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filestor\maybank-my\CAI\Analytics\Decision Science &amp; Machine Learning\UpSell CrossSell\Ash\4Shared\Stock Project\"/>
    </mc:Choice>
  </mc:AlternateContent>
  <bookViews>
    <workbookView xWindow="0" yWindow="0" windowWidth="20490" windowHeight="6495" activeTab="1"/>
  </bookViews>
  <sheets>
    <sheet name="Main" sheetId="1" r:id="rId1"/>
    <sheet name="Data" sheetId="2" r:id="rId2"/>
    <sheet name="Sim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124" i="2" l="1"/>
  <c r="AG4123" i="2"/>
  <c r="AG4122" i="2"/>
  <c r="AG4121" i="2"/>
  <c r="AG4120" i="2"/>
  <c r="AG4119" i="2"/>
  <c r="AG4118" i="2"/>
  <c r="AG4117" i="2"/>
  <c r="AG4116" i="2"/>
  <c r="AG4115" i="2"/>
  <c r="AG4114" i="2"/>
  <c r="AG4113" i="2"/>
  <c r="AG4112" i="2"/>
  <c r="AG4111" i="2"/>
  <c r="AG4110" i="2"/>
  <c r="AG4109" i="2"/>
  <c r="AG4108" i="2"/>
  <c r="AG4107" i="2"/>
  <c r="AG4106" i="2"/>
  <c r="AG4105" i="2"/>
  <c r="AG4104" i="2"/>
  <c r="AG4103" i="2"/>
  <c r="AG4102" i="2"/>
  <c r="AG4101" i="2"/>
  <c r="AG4100" i="2"/>
  <c r="AG4099" i="2"/>
  <c r="AG4098" i="2"/>
  <c r="AG4097" i="2"/>
  <c r="AG4096" i="2"/>
  <c r="AG4095" i="2"/>
  <c r="AG4094" i="2"/>
  <c r="AG4093" i="2"/>
  <c r="AG4092" i="2"/>
  <c r="AG4091" i="2"/>
  <c r="AG4090" i="2"/>
  <c r="AG4089" i="2"/>
  <c r="AG4088" i="2"/>
  <c r="AG4087" i="2"/>
  <c r="AG4086" i="2"/>
  <c r="AG4085" i="2"/>
  <c r="AG4084" i="2"/>
  <c r="AG4083" i="2"/>
  <c r="AG4082" i="2"/>
  <c r="AG4081" i="2"/>
  <c r="AG4080" i="2"/>
  <c r="AG4079" i="2"/>
  <c r="AG4078" i="2"/>
  <c r="AG4077" i="2"/>
  <c r="AG4076" i="2"/>
  <c r="AG4075" i="2"/>
  <c r="AG4074" i="2"/>
  <c r="AG4073" i="2"/>
  <c r="AG4072" i="2"/>
  <c r="AG4071" i="2"/>
  <c r="AG4070" i="2"/>
  <c r="AG4069" i="2"/>
  <c r="AG4068" i="2"/>
  <c r="AG4067" i="2"/>
  <c r="AG4066" i="2"/>
  <c r="AG4065" i="2"/>
  <c r="AG4064" i="2"/>
  <c r="AG4063" i="2"/>
  <c r="AG4062" i="2"/>
  <c r="AG4061" i="2"/>
  <c r="AG4060" i="2"/>
  <c r="AG4059" i="2"/>
  <c r="AG4058" i="2"/>
  <c r="AG4057" i="2"/>
  <c r="AG4056" i="2"/>
  <c r="AG4055" i="2"/>
  <c r="AG4054" i="2"/>
  <c r="AG4053" i="2"/>
  <c r="AG4052" i="2"/>
  <c r="AG4051" i="2"/>
  <c r="AG4050" i="2"/>
  <c r="AG4049" i="2"/>
  <c r="AG4048" i="2"/>
  <c r="AG4047" i="2"/>
  <c r="AG4046" i="2"/>
  <c r="AG4045" i="2"/>
  <c r="AG4044" i="2"/>
  <c r="AG4043" i="2"/>
  <c r="AG4042" i="2"/>
  <c r="AG4041" i="2"/>
  <c r="AG4040" i="2"/>
  <c r="AG4039" i="2"/>
  <c r="AG4038" i="2"/>
  <c r="AG4037" i="2"/>
  <c r="AG4036" i="2"/>
  <c r="AG4035" i="2"/>
  <c r="AG4034" i="2"/>
  <c r="AG4033" i="2"/>
  <c r="AG4032" i="2"/>
  <c r="AG4031" i="2"/>
  <c r="AG4030" i="2"/>
  <c r="AG4029" i="2"/>
  <c r="AG4028" i="2"/>
  <c r="AG4027" i="2"/>
  <c r="AG4026" i="2"/>
  <c r="AG4025" i="2"/>
  <c r="AG4024" i="2"/>
  <c r="AG4023" i="2"/>
  <c r="AG4022" i="2"/>
  <c r="AG4021" i="2"/>
  <c r="AG4020" i="2"/>
  <c r="AG4019" i="2"/>
  <c r="AG4018" i="2"/>
  <c r="AG4017" i="2"/>
  <c r="AG4016" i="2"/>
  <c r="AG4015" i="2"/>
  <c r="AG4014" i="2"/>
  <c r="AG4013" i="2"/>
  <c r="AG4012" i="2"/>
  <c r="AG4011" i="2"/>
  <c r="AG4010" i="2"/>
  <c r="AG4009" i="2"/>
  <c r="AG4008" i="2"/>
  <c r="AG4007" i="2"/>
  <c r="AG4006" i="2"/>
  <c r="AG4005" i="2"/>
  <c r="AG4004" i="2"/>
  <c r="AG4003" i="2"/>
  <c r="AG4002" i="2"/>
  <c r="AG4001" i="2"/>
  <c r="AG4000" i="2"/>
  <c r="AG3999" i="2"/>
  <c r="AG3998" i="2"/>
  <c r="AG3997" i="2"/>
  <c r="AG3996" i="2"/>
  <c r="AG3995" i="2"/>
  <c r="AG3994" i="2"/>
  <c r="AG3993" i="2"/>
  <c r="AG3992" i="2"/>
  <c r="AG3991" i="2"/>
  <c r="AG3990" i="2"/>
  <c r="AG3989" i="2"/>
  <c r="AG3988" i="2"/>
  <c r="AG3987" i="2"/>
  <c r="AG3986" i="2"/>
  <c r="AG3985" i="2"/>
  <c r="AG3984" i="2"/>
  <c r="AG3983" i="2"/>
  <c r="AG3982" i="2"/>
  <c r="AG3981" i="2"/>
  <c r="AG3980" i="2"/>
  <c r="AG3979" i="2"/>
  <c r="AG3978" i="2"/>
  <c r="AG3977" i="2"/>
  <c r="AG3976" i="2"/>
  <c r="AG3975" i="2"/>
  <c r="AG3974" i="2"/>
  <c r="AG3973" i="2"/>
  <c r="AG3972" i="2"/>
  <c r="AG3971" i="2"/>
  <c r="AG3970" i="2"/>
  <c r="AG3969" i="2"/>
  <c r="AG3968" i="2"/>
  <c r="AG3967" i="2"/>
  <c r="AG3966" i="2"/>
  <c r="AG3965" i="2"/>
  <c r="AG3964" i="2"/>
  <c r="AG3963" i="2"/>
  <c r="AG3962" i="2"/>
  <c r="AG3961" i="2"/>
  <c r="AG3960" i="2"/>
  <c r="AG3959" i="2"/>
  <c r="AG3958" i="2"/>
  <c r="AG3957" i="2"/>
  <c r="AG3956" i="2"/>
  <c r="AG3955" i="2"/>
  <c r="AG3954" i="2"/>
  <c r="AG3953" i="2"/>
  <c r="AG3952" i="2"/>
  <c r="AG3951" i="2"/>
  <c r="AG3950" i="2"/>
  <c r="AG3949" i="2"/>
  <c r="AG3948" i="2"/>
  <c r="AG3947" i="2"/>
  <c r="AG3946" i="2"/>
  <c r="AG3945" i="2"/>
  <c r="AG3944" i="2"/>
  <c r="AG3943" i="2"/>
  <c r="AG3942" i="2"/>
  <c r="AG3941" i="2"/>
  <c r="AG3940" i="2"/>
  <c r="AG3939" i="2"/>
  <c r="AG3938" i="2"/>
  <c r="AG3937" i="2"/>
  <c r="AG3936" i="2"/>
  <c r="AG3935" i="2"/>
  <c r="AG3934" i="2"/>
  <c r="AG3933" i="2"/>
  <c r="AG3932" i="2"/>
  <c r="AG3931" i="2"/>
  <c r="AG3930" i="2"/>
  <c r="AG3929" i="2"/>
  <c r="AG3928" i="2"/>
  <c r="AG3927" i="2"/>
  <c r="AG3926" i="2"/>
  <c r="AG3925" i="2"/>
  <c r="AG3924" i="2"/>
  <c r="AG3923" i="2"/>
  <c r="AG3922" i="2"/>
  <c r="AG3921" i="2"/>
  <c r="AG3920" i="2"/>
  <c r="AG3919" i="2"/>
  <c r="AG3918" i="2"/>
  <c r="AG3917" i="2"/>
  <c r="AG3916" i="2"/>
  <c r="AG3915" i="2"/>
  <c r="AG3914" i="2"/>
  <c r="AG3913" i="2"/>
  <c r="AG3912" i="2"/>
  <c r="AG3911" i="2"/>
  <c r="AG3910" i="2"/>
  <c r="AG3909" i="2"/>
  <c r="AG3908" i="2"/>
  <c r="AG3907" i="2"/>
  <c r="AG3906" i="2"/>
  <c r="AG3905" i="2"/>
  <c r="AG3904" i="2"/>
  <c r="AG3903" i="2"/>
  <c r="AG3902" i="2"/>
  <c r="AG3901" i="2"/>
  <c r="AG3900" i="2"/>
  <c r="AG3899" i="2"/>
  <c r="AG3898" i="2"/>
  <c r="AG3897" i="2"/>
  <c r="AG3896" i="2"/>
  <c r="AG3895" i="2"/>
  <c r="AG3894" i="2"/>
  <c r="AG3893" i="2"/>
  <c r="AG3892" i="2"/>
  <c r="AG3891" i="2"/>
  <c r="AG3890" i="2"/>
  <c r="AG3889" i="2"/>
  <c r="AG3888" i="2"/>
  <c r="AG3887" i="2"/>
  <c r="AG3886" i="2"/>
  <c r="AG3885" i="2"/>
  <c r="AG3884" i="2"/>
  <c r="AG3883" i="2"/>
  <c r="AG3882" i="2"/>
  <c r="AG3881" i="2"/>
  <c r="AG3880" i="2"/>
  <c r="AG3879" i="2"/>
  <c r="AG3878" i="2"/>
  <c r="AG3877" i="2"/>
  <c r="AG3876" i="2"/>
  <c r="AG3875" i="2"/>
  <c r="AG3874" i="2"/>
  <c r="AG3873" i="2"/>
  <c r="AG3872" i="2"/>
  <c r="AG3871" i="2"/>
  <c r="AG3870" i="2"/>
  <c r="AG3869" i="2"/>
  <c r="AG3868" i="2"/>
  <c r="AG3867" i="2"/>
  <c r="AG3866" i="2"/>
  <c r="AG3865" i="2"/>
  <c r="AG3864" i="2"/>
  <c r="AG3863" i="2"/>
  <c r="AG3862" i="2"/>
  <c r="AG3861" i="2"/>
  <c r="AG3860" i="2"/>
  <c r="AG3859" i="2"/>
  <c r="AG3858" i="2"/>
  <c r="AG3857" i="2"/>
  <c r="AG3856" i="2"/>
  <c r="AG3855" i="2"/>
  <c r="AG3854" i="2"/>
  <c r="AG3853" i="2"/>
  <c r="AG3852" i="2"/>
  <c r="AG3851" i="2"/>
  <c r="AG3850" i="2"/>
  <c r="AG3849" i="2"/>
  <c r="AG3848" i="2"/>
  <c r="AG3847" i="2"/>
  <c r="AG3846" i="2"/>
  <c r="AG3845" i="2"/>
  <c r="AG3844" i="2"/>
  <c r="AG3843" i="2"/>
  <c r="AG3842" i="2"/>
  <c r="AG3841" i="2"/>
  <c r="AG3840" i="2"/>
  <c r="AG3839" i="2"/>
  <c r="AG3838" i="2"/>
  <c r="AG3837" i="2"/>
  <c r="AG3836" i="2"/>
  <c r="AG3835" i="2"/>
  <c r="AG3834" i="2"/>
  <c r="AG3833" i="2"/>
  <c r="AG3832" i="2"/>
  <c r="AG3831" i="2"/>
  <c r="AG3830" i="2"/>
  <c r="AG3829" i="2"/>
  <c r="AG3828" i="2"/>
  <c r="AG3827" i="2"/>
  <c r="AG3826" i="2"/>
  <c r="AG3825" i="2"/>
  <c r="AG3824" i="2"/>
  <c r="AG3823" i="2"/>
  <c r="AG3822" i="2"/>
  <c r="AG3821" i="2"/>
  <c r="AG3820" i="2"/>
  <c r="AG3819" i="2"/>
  <c r="AG3818" i="2"/>
  <c r="AG3817" i="2"/>
  <c r="AG3816" i="2"/>
  <c r="AG3815" i="2"/>
  <c r="AG3814" i="2"/>
  <c r="AG3813" i="2"/>
  <c r="AG3812" i="2"/>
  <c r="AG3811" i="2"/>
  <c r="AG3810" i="2"/>
  <c r="AG3809" i="2"/>
  <c r="AG3808" i="2"/>
  <c r="AG3807" i="2"/>
  <c r="AG3806" i="2"/>
  <c r="AG3805" i="2"/>
  <c r="AG3804" i="2"/>
  <c r="AG3803" i="2"/>
  <c r="AG3802" i="2"/>
  <c r="AG3801" i="2"/>
  <c r="AG3800" i="2"/>
  <c r="AG3799" i="2"/>
  <c r="AG3798" i="2"/>
  <c r="AG3797" i="2"/>
  <c r="AG3796" i="2"/>
  <c r="AG3795" i="2"/>
  <c r="AG3794" i="2"/>
  <c r="AG3793" i="2"/>
  <c r="AG3792" i="2"/>
  <c r="AG3791" i="2"/>
  <c r="AG3790" i="2"/>
  <c r="AG3789" i="2"/>
  <c r="AG3788" i="2"/>
  <c r="AG3787" i="2"/>
  <c r="AG3786" i="2"/>
  <c r="AG3785" i="2"/>
  <c r="AG3784" i="2"/>
  <c r="AG3783" i="2"/>
  <c r="AG3782" i="2"/>
  <c r="AG3781" i="2"/>
  <c r="AG3780" i="2"/>
  <c r="AG3779" i="2"/>
  <c r="AG3778" i="2"/>
  <c r="AG3777" i="2"/>
  <c r="AG3776" i="2"/>
  <c r="AG3775" i="2"/>
  <c r="AG3774" i="2"/>
  <c r="AG3773" i="2"/>
  <c r="AG3772" i="2"/>
  <c r="AG3771" i="2"/>
  <c r="AG3770" i="2"/>
  <c r="AG3769" i="2"/>
  <c r="AG3768" i="2"/>
  <c r="AG3767" i="2"/>
  <c r="AG3766" i="2"/>
  <c r="AG3765" i="2"/>
  <c r="AG3764" i="2"/>
  <c r="AG3763" i="2"/>
  <c r="AG3762" i="2"/>
  <c r="AG3761" i="2"/>
  <c r="AG3760" i="2"/>
  <c r="AG3759" i="2"/>
  <c r="AG3758" i="2"/>
  <c r="AG3757" i="2"/>
  <c r="AG3756" i="2"/>
  <c r="AG3755" i="2"/>
  <c r="AG3754" i="2"/>
  <c r="AG3753" i="2"/>
  <c r="AG3752" i="2"/>
  <c r="AG3751" i="2"/>
  <c r="AG3750" i="2"/>
  <c r="AG3749" i="2"/>
  <c r="AG3748" i="2"/>
  <c r="AG3747" i="2"/>
  <c r="AG3746" i="2"/>
  <c r="AG3745" i="2"/>
  <c r="AG3744" i="2"/>
  <c r="AG3743" i="2"/>
  <c r="AG3742" i="2"/>
  <c r="AG3741" i="2"/>
  <c r="AG3740" i="2"/>
  <c r="AG3739" i="2"/>
  <c r="AG3738" i="2"/>
  <c r="AG3737" i="2"/>
  <c r="AG3736" i="2"/>
  <c r="AG3735" i="2"/>
  <c r="AG3734" i="2"/>
  <c r="AG3733" i="2"/>
  <c r="AG3732" i="2"/>
  <c r="AG3731" i="2"/>
  <c r="AG3730" i="2"/>
  <c r="AG3729" i="2"/>
  <c r="AG3728" i="2"/>
  <c r="AG3727" i="2"/>
  <c r="AG3726" i="2"/>
  <c r="AG3725" i="2"/>
  <c r="AG3724" i="2"/>
  <c r="AG3723" i="2"/>
  <c r="AG3722" i="2"/>
  <c r="AG3721" i="2"/>
  <c r="AG3720" i="2"/>
  <c r="AG3719" i="2"/>
  <c r="AG3718" i="2"/>
  <c r="AG3717" i="2"/>
  <c r="AG3716" i="2"/>
  <c r="AG3715" i="2"/>
  <c r="AG3714" i="2"/>
  <c r="AG3713" i="2"/>
  <c r="AG3712" i="2"/>
  <c r="AG3711" i="2"/>
  <c r="AG3710" i="2"/>
  <c r="AG3709" i="2"/>
  <c r="AG3708" i="2"/>
  <c r="AG3707" i="2"/>
  <c r="AG3706" i="2"/>
  <c r="AG3705" i="2"/>
  <c r="AG3704" i="2"/>
  <c r="AG3703" i="2"/>
  <c r="AG3702" i="2"/>
  <c r="AG3701" i="2"/>
  <c r="AG3700" i="2"/>
  <c r="AG3699" i="2"/>
  <c r="AG3698" i="2"/>
  <c r="AG3697" i="2"/>
  <c r="AG3696" i="2"/>
  <c r="AG3695" i="2"/>
  <c r="AG3694" i="2"/>
  <c r="AG3693" i="2"/>
  <c r="AG3692" i="2"/>
  <c r="AG3691" i="2"/>
  <c r="AG3690" i="2"/>
  <c r="AG3689" i="2"/>
  <c r="AG3688" i="2"/>
  <c r="AG3687" i="2"/>
  <c r="AG3686" i="2"/>
  <c r="AG3685" i="2"/>
  <c r="AG3684" i="2"/>
  <c r="AG3683" i="2"/>
  <c r="AG3682" i="2"/>
  <c r="AG3681" i="2"/>
  <c r="AG3680" i="2"/>
  <c r="AG3679" i="2"/>
  <c r="AG3678" i="2"/>
  <c r="AG3677" i="2"/>
  <c r="AG3676" i="2"/>
  <c r="AG3675" i="2"/>
  <c r="AG3674" i="2"/>
  <c r="AG3673" i="2"/>
  <c r="AG3672" i="2"/>
  <c r="AG3671" i="2"/>
  <c r="AG3670" i="2"/>
  <c r="AG3669" i="2"/>
  <c r="AG3668" i="2"/>
  <c r="AG3667" i="2"/>
  <c r="AG3666" i="2"/>
  <c r="AG3665" i="2"/>
  <c r="AG3664" i="2"/>
  <c r="AG3663" i="2"/>
  <c r="AG3662" i="2"/>
  <c r="AG3661" i="2"/>
  <c r="AG3660" i="2"/>
  <c r="AG3659" i="2"/>
  <c r="AG3658" i="2"/>
  <c r="AG3657" i="2"/>
  <c r="AG3656" i="2"/>
  <c r="AG3655" i="2"/>
  <c r="AG3654" i="2"/>
  <c r="AG3653" i="2"/>
  <c r="AG3652" i="2"/>
  <c r="AG3651" i="2"/>
  <c r="AG3650" i="2"/>
  <c r="AG3649" i="2"/>
  <c r="AG3648" i="2"/>
  <c r="AG3647" i="2"/>
  <c r="AG3646" i="2"/>
  <c r="AG3645" i="2"/>
  <c r="AG3644" i="2"/>
  <c r="AG3643" i="2"/>
  <c r="AG3642" i="2"/>
  <c r="AG3641" i="2"/>
  <c r="AG3640" i="2"/>
  <c r="AG3639" i="2"/>
  <c r="AG3638" i="2"/>
  <c r="AG3637" i="2"/>
  <c r="AG3636" i="2"/>
  <c r="AG3635" i="2"/>
  <c r="AG3634" i="2"/>
  <c r="AG3633" i="2"/>
  <c r="AG3632" i="2"/>
  <c r="AG3631" i="2"/>
  <c r="AG3630" i="2"/>
  <c r="AG3629" i="2"/>
  <c r="AG3628" i="2"/>
  <c r="AG3627" i="2"/>
  <c r="AG3626" i="2"/>
  <c r="AG3625" i="2"/>
  <c r="AG3624" i="2"/>
  <c r="AG3623" i="2"/>
  <c r="AG3622" i="2"/>
  <c r="AG3621" i="2"/>
  <c r="AG3620" i="2"/>
  <c r="AG3619" i="2"/>
  <c r="AG3618" i="2"/>
  <c r="AG3617" i="2"/>
  <c r="AG3616" i="2"/>
  <c r="AG3615" i="2"/>
  <c r="AG3614" i="2"/>
  <c r="AG3613" i="2"/>
  <c r="AG3612" i="2"/>
  <c r="AG3611" i="2"/>
  <c r="AG3610" i="2"/>
  <c r="AG3609" i="2"/>
  <c r="AG3608" i="2"/>
  <c r="AG3607" i="2"/>
  <c r="AG3606" i="2"/>
  <c r="AG3605" i="2"/>
  <c r="AG3604" i="2"/>
  <c r="AG3603" i="2"/>
  <c r="AG3602" i="2"/>
  <c r="AG3601" i="2"/>
  <c r="AG3600" i="2"/>
  <c r="AG3599" i="2"/>
  <c r="AG3598" i="2"/>
  <c r="AG3597" i="2"/>
  <c r="AG3596" i="2"/>
  <c r="AG3595" i="2"/>
  <c r="AG3594" i="2"/>
  <c r="AG3593" i="2"/>
  <c r="AG3592" i="2"/>
  <c r="AG3591" i="2"/>
  <c r="AG3590" i="2"/>
  <c r="AG3589" i="2"/>
  <c r="AG3588" i="2"/>
  <c r="AG3587" i="2"/>
  <c r="AG3586" i="2"/>
  <c r="AG3585" i="2"/>
  <c r="AG3584" i="2"/>
  <c r="AG3583" i="2"/>
  <c r="AG3582" i="2"/>
  <c r="AG3581" i="2"/>
  <c r="AG3580" i="2"/>
  <c r="AG3579" i="2"/>
  <c r="AG3578" i="2"/>
  <c r="AG3577" i="2"/>
  <c r="AG3576" i="2"/>
  <c r="AG3575" i="2"/>
  <c r="AG3574" i="2"/>
  <c r="AG3573" i="2"/>
  <c r="AG3572" i="2"/>
  <c r="AG3571" i="2"/>
  <c r="AG3570" i="2"/>
  <c r="AG3569" i="2"/>
  <c r="AG3568" i="2"/>
  <c r="AG3567" i="2"/>
  <c r="AG3566" i="2"/>
  <c r="AG3565" i="2"/>
  <c r="AG3564" i="2"/>
  <c r="AG3563" i="2"/>
  <c r="AG3562" i="2"/>
  <c r="AG3561" i="2"/>
  <c r="AG3560" i="2"/>
  <c r="AG3559" i="2"/>
  <c r="AG3558" i="2"/>
  <c r="AG3557" i="2"/>
  <c r="AG3556" i="2"/>
  <c r="AG3555" i="2"/>
  <c r="AG3554" i="2"/>
  <c r="AG3553" i="2"/>
  <c r="AG3552" i="2"/>
  <c r="AG3551" i="2"/>
  <c r="AG3550" i="2"/>
  <c r="AG3549" i="2"/>
  <c r="AG3548" i="2"/>
  <c r="AG3547" i="2"/>
  <c r="AG3546" i="2"/>
  <c r="AG3545" i="2"/>
  <c r="AG3544" i="2"/>
  <c r="AG3543" i="2"/>
  <c r="AG3542" i="2"/>
  <c r="AG3541" i="2"/>
  <c r="AG3540" i="2"/>
  <c r="AG3539" i="2"/>
  <c r="AG3538" i="2"/>
  <c r="AG3537" i="2"/>
  <c r="AG3536" i="2"/>
  <c r="AG3535" i="2"/>
  <c r="AG3534" i="2"/>
  <c r="AG3533" i="2"/>
  <c r="AG3532" i="2"/>
  <c r="AG3531" i="2"/>
  <c r="AG3530" i="2"/>
  <c r="AG3529" i="2"/>
  <c r="AG3528" i="2"/>
  <c r="AG3527" i="2"/>
  <c r="AG3526" i="2"/>
  <c r="AG3525" i="2"/>
  <c r="AG3524" i="2"/>
  <c r="AG3523" i="2"/>
  <c r="AG3522" i="2"/>
  <c r="AG3521" i="2"/>
  <c r="AG3520" i="2"/>
  <c r="AG3519" i="2"/>
  <c r="AG3518" i="2"/>
  <c r="AG3517" i="2"/>
  <c r="AG3516" i="2"/>
  <c r="AG3515" i="2"/>
  <c r="AG3514" i="2"/>
  <c r="AG3513" i="2"/>
  <c r="AG3512" i="2"/>
  <c r="AG3511" i="2"/>
  <c r="AG3510" i="2"/>
  <c r="AG3509" i="2"/>
  <c r="AG3508" i="2"/>
  <c r="AG3507" i="2"/>
  <c r="AG3506" i="2"/>
  <c r="AG3505" i="2"/>
  <c r="AG3504" i="2"/>
  <c r="AG3503" i="2"/>
  <c r="AG3502" i="2"/>
  <c r="AG3501" i="2"/>
  <c r="AG3500" i="2"/>
  <c r="AG3499" i="2"/>
  <c r="AG3498" i="2"/>
  <c r="AG3497" i="2"/>
  <c r="AG3496" i="2"/>
  <c r="AG3495" i="2"/>
  <c r="AG3494" i="2"/>
  <c r="AG3493" i="2"/>
  <c r="AG3492" i="2"/>
  <c r="AG3491" i="2"/>
  <c r="AG3490" i="2"/>
  <c r="AG3489" i="2"/>
  <c r="AG3488" i="2"/>
  <c r="AG3487" i="2"/>
  <c r="AG3486" i="2"/>
  <c r="AG3485" i="2"/>
  <c r="AG3484" i="2"/>
  <c r="AG3483" i="2"/>
  <c r="AG3482" i="2"/>
  <c r="AG3481" i="2"/>
  <c r="AG3480" i="2"/>
  <c r="AG3479" i="2"/>
  <c r="AG3478" i="2"/>
  <c r="AG3477" i="2"/>
  <c r="AG3476" i="2"/>
  <c r="AG3475" i="2"/>
  <c r="AG3474" i="2"/>
  <c r="AG3473" i="2"/>
  <c r="AG3472" i="2"/>
  <c r="AG3471" i="2"/>
  <c r="AG3470" i="2"/>
  <c r="AG3469" i="2"/>
  <c r="AG3468" i="2"/>
  <c r="AG3467" i="2"/>
  <c r="AG3466" i="2"/>
  <c r="AG3465" i="2"/>
  <c r="AG3464" i="2"/>
  <c r="AG3463" i="2"/>
  <c r="AG3462" i="2"/>
  <c r="AG3461" i="2"/>
  <c r="AG3460" i="2"/>
  <c r="AG3459" i="2"/>
  <c r="AG3458" i="2"/>
  <c r="AG3457" i="2"/>
  <c r="AG3456" i="2"/>
  <c r="AG3455" i="2"/>
  <c r="AG3454" i="2"/>
  <c r="AG3453" i="2"/>
  <c r="AG3452" i="2"/>
  <c r="AG3451" i="2"/>
  <c r="AG3450" i="2"/>
  <c r="AG3449" i="2"/>
  <c r="AG3448" i="2"/>
  <c r="AG3447" i="2"/>
  <c r="AG3446" i="2"/>
  <c r="AG3445" i="2"/>
  <c r="AG3444" i="2"/>
  <c r="AG3443" i="2"/>
  <c r="AG3442" i="2"/>
  <c r="AG3441" i="2"/>
  <c r="AG3440" i="2"/>
  <c r="AG3439" i="2"/>
  <c r="AG3438" i="2"/>
  <c r="AG3437" i="2"/>
  <c r="AG3436" i="2"/>
  <c r="AG3435" i="2"/>
  <c r="AG3434" i="2"/>
  <c r="AG3433" i="2"/>
  <c r="AG3432" i="2"/>
  <c r="AG3431" i="2"/>
  <c r="AG3430" i="2"/>
  <c r="AG3429" i="2"/>
  <c r="AG3428" i="2"/>
  <c r="AG3427" i="2"/>
  <c r="AG3426" i="2"/>
  <c r="AG3425" i="2"/>
  <c r="AG3424" i="2"/>
  <c r="AG3423" i="2"/>
  <c r="AG3422" i="2"/>
  <c r="AG3421" i="2"/>
  <c r="AG3420" i="2"/>
  <c r="AG3419" i="2"/>
  <c r="AG3418" i="2"/>
  <c r="AG3417" i="2"/>
  <c r="AG3416" i="2"/>
  <c r="AG3415" i="2"/>
  <c r="AG3414" i="2"/>
  <c r="AG3413" i="2"/>
  <c r="AG3412" i="2"/>
  <c r="AG3411" i="2"/>
  <c r="AG3410" i="2"/>
  <c r="AG3409" i="2"/>
  <c r="AG3408" i="2"/>
  <c r="AG3407" i="2"/>
  <c r="AG3406" i="2"/>
  <c r="AG3405" i="2"/>
  <c r="AG3404" i="2"/>
  <c r="AG3403" i="2"/>
  <c r="AG3402" i="2"/>
  <c r="AG3401" i="2"/>
  <c r="AG3400" i="2"/>
  <c r="AG3399" i="2"/>
  <c r="AG3398" i="2"/>
  <c r="AG3397" i="2"/>
  <c r="AG3396" i="2"/>
  <c r="AG3395" i="2"/>
  <c r="AG3394" i="2"/>
  <c r="AG3393" i="2"/>
  <c r="AG3392" i="2"/>
  <c r="AG3391" i="2"/>
  <c r="AG3390" i="2"/>
  <c r="AG3389" i="2"/>
  <c r="AG3388" i="2"/>
  <c r="AG3387" i="2"/>
  <c r="AG3386" i="2"/>
  <c r="AG3385" i="2"/>
  <c r="AG3384" i="2"/>
  <c r="AG3383" i="2"/>
  <c r="AG3382" i="2"/>
  <c r="AG3381" i="2"/>
  <c r="AG3380" i="2"/>
  <c r="AG3379" i="2"/>
  <c r="AG3378" i="2"/>
  <c r="AG3377" i="2"/>
  <c r="AG3376" i="2"/>
  <c r="AG3375" i="2"/>
  <c r="AG3374" i="2"/>
  <c r="AG3373" i="2"/>
  <c r="AG3372" i="2"/>
  <c r="AG3371" i="2"/>
  <c r="AG3370" i="2"/>
  <c r="AG3369" i="2"/>
  <c r="AG3368" i="2"/>
  <c r="AG3367" i="2"/>
  <c r="AG3366" i="2"/>
  <c r="AG3365" i="2"/>
  <c r="AG3364" i="2"/>
  <c r="AG3363" i="2"/>
  <c r="AG3362" i="2"/>
  <c r="AG3361" i="2"/>
  <c r="AG3360" i="2"/>
  <c r="AG3359" i="2"/>
  <c r="AG3358" i="2"/>
  <c r="AG3357" i="2"/>
  <c r="AG3356" i="2"/>
  <c r="AG3355" i="2"/>
  <c r="AG3354" i="2"/>
  <c r="AG3353" i="2"/>
  <c r="AG3352" i="2"/>
  <c r="AG3351" i="2"/>
  <c r="AG3350" i="2"/>
  <c r="AG3349" i="2"/>
  <c r="AG3348" i="2"/>
  <c r="AG3347" i="2"/>
  <c r="AG3346" i="2"/>
  <c r="AG3345" i="2"/>
  <c r="AG3344" i="2"/>
  <c r="AG3343" i="2"/>
  <c r="AG3342" i="2"/>
  <c r="AG3341" i="2"/>
  <c r="AG3340" i="2"/>
  <c r="AG3339" i="2"/>
  <c r="AG3338" i="2"/>
  <c r="AG3337" i="2"/>
  <c r="AG3336" i="2"/>
  <c r="AG3335" i="2"/>
  <c r="AG3334" i="2"/>
  <c r="AG3333" i="2"/>
  <c r="AG3332" i="2"/>
  <c r="AG3331" i="2"/>
  <c r="AG3330" i="2"/>
  <c r="AG3329" i="2"/>
  <c r="AG3328" i="2"/>
  <c r="AG3327" i="2"/>
  <c r="AG3326" i="2"/>
  <c r="AG3325" i="2"/>
  <c r="AG3324" i="2"/>
  <c r="AG3323" i="2"/>
  <c r="AG3322" i="2"/>
  <c r="AG3321" i="2"/>
  <c r="AG3320" i="2"/>
  <c r="AG3319" i="2"/>
  <c r="AG3318" i="2"/>
  <c r="AG3317" i="2"/>
  <c r="AG3316" i="2"/>
  <c r="AG3315" i="2"/>
  <c r="AG3314" i="2"/>
  <c r="AG3313" i="2"/>
  <c r="AG3312" i="2"/>
  <c r="AG3311" i="2"/>
  <c r="AG3310" i="2"/>
  <c r="AG3309" i="2"/>
  <c r="AG3308" i="2"/>
  <c r="AG3307" i="2"/>
  <c r="AG3306" i="2"/>
  <c r="AG3305" i="2"/>
  <c r="AG3304" i="2"/>
  <c r="AG3303" i="2"/>
  <c r="AG3302" i="2"/>
  <c r="AG3301" i="2"/>
  <c r="AG3300" i="2"/>
  <c r="AG3299" i="2"/>
  <c r="AG3298" i="2"/>
  <c r="AG3297" i="2"/>
  <c r="AG3296" i="2"/>
  <c r="AG3295" i="2"/>
  <c r="AG3294" i="2"/>
  <c r="AG3293" i="2"/>
  <c r="AG3292" i="2"/>
  <c r="AG3291" i="2"/>
  <c r="AG3290" i="2"/>
  <c r="AG3289" i="2"/>
  <c r="AG3288" i="2"/>
  <c r="AG3287" i="2"/>
  <c r="AG3286" i="2"/>
  <c r="AG3285" i="2"/>
  <c r="AG3284" i="2"/>
  <c r="AG3283" i="2"/>
  <c r="AG3282" i="2"/>
  <c r="AG3281" i="2"/>
  <c r="AG3280" i="2"/>
  <c r="AG3279" i="2"/>
  <c r="AG3278" i="2"/>
  <c r="AG3277" i="2"/>
  <c r="AG3276" i="2"/>
  <c r="AG3275" i="2"/>
  <c r="AG3274" i="2"/>
  <c r="AG3273" i="2"/>
  <c r="AG3272" i="2"/>
  <c r="AG3271" i="2"/>
  <c r="AG3270" i="2"/>
  <c r="AG3269" i="2"/>
  <c r="AG3268" i="2"/>
  <c r="AG3267" i="2"/>
  <c r="AG3266" i="2"/>
  <c r="AG3265" i="2"/>
  <c r="AG3264" i="2"/>
  <c r="AG3263" i="2"/>
  <c r="AG3262" i="2"/>
  <c r="AG3261" i="2"/>
  <c r="AG3260" i="2"/>
  <c r="AG3259" i="2"/>
  <c r="AG3258" i="2"/>
  <c r="AG3257" i="2"/>
  <c r="AG3256" i="2"/>
  <c r="AG3255" i="2"/>
  <c r="AG3254" i="2"/>
  <c r="AG3253" i="2"/>
  <c r="AG3252" i="2"/>
  <c r="AG3251" i="2"/>
  <c r="AG3250" i="2"/>
  <c r="AG3249" i="2"/>
  <c r="AG3248" i="2"/>
  <c r="AG3247" i="2"/>
  <c r="AG3246" i="2"/>
  <c r="AG3245" i="2"/>
  <c r="AG3244" i="2"/>
  <c r="AG3243" i="2"/>
  <c r="AG3242" i="2"/>
  <c r="AG3241" i="2"/>
  <c r="AG3240" i="2"/>
  <c r="AG3239" i="2"/>
  <c r="AG3238" i="2"/>
  <c r="AG3237" i="2"/>
  <c r="AG3236" i="2"/>
  <c r="AG3235" i="2"/>
  <c r="AG3234" i="2"/>
  <c r="AG3233" i="2"/>
  <c r="AG3232" i="2"/>
  <c r="AG3231" i="2"/>
  <c r="AG3230" i="2"/>
  <c r="AG3229" i="2"/>
  <c r="AG3228" i="2"/>
  <c r="AG3227" i="2"/>
  <c r="AG3226" i="2"/>
  <c r="AG3225" i="2"/>
  <c r="AG3224" i="2"/>
  <c r="AG3223" i="2"/>
  <c r="AG3222" i="2"/>
  <c r="AG3221" i="2"/>
  <c r="AG3220" i="2"/>
  <c r="AG3219" i="2"/>
  <c r="AG3218" i="2"/>
  <c r="AG3217" i="2"/>
  <c r="AG3216" i="2"/>
  <c r="AG3215" i="2"/>
  <c r="AG3214" i="2"/>
  <c r="AG3213" i="2"/>
  <c r="AG3212" i="2"/>
  <c r="AG3211" i="2"/>
  <c r="AG3210" i="2"/>
  <c r="AG3209" i="2"/>
  <c r="AG3208" i="2"/>
  <c r="AG3207" i="2"/>
  <c r="AG3206" i="2"/>
  <c r="AG3205" i="2"/>
  <c r="AG3204" i="2"/>
  <c r="AG3203" i="2"/>
  <c r="AG3202" i="2"/>
  <c r="AG3201" i="2"/>
  <c r="AG3200" i="2"/>
  <c r="AG3199" i="2"/>
  <c r="AG3198" i="2"/>
  <c r="AG3197" i="2"/>
  <c r="AG3196" i="2"/>
  <c r="AG3195" i="2"/>
  <c r="AG3194" i="2"/>
  <c r="AG3193" i="2"/>
  <c r="AG3192" i="2"/>
  <c r="AG3191" i="2"/>
  <c r="AG3190" i="2"/>
  <c r="AG3189" i="2"/>
  <c r="AG3188" i="2"/>
  <c r="AG3187" i="2"/>
  <c r="AG3186" i="2"/>
  <c r="AG3185" i="2"/>
  <c r="AG3184" i="2"/>
  <c r="AG3183" i="2"/>
  <c r="AG3182" i="2"/>
  <c r="AG3181" i="2"/>
  <c r="AG3180" i="2"/>
  <c r="AG3179" i="2"/>
  <c r="AG3178" i="2"/>
  <c r="AG3177" i="2"/>
  <c r="AG3176" i="2"/>
  <c r="AG3175" i="2"/>
  <c r="AG3174" i="2"/>
  <c r="AG3173" i="2"/>
  <c r="AG3172" i="2"/>
  <c r="AG3171" i="2"/>
  <c r="AG3170" i="2"/>
  <c r="AG3169" i="2"/>
  <c r="AG3168" i="2"/>
  <c r="AG3167" i="2"/>
  <c r="AG3166" i="2"/>
  <c r="AG3165" i="2"/>
  <c r="AG3164" i="2"/>
  <c r="AG3163" i="2"/>
  <c r="AG3162" i="2"/>
  <c r="AG3161" i="2"/>
  <c r="AG3160" i="2"/>
  <c r="AG3159" i="2"/>
  <c r="AG3158" i="2"/>
  <c r="AG3157" i="2"/>
  <c r="AG3156" i="2"/>
  <c r="AG3155" i="2"/>
  <c r="AG3154" i="2"/>
  <c r="AG3153" i="2"/>
  <c r="AG3152" i="2"/>
  <c r="AG3151" i="2"/>
  <c r="AG3150" i="2"/>
  <c r="AG3149" i="2"/>
  <c r="AG3148" i="2"/>
  <c r="AG3147" i="2"/>
  <c r="AG3146" i="2"/>
  <c r="AG3145" i="2"/>
  <c r="AG3144" i="2"/>
  <c r="AG3143" i="2"/>
  <c r="AG3142" i="2"/>
  <c r="AG3141" i="2"/>
  <c r="AG3140" i="2"/>
  <c r="AG3139" i="2"/>
  <c r="AG3138" i="2"/>
  <c r="AG3137" i="2"/>
  <c r="AG3136" i="2"/>
  <c r="AG3135" i="2"/>
  <c r="AG3134" i="2"/>
  <c r="AG3133" i="2"/>
  <c r="AG3132" i="2"/>
  <c r="AG3131" i="2"/>
  <c r="AG3130" i="2"/>
  <c r="AG3129" i="2"/>
  <c r="AG3128" i="2"/>
  <c r="AG3127" i="2"/>
  <c r="AG3126" i="2"/>
  <c r="AG3125" i="2"/>
  <c r="AG3124" i="2"/>
  <c r="AG3123" i="2"/>
  <c r="AG3122" i="2"/>
  <c r="AG3121" i="2"/>
  <c r="AG3120" i="2"/>
  <c r="AG3119" i="2"/>
  <c r="AG3118" i="2"/>
  <c r="AG3117" i="2"/>
  <c r="AG3116" i="2"/>
  <c r="AG3115" i="2"/>
  <c r="AG3114" i="2"/>
  <c r="AG3113" i="2"/>
  <c r="AG3112" i="2"/>
  <c r="AG3111" i="2"/>
  <c r="AG3110" i="2"/>
  <c r="AG3109" i="2"/>
  <c r="AG3108" i="2"/>
  <c r="AG3107" i="2"/>
  <c r="AG3106" i="2"/>
  <c r="AG3105" i="2"/>
  <c r="AG3104" i="2"/>
  <c r="AG3103" i="2"/>
  <c r="AG3102" i="2"/>
  <c r="AG3101" i="2"/>
  <c r="AG3100" i="2"/>
  <c r="AG3099" i="2"/>
  <c r="AG3098" i="2"/>
  <c r="AG3097" i="2"/>
  <c r="AG3096" i="2"/>
  <c r="AG3095" i="2"/>
  <c r="AG3094" i="2"/>
  <c r="AG3093" i="2"/>
  <c r="AG3092" i="2"/>
  <c r="AG3091" i="2"/>
  <c r="AG3090" i="2"/>
  <c r="AG3089" i="2"/>
  <c r="AG3088" i="2"/>
  <c r="AG3087" i="2"/>
  <c r="AG3086" i="2"/>
  <c r="AG3085" i="2"/>
  <c r="AG3084" i="2"/>
  <c r="AG3083" i="2"/>
  <c r="AG3082" i="2"/>
  <c r="AG3081" i="2"/>
  <c r="AG3080" i="2"/>
  <c r="AG3079" i="2"/>
  <c r="AG3078" i="2"/>
  <c r="AG3077" i="2"/>
  <c r="AG3076" i="2"/>
  <c r="AG3075" i="2"/>
  <c r="AG3074" i="2"/>
  <c r="AG3073" i="2"/>
  <c r="AG3072" i="2"/>
  <c r="AG3071" i="2"/>
  <c r="AG3070" i="2"/>
  <c r="AG3069" i="2"/>
  <c r="AG3068" i="2"/>
  <c r="AG3067" i="2"/>
  <c r="AG3066" i="2"/>
  <c r="AG3065" i="2"/>
  <c r="AG3064" i="2"/>
  <c r="AG3063" i="2"/>
  <c r="AG3062" i="2"/>
  <c r="AG3061" i="2"/>
  <c r="AG3060" i="2"/>
  <c r="AG3059" i="2"/>
  <c r="AG3058" i="2"/>
  <c r="AG3057" i="2"/>
  <c r="AG3056" i="2"/>
  <c r="AG3055" i="2"/>
  <c r="AG3054" i="2"/>
  <c r="AG3053" i="2"/>
  <c r="AG3052" i="2"/>
  <c r="AG3051" i="2"/>
  <c r="AG3050" i="2"/>
  <c r="AG3049" i="2"/>
  <c r="AG3048" i="2"/>
  <c r="AG3047" i="2"/>
  <c r="AG3046" i="2"/>
  <c r="AG3045" i="2"/>
  <c r="AG3044" i="2"/>
  <c r="AG3043" i="2"/>
  <c r="AG3042" i="2"/>
  <c r="AG3041" i="2"/>
  <c r="AG3040" i="2"/>
  <c r="AG3039" i="2"/>
  <c r="AG3038" i="2"/>
  <c r="AG3037" i="2"/>
  <c r="AG3036" i="2"/>
  <c r="AG3035" i="2"/>
  <c r="AG3034" i="2"/>
  <c r="AG3033" i="2"/>
  <c r="AG3032" i="2"/>
  <c r="AG3031" i="2"/>
  <c r="AG3030" i="2"/>
  <c r="AG3029" i="2"/>
  <c r="AG3028" i="2"/>
  <c r="AG3027" i="2"/>
  <c r="AG3026" i="2"/>
  <c r="AG3025" i="2"/>
  <c r="AG3024" i="2"/>
  <c r="AG3023" i="2"/>
  <c r="AG3022" i="2"/>
  <c r="AG3021" i="2"/>
  <c r="AG3020" i="2"/>
  <c r="AG3019" i="2"/>
  <c r="AG3018" i="2"/>
  <c r="AG3017" i="2"/>
  <c r="AG3016" i="2"/>
  <c r="AG3015" i="2"/>
  <c r="AG3014" i="2"/>
  <c r="AG3013" i="2"/>
  <c r="AG3012" i="2"/>
  <c r="AG3011" i="2"/>
  <c r="AG3010" i="2"/>
  <c r="AG3009" i="2"/>
  <c r="AG3008" i="2"/>
  <c r="AG3007" i="2"/>
  <c r="AG3006" i="2"/>
  <c r="AG3005" i="2"/>
  <c r="AG3004" i="2"/>
  <c r="AG3003" i="2"/>
  <c r="AG3002" i="2"/>
  <c r="AG3001" i="2"/>
  <c r="AG3000" i="2"/>
  <c r="AG2999" i="2"/>
  <c r="AG2998" i="2"/>
  <c r="AG2997" i="2"/>
  <c r="AG2996" i="2"/>
  <c r="AG2995" i="2"/>
  <c r="AG2994" i="2"/>
  <c r="AG2993" i="2"/>
  <c r="AG2992" i="2"/>
  <c r="AG2991" i="2"/>
  <c r="AG2990" i="2"/>
  <c r="AG2989" i="2"/>
  <c r="AG2988" i="2"/>
  <c r="AG2987" i="2"/>
  <c r="AG2986" i="2"/>
  <c r="AG2985" i="2"/>
  <c r="AG2984" i="2"/>
  <c r="AG2983" i="2"/>
  <c r="AG2982" i="2"/>
  <c r="AG2981" i="2"/>
  <c r="AG2980" i="2"/>
  <c r="AG2979" i="2"/>
  <c r="AG2978" i="2"/>
  <c r="AG2977" i="2"/>
  <c r="AG2976" i="2"/>
  <c r="AG2975" i="2"/>
  <c r="AG2974" i="2"/>
  <c r="AG2973" i="2"/>
  <c r="AG2972" i="2"/>
  <c r="AG2971" i="2"/>
  <c r="AG2970" i="2"/>
  <c r="AG2969" i="2"/>
  <c r="AG2968" i="2"/>
  <c r="AG2967" i="2"/>
  <c r="AG2966" i="2"/>
  <c r="AG2965" i="2"/>
  <c r="AG2964" i="2"/>
  <c r="AG2963" i="2"/>
  <c r="AG2962" i="2"/>
  <c r="AG2961" i="2"/>
  <c r="AG2960" i="2"/>
  <c r="AG2959" i="2"/>
  <c r="AG2958" i="2"/>
  <c r="AG2957" i="2"/>
  <c r="AG2956" i="2"/>
  <c r="AG2955" i="2"/>
  <c r="AG2954" i="2"/>
  <c r="AG2953" i="2"/>
  <c r="AG2952" i="2"/>
  <c r="AG2951" i="2"/>
  <c r="AG2950" i="2"/>
  <c r="AG2949" i="2"/>
  <c r="AG2948" i="2"/>
  <c r="AG2947" i="2"/>
  <c r="AG2946" i="2"/>
  <c r="AG2945" i="2"/>
  <c r="AG2944" i="2"/>
  <c r="AG2943" i="2"/>
  <c r="AG2942" i="2"/>
  <c r="AG2941" i="2"/>
  <c r="AG2940" i="2"/>
  <c r="AG2939" i="2"/>
  <c r="AG2938" i="2"/>
  <c r="AG2937" i="2"/>
  <c r="AG2936" i="2"/>
  <c r="AG2935" i="2"/>
  <c r="AG2934" i="2"/>
  <c r="AG2933" i="2"/>
  <c r="AG2932" i="2"/>
  <c r="AG2931" i="2"/>
  <c r="AG2930" i="2"/>
  <c r="AG2929" i="2"/>
  <c r="AG2928" i="2"/>
  <c r="AG2927" i="2"/>
  <c r="AG2926" i="2"/>
  <c r="AG2925" i="2"/>
  <c r="AG2924" i="2"/>
  <c r="AG2923" i="2"/>
  <c r="AG2922" i="2"/>
  <c r="AG2921" i="2"/>
  <c r="AG2920" i="2"/>
  <c r="AG2919" i="2"/>
  <c r="AG2918" i="2"/>
  <c r="AG2917" i="2"/>
  <c r="AG2916" i="2"/>
  <c r="AG2915" i="2"/>
  <c r="AG2914" i="2"/>
  <c r="AG2913" i="2"/>
  <c r="AG2912" i="2"/>
  <c r="AG2911" i="2"/>
  <c r="AG2910" i="2"/>
  <c r="AG2909" i="2"/>
  <c r="AG2908" i="2"/>
  <c r="AG2907" i="2"/>
  <c r="AG2906" i="2"/>
  <c r="AG2905" i="2"/>
  <c r="AG2904" i="2"/>
  <c r="AG2903" i="2"/>
  <c r="AG2902" i="2"/>
  <c r="AG2901" i="2"/>
  <c r="AG2900" i="2"/>
  <c r="AG2899" i="2"/>
  <c r="AG2898" i="2"/>
  <c r="AG2897" i="2"/>
  <c r="AG2896" i="2"/>
  <c r="AG2895" i="2"/>
  <c r="AG2894" i="2"/>
  <c r="AG2893" i="2"/>
  <c r="AG2892" i="2"/>
  <c r="AG2891" i="2"/>
  <c r="AG2890" i="2"/>
  <c r="AG2889" i="2"/>
  <c r="AG2888" i="2"/>
  <c r="AG2887" i="2"/>
  <c r="AG2886" i="2"/>
  <c r="AG2885" i="2"/>
  <c r="AG2884" i="2"/>
  <c r="AG2883" i="2"/>
  <c r="AG2882" i="2"/>
  <c r="AG2881" i="2"/>
  <c r="AG2880" i="2"/>
  <c r="AG2879" i="2"/>
  <c r="AG2878" i="2"/>
  <c r="AG2877" i="2"/>
  <c r="AG2876" i="2"/>
  <c r="AG2875" i="2"/>
  <c r="AG2874" i="2"/>
  <c r="AG2873" i="2"/>
  <c r="AG2872" i="2"/>
  <c r="AG2871" i="2"/>
  <c r="AG2870" i="2"/>
  <c r="AG2869" i="2"/>
  <c r="AG2868" i="2"/>
  <c r="AG2867" i="2"/>
  <c r="AG2866" i="2"/>
  <c r="AG2865" i="2"/>
  <c r="AG2864" i="2"/>
  <c r="AG2863" i="2"/>
  <c r="AG2862" i="2"/>
  <c r="AG2861" i="2"/>
  <c r="AG2860" i="2"/>
  <c r="AG2859" i="2"/>
  <c r="AG2858" i="2"/>
  <c r="AG2857" i="2"/>
  <c r="AG2856" i="2"/>
  <c r="AG2855" i="2"/>
  <c r="AG2854" i="2"/>
  <c r="AG2853" i="2"/>
  <c r="AG2852" i="2"/>
  <c r="AG2851" i="2"/>
  <c r="AG2850" i="2"/>
  <c r="AG2849" i="2"/>
  <c r="AG2848" i="2"/>
  <c r="AG2847" i="2"/>
  <c r="AG2846" i="2"/>
  <c r="AG2845" i="2"/>
  <c r="AG2844" i="2"/>
  <c r="AG2843" i="2"/>
  <c r="AG2842" i="2"/>
  <c r="AG2841" i="2"/>
  <c r="AG2840" i="2"/>
  <c r="AG2839" i="2"/>
  <c r="AG2838" i="2"/>
  <c r="AG2837" i="2"/>
  <c r="AG2836" i="2"/>
  <c r="AG2835" i="2"/>
  <c r="AG2834" i="2"/>
  <c r="AG2833" i="2"/>
  <c r="AG2832" i="2"/>
  <c r="AG2831" i="2"/>
  <c r="AG2830" i="2"/>
  <c r="AG2829" i="2"/>
  <c r="AG2828" i="2"/>
  <c r="AG2827" i="2"/>
  <c r="AG2826" i="2"/>
  <c r="AG2825" i="2"/>
  <c r="AG2824" i="2"/>
  <c r="AG2823" i="2"/>
  <c r="AG2822" i="2"/>
  <c r="AG2821" i="2"/>
  <c r="AG2820" i="2"/>
  <c r="AG2819" i="2"/>
  <c r="AG2818" i="2"/>
  <c r="AG2817" i="2"/>
  <c r="AG2816" i="2"/>
  <c r="AG2815" i="2"/>
  <c r="AG2814" i="2"/>
  <c r="AG2813" i="2"/>
  <c r="AG2812" i="2"/>
  <c r="AG2811" i="2"/>
  <c r="AG2810" i="2"/>
  <c r="AG2809" i="2"/>
  <c r="AG2808" i="2"/>
  <c r="AG2807" i="2"/>
  <c r="AG2806" i="2"/>
  <c r="AG2805" i="2"/>
  <c r="AG2804" i="2"/>
  <c r="AG2803" i="2"/>
  <c r="AG2802" i="2"/>
  <c r="AG2801" i="2"/>
  <c r="AG2800" i="2"/>
  <c r="AG2799" i="2"/>
  <c r="AG2798" i="2"/>
  <c r="AG2797" i="2"/>
  <c r="AG2796" i="2"/>
  <c r="AG2795" i="2"/>
  <c r="AG2794" i="2"/>
  <c r="AG2793" i="2"/>
  <c r="AG2792" i="2"/>
  <c r="AG2791" i="2"/>
  <c r="AG2790" i="2"/>
  <c r="AG2789" i="2"/>
  <c r="AG2788" i="2"/>
  <c r="AG2787" i="2"/>
  <c r="AG2786" i="2"/>
  <c r="AG2785" i="2"/>
  <c r="AG2784" i="2"/>
  <c r="AG2783" i="2"/>
  <c r="AG2782" i="2"/>
  <c r="AG2781" i="2"/>
  <c r="AG2780" i="2"/>
  <c r="AG2779" i="2"/>
  <c r="AG2778" i="2"/>
  <c r="AG2777" i="2"/>
  <c r="AG2776" i="2"/>
  <c r="AG2775" i="2"/>
  <c r="AG2774" i="2"/>
  <c r="AG2773" i="2"/>
  <c r="AG2772" i="2"/>
  <c r="AG2771" i="2"/>
  <c r="AG2770" i="2"/>
  <c r="AG2769" i="2"/>
  <c r="AG2768" i="2"/>
  <c r="AG2767" i="2"/>
  <c r="AG2766" i="2"/>
  <c r="AG2765" i="2"/>
  <c r="AG2764" i="2"/>
  <c r="AG2763" i="2"/>
  <c r="AG2762" i="2"/>
  <c r="AG2761" i="2"/>
  <c r="AG2760" i="2"/>
  <c r="AG2759" i="2"/>
  <c r="AG2758" i="2"/>
  <c r="AG2757" i="2"/>
  <c r="AG2756" i="2"/>
  <c r="AG2755" i="2"/>
  <c r="AG2754" i="2"/>
  <c r="AG2753" i="2"/>
  <c r="AG2752" i="2"/>
  <c r="AG2751" i="2"/>
  <c r="AG2750" i="2"/>
  <c r="AG2749" i="2"/>
  <c r="AG2748" i="2"/>
  <c r="AG2747" i="2"/>
  <c r="AG2746" i="2"/>
  <c r="AG2745" i="2"/>
  <c r="AG2744" i="2"/>
  <c r="AG2743" i="2"/>
  <c r="AG2742" i="2"/>
  <c r="AG2741" i="2"/>
  <c r="AG2740" i="2"/>
  <c r="AG2739" i="2"/>
  <c r="AG2738" i="2"/>
  <c r="AG2737" i="2"/>
  <c r="AG2736" i="2"/>
  <c r="AG2735" i="2"/>
  <c r="AG2734" i="2"/>
  <c r="AG2733" i="2"/>
  <c r="AG2732" i="2"/>
  <c r="AG2731" i="2"/>
  <c r="AG2730" i="2"/>
  <c r="AG2729" i="2"/>
  <c r="AG2728" i="2"/>
  <c r="AG2727" i="2"/>
  <c r="AG2726" i="2"/>
  <c r="AG2725" i="2"/>
  <c r="AG2724" i="2"/>
  <c r="AG2723" i="2"/>
  <c r="AG2722" i="2"/>
  <c r="AG2721" i="2"/>
  <c r="AG2720" i="2"/>
  <c r="AG2719" i="2"/>
  <c r="AG2718" i="2"/>
  <c r="AG2717" i="2"/>
  <c r="AG2716" i="2"/>
  <c r="AG2715" i="2"/>
  <c r="AG2714" i="2"/>
  <c r="AG2713" i="2"/>
  <c r="AG2712" i="2"/>
  <c r="AG2711" i="2"/>
  <c r="AG2710" i="2"/>
  <c r="AG2709" i="2"/>
  <c r="AG2708" i="2"/>
  <c r="AG2707" i="2"/>
  <c r="AG2706" i="2"/>
  <c r="AG2705" i="2"/>
  <c r="AG2704" i="2"/>
  <c r="AG2703" i="2"/>
  <c r="AG2702" i="2"/>
  <c r="AG2701" i="2"/>
  <c r="AG2700" i="2"/>
  <c r="AG2699" i="2"/>
  <c r="AG2698" i="2"/>
  <c r="AG2697" i="2"/>
  <c r="AG2696" i="2"/>
  <c r="AG2695" i="2"/>
  <c r="AG2694" i="2"/>
  <c r="AG2693" i="2"/>
  <c r="AG2692" i="2"/>
  <c r="AG2691" i="2"/>
  <c r="AG2690" i="2"/>
  <c r="AG2689" i="2"/>
  <c r="AG2688" i="2"/>
  <c r="AG2687" i="2"/>
  <c r="AG2686" i="2"/>
  <c r="AG2685" i="2"/>
  <c r="AG2684" i="2"/>
  <c r="AG2683" i="2"/>
  <c r="AG2682" i="2"/>
  <c r="AG2681" i="2"/>
  <c r="AG2680" i="2"/>
  <c r="AG2679" i="2"/>
  <c r="AG2678" i="2"/>
  <c r="AG2677" i="2"/>
  <c r="AG2676" i="2"/>
  <c r="AG2675" i="2"/>
  <c r="AG2674" i="2"/>
  <c r="AG2673" i="2"/>
  <c r="AG2672" i="2"/>
  <c r="AG2671" i="2"/>
  <c r="AG2670" i="2"/>
  <c r="AG2669" i="2"/>
  <c r="AG2668" i="2"/>
  <c r="AG2667" i="2"/>
  <c r="AG2666" i="2"/>
  <c r="AG2665" i="2"/>
  <c r="AG2664" i="2"/>
  <c r="AG2663" i="2"/>
  <c r="AG2662" i="2"/>
  <c r="AG2661" i="2"/>
  <c r="AG2660" i="2"/>
  <c r="AG2659" i="2"/>
  <c r="AG2658" i="2"/>
  <c r="AG2657" i="2"/>
  <c r="AG2656" i="2"/>
  <c r="AG2655" i="2"/>
  <c r="AG2654" i="2"/>
  <c r="AG2653" i="2"/>
  <c r="AG2652" i="2"/>
  <c r="AG2651" i="2"/>
  <c r="AG2650" i="2"/>
  <c r="AG2649" i="2"/>
  <c r="AG2648" i="2"/>
  <c r="AG2647" i="2"/>
  <c r="AG2646" i="2"/>
  <c r="AG2645" i="2"/>
  <c r="AG2644" i="2"/>
  <c r="AG2643" i="2"/>
  <c r="AG2642" i="2"/>
  <c r="AG2641" i="2"/>
  <c r="AG2640" i="2"/>
  <c r="AG2639" i="2"/>
  <c r="AG2638" i="2"/>
  <c r="AG2637" i="2"/>
  <c r="AG2636" i="2"/>
  <c r="AG2635" i="2"/>
  <c r="AG2634" i="2"/>
  <c r="AG2633" i="2"/>
  <c r="AG2632" i="2"/>
  <c r="AG2631" i="2"/>
  <c r="AG2630" i="2"/>
  <c r="AG2629" i="2"/>
  <c r="AG2628" i="2"/>
  <c r="AG2627" i="2"/>
  <c r="AG2626" i="2"/>
  <c r="AG2625" i="2"/>
  <c r="AG2624" i="2"/>
  <c r="AG2623" i="2"/>
  <c r="AG2622" i="2"/>
  <c r="AG2621" i="2"/>
  <c r="AG2620" i="2"/>
  <c r="AG2619" i="2"/>
  <c r="AG2618" i="2"/>
  <c r="AG2617" i="2"/>
  <c r="AG2616" i="2"/>
  <c r="AG2615" i="2"/>
  <c r="AG2614" i="2"/>
  <c r="AG2613" i="2"/>
  <c r="AG2612" i="2"/>
  <c r="AG2611" i="2"/>
  <c r="AG2610" i="2"/>
  <c r="AG2609" i="2"/>
  <c r="AG2608" i="2"/>
  <c r="AG2607" i="2"/>
  <c r="AG2606" i="2"/>
  <c r="AG2605" i="2"/>
  <c r="AG2604" i="2"/>
  <c r="AG2603" i="2"/>
  <c r="AG2602" i="2"/>
  <c r="AG2601" i="2"/>
  <c r="AG2600" i="2"/>
  <c r="AG2599" i="2"/>
  <c r="AG2598" i="2"/>
  <c r="AG2597" i="2"/>
  <c r="AG2596" i="2"/>
  <c r="AG2595" i="2"/>
  <c r="AG2594" i="2"/>
  <c r="AG2593" i="2"/>
  <c r="AG2592" i="2"/>
  <c r="AG2591" i="2"/>
  <c r="AG2590" i="2"/>
  <c r="AG2589" i="2"/>
  <c r="AG2588" i="2"/>
  <c r="AG2587" i="2"/>
  <c r="AG2586" i="2"/>
  <c r="AG2585" i="2"/>
  <c r="AG2584" i="2"/>
  <c r="AG2583" i="2"/>
  <c r="AG2582" i="2"/>
  <c r="AG2581" i="2"/>
  <c r="AG2580" i="2"/>
  <c r="AG2579" i="2"/>
  <c r="AG2578" i="2"/>
  <c r="AG2577" i="2"/>
  <c r="AG2576" i="2"/>
  <c r="AG2575" i="2"/>
  <c r="AG2574" i="2"/>
  <c r="AG2573" i="2"/>
  <c r="AG2572" i="2"/>
  <c r="AG2571" i="2"/>
  <c r="AG2570" i="2"/>
  <c r="AG2569" i="2"/>
  <c r="AG2568" i="2"/>
  <c r="AG2567" i="2"/>
  <c r="AG2566" i="2"/>
  <c r="AG2565" i="2"/>
  <c r="AG2564" i="2"/>
  <c r="AG2563" i="2"/>
  <c r="AG2562" i="2"/>
  <c r="AG2561" i="2"/>
  <c r="AG2560" i="2"/>
  <c r="AG2559" i="2"/>
  <c r="AG2558" i="2"/>
  <c r="AG2557" i="2"/>
  <c r="AG2556" i="2"/>
  <c r="AG2555" i="2"/>
  <c r="AG2554" i="2"/>
  <c r="AG2553" i="2"/>
  <c r="AG2552" i="2"/>
  <c r="AG2551" i="2"/>
  <c r="AG2550" i="2"/>
  <c r="AG2549" i="2"/>
  <c r="AG2548" i="2"/>
  <c r="AG2547" i="2"/>
  <c r="AG2546" i="2"/>
  <c r="AG2545" i="2"/>
  <c r="AG2544" i="2"/>
  <c r="AG2543" i="2"/>
  <c r="AG2542" i="2"/>
  <c r="AG2541" i="2"/>
  <c r="AG2540" i="2"/>
  <c r="AG2539" i="2"/>
  <c r="AG2538" i="2"/>
  <c r="AG2537" i="2"/>
  <c r="AG2536" i="2"/>
  <c r="AG2535" i="2"/>
  <c r="AG2534" i="2"/>
  <c r="AG2533" i="2"/>
  <c r="AG2532" i="2"/>
  <c r="AG2531" i="2"/>
  <c r="AG2530" i="2"/>
  <c r="AG2529" i="2"/>
  <c r="AG2528" i="2"/>
  <c r="AG2527" i="2"/>
  <c r="AG2526" i="2"/>
  <c r="AG2525" i="2"/>
  <c r="AG2524" i="2"/>
  <c r="AG2523" i="2"/>
  <c r="AG2522" i="2"/>
  <c r="AG2521" i="2"/>
  <c r="AG2520" i="2"/>
  <c r="AG2519" i="2"/>
  <c r="AG2518" i="2"/>
  <c r="AG2517" i="2"/>
  <c r="AG2516" i="2"/>
  <c r="AG2515" i="2"/>
  <c r="AG2514" i="2"/>
  <c r="AG2513" i="2"/>
  <c r="AG2512" i="2"/>
  <c r="AG2511" i="2"/>
  <c r="AG2510" i="2"/>
  <c r="AG2509" i="2"/>
  <c r="AG2508" i="2"/>
  <c r="AG2507" i="2"/>
  <c r="AG2506" i="2"/>
  <c r="AG2505" i="2"/>
  <c r="AG2504" i="2"/>
  <c r="AG2503" i="2"/>
  <c r="AG2502" i="2"/>
  <c r="AG2501" i="2"/>
  <c r="AG2500" i="2"/>
  <c r="AG2499" i="2"/>
  <c r="AG2498" i="2"/>
  <c r="AG2497" i="2"/>
  <c r="AG2496" i="2"/>
  <c r="AG2495" i="2"/>
  <c r="AG2494" i="2"/>
  <c r="AG2493" i="2"/>
  <c r="AG2492" i="2"/>
  <c r="AG2491" i="2"/>
  <c r="AG2490" i="2"/>
  <c r="AG2489" i="2"/>
  <c r="AG2488" i="2"/>
  <c r="AG2487" i="2"/>
  <c r="AG2486" i="2"/>
  <c r="AG2485" i="2"/>
  <c r="AG2484" i="2"/>
  <c r="AG2483" i="2"/>
  <c r="AG2482" i="2"/>
  <c r="AG2481" i="2"/>
  <c r="AG2480" i="2"/>
  <c r="AG2479" i="2"/>
  <c r="AG2478" i="2"/>
  <c r="AG2477" i="2"/>
  <c r="AG2476" i="2"/>
  <c r="AG2475" i="2"/>
  <c r="AG2474" i="2"/>
  <c r="AG2473" i="2"/>
  <c r="AG2472" i="2"/>
  <c r="AG2471" i="2"/>
  <c r="AG2470" i="2"/>
  <c r="AG2469" i="2"/>
  <c r="AG2468" i="2"/>
  <c r="AG2467" i="2"/>
  <c r="AG2466" i="2"/>
  <c r="AG2465" i="2"/>
  <c r="AG2464" i="2"/>
  <c r="AG2463" i="2"/>
  <c r="AG2462" i="2"/>
  <c r="AG2461" i="2"/>
  <c r="AG2460" i="2"/>
  <c r="AG2459" i="2"/>
  <c r="AG2458" i="2"/>
  <c r="AG2457" i="2"/>
  <c r="AG2456" i="2"/>
  <c r="AG2455" i="2"/>
  <c r="AG2454" i="2"/>
  <c r="AG2453" i="2"/>
  <c r="AG2452" i="2"/>
  <c r="AG2451" i="2"/>
  <c r="AG2450" i="2"/>
  <c r="AG2449" i="2"/>
  <c r="AG2448" i="2"/>
  <c r="AG2447" i="2"/>
  <c r="AG2446" i="2"/>
  <c r="AG2445" i="2"/>
  <c r="AG2444" i="2"/>
  <c r="AG2443" i="2"/>
  <c r="AG2442" i="2"/>
  <c r="AG2441" i="2"/>
  <c r="AG2440" i="2"/>
  <c r="AG2439" i="2"/>
  <c r="AG2438" i="2"/>
  <c r="AG2437" i="2"/>
  <c r="AG2436" i="2"/>
  <c r="AG2435" i="2"/>
  <c r="AG2434" i="2"/>
  <c r="AG2433" i="2"/>
  <c r="AG2432" i="2"/>
  <c r="AG2431" i="2"/>
  <c r="AG2430" i="2"/>
  <c r="AG2429" i="2"/>
  <c r="AG2428" i="2"/>
  <c r="AG2427" i="2"/>
  <c r="AG2426" i="2"/>
  <c r="AG2425" i="2"/>
  <c r="AG2424" i="2"/>
  <c r="AG2423" i="2"/>
  <c r="AG2422" i="2"/>
  <c r="AG2421" i="2"/>
  <c r="AG2420" i="2"/>
  <c r="AG2419" i="2"/>
  <c r="AG2418" i="2"/>
  <c r="AG2417" i="2"/>
  <c r="AG2416" i="2"/>
  <c r="AG2415" i="2"/>
  <c r="AG2414" i="2"/>
  <c r="AG2413" i="2"/>
  <c r="AG2412" i="2"/>
  <c r="AG2411" i="2"/>
  <c r="AG2410" i="2"/>
  <c r="AG2409" i="2"/>
  <c r="AG2408" i="2"/>
  <c r="AG2407" i="2"/>
  <c r="AG2406" i="2"/>
  <c r="AG2405" i="2"/>
  <c r="AG2404" i="2"/>
  <c r="AG2403" i="2"/>
  <c r="AG2402" i="2"/>
  <c r="AG2401" i="2"/>
  <c r="AG2400" i="2"/>
  <c r="AG2399" i="2"/>
  <c r="AG2398" i="2"/>
  <c r="AG2397" i="2"/>
  <c r="AG2396" i="2"/>
  <c r="AG2395" i="2"/>
  <c r="AG2394" i="2"/>
  <c r="AG2393" i="2"/>
  <c r="AG2392" i="2"/>
  <c r="AG2391" i="2"/>
  <c r="AG2390" i="2"/>
  <c r="AG2389" i="2"/>
  <c r="AG2388" i="2"/>
  <c r="AG2387" i="2"/>
  <c r="AG2386" i="2"/>
  <c r="AG2385" i="2"/>
  <c r="AG2384" i="2"/>
  <c r="AG2383" i="2"/>
  <c r="AG2382" i="2"/>
  <c r="AG2381" i="2"/>
  <c r="AG2380" i="2"/>
  <c r="AG2379" i="2"/>
  <c r="AG2378" i="2"/>
  <c r="AG2377" i="2"/>
  <c r="AG2376" i="2"/>
  <c r="AG2375" i="2"/>
  <c r="AG2374" i="2"/>
  <c r="AG2373" i="2"/>
  <c r="AG2372" i="2"/>
  <c r="AG2371" i="2"/>
  <c r="AG2370" i="2"/>
  <c r="AG2369" i="2"/>
  <c r="AG2368" i="2"/>
  <c r="AG2367" i="2"/>
  <c r="AG2366" i="2"/>
  <c r="AG2365" i="2"/>
  <c r="AG2364" i="2"/>
  <c r="AG2363" i="2"/>
  <c r="AG2362" i="2"/>
  <c r="AG2361" i="2"/>
  <c r="AG2360" i="2"/>
  <c r="AG2359" i="2"/>
  <c r="AG2358" i="2"/>
  <c r="AG2357" i="2"/>
  <c r="AG2356" i="2"/>
  <c r="AG2355" i="2"/>
  <c r="AG2354" i="2"/>
  <c r="AG2353" i="2"/>
  <c r="AG2352" i="2"/>
  <c r="AG2351" i="2"/>
  <c r="AG2350" i="2"/>
  <c r="AG2349" i="2"/>
  <c r="AG2348" i="2"/>
  <c r="AG2347" i="2"/>
  <c r="AG2346" i="2"/>
  <c r="AG2345" i="2"/>
  <c r="AG2344" i="2"/>
  <c r="AG2343" i="2"/>
  <c r="AG2342" i="2"/>
  <c r="AG2341" i="2"/>
  <c r="AG2340" i="2"/>
  <c r="AG2339" i="2"/>
  <c r="AG2338" i="2"/>
  <c r="AG2337" i="2"/>
  <c r="AG2336" i="2"/>
  <c r="AG2335" i="2"/>
  <c r="AG2334" i="2"/>
  <c r="AG2333" i="2"/>
  <c r="AG2332" i="2"/>
  <c r="AG2331" i="2"/>
  <c r="AG2330" i="2"/>
  <c r="AG2329" i="2"/>
  <c r="AG2328" i="2"/>
  <c r="AG2327" i="2"/>
  <c r="AG2326" i="2"/>
  <c r="AG2325" i="2"/>
  <c r="AG2324" i="2"/>
  <c r="AG2323" i="2"/>
  <c r="AG2322" i="2"/>
  <c r="AG2321" i="2"/>
  <c r="AG2320" i="2"/>
  <c r="AG2319" i="2"/>
  <c r="AG2318" i="2"/>
  <c r="AG2317" i="2"/>
  <c r="AG2316" i="2"/>
  <c r="AG2315" i="2"/>
  <c r="AG2314" i="2"/>
  <c r="AG2313" i="2"/>
  <c r="AG2312" i="2"/>
  <c r="AG2311" i="2"/>
  <c r="AG2310" i="2"/>
  <c r="AG2309" i="2"/>
  <c r="AG2308" i="2"/>
  <c r="AG2307" i="2"/>
  <c r="AG2306" i="2"/>
  <c r="AG2305" i="2"/>
  <c r="AG2304" i="2"/>
  <c r="AG2303" i="2"/>
  <c r="AG2302" i="2"/>
  <c r="AG2301" i="2"/>
  <c r="AG2300" i="2"/>
  <c r="AG2299" i="2"/>
  <c r="AG2298" i="2"/>
  <c r="AG2297" i="2"/>
  <c r="AG2296" i="2"/>
  <c r="AG2295" i="2"/>
  <c r="AG2294" i="2"/>
  <c r="AG2293" i="2"/>
  <c r="AG2292" i="2"/>
  <c r="AG2291" i="2"/>
  <c r="AG2290" i="2"/>
  <c r="AG2289" i="2"/>
  <c r="AG2288" i="2"/>
  <c r="AG2287" i="2"/>
  <c r="AG2286" i="2"/>
  <c r="AG2285" i="2"/>
  <c r="AG2284" i="2"/>
  <c r="AG2283" i="2"/>
  <c r="AG2282" i="2"/>
  <c r="AG2281" i="2"/>
  <c r="AG2280" i="2"/>
  <c r="AG2279" i="2"/>
  <c r="AG2278" i="2"/>
  <c r="AG2277" i="2"/>
  <c r="AG2276" i="2"/>
  <c r="AG2275" i="2"/>
  <c r="AG2274" i="2"/>
  <c r="AG2273" i="2"/>
  <c r="AG2272" i="2"/>
  <c r="AG2271" i="2"/>
  <c r="AG2270" i="2"/>
  <c r="AG2269" i="2"/>
  <c r="AG2268" i="2"/>
  <c r="AG2267" i="2"/>
  <c r="AG2266" i="2"/>
  <c r="AG2265" i="2"/>
  <c r="AG2264" i="2"/>
  <c r="AG2263" i="2"/>
  <c r="AG2262" i="2"/>
  <c r="AG2261" i="2"/>
  <c r="AG2260" i="2"/>
  <c r="AG2259" i="2"/>
  <c r="AG2258" i="2"/>
  <c r="AG2257" i="2"/>
  <c r="AG2256" i="2"/>
  <c r="AG2255" i="2"/>
  <c r="AG2254" i="2"/>
  <c r="AG2253" i="2"/>
  <c r="AG2252" i="2"/>
  <c r="AG2251" i="2"/>
  <c r="AG2250" i="2"/>
  <c r="AG2249" i="2"/>
  <c r="AG2248" i="2"/>
  <c r="AG2247" i="2"/>
  <c r="AG2246" i="2"/>
  <c r="AG2245" i="2"/>
  <c r="AG2244" i="2"/>
  <c r="AG2243" i="2"/>
  <c r="AG2242" i="2"/>
  <c r="AG2241" i="2"/>
  <c r="AG2240" i="2"/>
  <c r="AG2239" i="2"/>
  <c r="AG2238" i="2"/>
  <c r="AG2237" i="2"/>
  <c r="AG2236" i="2"/>
  <c r="AG2235" i="2"/>
  <c r="AG2234" i="2"/>
  <c r="AG2233" i="2"/>
  <c r="AG2232" i="2"/>
  <c r="AG2231" i="2"/>
  <c r="AG2230" i="2"/>
  <c r="AG2229" i="2"/>
  <c r="AG2228" i="2"/>
  <c r="AG2227" i="2"/>
  <c r="AG2226" i="2"/>
  <c r="AG2225" i="2"/>
  <c r="AG2224" i="2"/>
  <c r="AG2223" i="2"/>
  <c r="AG2222" i="2"/>
  <c r="AG2221" i="2"/>
  <c r="AG2220" i="2"/>
  <c r="AG2219" i="2"/>
  <c r="AG2218" i="2"/>
  <c r="AG2217" i="2"/>
  <c r="AG2216" i="2"/>
  <c r="AG2215" i="2"/>
  <c r="AG2214" i="2"/>
  <c r="AG2213" i="2"/>
  <c r="AG2212" i="2"/>
  <c r="AG2211" i="2"/>
  <c r="AG2210" i="2"/>
  <c r="AG2209" i="2"/>
  <c r="AG2208" i="2"/>
  <c r="AG2207" i="2"/>
  <c r="AG2206" i="2"/>
  <c r="AG2205" i="2"/>
  <c r="AG2204" i="2"/>
  <c r="AG2203" i="2"/>
  <c r="AG2202" i="2"/>
  <c r="AG2201" i="2"/>
  <c r="AG2200" i="2"/>
  <c r="AG2199" i="2"/>
  <c r="AG2198" i="2"/>
  <c r="AG2197" i="2"/>
  <c r="AG2196" i="2"/>
  <c r="AG2195" i="2"/>
  <c r="AG2194" i="2"/>
  <c r="AG2193" i="2"/>
  <c r="AG2192" i="2"/>
  <c r="AG2191" i="2"/>
  <c r="AG2190" i="2"/>
  <c r="AG2189" i="2"/>
  <c r="AG2188" i="2"/>
  <c r="AG2187" i="2"/>
  <c r="AG2186" i="2"/>
  <c r="AG2185" i="2"/>
  <c r="AG2184" i="2"/>
  <c r="AG2183" i="2"/>
  <c r="AG2182" i="2"/>
  <c r="AG2181" i="2"/>
  <c r="AG2180" i="2"/>
  <c r="AG2179" i="2"/>
  <c r="AG2178" i="2"/>
  <c r="AG2177" i="2"/>
  <c r="AG2176" i="2"/>
  <c r="AG2175" i="2"/>
  <c r="AG2174" i="2"/>
  <c r="AG2173" i="2"/>
  <c r="AG2172" i="2"/>
  <c r="AG2171" i="2"/>
  <c r="AG2170" i="2"/>
  <c r="AG2169" i="2"/>
  <c r="AG2168" i="2"/>
  <c r="AG2167" i="2"/>
  <c r="AG2166" i="2"/>
  <c r="AG2165" i="2"/>
  <c r="AG2164" i="2"/>
  <c r="AG2163" i="2"/>
  <c r="AG2162" i="2"/>
  <c r="AG2161" i="2"/>
  <c r="AG2160" i="2"/>
  <c r="AG2159" i="2"/>
  <c r="AG2158" i="2"/>
  <c r="AG2157" i="2"/>
  <c r="AG2156" i="2"/>
  <c r="AG2155" i="2"/>
  <c r="AG2154" i="2"/>
  <c r="AG2153" i="2"/>
  <c r="AG2152" i="2"/>
  <c r="AG2151" i="2"/>
  <c r="AG2150" i="2"/>
  <c r="AG2149" i="2"/>
  <c r="AG2148" i="2"/>
  <c r="AG2147" i="2"/>
  <c r="AG2146" i="2"/>
  <c r="AG2145" i="2"/>
  <c r="AG2144" i="2"/>
  <c r="AG2143" i="2"/>
  <c r="AG2142" i="2"/>
  <c r="AG2141" i="2"/>
  <c r="AG2140" i="2"/>
  <c r="AG2139" i="2"/>
  <c r="AG2138" i="2"/>
  <c r="AG2137" i="2"/>
  <c r="AG2136" i="2"/>
  <c r="AG2135" i="2"/>
  <c r="AG2134" i="2"/>
  <c r="AG2133" i="2"/>
  <c r="AG2132" i="2"/>
  <c r="AG2131" i="2"/>
  <c r="AG2130" i="2"/>
  <c r="AG2129" i="2"/>
  <c r="AG2128" i="2"/>
  <c r="AG2127" i="2"/>
  <c r="AG2126" i="2"/>
  <c r="AG2125" i="2"/>
  <c r="AG2124" i="2"/>
  <c r="AG2123" i="2"/>
  <c r="AG2122" i="2"/>
  <c r="AG2121" i="2"/>
  <c r="AG2120" i="2"/>
  <c r="AG2119" i="2"/>
  <c r="AG2118" i="2"/>
  <c r="AG2117" i="2"/>
  <c r="AG2116" i="2"/>
  <c r="AG2115" i="2"/>
  <c r="AG2114" i="2"/>
  <c r="AG2113" i="2"/>
  <c r="AG2112" i="2"/>
  <c r="AG2111" i="2"/>
  <c r="AG2110" i="2"/>
  <c r="AG2109" i="2"/>
  <c r="AG2108" i="2"/>
  <c r="AG2107" i="2"/>
  <c r="AG2106" i="2"/>
  <c r="AG2105" i="2"/>
  <c r="AG2104" i="2"/>
  <c r="AG2103" i="2"/>
  <c r="AG2102" i="2"/>
  <c r="AG2101" i="2"/>
  <c r="AG2100" i="2"/>
  <c r="AG2099" i="2"/>
  <c r="AG2098" i="2"/>
  <c r="AG2097" i="2"/>
  <c r="AG2096" i="2"/>
  <c r="AG2095" i="2"/>
  <c r="AG2094" i="2"/>
  <c r="AG2093" i="2"/>
  <c r="AG2092" i="2"/>
  <c r="AG2091" i="2"/>
  <c r="AG2090" i="2"/>
  <c r="AG2089" i="2"/>
  <c r="AG2088" i="2"/>
  <c r="AG2087" i="2"/>
  <c r="AG2086" i="2"/>
  <c r="AG2085" i="2"/>
  <c r="AG2084" i="2"/>
  <c r="AG2083" i="2"/>
  <c r="AG2082" i="2"/>
  <c r="AG2081" i="2"/>
  <c r="AG2080" i="2"/>
  <c r="AG2079" i="2"/>
  <c r="AG2078" i="2"/>
  <c r="AG2077" i="2"/>
  <c r="AG2076" i="2"/>
  <c r="AG2075" i="2"/>
  <c r="AG2074" i="2"/>
  <c r="AG2073" i="2"/>
  <c r="AG2072" i="2"/>
  <c r="AG2071" i="2"/>
  <c r="AG2070" i="2"/>
  <c r="AG2069" i="2"/>
  <c r="AG2068" i="2"/>
  <c r="AG2067" i="2"/>
  <c r="AG2066" i="2"/>
  <c r="AG2065" i="2"/>
  <c r="AG2064" i="2"/>
  <c r="AG2063" i="2"/>
  <c r="AG2062" i="2"/>
  <c r="AG2061" i="2"/>
  <c r="AG2060" i="2"/>
  <c r="AG2059" i="2"/>
  <c r="AG2058" i="2"/>
  <c r="AG2057" i="2"/>
  <c r="AG2056" i="2"/>
  <c r="AG2055" i="2"/>
  <c r="AG2054" i="2"/>
  <c r="AG2053" i="2"/>
  <c r="AG2052" i="2"/>
  <c r="AG2051" i="2"/>
  <c r="AG2050" i="2"/>
  <c r="AG2049" i="2"/>
  <c r="AG2048" i="2"/>
  <c r="AG2047" i="2"/>
  <c r="AG2046" i="2"/>
  <c r="AG2045" i="2"/>
  <c r="AG2044" i="2"/>
  <c r="AG2043" i="2"/>
  <c r="AG2042" i="2"/>
  <c r="AG2041" i="2"/>
  <c r="AG2040" i="2"/>
  <c r="AG2039" i="2"/>
  <c r="AG2038" i="2"/>
  <c r="AG2037" i="2"/>
  <c r="AG2036" i="2"/>
  <c r="AG2035" i="2"/>
  <c r="AG2034" i="2"/>
  <c r="AG2033" i="2"/>
  <c r="AG2032" i="2"/>
  <c r="AG2031" i="2"/>
  <c r="AG2030" i="2"/>
  <c r="AG2029" i="2"/>
  <c r="AG2028" i="2"/>
  <c r="AG2027" i="2"/>
  <c r="AG2026" i="2"/>
  <c r="AG2025" i="2"/>
  <c r="AG2024" i="2"/>
  <c r="AG2023" i="2"/>
  <c r="AG2022" i="2"/>
  <c r="AG2021" i="2"/>
  <c r="AG2020" i="2"/>
  <c r="AG2019" i="2"/>
  <c r="AG2018" i="2"/>
  <c r="AG2017" i="2"/>
  <c r="AG2016" i="2"/>
  <c r="AG2015" i="2"/>
  <c r="AG2014" i="2"/>
  <c r="AG2013" i="2"/>
  <c r="AG2012" i="2"/>
  <c r="AG2011" i="2"/>
  <c r="AG2010" i="2"/>
  <c r="AG2009" i="2"/>
  <c r="AG2008" i="2"/>
  <c r="AG2007" i="2"/>
  <c r="AG2006" i="2"/>
  <c r="AG2005" i="2"/>
  <c r="AG2004" i="2"/>
  <c r="AG2003" i="2"/>
  <c r="AG2002" i="2"/>
  <c r="AG2001" i="2"/>
  <c r="AG2000" i="2"/>
  <c r="AG1999" i="2"/>
  <c r="AG1998" i="2"/>
  <c r="AG1997" i="2"/>
  <c r="AG1996" i="2"/>
  <c r="AG1995" i="2"/>
  <c r="AG1994" i="2"/>
  <c r="AG1993" i="2"/>
  <c r="AG1992" i="2"/>
  <c r="AG1991" i="2"/>
  <c r="AG1990" i="2"/>
  <c r="AG1989" i="2"/>
  <c r="AG1988" i="2"/>
  <c r="AG1987" i="2"/>
  <c r="AG1986" i="2"/>
  <c r="AG1985" i="2"/>
  <c r="AG1984" i="2"/>
  <c r="AG1983" i="2"/>
  <c r="AG1982" i="2"/>
  <c r="AG1981" i="2"/>
  <c r="AG1980" i="2"/>
  <c r="AG1979" i="2"/>
  <c r="AG1978" i="2"/>
  <c r="AG1977" i="2"/>
  <c r="AG1976" i="2"/>
  <c r="AG1975" i="2"/>
  <c r="AG1974" i="2"/>
  <c r="AG1973" i="2"/>
  <c r="AG1972" i="2"/>
  <c r="AG1971" i="2"/>
  <c r="AG1970" i="2"/>
  <c r="AG1969" i="2"/>
  <c r="AG1968" i="2"/>
  <c r="AG1967" i="2"/>
  <c r="AG1966" i="2"/>
  <c r="AG1965" i="2"/>
  <c r="AG1964" i="2"/>
  <c r="AG1963" i="2"/>
  <c r="AG1962" i="2"/>
  <c r="AG1961" i="2"/>
  <c r="AG1960" i="2"/>
  <c r="AG1959" i="2"/>
  <c r="AG1958" i="2"/>
  <c r="AG1957" i="2"/>
  <c r="AG1956" i="2"/>
  <c r="AG1955" i="2"/>
  <c r="AG1954" i="2"/>
  <c r="AG1953" i="2"/>
  <c r="AG1952" i="2"/>
  <c r="AG1951" i="2"/>
  <c r="AG1950" i="2"/>
  <c r="AG1949" i="2"/>
  <c r="AG1948" i="2"/>
  <c r="AG1947" i="2"/>
  <c r="AG1946" i="2"/>
  <c r="AG1945" i="2"/>
  <c r="AG1944" i="2"/>
  <c r="AG1943" i="2"/>
  <c r="AG1942" i="2"/>
  <c r="AG1941" i="2"/>
  <c r="AG1940" i="2"/>
  <c r="AG1939" i="2"/>
  <c r="AG1938" i="2"/>
  <c r="AG1937" i="2"/>
  <c r="AG1936" i="2"/>
  <c r="AG1935" i="2"/>
  <c r="AG1934" i="2"/>
  <c r="AG1933" i="2"/>
  <c r="AG1932" i="2"/>
  <c r="AG1931" i="2"/>
  <c r="AG1930" i="2"/>
  <c r="AG1929" i="2"/>
  <c r="AG1928" i="2"/>
  <c r="AG1927" i="2"/>
  <c r="AG1926" i="2"/>
  <c r="AG1925" i="2"/>
  <c r="AG1924" i="2"/>
  <c r="AG1923" i="2"/>
  <c r="AG1922" i="2"/>
  <c r="AG1921" i="2"/>
  <c r="AG1920" i="2"/>
  <c r="AG1919" i="2"/>
  <c r="AG1918" i="2"/>
  <c r="AG1917" i="2"/>
  <c r="AG1916" i="2"/>
  <c r="AG1915" i="2"/>
  <c r="AG1914" i="2"/>
  <c r="AG1913" i="2"/>
  <c r="AG1912" i="2"/>
  <c r="AG1911" i="2"/>
  <c r="AG1910" i="2"/>
  <c r="AG1909" i="2"/>
  <c r="AG1908" i="2"/>
  <c r="AG1907" i="2"/>
  <c r="AG1906" i="2"/>
  <c r="AG1905" i="2"/>
  <c r="AG1904" i="2"/>
  <c r="AG1903" i="2"/>
  <c r="AG1902" i="2"/>
  <c r="AG1901" i="2"/>
  <c r="AG1900" i="2"/>
  <c r="AG1899" i="2"/>
  <c r="AG1898" i="2"/>
  <c r="AG1897" i="2"/>
  <c r="AG1896" i="2"/>
  <c r="AG1895" i="2"/>
  <c r="AG1894" i="2"/>
  <c r="AG1893" i="2"/>
  <c r="AG1892" i="2"/>
  <c r="AG1891" i="2"/>
  <c r="AG1890" i="2"/>
  <c r="AG1889" i="2"/>
  <c r="AG1888" i="2"/>
  <c r="AG1887" i="2"/>
  <c r="AG1886" i="2"/>
  <c r="AG1885" i="2"/>
  <c r="AG1884" i="2"/>
  <c r="AG1883" i="2"/>
  <c r="AG1882" i="2"/>
  <c r="AG1881" i="2"/>
  <c r="AG1880" i="2"/>
  <c r="AG1879" i="2"/>
  <c r="AG1878" i="2"/>
  <c r="AG1877" i="2"/>
  <c r="AG1876" i="2"/>
  <c r="AG1875" i="2"/>
  <c r="AG1874" i="2"/>
  <c r="AG1873" i="2"/>
  <c r="AG1872" i="2"/>
  <c r="AG1871" i="2"/>
  <c r="AG1870" i="2"/>
  <c r="AG1869" i="2"/>
  <c r="AG1868" i="2"/>
  <c r="AG1867" i="2"/>
  <c r="AG1866" i="2"/>
  <c r="AG1865" i="2"/>
  <c r="AG1864" i="2"/>
  <c r="AG1863" i="2"/>
  <c r="AG1862" i="2"/>
  <c r="AG1861" i="2"/>
  <c r="AG1860" i="2"/>
  <c r="AG1859" i="2"/>
  <c r="AG1858" i="2"/>
  <c r="AG1857" i="2"/>
  <c r="AG1856" i="2"/>
  <c r="AG1855" i="2"/>
  <c r="AG1854" i="2"/>
  <c r="AG1853" i="2"/>
  <c r="AG1852" i="2"/>
  <c r="AG1851" i="2"/>
  <c r="AG1850" i="2"/>
  <c r="AG1849" i="2"/>
  <c r="AG1848" i="2"/>
  <c r="AG1847" i="2"/>
  <c r="AG1846" i="2"/>
  <c r="AG1845" i="2"/>
  <c r="AG1844" i="2"/>
  <c r="AG1843" i="2"/>
  <c r="AG1842" i="2"/>
  <c r="AG1841" i="2"/>
  <c r="AG1840" i="2"/>
  <c r="AG1839" i="2"/>
  <c r="AG1838" i="2"/>
  <c r="AG1837" i="2"/>
  <c r="AG1836" i="2"/>
  <c r="AG1835" i="2"/>
  <c r="AG1834" i="2"/>
  <c r="AG1833" i="2"/>
  <c r="AG1832" i="2"/>
  <c r="AG1831" i="2"/>
  <c r="AG1830" i="2"/>
  <c r="AG1829" i="2"/>
  <c r="AG1828" i="2"/>
  <c r="AG1827" i="2"/>
  <c r="AG1826" i="2"/>
  <c r="AG1825" i="2"/>
  <c r="AG1824" i="2"/>
  <c r="AG1823" i="2"/>
  <c r="AG1822" i="2"/>
  <c r="AG1821" i="2"/>
  <c r="AG1820" i="2"/>
  <c r="AG1819" i="2"/>
  <c r="AG1818" i="2"/>
  <c r="AG1817" i="2"/>
  <c r="AG1816" i="2"/>
  <c r="AG1815" i="2"/>
  <c r="AG1814" i="2"/>
  <c r="AG1813" i="2"/>
  <c r="AG1812" i="2"/>
  <c r="AG1811" i="2"/>
  <c r="AG1810" i="2"/>
  <c r="AG1809" i="2"/>
  <c r="AG1808" i="2"/>
  <c r="AG1807" i="2"/>
  <c r="AG1806" i="2"/>
  <c r="AG1805" i="2"/>
  <c r="AG1804" i="2"/>
  <c r="AG1803" i="2"/>
  <c r="AG1802" i="2"/>
  <c r="AG1801" i="2"/>
  <c r="AG1800" i="2"/>
  <c r="AG1799" i="2"/>
  <c r="AG1798" i="2"/>
  <c r="AG1797" i="2"/>
  <c r="AG1796" i="2"/>
  <c r="AG1795" i="2"/>
  <c r="AG1794" i="2"/>
  <c r="AG1793" i="2"/>
  <c r="AG1792" i="2"/>
  <c r="AG1791" i="2"/>
  <c r="AG1790" i="2"/>
  <c r="AG1789" i="2"/>
  <c r="AG1788" i="2"/>
  <c r="AG1787" i="2"/>
  <c r="AG1786" i="2"/>
  <c r="AG1785" i="2"/>
  <c r="AG1784" i="2"/>
  <c r="AG1783" i="2"/>
  <c r="AG1782" i="2"/>
  <c r="AG1781" i="2"/>
  <c r="AG1780" i="2"/>
  <c r="AG1779" i="2"/>
  <c r="AG1778" i="2"/>
  <c r="AG1777" i="2"/>
  <c r="AG1776" i="2"/>
  <c r="AG1775" i="2"/>
  <c r="AG1774" i="2"/>
  <c r="AG1773" i="2"/>
  <c r="AG1772" i="2"/>
  <c r="AG1771" i="2"/>
  <c r="AG1770" i="2"/>
  <c r="AG1769" i="2"/>
  <c r="AG1768" i="2"/>
  <c r="AG1767" i="2"/>
  <c r="AG1766" i="2"/>
  <c r="AG1765" i="2"/>
  <c r="AG1764" i="2"/>
  <c r="AG1763" i="2"/>
  <c r="AG1762" i="2"/>
  <c r="AG1761" i="2"/>
  <c r="AG1760" i="2"/>
  <c r="AG1759" i="2"/>
  <c r="AG1758" i="2"/>
  <c r="AG1757" i="2"/>
  <c r="AG1756" i="2"/>
  <c r="AG1755" i="2"/>
  <c r="AG1754" i="2"/>
  <c r="AG1753" i="2"/>
  <c r="AG1752" i="2"/>
  <c r="AG1751" i="2"/>
  <c r="AG1750" i="2"/>
  <c r="AG1749" i="2"/>
  <c r="AG1748" i="2"/>
  <c r="AG1747" i="2"/>
  <c r="AG1746" i="2"/>
  <c r="AG1745" i="2"/>
  <c r="AG1744" i="2"/>
  <c r="AG1743" i="2"/>
  <c r="AG1742" i="2"/>
  <c r="AG1741" i="2"/>
  <c r="AG1740" i="2"/>
  <c r="AG1739" i="2"/>
  <c r="AG1738" i="2"/>
  <c r="AG1737" i="2"/>
  <c r="AG1736" i="2"/>
  <c r="AG1735" i="2"/>
  <c r="AG1734" i="2"/>
  <c r="AG1733" i="2"/>
  <c r="AG1732" i="2"/>
  <c r="AG1731" i="2"/>
  <c r="AG1730" i="2"/>
  <c r="AG1729" i="2"/>
  <c r="AG1728" i="2"/>
  <c r="AG1727" i="2"/>
  <c r="AG1726" i="2"/>
  <c r="AG1725" i="2"/>
  <c r="AG1724" i="2"/>
  <c r="AG1723" i="2"/>
  <c r="AG1722" i="2"/>
  <c r="AG1721" i="2"/>
  <c r="AG1720" i="2"/>
  <c r="AG1719" i="2"/>
  <c r="AG1718" i="2"/>
  <c r="AG1717" i="2"/>
  <c r="AG1716" i="2"/>
  <c r="AG1715" i="2"/>
  <c r="AG1714" i="2"/>
  <c r="AG1713" i="2"/>
  <c r="AG1712" i="2"/>
  <c r="AG1711" i="2"/>
  <c r="AG1710" i="2"/>
  <c r="AG1709" i="2"/>
  <c r="AG1708" i="2"/>
  <c r="AG1707" i="2"/>
  <c r="AG1706" i="2"/>
  <c r="AG1705" i="2"/>
  <c r="AG1704" i="2"/>
  <c r="AG1703" i="2"/>
  <c r="AG1702" i="2"/>
  <c r="AG1701" i="2"/>
  <c r="AG1700" i="2"/>
  <c r="AG1699" i="2"/>
  <c r="AG1698" i="2"/>
  <c r="AG1697" i="2"/>
  <c r="AG1696" i="2"/>
  <c r="AG1695" i="2"/>
  <c r="AG1694" i="2"/>
  <c r="AG1693" i="2"/>
  <c r="AG1692" i="2"/>
  <c r="AG1691" i="2"/>
  <c r="AG1690" i="2"/>
  <c r="AG1689" i="2"/>
  <c r="AG1688" i="2"/>
  <c r="AG1687" i="2"/>
  <c r="AG1686" i="2"/>
  <c r="AG1685" i="2"/>
  <c r="AG1684" i="2"/>
  <c r="AG1683" i="2"/>
  <c r="AG1682" i="2"/>
  <c r="AG1681" i="2"/>
  <c r="AG1680" i="2"/>
  <c r="AG1679" i="2"/>
  <c r="AG1678" i="2"/>
  <c r="AG1677" i="2"/>
  <c r="AG1676" i="2"/>
  <c r="AG1675" i="2"/>
  <c r="AG1674" i="2"/>
  <c r="AG1673" i="2"/>
  <c r="AG1672" i="2"/>
  <c r="AG1671" i="2"/>
  <c r="AG1670" i="2"/>
  <c r="AG1669" i="2"/>
  <c r="AG1668" i="2"/>
  <c r="AG1667" i="2"/>
  <c r="AG1666" i="2"/>
  <c r="AG1665" i="2"/>
  <c r="AG1664" i="2"/>
  <c r="AG1663" i="2"/>
  <c r="AG1662" i="2"/>
  <c r="AG1661" i="2"/>
  <c r="AG1660" i="2"/>
  <c r="AG1659" i="2"/>
  <c r="AG1658" i="2"/>
  <c r="AG1657" i="2"/>
  <c r="AG1656" i="2"/>
  <c r="AG1655" i="2"/>
  <c r="AG1654" i="2"/>
  <c r="AG1653" i="2"/>
  <c r="AG1652" i="2"/>
  <c r="AG1651" i="2"/>
  <c r="AG1650" i="2"/>
  <c r="AG1649" i="2"/>
  <c r="AG1648" i="2"/>
  <c r="AG1647" i="2"/>
  <c r="AG1646" i="2"/>
  <c r="AG1645" i="2"/>
  <c r="AG1644" i="2"/>
  <c r="AG1643" i="2"/>
  <c r="AG1642" i="2"/>
  <c r="AG1641" i="2"/>
  <c r="AG1640" i="2"/>
  <c r="AG1639" i="2"/>
  <c r="AG1638" i="2"/>
  <c r="AG1637" i="2"/>
  <c r="AG1636" i="2"/>
  <c r="AG1635" i="2"/>
  <c r="AG1634" i="2"/>
  <c r="AG1633" i="2"/>
  <c r="AG1632" i="2"/>
  <c r="AG1631" i="2"/>
  <c r="AG1630" i="2"/>
  <c r="AG1629" i="2"/>
  <c r="AG1628" i="2"/>
  <c r="AG1627" i="2"/>
  <c r="AG1626" i="2"/>
  <c r="AG1625" i="2"/>
  <c r="AG1624" i="2"/>
  <c r="AG1623" i="2"/>
  <c r="AG1622" i="2"/>
  <c r="AG1621" i="2"/>
  <c r="AG1620" i="2"/>
  <c r="AG1619" i="2"/>
  <c r="AG1618" i="2"/>
  <c r="AG1617" i="2"/>
  <c r="AG1616" i="2"/>
  <c r="AG1615" i="2"/>
  <c r="AG1614" i="2"/>
  <c r="AG1613" i="2"/>
  <c r="AG1612" i="2"/>
  <c r="AG1611" i="2"/>
  <c r="AG1610" i="2"/>
  <c r="AG1609" i="2"/>
  <c r="AG1608" i="2"/>
  <c r="AG1607" i="2"/>
  <c r="AG1606" i="2"/>
  <c r="AG1605" i="2"/>
  <c r="AG1604" i="2"/>
  <c r="AG1603" i="2"/>
  <c r="AG1602" i="2"/>
  <c r="AG1601" i="2"/>
  <c r="AG1600" i="2"/>
  <c r="AG1599" i="2"/>
  <c r="AG1598" i="2"/>
  <c r="AG1597" i="2"/>
  <c r="AG1596" i="2"/>
  <c r="AG1595" i="2"/>
  <c r="AG1594" i="2"/>
  <c r="AG1593" i="2"/>
  <c r="AG1592" i="2"/>
  <c r="AG1591" i="2"/>
  <c r="AG1590" i="2"/>
  <c r="AG1589" i="2"/>
  <c r="AG1588" i="2"/>
  <c r="AG1587" i="2"/>
  <c r="AG1586" i="2"/>
  <c r="AG1585" i="2"/>
  <c r="AG1584" i="2"/>
  <c r="AG1583" i="2"/>
  <c r="AG1582" i="2"/>
  <c r="AG1581" i="2"/>
  <c r="AG1580" i="2"/>
  <c r="AG1579" i="2"/>
  <c r="AG1578" i="2"/>
  <c r="AG1577" i="2"/>
  <c r="AG1576" i="2"/>
  <c r="AG1575" i="2"/>
  <c r="AG1574" i="2"/>
  <c r="AG1573" i="2"/>
  <c r="AG1572" i="2"/>
  <c r="AG1571" i="2"/>
  <c r="AG1570" i="2"/>
  <c r="AG1569" i="2"/>
  <c r="AG1568" i="2"/>
  <c r="AG1567" i="2"/>
  <c r="AG1566" i="2"/>
  <c r="AG1565" i="2"/>
  <c r="AG1564" i="2"/>
  <c r="AG1563" i="2"/>
  <c r="AG1562" i="2"/>
  <c r="AG1561" i="2"/>
  <c r="AG1560" i="2"/>
  <c r="AG1559" i="2"/>
  <c r="AG1558" i="2"/>
  <c r="AG1557" i="2"/>
  <c r="AG1556" i="2"/>
  <c r="AG1555" i="2"/>
  <c r="AG1554" i="2"/>
  <c r="AG1553" i="2"/>
  <c r="AG1552" i="2"/>
  <c r="AG1551" i="2"/>
  <c r="AG1550" i="2"/>
  <c r="AG1549" i="2"/>
  <c r="AG1548" i="2"/>
  <c r="AG1547" i="2"/>
  <c r="AG1546" i="2"/>
  <c r="AG1545" i="2"/>
  <c r="AG1544" i="2"/>
  <c r="AG1543" i="2"/>
  <c r="AG1542" i="2"/>
  <c r="AG1541" i="2"/>
  <c r="AG1540" i="2"/>
  <c r="AG1539" i="2"/>
  <c r="AG1538" i="2"/>
  <c r="AG1537" i="2"/>
  <c r="AG1536" i="2"/>
  <c r="AG1535" i="2"/>
  <c r="AG1534" i="2"/>
  <c r="AG1533" i="2"/>
  <c r="AG1532" i="2"/>
  <c r="AG1531" i="2"/>
  <c r="AG1530" i="2"/>
  <c r="AG1529" i="2"/>
  <c r="AG1528" i="2"/>
  <c r="AG1527" i="2"/>
  <c r="AG1526" i="2"/>
  <c r="AG1525" i="2"/>
  <c r="AG1524" i="2"/>
  <c r="AG1523" i="2"/>
  <c r="AG1522" i="2"/>
  <c r="AG1521" i="2"/>
  <c r="AG1520" i="2"/>
  <c r="AG1519" i="2"/>
  <c r="AG1518" i="2"/>
  <c r="AG1517" i="2"/>
  <c r="AG1516" i="2"/>
  <c r="AG1515" i="2"/>
  <c r="AG1514" i="2"/>
  <c r="AG1513" i="2"/>
  <c r="AG1512" i="2"/>
  <c r="AG1511" i="2"/>
  <c r="AG1510" i="2"/>
  <c r="AG1509" i="2"/>
  <c r="AG1508" i="2"/>
  <c r="AG1507" i="2"/>
  <c r="AG1506" i="2"/>
  <c r="AG1505" i="2"/>
  <c r="AG1504" i="2"/>
  <c r="AG1503" i="2"/>
  <c r="AG1502" i="2"/>
  <c r="AG1501" i="2"/>
  <c r="AG1500" i="2"/>
  <c r="AG1499" i="2"/>
  <c r="AG1498" i="2"/>
  <c r="AG1497" i="2"/>
  <c r="AG1496" i="2"/>
  <c r="AG1495" i="2"/>
  <c r="AG1494" i="2"/>
  <c r="AG1493" i="2"/>
  <c r="AG1492" i="2"/>
  <c r="AG1491" i="2"/>
  <c r="AG1490" i="2"/>
  <c r="AG1489" i="2"/>
  <c r="AG1488" i="2"/>
  <c r="AG1487" i="2"/>
  <c r="AG1486" i="2"/>
  <c r="AG1485" i="2"/>
  <c r="AG1484" i="2"/>
  <c r="AG1483" i="2"/>
  <c r="AG1482" i="2"/>
  <c r="AG1481" i="2"/>
  <c r="AG1480" i="2"/>
  <c r="AG1479" i="2"/>
  <c r="AG1478" i="2"/>
  <c r="AG1477" i="2"/>
  <c r="AG1476" i="2"/>
  <c r="AG1475" i="2"/>
  <c r="AG1474" i="2"/>
  <c r="AG1473" i="2"/>
  <c r="AG1472" i="2"/>
  <c r="AG1471" i="2"/>
  <c r="AG1470" i="2"/>
  <c r="AG1469" i="2"/>
  <c r="AG1468" i="2"/>
  <c r="AG1467" i="2"/>
  <c r="AG1466" i="2"/>
  <c r="AG1465" i="2"/>
  <c r="AG1464" i="2"/>
  <c r="AG1463" i="2"/>
  <c r="AG1462" i="2"/>
  <c r="AG1461" i="2"/>
  <c r="AG1460" i="2"/>
  <c r="AG1459" i="2"/>
  <c r="AG1458" i="2"/>
  <c r="AG1457" i="2"/>
  <c r="AG1456" i="2"/>
  <c r="AG1455" i="2"/>
  <c r="AG1454" i="2"/>
  <c r="AG1453" i="2"/>
  <c r="AG1452" i="2"/>
  <c r="AG1451" i="2"/>
  <c r="AG1450" i="2"/>
  <c r="AG1449" i="2"/>
  <c r="AG1448" i="2"/>
  <c r="AG1447" i="2"/>
  <c r="AG1446" i="2"/>
  <c r="AG1445" i="2"/>
  <c r="AG1444" i="2"/>
  <c r="AG1443" i="2"/>
  <c r="AG1442" i="2"/>
  <c r="AG1441" i="2"/>
  <c r="AG1440" i="2"/>
  <c r="AG1439" i="2"/>
  <c r="AG1438" i="2"/>
  <c r="AG1437" i="2"/>
  <c r="AG1436" i="2"/>
  <c r="AG1435" i="2"/>
  <c r="AG1434" i="2"/>
  <c r="AG1433" i="2"/>
  <c r="AG1432" i="2"/>
  <c r="AG1431" i="2"/>
  <c r="AG1430" i="2"/>
  <c r="AG1429" i="2"/>
  <c r="AG1428" i="2"/>
  <c r="AG1427" i="2"/>
  <c r="AG1426" i="2"/>
  <c r="AG1425" i="2"/>
  <c r="AG1424" i="2"/>
  <c r="AG1423" i="2"/>
  <c r="AG1422" i="2"/>
  <c r="AG1421" i="2"/>
  <c r="AG1420" i="2"/>
  <c r="AG1419" i="2"/>
  <c r="AG1418" i="2"/>
  <c r="AG1417" i="2"/>
  <c r="AG1416" i="2"/>
  <c r="AG1415" i="2"/>
  <c r="AG1414" i="2"/>
  <c r="AG1413" i="2"/>
  <c r="AG1412" i="2"/>
  <c r="AG1411" i="2"/>
  <c r="AG1410" i="2"/>
  <c r="AG1409" i="2"/>
  <c r="AG1408" i="2"/>
  <c r="AG1407" i="2"/>
  <c r="AG1406" i="2"/>
  <c r="AG1405" i="2"/>
  <c r="AG1404" i="2"/>
  <c r="AG1403" i="2"/>
  <c r="AG1402" i="2"/>
  <c r="AG1401" i="2"/>
  <c r="AG1400" i="2"/>
  <c r="AG1399" i="2"/>
  <c r="AG1398" i="2"/>
  <c r="AG1397" i="2"/>
  <c r="AG1396" i="2"/>
  <c r="AG1395" i="2"/>
  <c r="AG1394" i="2"/>
  <c r="AG1393" i="2"/>
  <c r="AG1392" i="2"/>
  <c r="AG1391" i="2"/>
  <c r="AG1390" i="2"/>
  <c r="AG1389" i="2"/>
  <c r="AG1388" i="2"/>
  <c r="AG1387" i="2"/>
  <c r="AG1386" i="2"/>
  <c r="AG1385" i="2"/>
  <c r="AG1384" i="2"/>
  <c r="AG1383" i="2"/>
  <c r="AG1382" i="2"/>
  <c r="AG1381" i="2"/>
  <c r="AG1380" i="2"/>
  <c r="AG1379" i="2"/>
  <c r="AG1378" i="2"/>
  <c r="AG1377" i="2"/>
  <c r="AG1376" i="2"/>
  <c r="AG1375" i="2"/>
  <c r="AG1374" i="2"/>
  <c r="AG1373" i="2"/>
  <c r="AG1372" i="2"/>
  <c r="AG1371" i="2"/>
  <c r="AG1370" i="2"/>
  <c r="AG1369" i="2"/>
  <c r="AG1368" i="2"/>
  <c r="AG1367" i="2"/>
  <c r="AG1366" i="2"/>
  <c r="AG1365" i="2"/>
  <c r="AG1364" i="2"/>
  <c r="AG1363" i="2"/>
  <c r="AG1362" i="2"/>
  <c r="AG1361" i="2"/>
  <c r="AG1360" i="2"/>
  <c r="AG1359" i="2"/>
  <c r="AG1358" i="2"/>
  <c r="AG1357" i="2"/>
  <c r="AG1356" i="2"/>
  <c r="AG1355" i="2"/>
  <c r="AG1354" i="2"/>
  <c r="AG1353" i="2"/>
  <c r="AG1352" i="2"/>
  <c r="AG1351" i="2"/>
  <c r="AG1350" i="2"/>
  <c r="AG1349" i="2"/>
  <c r="AG1348" i="2"/>
  <c r="AG1347" i="2"/>
  <c r="AG1346" i="2"/>
  <c r="AG1345" i="2"/>
  <c r="AG1344" i="2"/>
  <c r="AG1343" i="2"/>
  <c r="AG1342" i="2"/>
  <c r="AG1341" i="2"/>
  <c r="AG1340" i="2"/>
  <c r="AG1339" i="2"/>
  <c r="AG1338" i="2"/>
  <c r="AG1337" i="2"/>
  <c r="AG1336" i="2"/>
  <c r="AG1335" i="2"/>
  <c r="AG1334" i="2"/>
  <c r="AG1333" i="2"/>
  <c r="AG1332" i="2"/>
  <c r="AG1331" i="2"/>
  <c r="AG1330" i="2"/>
  <c r="AG1329" i="2"/>
  <c r="AG1328" i="2"/>
  <c r="AG1327" i="2"/>
  <c r="AG1326" i="2"/>
  <c r="AG1325" i="2"/>
  <c r="AG1324" i="2"/>
  <c r="AG1323" i="2"/>
  <c r="AG1322" i="2"/>
  <c r="AG1321" i="2"/>
  <c r="AG1320" i="2"/>
  <c r="AG1319" i="2"/>
  <c r="AG1318" i="2"/>
  <c r="AG1317" i="2"/>
  <c r="AG1316" i="2"/>
  <c r="AG1315" i="2"/>
  <c r="AG1314" i="2"/>
  <c r="AG1313" i="2"/>
  <c r="AG1312" i="2"/>
  <c r="AG1311" i="2"/>
  <c r="AG1310" i="2"/>
  <c r="AG1309" i="2"/>
  <c r="AG1308" i="2"/>
  <c r="AG1307" i="2"/>
  <c r="AG1306" i="2"/>
  <c r="AG1305" i="2"/>
  <c r="AG1304" i="2"/>
  <c r="AG1303" i="2"/>
  <c r="AG1302" i="2"/>
  <c r="AG1301" i="2"/>
  <c r="AG1300" i="2"/>
  <c r="AG1299" i="2"/>
  <c r="AG1298" i="2"/>
  <c r="AG1297" i="2"/>
  <c r="AG1296" i="2"/>
  <c r="AG1295" i="2"/>
  <c r="AG1294" i="2"/>
  <c r="AG1293" i="2"/>
  <c r="AG1292" i="2"/>
  <c r="AG1291" i="2"/>
  <c r="AG1290" i="2"/>
  <c r="AG1289" i="2"/>
  <c r="AG1288" i="2"/>
  <c r="AG1287" i="2"/>
  <c r="AG1286" i="2"/>
  <c r="AG1285" i="2"/>
  <c r="AG1284" i="2"/>
  <c r="AG1283" i="2"/>
  <c r="AG1282" i="2"/>
  <c r="AG1281" i="2"/>
  <c r="AG1280" i="2"/>
  <c r="AG1279" i="2"/>
  <c r="AG1278" i="2"/>
  <c r="AG1277" i="2"/>
  <c r="AG1276" i="2"/>
  <c r="AG1275" i="2"/>
  <c r="AG1274" i="2"/>
  <c r="AG1273" i="2"/>
  <c r="AG1272" i="2"/>
  <c r="AG1271" i="2"/>
  <c r="AG1270" i="2"/>
  <c r="AG1269" i="2"/>
  <c r="AG1268" i="2"/>
  <c r="AG1267" i="2"/>
  <c r="AG1266" i="2"/>
  <c r="AG1265" i="2"/>
  <c r="AG1264" i="2"/>
  <c r="AG1263" i="2"/>
  <c r="AG1262" i="2"/>
  <c r="AG1261" i="2"/>
  <c r="AG1260" i="2"/>
  <c r="AG1259" i="2"/>
  <c r="AG1258" i="2"/>
  <c r="AG1257" i="2"/>
  <c r="AG1256" i="2"/>
  <c r="AG1255" i="2"/>
  <c r="AG1254" i="2"/>
  <c r="AG1253" i="2"/>
  <c r="AG1252" i="2"/>
  <c r="AG1251" i="2"/>
  <c r="AG1250" i="2"/>
  <c r="AG1249" i="2"/>
  <c r="AG1248" i="2"/>
  <c r="AG1247" i="2"/>
  <c r="AG1246" i="2"/>
  <c r="AG1245" i="2"/>
  <c r="AG1244" i="2"/>
  <c r="AG1243" i="2"/>
  <c r="AG1242" i="2"/>
  <c r="AG1241" i="2"/>
  <c r="AG1240" i="2"/>
  <c r="AG1239" i="2"/>
  <c r="AG1238" i="2"/>
  <c r="AG1237" i="2"/>
  <c r="AG1236" i="2"/>
  <c r="AG1235" i="2"/>
  <c r="AG1234" i="2"/>
  <c r="AG1233" i="2"/>
  <c r="AG1232" i="2"/>
  <c r="AG1231" i="2"/>
  <c r="AG1230" i="2"/>
  <c r="AG1229" i="2"/>
  <c r="AG1228" i="2"/>
  <c r="AG1227" i="2"/>
  <c r="AG1226" i="2"/>
  <c r="AG1225" i="2"/>
  <c r="AG1224" i="2"/>
  <c r="AG1223" i="2"/>
  <c r="AG1222" i="2"/>
  <c r="AG1221" i="2"/>
  <c r="AG1220" i="2"/>
  <c r="AG1219" i="2"/>
  <c r="AG1218" i="2"/>
  <c r="AG1217" i="2"/>
  <c r="AG1216" i="2"/>
  <c r="AG1215" i="2"/>
  <c r="AG1214" i="2"/>
  <c r="AG1213" i="2"/>
  <c r="AG1212" i="2"/>
  <c r="AG1211" i="2"/>
  <c r="AG1210" i="2"/>
  <c r="AG1209" i="2"/>
  <c r="AG1208" i="2"/>
  <c r="AG1207" i="2"/>
  <c r="AG1206" i="2"/>
  <c r="AG1205" i="2"/>
  <c r="AG1204" i="2"/>
  <c r="AG1203" i="2"/>
  <c r="AG1202" i="2"/>
  <c r="AG1201" i="2"/>
  <c r="AG1200" i="2"/>
  <c r="AG1199" i="2"/>
  <c r="AG1198" i="2"/>
  <c r="AG1197" i="2"/>
  <c r="AG1196" i="2"/>
  <c r="AG1195" i="2"/>
  <c r="AG1194" i="2"/>
  <c r="AG1193" i="2"/>
  <c r="AG1192" i="2"/>
  <c r="AG1191" i="2"/>
  <c r="AG1190" i="2"/>
  <c r="AG1189" i="2"/>
  <c r="AG1188" i="2"/>
  <c r="AG1187" i="2"/>
  <c r="AG1186" i="2"/>
  <c r="AG1185" i="2"/>
  <c r="AG1184" i="2"/>
  <c r="AG1183" i="2"/>
  <c r="AG1182" i="2"/>
  <c r="AG1181" i="2"/>
  <c r="AG1180" i="2"/>
  <c r="AG1179" i="2"/>
  <c r="AG1178" i="2"/>
  <c r="AG1177" i="2"/>
  <c r="AG1176" i="2"/>
  <c r="AG1175" i="2"/>
  <c r="AG1174" i="2"/>
  <c r="AG1173" i="2"/>
  <c r="AG1172" i="2"/>
  <c r="AG1171" i="2"/>
  <c r="AG1170" i="2"/>
  <c r="AG1169" i="2"/>
  <c r="AG1168" i="2"/>
  <c r="AG1167" i="2"/>
  <c r="AG1166" i="2"/>
  <c r="AG1165" i="2"/>
  <c r="AG1164" i="2"/>
  <c r="AG1163" i="2"/>
  <c r="AG1162" i="2"/>
  <c r="AG1161" i="2"/>
  <c r="AG1160" i="2"/>
  <c r="AG1159" i="2"/>
  <c r="AG1158" i="2"/>
  <c r="AG1157" i="2"/>
  <c r="AG1156" i="2"/>
  <c r="AG1155" i="2"/>
  <c r="AG1154" i="2"/>
  <c r="AG1153" i="2"/>
  <c r="AG1152" i="2"/>
  <c r="AG1151" i="2"/>
  <c r="AG1150" i="2"/>
  <c r="AG1149" i="2"/>
  <c r="AG1148" i="2"/>
  <c r="AG1147" i="2"/>
  <c r="AG1146" i="2"/>
  <c r="AG1145" i="2"/>
  <c r="AG1144" i="2"/>
  <c r="AG1143" i="2"/>
  <c r="AG1142" i="2"/>
  <c r="AG1141" i="2"/>
  <c r="AG1140" i="2"/>
  <c r="AG1139" i="2"/>
  <c r="AG1138" i="2"/>
  <c r="AG1137" i="2"/>
  <c r="AG1136" i="2"/>
  <c r="AG1135" i="2"/>
  <c r="AG1134" i="2"/>
  <c r="AG1133" i="2"/>
  <c r="AG1132" i="2"/>
  <c r="AG1131" i="2"/>
  <c r="AG1130" i="2"/>
  <c r="AG1129" i="2"/>
  <c r="AG1128" i="2"/>
  <c r="AG1127" i="2"/>
  <c r="AG1126" i="2"/>
  <c r="AG1125" i="2"/>
  <c r="AG1124" i="2"/>
  <c r="AG1123" i="2"/>
  <c r="AG1122" i="2"/>
  <c r="AG1121" i="2"/>
  <c r="AG1120" i="2"/>
  <c r="AG1119" i="2"/>
  <c r="AG1118" i="2"/>
  <c r="AG1117" i="2"/>
  <c r="AG1116" i="2"/>
  <c r="AG1115" i="2"/>
  <c r="AG1114" i="2"/>
  <c r="AG1113" i="2"/>
  <c r="AG1112" i="2"/>
  <c r="AG1111" i="2"/>
  <c r="AG1110" i="2"/>
  <c r="AG1109" i="2"/>
  <c r="AG1108" i="2"/>
  <c r="AG1107" i="2"/>
  <c r="AG1106" i="2"/>
  <c r="AG1105" i="2"/>
  <c r="AG1104" i="2"/>
  <c r="AG1103" i="2"/>
  <c r="AG1102" i="2"/>
  <c r="AG1101" i="2"/>
  <c r="AG1100" i="2"/>
  <c r="AG1099" i="2"/>
  <c r="AG1098" i="2"/>
  <c r="AG1097" i="2"/>
  <c r="AG1096" i="2"/>
  <c r="AG1095" i="2"/>
  <c r="AG1094" i="2"/>
  <c r="AG1093" i="2"/>
  <c r="AG1092" i="2"/>
  <c r="AG1091" i="2"/>
  <c r="AG1090" i="2"/>
  <c r="AG1089" i="2"/>
  <c r="AG1088" i="2"/>
  <c r="AG1087" i="2"/>
  <c r="AG1086" i="2"/>
  <c r="AG1085" i="2"/>
  <c r="AG1084" i="2"/>
  <c r="AG1083" i="2"/>
  <c r="AG1082" i="2"/>
  <c r="AG1081" i="2"/>
  <c r="AG1080" i="2"/>
  <c r="AG1079" i="2"/>
  <c r="AG1078" i="2"/>
  <c r="AG1077" i="2"/>
  <c r="AG1076" i="2"/>
  <c r="AG1075" i="2"/>
  <c r="AG1074" i="2"/>
  <c r="AG1073" i="2"/>
  <c r="AG1072" i="2"/>
  <c r="AG1071" i="2"/>
  <c r="AG1070" i="2"/>
  <c r="AG1069" i="2"/>
  <c r="AG1068" i="2"/>
  <c r="AG1067" i="2"/>
  <c r="AG1066" i="2"/>
  <c r="AG1065" i="2"/>
  <c r="AG1064" i="2"/>
  <c r="AG1063" i="2"/>
  <c r="AG1062" i="2"/>
  <c r="AG1061" i="2"/>
  <c r="AG1060" i="2"/>
  <c r="AG1059" i="2"/>
  <c r="AG1058" i="2"/>
  <c r="AG1057" i="2"/>
  <c r="AG1056" i="2"/>
  <c r="AG1055" i="2"/>
  <c r="AG1054" i="2"/>
  <c r="AG1053" i="2"/>
  <c r="AG1052" i="2"/>
  <c r="AG1051" i="2"/>
  <c r="AG1050" i="2"/>
  <c r="AG1049" i="2"/>
  <c r="AG1048" i="2"/>
  <c r="AG1047" i="2"/>
  <c r="AG1046" i="2"/>
  <c r="AG1045" i="2"/>
  <c r="AG1044" i="2"/>
  <c r="AG1043" i="2"/>
  <c r="AG1042" i="2"/>
  <c r="AG1041" i="2"/>
  <c r="AG1040" i="2"/>
  <c r="AG1039" i="2"/>
  <c r="AG1038" i="2"/>
  <c r="AG1037" i="2"/>
  <c r="AG1036" i="2"/>
  <c r="AG1035" i="2"/>
  <c r="AG1034" i="2"/>
  <c r="AG1033" i="2"/>
  <c r="AG1032" i="2"/>
  <c r="AG1031" i="2"/>
  <c r="AG1030" i="2"/>
  <c r="AG1029" i="2"/>
  <c r="AG1028" i="2"/>
  <c r="AG1027" i="2"/>
  <c r="AG1026" i="2"/>
  <c r="AG1025" i="2"/>
  <c r="AG1024" i="2"/>
  <c r="AG1023" i="2"/>
  <c r="AG1022" i="2"/>
  <c r="AG1021" i="2"/>
  <c r="AG1020" i="2"/>
  <c r="AG1019" i="2"/>
  <c r="AG1018" i="2"/>
  <c r="AG1017" i="2"/>
  <c r="AG1016" i="2"/>
  <c r="AG1015" i="2"/>
  <c r="AG1014" i="2"/>
  <c r="AG1013" i="2"/>
  <c r="AG1012" i="2"/>
  <c r="AG1011" i="2"/>
  <c r="AG1010" i="2"/>
  <c r="AG1009" i="2"/>
  <c r="AG1008" i="2"/>
  <c r="AG1007" i="2"/>
  <c r="AG1006" i="2"/>
  <c r="AG1005" i="2"/>
  <c r="AG1004" i="2"/>
  <c r="AG1003" i="2"/>
  <c r="AG1002" i="2"/>
  <c r="AG1001" i="2"/>
  <c r="AG1000" i="2"/>
  <c r="AG999" i="2"/>
  <c r="AG998" i="2"/>
  <c r="AG997" i="2"/>
  <c r="AG996" i="2"/>
  <c r="AG995" i="2"/>
  <c r="AG994" i="2"/>
  <c r="AG993" i="2"/>
  <c r="AG992" i="2"/>
  <c r="AG991" i="2"/>
  <c r="AG990" i="2"/>
  <c r="AG989" i="2"/>
  <c r="AG988" i="2"/>
  <c r="AG987" i="2"/>
  <c r="AG986" i="2"/>
  <c r="AG985" i="2"/>
  <c r="AG984" i="2"/>
  <c r="AG983" i="2"/>
  <c r="AG982" i="2"/>
  <c r="AG981" i="2"/>
  <c r="AG980" i="2"/>
  <c r="AG979" i="2"/>
  <c r="AG978" i="2"/>
  <c r="AG977" i="2"/>
  <c r="AG976" i="2"/>
  <c r="AG975" i="2"/>
  <c r="AG974" i="2"/>
  <c r="AG973" i="2"/>
  <c r="AG972" i="2"/>
  <c r="AG971" i="2"/>
  <c r="AG970" i="2"/>
  <c r="AG969" i="2"/>
  <c r="AG968" i="2"/>
  <c r="AG967" i="2"/>
  <c r="AG966" i="2"/>
  <c r="AG965" i="2"/>
  <c r="AG964" i="2"/>
  <c r="AG963" i="2"/>
  <c r="AG962" i="2"/>
  <c r="AG961" i="2"/>
  <c r="AG960" i="2"/>
  <c r="AG959" i="2"/>
  <c r="AG958" i="2"/>
  <c r="AG957" i="2"/>
  <c r="AG956" i="2"/>
  <c r="AG955" i="2"/>
  <c r="AG954" i="2"/>
  <c r="AG953" i="2"/>
  <c r="AG952" i="2"/>
  <c r="AG951" i="2"/>
  <c r="AG950" i="2"/>
  <c r="AG949" i="2"/>
  <c r="AG948" i="2"/>
  <c r="AG947" i="2"/>
  <c r="AG946" i="2"/>
  <c r="AG945" i="2"/>
  <c r="AG944" i="2"/>
  <c r="AG943" i="2"/>
  <c r="AG942" i="2"/>
  <c r="AG941" i="2"/>
  <c r="AG940" i="2"/>
  <c r="AG939" i="2"/>
  <c r="AG938" i="2"/>
  <c r="AG937" i="2"/>
  <c r="AG936" i="2"/>
  <c r="AG935" i="2"/>
  <c r="AG934" i="2"/>
  <c r="AG933" i="2"/>
  <c r="AG932" i="2"/>
  <c r="AG931" i="2"/>
  <c r="AG930" i="2"/>
  <c r="AG929" i="2"/>
  <c r="AG928" i="2"/>
  <c r="AG927" i="2"/>
  <c r="AG926" i="2"/>
  <c r="AG925" i="2"/>
  <c r="AG924" i="2"/>
  <c r="AG923" i="2"/>
  <c r="AG922" i="2"/>
  <c r="AG921" i="2"/>
  <c r="AG920" i="2"/>
  <c r="AG919" i="2"/>
  <c r="AG918" i="2"/>
  <c r="AG917" i="2"/>
  <c r="AG916" i="2"/>
  <c r="AG915" i="2"/>
  <c r="AG914" i="2"/>
  <c r="AG913" i="2"/>
  <c r="AG912" i="2"/>
  <c r="AG911" i="2"/>
  <c r="AG910" i="2"/>
  <c r="AG909" i="2"/>
  <c r="AG908" i="2"/>
  <c r="AG907" i="2"/>
  <c r="AG906" i="2"/>
  <c r="AG905" i="2"/>
  <c r="AG904" i="2"/>
  <c r="AG903" i="2"/>
  <c r="AG902" i="2"/>
  <c r="AG901" i="2"/>
  <c r="AG900" i="2"/>
  <c r="AG899" i="2"/>
  <c r="AG898" i="2"/>
  <c r="AG897" i="2"/>
  <c r="AG896" i="2"/>
  <c r="AG895" i="2"/>
  <c r="AG894" i="2"/>
  <c r="AG893" i="2"/>
  <c r="AG892" i="2"/>
  <c r="AG891" i="2"/>
  <c r="AG890" i="2"/>
  <c r="AG889" i="2"/>
  <c r="AG888" i="2"/>
  <c r="AG887" i="2"/>
  <c r="AG886" i="2"/>
  <c r="AG885" i="2"/>
  <c r="AG884" i="2"/>
  <c r="AG883" i="2"/>
  <c r="AG882" i="2"/>
  <c r="AG881" i="2"/>
  <c r="AG880" i="2"/>
  <c r="AG879" i="2"/>
  <c r="AG878" i="2"/>
  <c r="AG877" i="2"/>
  <c r="AG876" i="2"/>
  <c r="AG875" i="2"/>
  <c r="AG874" i="2"/>
  <c r="AG873" i="2"/>
  <c r="AG872" i="2"/>
  <c r="AG871" i="2"/>
  <c r="AG870" i="2"/>
  <c r="AG869" i="2"/>
  <c r="AG868" i="2"/>
  <c r="AG867" i="2"/>
  <c r="AG866" i="2"/>
  <c r="AG865" i="2"/>
  <c r="AG864" i="2"/>
  <c r="AG863" i="2"/>
  <c r="AG862" i="2"/>
  <c r="AG861" i="2"/>
  <c r="AG860" i="2"/>
  <c r="AG859" i="2"/>
  <c r="AG858" i="2"/>
  <c r="AG857" i="2"/>
  <c r="AG856" i="2"/>
  <c r="AG855" i="2"/>
  <c r="AG854" i="2"/>
  <c r="AG853" i="2"/>
  <c r="AG852" i="2"/>
  <c r="AG851" i="2"/>
  <c r="AG850" i="2"/>
  <c r="AG849" i="2"/>
  <c r="AG848" i="2"/>
  <c r="AG847" i="2"/>
  <c r="AG846" i="2"/>
  <c r="AG845" i="2"/>
  <c r="AG844" i="2"/>
  <c r="AG843" i="2"/>
  <c r="AG842" i="2"/>
  <c r="AG841" i="2"/>
  <c r="AG840" i="2"/>
  <c r="AG839" i="2"/>
  <c r="AG838" i="2"/>
  <c r="AG837" i="2"/>
  <c r="AG836" i="2"/>
  <c r="AG835" i="2"/>
  <c r="AG834" i="2"/>
  <c r="AG833" i="2"/>
  <c r="AG832" i="2"/>
  <c r="AG831" i="2"/>
  <c r="AG830" i="2"/>
  <c r="AG829" i="2"/>
  <c r="AG828" i="2"/>
  <c r="AG827" i="2"/>
  <c r="AG826" i="2"/>
  <c r="AG825" i="2"/>
  <c r="AG824" i="2"/>
  <c r="AG823" i="2"/>
  <c r="AG822" i="2"/>
  <c r="AG821" i="2"/>
  <c r="AG820" i="2"/>
  <c r="AG819" i="2"/>
  <c r="AG818" i="2"/>
  <c r="AG817" i="2"/>
  <c r="AG816" i="2"/>
  <c r="AG815" i="2"/>
  <c r="AG814" i="2"/>
  <c r="AG813" i="2"/>
  <c r="AG812" i="2"/>
  <c r="AG811" i="2"/>
  <c r="AG810" i="2"/>
  <c r="AG809" i="2"/>
  <c r="AG808" i="2"/>
  <c r="AG807" i="2"/>
  <c r="AG806" i="2"/>
  <c r="AG805" i="2"/>
  <c r="AG804" i="2"/>
  <c r="AG803" i="2"/>
  <c r="AG802" i="2"/>
  <c r="AG801" i="2"/>
  <c r="AG800" i="2"/>
  <c r="AG799" i="2"/>
  <c r="AG798" i="2"/>
  <c r="AG797" i="2"/>
  <c r="AG796" i="2"/>
  <c r="AG795" i="2"/>
  <c r="AG794" i="2"/>
  <c r="AG793" i="2"/>
  <c r="AG792" i="2"/>
  <c r="AG791" i="2"/>
  <c r="AG790" i="2"/>
  <c r="AG789" i="2"/>
  <c r="AG788" i="2"/>
  <c r="AG787" i="2"/>
  <c r="AG786" i="2"/>
  <c r="AG785" i="2"/>
  <c r="AG784" i="2"/>
  <c r="AG783" i="2"/>
  <c r="AG782" i="2"/>
  <c r="AG781" i="2"/>
  <c r="AG780" i="2"/>
  <c r="AG779" i="2"/>
  <c r="AG778" i="2"/>
  <c r="AG777" i="2"/>
  <c r="AG776" i="2"/>
  <c r="AG775" i="2"/>
  <c r="AG774" i="2"/>
  <c r="AG773" i="2"/>
  <c r="AG772" i="2"/>
  <c r="AG771" i="2"/>
  <c r="AG770" i="2"/>
  <c r="AG769" i="2"/>
  <c r="AG768" i="2"/>
  <c r="AG767" i="2"/>
  <c r="AG766" i="2"/>
  <c r="AG765" i="2"/>
  <c r="AG764" i="2"/>
  <c r="AG763" i="2"/>
  <c r="AG762" i="2"/>
  <c r="AG761" i="2"/>
  <c r="AG760" i="2"/>
  <c r="AG759" i="2"/>
  <c r="AG758" i="2"/>
  <c r="AG757" i="2"/>
  <c r="AG756" i="2"/>
  <c r="AG755" i="2"/>
  <c r="AG754" i="2"/>
  <c r="AG753" i="2"/>
  <c r="AG752" i="2"/>
  <c r="AG751" i="2"/>
  <c r="AG750" i="2"/>
  <c r="AG749" i="2"/>
  <c r="AG748" i="2"/>
  <c r="AG747" i="2"/>
  <c r="AG746" i="2"/>
  <c r="AG745" i="2"/>
  <c r="AG744" i="2"/>
  <c r="AG743" i="2"/>
  <c r="AG742" i="2"/>
  <c r="AG741" i="2"/>
  <c r="AG740" i="2"/>
  <c r="AG739" i="2"/>
  <c r="AG738" i="2"/>
  <c r="AG737" i="2"/>
  <c r="AG736" i="2"/>
  <c r="AG735" i="2"/>
  <c r="AG734" i="2"/>
  <c r="AG733" i="2"/>
  <c r="AG732" i="2"/>
  <c r="AG731" i="2"/>
  <c r="AG730" i="2"/>
  <c r="AG729" i="2"/>
  <c r="AG728" i="2"/>
  <c r="AG727" i="2"/>
  <c r="AG726" i="2"/>
  <c r="AG725" i="2"/>
  <c r="AG724" i="2"/>
  <c r="AG723" i="2"/>
  <c r="AG722" i="2"/>
  <c r="AG721" i="2"/>
  <c r="AG720" i="2"/>
  <c r="AG719" i="2"/>
  <c r="AG718" i="2"/>
  <c r="AG717" i="2"/>
  <c r="AG716" i="2"/>
  <c r="AG715" i="2"/>
  <c r="AG714" i="2"/>
  <c r="AG713" i="2"/>
  <c r="AG712" i="2"/>
  <c r="AG711" i="2"/>
  <c r="AG710" i="2"/>
  <c r="AG709" i="2"/>
  <c r="AG708" i="2"/>
  <c r="AG707" i="2"/>
  <c r="AG706" i="2"/>
  <c r="AG705" i="2"/>
  <c r="AG704" i="2"/>
  <c r="AG703" i="2"/>
  <c r="AG702" i="2"/>
  <c r="AG701" i="2"/>
  <c r="AG700" i="2"/>
  <c r="AG699" i="2"/>
  <c r="AG698" i="2"/>
  <c r="AG697" i="2"/>
  <c r="AG696" i="2"/>
  <c r="AG695" i="2"/>
  <c r="AG694" i="2"/>
  <c r="AG693" i="2"/>
  <c r="AG692" i="2"/>
  <c r="AG691" i="2"/>
  <c r="AG690" i="2"/>
  <c r="AG689" i="2"/>
  <c r="AG688" i="2"/>
  <c r="AG687" i="2"/>
  <c r="AG686" i="2"/>
  <c r="AG685" i="2"/>
  <c r="AG684" i="2"/>
  <c r="AG683" i="2"/>
  <c r="AG682" i="2"/>
  <c r="AG681" i="2"/>
  <c r="AG680" i="2"/>
  <c r="AG679" i="2"/>
  <c r="AG678" i="2"/>
  <c r="AG677" i="2"/>
  <c r="AG676" i="2"/>
  <c r="AG675" i="2"/>
  <c r="AG674" i="2"/>
  <c r="AG673" i="2"/>
  <c r="AG672" i="2"/>
  <c r="AG671" i="2"/>
  <c r="AG670" i="2"/>
  <c r="AG669" i="2"/>
  <c r="AG668" i="2"/>
  <c r="AG667" i="2"/>
  <c r="AG666" i="2"/>
  <c r="AG665" i="2"/>
  <c r="AG664" i="2"/>
  <c r="AG663" i="2"/>
  <c r="AG662" i="2"/>
  <c r="AG661" i="2"/>
  <c r="AG660" i="2"/>
  <c r="AG659" i="2"/>
  <c r="AG658" i="2"/>
  <c r="AG657" i="2"/>
  <c r="AG656" i="2"/>
  <c r="AG655" i="2"/>
  <c r="AG654" i="2"/>
  <c r="AG653" i="2"/>
  <c r="AG652" i="2"/>
  <c r="AG651" i="2"/>
  <c r="AG650" i="2"/>
  <c r="AG649" i="2"/>
  <c r="AG648" i="2"/>
  <c r="AG647" i="2"/>
  <c r="AG646" i="2"/>
  <c r="AG645" i="2"/>
  <c r="AG644" i="2"/>
  <c r="AG643" i="2"/>
  <c r="AG642" i="2"/>
  <c r="AG641" i="2"/>
  <c r="AG640" i="2"/>
  <c r="AG639" i="2"/>
  <c r="AG638" i="2"/>
  <c r="AG637" i="2"/>
  <c r="AG636" i="2"/>
  <c r="AG635" i="2"/>
  <c r="AG634" i="2"/>
  <c r="AG633" i="2"/>
  <c r="AG632" i="2"/>
  <c r="AG631" i="2"/>
  <c r="AG630" i="2"/>
  <c r="AG629" i="2"/>
  <c r="AG628" i="2"/>
  <c r="AG627" i="2"/>
  <c r="AG626" i="2"/>
  <c r="AG625" i="2"/>
  <c r="AG624" i="2"/>
  <c r="AG623" i="2"/>
  <c r="AG622" i="2"/>
  <c r="AG621" i="2"/>
  <c r="AG620" i="2"/>
  <c r="AG619" i="2"/>
  <c r="AG618" i="2"/>
  <c r="AG617" i="2"/>
  <c r="AG616" i="2"/>
  <c r="AG615" i="2"/>
  <c r="AG614" i="2"/>
  <c r="AG613" i="2"/>
  <c r="AG612" i="2"/>
  <c r="AG611" i="2"/>
  <c r="AG610" i="2"/>
  <c r="AG609" i="2"/>
  <c r="AG608" i="2"/>
  <c r="AG607" i="2"/>
  <c r="AG606" i="2"/>
  <c r="AG605" i="2"/>
  <c r="AG604" i="2"/>
  <c r="AG603" i="2"/>
  <c r="AG602" i="2"/>
  <c r="AG601" i="2"/>
  <c r="AG600" i="2"/>
  <c r="AG599" i="2"/>
  <c r="AG598" i="2"/>
  <c r="AG597" i="2"/>
  <c r="AG596" i="2"/>
  <c r="AG595" i="2"/>
  <c r="AG594" i="2"/>
  <c r="AG593" i="2"/>
  <c r="AG592" i="2"/>
  <c r="AG591" i="2"/>
  <c r="AG590" i="2"/>
  <c r="AG589" i="2"/>
  <c r="AG588" i="2"/>
  <c r="AG587" i="2"/>
  <c r="AG586" i="2"/>
  <c r="AG585" i="2"/>
  <c r="AG584" i="2"/>
  <c r="AG583" i="2"/>
  <c r="AG582" i="2"/>
  <c r="AG581" i="2"/>
  <c r="AG580" i="2"/>
  <c r="AG579" i="2"/>
  <c r="AG578" i="2"/>
  <c r="AG577" i="2"/>
  <c r="AG576" i="2"/>
  <c r="AG575" i="2"/>
  <c r="AG574" i="2"/>
  <c r="AG573" i="2"/>
  <c r="AG572" i="2"/>
  <c r="AG571" i="2"/>
  <c r="AG570" i="2"/>
  <c r="AG569" i="2"/>
  <c r="AG568" i="2"/>
  <c r="AG567" i="2"/>
  <c r="AG566" i="2"/>
  <c r="AG565" i="2"/>
  <c r="AG564" i="2"/>
  <c r="AG563" i="2"/>
  <c r="AG562" i="2"/>
  <c r="AG561" i="2"/>
  <c r="AG560" i="2"/>
  <c r="AG559" i="2"/>
  <c r="AG558" i="2"/>
  <c r="AG557" i="2"/>
  <c r="AG556" i="2"/>
  <c r="AG555" i="2"/>
  <c r="AG554" i="2"/>
  <c r="AG553" i="2"/>
  <c r="AG552" i="2"/>
  <c r="AG551" i="2"/>
  <c r="AG550" i="2"/>
  <c r="AG549" i="2"/>
  <c r="AG548" i="2"/>
  <c r="AG547" i="2"/>
  <c r="AG546" i="2"/>
  <c r="AG545" i="2"/>
  <c r="AG544" i="2"/>
  <c r="AG543" i="2"/>
  <c r="AG542" i="2"/>
  <c r="AG541" i="2"/>
  <c r="AG540" i="2"/>
  <c r="AG539" i="2"/>
  <c r="AG538" i="2"/>
  <c r="AG537" i="2"/>
  <c r="AG536" i="2"/>
  <c r="AG535" i="2"/>
  <c r="AG534" i="2"/>
  <c r="AG533" i="2"/>
  <c r="AG532" i="2"/>
  <c r="AG531" i="2"/>
  <c r="AG530" i="2"/>
  <c r="AG529" i="2"/>
  <c r="AG528" i="2"/>
  <c r="AG527" i="2"/>
  <c r="AG526" i="2"/>
  <c r="AG525" i="2"/>
  <c r="AG524" i="2"/>
  <c r="AG523" i="2"/>
  <c r="AG522" i="2"/>
  <c r="AG521" i="2"/>
  <c r="AG520" i="2"/>
  <c r="AG519" i="2"/>
  <c r="AG518" i="2"/>
  <c r="AG517" i="2"/>
  <c r="AG516" i="2"/>
  <c r="AG515" i="2"/>
  <c r="AG514" i="2"/>
  <c r="AG513" i="2"/>
  <c r="AG512" i="2"/>
  <c r="AG511" i="2"/>
  <c r="AG510" i="2"/>
  <c r="AG509" i="2"/>
  <c r="AG508" i="2"/>
  <c r="AG507" i="2"/>
  <c r="AG506" i="2"/>
  <c r="AG505" i="2"/>
  <c r="AG504" i="2"/>
  <c r="AG503" i="2"/>
  <c r="AG502" i="2"/>
  <c r="AG501" i="2"/>
  <c r="AG500" i="2"/>
  <c r="AG499" i="2"/>
  <c r="AG498" i="2"/>
  <c r="AG497" i="2"/>
  <c r="AG496" i="2"/>
  <c r="AG495" i="2"/>
  <c r="AG494" i="2"/>
  <c r="AG493" i="2"/>
  <c r="AG492" i="2"/>
  <c r="AG491" i="2"/>
  <c r="AG490" i="2"/>
  <c r="AG489" i="2"/>
  <c r="AG488" i="2"/>
  <c r="AG487" i="2"/>
  <c r="AG486" i="2"/>
  <c r="AG485" i="2"/>
  <c r="AG484" i="2"/>
  <c r="AG483" i="2"/>
  <c r="AG482" i="2"/>
  <c r="AG481" i="2"/>
  <c r="AG480" i="2"/>
  <c r="AG479" i="2"/>
  <c r="AG478" i="2"/>
  <c r="AG477" i="2"/>
  <c r="AG476" i="2"/>
  <c r="AG475" i="2"/>
  <c r="AG474" i="2"/>
  <c r="AG473" i="2"/>
  <c r="AG472" i="2"/>
  <c r="AG471" i="2"/>
  <c r="AG470" i="2"/>
  <c r="AG469" i="2"/>
  <c r="AG468" i="2"/>
  <c r="AG467" i="2"/>
  <c r="AG466" i="2"/>
  <c r="AG465" i="2"/>
  <c r="AG464" i="2"/>
  <c r="AG463" i="2"/>
  <c r="AG462" i="2"/>
  <c r="AG461" i="2"/>
  <c r="AG460" i="2"/>
  <c r="AG459" i="2"/>
  <c r="AG458" i="2"/>
  <c r="AG457" i="2"/>
  <c r="AG456" i="2"/>
  <c r="AG455" i="2"/>
  <c r="AG454" i="2"/>
  <c r="AG453" i="2"/>
  <c r="AG452" i="2"/>
  <c r="AG451" i="2"/>
  <c r="AG450" i="2"/>
  <c r="AG449" i="2"/>
  <c r="AG448" i="2"/>
  <c r="AG447" i="2"/>
  <c r="AG446" i="2"/>
  <c r="AG445" i="2"/>
  <c r="AG444" i="2"/>
  <c r="AG443" i="2"/>
  <c r="AG442" i="2"/>
  <c r="AG441" i="2"/>
  <c r="AG440" i="2"/>
  <c r="AG439" i="2"/>
  <c r="AG438" i="2"/>
  <c r="AG437" i="2"/>
  <c r="AG436" i="2"/>
  <c r="AG435" i="2"/>
  <c r="AG434" i="2"/>
  <c r="AG433" i="2"/>
  <c r="AG432" i="2"/>
  <c r="AG431" i="2"/>
  <c r="AG430" i="2"/>
  <c r="AG429" i="2"/>
  <c r="AG428" i="2"/>
  <c r="AG427" i="2"/>
  <c r="AG426" i="2"/>
  <c r="AG425" i="2"/>
  <c r="AG424" i="2"/>
  <c r="AG423" i="2"/>
  <c r="AG422" i="2"/>
  <c r="AG421" i="2"/>
  <c r="AG420" i="2"/>
  <c r="AG419" i="2"/>
  <c r="AG418" i="2"/>
  <c r="AG417" i="2"/>
  <c r="AG416" i="2"/>
  <c r="AG415" i="2"/>
  <c r="AG414" i="2"/>
  <c r="AG413" i="2"/>
  <c r="AG412" i="2"/>
  <c r="AG411" i="2"/>
  <c r="AG410" i="2"/>
  <c r="AG409" i="2"/>
  <c r="AG408" i="2"/>
  <c r="AG407" i="2"/>
  <c r="AG406" i="2"/>
  <c r="AG405" i="2"/>
  <c r="AG404" i="2"/>
  <c r="AG403" i="2"/>
  <c r="AG402" i="2"/>
  <c r="AG401" i="2"/>
  <c r="AG400" i="2"/>
  <c r="AG399" i="2"/>
  <c r="AG398" i="2"/>
  <c r="AG397" i="2"/>
  <c r="AG396" i="2"/>
  <c r="AG395" i="2"/>
  <c r="AG394" i="2"/>
  <c r="AG393" i="2"/>
  <c r="AG392" i="2"/>
  <c r="AG391" i="2"/>
  <c r="AG390" i="2"/>
  <c r="AG389" i="2"/>
  <c r="AG388" i="2"/>
  <c r="AG387" i="2"/>
  <c r="AG386" i="2"/>
  <c r="AG385" i="2"/>
  <c r="AG384" i="2"/>
  <c r="AG383" i="2"/>
  <c r="AG382" i="2"/>
  <c r="AG381" i="2"/>
  <c r="AG380" i="2"/>
  <c r="AG379" i="2"/>
  <c r="AG378" i="2"/>
  <c r="AG377" i="2"/>
  <c r="AG376" i="2"/>
  <c r="AG375" i="2"/>
  <c r="AG374" i="2"/>
  <c r="AG373" i="2"/>
  <c r="AG372" i="2"/>
  <c r="AG371" i="2"/>
  <c r="AG370" i="2"/>
  <c r="AG369" i="2"/>
  <c r="AG368" i="2"/>
  <c r="AG367" i="2"/>
  <c r="AG366" i="2"/>
  <c r="AG365" i="2"/>
  <c r="AG364" i="2"/>
  <c r="AG363" i="2"/>
  <c r="AG362" i="2"/>
  <c r="AG361" i="2"/>
  <c r="AG360" i="2"/>
  <c r="AG359" i="2"/>
  <c r="AG358" i="2"/>
  <c r="AG357" i="2"/>
  <c r="AG356" i="2"/>
  <c r="AG355" i="2"/>
  <c r="AG354" i="2"/>
  <c r="AG353" i="2"/>
  <c r="AG352" i="2"/>
  <c r="AG351" i="2"/>
  <c r="AG350" i="2"/>
  <c r="AG349" i="2"/>
  <c r="AG348" i="2"/>
  <c r="AG347" i="2"/>
  <c r="AG346" i="2"/>
  <c r="AG345" i="2"/>
  <c r="AG344" i="2"/>
  <c r="AG343" i="2"/>
  <c r="AG342" i="2"/>
  <c r="AG341" i="2"/>
  <c r="AG340" i="2"/>
  <c r="AG339" i="2"/>
  <c r="AG338" i="2"/>
  <c r="AG337" i="2"/>
  <c r="AG336" i="2"/>
  <c r="AG335" i="2"/>
  <c r="AG334" i="2"/>
  <c r="AG333" i="2"/>
  <c r="AG332" i="2"/>
  <c r="AG331" i="2"/>
  <c r="AG330" i="2"/>
  <c r="AG329" i="2"/>
  <c r="AG328" i="2"/>
  <c r="AG327" i="2"/>
  <c r="AG326" i="2"/>
  <c r="AG325" i="2"/>
  <c r="AG324" i="2"/>
  <c r="AG323" i="2"/>
  <c r="AG322" i="2"/>
  <c r="AG321" i="2"/>
  <c r="AG320" i="2"/>
  <c r="AG319" i="2"/>
  <c r="AG318" i="2"/>
  <c r="AG317" i="2"/>
  <c r="AG316" i="2"/>
  <c r="AG315" i="2"/>
  <c r="AG314" i="2"/>
  <c r="AG313" i="2"/>
  <c r="AG312" i="2"/>
  <c r="AG311" i="2"/>
  <c r="AG310" i="2"/>
  <c r="AG309" i="2"/>
  <c r="AG308" i="2"/>
  <c r="AG307" i="2"/>
  <c r="AG306" i="2"/>
  <c r="AG305" i="2"/>
  <c r="AG304" i="2"/>
  <c r="AG303" i="2"/>
  <c r="AG302" i="2"/>
  <c r="AG301" i="2"/>
  <c r="AG300" i="2"/>
  <c r="AG299" i="2"/>
  <c r="AG298" i="2"/>
  <c r="AG297" i="2"/>
  <c r="AG296" i="2"/>
  <c r="AG295" i="2"/>
  <c r="AG294" i="2"/>
  <c r="AG293" i="2"/>
  <c r="AG292" i="2"/>
  <c r="AG291" i="2"/>
  <c r="AG290" i="2"/>
  <c r="AG289" i="2"/>
  <c r="AG288" i="2"/>
  <c r="AG287" i="2"/>
  <c r="AG286" i="2"/>
  <c r="AG285" i="2"/>
  <c r="AG284" i="2"/>
  <c r="AG283" i="2"/>
  <c r="AG282" i="2"/>
  <c r="AG281" i="2"/>
  <c r="AG280" i="2"/>
  <c r="AG279" i="2"/>
  <c r="AG278" i="2"/>
  <c r="AG277" i="2"/>
  <c r="AG276" i="2"/>
  <c r="AG275" i="2"/>
  <c r="AG274" i="2"/>
  <c r="AG273" i="2"/>
  <c r="AG272" i="2"/>
  <c r="AG271" i="2"/>
  <c r="AG270" i="2"/>
  <c r="AG269" i="2"/>
  <c r="AG268" i="2"/>
  <c r="AG267" i="2"/>
  <c r="AG266" i="2"/>
  <c r="AG265" i="2"/>
  <c r="AG264" i="2"/>
  <c r="AG263" i="2"/>
  <c r="AG262" i="2"/>
  <c r="AG261" i="2"/>
  <c r="AG260" i="2"/>
  <c r="AG259" i="2"/>
  <c r="AG258" i="2"/>
  <c r="AG257" i="2"/>
  <c r="AG256" i="2"/>
  <c r="AG255" i="2"/>
  <c r="AG254" i="2"/>
  <c r="AG253" i="2"/>
  <c r="AG252" i="2"/>
  <c r="AG251" i="2"/>
  <c r="AG250" i="2"/>
  <c r="AG249" i="2"/>
  <c r="AG248" i="2"/>
  <c r="AG247" i="2"/>
  <c r="AG246" i="2"/>
  <c r="AG245" i="2"/>
  <c r="AG244" i="2"/>
  <c r="AG243" i="2"/>
  <c r="AG242" i="2"/>
  <c r="AG241" i="2"/>
  <c r="AG240" i="2"/>
  <c r="AG239" i="2"/>
  <c r="AG238" i="2"/>
  <c r="AG237" i="2"/>
  <c r="AG236" i="2"/>
  <c r="AG235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81" i="2"/>
  <c r="AG180" i="2"/>
  <c r="AG179" i="2"/>
  <c r="AG178" i="2"/>
  <c r="AG177" i="2"/>
  <c r="AG176" i="2"/>
  <c r="AG175" i="2"/>
  <c r="AG174" i="2"/>
  <c r="AG173" i="2"/>
  <c r="AG172" i="2"/>
  <c r="AG171" i="2"/>
  <c r="AG170" i="2"/>
  <c r="AG169" i="2"/>
  <c r="AG168" i="2"/>
  <c r="AG167" i="2"/>
  <c r="AG166" i="2"/>
  <c r="AG165" i="2"/>
  <c r="AG164" i="2"/>
  <c r="AG163" i="2"/>
  <c r="AG162" i="2"/>
  <c r="AG161" i="2"/>
  <c r="AG160" i="2"/>
  <c r="AG159" i="2"/>
  <c r="AG158" i="2"/>
  <c r="AG157" i="2"/>
  <c r="AG156" i="2"/>
  <c r="AG155" i="2"/>
  <c r="AG154" i="2"/>
  <c r="AG153" i="2"/>
  <c r="AG152" i="2"/>
  <c r="AG151" i="2"/>
  <c r="AG150" i="2"/>
  <c r="AG149" i="2"/>
  <c r="AG148" i="2"/>
  <c r="AG147" i="2"/>
  <c r="AG146" i="2"/>
  <c r="AG145" i="2"/>
  <c r="AG144" i="2"/>
  <c r="AG143" i="2"/>
  <c r="AG142" i="2"/>
  <c r="AG141" i="2"/>
  <c r="AG140" i="2"/>
  <c r="AG139" i="2"/>
  <c r="AG138" i="2"/>
  <c r="AG137" i="2"/>
  <c r="AG136" i="2"/>
  <c r="AG135" i="2"/>
  <c r="AG134" i="2"/>
  <c r="AG133" i="2"/>
  <c r="AG132" i="2"/>
  <c r="AG131" i="2"/>
  <c r="AG130" i="2"/>
  <c r="AG129" i="2"/>
  <c r="AG128" i="2"/>
  <c r="AG127" i="2"/>
  <c r="AG126" i="2"/>
  <c r="AG125" i="2"/>
  <c r="AG124" i="2"/>
  <c r="AG123" i="2"/>
  <c r="AG122" i="2"/>
  <c r="AG121" i="2"/>
  <c r="AG120" i="2"/>
  <c r="AG119" i="2"/>
  <c r="AG118" i="2"/>
  <c r="AG117" i="2"/>
  <c r="AG116" i="2"/>
  <c r="AG115" i="2"/>
  <c r="AG114" i="2"/>
  <c r="AG113" i="2"/>
  <c r="AG112" i="2"/>
  <c r="AG111" i="2"/>
  <c r="AG110" i="2"/>
  <c r="AG109" i="2"/>
  <c r="AG108" i="2"/>
  <c r="AG107" i="2"/>
  <c r="AG106" i="2"/>
  <c r="AG105" i="2"/>
  <c r="AG104" i="2"/>
  <c r="AG103" i="2"/>
  <c r="AG102" i="2"/>
  <c r="AG101" i="2"/>
  <c r="AG100" i="2"/>
  <c r="AG99" i="2"/>
  <c r="AG98" i="2"/>
  <c r="AG97" i="2"/>
  <c r="AG96" i="2"/>
  <c r="AG95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70" i="2"/>
  <c r="AG69" i="2"/>
  <c r="AG68" i="2"/>
  <c r="AG67" i="2"/>
  <c r="AG66" i="2"/>
  <c r="AG65" i="2"/>
  <c r="AG64" i="2"/>
  <c r="AG63" i="2"/>
  <c r="AG62" i="2"/>
  <c r="AG61" i="2"/>
  <c r="AG60" i="2"/>
  <c r="AG59" i="2"/>
  <c r="AG58" i="2"/>
  <c r="AG57" i="2"/>
  <c r="AG56" i="2"/>
  <c r="AG55" i="2"/>
  <c r="AG54" i="2"/>
  <c r="AG53" i="2"/>
  <c r="AG52" i="2"/>
  <c r="AG51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6" i="2"/>
  <c r="AG25" i="2"/>
  <c r="AG24" i="2"/>
  <c r="AG23" i="2"/>
  <c r="AG22" i="2"/>
  <c r="AG21" i="2"/>
  <c r="AG20" i="2"/>
  <c r="AG19" i="2"/>
  <c r="AG18" i="2"/>
  <c r="AG17" i="2"/>
  <c r="AG16" i="2"/>
  <c r="AG15" i="2"/>
  <c r="AG14" i="2"/>
  <c r="AG13" i="2"/>
  <c r="AG12" i="2"/>
  <c r="AG11" i="2"/>
  <c r="AG10" i="2"/>
  <c r="AG9" i="2"/>
  <c r="AG8" i="2"/>
  <c r="AG7" i="2"/>
  <c r="AG6" i="2"/>
  <c r="AG5" i="2"/>
  <c r="AG4" i="2"/>
  <c r="AG3" i="2"/>
  <c r="AG2" i="2"/>
  <c r="I245" i="3" l="1"/>
  <c r="H245" i="3"/>
  <c r="G245" i="3"/>
  <c r="F245" i="3"/>
  <c r="D245" i="3"/>
  <c r="A245" i="3"/>
  <c r="G244" i="3"/>
  <c r="F244" i="3"/>
  <c r="D244" i="3"/>
  <c r="A244" i="3"/>
  <c r="I243" i="3"/>
  <c r="H243" i="3"/>
  <c r="G243" i="3"/>
  <c r="F243" i="3"/>
  <c r="D243" i="3" s="1"/>
  <c r="A243" i="3"/>
  <c r="G242" i="3"/>
  <c r="F242" i="3"/>
  <c r="D242" i="3"/>
  <c r="A242" i="3"/>
  <c r="I241" i="3"/>
  <c r="H241" i="3"/>
  <c r="G241" i="3"/>
  <c r="F241" i="3"/>
  <c r="D241" i="3"/>
  <c r="A241" i="3"/>
  <c r="G240" i="3"/>
  <c r="F240" i="3"/>
  <c r="D240" i="3"/>
  <c r="A240" i="3"/>
  <c r="I239" i="3"/>
  <c r="H239" i="3"/>
  <c r="G239" i="3"/>
  <c r="F239" i="3"/>
  <c r="D239" i="3" s="1"/>
  <c r="A239" i="3"/>
  <c r="G238" i="3"/>
  <c r="F238" i="3"/>
  <c r="D238" i="3" s="1"/>
  <c r="A238" i="3"/>
  <c r="I237" i="3"/>
  <c r="H237" i="3"/>
  <c r="G237" i="3"/>
  <c r="F237" i="3"/>
  <c r="D237" i="3" s="1"/>
  <c r="A237" i="3"/>
  <c r="G236" i="3"/>
  <c r="F236" i="3"/>
  <c r="D236" i="3" s="1"/>
  <c r="A236" i="3"/>
  <c r="I235" i="3"/>
  <c r="H235" i="3"/>
  <c r="G235" i="3"/>
  <c r="F235" i="3"/>
  <c r="D235" i="3"/>
  <c r="A235" i="3"/>
  <c r="G234" i="3"/>
  <c r="F234" i="3"/>
  <c r="D234" i="3"/>
  <c r="A234" i="3"/>
  <c r="I233" i="3"/>
  <c r="H233" i="3"/>
  <c r="G233" i="3"/>
  <c r="F233" i="3"/>
  <c r="D233" i="3" s="1"/>
  <c r="A233" i="3"/>
  <c r="G232" i="3"/>
  <c r="F232" i="3"/>
  <c r="D232" i="3" s="1"/>
  <c r="A232" i="3"/>
  <c r="I231" i="3"/>
  <c r="H231" i="3"/>
  <c r="G231" i="3"/>
  <c r="F231" i="3"/>
  <c r="D231" i="3"/>
  <c r="A231" i="3"/>
  <c r="G230" i="3"/>
  <c r="F230" i="3"/>
  <c r="D230" i="3" s="1"/>
  <c r="A230" i="3"/>
  <c r="I229" i="3"/>
  <c r="H229" i="3"/>
  <c r="G229" i="3"/>
  <c r="F229" i="3"/>
  <c r="D229" i="3" s="1"/>
  <c r="A229" i="3"/>
  <c r="G228" i="3"/>
  <c r="F228" i="3"/>
  <c r="D228" i="3"/>
  <c r="A228" i="3"/>
  <c r="I227" i="3"/>
  <c r="H227" i="3"/>
  <c r="G227" i="3"/>
  <c r="F227" i="3"/>
  <c r="D227" i="3" s="1"/>
  <c r="A227" i="3"/>
  <c r="G226" i="3"/>
  <c r="F226" i="3"/>
  <c r="D226" i="3" s="1"/>
  <c r="A226" i="3"/>
  <c r="I225" i="3"/>
  <c r="H225" i="3"/>
  <c r="G225" i="3"/>
  <c r="F225" i="3"/>
  <c r="D225" i="3" s="1"/>
  <c r="A225" i="3"/>
  <c r="G224" i="3"/>
  <c r="F224" i="3"/>
  <c r="D224" i="3" s="1"/>
  <c r="A224" i="3"/>
  <c r="I223" i="3"/>
  <c r="H223" i="3"/>
  <c r="G223" i="3"/>
  <c r="F223" i="3"/>
  <c r="D223" i="3" s="1"/>
  <c r="A223" i="3"/>
  <c r="G222" i="3"/>
  <c r="F222" i="3"/>
  <c r="D222" i="3" s="1"/>
  <c r="A222" i="3"/>
  <c r="I221" i="3"/>
  <c r="H221" i="3"/>
  <c r="G221" i="3"/>
  <c r="F221" i="3"/>
  <c r="D221" i="3" s="1"/>
  <c r="A221" i="3"/>
  <c r="G220" i="3"/>
  <c r="F220" i="3"/>
  <c r="D220" i="3" s="1"/>
  <c r="A220" i="3"/>
  <c r="I219" i="3"/>
  <c r="H219" i="3"/>
  <c r="G219" i="3"/>
  <c r="F219" i="3"/>
  <c r="D219" i="3" s="1"/>
  <c r="A219" i="3"/>
  <c r="G218" i="3"/>
  <c r="F218" i="3"/>
  <c r="D218" i="3" s="1"/>
  <c r="A218" i="3"/>
  <c r="I217" i="3"/>
  <c r="H217" i="3"/>
  <c r="G217" i="3"/>
  <c r="F217" i="3"/>
  <c r="D217" i="3" s="1"/>
  <c r="A217" i="3"/>
  <c r="G216" i="3"/>
  <c r="F216" i="3"/>
  <c r="D216" i="3"/>
  <c r="A216" i="3"/>
  <c r="I215" i="3"/>
  <c r="H215" i="3"/>
  <c r="G215" i="3"/>
  <c r="F215" i="3"/>
  <c r="D215" i="3" s="1"/>
  <c r="A215" i="3"/>
  <c r="G214" i="3"/>
  <c r="F214" i="3"/>
  <c r="D214" i="3"/>
  <c r="A214" i="3"/>
  <c r="I213" i="3"/>
  <c r="H213" i="3"/>
  <c r="G213" i="3"/>
  <c r="F213" i="3"/>
  <c r="D213" i="3" s="1"/>
  <c r="A213" i="3"/>
  <c r="G212" i="3"/>
  <c r="F212" i="3"/>
  <c r="D212" i="3"/>
  <c r="A212" i="3"/>
  <c r="I211" i="3"/>
  <c r="H211" i="3"/>
  <c r="G211" i="3"/>
  <c r="F211" i="3"/>
  <c r="D211" i="3" s="1"/>
  <c r="A211" i="3"/>
  <c r="G210" i="3"/>
  <c r="F210" i="3"/>
  <c r="D210" i="3" s="1"/>
  <c r="A210" i="3"/>
  <c r="I209" i="3"/>
  <c r="H209" i="3"/>
  <c r="G209" i="3"/>
  <c r="F209" i="3"/>
  <c r="D209" i="3" s="1"/>
  <c r="A209" i="3"/>
  <c r="G208" i="3"/>
  <c r="F208" i="3"/>
  <c r="D208" i="3"/>
  <c r="A208" i="3"/>
  <c r="I207" i="3"/>
  <c r="H207" i="3"/>
  <c r="G207" i="3"/>
  <c r="F207" i="3"/>
  <c r="D207" i="3" s="1"/>
  <c r="A207" i="3"/>
  <c r="G206" i="3"/>
  <c r="F206" i="3"/>
  <c r="D206" i="3" s="1"/>
  <c r="A206" i="3"/>
  <c r="I205" i="3"/>
  <c r="H205" i="3"/>
  <c r="G205" i="3"/>
  <c r="F205" i="3"/>
  <c r="D205" i="3" s="1"/>
  <c r="A205" i="3"/>
  <c r="G204" i="3"/>
  <c r="F204" i="3"/>
  <c r="D204" i="3" s="1"/>
  <c r="A204" i="3"/>
  <c r="I203" i="3"/>
  <c r="H203" i="3"/>
  <c r="G203" i="3"/>
  <c r="F203" i="3"/>
  <c r="D203" i="3" s="1"/>
  <c r="A203" i="3"/>
  <c r="G202" i="3"/>
  <c r="F202" i="3"/>
  <c r="D202" i="3" s="1"/>
  <c r="A202" i="3"/>
  <c r="I201" i="3"/>
  <c r="H201" i="3"/>
  <c r="G201" i="3"/>
  <c r="F201" i="3"/>
  <c r="D201" i="3" s="1"/>
  <c r="A201" i="3"/>
  <c r="G200" i="3"/>
  <c r="F200" i="3"/>
  <c r="D200" i="3" s="1"/>
  <c r="A200" i="3"/>
  <c r="I199" i="3"/>
  <c r="H199" i="3"/>
  <c r="G199" i="3"/>
  <c r="F199" i="3"/>
  <c r="D199" i="3" s="1"/>
  <c r="A199" i="3"/>
  <c r="G198" i="3"/>
  <c r="F198" i="3"/>
  <c r="D198" i="3"/>
  <c r="A198" i="3"/>
  <c r="I197" i="3"/>
  <c r="H197" i="3"/>
  <c r="G197" i="3"/>
  <c r="F197" i="3"/>
  <c r="D197" i="3" s="1"/>
  <c r="A197" i="3"/>
  <c r="G196" i="3"/>
  <c r="F196" i="3"/>
  <c r="D196" i="3" s="1"/>
  <c r="A196" i="3"/>
  <c r="I195" i="3"/>
  <c r="H195" i="3"/>
  <c r="G195" i="3"/>
  <c r="F195" i="3"/>
  <c r="D195" i="3" s="1"/>
  <c r="A195" i="3"/>
  <c r="G194" i="3"/>
  <c r="F194" i="3"/>
  <c r="D194" i="3" s="1"/>
  <c r="A194" i="3"/>
  <c r="I193" i="3"/>
  <c r="H193" i="3"/>
  <c r="G193" i="3"/>
  <c r="F193" i="3"/>
  <c r="D193" i="3" s="1"/>
  <c r="A193" i="3"/>
  <c r="G192" i="3"/>
  <c r="F192" i="3"/>
  <c r="D192" i="3" s="1"/>
  <c r="A192" i="3"/>
  <c r="I191" i="3"/>
  <c r="H191" i="3"/>
  <c r="G191" i="3"/>
  <c r="F191" i="3"/>
  <c r="D191" i="3" s="1"/>
  <c r="A191" i="3"/>
  <c r="G190" i="3"/>
  <c r="F190" i="3"/>
  <c r="D190" i="3" s="1"/>
  <c r="A190" i="3"/>
  <c r="I189" i="3"/>
  <c r="H189" i="3"/>
  <c r="G189" i="3"/>
  <c r="F189" i="3"/>
  <c r="D189" i="3" s="1"/>
  <c r="A189" i="3"/>
  <c r="G188" i="3"/>
  <c r="F188" i="3"/>
  <c r="D188" i="3"/>
  <c r="A188" i="3"/>
  <c r="I187" i="3"/>
  <c r="H187" i="3"/>
  <c r="G187" i="3"/>
  <c r="F187" i="3"/>
  <c r="D187" i="3" s="1"/>
  <c r="A187" i="3"/>
  <c r="G186" i="3"/>
  <c r="F186" i="3"/>
  <c r="D186" i="3" s="1"/>
  <c r="A186" i="3"/>
  <c r="I185" i="3"/>
  <c r="H185" i="3"/>
  <c r="G185" i="3"/>
  <c r="F185" i="3"/>
  <c r="D185" i="3" s="1"/>
  <c r="A185" i="3"/>
  <c r="G184" i="3"/>
  <c r="F184" i="3"/>
  <c r="D184" i="3"/>
  <c r="A184" i="3"/>
  <c r="I183" i="3"/>
  <c r="H183" i="3"/>
  <c r="G183" i="3"/>
  <c r="F183" i="3"/>
  <c r="D183" i="3" s="1"/>
  <c r="A183" i="3"/>
  <c r="G182" i="3"/>
  <c r="F182" i="3"/>
  <c r="D182" i="3" s="1"/>
  <c r="A182" i="3"/>
  <c r="I181" i="3"/>
  <c r="H181" i="3"/>
  <c r="G181" i="3"/>
  <c r="F181" i="3"/>
  <c r="D181" i="3" s="1"/>
  <c r="A181" i="3"/>
  <c r="G180" i="3"/>
  <c r="F180" i="3"/>
  <c r="D180" i="3" s="1"/>
  <c r="A180" i="3"/>
  <c r="I179" i="3"/>
  <c r="H179" i="3"/>
  <c r="G179" i="3"/>
  <c r="F179" i="3"/>
  <c r="D179" i="3" s="1"/>
  <c r="A179" i="3"/>
  <c r="G178" i="3"/>
  <c r="F178" i="3"/>
  <c r="D178" i="3" s="1"/>
  <c r="A178" i="3"/>
  <c r="I177" i="3"/>
  <c r="H177" i="3"/>
  <c r="G177" i="3"/>
  <c r="F177" i="3"/>
  <c r="D177" i="3" s="1"/>
  <c r="A177" i="3"/>
  <c r="G176" i="3"/>
  <c r="F176" i="3"/>
  <c r="D176" i="3"/>
  <c r="A176" i="3"/>
  <c r="I175" i="3"/>
  <c r="H175" i="3"/>
  <c r="G175" i="3"/>
  <c r="F175" i="3"/>
  <c r="D175" i="3" s="1"/>
  <c r="A175" i="3"/>
  <c r="G174" i="3"/>
  <c r="F174" i="3"/>
  <c r="D174" i="3"/>
  <c r="A174" i="3"/>
  <c r="I173" i="3"/>
  <c r="H173" i="3"/>
  <c r="G173" i="3"/>
  <c r="F173" i="3"/>
  <c r="D173" i="3" s="1"/>
  <c r="A173" i="3"/>
  <c r="G172" i="3"/>
  <c r="F172" i="3"/>
  <c r="D172" i="3" s="1"/>
  <c r="A172" i="3"/>
  <c r="I171" i="3"/>
  <c r="H171" i="3"/>
  <c r="G171" i="3"/>
  <c r="F171" i="3"/>
  <c r="D171" i="3" s="1"/>
  <c r="A171" i="3"/>
  <c r="G170" i="3"/>
  <c r="F170" i="3"/>
  <c r="D170" i="3" s="1"/>
  <c r="A170" i="3"/>
  <c r="I169" i="3"/>
  <c r="H169" i="3"/>
  <c r="G169" i="3"/>
  <c r="F169" i="3"/>
  <c r="D169" i="3" s="1"/>
  <c r="A169" i="3"/>
  <c r="G168" i="3"/>
  <c r="F168" i="3"/>
  <c r="D168" i="3" s="1"/>
  <c r="A168" i="3"/>
  <c r="I167" i="3"/>
  <c r="H167" i="3"/>
  <c r="G167" i="3"/>
  <c r="F167" i="3"/>
  <c r="D167" i="3" s="1"/>
  <c r="A167" i="3"/>
  <c r="G166" i="3"/>
  <c r="F166" i="3"/>
  <c r="D166" i="3"/>
  <c r="A166" i="3"/>
  <c r="I165" i="3"/>
  <c r="H165" i="3"/>
  <c r="G165" i="3"/>
  <c r="F165" i="3"/>
  <c r="D165" i="3" s="1"/>
  <c r="A165" i="3"/>
  <c r="G164" i="3"/>
  <c r="F164" i="3"/>
  <c r="D164" i="3" s="1"/>
  <c r="A164" i="3"/>
  <c r="I163" i="3"/>
  <c r="H163" i="3"/>
  <c r="G163" i="3"/>
  <c r="F163" i="3"/>
  <c r="D163" i="3" s="1"/>
  <c r="A163" i="3"/>
  <c r="G162" i="3"/>
  <c r="F162" i="3"/>
  <c r="D162" i="3"/>
  <c r="A162" i="3"/>
  <c r="I161" i="3"/>
  <c r="H161" i="3"/>
  <c r="G161" i="3"/>
  <c r="F161" i="3"/>
  <c r="D161" i="3" s="1"/>
  <c r="A161" i="3"/>
  <c r="G160" i="3"/>
  <c r="F160" i="3"/>
  <c r="D160" i="3"/>
  <c r="A160" i="3"/>
  <c r="I159" i="3"/>
  <c r="H159" i="3"/>
  <c r="G159" i="3"/>
  <c r="F159" i="3"/>
  <c r="D159" i="3"/>
  <c r="A159" i="3"/>
  <c r="G158" i="3"/>
  <c r="F158" i="3"/>
  <c r="D158" i="3" s="1"/>
  <c r="A158" i="3"/>
  <c r="I157" i="3"/>
  <c r="H157" i="3"/>
  <c r="G157" i="3"/>
  <c r="F157" i="3"/>
  <c r="D157" i="3" s="1"/>
  <c r="A157" i="3"/>
  <c r="G156" i="3"/>
  <c r="F156" i="3"/>
  <c r="D156" i="3"/>
  <c r="A156" i="3"/>
  <c r="I155" i="3"/>
  <c r="H155" i="3"/>
  <c r="G155" i="3"/>
  <c r="F155" i="3"/>
  <c r="D155" i="3" s="1"/>
  <c r="A155" i="3"/>
  <c r="G154" i="3"/>
  <c r="F154" i="3"/>
  <c r="D154" i="3"/>
  <c r="A154" i="3"/>
  <c r="I153" i="3"/>
  <c r="H153" i="3"/>
  <c r="G153" i="3"/>
  <c r="F153" i="3"/>
  <c r="D153" i="3" s="1"/>
  <c r="A153" i="3"/>
  <c r="G152" i="3"/>
  <c r="F152" i="3"/>
  <c r="D152" i="3"/>
  <c r="A152" i="3"/>
  <c r="I151" i="3"/>
  <c r="H151" i="3"/>
  <c r="G151" i="3"/>
  <c r="F151" i="3"/>
  <c r="D151" i="3"/>
  <c r="A151" i="3"/>
  <c r="G150" i="3"/>
  <c r="F150" i="3"/>
  <c r="D150" i="3" s="1"/>
  <c r="A150" i="3"/>
  <c r="I149" i="3"/>
  <c r="H149" i="3"/>
  <c r="G149" i="3"/>
  <c r="F149" i="3"/>
  <c r="D149" i="3" s="1"/>
  <c r="A149" i="3"/>
  <c r="G148" i="3"/>
  <c r="F148" i="3"/>
  <c r="D148" i="3"/>
  <c r="A148" i="3"/>
  <c r="I147" i="3"/>
  <c r="H147" i="3"/>
  <c r="G147" i="3"/>
  <c r="F147" i="3"/>
  <c r="D147" i="3" s="1"/>
  <c r="A147" i="3"/>
  <c r="G146" i="3"/>
  <c r="F146" i="3"/>
  <c r="D146" i="3"/>
  <c r="A146" i="3"/>
  <c r="I145" i="3"/>
  <c r="H145" i="3"/>
  <c r="G145" i="3"/>
  <c r="F145" i="3"/>
  <c r="D145" i="3"/>
  <c r="A145" i="3"/>
  <c r="G144" i="3"/>
  <c r="F144" i="3"/>
  <c r="D144" i="3"/>
  <c r="A144" i="3"/>
  <c r="I143" i="3"/>
  <c r="H143" i="3"/>
  <c r="G143" i="3"/>
  <c r="F143" i="3"/>
  <c r="D143" i="3" s="1"/>
  <c r="A143" i="3"/>
  <c r="G142" i="3"/>
  <c r="F142" i="3"/>
  <c r="D142" i="3"/>
  <c r="A142" i="3"/>
  <c r="I141" i="3"/>
  <c r="H141" i="3"/>
  <c r="G141" i="3"/>
  <c r="F141" i="3"/>
  <c r="D141" i="3" s="1"/>
  <c r="A141" i="3"/>
  <c r="G140" i="3"/>
  <c r="F140" i="3"/>
  <c r="D140" i="3"/>
  <c r="A140" i="3"/>
  <c r="I139" i="3"/>
  <c r="H139" i="3"/>
  <c r="G139" i="3"/>
  <c r="F139" i="3"/>
  <c r="D139" i="3" s="1"/>
  <c r="A139" i="3"/>
  <c r="G138" i="3"/>
  <c r="F138" i="3"/>
  <c r="D138" i="3"/>
  <c r="A138" i="3"/>
  <c r="I137" i="3"/>
  <c r="H137" i="3"/>
  <c r="G137" i="3"/>
  <c r="F137" i="3"/>
  <c r="D137" i="3"/>
  <c r="A137" i="3"/>
  <c r="G136" i="3"/>
  <c r="F136" i="3"/>
  <c r="D136" i="3" s="1"/>
  <c r="A136" i="3"/>
  <c r="I135" i="3"/>
  <c r="H135" i="3"/>
  <c r="G135" i="3"/>
  <c r="F135" i="3"/>
  <c r="D135" i="3" s="1"/>
  <c r="A135" i="3"/>
  <c r="G134" i="3"/>
  <c r="F134" i="3"/>
  <c r="D134" i="3" s="1"/>
  <c r="A134" i="3"/>
  <c r="I133" i="3"/>
  <c r="H133" i="3"/>
  <c r="G133" i="3"/>
  <c r="F133" i="3"/>
  <c r="D133" i="3"/>
  <c r="A133" i="3"/>
  <c r="G132" i="3"/>
  <c r="F132" i="3"/>
  <c r="D132" i="3"/>
  <c r="A132" i="3"/>
  <c r="I131" i="3"/>
  <c r="H131" i="3"/>
  <c r="G131" i="3"/>
  <c r="F131" i="3"/>
  <c r="D131" i="3" s="1"/>
  <c r="A131" i="3"/>
  <c r="G130" i="3"/>
  <c r="F130" i="3"/>
  <c r="D130" i="3" s="1"/>
  <c r="A130" i="3"/>
  <c r="I129" i="3"/>
  <c r="H129" i="3"/>
  <c r="G129" i="3"/>
  <c r="F129" i="3"/>
  <c r="D129" i="3"/>
  <c r="A129" i="3"/>
  <c r="G128" i="3"/>
  <c r="F128" i="3"/>
  <c r="D128" i="3"/>
  <c r="A128" i="3"/>
  <c r="I127" i="3"/>
  <c r="H127" i="3"/>
  <c r="G127" i="3"/>
  <c r="F127" i="3"/>
  <c r="D127" i="3" s="1"/>
  <c r="A127" i="3"/>
  <c r="G126" i="3"/>
  <c r="F126" i="3"/>
  <c r="D126" i="3"/>
  <c r="A126" i="3"/>
  <c r="I125" i="3"/>
  <c r="H125" i="3"/>
  <c r="G125" i="3"/>
  <c r="F125" i="3"/>
  <c r="D125" i="3" s="1"/>
  <c r="A125" i="3"/>
  <c r="G124" i="3"/>
  <c r="F124" i="3"/>
  <c r="D124" i="3"/>
  <c r="A124" i="3"/>
  <c r="I123" i="3"/>
  <c r="H123" i="3"/>
  <c r="G123" i="3"/>
  <c r="F123" i="3"/>
  <c r="D123" i="3" s="1"/>
  <c r="A123" i="3"/>
  <c r="G122" i="3"/>
  <c r="F122" i="3"/>
  <c r="D122" i="3"/>
  <c r="A122" i="3"/>
  <c r="I121" i="3"/>
  <c r="H121" i="3"/>
  <c r="G121" i="3"/>
  <c r="F121" i="3"/>
  <c r="D121" i="3" s="1"/>
  <c r="A121" i="3"/>
  <c r="G120" i="3"/>
  <c r="F120" i="3"/>
  <c r="D120" i="3" s="1"/>
  <c r="A120" i="3"/>
  <c r="I119" i="3"/>
  <c r="H119" i="3"/>
  <c r="G119" i="3"/>
  <c r="F119" i="3"/>
  <c r="D119" i="3" s="1"/>
  <c r="A119" i="3"/>
  <c r="G118" i="3"/>
  <c r="F118" i="3"/>
  <c r="D118" i="3"/>
  <c r="A118" i="3"/>
  <c r="I117" i="3"/>
  <c r="H117" i="3"/>
  <c r="G117" i="3"/>
  <c r="F117" i="3"/>
  <c r="D117" i="3" s="1"/>
  <c r="A117" i="3"/>
  <c r="G116" i="3"/>
  <c r="F116" i="3"/>
  <c r="D116" i="3"/>
  <c r="A116" i="3"/>
  <c r="I115" i="3"/>
  <c r="H115" i="3"/>
  <c r="G115" i="3"/>
  <c r="F115" i="3"/>
  <c r="D115" i="3" s="1"/>
  <c r="A115" i="3"/>
  <c r="G114" i="3"/>
  <c r="F114" i="3"/>
  <c r="D114" i="3"/>
  <c r="A114" i="3"/>
  <c r="I113" i="3"/>
  <c r="H113" i="3"/>
  <c r="G113" i="3"/>
  <c r="F113" i="3"/>
  <c r="D113" i="3" s="1"/>
  <c r="A113" i="3"/>
  <c r="G112" i="3"/>
  <c r="F112" i="3"/>
  <c r="D112" i="3" s="1"/>
  <c r="A112" i="3"/>
  <c r="I111" i="3"/>
  <c r="H111" i="3"/>
  <c r="G111" i="3"/>
  <c r="F111" i="3"/>
  <c r="D111" i="3" s="1"/>
  <c r="A111" i="3"/>
  <c r="G110" i="3"/>
  <c r="F110" i="3"/>
  <c r="D110" i="3"/>
  <c r="A110" i="3"/>
  <c r="I109" i="3"/>
  <c r="H109" i="3"/>
  <c r="G109" i="3"/>
  <c r="F109" i="3"/>
  <c r="D109" i="3"/>
  <c r="A109" i="3"/>
  <c r="G108" i="3"/>
  <c r="F108" i="3"/>
  <c r="D108" i="3"/>
  <c r="A108" i="3"/>
  <c r="I107" i="3"/>
  <c r="H107" i="3"/>
  <c r="G107" i="3"/>
  <c r="F107" i="3"/>
  <c r="D107" i="3"/>
  <c r="A107" i="3"/>
  <c r="G106" i="3"/>
  <c r="F106" i="3"/>
  <c r="D106" i="3"/>
  <c r="A106" i="3"/>
  <c r="I105" i="3"/>
  <c r="H105" i="3"/>
  <c r="G105" i="3"/>
  <c r="F105" i="3"/>
  <c r="D105" i="3"/>
  <c r="A105" i="3"/>
  <c r="G104" i="3"/>
  <c r="F104" i="3"/>
  <c r="D104" i="3"/>
  <c r="A104" i="3"/>
  <c r="I103" i="3"/>
  <c r="H103" i="3"/>
  <c r="G103" i="3"/>
  <c r="F103" i="3"/>
  <c r="D103" i="3" s="1"/>
  <c r="A103" i="3"/>
  <c r="G102" i="3"/>
  <c r="F102" i="3"/>
  <c r="D102" i="3"/>
  <c r="A102" i="3"/>
  <c r="I101" i="3"/>
  <c r="H101" i="3"/>
  <c r="G101" i="3"/>
  <c r="F101" i="3"/>
  <c r="D101" i="3" s="1"/>
  <c r="A101" i="3"/>
  <c r="G100" i="3"/>
  <c r="F100" i="3"/>
  <c r="D100" i="3"/>
  <c r="A100" i="3"/>
  <c r="I99" i="3"/>
  <c r="H99" i="3"/>
  <c r="G99" i="3"/>
  <c r="F99" i="3"/>
  <c r="D99" i="3" s="1"/>
  <c r="A99" i="3"/>
  <c r="G98" i="3"/>
  <c r="F98" i="3"/>
  <c r="D98" i="3"/>
  <c r="A98" i="3"/>
  <c r="I97" i="3"/>
  <c r="H97" i="3"/>
  <c r="G97" i="3"/>
  <c r="F97" i="3"/>
  <c r="D97" i="3" s="1"/>
  <c r="A97" i="3"/>
  <c r="G96" i="3"/>
  <c r="F96" i="3"/>
  <c r="D96" i="3"/>
  <c r="A96" i="3"/>
  <c r="I95" i="3"/>
  <c r="H95" i="3"/>
  <c r="G95" i="3"/>
  <c r="F95" i="3"/>
  <c r="D95" i="3" s="1"/>
  <c r="A95" i="3"/>
  <c r="G94" i="3"/>
  <c r="F94" i="3"/>
  <c r="D94" i="3"/>
  <c r="A94" i="3"/>
  <c r="I93" i="3"/>
  <c r="H93" i="3"/>
  <c r="G93" i="3"/>
  <c r="F93" i="3"/>
  <c r="D93" i="3" s="1"/>
  <c r="A93" i="3"/>
  <c r="G92" i="3"/>
  <c r="F92" i="3"/>
  <c r="D92" i="3"/>
  <c r="A92" i="3"/>
  <c r="I91" i="3"/>
  <c r="H91" i="3"/>
  <c r="G91" i="3"/>
  <c r="F91" i="3"/>
  <c r="D91" i="3"/>
  <c r="A91" i="3"/>
  <c r="G90" i="3"/>
  <c r="F90" i="3"/>
  <c r="D90" i="3"/>
  <c r="A90" i="3"/>
  <c r="I89" i="3"/>
  <c r="H89" i="3"/>
  <c r="G89" i="3"/>
  <c r="F89" i="3"/>
  <c r="D89" i="3" s="1"/>
  <c r="A89" i="3"/>
  <c r="G88" i="3"/>
  <c r="F88" i="3"/>
  <c r="D88" i="3"/>
  <c r="A88" i="3"/>
  <c r="I87" i="3"/>
  <c r="H87" i="3"/>
  <c r="G87" i="3"/>
  <c r="F87" i="3"/>
  <c r="D87" i="3" s="1"/>
  <c r="A87" i="3"/>
  <c r="G86" i="3"/>
  <c r="F86" i="3"/>
  <c r="D86" i="3"/>
  <c r="A86" i="3"/>
  <c r="I85" i="3"/>
  <c r="H85" i="3"/>
  <c r="G85" i="3"/>
  <c r="F85" i="3"/>
  <c r="D85" i="3" s="1"/>
  <c r="A85" i="3"/>
  <c r="G84" i="3"/>
  <c r="F84" i="3"/>
  <c r="D84" i="3" s="1"/>
  <c r="A84" i="3"/>
  <c r="I83" i="3"/>
  <c r="H83" i="3"/>
  <c r="G83" i="3"/>
  <c r="F83" i="3"/>
  <c r="D83" i="3" s="1"/>
  <c r="A83" i="3"/>
  <c r="G82" i="3"/>
  <c r="F82" i="3"/>
  <c r="D82" i="3" s="1"/>
  <c r="A82" i="3"/>
  <c r="I81" i="3"/>
  <c r="H81" i="3"/>
  <c r="G81" i="3"/>
  <c r="F81" i="3"/>
  <c r="D81" i="3" s="1"/>
  <c r="A81" i="3"/>
  <c r="G80" i="3"/>
  <c r="F80" i="3"/>
  <c r="D80" i="3"/>
  <c r="A80" i="3"/>
  <c r="I79" i="3"/>
  <c r="H79" i="3"/>
  <c r="G79" i="3"/>
  <c r="F79" i="3"/>
  <c r="D79" i="3" s="1"/>
  <c r="A79" i="3"/>
  <c r="G78" i="3"/>
  <c r="F78" i="3"/>
  <c r="D78" i="3" s="1"/>
  <c r="A78" i="3"/>
  <c r="I77" i="3"/>
  <c r="H77" i="3"/>
  <c r="G77" i="3"/>
  <c r="F77" i="3"/>
  <c r="D77" i="3" s="1"/>
  <c r="A77" i="3"/>
  <c r="G76" i="3"/>
  <c r="F76" i="3"/>
  <c r="D76" i="3" s="1"/>
  <c r="A76" i="3"/>
  <c r="I75" i="3"/>
  <c r="H75" i="3"/>
  <c r="G75" i="3"/>
  <c r="F75" i="3"/>
  <c r="D75" i="3" s="1"/>
  <c r="A75" i="3"/>
  <c r="G74" i="3"/>
  <c r="F74" i="3"/>
  <c r="D74" i="3"/>
  <c r="A74" i="3"/>
  <c r="I73" i="3"/>
  <c r="H73" i="3"/>
  <c r="G73" i="3"/>
  <c r="F73" i="3"/>
  <c r="D73" i="3" s="1"/>
  <c r="A73" i="3"/>
  <c r="G72" i="3"/>
  <c r="F72" i="3"/>
  <c r="D72" i="3" s="1"/>
  <c r="A72" i="3"/>
  <c r="I71" i="3"/>
  <c r="H71" i="3"/>
  <c r="G71" i="3"/>
  <c r="F71" i="3"/>
  <c r="D71" i="3" s="1"/>
  <c r="A71" i="3"/>
  <c r="G70" i="3"/>
  <c r="F70" i="3"/>
  <c r="D70" i="3" s="1"/>
  <c r="A70" i="3"/>
  <c r="I69" i="3"/>
  <c r="H69" i="3"/>
  <c r="G69" i="3"/>
  <c r="F69" i="3"/>
  <c r="D69" i="3" s="1"/>
  <c r="A69" i="3"/>
  <c r="G68" i="3"/>
  <c r="F68" i="3"/>
  <c r="D68" i="3" s="1"/>
  <c r="A68" i="3"/>
  <c r="I67" i="3"/>
  <c r="H67" i="3"/>
  <c r="G67" i="3"/>
  <c r="F67" i="3"/>
  <c r="D67" i="3" s="1"/>
  <c r="A67" i="3"/>
  <c r="G66" i="3"/>
  <c r="F66" i="3"/>
  <c r="D66" i="3"/>
  <c r="A66" i="3"/>
  <c r="I65" i="3"/>
  <c r="H65" i="3"/>
  <c r="G65" i="3"/>
  <c r="F65" i="3"/>
  <c r="D65" i="3" s="1"/>
  <c r="A65" i="3"/>
  <c r="G64" i="3"/>
  <c r="F64" i="3"/>
  <c r="D64" i="3" s="1"/>
  <c r="A64" i="3"/>
  <c r="I63" i="3"/>
  <c r="H63" i="3"/>
  <c r="G63" i="3"/>
  <c r="F63" i="3"/>
  <c r="D63" i="3" s="1"/>
  <c r="A63" i="3"/>
  <c r="G62" i="3"/>
  <c r="F62" i="3"/>
  <c r="D62" i="3" s="1"/>
  <c r="A62" i="3"/>
  <c r="I61" i="3"/>
  <c r="H61" i="3"/>
  <c r="G61" i="3"/>
  <c r="F61" i="3"/>
  <c r="D61" i="3" s="1"/>
  <c r="A61" i="3"/>
  <c r="G60" i="3"/>
  <c r="F60" i="3"/>
  <c r="D60" i="3" s="1"/>
  <c r="A60" i="3"/>
  <c r="I59" i="3"/>
  <c r="H59" i="3"/>
  <c r="G59" i="3"/>
  <c r="F59" i="3"/>
  <c r="D59" i="3" s="1"/>
  <c r="A59" i="3"/>
  <c r="G58" i="3"/>
  <c r="F58" i="3"/>
  <c r="D58" i="3" s="1"/>
  <c r="A58" i="3"/>
  <c r="I57" i="3"/>
  <c r="H57" i="3"/>
  <c r="G57" i="3"/>
  <c r="F57" i="3"/>
  <c r="D57" i="3"/>
  <c r="A57" i="3"/>
  <c r="G56" i="3"/>
  <c r="F56" i="3"/>
  <c r="D56" i="3"/>
  <c r="A56" i="3"/>
  <c r="I55" i="3"/>
  <c r="H55" i="3"/>
  <c r="G55" i="3"/>
  <c r="F55" i="3"/>
  <c r="D55" i="3"/>
  <c r="A55" i="3"/>
  <c r="G54" i="3"/>
  <c r="F54" i="3"/>
  <c r="D54" i="3" s="1"/>
  <c r="A54" i="3"/>
  <c r="I53" i="3"/>
  <c r="H53" i="3"/>
  <c r="G53" i="3"/>
  <c r="F53" i="3"/>
  <c r="D53" i="3" s="1"/>
  <c r="A53" i="3"/>
  <c r="G52" i="3"/>
  <c r="F52" i="3"/>
  <c r="D52" i="3" s="1"/>
  <c r="A52" i="3"/>
  <c r="I51" i="3"/>
  <c r="H51" i="3"/>
  <c r="G51" i="3"/>
  <c r="F51" i="3"/>
  <c r="D51" i="3" s="1"/>
  <c r="A51" i="3"/>
  <c r="G50" i="3"/>
  <c r="F50" i="3"/>
  <c r="D50" i="3"/>
  <c r="A50" i="3"/>
  <c r="I49" i="3"/>
  <c r="H49" i="3"/>
  <c r="G49" i="3"/>
  <c r="F49" i="3"/>
  <c r="D49" i="3" s="1"/>
  <c r="A49" i="3"/>
  <c r="G48" i="3"/>
  <c r="F48" i="3"/>
  <c r="D48" i="3" s="1"/>
  <c r="A48" i="3"/>
  <c r="I47" i="3"/>
  <c r="H47" i="3"/>
  <c r="G47" i="3"/>
  <c r="F47" i="3"/>
  <c r="D47" i="3" s="1"/>
  <c r="A47" i="3"/>
  <c r="G46" i="3"/>
  <c r="F46" i="3"/>
  <c r="D46" i="3" s="1"/>
  <c r="A46" i="3"/>
  <c r="I45" i="3"/>
  <c r="H45" i="3"/>
  <c r="G45" i="3"/>
  <c r="F45" i="3"/>
  <c r="D45" i="3"/>
  <c r="A45" i="3"/>
  <c r="G44" i="3"/>
  <c r="F44" i="3"/>
  <c r="D44" i="3" s="1"/>
  <c r="A44" i="3"/>
  <c r="I43" i="3"/>
  <c r="H43" i="3"/>
  <c r="G43" i="3"/>
  <c r="F43" i="3"/>
  <c r="D43" i="3" s="1"/>
  <c r="A43" i="3"/>
  <c r="G42" i="3"/>
  <c r="F42" i="3"/>
  <c r="D42" i="3" s="1"/>
  <c r="A42" i="3"/>
  <c r="I41" i="3"/>
  <c r="H41" i="3"/>
  <c r="G41" i="3"/>
  <c r="F41" i="3"/>
  <c r="D41" i="3" s="1"/>
  <c r="A41" i="3"/>
  <c r="G40" i="3"/>
  <c r="F40" i="3"/>
  <c r="D40" i="3" s="1"/>
  <c r="A40" i="3"/>
  <c r="I39" i="3"/>
  <c r="H39" i="3"/>
  <c r="G39" i="3"/>
  <c r="F39" i="3"/>
  <c r="D39" i="3" s="1"/>
  <c r="A39" i="3"/>
  <c r="G38" i="3"/>
  <c r="F38" i="3"/>
  <c r="D38" i="3" s="1"/>
  <c r="A38" i="3"/>
  <c r="I37" i="3"/>
  <c r="H37" i="3"/>
  <c r="G37" i="3"/>
  <c r="F37" i="3"/>
  <c r="D37" i="3" s="1"/>
  <c r="A37" i="3"/>
  <c r="G36" i="3"/>
  <c r="F36" i="3"/>
  <c r="D36" i="3" s="1"/>
  <c r="A36" i="3"/>
  <c r="I35" i="3"/>
  <c r="H35" i="3"/>
  <c r="G35" i="3"/>
  <c r="F35" i="3"/>
  <c r="D35" i="3" s="1"/>
  <c r="A35" i="3"/>
  <c r="G34" i="3"/>
  <c r="F34" i="3"/>
  <c r="D34" i="3" s="1"/>
  <c r="A34" i="3"/>
  <c r="I33" i="3"/>
  <c r="H33" i="3"/>
  <c r="G33" i="3"/>
  <c r="F33" i="3"/>
  <c r="D33" i="3" s="1"/>
  <c r="A33" i="3"/>
  <c r="G32" i="3"/>
  <c r="F32" i="3"/>
  <c r="D32" i="3" s="1"/>
  <c r="A32" i="3"/>
  <c r="I31" i="3"/>
  <c r="H31" i="3"/>
  <c r="G31" i="3"/>
  <c r="F31" i="3"/>
  <c r="D31" i="3" s="1"/>
  <c r="A31" i="3"/>
  <c r="G30" i="3"/>
  <c r="F30" i="3"/>
  <c r="D30" i="3" s="1"/>
  <c r="A30" i="3"/>
  <c r="I29" i="3"/>
  <c r="H29" i="3"/>
  <c r="G29" i="3"/>
  <c r="F29" i="3"/>
  <c r="D29" i="3" s="1"/>
  <c r="A29" i="3"/>
  <c r="G28" i="3"/>
  <c r="F28" i="3"/>
  <c r="D28" i="3" s="1"/>
  <c r="A28" i="3"/>
  <c r="I27" i="3"/>
  <c r="H27" i="3"/>
  <c r="G27" i="3"/>
  <c r="F27" i="3"/>
  <c r="D27" i="3" s="1"/>
  <c r="A27" i="3"/>
  <c r="G26" i="3"/>
  <c r="F26" i="3"/>
  <c r="D26" i="3" s="1"/>
  <c r="A26" i="3"/>
  <c r="I25" i="3"/>
  <c r="H25" i="3"/>
  <c r="G25" i="3"/>
  <c r="F25" i="3"/>
  <c r="D25" i="3" s="1"/>
  <c r="A25" i="3"/>
  <c r="G24" i="3"/>
  <c r="F24" i="3"/>
  <c r="D24" i="3"/>
  <c r="A24" i="3"/>
  <c r="I23" i="3"/>
  <c r="H23" i="3"/>
  <c r="G23" i="3"/>
  <c r="F23" i="3"/>
  <c r="D23" i="3" s="1"/>
  <c r="A23" i="3"/>
  <c r="G22" i="3"/>
  <c r="F22" i="3"/>
  <c r="D22" i="3"/>
  <c r="A22" i="3"/>
  <c r="I21" i="3"/>
  <c r="H21" i="3"/>
  <c r="G21" i="3"/>
  <c r="F21" i="3"/>
  <c r="D21" i="3" s="1"/>
  <c r="A21" i="3"/>
  <c r="G20" i="3"/>
  <c r="F20" i="3"/>
  <c r="D20" i="3"/>
  <c r="A20" i="3"/>
  <c r="I19" i="3"/>
  <c r="H19" i="3"/>
  <c r="G19" i="3"/>
  <c r="F19" i="3"/>
  <c r="D19" i="3" s="1"/>
  <c r="A19" i="3"/>
  <c r="G18" i="3"/>
  <c r="F18" i="3"/>
  <c r="D18" i="3" s="1"/>
  <c r="A18" i="3"/>
  <c r="I17" i="3"/>
  <c r="H17" i="3"/>
  <c r="G17" i="3"/>
  <c r="F17" i="3"/>
  <c r="D17" i="3"/>
  <c r="A17" i="3"/>
  <c r="G16" i="3"/>
  <c r="F16" i="3"/>
  <c r="D16" i="3" s="1"/>
  <c r="A16" i="3"/>
  <c r="I15" i="3"/>
  <c r="H15" i="3"/>
  <c r="G15" i="3"/>
  <c r="F15" i="3"/>
  <c r="D15" i="3" s="1"/>
  <c r="A15" i="3"/>
  <c r="G14" i="3"/>
  <c r="F14" i="3"/>
  <c r="D14" i="3" s="1"/>
  <c r="A14" i="3"/>
  <c r="I13" i="3"/>
  <c r="H13" i="3"/>
  <c r="G13" i="3"/>
  <c r="F13" i="3"/>
  <c r="D13" i="3" s="1"/>
  <c r="A13" i="3"/>
  <c r="G12" i="3"/>
  <c r="F12" i="3"/>
  <c r="D12" i="3"/>
  <c r="A12" i="3"/>
  <c r="I11" i="3"/>
  <c r="H11" i="3"/>
  <c r="G11" i="3"/>
  <c r="F11" i="3"/>
  <c r="D11" i="3" s="1"/>
  <c r="A11" i="3"/>
  <c r="G10" i="3"/>
  <c r="F10" i="3"/>
  <c r="D10" i="3" s="1"/>
  <c r="A10" i="3"/>
  <c r="I9" i="3"/>
  <c r="H9" i="3"/>
  <c r="G9" i="3"/>
  <c r="F9" i="3"/>
  <c r="D9" i="3" s="1"/>
  <c r="A9" i="3"/>
  <c r="G8" i="3"/>
  <c r="F8" i="3"/>
  <c r="D8" i="3" s="1"/>
  <c r="A8" i="3"/>
  <c r="I7" i="3"/>
  <c r="H7" i="3"/>
  <c r="G7" i="3"/>
  <c r="F7" i="3"/>
  <c r="D7" i="3" s="1"/>
  <c r="A7" i="3"/>
  <c r="G6" i="3"/>
  <c r="F6" i="3"/>
  <c r="D6" i="3" s="1"/>
  <c r="A6" i="3"/>
  <c r="I5" i="3"/>
  <c r="H5" i="3"/>
  <c r="G5" i="3"/>
  <c r="F5" i="3"/>
  <c r="D5" i="3" s="1"/>
  <c r="A5" i="3"/>
  <c r="G4" i="3"/>
  <c r="F4" i="3"/>
  <c r="D4" i="3" s="1"/>
  <c r="A4" i="3"/>
  <c r="I3" i="3"/>
  <c r="H3" i="3"/>
  <c r="G3" i="3"/>
  <c r="F3" i="3"/>
  <c r="D3" i="3" s="1"/>
  <c r="A3" i="3"/>
  <c r="D2" i="3" l="1"/>
  <c r="V891" i="2"/>
  <c r="W891" i="2"/>
  <c r="J891" i="2" s="1"/>
  <c r="Y891" i="2"/>
  <c r="Z891" i="2"/>
  <c r="AE891" i="2"/>
  <c r="V892" i="2"/>
  <c r="W892" i="2"/>
  <c r="J892" i="2" s="1"/>
  <c r="Y892" i="2"/>
  <c r="Z892" i="2"/>
  <c r="AA892" i="2" s="1"/>
  <c r="AE892" i="2"/>
  <c r="AE893" i="2" s="1"/>
  <c r="AE894" i="2" s="1"/>
  <c r="AE895" i="2" s="1"/>
  <c r="AE896" i="2" s="1"/>
  <c r="AE897" i="2" s="1"/>
  <c r="AE898" i="2" s="1"/>
  <c r="AE899" i="2" s="1"/>
  <c r="AE900" i="2" s="1"/>
  <c r="AE901" i="2" s="1"/>
  <c r="AE902" i="2" s="1"/>
  <c r="AE903" i="2" s="1"/>
  <c r="AE904" i="2" s="1"/>
  <c r="AE905" i="2" s="1"/>
  <c r="AE906" i="2" s="1"/>
  <c r="AE907" i="2" s="1"/>
  <c r="AE908" i="2" s="1"/>
  <c r="AE909" i="2" s="1"/>
  <c r="AE910" i="2" s="1"/>
  <c r="AE911" i="2" s="1"/>
  <c r="AE912" i="2" s="1"/>
  <c r="AE913" i="2" s="1"/>
  <c r="AE914" i="2" s="1"/>
  <c r="AE915" i="2" s="1"/>
  <c r="AE916" i="2" s="1"/>
  <c r="V893" i="2"/>
  <c r="W893" i="2"/>
  <c r="J893" i="2" s="1"/>
  <c r="Y893" i="2"/>
  <c r="Z893" i="2"/>
  <c r="V894" i="2"/>
  <c r="W894" i="2"/>
  <c r="J894" i="2" s="1"/>
  <c r="Y894" i="2"/>
  <c r="Z894" i="2"/>
  <c r="V895" i="2"/>
  <c r="W895" i="2"/>
  <c r="J895" i="2" s="1"/>
  <c r="Y895" i="2"/>
  <c r="Z895" i="2"/>
  <c r="V896" i="2"/>
  <c r="W896" i="2"/>
  <c r="J896" i="2" s="1"/>
  <c r="Y896" i="2"/>
  <c r="Z896" i="2"/>
  <c r="V897" i="2"/>
  <c r="W897" i="2"/>
  <c r="J897" i="2" s="1"/>
  <c r="Y897" i="2"/>
  <c r="Z897" i="2"/>
  <c r="V898" i="2"/>
  <c r="W898" i="2"/>
  <c r="J898" i="2" s="1"/>
  <c r="Y898" i="2"/>
  <c r="Z898" i="2"/>
  <c r="V899" i="2"/>
  <c r="W899" i="2"/>
  <c r="J899" i="2" s="1"/>
  <c r="Y899" i="2"/>
  <c r="Z899" i="2"/>
  <c r="V900" i="2"/>
  <c r="W900" i="2"/>
  <c r="J900" i="2" s="1"/>
  <c r="Y900" i="2"/>
  <c r="Z900" i="2"/>
  <c r="V901" i="2"/>
  <c r="W901" i="2"/>
  <c r="J901" i="2" s="1"/>
  <c r="Y901" i="2"/>
  <c r="Z901" i="2"/>
  <c r="V902" i="2"/>
  <c r="W902" i="2"/>
  <c r="J902" i="2" s="1"/>
  <c r="Y902" i="2"/>
  <c r="Z902" i="2"/>
  <c r="V903" i="2"/>
  <c r="W903" i="2"/>
  <c r="J903" i="2" s="1"/>
  <c r="Y903" i="2"/>
  <c r="Z903" i="2"/>
  <c r="V904" i="2"/>
  <c r="W904" i="2"/>
  <c r="J904" i="2" s="1"/>
  <c r="Y904" i="2"/>
  <c r="Z904" i="2"/>
  <c r="V905" i="2"/>
  <c r="W905" i="2"/>
  <c r="J905" i="2" s="1"/>
  <c r="Y905" i="2"/>
  <c r="Z905" i="2"/>
  <c r="V906" i="2"/>
  <c r="W906" i="2"/>
  <c r="J906" i="2" s="1"/>
  <c r="Y906" i="2"/>
  <c r="Z906" i="2"/>
  <c r="V907" i="2"/>
  <c r="W907" i="2"/>
  <c r="J907" i="2" s="1"/>
  <c r="Y907" i="2"/>
  <c r="Z907" i="2"/>
  <c r="AA907" i="2" s="1"/>
  <c r="V908" i="2"/>
  <c r="W908" i="2"/>
  <c r="J908" i="2" s="1"/>
  <c r="Y908" i="2"/>
  <c r="Z908" i="2"/>
  <c r="V909" i="2"/>
  <c r="W909" i="2"/>
  <c r="J909" i="2" s="1"/>
  <c r="Y909" i="2"/>
  <c r="Z909" i="2"/>
  <c r="AA909" i="2" s="1"/>
  <c r="V910" i="2"/>
  <c r="W910" i="2"/>
  <c r="J910" i="2" s="1"/>
  <c r="Y910" i="2"/>
  <c r="Z910" i="2"/>
  <c r="V911" i="2"/>
  <c r="W911" i="2"/>
  <c r="J911" i="2" s="1"/>
  <c r="Y911" i="2"/>
  <c r="Z911" i="2"/>
  <c r="V912" i="2"/>
  <c r="W912" i="2"/>
  <c r="J912" i="2" s="1"/>
  <c r="Y912" i="2"/>
  <c r="Z912" i="2"/>
  <c r="V913" i="2"/>
  <c r="W913" i="2"/>
  <c r="J913" i="2" s="1"/>
  <c r="Y913" i="2"/>
  <c r="Z913" i="2"/>
  <c r="V914" i="2"/>
  <c r="W914" i="2"/>
  <c r="J914" i="2" s="1"/>
  <c r="Y914" i="2"/>
  <c r="Z914" i="2"/>
  <c r="V915" i="2"/>
  <c r="W915" i="2"/>
  <c r="J915" i="2" s="1"/>
  <c r="Y915" i="2"/>
  <c r="Z915" i="2"/>
  <c r="V916" i="2"/>
  <c r="W916" i="2"/>
  <c r="J916" i="2" s="1"/>
  <c r="Y916" i="2"/>
  <c r="Z916" i="2"/>
  <c r="V917" i="2"/>
  <c r="W917" i="2"/>
  <c r="J917" i="2" s="1"/>
  <c r="Y917" i="2"/>
  <c r="Z917" i="2"/>
  <c r="AE917" i="2"/>
  <c r="AE918" i="2" s="1"/>
  <c r="AE919" i="2" s="1"/>
  <c r="AE920" i="2" s="1"/>
  <c r="AE921" i="2" s="1"/>
  <c r="AE922" i="2" s="1"/>
  <c r="AE923" i="2" s="1"/>
  <c r="AE924" i="2" s="1"/>
  <c r="AE925" i="2" s="1"/>
  <c r="AE926" i="2" s="1"/>
  <c r="AE927" i="2" s="1"/>
  <c r="AE928" i="2" s="1"/>
  <c r="AE929" i="2" s="1"/>
  <c r="AE930" i="2" s="1"/>
  <c r="V918" i="2"/>
  <c r="W918" i="2"/>
  <c r="J918" i="2" s="1"/>
  <c r="Y918" i="2"/>
  <c r="Z918" i="2"/>
  <c r="V919" i="2"/>
  <c r="W919" i="2"/>
  <c r="J919" i="2" s="1"/>
  <c r="Y919" i="2"/>
  <c r="Z919" i="2"/>
  <c r="AA919" i="2"/>
  <c r="V920" i="2"/>
  <c r="W920" i="2"/>
  <c r="J920" i="2" s="1"/>
  <c r="Y920" i="2"/>
  <c r="Z920" i="2"/>
  <c r="V921" i="2"/>
  <c r="W921" i="2"/>
  <c r="J921" i="2" s="1"/>
  <c r="Y921" i="2"/>
  <c r="Z921" i="2"/>
  <c r="AA921" i="2" s="1"/>
  <c r="V922" i="2"/>
  <c r="W922" i="2"/>
  <c r="J922" i="2" s="1"/>
  <c r="Y922" i="2"/>
  <c r="Z922" i="2"/>
  <c r="V923" i="2"/>
  <c r="W923" i="2"/>
  <c r="J923" i="2" s="1"/>
  <c r="Y923" i="2"/>
  <c r="Z923" i="2"/>
  <c r="AA923" i="2" s="1"/>
  <c r="V924" i="2"/>
  <c r="W924" i="2"/>
  <c r="J924" i="2" s="1"/>
  <c r="Y924" i="2"/>
  <c r="Z924" i="2"/>
  <c r="V925" i="2"/>
  <c r="W925" i="2"/>
  <c r="J925" i="2" s="1"/>
  <c r="Y925" i="2"/>
  <c r="Z925" i="2"/>
  <c r="AA925" i="2" s="1"/>
  <c r="V926" i="2"/>
  <c r="W926" i="2"/>
  <c r="J926" i="2" s="1"/>
  <c r="Y926" i="2"/>
  <c r="Z926" i="2"/>
  <c r="V927" i="2"/>
  <c r="W927" i="2"/>
  <c r="J927" i="2" s="1"/>
  <c r="Y927" i="2"/>
  <c r="Z927" i="2"/>
  <c r="AA927" i="2" s="1"/>
  <c r="V928" i="2"/>
  <c r="W928" i="2"/>
  <c r="J928" i="2" s="1"/>
  <c r="Y928" i="2"/>
  <c r="Z928" i="2"/>
  <c r="V929" i="2"/>
  <c r="W929" i="2"/>
  <c r="J929" i="2" s="1"/>
  <c r="Y929" i="2"/>
  <c r="Z929" i="2"/>
  <c r="V930" i="2"/>
  <c r="W930" i="2"/>
  <c r="J930" i="2" s="1"/>
  <c r="Y930" i="2"/>
  <c r="Z930" i="2"/>
  <c r="V931" i="2"/>
  <c r="W931" i="2"/>
  <c r="J931" i="2" s="1"/>
  <c r="Y931" i="2"/>
  <c r="Z931" i="2"/>
  <c r="AE931" i="2"/>
  <c r="AE932" i="2" s="1"/>
  <c r="AE933" i="2" s="1"/>
  <c r="AE934" i="2" s="1"/>
  <c r="AE935" i="2" s="1"/>
  <c r="AE936" i="2" s="1"/>
  <c r="AE937" i="2" s="1"/>
  <c r="AE938" i="2" s="1"/>
  <c r="AE939" i="2" s="1"/>
  <c r="AE940" i="2" s="1"/>
  <c r="AE941" i="2" s="1"/>
  <c r="AE942" i="2" s="1"/>
  <c r="V932" i="2"/>
  <c r="W932" i="2"/>
  <c r="J932" i="2" s="1"/>
  <c r="Y932" i="2"/>
  <c r="Z932" i="2"/>
  <c r="V933" i="2"/>
  <c r="W933" i="2"/>
  <c r="J933" i="2" s="1"/>
  <c r="Y933" i="2"/>
  <c r="Z933" i="2"/>
  <c r="V934" i="2"/>
  <c r="W934" i="2"/>
  <c r="J934" i="2" s="1"/>
  <c r="Y934" i="2"/>
  <c r="Z934" i="2"/>
  <c r="V935" i="2"/>
  <c r="W935" i="2"/>
  <c r="J935" i="2" s="1"/>
  <c r="Y935" i="2"/>
  <c r="Z935" i="2"/>
  <c r="V936" i="2"/>
  <c r="W936" i="2"/>
  <c r="J936" i="2" s="1"/>
  <c r="Y936" i="2"/>
  <c r="Z936" i="2"/>
  <c r="V937" i="2"/>
  <c r="W937" i="2"/>
  <c r="J937" i="2" s="1"/>
  <c r="Y937" i="2"/>
  <c r="Z937" i="2"/>
  <c r="V938" i="2"/>
  <c r="W938" i="2"/>
  <c r="J938" i="2" s="1"/>
  <c r="Y938" i="2"/>
  <c r="Z938" i="2"/>
  <c r="V939" i="2"/>
  <c r="W939" i="2"/>
  <c r="J939" i="2" s="1"/>
  <c r="Y939" i="2"/>
  <c r="Z939" i="2"/>
  <c r="V940" i="2"/>
  <c r="W940" i="2"/>
  <c r="J940" i="2" s="1"/>
  <c r="Y940" i="2"/>
  <c r="Z940" i="2"/>
  <c r="V941" i="2"/>
  <c r="W941" i="2"/>
  <c r="J941" i="2" s="1"/>
  <c r="Y941" i="2"/>
  <c r="Z941" i="2"/>
  <c r="V942" i="2"/>
  <c r="W942" i="2"/>
  <c r="J942" i="2" s="1"/>
  <c r="Y942" i="2"/>
  <c r="Z942" i="2"/>
  <c r="V943" i="2"/>
  <c r="W943" i="2"/>
  <c r="J943" i="2" s="1"/>
  <c r="Y943" i="2"/>
  <c r="Z943" i="2"/>
  <c r="AE943" i="2"/>
  <c r="AE944" i="2" s="1"/>
  <c r="AE945" i="2" s="1"/>
  <c r="AE946" i="2" s="1"/>
  <c r="AE947" i="2" s="1"/>
  <c r="AE948" i="2" s="1"/>
  <c r="AE949" i="2" s="1"/>
  <c r="AE950" i="2" s="1"/>
  <c r="AE951" i="2" s="1"/>
  <c r="AE952" i="2" s="1"/>
  <c r="AE953" i="2" s="1"/>
  <c r="AE954" i="2" s="1"/>
  <c r="AE955" i="2" s="1"/>
  <c r="AE956" i="2" s="1"/>
  <c r="AE957" i="2" s="1"/>
  <c r="AE958" i="2" s="1"/>
  <c r="AE959" i="2" s="1"/>
  <c r="AE960" i="2" s="1"/>
  <c r="AE961" i="2" s="1"/>
  <c r="AE962" i="2" s="1"/>
  <c r="AE963" i="2" s="1"/>
  <c r="AE964" i="2" s="1"/>
  <c r="AE965" i="2" s="1"/>
  <c r="AE966" i="2" s="1"/>
  <c r="AE967" i="2" s="1"/>
  <c r="AE968" i="2" s="1"/>
  <c r="AE969" i="2" s="1"/>
  <c r="AE970" i="2" s="1"/>
  <c r="AE971" i="2" s="1"/>
  <c r="AE972" i="2" s="1"/>
  <c r="AE973" i="2" s="1"/>
  <c r="AE974" i="2" s="1"/>
  <c r="AE975" i="2" s="1"/>
  <c r="AE976" i="2" s="1"/>
  <c r="AE977" i="2" s="1"/>
  <c r="AE978" i="2" s="1"/>
  <c r="AE979" i="2" s="1"/>
  <c r="AE980" i="2" s="1"/>
  <c r="AE981" i="2" s="1"/>
  <c r="AE982" i="2" s="1"/>
  <c r="AE983" i="2" s="1"/>
  <c r="AE984" i="2" s="1"/>
  <c r="AE985" i="2" s="1"/>
  <c r="AE986" i="2" s="1"/>
  <c r="AE987" i="2" s="1"/>
  <c r="AE988" i="2" s="1"/>
  <c r="AE989" i="2" s="1"/>
  <c r="AE990" i="2" s="1"/>
  <c r="AE991" i="2" s="1"/>
  <c r="AE992" i="2" s="1"/>
  <c r="AE993" i="2" s="1"/>
  <c r="AE994" i="2" s="1"/>
  <c r="AE995" i="2" s="1"/>
  <c r="AE996" i="2" s="1"/>
  <c r="AE997" i="2" s="1"/>
  <c r="AE998" i="2" s="1"/>
  <c r="AE999" i="2" s="1"/>
  <c r="AE1000" i="2" s="1"/>
  <c r="AE1001" i="2" s="1"/>
  <c r="AE1002" i="2" s="1"/>
  <c r="AE1003" i="2" s="1"/>
  <c r="AE1004" i="2" s="1"/>
  <c r="AE1005" i="2" s="1"/>
  <c r="AE1006" i="2" s="1"/>
  <c r="AE1007" i="2" s="1"/>
  <c r="AE1008" i="2" s="1"/>
  <c r="AE1009" i="2" s="1"/>
  <c r="AE1010" i="2" s="1"/>
  <c r="AE1011" i="2" s="1"/>
  <c r="AE1012" i="2" s="1"/>
  <c r="AE1013" i="2" s="1"/>
  <c r="AE1014" i="2" s="1"/>
  <c r="AE1015" i="2" s="1"/>
  <c r="AE1016" i="2" s="1"/>
  <c r="AE1017" i="2" s="1"/>
  <c r="AE1018" i="2" s="1"/>
  <c r="AE1019" i="2" s="1"/>
  <c r="AE1020" i="2" s="1"/>
  <c r="AE1021" i="2" s="1"/>
  <c r="AE1022" i="2" s="1"/>
  <c r="AE1023" i="2" s="1"/>
  <c r="AE1024" i="2" s="1"/>
  <c r="AE1025" i="2" s="1"/>
  <c r="AE1026" i="2" s="1"/>
  <c r="AE1027" i="2" s="1"/>
  <c r="AE1028" i="2" s="1"/>
  <c r="AE1029" i="2" s="1"/>
  <c r="AE1030" i="2" s="1"/>
  <c r="AE1031" i="2" s="1"/>
  <c r="AE1032" i="2" s="1"/>
  <c r="AE1033" i="2" s="1"/>
  <c r="AE1034" i="2" s="1"/>
  <c r="V944" i="2"/>
  <c r="W944" i="2"/>
  <c r="J944" i="2" s="1"/>
  <c r="Y944" i="2"/>
  <c r="Z944" i="2"/>
  <c r="V945" i="2"/>
  <c r="W945" i="2"/>
  <c r="J945" i="2" s="1"/>
  <c r="Y945" i="2"/>
  <c r="Z945" i="2"/>
  <c r="V946" i="2"/>
  <c r="W946" i="2"/>
  <c r="J946" i="2" s="1"/>
  <c r="Y946" i="2"/>
  <c r="Z946" i="2"/>
  <c r="AA946" i="2" s="1"/>
  <c r="V947" i="2"/>
  <c r="W947" i="2"/>
  <c r="J947" i="2" s="1"/>
  <c r="Y947" i="2"/>
  <c r="Z947" i="2"/>
  <c r="AA947" i="2" s="1"/>
  <c r="V948" i="2"/>
  <c r="W948" i="2"/>
  <c r="J948" i="2" s="1"/>
  <c r="Y948" i="2"/>
  <c r="Z948" i="2"/>
  <c r="V949" i="2"/>
  <c r="W949" i="2"/>
  <c r="J949" i="2" s="1"/>
  <c r="Y949" i="2"/>
  <c r="Z949" i="2"/>
  <c r="V950" i="2"/>
  <c r="W950" i="2"/>
  <c r="J950" i="2" s="1"/>
  <c r="Y950" i="2"/>
  <c r="Z950" i="2"/>
  <c r="V951" i="2"/>
  <c r="W951" i="2"/>
  <c r="J951" i="2" s="1"/>
  <c r="Y951" i="2"/>
  <c r="Z951" i="2"/>
  <c r="AA951" i="2" s="1"/>
  <c r="V952" i="2"/>
  <c r="W952" i="2"/>
  <c r="J952" i="2" s="1"/>
  <c r="Y952" i="2"/>
  <c r="Z952" i="2"/>
  <c r="V953" i="2"/>
  <c r="W953" i="2"/>
  <c r="J953" i="2" s="1"/>
  <c r="Y953" i="2"/>
  <c r="Z953" i="2"/>
  <c r="V954" i="2"/>
  <c r="W954" i="2"/>
  <c r="J954" i="2" s="1"/>
  <c r="Y954" i="2"/>
  <c r="Z954" i="2"/>
  <c r="V955" i="2"/>
  <c r="W955" i="2"/>
  <c r="J955" i="2" s="1"/>
  <c r="Y955" i="2"/>
  <c r="Z955" i="2"/>
  <c r="V956" i="2"/>
  <c r="W956" i="2"/>
  <c r="J956" i="2" s="1"/>
  <c r="Y956" i="2"/>
  <c r="Z956" i="2"/>
  <c r="V957" i="2"/>
  <c r="W957" i="2"/>
  <c r="J957" i="2" s="1"/>
  <c r="Y957" i="2"/>
  <c r="Z957" i="2"/>
  <c r="V958" i="2"/>
  <c r="W958" i="2"/>
  <c r="J958" i="2" s="1"/>
  <c r="Y958" i="2"/>
  <c r="Z958" i="2"/>
  <c r="V959" i="2"/>
  <c r="W959" i="2"/>
  <c r="J959" i="2" s="1"/>
  <c r="Y959" i="2"/>
  <c r="Z959" i="2"/>
  <c r="V960" i="2"/>
  <c r="W960" i="2"/>
  <c r="J960" i="2" s="1"/>
  <c r="Y960" i="2"/>
  <c r="Z960" i="2"/>
  <c r="V961" i="2"/>
  <c r="W961" i="2"/>
  <c r="J961" i="2" s="1"/>
  <c r="Y961" i="2"/>
  <c r="Z961" i="2"/>
  <c r="V962" i="2"/>
  <c r="W962" i="2"/>
  <c r="J962" i="2" s="1"/>
  <c r="Y962" i="2"/>
  <c r="Z962" i="2"/>
  <c r="V963" i="2"/>
  <c r="W963" i="2"/>
  <c r="J963" i="2" s="1"/>
  <c r="Y963" i="2"/>
  <c r="Z963" i="2"/>
  <c r="V964" i="2"/>
  <c r="W964" i="2"/>
  <c r="J964" i="2" s="1"/>
  <c r="Y964" i="2"/>
  <c r="Z964" i="2"/>
  <c r="V965" i="2"/>
  <c r="W965" i="2"/>
  <c r="J965" i="2" s="1"/>
  <c r="Y965" i="2"/>
  <c r="Z965" i="2"/>
  <c r="V966" i="2"/>
  <c r="W966" i="2"/>
  <c r="J966" i="2" s="1"/>
  <c r="Y966" i="2"/>
  <c r="Z966" i="2"/>
  <c r="V967" i="2"/>
  <c r="W967" i="2"/>
  <c r="J967" i="2" s="1"/>
  <c r="Y967" i="2"/>
  <c r="Z967" i="2"/>
  <c r="V968" i="2"/>
  <c r="W968" i="2"/>
  <c r="J968" i="2" s="1"/>
  <c r="Y968" i="2"/>
  <c r="Z968" i="2"/>
  <c r="AA968" i="2" s="1"/>
  <c r="V969" i="2"/>
  <c r="W969" i="2"/>
  <c r="J969" i="2" s="1"/>
  <c r="Y969" i="2"/>
  <c r="Z969" i="2"/>
  <c r="V970" i="2"/>
  <c r="W970" i="2"/>
  <c r="J970" i="2" s="1"/>
  <c r="Y970" i="2"/>
  <c r="Z970" i="2"/>
  <c r="V971" i="2"/>
  <c r="W971" i="2"/>
  <c r="J971" i="2" s="1"/>
  <c r="Y971" i="2"/>
  <c r="Z971" i="2"/>
  <c r="V972" i="2"/>
  <c r="W972" i="2"/>
  <c r="J972" i="2" s="1"/>
  <c r="Y972" i="2"/>
  <c r="Z972" i="2"/>
  <c r="V973" i="2"/>
  <c r="W973" i="2"/>
  <c r="J973" i="2" s="1"/>
  <c r="Y973" i="2"/>
  <c r="Z973" i="2"/>
  <c r="V974" i="2"/>
  <c r="W974" i="2"/>
  <c r="J974" i="2" s="1"/>
  <c r="Y974" i="2"/>
  <c r="Z974" i="2"/>
  <c r="AA974" i="2" s="1"/>
  <c r="V975" i="2"/>
  <c r="W975" i="2" s="1"/>
  <c r="J975" i="2" s="1"/>
  <c r="Y975" i="2"/>
  <c r="Z975" i="2"/>
  <c r="V976" i="2"/>
  <c r="W976" i="2"/>
  <c r="J976" i="2" s="1"/>
  <c r="Y976" i="2"/>
  <c r="Z976" i="2"/>
  <c r="V977" i="2"/>
  <c r="W977" i="2"/>
  <c r="J977" i="2" s="1"/>
  <c r="Y977" i="2"/>
  <c r="Z977" i="2"/>
  <c r="V978" i="2"/>
  <c r="W978" i="2"/>
  <c r="J978" i="2" s="1"/>
  <c r="Y978" i="2"/>
  <c r="Z978" i="2"/>
  <c r="V979" i="2"/>
  <c r="W979" i="2"/>
  <c r="J979" i="2" s="1"/>
  <c r="Y979" i="2"/>
  <c r="Z979" i="2"/>
  <c r="V980" i="2"/>
  <c r="W980" i="2"/>
  <c r="J980" i="2" s="1"/>
  <c r="Y980" i="2"/>
  <c r="Z980" i="2"/>
  <c r="V981" i="2"/>
  <c r="W981" i="2"/>
  <c r="J981" i="2" s="1"/>
  <c r="Y981" i="2"/>
  <c r="Z981" i="2"/>
  <c r="V982" i="2"/>
  <c r="W982" i="2"/>
  <c r="J982" i="2" s="1"/>
  <c r="Y982" i="2"/>
  <c r="Z982" i="2"/>
  <c r="V983" i="2"/>
  <c r="W983" i="2"/>
  <c r="J983" i="2" s="1"/>
  <c r="Y983" i="2"/>
  <c r="Z983" i="2"/>
  <c r="V984" i="2"/>
  <c r="W984" i="2"/>
  <c r="J984" i="2" s="1"/>
  <c r="Y984" i="2"/>
  <c r="Z984" i="2"/>
  <c r="V985" i="2"/>
  <c r="W985" i="2"/>
  <c r="J985" i="2" s="1"/>
  <c r="Y985" i="2"/>
  <c r="Z985" i="2"/>
  <c r="V986" i="2"/>
  <c r="W986" i="2"/>
  <c r="J986" i="2" s="1"/>
  <c r="Y986" i="2"/>
  <c r="Z986" i="2"/>
  <c r="V987" i="2"/>
  <c r="W987" i="2"/>
  <c r="J987" i="2" s="1"/>
  <c r="Y987" i="2"/>
  <c r="Z987" i="2"/>
  <c r="V988" i="2"/>
  <c r="W988" i="2"/>
  <c r="J988" i="2" s="1"/>
  <c r="Y988" i="2"/>
  <c r="Z988" i="2"/>
  <c r="V989" i="2"/>
  <c r="W989" i="2"/>
  <c r="J989" i="2" s="1"/>
  <c r="Y989" i="2"/>
  <c r="Z989" i="2"/>
  <c r="V990" i="2"/>
  <c r="W990" i="2"/>
  <c r="J990" i="2" s="1"/>
  <c r="Y990" i="2"/>
  <c r="Z990" i="2"/>
  <c r="V991" i="2"/>
  <c r="W991" i="2"/>
  <c r="J991" i="2" s="1"/>
  <c r="Y991" i="2"/>
  <c r="Z991" i="2"/>
  <c r="V992" i="2"/>
  <c r="W992" i="2"/>
  <c r="J992" i="2" s="1"/>
  <c r="Y992" i="2"/>
  <c r="Z992" i="2"/>
  <c r="V993" i="2"/>
  <c r="W993" i="2"/>
  <c r="J993" i="2" s="1"/>
  <c r="Y993" i="2"/>
  <c r="Z993" i="2"/>
  <c r="V994" i="2"/>
  <c r="W994" i="2"/>
  <c r="J994" i="2" s="1"/>
  <c r="Y994" i="2"/>
  <c r="Z994" i="2"/>
  <c r="V995" i="2"/>
  <c r="W995" i="2"/>
  <c r="J995" i="2" s="1"/>
  <c r="Y995" i="2"/>
  <c r="Z995" i="2"/>
  <c r="V996" i="2"/>
  <c r="W996" i="2"/>
  <c r="J996" i="2" s="1"/>
  <c r="Y996" i="2"/>
  <c r="Z996" i="2"/>
  <c r="V997" i="2"/>
  <c r="W997" i="2"/>
  <c r="J997" i="2" s="1"/>
  <c r="Y997" i="2"/>
  <c r="AA997" i="2" s="1"/>
  <c r="Z997" i="2"/>
  <c r="V998" i="2"/>
  <c r="W998" i="2"/>
  <c r="J998" i="2" s="1"/>
  <c r="Y998" i="2"/>
  <c r="Z998" i="2"/>
  <c r="V999" i="2"/>
  <c r="W999" i="2"/>
  <c r="J999" i="2" s="1"/>
  <c r="Y999" i="2"/>
  <c r="AA999" i="2" s="1"/>
  <c r="Z999" i="2"/>
  <c r="V1000" i="2"/>
  <c r="W1000" i="2"/>
  <c r="J1000" i="2" s="1"/>
  <c r="Y1000" i="2"/>
  <c r="Z1000" i="2"/>
  <c r="V1001" i="2"/>
  <c r="W1001" i="2"/>
  <c r="J1001" i="2" s="1"/>
  <c r="Y1001" i="2"/>
  <c r="Z1001" i="2"/>
  <c r="V1002" i="2"/>
  <c r="W1002" i="2"/>
  <c r="J1002" i="2" s="1"/>
  <c r="Y1002" i="2"/>
  <c r="Z1002" i="2"/>
  <c r="V1003" i="2"/>
  <c r="W1003" i="2"/>
  <c r="J1003" i="2" s="1"/>
  <c r="Y1003" i="2"/>
  <c r="Z1003" i="2"/>
  <c r="V1004" i="2"/>
  <c r="W1004" i="2"/>
  <c r="J1004" i="2" s="1"/>
  <c r="Y1004" i="2"/>
  <c r="Z1004" i="2"/>
  <c r="V1005" i="2"/>
  <c r="W1005" i="2"/>
  <c r="J1005" i="2" s="1"/>
  <c r="Y1005" i="2"/>
  <c r="AA1005" i="2" s="1"/>
  <c r="Z1005" i="2"/>
  <c r="V1006" i="2"/>
  <c r="W1006" i="2"/>
  <c r="J1006" i="2" s="1"/>
  <c r="Y1006" i="2"/>
  <c r="Z1006" i="2"/>
  <c r="V1007" i="2"/>
  <c r="W1007" i="2"/>
  <c r="J1007" i="2" s="1"/>
  <c r="Y1007" i="2"/>
  <c r="Z1007" i="2"/>
  <c r="V1008" i="2"/>
  <c r="W1008" i="2"/>
  <c r="J1008" i="2" s="1"/>
  <c r="Y1008" i="2"/>
  <c r="Z1008" i="2"/>
  <c r="V1009" i="2"/>
  <c r="W1009" i="2"/>
  <c r="J1009" i="2" s="1"/>
  <c r="Y1009" i="2"/>
  <c r="AA1009" i="2" s="1"/>
  <c r="Z1009" i="2"/>
  <c r="V1010" i="2"/>
  <c r="W1010" i="2"/>
  <c r="J1010" i="2" s="1"/>
  <c r="Y1010" i="2"/>
  <c r="Z1010" i="2"/>
  <c r="V1011" i="2"/>
  <c r="W1011" i="2"/>
  <c r="J1011" i="2" s="1"/>
  <c r="Y1011" i="2"/>
  <c r="Z1011" i="2"/>
  <c r="V1012" i="2"/>
  <c r="W1012" i="2"/>
  <c r="J1012" i="2" s="1"/>
  <c r="Y1012" i="2"/>
  <c r="Z1012" i="2"/>
  <c r="V1013" i="2"/>
  <c r="W1013" i="2"/>
  <c r="J1013" i="2" s="1"/>
  <c r="Y1013" i="2"/>
  <c r="Z1013" i="2"/>
  <c r="V1014" i="2"/>
  <c r="W1014" i="2"/>
  <c r="J1014" i="2" s="1"/>
  <c r="Y1014" i="2"/>
  <c r="Z1014" i="2"/>
  <c r="V1015" i="2"/>
  <c r="W1015" i="2"/>
  <c r="J1015" i="2" s="1"/>
  <c r="Y1015" i="2"/>
  <c r="Z1015" i="2"/>
  <c r="V1016" i="2"/>
  <c r="W1016" i="2"/>
  <c r="J1016" i="2" s="1"/>
  <c r="Y1016" i="2"/>
  <c r="Z1016" i="2"/>
  <c r="V1017" i="2"/>
  <c r="W1017" i="2"/>
  <c r="J1017" i="2" s="1"/>
  <c r="Y1017" i="2"/>
  <c r="Z1017" i="2"/>
  <c r="V1018" i="2"/>
  <c r="W1018" i="2"/>
  <c r="J1018" i="2" s="1"/>
  <c r="Y1018" i="2"/>
  <c r="Z1018" i="2"/>
  <c r="V1019" i="2"/>
  <c r="W1019" i="2"/>
  <c r="J1019" i="2" s="1"/>
  <c r="Y1019" i="2"/>
  <c r="Z1019" i="2"/>
  <c r="V1020" i="2"/>
  <c r="W1020" i="2"/>
  <c r="J1020" i="2" s="1"/>
  <c r="Y1020" i="2"/>
  <c r="Z1020" i="2"/>
  <c r="V1021" i="2"/>
  <c r="W1021" i="2"/>
  <c r="J1021" i="2" s="1"/>
  <c r="Y1021" i="2"/>
  <c r="Z1021" i="2"/>
  <c r="V1022" i="2"/>
  <c r="W1022" i="2"/>
  <c r="J1022" i="2" s="1"/>
  <c r="Y1022" i="2"/>
  <c r="Z1022" i="2"/>
  <c r="V1023" i="2"/>
  <c r="W1023" i="2"/>
  <c r="J1023" i="2" s="1"/>
  <c r="Y1023" i="2"/>
  <c r="Z1023" i="2"/>
  <c r="V1024" i="2"/>
  <c r="W1024" i="2"/>
  <c r="J1024" i="2" s="1"/>
  <c r="Y1024" i="2"/>
  <c r="Z1024" i="2"/>
  <c r="V1025" i="2"/>
  <c r="W1025" i="2"/>
  <c r="J1025" i="2" s="1"/>
  <c r="Y1025" i="2"/>
  <c r="Z1025" i="2"/>
  <c r="V1026" i="2"/>
  <c r="W1026" i="2"/>
  <c r="J1026" i="2" s="1"/>
  <c r="Y1026" i="2"/>
  <c r="Z1026" i="2"/>
  <c r="V1027" i="2"/>
  <c r="W1027" i="2"/>
  <c r="J1027" i="2" s="1"/>
  <c r="Y1027" i="2"/>
  <c r="Z1027" i="2"/>
  <c r="V1028" i="2"/>
  <c r="W1028" i="2"/>
  <c r="J1028" i="2" s="1"/>
  <c r="Y1028" i="2"/>
  <c r="Z1028" i="2"/>
  <c r="V1029" i="2"/>
  <c r="W1029" i="2"/>
  <c r="J1029" i="2" s="1"/>
  <c r="Y1029" i="2"/>
  <c r="Z1029" i="2"/>
  <c r="V1030" i="2"/>
  <c r="W1030" i="2"/>
  <c r="J1030" i="2" s="1"/>
  <c r="Y1030" i="2"/>
  <c r="Z1030" i="2"/>
  <c r="V1031" i="2"/>
  <c r="W1031" i="2"/>
  <c r="J1031" i="2" s="1"/>
  <c r="Y1031" i="2"/>
  <c r="Z1031" i="2"/>
  <c r="V1032" i="2"/>
  <c r="W1032" i="2"/>
  <c r="J1032" i="2" s="1"/>
  <c r="Y1032" i="2"/>
  <c r="Z1032" i="2"/>
  <c r="V1033" i="2"/>
  <c r="W1033" i="2"/>
  <c r="J1033" i="2" s="1"/>
  <c r="Y1033" i="2"/>
  <c r="Z1033" i="2"/>
  <c r="V1034" i="2"/>
  <c r="W1034" i="2"/>
  <c r="J1034" i="2" s="1"/>
  <c r="Y1034" i="2"/>
  <c r="Z1034" i="2"/>
  <c r="V1035" i="2"/>
  <c r="W1035" i="2"/>
  <c r="J1035" i="2" s="1"/>
  <c r="Y1035" i="2"/>
  <c r="Z1035" i="2"/>
  <c r="AE1035" i="2"/>
  <c r="AE1036" i="2" s="1"/>
  <c r="AE1037" i="2" s="1"/>
  <c r="AE1038" i="2" s="1"/>
  <c r="AE1039" i="2" s="1"/>
  <c r="AE1040" i="2" s="1"/>
  <c r="AE1041" i="2" s="1"/>
  <c r="AE1042" i="2" s="1"/>
  <c r="AE1043" i="2" s="1"/>
  <c r="AE1044" i="2" s="1"/>
  <c r="AE1045" i="2" s="1"/>
  <c r="AE1046" i="2" s="1"/>
  <c r="AE1047" i="2" s="1"/>
  <c r="AE1048" i="2" s="1"/>
  <c r="AE1049" i="2" s="1"/>
  <c r="AE1050" i="2" s="1"/>
  <c r="AE1051" i="2" s="1"/>
  <c r="AE1052" i="2" s="1"/>
  <c r="AE1053" i="2" s="1"/>
  <c r="AE1054" i="2" s="1"/>
  <c r="AE1055" i="2" s="1"/>
  <c r="AE1056" i="2" s="1"/>
  <c r="AE1057" i="2" s="1"/>
  <c r="AE1058" i="2" s="1"/>
  <c r="AE1059" i="2" s="1"/>
  <c r="AE1060" i="2" s="1"/>
  <c r="AE1061" i="2" s="1"/>
  <c r="AE1062" i="2" s="1"/>
  <c r="AE1063" i="2" s="1"/>
  <c r="AE1064" i="2" s="1"/>
  <c r="AE1065" i="2" s="1"/>
  <c r="AE1066" i="2" s="1"/>
  <c r="V1036" i="2"/>
  <c r="W1036" i="2"/>
  <c r="J1036" i="2" s="1"/>
  <c r="Y1036" i="2"/>
  <c r="Z1036" i="2"/>
  <c r="V1037" i="2"/>
  <c r="W1037" i="2"/>
  <c r="J1037" i="2" s="1"/>
  <c r="Y1037" i="2"/>
  <c r="Z1037" i="2"/>
  <c r="V1038" i="2"/>
  <c r="W1038" i="2"/>
  <c r="J1038" i="2" s="1"/>
  <c r="Y1038" i="2"/>
  <c r="Z1038" i="2"/>
  <c r="V1039" i="2"/>
  <c r="W1039" i="2"/>
  <c r="J1039" i="2" s="1"/>
  <c r="Y1039" i="2"/>
  <c r="Z1039" i="2"/>
  <c r="V1040" i="2"/>
  <c r="W1040" i="2"/>
  <c r="J1040" i="2" s="1"/>
  <c r="Y1040" i="2"/>
  <c r="Z1040" i="2"/>
  <c r="V1041" i="2"/>
  <c r="W1041" i="2"/>
  <c r="J1041" i="2" s="1"/>
  <c r="Y1041" i="2"/>
  <c r="Z1041" i="2"/>
  <c r="V1042" i="2"/>
  <c r="W1042" i="2"/>
  <c r="J1042" i="2" s="1"/>
  <c r="Y1042" i="2"/>
  <c r="Z1042" i="2"/>
  <c r="V1043" i="2"/>
  <c r="W1043" i="2"/>
  <c r="J1043" i="2" s="1"/>
  <c r="Y1043" i="2"/>
  <c r="Z1043" i="2"/>
  <c r="V1044" i="2"/>
  <c r="W1044" i="2"/>
  <c r="J1044" i="2" s="1"/>
  <c r="Y1044" i="2"/>
  <c r="Z1044" i="2"/>
  <c r="V1045" i="2"/>
  <c r="W1045" i="2"/>
  <c r="J1045" i="2" s="1"/>
  <c r="Y1045" i="2"/>
  <c r="Z1045" i="2"/>
  <c r="V1046" i="2"/>
  <c r="W1046" i="2"/>
  <c r="J1046" i="2" s="1"/>
  <c r="Y1046" i="2"/>
  <c r="Z1046" i="2"/>
  <c r="V1047" i="2"/>
  <c r="W1047" i="2"/>
  <c r="J1047" i="2" s="1"/>
  <c r="Y1047" i="2"/>
  <c r="Z1047" i="2"/>
  <c r="V1048" i="2"/>
  <c r="W1048" i="2"/>
  <c r="J1048" i="2" s="1"/>
  <c r="Y1048" i="2"/>
  <c r="Z1048" i="2"/>
  <c r="V1049" i="2"/>
  <c r="W1049" i="2"/>
  <c r="J1049" i="2" s="1"/>
  <c r="Y1049" i="2"/>
  <c r="Z1049" i="2"/>
  <c r="V1050" i="2"/>
  <c r="W1050" i="2"/>
  <c r="J1050" i="2" s="1"/>
  <c r="Y1050" i="2"/>
  <c r="Z1050" i="2"/>
  <c r="V1051" i="2"/>
  <c r="W1051" i="2"/>
  <c r="J1051" i="2" s="1"/>
  <c r="Y1051" i="2"/>
  <c r="Z1051" i="2"/>
  <c r="V1052" i="2"/>
  <c r="W1052" i="2"/>
  <c r="J1052" i="2" s="1"/>
  <c r="Y1052" i="2"/>
  <c r="Z1052" i="2"/>
  <c r="V1053" i="2"/>
  <c r="W1053" i="2"/>
  <c r="J1053" i="2" s="1"/>
  <c r="Y1053" i="2"/>
  <c r="Z1053" i="2"/>
  <c r="V1054" i="2"/>
  <c r="W1054" i="2"/>
  <c r="J1054" i="2" s="1"/>
  <c r="Y1054" i="2"/>
  <c r="Z1054" i="2"/>
  <c r="V1055" i="2"/>
  <c r="W1055" i="2"/>
  <c r="J1055" i="2" s="1"/>
  <c r="Y1055" i="2"/>
  <c r="Z1055" i="2"/>
  <c r="V1056" i="2"/>
  <c r="W1056" i="2"/>
  <c r="J1056" i="2" s="1"/>
  <c r="Y1056" i="2"/>
  <c r="Z1056" i="2"/>
  <c r="V1057" i="2"/>
  <c r="W1057" i="2"/>
  <c r="J1057" i="2" s="1"/>
  <c r="Y1057" i="2"/>
  <c r="Z1057" i="2"/>
  <c r="V1058" i="2"/>
  <c r="W1058" i="2"/>
  <c r="J1058" i="2" s="1"/>
  <c r="Y1058" i="2"/>
  <c r="Z1058" i="2"/>
  <c r="V1059" i="2"/>
  <c r="W1059" i="2"/>
  <c r="J1059" i="2" s="1"/>
  <c r="Y1059" i="2"/>
  <c r="Z1059" i="2"/>
  <c r="V1060" i="2"/>
  <c r="W1060" i="2"/>
  <c r="J1060" i="2" s="1"/>
  <c r="Y1060" i="2"/>
  <c r="Z1060" i="2"/>
  <c r="V1061" i="2"/>
  <c r="W1061" i="2"/>
  <c r="J1061" i="2" s="1"/>
  <c r="Y1061" i="2"/>
  <c r="Z1061" i="2"/>
  <c r="V1062" i="2"/>
  <c r="W1062" i="2"/>
  <c r="J1062" i="2" s="1"/>
  <c r="Y1062" i="2"/>
  <c r="Z1062" i="2"/>
  <c r="V1063" i="2"/>
  <c r="W1063" i="2"/>
  <c r="J1063" i="2" s="1"/>
  <c r="Y1063" i="2"/>
  <c r="Z1063" i="2"/>
  <c r="V1064" i="2"/>
  <c r="W1064" i="2"/>
  <c r="J1064" i="2" s="1"/>
  <c r="Y1064" i="2"/>
  <c r="Z1064" i="2"/>
  <c r="AA1064" i="2" s="1"/>
  <c r="V1065" i="2"/>
  <c r="W1065" i="2"/>
  <c r="J1065" i="2" s="1"/>
  <c r="Y1065" i="2"/>
  <c r="Z1065" i="2"/>
  <c r="V1066" i="2"/>
  <c r="W1066" i="2"/>
  <c r="J1066" i="2" s="1"/>
  <c r="Y1066" i="2"/>
  <c r="Z1066" i="2"/>
  <c r="V1067" i="2"/>
  <c r="W1067" i="2"/>
  <c r="J1067" i="2" s="1"/>
  <c r="Y1067" i="2"/>
  <c r="Z1067" i="2"/>
  <c r="AA1067" i="2" s="1"/>
  <c r="AE1067" i="2"/>
  <c r="AE1068" i="2" s="1"/>
  <c r="AE1069" i="2" s="1"/>
  <c r="AE1070" i="2" s="1"/>
  <c r="AE1071" i="2" s="1"/>
  <c r="AE1072" i="2" s="1"/>
  <c r="AE1073" i="2" s="1"/>
  <c r="AE1074" i="2" s="1"/>
  <c r="AE1075" i="2" s="1"/>
  <c r="AE1076" i="2" s="1"/>
  <c r="AE1077" i="2" s="1"/>
  <c r="AE1078" i="2" s="1"/>
  <c r="AE1079" i="2" s="1"/>
  <c r="AE1080" i="2" s="1"/>
  <c r="AE1081" i="2" s="1"/>
  <c r="AE1082" i="2" s="1"/>
  <c r="AE1083" i="2" s="1"/>
  <c r="AE1084" i="2" s="1"/>
  <c r="AE1085" i="2" s="1"/>
  <c r="AE1086" i="2" s="1"/>
  <c r="AE1087" i="2" s="1"/>
  <c r="AE1088" i="2" s="1"/>
  <c r="AE1089" i="2" s="1"/>
  <c r="AE1090" i="2" s="1"/>
  <c r="V1068" i="2"/>
  <c r="W1068" i="2"/>
  <c r="J1068" i="2" s="1"/>
  <c r="Y1068" i="2"/>
  <c r="Z1068" i="2"/>
  <c r="V1069" i="2"/>
  <c r="W1069" i="2"/>
  <c r="J1069" i="2" s="1"/>
  <c r="Y1069" i="2"/>
  <c r="Z1069" i="2"/>
  <c r="V1070" i="2"/>
  <c r="W1070" i="2"/>
  <c r="J1070" i="2" s="1"/>
  <c r="Y1070" i="2"/>
  <c r="Z1070" i="2"/>
  <c r="V1071" i="2"/>
  <c r="W1071" i="2"/>
  <c r="J1071" i="2" s="1"/>
  <c r="Y1071" i="2"/>
  <c r="Z1071" i="2"/>
  <c r="V1072" i="2"/>
  <c r="W1072" i="2"/>
  <c r="J1072" i="2" s="1"/>
  <c r="Y1072" i="2"/>
  <c r="Z1072" i="2"/>
  <c r="V1073" i="2"/>
  <c r="W1073" i="2"/>
  <c r="J1073" i="2" s="1"/>
  <c r="Y1073" i="2"/>
  <c r="Z1073" i="2"/>
  <c r="V1074" i="2"/>
  <c r="W1074" i="2"/>
  <c r="J1074" i="2" s="1"/>
  <c r="Y1074" i="2"/>
  <c r="Z1074" i="2"/>
  <c r="V1075" i="2"/>
  <c r="W1075" i="2"/>
  <c r="J1075" i="2" s="1"/>
  <c r="Y1075" i="2"/>
  <c r="Z1075" i="2"/>
  <c r="V1076" i="2"/>
  <c r="W1076" i="2"/>
  <c r="J1076" i="2" s="1"/>
  <c r="Y1076" i="2"/>
  <c r="Z1076" i="2"/>
  <c r="V1077" i="2"/>
  <c r="W1077" i="2"/>
  <c r="J1077" i="2" s="1"/>
  <c r="Y1077" i="2"/>
  <c r="Z1077" i="2"/>
  <c r="V1078" i="2"/>
  <c r="W1078" i="2"/>
  <c r="J1078" i="2" s="1"/>
  <c r="Y1078" i="2"/>
  <c r="Z1078" i="2"/>
  <c r="V1079" i="2"/>
  <c r="W1079" i="2"/>
  <c r="J1079" i="2" s="1"/>
  <c r="Y1079" i="2"/>
  <c r="Z1079" i="2"/>
  <c r="V1080" i="2"/>
  <c r="W1080" i="2"/>
  <c r="J1080" i="2" s="1"/>
  <c r="Y1080" i="2"/>
  <c r="Z1080" i="2"/>
  <c r="V1081" i="2"/>
  <c r="W1081" i="2"/>
  <c r="J1081" i="2" s="1"/>
  <c r="Y1081" i="2"/>
  <c r="Z1081" i="2"/>
  <c r="V1082" i="2"/>
  <c r="W1082" i="2"/>
  <c r="J1082" i="2" s="1"/>
  <c r="Y1082" i="2"/>
  <c r="Z1082" i="2"/>
  <c r="V1083" i="2"/>
  <c r="W1083" i="2"/>
  <c r="J1083" i="2" s="1"/>
  <c r="Y1083" i="2"/>
  <c r="Z1083" i="2"/>
  <c r="V1084" i="2"/>
  <c r="W1084" i="2"/>
  <c r="J1084" i="2" s="1"/>
  <c r="Y1084" i="2"/>
  <c r="Z1084" i="2"/>
  <c r="V1085" i="2"/>
  <c r="W1085" i="2"/>
  <c r="J1085" i="2" s="1"/>
  <c r="Y1085" i="2"/>
  <c r="Z1085" i="2"/>
  <c r="V1086" i="2"/>
  <c r="W1086" i="2"/>
  <c r="J1086" i="2" s="1"/>
  <c r="Y1086" i="2"/>
  <c r="Z1086" i="2"/>
  <c r="V1087" i="2"/>
  <c r="W1087" i="2"/>
  <c r="J1087" i="2" s="1"/>
  <c r="Y1087" i="2"/>
  <c r="Z1087" i="2"/>
  <c r="V1088" i="2"/>
  <c r="W1088" i="2"/>
  <c r="J1088" i="2" s="1"/>
  <c r="Y1088" i="2"/>
  <c r="Z1088" i="2"/>
  <c r="V1089" i="2"/>
  <c r="W1089" i="2"/>
  <c r="J1089" i="2" s="1"/>
  <c r="Y1089" i="2"/>
  <c r="Z1089" i="2"/>
  <c r="V1090" i="2"/>
  <c r="W1090" i="2"/>
  <c r="J1090" i="2" s="1"/>
  <c r="Y1090" i="2"/>
  <c r="Z1090" i="2"/>
  <c r="V1091" i="2"/>
  <c r="W1091" i="2"/>
  <c r="J1091" i="2" s="1"/>
  <c r="Y1091" i="2"/>
  <c r="Z1091" i="2"/>
  <c r="AE1091" i="2"/>
  <c r="AE1092" i="2" s="1"/>
  <c r="AE1093" i="2" s="1"/>
  <c r="AE1094" i="2" s="1"/>
  <c r="AE1095" i="2" s="1"/>
  <c r="AE1096" i="2" s="1"/>
  <c r="AE1097" i="2" s="1"/>
  <c r="AE1098" i="2" s="1"/>
  <c r="AE1099" i="2" s="1"/>
  <c r="AE1100" i="2" s="1"/>
  <c r="AE1101" i="2" s="1"/>
  <c r="AE1102" i="2" s="1"/>
  <c r="AE1103" i="2" s="1"/>
  <c r="AE1104" i="2" s="1"/>
  <c r="AE1105" i="2" s="1"/>
  <c r="AE1106" i="2" s="1"/>
  <c r="AE1107" i="2" s="1"/>
  <c r="V1092" i="2"/>
  <c r="W1092" i="2"/>
  <c r="J1092" i="2" s="1"/>
  <c r="Y1092" i="2"/>
  <c r="Z1092" i="2"/>
  <c r="V1093" i="2"/>
  <c r="W1093" i="2"/>
  <c r="J1093" i="2" s="1"/>
  <c r="Y1093" i="2"/>
  <c r="Z1093" i="2"/>
  <c r="V1094" i="2"/>
  <c r="W1094" i="2"/>
  <c r="J1094" i="2" s="1"/>
  <c r="Y1094" i="2"/>
  <c r="Z1094" i="2"/>
  <c r="V1095" i="2"/>
  <c r="W1095" i="2"/>
  <c r="J1095" i="2" s="1"/>
  <c r="Y1095" i="2"/>
  <c r="Z1095" i="2"/>
  <c r="V1096" i="2"/>
  <c r="W1096" i="2"/>
  <c r="J1096" i="2" s="1"/>
  <c r="Y1096" i="2"/>
  <c r="Z1096" i="2"/>
  <c r="V1097" i="2"/>
  <c r="W1097" i="2"/>
  <c r="J1097" i="2" s="1"/>
  <c r="Y1097" i="2"/>
  <c r="Z1097" i="2"/>
  <c r="V1098" i="2"/>
  <c r="W1098" i="2"/>
  <c r="J1098" i="2" s="1"/>
  <c r="Y1098" i="2"/>
  <c r="Z1098" i="2"/>
  <c r="V1099" i="2"/>
  <c r="W1099" i="2"/>
  <c r="J1099" i="2" s="1"/>
  <c r="Y1099" i="2"/>
  <c r="Z1099" i="2"/>
  <c r="V1100" i="2"/>
  <c r="W1100" i="2"/>
  <c r="J1100" i="2" s="1"/>
  <c r="Y1100" i="2"/>
  <c r="Z1100" i="2"/>
  <c r="V1101" i="2"/>
  <c r="W1101" i="2"/>
  <c r="J1101" i="2" s="1"/>
  <c r="Y1101" i="2"/>
  <c r="Z1101" i="2"/>
  <c r="V1102" i="2"/>
  <c r="W1102" i="2"/>
  <c r="J1102" i="2" s="1"/>
  <c r="Y1102" i="2"/>
  <c r="Z1102" i="2"/>
  <c r="V1103" i="2"/>
  <c r="W1103" i="2"/>
  <c r="J1103" i="2" s="1"/>
  <c r="Y1103" i="2"/>
  <c r="Z1103" i="2"/>
  <c r="V1104" i="2"/>
  <c r="W1104" i="2"/>
  <c r="J1104" i="2" s="1"/>
  <c r="Y1104" i="2"/>
  <c r="Z1104" i="2"/>
  <c r="V1105" i="2"/>
  <c r="W1105" i="2"/>
  <c r="J1105" i="2" s="1"/>
  <c r="Y1105" i="2"/>
  <c r="Z1105" i="2"/>
  <c r="V1106" i="2"/>
  <c r="W1106" i="2"/>
  <c r="J1106" i="2" s="1"/>
  <c r="Y1106" i="2"/>
  <c r="Z1106" i="2"/>
  <c r="V1107" i="2"/>
  <c r="W1107" i="2"/>
  <c r="J1107" i="2" s="1"/>
  <c r="Y1107" i="2"/>
  <c r="Z1107" i="2"/>
  <c r="V1108" i="2"/>
  <c r="W1108" i="2"/>
  <c r="J1108" i="2" s="1"/>
  <c r="Y1108" i="2"/>
  <c r="Z1108" i="2"/>
  <c r="AE1108" i="2"/>
  <c r="AE1109" i="2" s="1"/>
  <c r="AE1110" i="2" s="1"/>
  <c r="AE1111" i="2" s="1"/>
  <c r="AE1112" i="2" s="1"/>
  <c r="AE1113" i="2" s="1"/>
  <c r="AE1114" i="2" s="1"/>
  <c r="AE1115" i="2" s="1"/>
  <c r="AE1116" i="2" s="1"/>
  <c r="AE1117" i="2" s="1"/>
  <c r="AE1118" i="2" s="1"/>
  <c r="AE1119" i="2" s="1"/>
  <c r="AE1120" i="2" s="1"/>
  <c r="AE1121" i="2" s="1"/>
  <c r="AE1122" i="2" s="1"/>
  <c r="AE1123" i="2" s="1"/>
  <c r="AE1124" i="2" s="1"/>
  <c r="AE1125" i="2" s="1"/>
  <c r="AE1126" i="2" s="1"/>
  <c r="AE1127" i="2" s="1"/>
  <c r="AE1128" i="2" s="1"/>
  <c r="AE1129" i="2" s="1"/>
  <c r="AE1130" i="2" s="1"/>
  <c r="AE1131" i="2" s="1"/>
  <c r="AE1132" i="2" s="1"/>
  <c r="AE1133" i="2" s="1"/>
  <c r="AE1134" i="2" s="1"/>
  <c r="V1109" i="2"/>
  <c r="W1109" i="2"/>
  <c r="J1109" i="2" s="1"/>
  <c r="Y1109" i="2"/>
  <c r="Z1109" i="2"/>
  <c r="V1110" i="2"/>
  <c r="W1110" i="2"/>
  <c r="J1110" i="2" s="1"/>
  <c r="Y1110" i="2"/>
  <c r="Z1110" i="2"/>
  <c r="V1111" i="2"/>
  <c r="W1111" i="2"/>
  <c r="J1111" i="2" s="1"/>
  <c r="Y1111" i="2"/>
  <c r="Z1111" i="2"/>
  <c r="V1112" i="2"/>
  <c r="W1112" i="2"/>
  <c r="J1112" i="2" s="1"/>
  <c r="Y1112" i="2"/>
  <c r="Z1112" i="2"/>
  <c r="V1113" i="2"/>
  <c r="W1113" i="2"/>
  <c r="J1113" i="2" s="1"/>
  <c r="Y1113" i="2"/>
  <c r="Z1113" i="2"/>
  <c r="V1114" i="2"/>
  <c r="W1114" i="2"/>
  <c r="J1114" i="2" s="1"/>
  <c r="Y1114" i="2"/>
  <c r="Z1114" i="2"/>
  <c r="V1115" i="2"/>
  <c r="W1115" i="2"/>
  <c r="J1115" i="2" s="1"/>
  <c r="Y1115" i="2"/>
  <c r="Z1115" i="2"/>
  <c r="V1116" i="2"/>
  <c r="W1116" i="2"/>
  <c r="J1116" i="2" s="1"/>
  <c r="Y1116" i="2"/>
  <c r="Z1116" i="2"/>
  <c r="V1117" i="2"/>
  <c r="W1117" i="2"/>
  <c r="J1117" i="2" s="1"/>
  <c r="Y1117" i="2"/>
  <c r="Z1117" i="2"/>
  <c r="V1118" i="2"/>
  <c r="W1118" i="2"/>
  <c r="J1118" i="2" s="1"/>
  <c r="Y1118" i="2"/>
  <c r="Z1118" i="2"/>
  <c r="V1119" i="2"/>
  <c r="W1119" i="2"/>
  <c r="J1119" i="2" s="1"/>
  <c r="Y1119" i="2"/>
  <c r="Z1119" i="2"/>
  <c r="V1120" i="2"/>
  <c r="W1120" i="2"/>
  <c r="J1120" i="2" s="1"/>
  <c r="Y1120" i="2"/>
  <c r="Z1120" i="2"/>
  <c r="V1121" i="2"/>
  <c r="W1121" i="2"/>
  <c r="J1121" i="2" s="1"/>
  <c r="Y1121" i="2"/>
  <c r="Z1121" i="2"/>
  <c r="V1122" i="2"/>
  <c r="W1122" i="2"/>
  <c r="J1122" i="2" s="1"/>
  <c r="Y1122" i="2"/>
  <c r="Z1122" i="2"/>
  <c r="V1123" i="2"/>
  <c r="W1123" i="2"/>
  <c r="J1123" i="2" s="1"/>
  <c r="Y1123" i="2"/>
  <c r="Z1123" i="2"/>
  <c r="V1124" i="2"/>
  <c r="W1124" i="2"/>
  <c r="J1124" i="2" s="1"/>
  <c r="Y1124" i="2"/>
  <c r="Z1124" i="2"/>
  <c r="V1125" i="2"/>
  <c r="W1125" i="2"/>
  <c r="J1125" i="2" s="1"/>
  <c r="Y1125" i="2"/>
  <c r="Z1125" i="2"/>
  <c r="V1126" i="2"/>
  <c r="W1126" i="2"/>
  <c r="J1126" i="2" s="1"/>
  <c r="Y1126" i="2"/>
  <c r="Z1126" i="2"/>
  <c r="V1127" i="2"/>
  <c r="W1127" i="2"/>
  <c r="J1127" i="2" s="1"/>
  <c r="Y1127" i="2"/>
  <c r="Z1127" i="2"/>
  <c r="V1128" i="2"/>
  <c r="W1128" i="2"/>
  <c r="J1128" i="2" s="1"/>
  <c r="Y1128" i="2"/>
  <c r="Z1128" i="2"/>
  <c r="V1129" i="2"/>
  <c r="W1129" i="2"/>
  <c r="J1129" i="2" s="1"/>
  <c r="Y1129" i="2"/>
  <c r="Z1129" i="2"/>
  <c r="V1130" i="2"/>
  <c r="W1130" i="2"/>
  <c r="J1130" i="2" s="1"/>
  <c r="Y1130" i="2"/>
  <c r="Z1130" i="2"/>
  <c r="V1131" i="2"/>
  <c r="W1131" i="2"/>
  <c r="J1131" i="2" s="1"/>
  <c r="Y1131" i="2"/>
  <c r="Z1131" i="2"/>
  <c r="V1132" i="2"/>
  <c r="W1132" i="2"/>
  <c r="J1132" i="2" s="1"/>
  <c r="Y1132" i="2"/>
  <c r="Z1132" i="2"/>
  <c r="V1133" i="2"/>
  <c r="W1133" i="2"/>
  <c r="J1133" i="2" s="1"/>
  <c r="Y1133" i="2"/>
  <c r="Z1133" i="2"/>
  <c r="V1134" i="2"/>
  <c r="W1134" i="2"/>
  <c r="J1134" i="2" s="1"/>
  <c r="Y1134" i="2"/>
  <c r="Z1134" i="2"/>
  <c r="V1135" i="2"/>
  <c r="W1135" i="2"/>
  <c r="J1135" i="2" s="1"/>
  <c r="Y1135" i="2"/>
  <c r="Z1135" i="2"/>
  <c r="AE1135" i="2"/>
  <c r="AE1136" i="2" s="1"/>
  <c r="AE1137" i="2" s="1"/>
  <c r="AE1138" i="2" s="1"/>
  <c r="AE1139" i="2" s="1"/>
  <c r="AE1140" i="2" s="1"/>
  <c r="AE1141" i="2" s="1"/>
  <c r="AE1142" i="2" s="1"/>
  <c r="AE1143" i="2" s="1"/>
  <c r="AE1144" i="2" s="1"/>
  <c r="AE1145" i="2" s="1"/>
  <c r="AE1146" i="2" s="1"/>
  <c r="AE1147" i="2" s="1"/>
  <c r="AE1148" i="2" s="1"/>
  <c r="AE1149" i="2" s="1"/>
  <c r="AE1150" i="2" s="1"/>
  <c r="AE1151" i="2" s="1"/>
  <c r="AE1152" i="2" s="1"/>
  <c r="AE1153" i="2" s="1"/>
  <c r="AE1154" i="2" s="1"/>
  <c r="AE1155" i="2" s="1"/>
  <c r="AE1156" i="2" s="1"/>
  <c r="AE1157" i="2" s="1"/>
  <c r="AE1158" i="2" s="1"/>
  <c r="AE1159" i="2" s="1"/>
  <c r="AE1160" i="2" s="1"/>
  <c r="AE1161" i="2" s="1"/>
  <c r="AE1162" i="2" s="1"/>
  <c r="AE1163" i="2" s="1"/>
  <c r="AE1164" i="2" s="1"/>
  <c r="AE1165" i="2" s="1"/>
  <c r="AE1166" i="2" s="1"/>
  <c r="AE1167" i="2" s="1"/>
  <c r="AE1168" i="2" s="1"/>
  <c r="AE1169" i="2" s="1"/>
  <c r="AE1170" i="2" s="1"/>
  <c r="AE1171" i="2" s="1"/>
  <c r="AE1172" i="2" s="1"/>
  <c r="AE1173" i="2" s="1"/>
  <c r="AE1174" i="2" s="1"/>
  <c r="AE1175" i="2" s="1"/>
  <c r="AE1176" i="2" s="1"/>
  <c r="AE1177" i="2" s="1"/>
  <c r="AE1178" i="2" s="1"/>
  <c r="AE1179" i="2" s="1"/>
  <c r="AE1180" i="2" s="1"/>
  <c r="AE1181" i="2" s="1"/>
  <c r="AE1182" i="2" s="1"/>
  <c r="AE1183" i="2" s="1"/>
  <c r="AE1184" i="2" s="1"/>
  <c r="AE1185" i="2" s="1"/>
  <c r="AE1186" i="2" s="1"/>
  <c r="AE1187" i="2" s="1"/>
  <c r="AE1188" i="2" s="1"/>
  <c r="AE1189" i="2" s="1"/>
  <c r="AE1190" i="2" s="1"/>
  <c r="AE1191" i="2" s="1"/>
  <c r="AE1192" i="2" s="1"/>
  <c r="AE1193" i="2" s="1"/>
  <c r="AE1194" i="2" s="1"/>
  <c r="AE1195" i="2" s="1"/>
  <c r="AE1196" i="2" s="1"/>
  <c r="AE1197" i="2" s="1"/>
  <c r="AE1198" i="2" s="1"/>
  <c r="AE1199" i="2" s="1"/>
  <c r="AE1200" i="2" s="1"/>
  <c r="AE1201" i="2" s="1"/>
  <c r="AE1202" i="2" s="1"/>
  <c r="AE1203" i="2" s="1"/>
  <c r="AE1204" i="2" s="1"/>
  <c r="AE1205" i="2" s="1"/>
  <c r="AE1206" i="2" s="1"/>
  <c r="AE1207" i="2" s="1"/>
  <c r="AE1208" i="2" s="1"/>
  <c r="AE1209" i="2" s="1"/>
  <c r="AE1210" i="2" s="1"/>
  <c r="AE1211" i="2" s="1"/>
  <c r="AE1212" i="2" s="1"/>
  <c r="AE1213" i="2" s="1"/>
  <c r="AE1214" i="2" s="1"/>
  <c r="AE1215" i="2" s="1"/>
  <c r="AE1216" i="2" s="1"/>
  <c r="AE1217" i="2" s="1"/>
  <c r="AE1218" i="2" s="1"/>
  <c r="AE1219" i="2" s="1"/>
  <c r="AE1220" i="2" s="1"/>
  <c r="AE1221" i="2" s="1"/>
  <c r="AE1222" i="2" s="1"/>
  <c r="AE1223" i="2" s="1"/>
  <c r="AE1224" i="2" s="1"/>
  <c r="AE1225" i="2" s="1"/>
  <c r="AE1226" i="2" s="1"/>
  <c r="AE1227" i="2" s="1"/>
  <c r="AE1228" i="2" s="1"/>
  <c r="AE1229" i="2" s="1"/>
  <c r="AE1230" i="2" s="1"/>
  <c r="AE1231" i="2" s="1"/>
  <c r="AE1232" i="2" s="1"/>
  <c r="AE1233" i="2" s="1"/>
  <c r="AE1234" i="2" s="1"/>
  <c r="AE1235" i="2" s="1"/>
  <c r="AE1236" i="2" s="1"/>
  <c r="AE1237" i="2" s="1"/>
  <c r="AE1238" i="2" s="1"/>
  <c r="AE1239" i="2" s="1"/>
  <c r="AE1240" i="2" s="1"/>
  <c r="AE1241" i="2" s="1"/>
  <c r="AE1242" i="2" s="1"/>
  <c r="AE1243" i="2" s="1"/>
  <c r="AE1244" i="2" s="1"/>
  <c r="AE1245" i="2" s="1"/>
  <c r="AE1246" i="2" s="1"/>
  <c r="AE1247" i="2" s="1"/>
  <c r="V1136" i="2"/>
  <c r="W1136" i="2"/>
  <c r="J1136" i="2" s="1"/>
  <c r="Y1136" i="2"/>
  <c r="Z1136" i="2"/>
  <c r="V1137" i="2"/>
  <c r="W1137" i="2"/>
  <c r="J1137" i="2" s="1"/>
  <c r="Y1137" i="2"/>
  <c r="Z1137" i="2"/>
  <c r="V1138" i="2"/>
  <c r="W1138" i="2"/>
  <c r="J1138" i="2" s="1"/>
  <c r="Y1138" i="2"/>
  <c r="Z1138" i="2"/>
  <c r="V1139" i="2"/>
  <c r="W1139" i="2"/>
  <c r="J1139" i="2" s="1"/>
  <c r="Y1139" i="2"/>
  <c r="Z1139" i="2"/>
  <c r="V1140" i="2"/>
  <c r="W1140" i="2"/>
  <c r="J1140" i="2" s="1"/>
  <c r="Y1140" i="2"/>
  <c r="Z1140" i="2"/>
  <c r="V1141" i="2"/>
  <c r="W1141" i="2"/>
  <c r="J1141" i="2" s="1"/>
  <c r="Y1141" i="2"/>
  <c r="Z1141" i="2"/>
  <c r="V1142" i="2"/>
  <c r="W1142" i="2"/>
  <c r="J1142" i="2" s="1"/>
  <c r="Y1142" i="2"/>
  <c r="Z1142" i="2"/>
  <c r="V1143" i="2"/>
  <c r="W1143" i="2"/>
  <c r="J1143" i="2" s="1"/>
  <c r="Y1143" i="2"/>
  <c r="Z1143" i="2"/>
  <c r="V1144" i="2"/>
  <c r="W1144" i="2"/>
  <c r="J1144" i="2" s="1"/>
  <c r="Y1144" i="2"/>
  <c r="Z1144" i="2"/>
  <c r="V1145" i="2"/>
  <c r="W1145" i="2"/>
  <c r="J1145" i="2" s="1"/>
  <c r="Y1145" i="2"/>
  <c r="Z1145" i="2"/>
  <c r="V1146" i="2"/>
  <c r="W1146" i="2"/>
  <c r="J1146" i="2" s="1"/>
  <c r="Y1146" i="2"/>
  <c r="Z1146" i="2"/>
  <c r="V1147" i="2"/>
  <c r="W1147" i="2"/>
  <c r="J1147" i="2" s="1"/>
  <c r="Y1147" i="2"/>
  <c r="Z1147" i="2"/>
  <c r="V1148" i="2"/>
  <c r="W1148" i="2"/>
  <c r="J1148" i="2" s="1"/>
  <c r="Y1148" i="2"/>
  <c r="Z1148" i="2"/>
  <c r="V1149" i="2"/>
  <c r="W1149" i="2"/>
  <c r="J1149" i="2" s="1"/>
  <c r="Y1149" i="2"/>
  <c r="Z1149" i="2"/>
  <c r="V1150" i="2"/>
  <c r="W1150" i="2"/>
  <c r="J1150" i="2" s="1"/>
  <c r="Y1150" i="2"/>
  <c r="Z1150" i="2"/>
  <c r="V1151" i="2"/>
  <c r="W1151" i="2"/>
  <c r="J1151" i="2" s="1"/>
  <c r="Y1151" i="2"/>
  <c r="Z1151" i="2"/>
  <c r="V1152" i="2"/>
  <c r="W1152" i="2"/>
  <c r="J1152" i="2" s="1"/>
  <c r="Y1152" i="2"/>
  <c r="Z1152" i="2"/>
  <c r="V1153" i="2"/>
  <c r="W1153" i="2"/>
  <c r="J1153" i="2" s="1"/>
  <c r="Y1153" i="2"/>
  <c r="Z1153" i="2"/>
  <c r="V1154" i="2"/>
  <c r="W1154" i="2"/>
  <c r="J1154" i="2" s="1"/>
  <c r="Y1154" i="2"/>
  <c r="Z1154" i="2"/>
  <c r="V1155" i="2"/>
  <c r="W1155" i="2"/>
  <c r="J1155" i="2" s="1"/>
  <c r="Y1155" i="2"/>
  <c r="Z1155" i="2"/>
  <c r="V1156" i="2"/>
  <c r="W1156" i="2"/>
  <c r="J1156" i="2" s="1"/>
  <c r="Y1156" i="2"/>
  <c r="Z1156" i="2"/>
  <c r="V1157" i="2"/>
  <c r="W1157" i="2"/>
  <c r="J1157" i="2" s="1"/>
  <c r="Y1157" i="2"/>
  <c r="Z1157" i="2"/>
  <c r="V1158" i="2"/>
  <c r="W1158" i="2"/>
  <c r="J1158" i="2" s="1"/>
  <c r="Y1158" i="2"/>
  <c r="Z1158" i="2"/>
  <c r="V1159" i="2"/>
  <c r="W1159" i="2"/>
  <c r="J1159" i="2" s="1"/>
  <c r="Y1159" i="2"/>
  <c r="Z1159" i="2"/>
  <c r="V1160" i="2"/>
  <c r="W1160" i="2"/>
  <c r="J1160" i="2" s="1"/>
  <c r="Y1160" i="2"/>
  <c r="Z1160" i="2"/>
  <c r="V1161" i="2"/>
  <c r="W1161" i="2"/>
  <c r="J1161" i="2" s="1"/>
  <c r="Y1161" i="2"/>
  <c r="Z1161" i="2"/>
  <c r="V1162" i="2"/>
  <c r="W1162" i="2"/>
  <c r="J1162" i="2" s="1"/>
  <c r="Y1162" i="2"/>
  <c r="Z1162" i="2"/>
  <c r="V1163" i="2"/>
  <c r="W1163" i="2"/>
  <c r="J1163" i="2" s="1"/>
  <c r="Y1163" i="2"/>
  <c r="Z1163" i="2"/>
  <c r="V1164" i="2"/>
  <c r="W1164" i="2"/>
  <c r="J1164" i="2" s="1"/>
  <c r="Y1164" i="2"/>
  <c r="Z1164" i="2"/>
  <c r="V1165" i="2"/>
  <c r="W1165" i="2"/>
  <c r="J1165" i="2" s="1"/>
  <c r="Y1165" i="2"/>
  <c r="Z1165" i="2"/>
  <c r="V1166" i="2"/>
  <c r="W1166" i="2"/>
  <c r="J1166" i="2" s="1"/>
  <c r="Y1166" i="2"/>
  <c r="Z1166" i="2"/>
  <c r="V1167" i="2"/>
  <c r="W1167" i="2"/>
  <c r="J1167" i="2" s="1"/>
  <c r="Y1167" i="2"/>
  <c r="Z1167" i="2"/>
  <c r="V1168" i="2"/>
  <c r="W1168" i="2"/>
  <c r="J1168" i="2" s="1"/>
  <c r="Y1168" i="2"/>
  <c r="Z1168" i="2"/>
  <c r="V1169" i="2"/>
  <c r="W1169" i="2"/>
  <c r="J1169" i="2" s="1"/>
  <c r="Y1169" i="2"/>
  <c r="Z1169" i="2"/>
  <c r="V1170" i="2"/>
  <c r="W1170" i="2"/>
  <c r="J1170" i="2" s="1"/>
  <c r="Y1170" i="2"/>
  <c r="Z1170" i="2"/>
  <c r="V1171" i="2"/>
  <c r="W1171" i="2"/>
  <c r="J1171" i="2" s="1"/>
  <c r="Y1171" i="2"/>
  <c r="Z1171" i="2"/>
  <c r="V1172" i="2"/>
  <c r="W1172" i="2"/>
  <c r="J1172" i="2" s="1"/>
  <c r="Y1172" i="2"/>
  <c r="Z1172" i="2"/>
  <c r="V1173" i="2"/>
  <c r="W1173" i="2"/>
  <c r="J1173" i="2" s="1"/>
  <c r="Y1173" i="2"/>
  <c r="Z1173" i="2"/>
  <c r="V1174" i="2"/>
  <c r="W1174" i="2"/>
  <c r="J1174" i="2" s="1"/>
  <c r="Y1174" i="2"/>
  <c r="Z1174" i="2"/>
  <c r="V1175" i="2"/>
  <c r="W1175" i="2"/>
  <c r="J1175" i="2" s="1"/>
  <c r="Y1175" i="2"/>
  <c r="Z1175" i="2"/>
  <c r="V1176" i="2"/>
  <c r="W1176" i="2"/>
  <c r="J1176" i="2" s="1"/>
  <c r="Y1176" i="2"/>
  <c r="Z1176" i="2"/>
  <c r="V1177" i="2"/>
  <c r="W1177" i="2"/>
  <c r="J1177" i="2" s="1"/>
  <c r="Y1177" i="2"/>
  <c r="Z1177" i="2"/>
  <c r="V1178" i="2"/>
  <c r="W1178" i="2"/>
  <c r="J1178" i="2" s="1"/>
  <c r="Y1178" i="2"/>
  <c r="Z1178" i="2"/>
  <c r="V1179" i="2"/>
  <c r="W1179" i="2"/>
  <c r="J1179" i="2" s="1"/>
  <c r="Y1179" i="2"/>
  <c r="Z1179" i="2"/>
  <c r="V1180" i="2"/>
  <c r="W1180" i="2"/>
  <c r="J1180" i="2" s="1"/>
  <c r="Y1180" i="2"/>
  <c r="Z1180" i="2"/>
  <c r="V1181" i="2"/>
  <c r="W1181" i="2"/>
  <c r="J1181" i="2" s="1"/>
  <c r="Y1181" i="2"/>
  <c r="Z1181" i="2"/>
  <c r="V1182" i="2"/>
  <c r="W1182" i="2"/>
  <c r="J1182" i="2" s="1"/>
  <c r="Y1182" i="2"/>
  <c r="Z1182" i="2"/>
  <c r="V1183" i="2"/>
  <c r="W1183" i="2"/>
  <c r="J1183" i="2" s="1"/>
  <c r="Y1183" i="2"/>
  <c r="Z1183" i="2"/>
  <c r="V1184" i="2"/>
  <c r="W1184" i="2"/>
  <c r="J1184" i="2" s="1"/>
  <c r="Y1184" i="2"/>
  <c r="Z1184" i="2"/>
  <c r="V1185" i="2"/>
  <c r="W1185" i="2"/>
  <c r="J1185" i="2" s="1"/>
  <c r="Y1185" i="2"/>
  <c r="Z1185" i="2"/>
  <c r="V1186" i="2"/>
  <c r="W1186" i="2"/>
  <c r="J1186" i="2" s="1"/>
  <c r="Y1186" i="2"/>
  <c r="Z1186" i="2"/>
  <c r="V1187" i="2"/>
  <c r="W1187" i="2"/>
  <c r="J1187" i="2" s="1"/>
  <c r="Y1187" i="2"/>
  <c r="Z1187" i="2"/>
  <c r="V1188" i="2"/>
  <c r="W1188" i="2"/>
  <c r="J1188" i="2" s="1"/>
  <c r="Y1188" i="2"/>
  <c r="Z1188" i="2"/>
  <c r="V1189" i="2"/>
  <c r="W1189" i="2"/>
  <c r="J1189" i="2" s="1"/>
  <c r="Y1189" i="2"/>
  <c r="Z1189" i="2"/>
  <c r="V1190" i="2"/>
  <c r="W1190" i="2"/>
  <c r="J1190" i="2" s="1"/>
  <c r="Y1190" i="2"/>
  <c r="Z1190" i="2"/>
  <c r="V1191" i="2"/>
  <c r="W1191" i="2"/>
  <c r="J1191" i="2" s="1"/>
  <c r="Y1191" i="2"/>
  <c r="Z1191" i="2"/>
  <c r="V1192" i="2"/>
  <c r="W1192" i="2"/>
  <c r="J1192" i="2" s="1"/>
  <c r="Y1192" i="2"/>
  <c r="Z1192" i="2"/>
  <c r="V1193" i="2"/>
  <c r="W1193" i="2"/>
  <c r="J1193" i="2" s="1"/>
  <c r="Y1193" i="2"/>
  <c r="Z1193" i="2"/>
  <c r="V1194" i="2"/>
  <c r="W1194" i="2"/>
  <c r="J1194" i="2" s="1"/>
  <c r="Y1194" i="2"/>
  <c r="Z1194" i="2"/>
  <c r="V1195" i="2"/>
  <c r="W1195" i="2"/>
  <c r="J1195" i="2" s="1"/>
  <c r="Y1195" i="2"/>
  <c r="Z1195" i="2"/>
  <c r="V1196" i="2"/>
  <c r="W1196" i="2"/>
  <c r="J1196" i="2" s="1"/>
  <c r="Y1196" i="2"/>
  <c r="Z1196" i="2"/>
  <c r="V1197" i="2"/>
  <c r="W1197" i="2"/>
  <c r="J1197" i="2" s="1"/>
  <c r="Y1197" i="2"/>
  <c r="Z1197" i="2"/>
  <c r="V1198" i="2"/>
  <c r="W1198" i="2"/>
  <c r="J1198" i="2" s="1"/>
  <c r="Y1198" i="2"/>
  <c r="Z1198" i="2"/>
  <c r="V1199" i="2"/>
  <c r="W1199" i="2"/>
  <c r="J1199" i="2" s="1"/>
  <c r="Y1199" i="2"/>
  <c r="Z1199" i="2"/>
  <c r="V1200" i="2"/>
  <c r="W1200" i="2"/>
  <c r="J1200" i="2" s="1"/>
  <c r="Y1200" i="2"/>
  <c r="Z1200" i="2"/>
  <c r="V1201" i="2"/>
  <c r="W1201" i="2"/>
  <c r="J1201" i="2" s="1"/>
  <c r="Y1201" i="2"/>
  <c r="Z1201" i="2"/>
  <c r="V1202" i="2"/>
  <c r="W1202" i="2"/>
  <c r="J1202" i="2" s="1"/>
  <c r="Y1202" i="2"/>
  <c r="Z1202" i="2"/>
  <c r="V1203" i="2"/>
  <c r="W1203" i="2"/>
  <c r="J1203" i="2" s="1"/>
  <c r="Y1203" i="2"/>
  <c r="Z1203" i="2"/>
  <c r="V1204" i="2"/>
  <c r="W1204" i="2"/>
  <c r="J1204" i="2" s="1"/>
  <c r="Y1204" i="2"/>
  <c r="Z1204" i="2"/>
  <c r="V1205" i="2"/>
  <c r="W1205" i="2"/>
  <c r="J1205" i="2" s="1"/>
  <c r="Y1205" i="2"/>
  <c r="Z1205" i="2"/>
  <c r="V1206" i="2"/>
  <c r="W1206" i="2"/>
  <c r="J1206" i="2" s="1"/>
  <c r="Y1206" i="2"/>
  <c r="Z1206" i="2"/>
  <c r="V1207" i="2"/>
  <c r="W1207" i="2"/>
  <c r="J1207" i="2" s="1"/>
  <c r="Y1207" i="2"/>
  <c r="Z1207" i="2"/>
  <c r="V1208" i="2"/>
  <c r="W1208" i="2"/>
  <c r="J1208" i="2" s="1"/>
  <c r="Y1208" i="2"/>
  <c r="Z1208" i="2"/>
  <c r="V1209" i="2"/>
  <c r="W1209" i="2"/>
  <c r="J1209" i="2" s="1"/>
  <c r="Y1209" i="2"/>
  <c r="Z1209" i="2"/>
  <c r="V1210" i="2"/>
  <c r="W1210" i="2"/>
  <c r="J1210" i="2" s="1"/>
  <c r="Y1210" i="2"/>
  <c r="Z1210" i="2"/>
  <c r="V1211" i="2"/>
  <c r="W1211" i="2"/>
  <c r="J1211" i="2" s="1"/>
  <c r="Y1211" i="2"/>
  <c r="Z1211" i="2"/>
  <c r="V1212" i="2"/>
  <c r="W1212" i="2"/>
  <c r="J1212" i="2" s="1"/>
  <c r="Y1212" i="2"/>
  <c r="Z1212" i="2"/>
  <c r="V1213" i="2"/>
  <c r="W1213" i="2"/>
  <c r="J1213" i="2" s="1"/>
  <c r="Y1213" i="2"/>
  <c r="Z1213" i="2"/>
  <c r="V1214" i="2"/>
  <c r="W1214" i="2"/>
  <c r="J1214" i="2" s="1"/>
  <c r="Y1214" i="2"/>
  <c r="Z1214" i="2"/>
  <c r="V1215" i="2"/>
  <c r="W1215" i="2"/>
  <c r="J1215" i="2" s="1"/>
  <c r="Y1215" i="2"/>
  <c r="Z1215" i="2"/>
  <c r="V1216" i="2"/>
  <c r="W1216" i="2"/>
  <c r="J1216" i="2" s="1"/>
  <c r="Y1216" i="2"/>
  <c r="Z1216" i="2"/>
  <c r="V1217" i="2"/>
  <c r="W1217" i="2"/>
  <c r="J1217" i="2" s="1"/>
  <c r="Y1217" i="2"/>
  <c r="Z1217" i="2"/>
  <c r="V1218" i="2"/>
  <c r="W1218" i="2" s="1"/>
  <c r="J1218" i="2" s="1"/>
  <c r="Y1218" i="2"/>
  <c r="Z1218" i="2"/>
  <c r="V1219" i="2"/>
  <c r="W1232" i="2" s="1"/>
  <c r="J1232" i="2" s="1"/>
  <c r="Y1219" i="2"/>
  <c r="Z1219" i="2"/>
  <c r="V1220" i="2"/>
  <c r="W1233" i="2" s="1"/>
  <c r="J1233" i="2" s="1"/>
  <c r="Y1220" i="2"/>
  <c r="Z1220" i="2"/>
  <c r="V1221" i="2"/>
  <c r="W1234" i="2" s="1"/>
  <c r="J1234" i="2" s="1"/>
  <c r="Y1221" i="2"/>
  <c r="Z1221" i="2"/>
  <c r="V1222" i="2"/>
  <c r="W1235" i="2" s="1"/>
  <c r="J1235" i="2" s="1"/>
  <c r="Y1222" i="2"/>
  <c r="Z1222" i="2"/>
  <c r="V1223" i="2"/>
  <c r="W1236" i="2" s="1"/>
  <c r="J1236" i="2" s="1"/>
  <c r="Y1223" i="2"/>
  <c r="Z1223" i="2"/>
  <c r="V1224" i="2"/>
  <c r="W1237" i="2" s="1"/>
  <c r="J1237" i="2" s="1"/>
  <c r="Y1224" i="2"/>
  <c r="Z1224" i="2"/>
  <c r="V1225" i="2"/>
  <c r="W1238" i="2" s="1"/>
  <c r="J1238" i="2" s="1"/>
  <c r="Y1225" i="2"/>
  <c r="Z1225" i="2"/>
  <c r="V1226" i="2"/>
  <c r="W1239" i="2" s="1"/>
  <c r="J1239" i="2" s="1"/>
  <c r="Y1226" i="2"/>
  <c r="Z1226" i="2"/>
  <c r="V1227" i="2"/>
  <c r="W1240" i="2" s="1"/>
  <c r="J1240" i="2" s="1"/>
  <c r="Y1227" i="2"/>
  <c r="Z1227" i="2"/>
  <c r="V1228" i="2"/>
  <c r="W1241" i="2" s="1"/>
  <c r="J1241" i="2" s="1"/>
  <c r="Y1228" i="2"/>
  <c r="Z1228" i="2"/>
  <c r="V1229" i="2"/>
  <c r="W1242" i="2" s="1"/>
  <c r="J1242" i="2" s="1"/>
  <c r="Y1229" i="2"/>
  <c r="Z1229" i="2"/>
  <c r="V1230" i="2"/>
  <c r="W1243" i="2" s="1"/>
  <c r="J1243" i="2" s="1"/>
  <c r="Y1230" i="2"/>
  <c r="Z1230" i="2"/>
  <c r="V1231" i="2"/>
  <c r="W1244" i="2" s="1"/>
  <c r="J1244" i="2" s="1"/>
  <c r="Y1231" i="2"/>
  <c r="Z1231" i="2"/>
  <c r="V1232" i="2"/>
  <c r="W1245" i="2" s="1"/>
  <c r="J1245" i="2" s="1"/>
  <c r="Y1232" i="2"/>
  <c r="Z1232" i="2"/>
  <c r="V1233" i="2"/>
  <c r="Y1233" i="2"/>
  <c r="Z1233" i="2"/>
  <c r="V1234" i="2"/>
  <c r="Y1234" i="2"/>
  <c r="Z1234" i="2"/>
  <c r="V1235" i="2"/>
  <c r="Y1235" i="2"/>
  <c r="Z1235" i="2"/>
  <c r="V1236" i="2"/>
  <c r="W1246" i="2" s="1"/>
  <c r="J1246" i="2" s="1"/>
  <c r="Y1236" i="2"/>
  <c r="Z1236" i="2"/>
  <c r="V1237" i="2"/>
  <c r="Y1237" i="2"/>
  <c r="Z1237" i="2"/>
  <c r="V1238" i="2"/>
  <c r="Y1238" i="2"/>
  <c r="Z1238" i="2"/>
  <c r="V1239" i="2"/>
  <c r="Y1239" i="2"/>
  <c r="Z1239" i="2"/>
  <c r="V1240" i="2"/>
  <c r="Y1240" i="2"/>
  <c r="Z1240" i="2"/>
  <c r="V1241" i="2"/>
  <c r="Y1241" i="2"/>
  <c r="Z1241" i="2"/>
  <c r="V1242" i="2"/>
  <c r="Y1242" i="2"/>
  <c r="Z1242" i="2"/>
  <c r="V1243" i="2"/>
  <c r="Y1243" i="2"/>
  <c r="Z1243" i="2"/>
  <c r="V1244" i="2"/>
  <c r="Y1244" i="2"/>
  <c r="Z1244" i="2"/>
  <c r="V1245" i="2"/>
  <c r="Y1245" i="2"/>
  <c r="Z1245" i="2"/>
  <c r="V1246" i="2"/>
  <c r="W1247" i="2" s="1"/>
  <c r="J1247" i="2" s="1"/>
  <c r="Y1246" i="2"/>
  <c r="Z1246" i="2"/>
  <c r="V1247" i="2"/>
  <c r="Y1247" i="2"/>
  <c r="Z1247" i="2"/>
  <c r="V1248" i="2"/>
  <c r="W1248" i="2"/>
  <c r="J1248" i="2" s="1"/>
  <c r="Y1248" i="2"/>
  <c r="Z1248" i="2"/>
  <c r="AE1248" i="2"/>
  <c r="AE1249" i="2" s="1"/>
  <c r="AE1250" i="2" s="1"/>
  <c r="AE1251" i="2" s="1"/>
  <c r="V1249" i="2"/>
  <c r="W1249" i="2"/>
  <c r="J1249" i="2" s="1"/>
  <c r="Y1249" i="2"/>
  <c r="Z1249" i="2"/>
  <c r="V1250" i="2"/>
  <c r="W1250" i="2"/>
  <c r="J1250" i="2" s="1"/>
  <c r="Y1250" i="2"/>
  <c r="Z1250" i="2"/>
  <c r="V1251" i="2"/>
  <c r="W1251" i="2"/>
  <c r="J1251" i="2" s="1"/>
  <c r="Y1251" i="2"/>
  <c r="Z1251" i="2"/>
  <c r="V1252" i="2"/>
  <c r="W1252" i="2"/>
  <c r="J1252" i="2" s="1"/>
  <c r="Y1252" i="2"/>
  <c r="Z1252" i="2"/>
  <c r="AE1252" i="2"/>
  <c r="AE1253" i="2" s="1"/>
  <c r="AE1254" i="2" s="1"/>
  <c r="AE1255" i="2" s="1"/>
  <c r="V1253" i="2"/>
  <c r="W1253" i="2"/>
  <c r="J1253" i="2" s="1"/>
  <c r="Y1253" i="2"/>
  <c r="Z1253" i="2"/>
  <c r="V1254" i="2"/>
  <c r="W1254" i="2"/>
  <c r="J1254" i="2" s="1"/>
  <c r="Y1254" i="2"/>
  <c r="Z1254" i="2"/>
  <c r="V1255" i="2"/>
  <c r="W1255" i="2"/>
  <c r="J1255" i="2" s="1"/>
  <c r="Y1255" i="2"/>
  <c r="Z1255" i="2"/>
  <c r="V1256" i="2"/>
  <c r="W1256" i="2"/>
  <c r="J1256" i="2" s="1"/>
  <c r="Y1256" i="2"/>
  <c r="Z1256" i="2"/>
  <c r="AE1256" i="2"/>
  <c r="AE1257" i="2" s="1"/>
  <c r="AE1258" i="2" s="1"/>
  <c r="AE1259" i="2" s="1"/>
  <c r="AE1260" i="2" s="1"/>
  <c r="AE1261" i="2" s="1"/>
  <c r="AE1262" i="2" s="1"/>
  <c r="AE1263" i="2" s="1"/>
  <c r="AE1264" i="2" s="1"/>
  <c r="AE1265" i="2" s="1"/>
  <c r="AE1266" i="2" s="1"/>
  <c r="AE1267" i="2" s="1"/>
  <c r="AE1268" i="2" s="1"/>
  <c r="AE1269" i="2" s="1"/>
  <c r="AE1270" i="2" s="1"/>
  <c r="AE1271" i="2" s="1"/>
  <c r="AE1272" i="2" s="1"/>
  <c r="AE1273" i="2" s="1"/>
  <c r="AE1274" i="2" s="1"/>
  <c r="AE1275" i="2" s="1"/>
  <c r="AE1276" i="2" s="1"/>
  <c r="AE1277" i="2" s="1"/>
  <c r="AE1278" i="2" s="1"/>
  <c r="AE1279" i="2" s="1"/>
  <c r="AE1280" i="2" s="1"/>
  <c r="AE1281" i="2" s="1"/>
  <c r="AE1282" i="2" s="1"/>
  <c r="AE1283" i="2" s="1"/>
  <c r="AE1284" i="2" s="1"/>
  <c r="AE1285" i="2" s="1"/>
  <c r="AE1286" i="2" s="1"/>
  <c r="AE1287" i="2" s="1"/>
  <c r="AE1288" i="2" s="1"/>
  <c r="AE1289" i="2" s="1"/>
  <c r="AE1290" i="2" s="1"/>
  <c r="AE1291" i="2" s="1"/>
  <c r="AE1292" i="2" s="1"/>
  <c r="AE1293" i="2" s="1"/>
  <c r="AE1294" i="2" s="1"/>
  <c r="AE1295" i="2" s="1"/>
  <c r="AE1296" i="2" s="1"/>
  <c r="AE1297" i="2" s="1"/>
  <c r="AE1298" i="2" s="1"/>
  <c r="AE1299" i="2" s="1"/>
  <c r="AE1300" i="2" s="1"/>
  <c r="AE1301" i="2" s="1"/>
  <c r="AE1302" i="2" s="1"/>
  <c r="AE1303" i="2" s="1"/>
  <c r="AE1304" i="2" s="1"/>
  <c r="AE1305" i="2" s="1"/>
  <c r="AE1306" i="2" s="1"/>
  <c r="AE1307" i="2" s="1"/>
  <c r="AE1308" i="2" s="1"/>
  <c r="AE1309" i="2" s="1"/>
  <c r="AE1310" i="2" s="1"/>
  <c r="AE1311" i="2" s="1"/>
  <c r="AE1312" i="2" s="1"/>
  <c r="AE1313" i="2" s="1"/>
  <c r="AE1314" i="2" s="1"/>
  <c r="AE1315" i="2" s="1"/>
  <c r="AE1316" i="2" s="1"/>
  <c r="AE1317" i="2" s="1"/>
  <c r="AE1318" i="2" s="1"/>
  <c r="AE1319" i="2" s="1"/>
  <c r="AE1320" i="2" s="1"/>
  <c r="AE1321" i="2" s="1"/>
  <c r="AE1322" i="2" s="1"/>
  <c r="AE1323" i="2" s="1"/>
  <c r="AE1324" i="2" s="1"/>
  <c r="AE1325" i="2" s="1"/>
  <c r="AE1326" i="2" s="1"/>
  <c r="AE1327" i="2" s="1"/>
  <c r="AE1328" i="2" s="1"/>
  <c r="AE1329" i="2" s="1"/>
  <c r="AE1330" i="2" s="1"/>
  <c r="AE1331" i="2" s="1"/>
  <c r="AE1332" i="2" s="1"/>
  <c r="AE1333" i="2" s="1"/>
  <c r="AE1334" i="2" s="1"/>
  <c r="AE1335" i="2" s="1"/>
  <c r="AE1336" i="2" s="1"/>
  <c r="AE1337" i="2" s="1"/>
  <c r="AE1338" i="2" s="1"/>
  <c r="AE1339" i="2" s="1"/>
  <c r="AE1340" i="2" s="1"/>
  <c r="AE1341" i="2" s="1"/>
  <c r="AE1342" i="2" s="1"/>
  <c r="AE1343" i="2" s="1"/>
  <c r="AE1344" i="2" s="1"/>
  <c r="AE1345" i="2" s="1"/>
  <c r="AE1346" i="2" s="1"/>
  <c r="AE1347" i="2" s="1"/>
  <c r="AE1348" i="2" s="1"/>
  <c r="AE1349" i="2" s="1"/>
  <c r="AE1350" i="2" s="1"/>
  <c r="AE1351" i="2" s="1"/>
  <c r="AE1352" i="2" s="1"/>
  <c r="AE1353" i="2" s="1"/>
  <c r="AE1354" i="2" s="1"/>
  <c r="AE1355" i="2" s="1"/>
  <c r="AE1356" i="2" s="1"/>
  <c r="AE1357" i="2" s="1"/>
  <c r="AE1358" i="2" s="1"/>
  <c r="AE1359" i="2" s="1"/>
  <c r="AE1360" i="2" s="1"/>
  <c r="AE1361" i="2" s="1"/>
  <c r="AE1362" i="2" s="1"/>
  <c r="AE1363" i="2" s="1"/>
  <c r="AE1364" i="2" s="1"/>
  <c r="AE1365" i="2" s="1"/>
  <c r="AE1366" i="2" s="1"/>
  <c r="AE1367" i="2" s="1"/>
  <c r="AE1368" i="2" s="1"/>
  <c r="AE1369" i="2" s="1"/>
  <c r="V1257" i="2"/>
  <c r="W1257" i="2" s="1"/>
  <c r="J1257" i="2" s="1"/>
  <c r="Y1257" i="2"/>
  <c r="Z1257" i="2"/>
  <c r="V1258" i="2"/>
  <c r="W1258" i="2"/>
  <c r="J1258" i="2" s="1"/>
  <c r="Y1258" i="2"/>
  <c r="Z1258" i="2"/>
  <c r="V1259" i="2"/>
  <c r="Y1259" i="2"/>
  <c r="Z1259" i="2"/>
  <c r="V1260" i="2"/>
  <c r="W1273" i="2" s="1"/>
  <c r="J1273" i="2" s="1"/>
  <c r="Y1260" i="2"/>
  <c r="Z1260" i="2"/>
  <c r="V1261" i="2"/>
  <c r="Y1261" i="2"/>
  <c r="Z1261" i="2"/>
  <c r="V1262" i="2"/>
  <c r="Y1262" i="2"/>
  <c r="Z1262" i="2"/>
  <c r="V1263" i="2"/>
  <c r="Y1263" i="2"/>
  <c r="Z1263" i="2"/>
  <c r="V1264" i="2"/>
  <c r="Y1264" i="2"/>
  <c r="Z1264" i="2"/>
  <c r="V1265" i="2"/>
  <c r="Y1265" i="2"/>
  <c r="Z1265" i="2"/>
  <c r="V1266" i="2"/>
  <c r="Y1266" i="2"/>
  <c r="Z1266" i="2"/>
  <c r="V1267" i="2"/>
  <c r="Y1267" i="2"/>
  <c r="Z1267" i="2"/>
  <c r="V1268" i="2"/>
  <c r="Y1268" i="2"/>
  <c r="Z1268" i="2"/>
  <c r="V1269" i="2"/>
  <c r="Y1269" i="2"/>
  <c r="Z1269" i="2"/>
  <c r="V1270" i="2"/>
  <c r="Y1270" i="2"/>
  <c r="Z1270" i="2"/>
  <c r="V1271" i="2"/>
  <c r="Y1271" i="2"/>
  <c r="Z1271" i="2"/>
  <c r="V1272" i="2"/>
  <c r="Y1272" i="2"/>
  <c r="Z1272" i="2"/>
  <c r="V1273" i="2"/>
  <c r="Y1273" i="2"/>
  <c r="Z1273" i="2"/>
  <c r="V1274" i="2"/>
  <c r="W1274" i="2"/>
  <c r="J1274" i="2" s="1"/>
  <c r="Y1274" i="2"/>
  <c r="Z1274" i="2"/>
  <c r="V1275" i="2"/>
  <c r="W1275" i="2"/>
  <c r="J1275" i="2" s="1"/>
  <c r="Y1275" i="2"/>
  <c r="Z1275" i="2"/>
  <c r="V1276" i="2"/>
  <c r="W1276" i="2"/>
  <c r="J1276" i="2" s="1"/>
  <c r="Y1276" i="2"/>
  <c r="Z1276" i="2"/>
  <c r="V1277" i="2"/>
  <c r="W1277" i="2"/>
  <c r="J1277" i="2" s="1"/>
  <c r="Y1277" i="2"/>
  <c r="Z1277" i="2"/>
  <c r="V1278" i="2"/>
  <c r="W1278" i="2"/>
  <c r="J1278" i="2" s="1"/>
  <c r="Y1278" i="2"/>
  <c r="Z1278" i="2"/>
  <c r="V1279" i="2"/>
  <c r="W1279" i="2"/>
  <c r="J1279" i="2" s="1"/>
  <c r="Y1279" i="2"/>
  <c r="Z1279" i="2"/>
  <c r="V1280" i="2"/>
  <c r="W1280" i="2"/>
  <c r="J1280" i="2" s="1"/>
  <c r="Y1280" i="2"/>
  <c r="Z1280" i="2"/>
  <c r="V1281" i="2"/>
  <c r="W1281" i="2"/>
  <c r="J1281" i="2" s="1"/>
  <c r="Y1281" i="2"/>
  <c r="Z1281" i="2"/>
  <c r="V1282" i="2"/>
  <c r="W1282" i="2"/>
  <c r="J1282" i="2" s="1"/>
  <c r="Y1282" i="2"/>
  <c r="Z1282" i="2"/>
  <c r="V1283" i="2"/>
  <c r="W1283" i="2"/>
  <c r="J1283" i="2" s="1"/>
  <c r="Y1283" i="2"/>
  <c r="Z1283" i="2"/>
  <c r="V1284" i="2"/>
  <c r="W1284" i="2"/>
  <c r="J1284" i="2" s="1"/>
  <c r="Y1284" i="2"/>
  <c r="Z1284" i="2"/>
  <c r="V1285" i="2"/>
  <c r="W1285" i="2"/>
  <c r="J1285" i="2" s="1"/>
  <c r="Y1285" i="2"/>
  <c r="Z1285" i="2"/>
  <c r="V1286" i="2"/>
  <c r="W1286" i="2"/>
  <c r="J1286" i="2" s="1"/>
  <c r="Y1286" i="2"/>
  <c r="Z1286" i="2"/>
  <c r="V1287" i="2"/>
  <c r="W1287" i="2"/>
  <c r="J1287" i="2" s="1"/>
  <c r="Y1287" i="2"/>
  <c r="Z1287" i="2"/>
  <c r="V1288" i="2"/>
  <c r="W1288" i="2"/>
  <c r="J1288" i="2" s="1"/>
  <c r="Y1288" i="2"/>
  <c r="Z1288" i="2"/>
  <c r="V1289" i="2"/>
  <c r="W1289" i="2"/>
  <c r="J1289" i="2" s="1"/>
  <c r="Y1289" i="2"/>
  <c r="Z1289" i="2"/>
  <c r="V1290" i="2"/>
  <c r="W1290" i="2"/>
  <c r="J1290" i="2" s="1"/>
  <c r="Y1290" i="2"/>
  <c r="Z1290" i="2"/>
  <c r="V1291" i="2"/>
  <c r="W1291" i="2"/>
  <c r="J1291" i="2" s="1"/>
  <c r="Y1291" i="2"/>
  <c r="Z1291" i="2"/>
  <c r="V1292" i="2"/>
  <c r="W1292" i="2"/>
  <c r="J1292" i="2" s="1"/>
  <c r="Y1292" i="2"/>
  <c r="Z1292" i="2"/>
  <c r="V1293" i="2"/>
  <c r="W1293" i="2"/>
  <c r="J1293" i="2" s="1"/>
  <c r="Y1293" i="2"/>
  <c r="Z1293" i="2"/>
  <c r="V1294" i="2"/>
  <c r="W1294" i="2"/>
  <c r="J1294" i="2" s="1"/>
  <c r="Y1294" i="2"/>
  <c r="Z1294" i="2"/>
  <c r="V1295" i="2"/>
  <c r="W1295" i="2"/>
  <c r="J1295" i="2" s="1"/>
  <c r="Y1295" i="2"/>
  <c r="Z1295" i="2"/>
  <c r="V1296" i="2"/>
  <c r="W1296" i="2"/>
  <c r="J1296" i="2" s="1"/>
  <c r="Y1296" i="2"/>
  <c r="Z1296" i="2"/>
  <c r="V1297" i="2"/>
  <c r="W1297" i="2"/>
  <c r="J1297" i="2" s="1"/>
  <c r="Y1297" i="2"/>
  <c r="Z1297" i="2"/>
  <c r="V1298" i="2"/>
  <c r="W1298" i="2"/>
  <c r="J1298" i="2" s="1"/>
  <c r="Y1298" i="2"/>
  <c r="Z1298" i="2"/>
  <c r="V1299" i="2"/>
  <c r="W1299" i="2"/>
  <c r="J1299" i="2" s="1"/>
  <c r="Y1299" i="2"/>
  <c r="Z1299" i="2"/>
  <c r="V1300" i="2"/>
  <c r="W1300" i="2"/>
  <c r="J1300" i="2" s="1"/>
  <c r="Y1300" i="2"/>
  <c r="Z1300" i="2"/>
  <c r="V1301" i="2"/>
  <c r="W1301" i="2"/>
  <c r="J1301" i="2" s="1"/>
  <c r="Y1301" i="2"/>
  <c r="Z1301" i="2"/>
  <c r="V1302" i="2"/>
  <c r="W1302" i="2"/>
  <c r="J1302" i="2" s="1"/>
  <c r="Y1302" i="2"/>
  <c r="Z1302" i="2"/>
  <c r="V1303" i="2"/>
  <c r="W1303" i="2"/>
  <c r="J1303" i="2" s="1"/>
  <c r="Y1303" i="2"/>
  <c r="Z1303" i="2"/>
  <c r="V1304" i="2"/>
  <c r="W1304" i="2"/>
  <c r="J1304" i="2" s="1"/>
  <c r="Y1304" i="2"/>
  <c r="Z1304" i="2"/>
  <c r="V1305" i="2"/>
  <c r="W1305" i="2"/>
  <c r="J1305" i="2" s="1"/>
  <c r="Y1305" i="2"/>
  <c r="Z1305" i="2"/>
  <c r="V1306" i="2"/>
  <c r="W1306" i="2"/>
  <c r="J1306" i="2" s="1"/>
  <c r="Y1306" i="2"/>
  <c r="Z1306" i="2"/>
  <c r="V1307" i="2"/>
  <c r="W1307" i="2"/>
  <c r="J1307" i="2" s="1"/>
  <c r="Y1307" i="2"/>
  <c r="Z1307" i="2"/>
  <c r="V1308" i="2"/>
  <c r="W1308" i="2"/>
  <c r="J1308" i="2" s="1"/>
  <c r="Y1308" i="2"/>
  <c r="Z1308" i="2"/>
  <c r="V1309" i="2"/>
  <c r="W1309" i="2"/>
  <c r="J1309" i="2" s="1"/>
  <c r="Y1309" i="2"/>
  <c r="Z1309" i="2"/>
  <c r="V1310" i="2"/>
  <c r="W1310" i="2"/>
  <c r="J1310" i="2" s="1"/>
  <c r="Y1310" i="2"/>
  <c r="Z1310" i="2"/>
  <c r="V1311" i="2"/>
  <c r="W1311" i="2"/>
  <c r="J1311" i="2" s="1"/>
  <c r="Y1311" i="2"/>
  <c r="Z1311" i="2"/>
  <c r="V1312" i="2"/>
  <c r="W1312" i="2"/>
  <c r="J1312" i="2" s="1"/>
  <c r="Y1312" i="2"/>
  <c r="Z1312" i="2"/>
  <c r="V1313" i="2"/>
  <c r="W1313" i="2"/>
  <c r="J1313" i="2" s="1"/>
  <c r="Y1313" i="2"/>
  <c r="Z1313" i="2"/>
  <c r="V1314" i="2"/>
  <c r="W1314" i="2"/>
  <c r="J1314" i="2" s="1"/>
  <c r="Y1314" i="2"/>
  <c r="Z1314" i="2"/>
  <c r="V1315" i="2"/>
  <c r="W1315" i="2"/>
  <c r="J1315" i="2" s="1"/>
  <c r="Y1315" i="2"/>
  <c r="Z1315" i="2"/>
  <c r="V1316" i="2"/>
  <c r="W1316" i="2"/>
  <c r="J1316" i="2" s="1"/>
  <c r="Y1316" i="2"/>
  <c r="Z1316" i="2"/>
  <c r="V1317" i="2"/>
  <c r="W1317" i="2"/>
  <c r="J1317" i="2" s="1"/>
  <c r="Y1317" i="2"/>
  <c r="Z1317" i="2"/>
  <c r="V1318" i="2"/>
  <c r="W1318" i="2"/>
  <c r="J1318" i="2" s="1"/>
  <c r="Y1318" i="2"/>
  <c r="Z1318" i="2"/>
  <c r="V1319" i="2"/>
  <c r="W1319" i="2"/>
  <c r="J1319" i="2" s="1"/>
  <c r="Y1319" i="2"/>
  <c r="Z1319" i="2"/>
  <c r="V1320" i="2"/>
  <c r="W1320" i="2"/>
  <c r="J1320" i="2" s="1"/>
  <c r="Y1320" i="2"/>
  <c r="Z1320" i="2"/>
  <c r="V1321" i="2"/>
  <c r="W1321" i="2"/>
  <c r="J1321" i="2" s="1"/>
  <c r="Y1321" i="2"/>
  <c r="Z1321" i="2"/>
  <c r="V1322" i="2"/>
  <c r="W1322" i="2"/>
  <c r="J1322" i="2" s="1"/>
  <c r="Y1322" i="2"/>
  <c r="Z1322" i="2"/>
  <c r="V1323" i="2"/>
  <c r="W1323" i="2"/>
  <c r="J1323" i="2" s="1"/>
  <c r="Y1323" i="2"/>
  <c r="Z1323" i="2"/>
  <c r="V1324" i="2"/>
  <c r="W1324" i="2"/>
  <c r="J1324" i="2" s="1"/>
  <c r="Y1324" i="2"/>
  <c r="Z1324" i="2"/>
  <c r="V1325" i="2"/>
  <c r="W1325" i="2"/>
  <c r="J1325" i="2" s="1"/>
  <c r="Y1325" i="2"/>
  <c r="Z1325" i="2"/>
  <c r="V1326" i="2"/>
  <c r="W1326" i="2"/>
  <c r="J1326" i="2" s="1"/>
  <c r="Y1326" i="2"/>
  <c r="Z1326" i="2"/>
  <c r="V1327" i="2"/>
  <c r="W1327" i="2"/>
  <c r="J1327" i="2" s="1"/>
  <c r="Y1327" i="2"/>
  <c r="Z1327" i="2"/>
  <c r="V1328" i="2"/>
  <c r="W1328" i="2"/>
  <c r="J1328" i="2" s="1"/>
  <c r="Y1328" i="2"/>
  <c r="Z1328" i="2"/>
  <c r="V1329" i="2"/>
  <c r="W1329" i="2"/>
  <c r="J1329" i="2" s="1"/>
  <c r="Y1329" i="2"/>
  <c r="Z1329" i="2"/>
  <c r="V1330" i="2"/>
  <c r="W1330" i="2"/>
  <c r="J1330" i="2" s="1"/>
  <c r="Y1330" i="2"/>
  <c r="Z1330" i="2"/>
  <c r="V1331" i="2"/>
  <c r="W1331" i="2"/>
  <c r="J1331" i="2" s="1"/>
  <c r="Y1331" i="2"/>
  <c r="Z1331" i="2"/>
  <c r="V1332" i="2"/>
  <c r="W1332" i="2"/>
  <c r="J1332" i="2" s="1"/>
  <c r="Y1332" i="2"/>
  <c r="Z1332" i="2"/>
  <c r="V1333" i="2"/>
  <c r="W1333" i="2"/>
  <c r="J1333" i="2" s="1"/>
  <c r="Y1333" i="2"/>
  <c r="Z1333" i="2"/>
  <c r="V1334" i="2"/>
  <c r="W1334" i="2"/>
  <c r="J1334" i="2" s="1"/>
  <c r="Y1334" i="2"/>
  <c r="Z1334" i="2"/>
  <c r="V1335" i="2"/>
  <c r="W1335" i="2"/>
  <c r="J1335" i="2" s="1"/>
  <c r="Y1335" i="2"/>
  <c r="Z1335" i="2"/>
  <c r="V1336" i="2"/>
  <c r="W1336" i="2"/>
  <c r="J1336" i="2" s="1"/>
  <c r="Y1336" i="2"/>
  <c r="Z1336" i="2"/>
  <c r="V1337" i="2"/>
  <c r="W1337" i="2"/>
  <c r="J1337" i="2" s="1"/>
  <c r="Y1337" i="2"/>
  <c r="Z1337" i="2"/>
  <c r="V1338" i="2"/>
  <c r="W1338" i="2"/>
  <c r="J1338" i="2" s="1"/>
  <c r="Y1338" i="2"/>
  <c r="Z1338" i="2"/>
  <c r="V1339" i="2"/>
  <c r="W1339" i="2"/>
  <c r="J1339" i="2" s="1"/>
  <c r="Y1339" i="2"/>
  <c r="Z1339" i="2"/>
  <c r="V1340" i="2"/>
  <c r="W1340" i="2"/>
  <c r="J1340" i="2" s="1"/>
  <c r="Y1340" i="2"/>
  <c r="Z1340" i="2"/>
  <c r="V1341" i="2"/>
  <c r="W1341" i="2"/>
  <c r="J1341" i="2" s="1"/>
  <c r="Y1341" i="2"/>
  <c r="Z1341" i="2"/>
  <c r="V1342" i="2"/>
  <c r="W1342" i="2"/>
  <c r="J1342" i="2" s="1"/>
  <c r="Y1342" i="2"/>
  <c r="Z1342" i="2"/>
  <c r="V1343" i="2"/>
  <c r="W1343" i="2"/>
  <c r="J1343" i="2" s="1"/>
  <c r="Y1343" i="2"/>
  <c r="Z1343" i="2"/>
  <c r="V1344" i="2"/>
  <c r="W1344" i="2"/>
  <c r="J1344" i="2" s="1"/>
  <c r="Y1344" i="2"/>
  <c r="Z1344" i="2"/>
  <c r="V1345" i="2"/>
  <c r="W1345" i="2"/>
  <c r="J1345" i="2" s="1"/>
  <c r="Y1345" i="2"/>
  <c r="Z1345" i="2"/>
  <c r="V1346" i="2"/>
  <c r="W1346" i="2"/>
  <c r="J1346" i="2" s="1"/>
  <c r="Y1346" i="2"/>
  <c r="Z1346" i="2"/>
  <c r="V1347" i="2"/>
  <c r="W1347" i="2"/>
  <c r="J1347" i="2" s="1"/>
  <c r="Y1347" i="2"/>
  <c r="Z1347" i="2"/>
  <c r="V1348" i="2"/>
  <c r="W1348" i="2"/>
  <c r="J1348" i="2" s="1"/>
  <c r="Y1348" i="2"/>
  <c r="Z1348" i="2"/>
  <c r="V1349" i="2"/>
  <c r="W1349" i="2"/>
  <c r="J1349" i="2" s="1"/>
  <c r="Y1349" i="2"/>
  <c r="Z1349" i="2"/>
  <c r="V1350" i="2"/>
  <c r="W1350" i="2"/>
  <c r="J1350" i="2" s="1"/>
  <c r="Y1350" i="2"/>
  <c r="Z1350" i="2"/>
  <c r="V1351" i="2"/>
  <c r="W1351" i="2"/>
  <c r="J1351" i="2" s="1"/>
  <c r="Y1351" i="2"/>
  <c r="Z1351" i="2"/>
  <c r="V1352" i="2"/>
  <c r="W1352" i="2"/>
  <c r="J1352" i="2" s="1"/>
  <c r="Y1352" i="2"/>
  <c r="Z1352" i="2"/>
  <c r="V1353" i="2"/>
  <c r="W1353" i="2"/>
  <c r="J1353" i="2" s="1"/>
  <c r="Y1353" i="2"/>
  <c r="Z1353" i="2"/>
  <c r="V1354" i="2"/>
  <c r="W1354" i="2"/>
  <c r="J1354" i="2" s="1"/>
  <c r="Y1354" i="2"/>
  <c r="Z1354" i="2"/>
  <c r="V1355" i="2"/>
  <c r="W1355" i="2"/>
  <c r="J1355" i="2" s="1"/>
  <c r="Y1355" i="2"/>
  <c r="Z1355" i="2"/>
  <c r="V1356" i="2"/>
  <c r="W1356" i="2"/>
  <c r="J1356" i="2" s="1"/>
  <c r="Y1356" i="2"/>
  <c r="Z1356" i="2"/>
  <c r="V1357" i="2"/>
  <c r="W1357" i="2"/>
  <c r="J1357" i="2" s="1"/>
  <c r="Y1357" i="2"/>
  <c r="Z1357" i="2"/>
  <c r="V1358" i="2"/>
  <c r="W1358" i="2"/>
  <c r="J1358" i="2" s="1"/>
  <c r="Y1358" i="2"/>
  <c r="Z1358" i="2"/>
  <c r="V1359" i="2"/>
  <c r="W1359" i="2"/>
  <c r="J1359" i="2" s="1"/>
  <c r="Y1359" i="2"/>
  <c r="Z1359" i="2"/>
  <c r="V1360" i="2"/>
  <c r="W1360" i="2"/>
  <c r="J1360" i="2" s="1"/>
  <c r="Y1360" i="2"/>
  <c r="Z1360" i="2"/>
  <c r="V1361" i="2"/>
  <c r="W1361" i="2"/>
  <c r="J1361" i="2" s="1"/>
  <c r="Y1361" i="2"/>
  <c r="Z1361" i="2"/>
  <c r="V1362" i="2"/>
  <c r="W1362" i="2"/>
  <c r="J1362" i="2" s="1"/>
  <c r="Y1362" i="2"/>
  <c r="Z1362" i="2"/>
  <c r="V1363" i="2"/>
  <c r="W1363" i="2"/>
  <c r="J1363" i="2" s="1"/>
  <c r="Y1363" i="2"/>
  <c r="Z1363" i="2"/>
  <c r="V1364" i="2"/>
  <c r="W1364" i="2"/>
  <c r="J1364" i="2" s="1"/>
  <c r="Y1364" i="2"/>
  <c r="Z1364" i="2"/>
  <c r="V1365" i="2"/>
  <c r="W1365" i="2"/>
  <c r="J1365" i="2" s="1"/>
  <c r="Y1365" i="2"/>
  <c r="Z1365" i="2"/>
  <c r="V1366" i="2"/>
  <c r="W1366" i="2"/>
  <c r="J1366" i="2" s="1"/>
  <c r="Y1366" i="2"/>
  <c r="Z1366" i="2"/>
  <c r="V1367" i="2"/>
  <c r="W1367" i="2"/>
  <c r="J1367" i="2" s="1"/>
  <c r="Y1367" i="2"/>
  <c r="Z1367" i="2"/>
  <c r="V1368" i="2"/>
  <c r="W1368" i="2"/>
  <c r="J1368" i="2" s="1"/>
  <c r="Y1368" i="2"/>
  <c r="Z1368" i="2"/>
  <c r="V1369" i="2"/>
  <c r="W1369" i="2"/>
  <c r="J1369" i="2" s="1"/>
  <c r="Y1369" i="2"/>
  <c r="Z1369" i="2"/>
  <c r="V1370" i="2"/>
  <c r="W1370" i="2"/>
  <c r="J1370" i="2" s="1"/>
  <c r="Y1370" i="2"/>
  <c r="Z1370" i="2"/>
  <c r="AE1370" i="2"/>
  <c r="AE1371" i="2" s="1"/>
  <c r="AE1372" i="2" s="1"/>
  <c r="AE1373" i="2" s="1"/>
  <c r="AE1374" i="2" s="1"/>
  <c r="AE1375" i="2" s="1"/>
  <c r="AE1376" i="2" s="1"/>
  <c r="AE1377" i="2" s="1"/>
  <c r="AE1378" i="2" s="1"/>
  <c r="AE1379" i="2" s="1"/>
  <c r="AE1380" i="2" s="1"/>
  <c r="AE1381" i="2" s="1"/>
  <c r="AE1382" i="2" s="1"/>
  <c r="AE1383" i="2" s="1"/>
  <c r="AE1384" i="2" s="1"/>
  <c r="AE1385" i="2" s="1"/>
  <c r="AE1386" i="2" s="1"/>
  <c r="AE1387" i="2" s="1"/>
  <c r="AE1388" i="2" s="1"/>
  <c r="AE1389" i="2" s="1"/>
  <c r="AE1390" i="2" s="1"/>
  <c r="AE1391" i="2" s="1"/>
  <c r="AE1392" i="2" s="1"/>
  <c r="AE1393" i="2" s="1"/>
  <c r="AE1394" i="2" s="1"/>
  <c r="AE1395" i="2" s="1"/>
  <c r="AE1396" i="2" s="1"/>
  <c r="AE1397" i="2" s="1"/>
  <c r="AE1398" i="2" s="1"/>
  <c r="AE1399" i="2" s="1"/>
  <c r="AE1400" i="2" s="1"/>
  <c r="AE1401" i="2" s="1"/>
  <c r="AE1402" i="2" s="1"/>
  <c r="AE1403" i="2" s="1"/>
  <c r="AE1404" i="2" s="1"/>
  <c r="AE1405" i="2" s="1"/>
  <c r="AE1406" i="2" s="1"/>
  <c r="AE1407" i="2" s="1"/>
  <c r="AE1408" i="2" s="1"/>
  <c r="AE1409" i="2" s="1"/>
  <c r="AE1410" i="2" s="1"/>
  <c r="AE1411" i="2" s="1"/>
  <c r="AE1412" i="2" s="1"/>
  <c r="AE1413" i="2" s="1"/>
  <c r="AE1414" i="2" s="1"/>
  <c r="AE1415" i="2" s="1"/>
  <c r="AE1416" i="2" s="1"/>
  <c r="AE1417" i="2" s="1"/>
  <c r="AE1418" i="2" s="1"/>
  <c r="AE1419" i="2" s="1"/>
  <c r="AE1420" i="2" s="1"/>
  <c r="AE1421" i="2" s="1"/>
  <c r="AE1422" i="2" s="1"/>
  <c r="AE1423" i="2" s="1"/>
  <c r="AE1424" i="2" s="1"/>
  <c r="AE1425" i="2" s="1"/>
  <c r="AE1426" i="2" s="1"/>
  <c r="AE1427" i="2" s="1"/>
  <c r="AE1428" i="2" s="1"/>
  <c r="AE1429" i="2" s="1"/>
  <c r="AE1430" i="2" s="1"/>
  <c r="AE1431" i="2" s="1"/>
  <c r="AE1432" i="2" s="1"/>
  <c r="AE1433" i="2" s="1"/>
  <c r="AE1434" i="2" s="1"/>
  <c r="AE1435" i="2" s="1"/>
  <c r="AE1436" i="2" s="1"/>
  <c r="AE1437" i="2" s="1"/>
  <c r="AE1438" i="2" s="1"/>
  <c r="AE1439" i="2" s="1"/>
  <c r="AE1440" i="2" s="1"/>
  <c r="AE1441" i="2" s="1"/>
  <c r="AE1442" i="2" s="1"/>
  <c r="AE1443" i="2" s="1"/>
  <c r="AE1444" i="2" s="1"/>
  <c r="AE1445" i="2" s="1"/>
  <c r="AE1446" i="2" s="1"/>
  <c r="AE1447" i="2" s="1"/>
  <c r="AE1448" i="2" s="1"/>
  <c r="AE1449" i="2" s="1"/>
  <c r="AE1450" i="2" s="1"/>
  <c r="AE1451" i="2" s="1"/>
  <c r="AE1452" i="2" s="1"/>
  <c r="AE1453" i="2" s="1"/>
  <c r="AE1454" i="2" s="1"/>
  <c r="AE1455" i="2" s="1"/>
  <c r="AE1456" i="2" s="1"/>
  <c r="AE1457" i="2" s="1"/>
  <c r="AE1458" i="2" s="1"/>
  <c r="AE1459" i="2" s="1"/>
  <c r="AE1460" i="2" s="1"/>
  <c r="AE1461" i="2" s="1"/>
  <c r="AE1462" i="2" s="1"/>
  <c r="AE1463" i="2" s="1"/>
  <c r="AE1464" i="2" s="1"/>
  <c r="AE1465" i="2" s="1"/>
  <c r="V1371" i="2"/>
  <c r="W1371" i="2"/>
  <c r="J1371" i="2" s="1"/>
  <c r="Y1371" i="2"/>
  <c r="Z1371" i="2"/>
  <c r="V1372" i="2"/>
  <c r="W1372" i="2"/>
  <c r="J1372" i="2" s="1"/>
  <c r="Y1372" i="2"/>
  <c r="Z1372" i="2"/>
  <c r="V1373" i="2"/>
  <c r="W1373" i="2"/>
  <c r="J1373" i="2" s="1"/>
  <c r="Y1373" i="2"/>
  <c r="Z1373" i="2"/>
  <c r="V1374" i="2"/>
  <c r="W1374" i="2"/>
  <c r="J1374" i="2" s="1"/>
  <c r="Y1374" i="2"/>
  <c r="Z1374" i="2"/>
  <c r="V1375" i="2"/>
  <c r="W1375" i="2"/>
  <c r="J1375" i="2" s="1"/>
  <c r="Y1375" i="2"/>
  <c r="Z1375" i="2"/>
  <c r="V1376" i="2"/>
  <c r="W1376" i="2"/>
  <c r="J1376" i="2" s="1"/>
  <c r="Y1376" i="2"/>
  <c r="Z1376" i="2"/>
  <c r="V1377" i="2"/>
  <c r="W1377" i="2"/>
  <c r="J1377" i="2" s="1"/>
  <c r="Y1377" i="2"/>
  <c r="Z1377" i="2"/>
  <c r="V1378" i="2"/>
  <c r="W1378" i="2"/>
  <c r="J1378" i="2" s="1"/>
  <c r="Y1378" i="2"/>
  <c r="Z1378" i="2"/>
  <c r="V1379" i="2"/>
  <c r="W1379" i="2"/>
  <c r="J1379" i="2" s="1"/>
  <c r="Y1379" i="2"/>
  <c r="Z1379" i="2"/>
  <c r="V1380" i="2"/>
  <c r="W1380" i="2"/>
  <c r="J1380" i="2" s="1"/>
  <c r="Y1380" i="2"/>
  <c r="Z1380" i="2"/>
  <c r="V1381" i="2"/>
  <c r="W1381" i="2"/>
  <c r="J1381" i="2" s="1"/>
  <c r="Y1381" i="2"/>
  <c r="Z1381" i="2"/>
  <c r="V1382" i="2"/>
  <c r="W1382" i="2"/>
  <c r="J1382" i="2" s="1"/>
  <c r="Y1382" i="2"/>
  <c r="Z1382" i="2"/>
  <c r="V1383" i="2"/>
  <c r="Y1383" i="2"/>
  <c r="Z1383" i="2"/>
  <c r="V1384" i="2"/>
  <c r="Y1384" i="2"/>
  <c r="Z1384" i="2"/>
  <c r="V1385" i="2"/>
  <c r="W1392" i="2" s="1"/>
  <c r="J1392" i="2" s="1"/>
  <c r="Y1385" i="2"/>
  <c r="Z1385" i="2"/>
  <c r="V1386" i="2"/>
  <c r="Y1386" i="2"/>
  <c r="Z1386" i="2"/>
  <c r="V1387" i="2"/>
  <c r="Y1387" i="2"/>
  <c r="Z1387" i="2"/>
  <c r="V1388" i="2"/>
  <c r="W1388" i="2"/>
  <c r="J1388" i="2" s="1"/>
  <c r="Y1388" i="2"/>
  <c r="Z1388" i="2"/>
  <c r="V1389" i="2"/>
  <c r="W1389" i="2"/>
  <c r="J1389" i="2" s="1"/>
  <c r="Y1389" i="2"/>
  <c r="Z1389" i="2"/>
  <c r="V1390" i="2"/>
  <c r="Y1390" i="2"/>
  <c r="Z1390" i="2"/>
  <c r="V1391" i="2"/>
  <c r="W1400" i="2" s="1"/>
  <c r="J1400" i="2" s="1"/>
  <c r="Y1391" i="2"/>
  <c r="Z1391" i="2"/>
  <c r="V1392" i="2"/>
  <c r="Y1392" i="2"/>
  <c r="Z1392" i="2"/>
  <c r="V1393" i="2"/>
  <c r="Y1393" i="2"/>
  <c r="Z1393" i="2"/>
  <c r="V1394" i="2"/>
  <c r="Y1394" i="2"/>
  <c r="Z1394" i="2"/>
  <c r="V1395" i="2"/>
  <c r="W1406" i="2" s="1"/>
  <c r="J1406" i="2" s="1"/>
  <c r="Y1395" i="2"/>
  <c r="Z1395" i="2"/>
  <c r="V1396" i="2"/>
  <c r="Y1396" i="2"/>
  <c r="Z1396" i="2"/>
  <c r="V1397" i="2"/>
  <c r="Y1397" i="2"/>
  <c r="Z1397" i="2"/>
  <c r="V1398" i="2"/>
  <c r="Y1398" i="2"/>
  <c r="Z1398" i="2"/>
  <c r="V1399" i="2"/>
  <c r="Y1399" i="2"/>
  <c r="Z1399" i="2"/>
  <c r="V1400" i="2"/>
  <c r="Y1400" i="2"/>
  <c r="Z1400" i="2"/>
  <c r="V1401" i="2"/>
  <c r="Y1401" i="2"/>
  <c r="Z1401" i="2"/>
  <c r="V1402" i="2"/>
  <c r="Y1402" i="2"/>
  <c r="Z1402" i="2"/>
  <c r="V1403" i="2"/>
  <c r="Y1403" i="2"/>
  <c r="Z1403" i="2"/>
  <c r="V1404" i="2"/>
  <c r="Y1404" i="2"/>
  <c r="Z1404" i="2"/>
  <c r="V1405" i="2"/>
  <c r="Y1405" i="2"/>
  <c r="Z1405" i="2"/>
  <c r="V1406" i="2"/>
  <c r="Y1406" i="2"/>
  <c r="Z1406" i="2"/>
  <c r="V1407" i="2"/>
  <c r="Y1407" i="2"/>
  <c r="Z1407" i="2"/>
  <c r="V1408" i="2"/>
  <c r="Y1408" i="2"/>
  <c r="Z1408" i="2"/>
  <c r="V1409" i="2"/>
  <c r="Y1409" i="2"/>
  <c r="Z1409" i="2"/>
  <c r="V1410" i="2"/>
  <c r="Y1410" i="2"/>
  <c r="Z1410" i="2"/>
  <c r="V1411" i="2"/>
  <c r="W1411" i="2"/>
  <c r="J1411" i="2" s="1"/>
  <c r="Y1411" i="2"/>
  <c r="Z1411" i="2"/>
  <c r="V1412" i="2"/>
  <c r="W1412" i="2"/>
  <c r="J1412" i="2" s="1"/>
  <c r="Y1412" i="2"/>
  <c r="Z1412" i="2"/>
  <c r="V1413" i="2"/>
  <c r="W1420" i="2" s="1"/>
  <c r="J1420" i="2" s="1"/>
  <c r="Y1413" i="2"/>
  <c r="Z1413" i="2"/>
  <c r="V1414" i="2"/>
  <c r="Y1414" i="2"/>
  <c r="Z1414" i="2"/>
  <c r="V1415" i="2"/>
  <c r="W1415" i="2"/>
  <c r="J1415" i="2" s="1"/>
  <c r="Y1415" i="2"/>
  <c r="Z1415" i="2"/>
  <c r="V1416" i="2"/>
  <c r="Y1416" i="2"/>
  <c r="Z1416" i="2"/>
  <c r="V1417" i="2"/>
  <c r="W1417" i="2"/>
  <c r="J1417" i="2" s="1"/>
  <c r="Y1417" i="2"/>
  <c r="Z1417" i="2"/>
  <c r="V1418" i="2"/>
  <c r="Y1418" i="2"/>
  <c r="Z1418" i="2"/>
  <c r="V1419" i="2"/>
  <c r="Y1419" i="2"/>
  <c r="Z1419" i="2"/>
  <c r="V1420" i="2"/>
  <c r="Y1420" i="2"/>
  <c r="Z1420" i="2"/>
  <c r="V1421" i="2"/>
  <c r="Y1421" i="2"/>
  <c r="Z1421" i="2"/>
  <c r="V1422" i="2"/>
  <c r="Y1422" i="2"/>
  <c r="Z1422" i="2"/>
  <c r="V1423" i="2"/>
  <c r="W1436" i="2" s="1"/>
  <c r="J1436" i="2" s="1"/>
  <c r="Y1423" i="2"/>
  <c r="Z1423" i="2"/>
  <c r="V1424" i="2"/>
  <c r="Y1424" i="2"/>
  <c r="Z1424" i="2"/>
  <c r="V1425" i="2"/>
  <c r="Y1425" i="2"/>
  <c r="Z1425" i="2"/>
  <c r="V1426" i="2"/>
  <c r="Y1426" i="2"/>
  <c r="Z1426" i="2"/>
  <c r="V1427" i="2"/>
  <c r="W1440" i="2" s="1"/>
  <c r="J1440" i="2" s="1"/>
  <c r="Y1427" i="2"/>
  <c r="Z1427" i="2"/>
  <c r="V1428" i="2"/>
  <c r="Y1428" i="2"/>
  <c r="Z1428" i="2"/>
  <c r="V1429" i="2"/>
  <c r="W1441" i="2" s="1"/>
  <c r="J1441" i="2" s="1"/>
  <c r="Y1429" i="2"/>
  <c r="Z1429" i="2"/>
  <c r="V1430" i="2"/>
  <c r="W1443" i="2" s="1"/>
  <c r="J1443" i="2" s="1"/>
  <c r="Y1430" i="2"/>
  <c r="Z1430" i="2"/>
  <c r="V1431" i="2"/>
  <c r="W1444" i="2" s="1"/>
  <c r="J1444" i="2" s="1"/>
  <c r="Y1431" i="2"/>
  <c r="Z1431" i="2"/>
  <c r="V1432" i="2"/>
  <c r="W1445" i="2" s="1"/>
  <c r="J1445" i="2" s="1"/>
  <c r="Y1432" i="2"/>
  <c r="Z1432" i="2"/>
  <c r="V1433" i="2"/>
  <c r="W1446" i="2" s="1"/>
  <c r="J1446" i="2" s="1"/>
  <c r="Y1433" i="2"/>
  <c r="Z1433" i="2"/>
  <c r="V1434" i="2"/>
  <c r="W1447" i="2" s="1"/>
  <c r="J1447" i="2" s="1"/>
  <c r="Y1434" i="2"/>
  <c r="Z1434" i="2"/>
  <c r="V1435" i="2"/>
  <c r="W1448" i="2" s="1"/>
  <c r="J1448" i="2" s="1"/>
  <c r="Y1435" i="2"/>
  <c r="Z1435" i="2"/>
  <c r="V1436" i="2"/>
  <c r="W1449" i="2" s="1"/>
  <c r="J1449" i="2" s="1"/>
  <c r="Y1436" i="2"/>
  <c r="Z1436" i="2"/>
  <c r="V1437" i="2"/>
  <c r="W1450" i="2" s="1"/>
  <c r="J1450" i="2" s="1"/>
  <c r="Y1437" i="2"/>
  <c r="Z1437" i="2"/>
  <c r="V1438" i="2"/>
  <c r="W1451" i="2" s="1"/>
  <c r="J1451" i="2" s="1"/>
  <c r="Y1438" i="2"/>
  <c r="Z1438" i="2"/>
  <c r="V1439" i="2"/>
  <c r="W1452" i="2" s="1"/>
  <c r="J1452" i="2" s="1"/>
  <c r="Y1439" i="2"/>
  <c r="Z1439" i="2"/>
  <c r="V1440" i="2"/>
  <c r="Y1440" i="2"/>
  <c r="Z1440" i="2"/>
  <c r="V1441" i="2"/>
  <c r="W1453" i="2" s="1"/>
  <c r="J1453" i="2" s="1"/>
  <c r="Y1441" i="2"/>
  <c r="Z1441" i="2"/>
  <c r="V1442" i="2"/>
  <c r="Y1442" i="2"/>
  <c r="Z1442" i="2"/>
  <c r="V1443" i="2"/>
  <c r="Y1443" i="2"/>
  <c r="Z1443" i="2"/>
  <c r="V1444" i="2"/>
  <c r="Y1444" i="2"/>
  <c r="Z1444" i="2"/>
  <c r="V1445" i="2"/>
  <c r="Y1445" i="2"/>
  <c r="Z1445" i="2"/>
  <c r="V1446" i="2"/>
  <c r="Y1446" i="2"/>
  <c r="Z1446" i="2"/>
  <c r="V1447" i="2"/>
  <c r="Y1447" i="2"/>
  <c r="Z1447" i="2"/>
  <c r="V1448" i="2"/>
  <c r="Y1448" i="2"/>
  <c r="Z1448" i="2"/>
  <c r="V1449" i="2"/>
  <c r="Y1449" i="2"/>
  <c r="Z1449" i="2"/>
  <c r="V1450" i="2"/>
  <c r="Y1450" i="2"/>
  <c r="Z1450" i="2"/>
  <c r="V1451" i="2"/>
  <c r="Y1451" i="2"/>
  <c r="Z1451" i="2"/>
  <c r="V1452" i="2"/>
  <c r="Y1452" i="2"/>
  <c r="Z1452" i="2"/>
  <c r="V1453" i="2"/>
  <c r="Y1453" i="2"/>
  <c r="Z1453" i="2"/>
  <c r="V1454" i="2"/>
  <c r="W1454" i="2" s="1"/>
  <c r="J1454" i="2" s="1"/>
  <c r="Y1454" i="2"/>
  <c r="Z1454" i="2"/>
  <c r="V1455" i="2"/>
  <c r="W1455" i="2"/>
  <c r="J1455" i="2" s="1"/>
  <c r="Y1455" i="2"/>
  <c r="Z1455" i="2"/>
  <c r="V1456" i="2"/>
  <c r="W1456" i="2"/>
  <c r="J1456" i="2" s="1"/>
  <c r="Y1456" i="2"/>
  <c r="Z1456" i="2"/>
  <c r="V1457" i="2"/>
  <c r="W1457" i="2"/>
  <c r="J1457" i="2" s="1"/>
  <c r="Y1457" i="2"/>
  <c r="Z1457" i="2"/>
  <c r="V1458" i="2"/>
  <c r="W1458" i="2"/>
  <c r="J1458" i="2" s="1"/>
  <c r="Y1458" i="2"/>
  <c r="Z1458" i="2"/>
  <c r="V1459" i="2"/>
  <c r="W1459" i="2"/>
  <c r="J1459" i="2" s="1"/>
  <c r="Y1459" i="2"/>
  <c r="Z1459" i="2"/>
  <c r="V1460" i="2"/>
  <c r="W1460" i="2"/>
  <c r="J1460" i="2" s="1"/>
  <c r="Y1460" i="2"/>
  <c r="Z1460" i="2"/>
  <c r="V1461" i="2"/>
  <c r="W1461" i="2"/>
  <c r="J1461" i="2" s="1"/>
  <c r="Y1461" i="2"/>
  <c r="Z1461" i="2"/>
  <c r="V1462" i="2"/>
  <c r="W1462" i="2"/>
  <c r="J1462" i="2" s="1"/>
  <c r="Y1462" i="2"/>
  <c r="Z1462" i="2"/>
  <c r="V1463" i="2"/>
  <c r="W1463" i="2"/>
  <c r="J1463" i="2" s="1"/>
  <c r="Y1463" i="2"/>
  <c r="Z1463" i="2"/>
  <c r="V1464" i="2"/>
  <c r="W1464" i="2"/>
  <c r="J1464" i="2" s="1"/>
  <c r="Y1464" i="2"/>
  <c r="Z1464" i="2"/>
  <c r="V1465" i="2"/>
  <c r="W1465" i="2"/>
  <c r="J1465" i="2" s="1"/>
  <c r="Y1465" i="2"/>
  <c r="Z1465" i="2"/>
  <c r="V1466" i="2"/>
  <c r="W1466" i="2"/>
  <c r="J1466" i="2" s="1"/>
  <c r="Y1466" i="2"/>
  <c r="Z1466" i="2"/>
  <c r="AE1466" i="2"/>
  <c r="AE1467" i="2" s="1"/>
  <c r="AE1468" i="2" s="1"/>
  <c r="AE1469" i="2" s="1"/>
  <c r="AE1470" i="2" s="1"/>
  <c r="AE1471" i="2" s="1"/>
  <c r="AE1472" i="2" s="1"/>
  <c r="AE1473" i="2" s="1"/>
  <c r="AE1474" i="2" s="1"/>
  <c r="AE1475" i="2" s="1"/>
  <c r="AE1476" i="2" s="1"/>
  <c r="AE1477" i="2" s="1"/>
  <c r="AE1478" i="2" s="1"/>
  <c r="AE1479" i="2" s="1"/>
  <c r="V1467" i="2"/>
  <c r="W1467" i="2"/>
  <c r="J1467" i="2" s="1"/>
  <c r="Y1467" i="2"/>
  <c r="Z1467" i="2"/>
  <c r="V1468" i="2"/>
  <c r="W1468" i="2"/>
  <c r="J1468" i="2" s="1"/>
  <c r="Y1468" i="2"/>
  <c r="Z1468" i="2"/>
  <c r="V1469" i="2"/>
  <c r="W1469" i="2"/>
  <c r="J1469" i="2" s="1"/>
  <c r="Y1469" i="2"/>
  <c r="Z1469" i="2"/>
  <c r="V1470" i="2"/>
  <c r="W1470" i="2"/>
  <c r="J1470" i="2" s="1"/>
  <c r="Y1470" i="2"/>
  <c r="Z1470" i="2"/>
  <c r="V1471" i="2"/>
  <c r="W1471" i="2"/>
  <c r="J1471" i="2" s="1"/>
  <c r="Y1471" i="2"/>
  <c r="Z1471" i="2"/>
  <c r="V1472" i="2"/>
  <c r="W1472" i="2"/>
  <c r="J1472" i="2" s="1"/>
  <c r="Y1472" i="2"/>
  <c r="Z1472" i="2"/>
  <c r="V1473" i="2"/>
  <c r="W1473" i="2"/>
  <c r="J1473" i="2" s="1"/>
  <c r="Y1473" i="2"/>
  <c r="Z1473" i="2"/>
  <c r="V1474" i="2"/>
  <c r="W1474" i="2"/>
  <c r="J1474" i="2" s="1"/>
  <c r="Y1474" i="2"/>
  <c r="Z1474" i="2"/>
  <c r="V1475" i="2"/>
  <c r="W1475" i="2"/>
  <c r="J1475" i="2" s="1"/>
  <c r="Y1475" i="2"/>
  <c r="Z1475" i="2"/>
  <c r="V1476" i="2"/>
  <c r="W1476" i="2"/>
  <c r="J1476" i="2" s="1"/>
  <c r="Y1476" i="2"/>
  <c r="Z1476" i="2"/>
  <c r="V1477" i="2"/>
  <c r="W1477" i="2"/>
  <c r="J1477" i="2" s="1"/>
  <c r="Y1477" i="2"/>
  <c r="Z1477" i="2"/>
  <c r="V1478" i="2"/>
  <c r="W1478" i="2"/>
  <c r="J1478" i="2" s="1"/>
  <c r="Y1478" i="2"/>
  <c r="Z1478" i="2"/>
  <c r="V1479" i="2"/>
  <c r="W1479" i="2"/>
  <c r="J1479" i="2" s="1"/>
  <c r="Y1479" i="2"/>
  <c r="Z1479" i="2"/>
  <c r="V1480" i="2"/>
  <c r="W1480" i="2"/>
  <c r="J1480" i="2" s="1"/>
  <c r="Y1480" i="2"/>
  <c r="Z1480" i="2"/>
  <c r="AE1480" i="2"/>
  <c r="AE1481" i="2" s="1"/>
  <c r="AE1482" i="2" s="1"/>
  <c r="AE1483" i="2" s="1"/>
  <c r="AE1484" i="2" s="1"/>
  <c r="AE1485" i="2" s="1"/>
  <c r="AE1486" i="2" s="1"/>
  <c r="AE1487" i="2" s="1"/>
  <c r="AE1488" i="2" s="1"/>
  <c r="AE1489" i="2" s="1"/>
  <c r="V1481" i="2"/>
  <c r="W1481" i="2"/>
  <c r="J1481" i="2" s="1"/>
  <c r="Y1481" i="2"/>
  <c r="Z1481" i="2"/>
  <c r="V1482" i="2"/>
  <c r="W1482" i="2"/>
  <c r="J1482" i="2" s="1"/>
  <c r="Y1482" i="2"/>
  <c r="Z1482" i="2"/>
  <c r="V1483" i="2"/>
  <c r="W1483" i="2"/>
  <c r="J1483" i="2" s="1"/>
  <c r="Y1483" i="2"/>
  <c r="Z1483" i="2"/>
  <c r="V1484" i="2"/>
  <c r="W1484" i="2"/>
  <c r="J1484" i="2" s="1"/>
  <c r="Y1484" i="2"/>
  <c r="Z1484" i="2"/>
  <c r="V1485" i="2"/>
  <c r="W1485" i="2"/>
  <c r="J1485" i="2" s="1"/>
  <c r="Y1485" i="2"/>
  <c r="Z1485" i="2"/>
  <c r="V1486" i="2"/>
  <c r="W1486" i="2"/>
  <c r="J1486" i="2" s="1"/>
  <c r="Y1486" i="2"/>
  <c r="Z1486" i="2"/>
  <c r="V1487" i="2"/>
  <c r="W1487" i="2"/>
  <c r="J1487" i="2" s="1"/>
  <c r="Y1487" i="2"/>
  <c r="Z1487" i="2"/>
  <c r="V1488" i="2"/>
  <c r="W1488" i="2"/>
  <c r="J1488" i="2" s="1"/>
  <c r="Y1488" i="2"/>
  <c r="Z1488" i="2"/>
  <c r="V1489" i="2"/>
  <c r="W1489" i="2"/>
  <c r="J1489" i="2" s="1"/>
  <c r="Y1489" i="2"/>
  <c r="Z1489" i="2"/>
  <c r="V1490" i="2"/>
  <c r="W1490" i="2"/>
  <c r="J1490" i="2" s="1"/>
  <c r="Y1490" i="2"/>
  <c r="Z1490" i="2"/>
  <c r="AE1490" i="2"/>
  <c r="AE1491" i="2" s="1"/>
  <c r="AE1492" i="2" s="1"/>
  <c r="AE1493" i="2" s="1"/>
  <c r="AE1494" i="2" s="1"/>
  <c r="AE1495" i="2" s="1"/>
  <c r="AE1496" i="2" s="1"/>
  <c r="AE1497" i="2" s="1"/>
  <c r="AE1498" i="2" s="1"/>
  <c r="AE1499" i="2" s="1"/>
  <c r="AE1500" i="2" s="1"/>
  <c r="AE1501" i="2" s="1"/>
  <c r="AE1502" i="2" s="1"/>
  <c r="AE1503" i="2" s="1"/>
  <c r="AE1504" i="2" s="1"/>
  <c r="AE1505" i="2" s="1"/>
  <c r="AE1506" i="2" s="1"/>
  <c r="AE1507" i="2" s="1"/>
  <c r="AE1508" i="2" s="1"/>
  <c r="AE1509" i="2" s="1"/>
  <c r="AE1510" i="2" s="1"/>
  <c r="AE1511" i="2" s="1"/>
  <c r="AE1512" i="2" s="1"/>
  <c r="AE1513" i="2" s="1"/>
  <c r="AE1514" i="2" s="1"/>
  <c r="AE1515" i="2" s="1"/>
  <c r="AE1516" i="2" s="1"/>
  <c r="AE1517" i="2" s="1"/>
  <c r="AE1518" i="2" s="1"/>
  <c r="AE1519" i="2" s="1"/>
  <c r="AE1520" i="2" s="1"/>
  <c r="AE1521" i="2" s="1"/>
  <c r="AE1522" i="2" s="1"/>
  <c r="AE1523" i="2" s="1"/>
  <c r="AE1524" i="2" s="1"/>
  <c r="AE1525" i="2" s="1"/>
  <c r="AE1526" i="2" s="1"/>
  <c r="AE1527" i="2" s="1"/>
  <c r="AE1528" i="2" s="1"/>
  <c r="AE1529" i="2" s="1"/>
  <c r="AE1530" i="2" s="1"/>
  <c r="AE1531" i="2" s="1"/>
  <c r="AE1532" i="2" s="1"/>
  <c r="AE1533" i="2" s="1"/>
  <c r="AE1534" i="2" s="1"/>
  <c r="AE1535" i="2" s="1"/>
  <c r="AE1536" i="2" s="1"/>
  <c r="AE1537" i="2" s="1"/>
  <c r="AE1538" i="2" s="1"/>
  <c r="AE1539" i="2" s="1"/>
  <c r="AE1540" i="2" s="1"/>
  <c r="AE1541" i="2" s="1"/>
  <c r="AE1542" i="2" s="1"/>
  <c r="AE1543" i="2" s="1"/>
  <c r="AE1544" i="2" s="1"/>
  <c r="AE1545" i="2" s="1"/>
  <c r="AE1546" i="2" s="1"/>
  <c r="AE1547" i="2" s="1"/>
  <c r="AE1548" i="2" s="1"/>
  <c r="AE1549" i="2" s="1"/>
  <c r="AE1550" i="2" s="1"/>
  <c r="AE1551" i="2" s="1"/>
  <c r="AE1552" i="2" s="1"/>
  <c r="AE1553" i="2" s="1"/>
  <c r="AE1554" i="2" s="1"/>
  <c r="AE1555" i="2" s="1"/>
  <c r="AE1556" i="2" s="1"/>
  <c r="AE1557" i="2" s="1"/>
  <c r="AE1558" i="2" s="1"/>
  <c r="AE1559" i="2" s="1"/>
  <c r="AE1560" i="2" s="1"/>
  <c r="AE1561" i="2" s="1"/>
  <c r="AE1562" i="2" s="1"/>
  <c r="AE1563" i="2" s="1"/>
  <c r="AE1564" i="2" s="1"/>
  <c r="AE1565" i="2" s="1"/>
  <c r="AE1566" i="2" s="1"/>
  <c r="AE1567" i="2" s="1"/>
  <c r="AE1568" i="2" s="1"/>
  <c r="AE1569" i="2" s="1"/>
  <c r="AE1570" i="2" s="1"/>
  <c r="AE1571" i="2" s="1"/>
  <c r="AE1572" i="2" s="1"/>
  <c r="AE1573" i="2" s="1"/>
  <c r="AE1574" i="2" s="1"/>
  <c r="AE1575" i="2" s="1"/>
  <c r="AE1576" i="2" s="1"/>
  <c r="AE1577" i="2" s="1"/>
  <c r="AE1578" i="2" s="1"/>
  <c r="AE1579" i="2" s="1"/>
  <c r="V1491" i="2"/>
  <c r="W1491" i="2"/>
  <c r="J1491" i="2" s="1"/>
  <c r="Y1491" i="2"/>
  <c r="Z1491" i="2"/>
  <c r="V1492" i="2"/>
  <c r="W1492" i="2"/>
  <c r="J1492" i="2" s="1"/>
  <c r="Y1492" i="2"/>
  <c r="Z1492" i="2"/>
  <c r="V1493" i="2"/>
  <c r="W1493" i="2"/>
  <c r="J1493" i="2" s="1"/>
  <c r="Y1493" i="2"/>
  <c r="Z1493" i="2"/>
  <c r="V1494" i="2"/>
  <c r="W1494" i="2"/>
  <c r="J1494" i="2" s="1"/>
  <c r="Y1494" i="2"/>
  <c r="Z1494" i="2"/>
  <c r="V1495" i="2"/>
  <c r="W1495" i="2"/>
  <c r="J1495" i="2" s="1"/>
  <c r="Y1495" i="2"/>
  <c r="Z1495" i="2"/>
  <c r="V1496" i="2"/>
  <c r="W1496" i="2"/>
  <c r="J1496" i="2" s="1"/>
  <c r="Y1496" i="2"/>
  <c r="Z1496" i="2"/>
  <c r="V1497" i="2"/>
  <c r="W1497" i="2"/>
  <c r="J1497" i="2" s="1"/>
  <c r="Y1497" i="2"/>
  <c r="Z1497" i="2"/>
  <c r="V1498" i="2"/>
  <c r="W1498" i="2"/>
  <c r="J1498" i="2" s="1"/>
  <c r="Y1498" i="2"/>
  <c r="Z1498" i="2"/>
  <c r="V1499" i="2"/>
  <c r="W1499" i="2"/>
  <c r="J1499" i="2" s="1"/>
  <c r="Y1499" i="2"/>
  <c r="Z1499" i="2"/>
  <c r="V1500" i="2"/>
  <c r="W1500" i="2"/>
  <c r="J1500" i="2" s="1"/>
  <c r="Y1500" i="2"/>
  <c r="Z1500" i="2"/>
  <c r="V1501" i="2"/>
  <c r="W1501" i="2"/>
  <c r="J1501" i="2" s="1"/>
  <c r="Y1501" i="2"/>
  <c r="Z1501" i="2"/>
  <c r="V1502" i="2"/>
  <c r="W1502" i="2"/>
  <c r="J1502" i="2" s="1"/>
  <c r="Y1502" i="2"/>
  <c r="Z1502" i="2"/>
  <c r="V1503" i="2"/>
  <c r="W1503" i="2"/>
  <c r="J1503" i="2" s="1"/>
  <c r="Y1503" i="2"/>
  <c r="Z1503" i="2"/>
  <c r="V1504" i="2"/>
  <c r="W1504" i="2"/>
  <c r="J1504" i="2" s="1"/>
  <c r="Y1504" i="2"/>
  <c r="Z1504" i="2"/>
  <c r="V1505" i="2"/>
  <c r="W1505" i="2"/>
  <c r="J1505" i="2" s="1"/>
  <c r="Y1505" i="2"/>
  <c r="Z1505" i="2"/>
  <c r="V1506" i="2"/>
  <c r="W1506" i="2"/>
  <c r="J1506" i="2" s="1"/>
  <c r="Y1506" i="2"/>
  <c r="Z1506" i="2"/>
  <c r="V1507" i="2"/>
  <c r="W1507" i="2"/>
  <c r="J1507" i="2" s="1"/>
  <c r="Y1507" i="2"/>
  <c r="Z1507" i="2"/>
  <c r="V1508" i="2"/>
  <c r="W1508" i="2"/>
  <c r="J1508" i="2" s="1"/>
  <c r="Y1508" i="2"/>
  <c r="Z1508" i="2"/>
  <c r="V1509" i="2"/>
  <c r="W1509" i="2"/>
  <c r="J1509" i="2" s="1"/>
  <c r="Y1509" i="2"/>
  <c r="Z1509" i="2"/>
  <c r="V1510" i="2"/>
  <c r="W1510" i="2"/>
  <c r="J1510" i="2" s="1"/>
  <c r="Y1510" i="2"/>
  <c r="Z1510" i="2"/>
  <c r="V1511" i="2"/>
  <c r="W1511" i="2"/>
  <c r="J1511" i="2" s="1"/>
  <c r="Y1511" i="2"/>
  <c r="Z1511" i="2"/>
  <c r="V1512" i="2"/>
  <c r="W1512" i="2"/>
  <c r="J1512" i="2" s="1"/>
  <c r="Y1512" i="2"/>
  <c r="Z1512" i="2"/>
  <c r="V1513" i="2"/>
  <c r="W1513" i="2"/>
  <c r="J1513" i="2" s="1"/>
  <c r="Y1513" i="2"/>
  <c r="Z1513" i="2"/>
  <c r="V1514" i="2"/>
  <c r="W1514" i="2"/>
  <c r="J1514" i="2" s="1"/>
  <c r="Y1514" i="2"/>
  <c r="Z1514" i="2"/>
  <c r="V1515" i="2"/>
  <c r="W1515" i="2"/>
  <c r="J1515" i="2" s="1"/>
  <c r="Y1515" i="2"/>
  <c r="Z1515" i="2"/>
  <c r="V1516" i="2"/>
  <c r="W1516" i="2"/>
  <c r="J1516" i="2" s="1"/>
  <c r="Y1516" i="2"/>
  <c r="Z1516" i="2"/>
  <c r="V1517" i="2"/>
  <c r="W1517" i="2"/>
  <c r="J1517" i="2" s="1"/>
  <c r="Y1517" i="2"/>
  <c r="Z1517" i="2"/>
  <c r="V1518" i="2"/>
  <c r="W1518" i="2"/>
  <c r="J1518" i="2" s="1"/>
  <c r="Y1518" i="2"/>
  <c r="Z1518" i="2"/>
  <c r="V1519" i="2"/>
  <c r="W1519" i="2"/>
  <c r="J1519" i="2" s="1"/>
  <c r="Y1519" i="2"/>
  <c r="Z1519" i="2"/>
  <c r="V1520" i="2"/>
  <c r="W1520" i="2"/>
  <c r="J1520" i="2" s="1"/>
  <c r="Y1520" i="2"/>
  <c r="Z1520" i="2"/>
  <c r="V1521" i="2"/>
  <c r="W1521" i="2"/>
  <c r="J1521" i="2" s="1"/>
  <c r="Y1521" i="2"/>
  <c r="Z1521" i="2"/>
  <c r="V1522" i="2"/>
  <c r="W1522" i="2"/>
  <c r="J1522" i="2" s="1"/>
  <c r="Y1522" i="2"/>
  <c r="Z1522" i="2"/>
  <c r="V1523" i="2"/>
  <c r="W1523" i="2"/>
  <c r="J1523" i="2" s="1"/>
  <c r="Y1523" i="2"/>
  <c r="Z1523" i="2"/>
  <c r="V1524" i="2"/>
  <c r="W1524" i="2"/>
  <c r="J1524" i="2" s="1"/>
  <c r="Y1524" i="2"/>
  <c r="Z1524" i="2"/>
  <c r="V1525" i="2"/>
  <c r="W1525" i="2"/>
  <c r="J1525" i="2" s="1"/>
  <c r="Y1525" i="2"/>
  <c r="Z1525" i="2"/>
  <c r="V1526" i="2"/>
  <c r="W1526" i="2"/>
  <c r="J1526" i="2" s="1"/>
  <c r="Y1526" i="2"/>
  <c r="Z1526" i="2"/>
  <c r="V1527" i="2"/>
  <c r="W1527" i="2"/>
  <c r="J1527" i="2" s="1"/>
  <c r="Y1527" i="2"/>
  <c r="Z1527" i="2"/>
  <c r="V1528" i="2"/>
  <c r="W1528" i="2"/>
  <c r="J1528" i="2" s="1"/>
  <c r="Y1528" i="2"/>
  <c r="Z1528" i="2"/>
  <c r="V1529" i="2"/>
  <c r="W1529" i="2"/>
  <c r="J1529" i="2" s="1"/>
  <c r="Y1529" i="2"/>
  <c r="Z1529" i="2"/>
  <c r="V1530" i="2"/>
  <c r="W1530" i="2"/>
  <c r="J1530" i="2" s="1"/>
  <c r="Y1530" i="2"/>
  <c r="Z1530" i="2"/>
  <c r="V1531" i="2"/>
  <c r="W1531" i="2"/>
  <c r="J1531" i="2" s="1"/>
  <c r="Y1531" i="2"/>
  <c r="Z1531" i="2"/>
  <c r="V1532" i="2"/>
  <c r="W1532" i="2"/>
  <c r="J1532" i="2" s="1"/>
  <c r="Y1532" i="2"/>
  <c r="Z1532" i="2"/>
  <c r="V1533" i="2"/>
  <c r="W1533" i="2"/>
  <c r="J1533" i="2" s="1"/>
  <c r="Y1533" i="2"/>
  <c r="Z1533" i="2"/>
  <c r="V1534" i="2"/>
  <c r="W1534" i="2"/>
  <c r="J1534" i="2" s="1"/>
  <c r="Y1534" i="2"/>
  <c r="Z1534" i="2"/>
  <c r="V1535" i="2"/>
  <c r="W1535" i="2"/>
  <c r="J1535" i="2" s="1"/>
  <c r="Y1535" i="2"/>
  <c r="Z1535" i="2"/>
  <c r="V1536" i="2"/>
  <c r="W1536" i="2"/>
  <c r="J1536" i="2" s="1"/>
  <c r="Y1536" i="2"/>
  <c r="Z1536" i="2"/>
  <c r="V1537" i="2"/>
  <c r="W1537" i="2"/>
  <c r="J1537" i="2" s="1"/>
  <c r="Y1537" i="2"/>
  <c r="Z1537" i="2"/>
  <c r="V1538" i="2"/>
  <c r="W1538" i="2"/>
  <c r="J1538" i="2" s="1"/>
  <c r="Y1538" i="2"/>
  <c r="Z1538" i="2"/>
  <c r="V1539" i="2"/>
  <c r="W1539" i="2"/>
  <c r="J1539" i="2" s="1"/>
  <c r="Y1539" i="2"/>
  <c r="Z1539" i="2"/>
  <c r="V1540" i="2"/>
  <c r="W1540" i="2"/>
  <c r="J1540" i="2" s="1"/>
  <c r="Y1540" i="2"/>
  <c r="Z1540" i="2"/>
  <c r="V1541" i="2"/>
  <c r="W1541" i="2"/>
  <c r="J1541" i="2" s="1"/>
  <c r="Y1541" i="2"/>
  <c r="Z1541" i="2"/>
  <c r="V1542" i="2"/>
  <c r="W1542" i="2"/>
  <c r="J1542" i="2" s="1"/>
  <c r="Y1542" i="2"/>
  <c r="Z1542" i="2"/>
  <c r="V1543" i="2"/>
  <c r="W1543" i="2"/>
  <c r="J1543" i="2" s="1"/>
  <c r="Y1543" i="2"/>
  <c r="Z1543" i="2"/>
  <c r="V1544" i="2"/>
  <c r="W1544" i="2"/>
  <c r="J1544" i="2" s="1"/>
  <c r="Y1544" i="2"/>
  <c r="Z1544" i="2"/>
  <c r="V1545" i="2"/>
  <c r="W1545" i="2"/>
  <c r="J1545" i="2" s="1"/>
  <c r="Y1545" i="2"/>
  <c r="Z1545" i="2"/>
  <c r="V1546" i="2"/>
  <c r="W1546" i="2"/>
  <c r="J1546" i="2" s="1"/>
  <c r="Y1546" i="2"/>
  <c r="Z1546" i="2"/>
  <c r="V1547" i="2"/>
  <c r="W1547" i="2"/>
  <c r="J1547" i="2" s="1"/>
  <c r="Y1547" i="2"/>
  <c r="Z1547" i="2"/>
  <c r="V1548" i="2"/>
  <c r="W1548" i="2"/>
  <c r="J1548" i="2" s="1"/>
  <c r="Y1548" i="2"/>
  <c r="Z1548" i="2"/>
  <c r="V1549" i="2"/>
  <c r="Y1549" i="2"/>
  <c r="Z1549" i="2"/>
  <c r="V1550" i="2"/>
  <c r="Y1550" i="2"/>
  <c r="Z1550" i="2"/>
  <c r="V1551" i="2"/>
  <c r="Y1551" i="2"/>
  <c r="Z1551" i="2"/>
  <c r="V1552" i="2"/>
  <c r="Y1552" i="2"/>
  <c r="Z1552" i="2"/>
  <c r="V1553" i="2"/>
  <c r="Y1553" i="2"/>
  <c r="Z1553" i="2"/>
  <c r="V1554" i="2"/>
  <c r="Y1554" i="2"/>
  <c r="Z1554" i="2"/>
  <c r="V1555" i="2"/>
  <c r="Y1555" i="2"/>
  <c r="Z1555" i="2"/>
  <c r="V1556" i="2"/>
  <c r="Y1556" i="2"/>
  <c r="Z1556" i="2"/>
  <c r="V1557" i="2"/>
  <c r="Y1557" i="2"/>
  <c r="Z1557" i="2"/>
  <c r="V1558" i="2"/>
  <c r="Y1558" i="2"/>
  <c r="Z1558" i="2"/>
  <c r="V1559" i="2"/>
  <c r="Y1559" i="2"/>
  <c r="Z1559" i="2"/>
  <c r="V1560" i="2"/>
  <c r="Y1560" i="2"/>
  <c r="Z1560" i="2"/>
  <c r="V1561" i="2"/>
  <c r="Y1561" i="2"/>
  <c r="Z1561" i="2"/>
  <c r="V1562" i="2"/>
  <c r="Y1562" i="2"/>
  <c r="Z1562" i="2"/>
  <c r="V1563" i="2"/>
  <c r="Y1563" i="2"/>
  <c r="Z1563" i="2"/>
  <c r="V1564" i="2"/>
  <c r="Y1564" i="2"/>
  <c r="Z1564" i="2"/>
  <c r="V1565" i="2"/>
  <c r="Y1565" i="2"/>
  <c r="Z1565" i="2"/>
  <c r="V1566" i="2"/>
  <c r="Y1566" i="2"/>
  <c r="Z1566" i="2"/>
  <c r="V1567" i="2"/>
  <c r="Y1567" i="2"/>
  <c r="Z1567" i="2"/>
  <c r="V1568" i="2"/>
  <c r="Y1568" i="2"/>
  <c r="Z1568" i="2"/>
  <c r="V1569" i="2"/>
  <c r="W1570" i="2" s="1"/>
  <c r="J1570" i="2" s="1"/>
  <c r="Y1569" i="2"/>
  <c r="Z1569" i="2"/>
  <c r="V1570" i="2"/>
  <c r="W1583" i="2" s="1"/>
  <c r="J1583" i="2" s="1"/>
  <c r="Y1570" i="2"/>
  <c r="Z1570" i="2"/>
  <c r="V1571" i="2"/>
  <c r="Y1571" i="2"/>
  <c r="Z1571" i="2"/>
  <c r="V1572" i="2"/>
  <c r="W1584" i="2" s="1"/>
  <c r="J1584" i="2" s="1"/>
  <c r="Y1572" i="2"/>
  <c r="Z1572" i="2"/>
  <c r="V1573" i="2"/>
  <c r="Y1573" i="2"/>
  <c r="Z1573" i="2"/>
  <c r="V1574" i="2"/>
  <c r="Y1574" i="2"/>
  <c r="Z1574" i="2"/>
  <c r="V1575" i="2"/>
  <c r="Y1575" i="2"/>
  <c r="Z1575" i="2"/>
  <c r="V1576" i="2"/>
  <c r="Y1576" i="2"/>
  <c r="Z1576" i="2"/>
  <c r="V1577" i="2"/>
  <c r="Y1577" i="2"/>
  <c r="Z1577" i="2"/>
  <c r="V1578" i="2"/>
  <c r="W1591" i="2" s="1"/>
  <c r="J1591" i="2" s="1"/>
  <c r="Y1578" i="2"/>
  <c r="Z1578" i="2"/>
  <c r="V1579" i="2"/>
  <c r="Y1579" i="2"/>
  <c r="Z1579" i="2"/>
  <c r="V1580" i="2"/>
  <c r="W1592" i="2" s="1"/>
  <c r="J1592" i="2" s="1"/>
  <c r="Y1580" i="2"/>
  <c r="Z1580" i="2"/>
  <c r="AE1580" i="2"/>
  <c r="AE1581" i="2" s="1"/>
  <c r="AE1582" i="2" s="1"/>
  <c r="AE1583" i="2" s="1"/>
  <c r="AE1584" i="2" s="1"/>
  <c r="AE1585" i="2" s="1"/>
  <c r="AE1586" i="2" s="1"/>
  <c r="AE1587" i="2" s="1"/>
  <c r="AE1588" i="2" s="1"/>
  <c r="AE1589" i="2" s="1"/>
  <c r="AE1590" i="2" s="1"/>
  <c r="AE1591" i="2" s="1"/>
  <c r="AE1592" i="2" s="1"/>
  <c r="AE1593" i="2" s="1"/>
  <c r="AE1594" i="2" s="1"/>
  <c r="AE1595" i="2" s="1"/>
  <c r="AE1596" i="2" s="1"/>
  <c r="AE1597" i="2" s="1"/>
  <c r="AE1598" i="2" s="1"/>
  <c r="AE1599" i="2" s="1"/>
  <c r="AE1600" i="2" s="1"/>
  <c r="AE1601" i="2" s="1"/>
  <c r="AE1602" i="2" s="1"/>
  <c r="AE1603" i="2" s="1"/>
  <c r="AE1604" i="2" s="1"/>
  <c r="AE1605" i="2" s="1"/>
  <c r="AE1606" i="2" s="1"/>
  <c r="AE1607" i="2" s="1"/>
  <c r="AE1608" i="2" s="1"/>
  <c r="AE1609" i="2" s="1"/>
  <c r="AE1610" i="2" s="1"/>
  <c r="AE1611" i="2" s="1"/>
  <c r="AE1612" i="2" s="1"/>
  <c r="AE1613" i="2" s="1"/>
  <c r="AE1614" i="2" s="1"/>
  <c r="AE1615" i="2" s="1"/>
  <c r="AE1616" i="2" s="1"/>
  <c r="AE1617" i="2" s="1"/>
  <c r="AE1618" i="2" s="1"/>
  <c r="AE1619" i="2" s="1"/>
  <c r="AE1620" i="2" s="1"/>
  <c r="AE1621" i="2" s="1"/>
  <c r="AE1622" i="2" s="1"/>
  <c r="AE1623" i="2" s="1"/>
  <c r="AE1624" i="2" s="1"/>
  <c r="AE1625" i="2" s="1"/>
  <c r="AE1626" i="2" s="1"/>
  <c r="AE1627" i="2" s="1"/>
  <c r="AE1628" i="2" s="1"/>
  <c r="AE1629" i="2" s="1"/>
  <c r="AE1630" i="2" s="1"/>
  <c r="AE1631" i="2" s="1"/>
  <c r="AE1632" i="2" s="1"/>
  <c r="AE1633" i="2" s="1"/>
  <c r="AE1634" i="2" s="1"/>
  <c r="AE1635" i="2" s="1"/>
  <c r="AE1636" i="2" s="1"/>
  <c r="AE1637" i="2" s="1"/>
  <c r="AE1638" i="2" s="1"/>
  <c r="AE1639" i="2" s="1"/>
  <c r="AE1640" i="2" s="1"/>
  <c r="AE1641" i="2" s="1"/>
  <c r="AE1642" i="2" s="1"/>
  <c r="AE1643" i="2" s="1"/>
  <c r="AE1644" i="2" s="1"/>
  <c r="AE1645" i="2" s="1"/>
  <c r="AE1646" i="2" s="1"/>
  <c r="AE1647" i="2" s="1"/>
  <c r="AE1648" i="2" s="1"/>
  <c r="AE1649" i="2" s="1"/>
  <c r="AE1650" i="2" s="1"/>
  <c r="AE1651" i="2" s="1"/>
  <c r="AE1652" i="2" s="1"/>
  <c r="AE1653" i="2" s="1"/>
  <c r="AE1654" i="2" s="1"/>
  <c r="AE1655" i="2" s="1"/>
  <c r="AE1656" i="2" s="1"/>
  <c r="AE1657" i="2" s="1"/>
  <c r="AE1658" i="2" s="1"/>
  <c r="AE1659" i="2" s="1"/>
  <c r="AE1660" i="2" s="1"/>
  <c r="AE1661" i="2" s="1"/>
  <c r="AE1662" i="2" s="1"/>
  <c r="AE1663" i="2" s="1"/>
  <c r="AE1664" i="2" s="1"/>
  <c r="AE1665" i="2" s="1"/>
  <c r="AE1666" i="2" s="1"/>
  <c r="AE1667" i="2" s="1"/>
  <c r="AE1668" i="2" s="1"/>
  <c r="AE1669" i="2" s="1"/>
  <c r="AE1670" i="2" s="1"/>
  <c r="AE1671" i="2" s="1"/>
  <c r="AE1672" i="2" s="1"/>
  <c r="AE1673" i="2" s="1"/>
  <c r="AE1674" i="2" s="1"/>
  <c r="AE1675" i="2" s="1"/>
  <c r="AE1676" i="2" s="1"/>
  <c r="AE1677" i="2" s="1"/>
  <c r="AE1678" i="2" s="1"/>
  <c r="AE1679" i="2" s="1"/>
  <c r="AE1680" i="2" s="1"/>
  <c r="AE1681" i="2" s="1"/>
  <c r="AE1682" i="2" s="1"/>
  <c r="AE1683" i="2" s="1"/>
  <c r="AE1684" i="2" s="1"/>
  <c r="AE1685" i="2" s="1"/>
  <c r="AE1686" i="2" s="1"/>
  <c r="AE1687" i="2" s="1"/>
  <c r="AE1688" i="2" s="1"/>
  <c r="AE1689" i="2" s="1"/>
  <c r="AE1690" i="2" s="1"/>
  <c r="AE1691" i="2" s="1"/>
  <c r="AE1692" i="2" s="1"/>
  <c r="AE1693" i="2" s="1"/>
  <c r="AE1694" i="2" s="1"/>
  <c r="AE1695" i="2" s="1"/>
  <c r="AE1696" i="2" s="1"/>
  <c r="AE1697" i="2" s="1"/>
  <c r="AE1698" i="2" s="1"/>
  <c r="AE1699" i="2" s="1"/>
  <c r="AE1700" i="2" s="1"/>
  <c r="AE1701" i="2" s="1"/>
  <c r="AE1702" i="2" s="1"/>
  <c r="AE1703" i="2" s="1"/>
  <c r="AE1704" i="2" s="1"/>
  <c r="AE1705" i="2" s="1"/>
  <c r="AE1706" i="2" s="1"/>
  <c r="AE1707" i="2" s="1"/>
  <c r="AE1708" i="2" s="1"/>
  <c r="AE1709" i="2" s="1"/>
  <c r="AE1710" i="2" s="1"/>
  <c r="AE1711" i="2" s="1"/>
  <c r="AE1712" i="2" s="1"/>
  <c r="AE1713" i="2" s="1"/>
  <c r="AE1714" i="2" s="1"/>
  <c r="AE1715" i="2" s="1"/>
  <c r="AE1716" i="2" s="1"/>
  <c r="AE1717" i="2" s="1"/>
  <c r="AE1718" i="2" s="1"/>
  <c r="AE1719" i="2" s="1"/>
  <c r="AE1720" i="2" s="1"/>
  <c r="AE1721" i="2" s="1"/>
  <c r="AE1722" i="2" s="1"/>
  <c r="AE1723" i="2" s="1"/>
  <c r="AE1724" i="2" s="1"/>
  <c r="AE1725" i="2" s="1"/>
  <c r="AE1726" i="2" s="1"/>
  <c r="AE1727" i="2" s="1"/>
  <c r="AE1728" i="2" s="1"/>
  <c r="AE1729" i="2" s="1"/>
  <c r="AE1730" i="2" s="1"/>
  <c r="AE1731" i="2" s="1"/>
  <c r="AE1732" i="2" s="1"/>
  <c r="AE1733" i="2" s="1"/>
  <c r="AE1734" i="2" s="1"/>
  <c r="AE1735" i="2" s="1"/>
  <c r="AE1736" i="2" s="1"/>
  <c r="AE1737" i="2" s="1"/>
  <c r="AE1738" i="2" s="1"/>
  <c r="AE1739" i="2" s="1"/>
  <c r="AE1740" i="2" s="1"/>
  <c r="AE1741" i="2" s="1"/>
  <c r="AE1742" i="2" s="1"/>
  <c r="AE1743" i="2" s="1"/>
  <c r="AE1744" i="2" s="1"/>
  <c r="AE1745" i="2" s="1"/>
  <c r="AE1746" i="2" s="1"/>
  <c r="AE1747" i="2" s="1"/>
  <c r="AE1748" i="2" s="1"/>
  <c r="AE1749" i="2" s="1"/>
  <c r="AE1750" i="2" s="1"/>
  <c r="AE1751" i="2" s="1"/>
  <c r="AE1752" i="2" s="1"/>
  <c r="AE1753" i="2" s="1"/>
  <c r="AE1754" i="2" s="1"/>
  <c r="AE1755" i="2" s="1"/>
  <c r="AE1756" i="2" s="1"/>
  <c r="AE1757" i="2" s="1"/>
  <c r="AE1758" i="2" s="1"/>
  <c r="AE1759" i="2" s="1"/>
  <c r="AE1760" i="2" s="1"/>
  <c r="AE1761" i="2" s="1"/>
  <c r="AE1762" i="2" s="1"/>
  <c r="AE1763" i="2" s="1"/>
  <c r="AE1764" i="2" s="1"/>
  <c r="AE1765" i="2" s="1"/>
  <c r="AE1766" i="2" s="1"/>
  <c r="AE1767" i="2" s="1"/>
  <c r="AE1768" i="2" s="1"/>
  <c r="AE1769" i="2" s="1"/>
  <c r="AE1770" i="2" s="1"/>
  <c r="AE1771" i="2" s="1"/>
  <c r="AE1772" i="2" s="1"/>
  <c r="AE1773" i="2" s="1"/>
  <c r="AE1774" i="2" s="1"/>
  <c r="AE1775" i="2" s="1"/>
  <c r="AE1776" i="2" s="1"/>
  <c r="AE1777" i="2" s="1"/>
  <c r="AE1778" i="2" s="1"/>
  <c r="AE1779" i="2" s="1"/>
  <c r="AE1780" i="2" s="1"/>
  <c r="AE1781" i="2" s="1"/>
  <c r="AE1782" i="2" s="1"/>
  <c r="AE1783" i="2" s="1"/>
  <c r="AE1784" i="2" s="1"/>
  <c r="AE1785" i="2" s="1"/>
  <c r="AE1786" i="2" s="1"/>
  <c r="AE1787" i="2" s="1"/>
  <c r="AE1788" i="2" s="1"/>
  <c r="AE1789" i="2" s="1"/>
  <c r="AE1790" i="2" s="1"/>
  <c r="AE1791" i="2" s="1"/>
  <c r="AE1792" i="2" s="1"/>
  <c r="AE1793" i="2" s="1"/>
  <c r="AE1794" i="2" s="1"/>
  <c r="AE1795" i="2" s="1"/>
  <c r="AE1796" i="2" s="1"/>
  <c r="AE1797" i="2" s="1"/>
  <c r="AE1798" i="2" s="1"/>
  <c r="AE1799" i="2" s="1"/>
  <c r="AE1800" i="2" s="1"/>
  <c r="AE1801" i="2" s="1"/>
  <c r="AE1802" i="2" s="1"/>
  <c r="AE1803" i="2" s="1"/>
  <c r="AE1804" i="2" s="1"/>
  <c r="AE1805" i="2" s="1"/>
  <c r="AE1806" i="2" s="1"/>
  <c r="AE1807" i="2" s="1"/>
  <c r="AE1808" i="2" s="1"/>
  <c r="AE1809" i="2" s="1"/>
  <c r="AE1810" i="2" s="1"/>
  <c r="AE1811" i="2" s="1"/>
  <c r="AE1812" i="2" s="1"/>
  <c r="AE1813" i="2" s="1"/>
  <c r="AE1814" i="2" s="1"/>
  <c r="AE1815" i="2" s="1"/>
  <c r="V1581" i="2"/>
  <c r="W1594" i="2" s="1"/>
  <c r="J1594" i="2" s="1"/>
  <c r="Y1581" i="2"/>
  <c r="Z1581" i="2"/>
  <c r="V1582" i="2"/>
  <c r="W1595" i="2" s="1"/>
  <c r="J1595" i="2" s="1"/>
  <c r="Y1582" i="2"/>
  <c r="Z1582" i="2"/>
  <c r="V1583" i="2"/>
  <c r="Y1583" i="2"/>
  <c r="Z1583" i="2"/>
  <c r="V1584" i="2"/>
  <c r="W1596" i="2" s="1"/>
  <c r="J1596" i="2" s="1"/>
  <c r="Y1584" i="2"/>
  <c r="Z1584" i="2"/>
  <c r="V1585" i="2"/>
  <c r="W1598" i="2" s="1"/>
  <c r="J1598" i="2" s="1"/>
  <c r="Y1585" i="2"/>
  <c r="Z1585" i="2"/>
  <c r="V1586" i="2"/>
  <c r="W1599" i="2" s="1"/>
  <c r="J1599" i="2" s="1"/>
  <c r="Y1586" i="2"/>
  <c r="Z1586" i="2"/>
  <c r="V1587" i="2"/>
  <c r="W1600" i="2" s="1"/>
  <c r="J1600" i="2" s="1"/>
  <c r="Y1587" i="2"/>
  <c r="Z1587" i="2"/>
  <c r="V1588" i="2"/>
  <c r="W1601" i="2" s="1"/>
  <c r="J1601" i="2" s="1"/>
  <c r="Y1588" i="2"/>
  <c r="Z1588" i="2"/>
  <c r="V1589" i="2"/>
  <c r="W1602" i="2" s="1"/>
  <c r="J1602" i="2" s="1"/>
  <c r="Y1589" i="2"/>
  <c r="Z1589" i="2"/>
  <c r="V1590" i="2"/>
  <c r="W1603" i="2" s="1"/>
  <c r="J1603" i="2" s="1"/>
  <c r="Y1590" i="2"/>
  <c r="Z1590" i="2"/>
  <c r="V1591" i="2"/>
  <c r="W1604" i="2" s="1"/>
  <c r="J1604" i="2" s="1"/>
  <c r="Y1591" i="2"/>
  <c r="Z1591" i="2"/>
  <c r="V1592" i="2"/>
  <c r="W1605" i="2" s="1"/>
  <c r="J1605" i="2" s="1"/>
  <c r="Y1592" i="2"/>
  <c r="Z1592" i="2"/>
  <c r="V1593" i="2"/>
  <c r="W1606" i="2" s="1"/>
  <c r="J1606" i="2" s="1"/>
  <c r="Y1593" i="2"/>
  <c r="Z1593" i="2"/>
  <c r="V1594" i="2"/>
  <c r="W1607" i="2" s="1"/>
  <c r="J1607" i="2" s="1"/>
  <c r="Y1594" i="2"/>
  <c r="Z1594" i="2"/>
  <c r="V1595" i="2"/>
  <c r="W1608" i="2" s="1"/>
  <c r="J1608" i="2" s="1"/>
  <c r="Y1595" i="2"/>
  <c r="Z1595" i="2"/>
  <c r="V1596" i="2"/>
  <c r="W1609" i="2" s="1"/>
  <c r="J1609" i="2" s="1"/>
  <c r="Y1596" i="2"/>
  <c r="Z1596" i="2"/>
  <c r="V1597" i="2"/>
  <c r="W1610" i="2" s="1"/>
  <c r="J1610" i="2" s="1"/>
  <c r="Y1597" i="2"/>
  <c r="Z1597" i="2"/>
  <c r="V1598" i="2"/>
  <c r="W1611" i="2" s="1"/>
  <c r="J1611" i="2" s="1"/>
  <c r="Y1598" i="2"/>
  <c r="Z1598" i="2"/>
  <c r="V1599" i="2"/>
  <c r="W1612" i="2" s="1"/>
  <c r="J1612" i="2" s="1"/>
  <c r="Y1599" i="2"/>
  <c r="Z1599" i="2"/>
  <c r="V1600" i="2"/>
  <c r="W1613" i="2" s="1"/>
  <c r="J1613" i="2" s="1"/>
  <c r="Y1600" i="2"/>
  <c r="Z1600" i="2"/>
  <c r="V1601" i="2"/>
  <c r="W1614" i="2" s="1"/>
  <c r="J1614" i="2" s="1"/>
  <c r="Y1601" i="2"/>
  <c r="Z1601" i="2"/>
  <c r="V1602" i="2"/>
  <c r="W1615" i="2" s="1"/>
  <c r="J1615" i="2" s="1"/>
  <c r="Y1602" i="2"/>
  <c r="Z1602" i="2"/>
  <c r="V1603" i="2"/>
  <c r="W1616" i="2" s="1"/>
  <c r="J1616" i="2" s="1"/>
  <c r="Y1603" i="2"/>
  <c r="Z1603" i="2"/>
  <c r="V1604" i="2"/>
  <c r="W1617" i="2" s="1"/>
  <c r="J1617" i="2" s="1"/>
  <c r="Y1604" i="2"/>
  <c r="Z1604" i="2"/>
  <c r="V1605" i="2"/>
  <c r="W1618" i="2" s="1"/>
  <c r="J1618" i="2" s="1"/>
  <c r="Y1605" i="2"/>
  <c r="Z1605" i="2"/>
  <c r="V1606" i="2"/>
  <c r="Y1606" i="2"/>
  <c r="Z1606" i="2"/>
  <c r="V1607" i="2"/>
  <c r="Y1607" i="2"/>
  <c r="Z1607" i="2"/>
  <c r="V1608" i="2"/>
  <c r="Y1608" i="2"/>
  <c r="Z1608" i="2"/>
  <c r="V1609" i="2"/>
  <c r="Y1609" i="2"/>
  <c r="Z1609" i="2"/>
  <c r="V1610" i="2"/>
  <c r="Y1610" i="2"/>
  <c r="Z1610" i="2"/>
  <c r="V1611" i="2"/>
  <c r="Y1611" i="2"/>
  <c r="Z1611" i="2"/>
  <c r="V1612" i="2"/>
  <c r="W1619" i="2" s="1"/>
  <c r="J1619" i="2" s="1"/>
  <c r="Y1612" i="2"/>
  <c r="Z1612" i="2"/>
  <c r="V1613" i="2"/>
  <c r="Y1613" i="2"/>
  <c r="Z1613" i="2"/>
  <c r="V1614" i="2"/>
  <c r="Y1614" i="2"/>
  <c r="Z1614" i="2"/>
  <c r="V1615" i="2"/>
  <c r="Y1615" i="2"/>
  <c r="Z1615" i="2"/>
  <c r="V1616" i="2"/>
  <c r="Y1616" i="2"/>
  <c r="Z1616" i="2"/>
  <c r="V1617" i="2"/>
  <c r="Y1617" i="2"/>
  <c r="Z1617" i="2"/>
  <c r="V1618" i="2"/>
  <c r="Y1618" i="2"/>
  <c r="Z1618" i="2"/>
  <c r="V1619" i="2"/>
  <c r="Y1619" i="2"/>
  <c r="Z1619" i="2"/>
  <c r="V1620" i="2"/>
  <c r="W1620" i="2"/>
  <c r="J1620" i="2" s="1"/>
  <c r="Y1620" i="2"/>
  <c r="Z1620" i="2"/>
  <c r="V1621" i="2"/>
  <c r="W1621" i="2"/>
  <c r="J1621" i="2" s="1"/>
  <c r="Y1621" i="2"/>
  <c r="Z1621" i="2"/>
  <c r="V1622" i="2"/>
  <c r="W1622" i="2"/>
  <c r="J1622" i="2" s="1"/>
  <c r="Y1622" i="2"/>
  <c r="Z1622" i="2"/>
  <c r="V1623" i="2"/>
  <c r="W1623" i="2"/>
  <c r="J1623" i="2" s="1"/>
  <c r="Y1623" i="2"/>
  <c r="Z1623" i="2"/>
  <c r="V1624" i="2"/>
  <c r="W1624" i="2"/>
  <c r="J1624" i="2" s="1"/>
  <c r="Y1624" i="2"/>
  <c r="Z1624" i="2"/>
  <c r="V1625" i="2"/>
  <c r="W1625" i="2"/>
  <c r="J1625" i="2" s="1"/>
  <c r="Y1625" i="2"/>
  <c r="Z1625" i="2"/>
  <c r="V1626" i="2"/>
  <c r="W1626" i="2"/>
  <c r="J1626" i="2" s="1"/>
  <c r="Y1626" i="2"/>
  <c r="Z1626" i="2"/>
  <c r="V1627" i="2"/>
  <c r="W1627" i="2"/>
  <c r="J1627" i="2" s="1"/>
  <c r="Y1627" i="2"/>
  <c r="Z1627" i="2"/>
  <c r="V1628" i="2"/>
  <c r="W1628" i="2"/>
  <c r="J1628" i="2" s="1"/>
  <c r="Y1628" i="2"/>
  <c r="Z1628" i="2"/>
  <c r="V1629" i="2"/>
  <c r="W1629" i="2"/>
  <c r="J1629" i="2" s="1"/>
  <c r="Y1629" i="2"/>
  <c r="Z1629" i="2"/>
  <c r="V1630" i="2"/>
  <c r="W1630" i="2"/>
  <c r="J1630" i="2" s="1"/>
  <c r="Y1630" i="2"/>
  <c r="Z1630" i="2"/>
  <c r="V1631" i="2"/>
  <c r="W1631" i="2"/>
  <c r="J1631" i="2" s="1"/>
  <c r="Y1631" i="2"/>
  <c r="Z1631" i="2"/>
  <c r="V1632" i="2"/>
  <c r="W1632" i="2"/>
  <c r="J1632" i="2" s="1"/>
  <c r="Y1632" i="2"/>
  <c r="Z1632" i="2"/>
  <c r="V1633" i="2"/>
  <c r="W1633" i="2"/>
  <c r="J1633" i="2" s="1"/>
  <c r="Y1633" i="2"/>
  <c r="Z1633" i="2"/>
  <c r="V1634" i="2"/>
  <c r="W1634" i="2"/>
  <c r="J1634" i="2" s="1"/>
  <c r="Y1634" i="2"/>
  <c r="Z1634" i="2"/>
  <c r="V1635" i="2"/>
  <c r="W1635" i="2"/>
  <c r="J1635" i="2" s="1"/>
  <c r="Y1635" i="2"/>
  <c r="Z1635" i="2"/>
  <c r="V1636" i="2"/>
  <c r="W1636" i="2"/>
  <c r="J1636" i="2" s="1"/>
  <c r="Y1636" i="2"/>
  <c r="Z1636" i="2"/>
  <c r="V1637" i="2"/>
  <c r="W1637" i="2"/>
  <c r="J1637" i="2" s="1"/>
  <c r="Y1637" i="2"/>
  <c r="Z1637" i="2"/>
  <c r="V1638" i="2"/>
  <c r="W1638" i="2"/>
  <c r="J1638" i="2" s="1"/>
  <c r="Y1638" i="2"/>
  <c r="Z1638" i="2"/>
  <c r="V1639" i="2"/>
  <c r="W1639" i="2"/>
  <c r="J1639" i="2" s="1"/>
  <c r="Y1639" i="2"/>
  <c r="Z1639" i="2"/>
  <c r="V1640" i="2"/>
  <c r="W1640" i="2"/>
  <c r="J1640" i="2" s="1"/>
  <c r="Y1640" i="2"/>
  <c r="Z1640" i="2"/>
  <c r="V1641" i="2"/>
  <c r="W1641" i="2"/>
  <c r="J1641" i="2" s="1"/>
  <c r="Y1641" i="2"/>
  <c r="Z1641" i="2"/>
  <c r="V1642" i="2"/>
  <c r="W1642" i="2"/>
  <c r="J1642" i="2" s="1"/>
  <c r="Y1642" i="2"/>
  <c r="Z1642" i="2"/>
  <c r="V1643" i="2"/>
  <c r="W1643" i="2"/>
  <c r="J1643" i="2" s="1"/>
  <c r="Y1643" i="2"/>
  <c r="Z1643" i="2"/>
  <c r="V1644" i="2"/>
  <c r="W1644" i="2"/>
  <c r="J1644" i="2" s="1"/>
  <c r="Y1644" i="2"/>
  <c r="Z1644" i="2"/>
  <c r="V1645" i="2"/>
  <c r="W1645" i="2"/>
  <c r="J1645" i="2" s="1"/>
  <c r="Y1645" i="2"/>
  <c r="Z1645" i="2"/>
  <c r="V1646" i="2"/>
  <c r="W1646" i="2"/>
  <c r="J1646" i="2" s="1"/>
  <c r="Y1646" i="2"/>
  <c r="Z1646" i="2"/>
  <c r="V1647" i="2"/>
  <c r="W1647" i="2"/>
  <c r="J1647" i="2" s="1"/>
  <c r="Y1647" i="2"/>
  <c r="Z1647" i="2"/>
  <c r="V1648" i="2"/>
  <c r="W1648" i="2"/>
  <c r="J1648" i="2" s="1"/>
  <c r="Y1648" i="2"/>
  <c r="Z1648" i="2"/>
  <c r="V1649" i="2"/>
  <c r="W1649" i="2"/>
  <c r="J1649" i="2" s="1"/>
  <c r="Y1649" i="2"/>
  <c r="Z1649" i="2"/>
  <c r="V1650" i="2"/>
  <c r="W1650" i="2"/>
  <c r="J1650" i="2" s="1"/>
  <c r="Y1650" i="2"/>
  <c r="Z1650" i="2"/>
  <c r="V1651" i="2"/>
  <c r="W1651" i="2"/>
  <c r="J1651" i="2" s="1"/>
  <c r="Y1651" i="2"/>
  <c r="Z1651" i="2"/>
  <c r="V1652" i="2"/>
  <c r="W1652" i="2"/>
  <c r="J1652" i="2" s="1"/>
  <c r="Y1652" i="2"/>
  <c r="Z1652" i="2"/>
  <c r="V1653" i="2"/>
  <c r="W1653" i="2"/>
  <c r="J1653" i="2" s="1"/>
  <c r="Y1653" i="2"/>
  <c r="Z1653" i="2"/>
  <c r="V1654" i="2"/>
  <c r="W1654" i="2"/>
  <c r="J1654" i="2" s="1"/>
  <c r="Y1654" i="2"/>
  <c r="Z1654" i="2"/>
  <c r="V1655" i="2"/>
  <c r="W1655" i="2"/>
  <c r="J1655" i="2" s="1"/>
  <c r="Y1655" i="2"/>
  <c r="Z1655" i="2"/>
  <c r="V1656" i="2"/>
  <c r="W1656" i="2"/>
  <c r="J1656" i="2" s="1"/>
  <c r="Y1656" i="2"/>
  <c r="Z1656" i="2"/>
  <c r="V1657" i="2"/>
  <c r="W1657" i="2"/>
  <c r="J1657" i="2" s="1"/>
  <c r="Y1657" i="2"/>
  <c r="Z1657" i="2"/>
  <c r="V1658" i="2"/>
  <c r="W1658" i="2"/>
  <c r="J1658" i="2" s="1"/>
  <c r="Y1658" i="2"/>
  <c r="Z1658" i="2"/>
  <c r="V1659" i="2"/>
  <c r="W1659" i="2"/>
  <c r="J1659" i="2" s="1"/>
  <c r="Y1659" i="2"/>
  <c r="Z1659" i="2"/>
  <c r="V1660" i="2"/>
  <c r="W1660" i="2"/>
  <c r="J1660" i="2" s="1"/>
  <c r="Y1660" i="2"/>
  <c r="Z1660" i="2"/>
  <c r="V1661" i="2"/>
  <c r="W1661" i="2"/>
  <c r="J1661" i="2" s="1"/>
  <c r="Y1661" i="2"/>
  <c r="Z1661" i="2"/>
  <c r="V1662" i="2"/>
  <c r="W1662" i="2"/>
  <c r="J1662" i="2" s="1"/>
  <c r="Y1662" i="2"/>
  <c r="Z1662" i="2"/>
  <c r="V1663" i="2"/>
  <c r="W1663" i="2"/>
  <c r="J1663" i="2" s="1"/>
  <c r="Y1663" i="2"/>
  <c r="Z1663" i="2"/>
  <c r="V1664" i="2"/>
  <c r="W1664" i="2"/>
  <c r="J1664" i="2" s="1"/>
  <c r="Y1664" i="2"/>
  <c r="Z1664" i="2"/>
  <c r="V1665" i="2"/>
  <c r="W1665" i="2"/>
  <c r="J1665" i="2" s="1"/>
  <c r="Y1665" i="2"/>
  <c r="Z1665" i="2"/>
  <c r="V1666" i="2"/>
  <c r="W1666" i="2"/>
  <c r="J1666" i="2" s="1"/>
  <c r="Y1666" i="2"/>
  <c r="Z1666" i="2"/>
  <c r="V1667" i="2"/>
  <c r="W1667" i="2"/>
  <c r="J1667" i="2" s="1"/>
  <c r="Y1667" i="2"/>
  <c r="Z1667" i="2"/>
  <c r="V1668" i="2"/>
  <c r="W1668" i="2"/>
  <c r="J1668" i="2" s="1"/>
  <c r="Y1668" i="2"/>
  <c r="Z1668" i="2"/>
  <c r="V1669" i="2"/>
  <c r="W1669" i="2"/>
  <c r="J1669" i="2" s="1"/>
  <c r="Y1669" i="2"/>
  <c r="Z1669" i="2"/>
  <c r="V1670" i="2"/>
  <c r="W1670" i="2"/>
  <c r="J1670" i="2" s="1"/>
  <c r="Y1670" i="2"/>
  <c r="Z1670" i="2"/>
  <c r="V1671" i="2"/>
  <c r="W1671" i="2"/>
  <c r="J1671" i="2" s="1"/>
  <c r="Y1671" i="2"/>
  <c r="Z1671" i="2"/>
  <c r="V1672" i="2"/>
  <c r="W1672" i="2"/>
  <c r="J1672" i="2" s="1"/>
  <c r="Y1672" i="2"/>
  <c r="Z1672" i="2"/>
  <c r="V1673" i="2"/>
  <c r="W1673" i="2"/>
  <c r="J1673" i="2" s="1"/>
  <c r="Y1673" i="2"/>
  <c r="Z1673" i="2"/>
  <c r="V1674" i="2"/>
  <c r="W1674" i="2"/>
  <c r="J1674" i="2" s="1"/>
  <c r="Y1674" i="2"/>
  <c r="Z1674" i="2"/>
  <c r="V1675" i="2"/>
  <c r="W1675" i="2"/>
  <c r="J1675" i="2" s="1"/>
  <c r="Y1675" i="2"/>
  <c r="Z1675" i="2"/>
  <c r="V1676" i="2"/>
  <c r="W1676" i="2"/>
  <c r="J1676" i="2" s="1"/>
  <c r="Y1676" i="2"/>
  <c r="Z1676" i="2"/>
  <c r="V1677" i="2"/>
  <c r="W1677" i="2"/>
  <c r="J1677" i="2" s="1"/>
  <c r="Y1677" i="2"/>
  <c r="Z1677" i="2"/>
  <c r="V1678" i="2"/>
  <c r="W1678" i="2"/>
  <c r="J1678" i="2" s="1"/>
  <c r="Y1678" i="2"/>
  <c r="Z1678" i="2"/>
  <c r="V1679" i="2"/>
  <c r="W1679" i="2"/>
  <c r="J1679" i="2" s="1"/>
  <c r="Y1679" i="2"/>
  <c r="Z1679" i="2"/>
  <c r="V1680" i="2"/>
  <c r="W1680" i="2"/>
  <c r="J1680" i="2" s="1"/>
  <c r="Y1680" i="2"/>
  <c r="Z1680" i="2"/>
  <c r="V1681" i="2"/>
  <c r="W1681" i="2"/>
  <c r="J1681" i="2" s="1"/>
  <c r="Y1681" i="2"/>
  <c r="Z1681" i="2"/>
  <c r="V1682" i="2"/>
  <c r="W1682" i="2"/>
  <c r="J1682" i="2" s="1"/>
  <c r="Y1682" i="2"/>
  <c r="Z1682" i="2"/>
  <c r="V1683" i="2"/>
  <c r="W1683" i="2"/>
  <c r="J1683" i="2" s="1"/>
  <c r="Y1683" i="2"/>
  <c r="Z1683" i="2"/>
  <c r="V1684" i="2"/>
  <c r="W1684" i="2"/>
  <c r="J1684" i="2" s="1"/>
  <c r="Y1684" i="2"/>
  <c r="Z1684" i="2"/>
  <c r="V1685" i="2"/>
  <c r="W1685" i="2"/>
  <c r="J1685" i="2" s="1"/>
  <c r="Y1685" i="2"/>
  <c r="Z1685" i="2"/>
  <c r="V1686" i="2"/>
  <c r="W1686" i="2"/>
  <c r="J1686" i="2" s="1"/>
  <c r="Y1686" i="2"/>
  <c r="Z1686" i="2"/>
  <c r="V1687" i="2"/>
  <c r="W1687" i="2"/>
  <c r="J1687" i="2" s="1"/>
  <c r="Y1687" i="2"/>
  <c r="Z1687" i="2"/>
  <c r="V1688" i="2"/>
  <c r="W1688" i="2"/>
  <c r="J1688" i="2" s="1"/>
  <c r="Y1688" i="2"/>
  <c r="Z1688" i="2"/>
  <c r="V1689" i="2"/>
  <c r="W1689" i="2"/>
  <c r="J1689" i="2" s="1"/>
  <c r="Y1689" i="2"/>
  <c r="Z1689" i="2"/>
  <c r="V1690" i="2"/>
  <c r="W1690" i="2"/>
  <c r="J1690" i="2" s="1"/>
  <c r="Y1690" i="2"/>
  <c r="Z1690" i="2"/>
  <c r="V1691" i="2"/>
  <c r="W1691" i="2"/>
  <c r="J1691" i="2" s="1"/>
  <c r="Y1691" i="2"/>
  <c r="Z1691" i="2"/>
  <c r="V1692" i="2"/>
  <c r="W1692" i="2"/>
  <c r="J1692" i="2" s="1"/>
  <c r="Y1692" i="2"/>
  <c r="Z1692" i="2"/>
  <c r="V1693" i="2"/>
  <c r="W1693" i="2"/>
  <c r="J1693" i="2" s="1"/>
  <c r="Y1693" i="2"/>
  <c r="Z1693" i="2"/>
  <c r="V1694" i="2"/>
  <c r="W1694" i="2"/>
  <c r="J1694" i="2" s="1"/>
  <c r="Y1694" i="2"/>
  <c r="Z1694" i="2"/>
  <c r="V1695" i="2"/>
  <c r="W1695" i="2"/>
  <c r="J1695" i="2" s="1"/>
  <c r="Y1695" i="2"/>
  <c r="Z1695" i="2"/>
  <c r="V1696" i="2"/>
  <c r="W1696" i="2"/>
  <c r="J1696" i="2" s="1"/>
  <c r="Y1696" i="2"/>
  <c r="Z1696" i="2"/>
  <c r="V1697" i="2"/>
  <c r="W1697" i="2"/>
  <c r="J1697" i="2" s="1"/>
  <c r="Y1697" i="2"/>
  <c r="Z1697" i="2"/>
  <c r="V1698" i="2"/>
  <c r="W1698" i="2"/>
  <c r="J1698" i="2" s="1"/>
  <c r="Y1698" i="2"/>
  <c r="Z1698" i="2"/>
  <c r="V1699" i="2"/>
  <c r="W1699" i="2"/>
  <c r="J1699" i="2" s="1"/>
  <c r="Y1699" i="2"/>
  <c r="Z1699" i="2"/>
  <c r="V1700" i="2"/>
  <c r="W1700" i="2"/>
  <c r="J1700" i="2" s="1"/>
  <c r="Y1700" i="2"/>
  <c r="Z1700" i="2"/>
  <c r="V1701" i="2"/>
  <c r="W1701" i="2"/>
  <c r="J1701" i="2" s="1"/>
  <c r="Y1701" i="2"/>
  <c r="Z1701" i="2"/>
  <c r="V1702" i="2"/>
  <c r="W1702" i="2"/>
  <c r="J1702" i="2" s="1"/>
  <c r="Y1702" i="2"/>
  <c r="Z1702" i="2"/>
  <c r="V1703" i="2"/>
  <c r="W1703" i="2"/>
  <c r="J1703" i="2" s="1"/>
  <c r="Y1703" i="2"/>
  <c r="Z1703" i="2"/>
  <c r="V1704" i="2"/>
  <c r="W1704" i="2"/>
  <c r="J1704" i="2" s="1"/>
  <c r="Y1704" i="2"/>
  <c r="Z1704" i="2"/>
  <c r="V1705" i="2"/>
  <c r="W1705" i="2"/>
  <c r="J1705" i="2" s="1"/>
  <c r="Y1705" i="2"/>
  <c r="Z1705" i="2"/>
  <c r="V1706" i="2"/>
  <c r="W1706" i="2"/>
  <c r="J1706" i="2" s="1"/>
  <c r="Y1706" i="2"/>
  <c r="Z1706" i="2"/>
  <c r="V1707" i="2"/>
  <c r="W1707" i="2"/>
  <c r="J1707" i="2" s="1"/>
  <c r="Y1707" i="2"/>
  <c r="Z1707" i="2"/>
  <c r="V1708" i="2"/>
  <c r="W1708" i="2"/>
  <c r="J1708" i="2" s="1"/>
  <c r="Y1708" i="2"/>
  <c r="Z1708" i="2"/>
  <c r="V1709" i="2"/>
  <c r="W1709" i="2"/>
  <c r="J1709" i="2" s="1"/>
  <c r="Y1709" i="2"/>
  <c r="Z1709" i="2"/>
  <c r="J1710" i="2"/>
  <c r="V1710" i="2"/>
  <c r="W1710" i="2"/>
  <c r="Y1710" i="2"/>
  <c r="Z1710" i="2"/>
  <c r="V1711" i="2"/>
  <c r="W1711" i="2"/>
  <c r="J1711" i="2" s="1"/>
  <c r="Y1711" i="2"/>
  <c r="Z1711" i="2"/>
  <c r="V1712" i="2"/>
  <c r="W1712" i="2"/>
  <c r="J1712" i="2" s="1"/>
  <c r="Y1712" i="2"/>
  <c r="Z1712" i="2"/>
  <c r="AA1712" i="2" s="1"/>
  <c r="V1713" i="2"/>
  <c r="W1713" i="2"/>
  <c r="J1713" i="2" s="1"/>
  <c r="Y1713" i="2"/>
  <c r="Z1713" i="2"/>
  <c r="V1714" i="2"/>
  <c r="W1714" i="2"/>
  <c r="J1714" i="2" s="1"/>
  <c r="Y1714" i="2"/>
  <c r="Z1714" i="2"/>
  <c r="V1715" i="2"/>
  <c r="W1715" i="2"/>
  <c r="J1715" i="2" s="1"/>
  <c r="Y1715" i="2"/>
  <c r="Z1715" i="2"/>
  <c r="V1716" i="2"/>
  <c r="W1716" i="2"/>
  <c r="J1716" i="2" s="1"/>
  <c r="Y1716" i="2"/>
  <c r="Z1716" i="2"/>
  <c r="V1717" i="2"/>
  <c r="W1717" i="2"/>
  <c r="J1717" i="2" s="1"/>
  <c r="Y1717" i="2"/>
  <c r="Z1717" i="2"/>
  <c r="V1718" i="2"/>
  <c r="W1718" i="2"/>
  <c r="J1718" i="2" s="1"/>
  <c r="Y1718" i="2"/>
  <c r="Z1718" i="2"/>
  <c r="V1719" i="2"/>
  <c r="W1719" i="2"/>
  <c r="J1719" i="2" s="1"/>
  <c r="Y1719" i="2"/>
  <c r="Z1719" i="2"/>
  <c r="V1720" i="2"/>
  <c r="W1720" i="2"/>
  <c r="J1720" i="2" s="1"/>
  <c r="Y1720" i="2"/>
  <c r="Z1720" i="2"/>
  <c r="V1721" i="2"/>
  <c r="W1721" i="2"/>
  <c r="J1721" i="2" s="1"/>
  <c r="Y1721" i="2"/>
  <c r="Z1721" i="2"/>
  <c r="V1722" i="2"/>
  <c r="W1722" i="2"/>
  <c r="J1722" i="2" s="1"/>
  <c r="Y1722" i="2"/>
  <c r="Z1722" i="2"/>
  <c r="V1723" i="2"/>
  <c r="W1723" i="2"/>
  <c r="J1723" i="2" s="1"/>
  <c r="Y1723" i="2"/>
  <c r="Z1723" i="2"/>
  <c r="V1724" i="2"/>
  <c r="W1724" i="2"/>
  <c r="J1724" i="2" s="1"/>
  <c r="Y1724" i="2"/>
  <c r="Z1724" i="2"/>
  <c r="AA1724" i="2" s="1"/>
  <c r="V1725" i="2"/>
  <c r="W1725" i="2"/>
  <c r="J1725" i="2" s="1"/>
  <c r="Y1725" i="2"/>
  <c r="Z1725" i="2"/>
  <c r="V1726" i="2"/>
  <c r="W1726" i="2"/>
  <c r="J1726" i="2" s="1"/>
  <c r="Y1726" i="2"/>
  <c r="Z1726" i="2"/>
  <c r="AA1726" i="2" s="1"/>
  <c r="V1727" i="2"/>
  <c r="W1727" i="2"/>
  <c r="J1727" i="2" s="1"/>
  <c r="Y1727" i="2"/>
  <c r="Z1727" i="2"/>
  <c r="V1728" i="2"/>
  <c r="W1728" i="2"/>
  <c r="J1728" i="2" s="1"/>
  <c r="Y1728" i="2"/>
  <c r="Z1728" i="2"/>
  <c r="AA1728" i="2" s="1"/>
  <c r="V1729" i="2"/>
  <c r="W1729" i="2"/>
  <c r="J1729" i="2" s="1"/>
  <c r="Y1729" i="2"/>
  <c r="Z1729" i="2"/>
  <c r="V1730" i="2"/>
  <c r="W1730" i="2"/>
  <c r="J1730" i="2" s="1"/>
  <c r="Y1730" i="2"/>
  <c r="Z1730" i="2"/>
  <c r="V1731" i="2"/>
  <c r="W1731" i="2"/>
  <c r="J1731" i="2" s="1"/>
  <c r="Y1731" i="2"/>
  <c r="Z1731" i="2"/>
  <c r="V1732" i="2"/>
  <c r="W1732" i="2"/>
  <c r="J1732" i="2" s="1"/>
  <c r="Y1732" i="2"/>
  <c r="Z1732" i="2"/>
  <c r="V1733" i="2"/>
  <c r="W1733" i="2"/>
  <c r="J1733" i="2" s="1"/>
  <c r="Y1733" i="2"/>
  <c r="Z1733" i="2"/>
  <c r="V1734" i="2"/>
  <c r="W1734" i="2"/>
  <c r="J1734" i="2" s="1"/>
  <c r="Y1734" i="2"/>
  <c r="Z1734" i="2"/>
  <c r="V1735" i="2"/>
  <c r="W1735" i="2"/>
  <c r="J1735" i="2" s="1"/>
  <c r="Y1735" i="2"/>
  <c r="Z1735" i="2"/>
  <c r="V1736" i="2"/>
  <c r="W1736" i="2"/>
  <c r="J1736" i="2" s="1"/>
  <c r="Y1736" i="2"/>
  <c r="Z1736" i="2"/>
  <c r="V1737" i="2"/>
  <c r="W1737" i="2"/>
  <c r="J1737" i="2" s="1"/>
  <c r="Y1737" i="2"/>
  <c r="Z1737" i="2"/>
  <c r="V1738" i="2"/>
  <c r="W1738" i="2"/>
  <c r="J1738" i="2" s="1"/>
  <c r="Y1738" i="2"/>
  <c r="Z1738" i="2"/>
  <c r="AA1738" i="2" s="1"/>
  <c r="V1739" i="2"/>
  <c r="W1739" i="2"/>
  <c r="J1739" i="2" s="1"/>
  <c r="Y1739" i="2"/>
  <c r="Z1739" i="2"/>
  <c r="V1740" i="2"/>
  <c r="W1740" i="2"/>
  <c r="J1740" i="2" s="1"/>
  <c r="Y1740" i="2"/>
  <c r="Z1740" i="2"/>
  <c r="AA1740" i="2" s="1"/>
  <c r="V1741" i="2"/>
  <c r="W1741" i="2"/>
  <c r="J1741" i="2" s="1"/>
  <c r="Y1741" i="2"/>
  <c r="Z1741" i="2"/>
  <c r="V1742" i="2"/>
  <c r="W1742" i="2"/>
  <c r="J1742" i="2" s="1"/>
  <c r="Y1742" i="2"/>
  <c r="Z1742" i="2"/>
  <c r="V1743" i="2"/>
  <c r="W1743" i="2"/>
  <c r="J1743" i="2" s="1"/>
  <c r="Y1743" i="2"/>
  <c r="Z1743" i="2"/>
  <c r="V1744" i="2"/>
  <c r="W1744" i="2"/>
  <c r="J1744" i="2" s="1"/>
  <c r="Y1744" i="2"/>
  <c r="Z1744" i="2"/>
  <c r="AA1744" i="2" s="1"/>
  <c r="V1745" i="2"/>
  <c r="W1745" i="2"/>
  <c r="J1745" i="2" s="1"/>
  <c r="Y1745" i="2"/>
  <c r="Z1745" i="2"/>
  <c r="V1746" i="2"/>
  <c r="W1746" i="2"/>
  <c r="J1746" i="2" s="1"/>
  <c r="Y1746" i="2"/>
  <c r="Z1746" i="2"/>
  <c r="AA1746" i="2" s="1"/>
  <c r="V1747" i="2"/>
  <c r="W1747" i="2"/>
  <c r="J1747" i="2" s="1"/>
  <c r="Y1747" i="2"/>
  <c r="Z1747" i="2"/>
  <c r="V1748" i="2"/>
  <c r="W1748" i="2"/>
  <c r="J1748" i="2" s="1"/>
  <c r="Y1748" i="2"/>
  <c r="Z1748" i="2"/>
  <c r="AA1748" i="2" s="1"/>
  <c r="V1749" i="2"/>
  <c r="W1749" i="2"/>
  <c r="J1749" i="2" s="1"/>
  <c r="Y1749" i="2"/>
  <c r="Z1749" i="2"/>
  <c r="V1750" i="2"/>
  <c r="W1750" i="2"/>
  <c r="J1750" i="2" s="1"/>
  <c r="Y1750" i="2"/>
  <c r="Z1750" i="2"/>
  <c r="AA1750" i="2" s="1"/>
  <c r="V1751" i="2"/>
  <c r="W1751" i="2"/>
  <c r="J1751" i="2" s="1"/>
  <c r="Y1751" i="2"/>
  <c r="Z1751" i="2"/>
  <c r="V1752" i="2"/>
  <c r="W1752" i="2"/>
  <c r="J1752" i="2" s="1"/>
  <c r="Y1752" i="2"/>
  <c r="Z1752" i="2"/>
  <c r="V1753" i="2"/>
  <c r="W1753" i="2"/>
  <c r="J1753" i="2" s="1"/>
  <c r="Y1753" i="2"/>
  <c r="Z1753" i="2"/>
  <c r="V1754" i="2"/>
  <c r="W1754" i="2"/>
  <c r="J1754" i="2" s="1"/>
  <c r="Y1754" i="2"/>
  <c r="Z1754" i="2"/>
  <c r="V1755" i="2"/>
  <c r="W1755" i="2"/>
  <c r="J1755" i="2" s="1"/>
  <c r="Y1755" i="2"/>
  <c r="Z1755" i="2"/>
  <c r="V1756" i="2"/>
  <c r="W1756" i="2"/>
  <c r="J1756" i="2" s="1"/>
  <c r="Y1756" i="2"/>
  <c r="Z1756" i="2"/>
  <c r="V1757" i="2"/>
  <c r="W1757" i="2"/>
  <c r="J1757" i="2" s="1"/>
  <c r="Y1757" i="2"/>
  <c r="Z1757" i="2"/>
  <c r="V1758" i="2"/>
  <c r="W1758" i="2"/>
  <c r="J1758" i="2" s="1"/>
  <c r="Y1758" i="2"/>
  <c r="Z1758" i="2"/>
  <c r="V1759" i="2"/>
  <c r="W1759" i="2"/>
  <c r="J1759" i="2" s="1"/>
  <c r="Y1759" i="2"/>
  <c r="Z1759" i="2"/>
  <c r="V1760" i="2"/>
  <c r="W1760" i="2"/>
  <c r="J1760" i="2" s="1"/>
  <c r="Y1760" i="2"/>
  <c r="Z1760" i="2"/>
  <c r="V1761" i="2"/>
  <c r="W1761" i="2"/>
  <c r="J1761" i="2" s="1"/>
  <c r="Y1761" i="2"/>
  <c r="Z1761" i="2"/>
  <c r="V1762" i="2"/>
  <c r="W1762" i="2"/>
  <c r="J1762" i="2" s="1"/>
  <c r="Y1762" i="2"/>
  <c r="Z1762" i="2"/>
  <c r="V1763" i="2"/>
  <c r="W1763" i="2"/>
  <c r="J1763" i="2" s="1"/>
  <c r="Y1763" i="2"/>
  <c r="Z1763" i="2"/>
  <c r="V1764" i="2"/>
  <c r="W1764" i="2"/>
  <c r="J1764" i="2" s="1"/>
  <c r="Y1764" i="2"/>
  <c r="Z1764" i="2"/>
  <c r="V1765" i="2"/>
  <c r="W1765" i="2"/>
  <c r="J1765" i="2" s="1"/>
  <c r="Y1765" i="2"/>
  <c r="Z1765" i="2"/>
  <c r="V1766" i="2"/>
  <c r="W1766" i="2"/>
  <c r="J1766" i="2" s="1"/>
  <c r="Y1766" i="2"/>
  <c r="Z1766" i="2"/>
  <c r="V1767" i="2"/>
  <c r="W1767" i="2"/>
  <c r="J1767" i="2" s="1"/>
  <c r="Y1767" i="2"/>
  <c r="Z1767" i="2"/>
  <c r="V1768" i="2"/>
  <c r="W1768" i="2"/>
  <c r="J1768" i="2" s="1"/>
  <c r="Y1768" i="2"/>
  <c r="Z1768" i="2"/>
  <c r="V1769" i="2"/>
  <c r="W1769" i="2"/>
  <c r="J1769" i="2" s="1"/>
  <c r="Y1769" i="2"/>
  <c r="Z1769" i="2"/>
  <c r="V1770" i="2"/>
  <c r="W1770" i="2"/>
  <c r="J1770" i="2" s="1"/>
  <c r="Y1770" i="2"/>
  <c r="Z1770" i="2"/>
  <c r="V1771" i="2"/>
  <c r="W1771" i="2"/>
  <c r="J1771" i="2" s="1"/>
  <c r="Y1771" i="2"/>
  <c r="Z1771" i="2"/>
  <c r="V1772" i="2"/>
  <c r="W1772" i="2"/>
  <c r="J1772" i="2" s="1"/>
  <c r="Y1772" i="2"/>
  <c r="Z1772" i="2"/>
  <c r="V1773" i="2"/>
  <c r="W1773" i="2"/>
  <c r="J1773" i="2" s="1"/>
  <c r="Y1773" i="2"/>
  <c r="Z1773" i="2"/>
  <c r="V1774" i="2"/>
  <c r="W1774" i="2"/>
  <c r="J1774" i="2" s="1"/>
  <c r="Y1774" i="2"/>
  <c r="Z1774" i="2"/>
  <c r="V1775" i="2"/>
  <c r="W1775" i="2"/>
  <c r="J1775" i="2" s="1"/>
  <c r="Y1775" i="2"/>
  <c r="Z1775" i="2"/>
  <c r="V1776" i="2"/>
  <c r="W1776" i="2"/>
  <c r="J1776" i="2" s="1"/>
  <c r="Y1776" i="2"/>
  <c r="Z1776" i="2"/>
  <c r="V1777" i="2"/>
  <c r="W1777" i="2"/>
  <c r="J1777" i="2" s="1"/>
  <c r="Y1777" i="2"/>
  <c r="Z1777" i="2"/>
  <c r="V1778" i="2"/>
  <c r="W1778" i="2"/>
  <c r="J1778" i="2" s="1"/>
  <c r="Y1778" i="2"/>
  <c r="Z1778" i="2"/>
  <c r="V1779" i="2"/>
  <c r="W1779" i="2"/>
  <c r="J1779" i="2" s="1"/>
  <c r="Y1779" i="2"/>
  <c r="Z1779" i="2"/>
  <c r="V1780" i="2"/>
  <c r="W1780" i="2"/>
  <c r="J1780" i="2" s="1"/>
  <c r="Y1780" i="2"/>
  <c r="Z1780" i="2"/>
  <c r="V1781" i="2"/>
  <c r="W1781" i="2"/>
  <c r="J1781" i="2" s="1"/>
  <c r="Y1781" i="2"/>
  <c r="Z1781" i="2"/>
  <c r="V1782" i="2"/>
  <c r="W1782" i="2"/>
  <c r="J1782" i="2" s="1"/>
  <c r="Y1782" i="2"/>
  <c r="Z1782" i="2"/>
  <c r="V1783" i="2"/>
  <c r="W1783" i="2"/>
  <c r="J1783" i="2" s="1"/>
  <c r="Y1783" i="2"/>
  <c r="Z1783" i="2"/>
  <c r="AA1783" i="2" s="1"/>
  <c r="V1784" i="2"/>
  <c r="W1784" i="2"/>
  <c r="J1784" i="2" s="1"/>
  <c r="Y1784" i="2"/>
  <c r="Z1784" i="2"/>
  <c r="AA1784" i="2" s="1"/>
  <c r="V1785" i="2"/>
  <c r="W1785" i="2"/>
  <c r="J1785" i="2" s="1"/>
  <c r="Y1785" i="2"/>
  <c r="Z1785" i="2"/>
  <c r="V1786" i="2"/>
  <c r="W1786" i="2"/>
  <c r="J1786" i="2" s="1"/>
  <c r="Y1786" i="2"/>
  <c r="Z1786" i="2"/>
  <c r="V1787" i="2"/>
  <c r="W1787" i="2"/>
  <c r="J1787" i="2" s="1"/>
  <c r="Y1787" i="2"/>
  <c r="Z1787" i="2"/>
  <c r="V1788" i="2"/>
  <c r="W1788" i="2"/>
  <c r="J1788" i="2" s="1"/>
  <c r="Y1788" i="2"/>
  <c r="Z1788" i="2"/>
  <c r="V1789" i="2"/>
  <c r="W1789" i="2"/>
  <c r="J1789" i="2" s="1"/>
  <c r="Y1789" i="2"/>
  <c r="Z1789" i="2"/>
  <c r="V1790" i="2"/>
  <c r="W1790" i="2"/>
  <c r="J1790" i="2" s="1"/>
  <c r="Y1790" i="2"/>
  <c r="Z1790" i="2"/>
  <c r="V1791" i="2"/>
  <c r="W1791" i="2"/>
  <c r="J1791" i="2" s="1"/>
  <c r="Y1791" i="2"/>
  <c r="Z1791" i="2"/>
  <c r="V1792" i="2"/>
  <c r="W1792" i="2"/>
  <c r="J1792" i="2" s="1"/>
  <c r="Y1792" i="2"/>
  <c r="Z1792" i="2"/>
  <c r="V1793" i="2"/>
  <c r="W1793" i="2"/>
  <c r="J1793" i="2" s="1"/>
  <c r="Y1793" i="2"/>
  <c r="Z1793" i="2"/>
  <c r="V1794" i="2"/>
  <c r="W1794" i="2"/>
  <c r="J1794" i="2" s="1"/>
  <c r="Y1794" i="2"/>
  <c r="Z1794" i="2"/>
  <c r="V1795" i="2"/>
  <c r="W1795" i="2"/>
  <c r="J1795" i="2" s="1"/>
  <c r="Y1795" i="2"/>
  <c r="Z1795" i="2"/>
  <c r="V1796" i="2"/>
  <c r="W1796" i="2"/>
  <c r="J1796" i="2" s="1"/>
  <c r="Y1796" i="2"/>
  <c r="Z1796" i="2"/>
  <c r="V1797" i="2"/>
  <c r="W1797" i="2"/>
  <c r="J1797" i="2" s="1"/>
  <c r="Y1797" i="2"/>
  <c r="Z1797" i="2"/>
  <c r="V1798" i="2"/>
  <c r="W1798" i="2"/>
  <c r="J1798" i="2" s="1"/>
  <c r="Y1798" i="2"/>
  <c r="Z1798" i="2"/>
  <c r="V1799" i="2"/>
  <c r="W1799" i="2"/>
  <c r="J1799" i="2" s="1"/>
  <c r="Y1799" i="2"/>
  <c r="Z1799" i="2"/>
  <c r="V1800" i="2"/>
  <c r="W1800" i="2"/>
  <c r="J1800" i="2" s="1"/>
  <c r="Y1800" i="2"/>
  <c r="Z1800" i="2"/>
  <c r="V1801" i="2"/>
  <c r="W1801" i="2"/>
  <c r="J1801" i="2" s="1"/>
  <c r="Y1801" i="2"/>
  <c r="Z1801" i="2"/>
  <c r="V1802" i="2"/>
  <c r="W1802" i="2"/>
  <c r="J1802" i="2" s="1"/>
  <c r="Y1802" i="2"/>
  <c r="Z1802" i="2"/>
  <c r="V1803" i="2"/>
  <c r="W1803" i="2"/>
  <c r="J1803" i="2" s="1"/>
  <c r="Y1803" i="2"/>
  <c r="Z1803" i="2"/>
  <c r="V1804" i="2"/>
  <c r="W1804" i="2"/>
  <c r="J1804" i="2" s="1"/>
  <c r="Y1804" i="2"/>
  <c r="Z1804" i="2"/>
  <c r="V1805" i="2"/>
  <c r="W1805" i="2"/>
  <c r="J1805" i="2" s="1"/>
  <c r="Y1805" i="2"/>
  <c r="Z1805" i="2"/>
  <c r="V1806" i="2"/>
  <c r="W1806" i="2"/>
  <c r="J1806" i="2" s="1"/>
  <c r="Y1806" i="2"/>
  <c r="Z1806" i="2"/>
  <c r="V1807" i="2"/>
  <c r="W1807" i="2"/>
  <c r="J1807" i="2" s="1"/>
  <c r="Y1807" i="2"/>
  <c r="Z1807" i="2"/>
  <c r="V1808" i="2"/>
  <c r="W1808" i="2"/>
  <c r="J1808" i="2" s="1"/>
  <c r="Y1808" i="2"/>
  <c r="Z1808" i="2"/>
  <c r="V1809" i="2"/>
  <c r="W1809" i="2"/>
  <c r="J1809" i="2" s="1"/>
  <c r="Y1809" i="2"/>
  <c r="Z1809" i="2"/>
  <c r="V1810" i="2"/>
  <c r="W1810" i="2"/>
  <c r="J1810" i="2" s="1"/>
  <c r="Y1810" i="2"/>
  <c r="Z1810" i="2"/>
  <c r="V1811" i="2"/>
  <c r="W1811" i="2"/>
  <c r="J1811" i="2" s="1"/>
  <c r="Y1811" i="2"/>
  <c r="Z1811" i="2"/>
  <c r="V1812" i="2"/>
  <c r="W1812" i="2"/>
  <c r="J1812" i="2" s="1"/>
  <c r="Y1812" i="2"/>
  <c r="Z1812" i="2"/>
  <c r="V1813" i="2"/>
  <c r="W1813" i="2"/>
  <c r="J1813" i="2" s="1"/>
  <c r="Y1813" i="2"/>
  <c r="Z1813" i="2"/>
  <c r="V1814" i="2"/>
  <c r="W1814" i="2"/>
  <c r="J1814" i="2" s="1"/>
  <c r="Y1814" i="2"/>
  <c r="Z1814" i="2"/>
  <c r="V1815" i="2"/>
  <c r="W1815" i="2"/>
  <c r="J1815" i="2" s="1"/>
  <c r="Y1815" i="2"/>
  <c r="Z1815" i="2"/>
  <c r="V1816" i="2"/>
  <c r="W1816" i="2"/>
  <c r="J1816" i="2" s="1"/>
  <c r="Y1816" i="2"/>
  <c r="Z1816" i="2"/>
  <c r="AE1816" i="2"/>
  <c r="AE1817" i="2" s="1"/>
  <c r="AE1818" i="2" s="1"/>
  <c r="AE1819" i="2" s="1"/>
  <c r="AE1820" i="2" s="1"/>
  <c r="AE1821" i="2" s="1"/>
  <c r="AE1822" i="2" s="1"/>
  <c r="AE1823" i="2" s="1"/>
  <c r="AE1824" i="2" s="1"/>
  <c r="AE1825" i="2" s="1"/>
  <c r="AE1826" i="2" s="1"/>
  <c r="AE1827" i="2" s="1"/>
  <c r="AE1828" i="2" s="1"/>
  <c r="AE1829" i="2" s="1"/>
  <c r="AE1830" i="2" s="1"/>
  <c r="AE1831" i="2" s="1"/>
  <c r="AE1832" i="2" s="1"/>
  <c r="AE1833" i="2" s="1"/>
  <c r="AE1834" i="2" s="1"/>
  <c r="AE1835" i="2" s="1"/>
  <c r="AE1836" i="2" s="1"/>
  <c r="AE1837" i="2" s="1"/>
  <c r="AE1838" i="2" s="1"/>
  <c r="AE1839" i="2" s="1"/>
  <c r="AE1840" i="2" s="1"/>
  <c r="AE1841" i="2" s="1"/>
  <c r="AE1842" i="2" s="1"/>
  <c r="AE1843" i="2" s="1"/>
  <c r="AE1844" i="2" s="1"/>
  <c r="AE1845" i="2" s="1"/>
  <c r="AE1846" i="2" s="1"/>
  <c r="AE1847" i="2" s="1"/>
  <c r="AE1848" i="2" s="1"/>
  <c r="AE1849" i="2" s="1"/>
  <c r="AE1850" i="2" s="1"/>
  <c r="AE1851" i="2" s="1"/>
  <c r="AE1852" i="2" s="1"/>
  <c r="AE1853" i="2" s="1"/>
  <c r="AE1854" i="2" s="1"/>
  <c r="AE1855" i="2" s="1"/>
  <c r="AE1856" i="2" s="1"/>
  <c r="AE1857" i="2" s="1"/>
  <c r="AE1858" i="2" s="1"/>
  <c r="AE1859" i="2" s="1"/>
  <c r="AE1860" i="2" s="1"/>
  <c r="AE1861" i="2" s="1"/>
  <c r="AE1862" i="2" s="1"/>
  <c r="AE1863" i="2" s="1"/>
  <c r="AE1864" i="2" s="1"/>
  <c r="AE1865" i="2" s="1"/>
  <c r="AE1866" i="2" s="1"/>
  <c r="AE1867" i="2" s="1"/>
  <c r="AE1868" i="2" s="1"/>
  <c r="AE1869" i="2" s="1"/>
  <c r="AE1870" i="2" s="1"/>
  <c r="AE1871" i="2" s="1"/>
  <c r="AE1872" i="2" s="1"/>
  <c r="AE1873" i="2" s="1"/>
  <c r="AE1874" i="2" s="1"/>
  <c r="AE1875" i="2" s="1"/>
  <c r="AE1876" i="2" s="1"/>
  <c r="AE1877" i="2" s="1"/>
  <c r="AE1878" i="2" s="1"/>
  <c r="AE1879" i="2" s="1"/>
  <c r="AE1880" i="2" s="1"/>
  <c r="AE1881" i="2" s="1"/>
  <c r="AE1882" i="2" s="1"/>
  <c r="AE1883" i="2" s="1"/>
  <c r="AE1884" i="2" s="1"/>
  <c r="AE1885" i="2" s="1"/>
  <c r="AE1886" i="2" s="1"/>
  <c r="AE1887" i="2" s="1"/>
  <c r="AE1888" i="2" s="1"/>
  <c r="AE1889" i="2" s="1"/>
  <c r="AE1890" i="2" s="1"/>
  <c r="AE1891" i="2" s="1"/>
  <c r="V1817" i="2"/>
  <c r="W1817" i="2"/>
  <c r="J1817" i="2" s="1"/>
  <c r="Y1817" i="2"/>
  <c r="Z1817" i="2"/>
  <c r="V1818" i="2"/>
  <c r="W1818" i="2"/>
  <c r="J1818" i="2" s="1"/>
  <c r="Y1818" i="2"/>
  <c r="Z1818" i="2"/>
  <c r="V1819" i="2"/>
  <c r="W1819" i="2"/>
  <c r="J1819" i="2" s="1"/>
  <c r="Y1819" i="2"/>
  <c r="Z1819" i="2"/>
  <c r="V1820" i="2"/>
  <c r="W1820" i="2"/>
  <c r="J1820" i="2" s="1"/>
  <c r="Y1820" i="2"/>
  <c r="Z1820" i="2"/>
  <c r="V1821" i="2"/>
  <c r="W1821" i="2"/>
  <c r="J1821" i="2" s="1"/>
  <c r="Y1821" i="2"/>
  <c r="Z1821" i="2"/>
  <c r="V1822" i="2"/>
  <c r="W1822" i="2"/>
  <c r="J1822" i="2" s="1"/>
  <c r="Y1822" i="2"/>
  <c r="Z1822" i="2"/>
  <c r="V1823" i="2"/>
  <c r="W1823" i="2"/>
  <c r="J1823" i="2" s="1"/>
  <c r="Y1823" i="2"/>
  <c r="Z1823" i="2"/>
  <c r="V1824" i="2"/>
  <c r="W1824" i="2"/>
  <c r="J1824" i="2" s="1"/>
  <c r="Y1824" i="2"/>
  <c r="Z1824" i="2"/>
  <c r="V1825" i="2"/>
  <c r="W1825" i="2"/>
  <c r="J1825" i="2" s="1"/>
  <c r="Y1825" i="2"/>
  <c r="Z1825" i="2"/>
  <c r="V1826" i="2"/>
  <c r="W1826" i="2"/>
  <c r="J1826" i="2" s="1"/>
  <c r="Y1826" i="2"/>
  <c r="Z1826" i="2"/>
  <c r="V1827" i="2"/>
  <c r="W1827" i="2"/>
  <c r="J1827" i="2" s="1"/>
  <c r="Y1827" i="2"/>
  <c r="Z1827" i="2"/>
  <c r="V1828" i="2"/>
  <c r="W1828" i="2"/>
  <c r="J1828" i="2" s="1"/>
  <c r="Y1828" i="2"/>
  <c r="Z1828" i="2"/>
  <c r="V1829" i="2"/>
  <c r="W1829" i="2"/>
  <c r="J1829" i="2" s="1"/>
  <c r="Y1829" i="2"/>
  <c r="Z1829" i="2"/>
  <c r="V1830" i="2"/>
  <c r="W1830" i="2"/>
  <c r="J1830" i="2" s="1"/>
  <c r="Y1830" i="2"/>
  <c r="Z1830" i="2"/>
  <c r="V1831" i="2"/>
  <c r="W1831" i="2"/>
  <c r="J1831" i="2" s="1"/>
  <c r="Y1831" i="2"/>
  <c r="Z1831" i="2"/>
  <c r="V1832" i="2"/>
  <c r="W1832" i="2"/>
  <c r="J1832" i="2" s="1"/>
  <c r="Y1832" i="2"/>
  <c r="Z1832" i="2"/>
  <c r="V1833" i="2"/>
  <c r="Y1833" i="2"/>
  <c r="Z1833" i="2"/>
  <c r="V1834" i="2"/>
  <c r="Y1834" i="2"/>
  <c r="Z1834" i="2"/>
  <c r="V1835" i="2"/>
  <c r="Y1835" i="2"/>
  <c r="Z1835" i="2"/>
  <c r="V1836" i="2"/>
  <c r="Y1836" i="2"/>
  <c r="Z1836" i="2"/>
  <c r="V1837" i="2"/>
  <c r="Y1837" i="2"/>
  <c r="Z1837" i="2"/>
  <c r="V1838" i="2"/>
  <c r="Y1838" i="2"/>
  <c r="Z1838" i="2"/>
  <c r="V1839" i="2"/>
  <c r="Y1839" i="2"/>
  <c r="Z1839" i="2"/>
  <c r="V1840" i="2"/>
  <c r="Y1840" i="2"/>
  <c r="Z1840" i="2"/>
  <c r="V1841" i="2"/>
  <c r="Y1841" i="2"/>
  <c r="Z1841" i="2"/>
  <c r="V1842" i="2"/>
  <c r="Y1842" i="2"/>
  <c r="Z1842" i="2"/>
  <c r="V1843" i="2"/>
  <c r="W1856" i="2" s="1"/>
  <c r="J1856" i="2" s="1"/>
  <c r="Y1843" i="2"/>
  <c r="Z1843" i="2"/>
  <c r="V1844" i="2"/>
  <c r="Y1844" i="2"/>
  <c r="Z1844" i="2"/>
  <c r="V1845" i="2"/>
  <c r="Y1845" i="2"/>
  <c r="Z1845" i="2"/>
  <c r="V1846" i="2"/>
  <c r="Y1846" i="2"/>
  <c r="Z1846" i="2"/>
  <c r="V1847" i="2"/>
  <c r="Y1847" i="2"/>
  <c r="Z1847" i="2"/>
  <c r="V1848" i="2"/>
  <c r="Y1848" i="2"/>
  <c r="Z1848" i="2"/>
  <c r="V1849" i="2"/>
  <c r="Y1849" i="2"/>
  <c r="Z1849" i="2"/>
  <c r="V1850" i="2"/>
  <c r="Y1850" i="2"/>
  <c r="Z1850" i="2"/>
  <c r="V1851" i="2"/>
  <c r="Y1851" i="2"/>
  <c r="Z1851" i="2"/>
  <c r="V1852" i="2"/>
  <c r="Y1852" i="2"/>
  <c r="Z1852" i="2"/>
  <c r="V1853" i="2"/>
  <c r="Y1853" i="2"/>
  <c r="Z1853" i="2"/>
  <c r="V1854" i="2"/>
  <c r="Y1854" i="2"/>
  <c r="Z1854" i="2"/>
  <c r="V1855" i="2"/>
  <c r="Y1855" i="2"/>
  <c r="Z1855" i="2"/>
  <c r="V1856" i="2"/>
  <c r="Y1856" i="2"/>
  <c r="Z1856" i="2"/>
  <c r="V1857" i="2"/>
  <c r="Y1857" i="2"/>
  <c r="Z1857" i="2"/>
  <c r="V1858" i="2"/>
  <c r="Y1858" i="2"/>
  <c r="Z1858" i="2"/>
  <c r="V1859" i="2"/>
  <c r="Y1859" i="2"/>
  <c r="Z1859" i="2"/>
  <c r="V1860" i="2"/>
  <c r="Y1860" i="2"/>
  <c r="Z1860" i="2"/>
  <c r="V1861" i="2"/>
  <c r="Y1861" i="2"/>
  <c r="Z1861" i="2"/>
  <c r="V1862" i="2"/>
  <c r="Y1862" i="2"/>
  <c r="Z1862" i="2"/>
  <c r="V1863" i="2"/>
  <c r="Y1863" i="2"/>
  <c r="Z1863" i="2"/>
  <c r="V1864" i="2"/>
  <c r="Y1864" i="2"/>
  <c r="Z1864" i="2"/>
  <c r="V1865" i="2"/>
  <c r="Y1865" i="2"/>
  <c r="Z1865" i="2"/>
  <c r="V1866" i="2"/>
  <c r="Y1866" i="2"/>
  <c r="Z1866" i="2"/>
  <c r="V1867" i="2"/>
  <c r="Y1867" i="2"/>
  <c r="Z1867" i="2"/>
  <c r="V1868" i="2"/>
  <c r="Y1868" i="2"/>
  <c r="Z1868" i="2"/>
  <c r="V1869" i="2"/>
  <c r="Y1869" i="2"/>
  <c r="Z1869" i="2"/>
  <c r="V1870" i="2"/>
  <c r="Y1870" i="2"/>
  <c r="Z1870" i="2"/>
  <c r="V1871" i="2"/>
  <c r="Y1871" i="2"/>
  <c r="Z1871" i="2"/>
  <c r="V1872" i="2"/>
  <c r="Y1872" i="2"/>
  <c r="Z1872" i="2"/>
  <c r="V1873" i="2"/>
  <c r="Y1873" i="2"/>
  <c r="Z1873" i="2"/>
  <c r="V1874" i="2"/>
  <c r="Y1874" i="2"/>
  <c r="Z1874" i="2"/>
  <c r="V1875" i="2"/>
  <c r="Y1875" i="2"/>
  <c r="Z1875" i="2"/>
  <c r="AA1875" i="2" s="1"/>
  <c r="V1876" i="2"/>
  <c r="Y1876" i="2"/>
  <c r="Z1876" i="2"/>
  <c r="V1877" i="2"/>
  <c r="Y1877" i="2"/>
  <c r="Z1877" i="2"/>
  <c r="V1878" i="2"/>
  <c r="Y1878" i="2"/>
  <c r="Z1878" i="2"/>
  <c r="V1879" i="2"/>
  <c r="Y1879" i="2"/>
  <c r="Z1879" i="2"/>
  <c r="V1880" i="2"/>
  <c r="Y1880" i="2"/>
  <c r="Z1880" i="2"/>
  <c r="V1881" i="2"/>
  <c r="W1894" i="2" s="1"/>
  <c r="J1894" i="2" s="1"/>
  <c r="Y1881" i="2"/>
  <c r="Z1881" i="2"/>
  <c r="V1882" i="2"/>
  <c r="W1895" i="2" s="1"/>
  <c r="J1895" i="2" s="1"/>
  <c r="Y1882" i="2"/>
  <c r="Z1882" i="2"/>
  <c r="V1883" i="2"/>
  <c r="Y1883" i="2"/>
  <c r="Z1883" i="2"/>
  <c r="V1884" i="2"/>
  <c r="Y1884" i="2"/>
  <c r="Z1884" i="2"/>
  <c r="V1885" i="2"/>
  <c r="Y1885" i="2"/>
  <c r="Z1885" i="2"/>
  <c r="V1886" i="2"/>
  <c r="Y1886" i="2"/>
  <c r="Z1886" i="2"/>
  <c r="V1887" i="2"/>
  <c r="W1899" i="2" s="1"/>
  <c r="J1899" i="2" s="1"/>
  <c r="Y1887" i="2"/>
  <c r="Z1887" i="2"/>
  <c r="V1888" i="2"/>
  <c r="Y1888" i="2"/>
  <c r="Z1888" i="2"/>
  <c r="AA1888" i="2" s="1"/>
  <c r="V1889" i="2"/>
  <c r="Y1889" i="2"/>
  <c r="Z1889" i="2"/>
  <c r="V1890" i="2"/>
  <c r="Y1890" i="2"/>
  <c r="Z1890" i="2"/>
  <c r="V1891" i="2"/>
  <c r="W1903" i="2" s="1"/>
  <c r="J1903" i="2" s="1"/>
  <c r="Y1891" i="2"/>
  <c r="Z1891" i="2"/>
  <c r="V1892" i="2"/>
  <c r="Y1892" i="2"/>
  <c r="Z1892" i="2"/>
  <c r="AE1892" i="2"/>
  <c r="AE1893" i="2" s="1"/>
  <c r="AE1894" i="2" s="1"/>
  <c r="AE1895" i="2" s="1"/>
  <c r="AE1896" i="2" s="1"/>
  <c r="AE1897" i="2" s="1"/>
  <c r="AE1898" i="2" s="1"/>
  <c r="AE1899" i="2" s="1"/>
  <c r="V1893" i="2"/>
  <c r="Y1893" i="2"/>
  <c r="Z1893" i="2"/>
  <c r="V1894" i="2"/>
  <c r="Y1894" i="2"/>
  <c r="Z1894" i="2"/>
  <c r="V1895" i="2"/>
  <c r="W1907" i="2" s="1"/>
  <c r="J1907" i="2" s="1"/>
  <c r="Y1895" i="2"/>
  <c r="Z1895" i="2"/>
  <c r="V1896" i="2"/>
  <c r="W1896" i="2"/>
  <c r="J1896" i="2" s="1"/>
  <c r="Y1896" i="2"/>
  <c r="Z1896" i="2"/>
  <c r="V1897" i="2"/>
  <c r="W1897" i="2"/>
  <c r="J1897" i="2" s="1"/>
  <c r="Y1897" i="2"/>
  <c r="Z1897" i="2"/>
  <c r="V1898" i="2"/>
  <c r="Y1898" i="2"/>
  <c r="Z1898" i="2"/>
  <c r="V1899" i="2"/>
  <c r="Y1899" i="2"/>
  <c r="Z1899" i="2"/>
  <c r="V1900" i="2"/>
  <c r="W1900" i="2"/>
  <c r="J1900" i="2" s="1"/>
  <c r="Y1900" i="2"/>
  <c r="Z1900" i="2"/>
  <c r="AE1900" i="2"/>
  <c r="AE1901" i="2" s="1"/>
  <c r="AE1902" i="2" s="1"/>
  <c r="AE1903" i="2" s="1"/>
  <c r="AE1904" i="2" s="1"/>
  <c r="AE1905" i="2" s="1"/>
  <c r="AE1906" i="2" s="1"/>
  <c r="AE1907" i="2" s="1"/>
  <c r="AE1908" i="2" s="1"/>
  <c r="AE1909" i="2" s="1"/>
  <c r="AE1910" i="2" s="1"/>
  <c r="AE1911" i="2" s="1"/>
  <c r="AE1912" i="2" s="1"/>
  <c r="AE1913" i="2" s="1"/>
  <c r="AE1914" i="2" s="1"/>
  <c r="AE1915" i="2" s="1"/>
  <c r="AE1916" i="2" s="1"/>
  <c r="AE1917" i="2" s="1"/>
  <c r="AE1918" i="2" s="1"/>
  <c r="AE1919" i="2" s="1"/>
  <c r="AE1920" i="2" s="1"/>
  <c r="AE1921" i="2" s="1"/>
  <c r="AE1922" i="2" s="1"/>
  <c r="AE1923" i="2" s="1"/>
  <c r="AE1924" i="2" s="1"/>
  <c r="AE1925" i="2" s="1"/>
  <c r="AE1926" i="2" s="1"/>
  <c r="AE1927" i="2" s="1"/>
  <c r="AE1928" i="2" s="1"/>
  <c r="AE1929" i="2" s="1"/>
  <c r="AE1930" i="2" s="1"/>
  <c r="AE1931" i="2" s="1"/>
  <c r="AE1932" i="2" s="1"/>
  <c r="AE1933" i="2" s="1"/>
  <c r="AE1934" i="2" s="1"/>
  <c r="AE1935" i="2" s="1"/>
  <c r="AE1936" i="2" s="1"/>
  <c r="AE1937" i="2" s="1"/>
  <c r="AE1938" i="2" s="1"/>
  <c r="AE1939" i="2" s="1"/>
  <c r="AE1940" i="2" s="1"/>
  <c r="AE1941" i="2" s="1"/>
  <c r="AE1942" i="2" s="1"/>
  <c r="AE1943" i="2" s="1"/>
  <c r="AE1944" i="2" s="1"/>
  <c r="AE1945" i="2" s="1"/>
  <c r="AE1946" i="2" s="1"/>
  <c r="AE1947" i="2" s="1"/>
  <c r="AE1948" i="2" s="1"/>
  <c r="AE1949" i="2" s="1"/>
  <c r="AE1950" i="2" s="1"/>
  <c r="AE1951" i="2" s="1"/>
  <c r="AE1952" i="2" s="1"/>
  <c r="AE1953" i="2" s="1"/>
  <c r="AE1954" i="2" s="1"/>
  <c r="AE1955" i="2" s="1"/>
  <c r="AE1956" i="2" s="1"/>
  <c r="AE1957" i="2" s="1"/>
  <c r="AE1958" i="2" s="1"/>
  <c r="AE1959" i="2" s="1"/>
  <c r="AE1960" i="2" s="1"/>
  <c r="AE1961" i="2" s="1"/>
  <c r="AE1962" i="2" s="1"/>
  <c r="AE1963" i="2" s="1"/>
  <c r="AE1964" i="2" s="1"/>
  <c r="AE1965" i="2" s="1"/>
  <c r="AE1966" i="2" s="1"/>
  <c r="AE1967" i="2" s="1"/>
  <c r="AE1968" i="2" s="1"/>
  <c r="AE1969" i="2" s="1"/>
  <c r="AE1970" i="2" s="1"/>
  <c r="AE1971" i="2" s="1"/>
  <c r="AE1972" i="2" s="1"/>
  <c r="AE1973" i="2" s="1"/>
  <c r="AE1974" i="2" s="1"/>
  <c r="AE1975" i="2" s="1"/>
  <c r="AE1976" i="2" s="1"/>
  <c r="AE1977" i="2" s="1"/>
  <c r="AE1978" i="2" s="1"/>
  <c r="AE1979" i="2" s="1"/>
  <c r="AE1980" i="2" s="1"/>
  <c r="AE1981" i="2" s="1"/>
  <c r="AE1982" i="2" s="1"/>
  <c r="AE1983" i="2" s="1"/>
  <c r="AE1984" i="2" s="1"/>
  <c r="AE1985" i="2" s="1"/>
  <c r="AE1986" i="2" s="1"/>
  <c r="AE1987" i="2" s="1"/>
  <c r="AE1988" i="2" s="1"/>
  <c r="AE1989" i="2" s="1"/>
  <c r="AE1990" i="2" s="1"/>
  <c r="AE1991" i="2" s="1"/>
  <c r="AE1992" i="2" s="1"/>
  <c r="AE1993" i="2" s="1"/>
  <c r="AE1994" i="2" s="1"/>
  <c r="AE1995" i="2" s="1"/>
  <c r="AE1996" i="2" s="1"/>
  <c r="AE1997" i="2" s="1"/>
  <c r="AE1998" i="2" s="1"/>
  <c r="AE1999" i="2" s="1"/>
  <c r="AE2000" i="2" s="1"/>
  <c r="AE2001" i="2" s="1"/>
  <c r="AE2002" i="2" s="1"/>
  <c r="AE2003" i="2" s="1"/>
  <c r="AE2004" i="2" s="1"/>
  <c r="AE2005" i="2" s="1"/>
  <c r="AE2006" i="2" s="1"/>
  <c r="AE2007" i="2" s="1"/>
  <c r="AE2008" i="2" s="1"/>
  <c r="AE2009" i="2" s="1"/>
  <c r="AE2010" i="2" s="1"/>
  <c r="AE2011" i="2" s="1"/>
  <c r="AE2012" i="2" s="1"/>
  <c r="AE2013" i="2" s="1"/>
  <c r="AE2014" i="2" s="1"/>
  <c r="AE2015" i="2" s="1"/>
  <c r="AE2016" i="2" s="1"/>
  <c r="AE2017" i="2" s="1"/>
  <c r="AE2018" i="2" s="1"/>
  <c r="AE2019" i="2" s="1"/>
  <c r="AE2020" i="2" s="1"/>
  <c r="AE2021" i="2" s="1"/>
  <c r="AE2022" i="2" s="1"/>
  <c r="AE2023" i="2" s="1"/>
  <c r="AE2024" i="2" s="1"/>
  <c r="AE2025" i="2" s="1"/>
  <c r="AE2026" i="2" s="1"/>
  <c r="AE2027" i="2" s="1"/>
  <c r="AE2028" i="2" s="1"/>
  <c r="AE2029" i="2" s="1"/>
  <c r="AE2030" i="2" s="1"/>
  <c r="AE2031" i="2" s="1"/>
  <c r="AE2032" i="2" s="1"/>
  <c r="AE2033" i="2" s="1"/>
  <c r="V1901" i="2"/>
  <c r="W1901" i="2"/>
  <c r="J1901" i="2" s="1"/>
  <c r="Y1901" i="2"/>
  <c r="Z1901" i="2"/>
  <c r="V1902" i="2"/>
  <c r="Y1902" i="2"/>
  <c r="Z1902" i="2"/>
  <c r="V1903" i="2"/>
  <c r="Y1903" i="2"/>
  <c r="Z1903" i="2"/>
  <c r="V1904" i="2"/>
  <c r="W1904" i="2"/>
  <c r="J1904" i="2" s="1"/>
  <c r="Y1904" i="2"/>
  <c r="Z1904" i="2"/>
  <c r="V1905" i="2"/>
  <c r="W1905" i="2"/>
  <c r="J1905" i="2" s="1"/>
  <c r="Y1905" i="2"/>
  <c r="Z1905" i="2"/>
  <c r="V1906" i="2"/>
  <c r="Y1906" i="2"/>
  <c r="Z1906" i="2"/>
  <c r="V1907" i="2"/>
  <c r="Y1907" i="2"/>
  <c r="Z1907" i="2"/>
  <c r="V1908" i="2"/>
  <c r="Y1908" i="2"/>
  <c r="Z1908" i="2"/>
  <c r="V1909" i="2"/>
  <c r="W1909" i="2"/>
  <c r="J1909" i="2" s="1"/>
  <c r="Y1909" i="2"/>
  <c r="Z1909" i="2"/>
  <c r="V1910" i="2"/>
  <c r="Y1910" i="2"/>
  <c r="Z1910" i="2"/>
  <c r="V1911" i="2"/>
  <c r="Y1911" i="2"/>
  <c r="Z1911" i="2"/>
  <c r="V1912" i="2"/>
  <c r="Y1912" i="2"/>
  <c r="Z1912" i="2"/>
  <c r="V1913" i="2"/>
  <c r="Y1913" i="2"/>
  <c r="Z1913" i="2"/>
  <c r="V1914" i="2"/>
  <c r="Y1914" i="2"/>
  <c r="Z1914" i="2"/>
  <c r="V1915" i="2"/>
  <c r="Y1915" i="2"/>
  <c r="Z1915" i="2"/>
  <c r="V1916" i="2"/>
  <c r="Y1916" i="2"/>
  <c r="Z1916" i="2"/>
  <c r="V1917" i="2"/>
  <c r="Y1917" i="2"/>
  <c r="Z1917" i="2"/>
  <c r="V1918" i="2"/>
  <c r="Y1918" i="2"/>
  <c r="Z1918" i="2"/>
  <c r="V1919" i="2"/>
  <c r="Y1919" i="2"/>
  <c r="Z1919" i="2"/>
  <c r="V1920" i="2"/>
  <c r="Y1920" i="2"/>
  <c r="Z1920" i="2"/>
  <c r="V1921" i="2"/>
  <c r="Y1921" i="2"/>
  <c r="Z1921" i="2"/>
  <c r="V1922" i="2"/>
  <c r="Y1922" i="2"/>
  <c r="Z1922" i="2"/>
  <c r="V1923" i="2"/>
  <c r="Y1923" i="2"/>
  <c r="Z1923" i="2"/>
  <c r="V1924" i="2"/>
  <c r="Y1924" i="2"/>
  <c r="Z1924" i="2"/>
  <c r="V1925" i="2"/>
  <c r="Y1925" i="2"/>
  <c r="Z1925" i="2"/>
  <c r="V1926" i="2"/>
  <c r="Y1926" i="2"/>
  <c r="Z1926" i="2"/>
  <c r="V1927" i="2"/>
  <c r="Y1927" i="2"/>
  <c r="Z1927" i="2"/>
  <c r="V1928" i="2"/>
  <c r="Y1928" i="2"/>
  <c r="Z1928" i="2"/>
  <c r="V1929" i="2"/>
  <c r="Y1929" i="2"/>
  <c r="Z1929" i="2"/>
  <c r="V1930" i="2"/>
  <c r="Y1930" i="2"/>
  <c r="Z1930" i="2"/>
  <c r="V1931" i="2"/>
  <c r="Y1931" i="2"/>
  <c r="Z1931" i="2"/>
  <c r="V1932" i="2"/>
  <c r="Y1932" i="2"/>
  <c r="Z1932" i="2"/>
  <c r="V1933" i="2"/>
  <c r="Y1933" i="2"/>
  <c r="Z1933" i="2"/>
  <c r="V1934" i="2"/>
  <c r="Y1934" i="2"/>
  <c r="Z1934" i="2"/>
  <c r="V1935" i="2"/>
  <c r="Y1935" i="2"/>
  <c r="Z1935" i="2"/>
  <c r="V1936" i="2"/>
  <c r="Y1936" i="2"/>
  <c r="Z1936" i="2"/>
  <c r="V1937" i="2"/>
  <c r="Y1937" i="2"/>
  <c r="Z1937" i="2"/>
  <c r="V1938" i="2"/>
  <c r="Y1938" i="2"/>
  <c r="Z1938" i="2"/>
  <c r="V1939" i="2"/>
  <c r="Y1939" i="2"/>
  <c r="Z1939" i="2"/>
  <c r="V1940" i="2"/>
  <c r="Y1940" i="2"/>
  <c r="Z1940" i="2"/>
  <c r="V1941" i="2"/>
  <c r="Y1941" i="2"/>
  <c r="Z1941" i="2"/>
  <c r="V1942" i="2"/>
  <c r="Y1942" i="2"/>
  <c r="Z1942" i="2"/>
  <c r="V1943" i="2"/>
  <c r="Y1943" i="2"/>
  <c r="Z1943" i="2"/>
  <c r="V1944" i="2"/>
  <c r="Y1944" i="2"/>
  <c r="Z1944" i="2"/>
  <c r="V1945" i="2"/>
  <c r="Y1945" i="2"/>
  <c r="Z1945" i="2"/>
  <c r="V1946" i="2"/>
  <c r="Y1946" i="2"/>
  <c r="Z1946" i="2"/>
  <c r="V1947" i="2"/>
  <c r="Y1947" i="2"/>
  <c r="Z1947" i="2"/>
  <c r="V1948" i="2"/>
  <c r="Y1948" i="2"/>
  <c r="Z1948" i="2"/>
  <c r="V1949" i="2"/>
  <c r="Y1949" i="2"/>
  <c r="Z1949" i="2"/>
  <c r="V1950" i="2"/>
  <c r="Y1950" i="2"/>
  <c r="Z1950" i="2"/>
  <c r="V1951" i="2"/>
  <c r="Y1951" i="2"/>
  <c r="Z1951" i="2"/>
  <c r="V1952" i="2"/>
  <c r="Y1952" i="2"/>
  <c r="Z1952" i="2"/>
  <c r="V1953" i="2"/>
  <c r="Y1953" i="2"/>
  <c r="Z1953" i="2"/>
  <c r="V1954" i="2"/>
  <c r="W1967" i="2" s="1"/>
  <c r="J1967" i="2" s="1"/>
  <c r="Y1954" i="2"/>
  <c r="Z1954" i="2"/>
  <c r="V1955" i="2"/>
  <c r="Y1955" i="2"/>
  <c r="Z1955" i="2"/>
  <c r="V1956" i="2"/>
  <c r="Y1956" i="2"/>
  <c r="Z1956" i="2"/>
  <c r="V1957" i="2"/>
  <c r="Y1957" i="2"/>
  <c r="Z1957" i="2"/>
  <c r="V1958" i="2"/>
  <c r="Y1958" i="2"/>
  <c r="Z1958" i="2"/>
  <c r="V1959" i="2"/>
  <c r="Y1959" i="2"/>
  <c r="Z1959" i="2"/>
  <c r="V1960" i="2"/>
  <c r="Y1960" i="2"/>
  <c r="Z1960" i="2"/>
  <c r="V1961" i="2"/>
  <c r="Y1961" i="2"/>
  <c r="Z1961" i="2"/>
  <c r="V1962" i="2"/>
  <c r="Y1962" i="2"/>
  <c r="Z1962" i="2"/>
  <c r="V1963" i="2"/>
  <c r="Y1963" i="2"/>
  <c r="Z1963" i="2"/>
  <c r="V1964" i="2"/>
  <c r="Y1964" i="2"/>
  <c r="Z1964" i="2"/>
  <c r="V1965" i="2"/>
  <c r="Y1965" i="2"/>
  <c r="Z1965" i="2"/>
  <c r="V1966" i="2"/>
  <c r="Y1966" i="2"/>
  <c r="Z1966" i="2"/>
  <c r="V1967" i="2"/>
  <c r="Y1967" i="2"/>
  <c r="Z1967" i="2"/>
  <c r="V1968" i="2"/>
  <c r="Y1968" i="2"/>
  <c r="Z1968" i="2"/>
  <c r="V1969" i="2"/>
  <c r="Y1969" i="2"/>
  <c r="Z1969" i="2"/>
  <c r="V1970" i="2"/>
  <c r="W1983" i="2" s="1"/>
  <c r="J1983" i="2" s="1"/>
  <c r="Y1970" i="2"/>
  <c r="Z1970" i="2"/>
  <c r="V1971" i="2"/>
  <c r="Y1971" i="2"/>
  <c r="Z1971" i="2"/>
  <c r="V1972" i="2"/>
  <c r="Y1972" i="2"/>
  <c r="Z1972" i="2"/>
  <c r="V1973" i="2"/>
  <c r="Y1973" i="2"/>
  <c r="Z1973" i="2"/>
  <c r="V1974" i="2"/>
  <c r="Y1974" i="2"/>
  <c r="Z1974" i="2"/>
  <c r="V1975" i="2"/>
  <c r="Y1975" i="2"/>
  <c r="Z1975" i="2"/>
  <c r="V1976" i="2"/>
  <c r="Y1976" i="2"/>
  <c r="Z1976" i="2"/>
  <c r="V1977" i="2"/>
  <c r="Y1977" i="2"/>
  <c r="Z1977" i="2"/>
  <c r="V1978" i="2"/>
  <c r="Y1978" i="2"/>
  <c r="Z1978" i="2"/>
  <c r="V1979" i="2"/>
  <c r="Y1979" i="2"/>
  <c r="Z1979" i="2"/>
  <c r="V1980" i="2"/>
  <c r="Y1980" i="2"/>
  <c r="Z1980" i="2"/>
  <c r="V1981" i="2"/>
  <c r="Y1981" i="2"/>
  <c r="Z1981" i="2"/>
  <c r="V1982" i="2"/>
  <c r="Y1982" i="2"/>
  <c r="Z1982" i="2"/>
  <c r="V1983" i="2"/>
  <c r="Y1983" i="2"/>
  <c r="Z1983" i="2"/>
  <c r="V1984" i="2"/>
  <c r="Y1984" i="2"/>
  <c r="Z1984" i="2"/>
  <c r="V1985" i="2"/>
  <c r="Y1985" i="2"/>
  <c r="Z1985" i="2"/>
  <c r="V1986" i="2"/>
  <c r="W1999" i="2" s="1"/>
  <c r="J1999" i="2" s="1"/>
  <c r="Y1986" i="2"/>
  <c r="Z1986" i="2"/>
  <c r="V1987" i="2"/>
  <c r="Y1987" i="2"/>
  <c r="Z1987" i="2"/>
  <c r="V1988" i="2"/>
  <c r="Y1988" i="2"/>
  <c r="Z1988" i="2"/>
  <c r="V1989" i="2"/>
  <c r="Y1989" i="2"/>
  <c r="Z1989" i="2"/>
  <c r="V1990" i="2"/>
  <c r="Y1990" i="2"/>
  <c r="Z1990" i="2"/>
  <c r="V1991" i="2"/>
  <c r="Y1991" i="2"/>
  <c r="Z1991" i="2"/>
  <c r="V1992" i="2"/>
  <c r="Y1992" i="2"/>
  <c r="Z1992" i="2"/>
  <c r="V1993" i="2"/>
  <c r="Y1993" i="2"/>
  <c r="Z1993" i="2"/>
  <c r="V1994" i="2"/>
  <c r="Y1994" i="2"/>
  <c r="Z1994" i="2"/>
  <c r="V1995" i="2"/>
  <c r="Y1995" i="2"/>
  <c r="Z1995" i="2"/>
  <c r="V1996" i="2"/>
  <c r="Y1996" i="2"/>
  <c r="Z1996" i="2"/>
  <c r="V1997" i="2"/>
  <c r="Y1997" i="2"/>
  <c r="Z1997" i="2"/>
  <c r="V1998" i="2"/>
  <c r="Y1998" i="2"/>
  <c r="Z1998" i="2"/>
  <c r="V1999" i="2"/>
  <c r="Y1999" i="2"/>
  <c r="Z1999" i="2"/>
  <c r="V2000" i="2"/>
  <c r="Y2000" i="2"/>
  <c r="Z2000" i="2"/>
  <c r="V2001" i="2"/>
  <c r="Y2001" i="2"/>
  <c r="Z2001" i="2"/>
  <c r="V2002" i="2"/>
  <c r="Y2002" i="2"/>
  <c r="Z2002" i="2"/>
  <c r="V2003" i="2"/>
  <c r="Y2003" i="2"/>
  <c r="Z2003" i="2"/>
  <c r="V2004" i="2"/>
  <c r="Y2004" i="2"/>
  <c r="Z2004" i="2"/>
  <c r="V2005" i="2"/>
  <c r="Y2005" i="2"/>
  <c r="Z2005" i="2"/>
  <c r="V2006" i="2"/>
  <c r="Y2006" i="2"/>
  <c r="Z2006" i="2"/>
  <c r="V2007" i="2"/>
  <c r="Y2007" i="2"/>
  <c r="Z2007" i="2"/>
  <c r="V2008" i="2"/>
  <c r="Y2008" i="2"/>
  <c r="Z2008" i="2"/>
  <c r="V2009" i="2"/>
  <c r="Y2009" i="2"/>
  <c r="Z2009" i="2"/>
  <c r="V2010" i="2"/>
  <c r="Y2010" i="2"/>
  <c r="Z2010" i="2"/>
  <c r="V2011" i="2"/>
  <c r="Y2011" i="2"/>
  <c r="Z2011" i="2"/>
  <c r="V2012" i="2"/>
  <c r="Y2012" i="2"/>
  <c r="Z2012" i="2"/>
  <c r="V2013" i="2"/>
  <c r="Y2013" i="2"/>
  <c r="Z2013" i="2"/>
  <c r="V2014" i="2"/>
  <c r="W2027" i="2" s="1"/>
  <c r="J2027" i="2" s="1"/>
  <c r="Y2014" i="2"/>
  <c r="Z2014" i="2"/>
  <c r="V2015" i="2"/>
  <c r="Y2015" i="2"/>
  <c r="Z2015" i="2"/>
  <c r="V2016" i="2"/>
  <c r="Y2016" i="2"/>
  <c r="Z2016" i="2"/>
  <c r="V2017" i="2"/>
  <c r="Y2017" i="2"/>
  <c r="Z2017" i="2"/>
  <c r="V2018" i="2"/>
  <c r="W2031" i="2" s="1"/>
  <c r="J2031" i="2" s="1"/>
  <c r="Y2018" i="2"/>
  <c r="Z2018" i="2"/>
  <c r="V2019" i="2"/>
  <c r="Y2019" i="2"/>
  <c r="Z2019" i="2"/>
  <c r="V2020" i="2"/>
  <c r="Y2020" i="2"/>
  <c r="Z2020" i="2"/>
  <c r="V2021" i="2"/>
  <c r="W2034" i="2" s="1"/>
  <c r="J2034" i="2" s="1"/>
  <c r="Y2021" i="2"/>
  <c r="Z2021" i="2"/>
  <c r="V2022" i="2"/>
  <c r="W2035" i="2" s="1"/>
  <c r="J2035" i="2" s="1"/>
  <c r="Y2022" i="2"/>
  <c r="Z2022" i="2"/>
  <c r="V2023" i="2"/>
  <c r="Y2023" i="2"/>
  <c r="Z2023" i="2"/>
  <c r="V2024" i="2"/>
  <c r="Y2024" i="2"/>
  <c r="Z2024" i="2"/>
  <c r="V2025" i="2"/>
  <c r="Y2025" i="2"/>
  <c r="Z2025" i="2"/>
  <c r="V2026" i="2"/>
  <c r="Y2026" i="2"/>
  <c r="Z2026" i="2"/>
  <c r="V2027" i="2"/>
  <c r="Y2027" i="2"/>
  <c r="Z2027" i="2"/>
  <c r="V2028" i="2"/>
  <c r="Y2028" i="2"/>
  <c r="Z2028" i="2"/>
  <c r="V2029" i="2"/>
  <c r="Y2029" i="2"/>
  <c r="Z2029" i="2"/>
  <c r="V2030" i="2"/>
  <c r="Y2030" i="2"/>
  <c r="Z2030" i="2"/>
  <c r="V2031" i="2"/>
  <c r="Y2031" i="2"/>
  <c r="Z2031" i="2"/>
  <c r="V2032" i="2"/>
  <c r="Y2032" i="2"/>
  <c r="Z2032" i="2"/>
  <c r="V2033" i="2"/>
  <c r="Y2033" i="2"/>
  <c r="Z2033" i="2"/>
  <c r="V2034" i="2"/>
  <c r="Y2034" i="2"/>
  <c r="Z2034" i="2"/>
  <c r="AE2034" i="2"/>
  <c r="AE2035" i="2" s="1"/>
  <c r="AE2036" i="2" s="1"/>
  <c r="AE2037" i="2" s="1"/>
  <c r="AE2038" i="2" s="1"/>
  <c r="AE2039" i="2" s="1"/>
  <c r="AE2040" i="2" s="1"/>
  <c r="AE2041" i="2" s="1"/>
  <c r="AE2042" i="2" s="1"/>
  <c r="AE2043" i="2" s="1"/>
  <c r="AE2044" i="2" s="1"/>
  <c r="AE2045" i="2" s="1"/>
  <c r="AE2046" i="2" s="1"/>
  <c r="AE2047" i="2" s="1"/>
  <c r="AE2048" i="2" s="1"/>
  <c r="AE2049" i="2" s="1"/>
  <c r="AE2050" i="2" s="1"/>
  <c r="AE2051" i="2" s="1"/>
  <c r="AE2052" i="2" s="1"/>
  <c r="AE2053" i="2" s="1"/>
  <c r="AE2054" i="2" s="1"/>
  <c r="AE2055" i="2" s="1"/>
  <c r="AE2056" i="2" s="1"/>
  <c r="AE2057" i="2" s="1"/>
  <c r="AE2058" i="2" s="1"/>
  <c r="AE2059" i="2" s="1"/>
  <c r="AE2060" i="2" s="1"/>
  <c r="AE2061" i="2" s="1"/>
  <c r="AE2062" i="2" s="1"/>
  <c r="AE2063" i="2" s="1"/>
  <c r="AE2064" i="2" s="1"/>
  <c r="AE2065" i="2" s="1"/>
  <c r="AE2066" i="2" s="1"/>
  <c r="AE2067" i="2" s="1"/>
  <c r="AE2068" i="2" s="1"/>
  <c r="AE2069" i="2" s="1"/>
  <c r="AE2070" i="2" s="1"/>
  <c r="AE2071" i="2" s="1"/>
  <c r="AE2072" i="2" s="1"/>
  <c r="AE2073" i="2" s="1"/>
  <c r="AE2074" i="2" s="1"/>
  <c r="AE2075" i="2" s="1"/>
  <c r="AE2076" i="2" s="1"/>
  <c r="AE2077" i="2" s="1"/>
  <c r="AE2078" i="2" s="1"/>
  <c r="AE2079" i="2" s="1"/>
  <c r="AE2080" i="2" s="1"/>
  <c r="AE2081" i="2" s="1"/>
  <c r="AE2082" i="2" s="1"/>
  <c r="AE2083" i="2" s="1"/>
  <c r="AE2084" i="2" s="1"/>
  <c r="AE2085" i="2" s="1"/>
  <c r="AE2086" i="2" s="1"/>
  <c r="AE2087" i="2" s="1"/>
  <c r="AE2088" i="2" s="1"/>
  <c r="AE2089" i="2" s="1"/>
  <c r="AE2090" i="2" s="1"/>
  <c r="AE2091" i="2" s="1"/>
  <c r="AE2092" i="2" s="1"/>
  <c r="AE2093" i="2" s="1"/>
  <c r="AE2094" i="2" s="1"/>
  <c r="AE2095" i="2" s="1"/>
  <c r="AE2096" i="2" s="1"/>
  <c r="AE2097" i="2" s="1"/>
  <c r="AE2098" i="2" s="1"/>
  <c r="AE2099" i="2" s="1"/>
  <c r="AE2100" i="2" s="1"/>
  <c r="AE2101" i="2" s="1"/>
  <c r="AE2102" i="2" s="1"/>
  <c r="AE2103" i="2" s="1"/>
  <c r="AE2104" i="2" s="1"/>
  <c r="AE2105" i="2" s="1"/>
  <c r="AE2106" i="2" s="1"/>
  <c r="AE2107" i="2" s="1"/>
  <c r="AE2108" i="2" s="1"/>
  <c r="AE2109" i="2" s="1"/>
  <c r="AE2110" i="2" s="1"/>
  <c r="AE2111" i="2" s="1"/>
  <c r="AE2112" i="2" s="1"/>
  <c r="AE2113" i="2" s="1"/>
  <c r="AE2114" i="2" s="1"/>
  <c r="AE2115" i="2" s="1"/>
  <c r="AE2116" i="2" s="1"/>
  <c r="AE2117" i="2" s="1"/>
  <c r="AE2118" i="2" s="1"/>
  <c r="AE2119" i="2" s="1"/>
  <c r="AE2120" i="2" s="1"/>
  <c r="AE2121" i="2" s="1"/>
  <c r="AE2122" i="2" s="1"/>
  <c r="AE2123" i="2" s="1"/>
  <c r="AE2124" i="2" s="1"/>
  <c r="AE2125" i="2" s="1"/>
  <c r="AE2126" i="2" s="1"/>
  <c r="AE2127" i="2" s="1"/>
  <c r="AE2128" i="2" s="1"/>
  <c r="AE2129" i="2" s="1"/>
  <c r="AE2130" i="2" s="1"/>
  <c r="AE2131" i="2" s="1"/>
  <c r="AE2132" i="2" s="1"/>
  <c r="AE2133" i="2" s="1"/>
  <c r="AE2134" i="2" s="1"/>
  <c r="AE2135" i="2" s="1"/>
  <c r="AE2136" i="2" s="1"/>
  <c r="AE2137" i="2" s="1"/>
  <c r="AE2138" i="2" s="1"/>
  <c r="AE2139" i="2" s="1"/>
  <c r="AE2140" i="2" s="1"/>
  <c r="AE2141" i="2" s="1"/>
  <c r="AE2142" i="2" s="1"/>
  <c r="AE2143" i="2" s="1"/>
  <c r="AE2144" i="2" s="1"/>
  <c r="AE2145" i="2" s="1"/>
  <c r="AE2146" i="2" s="1"/>
  <c r="AE2147" i="2" s="1"/>
  <c r="AE2148" i="2" s="1"/>
  <c r="AE2149" i="2" s="1"/>
  <c r="AE2150" i="2" s="1"/>
  <c r="AE2151" i="2" s="1"/>
  <c r="AE2152" i="2" s="1"/>
  <c r="AE2153" i="2" s="1"/>
  <c r="AE2154" i="2" s="1"/>
  <c r="AE2155" i="2" s="1"/>
  <c r="AE2156" i="2" s="1"/>
  <c r="AE2157" i="2" s="1"/>
  <c r="AE2158" i="2" s="1"/>
  <c r="AE2159" i="2" s="1"/>
  <c r="AE2160" i="2" s="1"/>
  <c r="AE2161" i="2" s="1"/>
  <c r="AE2162" i="2" s="1"/>
  <c r="AE2163" i="2" s="1"/>
  <c r="AE2164" i="2" s="1"/>
  <c r="AE2165" i="2" s="1"/>
  <c r="AE2166" i="2" s="1"/>
  <c r="AE2167" i="2" s="1"/>
  <c r="AE2168" i="2" s="1"/>
  <c r="AE2169" i="2" s="1"/>
  <c r="AE2170" i="2" s="1"/>
  <c r="AE2171" i="2" s="1"/>
  <c r="AE2172" i="2" s="1"/>
  <c r="AE2173" i="2" s="1"/>
  <c r="AE2174" i="2" s="1"/>
  <c r="AE2175" i="2" s="1"/>
  <c r="AE2176" i="2" s="1"/>
  <c r="AE2177" i="2" s="1"/>
  <c r="AE2178" i="2" s="1"/>
  <c r="AE2179" i="2" s="1"/>
  <c r="AE2180" i="2" s="1"/>
  <c r="AE2181" i="2" s="1"/>
  <c r="AE2182" i="2" s="1"/>
  <c r="AE2183" i="2" s="1"/>
  <c r="AE2184" i="2" s="1"/>
  <c r="AE2185" i="2" s="1"/>
  <c r="AE2186" i="2" s="1"/>
  <c r="AE2187" i="2" s="1"/>
  <c r="AE2188" i="2" s="1"/>
  <c r="AE2189" i="2" s="1"/>
  <c r="AE2190" i="2" s="1"/>
  <c r="AE2191" i="2" s="1"/>
  <c r="AE2192" i="2" s="1"/>
  <c r="AE2193" i="2" s="1"/>
  <c r="AE2194" i="2" s="1"/>
  <c r="AE2195" i="2" s="1"/>
  <c r="AE2196" i="2" s="1"/>
  <c r="AE2197" i="2" s="1"/>
  <c r="AE2198" i="2" s="1"/>
  <c r="AE2199" i="2" s="1"/>
  <c r="AE2200" i="2" s="1"/>
  <c r="AE2201" i="2" s="1"/>
  <c r="AE2202" i="2" s="1"/>
  <c r="AE2203" i="2" s="1"/>
  <c r="AE2204" i="2" s="1"/>
  <c r="AE2205" i="2" s="1"/>
  <c r="AE2206" i="2" s="1"/>
  <c r="AE2207" i="2" s="1"/>
  <c r="AE2208" i="2" s="1"/>
  <c r="AE2209" i="2" s="1"/>
  <c r="AE2210" i="2" s="1"/>
  <c r="AE2211" i="2" s="1"/>
  <c r="AE2212" i="2" s="1"/>
  <c r="AE2213" i="2" s="1"/>
  <c r="AE2214" i="2" s="1"/>
  <c r="AE2215" i="2" s="1"/>
  <c r="AE2216" i="2" s="1"/>
  <c r="AE2217" i="2" s="1"/>
  <c r="AE2218" i="2" s="1"/>
  <c r="AE2219" i="2" s="1"/>
  <c r="AE2220" i="2" s="1"/>
  <c r="AE2221" i="2" s="1"/>
  <c r="AE2222" i="2" s="1"/>
  <c r="AE2223" i="2" s="1"/>
  <c r="AE2224" i="2" s="1"/>
  <c r="AE2225" i="2" s="1"/>
  <c r="AE2226" i="2" s="1"/>
  <c r="AE2227" i="2" s="1"/>
  <c r="AE2228" i="2" s="1"/>
  <c r="AE2229" i="2" s="1"/>
  <c r="AE2230" i="2" s="1"/>
  <c r="AE2231" i="2" s="1"/>
  <c r="AE2232" i="2" s="1"/>
  <c r="AE2233" i="2" s="1"/>
  <c r="AE2234" i="2" s="1"/>
  <c r="AE2235" i="2" s="1"/>
  <c r="AE2236" i="2" s="1"/>
  <c r="AE2237" i="2" s="1"/>
  <c r="AE2238" i="2" s="1"/>
  <c r="AE2239" i="2" s="1"/>
  <c r="AE2240" i="2" s="1"/>
  <c r="AE2241" i="2" s="1"/>
  <c r="AE2242" i="2" s="1"/>
  <c r="AE2243" i="2" s="1"/>
  <c r="AE2244" i="2" s="1"/>
  <c r="AE2245" i="2" s="1"/>
  <c r="AE2246" i="2" s="1"/>
  <c r="AE2247" i="2" s="1"/>
  <c r="AE2248" i="2" s="1"/>
  <c r="AE2249" i="2" s="1"/>
  <c r="AE2250" i="2" s="1"/>
  <c r="AE2251" i="2" s="1"/>
  <c r="AE2252" i="2" s="1"/>
  <c r="AE2253" i="2" s="1"/>
  <c r="AE2254" i="2" s="1"/>
  <c r="AE2255" i="2" s="1"/>
  <c r="AE2256" i="2" s="1"/>
  <c r="AE2257" i="2" s="1"/>
  <c r="AE2258" i="2" s="1"/>
  <c r="AE2259" i="2" s="1"/>
  <c r="AE2260" i="2" s="1"/>
  <c r="AE2261" i="2" s="1"/>
  <c r="AE2262" i="2" s="1"/>
  <c r="AE2263" i="2" s="1"/>
  <c r="AE2264" i="2" s="1"/>
  <c r="AE2265" i="2" s="1"/>
  <c r="AE2266" i="2" s="1"/>
  <c r="AE2267" i="2" s="1"/>
  <c r="AE2268" i="2" s="1"/>
  <c r="AE2269" i="2" s="1"/>
  <c r="AE2270" i="2" s="1"/>
  <c r="AE2271" i="2" s="1"/>
  <c r="AE2272" i="2" s="1"/>
  <c r="AE2273" i="2" s="1"/>
  <c r="AE2274" i="2" s="1"/>
  <c r="AE2275" i="2" s="1"/>
  <c r="AE2276" i="2" s="1"/>
  <c r="AE2277" i="2" s="1"/>
  <c r="AE2278" i="2" s="1"/>
  <c r="AE2279" i="2" s="1"/>
  <c r="AE2280" i="2" s="1"/>
  <c r="AE2281" i="2" s="1"/>
  <c r="AE2282" i="2" s="1"/>
  <c r="AE2283" i="2" s="1"/>
  <c r="AE2284" i="2" s="1"/>
  <c r="AE2285" i="2" s="1"/>
  <c r="AE2286" i="2" s="1"/>
  <c r="AE2287" i="2" s="1"/>
  <c r="AE2288" i="2" s="1"/>
  <c r="AE2289" i="2" s="1"/>
  <c r="AE2290" i="2" s="1"/>
  <c r="AE2291" i="2" s="1"/>
  <c r="AE2292" i="2" s="1"/>
  <c r="AE2293" i="2" s="1"/>
  <c r="AE2294" i="2" s="1"/>
  <c r="AE2295" i="2" s="1"/>
  <c r="AE2296" i="2" s="1"/>
  <c r="AE2297" i="2" s="1"/>
  <c r="AE2298" i="2" s="1"/>
  <c r="AE2299" i="2" s="1"/>
  <c r="AE2300" i="2" s="1"/>
  <c r="AE2301" i="2" s="1"/>
  <c r="AE2302" i="2" s="1"/>
  <c r="AE2303" i="2" s="1"/>
  <c r="AE2304" i="2" s="1"/>
  <c r="AE2305" i="2" s="1"/>
  <c r="AE2306" i="2" s="1"/>
  <c r="AE2307" i="2" s="1"/>
  <c r="AE2308" i="2" s="1"/>
  <c r="AE2309" i="2" s="1"/>
  <c r="AE2310" i="2" s="1"/>
  <c r="AE2311" i="2" s="1"/>
  <c r="AE2312" i="2" s="1"/>
  <c r="AE2313" i="2" s="1"/>
  <c r="AE2314" i="2" s="1"/>
  <c r="AE2315" i="2" s="1"/>
  <c r="AE2316" i="2" s="1"/>
  <c r="AE2317" i="2" s="1"/>
  <c r="AE2318" i="2" s="1"/>
  <c r="AE2319" i="2" s="1"/>
  <c r="AE2320" i="2" s="1"/>
  <c r="AE2321" i="2" s="1"/>
  <c r="AE2322" i="2" s="1"/>
  <c r="AE2323" i="2" s="1"/>
  <c r="AE2324" i="2" s="1"/>
  <c r="AE2325" i="2" s="1"/>
  <c r="AE2326" i="2" s="1"/>
  <c r="AE2327" i="2" s="1"/>
  <c r="AE2328" i="2" s="1"/>
  <c r="AE2329" i="2" s="1"/>
  <c r="AE2330" i="2" s="1"/>
  <c r="AE2331" i="2" s="1"/>
  <c r="AE2332" i="2" s="1"/>
  <c r="AE2333" i="2" s="1"/>
  <c r="AE2334" i="2" s="1"/>
  <c r="AE2335" i="2" s="1"/>
  <c r="AE2336" i="2" s="1"/>
  <c r="AE2337" i="2" s="1"/>
  <c r="AE2338" i="2" s="1"/>
  <c r="AE2339" i="2" s="1"/>
  <c r="AE2340" i="2" s="1"/>
  <c r="AE2341" i="2" s="1"/>
  <c r="AE2342" i="2" s="1"/>
  <c r="AE2343" i="2" s="1"/>
  <c r="AE2344" i="2" s="1"/>
  <c r="AE2345" i="2" s="1"/>
  <c r="AE2346" i="2" s="1"/>
  <c r="AE2347" i="2" s="1"/>
  <c r="AE2348" i="2" s="1"/>
  <c r="AE2349" i="2" s="1"/>
  <c r="AE2350" i="2" s="1"/>
  <c r="AE2351" i="2" s="1"/>
  <c r="AE2352" i="2" s="1"/>
  <c r="AE2353" i="2" s="1"/>
  <c r="AE2354" i="2" s="1"/>
  <c r="AE2355" i="2" s="1"/>
  <c r="AE2356" i="2" s="1"/>
  <c r="AE2357" i="2" s="1"/>
  <c r="AE2358" i="2" s="1"/>
  <c r="AE2359" i="2" s="1"/>
  <c r="AE2360" i="2" s="1"/>
  <c r="AE2361" i="2" s="1"/>
  <c r="AE2362" i="2" s="1"/>
  <c r="AE2363" i="2" s="1"/>
  <c r="AE2364" i="2" s="1"/>
  <c r="AE2365" i="2" s="1"/>
  <c r="AE2366" i="2" s="1"/>
  <c r="AE2367" i="2" s="1"/>
  <c r="AE2368" i="2" s="1"/>
  <c r="AE2369" i="2" s="1"/>
  <c r="AE2370" i="2" s="1"/>
  <c r="AE2371" i="2" s="1"/>
  <c r="AE2372" i="2" s="1"/>
  <c r="AE2373" i="2" s="1"/>
  <c r="AE2374" i="2" s="1"/>
  <c r="AE2375" i="2" s="1"/>
  <c r="AE2376" i="2" s="1"/>
  <c r="AE2377" i="2" s="1"/>
  <c r="AE2378" i="2" s="1"/>
  <c r="AE2379" i="2" s="1"/>
  <c r="AE2380" i="2" s="1"/>
  <c r="AE2381" i="2" s="1"/>
  <c r="AE2382" i="2" s="1"/>
  <c r="AE2383" i="2" s="1"/>
  <c r="AE2384" i="2" s="1"/>
  <c r="AE2385" i="2" s="1"/>
  <c r="AE2386" i="2" s="1"/>
  <c r="AE2387" i="2" s="1"/>
  <c r="AE2388" i="2" s="1"/>
  <c r="AE2389" i="2" s="1"/>
  <c r="AE2390" i="2" s="1"/>
  <c r="AE2391" i="2" s="1"/>
  <c r="AE2392" i="2" s="1"/>
  <c r="AE2393" i="2" s="1"/>
  <c r="AE2394" i="2" s="1"/>
  <c r="AE2395" i="2" s="1"/>
  <c r="AE2396" i="2" s="1"/>
  <c r="AE2397" i="2" s="1"/>
  <c r="AE2398" i="2" s="1"/>
  <c r="AE2399" i="2" s="1"/>
  <c r="AE2400" i="2" s="1"/>
  <c r="AE2401" i="2" s="1"/>
  <c r="AE2402" i="2" s="1"/>
  <c r="AE2403" i="2" s="1"/>
  <c r="AE2404" i="2" s="1"/>
  <c r="AE2405" i="2" s="1"/>
  <c r="AE2406" i="2" s="1"/>
  <c r="AE2407" i="2" s="1"/>
  <c r="AE2408" i="2" s="1"/>
  <c r="AE2409" i="2" s="1"/>
  <c r="AE2410" i="2" s="1"/>
  <c r="AE2411" i="2" s="1"/>
  <c r="AE2412" i="2" s="1"/>
  <c r="AE2413" i="2" s="1"/>
  <c r="AE2414" i="2" s="1"/>
  <c r="AE2415" i="2" s="1"/>
  <c r="AE2416" i="2" s="1"/>
  <c r="AE2417" i="2" s="1"/>
  <c r="AE2418" i="2" s="1"/>
  <c r="AE2419" i="2" s="1"/>
  <c r="AE2420" i="2" s="1"/>
  <c r="AE2421" i="2" s="1"/>
  <c r="AE2422" i="2" s="1"/>
  <c r="AE2423" i="2" s="1"/>
  <c r="AE2424" i="2" s="1"/>
  <c r="AE2425" i="2" s="1"/>
  <c r="AE2426" i="2" s="1"/>
  <c r="AE2427" i="2" s="1"/>
  <c r="AE2428" i="2" s="1"/>
  <c r="AE2429" i="2" s="1"/>
  <c r="AE2430" i="2" s="1"/>
  <c r="AE2431" i="2" s="1"/>
  <c r="AE2432" i="2" s="1"/>
  <c r="AE2433" i="2" s="1"/>
  <c r="AE2434" i="2" s="1"/>
  <c r="AE2435" i="2" s="1"/>
  <c r="AE2436" i="2" s="1"/>
  <c r="AE2437" i="2" s="1"/>
  <c r="AE2438" i="2" s="1"/>
  <c r="AE2439" i="2" s="1"/>
  <c r="AE2440" i="2" s="1"/>
  <c r="AE2441" i="2" s="1"/>
  <c r="AE2442" i="2" s="1"/>
  <c r="AE2443" i="2" s="1"/>
  <c r="AE2444" i="2" s="1"/>
  <c r="AE2445" i="2" s="1"/>
  <c r="AE2446" i="2" s="1"/>
  <c r="AE2447" i="2" s="1"/>
  <c r="AE2448" i="2" s="1"/>
  <c r="AE2449" i="2" s="1"/>
  <c r="AE2450" i="2" s="1"/>
  <c r="AE2451" i="2" s="1"/>
  <c r="AE2452" i="2" s="1"/>
  <c r="AE2453" i="2" s="1"/>
  <c r="AE2454" i="2" s="1"/>
  <c r="AE2455" i="2" s="1"/>
  <c r="AE2456" i="2" s="1"/>
  <c r="AE2457" i="2" s="1"/>
  <c r="AE2458" i="2" s="1"/>
  <c r="AE2459" i="2" s="1"/>
  <c r="AE2460" i="2" s="1"/>
  <c r="AE2461" i="2" s="1"/>
  <c r="AE2462" i="2" s="1"/>
  <c r="AE2463" i="2" s="1"/>
  <c r="AE2464" i="2" s="1"/>
  <c r="AE2465" i="2" s="1"/>
  <c r="AE2466" i="2" s="1"/>
  <c r="AE2467" i="2" s="1"/>
  <c r="AE2468" i="2" s="1"/>
  <c r="AE2469" i="2" s="1"/>
  <c r="AE2470" i="2" s="1"/>
  <c r="AE2471" i="2" s="1"/>
  <c r="AE2472" i="2" s="1"/>
  <c r="AE2473" i="2" s="1"/>
  <c r="AE2474" i="2" s="1"/>
  <c r="AE2475" i="2" s="1"/>
  <c r="AE2476" i="2" s="1"/>
  <c r="AE2477" i="2" s="1"/>
  <c r="AE2478" i="2" s="1"/>
  <c r="AE2479" i="2" s="1"/>
  <c r="AE2480" i="2" s="1"/>
  <c r="AE2481" i="2" s="1"/>
  <c r="AE2482" i="2" s="1"/>
  <c r="AE2483" i="2" s="1"/>
  <c r="AE2484" i="2" s="1"/>
  <c r="AE2485" i="2" s="1"/>
  <c r="AE2486" i="2" s="1"/>
  <c r="AE2487" i="2" s="1"/>
  <c r="AE2488" i="2" s="1"/>
  <c r="AE2489" i="2" s="1"/>
  <c r="AE2490" i="2" s="1"/>
  <c r="AE2491" i="2" s="1"/>
  <c r="AE2492" i="2" s="1"/>
  <c r="AE2493" i="2" s="1"/>
  <c r="AE2494" i="2" s="1"/>
  <c r="AE2495" i="2" s="1"/>
  <c r="AE2496" i="2" s="1"/>
  <c r="AE2497" i="2" s="1"/>
  <c r="AE2498" i="2" s="1"/>
  <c r="AE2499" i="2" s="1"/>
  <c r="AE2500" i="2" s="1"/>
  <c r="AE2501" i="2" s="1"/>
  <c r="AE2502" i="2" s="1"/>
  <c r="AE2503" i="2" s="1"/>
  <c r="AE2504" i="2" s="1"/>
  <c r="AE2505" i="2" s="1"/>
  <c r="AE2506" i="2" s="1"/>
  <c r="AE2507" i="2" s="1"/>
  <c r="AE2508" i="2" s="1"/>
  <c r="AE2509" i="2" s="1"/>
  <c r="AE2510" i="2" s="1"/>
  <c r="AE2511" i="2" s="1"/>
  <c r="AE2512" i="2" s="1"/>
  <c r="AE2513" i="2" s="1"/>
  <c r="AE2514" i="2" s="1"/>
  <c r="AE2515" i="2" s="1"/>
  <c r="AE2516" i="2" s="1"/>
  <c r="AE2517" i="2" s="1"/>
  <c r="AE2518" i="2" s="1"/>
  <c r="AE2519" i="2" s="1"/>
  <c r="AE2520" i="2" s="1"/>
  <c r="AE2521" i="2" s="1"/>
  <c r="AE2522" i="2" s="1"/>
  <c r="AE2523" i="2" s="1"/>
  <c r="AE2524" i="2" s="1"/>
  <c r="AE2525" i="2" s="1"/>
  <c r="AE2526" i="2" s="1"/>
  <c r="AE2527" i="2" s="1"/>
  <c r="AE2528" i="2" s="1"/>
  <c r="AE2529" i="2" s="1"/>
  <c r="AE2530" i="2" s="1"/>
  <c r="AE2531" i="2" s="1"/>
  <c r="AE2532" i="2" s="1"/>
  <c r="AE2533" i="2" s="1"/>
  <c r="AE2534" i="2" s="1"/>
  <c r="AE2535" i="2" s="1"/>
  <c r="AE2536" i="2" s="1"/>
  <c r="AE2537" i="2" s="1"/>
  <c r="AE2538" i="2" s="1"/>
  <c r="AE2539" i="2" s="1"/>
  <c r="AE2540" i="2" s="1"/>
  <c r="AE2541" i="2" s="1"/>
  <c r="AE2542" i="2" s="1"/>
  <c r="AE2543" i="2" s="1"/>
  <c r="AE2544" i="2" s="1"/>
  <c r="AE2545" i="2" s="1"/>
  <c r="AE2546" i="2" s="1"/>
  <c r="AE2547" i="2" s="1"/>
  <c r="AE2548" i="2" s="1"/>
  <c r="AE2549" i="2" s="1"/>
  <c r="AE2550" i="2" s="1"/>
  <c r="AE2551" i="2" s="1"/>
  <c r="AE2552" i="2" s="1"/>
  <c r="AE2553" i="2" s="1"/>
  <c r="AE2554" i="2" s="1"/>
  <c r="AE2555" i="2" s="1"/>
  <c r="AE2556" i="2" s="1"/>
  <c r="AE2557" i="2" s="1"/>
  <c r="AE2558" i="2" s="1"/>
  <c r="AE2559" i="2" s="1"/>
  <c r="AE2560" i="2" s="1"/>
  <c r="AE2561" i="2" s="1"/>
  <c r="AE2562" i="2" s="1"/>
  <c r="AE2563" i="2" s="1"/>
  <c r="AE2564" i="2" s="1"/>
  <c r="AE2565" i="2" s="1"/>
  <c r="AE2566" i="2" s="1"/>
  <c r="AE2567" i="2" s="1"/>
  <c r="AE2568" i="2" s="1"/>
  <c r="AE2569" i="2" s="1"/>
  <c r="AE2570" i="2" s="1"/>
  <c r="AE2571" i="2" s="1"/>
  <c r="AE2572" i="2" s="1"/>
  <c r="AE2573" i="2" s="1"/>
  <c r="AE2574" i="2" s="1"/>
  <c r="AE2575" i="2" s="1"/>
  <c r="AE2576" i="2" s="1"/>
  <c r="AE2577" i="2" s="1"/>
  <c r="AE2578" i="2" s="1"/>
  <c r="AE2579" i="2" s="1"/>
  <c r="AE2580" i="2" s="1"/>
  <c r="AE2581" i="2" s="1"/>
  <c r="AE2582" i="2" s="1"/>
  <c r="AE2583" i="2" s="1"/>
  <c r="AE2584" i="2" s="1"/>
  <c r="AE2585" i="2" s="1"/>
  <c r="AE2586" i="2" s="1"/>
  <c r="AE2587" i="2" s="1"/>
  <c r="AE2588" i="2" s="1"/>
  <c r="AE2589" i="2" s="1"/>
  <c r="AE2590" i="2" s="1"/>
  <c r="AE2591" i="2" s="1"/>
  <c r="AE2592" i="2" s="1"/>
  <c r="AE2593" i="2" s="1"/>
  <c r="AE2594" i="2" s="1"/>
  <c r="AE2595" i="2" s="1"/>
  <c r="AE2596" i="2" s="1"/>
  <c r="AE2597" i="2" s="1"/>
  <c r="AE2598" i="2" s="1"/>
  <c r="AE2599" i="2" s="1"/>
  <c r="AE2600" i="2" s="1"/>
  <c r="AE2601" i="2" s="1"/>
  <c r="AE2602" i="2" s="1"/>
  <c r="AE2603" i="2" s="1"/>
  <c r="AE2604" i="2" s="1"/>
  <c r="AE2605" i="2" s="1"/>
  <c r="AE2606" i="2" s="1"/>
  <c r="AE2607" i="2" s="1"/>
  <c r="AE2608" i="2" s="1"/>
  <c r="AE2609" i="2" s="1"/>
  <c r="AE2610" i="2" s="1"/>
  <c r="AE2611" i="2" s="1"/>
  <c r="AE2612" i="2" s="1"/>
  <c r="AE2613" i="2" s="1"/>
  <c r="AE2614" i="2" s="1"/>
  <c r="AE2615" i="2" s="1"/>
  <c r="AE2616" i="2" s="1"/>
  <c r="AE2617" i="2" s="1"/>
  <c r="AE2618" i="2" s="1"/>
  <c r="AE2619" i="2" s="1"/>
  <c r="AE2620" i="2" s="1"/>
  <c r="AE2621" i="2" s="1"/>
  <c r="AE2622" i="2" s="1"/>
  <c r="AE2623" i="2" s="1"/>
  <c r="AE2624" i="2" s="1"/>
  <c r="AE2625" i="2" s="1"/>
  <c r="AE2626" i="2" s="1"/>
  <c r="AE2627" i="2" s="1"/>
  <c r="AE2628" i="2" s="1"/>
  <c r="AE2629" i="2" s="1"/>
  <c r="AE2630" i="2" s="1"/>
  <c r="AE2631" i="2" s="1"/>
  <c r="AE2632" i="2" s="1"/>
  <c r="AE2633" i="2" s="1"/>
  <c r="AE2634" i="2" s="1"/>
  <c r="AE2635" i="2" s="1"/>
  <c r="AE2636" i="2" s="1"/>
  <c r="AE2637" i="2" s="1"/>
  <c r="AE2638" i="2" s="1"/>
  <c r="AE2639" i="2" s="1"/>
  <c r="AE2640" i="2" s="1"/>
  <c r="AE2641" i="2" s="1"/>
  <c r="AE2642" i="2" s="1"/>
  <c r="AE2643" i="2" s="1"/>
  <c r="AE2644" i="2" s="1"/>
  <c r="AE2645" i="2" s="1"/>
  <c r="AE2646" i="2" s="1"/>
  <c r="AE2647" i="2" s="1"/>
  <c r="AE2648" i="2" s="1"/>
  <c r="AE2649" i="2" s="1"/>
  <c r="AE2650" i="2" s="1"/>
  <c r="AE2651" i="2" s="1"/>
  <c r="AE2652" i="2" s="1"/>
  <c r="AE2653" i="2" s="1"/>
  <c r="AE2654" i="2" s="1"/>
  <c r="AE2655" i="2" s="1"/>
  <c r="AE2656" i="2" s="1"/>
  <c r="AE2657" i="2" s="1"/>
  <c r="AE2658" i="2" s="1"/>
  <c r="AE2659" i="2" s="1"/>
  <c r="AE2660" i="2" s="1"/>
  <c r="AE2661" i="2" s="1"/>
  <c r="AE2662" i="2" s="1"/>
  <c r="AE2663" i="2" s="1"/>
  <c r="AE2664" i="2" s="1"/>
  <c r="AE2665" i="2" s="1"/>
  <c r="AE2666" i="2" s="1"/>
  <c r="AE2667" i="2" s="1"/>
  <c r="AE2668" i="2" s="1"/>
  <c r="AE2669" i="2" s="1"/>
  <c r="AE2670" i="2" s="1"/>
  <c r="AE2671" i="2" s="1"/>
  <c r="AE2672" i="2" s="1"/>
  <c r="AE2673" i="2" s="1"/>
  <c r="AE2674" i="2" s="1"/>
  <c r="AE2675" i="2" s="1"/>
  <c r="AE2676" i="2" s="1"/>
  <c r="AE2677" i="2" s="1"/>
  <c r="AE2678" i="2" s="1"/>
  <c r="AE2679" i="2" s="1"/>
  <c r="AE2680" i="2" s="1"/>
  <c r="AE2681" i="2" s="1"/>
  <c r="AE2682" i="2" s="1"/>
  <c r="AE2683" i="2" s="1"/>
  <c r="AE2684" i="2" s="1"/>
  <c r="AE2685" i="2" s="1"/>
  <c r="AE2686" i="2" s="1"/>
  <c r="AE2687" i="2" s="1"/>
  <c r="AE2688" i="2" s="1"/>
  <c r="AE2689" i="2" s="1"/>
  <c r="AE2690" i="2" s="1"/>
  <c r="AE2691" i="2" s="1"/>
  <c r="AE2692" i="2" s="1"/>
  <c r="AE2693" i="2" s="1"/>
  <c r="AE2694" i="2" s="1"/>
  <c r="AE2695" i="2" s="1"/>
  <c r="AE2696" i="2" s="1"/>
  <c r="AE2697" i="2" s="1"/>
  <c r="AE2698" i="2" s="1"/>
  <c r="AE2699" i="2" s="1"/>
  <c r="AE2700" i="2" s="1"/>
  <c r="AE2701" i="2" s="1"/>
  <c r="AE2702" i="2" s="1"/>
  <c r="AE2703" i="2" s="1"/>
  <c r="AE2704" i="2" s="1"/>
  <c r="AE2705" i="2" s="1"/>
  <c r="AE2706" i="2" s="1"/>
  <c r="AE2707" i="2" s="1"/>
  <c r="AE2708" i="2" s="1"/>
  <c r="AE2709" i="2" s="1"/>
  <c r="AE2710" i="2" s="1"/>
  <c r="AE2711" i="2" s="1"/>
  <c r="AE2712" i="2" s="1"/>
  <c r="AE2713" i="2" s="1"/>
  <c r="AE2714" i="2" s="1"/>
  <c r="AE2715" i="2" s="1"/>
  <c r="AE2716" i="2" s="1"/>
  <c r="AE2717" i="2" s="1"/>
  <c r="AE2718" i="2" s="1"/>
  <c r="AE2719" i="2" s="1"/>
  <c r="AE2720" i="2" s="1"/>
  <c r="AE2721" i="2" s="1"/>
  <c r="AE2722" i="2" s="1"/>
  <c r="AE2723" i="2" s="1"/>
  <c r="AE2724" i="2" s="1"/>
  <c r="AE2725" i="2" s="1"/>
  <c r="AE2726" i="2" s="1"/>
  <c r="AE2727" i="2" s="1"/>
  <c r="AE2728" i="2" s="1"/>
  <c r="AE2729" i="2" s="1"/>
  <c r="AE2730" i="2" s="1"/>
  <c r="AE2731" i="2" s="1"/>
  <c r="AE2732" i="2" s="1"/>
  <c r="AE2733" i="2" s="1"/>
  <c r="AE2734" i="2" s="1"/>
  <c r="AE2735" i="2" s="1"/>
  <c r="AE2736" i="2" s="1"/>
  <c r="AE2737" i="2" s="1"/>
  <c r="AE2738" i="2" s="1"/>
  <c r="AE2739" i="2" s="1"/>
  <c r="AE2740" i="2" s="1"/>
  <c r="AE2741" i="2" s="1"/>
  <c r="AE2742" i="2" s="1"/>
  <c r="AE2743" i="2" s="1"/>
  <c r="AE2744" i="2" s="1"/>
  <c r="AE2745" i="2" s="1"/>
  <c r="AE2746" i="2" s="1"/>
  <c r="AE2747" i="2" s="1"/>
  <c r="AE2748" i="2" s="1"/>
  <c r="AE2749" i="2" s="1"/>
  <c r="AE2750" i="2" s="1"/>
  <c r="AE2751" i="2" s="1"/>
  <c r="AE2752" i="2" s="1"/>
  <c r="AE2753" i="2" s="1"/>
  <c r="AE2754" i="2" s="1"/>
  <c r="AE2755" i="2" s="1"/>
  <c r="AE2756" i="2" s="1"/>
  <c r="AE2757" i="2" s="1"/>
  <c r="AE2758" i="2" s="1"/>
  <c r="AE2759" i="2" s="1"/>
  <c r="AE2760" i="2" s="1"/>
  <c r="AE2761" i="2" s="1"/>
  <c r="AE2762" i="2" s="1"/>
  <c r="AE2763" i="2" s="1"/>
  <c r="AE2764" i="2" s="1"/>
  <c r="AE2765" i="2" s="1"/>
  <c r="AE2766" i="2" s="1"/>
  <c r="AE2767" i="2" s="1"/>
  <c r="AE2768" i="2" s="1"/>
  <c r="AE2769" i="2" s="1"/>
  <c r="AE2770" i="2" s="1"/>
  <c r="AE2771" i="2" s="1"/>
  <c r="AE2772" i="2" s="1"/>
  <c r="AE2773" i="2" s="1"/>
  <c r="AE2774" i="2" s="1"/>
  <c r="AE2775" i="2" s="1"/>
  <c r="AE2776" i="2" s="1"/>
  <c r="AE2777" i="2" s="1"/>
  <c r="AE2778" i="2" s="1"/>
  <c r="AE2779" i="2" s="1"/>
  <c r="AE2780" i="2" s="1"/>
  <c r="AE2781" i="2" s="1"/>
  <c r="AE2782" i="2" s="1"/>
  <c r="AE2783" i="2" s="1"/>
  <c r="AE2784" i="2" s="1"/>
  <c r="AE2785" i="2" s="1"/>
  <c r="AE2786" i="2" s="1"/>
  <c r="AE2787" i="2" s="1"/>
  <c r="AE2788" i="2" s="1"/>
  <c r="AE2789" i="2" s="1"/>
  <c r="AE2790" i="2" s="1"/>
  <c r="AE2791" i="2" s="1"/>
  <c r="AE2792" i="2" s="1"/>
  <c r="AE2793" i="2" s="1"/>
  <c r="AE2794" i="2" s="1"/>
  <c r="AE2795" i="2" s="1"/>
  <c r="AE2796" i="2" s="1"/>
  <c r="AE2797" i="2" s="1"/>
  <c r="AE2798" i="2" s="1"/>
  <c r="AE2799" i="2" s="1"/>
  <c r="AE2800" i="2" s="1"/>
  <c r="AE2801" i="2" s="1"/>
  <c r="AE2802" i="2" s="1"/>
  <c r="AE2803" i="2" s="1"/>
  <c r="AE2804" i="2" s="1"/>
  <c r="AE2805" i="2" s="1"/>
  <c r="AE2806" i="2" s="1"/>
  <c r="AE2807" i="2" s="1"/>
  <c r="AE2808" i="2" s="1"/>
  <c r="AE2809" i="2" s="1"/>
  <c r="AE2810" i="2" s="1"/>
  <c r="AE2811" i="2" s="1"/>
  <c r="AE2812" i="2" s="1"/>
  <c r="AE2813" i="2" s="1"/>
  <c r="AE2814" i="2" s="1"/>
  <c r="AE2815" i="2" s="1"/>
  <c r="AE2816" i="2" s="1"/>
  <c r="AE2817" i="2" s="1"/>
  <c r="AE2818" i="2" s="1"/>
  <c r="AE2819" i="2" s="1"/>
  <c r="AE2820" i="2" s="1"/>
  <c r="AE2821" i="2" s="1"/>
  <c r="AE2822" i="2" s="1"/>
  <c r="AE2823" i="2" s="1"/>
  <c r="AE2824" i="2" s="1"/>
  <c r="AE2825" i="2" s="1"/>
  <c r="AE2826" i="2" s="1"/>
  <c r="AE2827" i="2" s="1"/>
  <c r="AE2828" i="2" s="1"/>
  <c r="AE2829" i="2" s="1"/>
  <c r="AE2830" i="2" s="1"/>
  <c r="AE2831" i="2" s="1"/>
  <c r="AE2832" i="2" s="1"/>
  <c r="AE2833" i="2" s="1"/>
  <c r="AE2834" i="2" s="1"/>
  <c r="AE2835" i="2" s="1"/>
  <c r="AE2836" i="2" s="1"/>
  <c r="AE2837" i="2" s="1"/>
  <c r="AE2838" i="2" s="1"/>
  <c r="AE2839" i="2" s="1"/>
  <c r="AE2840" i="2" s="1"/>
  <c r="AE2841" i="2" s="1"/>
  <c r="AE2842" i="2" s="1"/>
  <c r="AE2843" i="2" s="1"/>
  <c r="AE2844" i="2" s="1"/>
  <c r="AE2845" i="2" s="1"/>
  <c r="AE2846" i="2" s="1"/>
  <c r="AE2847" i="2" s="1"/>
  <c r="AE2848" i="2" s="1"/>
  <c r="AE2849" i="2" s="1"/>
  <c r="AE2850" i="2" s="1"/>
  <c r="AE2851" i="2" s="1"/>
  <c r="AE2852" i="2" s="1"/>
  <c r="AE2853" i="2" s="1"/>
  <c r="AE2854" i="2" s="1"/>
  <c r="AE2855" i="2" s="1"/>
  <c r="AE2856" i="2" s="1"/>
  <c r="AE2857" i="2" s="1"/>
  <c r="AE2858" i="2" s="1"/>
  <c r="AE2859" i="2" s="1"/>
  <c r="AE2860" i="2" s="1"/>
  <c r="AE2861" i="2" s="1"/>
  <c r="AE2862" i="2" s="1"/>
  <c r="AE2863" i="2" s="1"/>
  <c r="AE2864" i="2" s="1"/>
  <c r="AE2865" i="2" s="1"/>
  <c r="AE2866" i="2" s="1"/>
  <c r="AE2867" i="2" s="1"/>
  <c r="AE2868" i="2" s="1"/>
  <c r="AE2869" i="2" s="1"/>
  <c r="AE2870" i="2" s="1"/>
  <c r="AE2871" i="2" s="1"/>
  <c r="AE2872" i="2" s="1"/>
  <c r="AE2873" i="2" s="1"/>
  <c r="AE2874" i="2" s="1"/>
  <c r="AE2875" i="2" s="1"/>
  <c r="AE2876" i="2" s="1"/>
  <c r="AE2877" i="2" s="1"/>
  <c r="AE2878" i="2" s="1"/>
  <c r="AE2879" i="2" s="1"/>
  <c r="AE2880" i="2" s="1"/>
  <c r="AE2881" i="2" s="1"/>
  <c r="AE2882" i="2" s="1"/>
  <c r="AE2883" i="2" s="1"/>
  <c r="AE2884" i="2" s="1"/>
  <c r="AE2885" i="2" s="1"/>
  <c r="AE2886" i="2" s="1"/>
  <c r="AE2887" i="2" s="1"/>
  <c r="AE2888" i="2" s="1"/>
  <c r="AE2889" i="2" s="1"/>
  <c r="AE2890" i="2" s="1"/>
  <c r="AE2891" i="2" s="1"/>
  <c r="AE2892" i="2" s="1"/>
  <c r="AE2893" i="2" s="1"/>
  <c r="AE2894" i="2" s="1"/>
  <c r="AE2895" i="2" s="1"/>
  <c r="AE2896" i="2" s="1"/>
  <c r="AE2897" i="2" s="1"/>
  <c r="AE2898" i="2" s="1"/>
  <c r="AE2899" i="2" s="1"/>
  <c r="AE2900" i="2" s="1"/>
  <c r="AE2901" i="2" s="1"/>
  <c r="AE2902" i="2" s="1"/>
  <c r="AE2903" i="2" s="1"/>
  <c r="AE2904" i="2" s="1"/>
  <c r="AE2905" i="2" s="1"/>
  <c r="AE2906" i="2" s="1"/>
  <c r="AE2907" i="2" s="1"/>
  <c r="AE2908" i="2" s="1"/>
  <c r="AE2909" i="2" s="1"/>
  <c r="AE2910" i="2" s="1"/>
  <c r="AE2911" i="2" s="1"/>
  <c r="AE2912" i="2" s="1"/>
  <c r="AE2913" i="2" s="1"/>
  <c r="AE2914" i="2" s="1"/>
  <c r="AE2915" i="2" s="1"/>
  <c r="AE2916" i="2" s="1"/>
  <c r="AE2917" i="2" s="1"/>
  <c r="AE2918" i="2" s="1"/>
  <c r="AE2919" i="2" s="1"/>
  <c r="AE2920" i="2" s="1"/>
  <c r="AE2921" i="2" s="1"/>
  <c r="AE2922" i="2" s="1"/>
  <c r="AE2923" i="2" s="1"/>
  <c r="AE2924" i="2" s="1"/>
  <c r="AE2925" i="2" s="1"/>
  <c r="AE2926" i="2" s="1"/>
  <c r="AE2927" i="2" s="1"/>
  <c r="AE2928" i="2" s="1"/>
  <c r="AE2929" i="2" s="1"/>
  <c r="AE2930" i="2" s="1"/>
  <c r="AE2931" i="2" s="1"/>
  <c r="AE2932" i="2" s="1"/>
  <c r="AE2933" i="2" s="1"/>
  <c r="AE2934" i="2" s="1"/>
  <c r="AE2935" i="2" s="1"/>
  <c r="AE2936" i="2" s="1"/>
  <c r="AE2937" i="2" s="1"/>
  <c r="AE2938" i="2" s="1"/>
  <c r="AE2939" i="2" s="1"/>
  <c r="AE2940" i="2" s="1"/>
  <c r="AE2941" i="2" s="1"/>
  <c r="AE2942" i="2" s="1"/>
  <c r="AE2943" i="2" s="1"/>
  <c r="AE2944" i="2" s="1"/>
  <c r="AE2945" i="2" s="1"/>
  <c r="AE2946" i="2" s="1"/>
  <c r="AE2947" i="2" s="1"/>
  <c r="AE2948" i="2" s="1"/>
  <c r="AE2949" i="2" s="1"/>
  <c r="AE2950" i="2" s="1"/>
  <c r="AE2951" i="2" s="1"/>
  <c r="AE2952" i="2" s="1"/>
  <c r="AE2953" i="2" s="1"/>
  <c r="AE2954" i="2" s="1"/>
  <c r="AE2955" i="2" s="1"/>
  <c r="AE2956" i="2" s="1"/>
  <c r="AE2957" i="2" s="1"/>
  <c r="AE2958" i="2" s="1"/>
  <c r="AE2959" i="2" s="1"/>
  <c r="AE2960" i="2" s="1"/>
  <c r="AE2961" i="2" s="1"/>
  <c r="AE2962" i="2" s="1"/>
  <c r="AE2963" i="2" s="1"/>
  <c r="AE2964" i="2" s="1"/>
  <c r="AE2965" i="2" s="1"/>
  <c r="AE2966" i="2" s="1"/>
  <c r="AE2967" i="2" s="1"/>
  <c r="AE2968" i="2" s="1"/>
  <c r="AE2969" i="2" s="1"/>
  <c r="AE2970" i="2" s="1"/>
  <c r="AE2971" i="2" s="1"/>
  <c r="AE2972" i="2" s="1"/>
  <c r="AE2973" i="2" s="1"/>
  <c r="AE2974" i="2" s="1"/>
  <c r="AE2975" i="2" s="1"/>
  <c r="AE2976" i="2" s="1"/>
  <c r="AE2977" i="2" s="1"/>
  <c r="AE2978" i="2" s="1"/>
  <c r="AE2979" i="2" s="1"/>
  <c r="AE2980" i="2" s="1"/>
  <c r="AE2981" i="2" s="1"/>
  <c r="AE2982" i="2" s="1"/>
  <c r="AE2983" i="2" s="1"/>
  <c r="AE2984" i="2" s="1"/>
  <c r="AE2985" i="2" s="1"/>
  <c r="AE2986" i="2" s="1"/>
  <c r="AE2987" i="2" s="1"/>
  <c r="AE2988" i="2" s="1"/>
  <c r="AE2989" i="2" s="1"/>
  <c r="AE2990" i="2" s="1"/>
  <c r="AE2991" i="2" s="1"/>
  <c r="AE2992" i="2" s="1"/>
  <c r="AE2993" i="2" s="1"/>
  <c r="AE2994" i="2" s="1"/>
  <c r="AE2995" i="2" s="1"/>
  <c r="AE2996" i="2" s="1"/>
  <c r="AE2997" i="2" s="1"/>
  <c r="AE2998" i="2" s="1"/>
  <c r="AE2999" i="2" s="1"/>
  <c r="AE3000" i="2" s="1"/>
  <c r="AE3001" i="2" s="1"/>
  <c r="AE3002" i="2" s="1"/>
  <c r="AE3003" i="2" s="1"/>
  <c r="AE3004" i="2" s="1"/>
  <c r="AE3005" i="2" s="1"/>
  <c r="AE3006" i="2" s="1"/>
  <c r="AE3007" i="2" s="1"/>
  <c r="AE3008" i="2" s="1"/>
  <c r="AE3009" i="2" s="1"/>
  <c r="AE3010" i="2" s="1"/>
  <c r="AE3011" i="2" s="1"/>
  <c r="AE3012" i="2" s="1"/>
  <c r="AE3013" i="2" s="1"/>
  <c r="AE3014" i="2" s="1"/>
  <c r="AE3015" i="2" s="1"/>
  <c r="AE3016" i="2" s="1"/>
  <c r="AE3017" i="2" s="1"/>
  <c r="AE3018" i="2" s="1"/>
  <c r="AE3019" i="2" s="1"/>
  <c r="AE3020" i="2" s="1"/>
  <c r="AE3021" i="2" s="1"/>
  <c r="AE3022" i="2" s="1"/>
  <c r="AE3023" i="2" s="1"/>
  <c r="AE3024" i="2" s="1"/>
  <c r="AE3025" i="2" s="1"/>
  <c r="AE3026" i="2" s="1"/>
  <c r="AE3027" i="2" s="1"/>
  <c r="AE3028" i="2" s="1"/>
  <c r="AE3029" i="2" s="1"/>
  <c r="AE3030" i="2" s="1"/>
  <c r="AE3031" i="2" s="1"/>
  <c r="AE3032" i="2" s="1"/>
  <c r="AE3033" i="2" s="1"/>
  <c r="AE3034" i="2" s="1"/>
  <c r="AE3035" i="2" s="1"/>
  <c r="AE3036" i="2" s="1"/>
  <c r="AE3037" i="2" s="1"/>
  <c r="AE3038" i="2" s="1"/>
  <c r="AE3039" i="2" s="1"/>
  <c r="AE3040" i="2" s="1"/>
  <c r="AE3041" i="2" s="1"/>
  <c r="AE3042" i="2" s="1"/>
  <c r="AE3043" i="2" s="1"/>
  <c r="AE3044" i="2" s="1"/>
  <c r="AE3045" i="2" s="1"/>
  <c r="AE3046" i="2" s="1"/>
  <c r="AE3047" i="2" s="1"/>
  <c r="AE3048" i="2" s="1"/>
  <c r="AE3049" i="2" s="1"/>
  <c r="AE3050" i="2" s="1"/>
  <c r="AE3051" i="2" s="1"/>
  <c r="AE3052" i="2" s="1"/>
  <c r="AE3053" i="2" s="1"/>
  <c r="AE3054" i="2" s="1"/>
  <c r="AE3055" i="2" s="1"/>
  <c r="AE3056" i="2" s="1"/>
  <c r="AE3057" i="2" s="1"/>
  <c r="AE3058" i="2" s="1"/>
  <c r="AE3059" i="2" s="1"/>
  <c r="AE3060" i="2" s="1"/>
  <c r="AE3061" i="2" s="1"/>
  <c r="AE3062" i="2" s="1"/>
  <c r="AE3063" i="2" s="1"/>
  <c r="AE3064" i="2" s="1"/>
  <c r="AE3065" i="2" s="1"/>
  <c r="AE3066" i="2" s="1"/>
  <c r="AE3067" i="2" s="1"/>
  <c r="AE3068" i="2" s="1"/>
  <c r="AE3069" i="2" s="1"/>
  <c r="AE3070" i="2" s="1"/>
  <c r="AE3071" i="2" s="1"/>
  <c r="AE3072" i="2" s="1"/>
  <c r="AE3073" i="2" s="1"/>
  <c r="AE3074" i="2" s="1"/>
  <c r="AE3075" i="2" s="1"/>
  <c r="AE3076" i="2" s="1"/>
  <c r="AE3077" i="2" s="1"/>
  <c r="AE3078" i="2" s="1"/>
  <c r="AE3079" i="2" s="1"/>
  <c r="AE3080" i="2" s="1"/>
  <c r="AE3081" i="2" s="1"/>
  <c r="AE3082" i="2" s="1"/>
  <c r="AE3083" i="2" s="1"/>
  <c r="AE3084" i="2" s="1"/>
  <c r="AE3085" i="2" s="1"/>
  <c r="AE3086" i="2" s="1"/>
  <c r="AE3087" i="2" s="1"/>
  <c r="AE3088" i="2" s="1"/>
  <c r="AE3089" i="2" s="1"/>
  <c r="AE3090" i="2" s="1"/>
  <c r="AE3091" i="2" s="1"/>
  <c r="AE3092" i="2" s="1"/>
  <c r="AE3093" i="2" s="1"/>
  <c r="AE3094" i="2" s="1"/>
  <c r="AE3095" i="2" s="1"/>
  <c r="AE3096" i="2" s="1"/>
  <c r="AE3097" i="2" s="1"/>
  <c r="AE3098" i="2" s="1"/>
  <c r="AE3099" i="2" s="1"/>
  <c r="AE3100" i="2" s="1"/>
  <c r="AE3101" i="2" s="1"/>
  <c r="AE3102" i="2" s="1"/>
  <c r="AE3103" i="2" s="1"/>
  <c r="AE3104" i="2" s="1"/>
  <c r="AE3105" i="2" s="1"/>
  <c r="AE3106" i="2" s="1"/>
  <c r="AE3107" i="2" s="1"/>
  <c r="AE3108" i="2" s="1"/>
  <c r="AE3109" i="2" s="1"/>
  <c r="AE3110" i="2" s="1"/>
  <c r="AE3111" i="2" s="1"/>
  <c r="AE3112" i="2" s="1"/>
  <c r="AE3113" i="2" s="1"/>
  <c r="AE3114" i="2" s="1"/>
  <c r="AE3115" i="2" s="1"/>
  <c r="AE3116" i="2" s="1"/>
  <c r="AE3117" i="2" s="1"/>
  <c r="AE3118" i="2" s="1"/>
  <c r="AE3119" i="2" s="1"/>
  <c r="AE3120" i="2" s="1"/>
  <c r="AE3121" i="2" s="1"/>
  <c r="AE3122" i="2" s="1"/>
  <c r="AE3123" i="2" s="1"/>
  <c r="AE3124" i="2" s="1"/>
  <c r="AE3125" i="2" s="1"/>
  <c r="AE3126" i="2" s="1"/>
  <c r="AE3127" i="2" s="1"/>
  <c r="AE3128" i="2" s="1"/>
  <c r="AE3129" i="2" s="1"/>
  <c r="AE3130" i="2" s="1"/>
  <c r="AE3131" i="2" s="1"/>
  <c r="AE3132" i="2" s="1"/>
  <c r="AE3133" i="2" s="1"/>
  <c r="AE3134" i="2" s="1"/>
  <c r="AE3135" i="2" s="1"/>
  <c r="AE3136" i="2" s="1"/>
  <c r="AE3137" i="2" s="1"/>
  <c r="AE3138" i="2" s="1"/>
  <c r="AE3139" i="2" s="1"/>
  <c r="AE3140" i="2" s="1"/>
  <c r="AE3141" i="2" s="1"/>
  <c r="AE3142" i="2" s="1"/>
  <c r="AE3143" i="2" s="1"/>
  <c r="AE3144" i="2" s="1"/>
  <c r="AE3145" i="2" s="1"/>
  <c r="AE3146" i="2" s="1"/>
  <c r="AE3147" i="2" s="1"/>
  <c r="AE3148" i="2" s="1"/>
  <c r="AE3149" i="2" s="1"/>
  <c r="AE3150" i="2" s="1"/>
  <c r="AE3151" i="2" s="1"/>
  <c r="AE3152" i="2" s="1"/>
  <c r="AE3153" i="2" s="1"/>
  <c r="AE3154" i="2" s="1"/>
  <c r="AE3155" i="2" s="1"/>
  <c r="AE3156" i="2" s="1"/>
  <c r="AE3157" i="2" s="1"/>
  <c r="AE3158" i="2" s="1"/>
  <c r="AE3159" i="2" s="1"/>
  <c r="AE3160" i="2" s="1"/>
  <c r="AE3161" i="2" s="1"/>
  <c r="AE3162" i="2" s="1"/>
  <c r="AE3163" i="2" s="1"/>
  <c r="AE3164" i="2" s="1"/>
  <c r="AE3165" i="2" s="1"/>
  <c r="AE3166" i="2" s="1"/>
  <c r="AE3167" i="2" s="1"/>
  <c r="AE3168" i="2" s="1"/>
  <c r="AE3169" i="2" s="1"/>
  <c r="AE3170" i="2" s="1"/>
  <c r="AE3171" i="2" s="1"/>
  <c r="AE3172" i="2" s="1"/>
  <c r="AE3173" i="2" s="1"/>
  <c r="AE3174" i="2" s="1"/>
  <c r="AE3175" i="2" s="1"/>
  <c r="AE3176" i="2" s="1"/>
  <c r="AE3177" i="2" s="1"/>
  <c r="AE3178" i="2" s="1"/>
  <c r="AE3179" i="2" s="1"/>
  <c r="AE3180" i="2" s="1"/>
  <c r="AE3181" i="2" s="1"/>
  <c r="AE3182" i="2" s="1"/>
  <c r="AE3183" i="2" s="1"/>
  <c r="AE3184" i="2" s="1"/>
  <c r="AE3185" i="2" s="1"/>
  <c r="AE3186" i="2" s="1"/>
  <c r="AE3187" i="2" s="1"/>
  <c r="AE3188" i="2" s="1"/>
  <c r="AE3189" i="2" s="1"/>
  <c r="AE3190" i="2" s="1"/>
  <c r="AE3191" i="2" s="1"/>
  <c r="AE3192" i="2" s="1"/>
  <c r="AE3193" i="2" s="1"/>
  <c r="AE3194" i="2" s="1"/>
  <c r="AE3195" i="2" s="1"/>
  <c r="AE3196" i="2" s="1"/>
  <c r="AE3197" i="2" s="1"/>
  <c r="AE3198" i="2" s="1"/>
  <c r="AE3199" i="2" s="1"/>
  <c r="AE3200" i="2" s="1"/>
  <c r="AE3201" i="2" s="1"/>
  <c r="AE3202" i="2" s="1"/>
  <c r="AE3203" i="2" s="1"/>
  <c r="AE3204" i="2" s="1"/>
  <c r="AE3205" i="2" s="1"/>
  <c r="AE3206" i="2" s="1"/>
  <c r="AE3207" i="2" s="1"/>
  <c r="AE3208" i="2" s="1"/>
  <c r="AE3209" i="2" s="1"/>
  <c r="AE3210" i="2" s="1"/>
  <c r="AE3211" i="2" s="1"/>
  <c r="AE3212" i="2" s="1"/>
  <c r="AE3213" i="2" s="1"/>
  <c r="AE3214" i="2" s="1"/>
  <c r="AE3215" i="2" s="1"/>
  <c r="AE3216" i="2" s="1"/>
  <c r="AE3217" i="2" s="1"/>
  <c r="AE3218" i="2" s="1"/>
  <c r="AE3219" i="2" s="1"/>
  <c r="AE3220" i="2" s="1"/>
  <c r="AE3221" i="2" s="1"/>
  <c r="AE3222" i="2" s="1"/>
  <c r="AE3223" i="2" s="1"/>
  <c r="AE3224" i="2" s="1"/>
  <c r="AE3225" i="2" s="1"/>
  <c r="AE3226" i="2" s="1"/>
  <c r="AE3227" i="2" s="1"/>
  <c r="AE3228" i="2" s="1"/>
  <c r="AE3229" i="2" s="1"/>
  <c r="AE3230" i="2" s="1"/>
  <c r="AE3231" i="2" s="1"/>
  <c r="AE3232" i="2" s="1"/>
  <c r="AE3233" i="2" s="1"/>
  <c r="AE3234" i="2" s="1"/>
  <c r="AE3235" i="2" s="1"/>
  <c r="AE3236" i="2" s="1"/>
  <c r="AE3237" i="2" s="1"/>
  <c r="AE3238" i="2" s="1"/>
  <c r="AE3239" i="2" s="1"/>
  <c r="AE3240" i="2" s="1"/>
  <c r="AE3241" i="2" s="1"/>
  <c r="AE3242" i="2" s="1"/>
  <c r="AE3243" i="2" s="1"/>
  <c r="AE3244" i="2" s="1"/>
  <c r="AE3245" i="2" s="1"/>
  <c r="AE3246" i="2" s="1"/>
  <c r="AE3247" i="2" s="1"/>
  <c r="AE3248" i="2" s="1"/>
  <c r="AE3249" i="2" s="1"/>
  <c r="AE3250" i="2" s="1"/>
  <c r="AE3251" i="2" s="1"/>
  <c r="AE3252" i="2" s="1"/>
  <c r="AE3253" i="2" s="1"/>
  <c r="AE3254" i="2" s="1"/>
  <c r="AE3255" i="2" s="1"/>
  <c r="AE3256" i="2" s="1"/>
  <c r="AE3257" i="2" s="1"/>
  <c r="AE3258" i="2" s="1"/>
  <c r="AE3259" i="2" s="1"/>
  <c r="AE3260" i="2" s="1"/>
  <c r="AE3261" i="2" s="1"/>
  <c r="AE3262" i="2" s="1"/>
  <c r="AE3263" i="2" s="1"/>
  <c r="AE3264" i="2" s="1"/>
  <c r="AE3265" i="2" s="1"/>
  <c r="AE3266" i="2" s="1"/>
  <c r="AE3267" i="2" s="1"/>
  <c r="AE3268" i="2" s="1"/>
  <c r="AE3269" i="2" s="1"/>
  <c r="AE3270" i="2" s="1"/>
  <c r="AE3271" i="2" s="1"/>
  <c r="AE3272" i="2" s="1"/>
  <c r="AE3273" i="2" s="1"/>
  <c r="AE3274" i="2" s="1"/>
  <c r="AE3275" i="2" s="1"/>
  <c r="AE3276" i="2" s="1"/>
  <c r="AE3277" i="2" s="1"/>
  <c r="AE3278" i="2" s="1"/>
  <c r="AE3279" i="2" s="1"/>
  <c r="AE3280" i="2" s="1"/>
  <c r="AE3281" i="2" s="1"/>
  <c r="AE3282" i="2" s="1"/>
  <c r="AE3283" i="2" s="1"/>
  <c r="AE3284" i="2" s="1"/>
  <c r="AE3285" i="2" s="1"/>
  <c r="AE3286" i="2" s="1"/>
  <c r="AE3287" i="2" s="1"/>
  <c r="AE3288" i="2" s="1"/>
  <c r="AE3289" i="2" s="1"/>
  <c r="AE3290" i="2" s="1"/>
  <c r="AE3291" i="2" s="1"/>
  <c r="AE3292" i="2" s="1"/>
  <c r="AE3293" i="2" s="1"/>
  <c r="AE3294" i="2" s="1"/>
  <c r="AE3295" i="2" s="1"/>
  <c r="AE3296" i="2" s="1"/>
  <c r="AE3297" i="2" s="1"/>
  <c r="AE3298" i="2" s="1"/>
  <c r="AE3299" i="2" s="1"/>
  <c r="AE3300" i="2" s="1"/>
  <c r="AE3301" i="2" s="1"/>
  <c r="AE3302" i="2" s="1"/>
  <c r="AE3303" i="2" s="1"/>
  <c r="AE3304" i="2" s="1"/>
  <c r="AE3305" i="2" s="1"/>
  <c r="AE3306" i="2" s="1"/>
  <c r="AE3307" i="2" s="1"/>
  <c r="AE3308" i="2" s="1"/>
  <c r="AE3309" i="2" s="1"/>
  <c r="AE3310" i="2" s="1"/>
  <c r="AE3311" i="2" s="1"/>
  <c r="AE3312" i="2" s="1"/>
  <c r="AE3313" i="2" s="1"/>
  <c r="AE3314" i="2" s="1"/>
  <c r="AE3315" i="2" s="1"/>
  <c r="AE3316" i="2" s="1"/>
  <c r="AE3317" i="2" s="1"/>
  <c r="AE3318" i="2" s="1"/>
  <c r="AE3319" i="2" s="1"/>
  <c r="AE3320" i="2" s="1"/>
  <c r="AE3321" i="2" s="1"/>
  <c r="AE3322" i="2" s="1"/>
  <c r="AE3323" i="2" s="1"/>
  <c r="AE3324" i="2" s="1"/>
  <c r="AE3325" i="2" s="1"/>
  <c r="AE3326" i="2" s="1"/>
  <c r="AE3327" i="2" s="1"/>
  <c r="AE3328" i="2" s="1"/>
  <c r="AE3329" i="2" s="1"/>
  <c r="AE3330" i="2" s="1"/>
  <c r="AE3331" i="2" s="1"/>
  <c r="AE3332" i="2" s="1"/>
  <c r="AE3333" i="2" s="1"/>
  <c r="AE3334" i="2" s="1"/>
  <c r="AE3335" i="2" s="1"/>
  <c r="AE3336" i="2" s="1"/>
  <c r="AE3337" i="2" s="1"/>
  <c r="AE3338" i="2" s="1"/>
  <c r="AE3339" i="2" s="1"/>
  <c r="AE3340" i="2" s="1"/>
  <c r="AE3341" i="2" s="1"/>
  <c r="AE3342" i="2" s="1"/>
  <c r="AE3343" i="2" s="1"/>
  <c r="AE3344" i="2" s="1"/>
  <c r="AE3345" i="2" s="1"/>
  <c r="AE3346" i="2" s="1"/>
  <c r="AE3347" i="2" s="1"/>
  <c r="AE3348" i="2" s="1"/>
  <c r="AE3349" i="2" s="1"/>
  <c r="AE3350" i="2" s="1"/>
  <c r="AE3351" i="2" s="1"/>
  <c r="AE3352" i="2" s="1"/>
  <c r="AE3353" i="2" s="1"/>
  <c r="AE3354" i="2" s="1"/>
  <c r="AE3355" i="2" s="1"/>
  <c r="AE3356" i="2" s="1"/>
  <c r="AE3357" i="2" s="1"/>
  <c r="AE3358" i="2" s="1"/>
  <c r="AE3359" i="2" s="1"/>
  <c r="AE3360" i="2" s="1"/>
  <c r="AE3361" i="2" s="1"/>
  <c r="AE3362" i="2" s="1"/>
  <c r="AE3363" i="2" s="1"/>
  <c r="AE3364" i="2" s="1"/>
  <c r="AE3365" i="2" s="1"/>
  <c r="AE3366" i="2" s="1"/>
  <c r="AE3367" i="2" s="1"/>
  <c r="AE3368" i="2" s="1"/>
  <c r="AE3369" i="2" s="1"/>
  <c r="AE3370" i="2" s="1"/>
  <c r="AE3371" i="2" s="1"/>
  <c r="AE3372" i="2" s="1"/>
  <c r="AE3373" i="2" s="1"/>
  <c r="AE3374" i="2" s="1"/>
  <c r="AE3375" i="2" s="1"/>
  <c r="AE3376" i="2" s="1"/>
  <c r="AE3377" i="2" s="1"/>
  <c r="AE3378" i="2" s="1"/>
  <c r="AE3379" i="2" s="1"/>
  <c r="AE3380" i="2" s="1"/>
  <c r="AE3381" i="2" s="1"/>
  <c r="AE3382" i="2" s="1"/>
  <c r="AE3383" i="2" s="1"/>
  <c r="AE3384" i="2" s="1"/>
  <c r="AE3385" i="2" s="1"/>
  <c r="AE3386" i="2" s="1"/>
  <c r="AE3387" i="2" s="1"/>
  <c r="AE3388" i="2" s="1"/>
  <c r="AE3389" i="2" s="1"/>
  <c r="AE3390" i="2" s="1"/>
  <c r="AE3391" i="2" s="1"/>
  <c r="AE3392" i="2" s="1"/>
  <c r="AE3393" i="2" s="1"/>
  <c r="AE3394" i="2" s="1"/>
  <c r="AE3395" i="2" s="1"/>
  <c r="AE3396" i="2" s="1"/>
  <c r="AE3397" i="2" s="1"/>
  <c r="AE3398" i="2" s="1"/>
  <c r="AE3399" i="2" s="1"/>
  <c r="AE3400" i="2" s="1"/>
  <c r="AE3401" i="2" s="1"/>
  <c r="AE3402" i="2" s="1"/>
  <c r="AE3403" i="2" s="1"/>
  <c r="AE3404" i="2" s="1"/>
  <c r="AE3405" i="2" s="1"/>
  <c r="AE3406" i="2" s="1"/>
  <c r="AE3407" i="2" s="1"/>
  <c r="AE3408" i="2" s="1"/>
  <c r="AE3409" i="2" s="1"/>
  <c r="AE3410" i="2" s="1"/>
  <c r="AE3411" i="2" s="1"/>
  <c r="AE3412" i="2" s="1"/>
  <c r="AE3413" i="2" s="1"/>
  <c r="AE3414" i="2" s="1"/>
  <c r="AE3415" i="2" s="1"/>
  <c r="AE3416" i="2" s="1"/>
  <c r="AE3417" i="2" s="1"/>
  <c r="AE3418" i="2" s="1"/>
  <c r="AE3419" i="2" s="1"/>
  <c r="AE3420" i="2" s="1"/>
  <c r="AE3421" i="2" s="1"/>
  <c r="AE3422" i="2" s="1"/>
  <c r="AE3423" i="2" s="1"/>
  <c r="AE3424" i="2" s="1"/>
  <c r="AE3425" i="2" s="1"/>
  <c r="AE3426" i="2" s="1"/>
  <c r="AE3427" i="2" s="1"/>
  <c r="AE3428" i="2" s="1"/>
  <c r="AE3429" i="2" s="1"/>
  <c r="AE3430" i="2" s="1"/>
  <c r="AE3431" i="2" s="1"/>
  <c r="AE3432" i="2" s="1"/>
  <c r="AE3433" i="2" s="1"/>
  <c r="AE3434" i="2" s="1"/>
  <c r="AE3435" i="2" s="1"/>
  <c r="AE3436" i="2" s="1"/>
  <c r="AE3437" i="2" s="1"/>
  <c r="AE3438" i="2" s="1"/>
  <c r="AE3439" i="2" s="1"/>
  <c r="AE3440" i="2" s="1"/>
  <c r="AE3441" i="2" s="1"/>
  <c r="AE3442" i="2" s="1"/>
  <c r="AE3443" i="2" s="1"/>
  <c r="AE3444" i="2" s="1"/>
  <c r="AE3445" i="2" s="1"/>
  <c r="AE3446" i="2" s="1"/>
  <c r="AE3447" i="2" s="1"/>
  <c r="AE3448" i="2" s="1"/>
  <c r="AE3449" i="2" s="1"/>
  <c r="AE3450" i="2" s="1"/>
  <c r="AE3451" i="2" s="1"/>
  <c r="AE3452" i="2" s="1"/>
  <c r="AE3453" i="2" s="1"/>
  <c r="AE3454" i="2" s="1"/>
  <c r="AE3455" i="2" s="1"/>
  <c r="AE3456" i="2" s="1"/>
  <c r="AE3457" i="2" s="1"/>
  <c r="AE3458" i="2" s="1"/>
  <c r="AE3459" i="2" s="1"/>
  <c r="AE3460" i="2" s="1"/>
  <c r="AE3461" i="2" s="1"/>
  <c r="AE3462" i="2" s="1"/>
  <c r="AE3463" i="2" s="1"/>
  <c r="AE3464" i="2" s="1"/>
  <c r="AE3465" i="2" s="1"/>
  <c r="AE3466" i="2" s="1"/>
  <c r="AE3467" i="2" s="1"/>
  <c r="AE3468" i="2" s="1"/>
  <c r="AE3469" i="2" s="1"/>
  <c r="AE3470" i="2" s="1"/>
  <c r="AE3471" i="2" s="1"/>
  <c r="AE3472" i="2" s="1"/>
  <c r="AE3473" i="2" s="1"/>
  <c r="AE3474" i="2" s="1"/>
  <c r="AE3475" i="2" s="1"/>
  <c r="AE3476" i="2" s="1"/>
  <c r="AE3477" i="2" s="1"/>
  <c r="AE3478" i="2" s="1"/>
  <c r="AE3479" i="2" s="1"/>
  <c r="AE3480" i="2" s="1"/>
  <c r="AE3481" i="2" s="1"/>
  <c r="AE3482" i="2" s="1"/>
  <c r="AE3483" i="2" s="1"/>
  <c r="AE3484" i="2" s="1"/>
  <c r="AE3485" i="2" s="1"/>
  <c r="AE3486" i="2" s="1"/>
  <c r="AE3487" i="2" s="1"/>
  <c r="AE3488" i="2" s="1"/>
  <c r="AE3489" i="2" s="1"/>
  <c r="AE3490" i="2" s="1"/>
  <c r="AE3491" i="2" s="1"/>
  <c r="AE3492" i="2" s="1"/>
  <c r="AE3493" i="2" s="1"/>
  <c r="AE3494" i="2" s="1"/>
  <c r="AE3495" i="2" s="1"/>
  <c r="AE3496" i="2" s="1"/>
  <c r="AE3497" i="2" s="1"/>
  <c r="AE3498" i="2" s="1"/>
  <c r="AE3499" i="2" s="1"/>
  <c r="AE3500" i="2" s="1"/>
  <c r="AE3501" i="2" s="1"/>
  <c r="AE3502" i="2" s="1"/>
  <c r="AE3503" i="2" s="1"/>
  <c r="AE3504" i="2" s="1"/>
  <c r="AE3505" i="2" s="1"/>
  <c r="AE3506" i="2" s="1"/>
  <c r="AE3507" i="2" s="1"/>
  <c r="AE3508" i="2" s="1"/>
  <c r="AE3509" i="2" s="1"/>
  <c r="AE3510" i="2" s="1"/>
  <c r="AE3511" i="2" s="1"/>
  <c r="AE3512" i="2" s="1"/>
  <c r="AE3513" i="2" s="1"/>
  <c r="AE3514" i="2" s="1"/>
  <c r="AE3515" i="2" s="1"/>
  <c r="AE3516" i="2" s="1"/>
  <c r="AE3517" i="2" s="1"/>
  <c r="AE3518" i="2" s="1"/>
  <c r="AE3519" i="2" s="1"/>
  <c r="AE3520" i="2" s="1"/>
  <c r="AE3521" i="2" s="1"/>
  <c r="AE3522" i="2" s="1"/>
  <c r="AE3523" i="2" s="1"/>
  <c r="AE3524" i="2" s="1"/>
  <c r="AE3525" i="2" s="1"/>
  <c r="AE3526" i="2" s="1"/>
  <c r="AE3527" i="2" s="1"/>
  <c r="AE3528" i="2" s="1"/>
  <c r="AE3529" i="2" s="1"/>
  <c r="AE3530" i="2" s="1"/>
  <c r="AE3531" i="2" s="1"/>
  <c r="AE3532" i="2" s="1"/>
  <c r="AE3533" i="2" s="1"/>
  <c r="AE3534" i="2" s="1"/>
  <c r="AE3535" i="2" s="1"/>
  <c r="AE3536" i="2" s="1"/>
  <c r="AE3537" i="2" s="1"/>
  <c r="AE3538" i="2" s="1"/>
  <c r="AE3539" i="2" s="1"/>
  <c r="AE3540" i="2" s="1"/>
  <c r="AE3541" i="2" s="1"/>
  <c r="AE3542" i="2" s="1"/>
  <c r="AE3543" i="2" s="1"/>
  <c r="AE3544" i="2" s="1"/>
  <c r="AE3545" i="2" s="1"/>
  <c r="AE3546" i="2" s="1"/>
  <c r="AE3547" i="2" s="1"/>
  <c r="AE3548" i="2" s="1"/>
  <c r="AE3549" i="2" s="1"/>
  <c r="AE3550" i="2" s="1"/>
  <c r="AE3551" i="2" s="1"/>
  <c r="AE3552" i="2" s="1"/>
  <c r="AE3553" i="2" s="1"/>
  <c r="AE3554" i="2" s="1"/>
  <c r="AE3555" i="2" s="1"/>
  <c r="AE3556" i="2" s="1"/>
  <c r="AE3557" i="2" s="1"/>
  <c r="AE3558" i="2" s="1"/>
  <c r="AE3559" i="2" s="1"/>
  <c r="AE3560" i="2" s="1"/>
  <c r="AE3561" i="2" s="1"/>
  <c r="AE3562" i="2" s="1"/>
  <c r="AE3563" i="2" s="1"/>
  <c r="AE3564" i="2" s="1"/>
  <c r="AE3565" i="2" s="1"/>
  <c r="AE3566" i="2" s="1"/>
  <c r="AE3567" i="2" s="1"/>
  <c r="AE3568" i="2" s="1"/>
  <c r="AE3569" i="2" s="1"/>
  <c r="AE3570" i="2" s="1"/>
  <c r="AE3571" i="2" s="1"/>
  <c r="AE3572" i="2" s="1"/>
  <c r="AE3573" i="2" s="1"/>
  <c r="AE3574" i="2" s="1"/>
  <c r="AE3575" i="2" s="1"/>
  <c r="AE3576" i="2" s="1"/>
  <c r="AE3577" i="2" s="1"/>
  <c r="AE3578" i="2" s="1"/>
  <c r="AE3579" i="2" s="1"/>
  <c r="AE3580" i="2" s="1"/>
  <c r="AE3581" i="2" s="1"/>
  <c r="AE3582" i="2" s="1"/>
  <c r="AE3583" i="2" s="1"/>
  <c r="AE3584" i="2" s="1"/>
  <c r="AE3585" i="2" s="1"/>
  <c r="AE3586" i="2" s="1"/>
  <c r="AE3587" i="2" s="1"/>
  <c r="AE3588" i="2" s="1"/>
  <c r="AE3589" i="2" s="1"/>
  <c r="AE3590" i="2" s="1"/>
  <c r="AE3591" i="2" s="1"/>
  <c r="AE3592" i="2" s="1"/>
  <c r="AE3593" i="2" s="1"/>
  <c r="AE3594" i="2" s="1"/>
  <c r="AE3595" i="2" s="1"/>
  <c r="AE3596" i="2" s="1"/>
  <c r="AE3597" i="2" s="1"/>
  <c r="AE3598" i="2" s="1"/>
  <c r="V2035" i="2"/>
  <c r="Y2035" i="2"/>
  <c r="Z2035" i="2"/>
  <c r="V2036" i="2"/>
  <c r="Y2036" i="2"/>
  <c r="Z2036" i="2"/>
  <c r="V2037" i="2"/>
  <c r="Y2037" i="2"/>
  <c r="Z2037" i="2"/>
  <c r="V2038" i="2"/>
  <c r="Y2038" i="2"/>
  <c r="Z2038" i="2"/>
  <c r="V2039" i="2"/>
  <c r="Y2039" i="2"/>
  <c r="Z2039" i="2"/>
  <c r="V2040" i="2"/>
  <c r="Y2040" i="2"/>
  <c r="Z2040" i="2"/>
  <c r="V2041" i="2"/>
  <c r="Y2041" i="2"/>
  <c r="Z2041" i="2"/>
  <c r="V2042" i="2"/>
  <c r="Y2042" i="2"/>
  <c r="Z2042" i="2"/>
  <c r="V2043" i="2"/>
  <c r="Y2043" i="2"/>
  <c r="Z2043" i="2"/>
  <c r="V2044" i="2"/>
  <c r="Y2044" i="2"/>
  <c r="Z2044" i="2"/>
  <c r="V2045" i="2"/>
  <c r="Y2045" i="2"/>
  <c r="Z2045" i="2"/>
  <c r="V2046" i="2"/>
  <c r="Y2046" i="2"/>
  <c r="Z2046" i="2"/>
  <c r="V2047" i="2"/>
  <c r="Y2047" i="2"/>
  <c r="Z2047" i="2"/>
  <c r="V2048" i="2"/>
  <c r="Y2048" i="2"/>
  <c r="Z2048" i="2"/>
  <c r="V2049" i="2"/>
  <c r="Y2049" i="2"/>
  <c r="Z2049" i="2"/>
  <c r="V2050" i="2"/>
  <c r="Y2050" i="2"/>
  <c r="Z2050" i="2"/>
  <c r="AA2050" i="2" s="1"/>
  <c r="V2051" i="2"/>
  <c r="Y2051" i="2"/>
  <c r="Z2051" i="2"/>
  <c r="V2052" i="2"/>
  <c r="Y2052" i="2"/>
  <c r="Z2052" i="2"/>
  <c r="V2053" i="2"/>
  <c r="Y2053" i="2"/>
  <c r="Z2053" i="2"/>
  <c r="V2054" i="2"/>
  <c r="Y2054" i="2"/>
  <c r="Z2054" i="2"/>
  <c r="V2055" i="2"/>
  <c r="Y2055" i="2"/>
  <c r="Z2055" i="2"/>
  <c r="V2056" i="2"/>
  <c r="Y2056" i="2"/>
  <c r="Z2056" i="2"/>
  <c r="V2057" i="2"/>
  <c r="Y2057" i="2"/>
  <c r="Z2057" i="2"/>
  <c r="V2058" i="2"/>
  <c r="Y2058" i="2"/>
  <c r="Z2058" i="2"/>
  <c r="V2059" i="2"/>
  <c r="Y2059" i="2"/>
  <c r="Z2059" i="2"/>
  <c r="V2060" i="2"/>
  <c r="W2073" i="2" s="1"/>
  <c r="J2073" i="2" s="1"/>
  <c r="Y2060" i="2"/>
  <c r="Z2060" i="2"/>
  <c r="V2061" i="2"/>
  <c r="Y2061" i="2"/>
  <c r="Z2061" i="2"/>
  <c r="V2062" i="2"/>
  <c r="W2074" i="2" s="1"/>
  <c r="J2074" i="2" s="1"/>
  <c r="Y2062" i="2"/>
  <c r="Z2062" i="2"/>
  <c r="V2063" i="2"/>
  <c r="W2076" i="2" s="1"/>
  <c r="J2076" i="2" s="1"/>
  <c r="Y2063" i="2"/>
  <c r="Z2063" i="2"/>
  <c r="V2064" i="2"/>
  <c r="W2077" i="2" s="1"/>
  <c r="J2077" i="2" s="1"/>
  <c r="Y2064" i="2"/>
  <c r="Z2064" i="2"/>
  <c r="V2065" i="2"/>
  <c r="W2078" i="2" s="1"/>
  <c r="J2078" i="2" s="1"/>
  <c r="Y2065" i="2"/>
  <c r="Z2065" i="2"/>
  <c r="V2066" i="2"/>
  <c r="W2079" i="2" s="1"/>
  <c r="J2079" i="2" s="1"/>
  <c r="Y2066" i="2"/>
  <c r="Z2066" i="2"/>
  <c r="V2067" i="2"/>
  <c r="W2080" i="2" s="1"/>
  <c r="J2080" i="2" s="1"/>
  <c r="Y2067" i="2"/>
  <c r="Z2067" i="2"/>
  <c r="V2068" i="2"/>
  <c r="W2081" i="2" s="1"/>
  <c r="J2081" i="2" s="1"/>
  <c r="Y2068" i="2"/>
  <c r="Z2068" i="2"/>
  <c r="V2069" i="2"/>
  <c r="Y2069" i="2"/>
  <c r="Z2069" i="2"/>
  <c r="V2070" i="2"/>
  <c r="Y2070" i="2"/>
  <c r="Z2070" i="2"/>
  <c r="V2071" i="2"/>
  <c r="Y2071" i="2"/>
  <c r="Z2071" i="2"/>
  <c r="V2072" i="2"/>
  <c r="Y2072" i="2"/>
  <c r="Z2072" i="2"/>
  <c r="V2073" i="2"/>
  <c r="Y2073" i="2"/>
  <c r="Z2073" i="2"/>
  <c r="V2074" i="2"/>
  <c r="Y2074" i="2"/>
  <c r="Z2074" i="2"/>
  <c r="V2075" i="2"/>
  <c r="W2082" i="2" s="1"/>
  <c r="J2082" i="2" s="1"/>
  <c r="Y2075" i="2"/>
  <c r="Z2075" i="2"/>
  <c r="V2076" i="2"/>
  <c r="Y2076" i="2"/>
  <c r="Z2076" i="2"/>
  <c r="V2077" i="2"/>
  <c r="Y2077" i="2"/>
  <c r="Z2077" i="2"/>
  <c r="V2078" i="2"/>
  <c r="Y2078" i="2"/>
  <c r="Z2078" i="2"/>
  <c r="V2079" i="2"/>
  <c r="Y2079" i="2"/>
  <c r="Z2079" i="2"/>
  <c r="V2080" i="2"/>
  <c r="Y2080" i="2"/>
  <c r="Z2080" i="2"/>
  <c r="V2081" i="2"/>
  <c r="Y2081" i="2"/>
  <c r="Z2081" i="2"/>
  <c r="V2082" i="2"/>
  <c r="Y2082" i="2"/>
  <c r="Z2082" i="2"/>
  <c r="V2083" i="2"/>
  <c r="W2083" i="2"/>
  <c r="J2083" i="2" s="1"/>
  <c r="Y2083" i="2"/>
  <c r="Z2083" i="2"/>
  <c r="V2084" i="2"/>
  <c r="W2084" i="2"/>
  <c r="J2084" i="2" s="1"/>
  <c r="Y2084" i="2"/>
  <c r="Z2084" i="2"/>
  <c r="AA2084" i="2" s="1"/>
  <c r="V2085" i="2"/>
  <c r="W2085" i="2"/>
  <c r="J2085" i="2" s="1"/>
  <c r="Y2085" i="2"/>
  <c r="Z2085" i="2"/>
  <c r="V2086" i="2"/>
  <c r="W2086" i="2"/>
  <c r="J2086" i="2" s="1"/>
  <c r="Y2086" i="2"/>
  <c r="Z2086" i="2"/>
  <c r="V2087" i="2"/>
  <c r="W2087" i="2"/>
  <c r="J2087" i="2" s="1"/>
  <c r="Y2087" i="2"/>
  <c r="Z2087" i="2"/>
  <c r="V2088" i="2"/>
  <c r="W2088" i="2"/>
  <c r="J2088" i="2" s="1"/>
  <c r="Y2088" i="2"/>
  <c r="Z2088" i="2"/>
  <c r="V2089" i="2"/>
  <c r="W2089" i="2"/>
  <c r="J2089" i="2" s="1"/>
  <c r="Y2089" i="2"/>
  <c r="Z2089" i="2"/>
  <c r="V2090" i="2"/>
  <c r="W2090" i="2"/>
  <c r="J2090" i="2" s="1"/>
  <c r="Y2090" i="2"/>
  <c r="Z2090" i="2"/>
  <c r="V2091" i="2"/>
  <c r="W2091" i="2"/>
  <c r="J2091" i="2" s="1"/>
  <c r="Y2091" i="2"/>
  <c r="Z2091" i="2"/>
  <c r="V2092" i="2"/>
  <c r="W2092" i="2"/>
  <c r="J2092" i="2" s="1"/>
  <c r="Y2092" i="2"/>
  <c r="Z2092" i="2"/>
  <c r="V2093" i="2"/>
  <c r="W2093" i="2"/>
  <c r="J2093" i="2" s="1"/>
  <c r="Y2093" i="2"/>
  <c r="Z2093" i="2"/>
  <c r="V2094" i="2"/>
  <c r="W2094" i="2"/>
  <c r="J2094" i="2" s="1"/>
  <c r="Y2094" i="2"/>
  <c r="Z2094" i="2"/>
  <c r="V2095" i="2"/>
  <c r="W2095" i="2"/>
  <c r="J2095" i="2" s="1"/>
  <c r="Y2095" i="2"/>
  <c r="Z2095" i="2"/>
  <c r="V2096" i="2"/>
  <c r="W2096" i="2"/>
  <c r="J2096" i="2" s="1"/>
  <c r="Y2096" i="2"/>
  <c r="Z2096" i="2"/>
  <c r="V2097" i="2"/>
  <c r="W2097" i="2"/>
  <c r="J2097" i="2" s="1"/>
  <c r="Y2097" i="2"/>
  <c r="Z2097" i="2"/>
  <c r="V2098" i="2"/>
  <c r="W2098" i="2"/>
  <c r="J2098" i="2" s="1"/>
  <c r="Y2098" i="2"/>
  <c r="Z2098" i="2"/>
  <c r="V2099" i="2"/>
  <c r="W2099" i="2"/>
  <c r="J2099" i="2" s="1"/>
  <c r="Y2099" i="2"/>
  <c r="Z2099" i="2"/>
  <c r="V2100" i="2"/>
  <c r="W2100" i="2"/>
  <c r="J2100" i="2" s="1"/>
  <c r="Y2100" i="2"/>
  <c r="Z2100" i="2"/>
  <c r="V2101" i="2"/>
  <c r="W2101" i="2"/>
  <c r="J2101" i="2" s="1"/>
  <c r="Y2101" i="2"/>
  <c r="Z2101" i="2"/>
  <c r="V2102" i="2"/>
  <c r="W2102" i="2"/>
  <c r="J2102" i="2" s="1"/>
  <c r="Y2102" i="2"/>
  <c r="Z2102" i="2"/>
  <c r="V2103" i="2"/>
  <c r="W2103" i="2"/>
  <c r="J2103" i="2" s="1"/>
  <c r="Y2103" i="2"/>
  <c r="Z2103" i="2"/>
  <c r="V2104" i="2"/>
  <c r="W2104" i="2"/>
  <c r="J2104" i="2" s="1"/>
  <c r="Y2104" i="2"/>
  <c r="Z2104" i="2"/>
  <c r="V2105" i="2"/>
  <c r="W2105" i="2"/>
  <c r="J2105" i="2" s="1"/>
  <c r="Y2105" i="2"/>
  <c r="Z2105" i="2"/>
  <c r="V2106" i="2"/>
  <c r="W2106" i="2"/>
  <c r="J2106" i="2" s="1"/>
  <c r="Y2106" i="2"/>
  <c r="Z2106" i="2"/>
  <c r="V2107" i="2"/>
  <c r="W2107" i="2"/>
  <c r="J2107" i="2" s="1"/>
  <c r="Y2107" i="2"/>
  <c r="Z2107" i="2"/>
  <c r="V2108" i="2"/>
  <c r="W2108" i="2"/>
  <c r="J2108" i="2" s="1"/>
  <c r="Y2108" i="2"/>
  <c r="Z2108" i="2"/>
  <c r="V2109" i="2"/>
  <c r="W2109" i="2"/>
  <c r="J2109" i="2" s="1"/>
  <c r="Y2109" i="2"/>
  <c r="Z2109" i="2"/>
  <c r="V2110" i="2"/>
  <c r="W2110" i="2"/>
  <c r="J2110" i="2" s="1"/>
  <c r="Y2110" i="2"/>
  <c r="Z2110" i="2"/>
  <c r="V2111" i="2"/>
  <c r="W2111" i="2"/>
  <c r="J2111" i="2" s="1"/>
  <c r="Y2111" i="2"/>
  <c r="Z2111" i="2"/>
  <c r="V2112" i="2"/>
  <c r="W2112" i="2"/>
  <c r="J2112" i="2" s="1"/>
  <c r="Y2112" i="2"/>
  <c r="Z2112" i="2"/>
  <c r="V2113" i="2"/>
  <c r="W2113" i="2"/>
  <c r="J2113" i="2" s="1"/>
  <c r="Y2113" i="2"/>
  <c r="Z2113" i="2"/>
  <c r="V2114" i="2"/>
  <c r="W2114" i="2"/>
  <c r="J2114" i="2" s="1"/>
  <c r="Y2114" i="2"/>
  <c r="Z2114" i="2"/>
  <c r="V2115" i="2"/>
  <c r="W2115" i="2"/>
  <c r="J2115" i="2" s="1"/>
  <c r="Y2115" i="2"/>
  <c r="Z2115" i="2"/>
  <c r="V2116" i="2"/>
  <c r="W2116" i="2"/>
  <c r="J2116" i="2" s="1"/>
  <c r="Y2116" i="2"/>
  <c r="Z2116" i="2"/>
  <c r="V2117" i="2"/>
  <c r="W2117" i="2"/>
  <c r="J2117" i="2" s="1"/>
  <c r="Y2117" i="2"/>
  <c r="Z2117" i="2"/>
  <c r="V2118" i="2"/>
  <c r="W2118" i="2"/>
  <c r="J2118" i="2" s="1"/>
  <c r="Y2118" i="2"/>
  <c r="Z2118" i="2"/>
  <c r="V2119" i="2"/>
  <c r="W2119" i="2"/>
  <c r="J2119" i="2" s="1"/>
  <c r="Y2119" i="2"/>
  <c r="Z2119" i="2"/>
  <c r="V2120" i="2"/>
  <c r="W2120" i="2"/>
  <c r="J2120" i="2" s="1"/>
  <c r="Y2120" i="2"/>
  <c r="Z2120" i="2"/>
  <c r="V2121" i="2"/>
  <c r="W2121" i="2"/>
  <c r="J2121" i="2" s="1"/>
  <c r="Y2121" i="2"/>
  <c r="Z2121" i="2"/>
  <c r="V2122" i="2"/>
  <c r="W2122" i="2"/>
  <c r="J2122" i="2" s="1"/>
  <c r="Y2122" i="2"/>
  <c r="Z2122" i="2"/>
  <c r="V2123" i="2"/>
  <c r="W2123" i="2"/>
  <c r="J2123" i="2" s="1"/>
  <c r="Y2123" i="2"/>
  <c r="Z2123" i="2"/>
  <c r="V2124" i="2"/>
  <c r="W2124" i="2"/>
  <c r="J2124" i="2" s="1"/>
  <c r="Y2124" i="2"/>
  <c r="Z2124" i="2"/>
  <c r="V2125" i="2"/>
  <c r="W2125" i="2"/>
  <c r="J2125" i="2" s="1"/>
  <c r="Y2125" i="2"/>
  <c r="Z2125" i="2"/>
  <c r="V2126" i="2"/>
  <c r="W2126" i="2"/>
  <c r="J2126" i="2" s="1"/>
  <c r="Y2126" i="2"/>
  <c r="Z2126" i="2"/>
  <c r="V2127" i="2"/>
  <c r="W2127" i="2"/>
  <c r="J2127" i="2" s="1"/>
  <c r="Y2127" i="2"/>
  <c r="Z2127" i="2"/>
  <c r="V2128" i="2"/>
  <c r="W2128" i="2"/>
  <c r="J2128" i="2" s="1"/>
  <c r="Y2128" i="2"/>
  <c r="Z2128" i="2"/>
  <c r="V2129" i="2"/>
  <c r="W2129" i="2"/>
  <c r="J2129" i="2" s="1"/>
  <c r="Y2129" i="2"/>
  <c r="Z2129" i="2"/>
  <c r="V2130" i="2"/>
  <c r="W2130" i="2"/>
  <c r="J2130" i="2" s="1"/>
  <c r="Y2130" i="2"/>
  <c r="Z2130" i="2"/>
  <c r="V2131" i="2"/>
  <c r="W2131" i="2"/>
  <c r="J2131" i="2" s="1"/>
  <c r="Y2131" i="2"/>
  <c r="Z2131" i="2"/>
  <c r="V2132" i="2"/>
  <c r="W2132" i="2"/>
  <c r="J2132" i="2" s="1"/>
  <c r="Y2132" i="2"/>
  <c r="Z2132" i="2"/>
  <c r="V2133" i="2"/>
  <c r="W2133" i="2"/>
  <c r="J2133" i="2" s="1"/>
  <c r="Y2133" i="2"/>
  <c r="Z2133" i="2"/>
  <c r="V2134" i="2"/>
  <c r="W2134" i="2"/>
  <c r="J2134" i="2" s="1"/>
  <c r="Y2134" i="2"/>
  <c r="Z2134" i="2"/>
  <c r="V2135" i="2"/>
  <c r="W2135" i="2"/>
  <c r="J2135" i="2" s="1"/>
  <c r="Y2135" i="2"/>
  <c r="Z2135" i="2"/>
  <c r="V2136" i="2"/>
  <c r="W2136" i="2"/>
  <c r="J2136" i="2" s="1"/>
  <c r="Y2136" i="2"/>
  <c r="Z2136" i="2"/>
  <c r="V2137" i="2"/>
  <c r="W2137" i="2"/>
  <c r="J2137" i="2" s="1"/>
  <c r="Y2137" i="2"/>
  <c r="Z2137" i="2"/>
  <c r="V2138" i="2"/>
  <c r="W2138" i="2"/>
  <c r="J2138" i="2" s="1"/>
  <c r="Y2138" i="2"/>
  <c r="Z2138" i="2"/>
  <c r="V2139" i="2"/>
  <c r="W2139" i="2"/>
  <c r="J2139" i="2" s="1"/>
  <c r="Y2139" i="2"/>
  <c r="Z2139" i="2"/>
  <c r="V2140" i="2"/>
  <c r="W2140" i="2"/>
  <c r="J2140" i="2" s="1"/>
  <c r="Y2140" i="2"/>
  <c r="Z2140" i="2"/>
  <c r="V2141" i="2"/>
  <c r="W2141" i="2"/>
  <c r="J2141" i="2" s="1"/>
  <c r="Y2141" i="2"/>
  <c r="Z2141" i="2"/>
  <c r="V2142" i="2"/>
  <c r="W2142" i="2"/>
  <c r="J2142" i="2" s="1"/>
  <c r="Y2142" i="2"/>
  <c r="Z2142" i="2"/>
  <c r="V2143" i="2"/>
  <c r="W2143" i="2"/>
  <c r="J2143" i="2" s="1"/>
  <c r="Y2143" i="2"/>
  <c r="Z2143" i="2"/>
  <c r="V2144" i="2"/>
  <c r="W2144" i="2"/>
  <c r="J2144" i="2" s="1"/>
  <c r="Y2144" i="2"/>
  <c r="Z2144" i="2"/>
  <c r="V2145" i="2"/>
  <c r="W2145" i="2"/>
  <c r="J2145" i="2" s="1"/>
  <c r="Y2145" i="2"/>
  <c r="Z2145" i="2"/>
  <c r="V2146" i="2"/>
  <c r="W2146" i="2"/>
  <c r="J2146" i="2" s="1"/>
  <c r="Y2146" i="2"/>
  <c r="Z2146" i="2"/>
  <c r="V2147" i="2"/>
  <c r="W2147" i="2"/>
  <c r="J2147" i="2" s="1"/>
  <c r="Y2147" i="2"/>
  <c r="Z2147" i="2"/>
  <c r="V2148" i="2"/>
  <c r="W2148" i="2"/>
  <c r="J2148" i="2" s="1"/>
  <c r="Y2148" i="2"/>
  <c r="Z2148" i="2"/>
  <c r="V2149" i="2"/>
  <c r="W2149" i="2"/>
  <c r="J2149" i="2" s="1"/>
  <c r="Y2149" i="2"/>
  <c r="Z2149" i="2"/>
  <c r="V2150" i="2"/>
  <c r="W2150" i="2"/>
  <c r="J2150" i="2" s="1"/>
  <c r="Y2150" i="2"/>
  <c r="Z2150" i="2"/>
  <c r="V2151" i="2"/>
  <c r="W2151" i="2"/>
  <c r="J2151" i="2" s="1"/>
  <c r="Y2151" i="2"/>
  <c r="Z2151" i="2"/>
  <c r="V2152" i="2"/>
  <c r="W2152" i="2"/>
  <c r="J2152" i="2" s="1"/>
  <c r="Y2152" i="2"/>
  <c r="Z2152" i="2"/>
  <c r="V2153" i="2"/>
  <c r="W2153" i="2"/>
  <c r="J2153" i="2" s="1"/>
  <c r="Y2153" i="2"/>
  <c r="Z2153" i="2"/>
  <c r="V2154" i="2"/>
  <c r="W2154" i="2"/>
  <c r="J2154" i="2" s="1"/>
  <c r="Y2154" i="2"/>
  <c r="Z2154" i="2"/>
  <c r="V2155" i="2"/>
  <c r="W2155" i="2"/>
  <c r="J2155" i="2" s="1"/>
  <c r="Y2155" i="2"/>
  <c r="Z2155" i="2"/>
  <c r="V2156" i="2"/>
  <c r="W2156" i="2"/>
  <c r="J2156" i="2" s="1"/>
  <c r="Y2156" i="2"/>
  <c r="Z2156" i="2"/>
  <c r="V2157" i="2"/>
  <c r="W2157" i="2"/>
  <c r="J2157" i="2" s="1"/>
  <c r="Y2157" i="2"/>
  <c r="Z2157" i="2"/>
  <c r="V2158" i="2"/>
  <c r="W2158" i="2"/>
  <c r="J2158" i="2" s="1"/>
  <c r="Y2158" i="2"/>
  <c r="Z2158" i="2"/>
  <c r="V2159" i="2"/>
  <c r="W2159" i="2"/>
  <c r="J2159" i="2" s="1"/>
  <c r="Y2159" i="2"/>
  <c r="Z2159" i="2"/>
  <c r="V2160" i="2"/>
  <c r="W2160" i="2"/>
  <c r="J2160" i="2" s="1"/>
  <c r="Y2160" i="2"/>
  <c r="Z2160" i="2"/>
  <c r="V2161" i="2"/>
  <c r="W2161" i="2"/>
  <c r="J2161" i="2" s="1"/>
  <c r="Y2161" i="2"/>
  <c r="Z2161" i="2"/>
  <c r="V2162" i="2"/>
  <c r="W2162" i="2"/>
  <c r="J2162" i="2" s="1"/>
  <c r="Y2162" i="2"/>
  <c r="Z2162" i="2"/>
  <c r="V2163" i="2"/>
  <c r="W2163" i="2"/>
  <c r="J2163" i="2" s="1"/>
  <c r="Y2163" i="2"/>
  <c r="Z2163" i="2"/>
  <c r="V2164" i="2"/>
  <c r="W2164" i="2"/>
  <c r="J2164" i="2" s="1"/>
  <c r="Y2164" i="2"/>
  <c r="Z2164" i="2"/>
  <c r="V2165" i="2"/>
  <c r="W2165" i="2"/>
  <c r="J2165" i="2" s="1"/>
  <c r="Y2165" i="2"/>
  <c r="Z2165" i="2"/>
  <c r="V2166" i="2"/>
  <c r="W2166" i="2"/>
  <c r="J2166" i="2" s="1"/>
  <c r="Y2166" i="2"/>
  <c r="Z2166" i="2"/>
  <c r="V2167" i="2"/>
  <c r="W2167" i="2"/>
  <c r="J2167" i="2" s="1"/>
  <c r="Y2167" i="2"/>
  <c r="Z2167" i="2"/>
  <c r="V2168" i="2"/>
  <c r="W2168" i="2"/>
  <c r="J2168" i="2" s="1"/>
  <c r="Y2168" i="2"/>
  <c r="Z2168" i="2"/>
  <c r="V2169" i="2"/>
  <c r="W2169" i="2"/>
  <c r="J2169" i="2" s="1"/>
  <c r="Y2169" i="2"/>
  <c r="Z2169" i="2"/>
  <c r="V2170" i="2"/>
  <c r="W2170" i="2"/>
  <c r="J2170" i="2" s="1"/>
  <c r="Y2170" i="2"/>
  <c r="Z2170" i="2"/>
  <c r="V2171" i="2"/>
  <c r="W2171" i="2"/>
  <c r="J2171" i="2" s="1"/>
  <c r="Y2171" i="2"/>
  <c r="Z2171" i="2"/>
  <c r="V2172" i="2"/>
  <c r="W2172" i="2"/>
  <c r="J2172" i="2" s="1"/>
  <c r="Y2172" i="2"/>
  <c r="Z2172" i="2"/>
  <c r="V2173" i="2"/>
  <c r="W2173" i="2"/>
  <c r="J2173" i="2" s="1"/>
  <c r="Y2173" i="2"/>
  <c r="Z2173" i="2"/>
  <c r="V2174" i="2"/>
  <c r="W2174" i="2"/>
  <c r="J2174" i="2" s="1"/>
  <c r="Y2174" i="2"/>
  <c r="Z2174" i="2"/>
  <c r="V2175" i="2"/>
  <c r="W2175" i="2"/>
  <c r="J2175" i="2" s="1"/>
  <c r="Y2175" i="2"/>
  <c r="Z2175" i="2"/>
  <c r="V2176" i="2"/>
  <c r="W2176" i="2"/>
  <c r="J2176" i="2" s="1"/>
  <c r="Y2176" i="2"/>
  <c r="Z2176" i="2"/>
  <c r="V2177" i="2"/>
  <c r="W2177" i="2"/>
  <c r="J2177" i="2" s="1"/>
  <c r="Y2177" i="2"/>
  <c r="Z2177" i="2"/>
  <c r="V2178" i="2"/>
  <c r="W2178" i="2"/>
  <c r="J2178" i="2" s="1"/>
  <c r="Y2178" i="2"/>
  <c r="Z2178" i="2"/>
  <c r="V2179" i="2"/>
  <c r="W2179" i="2"/>
  <c r="J2179" i="2" s="1"/>
  <c r="Y2179" i="2"/>
  <c r="Z2179" i="2"/>
  <c r="V2180" i="2"/>
  <c r="W2180" i="2"/>
  <c r="J2180" i="2" s="1"/>
  <c r="Y2180" i="2"/>
  <c r="Z2180" i="2"/>
  <c r="V2181" i="2"/>
  <c r="W2181" i="2"/>
  <c r="J2181" i="2" s="1"/>
  <c r="Y2181" i="2"/>
  <c r="Z2181" i="2"/>
  <c r="V2182" i="2"/>
  <c r="W2182" i="2"/>
  <c r="J2182" i="2" s="1"/>
  <c r="Y2182" i="2"/>
  <c r="Z2182" i="2"/>
  <c r="V2183" i="2"/>
  <c r="W2183" i="2"/>
  <c r="J2183" i="2" s="1"/>
  <c r="Y2183" i="2"/>
  <c r="Z2183" i="2"/>
  <c r="V2184" i="2"/>
  <c r="W2184" i="2"/>
  <c r="J2184" i="2" s="1"/>
  <c r="Y2184" i="2"/>
  <c r="Z2184" i="2"/>
  <c r="V2185" i="2"/>
  <c r="W2185" i="2"/>
  <c r="J2185" i="2" s="1"/>
  <c r="Y2185" i="2"/>
  <c r="Z2185" i="2"/>
  <c r="V2186" i="2"/>
  <c r="W2186" i="2"/>
  <c r="J2186" i="2" s="1"/>
  <c r="Y2186" i="2"/>
  <c r="Z2186" i="2"/>
  <c r="V2187" i="2"/>
  <c r="W2187" i="2"/>
  <c r="J2187" i="2" s="1"/>
  <c r="Y2187" i="2"/>
  <c r="Z2187" i="2"/>
  <c r="V2188" i="2"/>
  <c r="W2188" i="2"/>
  <c r="J2188" i="2" s="1"/>
  <c r="Y2188" i="2"/>
  <c r="Z2188" i="2"/>
  <c r="V2189" i="2"/>
  <c r="W2189" i="2"/>
  <c r="J2189" i="2" s="1"/>
  <c r="Y2189" i="2"/>
  <c r="Z2189" i="2"/>
  <c r="V2190" i="2"/>
  <c r="W2190" i="2"/>
  <c r="J2190" i="2" s="1"/>
  <c r="Y2190" i="2"/>
  <c r="Z2190" i="2"/>
  <c r="V2191" i="2"/>
  <c r="W2191" i="2"/>
  <c r="J2191" i="2" s="1"/>
  <c r="Y2191" i="2"/>
  <c r="Z2191" i="2"/>
  <c r="V2192" i="2"/>
  <c r="W2192" i="2"/>
  <c r="J2192" i="2" s="1"/>
  <c r="Y2192" i="2"/>
  <c r="Z2192" i="2"/>
  <c r="V2193" i="2"/>
  <c r="W2193" i="2"/>
  <c r="J2193" i="2" s="1"/>
  <c r="Y2193" i="2"/>
  <c r="Z2193" i="2"/>
  <c r="V2194" i="2"/>
  <c r="W2194" i="2"/>
  <c r="J2194" i="2" s="1"/>
  <c r="Y2194" i="2"/>
  <c r="Z2194" i="2"/>
  <c r="V2195" i="2"/>
  <c r="W2195" i="2"/>
  <c r="J2195" i="2" s="1"/>
  <c r="Y2195" i="2"/>
  <c r="Z2195" i="2"/>
  <c r="V2196" i="2"/>
  <c r="W2196" i="2"/>
  <c r="J2196" i="2" s="1"/>
  <c r="Y2196" i="2"/>
  <c r="Z2196" i="2"/>
  <c r="V2197" i="2"/>
  <c r="W2197" i="2"/>
  <c r="J2197" i="2" s="1"/>
  <c r="Y2197" i="2"/>
  <c r="Z2197" i="2"/>
  <c r="V2198" i="2"/>
  <c r="W2198" i="2"/>
  <c r="J2198" i="2" s="1"/>
  <c r="Y2198" i="2"/>
  <c r="Z2198" i="2"/>
  <c r="V2199" i="2"/>
  <c r="W2199" i="2"/>
  <c r="J2199" i="2" s="1"/>
  <c r="Y2199" i="2"/>
  <c r="Z2199" i="2"/>
  <c r="V2200" i="2"/>
  <c r="W2200" i="2"/>
  <c r="J2200" i="2" s="1"/>
  <c r="Y2200" i="2"/>
  <c r="Z2200" i="2"/>
  <c r="V2201" i="2"/>
  <c r="W2201" i="2"/>
  <c r="J2201" i="2" s="1"/>
  <c r="Y2201" i="2"/>
  <c r="Z2201" i="2"/>
  <c r="V2202" i="2"/>
  <c r="W2202" i="2"/>
  <c r="J2202" i="2" s="1"/>
  <c r="Y2202" i="2"/>
  <c r="Z2202" i="2"/>
  <c r="V2203" i="2"/>
  <c r="W2203" i="2"/>
  <c r="J2203" i="2" s="1"/>
  <c r="Y2203" i="2"/>
  <c r="Z2203" i="2"/>
  <c r="V2204" i="2"/>
  <c r="W2204" i="2"/>
  <c r="J2204" i="2" s="1"/>
  <c r="Y2204" i="2"/>
  <c r="Z2204" i="2"/>
  <c r="V2205" i="2"/>
  <c r="W2205" i="2"/>
  <c r="J2205" i="2" s="1"/>
  <c r="Y2205" i="2"/>
  <c r="Z2205" i="2"/>
  <c r="V2206" i="2"/>
  <c r="W2206" i="2"/>
  <c r="J2206" i="2" s="1"/>
  <c r="Y2206" i="2"/>
  <c r="Z2206" i="2"/>
  <c r="V2207" i="2"/>
  <c r="W2207" i="2"/>
  <c r="J2207" i="2" s="1"/>
  <c r="Y2207" i="2"/>
  <c r="Z2207" i="2"/>
  <c r="V2208" i="2"/>
  <c r="W2208" i="2"/>
  <c r="J2208" i="2" s="1"/>
  <c r="Y2208" i="2"/>
  <c r="Z2208" i="2"/>
  <c r="V2209" i="2"/>
  <c r="W2209" i="2"/>
  <c r="J2209" i="2" s="1"/>
  <c r="Y2209" i="2"/>
  <c r="Z2209" i="2"/>
  <c r="V2210" i="2"/>
  <c r="W2210" i="2"/>
  <c r="J2210" i="2" s="1"/>
  <c r="Y2210" i="2"/>
  <c r="Z2210" i="2"/>
  <c r="V2211" i="2"/>
  <c r="W2211" i="2"/>
  <c r="J2211" i="2" s="1"/>
  <c r="Y2211" i="2"/>
  <c r="Z2211" i="2"/>
  <c r="V2212" i="2"/>
  <c r="W2212" i="2"/>
  <c r="J2212" i="2" s="1"/>
  <c r="Y2212" i="2"/>
  <c r="Z2212" i="2"/>
  <c r="V2213" i="2"/>
  <c r="W2213" i="2"/>
  <c r="J2213" i="2" s="1"/>
  <c r="Y2213" i="2"/>
  <c r="Z2213" i="2"/>
  <c r="V2214" i="2"/>
  <c r="W2214" i="2"/>
  <c r="J2214" i="2" s="1"/>
  <c r="Y2214" i="2"/>
  <c r="Z2214" i="2"/>
  <c r="V2215" i="2"/>
  <c r="W2215" i="2"/>
  <c r="J2215" i="2" s="1"/>
  <c r="Y2215" i="2"/>
  <c r="Z2215" i="2"/>
  <c r="AA2215" i="2" s="1"/>
  <c r="V2216" i="2"/>
  <c r="W2216" i="2"/>
  <c r="J2216" i="2" s="1"/>
  <c r="Y2216" i="2"/>
  <c r="Z2216" i="2"/>
  <c r="V2217" i="2"/>
  <c r="W2217" i="2"/>
  <c r="J2217" i="2" s="1"/>
  <c r="Y2217" i="2"/>
  <c r="Z2217" i="2"/>
  <c r="AA2217" i="2" s="1"/>
  <c r="V2218" i="2"/>
  <c r="W2218" i="2"/>
  <c r="J2218" i="2" s="1"/>
  <c r="Y2218" i="2"/>
  <c r="Z2218" i="2"/>
  <c r="V2219" i="2"/>
  <c r="W2219" i="2"/>
  <c r="J2219" i="2" s="1"/>
  <c r="Y2219" i="2"/>
  <c r="Z2219" i="2"/>
  <c r="AA2219" i="2" s="1"/>
  <c r="V2220" i="2"/>
  <c r="W2220" i="2"/>
  <c r="J2220" i="2" s="1"/>
  <c r="Y2220" i="2"/>
  <c r="Z2220" i="2"/>
  <c r="V2221" i="2"/>
  <c r="W2221" i="2"/>
  <c r="J2221" i="2" s="1"/>
  <c r="Y2221" i="2"/>
  <c r="Z2221" i="2"/>
  <c r="V2222" i="2"/>
  <c r="W2222" i="2"/>
  <c r="J2222" i="2" s="1"/>
  <c r="Y2222" i="2"/>
  <c r="Z2222" i="2"/>
  <c r="V2223" i="2"/>
  <c r="W2223" i="2"/>
  <c r="J2223" i="2" s="1"/>
  <c r="Y2223" i="2"/>
  <c r="Z2223" i="2"/>
  <c r="V2224" i="2"/>
  <c r="W2224" i="2"/>
  <c r="J2224" i="2" s="1"/>
  <c r="Y2224" i="2"/>
  <c r="Z2224" i="2"/>
  <c r="V2225" i="2"/>
  <c r="W2225" i="2"/>
  <c r="J2225" i="2" s="1"/>
  <c r="Y2225" i="2"/>
  <c r="Z2225" i="2"/>
  <c r="V2226" i="2"/>
  <c r="W2226" i="2"/>
  <c r="J2226" i="2" s="1"/>
  <c r="Y2226" i="2"/>
  <c r="Z2226" i="2"/>
  <c r="V2227" i="2"/>
  <c r="W2227" i="2"/>
  <c r="J2227" i="2" s="1"/>
  <c r="Y2227" i="2"/>
  <c r="Z2227" i="2"/>
  <c r="AA2227" i="2" s="1"/>
  <c r="V2228" i="2"/>
  <c r="W2228" i="2"/>
  <c r="J2228" i="2" s="1"/>
  <c r="Y2228" i="2"/>
  <c r="Z2228" i="2"/>
  <c r="V2229" i="2"/>
  <c r="W2229" i="2"/>
  <c r="J2229" i="2" s="1"/>
  <c r="Y2229" i="2"/>
  <c r="Z2229" i="2"/>
  <c r="V2230" i="2"/>
  <c r="W2230" i="2"/>
  <c r="J2230" i="2" s="1"/>
  <c r="Y2230" i="2"/>
  <c r="Z2230" i="2"/>
  <c r="V2231" i="2"/>
  <c r="W2231" i="2"/>
  <c r="J2231" i="2" s="1"/>
  <c r="Y2231" i="2"/>
  <c r="Z2231" i="2"/>
  <c r="V2232" i="2"/>
  <c r="W2232" i="2"/>
  <c r="J2232" i="2" s="1"/>
  <c r="Y2232" i="2"/>
  <c r="Z2232" i="2"/>
  <c r="V2233" i="2"/>
  <c r="W2233" i="2"/>
  <c r="J2233" i="2" s="1"/>
  <c r="Y2233" i="2"/>
  <c r="Z2233" i="2"/>
  <c r="V2234" i="2"/>
  <c r="W2234" i="2"/>
  <c r="J2234" i="2" s="1"/>
  <c r="Y2234" i="2"/>
  <c r="Z2234" i="2"/>
  <c r="V2235" i="2"/>
  <c r="W2235" i="2"/>
  <c r="J2235" i="2" s="1"/>
  <c r="Y2235" i="2"/>
  <c r="Z2235" i="2"/>
  <c r="AA2235" i="2" s="1"/>
  <c r="V2236" i="2"/>
  <c r="W2236" i="2"/>
  <c r="J2236" i="2" s="1"/>
  <c r="Y2236" i="2"/>
  <c r="Z2236" i="2"/>
  <c r="V2237" i="2"/>
  <c r="W2237" i="2"/>
  <c r="J2237" i="2" s="1"/>
  <c r="Y2237" i="2"/>
  <c r="Z2237" i="2"/>
  <c r="V2238" i="2"/>
  <c r="W2238" i="2"/>
  <c r="J2238" i="2" s="1"/>
  <c r="Y2238" i="2"/>
  <c r="Z2238" i="2"/>
  <c r="V2239" i="2"/>
  <c r="W2239" i="2"/>
  <c r="J2239" i="2" s="1"/>
  <c r="Y2239" i="2"/>
  <c r="Z2239" i="2"/>
  <c r="V2240" i="2"/>
  <c r="W2240" i="2"/>
  <c r="J2240" i="2" s="1"/>
  <c r="Y2240" i="2"/>
  <c r="Z2240" i="2"/>
  <c r="V2241" i="2"/>
  <c r="W2241" i="2"/>
  <c r="J2241" i="2" s="1"/>
  <c r="Y2241" i="2"/>
  <c r="Z2241" i="2"/>
  <c r="V2242" i="2"/>
  <c r="W2242" i="2"/>
  <c r="J2242" i="2" s="1"/>
  <c r="Y2242" i="2"/>
  <c r="Z2242" i="2"/>
  <c r="V2243" i="2"/>
  <c r="W2243" i="2"/>
  <c r="J2243" i="2" s="1"/>
  <c r="Y2243" i="2"/>
  <c r="Z2243" i="2"/>
  <c r="V2244" i="2"/>
  <c r="W2244" i="2"/>
  <c r="J2244" i="2" s="1"/>
  <c r="Y2244" i="2"/>
  <c r="Z2244" i="2"/>
  <c r="V2245" i="2"/>
  <c r="W2245" i="2"/>
  <c r="J2245" i="2" s="1"/>
  <c r="Y2245" i="2"/>
  <c r="Z2245" i="2"/>
  <c r="V2246" i="2"/>
  <c r="W2246" i="2"/>
  <c r="J2246" i="2" s="1"/>
  <c r="Y2246" i="2"/>
  <c r="Z2246" i="2"/>
  <c r="V2247" i="2"/>
  <c r="W2247" i="2"/>
  <c r="J2247" i="2" s="1"/>
  <c r="Y2247" i="2"/>
  <c r="Z2247" i="2"/>
  <c r="V2248" i="2"/>
  <c r="W2248" i="2"/>
  <c r="J2248" i="2" s="1"/>
  <c r="Y2248" i="2"/>
  <c r="Z2248" i="2"/>
  <c r="V2249" i="2"/>
  <c r="W2249" i="2"/>
  <c r="J2249" i="2" s="1"/>
  <c r="Y2249" i="2"/>
  <c r="Z2249" i="2"/>
  <c r="V2250" i="2"/>
  <c r="W2250" i="2"/>
  <c r="J2250" i="2" s="1"/>
  <c r="Y2250" i="2"/>
  <c r="Z2250" i="2"/>
  <c r="V2251" i="2"/>
  <c r="W2251" i="2"/>
  <c r="J2251" i="2" s="1"/>
  <c r="Y2251" i="2"/>
  <c r="Z2251" i="2"/>
  <c r="V2252" i="2"/>
  <c r="W2252" i="2"/>
  <c r="J2252" i="2" s="1"/>
  <c r="Y2252" i="2"/>
  <c r="Z2252" i="2"/>
  <c r="V2253" i="2"/>
  <c r="W2253" i="2"/>
  <c r="J2253" i="2" s="1"/>
  <c r="Y2253" i="2"/>
  <c r="Z2253" i="2"/>
  <c r="V2254" i="2"/>
  <c r="W2254" i="2"/>
  <c r="J2254" i="2" s="1"/>
  <c r="Y2254" i="2"/>
  <c r="Z2254" i="2"/>
  <c r="V2255" i="2"/>
  <c r="W2255" i="2"/>
  <c r="J2255" i="2" s="1"/>
  <c r="Y2255" i="2"/>
  <c r="Z2255" i="2"/>
  <c r="V2256" i="2"/>
  <c r="W2256" i="2"/>
  <c r="J2256" i="2" s="1"/>
  <c r="Y2256" i="2"/>
  <c r="Z2256" i="2"/>
  <c r="V2257" i="2"/>
  <c r="W2257" i="2"/>
  <c r="J2257" i="2" s="1"/>
  <c r="Y2257" i="2"/>
  <c r="Z2257" i="2"/>
  <c r="V2258" i="2"/>
  <c r="W2258" i="2"/>
  <c r="J2258" i="2" s="1"/>
  <c r="Y2258" i="2"/>
  <c r="Z2258" i="2"/>
  <c r="V2259" i="2"/>
  <c r="W2259" i="2"/>
  <c r="J2259" i="2" s="1"/>
  <c r="Y2259" i="2"/>
  <c r="Z2259" i="2"/>
  <c r="V2260" i="2"/>
  <c r="W2260" i="2"/>
  <c r="J2260" i="2" s="1"/>
  <c r="Y2260" i="2"/>
  <c r="Z2260" i="2"/>
  <c r="V2261" i="2"/>
  <c r="W2261" i="2"/>
  <c r="J2261" i="2" s="1"/>
  <c r="Y2261" i="2"/>
  <c r="Z2261" i="2"/>
  <c r="V2262" i="2"/>
  <c r="W2262" i="2"/>
  <c r="J2262" i="2" s="1"/>
  <c r="Y2262" i="2"/>
  <c r="Z2262" i="2"/>
  <c r="V2263" i="2"/>
  <c r="W2263" i="2"/>
  <c r="J2263" i="2" s="1"/>
  <c r="Y2263" i="2"/>
  <c r="Z2263" i="2"/>
  <c r="V2264" i="2"/>
  <c r="W2264" i="2"/>
  <c r="J2264" i="2" s="1"/>
  <c r="Y2264" i="2"/>
  <c r="Z2264" i="2"/>
  <c r="V2265" i="2"/>
  <c r="W2265" i="2"/>
  <c r="J2265" i="2" s="1"/>
  <c r="Y2265" i="2"/>
  <c r="Z2265" i="2"/>
  <c r="V2266" i="2"/>
  <c r="W2266" i="2"/>
  <c r="J2266" i="2" s="1"/>
  <c r="Y2266" i="2"/>
  <c r="Z2266" i="2"/>
  <c r="V2267" i="2"/>
  <c r="W2267" i="2"/>
  <c r="J2267" i="2" s="1"/>
  <c r="Y2267" i="2"/>
  <c r="Z2267" i="2"/>
  <c r="V2268" i="2"/>
  <c r="W2268" i="2"/>
  <c r="J2268" i="2" s="1"/>
  <c r="Y2268" i="2"/>
  <c r="Z2268" i="2"/>
  <c r="V2269" i="2"/>
  <c r="W2269" i="2"/>
  <c r="J2269" i="2" s="1"/>
  <c r="Y2269" i="2"/>
  <c r="Z2269" i="2"/>
  <c r="AA2269" i="2" s="1"/>
  <c r="V2270" i="2"/>
  <c r="W2270" i="2"/>
  <c r="J2270" i="2" s="1"/>
  <c r="Y2270" i="2"/>
  <c r="Z2270" i="2"/>
  <c r="V2271" i="2"/>
  <c r="W2271" i="2"/>
  <c r="J2271" i="2" s="1"/>
  <c r="Y2271" i="2"/>
  <c r="Z2271" i="2"/>
  <c r="AA2271" i="2" s="1"/>
  <c r="V2272" i="2"/>
  <c r="W2272" i="2"/>
  <c r="J2272" i="2" s="1"/>
  <c r="Y2272" i="2"/>
  <c r="Z2272" i="2"/>
  <c r="V2273" i="2"/>
  <c r="W2273" i="2"/>
  <c r="J2273" i="2" s="1"/>
  <c r="Y2273" i="2"/>
  <c r="Z2273" i="2"/>
  <c r="V2274" i="2"/>
  <c r="W2274" i="2"/>
  <c r="J2274" i="2" s="1"/>
  <c r="Y2274" i="2"/>
  <c r="Z2274" i="2"/>
  <c r="V2275" i="2"/>
  <c r="W2275" i="2"/>
  <c r="J2275" i="2" s="1"/>
  <c r="Y2275" i="2"/>
  <c r="Z2275" i="2"/>
  <c r="V2276" i="2"/>
  <c r="W2276" i="2"/>
  <c r="J2276" i="2" s="1"/>
  <c r="Y2276" i="2"/>
  <c r="Z2276" i="2"/>
  <c r="V2277" i="2"/>
  <c r="W2277" i="2"/>
  <c r="J2277" i="2" s="1"/>
  <c r="Y2277" i="2"/>
  <c r="Z2277" i="2"/>
  <c r="V2278" i="2"/>
  <c r="W2278" i="2"/>
  <c r="J2278" i="2" s="1"/>
  <c r="Y2278" i="2"/>
  <c r="Z2278" i="2"/>
  <c r="V2279" i="2"/>
  <c r="W2279" i="2"/>
  <c r="J2279" i="2" s="1"/>
  <c r="Y2279" i="2"/>
  <c r="Z2279" i="2"/>
  <c r="V2280" i="2"/>
  <c r="W2280" i="2"/>
  <c r="J2280" i="2" s="1"/>
  <c r="Y2280" i="2"/>
  <c r="Z2280" i="2"/>
  <c r="V2281" i="2"/>
  <c r="W2281" i="2"/>
  <c r="J2281" i="2" s="1"/>
  <c r="Y2281" i="2"/>
  <c r="Z2281" i="2"/>
  <c r="V2282" i="2"/>
  <c r="W2282" i="2"/>
  <c r="J2282" i="2" s="1"/>
  <c r="Y2282" i="2"/>
  <c r="Z2282" i="2"/>
  <c r="V2283" i="2"/>
  <c r="W2283" i="2"/>
  <c r="J2283" i="2" s="1"/>
  <c r="Y2283" i="2"/>
  <c r="Z2283" i="2"/>
  <c r="V2284" i="2"/>
  <c r="W2284" i="2"/>
  <c r="J2284" i="2" s="1"/>
  <c r="Y2284" i="2"/>
  <c r="Z2284" i="2"/>
  <c r="V2285" i="2"/>
  <c r="W2285" i="2"/>
  <c r="J2285" i="2" s="1"/>
  <c r="Y2285" i="2"/>
  <c r="Z2285" i="2"/>
  <c r="V2286" i="2"/>
  <c r="W2286" i="2"/>
  <c r="J2286" i="2" s="1"/>
  <c r="Y2286" i="2"/>
  <c r="Z2286" i="2"/>
  <c r="V2287" i="2"/>
  <c r="W2287" i="2"/>
  <c r="J2287" i="2" s="1"/>
  <c r="Y2287" i="2"/>
  <c r="Z2287" i="2"/>
  <c r="V2288" i="2"/>
  <c r="W2288" i="2"/>
  <c r="J2288" i="2" s="1"/>
  <c r="Y2288" i="2"/>
  <c r="Z2288" i="2"/>
  <c r="V2289" i="2"/>
  <c r="W2289" i="2"/>
  <c r="J2289" i="2" s="1"/>
  <c r="Y2289" i="2"/>
  <c r="Z2289" i="2"/>
  <c r="V2290" i="2"/>
  <c r="W2290" i="2"/>
  <c r="J2290" i="2" s="1"/>
  <c r="Y2290" i="2"/>
  <c r="Z2290" i="2"/>
  <c r="V2291" i="2"/>
  <c r="W2291" i="2"/>
  <c r="J2291" i="2" s="1"/>
  <c r="Y2291" i="2"/>
  <c r="Z2291" i="2"/>
  <c r="V2292" i="2"/>
  <c r="W2292" i="2"/>
  <c r="J2292" i="2" s="1"/>
  <c r="Y2292" i="2"/>
  <c r="Z2292" i="2"/>
  <c r="V2293" i="2"/>
  <c r="W2293" i="2"/>
  <c r="J2293" i="2" s="1"/>
  <c r="Y2293" i="2"/>
  <c r="Z2293" i="2"/>
  <c r="V2294" i="2"/>
  <c r="W2294" i="2"/>
  <c r="J2294" i="2" s="1"/>
  <c r="Y2294" i="2"/>
  <c r="Z2294" i="2"/>
  <c r="V2295" i="2"/>
  <c r="W2295" i="2"/>
  <c r="J2295" i="2" s="1"/>
  <c r="Y2295" i="2"/>
  <c r="Z2295" i="2"/>
  <c r="V2296" i="2"/>
  <c r="W2296" i="2"/>
  <c r="J2296" i="2" s="1"/>
  <c r="Y2296" i="2"/>
  <c r="Z2296" i="2"/>
  <c r="V2297" i="2"/>
  <c r="W2297" i="2"/>
  <c r="J2297" i="2" s="1"/>
  <c r="Y2297" i="2"/>
  <c r="Z2297" i="2"/>
  <c r="V2298" i="2"/>
  <c r="W2298" i="2"/>
  <c r="J2298" i="2" s="1"/>
  <c r="Y2298" i="2"/>
  <c r="Z2298" i="2"/>
  <c r="AA2298" i="2" s="1"/>
  <c r="V2299" i="2"/>
  <c r="W2299" i="2"/>
  <c r="J2299" i="2" s="1"/>
  <c r="Y2299" i="2"/>
  <c r="Z2299" i="2"/>
  <c r="V2300" i="2"/>
  <c r="W2300" i="2"/>
  <c r="J2300" i="2" s="1"/>
  <c r="Y2300" i="2"/>
  <c r="Z2300" i="2"/>
  <c r="V2301" i="2"/>
  <c r="W2301" i="2"/>
  <c r="J2301" i="2" s="1"/>
  <c r="Y2301" i="2"/>
  <c r="Z2301" i="2"/>
  <c r="V2302" i="2"/>
  <c r="W2302" i="2"/>
  <c r="J2302" i="2" s="1"/>
  <c r="Y2302" i="2"/>
  <c r="Z2302" i="2"/>
  <c r="V2303" i="2"/>
  <c r="W2303" i="2"/>
  <c r="J2303" i="2" s="1"/>
  <c r="Y2303" i="2"/>
  <c r="Z2303" i="2"/>
  <c r="V2304" i="2"/>
  <c r="W2304" i="2"/>
  <c r="J2304" i="2" s="1"/>
  <c r="Y2304" i="2"/>
  <c r="Z2304" i="2"/>
  <c r="V2305" i="2"/>
  <c r="W2305" i="2"/>
  <c r="J2305" i="2" s="1"/>
  <c r="Y2305" i="2"/>
  <c r="Z2305" i="2"/>
  <c r="V2306" i="2"/>
  <c r="W2306" i="2"/>
  <c r="J2306" i="2" s="1"/>
  <c r="Y2306" i="2"/>
  <c r="Z2306" i="2"/>
  <c r="V2307" i="2"/>
  <c r="W2307" i="2"/>
  <c r="J2307" i="2" s="1"/>
  <c r="Y2307" i="2"/>
  <c r="Z2307" i="2"/>
  <c r="V2308" i="2"/>
  <c r="W2308" i="2"/>
  <c r="J2308" i="2" s="1"/>
  <c r="Y2308" i="2"/>
  <c r="Z2308" i="2"/>
  <c r="V2309" i="2"/>
  <c r="W2309" i="2"/>
  <c r="J2309" i="2" s="1"/>
  <c r="Y2309" i="2"/>
  <c r="Z2309" i="2"/>
  <c r="V2310" i="2"/>
  <c r="W2310" i="2"/>
  <c r="J2310" i="2" s="1"/>
  <c r="Y2310" i="2"/>
  <c r="Z2310" i="2"/>
  <c r="V2311" i="2"/>
  <c r="W2311" i="2"/>
  <c r="J2311" i="2" s="1"/>
  <c r="Y2311" i="2"/>
  <c r="Z2311" i="2"/>
  <c r="V2312" i="2"/>
  <c r="W2312" i="2"/>
  <c r="J2312" i="2" s="1"/>
  <c r="Y2312" i="2"/>
  <c r="Z2312" i="2"/>
  <c r="V2313" i="2"/>
  <c r="W2313" i="2"/>
  <c r="J2313" i="2" s="1"/>
  <c r="Y2313" i="2"/>
  <c r="Z2313" i="2"/>
  <c r="V2314" i="2"/>
  <c r="W2314" i="2"/>
  <c r="J2314" i="2" s="1"/>
  <c r="Y2314" i="2"/>
  <c r="Z2314" i="2"/>
  <c r="V2315" i="2"/>
  <c r="W2315" i="2"/>
  <c r="J2315" i="2" s="1"/>
  <c r="Y2315" i="2"/>
  <c r="Z2315" i="2"/>
  <c r="V2316" i="2"/>
  <c r="W2316" i="2"/>
  <c r="J2316" i="2" s="1"/>
  <c r="Y2316" i="2"/>
  <c r="Z2316" i="2"/>
  <c r="V2317" i="2"/>
  <c r="W2317" i="2"/>
  <c r="J2317" i="2" s="1"/>
  <c r="Y2317" i="2"/>
  <c r="Z2317" i="2"/>
  <c r="V2318" i="2"/>
  <c r="W2318" i="2"/>
  <c r="J2318" i="2" s="1"/>
  <c r="Y2318" i="2"/>
  <c r="Z2318" i="2"/>
  <c r="V2319" i="2"/>
  <c r="W2319" i="2"/>
  <c r="J2319" i="2" s="1"/>
  <c r="Y2319" i="2"/>
  <c r="Z2319" i="2"/>
  <c r="V2320" i="2"/>
  <c r="W2320" i="2"/>
  <c r="J2320" i="2" s="1"/>
  <c r="Y2320" i="2"/>
  <c r="Z2320" i="2"/>
  <c r="V2321" i="2"/>
  <c r="W2321" i="2"/>
  <c r="J2321" i="2" s="1"/>
  <c r="Y2321" i="2"/>
  <c r="Z2321" i="2"/>
  <c r="V2322" i="2"/>
  <c r="W2322" i="2"/>
  <c r="J2322" i="2" s="1"/>
  <c r="Y2322" i="2"/>
  <c r="Z2322" i="2"/>
  <c r="V2323" i="2"/>
  <c r="W2323" i="2"/>
  <c r="J2323" i="2" s="1"/>
  <c r="Y2323" i="2"/>
  <c r="Z2323" i="2"/>
  <c r="V2324" i="2"/>
  <c r="W2324" i="2"/>
  <c r="J2324" i="2" s="1"/>
  <c r="Y2324" i="2"/>
  <c r="Z2324" i="2"/>
  <c r="V2325" i="2"/>
  <c r="W2325" i="2"/>
  <c r="J2325" i="2" s="1"/>
  <c r="Y2325" i="2"/>
  <c r="Z2325" i="2"/>
  <c r="V2326" i="2"/>
  <c r="W2326" i="2"/>
  <c r="J2326" i="2" s="1"/>
  <c r="Y2326" i="2"/>
  <c r="Z2326" i="2"/>
  <c r="V2327" i="2"/>
  <c r="W2327" i="2"/>
  <c r="J2327" i="2" s="1"/>
  <c r="Y2327" i="2"/>
  <c r="Z2327" i="2"/>
  <c r="V2328" i="2"/>
  <c r="W2328" i="2"/>
  <c r="J2328" i="2" s="1"/>
  <c r="Y2328" i="2"/>
  <c r="Z2328" i="2"/>
  <c r="V2329" i="2"/>
  <c r="W2329" i="2"/>
  <c r="J2329" i="2" s="1"/>
  <c r="Y2329" i="2"/>
  <c r="Z2329" i="2"/>
  <c r="V2330" i="2"/>
  <c r="W2330" i="2"/>
  <c r="J2330" i="2" s="1"/>
  <c r="Y2330" i="2"/>
  <c r="Z2330" i="2"/>
  <c r="V2331" i="2"/>
  <c r="W2331" i="2"/>
  <c r="J2331" i="2" s="1"/>
  <c r="Y2331" i="2"/>
  <c r="Z2331" i="2"/>
  <c r="V2332" i="2"/>
  <c r="W2332" i="2"/>
  <c r="J2332" i="2" s="1"/>
  <c r="Y2332" i="2"/>
  <c r="Z2332" i="2"/>
  <c r="V2333" i="2"/>
  <c r="W2333" i="2"/>
  <c r="J2333" i="2" s="1"/>
  <c r="Y2333" i="2"/>
  <c r="Z2333" i="2"/>
  <c r="V2334" i="2"/>
  <c r="W2334" i="2"/>
  <c r="J2334" i="2" s="1"/>
  <c r="Y2334" i="2"/>
  <c r="Z2334" i="2"/>
  <c r="V2335" i="2"/>
  <c r="W2335" i="2"/>
  <c r="J2335" i="2" s="1"/>
  <c r="Y2335" i="2"/>
  <c r="Z2335" i="2"/>
  <c r="V2336" i="2"/>
  <c r="W2336" i="2"/>
  <c r="J2336" i="2" s="1"/>
  <c r="Y2336" i="2"/>
  <c r="Z2336" i="2"/>
  <c r="V2337" i="2"/>
  <c r="W2337" i="2"/>
  <c r="J2337" i="2" s="1"/>
  <c r="Y2337" i="2"/>
  <c r="Z2337" i="2"/>
  <c r="V2338" i="2"/>
  <c r="W2338" i="2"/>
  <c r="J2338" i="2" s="1"/>
  <c r="Y2338" i="2"/>
  <c r="Z2338" i="2"/>
  <c r="V2339" i="2"/>
  <c r="W2339" i="2"/>
  <c r="J2339" i="2" s="1"/>
  <c r="Y2339" i="2"/>
  <c r="Z2339" i="2"/>
  <c r="V2340" i="2"/>
  <c r="W2340" i="2"/>
  <c r="J2340" i="2" s="1"/>
  <c r="Y2340" i="2"/>
  <c r="Z2340" i="2"/>
  <c r="V2341" i="2"/>
  <c r="W2341" i="2"/>
  <c r="J2341" i="2" s="1"/>
  <c r="Y2341" i="2"/>
  <c r="Z2341" i="2"/>
  <c r="V2342" i="2"/>
  <c r="W2342" i="2"/>
  <c r="J2342" i="2" s="1"/>
  <c r="Y2342" i="2"/>
  <c r="Z2342" i="2"/>
  <c r="V2343" i="2"/>
  <c r="W2343" i="2"/>
  <c r="J2343" i="2" s="1"/>
  <c r="Y2343" i="2"/>
  <c r="Z2343" i="2"/>
  <c r="V2344" i="2"/>
  <c r="W2344" i="2"/>
  <c r="J2344" i="2" s="1"/>
  <c r="Y2344" i="2"/>
  <c r="Z2344" i="2"/>
  <c r="V2345" i="2"/>
  <c r="W2345" i="2"/>
  <c r="J2345" i="2" s="1"/>
  <c r="Y2345" i="2"/>
  <c r="Z2345" i="2"/>
  <c r="V2346" i="2"/>
  <c r="W2346" i="2"/>
  <c r="J2346" i="2" s="1"/>
  <c r="Y2346" i="2"/>
  <c r="Z2346" i="2"/>
  <c r="V2347" i="2"/>
  <c r="W2347" i="2"/>
  <c r="J2347" i="2" s="1"/>
  <c r="Y2347" i="2"/>
  <c r="Z2347" i="2"/>
  <c r="V2348" i="2"/>
  <c r="W2348" i="2"/>
  <c r="J2348" i="2" s="1"/>
  <c r="Y2348" i="2"/>
  <c r="Z2348" i="2"/>
  <c r="V2349" i="2"/>
  <c r="W2349" i="2"/>
  <c r="J2349" i="2" s="1"/>
  <c r="Y2349" i="2"/>
  <c r="Z2349" i="2"/>
  <c r="V2350" i="2"/>
  <c r="W2350" i="2"/>
  <c r="J2350" i="2" s="1"/>
  <c r="Y2350" i="2"/>
  <c r="Z2350" i="2"/>
  <c r="V2351" i="2"/>
  <c r="W2351" i="2"/>
  <c r="J2351" i="2" s="1"/>
  <c r="Y2351" i="2"/>
  <c r="Z2351" i="2"/>
  <c r="V2352" i="2"/>
  <c r="W2352" i="2"/>
  <c r="J2352" i="2" s="1"/>
  <c r="Y2352" i="2"/>
  <c r="Z2352" i="2"/>
  <c r="V2353" i="2"/>
  <c r="W2353" i="2"/>
  <c r="J2353" i="2" s="1"/>
  <c r="Y2353" i="2"/>
  <c r="Z2353" i="2"/>
  <c r="V2354" i="2"/>
  <c r="W2354" i="2"/>
  <c r="J2354" i="2" s="1"/>
  <c r="Y2354" i="2"/>
  <c r="Z2354" i="2"/>
  <c r="V2355" i="2"/>
  <c r="W2355" i="2"/>
  <c r="J2355" i="2" s="1"/>
  <c r="Y2355" i="2"/>
  <c r="Z2355" i="2"/>
  <c r="V2356" i="2"/>
  <c r="W2356" i="2"/>
  <c r="J2356" i="2" s="1"/>
  <c r="Y2356" i="2"/>
  <c r="Z2356" i="2"/>
  <c r="V2357" i="2"/>
  <c r="W2357" i="2"/>
  <c r="J2357" i="2" s="1"/>
  <c r="Y2357" i="2"/>
  <c r="Z2357" i="2"/>
  <c r="V2358" i="2"/>
  <c r="W2358" i="2"/>
  <c r="J2358" i="2" s="1"/>
  <c r="Y2358" i="2"/>
  <c r="Z2358" i="2"/>
  <c r="V2359" i="2"/>
  <c r="W2359" i="2"/>
  <c r="J2359" i="2" s="1"/>
  <c r="Y2359" i="2"/>
  <c r="Z2359" i="2"/>
  <c r="V2360" i="2"/>
  <c r="W2360" i="2"/>
  <c r="J2360" i="2" s="1"/>
  <c r="Y2360" i="2"/>
  <c r="Z2360" i="2"/>
  <c r="V2361" i="2"/>
  <c r="W2361" i="2"/>
  <c r="J2361" i="2" s="1"/>
  <c r="Y2361" i="2"/>
  <c r="Z2361" i="2"/>
  <c r="V2362" i="2"/>
  <c r="W2362" i="2"/>
  <c r="J2362" i="2" s="1"/>
  <c r="Y2362" i="2"/>
  <c r="Z2362" i="2"/>
  <c r="J2363" i="2"/>
  <c r="V2363" i="2"/>
  <c r="W2363" i="2"/>
  <c r="Y2363" i="2"/>
  <c r="Z2363" i="2"/>
  <c r="V2364" i="2"/>
  <c r="W2364" i="2"/>
  <c r="J2364" i="2" s="1"/>
  <c r="Y2364" i="2"/>
  <c r="Z2364" i="2"/>
  <c r="V2365" i="2"/>
  <c r="W2365" i="2"/>
  <c r="J2365" i="2" s="1"/>
  <c r="Y2365" i="2"/>
  <c r="Z2365" i="2"/>
  <c r="V2366" i="2"/>
  <c r="W2366" i="2"/>
  <c r="J2366" i="2" s="1"/>
  <c r="Y2366" i="2"/>
  <c r="Z2366" i="2"/>
  <c r="V2367" i="2"/>
  <c r="W2367" i="2"/>
  <c r="J2367" i="2" s="1"/>
  <c r="Y2367" i="2"/>
  <c r="Z2367" i="2"/>
  <c r="V2368" i="2"/>
  <c r="W2368" i="2"/>
  <c r="J2368" i="2" s="1"/>
  <c r="Y2368" i="2"/>
  <c r="Z2368" i="2"/>
  <c r="V2369" i="2"/>
  <c r="W2369" i="2"/>
  <c r="J2369" i="2" s="1"/>
  <c r="Y2369" i="2"/>
  <c r="Z2369" i="2"/>
  <c r="V2370" i="2"/>
  <c r="W2370" i="2"/>
  <c r="J2370" i="2" s="1"/>
  <c r="Y2370" i="2"/>
  <c r="Z2370" i="2"/>
  <c r="V2371" i="2"/>
  <c r="W2371" i="2"/>
  <c r="J2371" i="2" s="1"/>
  <c r="Y2371" i="2"/>
  <c r="Z2371" i="2"/>
  <c r="V2372" i="2"/>
  <c r="W2372" i="2"/>
  <c r="J2372" i="2" s="1"/>
  <c r="Y2372" i="2"/>
  <c r="Z2372" i="2"/>
  <c r="V2373" i="2"/>
  <c r="W2373" i="2"/>
  <c r="J2373" i="2" s="1"/>
  <c r="Y2373" i="2"/>
  <c r="Z2373" i="2"/>
  <c r="V2374" i="2"/>
  <c r="W2374" i="2"/>
  <c r="J2374" i="2" s="1"/>
  <c r="Y2374" i="2"/>
  <c r="Z2374" i="2"/>
  <c r="V2375" i="2"/>
  <c r="W2375" i="2"/>
  <c r="J2375" i="2" s="1"/>
  <c r="Y2375" i="2"/>
  <c r="Z2375" i="2"/>
  <c r="V2376" i="2"/>
  <c r="W2376" i="2"/>
  <c r="J2376" i="2" s="1"/>
  <c r="Y2376" i="2"/>
  <c r="Z2376" i="2"/>
  <c r="V2377" i="2"/>
  <c r="W2377" i="2"/>
  <c r="J2377" i="2" s="1"/>
  <c r="Y2377" i="2"/>
  <c r="Z2377" i="2"/>
  <c r="V2378" i="2"/>
  <c r="W2378" i="2"/>
  <c r="J2378" i="2" s="1"/>
  <c r="Y2378" i="2"/>
  <c r="Z2378" i="2"/>
  <c r="V2379" i="2"/>
  <c r="W2379" i="2"/>
  <c r="J2379" i="2" s="1"/>
  <c r="Y2379" i="2"/>
  <c r="Z2379" i="2"/>
  <c r="V2380" i="2"/>
  <c r="W2380" i="2"/>
  <c r="J2380" i="2" s="1"/>
  <c r="Y2380" i="2"/>
  <c r="Z2380" i="2"/>
  <c r="V2381" i="2"/>
  <c r="W2381" i="2"/>
  <c r="J2381" i="2" s="1"/>
  <c r="Y2381" i="2"/>
  <c r="Z2381" i="2"/>
  <c r="V2382" i="2"/>
  <c r="W2382" i="2"/>
  <c r="J2382" i="2" s="1"/>
  <c r="Y2382" i="2"/>
  <c r="Z2382" i="2"/>
  <c r="V2383" i="2"/>
  <c r="W2383" i="2"/>
  <c r="J2383" i="2" s="1"/>
  <c r="Y2383" i="2"/>
  <c r="Z2383" i="2"/>
  <c r="V2384" i="2"/>
  <c r="W2384" i="2"/>
  <c r="J2384" i="2" s="1"/>
  <c r="Y2384" i="2"/>
  <c r="Z2384" i="2"/>
  <c r="V2385" i="2"/>
  <c r="W2385" i="2"/>
  <c r="J2385" i="2" s="1"/>
  <c r="Y2385" i="2"/>
  <c r="Z2385" i="2"/>
  <c r="V2386" i="2"/>
  <c r="W2386" i="2"/>
  <c r="J2386" i="2" s="1"/>
  <c r="Y2386" i="2"/>
  <c r="Z2386" i="2"/>
  <c r="AA2386" i="2" s="1"/>
  <c r="V2387" i="2"/>
  <c r="W2387" i="2"/>
  <c r="J2387" i="2" s="1"/>
  <c r="Y2387" i="2"/>
  <c r="Z2387" i="2"/>
  <c r="V2388" i="2"/>
  <c r="W2388" i="2"/>
  <c r="J2388" i="2" s="1"/>
  <c r="Y2388" i="2"/>
  <c r="Z2388" i="2"/>
  <c r="V2389" i="2"/>
  <c r="W2389" i="2"/>
  <c r="J2389" i="2" s="1"/>
  <c r="Y2389" i="2"/>
  <c r="Z2389" i="2"/>
  <c r="V2390" i="2"/>
  <c r="W2390" i="2"/>
  <c r="J2390" i="2" s="1"/>
  <c r="Y2390" i="2"/>
  <c r="Z2390" i="2"/>
  <c r="V2391" i="2"/>
  <c r="W2391" i="2"/>
  <c r="J2391" i="2" s="1"/>
  <c r="Y2391" i="2"/>
  <c r="Z2391" i="2"/>
  <c r="V2392" i="2"/>
  <c r="W2392" i="2"/>
  <c r="J2392" i="2" s="1"/>
  <c r="Y2392" i="2"/>
  <c r="Z2392" i="2"/>
  <c r="V2393" i="2"/>
  <c r="W2393" i="2"/>
  <c r="J2393" i="2" s="1"/>
  <c r="Y2393" i="2"/>
  <c r="Z2393" i="2"/>
  <c r="V2394" i="2"/>
  <c r="W2394" i="2"/>
  <c r="J2394" i="2" s="1"/>
  <c r="Y2394" i="2"/>
  <c r="Z2394" i="2"/>
  <c r="V2395" i="2"/>
  <c r="W2395" i="2"/>
  <c r="J2395" i="2" s="1"/>
  <c r="Y2395" i="2"/>
  <c r="Z2395" i="2"/>
  <c r="V2396" i="2"/>
  <c r="W2396" i="2"/>
  <c r="J2396" i="2" s="1"/>
  <c r="Y2396" i="2"/>
  <c r="Z2396" i="2"/>
  <c r="V2397" i="2"/>
  <c r="W2397" i="2"/>
  <c r="J2397" i="2" s="1"/>
  <c r="Y2397" i="2"/>
  <c r="Z2397" i="2"/>
  <c r="V2398" i="2"/>
  <c r="W2398" i="2"/>
  <c r="J2398" i="2" s="1"/>
  <c r="Y2398" i="2"/>
  <c r="Z2398" i="2"/>
  <c r="V2399" i="2"/>
  <c r="W2399" i="2"/>
  <c r="J2399" i="2" s="1"/>
  <c r="Y2399" i="2"/>
  <c r="Z2399" i="2"/>
  <c r="V2400" i="2"/>
  <c r="W2400" i="2"/>
  <c r="J2400" i="2" s="1"/>
  <c r="Y2400" i="2"/>
  <c r="Z2400" i="2"/>
  <c r="V2401" i="2"/>
  <c r="W2401" i="2"/>
  <c r="J2401" i="2" s="1"/>
  <c r="Y2401" i="2"/>
  <c r="Z2401" i="2"/>
  <c r="V2402" i="2"/>
  <c r="W2402" i="2"/>
  <c r="J2402" i="2" s="1"/>
  <c r="Y2402" i="2"/>
  <c r="Z2402" i="2"/>
  <c r="V2403" i="2"/>
  <c r="W2403" i="2"/>
  <c r="J2403" i="2" s="1"/>
  <c r="Y2403" i="2"/>
  <c r="Z2403" i="2"/>
  <c r="V2404" i="2"/>
  <c r="W2404" i="2"/>
  <c r="J2404" i="2" s="1"/>
  <c r="Y2404" i="2"/>
  <c r="Z2404" i="2"/>
  <c r="V2405" i="2"/>
  <c r="W2405" i="2"/>
  <c r="J2405" i="2" s="1"/>
  <c r="Y2405" i="2"/>
  <c r="Z2405" i="2"/>
  <c r="V2406" i="2"/>
  <c r="W2406" i="2"/>
  <c r="J2406" i="2" s="1"/>
  <c r="Y2406" i="2"/>
  <c r="Z2406" i="2"/>
  <c r="V2407" i="2"/>
  <c r="W2407" i="2"/>
  <c r="J2407" i="2" s="1"/>
  <c r="Y2407" i="2"/>
  <c r="Z2407" i="2"/>
  <c r="V2408" i="2"/>
  <c r="W2408" i="2"/>
  <c r="J2408" i="2" s="1"/>
  <c r="Y2408" i="2"/>
  <c r="Z2408" i="2"/>
  <c r="V2409" i="2"/>
  <c r="W2409" i="2"/>
  <c r="J2409" i="2" s="1"/>
  <c r="Y2409" i="2"/>
  <c r="Z2409" i="2"/>
  <c r="V2410" i="2"/>
  <c r="W2410" i="2"/>
  <c r="J2410" i="2" s="1"/>
  <c r="Y2410" i="2"/>
  <c r="Z2410" i="2"/>
  <c r="V2411" i="2"/>
  <c r="W2411" i="2"/>
  <c r="J2411" i="2" s="1"/>
  <c r="Y2411" i="2"/>
  <c r="Z2411" i="2"/>
  <c r="V2412" i="2"/>
  <c r="W2412" i="2"/>
  <c r="J2412" i="2" s="1"/>
  <c r="Y2412" i="2"/>
  <c r="Z2412" i="2"/>
  <c r="V2413" i="2"/>
  <c r="W2413" i="2"/>
  <c r="J2413" i="2" s="1"/>
  <c r="Y2413" i="2"/>
  <c r="Z2413" i="2"/>
  <c r="V2414" i="2"/>
  <c r="W2414" i="2"/>
  <c r="J2414" i="2" s="1"/>
  <c r="Y2414" i="2"/>
  <c r="Z2414" i="2"/>
  <c r="V2415" i="2"/>
  <c r="W2415" i="2"/>
  <c r="J2415" i="2" s="1"/>
  <c r="Y2415" i="2"/>
  <c r="Z2415" i="2"/>
  <c r="V2416" i="2"/>
  <c r="W2416" i="2"/>
  <c r="J2416" i="2" s="1"/>
  <c r="Y2416" i="2"/>
  <c r="Z2416" i="2"/>
  <c r="V2417" i="2"/>
  <c r="W2417" i="2"/>
  <c r="J2417" i="2" s="1"/>
  <c r="Y2417" i="2"/>
  <c r="Z2417" i="2"/>
  <c r="V2418" i="2"/>
  <c r="W2418" i="2"/>
  <c r="J2418" i="2" s="1"/>
  <c r="Y2418" i="2"/>
  <c r="Z2418" i="2"/>
  <c r="V2419" i="2"/>
  <c r="W2419" i="2"/>
  <c r="J2419" i="2" s="1"/>
  <c r="Y2419" i="2"/>
  <c r="Z2419" i="2"/>
  <c r="V2420" i="2"/>
  <c r="W2420" i="2"/>
  <c r="J2420" i="2" s="1"/>
  <c r="Y2420" i="2"/>
  <c r="Z2420" i="2"/>
  <c r="V2421" i="2"/>
  <c r="W2421" i="2"/>
  <c r="J2421" i="2" s="1"/>
  <c r="Y2421" i="2"/>
  <c r="Z2421" i="2"/>
  <c r="V2422" i="2"/>
  <c r="W2422" i="2"/>
  <c r="J2422" i="2" s="1"/>
  <c r="Y2422" i="2"/>
  <c r="Z2422" i="2"/>
  <c r="V2423" i="2"/>
  <c r="W2423" i="2"/>
  <c r="J2423" i="2" s="1"/>
  <c r="Y2423" i="2"/>
  <c r="Z2423" i="2"/>
  <c r="V2424" i="2"/>
  <c r="W2424" i="2"/>
  <c r="J2424" i="2" s="1"/>
  <c r="Y2424" i="2"/>
  <c r="Z2424" i="2"/>
  <c r="V2425" i="2"/>
  <c r="W2425" i="2"/>
  <c r="J2425" i="2" s="1"/>
  <c r="Y2425" i="2"/>
  <c r="Z2425" i="2"/>
  <c r="V2426" i="2"/>
  <c r="W2426" i="2"/>
  <c r="J2426" i="2" s="1"/>
  <c r="Y2426" i="2"/>
  <c r="Z2426" i="2"/>
  <c r="V2427" i="2"/>
  <c r="W2427" i="2"/>
  <c r="J2427" i="2" s="1"/>
  <c r="Y2427" i="2"/>
  <c r="Z2427" i="2"/>
  <c r="V2428" i="2"/>
  <c r="W2428" i="2"/>
  <c r="J2428" i="2" s="1"/>
  <c r="Y2428" i="2"/>
  <c r="Z2428" i="2"/>
  <c r="V2429" i="2"/>
  <c r="W2429" i="2"/>
  <c r="J2429" i="2" s="1"/>
  <c r="Y2429" i="2"/>
  <c r="Z2429" i="2"/>
  <c r="V2430" i="2"/>
  <c r="W2430" i="2"/>
  <c r="J2430" i="2" s="1"/>
  <c r="Y2430" i="2"/>
  <c r="Z2430" i="2"/>
  <c r="V2431" i="2"/>
  <c r="W2431" i="2"/>
  <c r="J2431" i="2" s="1"/>
  <c r="Y2431" i="2"/>
  <c r="Z2431" i="2"/>
  <c r="V2432" i="2"/>
  <c r="W2432" i="2"/>
  <c r="J2432" i="2" s="1"/>
  <c r="Y2432" i="2"/>
  <c r="Z2432" i="2"/>
  <c r="V2433" i="2"/>
  <c r="W2433" i="2"/>
  <c r="J2433" i="2" s="1"/>
  <c r="Y2433" i="2"/>
  <c r="Z2433" i="2"/>
  <c r="V2434" i="2"/>
  <c r="W2434" i="2"/>
  <c r="J2434" i="2" s="1"/>
  <c r="Y2434" i="2"/>
  <c r="Z2434" i="2"/>
  <c r="V2435" i="2"/>
  <c r="W2435" i="2"/>
  <c r="J2435" i="2" s="1"/>
  <c r="Y2435" i="2"/>
  <c r="Z2435" i="2"/>
  <c r="V2436" i="2"/>
  <c r="W2436" i="2"/>
  <c r="J2436" i="2" s="1"/>
  <c r="Y2436" i="2"/>
  <c r="Z2436" i="2"/>
  <c r="V2437" i="2"/>
  <c r="W2437" i="2"/>
  <c r="J2437" i="2" s="1"/>
  <c r="Y2437" i="2"/>
  <c r="Z2437" i="2"/>
  <c r="V2438" i="2"/>
  <c r="W2438" i="2"/>
  <c r="J2438" i="2" s="1"/>
  <c r="Y2438" i="2"/>
  <c r="Z2438" i="2"/>
  <c r="V2439" i="2"/>
  <c r="W2439" i="2"/>
  <c r="J2439" i="2" s="1"/>
  <c r="Y2439" i="2"/>
  <c r="Z2439" i="2"/>
  <c r="V2440" i="2"/>
  <c r="W2440" i="2"/>
  <c r="J2440" i="2" s="1"/>
  <c r="Y2440" i="2"/>
  <c r="Z2440" i="2"/>
  <c r="V2441" i="2"/>
  <c r="W2441" i="2"/>
  <c r="J2441" i="2" s="1"/>
  <c r="Y2441" i="2"/>
  <c r="Z2441" i="2"/>
  <c r="V2442" i="2"/>
  <c r="W2442" i="2"/>
  <c r="J2442" i="2" s="1"/>
  <c r="Y2442" i="2"/>
  <c r="Z2442" i="2"/>
  <c r="V2443" i="2"/>
  <c r="W2443" i="2"/>
  <c r="J2443" i="2" s="1"/>
  <c r="Y2443" i="2"/>
  <c r="Z2443" i="2"/>
  <c r="V2444" i="2"/>
  <c r="W2444" i="2"/>
  <c r="J2444" i="2" s="1"/>
  <c r="Y2444" i="2"/>
  <c r="Z2444" i="2"/>
  <c r="V2445" i="2"/>
  <c r="W2445" i="2"/>
  <c r="J2445" i="2" s="1"/>
  <c r="Y2445" i="2"/>
  <c r="Z2445" i="2"/>
  <c r="V2446" i="2"/>
  <c r="W2446" i="2"/>
  <c r="J2446" i="2" s="1"/>
  <c r="Y2446" i="2"/>
  <c r="Z2446" i="2"/>
  <c r="V2447" i="2"/>
  <c r="W2447" i="2"/>
  <c r="J2447" i="2" s="1"/>
  <c r="Y2447" i="2"/>
  <c r="Z2447" i="2"/>
  <c r="V2448" i="2"/>
  <c r="W2448" i="2"/>
  <c r="J2448" i="2" s="1"/>
  <c r="Y2448" i="2"/>
  <c r="Z2448" i="2"/>
  <c r="V2449" i="2"/>
  <c r="W2449" i="2"/>
  <c r="J2449" i="2" s="1"/>
  <c r="Y2449" i="2"/>
  <c r="Z2449" i="2"/>
  <c r="V2450" i="2"/>
  <c r="W2450" i="2"/>
  <c r="J2450" i="2" s="1"/>
  <c r="Y2450" i="2"/>
  <c r="Z2450" i="2"/>
  <c r="V2451" i="2"/>
  <c r="W2451" i="2"/>
  <c r="J2451" i="2" s="1"/>
  <c r="Y2451" i="2"/>
  <c r="Z2451" i="2"/>
  <c r="V2452" i="2"/>
  <c r="W2452" i="2"/>
  <c r="J2452" i="2" s="1"/>
  <c r="Y2452" i="2"/>
  <c r="Z2452" i="2"/>
  <c r="V2453" i="2"/>
  <c r="W2453" i="2"/>
  <c r="J2453" i="2" s="1"/>
  <c r="Y2453" i="2"/>
  <c r="Z2453" i="2"/>
  <c r="V2454" i="2"/>
  <c r="W2454" i="2"/>
  <c r="J2454" i="2" s="1"/>
  <c r="Y2454" i="2"/>
  <c r="Z2454" i="2"/>
  <c r="V2455" i="2"/>
  <c r="W2455" i="2"/>
  <c r="J2455" i="2" s="1"/>
  <c r="Y2455" i="2"/>
  <c r="Z2455" i="2"/>
  <c r="V2456" i="2"/>
  <c r="W2456" i="2"/>
  <c r="J2456" i="2" s="1"/>
  <c r="Y2456" i="2"/>
  <c r="Z2456" i="2"/>
  <c r="V2457" i="2"/>
  <c r="W2457" i="2"/>
  <c r="J2457" i="2" s="1"/>
  <c r="Y2457" i="2"/>
  <c r="Z2457" i="2"/>
  <c r="V2458" i="2"/>
  <c r="W2458" i="2"/>
  <c r="J2458" i="2" s="1"/>
  <c r="Y2458" i="2"/>
  <c r="Z2458" i="2"/>
  <c r="V2459" i="2"/>
  <c r="W2459" i="2"/>
  <c r="J2459" i="2" s="1"/>
  <c r="Y2459" i="2"/>
  <c r="Z2459" i="2"/>
  <c r="V2460" i="2"/>
  <c r="W2460" i="2"/>
  <c r="J2460" i="2" s="1"/>
  <c r="Y2460" i="2"/>
  <c r="Z2460" i="2"/>
  <c r="V2461" i="2"/>
  <c r="W2461" i="2"/>
  <c r="J2461" i="2" s="1"/>
  <c r="Y2461" i="2"/>
  <c r="Z2461" i="2"/>
  <c r="V2462" i="2"/>
  <c r="W2462" i="2"/>
  <c r="J2462" i="2" s="1"/>
  <c r="Y2462" i="2"/>
  <c r="Z2462" i="2"/>
  <c r="V2463" i="2"/>
  <c r="W2463" i="2"/>
  <c r="J2463" i="2" s="1"/>
  <c r="Y2463" i="2"/>
  <c r="Z2463" i="2"/>
  <c r="V2464" i="2"/>
  <c r="W2464" i="2"/>
  <c r="J2464" i="2" s="1"/>
  <c r="Y2464" i="2"/>
  <c r="Z2464" i="2"/>
  <c r="V2465" i="2"/>
  <c r="W2465" i="2"/>
  <c r="J2465" i="2" s="1"/>
  <c r="Y2465" i="2"/>
  <c r="Z2465" i="2"/>
  <c r="V2466" i="2"/>
  <c r="W2466" i="2"/>
  <c r="J2466" i="2" s="1"/>
  <c r="Y2466" i="2"/>
  <c r="Z2466" i="2"/>
  <c r="V2467" i="2"/>
  <c r="W2467" i="2"/>
  <c r="J2467" i="2" s="1"/>
  <c r="Y2467" i="2"/>
  <c r="Z2467" i="2"/>
  <c r="V2468" i="2"/>
  <c r="W2468" i="2"/>
  <c r="J2468" i="2" s="1"/>
  <c r="Y2468" i="2"/>
  <c r="Z2468" i="2"/>
  <c r="V2469" i="2"/>
  <c r="W2469" i="2"/>
  <c r="J2469" i="2" s="1"/>
  <c r="Y2469" i="2"/>
  <c r="Z2469" i="2"/>
  <c r="V2470" i="2"/>
  <c r="W2470" i="2"/>
  <c r="J2470" i="2" s="1"/>
  <c r="Y2470" i="2"/>
  <c r="Z2470" i="2"/>
  <c r="V2471" i="2"/>
  <c r="W2471" i="2"/>
  <c r="J2471" i="2" s="1"/>
  <c r="Y2471" i="2"/>
  <c r="Z2471" i="2"/>
  <c r="V2472" i="2"/>
  <c r="W2472" i="2"/>
  <c r="J2472" i="2" s="1"/>
  <c r="Y2472" i="2"/>
  <c r="Z2472" i="2"/>
  <c r="V2473" i="2"/>
  <c r="W2473" i="2"/>
  <c r="J2473" i="2" s="1"/>
  <c r="Y2473" i="2"/>
  <c r="Z2473" i="2"/>
  <c r="V2474" i="2"/>
  <c r="W2474" i="2"/>
  <c r="J2474" i="2" s="1"/>
  <c r="Y2474" i="2"/>
  <c r="Z2474" i="2"/>
  <c r="V2475" i="2"/>
  <c r="W2475" i="2"/>
  <c r="J2475" i="2" s="1"/>
  <c r="Y2475" i="2"/>
  <c r="Z2475" i="2"/>
  <c r="V2476" i="2"/>
  <c r="W2476" i="2"/>
  <c r="J2476" i="2" s="1"/>
  <c r="Y2476" i="2"/>
  <c r="Z2476" i="2"/>
  <c r="V2477" i="2"/>
  <c r="W2477" i="2"/>
  <c r="J2477" i="2" s="1"/>
  <c r="Y2477" i="2"/>
  <c r="Z2477" i="2"/>
  <c r="V2478" i="2"/>
  <c r="W2478" i="2"/>
  <c r="J2478" i="2" s="1"/>
  <c r="Y2478" i="2"/>
  <c r="Z2478" i="2"/>
  <c r="V2479" i="2"/>
  <c r="W2479" i="2"/>
  <c r="J2479" i="2" s="1"/>
  <c r="Y2479" i="2"/>
  <c r="Z2479" i="2"/>
  <c r="V2480" i="2"/>
  <c r="W2480" i="2"/>
  <c r="J2480" i="2" s="1"/>
  <c r="Y2480" i="2"/>
  <c r="Z2480" i="2"/>
  <c r="V2481" i="2"/>
  <c r="W2481" i="2"/>
  <c r="J2481" i="2" s="1"/>
  <c r="Y2481" i="2"/>
  <c r="Z2481" i="2"/>
  <c r="V2482" i="2"/>
  <c r="W2482" i="2"/>
  <c r="J2482" i="2" s="1"/>
  <c r="Y2482" i="2"/>
  <c r="Z2482" i="2"/>
  <c r="V2483" i="2"/>
  <c r="W2483" i="2"/>
  <c r="J2483" i="2" s="1"/>
  <c r="Y2483" i="2"/>
  <c r="Z2483" i="2"/>
  <c r="V2484" i="2"/>
  <c r="W2484" i="2"/>
  <c r="J2484" i="2" s="1"/>
  <c r="Y2484" i="2"/>
  <c r="Z2484" i="2"/>
  <c r="V2485" i="2"/>
  <c r="W2485" i="2"/>
  <c r="J2485" i="2" s="1"/>
  <c r="Y2485" i="2"/>
  <c r="Z2485" i="2"/>
  <c r="V2486" i="2"/>
  <c r="W2486" i="2"/>
  <c r="J2486" i="2" s="1"/>
  <c r="Y2486" i="2"/>
  <c r="Z2486" i="2"/>
  <c r="V2487" i="2"/>
  <c r="W2487" i="2"/>
  <c r="J2487" i="2" s="1"/>
  <c r="Y2487" i="2"/>
  <c r="Z2487" i="2"/>
  <c r="V2488" i="2"/>
  <c r="W2488" i="2"/>
  <c r="J2488" i="2" s="1"/>
  <c r="Y2488" i="2"/>
  <c r="Z2488" i="2"/>
  <c r="V2489" i="2"/>
  <c r="W2489" i="2"/>
  <c r="J2489" i="2" s="1"/>
  <c r="Y2489" i="2"/>
  <c r="Z2489" i="2"/>
  <c r="V2490" i="2"/>
  <c r="W2490" i="2"/>
  <c r="J2490" i="2" s="1"/>
  <c r="Y2490" i="2"/>
  <c r="Z2490" i="2"/>
  <c r="V2491" i="2"/>
  <c r="W2491" i="2"/>
  <c r="J2491" i="2" s="1"/>
  <c r="Y2491" i="2"/>
  <c r="Z2491" i="2"/>
  <c r="V2492" i="2"/>
  <c r="W2492" i="2"/>
  <c r="J2492" i="2" s="1"/>
  <c r="Y2492" i="2"/>
  <c r="Z2492" i="2"/>
  <c r="V2493" i="2"/>
  <c r="W2493" i="2"/>
  <c r="J2493" i="2" s="1"/>
  <c r="Y2493" i="2"/>
  <c r="Z2493" i="2"/>
  <c r="V2494" i="2"/>
  <c r="W2494" i="2"/>
  <c r="J2494" i="2" s="1"/>
  <c r="Y2494" i="2"/>
  <c r="Z2494" i="2"/>
  <c r="V2495" i="2"/>
  <c r="W2495" i="2"/>
  <c r="J2495" i="2" s="1"/>
  <c r="Y2495" i="2"/>
  <c r="Z2495" i="2"/>
  <c r="V2496" i="2"/>
  <c r="W2496" i="2"/>
  <c r="J2496" i="2" s="1"/>
  <c r="Y2496" i="2"/>
  <c r="Z2496" i="2"/>
  <c r="V2497" i="2"/>
  <c r="W2497" i="2"/>
  <c r="J2497" i="2" s="1"/>
  <c r="Y2497" i="2"/>
  <c r="Z2497" i="2"/>
  <c r="V2498" i="2"/>
  <c r="W2498" i="2"/>
  <c r="J2498" i="2" s="1"/>
  <c r="Y2498" i="2"/>
  <c r="Z2498" i="2"/>
  <c r="V2499" i="2"/>
  <c r="W2499" i="2"/>
  <c r="J2499" i="2" s="1"/>
  <c r="Y2499" i="2"/>
  <c r="Z2499" i="2"/>
  <c r="V2500" i="2"/>
  <c r="W2500" i="2"/>
  <c r="J2500" i="2" s="1"/>
  <c r="Y2500" i="2"/>
  <c r="Z2500" i="2"/>
  <c r="V2501" i="2"/>
  <c r="W2501" i="2"/>
  <c r="J2501" i="2" s="1"/>
  <c r="Y2501" i="2"/>
  <c r="Z2501" i="2"/>
  <c r="V2502" i="2"/>
  <c r="W2502" i="2"/>
  <c r="J2502" i="2" s="1"/>
  <c r="Y2502" i="2"/>
  <c r="Z2502" i="2"/>
  <c r="V2503" i="2"/>
  <c r="W2503" i="2"/>
  <c r="J2503" i="2" s="1"/>
  <c r="Y2503" i="2"/>
  <c r="Z2503" i="2"/>
  <c r="V2504" i="2"/>
  <c r="W2504" i="2"/>
  <c r="J2504" i="2" s="1"/>
  <c r="Y2504" i="2"/>
  <c r="Z2504" i="2"/>
  <c r="V2505" i="2"/>
  <c r="W2505" i="2"/>
  <c r="J2505" i="2" s="1"/>
  <c r="Y2505" i="2"/>
  <c r="Z2505" i="2"/>
  <c r="V2506" i="2"/>
  <c r="W2506" i="2"/>
  <c r="J2506" i="2" s="1"/>
  <c r="Y2506" i="2"/>
  <c r="Z2506" i="2"/>
  <c r="V2507" i="2"/>
  <c r="W2507" i="2"/>
  <c r="J2507" i="2" s="1"/>
  <c r="Y2507" i="2"/>
  <c r="Z2507" i="2"/>
  <c r="V2508" i="2"/>
  <c r="W2508" i="2"/>
  <c r="J2508" i="2" s="1"/>
  <c r="Y2508" i="2"/>
  <c r="Z2508" i="2"/>
  <c r="V2509" i="2"/>
  <c r="W2509" i="2"/>
  <c r="J2509" i="2" s="1"/>
  <c r="Y2509" i="2"/>
  <c r="Z2509" i="2"/>
  <c r="V2510" i="2"/>
  <c r="W2510" i="2"/>
  <c r="J2510" i="2" s="1"/>
  <c r="Y2510" i="2"/>
  <c r="Z2510" i="2"/>
  <c r="V2511" i="2"/>
  <c r="W2511" i="2"/>
  <c r="J2511" i="2" s="1"/>
  <c r="Y2511" i="2"/>
  <c r="Z2511" i="2"/>
  <c r="V2512" i="2"/>
  <c r="W2512" i="2"/>
  <c r="J2512" i="2" s="1"/>
  <c r="Y2512" i="2"/>
  <c r="Z2512" i="2"/>
  <c r="V2513" i="2"/>
  <c r="W2513" i="2"/>
  <c r="J2513" i="2" s="1"/>
  <c r="Y2513" i="2"/>
  <c r="Z2513" i="2"/>
  <c r="V2514" i="2"/>
  <c r="W2514" i="2"/>
  <c r="J2514" i="2" s="1"/>
  <c r="Y2514" i="2"/>
  <c r="Z2514" i="2"/>
  <c r="V2515" i="2"/>
  <c r="W2515" i="2"/>
  <c r="J2515" i="2" s="1"/>
  <c r="Y2515" i="2"/>
  <c r="Z2515" i="2"/>
  <c r="V2516" i="2"/>
  <c r="W2516" i="2"/>
  <c r="J2516" i="2" s="1"/>
  <c r="Y2516" i="2"/>
  <c r="Z2516" i="2"/>
  <c r="V2517" i="2"/>
  <c r="W2517" i="2"/>
  <c r="J2517" i="2" s="1"/>
  <c r="Y2517" i="2"/>
  <c r="Z2517" i="2"/>
  <c r="V2518" i="2"/>
  <c r="W2518" i="2"/>
  <c r="J2518" i="2" s="1"/>
  <c r="Y2518" i="2"/>
  <c r="Z2518" i="2"/>
  <c r="V2519" i="2"/>
  <c r="W2519" i="2"/>
  <c r="J2519" i="2" s="1"/>
  <c r="Y2519" i="2"/>
  <c r="Z2519" i="2"/>
  <c r="V2520" i="2"/>
  <c r="W2520" i="2"/>
  <c r="J2520" i="2" s="1"/>
  <c r="Y2520" i="2"/>
  <c r="Z2520" i="2"/>
  <c r="V2521" i="2"/>
  <c r="W2521" i="2"/>
  <c r="J2521" i="2" s="1"/>
  <c r="Y2521" i="2"/>
  <c r="Z2521" i="2"/>
  <c r="V2522" i="2"/>
  <c r="W2522" i="2"/>
  <c r="J2522" i="2" s="1"/>
  <c r="Y2522" i="2"/>
  <c r="Z2522" i="2"/>
  <c r="V2523" i="2"/>
  <c r="W2523" i="2"/>
  <c r="J2523" i="2" s="1"/>
  <c r="Y2523" i="2"/>
  <c r="Z2523" i="2"/>
  <c r="V2524" i="2"/>
  <c r="W2524" i="2"/>
  <c r="J2524" i="2" s="1"/>
  <c r="Y2524" i="2"/>
  <c r="Z2524" i="2"/>
  <c r="V2525" i="2"/>
  <c r="W2525" i="2"/>
  <c r="J2525" i="2" s="1"/>
  <c r="Y2525" i="2"/>
  <c r="Z2525" i="2"/>
  <c r="V2526" i="2"/>
  <c r="W2526" i="2"/>
  <c r="J2526" i="2" s="1"/>
  <c r="Y2526" i="2"/>
  <c r="Z2526" i="2"/>
  <c r="V2527" i="2"/>
  <c r="W2527" i="2"/>
  <c r="J2527" i="2" s="1"/>
  <c r="Y2527" i="2"/>
  <c r="Z2527" i="2"/>
  <c r="V2528" i="2"/>
  <c r="W2528" i="2"/>
  <c r="J2528" i="2" s="1"/>
  <c r="Y2528" i="2"/>
  <c r="Z2528" i="2"/>
  <c r="V2529" i="2"/>
  <c r="W2529" i="2"/>
  <c r="J2529" i="2" s="1"/>
  <c r="Y2529" i="2"/>
  <c r="Z2529" i="2"/>
  <c r="V2530" i="2"/>
  <c r="W2530" i="2"/>
  <c r="J2530" i="2" s="1"/>
  <c r="Y2530" i="2"/>
  <c r="Z2530" i="2"/>
  <c r="V2531" i="2"/>
  <c r="W2531" i="2"/>
  <c r="J2531" i="2" s="1"/>
  <c r="Y2531" i="2"/>
  <c r="Z2531" i="2"/>
  <c r="V2532" i="2"/>
  <c r="W2532" i="2"/>
  <c r="J2532" i="2" s="1"/>
  <c r="Y2532" i="2"/>
  <c r="Z2532" i="2"/>
  <c r="V2533" i="2"/>
  <c r="W2533" i="2"/>
  <c r="J2533" i="2" s="1"/>
  <c r="Y2533" i="2"/>
  <c r="Z2533" i="2"/>
  <c r="V2534" i="2"/>
  <c r="W2534" i="2"/>
  <c r="J2534" i="2" s="1"/>
  <c r="Y2534" i="2"/>
  <c r="Z2534" i="2"/>
  <c r="V2535" i="2"/>
  <c r="W2535" i="2"/>
  <c r="J2535" i="2" s="1"/>
  <c r="Y2535" i="2"/>
  <c r="Z2535" i="2"/>
  <c r="V2536" i="2"/>
  <c r="W2536" i="2"/>
  <c r="J2536" i="2" s="1"/>
  <c r="Y2536" i="2"/>
  <c r="Z2536" i="2"/>
  <c r="V2537" i="2"/>
  <c r="W2537" i="2"/>
  <c r="J2537" i="2" s="1"/>
  <c r="Y2537" i="2"/>
  <c r="Z2537" i="2"/>
  <c r="V2538" i="2"/>
  <c r="W2538" i="2"/>
  <c r="J2538" i="2" s="1"/>
  <c r="Y2538" i="2"/>
  <c r="Z2538" i="2"/>
  <c r="V2539" i="2"/>
  <c r="W2539" i="2"/>
  <c r="J2539" i="2" s="1"/>
  <c r="Y2539" i="2"/>
  <c r="Z2539" i="2"/>
  <c r="V2540" i="2"/>
  <c r="W2540" i="2"/>
  <c r="J2540" i="2" s="1"/>
  <c r="Y2540" i="2"/>
  <c r="Z2540" i="2"/>
  <c r="V2541" i="2"/>
  <c r="W2541" i="2"/>
  <c r="J2541" i="2" s="1"/>
  <c r="Y2541" i="2"/>
  <c r="Z2541" i="2"/>
  <c r="V2542" i="2"/>
  <c r="W2542" i="2"/>
  <c r="J2542" i="2" s="1"/>
  <c r="Y2542" i="2"/>
  <c r="Z2542" i="2"/>
  <c r="V2543" i="2"/>
  <c r="W2543" i="2"/>
  <c r="J2543" i="2" s="1"/>
  <c r="Y2543" i="2"/>
  <c r="Z2543" i="2"/>
  <c r="V2544" i="2"/>
  <c r="W2544" i="2"/>
  <c r="J2544" i="2" s="1"/>
  <c r="Y2544" i="2"/>
  <c r="Z2544" i="2"/>
  <c r="V2545" i="2"/>
  <c r="W2545" i="2"/>
  <c r="J2545" i="2" s="1"/>
  <c r="Y2545" i="2"/>
  <c r="Z2545" i="2"/>
  <c r="V2546" i="2"/>
  <c r="W2546" i="2"/>
  <c r="J2546" i="2" s="1"/>
  <c r="Y2546" i="2"/>
  <c r="Z2546" i="2"/>
  <c r="V2547" i="2"/>
  <c r="W2547" i="2"/>
  <c r="J2547" i="2" s="1"/>
  <c r="Y2547" i="2"/>
  <c r="Z2547" i="2"/>
  <c r="V2548" i="2"/>
  <c r="W2548" i="2"/>
  <c r="J2548" i="2" s="1"/>
  <c r="Y2548" i="2"/>
  <c r="Z2548" i="2"/>
  <c r="V2549" i="2"/>
  <c r="W2549" i="2"/>
  <c r="J2549" i="2" s="1"/>
  <c r="Y2549" i="2"/>
  <c r="Z2549" i="2"/>
  <c r="V2550" i="2"/>
  <c r="W2550" i="2"/>
  <c r="J2550" i="2" s="1"/>
  <c r="Y2550" i="2"/>
  <c r="Z2550" i="2"/>
  <c r="V2551" i="2"/>
  <c r="W2551" i="2"/>
  <c r="J2551" i="2" s="1"/>
  <c r="Y2551" i="2"/>
  <c r="Z2551" i="2"/>
  <c r="V2552" i="2"/>
  <c r="W2552" i="2"/>
  <c r="J2552" i="2" s="1"/>
  <c r="Y2552" i="2"/>
  <c r="Z2552" i="2"/>
  <c r="V2553" i="2"/>
  <c r="W2553" i="2"/>
  <c r="J2553" i="2" s="1"/>
  <c r="Y2553" i="2"/>
  <c r="Z2553" i="2"/>
  <c r="V2554" i="2"/>
  <c r="W2554" i="2"/>
  <c r="J2554" i="2" s="1"/>
  <c r="Y2554" i="2"/>
  <c r="Z2554" i="2"/>
  <c r="V2555" i="2"/>
  <c r="W2555" i="2"/>
  <c r="J2555" i="2" s="1"/>
  <c r="Y2555" i="2"/>
  <c r="Z2555" i="2"/>
  <c r="V2556" i="2"/>
  <c r="W2556" i="2"/>
  <c r="J2556" i="2" s="1"/>
  <c r="Y2556" i="2"/>
  <c r="Z2556" i="2"/>
  <c r="V2557" i="2"/>
  <c r="W2557" i="2"/>
  <c r="J2557" i="2" s="1"/>
  <c r="Y2557" i="2"/>
  <c r="Z2557" i="2"/>
  <c r="V2558" i="2"/>
  <c r="W2558" i="2"/>
  <c r="J2558" i="2" s="1"/>
  <c r="Y2558" i="2"/>
  <c r="Z2558" i="2"/>
  <c r="V2559" i="2"/>
  <c r="W2559" i="2"/>
  <c r="J2559" i="2" s="1"/>
  <c r="Y2559" i="2"/>
  <c r="Z2559" i="2"/>
  <c r="V2560" i="2"/>
  <c r="W2560" i="2"/>
  <c r="J2560" i="2" s="1"/>
  <c r="Y2560" i="2"/>
  <c r="Z2560" i="2"/>
  <c r="V2561" i="2"/>
  <c r="W2561" i="2"/>
  <c r="J2561" i="2" s="1"/>
  <c r="Y2561" i="2"/>
  <c r="Z2561" i="2"/>
  <c r="V2562" i="2"/>
  <c r="W2562" i="2"/>
  <c r="J2562" i="2" s="1"/>
  <c r="Y2562" i="2"/>
  <c r="Z2562" i="2"/>
  <c r="V2563" i="2"/>
  <c r="W2563" i="2"/>
  <c r="J2563" i="2" s="1"/>
  <c r="Y2563" i="2"/>
  <c r="Z2563" i="2"/>
  <c r="V2564" i="2"/>
  <c r="W2564" i="2"/>
  <c r="J2564" i="2" s="1"/>
  <c r="Y2564" i="2"/>
  <c r="Z2564" i="2"/>
  <c r="V2565" i="2"/>
  <c r="W2565" i="2"/>
  <c r="J2565" i="2" s="1"/>
  <c r="Y2565" i="2"/>
  <c r="Z2565" i="2"/>
  <c r="V2566" i="2"/>
  <c r="W2566" i="2"/>
  <c r="J2566" i="2" s="1"/>
  <c r="Y2566" i="2"/>
  <c r="Z2566" i="2"/>
  <c r="V2567" i="2"/>
  <c r="W2567" i="2"/>
  <c r="J2567" i="2" s="1"/>
  <c r="Y2567" i="2"/>
  <c r="Z2567" i="2"/>
  <c r="V2568" i="2"/>
  <c r="W2568" i="2"/>
  <c r="J2568" i="2" s="1"/>
  <c r="Y2568" i="2"/>
  <c r="Z2568" i="2"/>
  <c r="V2569" i="2"/>
  <c r="W2569" i="2"/>
  <c r="J2569" i="2" s="1"/>
  <c r="Y2569" i="2"/>
  <c r="Z2569" i="2"/>
  <c r="V2570" i="2"/>
  <c r="W2570" i="2"/>
  <c r="J2570" i="2" s="1"/>
  <c r="Y2570" i="2"/>
  <c r="Z2570" i="2"/>
  <c r="V2571" i="2"/>
  <c r="W2571" i="2"/>
  <c r="J2571" i="2" s="1"/>
  <c r="Y2571" i="2"/>
  <c r="Z2571" i="2"/>
  <c r="V2572" i="2"/>
  <c r="W2572" i="2"/>
  <c r="J2572" i="2" s="1"/>
  <c r="Y2572" i="2"/>
  <c r="Z2572" i="2"/>
  <c r="V2573" i="2"/>
  <c r="W2573" i="2"/>
  <c r="J2573" i="2" s="1"/>
  <c r="Y2573" i="2"/>
  <c r="Z2573" i="2"/>
  <c r="V2574" i="2"/>
  <c r="W2574" i="2"/>
  <c r="J2574" i="2" s="1"/>
  <c r="Y2574" i="2"/>
  <c r="Z2574" i="2"/>
  <c r="V2575" i="2"/>
  <c r="W2575" i="2"/>
  <c r="J2575" i="2" s="1"/>
  <c r="Y2575" i="2"/>
  <c r="Z2575" i="2"/>
  <c r="V2576" i="2"/>
  <c r="W2576" i="2"/>
  <c r="J2576" i="2" s="1"/>
  <c r="Y2576" i="2"/>
  <c r="Z2576" i="2"/>
  <c r="V2577" i="2"/>
  <c r="W2577" i="2"/>
  <c r="J2577" i="2" s="1"/>
  <c r="Y2577" i="2"/>
  <c r="Z2577" i="2"/>
  <c r="V2578" i="2"/>
  <c r="W2578" i="2"/>
  <c r="J2578" i="2" s="1"/>
  <c r="Y2578" i="2"/>
  <c r="Z2578" i="2"/>
  <c r="V2579" i="2"/>
  <c r="W2579" i="2"/>
  <c r="J2579" i="2" s="1"/>
  <c r="Y2579" i="2"/>
  <c r="Z2579" i="2"/>
  <c r="V2580" i="2"/>
  <c r="W2580" i="2"/>
  <c r="J2580" i="2" s="1"/>
  <c r="Y2580" i="2"/>
  <c r="Z2580" i="2"/>
  <c r="V2581" i="2"/>
  <c r="W2581" i="2"/>
  <c r="J2581" i="2" s="1"/>
  <c r="Y2581" i="2"/>
  <c r="Z2581" i="2"/>
  <c r="V2582" i="2"/>
  <c r="W2582" i="2"/>
  <c r="J2582" i="2" s="1"/>
  <c r="Y2582" i="2"/>
  <c r="Z2582" i="2"/>
  <c r="V2583" i="2"/>
  <c r="W2583" i="2"/>
  <c r="J2583" i="2" s="1"/>
  <c r="Y2583" i="2"/>
  <c r="Z2583" i="2"/>
  <c r="V2584" i="2"/>
  <c r="W2584" i="2"/>
  <c r="J2584" i="2" s="1"/>
  <c r="Y2584" i="2"/>
  <c r="Z2584" i="2"/>
  <c r="V2585" i="2"/>
  <c r="W2585" i="2"/>
  <c r="J2585" i="2" s="1"/>
  <c r="Y2585" i="2"/>
  <c r="Z2585" i="2"/>
  <c r="V2586" i="2"/>
  <c r="W2586" i="2"/>
  <c r="J2586" i="2" s="1"/>
  <c r="Y2586" i="2"/>
  <c r="Z2586" i="2"/>
  <c r="V2587" i="2"/>
  <c r="W2587" i="2"/>
  <c r="J2587" i="2" s="1"/>
  <c r="Y2587" i="2"/>
  <c r="Z2587" i="2"/>
  <c r="V2588" i="2"/>
  <c r="W2588" i="2"/>
  <c r="J2588" i="2" s="1"/>
  <c r="Y2588" i="2"/>
  <c r="Z2588" i="2"/>
  <c r="V2589" i="2"/>
  <c r="W2589" i="2"/>
  <c r="J2589" i="2" s="1"/>
  <c r="Y2589" i="2"/>
  <c r="Z2589" i="2"/>
  <c r="V2590" i="2"/>
  <c r="W2590" i="2"/>
  <c r="J2590" i="2" s="1"/>
  <c r="Y2590" i="2"/>
  <c r="Z2590" i="2"/>
  <c r="V2591" i="2"/>
  <c r="W2591" i="2"/>
  <c r="J2591" i="2" s="1"/>
  <c r="Y2591" i="2"/>
  <c r="Z2591" i="2"/>
  <c r="V2592" i="2"/>
  <c r="W2592" i="2"/>
  <c r="J2592" i="2" s="1"/>
  <c r="Y2592" i="2"/>
  <c r="Z2592" i="2"/>
  <c r="V2593" i="2"/>
  <c r="W2593" i="2"/>
  <c r="J2593" i="2" s="1"/>
  <c r="Y2593" i="2"/>
  <c r="Z2593" i="2"/>
  <c r="V2594" i="2"/>
  <c r="W2594" i="2"/>
  <c r="J2594" i="2" s="1"/>
  <c r="Y2594" i="2"/>
  <c r="Z2594" i="2"/>
  <c r="V2595" i="2"/>
  <c r="W2595" i="2"/>
  <c r="J2595" i="2" s="1"/>
  <c r="Y2595" i="2"/>
  <c r="Z2595" i="2"/>
  <c r="V2596" i="2"/>
  <c r="W2596" i="2"/>
  <c r="J2596" i="2" s="1"/>
  <c r="Y2596" i="2"/>
  <c r="Z2596" i="2"/>
  <c r="V2597" i="2"/>
  <c r="W2597" i="2"/>
  <c r="J2597" i="2" s="1"/>
  <c r="Y2597" i="2"/>
  <c r="Z2597" i="2"/>
  <c r="V2598" i="2"/>
  <c r="W2598" i="2"/>
  <c r="J2598" i="2" s="1"/>
  <c r="Y2598" i="2"/>
  <c r="Z2598" i="2"/>
  <c r="V2599" i="2"/>
  <c r="W2599" i="2"/>
  <c r="J2599" i="2" s="1"/>
  <c r="Y2599" i="2"/>
  <c r="Z2599" i="2"/>
  <c r="V2600" i="2"/>
  <c r="W2600" i="2"/>
  <c r="J2600" i="2" s="1"/>
  <c r="Y2600" i="2"/>
  <c r="Z2600" i="2"/>
  <c r="V2601" i="2"/>
  <c r="W2601" i="2"/>
  <c r="J2601" i="2" s="1"/>
  <c r="Y2601" i="2"/>
  <c r="Z2601" i="2"/>
  <c r="V2602" i="2"/>
  <c r="W2602" i="2"/>
  <c r="J2602" i="2" s="1"/>
  <c r="Y2602" i="2"/>
  <c r="Z2602" i="2"/>
  <c r="V2603" i="2"/>
  <c r="W2603" i="2"/>
  <c r="J2603" i="2" s="1"/>
  <c r="Y2603" i="2"/>
  <c r="Z2603" i="2"/>
  <c r="V2604" i="2"/>
  <c r="W2604" i="2"/>
  <c r="J2604" i="2" s="1"/>
  <c r="Y2604" i="2"/>
  <c r="Z2604" i="2"/>
  <c r="V2605" i="2"/>
  <c r="W2605" i="2"/>
  <c r="J2605" i="2" s="1"/>
  <c r="Y2605" i="2"/>
  <c r="Z2605" i="2"/>
  <c r="V2606" i="2"/>
  <c r="W2606" i="2"/>
  <c r="J2606" i="2" s="1"/>
  <c r="Y2606" i="2"/>
  <c r="Z2606" i="2"/>
  <c r="V2607" i="2"/>
  <c r="W2607" i="2"/>
  <c r="J2607" i="2" s="1"/>
  <c r="Y2607" i="2"/>
  <c r="Z2607" i="2"/>
  <c r="V2608" i="2"/>
  <c r="W2608" i="2"/>
  <c r="J2608" i="2" s="1"/>
  <c r="Y2608" i="2"/>
  <c r="Z2608" i="2"/>
  <c r="V2609" i="2"/>
  <c r="W2609" i="2"/>
  <c r="J2609" i="2" s="1"/>
  <c r="Y2609" i="2"/>
  <c r="Z2609" i="2"/>
  <c r="V2610" i="2"/>
  <c r="W2610" i="2"/>
  <c r="J2610" i="2" s="1"/>
  <c r="Y2610" i="2"/>
  <c r="Z2610" i="2"/>
  <c r="V2611" i="2"/>
  <c r="W2611" i="2"/>
  <c r="J2611" i="2" s="1"/>
  <c r="Y2611" i="2"/>
  <c r="Z2611" i="2"/>
  <c r="V2612" i="2"/>
  <c r="W2612" i="2"/>
  <c r="J2612" i="2" s="1"/>
  <c r="Y2612" i="2"/>
  <c r="Z2612" i="2"/>
  <c r="V2613" i="2"/>
  <c r="W2613" i="2"/>
  <c r="J2613" i="2" s="1"/>
  <c r="Y2613" i="2"/>
  <c r="Z2613" i="2"/>
  <c r="V2614" i="2"/>
  <c r="W2614" i="2"/>
  <c r="J2614" i="2" s="1"/>
  <c r="Y2614" i="2"/>
  <c r="Z2614" i="2"/>
  <c r="V2615" i="2"/>
  <c r="W2615" i="2"/>
  <c r="J2615" i="2" s="1"/>
  <c r="Y2615" i="2"/>
  <c r="Z2615" i="2"/>
  <c r="V2616" i="2"/>
  <c r="W2616" i="2"/>
  <c r="J2616" i="2" s="1"/>
  <c r="Y2616" i="2"/>
  <c r="Z2616" i="2"/>
  <c r="V2617" i="2"/>
  <c r="W2617" i="2"/>
  <c r="J2617" i="2" s="1"/>
  <c r="Y2617" i="2"/>
  <c r="Z2617" i="2"/>
  <c r="V2618" i="2"/>
  <c r="W2618" i="2"/>
  <c r="J2618" i="2" s="1"/>
  <c r="Y2618" i="2"/>
  <c r="Z2618" i="2"/>
  <c r="V2619" i="2"/>
  <c r="W2619" i="2"/>
  <c r="J2619" i="2" s="1"/>
  <c r="Y2619" i="2"/>
  <c r="Z2619" i="2"/>
  <c r="V2620" i="2"/>
  <c r="W2620" i="2"/>
  <c r="J2620" i="2" s="1"/>
  <c r="Y2620" i="2"/>
  <c r="Z2620" i="2"/>
  <c r="V2621" i="2"/>
  <c r="W2621" i="2"/>
  <c r="J2621" i="2" s="1"/>
  <c r="Y2621" i="2"/>
  <c r="Z2621" i="2"/>
  <c r="V2622" i="2"/>
  <c r="W2622" i="2"/>
  <c r="J2622" i="2" s="1"/>
  <c r="Y2622" i="2"/>
  <c r="Z2622" i="2"/>
  <c r="V2623" i="2"/>
  <c r="W2623" i="2"/>
  <c r="J2623" i="2" s="1"/>
  <c r="Y2623" i="2"/>
  <c r="Z2623" i="2"/>
  <c r="V2624" i="2"/>
  <c r="W2624" i="2"/>
  <c r="J2624" i="2" s="1"/>
  <c r="Y2624" i="2"/>
  <c r="Z2624" i="2"/>
  <c r="V2625" i="2"/>
  <c r="W2625" i="2"/>
  <c r="J2625" i="2" s="1"/>
  <c r="Y2625" i="2"/>
  <c r="Z2625" i="2"/>
  <c r="V2626" i="2"/>
  <c r="W2626" i="2"/>
  <c r="J2626" i="2" s="1"/>
  <c r="Y2626" i="2"/>
  <c r="Z2626" i="2"/>
  <c r="V2627" i="2"/>
  <c r="W2627" i="2"/>
  <c r="J2627" i="2" s="1"/>
  <c r="Y2627" i="2"/>
  <c r="Z2627" i="2"/>
  <c r="V2628" i="2"/>
  <c r="W2628" i="2"/>
  <c r="J2628" i="2" s="1"/>
  <c r="Y2628" i="2"/>
  <c r="Z2628" i="2"/>
  <c r="V2629" i="2"/>
  <c r="W2629" i="2"/>
  <c r="J2629" i="2" s="1"/>
  <c r="Y2629" i="2"/>
  <c r="Z2629" i="2"/>
  <c r="V2630" i="2"/>
  <c r="W2630" i="2"/>
  <c r="J2630" i="2" s="1"/>
  <c r="Y2630" i="2"/>
  <c r="Z2630" i="2"/>
  <c r="V2631" i="2"/>
  <c r="W2631" i="2"/>
  <c r="J2631" i="2" s="1"/>
  <c r="Y2631" i="2"/>
  <c r="Z2631" i="2"/>
  <c r="V2632" i="2"/>
  <c r="W2632" i="2"/>
  <c r="J2632" i="2" s="1"/>
  <c r="Y2632" i="2"/>
  <c r="Z2632" i="2"/>
  <c r="V2633" i="2"/>
  <c r="W2633" i="2"/>
  <c r="J2633" i="2" s="1"/>
  <c r="Y2633" i="2"/>
  <c r="Z2633" i="2"/>
  <c r="V2634" i="2"/>
  <c r="W2634" i="2"/>
  <c r="J2634" i="2" s="1"/>
  <c r="Y2634" i="2"/>
  <c r="Z2634" i="2"/>
  <c r="V2635" i="2"/>
  <c r="W2635" i="2"/>
  <c r="J2635" i="2" s="1"/>
  <c r="Y2635" i="2"/>
  <c r="Z2635" i="2"/>
  <c r="V2636" i="2"/>
  <c r="W2636" i="2"/>
  <c r="J2636" i="2" s="1"/>
  <c r="Y2636" i="2"/>
  <c r="Z2636" i="2"/>
  <c r="V2637" i="2"/>
  <c r="W2637" i="2"/>
  <c r="J2637" i="2" s="1"/>
  <c r="Y2637" i="2"/>
  <c r="Z2637" i="2"/>
  <c r="V2638" i="2"/>
  <c r="W2638" i="2"/>
  <c r="J2638" i="2" s="1"/>
  <c r="Y2638" i="2"/>
  <c r="Z2638" i="2"/>
  <c r="V2639" i="2"/>
  <c r="W2639" i="2"/>
  <c r="J2639" i="2" s="1"/>
  <c r="Y2639" i="2"/>
  <c r="Z2639" i="2"/>
  <c r="V2640" i="2"/>
  <c r="W2640" i="2"/>
  <c r="J2640" i="2" s="1"/>
  <c r="Y2640" i="2"/>
  <c r="Z2640" i="2"/>
  <c r="V2641" i="2"/>
  <c r="W2641" i="2"/>
  <c r="J2641" i="2" s="1"/>
  <c r="Y2641" i="2"/>
  <c r="Z2641" i="2"/>
  <c r="V2642" i="2"/>
  <c r="W2642" i="2"/>
  <c r="J2642" i="2" s="1"/>
  <c r="Y2642" i="2"/>
  <c r="Z2642" i="2"/>
  <c r="V2643" i="2"/>
  <c r="W2643" i="2"/>
  <c r="J2643" i="2" s="1"/>
  <c r="Y2643" i="2"/>
  <c r="Z2643" i="2"/>
  <c r="V2644" i="2"/>
  <c r="W2644" i="2"/>
  <c r="J2644" i="2" s="1"/>
  <c r="Y2644" i="2"/>
  <c r="Z2644" i="2"/>
  <c r="V2645" i="2"/>
  <c r="W2645" i="2"/>
  <c r="J2645" i="2" s="1"/>
  <c r="Y2645" i="2"/>
  <c r="Z2645" i="2"/>
  <c r="V2646" i="2"/>
  <c r="W2646" i="2"/>
  <c r="J2646" i="2" s="1"/>
  <c r="Y2646" i="2"/>
  <c r="Z2646" i="2"/>
  <c r="V2647" i="2"/>
  <c r="W2647" i="2"/>
  <c r="J2647" i="2" s="1"/>
  <c r="Y2647" i="2"/>
  <c r="Z2647" i="2"/>
  <c r="V2648" i="2"/>
  <c r="W2648" i="2"/>
  <c r="J2648" i="2" s="1"/>
  <c r="Y2648" i="2"/>
  <c r="Z2648" i="2"/>
  <c r="V2649" i="2"/>
  <c r="W2649" i="2"/>
  <c r="J2649" i="2" s="1"/>
  <c r="Y2649" i="2"/>
  <c r="Z2649" i="2"/>
  <c r="V2650" i="2"/>
  <c r="W2650" i="2"/>
  <c r="J2650" i="2" s="1"/>
  <c r="Y2650" i="2"/>
  <c r="Z2650" i="2"/>
  <c r="V2651" i="2"/>
  <c r="W2651" i="2"/>
  <c r="J2651" i="2" s="1"/>
  <c r="Y2651" i="2"/>
  <c r="Z2651" i="2"/>
  <c r="J2652" i="2"/>
  <c r="V2652" i="2"/>
  <c r="W2652" i="2"/>
  <c r="Y2652" i="2"/>
  <c r="Z2652" i="2"/>
  <c r="V2653" i="2"/>
  <c r="W2653" i="2"/>
  <c r="J2653" i="2" s="1"/>
  <c r="Y2653" i="2"/>
  <c r="Z2653" i="2"/>
  <c r="V2654" i="2"/>
  <c r="W2654" i="2"/>
  <c r="J2654" i="2" s="1"/>
  <c r="Y2654" i="2"/>
  <c r="Z2654" i="2"/>
  <c r="V2655" i="2"/>
  <c r="W2655" i="2"/>
  <c r="J2655" i="2" s="1"/>
  <c r="Y2655" i="2"/>
  <c r="Z2655" i="2"/>
  <c r="J2656" i="2"/>
  <c r="V2656" i="2"/>
  <c r="W2656" i="2"/>
  <c r="Y2656" i="2"/>
  <c r="Z2656" i="2"/>
  <c r="V2657" i="2"/>
  <c r="W2657" i="2"/>
  <c r="J2657" i="2" s="1"/>
  <c r="Y2657" i="2"/>
  <c r="Z2657" i="2"/>
  <c r="V2658" i="2"/>
  <c r="W2658" i="2"/>
  <c r="J2658" i="2" s="1"/>
  <c r="Y2658" i="2"/>
  <c r="Z2658" i="2"/>
  <c r="V2659" i="2"/>
  <c r="W2659" i="2"/>
  <c r="J2659" i="2" s="1"/>
  <c r="Y2659" i="2"/>
  <c r="Z2659" i="2"/>
  <c r="V2660" i="2"/>
  <c r="W2660" i="2"/>
  <c r="J2660" i="2" s="1"/>
  <c r="Y2660" i="2"/>
  <c r="Z2660" i="2"/>
  <c r="V2661" i="2"/>
  <c r="W2661" i="2"/>
  <c r="J2661" i="2" s="1"/>
  <c r="Y2661" i="2"/>
  <c r="Z2661" i="2"/>
  <c r="V2662" i="2"/>
  <c r="W2662" i="2"/>
  <c r="J2662" i="2" s="1"/>
  <c r="Y2662" i="2"/>
  <c r="Z2662" i="2"/>
  <c r="V2663" i="2"/>
  <c r="W2663" i="2"/>
  <c r="J2663" i="2" s="1"/>
  <c r="Y2663" i="2"/>
  <c r="Z2663" i="2"/>
  <c r="V2664" i="2"/>
  <c r="W2664" i="2"/>
  <c r="J2664" i="2" s="1"/>
  <c r="Y2664" i="2"/>
  <c r="Z2664" i="2"/>
  <c r="V2665" i="2"/>
  <c r="W2665" i="2"/>
  <c r="J2665" i="2" s="1"/>
  <c r="Y2665" i="2"/>
  <c r="Z2665" i="2"/>
  <c r="V2666" i="2"/>
  <c r="W2666" i="2"/>
  <c r="J2666" i="2" s="1"/>
  <c r="Y2666" i="2"/>
  <c r="Z2666" i="2"/>
  <c r="V2667" i="2"/>
  <c r="W2667" i="2"/>
  <c r="J2667" i="2" s="1"/>
  <c r="Y2667" i="2"/>
  <c r="Z2667" i="2"/>
  <c r="V2668" i="2"/>
  <c r="W2668" i="2"/>
  <c r="J2668" i="2" s="1"/>
  <c r="Y2668" i="2"/>
  <c r="Z2668" i="2"/>
  <c r="V2669" i="2"/>
  <c r="W2669" i="2"/>
  <c r="J2669" i="2" s="1"/>
  <c r="Y2669" i="2"/>
  <c r="Z2669" i="2"/>
  <c r="V2670" i="2"/>
  <c r="W2670" i="2"/>
  <c r="J2670" i="2" s="1"/>
  <c r="Y2670" i="2"/>
  <c r="Z2670" i="2"/>
  <c r="V2671" i="2"/>
  <c r="W2671" i="2"/>
  <c r="J2671" i="2" s="1"/>
  <c r="Y2671" i="2"/>
  <c r="Z2671" i="2"/>
  <c r="V2672" i="2"/>
  <c r="W2672" i="2"/>
  <c r="J2672" i="2" s="1"/>
  <c r="Y2672" i="2"/>
  <c r="Z2672" i="2"/>
  <c r="V2673" i="2"/>
  <c r="W2673" i="2"/>
  <c r="J2673" i="2" s="1"/>
  <c r="Y2673" i="2"/>
  <c r="Z2673" i="2"/>
  <c r="V2674" i="2"/>
  <c r="W2674" i="2"/>
  <c r="J2674" i="2" s="1"/>
  <c r="Y2674" i="2"/>
  <c r="Z2674" i="2"/>
  <c r="V2675" i="2"/>
  <c r="W2675" i="2"/>
  <c r="J2675" i="2" s="1"/>
  <c r="Y2675" i="2"/>
  <c r="Z2675" i="2"/>
  <c r="V2676" i="2"/>
  <c r="W2676" i="2"/>
  <c r="J2676" i="2" s="1"/>
  <c r="Y2676" i="2"/>
  <c r="Z2676" i="2"/>
  <c r="V2677" i="2"/>
  <c r="W2677" i="2"/>
  <c r="J2677" i="2" s="1"/>
  <c r="Y2677" i="2"/>
  <c r="Z2677" i="2"/>
  <c r="V2678" i="2"/>
  <c r="W2678" i="2"/>
  <c r="J2678" i="2" s="1"/>
  <c r="Y2678" i="2"/>
  <c r="Z2678" i="2"/>
  <c r="V2679" i="2"/>
  <c r="W2679" i="2"/>
  <c r="J2679" i="2" s="1"/>
  <c r="Y2679" i="2"/>
  <c r="Z2679" i="2"/>
  <c r="V2680" i="2"/>
  <c r="W2680" i="2"/>
  <c r="J2680" i="2" s="1"/>
  <c r="Y2680" i="2"/>
  <c r="Z2680" i="2"/>
  <c r="V2681" i="2"/>
  <c r="W2681" i="2"/>
  <c r="J2681" i="2" s="1"/>
  <c r="Y2681" i="2"/>
  <c r="Z2681" i="2"/>
  <c r="V2682" i="2"/>
  <c r="W2682" i="2"/>
  <c r="J2682" i="2" s="1"/>
  <c r="Y2682" i="2"/>
  <c r="Z2682" i="2"/>
  <c r="V2683" i="2"/>
  <c r="W2683" i="2"/>
  <c r="J2683" i="2" s="1"/>
  <c r="Y2683" i="2"/>
  <c r="Z2683" i="2"/>
  <c r="V2684" i="2"/>
  <c r="W2684" i="2"/>
  <c r="J2684" i="2" s="1"/>
  <c r="Y2684" i="2"/>
  <c r="Z2684" i="2"/>
  <c r="V2685" i="2"/>
  <c r="W2685" i="2"/>
  <c r="J2685" i="2" s="1"/>
  <c r="Y2685" i="2"/>
  <c r="Z2685" i="2"/>
  <c r="V2686" i="2"/>
  <c r="W2686" i="2"/>
  <c r="J2686" i="2" s="1"/>
  <c r="Y2686" i="2"/>
  <c r="Z2686" i="2"/>
  <c r="V2687" i="2"/>
  <c r="W2687" i="2"/>
  <c r="J2687" i="2" s="1"/>
  <c r="Y2687" i="2"/>
  <c r="Z2687" i="2"/>
  <c r="V2688" i="2"/>
  <c r="W2688" i="2"/>
  <c r="J2688" i="2" s="1"/>
  <c r="Y2688" i="2"/>
  <c r="Z2688" i="2"/>
  <c r="V2689" i="2"/>
  <c r="W2689" i="2"/>
  <c r="J2689" i="2" s="1"/>
  <c r="Y2689" i="2"/>
  <c r="Z2689" i="2"/>
  <c r="V2690" i="2"/>
  <c r="W2690" i="2"/>
  <c r="J2690" i="2" s="1"/>
  <c r="Y2690" i="2"/>
  <c r="Z2690" i="2"/>
  <c r="V2691" i="2"/>
  <c r="W2691" i="2"/>
  <c r="J2691" i="2" s="1"/>
  <c r="Y2691" i="2"/>
  <c r="Z2691" i="2"/>
  <c r="V2692" i="2"/>
  <c r="W2692" i="2"/>
  <c r="J2692" i="2" s="1"/>
  <c r="Y2692" i="2"/>
  <c r="Z2692" i="2"/>
  <c r="V2693" i="2"/>
  <c r="W2693" i="2"/>
  <c r="J2693" i="2" s="1"/>
  <c r="Y2693" i="2"/>
  <c r="Z2693" i="2"/>
  <c r="V2694" i="2"/>
  <c r="W2694" i="2"/>
  <c r="J2694" i="2" s="1"/>
  <c r="Y2694" i="2"/>
  <c r="Z2694" i="2"/>
  <c r="V2695" i="2"/>
  <c r="W2695" i="2"/>
  <c r="J2695" i="2" s="1"/>
  <c r="Y2695" i="2"/>
  <c r="Z2695" i="2"/>
  <c r="V2696" i="2"/>
  <c r="W2696" i="2"/>
  <c r="J2696" i="2" s="1"/>
  <c r="Y2696" i="2"/>
  <c r="Z2696" i="2"/>
  <c r="V2697" i="2"/>
  <c r="W2697" i="2"/>
  <c r="J2697" i="2" s="1"/>
  <c r="Y2697" i="2"/>
  <c r="Z2697" i="2"/>
  <c r="V2698" i="2"/>
  <c r="W2698" i="2"/>
  <c r="J2698" i="2" s="1"/>
  <c r="Y2698" i="2"/>
  <c r="Z2698" i="2"/>
  <c r="V2699" i="2"/>
  <c r="W2699" i="2"/>
  <c r="J2699" i="2" s="1"/>
  <c r="Y2699" i="2"/>
  <c r="Z2699" i="2"/>
  <c r="V2700" i="2"/>
  <c r="W2700" i="2"/>
  <c r="J2700" i="2" s="1"/>
  <c r="Y2700" i="2"/>
  <c r="Z2700" i="2"/>
  <c r="V2701" i="2"/>
  <c r="W2701" i="2"/>
  <c r="J2701" i="2" s="1"/>
  <c r="Y2701" i="2"/>
  <c r="Z2701" i="2"/>
  <c r="V2702" i="2"/>
  <c r="W2702" i="2"/>
  <c r="J2702" i="2" s="1"/>
  <c r="Y2702" i="2"/>
  <c r="Z2702" i="2"/>
  <c r="V2703" i="2"/>
  <c r="W2703" i="2"/>
  <c r="J2703" i="2" s="1"/>
  <c r="Y2703" i="2"/>
  <c r="Z2703" i="2"/>
  <c r="V2704" i="2"/>
  <c r="W2704" i="2"/>
  <c r="J2704" i="2" s="1"/>
  <c r="Y2704" i="2"/>
  <c r="Z2704" i="2"/>
  <c r="V2705" i="2"/>
  <c r="W2705" i="2"/>
  <c r="J2705" i="2" s="1"/>
  <c r="Y2705" i="2"/>
  <c r="Z2705" i="2"/>
  <c r="V2706" i="2"/>
  <c r="W2706" i="2"/>
  <c r="J2706" i="2" s="1"/>
  <c r="Y2706" i="2"/>
  <c r="Z2706" i="2"/>
  <c r="V2707" i="2"/>
  <c r="W2707" i="2"/>
  <c r="J2707" i="2" s="1"/>
  <c r="Y2707" i="2"/>
  <c r="Z2707" i="2"/>
  <c r="V2708" i="2"/>
  <c r="W2708" i="2"/>
  <c r="J2708" i="2" s="1"/>
  <c r="Y2708" i="2"/>
  <c r="Z2708" i="2"/>
  <c r="V2709" i="2"/>
  <c r="W2709" i="2"/>
  <c r="J2709" i="2" s="1"/>
  <c r="Y2709" i="2"/>
  <c r="Z2709" i="2"/>
  <c r="V2710" i="2"/>
  <c r="W2710" i="2"/>
  <c r="J2710" i="2" s="1"/>
  <c r="Y2710" i="2"/>
  <c r="Z2710" i="2"/>
  <c r="V2711" i="2"/>
  <c r="W2711" i="2"/>
  <c r="J2711" i="2" s="1"/>
  <c r="Y2711" i="2"/>
  <c r="Z2711" i="2"/>
  <c r="V2712" i="2"/>
  <c r="W2712" i="2"/>
  <c r="J2712" i="2" s="1"/>
  <c r="Y2712" i="2"/>
  <c r="Z2712" i="2"/>
  <c r="V2713" i="2"/>
  <c r="W2713" i="2"/>
  <c r="J2713" i="2" s="1"/>
  <c r="Y2713" i="2"/>
  <c r="Z2713" i="2"/>
  <c r="V2714" i="2"/>
  <c r="W2714" i="2"/>
  <c r="J2714" i="2" s="1"/>
  <c r="Y2714" i="2"/>
  <c r="Z2714" i="2"/>
  <c r="V2715" i="2"/>
  <c r="W2715" i="2"/>
  <c r="J2715" i="2" s="1"/>
  <c r="Y2715" i="2"/>
  <c r="Z2715" i="2"/>
  <c r="V2716" i="2"/>
  <c r="W2716" i="2"/>
  <c r="J2716" i="2" s="1"/>
  <c r="Y2716" i="2"/>
  <c r="Z2716" i="2"/>
  <c r="V2717" i="2"/>
  <c r="W2717" i="2"/>
  <c r="J2717" i="2" s="1"/>
  <c r="Y2717" i="2"/>
  <c r="Z2717" i="2"/>
  <c r="V2718" i="2"/>
  <c r="W2718" i="2"/>
  <c r="J2718" i="2" s="1"/>
  <c r="Y2718" i="2"/>
  <c r="Z2718" i="2"/>
  <c r="V2719" i="2"/>
  <c r="W2719" i="2"/>
  <c r="J2719" i="2" s="1"/>
  <c r="Y2719" i="2"/>
  <c r="Z2719" i="2"/>
  <c r="V2720" i="2"/>
  <c r="W2720" i="2"/>
  <c r="J2720" i="2" s="1"/>
  <c r="Y2720" i="2"/>
  <c r="Z2720" i="2"/>
  <c r="V2721" i="2"/>
  <c r="W2721" i="2"/>
  <c r="J2721" i="2" s="1"/>
  <c r="Y2721" i="2"/>
  <c r="Z2721" i="2"/>
  <c r="V2722" i="2"/>
  <c r="W2722" i="2"/>
  <c r="J2722" i="2" s="1"/>
  <c r="Y2722" i="2"/>
  <c r="Z2722" i="2"/>
  <c r="V2723" i="2"/>
  <c r="W2723" i="2"/>
  <c r="J2723" i="2" s="1"/>
  <c r="Y2723" i="2"/>
  <c r="Z2723" i="2"/>
  <c r="V2724" i="2"/>
  <c r="W2724" i="2"/>
  <c r="J2724" i="2" s="1"/>
  <c r="Y2724" i="2"/>
  <c r="Z2724" i="2"/>
  <c r="V2725" i="2"/>
  <c r="W2725" i="2"/>
  <c r="J2725" i="2" s="1"/>
  <c r="Y2725" i="2"/>
  <c r="Z2725" i="2"/>
  <c r="V2726" i="2"/>
  <c r="W2726" i="2"/>
  <c r="J2726" i="2" s="1"/>
  <c r="Y2726" i="2"/>
  <c r="Z2726" i="2"/>
  <c r="V2727" i="2"/>
  <c r="W2727" i="2"/>
  <c r="J2727" i="2" s="1"/>
  <c r="Y2727" i="2"/>
  <c r="Z2727" i="2"/>
  <c r="V2728" i="2"/>
  <c r="W2728" i="2"/>
  <c r="J2728" i="2" s="1"/>
  <c r="Y2728" i="2"/>
  <c r="Z2728" i="2"/>
  <c r="V2729" i="2"/>
  <c r="W2729" i="2"/>
  <c r="J2729" i="2" s="1"/>
  <c r="Y2729" i="2"/>
  <c r="Z2729" i="2"/>
  <c r="V2730" i="2"/>
  <c r="W2730" i="2"/>
  <c r="J2730" i="2" s="1"/>
  <c r="Y2730" i="2"/>
  <c r="Z2730" i="2"/>
  <c r="V2731" i="2"/>
  <c r="W2731" i="2"/>
  <c r="J2731" i="2" s="1"/>
  <c r="Y2731" i="2"/>
  <c r="Z2731" i="2"/>
  <c r="V2732" i="2"/>
  <c r="W2732" i="2"/>
  <c r="J2732" i="2" s="1"/>
  <c r="Y2732" i="2"/>
  <c r="Z2732" i="2"/>
  <c r="V2733" i="2"/>
  <c r="W2733" i="2"/>
  <c r="J2733" i="2" s="1"/>
  <c r="Y2733" i="2"/>
  <c r="Z2733" i="2"/>
  <c r="V2734" i="2"/>
  <c r="W2734" i="2"/>
  <c r="J2734" i="2" s="1"/>
  <c r="Y2734" i="2"/>
  <c r="Z2734" i="2"/>
  <c r="V2735" i="2"/>
  <c r="W2735" i="2"/>
  <c r="J2735" i="2" s="1"/>
  <c r="Y2735" i="2"/>
  <c r="Z2735" i="2"/>
  <c r="V2736" i="2"/>
  <c r="W2736" i="2"/>
  <c r="J2736" i="2" s="1"/>
  <c r="Y2736" i="2"/>
  <c r="Z2736" i="2"/>
  <c r="V2737" i="2"/>
  <c r="W2737" i="2"/>
  <c r="J2737" i="2" s="1"/>
  <c r="Y2737" i="2"/>
  <c r="Z2737" i="2"/>
  <c r="V2738" i="2"/>
  <c r="W2738" i="2"/>
  <c r="J2738" i="2" s="1"/>
  <c r="Y2738" i="2"/>
  <c r="Z2738" i="2"/>
  <c r="V2739" i="2"/>
  <c r="W2739" i="2"/>
  <c r="J2739" i="2" s="1"/>
  <c r="Y2739" i="2"/>
  <c r="Z2739" i="2"/>
  <c r="V2740" i="2"/>
  <c r="W2740" i="2"/>
  <c r="J2740" i="2" s="1"/>
  <c r="Y2740" i="2"/>
  <c r="Z2740" i="2"/>
  <c r="V2741" i="2"/>
  <c r="W2741" i="2"/>
  <c r="J2741" i="2" s="1"/>
  <c r="Y2741" i="2"/>
  <c r="Z2741" i="2"/>
  <c r="V2742" i="2"/>
  <c r="W2742" i="2"/>
  <c r="J2742" i="2" s="1"/>
  <c r="Y2742" i="2"/>
  <c r="Z2742" i="2"/>
  <c r="V2743" i="2"/>
  <c r="W2743" i="2"/>
  <c r="J2743" i="2" s="1"/>
  <c r="Y2743" i="2"/>
  <c r="Z2743" i="2"/>
  <c r="V2744" i="2"/>
  <c r="W2744" i="2"/>
  <c r="J2744" i="2" s="1"/>
  <c r="Y2744" i="2"/>
  <c r="Z2744" i="2"/>
  <c r="V2745" i="2"/>
  <c r="W2745" i="2"/>
  <c r="J2745" i="2" s="1"/>
  <c r="Y2745" i="2"/>
  <c r="Z2745" i="2"/>
  <c r="V2746" i="2"/>
  <c r="W2746" i="2"/>
  <c r="J2746" i="2" s="1"/>
  <c r="Y2746" i="2"/>
  <c r="Z2746" i="2"/>
  <c r="V2747" i="2"/>
  <c r="W2747" i="2"/>
  <c r="J2747" i="2" s="1"/>
  <c r="Y2747" i="2"/>
  <c r="Z2747" i="2"/>
  <c r="V2748" i="2"/>
  <c r="W2748" i="2"/>
  <c r="J2748" i="2" s="1"/>
  <c r="Y2748" i="2"/>
  <c r="Z2748" i="2"/>
  <c r="V2749" i="2"/>
  <c r="W2749" i="2"/>
  <c r="J2749" i="2" s="1"/>
  <c r="Y2749" i="2"/>
  <c r="Z2749" i="2"/>
  <c r="V2750" i="2"/>
  <c r="W2750" i="2"/>
  <c r="J2750" i="2" s="1"/>
  <c r="Y2750" i="2"/>
  <c r="Z2750" i="2"/>
  <c r="V2751" i="2"/>
  <c r="W2751" i="2"/>
  <c r="J2751" i="2" s="1"/>
  <c r="Y2751" i="2"/>
  <c r="Z2751" i="2"/>
  <c r="V2752" i="2"/>
  <c r="W2752" i="2"/>
  <c r="J2752" i="2" s="1"/>
  <c r="Y2752" i="2"/>
  <c r="Z2752" i="2"/>
  <c r="V2753" i="2"/>
  <c r="W2753" i="2"/>
  <c r="J2753" i="2" s="1"/>
  <c r="Y2753" i="2"/>
  <c r="Z2753" i="2"/>
  <c r="V2754" i="2"/>
  <c r="W2754" i="2"/>
  <c r="J2754" i="2" s="1"/>
  <c r="Y2754" i="2"/>
  <c r="Z2754" i="2"/>
  <c r="V2755" i="2"/>
  <c r="W2755" i="2"/>
  <c r="J2755" i="2" s="1"/>
  <c r="Y2755" i="2"/>
  <c r="Z2755" i="2"/>
  <c r="V2756" i="2"/>
  <c r="W2756" i="2"/>
  <c r="J2756" i="2" s="1"/>
  <c r="Y2756" i="2"/>
  <c r="Z2756" i="2"/>
  <c r="V2757" i="2"/>
  <c r="W2757" i="2"/>
  <c r="J2757" i="2" s="1"/>
  <c r="Y2757" i="2"/>
  <c r="Z2757" i="2"/>
  <c r="V2758" i="2"/>
  <c r="W2758" i="2"/>
  <c r="J2758" i="2" s="1"/>
  <c r="Y2758" i="2"/>
  <c r="Z2758" i="2"/>
  <c r="V2759" i="2"/>
  <c r="W2759" i="2"/>
  <c r="J2759" i="2" s="1"/>
  <c r="Y2759" i="2"/>
  <c r="Z2759" i="2"/>
  <c r="V2760" i="2"/>
  <c r="W2760" i="2"/>
  <c r="J2760" i="2" s="1"/>
  <c r="Y2760" i="2"/>
  <c r="Z2760" i="2"/>
  <c r="V2761" i="2"/>
  <c r="W2761" i="2"/>
  <c r="J2761" i="2" s="1"/>
  <c r="Y2761" i="2"/>
  <c r="Z2761" i="2"/>
  <c r="V2762" i="2"/>
  <c r="W2762" i="2"/>
  <c r="J2762" i="2" s="1"/>
  <c r="Y2762" i="2"/>
  <c r="Z2762" i="2"/>
  <c r="V2763" i="2"/>
  <c r="W2763" i="2"/>
  <c r="J2763" i="2" s="1"/>
  <c r="Y2763" i="2"/>
  <c r="Z2763" i="2"/>
  <c r="V2764" i="2"/>
  <c r="W2764" i="2"/>
  <c r="J2764" i="2" s="1"/>
  <c r="Y2764" i="2"/>
  <c r="Z2764" i="2"/>
  <c r="V2765" i="2"/>
  <c r="W2765" i="2"/>
  <c r="J2765" i="2" s="1"/>
  <c r="Y2765" i="2"/>
  <c r="Z2765" i="2"/>
  <c r="V2766" i="2"/>
  <c r="W2766" i="2"/>
  <c r="J2766" i="2" s="1"/>
  <c r="Y2766" i="2"/>
  <c r="Z2766" i="2"/>
  <c r="V2767" i="2"/>
  <c r="W2767" i="2"/>
  <c r="J2767" i="2" s="1"/>
  <c r="Y2767" i="2"/>
  <c r="Z2767" i="2"/>
  <c r="V2768" i="2"/>
  <c r="W2768" i="2"/>
  <c r="J2768" i="2" s="1"/>
  <c r="Y2768" i="2"/>
  <c r="Z2768" i="2"/>
  <c r="V2769" i="2"/>
  <c r="W2769" i="2"/>
  <c r="J2769" i="2" s="1"/>
  <c r="Y2769" i="2"/>
  <c r="Z2769" i="2"/>
  <c r="V2770" i="2"/>
  <c r="W2770" i="2"/>
  <c r="J2770" i="2" s="1"/>
  <c r="Y2770" i="2"/>
  <c r="Z2770" i="2"/>
  <c r="V2771" i="2"/>
  <c r="W2771" i="2"/>
  <c r="J2771" i="2" s="1"/>
  <c r="Y2771" i="2"/>
  <c r="Z2771" i="2"/>
  <c r="V2772" i="2"/>
  <c r="W2772" i="2"/>
  <c r="J2772" i="2" s="1"/>
  <c r="Y2772" i="2"/>
  <c r="Z2772" i="2"/>
  <c r="V2773" i="2"/>
  <c r="W2773" i="2"/>
  <c r="J2773" i="2" s="1"/>
  <c r="Y2773" i="2"/>
  <c r="Z2773" i="2"/>
  <c r="V2774" i="2"/>
  <c r="W2774" i="2"/>
  <c r="J2774" i="2" s="1"/>
  <c r="Y2774" i="2"/>
  <c r="Z2774" i="2"/>
  <c r="V2775" i="2"/>
  <c r="W2775" i="2"/>
  <c r="J2775" i="2" s="1"/>
  <c r="Y2775" i="2"/>
  <c r="Z2775" i="2"/>
  <c r="V2776" i="2"/>
  <c r="W2776" i="2"/>
  <c r="J2776" i="2" s="1"/>
  <c r="Y2776" i="2"/>
  <c r="Z2776" i="2"/>
  <c r="V2777" i="2"/>
  <c r="W2777" i="2"/>
  <c r="J2777" i="2" s="1"/>
  <c r="Y2777" i="2"/>
  <c r="Z2777" i="2"/>
  <c r="V2778" i="2"/>
  <c r="W2778" i="2"/>
  <c r="J2778" i="2" s="1"/>
  <c r="Y2778" i="2"/>
  <c r="Z2778" i="2"/>
  <c r="V2779" i="2"/>
  <c r="W2779" i="2"/>
  <c r="J2779" i="2" s="1"/>
  <c r="Y2779" i="2"/>
  <c r="Z2779" i="2"/>
  <c r="V2780" i="2"/>
  <c r="W2780" i="2"/>
  <c r="J2780" i="2" s="1"/>
  <c r="Y2780" i="2"/>
  <c r="Z2780" i="2"/>
  <c r="V2781" i="2"/>
  <c r="W2781" i="2"/>
  <c r="J2781" i="2" s="1"/>
  <c r="Y2781" i="2"/>
  <c r="Z2781" i="2"/>
  <c r="V2782" i="2"/>
  <c r="W2782" i="2"/>
  <c r="J2782" i="2" s="1"/>
  <c r="Y2782" i="2"/>
  <c r="Z2782" i="2"/>
  <c r="V2783" i="2"/>
  <c r="W2783" i="2"/>
  <c r="J2783" i="2" s="1"/>
  <c r="Y2783" i="2"/>
  <c r="Z2783" i="2"/>
  <c r="V2784" i="2"/>
  <c r="W2784" i="2"/>
  <c r="J2784" i="2" s="1"/>
  <c r="Y2784" i="2"/>
  <c r="Z2784" i="2"/>
  <c r="V2785" i="2"/>
  <c r="W2785" i="2"/>
  <c r="J2785" i="2" s="1"/>
  <c r="Y2785" i="2"/>
  <c r="Z2785" i="2"/>
  <c r="V2786" i="2"/>
  <c r="W2786" i="2"/>
  <c r="J2786" i="2" s="1"/>
  <c r="Y2786" i="2"/>
  <c r="Z2786" i="2"/>
  <c r="V2787" i="2"/>
  <c r="W2787" i="2"/>
  <c r="J2787" i="2" s="1"/>
  <c r="Y2787" i="2"/>
  <c r="Z2787" i="2"/>
  <c r="V2788" i="2"/>
  <c r="W2788" i="2"/>
  <c r="J2788" i="2" s="1"/>
  <c r="Y2788" i="2"/>
  <c r="Z2788" i="2"/>
  <c r="V2789" i="2"/>
  <c r="W2789" i="2"/>
  <c r="J2789" i="2" s="1"/>
  <c r="Y2789" i="2"/>
  <c r="Z2789" i="2"/>
  <c r="V2790" i="2"/>
  <c r="W2790" i="2"/>
  <c r="J2790" i="2" s="1"/>
  <c r="Y2790" i="2"/>
  <c r="Z2790" i="2"/>
  <c r="V2791" i="2"/>
  <c r="W2791" i="2"/>
  <c r="J2791" i="2" s="1"/>
  <c r="Y2791" i="2"/>
  <c r="Z2791" i="2"/>
  <c r="V2792" i="2"/>
  <c r="W2792" i="2"/>
  <c r="J2792" i="2" s="1"/>
  <c r="Y2792" i="2"/>
  <c r="Z2792" i="2"/>
  <c r="V2793" i="2"/>
  <c r="W2793" i="2"/>
  <c r="J2793" i="2" s="1"/>
  <c r="Y2793" i="2"/>
  <c r="Z2793" i="2"/>
  <c r="V2794" i="2"/>
  <c r="W2794" i="2"/>
  <c r="J2794" i="2" s="1"/>
  <c r="Y2794" i="2"/>
  <c r="Z2794" i="2"/>
  <c r="V2795" i="2"/>
  <c r="W2795" i="2"/>
  <c r="J2795" i="2" s="1"/>
  <c r="Y2795" i="2"/>
  <c r="Z2795" i="2"/>
  <c r="V2796" i="2"/>
  <c r="W2796" i="2"/>
  <c r="J2796" i="2" s="1"/>
  <c r="Y2796" i="2"/>
  <c r="Z2796" i="2"/>
  <c r="V2797" i="2"/>
  <c r="W2797" i="2"/>
  <c r="J2797" i="2" s="1"/>
  <c r="Y2797" i="2"/>
  <c r="Z2797" i="2"/>
  <c r="V2798" i="2"/>
  <c r="W2798" i="2"/>
  <c r="J2798" i="2" s="1"/>
  <c r="Y2798" i="2"/>
  <c r="Z2798" i="2"/>
  <c r="V2799" i="2"/>
  <c r="W2799" i="2"/>
  <c r="J2799" i="2" s="1"/>
  <c r="Y2799" i="2"/>
  <c r="Z2799" i="2"/>
  <c r="V2800" i="2"/>
  <c r="W2800" i="2"/>
  <c r="J2800" i="2" s="1"/>
  <c r="Y2800" i="2"/>
  <c r="Z2800" i="2"/>
  <c r="V2801" i="2"/>
  <c r="W2801" i="2"/>
  <c r="J2801" i="2" s="1"/>
  <c r="Y2801" i="2"/>
  <c r="Z2801" i="2"/>
  <c r="V2802" i="2"/>
  <c r="W2802" i="2"/>
  <c r="J2802" i="2" s="1"/>
  <c r="Y2802" i="2"/>
  <c r="Z2802" i="2"/>
  <c r="V2803" i="2"/>
  <c r="W2803" i="2"/>
  <c r="J2803" i="2" s="1"/>
  <c r="Y2803" i="2"/>
  <c r="Z2803" i="2"/>
  <c r="V2804" i="2"/>
  <c r="W2804" i="2"/>
  <c r="J2804" i="2" s="1"/>
  <c r="Y2804" i="2"/>
  <c r="Z2804" i="2"/>
  <c r="V2805" i="2"/>
  <c r="W2805" i="2"/>
  <c r="J2805" i="2" s="1"/>
  <c r="Y2805" i="2"/>
  <c r="Z2805" i="2"/>
  <c r="V2806" i="2"/>
  <c r="W2806" i="2"/>
  <c r="J2806" i="2" s="1"/>
  <c r="Y2806" i="2"/>
  <c r="Z2806" i="2"/>
  <c r="V2807" i="2"/>
  <c r="W2807" i="2"/>
  <c r="J2807" i="2" s="1"/>
  <c r="Y2807" i="2"/>
  <c r="Z2807" i="2"/>
  <c r="V2808" i="2"/>
  <c r="W2808" i="2"/>
  <c r="J2808" i="2" s="1"/>
  <c r="Y2808" i="2"/>
  <c r="Z2808" i="2"/>
  <c r="V2809" i="2"/>
  <c r="W2809" i="2"/>
  <c r="J2809" i="2" s="1"/>
  <c r="Y2809" i="2"/>
  <c r="Z2809" i="2"/>
  <c r="V2810" i="2"/>
  <c r="W2810" i="2"/>
  <c r="J2810" i="2" s="1"/>
  <c r="Y2810" i="2"/>
  <c r="Z2810" i="2"/>
  <c r="V2811" i="2"/>
  <c r="W2811" i="2"/>
  <c r="J2811" i="2" s="1"/>
  <c r="Y2811" i="2"/>
  <c r="Z2811" i="2"/>
  <c r="V2812" i="2"/>
  <c r="W2812" i="2"/>
  <c r="J2812" i="2" s="1"/>
  <c r="Y2812" i="2"/>
  <c r="Z2812" i="2"/>
  <c r="V2813" i="2"/>
  <c r="W2813" i="2"/>
  <c r="J2813" i="2" s="1"/>
  <c r="Y2813" i="2"/>
  <c r="Z2813" i="2"/>
  <c r="V2814" i="2"/>
  <c r="W2814" i="2"/>
  <c r="J2814" i="2" s="1"/>
  <c r="Y2814" i="2"/>
  <c r="Z2814" i="2"/>
  <c r="V2815" i="2"/>
  <c r="W2815" i="2"/>
  <c r="J2815" i="2" s="1"/>
  <c r="Y2815" i="2"/>
  <c r="Z2815" i="2"/>
  <c r="V2816" i="2"/>
  <c r="W2816" i="2"/>
  <c r="J2816" i="2" s="1"/>
  <c r="Y2816" i="2"/>
  <c r="Z2816" i="2"/>
  <c r="V2817" i="2"/>
  <c r="W2817" i="2"/>
  <c r="J2817" i="2" s="1"/>
  <c r="Y2817" i="2"/>
  <c r="Z2817" i="2"/>
  <c r="V2818" i="2"/>
  <c r="W2818" i="2"/>
  <c r="J2818" i="2" s="1"/>
  <c r="Y2818" i="2"/>
  <c r="Z2818" i="2"/>
  <c r="V2819" i="2"/>
  <c r="W2819" i="2"/>
  <c r="J2819" i="2" s="1"/>
  <c r="Y2819" i="2"/>
  <c r="Z2819" i="2"/>
  <c r="V2820" i="2"/>
  <c r="W2820" i="2"/>
  <c r="J2820" i="2" s="1"/>
  <c r="Y2820" i="2"/>
  <c r="Z2820" i="2"/>
  <c r="V2821" i="2"/>
  <c r="W2821" i="2"/>
  <c r="J2821" i="2" s="1"/>
  <c r="Y2821" i="2"/>
  <c r="Z2821" i="2"/>
  <c r="V2822" i="2"/>
  <c r="W2822" i="2"/>
  <c r="J2822" i="2" s="1"/>
  <c r="Y2822" i="2"/>
  <c r="Z2822" i="2"/>
  <c r="V2823" i="2"/>
  <c r="W2823" i="2"/>
  <c r="J2823" i="2" s="1"/>
  <c r="Y2823" i="2"/>
  <c r="Z2823" i="2"/>
  <c r="V2824" i="2"/>
  <c r="W2824" i="2"/>
  <c r="J2824" i="2" s="1"/>
  <c r="Y2824" i="2"/>
  <c r="Z2824" i="2"/>
  <c r="V2825" i="2"/>
  <c r="W2825" i="2"/>
  <c r="J2825" i="2" s="1"/>
  <c r="Y2825" i="2"/>
  <c r="Z2825" i="2"/>
  <c r="V2826" i="2"/>
  <c r="W2826" i="2"/>
  <c r="J2826" i="2" s="1"/>
  <c r="Y2826" i="2"/>
  <c r="Z2826" i="2"/>
  <c r="V2827" i="2"/>
  <c r="W2827" i="2"/>
  <c r="J2827" i="2" s="1"/>
  <c r="Y2827" i="2"/>
  <c r="Z2827" i="2"/>
  <c r="V2828" i="2"/>
  <c r="W2828" i="2"/>
  <c r="J2828" i="2" s="1"/>
  <c r="Y2828" i="2"/>
  <c r="Z2828" i="2"/>
  <c r="V2829" i="2"/>
  <c r="W2829" i="2"/>
  <c r="J2829" i="2" s="1"/>
  <c r="Y2829" i="2"/>
  <c r="Z2829" i="2"/>
  <c r="V2830" i="2"/>
  <c r="W2830" i="2"/>
  <c r="J2830" i="2" s="1"/>
  <c r="Y2830" i="2"/>
  <c r="Z2830" i="2"/>
  <c r="V2831" i="2"/>
  <c r="W2831" i="2"/>
  <c r="J2831" i="2" s="1"/>
  <c r="Y2831" i="2"/>
  <c r="Z2831" i="2"/>
  <c r="V2832" i="2"/>
  <c r="W2832" i="2"/>
  <c r="J2832" i="2" s="1"/>
  <c r="Y2832" i="2"/>
  <c r="Z2832" i="2"/>
  <c r="V2833" i="2"/>
  <c r="W2833" i="2"/>
  <c r="J2833" i="2" s="1"/>
  <c r="Y2833" i="2"/>
  <c r="Z2833" i="2"/>
  <c r="V2834" i="2"/>
  <c r="W2834" i="2"/>
  <c r="J2834" i="2" s="1"/>
  <c r="Y2834" i="2"/>
  <c r="Z2834" i="2"/>
  <c r="V2835" i="2"/>
  <c r="W2835" i="2"/>
  <c r="J2835" i="2" s="1"/>
  <c r="Y2835" i="2"/>
  <c r="Z2835" i="2"/>
  <c r="V2836" i="2"/>
  <c r="W2836" i="2"/>
  <c r="J2836" i="2" s="1"/>
  <c r="Y2836" i="2"/>
  <c r="Z2836" i="2"/>
  <c r="V2837" i="2"/>
  <c r="W2837" i="2"/>
  <c r="J2837" i="2" s="1"/>
  <c r="Y2837" i="2"/>
  <c r="Z2837" i="2"/>
  <c r="V2838" i="2"/>
  <c r="W2838" i="2"/>
  <c r="J2838" i="2" s="1"/>
  <c r="Y2838" i="2"/>
  <c r="Z2838" i="2"/>
  <c r="V2839" i="2"/>
  <c r="W2839" i="2"/>
  <c r="J2839" i="2" s="1"/>
  <c r="Y2839" i="2"/>
  <c r="Z2839" i="2"/>
  <c r="V2840" i="2"/>
  <c r="W2840" i="2"/>
  <c r="J2840" i="2" s="1"/>
  <c r="Y2840" i="2"/>
  <c r="Z2840" i="2"/>
  <c r="V2841" i="2"/>
  <c r="W2841" i="2"/>
  <c r="J2841" i="2" s="1"/>
  <c r="Y2841" i="2"/>
  <c r="Z2841" i="2"/>
  <c r="V2842" i="2"/>
  <c r="W2842" i="2"/>
  <c r="J2842" i="2" s="1"/>
  <c r="Y2842" i="2"/>
  <c r="Z2842" i="2"/>
  <c r="V2843" i="2"/>
  <c r="W2843" i="2"/>
  <c r="J2843" i="2" s="1"/>
  <c r="Y2843" i="2"/>
  <c r="Z2843" i="2"/>
  <c r="V2844" i="2"/>
  <c r="W2844" i="2"/>
  <c r="J2844" i="2" s="1"/>
  <c r="Y2844" i="2"/>
  <c r="Z2844" i="2"/>
  <c r="V2845" i="2"/>
  <c r="W2845" i="2"/>
  <c r="J2845" i="2" s="1"/>
  <c r="Y2845" i="2"/>
  <c r="Z2845" i="2"/>
  <c r="V2846" i="2"/>
  <c r="W2846" i="2"/>
  <c r="J2846" i="2" s="1"/>
  <c r="Y2846" i="2"/>
  <c r="Z2846" i="2"/>
  <c r="V2847" i="2"/>
  <c r="W2847" i="2"/>
  <c r="J2847" i="2" s="1"/>
  <c r="Y2847" i="2"/>
  <c r="Z2847" i="2"/>
  <c r="V2848" i="2"/>
  <c r="W2848" i="2"/>
  <c r="J2848" i="2" s="1"/>
  <c r="Y2848" i="2"/>
  <c r="Z2848" i="2"/>
  <c r="V2849" i="2"/>
  <c r="W2849" i="2"/>
  <c r="J2849" i="2" s="1"/>
  <c r="Y2849" i="2"/>
  <c r="Z2849" i="2"/>
  <c r="V2850" i="2"/>
  <c r="W2850" i="2"/>
  <c r="J2850" i="2" s="1"/>
  <c r="Y2850" i="2"/>
  <c r="Z2850" i="2"/>
  <c r="V2851" i="2"/>
  <c r="W2851" i="2"/>
  <c r="J2851" i="2" s="1"/>
  <c r="Y2851" i="2"/>
  <c r="Z2851" i="2"/>
  <c r="V2852" i="2"/>
  <c r="W2852" i="2"/>
  <c r="J2852" i="2" s="1"/>
  <c r="Y2852" i="2"/>
  <c r="Z2852" i="2"/>
  <c r="V2853" i="2"/>
  <c r="W2853" i="2"/>
  <c r="J2853" i="2" s="1"/>
  <c r="Y2853" i="2"/>
  <c r="Z2853" i="2"/>
  <c r="V2854" i="2"/>
  <c r="W2854" i="2"/>
  <c r="J2854" i="2" s="1"/>
  <c r="Y2854" i="2"/>
  <c r="Z2854" i="2"/>
  <c r="V2855" i="2"/>
  <c r="W2855" i="2"/>
  <c r="J2855" i="2" s="1"/>
  <c r="Y2855" i="2"/>
  <c r="Z2855" i="2"/>
  <c r="V2856" i="2"/>
  <c r="W2856" i="2"/>
  <c r="J2856" i="2" s="1"/>
  <c r="Y2856" i="2"/>
  <c r="Z2856" i="2"/>
  <c r="V2857" i="2"/>
  <c r="W2857" i="2"/>
  <c r="J2857" i="2" s="1"/>
  <c r="Y2857" i="2"/>
  <c r="Z2857" i="2"/>
  <c r="V2858" i="2"/>
  <c r="W2858" i="2"/>
  <c r="J2858" i="2" s="1"/>
  <c r="Y2858" i="2"/>
  <c r="Z2858" i="2"/>
  <c r="V2859" i="2"/>
  <c r="W2859" i="2"/>
  <c r="J2859" i="2" s="1"/>
  <c r="Y2859" i="2"/>
  <c r="Z2859" i="2"/>
  <c r="AA2859" i="2" s="1"/>
  <c r="V2860" i="2"/>
  <c r="W2860" i="2"/>
  <c r="J2860" i="2" s="1"/>
  <c r="Y2860" i="2"/>
  <c r="Z2860" i="2"/>
  <c r="V2861" i="2"/>
  <c r="W2861" i="2"/>
  <c r="J2861" i="2" s="1"/>
  <c r="Y2861" i="2"/>
  <c r="Z2861" i="2"/>
  <c r="V2862" i="2"/>
  <c r="W2862" i="2"/>
  <c r="J2862" i="2" s="1"/>
  <c r="Y2862" i="2"/>
  <c r="Z2862" i="2"/>
  <c r="V2863" i="2"/>
  <c r="W2863" i="2"/>
  <c r="J2863" i="2" s="1"/>
  <c r="Y2863" i="2"/>
  <c r="Z2863" i="2"/>
  <c r="V2864" i="2"/>
  <c r="W2864" i="2"/>
  <c r="J2864" i="2" s="1"/>
  <c r="Y2864" i="2"/>
  <c r="Z2864" i="2"/>
  <c r="V2865" i="2"/>
  <c r="W2865" i="2"/>
  <c r="J2865" i="2" s="1"/>
  <c r="Y2865" i="2"/>
  <c r="Z2865" i="2"/>
  <c r="V2866" i="2"/>
  <c r="W2866" i="2"/>
  <c r="J2866" i="2" s="1"/>
  <c r="Y2866" i="2"/>
  <c r="Z2866" i="2"/>
  <c r="V2867" i="2"/>
  <c r="W2867" i="2"/>
  <c r="J2867" i="2" s="1"/>
  <c r="Y2867" i="2"/>
  <c r="Z2867" i="2"/>
  <c r="V2868" i="2"/>
  <c r="W2868" i="2"/>
  <c r="J2868" i="2" s="1"/>
  <c r="Y2868" i="2"/>
  <c r="Z2868" i="2"/>
  <c r="V2869" i="2"/>
  <c r="W2869" i="2"/>
  <c r="J2869" i="2" s="1"/>
  <c r="Y2869" i="2"/>
  <c r="Z2869" i="2"/>
  <c r="V2870" i="2"/>
  <c r="W2870" i="2"/>
  <c r="J2870" i="2" s="1"/>
  <c r="Y2870" i="2"/>
  <c r="Z2870" i="2"/>
  <c r="V2871" i="2"/>
  <c r="W2871" i="2"/>
  <c r="J2871" i="2" s="1"/>
  <c r="Y2871" i="2"/>
  <c r="Z2871" i="2"/>
  <c r="V2872" i="2"/>
  <c r="W2872" i="2"/>
  <c r="J2872" i="2" s="1"/>
  <c r="Y2872" i="2"/>
  <c r="Z2872" i="2"/>
  <c r="V2873" i="2"/>
  <c r="W2873" i="2"/>
  <c r="J2873" i="2" s="1"/>
  <c r="Y2873" i="2"/>
  <c r="Z2873" i="2"/>
  <c r="V2874" i="2"/>
  <c r="W2874" i="2"/>
  <c r="J2874" i="2" s="1"/>
  <c r="Y2874" i="2"/>
  <c r="Z2874" i="2"/>
  <c r="V2875" i="2"/>
  <c r="W2875" i="2"/>
  <c r="J2875" i="2" s="1"/>
  <c r="Y2875" i="2"/>
  <c r="Z2875" i="2"/>
  <c r="V2876" i="2"/>
  <c r="W2876" i="2"/>
  <c r="J2876" i="2" s="1"/>
  <c r="Y2876" i="2"/>
  <c r="Z2876" i="2"/>
  <c r="V2877" i="2"/>
  <c r="W2877" i="2"/>
  <c r="J2877" i="2" s="1"/>
  <c r="Y2877" i="2"/>
  <c r="Z2877" i="2"/>
  <c r="V2878" i="2"/>
  <c r="W2878" i="2"/>
  <c r="J2878" i="2" s="1"/>
  <c r="Y2878" i="2"/>
  <c r="Z2878" i="2"/>
  <c r="V2879" i="2"/>
  <c r="W2879" i="2"/>
  <c r="J2879" i="2" s="1"/>
  <c r="Y2879" i="2"/>
  <c r="Z2879" i="2"/>
  <c r="V2880" i="2"/>
  <c r="W2880" i="2"/>
  <c r="J2880" i="2" s="1"/>
  <c r="Y2880" i="2"/>
  <c r="Z2880" i="2"/>
  <c r="V2881" i="2"/>
  <c r="W2881" i="2"/>
  <c r="J2881" i="2" s="1"/>
  <c r="Y2881" i="2"/>
  <c r="Z2881" i="2"/>
  <c r="V2882" i="2"/>
  <c r="W2882" i="2"/>
  <c r="J2882" i="2" s="1"/>
  <c r="Y2882" i="2"/>
  <c r="Z2882" i="2"/>
  <c r="V2883" i="2"/>
  <c r="W2883" i="2"/>
  <c r="J2883" i="2" s="1"/>
  <c r="Y2883" i="2"/>
  <c r="Z2883" i="2"/>
  <c r="V2884" i="2"/>
  <c r="W2884" i="2"/>
  <c r="J2884" i="2" s="1"/>
  <c r="Y2884" i="2"/>
  <c r="Z2884" i="2"/>
  <c r="V2885" i="2"/>
  <c r="W2885" i="2"/>
  <c r="J2885" i="2" s="1"/>
  <c r="Y2885" i="2"/>
  <c r="Z2885" i="2"/>
  <c r="V2886" i="2"/>
  <c r="W2886" i="2"/>
  <c r="J2886" i="2" s="1"/>
  <c r="Y2886" i="2"/>
  <c r="Z2886" i="2"/>
  <c r="V2887" i="2"/>
  <c r="W2887" i="2"/>
  <c r="J2887" i="2" s="1"/>
  <c r="Y2887" i="2"/>
  <c r="Z2887" i="2"/>
  <c r="V2888" i="2"/>
  <c r="W2888" i="2"/>
  <c r="J2888" i="2" s="1"/>
  <c r="Y2888" i="2"/>
  <c r="Z2888" i="2"/>
  <c r="V2889" i="2"/>
  <c r="W2889" i="2"/>
  <c r="J2889" i="2" s="1"/>
  <c r="Y2889" i="2"/>
  <c r="Z2889" i="2"/>
  <c r="V2890" i="2"/>
  <c r="W2890" i="2"/>
  <c r="J2890" i="2" s="1"/>
  <c r="Y2890" i="2"/>
  <c r="Z2890" i="2"/>
  <c r="V2891" i="2"/>
  <c r="W2891" i="2"/>
  <c r="J2891" i="2" s="1"/>
  <c r="Y2891" i="2"/>
  <c r="Z2891" i="2"/>
  <c r="V2892" i="2"/>
  <c r="W2892" i="2"/>
  <c r="J2892" i="2" s="1"/>
  <c r="Y2892" i="2"/>
  <c r="AA2892" i="2" s="1"/>
  <c r="Z2892" i="2"/>
  <c r="V2893" i="2"/>
  <c r="W2893" i="2"/>
  <c r="J2893" i="2" s="1"/>
  <c r="Y2893" i="2"/>
  <c r="Z2893" i="2"/>
  <c r="V2894" i="2"/>
  <c r="W2894" i="2"/>
  <c r="J2894" i="2" s="1"/>
  <c r="Y2894" i="2"/>
  <c r="Z2894" i="2"/>
  <c r="V2895" i="2"/>
  <c r="W2895" i="2"/>
  <c r="J2895" i="2" s="1"/>
  <c r="Y2895" i="2"/>
  <c r="Z2895" i="2"/>
  <c r="V2896" i="2"/>
  <c r="W2896" i="2"/>
  <c r="J2896" i="2" s="1"/>
  <c r="Y2896" i="2"/>
  <c r="Z2896" i="2"/>
  <c r="AA2896" i="2" s="1"/>
  <c r="V2897" i="2"/>
  <c r="W2897" i="2"/>
  <c r="J2897" i="2" s="1"/>
  <c r="Y2897" i="2"/>
  <c r="Z2897" i="2"/>
  <c r="V2898" i="2"/>
  <c r="W2898" i="2"/>
  <c r="J2898" i="2" s="1"/>
  <c r="Y2898" i="2"/>
  <c r="Z2898" i="2"/>
  <c r="V2899" i="2"/>
  <c r="W2899" i="2"/>
  <c r="J2899" i="2" s="1"/>
  <c r="Y2899" i="2"/>
  <c r="Z2899" i="2"/>
  <c r="V2900" i="2"/>
  <c r="W2900" i="2"/>
  <c r="J2900" i="2" s="1"/>
  <c r="Y2900" i="2"/>
  <c r="Z2900" i="2"/>
  <c r="AA2900" i="2" s="1"/>
  <c r="V2901" i="2"/>
  <c r="W2901" i="2"/>
  <c r="J2901" i="2" s="1"/>
  <c r="Y2901" i="2"/>
  <c r="Z2901" i="2"/>
  <c r="V2902" i="2"/>
  <c r="W2902" i="2"/>
  <c r="J2902" i="2" s="1"/>
  <c r="Y2902" i="2"/>
  <c r="Z2902" i="2"/>
  <c r="V2903" i="2"/>
  <c r="W2903" i="2"/>
  <c r="J2903" i="2" s="1"/>
  <c r="Y2903" i="2"/>
  <c r="Z2903" i="2"/>
  <c r="V2904" i="2"/>
  <c r="W2904" i="2"/>
  <c r="J2904" i="2" s="1"/>
  <c r="Y2904" i="2"/>
  <c r="Z2904" i="2"/>
  <c r="V2905" i="2"/>
  <c r="W2905" i="2"/>
  <c r="J2905" i="2" s="1"/>
  <c r="Y2905" i="2"/>
  <c r="Z2905" i="2"/>
  <c r="V2906" i="2"/>
  <c r="W2906" i="2"/>
  <c r="J2906" i="2" s="1"/>
  <c r="Y2906" i="2"/>
  <c r="Z2906" i="2"/>
  <c r="V2907" i="2"/>
  <c r="W2907" i="2"/>
  <c r="J2907" i="2" s="1"/>
  <c r="Y2907" i="2"/>
  <c r="Z2907" i="2"/>
  <c r="V2908" i="2"/>
  <c r="W2908" i="2"/>
  <c r="J2908" i="2" s="1"/>
  <c r="Y2908" i="2"/>
  <c r="Z2908" i="2"/>
  <c r="V2909" i="2"/>
  <c r="W2909" i="2"/>
  <c r="J2909" i="2" s="1"/>
  <c r="Y2909" i="2"/>
  <c r="Z2909" i="2"/>
  <c r="V2910" i="2"/>
  <c r="W2910" i="2"/>
  <c r="J2910" i="2" s="1"/>
  <c r="Y2910" i="2"/>
  <c r="Z2910" i="2"/>
  <c r="V2911" i="2"/>
  <c r="W2911" i="2"/>
  <c r="J2911" i="2" s="1"/>
  <c r="Y2911" i="2"/>
  <c r="Z2911" i="2"/>
  <c r="V2912" i="2"/>
  <c r="W2912" i="2"/>
  <c r="J2912" i="2" s="1"/>
  <c r="Y2912" i="2"/>
  <c r="Z2912" i="2"/>
  <c r="V2913" i="2"/>
  <c r="W2913" i="2"/>
  <c r="J2913" i="2" s="1"/>
  <c r="Y2913" i="2"/>
  <c r="Z2913" i="2"/>
  <c r="V2914" i="2"/>
  <c r="W2914" i="2"/>
  <c r="J2914" i="2" s="1"/>
  <c r="Y2914" i="2"/>
  <c r="Z2914" i="2"/>
  <c r="V2915" i="2"/>
  <c r="W2915" i="2"/>
  <c r="J2915" i="2" s="1"/>
  <c r="Y2915" i="2"/>
  <c r="Z2915" i="2"/>
  <c r="V2916" i="2"/>
  <c r="W2916" i="2"/>
  <c r="J2916" i="2" s="1"/>
  <c r="Y2916" i="2"/>
  <c r="Z2916" i="2"/>
  <c r="V2917" i="2"/>
  <c r="W2917" i="2"/>
  <c r="J2917" i="2" s="1"/>
  <c r="Y2917" i="2"/>
  <c r="Z2917" i="2"/>
  <c r="V2918" i="2"/>
  <c r="W2918" i="2"/>
  <c r="J2918" i="2" s="1"/>
  <c r="Y2918" i="2"/>
  <c r="Z2918" i="2"/>
  <c r="V2919" i="2"/>
  <c r="W2919" i="2"/>
  <c r="J2919" i="2" s="1"/>
  <c r="Y2919" i="2"/>
  <c r="Z2919" i="2"/>
  <c r="V2920" i="2"/>
  <c r="W2920" i="2"/>
  <c r="J2920" i="2" s="1"/>
  <c r="Y2920" i="2"/>
  <c r="Z2920" i="2"/>
  <c r="V2921" i="2"/>
  <c r="W2921" i="2"/>
  <c r="J2921" i="2" s="1"/>
  <c r="Y2921" i="2"/>
  <c r="Z2921" i="2"/>
  <c r="V2922" i="2"/>
  <c r="W2922" i="2"/>
  <c r="J2922" i="2" s="1"/>
  <c r="Y2922" i="2"/>
  <c r="Z2922" i="2"/>
  <c r="V2923" i="2"/>
  <c r="W2923" i="2"/>
  <c r="J2923" i="2" s="1"/>
  <c r="Y2923" i="2"/>
  <c r="Z2923" i="2"/>
  <c r="V2924" i="2"/>
  <c r="W2924" i="2"/>
  <c r="J2924" i="2" s="1"/>
  <c r="Y2924" i="2"/>
  <c r="Z2924" i="2"/>
  <c r="V2925" i="2"/>
  <c r="W2925" i="2"/>
  <c r="J2925" i="2" s="1"/>
  <c r="Y2925" i="2"/>
  <c r="Z2925" i="2"/>
  <c r="V2926" i="2"/>
  <c r="W2926" i="2"/>
  <c r="J2926" i="2" s="1"/>
  <c r="Y2926" i="2"/>
  <c r="Z2926" i="2"/>
  <c r="V2927" i="2"/>
  <c r="W2927" i="2"/>
  <c r="J2927" i="2" s="1"/>
  <c r="Y2927" i="2"/>
  <c r="Z2927" i="2"/>
  <c r="V2928" i="2"/>
  <c r="W2928" i="2"/>
  <c r="J2928" i="2" s="1"/>
  <c r="Y2928" i="2"/>
  <c r="Z2928" i="2"/>
  <c r="V2929" i="2"/>
  <c r="W2929" i="2"/>
  <c r="J2929" i="2" s="1"/>
  <c r="Y2929" i="2"/>
  <c r="Z2929" i="2"/>
  <c r="V2930" i="2"/>
  <c r="W2930" i="2"/>
  <c r="J2930" i="2" s="1"/>
  <c r="Y2930" i="2"/>
  <c r="Z2930" i="2"/>
  <c r="V2931" i="2"/>
  <c r="W2931" i="2"/>
  <c r="J2931" i="2" s="1"/>
  <c r="Y2931" i="2"/>
  <c r="Z2931" i="2"/>
  <c r="V2932" i="2"/>
  <c r="W2932" i="2"/>
  <c r="J2932" i="2" s="1"/>
  <c r="Y2932" i="2"/>
  <c r="Z2932" i="2"/>
  <c r="V2933" i="2"/>
  <c r="W2933" i="2"/>
  <c r="J2933" i="2" s="1"/>
  <c r="Y2933" i="2"/>
  <c r="Z2933" i="2"/>
  <c r="V2934" i="2"/>
  <c r="W2934" i="2"/>
  <c r="J2934" i="2" s="1"/>
  <c r="Y2934" i="2"/>
  <c r="Z2934" i="2"/>
  <c r="V2935" i="2"/>
  <c r="W2935" i="2"/>
  <c r="J2935" i="2" s="1"/>
  <c r="Y2935" i="2"/>
  <c r="Z2935" i="2"/>
  <c r="V2936" i="2"/>
  <c r="W2936" i="2"/>
  <c r="J2936" i="2" s="1"/>
  <c r="Y2936" i="2"/>
  <c r="Z2936" i="2"/>
  <c r="V2937" i="2"/>
  <c r="W2937" i="2"/>
  <c r="J2937" i="2" s="1"/>
  <c r="Y2937" i="2"/>
  <c r="Z2937" i="2"/>
  <c r="V2938" i="2"/>
  <c r="W2938" i="2"/>
  <c r="J2938" i="2" s="1"/>
  <c r="Y2938" i="2"/>
  <c r="Z2938" i="2"/>
  <c r="V2939" i="2"/>
  <c r="W2939" i="2"/>
  <c r="J2939" i="2" s="1"/>
  <c r="Y2939" i="2"/>
  <c r="Z2939" i="2"/>
  <c r="V2940" i="2"/>
  <c r="W2940" i="2"/>
  <c r="J2940" i="2" s="1"/>
  <c r="Y2940" i="2"/>
  <c r="Z2940" i="2"/>
  <c r="V2941" i="2"/>
  <c r="W2941" i="2"/>
  <c r="J2941" i="2" s="1"/>
  <c r="Y2941" i="2"/>
  <c r="Z2941" i="2"/>
  <c r="V2942" i="2"/>
  <c r="W2942" i="2"/>
  <c r="J2942" i="2" s="1"/>
  <c r="Y2942" i="2"/>
  <c r="Z2942" i="2"/>
  <c r="V2943" i="2"/>
  <c r="W2943" i="2"/>
  <c r="J2943" i="2" s="1"/>
  <c r="Y2943" i="2"/>
  <c r="Z2943" i="2"/>
  <c r="V2944" i="2"/>
  <c r="W2944" i="2"/>
  <c r="J2944" i="2" s="1"/>
  <c r="Y2944" i="2"/>
  <c r="Z2944" i="2"/>
  <c r="V2945" i="2"/>
  <c r="W2945" i="2"/>
  <c r="J2945" i="2" s="1"/>
  <c r="Y2945" i="2"/>
  <c r="Z2945" i="2"/>
  <c r="V2946" i="2"/>
  <c r="W2946" i="2"/>
  <c r="J2946" i="2" s="1"/>
  <c r="Y2946" i="2"/>
  <c r="Z2946" i="2"/>
  <c r="V2947" i="2"/>
  <c r="W2947" i="2"/>
  <c r="J2947" i="2" s="1"/>
  <c r="Y2947" i="2"/>
  <c r="Z2947" i="2"/>
  <c r="V2948" i="2"/>
  <c r="W2948" i="2"/>
  <c r="J2948" i="2" s="1"/>
  <c r="Y2948" i="2"/>
  <c r="Z2948" i="2"/>
  <c r="V2949" i="2"/>
  <c r="W2949" i="2"/>
  <c r="J2949" i="2" s="1"/>
  <c r="Y2949" i="2"/>
  <c r="Z2949" i="2"/>
  <c r="V2950" i="2"/>
  <c r="W2950" i="2"/>
  <c r="J2950" i="2" s="1"/>
  <c r="Y2950" i="2"/>
  <c r="Z2950" i="2"/>
  <c r="V2951" i="2"/>
  <c r="W2951" i="2"/>
  <c r="J2951" i="2" s="1"/>
  <c r="Y2951" i="2"/>
  <c r="Z2951" i="2"/>
  <c r="V2952" i="2"/>
  <c r="W2952" i="2"/>
  <c r="J2952" i="2" s="1"/>
  <c r="Y2952" i="2"/>
  <c r="Z2952" i="2"/>
  <c r="V2953" i="2"/>
  <c r="W2953" i="2"/>
  <c r="J2953" i="2" s="1"/>
  <c r="Y2953" i="2"/>
  <c r="Z2953" i="2"/>
  <c r="V2954" i="2"/>
  <c r="W2954" i="2"/>
  <c r="J2954" i="2" s="1"/>
  <c r="Y2954" i="2"/>
  <c r="Z2954" i="2"/>
  <c r="V2955" i="2"/>
  <c r="W2955" i="2"/>
  <c r="J2955" i="2" s="1"/>
  <c r="Y2955" i="2"/>
  <c r="Z2955" i="2"/>
  <c r="V2956" i="2"/>
  <c r="W2956" i="2"/>
  <c r="J2956" i="2" s="1"/>
  <c r="Y2956" i="2"/>
  <c r="Z2956" i="2"/>
  <c r="V2957" i="2"/>
  <c r="W2957" i="2"/>
  <c r="J2957" i="2" s="1"/>
  <c r="Y2957" i="2"/>
  <c r="Z2957" i="2"/>
  <c r="V2958" i="2"/>
  <c r="W2958" i="2"/>
  <c r="J2958" i="2" s="1"/>
  <c r="Y2958" i="2"/>
  <c r="Z2958" i="2"/>
  <c r="V2959" i="2"/>
  <c r="W2959" i="2"/>
  <c r="J2959" i="2" s="1"/>
  <c r="Y2959" i="2"/>
  <c r="Z2959" i="2"/>
  <c r="V2960" i="2"/>
  <c r="W2960" i="2"/>
  <c r="J2960" i="2" s="1"/>
  <c r="Y2960" i="2"/>
  <c r="Z2960" i="2"/>
  <c r="V2961" i="2"/>
  <c r="W2961" i="2"/>
  <c r="J2961" i="2" s="1"/>
  <c r="Y2961" i="2"/>
  <c r="Z2961" i="2"/>
  <c r="V2962" i="2"/>
  <c r="W2962" i="2"/>
  <c r="J2962" i="2" s="1"/>
  <c r="Y2962" i="2"/>
  <c r="Z2962" i="2"/>
  <c r="V2963" i="2"/>
  <c r="W2963" i="2"/>
  <c r="J2963" i="2" s="1"/>
  <c r="Y2963" i="2"/>
  <c r="Z2963" i="2"/>
  <c r="V2964" i="2"/>
  <c r="W2964" i="2"/>
  <c r="J2964" i="2" s="1"/>
  <c r="Y2964" i="2"/>
  <c r="Z2964" i="2"/>
  <c r="AA2964" i="2" s="1"/>
  <c r="V2965" i="2"/>
  <c r="W2965" i="2"/>
  <c r="J2965" i="2" s="1"/>
  <c r="Y2965" i="2"/>
  <c r="Z2965" i="2"/>
  <c r="V2966" i="2"/>
  <c r="W2966" i="2"/>
  <c r="J2966" i="2" s="1"/>
  <c r="Y2966" i="2"/>
  <c r="Z2966" i="2"/>
  <c r="V2967" i="2"/>
  <c r="W2967" i="2"/>
  <c r="J2967" i="2" s="1"/>
  <c r="Y2967" i="2"/>
  <c r="Z2967" i="2"/>
  <c r="V2968" i="2"/>
  <c r="W2968" i="2"/>
  <c r="J2968" i="2" s="1"/>
  <c r="Y2968" i="2"/>
  <c r="Z2968" i="2"/>
  <c r="V2969" i="2"/>
  <c r="W2969" i="2"/>
  <c r="J2969" i="2" s="1"/>
  <c r="Y2969" i="2"/>
  <c r="Z2969" i="2"/>
  <c r="V2970" i="2"/>
  <c r="W2970" i="2"/>
  <c r="J2970" i="2" s="1"/>
  <c r="Y2970" i="2"/>
  <c r="Z2970" i="2"/>
  <c r="V2971" i="2"/>
  <c r="W2971" i="2"/>
  <c r="J2971" i="2" s="1"/>
  <c r="Y2971" i="2"/>
  <c r="Z2971" i="2"/>
  <c r="V2972" i="2"/>
  <c r="W2972" i="2"/>
  <c r="J2972" i="2" s="1"/>
  <c r="Y2972" i="2"/>
  <c r="Z2972" i="2"/>
  <c r="V2973" i="2"/>
  <c r="W2973" i="2"/>
  <c r="J2973" i="2" s="1"/>
  <c r="Y2973" i="2"/>
  <c r="Z2973" i="2"/>
  <c r="V2974" i="2"/>
  <c r="W2974" i="2"/>
  <c r="J2974" i="2" s="1"/>
  <c r="Y2974" i="2"/>
  <c r="Z2974" i="2"/>
  <c r="V2975" i="2"/>
  <c r="W2975" i="2"/>
  <c r="J2975" i="2" s="1"/>
  <c r="Y2975" i="2"/>
  <c r="Z2975" i="2"/>
  <c r="V2976" i="2"/>
  <c r="W2976" i="2"/>
  <c r="J2976" i="2" s="1"/>
  <c r="Y2976" i="2"/>
  <c r="Z2976" i="2"/>
  <c r="V2977" i="2"/>
  <c r="W2977" i="2"/>
  <c r="J2977" i="2" s="1"/>
  <c r="Y2977" i="2"/>
  <c r="Z2977" i="2"/>
  <c r="V2978" i="2"/>
  <c r="W2978" i="2"/>
  <c r="J2978" i="2" s="1"/>
  <c r="Y2978" i="2"/>
  <c r="Z2978" i="2"/>
  <c r="V2979" i="2"/>
  <c r="W2979" i="2"/>
  <c r="J2979" i="2" s="1"/>
  <c r="Y2979" i="2"/>
  <c r="Z2979" i="2"/>
  <c r="V2980" i="2"/>
  <c r="W2980" i="2"/>
  <c r="J2980" i="2" s="1"/>
  <c r="Y2980" i="2"/>
  <c r="Z2980" i="2"/>
  <c r="V2981" i="2"/>
  <c r="W2981" i="2"/>
  <c r="J2981" i="2" s="1"/>
  <c r="Y2981" i="2"/>
  <c r="Z2981" i="2"/>
  <c r="V2982" i="2"/>
  <c r="W2982" i="2"/>
  <c r="J2982" i="2" s="1"/>
  <c r="Y2982" i="2"/>
  <c r="Z2982" i="2"/>
  <c r="V2983" i="2"/>
  <c r="W2983" i="2"/>
  <c r="J2983" i="2" s="1"/>
  <c r="Y2983" i="2"/>
  <c r="Z2983" i="2"/>
  <c r="V2984" i="2"/>
  <c r="W2984" i="2"/>
  <c r="J2984" i="2" s="1"/>
  <c r="Y2984" i="2"/>
  <c r="Z2984" i="2"/>
  <c r="V2985" i="2"/>
  <c r="W2985" i="2"/>
  <c r="J2985" i="2" s="1"/>
  <c r="Y2985" i="2"/>
  <c r="Z2985" i="2"/>
  <c r="V2986" i="2"/>
  <c r="W2986" i="2"/>
  <c r="J2986" i="2" s="1"/>
  <c r="Y2986" i="2"/>
  <c r="Z2986" i="2"/>
  <c r="V2987" i="2"/>
  <c r="W2987" i="2"/>
  <c r="J2987" i="2" s="1"/>
  <c r="Y2987" i="2"/>
  <c r="Z2987" i="2"/>
  <c r="V2988" i="2"/>
  <c r="W2988" i="2"/>
  <c r="J2988" i="2" s="1"/>
  <c r="Y2988" i="2"/>
  <c r="Z2988" i="2"/>
  <c r="AA2988" i="2" s="1"/>
  <c r="V2989" i="2"/>
  <c r="W2989" i="2"/>
  <c r="J2989" i="2" s="1"/>
  <c r="Y2989" i="2"/>
  <c r="Z2989" i="2"/>
  <c r="V2990" i="2"/>
  <c r="W2990" i="2"/>
  <c r="J2990" i="2" s="1"/>
  <c r="Y2990" i="2"/>
  <c r="Z2990" i="2"/>
  <c r="V2991" i="2"/>
  <c r="W2991" i="2"/>
  <c r="J2991" i="2" s="1"/>
  <c r="Y2991" i="2"/>
  <c r="Z2991" i="2"/>
  <c r="V2992" i="2"/>
  <c r="W2992" i="2"/>
  <c r="J2992" i="2" s="1"/>
  <c r="Y2992" i="2"/>
  <c r="Z2992" i="2"/>
  <c r="V2993" i="2"/>
  <c r="W2993" i="2"/>
  <c r="J2993" i="2" s="1"/>
  <c r="Y2993" i="2"/>
  <c r="Z2993" i="2"/>
  <c r="V2994" i="2"/>
  <c r="W2994" i="2"/>
  <c r="J2994" i="2" s="1"/>
  <c r="Y2994" i="2"/>
  <c r="Z2994" i="2"/>
  <c r="V2995" i="2"/>
  <c r="W2995" i="2"/>
  <c r="J2995" i="2" s="1"/>
  <c r="Y2995" i="2"/>
  <c r="Z2995" i="2"/>
  <c r="V2996" i="2"/>
  <c r="W2996" i="2"/>
  <c r="J2996" i="2" s="1"/>
  <c r="Y2996" i="2"/>
  <c r="Z2996" i="2"/>
  <c r="V2997" i="2"/>
  <c r="W2997" i="2"/>
  <c r="J2997" i="2" s="1"/>
  <c r="Y2997" i="2"/>
  <c r="Z2997" i="2"/>
  <c r="V2998" i="2"/>
  <c r="W2998" i="2"/>
  <c r="J2998" i="2" s="1"/>
  <c r="Y2998" i="2"/>
  <c r="Z2998" i="2"/>
  <c r="V2999" i="2"/>
  <c r="W2999" i="2"/>
  <c r="J2999" i="2" s="1"/>
  <c r="Y2999" i="2"/>
  <c r="Z2999" i="2"/>
  <c r="V3000" i="2"/>
  <c r="W3000" i="2"/>
  <c r="J3000" i="2" s="1"/>
  <c r="Y3000" i="2"/>
  <c r="Z3000" i="2"/>
  <c r="V3001" i="2"/>
  <c r="W3001" i="2"/>
  <c r="J3001" i="2" s="1"/>
  <c r="Y3001" i="2"/>
  <c r="Z3001" i="2"/>
  <c r="AA3001" i="2" s="1"/>
  <c r="V3002" i="2"/>
  <c r="W3002" i="2"/>
  <c r="J3002" i="2" s="1"/>
  <c r="Y3002" i="2"/>
  <c r="Z3002" i="2"/>
  <c r="V3003" i="2"/>
  <c r="W3003" i="2"/>
  <c r="J3003" i="2" s="1"/>
  <c r="Y3003" i="2"/>
  <c r="Z3003" i="2"/>
  <c r="V3004" i="2"/>
  <c r="W3004" i="2"/>
  <c r="J3004" i="2" s="1"/>
  <c r="Y3004" i="2"/>
  <c r="Z3004" i="2"/>
  <c r="V3005" i="2"/>
  <c r="W3005" i="2"/>
  <c r="J3005" i="2" s="1"/>
  <c r="Y3005" i="2"/>
  <c r="Z3005" i="2"/>
  <c r="V3006" i="2"/>
  <c r="W3006" i="2"/>
  <c r="J3006" i="2" s="1"/>
  <c r="Y3006" i="2"/>
  <c r="Z3006" i="2"/>
  <c r="V3007" i="2"/>
  <c r="W3007" i="2"/>
  <c r="J3007" i="2" s="1"/>
  <c r="Y3007" i="2"/>
  <c r="Z3007" i="2"/>
  <c r="V3008" i="2"/>
  <c r="W3008" i="2"/>
  <c r="J3008" i="2" s="1"/>
  <c r="Y3008" i="2"/>
  <c r="Z3008" i="2"/>
  <c r="V3009" i="2"/>
  <c r="W3009" i="2"/>
  <c r="J3009" i="2" s="1"/>
  <c r="Y3009" i="2"/>
  <c r="Z3009" i="2"/>
  <c r="V3010" i="2"/>
  <c r="W3010" i="2"/>
  <c r="J3010" i="2" s="1"/>
  <c r="Y3010" i="2"/>
  <c r="Z3010" i="2"/>
  <c r="V3011" i="2"/>
  <c r="W3011" i="2"/>
  <c r="J3011" i="2" s="1"/>
  <c r="Y3011" i="2"/>
  <c r="Z3011" i="2"/>
  <c r="AA3011" i="2" s="1"/>
  <c r="V3012" i="2"/>
  <c r="W3012" i="2"/>
  <c r="J3012" i="2" s="1"/>
  <c r="Y3012" i="2"/>
  <c r="Z3012" i="2"/>
  <c r="AA3012" i="2" s="1"/>
  <c r="V3013" i="2"/>
  <c r="W3013" i="2"/>
  <c r="J3013" i="2" s="1"/>
  <c r="Y3013" i="2"/>
  <c r="Z3013" i="2"/>
  <c r="AA3013" i="2" s="1"/>
  <c r="V3014" i="2"/>
  <c r="W3014" i="2"/>
  <c r="J3014" i="2" s="1"/>
  <c r="Y3014" i="2"/>
  <c r="Z3014" i="2"/>
  <c r="V3015" i="2"/>
  <c r="W3015" i="2"/>
  <c r="J3015" i="2" s="1"/>
  <c r="Y3015" i="2"/>
  <c r="Z3015" i="2"/>
  <c r="V3016" i="2"/>
  <c r="W3016" i="2"/>
  <c r="J3016" i="2" s="1"/>
  <c r="Y3016" i="2"/>
  <c r="Z3016" i="2"/>
  <c r="AA3016" i="2" s="1"/>
  <c r="V3017" i="2"/>
  <c r="W3017" i="2"/>
  <c r="J3017" i="2" s="1"/>
  <c r="Y3017" i="2"/>
  <c r="Z3017" i="2"/>
  <c r="V3018" i="2"/>
  <c r="W3018" i="2"/>
  <c r="J3018" i="2" s="1"/>
  <c r="Y3018" i="2"/>
  <c r="Z3018" i="2"/>
  <c r="V3019" i="2"/>
  <c r="W3019" i="2"/>
  <c r="J3019" i="2" s="1"/>
  <c r="Y3019" i="2"/>
  <c r="Z3019" i="2"/>
  <c r="V3020" i="2"/>
  <c r="W3020" i="2"/>
  <c r="J3020" i="2" s="1"/>
  <c r="Y3020" i="2"/>
  <c r="Z3020" i="2"/>
  <c r="V3021" i="2"/>
  <c r="W3021" i="2"/>
  <c r="J3021" i="2" s="1"/>
  <c r="Y3021" i="2"/>
  <c r="Z3021" i="2"/>
  <c r="AA3021" i="2" s="1"/>
  <c r="V3022" i="2"/>
  <c r="W3022" i="2"/>
  <c r="J3022" i="2" s="1"/>
  <c r="Y3022" i="2"/>
  <c r="Z3022" i="2"/>
  <c r="V3023" i="2"/>
  <c r="W3023" i="2"/>
  <c r="J3023" i="2" s="1"/>
  <c r="Y3023" i="2"/>
  <c r="Z3023" i="2"/>
  <c r="V3024" i="2"/>
  <c r="W3024" i="2"/>
  <c r="J3024" i="2" s="1"/>
  <c r="Y3024" i="2"/>
  <c r="Z3024" i="2"/>
  <c r="V3025" i="2"/>
  <c r="W3025" i="2"/>
  <c r="J3025" i="2" s="1"/>
  <c r="Y3025" i="2"/>
  <c r="Z3025" i="2"/>
  <c r="V3026" i="2"/>
  <c r="W3026" i="2"/>
  <c r="J3026" i="2" s="1"/>
  <c r="Y3026" i="2"/>
  <c r="Z3026" i="2"/>
  <c r="V3027" i="2"/>
  <c r="W3027" i="2"/>
  <c r="J3027" i="2" s="1"/>
  <c r="Y3027" i="2"/>
  <c r="Z3027" i="2"/>
  <c r="V3028" i="2"/>
  <c r="W3028" i="2"/>
  <c r="J3028" i="2" s="1"/>
  <c r="Y3028" i="2"/>
  <c r="Z3028" i="2"/>
  <c r="AA3028" i="2" s="1"/>
  <c r="V3029" i="2"/>
  <c r="W3029" i="2"/>
  <c r="J3029" i="2" s="1"/>
  <c r="Y3029" i="2"/>
  <c r="Z3029" i="2"/>
  <c r="V3030" i="2"/>
  <c r="W3030" i="2"/>
  <c r="J3030" i="2" s="1"/>
  <c r="Y3030" i="2"/>
  <c r="Z3030" i="2"/>
  <c r="V3031" i="2"/>
  <c r="W3031" i="2"/>
  <c r="J3031" i="2" s="1"/>
  <c r="Y3031" i="2"/>
  <c r="Z3031" i="2"/>
  <c r="V3032" i="2"/>
  <c r="W3032" i="2"/>
  <c r="J3032" i="2" s="1"/>
  <c r="Y3032" i="2"/>
  <c r="Z3032" i="2"/>
  <c r="V3033" i="2"/>
  <c r="W3033" i="2"/>
  <c r="J3033" i="2" s="1"/>
  <c r="Y3033" i="2"/>
  <c r="Z3033" i="2"/>
  <c r="V3034" i="2"/>
  <c r="W3034" i="2"/>
  <c r="J3034" i="2" s="1"/>
  <c r="Y3034" i="2"/>
  <c r="Z3034" i="2"/>
  <c r="V3035" i="2"/>
  <c r="W3035" i="2"/>
  <c r="J3035" i="2" s="1"/>
  <c r="Y3035" i="2"/>
  <c r="Z3035" i="2"/>
  <c r="V3036" i="2"/>
  <c r="W3036" i="2"/>
  <c r="J3036" i="2" s="1"/>
  <c r="Y3036" i="2"/>
  <c r="Z3036" i="2"/>
  <c r="V3037" i="2"/>
  <c r="W3037" i="2"/>
  <c r="J3037" i="2" s="1"/>
  <c r="Y3037" i="2"/>
  <c r="Z3037" i="2"/>
  <c r="V3038" i="2"/>
  <c r="W3038" i="2"/>
  <c r="J3038" i="2" s="1"/>
  <c r="Y3038" i="2"/>
  <c r="Z3038" i="2"/>
  <c r="V3039" i="2"/>
  <c r="W3039" i="2"/>
  <c r="J3039" i="2" s="1"/>
  <c r="Y3039" i="2"/>
  <c r="Z3039" i="2"/>
  <c r="V3040" i="2"/>
  <c r="W3040" i="2"/>
  <c r="J3040" i="2" s="1"/>
  <c r="Y3040" i="2"/>
  <c r="Z3040" i="2"/>
  <c r="V3041" i="2"/>
  <c r="W3041" i="2"/>
  <c r="J3041" i="2" s="1"/>
  <c r="Y3041" i="2"/>
  <c r="Z3041" i="2"/>
  <c r="V3042" i="2"/>
  <c r="W3042" i="2"/>
  <c r="J3042" i="2" s="1"/>
  <c r="Y3042" i="2"/>
  <c r="Z3042" i="2"/>
  <c r="V3043" i="2"/>
  <c r="W3043" i="2"/>
  <c r="J3043" i="2" s="1"/>
  <c r="Y3043" i="2"/>
  <c r="Z3043" i="2"/>
  <c r="V3044" i="2"/>
  <c r="W3044" i="2"/>
  <c r="J3044" i="2" s="1"/>
  <c r="Y3044" i="2"/>
  <c r="Z3044" i="2"/>
  <c r="V3045" i="2"/>
  <c r="W3045" i="2"/>
  <c r="J3045" i="2" s="1"/>
  <c r="Y3045" i="2"/>
  <c r="Z3045" i="2"/>
  <c r="V3046" i="2"/>
  <c r="W3046" i="2"/>
  <c r="J3046" i="2" s="1"/>
  <c r="Y3046" i="2"/>
  <c r="Z3046" i="2"/>
  <c r="V3047" i="2"/>
  <c r="W3047" i="2"/>
  <c r="J3047" i="2" s="1"/>
  <c r="Y3047" i="2"/>
  <c r="Z3047" i="2"/>
  <c r="V3048" i="2"/>
  <c r="W3048" i="2"/>
  <c r="J3048" i="2" s="1"/>
  <c r="Y3048" i="2"/>
  <c r="Z3048" i="2"/>
  <c r="V3049" i="2"/>
  <c r="W3049" i="2"/>
  <c r="J3049" i="2" s="1"/>
  <c r="Y3049" i="2"/>
  <c r="Z3049" i="2"/>
  <c r="V3050" i="2"/>
  <c r="W3050" i="2"/>
  <c r="J3050" i="2" s="1"/>
  <c r="Y3050" i="2"/>
  <c r="Z3050" i="2"/>
  <c r="V3051" i="2"/>
  <c r="W3051" i="2"/>
  <c r="J3051" i="2" s="1"/>
  <c r="Y3051" i="2"/>
  <c r="Z3051" i="2"/>
  <c r="V3052" i="2"/>
  <c r="W3052" i="2"/>
  <c r="J3052" i="2" s="1"/>
  <c r="Y3052" i="2"/>
  <c r="Z3052" i="2"/>
  <c r="V3053" i="2"/>
  <c r="W3053" i="2"/>
  <c r="J3053" i="2" s="1"/>
  <c r="Y3053" i="2"/>
  <c r="Z3053" i="2"/>
  <c r="V3054" i="2"/>
  <c r="W3054" i="2"/>
  <c r="J3054" i="2" s="1"/>
  <c r="Y3054" i="2"/>
  <c r="Z3054" i="2"/>
  <c r="V3055" i="2"/>
  <c r="W3055" i="2"/>
  <c r="J3055" i="2" s="1"/>
  <c r="Y3055" i="2"/>
  <c r="Z3055" i="2"/>
  <c r="V3056" i="2"/>
  <c r="W3056" i="2"/>
  <c r="J3056" i="2" s="1"/>
  <c r="Y3056" i="2"/>
  <c r="Z3056" i="2"/>
  <c r="V3057" i="2"/>
  <c r="W3057" i="2"/>
  <c r="J3057" i="2" s="1"/>
  <c r="Y3057" i="2"/>
  <c r="Z3057" i="2"/>
  <c r="V3058" i="2"/>
  <c r="W3058" i="2"/>
  <c r="J3058" i="2" s="1"/>
  <c r="Y3058" i="2"/>
  <c r="Z3058" i="2"/>
  <c r="V3059" i="2"/>
  <c r="W3059" i="2"/>
  <c r="J3059" i="2" s="1"/>
  <c r="Y3059" i="2"/>
  <c r="Z3059" i="2"/>
  <c r="V3060" i="2"/>
  <c r="W3060" i="2"/>
  <c r="J3060" i="2" s="1"/>
  <c r="Y3060" i="2"/>
  <c r="Z3060" i="2"/>
  <c r="AA3060" i="2" s="1"/>
  <c r="V3061" i="2"/>
  <c r="W3061" i="2"/>
  <c r="J3061" i="2" s="1"/>
  <c r="Y3061" i="2"/>
  <c r="Z3061" i="2"/>
  <c r="V3062" i="2"/>
  <c r="W3062" i="2"/>
  <c r="J3062" i="2" s="1"/>
  <c r="Y3062" i="2"/>
  <c r="Z3062" i="2"/>
  <c r="V3063" i="2"/>
  <c r="W3063" i="2"/>
  <c r="J3063" i="2" s="1"/>
  <c r="Y3063" i="2"/>
  <c r="Z3063" i="2"/>
  <c r="V3064" i="2"/>
  <c r="W3064" i="2"/>
  <c r="J3064" i="2" s="1"/>
  <c r="Y3064" i="2"/>
  <c r="Z3064" i="2"/>
  <c r="V3065" i="2"/>
  <c r="W3065" i="2"/>
  <c r="J3065" i="2" s="1"/>
  <c r="Y3065" i="2"/>
  <c r="Z3065" i="2"/>
  <c r="V3066" i="2"/>
  <c r="W3066" i="2"/>
  <c r="J3066" i="2" s="1"/>
  <c r="Y3066" i="2"/>
  <c r="Z3066" i="2"/>
  <c r="V3067" i="2"/>
  <c r="W3067" i="2"/>
  <c r="J3067" i="2" s="1"/>
  <c r="Y3067" i="2"/>
  <c r="Z3067" i="2"/>
  <c r="V3068" i="2"/>
  <c r="W3068" i="2"/>
  <c r="J3068" i="2" s="1"/>
  <c r="Y3068" i="2"/>
  <c r="Z3068" i="2"/>
  <c r="AA3068" i="2" s="1"/>
  <c r="V3069" i="2"/>
  <c r="W3069" i="2"/>
  <c r="J3069" i="2" s="1"/>
  <c r="Y3069" i="2"/>
  <c r="Z3069" i="2"/>
  <c r="V3070" i="2"/>
  <c r="W3070" i="2"/>
  <c r="J3070" i="2" s="1"/>
  <c r="Y3070" i="2"/>
  <c r="Z3070" i="2"/>
  <c r="V3071" i="2"/>
  <c r="W3071" i="2"/>
  <c r="J3071" i="2" s="1"/>
  <c r="Y3071" i="2"/>
  <c r="Z3071" i="2"/>
  <c r="V3072" i="2"/>
  <c r="W3072" i="2"/>
  <c r="J3072" i="2" s="1"/>
  <c r="Y3072" i="2"/>
  <c r="Z3072" i="2"/>
  <c r="V3073" i="2"/>
  <c r="W3073" i="2"/>
  <c r="J3073" i="2" s="1"/>
  <c r="Y3073" i="2"/>
  <c r="Z3073" i="2"/>
  <c r="V3074" i="2"/>
  <c r="W3074" i="2"/>
  <c r="J3074" i="2" s="1"/>
  <c r="Y3074" i="2"/>
  <c r="Z3074" i="2"/>
  <c r="V3075" i="2"/>
  <c r="W3075" i="2"/>
  <c r="J3075" i="2" s="1"/>
  <c r="Y3075" i="2"/>
  <c r="Z3075" i="2"/>
  <c r="V3076" i="2"/>
  <c r="W3076" i="2"/>
  <c r="J3076" i="2" s="1"/>
  <c r="Y3076" i="2"/>
  <c r="Z3076" i="2"/>
  <c r="V3077" i="2"/>
  <c r="W3077" i="2"/>
  <c r="J3077" i="2" s="1"/>
  <c r="Y3077" i="2"/>
  <c r="Z3077" i="2"/>
  <c r="V3078" i="2"/>
  <c r="W3078" i="2"/>
  <c r="J3078" i="2" s="1"/>
  <c r="Y3078" i="2"/>
  <c r="Z3078" i="2"/>
  <c r="V3079" i="2"/>
  <c r="W3079" i="2"/>
  <c r="J3079" i="2" s="1"/>
  <c r="Y3079" i="2"/>
  <c r="Z3079" i="2"/>
  <c r="V3080" i="2"/>
  <c r="W3080" i="2"/>
  <c r="J3080" i="2" s="1"/>
  <c r="Y3080" i="2"/>
  <c r="Z3080" i="2"/>
  <c r="V3081" i="2"/>
  <c r="W3081" i="2"/>
  <c r="J3081" i="2" s="1"/>
  <c r="Y3081" i="2"/>
  <c r="Z3081" i="2"/>
  <c r="V3082" i="2"/>
  <c r="W3082" i="2"/>
  <c r="J3082" i="2" s="1"/>
  <c r="Y3082" i="2"/>
  <c r="Z3082" i="2"/>
  <c r="V3083" i="2"/>
  <c r="W3083" i="2"/>
  <c r="J3083" i="2" s="1"/>
  <c r="Y3083" i="2"/>
  <c r="Z3083" i="2"/>
  <c r="V3084" i="2"/>
  <c r="W3084" i="2"/>
  <c r="J3084" i="2" s="1"/>
  <c r="Y3084" i="2"/>
  <c r="Z3084" i="2"/>
  <c r="V3085" i="2"/>
  <c r="W3085" i="2"/>
  <c r="J3085" i="2" s="1"/>
  <c r="Y3085" i="2"/>
  <c r="Z3085" i="2"/>
  <c r="V3086" i="2"/>
  <c r="W3086" i="2"/>
  <c r="J3086" i="2" s="1"/>
  <c r="Y3086" i="2"/>
  <c r="Z3086" i="2"/>
  <c r="V3087" i="2"/>
  <c r="W3087" i="2"/>
  <c r="J3087" i="2" s="1"/>
  <c r="Y3087" i="2"/>
  <c r="Z3087" i="2"/>
  <c r="V3088" i="2"/>
  <c r="W3088" i="2"/>
  <c r="J3088" i="2" s="1"/>
  <c r="Y3088" i="2"/>
  <c r="Z3088" i="2"/>
  <c r="V3089" i="2"/>
  <c r="W3089" i="2"/>
  <c r="J3089" i="2" s="1"/>
  <c r="Y3089" i="2"/>
  <c r="Z3089" i="2"/>
  <c r="V3090" i="2"/>
  <c r="W3090" i="2"/>
  <c r="J3090" i="2" s="1"/>
  <c r="Y3090" i="2"/>
  <c r="Z3090" i="2"/>
  <c r="V3091" i="2"/>
  <c r="W3091" i="2"/>
  <c r="J3091" i="2" s="1"/>
  <c r="Y3091" i="2"/>
  <c r="Z3091" i="2"/>
  <c r="AA3091" i="2" s="1"/>
  <c r="V3092" i="2"/>
  <c r="W3092" i="2"/>
  <c r="J3092" i="2" s="1"/>
  <c r="Y3092" i="2"/>
  <c r="Z3092" i="2"/>
  <c r="V3093" i="2"/>
  <c r="W3093" i="2"/>
  <c r="J3093" i="2" s="1"/>
  <c r="Y3093" i="2"/>
  <c r="Z3093" i="2"/>
  <c r="V3094" i="2"/>
  <c r="W3094" i="2"/>
  <c r="J3094" i="2" s="1"/>
  <c r="Y3094" i="2"/>
  <c r="Z3094" i="2"/>
  <c r="V3095" i="2"/>
  <c r="W3095" i="2"/>
  <c r="J3095" i="2" s="1"/>
  <c r="Y3095" i="2"/>
  <c r="Z3095" i="2"/>
  <c r="V3096" i="2"/>
  <c r="W3096" i="2"/>
  <c r="J3096" i="2" s="1"/>
  <c r="Y3096" i="2"/>
  <c r="Z3096" i="2"/>
  <c r="V3097" i="2"/>
  <c r="W3097" i="2"/>
  <c r="J3097" i="2" s="1"/>
  <c r="Y3097" i="2"/>
  <c r="Z3097" i="2"/>
  <c r="V3098" i="2"/>
  <c r="W3098" i="2"/>
  <c r="J3098" i="2" s="1"/>
  <c r="Y3098" i="2"/>
  <c r="Z3098" i="2"/>
  <c r="V3099" i="2"/>
  <c r="W3099" i="2"/>
  <c r="J3099" i="2" s="1"/>
  <c r="Y3099" i="2"/>
  <c r="Z3099" i="2"/>
  <c r="V3100" i="2"/>
  <c r="W3100" i="2"/>
  <c r="J3100" i="2" s="1"/>
  <c r="Y3100" i="2"/>
  <c r="Z3100" i="2"/>
  <c r="V3101" i="2"/>
  <c r="W3101" i="2"/>
  <c r="J3101" i="2" s="1"/>
  <c r="Y3101" i="2"/>
  <c r="Z3101" i="2"/>
  <c r="V3102" i="2"/>
  <c r="W3102" i="2"/>
  <c r="J3102" i="2" s="1"/>
  <c r="Y3102" i="2"/>
  <c r="Z3102" i="2"/>
  <c r="V3103" i="2"/>
  <c r="W3103" i="2"/>
  <c r="J3103" i="2" s="1"/>
  <c r="Y3103" i="2"/>
  <c r="Z3103" i="2"/>
  <c r="V3104" i="2"/>
  <c r="W3104" i="2"/>
  <c r="J3104" i="2" s="1"/>
  <c r="Y3104" i="2"/>
  <c r="Z3104" i="2"/>
  <c r="V3105" i="2"/>
  <c r="W3105" i="2"/>
  <c r="J3105" i="2" s="1"/>
  <c r="Y3105" i="2"/>
  <c r="Z3105" i="2"/>
  <c r="V3106" i="2"/>
  <c r="W3106" i="2"/>
  <c r="J3106" i="2" s="1"/>
  <c r="Y3106" i="2"/>
  <c r="Z3106" i="2"/>
  <c r="V3107" i="2"/>
  <c r="W3107" i="2"/>
  <c r="J3107" i="2" s="1"/>
  <c r="Y3107" i="2"/>
  <c r="Z3107" i="2"/>
  <c r="V3108" i="2"/>
  <c r="W3108" i="2"/>
  <c r="J3108" i="2" s="1"/>
  <c r="Y3108" i="2"/>
  <c r="Z3108" i="2"/>
  <c r="V3109" i="2"/>
  <c r="W3109" i="2"/>
  <c r="J3109" i="2" s="1"/>
  <c r="Y3109" i="2"/>
  <c r="Z3109" i="2"/>
  <c r="V3110" i="2"/>
  <c r="W3110" i="2"/>
  <c r="J3110" i="2" s="1"/>
  <c r="Y3110" i="2"/>
  <c r="Z3110" i="2"/>
  <c r="V3111" i="2"/>
  <c r="W3111" i="2"/>
  <c r="J3111" i="2" s="1"/>
  <c r="Y3111" i="2"/>
  <c r="Z3111" i="2"/>
  <c r="V3112" i="2"/>
  <c r="W3112" i="2"/>
  <c r="J3112" i="2" s="1"/>
  <c r="Y3112" i="2"/>
  <c r="Z3112" i="2"/>
  <c r="V3113" i="2"/>
  <c r="W3113" i="2"/>
  <c r="J3113" i="2" s="1"/>
  <c r="Y3113" i="2"/>
  <c r="Z3113" i="2"/>
  <c r="V3114" i="2"/>
  <c r="W3114" i="2"/>
  <c r="J3114" i="2" s="1"/>
  <c r="Y3114" i="2"/>
  <c r="Z3114" i="2"/>
  <c r="V3115" i="2"/>
  <c r="W3115" i="2"/>
  <c r="J3115" i="2" s="1"/>
  <c r="Y3115" i="2"/>
  <c r="Z3115" i="2"/>
  <c r="V3116" i="2"/>
  <c r="W3116" i="2"/>
  <c r="J3116" i="2" s="1"/>
  <c r="Y3116" i="2"/>
  <c r="Z3116" i="2"/>
  <c r="V3117" i="2"/>
  <c r="W3117" i="2"/>
  <c r="J3117" i="2" s="1"/>
  <c r="Y3117" i="2"/>
  <c r="Z3117" i="2"/>
  <c r="V3118" i="2"/>
  <c r="W3118" i="2"/>
  <c r="J3118" i="2" s="1"/>
  <c r="Y3118" i="2"/>
  <c r="Z3118" i="2"/>
  <c r="V3119" i="2"/>
  <c r="W3119" i="2"/>
  <c r="J3119" i="2" s="1"/>
  <c r="Y3119" i="2"/>
  <c r="Z3119" i="2"/>
  <c r="V3120" i="2"/>
  <c r="W3120" i="2"/>
  <c r="J3120" i="2" s="1"/>
  <c r="Y3120" i="2"/>
  <c r="Z3120" i="2"/>
  <c r="V3121" i="2"/>
  <c r="W3121" i="2"/>
  <c r="J3121" i="2" s="1"/>
  <c r="Y3121" i="2"/>
  <c r="Z3121" i="2"/>
  <c r="V3122" i="2"/>
  <c r="W3122" i="2"/>
  <c r="J3122" i="2" s="1"/>
  <c r="Y3122" i="2"/>
  <c r="Z3122" i="2"/>
  <c r="V3123" i="2"/>
  <c r="W3123" i="2"/>
  <c r="J3123" i="2" s="1"/>
  <c r="Y3123" i="2"/>
  <c r="Z3123" i="2"/>
  <c r="V3124" i="2"/>
  <c r="W3124" i="2"/>
  <c r="J3124" i="2" s="1"/>
  <c r="Y3124" i="2"/>
  <c r="Z3124" i="2"/>
  <c r="V3125" i="2"/>
  <c r="W3125" i="2"/>
  <c r="J3125" i="2" s="1"/>
  <c r="Y3125" i="2"/>
  <c r="Z3125" i="2"/>
  <c r="V3126" i="2"/>
  <c r="W3126" i="2"/>
  <c r="J3126" i="2" s="1"/>
  <c r="Y3126" i="2"/>
  <c r="Z3126" i="2"/>
  <c r="V3127" i="2"/>
  <c r="W3127" i="2"/>
  <c r="J3127" i="2" s="1"/>
  <c r="Y3127" i="2"/>
  <c r="Z3127" i="2"/>
  <c r="V3128" i="2"/>
  <c r="W3128" i="2"/>
  <c r="J3128" i="2" s="1"/>
  <c r="Y3128" i="2"/>
  <c r="Z3128" i="2"/>
  <c r="V3129" i="2"/>
  <c r="W3129" i="2"/>
  <c r="J3129" i="2" s="1"/>
  <c r="Y3129" i="2"/>
  <c r="Z3129" i="2"/>
  <c r="V3130" i="2"/>
  <c r="W3130" i="2"/>
  <c r="J3130" i="2" s="1"/>
  <c r="Y3130" i="2"/>
  <c r="Z3130" i="2"/>
  <c r="V3131" i="2"/>
  <c r="W3131" i="2"/>
  <c r="J3131" i="2" s="1"/>
  <c r="Y3131" i="2"/>
  <c r="Z3131" i="2"/>
  <c r="V3132" i="2"/>
  <c r="W3132" i="2"/>
  <c r="J3132" i="2" s="1"/>
  <c r="Y3132" i="2"/>
  <c r="Z3132" i="2"/>
  <c r="V3133" i="2"/>
  <c r="W3133" i="2"/>
  <c r="J3133" i="2" s="1"/>
  <c r="Y3133" i="2"/>
  <c r="Z3133" i="2"/>
  <c r="V3134" i="2"/>
  <c r="W3134" i="2"/>
  <c r="J3134" i="2" s="1"/>
  <c r="Y3134" i="2"/>
  <c r="Z3134" i="2"/>
  <c r="V3135" i="2"/>
  <c r="W3135" i="2"/>
  <c r="J3135" i="2" s="1"/>
  <c r="Y3135" i="2"/>
  <c r="Z3135" i="2"/>
  <c r="V3136" i="2"/>
  <c r="W3136" i="2"/>
  <c r="J3136" i="2" s="1"/>
  <c r="Y3136" i="2"/>
  <c r="Z3136" i="2"/>
  <c r="V3137" i="2"/>
  <c r="W3137" i="2"/>
  <c r="J3137" i="2" s="1"/>
  <c r="Y3137" i="2"/>
  <c r="Z3137" i="2"/>
  <c r="V3138" i="2"/>
  <c r="W3138" i="2"/>
  <c r="J3138" i="2" s="1"/>
  <c r="Y3138" i="2"/>
  <c r="Z3138" i="2"/>
  <c r="V3139" i="2"/>
  <c r="W3139" i="2"/>
  <c r="J3139" i="2" s="1"/>
  <c r="Y3139" i="2"/>
  <c r="Z3139" i="2"/>
  <c r="V3140" i="2"/>
  <c r="W3140" i="2"/>
  <c r="J3140" i="2" s="1"/>
  <c r="Y3140" i="2"/>
  <c r="Z3140" i="2"/>
  <c r="V3141" i="2"/>
  <c r="W3141" i="2"/>
  <c r="J3141" i="2" s="1"/>
  <c r="Y3141" i="2"/>
  <c r="Z3141" i="2"/>
  <c r="V3142" i="2"/>
  <c r="W3142" i="2"/>
  <c r="J3142" i="2" s="1"/>
  <c r="Y3142" i="2"/>
  <c r="Z3142" i="2"/>
  <c r="V3143" i="2"/>
  <c r="W3143" i="2"/>
  <c r="J3143" i="2" s="1"/>
  <c r="Y3143" i="2"/>
  <c r="Z3143" i="2"/>
  <c r="V3144" i="2"/>
  <c r="W3144" i="2"/>
  <c r="J3144" i="2" s="1"/>
  <c r="Y3144" i="2"/>
  <c r="Z3144" i="2"/>
  <c r="V3145" i="2"/>
  <c r="W3145" i="2"/>
  <c r="J3145" i="2" s="1"/>
  <c r="Y3145" i="2"/>
  <c r="Z3145" i="2"/>
  <c r="V3146" i="2"/>
  <c r="W3146" i="2"/>
  <c r="J3146" i="2" s="1"/>
  <c r="Y3146" i="2"/>
  <c r="Z3146" i="2"/>
  <c r="V3147" i="2"/>
  <c r="W3147" i="2"/>
  <c r="J3147" i="2" s="1"/>
  <c r="Y3147" i="2"/>
  <c r="Z3147" i="2"/>
  <c r="V3148" i="2"/>
  <c r="W3148" i="2"/>
  <c r="J3148" i="2" s="1"/>
  <c r="Y3148" i="2"/>
  <c r="Z3148" i="2"/>
  <c r="V3149" i="2"/>
  <c r="W3149" i="2"/>
  <c r="J3149" i="2" s="1"/>
  <c r="Y3149" i="2"/>
  <c r="Z3149" i="2"/>
  <c r="V3150" i="2"/>
  <c r="W3150" i="2"/>
  <c r="J3150" i="2" s="1"/>
  <c r="Y3150" i="2"/>
  <c r="Z3150" i="2"/>
  <c r="V3151" i="2"/>
  <c r="W3151" i="2"/>
  <c r="J3151" i="2" s="1"/>
  <c r="Y3151" i="2"/>
  <c r="Z3151" i="2"/>
  <c r="V3152" i="2"/>
  <c r="W3152" i="2"/>
  <c r="J3152" i="2" s="1"/>
  <c r="Y3152" i="2"/>
  <c r="Z3152" i="2"/>
  <c r="V3153" i="2"/>
  <c r="W3153" i="2"/>
  <c r="J3153" i="2" s="1"/>
  <c r="Y3153" i="2"/>
  <c r="Z3153" i="2"/>
  <c r="V3154" i="2"/>
  <c r="W3154" i="2"/>
  <c r="J3154" i="2" s="1"/>
  <c r="Y3154" i="2"/>
  <c r="Z3154" i="2"/>
  <c r="V3155" i="2"/>
  <c r="W3155" i="2"/>
  <c r="J3155" i="2" s="1"/>
  <c r="Y3155" i="2"/>
  <c r="Z3155" i="2"/>
  <c r="V3156" i="2"/>
  <c r="W3156" i="2"/>
  <c r="J3156" i="2" s="1"/>
  <c r="Y3156" i="2"/>
  <c r="Z3156" i="2"/>
  <c r="V3157" i="2"/>
  <c r="W3157" i="2"/>
  <c r="J3157" i="2" s="1"/>
  <c r="Y3157" i="2"/>
  <c r="Z3157" i="2"/>
  <c r="V3158" i="2"/>
  <c r="W3158" i="2"/>
  <c r="J3158" i="2" s="1"/>
  <c r="Y3158" i="2"/>
  <c r="Z3158" i="2"/>
  <c r="V3159" i="2"/>
  <c r="W3159" i="2"/>
  <c r="J3159" i="2" s="1"/>
  <c r="Y3159" i="2"/>
  <c r="Z3159" i="2"/>
  <c r="V3160" i="2"/>
  <c r="W3160" i="2"/>
  <c r="J3160" i="2" s="1"/>
  <c r="Y3160" i="2"/>
  <c r="Z3160" i="2"/>
  <c r="V3161" i="2"/>
  <c r="W3161" i="2"/>
  <c r="J3161" i="2" s="1"/>
  <c r="Y3161" i="2"/>
  <c r="Z3161" i="2"/>
  <c r="V3162" i="2"/>
  <c r="W3162" i="2"/>
  <c r="J3162" i="2" s="1"/>
  <c r="Y3162" i="2"/>
  <c r="Z3162" i="2"/>
  <c r="V3163" i="2"/>
  <c r="W3163" i="2"/>
  <c r="J3163" i="2" s="1"/>
  <c r="Y3163" i="2"/>
  <c r="Z3163" i="2"/>
  <c r="V3164" i="2"/>
  <c r="W3164" i="2"/>
  <c r="J3164" i="2" s="1"/>
  <c r="Y3164" i="2"/>
  <c r="Z3164" i="2"/>
  <c r="V3165" i="2"/>
  <c r="W3165" i="2"/>
  <c r="J3165" i="2" s="1"/>
  <c r="Y3165" i="2"/>
  <c r="Z3165" i="2"/>
  <c r="V3166" i="2"/>
  <c r="W3166" i="2"/>
  <c r="J3166" i="2" s="1"/>
  <c r="Y3166" i="2"/>
  <c r="Z3166" i="2"/>
  <c r="V3167" i="2"/>
  <c r="W3167" i="2"/>
  <c r="J3167" i="2" s="1"/>
  <c r="Y3167" i="2"/>
  <c r="Z3167" i="2"/>
  <c r="V3168" i="2"/>
  <c r="W3168" i="2"/>
  <c r="J3168" i="2" s="1"/>
  <c r="Y3168" i="2"/>
  <c r="Z3168" i="2"/>
  <c r="V3169" i="2"/>
  <c r="W3169" i="2"/>
  <c r="J3169" i="2" s="1"/>
  <c r="Y3169" i="2"/>
  <c r="Z3169" i="2"/>
  <c r="V3170" i="2"/>
  <c r="W3170" i="2"/>
  <c r="J3170" i="2" s="1"/>
  <c r="Y3170" i="2"/>
  <c r="Z3170" i="2"/>
  <c r="V3171" i="2"/>
  <c r="W3171" i="2"/>
  <c r="J3171" i="2" s="1"/>
  <c r="Y3171" i="2"/>
  <c r="Z3171" i="2"/>
  <c r="V3172" i="2"/>
  <c r="W3172" i="2"/>
  <c r="J3172" i="2" s="1"/>
  <c r="Y3172" i="2"/>
  <c r="Z3172" i="2"/>
  <c r="V3173" i="2"/>
  <c r="W3173" i="2"/>
  <c r="J3173" i="2" s="1"/>
  <c r="Y3173" i="2"/>
  <c r="Z3173" i="2"/>
  <c r="V3174" i="2"/>
  <c r="W3174" i="2"/>
  <c r="J3174" i="2" s="1"/>
  <c r="Y3174" i="2"/>
  <c r="Z3174" i="2"/>
  <c r="V3175" i="2"/>
  <c r="W3175" i="2"/>
  <c r="J3175" i="2" s="1"/>
  <c r="Y3175" i="2"/>
  <c r="Z3175" i="2"/>
  <c r="V3176" i="2"/>
  <c r="W3176" i="2"/>
  <c r="J3176" i="2" s="1"/>
  <c r="Y3176" i="2"/>
  <c r="Z3176" i="2"/>
  <c r="V3177" i="2"/>
  <c r="W3177" i="2"/>
  <c r="J3177" i="2" s="1"/>
  <c r="Y3177" i="2"/>
  <c r="Z3177" i="2"/>
  <c r="V3178" i="2"/>
  <c r="W3178" i="2"/>
  <c r="J3178" i="2" s="1"/>
  <c r="Y3178" i="2"/>
  <c r="Z3178" i="2"/>
  <c r="V3179" i="2"/>
  <c r="W3179" i="2"/>
  <c r="J3179" i="2" s="1"/>
  <c r="Y3179" i="2"/>
  <c r="Z3179" i="2"/>
  <c r="V3180" i="2"/>
  <c r="W3180" i="2"/>
  <c r="J3180" i="2" s="1"/>
  <c r="Y3180" i="2"/>
  <c r="Z3180" i="2"/>
  <c r="V3181" i="2"/>
  <c r="W3181" i="2"/>
  <c r="J3181" i="2" s="1"/>
  <c r="Y3181" i="2"/>
  <c r="Z3181" i="2"/>
  <c r="V3182" i="2"/>
  <c r="W3182" i="2"/>
  <c r="J3182" i="2" s="1"/>
  <c r="Y3182" i="2"/>
  <c r="Z3182" i="2"/>
  <c r="V3183" i="2"/>
  <c r="W3183" i="2"/>
  <c r="J3183" i="2" s="1"/>
  <c r="Y3183" i="2"/>
  <c r="Z3183" i="2"/>
  <c r="V3184" i="2"/>
  <c r="W3184" i="2"/>
  <c r="J3184" i="2" s="1"/>
  <c r="Y3184" i="2"/>
  <c r="Z3184" i="2"/>
  <c r="V3185" i="2"/>
  <c r="W3185" i="2"/>
  <c r="J3185" i="2" s="1"/>
  <c r="Y3185" i="2"/>
  <c r="Z3185" i="2"/>
  <c r="V3186" i="2"/>
  <c r="W3186" i="2"/>
  <c r="J3186" i="2" s="1"/>
  <c r="Y3186" i="2"/>
  <c r="Z3186" i="2"/>
  <c r="V3187" i="2"/>
  <c r="W3187" i="2"/>
  <c r="J3187" i="2" s="1"/>
  <c r="Y3187" i="2"/>
  <c r="Z3187" i="2"/>
  <c r="V3188" i="2"/>
  <c r="W3188" i="2"/>
  <c r="J3188" i="2" s="1"/>
  <c r="Y3188" i="2"/>
  <c r="Z3188" i="2"/>
  <c r="V3189" i="2"/>
  <c r="W3189" i="2"/>
  <c r="J3189" i="2" s="1"/>
  <c r="Y3189" i="2"/>
  <c r="Z3189" i="2"/>
  <c r="V3190" i="2"/>
  <c r="W3190" i="2"/>
  <c r="J3190" i="2" s="1"/>
  <c r="Y3190" i="2"/>
  <c r="Z3190" i="2"/>
  <c r="V3191" i="2"/>
  <c r="W3191" i="2"/>
  <c r="J3191" i="2" s="1"/>
  <c r="Y3191" i="2"/>
  <c r="Z3191" i="2"/>
  <c r="V3192" i="2"/>
  <c r="W3192" i="2"/>
  <c r="J3192" i="2" s="1"/>
  <c r="Y3192" i="2"/>
  <c r="Z3192" i="2"/>
  <c r="V3193" i="2"/>
  <c r="W3193" i="2"/>
  <c r="J3193" i="2" s="1"/>
  <c r="Y3193" i="2"/>
  <c r="Z3193" i="2"/>
  <c r="V3194" i="2"/>
  <c r="W3194" i="2"/>
  <c r="J3194" i="2" s="1"/>
  <c r="Y3194" i="2"/>
  <c r="Z3194" i="2"/>
  <c r="V3195" i="2"/>
  <c r="W3195" i="2"/>
  <c r="J3195" i="2" s="1"/>
  <c r="Y3195" i="2"/>
  <c r="Z3195" i="2"/>
  <c r="V3196" i="2"/>
  <c r="W3196" i="2"/>
  <c r="J3196" i="2" s="1"/>
  <c r="Y3196" i="2"/>
  <c r="Z3196" i="2"/>
  <c r="V3197" i="2"/>
  <c r="W3197" i="2"/>
  <c r="J3197" i="2" s="1"/>
  <c r="Y3197" i="2"/>
  <c r="Z3197" i="2"/>
  <c r="V3198" i="2"/>
  <c r="W3198" i="2"/>
  <c r="J3198" i="2" s="1"/>
  <c r="Y3198" i="2"/>
  <c r="Z3198" i="2"/>
  <c r="V3199" i="2"/>
  <c r="W3199" i="2"/>
  <c r="J3199" i="2" s="1"/>
  <c r="Y3199" i="2"/>
  <c r="Z3199" i="2"/>
  <c r="AA3199" i="2" s="1"/>
  <c r="V3200" i="2"/>
  <c r="W3200" i="2"/>
  <c r="J3200" i="2" s="1"/>
  <c r="Y3200" i="2"/>
  <c r="Z3200" i="2"/>
  <c r="V3201" i="2"/>
  <c r="W3201" i="2"/>
  <c r="J3201" i="2" s="1"/>
  <c r="Y3201" i="2"/>
  <c r="Z3201" i="2"/>
  <c r="V3202" i="2"/>
  <c r="W3202" i="2"/>
  <c r="J3202" i="2" s="1"/>
  <c r="Y3202" i="2"/>
  <c r="Z3202" i="2"/>
  <c r="V3203" i="2"/>
  <c r="W3203" i="2"/>
  <c r="J3203" i="2" s="1"/>
  <c r="Y3203" i="2"/>
  <c r="Z3203" i="2"/>
  <c r="J3204" i="2"/>
  <c r="V3204" i="2"/>
  <c r="W3204" i="2"/>
  <c r="Y3204" i="2"/>
  <c r="Z3204" i="2"/>
  <c r="V3205" i="2"/>
  <c r="W3205" i="2"/>
  <c r="J3205" i="2" s="1"/>
  <c r="Y3205" i="2"/>
  <c r="Z3205" i="2"/>
  <c r="V3206" i="2"/>
  <c r="W3206" i="2"/>
  <c r="J3206" i="2" s="1"/>
  <c r="Y3206" i="2"/>
  <c r="Z3206" i="2"/>
  <c r="V3207" i="2"/>
  <c r="W3207" i="2"/>
  <c r="J3207" i="2" s="1"/>
  <c r="Y3207" i="2"/>
  <c r="Z3207" i="2"/>
  <c r="V3208" i="2"/>
  <c r="W3208" i="2"/>
  <c r="J3208" i="2" s="1"/>
  <c r="Y3208" i="2"/>
  <c r="Z3208" i="2"/>
  <c r="V3209" i="2"/>
  <c r="W3209" i="2"/>
  <c r="J3209" i="2" s="1"/>
  <c r="Y3209" i="2"/>
  <c r="Z3209" i="2"/>
  <c r="V3210" i="2"/>
  <c r="W3210" i="2"/>
  <c r="J3210" i="2" s="1"/>
  <c r="Y3210" i="2"/>
  <c r="Z3210" i="2"/>
  <c r="V3211" i="2"/>
  <c r="W3211" i="2"/>
  <c r="J3211" i="2" s="1"/>
  <c r="Y3211" i="2"/>
  <c r="Z3211" i="2"/>
  <c r="V3212" i="2"/>
  <c r="W3212" i="2"/>
  <c r="J3212" i="2" s="1"/>
  <c r="Y3212" i="2"/>
  <c r="Z3212" i="2"/>
  <c r="V3213" i="2"/>
  <c r="W3213" i="2"/>
  <c r="J3213" i="2" s="1"/>
  <c r="Y3213" i="2"/>
  <c r="Z3213" i="2"/>
  <c r="V3214" i="2"/>
  <c r="W3214" i="2"/>
  <c r="J3214" i="2" s="1"/>
  <c r="Y3214" i="2"/>
  <c r="Z3214" i="2"/>
  <c r="V3215" i="2"/>
  <c r="W3215" i="2"/>
  <c r="J3215" i="2" s="1"/>
  <c r="Y3215" i="2"/>
  <c r="Z3215" i="2"/>
  <c r="V3216" i="2"/>
  <c r="W3216" i="2"/>
  <c r="J3216" i="2" s="1"/>
  <c r="Y3216" i="2"/>
  <c r="Z3216" i="2"/>
  <c r="V3217" i="2"/>
  <c r="W3217" i="2"/>
  <c r="J3217" i="2" s="1"/>
  <c r="Y3217" i="2"/>
  <c r="Z3217" i="2"/>
  <c r="V3218" i="2"/>
  <c r="W3218" i="2"/>
  <c r="J3218" i="2" s="1"/>
  <c r="Y3218" i="2"/>
  <c r="Z3218" i="2"/>
  <c r="V3219" i="2"/>
  <c r="W3219" i="2"/>
  <c r="J3219" i="2" s="1"/>
  <c r="Y3219" i="2"/>
  <c r="Z3219" i="2"/>
  <c r="V3220" i="2"/>
  <c r="W3220" i="2"/>
  <c r="J3220" i="2" s="1"/>
  <c r="Y3220" i="2"/>
  <c r="Z3220" i="2"/>
  <c r="V3221" i="2"/>
  <c r="W3221" i="2"/>
  <c r="J3221" i="2" s="1"/>
  <c r="Y3221" i="2"/>
  <c r="Z3221" i="2"/>
  <c r="V3222" i="2"/>
  <c r="W3222" i="2"/>
  <c r="J3222" i="2" s="1"/>
  <c r="Y3222" i="2"/>
  <c r="Z3222" i="2"/>
  <c r="V3223" i="2"/>
  <c r="W3223" i="2"/>
  <c r="J3223" i="2" s="1"/>
  <c r="Y3223" i="2"/>
  <c r="Z3223" i="2"/>
  <c r="V3224" i="2"/>
  <c r="W3224" i="2"/>
  <c r="J3224" i="2" s="1"/>
  <c r="Y3224" i="2"/>
  <c r="Z3224" i="2"/>
  <c r="V3225" i="2"/>
  <c r="W3225" i="2"/>
  <c r="J3225" i="2" s="1"/>
  <c r="Y3225" i="2"/>
  <c r="Z3225" i="2"/>
  <c r="V3226" i="2"/>
  <c r="W3226" i="2"/>
  <c r="J3226" i="2" s="1"/>
  <c r="Y3226" i="2"/>
  <c r="Z3226" i="2"/>
  <c r="V3227" i="2"/>
  <c r="W3227" i="2"/>
  <c r="J3227" i="2" s="1"/>
  <c r="Y3227" i="2"/>
  <c r="Z3227" i="2"/>
  <c r="V3228" i="2"/>
  <c r="W3228" i="2"/>
  <c r="J3228" i="2" s="1"/>
  <c r="Y3228" i="2"/>
  <c r="Z3228" i="2"/>
  <c r="V3229" i="2"/>
  <c r="W3229" i="2"/>
  <c r="J3229" i="2" s="1"/>
  <c r="Y3229" i="2"/>
  <c r="Z3229" i="2"/>
  <c r="J3230" i="2"/>
  <c r="V3230" i="2"/>
  <c r="W3230" i="2"/>
  <c r="Y3230" i="2"/>
  <c r="Z3230" i="2"/>
  <c r="V3231" i="2"/>
  <c r="W3231" i="2"/>
  <c r="J3231" i="2" s="1"/>
  <c r="Y3231" i="2"/>
  <c r="Z3231" i="2"/>
  <c r="V3232" i="2"/>
  <c r="W3232" i="2"/>
  <c r="J3232" i="2" s="1"/>
  <c r="Y3232" i="2"/>
  <c r="Z3232" i="2"/>
  <c r="V3233" i="2"/>
  <c r="W3233" i="2"/>
  <c r="J3233" i="2" s="1"/>
  <c r="Y3233" i="2"/>
  <c r="Z3233" i="2"/>
  <c r="V3234" i="2"/>
  <c r="W3234" i="2"/>
  <c r="J3234" i="2" s="1"/>
  <c r="Y3234" i="2"/>
  <c r="Z3234" i="2"/>
  <c r="V3235" i="2"/>
  <c r="W3235" i="2"/>
  <c r="J3235" i="2" s="1"/>
  <c r="Y3235" i="2"/>
  <c r="Z3235" i="2"/>
  <c r="V3236" i="2"/>
  <c r="W3236" i="2"/>
  <c r="J3236" i="2" s="1"/>
  <c r="Y3236" i="2"/>
  <c r="Z3236" i="2"/>
  <c r="V3237" i="2"/>
  <c r="W3237" i="2"/>
  <c r="J3237" i="2" s="1"/>
  <c r="Y3237" i="2"/>
  <c r="Z3237" i="2"/>
  <c r="V3238" i="2"/>
  <c r="W3238" i="2"/>
  <c r="J3238" i="2" s="1"/>
  <c r="Y3238" i="2"/>
  <c r="Z3238" i="2"/>
  <c r="V3239" i="2"/>
  <c r="W3239" i="2"/>
  <c r="J3239" i="2" s="1"/>
  <c r="Y3239" i="2"/>
  <c r="Z3239" i="2"/>
  <c r="V3240" i="2"/>
  <c r="W3240" i="2"/>
  <c r="J3240" i="2" s="1"/>
  <c r="Y3240" i="2"/>
  <c r="Z3240" i="2"/>
  <c r="V3241" i="2"/>
  <c r="W3241" i="2"/>
  <c r="J3241" i="2" s="1"/>
  <c r="Y3241" i="2"/>
  <c r="Z3241" i="2"/>
  <c r="V3242" i="2"/>
  <c r="W3242" i="2"/>
  <c r="J3242" i="2" s="1"/>
  <c r="Y3242" i="2"/>
  <c r="Z3242" i="2"/>
  <c r="V3243" i="2"/>
  <c r="W3243" i="2"/>
  <c r="J3243" i="2" s="1"/>
  <c r="Y3243" i="2"/>
  <c r="Z3243" i="2"/>
  <c r="V3244" i="2"/>
  <c r="W3244" i="2"/>
  <c r="J3244" i="2" s="1"/>
  <c r="Y3244" i="2"/>
  <c r="Z3244" i="2"/>
  <c r="V3245" i="2"/>
  <c r="W3245" i="2"/>
  <c r="J3245" i="2" s="1"/>
  <c r="Y3245" i="2"/>
  <c r="Z3245" i="2"/>
  <c r="V3246" i="2"/>
  <c r="W3246" i="2"/>
  <c r="J3246" i="2" s="1"/>
  <c r="Y3246" i="2"/>
  <c r="Z3246" i="2"/>
  <c r="V3247" i="2"/>
  <c r="W3247" i="2"/>
  <c r="J3247" i="2" s="1"/>
  <c r="Y3247" i="2"/>
  <c r="Z3247" i="2"/>
  <c r="AA3247" i="2" s="1"/>
  <c r="V3248" i="2"/>
  <c r="W3248" i="2"/>
  <c r="J3248" i="2" s="1"/>
  <c r="Y3248" i="2"/>
  <c r="Z3248" i="2"/>
  <c r="AA3248" i="2" s="1"/>
  <c r="V3249" i="2"/>
  <c r="W3249" i="2"/>
  <c r="J3249" i="2" s="1"/>
  <c r="Y3249" i="2"/>
  <c r="Z3249" i="2"/>
  <c r="V3250" i="2"/>
  <c r="W3250" i="2"/>
  <c r="J3250" i="2" s="1"/>
  <c r="Y3250" i="2"/>
  <c r="Z3250" i="2"/>
  <c r="V3251" i="2"/>
  <c r="W3251" i="2"/>
  <c r="J3251" i="2" s="1"/>
  <c r="Y3251" i="2"/>
  <c r="Z3251" i="2"/>
  <c r="V3252" i="2"/>
  <c r="W3252" i="2"/>
  <c r="J3252" i="2" s="1"/>
  <c r="Y3252" i="2"/>
  <c r="Z3252" i="2"/>
  <c r="V3253" i="2"/>
  <c r="W3253" i="2"/>
  <c r="J3253" i="2" s="1"/>
  <c r="Y3253" i="2"/>
  <c r="Z3253" i="2"/>
  <c r="V3254" i="2"/>
  <c r="W3254" i="2"/>
  <c r="J3254" i="2" s="1"/>
  <c r="Y3254" i="2"/>
  <c r="Z3254" i="2"/>
  <c r="V3255" i="2"/>
  <c r="W3255" i="2"/>
  <c r="J3255" i="2" s="1"/>
  <c r="Y3255" i="2"/>
  <c r="Z3255" i="2"/>
  <c r="V3256" i="2"/>
  <c r="W3256" i="2"/>
  <c r="J3256" i="2" s="1"/>
  <c r="Y3256" i="2"/>
  <c r="Z3256" i="2"/>
  <c r="V3257" i="2"/>
  <c r="W3257" i="2"/>
  <c r="J3257" i="2" s="1"/>
  <c r="Y3257" i="2"/>
  <c r="Z3257" i="2"/>
  <c r="V3258" i="2"/>
  <c r="W3258" i="2"/>
  <c r="J3258" i="2" s="1"/>
  <c r="Y3258" i="2"/>
  <c r="Z3258" i="2"/>
  <c r="V3259" i="2"/>
  <c r="W3259" i="2"/>
  <c r="J3259" i="2" s="1"/>
  <c r="Y3259" i="2"/>
  <c r="Z3259" i="2"/>
  <c r="V3260" i="2"/>
  <c r="W3260" i="2"/>
  <c r="J3260" i="2" s="1"/>
  <c r="Y3260" i="2"/>
  <c r="Z3260" i="2"/>
  <c r="V3261" i="2"/>
  <c r="W3261" i="2"/>
  <c r="J3261" i="2" s="1"/>
  <c r="Y3261" i="2"/>
  <c r="Z3261" i="2"/>
  <c r="V3262" i="2"/>
  <c r="W3262" i="2"/>
  <c r="J3262" i="2" s="1"/>
  <c r="Y3262" i="2"/>
  <c r="Z3262" i="2"/>
  <c r="V3263" i="2"/>
  <c r="W3263" i="2"/>
  <c r="J3263" i="2" s="1"/>
  <c r="Y3263" i="2"/>
  <c r="Z3263" i="2"/>
  <c r="V3264" i="2"/>
  <c r="W3264" i="2"/>
  <c r="J3264" i="2" s="1"/>
  <c r="Y3264" i="2"/>
  <c r="Z3264" i="2"/>
  <c r="V3265" i="2"/>
  <c r="W3265" i="2"/>
  <c r="J3265" i="2" s="1"/>
  <c r="Y3265" i="2"/>
  <c r="Z3265" i="2"/>
  <c r="V3266" i="2"/>
  <c r="W3266" i="2"/>
  <c r="J3266" i="2" s="1"/>
  <c r="Y3266" i="2"/>
  <c r="Z3266" i="2"/>
  <c r="V3267" i="2"/>
  <c r="W3267" i="2"/>
  <c r="J3267" i="2" s="1"/>
  <c r="Y3267" i="2"/>
  <c r="Z3267" i="2"/>
  <c r="V3268" i="2"/>
  <c r="W3268" i="2"/>
  <c r="J3268" i="2" s="1"/>
  <c r="Y3268" i="2"/>
  <c r="Z3268" i="2"/>
  <c r="V3269" i="2"/>
  <c r="W3269" i="2"/>
  <c r="J3269" i="2" s="1"/>
  <c r="Y3269" i="2"/>
  <c r="Z3269" i="2"/>
  <c r="V3270" i="2"/>
  <c r="W3270" i="2"/>
  <c r="J3270" i="2" s="1"/>
  <c r="Y3270" i="2"/>
  <c r="Z3270" i="2"/>
  <c r="V3271" i="2"/>
  <c r="W3271" i="2"/>
  <c r="J3271" i="2" s="1"/>
  <c r="Y3271" i="2"/>
  <c r="Z3271" i="2"/>
  <c r="V3272" i="2"/>
  <c r="W3272" i="2"/>
  <c r="J3272" i="2" s="1"/>
  <c r="Y3272" i="2"/>
  <c r="Z3272" i="2"/>
  <c r="V3273" i="2"/>
  <c r="W3273" i="2"/>
  <c r="J3273" i="2" s="1"/>
  <c r="Y3273" i="2"/>
  <c r="Z3273" i="2"/>
  <c r="V3274" i="2"/>
  <c r="W3274" i="2"/>
  <c r="J3274" i="2" s="1"/>
  <c r="Y3274" i="2"/>
  <c r="Z3274" i="2"/>
  <c r="V3275" i="2"/>
  <c r="W3275" i="2"/>
  <c r="J3275" i="2" s="1"/>
  <c r="Y3275" i="2"/>
  <c r="Z3275" i="2"/>
  <c r="V3276" i="2"/>
  <c r="W3276" i="2"/>
  <c r="J3276" i="2" s="1"/>
  <c r="Y3276" i="2"/>
  <c r="Z3276" i="2"/>
  <c r="V3277" i="2"/>
  <c r="W3277" i="2"/>
  <c r="J3277" i="2" s="1"/>
  <c r="Y3277" i="2"/>
  <c r="Z3277" i="2"/>
  <c r="V3278" i="2"/>
  <c r="W3278" i="2"/>
  <c r="J3278" i="2" s="1"/>
  <c r="Y3278" i="2"/>
  <c r="Z3278" i="2"/>
  <c r="V3279" i="2"/>
  <c r="W3279" i="2"/>
  <c r="J3279" i="2" s="1"/>
  <c r="Y3279" i="2"/>
  <c r="Z3279" i="2"/>
  <c r="V3280" i="2"/>
  <c r="W3280" i="2"/>
  <c r="J3280" i="2" s="1"/>
  <c r="Y3280" i="2"/>
  <c r="Z3280" i="2"/>
  <c r="V3281" i="2"/>
  <c r="W3281" i="2"/>
  <c r="J3281" i="2" s="1"/>
  <c r="Y3281" i="2"/>
  <c r="Z3281" i="2"/>
  <c r="V3282" i="2"/>
  <c r="W3282" i="2"/>
  <c r="J3282" i="2" s="1"/>
  <c r="Y3282" i="2"/>
  <c r="Z3282" i="2"/>
  <c r="V3283" i="2"/>
  <c r="W3283" i="2"/>
  <c r="J3283" i="2" s="1"/>
  <c r="Y3283" i="2"/>
  <c r="Z3283" i="2"/>
  <c r="V3284" i="2"/>
  <c r="W3284" i="2"/>
  <c r="J3284" i="2" s="1"/>
  <c r="Y3284" i="2"/>
  <c r="Z3284" i="2"/>
  <c r="V3285" i="2"/>
  <c r="W3285" i="2"/>
  <c r="J3285" i="2" s="1"/>
  <c r="Y3285" i="2"/>
  <c r="Z3285" i="2"/>
  <c r="V3286" i="2"/>
  <c r="W3286" i="2"/>
  <c r="J3286" i="2" s="1"/>
  <c r="Y3286" i="2"/>
  <c r="Z3286" i="2"/>
  <c r="V3287" i="2"/>
  <c r="W3287" i="2"/>
  <c r="J3287" i="2" s="1"/>
  <c r="Y3287" i="2"/>
  <c r="Z3287" i="2"/>
  <c r="V3288" i="2"/>
  <c r="W3288" i="2"/>
  <c r="J3288" i="2" s="1"/>
  <c r="Y3288" i="2"/>
  <c r="Z3288" i="2"/>
  <c r="V3289" i="2"/>
  <c r="W3289" i="2"/>
  <c r="J3289" i="2" s="1"/>
  <c r="Y3289" i="2"/>
  <c r="Z3289" i="2"/>
  <c r="V3290" i="2"/>
  <c r="W3290" i="2"/>
  <c r="J3290" i="2" s="1"/>
  <c r="Y3290" i="2"/>
  <c r="Z3290" i="2"/>
  <c r="V3291" i="2"/>
  <c r="W3291" i="2"/>
  <c r="J3291" i="2" s="1"/>
  <c r="Y3291" i="2"/>
  <c r="Z3291" i="2"/>
  <c r="V3292" i="2"/>
  <c r="W3292" i="2"/>
  <c r="J3292" i="2" s="1"/>
  <c r="Y3292" i="2"/>
  <c r="Z3292" i="2"/>
  <c r="V3293" i="2"/>
  <c r="W3293" i="2"/>
  <c r="J3293" i="2" s="1"/>
  <c r="Y3293" i="2"/>
  <c r="Z3293" i="2"/>
  <c r="V3294" i="2"/>
  <c r="W3294" i="2"/>
  <c r="J3294" i="2" s="1"/>
  <c r="Y3294" i="2"/>
  <c r="Z3294" i="2"/>
  <c r="V3295" i="2"/>
  <c r="W3295" i="2"/>
  <c r="J3295" i="2" s="1"/>
  <c r="Y3295" i="2"/>
  <c r="Z3295" i="2"/>
  <c r="V3296" i="2"/>
  <c r="W3296" i="2"/>
  <c r="J3296" i="2" s="1"/>
  <c r="Y3296" i="2"/>
  <c r="Z3296" i="2"/>
  <c r="V3297" i="2"/>
  <c r="W3297" i="2"/>
  <c r="J3297" i="2" s="1"/>
  <c r="Y3297" i="2"/>
  <c r="Z3297" i="2"/>
  <c r="V3298" i="2"/>
  <c r="W3298" i="2"/>
  <c r="J3298" i="2" s="1"/>
  <c r="Y3298" i="2"/>
  <c r="Z3298" i="2"/>
  <c r="V3299" i="2"/>
  <c r="W3299" i="2"/>
  <c r="J3299" i="2" s="1"/>
  <c r="Y3299" i="2"/>
  <c r="Z3299" i="2"/>
  <c r="V3300" i="2"/>
  <c r="W3300" i="2"/>
  <c r="J3300" i="2" s="1"/>
  <c r="Y3300" i="2"/>
  <c r="Z3300" i="2"/>
  <c r="V3301" i="2"/>
  <c r="W3301" i="2"/>
  <c r="J3301" i="2" s="1"/>
  <c r="Y3301" i="2"/>
  <c r="Z3301" i="2"/>
  <c r="V3302" i="2"/>
  <c r="W3302" i="2"/>
  <c r="J3302" i="2" s="1"/>
  <c r="Y3302" i="2"/>
  <c r="Z3302" i="2"/>
  <c r="V3303" i="2"/>
  <c r="W3303" i="2"/>
  <c r="J3303" i="2" s="1"/>
  <c r="Y3303" i="2"/>
  <c r="Z3303" i="2"/>
  <c r="V3304" i="2"/>
  <c r="W3304" i="2"/>
  <c r="J3304" i="2" s="1"/>
  <c r="Y3304" i="2"/>
  <c r="Z3304" i="2"/>
  <c r="V3305" i="2"/>
  <c r="W3305" i="2"/>
  <c r="J3305" i="2" s="1"/>
  <c r="Y3305" i="2"/>
  <c r="Z3305" i="2"/>
  <c r="V3306" i="2"/>
  <c r="W3306" i="2"/>
  <c r="J3306" i="2" s="1"/>
  <c r="Y3306" i="2"/>
  <c r="Z3306" i="2"/>
  <c r="V3307" i="2"/>
  <c r="W3307" i="2"/>
  <c r="J3307" i="2" s="1"/>
  <c r="Y3307" i="2"/>
  <c r="Z3307" i="2"/>
  <c r="V3308" i="2"/>
  <c r="W3308" i="2"/>
  <c r="J3308" i="2" s="1"/>
  <c r="Y3308" i="2"/>
  <c r="Z3308" i="2"/>
  <c r="V3309" i="2"/>
  <c r="W3309" i="2"/>
  <c r="J3309" i="2" s="1"/>
  <c r="Y3309" i="2"/>
  <c r="Z3309" i="2"/>
  <c r="V3310" i="2"/>
  <c r="W3310" i="2"/>
  <c r="J3310" i="2" s="1"/>
  <c r="Y3310" i="2"/>
  <c r="Z3310" i="2"/>
  <c r="V3311" i="2"/>
  <c r="W3311" i="2"/>
  <c r="J3311" i="2" s="1"/>
  <c r="Y3311" i="2"/>
  <c r="Z3311" i="2"/>
  <c r="V3312" i="2"/>
  <c r="W3312" i="2"/>
  <c r="J3312" i="2" s="1"/>
  <c r="Y3312" i="2"/>
  <c r="Z3312" i="2"/>
  <c r="V3313" i="2"/>
  <c r="W3313" i="2"/>
  <c r="J3313" i="2" s="1"/>
  <c r="Y3313" i="2"/>
  <c r="Z3313" i="2"/>
  <c r="V3314" i="2"/>
  <c r="W3314" i="2"/>
  <c r="J3314" i="2" s="1"/>
  <c r="Y3314" i="2"/>
  <c r="Z3314" i="2"/>
  <c r="V3315" i="2"/>
  <c r="W3315" i="2"/>
  <c r="J3315" i="2" s="1"/>
  <c r="Y3315" i="2"/>
  <c r="Z3315" i="2"/>
  <c r="V3316" i="2"/>
  <c r="W3316" i="2"/>
  <c r="J3316" i="2" s="1"/>
  <c r="Y3316" i="2"/>
  <c r="Z3316" i="2"/>
  <c r="V3317" i="2"/>
  <c r="W3317" i="2"/>
  <c r="J3317" i="2" s="1"/>
  <c r="Y3317" i="2"/>
  <c r="Z3317" i="2"/>
  <c r="V3318" i="2"/>
  <c r="W3318" i="2"/>
  <c r="J3318" i="2" s="1"/>
  <c r="Y3318" i="2"/>
  <c r="Z3318" i="2"/>
  <c r="V3319" i="2"/>
  <c r="W3319" i="2"/>
  <c r="J3319" i="2" s="1"/>
  <c r="Y3319" i="2"/>
  <c r="Z3319" i="2"/>
  <c r="V3320" i="2"/>
  <c r="W3320" i="2"/>
  <c r="J3320" i="2" s="1"/>
  <c r="Y3320" i="2"/>
  <c r="Z3320" i="2"/>
  <c r="AA3320" i="2" s="1"/>
  <c r="V3321" i="2"/>
  <c r="W3321" i="2"/>
  <c r="J3321" i="2" s="1"/>
  <c r="Y3321" i="2"/>
  <c r="Z3321" i="2"/>
  <c r="V3322" i="2"/>
  <c r="W3322" i="2"/>
  <c r="J3322" i="2" s="1"/>
  <c r="Y3322" i="2"/>
  <c r="Z3322" i="2"/>
  <c r="V3323" i="2"/>
  <c r="W3323" i="2"/>
  <c r="J3323" i="2" s="1"/>
  <c r="Y3323" i="2"/>
  <c r="Z3323" i="2"/>
  <c r="V3324" i="2"/>
  <c r="W3324" i="2"/>
  <c r="J3324" i="2" s="1"/>
  <c r="Y3324" i="2"/>
  <c r="Z3324" i="2"/>
  <c r="V3325" i="2"/>
  <c r="W3325" i="2"/>
  <c r="J3325" i="2" s="1"/>
  <c r="Y3325" i="2"/>
  <c r="Z3325" i="2"/>
  <c r="V3326" i="2"/>
  <c r="W3326" i="2"/>
  <c r="J3326" i="2" s="1"/>
  <c r="Y3326" i="2"/>
  <c r="Z3326" i="2"/>
  <c r="V3327" i="2"/>
  <c r="W3327" i="2"/>
  <c r="J3327" i="2" s="1"/>
  <c r="Y3327" i="2"/>
  <c r="Z3327" i="2"/>
  <c r="V3328" i="2"/>
  <c r="W3328" i="2"/>
  <c r="J3328" i="2" s="1"/>
  <c r="Y3328" i="2"/>
  <c r="Z3328" i="2"/>
  <c r="V3329" i="2"/>
  <c r="W3329" i="2"/>
  <c r="J3329" i="2" s="1"/>
  <c r="Y3329" i="2"/>
  <c r="Z3329" i="2"/>
  <c r="V3330" i="2"/>
  <c r="W3330" i="2"/>
  <c r="J3330" i="2" s="1"/>
  <c r="Y3330" i="2"/>
  <c r="Z3330" i="2"/>
  <c r="V3331" i="2"/>
  <c r="W3331" i="2"/>
  <c r="J3331" i="2" s="1"/>
  <c r="Y3331" i="2"/>
  <c r="Z3331" i="2"/>
  <c r="V3332" i="2"/>
  <c r="W3332" i="2"/>
  <c r="J3332" i="2" s="1"/>
  <c r="Y3332" i="2"/>
  <c r="Z3332" i="2"/>
  <c r="V3333" i="2"/>
  <c r="W3333" i="2"/>
  <c r="J3333" i="2" s="1"/>
  <c r="Y3333" i="2"/>
  <c r="Z3333" i="2"/>
  <c r="V3334" i="2"/>
  <c r="W3334" i="2"/>
  <c r="J3334" i="2" s="1"/>
  <c r="Y3334" i="2"/>
  <c r="Z3334" i="2"/>
  <c r="V3335" i="2"/>
  <c r="W3335" i="2"/>
  <c r="J3335" i="2" s="1"/>
  <c r="Y3335" i="2"/>
  <c r="Z3335" i="2"/>
  <c r="V3336" i="2"/>
  <c r="W3336" i="2"/>
  <c r="J3336" i="2" s="1"/>
  <c r="Y3336" i="2"/>
  <c r="Z3336" i="2"/>
  <c r="V3337" i="2"/>
  <c r="W3337" i="2"/>
  <c r="J3337" i="2" s="1"/>
  <c r="Y3337" i="2"/>
  <c r="Z3337" i="2"/>
  <c r="V3338" i="2"/>
  <c r="W3338" i="2"/>
  <c r="J3338" i="2" s="1"/>
  <c r="Y3338" i="2"/>
  <c r="Z3338" i="2"/>
  <c r="V3339" i="2"/>
  <c r="W3339" i="2"/>
  <c r="J3339" i="2" s="1"/>
  <c r="Y3339" i="2"/>
  <c r="Z3339" i="2"/>
  <c r="V3340" i="2"/>
  <c r="W3340" i="2"/>
  <c r="J3340" i="2" s="1"/>
  <c r="Y3340" i="2"/>
  <c r="Z3340" i="2"/>
  <c r="V3341" i="2"/>
  <c r="W3341" i="2"/>
  <c r="J3341" i="2" s="1"/>
  <c r="Y3341" i="2"/>
  <c r="Z3341" i="2"/>
  <c r="V3342" i="2"/>
  <c r="W3342" i="2"/>
  <c r="J3342" i="2" s="1"/>
  <c r="Y3342" i="2"/>
  <c r="Z3342" i="2"/>
  <c r="V3343" i="2"/>
  <c r="W3343" i="2"/>
  <c r="J3343" i="2" s="1"/>
  <c r="Y3343" i="2"/>
  <c r="Z3343" i="2"/>
  <c r="V3344" i="2"/>
  <c r="W3344" i="2"/>
  <c r="J3344" i="2" s="1"/>
  <c r="Y3344" i="2"/>
  <c r="Z3344" i="2"/>
  <c r="V3345" i="2"/>
  <c r="W3345" i="2"/>
  <c r="J3345" i="2" s="1"/>
  <c r="Y3345" i="2"/>
  <c r="Z3345" i="2"/>
  <c r="V3346" i="2"/>
  <c r="W3346" i="2"/>
  <c r="J3346" i="2" s="1"/>
  <c r="Y3346" i="2"/>
  <c r="Z3346" i="2"/>
  <c r="V3347" i="2"/>
  <c r="W3347" i="2"/>
  <c r="J3347" i="2" s="1"/>
  <c r="Y3347" i="2"/>
  <c r="Z3347" i="2"/>
  <c r="V3348" i="2"/>
  <c r="W3348" i="2"/>
  <c r="J3348" i="2" s="1"/>
  <c r="Y3348" i="2"/>
  <c r="Z3348" i="2"/>
  <c r="V3349" i="2"/>
  <c r="W3349" i="2"/>
  <c r="J3349" i="2" s="1"/>
  <c r="Y3349" i="2"/>
  <c r="Z3349" i="2"/>
  <c r="V3350" i="2"/>
  <c r="W3350" i="2"/>
  <c r="J3350" i="2" s="1"/>
  <c r="Y3350" i="2"/>
  <c r="Z3350" i="2"/>
  <c r="V3351" i="2"/>
  <c r="W3351" i="2"/>
  <c r="J3351" i="2" s="1"/>
  <c r="Y3351" i="2"/>
  <c r="Z3351" i="2"/>
  <c r="V3352" i="2"/>
  <c r="W3352" i="2"/>
  <c r="J3352" i="2" s="1"/>
  <c r="Y3352" i="2"/>
  <c r="Z3352" i="2"/>
  <c r="V3353" i="2"/>
  <c r="W3353" i="2"/>
  <c r="J3353" i="2" s="1"/>
  <c r="Y3353" i="2"/>
  <c r="Z3353" i="2"/>
  <c r="V3354" i="2"/>
  <c r="W3354" i="2"/>
  <c r="J3354" i="2" s="1"/>
  <c r="Y3354" i="2"/>
  <c r="Z3354" i="2"/>
  <c r="V3355" i="2"/>
  <c r="W3355" i="2"/>
  <c r="J3355" i="2" s="1"/>
  <c r="Y3355" i="2"/>
  <c r="Z3355" i="2"/>
  <c r="V3356" i="2"/>
  <c r="W3356" i="2"/>
  <c r="J3356" i="2" s="1"/>
  <c r="Y3356" i="2"/>
  <c r="Z3356" i="2"/>
  <c r="V3357" i="2"/>
  <c r="W3357" i="2"/>
  <c r="J3357" i="2" s="1"/>
  <c r="Y3357" i="2"/>
  <c r="Z3357" i="2"/>
  <c r="V3358" i="2"/>
  <c r="W3358" i="2"/>
  <c r="J3358" i="2" s="1"/>
  <c r="Y3358" i="2"/>
  <c r="Z3358" i="2"/>
  <c r="V3359" i="2"/>
  <c r="W3359" i="2"/>
  <c r="J3359" i="2" s="1"/>
  <c r="Y3359" i="2"/>
  <c r="Z3359" i="2"/>
  <c r="V3360" i="2"/>
  <c r="W3360" i="2"/>
  <c r="J3360" i="2" s="1"/>
  <c r="Y3360" i="2"/>
  <c r="Z3360" i="2"/>
  <c r="V3361" i="2"/>
  <c r="W3361" i="2"/>
  <c r="J3361" i="2" s="1"/>
  <c r="Y3361" i="2"/>
  <c r="Z3361" i="2"/>
  <c r="V3362" i="2"/>
  <c r="W3362" i="2"/>
  <c r="J3362" i="2" s="1"/>
  <c r="Y3362" i="2"/>
  <c r="Z3362" i="2"/>
  <c r="V3363" i="2"/>
  <c r="W3363" i="2"/>
  <c r="J3363" i="2" s="1"/>
  <c r="Y3363" i="2"/>
  <c r="Z3363" i="2"/>
  <c r="V3364" i="2"/>
  <c r="W3364" i="2"/>
  <c r="J3364" i="2" s="1"/>
  <c r="Y3364" i="2"/>
  <c r="Z3364" i="2"/>
  <c r="V3365" i="2"/>
  <c r="W3365" i="2"/>
  <c r="J3365" i="2" s="1"/>
  <c r="Y3365" i="2"/>
  <c r="Z3365" i="2"/>
  <c r="V3366" i="2"/>
  <c r="W3366" i="2"/>
  <c r="J3366" i="2" s="1"/>
  <c r="Y3366" i="2"/>
  <c r="Z3366" i="2"/>
  <c r="V3367" i="2"/>
  <c r="W3367" i="2"/>
  <c r="J3367" i="2" s="1"/>
  <c r="Y3367" i="2"/>
  <c r="Z3367" i="2"/>
  <c r="V3368" i="2"/>
  <c r="W3368" i="2"/>
  <c r="J3368" i="2" s="1"/>
  <c r="Y3368" i="2"/>
  <c r="Z3368" i="2"/>
  <c r="V3369" i="2"/>
  <c r="W3369" i="2"/>
  <c r="J3369" i="2" s="1"/>
  <c r="Y3369" i="2"/>
  <c r="Z3369" i="2"/>
  <c r="V3370" i="2"/>
  <c r="W3370" i="2"/>
  <c r="J3370" i="2" s="1"/>
  <c r="Y3370" i="2"/>
  <c r="Z3370" i="2"/>
  <c r="V3371" i="2"/>
  <c r="W3371" i="2"/>
  <c r="J3371" i="2" s="1"/>
  <c r="Y3371" i="2"/>
  <c r="Z3371" i="2"/>
  <c r="V3372" i="2"/>
  <c r="W3372" i="2"/>
  <c r="J3372" i="2" s="1"/>
  <c r="Y3372" i="2"/>
  <c r="Z3372" i="2"/>
  <c r="V3373" i="2"/>
  <c r="W3373" i="2"/>
  <c r="J3373" i="2" s="1"/>
  <c r="Y3373" i="2"/>
  <c r="Z3373" i="2"/>
  <c r="V3374" i="2"/>
  <c r="W3374" i="2"/>
  <c r="J3374" i="2" s="1"/>
  <c r="Y3374" i="2"/>
  <c r="Z3374" i="2"/>
  <c r="V3375" i="2"/>
  <c r="W3375" i="2"/>
  <c r="J3375" i="2" s="1"/>
  <c r="Y3375" i="2"/>
  <c r="Z3375" i="2"/>
  <c r="V3376" i="2"/>
  <c r="W3376" i="2"/>
  <c r="J3376" i="2" s="1"/>
  <c r="Y3376" i="2"/>
  <c r="Z3376" i="2"/>
  <c r="V3377" i="2"/>
  <c r="W3377" i="2"/>
  <c r="J3377" i="2" s="1"/>
  <c r="Y3377" i="2"/>
  <c r="Z3377" i="2"/>
  <c r="V3378" i="2"/>
  <c r="W3378" i="2"/>
  <c r="J3378" i="2" s="1"/>
  <c r="Y3378" i="2"/>
  <c r="Z3378" i="2"/>
  <c r="V3379" i="2"/>
  <c r="W3379" i="2"/>
  <c r="J3379" i="2" s="1"/>
  <c r="Y3379" i="2"/>
  <c r="Z3379" i="2"/>
  <c r="V3380" i="2"/>
  <c r="W3380" i="2"/>
  <c r="J3380" i="2" s="1"/>
  <c r="Y3380" i="2"/>
  <c r="Z3380" i="2"/>
  <c r="V3381" i="2"/>
  <c r="W3381" i="2"/>
  <c r="J3381" i="2" s="1"/>
  <c r="Y3381" i="2"/>
  <c r="Z3381" i="2"/>
  <c r="V3382" i="2"/>
  <c r="W3382" i="2"/>
  <c r="J3382" i="2" s="1"/>
  <c r="Y3382" i="2"/>
  <c r="Z3382" i="2"/>
  <c r="V3383" i="2"/>
  <c r="W3383" i="2"/>
  <c r="J3383" i="2" s="1"/>
  <c r="Y3383" i="2"/>
  <c r="Z3383" i="2"/>
  <c r="V3384" i="2"/>
  <c r="W3384" i="2"/>
  <c r="J3384" i="2" s="1"/>
  <c r="Y3384" i="2"/>
  <c r="Z3384" i="2"/>
  <c r="V3385" i="2"/>
  <c r="W3385" i="2"/>
  <c r="J3385" i="2" s="1"/>
  <c r="Y3385" i="2"/>
  <c r="Z3385" i="2"/>
  <c r="V3386" i="2"/>
  <c r="W3386" i="2"/>
  <c r="J3386" i="2" s="1"/>
  <c r="Y3386" i="2"/>
  <c r="Z3386" i="2"/>
  <c r="V3387" i="2"/>
  <c r="W3387" i="2"/>
  <c r="J3387" i="2" s="1"/>
  <c r="Y3387" i="2"/>
  <c r="Z3387" i="2"/>
  <c r="V3388" i="2"/>
  <c r="W3388" i="2"/>
  <c r="J3388" i="2" s="1"/>
  <c r="Y3388" i="2"/>
  <c r="Z3388" i="2"/>
  <c r="V3389" i="2"/>
  <c r="W3389" i="2"/>
  <c r="J3389" i="2" s="1"/>
  <c r="Y3389" i="2"/>
  <c r="Z3389" i="2"/>
  <c r="V3390" i="2"/>
  <c r="W3390" i="2"/>
  <c r="J3390" i="2" s="1"/>
  <c r="Y3390" i="2"/>
  <c r="Z3390" i="2"/>
  <c r="V3391" i="2"/>
  <c r="W3391" i="2"/>
  <c r="J3391" i="2" s="1"/>
  <c r="Y3391" i="2"/>
  <c r="Z3391" i="2"/>
  <c r="V3392" i="2"/>
  <c r="W3392" i="2"/>
  <c r="J3392" i="2" s="1"/>
  <c r="Y3392" i="2"/>
  <c r="Z3392" i="2"/>
  <c r="V3393" i="2"/>
  <c r="W3393" i="2"/>
  <c r="J3393" i="2" s="1"/>
  <c r="Y3393" i="2"/>
  <c r="Z3393" i="2"/>
  <c r="V3394" i="2"/>
  <c r="W3394" i="2"/>
  <c r="J3394" i="2" s="1"/>
  <c r="Y3394" i="2"/>
  <c r="Z3394" i="2"/>
  <c r="V3395" i="2"/>
  <c r="W3395" i="2"/>
  <c r="J3395" i="2" s="1"/>
  <c r="Y3395" i="2"/>
  <c r="Z3395" i="2"/>
  <c r="V3396" i="2"/>
  <c r="W3396" i="2"/>
  <c r="J3396" i="2" s="1"/>
  <c r="Y3396" i="2"/>
  <c r="Z3396" i="2"/>
  <c r="V3397" i="2"/>
  <c r="W3397" i="2"/>
  <c r="J3397" i="2" s="1"/>
  <c r="Y3397" i="2"/>
  <c r="Z3397" i="2"/>
  <c r="V3398" i="2"/>
  <c r="W3398" i="2"/>
  <c r="J3398" i="2" s="1"/>
  <c r="Y3398" i="2"/>
  <c r="Z3398" i="2"/>
  <c r="V3399" i="2"/>
  <c r="W3399" i="2"/>
  <c r="J3399" i="2" s="1"/>
  <c r="Y3399" i="2"/>
  <c r="Z3399" i="2"/>
  <c r="V3400" i="2"/>
  <c r="W3400" i="2"/>
  <c r="J3400" i="2" s="1"/>
  <c r="Y3400" i="2"/>
  <c r="Z3400" i="2"/>
  <c r="V3401" i="2"/>
  <c r="W3401" i="2"/>
  <c r="J3401" i="2" s="1"/>
  <c r="Y3401" i="2"/>
  <c r="Z3401" i="2"/>
  <c r="V3402" i="2"/>
  <c r="W3402" i="2"/>
  <c r="J3402" i="2" s="1"/>
  <c r="Y3402" i="2"/>
  <c r="Z3402" i="2"/>
  <c r="V3403" i="2"/>
  <c r="W3403" i="2"/>
  <c r="J3403" i="2" s="1"/>
  <c r="Y3403" i="2"/>
  <c r="Z3403" i="2"/>
  <c r="V3404" i="2"/>
  <c r="W3404" i="2"/>
  <c r="J3404" i="2" s="1"/>
  <c r="Y3404" i="2"/>
  <c r="Z3404" i="2"/>
  <c r="V3405" i="2"/>
  <c r="W3405" i="2"/>
  <c r="J3405" i="2" s="1"/>
  <c r="Y3405" i="2"/>
  <c r="Z3405" i="2"/>
  <c r="V3406" i="2"/>
  <c r="W3406" i="2"/>
  <c r="J3406" i="2" s="1"/>
  <c r="Y3406" i="2"/>
  <c r="Z3406" i="2"/>
  <c r="V3407" i="2"/>
  <c r="W3407" i="2"/>
  <c r="J3407" i="2" s="1"/>
  <c r="Y3407" i="2"/>
  <c r="Z3407" i="2"/>
  <c r="V3408" i="2"/>
  <c r="W3408" i="2"/>
  <c r="J3408" i="2" s="1"/>
  <c r="Y3408" i="2"/>
  <c r="Z3408" i="2"/>
  <c r="V3409" i="2"/>
  <c r="W3409" i="2"/>
  <c r="J3409" i="2" s="1"/>
  <c r="Y3409" i="2"/>
  <c r="Z3409" i="2"/>
  <c r="V3410" i="2"/>
  <c r="W3410" i="2"/>
  <c r="J3410" i="2" s="1"/>
  <c r="Y3410" i="2"/>
  <c r="Z3410" i="2"/>
  <c r="V3411" i="2"/>
  <c r="W3411" i="2"/>
  <c r="J3411" i="2" s="1"/>
  <c r="Y3411" i="2"/>
  <c r="Z3411" i="2"/>
  <c r="V3412" i="2"/>
  <c r="W3412" i="2"/>
  <c r="J3412" i="2" s="1"/>
  <c r="Y3412" i="2"/>
  <c r="Z3412" i="2"/>
  <c r="V3413" i="2"/>
  <c r="W3413" i="2"/>
  <c r="J3413" i="2" s="1"/>
  <c r="Y3413" i="2"/>
  <c r="Z3413" i="2"/>
  <c r="V3414" i="2"/>
  <c r="W3414" i="2"/>
  <c r="J3414" i="2" s="1"/>
  <c r="Y3414" i="2"/>
  <c r="Z3414" i="2"/>
  <c r="V3415" i="2"/>
  <c r="W3415" i="2"/>
  <c r="J3415" i="2" s="1"/>
  <c r="Y3415" i="2"/>
  <c r="Z3415" i="2"/>
  <c r="V3416" i="2"/>
  <c r="W3416" i="2"/>
  <c r="J3416" i="2" s="1"/>
  <c r="Y3416" i="2"/>
  <c r="Z3416" i="2"/>
  <c r="V3417" i="2"/>
  <c r="W3417" i="2"/>
  <c r="J3417" i="2" s="1"/>
  <c r="Y3417" i="2"/>
  <c r="Z3417" i="2"/>
  <c r="V3418" i="2"/>
  <c r="W3418" i="2"/>
  <c r="J3418" i="2" s="1"/>
  <c r="Y3418" i="2"/>
  <c r="Z3418" i="2"/>
  <c r="V3419" i="2"/>
  <c r="W3419" i="2"/>
  <c r="J3419" i="2" s="1"/>
  <c r="Y3419" i="2"/>
  <c r="Z3419" i="2"/>
  <c r="V3420" i="2"/>
  <c r="W3420" i="2"/>
  <c r="J3420" i="2" s="1"/>
  <c r="Y3420" i="2"/>
  <c r="Z3420" i="2"/>
  <c r="V3421" i="2"/>
  <c r="W3421" i="2"/>
  <c r="J3421" i="2" s="1"/>
  <c r="Y3421" i="2"/>
  <c r="Z3421" i="2"/>
  <c r="V3422" i="2"/>
  <c r="W3422" i="2"/>
  <c r="J3422" i="2" s="1"/>
  <c r="Y3422" i="2"/>
  <c r="Z3422" i="2"/>
  <c r="V3423" i="2"/>
  <c r="W3423" i="2"/>
  <c r="J3423" i="2" s="1"/>
  <c r="Y3423" i="2"/>
  <c r="Z3423" i="2"/>
  <c r="V3424" i="2"/>
  <c r="W3424" i="2"/>
  <c r="J3424" i="2" s="1"/>
  <c r="Y3424" i="2"/>
  <c r="Z3424" i="2"/>
  <c r="V3425" i="2"/>
  <c r="W3425" i="2"/>
  <c r="J3425" i="2" s="1"/>
  <c r="Y3425" i="2"/>
  <c r="Z3425" i="2"/>
  <c r="V3426" i="2"/>
  <c r="W3426" i="2"/>
  <c r="J3426" i="2" s="1"/>
  <c r="Y3426" i="2"/>
  <c r="Z3426" i="2"/>
  <c r="V3427" i="2"/>
  <c r="W3427" i="2"/>
  <c r="J3427" i="2" s="1"/>
  <c r="Y3427" i="2"/>
  <c r="Z3427" i="2"/>
  <c r="V3428" i="2"/>
  <c r="W3428" i="2"/>
  <c r="J3428" i="2" s="1"/>
  <c r="Y3428" i="2"/>
  <c r="Z3428" i="2"/>
  <c r="V3429" i="2"/>
  <c r="W3429" i="2"/>
  <c r="J3429" i="2" s="1"/>
  <c r="Y3429" i="2"/>
  <c r="Z3429" i="2"/>
  <c r="V3430" i="2"/>
  <c r="W3430" i="2"/>
  <c r="J3430" i="2" s="1"/>
  <c r="Y3430" i="2"/>
  <c r="Z3430" i="2"/>
  <c r="V3431" i="2"/>
  <c r="W3431" i="2"/>
  <c r="J3431" i="2" s="1"/>
  <c r="Y3431" i="2"/>
  <c r="Z3431" i="2"/>
  <c r="V3432" i="2"/>
  <c r="W3432" i="2"/>
  <c r="J3432" i="2" s="1"/>
  <c r="Y3432" i="2"/>
  <c r="Z3432" i="2"/>
  <c r="V3433" i="2"/>
  <c r="W3433" i="2"/>
  <c r="J3433" i="2" s="1"/>
  <c r="Y3433" i="2"/>
  <c r="Z3433" i="2"/>
  <c r="V3434" i="2"/>
  <c r="W3434" i="2"/>
  <c r="J3434" i="2" s="1"/>
  <c r="Y3434" i="2"/>
  <c r="Z3434" i="2"/>
  <c r="V3435" i="2"/>
  <c r="W3435" i="2"/>
  <c r="J3435" i="2" s="1"/>
  <c r="Y3435" i="2"/>
  <c r="Z3435" i="2"/>
  <c r="V3436" i="2"/>
  <c r="W3436" i="2"/>
  <c r="J3436" i="2" s="1"/>
  <c r="Y3436" i="2"/>
  <c r="Z3436" i="2"/>
  <c r="V3437" i="2"/>
  <c r="W3437" i="2"/>
  <c r="J3437" i="2" s="1"/>
  <c r="Y3437" i="2"/>
  <c r="Z3437" i="2"/>
  <c r="V3438" i="2"/>
  <c r="W3438" i="2"/>
  <c r="J3438" i="2" s="1"/>
  <c r="Y3438" i="2"/>
  <c r="Z3438" i="2"/>
  <c r="V3439" i="2"/>
  <c r="W3439" i="2"/>
  <c r="J3439" i="2" s="1"/>
  <c r="Y3439" i="2"/>
  <c r="Z3439" i="2"/>
  <c r="V3440" i="2"/>
  <c r="W3440" i="2"/>
  <c r="J3440" i="2" s="1"/>
  <c r="Y3440" i="2"/>
  <c r="Z3440" i="2"/>
  <c r="V3441" i="2"/>
  <c r="W3441" i="2"/>
  <c r="J3441" i="2" s="1"/>
  <c r="Y3441" i="2"/>
  <c r="Z3441" i="2"/>
  <c r="V3442" i="2"/>
  <c r="W3442" i="2"/>
  <c r="J3442" i="2" s="1"/>
  <c r="Y3442" i="2"/>
  <c r="Z3442" i="2"/>
  <c r="V3443" i="2"/>
  <c r="W3443" i="2"/>
  <c r="J3443" i="2" s="1"/>
  <c r="Y3443" i="2"/>
  <c r="Z3443" i="2"/>
  <c r="V3444" i="2"/>
  <c r="W3444" i="2"/>
  <c r="J3444" i="2" s="1"/>
  <c r="Y3444" i="2"/>
  <c r="Z3444" i="2"/>
  <c r="V3445" i="2"/>
  <c r="W3445" i="2"/>
  <c r="J3445" i="2" s="1"/>
  <c r="Y3445" i="2"/>
  <c r="Z3445" i="2"/>
  <c r="V3446" i="2"/>
  <c r="W3446" i="2"/>
  <c r="J3446" i="2" s="1"/>
  <c r="Y3446" i="2"/>
  <c r="Z3446" i="2"/>
  <c r="V3447" i="2"/>
  <c r="W3447" i="2"/>
  <c r="J3447" i="2" s="1"/>
  <c r="Y3447" i="2"/>
  <c r="Z3447" i="2"/>
  <c r="V3448" i="2"/>
  <c r="W3448" i="2"/>
  <c r="J3448" i="2" s="1"/>
  <c r="Y3448" i="2"/>
  <c r="Z3448" i="2"/>
  <c r="V3449" i="2"/>
  <c r="W3449" i="2"/>
  <c r="J3449" i="2" s="1"/>
  <c r="Y3449" i="2"/>
  <c r="Z3449" i="2"/>
  <c r="V3450" i="2"/>
  <c r="W3450" i="2"/>
  <c r="J3450" i="2" s="1"/>
  <c r="Y3450" i="2"/>
  <c r="Z3450" i="2"/>
  <c r="V3451" i="2"/>
  <c r="W3451" i="2"/>
  <c r="J3451" i="2" s="1"/>
  <c r="Y3451" i="2"/>
  <c r="Z3451" i="2"/>
  <c r="V3452" i="2"/>
  <c r="W3452" i="2"/>
  <c r="J3452" i="2" s="1"/>
  <c r="Y3452" i="2"/>
  <c r="Z3452" i="2"/>
  <c r="V3453" i="2"/>
  <c r="W3453" i="2"/>
  <c r="J3453" i="2" s="1"/>
  <c r="Y3453" i="2"/>
  <c r="Z3453" i="2"/>
  <c r="V3454" i="2"/>
  <c r="W3454" i="2"/>
  <c r="J3454" i="2" s="1"/>
  <c r="Y3454" i="2"/>
  <c r="Z3454" i="2"/>
  <c r="V3455" i="2"/>
  <c r="W3455" i="2"/>
  <c r="J3455" i="2" s="1"/>
  <c r="Y3455" i="2"/>
  <c r="Z3455" i="2"/>
  <c r="V3456" i="2"/>
  <c r="W3456" i="2"/>
  <c r="J3456" i="2" s="1"/>
  <c r="Y3456" i="2"/>
  <c r="Z3456" i="2"/>
  <c r="V3457" i="2"/>
  <c r="W3457" i="2"/>
  <c r="J3457" i="2" s="1"/>
  <c r="Y3457" i="2"/>
  <c r="Z3457" i="2"/>
  <c r="V3458" i="2"/>
  <c r="W3458" i="2"/>
  <c r="J3458" i="2" s="1"/>
  <c r="Y3458" i="2"/>
  <c r="Z3458" i="2"/>
  <c r="V3459" i="2"/>
  <c r="W3459" i="2"/>
  <c r="J3459" i="2" s="1"/>
  <c r="Y3459" i="2"/>
  <c r="Z3459" i="2"/>
  <c r="V3460" i="2"/>
  <c r="W3460" i="2"/>
  <c r="J3460" i="2" s="1"/>
  <c r="Y3460" i="2"/>
  <c r="Z3460" i="2"/>
  <c r="V3461" i="2"/>
  <c r="W3461" i="2"/>
  <c r="J3461" i="2" s="1"/>
  <c r="Y3461" i="2"/>
  <c r="Z3461" i="2"/>
  <c r="V3462" i="2"/>
  <c r="W3462" i="2"/>
  <c r="J3462" i="2" s="1"/>
  <c r="Y3462" i="2"/>
  <c r="Z3462" i="2"/>
  <c r="V3463" i="2"/>
  <c r="W3463" i="2"/>
  <c r="J3463" i="2" s="1"/>
  <c r="Y3463" i="2"/>
  <c r="Z3463" i="2"/>
  <c r="V3464" i="2"/>
  <c r="W3464" i="2"/>
  <c r="J3464" i="2" s="1"/>
  <c r="Y3464" i="2"/>
  <c r="Z3464" i="2"/>
  <c r="V3465" i="2"/>
  <c r="W3465" i="2"/>
  <c r="J3465" i="2" s="1"/>
  <c r="Y3465" i="2"/>
  <c r="Z3465" i="2"/>
  <c r="V3466" i="2"/>
  <c r="W3466" i="2"/>
  <c r="J3466" i="2" s="1"/>
  <c r="Y3466" i="2"/>
  <c r="Z3466" i="2"/>
  <c r="V3467" i="2"/>
  <c r="W3467" i="2"/>
  <c r="J3467" i="2" s="1"/>
  <c r="Y3467" i="2"/>
  <c r="Z3467" i="2"/>
  <c r="V3468" i="2"/>
  <c r="W3468" i="2"/>
  <c r="J3468" i="2" s="1"/>
  <c r="Y3468" i="2"/>
  <c r="Z3468" i="2"/>
  <c r="V3469" i="2"/>
  <c r="W3469" i="2"/>
  <c r="J3469" i="2" s="1"/>
  <c r="Y3469" i="2"/>
  <c r="Z3469" i="2"/>
  <c r="V3470" i="2"/>
  <c r="W3470" i="2"/>
  <c r="J3470" i="2" s="1"/>
  <c r="Y3470" i="2"/>
  <c r="Z3470" i="2"/>
  <c r="V3471" i="2"/>
  <c r="W3471" i="2"/>
  <c r="J3471" i="2" s="1"/>
  <c r="Y3471" i="2"/>
  <c r="Z3471" i="2"/>
  <c r="V3472" i="2"/>
  <c r="W3472" i="2"/>
  <c r="J3472" i="2" s="1"/>
  <c r="Y3472" i="2"/>
  <c r="Z3472" i="2"/>
  <c r="V3473" i="2"/>
  <c r="W3473" i="2"/>
  <c r="J3473" i="2" s="1"/>
  <c r="Y3473" i="2"/>
  <c r="Z3473" i="2"/>
  <c r="V3474" i="2"/>
  <c r="W3474" i="2"/>
  <c r="J3474" i="2" s="1"/>
  <c r="Y3474" i="2"/>
  <c r="Z3474" i="2"/>
  <c r="V3475" i="2"/>
  <c r="W3475" i="2"/>
  <c r="J3475" i="2" s="1"/>
  <c r="Y3475" i="2"/>
  <c r="Z3475" i="2"/>
  <c r="V3476" i="2"/>
  <c r="W3476" i="2"/>
  <c r="J3476" i="2" s="1"/>
  <c r="Y3476" i="2"/>
  <c r="Z3476" i="2"/>
  <c r="V3477" i="2"/>
  <c r="W3477" i="2"/>
  <c r="J3477" i="2" s="1"/>
  <c r="Y3477" i="2"/>
  <c r="Z3477" i="2"/>
  <c r="V3478" i="2"/>
  <c r="W3478" i="2"/>
  <c r="J3478" i="2" s="1"/>
  <c r="Y3478" i="2"/>
  <c r="Z3478" i="2"/>
  <c r="V3479" i="2"/>
  <c r="W3479" i="2"/>
  <c r="J3479" i="2" s="1"/>
  <c r="Y3479" i="2"/>
  <c r="Z3479" i="2"/>
  <c r="V3480" i="2"/>
  <c r="W3480" i="2"/>
  <c r="J3480" i="2" s="1"/>
  <c r="Y3480" i="2"/>
  <c r="Z3480" i="2"/>
  <c r="V3481" i="2"/>
  <c r="W3481" i="2"/>
  <c r="J3481" i="2" s="1"/>
  <c r="Y3481" i="2"/>
  <c r="Z3481" i="2"/>
  <c r="V3482" i="2"/>
  <c r="W3482" i="2"/>
  <c r="J3482" i="2" s="1"/>
  <c r="Y3482" i="2"/>
  <c r="Z3482" i="2"/>
  <c r="V3483" i="2"/>
  <c r="W3483" i="2"/>
  <c r="J3483" i="2" s="1"/>
  <c r="Y3483" i="2"/>
  <c r="Z3483" i="2"/>
  <c r="V3484" i="2"/>
  <c r="W3484" i="2"/>
  <c r="J3484" i="2" s="1"/>
  <c r="Y3484" i="2"/>
  <c r="Z3484" i="2"/>
  <c r="V3485" i="2"/>
  <c r="W3485" i="2"/>
  <c r="J3485" i="2" s="1"/>
  <c r="Y3485" i="2"/>
  <c r="Z3485" i="2"/>
  <c r="V3486" i="2"/>
  <c r="W3486" i="2"/>
  <c r="J3486" i="2" s="1"/>
  <c r="Y3486" i="2"/>
  <c r="Z3486" i="2"/>
  <c r="V3487" i="2"/>
  <c r="W3487" i="2"/>
  <c r="J3487" i="2" s="1"/>
  <c r="Y3487" i="2"/>
  <c r="Z3487" i="2"/>
  <c r="V3488" i="2"/>
  <c r="W3488" i="2"/>
  <c r="J3488" i="2" s="1"/>
  <c r="Y3488" i="2"/>
  <c r="Z3488" i="2"/>
  <c r="V3489" i="2"/>
  <c r="W3489" i="2"/>
  <c r="J3489" i="2" s="1"/>
  <c r="Y3489" i="2"/>
  <c r="Z3489" i="2"/>
  <c r="V3490" i="2"/>
  <c r="W3490" i="2"/>
  <c r="J3490" i="2" s="1"/>
  <c r="Y3490" i="2"/>
  <c r="Z3490" i="2"/>
  <c r="V3491" i="2"/>
  <c r="W3491" i="2"/>
  <c r="J3491" i="2" s="1"/>
  <c r="Y3491" i="2"/>
  <c r="Z3491" i="2"/>
  <c r="V3492" i="2"/>
  <c r="W3492" i="2"/>
  <c r="J3492" i="2" s="1"/>
  <c r="Y3492" i="2"/>
  <c r="Z3492" i="2"/>
  <c r="V3493" i="2"/>
  <c r="W3493" i="2"/>
  <c r="J3493" i="2" s="1"/>
  <c r="Y3493" i="2"/>
  <c r="Z3493" i="2"/>
  <c r="V3494" i="2"/>
  <c r="W3494" i="2"/>
  <c r="J3494" i="2" s="1"/>
  <c r="Y3494" i="2"/>
  <c r="Z3494" i="2"/>
  <c r="V3495" i="2"/>
  <c r="W3495" i="2"/>
  <c r="J3495" i="2" s="1"/>
  <c r="Y3495" i="2"/>
  <c r="Z3495" i="2"/>
  <c r="V3496" i="2"/>
  <c r="W3496" i="2"/>
  <c r="J3496" i="2" s="1"/>
  <c r="Y3496" i="2"/>
  <c r="Z3496" i="2"/>
  <c r="V3497" i="2"/>
  <c r="W3497" i="2"/>
  <c r="J3497" i="2" s="1"/>
  <c r="Y3497" i="2"/>
  <c r="Z3497" i="2"/>
  <c r="V3498" i="2"/>
  <c r="W3498" i="2"/>
  <c r="J3498" i="2" s="1"/>
  <c r="Y3498" i="2"/>
  <c r="Z3498" i="2"/>
  <c r="V3499" i="2"/>
  <c r="W3499" i="2"/>
  <c r="J3499" i="2" s="1"/>
  <c r="Y3499" i="2"/>
  <c r="Z3499" i="2"/>
  <c r="V3500" i="2"/>
  <c r="W3500" i="2"/>
  <c r="J3500" i="2" s="1"/>
  <c r="Y3500" i="2"/>
  <c r="Z3500" i="2"/>
  <c r="V3501" i="2"/>
  <c r="W3501" i="2"/>
  <c r="J3501" i="2" s="1"/>
  <c r="Y3501" i="2"/>
  <c r="Z3501" i="2"/>
  <c r="V3502" i="2"/>
  <c r="W3502" i="2"/>
  <c r="J3502" i="2" s="1"/>
  <c r="Y3502" i="2"/>
  <c r="Z3502" i="2"/>
  <c r="V3503" i="2"/>
  <c r="W3503" i="2"/>
  <c r="J3503" i="2" s="1"/>
  <c r="Y3503" i="2"/>
  <c r="Z3503" i="2"/>
  <c r="V3504" i="2"/>
  <c r="W3504" i="2"/>
  <c r="J3504" i="2" s="1"/>
  <c r="Y3504" i="2"/>
  <c r="Z3504" i="2"/>
  <c r="V3505" i="2"/>
  <c r="W3505" i="2"/>
  <c r="J3505" i="2" s="1"/>
  <c r="Y3505" i="2"/>
  <c r="Z3505" i="2"/>
  <c r="V3506" i="2"/>
  <c r="W3506" i="2"/>
  <c r="J3506" i="2" s="1"/>
  <c r="Y3506" i="2"/>
  <c r="Z3506" i="2"/>
  <c r="V3507" i="2"/>
  <c r="W3507" i="2"/>
  <c r="J3507" i="2" s="1"/>
  <c r="Y3507" i="2"/>
  <c r="Z3507" i="2"/>
  <c r="V3508" i="2"/>
  <c r="W3508" i="2"/>
  <c r="J3508" i="2" s="1"/>
  <c r="Y3508" i="2"/>
  <c r="Z3508" i="2"/>
  <c r="V3509" i="2"/>
  <c r="W3509" i="2"/>
  <c r="J3509" i="2" s="1"/>
  <c r="Y3509" i="2"/>
  <c r="Z3509" i="2"/>
  <c r="V3510" i="2"/>
  <c r="W3510" i="2"/>
  <c r="J3510" i="2" s="1"/>
  <c r="Y3510" i="2"/>
  <c r="Z3510" i="2"/>
  <c r="V3511" i="2"/>
  <c r="W3511" i="2"/>
  <c r="J3511" i="2" s="1"/>
  <c r="Y3511" i="2"/>
  <c r="Z3511" i="2"/>
  <c r="V3512" i="2"/>
  <c r="W3512" i="2"/>
  <c r="J3512" i="2" s="1"/>
  <c r="Y3512" i="2"/>
  <c r="Z3512" i="2"/>
  <c r="V3513" i="2"/>
  <c r="W3513" i="2"/>
  <c r="J3513" i="2" s="1"/>
  <c r="Y3513" i="2"/>
  <c r="Z3513" i="2"/>
  <c r="V3514" i="2"/>
  <c r="W3514" i="2"/>
  <c r="J3514" i="2" s="1"/>
  <c r="Y3514" i="2"/>
  <c r="Z3514" i="2"/>
  <c r="V3515" i="2"/>
  <c r="W3515" i="2"/>
  <c r="J3515" i="2" s="1"/>
  <c r="Y3515" i="2"/>
  <c r="Z3515" i="2"/>
  <c r="V3516" i="2"/>
  <c r="W3516" i="2"/>
  <c r="J3516" i="2" s="1"/>
  <c r="Y3516" i="2"/>
  <c r="Z3516" i="2"/>
  <c r="V3517" i="2"/>
  <c r="W3517" i="2"/>
  <c r="J3517" i="2" s="1"/>
  <c r="Y3517" i="2"/>
  <c r="Z3517" i="2"/>
  <c r="V3518" i="2"/>
  <c r="W3518" i="2"/>
  <c r="J3518" i="2" s="1"/>
  <c r="Y3518" i="2"/>
  <c r="Z3518" i="2"/>
  <c r="V3519" i="2"/>
  <c r="W3519" i="2"/>
  <c r="J3519" i="2" s="1"/>
  <c r="Y3519" i="2"/>
  <c r="Z3519" i="2"/>
  <c r="V3520" i="2"/>
  <c r="W3520" i="2"/>
  <c r="J3520" i="2" s="1"/>
  <c r="Y3520" i="2"/>
  <c r="Z3520" i="2"/>
  <c r="V3521" i="2"/>
  <c r="W3521" i="2"/>
  <c r="J3521" i="2" s="1"/>
  <c r="Y3521" i="2"/>
  <c r="Z3521" i="2"/>
  <c r="V3522" i="2"/>
  <c r="W3522" i="2"/>
  <c r="J3522" i="2" s="1"/>
  <c r="Y3522" i="2"/>
  <c r="Z3522" i="2"/>
  <c r="V3523" i="2"/>
  <c r="W3523" i="2"/>
  <c r="J3523" i="2" s="1"/>
  <c r="Y3523" i="2"/>
  <c r="Z3523" i="2"/>
  <c r="V3524" i="2"/>
  <c r="W3524" i="2"/>
  <c r="J3524" i="2" s="1"/>
  <c r="Y3524" i="2"/>
  <c r="Z3524" i="2"/>
  <c r="V3525" i="2"/>
  <c r="W3525" i="2"/>
  <c r="J3525" i="2" s="1"/>
  <c r="Y3525" i="2"/>
  <c r="Z3525" i="2"/>
  <c r="V3526" i="2"/>
  <c r="W3526" i="2"/>
  <c r="J3526" i="2" s="1"/>
  <c r="Y3526" i="2"/>
  <c r="Z3526" i="2"/>
  <c r="V3527" i="2"/>
  <c r="W3527" i="2"/>
  <c r="J3527" i="2" s="1"/>
  <c r="Y3527" i="2"/>
  <c r="Z3527" i="2"/>
  <c r="V3528" i="2"/>
  <c r="W3528" i="2"/>
  <c r="J3528" i="2" s="1"/>
  <c r="Y3528" i="2"/>
  <c r="Z3528" i="2"/>
  <c r="V3529" i="2"/>
  <c r="W3529" i="2"/>
  <c r="J3529" i="2" s="1"/>
  <c r="Y3529" i="2"/>
  <c r="Z3529" i="2"/>
  <c r="V3530" i="2"/>
  <c r="W3530" i="2"/>
  <c r="J3530" i="2" s="1"/>
  <c r="Y3530" i="2"/>
  <c r="Z3530" i="2"/>
  <c r="V3531" i="2"/>
  <c r="W3531" i="2"/>
  <c r="J3531" i="2" s="1"/>
  <c r="Y3531" i="2"/>
  <c r="Z3531" i="2"/>
  <c r="V3532" i="2"/>
  <c r="W3532" i="2"/>
  <c r="J3532" i="2" s="1"/>
  <c r="Y3532" i="2"/>
  <c r="Z3532" i="2"/>
  <c r="V3533" i="2"/>
  <c r="W3533" i="2"/>
  <c r="J3533" i="2" s="1"/>
  <c r="Y3533" i="2"/>
  <c r="Z3533" i="2"/>
  <c r="V3534" i="2"/>
  <c r="W3534" i="2"/>
  <c r="J3534" i="2" s="1"/>
  <c r="Y3534" i="2"/>
  <c r="Z3534" i="2"/>
  <c r="V3535" i="2"/>
  <c r="W3535" i="2"/>
  <c r="J3535" i="2" s="1"/>
  <c r="Y3535" i="2"/>
  <c r="Z3535" i="2"/>
  <c r="V3536" i="2"/>
  <c r="W3536" i="2"/>
  <c r="J3536" i="2" s="1"/>
  <c r="Y3536" i="2"/>
  <c r="Z3536" i="2"/>
  <c r="V3537" i="2"/>
  <c r="W3537" i="2"/>
  <c r="J3537" i="2" s="1"/>
  <c r="Y3537" i="2"/>
  <c r="Z3537" i="2"/>
  <c r="V3538" i="2"/>
  <c r="W3538" i="2"/>
  <c r="J3538" i="2" s="1"/>
  <c r="Y3538" i="2"/>
  <c r="Z3538" i="2"/>
  <c r="V3539" i="2"/>
  <c r="W3539" i="2"/>
  <c r="J3539" i="2" s="1"/>
  <c r="Y3539" i="2"/>
  <c r="Z3539" i="2"/>
  <c r="V3540" i="2"/>
  <c r="W3540" i="2"/>
  <c r="J3540" i="2" s="1"/>
  <c r="Y3540" i="2"/>
  <c r="Z3540" i="2"/>
  <c r="V3541" i="2"/>
  <c r="W3541" i="2"/>
  <c r="J3541" i="2" s="1"/>
  <c r="Y3541" i="2"/>
  <c r="Z3541" i="2"/>
  <c r="V3542" i="2"/>
  <c r="W3542" i="2"/>
  <c r="J3542" i="2" s="1"/>
  <c r="Y3542" i="2"/>
  <c r="Z3542" i="2"/>
  <c r="V3543" i="2"/>
  <c r="W3543" i="2"/>
  <c r="J3543" i="2" s="1"/>
  <c r="Y3543" i="2"/>
  <c r="Z3543" i="2"/>
  <c r="V3544" i="2"/>
  <c r="W3544" i="2"/>
  <c r="J3544" i="2" s="1"/>
  <c r="Y3544" i="2"/>
  <c r="Z3544" i="2"/>
  <c r="V3545" i="2"/>
  <c r="W3545" i="2"/>
  <c r="J3545" i="2" s="1"/>
  <c r="Y3545" i="2"/>
  <c r="Z3545" i="2"/>
  <c r="V3546" i="2"/>
  <c r="W3546" i="2"/>
  <c r="J3546" i="2" s="1"/>
  <c r="Y3546" i="2"/>
  <c r="Z3546" i="2"/>
  <c r="V3547" i="2"/>
  <c r="W3547" i="2"/>
  <c r="J3547" i="2" s="1"/>
  <c r="Y3547" i="2"/>
  <c r="Z3547" i="2"/>
  <c r="V3548" i="2"/>
  <c r="W3548" i="2"/>
  <c r="J3548" i="2" s="1"/>
  <c r="Y3548" i="2"/>
  <c r="Z3548" i="2"/>
  <c r="V3549" i="2"/>
  <c r="W3549" i="2"/>
  <c r="J3549" i="2" s="1"/>
  <c r="Y3549" i="2"/>
  <c r="Z3549" i="2"/>
  <c r="V3550" i="2"/>
  <c r="W3550" i="2"/>
  <c r="J3550" i="2" s="1"/>
  <c r="Y3550" i="2"/>
  <c r="Z3550" i="2"/>
  <c r="V3551" i="2"/>
  <c r="W3551" i="2"/>
  <c r="J3551" i="2" s="1"/>
  <c r="Y3551" i="2"/>
  <c r="Z3551" i="2"/>
  <c r="V3552" i="2"/>
  <c r="W3552" i="2"/>
  <c r="J3552" i="2" s="1"/>
  <c r="Y3552" i="2"/>
  <c r="Z3552" i="2"/>
  <c r="V3553" i="2"/>
  <c r="W3553" i="2"/>
  <c r="J3553" i="2" s="1"/>
  <c r="Y3553" i="2"/>
  <c r="Z3553" i="2"/>
  <c r="V3554" i="2"/>
  <c r="W3554" i="2"/>
  <c r="J3554" i="2" s="1"/>
  <c r="Y3554" i="2"/>
  <c r="Z3554" i="2"/>
  <c r="V3555" i="2"/>
  <c r="W3555" i="2"/>
  <c r="J3555" i="2" s="1"/>
  <c r="Y3555" i="2"/>
  <c r="Z3555" i="2"/>
  <c r="V3556" i="2"/>
  <c r="W3556" i="2"/>
  <c r="J3556" i="2" s="1"/>
  <c r="Y3556" i="2"/>
  <c r="Z3556" i="2"/>
  <c r="V3557" i="2"/>
  <c r="W3557" i="2"/>
  <c r="J3557" i="2" s="1"/>
  <c r="Y3557" i="2"/>
  <c r="Z3557" i="2"/>
  <c r="V3558" i="2"/>
  <c r="W3558" i="2"/>
  <c r="J3558" i="2" s="1"/>
  <c r="Y3558" i="2"/>
  <c r="Z3558" i="2"/>
  <c r="V3559" i="2"/>
  <c r="W3559" i="2"/>
  <c r="J3559" i="2" s="1"/>
  <c r="Y3559" i="2"/>
  <c r="Z3559" i="2"/>
  <c r="V3560" i="2"/>
  <c r="W3560" i="2"/>
  <c r="J3560" i="2" s="1"/>
  <c r="Y3560" i="2"/>
  <c r="Z3560" i="2"/>
  <c r="V3561" i="2"/>
  <c r="W3561" i="2"/>
  <c r="J3561" i="2" s="1"/>
  <c r="Y3561" i="2"/>
  <c r="Z3561" i="2"/>
  <c r="V3562" i="2"/>
  <c r="W3562" i="2"/>
  <c r="J3562" i="2" s="1"/>
  <c r="Y3562" i="2"/>
  <c r="Z3562" i="2"/>
  <c r="V3563" i="2"/>
  <c r="W3563" i="2"/>
  <c r="J3563" i="2" s="1"/>
  <c r="Y3563" i="2"/>
  <c r="Z3563" i="2"/>
  <c r="V3564" i="2"/>
  <c r="W3564" i="2"/>
  <c r="J3564" i="2" s="1"/>
  <c r="Y3564" i="2"/>
  <c r="Z3564" i="2"/>
  <c r="V3565" i="2"/>
  <c r="W3565" i="2"/>
  <c r="J3565" i="2" s="1"/>
  <c r="Y3565" i="2"/>
  <c r="Z3565" i="2"/>
  <c r="V3566" i="2"/>
  <c r="W3566" i="2"/>
  <c r="J3566" i="2" s="1"/>
  <c r="Y3566" i="2"/>
  <c r="Z3566" i="2"/>
  <c r="V3567" i="2"/>
  <c r="W3567" i="2"/>
  <c r="J3567" i="2" s="1"/>
  <c r="Y3567" i="2"/>
  <c r="Z3567" i="2"/>
  <c r="V3568" i="2"/>
  <c r="W3568" i="2"/>
  <c r="J3568" i="2" s="1"/>
  <c r="Y3568" i="2"/>
  <c r="Z3568" i="2"/>
  <c r="AA3568" i="2" s="1"/>
  <c r="V3569" i="2"/>
  <c r="W3569" i="2"/>
  <c r="J3569" i="2" s="1"/>
  <c r="Y3569" i="2"/>
  <c r="Z3569" i="2"/>
  <c r="V3570" i="2"/>
  <c r="W3570" i="2"/>
  <c r="J3570" i="2" s="1"/>
  <c r="Y3570" i="2"/>
  <c r="Z3570" i="2"/>
  <c r="V3571" i="2"/>
  <c r="W3571" i="2"/>
  <c r="J3571" i="2" s="1"/>
  <c r="Y3571" i="2"/>
  <c r="Z3571" i="2"/>
  <c r="V3572" i="2"/>
  <c r="W3572" i="2"/>
  <c r="J3572" i="2" s="1"/>
  <c r="Y3572" i="2"/>
  <c r="Z3572" i="2"/>
  <c r="AA3572" i="2" s="1"/>
  <c r="V3573" i="2"/>
  <c r="W3573" i="2"/>
  <c r="J3573" i="2" s="1"/>
  <c r="Y3573" i="2"/>
  <c r="Z3573" i="2"/>
  <c r="V3574" i="2"/>
  <c r="W3574" i="2"/>
  <c r="J3574" i="2" s="1"/>
  <c r="Y3574" i="2"/>
  <c r="Z3574" i="2"/>
  <c r="V3575" i="2"/>
  <c r="W3575" i="2"/>
  <c r="J3575" i="2" s="1"/>
  <c r="Y3575" i="2"/>
  <c r="Z3575" i="2"/>
  <c r="V3576" i="2"/>
  <c r="W3576" i="2"/>
  <c r="J3576" i="2" s="1"/>
  <c r="Y3576" i="2"/>
  <c r="Z3576" i="2"/>
  <c r="AA3576" i="2" s="1"/>
  <c r="V3577" i="2"/>
  <c r="W3577" i="2"/>
  <c r="J3577" i="2" s="1"/>
  <c r="Y3577" i="2"/>
  <c r="Z3577" i="2"/>
  <c r="V3578" i="2"/>
  <c r="W3578" i="2"/>
  <c r="J3578" i="2" s="1"/>
  <c r="Y3578" i="2"/>
  <c r="Z3578" i="2"/>
  <c r="V3579" i="2"/>
  <c r="W3579" i="2"/>
  <c r="J3579" i="2" s="1"/>
  <c r="Y3579" i="2"/>
  <c r="Z3579" i="2"/>
  <c r="V3580" i="2"/>
  <c r="W3580" i="2"/>
  <c r="J3580" i="2" s="1"/>
  <c r="Y3580" i="2"/>
  <c r="Z3580" i="2"/>
  <c r="V3581" i="2"/>
  <c r="W3581" i="2"/>
  <c r="J3581" i="2" s="1"/>
  <c r="Y3581" i="2"/>
  <c r="Z3581" i="2"/>
  <c r="V3582" i="2"/>
  <c r="W3582" i="2"/>
  <c r="J3582" i="2" s="1"/>
  <c r="Y3582" i="2"/>
  <c r="Z3582" i="2"/>
  <c r="V3583" i="2"/>
  <c r="W3583" i="2"/>
  <c r="J3583" i="2" s="1"/>
  <c r="Y3583" i="2"/>
  <c r="Z3583" i="2"/>
  <c r="V3584" i="2"/>
  <c r="W3584" i="2"/>
  <c r="J3584" i="2" s="1"/>
  <c r="Y3584" i="2"/>
  <c r="Z3584" i="2"/>
  <c r="V3585" i="2"/>
  <c r="W3585" i="2"/>
  <c r="J3585" i="2" s="1"/>
  <c r="Y3585" i="2"/>
  <c r="Z3585" i="2"/>
  <c r="V3586" i="2"/>
  <c r="W3586" i="2"/>
  <c r="J3586" i="2" s="1"/>
  <c r="Y3586" i="2"/>
  <c r="Z3586" i="2"/>
  <c r="V3587" i="2"/>
  <c r="W3587" i="2"/>
  <c r="J3587" i="2" s="1"/>
  <c r="Y3587" i="2"/>
  <c r="Z3587" i="2"/>
  <c r="V3588" i="2"/>
  <c r="W3588" i="2"/>
  <c r="J3588" i="2" s="1"/>
  <c r="Y3588" i="2"/>
  <c r="Z3588" i="2"/>
  <c r="V3589" i="2"/>
  <c r="W3589" i="2"/>
  <c r="J3589" i="2" s="1"/>
  <c r="Y3589" i="2"/>
  <c r="Z3589" i="2"/>
  <c r="V3590" i="2"/>
  <c r="W3590" i="2"/>
  <c r="J3590" i="2" s="1"/>
  <c r="Y3590" i="2"/>
  <c r="Z3590" i="2"/>
  <c r="V3591" i="2"/>
  <c r="W3591" i="2"/>
  <c r="J3591" i="2" s="1"/>
  <c r="Y3591" i="2"/>
  <c r="Z3591" i="2"/>
  <c r="V3592" i="2"/>
  <c r="W3592" i="2"/>
  <c r="J3592" i="2" s="1"/>
  <c r="Y3592" i="2"/>
  <c r="Z3592" i="2"/>
  <c r="V3593" i="2"/>
  <c r="W3593" i="2"/>
  <c r="J3593" i="2" s="1"/>
  <c r="Y3593" i="2"/>
  <c r="Z3593" i="2"/>
  <c r="V3594" i="2"/>
  <c r="W3594" i="2"/>
  <c r="J3594" i="2" s="1"/>
  <c r="Y3594" i="2"/>
  <c r="Z3594" i="2"/>
  <c r="V3595" i="2"/>
  <c r="W3595" i="2"/>
  <c r="J3595" i="2" s="1"/>
  <c r="Y3595" i="2"/>
  <c r="Z3595" i="2"/>
  <c r="V3596" i="2"/>
  <c r="W3596" i="2"/>
  <c r="J3596" i="2" s="1"/>
  <c r="Y3596" i="2"/>
  <c r="Z3596" i="2"/>
  <c r="V3597" i="2"/>
  <c r="W3597" i="2"/>
  <c r="J3597" i="2" s="1"/>
  <c r="Y3597" i="2"/>
  <c r="Z3597" i="2"/>
  <c r="V3598" i="2"/>
  <c r="W3598" i="2"/>
  <c r="J3598" i="2" s="1"/>
  <c r="Y3598" i="2"/>
  <c r="Z3598" i="2"/>
  <c r="V3599" i="2"/>
  <c r="W3599" i="2"/>
  <c r="J3599" i="2" s="1"/>
  <c r="Y3599" i="2"/>
  <c r="Z3599" i="2"/>
  <c r="AE3599" i="2"/>
  <c r="AE3600" i="2" s="1"/>
  <c r="AE3601" i="2" s="1"/>
  <c r="AE3602" i="2" s="1"/>
  <c r="V3600" i="2"/>
  <c r="W3600" i="2"/>
  <c r="J3600" i="2" s="1"/>
  <c r="Y3600" i="2"/>
  <c r="Z3600" i="2"/>
  <c r="V3601" i="2"/>
  <c r="W3601" i="2"/>
  <c r="J3601" i="2" s="1"/>
  <c r="Y3601" i="2"/>
  <c r="Z3601" i="2"/>
  <c r="V3602" i="2"/>
  <c r="W3602" i="2"/>
  <c r="J3602" i="2" s="1"/>
  <c r="Y3602" i="2"/>
  <c r="Z3602" i="2"/>
  <c r="V3603" i="2"/>
  <c r="W3603" i="2"/>
  <c r="J3603" i="2" s="1"/>
  <c r="Y3603" i="2"/>
  <c r="Z3603" i="2"/>
  <c r="AE3603" i="2"/>
  <c r="AE3604" i="2" s="1"/>
  <c r="AE3605" i="2" s="1"/>
  <c r="AE3606" i="2" s="1"/>
  <c r="AE3607" i="2" s="1"/>
  <c r="AE3608" i="2" s="1"/>
  <c r="AE3609" i="2" s="1"/>
  <c r="AE3610" i="2" s="1"/>
  <c r="AE3611" i="2" s="1"/>
  <c r="AE3612" i="2" s="1"/>
  <c r="AE3613" i="2" s="1"/>
  <c r="AE3614" i="2" s="1"/>
  <c r="AE3615" i="2" s="1"/>
  <c r="AE3616" i="2" s="1"/>
  <c r="AE3617" i="2" s="1"/>
  <c r="AE3618" i="2" s="1"/>
  <c r="AE3619" i="2" s="1"/>
  <c r="AE3620" i="2" s="1"/>
  <c r="AE3621" i="2" s="1"/>
  <c r="AE3622" i="2" s="1"/>
  <c r="AE3623" i="2" s="1"/>
  <c r="AE3624" i="2" s="1"/>
  <c r="AE3625" i="2" s="1"/>
  <c r="AE3626" i="2" s="1"/>
  <c r="AE3627" i="2" s="1"/>
  <c r="AE3628" i="2" s="1"/>
  <c r="AE3629" i="2" s="1"/>
  <c r="AE3630" i="2" s="1"/>
  <c r="AE3631" i="2" s="1"/>
  <c r="AE3632" i="2" s="1"/>
  <c r="AE3633" i="2" s="1"/>
  <c r="AE3634" i="2" s="1"/>
  <c r="AE3635" i="2" s="1"/>
  <c r="AE3636" i="2" s="1"/>
  <c r="AE3637" i="2" s="1"/>
  <c r="AE3638" i="2" s="1"/>
  <c r="AE3639" i="2" s="1"/>
  <c r="AE3640" i="2" s="1"/>
  <c r="AE3641" i="2" s="1"/>
  <c r="AE3642" i="2" s="1"/>
  <c r="AE3643" i="2" s="1"/>
  <c r="AE3644" i="2" s="1"/>
  <c r="AE3645" i="2" s="1"/>
  <c r="AE3646" i="2" s="1"/>
  <c r="AE3647" i="2" s="1"/>
  <c r="AE3648" i="2" s="1"/>
  <c r="AE3649" i="2" s="1"/>
  <c r="AE3650" i="2" s="1"/>
  <c r="AE3651" i="2" s="1"/>
  <c r="AE3652" i="2" s="1"/>
  <c r="AE3653" i="2" s="1"/>
  <c r="AE3654" i="2" s="1"/>
  <c r="AE3655" i="2" s="1"/>
  <c r="AE3656" i="2" s="1"/>
  <c r="AE3657" i="2" s="1"/>
  <c r="AE3658" i="2" s="1"/>
  <c r="AE3659" i="2" s="1"/>
  <c r="AE3660" i="2" s="1"/>
  <c r="AE3661" i="2" s="1"/>
  <c r="AE3662" i="2" s="1"/>
  <c r="AE3663" i="2" s="1"/>
  <c r="AE3664" i="2" s="1"/>
  <c r="AE3665" i="2" s="1"/>
  <c r="AE3666" i="2" s="1"/>
  <c r="AE3667" i="2" s="1"/>
  <c r="AE3668" i="2" s="1"/>
  <c r="AE3669" i="2" s="1"/>
  <c r="AE3670" i="2" s="1"/>
  <c r="AE3671" i="2" s="1"/>
  <c r="AE3672" i="2" s="1"/>
  <c r="AE3673" i="2" s="1"/>
  <c r="AE3674" i="2" s="1"/>
  <c r="AE3675" i="2" s="1"/>
  <c r="AE3676" i="2" s="1"/>
  <c r="AE3677" i="2" s="1"/>
  <c r="AE3678" i="2" s="1"/>
  <c r="AE3679" i="2" s="1"/>
  <c r="AE3680" i="2" s="1"/>
  <c r="AE3681" i="2" s="1"/>
  <c r="AE3682" i="2" s="1"/>
  <c r="AE3683" i="2" s="1"/>
  <c r="AE3684" i="2" s="1"/>
  <c r="AE3685" i="2" s="1"/>
  <c r="AE3686" i="2" s="1"/>
  <c r="AE3687" i="2" s="1"/>
  <c r="AE3688" i="2" s="1"/>
  <c r="AE3689" i="2" s="1"/>
  <c r="AE3690" i="2" s="1"/>
  <c r="AE3691" i="2" s="1"/>
  <c r="AE3692" i="2" s="1"/>
  <c r="AE3693" i="2" s="1"/>
  <c r="AE3694" i="2" s="1"/>
  <c r="AE3695" i="2" s="1"/>
  <c r="AE3696" i="2" s="1"/>
  <c r="AE3697" i="2" s="1"/>
  <c r="AE3698" i="2" s="1"/>
  <c r="AE3699" i="2" s="1"/>
  <c r="AE3700" i="2" s="1"/>
  <c r="AE3701" i="2" s="1"/>
  <c r="AE3702" i="2" s="1"/>
  <c r="AE3703" i="2" s="1"/>
  <c r="AE3704" i="2" s="1"/>
  <c r="AE3705" i="2" s="1"/>
  <c r="AE3706" i="2" s="1"/>
  <c r="AE3707" i="2" s="1"/>
  <c r="AE3708" i="2" s="1"/>
  <c r="AE3709" i="2" s="1"/>
  <c r="AE3710" i="2" s="1"/>
  <c r="AE3711" i="2" s="1"/>
  <c r="AE3712" i="2" s="1"/>
  <c r="AE3713" i="2" s="1"/>
  <c r="AE3714" i="2" s="1"/>
  <c r="AE3715" i="2" s="1"/>
  <c r="AE3716" i="2" s="1"/>
  <c r="AE3717" i="2" s="1"/>
  <c r="AE3718" i="2" s="1"/>
  <c r="AE3719" i="2" s="1"/>
  <c r="AE3720" i="2" s="1"/>
  <c r="AE3721" i="2" s="1"/>
  <c r="AE3722" i="2" s="1"/>
  <c r="AE3723" i="2" s="1"/>
  <c r="AE3724" i="2" s="1"/>
  <c r="AE3725" i="2" s="1"/>
  <c r="AE3726" i="2" s="1"/>
  <c r="AE3727" i="2" s="1"/>
  <c r="AE3728" i="2" s="1"/>
  <c r="AE3729" i="2" s="1"/>
  <c r="AE3730" i="2" s="1"/>
  <c r="AE3731" i="2" s="1"/>
  <c r="AE3732" i="2" s="1"/>
  <c r="V3604" i="2"/>
  <c r="W3604" i="2"/>
  <c r="J3604" i="2" s="1"/>
  <c r="Y3604" i="2"/>
  <c r="Z3604" i="2"/>
  <c r="V3605" i="2"/>
  <c r="W3605" i="2"/>
  <c r="J3605" i="2" s="1"/>
  <c r="Y3605" i="2"/>
  <c r="Z3605" i="2"/>
  <c r="AA3605" i="2" s="1"/>
  <c r="V3606" i="2"/>
  <c r="W3606" i="2"/>
  <c r="J3606" i="2" s="1"/>
  <c r="Y3606" i="2"/>
  <c r="Z3606" i="2"/>
  <c r="V3607" i="2"/>
  <c r="W3607" i="2"/>
  <c r="J3607" i="2" s="1"/>
  <c r="Y3607" i="2"/>
  <c r="Z3607" i="2"/>
  <c r="V3608" i="2"/>
  <c r="W3608" i="2"/>
  <c r="J3608" i="2" s="1"/>
  <c r="Y3608" i="2"/>
  <c r="Z3608" i="2"/>
  <c r="V3609" i="2"/>
  <c r="W3609" i="2"/>
  <c r="J3609" i="2" s="1"/>
  <c r="Y3609" i="2"/>
  <c r="Z3609" i="2"/>
  <c r="V3610" i="2"/>
  <c r="W3610" i="2"/>
  <c r="J3610" i="2" s="1"/>
  <c r="Y3610" i="2"/>
  <c r="Z3610" i="2"/>
  <c r="V3611" i="2"/>
  <c r="W3611" i="2"/>
  <c r="J3611" i="2" s="1"/>
  <c r="Y3611" i="2"/>
  <c r="Z3611" i="2"/>
  <c r="V3612" i="2"/>
  <c r="W3612" i="2"/>
  <c r="J3612" i="2" s="1"/>
  <c r="Y3612" i="2"/>
  <c r="Z3612" i="2"/>
  <c r="V3613" i="2"/>
  <c r="W3613" i="2"/>
  <c r="J3613" i="2" s="1"/>
  <c r="Y3613" i="2"/>
  <c r="Z3613" i="2"/>
  <c r="V3614" i="2"/>
  <c r="W3614" i="2"/>
  <c r="J3614" i="2" s="1"/>
  <c r="Y3614" i="2"/>
  <c r="Z3614" i="2"/>
  <c r="V3615" i="2"/>
  <c r="W3615" i="2"/>
  <c r="J3615" i="2" s="1"/>
  <c r="Y3615" i="2"/>
  <c r="Z3615" i="2"/>
  <c r="V3616" i="2"/>
  <c r="W3616" i="2"/>
  <c r="J3616" i="2" s="1"/>
  <c r="Y3616" i="2"/>
  <c r="Z3616" i="2"/>
  <c r="V3617" i="2"/>
  <c r="W3617" i="2"/>
  <c r="J3617" i="2" s="1"/>
  <c r="Y3617" i="2"/>
  <c r="Z3617" i="2"/>
  <c r="V3618" i="2"/>
  <c r="W3618" i="2"/>
  <c r="J3618" i="2" s="1"/>
  <c r="Y3618" i="2"/>
  <c r="Z3618" i="2"/>
  <c r="V3619" i="2"/>
  <c r="W3619" i="2"/>
  <c r="J3619" i="2" s="1"/>
  <c r="Y3619" i="2"/>
  <c r="Z3619" i="2"/>
  <c r="V3620" i="2"/>
  <c r="W3620" i="2"/>
  <c r="J3620" i="2" s="1"/>
  <c r="Y3620" i="2"/>
  <c r="Z3620" i="2"/>
  <c r="V3621" i="2"/>
  <c r="W3621" i="2"/>
  <c r="J3621" i="2" s="1"/>
  <c r="Y3621" i="2"/>
  <c r="Z3621" i="2"/>
  <c r="V3622" i="2"/>
  <c r="W3622" i="2"/>
  <c r="J3622" i="2" s="1"/>
  <c r="Y3622" i="2"/>
  <c r="Z3622" i="2"/>
  <c r="V3623" i="2"/>
  <c r="W3623" i="2"/>
  <c r="J3623" i="2" s="1"/>
  <c r="Y3623" i="2"/>
  <c r="Z3623" i="2"/>
  <c r="V3624" i="2"/>
  <c r="W3624" i="2"/>
  <c r="J3624" i="2" s="1"/>
  <c r="Y3624" i="2"/>
  <c r="Z3624" i="2"/>
  <c r="V3625" i="2"/>
  <c r="W3625" i="2"/>
  <c r="J3625" i="2" s="1"/>
  <c r="Y3625" i="2"/>
  <c r="Z3625" i="2"/>
  <c r="V3626" i="2"/>
  <c r="W3626" i="2"/>
  <c r="J3626" i="2" s="1"/>
  <c r="Y3626" i="2"/>
  <c r="Z3626" i="2"/>
  <c r="V3627" i="2"/>
  <c r="W3627" i="2"/>
  <c r="J3627" i="2" s="1"/>
  <c r="Y3627" i="2"/>
  <c r="Z3627" i="2"/>
  <c r="V3628" i="2"/>
  <c r="W3628" i="2"/>
  <c r="J3628" i="2" s="1"/>
  <c r="Y3628" i="2"/>
  <c r="Z3628" i="2"/>
  <c r="V3629" i="2"/>
  <c r="W3629" i="2"/>
  <c r="J3629" i="2" s="1"/>
  <c r="Y3629" i="2"/>
  <c r="Z3629" i="2"/>
  <c r="V3630" i="2"/>
  <c r="W3630" i="2"/>
  <c r="J3630" i="2" s="1"/>
  <c r="Y3630" i="2"/>
  <c r="Z3630" i="2"/>
  <c r="V3631" i="2"/>
  <c r="W3631" i="2"/>
  <c r="J3631" i="2" s="1"/>
  <c r="Y3631" i="2"/>
  <c r="Z3631" i="2"/>
  <c r="V3632" i="2"/>
  <c r="W3632" i="2"/>
  <c r="J3632" i="2" s="1"/>
  <c r="Y3632" i="2"/>
  <c r="Z3632" i="2"/>
  <c r="V3633" i="2"/>
  <c r="W3633" i="2"/>
  <c r="J3633" i="2" s="1"/>
  <c r="Y3633" i="2"/>
  <c r="Z3633" i="2"/>
  <c r="V3634" i="2"/>
  <c r="W3634" i="2"/>
  <c r="J3634" i="2" s="1"/>
  <c r="Y3634" i="2"/>
  <c r="Z3634" i="2"/>
  <c r="V3635" i="2"/>
  <c r="W3635" i="2"/>
  <c r="J3635" i="2" s="1"/>
  <c r="Y3635" i="2"/>
  <c r="Z3635" i="2"/>
  <c r="V3636" i="2"/>
  <c r="W3636" i="2"/>
  <c r="J3636" i="2" s="1"/>
  <c r="Y3636" i="2"/>
  <c r="Z3636" i="2"/>
  <c r="V3637" i="2"/>
  <c r="W3637" i="2"/>
  <c r="J3637" i="2" s="1"/>
  <c r="Y3637" i="2"/>
  <c r="Z3637" i="2"/>
  <c r="V3638" i="2"/>
  <c r="W3638" i="2"/>
  <c r="J3638" i="2" s="1"/>
  <c r="Y3638" i="2"/>
  <c r="Z3638" i="2"/>
  <c r="V3639" i="2"/>
  <c r="W3639" i="2"/>
  <c r="J3639" i="2" s="1"/>
  <c r="Y3639" i="2"/>
  <c r="Z3639" i="2"/>
  <c r="V3640" i="2"/>
  <c r="W3640" i="2"/>
  <c r="J3640" i="2" s="1"/>
  <c r="Y3640" i="2"/>
  <c r="Z3640" i="2"/>
  <c r="V3641" i="2"/>
  <c r="W3641" i="2"/>
  <c r="J3641" i="2" s="1"/>
  <c r="Y3641" i="2"/>
  <c r="Z3641" i="2"/>
  <c r="V3642" i="2"/>
  <c r="W3642" i="2"/>
  <c r="J3642" i="2" s="1"/>
  <c r="Y3642" i="2"/>
  <c r="Z3642" i="2"/>
  <c r="V3643" i="2"/>
  <c r="W3643" i="2"/>
  <c r="J3643" i="2" s="1"/>
  <c r="Y3643" i="2"/>
  <c r="Z3643" i="2"/>
  <c r="V3644" i="2"/>
  <c r="W3644" i="2"/>
  <c r="J3644" i="2" s="1"/>
  <c r="Y3644" i="2"/>
  <c r="Z3644" i="2"/>
  <c r="V3645" i="2"/>
  <c r="W3645" i="2"/>
  <c r="J3645" i="2" s="1"/>
  <c r="Y3645" i="2"/>
  <c r="Z3645" i="2"/>
  <c r="V3646" i="2"/>
  <c r="W3646" i="2"/>
  <c r="J3646" i="2" s="1"/>
  <c r="Y3646" i="2"/>
  <c r="Z3646" i="2"/>
  <c r="V3647" i="2"/>
  <c r="W3647" i="2"/>
  <c r="J3647" i="2" s="1"/>
  <c r="Y3647" i="2"/>
  <c r="Z3647" i="2"/>
  <c r="V3648" i="2"/>
  <c r="W3648" i="2"/>
  <c r="J3648" i="2" s="1"/>
  <c r="Y3648" i="2"/>
  <c r="Z3648" i="2"/>
  <c r="V3649" i="2"/>
  <c r="W3649" i="2"/>
  <c r="J3649" i="2" s="1"/>
  <c r="Y3649" i="2"/>
  <c r="Z3649" i="2"/>
  <c r="V3650" i="2"/>
  <c r="W3650" i="2"/>
  <c r="J3650" i="2" s="1"/>
  <c r="Y3650" i="2"/>
  <c r="Z3650" i="2"/>
  <c r="V3651" i="2"/>
  <c r="W3651" i="2"/>
  <c r="J3651" i="2" s="1"/>
  <c r="Y3651" i="2"/>
  <c r="Z3651" i="2"/>
  <c r="V3652" i="2"/>
  <c r="W3652" i="2"/>
  <c r="J3652" i="2" s="1"/>
  <c r="Y3652" i="2"/>
  <c r="Z3652" i="2"/>
  <c r="V3653" i="2"/>
  <c r="W3653" i="2"/>
  <c r="J3653" i="2" s="1"/>
  <c r="Y3653" i="2"/>
  <c r="Z3653" i="2"/>
  <c r="V3654" i="2"/>
  <c r="W3654" i="2"/>
  <c r="J3654" i="2" s="1"/>
  <c r="Y3654" i="2"/>
  <c r="Z3654" i="2"/>
  <c r="V3655" i="2"/>
  <c r="W3655" i="2"/>
  <c r="J3655" i="2" s="1"/>
  <c r="Y3655" i="2"/>
  <c r="Z3655" i="2"/>
  <c r="V3656" i="2"/>
  <c r="W3656" i="2"/>
  <c r="J3656" i="2" s="1"/>
  <c r="Y3656" i="2"/>
  <c r="Z3656" i="2"/>
  <c r="V3657" i="2"/>
  <c r="W3657" i="2"/>
  <c r="J3657" i="2" s="1"/>
  <c r="Y3657" i="2"/>
  <c r="Z3657" i="2"/>
  <c r="V3658" i="2"/>
  <c r="W3658" i="2"/>
  <c r="J3658" i="2" s="1"/>
  <c r="Y3658" i="2"/>
  <c r="Z3658" i="2"/>
  <c r="V3659" i="2"/>
  <c r="W3659" i="2"/>
  <c r="J3659" i="2" s="1"/>
  <c r="Y3659" i="2"/>
  <c r="Z3659" i="2"/>
  <c r="V3660" i="2"/>
  <c r="W3660" i="2"/>
  <c r="J3660" i="2" s="1"/>
  <c r="Y3660" i="2"/>
  <c r="Z3660" i="2"/>
  <c r="V3661" i="2"/>
  <c r="W3661" i="2"/>
  <c r="J3661" i="2" s="1"/>
  <c r="Y3661" i="2"/>
  <c r="Z3661" i="2"/>
  <c r="V3662" i="2"/>
  <c r="W3662" i="2"/>
  <c r="J3662" i="2" s="1"/>
  <c r="Y3662" i="2"/>
  <c r="Z3662" i="2"/>
  <c r="V3663" i="2"/>
  <c r="W3663" i="2"/>
  <c r="J3663" i="2" s="1"/>
  <c r="Y3663" i="2"/>
  <c r="Z3663" i="2"/>
  <c r="V3664" i="2"/>
  <c r="W3664" i="2"/>
  <c r="J3664" i="2" s="1"/>
  <c r="Y3664" i="2"/>
  <c r="Z3664" i="2"/>
  <c r="V3665" i="2"/>
  <c r="W3665" i="2"/>
  <c r="J3665" i="2" s="1"/>
  <c r="Y3665" i="2"/>
  <c r="Z3665" i="2"/>
  <c r="V3666" i="2"/>
  <c r="W3666" i="2"/>
  <c r="J3666" i="2" s="1"/>
  <c r="Y3666" i="2"/>
  <c r="Z3666" i="2"/>
  <c r="V3667" i="2"/>
  <c r="W3667" i="2"/>
  <c r="J3667" i="2" s="1"/>
  <c r="Y3667" i="2"/>
  <c r="Z3667" i="2"/>
  <c r="V3668" i="2"/>
  <c r="W3668" i="2"/>
  <c r="J3668" i="2" s="1"/>
  <c r="Y3668" i="2"/>
  <c r="Z3668" i="2"/>
  <c r="V3669" i="2"/>
  <c r="W3669" i="2"/>
  <c r="J3669" i="2" s="1"/>
  <c r="Y3669" i="2"/>
  <c r="Z3669" i="2"/>
  <c r="V3670" i="2"/>
  <c r="W3670" i="2"/>
  <c r="J3670" i="2" s="1"/>
  <c r="Y3670" i="2"/>
  <c r="Z3670" i="2"/>
  <c r="V3671" i="2"/>
  <c r="W3671" i="2"/>
  <c r="J3671" i="2" s="1"/>
  <c r="Y3671" i="2"/>
  <c r="Z3671" i="2"/>
  <c r="V3672" i="2"/>
  <c r="W3672" i="2"/>
  <c r="J3672" i="2" s="1"/>
  <c r="Y3672" i="2"/>
  <c r="Z3672" i="2"/>
  <c r="V3673" i="2"/>
  <c r="W3673" i="2"/>
  <c r="J3673" i="2" s="1"/>
  <c r="Y3673" i="2"/>
  <c r="Z3673" i="2"/>
  <c r="V3674" i="2"/>
  <c r="W3674" i="2"/>
  <c r="J3674" i="2" s="1"/>
  <c r="Y3674" i="2"/>
  <c r="Z3674" i="2"/>
  <c r="V3675" i="2"/>
  <c r="W3675" i="2"/>
  <c r="J3675" i="2" s="1"/>
  <c r="Y3675" i="2"/>
  <c r="Z3675" i="2"/>
  <c r="V3676" i="2"/>
  <c r="W3676" i="2"/>
  <c r="J3676" i="2" s="1"/>
  <c r="Y3676" i="2"/>
  <c r="Z3676" i="2"/>
  <c r="V3677" i="2"/>
  <c r="W3677" i="2"/>
  <c r="J3677" i="2" s="1"/>
  <c r="Y3677" i="2"/>
  <c r="Z3677" i="2"/>
  <c r="V3678" i="2"/>
  <c r="W3678" i="2"/>
  <c r="J3678" i="2" s="1"/>
  <c r="Y3678" i="2"/>
  <c r="Z3678" i="2"/>
  <c r="V3679" i="2"/>
  <c r="W3679" i="2"/>
  <c r="J3679" i="2" s="1"/>
  <c r="Y3679" i="2"/>
  <c r="Z3679" i="2"/>
  <c r="V3680" i="2"/>
  <c r="W3680" i="2"/>
  <c r="J3680" i="2" s="1"/>
  <c r="Y3680" i="2"/>
  <c r="Z3680" i="2"/>
  <c r="V3681" i="2"/>
  <c r="W3681" i="2"/>
  <c r="J3681" i="2" s="1"/>
  <c r="Y3681" i="2"/>
  <c r="Z3681" i="2"/>
  <c r="V3682" i="2"/>
  <c r="W3682" i="2"/>
  <c r="J3682" i="2" s="1"/>
  <c r="Y3682" i="2"/>
  <c r="Z3682" i="2"/>
  <c r="V3683" i="2"/>
  <c r="W3683" i="2"/>
  <c r="J3683" i="2" s="1"/>
  <c r="Y3683" i="2"/>
  <c r="Z3683" i="2"/>
  <c r="V3684" i="2"/>
  <c r="W3684" i="2"/>
  <c r="J3684" i="2" s="1"/>
  <c r="Y3684" i="2"/>
  <c r="Z3684" i="2"/>
  <c r="V3685" i="2"/>
  <c r="W3685" i="2"/>
  <c r="J3685" i="2" s="1"/>
  <c r="Y3685" i="2"/>
  <c r="Z3685" i="2"/>
  <c r="V3686" i="2"/>
  <c r="W3686" i="2"/>
  <c r="J3686" i="2" s="1"/>
  <c r="Y3686" i="2"/>
  <c r="Z3686" i="2"/>
  <c r="V3687" i="2"/>
  <c r="W3687" i="2"/>
  <c r="J3687" i="2" s="1"/>
  <c r="Y3687" i="2"/>
  <c r="Z3687" i="2"/>
  <c r="V3688" i="2"/>
  <c r="W3688" i="2"/>
  <c r="J3688" i="2" s="1"/>
  <c r="Y3688" i="2"/>
  <c r="Z3688" i="2"/>
  <c r="V3689" i="2"/>
  <c r="W3689" i="2"/>
  <c r="J3689" i="2" s="1"/>
  <c r="Y3689" i="2"/>
  <c r="Z3689" i="2"/>
  <c r="V3690" i="2"/>
  <c r="W3690" i="2"/>
  <c r="J3690" i="2" s="1"/>
  <c r="Y3690" i="2"/>
  <c r="Z3690" i="2"/>
  <c r="V3691" i="2"/>
  <c r="W3691" i="2"/>
  <c r="J3691" i="2" s="1"/>
  <c r="Y3691" i="2"/>
  <c r="Z3691" i="2"/>
  <c r="V3692" i="2"/>
  <c r="W3692" i="2"/>
  <c r="J3692" i="2" s="1"/>
  <c r="Y3692" i="2"/>
  <c r="Z3692" i="2"/>
  <c r="V3693" i="2"/>
  <c r="W3693" i="2"/>
  <c r="J3693" i="2" s="1"/>
  <c r="Y3693" i="2"/>
  <c r="Z3693" i="2"/>
  <c r="V3694" i="2"/>
  <c r="W3694" i="2"/>
  <c r="J3694" i="2" s="1"/>
  <c r="Y3694" i="2"/>
  <c r="Z3694" i="2"/>
  <c r="V3695" i="2"/>
  <c r="W3695" i="2"/>
  <c r="J3695" i="2" s="1"/>
  <c r="Y3695" i="2"/>
  <c r="Z3695" i="2"/>
  <c r="V3696" i="2"/>
  <c r="W3696" i="2"/>
  <c r="J3696" i="2" s="1"/>
  <c r="Y3696" i="2"/>
  <c r="Z3696" i="2"/>
  <c r="V3697" i="2"/>
  <c r="W3697" i="2"/>
  <c r="J3697" i="2" s="1"/>
  <c r="Y3697" i="2"/>
  <c r="Z3697" i="2"/>
  <c r="V3698" i="2"/>
  <c r="W3698" i="2"/>
  <c r="J3698" i="2" s="1"/>
  <c r="Y3698" i="2"/>
  <c r="Z3698" i="2"/>
  <c r="V3699" i="2"/>
  <c r="W3699" i="2"/>
  <c r="J3699" i="2" s="1"/>
  <c r="Y3699" i="2"/>
  <c r="Z3699" i="2"/>
  <c r="V3700" i="2"/>
  <c r="W3700" i="2"/>
  <c r="J3700" i="2" s="1"/>
  <c r="Y3700" i="2"/>
  <c r="Z3700" i="2"/>
  <c r="V3701" i="2"/>
  <c r="W3701" i="2"/>
  <c r="J3701" i="2" s="1"/>
  <c r="Y3701" i="2"/>
  <c r="Z3701" i="2"/>
  <c r="V3702" i="2"/>
  <c r="W3702" i="2"/>
  <c r="J3702" i="2" s="1"/>
  <c r="Y3702" i="2"/>
  <c r="Z3702" i="2"/>
  <c r="V3703" i="2"/>
  <c r="W3703" i="2"/>
  <c r="J3703" i="2" s="1"/>
  <c r="Y3703" i="2"/>
  <c r="Z3703" i="2"/>
  <c r="V3704" i="2"/>
  <c r="W3704" i="2"/>
  <c r="J3704" i="2" s="1"/>
  <c r="Y3704" i="2"/>
  <c r="Z3704" i="2"/>
  <c r="V3705" i="2"/>
  <c r="W3705" i="2"/>
  <c r="J3705" i="2" s="1"/>
  <c r="Y3705" i="2"/>
  <c r="Z3705" i="2"/>
  <c r="V3706" i="2"/>
  <c r="W3706" i="2"/>
  <c r="J3706" i="2" s="1"/>
  <c r="Y3706" i="2"/>
  <c r="Z3706" i="2"/>
  <c r="V3707" i="2"/>
  <c r="W3707" i="2"/>
  <c r="J3707" i="2" s="1"/>
  <c r="Y3707" i="2"/>
  <c r="Z3707" i="2"/>
  <c r="V3708" i="2"/>
  <c r="W3708" i="2"/>
  <c r="J3708" i="2" s="1"/>
  <c r="Y3708" i="2"/>
  <c r="Z3708" i="2"/>
  <c r="V3709" i="2"/>
  <c r="W3709" i="2"/>
  <c r="J3709" i="2" s="1"/>
  <c r="Y3709" i="2"/>
  <c r="Z3709" i="2"/>
  <c r="V3710" i="2"/>
  <c r="W3710" i="2"/>
  <c r="J3710" i="2" s="1"/>
  <c r="Y3710" i="2"/>
  <c r="Z3710" i="2"/>
  <c r="V3711" i="2"/>
  <c r="W3711" i="2"/>
  <c r="J3711" i="2" s="1"/>
  <c r="Y3711" i="2"/>
  <c r="Z3711" i="2"/>
  <c r="V3712" i="2"/>
  <c r="W3712" i="2"/>
  <c r="J3712" i="2" s="1"/>
  <c r="Y3712" i="2"/>
  <c r="Z3712" i="2"/>
  <c r="V3713" i="2"/>
  <c r="W3713" i="2"/>
  <c r="J3713" i="2" s="1"/>
  <c r="Y3713" i="2"/>
  <c r="Z3713" i="2"/>
  <c r="V3714" i="2"/>
  <c r="W3714" i="2"/>
  <c r="J3714" i="2" s="1"/>
  <c r="Y3714" i="2"/>
  <c r="Z3714" i="2"/>
  <c r="V3715" i="2"/>
  <c r="W3715" i="2"/>
  <c r="J3715" i="2" s="1"/>
  <c r="Y3715" i="2"/>
  <c r="Z3715" i="2"/>
  <c r="V3716" i="2"/>
  <c r="W3716" i="2"/>
  <c r="J3716" i="2" s="1"/>
  <c r="Y3716" i="2"/>
  <c r="Z3716" i="2"/>
  <c r="V3717" i="2"/>
  <c r="W3717" i="2"/>
  <c r="J3717" i="2" s="1"/>
  <c r="Y3717" i="2"/>
  <c r="Z3717" i="2"/>
  <c r="V3718" i="2"/>
  <c r="W3718" i="2"/>
  <c r="J3718" i="2" s="1"/>
  <c r="Y3718" i="2"/>
  <c r="Z3718" i="2"/>
  <c r="V3719" i="2"/>
  <c r="W3719" i="2"/>
  <c r="J3719" i="2" s="1"/>
  <c r="Y3719" i="2"/>
  <c r="Z3719" i="2"/>
  <c r="V3720" i="2"/>
  <c r="W3720" i="2"/>
  <c r="J3720" i="2" s="1"/>
  <c r="Y3720" i="2"/>
  <c r="Z3720" i="2"/>
  <c r="V3721" i="2"/>
  <c r="W3721" i="2"/>
  <c r="J3721" i="2" s="1"/>
  <c r="Y3721" i="2"/>
  <c r="Z3721" i="2"/>
  <c r="V3722" i="2"/>
  <c r="W3722" i="2"/>
  <c r="J3722" i="2" s="1"/>
  <c r="Y3722" i="2"/>
  <c r="Z3722" i="2"/>
  <c r="V3723" i="2"/>
  <c r="W3723" i="2"/>
  <c r="J3723" i="2" s="1"/>
  <c r="Y3723" i="2"/>
  <c r="Z3723" i="2"/>
  <c r="V3724" i="2"/>
  <c r="W3724" i="2"/>
  <c r="J3724" i="2" s="1"/>
  <c r="Y3724" i="2"/>
  <c r="Z3724" i="2"/>
  <c r="V3725" i="2"/>
  <c r="W3725" i="2"/>
  <c r="J3725" i="2" s="1"/>
  <c r="Y3725" i="2"/>
  <c r="Z3725" i="2"/>
  <c r="V3726" i="2"/>
  <c r="W3726" i="2"/>
  <c r="J3726" i="2" s="1"/>
  <c r="Y3726" i="2"/>
  <c r="Z3726" i="2"/>
  <c r="V3727" i="2"/>
  <c r="W3727" i="2"/>
  <c r="J3727" i="2" s="1"/>
  <c r="Y3727" i="2"/>
  <c r="Z3727" i="2"/>
  <c r="V3728" i="2"/>
  <c r="W3728" i="2"/>
  <c r="J3728" i="2" s="1"/>
  <c r="Y3728" i="2"/>
  <c r="Z3728" i="2"/>
  <c r="V3729" i="2"/>
  <c r="W3729" i="2"/>
  <c r="J3729" i="2" s="1"/>
  <c r="Y3729" i="2"/>
  <c r="Z3729" i="2"/>
  <c r="V3730" i="2"/>
  <c r="W3730" i="2"/>
  <c r="J3730" i="2" s="1"/>
  <c r="Y3730" i="2"/>
  <c r="Z3730" i="2"/>
  <c r="V3731" i="2"/>
  <c r="W3731" i="2"/>
  <c r="J3731" i="2" s="1"/>
  <c r="Y3731" i="2"/>
  <c r="Z3731" i="2"/>
  <c r="V3732" i="2"/>
  <c r="W3732" i="2"/>
  <c r="J3732" i="2" s="1"/>
  <c r="Y3732" i="2"/>
  <c r="Z3732" i="2"/>
  <c r="V3733" i="2"/>
  <c r="W3733" i="2"/>
  <c r="J3733" i="2" s="1"/>
  <c r="Y3733" i="2"/>
  <c r="Z3733" i="2"/>
  <c r="AE3733" i="2"/>
  <c r="AE3734" i="2" s="1"/>
  <c r="AE3735" i="2" s="1"/>
  <c r="AE3736" i="2" s="1"/>
  <c r="AE3737" i="2" s="1"/>
  <c r="AE3738" i="2" s="1"/>
  <c r="AE3739" i="2" s="1"/>
  <c r="AE3740" i="2" s="1"/>
  <c r="AE3741" i="2" s="1"/>
  <c r="AE3742" i="2" s="1"/>
  <c r="AE3743" i="2" s="1"/>
  <c r="AE3744" i="2" s="1"/>
  <c r="AE3745" i="2" s="1"/>
  <c r="AE3746" i="2" s="1"/>
  <c r="AE3747" i="2" s="1"/>
  <c r="AE3748" i="2" s="1"/>
  <c r="AE3749" i="2" s="1"/>
  <c r="AE3750" i="2" s="1"/>
  <c r="AE3751" i="2" s="1"/>
  <c r="AE3752" i="2" s="1"/>
  <c r="AE3753" i="2" s="1"/>
  <c r="AE3754" i="2" s="1"/>
  <c r="AE3755" i="2" s="1"/>
  <c r="AE3756" i="2" s="1"/>
  <c r="AE3757" i="2" s="1"/>
  <c r="AE3758" i="2" s="1"/>
  <c r="AE3759" i="2" s="1"/>
  <c r="AE3760" i="2" s="1"/>
  <c r="AE3761" i="2" s="1"/>
  <c r="AE3762" i="2" s="1"/>
  <c r="AE3763" i="2" s="1"/>
  <c r="AE3764" i="2" s="1"/>
  <c r="AE3765" i="2" s="1"/>
  <c r="AE3766" i="2" s="1"/>
  <c r="AE3767" i="2" s="1"/>
  <c r="AE3768" i="2" s="1"/>
  <c r="AE3769" i="2" s="1"/>
  <c r="AE3770" i="2" s="1"/>
  <c r="AE3771" i="2" s="1"/>
  <c r="AE3772" i="2" s="1"/>
  <c r="AE3773" i="2" s="1"/>
  <c r="AE3774" i="2" s="1"/>
  <c r="AE3775" i="2" s="1"/>
  <c r="AE3776" i="2" s="1"/>
  <c r="AE3777" i="2" s="1"/>
  <c r="AE3778" i="2" s="1"/>
  <c r="AE3779" i="2" s="1"/>
  <c r="AE3780" i="2" s="1"/>
  <c r="AE3781" i="2" s="1"/>
  <c r="AE3782" i="2" s="1"/>
  <c r="AE3783" i="2" s="1"/>
  <c r="AE3784" i="2" s="1"/>
  <c r="AE3785" i="2" s="1"/>
  <c r="AE3786" i="2" s="1"/>
  <c r="AE3787" i="2" s="1"/>
  <c r="AE3788" i="2" s="1"/>
  <c r="AE3789" i="2" s="1"/>
  <c r="AE3790" i="2" s="1"/>
  <c r="AE3791" i="2" s="1"/>
  <c r="AE3792" i="2" s="1"/>
  <c r="AE3793" i="2" s="1"/>
  <c r="AE3794" i="2" s="1"/>
  <c r="AE3795" i="2" s="1"/>
  <c r="AE3796" i="2" s="1"/>
  <c r="AE3797" i="2" s="1"/>
  <c r="AE3798" i="2" s="1"/>
  <c r="AE3799" i="2" s="1"/>
  <c r="AE3800" i="2" s="1"/>
  <c r="AE3801" i="2" s="1"/>
  <c r="AE3802" i="2" s="1"/>
  <c r="AE3803" i="2" s="1"/>
  <c r="AE3804" i="2" s="1"/>
  <c r="AE3805" i="2" s="1"/>
  <c r="AE3806" i="2" s="1"/>
  <c r="AE3807" i="2" s="1"/>
  <c r="AE3808" i="2" s="1"/>
  <c r="AE3809" i="2" s="1"/>
  <c r="AE3810" i="2" s="1"/>
  <c r="AE3811" i="2" s="1"/>
  <c r="AE3812" i="2" s="1"/>
  <c r="AE3813" i="2" s="1"/>
  <c r="AE3814" i="2" s="1"/>
  <c r="AE3815" i="2" s="1"/>
  <c r="AE3816" i="2" s="1"/>
  <c r="AE3817" i="2" s="1"/>
  <c r="AE3818" i="2" s="1"/>
  <c r="AE3819" i="2" s="1"/>
  <c r="AE3820" i="2" s="1"/>
  <c r="AE3821" i="2" s="1"/>
  <c r="AE3822" i="2" s="1"/>
  <c r="AE3823" i="2" s="1"/>
  <c r="AE3824" i="2" s="1"/>
  <c r="AE3825" i="2" s="1"/>
  <c r="AE3826" i="2" s="1"/>
  <c r="AE3827" i="2" s="1"/>
  <c r="AE3828" i="2" s="1"/>
  <c r="AE3829" i="2" s="1"/>
  <c r="AE3830" i="2" s="1"/>
  <c r="AE3831" i="2" s="1"/>
  <c r="AE3832" i="2" s="1"/>
  <c r="AE3833" i="2" s="1"/>
  <c r="AE3834" i="2" s="1"/>
  <c r="AE3835" i="2" s="1"/>
  <c r="AE3836" i="2" s="1"/>
  <c r="AE3837" i="2" s="1"/>
  <c r="AE3838" i="2" s="1"/>
  <c r="AE3839" i="2" s="1"/>
  <c r="AE3840" i="2" s="1"/>
  <c r="AE3841" i="2" s="1"/>
  <c r="AE3842" i="2" s="1"/>
  <c r="AE3843" i="2" s="1"/>
  <c r="AE3844" i="2" s="1"/>
  <c r="AE3845" i="2" s="1"/>
  <c r="AE3846" i="2" s="1"/>
  <c r="AE3847" i="2" s="1"/>
  <c r="AE3848" i="2" s="1"/>
  <c r="AE3849" i="2" s="1"/>
  <c r="AE3850" i="2" s="1"/>
  <c r="AE3851" i="2" s="1"/>
  <c r="AE3852" i="2" s="1"/>
  <c r="AE3853" i="2" s="1"/>
  <c r="AE3854" i="2" s="1"/>
  <c r="AE3855" i="2" s="1"/>
  <c r="AE3856" i="2" s="1"/>
  <c r="AE3857" i="2" s="1"/>
  <c r="AE3858" i="2" s="1"/>
  <c r="AE3859" i="2" s="1"/>
  <c r="AE3860" i="2" s="1"/>
  <c r="AE3861" i="2" s="1"/>
  <c r="AE3862" i="2" s="1"/>
  <c r="AE3863" i="2" s="1"/>
  <c r="AE3864" i="2" s="1"/>
  <c r="AE3865" i="2" s="1"/>
  <c r="AE3866" i="2" s="1"/>
  <c r="AE3867" i="2" s="1"/>
  <c r="AE3868" i="2" s="1"/>
  <c r="AE3869" i="2" s="1"/>
  <c r="AE3870" i="2" s="1"/>
  <c r="AE3871" i="2" s="1"/>
  <c r="AE3872" i="2" s="1"/>
  <c r="AE3873" i="2" s="1"/>
  <c r="AE3874" i="2" s="1"/>
  <c r="AE3875" i="2" s="1"/>
  <c r="AE3876" i="2" s="1"/>
  <c r="AE3877" i="2" s="1"/>
  <c r="AE3878" i="2" s="1"/>
  <c r="AE3879" i="2" s="1"/>
  <c r="AE3880" i="2" s="1"/>
  <c r="AE3881" i="2" s="1"/>
  <c r="AE3882" i="2" s="1"/>
  <c r="AE3883" i="2" s="1"/>
  <c r="AE3884" i="2" s="1"/>
  <c r="AE3885" i="2" s="1"/>
  <c r="AE3886" i="2" s="1"/>
  <c r="AE3887" i="2" s="1"/>
  <c r="AE3888" i="2" s="1"/>
  <c r="AE3889" i="2" s="1"/>
  <c r="AE3890" i="2" s="1"/>
  <c r="AE3891" i="2" s="1"/>
  <c r="AE3892" i="2" s="1"/>
  <c r="AE3893" i="2" s="1"/>
  <c r="AE3894" i="2" s="1"/>
  <c r="AE3895" i="2" s="1"/>
  <c r="AE3896" i="2" s="1"/>
  <c r="AE3897" i="2" s="1"/>
  <c r="AE3898" i="2" s="1"/>
  <c r="AE3899" i="2" s="1"/>
  <c r="AE3900" i="2" s="1"/>
  <c r="AE3901" i="2" s="1"/>
  <c r="AE3902" i="2" s="1"/>
  <c r="AE3903" i="2" s="1"/>
  <c r="AE3904" i="2" s="1"/>
  <c r="AE3905" i="2" s="1"/>
  <c r="AE3906" i="2" s="1"/>
  <c r="AE3907" i="2" s="1"/>
  <c r="AE3908" i="2" s="1"/>
  <c r="AE3909" i="2" s="1"/>
  <c r="AE3910" i="2" s="1"/>
  <c r="AE3911" i="2" s="1"/>
  <c r="AE3912" i="2" s="1"/>
  <c r="AE3913" i="2" s="1"/>
  <c r="AE3914" i="2" s="1"/>
  <c r="AE3915" i="2" s="1"/>
  <c r="AE3916" i="2" s="1"/>
  <c r="AE3917" i="2" s="1"/>
  <c r="AE3918" i="2" s="1"/>
  <c r="AE3919" i="2" s="1"/>
  <c r="AE3920" i="2" s="1"/>
  <c r="AE3921" i="2" s="1"/>
  <c r="AE3922" i="2" s="1"/>
  <c r="AE3923" i="2" s="1"/>
  <c r="AE3924" i="2" s="1"/>
  <c r="AE3925" i="2" s="1"/>
  <c r="AE3926" i="2" s="1"/>
  <c r="AE3927" i="2" s="1"/>
  <c r="AE3928" i="2" s="1"/>
  <c r="AE3929" i="2" s="1"/>
  <c r="AE3930" i="2" s="1"/>
  <c r="AE3931" i="2" s="1"/>
  <c r="AE3932" i="2" s="1"/>
  <c r="AE3933" i="2" s="1"/>
  <c r="AE3934" i="2" s="1"/>
  <c r="AE3935" i="2" s="1"/>
  <c r="AE3936" i="2" s="1"/>
  <c r="AE3937" i="2" s="1"/>
  <c r="AE3938" i="2" s="1"/>
  <c r="AE3939" i="2" s="1"/>
  <c r="AE3940" i="2" s="1"/>
  <c r="AE3941" i="2" s="1"/>
  <c r="AE3942" i="2" s="1"/>
  <c r="AE3943" i="2" s="1"/>
  <c r="AE3944" i="2" s="1"/>
  <c r="AE3945" i="2" s="1"/>
  <c r="AE3946" i="2" s="1"/>
  <c r="AE3947" i="2" s="1"/>
  <c r="AE3948" i="2" s="1"/>
  <c r="AE3949" i="2" s="1"/>
  <c r="AE3950" i="2" s="1"/>
  <c r="AE3951" i="2" s="1"/>
  <c r="AE3952" i="2" s="1"/>
  <c r="AE3953" i="2" s="1"/>
  <c r="AE3954" i="2" s="1"/>
  <c r="AE3955" i="2" s="1"/>
  <c r="AE3956" i="2" s="1"/>
  <c r="AE3957" i="2" s="1"/>
  <c r="AE3958" i="2" s="1"/>
  <c r="AE3959" i="2" s="1"/>
  <c r="AE3960" i="2" s="1"/>
  <c r="AE3961" i="2" s="1"/>
  <c r="AE3962" i="2" s="1"/>
  <c r="AE3963" i="2" s="1"/>
  <c r="AE3964" i="2" s="1"/>
  <c r="AE3965" i="2" s="1"/>
  <c r="AE3966" i="2" s="1"/>
  <c r="AE3967" i="2" s="1"/>
  <c r="AE3968" i="2" s="1"/>
  <c r="AE3969" i="2" s="1"/>
  <c r="AE3970" i="2" s="1"/>
  <c r="AE3971" i="2" s="1"/>
  <c r="AE3972" i="2" s="1"/>
  <c r="AE3973" i="2" s="1"/>
  <c r="AE3974" i="2" s="1"/>
  <c r="AE3975" i="2" s="1"/>
  <c r="AE3976" i="2" s="1"/>
  <c r="AE3977" i="2" s="1"/>
  <c r="AE3978" i="2" s="1"/>
  <c r="AE3979" i="2" s="1"/>
  <c r="AE3980" i="2" s="1"/>
  <c r="AE3981" i="2" s="1"/>
  <c r="AE3982" i="2" s="1"/>
  <c r="AE3983" i="2" s="1"/>
  <c r="AE3984" i="2" s="1"/>
  <c r="AE3985" i="2" s="1"/>
  <c r="AE3986" i="2" s="1"/>
  <c r="AE3987" i="2" s="1"/>
  <c r="AE3988" i="2" s="1"/>
  <c r="AE3989" i="2" s="1"/>
  <c r="AE3990" i="2" s="1"/>
  <c r="AE3991" i="2" s="1"/>
  <c r="AE3992" i="2" s="1"/>
  <c r="AE3993" i="2" s="1"/>
  <c r="AE3994" i="2" s="1"/>
  <c r="AE3995" i="2" s="1"/>
  <c r="AE3996" i="2" s="1"/>
  <c r="AE3997" i="2" s="1"/>
  <c r="AE3998" i="2" s="1"/>
  <c r="AE3999" i="2" s="1"/>
  <c r="AE4000" i="2" s="1"/>
  <c r="AE4001" i="2" s="1"/>
  <c r="AE4002" i="2" s="1"/>
  <c r="AE4003" i="2" s="1"/>
  <c r="AE4004" i="2" s="1"/>
  <c r="AE4005" i="2" s="1"/>
  <c r="AE4006" i="2" s="1"/>
  <c r="AE4007" i="2" s="1"/>
  <c r="AE4008" i="2" s="1"/>
  <c r="AE4009" i="2" s="1"/>
  <c r="AE4010" i="2" s="1"/>
  <c r="AE4011" i="2" s="1"/>
  <c r="AE4012" i="2" s="1"/>
  <c r="AE4013" i="2" s="1"/>
  <c r="AE4014" i="2" s="1"/>
  <c r="AE4015" i="2" s="1"/>
  <c r="AE4016" i="2" s="1"/>
  <c r="AE4017" i="2" s="1"/>
  <c r="AE4018" i="2" s="1"/>
  <c r="AE4019" i="2" s="1"/>
  <c r="AE4020" i="2" s="1"/>
  <c r="AE4021" i="2" s="1"/>
  <c r="AE4022" i="2" s="1"/>
  <c r="AE4023" i="2" s="1"/>
  <c r="AE4024" i="2" s="1"/>
  <c r="AE4025" i="2" s="1"/>
  <c r="AE4026" i="2" s="1"/>
  <c r="AE4027" i="2" s="1"/>
  <c r="AE4028" i="2" s="1"/>
  <c r="AE4029" i="2" s="1"/>
  <c r="AE4030" i="2" s="1"/>
  <c r="AE4031" i="2" s="1"/>
  <c r="AE4032" i="2" s="1"/>
  <c r="AE4033" i="2" s="1"/>
  <c r="AE4034" i="2" s="1"/>
  <c r="AE4035" i="2" s="1"/>
  <c r="AE4036" i="2" s="1"/>
  <c r="AE4037" i="2" s="1"/>
  <c r="AE4038" i="2" s="1"/>
  <c r="AE4039" i="2" s="1"/>
  <c r="AE4040" i="2" s="1"/>
  <c r="AE4041" i="2" s="1"/>
  <c r="AE4042" i="2" s="1"/>
  <c r="AE4043" i="2" s="1"/>
  <c r="AE4044" i="2" s="1"/>
  <c r="AE4045" i="2" s="1"/>
  <c r="AE4046" i="2" s="1"/>
  <c r="AE4047" i="2" s="1"/>
  <c r="AE4048" i="2" s="1"/>
  <c r="AE4049" i="2" s="1"/>
  <c r="AE4050" i="2" s="1"/>
  <c r="AE4051" i="2" s="1"/>
  <c r="AE4052" i="2" s="1"/>
  <c r="AE4053" i="2" s="1"/>
  <c r="AE4054" i="2" s="1"/>
  <c r="AE4055" i="2" s="1"/>
  <c r="AE4056" i="2" s="1"/>
  <c r="AE4057" i="2" s="1"/>
  <c r="AE4058" i="2" s="1"/>
  <c r="AE4059" i="2" s="1"/>
  <c r="AE4060" i="2" s="1"/>
  <c r="AE4061" i="2" s="1"/>
  <c r="AE4062" i="2" s="1"/>
  <c r="AE4063" i="2" s="1"/>
  <c r="AE4064" i="2" s="1"/>
  <c r="AE4065" i="2" s="1"/>
  <c r="AE4066" i="2" s="1"/>
  <c r="AE4067" i="2" s="1"/>
  <c r="AE4068" i="2" s="1"/>
  <c r="AE4069" i="2" s="1"/>
  <c r="AE4070" i="2" s="1"/>
  <c r="AE4071" i="2" s="1"/>
  <c r="AE4072" i="2" s="1"/>
  <c r="AE4073" i="2" s="1"/>
  <c r="AE4074" i="2" s="1"/>
  <c r="AE4075" i="2" s="1"/>
  <c r="AE4076" i="2" s="1"/>
  <c r="AE4077" i="2" s="1"/>
  <c r="AE4078" i="2" s="1"/>
  <c r="AE4079" i="2" s="1"/>
  <c r="AE4080" i="2" s="1"/>
  <c r="AE4081" i="2" s="1"/>
  <c r="AE4082" i="2" s="1"/>
  <c r="AE4083" i="2" s="1"/>
  <c r="AE4084" i="2" s="1"/>
  <c r="AE4085" i="2" s="1"/>
  <c r="AE4086" i="2" s="1"/>
  <c r="AE4087" i="2" s="1"/>
  <c r="AE4088" i="2" s="1"/>
  <c r="AE4089" i="2" s="1"/>
  <c r="AE4090" i="2" s="1"/>
  <c r="AE4091" i="2" s="1"/>
  <c r="AE4092" i="2" s="1"/>
  <c r="AE4093" i="2" s="1"/>
  <c r="AE4094" i="2" s="1"/>
  <c r="AE4095" i="2" s="1"/>
  <c r="AE4096" i="2" s="1"/>
  <c r="AE4097" i="2" s="1"/>
  <c r="AE4098" i="2" s="1"/>
  <c r="AE4099" i="2" s="1"/>
  <c r="AE4100" i="2" s="1"/>
  <c r="AE4101" i="2" s="1"/>
  <c r="AE4102" i="2" s="1"/>
  <c r="AE4103" i="2" s="1"/>
  <c r="AE4104" i="2" s="1"/>
  <c r="AE4105" i="2" s="1"/>
  <c r="AE4106" i="2" s="1"/>
  <c r="AE4107" i="2" s="1"/>
  <c r="AE4108" i="2" s="1"/>
  <c r="AE4109" i="2" s="1"/>
  <c r="AE4110" i="2" s="1"/>
  <c r="AE4111" i="2" s="1"/>
  <c r="AE4112" i="2" s="1"/>
  <c r="AE4113" i="2" s="1"/>
  <c r="AE4114" i="2" s="1"/>
  <c r="AE4115" i="2" s="1"/>
  <c r="AE4116" i="2" s="1"/>
  <c r="AE4117" i="2" s="1"/>
  <c r="AE4118" i="2" s="1"/>
  <c r="AE4119" i="2" s="1"/>
  <c r="AE4120" i="2" s="1"/>
  <c r="AE4121" i="2" s="1"/>
  <c r="AE4122" i="2" s="1"/>
  <c r="AE4123" i="2" s="1"/>
  <c r="AE4124" i="2" s="1"/>
  <c r="V3734" i="2"/>
  <c r="W3734" i="2"/>
  <c r="J3734" i="2" s="1"/>
  <c r="Y3734" i="2"/>
  <c r="Z3734" i="2"/>
  <c r="V3735" i="2"/>
  <c r="W3735" i="2"/>
  <c r="J3735" i="2" s="1"/>
  <c r="Y3735" i="2"/>
  <c r="Z3735" i="2"/>
  <c r="V3736" i="2"/>
  <c r="W3736" i="2"/>
  <c r="J3736" i="2" s="1"/>
  <c r="Y3736" i="2"/>
  <c r="Z3736" i="2"/>
  <c r="V3737" i="2"/>
  <c r="W3737" i="2"/>
  <c r="J3737" i="2" s="1"/>
  <c r="Y3737" i="2"/>
  <c r="Z3737" i="2"/>
  <c r="V3738" i="2"/>
  <c r="W3738" i="2"/>
  <c r="J3738" i="2" s="1"/>
  <c r="Y3738" i="2"/>
  <c r="Z3738" i="2"/>
  <c r="V3739" i="2"/>
  <c r="W3739" i="2"/>
  <c r="J3739" i="2" s="1"/>
  <c r="Y3739" i="2"/>
  <c r="Z3739" i="2"/>
  <c r="V3740" i="2"/>
  <c r="W3740" i="2"/>
  <c r="J3740" i="2" s="1"/>
  <c r="Y3740" i="2"/>
  <c r="Z3740" i="2"/>
  <c r="V3741" i="2"/>
  <c r="W3741" i="2"/>
  <c r="J3741" i="2" s="1"/>
  <c r="Y3741" i="2"/>
  <c r="Z3741" i="2"/>
  <c r="V3742" i="2"/>
  <c r="W3742" i="2"/>
  <c r="J3742" i="2" s="1"/>
  <c r="Y3742" i="2"/>
  <c r="Z3742" i="2"/>
  <c r="V3743" i="2"/>
  <c r="W3743" i="2"/>
  <c r="J3743" i="2" s="1"/>
  <c r="Y3743" i="2"/>
  <c r="Z3743" i="2"/>
  <c r="V3744" i="2"/>
  <c r="W3744" i="2"/>
  <c r="J3744" i="2" s="1"/>
  <c r="Y3744" i="2"/>
  <c r="Z3744" i="2"/>
  <c r="V3745" i="2"/>
  <c r="W3745" i="2"/>
  <c r="J3745" i="2" s="1"/>
  <c r="Y3745" i="2"/>
  <c r="Z3745" i="2"/>
  <c r="V3746" i="2"/>
  <c r="W3746" i="2"/>
  <c r="J3746" i="2" s="1"/>
  <c r="Y3746" i="2"/>
  <c r="Z3746" i="2"/>
  <c r="V3747" i="2"/>
  <c r="W3747" i="2"/>
  <c r="J3747" i="2" s="1"/>
  <c r="Y3747" i="2"/>
  <c r="Z3747" i="2"/>
  <c r="V3748" i="2"/>
  <c r="W3748" i="2"/>
  <c r="J3748" i="2" s="1"/>
  <c r="Y3748" i="2"/>
  <c r="Z3748" i="2"/>
  <c r="V3749" i="2"/>
  <c r="W3749" i="2"/>
  <c r="J3749" i="2" s="1"/>
  <c r="Y3749" i="2"/>
  <c r="Z3749" i="2"/>
  <c r="V3750" i="2"/>
  <c r="W3750" i="2"/>
  <c r="J3750" i="2" s="1"/>
  <c r="Y3750" i="2"/>
  <c r="Z3750" i="2"/>
  <c r="V3751" i="2"/>
  <c r="W3751" i="2"/>
  <c r="J3751" i="2" s="1"/>
  <c r="Y3751" i="2"/>
  <c r="Z3751" i="2"/>
  <c r="V3752" i="2"/>
  <c r="W3752" i="2"/>
  <c r="J3752" i="2" s="1"/>
  <c r="Y3752" i="2"/>
  <c r="Z3752" i="2"/>
  <c r="V3753" i="2"/>
  <c r="W3753" i="2"/>
  <c r="J3753" i="2" s="1"/>
  <c r="Y3753" i="2"/>
  <c r="Z3753" i="2"/>
  <c r="V3754" i="2"/>
  <c r="W3754" i="2"/>
  <c r="J3754" i="2" s="1"/>
  <c r="Y3754" i="2"/>
  <c r="Z3754" i="2"/>
  <c r="V3755" i="2"/>
  <c r="W3755" i="2"/>
  <c r="J3755" i="2" s="1"/>
  <c r="Y3755" i="2"/>
  <c r="Z3755" i="2"/>
  <c r="V3756" i="2"/>
  <c r="W3756" i="2"/>
  <c r="J3756" i="2" s="1"/>
  <c r="Y3756" i="2"/>
  <c r="Z3756" i="2"/>
  <c r="V3757" i="2"/>
  <c r="W3757" i="2"/>
  <c r="J3757" i="2" s="1"/>
  <c r="Y3757" i="2"/>
  <c r="Z3757" i="2"/>
  <c r="AA3757" i="2"/>
  <c r="V3758" i="2"/>
  <c r="W3758" i="2"/>
  <c r="J3758" i="2" s="1"/>
  <c r="Y3758" i="2"/>
  <c r="Z3758" i="2"/>
  <c r="V3759" i="2"/>
  <c r="W3759" i="2"/>
  <c r="J3759" i="2" s="1"/>
  <c r="Y3759" i="2"/>
  <c r="Z3759" i="2"/>
  <c r="AA3759" i="2" s="1"/>
  <c r="V3760" i="2"/>
  <c r="W3760" i="2"/>
  <c r="J3760" i="2" s="1"/>
  <c r="Y3760" i="2"/>
  <c r="Z3760" i="2"/>
  <c r="V3761" i="2"/>
  <c r="W3761" i="2"/>
  <c r="J3761" i="2" s="1"/>
  <c r="Y3761" i="2"/>
  <c r="Z3761" i="2"/>
  <c r="V3762" i="2"/>
  <c r="W3762" i="2"/>
  <c r="J3762" i="2" s="1"/>
  <c r="Y3762" i="2"/>
  <c r="Z3762" i="2"/>
  <c r="V3763" i="2"/>
  <c r="W3763" i="2"/>
  <c r="J3763" i="2" s="1"/>
  <c r="Y3763" i="2"/>
  <c r="Z3763" i="2"/>
  <c r="V3764" i="2"/>
  <c r="W3764" i="2"/>
  <c r="J3764" i="2" s="1"/>
  <c r="Y3764" i="2"/>
  <c r="Z3764" i="2"/>
  <c r="V3765" i="2"/>
  <c r="W3765" i="2"/>
  <c r="J3765" i="2" s="1"/>
  <c r="Y3765" i="2"/>
  <c r="Z3765" i="2"/>
  <c r="V3766" i="2"/>
  <c r="W3766" i="2"/>
  <c r="J3766" i="2" s="1"/>
  <c r="Y3766" i="2"/>
  <c r="Z3766" i="2"/>
  <c r="V3767" i="2"/>
  <c r="W3767" i="2"/>
  <c r="J3767" i="2" s="1"/>
  <c r="Y3767" i="2"/>
  <c r="Z3767" i="2"/>
  <c r="V3768" i="2"/>
  <c r="W3768" i="2"/>
  <c r="J3768" i="2" s="1"/>
  <c r="Y3768" i="2"/>
  <c r="Z3768" i="2"/>
  <c r="V3769" i="2"/>
  <c r="W3769" i="2"/>
  <c r="J3769" i="2" s="1"/>
  <c r="Y3769" i="2"/>
  <c r="Z3769" i="2"/>
  <c r="AA3769" i="2" s="1"/>
  <c r="V3770" i="2"/>
  <c r="W3770" i="2"/>
  <c r="J3770" i="2" s="1"/>
  <c r="Y3770" i="2"/>
  <c r="Z3770" i="2"/>
  <c r="V3771" i="2"/>
  <c r="W3771" i="2"/>
  <c r="J3771" i="2" s="1"/>
  <c r="Y3771" i="2"/>
  <c r="Z3771" i="2"/>
  <c r="AA3771" i="2" s="1"/>
  <c r="V3772" i="2"/>
  <c r="W3772" i="2"/>
  <c r="J3772" i="2" s="1"/>
  <c r="Y3772" i="2"/>
  <c r="Z3772" i="2"/>
  <c r="V3773" i="2"/>
  <c r="W3773" i="2"/>
  <c r="J3773" i="2" s="1"/>
  <c r="Y3773" i="2"/>
  <c r="Z3773" i="2"/>
  <c r="AA3773" i="2" s="1"/>
  <c r="V3774" i="2"/>
  <c r="W3774" i="2"/>
  <c r="J3774" i="2" s="1"/>
  <c r="Y3774" i="2"/>
  <c r="Z3774" i="2"/>
  <c r="V3775" i="2"/>
  <c r="W3775" i="2"/>
  <c r="J3775" i="2" s="1"/>
  <c r="Y3775" i="2"/>
  <c r="Z3775" i="2"/>
  <c r="V3776" i="2"/>
  <c r="W3776" i="2"/>
  <c r="J3776" i="2" s="1"/>
  <c r="Y3776" i="2"/>
  <c r="Z3776" i="2"/>
  <c r="V3777" i="2"/>
  <c r="W3777" i="2"/>
  <c r="J3777" i="2" s="1"/>
  <c r="Y3777" i="2"/>
  <c r="Z3777" i="2"/>
  <c r="V3778" i="2"/>
  <c r="W3778" i="2"/>
  <c r="J3778" i="2" s="1"/>
  <c r="Y3778" i="2"/>
  <c r="Z3778" i="2"/>
  <c r="V3779" i="2"/>
  <c r="W3779" i="2"/>
  <c r="J3779" i="2" s="1"/>
  <c r="Y3779" i="2"/>
  <c r="Z3779" i="2"/>
  <c r="AA3779" i="2" s="1"/>
  <c r="V3780" i="2"/>
  <c r="W3780" i="2"/>
  <c r="J3780" i="2" s="1"/>
  <c r="Y3780" i="2"/>
  <c r="Z3780" i="2"/>
  <c r="V3781" i="2"/>
  <c r="W3781" i="2"/>
  <c r="J3781" i="2" s="1"/>
  <c r="Y3781" i="2"/>
  <c r="Z3781" i="2"/>
  <c r="V3782" i="2"/>
  <c r="W3782" i="2"/>
  <c r="J3782" i="2" s="1"/>
  <c r="Y3782" i="2"/>
  <c r="Z3782" i="2"/>
  <c r="V3783" i="2"/>
  <c r="W3783" i="2"/>
  <c r="J3783" i="2" s="1"/>
  <c r="Y3783" i="2"/>
  <c r="Z3783" i="2"/>
  <c r="V3784" i="2"/>
  <c r="W3784" i="2"/>
  <c r="J3784" i="2" s="1"/>
  <c r="Y3784" i="2"/>
  <c r="Z3784" i="2"/>
  <c r="V3785" i="2"/>
  <c r="W3785" i="2"/>
  <c r="J3785" i="2" s="1"/>
  <c r="Y3785" i="2"/>
  <c r="Z3785" i="2"/>
  <c r="V3786" i="2"/>
  <c r="W3786" i="2"/>
  <c r="J3786" i="2" s="1"/>
  <c r="Y3786" i="2"/>
  <c r="Z3786" i="2"/>
  <c r="V3787" i="2"/>
  <c r="W3787" i="2"/>
  <c r="J3787" i="2" s="1"/>
  <c r="Y3787" i="2"/>
  <c r="Z3787" i="2"/>
  <c r="AA3787" i="2" s="1"/>
  <c r="V3788" i="2"/>
  <c r="W3788" i="2"/>
  <c r="J3788" i="2" s="1"/>
  <c r="Y3788" i="2"/>
  <c r="Z3788" i="2"/>
  <c r="V3789" i="2"/>
  <c r="W3789" i="2"/>
  <c r="J3789" i="2" s="1"/>
  <c r="Y3789" i="2"/>
  <c r="Z3789" i="2"/>
  <c r="V3790" i="2"/>
  <c r="W3790" i="2"/>
  <c r="J3790" i="2" s="1"/>
  <c r="Y3790" i="2"/>
  <c r="Z3790" i="2"/>
  <c r="V3791" i="2"/>
  <c r="W3791" i="2"/>
  <c r="J3791" i="2" s="1"/>
  <c r="Y3791" i="2"/>
  <c r="Z3791" i="2"/>
  <c r="V3792" i="2"/>
  <c r="W3792" i="2"/>
  <c r="J3792" i="2" s="1"/>
  <c r="Y3792" i="2"/>
  <c r="Z3792" i="2"/>
  <c r="V3793" i="2"/>
  <c r="W3793" i="2"/>
  <c r="J3793" i="2" s="1"/>
  <c r="Y3793" i="2"/>
  <c r="Z3793" i="2"/>
  <c r="AA3793" i="2" s="1"/>
  <c r="V3794" i="2"/>
  <c r="W3794" i="2"/>
  <c r="J3794" i="2" s="1"/>
  <c r="Y3794" i="2"/>
  <c r="Z3794" i="2"/>
  <c r="V3795" i="2"/>
  <c r="W3795" i="2"/>
  <c r="J3795" i="2" s="1"/>
  <c r="Y3795" i="2"/>
  <c r="Z3795" i="2"/>
  <c r="V3796" i="2"/>
  <c r="W3796" i="2"/>
  <c r="J3796" i="2" s="1"/>
  <c r="Y3796" i="2"/>
  <c r="Z3796" i="2"/>
  <c r="V3797" i="2"/>
  <c r="W3797" i="2"/>
  <c r="J3797" i="2" s="1"/>
  <c r="Y3797" i="2"/>
  <c r="Z3797" i="2"/>
  <c r="V3798" i="2"/>
  <c r="W3798" i="2"/>
  <c r="J3798" i="2" s="1"/>
  <c r="Y3798" i="2"/>
  <c r="Z3798" i="2"/>
  <c r="V3799" i="2"/>
  <c r="W3799" i="2"/>
  <c r="J3799" i="2" s="1"/>
  <c r="Y3799" i="2"/>
  <c r="Z3799" i="2"/>
  <c r="V3800" i="2"/>
  <c r="W3800" i="2"/>
  <c r="J3800" i="2" s="1"/>
  <c r="Y3800" i="2"/>
  <c r="Z3800" i="2"/>
  <c r="V3801" i="2"/>
  <c r="W3801" i="2"/>
  <c r="J3801" i="2" s="1"/>
  <c r="Y3801" i="2"/>
  <c r="Z3801" i="2"/>
  <c r="AA3801" i="2" s="1"/>
  <c r="V3802" i="2"/>
  <c r="W3802" i="2"/>
  <c r="J3802" i="2" s="1"/>
  <c r="Y3802" i="2"/>
  <c r="Z3802" i="2"/>
  <c r="V3803" i="2"/>
  <c r="W3803" i="2"/>
  <c r="J3803" i="2" s="1"/>
  <c r="Y3803" i="2"/>
  <c r="Z3803" i="2"/>
  <c r="V3804" i="2"/>
  <c r="W3804" i="2"/>
  <c r="J3804" i="2" s="1"/>
  <c r="Y3804" i="2"/>
  <c r="Z3804" i="2"/>
  <c r="V3805" i="2"/>
  <c r="W3805" i="2"/>
  <c r="J3805" i="2" s="1"/>
  <c r="Y3805" i="2"/>
  <c r="Z3805" i="2"/>
  <c r="V3806" i="2"/>
  <c r="W3806" i="2"/>
  <c r="J3806" i="2" s="1"/>
  <c r="Y3806" i="2"/>
  <c r="Z3806" i="2"/>
  <c r="V3807" i="2"/>
  <c r="W3807" i="2"/>
  <c r="J3807" i="2" s="1"/>
  <c r="Y3807" i="2"/>
  <c r="Z3807" i="2"/>
  <c r="V3808" i="2"/>
  <c r="W3808" i="2"/>
  <c r="J3808" i="2" s="1"/>
  <c r="Y3808" i="2"/>
  <c r="Z3808" i="2"/>
  <c r="V3809" i="2"/>
  <c r="W3809" i="2"/>
  <c r="J3809" i="2" s="1"/>
  <c r="Y3809" i="2"/>
  <c r="Z3809" i="2"/>
  <c r="V3810" i="2"/>
  <c r="W3810" i="2"/>
  <c r="J3810" i="2" s="1"/>
  <c r="Y3810" i="2"/>
  <c r="Z3810" i="2"/>
  <c r="V3811" i="2"/>
  <c r="W3811" i="2"/>
  <c r="J3811" i="2" s="1"/>
  <c r="Y3811" i="2"/>
  <c r="Z3811" i="2"/>
  <c r="V3812" i="2"/>
  <c r="W3812" i="2"/>
  <c r="J3812" i="2" s="1"/>
  <c r="Y3812" i="2"/>
  <c r="Z3812" i="2"/>
  <c r="V3813" i="2"/>
  <c r="W3813" i="2"/>
  <c r="J3813" i="2" s="1"/>
  <c r="Y3813" i="2"/>
  <c r="Z3813" i="2"/>
  <c r="V3814" i="2"/>
  <c r="W3814" i="2"/>
  <c r="J3814" i="2" s="1"/>
  <c r="Y3814" i="2"/>
  <c r="Z3814" i="2"/>
  <c r="V3815" i="2"/>
  <c r="W3815" i="2"/>
  <c r="J3815" i="2" s="1"/>
  <c r="Y3815" i="2"/>
  <c r="Z3815" i="2"/>
  <c r="V3816" i="2"/>
  <c r="W3816" i="2"/>
  <c r="J3816" i="2" s="1"/>
  <c r="Y3816" i="2"/>
  <c r="Z3816" i="2"/>
  <c r="V3817" i="2"/>
  <c r="W3817" i="2"/>
  <c r="J3817" i="2" s="1"/>
  <c r="Y3817" i="2"/>
  <c r="Z3817" i="2"/>
  <c r="V3818" i="2"/>
  <c r="W3818" i="2"/>
  <c r="J3818" i="2" s="1"/>
  <c r="Y3818" i="2"/>
  <c r="Z3818" i="2"/>
  <c r="V3819" i="2"/>
  <c r="W3819" i="2"/>
  <c r="J3819" i="2" s="1"/>
  <c r="Y3819" i="2"/>
  <c r="Z3819" i="2"/>
  <c r="V3820" i="2"/>
  <c r="W3820" i="2"/>
  <c r="J3820" i="2" s="1"/>
  <c r="Y3820" i="2"/>
  <c r="Z3820" i="2"/>
  <c r="V3821" i="2"/>
  <c r="W3821" i="2"/>
  <c r="J3821" i="2" s="1"/>
  <c r="Y3821" i="2"/>
  <c r="Z3821" i="2"/>
  <c r="V3822" i="2"/>
  <c r="W3822" i="2"/>
  <c r="J3822" i="2" s="1"/>
  <c r="Y3822" i="2"/>
  <c r="Z3822" i="2"/>
  <c r="AA3822" i="2" s="1"/>
  <c r="V3823" i="2"/>
  <c r="W3823" i="2"/>
  <c r="J3823" i="2" s="1"/>
  <c r="Y3823" i="2"/>
  <c r="Z3823" i="2"/>
  <c r="V3824" i="2"/>
  <c r="W3824" i="2"/>
  <c r="J3824" i="2" s="1"/>
  <c r="Y3824" i="2"/>
  <c r="Z3824" i="2"/>
  <c r="V3825" i="2"/>
  <c r="W3825" i="2"/>
  <c r="J3825" i="2" s="1"/>
  <c r="Y3825" i="2"/>
  <c r="Z3825" i="2"/>
  <c r="V3826" i="2"/>
  <c r="W3826" i="2"/>
  <c r="J3826" i="2" s="1"/>
  <c r="Y3826" i="2"/>
  <c r="Z3826" i="2"/>
  <c r="V3827" i="2"/>
  <c r="W3827" i="2"/>
  <c r="J3827" i="2" s="1"/>
  <c r="Y3827" i="2"/>
  <c r="Z3827" i="2"/>
  <c r="V3828" i="2"/>
  <c r="W3828" i="2"/>
  <c r="J3828" i="2" s="1"/>
  <c r="Y3828" i="2"/>
  <c r="Z3828" i="2"/>
  <c r="V3829" i="2"/>
  <c r="W3829" i="2"/>
  <c r="J3829" i="2" s="1"/>
  <c r="Y3829" i="2"/>
  <c r="Z3829" i="2"/>
  <c r="V3830" i="2"/>
  <c r="W3830" i="2"/>
  <c r="J3830" i="2" s="1"/>
  <c r="Y3830" i="2"/>
  <c r="Z3830" i="2"/>
  <c r="V3831" i="2"/>
  <c r="W3831" i="2"/>
  <c r="J3831" i="2" s="1"/>
  <c r="Y3831" i="2"/>
  <c r="Z3831" i="2"/>
  <c r="V3832" i="2"/>
  <c r="W3832" i="2"/>
  <c r="J3832" i="2" s="1"/>
  <c r="Y3832" i="2"/>
  <c r="Z3832" i="2"/>
  <c r="V3833" i="2"/>
  <c r="W3833" i="2"/>
  <c r="J3833" i="2" s="1"/>
  <c r="Y3833" i="2"/>
  <c r="Z3833" i="2"/>
  <c r="V3834" i="2"/>
  <c r="W3834" i="2"/>
  <c r="J3834" i="2" s="1"/>
  <c r="Y3834" i="2"/>
  <c r="Z3834" i="2"/>
  <c r="V3835" i="2"/>
  <c r="W3835" i="2"/>
  <c r="J3835" i="2" s="1"/>
  <c r="Y3835" i="2"/>
  <c r="Z3835" i="2"/>
  <c r="V3836" i="2"/>
  <c r="W3836" i="2"/>
  <c r="J3836" i="2" s="1"/>
  <c r="Y3836" i="2"/>
  <c r="Z3836" i="2"/>
  <c r="V3837" i="2"/>
  <c r="W3837" i="2"/>
  <c r="J3837" i="2" s="1"/>
  <c r="Y3837" i="2"/>
  <c r="Z3837" i="2"/>
  <c r="V3838" i="2"/>
  <c r="W3838" i="2"/>
  <c r="J3838" i="2" s="1"/>
  <c r="Y3838" i="2"/>
  <c r="Z3838" i="2"/>
  <c r="V3839" i="2"/>
  <c r="W3839" i="2"/>
  <c r="J3839" i="2" s="1"/>
  <c r="Y3839" i="2"/>
  <c r="Z3839" i="2"/>
  <c r="V3840" i="2"/>
  <c r="W3840" i="2"/>
  <c r="J3840" i="2" s="1"/>
  <c r="Y3840" i="2"/>
  <c r="Z3840" i="2"/>
  <c r="V3841" i="2"/>
  <c r="W3841" i="2"/>
  <c r="J3841" i="2" s="1"/>
  <c r="Y3841" i="2"/>
  <c r="Z3841" i="2"/>
  <c r="V3842" i="2"/>
  <c r="W3842" i="2"/>
  <c r="J3842" i="2" s="1"/>
  <c r="Y3842" i="2"/>
  <c r="Z3842" i="2"/>
  <c r="V3843" i="2"/>
  <c r="W3843" i="2"/>
  <c r="J3843" i="2" s="1"/>
  <c r="Y3843" i="2"/>
  <c r="Z3843" i="2"/>
  <c r="V3844" i="2"/>
  <c r="W3844" i="2"/>
  <c r="J3844" i="2" s="1"/>
  <c r="Y3844" i="2"/>
  <c r="Z3844" i="2"/>
  <c r="V3845" i="2"/>
  <c r="W3845" i="2"/>
  <c r="J3845" i="2" s="1"/>
  <c r="Y3845" i="2"/>
  <c r="Z3845" i="2"/>
  <c r="V3846" i="2"/>
  <c r="W3846" i="2"/>
  <c r="J3846" i="2" s="1"/>
  <c r="Y3846" i="2"/>
  <c r="Z3846" i="2"/>
  <c r="V3847" i="2"/>
  <c r="W3847" i="2"/>
  <c r="J3847" i="2" s="1"/>
  <c r="Y3847" i="2"/>
  <c r="Z3847" i="2"/>
  <c r="V3848" i="2"/>
  <c r="W3848" i="2"/>
  <c r="J3848" i="2" s="1"/>
  <c r="Y3848" i="2"/>
  <c r="Z3848" i="2"/>
  <c r="AA3848" i="2" s="1"/>
  <c r="V3849" i="2"/>
  <c r="W3849" i="2"/>
  <c r="J3849" i="2" s="1"/>
  <c r="Y3849" i="2"/>
  <c r="Z3849" i="2"/>
  <c r="V3850" i="2"/>
  <c r="W3850" i="2"/>
  <c r="J3850" i="2" s="1"/>
  <c r="Y3850" i="2"/>
  <c r="Z3850" i="2"/>
  <c r="AA3850" i="2" s="1"/>
  <c r="V3851" i="2"/>
  <c r="W3851" i="2"/>
  <c r="J3851" i="2" s="1"/>
  <c r="Y3851" i="2"/>
  <c r="Z3851" i="2"/>
  <c r="V3852" i="2"/>
  <c r="W3852" i="2"/>
  <c r="J3852" i="2" s="1"/>
  <c r="Y3852" i="2"/>
  <c r="Z3852" i="2"/>
  <c r="V3853" i="2"/>
  <c r="W3853" i="2"/>
  <c r="J3853" i="2" s="1"/>
  <c r="Y3853" i="2"/>
  <c r="Z3853" i="2"/>
  <c r="V3854" i="2"/>
  <c r="W3854" i="2"/>
  <c r="J3854" i="2" s="1"/>
  <c r="Y3854" i="2"/>
  <c r="Z3854" i="2"/>
  <c r="V3855" i="2"/>
  <c r="W3855" i="2"/>
  <c r="J3855" i="2" s="1"/>
  <c r="Y3855" i="2"/>
  <c r="Z3855" i="2"/>
  <c r="V3856" i="2"/>
  <c r="W3856" i="2"/>
  <c r="J3856" i="2" s="1"/>
  <c r="Y3856" i="2"/>
  <c r="Z3856" i="2"/>
  <c r="V3857" i="2"/>
  <c r="W3857" i="2"/>
  <c r="J3857" i="2" s="1"/>
  <c r="Y3857" i="2"/>
  <c r="Z3857" i="2"/>
  <c r="V3858" i="2"/>
  <c r="W3858" i="2"/>
  <c r="J3858" i="2" s="1"/>
  <c r="Y3858" i="2"/>
  <c r="Z3858" i="2"/>
  <c r="V3859" i="2"/>
  <c r="W3859" i="2"/>
  <c r="J3859" i="2" s="1"/>
  <c r="Y3859" i="2"/>
  <c r="Z3859" i="2"/>
  <c r="V3860" i="2"/>
  <c r="W3860" i="2"/>
  <c r="J3860" i="2" s="1"/>
  <c r="Y3860" i="2"/>
  <c r="Z3860" i="2"/>
  <c r="V3861" i="2"/>
  <c r="W3861" i="2"/>
  <c r="J3861" i="2" s="1"/>
  <c r="Y3861" i="2"/>
  <c r="Z3861" i="2"/>
  <c r="V3862" i="2"/>
  <c r="W3862" i="2"/>
  <c r="J3862" i="2" s="1"/>
  <c r="Y3862" i="2"/>
  <c r="Z3862" i="2"/>
  <c r="V3863" i="2"/>
  <c r="W3863" i="2"/>
  <c r="J3863" i="2" s="1"/>
  <c r="Y3863" i="2"/>
  <c r="Z3863" i="2"/>
  <c r="V3864" i="2"/>
  <c r="W3864" i="2"/>
  <c r="J3864" i="2" s="1"/>
  <c r="Y3864" i="2"/>
  <c r="Z3864" i="2"/>
  <c r="V3865" i="2"/>
  <c r="W3865" i="2"/>
  <c r="J3865" i="2" s="1"/>
  <c r="Y3865" i="2"/>
  <c r="Z3865" i="2"/>
  <c r="V3866" i="2"/>
  <c r="W3866" i="2"/>
  <c r="J3866" i="2" s="1"/>
  <c r="Y3866" i="2"/>
  <c r="Z3866" i="2"/>
  <c r="V3867" i="2"/>
  <c r="W3867" i="2"/>
  <c r="J3867" i="2" s="1"/>
  <c r="Y3867" i="2"/>
  <c r="Z3867" i="2"/>
  <c r="V3868" i="2"/>
  <c r="W3868" i="2"/>
  <c r="J3868" i="2" s="1"/>
  <c r="Y3868" i="2"/>
  <c r="Z3868" i="2"/>
  <c r="V3869" i="2"/>
  <c r="W3869" i="2"/>
  <c r="J3869" i="2" s="1"/>
  <c r="Y3869" i="2"/>
  <c r="Z3869" i="2"/>
  <c r="V3870" i="2"/>
  <c r="W3870" i="2"/>
  <c r="J3870" i="2" s="1"/>
  <c r="Y3870" i="2"/>
  <c r="Z3870" i="2"/>
  <c r="V3871" i="2"/>
  <c r="W3871" i="2"/>
  <c r="J3871" i="2" s="1"/>
  <c r="Y3871" i="2"/>
  <c r="Z3871" i="2"/>
  <c r="V3872" i="2"/>
  <c r="W3872" i="2"/>
  <c r="J3872" i="2" s="1"/>
  <c r="Y3872" i="2"/>
  <c r="Z3872" i="2"/>
  <c r="V3873" i="2"/>
  <c r="W3873" i="2"/>
  <c r="J3873" i="2" s="1"/>
  <c r="Y3873" i="2"/>
  <c r="Z3873" i="2"/>
  <c r="V3874" i="2"/>
  <c r="W3874" i="2"/>
  <c r="J3874" i="2" s="1"/>
  <c r="Y3874" i="2"/>
  <c r="Z3874" i="2"/>
  <c r="V3875" i="2"/>
  <c r="W3875" i="2"/>
  <c r="J3875" i="2" s="1"/>
  <c r="Y3875" i="2"/>
  <c r="Z3875" i="2"/>
  <c r="V3876" i="2"/>
  <c r="W3876" i="2"/>
  <c r="J3876" i="2" s="1"/>
  <c r="Y3876" i="2"/>
  <c r="Z3876" i="2"/>
  <c r="V3877" i="2"/>
  <c r="W3877" i="2"/>
  <c r="J3877" i="2" s="1"/>
  <c r="Y3877" i="2"/>
  <c r="Z3877" i="2"/>
  <c r="V3878" i="2"/>
  <c r="W3878" i="2"/>
  <c r="J3878" i="2" s="1"/>
  <c r="Y3878" i="2"/>
  <c r="Z3878" i="2"/>
  <c r="V3879" i="2"/>
  <c r="W3879" i="2"/>
  <c r="J3879" i="2" s="1"/>
  <c r="Y3879" i="2"/>
  <c r="Z3879" i="2"/>
  <c r="V3880" i="2"/>
  <c r="W3880" i="2"/>
  <c r="J3880" i="2" s="1"/>
  <c r="Y3880" i="2"/>
  <c r="Z3880" i="2"/>
  <c r="V3881" i="2"/>
  <c r="W3881" i="2"/>
  <c r="J3881" i="2" s="1"/>
  <c r="Y3881" i="2"/>
  <c r="Z3881" i="2"/>
  <c r="V3882" i="2"/>
  <c r="W3882" i="2"/>
  <c r="J3882" i="2" s="1"/>
  <c r="Y3882" i="2"/>
  <c r="Z3882" i="2"/>
  <c r="V3883" i="2"/>
  <c r="W3883" i="2"/>
  <c r="J3883" i="2" s="1"/>
  <c r="Y3883" i="2"/>
  <c r="Z3883" i="2"/>
  <c r="V3884" i="2"/>
  <c r="W3884" i="2"/>
  <c r="J3884" i="2" s="1"/>
  <c r="Y3884" i="2"/>
  <c r="Z3884" i="2"/>
  <c r="V3885" i="2"/>
  <c r="W3885" i="2"/>
  <c r="J3885" i="2" s="1"/>
  <c r="Y3885" i="2"/>
  <c r="Z3885" i="2"/>
  <c r="V3886" i="2"/>
  <c r="W3886" i="2"/>
  <c r="J3886" i="2" s="1"/>
  <c r="Y3886" i="2"/>
  <c r="Z3886" i="2"/>
  <c r="V3887" i="2"/>
  <c r="W3887" i="2"/>
  <c r="J3887" i="2" s="1"/>
  <c r="Y3887" i="2"/>
  <c r="Z3887" i="2"/>
  <c r="V3888" i="2"/>
  <c r="W3888" i="2"/>
  <c r="J3888" i="2" s="1"/>
  <c r="Y3888" i="2"/>
  <c r="Z3888" i="2"/>
  <c r="V3889" i="2"/>
  <c r="W3889" i="2"/>
  <c r="J3889" i="2" s="1"/>
  <c r="Y3889" i="2"/>
  <c r="Z3889" i="2"/>
  <c r="V3890" i="2"/>
  <c r="W3890" i="2"/>
  <c r="J3890" i="2" s="1"/>
  <c r="Y3890" i="2"/>
  <c r="Z3890" i="2"/>
  <c r="V3891" i="2"/>
  <c r="W3891" i="2"/>
  <c r="J3891" i="2" s="1"/>
  <c r="Y3891" i="2"/>
  <c r="Z3891" i="2"/>
  <c r="V3892" i="2"/>
  <c r="W3892" i="2"/>
  <c r="J3892" i="2" s="1"/>
  <c r="Y3892" i="2"/>
  <c r="Z3892" i="2"/>
  <c r="V3893" i="2"/>
  <c r="W3893" i="2"/>
  <c r="J3893" i="2" s="1"/>
  <c r="Y3893" i="2"/>
  <c r="Z3893" i="2"/>
  <c r="V3894" i="2"/>
  <c r="W3894" i="2"/>
  <c r="J3894" i="2" s="1"/>
  <c r="Y3894" i="2"/>
  <c r="Z3894" i="2"/>
  <c r="V3895" i="2"/>
  <c r="W3895" i="2"/>
  <c r="J3895" i="2" s="1"/>
  <c r="Y3895" i="2"/>
  <c r="Z3895" i="2"/>
  <c r="V3896" i="2"/>
  <c r="W3896" i="2"/>
  <c r="J3896" i="2" s="1"/>
  <c r="Y3896" i="2"/>
  <c r="Z3896" i="2"/>
  <c r="V3897" i="2"/>
  <c r="W3897" i="2"/>
  <c r="J3897" i="2" s="1"/>
  <c r="Y3897" i="2"/>
  <c r="Z3897" i="2"/>
  <c r="V3898" i="2"/>
  <c r="W3898" i="2"/>
  <c r="J3898" i="2" s="1"/>
  <c r="Y3898" i="2"/>
  <c r="Z3898" i="2"/>
  <c r="V3899" i="2"/>
  <c r="W3899" i="2"/>
  <c r="J3899" i="2" s="1"/>
  <c r="Y3899" i="2"/>
  <c r="Z3899" i="2"/>
  <c r="V3900" i="2"/>
  <c r="W3900" i="2"/>
  <c r="J3900" i="2" s="1"/>
  <c r="Y3900" i="2"/>
  <c r="Z3900" i="2"/>
  <c r="V3901" i="2"/>
  <c r="W3901" i="2"/>
  <c r="J3901" i="2" s="1"/>
  <c r="Y3901" i="2"/>
  <c r="Z3901" i="2"/>
  <c r="V3902" i="2"/>
  <c r="W3902" i="2"/>
  <c r="J3902" i="2" s="1"/>
  <c r="Y3902" i="2"/>
  <c r="Z3902" i="2"/>
  <c r="V3903" i="2"/>
  <c r="W3903" i="2"/>
  <c r="J3903" i="2" s="1"/>
  <c r="Y3903" i="2"/>
  <c r="Z3903" i="2"/>
  <c r="V3904" i="2"/>
  <c r="W3904" i="2"/>
  <c r="J3904" i="2" s="1"/>
  <c r="Y3904" i="2"/>
  <c r="Z3904" i="2"/>
  <c r="V3905" i="2"/>
  <c r="W3905" i="2"/>
  <c r="J3905" i="2" s="1"/>
  <c r="Y3905" i="2"/>
  <c r="Z3905" i="2"/>
  <c r="V3906" i="2"/>
  <c r="W3906" i="2"/>
  <c r="J3906" i="2" s="1"/>
  <c r="Y3906" i="2"/>
  <c r="Z3906" i="2"/>
  <c r="V3907" i="2"/>
  <c r="W3907" i="2"/>
  <c r="J3907" i="2" s="1"/>
  <c r="Y3907" i="2"/>
  <c r="Z3907" i="2"/>
  <c r="V3908" i="2"/>
  <c r="W3908" i="2"/>
  <c r="J3908" i="2" s="1"/>
  <c r="Y3908" i="2"/>
  <c r="Z3908" i="2"/>
  <c r="V3909" i="2"/>
  <c r="W3909" i="2"/>
  <c r="J3909" i="2" s="1"/>
  <c r="Y3909" i="2"/>
  <c r="Z3909" i="2"/>
  <c r="V3910" i="2"/>
  <c r="W3910" i="2"/>
  <c r="J3910" i="2" s="1"/>
  <c r="Y3910" i="2"/>
  <c r="Z3910" i="2"/>
  <c r="V3911" i="2"/>
  <c r="W3911" i="2"/>
  <c r="J3911" i="2" s="1"/>
  <c r="Y3911" i="2"/>
  <c r="Z3911" i="2"/>
  <c r="V3912" i="2"/>
  <c r="W3912" i="2"/>
  <c r="J3912" i="2" s="1"/>
  <c r="Y3912" i="2"/>
  <c r="Z3912" i="2"/>
  <c r="V3913" i="2"/>
  <c r="W3913" i="2"/>
  <c r="J3913" i="2" s="1"/>
  <c r="Y3913" i="2"/>
  <c r="Z3913" i="2"/>
  <c r="V3914" i="2"/>
  <c r="W3914" i="2"/>
  <c r="J3914" i="2" s="1"/>
  <c r="Y3914" i="2"/>
  <c r="Z3914" i="2"/>
  <c r="V3915" i="2"/>
  <c r="W3915" i="2"/>
  <c r="J3915" i="2" s="1"/>
  <c r="Y3915" i="2"/>
  <c r="Z3915" i="2"/>
  <c r="V3916" i="2"/>
  <c r="W3916" i="2"/>
  <c r="J3916" i="2" s="1"/>
  <c r="Y3916" i="2"/>
  <c r="Z3916" i="2"/>
  <c r="V3917" i="2"/>
  <c r="W3917" i="2"/>
  <c r="J3917" i="2" s="1"/>
  <c r="Y3917" i="2"/>
  <c r="Z3917" i="2"/>
  <c r="V3918" i="2"/>
  <c r="W3918" i="2"/>
  <c r="J3918" i="2" s="1"/>
  <c r="Y3918" i="2"/>
  <c r="Z3918" i="2"/>
  <c r="V3919" i="2"/>
  <c r="W3919" i="2"/>
  <c r="J3919" i="2" s="1"/>
  <c r="Y3919" i="2"/>
  <c r="Z3919" i="2"/>
  <c r="V3920" i="2"/>
  <c r="W3920" i="2"/>
  <c r="J3920" i="2" s="1"/>
  <c r="Y3920" i="2"/>
  <c r="Z3920" i="2"/>
  <c r="V3921" i="2"/>
  <c r="W3921" i="2"/>
  <c r="J3921" i="2" s="1"/>
  <c r="Y3921" i="2"/>
  <c r="Z3921" i="2"/>
  <c r="V3922" i="2"/>
  <c r="W3922" i="2"/>
  <c r="J3922" i="2" s="1"/>
  <c r="Y3922" i="2"/>
  <c r="Z3922" i="2"/>
  <c r="V3923" i="2"/>
  <c r="W3923" i="2"/>
  <c r="J3923" i="2" s="1"/>
  <c r="Y3923" i="2"/>
  <c r="Z3923" i="2"/>
  <c r="V3924" i="2"/>
  <c r="W3924" i="2"/>
  <c r="J3924" i="2" s="1"/>
  <c r="Y3924" i="2"/>
  <c r="Z3924" i="2"/>
  <c r="V3925" i="2"/>
  <c r="W3925" i="2"/>
  <c r="J3925" i="2" s="1"/>
  <c r="Y3925" i="2"/>
  <c r="Z3925" i="2"/>
  <c r="V3926" i="2"/>
  <c r="W3926" i="2"/>
  <c r="J3926" i="2" s="1"/>
  <c r="Y3926" i="2"/>
  <c r="Z3926" i="2"/>
  <c r="V3927" i="2"/>
  <c r="W3927" i="2"/>
  <c r="J3927" i="2" s="1"/>
  <c r="Y3927" i="2"/>
  <c r="Z3927" i="2"/>
  <c r="V3928" i="2"/>
  <c r="W3928" i="2"/>
  <c r="J3928" i="2" s="1"/>
  <c r="Y3928" i="2"/>
  <c r="Z3928" i="2"/>
  <c r="V3929" i="2"/>
  <c r="W3929" i="2"/>
  <c r="J3929" i="2" s="1"/>
  <c r="Y3929" i="2"/>
  <c r="Z3929" i="2"/>
  <c r="V3930" i="2"/>
  <c r="W3930" i="2"/>
  <c r="J3930" i="2" s="1"/>
  <c r="Y3930" i="2"/>
  <c r="Z3930" i="2"/>
  <c r="V3931" i="2"/>
  <c r="W3931" i="2"/>
  <c r="J3931" i="2" s="1"/>
  <c r="Y3931" i="2"/>
  <c r="Z3931" i="2"/>
  <c r="V3932" i="2"/>
  <c r="W3932" i="2"/>
  <c r="J3932" i="2" s="1"/>
  <c r="Y3932" i="2"/>
  <c r="Z3932" i="2"/>
  <c r="V3933" i="2"/>
  <c r="W3933" i="2"/>
  <c r="J3933" i="2" s="1"/>
  <c r="Y3933" i="2"/>
  <c r="Z3933" i="2"/>
  <c r="V3934" i="2"/>
  <c r="W3934" i="2"/>
  <c r="J3934" i="2" s="1"/>
  <c r="Y3934" i="2"/>
  <c r="Z3934" i="2"/>
  <c r="V3935" i="2"/>
  <c r="W3935" i="2"/>
  <c r="J3935" i="2" s="1"/>
  <c r="Y3935" i="2"/>
  <c r="Z3935" i="2"/>
  <c r="V3936" i="2"/>
  <c r="W3936" i="2"/>
  <c r="J3936" i="2" s="1"/>
  <c r="Y3936" i="2"/>
  <c r="Z3936" i="2"/>
  <c r="V3937" i="2"/>
  <c r="W3937" i="2"/>
  <c r="J3937" i="2" s="1"/>
  <c r="Y3937" i="2"/>
  <c r="Z3937" i="2"/>
  <c r="V3938" i="2"/>
  <c r="W3938" i="2"/>
  <c r="J3938" i="2" s="1"/>
  <c r="Y3938" i="2"/>
  <c r="Z3938" i="2"/>
  <c r="V3939" i="2"/>
  <c r="W3939" i="2"/>
  <c r="J3939" i="2" s="1"/>
  <c r="Y3939" i="2"/>
  <c r="Z3939" i="2"/>
  <c r="V3940" i="2"/>
  <c r="W3940" i="2"/>
  <c r="J3940" i="2" s="1"/>
  <c r="Y3940" i="2"/>
  <c r="Z3940" i="2"/>
  <c r="V3941" i="2"/>
  <c r="W3941" i="2"/>
  <c r="J3941" i="2" s="1"/>
  <c r="Y3941" i="2"/>
  <c r="Z3941" i="2"/>
  <c r="V3942" i="2"/>
  <c r="W3942" i="2"/>
  <c r="J3942" i="2" s="1"/>
  <c r="Y3942" i="2"/>
  <c r="Z3942" i="2"/>
  <c r="V3943" i="2"/>
  <c r="W3943" i="2"/>
  <c r="J3943" i="2" s="1"/>
  <c r="Y3943" i="2"/>
  <c r="Z3943" i="2"/>
  <c r="V3944" i="2"/>
  <c r="W3944" i="2"/>
  <c r="J3944" i="2" s="1"/>
  <c r="Y3944" i="2"/>
  <c r="Z3944" i="2"/>
  <c r="V3945" i="2"/>
  <c r="W3945" i="2"/>
  <c r="J3945" i="2" s="1"/>
  <c r="Y3945" i="2"/>
  <c r="Z3945" i="2"/>
  <c r="V3946" i="2"/>
  <c r="W3946" i="2"/>
  <c r="J3946" i="2" s="1"/>
  <c r="Y3946" i="2"/>
  <c r="Z3946" i="2"/>
  <c r="V3947" i="2"/>
  <c r="W3947" i="2"/>
  <c r="J3947" i="2" s="1"/>
  <c r="Y3947" i="2"/>
  <c r="Z3947" i="2"/>
  <c r="V3948" i="2"/>
  <c r="W3948" i="2"/>
  <c r="J3948" i="2" s="1"/>
  <c r="Y3948" i="2"/>
  <c r="Z3948" i="2"/>
  <c r="V3949" i="2"/>
  <c r="W3949" i="2"/>
  <c r="J3949" i="2" s="1"/>
  <c r="Y3949" i="2"/>
  <c r="Z3949" i="2"/>
  <c r="V3950" i="2"/>
  <c r="W3950" i="2"/>
  <c r="J3950" i="2" s="1"/>
  <c r="Y3950" i="2"/>
  <c r="Z3950" i="2"/>
  <c r="V3951" i="2"/>
  <c r="W3951" i="2"/>
  <c r="J3951" i="2" s="1"/>
  <c r="Y3951" i="2"/>
  <c r="Z3951" i="2"/>
  <c r="V3952" i="2"/>
  <c r="W3952" i="2"/>
  <c r="J3952" i="2" s="1"/>
  <c r="Y3952" i="2"/>
  <c r="Z3952" i="2"/>
  <c r="V3953" i="2"/>
  <c r="W3953" i="2"/>
  <c r="J3953" i="2" s="1"/>
  <c r="Y3953" i="2"/>
  <c r="Z3953" i="2"/>
  <c r="V3954" i="2"/>
  <c r="W3954" i="2"/>
  <c r="J3954" i="2" s="1"/>
  <c r="Y3954" i="2"/>
  <c r="Z3954" i="2"/>
  <c r="V3955" i="2"/>
  <c r="W3955" i="2"/>
  <c r="J3955" i="2" s="1"/>
  <c r="Y3955" i="2"/>
  <c r="Z3955" i="2"/>
  <c r="V3956" i="2"/>
  <c r="W3956" i="2"/>
  <c r="J3956" i="2" s="1"/>
  <c r="Y3956" i="2"/>
  <c r="Z3956" i="2"/>
  <c r="V3957" i="2"/>
  <c r="W3957" i="2"/>
  <c r="J3957" i="2" s="1"/>
  <c r="Y3957" i="2"/>
  <c r="Z3957" i="2"/>
  <c r="V3958" i="2"/>
  <c r="W3958" i="2"/>
  <c r="J3958" i="2" s="1"/>
  <c r="Y3958" i="2"/>
  <c r="Z3958" i="2"/>
  <c r="V3959" i="2"/>
  <c r="W3959" i="2"/>
  <c r="J3959" i="2" s="1"/>
  <c r="Y3959" i="2"/>
  <c r="Z3959" i="2"/>
  <c r="V3960" i="2"/>
  <c r="W3960" i="2"/>
  <c r="J3960" i="2" s="1"/>
  <c r="Y3960" i="2"/>
  <c r="Z3960" i="2"/>
  <c r="V3961" i="2"/>
  <c r="W3961" i="2"/>
  <c r="J3961" i="2" s="1"/>
  <c r="Y3961" i="2"/>
  <c r="Z3961" i="2"/>
  <c r="V3962" i="2"/>
  <c r="W3962" i="2"/>
  <c r="J3962" i="2" s="1"/>
  <c r="Y3962" i="2"/>
  <c r="Z3962" i="2"/>
  <c r="V3963" i="2"/>
  <c r="W3963" i="2"/>
  <c r="J3963" i="2" s="1"/>
  <c r="Y3963" i="2"/>
  <c r="Z3963" i="2"/>
  <c r="V3964" i="2"/>
  <c r="W3964" i="2"/>
  <c r="J3964" i="2" s="1"/>
  <c r="Y3964" i="2"/>
  <c r="Z3964" i="2"/>
  <c r="V3965" i="2"/>
  <c r="W3965" i="2"/>
  <c r="J3965" i="2" s="1"/>
  <c r="Y3965" i="2"/>
  <c r="Z3965" i="2"/>
  <c r="V3966" i="2"/>
  <c r="W3966" i="2"/>
  <c r="J3966" i="2" s="1"/>
  <c r="Y3966" i="2"/>
  <c r="Z3966" i="2"/>
  <c r="V3967" i="2"/>
  <c r="W3967" i="2"/>
  <c r="J3967" i="2" s="1"/>
  <c r="Y3967" i="2"/>
  <c r="Z3967" i="2"/>
  <c r="V3968" i="2"/>
  <c r="W3968" i="2"/>
  <c r="J3968" i="2" s="1"/>
  <c r="Y3968" i="2"/>
  <c r="Z3968" i="2"/>
  <c r="V3969" i="2"/>
  <c r="W3969" i="2"/>
  <c r="J3969" i="2" s="1"/>
  <c r="Y3969" i="2"/>
  <c r="Z3969" i="2"/>
  <c r="V3970" i="2"/>
  <c r="W3970" i="2"/>
  <c r="J3970" i="2" s="1"/>
  <c r="Y3970" i="2"/>
  <c r="Z3970" i="2"/>
  <c r="V3971" i="2"/>
  <c r="W3971" i="2"/>
  <c r="J3971" i="2" s="1"/>
  <c r="Y3971" i="2"/>
  <c r="Z3971" i="2"/>
  <c r="V3972" i="2"/>
  <c r="W3972" i="2"/>
  <c r="J3972" i="2" s="1"/>
  <c r="Y3972" i="2"/>
  <c r="Z3972" i="2"/>
  <c r="V3973" i="2"/>
  <c r="W3973" i="2"/>
  <c r="J3973" i="2" s="1"/>
  <c r="Y3973" i="2"/>
  <c r="Z3973" i="2"/>
  <c r="V3974" i="2"/>
  <c r="W3974" i="2"/>
  <c r="J3974" i="2" s="1"/>
  <c r="Y3974" i="2"/>
  <c r="Z3974" i="2"/>
  <c r="V3975" i="2"/>
  <c r="W3975" i="2"/>
  <c r="J3975" i="2" s="1"/>
  <c r="Y3975" i="2"/>
  <c r="Z3975" i="2"/>
  <c r="V3976" i="2"/>
  <c r="W3976" i="2"/>
  <c r="J3976" i="2" s="1"/>
  <c r="Y3976" i="2"/>
  <c r="Z3976" i="2"/>
  <c r="V3977" i="2"/>
  <c r="W3977" i="2"/>
  <c r="J3977" i="2" s="1"/>
  <c r="Y3977" i="2"/>
  <c r="Z3977" i="2"/>
  <c r="V3978" i="2"/>
  <c r="W3978" i="2"/>
  <c r="J3978" i="2" s="1"/>
  <c r="Y3978" i="2"/>
  <c r="Z3978" i="2"/>
  <c r="V3979" i="2"/>
  <c r="W3979" i="2"/>
  <c r="J3979" i="2" s="1"/>
  <c r="Y3979" i="2"/>
  <c r="Z3979" i="2"/>
  <c r="V3980" i="2"/>
  <c r="W3980" i="2"/>
  <c r="J3980" i="2" s="1"/>
  <c r="Y3980" i="2"/>
  <c r="Z3980" i="2"/>
  <c r="V3981" i="2"/>
  <c r="W3981" i="2"/>
  <c r="J3981" i="2" s="1"/>
  <c r="Y3981" i="2"/>
  <c r="Z3981" i="2"/>
  <c r="V3982" i="2"/>
  <c r="W3982" i="2"/>
  <c r="J3982" i="2" s="1"/>
  <c r="Y3982" i="2"/>
  <c r="Z3982" i="2"/>
  <c r="V3983" i="2"/>
  <c r="W3983" i="2"/>
  <c r="J3983" i="2" s="1"/>
  <c r="Y3983" i="2"/>
  <c r="Z3983" i="2"/>
  <c r="V3984" i="2"/>
  <c r="W3984" i="2"/>
  <c r="J3984" i="2" s="1"/>
  <c r="Y3984" i="2"/>
  <c r="Z3984" i="2"/>
  <c r="V3985" i="2"/>
  <c r="W3985" i="2"/>
  <c r="J3985" i="2" s="1"/>
  <c r="Y3985" i="2"/>
  <c r="Z3985" i="2"/>
  <c r="V3986" i="2"/>
  <c r="W3986" i="2"/>
  <c r="J3986" i="2" s="1"/>
  <c r="Y3986" i="2"/>
  <c r="Z3986" i="2"/>
  <c r="V3987" i="2"/>
  <c r="W3987" i="2"/>
  <c r="J3987" i="2" s="1"/>
  <c r="Y3987" i="2"/>
  <c r="Z3987" i="2"/>
  <c r="V3988" i="2"/>
  <c r="W3988" i="2"/>
  <c r="J3988" i="2" s="1"/>
  <c r="Y3988" i="2"/>
  <c r="Z3988" i="2"/>
  <c r="V3989" i="2"/>
  <c r="W3989" i="2"/>
  <c r="J3989" i="2" s="1"/>
  <c r="Y3989" i="2"/>
  <c r="Z3989" i="2"/>
  <c r="V3990" i="2"/>
  <c r="W3990" i="2"/>
  <c r="J3990" i="2" s="1"/>
  <c r="Y3990" i="2"/>
  <c r="Z3990" i="2"/>
  <c r="V3991" i="2"/>
  <c r="W3991" i="2"/>
  <c r="J3991" i="2" s="1"/>
  <c r="Y3991" i="2"/>
  <c r="Z3991" i="2"/>
  <c r="V3992" i="2"/>
  <c r="W3992" i="2"/>
  <c r="J3992" i="2" s="1"/>
  <c r="Y3992" i="2"/>
  <c r="Z3992" i="2"/>
  <c r="V3993" i="2"/>
  <c r="W3993" i="2"/>
  <c r="J3993" i="2" s="1"/>
  <c r="Y3993" i="2"/>
  <c r="Z3993" i="2"/>
  <c r="V3994" i="2"/>
  <c r="W3994" i="2"/>
  <c r="J3994" i="2" s="1"/>
  <c r="Y3994" i="2"/>
  <c r="Z3994" i="2"/>
  <c r="V3995" i="2"/>
  <c r="W3995" i="2"/>
  <c r="J3995" i="2" s="1"/>
  <c r="Y3995" i="2"/>
  <c r="Z3995" i="2"/>
  <c r="V3996" i="2"/>
  <c r="W3996" i="2"/>
  <c r="J3996" i="2" s="1"/>
  <c r="Y3996" i="2"/>
  <c r="Z3996" i="2"/>
  <c r="V3997" i="2"/>
  <c r="W3997" i="2"/>
  <c r="J3997" i="2" s="1"/>
  <c r="Y3997" i="2"/>
  <c r="Z3997" i="2"/>
  <c r="V3998" i="2"/>
  <c r="W3998" i="2"/>
  <c r="J3998" i="2" s="1"/>
  <c r="Y3998" i="2"/>
  <c r="Z3998" i="2"/>
  <c r="V3999" i="2"/>
  <c r="W3999" i="2"/>
  <c r="J3999" i="2" s="1"/>
  <c r="Y3999" i="2"/>
  <c r="Z3999" i="2"/>
  <c r="V4000" i="2"/>
  <c r="W4000" i="2"/>
  <c r="J4000" i="2" s="1"/>
  <c r="Y4000" i="2"/>
  <c r="Z4000" i="2"/>
  <c r="V4001" i="2"/>
  <c r="W4001" i="2"/>
  <c r="J4001" i="2" s="1"/>
  <c r="Y4001" i="2"/>
  <c r="Z4001" i="2"/>
  <c r="V4002" i="2"/>
  <c r="W4002" i="2"/>
  <c r="J4002" i="2" s="1"/>
  <c r="Y4002" i="2"/>
  <c r="Z4002" i="2"/>
  <c r="V4003" i="2"/>
  <c r="W4003" i="2"/>
  <c r="J4003" i="2" s="1"/>
  <c r="Y4003" i="2"/>
  <c r="Z4003" i="2"/>
  <c r="V4004" i="2"/>
  <c r="W4004" i="2"/>
  <c r="J4004" i="2" s="1"/>
  <c r="Y4004" i="2"/>
  <c r="Z4004" i="2"/>
  <c r="V4005" i="2"/>
  <c r="W4005" i="2"/>
  <c r="J4005" i="2" s="1"/>
  <c r="Y4005" i="2"/>
  <c r="Z4005" i="2"/>
  <c r="V4006" i="2"/>
  <c r="W4006" i="2"/>
  <c r="J4006" i="2" s="1"/>
  <c r="Y4006" i="2"/>
  <c r="Z4006" i="2"/>
  <c r="V4007" i="2"/>
  <c r="W4007" i="2"/>
  <c r="J4007" i="2" s="1"/>
  <c r="Y4007" i="2"/>
  <c r="Z4007" i="2"/>
  <c r="V4008" i="2"/>
  <c r="W4008" i="2"/>
  <c r="J4008" i="2" s="1"/>
  <c r="Y4008" i="2"/>
  <c r="Z4008" i="2"/>
  <c r="V4009" i="2"/>
  <c r="W4009" i="2"/>
  <c r="J4009" i="2" s="1"/>
  <c r="Y4009" i="2"/>
  <c r="Z4009" i="2"/>
  <c r="V4010" i="2"/>
  <c r="W4010" i="2"/>
  <c r="J4010" i="2" s="1"/>
  <c r="Y4010" i="2"/>
  <c r="Z4010" i="2"/>
  <c r="V4011" i="2"/>
  <c r="W4011" i="2"/>
  <c r="J4011" i="2" s="1"/>
  <c r="Y4011" i="2"/>
  <c r="Z4011" i="2"/>
  <c r="V4012" i="2"/>
  <c r="W4012" i="2"/>
  <c r="J4012" i="2" s="1"/>
  <c r="Y4012" i="2"/>
  <c r="Z4012" i="2"/>
  <c r="V4013" i="2"/>
  <c r="W4013" i="2"/>
  <c r="J4013" i="2" s="1"/>
  <c r="Y4013" i="2"/>
  <c r="Z4013" i="2"/>
  <c r="V4014" i="2"/>
  <c r="W4014" i="2"/>
  <c r="J4014" i="2" s="1"/>
  <c r="Y4014" i="2"/>
  <c r="Z4014" i="2"/>
  <c r="V4015" i="2"/>
  <c r="W4015" i="2"/>
  <c r="J4015" i="2" s="1"/>
  <c r="Y4015" i="2"/>
  <c r="Z4015" i="2"/>
  <c r="V4016" i="2"/>
  <c r="W4016" i="2"/>
  <c r="J4016" i="2" s="1"/>
  <c r="Y4016" i="2"/>
  <c r="Z4016" i="2"/>
  <c r="V4017" i="2"/>
  <c r="W4017" i="2"/>
  <c r="J4017" i="2" s="1"/>
  <c r="Y4017" i="2"/>
  <c r="Z4017" i="2"/>
  <c r="V4018" i="2"/>
  <c r="W4018" i="2"/>
  <c r="J4018" i="2" s="1"/>
  <c r="Y4018" i="2"/>
  <c r="Z4018" i="2"/>
  <c r="V4019" i="2"/>
  <c r="W4019" i="2"/>
  <c r="J4019" i="2" s="1"/>
  <c r="Y4019" i="2"/>
  <c r="Z4019" i="2"/>
  <c r="V4020" i="2"/>
  <c r="W4020" i="2"/>
  <c r="J4020" i="2" s="1"/>
  <c r="Y4020" i="2"/>
  <c r="Z4020" i="2"/>
  <c r="V4021" i="2"/>
  <c r="W4021" i="2"/>
  <c r="J4021" i="2" s="1"/>
  <c r="Y4021" i="2"/>
  <c r="Z4021" i="2"/>
  <c r="V4022" i="2"/>
  <c r="W4022" i="2"/>
  <c r="J4022" i="2" s="1"/>
  <c r="Y4022" i="2"/>
  <c r="Z4022" i="2"/>
  <c r="V4023" i="2"/>
  <c r="W4023" i="2"/>
  <c r="J4023" i="2" s="1"/>
  <c r="Y4023" i="2"/>
  <c r="Z4023" i="2"/>
  <c r="V4024" i="2"/>
  <c r="W4024" i="2"/>
  <c r="J4024" i="2" s="1"/>
  <c r="Y4024" i="2"/>
  <c r="Z4024" i="2"/>
  <c r="V4025" i="2"/>
  <c r="W4025" i="2"/>
  <c r="J4025" i="2" s="1"/>
  <c r="Y4025" i="2"/>
  <c r="Z4025" i="2"/>
  <c r="V4026" i="2"/>
  <c r="W4026" i="2"/>
  <c r="J4026" i="2" s="1"/>
  <c r="Y4026" i="2"/>
  <c r="Z4026" i="2"/>
  <c r="V4027" i="2"/>
  <c r="W4027" i="2"/>
  <c r="J4027" i="2" s="1"/>
  <c r="Y4027" i="2"/>
  <c r="Z4027" i="2"/>
  <c r="V4028" i="2"/>
  <c r="W4028" i="2"/>
  <c r="J4028" i="2" s="1"/>
  <c r="Y4028" i="2"/>
  <c r="Z4028" i="2"/>
  <c r="V4029" i="2"/>
  <c r="W4029" i="2"/>
  <c r="J4029" i="2" s="1"/>
  <c r="Y4029" i="2"/>
  <c r="Z4029" i="2"/>
  <c r="V4030" i="2"/>
  <c r="W4030" i="2"/>
  <c r="J4030" i="2" s="1"/>
  <c r="Y4030" i="2"/>
  <c r="Z4030" i="2"/>
  <c r="V4031" i="2"/>
  <c r="W4031" i="2"/>
  <c r="J4031" i="2" s="1"/>
  <c r="Y4031" i="2"/>
  <c r="Z4031" i="2"/>
  <c r="V4032" i="2"/>
  <c r="W4032" i="2"/>
  <c r="J4032" i="2" s="1"/>
  <c r="Y4032" i="2"/>
  <c r="Z4032" i="2"/>
  <c r="V4033" i="2"/>
  <c r="W4033" i="2"/>
  <c r="J4033" i="2" s="1"/>
  <c r="Y4033" i="2"/>
  <c r="Z4033" i="2"/>
  <c r="V4034" i="2"/>
  <c r="W4034" i="2"/>
  <c r="J4034" i="2" s="1"/>
  <c r="Y4034" i="2"/>
  <c r="Z4034" i="2"/>
  <c r="V4035" i="2"/>
  <c r="W4035" i="2"/>
  <c r="J4035" i="2" s="1"/>
  <c r="Y4035" i="2"/>
  <c r="Z4035" i="2"/>
  <c r="V4036" i="2"/>
  <c r="W4036" i="2"/>
  <c r="J4036" i="2" s="1"/>
  <c r="Y4036" i="2"/>
  <c r="Z4036" i="2"/>
  <c r="V4037" i="2"/>
  <c r="W4037" i="2"/>
  <c r="J4037" i="2" s="1"/>
  <c r="Y4037" i="2"/>
  <c r="Z4037" i="2"/>
  <c r="V4038" i="2"/>
  <c r="W4038" i="2"/>
  <c r="J4038" i="2" s="1"/>
  <c r="Y4038" i="2"/>
  <c r="Z4038" i="2"/>
  <c r="V4039" i="2"/>
  <c r="W4039" i="2"/>
  <c r="J4039" i="2" s="1"/>
  <c r="Y4039" i="2"/>
  <c r="Z4039" i="2"/>
  <c r="V4040" i="2"/>
  <c r="W4040" i="2"/>
  <c r="J4040" i="2" s="1"/>
  <c r="Y4040" i="2"/>
  <c r="Z4040" i="2"/>
  <c r="V4041" i="2"/>
  <c r="W4041" i="2"/>
  <c r="J4041" i="2" s="1"/>
  <c r="Y4041" i="2"/>
  <c r="Z4041" i="2"/>
  <c r="V4042" i="2"/>
  <c r="W4042" i="2"/>
  <c r="J4042" i="2" s="1"/>
  <c r="Y4042" i="2"/>
  <c r="Z4042" i="2"/>
  <c r="V4043" i="2"/>
  <c r="W4043" i="2"/>
  <c r="J4043" i="2" s="1"/>
  <c r="Y4043" i="2"/>
  <c r="Z4043" i="2"/>
  <c r="V4044" i="2"/>
  <c r="W4044" i="2"/>
  <c r="J4044" i="2" s="1"/>
  <c r="Y4044" i="2"/>
  <c r="Z4044" i="2"/>
  <c r="V4045" i="2"/>
  <c r="W4045" i="2"/>
  <c r="J4045" i="2" s="1"/>
  <c r="Y4045" i="2"/>
  <c r="Z4045" i="2"/>
  <c r="V4046" i="2"/>
  <c r="W4046" i="2"/>
  <c r="J4046" i="2" s="1"/>
  <c r="Y4046" i="2"/>
  <c r="Z4046" i="2"/>
  <c r="V4047" i="2"/>
  <c r="W4047" i="2"/>
  <c r="J4047" i="2" s="1"/>
  <c r="Y4047" i="2"/>
  <c r="Z4047" i="2"/>
  <c r="V4048" i="2"/>
  <c r="W4048" i="2"/>
  <c r="J4048" i="2" s="1"/>
  <c r="Y4048" i="2"/>
  <c r="Z4048" i="2"/>
  <c r="V4049" i="2"/>
  <c r="W4049" i="2"/>
  <c r="J4049" i="2" s="1"/>
  <c r="Y4049" i="2"/>
  <c r="Z4049" i="2"/>
  <c r="V4050" i="2"/>
  <c r="W4050" i="2"/>
  <c r="J4050" i="2" s="1"/>
  <c r="Y4050" i="2"/>
  <c r="Z4050" i="2"/>
  <c r="V4051" i="2"/>
  <c r="W4051" i="2"/>
  <c r="J4051" i="2" s="1"/>
  <c r="Y4051" i="2"/>
  <c r="Z4051" i="2"/>
  <c r="V4052" i="2"/>
  <c r="W4052" i="2"/>
  <c r="J4052" i="2" s="1"/>
  <c r="Y4052" i="2"/>
  <c r="Z4052" i="2"/>
  <c r="V4053" i="2"/>
  <c r="W4053" i="2"/>
  <c r="J4053" i="2" s="1"/>
  <c r="Y4053" i="2"/>
  <c r="Z4053" i="2"/>
  <c r="V4054" i="2"/>
  <c r="W4054" i="2"/>
  <c r="J4054" i="2" s="1"/>
  <c r="Y4054" i="2"/>
  <c r="Z4054" i="2"/>
  <c r="V4055" i="2"/>
  <c r="W4055" i="2"/>
  <c r="J4055" i="2" s="1"/>
  <c r="Y4055" i="2"/>
  <c r="Z4055" i="2"/>
  <c r="V4056" i="2"/>
  <c r="W4056" i="2"/>
  <c r="J4056" i="2" s="1"/>
  <c r="Y4056" i="2"/>
  <c r="Z4056" i="2"/>
  <c r="V4057" i="2"/>
  <c r="W4057" i="2"/>
  <c r="J4057" i="2" s="1"/>
  <c r="Y4057" i="2"/>
  <c r="Z4057" i="2"/>
  <c r="V4058" i="2"/>
  <c r="W4058" i="2"/>
  <c r="J4058" i="2" s="1"/>
  <c r="Y4058" i="2"/>
  <c r="Z4058" i="2"/>
  <c r="V4059" i="2"/>
  <c r="W4059" i="2"/>
  <c r="J4059" i="2" s="1"/>
  <c r="Y4059" i="2"/>
  <c r="Z4059" i="2"/>
  <c r="V4060" i="2"/>
  <c r="W4060" i="2"/>
  <c r="J4060" i="2" s="1"/>
  <c r="Y4060" i="2"/>
  <c r="Z4060" i="2"/>
  <c r="V4061" i="2"/>
  <c r="W4061" i="2"/>
  <c r="J4061" i="2" s="1"/>
  <c r="Y4061" i="2"/>
  <c r="Z4061" i="2"/>
  <c r="V4062" i="2"/>
  <c r="W4062" i="2"/>
  <c r="J4062" i="2" s="1"/>
  <c r="Y4062" i="2"/>
  <c r="Z4062" i="2"/>
  <c r="V4063" i="2"/>
  <c r="W4063" i="2"/>
  <c r="J4063" i="2" s="1"/>
  <c r="Y4063" i="2"/>
  <c r="Z4063" i="2"/>
  <c r="V4064" i="2"/>
  <c r="W4064" i="2"/>
  <c r="J4064" i="2" s="1"/>
  <c r="Y4064" i="2"/>
  <c r="Z4064" i="2"/>
  <c r="V4065" i="2"/>
  <c r="W4065" i="2"/>
  <c r="J4065" i="2" s="1"/>
  <c r="Y4065" i="2"/>
  <c r="Z4065" i="2"/>
  <c r="V4066" i="2"/>
  <c r="W4066" i="2"/>
  <c r="J4066" i="2" s="1"/>
  <c r="Y4066" i="2"/>
  <c r="Z4066" i="2"/>
  <c r="V4067" i="2"/>
  <c r="W4067" i="2"/>
  <c r="J4067" i="2" s="1"/>
  <c r="Y4067" i="2"/>
  <c r="Z4067" i="2"/>
  <c r="V4068" i="2"/>
  <c r="W4068" i="2"/>
  <c r="J4068" i="2" s="1"/>
  <c r="Y4068" i="2"/>
  <c r="Z4068" i="2"/>
  <c r="AA4068" i="2" s="1"/>
  <c r="V4069" i="2"/>
  <c r="W4069" i="2"/>
  <c r="J4069" i="2" s="1"/>
  <c r="Y4069" i="2"/>
  <c r="Z4069" i="2"/>
  <c r="V4070" i="2"/>
  <c r="W4070" i="2"/>
  <c r="J4070" i="2" s="1"/>
  <c r="Y4070" i="2"/>
  <c r="Z4070" i="2"/>
  <c r="V4071" i="2"/>
  <c r="W4071" i="2"/>
  <c r="J4071" i="2" s="1"/>
  <c r="Y4071" i="2"/>
  <c r="Z4071" i="2"/>
  <c r="AA4071" i="2" s="1"/>
  <c r="V4072" i="2"/>
  <c r="W4072" i="2"/>
  <c r="J4072" i="2" s="1"/>
  <c r="Y4072" i="2"/>
  <c r="Z4072" i="2"/>
  <c r="V4073" i="2"/>
  <c r="W4073" i="2"/>
  <c r="J4073" i="2" s="1"/>
  <c r="Y4073" i="2"/>
  <c r="Z4073" i="2"/>
  <c r="V4074" i="2"/>
  <c r="W4074" i="2"/>
  <c r="J4074" i="2" s="1"/>
  <c r="Y4074" i="2"/>
  <c r="Z4074" i="2"/>
  <c r="V4075" i="2"/>
  <c r="W4075" i="2"/>
  <c r="J4075" i="2" s="1"/>
  <c r="Y4075" i="2"/>
  <c r="Z4075" i="2"/>
  <c r="V4076" i="2"/>
  <c r="W4076" i="2"/>
  <c r="J4076" i="2" s="1"/>
  <c r="Y4076" i="2"/>
  <c r="Z4076" i="2"/>
  <c r="V4077" i="2"/>
  <c r="W4077" i="2"/>
  <c r="J4077" i="2" s="1"/>
  <c r="Y4077" i="2"/>
  <c r="Z4077" i="2"/>
  <c r="V4078" i="2"/>
  <c r="W4078" i="2"/>
  <c r="J4078" i="2" s="1"/>
  <c r="Y4078" i="2"/>
  <c r="Z4078" i="2"/>
  <c r="V4079" i="2"/>
  <c r="W4079" i="2"/>
  <c r="J4079" i="2" s="1"/>
  <c r="Y4079" i="2"/>
  <c r="Z4079" i="2"/>
  <c r="V4080" i="2"/>
  <c r="W4080" i="2"/>
  <c r="J4080" i="2" s="1"/>
  <c r="Y4080" i="2"/>
  <c r="Z4080" i="2"/>
  <c r="AA4080" i="2" s="1"/>
  <c r="V4081" i="2"/>
  <c r="W4081" i="2"/>
  <c r="J4081" i="2" s="1"/>
  <c r="Y4081" i="2"/>
  <c r="Z4081" i="2"/>
  <c r="V4082" i="2"/>
  <c r="W4082" i="2"/>
  <c r="J4082" i="2" s="1"/>
  <c r="Y4082" i="2"/>
  <c r="Z4082" i="2"/>
  <c r="V4083" i="2"/>
  <c r="W4083" i="2"/>
  <c r="J4083" i="2" s="1"/>
  <c r="Y4083" i="2"/>
  <c r="Z4083" i="2"/>
  <c r="V4084" i="2"/>
  <c r="W4084" i="2"/>
  <c r="J4084" i="2" s="1"/>
  <c r="Y4084" i="2"/>
  <c r="Z4084" i="2"/>
  <c r="AA4084" i="2" s="1"/>
  <c r="V4085" i="2"/>
  <c r="W4085" i="2"/>
  <c r="J4085" i="2" s="1"/>
  <c r="Y4085" i="2"/>
  <c r="Z4085" i="2"/>
  <c r="V4086" i="2"/>
  <c r="W4086" i="2"/>
  <c r="J4086" i="2" s="1"/>
  <c r="Y4086" i="2"/>
  <c r="Z4086" i="2"/>
  <c r="V4087" i="2"/>
  <c r="W4087" i="2"/>
  <c r="J4087" i="2" s="1"/>
  <c r="Y4087" i="2"/>
  <c r="Z4087" i="2"/>
  <c r="V4088" i="2"/>
  <c r="W4088" i="2"/>
  <c r="J4088" i="2" s="1"/>
  <c r="Y4088" i="2"/>
  <c r="Z4088" i="2"/>
  <c r="V4089" i="2"/>
  <c r="W4089" i="2"/>
  <c r="J4089" i="2" s="1"/>
  <c r="Y4089" i="2"/>
  <c r="Z4089" i="2"/>
  <c r="V4090" i="2"/>
  <c r="W4090" i="2"/>
  <c r="J4090" i="2" s="1"/>
  <c r="Y4090" i="2"/>
  <c r="Z4090" i="2"/>
  <c r="V4091" i="2"/>
  <c r="W4091" i="2"/>
  <c r="J4091" i="2" s="1"/>
  <c r="Y4091" i="2"/>
  <c r="Z4091" i="2"/>
  <c r="V4092" i="2"/>
  <c r="W4092" i="2"/>
  <c r="J4092" i="2" s="1"/>
  <c r="Y4092" i="2"/>
  <c r="Z4092" i="2"/>
  <c r="V4093" i="2"/>
  <c r="W4093" i="2"/>
  <c r="J4093" i="2" s="1"/>
  <c r="Y4093" i="2"/>
  <c r="Z4093" i="2"/>
  <c r="V4094" i="2"/>
  <c r="W4094" i="2"/>
  <c r="J4094" i="2" s="1"/>
  <c r="Y4094" i="2"/>
  <c r="Z4094" i="2"/>
  <c r="V4095" i="2"/>
  <c r="W4095" i="2"/>
  <c r="J4095" i="2" s="1"/>
  <c r="Y4095" i="2"/>
  <c r="Z4095" i="2"/>
  <c r="AA4095" i="2" s="1"/>
  <c r="V4096" i="2"/>
  <c r="W4096" i="2"/>
  <c r="J4096" i="2" s="1"/>
  <c r="Y4096" i="2"/>
  <c r="Z4096" i="2"/>
  <c r="V4097" i="2"/>
  <c r="W4097" i="2"/>
  <c r="J4097" i="2" s="1"/>
  <c r="Y4097" i="2"/>
  <c r="Z4097" i="2"/>
  <c r="V4098" i="2"/>
  <c r="W4098" i="2"/>
  <c r="J4098" i="2" s="1"/>
  <c r="Y4098" i="2"/>
  <c r="Z4098" i="2"/>
  <c r="V4099" i="2"/>
  <c r="W4099" i="2"/>
  <c r="J4099" i="2" s="1"/>
  <c r="Y4099" i="2"/>
  <c r="Z4099" i="2"/>
  <c r="V4100" i="2"/>
  <c r="W4100" i="2"/>
  <c r="J4100" i="2" s="1"/>
  <c r="Y4100" i="2"/>
  <c r="Z4100" i="2"/>
  <c r="V4101" i="2"/>
  <c r="W4101" i="2"/>
  <c r="J4101" i="2" s="1"/>
  <c r="Y4101" i="2"/>
  <c r="Z4101" i="2"/>
  <c r="V4102" i="2"/>
  <c r="W4102" i="2"/>
  <c r="J4102" i="2" s="1"/>
  <c r="Y4102" i="2"/>
  <c r="Z4102" i="2"/>
  <c r="V4103" i="2"/>
  <c r="W4103" i="2"/>
  <c r="J4103" i="2" s="1"/>
  <c r="Y4103" i="2"/>
  <c r="Z4103" i="2"/>
  <c r="V4104" i="2"/>
  <c r="W4104" i="2"/>
  <c r="J4104" i="2" s="1"/>
  <c r="Y4104" i="2"/>
  <c r="Z4104" i="2"/>
  <c r="V4105" i="2"/>
  <c r="W4105" i="2"/>
  <c r="J4105" i="2" s="1"/>
  <c r="Y4105" i="2"/>
  <c r="Z4105" i="2"/>
  <c r="V4106" i="2"/>
  <c r="W4106" i="2"/>
  <c r="J4106" i="2" s="1"/>
  <c r="Y4106" i="2"/>
  <c r="Z4106" i="2"/>
  <c r="V4107" i="2"/>
  <c r="W4107" i="2"/>
  <c r="J4107" i="2" s="1"/>
  <c r="Y4107" i="2"/>
  <c r="Z4107" i="2"/>
  <c r="V4108" i="2"/>
  <c r="W4108" i="2"/>
  <c r="J4108" i="2" s="1"/>
  <c r="Y4108" i="2"/>
  <c r="Z4108" i="2"/>
  <c r="V4109" i="2"/>
  <c r="W4109" i="2"/>
  <c r="J4109" i="2" s="1"/>
  <c r="Y4109" i="2"/>
  <c r="Z4109" i="2"/>
  <c r="V4110" i="2"/>
  <c r="W4110" i="2"/>
  <c r="J4110" i="2" s="1"/>
  <c r="Y4110" i="2"/>
  <c r="Z4110" i="2"/>
  <c r="V4111" i="2"/>
  <c r="W4111" i="2"/>
  <c r="J4111" i="2" s="1"/>
  <c r="Y4111" i="2"/>
  <c r="Z4111" i="2"/>
  <c r="V4112" i="2"/>
  <c r="W4112" i="2"/>
  <c r="J4112" i="2" s="1"/>
  <c r="Y4112" i="2"/>
  <c r="Z4112" i="2"/>
  <c r="V4113" i="2"/>
  <c r="W4113" i="2"/>
  <c r="J4113" i="2" s="1"/>
  <c r="Y4113" i="2"/>
  <c r="Z4113" i="2"/>
  <c r="V4114" i="2"/>
  <c r="W4114" i="2"/>
  <c r="J4114" i="2" s="1"/>
  <c r="Y4114" i="2"/>
  <c r="Z4114" i="2"/>
  <c r="V4115" i="2"/>
  <c r="W4115" i="2"/>
  <c r="J4115" i="2" s="1"/>
  <c r="Y4115" i="2"/>
  <c r="Z4115" i="2"/>
  <c r="V4116" i="2"/>
  <c r="W4116" i="2"/>
  <c r="J4116" i="2" s="1"/>
  <c r="Y4116" i="2"/>
  <c r="Z4116" i="2"/>
  <c r="V4117" i="2"/>
  <c r="W4117" i="2"/>
  <c r="J4117" i="2" s="1"/>
  <c r="Y4117" i="2"/>
  <c r="Z4117" i="2"/>
  <c r="V4118" i="2"/>
  <c r="W4118" i="2"/>
  <c r="J4118" i="2" s="1"/>
  <c r="Y4118" i="2"/>
  <c r="Z4118" i="2"/>
  <c r="V4119" i="2"/>
  <c r="W4119" i="2"/>
  <c r="J4119" i="2" s="1"/>
  <c r="Y4119" i="2"/>
  <c r="Z4119" i="2"/>
  <c r="V4120" i="2"/>
  <c r="W4120" i="2"/>
  <c r="J4120" i="2" s="1"/>
  <c r="Y4120" i="2"/>
  <c r="Z4120" i="2"/>
  <c r="V4121" i="2"/>
  <c r="W4121" i="2"/>
  <c r="J4121" i="2" s="1"/>
  <c r="Y4121" i="2"/>
  <c r="Z4121" i="2"/>
  <c r="V4122" i="2"/>
  <c r="W4122" i="2"/>
  <c r="J4122" i="2" s="1"/>
  <c r="Y4122" i="2"/>
  <c r="Z4122" i="2"/>
  <c r="V4123" i="2"/>
  <c r="W4123" i="2"/>
  <c r="J4123" i="2" s="1"/>
  <c r="Y4123" i="2"/>
  <c r="Z4123" i="2"/>
  <c r="V4124" i="2"/>
  <c r="W4124" i="2"/>
  <c r="J4124" i="2" s="1"/>
  <c r="Y4124" i="2"/>
  <c r="Z4124" i="2"/>
  <c r="AA1709" i="2" l="1"/>
  <c r="AA1707" i="2"/>
  <c r="AA1699" i="2"/>
  <c r="AA3731" i="2"/>
  <c r="AA3711" i="2"/>
  <c r="AA3193" i="2"/>
  <c r="AB3195" i="2" s="1"/>
  <c r="AA3133" i="2"/>
  <c r="AA3123" i="2"/>
  <c r="AA3119" i="2"/>
  <c r="AA1161" i="2"/>
  <c r="AA1145" i="2"/>
  <c r="AA1111" i="2"/>
  <c r="AA3428" i="2"/>
  <c r="AA1099" i="2"/>
  <c r="AA2603" i="2"/>
  <c r="AA2599" i="2"/>
  <c r="AA2579" i="2"/>
  <c r="AA2577" i="2"/>
  <c r="AA2557" i="2"/>
  <c r="AA2555" i="2"/>
  <c r="AA2549" i="2"/>
  <c r="AA2537" i="2"/>
  <c r="AB2539" i="2" s="1"/>
  <c r="AA3541" i="2"/>
  <c r="AA3178" i="2"/>
  <c r="AB3180" i="2" s="1"/>
  <c r="AA1508" i="2"/>
  <c r="AA1500" i="2"/>
  <c r="AA1496" i="2"/>
  <c r="AA1494" i="2"/>
  <c r="AA1447" i="2"/>
  <c r="AA1439" i="2"/>
  <c r="AB1440" i="2" s="1"/>
  <c r="AA1431" i="2"/>
  <c r="AA4063" i="2"/>
  <c r="AA4001" i="2"/>
  <c r="AA3955" i="2"/>
  <c r="AA3397" i="2"/>
  <c r="AA3180" i="2"/>
  <c r="AA3114" i="2"/>
  <c r="AA3106" i="2"/>
  <c r="AB3107" i="2" s="1"/>
  <c r="AA2508" i="2"/>
  <c r="AA2500" i="2"/>
  <c r="AA2498" i="2"/>
  <c r="AA2494" i="2"/>
  <c r="AA2442" i="2"/>
  <c r="AA2436" i="2"/>
  <c r="AA2428" i="2"/>
  <c r="AA2420" i="2"/>
  <c r="AA2396" i="2"/>
  <c r="AA2392" i="2"/>
  <c r="AA2211" i="2"/>
  <c r="AA2203" i="2"/>
  <c r="AA2159" i="2"/>
  <c r="AA2157" i="2"/>
  <c r="AA2103" i="2"/>
  <c r="AA2101" i="2"/>
  <c r="AB2103" i="2" s="1"/>
  <c r="AA2093" i="2"/>
  <c r="AA2091" i="2"/>
  <c r="AA2089" i="2"/>
  <c r="AA2087" i="2"/>
  <c r="AA2057" i="2"/>
  <c r="AA1113" i="2"/>
  <c r="AA1066" i="2"/>
  <c r="AA4114" i="2"/>
  <c r="AB4116" i="2" s="1"/>
  <c r="AA3615" i="2"/>
  <c r="AA3225" i="2"/>
  <c r="AA3219" i="2"/>
  <c r="AA3215" i="2"/>
  <c r="AA3205" i="2"/>
  <c r="AA1921" i="2"/>
  <c r="AA1825" i="2"/>
  <c r="AA1347" i="2"/>
  <c r="AB1348" i="2" s="1"/>
  <c r="AA1210" i="2"/>
  <c r="AA1060" i="2"/>
  <c r="AA1056" i="2"/>
  <c r="AA4116" i="2"/>
  <c r="AA3872" i="2"/>
  <c r="AA3404" i="2"/>
  <c r="AA3402" i="2"/>
  <c r="AB3403" i="2" s="1"/>
  <c r="AA3187" i="2"/>
  <c r="AA3179" i="2"/>
  <c r="AA3111" i="2"/>
  <c r="AA3103" i="2"/>
  <c r="AA3097" i="2"/>
  <c r="AA3093" i="2"/>
  <c r="AA2828" i="2"/>
  <c r="AA2826" i="2"/>
  <c r="AA2824" i="2"/>
  <c r="AA2820" i="2"/>
  <c r="AA2816" i="2"/>
  <c r="AA2812" i="2"/>
  <c r="AA2808" i="2"/>
  <c r="AA2806" i="2"/>
  <c r="AA2788" i="2"/>
  <c r="AA2784" i="2"/>
  <c r="AB2785" i="2" s="1"/>
  <c r="AA2517" i="2"/>
  <c r="AA2483" i="2"/>
  <c r="AA2477" i="2"/>
  <c r="AA2459" i="2"/>
  <c r="AA2403" i="2"/>
  <c r="AA2399" i="2"/>
  <c r="AA2272" i="2"/>
  <c r="AA2208" i="2"/>
  <c r="AA2204" i="2"/>
  <c r="AA2200" i="2"/>
  <c r="AA2198" i="2"/>
  <c r="AA2156" i="2"/>
  <c r="AA2104" i="2"/>
  <c r="AA2102" i="2"/>
  <c r="AA2096" i="2"/>
  <c r="AA2094" i="2"/>
  <c r="AB2096" i="2" s="1"/>
  <c r="AA2088" i="2"/>
  <c r="AB2089" i="2" s="1"/>
  <c r="AA2077" i="2"/>
  <c r="AA2069" i="2"/>
  <c r="AA1928" i="2"/>
  <c r="AA1870" i="2"/>
  <c r="AA1862" i="2"/>
  <c r="AA1530" i="2"/>
  <c r="AA4119" i="2"/>
  <c r="AA4103" i="2"/>
  <c r="AA4099" i="2"/>
  <c r="AA4097" i="2"/>
  <c r="AA3589" i="2"/>
  <c r="AA3509" i="2"/>
  <c r="AA3485" i="2"/>
  <c r="AA3483" i="2"/>
  <c r="AA3467" i="2"/>
  <c r="AA3465" i="2"/>
  <c r="AA3218" i="2"/>
  <c r="AA3216" i="2"/>
  <c r="AA3212" i="2"/>
  <c r="AA3206" i="2"/>
  <c r="AA2359" i="2"/>
  <c r="AA2357" i="2"/>
  <c r="AA2299" i="2"/>
  <c r="AB2301" i="2" s="1"/>
  <c r="AA1938" i="2"/>
  <c r="AA1181" i="2"/>
  <c r="AA1173" i="2"/>
  <c r="AA4055" i="2"/>
  <c r="AA3919" i="2"/>
  <c r="AA3899" i="2"/>
  <c r="AA3883" i="2"/>
  <c r="AA3702" i="2"/>
  <c r="AA3698" i="2"/>
  <c r="AA3431" i="2"/>
  <c r="AA3421" i="2"/>
  <c r="AA3419" i="2"/>
  <c r="AA3413" i="2"/>
  <c r="AA3153" i="2"/>
  <c r="AA3151" i="2"/>
  <c r="AA3149" i="2"/>
  <c r="AB3150" i="2" s="1"/>
  <c r="AA3147" i="2"/>
  <c r="AA3137" i="2"/>
  <c r="AA3135" i="2"/>
  <c r="AA2944" i="2"/>
  <c r="AA2932" i="2"/>
  <c r="AA2924" i="2"/>
  <c r="AA2863" i="2"/>
  <c r="AA2481" i="2"/>
  <c r="AB2483" i="2" s="1"/>
  <c r="AC2485" i="2" s="1"/>
  <c r="AA2453" i="2"/>
  <c r="AA2443" i="2"/>
  <c r="AA2352" i="2"/>
  <c r="AA2322" i="2"/>
  <c r="AA2195" i="2"/>
  <c r="AA2189" i="2"/>
  <c r="AA2173" i="2"/>
  <c r="AA1919" i="2"/>
  <c r="AA1911" i="2"/>
  <c r="AA1845" i="2"/>
  <c r="AA1480" i="2"/>
  <c r="AA1478" i="2"/>
  <c r="AA1372" i="2"/>
  <c r="AA1109" i="2"/>
  <c r="AA1140" i="2"/>
  <c r="AA1097" i="2"/>
  <c r="AB1098" i="2" s="1"/>
  <c r="AA1012" i="2"/>
  <c r="AA1008" i="2"/>
  <c r="AA1006" i="2"/>
  <c r="AA998" i="2"/>
  <c r="AA996" i="2"/>
  <c r="AA990" i="2"/>
  <c r="AA988" i="2"/>
  <c r="AA980" i="2"/>
  <c r="AA976" i="2"/>
  <c r="AA956" i="2"/>
  <c r="AA3845" i="2"/>
  <c r="AA3557" i="2"/>
  <c r="AA3462" i="2"/>
  <c r="AA3405" i="2"/>
  <c r="AA3202" i="2"/>
  <c r="AA3200" i="2"/>
  <c r="AA3087" i="2"/>
  <c r="AA3073" i="2"/>
  <c r="AA3053" i="2"/>
  <c r="AA3041" i="2"/>
  <c r="AA3025" i="2"/>
  <c r="AA3023" i="2"/>
  <c r="AA2841" i="2"/>
  <c r="AA2827" i="2"/>
  <c r="AB2828" i="2" s="1"/>
  <c r="AA2819" i="2"/>
  <c r="AA2799" i="2"/>
  <c r="AA2747" i="2"/>
  <c r="AA2648" i="2"/>
  <c r="AA2646" i="2"/>
  <c r="AA2644" i="2"/>
  <c r="AA2642" i="2"/>
  <c r="AA2439" i="2"/>
  <c r="AB2440" i="2" s="1"/>
  <c r="AA2437" i="2"/>
  <c r="AA2375" i="2"/>
  <c r="AA2373" i="2"/>
  <c r="AA2371" i="2"/>
  <c r="AA2365" i="2"/>
  <c r="AA2296" i="2"/>
  <c r="AA2292" i="2"/>
  <c r="AA2284" i="2"/>
  <c r="AA2274" i="2"/>
  <c r="AA2264" i="2"/>
  <c r="AA2262" i="2"/>
  <c r="AA2240" i="2"/>
  <c r="AA2232" i="2"/>
  <c r="AA2228" i="2"/>
  <c r="AA2226" i="2"/>
  <c r="AA2224" i="2"/>
  <c r="AB2226" i="2" s="1"/>
  <c r="AA2220" i="2"/>
  <c r="AA2218" i="2"/>
  <c r="AA2216" i="2"/>
  <c r="AA1916" i="2"/>
  <c r="AA1884" i="2"/>
  <c r="AA1839" i="2"/>
  <c r="AA1734" i="2"/>
  <c r="AA1497" i="2"/>
  <c r="AA1274" i="2"/>
  <c r="AA1236" i="2"/>
  <c r="AA1228" i="2"/>
  <c r="AA1220" i="2"/>
  <c r="AA918" i="2"/>
  <c r="AA4044" i="2"/>
  <c r="AA4040" i="2"/>
  <c r="AA4036" i="2"/>
  <c r="AA4032" i="2"/>
  <c r="AA3990" i="2"/>
  <c r="AA3960" i="2"/>
  <c r="AA3713" i="2"/>
  <c r="AA3693" i="2"/>
  <c r="AA3689" i="2"/>
  <c r="AA3677" i="2"/>
  <c r="AA3511" i="2"/>
  <c r="AB3511" i="2" s="1"/>
  <c r="AA3436" i="2"/>
  <c r="AA3420" i="2"/>
  <c r="AA3412" i="2"/>
  <c r="AA3192" i="2"/>
  <c r="AA3190" i="2"/>
  <c r="AA3188" i="2"/>
  <c r="AA3168" i="2"/>
  <c r="AA3166" i="2"/>
  <c r="AA3154" i="2"/>
  <c r="AA3150" i="2"/>
  <c r="AA3148" i="2"/>
  <c r="AA3132" i="2"/>
  <c r="AA3130" i="2"/>
  <c r="AA3128" i="2"/>
  <c r="AA3126" i="2"/>
  <c r="AA3124" i="2"/>
  <c r="AB3125" i="2" s="1"/>
  <c r="AA2969" i="2"/>
  <c r="AA2925" i="2"/>
  <c r="AA2917" i="2"/>
  <c r="AA2492" i="2"/>
  <c r="AA2446" i="2"/>
  <c r="AA2444" i="2"/>
  <c r="AA2303" i="2"/>
  <c r="AA2301" i="2"/>
  <c r="AA2196" i="2"/>
  <c r="AA1915" i="2"/>
  <c r="AA1878" i="2"/>
  <c r="AA1873" i="2"/>
  <c r="AA1865" i="2"/>
  <c r="AA1857" i="2"/>
  <c r="AA1849" i="2"/>
  <c r="AA1815" i="2"/>
  <c r="AA1809" i="2"/>
  <c r="AA1801" i="2"/>
  <c r="AA1799" i="2"/>
  <c r="AA1797" i="2"/>
  <c r="AA1793" i="2"/>
  <c r="AA1644" i="2"/>
  <c r="AA1489" i="2"/>
  <c r="AA1375" i="2"/>
  <c r="AA1373" i="2"/>
  <c r="AA1195" i="2"/>
  <c r="AA904" i="2"/>
  <c r="AA1098" i="2"/>
  <c r="AA1096" i="2"/>
  <c r="AA3501" i="2"/>
  <c r="AA3396" i="2"/>
  <c r="AA2418" i="2"/>
  <c r="AB2420" i="2" s="1"/>
  <c r="AA1727" i="2"/>
  <c r="AA1548" i="2"/>
  <c r="AA2267" i="2"/>
  <c r="AA1835" i="2"/>
  <c r="AA1411" i="2"/>
  <c r="AA1406" i="2"/>
  <c r="AA1088" i="2"/>
  <c r="AA4020" i="2"/>
  <c r="AB4022" i="2" s="1"/>
  <c r="AA3912" i="2"/>
  <c r="AA3910" i="2"/>
  <c r="AA3904" i="2"/>
  <c r="AA3896" i="2"/>
  <c r="AA3888" i="2"/>
  <c r="AA3886" i="2"/>
  <c r="AA3525" i="2"/>
  <c r="AA3484" i="2"/>
  <c r="AB3484" i="2" s="1"/>
  <c r="AA3437" i="2"/>
  <c r="AA3435" i="2"/>
  <c r="AA3229" i="2"/>
  <c r="AA3755" i="2"/>
  <c r="AA3146" i="2"/>
  <c r="AA3836" i="2"/>
  <c r="AA3591" i="2"/>
  <c r="AA3532" i="2"/>
  <c r="AA3503" i="2"/>
  <c r="AA3493" i="2"/>
  <c r="AA3297" i="2"/>
  <c r="AA3293" i="2"/>
  <c r="AA3285" i="2"/>
  <c r="AA3281" i="2"/>
  <c r="AA3279" i="2"/>
  <c r="AA3232" i="2"/>
  <c r="AA4104" i="2"/>
  <c r="AA4100" i="2"/>
  <c r="AA4096" i="2"/>
  <c r="AA4031" i="2"/>
  <c r="AA4007" i="2"/>
  <c r="AA3987" i="2"/>
  <c r="AA3983" i="2"/>
  <c r="AA3981" i="2"/>
  <c r="AB3983" i="2" s="1"/>
  <c r="AA3979" i="2"/>
  <c r="AA3975" i="2"/>
  <c r="AA3973" i="2"/>
  <c r="AA3967" i="2"/>
  <c r="AA3963" i="2"/>
  <c r="AA3935" i="2"/>
  <c r="AA3923" i="2"/>
  <c r="AA3818" i="2"/>
  <c r="AA3812" i="2"/>
  <c r="AA3723" i="2"/>
  <c r="AA3719" i="2"/>
  <c r="AA3628" i="2"/>
  <c r="AA3581" i="2"/>
  <c r="AA3487" i="2"/>
  <c r="AA3444" i="2"/>
  <c r="AA3423" i="2"/>
  <c r="AA3342" i="2"/>
  <c r="AA3340" i="2"/>
  <c r="AA4092" i="2"/>
  <c r="AA4088" i="2"/>
  <c r="AA4086" i="2"/>
  <c r="AA3875" i="2"/>
  <c r="AA3873" i="2"/>
  <c r="AA3859" i="2"/>
  <c r="AA3857" i="2"/>
  <c r="AA3851" i="2"/>
  <c r="AA3841" i="2"/>
  <c r="AA3823" i="2"/>
  <c r="AA3573" i="2"/>
  <c r="AA3567" i="2"/>
  <c r="AA3563" i="2"/>
  <c r="AA3561" i="2"/>
  <c r="AA3559" i="2"/>
  <c r="AA3510" i="2"/>
  <c r="AA3477" i="2"/>
  <c r="AA3459" i="2"/>
  <c r="AA3040" i="2"/>
  <c r="AA3032" i="2"/>
  <c r="AA4060" i="2"/>
  <c r="AA4052" i="2"/>
  <c r="AB4053" i="2" s="1"/>
  <c r="AA4048" i="2"/>
  <c r="AA4046" i="2"/>
  <c r="AA3726" i="2"/>
  <c r="AA3655" i="2"/>
  <c r="AA3635" i="2"/>
  <c r="AA3633" i="2"/>
  <c r="AA3551" i="2"/>
  <c r="AA3547" i="2"/>
  <c r="AB3548" i="2" s="1"/>
  <c r="AA3545" i="2"/>
  <c r="AA3533" i="2"/>
  <c r="AA3492" i="2"/>
  <c r="AA3449" i="2"/>
  <c r="AA3280" i="2"/>
  <c r="AA3274" i="2"/>
  <c r="AA3270" i="2"/>
  <c r="AA3264" i="2"/>
  <c r="AA3231" i="2"/>
  <c r="AA3186" i="2"/>
  <c r="AA3107" i="2"/>
  <c r="AA3105" i="2"/>
  <c r="AA2054" i="2"/>
  <c r="AA2009" i="2"/>
  <c r="AA2001" i="2"/>
  <c r="AA1993" i="2"/>
  <c r="AA1985" i="2"/>
  <c r="AA1977" i="2"/>
  <c r="AA1969" i="2"/>
  <c r="AA1961" i="2"/>
  <c r="AA1953" i="2"/>
  <c r="AA1866" i="2"/>
  <c r="AA1814" i="2"/>
  <c r="AA1808" i="2"/>
  <c r="AA1804" i="2"/>
  <c r="AA1802" i="2"/>
  <c r="AA1800" i="2"/>
  <c r="AA2949" i="2"/>
  <c r="AA2945" i="2"/>
  <c r="AA2937" i="2"/>
  <c r="AA2815" i="2"/>
  <c r="AA2507" i="2"/>
  <c r="AA2501" i="2"/>
  <c r="AA1445" i="2"/>
  <c r="AA1429" i="2"/>
  <c r="AA1396" i="2"/>
  <c r="AA1355" i="2"/>
  <c r="AA1333" i="2"/>
  <c r="AA1256" i="2"/>
  <c r="AA1148" i="2"/>
  <c r="AA1086" i="2"/>
  <c r="AB1088" i="2" s="1"/>
  <c r="AA1078" i="2"/>
  <c r="AA1059" i="2"/>
  <c r="AA1055" i="2"/>
  <c r="AA1053" i="2"/>
  <c r="AA1043" i="2"/>
  <c r="AA938" i="2"/>
  <c r="AA934" i="2"/>
  <c r="AB936" i="2" s="1"/>
  <c r="AA3000" i="2"/>
  <c r="AB3002" i="2" s="1"/>
  <c r="AA2970" i="2"/>
  <c r="AA2968" i="2"/>
  <c r="AA2901" i="2"/>
  <c r="AA2893" i="2"/>
  <c r="AA2703" i="2"/>
  <c r="AA2699" i="2"/>
  <c r="AA2582" i="2"/>
  <c r="AB2583" i="2" s="1"/>
  <c r="AA2548" i="2"/>
  <c r="AA2544" i="2"/>
  <c r="AA2534" i="2"/>
  <c r="AA2355" i="2"/>
  <c r="AA2347" i="2"/>
  <c r="AA2331" i="2"/>
  <c r="AA2327" i="2"/>
  <c r="AA2325" i="2"/>
  <c r="AA2315" i="2"/>
  <c r="AA2313" i="2"/>
  <c r="AA2311" i="2"/>
  <c r="AA2309" i="2"/>
  <c r="AA2140" i="2"/>
  <c r="AA2126" i="2"/>
  <c r="AA2124" i="2"/>
  <c r="AA1942" i="2"/>
  <c r="AA1931" i="2"/>
  <c r="AA1894" i="2"/>
  <c r="AA1881" i="2"/>
  <c r="AA1860" i="2"/>
  <c r="AA1836" i="2"/>
  <c r="AA1681" i="2"/>
  <c r="AA1671" i="2"/>
  <c r="AA1665" i="2"/>
  <c r="AA1657" i="2"/>
  <c r="AA1616" i="2"/>
  <c r="AA1608" i="2"/>
  <c r="AA1600" i="2"/>
  <c r="AA1592" i="2"/>
  <c r="AA1584" i="2"/>
  <c r="AA1323" i="2"/>
  <c r="AA1315" i="2"/>
  <c r="AA1313" i="2"/>
  <c r="AA1311" i="2"/>
  <c r="AA1297" i="2"/>
  <c r="AA1295" i="2"/>
  <c r="AA1291" i="2"/>
  <c r="AA1238" i="2"/>
  <c r="AA1207" i="2"/>
  <c r="AA1205" i="2"/>
  <c r="AA1201" i="2"/>
  <c r="AA1183" i="2"/>
  <c r="AA1074" i="2"/>
  <c r="AA1035" i="2"/>
  <c r="AA1023" i="2"/>
  <c r="AA1019" i="2"/>
  <c r="AA930" i="2"/>
  <c r="AA3224" i="2"/>
  <c r="AA3033" i="2"/>
  <c r="AA2836" i="2"/>
  <c r="AA2475" i="2"/>
  <c r="AA2147" i="2"/>
  <c r="AA1896" i="2"/>
  <c r="AA1568" i="2"/>
  <c r="AA1560" i="2"/>
  <c r="AA1552" i="2"/>
  <c r="AA1541" i="2"/>
  <c r="AA1519" i="2"/>
  <c r="AA1169" i="2"/>
  <c r="AA961" i="2"/>
  <c r="AA3306" i="2"/>
  <c r="AA3302" i="2"/>
  <c r="AA3296" i="2"/>
  <c r="AA3198" i="2"/>
  <c r="AB3200" i="2" s="1"/>
  <c r="AA3196" i="2"/>
  <c r="AA3177" i="2"/>
  <c r="AA3131" i="2"/>
  <c r="AB3133" i="2" s="1"/>
  <c r="AA3127" i="2"/>
  <c r="AA3125" i="2"/>
  <c r="AA3100" i="2"/>
  <c r="AA3072" i="2"/>
  <c r="AA2977" i="2"/>
  <c r="AB2979" i="2" s="1"/>
  <c r="AA2952" i="2"/>
  <c r="AA2912" i="2"/>
  <c r="AA2885" i="2"/>
  <c r="AA2883" i="2"/>
  <c r="AA2871" i="2"/>
  <c r="AA2869" i="2"/>
  <c r="AA2742" i="2"/>
  <c r="AA2740" i="2"/>
  <c r="AA2738" i="2"/>
  <c r="AA2726" i="2"/>
  <c r="AA2724" i="2"/>
  <c r="AA2722" i="2"/>
  <c r="AA2651" i="2"/>
  <c r="AA2649" i="2"/>
  <c r="AA2607" i="2"/>
  <c r="AA2605" i="2"/>
  <c r="AB2605" i="2" s="1"/>
  <c r="AA2451" i="2"/>
  <c r="AA2427" i="2"/>
  <c r="AA2425" i="2"/>
  <c r="AA2382" i="2"/>
  <c r="AA2374" i="2"/>
  <c r="AA2362" i="2"/>
  <c r="AA2358" i="2"/>
  <c r="AA2356" i="2"/>
  <c r="AB2357" i="2" s="1"/>
  <c r="AA2348" i="2"/>
  <c r="AB2348" i="2" s="1"/>
  <c r="AA2295" i="2"/>
  <c r="AA2293" i="2"/>
  <c r="AA2291" i="2"/>
  <c r="AA2289" i="2"/>
  <c r="AA2287" i="2"/>
  <c r="AA2285" i="2"/>
  <c r="AA1925" i="2"/>
  <c r="AA1912" i="2"/>
  <c r="AA1854" i="2"/>
  <c r="AA1578" i="2"/>
  <c r="AA1565" i="2"/>
  <c r="AA1549" i="2"/>
  <c r="AA1511" i="2"/>
  <c r="AA1428" i="2"/>
  <c r="AA1420" i="2"/>
  <c r="AA1417" i="2"/>
  <c r="AA1405" i="2"/>
  <c r="AA1376" i="2"/>
  <c r="AA1370" i="2"/>
  <c r="AA1332" i="2"/>
  <c r="AA1255" i="2"/>
  <c r="AA1245" i="2"/>
  <c r="AA1237" i="2"/>
  <c r="AA1229" i="2"/>
  <c r="AA1221" i="2"/>
  <c r="AA1114" i="2"/>
  <c r="AA1110" i="2"/>
  <c r="AA1087" i="2"/>
  <c r="AA1052" i="2"/>
  <c r="AA1040" i="2"/>
  <c r="AA1036" i="2"/>
  <c r="AB1036" i="2" s="1"/>
  <c r="AA2316" i="2"/>
  <c r="AA2312" i="2"/>
  <c r="AA2310" i="2"/>
  <c r="AA2164" i="2"/>
  <c r="AA2162" i="2"/>
  <c r="AA2143" i="2"/>
  <c r="AA2129" i="2"/>
  <c r="AA2127" i="2"/>
  <c r="AA1856" i="2"/>
  <c r="AB1858" i="2" s="1"/>
  <c r="AA1851" i="2"/>
  <c r="AA1848" i="2"/>
  <c r="AA1773" i="2"/>
  <c r="AA1749" i="2"/>
  <c r="AA1747" i="2"/>
  <c r="AA1743" i="2"/>
  <c r="AA1487" i="2"/>
  <c r="AA1308" i="2"/>
  <c r="AA1226" i="2"/>
  <c r="AA1218" i="2"/>
  <c r="AA1206" i="2"/>
  <c r="AA1200" i="2"/>
  <c r="AA1184" i="2"/>
  <c r="AA1106" i="2"/>
  <c r="AA1104" i="2"/>
  <c r="AA2957" i="2"/>
  <c r="AA2855" i="2"/>
  <c r="AA2692" i="2"/>
  <c r="AA2690" i="2"/>
  <c r="AA2688" i="2"/>
  <c r="AA2684" i="2"/>
  <c r="AA2682" i="2"/>
  <c r="AA2680" i="2"/>
  <c r="AA2674" i="2"/>
  <c r="AA2672" i="2"/>
  <c r="AA2668" i="2"/>
  <c r="AA2575" i="2"/>
  <c r="AA2567" i="2"/>
  <c r="AA2533" i="2"/>
  <c r="AA2523" i="2"/>
  <c r="AA2521" i="2"/>
  <c r="AB2523" i="2" s="1"/>
  <c r="AA2519" i="2"/>
  <c r="AA2468" i="2"/>
  <c r="AA2411" i="2"/>
  <c r="AA2332" i="2"/>
  <c r="AA2306" i="2"/>
  <c r="AA2239" i="2"/>
  <c r="AA2237" i="2"/>
  <c r="AA1733" i="2"/>
  <c r="AB1733" i="2" s="1"/>
  <c r="AA1451" i="2"/>
  <c r="AA1435" i="2"/>
  <c r="AA1280" i="2"/>
  <c r="AA1278" i="2"/>
  <c r="AA1272" i="2"/>
  <c r="AA962" i="2"/>
  <c r="AA3928" i="2"/>
  <c r="AA3920" i="2"/>
  <c r="AB3921" i="2" s="1"/>
  <c r="AA3838" i="2"/>
  <c r="AA3797" i="2"/>
  <c r="AA3795" i="2"/>
  <c r="AA3714" i="2"/>
  <c r="AA3673" i="2"/>
  <c r="AA3667" i="2"/>
  <c r="AA3665" i="2"/>
  <c r="AA3636" i="2"/>
  <c r="AB3638" i="2" s="1"/>
  <c r="AA3611" i="2"/>
  <c r="AA3592" i="2"/>
  <c r="AA3590" i="2"/>
  <c r="AA3575" i="2"/>
  <c r="AA3571" i="2"/>
  <c r="AA3569" i="2"/>
  <c r="AA3401" i="2"/>
  <c r="AA3259" i="2"/>
  <c r="AB3260" i="2" s="1"/>
  <c r="AA3257" i="2"/>
  <c r="AA3240" i="2"/>
  <c r="AA3115" i="2"/>
  <c r="AA2916" i="2"/>
  <c r="AA2510" i="2"/>
  <c r="AA2149" i="2"/>
  <c r="AA2108" i="2"/>
  <c r="AA2106" i="2"/>
  <c r="AA2064" i="2"/>
  <c r="AA1947" i="2"/>
  <c r="AA1868" i="2"/>
  <c r="AA1847" i="2"/>
  <c r="AA4028" i="2"/>
  <c r="AA4024" i="2"/>
  <c r="AA4022" i="2"/>
  <c r="AA4016" i="2"/>
  <c r="AA4008" i="2"/>
  <c r="AA3971" i="2"/>
  <c r="AA3969" i="2"/>
  <c r="AA3855" i="2"/>
  <c r="AA3791" i="2"/>
  <c r="AA2881" i="2"/>
  <c r="AA2875" i="2"/>
  <c r="AA2561" i="2"/>
  <c r="AB2562" i="2" s="1"/>
  <c r="AA4117" i="2"/>
  <c r="AA4115" i="2"/>
  <c r="AA4113" i="2"/>
  <c r="AA4111" i="2"/>
  <c r="AA4072" i="2"/>
  <c r="AA4053" i="2"/>
  <c r="AA4004" i="2"/>
  <c r="AA4000" i="2"/>
  <c r="AB4001" i="2" s="1"/>
  <c r="AA3994" i="2"/>
  <c r="AA3959" i="2"/>
  <c r="AA3957" i="2"/>
  <c r="AA3947" i="2"/>
  <c r="AA3847" i="2"/>
  <c r="AA3843" i="2"/>
  <c r="AA3775" i="2"/>
  <c r="AA3744" i="2"/>
  <c r="AB3745" i="2" s="1"/>
  <c r="AA3717" i="2"/>
  <c r="AA3639" i="2"/>
  <c r="AA3618" i="2"/>
  <c r="AA3599" i="2"/>
  <c r="AA3597" i="2"/>
  <c r="AA3580" i="2"/>
  <c r="AA3549" i="2"/>
  <c r="AA3543" i="2"/>
  <c r="AA3535" i="2"/>
  <c r="AA3292" i="2"/>
  <c r="AA3290" i="2"/>
  <c r="AA3214" i="2"/>
  <c r="AA3142" i="2"/>
  <c r="AA3020" i="2"/>
  <c r="AA4093" i="2"/>
  <c r="AA4091" i="2"/>
  <c r="AB4092" i="2" s="1"/>
  <c r="AA4089" i="2"/>
  <c r="AA4087" i="2"/>
  <c r="AB4087" i="2" s="1"/>
  <c r="AA4085" i="2"/>
  <c r="AA4064" i="2"/>
  <c r="AA4062" i="2"/>
  <c r="AA4043" i="2"/>
  <c r="AA4041" i="2"/>
  <c r="AA4039" i="2"/>
  <c r="AB4041" i="2" s="1"/>
  <c r="AA4035" i="2"/>
  <c r="AA4033" i="2"/>
  <c r="AA3988" i="2"/>
  <c r="AA3984" i="2"/>
  <c r="AA3982" i="2"/>
  <c r="AA3980" i="2"/>
  <c r="AA3978" i="2"/>
  <c r="AA3974" i="2"/>
  <c r="AB3975" i="2" s="1"/>
  <c r="AA3968" i="2"/>
  <c r="AA3962" i="2"/>
  <c r="AA3939" i="2"/>
  <c r="AA3937" i="2"/>
  <c r="AA3915" i="2"/>
  <c r="AA3911" i="2"/>
  <c r="AA3903" i="2"/>
  <c r="AA3901" i="2"/>
  <c r="AB3901" i="2" s="1"/>
  <c r="AA3854" i="2"/>
  <c r="AA3852" i="2"/>
  <c r="AA3831" i="2"/>
  <c r="AA3825" i="2"/>
  <c r="AA3786" i="2"/>
  <c r="AA3784" i="2"/>
  <c r="AA3709" i="2"/>
  <c r="AA3705" i="2"/>
  <c r="AA3670" i="2"/>
  <c r="AA3629" i="2"/>
  <c r="AA3627" i="2"/>
  <c r="AA3564" i="2"/>
  <c r="AA3527" i="2"/>
  <c r="AA3523" i="2"/>
  <c r="AA3521" i="2"/>
  <c r="AA3504" i="2"/>
  <c r="AA3500" i="2"/>
  <c r="AB3501" i="2" s="1"/>
  <c r="AA3496" i="2"/>
  <c r="AA3494" i="2"/>
  <c r="AA3453" i="2"/>
  <c r="AA3432" i="2"/>
  <c r="AA3227" i="2"/>
  <c r="AA2304" i="2"/>
  <c r="AA4124" i="2"/>
  <c r="AA4120" i="2"/>
  <c r="AA4056" i="2"/>
  <c r="AA4029" i="2"/>
  <c r="AA4027" i="2"/>
  <c r="AA4025" i="2"/>
  <c r="AA4023" i="2"/>
  <c r="AA4021" i="2"/>
  <c r="AA3887" i="2"/>
  <c r="AB3888" i="2" s="1"/>
  <c r="AA3885" i="2"/>
  <c r="AA3770" i="2"/>
  <c r="AB3771" i="2" s="1"/>
  <c r="AA3728" i="2"/>
  <c r="AA3658" i="2"/>
  <c r="AA3656" i="2"/>
  <c r="AA3623" i="2"/>
  <c r="AA3600" i="2"/>
  <c r="AA3583" i="2"/>
  <c r="AA3556" i="2"/>
  <c r="AB3557" i="2" s="1"/>
  <c r="AA3552" i="2"/>
  <c r="AA3548" i="2"/>
  <c r="AA3544" i="2"/>
  <c r="AA3517" i="2"/>
  <c r="AA4118" i="2"/>
  <c r="AA4108" i="2"/>
  <c r="AA4079" i="2"/>
  <c r="AA4077" i="2"/>
  <c r="AA4075" i="2"/>
  <c r="AA4073" i="2"/>
  <c r="AA4054" i="2"/>
  <c r="AA4005" i="2"/>
  <c r="AA3999" i="2"/>
  <c r="AA3997" i="2"/>
  <c r="AA3946" i="2"/>
  <c r="AA3879" i="2"/>
  <c r="AA3877" i="2"/>
  <c r="AA3863" i="2"/>
  <c r="AA3842" i="2"/>
  <c r="AA3745" i="2"/>
  <c r="AA3743" i="2"/>
  <c r="AA3737" i="2"/>
  <c r="AA3722" i="2"/>
  <c r="AB3723" i="2" s="1"/>
  <c r="AA3679" i="2"/>
  <c r="AA3646" i="2"/>
  <c r="AA3644" i="2"/>
  <c r="AA3642" i="2"/>
  <c r="AA3621" i="2"/>
  <c r="AA3619" i="2"/>
  <c r="AA3617" i="2"/>
  <c r="AA3540" i="2"/>
  <c r="AA3536" i="2"/>
  <c r="AA3403" i="2"/>
  <c r="AA3336" i="2"/>
  <c r="AA3332" i="2"/>
  <c r="AA3330" i="2"/>
  <c r="AA3265" i="2"/>
  <c r="AA3261" i="2"/>
  <c r="AA3169" i="2"/>
  <c r="AB3170" i="2" s="1"/>
  <c r="AA3165" i="2"/>
  <c r="AA3161" i="2"/>
  <c r="AA3102" i="2"/>
  <c r="AA2852" i="2"/>
  <c r="AA2850" i="2"/>
  <c r="AA2848" i="2"/>
  <c r="AA3481" i="2"/>
  <c r="AA3479" i="2"/>
  <c r="AB3480" i="2" s="1"/>
  <c r="AA3475" i="2"/>
  <c r="AB3477" i="2" s="1"/>
  <c r="AA3473" i="2"/>
  <c r="AA3469" i="2"/>
  <c r="AA3456" i="2"/>
  <c r="AA3454" i="2"/>
  <c r="AA3445" i="2"/>
  <c r="AA3426" i="2"/>
  <c r="AA3417" i="2"/>
  <c r="AB3418" i="2" s="1"/>
  <c r="AA3415" i="2"/>
  <c r="AA3393" i="2"/>
  <c r="AA3391" i="2"/>
  <c r="AA3387" i="2"/>
  <c r="AA3365" i="2"/>
  <c r="AA3357" i="2"/>
  <c r="AA3353" i="2"/>
  <c r="AA3351" i="2"/>
  <c r="AA3349" i="2"/>
  <c r="AA3322" i="2"/>
  <c r="AA3210" i="2"/>
  <c r="AA3208" i="2"/>
  <c r="AA3189" i="2"/>
  <c r="AA3174" i="2"/>
  <c r="AA3170" i="2"/>
  <c r="AA3143" i="2"/>
  <c r="AA3122" i="2"/>
  <c r="AA3086" i="2"/>
  <c r="AA3084" i="2"/>
  <c r="AA3037" i="2"/>
  <c r="AA3035" i="2"/>
  <c r="AA3008" i="2"/>
  <c r="AA3002" i="2"/>
  <c r="AA2973" i="2"/>
  <c r="AA2971" i="2"/>
  <c r="AB2972" i="2" s="1"/>
  <c r="AA2956" i="2"/>
  <c r="AA2948" i="2"/>
  <c r="AA2814" i="2"/>
  <c r="AA2783" i="2"/>
  <c r="AA2698" i="2"/>
  <c r="AA2635" i="2"/>
  <c r="AA2570" i="2"/>
  <c r="AB2572" i="2" s="1"/>
  <c r="AA2568" i="2"/>
  <c r="AA2566" i="2"/>
  <c r="AA2562" i="2"/>
  <c r="AA2469" i="2"/>
  <c r="AA2440" i="2"/>
  <c r="AA2438" i="2"/>
  <c r="AA2323" i="2"/>
  <c r="AA2321" i="2"/>
  <c r="AB2323" i="2" s="1"/>
  <c r="AA2319" i="2"/>
  <c r="AA2317" i="2"/>
  <c r="AA2243" i="2"/>
  <c r="AA2178" i="2"/>
  <c r="AA2176" i="2"/>
  <c r="AA2172" i="2"/>
  <c r="AA2170" i="2"/>
  <c r="AA2166" i="2"/>
  <c r="AA2139" i="2"/>
  <c r="AB2140" i="2" s="1"/>
  <c r="AA2133" i="2"/>
  <c r="AA2131" i="2"/>
  <c r="AA1891" i="2"/>
  <c r="AA3680" i="2"/>
  <c r="AA3678" i="2"/>
  <c r="AA3651" i="2"/>
  <c r="AA3643" i="2"/>
  <c r="AB3644" i="2" s="1"/>
  <c r="AA3624" i="2"/>
  <c r="AA3603" i="2"/>
  <c r="AA3584" i="2"/>
  <c r="AA3565" i="2"/>
  <c r="AA3524" i="2"/>
  <c r="AA3520" i="2"/>
  <c r="AA3488" i="2"/>
  <c r="AA3461" i="2"/>
  <c r="AA3433" i="2"/>
  <c r="AA3291" i="2"/>
  <c r="AA3289" i="2"/>
  <c r="AA3260" i="2"/>
  <c r="AA3258" i="2"/>
  <c r="AA3234" i="2"/>
  <c r="AA3217" i="2"/>
  <c r="AB3217" i="2" s="1"/>
  <c r="AA3213" i="2"/>
  <c r="AB3215" i="2" s="1"/>
  <c r="AC3217" i="2" s="1"/>
  <c r="K3217" i="2" s="1"/>
  <c r="M3217" i="2" s="1"/>
  <c r="AA3185" i="2"/>
  <c r="AA3181" i="2"/>
  <c r="AA3158" i="2"/>
  <c r="AA3112" i="2"/>
  <c r="AA3089" i="2"/>
  <c r="AA2936" i="2"/>
  <c r="AA2913" i="2"/>
  <c r="AA2905" i="2"/>
  <c r="AA2884" i="2"/>
  <c r="AA2868" i="2"/>
  <c r="AA2853" i="2"/>
  <c r="AA2835" i="2"/>
  <c r="AA2804" i="2"/>
  <c r="AA2731" i="2"/>
  <c r="AA2654" i="2"/>
  <c r="AA2652" i="2"/>
  <c r="AB2653" i="2" s="1"/>
  <c r="AA2601" i="2"/>
  <c r="AA2509" i="2"/>
  <c r="AA2484" i="2"/>
  <c r="AA2482" i="2"/>
  <c r="AA2121" i="2"/>
  <c r="AA1930" i="2"/>
  <c r="AA1922" i="2"/>
  <c r="AA1917" i="2"/>
  <c r="AA1909" i="2"/>
  <c r="AA1900" i="2"/>
  <c r="AA1833" i="2"/>
  <c r="AA1819" i="2"/>
  <c r="AA1718" i="2"/>
  <c r="AA2367" i="2"/>
  <c r="AA2363" i="2"/>
  <c r="AA2330" i="2"/>
  <c r="AB2332" i="2" s="1"/>
  <c r="AA2328" i="2"/>
  <c r="AA1753" i="2"/>
  <c r="AA1737" i="2"/>
  <c r="AA3512" i="2"/>
  <c r="AA3495" i="2"/>
  <c r="AA3476" i="2"/>
  <c r="AA3472" i="2"/>
  <c r="AA3470" i="2"/>
  <c r="AA3468" i="2"/>
  <c r="AA3429" i="2"/>
  <c r="AA3409" i="2"/>
  <c r="AA3407" i="2"/>
  <c r="AA3392" i="2"/>
  <c r="AA3390" i="2"/>
  <c r="AA3388" i="2"/>
  <c r="AA3386" i="2"/>
  <c r="AB3388" i="2" s="1"/>
  <c r="AA3384" i="2"/>
  <c r="AA3382" i="2"/>
  <c r="AA3380" i="2"/>
  <c r="AA3376" i="2"/>
  <c r="AA3372" i="2"/>
  <c r="AA3368" i="2"/>
  <c r="AA3358" i="2"/>
  <c r="AA3350" i="2"/>
  <c r="AA3237" i="2"/>
  <c r="AA3121" i="2"/>
  <c r="AA3117" i="2"/>
  <c r="AA3009" i="2"/>
  <c r="AA2997" i="2"/>
  <c r="AA2984" i="2"/>
  <c r="AA2976" i="2"/>
  <c r="AA2953" i="2"/>
  <c r="AA2951" i="2"/>
  <c r="AA2774" i="2"/>
  <c r="AA2772" i="2"/>
  <c r="AA2770" i="2"/>
  <c r="AA2758" i="2"/>
  <c r="AA2756" i="2"/>
  <c r="AA2754" i="2"/>
  <c r="AA2636" i="2"/>
  <c r="AB2638" i="2" s="1"/>
  <c r="AA2634" i="2"/>
  <c r="AA2632" i="2"/>
  <c r="AA2630" i="2"/>
  <c r="AA2595" i="2"/>
  <c r="AA2571" i="2"/>
  <c r="AA2474" i="2"/>
  <c r="AA2470" i="2"/>
  <c r="AB2293" i="2"/>
  <c r="AA2260" i="2"/>
  <c r="AA2250" i="2"/>
  <c r="AA2248" i="2"/>
  <c r="AA2246" i="2"/>
  <c r="AA2242" i="2"/>
  <c r="AA2136" i="2"/>
  <c r="AA2130" i="2"/>
  <c r="AA1879" i="2"/>
  <c r="AB3179" i="2"/>
  <c r="AA3167" i="2"/>
  <c r="AA3138" i="2"/>
  <c r="AA3136" i="2"/>
  <c r="AA3134" i="2"/>
  <c r="AA3098" i="2"/>
  <c r="AA3094" i="2"/>
  <c r="AA3057" i="2"/>
  <c r="AB3058" i="2" s="1"/>
  <c r="AA3055" i="2"/>
  <c r="AA2989" i="2"/>
  <c r="AA2943" i="2"/>
  <c r="AA2939" i="2"/>
  <c r="AA2933" i="2"/>
  <c r="AA2929" i="2"/>
  <c r="AA2927" i="2"/>
  <c r="AA2887" i="2"/>
  <c r="AB2888" i="2" s="1"/>
  <c r="AA2854" i="2"/>
  <c r="AA2807" i="2"/>
  <c r="AA2803" i="2"/>
  <c r="AA2695" i="2"/>
  <c r="AA2693" i="2"/>
  <c r="AA2691" i="2"/>
  <c r="AA2687" i="2"/>
  <c r="AA2685" i="2"/>
  <c r="AA2683" i="2"/>
  <c r="AA2679" i="2"/>
  <c r="AA2677" i="2"/>
  <c r="AA2675" i="2"/>
  <c r="AA2671" i="2"/>
  <c r="AA2669" i="2"/>
  <c r="AA2663" i="2"/>
  <c r="AA2661" i="2"/>
  <c r="AA2659" i="2"/>
  <c r="AA2628" i="2"/>
  <c r="AA2626" i="2"/>
  <c r="AA2524" i="2"/>
  <c r="AA2522" i="2"/>
  <c r="AA2520" i="2"/>
  <c r="AA2518" i="2"/>
  <c r="AA2493" i="2"/>
  <c r="AB2494" i="2" s="1"/>
  <c r="AA2458" i="2"/>
  <c r="AA2370" i="2"/>
  <c r="AA2275" i="2"/>
  <c r="AA1899" i="2"/>
  <c r="AA1822" i="2"/>
  <c r="AA1034" i="2"/>
  <c r="AA1032" i="2"/>
  <c r="AA1028" i="2"/>
  <c r="AA1016" i="2"/>
  <c r="AA1014" i="2"/>
  <c r="AA901" i="2"/>
  <c r="AA899" i="2"/>
  <c r="AA895" i="2"/>
  <c r="AA893" i="2"/>
  <c r="AA1574" i="2"/>
  <c r="AA1566" i="2"/>
  <c r="AB1566" i="2" s="1"/>
  <c r="AA1550" i="2"/>
  <c r="AA1485" i="2"/>
  <c r="AA1331" i="2"/>
  <c r="AB1333" i="2" s="1"/>
  <c r="AA1187" i="2"/>
  <c r="AA1141" i="2"/>
  <c r="AA2205" i="2"/>
  <c r="AA1940" i="2"/>
  <c r="AA1844" i="2"/>
  <c r="AA1696" i="2"/>
  <c r="AA1412" i="2"/>
  <c r="AA1410" i="2"/>
  <c r="AA1164" i="2"/>
  <c r="AA1101" i="2"/>
  <c r="AA2417" i="2"/>
  <c r="AA2390" i="2"/>
  <c r="AA2378" i="2"/>
  <c r="AA2351" i="2"/>
  <c r="AB2353" i="2" s="1"/>
  <c r="AA2340" i="2"/>
  <c r="AA2338" i="2"/>
  <c r="AA2187" i="2"/>
  <c r="AA2185" i="2"/>
  <c r="AA2183" i="2"/>
  <c r="AA2152" i="2"/>
  <c r="AA2141" i="2"/>
  <c r="AA2122" i="2"/>
  <c r="AB2124" i="2" s="1"/>
  <c r="AA2043" i="2"/>
  <c r="AA2035" i="2"/>
  <c r="AA1901" i="2"/>
  <c r="AA1895" i="2"/>
  <c r="AA1882" i="2"/>
  <c r="AA1872" i="2"/>
  <c r="AA1846" i="2"/>
  <c r="AB1847" i="2" s="1"/>
  <c r="AA1831" i="2"/>
  <c r="AA1829" i="2"/>
  <c r="AA1772" i="2"/>
  <c r="AA1770" i="2"/>
  <c r="AA1768" i="2"/>
  <c r="AA1766" i="2"/>
  <c r="AA1760" i="2"/>
  <c r="AA1756" i="2"/>
  <c r="AA1754" i="2"/>
  <c r="AA1731" i="2"/>
  <c r="AA1729" i="2"/>
  <c r="AA1670" i="2"/>
  <c r="AA1666" i="2"/>
  <c r="AA1664" i="2"/>
  <c r="AA1662" i="2"/>
  <c r="AA1654" i="2"/>
  <c r="AA1650" i="2"/>
  <c r="AA1648" i="2"/>
  <c r="AA1638" i="2"/>
  <c r="AA1634" i="2"/>
  <c r="AA1618" i="2"/>
  <c r="AA1610" i="2"/>
  <c r="AA1602" i="2"/>
  <c r="AA1594" i="2"/>
  <c r="AA1586" i="2"/>
  <c r="AA1543" i="2"/>
  <c r="AA1469" i="2"/>
  <c r="AA1467" i="2"/>
  <c r="AA1348" i="2"/>
  <c r="AA1346" i="2"/>
  <c r="AA1340" i="2"/>
  <c r="AA1338" i="2"/>
  <c r="AA1299" i="2"/>
  <c r="AB1299" i="2" s="1"/>
  <c r="AA1266" i="2"/>
  <c r="AA1258" i="2"/>
  <c r="AA1247" i="2"/>
  <c r="AA1196" i="2"/>
  <c r="AA1194" i="2"/>
  <c r="AB1196" i="2" s="1"/>
  <c r="AA1135" i="2"/>
  <c r="AA1129" i="2"/>
  <c r="AA1127" i="2"/>
  <c r="AA1121" i="2"/>
  <c r="AA1108" i="2"/>
  <c r="AB1110" i="2" s="1"/>
  <c r="AA958" i="2"/>
  <c r="AA954" i="2"/>
  <c r="AA931" i="2"/>
  <c r="AA891" i="2"/>
  <c r="AA1583" i="2"/>
  <c r="AA1513" i="2"/>
  <c r="AA1486" i="2"/>
  <c r="AA1484" i="2"/>
  <c r="AA1482" i="2"/>
  <c r="AA1416" i="2"/>
  <c r="AA1398" i="2"/>
  <c r="AA1322" i="2"/>
  <c r="AA1279" i="2"/>
  <c r="AB1280" i="2" s="1"/>
  <c r="AA1241" i="2"/>
  <c r="AA1186" i="2"/>
  <c r="AA1178" i="2"/>
  <c r="AA1165" i="2"/>
  <c r="AA1163" i="2"/>
  <c r="AA1159" i="2"/>
  <c r="AA1153" i="2"/>
  <c r="AA1031" i="2"/>
  <c r="AA1003" i="2"/>
  <c r="AA995" i="2"/>
  <c r="AA991" i="2"/>
  <c r="AA989" i="2"/>
  <c r="AA987" i="2"/>
  <c r="AA983" i="2"/>
  <c r="AA981" i="2"/>
  <c r="AA977" i="2"/>
  <c r="AA902" i="2"/>
  <c r="AA1905" i="2"/>
  <c r="AA1892" i="2"/>
  <c r="AA1575" i="2"/>
  <c r="AA1559" i="2"/>
  <c r="AA1551" i="2"/>
  <c r="AA2526" i="2"/>
  <c r="AA2505" i="2"/>
  <c r="AB2505" i="2" s="1"/>
  <c r="AA2503" i="2"/>
  <c r="AA2449" i="2"/>
  <c r="AA2194" i="2"/>
  <c r="AA2192" i="2"/>
  <c r="AA2188" i="2"/>
  <c r="AA2186" i="2"/>
  <c r="AA2155" i="2"/>
  <c r="AA2153" i="2"/>
  <c r="AB2155" i="2" s="1"/>
  <c r="AA2151" i="2"/>
  <c r="AB2151" i="2" s="1"/>
  <c r="AA2142" i="2"/>
  <c r="AA2079" i="2"/>
  <c r="AA2071" i="2"/>
  <c r="AA2063" i="2"/>
  <c r="AA2047" i="2"/>
  <c r="AA2039" i="2"/>
  <c r="AA2018" i="2"/>
  <c r="AA2010" i="2"/>
  <c r="AA2002" i="2"/>
  <c r="AA1994" i="2"/>
  <c r="AA1986" i="2"/>
  <c r="AA1978" i="2"/>
  <c r="AA1970" i="2"/>
  <c r="AA1962" i="2"/>
  <c r="AA1954" i="2"/>
  <c r="AB1954" i="2" s="1"/>
  <c r="AA1946" i="2"/>
  <c r="AB1947" i="2" s="1"/>
  <c r="AA1941" i="2"/>
  <c r="AA1936" i="2"/>
  <c r="AA1920" i="2"/>
  <c r="AA1907" i="2"/>
  <c r="AA1858" i="2"/>
  <c r="AA1850" i="2"/>
  <c r="AA1837" i="2"/>
  <c r="AB1837" i="2" s="1"/>
  <c r="AC1837" i="2" s="1"/>
  <c r="AA1775" i="2"/>
  <c r="AA1769" i="2"/>
  <c r="AA1759" i="2"/>
  <c r="AA1757" i="2"/>
  <c r="AA1732" i="2"/>
  <c r="AA1687" i="2"/>
  <c r="AA1647" i="2"/>
  <c r="AA1639" i="2"/>
  <c r="AA1569" i="2"/>
  <c r="AA1501" i="2"/>
  <c r="AA1468" i="2"/>
  <c r="AA1415" i="2"/>
  <c r="AA1413" i="2"/>
  <c r="AA1403" i="2"/>
  <c r="AA1395" i="2"/>
  <c r="AA1385" i="2"/>
  <c r="AA1380" i="2"/>
  <c r="AA1378" i="2"/>
  <c r="AA1298" i="2"/>
  <c r="AA1290" i="2"/>
  <c r="AA1257" i="2"/>
  <c r="AA1250" i="2"/>
  <c r="AA1248" i="2"/>
  <c r="AA1243" i="2"/>
  <c r="AA1197" i="2"/>
  <c r="AA1191" i="2"/>
  <c r="AA1170" i="2"/>
  <c r="AA957" i="2"/>
  <c r="AA955" i="2"/>
  <c r="AA915" i="2"/>
  <c r="AA3940" i="2"/>
  <c r="AA3758" i="2"/>
  <c r="AB3759" i="2" s="1"/>
  <c r="AA3907" i="2"/>
  <c r="AA3905" i="2"/>
  <c r="AA3880" i="2"/>
  <c r="AA3876" i="2"/>
  <c r="AA3839" i="2"/>
  <c r="AA3782" i="2"/>
  <c r="AA3741" i="2"/>
  <c r="AA3647" i="2"/>
  <c r="AB3128" i="2"/>
  <c r="AA4098" i="2"/>
  <c r="AA4058" i="2"/>
  <c r="AA4090" i="2"/>
  <c r="AA3976" i="2"/>
  <c r="AA4107" i="2"/>
  <c r="AA4105" i="2"/>
  <c r="AA4076" i="2"/>
  <c r="AA4050" i="2"/>
  <c r="AB4051" i="2" s="1"/>
  <c r="AA4015" i="2"/>
  <c r="AA4013" i="2"/>
  <c r="AA4011" i="2"/>
  <c r="AA4009" i="2"/>
  <c r="AA3936" i="2"/>
  <c r="AA3934" i="2"/>
  <c r="AA3930" i="2"/>
  <c r="AA3895" i="2"/>
  <c r="AB3896" i="2" s="1"/>
  <c r="AA3893" i="2"/>
  <c r="AA3891" i="2"/>
  <c r="AA3870" i="2"/>
  <c r="AA3866" i="2"/>
  <c r="AA3864" i="2"/>
  <c r="AA3846" i="2"/>
  <c r="AB3847" i="2" s="1"/>
  <c r="AA3833" i="2"/>
  <c r="AA3829" i="2"/>
  <c r="AB3831" i="2" s="1"/>
  <c r="AA3827" i="2"/>
  <c r="AA3806" i="2"/>
  <c r="AA3804" i="2"/>
  <c r="AA3802" i="2"/>
  <c r="AA3789" i="2"/>
  <c r="AA3774" i="2"/>
  <c r="AA3763" i="2"/>
  <c r="AA3733" i="2"/>
  <c r="AA3694" i="2"/>
  <c r="AA3690" i="2"/>
  <c r="AA3675" i="2"/>
  <c r="AA3671" i="2"/>
  <c r="AA3654" i="2"/>
  <c r="AA3637" i="2"/>
  <c r="AA3622" i="2"/>
  <c r="AB3623" i="2" s="1"/>
  <c r="AA3613" i="2"/>
  <c r="AA3607" i="2"/>
  <c r="AA3598" i="2"/>
  <c r="AA3596" i="2"/>
  <c r="AA3587" i="2"/>
  <c r="AA3585" i="2"/>
  <c r="AA3574" i="2"/>
  <c r="AB3574" i="2" s="1"/>
  <c r="AA3539" i="2"/>
  <c r="AB3541" i="2" s="1"/>
  <c r="AA3537" i="2"/>
  <c r="AA3526" i="2"/>
  <c r="AA3491" i="2"/>
  <c r="AA3489" i="2"/>
  <c r="AA3478" i="2"/>
  <c r="AB3478" i="2" s="1"/>
  <c r="AA3463" i="2"/>
  <c r="AA3452" i="2"/>
  <c r="AB3454" i="2" s="1"/>
  <c r="AA3447" i="2"/>
  <c r="AA3074" i="2"/>
  <c r="AB3074" i="2" s="1"/>
  <c r="AA3927" i="2"/>
  <c r="AB3137" i="2"/>
  <c r="AA2996" i="2"/>
  <c r="AA3961" i="2"/>
  <c r="AA4122" i="2"/>
  <c r="AA4034" i="2"/>
  <c r="AA3943" i="2"/>
  <c r="AA3924" i="2"/>
  <c r="AA3860" i="2"/>
  <c r="AA3853" i="2"/>
  <c r="AA3819" i="2"/>
  <c r="AA3796" i="2"/>
  <c r="AA3783" i="2"/>
  <c r="AA3766" i="2"/>
  <c r="AA3753" i="2"/>
  <c r="AA3738" i="2"/>
  <c r="AA3727" i="2"/>
  <c r="AA3712" i="2"/>
  <c r="AA3699" i="2"/>
  <c r="AA3631" i="2"/>
  <c r="AA3425" i="2"/>
  <c r="AA3095" i="2"/>
  <c r="AB3095" i="2" s="1"/>
  <c r="AA3995" i="2"/>
  <c r="AB3905" i="2"/>
  <c r="AA4112" i="2"/>
  <c r="AA4110" i="2"/>
  <c r="AA4051" i="2"/>
  <c r="AA4049" i="2"/>
  <c r="AA4047" i="2"/>
  <c r="AA4026" i="2"/>
  <c r="AB4026" i="2" s="1"/>
  <c r="AA3992" i="2"/>
  <c r="AA3977" i="2"/>
  <c r="AA3958" i="2"/>
  <c r="AA3956" i="2"/>
  <c r="AA3916" i="2"/>
  <c r="AA3900" i="2"/>
  <c r="AA3898" i="2"/>
  <c r="AA3834" i="2"/>
  <c r="AA3813" i="2"/>
  <c r="AA3749" i="2"/>
  <c r="AA3710" i="2"/>
  <c r="AA3695" i="2"/>
  <c r="AA3663" i="2"/>
  <c r="AA3659" i="2"/>
  <c r="AA3657" i="2"/>
  <c r="AA3625" i="2"/>
  <c r="AA3612" i="2"/>
  <c r="AA3610" i="2"/>
  <c r="AA3588" i="2"/>
  <c r="AA3579" i="2"/>
  <c r="AA3577" i="2"/>
  <c r="AA3566" i="2"/>
  <c r="AA3555" i="2"/>
  <c r="AA3553" i="2"/>
  <c r="AA3542" i="2"/>
  <c r="AB3544" i="2" s="1"/>
  <c r="AA3531" i="2"/>
  <c r="AA3529" i="2"/>
  <c r="AA3518" i="2"/>
  <c r="AA3516" i="2"/>
  <c r="AA3507" i="2"/>
  <c r="AA3505" i="2"/>
  <c r="AB3494" i="2"/>
  <c r="AA3222" i="2"/>
  <c r="AA3220" i="2"/>
  <c r="AA3173" i="2"/>
  <c r="AA3171" i="2"/>
  <c r="AA3110" i="2"/>
  <c r="AA3048" i="2"/>
  <c r="AA2961" i="2"/>
  <c r="AA4012" i="2"/>
  <c r="AA3952" i="2"/>
  <c r="AA3948" i="2"/>
  <c r="AA3931" i="2"/>
  <c r="AA3894" i="2"/>
  <c r="AA3890" i="2"/>
  <c r="AA3867" i="2"/>
  <c r="AA3830" i="2"/>
  <c r="AA3826" i="2"/>
  <c r="AA3790" i="2"/>
  <c r="AA3777" i="2"/>
  <c r="AA3762" i="2"/>
  <c r="AA3399" i="2"/>
  <c r="AA3715" i="2"/>
  <c r="AA3685" i="2"/>
  <c r="AA3683" i="2"/>
  <c r="AA3666" i="2"/>
  <c r="AB3667" i="2" s="1"/>
  <c r="AA3630" i="2"/>
  <c r="AA3604" i="2"/>
  <c r="AA3595" i="2"/>
  <c r="AA3593" i="2"/>
  <c r="AA3582" i="2"/>
  <c r="AA3560" i="2"/>
  <c r="AA3558" i="2"/>
  <c r="AA3534" i="2"/>
  <c r="AA3451" i="2"/>
  <c r="AB3453" i="2" s="1"/>
  <c r="AA3442" i="2"/>
  <c r="AA3440" i="2"/>
  <c r="AA3315" i="2"/>
  <c r="AA3253" i="2"/>
  <c r="AA3249" i="2"/>
  <c r="AB3249" i="2" s="1"/>
  <c r="AA3201" i="2"/>
  <c r="AA3182" i="2"/>
  <c r="AB3182" i="2" s="1"/>
  <c r="AA3065" i="2"/>
  <c r="AB3065" i="2" s="1"/>
  <c r="AA3063" i="2"/>
  <c r="AA3061" i="2"/>
  <c r="AA3044" i="2"/>
  <c r="AA3029" i="2"/>
  <c r="AA3005" i="2"/>
  <c r="AA3003" i="2"/>
  <c r="AA2981" i="2"/>
  <c r="AA2979" i="2"/>
  <c r="AA2959" i="2"/>
  <c r="AA2931" i="2"/>
  <c r="AA2920" i="2"/>
  <c r="AA2918" i="2"/>
  <c r="AA2909" i="2"/>
  <c r="AA2907" i="2"/>
  <c r="AA2880" i="2"/>
  <c r="AA2876" i="2"/>
  <c r="AB2877" i="2" s="1"/>
  <c r="AA2874" i="2"/>
  <c r="AA2872" i="2"/>
  <c r="AA2865" i="2"/>
  <c r="AA2831" i="2"/>
  <c r="AA2829" i="2"/>
  <c r="AA2541" i="2"/>
  <c r="AA2491" i="2"/>
  <c r="AA2049" i="2"/>
  <c r="AA3238" i="2"/>
  <c r="AA3235" i="2"/>
  <c r="AA3230" i="2"/>
  <c r="AA3194" i="2"/>
  <c r="AA2715" i="2"/>
  <c r="AA2619" i="2"/>
  <c r="AA2611" i="2"/>
  <c r="AA2609" i="2"/>
  <c r="AA3327" i="2"/>
  <c r="AA3286" i="2"/>
  <c r="AA3254" i="2"/>
  <c r="AA3233" i="2"/>
  <c r="AA3228" i="2"/>
  <c r="AA3211" i="2"/>
  <c r="AA3209" i="2"/>
  <c r="AA3207" i="2"/>
  <c r="AB3208" i="2" s="1"/>
  <c r="AA3204" i="2"/>
  <c r="AB3206" i="2" s="1"/>
  <c r="AA3197" i="2"/>
  <c r="AA3183" i="2"/>
  <c r="AA3163" i="2"/>
  <c r="AA3140" i="2"/>
  <c r="AA3118" i="2"/>
  <c r="AA3113" i="2"/>
  <c r="AB3115" i="2" s="1"/>
  <c r="AA3083" i="2"/>
  <c r="AB3084" i="2" s="1"/>
  <c r="AA3081" i="2"/>
  <c r="AA3066" i="2"/>
  <c r="AA3034" i="2"/>
  <c r="AA2809" i="2"/>
  <c r="AA2795" i="2"/>
  <c r="AA3550" i="2"/>
  <c r="AB3550" i="2" s="1"/>
  <c r="AA3528" i="2"/>
  <c r="AA3519" i="2"/>
  <c r="AB3520" i="2" s="1"/>
  <c r="AA3508" i="2"/>
  <c r="AB3510" i="2" s="1"/>
  <c r="AA3499" i="2"/>
  <c r="AA3497" i="2"/>
  <c r="AA3486" i="2"/>
  <c r="AA3464" i="2"/>
  <c r="AA3457" i="2"/>
  <c r="AA3448" i="2"/>
  <c r="AA3434" i="2"/>
  <c r="AA3410" i="2"/>
  <c r="AA3398" i="2"/>
  <c r="AA3395" i="2"/>
  <c r="AA3307" i="2"/>
  <c r="AA3305" i="2"/>
  <c r="AA3303" i="2"/>
  <c r="AA3301" i="2"/>
  <c r="AA3284" i="2"/>
  <c r="AB3286" i="2" s="1"/>
  <c r="AA3275" i="2"/>
  <c r="AA3273" i="2"/>
  <c r="AA3271" i="2"/>
  <c r="AA3269" i="2"/>
  <c r="AA3252" i="2"/>
  <c r="AA3243" i="2"/>
  <c r="AA3236" i="2"/>
  <c r="AA3221" i="2"/>
  <c r="AA3195" i="2"/>
  <c r="AA3172" i="2"/>
  <c r="AB3174" i="2" s="1"/>
  <c r="AA3159" i="2"/>
  <c r="AA3157" i="2"/>
  <c r="AA3155" i="2"/>
  <c r="AA3129" i="2"/>
  <c r="AB3131" i="2" s="1"/>
  <c r="AA3109" i="2"/>
  <c r="AB3111" i="2" s="1"/>
  <c r="AA3079" i="2"/>
  <c r="AA3064" i="2"/>
  <c r="AA3045" i="2"/>
  <c r="AA3043" i="2"/>
  <c r="AA3004" i="2"/>
  <c r="AA2993" i="2"/>
  <c r="AA2991" i="2"/>
  <c r="AA2980" i="2"/>
  <c r="AA2947" i="2"/>
  <c r="AB2949" i="2" s="1"/>
  <c r="AA2919" i="2"/>
  <c r="AA2897" i="2"/>
  <c r="AA2895" i="2"/>
  <c r="AA2886" i="2"/>
  <c r="AB3138" i="2"/>
  <c r="AB3136" i="2"/>
  <c r="AA2879" i="2"/>
  <c r="AA2873" i="2"/>
  <c r="AA2862" i="2"/>
  <c r="AA2851" i="2"/>
  <c r="AA2583" i="2"/>
  <c r="AA2513" i="2"/>
  <c r="AA2461" i="2"/>
  <c r="AA2366" i="2"/>
  <c r="AA2324" i="2"/>
  <c r="AB2325" i="2" s="1"/>
  <c r="AA2210" i="2"/>
  <c r="AA3515" i="2"/>
  <c r="AA3513" i="2"/>
  <c r="AA3502" i="2"/>
  <c r="AA3480" i="2"/>
  <c r="AA3471" i="2"/>
  <c r="AB3473" i="2" s="1"/>
  <c r="AA3460" i="2"/>
  <c r="AA3455" i="2"/>
  <c r="AB3456" i="2" s="1"/>
  <c r="AA3441" i="2"/>
  <c r="AA3439" i="2"/>
  <c r="AA3418" i="2"/>
  <c r="AA3406" i="2"/>
  <c r="AA3226" i="2"/>
  <c r="AB3181" i="2"/>
  <c r="AB3168" i="2"/>
  <c r="AA3092" i="2"/>
  <c r="AB3094" i="2" s="1"/>
  <c r="AA2965" i="2"/>
  <c r="AA2941" i="2"/>
  <c r="AA2928" i="2"/>
  <c r="AA2860" i="2"/>
  <c r="AA2847" i="2"/>
  <c r="AA2839" i="2"/>
  <c r="AA2763" i="2"/>
  <c r="AA3416" i="2"/>
  <c r="AA3411" i="2"/>
  <c r="AA3394" i="2"/>
  <c r="AA3339" i="2"/>
  <c r="AA3337" i="2"/>
  <c r="AA3326" i="2"/>
  <c r="AA3310" i="2"/>
  <c r="AA3308" i="2"/>
  <c r="AA3203" i="2"/>
  <c r="AA3184" i="2"/>
  <c r="AA3175" i="2"/>
  <c r="AA3164" i="2"/>
  <c r="AA3162" i="2"/>
  <c r="AA3145" i="2"/>
  <c r="AA3141" i="2"/>
  <c r="AA3139" i="2"/>
  <c r="AA3088" i="2"/>
  <c r="AA3082" i="2"/>
  <c r="AA3052" i="2"/>
  <c r="AA2972" i="2"/>
  <c r="AA2963" i="2"/>
  <c r="AA2904" i="2"/>
  <c r="AA2889" i="2"/>
  <c r="AA2882" i="2"/>
  <c r="AB2883" i="2" s="1"/>
  <c r="AA2856" i="2"/>
  <c r="AA2412" i="2"/>
  <c r="AA2580" i="2"/>
  <c r="AA2388" i="2"/>
  <c r="AA2346" i="2"/>
  <c r="AB2189" i="2"/>
  <c r="AA2402" i="2"/>
  <c r="AA2376" i="2"/>
  <c r="AA2344" i="2"/>
  <c r="AA2314" i="2"/>
  <c r="AA2290" i="2"/>
  <c r="AB2292" i="2" s="1"/>
  <c r="AA2138" i="2"/>
  <c r="AA2119" i="2"/>
  <c r="AA2117" i="2"/>
  <c r="AA2115" i="2"/>
  <c r="AA2113" i="2"/>
  <c r="AB2114" i="2" s="1"/>
  <c r="AA2111" i="2"/>
  <c r="AA2092" i="2"/>
  <c r="AA2058" i="2"/>
  <c r="AA1853" i="2"/>
  <c r="AA2791" i="2"/>
  <c r="AA2789" i="2"/>
  <c r="AA2666" i="2"/>
  <c r="AA2664" i="2"/>
  <c r="AA2647" i="2"/>
  <c r="AB2648" i="2" s="1"/>
  <c r="AA2597" i="2"/>
  <c r="AA2591" i="2"/>
  <c r="AA2587" i="2"/>
  <c r="AA2585" i="2"/>
  <c r="AA2572" i="2"/>
  <c r="AA2553" i="2"/>
  <c r="AA2516" i="2"/>
  <c r="AA2455" i="2"/>
  <c r="AA2282" i="2"/>
  <c r="AA2280" i="2"/>
  <c r="AA2278" i="2"/>
  <c r="AA2258" i="2"/>
  <c r="AB2228" i="2"/>
  <c r="AA2179" i="2"/>
  <c r="AA2844" i="2"/>
  <c r="AA2842" i="2"/>
  <c r="AA2840" i="2"/>
  <c r="AA2838" i="2"/>
  <c r="AA2823" i="2"/>
  <c r="AA2785" i="2"/>
  <c r="AA2779" i="2"/>
  <c r="AA2660" i="2"/>
  <c r="AA2658" i="2"/>
  <c r="AA2656" i="2"/>
  <c r="AA2641" i="2"/>
  <c r="AA2639" i="2"/>
  <c r="AA2637" i="2"/>
  <c r="AA2620" i="2"/>
  <c r="AA2618" i="2"/>
  <c r="AA2616" i="2"/>
  <c r="AA2614" i="2"/>
  <c r="AA2612" i="2"/>
  <c r="AA2610" i="2"/>
  <c r="AA2608" i="2"/>
  <c r="AA2581" i="2"/>
  <c r="AA2538" i="2"/>
  <c r="AA2525" i="2"/>
  <c r="AB2525" i="2" s="1"/>
  <c r="AA2490" i="2"/>
  <c r="AB2492" i="2" s="1"/>
  <c r="AA2486" i="2"/>
  <c r="AB2488" i="2" s="1"/>
  <c r="AA2426" i="2"/>
  <c r="AB2427" i="2" s="1"/>
  <c r="AC2429" i="2" s="1"/>
  <c r="AA2422" i="2"/>
  <c r="AA2409" i="2"/>
  <c r="AA2407" i="2"/>
  <c r="AA2387" i="2"/>
  <c r="AA2385" i="2"/>
  <c r="AA2372" i="2"/>
  <c r="AB2373" i="2" s="1"/>
  <c r="AA2350" i="2"/>
  <c r="AA2345" i="2"/>
  <c r="AA2336" i="2"/>
  <c r="AA2302" i="2"/>
  <c r="AA2300" i="2"/>
  <c r="AA2276" i="2"/>
  <c r="AA2263" i="2"/>
  <c r="AA2261" i="2"/>
  <c r="AA2252" i="2"/>
  <c r="AA2244" i="2"/>
  <c r="AA2231" i="2"/>
  <c r="AA2229" i="2"/>
  <c r="AB2229" i="2" s="1"/>
  <c r="AA2171" i="2"/>
  <c r="AB2173" i="2" s="1"/>
  <c r="AA2169" i="2"/>
  <c r="AA2167" i="2"/>
  <c r="AA2158" i="2"/>
  <c r="AB2158" i="2" s="1"/>
  <c r="AA2146" i="2"/>
  <c r="AA2134" i="2"/>
  <c r="AB2134" i="2" s="1"/>
  <c r="AA2132" i="2"/>
  <c r="AA1923" i="2"/>
  <c r="AA1906" i="2"/>
  <c r="AA1897" i="2"/>
  <c r="AA1885" i="2"/>
  <c r="AA1791" i="2"/>
  <c r="AA1787" i="2"/>
  <c r="AA1785" i="2"/>
  <c r="AB1786" i="2" s="1"/>
  <c r="AB1896" i="2"/>
  <c r="AB1851" i="2"/>
  <c r="AA2915" i="2"/>
  <c r="AB2917" i="2" s="1"/>
  <c r="AA2866" i="2"/>
  <c r="AA2864" i="2"/>
  <c r="AA2832" i="2"/>
  <c r="AA2830" i="2"/>
  <c r="AB2832" i="2" s="1"/>
  <c r="AA2792" i="2"/>
  <c r="AA2790" i="2"/>
  <c r="AA2710" i="2"/>
  <c r="AA2708" i="2"/>
  <c r="AA2706" i="2"/>
  <c r="AA2667" i="2"/>
  <c r="AB2669" i="2" s="1"/>
  <c r="AA2629" i="2"/>
  <c r="AA2627" i="2"/>
  <c r="AB2628" i="2" s="1"/>
  <c r="AA2604" i="2"/>
  <c r="AA2573" i="2"/>
  <c r="AB2573" i="2" s="1"/>
  <c r="AA2560" i="2"/>
  <c r="AA2558" i="2"/>
  <c r="AA2552" i="2"/>
  <c r="AA2547" i="2"/>
  <c r="AA2543" i="2"/>
  <c r="AA2515" i="2"/>
  <c r="AA2497" i="2"/>
  <c r="AA2471" i="2"/>
  <c r="AB2471" i="2" s="1"/>
  <c r="AA2467" i="2"/>
  <c r="AA2454" i="2"/>
  <c r="AA2452" i="2"/>
  <c r="AA2414" i="2"/>
  <c r="AA2394" i="2"/>
  <c r="AA2379" i="2"/>
  <c r="AA2368" i="2"/>
  <c r="AA2307" i="2"/>
  <c r="AA2268" i="2"/>
  <c r="AA2259" i="2"/>
  <c r="AA2257" i="2"/>
  <c r="AA2236" i="2"/>
  <c r="AB2237" i="2" s="1"/>
  <c r="AA2212" i="2"/>
  <c r="AA2197" i="2"/>
  <c r="AB2199" i="2" s="1"/>
  <c r="AA2184" i="2"/>
  <c r="AA2180" i="2"/>
  <c r="AA2161" i="2"/>
  <c r="AA2144" i="2"/>
  <c r="AA2137" i="2"/>
  <c r="AB2138" i="2" s="1"/>
  <c r="AA2120" i="2"/>
  <c r="AA2110" i="2"/>
  <c r="AA2085" i="2"/>
  <c r="AA2036" i="2"/>
  <c r="AA1918" i="2"/>
  <c r="AA1864" i="2"/>
  <c r="AA1781" i="2"/>
  <c r="AA1779" i="2"/>
  <c r="AA2625" i="2"/>
  <c r="AA2623" i="2"/>
  <c r="AA2621" i="2"/>
  <c r="AB2622" i="2" s="1"/>
  <c r="AA2594" i="2"/>
  <c r="AA2592" i="2"/>
  <c r="AA2590" i="2"/>
  <c r="AA2586" i="2"/>
  <c r="AA2584" i="2"/>
  <c r="AA2569" i="2"/>
  <c r="AA2563" i="2"/>
  <c r="AA2539" i="2"/>
  <c r="AA2532" i="2"/>
  <c r="AB2534" i="2" s="1"/>
  <c r="AA2506" i="2"/>
  <c r="AA2489" i="2"/>
  <c r="AA2476" i="2"/>
  <c r="AA2435" i="2"/>
  <c r="AA2353" i="2"/>
  <c r="AA2320" i="2"/>
  <c r="AA2318" i="2"/>
  <c r="AA2294" i="2"/>
  <c r="AB2294" i="2" s="1"/>
  <c r="AA2266" i="2"/>
  <c r="AB2268" i="2" s="1"/>
  <c r="AA2251" i="2"/>
  <c r="AA2249" i="2"/>
  <c r="AA2247" i="2"/>
  <c r="AA2245" i="2"/>
  <c r="AA2234" i="2"/>
  <c r="AA2225" i="2"/>
  <c r="AB2227" i="2" s="1"/>
  <c r="AA2193" i="2"/>
  <c r="AA1935" i="2"/>
  <c r="AA1861" i="2"/>
  <c r="AB1862" i="2" s="1"/>
  <c r="AA1843" i="2"/>
  <c r="AA1838" i="2"/>
  <c r="AA1711" i="2"/>
  <c r="AA1694" i="2"/>
  <c r="AA1692" i="2"/>
  <c r="AA1577" i="2"/>
  <c r="AA1564" i="2"/>
  <c r="AA1105" i="2"/>
  <c r="AA1075" i="2"/>
  <c r="AA960" i="2"/>
  <c r="AB962" i="2" s="1"/>
  <c r="AA1945" i="2"/>
  <c r="AA1927" i="2"/>
  <c r="AA1903" i="2"/>
  <c r="AB1904" i="2" s="1"/>
  <c r="AA1887" i="2"/>
  <c r="AA1877" i="2"/>
  <c r="AA1821" i="2"/>
  <c r="AA1817" i="2"/>
  <c r="AA1792" i="2"/>
  <c r="AA1788" i="2"/>
  <c r="AA1786" i="2"/>
  <c r="AA1777" i="2"/>
  <c r="AA1686" i="2"/>
  <c r="AA1684" i="2"/>
  <c r="AA1676" i="2"/>
  <c r="AA1581" i="2"/>
  <c r="AA1579" i="2"/>
  <c r="AA1561" i="2"/>
  <c r="AA1553" i="2"/>
  <c r="AA1546" i="2"/>
  <c r="AA1542" i="2"/>
  <c r="AA1540" i="2"/>
  <c r="AA1534" i="2"/>
  <c r="AA1532" i="2"/>
  <c r="AA1524" i="2"/>
  <c r="AA1474" i="2"/>
  <c r="AA1472" i="2"/>
  <c r="AA1463" i="2"/>
  <c r="AA1450" i="2"/>
  <c r="AA1442" i="2"/>
  <c r="AA1434" i="2"/>
  <c r="AA1426" i="2"/>
  <c r="AA1421" i="2"/>
  <c r="AA1400" i="2"/>
  <c r="AA1389" i="2"/>
  <c r="AA1387" i="2"/>
  <c r="AA1382" i="2"/>
  <c r="AA1367" i="2"/>
  <c r="AA1365" i="2"/>
  <c r="AA1363" i="2"/>
  <c r="AA1361" i="2"/>
  <c r="AA1359" i="2"/>
  <c r="AA1334" i="2"/>
  <c r="AA1317" i="2"/>
  <c r="AA1306" i="2"/>
  <c r="AA1304" i="2"/>
  <c r="AA1300" i="2"/>
  <c r="AA1292" i="2"/>
  <c r="AB1292" i="2" s="1"/>
  <c r="AA1281" i="2"/>
  <c r="AA1261" i="2"/>
  <c r="AA1246" i="2"/>
  <c r="AA1233" i="2"/>
  <c r="AA1225" i="2"/>
  <c r="AB1227" i="2" s="1"/>
  <c r="AA1211" i="2"/>
  <c r="AA1192" i="2"/>
  <c r="AA1172" i="2"/>
  <c r="AA1092" i="2"/>
  <c r="AA1062" i="2"/>
  <c r="AA1039" i="2"/>
  <c r="AA1030" i="2"/>
  <c r="AA1024" i="2"/>
  <c r="AA1022" i="2"/>
  <c r="AA1001" i="2"/>
  <c r="AA943" i="2"/>
  <c r="AA939" i="2"/>
  <c r="AA937" i="2"/>
  <c r="AA935" i="2"/>
  <c r="AA916" i="2"/>
  <c r="AA912" i="2"/>
  <c r="AA897" i="2"/>
  <c r="AA2160" i="2"/>
  <c r="AB2162" i="2" s="1"/>
  <c r="AA2150" i="2"/>
  <c r="AA2128" i="2"/>
  <c r="AA2123" i="2"/>
  <c r="AA2076" i="2"/>
  <c r="AA2068" i="2"/>
  <c r="AB2068" i="2" s="1"/>
  <c r="AA2060" i="2"/>
  <c r="AA1944" i="2"/>
  <c r="AA1939" i="2"/>
  <c r="AA1934" i="2"/>
  <c r="AA1914" i="2"/>
  <c r="AA1889" i="2"/>
  <c r="AA1869" i="2"/>
  <c r="AA1813" i="2"/>
  <c r="AB1815" i="2" s="1"/>
  <c r="AA1811" i="2"/>
  <c r="AA1807" i="2"/>
  <c r="AA1803" i="2"/>
  <c r="AB1803" i="2" s="1"/>
  <c r="AA1767" i="2"/>
  <c r="AA1765" i="2"/>
  <c r="AA1763" i="2"/>
  <c r="AA1751" i="2"/>
  <c r="AA1745" i="2"/>
  <c r="AB1745" i="2" s="1"/>
  <c r="AA1741" i="2"/>
  <c r="AA1725" i="2"/>
  <c r="AB1726" i="2" s="1"/>
  <c r="AA1723" i="2"/>
  <c r="AA1710" i="2"/>
  <c r="AB1711" i="2" s="1"/>
  <c r="AA1693" i="2"/>
  <c r="AA1691" i="2"/>
  <c r="AA1555" i="2"/>
  <c r="AA1516" i="2"/>
  <c r="AA1505" i="2"/>
  <c r="AA1503" i="2"/>
  <c r="AA1481" i="2"/>
  <c r="AB1482" i="2" s="1"/>
  <c r="AA1452" i="2"/>
  <c r="AA1444" i="2"/>
  <c r="AA1423" i="2"/>
  <c r="AA1407" i="2"/>
  <c r="AA1404" i="2"/>
  <c r="AB1406" i="2" s="1"/>
  <c r="AA1391" i="2"/>
  <c r="AA1349" i="2"/>
  <c r="AA1330" i="2"/>
  <c r="AA1288" i="2"/>
  <c r="AA1286" i="2"/>
  <c r="AA1240" i="2"/>
  <c r="AA1227" i="2"/>
  <c r="AA1219" i="2"/>
  <c r="AA1190" i="2"/>
  <c r="AA1119" i="2"/>
  <c r="AA1082" i="2"/>
  <c r="AA993" i="2"/>
  <c r="AA952" i="2"/>
  <c r="AA906" i="2"/>
  <c r="AA1902" i="2"/>
  <c r="AA1886" i="2"/>
  <c r="AB1887" i="2" s="1"/>
  <c r="AA1876" i="2"/>
  <c r="AA1841" i="2"/>
  <c r="AA1834" i="2"/>
  <c r="AB1836" i="2" s="1"/>
  <c r="AA1828" i="2"/>
  <c r="AA1826" i="2"/>
  <c r="AA1679" i="2"/>
  <c r="AA1677" i="2"/>
  <c r="AA1675" i="2"/>
  <c r="AB1675" i="2" s="1"/>
  <c r="AA1663" i="2"/>
  <c r="AB1664" i="2" s="1"/>
  <c r="AA1661" i="2"/>
  <c r="AA1659" i="2"/>
  <c r="AA1655" i="2"/>
  <c r="AA1653" i="2"/>
  <c r="AA1651" i="2"/>
  <c r="AA1612" i="2"/>
  <c r="AA1604" i="2"/>
  <c r="AB1605" i="2" s="1"/>
  <c r="AA1596" i="2"/>
  <c r="AA1588" i="2"/>
  <c r="AA1573" i="2"/>
  <c r="AA1479" i="2"/>
  <c r="AA1477" i="2"/>
  <c r="AA1475" i="2"/>
  <c r="AA1466" i="2"/>
  <c r="AA1425" i="2"/>
  <c r="AA1386" i="2"/>
  <c r="AA1379" i="2"/>
  <c r="AA1345" i="2"/>
  <c r="AA1343" i="2"/>
  <c r="AA1341" i="2"/>
  <c r="AA1339" i="2"/>
  <c r="AA1324" i="2"/>
  <c r="AA1305" i="2"/>
  <c r="AA1303" i="2"/>
  <c r="AA1284" i="2"/>
  <c r="AA1193" i="2"/>
  <c r="AB1195" i="2" s="1"/>
  <c r="AA1179" i="2"/>
  <c r="AA1177" i="2"/>
  <c r="AA1175" i="2"/>
  <c r="AA1168" i="2"/>
  <c r="AA1151" i="2"/>
  <c r="AA1095" i="2"/>
  <c r="AA1093" i="2"/>
  <c r="AA1072" i="2"/>
  <c r="AA1063" i="2"/>
  <c r="AA1061" i="2"/>
  <c r="AB1061" i="2" s="1"/>
  <c r="AA1048" i="2"/>
  <c r="AA1044" i="2"/>
  <c r="AA1029" i="2"/>
  <c r="AA1004" i="2"/>
  <c r="AA944" i="2"/>
  <c r="AA900" i="2"/>
  <c r="AA898" i="2"/>
  <c r="AA896" i="2"/>
  <c r="AB896" i="2" s="1"/>
  <c r="AA894" i="2"/>
  <c r="AA1735" i="2"/>
  <c r="AA1717" i="2"/>
  <c r="AA1715" i="2"/>
  <c r="AA1645" i="2"/>
  <c r="AA1643" i="2"/>
  <c r="AA1617" i="2"/>
  <c r="AA1609" i="2"/>
  <c r="AA1601" i="2"/>
  <c r="AA1593" i="2"/>
  <c r="AA1585" i="2"/>
  <c r="AA1539" i="2"/>
  <c r="AA1537" i="2"/>
  <c r="AA1531" i="2"/>
  <c r="AA1529" i="2"/>
  <c r="AA1521" i="2"/>
  <c r="AA1510" i="2"/>
  <c r="AA1464" i="2"/>
  <c r="AA1462" i="2"/>
  <c r="AA1460" i="2"/>
  <c r="AA1458" i="2"/>
  <c r="AA1456" i="2"/>
  <c r="AA1454" i="2"/>
  <c r="AA1446" i="2"/>
  <c r="AB1447" i="2" s="1"/>
  <c r="AA1438" i="2"/>
  <c r="AA1430" i="2"/>
  <c r="AB1431" i="2" s="1"/>
  <c r="AA1422" i="2"/>
  <c r="AA1401" i="2"/>
  <c r="AA1383" i="2"/>
  <c r="AA1364" i="2"/>
  <c r="AA1362" i="2"/>
  <c r="AA1356" i="2"/>
  <c r="AA917" i="2"/>
  <c r="AA911" i="2"/>
  <c r="AA1637" i="2"/>
  <c r="AB1639" i="2" s="1"/>
  <c r="AA1635" i="2"/>
  <c r="AA1633" i="2"/>
  <c r="AA1614" i="2"/>
  <c r="AA1606" i="2"/>
  <c r="AA1598" i="2"/>
  <c r="AA1590" i="2"/>
  <c r="AA1582" i="2"/>
  <c r="AA1320" i="2"/>
  <c r="AA1316" i="2"/>
  <c r="AA1293" i="2"/>
  <c r="AA1252" i="2"/>
  <c r="AA1216" i="2"/>
  <c r="AA1214" i="2"/>
  <c r="AA1158" i="2"/>
  <c r="AA1128" i="2"/>
  <c r="AA1122" i="2"/>
  <c r="AA1116" i="2"/>
  <c r="AA1107" i="2"/>
  <c r="AB1108" i="2" s="1"/>
  <c r="AA1100" i="2"/>
  <c r="AA1091" i="2"/>
  <c r="AA1085" i="2"/>
  <c r="AA1083" i="2"/>
  <c r="AA1081" i="2"/>
  <c r="AA1079" i="2"/>
  <c r="AA1068" i="2"/>
  <c r="AB1068" i="2" s="1"/>
  <c r="AA1025" i="2"/>
  <c r="AB990" i="2"/>
  <c r="AA942" i="2"/>
  <c r="AA940" i="2"/>
  <c r="AA936" i="2"/>
  <c r="AA1515" i="2"/>
  <c r="AA1448" i="2"/>
  <c r="AA1440" i="2"/>
  <c r="AA1432" i="2"/>
  <c r="AA1424" i="2"/>
  <c r="AA1419" i="2"/>
  <c r="AA1408" i="2"/>
  <c r="AA1371" i="2"/>
  <c r="AA1354" i="2"/>
  <c r="AA1352" i="2"/>
  <c r="AA1350" i="2"/>
  <c r="AA1329" i="2"/>
  <c r="AA1327" i="2"/>
  <c r="AA1312" i="2"/>
  <c r="AA1289" i="2"/>
  <c r="AA1287" i="2"/>
  <c r="AA1276" i="2"/>
  <c r="AA1259" i="2"/>
  <c r="AA1244" i="2"/>
  <c r="AA1239" i="2"/>
  <c r="AA1234" i="2"/>
  <c r="AA1231" i="2"/>
  <c r="AA1223" i="2"/>
  <c r="AA1182" i="2"/>
  <c r="AA1167" i="2"/>
  <c r="AA1156" i="2"/>
  <c r="AA1051" i="2"/>
  <c r="AA1047" i="2"/>
  <c r="AA1045" i="2"/>
  <c r="AA1015" i="2"/>
  <c r="AA966" i="2"/>
  <c r="AA928" i="2"/>
  <c r="AA926" i="2"/>
  <c r="AA924" i="2"/>
  <c r="AB925" i="2" s="1"/>
  <c r="AA905" i="2"/>
  <c r="AB906" i="2" s="1"/>
  <c r="AA4094" i="2"/>
  <c r="AA4083" i="2"/>
  <c r="AB4085" i="2" s="1"/>
  <c r="AA4081" i="2"/>
  <c r="AA4074" i="2"/>
  <c r="AA4061" i="2"/>
  <c r="AB4063" i="2" s="1"/>
  <c r="AA4030" i="2"/>
  <c r="AA4019" i="2"/>
  <c r="AA4017" i="2"/>
  <c r="AA4010" i="2"/>
  <c r="AA3998" i="2"/>
  <c r="AA3993" i="2"/>
  <c r="AA3991" i="2"/>
  <c r="AA3986" i="2"/>
  <c r="AB3988" i="2" s="1"/>
  <c r="AA3972" i="2"/>
  <c r="AA3954" i="2"/>
  <c r="AA3914" i="2"/>
  <c r="AB3916" i="2" s="1"/>
  <c r="AA3871" i="2"/>
  <c r="AA3862" i="2"/>
  <c r="AB3864" i="2" s="1"/>
  <c r="AB3843" i="2"/>
  <c r="AA3807" i="2"/>
  <c r="AA3742" i="2"/>
  <c r="AB3227" i="2"/>
  <c r="AB3126" i="2"/>
  <c r="AA4123" i="2"/>
  <c r="AA4121" i="2"/>
  <c r="AA4101" i="2"/>
  <c r="AB4101" i="2" s="1"/>
  <c r="AA4070" i="2"/>
  <c r="AA4059" i="2"/>
  <c r="AA4057" i="2"/>
  <c r="AA4037" i="2"/>
  <c r="AA4006" i="2"/>
  <c r="AB4006" i="2" s="1"/>
  <c r="AA3996" i="2"/>
  <c r="AA3989" i="2"/>
  <c r="AB3990" i="2" s="1"/>
  <c r="AA3970" i="2"/>
  <c r="AA3878" i="2"/>
  <c r="AB3848" i="2"/>
  <c r="AA3814" i="2"/>
  <c r="AA3725" i="2"/>
  <c r="AA3427" i="2"/>
  <c r="AB3427" i="2" s="1"/>
  <c r="AA3408" i="2"/>
  <c r="AB3219" i="2"/>
  <c r="AA3950" i="2"/>
  <c r="AA3874" i="2"/>
  <c r="AA3821" i="2"/>
  <c r="AB3823" i="2" s="1"/>
  <c r="AA3794" i="2"/>
  <c r="AB3796" i="2" s="1"/>
  <c r="AA3747" i="2"/>
  <c r="AB3441" i="2"/>
  <c r="AB3204" i="2"/>
  <c r="AA3767" i="2"/>
  <c r="AB3767" i="2" s="1"/>
  <c r="AA4002" i="2"/>
  <c r="AA4042" i="2"/>
  <c r="AA3921" i="2"/>
  <c r="AA3799" i="2"/>
  <c r="AA3754" i="2"/>
  <c r="AA3750" i="2"/>
  <c r="AB3751" i="2" s="1"/>
  <c r="AB3489" i="2"/>
  <c r="AB3216" i="2"/>
  <c r="AB3190" i="2"/>
  <c r="AB3127" i="2"/>
  <c r="AA4102" i="2"/>
  <c r="AA4082" i="2"/>
  <c r="AA4069" i="2"/>
  <c r="AB4071" i="2" s="1"/>
  <c r="AA4038" i="2"/>
  <c r="AA4018" i="2"/>
  <c r="AA3953" i="2"/>
  <c r="AA3944" i="2"/>
  <c r="AA3881" i="2"/>
  <c r="AB3593" i="2"/>
  <c r="AB3421" i="2"/>
  <c r="AB3228" i="2"/>
  <c r="AA4066" i="2"/>
  <c r="AA4106" i="2"/>
  <c r="AA4109" i="2"/>
  <c r="AB4110" i="2" s="1"/>
  <c r="AA4078" i="2"/>
  <c r="AA4067" i="2"/>
  <c r="AA4065" i="2"/>
  <c r="AA4045" i="2"/>
  <c r="AB4046" i="2" s="1"/>
  <c r="AA4014" i="2"/>
  <c r="AA4003" i="2"/>
  <c r="AA3985" i="2"/>
  <c r="AA3951" i="2"/>
  <c r="AA3942" i="2"/>
  <c r="AA3892" i="2"/>
  <c r="AB3892" i="2" s="1"/>
  <c r="AB3569" i="2"/>
  <c r="AB3205" i="2"/>
  <c r="AC3206" i="2" s="1"/>
  <c r="AB3119" i="2"/>
  <c r="AB4023" i="2"/>
  <c r="AB3969" i="2"/>
  <c r="AB3598" i="2"/>
  <c r="AA3443" i="2"/>
  <c r="AB3445" i="2" s="1"/>
  <c r="AA3424" i="2"/>
  <c r="AA3400" i="2"/>
  <c r="AB3229" i="2"/>
  <c r="AC3229" i="2" s="1"/>
  <c r="K3229" i="2" s="1"/>
  <c r="M3229" i="2" s="1"/>
  <c r="AB3173" i="2"/>
  <c r="AB3130" i="2"/>
  <c r="AB3005" i="2"/>
  <c r="AA3965" i="2"/>
  <c r="AA3932" i="2"/>
  <c r="AA3918" i="2"/>
  <c r="AA3889" i="2"/>
  <c r="AA3849" i="2"/>
  <c r="AB3851" i="2" s="1"/>
  <c r="AA3844" i="2"/>
  <c r="AB3844" i="2" s="1"/>
  <c r="AA3816" i="2"/>
  <c r="AA3811" i="2"/>
  <c r="AA3809" i="2"/>
  <c r="AA3778" i="2"/>
  <c r="AA3761" i="2"/>
  <c r="AA3756" i="2"/>
  <c r="AB3757" i="2" s="1"/>
  <c r="AA3739" i="2"/>
  <c r="AA3735" i="2"/>
  <c r="AA3697" i="2"/>
  <c r="AA3686" i="2"/>
  <c r="AA3674" i="2"/>
  <c r="AB3675" i="2" s="1"/>
  <c r="AA3662" i="2"/>
  <c r="AA3650" i="2"/>
  <c r="AA3641" i="2"/>
  <c r="AA3634" i="2"/>
  <c r="AB3635" i="2" s="1"/>
  <c r="AA3614" i="2"/>
  <c r="AA3609" i="2"/>
  <c r="AB3307" i="2"/>
  <c r="AB3292" i="2"/>
  <c r="AB3134" i="2"/>
  <c r="AA3108" i="2"/>
  <c r="AA3076" i="2"/>
  <c r="AA3049" i="2"/>
  <c r="AA3042" i="2"/>
  <c r="AA3017" i="2"/>
  <c r="AA3010" i="2"/>
  <c r="AA2985" i="2"/>
  <c r="AA2978" i="2"/>
  <c r="AA2960" i="2"/>
  <c r="AA2940" i="2"/>
  <c r="AB2941" i="2" s="1"/>
  <c r="AB2933" i="2"/>
  <c r="AA2415" i="2"/>
  <c r="AA2413" i="2"/>
  <c r="AA3776" i="2"/>
  <c r="AA3730" i="2"/>
  <c r="AA3721" i="2"/>
  <c r="AA3681" i="2"/>
  <c r="AA3672" i="2"/>
  <c r="AA3632" i="2"/>
  <c r="AA3602" i="2"/>
  <c r="AA3594" i="2"/>
  <c r="AB3595" i="2" s="1"/>
  <c r="AA3586" i="2"/>
  <c r="AA3578" i="2"/>
  <c r="AA3570" i="2"/>
  <c r="AA3562" i="2"/>
  <c r="AB3562" i="2" s="1"/>
  <c r="AA3554" i="2"/>
  <c r="AA3546" i="2"/>
  <c r="AA3538" i="2"/>
  <c r="AA3530" i="2"/>
  <c r="AA3522" i="2"/>
  <c r="AB3522" i="2" s="1"/>
  <c r="AA3514" i="2"/>
  <c r="AA3506" i="2"/>
  <c r="AA3498" i="2"/>
  <c r="AB3499" i="2" s="1"/>
  <c r="AA3490" i="2"/>
  <c r="AB3490" i="2" s="1"/>
  <c r="AA3482" i="2"/>
  <c r="AB3483" i="2" s="1"/>
  <c r="AA3474" i="2"/>
  <c r="AB3474" i="2" s="1"/>
  <c r="AA3466" i="2"/>
  <c r="AA3458" i="2"/>
  <c r="AB3458" i="2" s="1"/>
  <c r="AA3450" i="2"/>
  <c r="AA3438" i="2"/>
  <c r="AA3422" i="2"/>
  <c r="AB3422" i="2" s="1"/>
  <c r="AA3389" i="2"/>
  <c r="AA3385" i="2"/>
  <c r="AA3381" i="2"/>
  <c r="AA3377" i="2"/>
  <c r="AA3373" i="2"/>
  <c r="AA3369" i="2"/>
  <c r="AA3363" i="2"/>
  <c r="AA3361" i="2"/>
  <c r="AA3359" i="2"/>
  <c r="AB3359" i="2" s="1"/>
  <c r="AA3356" i="2"/>
  <c r="AB3358" i="2" s="1"/>
  <c r="AA3348" i="2"/>
  <c r="AA3345" i="2"/>
  <c r="AA3335" i="2"/>
  <c r="AA3325" i="2"/>
  <c r="AA3318" i="2"/>
  <c r="AA3313" i="2"/>
  <c r="AA3300" i="2"/>
  <c r="AA3295" i="2"/>
  <c r="AB3297" i="2" s="1"/>
  <c r="AA3288" i="2"/>
  <c r="AA3283" i="2"/>
  <c r="AA3278" i="2"/>
  <c r="AB3280" i="2" s="1"/>
  <c r="AA3268" i="2"/>
  <c r="AA3263" i="2"/>
  <c r="AA3256" i="2"/>
  <c r="AB3258" i="2" s="1"/>
  <c r="AA3251" i="2"/>
  <c r="AA3246" i="2"/>
  <c r="AB3248" i="2" s="1"/>
  <c r="AA3241" i="2"/>
  <c r="AB3241" i="2" s="1"/>
  <c r="AA3160" i="2"/>
  <c r="AA3056" i="2"/>
  <c r="AA3047" i="2"/>
  <c r="AA3024" i="2"/>
  <c r="AB3025" i="2" s="1"/>
  <c r="AA3015" i="2"/>
  <c r="AA2992" i="2"/>
  <c r="AB2993" i="2" s="1"/>
  <c r="AA2983" i="2"/>
  <c r="AB2985" i="2" s="1"/>
  <c r="AA2911" i="2"/>
  <c r="AB2913" i="2" s="1"/>
  <c r="AA2843" i="2"/>
  <c r="AA2796" i="2"/>
  <c r="AA2676" i="2"/>
  <c r="AB2469" i="2"/>
  <c r="AB2428" i="2"/>
  <c r="AB3695" i="2"/>
  <c r="AA2665" i="2"/>
  <c r="AA2643" i="2"/>
  <c r="AB2620" i="2"/>
  <c r="AA2574" i="2"/>
  <c r="AB2133" i="2"/>
  <c r="AA3707" i="2"/>
  <c r="AA3703" i="2"/>
  <c r="AB3586" i="2"/>
  <c r="AA3378" i="2"/>
  <c r="AA3374" i="2"/>
  <c r="AA3370" i="2"/>
  <c r="AA3366" i="2"/>
  <c r="AA3354" i="2"/>
  <c r="AA3346" i="2"/>
  <c r="AA3343" i="2"/>
  <c r="AA3338" i="2"/>
  <c r="AB3340" i="2" s="1"/>
  <c r="AA3333" i="2"/>
  <c r="AA3328" i="2"/>
  <c r="AA3323" i="2"/>
  <c r="AA3321" i="2"/>
  <c r="AA3316" i="2"/>
  <c r="AA3311" i="2"/>
  <c r="AA3298" i="2"/>
  <c r="AA3276" i="2"/>
  <c r="AA3266" i="2"/>
  <c r="AA3244" i="2"/>
  <c r="AA3152" i="2"/>
  <c r="AB3135" i="2"/>
  <c r="AA3036" i="2"/>
  <c r="AB3037" i="2" s="1"/>
  <c r="AB2945" i="2"/>
  <c r="AA2837" i="2"/>
  <c r="AB2837" i="2" s="1"/>
  <c r="AA2485" i="2"/>
  <c r="AB2485" i="2" s="1"/>
  <c r="AA2377" i="2"/>
  <c r="AA3966" i="2"/>
  <c r="AA3964" i="2"/>
  <c r="AB3965" i="2" s="1"/>
  <c r="AA3945" i="2"/>
  <c r="AA3938" i="2"/>
  <c r="AA3926" i="2"/>
  <c r="AA3908" i="2"/>
  <c r="AA3906" i="2"/>
  <c r="AA3897" i="2"/>
  <c r="AB3899" i="2" s="1"/>
  <c r="AA3865" i="2"/>
  <c r="AA3858" i="2"/>
  <c r="AA3840" i="2"/>
  <c r="AA3837" i="2"/>
  <c r="AA3835" i="2"/>
  <c r="AA3817" i="2"/>
  <c r="AB3819" i="2" s="1"/>
  <c r="AA3810" i="2"/>
  <c r="AA3800" i="2"/>
  <c r="AA3765" i="2"/>
  <c r="AA3760" i="2"/>
  <c r="AA3734" i="2"/>
  <c r="AA3701" i="2"/>
  <c r="AA3696" i="2"/>
  <c r="AB3697" i="2" s="1"/>
  <c r="AA3691" i="2"/>
  <c r="AB3691" i="2" s="1"/>
  <c r="AA3687" i="2"/>
  <c r="AA3682" i="2"/>
  <c r="AA3640" i="2"/>
  <c r="AA3620" i="2"/>
  <c r="AA3608" i="2"/>
  <c r="AB3291" i="2"/>
  <c r="AB3281" i="2"/>
  <c r="AB3129" i="2"/>
  <c r="AA3116" i="2"/>
  <c r="AB3116" i="2" s="1"/>
  <c r="AA3099" i="2"/>
  <c r="AB3099" i="2" s="1"/>
  <c r="AA3090" i="2"/>
  <c r="AB3091" i="2" s="1"/>
  <c r="AA3059" i="2"/>
  <c r="AB3061" i="2" s="1"/>
  <c r="AA3027" i="2"/>
  <c r="AA2995" i="2"/>
  <c r="AA2921" i="2"/>
  <c r="AA2894" i="2"/>
  <c r="AB2894" i="2" s="1"/>
  <c r="AA2805" i="2"/>
  <c r="AB2807" i="2" s="1"/>
  <c r="AA2337" i="2"/>
  <c r="AB1897" i="2"/>
  <c r="AB3656" i="2"/>
  <c r="AA3446" i="2"/>
  <c r="AA3430" i="2"/>
  <c r="AB3430" i="2" s="1"/>
  <c r="AA3414" i="2"/>
  <c r="AA3383" i="2"/>
  <c r="AA3379" i="2"/>
  <c r="AA3375" i="2"/>
  <c r="AA3371" i="2"/>
  <c r="AB3373" i="2" s="1"/>
  <c r="AA3367" i="2"/>
  <c r="AA3364" i="2"/>
  <c r="AA3362" i="2"/>
  <c r="AA3360" i="2"/>
  <c r="AA3352" i="2"/>
  <c r="AA3341" i="2"/>
  <c r="AA3331" i="2"/>
  <c r="AA3319" i="2"/>
  <c r="AA3314" i="2"/>
  <c r="AA3309" i="2"/>
  <c r="AA3304" i="2"/>
  <c r="AB3306" i="2" s="1"/>
  <c r="AA3294" i="2"/>
  <c r="AA3272" i="2"/>
  <c r="AB3272" i="2" s="1"/>
  <c r="AA3262" i="2"/>
  <c r="AA3242" i="2"/>
  <c r="AA3239" i="2"/>
  <c r="AA3176" i="2"/>
  <c r="AB3176" i="2" s="1"/>
  <c r="AA3144" i="2"/>
  <c r="AB3112" i="2"/>
  <c r="AB2816" i="2"/>
  <c r="AA2801" i="2"/>
  <c r="AB2693" i="2"/>
  <c r="AA2540" i="2"/>
  <c r="AA2410" i="2"/>
  <c r="AB2412" i="2" s="1"/>
  <c r="AA2406" i="2"/>
  <c r="AB1902" i="2"/>
  <c r="AA3929" i="2"/>
  <c r="AB3931" i="2" s="1"/>
  <c r="AA3922" i="2"/>
  <c r="AA3913" i="2"/>
  <c r="AA3902" i="2"/>
  <c r="AA3884" i="2"/>
  <c r="AA3882" i="2"/>
  <c r="AA3868" i="2"/>
  <c r="AB3868" i="2" s="1"/>
  <c r="AA3828" i="2"/>
  <c r="AA3820" i="2"/>
  <c r="AA3815" i="2"/>
  <c r="AA3803" i="2"/>
  <c r="AA3798" i="2"/>
  <c r="AA3785" i="2"/>
  <c r="AB3787" i="2" s="1"/>
  <c r="AA3751" i="2"/>
  <c r="AA3746" i="2"/>
  <c r="AB3747" i="2" s="1"/>
  <c r="AA3729" i="2"/>
  <c r="AA3718" i="2"/>
  <c r="AA3706" i="2"/>
  <c r="AA3652" i="2"/>
  <c r="AA3638" i="2"/>
  <c r="AA3626" i="2"/>
  <c r="AA3616" i="2"/>
  <c r="AA3606" i="2"/>
  <c r="AA3601" i="2"/>
  <c r="AA3355" i="2"/>
  <c r="AB3357" i="2" s="1"/>
  <c r="AC3359" i="2" s="1"/>
  <c r="AA3347" i="2"/>
  <c r="AA3344" i="2"/>
  <c r="AA3334" i="2"/>
  <c r="AA3329" i="2"/>
  <c r="AA3324" i="2"/>
  <c r="AA3317" i="2"/>
  <c r="AA3312" i="2"/>
  <c r="AA3299" i="2"/>
  <c r="AA3287" i="2"/>
  <c r="AA3282" i="2"/>
  <c r="AA3277" i="2"/>
  <c r="AA3267" i="2"/>
  <c r="AA3255" i="2"/>
  <c r="AA3250" i="2"/>
  <c r="AA3245" i="2"/>
  <c r="AB3245" i="2" s="1"/>
  <c r="AA3223" i="2"/>
  <c r="AA3191" i="2"/>
  <c r="AA3156" i="2"/>
  <c r="AA3120" i="2"/>
  <c r="AB3120" i="2" s="1"/>
  <c r="AA3104" i="2"/>
  <c r="AA3069" i="2"/>
  <c r="AA3062" i="2"/>
  <c r="AB3062" i="2" s="1"/>
  <c r="AA3039" i="2"/>
  <c r="AB3041" i="2" s="1"/>
  <c r="AA3007" i="2"/>
  <c r="AB3009" i="2" s="1"/>
  <c r="AA2975" i="2"/>
  <c r="AA2946" i="2"/>
  <c r="AA2926" i="2"/>
  <c r="AB2927" i="2" s="1"/>
  <c r="AA2908" i="2"/>
  <c r="AA2899" i="2"/>
  <c r="AB2901" i="2" s="1"/>
  <c r="AA2878" i="2"/>
  <c r="AA2858" i="2"/>
  <c r="AB2860" i="2" s="1"/>
  <c r="AA2849" i="2"/>
  <c r="AB2850" i="2" s="1"/>
  <c r="AA2825" i="2"/>
  <c r="AB2692" i="2"/>
  <c r="AA2655" i="2"/>
  <c r="AA2653" i="2"/>
  <c r="AA2615" i="2"/>
  <c r="AA2613" i="2"/>
  <c r="AA2598" i="2"/>
  <c r="AB2599" i="2" s="1"/>
  <c r="AA2554" i="2"/>
  <c r="AA2460" i="2"/>
  <c r="AA2419" i="2"/>
  <c r="AA2342" i="2"/>
  <c r="AA2288" i="2"/>
  <c r="AB2288" i="2" s="1"/>
  <c r="AA2286" i="2"/>
  <c r="AB2187" i="2"/>
  <c r="AB1866" i="2"/>
  <c r="AA2596" i="2"/>
  <c r="AA2463" i="2"/>
  <c r="AB2444" i="2"/>
  <c r="AA2431" i="2"/>
  <c r="AA2429" i="2"/>
  <c r="AB2429" i="2" s="1"/>
  <c r="AB2269" i="2"/>
  <c r="AA2181" i="2"/>
  <c r="AB2172" i="2"/>
  <c r="AB2131" i="2"/>
  <c r="AA1929" i="2"/>
  <c r="AB1870" i="2"/>
  <c r="AA2902" i="2"/>
  <c r="AA2861" i="2"/>
  <c r="AB2863" i="2" s="1"/>
  <c r="AA2821" i="2"/>
  <c r="AA2546" i="2"/>
  <c r="AA2531" i="2"/>
  <c r="AA2529" i="2"/>
  <c r="AA2479" i="2"/>
  <c r="AB2387" i="2"/>
  <c r="AA2380" i="2"/>
  <c r="AB2212" i="2"/>
  <c r="AA2168" i="2"/>
  <c r="AB2170" i="2" s="1"/>
  <c r="AA1949" i="2"/>
  <c r="AA1890" i="2"/>
  <c r="AB1891" i="2" s="1"/>
  <c r="AA1883" i="2"/>
  <c r="AB1884" i="2" s="1"/>
  <c r="AA1855" i="2"/>
  <c r="AA3077" i="2"/>
  <c r="AA3050" i="2"/>
  <c r="AA3018" i="2"/>
  <c r="AA2986" i="2"/>
  <c r="AA2954" i="2"/>
  <c r="AB2929" i="2"/>
  <c r="AA2845" i="2"/>
  <c r="AA2833" i="2"/>
  <c r="AB2833" i="2" s="1"/>
  <c r="AA2797" i="2"/>
  <c r="AA2588" i="2"/>
  <c r="AA2564" i="2"/>
  <c r="AB2524" i="2"/>
  <c r="AA2487" i="2"/>
  <c r="AB2484" i="2"/>
  <c r="AB2470" i="2"/>
  <c r="AA2447" i="2"/>
  <c r="AB2236" i="2"/>
  <c r="AB2171" i="2"/>
  <c r="AB2157" i="2"/>
  <c r="AB1923" i="2"/>
  <c r="AA1874" i="2"/>
  <c r="AB1874" i="2" s="1"/>
  <c r="AA1859" i="2"/>
  <c r="AB1859" i="2" s="1"/>
  <c r="AB1850" i="2"/>
  <c r="AA3096" i="2"/>
  <c r="AA3080" i="2"/>
  <c r="AB3013" i="2"/>
  <c r="AA2910" i="2"/>
  <c r="AA2888" i="2"/>
  <c r="AA2857" i="2"/>
  <c r="AA2817" i="2"/>
  <c r="AB2817" i="2" s="1"/>
  <c r="AA2793" i="2"/>
  <c r="AB2644" i="2"/>
  <c r="AA2466" i="2"/>
  <c r="AA2462" i="2"/>
  <c r="AA2457" i="2"/>
  <c r="AA2445" i="2"/>
  <c r="AA2434" i="2"/>
  <c r="AA2432" i="2"/>
  <c r="AA2430" i="2"/>
  <c r="AB2430" i="2" s="1"/>
  <c r="AA2423" i="2"/>
  <c r="AA2421" i="2"/>
  <c r="AA2383" i="2"/>
  <c r="AA2369" i="2"/>
  <c r="AA2364" i="2"/>
  <c r="AB2364" i="2" s="1"/>
  <c r="AA2256" i="2"/>
  <c r="AA2254" i="2"/>
  <c r="AA2230" i="2"/>
  <c r="AB2230" i="2" s="1"/>
  <c r="AB2188" i="2"/>
  <c r="AA2145" i="2"/>
  <c r="AA1943" i="2"/>
  <c r="AA1904" i="2"/>
  <c r="AA1898" i="2"/>
  <c r="AB1899" i="2" s="1"/>
  <c r="AA1863" i="2"/>
  <c r="AB1835" i="2"/>
  <c r="AA3101" i="2"/>
  <c r="AB3103" i="2" s="1"/>
  <c r="AA3085" i="2"/>
  <c r="AA3078" i="2"/>
  <c r="AA3058" i="2"/>
  <c r="AA3031" i="2"/>
  <c r="AA3026" i="2"/>
  <c r="AB3028" i="2" s="1"/>
  <c r="AA2999" i="2"/>
  <c r="AA2994" i="2"/>
  <c r="AA2967" i="2"/>
  <c r="AA2962" i="2"/>
  <c r="AB2964" i="2" s="1"/>
  <c r="AA2935" i="2"/>
  <c r="AB2937" i="2" s="1"/>
  <c r="AA2903" i="2"/>
  <c r="AA2877" i="2"/>
  <c r="AA2870" i="2"/>
  <c r="AB2872" i="2" s="1"/>
  <c r="AA2867" i="2"/>
  <c r="AA2846" i="2"/>
  <c r="AB2848" i="2" s="1"/>
  <c r="AA2822" i="2"/>
  <c r="AA2813" i="2"/>
  <c r="AB2815" i="2" s="1"/>
  <c r="AA2811" i="2"/>
  <c r="AA2800" i="2"/>
  <c r="AA2782" i="2"/>
  <c r="AA2780" i="2"/>
  <c r="AA2771" i="2"/>
  <c r="AA2766" i="2"/>
  <c r="AA2764" i="2"/>
  <c r="AA2755" i="2"/>
  <c r="AA2750" i="2"/>
  <c r="AA2748" i="2"/>
  <c r="AA2739" i="2"/>
  <c r="AA2734" i="2"/>
  <c r="AA2732" i="2"/>
  <c r="AA2723" i="2"/>
  <c r="AB2724" i="2" s="1"/>
  <c r="AA2718" i="2"/>
  <c r="AA2716" i="2"/>
  <c r="AA2694" i="2"/>
  <c r="AB2694" i="2" s="1"/>
  <c r="AA2686" i="2"/>
  <c r="AA2678" i="2"/>
  <c r="AA2670" i="2"/>
  <c r="AA2657" i="2"/>
  <c r="AA2645" i="2"/>
  <c r="AA2640" i="2"/>
  <c r="AB2641" i="2" s="1"/>
  <c r="AA2633" i="2"/>
  <c r="AA2617" i="2"/>
  <c r="AB2619" i="2" s="1"/>
  <c r="AA2606" i="2"/>
  <c r="AB2608" i="2" s="1"/>
  <c r="AA2593" i="2"/>
  <c r="AA2565" i="2"/>
  <c r="AB2566" i="2" s="1"/>
  <c r="AA2535" i="2"/>
  <c r="AA2530" i="2"/>
  <c r="AA2514" i="2"/>
  <c r="AB2515" i="2" s="1"/>
  <c r="AA2499" i="2"/>
  <c r="AA2488" i="2"/>
  <c r="AA2478" i="2"/>
  <c r="AA2473" i="2"/>
  <c r="AB2475" i="2" s="1"/>
  <c r="AA2339" i="2"/>
  <c r="AB2340" i="2" s="1"/>
  <c r="AA2308" i="2"/>
  <c r="AB2310" i="2" s="1"/>
  <c r="AA2283" i="2"/>
  <c r="AA2281" i="2"/>
  <c r="AB2281" i="2" s="1"/>
  <c r="AA2279" i="2"/>
  <c r="AB2279" i="2" s="1"/>
  <c r="AA2277" i="2"/>
  <c r="AB2219" i="2"/>
  <c r="AA2135" i="2"/>
  <c r="AA2100" i="2"/>
  <c r="AA2098" i="2"/>
  <c r="AA2080" i="2"/>
  <c r="AA2072" i="2"/>
  <c r="AB2072" i="2" s="1"/>
  <c r="AB1889" i="2"/>
  <c r="AA1880" i="2"/>
  <c r="AA1867" i="2"/>
  <c r="AA1852" i="2"/>
  <c r="AB1852" i="2" s="1"/>
  <c r="AA3071" i="2"/>
  <c r="AB3073" i="2" s="1"/>
  <c r="AA3051" i="2"/>
  <c r="AB3053" i="2" s="1"/>
  <c r="AA3019" i="2"/>
  <c r="AB3021" i="2" s="1"/>
  <c r="AA2987" i="2"/>
  <c r="AB2988" i="2" s="1"/>
  <c r="AA2955" i="2"/>
  <c r="AA2923" i="2"/>
  <c r="AB2925" i="2" s="1"/>
  <c r="AA2891" i="2"/>
  <c r="AB2893" i="2" s="1"/>
  <c r="AA2834" i="2"/>
  <c r="AA2798" i="2"/>
  <c r="AA2787" i="2"/>
  <c r="AA2778" i="2"/>
  <c r="AA2762" i="2"/>
  <c r="AB2764" i="2" s="1"/>
  <c r="AA2746" i="2"/>
  <c r="AA2730" i="2"/>
  <c r="AA2714" i="2"/>
  <c r="AA2707" i="2"/>
  <c r="AA2702" i="2"/>
  <c r="AA2700" i="2"/>
  <c r="AB2700" i="2" s="1"/>
  <c r="AA2689" i="2"/>
  <c r="AA2681" i="2"/>
  <c r="AA2673" i="2"/>
  <c r="AA2662" i="2"/>
  <c r="AA2650" i="2"/>
  <c r="AA2638" i="2"/>
  <c r="AB2639" i="2" s="1"/>
  <c r="AA2631" i="2"/>
  <c r="AB2632" i="2" s="1"/>
  <c r="AA2624" i="2"/>
  <c r="AA2622" i="2"/>
  <c r="AA2602" i="2"/>
  <c r="AB2604" i="2" s="1"/>
  <c r="AA2600" i="2"/>
  <c r="AA2589" i="2"/>
  <c r="AA2578" i="2"/>
  <c r="AB2580" i="2" s="1"/>
  <c r="AA2576" i="2"/>
  <c r="AA2556" i="2"/>
  <c r="AA2545" i="2"/>
  <c r="AB2546" i="2" s="1"/>
  <c r="AA2504" i="2"/>
  <c r="AA2502" i="2"/>
  <c r="AA2450" i="2"/>
  <c r="AA2393" i="2"/>
  <c r="AB2394" i="2" s="1"/>
  <c r="AA2333" i="2"/>
  <c r="AB2333" i="2" s="1"/>
  <c r="AA2326" i="2"/>
  <c r="AA2213" i="2"/>
  <c r="AA2202" i="2"/>
  <c r="AB2202" i="2" s="1"/>
  <c r="AB2195" i="2"/>
  <c r="AA2163" i="2"/>
  <c r="AA2148" i="2"/>
  <c r="AA2125" i="2"/>
  <c r="AA2086" i="2"/>
  <c r="AA1893" i="2"/>
  <c r="AA1871" i="2"/>
  <c r="AB1871" i="2" s="1"/>
  <c r="AA2222" i="2"/>
  <c r="AA2207" i="2"/>
  <c r="AB2209" i="2" s="1"/>
  <c r="AA2190" i="2"/>
  <c r="AB2190" i="2" s="1"/>
  <c r="AA2175" i="2"/>
  <c r="AA2095" i="2"/>
  <c r="AA2083" i="2"/>
  <c r="AA2078" i="2"/>
  <c r="AB2078" i="2" s="1"/>
  <c r="AA2070" i="2"/>
  <c r="AB2071" i="2" s="1"/>
  <c r="AA2062" i="2"/>
  <c r="AA2045" i="2"/>
  <c r="AA2037" i="2"/>
  <c r="AB2037" i="2" s="1"/>
  <c r="AA2019" i="2"/>
  <c r="AA2011" i="2"/>
  <c r="AA1796" i="2"/>
  <c r="AA1794" i="2"/>
  <c r="AB1785" i="2"/>
  <c r="AA1570" i="2"/>
  <c r="AA1545" i="2"/>
  <c r="AB1341" i="2"/>
  <c r="AB1111" i="2"/>
  <c r="AA2118" i="2"/>
  <c r="AB2120" i="2" s="1"/>
  <c r="AA2116" i="2"/>
  <c r="AA2114" i="2"/>
  <c r="AA2112" i="2"/>
  <c r="AA2107" i="2"/>
  <c r="AB2107" i="2" s="1"/>
  <c r="AA2105" i="2"/>
  <c r="AB2105" i="2" s="1"/>
  <c r="AA2075" i="2"/>
  <c r="AA2067" i="2"/>
  <c r="AA2059" i="2"/>
  <c r="AA2008" i="2"/>
  <c r="AA2000" i="2"/>
  <c r="AA1992" i="2"/>
  <c r="AA1984" i="2"/>
  <c r="AA1976" i="2"/>
  <c r="AB1978" i="2" s="1"/>
  <c r="AA1968" i="2"/>
  <c r="AA1960" i="2"/>
  <c r="AB1962" i="2" s="1"/>
  <c r="AA1952" i="2"/>
  <c r="AA1842" i="2"/>
  <c r="AA1805" i="2"/>
  <c r="AB1412" i="2"/>
  <c r="AB1258" i="2"/>
  <c r="AB1257" i="2"/>
  <c r="AB1240" i="2"/>
  <c r="AA1198" i="2"/>
  <c r="AB1109" i="2"/>
  <c r="AA1716" i="2"/>
  <c r="AA1678" i="2"/>
  <c r="AB1679" i="2" s="1"/>
  <c r="AA1674" i="2"/>
  <c r="AA1672" i="2"/>
  <c r="AB1672" i="2" s="1"/>
  <c r="AA1535" i="2"/>
  <c r="AA1507" i="2"/>
  <c r="AA1492" i="2"/>
  <c r="AA1436" i="2"/>
  <c r="AA1414" i="2"/>
  <c r="AB1416" i="2" s="1"/>
  <c r="AA1397" i="2"/>
  <c r="AA1392" i="2"/>
  <c r="AA1369" i="2"/>
  <c r="AB1371" i="2" s="1"/>
  <c r="AA1307" i="2"/>
  <c r="AA1249" i="2"/>
  <c r="AB1249" i="2" s="1"/>
  <c r="AA1230" i="2"/>
  <c r="AA1222" i="2"/>
  <c r="AB1223" i="2" s="1"/>
  <c r="AA1176" i="2"/>
  <c r="AA1137" i="2"/>
  <c r="AA1007" i="2"/>
  <c r="AB1007" i="2" s="1"/>
  <c r="AA978" i="2"/>
  <c r="AB894" i="2"/>
  <c r="AA2404" i="2"/>
  <c r="AA2389" i="2"/>
  <c r="AA2360" i="2"/>
  <c r="AA2270" i="2"/>
  <c r="AB2270" i="2" s="1"/>
  <c r="AA2255" i="2"/>
  <c r="AA2253" i="2"/>
  <c r="AB2255" i="2" s="1"/>
  <c r="AA2238" i="2"/>
  <c r="AA2223" i="2"/>
  <c r="AA2221" i="2"/>
  <c r="AA2206" i="2"/>
  <c r="AA2191" i="2"/>
  <c r="AA2174" i="2"/>
  <c r="AB2174" i="2" s="1"/>
  <c r="AA2082" i="2"/>
  <c r="AB2084" i="2" s="1"/>
  <c r="AA2074" i="2"/>
  <c r="AA2066" i="2"/>
  <c r="AA2061" i="2"/>
  <c r="AA2051" i="2"/>
  <c r="AA2041" i="2"/>
  <c r="AA2023" i="2"/>
  <c r="AA2015" i="2"/>
  <c r="AA1933" i="2"/>
  <c r="AB1933" i="2" s="1"/>
  <c r="AA1924" i="2"/>
  <c r="AB1924" i="2" s="1"/>
  <c r="AA1913" i="2"/>
  <c r="AA1823" i="2"/>
  <c r="AA1812" i="2"/>
  <c r="AA1810" i="2"/>
  <c r="AA1739" i="2"/>
  <c r="AA1721" i="2"/>
  <c r="AA1512" i="2"/>
  <c r="AB1512" i="2" s="1"/>
  <c r="AA1443" i="2"/>
  <c r="AB1430" i="2"/>
  <c r="AA1399" i="2"/>
  <c r="AA1384" i="2"/>
  <c r="AA1314" i="2"/>
  <c r="AB1314" i="2" s="1"/>
  <c r="AA1242" i="2"/>
  <c r="AA1232" i="2"/>
  <c r="AA1224" i="2"/>
  <c r="AA1203" i="2"/>
  <c r="AA1188" i="2"/>
  <c r="AA1117" i="2"/>
  <c r="AA1103" i="2"/>
  <c r="AA1020" i="2"/>
  <c r="AA2400" i="2"/>
  <c r="AA2341" i="2"/>
  <c r="AA2329" i="2"/>
  <c r="AA2297" i="2"/>
  <c r="AA2265" i="2"/>
  <c r="AA2233" i="2"/>
  <c r="AB2235" i="2" s="1"/>
  <c r="AA2201" i="2"/>
  <c r="AA1782" i="2"/>
  <c r="AB1784" i="2" s="1"/>
  <c r="AC1786" i="2" s="1"/>
  <c r="AA1780" i="2"/>
  <c r="AA1778" i="2"/>
  <c r="AA1695" i="2"/>
  <c r="AB1170" i="2"/>
  <c r="AA1042" i="2"/>
  <c r="AB1044" i="2" s="1"/>
  <c r="AB997" i="2"/>
  <c r="AB989" i="2"/>
  <c r="AA969" i="2"/>
  <c r="AA2214" i="2"/>
  <c r="AA2199" i="2"/>
  <c r="AA2182" i="2"/>
  <c r="AA2165" i="2"/>
  <c r="AA2099" i="2"/>
  <c r="AA2097" i="2"/>
  <c r="AA1948" i="2"/>
  <c r="AB1949" i="2" s="1"/>
  <c r="AA1926" i="2"/>
  <c r="AA1908" i="2"/>
  <c r="AA1832" i="2"/>
  <c r="AB1834" i="2" s="1"/>
  <c r="AA1789" i="2"/>
  <c r="AB1748" i="2"/>
  <c r="AA1517" i="2"/>
  <c r="AB1486" i="2"/>
  <c r="AA1149" i="2"/>
  <c r="AA2395" i="2"/>
  <c r="AA2361" i="2"/>
  <c r="AB2363" i="2" s="1"/>
  <c r="AA2305" i="2"/>
  <c r="AA2273" i="2"/>
  <c r="AA2241" i="2"/>
  <c r="AA2209" i="2"/>
  <c r="AB2211" i="2" s="1"/>
  <c r="AA2177" i="2"/>
  <c r="AB2178" i="2" s="1"/>
  <c r="AA2154" i="2"/>
  <c r="AB2156" i="2" s="1"/>
  <c r="AA2109" i="2"/>
  <c r="AB2110" i="2" s="1"/>
  <c r="AA2090" i="2"/>
  <c r="AB2092" i="2" s="1"/>
  <c r="AA2081" i="2"/>
  <c r="AA2073" i="2"/>
  <c r="AA2065" i="2"/>
  <c r="AA2055" i="2"/>
  <c r="AA2053" i="2"/>
  <c r="AA2022" i="2"/>
  <c r="AA2014" i="2"/>
  <c r="AA1937" i="2"/>
  <c r="AA1932" i="2"/>
  <c r="AA1910" i="2"/>
  <c r="AA1840" i="2"/>
  <c r="AA1830" i="2"/>
  <c r="AA1761" i="2"/>
  <c r="AB1761" i="2" s="1"/>
  <c r="AA1649" i="2"/>
  <c r="AA1528" i="2"/>
  <c r="AA1526" i="2"/>
  <c r="AA1502" i="2"/>
  <c r="AA1471" i="2"/>
  <c r="AA1390" i="2"/>
  <c r="AA1388" i="2"/>
  <c r="AA1253" i="2"/>
  <c r="AB1255" i="2" s="1"/>
  <c r="AA1132" i="2"/>
  <c r="AA1120" i="2"/>
  <c r="AA1705" i="2"/>
  <c r="AA1703" i="2"/>
  <c r="AA1689" i="2"/>
  <c r="AA1668" i="2"/>
  <c r="AA1641" i="2"/>
  <c r="AA1572" i="2"/>
  <c r="AB1574" i="2" s="1"/>
  <c r="AA1557" i="2"/>
  <c r="AA1538" i="2"/>
  <c r="AA1533" i="2"/>
  <c r="AA1522" i="2"/>
  <c r="AB1479" i="2"/>
  <c r="AA1427" i="2"/>
  <c r="AB1429" i="2" s="1"/>
  <c r="AA1336" i="2"/>
  <c r="AB1324" i="2"/>
  <c r="AA1174" i="2"/>
  <c r="AA1154" i="2"/>
  <c r="AA1152" i="2"/>
  <c r="AA1130" i="2"/>
  <c r="AA1125" i="2"/>
  <c r="AA1118" i="2"/>
  <c r="AA1089" i="2"/>
  <c r="AA1084" i="2"/>
  <c r="AA1077" i="2"/>
  <c r="AA1057" i="2"/>
  <c r="AB1057" i="2" s="1"/>
  <c r="AA1050" i="2"/>
  <c r="AA1033" i="2"/>
  <c r="AA1026" i="2"/>
  <c r="AA1010" i="2"/>
  <c r="AB1010" i="2" s="1"/>
  <c r="AA992" i="2"/>
  <c r="AA985" i="2"/>
  <c r="AA972" i="2"/>
  <c r="AA967" i="2"/>
  <c r="AA965" i="2"/>
  <c r="AA963" i="2"/>
  <c r="AB963" i="2" s="1"/>
  <c r="AA953" i="2"/>
  <c r="AB954" i="2" s="1"/>
  <c r="AA948" i="2"/>
  <c r="AA1824" i="2"/>
  <c r="AA1806" i="2"/>
  <c r="AA1790" i="2"/>
  <c r="AA1776" i="2"/>
  <c r="AA1771" i="2"/>
  <c r="AB1773" i="2" s="1"/>
  <c r="AA1764" i="2"/>
  <c r="AB1766" i="2" s="1"/>
  <c r="AA1762" i="2"/>
  <c r="AA1755" i="2"/>
  <c r="AA1742" i="2"/>
  <c r="AA1719" i="2"/>
  <c r="AA1683" i="2"/>
  <c r="AA1660" i="2"/>
  <c r="AA1658" i="2"/>
  <c r="AA1656" i="2"/>
  <c r="AA1631" i="2"/>
  <c r="AA1629" i="2"/>
  <c r="AA1627" i="2"/>
  <c r="AA1625" i="2"/>
  <c r="AA1623" i="2"/>
  <c r="AA1619" i="2"/>
  <c r="AA1611" i="2"/>
  <c r="AA1603" i="2"/>
  <c r="AA1595" i="2"/>
  <c r="AA1587" i="2"/>
  <c r="AA1576" i="2"/>
  <c r="AB1578" i="2" s="1"/>
  <c r="AA1567" i="2"/>
  <c r="AA1562" i="2"/>
  <c r="AB1562" i="2" s="1"/>
  <c r="AA1536" i="2"/>
  <c r="AA1520" i="2"/>
  <c r="AA1518" i="2"/>
  <c r="AA1495" i="2"/>
  <c r="AA1490" i="2"/>
  <c r="AA1488" i="2"/>
  <c r="AB1488" i="2" s="1"/>
  <c r="AA1461" i="2"/>
  <c r="AA1449" i="2"/>
  <c r="AA1433" i="2"/>
  <c r="AA1360" i="2"/>
  <c r="AA1358" i="2"/>
  <c r="AA1353" i="2"/>
  <c r="AA1351" i="2"/>
  <c r="AA1325" i="2"/>
  <c r="AB1325" i="2" s="1"/>
  <c r="AA1301" i="2"/>
  <c r="AA1296" i="2"/>
  <c r="AA1254" i="2"/>
  <c r="AA1235" i="2"/>
  <c r="AA1217" i="2"/>
  <c r="AA1215" i="2"/>
  <c r="AA1213" i="2"/>
  <c r="AA1208" i="2"/>
  <c r="AA1199" i="2"/>
  <c r="AA1189" i="2"/>
  <c r="AA1157" i="2"/>
  <c r="AB1159" i="2" s="1"/>
  <c r="AA1150" i="2"/>
  <c r="AB893" i="2"/>
  <c r="AA1143" i="2"/>
  <c r="AA1138" i="2"/>
  <c r="AA1080" i="2"/>
  <c r="AA1070" i="2"/>
  <c r="AA1017" i="2"/>
  <c r="AA979" i="2"/>
  <c r="AA908" i="2"/>
  <c r="AA1820" i="2"/>
  <c r="AA1818" i="2"/>
  <c r="AA1795" i="2"/>
  <c r="AA1774" i="2"/>
  <c r="AA1758" i="2"/>
  <c r="AB1759" i="2" s="1"/>
  <c r="AA1720" i="2"/>
  <c r="AA1708" i="2"/>
  <c r="AA1706" i="2"/>
  <c r="AA1704" i="2"/>
  <c r="AA1702" i="2"/>
  <c r="AA1697" i="2"/>
  <c r="AB1697" i="2" s="1"/>
  <c r="AA1690" i="2"/>
  <c r="AA1688" i="2"/>
  <c r="AB1688" i="2" s="1"/>
  <c r="AA1673" i="2"/>
  <c r="AA1669" i="2"/>
  <c r="AA1667" i="2"/>
  <c r="AA1652" i="2"/>
  <c r="AA1646" i="2"/>
  <c r="AB1648" i="2" s="1"/>
  <c r="AA1642" i="2"/>
  <c r="AB1642" i="2" s="1"/>
  <c r="AA1640" i="2"/>
  <c r="AA1613" i="2"/>
  <c r="AA1605" i="2"/>
  <c r="AA1597" i="2"/>
  <c r="AA1589" i="2"/>
  <c r="AA1580" i="2"/>
  <c r="AA1571" i="2"/>
  <c r="AA1556" i="2"/>
  <c r="AB1558" i="2" s="1"/>
  <c r="AA1554" i="2"/>
  <c r="AB1555" i="2" s="1"/>
  <c r="AA1544" i="2"/>
  <c r="AA1527" i="2"/>
  <c r="AA1525" i="2"/>
  <c r="AA1523" i="2"/>
  <c r="AA1506" i="2"/>
  <c r="AA1498" i="2"/>
  <c r="AA1491" i="2"/>
  <c r="AB1491" i="2" s="1"/>
  <c r="AA1483" i="2"/>
  <c r="AB1484" i="2" s="1"/>
  <c r="AA1470" i="2"/>
  <c r="AB1470" i="2" s="1"/>
  <c r="AA1459" i="2"/>
  <c r="AA1457" i="2"/>
  <c r="AA1455" i="2"/>
  <c r="AA1453" i="2"/>
  <c r="AA1437" i="2"/>
  <c r="AA1409" i="2"/>
  <c r="AB1411" i="2" s="1"/>
  <c r="AA1402" i="2"/>
  <c r="AA1393" i="2"/>
  <c r="AA1368" i="2"/>
  <c r="AA1366" i="2"/>
  <c r="AA1344" i="2"/>
  <c r="AA1342" i="2"/>
  <c r="AA1337" i="2"/>
  <c r="AA1335" i="2"/>
  <c r="AA1309" i="2"/>
  <c r="AA1271" i="2"/>
  <c r="AA1263" i="2"/>
  <c r="AA1251" i="2"/>
  <c r="AA1209" i="2"/>
  <c r="AA1202" i="2"/>
  <c r="AA1162" i="2"/>
  <c r="AB1164" i="2" s="1"/>
  <c r="AA1160" i="2"/>
  <c r="AB1160" i="2" s="1"/>
  <c r="AA1146" i="2"/>
  <c r="AA1136" i="2"/>
  <c r="AA1133" i="2"/>
  <c r="AA1126" i="2"/>
  <c r="AA1124" i="2"/>
  <c r="AA1102" i="2"/>
  <c r="AA1094" i="2"/>
  <c r="AA1076" i="2"/>
  <c r="AB1078" i="2" s="1"/>
  <c r="AA1071" i="2"/>
  <c r="AA1065" i="2"/>
  <c r="AB1067" i="2" s="1"/>
  <c r="AA1058" i="2"/>
  <c r="AB1060" i="2" s="1"/>
  <c r="AA1041" i="2"/>
  <c r="AB1041" i="2" s="1"/>
  <c r="AA1013" i="2"/>
  <c r="AB999" i="2"/>
  <c r="AA975" i="2"/>
  <c r="AA973" i="2"/>
  <c r="AA959" i="2"/>
  <c r="AB958" i="2"/>
  <c r="AA903" i="2"/>
  <c r="AB1432" i="2"/>
  <c r="AA1011" i="2"/>
  <c r="AB1012" i="2" s="1"/>
  <c r="AA1002" i="2"/>
  <c r="AA1000" i="2"/>
  <c r="AB1001" i="2" s="1"/>
  <c r="AA984" i="2"/>
  <c r="AA964" i="2"/>
  <c r="AA932" i="2"/>
  <c r="AB932" i="2" s="1"/>
  <c r="AA913" i="2"/>
  <c r="AA1827" i="2"/>
  <c r="AA1816" i="2"/>
  <c r="AB1816" i="2" s="1"/>
  <c r="AA1798" i="2"/>
  <c r="AB1800" i="2" s="1"/>
  <c r="AA1752" i="2"/>
  <c r="AB1752" i="2" s="1"/>
  <c r="AA1730" i="2"/>
  <c r="AB1732" i="2" s="1"/>
  <c r="AA1713" i="2"/>
  <c r="AA1700" i="2"/>
  <c r="AA1680" i="2"/>
  <c r="AA1636" i="2"/>
  <c r="AA1620" i="2"/>
  <c r="AB1620" i="2" s="1"/>
  <c r="AA1615" i="2"/>
  <c r="AA1607" i="2"/>
  <c r="AB1609" i="2" s="1"/>
  <c r="AA1599" i="2"/>
  <c r="AA1591" i="2"/>
  <c r="AA1563" i="2"/>
  <c r="AB1565" i="2" s="1"/>
  <c r="AA1558" i="2"/>
  <c r="AB1560" i="2" s="1"/>
  <c r="AA1547" i="2"/>
  <c r="AB1549" i="2" s="1"/>
  <c r="AA1514" i="2"/>
  <c r="AB1514" i="2" s="1"/>
  <c r="AA1509" i="2"/>
  <c r="AA1504" i="2"/>
  <c r="AA1499" i="2"/>
  <c r="AA1476" i="2"/>
  <c r="AA1473" i="2"/>
  <c r="AB1474" i="2" s="1"/>
  <c r="AA1465" i="2"/>
  <c r="AB1466" i="2" s="1"/>
  <c r="AA1441" i="2"/>
  <c r="AA1418" i="2"/>
  <c r="AB1420" i="2" s="1"/>
  <c r="AA1357" i="2"/>
  <c r="AA1328" i="2"/>
  <c r="AB1330" i="2" s="1"/>
  <c r="AA1326" i="2"/>
  <c r="AA1321" i="2"/>
  <c r="AB1323" i="2" s="1"/>
  <c r="AA1319" i="2"/>
  <c r="AA1273" i="2"/>
  <c r="AA1265" i="2"/>
  <c r="AA1260" i="2"/>
  <c r="AA1212" i="2"/>
  <c r="AA1180" i="2"/>
  <c r="AB1180" i="2" s="1"/>
  <c r="AA1144" i="2"/>
  <c r="AA1142" i="2"/>
  <c r="AA1134" i="2"/>
  <c r="AA1112" i="2"/>
  <c r="AB1114" i="2" s="1"/>
  <c r="AA1090" i="2"/>
  <c r="AA1069" i="2"/>
  <c r="AA1049" i="2"/>
  <c r="AB1049" i="2" s="1"/>
  <c r="AA1037" i="2"/>
  <c r="AA1027" i="2"/>
  <c r="AA1018" i="2"/>
  <c r="AA982" i="2"/>
  <c r="AA914" i="2"/>
  <c r="AA945" i="2"/>
  <c r="AA922" i="2"/>
  <c r="AA920" i="2"/>
  <c r="AB920" i="2" s="1"/>
  <c r="AA910" i="2"/>
  <c r="AB912" i="2" s="1"/>
  <c r="AA929" i="2"/>
  <c r="AB930" i="2" s="1"/>
  <c r="AB4086" i="2"/>
  <c r="AB4075" i="2"/>
  <c r="AB4055" i="2"/>
  <c r="AB4013" i="2"/>
  <c r="AB4011" i="2"/>
  <c r="AB3989" i="2"/>
  <c r="AB3984" i="2"/>
  <c r="AB4097" i="2"/>
  <c r="AB4095" i="2"/>
  <c r="AB4073" i="2"/>
  <c r="AB4031" i="2"/>
  <c r="AB4117" i="2"/>
  <c r="AB4108" i="2"/>
  <c r="AB4102" i="2"/>
  <c r="AB4058" i="2"/>
  <c r="AB4038" i="2"/>
  <c r="AB4029" i="2"/>
  <c r="AB4030" i="2"/>
  <c r="AB4118" i="2"/>
  <c r="AB4107" i="2"/>
  <c r="AB4070" i="2"/>
  <c r="AB4059" i="2"/>
  <c r="AA3917" i="2"/>
  <c r="AB3918" i="2" s="1"/>
  <c r="AB3882" i="2"/>
  <c r="AB3797" i="2"/>
  <c r="AB3714" i="2"/>
  <c r="AB3639" i="2"/>
  <c r="AB3961" i="2"/>
  <c r="AB3776" i="2"/>
  <c r="AB3962" i="2"/>
  <c r="AB3900" i="2"/>
  <c r="AB3852" i="2"/>
  <c r="AA3788" i="2"/>
  <c r="AA3781" i="2"/>
  <c r="AB3783" i="2" s="1"/>
  <c r="AB3619" i="2"/>
  <c r="AB3618" i="2"/>
  <c r="AB3937" i="2"/>
  <c r="AA3925" i="2"/>
  <c r="AB3883" i="2"/>
  <c r="AB3877" i="2"/>
  <c r="AA3861" i="2"/>
  <c r="AB3957" i="2"/>
  <c r="AB3853" i="2"/>
  <c r="AB3971" i="2"/>
  <c r="AA3941" i="2"/>
  <c r="AA3909" i="2"/>
  <c r="AB3911" i="2" s="1"/>
  <c r="AB3867" i="2"/>
  <c r="AB3846" i="2"/>
  <c r="AB3845" i="2"/>
  <c r="AB3802" i="2"/>
  <c r="AB3642" i="2"/>
  <c r="AB3659" i="2"/>
  <c r="AB3658" i="2"/>
  <c r="AB3973" i="2"/>
  <c r="AA3949" i="2"/>
  <c r="AA3933" i="2"/>
  <c r="AB3935" i="2" s="1"/>
  <c r="AB3898" i="2"/>
  <c r="AA3869" i="2"/>
  <c r="AB3842" i="2"/>
  <c r="AA3805" i="2"/>
  <c r="AB3807" i="2" s="1"/>
  <c r="AB3775" i="2"/>
  <c r="AB3728" i="2"/>
  <c r="AB3683" i="2"/>
  <c r="AB3713" i="2"/>
  <c r="AB3325" i="2"/>
  <c r="AB3263" i="2"/>
  <c r="AB3078" i="2"/>
  <c r="AB3803" i="2"/>
  <c r="AA3724" i="2"/>
  <c r="AB3726" i="2" s="1"/>
  <c r="AA3692" i="2"/>
  <c r="AA3653" i="2"/>
  <c r="AB3655" i="2" s="1"/>
  <c r="AA3649" i="2"/>
  <c r="AB3591" i="2"/>
  <c r="AB3580" i="2"/>
  <c r="AB3575" i="2"/>
  <c r="AB3495" i="2"/>
  <c r="AB3463" i="2"/>
  <c r="AB3446" i="2"/>
  <c r="AB3405" i="2"/>
  <c r="AA3752" i="2"/>
  <c r="AA3720" i="2"/>
  <c r="AB3722" i="2" s="1"/>
  <c r="AA3688" i="2"/>
  <c r="AB3690" i="2" s="1"/>
  <c r="AA3661" i="2"/>
  <c r="AB3597" i="2"/>
  <c r="AB3581" i="2"/>
  <c r="AB3565" i="2"/>
  <c r="AB3533" i="2"/>
  <c r="AB3517" i="2"/>
  <c r="AB3407" i="2"/>
  <c r="AB3406" i="2"/>
  <c r="AB3262" i="2"/>
  <c r="AA3824" i="2"/>
  <c r="AA3780" i="2"/>
  <c r="AA3748" i="2"/>
  <c r="AB3749" i="2" s="1"/>
  <c r="AA3716" i="2"/>
  <c r="AA3684" i="2"/>
  <c r="AB3685" i="2" s="1"/>
  <c r="AA3669" i="2"/>
  <c r="AA3664" i="2"/>
  <c r="AA3648" i="2"/>
  <c r="AB3629" i="2"/>
  <c r="AB3592" i="2"/>
  <c r="AB3587" i="2"/>
  <c r="AB3576" i="2"/>
  <c r="AB3571" i="2"/>
  <c r="AB3560" i="2"/>
  <c r="AB3523" i="2"/>
  <c r="AB3512" i="2"/>
  <c r="AB3507" i="2"/>
  <c r="AB3496" i="2"/>
  <c r="AB3464" i="2"/>
  <c r="AB3459" i="2"/>
  <c r="AB3440" i="2"/>
  <c r="AB3409" i="2"/>
  <c r="AB3408" i="2"/>
  <c r="AB3290" i="2"/>
  <c r="AB3657" i="2"/>
  <c r="AB3633" i="2"/>
  <c r="AB3601" i="2"/>
  <c r="AB3599" i="2"/>
  <c r="AB3395" i="2"/>
  <c r="AB3394" i="2"/>
  <c r="AB3393" i="2"/>
  <c r="AB3293" i="2"/>
  <c r="AA3808" i="2"/>
  <c r="AA3772" i="2"/>
  <c r="AB3774" i="2" s="1"/>
  <c r="AA3740" i="2"/>
  <c r="AB3742" i="2" s="1"/>
  <c r="AA3708" i="2"/>
  <c r="AA3676" i="2"/>
  <c r="AB3678" i="2" s="1"/>
  <c r="AA3660" i="2"/>
  <c r="AB3605" i="2"/>
  <c r="AB3600" i="2"/>
  <c r="AB3588" i="2"/>
  <c r="AB3572" i="2"/>
  <c r="AB3567" i="2"/>
  <c r="AB3551" i="2"/>
  <c r="AB3524" i="2"/>
  <c r="AB3508" i="2"/>
  <c r="AB3492" i="2"/>
  <c r="AB3442" i="2"/>
  <c r="AB3426" i="2"/>
  <c r="AB3419" i="2"/>
  <c r="AB3411" i="2"/>
  <c r="AB3410" i="2"/>
  <c r="AB3397" i="2"/>
  <c r="AB3396" i="2"/>
  <c r="AB3287" i="2"/>
  <c r="AB3274" i="2"/>
  <c r="AB3273" i="2"/>
  <c r="AA3832" i="2"/>
  <c r="AA3768" i="2"/>
  <c r="AB3770" i="2" s="1"/>
  <c r="AA3736" i="2"/>
  <c r="AB3738" i="2" s="1"/>
  <c r="AA3704" i="2"/>
  <c r="AA3668" i="2"/>
  <c r="AB3573" i="2"/>
  <c r="AC3575" i="2" s="1"/>
  <c r="K3575" i="2" s="1"/>
  <c r="M3575" i="2" s="1"/>
  <c r="AB3525" i="2"/>
  <c r="AB3509" i="2"/>
  <c r="AB3493" i="2"/>
  <c r="AB3482" i="2"/>
  <c r="AB3399" i="2"/>
  <c r="AB3398" i="2"/>
  <c r="AB3341" i="2"/>
  <c r="AA3856" i="2"/>
  <c r="AB3801" i="2"/>
  <c r="AA3792" i="2"/>
  <c r="AA3764" i="2"/>
  <c r="AB3766" i="2" s="1"/>
  <c r="AA3732" i="2"/>
  <c r="AA3700" i="2"/>
  <c r="AA3645" i="2"/>
  <c r="AB3640" i="2"/>
  <c r="AB3568" i="2"/>
  <c r="AB3552" i="2"/>
  <c r="AB3420" i="2"/>
  <c r="AB3413" i="2"/>
  <c r="AB3412" i="2"/>
  <c r="AB3401" i="2"/>
  <c r="AB3400" i="2"/>
  <c r="AB3271" i="2"/>
  <c r="AB3098" i="2"/>
  <c r="AB3092" i="2"/>
  <c r="AB3090" i="2"/>
  <c r="AB3093" i="2"/>
  <c r="AB3100" i="2"/>
  <c r="AB3036" i="2"/>
  <c r="AB3012" i="2"/>
  <c r="AB3004" i="2"/>
  <c r="AB2996" i="2"/>
  <c r="AB2956" i="2"/>
  <c r="AB2926" i="2"/>
  <c r="AB2918" i="2"/>
  <c r="AB2902" i="2"/>
  <c r="AB2853" i="2"/>
  <c r="AB2919" i="2"/>
  <c r="AA3067" i="2"/>
  <c r="AB3069" i="2" s="1"/>
  <c r="AA3054" i="2"/>
  <c r="AA3046" i="2"/>
  <c r="AB3048" i="2" s="1"/>
  <c r="AA3038" i="2"/>
  <c r="AB3039" i="2" s="1"/>
  <c r="AA3030" i="2"/>
  <c r="AA3022" i="2"/>
  <c r="AA3014" i="2"/>
  <c r="AB3016" i="2" s="1"/>
  <c r="AA3006" i="2"/>
  <c r="AA2998" i="2"/>
  <c r="AA2990" i="2"/>
  <c r="AB2992" i="2" s="1"/>
  <c r="AA2982" i="2"/>
  <c r="AB2984" i="2" s="1"/>
  <c r="AA2974" i="2"/>
  <c r="AB2976" i="2" s="1"/>
  <c r="AA2966" i="2"/>
  <c r="AA2958" i="2"/>
  <c r="AA2950" i="2"/>
  <c r="AA2942" i="2"/>
  <c r="AB2944" i="2" s="1"/>
  <c r="AA2934" i="2"/>
  <c r="AB2936" i="2" s="1"/>
  <c r="AB2865" i="2"/>
  <c r="AB2928" i="2"/>
  <c r="AB2920" i="2"/>
  <c r="AB2869" i="2"/>
  <c r="AB2201" i="2"/>
  <c r="AB3010" i="2"/>
  <c r="AB2986" i="2"/>
  <c r="AB2946" i="2"/>
  <c r="AB2806" i="2"/>
  <c r="AB2805" i="2"/>
  <c r="AB2789" i="2"/>
  <c r="AB3011" i="2"/>
  <c r="AB3003" i="2"/>
  <c r="AB2955" i="2"/>
  <c r="AB2852" i="2"/>
  <c r="AA3075" i="2"/>
  <c r="AA3070" i="2"/>
  <c r="AA2938" i="2"/>
  <c r="AA2930" i="2"/>
  <c r="AB2932" i="2" s="1"/>
  <c r="AA2922" i="2"/>
  <c r="AB2924" i="2" s="1"/>
  <c r="AA2914" i="2"/>
  <c r="AA2906" i="2"/>
  <c r="AA2898" i="2"/>
  <c r="AB2900" i="2" s="1"/>
  <c r="AA2890" i="2"/>
  <c r="AB2892" i="2" s="1"/>
  <c r="AB2886" i="2"/>
  <c r="AB2873" i="2"/>
  <c r="AB2842" i="2"/>
  <c r="AB2839" i="2"/>
  <c r="AB2808" i="2"/>
  <c r="AB2843" i="2"/>
  <c r="AB2809" i="2"/>
  <c r="AB2793" i="2"/>
  <c r="AB2857" i="2"/>
  <c r="AB2827" i="2"/>
  <c r="AA2818" i="2"/>
  <c r="AA2810" i="2"/>
  <c r="AB2812" i="2" s="1"/>
  <c r="AA2794" i="2"/>
  <c r="AB2748" i="2"/>
  <c r="AB2732" i="2"/>
  <c r="AB2654" i="2"/>
  <c r="AB2825" i="2"/>
  <c r="AB2838" i="2"/>
  <c r="AA2802" i="2"/>
  <c r="AB2804" i="2" s="1"/>
  <c r="AA2786" i="2"/>
  <c r="AB2788" i="2" s="1"/>
  <c r="AB2772" i="2"/>
  <c r="AB2756" i="2"/>
  <c r="AC2694" i="2"/>
  <c r="K2694" i="2" s="1"/>
  <c r="M2694" i="2" s="1"/>
  <c r="AB2647" i="2"/>
  <c r="AB2630" i="2"/>
  <c r="AB2610" i="2"/>
  <c r="AB2606" i="2"/>
  <c r="AB2581" i="2"/>
  <c r="AB2578" i="2"/>
  <c r="AB2574" i="2"/>
  <c r="AB2460" i="2"/>
  <c r="AA2777" i="2"/>
  <c r="AA2769" i="2"/>
  <c r="AB2771" i="2" s="1"/>
  <c r="AA2761" i="2"/>
  <c r="AA2753" i="2"/>
  <c r="AB2755" i="2" s="1"/>
  <c r="AA2745" i="2"/>
  <c r="AB2747" i="2" s="1"/>
  <c r="AA2737" i="2"/>
  <c r="AA2729" i="2"/>
  <c r="AB2731" i="2" s="1"/>
  <c r="AA2721" i="2"/>
  <c r="AB2723" i="2" s="1"/>
  <c r="AA2713" i="2"/>
  <c r="AB2715" i="2" s="1"/>
  <c r="AA2705" i="2"/>
  <c r="AB2707" i="2" s="1"/>
  <c r="AA2697" i="2"/>
  <c r="AB2699" i="2" s="1"/>
  <c r="AB2625" i="2"/>
  <c r="AB2607" i="2"/>
  <c r="AB2585" i="2"/>
  <c r="AB2556" i="2"/>
  <c r="AB2649" i="2"/>
  <c r="AA2775" i="2"/>
  <c r="AA2767" i="2"/>
  <c r="AA2759" i="2"/>
  <c r="AA2751" i="2"/>
  <c r="AA2743" i="2"/>
  <c r="AA2735" i="2"/>
  <c r="AA2727" i="2"/>
  <c r="AA2719" i="2"/>
  <c r="AA2711" i="2"/>
  <c r="AB2468" i="2"/>
  <c r="AB2634" i="2"/>
  <c r="AB2626" i="2"/>
  <c r="AB2618" i="2"/>
  <c r="AC2620" i="2" s="1"/>
  <c r="AB2563" i="2"/>
  <c r="AB2557" i="2"/>
  <c r="AB2499" i="2"/>
  <c r="AB2436" i="2"/>
  <c r="AB2265" i="2"/>
  <c r="AA2781" i="2"/>
  <c r="AA2773" i="2"/>
  <c r="AB2773" i="2" s="1"/>
  <c r="AA2765" i="2"/>
  <c r="AA2757" i="2"/>
  <c r="AA2749" i="2"/>
  <c r="AA2741" i="2"/>
  <c r="AA2733" i="2"/>
  <c r="AB2733" i="2" s="1"/>
  <c r="AA2725" i="2"/>
  <c r="AB2725" i="2" s="1"/>
  <c r="AA2717" i="2"/>
  <c r="AB2717" i="2" s="1"/>
  <c r="AA2709" i="2"/>
  <c r="AA2701" i="2"/>
  <c r="AB2637" i="2"/>
  <c r="AB2609" i="2"/>
  <c r="AB2577" i="2"/>
  <c r="AB2545" i="2"/>
  <c r="AB2522" i="2"/>
  <c r="AB2459" i="2"/>
  <c r="AA2776" i="2"/>
  <c r="AA2768" i="2"/>
  <c r="AA2760" i="2"/>
  <c r="AA2752" i="2"/>
  <c r="AA2744" i="2"/>
  <c r="AA2736" i="2"/>
  <c r="AA2728" i="2"/>
  <c r="AA2720" i="2"/>
  <c r="AA2712" i="2"/>
  <c r="AA2704" i="2"/>
  <c r="AA2696" i="2"/>
  <c r="AB2696" i="2" s="1"/>
  <c r="AB2554" i="2"/>
  <c r="AB2500" i="2"/>
  <c r="AA2512" i="2"/>
  <c r="AA2511" i="2"/>
  <c r="AB2446" i="2"/>
  <c r="AB2445" i="2"/>
  <c r="AB2439" i="2"/>
  <c r="AA2424" i="2"/>
  <c r="AB2426" i="2" s="1"/>
  <c r="AB2423" i="2"/>
  <c r="AB2322" i="2"/>
  <c r="AB2194" i="2"/>
  <c r="AB2193" i="2"/>
  <c r="AA2536" i="2"/>
  <c r="AB2538" i="2" s="1"/>
  <c r="AB2535" i="2"/>
  <c r="AA2401" i="2"/>
  <c r="AB2388" i="2"/>
  <c r="AB2314" i="2"/>
  <c r="AB2313" i="2"/>
  <c r="AB2186" i="2"/>
  <c r="AB2185" i="2"/>
  <c r="AA2550" i="2"/>
  <c r="AA2496" i="2"/>
  <c r="AB2498" i="2" s="1"/>
  <c r="AA2495" i="2"/>
  <c r="AB2478" i="2"/>
  <c r="AA2472" i="2"/>
  <c r="AB2474" i="2" s="1"/>
  <c r="AA2408" i="2"/>
  <c r="AB2410" i="2" s="1"/>
  <c r="AA2398" i="2"/>
  <c r="AB2375" i="2"/>
  <c r="AB2376" i="2"/>
  <c r="AB2370" i="2"/>
  <c r="AB2369" i="2"/>
  <c r="AA2343" i="2"/>
  <c r="AB2345" i="2" s="1"/>
  <c r="AB2306" i="2"/>
  <c r="AB2305" i="2"/>
  <c r="AB2242" i="2"/>
  <c r="AB2177" i="2"/>
  <c r="AB2365" i="2"/>
  <c r="AC2365" i="2" s="1"/>
  <c r="AB2297" i="2"/>
  <c r="AB2234" i="2"/>
  <c r="AB2233" i="2"/>
  <c r="AA2559" i="2"/>
  <c r="AA2542" i="2"/>
  <c r="AB2543" i="2" s="1"/>
  <c r="AB2526" i="2"/>
  <c r="AA2480" i="2"/>
  <c r="AA2464" i="2"/>
  <c r="AB2371" i="2"/>
  <c r="AB2289" i="2"/>
  <c r="AA2465" i="2"/>
  <c r="AB2467" i="2" s="1"/>
  <c r="AA2448" i="2"/>
  <c r="AB2450" i="2" s="1"/>
  <c r="AA2433" i="2"/>
  <c r="AB2435" i="2" s="1"/>
  <c r="AB2422" i="2"/>
  <c r="AA2416" i="2"/>
  <c r="AA2391" i="2"/>
  <c r="AA2384" i="2"/>
  <c r="AB2386" i="2" s="1"/>
  <c r="AB2360" i="2"/>
  <c r="AB2359" i="2"/>
  <c r="AA2354" i="2"/>
  <c r="AB2356" i="2" s="1"/>
  <c r="AB2218" i="2"/>
  <c r="AB2217" i="2"/>
  <c r="AA2551" i="2"/>
  <c r="AA2528" i="2"/>
  <c r="AB2530" i="2" s="1"/>
  <c r="AA2527" i="2"/>
  <c r="AA2456" i="2"/>
  <c r="AA2441" i="2"/>
  <c r="AB2443" i="2" s="1"/>
  <c r="AB2346" i="2"/>
  <c r="AB2274" i="2"/>
  <c r="AB2210" i="2"/>
  <c r="AC2212" i="2" s="1"/>
  <c r="AC2174" i="2"/>
  <c r="AC2230" i="2"/>
  <c r="AB2311" i="2"/>
  <c r="AB2303" i="2"/>
  <c r="AB2295" i="2"/>
  <c r="AB2287" i="2"/>
  <c r="AB2271" i="2"/>
  <c r="AB2247" i="2"/>
  <c r="AB2239" i="2"/>
  <c r="AB2231" i="2"/>
  <c r="AB2106" i="2"/>
  <c r="AB2100" i="2"/>
  <c r="AB2098" i="2"/>
  <c r="AB2090" i="2"/>
  <c r="W2066" i="2"/>
  <c r="J2066" i="2" s="1"/>
  <c r="W2067" i="2"/>
  <c r="J2067" i="2" s="1"/>
  <c r="W2068" i="2"/>
  <c r="J2068" i="2" s="1"/>
  <c r="AA2397" i="2"/>
  <c r="AA2349" i="2"/>
  <c r="AB2215" i="2"/>
  <c r="AB2175" i="2"/>
  <c r="AC2175" i="2" s="1"/>
  <c r="AB2168" i="2"/>
  <c r="AB2163" i="2"/>
  <c r="AB2150" i="2"/>
  <c r="AB2119" i="2"/>
  <c r="AB2081" i="2"/>
  <c r="AB2320" i="2"/>
  <c r="AB2312" i="2"/>
  <c r="AB2304" i="2"/>
  <c r="AB2296" i="2"/>
  <c r="AB2280" i="2"/>
  <c r="AB2272" i="2"/>
  <c r="AB2264" i="2"/>
  <c r="AB2248" i="2"/>
  <c r="AB2240" i="2"/>
  <c r="AB2232" i="2"/>
  <c r="AB2216" i="2"/>
  <c r="AB2208" i="2"/>
  <c r="AB2200" i="2"/>
  <c r="AB2176" i="2"/>
  <c r="AA2381" i="2"/>
  <c r="AB2342" i="2"/>
  <c r="AA2335" i="2"/>
  <c r="AB2337" i="2" s="1"/>
  <c r="AA2334" i="2"/>
  <c r="AB2164" i="2"/>
  <c r="AB2142" i="2"/>
  <c r="AB2112" i="2"/>
  <c r="AB2104" i="2"/>
  <c r="AC2105" i="2" s="1"/>
  <c r="K2105" i="2" s="1"/>
  <c r="M2105" i="2" s="1"/>
  <c r="W2055" i="2"/>
  <c r="J2055" i="2" s="1"/>
  <c r="W2056" i="2"/>
  <c r="J2056" i="2" s="1"/>
  <c r="AA2405" i="2"/>
  <c r="AB2407" i="2" s="1"/>
  <c r="AB2099" i="2"/>
  <c r="AB2091" i="2"/>
  <c r="AB2080" i="2"/>
  <c r="W1923" i="2"/>
  <c r="J1923" i="2" s="1"/>
  <c r="W1922" i="2"/>
  <c r="J1922" i="2" s="1"/>
  <c r="W1911" i="2"/>
  <c r="J1911" i="2" s="1"/>
  <c r="W1919" i="2"/>
  <c r="J1919" i="2" s="1"/>
  <c r="AA2056" i="2"/>
  <c r="AB2058" i="2" s="1"/>
  <c r="W2065" i="2"/>
  <c r="J2065" i="2" s="1"/>
  <c r="W1956" i="2"/>
  <c r="J1956" i="2" s="1"/>
  <c r="AB1938" i="2"/>
  <c r="W1917" i="2"/>
  <c r="J1917" i="2" s="1"/>
  <c r="W2070" i="2"/>
  <c r="J2070" i="2" s="1"/>
  <c r="W2071" i="2"/>
  <c r="J2071" i="2" s="1"/>
  <c r="W2072" i="2"/>
  <c r="J2072" i="2" s="1"/>
  <c r="W2054" i="2"/>
  <c r="J2054" i="2" s="1"/>
  <c r="W2053" i="2"/>
  <c r="J2053" i="2" s="1"/>
  <c r="W2047" i="2"/>
  <c r="J2047" i="2" s="1"/>
  <c r="W2038" i="2"/>
  <c r="J2038" i="2" s="1"/>
  <c r="W2040" i="2"/>
  <c r="J2040" i="2" s="1"/>
  <c r="W2042" i="2"/>
  <c r="J2042" i="2" s="1"/>
  <c r="W2044" i="2"/>
  <c r="J2044" i="2" s="1"/>
  <c r="W2046" i="2"/>
  <c r="J2046" i="2" s="1"/>
  <c r="W2049" i="2"/>
  <c r="J2049" i="2" s="1"/>
  <c r="W2048" i="2"/>
  <c r="J2048" i="2" s="1"/>
  <c r="W2015" i="2"/>
  <c r="J2015" i="2" s="1"/>
  <c r="W1954" i="2"/>
  <c r="J1954" i="2" s="1"/>
  <c r="W1955" i="2"/>
  <c r="J1955" i="2" s="1"/>
  <c r="W1949" i="2"/>
  <c r="J1949" i="2" s="1"/>
  <c r="W1947" i="2"/>
  <c r="J1947" i="2" s="1"/>
  <c r="W1946" i="2"/>
  <c r="J1946" i="2" s="1"/>
  <c r="W1941" i="2"/>
  <c r="J1941" i="2" s="1"/>
  <c r="W1932" i="2"/>
  <c r="J1932" i="2" s="1"/>
  <c r="W1937" i="2"/>
  <c r="J1937" i="2" s="1"/>
  <c r="W1933" i="2"/>
  <c r="J1933" i="2" s="1"/>
  <c r="W1935" i="2"/>
  <c r="J1935" i="2" s="1"/>
  <c r="W1884" i="2"/>
  <c r="J1884" i="2" s="1"/>
  <c r="W1887" i="2"/>
  <c r="J1887" i="2" s="1"/>
  <c r="W1885" i="2"/>
  <c r="J1885" i="2" s="1"/>
  <c r="AB2059" i="2"/>
  <c r="W2069" i="2"/>
  <c r="J2069" i="2" s="1"/>
  <c r="W2026" i="2"/>
  <c r="J2026" i="2" s="1"/>
  <c r="W2017" i="2"/>
  <c r="J2017" i="2" s="1"/>
  <c r="W2001" i="2"/>
  <c r="J2001" i="2" s="1"/>
  <c r="W1985" i="2"/>
  <c r="J1985" i="2" s="1"/>
  <c r="W1969" i="2"/>
  <c r="J1969" i="2" s="1"/>
  <c r="W1950" i="2"/>
  <c r="J1950" i="2" s="1"/>
  <c r="W1888" i="2"/>
  <c r="J1888" i="2" s="1"/>
  <c r="W2059" i="2"/>
  <c r="J2059" i="2" s="1"/>
  <c r="W2060" i="2"/>
  <c r="J2060" i="2" s="1"/>
  <c r="W2051" i="2"/>
  <c r="J2051" i="2" s="1"/>
  <c r="W2052" i="2"/>
  <c r="J2052" i="2" s="1"/>
  <c r="AB1922" i="2"/>
  <c r="AB1921" i="2"/>
  <c r="W1882" i="2"/>
  <c r="J1882" i="2" s="1"/>
  <c r="AB2060" i="2"/>
  <c r="AA2048" i="2"/>
  <c r="W2030" i="2"/>
  <c r="J2030" i="2" s="1"/>
  <c r="W1924" i="2"/>
  <c r="J1924" i="2" s="1"/>
  <c r="W1929" i="2"/>
  <c r="J1929" i="2" s="1"/>
  <c r="W1927" i="2"/>
  <c r="J1927" i="2" s="1"/>
  <c r="W1925" i="2"/>
  <c r="J1925" i="2" s="1"/>
  <c r="W1915" i="2"/>
  <c r="J1915" i="2" s="1"/>
  <c r="W2062" i="2"/>
  <c r="J2062" i="2" s="1"/>
  <c r="W2063" i="2"/>
  <c r="J2063" i="2" s="1"/>
  <c r="W2064" i="2"/>
  <c r="J2064" i="2" s="1"/>
  <c r="W2058" i="2"/>
  <c r="J2058" i="2" s="1"/>
  <c r="W2057" i="2"/>
  <c r="J2057" i="2" s="1"/>
  <c r="W2050" i="2"/>
  <c r="J2050" i="2" s="1"/>
  <c r="W2037" i="2"/>
  <c r="J2037" i="2" s="1"/>
  <c r="W2023" i="2"/>
  <c r="J2023" i="2" s="1"/>
  <c r="W2007" i="2"/>
  <c r="J2007" i="2" s="1"/>
  <c r="W1991" i="2"/>
  <c r="J1991" i="2" s="1"/>
  <c r="W1975" i="2"/>
  <c r="J1975" i="2" s="1"/>
  <c r="W1943" i="2"/>
  <c r="J1943" i="2" s="1"/>
  <c r="AA2052" i="2"/>
  <c r="AB2054" i="2" s="1"/>
  <c r="W2061" i="2"/>
  <c r="J2061" i="2" s="1"/>
  <c r="AB2002" i="2"/>
  <c r="W2009" i="2"/>
  <c r="J2009" i="2" s="1"/>
  <c r="W1993" i="2"/>
  <c r="J1993" i="2" s="1"/>
  <c r="AB1970" i="2"/>
  <c r="W1977" i="2"/>
  <c r="J1977" i="2" s="1"/>
  <c r="W1961" i="2"/>
  <c r="J1961" i="2" s="1"/>
  <c r="W1926" i="2"/>
  <c r="J1926" i="2" s="1"/>
  <c r="AA2046" i="2"/>
  <c r="AB2047" i="2" s="1"/>
  <c r="AA2044" i="2"/>
  <c r="AB2045" i="2" s="1"/>
  <c r="AA2042" i="2"/>
  <c r="AA2040" i="2"/>
  <c r="AB2041" i="2" s="1"/>
  <c r="AA2038" i="2"/>
  <c r="W2020" i="2"/>
  <c r="J2020" i="2" s="1"/>
  <c r="AA2005" i="2"/>
  <c r="W2012" i="2"/>
  <c r="J2012" i="2" s="1"/>
  <c r="AA1997" i="2"/>
  <c r="W2004" i="2"/>
  <c r="J2004" i="2" s="1"/>
  <c r="AA1989" i="2"/>
  <c r="W1996" i="2"/>
  <c r="J1996" i="2" s="1"/>
  <c r="AA1981" i="2"/>
  <c r="W1988" i="2"/>
  <c r="J1988" i="2" s="1"/>
  <c r="AA1973" i="2"/>
  <c r="W1980" i="2"/>
  <c r="J1980" i="2" s="1"/>
  <c r="AA1965" i="2"/>
  <c r="W1972" i="2"/>
  <c r="J1972" i="2" s="1"/>
  <c r="AA1957" i="2"/>
  <c r="W1964" i="2"/>
  <c r="J1964" i="2" s="1"/>
  <c r="W1960" i="2"/>
  <c r="J1960" i="2" s="1"/>
  <c r="AB1917" i="2"/>
  <c r="W1928" i="2"/>
  <c r="J1928" i="2" s="1"/>
  <c r="W1889" i="2"/>
  <c r="J1889" i="2" s="1"/>
  <c r="W1883" i="2"/>
  <c r="J1883" i="2" s="1"/>
  <c r="AB1740" i="2"/>
  <c r="W2018" i="2"/>
  <c r="J2018" i="2" s="1"/>
  <c r="AA2003" i="2"/>
  <c r="AB2003" i="2" s="1"/>
  <c r="W2010" i="2"/>
  <c r="J2010" i="2" s="1"/>
  <c r="AA1995" i="2"/>
  <c r="W2002" i="2"/>
  <c r="J2002" i="2" s="1"/>
  <c r="AA1987" i="2"/>
  <c r="W1994" i="2"/>
  <c r="J1994" i="2" s="1"/>
  <c r="AA1979" i="2"/>
  <c r="AB1979" i="2" s="1"/>
  <c r="W1986" i="2"/>
  <c r="J1986" i="2" s="1"/>
  <c r="AA1971" i="2"/>
  <c r="AB1971" i="2" s="1"/>
  <c r="W1978" i="2"/>
  <c r="J1978" i="2" s="1"/>
  <c r="AA1963" i="2"/>
  <c r="AB1963" i="2" s="1"/>
  <c r="W1970" i="2"/>
  <c r="J1970" i="2" s="1"/>
  <c r="AA1955" i="2"/>
  <c r="AB1942" i="2"/>
  <c r="W1952" i="2"/>
  <c r="J1952" i="2" s="1"/>
  <c r="AB1928" i="2"/>
  <c r="AB1913" i="2"/>
  <c r="AB1910" i="2"/>
  <c r="AB1909" i="2"/>
  <c r="AB1908" i="2"/>
  <c r="W1920" i="2"/>
  <c r="J1920" i="2" s="1"/>
  <c r="W1890" i="2"/>
  <c r="J1890" i="2" s="1"/>
  <c r="W2075" i="2"/>
  <c r="J2075" i="2" s="1"/>
  <c r="AA2034" i="2"/>
  <c r="AB2036" i="2" s="1"/>
  <c r="AA2033" i="2"/>
  <c r="AA2032" i="2"/>
  <c r="AA2031" i="2"/>
  <c r="AA2030" i="2"/>
  <c r="AA2029" i="2"/>
  <c r="AA2028" i="2"/>
  <c r="AA2027" i="2"/>
  <c r="AA2026" i="2"/>
  <c r="AA2025" i="2"/>
  <c r="AA2024" i="2"/>
  <c r="W2036" i="2"/>
  <c r="J2036" i="2" s="1"/>
  <c r="AA2020" i="2"/>
  <c r="W2032" i="2"/>
  <c r="J2032" i="2" s="1"/>
  <c r="AA2016" i="2"/>
  <c r="W2028" i="2"/>
  <c r="J2028" i="2" s="1"/>
  <c r="AA2012" i="2"/>
  <c r="AB2012" i="2" s="1"/>
  <c r="W2024" i="2"/>
  <c r="J2024" i="2" s="1"/>
  <c r="W2021" i="2"/>
  <c r="J2021" i="2" s="1"/>
  <c r="AA2006" i="2"/>
  <c r="W2013" i="2"/>
  <c r="J2013" i="2" s="1"/>
  <c r="AA1998" i="2"/>
  <c r="W2005" i="2"/>
  <c r="J2005" i="2" s="1"/>
  <c r="AA1990" i="2"/>
  <c r="W1997" i="2"/>
  <c r="J1997" i="2" s="1"/>
  <c r="AA1982" i="2"/>
  <c r="W1989" i="2"/>
  <c r="J1989" i="2" s="1"/>
  <c r="AA1974" i="2"/>
  <c r="W1981" i="2"/>
  <c r="J1981" i="2" s="1"/>
  <c r="AA1966" i="2"/>
  <c r="W1973" i="2"/>
  <c r="J1973" i="2" s="1"/>
  <c r="AA1958" i="2"/>
  <c r="W1965" i="2"/>
  <c r="J1965" i="2" s="1"/>
  <c r="AA1950" i="2"/>
  <c r="W1948" i="2"/>
  <c r="J1948" i="2" s="1"/>
  <c r="W1953" i="2"/>
  <c r="J1953" i="2" s="1"/>
  <c r="W1942" i="2"/>
  <c r="J1942" i="2" s="1"/>
  <c r="W1939" i="2"/>
  <c r="J1939" i="2" s="1"/>
  <c r="W1938" i="2"/>
  <c r="J1938" i="2" s="1"/>
  <c r="W1908" i="2"/>
  <c r="J1908" i="2" s="1"/>
  <c r="W1916" i="2"/>
  <c r="J1916" i="2" s="1"/>
  <c r="W1921" i="2"/>
  <c r="J1921" i="2" s="1"/>
  <c r="W1912" i="2"/>
  <c r="J1912" i="2" s="1"/>
  <c r="W1892" i="2"/>
  <c r="J1892" i="2" s="1"/>
  <c r="W1891" i="2"/>
  <c r="J1891" i="2" s="1"/>
  <c r="W1886" i="2"/>
  <c r="J1886" i="2" s="1"/>
  <c r="AB1692" i="2"/>
  <c r="AB2043" i="2"/>
  <c r="AB2011" i="2"/>
  <c r="W2016" i="2"/>
  <c r="J2016" i="2" s="1"/>
  <c r="W2008" i="2"/>
  <c r="J2008" i="2" s="1"/>
  <c r="W2000" i="2"/>
  <c r="J2000" i="2" s="1"/>
  <c r="W1992" i="2"/>
  <c r="J1992" i="2" s="1"/>
  <c r="W1984" i="2"/>
  <c r="J1984" i="2" s="1"/>
  <c r="W1976" i="2"/>
  <c r="J1976" i="2" s="1"/>
  <c r="W1968" i="2"/>
  <c r="J1968" i="2" s="1"/>
  <c r="AB1934" i="2"/>
  <c r="W1944" i="2"/>
  <c r="J1944" i="2" s="1"/>
  <c r="AB1930" i="2"/>
  <c r="AB1920" i="2"/>
  <c r="AB1916" i="2"/>
  <c r="W1893" i="2"/>
  <c r="J1893" i="2" s="1"/>
  <c r="AB1758" i="2"/>
  <c r="AA2021" i="2"/>
  <c r="AB2023" i="2" s="1"/>
  <c r="W2033" i="2"/>
  <c r="J2033" i="2" s="1"/>
  <c r="AA2017" i="2"/>
  <c r="AB2019" i="2" s="1"/>
  <c r="W2029" i="2"/>
  <c r="J2029" i="2" s="1"/>
  <c r="AA2013" i="2"/>
  <c r="W2025" i="2"/>
  <c r="J2025" i="2" s="1"/>
  <c r="W2019" i="2"/>
  <c r="J2019" i="2" s="1"/>
  <c r="AA2004" i="2"/>
  <c r="W2011" i="2"/>
  <c r="J2011" i="2" s="1"/>
  <c r="AA1996" i="2"/>
  <c r="W2003" i="2"/>
  <c r="J2003" i="2" s="1"/>
  <c r="AA1988" i="2"/>
  <c r="W1995" i="2"/>
  <c r="J1995" i="2" s="1"/>
  <c r="AA1980" i="2"/>
  <c r="W1987" i="2"/>
  <c r="J1987" i="2" s="1"/>
  <c r="AA1972" i="2"/>
  <c r="W1979" i="2"/>
  <c r="J1979" i="2" s="1"/>
  <c r="AA1964" i="2"/>
  <c r="W1971" i="2"/>
  <c r="J1971" i="2" s="1"/>
  <c r="AA1956" i="2"/>
  <c r="W1962" i="2"/>
  <c r="J1962" i="2" s="1"/>
  <c r="W1963" i="2"/>
  <c r="J1963" i="2" s="1"/>
  <c r="W1940" i="2"/>
  <c r="J1940" i="2" s="1"/>
  <c r="W1945" i="2"/>
  <c r="J1945" i="2" s="1"/>
  <c r="W1934" i="2"/>
  <c r="J1934" i="2" s="1"/>
  <c r="W1931" i="2"/>
  <c r="J1931" i="2" s="1"/>
  <c r="W1930" i="2"/>
  <c r="J1930" i="2" s="1"/>
  <c r="W1854" i="2"/>
  <c r="J1854" i="2" s="1"/>
  <c r="W1849" i="2"/>
  <c r="J1849" i="2" s="1"/>
  <c r="W1847" i="2"/>
  <c r="J1847" i="2" s="1"/>
  <c r="AB1798" i="2"/>
  <c r="AB1709" i="2"/>
  <c r="W2045" i="2"/>
  <c r="J2045" i="2" s="1"/>
  <c r="W2043" i="2"/>
  <c r="J2043" i="2" s="1"/>
  <c r="W2041" i="2"/>
  <c r="J2041" i="2" s="1"/>
  <c r="W2039" i="2"/>
  <c r="J2039" i="2" s="1"/>
  <c r="W2022" i="2"/>
  <c r="J2022" i="2" s="1"/>
  <c r="AA2007" i="2"/>
  <c r="AB2009" i="2" s="1"/>
  <c r="W2014" i="2"/>
  <c r="J2014" i="2" s="1"/>
  <c r="AA1999" i="2"/>
  <c r="AB2001" i="2" s="1"/>
  <c r="W2006" i="2"/>
  <c r="J2006" i="2" s="1"/>
  <c r="AA1991" i="2"/>
  <c r="AB1993" i="2" s="1"/>
  <c r="W1998" i="2"/>
  <c r="J1998" i="2" s="1"/>
  <c r="AA1983" i="2"/>
  <c r="W1990" i="2"/>
  <c r="J1990" i="2" s="1"/>
  <c r="AA1975" i="2"/>
  <c r="AB1977" i="2" s="1"/>
  <c r="W1982" i="2"/>
  <c r="J1982" i="2" s="1"/>
  <c r="AA1967" i="2"/>
  <c r="W1974" i="2"/>
  <c r="J1974" i="2" s="1"/>
  <c r="AA1959" i="2"/>
  <c r="AB1961" i="2" s="1"/>
  <c r="W1966" i="2"/>
  <c r="J1966" i="2" s="1"/>
  <c r="AA1951" i="2"/>
  <c r="AB1953" i="2" s="1"/>
  <c r="AB1929" i="2"/>
  <c r="AB1926" i="2"/>
  <c r="AB1925" i="2"/>
  <c r="W1936" i="2"/>
  <c r="J1936" i="2" s="1"/>
  <c r="AB1912" i="2"/>
  <c r="W1959" i="2"/>
  <c r="J1959" i="2" s="1"/>
  <c r="W1958" i="2"/>
  <c r="J1958" i="2" s="1"/>
  <c r="W1957" i="2"/>
  <c r="J1957" i="2" s="1"/>
  <c r="W1951" i="2"/>
  <c r="J1951" i="2" s="1"/>
  <c r="W1918" i="2"/>
  <c r="J1918" i="2" s="1"/>
  <c r="W1910" i="2"/>
  <c r="J1910" i="2" s="1"/>
  <c r="W1855" i="2"/>
  <c r="J1855" i="2" s="1"/>
  <c r="AC1836" i="2"/>
  <c r="AB1813" i="2"/>
  <c r="AB1776" i="2"/>
  <c r="AB1770" i="2"/>
  <c r="AB1749" i="2"/>
  <c r="AB1728" i="2"/>
  <c r="AB1718" i="2"/>
  <c r="AB1690" i="2"/>
  <c r="W1857" i="2"/>
  <c r="J1857" i="2" s="1"/>
  <c r="W1850" i="2"/>
  <c r="J1850" i="2" s="1"/>
  <c r="AB1831" i="2"/>
  <c r="AB1828" i="2"/>
  <c r="AB1801" i="2"/>
  <c r="AB1797" i="2"/>
  <c r="AB1771" i="2"/>
  <c r="AB1767" i="2"/>
  <c r="AB1764" i="2"/>
  <c r="AB1693" i="2"/>
  <c r="W1913" i="2"/>
  <c r="J1913" i="2" s="1"/>
  <c r="W1906" i="2"/>
  <c r="J1906" i="2" s="1"/>
  <c r="W1902" i="2"/>
  <c r="J1902" i="2" s="1"/>
  <c r="W1898" i="2"/>
  <c r="J1898" i="2" s="1"/>
  <c r="W1858" i="2"/>
  <c r="J1858" i="2" s="1"/>
  <c r="AB1825" i="2"/>
  <c r="AB1757" i="2"/>
  <c r="W1914" i="2"/>
  <c r="J1914" i="2" s="1"/>
  <c r="W1859" i="2"/>
  <c r="J1859" i="2" s="1"/>
  <c r="W1851" i="2"/>
  <c r="J1851" i="2" s="1"/>
  <c r="W1848" i="2"/>
  <c r="J1848" i="2" s="1"/>
  <c r="AB1830" i="2"/>
  <c r="AB1819" i="2"/>
  <c r="AB1802" i="2"/>
  <c r="AB1755" i="2"/>
  <c r="AB1751" i="2"/>
  <c r="AB1744" i="2"/>
  <c r="AB1713" i="2"/>
  <c r="AB1712" i="2"/>
  <c r="AB1710" i="2"/>
  <c r="AB1671" i="2"/>
  <c r="W1860" i="2"/>
  <c r="J1860" i="2" s="1"/>
  <c r="W1852" i="2"/>
  <c r="J1852" i="2" s="1"/>
  <c r="AB1805" i="2"/>
  <c r="AB1772" i="2"/>
  <c r="AB1741" i="2"/>
  <c r="AB1655" i="2"/>
  <c r="W1881" i="2"/>
  <c r="J1881" i="2" s="1"/>
  <c r="W1880" i="2"/>
  <c r="J1880" i="2" s="1"/>
  <c r="W1879" i="2"/>
  <c r="J1879" i="2" s="1"/>
  <c r="W1878" i="2"/>
  <c r="J1878" i="2" s="1"/>
  <c r="W1877" i="2"/>
  <c r="J1877" i="2" s="1"/>
  <c r="W1876" i="2"/>
  <c r="J1876" i="2" s="1"/>
  <c r="W1875" i="2"/>
  <c r="J1875" i="2" s="1"/>
  <c r="W1874" i="2"/>
  <c r="J1874" i="2" s="1"/>
  <c r="W1873" i="2"/>
  <c r="J1873" i="2" s="1"/>
  <c r="W1872" i="2"/>
  <c r="J1872" i="2" s="1"/>
  <c r="W1871" i="2"/>
  <c r="J1871" i="2" s="1"/>
  <c r="W1870" i="2"/>
  <c r="J1870" i="2" s="1"/>
  <c r="W1869" i="2"/>
  <c r="J1869" i="2" s="1"/>
  <c r="W1868" i="2"/>
  <c r="J1868" i="2" s="1"/>
  <c r="W1867" i="2"/>
  <c r="J1867" i="2" s="1"/>
  <c r="W1866" i="2"/>
  <c r="J1866" i="2" s="1"/>
  <c r="W1865" i="2"/>
  <c r="J1865" i="2" s="1"/>
  <c r="W1864" i="2"/>
  <c r="J1864" i="2" s="1"/>
  <c r="W1863" i="2"/>
  <c r="J1863" i="2" s="1"/>
  <c r="W1862" i="2"/>
  <c r="J1862" i="2" s="1"/>
  <c r="W1861" i="2"/>
  <c r="J1861" i="2" s="1"/>
  <c r="W1853" i="2"/>
  <c r="J1853" i="2" s="1"/>
  <c r="W1833" i="2"/>
  <c r="J1833" i="2" s="1"/>
  <c r="W1834" i="2"/>
  <c r="J1834" i="2" s="1"/>
  <c r="W1835" i="2"/>
  <c r="J1835" i="2" s="1"/>
  <c r="W1836" i="2"/>
  <c r="J1836" i="2" s="1"/>
  <c r="W1837" i="2"/>
  <c r="J1837" i="2" s="1"/>
  <c r="W1838" i="2"/>
  <c r="J1838" i="2" s="1"/>
  <c r="W1839" i="2"/>
  <c r="J1839" i="2" s="1"/>
  <c r="W1840" i="2"/>
  <c r="J1840" i="2" s="1"/>
  <c r="W1841" i="2"/>
  <c r="J1841" i="2" s="1"/>
  <c r="W1842" i="2"/>
  <c r="J1842" i="2" s="1"/>
  <c r="W1843" i="2"/>
  <c r="J1843" i="2" s="1"/>
  <c r="W1844" i="2"/>
  <c r="J1844" i="2" s="1"/>
  <c r="W1845" i="2"/>
  <c r="J1845" i="2" s="1"/>
  <c r="W1846" i="2"/>
  <c r="J1846" i="2" s="1"/>
  <c r="AB1814" i="2"/>
  <c r="AB1799" i="2"/>
  <c r="AB1750" i="2"/>
  <c r="AB1739" i="2"/>
  <c r="AB1727" i="2"/>
  <c r="AA1722" i="2"/>
  <c r="AB1670" i="2"/>
  <c r="AB1658" i="2"/>
  <c r="AB1638" i="2"/>
  <c r="AA1621" i="2"/>
  <c r="AB1659" i="2"/>
  <c r="AA1736" i="2"/>
  <c r="AB1738" i="2" s="1"/>
  <c r="AA1714" i="2"/>
  <c r="AA1701" i="2"/>
  <c r="AB1703" i="2" s="1"/>
  <c r="AA1698" i="2"/>
  <c r="AB1700" i="2" s="1"/>
  <c r="AB1666" i="2"/>
  <c r="AB1579" i="2"/>
  <c r="AB1575" i="2"/>
  <c r="AB1673" i="2"/>
  <c r="AB1641" i="2"/>
  <c r="AA1682" i="2"/>
  <c r="AB1684" i="2" s="1"/>
  <c r="AB1674" i="2"/>
  <c r="AB1502" i="2"/>
  <c r="AB1501" i="2"/>
  <c r="AB1681" i="2"/>
  <c r="AB1649" i="2"/>
  <c r="AB1644" i="2"/>
  <c r="AB1643" i="2"/>
  <c r="W1571" i="2"/>
  <c r="J1571" i="2" s="1"/>
  <c r="W1582" i="2"/>
  <c r="J1582" i="2" s="1"/>
  <c r="W1578" i="2"/>
  <c r="J1578" i="2" s="1"/>
  <c r="W1574" i="2"/>
  <c r="J1574" i="2" s="1"/>
  <c r="W1579" i="2"/>
  <c r="J1579" i="2" s="1"/>
  <c r="AA1685" i="2"/>
  <c r="AB1687" i="2" s="1"/>
  <c r="AB1662" i="2"/>
  <c r="AB1650" i="2"/>
  <c r="W1557" i="2"/>
  <c r="J1557" i="2" s="1"/>
  <c r="W1555" i="2"/>
  <c r="J1555" i="2" s="1"/>
  <c r="W1563" i="2"/>
  <c r="J1563" i="2" s="1"/>
  <c r="W1558" i="2"/>
  <c r="J1558" i="2" s="1"/>
  <c r="W1559" i="2"/>
  <c r="J1559" i="2" s="1"/>
  <c r="W1562" i="2"/>
  <c r="J1562" i="2" s="1"/>
  <c r="W1554" i="2"/>
  <c r="J1554" i="2" s="1"/>
  <c r="W1576" i="2"/>
  <c r="J1576" i="2" s="1"/>
  <c r="AB1561" i="2"/>
  <c r="W1573" i="2"/>
  <c r="J1573" i="2" s="1"/>
  <c r="AB1527" i="2"/>
  <c r="AB1510" i="2"/>
  <c r="AB1583" i="2"/>
  <c r="W1588" i="2"/>
  <c r="J1588" i="2" s="1"/>
  <c r="W1586" i="2"/>
  <c r="J1586" i="2" s="1"/>
  <c r="W1564" i="2"/>
  <c r="J1564" i="2" s="1"/>
  <c r="AB1619" i="2"/>
  <c r="AB1618" i="2"/>
  <c r="AB1617" i="2"/>
  <c r="AB1616" i="2"/>
  <c r="AB1614" i="2"/>
  <c r="AB1612" i="2"/>
  <c r="AB1611" i="2"/>
  <c r="AB1610" i="2"/>
  <c r="AB1606" i="2"/>
  <c r="AB1604" i="2"/>
  <c r="AB1603" i="2"/>
  <c r="AB1602" i="2"/>
  <c r="AB1601" i="2"/>
  <c r="AB1600" i="2"/>
  <c r="AB1599" i="2"/>
  <c r="AB1598" i="2"/>
  <c r="AB1596" i="2"/>
  <c r="AB1595" i="2"/>
  <c r="AB1594" i="2"/>
  <c r="AB1593" i="2"/>
  <c r="AB1592" i="2"/>
  <c r="AB1589" i="2"/>
  <c r="AB1587" i="2"/>
  <c r="AB1586" i="2"/>
  <c r="W1590" i="2"/>
  <c r="J1590" i="2" s="1"/>
  <c r="W1587" i="2"/>
  <c r="J1587" i="2" s="1"/>
  <c r="W1569" i="2"/>
  <c r="J1569" i="2" s="1"/>
  <c r="AB1556" i="2"/>
  <c r="W1567" i="2"/>
  <c r="J1567" i="2" s="1"/>
  <c r="AB1568" i="2"/>
  <c r="W1577" i="2"/>
  <c r="J1577" i="2" s="1"/>
  <c r="AB1521" i="2"/>
  <c r="AA1632" i="2"/>
  <c r="AA1630" i="2"/>
  <c r="AA1628" i="2"/>
  <c r="AA1626" i="2"/>
  <c r="AA1624" i="2"/>
  <c r="AA1622" i="2"/>
  <c r="AB1563" i="2"/>
  <c r="AB1559" i="2"/>
  <c r="W1560" i="2"/>
  <c r="J1560" i="2" s="1"/>
  <c r="AB1519" i="2"/>
  <c r="AB1569" i="2"/>
  <c r="AB1564" i="2"/>
  <c r="W1581" i="2"/>
  <c r="J1581" i="2" s="1"/>
  <c r="W1575" i="2"/>
  <c r="J1575" i="2" s="1"/>
  <c r="W1568" i="2"/>
  <c r="J1568" i="2" s="1"/>
  <c r="W1565" i="2"/>
  <c r="J1565" i="2" s="1"/>
  <c r="AB1522" i="2"/>
  <c r="AB1520" i="2"/>
  <c r="W1580" i="2"/>
  <c r="J1580" i="2" s="1"/>
  <c r="W1572" i="2"/>
  <c r="J1572" i="2" s="1"/>
  <c r="W1566" i="2"/>
  <c r="J1566" i="2" s="1"/>
  <c r="W1556" i="2"/>
  <c r="J1556" i="2" s="1"/>
  <c r="AB1511" i="2"/>
  <c r="AB1499" i="2"/>
  <c r="W1561" i="2"/>
  <c r="J1561" i="2" s="1"/>
  <c r="W1553" i="2"/>
  <c r="J1553" i="2" s="1"/>
  <c r="AB1500" i="2"/>
  <c r="AA1493" i="2"/>
  <c r="AB1495" i="2" s="1"/>
  <c r="AB1485" i="2"/>
  <c r="AB1467" i="2"/>
  <c r="AB1468" i="2"/>
  <c r="AB1353" i="2"/>
  <c r="AB1547" i="2"/>
  <c r="AB1487" i="2"/>
  <c r="AB1548" i="2"/>
  <c r="AB1415" i="2"/>
  <c r="AB1413" i="2"/>
  <c r="W1597" i="2"/>
  <c r="J1597" i="2" s="1"/>
  <c r="W1593" i="2"/>
  <c r="J1593" i="2" s="1"/>
  <c r="W1589" i="2"/>
  <c r="J1589" i="2" s="1"/>
  <c r="W1585" i="2"/>
  <c r="J1585" i="2" s="1"/>
  <c r="AB1543" i="2"/>
  <c r="AB1531" i="2"/>
  <c r="AB1526" i="2"/>
  <c r="AB1469" i="2"/>
  <c r="AB1419" i="2"/>
  <c r="W1549" i="2"/>
  <c r="J1549" i="2" s="1"/>
  <c r="W1550" i="2"/>
  <c r="J1550" i="2" s="1"/>
  <c r="W1551" i="2"/>
  <c r="J1551" i="2" s="1"/>
  <c r="W1552" i="2"/>
  <c r="J1552" i="2" s="1"/>
  <c r="AB1532" i="2"/>
  <c r="AB1518" i="2"/>
  <c r="AB1423" i="2"/>
  <c r="W1408" i="2"/>
  <c r="J1408" i="2" s="1"/>
  <c r="W1404" i="2"/>
  <c r="J1404" i="2" s="1"/>
  <c r="W1407" i="2"/>
  <c r="J1407" i="2" s="1"/>
  <c r="W1409" i="2"/>
  <c r="J1409" i="2" s="1"/>
  <c r="W1405" i="2"/>
  <c r="J1405" i="2" s="1"/>
  <c r="AB1427" i="2"/>
  <c r="W1434" i="2"/>
  <c r="J1434" i="2" s="1"/>
  <c r="AB1407" i="2"/>
  <c r="AB1393" i="2"/>
  <c r="AB1391" i="2"/>
  <c r="AB1424" i="2"/>
  <c r="AB1418" i="2"/>
  <c r="AB1417" i="2"/>
  <c r="W1427" i="2"/>
  <c r="J1427" i="2" s="1"/>
  <c r="W1416" i="2"/>
  <c r="J1416" i="2" s="1"/>
  <c r="W1425" i="2"/>
  <c r="J1425" i="2" s="1"/>
  <c r="AB1414" i="2"/>
  <c r="W1410" i="2"/>
  <c r="J1410" i="2" s="1"/>
  <c r="AB1322" i="2"/>
  <c r="AC1324" i="2" s="1"/>
  <c r="AB1321" i="2"/>
  <c r="W1435" i="2"/>
  <c r="J1435" i="2" s="1"/>
  <c r="AB1422" i="2"/>
  <c r="W1437" i="2"/>
  <c r="J1437" i="2" s="1"/>
  <c r="W1438" i="2"/>
  <c r="J1438" i="2" s="1"/>
  <c r="W1439" i="2"/>
  <c r="J1439" i="2" s="1"/>
  <c r="AB1425" i="2"/>
  <c r="W1429" i="2"/>
  <c r="J1429" i="2" s="1"/>
  <c r="W1430" i="2"/>
  <c r="J1430" i="2" s="1"/>
  <c r="W1431" i="2"/>
  <c r="J1431" i="2" s="1"/>
  <c r="W1432" i="2"/>
  <c r="J1432" i="2" s="1"/>
  <c r="W1433" i="2"/>
  <c r="J1433" i="2" s="1"/>
  <c r="W1428" i="2"/>
  <c r="J1428" i="2" s="1"/>
  <c r="W1424" i="2"/>
  <c r="J1424" i="2" s="1"/>
  <c r="W1418" i="2"/>
  <c r="J1418" i="2" s="1"/>
  <c r="W1393" i="2"/>
  <c r="J1393" i="2" s="1"/>
  <c r="AB1392" i="2"/>
  <c r="W1384" i="2"/>
  <c r="J1384" i="2" s="1"/>
  <c r="W1383" i="2"/>
  <c r="J1383" i="2" s="1"/>
  <c r="W1387" i="2"/>
  <c r="J1387" i="2" s="1"/>
  <c r="W1391" i="2"/>
  <c r="J1391" i="2" s="1"/>
  <c r="W1395" i="2"/>
  <c r="J1395" i="2" s="1"/>
  <c r="W1386" i="2"/>
  <c r="J1386" i="2" s="1"/>
  <c r="W1390" i="2"/>
  <c r="J1390" i="2" s="1"/>
  <c r="W1394" i="2"/>
  <c r="J1394" i="2" s="1"/>
  <c r="W1442" i="2"/>
  <c r="J1442" i="2" s="1"/>
  <c r="W1421" i="2"/>
  <c r="J1421" i="2" s="1"/>
  <c r="W1413" i="2"/>
  <c r="J1413" i="2" s="1"/>
  <c r="AB1405" i="2"/>
  <c r="AB1389" i="2"/>
  <c r="W1385" i="2"/>
  <c r="J1385" i="2" s="1"/>
  <c r="AB1373" i="2"/>
  <c r="AB1372" i="2"/>
  <c r="AB1329" i="2"/>
  <c r="AB1306" i="2"/>
  <c r="AB1404" i="2"/>
  <c r="W1403" i="2"/>
  <c r="J1403" i="2" s="1"/>
  <c r="W1399" i="2"/>
  <c r="J1399" i="2" s="1"/>
  <c r="W1398" i="2"/>
  <c r="J1398" i="2" s="1"/>
  <c r="W1419" i="2"/>
  <c r="J1419" i="2" s="1"/>
  <c r="AB1401" i="2"/>
  <c r="W1402" i="2"/>
  <c r="J1402" i="2" s="1"/>
  <c r="W1426" i="2"/>
  <c r="J1426" i="2" s="1"/>
  <c r="W1422" i="2"/>
  <c r="J1422" i="2" s="1"/>
  <c r="W1414" i="2"/>
  <c r="J1414" i="2" s="1"/>
  <c r="W1401" i="2"/>
  <c r="J1401" i="2" s="1"/>
  <c r="AB1400" i="2"/>
  <c r="AB1313" i="2"/>
  <c r="AB1397" i="2"/>
  <c r="W1423" i="2"/>
  <c r="J1423" i="2" s="1"/>
  <c r="W1397" i="2"/>
  <c r="J1397" i="2" s="1"/>
  <c r="W1396" i="2"/>
  <c r="J1396" i="2" s="1"/>
  <c r="AA1394" i="2"/>
  <c r="AB1396" i="2" s="1"/>
  <c r="AB1370" i="2"/>
  <c r="AB1368" i="2"/>
  <c r="AB1298" i="2"/>
  <c r="AB1297" i="2"/>
  <c r="AA1318" i="2"/>
  <c r="AB1320" i="2" s="1"/>
  <c r="AA1310" i="2"/>
  <c r="AB1312" i="2" s="1"/>
  <c r="AA1302" i="2"/>
  <c r="AA1294" i="2"/>
  <c r="AB1296" i="2" s="1"/>
  <c r="AB1274" i="2"/>
  <c r="W1268" i="2"/>
  <c r="J1268" i="2" s="1"/>
  <c r="W1271" i="2"/>
  <c r="J1271" i="2" s="1"/>
  <c r="W1269" i="2"/>
  <c r="J1269" i="2" s="1"/>
  <c r="W1261" i="2"/>
  <c r="J1261" i="2" s="1"/>
  <c r="W1267" i="2"/>
  <c r="J1267" i="2" s="1"/>
  <c r="AB1239" i="2"/>
  <c r="AB1238" i="2"/>
  <c r="W1272" i="2"/>
  <c r="J1272" i="2" s="1"/>
  <c r="AB1229" i="2"/>
  <c r="AB1231" i="2"/>
  <c r="AA1381" i="2"/>
  <c r="AA1374" i="2"/>
  <c r="AB1376" i="2" s="1"/>
  <c r="AB1247" i="2"/>
  <c r="AB1246" i="2"/>
  <c r="AB1256" i="2"/>
  <c r="AC1258" i="2" s="1"/>
  <c r="K1258" i="2" s="1"/>
  <c r="M1258" i="2" s="1"/>
  <c r="AB1358" i="2"/>
  <c r="AB1342" i="2"/>
  <c r="AB1334" i="2"/>
  <c r="AB1309" i="2"/>
  <c r="W1270" i="2"/>
  <c r="J1270" i="2" s="1"/>
  <c r="W1260" i="2"/>
  <c r="J1260" i="2" s="1"/>
  <c r="AA1377" i="2"/>
  <c r="AB1359" i="2"/>
  <c r="AB1351" i="2"/>
  <c r="AB1335" i="2"/>
  <c r="AA1283" i="2"/>
  <c r="AA1269" i="2"/>
  <c r="AB1237" i="2"/>
  <c r="AB1218" i="2"/>
  <c r="AB1217" i="2"/>
  <c r="AA1268" i="2"/>
  <c r="AA1264" i="2"/>
  <c r="AB1254" i="2"/>
  <c r="AB1216" i="2"/>
  <c r="AB1252" i="2"/>
  <c r="AB1248" i="2"/>
  <c r="AB1235" i="2"/>
  <c r="AA1282" i="2"/>
  <c r="AA1270" i="2"/>
  <c r="AA1262" i="2"/>
  <c r="AB1253" i="2"/>
  <c r="AB1245" i="2"/>
  <c r="AB1241" i="2"/>
  <c r="AB1230" i="2"/>
  <c r="AA1285" i="2"/>
  <c r="AA1277" i="2"/>
  <c r="AA1275" i="2"/>
  <c r="AA1267" i="2"/>
  <c r="W1262" i="2"/>
  <c r="J1262" i="2" s="1"/>
  <c r="W1263" i="2"/>
  <c r="J1263" i="2" s="1"/>
  <c r="W1264" i="2"/>
  <c r="J1264" i="2" s="1"/>
  <c r="W1265" i="2"/>
  <c r="J1265" i="2" s="1"/>
  <c r="W1266" i="2"/>
  <c r="J1266" i="2" s="1"/>
  <c r="W1259" i="2"/>
  <c r="J1259" i="2" s="1"/>
  <c r="AB1236" i="2"/>
  <c r="AB1234" i="2"/>
  <c r="AB1178" i="2"/>
  <c r="AB1177" i="2"/>
  <c r="AB1189" i="2"/>
  <c r="AB1188" i="2"/>
  <c r="AB1214" i="2"/>
  <c r="AB1179" i="2"/>
  <c r="AB1228" i="2"/>
  <c r="AB1220" i="2"/>
  <c r="AB1215" i="2"/>
  <c r="AB1207" i="2"/>
  <c r="AB1190" i="2"/>
  <c r="AB1221" i="2"/>
  <c r="AB1222" i="2"/>
  <c r="AB1161" i="2"/>
  <c r="AB1152" i="2"/>
  <c r="AB1142" i="2"/>
  <c r="AB1200" i="2"/>
  <c r="AB1198" i="2"/>
  <c r="AB1197" i="2"/>
  <c r="AB1191" i="2"/>
  <c r="AB1165" i="2"/>
  <c r="AB1184" i="2"/>
  <c r="AB1183" i="2"/>
  <c r="AB1162" i="2"/>
  <c r="AA1204" i="2"/>
  <c r="AB1206" i="2" s="1"/>
  <c r="AA1185" i="2"/>
  <c r="AB1186" i="2" s="1"/>
  <c r="AB1181" i="2"/>
  <c r="AB1151" i="2"/>
  <c r="W1231" i="2"/>
  <c r="J1231" i="2" s="1"/>
  <c r="W1230" i="2"/>
  <c r="J1230" i="2" s="1"/>
  <c r="W1229" i="2"/>
  <c r="J1229" i="2" s="1"/>
  <c r="W1228" i="2"/>
  <c r="J1228" i="2" s="1"/>
  <c r="W1227" i="2"/>
  <c r="J1227" i="2" s="1"/>
  <c r="W1226" i="2"/>
  <c r="J1226" i="2" s="1"/>
  <c r="W1225" i="2"/>
  <c r="J1225" i="2" s="1"/>
  <c r="W1224" i="2"/>
  <c r="J1224" i="2" s="1"/>
  <c r="W1223" i="2"/>
  <c r="J1223" i="2" s="1"/>
  <c r="W1222" i="2"/>
  <c r="J1222" i="2" s="1"/>
  <c r="W1221" i="2"/>
  <c r="J1221" i="2" s="1"/>
  <c r="W1220" i="2"/>
  <c r="J1220" i="2" s="1"/>
  <c r="W1219" i="2"/>
  <c r="J1219" i="2" s="1"/>
  <c r="AB1176" i="2"/>
  <c r="AB1175" i="2"/>
  <c r="AB1169" i="2"/>
  <c r="AA1166" i="2"/>
  <c r="AA1131" i="2"/>
  <c r="AA1123" i="2"/>
  <c r="AB1124" i="2" s="1"/>
  <c r="AA1115" i="2"/>
  <c r="AB1117" i="2" s="1"/>
  <c r="AA1171" i="2"/>
  <c r="AB1173" i="2" s="1"/>
  <c r="AA1147" i="2"/>
  <c r="AB1149" i="2" s="1"/>
  <c r="AB1103" i="2"/>
  <c r="AA1155" i="2"/>
  <c r="AA1139" i="2"/>
  <c r="AB1141" i="2" s="1"/>
  <c r="AB1092" i="2"/>
  <c r="AB1076" i="2"/>
  <c r="AB1094" i="2"/>
  <c r="AB1102" i="2"/>
  <c r="AB1101" i="2"/>
  <c r="AB1100" i="2"/>
  <c r="AB1099" i="2"/>
  <c r="AB1105" i="2"/>
  <c r="AB1050" i="2"/>
  <c r="AA1038" i="2"/>
  <c r="AB1040" i="2" s="1"/>
  <c r="AB1020" i="2"/>
  <c r="AB1026" i="2"/>
  <c r="AB1064" i="2"/>
  <c r="AB1034" i="2"/>
  <c r="AB1062" i="2"/>
  <c r="AC1062" i="2" s="1"/>
  <c r="K1062" i="2" s="1"/>
  <c r="M1062" i="2" s="1"/>
  <c r="AB1058" i="2"/>
  <c r="AB1051" i="2"/>
  <c r="AA1046" i="2"/>
  <c r="AB1048" i="2" s="1"/>
  <c r="AB1045" i="2"/>
  <c r="AB1031" i="2"/>
  <c r="AA1073" i="2"/>
  <c r="AB1075" i="2" s="1"/>
  <c r="AB1035" i="2"/>
  <c r="AB1063" i="2"/>
  <c r="AB1059" i="2"/>
  <c r="AC1061" i="2" s="1"/>
  <c r="K1061" i="2" s="1"/>
  <c r="M1061" i="2" s="1"/>
  <c r="AA1054" i="2"/>
  <c r="AB1056" i="2" s="1"/>
  <c r="AB1053" i="2"/>
  <c r="AB1025" i="2"/>
  <c r="AA994" i="2"/>
  <c r="AB996" i="2" s="1"/>
  <c r="AB981" i="2"/>
  <c r="AB983" i="2"/>
  <c r="AB1019" i="2"/>
  <c r="AB998" i="2"/>
  <c r="AB991" i="2"/>
  <c r="AC991" i="2" s="1"/>
  <c r="AB980" i="2"/>
  <c r="AB977" i="2"/>
  <c r="AB1014" i="2"/>
  <c r="AB1009" i="2"/>
  <c r="AB1008" i="2"/>
  <c r="AB985" i="2"/>
  <c r="AB976" i="2"/>
  <c r="AB975" i="2"/>
  <c r="AA1021" i="2"/>
  <c r="AB1002" i="2"/>
  <c r="AA986" i="2"/>
  <c r="AB988" i="2" s="1"/>
  <c r="AC990" i="2" s="1"/>
  <c r="AB929" i="2"/>
  <c r="AB1018" i="2"/>
  <c r="AB955" i="2"/>
  <c r="AB957" i="2"/>
  <c r="AA950" i="2"/>
  <c r="AB952" i="2" s="1"/>
  <c r="AB907" i="2"/>
  <c r="AB909" i="2"/>
  <c r="AA971" i="2"/>
  <c r="AB973" i="2" s="1"/>
  <c r="AB937" i="2"/>
  <c r="AA970" i="2"/>
  <c r="AB970" i="2" s="1"/>
  <c r="AB961" i="2"/>
  <c r="AC963" i="2" s="1"/>
  <c r="AB944" i="2"/>
  <c r="AB964" i="2"/>
  <c r="AB959" i="2"/>
  <c r="AB965" i="2"/>
  <c r="AB948" i="2"/>
  <c r="AB947" i="2"/>
  <c r="AB919" i="2"/>
  <c r="AB956" i="2"/>
  <c r="AA949" i="2"/>
  <c r="AB938" i="2"/>
  <c r="AB931" i="2"/>
  <c r="AB901" i="2"/>
  <c r="AB900" i="2"/>
  <c r="AB899" i="2"/>
  <c r="AB921" i="2"/>
  <c r="AA941" i="2"/>
  <c r="AB943" i="2" s="1"/>
  <c r="AB903" i="2"/>
  <c r="AB905" i="2"/>
  <c r="AB904" i="2"/>
  <c r="AA933" i="2"/>
  <c r="AB935" i="2" s="1"/>
  <c r="AB922" i="2"/>
  <c r="AB918" i="2"/>
  <c r="AB940" i="2"/>
  <c r="AB923" i="2"/>
  <c r="AB895" i="2"/>
  <c r="AE2" i="2"/>
  <c r="AE3" i="2" s="1"/>
  <c r="AE4" i="2" s="1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AE59" i="2" s="1"/>
  <c r="AE60" i="2" s="1"/>
  <c r="AE61" i="2" s="1"/>
  <c r="AE62" i="2" s="1"/>
  <c r="AE63" i="2" s="1"/>
  <c r="AE64" i="2" s="1"/>
  <c r="AE65" i="2" s="1"/>
  <c r="AE66" i="2" s="1"/>
  <c r="AE67" i="2" s="1"/>
  <c r="AE68" i="2" s="1"/>
  <c r="AE69" i="2" s="1"/>
  <c r="AE70" i="2" s="1"/>
  <c r="AE71" i="2" s="1"/>
  <c r="AE72" i="2" s="1"/>
  <c r="AE73" i="2" s="1"/>
  <c r="AE74" i="2" s="1"/>
  <c r="AE75" i="2" s="1"/>
  <c r="AE76" i="2" s="1"/>
  <c r="AE77" i="2" s="1"/>
  <c r="AE78" i="2" s="1"/>
  <c r="AE79" i="2" s="1"/>
  <c r="AE80" i="2" s="1"/>
  <c r="AE81" i="2" s="1"/>
  <c r="AE82" i="2" s="1"/>
  <c r="AE83" i="2" s="1"/>
  <c r="AE84" i="2" s="1"/>
  <c r="AE85" i="2" s="1"/>
  <c r="AE86" i="2" s="1"/>
  <c r="AE87" i="2" s="1"/>
  <c r="AE88" i="2" s="1"/>
  <c r="AE89" i="2" s="1"/>
  <c r="AE90" i="2" s="1"/>
  <c r="AE91" i="2" s="1"/>
  <c r="AE92" i="2" s="1"/>
  <c r="AE93" i="2" s="1"/>
  <c r="AE94" i="2" s="1"/>
  <c r="AE95" i="2" s="1"/>
  <c r="AE96" i="2" s="1"/>
  <c r="AE97" i="2" s="1"/>
  <c r="AE98" i="2" s="1"/>
  <c r="AE99" i="2" s="1"/>
  <c r="AE100" i="2" s="1"/>
  <c r="AE101" i="2" s="1"/>
  <c r="AE102" i="2" s="1"/>
  <c r="AE103" i="2" s="1"/>
  <c r="AE104" i="2" s="1"/>
  <c r="AE105" i="2" s="1"/>
  <c r="AE106" i="2" s="1"/>
  <c r="AE107" i="2" s="1"/>
  <c r="AE108" i="2" s="1"/>
  <c r="AE109" i="2" s="1"/>
  <c r="AE110" i="2" s="1"/>
  <c r="AE111" i="2" s="1"/>
  <c r="AE112" i="2" s="1"/>
  <c r="AE113" i="2" s="1"/>
  <c r="AE114" i="2" s="1"/>
  <c r="AE115" i="2" s="1"/>
  <c r="AE116" i="2" s="1"/>
  <c r="AE117" i="2" s="1"/>
  <c r="AE118" i="2" s="1"/>
  <c r="AE119" i="2" s="1"/>
  <c r="AE120" i="2" s="1"/>
  <c r="AE121" i="2" s="1"/>
  <c r="AE122" i="2" s="1"/>
  <c r="AE123" i="2" s="1"/>
  <c r="AE124" i="2" s="1"/>
  <c r="AE125" i="2" s="1"/>
  <c r="AE126" i="2" s="1"/>
  <c r="AE127" i="2" s="1"/>
  <c r="AE128" i="2" s="1"/>
  <c r="AE129" i="2" s="1"/>
  <c r="AE130" i="2" s="1"/>
  <c r="AE131" i="2" s="1"/>
  <c r="AE132" i="2" s="1"/>
  <c r="AE133" i="2" s="1"/>
  <c r="AE134" i="2" s="1"/>
  <c r="AE135" i="2" s="1"/>
  <c r="AE136" i="2" s="1"/>
  <c r="AE137" i="2" s="1"/>
  <c r="AE138" i="2" s="1"/>
  <c r="AE139" i="2" s="1"/>
  <c r="AE140" i="2" s="1"/>
  <c r="AE141" i="2" s="1"/>
  <c r="AE142" i="2" s="1"/>
  <c r="AE143" i="2" s="1"/>
  <c r="AE144" i="2" s="1"/>
  <c r="AE145" i="2" s="1"/>
  <c r="AE146" i="2" s="1"/>
  <c r="AE147" i="2" s="1"/>
  <c r="AE148" i="2" s="1"/>
  <c r="AE149" i="2" s="1"/>
  <c r="AE150" i="2" s="1"/>
  <c r="AE151" i="2" s="1"/>
  <c r="AE152" i="2" s="1"/>
  <c r="AE153" i="2" s="1"/>
  <c r="AE154" i="2" s="1"/>
  <c r="AE155" i="2" s="1"/>
  <c r="AE156" i="2" s="1"/>
  <c r="AE157" i="2" s="1"/>
  <c r="AE158" i="2" s="1"/>
  <c r="AE159" i="2" s="1"/>
  <c r="AE160" i="2" s="1"/>
  <c r="AE161" i="2" s="1"/>
  <c r="AE162" i="2" s="1"/>
  <c r="AE163" i="2" s="1"/>
  <c r="AE164" i="2" s="1"/>
  <c r="AE165" i="2" s="1"/>
  <c r="AE166" i="2" s="1"/>
  <c r="AE167" i="2" s="1"/>
  <c r="AE168" i="2" s="1"/>
  <c r="AE169" i="2" s="1"/>
  <c r="AE170" i="2" s="1"/>
  <c r="AE171" i="2" s="1"/>
  <c r="AE172" i="2" s="1"/>
  <c r="AE173" i="2" s="1"/>
  <c r="AE174" i="2" s="1"/>
  <c r="AE175" i="2" s="1"/>
  <c r="AE176" i="2" s="1"/>
  <c r="AE177" i="2" s="1"/>
  <c r="AE178" i="2" s="1"/>
  <c r="AE179" i="2" s="1"/>
  <c r="AE180" i="2" s="1"/>
  <c r="AE181" i="2" s="1"/>
  <c r="AE182" i="2" s="1"/>
  <c r="AE183" i="2" s="1"/>
  <c r="AE184" i="2" s="1"/>
  <c r="AE185" i="2" s="1"/>
  <c r="AE186" i="2" s="1"/>
  <c r="AE187" i="2" s="1"/>
  <c r="AE188" i="2" s="1"/>
  <c r="AE189" i="2" s="1"/>
  <c r="AE190" i="2" s="1"/>
  <c r="AE191" i="2" s="1"/>
  <c r="AE192" i="2" s="1"/>
  <c r="AE193" i="2" s="1"/>
  <c r="AE194" i="2" s="1"/>
  <c r="AE195" i="2" s="1"/>
  <c r="AE196" i="2" s="1"/>
  <c r="AE197" i="2" s="1"/>
  <c r="AE198" i="2" s="1"/>
  <c r="AE199" i="2" s="1"/>
  <c r="AE200" i="2" s="1"/>
  <c r="AE201" i="2" s="1"/>
  <c r="AE202" i="2" s="1"/>
  <c r="AE203" i="2" s="1"/>
  <c r="AE204" i="2" s="1"/>
  <c r="AE205" i="2" s="1"/>
  <c r="AE206" i="2" s="1"/>
  <c r="AE207" i="2" s="1"/>
  <c r="AE208" i="2" s="1"/>
  <c r="AE209" i="2" s="1"/>
  <c r="AE210" i="2" s="1"/>
  <c r="AE211" i="2" s="1"/>
  <c r="AE212" i="2" s="1"/>
  <c r="AE213" i="2" s="1"/>
  <c r="AE214" i="2" s="1"/>
  <c r="AE215" i="2" s="1"/>
  <c r="AE216" i="2" s="1"/>
  <c r="AE217" i="2" s="1"/>
  <c r="AE218" i="2" s="1"/>
  <c r="AE219" i="2" s="1"/>
  <c r="AE220" i="2" s="1"/>
  <c r="AE221" i="2" s="1"/>
  <c r="AE222" i="2" s="1"/>
  <c r="AE223" i="2" s="1"/>
  <c r="AE224" i="2" s="1"/>
  <c r="AE225" i="2" s="1"/>
  <c r="AE226" i="2" s="1"/>
  <c r="AE227" i="2" s="1"/>
  <c r="AE228" i="2" s="1"/>
  <c r="AE229" i="2" s="1"/>
  <c r="AE230" i="2" s="1"/>
  <c r="AE231" i="2" s="1"/>
  <c r="AE232" i="2" s="1"/>
  <c r="AE233" i="2" s="1"/>
  <c r="AE234" i="2" s="1"/>
  <c r="AE235" i="2" s="1"/>
  <c r="AE236" i="2" s="1"/>
  <c r="AE237" i="2" s="1"/>
  <c r="AE238" i="2" s="1"/>
  <c r="AE239" i="2" s="1"/>
  <c r="AE240" i="2" s="1"/>
  <c r="AE241" i="2" s="1"/>
  <c r="AE242" i="2" s="1"/>
  <c r="AE243" i="2" s="1"/>
  <c r="AE244" i="2" s="1"/>
  <c r="AE245" i="2" s="1"/>
  <c r="AE246" i="2" s="1"/>
  <c r="AE247" i="2" s="1"/>
  <c r="AE248" i="2" s="1"/>
  <c r="AE249" i="2" s="1"/>
  <c r="AE250" i="2" s="1"/>
  <c r="AE251" i="2" s="1"/>
  <c r="AE252" i="2" s="1"/>
  <c r="AE253" i="2" s="1"/>
  <c r="AE254" i="2" s="1"/>
  <c r="AE255" i="2" s="1"/>
  <c r="AE256" i="2" s="1"/>
  <c r="AE257" i="2" s="1"/>
  <c r="AE258" i="2" s="1"/>
  <c r="AE259" i="2" s="1"/>
  <c r="AE260" i="2" s="1"/>
  <c r="AE261" i="2" s="1"/>
  <c r="AE262" i="2" s="1"/>
  <c r="AE263" i="2" s="1"/>
  <c r="AE264" i="2" s="1"/>
  <c r="AE265" i="2" s="1"/>
  <c r="AE266" i="2" s="1"/>
  <c r="AE267" i="2" s="1"/>
  <c r="AE268" i="2" s="1"/>
  <c r="AE269" i="2" s="1"/>
  <c r="AE270" i="2" s="1"/>
  <c r="AE271" i="2" s="1"/>
  <c r="AE272" i="2" s="1"/>
  <c r="AE273" i="2" s="1"/>
  <c r="AE274" i="2" s="1"/>
  <c r="AE275" i="2" s="1"/>
  <c r="AE276" i="2" s="1"/>
  <c r="AE277" i="2" s="1"/>
  <c r="AE278" i="2" s="1"/>
  <c r="AE279" i="2" s="1"/>
  <c r="AE280" i="2" s="1"/>
  <c r="AE281" i="2" s="1"/>
  <c r="AE282" i="2" s="1"/>
  <c r="AE283" i="2" s="1"/>
  <c r="AE284" i="2" s="1"/>
  <c r="AE285" i="2" s="1"/>
  <c r="AE286" i="2" s="1"/>
  <c r="AE287" i="2" s="1"/>
  <c r="AE288" i="2" s="1"/>
  <c r="AE289" i="2" s="1"/>
  <c r="AE290" i="2" s="1"/>
  <c r="AE291" i="2" s="1"/>
  <c r="AE292" i="2" s="1"/>
  <c r="AE293" i="2" s="1"/>
  <c r="AE294" i="2" s="1"/>
  <c r="AE295" i="2" s="1"/>
  <c r="AE296" i="2" s="1"/>
  <c r="AE297" i="2" s="1"/>
  <c r="AE298" i="2" s="1"/>
  <c r="AE299" i="2" s="1"/>
  <c r="AE300" i="2" s="1"/>
  <c r="AE301" i="2" s="1"/>
  <c r="AE302" i="2" s="1"/>
  <c r="AE303" i="2" s="1"/>
  <c r="AE304" i="2" s="1"/>
  <c r="AE305" i="2" s="1"/>
  <c r="AE306" i="2" s="1"/>
  <c r="AE307" i="2" s="1"/>
  <c r="AE308" i="2" s="1"/>
  <c r="AE309" i="2" s="1"/>
  <c r="AE310" i="2" s="1"/>
  <c r="AE311" i="2" s="1"/>
  <c r="AE312" i="2" s="1"/>
  <c r="AE313" i="2" s="1"/>
  <c r="AE314" i="2" s="1"/>
  <c r="AE315" i="2" s="1"/>
  <c r="AE316" i="2" s="1"/>
  <c r="AE317" i="2" s="1"/>
  <c r="AE318" i="2" s="1"/>
  <c r="AE319" i="2" s="1"/>
  <c r="AE320" i="2" s="1"/>
  <c r="AE321" i="2" s="1"/>
  <c r="AE322" i="2" s="1"/>
  <c r="AE323" i="2" s="1"/>
  <c r="AE324" i="2" s="1"/>
  <c r="AE325" i="2" s="1"/>
  <c r="AE326" i="2" s="1"/>
  <c r="AE327" i="2" s="1"/>
  <c r="AE328" i="2" s="1"/>
  <c r="AE329" i="2" s="1"/>
  <c r="AE330" i="2" s="1"/>
  <c r="AE331" i="2" s="1"/>
  <c r="AE332" i="2" s="1"/>
  <c r="AE333" i="2" s="1"/>
  <c r="AE334" i="2" s="1"/>
  <c r="AE335" i="2" s="1"/>
  <c r="AE336" i="2" s="1"/>
  <c r="AE337" i="2" s="1"/>
  <c r="AE338" i="2" s="1"/>
  <c r="AE339" i="2" s="1"/>
  <c r="AE340" i="2" s="1"/>
  <c r="AE341" i="2" s="1"/>
  <c r="AE342" i="2" s="1"/>
  <c r="AE343" i="2" s="1"/>
  <c r="AE344" i="2" s="1"/>
  <c r="AE345" i="2" s="1"/>
  <c r="AE346" i="2" s="1"/>
  <c r="AE347" i="2" s="1"/>
  <c r="AE348" i="2" s="1"/>
  <c r="AE349" i="2" s="1"/>
  <c r="AE350" i="2" s="1"/>
  <c r="AE351" i="2" s="1"/>
  <c r="AE352" i="2" s="1"/>
  <c r="AE353" i="2" s="1"/>
  <c r="AE354" i="2" s="1"/>
  <c r="AE355" i="2" s="1"/>
  <c r="AE356" i="2" s="1"/>
  <c r="AE357" i="2" s="1"/>
  <c r="AE358" i="2" s="1"/>
  <c r="AE359" i="2" s="1"/>
  <c r="AE360" i="2" s="1"/>
  <c r="AE361" i="2" s="1"/>
  <c r="AE362" i="2" s="1"/>
  <c r="AE363" i="2" s="1"/>
  <c r="AE364" i="2" s="1"/>
  <c r="AE365" i="2" s="1"/>
  <c r="AE366" i="2" s="1"/>
  <c r="AE367" i="2" s="1"/>
  <c r="AE368" i="2" s="1"/>
  <c r="AE369" i="2" s="1"/>
  <c r="AE370" i="2" s="1"/>
  <c r="AE371" i="2" s="1"/>
  <c r="AE372" i="2" s="1"/>
  <c r="AE373" i="2" s="1"/>
  <c r="AE374" i="2" s="1"/>
  <c r="AE375" i="2" s="1"/>
  <c r="AE376" i="2" s="1"/>
  <c r="AE377" i="2" s="1"/>
  <c r="AE378" i="2" s="1"/>
  <c r="AE379" i="2" s="1"/>
  <c r="AE380" i="2" s="1"/>
  <c r="AE381" i="2" s="1"/>
  <c r="AE382" i="2" s="1"/>
  <c r="AE383" i="2" s="1"/>
  <c r="AE384" i="2" s="1"/>
  <c r="AE385" i="2" s="1"/>
  <c r="AE386" i="2" s="1"/>
  <c r="AE387" i="2" s="1"/>
  <c r="AE388" i="2" s="1"/>
  <c r="AE389" i="2" s="1"/>
  <c r="AE390" i="2" s="1"/>
  <c r="AE391" i="2" s="1"/>
  <c r="AE392" i="2" s="1"/>
  <c r="AE393" i="2" s="1"/>
  <c r="AE394" i="2" s="1"/>
  <c r="AE395" i="2" s="1"/>
  <c r="AE396" i="2" s="1"/>
  <c r="AE397" i="2" s="1"/>
  <c r="AE398" i="2" s="1"/>
  <c r="AE399" i="2" s="1"/>
  <c r="AE400" i="2" s="1"/>
  <c r="AE401" i="2" s="1"/>
  <c r="AE402" i="2" s="1"/>
  <c r="AE403" i="2" s="1"/>
  <c r="AE404" i="2" s="1"/>
  <c r="AE405" i="2" s="1"/>
  <c r="AE406" i="2" s="1"/>
  <c r="AE407" i="2" s="1"/>
  <c r="AE408" i="2" s="1"/>
  <c r="AE409" i="2" s="1"/>
  <c r="AE410" i="2" s="1"/>
  <c r="AE411" i="2" s="1"/>
  <c r="AE412" i="2" s="1"/>
  <c r="AE413" i="2" s="1"/>
  <c r="AE414" i="2" s="1"/>
  <c r="AE415" i="2" s="1"/>
  <c r="AE416" i="2" s="1"/>
  <c r="AE417" i="2" s="1"/>
  <c r="AE418" i="2" s="1"/>
  <c r="AE419" i="2" s="1"/>
  <c r="AE420" i="2" s="1"/>
  <c r="AE421" i="2" s="1"/>
  <c r="AE422" i="2" s="1"/>
  <c r="AE423" i="2" s="1"/>
  <c r="AE424" i="2" s="1"/>
  <c r="AE425" i="2" s="1"/>
  <c r="AE426" i="2" s="1"/>
  <c r="AE427" i="2" s="1"/>
  <c r="AE428" i="2" s="1"/>
  <c r="AE429" i="2" s="1"/>
  <c r="AE430" i="2" s="1"/>
  <c r="AE431" i="2" s="1"/>
  <c r="AE432" i="2" s="1"/>
  <c r="AE433" i="2" s="1"/>
  <c r="AE434" i="2" s="1"/>
  <c r="AE435" i="2" s="1"/>
  <c r="AE436" i="2" s="1"/>
  <c r="AE437" i="2" s="1"/>
  <c r="AE438" i="2" s="1"/>
  <c r="AE439" i="2" s="1"/>
  <c r="AE440" i="2" s="1"/>
  <c r="AE441" i="2" s="1"/>
  <c r="AE442" i="2" s="1"/>
  <c r="AE443" i="2" s="1"/>
  <c r="AE444" i="2" s="1"/>
  <c r="AE445" i="2" s="1"/>
  <c r="AE446" i="2" s="1"/>
  <c r="AE447" i="2" s="1"/>
  <c r="AE448" i="2" s="1"/>
  <c r="AE449" i="2" s="1"/>
  <c r="AE450" i="2" s="1"/>
  <c r="AE451" i="2" s="1"/>
  <c r="AE452" i="2" s="1"/>
  <c r="AE453" i="2" s="1"/>
  <c r="AE454" i="2" s="1"/>
  <c r="AE455" i="2" s="1"/>
  <c r="AE456" i="2" s="1"/>
  <c r="AE457" i="2" s="1"/>
  <c r="AE458" i="2" s="1"/>
  <c r="AE459" i="2" s="1"/>
  <c r="AE460" i="2" s="1"/>
  <c r="AE461" i="2" s="1"/>
  <c r="AE462" i="2" s="1"/>
  <c r="AE463" i="2" s="1"/>
  <c r="AE464" i="2" s="1"/>
  <c r="AE465" i="2" s="1"/>
  <c r="AE466" i="2" s="1"/>
  <c r="AE467" i="2" s="1"/>
  <c r="AE468" i="2" s="1"/>
  <c r="AE469" i="2" s="1"/>
  <c r="AE470" i="2" s="1"/>
  <c r="AE471" i="2" s="1"/>
  <c r="AE472" i="2" s="1"/>
  <c r="AE473" i="2" s="1"/>
  <c r="AE474" i="2" s="1"/>
  <c r="AE475" i="2" s="1"/>
  <c r="AE476" i="2" s="1"/>
  <c r="AE477" i="2" s="1"/>
  <c r="AE478" i="2" s="1"/>
  <c r="AE479" i="2" s="1"/>
  <c r="AE480" i="2" s="1"/>
  <c r="AE481" i="2" s="1"/>
  <c r="AE482" i="2" s="1"/>
  <c r="AE483" i="2" s="1"/>
  <c r="AE484" i="2" s="1"/>
  <c r="AE485" i="2" s="1"/>
  <c r="AE486" i="2" s="1"/>
  <c r="AE487" i="2" s="1"/>
  <c r="AE488" i="2" s="1"/>
  <c r="AE489" i="2" s="1"/>
  <c r="AE490" i="2" s="1"/>
  <c r="AE491" i="2" s="1"/>
  <c r="AE492" i="2" s="1"/>
  <c r="AE493" i="2" s="1"/>
  <c r="AE494" i="2" s="1"/>
  <c r="AE495" i="2" s="1"/>
  <c r="AE496" i="2" s="1"/>
  <c r="AE497" i="2" s="1"/>
  <c r="AE498" i="2" s="1"/>
  <c r="AE499" i="2" s="1"/>
  <c r="AE500" i="2" s="1"/>
  <c r="AE501" i="2" s="1"/>
  <c r="AE502" i="2" s="1"/>
  <c r="AE503" i="2" s="1"/>
  <c r="AE504" i="2" s="1"/>
  <c r="AE505" i="2" s="1"/>
  <c r="AE506" i="2" s="1"/>
  <c r="AE507" i="2" s="1"/>
  <c r="AE508" i="2" s="1"/>
  <c r="AE509" i="2" s="1"/>
  <c r="AE510" i="2" s="1"/>
  <c r="AE511" i="2" s="1"/>
  <c r="AE512" i="2" s="1"/>
  <c r="AE513" i="2" s="1"/>
  <c r="AE514" i="2" s="1"/>
  <c r="AE515" i="2" s="1"/>
  <c r="AE516" i="2" s="1"/>
  <c r="AE517" i="2" s="1"/>
  <c r="AE518" i="2" s="1"/>
  <c r="AE519" i="2" s="1"/>
  <c r="AE520" i="2" s="1"/>
  <c r="AE521" i="2" s="1"/>
  <c r="AE522" i="2" s="1"/>
  <c r="AE523" i="2" s="1"/>
  <c r="AE524" i="2" s="1"/>
  <c r="AE525" i="2" s="1"/>
  <c r="AE526" i="2" s="1"/>
  <c r="AE527" i="2" s="1"/>
  <c r="AE528" i="2" s="1"/>
  <c r="AE529" i="2" s="1"/>
  <c r="AE530" i="2" s="1"/>
  <c r="AE531" i="2" s="1"/>
  <c r="AE532" i="2" s="1"/>
  <c r="AE533" i="2" s="1"/>
  <c r="AE534" i="2" s="1"/>
  <c r="AE535" i="2" s="1"/>
  <c r="AE536" i="2" s="1"/>
  <c r="AE537" i="2" s="1"/>
  <c r="AE538" i="2" s="1"/>
  <c r="AE539" i="2" s="1"/>
  <c r="AE540" i="2" s="1"/>
  <c r="AE541" i="2" s="1"/>
  <c r="AE542" i="2" s="1"/>
  <c r="AE543" i="2" s="1"/>
  <c r="AE544" i="2" s="1"/>
  <c r="AE545" i="2" s="1"/>
  <c r="AE546" i="2" s="1"/>
  <c r="AE547" i="2" s="1"/>
  <c r="AE548" i="2" s="1"/>
  <c r="AE549" i="2" s="1"/>
  <c r="AE550" i="2" s="1"/>
  <c r="AE551" i="2" s="1"/>
  <c r="AE552" i="2" s="1"/>
  <c r="AE553" i="2" s="1"/>
  <c r="AE554" i="2" s="1"/>
  <c r="AE555" i="2" s="1"/>
  <c r="AE556" i="2" s="1"/>
  <c r="AE557" i="2" s="1"/>
  <c r="AE558" i="2" s="1"/>
  <c r="AE559" i="2" s="1"/>
  <c r="AE560" i="2" s="1"/>
  <c r="AE561" i="2" s="1"/>
  <c r="AE562" i="2" s="1"/>
  <c r="AE563" i="2" s="1"/>
  <c r="AE564" i="2" s="1"/>
  <c r="AE565" i="2" s="1"/>
  <c r="AE566" i="2" s="1"/>
  <c r="AE567" i="2" s="1"/>
  <c r="AE568" i="2" s="1"/>
  <c r="AE569" i="2" s="1"/>
  <c r="AE570" i="2" s="1"/>
  <c r="AE571" i="2" s="1"/>
  <c r="AE572" i="2" s="1"/>
  <c r="AE573" i="2" s="1"/>
  <c r="AE574" i="2" s="1"/>
  <c r="AE575" i="2" s="1"/>
  <c r="AE576" i="2" s="1"/>
  <c r="AE577" i="2" s="1"/>
  <c r="AE578" i="2" s="1"/>
  <c r="AE579" i="2" s="1"/>
  <c r="AE580" i="2" s="1"/>
  <c r="AE581" i="2" s="1"/>
  <c r="AE582" i="2" s="1"/>
  <c r="AE583" i="2" s="1"/>
  <c r="AE584" i="2" s="1"/>
  <c r="AE585" i="2" s="1"/>
  <c r="AE586" i="2" s="1"/>
  <c r="AE587" i="2" s="1"/>
  <c r="AE588" i="2" s="1"/>
  <c r="AE589" i="2" s="1"/>
  <c r="AE590" i="2" s="1"/>
  <c r="AE591" i="2" s="1"/>
  <c r="AE592" i="2" s="1"/>
  <c r="AE593" i="2" s="1"/>
  <c r="AE594" i="2" s="1"/>
  <c r="AE595" i="2" s="1"/>
  <c r="AE596" i="2" s="1"/>
  <c r="AE597" i="2" s="1"/>
  <c r="AE598" i="2" s="1"/>
  <c r="AE599" i="2" s="1"/>
  <c r="AE600" i="2" s="1"/>
  <c r="AE601" i="2" s="1"/>
  <c r="AE602" i="2" s="1"/>
  <c r="AE603" i="2" s="1"/>
  <c r="AE604" i="2" s="1"/>
  <c r="AE605" i="2" s="1"/>
  <c r="AE606" i="2" s="1"/>
  <c r="AE607" i="2" s="1"/>
  <c r="AE608" i="2" s="1"/>
  <c r="AE609" i="2" s="1"/>
  <c r="AE610" i="2" s="1"/>
  <c r="AE611" i="2" s="1"/>
  <c r="AE612" i="2" s="1"/>
  <c r="AE613" i="2" s="1"/>
  <c r="AE614" i="2" s="1"/>
  <c r="AE615" i="2" s="1"/>
  <c r="AE616" i="2" s="1"/>
  <c r="AE617" i="2" s="1"/>
  <c r="AE618" i="2" s="1"/>
  <c r="AE619" i="2" s="1"/>
  <c r="AE620" i="2" s="1"/>
  <c r="AE621" i="2" s="1"/>
  <c r="AE622" i="2" s="1"/>
  <c r="AE623" i="2" s="1"/>
  <c r="AE624" i="2" s="1"/>
  <c r="AE625" i="2" s="1"/>
  <c r="AE626" i="2" s="1"/>
  <c r="AE627" i="2" s="1"/>
  <c r="AE628" i="2" s="1"/>
  <c r="AE629" i="2" s="1"/>
  <c r="AE630" i="2" s="1"/>
  <c r="AE631" i="2" s="1"/>
  <c r="AE632" i="2" s="1"/>
  <c r="AE633" i="2" s="1"/>
  <c r="AE634" i="2" s="1"/>
  <c r="AE635" i="2" s="1"/>
  <c r="AE636" i="2" s="1"/>
  <c r="AE637" i="2" s="1"/>
  <c r="AE638" i="2" s="1"/>
  <c r="AE639" i="2" s="1"/>
  <c r="AE640" i="2" s="1"/>
  <c r="AE641" i="2" s="1"/>
  <c r="AE642" i="2" s="1"/>
  <c r="AE643" i="2" s="1"/>
  <c r="AE644" i="2" s="1"/>
  <c r="AE645" i="2" s="1"/>
  <c r="AE646" i="2" s="1"/>
  <c r="AE647" i="2" s="1"/>
  <c r="AE648" i="2" s="1"/>
  <c r="AE649" i="2" s="1"/>
  <c r="AE650" i="2" s="1"/>
  <c r="AE651" i="2" s="1"/>
  <c r="AE652" i="2" s="1"/>
  <c r="AE653" i="2" s="1"/>
  <c r="AE654" i="2" s="1"/>
  <c r="AE655" i="2" s="1"/>
  <c r="AE656" i="2" s="1"/>
  <c r="AE657" i="2" s="1"/>
  <c r="AE658" i="2" s="1"/>
  <c r="AE659" i="2" s="1"/>
  <c r="AE660" i="2" s="1"/>
  <c r="AE661" i="2" s="1"/>
  <c r="AE662" i="2" s="1"/>
  <c r="AE663" i="2" s="1"/>
  <c r="AE664" i="2" s="1"/>
  <c r="AE665" i="2" s="1"/>
  <c r="AE666" i="2" s="1"/>
  <c r="AE667" i="2" s="1"/>
  <c r="AE668" i="2" s="1"/>
  <c r="AE669" i="2" s="1"/>
  <c r="AE670" i="2" s="1"/>
  <c r="AE671" i="2" s="1"/>
  <c r="AE672" i="2" s="1"/>
  <c r="AE673" i="2" s="1"/>
  <c r="AE674" i="2" s="1"/>
  <c r="AE675" i="2" s="1"/>
  <c r="AE676" i="2" s="1"/>
  <c r="AE677" i="2" s="1"/>
  <c r="AE678" i="2" s="1"/>
  <c r="AE679" i="2" s="1"/>
  <c r="AE680" i="2" s="1"/>
  <c r="AE681" i="2" s="1"/>
  <c r="AE682" i="2" s="1"/>
  <c r="AE683" i="2" s="1"/>
  <c r="AE684" i="2" s="1"/>
  <c r="AE685" i="2" s="1"/>
  <c r="AE686" i="2" s="1"/>
  <c r="AE687" i="2" s="1"/>
  <c r="AE688" i="2" s="1"/>
  <c r="AE689" i="2" s="1"/>
  <c r="AE690" i="2" s="1"/>
  <c r="AE691" i="2" s="1"/>
  <c r="AE692" i="2" s="1"/>
  <c r="AE693" i="2" s="1"/>
  <c r="AE694" i="2" s="1"/>
  <c r="AE695" i="2" s="1"/>
  <c r="AE696" i="2" s="1"/>
  <c r="AE697" i="2" s="1"/>
  <c r="AE698" i="2" s="1"/>
  <c r="AE699" i="2" s="1"/>
  <c r="AE700" i="2" s="1"/>
  <c r="AE701" i="2" s="1"/>
  <c r="AE702" i="2" s="1"/>
  <c r="AE703" i="2" s="1"/>
  <c r="AE704" i="2" s="1"/>
  <c r="AE705" i="2" s="1"/>
  <c r="AE706" i="2" s="1"/>
  <c r="AE707" i="2" s="1"/>
  <c r="AE708" i="2" s="1"/>
  <c r="AE709" i="2" s="1"/>
  <c r="AE710" i="2" s="1"/>
  <c r="AE711" i="2" s="1"/>
  <c r="AE712" i="2" s="1"/>
  <c r="AE713" i="2" s="1"/>
  <c r="AE714" i="2" s="1"/>
  <c r="AE715" i="2" s="1"/>
  <c r="AE716" i="2" s="1"/>
  <c r="AE717" i="2" s="1"/>
  <c r="AE718" i="2" s="1"/>
  <c r="AE719" i="2" s="1"/>
  <c r="AE720" i="2" s="1"/>
  <c r="AE721" i="2" s="1"/>
  <c r="AE722" i="2" s="1"/>
  <c r="AE723" i="2" s="1"/>
  <c r="AE724" i="2" s="1"/>
  <c r="AE725" i="2" s="1"/>
  <c r="AE726" i="2" s="1"/>
  <c r="AE727" i="2" s="1"/>
  <c r="AE728" i="2" s="1"/>
  <c r="AE729" i="2" s="1"/>
  <c r="AE730" i="2" s="1"/>
  <c r="AE731" i="2" s="1"/>
  <c r="AE732" i="2" s="1"/>
  <c r="AE733" i="2" s="1"/>
  <c r="AE734" i="2" s="1"/>
  <c r="AE735" i="2" s="1"/>
  <c r="AE736" i="2" s="1"/>
  <c r="AE737" i="2" s="1"/>
  <c r="AE738" i="2" s="1"/>
  <c r="AE739" i="2" s="1"/>
  <c r="AE740" i="2" s="1"/>
  <c r="AE741" i="2" s="1"/>
  <c r="AE742" i="2" s="1"/>
  <c r="AE743" i="2" s="1"/>
  <c r="AE744" i="2" s="1"/>
  <c r="AE745" i="2" s="1"/>
  <c r="AE746" i="2" s="1"/>
  <c r="AE747" i="2" s="1"/>
  <c r="AE748" i="2" s="1"/>
  <c r="AE749" i="2" s="1"/>
  <c r="AE750" i="2" s="1"/>
  <c r="AE751" i="2" s="1"/>
  <c r="AE752" i="2" s="1"/>
  <c r="AE753" i="2" s="1"/>
  <c r="AE754" i="2" s="1"/>
  <c r="AE755" i="2" s="1"/>
  <c r="AE756" i="2" s="1"/>
  <c r="AE757" i="2" s="1"/>
  <c r="AE758" i="2" s="1"/>
  <c r="AE759" i="2" s="1"/>
  <c r="AE760" i="2" s="1"/>
  <c r="AE761" i="2" s="1"/>
  <c r="AE762" i="2" s="1"/>
  <c r="AE763" i="2" s="1"/>
  <c r="AE764" i="2" s="1"/>
  <c r="AE765" i="2" s="1"/>
  <c r="AE766" i="2" s="1"/>
  <c r="AE767" i="2" s="1"/>
  <c r="AE768" i="2" s="1"/>
  <c r="AE769" i="2" s="1"/>
  <c r="AE770" i="2" s="1"/>
  <c r="AE771" i="2" s="1"/>
  <c r="AE772" i="2" s="1"/>
  <c r="AE773" i="2" s="1"/>
  <c r="AE774" i="2" s="1"/>
  <c r="AE775" i="2" s="1"/>
  <c r="AE776" i="2" s="1"/>
  <c r="AE777" i="2" s="1"/>
  <c r="AE778" i="2" s="1"/>
  <c r="AE779" i="2" s="1"/>
  <c r="AE780" i="2" s="1"/>
  <c r="AE781" i="2" s="1"/>
  <c r="AE782" i="2" s="1"/>
  <c r="AE783" i="2" s="1"/>
  <c r="AE784" i="2" s="1"/>
  <c r="AE785" i="2" s="1"/>
  <c r="AE786" i="2" s="1"/>
  <c r="AE787" i="2" s="1"/>
  <c r="AE788" i="2" s="1"/>
  <c r="AE789" i="2" s="1"/>
  <c r="AE790" i="2" s="1"/>
  <c r="AE791" i="2" s="1"/>
  <c r="AE792" i="2" s="1"/>
  <c r="AE793" i="2" s="1"/>
  <c r="AE794" i="2" s="1"/>
  <c r="AE795" i="2" s="1"/>
  <c r="AE796" i="2" s="1"/>
  <c r="AE797" i="2" s="1"/>
  <c r="AE798" i="2" s="1"/>
  <c r="AE799" i="2" s="1"/>
  <c r="AE800" i="2" s="1"/>
  <c r="AE801" i="2" s="1"/>
  <c r="AE802" i="2" s="1"/>
  <c r="AE803" i="2" s="1"/>
  <c r="AE804" i="2" s="1"/>
  <c r="AE805" i="2" s="1"/>
  <c r="AE806" i="2" s="1"/>
  <c r="AE807" i="2" s="1"/>
  <c r="AE808" i="2" s="1"/>
  <c r="AE809" i="2" s="1"/>
  <c r="AE810" i="2" s="1"/>
  <c r="AE811" i="2" s="1"/>
  <c r="AE812" i="2" s="1"/>
  <c r="AE813" i="2" s="1"/>
  <c r="AE814" i="2" s="1"/>
  <c r="AE815" i="2" s="1"/>
  <c r="AE816" i="2" s="1"/>
  <c r="AE817" i="2" s="1"/>
  <c r="AE818" i="2" s="1"/>
  <c r="AE819" i="2" s="1"/>
  <c r="AE820" i="2" s="1"/>
  <c r="AE821" i="2" s="1"/>
  <c r="AE822" i="2" s="1"/>
  <c r="AE823" i="2" s="1"/>
  <c r="AE824" i="2" s="1"/>
  <c r="AE825" i="2" s="1"/>
  <c r="AE826" i="2" s="1"/>
  <c r="AE827" i="2" s="1"/>
  <c r="AE828" i="2" s="1"/>
  <c r="AE829" i="2" s="1"/>
  <c r="AE830" i="2" s="1"/>
  <c r="AE831" i="2" s="1"/>
  <c r="AE832" i="2" s="1"/>
  <c r="AE833" i="2" s="1"/>
  <c r="AE834" i="2" s="1"/>
  <c r="AE835" i="2" s="1"/>
  <c r="AE836" i="2" s="1"/>
  <c r="AE837" i="2" s="1"/>
  <c r="AE838" i="2" s="1"/>
  <c r="AE839" i="2" s="1"/>
  <c r="AE840" i="2" s="1"/>
  <c r="AE841" i="2" s="1"/>
  <c r="AE842" i="2" s="1"/>
  <c r="AE843" i="2" s="1"/>
  <c r="AE844" i="2" s="1"/>
  <c r="AE845" i="2" s="1"/>
  <c r="AE846" i="2" s="1"/>
  <c r="AE847" i="2" s="1"/>
  <c r="AE848" i="2" s="1"/>
  <c r="AE849" i="2" s="1"/>
  <c r="AE850" i="2" s="1"/>
  <c r="AE851" i="2" s="1"/>
  <c r="AE852" i="2" s="1"/>
  <c r="AE853" i="2" s="1"/>
  <c r="AE854" i="2" s="1"/>
  <c r="AE855" i="2" s="1"/>
  <c r="AE856" i="2" s="1"/>
  <c r="AE857" i="2" s="1"/>
  <c r="AE858" i="2" s="1"/>
  <c r="AE859" i="2" s="1"/>
  <c r="AE860" i="2" s="1"/>
  <c r="AE861" i="2" s="1"/>
  <c r="AE862" i="2" s="1"/>
  <c r="AE863" i="2" s="1"/>
  <c r="AE864" i="2" s="1"/>
  <c r="AE865" i="2" s="1"/>
  <c r="AE866" i="2" s="1"/>
  <c r="AE867" i="2" s="1"/>
  <c r="AE868" i="2" s="1"/>
  <c r="AE869" i="2" s="1"/>
  <c r="AE870" i="2" s="1"/>
  <c r="AE871" i="2" s="1"/>
  <c r="AE872" i="2" s="1"/>
  <c r="AE873" i="2" s="1"/>
  <c r="AE874" i="2" s="1"/>
  <c r="AE875" i="2" s="1"/>
  <c r="AE876" i="2" s="1"/>
  <c r="AE877" i="2" s="1"/>
  <c r="AE878" i="2" s="1"/>
  <c r="AE879" i="2" s="1"/>
  <c r="AE880" i="2" s="1"/>
  <c r="AE881" i="2" s="1"/>
  <c r="AE882" i="2" s="1"/>
  <c r="AE883" i="2" s="1"/>
  <c r="AE884" i="2" s="1"/>
  <c r="AE885" i="2" s="1"/>
  <c r="AE886" i="2" s="1"/>
  <c r="AE887" i="2" s="1"/>
  <c r="AE888" i="2" s="1"/>
  <c r="AE889" i="2" s="1"/>
  <c r="AE890" i="2" s="1"/>
  <c r="AC3260" i="2" l="1"/>
  <c r="AC2228" i="2"/>
  <c r="AB1817" i="2"/>
  <c r="AC1817" i="2" s="1"/>
  <c r="AB2115" i="2"/>
  <c r="AC2115" i="2" s="1"/>
  <c r="AB2154" i="2"/>
  <c r="AB2418" i="2"/>
  <c r="AB2514" i="2"/>
  <c r="AB2621" i="2"/>
  <c r="AC2470" i="2"/>
  <c r="AB2830" i="2"/>
  <c r="AB2784" i="2"/>
  <c r="AB3077" i="2"/>
  <c r="AB3024" i="2"/>
  <c r="AB3834" i="2"/>
  <c r="AB3485" i="2"/>
  <c r="AB3431" i="2"/>
  <c r="AB3564" i="2"/>
  <c r="AB4007" i="2"/>
  <c r="AB1037" i="2"/>
  <c r="AB1079" i="2"/>
  <c r="AB1122" i="2"/>
  <c r="AB1779" i="2"/>
  <c r="AC2190" i="2"/>
  <c r="AB1880" i="2"/>
  <c r="AB1943" i="2"/>
  <c r="AB3193" i="2"/>
  <c r="AB3276" i="2"/>
  <c r="AC3276" i="2" s="1"/>
  <c r="AC1566" i="2"/>
  <c r="K1566" i="2" s="1"/>
  <c r="M1566" i="2" s="1"/>
  <c r="AC1924" i="2"/>
  <c r="AC2428" i="2"/>
  <c r="K2428" i="2" s="1"/>
  <c r="M2428" i="2" s="1"/>
  <c r="AB2629" i="2"/>
  <c r="AB2516" i="2"/>
  <c r="AB2763" i="2"/>
  <c r="AB2968" i="2"/>
  <c r="AB3101" i="2"/>
  <c r="AC3101" i="2" s="1"/>
  <c r="K3101" i="2" s="1"/>
  <c r="M3101" i="2" s="1"/>
  <c r="AB3432" i="2"/>
  <c r="AB3624" i="2"/>
  <c r="AB3849" i="2"/>
  <c r="AB1640" i="2"/>
  <c r="AB1927" i="2"/>
  <c r="AB1888" i="2"/>
  <c r="AB3225" i="2"/>
  <c r="AC3227" i="2" s="1"/>
  <c r="K3227" i="2" s="1"/>
  <c r="M3227" i="2" s="1"/>
  <c r="AB3924" i="2"/>
  <c r="AB3539" i="2"/>
  <c r="AB3615" i="2"/>
  <c r="AB2504" i="2"/>
  <c r="AB3469" i="2"/>
  <c r="AB2329" i="2"/>
  <c r="AB2601" i="2"/>
  <c r="AB2884" i="2"/>
  <c r="AB2321" i="2"/>
  <c r="AC2323" i="2" s="1"/>
  <c r="AB2570" i="2"/>
  <c r="AB3124" i="2"/>
  <c r="AB3417" i="2"/>
  <c r="AB3681" i="2"/>
  <c r="AB3881" i="2"/>
  <c r="AB3887" i="2"/>
  <c r="AB4122" i="2"/>
  <c r="AB3672" i="2"/>
  <c r="AC3674" i="2" s="1"/>
  <c r="AB4037" i="2"/>
  <c r="AB3719" i="2"/>
  <c r="AB3995" i="2"/>
  <c r="AB4119" i="2"/>
  <c r="AB2066" i="2"/>
  <c r="AB3259" i="2"/>
  <c r="AB3611" i="2"/>
  <c r="AB1452" i="2"/>
  <c r="AB2521" i="2"/>
  <c r="AB2318" i="2"/>
  <c r="AB2453" i="2"/>
  <c r="AB2740" i="2"/>
  <c r="AB2954" i="2"/>
  <c r="AB3196" i="2"/>
  <c r="AB3035" i="2"/>
  <c r="AC3037" i="2" s="1"/>
  <c r="AB2503" i="2"/>
  <c r="AB1806" i="2"/>
  <c r="AB3233" i="2"/>
  <c r="AB3546" i="2"/>
  <c r="AB3559" i="2"/>
  <c r="AB3814" i="2"/>
  <c r="AB4106" i="2"/>
  <c r="AB3504" i="2"/>
  <c r="AB3439" i="2"/>
  <c r="AC3441" i="2" s="1"/>
  <c r="K3441" i="2" s="1"/>
  <c r="M3441" i="2" s="1"/>
  <c r="AB1729" i="2"/>
  <c r="AB2198" i="2"/>
  <c r="AB2970" i="2"/>
  <c r="AB4033" i="2"/>
  <c r="AB2220" i="2"/>
  <c r="AB2276" i="2"/>
  <c r="AB2438" i="2"/>
  <c r="AC2440" i="2" s="1"/>
  <c r="AB3089" i="2"/>
  <c r="AC3090" i="2" s="1"/>
  <c r="K3090" i="2" s="1"/>
  <c r="M3090" i="2" s="1"/>
  <c r="AB2454" i="2"/>
  <c r="AB3699" i="2"/>
  <c r="AB3465" i="2"/>
  <c r="AB4105" i="2"/>
  <c r="AB2205" i="2"/>
  <c r="AB2518" i="2"/>
  <c r="AB2826" i="2"/>
  <c r="AC2828" i="2" s="1"/>
  <c r="K2828" i="2" s="1"/>
  <c r="M2828" i="2" s="1"/>
  <c r="AB3189" i="2"/>
  <c r="AC3189" i="2" s="1"/>
  <c r="AB2093" i="2"/>
  <c r="AB2510" i="2"/>
  <c r="AB1948" i="2"/>
  <c r="AB2582" i="2"/>
  <c r="AB2779" i="2"/>
  <c r="AB2963" i="2"/>
  <c r="AB3636" i="2"/>
  <c r="AB3649" i="2"/>
  <c r="AB3549" i="2"/>
  <c r="AB3479" i="2"/>
  <c r="AB3634" i="2"/>
  <c r="AB3698" i="2"/>
  <c r="AB1339" i="2"/>
  <c r="AB1439" i="2"/>
  <c r="AB1498" i="2"/>
  <c r="AC1498" i="2" s="1"/>
  <c r="K1498" i="2" s="1"/>
  <c r="M1498" i="2" s="1"/>
  <c r="AB2285" i="2"/>
  <c r="AC2287" i="2" s="1"/>
  <c r="AB1848" i="2"/>
  <c r="AB2300" i="2"/>
  <c r="AB3606" i="2"/>
  <c r="AB1903" i="2"/>
  <c r="AB2961" i="2"/>
  <c r="AB1791" i="2"/>
  <c r="AB2117" i="2"/>
  <c r="AB3143" i="2"/>
  <c r="AB2841" i="2"/>
  <c r="AB3460" i="2"/>
  <c r="AB2366" i="2"/>
  <c r="AB3301" i="2"/>
  <c r="AB2612" i="2"/>
  <c r="AB2493" i="2"/>
  <c r="AB3534" i="2"/>
  <c r="AC3534" i="2" s="1"/>
  <c r="K3534" i="2" s="1"/>
  <c r="M3534" i="2" s="1"/>
  <c r="AB3555" i="2"/>
  <c r="AC3557" i="2" s="1"/>
  <c r="K3557" i="2" s="1"/>
  <c r="M3557" i="2" s="1"/>
  <c r="AB3836" i="2"/>
  <c r="AB1011" i="2"/>
  <c r="AC1012" i="2" s="1"/>
  <c r="K1012" i="2" s="1"/>
  <c r="M1012" i="2" s="1"/>
  <c r="AB1077" i="2"/>
  <c r="AB1818" i="2"/>
  <c r="AB1950" i="2"/>
  <c r="AB2383" i="2"/>
  <c r="AB2207" i="2"/>
  <c r="AC2208" i="2" s="1"/>
  <c r="K2208" i="2" s="1"/>
  <c r="M2208" i="2" s="1"/>
  <c r="AB2358" i="2"/>
  <c r="AC2188" i="2"/>
  <c r="AB2602" i="2"/>
  <c r="AB2851" i="2"/>
  <c r="AB3083" i="2"/>
  <c r="AC3495" i="2"/>
  <c r="AB3455" i="2"/>
  <c r="AB3261" i="2"/>
  <c r="AB4115" i="2"/>
  <c r="AB916" i="2"/>
  <c r="AB1104" i="2"/>
  <c r="AB1497" i="2"/>
  <c r="AB1746" i="2"/>
  <c r="AB2101" i="2"/>
  <c r="AB1747" i="2"/>
  <c r="AC1749" i="2" s="1"/>
  <c r="K1749" i="2" s="1"/>
  <c r="M1749" i="2" s="1"/>
  <c r="AB2326" i="2"/>
  <c r="AB3610" i="2"/>
  <c r="AB3947" i="2"/>
  <c r="AB2978" i="2"/>
  <c r="AB3920" i="2"/>
  <c r="AB917" i="2"/>
  <c r="AB2561" i="2"/>
  <c r="AB2987" i="2"/>
  <c r="AC2987" i="2" s="1"/>
  <c r="AB2948" i="2"/>
  <c r="AC2948" i="2" s="1"/>
  <c r="AB3498" i="2"/>
  <c r="AB3404" i="2"/>
  <c r="AB3850" i="2"/>
  <c r="AB3982" i="2"/>
  <c r="AB4047" i="2"/>
  <c r="AB4093" i="2"/>
  <c r="AB1219" i="2"/>
  <c r="AC1219" i="2" s="1"/>
  <c r="AB1656" i="2"/>
  <c r="AB1033" i="2"/>
  <c r="AB2073" i="2"/>
  <c r="AB2167" i="2"/>
  <c r="AB2085" i="2"/>
  <c r="AB2087" i="2"/>
  <c r="AB2102" i="2"/>
  <c r="AB2780" i="2"/>
  <c r="AB2256" i="2"/>
  <c r="AC2430" i="2"/>
  <c r="AB3319" i="2"/>
  <c r="AB3932" i="2"/>
  <c r="AB3151" i="2"/>
  <c r="AB1694" i="2"/>
  <c r="AB939" i="2"/>
  <c r="AB2868" i="2"/>
  <c r="AC2869" i="2" s="1"/>
  <c r="AB2347" i="2"/>
  <c r="AC2348" i="2" s="1"/>
  <c r="K2348" i="2" s="1"/>
  <c r="M2348" i="2" s="1"/>
  <c r="AB2965" i="2"/>
  <c r="AC1928" i="2"/>
  <c r="K1928" i="2" s="1"/>
  <c r="M1928" i="2" s="1"/>
  <c r="AB1621" i="2"/>
  <c r="AC2102" i="2"/>
  <c r="AB2859" i="2"/>
  <c r="AB2940" i="2"/>
  <c r="AB3008" i="2"/>
  <c r="AB3637" i="2"/>
  <c r="AC3639" i="2" s="1"/>
  <c r="AB3491" i="2"/>
  <c r="AB3402" i="2"/>
  <c r="AB4002" i="2"/>
  <c r="AB2184" i="2"/>
  <c r="AB2127" i="2"/>
  <c r="AB2652" i="2"/>
  <c r="AB2595" i="2"/>
  <c r="AB3335" i="2"/>
  <c r="AB2541" i="2"/>
  <c r="AB3532" i="2"/>
  <c r="AB1421" i="2"/>
  <c r="AB1364" i="2"/>
  <c r="AB2249" i="2"/>
  <c r="AB2586" i="2"/>
  <c r="AB1783" i="2"/>
  <c r="AC1785" i="2" s="1"/>
  <c r="AB3194" i="2"/>
  <c r="AB2813" i="2"/>
  <c r="AB3423" i="2"/>
  <c r="AB1734" i="2"/>
  <c r="AC1734" i="2" s="1"/>
  <c r="AB2331" i="2"/>
  <c r="AB1226" i="2"/>
  <c r="AB2062" i="2"/>
  <c r="AB2225" i="2"/>
  <c r="AC2227" i="2" s="1"/>
  <c r="AB2069" i="2"/>
  <c r="AB2533" i="2"/>
  <c r="AC2535" i="2" s="1"/>
  <c r="AB3654" i="2"/>
  <c r="AB3915" i="2"/>
  <c r="AB3540" i="2"/>
  <c r="AB3604" i="2"/>
  <c r="AB2077" i="2"/>
  <c r="AB2076" i="2"/>
  <c r="AC2078" i="2" s="1"/>
  <c r="K2078" i="2" s="1"/>
  <c r="M2078" i="2" s="1"/>
  <c r="AB2413" i="2"/>
  <c r="AC2415" i="2" s="1"/>
  <c r="AB2415" i="2"/>
  <c r="AB4123" i="2"/>
  <c r="AB4124" i="2"/>
  <c r="AB1552" i="2"/>
  <c r="AB1551" i="2"/>
  <c r="AB1550" i="2"/>
  <c r="AB2685" i="2"/>
  <c r="AB2684" i="2"/>
  <c r="AB2854" i="2"/>
  <c r="AC2854" i="2" s="1"/>
  <c r="K2854" i="2" s="1"/>
  <c r="M2854" i="2" s="1"/>
  <c r="AB2856" i="2"/>
  <c r="AB2855" i="2"/>
  <c r="AB3186" i="2"/>
  <c r="AB3185" i="2"/>
  <c r="AB3187" i="2"/>
  <c r="AB3435" i="2"/>
  <c r="AC3437" i="2" s="1"/>
  <c r="AB3434" i="2"/>
  <c r="AC3436" i="2" s="1"/>
  <c r="AB3538" i="2"/>
  <c r="AB4077" i="2"/>
  <c r="AB4078" i="2"/>
  <c r="AB4090" i="2"/>
  <c r="AB4091" i="2"/>
  <c r="AB2316" i="2"/>
  <c r="AB2317" i="2"/>
  <c r="AC2319" i="2" s="1"/>
  <c r="K2319" i="2" s="1"/>
  <c r="M2319" i="2" s="1"/>
  <c r="AB2315" i="2"/>
  <c r="AC2315" i="2" s="1"/>
  <c r="AB4050" i="2"/>
  <c r="AB3981" i="2"/>
  <c r="AB3980" i="2"/>
  <c r="AB3914" i="2"/>
  <c r="AB3913" i="2"/>
  <c r="AB3912" i="2"/>
  <c r="AC3913" i="2" s="1"/>
  <c r="AB3438" i="2"/>
  <c r="AB3148" i="2"/>
  <c r="AC3150" i="2" s="1"/>
  <c r="AB3149" i="2"/>
  <c r="AB3617" i="2"/>
  <c r="AC3618" i="2" s="1"/>
  <c r="AB3616" i="2"/>
  <c r="AB2075" i="2"/>
  <c r="AB2458" i="2"/>
  <c r="AB2408" i="2"/>
  <c r="AB2414" i="2"/>
  <c r="AB2451" i="2"/>
  <c r="AB2569" i="2"/>
  <c r="AB2885" i="2"/>
  <c r="AC3485" i="2"/>
  <c r="K3485" i="2" s="1"/>
  <c r="M3485" i="2" s="1"/>
  <c r="AB2352" i="2"/>
  <c r="AB2517" i="2"/>
  <c r="AB3139" i="2"/>
  <c r="AC3141" i="2" s="1"/>
  <c r="AB3140" i="2"/>
  <c r="AB3436" i="2"/>
  <c r="AB3521" i="2"/>
  <c r="AB3519" i="2"/>
  <c r="AC3521" i="2" s="1"/>
  <c r="K3521" i="2" s="1"/>
  <c r="M3521" i="2" s="1"/>
  <c r="AB3632" i="2"/>
  <c r="AB3631" i="2"/>
  <c r="AB3542" i="2"/>
  <c r="AB3543" i="2"/>
  <c r="AC3543" i="2" s="1"/>
  <c r="AB3994" i="2"/>
  <c r="AB3992" i="2"/>
  <c r="AB3993" i="2"/>
  <c r="AB2584" i="2"/>
  <c r="AC2584" i="2" s="1"/>
  <c r="K2584" i="2" s="1"/>
  <c r="M2584" i="2" s="1"/>
  <c r="AB4120" i="2"/>
  <c r="AB1319" i="2"/>
  <c r="AB2141" i="2"/>
  <c r="AB2319" i="2"/>
  <c r="AC2321" i="2" s="1"/>
  <c r="K2321" i="2" s="1"/>
  <c r="M2321" i="2" s="1"/>
  <c r="AC2316" i="2"/>
  <c r="AC2518" i="2"/>
  <c r="K2518" i="2" s="1"/>
  <c r="M2518" i="2" s="1"/>
  <c r="AB3034" i="2"/>
  <c r="AB3000" i="2"/>
  <c r="AB3060" i="2"/>
  <c r="AB3613" i="2"/>
  <c r="AB3556" i="2"/>
  <c r="AB4049" i="2"/>
  <c r="AC4051" i="2" s="1"/>
  <c r="AB4052" i="2"/>
  <c r="AC1550" i="2"/>
  <c r="AB2519" i="2"/>
  <c r="AC2519" i="2" s="1"/>
  <c r="AB3500" i="2"/>
  <c r="AC3500" i="2" s="1"/>
  <c r="AB2324" i="2"/>
  <c r="AC2325" i="2" s="1"/>
  <c r="K2325" i="2" s="1"/>
  <c r="M2325" i="2" s="1"/>
  <c r="AC2469" i="2"/>
  <c r="AB2520" i="2"/>
  <c r="AB2824" i="2"/>
  <c r="AC2826" i="2" s="1"/>
  <c r="AB2971" i="2"/>
  <c r="AC2971" i="2" s="1"/>
  <c r="K2971" i="2" s="1"/>
  <c r="M2971" i="2" s="1"/>
  <c r="AB3476" i="2"/>
  <c r="AB3925" i="2"/>
  <c r="AB2243" i="2"/>
  <c r="AB2241" i="2"/>
  <c r="AC2242" i="2" s="1"/>
  <c r="K2242" i="2" s="1"/>
  <c r="M2242" i="2" s="1"/>
  <c r="AB2123" i="2"/>
  <c r="AB3735" i="2"/>
  <c r="AB3433" i="2"/>
  <c r="AC3433" i="2" s="1"/>
  <c r="AB4048" i="2"/>
  <c r="AB3875" i="2"/>
  <c r="AB3876" i="2"/>
  <c r="AB3874" i="2"/>
  <c r="AB1087" i="2"/>
  <c r="AB2128" i="2"/>
  <c r="AB2130" i="2"/>
  <c r="AB2129" i="2"/>
  <c r="AC2130" i="2" s="1"/>
  <c r="AB2437" i="2"/>
  <c r="AB1810" i="2"/>
  <c r="AB2206" i="2"/>
  <c r="AB2389" i="2"/>
  <c r="AC2390" i="2" s="1"/>
  <c r="AB2390" i="2"/>
  <c r="AB3277" i="2"/>
  <c r="AB3279" i="2"/>
  <c r="AB3800" i="2"/>
  <c r="AB3799" i="2"/>
  <c r="AC3799" i="2" s="1"/>
  <c r="AB3798" i="2"/>
  <c r="AB3902" i="2"/>
  <c r="AB3904" i="2"/>
  <c r="AC3905" i="2" s="1"/>
  <c r="AB3903" i="2"/>
  <c r="AB3239" i="2"/>
  <c r="AB3762" i="2"/>
  <c r="AB3763" i="2"/>
  <c r="AC3763" i="2" s="1"/>
  <c r="K3763" i="2" s="1"/>
  <c r="M3763" i="2" s="1"/>
  <c r="AB3505" i="2"/>
  <c r="AB3188" i="2"/>
  <c r="AB3437" i="2"/>
  <c r="AB1016" i="2"/>
  <c r="AC1018" i="2" s="1"/>
  <c r="AB1769" i="2"/>
  <c r="AB1768" i="2"/>
  <c r="AC1768" i="2" s="1"/>
  <c r="K1768" i="2" s="1"/>
  <c r="M1768" i="2" s="1"/>
  <c r="AB2152" i="2"/>
  <c r="AB1363" i="2"/>
  <c r="AC1365" i="2" s="1"/>
  <c r="K1365" i="2" s="1"/>
  <c r="M1365" i="2" s="1"/>
  <c r="AB1845" i="2"/>
  <c r="AB1843" i="2"/>
  <c r="AB2455" i="2"/>
  <c r="AB1969" i="2"/>
  <c r="AC2306" i="2"/>
  <c r="AB2330" i="2"/>
  <c r="AC2332" i="2" s="1"/>
  <c r="K2332" i="2" s="1"/>
  <c r="M2332" i="2" s="1"/>
  <c r="AB2820" i="2"/>
  <c r="AB3088" i="2"/>
  <c r="AB3503" i="2"/>
  <c r="AB3612" i="2"/>
  <c r="AB3979" i="2"/>
  <c r="AB3602" i="2"/>
  <c r="AB3079" i="2"/>
  <c r="AC3080" i="2" s="1"/>
  <c r="AB2196" i="2"/>
  <c r="AB2947" i="2"/>
  <c r="AB3156" i="2"/>
  <c r="AB3778" i="2"/>
  <c r="AB3779" i="2"/>
  <c r="AB4000" i="2"/>
  <c r="AC4002" i="2" s="1"/>
  <c r="AB3999" i="2"/>
  <c r="AB3257" i="2"/>
  <c r="AB3475" i="2"/>
  <c r="AB1017" i="2"/>
  <c r="AB2169" i="2"/>
  <c r="AB3033" i="2"/>
  <c r="AB2666" i="2"/>
  <c r="AB3467" i="2"/>
  <c r="AB3872" i="2"/>
  <c r="AB3873" i="2"/>
  <c r="AC3874" i="2" s="1"/>
  <c r="AB4010" i="2"/>
  <c r="AB4096" i="2"/>
  <c r="AB4094" i="2"/>
  <c r="AB2262" i="2"/>
  <c r="AB3311" i="2"/>
  <c r="AB2981" i="2"/>
  <c r="AB3238" i="2"/>
  <c r="AB3209" i="2"/>
  <c r="AB3625" i="2"/>
  <c r="AB3449" i="2"/>
  <c r="AB3351" i="2"/>
  <c r="AB3663" i="2"/>
  <c r="AB3871" i="2"/>
  <c r="AB1357" i="2"/>
  <c r="AC1359" i="2" s="1"/>
  <c r="K1359" i="2" s="1"/>
  <c r="M1359" i="2" s="1"/>
  <c r="AB1362" i="2"/>
  <c r="AB1911" i="2"/>
  <c r="AC1913" i="2" s="1"/>
  <c r="AB1233" i="2"/>
  <c r="AB1445" i="2"/>
  <c r="AB2222" i="2"/>
  <c r="AB1857" i="2"/>
  <c r="AB1931" i="2"/>
  <c r="AB2977" i="2"/>
  <c r="AC2978" i="2" s="1"/>
  <c r="AB3922" i="2"/>
  <c r="AB3342" i="2"/>
  <c r="AB3622" i="2"/>
  <c r="AB3761" i="2"/>
  <c r="AB3859" i="2"/>
  <c r="AB3547" i="2"/>
  <c r="AC3548" i="2" s="1"/>
  <c r="AB4054" i="2"/>
  <c r="AB902" i="2"/>
  <c r="AC902" i="2" s="1"/>
  <c r="AB1347" i="2"/>
  <c r="AB1084" i="2"/>
  <c r="AB1940" i="2"/>
  <c r="AB1003" i="2"/>
  <c r="AB1300" i="2"/>
  <c r="AB1366" i="2"/>
  <c r="AB1535" i="2"/>
  <c r="AB1678" i="2"/>
  <c r="AB1821" i="2"/>
  <c r="AB1107" i="2"/>
  <c r="AC1107" i="2" s="1"/>
  <c r="K1107" i="2" s="1"/>
  <c r="M1107" i="2" s="1"/>
  <c r="AB3147" i="2"/>
  <c r="AB3202" i="2"/>
  <c r="AB3558" i="2"/>
  <c r="AC4008" i="2"/>
  <c r="K4008" i="2" s="1"/>
  <c r="M4008" i="2" s="1"/>
  <c r="AB960" i="2"/>
  <c r="AB1775" i="2"/>
  <c r="AB1778" i="2"/>
  <c r="AB1533" i="2"/>
  <c r="AC1533" i="2" s="1"/>
  <c r="K1533" i="2" s="1"/>
  <c r="AB1932" i="2"/>
  <c r="AB1243" i="2"/>
  <c r="AB1986" i="2"/>
  <c r="AB1570" i="2"/>
  <c r="AB3930" i="2"/>
  <c r="AB3968" i="2"/>
  <c r="AB3154" i="2"/>
  <c r="AB3813" i="2"/>
  <c r="AB3425" i="2"/>
  <c r="AB4040" i="2"/>
  <c r="AB4021" i="2"/>
  <c r="AB1027" i="2"/>
  <c r="AC1110" i="2"/>
  <c r="K1110" i="2" s="1"/>
  <c r="M1110" i="2" s="1"/>
  <c r="AB1293" i="2"/>
  <c r="AB1384" i="2"/>
  <c r="AB1537" i="2"/>
  <c r="AB1646" i="2"/>
  <c r="AB1093" i="2"/>
  <c r="AB1380" i="2"/>
  <c r="AB1590" i="2"/>
  <c r="AC1591" i="2" s="1"/>
  <c r="K1591" i="2" s="1"/>
  <c r="M1591" i="2" s="1"/>
  <c r="AB1661" i="2"/>
  <c r="AB1809" i="2"/>
  <c r="AB1946" i="2"/>
  <c r="AC1948" i="2" s="1"/>
  <c r="AB1879" i="2"/>
  <c r="AC1880" i="2" s="1"/>
  <c r="AB2121" i="2"/>
  <c r="AB3226" i="2"/>
  <c r="AC3228" i="2" s="1"/>
  <c r="K3228" i="2" s="1"/>
  <c r="M3228" i="2" s="1"/>
  <c r="AB3481" i="2"/>
  <c r="AB3155" i="2"/>
  <c r="AC3156" i="2" s="1"/>
  <c r="AB2829" i="2"/>
  <c r="AB3561" i="2"/>
  <c r="AB3585" i="2"/>
  <c r="AC2220" i="2"/>
  <c r="K2220" i="2" s="1"/>
  <c r="M2220" i="2" s="1"/>
  <c r="AB2701" i="2"/>
  <c r="AC2701" i="2" s="1"/>
  <c r="AB2765" i="2"/>
  <c r="AB2739" i="2"/>
  <c r="AC2853" i="2"/>
  <c r="K2853" i="2" s="1"/>
  <c r="M2853" i="2" s="1"/>
  <c r="AB2952" i="2"/>
  <c r="AB3671" i="2"/>
  <c r="AC3902" i="2"/>
  <c r="AB1829" i="2"/>
  <c r="AC1830" i="2" s="1"/>
  <c r="AB1451" i="2"/>
  <c r="AB1174" i="2"/>
  <c r="AC1175" i="2" s="1"/>
  <c r="K1175" i="2" s="1"/>
  <c r="M1175" i="2" s="1"/>
  <c r="AB1915" i="2"/>
  <c r="AC1917" i="2" s="1"/>
  <c r="AB1308" i="2"/>
  <c r="AB1994" i="2"/>
  <c r="AB2113" i="2"/>
  <c r="AB2064" i="2"/>
  <c r="AC2064" i="2" s="1"/>
  <c r="AB2452" i="2"/>
  <c r="AB2501" i="2"/>
  <c r="AB2635" i="2"/>
  <c r="AB3087" i="2"/>
  <c r="AB2548" i="2"/>
  <c r="AB2286" i="2"/>
  <c r="AB3247" i="2"/>
  <c r="AC3249" i="2" s="1"/>
  <c r="AB3603" i="2"/>
  <c r="AC3604" i="2" s="1"/>
  <c r="K3604" i="2" s="1"/>
  <c r="M3604" i="2" s="1"/>
  <c r="AB3830" i="2"/>
  <c r="AC3831" i="2" s="1"/>
  <c r="AB3296" i="2"/>
  <c r="AB3360" i="2"/>
  <c r="AC3360" i="2" s="1"/>
  <c r="AB3415" i="2"/>
  <c r="AB3563" i="2"/>
  <c r="AC3565" i="2" s="1"/>
  <c r="AB3682" i="2"/>
  <c r="AB4080" i="2"/>
  <c r="AB3974" i="2"/>
  <c r="AB4032" i="2"/>
  <c r="AB1317" i="2"/>
  <c r="AB1005" i="2"/>
  <c r="AB1097" i="2"/>
  <c r="AB1387" i="2"/>
  <c r="AB3502" i="2"/>
  <c r="AB4009" i="2"/>
  <c r="AC4011" i="2" s="1"/>
  <c r="K4011" i="2" s="1"/>
  <c r="M4011" i="2" s="1"/>
  <c r="AB3976" i="2"/>
  <c r="AB3651" i="2"/>
  <c r="AB1201" i="2"/>
  <c r="AC1202" i="2" s="1"/>
  <c r="K1202" i="2" s="1"/>
  <c r="M1202" i="2" s="1"/>
  <c r="AB1567" i="2"/>
  <c r="AB1086" i="2"/>
  <c r="AB1530" i="2"/>
  <c r="AB2396" i="2"/>
  <c r="AB1839" i="2"/>
  <c r="AB2502" i="2"/>
  <c r="AB2969" i="2"/>
  <c r="AB3020" i="2"/>
  <c r="AB2380" i="2"/>
  <c r="AB2823" i="2"/>
  <c r="AB2183" i="2"/>
  <c r="AB2617" i="2"/>
  <c r="AC2617" i="2" s="1"/>
  <c r="AB2879" i="2"/>
  <c r="AC2879" i="2" s="1"/>
  <c r="AB3252" i="2"/>
  <c r="AB3318" i="2"/>
  <c r="AB3266" i="2"/>
  <c r="AB2676" i="2"/>
  <c r="AB3265" i="2"/>
  <c r="AB3506" i="2"/>
  <c r="AB3614" i="2"/>
  <c r="AB3744" i="2"/>
  <c r="AB1158" i="2"/>
  <c r="AB1260" i="2"/>
  <c r="AB1352" i="2"/>
  <c r="AB1448" i="2"/>
  <c r="AB2197" i="2"/>
  <c r="AC2199" i="2" s="1"/>
  <c r="AB3513" i="2"/>
  <c r="AB3231" i="2"/>
  <c r="AC3233" i="2" s="1"/>
  <c r="AB3171" i="2"/>
  <c r="AB3032" i="2"/>
  <c r="AC3034" i="2" s="1"/>
  <c r="AB3734" i="2"/>
  <c r="AB3718" i="2"/>
  <c r="AB1202" i="2"/>
  <c r="AB1343" i="2"/>
  <c r="AB1453" i="2"/>
  <c r="AB1209" i="2"/>
  <c r="AB1826" i="2"/>
  <c r="AC1826" i="2" s="1"/>
  <c r="AB993" i="2"/>
  <c r="AB1090" i="2"/>
  <c r="AB1651" i="2"/>
  <c r="AC1651" i="2" s="1"/>
  <c r="K1651" i="2" s="1"/>
  <c r="M1651" i="2" s="1"/>
  <c r="AB1696" i="2"/>
  <c r="AB2010" i="2"/>
  <c r="AB1794" i="2"/>
  <c r="AB2957" i="2"/>
  <c r="AC2957" i="2" s="1"/>
  <c r="AB2532" i="2"/>
  <c r="AC2534" i="2" s="1"/>
  <c r="AB3057" i="2"/>
  <c r="AB3739" i="2"/>
  <c r="AB4104" i="2"/>
  <c r="AB3996" i="2"/>
  <c r="AB4076" i="2"/>
  <c r="AB928" i="2"/>
  <c r="AB1356" i="2"/>
  <c r="AB1735" i="2"/>
  <c r="AB1553" i="2"/>
  <c r="AC1553" i="2" s="1"/>
  <c r="AB2094" i="2"/>
  <c r="AC2094" i="2" s="1"/>
  <c r="AB3199" i="2"/>
  <c r="AB1477" i="2"/>
  <c r="AB1015" i="2"/>
  <c r="AB1345" i="2"/>
  <c r="AC1347" i="2" s="1"/>
  <c r="AB1456" i="2"/>
  <c r="AB1525" i="2"/>
  <c r="AB1591" i="2"/>
  <c r="AB1668" i="2"/>
  <c r="AC1669" i="2" s="1"/>
  <c r="AB1708" i="2"/>
  <c r="AB910" i="2"/>
  <c r="AB1756" i="2"/>
  <c r="AB2204" i="2"/>
  <c r="AC2206" i="2" s="1"/>
  <c r="K2206" i="2" s="1"/>
  <c r="M2206" i="2" s="1"/>
  <c r="AB2137" i="2"/>
  <c r="AB3001" i="2"/>
  <c r="AC3003" i="2" s="1"/>
  <c r="AC1889" i="2"/>
  <c r="AB3106" i="2"/>
  <c r="AB3641" i="2"/>
  <c r="AB3889" i="2"/>
  <c r="AB4008" i="2"/>
  <c r="AB4121" i="2"/>
  <c r="AC4123" i="2" s="1"/>
  <c r="K4123" i="2" s="1"/>
  <c r="M4123" i="2" s="1"/>
  <c r="AB4081" i="2"/>
  <c r="AB1340" i="2"/>
  <c r="AC1341" i="2" s="1"/>
  <c r="K1341" i="2" s="1"/>
  <c r="M1341" i="2" s="1"/>
  <c r="AB2571" i="2"/>
  <c r="AC2572" i="2" s="1"/>
  <c r="AB2549" i="2"/>
  <c r="AB3948" i="2"/>
  <c r="AB3169" i="2"/>
  <c r="AB2509" i="2"/>
  <c r="AB1346" i="2"/>
  <c r="AC1348" i="2" s="1"/>
  <c r="AB992" i="2"/>
  <c r="AB1106" i="2"/>
  <c r="AC1106" i="2" s="1"/>
  <c r="K1106" i="2" s="1"/>
  <c r="M1106" i="2" s="1"/>
  <c r="AB1250" i="2"/>
  <c r="AB1385" i="2"/>
  <c r="AC1385" i="2" s="1"/>
  <c r="K1385" i="2" s="1"/>
  <c r="M1385" i="2" s="1"/>
  <c r="AB908" i="2"/>
  <c r="AB1091" i="2"/>
  <c r="AB1157" i="2"/>
  <c r="AB1259" i="2"/>
  <c r="AC1259" i="2" s="1"/>
  <c r="K1259" i="2" s="1"/>
  <c r="M1259" i="2" s="1"/>
  <c r="AB1326" i="2"/>
  <c r="AB1539" i="2"/>
  <c r="AB1588" i="2"/>
  <c r="AC1589" i="2" s="1"/>
  <c r="K1589" i="2" s="1"/>
  <c r="M1589" i="2" s="1"/>
  <c r="AB1985" i="2"/>
  <c r="AB2015" i="2"/>
  <c r="AC2202" i="2"/>
  <c r="K2202" i="2" s="1"/>
  <c r="M2202" i="2" s="1"/>
  <c r="AB2328" i="2"/>
  <c r="AC2170" i="2"/>
  <c r="AB2399" i="2"/>
  <c r="AC2401" i="2" s="1"/>
  <c r="K2401" i="2" s="1"/>
  <c r="M2401" i="2" s="1"/>
  <c r="AB2250" i="2"/>
  <c r="AB2491" i="2"/>
  <c r="AC2493" i="2" s="1"/>
  <c r="AB2980" i="2"/>
  <c r="AC3062" i="2"/>
  <c r="K3062" i="2" s="1"/>
  <c r="M3062" i="2" s="1"/>
  <c r="AB3444" i="2"/>
  <c r="AB3754" i="2"/>
  <c r="AB3758" i="2"/>
  <c r="AC3760" i="2" s="1"/>
  <c r="K3760" i="2" s="1"/>
  <c r="M3760" i="2" s="1"/>
  <c r="AB3860" i="2"/>
  <c r="AC3860" i="2" s="1"/>
  <c r="AB3986" i="2"/>
  <c r="AB1146" i="2"/>
  <c r="AB1508" i="2"/>
  <c r="AB1822" i="2"/>
  <c r="AB2079" i="2"/>
  <c r="AB2613" i="2"/>
  <c r="AB3113" i="2"/>
  <c r="AB3114" i="2"/>
  <c r="AC3116" i="2" s="1"/>
  <c r="K3116" i="2" s="1"/>
  <c r="M3116" i="2" s="1"/>
  <c r="AB1645" i="2"/>
  <c r="AB2881" i="2"/>
  <c r="AB2153" i="2"/>
  <c r="AB1182" i="2"/>
  <c r="AB1379" i="2"/>
  <c r="AC1552" i="2"/>
  <c r="AB1607" i="2"/>
  <c r="AC1609" i="2" s="1"/>
  <c r="AB1577" i="2"/>
  <c r="AC1579" i="2" s="1"/>
  <c r="AB1824" i="2"/>
  <c r="AB2088" i="2"/>
  <c r="AC2090" i="2" s="1"/>
  <c r="AB2108" i="2"/>
  <c r="AB2290" i="2"/>
  <c r="AB2895" i="2"/>
  <c r="AB3096" i="2"/>
  <c r="AB3443" i="2"/>
  <c r="AC3445" i="2" s="1"/>
  <c r="AB3416" i="2"/>
  <c r="AB3826" i="2"/>
  <c r="AB3620" i="2"/>
  <c r="AC3620" i="2" s="1"/>
  <c r="AB3317" i="2"/>
  <c r="AB3643" i="2"/>
  <c r="AB1458" i="2"/>
  <c r="AB1150" i="2"/>
  <c r="AB1844" i="2"/>
  <c r="AC1845" i="2" s="1"/>
  <c r="AB1199" i="2"/>
  <c r="AC1201" i="2" s="1"/>
  <c r="K1201" i="2" s="1"/>
  <c r="M1201" i="2" s="1"/>
  <c r="AB1900" i="2"/>
  <c r="AC2294" i="2"/>
  <c r="AB2432" i="2"/>
  <c r="AB3052" i="2"/>
  <c r="AB2161" i="2"/>
  <c r="AB3755" i="2"/>
  <c r="AB1635" i="2"/>
  <c r="AC1637" i="2" s="1"/>
  <c r="K1637" i="2" s="1"/>
  <c r="M1637" i="2" s="1"/>
  <c r="AB1305" i="2"/>
  <c r="AC1306" i="2" s="1"/>
  <c r="AB1350" i="2"/>
  <c r="AB1024" i="2"/>
  <c r="AB1542" i="2"/>
  <c r="AC3138" i="2"/>
  <c r="AB3936" i="2"/>
  <c r="AB1000" i="2"/>
  <c r="AC1000" i="2" s="1"/>
  <c r="AB1208" i="2"/>
  <c r="AC1209" i="2" s="1"/>
  <c r="AB1242" i="2"/>
  <c r="AB1383" i="2"/>
  <c r="AB1523" i="2"/>
  <c r="AB1608" i="2"/>
  <c r="AB1513" i="2"/>
  <c r="AB1669" i="2"/>
  <c r="AB1754" i="2"/>
  <c r="AC1756" i="2" s="1"/>
  <c r="K1756" i="2" s="1"/>
  <c r="M1756" i="2" s="1"/>
  <c r="AB1753" i="2"/>
  <c r="AB1966" i="2"/>
  <c r="AB1998" i="2"/>
  <c r="AB1793" i="2"/>
  <c r="AB2160" i="2"/>
  <c r="AB2224" i="2"/>
  <c r="AB2191" i="2"/>
  <c r="AB2111" i="2"/>
  <c r="AC2113" i="2" s="1"/>
  <c r="AB2339" i="2"/>
  <c r="AB2567" i="2"/>
  <c r="AB2633" i="2"/>
  <c r="AB3063" i="2"/>
  <c r="AB3294" i="2"/>
  <c r="AB3535" i="2"/>
  <c r="AB3666" i="2"/>
  <c r="AB3891" i="2"/>
  <c r="AB1261" i="2"/>
  <c r="AB2179" i="2"/>
  <c r="AC2179" i="2" s="1"/>
  <c r="K2179" i="2" s="1"/>
  <c r="M2179" i="2" s="1"/>
  <c r="AB2716" i="2"/>
  <c r="AB2479" i="2"/>
  <c r="AB3236" i="2"/>
  <c r="AB1365" i="2"/>
  <c r="AC1488" i="2"/>
  <c r="K1488" i="2" s="1"/>
  <c r="M1488" i="2" s="1"/>
  <c r="AB1634" i="2"/>
  <c r="AB2016" i="2"/>
  <c r="AC2017" i="2" s="1"/>
  <c r="AB1804" i="2"/>
  <c r="AB2159" i="2"/>
  <c r="AB2063" i="2"/>
  <c r="AB2263" i="2"/>
  <c r="AB2327" i="2"/>
  <c r="AC2329" i="2" s="1"/>
  <c r="K2329" i="2" s="1"/>
  <c r="M2329" i="2" s="1"/>
  <c r="AC2236" i="2"/>
  <c r="AB2490" i="2"/>
  <c r="AC2490" i="2" s="1"/>
  <c r="AB3018" i="2"/>
  <c r="AB2960" i="2"/>
  <c r="AB3064" i="2"/>
  <c r="AB3536" i="2"/>
  <c r="AB3097" i="2"/>
  <c r="AC3097" i="2" s="1"/>
  <c r="K3097" i="2" s="1"/>
  <c r="M3097" i="2" s="1"/>
  <c r="AB3596" i="2"/>
  <c r="AC3597" i="2" s="1"/>
  <c r="AB3987" i="2"/>
  <c r="AB1615" i="2"/>
  <c r="AB1089" i="2"/>
  <c r="AB3184" i="2"/>
  <c r="AB3302" i="2"/>
  <c r="AB4028" i="2"/>
  <c r="AC4030" i="2" s="1"/>
  <c r="AB2302" i="2"/>
  <c r="AC2302" i="2" s="1"/>
  <c r="AB3132" i="2"/>
  <c r="AC3132" i="2" s="1"/>
  <c r="K3132" i="2" s="1"/>
  <c r="M3132" i="2" s="1"/>
  <c r="AB924" i="2"/>
  <c r="AB1125" i="2"/>
  <c r="AB1489" i="2"/>
  <c r="AB1676" i="2"/>
  <c r="AB1792" i="2"/>
  <c r="AB1707" i="2"/>
  <c r="AB2165" i="2"/>
  <c r="AB2395" i="2"/>
  <c r="AC2396" i="2" s="1"/>
  <c r="AB2257" i="2"/>
  <c r="AB3027" i="2"/>
  <c r="AB3026" i="2"/>
  <c r="AB2912" i="2"/>
  <c r="AB3428" i="2"/>
  <c r="AB3361" i="2"/>
  <c r="AC3361" i="2" s="1"/>
  <c r="AB3303" i="2"/>
  <c r="AC3303" i="2" s="1"/>
  <c r="K3303" i="2" s="1"/>
  <c r="M3303" i="2" s="1"/>
  <c r="AB3447" i="2"/>
  <c r="AB3821" i="2"/>
  <c r="AB3890" i="2"/>
  <c r="AC3890" i="2" s="1"/>
  <c r="AB3997" i="2"/>
  <c r="AB4027" i="2"/>
  <c r="AB1842" i="2"/>
  <c r="AB3210" i="2"/>
  <c r="AB1301" i="2"/>
  <c r="AC1301" i="2" s="1"/>
  <c r="AB1576" i="2"/>
  <c r="AC1576" i="2" s="1"/>
  <c r="AB1571" i="2"/>
  <c r="AB1667" i="2"/>
  <c r="AC1931" i="2"/>
  <c r="K1931" i="2" s="1"/>
  <c r="M1931" i="2" s="1"/>
  <c r="AB2553" i="2"/>
  <c r="AB2403" i="2"/>
  <c r="AB2258" i="2"/>
  <c r="AB2878" i="2"/>
  <c r="AB2962" i="2"/>
  <c r="AB3295" i="2"/>
  <c r="AB3448" i="2"/>
  <c r="AB3414" i="2"/>
  <c r="AB3621" i="2"/>
  <c r="AB3743" i="2"/>
  <c r="AB4062" i="2"/>
  <c r="AB1557" i="2"/>
  <c r="AC1559" i="2" s="1"/>
  <c r="K1559" i="2" s="1"/>
  <c r="M1559" i="2" s="1"/>
  <c r="AB1538" i="2"/>
  <c r="AB2555" i="2"/>
  <c r="AB3288" i="2"/>
  <c r="AC3288" i="2" s="1"/>
  <c r="AB3349" i="2"/>
  <c r="AB3707" i="2"/>
  <c r="AB2291" i="2"/>
  <c r="AC2291" i="2" s="1"/>
  <c r="AB3545" i="2"/>
  <c r="AB4064" i="2"/>
  <c r="AC4064" i="2" s="1"/>
  <c r="AC1300" i="2"/>
  <c r="K1300" i="2" s="1"/>
  <c r="M1300" i="2" s="1"/>
  <c r="AB1327" i="2"/>
  <c r="AC907" i="2"/>
  <c r="AB2192" i="2"/>
  <c r="AC2194" i="2" s="1"/>
  <c r="AB2223" i="2"/>
  <c r="AB3067" i="2"/>
  <c r="AB3858" i="2"/>
  <c r="AB3746" i="2"/>
  <c r="AB2911" i="2"/>
  <c r="AC2173" i="2"/>
  <c r="AB3822" i="2"/>
  <c r="AB3381" i="2"/>
  <c r="AB3703" i="2"/>
  <c r="AB3237" i="2"/>
  <c r="AB2627" i="2"/>
  <c r="AB2122" i="2"/>
  <c r="AB3123" i="2"/>
  <c r="AC3125" i="2" s="1"/>
  <c r="AB1849" i="2"/>
  <c r="AC1513" i="2"/>
  <c r="AC1741" i="2"/>
  <c r="K1741" i="2" s="1"/>
  <c r="M1741" i="2" s="1"/>
  <c r="AB1336" i="2"/>
  <c r="AB3816" i="2"/>
  <c r="AC3013" i="2"/>
  <c r="AB1071" i="2"/>
  <c r="AB3264" i="2"/>
  <c r="AC3265" i="2" s="1"/>
  <c r="AB1288" i="2"/>
  <c r="AB1789" i="2"/>
  <c r="AB2147" i="2"/>
  <c r="AB2486" i="2"/>
  <c r="AB2614" i="2"/>
  <c r="AC2616" i="2" s="1"/>
  <c r="AB2846" i="2"/>
  <c r="AB2611" i="2"/>
  <c r="AB3566" i="2"/>
  <c r="AC3567" i="2" s="1"/>
  <c r="K3567" i="2" s="1"/>
  <c r="AB3985" i="2"/>
  <c r="AB3218" i="2"/>
  <c r="AB4024" i="2"/>
  <c r="AC4024" i="2" s="1"/>
  <c r="AB3570" i="2"/>
  <c r="AB1140" i="2"/>
  <c r="AB2951" i="2"/>
  <c r="AC3564" i="2"/>
  <c r="AB1763" i="2"/>
  <c r="AB3795" i="2"/>
  <c r="AC3797" i="2" s="1"/>
  <c r="AB2251" i="2"/>
  <c r="AB2145" i="2"/>
  <c r="AB1907" i="2"/>
  <c r="AC1909" i="2" s="1"/>
  <c r="K1909" i="2" s="1"/>
  <c r="M1909" i="2" s="1"/>
  <c r="AB1901" i="2"/>
  <c r="AC1902" i="2" s="1"/>
  <c r="AB2132" i="2"/>
  <c r="AC2133" i="2" s="1"/>
  <c r="AB2244" i="2"/>
  <c r="AB3211" i="2"/>
  <c r="AB3392" i="2"/>
  <c r="AB3470" i="2"/>
  <c r="AB1516" i="2"/>
  <c r="AB1540" i="2"/>
  <c r="AB1597" i="2"/>
  <c r="AC1352" i="2"/>
  <c r="AB1503" i="2"/>
  <c r="AB1367" i="2"/>
  <c r="AB1444" i="2"/>
  <c r="AB2462" i="2"/>
  <c r="AB3554" i="2"/>
  <c r="AB4056" i="2"/>
  <c r="AC4056" i="2" s="1"/>
  <c r="AB3630" i="2"/>
  <c r="AB3854" i="2"/>
  <c r="AC3854" i="2" s="1"/>
  <c r="AB3963" i="2"/>
  <c r="AB3959" i="2"/>
  <c r="AB3782" i="2"/>
  <c r="AB3363" i="2"/>
  <c r="AB2587" i="2"/>
  <c r="AC2589" i="2" s="1"/>
  <c r="AB1838" i="2"/>
  <c r="AB2143" i="2"/>
  <c r="AB1846" i="2"/>
  <c r="AB2887" i="2"/>
  <c r="AC2888" i="2" s="1"/>
  <c r="AB2636" i="2"/>
  <c r="AC2636" i="2" s="1"/>
  <c r="K2636" i="2" s="1"/>
  <c r="M2636" i="2" s="1"/>
  <c r="AB2953" i="2"/>
  <c r="AB2568" i="2"/>
  <c r="AB2973" i="2"/>
  <c r="AB3166" i="2"/>
  <c r="AC3168" i="2" s="1"/>
  <c r="AB3537" i="2"/>
  <c r="AC3538" i="2" s="1"/>
  <c r="K3538" i="2" s="1"/>
  <c r="M3538" i="2" s="1"/>
  <c r="AB3679" i="2"/>
  <c r="AC3883" i="2"/>
  <c r="AB1496" i="2"/>
  <c r="AC1497" i="2" s="1"/>
  <c r="K1497" i="2" s="1"/>
  <c r="M1497" i="2" s="1"/>
  <c r="AB1705" i="2"/>
  <c r="AB2489" i="2"/>
  <c r="AB1083" i="2"/>
  <c r="AB1886" i="2"/>
  <c r="AC1888" i="2" s="1"/>
  <c r="AB1628" i="2"/>
  <c r="AB2496" i="2"/>
  <c r="AC2637" i="2"/>
  <c r="K2637" i="2" s="1"/>
  <c r="M2637" i="2" s="1"/>
  <c r="AC3501" i="2"/>
  <c r="AB1782" i="2"/>
  <c r="AB1399" i="2"/>
  <c r="AB2061" i="2"/>
  <c r="AC2062" i="2" s="1"/>
  <c r="AB2447" i="2"/>
  <c r="AC2447" i="2" s="1"/>
  <c r="AB3316" i="2"/>
  <c r="AB3378" i="2"/>
  <c r="AB1958" i="2"/>
  <c r="AB1990" i="2"/>
  <c r="AB2705" i="2"/>
  <c r="AC2946" i="2"/>
  <c r="AC3010" i="2"/>
  <c r="AC3093" i="2"/>
  <c r="AB3653" i="2"/>
  <c r="AB1428" i="2"/>
  <c r="AC1430" i="2" s="1"/>
  <c r="AB4045" i="2"/>
  <c r="AC4046" i="2" s="1"/>
  <c r="AB4067" i="2"/>
  <c r="AB2338" i="2"/>
  <c r="AC2339" i="2" s="1"/>
  <c r="K2339" i="2" s="1"/>
  <c r="M2339" i="2" s="1"/>
  <c r="AB2643" i="2"/>
  <c r="AB2284" i="2"/>
  <c r="AB3275" i="2"/>
  <c r="AB1546" i="2"/>
  <c r="AB1544" i="2"/>
  <c r="AB3082" i="2"/>
  <c r="AC3084" i="2" s="1"/>
  <c r="K3084" i="2" s="1"/>
  <c r="M3084" i="2" s="1"/>
  <c r="AB3081" i="2"/>
  <c r="AB2836" i="2"/>
  <c r="AC2838" i="2" s="1"/>
  <c r="K2838" i="2" s="1"/>
  <c r="M2838" i="2" s="1"/>
  <c r="AB2834" i="2"/>
  <c r="AC2834" i="2" s="1"/>
  <c r="AB1066" i="2"/>
  <c r="AC1068" i="2" s="1"/>
  <c r="AC1051" i="2"/>
  <c r="AC1099" i="2"/>
  <c r="K1099" i="2" s="1"/>
  <c r="M1099" i="2" s="1"/>
  <c r="AB1224" i="2"/>
  <c r="AB1630" i="2"/>
  <c r="AB1613" i="2"/>
  <c r="AB1716" i="2"/>
  <c r="AB1808" i="2"/>
  <c r="AB1787" i="2"/>
  <c r="AC1787" i="2" s="1"/>
  <c r="AB2025" i="2"/>
  <c r="AB1996" i="2"/>
  <c r="AC2312" i="2"/>
  <c r="K2312" i="2" s="1"/>
  <c r="M2312" i="2" s="1"/>
  <c r="AB2551" i="2"/>
  <c r="AB3731" i="2"/>
  <c r="AB3730" i="2"/>
  <c r="AB3729" i="2"/>
  <c r="AC3730" i="2" s="1"/>
  <c r="K3730" i="2" s="1"/>
  <c r="M3730" i="2" s="1"/>
  <c r="AB3837" i="2"/>
  <c r="AB3838" i="2"/>
  <c r="AB3940" i="2"/>
  <c r="AB3938" i="2"/>
  <c r="AB2477" i="2"/>
  <c r="AC2478" i="2" s="1"/>
  <c r="AB2476" i="2"/>
  <c r="AB2259" i="2"/>
  <c r="AB2260" i="2"/>
  <c r="AB2144" i="2"/>
  <c r="AB2252" i="2"/>
  <c r="AC2252" i="2" s="1"/>
  <c r="AB3042" i="2"/>
  <c r="AB3043" i="2"/>
  <c r="AB927" i="2"/>
  <c r="AC939" i="2"/>
  <c r="AB986" i="2"/>
  <c r="AB1023" i="2"/>
  <c r="AC1025" i="2" s="1"/>
  <c r="AB1277" i="2"/>
  <c r="AB1272" i="2"/>
  <c r="AB1515" i="2"/>
  <c r="AC1565" i="2"/>
  <c r="K1565" i="2" s="1"/>
  <c r="M1565" i="2" s="1"/>
  <c r="AC1562" i="2"/>
  <c r="K1562" i="2" s="1"/>
  <c r="M1562" i="2" s="1"/>
  <c r="AC1979" i="2"/>
  <c r="AC2142" i="2"/>
  <c r="K2142" i="2" s="1"/>
  <c r="M2142" i="2" s="1"/>
  <c r="AB3080" i="2"/>
  <c r="AB3674" i="2"/>
  <c r="AB1349" i="2"/>
  <c r="AC1350" i="2" s="1"/>
  <c r="AB2858" i="2"/>
  <c r="AC2858" i="2" s="1"/>
  <c r="K2858" i="2" s="1"/>
  <c r="M2858" i="2" s="1"/>
  <c r="AB3322" i="2"/>
  <c r="AB3321" i="2"/>
  <c r="AB2798" i="2"/>
  <c r="AB2797" i="2"/>
  <c r="AB3451" i="2"/>
  <c r="AB3452" i="2"/>
  <c r="AB3450" i="2"/>
  <c r="AC3451" i="2" s="1"/>
  <c r="AB3515" i="2"/>
  <c r="AB3514" i="2"/>
  <c r="AB3516" i="2"/>
  <c r="AB3579" i="2"/>
  <c r="AC3581" i="2" s="1"/>
  <c r="AB3578" i="2"/>
  <c r="AB1877" i="2"/>
  <c r="AB3338" i="2"/>
  <c r="AB3337" i="2"/>
  <c r="AB2861" i="2"/>
  <c r="AB2862" i="2"/>
  <c r="AB915" i="2"/>
  <c r="AC917" i="2" s="1"/>
  <c r="K917" i="2" s="1"/>
  <c r="M917" i="2" s="1"/>
  <c r="AB1133" i="2"/>
  <c r="AC1342" i="2"/>
  <c r="K1342" i="2" s="1"/>
  <c r="M1342" i="2" s="1"/>
  <c r="AC1240" i="2"/>
  <c r="AB1388" i="2"/>
  <c r="AC1389" i="2" s="1"/>
  <c r="K1389" i="2" s="1"/>
  <c r="M1389" i="2" s="1"/>
  <c r="AB1354" i="2"/>
  <c r="AB1636" i="2"/>
  <c r="AB1689" i="2"/>
  <c r="AB1760" i="2"/>
  <c r="AB1944" i="2"/>
  <c r="AC1946" i="2" s="1"/>
  <c r="AB2146" i="2"/>
  <c r="AB2343" i="2"/>
  <c r="AC3446" i="2"/>
  <c r="AB1541" i="2"/>
  <c r="AB2596" i="2"/>
  <c r="AB2597" i="2"/>
  <c r="AC4087" i="2"/>
  <c r="K4087" i="2" s="1"/>
  <c r="M4087" i="2" s="1"/>
  <c r="AB1855" i="2"/>
  <c r="AC3219" i="2"/>
  <c r="AC3218" i="2"/>
  <c r="AB898" i="2"/>
  <c r="AB897" i="2"/>
  <c r="AB995" i="2"/>
  <c r="AC997" i="2" s="1"/>
  <c r="AB950" i="2"/>
  <c r="AC1019" i="2"/>
  <c r="AB1006" i="2"/>
  <c r="AC1008" i="2" s="1"/>
  <c r="K1008" i="2" s="1"/>
  <c r="M1008" i="2" s="1"/>
  <c r="AC1026" i="2"/>
  <c r="AB1304" i="2"/>
  <c r="AB1337" i="2"/>
  <c r="AB1472" i="2"/>
  <c r="AB1572" i="2"/>
  <c r="AB1637" i="2"/>
  <c r="AC1639" i="2" s="1"/>
  <c r="K1639" i="2" s="1"/>
  <c r="M1639" i="2" s="1"/>
  <c r="AB1682" i="2"/>
  <c r="AC1757" i="2"/>
  <c r="K1757" i="2" s="1"/>
  <c r="M1757" i="2" s="1"/>
  <c r="AB1788" i="2"/>
  <c r="AC1788" i="2" s="1"/>
  <c r="AC1922" i="2"/>
  <c r="AB2417" i="2"/>
  <c r="AC2611" i="2"/>
  <c r="AB3471" i="2"/>
  <c r="AB2275" i="2"/>
  <c r="AC2276" i="2" s="1"/>
  <c r="AB2273" i="2"/>
  <c r="AC2273" i="2" s="1"/>
  <c r="AB1657" i="2"/>
  <c r="AB1386" i="2"/>
  <c r="AB2254" i="2"/>
  <c r="AB2646" i="2"/>
  <c r="AB2645" i="2"/>
  <c r="AC2647" i="2" s="1"/>
  <c r="K2647" i="2" s="1"/>
  <c r="M2647" i="2" s="1"/>
  <c r="AB2995" i="2"/>
  <c r="AB2994" i="2"/>
  <c r="AC2994" i="2" s="1"/>
  <c r="AB3369" i="2"/>
  <c r="AC960" i="2"/>
  <c r="K960" i="2" s="1"/>
  <c r="M960" i="2" s="1"/>
  <c r="AB1155" i="2"/>
  <c r="AB1225" i="2"/>
  <c r="AC1227" i="2" s="1"/>
  <c r="AB1338" i="2"/>
  <c r="AC1340" i="2" s="1"/>
  <c r="K1340" i="2" s="1"/>
  <c r="M1340" i="2" s="1"/>
  <c r="AB1471" i="2"/>
  <c r="AB1796" i="2"/>
  <c r="AB1945" i="2"/>
  <c r="AC1947" i="2" s="1"/>
  <c r="AC2164" i="2"/>
  <c r="K2164" i="2" s="1"/>
  <c r="M2164" i="2" s="1"/>
  <c r="AB2351" i="2"/>
  <c r="AC2224" i="2"/>
  <c r="K2224" i="2" s="1"/>
  <c r="M2224" i="2" s="1"/>
  <c r="AC2288" i="2"/>
  <c r="AC2476" i="2"/>
  <c r="AB2615" i="2"/>
  <c r="AB3472" i="2"/>
  <c r="AB4005" i="2"/>
  <c r="AB4003" i="2"/>
  <c r="AC4003" i="2" s="1"/>
  <c r="AB4083" i="2"/>
  <c r="AB4084" i="2"/>
  <c r="AB4082" i="2"/>
  <c r="AC4083" i="2" s="1"/>
  <c r="K4083" i="2" s="1"/>
  <c r="M4083" i="2" s="1"/>
  <c r="AB4061" i="2"/>
  <c r="AC4063" i="2" s="1"/>
  <c r="AB4060" i="2"/>
  <c r="AC3182" i="2"/>
  <c r="AC3181" i="2"/>
  <c r="AC920" i="2"/>
  <c r="AB926" i="2"/>
  <c r="AB994" i="2"/>
  <c r="AC996" i="2" s="1"/>
  <c r="AC1050" i="2"/>
  <c r="AB1168" i="2"/>
  <c r="AC1407" i="2"/>
  <c r="AC1421" i="2"/>
  <c r="AB1545" i="2"/>
  <c r="AB1795" i="2"/>
  <c r="AC1797" i="2" s="1"/>
  <c r="AB1780" i="2"/>
  <c r="AC1780" i="2" s="1"/>
  <c r="AC2612" i="2"/>
  <c r="AB3647" i="2"/>
  <c r="AB3645" i="2"/>
  <c r="AC3645" i="2" s="1"/>
  <c r="AB1443" i="2"/>
  <c r="AC1445" i="2" s="1"/>
  <c r="AB2299" i="2"/>
  <c r="AB2298" i="2"/>
  <c r="AB1878" i="2"/>
  <c r="AC1850" i="2"/>
  <c r="AC3423" i="2"/>
  <c r="AB2866" i="2"/>
  <c r="AB3977" i="2"/>
  <c r="AB3019" i="2"/>
  <c r="AB3040" i="2"/>
  <c r="AC3041" i="2" s="1"/>
  <c r="AB3015" i="2"/>
  <c r="AC3522" i="2"/>
  <c r="K3522" i="2" s="1"/>
  <c r="M3522" i="2" s="1"/>
  <c r="AC3643" i="2"/>
  <c r="K3643" i="2" s="1"/>
  <c r="M3643" i="2" s="1"/>
  <c r="AC3656" i="2"/>
  <c r="K3656" i="2" s="1"/>
  <c r="M3656" i="2" s="1"/>
  <c r="AB3817" i="2"/>
  <c r="AB3919" i="2"/>
  <c r="AC3920" i="2" s="1"/>
  <c r="AB4111" i="2"/>
  <c r="AB914" i="2"/>
  <c r="AB1461" i="2"/>
  <c r="AB979" i="2"/>
  <c r="AB2148" i="2"/>
  <c r="AB2708" i="2"/>
  <c r="AB2831" i="2"/>
  <c r="AC2832" i="2" s="1"/>
  <c r="AB2642" i="2"/>
  <c r="AB2411" i="2"/>
  <c r="AB2603" i="2"/>
  <c r="AC2605" i="2" s="1"/>
  <c r="AB3144" i="2"/>
  <c r="AB3310" i="2"/>
  <c r="AB3366" i="2"/>
  <c r="AB3835" i="2"/>
  <c r="AC3137" i="2"/>
  <c r="AB3553" i="2"/>
  <c r="AB3232" i="2"/>
  <c r="AB4057" i="2"/>
  <c r="AB1725" i="2"/>
  <c r="AC1727" i="2" s="1"/>
  <c r="AB1941" i="2"/>
  <c r="AB1436" i="2"/>
  <c r="AB1677" i="2"/>
  <c r="AC1677" i="2" s="1"/>
  <c r="K1677" i="2" s="1"/>
  <c r="M1677" i="2" s="1"/>
  <c r="AB1823" i="2"/>
  <c r="AB2849" i="2"/>
  <c r="AB3197" i="2"/>
  <c r="AC3197" i="2" s="1"/>
  <c r="AB3855" i="2"/>
  <c r="AB3072" i="2"/>
  <c r="AC3074" i="2" s="1"/>
  <c r="AC2973" i="2"/>
  <c r="AB3056" i="2"/>
  <c r="AC3058" i="2" s="1"/>
  <c r="K3058" i="2" s="1"/>
  <c r="M3058" i="2" s="1"/>
  <c r="AB3702" i="2"/>
  <c r="AC3484" i="2"/>
  <c r="AB3670" i="2"/>
  <c r="AC3602" i="2"/>
  <c r="AC3776" i="2"/>
  <c r="K3776" i="2" s="1"/>
  <c r="M3776" i="2" s="1"/>
  <c r="AB3750" i="2"/>
  <c r="AB3362" i="2"/>
  <c r="AB3815" i="2"/>
  <c r="AC4097" i="2"/>
  <c r="K4097" i="2" s="1"/>
  <c r="M4097" i="2" s="1"/>
  <c r="AB1143" i="2"/>
  <c r="AB1403" i="2"/>
  <c r="AB1052" i="2"/>
  <c r="AB1892" i="2"/>
  <c r="AB2867" i="2"/>
  <c r="AC2867" i="2" s="1"/>
  <c r="K2867" i="2" s="1"/>
  <c r="M2867" i="2" s="1"/>
  <c r="AB1863" i="2"/>
  <c r="AB2864" i="2"/>
  <c r="AB2880" i="2"/>
  <c r="AB2921" i="2"/>
  <c r="AC2921" i="2" s="1"/>
  <c r="K2921" i="2" s="1"/>
  <c r="M2921" i="2" s="1"/>
  <c r="AB3167" i="2"/>
  <c r="AC3169" i="2" s="1"/>
  <c r="AB3324" i="2"/>
  <c r="AC3326" i="2" s="1"/>
  <c r="AB3214" i="2"/>
  <c r="AC3216" i="2" s="1"/>
  <c r="K3216" i="2" s="1"/>
  <c r="M3216" i="2" s="1"/>
  <c r="AB2844" i="2"/>
  <c r="AB3162" i="2"/>
  <c r="AB3777" i="2"/>
  <c r="AB3051" i="2"/>
  <c r="AC3053" i="2" s="1"/>
  <c r="K3053" i="2" s="1"/>
  <c r="M3053" i="2" s="1"/>
  <c r="AB3687" i="2"/>
  <c r="AB3212" i="2"/>
  <c r="AB3141" i="2"/>
  <c r="AC3143" i="2" s="1"/>
  <c r="AB3201" i="2"/>
  <c r="AC3202" i="2" s="1"/>
  <c r="AB4072" i="2"/>
  <c r="AC4073" i="2" s="1"/>
  <c r="AB4012" i="2"/>
  <c r="AB1464" i="2"/>
  <c r="AB1585" i="2"/>
  <c r="AB1717" i="2"/>
  <c r="AB1030" i="2"/>
  <c r="AC1031" i="2" s="1"/>
  <c r="AB1307" i="2"/>
  <c r="AC1307" i="2" s="1"/>
  <c r="AB2661" i="2"/>
  <c r="AB2598" i="2"/>
  <c r="AB2139" i="2"/>
  <c r="AB3840" i="2"/>
  <c r="AB2796" i="2"/>
  <c r="AC3079" i="2"/>
  <c r="AC3273" i="2"/>
  <c r="K3273" i="2" s="1"/>
  <c r="M3273" i="2" s="1"/>
  <c r="AB3706" i="2"/>
  <c r="AC3539" i="2"/>
  <c r="K3539" i="2" s="1"/>
  <c r="M3539" i="2" s="1"/>
  <c r="AB3951" i="2"/>
  <c r="AC3848" i="2"/>
  <c r="AB1328" i="2"/>
  <c r="AB1244" i="2"/>
  <c r="AB2889" i="2"/>
  <c r="AC2889" i="2" s="1"/>
  <c r="K2889" i="2" s="1"/>
  <c r="M2889" i="2" s="1"/>
  <c r="AB2588" i="2"/>
  <c r="AB2997" i="2"/>
  <c r="AC2997" i="2" s="1"/>
  <c r="AB3760" i="2"/>
  <c r="AB2665" i="2"/>
  <c r="AB3285" i="2"/>
  <c r="AC3287" i="2" s="1"/>
  <c r="AB3531" i="2"/>
  <c r="AB2840" i="2"/>
  <c r="AB3991" i="2"/>
  <c r="AB4088" i="2"/>
  <c r="AB968" i="2"/>
  <c r="AB1129" i="2"/>
  <c r="AB1584" i="2"/>
  <c r="AB913" i="2"/>
  <c r="AC1432" i="2"/>
  <c r="K1432" i="2" s="1"/>
  <c r="M1432" i="2" s="1"/>
  <c r="AC1735" i="2"/>
  <c r="AB1032" i="2"/>
  <c r="AC1032" i="2" s="1"/>
  <c r="AB1936" i="2"/>
  <c r="AC2270" i="2"/>
  <c r="AB1919" i="2"/>
  <c r="AC1921" i="2" s="1"/>
  <c r="AB2308" i="2"/>
  <c r="AC2471" i="2"/>
  <c r="AB2791" i="2"/>
  <c r="AB3207" i="2"/>
  <c r="AB3213" i="2"/>
  <c r="AC3215" i="2" s="1"/>
  <c r="K3215" i="2" s="1"/>
  <c r="M3215" i="2" s="1"/>
  <c r="AB2875" i="2"/>
  <c r="AB1505" i="2"/>
  <c r="AB1096" i="2"/>
  <c r="AC1098" i="2" s="1"/>
  <c r="K1098" i="2" s="1"/>
  <c r="M1098" i="2" s="1"/>
  <c r="AC1904" i="2"/>
  <c r="K1904" i="2" s="1"/>
  <c r="M1904" i="2" s="1"/>
  <c r="AB2655" i="2"/>
  <c r="AC2655" i="2" s="1"/>
  <c r="AB3269" i="2"/>
  <c r="AB3331" i="2"/>
  <c r="AB3626" i="2"/>
  <c r="AB2801" i="2"/>
  <c r="AB3029" i="2"/>
  <c r="AB3172" i="2"/>
  <c r="AC3174" i="2" s="1"/>
  <c r="AB3865" i="2"/>
  <c r="AB3350" i="2"/>
  <c r="AB3382" i="2"/>
  <c r="AB3429" i="2"/>
  <c r="AC3431" i="2" s="1"/>
  <c r="AB3998" i="2"/>
  <c r="AC4023" i="2"/>
  <c r="AB4089" i="2"/>
  <c r="AB3230" i="2"/>
  <c r="AB3518" i="2"/>
  <c r="AC3518" i="2" s="1"/>
  <c r="AB3577" i="2"/>
  <c r="AB2814" i="2"/>
  <c r="AC2816" i="2" s="1"/>
  <c r="AC3511" i="2"/>
  <c r="K3511" i="2" s="1"/>
  <c r="M3511" i="2" s="1"/>
  <c r="AB3289" i="2"/>
  <c r="AB3650" i="2"/>
  <c r="AC3876" i="2"/>
  <c r="K3876" i="2" s="1"/>
  <c r="M3876" i="2" s="1"/>
  <c r="AB1004" i="2"/>
  <c r="AC1004" i="2" s="1"/>
  <c r="AC1152" i="2"/>
  <c r="AB1492" i="2"/>
  <c r="AB2404" i="2"/>
  <c r="AB2278" i="2"/>
  <c r="AC2280" i="2" s="1"/>
  <c r="K2280" i="2" s="1"/>
  <c r="M2280" i="2" s="1"/>
  <c r="AB2686" i="2"/>
  <c r="AB3059" i="2"/>
  <c r="AC3059" i="2" s="1"/>
  <c r="K3059" i="2" s="1"/>
  <c r="M3059" i="2" s="1"/>
  <c r="AB1906" i="2"/>
  <c r="AB2245" i="2"/>
  <c r="AC2245" i="2" s="1"/>
  <c r="K2245" i="2" s="1"/>
  <c r="M2245" i="2" s="1"/>
  <c r="AB3336" i="2"/>
  <c r="AB3352" i="2"/>
  <c r="AB3387" i="2"/>
  <c r="AB4069" i="2"/>
  <c r="AC4071" i="2" s="1"/>
  <c r="AB3727" i="2"/>
  <c r="AB3680" i="2"/>
  <c r="AC3682" i="2" s="1"/>
  <c r="AB2668" i="2"/>
  <c r="AB4025" i="2"/>
  <c r="AB2393" i="2"/>
  <c r="AC2395" i="2" s="1"/>
  <c r="AC2244" i="2"/>
  <c r="K2244" i="2" s="1"/>
  <c r="M2244" i="2" s="1"/>
  <c r="AB2720" i="2"/>
  <c r="AC2829" i="2"/>
  <c r="K2829" i="2" s="1"/>
  <c r="M2829" i="2" s="1"/>
  <c r="AB2916" i="2"/>
  <c r="AC2918" i="2" s="1"/>
  <c r="K2918" i="2" s="1"/>
  <c r="M2918" i="2" s="1"/>
  <c r="AC2855" i="2"/>
  <c r="K2855" i="2" s="1"/>
  <c r="M2855" i="2" s="1"/>
  <c r="AB3085" i="2"/>
  <c r="AC3606" i="2"/>
  <c r="AB3662" i="2"/>
  <c r="AC3664" i="2" s="1"/>
  <c r="AC3292" i="2"/>
  <c r="K3292" i="2" s="1"/>
  <c r="M3292" i="2" s="1"/>
  <c r="AB3424" i="2"/>
  <c r="AC3851" i="2"/>
  <c r="K3851" i="2" s="1"/>
  <c r="M3851" i="2" s="1"/>
  <c r="AC3990" i="2"/>
  <c r="K3990" i="2" s="1"/>
  <c r="M3990" i="2" s="1"/>
  <c r="AB945" i="2"/>
  <c r="AC945" i="2" s="1"/>
  <c r="AB1070" i="2"/>
  <c r="AB1126" i="2"/>
  <c r="AC1126" i="2" s="1"/>
  <c r="AB1211" i="2"/>
  <c r="AB1457" i="2"/>
  <c r="AB953" i="2"/>
  <c r="AC954" i="2" s="1"/>
  <c r="AB1355" i="2"/>
  <c r="AC1355" i="2" s="1"/>
  <c r="K1355" i="2" s="1"/>
  <c r="M1355" i="2" s="1"/>
  <c r="AB1517" i="2"/>
  <c r="AB2238" i="2"/>
  <c r="AC2238" i="2" s="1"/>
  <c r="AB2558" i="2"/>
  <c r="AB2989" i="2"/>
  <c r="AC2989" i="2" s="1"/>
  <c r="AB2667" i="2"/>
  <c r="AB2463" i="2"/>
  <c r="AB2461" i="2"/>
  <c r="AC2461" i="2" s="1"/>
  <c r="K2461" i="2" s="1"/>
  <c r="M2461" i="2" s="1"/>
  <c r="AB3804" i="2"/>
  <c r="AC3804" i="2" s="1"/>
  <c r="K3804" i="2" s="1"/>
  <c r="M3804" i="2" s="1"/>
  <c r="AB3343" i="2"/>
  <c r="AB3391" i="2"/>
  <c r="AC3393" i="2" s="1"/>
  <c r="AB3673" i="2"/>
  <c r="AB1446" i="2"/>
  <c r="AC1446" i="2" s="1"/>
  <c r="AB1281" i="2"/>
  <c r="AB3497" i="2"/>
  <c r="AB3183" i="2"/>
  <c r="AC3183" i="2" s="1"/>
  <c r="AB3529" i="2"/>
  <c r="AB2482" i="2"/>
  <c r="AC2484" i="2" s="1"/>
  <c r="AB2481" i="2"/>
  <c r="AB1653" i="2"/>
  <c r="AB1652" i="2"/>
  <c r="AC1652" i="2" s="1"/>
  <c r="K1652" i="2" s="1"/>
  <c r="M1652" i="2" s="1"/>
  <c r="AC3533" i="2"/>
  <c r="AB1291" i="2"/>
  <c r="AB1289" i="2"/>
  <c r="AC1290" i="2" s="1"/>
  <c r="K1290" i="2" s="1"/>
  <c r="M1290" i="2" s="1"/>
  <c r="AB1408" i="2"/>
  <c r="AB1409" i="2"/>
  <c r="AB2508" i="2"/>
  <c r="AC2510" i="2" s="1"/>
  <c r="K2510" i="2" s="1"/>
  <c r="M2510" i="2" s="1"/>
  <c r="AB2507" i="2"/>
  <c r="AB2181" i="2"/>
  <c r="AB2180" i="2"/>
  <c r="AB2182" i="2"/>
  <c r="AC958" i="2"/>
  <c r="K958" i="2" s="1"/>
  <c r="M958" i="2" s="1"/>
  <c r="AB966" i="2"/>
  <c r="AC966" i="2" s="1"/>
  <c r="AC1329" i="2"/>
  <c r="AB1290" i="2"/>
  <c r="AB1295" i="2"/>
  <c r="AC1297" i="2" s="1"/>
  <c r="AC1431" i="2"/>
  <c r="K1431" i="2" s="1"/>
  <c r="M1431" i="2" s="1"/>
  <c r="AB1455" i="2"/>
  <c r="AC1599" i="2"/>
  <c r="K1599" i="2" s="1"/>
  <c r="M1599" i="2" s="1"/>
  <c r="AC1615" i="2"/>
  <c r="AB1623" i="2"/>
  <c r="AC1752" i="2"/>
  <c r="K1752" i="2" s="1"/>
  <c r="M1752" i="2" s="1"/>
  <c r="AC1803" i="2"/>
  <c r="AB1706" i="2"/>
  <c r="AC1707" i="2" s="1"/>
  <c r="AB2792" i="2"/>
  <c r="AC2793" i="2" s="1"/>
  <c r="K2793" i="2" s="1"/>
  <c r="M2793" i="2" s="1"/>
  <c r="AB2908" i="2"/>
  <c r="AB3468" i="2"/>
  <c r="AB2802" i="2"/>
  <c r="AB2905" i="2"/>
  <c r="AB2904" i="2"/>
  <c r="AB2903" i="2"/>
  <c r="AB3956" i="2"/>
  <c r="AB3955" i="2"/>
  <c r="AB4036" i="2"/>
  <c r="AB4035" i="2"/>
  <c r="AB4034" i="2"/>
  <c r="AB3526" i="2"/>
  <c r="AB3527" i="2"/>
  <c r="AC3527" i="2" s="1"/>
  <c r="AB3528" i="2"/>
  <c r="AB3608" i="2"/>
  <c r="AB3609" i="2"/>
  <c r="AB3607" i="2"/>
  <c r="AC3607" i="2" s="1"/>
  <c r="AB3827" i="2"/>
  <c r="AB3829" i="2"/>
  <c r="AB3893" i="2"/>
  <c r="AB3895" i="2"/>
  <c r="AB3894" i="2"/>
  <c r="AC3894" i="2" s="1"/>
  <c r="AB4098" i="2"/>
  <c r="AB4100" i="2"/>
  <c r="AB4099" i="2"/>
  <c r="AB2592" i="2"/>
  <c r="AB2593" i="2"/>
  <c r="AB1507" i="2"/>
  <c r="AC1640" i="2"/>
  <c r="K1640" i="2" s="1"/>
  <c r="M1640" i="2" s="1"/>
  <c r="AC1926" i="2"/>
  <c r="K1926" i="2" s="1"/>
  <c r="M1926" i="2" s="1"/>
  <c r="AB2874" i="2"/>
  <c r="AC2955" i="2"/>
  <c r="AC3095" i="2"/>
  <c r="K3095" i="2" s="1"/>
  <c r="M3095" i="2" s="1"/>
  <c r="AB3308" i="2"/>
  <c r="AC3309" i="2" s="1"/>
  <c r="AB3309" i="2"/>
  <c r="AB3487" i="2"/>
  <c r="AB3488" i="2"/>
  <c r="AC3490" i="2" s="1"/>
  <c r="AB3486" i="2"/>
  <c r="AB3165" i="2"/>
  <c r="AB3164" i="2"/>
  <c r="AB3163" i="2"/>
  <c r="AB3235" i="2"/>
  <c r="AC3237" i="2" s="1"/>
  <c r="AB3234" i="2"/>
  <c r="AB3785" i="2"/>
  <c r="AB3784" i="2"/>
  <c r="AC3784" i="2" s="1"/>
  <c r="K3784" i="2" s="1"/>
  <c r="M3784" i="2" s="1"/>
  <c r="AB3628" i="2"/>
  <c r="AB3627" i="2"/>
  <c r="AB1082" i="2"/>
  <c r="AB1130" i="2"/>
  <c r="AC1218" i="2"/>
  <c r="AB1494" i="2"/>
  <c r="AB1506" i="2"/>
  <c r="AB1654" i="2"/>
  <c r="AC1794" i="2"/>
  <c r="AB1937" i="2"/>
  <c r="AC1938" i="2" s="1"/>
  <c r="AB2575" i="2"/>
  <c r="AC2575" i="2" s="1"/>
  <c r="AB2594" i="2"/>
  <c r="AC2596" i="2" s="1"/>
  <c r="K2596" i="2" s="1"/>
  <c r="M2596" i="2" s="1"/>
  <c r="AB3781" i="2"/>
  <c r="AC3783" i="2" s="1"/>
  <c r="K3783" i="2" s="1"/>
  <c r="M3783" i="2" s="1"/>
  <c r="AB2283" i="2"/>
  <c r="AB2282" i="2"/>
  <c r="AB3812" i="2"/>
  <c r="AB3811" i="2"/>
  <c r="AB3907" i="2"/>
  <c r="AB3906" i="2"/>
  <c r="AB3908" i="2"/>
  <c r="AB2379" i="2"/>
  <c r="AB2378" i="2"/>
  <c r="AB4020" i="2"/>
  <c r="AB4019" i="2"/>
  <c r="AB4018" i="2"/>
  <c r="AB4043" i="2"/>
  <c r="AB4042" i="2"/>
  <c r="AC4042" i="2" s="1"/>
  <c r="AB4044" i="2"/>
  <c r="AB2897" i="2"/>
  <c r="AB2896" i="2"/>
  <c r="AC2897" i="2" s="1"/>
  <c r="K2897" i="2" s="1"/>
  <c r="M2897" i="2" s="1"/>
  <c r="AB3045" i="2"/>
  <c r="AB3044" i="2"/>
  <c r="AB3590" i="2"/>
  <c r="AB3589" i="2"/>
  <c r="AC3589" i="2" s="1"/>
  <c r="K3589" i="2" s="1"/>
  <c r="M3589" i="2" s="1"/>
  <c r="AB3711" i="2"/>
  <c r="AC3713" i="2" s="1"/>
  <c r="AB3712" i="2"/>
  <c r="AB3958" i="2"/>
  <c r="AB3960" i="2"/>
  <c r="AC3961" i="2" s="1"/>
  <c r="AB4114" i="2"/>
  <c r="AC4116" i="2" s="1"/>
  <c r="AB4112" i="2"/>
  <c r="AB4113" i="2"/>
  <c r="AC1823" i="2"/>
  <c r="AB1582" i="2"/>
  <c r="AB1581" i="2"/>
  <c r="AB2656" i="2"/>
  <c r="AB2657" i="2"/>
  <c r="AB2909" i="2"/>
  <c r="AB2910" i="2"/>
  <c r="AB3885" i="2"/>
  <c r="AB3886" i="2"/>
  <c r="AC3888" i="2" s="1"/>
  <c r="AC3188" i="2"/>
  <c r="AC3187" i="2"/>
  <c r="AB911" i="2"/>
  <c r="AB967" i="2"/>
  <c r="AB1043" i="2"/>
  <c r="AB1203" i="2"/>
  <c r="AC999" i="2"/>
  <c r="AC1036" i="2"/>
  <c r="AC896" i="2"/>
  <c r="AC930" i="2"/>
  <c r="AB1132" i="2"/>
  <c r="AC1178" i="2"/>
  <c r="K1178" i="2" s="1"/>
  <c r="M1178" i="2" s="1"/>
  <c r="AC1217" i="2"/>
  <c r="AB1318" i="2"/>
  <c r="AC1320" i="2" s="1"/>
  <c r="K1320" i="2" s="1"/>
  <c r="M1320" i="2" s="1"/>
  <c r="AC1323" i="2"/>
  <c r="AC1487" i="2"/>
  <c r="K1487" i="2" s="1"/>
  <c r="M1487" i="2" s="1"/>
  <c r="AC1672" i="2"/>
  <c r="K1672" i="2" s="1"/>
  <c r="M1672" i="2" s="1"/>
  <c r="AC1798" i="2"/>
  <c r="AC1710" i="2"/>
  <c r="K1710" i="2" s="1"/>
  <c r="M1710" i="2" s="1"/>
  <c r="AC2314" i="2"/>
  <c r="K2314" i="2" s="1"/>
  <c r="AB2536" i="2"/>
  <c r="AB2890" i="2"/>
  <c r="AC3005" i="2"/>
  <c r="AB2790" i="2"/>
  <c r="AC2790" i="2" s="1"/>
  <c r="K2790" i="2" s="1"/>
  <c r="M2790" i="2" s="1"/>
  <c r="AB2847" i="2"/>
  <c r="AB3221" i="2"/>
  <c r="AB3222" i="2"/>
  <c r="AB3220" i="2"/>
  <c r="AC3977" i="2"/>
  <c r="AC1740" i="2"/>
  <c r="AB2033" i="2"/>
  <c r="AB1918" i="2"/>
  <c r="AC2155" i="2"/>
  <c r="K2155" i="2" s="1"/>
  <c r="M2155" i="2" s="1"/>
  <c r="AC2324" i="2"/>
  <c r="AB2266" i="2"/>
  <c r="AC3201" i="2"/>
  <c r="K3201" i="2" s="1"/>
  <c r="M3201" i="2" s="1"/>
  <c r="AB2402" i="2"/>
  <c r="AB2401" i="2"/>
  <c r="AB2590" i="2"/>
  <c r="AB2591" i="2"/>
  <c r="AB2589" i="2"/>
  <c r="AB2822" i="2"/>
  <c r="AB2821" i="2"/>
  <c r="AB3880" i="2"/>
  <c r="AC3881" i="2" s="1"/>
  <c r="AB3878" i="2"/>
  <c r="AB3879" i="2"/>
  <c r="AB1331" i="2"/>
  <c r="AC1332" i="2" s="1"/>
  <c r="AB1332" i="2"/>
  <c r="AC1943" i="2"/>
  <c r="AB1193" i="2"/>
  <c r="AB1194" i="2"/>
  <c r="AC1196" i="2" s="1"/>
  <c r="K1196" i="2" s="1"/>
  <c r="M1196" i="2" s="1"/>
  <c r="AB3328" i="2"/>
  <c r="AB3326" i="2"/>
  <c r="AB3327" i="2"/>
  <c r="AC3170" i="2"/>
  <c r="AB3462" i="2"/>
  <c r="AC3464" i="2" s="1"/>
  <c r="K3464" i="2" s="1"/>
  <c r="M3464" i="2" s="1"/>
  <c r="AB3461" i="2"/>
  <c r="AB2368" i="2"/>
  <c r="AB2367" i="2"/>
  <c r="AC1092" i="2"/>
  <c r="AC1230" i="2"/>
  <c r="AC1334" i="2"/>
  <c r="AB1410" i="2"/>
  <c r="AC1412" i="2" s="1"/>
  <c r="AB1935" i="2"/>
  <c r="AB1995" i="2"/>
  <c r="AC1995" i="2" s="1"/>
  <c r="AC2162" i="2"/>
  <c r="K2162" i="2" s="1"/>
  <c r="M2162" i="2" s="1"/>
  <c r="AC2158" i="2"/>
  <c r="K2158" i="2" s="1"/>
  <c r="M2158" i="2" s="1"/>
  <c r="AC2607" i="2"/>
  <c r="AB3050" i="2"/>
  <c r="AB2876" i="2"/>
  <c r="AC3065" i="2"/>
  <c r="K3065" i="2" s="1"/>
  <c r="M3065" i="2" s="1"/>
  <c r="AC3092" i="2"/>
  <c r="AB3594" i="2"/>
  <c r="AB2564" i="2"/>
  <c r="AB2565" i="2"/>
  <c r="AB2616" i="2"/>
  <c r="AC3239" i="2"/>
  <c r="AC3238" i="2"/>
  <c r="K3238" i="2" s="1"/>
  <c r="M3238" i="2" s="1"/>
  <c r="AB1665" i="2"/>
  <c r="AC1667" i="2" s="1"/>
  <c r="AB1663" i="2"/>
  <c r="AC2525" i="2"/>
  <c r="AB3466" i="2"/>
  <c r="AB3530" i="2"/>
  <c r="AB1743" i="2"/>
  <c r="AC1745" i="2" s="1"/>
  <c r="K1745" i="2" s="1"/>
  <c r="M1745" i="2" s="1"/>
  <c r="AB1742" i="2"/>
  <c r="AB2214" i="2"/>
  <c r="AB2213" i="2"/>
  <c r="AB3244" i="2"/>
  <c r="AB3243" i="2"/>
  <c r="AB3332" i="2"/>
  <c r="AB3333" i="2"/>
  <c r="AB3377" i="2"/>
  <c r="AB4016" i="2"/>
  <c r="AB4014" i="2"/>
  <c r="AB2374" i="2"/>
  <c r="AC2375" i="2" s="1"/>
  <c r="AB2372" i="2"/>
  <c r="AC2374" i="2" s="1"/>
  <c r="AB3255" i="2"/>
  <c r="AB3253" i="2"/>
  <c r="AB3254" i="2"/>
  <c r="AB3584" i="2"/>
  <c r="AC3586" i="2" s="1"/>
  <c r="AB3582" i="2"/>
  <c r="AB3583" i="2"/>
  <c r="AB3717" i="2"/>
  <c r="AB3715" i="2"/>
  <c r="AC3715" i="2" s="1"/>
  <c r="K3715" i="2" s="1"/>
  <c r="M3715" i="2" s="1"/>
  <c r="AC3281" i="2"/>
  <c r="AB1885" i="2"/>
  <c r="AB1883" i="2"/>
  <c r="AB3334" i="2"/>
  <c r="AC3336" i="2" s="1"/>
  <c r="AB3270" i="2"/>
  <c r="AC3272" i="2" s="1"/>
  <c r="AB3370" i="2"/>
  <c r="AB2261" i="2"/>
  <c r="AB2246" i="2"/>
  <c r="AB2400" i="2"/>
  <c r="AC2195" i="2"/>
  <c r="AC2628" i="2"/>
  <c r="K2628" i="2" s="1"/>
  <c r="M2628" i="2" s="1"/>
  <c r="AC2557" i="2"/>
  <c r="K2557" i="2" s="1"/>
  <c r="M2557" i="2" s="1"/>
  <c r="AC2635" i="2"/>
  <c r="K2635" i="2" s="1"/>
  <c r="M2635" i="2" s="1"/>
  <c r="AC2902" i="2"/>
  <c r="AC2965" i="2"/>
  <c r="K2965" i="2" s="1"/>
  <c r="M2965" i="2" s="1"/>
  <c r="AC3029" i="2"/>
  <c r="AC2980" i="2"/>
  <c r="AC3403" i="2"/>
  <c r="AB3710" i="2"/>
  <c r="AC3635" i="2"/>
  <c r="K3635" i="2" s="1"/>
  <c r="M3635" i="2" s="1"/>
  <c r="AB3927" i="2"/>
  <c r="AB1136" i="2"/>
  <c r="AC1567" i="2"/>
  <c r="K1567" i="2" s="1"/>
  <c r="M1567" i="2" s="1"/>
  <c r="AB1085" i="2"/>
  <c r="AB1704" i="2"/>
  <c r="AB1820" i="2"/>
  <c r="AB1463" i="2"/>
  <c r="AB1719" i="2"/>
  <c r="AB969" i="2"/>
  <c r="AB1449" i="2"/>
  <c r="AC1449" i="2" s="1"/>
  <c r="AB2067" i="2"/>
  <c r="AC1901" i="2"/>
  <c r="AB3256" i="2"/>
  <c r="AC1903" i="2"/>
  <c r="AB3374" i="2"/>
  <c r="AC4089" i="2"/>
  <c r="AB3954" i="2"/>
  <c r="AB4017" i="2"/>
  <c r="AB4074" i="2"/>
  <c r="AB2660" i="2"/>
  <c r="AB3457" i="2"/>
  <c r="AB3159" i="2"/>
  <c r="AB3142" i="2"/>
  <c r="AB3175" i="2"/>
  <c r="AC3175" i="2" s="1"/>
  <c r="AB3794" i="2"/>
  <c r="AC3796" i="2" s="1"/>
  <c r="AC3479" i="2"/>
  <c r="AB3790" i="2"/>
  <c r="AC3914" i="2"/>
  <c r="AC4028" i="2"/>
  <c r="AB1029" i="2"/>
  <c r="AB1069" i="2"/>
  <c r="AC1071" i="2" s="1"/>
  <c r="AB2307" i="2"/>
  <c r="AC2307" i="2" s="1"/>
  <c r="AB1232" i="2"/>
  <c r="AC2229" i="2"/>
  <c r="AB3242" i="2"/>
  <c r="AC3151" i="2"/>
  <c r="AB2050" i="2"/>
  <c r="AC2290" i="2"/>
  <c r="K2290" i="2" s="1"/>
  <c r="M2290" i="2" s="1"/>
  <c r="AC2211" i="2"/>
  <c r="AB2512" i="2"/>
  <c r="AB2722" i="2"/>
  <c r="AC2724" i="2" s="1"/>
  <c r="AC2926" i="2"/>
  <c r="AC3422" i="2"/>
  <c r="AC3803" i="2"/>
  <c r="K3803" i="2" s="1"/>
  <c r="M3803" i="2" s="1"/>
  <c r="AB3810" i="2"/>
  <c r="AC3659" i="2"/>
  <c r="AC3937" i="2"/>
  <c r="AB3788" i="2"/>
  <c r="AB3917" i="2"/>
  <c r="AC3919" i="2" s="1"/>
  <c r="AC4118" i="2"/>
  <c r="AC3985" i="2"/>
  <c r="K3985" i="2" s="1"/>
  <c r="M3985" i="2" s="1"/>
  <c r="AB1128" i="2"/>
  <c r="AB1534" i="2"/>
  <c r="AB1939" i="2"/>
  <c r="AB2203" i="2"/>
  <c r="AC2205" i="2" s="1"/>
  <c r="K2205" i="2" s="1"/>
  <c r="M2205" i="2" s="1"/>
  <c r="AB1807" i="2"/>
  <c r="AB2506" i="2"/>
  <c r="AC2506" i="2" s="1"/>
  <c r="AB2540" i="2"/>
  <c r="AC2541" i="2" s="1"/>
  <c r="AB3284" i="2"/>
  <c r="AB3346" i="2"/>
  <c r="AC3131" i="2"/>
  <c r="K3131" i="2" s="1"/>
  <c r="M3131" i="2" s="1"/>
  <c r="AB3696" i="2"/>
  <c r="AB3928" i="2"/>
  <c r="AC3845" i="2"/>
  <c r="AB4066" i="2"/>
  <c r="AB1426" i="2"/>
  <c r="AB1192" i="2"/>
  <c r="AB3066" i="2"/>
  <c r="AC3066" i="2" s="1"/>
  <c r="K3066" i="2" s="1"/>
  <c r="M3066" i="2" s="1"/>
  <c r="AB2882" i="2"/>
  <c r="AB2465" i="2"/>
  <c r="AB2730" i="2"/>
  <c r="AC2732" i="2" s="1"/>
  <c r="AB2744" i="2"/>
  <c r="AC2861" i="2"/>
  <c r="AC3559" i="2"/>
  <c r="AC3634" i="2"/>
  <c r="K3634" i="2" s="1"/>
  <c r="M3634" i="2" s="1"/>
  <c r="AC3699" i="2"/>
  <c r="AC3673" i="2"/>
  <c r="K3673" i="2" s="1"/>
  <c r="M3673" i="2" s="1"/>
  <c r="AC3879" i="2"/>
  <c r="AC4093" i="2"/>
  <c r="AB1441" i="2"/>
  <c r="AC1441" i="2" s="1"/>
  <c r="AB1369" i="2"/>
  <c r="AC1371" i="2" s="1"/>
  <c r="AB1529" i="2"/>
  <c r="AC1531" i="2" s="1"/>
  <c r="K1531" i="2" s="1"/>
  <c r="M1531" i="2" s="1"/>
  <c r="AB1113" i="2"/>
  <c r="AB1360" i="2"/>
  <c r="AC1360" i="2" s="1"/>
  <c r="K1360" i="2" s="1"/>
  <c r="AB1120" i="2"/>
  <c r="AB1390" i="2"/>
  <c r="AC1391" i="2" s="1"/>
  <c r="K1391" i="2" s="1"/>
  <c r="M1391" i="2" s="1"/>
  <c r="AB2070" i="2"/>
  <c r="AC2237" i="2"/>
  <c r="AB2118" i="2"/>
  <c r="AB2277" i="2"/>
  <c r="AC2278" i="2" s="1"/>
  <c r="AB2547" i="2"/>
  <c r="AB2624" i="2"/>
  <c r="AC2626" i="2" s="1"/>
  <c r="AB3839" i="2"/>
  <c r="AB3323" i="2"/>
  <c r="AB3368" i="2"/>
  <c r="AB3017" i="2"/>
  <c r="AC3017" i="2" s="1"/>
  <c r="AB3972" i="2"/>
  <c r="AC3973" i="2" s="1"/>
  <c r="K3973" i="2" s="1"/>
  <c r="M3973" i="2" s="1"/>
  <c r="AC3430" i="2"/>
  <c r="AB3686" i="2"/>
  <c r="AB2267" i="2"/>
  <c r="AC2269" i="2" s="1"/>
  <c r="AB3841" i="2"/>
  <c r="AC3843" i="2" s="1"/>
  <c r="AB3944" i="2"/>
  <c r="AB1481" i="2"/>
  <c r="AB3791" i="2"/>
  <c r="AC3474" i="2"/>
  <c r="AC3289" i="2"/>
  <c r="AC3587" i="2"/>
  <c r="AB3694" i="2"/>
  <c r="AC3696" i="2" s="1"/>
  <c r="AB3789" i="2"/>
  <c r="AC4120" i="2"/>
  <c r="AC4088" i="2"/>
  <c r="K4088" i="2" s="1"/>
  <c r="M4088" i="2" s="1"/>
  <c r="AB1081" i="2"/>
  <c r="AB1435" i="2"/>
  <c r="AB2055" i="2"/>
  <c r="AB1790" i="2"/>
  <c r="AB1465" i="2"/>
  <c r="AC1466" i="2" s="1"/>
  <c r="AB1361" i="2"/>
  <c r="AB2051" i="2"/>
  <c r="AB3314" i="2"/>
  <c r="AC3186" i="2"/>
  <c r="AB3966" i="2"/>
  <c r="AB3329" i="2"/>
  <c r="AB3049" i="2"/>
  <c r="AB3953" i="2"/>
  <c r="AB1480" i="2"/>
  <c r="AB3203" i="2"/>
  <c r="AB3198" i="2"/>
  <c r="AB3978" i="2"/>
  <c r="AC2104" i="2"/>
  <c r="K2104" i="2" s="1"/>
  <c r="M2104" i="2" s="1"/>
  <c r="AB2424" i="2"/>
  <c r="AB2768" i="2"/>
  <c r="AB2787" i="2"/>
  <c r="AC2789" i="2" s="1"/>
  <c r="AC3028" i="2"/>
  <c r="AC2895" i="2"/>
  <c r="K2895" i="2" s="1"/>
  <c r="M2895" i="2" s="1"/>
  <c r="AB3943" i="2"/>
  <c r="AB3942" i="2"/>
  <c r="AC3984" i="2"/>
  <c r="K3984" i="2" s="1"/>
  <c r="M3984" i="2" s="1"/>
  <c r="AC3983" i="2"/>
  <c r="K3983" i="2" s="1"/>
  <c r="M3983" i="2" s="1"/>
  <c r="AC4000" i="2"/>
  <c r="AB2028" i="2"/>
  <c r="AC923" i="2"/>
  <c r="AC903" i="2"/>
  <c r="AB987" i="2"/>
  <c r="AC989" i="2" s="1"/>
  <c r="K989" i="2" s="1"/>
  <c r="M989" i="2" s="1"/>
  <c r="AB1038" i="2"/>
  <c r="AC1079" i="2"/>
  <c r="AC1102" i="2"/>
  <c r="K1102" i="2" s="1"/>
  <c r="M1102" i="2" s="1"/>
  <c r="AB1156" i="2"/>
  <c r="AB1167" i="2"/>
  <c r="AC1169" i="2" s="1"/>
  <c r="K1169" i="2" s="1"/>
  <c r="M1169" i="2" s="1"/>
  <c r="AB1285" i="2"/>
  <c r="AB1310" i="2"/>
  <c r="AB1303" i="2"/>
  <c r="AC1569" i="2"/>
  <c r="K1569" i="2" s="1"/>
  <c r="M1569" i="2" s="1"/>
  <c r="AC1645" i="2"/>
  <c r="K1645" i="2" s="1"/>
  <c r="M1645" i="2" s="1"/>
  <c r="AB1683" i="2"/>
  <c r="AC1684" i="2" s="1"/>
  <c r="AC1801" i="2"/>
  <c r="AB1685" i="2"/>
  <c r="AB1737" i="2"/>
  <c r="AC1739" i="2" s="1"/>
  <c r="AC1937" i="2"/>
  <c r="AC1802" i="2"/>
  <c r="AC1935" i="2"/>
  <c r="AC2266" i="2"/>
  <c r="AC2163" i="2"/>
  <c r="K2163" i="2" s="1"/>
  <c r="M2163" i="2" s="1"/>
  <c r="AC2235" i="2"/>
  <c r="AB2434" i="2"/>
  <c r="AC2436" i="2" s="1"/>
  <c r="AC2251" i="2"/>
  <c r="K2251" i="2" s="1"/>
  <c r="AB2738" i="2"/>
  <c r="AC2627" i="2"/>
  <c r="K2627" i="2" s="1"/>
  <c r="M2627" i="2" s="1"/>
  <c r="AC2608" i="2"/>
  <c r="AC2885" i="2"/>
  <c r="AC2863" i="2"/>
  <c r="AC2929" i="2"/>
  <c r="AC2865" i="2"/>
  <c r="AC3291" i="2"/>
  <c r="AC3761" i="2"/>
  <c r="K3761" i="2" s="1"/>
  <c r="M3761" i="2" s="1"/>
  <c r="AC1646" i="2"/>
  <c r="K1646" i="2" s="1"/>
  <c r="M1646" i="2" s="1"/>
  <c r="AB2382" i="2"/>
  <c r="AC3576" i="2"/>
  <c r="K3576" i="2" s="1"/>
  <c r="M3576" i="2" s="1"/>
  <c r="AC4122" i="2"/>
  <c r="K4122" i="2" s="1"/>
  <c r="M4122" i="2" s="1"/>
  <c r="AB933" i="2"/>
  <c r="AC933" i="2" s="1"/>
  <c r="AB971" i="2"/>
  <c r="AC971" i="2" s="1"/>
  <c r="AC1003" i="2"/>
  <c r="AB1039" i="2"/>
  <c r="AC1041" i="2" s="1"/>
  <c r="AB1074" i="2"/>
  <c r="AC1076" i="2" s="1"/>
  <c r="K1076" i="2" s="1"/>
  <c r="M1076" i="2" s="1"/>
  <c r="AC1078" i="2"/>
  <c r="K1078" i="2" s="1"/>
  <c r="M1078" i="2" s="1"/>
  <c r="AC1327" i="2"/>
  <c r="AB1377" i="2"/>
  <c r="AC1564" i="2"/>
  <c r="K1564" i="2" s="1"/>
  <c r="M1564" i="2" s="1"/>
  <c r="AC1486" i="2"/>
  <c r="K1486" i="2" s="1"/>
  <c r="M1486" i="2" s="1"/>
  <c r="AC1502" i="2"/>
  <c r="K1502" i="2" s="1"/>
  <c r="M1502" i="2" s="1"/>
  <c r="AC1594" i="2"/>
  <c r="K1594" i="2" s="1"/>
  <c r="M1594" i="2" s="1"/>
  <c r="AC1602" i="2"/>
  <c r="AC1610" i="2"/>
  <c r="AC1618" i="2"/>
  <c r="AC1729" i="2"/>
  <c r="AC1816" i="2"/>
  <c r="AC2011" i="2"/>
  <c r="AB1957" i="2"/>
  <c r="AB1989" i="2"/>
  <c r="AB1983" i="2"/>
  <c r="AB2040" i="2"/>
  <c r="AC1923" i="2"/>
  <c r="AB2053" i="2"/>
  <c r="AC2218" i="2"/>
  <c r="K2218" i="2" s="1"/>
  <c r="M2218" i="2" s="1"/>
  <c r="AC2282" i="2"/>
  <c r="AC2068" i="2"/>
  <c r="AC2265" i="2"/>
  <c r="AC2360" i="2"/>
  <c r="AB2529" i="2"/>
  <c r="AC2283" i="2"/>
  <c r="AC2388" i="2"/>
  <c r="AB2448" i="2"/>
  <c r="AC2634" i="2"/>
  <c r="K2634" i="2" s="1"/>
  <c r="M2634" i="2" s="1"/>
  <c r="AB2754" i="2"/>
  <c r="AC2756" i="2" s="1"/>
  <c r="AC2610" i="2"/>
  <c r="AC2638" i="2"/>
  <c r="K2638" i="2" s="1"/>
  <c r="M2638" i="2" s="1"/>
  <c r="AC2571" i="2"/>
  <c r="AC2765" i="2"/>
  <c r="K2765" i="2" s="1"/>
  <c r="M2765" i="2" s="1"/>
  <c r="AC2808" i="2"/>
  <c r="AC3051" i="2"/>
  <c r="AB2967" i="2"/>
  <c r="AC2920" i="2"/>
  <c r="K2920" i="2" s="1"/>
  <c r="M2920" i="2" s="1"/>
  <c r="AC3096" i="2"/>
  <c r="K3096" i="2" s="1"/>
  <c r="M3096" i="2" s="1"/>
  <c r="AB3792" i="2"/>
  <c r="AC3454" i="2"/>
  <c r="K3454" i="2" s="1"/>
  <c r="M3454" i="2" s="1"/>
  <c r="AB3863" i="2"/>
  <c r="AC3865" i="2" s="1"/>
  <c r="AB3861" i="2"/>
  <c r="AB984" i="2"/>
  <c r="AB982" i="2"/>
  <c r="AC983" i="2" s="1"/>
  <c r="AC3779" i="2"/>
  <c r="K3779" i="2" s="1"/>
  <c r="M3779" i="2" s="1"/>
  <c r="AC988" i="2"/>
  <c r="K988" i="2" s="1"/>
  <c r="M988" i="2" s="1"/>
  <c r="AC1179" i="2"/>
  <c r="K1179" i="2" s="1"/>
  <c r="M1179" i="2" s="1"/>
  <c r="AB942" i="2"/>
  <c r="AC944" i="2" s="1"/>
  <c r="AC940" i="2"/>
  <c r="AC1010" i="2"/>
  <c r="K1010" i="2" s="1"/>
  <c r="M1010" i="2" s="1"/>
  <c r="AC1060" i="2"/>
  <c r="K1060" i="2" s="1"/>
  <c r="M1060" i="2" s="1"/>
  <c r="AC1104" i="2"/>
  <c r="K1104" i="2" s="1"/>
  <c r="M1104" i="2" s="1"/>
  <c r="AB1147" i="2"/>
  <c r="AB1131" i="2"/>
  <c r="AC1133" i="2" s="1"/>
  <c r="K1133" i="2" s="1"/>
  <c r="M1133" i="2" s="1"/>
  <c r="AC1162" i="2"/>
  <c r="AC1190" i="2"/>
  <c r="K1190" i="2" s="1"/>
  <c r="M1190" i="2" s="1"/>
  <c r="AB1311" i="2"/>
  <c r="AC1313" i="2" s="1"/>
  <c r="K1313" i="2" s="1"/>
  <c r="M1313" i="2" s="1"/>
  <c r="AB1395" i="2"/>
  <c r="AC1397" i="2" s="1"/>
  <c r="AC1415" i="2"/>
  <c r="AC1671" i="2"/>
  <c r="K1671" i="2" s="1"/>
  <c r="M1671" i="2" s="1"/>
  <c r="AC1793" i="2"/>
  <c r="AB2022" i="2"/>
  <c r="AB2042" i="2"/>
  <c r="AC2043" i="2" s="1"/>
  <c r="K2043" i="2" s="1"/>
  <c r="M2043" i="2" s="1"/>
  <c r="AB2017" i="2"/>
  <c r="AB2425" i="2"/>
  <c r="AC2427" i="2" s="1"/>
  <c r="K2427" i="2" s="1"/>
  <c r="M2427" i="2" s="1"/>
  <c r="AB2511" i="2"/>
  <c r="AB2497" i="2"/>
  <c r="AC2499" i="2" s="1"/>
  <c r="AB2392" i="2"/>
  <c r="AB2818" i="2"/>
  <c r="AC2818" i="2" s="1"/>
  <c r="AB2975" i="2"/>
  <c r="AC2977" i="2" s="1"/>
  <c r="AC2927" i="2"/>
  <c r="AC3402" i="2"/>
  <c r="AC3510" i="2"/>
  <c r="K3510" i="2" s="1"/>
  <c r="M3510" i="2" s="1"/>
  <c r="AC3574" i="2"/>
  <c r="AB1269" i="2"/>
  <c r="AC1426" i="2"/>
  <c r="AC1470" i="2"/>
  <c r="AC1521" i="2"/>
  <c r="K1521" i="2" s="1"/>
  <c r="M1521" i="2" s="1"/>
  <c r="AC1586" i="2"/>
  <c r="AC1746" i="2"/>
  <c r="AC1728" i="2"/>
  <c r="AC1694" i="2"/>
  <c r="K1694" i="2" s="1"/>
  <c r="M1694" i="2" s="1"/>
  <c r="AC2234" i="2"/>
  <c r="AC3456" i="2"/>
  <c r="AC3442" i="2"/>
  <c r="AC3318" i="2"/>
  <c r="AC3432" i="2"/>
  <c r="AB3941" i="2"/>
  <c r="AC4107" i="2"/>
  <c r="AB1046" i="2"/>
  <c r="AC1046" i="2" s="1"/>
  <c r="AC1091" i="2"/>
  <c r="K1091" i="2" s="1"/>
  <c r="M1091" i="2" s="1"/>
  <c r="AC1224" i="2"/>
  <c r="AC1343" i="2"/>
  <c r="K1343" i="2" s="1"/>
  <c r="M1343" i="2" s="1"/>
  <c r="AC1424" i="2"/>
  <c r="AC1469" i="2"/>
  <c r="AC1676" i="2"/>
  <c r="K1676" i="2" s="1"/>
  <c r="M1676" i="2" s="1"/>
  <c r="AB2046" i="2"/>
  <c r="AC2161" i="2"/>
  <c r="K2161" i="2" s="1"/>
  <c r="M2161" i="2" s="1"/>
  <c r="AC2185" i="2"/>
  <c r="AC2108" i="2"/>
  <c r="K2108" i="2" s="1"/>
  <c r="M2108" i="2" s="1"/>
  <c r="AC2455" i="2"/>
  <c r="AC2347" i="2"/>
  <c r="K2347" i="2" s="1"/>
  <c r="M2347" i="2" s="1"/>
  <c r="AB2552" i="2"/>
  <c r="AC2554" i="2" s="1"/>
  <c r="AC2516" i="2"/>
  <c r="K2516" i="2" s="1"/>
  <c r="M2516" i="2" s="1"/>
  <c r="AB2714" i="2"/>
  <c r="AC2716" i="2" s="1"/>
  <c r="AB2778" i="2"/>
  <c r="AB2752" i="2"/>
  <c r="AC2843" i="2"/>
  <c r="AC2894" i="2"/>
  <c r="K2894" i="2" s="1"/>
  <c r="M2894" i="2" s="1"/>
  <c r="AB2923" i="2"/>
  <c r="AC2925" i="2" s="1"/>
  <c r="AB3031" i="2"/>
  <c r="AC3414" i="2"/>
  <c r="AC3294" i="2"/>
  <c r="K3294" i="2" s="1"/>
  <c r="M3294" i="2" s="1"/>
  <c r="AC3264" i="2"/>
  <c r="AB1686" i="2"/>
  <c r="AC1688" i="2" s="1"/>
  <c r="AB934" i="2"/>
  <c r="AC936" i="2" s="1"/>
  <c r="AC957" i="2"/>
  <c r="AC977" i="2"/>
  <c r="AB1123" i="2"/>
  <c r="AC1124" i="2" s="1"/>
  <c r="AC1151" i="2"/>
  <c r="AC1183" i="2"/>
  <c r="K1183" i="2" s="1"/>
  <c r="M1183" i="2" s="1"/>
  <c r="AC1261" i="2"/>
  <c r="K1261" i="2" s="1"/>
  <c r="M1261" i="2" s="1"/>
  <c r="AC1561" i="2"/>
  <c r="AB1493" i="2"/>
  <c r="AC1493" i="2" s="1"/>
  <c r="K1493" i="2" s="1"/>
  <c r="M1493" i="2" s="1"/>
  <c r="AC1927" i="2"/>
  <c r="K1927" i="2" s="1"/>
  <c r="M1927" i="2" s="1"/>
  <c r="AC1963" i="2"/>
  <c r="K1963" i="2" s="1"/>
  <c r="M1963" i="2" s="1"/>
  <c r="AC2143" i="2"/>
  <c r="K2143" i="2" s="1"/>
  <c r="M2143" i="2" s="1"/>
  <c r="AB2336" i="2"/>
  <c r="AC2250" i="2"/>
  <c r="K2250" i="2" s="1"/>
  <c r="M2250" i="2" s="1"/>
  <c r="AC2233" i="2"/>
  <c r="AC2296" i="2"/>
  <c r="AC2460" i="2"/>
  <c r="K2460" i="2" s="1"/>
  <c r="M2460" i="2" s="1"/>
  <c r="AC2555" i="2"/>
  <c r="AB2495" i="2"/>
  <c r="AC2495" i="2" s="1"/>
  <c r="AB2559" i="2"/>
  <c r="AB2355" i="2"/>
  <c r="AC2357" i="2" s="1"/>
  <c r="AB2391" i="2"/>
  <c r="AB2560" i="2"/>
  <c r="AC2562" i="2" s="1"/>
  <c r="K2562" i="2" s="1"/>
  <c r="M2562" i="2" s="1"/>
  <c r="AC2585" i="2"/>
  <c r="K2585" i="2" s="1"/>
  <c r="M2585" i="2" s="1"/>
  <c r="AB2760" i="2"/>
  <c r="AC2649" i="2"/>
  <c r="K2649" i="2" s="1"/>
  <c r="M2649" i="2" s="1"/>
  <c r="AB2939" i="2"/>
  <c r="AC2941" i="2" s="1"/>
  <c r="AC3536" i="2"/>
  <c r="K3536" i="2" s="1"/>
  <c r="M3536" i="2" s="1"/>
  <c r="AC3410" i="2"/>
  <c r="K3410" i="2" s="1"/>
  <c r="M3410" i="2" s="1"/>
  <c r="AC3486" i="2"/>
  <c r="K3486" i="2" s="1"/>
  <c r="M3486" i="2" s="1"/>
  <c r="AC3938" i="2"/>
  <c r="AB1213" i="2"/>
  <c r="AB1212" i="2"/>
  <c r="AC3777" i="2"/>
  <c r="K3777" i="2" s="1"/>
  <c r="M3777" i="2" s="1"/>
  <c r="AC3900" i="2"/>
  <c r="AC4061" i="2"/>
  <c r="AC4059" i="2"/>
  <c r="AB1459" i="2"/>
  <c r="AC1459" i="2" s="1"/>
  <c r="AB1402" i="2"/>
  <c r="AB1475" i="2"/>
  <c r="AB1580" i="2"/>
  <c r="AB1080" i="2"/>
  <c r="AB1398" i="2"/>
  <c r="AC1400" i="2" s="1"/>
  <c r="AB978" i="2"/>
  <c r="AC980" i="2" s="1"/>
  <c r="AB1460" i="2"/>
  <c r="AB2116" i="2"/>
  <c r="AB2097" i="2"/>
  <c r="AB2664" i="2"/>
  <c r="AB2663" i="2"/>
  <c r="AB1869" i="2"/>
  <c r="AC1871" i="2" s="1"/>
  <c r="AB1868" i="2"/>
  <c r="AB2221" i="2"/>
  <c r="AC2221" i="2" s="1"/>
  <c r="K2221" i="2" s="1"/>
  <c r="M2221" i="2" s="1"/>
  <c r="AB1867" i="2"/>
  <c r="AB2095" i="2"/>
  <c r="AC2097" i="2" s="1"/>
  <c r="AB2253" i="2"/>
  <c r="AB1454" i="2"/>
  <c r="AC1455" i="2" s="1"/>
  <c r="AB3300" i="2"/>
  <c r="AC3302" i="2" s="1"/>
  <c r="K3302" i="2" s="1"/>
  <c r="M3302" i="2" s="1"/>
  <c r="AB3345" i="2"/>
  <c r="AB3283" i="2"/>
  <c r="AC3285" i="2" s="1"/>
  <c r="AB2678" i="2"/>
  <c r="AB2677" i="2"/>
  <c r="AB3939" i="2"/>
  <c r="AB3367" i="2"/>
  <c r="AC3113" i="2"/>
  <c r="AB3240" i="2"/>
  <c r="AB4039" i="2"/>
  <c r="AB1013" i="2"/>
  <c r="AC1014" i="2" s="1"/>
  <c r="K1014" i="2" s="1"/>
  <c r="M1014" i="2" s="1"/>
  <c r="AB1135" i="2"/>
  <c r="AB2083" i="2"/>
  <c r="AC2085" i="2" s="1"/>
  <c r="AB1251" i="2"/>
  <c r="AC1252" i="2" s="1"/>
  <c r="AB1438" i="2"/>
  <c r="AC1440" i="2" s="1"/>
  <c r="AB1680" i="2"/>
  <c r="AB1462" i="2"/>
  <c r="AB1765" i="2"/>
  <c r="AC1766" i="2" s="1"/>
  <c r="AB1893" i="2"/>
  <c r="AB1895" i="2"/>
  <c r="AC1897" i="2" s="1"/>
  <c r="AB2675" i="2"/>
  <c r="AB2674" i="2"/>
  <c r="AB1840" i="2"/>
  <c r="AB1894" i="2"/>
  <c r="AB2799" i="2"/>
  <c r="AB2126" i="2"/>
  <c r="AC2128" i="2" s="1"/>
  <c r="AB2579" i="2"/>
  <c r="AC2580" i="2" s="1"/>
  <c r="AC2189" i="2"/>
  <c r="AB3313" i="2"/>
  <c r="AB3348" i="2"/>
  <c r="AB1841" i="2"/>
  <c r="AB2695" i="2"/>
  <c r="AB3315" i="2"/>
  <c r="AC3317" i="2" s="1"/>
  <c r="AB3652" i="2"/>
  <c r="AB3299" i="2"/>
  <c r="AB3160" i="2"/>
  <c r="AB3866" i="2"/>
  <c r="AC3867" i="2" s="1"/>
  <c r="K3867" i="2" s="1"/>
  <c r="M3867" i="2" s="1"/>
  <c r="AB3946" i="2"/>
  <c r="AC3948" i="2" s="1"/>
  <c r="K3948" i="2" s="1"/>
  <c r="M3948" i="2" s="1"/>
  <c r="AB3952" i="2"/>
  <c r="AC3184" i="2"/>
  <c r="AB4109" i="2"/>
  <c r="AC4109" i="2" s="1"/>
  <c r="AB4065" i="2"/>
  <c r="AC4067" i="2" s="1"/>
  <c r="AB3929" i="2"/>
  <c r="AC3931" i="2" s="1"/>
  <c r="AC3844" i="2"/>
  <c r="AC4072" i="2"/>
  <c r="AC4102" i="2"/>
  <c r="AC4121" i="2"/>
  <c r="AB1483" i="2"/>
  <c r="AC1485" i="2" s="1"/>
  <c r="K1485" i="2" s="1"/>
  <c r="M1485" i="2" s="1"/>
  <c r="AB1138" i="2"/>
  <c r="AB1273" i="2"/>
  <c r="AC1274" i="2" s="1"/>
  <c r="AB1072" i="2"/>
  <c r="AC1072" i="2" s="1"/>
  <c r="AB1762" i="2"/>
  <c r="AB1660" i="2"/>
  <c r="AC1661" i="2" s="1"/>
  <c r="K1661" i="2" s="1"/>
  <c r="M1661" i="2" s="1"/>
  <c r="AB1028" i="2"/>
  <c r="AC1030" i="2" s="1"/>
  <c r="AB1127" i="2"/>
  <c r="AB1473" i="2"/>
  <c r="AB1647" i="2"/>
  <c r="AB1434" i="2"/>
  <c r="AB1042" i="2"/>
  <c r="AC1044" i="2" s="1"/>
  <c r="AC1111" i="2"/>
  <c r="K1111" i="2" s="1"/>
  <c r="M1111" i="2" s="1"/>
  <c r="AB1774" i="2"/>
  <c r="AB2683" i="2"/>
  <c r="AC2685" i="2" s="1"/>
  <c r="AB2682" i="2"/>
  <c r="AB1882" i="2"/>
  <c r="AB1881" i="2"/>
  <c r="AB2341" i="2"/>
  <c r="AC2343" i="2" s="1"/>
  <c r="K2343" i="2" s="1"/>
  <c r="M2343" i="2" s="1"/>
  <c r="AB2659" i="2"/>
  <c r="AB2658" i="2"/>
  <c r="AC1852" i="2"/>
  <c r="K1852" i="2" s="1"/>
  <c r="M1852" i="2" s="1"/>
  <c r="AB1898" i="2"/>
  <c r="AC2172" i="2"/>
  <c r="AB2871" i="2"/>
  <c r="AC2873" i="2" s="1"/>
  <c r="AB2136" i="2"/>
  <c r="AB2421" i="2"/>
  <c r="AC2423" i="2" s="1"/>
  <c r="AB3884" i="2"/>
  <c r="AC3884" i="2" s="1"/>
  <c r="AB3354" i="2"/>
  <c r="AB3353" i="2"/>
  <c r="AB3384" i="2"/>
  <c r="AB3385" i="2"/>
  <c r="AB3117" i="2"/>
  <c r="AB3118" i="2"/>
  <c r="AC3120" i="2" s="1"/>
  <c r="AB3356" i="2"/>
  <c r="AC3358" i="2" s="1"/>
  <c r="AB2870" i="2"/>
  <c r="AB3298" i="2"/>
  <c r="AC1851" i="2"/>
  <c r="AB3320" i="2"/>
  <c r="AB3365" i="2"/>
  <c r="AB3110" i="2"/>
  <c r="AC3112" i="2" s="1"/>
  <c r="K3112" i="2" s="1"/>
  <c r="M3112" i="2" s="1"/>
  <c r="AB3109" i="2"/>
  <c r="AB3312" i="2"/>
  <c r="AB2419" i="2"/>
  <c r="AC2419" i="2" s="1"/>
  <c r="K2419" i="2" s="1"/>
  <c r="M2419" i="2" s="1"/>
  <c r="AB3304" i="2"/>
  <c r="AB3386" i="2"/>
  <c r="AC3388" i="2" s="1"/>
  <c r="AB3105" i="2"/>
  <c r="AB3153" i="2"/>
  <c r="AC3155" i="2" s="1"/>
  <c r="K3155" i="2" s="1"/>
  <c r="M3155" i="2" s="1"/>
  <c r="AB3756" i="2"/>
  <c r="AC3756" i="2" s="1"/>
  <c r="K3756" i="2" s="1"/>
  <c r="M3756" i="2" s="1"/>
  <c r="AB3161" i="2"/>
  <c r="AB3897" i="2"/>
  <c r="AC3898" i="2" s="1"/>
  <c r="AB3152" i="2"/>
  <c r="AC3152" i="2" s="1"/>
  <c r="K3152" i="2" s="1"/>
  <c r="M3152" i="2" s="1"/>
  <c r="AB1524" i="2"/>
  <c r="AC1524" i="2" s="1"/>
  <c r="K1524" i="2" s="1"/>
  <c r="M1524" i="2" s="1"/>
  <c r="AB1134" i="2"/>
  <c r="AB1731" i="2"/>
  <c r="AC1733" i="2" s="1"/>
  <c r="AB946" i="2"/>
  <c r="AB2691" i="2"/>
  <c r="AC2693" i="2" s="1"/>
  <c r="K2693" i="2" s="1"/>
  <c r="M2693" i="2" s="1"/>
  <c r="AB2690" i="2"/>
  <c r="AB2672" i="2"/>
  <c r="AB2671" i="2"/>
  <c r="AB2166" i="2"/>
  <c r="AC2166" i="2" s="1"/>
  <c r="K2166" i="2" s="1"/>
  <c r="M2166" i="2" s="1"/>
  <c r="AB1856" i="2"/>
  <c r="AB2631" i="2"/>
  <c r="AC2633" i="2" s="1"/>
  <c r="K2633" i="2" s="1"/>
  <c r="M2633" i="2" s="1"/>
  <c r="AB2576" i="2"/>
  <c r="AC2578" i="2" s="1"/>
  <c r="K2578" i="2" s="1"/>
  <c r="M2578" i="2" s="1"/>
  <c r="AB3305" i="2"/>
  <c r="AC3307" i="2" s="1"/>
  <c r="AC1849" i="2"/>
  <c r="AB2845" i="2"/>
  <c r="AB3102" i="2"/>
  <c r="AB3371" i="2"/>
  <c r="AC3136" i="2"/>
  <c r="K3136" i="2" s="1"/>
  <c r="M3136" i="2" s="1"/>
  <c r="AB3967" i="2"/>
  <c r="AB3964" i="2"/>
  <c r="AC3964" i="2" s="1"/>
  <c r="AC3889" i="2"/>
  <c r="AC3963" i="2"/>
  <c r="AC3999" i="2"/>
  <c r="AC4055" i="2"/>
  <c r="AB1144" i="2"/>
  <c r="AC1325" i="2"/>
  <c r="AB1476" i="2"/>
  <c r="AB1478" i="2"/>
  <c r="AC1479" i="2" s="1"/>
  <c r="AB1437" i="2"/>
  <c r="AB1154" i="2"/>
  <c r="AB1504" i="2"/>
  <c r="AB1730" i="2"/>
  <c r="AC1730" i="2" s="1"/>
  <c r="AB1695" i="2"/>
  <c r="AC1697" i="2" s="1"/>
  <c r="AB1316" i="2"/>
  <c r="AC1318" i="2" s="1"/>
  <c r="K1318" i="2" s="1"/>
  <c r="M1318" i="2" s="1"/>
  <c r="AB1315" i="2"/>
  <c r="AB1509" i="2"/>
  <c r="AC1510" i="2" s="1"/>
  <c r="K1510" i="2" s="1"/>
  <c r="M1510" i="2" s="1"/>
  <c r="AB1163" i="2"/>
  <c r="AC1163" i="2" s="1"/>
  <c r="K1163" i="2" s="1"/>
  <c r="M1163" i="2" s="1"/>
  <c r="AC2079" i="2"/>
  <c r="K2079" i="2" s="1"/>
  <c r="M2079" i="2" s="1"/>
  <c r="AB1777" i="2"/>
  <c r="AB2680" i="2"/>
  <c r="AB2679" i="2"/>
  <c r="AB1833" i="2"/>
  <c r="AC1835" i="2" s="1"/>
  <c r="AB1861" i="2"/>
  <c r="AB1860" i="2"/>
  <c r="AC1860" i="2" s="1"/>
  <c r="AB2149" i="2"/>
  <c r="AC2486" i="2"/>
  <c r="AB2835" i="2"/>
  <c r="AB1914" i="2"/>
  <c r="AC1916" i="2" s="1"/>
  <c r="AB2431" i="2"/>
  <c r="AC2431" i="2" s="1"/>
  <c r="AB3122" i="2"/>
  <c r="AB3121" i="2"/>
  <c r="AC3121" i="2" s="1"/>
  <c r="AB2670" i="2"/>
  <c r="AB3364" i="2"/>
  <c r="AB2650" i="2"/>
  <c r="AB2377" i="2"/>
  <c r="AC2377" i="2" s="1"/>
  <c r="AB2689" i="2"/>
  <c r="AB3372" i="2"/>
  <c r="AC3374" i="2" s="1"/>
  <c r="K3374" i="2" s="1"/>
  <c r="M3374" i="2" s="1"/>
  <c r="AB2125" i="2"/>
  <c r="AB3375" i="2"/>
  <c r="AC3375" i="2" s="1"/>
  <c r="K3375" i="2" s="1"/>
  <c r="M3375" i="2" s="1"/>
  <c r="AB2662" i="2"/>
  <c r="AB3344" i="2"/>
  <c r="AB3339" i="2"/>
  <c r="AC3340" i="2" s="1"/>
  <c r="AB4068" i="2"/>
  <c r="AC3172" i="2"/>
  <c r="AC3127" i="2"/>
  <c r="AB3250" i="2"/>
  <c r="AC3185" i="2"/>
  <c r="AB3828" i="2"/>
  <c r="AB3108" i="2"/>
  <c r="AB3820" i="2"/>
  <c r="AB4015" i="2"/>
  <c r="AB3945" i="2"/>
  <c r="AC4092" i="2"/>
  <c r="AC4096" i="2"/>
  <c r="K4096" i="2" s="1"/>
  <c r="M4096" i="2" s="1"/>
  <c r="AB1573" i="2"/>
  <c r="AB1145" i="2"/>
  <c r="AB1721" i="2"/>
  <c r="AB1433" i="2"/>
  <c r="AB1691" i="2"/>
  <c r="AC1693" i="2" s="1"/>
  <c r="K1693" i="2" s="1"/>
  <c r="M1693" i="2" s="1"/>
  <c r="AB1528" i="2"/>
  <c r="AB2065" i="2"/>
  <c r="AC2333" i="2"/>
  <c r="K2333" i="2" s="1"/>
  <c r="M2333" i="2" s="1"/>
  <c r="AB1119" i="2"/>
  <c r="AB1118" i="2"/>
  <c r="AB1536" i="2"/>
  <c r="AB1095" i="2"/>
  <c r="AC1097" i="2" s="1"/>
  <c r="K1097" i="2" s="1"/>
  <c r="M1097" i="2" s="1"/>
  <c r="AB1112" i="2"/>
  <c r="AB1827" i="2"/>
  <c r="AB2074" i="2"/>
  <c r="AC2074" i="2" s="1"/>
  <c r="AC2171" i="2"/>
  <c r="AB2688" i="2"/>
  <c r="AB2687" i="2"/>
  <c r="AB1065" i="2"/>
  <c r="AC1067" i="2" s="1"/>
  <c r="AB2651" i="2"/>
  <c r="AC2653" i="2" s="1"/>
  <c r="K2653" i="2" s="1"/>
  <c r="M2653" i="2" s="1"/>
  <c r="AB2309" i="2"/>
  <c r="AB1905" i="2"/>
  <c r="AB3158" i="2"/>
  <c r="AB3157" i="2"/>
  <c r="AB2681" i="2"/>
  <c r="AB3146" i="2"/>
  <c r="AB3145" i="2"/>
  <c r="AB3246" i="2"/>
  <c r="AC3248" i="2" s="1"/>
  <c r="AB3330" i="2"/>
  <c r="AB3376" i="2"/>
  <c r="AB3251" i="2"/>
  <c r="AB3347" i="2"/>
  <c r="AB3379" i="2"/>
  <c r="AB3818" i="2"/>
  <c r="AB3086" i="2"/>
  <c r="AB3191" i="2"/>
  <c r="AC3129" i="2"/>
  <c r="AB3192" i="2"/>
  <c r="AB3282" i="2"/>
  <c r="AB4004" i="2"/>
  <c r="AB3223" i="2"/>
  <c r="AB3389" i="2"/>
  <c r="AC3389" i="2" s="1"/>
  <c r="AB4103" i="2"/>
  <c r="AC3128" i="2"/>
  <c r="AB1344" i="2"/>
  <c r="AB1210" i="2"/>
  <c r="AB1490" i="2"/>
  <c r="AB974" i="2"/>
  <c r="AC975" i="2" s="1"/>
  <c r="AB1832" i="2"/>
  <c r="AB1153" i="2"/>
  <c r="AB1442" i="2"/>
  <c r="AB1121" i="2"/>
  <c r="AB1450" i="2"/>
  <c r="AB1812" i="2"/>
  <c r="AC1814" i="2" s="1"/>
  <c r="AB2362" i="2"/>
  <c r="AC2364" i="2" s="1"/>
  <c r="AB1781" i="2"/>
  <c r="AC1781" i="2" s="1"/>
  <c r="AB2109" i="2"/>
  <c r="AB1554" i="2"/>
  <c r="AC1556" i="2" s="1"/>
  <c r="K1556" i="2" s="1"/>
  <c r="M1556" i="2" s="1"/>
  <c r="AB1811" i="2"/>
  <c r="AC1813" i="2" s="1"/>
  <c r="AB2086" i="2"/>
  <c r="AC2086" i="2" s="1"/>
  <c r="AB2640" i="2"/>
  <c r="AC2640" i="2" s="1"/>
  <c r="AB2800" i="2"/>
  <c r="AB2082" i="2"/>
  <c r="AC2082" i="2" s="1"/>
  <c r="AB1876" i="2"/>
  <c r="AB1875" i="2"/>
  <c r="AB2623" i="2"/>
  <c r="AB2531" i="2"/>
  <c r="AB1890" i="2"/>
  <c r="AB3178" i="2"/>
  <c r="AC3180" i="2" s="1"/>
  <c r="K3180" i="2" s="1"/>
  <c r="M3180" i="2" s="1"/>
  <c r="AB3177" i="2"/>
  <c r="AB3268" i="2"/>
  <c r="AB3380" i="2"/>
  <c r="AB3383" i="2"/>
  <c r="AC2856" i="2"/>
  <c r="AB2673" i="2"/>
  <c r="AB3923" i="2"/>
  <c r="AC3126" i="2"/>
  <c r="AC3130" i="2"/>
  <c r="K3130" i="2" s="1"/>
  <c r="M3130" i="2" s="1"/>
  <c r="AB3224" i="2"/>
  <c r="AC3226" i="2" s="1"/>
  <c r="K3226" i="2" s="1"/>
  <c r="M3226" i="2" s="1"/>
  <c r="AC1460" i="2"/>
  <c r="AB1873" i="2"/>
  <c r="AB1872" i="2"/>
  <c r="AC1872" i="2" s="1"/>
  <c r="AB1854" i="2"/>
  <c r="AB1853" i="2"/>
  <c r="AC2817" i="2"/>
  <c r="AB1865" i="2"/>
  <c r="AC1867" i="2" s="1"/>
  <c r="AB1864" i="2"/>
  <c r="AC2125" i="2"/>
  <c r="K2125" i="2" s="1"/>
  <c r="M2125" i="2" s="1"/>
  <c r="AC1859" i="2"/>
  <c r="AB2361" i="2"/>
  <c r="AB1137" i="2"/>
  <c r="AC1138" i="2" s="1"/>
  <c r="K1138" i="2" s="1"/>
  <c r="M1138" i="2" s="1"/>
  <c r="AB2600" i="2"/>
  <c r="AC2600" i="2" s="1"/>
  <c r="K2600" i="2" s="1"/>
  <c r="M2600" i="2" s="1"/>
  <c r="AB2487" i="2"/>
  <c r="AC2488" i="2" s="1"/>
  <c r="AB3278" i="2"/>
  <c r="AB2135" i="2"/>
  <c r="AB1720" i="2"/>
  <c r="AC1721" i="2" s="1"/>
  <c r="K1721" i="2" s="1"/>
  <c r="M1721" i="2" s="1"/>
  <c r="AB3104" i="2"/>
  <c r="AB3267" i="2"/>
  <c r="AC3267" i="2" s="1"/>
  <c r="AB3786" i="2"/>
  <c r="AB3390" i="2"/>
  <c r="AB4079" i="2"/>
  <c r="AB3355" i="2"/>
  <c r="AC3167" i="2"/>
  <c r="AC3135" i="2"/>
  <c r="K3135" i="2" s="1"/>
  <c r="M3135" i="2" s="1"/>
  <c r="AC3866" i="2"/>
  <c r="AB3970" i="2"/>
  <c r="AC3971" i="2" s="1"/>
  <c r="AC1101" i="2"/>
  <c r="K1101" i="2" s="1"/>
  <c r="M1101" i="2" s="1"/>
  <c r="AC1125" i="2"/>
  <c r="AC1142" i="2"/>
  <c r="AC1177" i="2"/>
  <c r="K1177" i="2" s="1"/>
  <c r="M1177" i="2" s="1"/>
  <c r="AB1263" i="2"/>
  <c r="AB1264" i="2"/>
  <c r="AC1250" i="2"/>
  <c r="K1250" i="2" s="1"/>
  <c r="M1250" i="2" s="1"/>
  <c r="AB1270" i="2"/>
  <c r="AB1271" i="2"/>
  <c r="AC1257" i="2"/>
  <c r="AC1309" i="2"/>
  <c r="AC1182" i="2"/>
  <c r="K1182" i="2" s="1"/>
  <c r="M1182" i="2" s="1"/>
  <c r="AC1299" i="2"/>
  <c r="K1299" i="2" s="1"/>
  <c r="M1299" i="2" s="1"/>
  <c r="AB1268" i="2"/>
  <c r="AC1468" i="2"/>
  <c r="AC1413" i="2"/>
  <c r="AC1516" i="2"/>
  <c r="K1516" i="2" s="1"/>
  <c r="M1516" i="2" s="1"/>
  <c r="AB1626" i="2"/>
  <c r="AC1598" i="2"/>
  <c r="K1598" i="2" s="1"/>
  <c r="M1598" i="2" s="1"/>
  <c r="AC1606" i="2"/>
  <c r="AC1614" i="2"/>
  <c r="AC1675" i="2"/>
  <c r="K1675" i="2" s="1"/>
  <c r="M1675" i="2" s="1"/>
  <c r="AC1712" i="2"/>
  <c r="K1712" i="2" s="1"/>
  <c r="M1712" i="2" s="1"/>
  <c r="AC1772" i="2"/>
  <c r="AC1711" i="2"/>
  <c r="K1711" i="2" s="1"/>
  <c r="M1711" i="2" s="1"/>
  <c r="AB1982" i="2"/>
  <c r="AB2032" i="2"/>
  <c r="AB1715" i="2"/>
  <c r="AB1980" i="2"/>
  <c r="AC2060" i="2"/>
  <c r="AC2210" i="2"/>
  <c r="AB2334" i="2"/>
  <c r="AC2107" i="2"/>
  <c r="K2107" i="2" s="1"/>
  <c r="M2107" i="2" s="1"/>
  <c r="AB2457" i="2"/>
  <c r="AC2459" i="2" s="1"/>
  <c r="K2459" i="2" s="1"/>
  <c r="M2459" i="2" s="1"/>
  <c r="AB2473" i="2"/>
  <c r="AC2475" i="2" s="1"/>
  <c r="AC2187" i="2"/>
  <c r="AB2472" i="2"/>
  <c r="AB2513" i="2"/>
  <c r="AC2515" i="2" s="1"/>
  <c r="K2515" i="2" s="1"/>
  <c r="M2515" i="2" s="1"/>
  <c r="AB2743" i="2"/>
  <c r="AB2742" i="2"/>
  <c r="AB2713" i="2"/>
  <c r="AB2777" i="2"/>
  <c r="AB2930" i="2"/>
  <c r="AC2930" i="2" s="1"/>
  <c r="AB2983" i="2"/>
  <c r="AC2985" i="2" s="1"/>
  <c r="AB3047" i="2"/>
  <c r="AC3049" i="2" s="1"/>
  <c r="AB2950" i="2"/>
  <c r="AB3014" i="2"/>
  <c r="AC2590" i="2"/>
  <c r="K2590" i="2" s="1"/>
  <c r="M2590" i="2" s="1"/>
  <c r="AC3100" i="2"/>
  <c r="K3100" i="2" s="1"/>
  <c r="M3100" i="2" s="1"/>
  <c r="AC3642" i="2"/>
  <c r="K3642" i="2" s="1"/>
  <c r="M3642" i="2" s="1"/>
  <c r="AC3401" i="2"/>
  <c r="K3401" i="2" s="1"/>
  <c r="M3401" i="2" s="1"/>
  <c r="AC3655" i="2"/>
  <c r="K3655" i="2" s="1"/>
  <c r="M3655" i="2" s="1"/>
  <c r="AC3304" i="2"/>
  <c r="K3304" i="2" s="1"/>
  <c r="M3304" i="2" s="1"/>
  <c r="AC3429" i="2"/>
  <c r="K3429" i="2" s="1"/>
  <c r="M3429" i="2" s="1"/>
  <c r="AC3478" i="2"/>
  <c r="AC3542" i="2"/>
  <c r="AC3419" i="2"/>
  <c r="K3419" i="2" s="1"/>
  <c r="M3419" i="2" s="1"/>
  <c r="AC3460" i="2"/>
  <c r="K3460" i="2" s="1"/>
  <c r="M3460" i="2" s="1"/>
  <c r="AC3525" i="2"/>
  <c r="AC3524" i="2"/>
  <c r="AC3588" i="2"/>
  <c r="K3588" i="2" s="1"/>
  <c r="M3588" i="2" s="1"/>
  <c r="AB3701" i="2"/>
  <c r="AC3481" i="2"/>
  <c r="AC3290" i="2"/>
  <c r="AC3523" i="2"/>
  <c r="K3523" i="2" s="1"/>
  <c r="M3523" i="2" s="1"/>
  <c r="AC3903" i="2"/>
  <c r="AC3654" i="2"/>
  <c r="K3654" i="2" s="1"/>
  <c r="M3654" i="2" s="1"/>
  <c r="AB3870" i="2"/>
  <c r="AC3872" i="2" s="1"/>
  <c r="AB3708" i="2"/>
  <c r="AB3780" i="2"/>
  <c r="AC3850" i="2"/>
  <c r="AB3721" i="2"/>
  <c r="AC3723" i="2" s="1"/>
  <c r="AB3689" i="2"/>
  <c r="AC3691" i="2" s="1"/>
  <c r="AC3852" i="2"/>
  <c r="K3852" i="2" s="1"/>
  <c r="M3852" i="2" s="1"/>
  <c r="AC3901" i="2"/>
  <c r="AB3772" i="2"/>
  <c r="AC3762" i="2"/>
  <c r="K3762" i="2" s="1"/>
  <c r="M3762" i="2" s="1"/>
  <c r="AC3997" i="2"/>
  <c r="AC4031" i="2"/>
  <c r="AC4095" i="2"/>
  <c r="AC4119" i="2"/>
  <c r="AB2751" i="2"/>
  <c r="AB2750" i="2"/>
  <c r="AB2721" i="2"/>
  <c r="AC2773" i="2"/>
  <c r="AB2704" i="2"/>
  <c r="AB2736" i="2"/>
  <c r="AB2794" i="2"/>
  <c r="AB2344" i="2"/>
  <c r="AC2346" i="2" s="1"/>
  <c r="AC2517" i="2"/>
  <c r="K2517" i="2" s="1"/>
  <c r="M2517" i="2" s="1"/>
  <c r="AB2741" i="2"/>
  <c r="AC2741" i="2" s="1"/>
  <c r="AC2875" i="2"/>
  <c r="AC2833" i="2"/>
  <c r="AB3068" i="2"/>
  <c r="AC2830" i="2"/>
  <c r="AB2938" i="2"/>
  <c r="AC2938" i="2" s="1"/>
  <c r="K2938" i="2" s="1"/>
  <c r="M2938" i="2" s="1"/>
  <c r="AC3004" i="2"/>
  <c r="AC3026" i="2"/>
  <c r="AB2991" i="2"/>
  <c r="AC2993" i="2" s="1"/>
  <c r="AB3055" i="2"/>
  <c r="AB2958" i="2"/>
  <c r="AB3022" i="2"/>
  <c r="AC3022" i="2" s="1"/>
  <c r="K3022" i="2" s="1"/>
  <c r="M3022" i="2" s="1"/>
  <c r="AC3398" i="2"/>
  <c r="AC3483" i="2"/>
  <c r="AC3601" i="2"/>
  <c r="AC3600" i="2"/>
  <c r="AC3503" i="2"/>
  <c r="AC3406" i="2"/>
  <c r="K3406" i="2" s="1"/>
  <c r="M3406" i="2" s="1"/>
  <c r="AC3440" i="2"/>
  <c r="K3440" i="2" s="1"/>
  <c r="M3440" i="2" s="1"/>
  <c r="AC3550" i="2"/>
  <c r="AC3293" i="2"/>
  <c r="K3293" i="2" s="1"/>
  <c r="M3293" i="2" s="1"/>
  <c r="AB3646" i="2"/>
  <c r="AB3737" i="2"/>
  <c r="AC3739" i="2" s="1"/>
  <c r="AC3552" i="2"/>
  <c r="AB3752" i="2"/>
  <c r="AB3664" i="2"/>
  <c r="AB3950" i="2"/>
  <c r="AB3720" i="2"/>
  <c r="AC3892" i="2"/>
  <c r="AB3805" i="2"/>
  <c r="AC3932" i="2"/>
  <c r="AC3802" i="2"/>
  <c r="K3802" i="2" s="1"/>
  <c r="M3802" i="2" s="1"/>
  <c r="AB3693" i="2"/>
  <c r="AB3769" i="2"/>
  <c r="AC3771" i="2" s="1"/>
  <c r="K3771" i="2" s="1"/>
  <c r="M3771" i="2" s="1"/>
  <c r="AC4108" i="2"/>
  <c r="AB2008" i="2"/>
  <c r="AC2010" i="2" s="1"/>
  <c r="K2010" i="2" s="1"/>
  <c r="M2010" i="2" s="1"/>
  <c r="AC1818" i="2"/>
  <c r="AC2271" i="2"/>
  <c r="AC2359" i="2"/>
  <c r="AC929" i="2"/>
  <c r="AC931" i="2"/>
  <c r="AC1058" i="2"/>
  <c r="AC1103" i="2"/>
  <c r="K1103" i="2" s="1"/>
  <c r="M1103" i="2" s="1"/>
  <c r="AB1073" i="2"/>
  <c r="AC1094" i="2"/>
  <c r="AC1143" i="2"/>
  <c r="AC1184" i="2"/>
  <c r="K1184" i="2" s="1"/>
  <c r="M1184" i="2" s="1"/>
  <c r="AC1180" i="2"/>
  <c r="K1180" i="2" s="1"/>
  <c r="M1180" i="2" s="1"/>
  <c r="AB1279" i="2"/>
  <c r="AB1278" i="2"/>
  <c r="AB1284" i="2"/>
  <c r="AB1283" i="2"/>
  <c r="AC1336" i="2"/>
  <c r="AB1267" i="2"/>
  <c r="AC1241" i="2"/>
  <c r="AB1282" i="2"/>
  <c r="AC1401" i="2"/>
  <c r="K1401" i="2" s="1"/>
  <c r="M1401" i="2" s="1"/>
  <c r="AC1419" i="2"/>
  <c r="K1419" i="2" s="1"/>
  <c r="M1419" i="2" s="1"/>
  <c r="AC1422" i="2"/>
  <c r="AC1417" i="2"/>
  <c r="K1417" i="2" s="1"/>
  <c r="M1417" i="2" s="1"/>
  <c r="AC1549" i="2"/>
  <c r="AC1523" i="2"/>
  <c r="K1523" i="2" s="1"/>
  <c r="M1523" i="2" s="1"/>
  <c r="AC1592" i="2"/>
  <c r="K1592" i="2" s="1"/>
  <c r="M1592" i="2" s="1"/>
  <c r="AC1600" i="2"/>
  <c r="K1600" i="2" s="1"/>
  <c r="M1600" i="2" s="1"/>
  <c r="AC1616" i="2"/>
  <c r="AC1563" i="2"/>
  <c r="K1563" i="2" s="1"/>
  <c r="M1563" i="2" s="1"/>
  <c r="AC1503" i="2"/>
  <c r="K1503" i="2" s="1"/>
  <c r="M1503" i="2" s="1"/>
  <c r="AB1629" i="2"/>
  <c r="AC1641" i="2"/>
  <c r="K1641" i="2" s="1"/>
  <c r="M1641" i="2" s="1"/>
  <c r="AC1713" i="2"/>
  <c r="K1713" i="2" s="1"/>
  <c r="M1713" i="2" s="1"/>
  <c r="AC1936" i="2"/>
  <c r="AC1945" i="2"/>
  <c r="AB2026" i="2"/>
  <c r="AB2034" i="2"/>
  <c r="AC1925" i="2"/>
  <c r="K1925" i="2" s="1"/>
  <c r="M1925" i="2" s="1"/>
  <c r="AB1965" i="2"/>
  <c r="AB1997" i="2"/>
  <c r="AB2056" i="2"/>
  <c r="AC2056" i="2" s="1"/>
  <c r="AB2049" i="2"/>
  <c r="AB2020" i="2"/>
  <c r="AC2201" i="2"/>
  <c r="AC2156" i="2"/>
  <c r="K2156" i="2" s="1"/>
  <c r="M2156" i="2" s="1"/>
  <c r="AC2281" i="2"/>
  <c r="K2281" i="2" s="1"/>
  <c r="M2281" i="2" s="1"/>
  <c r="AB2038" i="2"/>
  <c r="AC2038" i="2" s="1"/>
  <c r="AC2231" i="2"/>
  <c r="AC2272" i="2"/>
  <c r="AC2295" i="2"/>
  <c r="AB2442" i="2"/>
  <c r="AC2444" i="2" s="1"/>
  <c r="K2444" i="2" s="1"/>
  <c r="M2444" i="2" s="1"/>
  <c r="AB2349" i="2"/>
  <c r="AC2523" i="2"/>
  <c r="K2523" i="2" s="1"/>
  <c r="M2523" i="2" s="1"/>
  <c r="AC2371" i="2"/>
  <c r="AC2402" i="2"/>
  <c r="K2402" i="2" s="1"/>
  <c r="M2402" i="2" s="1"/>
  <c r="AC2157" i="2"/>
  <c r="K2157" i="2" s="1"/>
  <c r="M2157" i="2" s="1"/>
  <c r="AB2384" i="2"/>
  <c r="K2429" i="2"/>
  <c r="AC2639" i="2"/>
  <c r="AB2759" i="2"/>
  <c r="AB2758" i="2"/>
  <c r="AB2729" i="2"/>
  <c r="AC2582" i="2"/>
  <c r="AC2717" i="2"/>
  <c r="AC2570" i="2"/>
  <c r="AB2354" i="2"/>
  <c r="AC2356" i="2" s="1"/>
  <c r="AC2857" i="2"/>
  <c r="AC2859" i="2"/>
  <c r="K2859" i="2" s="1"/>
  <c r="M2859" i="2" s="1"/>
  <c r="AB2776" i="2"/>
  <c r="AB2757" i="2"/>
  <c r="AB2811" i="2"/>
  <c r="AC2813" i="2" s="1"/>
  <c r="K2813" i="2" s="1"/>
  <c r="M2813" i="2" s="1"/>
  <c r="AB2416" i="2"/>
  <c r="AC2418" i="2" s="1"/>
  <c r="AC2839" i="2"/>
  <c r="K2839" i="2" s="1"/>
  <c r="M2839" i="2" s="1"/>
  <c r="AB2891" i="2"/>
  <c r="AC2893" i="2" s="1"/>
  <c r="K2893" i="2" s="1"/>
  <c r="M2893" i="2" s="1"/>
  <c r="AC3012" i="2"/>
  <c r="AC2970" i="2"/>
  <c r="AC2809" i="2"/>
  <c r="AB2935" i="2"/>
  <c r="AC2937" i="2" s="1"/>
  <c r="AB2999" i="2"/>
  <c r="AB3075" i="2"/>
  <c r="AB2966" i="2"/>
  <c r="AC2966" i="2" s="1"/>
  <c r="AB3030" i="2"/>
  <c r="AC3030" i="2" s="1"/>
  <c r="AC3064" i="2"/>
  <c r="K3064" i="2" s="1"/>
  <c r="M3064" i="2" s="1"/>
  <c r="AC3342" i="2"/>
  <c r="AC3399" i="2"/>
  <c r="K3399" i="2" s="1"/>
  <c r="M3399" i="2" s="1"/>
  <c r="AC3494" i="2"/>
  <c r="AC3558" i="2"/>
  <c r="AC2947" i="2"/>
  <c r="AC3499" i="2"/>
  <c r="K3499" i="2" s="1"/>
  <c r="AC3476" i="2"/>
  <c r="AC3541" i="2"/>
  <c r="K3541" i="2" s="1"/>
  <c r="M3541" i="2" s="1"/>
  <c r="AC3540" i="2"/>
  <c r="K3540" i="2" s="1"/>
  <c r="M3540" i="2" s="1"/>
  <c r="AB3733" i="2"/>
  <c r="AC3311" i="2"/>
  <c r="AC3319" i="2"/>
  <c r="AC3407" i="2"/>
  <c r="K3407" i="2" s="1"/>
  <c r="M3407" i="2" s="1"/>
  <c r="AC3497" i="2"/>
  <c r="K3497" i="2" s="1"/>
  <c r="M3497" i="2" s="1"/>
  <c r="AC3561" i="2"/>
  <c r="AC3653" i="2"/>
  <c r="K3653" i="2" s="1"/>
  <c r="M3653" i="2" s="1"/>
  <c r="AC3404" i="2"/>
  <c r="AB3661" i="2"/>
  <c r="AB3740" i="2"/>
  <c r="AC3740" i="2" s="1"/>
  <c r="AB3764" i="2"/>
  <c r="AB3824" i="2"/>
  <c r="AC3675" i="2"/>
  <c r="AB3736" i="2"/>
  <c r="AB3806" i="2"/>
  <c r="AB3910" i="2"/>
  <c r="AC3698" i="2"/>
  <c r="AB3809" i="2"/>
  <c r="AC3868" i="2"/>
  <c r="K3868" i="2" s="1"/>
  <c r="M3868" i="2" s="1"/>
  <c r="AC3798" i="2"/>
  <c r="AB3862" i="2"/>
  <c r="AC3864" i="2" s="1"/>
  <c r="AB3926" i="2"/>
  <c r="AC3927" i="2" s="1"/>
  <c r="AB3700" i="2"/>
  <c r="AC3700" i="2" s="1"/>
  <c r="AC4007" i="2"/>
  <c r="K4007" i="2" s="1"/>
  <c r="M4007" i="2" s="1"/>
  <c r="AC4106" i="2"/>
  <c r="AB3724" i="2"/>
  <c r="AC2080" i="2"/>
  <c r="K2080" i="2" s="1"/>
  <c r="M2080" i="2" s="1"/>
  <c r="AC964" i="2"/>
  <c r="AC919" i="2"/>
  <c r="K919" i="2" s="1"/>
  <c r="M919" i="2" s="1"/>
  <c r="AC965" i="2"/>
  <c r="AC910" i="2"/>
  <c r="AC1020" i="2"/>
  <c r="AC938" i="2"/>
  <c r="AB1022" i="2"/>
  <c r="AC1011" i="2"/>
  <c r="K1011" i="2" s="1"/>
  <c r="M1011" i="2" s="1"/>
  <c r="AC1059" i="2"/>
  <c r="K1059" i="2" s="1"/>
  <c r="M1059" i="2" s="1"/>
  <c r="AB1055" i="2"/>
  <c r="AC1057" i="2" s="1"/>
  <c r="AC1093" i="2"/>
  <c r="AC1035" i="2"/>
  <c r="AC1159" i="2"/>
  <c r="AB1148" i="2"/>
  <c r="AC1150" i="2" s="1"/>
  <c r="K1150" i="2" s="1"/>
  <c r="M1150" i="2" s="1"/>
  <c r="AC1170" i="2"/>
  <c r="K1170" i="2" s="1"/>
  <c r="M1170" i="2" s="1"/>
  <c r="AB1185" i="2"/>
  <c r="AC1186" i="2" s="1"/>
  <c r="K1186" i="2" s="1"/>
  <c r="M1186" i="2" s="1"/>
  <c r="AB1187" i="2"/>
  <c r="AC1189" i="2" s="1"/>
  <c r="K1189" i="2" s="1"/>
  <c r="M1189" i="2" s="1"/>
  <c r="AC1223" i="2"/>
  <c r="AC1222" i="2"/>
  <c r="AB1287" i="2"/>
  <c r="AC1289" i="2" s="1"/>
  <c r="K1289" i="2" s="1"/>
  <c r="M1289" i="2" s="1"/>
  <c r="AB1286" i="2"/>
  <c r="AB1204" i="2"/>
  <c r="AC1204" i="2" s="1"/>
  <c r="AC1254" i="2"/>
  <c r="AC1353" i="2"/>
  <c r="AB1294" i="2"/>
  <c r="AC1319" i="2"/>
  <c r="K1319" i="2" s="1"/>
  <c r="M1319" i="2" s="1"/>
  <c r="AB1275" i="2"/>
  <c r="AC1229" i="2"/>
  <c r="K1229" i="2" s="1"/>
  <c r="AC1346" i="2"/>
  <c r="AC1330" i="2"/>
  <c r="AC1406" i="2"/>
  <c r="AC1420" i="2"/>
  <c r="AC1393" i="2"/>
  <c r="K1393" i="2" s="1"/>
  <c r="M1393" i="2" s="1"/>
  <c r="AC1489" i="2"/>
  <c r="K1489" i="2" s="1"/>
  <c r="M1489" i="2" s="1"/>
  <c r="AB1632" i="2"/>
  <c r="AC1560" i="2"/>
  <c r="AC1593" i="2"/>
  <c r="K1593" i="2" s="1"/>
  <c r="M1593" i="2" s="1"/>
  <c r="AC1601" i="2"/>
  <c r="K1601" i="2" s="1"/>
  <c r="AC1617" i="2"/>
  <c r="AC1512" i="2"/>
  <c r="AC1511" i="2"/>
  <c r="K1511" i="2" s="1"/>
  <c r="M1511" i="2" s="1"/>
  <c r="AC1662" i="2"/>
  <c r="K1662" i="2" s="1"/>
  <c r="M1662" i="2" s="1"/>
  <c r="AC1660" i="2"/>
  <c r="K1660" i="2" s="1"/>
  <c r="M1660" i="2" s="1"/>
  <c r="AB1631" i="2"/>
  <c r="AC1659" i="2"/>
  <c r="K1659" i="2" s="1"/>
  <c r="M1659" i="2" s="1"/>
  <c r="AC1759" i="2"/>
  <c r="K1759" i="2" s="1"/>
  <c r="M1759" i="2" s="1"/>
  <c r="AC1765" i="2"/>
  <c r="AC1950" i="2"/>
  <c r="AB1952" i="2"/>
  <c r="AC1954" i="2" s="1"/>
  <c r="AB1984" i="2"/>
  <c r="AC1986" i="2" s="1"/>
  <c r="K1986" i="2" s="1"/>
  <c r="M1986" i="2" s="1"/>
  <c r="AB2027" i="2"/>
  <c r="AB2035" i="2"/>
  <c r="AC2037" i="2" s="1"/>
  <c r="AC1930" i="2"/>
  <c r="K1930" i="2" s="1"/>
  <c r="M1930" i="2" s="1"/>
  <c r="AC1792" i="2"/>
  <c r="AB1959" i="2"/>
  <c r="AB1991" i="2"/>
  <c r="AB2044" i="2"/>
  <c r="AC2046" i="2" s="1"/>
  <c r="K2046" i="2" s="1"/>
  <c r="M2046" i="2" s="1"/>
  <c r="AC1980" i="2"/>
  <c r="AC2093" i="2"/>
  <c r="K2093" i="2" s="1"/>
  <c r="M2093" i="2" s="1"/>
  <c r="AC2148" i="2"/>
  <c r="K2148" i="2" s="1"/>
  <c r="M2148" i="2" s="1"/>
  <c r="AC2298" i="2"/>
  <c r="K2298" i="2" s="1"/>
  <c r="M2298" i="2" s="1"/>
  <c r="AC2152" i="2"/>
  <c r="AC2209" i="2"/>
  <c r="K2209" i="2" s="1"/>
  <c r="M2209" i="2" s="1"/>
  <c r="AC2225" i="2"/>
  <c r="K2225" i="2" s="1"/>
  <c r="AC2289" i="2"/>
  <c r="AC2191" i="2"/>
  <c r="AC2232" i="2"/>
  <c r="AC2255" i="2"/>
  <c r="AB1956" i="2"/>
  <c r="AC2358" i="2"/>
  <c r="AB2397" i="2"/>
  <c r="AB2449" i="2"/>
  <c r="AC2451" i="2" s="1"/>
  <c r="AB2544" i="2"/>
  <c r="AC2546" i="2" s="1"/>
  <c r="AB2542" i="2"/>
  <c r="AC2367" i="2"/>
  <c r="K2367" i="2" s="1"/>
  <c r="M2367" i="2" s="1"/>
  <c r="AB2537" i="2"/>
  <c r="AC2539" i="2" s="1"/>
  <c r="AC2372" i="2"/>
  <c r="AB2406" i="2"/>
  <c r="AC2408" i="2" s="1"/>
  <c r="AB2527" i="2"/>
  <c r="AC2556" i="2"/>
  <c r="K2556" i="2" s="1"/>
  <c r="M2556" i="2" s="1"/>
  <c r="AB2703" i="2"/>
  <c r="AB2702" i="2"/>
  <c r="AB2767" i="2"/>
  <c r="AB2766" i="2"/>
  <c r="AC2766" i="2" s="1"/>
  <c r="AC2619" i="2"/>
  <c r="AB2737" i="2"/>
  <c r="AC2739" i="2" s="1"/>
  <c r="AC2331" i="2"/>
  <c r="K2331" i="2" s="1"/>
  <c r="M2331" i="2" s="1"/>
  <c r="AC2593" i="2"/>
  <c r="K2593" i="2" s="1"/>
  <c r="M2593" i="2" s="1"/>
  <c r="AC2725" i="2"/>
  <c r="AC2366" i="2"/>
  <c r="K2366" i="2" s="1"/>
  <c r="M2366" i="2" s="1"/>
  <c r="AC2615" i="2"/>
  <c r="AC2654" i="2"/>
  <c r="K2654" i="2" s="1"/>
  <c r="M2654" i="2" s="1"/>
  <c r="AC2646" i="2"/>
  <c r="K2646" i="2" s="1"/>
  <c r="M2646" i="2" s="1"/>
  <c r="AC2586" i="2"/>
  <c r="AB2803" i="2"/>
  <c r="AC2805" i="2" s="1"/>
  <c r="AB2899" i="2"/>
  <c r="AC2901" i="2" s="1"/>
  <c r="AC2574" i="2"/>
  <c r="AC2956" i="2"/>
  <c r="AC3042" i="2"/>
  <c r="AC2862" i="2"/>
  <c r="AB2943" i="2"/>
  <c r="AC2945" i="2" s="1"/>
  <c r="AB3007" i="2"/>
  <c r="AB3076" i="2"/>
  <c r="AB2974" i="2"/>
  <c r="AC2974" i="2" s="1"/>
  <c r="AB3038" i="2"/>
  <c r="AC2950" i="2"/>
  <c r="K2950" i="2" s="1"/>
  <c r="M2950" i="2" s="1"/>
  <c r="AC3014" i="2"/>
  <c r="AB3071" i="2"/>
  <c r="AC3073" i="2" s="1"/>
  <c r="AC3085" i="2"/>
  <c r="K3085" i="2" s="1"/>
  <c r="M3085" i="2" s="1"/>
  <c r="AC3275" i="2"/>
  <c r="AC3339" i="2"/>
  <c r="AC3412" i="2"/>
  <c r="AC3444" i="2"/>
  <c r="AC3505" i="2"/>
  <c r="K3505" i="2" s="1"/>
  <c r="M3505" i="2" s="1"/>
  <c r="AC3569" i="2"/>
  <c r="AC2979" i="2"/>
  <c r="AC3515" i="2"/>
  <c r="K3515" i="2" s="1"/>
  <c r="AC3482" i="2"/>
  <c r="AC3546" i="2"/>
  <c r="AC3631" i="2"/>
  <c r="K3631" i="2" s="1"/>
  <c r="M3631" i="2" s="1"/>
  <c r="AC3502" i="2"/>
  <c r="AC3657" i="2"/>
  <c r="AC3091" i="2"/>
  <c r="AC3405" i="2"/>
  <c r="K3405" i="2" s="1"/>
  <c r="M3405" i="2" s="1"/>
  <c r="AC3683" i="2"/>
  <c r="AC3480" i="2"/>
  <c r="AB3676" i="2"/>
  <c r="AC3847" i="2"/>
  <c r="AC3959" i="2"/>
  <c r="AC3747" i="2"/>
  <c r="K3747" i="2" s="1"/>
  <c r="M3747" i="2" s="1"/>
  <c r="AC3636" i="2"/>
  <c r="AB3732" i="2"/>
  <c r="AC3640" i="2"/>
  <c r="AB3705" i="2"/>
  <c r="AC3853" i="2"/>
  <c r="AC3921" i="2"/>
  <c r="AC3962" i="2"/>
  <c r="AC3987" i="2"/>
  <c r="K3987" i="2" s="1"/>
  <c r="M3987" i="2" s="1"/>
  <c r="AC4050" i="2"/>
  <c r="AC4117" i="2"/>
  <c r="AC905" i="2"/>
  <c r="AC904" i="2"/>
  <c r="AC1585" i="2"/>
  <c r="AC1583" i="2"/>
  <c r="AB1021" i="2"/>
  <c r="AC1239" i="2"/>
  <c r="AC1298" i="2"/>
  <c r="K1298" i="2" s="1"/>
  <c r="M1298" i="2" s="1"/>
  <c r="AC1532" i="2"/>
  <c r="K1532" i="2" s="1"/>
  <c r="M1532" i="2" s="1"/>
  <c r="AC1467" i="2"/>
  <c r="AC1548" i="2"/>
  <c r="AC1515" i="2"/>
  <c r="AC1507" i="2"/>
  <c r="K1507" i="2" s="1"/>
  <c r="M1507" i="2" s="1"/>
  <c r="AB1622" i="2"/>
  <c r="AC1622" i="2" s="1"/>
  <c r="AC1514" i="2"/>
  <c r="AC1643" i="2"/>
  <c r="K1643" i="2" s="1"/>
  <c r="M1643" i="2" s="1"/>
  <c r="AC1642" i="2"/>
  <c r="K1642" i="2" s="1"/>
  <c r="M1642" i="2" s="1"/>
  <c r="AC1673" i="2"/>
  <c r="K1673" i="2" s="1"/>
  <c r="M1673" i="2" s="1"/>
  <c r="AC1650" i="2"/>
  <c r="K1650" i="2" s="1"/>
  <c r="M1650" i="2" s="1"/>
  <c r="AC1767" i="2"/>
  <c r="AC1949" i="2"/>
  <c r="AB2039" i="2"/>
  <c r="AC1795" i="2"/>
  <c r="AB2014" i="2"/>
  <c r="AB1973" i="2"/>
  <c r="AB2005" i="2"/>
  <c r="AC1742" i="2"/>
  <c r="K1742" i="2" s="1"/>
  <c r="M1742" i="2" s="1"/>
  <c r="AC2061" i="2"/>
  <c r="AB1988" i="2"/>
  <c r="AC1990" i="2" s="1"/>
  <c r="AC2106" i="2"/>
  <c r="K2106" i="2" s="1"/>
  <c r="M2106" i="2" s="1"/>
  <c r="AC2178" i="2"/>
  <c r="K2178" i="2" s="1"/>
  <c r="M2178" i="2" s="1"/>
  <c r="AC2165" i="2"/>
  <c r="K2165" i="2" s="1"/>
  <c r="M2165" i="2" s="1"/>
  <c r="AC2217" i="2"/>
  <c r="K2217" i="2" s="1"/>
  <c r="M2217" i="2" s="1"/>
  <c r="AC2119" i="2"/>
  <c r="AC2297" i="2"/>
  <c r="K2297" i="2" s="1"/>
  <c r="M2297" i="2" s="1"/>
  <c r="AC2063" i="2"/>
  <c r="AC2256" i="2"/>
  <c r="K2256" i="2" s="1"/>
  <c r="M2256" i="2" s="1"/>
  <c r="AC2320" i="2"/>
  <c r="K2320" i="2" s="1"/>
  <c r="M2320" i="2" s="1"/>
  <c r="AC2154" i="2"/>
  <c r="AB2405" i="2"/>
  <c r="AC2405" i="2" s="1"/>
  <c r="AB2746" i="2"/>
  <c r="AC2748" i="2" s="1"/>
  <c r="AB2711" i="2"/>
  <c r="AB2710" i="2"/>
  <c r="AB2775" i="2"/>
  <c r="AB2774" i="2"/>
  <c r="AC2774" i="2" s="1"/>
  <c r="AC2501" i="2"/>
  <c r="K2501" i="2" s="1"/>
  <c r="M2501" i="2" s="1"/>
  <c r="AC2526" i="2"/>
  <c r="AB2745" i="2"/>
  <c r="AC2414" i="2"/>
  <c r="AC2622" i="2"/>
  <c r="AC2354" i="2"/>
  <c r="AC2603" i="2"/>
  <c r="AC2733" i="2"/>
  <c r="AB2810" i="2"/>
  <c r="AC2812" i="2" s="1"/>
  <c r="K2812" i="2" s="1"/>
  <c r="M2812" i="2" s="1"/>
  <c r="AC2573" i="2"/>
  <c r="AC2629" i="2"/>
  <c r="K2629" i="2" s="1"/>
  <c r="M2629" i="2" s="1"/>
  <c r="AB2907" i="2"/>
  <c r="AC2909" i="2" s="1"/>
  <c r="AC2613" i="2"/>
  <c r="AB2898" i="2"/>
  <c r="AC2606" i="2"/>
  <c r="AC2986" i="2"/>
  <c r="AC3050" i="2"/>
  <c r="AB2982" i="2"/>
  <c r="AC2982" i="2" s="1"/>
  <c r="K2982" i="2" s="1"/>
  <c r="M2982" i="2" s="1"/>
  <c r="AB3046" i="2"/>
  <c r="AC2831" i="2"/>
  <c r="AC3063" i="2"/>
  <c r="K3063" i="2" s="1"/>
  <c r="M3063" i="2" s="1"/>
  <c r="AC3772" i="2"/>
  <c r="K3772" i="2" s="1"/>
  <c r="M3772" i="2" s="1"/>
  <c r="AC3413" i="2"/>
  <c r="AC3011" i="2"/>
  <c r="AC3395" i="2"/>
  <c r="AC3394" i="2"/>
  <c r="AC3633" i="2"/>
  <c r="K3633" i="2" s="1"/>
  <c r="M3633" i="2" s="1"/>
  <c r="AC3632" i="2"/>
  <c r="K3632" i="2" s="1"/>
  <c r="M3632" i="2" s="1"/>
  <c r="AB3793" i="2"/>
  <c r="AC3795" i="2" s="1"/>
  <c r="AC3435" i="2"/>
  <c r="AC3493" i="2"/>
  <c r="AC3492" i="2"/>
  <c r="AC3556" i="2"/>
  <c r="K3556" i="2" s="1"/>
  <c r="M3556" i="2" s="1"/>
  <c r="AC3274" i="2"/>
  <c r="K3274" i="2" s="1"/>
  <c r="M3274" i="2" s="1"/>
  <c r="AC3408" i="2"/>
  <c r="K3408" i="2" s="1"/>
  <c r="M3408" i="2" s="1"/>
  <c r="AC3551" i="2"/>
  <c r="AC3417" i="2"/>
  <c r="AC3513" i="2"/>
  <c r="K3513" i="2" s="1"/>
  <c r="M3513" i="2" s="1"/>
  <c r="AB3669" i="2"/>
  <c r="AC3671" i="2" s="1"/>
  <c r="K3671" i="2" s="1"/>
  <c r="M3671" i="2" s="1"/>
  <c r="AC2963" i="2"/>
  <c r="K2963" i="2" s="1"/>
  <c r="M2963" i="2" s="1"/>
  <c r="AC3488" i="2"/>
  <c r="AC3800" i="2"/>
  <c r="K3800" i="2" s="1"/>
  <c r="M3800" i="2" s="1"/>
  <c r="AC3612" i="2"/>
  <c r="AB3688" i="2"/>
  <c r="AC3504" i="2"/>
  <c r="AB3934" i="2"/>
  <c r="AC3936" i="2" s="1"/>
  <c r="AB3748" i="2"/>
  <c r="AC3748" i="2" s="1"/>
  <c r="K3748" i="2" s="1"/>
  <c r="M3748" i="2" s="1"/>
  <c r="AC3697" i="2"/>
  <c r="AC3637" i="2"/>
  <c r="AB3741" i="2"/>
  <c r="AC3714" i="2"/>
  <c r="K3714" i="2" s="1"/>
  <c r="M3714" i="2" s="1"/>
  <c r="AC3878" i="2"/>
  <c r="AC3641" i="2"/>
  <c r="AB3709" i="2"/>
  <c r="AB3753" i="2"/>
  <c r="AC3755" i="2" s="1"/>
  <c r="K3755" i="2" s="1"/>
  <c r="M3755" i="2" s="1"/>
  <c r="AC4094" i="2"/>
  <c r="AC4060" i="2"/>
  <c r="AC4048" i="2"/>
  <c r="AC3986" i="2"/>
  <c r="K3986" i="2" s="1"/>
  <c r="M3986" i="2" s="1"/>
  <c r="AC4090" i="2"/>
  <c r="AC1335" i="2"/>
  <c r="AC1045" i="2"/>
  <c r="AB1172" i="2"/>
  <c r="AC1174" i="2" s="1"/>
  <c r="K1174" i="2" s="1"/>
  <c r="M1174" i="2" s="1"/>
  <c r="AC1161" i="2"/>
  <c r="AB972" i="2"/>
  <c r="AC962" i="2"/>
  <c r="AC1077" i="2"/>
  <c r="K1077" i="2" s="1"/>
  <c r="M1077" i="2" s="1"/>
  <c r="AC1160" i="2"/>
  <c r="AC1192" i="2"/>
  <c r="K1192" i="2" s="1"/>
  <c r="M1192" i="2" s="1"/>
  <c r="AC1181" i="2"/>
  <c r="K1181" i="2" s="1"/>
  <c r="M1181" i="2" s="1"/>
  <c r="AC1191" i="2"/>
  <c r="K1191" i="2" s="1"/>
  <c r="M1191" i="2" s="1"/>
  <c r="AC1228" i="2"/>
  <c r="AB1276" i="2"/>
  <c r="AB1374" i="2"/>
  <c r="AC1374" i="2" s="1"/>
  <c r="AC1326" i="2"/>
  <c r="AC1344" i="2"/>
  <c r="K1344" i="2" s="1"/>
  <c r="M1344" i="2" s="1"/>
  <c r="AC1367" i="2"/>
  <c r="K1367" i="2" s="1"/>
  <c r="M1367" i="2" s="1"/>
  <c r="AC1248" i="2"/>
  <c r="K1248" i="2" s="1"/>
  <c r="M1248" i="2" s="1"/>
  <c r="AC1231" i="2"/>
  <c r="AC1372" i="2"/>
  <c r="AB1375" i="2"/>
  <c r="AB1381" i="2"/>
  <c r="AC1381" i="2" s="1"/>
  <c r="AC1414" i="2"/>
  <c r="AC1536" i="2"/>
  <c r="AC1457" i="2"/>
  <c r="AC1428" i="2"/>
  <c r="AC1595" i="2"/>
  <c r="K1595" i="2" s="1"/>
  <c r="M1595" i="2" s="1"/>
  <c r="AC1603" i="2"/>
  <c r="K1603" i="2" s="1"/>
  <c r="M1603" i="2" s="1"/>
  <c r="AC1611" i="2"/>
  <c r="AC1619" i="2"/>
  <c r="AC1527" i="2"/>
  <c r="K1527" i="2" s="1"/>
  <c r="M1527" i="2" s="1"/>
  <c r="AB1724" i="2"/>
  <c r="AB1723" i="2"/>
  <c r="AB1722" i="2"/>
  <c r="AC1771" i="2"/>
  <c r="K1771" i="2" s="1"/>
  <c r="M1771" i="2" s="1"/>
  <c r="AC1750" i="2"/>
  <c r="K1750" i="2" s="1"/>
  <c r="M1750" i="2" s="1"/>
  <c r="AC1773" i="2"/>
  <c r="AC1815" i="2"/>
  <c r="AB1955" i="2"/>
  <c r="AB1987" i="2"/>
  <c r="AC1989" i="2" s="1"/>
  <c r="K1989" i="2" s="1"/>
  <c r="M1989" i="2" s="1"/>
  <c r="AC1824" i="2"/>
  <c r="K1824" i="2" s="1"/>
  <c r="M1824" i="2" s="1"/>
  <c r="AB1960" i="2"/>
  <c r="AC1962" i="2" s="1"/>
  <c r="K1962" i="2" s="1"/>
  <c r="M1962" i="2" s="1"/>
  <c r="AB1992" i="2"/>
  <c r="AC1994" i="2" s="1"/>
  <c r="AB2029" i="2"/>
  <c r="AC1910" i="2"/>
  <c r="K1910" i="2" s="1"/>
  <c r="M1910" i="2" s="1"/>
  <c r="AC1908" i="2"/>
  <c r="K1908" i="2" s="1"/>
  <c r="M1908" i="2" s="1"/>
  <c r="AB1967" i="2"/>
  <c r="AB1999" i="2"/>
  <c r="AB2048" i="2"/>
  <c r="AB2057" i="2"/>
  <c r="AC2059" i="2" s="1"/>
  <c r="AB2013" i="2"/>
  <c r="AC2101" i="2"/>
  <c r="AC2114" i="2"/>
  <c r="AB2004" i="2"/>
  <c r="AC2004" i="2" s="1"/>
  <c r="AC2186" i="2"/>
  <c r="AC2353" i="2"/>
  <c r="AC2092" i="2"/>
  <c r="K2092" i="2" s="1"/>
  <c r="M2092" i="2" s="1"/>
  <c r="AC2241" i="2"/>
  <c r="K2241" i="2" s="1"/>
  <c r="M2241" i="2" s="1"/>
  <c r="AC2305" i="2"/>
  <c r="AC2073" i="2"/>
  <c r="AC2216" i="2"/>
  <c r="K2216" i="2" s="1"/>
  <c r="M2216" i="2" s="1"/>
  <c r="AC2303" i="2"/>
  <c r="AC2084" i="2"/>
  <c r="K2084" i="2" s="1"/>
  <c r="AC2153" i="2"/>
  <c r="AC2417" i="2"/>
  <c r="AB2456" i="2"/>
  <c r="AC2457" i="2" s="1"/>
  <c r="K2457" i="2" s="1"/>
  <c r="M2457" i="2" s="1"/>
  <c r="AC2563" i="2"/>
  <c r="K2563" i="2" s="1"/>
  <c r="M2563" i="2" s="1"/>
  <c r="AC2376" i="2"/>
  <c r="AB2441" i="2"/>
  <c r="AC2441" i="2" s="1"/>
  <c r="AC2500" i="2"/>
  <c r="K2500" i="2" s="1"/>
  <c r="M2500" i="2" s="1"/>
  <c r="AB2433" i="2"/>
  <c r="AC2479" i="2"/>
  <c r="AC2524" i="2"/>
  <c r="AB2719" i="2"/>
  <c r="AB2718" i="2"/>
  <c r="AB2783" i="2"/>
  <c r="AC2785" i="2" s="1"/>
  <c r="K2785" i="2" s="1"/>
  <c r="M2785" i="2" s="1"/>
  <c r="AB2782" i="2"/>
  <c r="AB2753" i="2"/>
  <c r="AC2630" i="2"/>
  <c r="K2630" i="2" s="1"/>
  <c r="M2630" i="2" s="1"/>
  <c r="AC2609" i="2"/>
  <c r="AC2583" i="2"/>
  <c r="K2583" i="2" s="1"/>
  <c r="M2583" i="2" s="1"/>
  <c r="AB2749" i="2"/>
  <c r="AC2749" i="2" s="1"/>
  <c r="AC2648" i="2"/>
  <c r="K2648" i="2" s="1"/>
  <c r="M2648" i="2" s="1"/>
  <c r="AB2709" i="2"/>
  <c r="AB2819" i="2"/>
  <c r="AC2650" i="2"/>
  <c r="K2650" i="2" s="1"/>
  <c r="M2650" i="2" s="1"/>
  <c r="AB2786" i="2"/>
  <c r="AC2844" i="2"/>
  <c r="AC2860" i="2"/>
  <c r="AB2915" i="2"/>
  <c r="AC2791" i="2"/>
  <c r="K2791" i="2" s="1"/>
  <c r="M2791" i="2" s="1"/>
  <c r="AB2906" i="2"/>
  <c r="AC2972" i="2"/>
  <c r="K2972" i="2" s="1"/>
  <c r="AC3036" i="2"/>
  <c r="AB2959" i="2"/>
  <c r="AC2961" i="2" s="1"/>
  <c r="AB3023" i="2"/>
  <c r="AC3025" i="2" s="1"/>
  <c r="AC2866" i="2"/>
  <c r="K2866" i="2" s="1"/>
  <c r="M2866" i="2" s="1"/>
  <c r="AC2928" i="2"/>
  <c r="AB2990" i="2"/>
  <c r="AC2990" i="2" s="1"/>
  <c r="AB3054" i="2"/>
  <c r="AC3054" i="2" s="1"/>
  <c r="K3054" i="2" s="1"/>
  <c r="M3054" i="2" s="1"/>
  <c r="AC2852" i="2"/>
  <c r="K2852" i="2" s="1"/>
  <c r="M2852" i="2" s="1"/>
  <c r="AC3035" i="2"/>
  <c r="AB3070" i="2"/>
  <c r="AC3286" i="2"/>
  <c r="AC3420" i="2"/>
  <c r="K3420" i="2" s="1"/>
  <c r="M3420" i="2" s="1"/>
  <c r="AC3457" i="2"/>
  <c r="AC3585" i="2"/>
  <c r="AC3295" i="2"/>
  <c r="K3295" i="2" s="1"/>
  <c r="M3295" i="2" s="1"/>
  <c r="AC3396" i="2"/>
  <c r="AC3547" i="2"/>
  <c r="AB3857" i="2"/>
  <c r="AC3859" i="2" s="1"/>
  <c r="K3859" i="2" s="1"/>
  <c r="AC3498" i="2"/>
  <c r="K3498" i="2" s="1"/>
  <c r="M3498" i="2" s="1"/>
  <c r="AB3765" i="2"/>
  <c r="AC3767" i="2" s="1"/>
  <c r="K3767" i="2" s="1"/>
  <c r="M3767" i="2" s="1"/>
  <c r="AC3277" i="2"/>
  <c r="AC3341" i="2"/>
  <c r="AC3409" i="2"/>
  <c r="K3409" i="2" s="1"/>
  <c r="M3409" i="2" s="1"/>
  <c r="AC3424" i="2"/>
  <c r="AC3614" i="2"/>
  <c r="AC3496" i="2"/>
  <c r="AC3801" i="2"/>
  <c r="K3801" i="2" s="1"/>
  <c r="M3801" i="2" s="1"/>
  <c r="AC3613" i="2"/>
  <c r="AC3701" i="2"/>
  <c r="AC3605" i="2"/>
  <c r="K3605" i="2" s="1"/>
  <c r="AB3725" i="2"/>
  <c r="AC3658" i="2"/>
  <c r="AC3821" i="2"/>
  <c r="AC3746" i="2"/>
  <c r="AB3833" i="2"/>
  <c r="AB3660" i="2"/>
  <c r="AB3869" i="2"/>
  <c r="AC3871" i="2" s="1"/>
  <c r="AB3933" i="2"/>
  <c r="AC3815" i="2"/>
  <c r="K3815" i="2" s="1"/>
  <c r="M3815" i="2" s="1"/>
  <c r="AC3922" i="2"/>
  <c r="AC4111" i="2"/>
  <c r="K4111" i="2" s="1"/>
  <c r="M4111" i="2" s="1"/>
  <c r="AC4027" i="2"/>
  <c r="AC4091" i="2"/>
  <c r="AC1373" i="2"/>
  <c r="AB1976" i="2"/>
  <c r="AC1978" i="2" s="1"/>
  <c r="AB1701" i="2"/>
  <c r="AB951" i="2"/>
  <c r="AC953" i="2" s="1"/>
  <c r="AB949" i="2"/>
  <c r="AC932" i="2"/>
  <c r="AC909" i="2"/>
  <c r="AC908" i="2"/>
  <c r="AC981" i="2"/>
  <c r="AC956" i="2"/>
  <c r="AC998" i="2"/>
  <c r="AC1064" i="2"/>
  <c r="K1064" i="2" s="1"/>
  <c r="M1064" i="2" s="1"/>
  <c r="AC1066" i="2"/>
  <c r="K1066" i="2" s="1"/>
  <c r="AB1047" i="2"/>
  <c r="AC1049" i="2" s="1"/>
  <c r="AC1090" i="2"/>
  <c r="K1090" i="2" s="1"/>
  <c r="M1090" i="2" s="1"/>
  <c r="AB1115" i="2"/>
  <c r="AC937" i="2"/>
  <c r="AC895" i="2"/>
  <c r="K895" i="2" s="1"/>
  <c r="AC901" i="2"/>
  <c r="AC900" i="2"/>
  <c r="AC918" i="2"/>
  <c r="K918" i="2" s="1"/>
  <c r="M918" i="2" s="1"/>
  <c r="AC922" i="2"/>
  <c r="AC982" i="2"/>
  <c r="AC1037" i="2"/>
  <c r="AC1108" i="2"/>
  <c r="K1108" i="2" s="1"/>
  <c r="M1108" i="2" s="1"/>
  <c r="AB1116" i="2"/>
  <c r="AC1105" i="2"/>
  <c r="K1105" i="2" s="1"/>
  <c r="M1105" i="2" s="1"/>
  <c r="AC1155" i="2"/>
  <c r="AB1166" i="2"/>
  <c r="AC1199" i="2"/>
  <c r="K1199" i="2" s="1"/>
  <c r="M1199" i="2" s="1"/>
  <c r="AC1216" i="2"/>
  <c r="AC1197" i="2"/>
  <c r="K1197" i="2" s="1"/>
  <c r="M1197" i="2" s="1"/>
  <c r="AC1236" i="2"/>
  <c r="AC1235" i="2"/>
  <c r="AC1247" i="2"/>
  <c r="K1247" i="2" s="1"/>
  <c r="M1247" i="2" s="1"/>
  <c r="AC1256" i="2"/>
  <c r="AB1302" i="2"/>
  <c r="AC1368" i="2"/>
  <c r="K1368" i="2" s="1"/>
  <c r="M1368" i="2" s="1"/>
  <c r="AC1249" i="2"/>
  <c r="K1249" i="2" s="1"/>
  <c r="M1249" i="2" s="1"/>
  <c r="AC1314" i="2"/>
  <c r="K1314" i="2" s="1"/>
  <c r="M1314" i="2" s="1"/>
  <c r="AB1382" i="2"/>
  <c r="AC1384" i="2" s="1"/>
  <c r="K1384" i="2" s="1"/>
  <c r="M1384" i="2" s="1"/>
  <c r="AC1331" i="2"/>
  <c r="AC1427" i="2"/>
  <c r="AC1416" i="2"/>
  <c r="AC1405" i="2"/>
  <c r="K1405" i="2" s="1"/>
  <c r="M1405" i="2" s="1"/>
  <c r="AC1418" i="2"/>
  <c r="K1418" i="2" s="1"/>
  <c r="M1418" i="2" s="1"/>
  <c r="AC1520" i="2"/>
  <c r="K1520" i="2" s="1"/>
  <c r="M1520" i="2" s="1"/>
  <c r="AC1535" i="2"/>
  <c r="AB1394" i="2"/>
  <c r="AC1396" i="2" s="1"/>
  <c r="K1396" i="2" s="1"/>
  <c r="AC1544" i="2"/>
  <c r="AC1501" i="2"/>
  <c r="K1501" i="2" s="1"/>
  <c r="M1501" i="2" s="1"/>
  <c r="AC1499" i="2"/>
  <c r="K1499" i="2" s="1"/>
  <c r="M1499" i="2" s="1"/>
  <c r="AC1596" i="2"/>
  <c r="K1596" i="2" s="1"/>
  <c r="M1596" i="2" s="1"/>
  <c r="AC1604" i="2"/>
  <c r="K1604" i="2" s="1"/>
  <c r="M1604" i="2" s="1"/>
  <c r="AC1612" i="2"/>
  <c r="AC1620" i="2"/>
  <c r="AB1633" i="2"/>
  <c r="AC1635" i="2" s="1"/>
  <c r="K1635" i="2" s="1"/>
  <c r="M1635" i="2" s="1"/>
  <c r="AC1584" i="2"/>
  <c r="AB1625" i="2"/>
  <c r="AB1702" i="2"/>
  <c r="AC1704" i="2" s="1"/>
  <c r="AC1753" i="2"/>
  <c r="K1753" i="2" s="1"/>
  <c r="AB1698" i="2"/>
  <c r="AC1751" i="2"/>
  <c r="K1751" i="2" s="1"/>
  <c r="M1751" i="2" s="1"/>
  <c r="AC1819" i="2"/>
  <c r="AB1974" i="2"/>
  <c r="AB2006" i="2"/>
  <c r="AC1580" i="2"/>
  <c r="AB2018" i="2"/>
  <c r="AB2030" i="2"/>
  <c r="AC1911" i="2"/>
  <c r="K1911" i="2" s="1"/>
  <c r="M1911" i="2" s="1"/>
  <c r="AC1944" i="2"/>
  <c r="AB1981" i="2"/>
  <c r="AC1649" i="2"/>
  <c r="K1649" i="2" s="1"/>
  <c r="M1649" i="2" s="1"/>
  <c r="AC1758" i="2"/>
  <c r="K1758" i="2" s="1"/>
  <c r="M1758" i="2" s="1"/>
  <c r="AC1674" i="2"/>
  <c r="K1674" i="2" s="1"/>
  <c r="M1674" i="2" s="1"/>
  <c r="AC1796" i="2"/>
  <c r="AB2052" i="2"/>
  <c r="AB1972" i="2"/>
  <c r="AC1973" i="2" s="1"/>
  <c r="AC2322" i="2"/>
  <c r="K2322" i="2" s="1"/>
  <c r="M2322" i="2" s="1"/>
  <c r="AC2177" i="2"/>
  <c r="K2177" i="2" s="1"/>
  <c r="M2177" i="2" s="1"/>
  <c r="AC2249" i="2"/>
  <c r="K2249" i="2" s="1"/>
  <c r="M2249" i="2" s="1"/>
  <c r="AC2313" i="2"/>
  <c r="K2313" i="2" s="1"/>
  <c r="M2313" i="2" s="1"/>
  <c r="AC2081" i="2"/>
  <c r="AC2169" i="2"/>
  <c r="AC2240" i="2"/>
  <c r="AC2263" i="2"/>
  <c r="AC2304" i="2"/>
  <c r="AC2091" i="2"/>
  <c r="K2091" i="2" s="1"/>
  <c r="M2091" i="2" s="1"/>
  <c r="AC2159" i="2"/>
  <c r="K2159" i="2" s="1"/>
  <c r="M2159" i="2" s="1"/>
  <c r="AB2398" i="2"/>
  <c r="AC2400" i="2" s="1"/>
  <c r="K2400" i="2" s="1"/>
  <c r="M2400" i="2" s="1"/>
  <c r="AC2445" i="2"/>
  <c r="K2445" i="2" s="1"/>
  <c r="M2445" i="2" s="1"/>
  <c r="AB2350" i="2"/>
  <c r="AC2352" i="2" s="1"/>
  <c r="AB2466" i="2"/>
  <c r="AC2468" i="2" s="1"/>
  <c r="AB2381" i="2"/>
  <c r="AB2464" i="2"/>
  <c r="AB2550" i="2"/>
  <c r="AC2496" i="2"/>
  <c r="AB2698" i="2"/>
  <c r="AC2700" i="2" s="1"/>
  <c r="AB2762" i="2"/>
  <c r="AC2764" i="2" s="1"/>
  <c r="K2764" i="2" s="1"/>
  <c r="M2764" i="2" s="1"/>
  <c r="AB2727" i="2"/>
  <c r="AB2726" i="2"/>
  <c r="AC2726" i="2" s="1"/>
  <c r="AB2528" i="2"/>
  <c r="AC2463" i="2"/>
  <c r="AC2564" i="2"/>
  <c r="K2564" i="2" s="1"/>
  <c r="M2564" i="2" s="1"/>
  <c r="AB2761" i="2"/>
  <c r="AC2511" i="2"/>
  <c r="K2511" i="2" s="1"/>
  <c r="M2511" i="2" s="1"/>
  <c r="AC2446" i="2"/>
  <c r="AB2712" i="2"/>
  <c r="AB2914" i="2"/>
  <c r="AC2914" i="2" s="1"/>
  <c r="K2914" i="2" s="1"/>
  <c r="M2914" i="2" s="1"/>
  <c r="AC2884" i="2"/>
  <c r="AC2874" i="2"/>
  <c r="AB2934" i="2"/>
  <c r="AB2998" i="2"/>
  <c r="AC3038" i="2"/>
  <c r="AC3094" i="2"/>
  <c r="K3218" i="2"/>
  <c r="M3218" i="2" s="1"/>
  <c r="AC3259" i="2"/>
  <c r="AC3243" i="2"/>
  <c r="AC3362" i="2"/>
  <c r="AC3421" i="2"/>
  <c r="K3421" i="2" s="1"/>
  <c r="AC3526" i="2"/>
  <c r="AC3397" i="2"/>
  <c r="AC3411" i="2"/>
  <c r="K3411" i="2" s="1"/>
  <c r="M3411" i="2" s="1"/>
  <c r="AC3443" i="2"/>
  <c r="AC3509" i="2"/>
  <c r="K3509" i="2" s="1"/>
  <c r="M3509" i="2" s="1"/>
  <c r="AC3508" i="2"/>
  <c r="K3508" i="2" s="1"/>
  <c r="M3508" i="2" s="1"/>
  <c r="AC3573" i="2"/>
  <c r="AC3572" i="2"/>
  <c r="AC3455" i="2"/>
  <c r="K3455" i="2" s="1"/>
  <c r="AC3465" i="2"/>
  <c r="K3465" i="2" s="1"/>
  <c r="M3465" i="2" s="1"/>
  <c r="AC3593" i="2"/>
  <c r="AC3027" i="2"/>
  <c r="AC3327" i="2"/>
  <c r="AC3491" i="2"/>
  <c r="AC3616" i="2"/>
  <c r="AC3512" i="2"/>
  <c r="K3512" i="2" s="1"/>
  <c r="M3512" i="2" s="1"/>
  <c r="AB3692" i="2"/>
  <c r="AC3644" i="2"/>
  <c r="AB3768" i="2"/>
  <c r="AC3869" i="2"/>
  <c r="K3869" i="2" s="1"/>
  <c r="M3869" i="2" s="1"/>
  <c r="AC3544" i="2"/>
  <c r="AB3668" i="2"/>
  <c r="AC3668" i="2" s="1"/>
  <c r="AC3875" i="2"/>
  <c r="AB3949" i="2"/>
  <c r="AB3808" i="2"/>
  <c r="AB3665" i="2"/>
  <c r="AC3667" i="2" s="1"/>
  <c r="AC3915" i="2"/>
  <c r="AC3676" i="2"/>
  <c r="AC3891" i="2"/>
  <c r="AB3716" i="2"/>
  <c r="AC3877" i="2"/>
  <c r="AB3832" i="2"/>
  <c r="AC3833" i="2" s="1"/>
  <c r="AC3998" i="2"/>
  <c r="AC4022" i="2"/>
  <c r="AC4044" i="2"/>
  <c r="AB2335" i="2"/>
  <c r="AC2337" i="2" s="1"/>
  <c r="K2337" i="2" s="1"/>
  <c r="M2337" i="2" s="1"/>
  <c r="AC952" i="2"/>
  <c r="AB941" i="2"/>
  <c r="AC943" i="2" s="1"/>
  <c r="AC906" i="2"/>
  <c r="AC921" i="2"/>
  <c r="AC961" i="2"/>
  <c r="K961" i="2" s="1"/>
  <c r="M961" i="2" s="1"/>
  <c r="AC959" i="2"/>
  <c r="K959" i="2" s="1"/>
  <c r="M959" i="2" s="1"/>
  <c r="AC1009" i="2"/>
  <c r="K1009" i="2" s="1"/>
  <c r="M1009" i="2" s="1"/>
  <c r="AC987" i="2"/>
  <c r="AC985" i="2"/>
  <c r="AC1027" i="2"/>
  <c r="K1027" i="2" s="1"/>
  <c r="M1027" i="2" s="1"/>
  <c r="AC1063" i="2"/>
  <c r="K1063" i="2" s="1"/>
  <c r="M1063" i="2" s="1"/>
  <c r="AB1054" i="2"/>
  <c r="AC1100" i="2"/>
  <c r="K1100" i="2" s="1"/>
  <c r="M1100" i="2" s="1"/>
  <c r="AB1139" i="2"/>
  <c r="AC1200" i="2"/>
  <c r="K1200" i="2" s="1"/>
  <c r="M1200" i="2" s="1"/>
  <c r="AC1165" i="2"/>
  <c r="K1165" i="2" s="1"/>
  <c r="M1165" i="2" s="1"/>
  <c r="AC1198" i="2"/>
  <c r="K1198" i="2" s="1"/>
  <c r="M1198" i="2" s="1"/>
  <c r="AB1171" i="2"/>
  <c r="AC1238" i="2"/>
  <c r="AC1255" i="2"/>
  <c r="AC1237" i="2"/>
  <c r="AB1266" i="2"/>
  <c r="AB1265" i="2"/>
  <c r="AB1205" i="2"/>
  <c r="AC1207" i="2" s="1"/>
  <c r="AC1321" i="2"/>
  <c r="K1321" i="2" s="1"/>
  <c r="M1321" i="2" s="1"/>
  <c r="AC1310" i="2"/>
  <c r="AC1328" i="2"/>
  <c r="AB1262" i="2"/>
  <c r="AC1322" i="2"/>
  <c r="AC1425" i="2"/>
  <c r="AB1378" i="2"/>
  <c r="AC1380" i="2" s="1"/>
  <c r="AC1539" i="2"/>
  <c r="AC1543" i="2"/>
  <c r="AC1423" i="2"/>
  <c r="AC1522" i="2"/>
  <c r="K1522" i="2" s="1"/>
  <c r="M1522" i="2" s="1"/>
  <c r="AB1624" i="2"/>
  <c r="AC1597" i="2"/>
  <c r="K1597" i="2" s="1"/>
  <c r="M1597" i="2" s="1"/>
  <c r="AC1605" i="2"/>
  <c r="AC1613" i="2"/>
  <c r="AC1621" i="2"/>
  <c r="AC1638" i="2"/>
  <c r="K1638" i="2" s="1"/>
  <c r="M1638" i="2" s="1"/>
  <c r="AC1683" i="2"/>
  <c r="AC1644" i="2"/>
  <c r="K1644" i="2" s="1"/>
  <c r="M1644" i="2" s="1"/>
  <c r="AC1587" i="2"/>
  <c r="K1587" i="2" s="1"/>
  <c r="M1587" i="2" s="1"/>
  <c r="AC1568" i="2"/>
  <c r="K1568" i="2" s="1"/>
  <c r="M1568" i="2" s="1"/>
  <c r="AB1627" i="2"/>
  <c r="AC1629" i="2" s="1"/>
  <c r="K1629" i="2" s="1"/>
  <c r="M1629" i="2" s="1"/>
  <c r="AC1709" i="2"/>
  <c r="AC1831" i="2"/>
  <c r="AB1699" i="2"/>
  <c r="AB1736" i="2"/>
  <c r="AC1799" i="2"/>
  <c r="AC1647" i="2"/>
  <c r="K1647" i="2" s="1"/>
  <c r="M1647" i="2" s="1"/>
  <c r="AC1755" i="2"/>
  <c r="AC1971" i="2"/>
  <c r="AC2003" i="2"/>
  <c r="K2003" i="2" s="1"/>
  <c r="M2003" i="2" s="1"/>
  <c r="AC1800" i="2"/>
  <c r="AC2047" i="2"/>
  <c r="K2047" i="2" s="1"/>
  <c r="M2047" i="2" s="1"/>
  <c r="AB1968" i="2"/>
  <c r="AC1970" i="2" s="1"/>
  <c r="AB2000" i="2"/>
  <c r="AC2002" i="2" s="1"/>
  <c r="K2002" i="2" s="1"/>
  <c r="M2002" i="2" s="1"/>
  <c r="AB2031" i="2"/>
  <c r="AC1706" i="2"/>
  <c r="AC1912" i="2"/>
  <c r="K1912" i="2" s="1"/>
  <c r="M1912" i="2" s="1"/>
  <c r="AB1714" i="2"/>
  <c r="AC1825" i="2"/>
  <c r="K1825" i="2" s="1"/>
  <c r="AB1975" i="2"/>
  <c r="AB2007" i="2"/>
  <c r="AC1929" i="2"/>
  <c r="K1929" i="2" s="1"/>
  <c r="M1929" i="2" s="1"/>
  <c r="AB2021" i="2"/>
  <c r="AB1964" i="2"/>
  <c r="AB1951" i="2"/>
  <c r="AC2012" i="2"/>
  <c r="AB2024" i="2"/>
  <c r="AC2026" i="2" s="1"/>
  <c r="AC2184" i="2"/>
  <c r="AC2100" i="2"/>
  <c r="AC2176" i="2"/>
  <c r="K2176" i="2" s="1"/>
  <c r="M2176" i="2" s="1"/>
  <c r="AC2200" i="2"/>
  <c r="AC2264" i="2"/>
  <c r="AC2328" i="2"/>
  <c r="K2328" i="2" s="1"/>
  <c r="M2328" i="2" s="1"/>
  <c r="AC2120" i="2"/>
  <c r="AC2219" i="2"/>
  <c r="K2219" i="2" s="1"/>
  <c r="M2219" i="2" s="1"/>
  <c r="AB2480" i="2"/>
  <c r="AC2160" i="2"/>
  <c r="K2160" i="2" s="1"/>
  <c r="M2160" i="2" s="1"/>
  <c r="AB2385" i="2"/>
  <c r="AC2387" i="2" s="1"/>
  <c r="AC2340" i="2"/>
  <c r="K2340" i="2" s="1"/>
  <c r="M2340" i="2" s="1"/>
  <c r="AC2473" i="2"/>
  <c r="AC2112" i="2"/>
  <c r="AB2706" i="2"/>
  <c r="AB2770" i="2"/>
  <c r="AC2772" i="2" s="1"/>
  <c r="AB2735" i="2"/>
  <c r="AC2737" i="2" s="1"/>
  <c r="AB2734" i="2"/>
  <c r="AC2734" i="2" s="1"/>
  <c r="AC2559" i="2"/>
  <c r="AB2769" i="2"/>
  <c r="AC2558" i="2"/>
  <c r="K2558" i="2" s="1"/>
  <c r="M2558" i="2" s="1"/>
  <c r="AB2409" i="2"/>
  <c r="AC2806" i="2"/>
  <c r="AC2494" i="2"/>
  <c r="K2494" i="2" s="1"/>
  <c r="AB2697" i="2"/>
  <c r="AC2827" i="2"/>
  <c r="K2827" i="2" s="1"/>
  <c r="M2827" i="2" s="1"/>
  <c r="AB2781" i="2"/>
  <c r="AB2728" i="2"/>
  <c r="AB2795" i="2"/>
  <c r="AC2621" i="2"/>
  <c r="AB2931" i="2"/>
  <c r="AC2933" i="2" s="1"/>
  <c r="AC2807" i="2"/>
  <c r="AB2922" i="2"/>
  <c r="AC2988" i="2"/>
  <c r="AC3052" i="2"/>
  <c r="K3052" i="2" s="1"/>
  <c r="M3052" i="2" s="1"/>
  <c r="AC2850" i="2"/>
  <c r="AB2942" i="2"/>
  <c r="AC2942" i="2" s="1"/>
  <c r="AB3006" i="2"/>
  <c r="AC2919" i="2"/>
  <c r="K2919" i="2" s="1"/>
  <c r="M2919" i="2" s="1"/>
  <c r="AC3400" i="2"/>
  <c r="K3400" i="2" s="1"/>
  <c r="M3400" i="2" s="1"/>
  <c r="AB3856" i="2"/>
  <c r="AC3428" i="2"/>
  <c r="K3428" i="2" s="1"/>
  <c r="M3428" i="2" s="1"/>
  <c r="AC3537" i="2"/>
  <c r="K3537" i="2" s="1"/>
  <c r="M3537" i="2" s="1"/>
  <c r="AC3099" i="2"/>
  <c r="K3099" i="2" s="1"/>
  <c r="M3099" i="2" s="1"/>
  <c r="AC3258" i="2"/>
  <c r="AC3322" i="2"/>
  <c r="AC3418" i="2"/>
  <c r="K3418" i="2" s="1"/>
  <c r="M3418" i="2" s="1"/>
  <c r="AC3450" i="2"/>
  <c r="AC3514" i="2"/>
  <c r="K3514" i="2" s="1"/>
  <c r="M3514" i="2" s="1"/>
  <c r="AC3599" i="2"/>
  <c r="AC3244" i="2"/>
  <c r="AC3470" i="2"/>
  <c r="AB3773" i="2"/>
  <c r="AC3775" i="2" s="1"/>
  <c r="K3775" i="2" s="1"/>
  <c r="M3775" i="2" s="1"/>
  <c r="AC3507" i="2"/>
  <c r="K3507" i="2" s="1"/>
  <c r="M3507" i="2" s="1"/>
  <c r="AB3825" i="2"/>
  <c r="AC3827" i="2" s="1"/>
  <c r="K3827" i="2" s="1"/>
  <c r="M3827" i="2" s="1"/>
  <c r="AB3704" i="2"/>
  <c r="AC3560" i="2"/>
  <c r="AB3677" i="2"/>
  <c r="AC3679" i="2" s="1"/>
  <c r="K3679" i="2" s="1"/>
  <c r="M3679" i="2" s="1"/>
  <c r="AC3785" i="2"/>
  <c r="AB3648" i="2"/>
  <c r="AC3650" i="2" s="1"/>
  <c r="K3650" i="2" s="1"/>
  <c r="M3650" i="2" s="1"/>
  <c r="AB3684" i="2"/>
  <c r="AC3686" i="2" s="1"/>
  <c r="K3686" i="2" s="1"/>
  <c r="M3686" i="2" s="1"/>
  <c r="AC3846" i="2"/>
  <c r="K3674" i="2"/>
  <c r="M3674" i="2" s="1"/>
  <c r="AB3909" i="2"/>
  <c r="AC3911" i="2" s="1"/>
  <c r="AC3849" i="2"/>
  <c r="O194" i="2"/>
  <c r="O191" i="2"/>
  <c r="O186" i="2"/>
  <c r="O175" i="2"/>
  <c r="O168" i="2"/>
  <c r="O167" i="2"/>
  <c r="O152" i="2"/>
  <c r="O146" i="2"/>
  <c r="O144" i="2"/>
  <c r="O130" i="2"/>
  <c r="O127" i="2"/>
  <c r="O122" i="2"/>
  <c r="O111" i="2"/>
  <c r="O104" i="2"/>
  <c r="O103" i="2"/>
  <c r="O88" i="2"/>
  <c r="O82" i="2"/>
  <c r="O80" i="2"/>
  <c r="O66" i="2"/>
  <c r="O63" i="2"/>
  <c r="O58" i="2"/>
  <c r="O47" i="2"/>
  <c r="O40" i="2"/>
  <c r="O39" i="2"/>
  <c r="O24" i="2"/>
  <c r="O18" i="2"/>
  <c r="O16" i="2"/>
  <c r="O2" i="2"/>
  <c r="AC1" i="2"/>
  <c r="AB1" i="2"/>
  <c r="AA1" i="2"/>
  <c r="Z1" i="2"/>
  <c r="Z108" i="2" s="1"/>
  <c r="Y1" i="2"/>
  <c r="Y355" i="2" s="1"/>
  <c r="W1" i="2"/>
  <c r="T1" i="2"/>
  <c r="R1" i="2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R96" i="2" s="1"/>
  <c r="R97" i="2" s="1"/>
  <c r="R98" i="2" s="1"/>
  <c r="R99" i="2" s="1"/>
  <c r="R100" i="2" s="1"/>
  <c r="R101" i="2" s="1"/>
  <c r="R102" i="2" s="1"/>
  <c r="R103" i="2" s="1"/>
  <c r="R104" i="2" s="1"/>
  <c r="R105" i="2" s="1"/>
  <c r="R106" i="2" s="1"/>
  <c r="R107" i="2" s="1"/>
  <c r="R108" i="2" s="1"/>
  <c r="R109" i="2" s="1"/>
  <c r="R110" i="2" s="1"/>
  <c r="R111" i="2" s="1"/>
  <c r="R112" i="2" s="1"/>
  <c r="R113" i="2" s="1"/>
  <c r="R114" i="2" s="1"/>
  <c r="R115" i="2" s="1"/>
  <c r="R116" i="2" s="1"/>
  <c r="R117" i="2" s="1"/>
  <c r="R118" i="2" s="1"/>
  <c r="R119" i="2" s="1"/>
  <c r="R120" i="2" s="1"/>
  <c r="R121" i="2" s="1"/>
  <c r="R122" i="2" s="1"/>
  <c r="R123" i="2" s="1"/>
  <c r="R124" i="2" s="1"/>
  <c r="R125" i="2" s="1"/>
  <c r="R126" i="2" s="1"/>
  <c r="R127" i="2" s="1"/>
  <c r="R128" i="2" s="1"/>
  <c r="R129" i="2" s="1"/>
  <c r="R130" i="2" s="1"/>
  <c r="R131" i="2" s="1"/>
  <c r="R132" i="2" s="1"/>
  <c r="R133" i="2" s="1"/>
  <c r="R134" i="2" s="1"/>
  <c r="R135" i="2" s="1"/>
  <c r="R136" i="2" s="1"/>
  <c r="R137" i="2" s="1"/>
  <c r="R138" i="2" s="1"/>
  <c r="R139" i="2" s="1"/>
  <c r="R140" i="2" s="1"/>
  <c r="R141" i="2" s="1"/>
  <c r="R142" i="2" s="1"/>
  <c r="R143" i="2" s="1"/>
  <c r="R144" i="2" s="1"/>
  <c r="R145" i="2" s="1"/>
  <c r="R146" i="2" s="1"/>
  <c r="R147" i="2" s="1"/>
  <c r="R148" i="2" s="1"/>
  <c r="R149" i="2" s="1"/>
  <c r="R150" i="2" s="1"/>
  <c r="R151" i="2" s="1"/>
  <c r="R152" i="2" s="1"/>
  <c r="R153" i="2" s="1"/>
  <c r="R154" i="2" s="1"/>
  <c r="R155" i="2" s="1"/>
  <c r="R156" i="2" s="1"/>
  <c r="R157" i="2" s="1"/>
  <c r="R158" i="2" s="1"/>
  <c r="R159" i="2" s="1"/>
  <c r="R160" i="2" s="1"/>
  <c r="R161" i="2" s="1"/>
  <c r="R162" i="2" s="1"/>
  <c r="R163" i="2" s="1"/>
  <c r="R164" i="2" s="1"/>
  <c r="R165" i="2" s="1"/>
  <c r="R166" i="2" s="1"/>
  <c r="R167" i="2" s="1"/>
  <c r="R168" i="2" s="1"/>
  <c r="R169" i="2" s="1"/>
  <c r="R170" i="2" s="1"/>
  <c r="R171" i="2" s="1"/>
  <c r="R172" i="2" s="1"/>
  <c r="R173" i="2" s="1"/>
  <c r="R174" i="2" s="1"/>
  <c r="R175" i="2" s="1"/>
  <c r="R176" i="2" s="1"/>
  <c r="R177" i="2" s="1"/>
  <c r="R178" i="2" s="1"/>
  <c r="R179" i="2" s="1"/>
  <c r="R180" i="2" s="1"/>
  <c r="R181" i="2" s="1"/>
  <c r="R182" i="2" s="1"/>
  <c r="R183" i="2" s="1"/>
  <c r="R184" i="2" s="1"/>
  <c r="R185" i="2" s="1"/>
  <c r="R186" i="2" s="1"/>
  <c r="R187" i="2" s="1"/>
  <c r="R188" i="2" s="1"/>
  <c r="R189" i="2" s="1"/>
  <c r="R190" i="2" s="1"/>
  <c r="R191" i="2" s="1"/>
  <c r="R192" i="2" s="1"/>
  <c r="R193" i="2" s="1"/>
  <c r="R194" i="2" s="1"/>
  <c r="R195" i="2" s="1"/>
  <c r="R196" i="2" s="1"/>
  <c r="R197" i="2" s="1"/>
  <c r="R198" i="2" s="1"/>
  <c r="R199" i="2" s="1"/>
  <c r="R200" i="2" s="1"/>
  <c r="R201" i="2" s="1"/>
  <c r="R202" i="2" s="1"/>
  <c r="R203" i="2" s="1"/>
  <c r="R204" i="2" s="1"/>
  <c r="R205" i="2" s="1"/>
  <c r="R206" i="2" s="1"/>
  <c r="R207" i="2" s="1"/>
  <c r="R208" i="2" s="1"/>
  <c r="R209" i="2" s="1"/>
  <c r="R210" i="2" s="1"/>
  <c r="R211" i="2" s="1"/>
  <c r="R212" i="2" s="1"/>
  <c r="R213" i="2" s="1"/>
  <c r="R214" i="2" s="1"/>
  <c r="R215" i="2" s="1"/>
  <c r="R216" i="2" s="1"/>
  <c r="R217" i="2" s="1"/>
  <c r="R218" i="2" s="1"/>
  <c r="R219" i="2" s="1"/>
  <c r="R220" i="2" s="1"/>
  <c r="R221" i="2" s="1"/>
  <c r="R222" i="2" s="1"/>
  <c r="R223" i="2" s="1"/>
  <c r="R224" i="2" s="1"/>
  <c r="R225" i="2" s="1"/>
  <c r="R226" i="2" s="1"/>
  <c r="R227" i="2" s="1"/>
  <c r="R228" i="2" s="1"/>
  <c r="R229" i="2" s="1"/>
  <c r="R230" i="2" s="1"/>
  <c r="R231" i="2" s="1"/>
  <c r="R232" i="2" s="1"/>
  <c r="R233" i="2" s="1"/>
  <c r="R234" i="2" s="1"/>
  <c r="R235" i="2" s="1"/>
  <c r="R236" i="2" s="1"/>
  <c r="R237" i="2" s="1"/>
  <c r="R238" i="2" s="1"/>
  <c r="R239" i="2" s="1"/>
  <c r="R240" i="2" s="1"/>
  <c r="R241" i="2" s="1"/>
  <c r="R242" i="2" s="1"/>
  <c r="R243" i="2" s="1"/>
  <c r="R244" i="2" s="1"/>
  <c r="R245" i="2" s="1"/>
  <c r="R246" i="2" s="1"/>
  <c r="R247" i="2" s="1"/>
  <c r="R248" i="2" s="1"/>
  <c r="R249" i="2" s="1"/>
  <c r="R250" i="2" s="1"/>
  <c r="R251" i="2" s="1"/>
  <c r="R252" i="2" s="1"/>
  <c r="R253" i="2" s="1"/>
  <c r="R254" i="2" s="1"/>
  <c r="R255" i="2" s="1"/>
  <c r="R256" i="2" s="1"/>
  <c r="R257" i="2" s="1"/>
  <c r="R258" i="2" s="1"/>
  <c r="R259" i="2" s="1"/>
  <c r="R260" i="2" s="1"/>
  <c r="R261" i="2" s="1"/>
  <c r="R262" i="2" s="1"/>
  <c r="R263" i="2" s="1"/>
  <c r="R264" i="2" s="1"/>
  <c r="R265" i="2" s="1"/>
  <c r="R266" i="2" s="1"/>
  <c r="R267" i="2" s="1"/>
  <c r="R268" i="2" s="1"/>
  <c r="R269" i="2" s="1"/>
  <c r="R270" i="2" s="1"/>
  <c r="R271" i="2" s="1"/>
  <c r="R272" i="2" s="1"/>
  <c r="R273" i="2" s="1"/>
  <c r="R274" i="2" s="1"/>
  <c r="R275" i="2" s="1"/>
  <c r="R276" i="2" s="1"/>
  <c r="R277" i="2" s="1"/>
  <c r="R278" i="2" s="1"/>
  <c r="R279" i="2" s="1"/>
  <c r="R280" i="2" s="1"/>
  <c r="R281" i="2" s="1"/>
  <c r="R282" i="2" s="1"/>
  <c r="R283" i="2" s="1"/>
  <c r="R284" i="2" s="1"/>
  <c r="R285" i="2" s="1"/>
  <c r="R286" i="2" s="1"/>
  <c r="R287" i="2" s="1"/>
  <c r="R288" i="2" s="1"/>
  <c r="R289" i="2" s="1"/>
  <c r="R290" i="2" s="1"/>
  <c r="R291" i="2" s="1"/>
  <c r="R292" i="2" s="1"/>
  <c r="R293" i="2" s="1"/>
  <c r="R294" i="2" s="1"/>
  <c r="R295" i="2" s="1"/>
  <c r="R296" i="2" s="1"/>
  <c r="R297" i="2" s="1"/>
  <c r="R298" i="2" s="1"/>
  <c r="R299" i="2" s="1"/>
  <c r="R300" i="2" s="1"/>
  <c r="R301" i="2" s="1"/>
  <c r="R302" i="2" s="1"/>
  <c r="R303" i="2" s="1"/>
  <c r="R304" i="2" s="1"/>
  <c r="R305" i="2" s="1"/>
  <c r="R306" i="2" s="1"/>
  <c r="R307" i="2" s="1"/>
  <c r="R308" i="2" s="1"/>
  <c r="R309" i="2" s="1"/>
  <c r="R310" i="2" s="1"/>
  <c r="R311" i="2" s="1"/>
  <c r="R312" i="2" s="1"/>
  <c r="R313" i="2" s="1"/>
  <c r="R314" i="2" s="1"/>
  <c r="R315" i="2" s="1"/>
  <c r="R316" i="2" s="1"/>
  <c r="R317" i="2" s="1"/>
  <c r="R318" i="2" s="1"/>
  <c r="R319" i="2" s="1"/>
  <c r="R320" i="2" s="1"/>
  <c r="R321" i="2" s="1"/>
  <c r="R322" i="2" s="1"/>
  <c r="R323" i="2" s="1"/>
  <c r="R324" i="2" s="1"/>
  <c r="R325" i="2" s="1"/>
  <c r="R326" i="2" s="1"/>
  <c r="R327" i="2" s="1"/>
  <c r="R328" i="2" s="1"/>
  <c r="R329" i="2" s="1"/>
  <c r="R330" i="2" s="1"/>
  <c r="R331" i="2" s="1"/>
  <c r="R332" i="2" s="1"/>
  <c r="R333" i="2" s="1"/>
  <c r="R334" i="2" s="1"/>
  <c r="R335" i="2" s="1"/>
  <c r="R336" i="2" s="1"/>
  <c r="R337" i="2" s="1"/>
  <c r="R338" i="2" s="1"/>
  <c r="R339" i="2" s="1"/>
  <c r="R340" i="2" s="1"/>
  <c r="R341" i="2" s="1"/>
  <c r="R342" i="2" s="1"/>
  <c r="R343" i="2" s="1"/>
  <c r="R344" i="2" s="1"/>
  <c r="R345" i="2" s="1"/>
  <c r="R346" i="2" s="1"/>
  <c r="R347" i="2" s="1"/>
  <c r="R348" i="2" s="1"/>
  <c r="R349" i="2" s="1"/>
  <c r="R350" i="2" s="1"/>
  <c r="R351" i="2" s="1"/>
  <c r="R352" i="2" s="1"/>
  <c r="R353" i="2" s="1"/>
  <c r="R354" i="2" s="1"/>
  <c r="R355" i="2" s="1"/>
  <c r="R356" i="2" s="1"/>
  <c r="R357" i="2" s="1"/>
  <c r="R358" i="2" s="1"/>
  <c r="R359" i="2" s="1"/>
  <c r="R360" i="2" s="1"/>
  <c r="R361" i="2" s="1"/>
  <c r="R362" i="2" s="1"/>
  <c r="R363" i="2" s="1"/>
  <c r="R364" i="2" s="1"/>
  <c r="R365" i="2" s="1"/>
  <c r="R366" i="2" s="1"/>
  <c r="R367" i="2" s="1"/>
  <c r="R368" i="2" s="1"/>
  <c r="R369" i="2" s="1"/>
  <c r="R370" i="2" s="1"/>
  <c r="R371" i="2" s="1"/>
  <c r="R372" i="2" s="1"/>
  <c r="R373" i="2" s="1"/>
  <c r="R374" i="2" s="1"/>
  <c r="R375" i="2" s="1"/>
  <c r="R376" i="2" s="1"/>
  <c r="R377" i="2" s="1"/>
  <c r="R378" i="2" s="1"/>
  <c r="R379" i="2" s="1"/>
  <c r="R380" i="2" s="1"/>
  <c r="R381" i="2" s="1"/>
  <c r="R382" i="2" s="1"/>
  <c r="R383" i="2" s="1"/>
  <c r="R384" i="2" s="1"/>
  <c r="R385" i="2" s="1"/>
  <c r="R386" i="2" s="1"/>
  <c r="R387" i="2" s="1"/>
  <c r="R388" i="2" s="1"/>
  <c r="R389" i="2" s="1"/>
  <c r="R390" i="2" s="1"/>
  <c r="R391" i="2" s="1"/>
  <c r="R392" i="2" s="1"/>
  <c r="R393" i="2" s="1"/>
  <c r="R394" i="2" s="1"/>
  <c r="R395" i="2" s="1"/>
  <c r="R396" i="2" s="1"/>
  <c r="R397" i="2" s="1"/>
  <c r="R398" i="2" s="1"/>
  <c r="R399" i="2" s="1"/>
  <c r="R400" i="2" s="1"/>
  <c r="R401" i="2" s="1"/>
  <c r="R402" i="2" s="1"/>
  <c r="R403" i="2" s="1"/>
  <c r="R404" i="2" s="1"/>
  <c r="R405" i="2" s="1"/>
  <c r="R406" i="2" s="1"/>
  <c r="R407" i="2" s="1"/>
  <c r="R408" i="2" s="1"/>
  <c r="R409" i="2" s="1"/>
  <c r="R410" i="2" s="1"/>
  <c r="R411" i="2" s="1"/>
  <c r="R412" i="2" s="1"/>
  <c r="R413" i="2" s="1"/>
  <c r="R414" i="2" s="1"/>
  <c r="R415" i="2" s="1"/>
  <c r="R416" i="2" s="1"/>
  <c r="R417" i="2" s="1"/>
  <c r="R418" i="2" s="1"/>
  <c r="R419" i="2" s="1"/>
  <c r="R420" i="2" s="1"/>
  <c r="R421" i="2" s="1"/>
  <c r="R422" i="2" s="1"/>
  <c r="R423" i="2" s="1"/>
  <c r="R424" i="2" s="1"/>
  <c r="R425" i="2" s="1"/>
  <c r="R426" i="2" s="1"/>
  <c r="R427" i="2" s="1"/>
  <c r="R428" i="2" s="1"/>
  <c r="R429" i="2" s="1"/>
  <c r="R430" i="2" s="1"/>
  <c r="R431" i="2" s="1"/>
  <c r="R432" i="2" s="1"/>
  <c r="R433" i="2" s="1"/>
  <c r="R434" i="2" s="1"/>
  <c r="R435" i="2" s="1"/>
  <c r="R436" i="2" s="1"/>
  <c r="R437" i="2" s="1"/>
  <c r="R438" i="2" s="1"/>
  <c r="R439" i="2" s="1"/>
  <c r="R440" i="2" s="1"/>
  <c r="R441" i="2" s="1"/>
  <c r="R442" i="2" s="1"/>
  <c r="R443" i="2" s="1"/>
  <c r="R444" i="2" s="1"/>
  <c r="R445" i="2" s="1"/>
  <c r="R446" i="2" s="1"/>
  <c r="R447" i="2" s="1"/>
  <c r="R448" i="2" s="1"/>
  <c r="R449" i="2" s="1"/>
  <c r="R450" i="2" s="1"/>
  <c r="R451" i="2" s="1"/>
  <c r="R452" i="2" s="1"/>
  <c r="R453" i="2" s="1"/>
  <c r="R454" i="2" s="1"/>
  <c r="R455" i="2" s="1"/>
  <c r="R456" i="2" s="1"/>
  <c r="R457" i="2" s="1"/>
  <c r="R458" i="2" s="1"/>
  <c r="R459" i="2" s="1"/>
  <c r="R460" i="2" s="1"/>
  <c r="R461" i="2" s="1"/>
  <c r="R462" i="2" s="1"/>
  <c r="R463" i="2" s="1"/>
  <c r="R464" i="2" s="1"/>
  <c r="R465" i="2" s="1"/>
  <c r="R466" i="2" s="1"/>
  <c r="R467" i="2" s="1"/>
  <c r="R468" i="2" s="1"/>
  <c r="R469" i="2" s="1"/>
  <c r="R470" i="2" s="1"/>
  <c r="R471" i="2" s="1"/>
  <c r="R472" i="2" s="1"/>
  <c r="R473" i="2" s="1"/>
  <c r="R474" i="2" s="1"/>
  <c r="R475" i="2" s="1"/>
  <c r="R476" i="2" s="1"/>
  <c r="R477" i="2" s="1"/>
  <c r="R478" i="2" s="1"/>
  <c r="R479" i="2" s="1"/>
  <c r="R480" i="2" s="1"/>
  <c r="R481" i="2" s="1"/>
  <c r="R482" i="2" s="1"/>
  <c r="R483" i="2" s="1"/>
  <c r="R484" i="2" s="1"/>
  <c r="R485" i="2" s="1"/>
  <c r="R486" i="2" s="1"/>
  <c r="R487" i="2" s="1"/>
  <c r="R488" i="2" s="1"/>
  <c r="R489" i="2" s="1"/>
  <c r="R490" i="2" s="1"/>
  <c r="R491" i="2" s="1"/>
  <c r="R492" i="2" s="1"/>
  <c r="R493" i="2" s="1"/>
  <c r="R494" i="2" s="1"/>
  <c r="R495" i="2" s="1"/>
  <c r="R496" i="2" s="1"/>
  <c r="R497" i="2" s="1"/>
  <c r="R498" i="2" s="1"/>
  <c r="R499" i="2" s="1"/>
  <c r="R500" i="2" s="1"/>
  <c r="R501" i="2" s="1"/>
  <c r="R502" i="2" s="1"/>
  <c r="R503" i="2" s="1"/>
  <c r="R504" i="2" s="1"/>
  <c r="R505" i="2" s="1"/>
  <c r="R506" i="2" s="1"/>
  <c r="R507" i="2" s="1"/>
  <c r="R508" i="2" s="1"/>
  <c r="R509" i="2" s="1"/>
  <c r="R510" i="2" s="1"/>
  <c r="R511" i="2" s="1"/>
  <c r="R512" i="2" s="1"/>
  <c r="R513" i="2" s="1"/>
  <c r="R514" i="2" s="1"/>
  <c r="R515" i="2" s="1"/>
  <c r="R516" i="2" s="1"/>
  <c r="R517" i="2" s="1"/>
  <c r="R518" i="2" s="1"/>
  <c r="R519" i="2" s="1"/>
  <c r="R520" i="2" s="1"/>
  <c r="R521" i="2" s="1"/>
  <c r="R522" i="2" s="1"/>
  <c r="R523" i="2" s="1"/>
  <c r="R524" i="2" s="1"/>
  <c r="R525" i="2" s="1"/>
  <c r="R526" i="2" s="1"/>
  <c r="R527" i="2" s="1"/>
  <c r="R528" i="2" s="1"/>
  <c r="R529" i="2" s="1"/>
  <c r="R530" i="2" s="1"/>
  <c r="R531" i="2" s="1"/>
  <c r="R532" i="2" s="1"/>
  <c r="R533" i="2" s="1"/>
  <c r="R534" i="2" s="1"/>
  <c r="R535" i="2" s="1"/>
  <c r="R536" i="2" s="1"/>
  <c r="R537" i="2" s="1"/>
  <c r="R538" i="2" s="1"/>
  <c r="R539" i="2" s="1"/>
  <c r="R540" i="2" s="1"/>
  <c r="R541" i="2" s="1"/>
  <c r="R542" i="2" s="1"/>
  <c r="R543" i="2" s="1"/>
  <c r="R544" i="2" s="1"/>
  <c r="R545" i="2" s="1"/>
  <c r="R546" i="2" s="1"/>
  <c r="R547" i="2" s="1"/>
  <c r="R548" i="2" s="1"/>
  <c r="R549" i="2" s="1"/>
  <c r="R550" i="2" s="1"/>
  <c r="R551" i="2" s="1"/>
  <c r="R552" i="2" s="1"/>
  <c r="R553" i="2" s="1"/>
  <c r="R554" i="2" s="1"/>
  <c r="R555" i="2" s="1"/>
  <c r="R556" i="2" s="1"/>
  <c r="R557" i="2" s="1"/>
  <c r="R558" i="2" s="1"/>
  <c r="R559" i="2" s="1"/>
  <c r="R560" i="2" s="1"/>
  <c r="R561" i="2" s="1"/>
  <c r="R562" i="2" s="1"/>
  <c r="R563" i="2" s="1"/>
  <c r="R564" i="2" s="1"/>
  <c r="R565" i="2" s="1"/>
  <c r="R566" i="2" s="1"/>
  <c r="R567" i="2" s="1"/>
  <c r="R568" i="2" s="1"/>
  <c r="R569" i="2" s="1"/>
  <c r="R570" i="2" s="1"/>
  <c r="R571" i="2" s="1"/>
  <c r="R572" i="2" s="1"/>
  <c r="R573" i="2" s="1"/>
  <c r="R574" i="2" s="1"/>
  <c r="R575" i="2" s="1"/>
  <c r="R576" i="2" s="1"/>
  <c r="R577" i="2" s="1"/>
  <c r="R578" i="2" s="1"/>
  <c r="R579" i="2" s="1"/>
  <c r="R580" i="2" s="1"/>
  <c r="R581" i="2" s="1"/>
  <c r="R582" i="2" s="1"/>
  <c r="R583" i="2" s="1"/>
  <c r="R584" i="2" s="1"/>
  <c r="R585" i="2" s="1"/>
  <c r="R586" i="2" s="1"/>
  <c r="R587" i="2" s="1"/>
  <c r="R588" i="2" s="1"/>
  <c r="R589" i="2" s="1"/>
  <c r="R590" i="2" s="1"/>
  <c r="R591" i="2" s="1"/>
  <c r="R592" i="2" s="1"/>
  <c r="R593" i="2" s="1"/>
  <c r="R594" i="2" s="1"/>
  <c r="R595" i="2" s="1"/>
  <c r="R596" i="2" s="1"/>
  <c r="R597" i="2" s="1"/>
  <c r="R598" i="2" s="1"/>
  <c r="R599" i="2" s="1"/>
  <c r="R600" i="2" s="1"/>
  <c r="R601" i="2" s="1"/>
  <c r="R602" i="2" s="1"/>
  <c r="R603" i="2" s="1"/>
  <c r="R604" i="2" s="1"/>
  <c r="R605" i="2" s="1"/>
  <c r="R606" i="2" s="1"/>
  <c r="R607" i="2" s="1"/>
  <c r="R608" i="2" s="1"/>
  <c r="R609" i="2" s="1"/>
  <c r="R610" i="2" s="1"/>
  <c r="R611" i="2" s="1"/>
  <c r="R612" i="2" s="1"/>
  <c r="R613" i="2" s="1"/>
  <c r="R614" i="2" s="1"/>
  <c r="R615" i="2" s="1"/>
  <c r="R616" i="2" s="1"/>
  <c r="R617" i="2" s="1"/>
  <c r="R618" i="2" s="1"/>
  <c r="R619" i="2" s="1"/>
  <c r="R620" i="2" s="1"/>
  <c r="R621" i="2" s="1"/>
  <c r="R622" i="2" s="1"/>
  <c r="R623" i="2" s="1"/>
  <c r="R624" i="2" s="1"/>
  <c r="R625" i="2" s="1"/>
  <c r="R626" i="2" s="1"/>
  <c r="R627" i="2" s="1"/>
  <c r="R628" i="2" s="1"/>
  <c r="R629" i="2" s="1"/>
  <c r="R630" i="2" s="1"/>
  <c r="R631" i="2" s="1"/>
  <c r="R632" i="2" s="1"/>
  <c r="R633" i="2" s="1"/>
  <c r="R634" i="2" s="1"/>
  <c r="R635" i="2" s="1"/>
  <c r="R636" i="2" s="1"/>
  <c r="R637" i="2" s="1"/>
  <c r="R638" i="2" s="1"/>
  <c r="R639" i="2" s="1"/>
  <c r="R640" i="2" s="1"/>
  <c r="R641" i="2" s="1"/>
  <c r="R642" i="2" s="1"/>
  <c r="R643" i="2" s="1"/>
  <c r="R644" i="2" s="1"/>
  <c r="R645" i="2" s="1"/>
  <c r="R646" i="2" s="1"/>
  <c r="R647" i="2" s="1"/>
  <c r="R648" i="2" s="1"/>
  <c r="R649" i="2" s="1"/>
  <c r="R650" i="2" s="1"/>
  <c r="R651" i="2" s="1"/>
  <c r="R652" i="2" s="1"/>
  <c r="R653" i="2" s="1"/>
  <c r="R654" i="2" s="1"/>
  <c r="R655" i="2" s="1"/>
  <c r="R656" i="2" s="1"/>
  <c r="R657" i="2" s="1"/>
  <c r="R658" i="2" s="1"/>
  <c r="R659" i="2" s="1"/>
  <c r="R660" i="2" s="1"/>
  <c r="R661" i="2" s="1"/>
  <c r="R662" i="2" s="1"/>
  <c r="R663" i="2" s="1"/>
  <c r="R664" i="2" s="1"/>
  <c r="R665" i="2" s="1"/>
  <c r="R666" i="2" s="1"/>
  <c r="R667" i="2" s="1"/>
  <c r="R668" i="2" s="1"/>
  <c r="R669" i="2" s="1"/>
  <c r="R670" i="2" s="1"/>
  <c r="R671" i="2" s="1"/>
  <c r="R672" i="2" s="1"/>
  <c r="R673" i="2" s="1"/>
  <c r="R674" i="2" s="1"/>
  <c r="R675" i="2" s="1"/>
  <c r="R676" i="2" s="1"/>
  <c r="R677" i="2" s="1"/>
  <c r="R678" i="2" s="1"/>
  <c r="R679" i="2" s="1"/>
  <c r="R680" i="2" s="1"/>
  <c r="R681" i="2" s="1"/>
  <c r="R682" i="2" s="1"/>
  <c r="R683" i="2" s="1"/>
  <c r="R684" i="2" s="1"/>
  <c r="R685" i="2" s="1"/>
  <c r="R686" i="2" s="1"/>
  <c r="R687" i="2" s="1"/>
  <c r="R688" i="2" s="1"/>
  <c r="R689" i="2" s="1"/>
  <c r="R690" i="2" s="1"/>
  <c r="R691" i="2" s="1"/>
  <c r="R692" i="2" s="1"/>
  <c r="R693" i="2" s="1"/>
  <c r="R694" i="2" s="1"/>
  <c r="R695" i="2" s="1"/>
  <c r="R696" i="2" s="1"/>
  <c r="R697" i="2" s="1"/>
  <c r="R698" i="2" s="1"/>
  <c r="R699" i="2" s="1"/>
  <c r="R700" i="2" s="1"/>
  <c r="R701" i="2" s="1"/>
  <c r="R702" i="2" s="1"/>
  <c r="R703" i="2" s="1"/>
  <c r="R704" i="2" s="1"/>
  <c r="R705" i="2" s="1"/>
  <c r="R706" i="2" s="1"/>
  <c r="R707" i="2" s="1"/>
  <c r="R708" i="2" s="1"/>
  <c r="R709" i="2" s="1"/>
  <c r="R710" i="2" s="1"/>
  <c r="R711" i="2" s="1"/>
  <c r="R712" i="2" s="1"/>
  <c r="R713" i="2" s="1"/>
  <c r="R714" i="2" s="1"/>
  <c r="R715" i="2" s="1"/>
  <c r="R716" i="2" s="1"/>
  <c r="R717" i="2" s="1"/>
  <c r="R718" i="2" s="1"/>
  <c r="R719" i="2" s="1"/>
  <c r="R720" i="2" s="1"/>
  <c r="R721" i="2" s="1"/>
  <c r="R722" i="2" s="1"/>
  <c r="R723" i="2" s="1"/>
  <c r="R724" i="2" s="1"/>
  <c r="R725" i="2" s="1"/>
  <c r="R726" i="2" s="1"/>
  <c r="R727" i="2" s="1"/>
  <c r="R728" i="2" s="1"/>
  <c r="R729" i="2" s="1"/>
  <c r="R730" i="2" s="1"/>
  <c r="R731" i="2" s="1"/>
  <c r="R732" i="2" s="1"/>
  <c r="R733" i="2" s="1"/>
  <c r="R734" i="2" s="1"/>
  <c r="R735" i="2" s="1"/>
  <c r="R736" i="2" s="1"/>
  <c r="R737" i="2" s="1"/>
  <c r="R738" i="2" s="1"/>
  <c r="R739" i="2" s="1"/>
  <c r="R740" i="2" s="1"/>
  <c r="R741" i="2" s="1"/>
  <c r="R742" i="2" s="1"/>
  <c r="R743" i="2" s="1"/>
  <c r="R744" i="2" s="1"/>
  <c r="R745" i="2" s="1"/>
  <c r="R746" i="2" s="1"/>
  <c r="R747" i="2" s="1"/>
  <c r="R748" i="2" s="1"/>
  <c r="R749" i="2" s="1"/>
  <c r="R750" i="2" s="1"/>
  <c r="R751" i="2" s="1"/>
  <c r="R752" i="2" s="1"/>
  <c r="R753" i="2" s="1"/>
  <c r="R754" i="2" s="1"/>
  <c r="R755" i="2" s="1"/>
  <c r="R756" i="2" s="1"/>
  <c r="R757" i="2" s="1"/>
  <c r="R758" i="2" s="1"/>
  <c r="R759" i="2" s="1"/>
  <c r="R760" i="2" s="1"/>
  <c r="R761" i="2" s="1"/>
  <c r="R762" i="2" s="1"/>
  <c r="R763" i="2" s="1"/>
  <c r="R764" i="2" s="1"/>
  <c r="R765" i="2" s="1"/>
  <c r="R766" i="2" s="1"/>
  <c r="R767" i="2" s="1"/>
  <c r="R768" i="2" s="1"/>
  <c r="R769" i="2" s="1"/>
  <c r="R770" i="2" s="1"/>
  <c r="R771" i="2" s="1"/>
  <c r="R772" i="2" s="1"/>
  <c r="R773" i="2" s="1"/>
  <c r="R774" i="2" s="1"/>
  <c r="R775" i="2" s="1"/>
  <c r="R776" i="2" s="1"/>
  <c r="R777" i="2" s="1"/>
  <c r="R778" i="2" s="1"/>
  <c r="R779" i="2" s="1"/>
  <c r="R780" i="2" s="1"/>
  <c r="R781" i="2" s="1"/>
  <c r="R782" i="2" s="1"/>
  <c r="R783" i="2" s="1"/>
  <c r="R784" i="2" s="1"/>
  <c r="R785" i="2" s="1"/>
  <c r="R786" i="2" s="1"/>
  <c r="R787" i="2" s="1"/>
  <c r="R788" i="2" s="1"/>
  <c r="R789" i="2" s="1"/>
  <c r="R790" i="2" s="1"/>
  <c r="R791" i="2" s="1"/>
  <c r="R792" i="2" s="1"/>
  <c r="R793" i="2" s="1"/>
  <c r="R794" i="2" s="1"/>
  <c r="R795" i="2" s="1"/>
  <c r="R796" i="2" s="1"/>
  <c r="R797" i="2" s="1"/>
  <c r="R798" i="2" s="1"/>
  <c r="R799" i="2" s="1"/>
  <c r="R800" i="2" s="1"/>
  <c r="R801" i="2" s="1"/>
  <c r="R802" i="2" s="1"/>
  <c r="R803" i="2" s="1"/>
  <c r="R804" i="2" s="1"/>
  <c r="R805" i="2" s="1"/>
  <c r="R806" i="2" s="1"/>
  <c r="R807" i="2" s="1"/>
  <c r="R808" i="2" s="1"/>
  <c r="R809" i="2" s="1"/>
  <c r="R810" i="2" s="1"/>
  <c r="R811" i="2" s="1"/>
  <c r="R812" i="2" s="1"/>
  <c r="R813" i="2" s="1"/>
  <c r="R814" i="2" s="1"/>
  <c r="R815" i="2" s="1"/>
  <c r="R816" i="2" s="1"/>
  <c r="R817" i="2" s="1"/>
  <c r="R818" i="2" s="1"/>
  <c r="R819" i="2" s="1"/>
  <c r="R820" i="2" s="1"/>
  <c r="R821" i="2" s="1"/>
  <c r="R822" i="2" s="1"/>
  <c r="R823" i="2" s="1"/>
  <c r="R824" i="2" s="1"/>
  <c r="R825" i="2" s="1"/>
  <c r="R826" i="2" s="1"/>
  <c r="R827" i="2" s="1"/>
  <c r="R828" i="2" s="1"/>
  <c r="R829" i="2" s="1"/>
  <c r="R830" i="2" s="1"/>
  <c r="R831" i="2" s="1"/>
  <c r="R832" i="2" s="1"/>
  <c r="R833" i="2" s="1"/>
  <c r="R834" i="2" s="1"/>
  <c r="R835" i="2" s="1"/>
  <c r="R836" i="2" s="1"/>
  <c r="R837" i="2" s="1"/>
  <c r="R838" i="2" s="1"/>
  <c r="R839" i="2" s="1"/>
  <c r="R840" i="2" s="1"/>
  <c r="R841" i="2" s="1"/>
  <c r="R842" i="2" s="1"/>
  <c r="R843" i="2" s="1"/>
  <c r="R844" i="2" s="1"/>
  <c r="R845" i="2" s="1"/>
  <c r="R846" i="2" s="1"/>
  <c r="R847" i="2" s="1"/>
  <c r="R848" i="2" s="1"/>
  <c r="R849" i="2" s="1"/>
  <c r="R850" i="2" s="1"/>
  <c r="R851" i="2" s="1"/>
  <c r="R852" i="2" s="1"/>
  <c r="R853" i="2" s="1"/>
  <c r="R854" i="2" s="1"/>
  <c r="R855" i="2" s="1"/>
  <c r="R856" i="2" s="1"/>
  <c r="R857" i="2" s="1"/>
  <c r="R858" i="2" s="1"/>
  <c r="R859" i="2" s="1"/>
  <c r="R860" i="2" s="1"/>
  <c r="R861" i="2" s="1"/>
  <c r="R862" i="2" s="1"/>
  <c r="R863" i="2" s="1"/>
  <c r="R864" i="2" s="1"/>
  <c r="R865" i="2" s="1"/>
  <c r="R866" i="2" s="1"/>
  <c r="R867" i="2" s="1"/>
  <c r="R868" i="2" s="1"/>
  <c r="R869" i="2" s="1"/>
  <c r="R870" i="2" s="1"/>
  <c r="R871" i="2" s="1"/>
  <c r="R872" i="2" s="1"/>
  <c r="R873" i="2" s="1"/>
  <c r="R874" i="2" s="1"/>
  <c r="R875" i="2" s="1"/>
  <c r="R876" i="2" s="1"/>
  <c r="R877" i="2" s="1"/>
  <c r="R878" i="2" s="1"/>
  <c r="R879" i="2" s="1"/>
  <c r="R880" i="2" s="1"/>
  <c r="R881" i="2" s="1"/>
  <c r="R882" i="2" s="1"/>
  <c r="R883" i="2" s="1"/>
  <c r="R884" i="2" s="1"/>
  <c r="R885" i="2" s="1"/>
  <c r="R886" i="2" s="1"/>
  <c r="R887" i="2" s="1"/>
  <c r="R888" i="2" s="1"/>
  <c r="R889" i="2" s="1"/>
  <c r="R890" i="2" s="1"/>
  <c r="R891" i="2" s="1"/>
  <c r="R892" i="2" s="1"/>
  <c r="R893" i="2" s="1"/>
  <c r="R894" i="2" s="1"/>
  <c r="R895" i="2" s="1"/>
  <c r="R896" i="2" s="1"/>
  <c r="R897" i="2" s="1"/>
  <c r="R898" i="2" s="1"/>
  <c r="R899" i="2" s="1"/>
  <c r="R900" i="2" s="1"/>
  <c r="R901" i="2" s="1"/>
  <c r="R902" i="2" s="1"/>
  <c r="R903" i="2" s="1"/>
  <c r="R904" i="2" s="1"/>
  <c r="R905" i="2" s="1"/>
  <c r="R906" i="2" s="1"/>
  <c r="R907" i="2" s="1"/>
  <c r="R908" i="2" s="1"/>
  <c r="R909" i="2" s="1"/>
  <c r="R910" i="2" s="1"/>
  <c r="R911" i="2" s="1"/>
  <c r="R912" i="2" s="1"/>
  <c r="R913" i="2" s="1"/>
  <c r="R914" i="2" s="1"/>
  <c r="R915" i="2" s="1"/>
  <c r="R916" i="2" s="1"/>
  <c r="R917" i="2" s="1"/>
  <c r="R918" i="2" s="1"/>
  <c r="R919" i="2" s="1"/>
  <c r="R920" i="2" s="1"/>
  <c r="R921" i="2" s="1"/>
  <c r="R922" i="2" s="1"/>
  <c r="R923" i="2" s="1"/>
  <c r="R924" i="2" s="1"/>
  <c r="R925" i="2" s="1"/>
  <c r="R926" i="2" s="1"/>
  <c r="R927" i="2" s="1"/>
  <c r="R928" i="2" s="1"/>
  <c r="R929" i="2" s="1"/>
  <c r="R930" i="2" s="1"/>
  <c r="R931" i="2" s="1"/>
  <c r="R932" i="2" s="1"/>
  <c r="R933" i="2" s="1"/>
  <c r="R934" i="2" s="1"/>
  <c r="R935" i="2" s="1"/>
  <c r="R936" i="2" s="1"/>
  <c r="R937" i="2" s="1"/>
  <c r="R938" i="2" s="1"/>
  <c r="R939" i="2" s="1"/>
  <c r="R940" i="2" s="1"/>
  <c r="R941" i="2" s="1"/>
  <c r="R942" i="2" s="1"/>
  <c r="R943" i="2" s="1"/>
  <c r="R944" i="2" s="1"/>
  <c r="R945" i="2" s="1"/>
  <c r="R946" i="2" s="1"/>
  <c r="R947" i="2" s="1"/>
  <c r="R948" i="2" s="1"/>
  <c r="R949" i="2" s="1"/>
  <c r="R950" i="2" s="1"/>
  <c r="R951" i="2" s="1"/>
  <c r="R952" i="2" s="1"/>
  <c r="R953" i="2" s="1"/>
  <c r="R954" i="2" s="1"/>
  <c r="R955" i="2" s="1"/>
  <c r="R956" i="2" s="1"/>
  <c r="R957" i="2" s="1"/>
  <c r="R958" i="2" s="1"/>
  <c r="R959" i="2" s="1"/>
  <c r="R960" i="2" s="1"/>
  <c r="R961" i="2" s="1"/>
  <c r="R962" i="2" s="1"/>
  <c r="R963" i="2" s="1"/>
  <c r="R964" i="2" s="1"/>
  <c r="R965" i="2" s="1"/>
  <c r="R966" i="2" s="1"/>
  <c r="R967" i="2" s="1"/>
  <c r="R968" i="2" s="1"/>
  <c r="R969" i="2" s="1"/>
  <c r="R970" i="2" s="1"/>
  <c r="R971" i="2" s="1"/>
  <c r="R972" i="2" s="1"/>
  <c r="R973" i="2" s="1"/>
  <c r="R974" i="2" s="1"/>
  <c r="R975" i="2" s="1"/>
  <c r="R976" i="2" s="1"/>
  <c r="R977" i="2" s="1"/>
  <c r="R978" i="2" s="1"/>
  <c r="R979" i="2" s="1"/>
  <c r="R980" i="2" s="1"/>
  <c r="R981" i="2" s="1"/>
  <c r="R982" i="2" s="1"/>
  <c r="R983" i="2" s="1"/>
  <c r="R984" i="2" s="1"/>
  <c r="R985" i="2" s="1"/>
  <c r="R986" i="2" s="1"/>
  <c r="R987" i="2" s="1"/>
  <c r="R988" i="2" s="1"/>
  <c r="R989" i="2" s="1"/>
  <c r="R990" i="2" s="1"/>
  <c r="R991" i="2" s="1"/>
  <c r="R992" i="2" s="1"/>
  <c r="R993" i="2" s="1"/>
  <c r="R994" i="2" s="1"/>
  <c r="R995" i="2" s="1"/>
  <c r="R996" i="2" s="1"/>
  <c r="R997" i="2" s="1"/>
  <c r="R998" i="2" s="1"/>
  <c r="R999" i="2" s="1"/>
  <c r="R1000" i="2" s="1"/>
  <c r="R1001" i="2" s="1"/>
  <c r="R1002" i="2" s="1"/>
  <c r="R1003" i="2" s="1"/>
  <c r="R1004" i="2" s="1"/>
  <c r="R1005" i="2" s="1"/>
  <c r="R1006" i="2" s="1"/>
  <c r="R1007" i="2" s="1"/>
  <c r="R1008" i="2" s="1"/>
  <c r="R1009" i="2" s="1"/>
  <c r="R1010" i="2" s="1"/>
  <c r="R1011" i="2" s="1"/>
  <c r="R1012" i="2" s="1"/>
  <c r="R1013" i="2" s="1"/>
  <c r="R1014" i="2" s="1"/>
  <c r="R1015" i="2" s="1"/>
  <c r="R1016" i="2" s="1"/>
  <c r="R1017" i="2" s="1"/>
  <c r="R1018" i="2" s="1"/>
  <c r="R1019" i="2" s="1"/>
  <c r="R1020" i="2" s="1"/>
  <c r="R1021" i="2" s="1"/>
  <c r="R1022" i="2" s="1"/>
  <c r="R1023" i="2" s="1"/>
  <c r="R1024" i="2" s="1"/>
  <c r="R1025" i="2" s="1"/>
  <c r="R1026" i="2" s="1"/>
  <c r="R1027" i="2" s="1"/>
  <c r="R1028" i="2" s="1"/>
  <c r="R1029" i="2" s="1"/>
  <c r="R1030" i="2" s="1"/>
  <c r="R1031" i="2" s="1"/>
  <c r="R1032" i="2" s="1"/>
  <c r="R1033" i="2" s="1"/>
  <c r="R1034" i="2" s="1"/>
  <c r="R1035" i="2" s="1"/>
  <c r="R1036" i="2" s="1"/>
  <c r="R1037" i="2" s="1"/>
  <c r="R1038" i="2" s="1"/>
  <c r="R1039" i="2" s="1"/>
  <c r="R1040" i="2" s="1"/>
  <c r="R1041" i="2" s="1"/>
  <c r="R1042" i="2" s="1"/>
  <c r="R1043" i="2" s="1"/>
  <c r="R1044" i="2" s="1"/>
  <c r="R1045" i="2" s="1"/>
  <c r="R1046" i="2" s="1"/>
  <c r="R1047" i="2" s="1"/>
  <c r="R1048" i="2" s="1"/>
  <c r="R1049" i="2" s="1"/>
  <c r="R1050" i="2" s="1"/>
  <c r="R1051" i="2" s="1"/>
  <c r="R1052" i="2" s="1"/>
  <c r="R1053" i="2" s="1"/>
  <c r="R1054" i="2" s="1"/>
  <c r="R1055" i="2" s="1"/>
  <c r="R1056" i="2" s="1"/>
  <c r="R1057" i="2" s="1"/>
  <c r="R1058" i="2" s="1"/>
  <c r="R1059" i="2" s="1"/>
  <c r="R1060" i="2" s="1"/>
  <c r="R1061" i="2" s="1"/>
  <c r="R1062" i="2" s="1"/>
  <c r="R1063" i="2" s="1"/>
  <c r="R1064" i="2" s="1"/>
  <c r="R1065" i="2" s="1"/>
  <c r="R1066" i="2" s="1"/>
  <c r="R1067" i="2" s="1"/>
  <c r="R1068" i="2" s="1"/>
  <c r="R1069" i="2" s="1"/>
  <c r="R1070" i="2" s="1"/>
  <c r="R1071" i="2" s="1"/>
  <c r="R1072" i="2" s="1"/>
  <c r="R1073" i="2" s="1"/>
  <c r="R1074" i="2" s="1"/>
  <c r="R1075" i="2" s="1"/>
  <c r="R1076" i="2" s="1"/>
  <c r="R1077" i="2" s="1"/>
  <c r="R1078" i="2" s="1"/>
  <c r="R1079" i="2" s="1"/>
  <c r="R1080" i="2" s="1"/>
  <c r="R1081" i="2" s="1"/>
  <c r="R1082" i="2" s="1"/>
  <c r="R1083" i="2" s="1"/>
  <c r="R1084" i="2" s="1"/>
  <c r="R1085" i="2" s="1"/>
  <c r="R1086" i="2" s="1"/>
  <c r="R1087" i="2" s="1"/>
  <c r="R1088" i="2" s="1"/>
  <c r="R1089" i="2" s="1"/>
  <c r="R1090" i="2" s="1"/>
  <c r="R1091" i="2" s="1"/>
  <c r="R1092" i="2" s="1"/>
  <c r="R1093" i="2" s="1"/>
  <c r="R1094" i="2" s="1"/>
  <c r="R1095" i="2" s="1"/>
  <c r="R1096" i="2" s="1"/>
  <c r="R1097" i="2" s="1"/>
  <c r="R1098" i="2" s="1"/>
  <c r="R1099" i="2" s="1"/>
  <c r="R1100" i="2" s="1"/>
  <c r="R1101" i="2" s="1"/>
  <c r="R1102" i="2" s="1"/>
  <c r="R1103" i="2" s="1"/>
  <c r="R1104" i="2" s="1"/>
  <c r="R1105" i="2" s="1"/>
  <c r="R1106" i="2" s="1"/>
  <c r="R1107" i="2" s="1"/>
  <c r="R1108" i="2" s="1"/>
  <c r="R1109" i="2" s="1"/>
  <c r="R1110" i="2" s="1"/>
  <c r="R1111" i="2" s="1"/>
  <c r="R1112" i="2" s="1"/>
  <c r="R1113" i="2" s="1"/>
  <c r="R1114" i="2" s="1"/>
  <c r="R1115" i="2" s="1"/>
  <c r="R1116" i="2" s="1"/>
  <c r="R1117" i="2" s="1"/>
  <c r="R1118" i="2" s="1"/>
  <c r="R1119" i="2" s="1"/>
  <c r="R1120" i="2" s="1"/>
  <c r="R1121" i="2" s="1"/>
  <c r="R1122" i="2" s="1"/>
  <c r="R1123" i="2" s="1"/>
  <c r="R1124" i="2" s="1"/>
  <c r="R1125" i="2" s="1"/>
  <c r="R1126" i="2" s="1"/>
  <c r="R1127" i="2" s="1"/>
  <c r="R1128" i="2" s="1"/>
  <c r="R1129" i="2" s="1"/>
  <c r="R1130" i="2" s="1"/>
  <c r="R1131" i="2" s="1"/>
  <c r="R1132" i="2" s="1"/>
  <c r="R1133" i="2" s="1"/>
  <c r="R1134" i="2" s="1"/>
  <c r="R1135" i="2" s="1"/>
  <c r="R1136" i="2" s="1"/>
  <c r="R1137" i="2" s="1"/>
  <c r="R1138" i="2" s="1"/>
  <c r="R1139" i="2" s="1"/>
  <c r="R1140" i="2" s="1"/>
  <c r="R1141" i="2" s="1"/>
  <c r="R1142" i="2" s="1"/>
  <c r="R1143" i="2" s="1"/>
  <c r="R1144" i="2" s="1"/>
  <c r="R1145" i="2" s="1"/>
  <c r="R1146" i="2" s="1"/>
  <c r="R1147" i="2" s="1"/>
  <c r="R1148" i="2" s="1"/>
  <c r="R1149" i="2" s="1"/>
  <c r="R1150" i="2" s="1"/>
  <c r="R1151" i="2" s="1"/>
  <c r="R1152" i="2" s="1"/>
  <c r="R1153" i="2" s="1"/>
  <c r="R1154" i="2" s="1"/>
  <c r="R1155" i="2" s="1"/>
  <c r="R1156" i="2" s="1"/>
  <c r="R1157" i="2" s="1"/>
  <c r="R1158" i="2" s="1"/>
  <c r="R1159" i="2" s="1"/>
  <c r="R1160" i="2" s="1"/>
  <c r="R1161" i="2" s="1"/>
  <c r="R1162" i="2" s="1"/>
  <c r="R1163" i="2" s="1"/>
  <c r="R1164" i="2" s="1"/>
  <c r="R1165" i="2" s="1"/>
  <c r="R1166" i="2" s="1"/>
  <c r="R1167" i="2" s="1"/>
  <c r="R1168" i="2" s="1"/>
  <c r="R1169" i="2" s="1"/>
  <c r="R1170" i="2" s="1"/>
  <c r="R1171" i="2" s="1"/>
  <c r="R1172" i="2" s="1"/>
  <c r="R1173" i="2" s="1"/>
  <c r="R1174" i="2" s="1"/>
  <c r="R1175" i="2" s="1"/>
  <c r="R1176" i="2" s="1"/>
  <c r="R1177" i="2" s="1"/>
  <c r="R1178" i="2" s="1"/>
  <c r="R1179" i="2" s="1"/>
  <c r="R1180" i="2" s="1"/>
  <c r="R1181" i="2" s="1"/>
  <c r="R1182" i="2" s="1"/>
  <c r="R1183" i="2" s="1"/>
  <c r="R1184" i="2" s="1"/>
  <c r="R1185" i="2" s="1"/>
  <c r="R1186" i="2" s="1"/>
  <c r="R1187" i="2" s="1"/>
  <c r="R1188" i="2" s="1"/>
  <c r="R1189" i="2" s="1"/>
  <c r="R1190" i="2" s="1"/>
  <c r="R1191" i="2" s="1"/>
  <c r="R1192" i="2" s="1"/>
  <c r="R1193" i="2" s="1"/>
  <c r="R1194" i="2" s="1"/>
  <c r="R1195" i="2" s="1"/>
  <c r="R1196" i="2" s="1"/>
  <c r="R1197" i="2" s="1"/>
  <c r="R1198" i="2" s="1"/>
  <c r="R1199" i="2" s="1"/>
  <c r="R1200" i="2" s="1"/>
  <c r="R1201" i="2" s="1"/>
  <c r="R1202" i="2" s="1"/>
  <c r="R1203" i="2" s="1"/>
  <c r="R1204" i="2" s="1"/>
  <c r="R1205" i="2" s="1"/>
  <c r="R1206" i="2" s="1"/>
  <c r="R1207" i="2" s="1"/>
  <c r="R1208" i="2" s="1"/>
  <c r="R1209" i="2" s="1"/>
  <c r="R1210" i="2" s="1"/>
  <c r="R1211" i="2" s="1"/>
  <c r="R1212" i="2" s="1"/>
  <c r="R1213" i="2" s="1"/>
  <c r="R1214" i="2" s="1"/>
  <c r="R1215" i="2" s="1"/>
  <c r="R1216" i="2" s="1"/>
  <c r="R1217" i="2" s="1"/>
  <c r="R1218" i="2" s="1"/>
  <c r="R1219" i="2" s="1"/>
  <c r="R1220" i="2" s="1"/>
  <c r="R1221" i="2" s="1"/>
  <c r="R1222" i="2" s="1"/>
  <c r="R1223" i="2" s="1"/>
  <c r="R1224" i="2" s="1"/>
  <c r="R1225" i="2" s="1"/>
  <c r="R1226" i="2" s="1"/>
  <c r="R1227" i="2" s="1"/>
  <c r="R1228" i="2" s="1"/>
  <c r="R1229" i="2" s="1"/>
  <c r="R1230" i="2" s="1"/>
  <c r="R1231" i="2" s="1"/>
  <c r="R1232" i="2" s="1"/>
  <c r="R1233" i="2" s="1"/>
  <c r="R1234" i="2" s="1"/>
  <c r="R1235" i="2" s="1"/>
  <c r="R1236" i="2" s="1"/>
  <c r="R1237" i="2" s="1"/>
  <c r="R1238" i="2" s="1"/>
  <c r="R1239" i="2" s="1"/>
  <c r="R1240" i="2" s="1"/>
  <c r="R1241" i="2" s="1"/>
  <c r="R1242" i="2" s="1"/>
  <c r="R1243" i="2" s="1"/>
  <c r="R1244" i="2" s="1"/>
  <c r="R1245" i="2" s="1"/>
  <c r="R1246" i="2" s="1"/>
  <c r="R1247" i="2" s="1"/>
  <c r="R1248" i="2" s="1"/>
  <c r="R1249" i="2" s="1"/>
  <c r="R1250" i="2" s="1"/>
  <c r="R1251" i="2" s="1"/>
  <c r="R1252" i="2" s="1"/>
  <c r="R1253" i="2" s="1"/>
  <c r="R1254" i="2" s="1"/>
  <c r="R1255" i="2" s="1"/>
  <c r="R1256" i="2" s="1"/>
  <c r="R1257" i="2" s="1"/>
  <c r="R1258" i="2" s="1"/>
  <c r="R1259" i="2" s="1"/>
  <c r="R1260" i="2" s="1"/>
  <c r="R1261" i="2" s="1"/>
  <c r="R1262" i="2" s="1"/>
  <c r="R1263" i="2" s="1"/>
  <c r="R1264" i="2" s="1"/>
  <c r="R1265" i="2" s="1"/>
  <c r="R1266" i="2" s="1"/>
  <c r="R1267" i="2" s="1"/>
  <c r="R1268" i="2" s="1"/>
  <c r="R1269" i="2" s="1"/>
  <c r="R1270" i="2" s="1"/>
  <c r="R1271" i="2" s="1"/>
  <c r="R1272" i="2" s="1"/>
  <c r="R1273" i="2" s="1"/>
  <c r="R1274" i="2" s="1"/>
  <c r="R1275" i="2" s="1"/>
  <c r="R1276" i="2" s="1"/>
  <c r="R1277" i="2" s="1"/>
  <c r="R1278" i="2" s="1"/>
  <c r="R1279" i="2" s="1"/>
  <c r="R1280" i="2" s="1"/>
  <c r="R1281" i="2" s="1"/>
  <c r="R1282" i="2" s="1"/>
  <c r="R1283" i="2" s="1"/>
  <c r="R1284" i="2" s="1"/>
  <c r="R1285" i="2" s="1"/>
  <c r="R1286" i="2" s="1"/>
  <c r="R1287" i="2" s="1"/>
  <c r="R1288" i="2" s="1"/>
  <c r="R1289" i="2" s="1"/>
  <c r="R1290" i="2" s="1"/>
  <c r="R1291" i="2" s="1"/>
  <c r="R1292" i="2" s="1"/>
  <c r="R1293" i="2" s="1"/>
  <c r="R1294" i="2" s="1"/>
  <c r="R1295" i="2" s="1"/>
  <c r="R1296" i="2" s="1"/>
  <c r="R1297" i="2" s="1"/>
  <c r="R1298" i="2" s="1"/>
  <c r="R1299" i="2" s="1"/>
  <c r="R1300" i="2" s="1"/>
  <c r="R1301" i="2" s="1"/>
  <c r="R1302" i="2" s="1"/>
  <c r="R1303" i="2" s="1"/>
  <c r="R1304" i="2" s="1"/>
  <c r="R1305" i="2" s="1"/>
  <c r="R1306" i="2" s="1"/>
  <c r="R1307" i="2" s="1"/>
  <c r="R1308" i="2" s="1"/>
  <c r="R1309" i="2" s="1"/>
  <c r="R1310" i="2" s="1"/>
  <c r="R1311" i="2" s="1"/>
  <c r="R1312" i="2" s="1"/>
  <c r="R1313" i="2" s="1"/>
  <c r="R1314" i="2" s="1"/>
  <c r="R1315" i="2" s="1"/>
  <c r="R1316" i="2" s="1"/>
  <c r="R1317" i="2" s="1"/>
  <c r="R1318" i="2" s="1"/>
  <c r="R1319" i="2" s="1"/>
  <c r="R1320" i="2" s="1"/>
  <c r="R1321" i="2" s="1"/>
  <c r="R1322" i="2" s="1"/>
  <c r="R1323" i="2" s="1"/>
  <c r="R1324" i="2" s="1"/>
  <c r="R1325" i="2" s="1"/>
  <c r="R1326" i="2" s="1"/>
  <c r="R1327" i="2" s="1"/>
  <c r="R1328" i="2" s="1"/>
  <c r="R1329" i="2" s="1"/>
  <c r="R1330" i="2" s="1"/>
  <c r="R1331" i="2" s="1"/>
  <c r="R1332" i="2" s="1"/>
  <c r="R1333" i="2" s="1"/>
  <c r="R1334" i="2" s="1"/>
  <c r="R1335" i="2" s="1"/>
  <c r="R1336" i="2" s="1"/>
  <c r="R1337" i="2" s="1"/>
  <c r="R1338" i="2" s="1"/>
  <c r="R1339" i="2" s="1"/>
  <c r="R1340" i="2" s="1"/>
  <c r="R1341" i="2" s="1"/>
  <c r="R1342" i="2" s="1"/>
  <c r="R1343" i="2" s="1"/>
  <c r="R1344" i="2" s="1"/>
  <c r="R1345" i="2" s="1"/>
  <c r="R1346" i="2" s="1"/>
  <c r="R1347" i="2" s="1"/>
  <c r="R1348" i="2" s="1"/>
  <c r="R1349" i="2" s="1"/>
  <c r="R1350" i="2" s="1"/>
  <c r="R1351" i="2" s="1"/>
  <c r="R1352" i="2" s="1"/>
  <c r="R1353" i="2" s="1"/>
  <c r="R1354" i="2" s="1"/>
  <c r="R1355" i="2" s="1"/>
  <c r="R1356" i="2" s="1"/>
  <c r="R1357" i="2" s="1"/>
  <c r="R1358" i="2" s="1"/>
  <c r="R1359" i="2" s="1"/>
  <c r="R1360" i="2" s="1"/>
  <c r="R1361" i="2" s="1"/>
  <c r="R1362" i="2" s="1"/>
  <c r="R1363" i="2" s="1"/>
  <c r="R1364" i="2" s="1"/>
  <c r="R1365" i="2" s="1"/>
  <c r="R1366" i="2" s="1"/>
  <c r="R1367" i="2" s="1"/>
  <c r="R1368" i="2" s="1"/>
  <c r="R1369" i="2" s="1"/>
  <c r="R1370" i="2" s="1"/>
  <c r="R1371" i="2" s="1"/>
  <c r="R1372" i="2" s="1"/>
  <c r="R1373" i="2" s="1"/>
  <c r="R1374" i="2" s="1"/>
  <c r="R1375" i="2" s="1"/>
  <c r="R1376" i="2" s="1"/>
  <c r="R1377" i="2" s="1"/>
  <c r="R1378" i="2" s="1"/>
  <c r="R1379" i="2" s="1"/>
  <c r="R1380" i="2" s="1"/>
  <c r="R1381" i="2" s="1"/>
  <c r="R1382" i="2" s="1"/>
  <c r="R1383" i="2" s="1"/>
  <c r="R1384" i="2" s="1"/>
  <c r="R1385" i="2" s="1"/>
  <c r="R1386" i="2" s="1"/>
  <c r="R1387" i="2" s="1"/>
  <c r="R1388" i="2" s="1"/>
  <c r="R1389" i="2" s="1"/>
  <c r="R1390" i="2" s="1"/>
  <c r="R1391" i="2" s="1"/>
  <c r="R1392" i="2" s="1"/>
  <c r="R1393" i="2" s="1"/>
  <c r="R1394" i="2" s="1"/>
  <c r="R1395" i="2" s="1"/>
  <c r="R1396" i="2" s="1"/>
  <c r="R1397" i="2" s="1"/>
  <c r="R1398" i="2" s="1"/>
  <c r="R1399" i="2" s="1"/>
  <c r="R1400" i="2" s="1"/>
  <c r="R1401" i="2" s="1"/>
  <c r="R1402" i="2" s="1"/>
  <c r="R1403" i="2" s="1"/>
  <c r="R1404" i="2" s="1"/>
  <c r="R1405" i="2" s="1"/>
  <c r="R1406" i="2" s="1"/>
  <c r="R1407" i="2" s="1"/>
  <c r="R1408" i="2" s="1"/>
  <c r="R1409" i="2" s="1"/>
  <c r="R1410" i="2" s="1"/>
  <c r="R1411" i="2" s="1"/>
  <c r="R1412" i="2" s="1"/>
  <c r="R1413" i="2" s="1"/>
  <c r="R1414" i="2" s="1"/>
  <c r="R1415" i="2" s="1"/>
  <c r="R1416" i="2" s="1"/>
  <c r="R1417" i="2" s="1"/>
  <c r="R1418" i="2" s="1"/>
  <c r="R1419" i="2" s="1"/>
  <c r="R1420" i="2" s="1"/>
  <c r="R1421" i="2" s="1"/>
  <c r="R1422" i="2" s="1"/>
  <c r="R1423" i="2" s="1"/>
  <c r="R1424" i="2" s="1"/>
  <c r="R1425" i="2" s="1"/>
  <c r="R1426" i="2" s="1"/>
  <c r="R1427" i="2" s="1"/>
  <c r="R1428" i="2" s="1"/>
  <c r="R1429" i="2" s="1"/>
  <c r="R1430" i="2" s="1"/>
  <c r="R1431" i="2" s="1"/>
  <c r="R1432" i="2" s="1"/>
  <c r="R1433" i="2" s="1"/>
  <c r="R1434" i="2" s="1"/>
  <c r="R1435" i="2" s="1"/>
  <c r="R1436" i="2" s="1"/>
  <c r="R1437" i="2" s="1"/>
  <c r="R1438" i="2" s="1"/>
  <c r="R1439" i="2" s="1"/>
  <c r="R1440" i="2" s="1"/>
  <c r="R1441" i="2" s="1"/>
  <c r="R1442" i="2" s="1"/>
  <c r="R1443" i="2" s="1"/>
  <c r="R1444" i="2" s="1"/>
  <c r="R1445" i="2" s="1"/>
  <c r="R1446" i="2" s="1"/>
  <c r="R1447" i="2" s="1"/>
  <c r="R1448" i="2" s="1"/>
  <c r="R1449" i="2" s="1"/>
  <c r="R1450" i="2" s="1"/>
  <c r="R1451" i="2" s="1"/>
  <c r="R1452" i="2" s="1"/>
  <c r="R1453" i="2" s="1"/>
  <c r="R1454" i="2" s="1"/>
  <c r="R1455" i="2" s="1"/>
  <c r="R1456" i="2" s="1"/>
  <c r="R1457" i="2" s="1"/>
  <c r="R1458" i="2" s="1"/>
  <c r="R1459" i="2" s="1"/>
  <c r="R1460" i="2" s="1"/>
  <c r="R1461" i="2" s="1"/>
  <c r="R1462" i="2" s="1"/>
  <c r="R1463" i="2" s="1"/>
  <c r="R1464" i="2" s="1"/>
  <c r="R1465" i="2" s="1"/>
  <c r="R1466" i="2" s="1"/>
  <c r="R1467" i="2" s="1"/>
  <c r="R1468" i="2" s="1"/>
  <c r="R1469" i="2" s="1"/>
  <c r="R1470" i="2" s="1"/>
  <c r="R1471" i="2" s="1"/>
  <c r="R1472" i="2" s="1"/>
  <c r="R1473" i="2" s="1"/>
  <c r="R1474" i="2" s="1"/>
  <c r="R1475" i="2" s="1"/>
  <c r="R1476" i="2" s="1"/>
  <c r="R1477" i="2" s="1"/>
  <c r="R1478" i="2" s="1"/>
  <c r="R1479" i="2" s="1"/>
  <c r="R1480" i="2" s="1"/>
  <c r="R1481" i="2" s="1"/>
  <c r="R1482" i="2" s="1"/>
  <c r="R1483" i="2" s="1"/>
  <c r="R1484" i="2" s="1"/>
  <c r="R1485" i="2" s="1"/>
  <c r="R1486" i="2" s="1"/>
  <c r="R1487" i="2" s="1"/>
  <c r="R1488" i="2" s="1"/>
  <c r="R1489" i="2" s="1"/>
  <c r="R1490" i="2" s="1"/>
  <c r="R1491" i="2" s="1"/>
  <c r="R1492" i="2" s="1"/>
  <c r="R1493" i="2" s="1"/>
  <c r="R1494" i="2" s="1"/>
  <c r="R1495" i="2" s="1"/>
  <c r="R1496" i="2" s="1"/>
  <c r="R1497" i="2" s="1"/>
  <c r="R1498" i="2" s="1"/>
  <c r="R1499" i="2" s="1"/>
  <c r="R1500" i="2" s="1"/>
  <c r="R1501" i="2" s="1"/>
  <c r="R1502" i="2" s="1"/>
  <c r="R1503" i="2" s="1"/>
  <c r="R1504" i="2" s="1"/>
  <c r="R1505" i="2" s="1"/>
  <c r="R1506" i="2" s="1"/>
  <c r="R1507" i="2" s="1"/>
  <c r="R1508" i="2" s="1"/>
  <c r="R1509" i="2" s="1"/>
  <c r="R1510" i="2" s="1"/>
  <c r="R1511" i="2" s="1"/>
  <c r="R1512" i="2" s="1"/>
  <c r="R1513" i="2" s="1"/>
  <c r="R1514" i="2" s="1"/>
  <c r="R1515" i="2" s="1"/>
  <c r="R1516" i="2" s="1"/>
  <c r="R1517" i="2" s="1"/>
  <c r="R1518" i="2" s="1"/>
  <c r="R1519" i="2" s="1"/>
  <c r="R1520" i="2" s="1"/>
  <c r="R1521" i="2" s="1"/>
  <c r="R1522" i="2" s="1"/>
  <c r="R1523" i="2" s="1"/>
  <c r="R1524" i="2" s="1"/>
  <c r="R1525" i="2" s="1"/>
  <c r="R1526" i="2" s="1"/>
  <c r="R1527" i="2" s="1"/>
  <c r="R1528" i="2" s="1"/>
  <c r="R1529" i="2" s="1"/>
  <c r="R1530" i="2" s="1"/>
  <c r="R1531" i="2" s="1"/>
  <c r="R1532" i="2" s="1"/>
  <c r="R1533" i="2" s="1"/>
  <c r="R1534" i="2" s="1"/>
  <c r="R1535" i="2" s="1"/>
  <c r="R1536" i="2" s="1"/>
  <c r="R1537" i="2" s="1"/>
  <c r="R1538" i="2" s="1"/>
  <c r="R1539" i="2" s="1"/>
  <c r="R1540" i="2" s="1"/>
  <c r="R1541" i="2" s="1"/>
  <c r="R1542" i="2" s="1"/>
  <c r="R1543" i="2" s="1"/>
  <c r="R1544" i="2" s="1"/>
  <c r="R1545" i="2" s="1"/>
  <c r="R1546" i="2" s="1"/>
  <c r="R1547" i="2" s="1"/>
  <c r="R1548" i="2" s="1"/>
  <c r="R1549" i="2" s="1"/>
  <c r="R1550" i="2" s="1"/>
  <c r="R1551" i="2" s="1"/>
  <c r="R1552" i="2" s="1"/>
  <c r="R1553" i="2" s="1"/>
  <c r="R1554" i="2" s="1"/>
  <c r="R1555" i="2" s="1"/>
  <c r="R1556" i="2" s="1"/>
  <c r="R1557" i="2" s="1"/>
  <c r="R1558" i="2" s="1"/>
  <c r="R1559" i="2" s="1"/>
  <c r="R1560" i="2" s="1"/>
  <c r="R1561" i="2" s="1"/>
  <c r="R1562" i="2" s="1"/>
  <c r="R1563" i="2" s="1"/>
  <c r="R1564" i="2" s="1"/>
  <c r="R1565" i="2" s="1"/>
  <c r="R1566" i="2" s="1"/>
  <c r="R1567" i="2" s="1"/>
  <c r="R1568" i="2" s="1"/>
  <c r="R1569" i="2" s="1"/>
  <c r="R1570" i="2" s="1"/>
  <c r="R1571" i="2" s="1"/>
  <c r="R1572" i="2" s="1"/>
  <c r="R1573" i="2" s="1"/>
  <c r="R1574" i="2" s="1"/>
  <c r="R1575" i="2" s="1"/>
  <c r="R1576" i="2" s="1"/>
  <c r="R1577" i="2" s="1"/>
  <c r="R1578" i="2" s="1"/>
  <c r="R1579" i="2" s="1"/>
  <c r="R1580" i="2" s="1"/>
  <c r="R1581" i="2" s="1"/>
  <c r="R1582" i="2" s="1"/>
  <c r="R1583" i="2" s="1"/>
  <c r="R1584" i="2" s="1"/>
  <c r="R1585" i="2" s="1"/>
  <c r="R1586" i="2" s="1"/>
  <c r="R1587" i="2" s="1"/>
  <c r="R1588" i="2" s="1"/>
  <c r="R1589" i="2" s="1"/>
  <c r="R1590" i="2" s="1"/>
  <c r="R1591" i="2" s="1"/>
  <c r="R1592" i="2" s="1"/>
  <c r="R1593" i="2" s="1"/>
  <c r="R1594" i="2" s="1"/>
  <c r="R1595" i="2" s="1"/>
  <c r="R1596" i="2" s="1"/>
  <c r="R1597" i="2" s="1"/>
  <c r="R1598" i="2" s="1"/>
  <c r="R1599" i="2" s="1"/>
  <c r="R1600" i="2" s="1"/>
  <c r="R1601" i="2" s="1"/>
  <c r="R1602" i="2" s="1"/>
  <c r="R1603" i="2" s="1"/>
  <c r="R1604" i="2" s="1"/>
  <c r="R1605" i="2" s="1"/>
  <c r="R1606" i="2" s="1"/>
  <c r="R1607" i="2" s="1"/>
  <c r="R1608" i="2" s="1"/>
  <c r="R1609" i="2" s="1"/>
  <c r="R1610" i="2" s="1"/>
  <c r="R1611" i="2" s="1"/>
  <c r="R1612" i="2" s="1"/>
  <c r="R1613" i="2" s="1"/>
  <c r="R1614" i="2" s="1"/>
  <c r="R1615" i="2" s="1"/>
  <c r="R1616" i="2" s="1"/>
  <c r="R1617" i="2" s="1"/>
  <c r="R1618" i="2" s="1"/>
  <c r="R1619" i="2" s="1"/>
  <c r="R1620" i="2" s="1"/>
  <c r="R1621" i="2" s="1"/>
  <c r="R1622" i="2" s="1"/>
  <c r="R1623" i="2" s="1"/>
  <c r="R1624" i="2" s="1"/>
  <c r="R1625" i="2" s="1"/>
  <c r="R1626" i="2" s="1"/>
  <c r="R1627" i="2" s="1"/>
  <c r="R1628" i="2" s="1"/>
  <c r="R1629" i="2" s="1"/>
  <c r="R1630" i="2" s="1"/>
  <c r="R1631" i="2" s="1"/>
  <c r="R1632" i="2" s="1"/>
  <c r="R1633" i="2" s="1"/>
  <c r="R1634" i="2" s="1"/>
  <c r="R1635" i="2" s="1"/>
  <c r="R1636" i="2" s="1"/>
  <c r="R1637" i="2" s="1"/>
  <c r="R1638" i="2" s="1"/>
  <c r="R1639" i="2" s="1"/>
  <c r="R1640" i="2" s="1"/>
  <c r="R1641" i="2" s="1"/>
  <c r="R1642" i="2" s="1"/>
  <c r="R1643" i="2" s="1"/>
  <c r="R1644" i="2" s="1"/>
  <c r="R1645" i="2" s="1"/>
  <c r="R1646" i="2" s="1"/>
  <c r="R1647" i="2" s="1"/>
  <c r="R1648" i="2" s="1"/>
  <c r="R1649" i="2" s="1"/>
  <c r="R1650" i="2" s="1"/>
  <c r="R1651" i="2" s="1"/>
  <c r="R1652" i="2" s="1"/>
  <c r="R1653" i="2" s="1"/>
  <c r="R1654" i="2" s="1"/>
  <c r="R1655" i="2" s="1"/>
  <c r="R1656" i="2" s="1"/>
  <c r="R1657" i="2" s="1"/>
  <c r="R1658" i="2" s="1"/>
  <c r="R1659" i="2" s="1"/>
  <c r="R1660" i="2" s="1"/>
  <c r="R1661" i="2" s="1"/>
  <c r="R1662" i="2" s="1"/>
  <c r="R1663" i="2" s="1"/>
  <c r="R1664" i="2" s="1"/>
  <c r="R1665" i="2" s="1"/>
  <c r="R1666" i="2" s="1"/>
  <c r="R1667" i="2" s="1"/>
  <c r="R1668" i="2" s="1"/>
  <c r="R1669" i="2" s="1"/>
  <c r="R1670" i="2" s="1"/>
  <c r="R1671" i="2" s="1"/>
  <c r="R1672" i="2" s="1"/>
  <c r="R1673" i="2" s="1"/>
  <c r="R1674" i="2" s="1"/>
  <c r="R1675" i="2" s="1"/>
  <c r="R1676" i="2" s="1"/>
  <c r="R1677" i="2" s="1"/>
  <c r="R1678" i="2" s="1"/>
  <c r="R1679" i="2" s="1"/>
  <c r="R1680" i="2" s="1"/>
  <c r="R1681" i="2" s="1"/>
  <c r="R1682" i="2" s="1"/>
  <c r="R1683" i="2" s="1"/>
  <c r="R1684" i="2" s="1"/>
  <c r="R1685" i="2" s="1"/>
  <c r="R1686" i="2" s="1"/>
  <c r="R1687" i="2" s="1"/>
  <c r="R1688" i="2" s="1"/>
  <c r="R1689" i="2" s="1"/>
  <c r="R1690" i="2" s="1"/>
  <c r="R1691" i="2" s="1"/>
  <c r="R1692" i="2" s="1"/>
  <c r="R1693" i="2" s="1"/>
  <c r="R1694" i="2" s="1"/>
  <c r="R1695" i="2" s="1"/>
  <c r="R1696" i="2" s="1"/>
  <c r="R1697" i="2" s="1"/>
  <c r="R1698" i="2" s="1"/>
  <c r="R1699" i="2" s="1"/>
  <c r="R1700" i="2" s="1"/>
  <c r="R1701" i="2" s="1"/>
  <c r="R1702" i="2" s="1"/>
  <c r="R1703" i="2" s="1"/>
  <c r="R1704" i="2" s="1"/>
  <c r="R1705" i="2" s="1"/>
  <c r="R1706" i="2" s="1"/>
  <c r="R1707" i="2" s="1"/>
  <c r="R1708" i="2" s="1"/>
  <c r="R1709" i="2" s="1"/>
  <c r="R1710" i="2" s="1"/>
  <c r="R1711" i="2" s="1"/>
  <c r="R1712" i="2" s="1"/>
  <c r="R1713" i="2" s="1"/>
  <c r="R1714" i="2" s="1"/>
  <c r="R1715" i="2" s="1"/>
  <c r="R1716" i="2" s="1"/>
  <c r="R1717" i="2" s="1"/>
  <c r="R1718" i="2" s="1"/>
  <c r="R1719" i="2" s="1"/>
  <c r="R1720" i="2" s="1"/>
  <c r="R1721" i="2" s="1"/>
  <c r="R1722" i="2" s="1"/>
  <c r="R1723" i="2" s="1"/>
  <c r="R1724" i="2" s="1"/>
  <c r="R1725" i="2" s="1"/>
  <c r="R1726" i="2" s="1"/>
  <c r="R1727" i="2" s="1"/>
  <c r="R1728" i="2" s="1"/>
  <c r="R1729" i="2" s="1"/>
  <c r="R1730" i="2" s="1"/>
  <c r="R1731" i="2" s="1"/>
  <c r="R1732" i="2" s="1"/>
  <c r="R1733" i="2" s="1"/>
  <c r="R1734" i="2" s="1"/>
  <c r="R1735" i="2" s="1"/>
  <c r="R1736" i="2" s="1"/>
  <c r="R1737" i="2" s="1"/>
  <c r="R1738" i="2" s="1"/>
  <c r="R1739" i="2" s="1"/>
  <c r="R1740" i="2" s="1"/>
  <c r="R1741" i="2" s="1"/>
  <c r="R1742" i="2" s="1"/>
  <c r="R1743" i="2" s="1"/>
  <c r="R1744" i="2" s="1"/>
  <c r="R1745" i="2" s="1"/>
  <c r="R1746" i="2" s="1"/>
  <c r="R1747" i="2" s="1"/>
  <c r="R1748" i="2" s="1"/>
  <c r="R1749" i="2" s="1"/>
  <c r="R1750" i="2" s="1"/>
  <c r="R1751" i="2" s="1"/>
  <c r="R1752" i="2" s="1"/>
  <c r="R1753" i="2" s="1"/>
  <c r="R1754" i="2" s="1"/>
  <c r="R1755" i="2" s="1"/>
  <c r="R1756" i="2" s="1"/>
  <c r="R1757" i="2" s="1"/>
  <c r="R1758" i="2" s="1"/>
  <c r="R1759" i="2" s="1"/>
  <c r="R1760" i="2" s="1"/>
  <c r="R1761" i="2" s="1"/>
  <c r="R1762" i="2" s="1"/>
  <c r="R1763" i="2" s="1"/>
  <c r="R1764" i="2" s="1"/>
  <c r="R1765" i="2" s="1"/>
  <c r="R1766" i="2" s="1"/>
  <c r="R1767" i="2" s="1"/>
  <c r="R1768" i="2" s="1"/>
  <c r="R1769" i="2" s="1"/>
  <c r="R1770" i="2" s="1"/>
  <c r="R1771" i="2" s="1"/>
  <c r="R1772" i="2" s="1"/>
  <c r="R1773" i="2" s="1"/>
  <c r="R1774" i="2" s="1"/>
  <c r="R1775" i="2" s="1"/>
  <c r="R1776" i="2" s="1"/>
  <c r="R1777" i="2" s="1"/>
  <c r="R1778" i="2" s="1"/>
  <c r="R1779" i="2" s="1"/>
  <c r="R1780" i="2" s="1"/>
  <c r="R1781" i="2" s="1"/>
  <c r="R1782" i="2" s="1"/>
  <c r="R1783" i="2" s="1"/>
  <c r="R1784" i="2" s="1"/>
  <c r="R1785" i="2" s="1"/>
  <c r="R1786" i="2" s="1"/>
  <c r="R1787" i="2" s="1"/>
  <c r="R1788" i="2" s="1"/>
  <c r="R1789" i="2" s="1"/>
  <c r="R1790" i="2" s="1"/>
  <c r="R1791" i="2" s="1"/>
  <c r="R1792" i="2" s="1"/>
  <c r="R1793" i="2" s="1"/>
  <c r="R1794" i="2" s="1"/>
  <c r="R1795" i="2" s="1"/>
  <c r="R1796" i="2" s="1"/>
  <c r="R1797" i="2" s="1"/>
  <c r="R1798" i="2" s="1"/>
  <c r="R1799" i="2" s="1"/>
  <c r="R1800" i="2" s="1"/>
  <c r="R1801" i="2" s="1"/>
  <c r="R1802" i="2" s="1"/>
  <c r="R1803" i="2" s="1"/>
  <c r="R1804" i="2" s="1"/>
  <c r="R1805" i="2" s="1"/>
  <c r="R1806" i="2" s="1"/>
  <c r="R1807" i="2" s="1"/>
  <c r="R1808" i="2" s="1"/>
  <c r="R1809" i="2" s="1"/>
  <c r="R1810" i="2" s="1"/>
  <c r="R1811" i="2" s="1"/>
  <c r="R1812" i="2" s="1"/>
  <c r="R1813" i="2" s="1"/>
  <c r="R1814" i="2" s="1"/>
  <c r="R1815" i="2" s="1"/>
  <c r="R1816" i="2" s="1"/>
  <c r="R1817" i="2" s="1"/>
  <c r="R1818" i="2" s="1"/>
  <c r="R1819" i="2" s="1"/>
  <c r="R1820" i="2" s="1"/>
  <c r="R1821" i="2" s="1"/>
  <c r="R1822" i="2" s="1"/>
  <c r="R1823" i="2" s="1"/>
  <c r="R1824" i="2" s="1"/>
  <c r="R1825" i="2" s="1"/>
  <c r="R1826" i="2" s="1"/>
  <c r="R1827" i="2" s="1"/>
  <c r="R1828" i="2" s="1"/>
  <c r="R1829" i="2" s="1"/>
  <c r="R1830" i="2" s="1"/>
  <c r="R1831" i="2" s="1"/>
  <c r="R1832" i="2" s="1"/>
  <c r="R1833" i="2" s="1"/>
  <c r="R1834" i="2" s="1"/>
  <c r="R1835" i="2" s="1"/>
  <c r="R1836" i="2" s="1"/>
  <c r="R1837" i="2" s="1"/>
  <c r="R1838" i="2" s="1"/>
  <c r="R1839" i="2" s="1"/>
  <c r="R1840" i="2" s="1"/>
  <c r="R1841" i="2" s="1"/>
  <c r="R1842" i="2" s="1"/>
  <c r="R1843" i="2" s="1"/>
  <c r="R1844" i="2" s="1"/>
  <c r="R1845" i="2" s="1"/>
  <c r="R1846" i="2" s="1"/>
  <c r="R1847" i="2" s="1"/>
  <c r="R1848" i="2" s="1"/>
  <c r="R1849" i="2" s="1"/>
  <c r="R1850" i="2" s="1"/>
  <c r="R1851" i="2" s="1"/>
  <c r="R1852" i="2" s="1"/>
  <c r="R1853" i="2" s="1"/>
  <c r="R1854" i="2" s="1"/>
  <c r="R1855" i="2" s="1"/>
  <c r="R1856" i="2" s="1"/>
  <c r="R1857" i="2" s="1"/>
  <c r="R1858" i="2" s="1"/>
  <c r="R1859" i="2" s="1"/>
  <c r="R1860" i="2" s="1"/>
  <c r="R1861" i="2" s="1"/>
  <c r="R1862" i="2" s="1"/>
  <c r="R1863" i="2" s="1"/>
  <c r="R1864" i="2" s="1"/>
  <c r="R1865" i="2" s="1"/>
  <c r="R1866" i="2" s="1"/>
  <c r="R1867" i="2" s="1"/>
  <c r="R1868" i="2" s="1"/>
  <c r="R1869" i="2" s="1"/>
  <c r="R1870" i="2" s="1"/>
  <c r="R1871" i="2" s="1"/>
  <c r="R1872" i="2" s="1"/>
  <c r="R1873" i="2" s="1"/>
  <c r="R1874" i="2" s="1"/>
  <c r="R1875" i="2" s="1"/>
  <c r="R1876" i="2" s="1"/>
  <c r="R1877" i="2" s="1"/>
  <c r="R1878" i="2" s="1"/>
  <c r="R1879" i="2" s="1"/>
  <c r="R1880" i="2" s="1"/>
  <c r="R1881" i="2" s="1"/>
  <c r="R1882" i="2" s="1"/>
  <c r="R1883" i="2" s="1"/>
  <c r="R1884" i="2" s="1"/>
  <c r="R1885" i="2" s="1"/>
  <c r="R1886" i="2" s="1"/>
  <c r="R1887" i="2" s="1"/>
  <c r="R1888" i="2" s="1"/>
  <c r="R1889" i="2" s="1"/>
  <c r="R1890" i="2" s="1"/>
  <c r="R1891" i="2" s="1"/>
  <c r="R1892" i="2" s="1"/>
  <c r="R1893" i="2" s="1"/>
  <c r="R1894" i="2" s="1"/>
  <c r="R1895" i="2" s="1"/>
  <c r="R1896" i="2" s="1"/>
  <c r="R1897" i="2" s="1"/>
  <c r="R1898" i="2" s="1"/>
  <c r="R1899" i="2" s="1"/>
  <c r="R1900" i="2" s="1"/>
  <c r="R1901" i="2" s="1"/>
  <c r="R1902" i="2" s="1"/>
  <c r="R1903" i="2" s="1"/>
  <c r="R1904" i="2" s="1"/>
  <c r="R1905" i="2" s="1"/>
  <c r="R1906" i="2" s="1"/>
  <c r="R1907" i="2" s="1"/>
  <c r="R1908" i="2" s="1"/>
  <c r="R1909" i="2" s="1"/>
  <c r="R1910" i="2" s="1"/>
  <c r="R1911" i="2" s="1"/>
  <c r="R1912" i="2" s="1"/>
  <c r="R1913" i="2" s="1"/>
  <c r="R1914" i="2" s="1"/>
  <c r="R1915" i="2" s="1"/>
  <c r="R1916" i="2" s="1"/>
  <c r="R1917" i="2" s="1"/>
  <c r="R1918" i="2" s="1"/>
  <c r="R1919" i="2" s="1"/>
  <c r="R1920" i="2" s="1"/>
  <c r="R1921" i="2" s="1"/>
  <c r="R1922" i="2" s="1"/>
  <c r="R1923" i="2" s="1"/>
  <c r="R1924" i="2" s="1"/>
  <c r="R1925" i="2" s="1"/>
  <c r="R1926" i="2" s="1"/>
  <c r="R1927" i="2" s="1"/>
  <c r="R1928" i="2" s="1"/>
  <c r="R1929" i="2" s="1"/>
  <c r="R1930" i="2" s="1"/>
  <c r="R1931" i="2" s="1"/>
  <c r="R1932" i="2" s="1"/>
  <c r="R1933" i="2" s="1"/>
  <c r="R1934" i="2" s="1"/>
  <c r="R1935" i="2" s="1"/>
  <c r="R1936" i="2" s="1"/>
  <c r="R1937" i="2" s="1"/>
  <c r="R1938" i="2" s="1"/>
  <c r="R1939" i="2" s="1"/>
  <c r="R1940" i="2" s="1"/>
  <c r="R1941" i="2" s="1"/>
  <c r="R1942" i="2" s="1"/>
  <c r="R1943" i="2" s="1"/>
  <c r="R1944" i="2" s="1"/>
  <c r="R1945" i="2" s="1"/>
  <c r="R1946" i="2" s="1"/>
  <c r="R1947" i="2" s="1"/>
  <c r="R1948" i="2" s="1"/>
  <c r="R1949" i="2" s="1"/>
  <c r="R1950" i="2" s="1"/>
  <c r="R1951" i="2" s="1"/>
  <c r="R1952" i="2" s="1"/>
  <c r="R1953" i="2" s="1"/>
  <c r="R1954" i="2" s="1"/>
  <c r="R1955" i="2" s="1"/>
  <c r="R1956" i="2" s="1"/>
  <c r="R1957" i="2" s="1"/>
  <c r="R1958" i="2" s="1"/>
  <c r="R1959" i="2" s="1"/>
  <c r="R1960" i="2" s="1"/>
  <c r="R1961" i="2" s="1"/>
  <c r="R1962" i="2" s="1"/>
  <c r="R1963" i="2" s="1"/>
  <c r="R1964" i="2" s="1"/>
  <c r="R1965" i="2" s="1"/>
  <c r="R1966" i="2" s="1"/>
  <c r="R1967" i="2" s="1"/>
  <c r="R1968" i="2" s="1"/>
  <c r="R1969" i="2" s="1"/>
  <c r="R1970" i="2" s="1"/>
  <c r="R1971" i="2" s="1"/>
  <c r="R1972" i="2" s="1"/>
  <c r="R1973" i="2" s="1"/>
  <c r="R1974" i="2" s="1"/>
  <c r="R1975" i="2" s="1"/>
  <c r="R1976" i="2" s="1"/>
  <c r="R1977" i="2" s="1"/>
  <c r="R1978" i="2" s="1"/>
  <c r="R1979" i="2" s="1"/>
  <c r="R1980" i="2" s="1"/>
  <c r="R1981" i="2" s="1"/>
  <c r="R1982" i="2" s="1"/>
  <c r="R1983" i="2" s="1"/>
  <c r="R1984" i="2" s="1"/>
  <c r="R1985" i="2" s="1"/>
  <c r="R1986" i="2" s="1"/>
  <c r="R1987" i="2" s="1"/>
  <c r="R1988" i="2" s="1"/>
  <c r="R1989" i="2" s="1"/>
  <c r="R1990" i="2" s="1"/>
  <c r="R1991" i="2" s="1"/>
  <c r="R1992" i="2" s="1"/>
  <c r="R1993" i="2" s="1"/>
  <c r="R1994" i="2" s="1"/>
  <c r="R1995" i="2" s="1"/>
  <c r="R1996" i="2" s="1"/>
  <c r="R1997" i="2" s="1"/>
  <c r="R1998" i="2" s="1"/>
  <c r="R1999" i="2" s="1"/>
  <c r="R2000" i="2" s="1"/>
  <c r="R2001" i="2" s="1"/>
  <c r="R2002" i="2" s="1"/>
  <c r="R2003" i="2" s="1"/>
  <c r="R2004" i="2" s="1"/>
  <c r="R2005" i="2" s="1"/>
  <c r="R2006" i="2" s="1"/>
  <c r="R2007" i="2" s="1"/>
  <c r="R2008" i="2" s="1"/>
  <c r="R2009" i="2" s="1"/>
  <c r="R2010" i="2" s="1"/>
  <c r="R2011" i="2" s="1"/>
  <c r="R2012" i="2" s="1"/>
  <c r="R2013" i="2" s="1"/>
  <c r="R2014" i="2" s="1"/>
  <c r="R2015" i="2" s="1"/>
  <c r="R2016" i="2" s="1"/>
  <c r="R2017" i="2" s="1"/>
  <c r="R2018" i="2" s="1"/>
  <c r="R2019" i="2" s="1"/>
  <c r="R2020" i="2" s="1"/>
  <c r="R2021" i="2" s="1"/>
  <c r="R2022" i="2" s="1"/>
  <c r="R2023" i="2" s="1"/>
  <c r="R2024" i="2" s="1"/>
  <c r="R2025" i="2" s="1"/>
  <c r="R2026" i="2" s="1"/>
  <c r="R2027" i="2" s="1"/>
  <c r="R2028" i="2" s="1"/>
  <c r="R2029" i="2" s="1"/>
  <c r="R2030" i="2" s="1"/>
  <c r="R2031" i="2" s="1"/>
  <c r="R2032" i="2" s="1"/>
  <c r="R2033" i="2" s="1"/>
  <c r="R2034" i="2" s="1"/>
  <c r="R2035" i="2" s="1"/>
  <c r="R2036" i="2" s="1"/>
  <c r="R2037" i="2" s="1"/>
  <c r="R2038" i="2" s="1"/>
  <c r="R2039" i="2" s="1"/>
  <c r="R2040" i="2" s="1"/>
  <c r="R2041" i="2" s="1"/>
  <c r="R2042" i="2" s="1"/>
  <c r="R2043" i="2" s="1"/>
  <c r="R2044" i="2" s="1"/>
  <c r="R2045" i="2" s="1"/>
  <c r="R2046" i="2" s="1"/>
  <c r="R2047" i="2" s="1"/>
  <c r="R2048" i="2" s="1"/>
  <c r="R2049" i="2" s="1"/>
  <c r="R2050" i="2" s="1"/>
  <c r="R2051" i="2" s="1"/>
  <c r="R2052" i="2" s="1"/>
  <c r="R2053" i="2" s="1"/>
  <c r="R2054" i="2" s="1"/>
  <c r="R2055" i="2" s="1"/>
  <c r="R2056" i="2" s="1"/>
  <c r="R2057" i="2" s="1"/>
  <c r="R2058" i="2" s="1"/>
  <c r="R2059" i="2" s="1"/>
  <c r="R2060" i="2" s="1"/>
  <c r="R2061" i="2" s="1"/>
  <c r="R2062" i="2" s="1"/>
  <c r="R2063" i="2" s="1"/>
  <c r="R2064" i="2" s="1"/>
  <c r="R2065" i="2" s="1"/>
  <c r="R2066" i="2" s="1"/>
  <c r="R2067" i="2" s="1"/>
  <c r="R2068" i="2" s="1"/>
  <c r="R2069" i="2" s="1"/>
  <c r="R2070" i="2" s="1"/>
  <c r="R2071" i="2" s="1"/>
  <c r="R2072" i="2" s="1"/>
  <c r="R2073" i="2" s="1"/>
  <c r="R2074" i="2" s="1"/>
  <c r="R2075" i="2" s="1"/>
  <c r="R2076" i="2" s="1"/>
  <c r="R2077" i="2" s="1"/>
  <c r="R2078" i="2" s="1"/>
  <c r="R2079" i="2" s="1"/>
  <c r="R2080" i="2" s="1"/>
  <c r="R2081" i="2" s="1"/>
  <c r="R2082" i="2" s="1"/>
  <c r="R2083" i="2" s="1"/>
  <c r="R2084" i="2" s="1"/>
  <c r="R2085" i="2" s="1"/>
  <c r="R2086" i="2" s="1"/>
  <c r="R2087" i="2" s="1"/>
  <c r="R2088" i="2" s="1"/>
  <c r="R2089" i="2" s="1"/>
  <c r="R2090" i="2" s="1"/>
  <c r="R2091" i="2" s="1"/>
  <c r="R2092" i="2" s="1"/>
  <c r="R2093" i="2" s="1"/>
  <c r="R2094" i="2" s="1"/>
  <c r="R2095" i="2" s="1"/>
  <c r="R2096" i="2" s="1"/>
  <c r="R2097" i="2" s="1"/>
  <c r="R2098" i="2" s="1"/>
  <c r="R2099" i="2" s="1"/>
  <c r="R2100" i="2" s="1"/>
  <c r="R2101" i="2" s="1"/>
  <c r="R2102" i="2" s="1"/>
  <c r="R2103" i="2" s="1"/>
  <c r="R2104" i="2" s="1"/>
  <c r="R2105" i="2" s="1"/>
  <c r="R2106" i="2" s="1"/>
  <c r="R2107" i="2" s="1"/>
  <c r="R2108" i="2" s="1"/>
  <c r="R2109" i="2" s="1"/>
  <c r="R2110" i="2" s="1"/>
  <c r="R2111" i="2" s="1"/>
  <c r="R2112" i="2" s="1"/>
  <c r="R2113" i="2" s="1"/>
  <c r="R2114" i="2" s="1"/>
  <c r="R2115" i="2" s="1"/>
  <c r="R2116" i="2" s="1"/>
  <c r="R2117" i="2" s="1"/>
  <c r="R2118" i="2" s="1"/>
  <c r="R2119" i="2" s="1"/>
  <c r="R2120" i="2" s="1"/>
  <c r="R2121" i="2" s="1"/>
  <c r="R2122" i="2" s="1"/>
  <c r="R2123" i="2" s="1"/>
  <c r="R2124" i="2" s="1"/>
  <c r="R2125" i="2" s="1"/>
  <c r="R2126" i="2" s="1"/>
  <c r="R2127" i="2" s="1"/>
  <c r="R2128" i="2" s="1"/>
  <c r="R2129" i="2" s="1"/>
  <c r="R2130" i="2" s="1"/>
  <c r="R2131" i="2" s="1"/>
  <c r="R2132" i="2" s="1"/>
  <c r="R2133" i="2" s="1"/>
  <c r="R2134" i="2" s="1"/>
  <c r="R2135" i="2" s="1"/>
  <c r="R2136" i="2" s="1"/>
  <c r="R2137" i="2" s="1"/>
  <c r="R2138" i="2" s="1"/>
  <c r="R2139" i="2" s="1"/>
  <c r="R2140" i="2" s="1"/>
  <c r="R2141" i="2" s="1"/>
  <c r="R2142" i="2" s="1"/>
  <c r="R2143" i="2" s="1"/>
  <c r="R2144" i="2" s="1"/>
  <c r="R2145" i="2" s="1"/>
  <c r="R2146" i="2" s="1"/>
  <c r="R2147" i="2" s="1"/>
  <c r="R2148" i="2" s="1"/>
  <c r="R2149" i="2" s="1"/>
  <c r="R2150" i="2" s="1"/>
  <c r="R2151" i="2" s="1"/>
  <c r="R2152" i="2" s="1"/>
  <c r="R2153" i="2" s="1"/>
  <c r="R2154" i="2" s="1"/>
  <c r="R2155" i="2" s="1"/>
  <c r="R2156" i="2" s="1"/>
  <c r="R2157" i="2" s="1"/>
  <c r="R2158" i="2" s="1"/>
  <c r="R2159" i="2" s="1"/>
  <c r="R2160" i="2" s="1"/>
  <c r="R2161" i="2" s="1"/>
  <c r="R2162" i="2" s="1"/>
  <c r="R2163" i="2" s="1"/>
  <c r="R2164" i="2" s="1"/>
  <c r="R2165" i="2" s="1"/>
  <c r="R2166" i="2" s="1"/>
  <c r="R2167" i="2" s="1"/>
  <c r="R2168" i="2" s="1"/>
  <c r="R2169" i="2" s="1"/>
  <c r="R2170" i="2" s="1"/>
  <c r="R2171" i="2" s="1"/>
  <c r="R2172" i="2" s="1"/>
  <c r="R2173" i="2" s="1"/>
  <c r="R2174" i="2" s="1"/>
  <c r="R2175" i="2" s="1"/>
  <c r="R2176" i="2" s="1"/>
  <c r="R2177" i="2" s="1"/>
  <c r="R2178" i="2" s="1"/>
  <c r="R2179" i="2" s="1"/>
  <c r="R2180" i="2" s="1"/>
  <c r="R2181" i="2" s="1"/>
  <c r="R2182" i="2" s="1"/>
  <c r="R2183" i="2" s="1"/>
  <c r="R2184" i="2" s="1"/>
  <c r="R2185" i="2" s="1"/>
  <c r="R2186" i="2" s="1"/>
  <c r="R2187" i="2" s="1"/>
  <c r="R2188" i="2" s="1"/>
  <c r="R2189" i="2" s="1"/>
  <c r="R2190" i="2" s="1"/>
  <c r="R2191" i="2" s="1"/>
  <c r="R2192" i="2" s="1"/>
  <c r="R2193" i="2" s="1"/>
  <c r="R2194" i="2" s="1"/>
  <c r="R2195" i="2" s="1"/>
  <c r="R2196" i="2" s="1"/>
  <c r="R2197" i="2" s="1"/>
  <c r="R2198" i="2" s="1"/>
  <c r="R2199" i="2" s="1"/>
  <c r="R2200" i="2" s="1"/>
  <c r="R2201" i="2" s="1"/>
  <c r="R2202" i="2" s="1"/>
  <c r="R2203" i="2" s="1"/>
  <c r="R2204" i="2" s="1"/>
  <c r="R2205" i="2" s="1"/>
  <c r="R2206" i="2" s="1"/>
  <c r="R2207" i="2" s="1"/>
  <c r="R2208" i="2" s="1"/>
  <c r="R2209" i="2" s="1"/>
  <c r="R2210" i="2" s="1"/>
  <c r="R2211" i="2" s="1"/>
  <c r="R2212" i="2" s="1"/>
  <c r="R2213" i="2" s="1"/>
  <c r="R2214" i="2" s="1"/>
  <c r="R2215" i="2" s="1"/>
  <c r="R2216" i="2" s="1"/>
  <c r="R2217" i="2" s="1"/>
  <c r="R2218" i="2" s="1"/>
  <c r="R2219" i="2" s="1"/>
  <c r="R2220" i="2" s="1"/>
  <c r="R2221" i="2" s="1"/>
  <c r="R2222" i="2" s="1"/>
  <c r="R2223" i="2" s="1"/>
  <c r="R2224" i="2" s="1"/>
  <c r="R2225" i="2" s="1"/>
  <c r="R2226" i="2" s="1"/>
  <c r="R2227" i="2" s="1"/>
  <c r="R2228" i="2" s="1"/>
  <c r="R2229" i="2" s="1"/>
  <c r="R2230" i="2" s="1"/>
  <c r="R2231" i="2" s="1"/>
  <c r="R2232" i="2" s="1"/>
  <c r="R2233" i="2" s="1"/>
  <c r="R2234" i="2" s="1"/>
  <c r="R2235" i="2" s="1"/>
  <c r="R2236" i="2" s="1"/>
  <c r="R2237" i="2" s="1"/>
  <c r="R2238" i="2" s="1"/>
  <c r="R2239" i="2" s="1"/>
  <c r="R2240" i="2" s="1"/>
  <c r="R2241" i="2" s="1"/>
  <c r="R2242" i="2" s="1"/>
  <c r="R2243" i="2" s="1"/>
  <c r="R2244" i="2" s="1"/>
  <c r="R2245" i="2" s="1"/>
  <c r="R2246" i="2" s="1"/>
  <c r="R2247" i="2" s="1"/>
  <c r="R2248" i="2" s="1"/>
  <c r="R2249" i="2" s="1"/>
  <c r="R2250" i="2" s="1"/>
  <c r="R2251" i="2" s="1"/>
  <c r="R2252" i="2" s="1"/>
  <c r="R2253" i="2" s="1"/>
  <c r="R2254" i="2" s="1"/>
  <c r="R2255" i="2" s="1"/>
  <c r="R2256" i="2" s="1"/>
  <c r="R2257" i="2" s="1"/>
  <c r="R2258" i="2" s="1"/>
  <c r="R2259" i="2" s="1"/>
  <c r="R2260" i="2" s="1"/>
  <c r="R2261" i="2" s="1"/>
  <c r="R2262" i="2" s="1"/>
  <c r="R2263" i="2" s="1"/>
  <c r="R2264" i="2" s="1"/>
  <c r="R2265" i="2" s="1"/>
  <c r="R2266" i="2" s="1"/>
  <c r="R2267" i="2" s="1"/>
  <c r="R2268" i="2" s="1"/>
  <c r="R2269" i="2" s="1"/>
  <c r="R2270" i="2" s="1"/>
  <c r="R2271" i="2" s="1"/>
  <c r="R2272" i="2" s="1"/>
  <c r="R2273" i="2" s="1"/>
  <c r="R2274" i="2" s="1"/>
  <c r="R2275" i="2" s="1"/>
  <c r="R2276" i="2" s="1"/>
  <c r="R2277" i="2" s="1"/>
  <c r="R2278" i="2" s="1"/>
  <c r="R2279" i="2" s="1"/>
  <c r="R2280" i="2" s="1"/>
  <c r="R2281" i="2" s="1"/>
  <c r="R2282" i="2" s="1"/>
  <c r="R2283" i="2" s="1"/>
  <c r="R2284" i="2" s="1"/>
  <c r="R2285" i="2" s="1"/>
  <c r="R2286" i="2" s="1"/>
  <c r="R2287" i="2" s="1"/>
  <c r="R2288" i="2" s="1"/>
  <c r="R2289" i="2" s="1"/>
  <c r="R2290" i="2" s="1"/>
  <c r="R2291" i="2" s="1"/>
  <c r="R2292" i="2" s="1"/>
  <c r="R2293" i="2" s="1"/>
  <c r="R2294" i="2" s="1"/>
  <c r="R2295" i="2" s="1"/>
  <c r="R2296" i="2" s="1"/>
  <c r="R2297" i="2" s="1"/>
  <c r="R2298" i="2" s="1"/>
  <c r="R2299" i="2" s="1"/>
  <c r="R2300" i="2" s="1"/>
  <c r="R2301" i="2" s="1"/>
  <c r="R2302" i="2" s="1"/>
  <c r="R2303" i="2" s="1"/>
  <c r="R2304" i="2" s="1"/>
  <c r="R2305" i="2" s="1"/>
  <c r="R2306" i="2" s="1"/>
  <c r="R2307" i="2" s="1"/>
  <c r="R2308" i="2" s="1"/>
  <c r="R2309" i="2" s="1"/>
  <c r="R2310" i="2" s="1"/>
  <c r="R2311" i="2" s="1"/>
  <c r="R2312" i="2" s="1"/>
  <c r="R2313" i="2" s="1"/>
  <c r="R2314" i="2" s="1"/>
  <c r="R2315" i="2" s="1"/>
  <c r="R2316" i="2" s="1"/>
  <c r="R2317" i="2" s="1"/>
  <c r="R2318" i="2" s="1"/>
  <c r="R2319" i="2" s="1"/>
  <c r="R2320" i="2" s="1"/>
  <c r="R2321" i="2" s="1"/>
  <c r="R2322" i="2" s="1"/>
  <c r="R2323" i="2" s="1"/>
  <c r="R2324" i="2" s="1"/>
  <c r="R2325" i="2" s="1"/>
  <c r="R2326" i="2" s="1"/>
  <c r="R2327" i="2" s="1"/>
  <c r="R2328" i="2" s="1"/>
  <c r="R2329" i="2" s="1"/>
  <c r="R2330" i="2" s="1"/>
  <c r="R2331" i="2" s="1"/>
  <c r="R2332" i="2" s="1"/>
  <c r="R2333" i="2" s="1"/>
  <c r="R2334" i="2" s="1"/>
  <c r="R2335" i="2" s="1"/>
  <c r="R2336" i="2" s="1"/>
  <c r="R2337" i="2" s="1"/>
  <c r="R2338" i="2" s="1"/>
  <c r="R2339" i="2" s="1"/>
  <c r="R2340" i="2" s="1"/>
  <c r="R2341" i="2" s="1"/>
  <c r="R2342" i="2" s="1"/>
  <c r="R2343" i="2" s="1"/>
  <c r="R2344" i="2" s="1"/>
  <c r="R2345" i="2" s="1"/>
  <c r="R2346" i="2" s="1"/>
  <c r="R2347" i="2" s="1"/>
  <c r="R2348" i="2" s="1"/>
  <c r="R2349" i="2" s="1"/>
  <c r="R2350" i="2" s="1"/>
  <c r="R2351" i="2" s="1"/>
  <c r="R2352" i="2" s="1"/>
  <c r="R2353" i="2" s="1"/>
  <c r="R2354" i="2" s="1"/>
  <c r="R2355" i="2" s="1"/>
  <c r="R2356" i="2" s="1"/>
  <c r="R2357" i="2" s="1"/>
  <c r="R2358" i="2" s="1"/>
  <c r="R2359" i="2" s="1"/>
  <c r="R2360" i="2" s="1"/>
  <c r="R2361" i="2" s="1"/>
  <c r="R2362" i="2" s="1"/>
  <c r="R2363" i="2" s="1"/>
  <c r="R2364" i="2" s="1"/>
  <c r="R2365" i="2" s="1"/>
  <c r="R2366" i="2" s="1"/>
  <c r="R2367" i="2" s="1"/>
  <c r="R2368" i="2" s="1"/>
  <c r="R2369" i="2" s="1"/>
  <c r="R2370" i="2" s="1"/>
  <c r="R2371" i="2" s="1"/>
  <c r="R2372" i="2" s="1"/>
  <c r="R2373" i="2" s="1"/>
  <c r="R2374" i="2" s="1"/>
  <c r="R2375" i="2" s="1"/>
  <c r="R2376" i="2" s="1"/>
  <c r="R2377" i="2" s="1"/>
  <c r="R2378" i="2" s="1"/>
  <c r="R2379" i="2" s="1"/>
  <c r="R2380" i="2" s="1"/>
  <c r="R2381" i="2" s="1"/>
  <c r="R2382" i="2" s="1"/>
  <c r="R2383" i="2" s="1"/>
  <c r="R2384" i="2" s="1"/>
  <c r="R2385" i="2" s="1"/>
  <c r="R2386" i="2" s="1"/>
  <c r="R2387" i="2" s="1"/>
  <c r="R2388" i="2" s="1"/>
  <c r="R2389" i="2" s="1"/>
  <c r="R2390" i="2" s="1"/>
  <c r="R2391" i="2" s="1"/>
  <c r="R2392" i="2" s="1"/>
  <c r="R2393" i="2" s="1"/>
  <c r="R2394" i="2" s="1"/>
  <c r="R2395" i="2" s="1"/>
  <c r="R2396" i="2" s="1"/>
  <c r="R2397" i="2" s="1"/>
  <c r="R2398" i="2" s="1"/>
  <c r="R2399" i="2" s="1"/>
  <c r="R2400" i="2" s="1"/>
  <c r="R2401" i="2" s="1"/>
  <c r="R2402" i="2" s="1"/>
  <c r="R2403" i="2" s="1"/>
  <c r="R2404" i="2" s="1"/>
  <c r="R2405" i="2" s="1"/>
  <c r="R2406" i="2" s="1"/>
  <c r="R2407" i="2" s="1"/>
  <c r="R2408" i="2" s="1"/>
  <c r="R2409" i="2" s="1"/>
  <c r="R2410" i="2" s="1"/>
  <c r="R2411" i="2" s="1"/>
  <c r="R2412" i="2" s="1"/>
  <c r="R2413" i="2" s="1"/>
  <c r="R2414" i="2" s="1"/>
  <c r="R2415" i="2" s="1"/>
  <c r="R2416" i="2" s="1"/>
  <c r="R2417" i="2" s="1"/>
  <c r="R2418" i="2" s="1"/>
  <c r="R2419" i="2" s="1"/>
  <c r="R2420" i="2" s="1"/>
  <c r="R2421" i="2" s="1"/>
  <c r="R2422" i="2" s="1"/>
  <c r="R2423" i="2" s="1"/>
  <c r="R2424" i="2" s="1"/>
  <c r="R2425" i="2" s="1"/>
  <c r="R2426" i="2" s="1"/>
  <c r="R2427" i="2" s="1"/>
  <c r="R2428" i="2" s="1"/>
  <c r="R2429" i="2" s="1"/>
  <c r="R2430" i="2" s="1"/>
  <c r="R2431" i="2" s="1"/>
  <c r="R2432" i="2" s="1"/>
  <c r="R2433" i="2" s="1"/>
  <c r="R2434" i="2" s="1"/>
  <c r="R2435" i="2" s="1"/>
  <c r="R2436" i="2" s="1"/>
  <c r="R2437" i="2" s="1"/>
  <c r="R2438" i="2" s="1"/>
  <c r="R2439" i="2" s="1"/>
  <c r="R2440" i="2" s="1"/>
  <c r="R2441" i="2" s="1"/>
  <c r="R2442" i="2" s="1"/>
  <c r="R2443" i="2" s="1"/>
  <c r="R2444" i="2" s="1"/>
  <c r="R2445" i="2" s="1"/>
  <c r="R2446" i="2" s="1"/>
  <c r="R2447" i="2" s="1"/>
  <c r="R2448" i="2" s="1"/>
  <c r="R2449" i="2" s="1"/>
  <c r="R2450" i="2" s="1"/>
  <c r="R2451" i="2" s="1"/>
  <c r="R2452" i="2" s="1"/>
  <c r="R2453" i="2" s="1"/>
  <c r="R2454" i="2" s="1"/>
  <c r="R2455" i="2" s="1"/>
  <c r="R2456" i="2" s="1"/>
  <c r="R2457" i="2" s="1"/>
  <c r="R2458" i="2" s="1"/>
  <c r="R2459" i="2" s="1"/>
  <c r="R2460" i="2" s="1"/>
  <c r="R2461" i="2" s="1"/>
  <c r="R2462" i="2" s="1"/>
  <c r="R2463" i="2" s="1"/>
  <c r="R2464" i="2" s="1"/>
  <c r="R2465" i="2" s="1"/>
  <c r="R2466" i="2" s="1"/>
  <c r="R2467" i="2" s="1"/>
  <c r="R2468" i="2" s="1"/>
  <c r="R2469" i="2" s="1"/>
  <c r="R2470" i="2" s="1"/>
  <c r="R2471" i="2" s="1"/>
  <c r="R2472" i="2" s="1"/>
  <c r="R2473" i="2" s="1"/>
  <c r="R2474" i="2" s="1"/>
  <c r="R2475" i="2" s="1"/>
  <c r="R2476" i="2" s="1"/>
  <c r="R2477" i="2" s="1"/>
  <c r="R2478" i="2" s="1"/>
  <c r="R2479" i="2" s="1"/>
  <c r="R2480" i="2" s="1"/>
  <c r="R2481" i="2" s="1"/>
  <c r="R2482" i="2" s="1"/>
  <c r="R2483" i="2" s="1"/>
  <c r="R2484" i="2" s="1"/>
  <c r="R2485" i="2" s="1"/>
  <c r="R2486" i="2" s="1"/>
  <c r="R2487" i="2" s="1"/>
  <c r="R2488" i="2" s="1"/>
  <c r="R2489" i="2" s="1"/>
  <c r="R2490" i="2" s="1"/>
  <c r="R2491" i="2" s="1"/>
  <c r="R2492" i="2" s="1"/>
  <c r="R2493" i="2" s="1"/>
  <c r="R2494" i="2" s="1"/>
  <c r="R2495" i="2" s="1"/>
  <c r="R2496" i="2" s="1"/>
  <c r="R2497" i="2" s="1"/>
  <c r="R2498" i="2" s="1"/>
  <c r="R2499" i="2" s="1"/>
  <c r="R2500" i="2" s="1"/>
  <c r="R2501" i="2" s="1"/>
  <c r="R2502" i="2" s="1"/>
  <c r="R2503" i="2" s="1"/>
  <c r="R2504" i="2" s="1"/>
  <c r="R2505" i="2" s="1"/>
  <c r="R2506" i="2" s="1"/>
  <c r="R2507" i="2" s="1"/>
  <c r="R2508" i="2" s="1"/>
  <c r="R2509" i="2" s="1"/>
  <c r="R2510" i="2" s="1"/>
  <c r="R2511" i="2" s="1"/>
  <c r="R2512" i="2" s="1"/>
  <c r="R2513" i="2" s="1"/>
  <c r="R2514" i="2" s="1"/>
  <c r="R2515" i="2" s="1"/>
  <c r="R2516" i="2" s="1"/>
  <c r="R2517" i="2" s="1"/>
  <c r="R2518" i="2" s="1"/>
  <c r="R2519" i="2" s="1"/>
  <c r="R2520" i="2" s="1"/>
  <c r="R2521" i="2" s="1"/>
  <c r="R2522" i="2" s="1"/>
  <c r="R2523" i="2" s="1"/>
  <c r="R2524" i="2" s="1"/>
  <c r="R2525" i="2" s="1"/>
  <c r="R2526" i="2" s="1"/>
  <c r="R2527" i="2" s="1"/>
  <c r="R2528" i="2" s="1"/>
  <c r="R2529" i="2" s="1"/>
  <c r="R2530" i="2" s="1"/>
  <c r="R2531" i="2" s="1"/>
  <c r="R2532" i="2" s="1"/>
  <c r="R2533" i="2" s="1"/>
  <c r="R2534" i="2" s="1"/>
  <c r="R2535" i="2" s="1"/>
  <c r="R2536" i="2" s="1"/>
  <c r="R2537" i="2" s="1"/>
  <c r="R2538" i="2" s="1"/>
  <c r="R2539" i="2" s="1"/>
  <c r="R2540" i="2" s="1"/>
  <c r="R2541" i="2" s="1"/>
  <c r="R2542" i="2" s="1"/>
  <c r="R2543" i="2" s="1"/>
  <c r="R2544" i="2" s="1"/>
  <c r="R2545" i="2" s="1"/>
  <c r="R2546" i="2" s="1"/>
  <c r="R2547" i="2" s="1"/>
  <c r="R2548" i="2" s="1"/>
  <c r="R2549" i="2" s="1"/>
  <c r="R2550" i="2" s="1"/>
  <c r="R2551" i="2" s="1"/>
  <c r="R2552" i="2" s="1"/>
  <c r="R2553" i="2" s="1"/>
  <c r="R2554" i="2" s="1"/>
  <c r="R2555" i="2" s="1"/>
  <c r="R2556" i="2" s="1"/>
  <c r="R2557" i="2" s="1"/>
  <c r="R2558" i="2" s="1"/>
  <c r="R2559" i="2" s="1"/>
  <c r="R2560" i="2" s="1"/>
  <c r="R2561" i="2" s="1"/>
  <c r="R2562" i="2" s="1"/>
  <c r="R2563" i="2" s="1"/>
  <c r="R2564" i="2" s="1"/>
  <c r="R2565" i="2" s="1"/>
  <c r="R2566" i="2" s="1"/>
  <c r="R2567" i="2" s="1"/>
  <c r="R2568" i="2" s="1"/>
  <c r="R2569" i="2" s="1"/>
  <c r="R2570" i="2" s="1"/>
  <c r="R2571" i="2" s="1"/>
  <c r="R2572" i="2" s="1"/>
  <c r="R2573" i="2" s="1"/>
  <c r="R2574" i="2" s="1"/>
  <c r="R2575" i="2" s="1"/>
  <c r="R2576" i="2" s="1"/>
  <c r="R2577" i="2" s="1"/>
  <c r="R2578" i="2" s="1"/>
  <c r="R2579" i="2" s="1"/>
  <c r="R2580" i="2" s="1"/>
  <c r="R2581" i="2" s="1"/>
  <c r="R2582" i="2" s="1"/>
  <c r="R2583" i="2" s="1"/>
  <c r="R2584" i="2" s="1"/>
  <c r="R2585" i="2" s="1"/>
  <c r="R2586" i="2" s="1"/>
  <c r="R2587" i="2" s="1"/>
  <c r="R2588" i="2" s="1"/>
  <c r="R2589" i="2" s="1"/>
  <c r="R2590" i="2" s="1"/>
  <c r="R2591" i="2" s="1"/>
  <c r="R2592" i="2" s="1"/>
  <c r="R2593" i="2" s="1"/>
  <c r="R2594" i="2" s="1"/>
  <c r="R2595" i="2" s="1"/>
  <c r="R2596" i="2" s="1"/>
  <c r="R2597" i="2" s="1"/>
  <c r="R2598" i="2" s="1"/>
  <c r="R2599" i="2" s="1"/>
  <c r="R2600" i="2" s="1"/>
  <c r="R2601" i="2" s="1"/>
  <c r="R2602" i="2" s="1"/>
  <c r="R2603" i="2" s="1"/>
  <c r="R2604" i="2" s="1"/>
  <c r="R2605" i="2" s="1"/>
  <c r="R2606" i="2" s="1"/>
  <c r="R2607" i="2" s="1"/>
  <c r="R2608" i="2" s="1"/>
  <c r="R2609" i="2" s="1"/>
  <c r="R2610" i="2" s="1"/>
  <c r="R2611" i="2" s="1"/>
  <c r="R2612" i="2" s="1"/>
  <c r="R2613" i="2" s="1"/>
  <c r="R2614" i="2" s="1"/>
  <c r="R2615" i="2" s="1"/>
  <c r="R2616" i="2" s="1"/>
  <c r="R2617" i="2" s="1"/>
  <c r="R2618" i="2" s="1"/>
  <c r="R2619" i="2" s="1"/>
  <c r="R2620" i="2" s="1"/>
  <c r="R2621" i="2" s="1"/>
  <c r="R2622" i="2" s="1"/>
  <c r="R2623" i="2" s="1"/>
  <c r="R2624" i="2" s="1"/>
  <c r="R2625" i="2" s="1"/>
  <c r="R2626" i="2" s="1"/>
  <c r="R2627" i="2" s="1"/>
  <c r="R2628" i="2" s="1"/>
  <c r="R2629" i="2" s="1"/>
  <c r="R2630" i="2" s="1"/>
  <c r="R2631" i="2" s="1"/>
  <c r="R2632" i="2" s="1"/>
  <c r="R2633" i="2" s="1"/>
  <c r="R2634" i="2" s="1"/>
  <c r="R2635" i="2" s="1"/>
  <c r="R2636" i="2" s="1"/>
  <c r="R2637" i="2" s="1"/>
  <c r="R2638" i="2" s="1"/>
  <c r="R2639" i="2" s="1"/>
  <c r="R2640" i="2" s="1"/>
  <c r="R2641" i="2" s="1"/>
  <c r="R2642" i="2" s="1"/>
  <c r="R2643" i="2" s="1"/>
  <c r="R2644" i="2" s="1"/>
  <c r="R2645" i="2" s="1"/>
  <c r="R2646" i="2" s="1"/>
  <c r="R2647" i="2" s="1"/>
  <c r="R2648" i="2" s="1"/>
  <c r="R2649" i="2" s="1"/>
  <c r="R2650" i="2" s="1"/>
  <c r="R2651" i="2" s="1"/>
  <c r="R2652" i="2" s="1"/>
  <c r="R2653" i="2" s="1"/>
  <c r="R2654" i="2" s="1"/>
  <c r="R2655" i="2" s="1"/>
  <c r="R2656" i="2" s="1"/>
  <c r="R2657" i="2" s="1"/>
  <c r="R2658" i="2" s="1"/>
  <c r="R2659" i="2" s="1"/>
  <c r="R2660" i="2" s="1"/>
  <c r="R2661" i="2" s="1"/>
  <c r="R2662" i="2" s="1"/>
  <c r="R2663" i="2" s="1"/>
  <c r="R2664" i="2" s="1"/>
  <c r="R2665" i="2" s="1"/>
  <c r="R2666" i="2" s="1"/>
  <c r="R2667" i="2" s="1"/>
  <c r="R2668" i="2" s="1"/>
  <c r="R2669" i="2" s="1"/>
  <c r="R2670" i="2" s="1"/>
  <c r="R2671" i="2" s="1"/>
  <c r="R2672" i="2" s="1"/>
  <c r="R2673" i="2" s="1"/>
  <c r="R2674" i="2" s="1"/>
  <c r="R2675" i="2" s="1"/>
  <c r="R2676" i="2" s="1"/>
  <c r="R2677" i="2" s="1"/>
  <c r="R2678" i="2" s="1"/>
  <c r="R2679" i="2" s="1"/>
  <c r="R2680" i="2" s="1"/>
  <c r="R2681" i="2" s="1"/>
  <c r="R2682" i="2" s="1"/>
  <c r="R2683" i="2" s="1"/>
  <c r="R2684" i="2" s="1"/>
  <c r="R2685" i="2" s="1"/>
  <c r="R2686" i="2" s="1"/>
  <c r="R2687" i="2" s="1"/>
  <c r="R2688" i="2" s="1"/>
  <c r="R2689" i="2" s="1"/>
  <c r="R2690" i="2" s="1"/>
  <c r="R2691" i="2" s="1"/>
  <c r="R2692" i="2" s="1"/>
  <c r="R2693" i="2" s="1"/>
  <c r="R2694" i="2" s="1"/>
  <c r="R2695" i="2" s="1"/>
  <c r="R2696" i="2" s="1"/>
  <c r="R2697" i="2" s="1"/>
  <c r="R2698" i="2" s="1"/>
  <c r="R2699" i="2" s="1"/>
  <c r="R2700" i="2" s="1"/>
  <c r="R2701" i="2" s="1"/>
  <c r="R2702" i="2" s="1"/>
  <c r="R2703" i="2" s="1"/>
  <c r="R2704" i="2" s="1"/>
  <c r="R2705" i="2" s="1"/>
  <c r="R2706" i="2" s="1"/>
  <c r="R2707" i="2" s="1"/>
  <c r="R2708" i="2" s="1"/>
  <c r="R2709" i="2" s="1"/>
  <c r="R2710" i="2" s="1"/>
  <c r="R2711" i="2" s="1"/>
  <c r="R2712" i="2" s="1"/>
  <c r="R2713" i="2" s="1"/>
  <c r="R2714" i="2" s="1"/>
  <c r="R2715" i="2" s="1"/>
  <c r="R2716" i="2" s="1"/>
  <c r="R2717" i="2" s="1"/>
  <c r="R2718" i="2" s="1"/>
  <c r="R2719" i="2" s="1"/>
  <c r="R2720" i="2" s="1"/>
  <c r="R2721" i="2" s="1"/>
  <c r="R2722" i="2" s="1"/>
  <c r="R2723" i="2" s="1"/>
  <c r="R2724" i="2" s="1"/>
  <c r="R2725" i="2" s="1"/>
  <c r="R2726" i="2" s="1"/>
  <c r="R2727" i="2" s="1"/>
  <c r="R2728" i="2" s="1"/>
  <c r="R2729" i="2" s="1"/>
  <c r="R2730" i="2" s="1"/>
  <c r="R2731" i="2" s="1"/>
  <c r="R2732" i="2" s="1"/>
  <c r="R2733" i="2" s="1"/>
  <c r="R2734" i="2" s="1"/>
  <c r="R2735" i="2" s="1"/>
  <c r="R2736" i="2" s="1"/>
  <c r="R2737" i="2" s="1"/>
  <c r="R2738" i="2" s="1"/>
  <c r="R2739" i="2" s="1"/>
  <c r="R2740" i="2" s="1"/>
  <c r="R2741" i="2" s="1"/>
  <c r="R2742" i="2" s="1"/>
  <c r="R2743" i="2" s="1"/>
  <c r="R2744" i="2" s="1"/>
  <c r="R2745" i="2" s="1"/>
  <c r="R2746" i="2" s="1"/>
  <c r="R2747" i="2" s="1"/>
  <c r="R2748" i="2" s="1"/>
  <c r="R2749" i="2" s="1"/>
  <c r="R2750" i="2" s="1"/>
  <c r="R2751" i="2" s="1"/>
  <c r="R2752" i="2" s="1"/>
  <c r="R2753" i="2" s="1"/>
  <c r="R2754" i="2" s="1"/>
  <c r="R2755" i="2" s="1"/>
  <c r="R2756" i="2" s="1"/>
  <c r="R2757" i="2" s="1"/>
  <c r="R2758" i="2" s="1"/>
  <c r="R2759" i="2" s="1"/>
  <c r="R2760" i="2" s="1"/>
  <c r="R2761" i="2" s="1"/>
  <c r="R2762" i="2" s="1"/>
  <c r="R2763" i="2" s="1"/>
  <c r="R2764" i="2" s="1"/>
  <c r="R2765" i="2" s="1"/>
  <c r="R2766" i="2" s="1"/>
  <c r="R2767" i="2" s="1"/>
  <c r="R2768" i="2" s="1"/>
  <c r="R2769" i="2" s="1"/>
  <c r="R2770" i="2" s="1"/>
  <c r="R2771" i="2" s="1"/>
  <c r="R2772" i="2" s="1"/>
  <c r="R2773" i="2" s="1"/>
  <c r="R2774" i="2" s="1"/>
  <c r="R2775" i="2" s="1"/>
  <c r="R2776" i="2" s="1"/>
  <c r="R2777" i="2" s="1"/>
  <c r="R2778" i="2" s="1"/>
  <c r="R2779" i="2" s="1"/>
  <c r="R2780" i="2" s="1"/>
  <c r="R2781" i="2" s="1"/>
  <c r="R2782" i="2" s="1"/>
  <c r="R2783" i="2" s="1"/>
  <c r="R2784" i="2" s="1"/>
  <c r="R2785" i="2" s="1"/>
  <c r="R2786" i="2" s="1"/>
  <c r="R2787" i="2" s="1"/>
  <c r="R2788" i="2" s="1"/>
  <c r="R2789" i="2" s="1"/>
  <c r="R2790" i="2" s="1"/>
  <c r="R2791" i="2" s="1"/>
  <c r="R2792" i="2" s="1"/>
  <c r="R2793" i="2" s="1"/>
  <c r="R2794" i="2" s="1"/>
  <c r="R2795" i="2" s="1"/>
  <c r="R2796" i="2" s="1"/>
  <c r="R2797" i="2" s="1"/>
  <c r="R2798" i="2" s="1"/>
  <c r="R2799" i="2" s="1"/>
  <c r="R2800" i="2" s="1"/>
  <c r="R2801" i="2" s="1"/>
  <c r="R2802" i="2" s="1"/>
  <c r="R2803" i="2" s="1"/>
  <c r="R2804" i="2" s="1"/>
  <c r="R2805" i="2" s="1"/>
  <c r="R2806" i="2" s="1"/>
  <c r="R2807" i="2" s="1"/>
  <c r="R2808" i="2" s="1"/>
  <c r="R2809" i="2" s="1"/>
  <c r="R2810" i="2" s="1"/>
  <c r="R2811" i="2" s="1"/>
  <c r="R2812" i="2" s="1"/>
  <c r="R2813" i="2" s="1"/>
  <c r="R2814" i="2" s="1"/>
  <c r="R2815" i="2" s="1"/>
  <c r="R2816" i="2" s="1"/>
  <c r="R2817" i="2" s="1"/>
  <c r="R2818" i="2" s="1"/>
  <c r="R2819" i="2" s="1"/>
  <c r="R2820" i="2" s="1"/>
  <c r="R2821" i="2" s="1"/>
  <c r="R2822" i="2" s="1"/>
  <c r="R2823" i="2" s="1"/>
  <c r="R2824" i="2" s="1"/>
  <c r="R2825" i="2" s="1"/>
  <c r="R2826" i="2" s="1"/>
  <c r="R2827" i="2" s="1"/>
  <c r="R2828" i="2" s="1"/>
  <c r="R2829" i="2" s="1"/>
  <c r="R2830" i="2" s="1"/>
  <c r="R2831" i="2" s="1"/>
  <c r="R2832" i="2" s="1"/>
  <c r="R2833" i="2" s="1"/>
  <c r="R2834" i="2" s="1"/>
  <c r="R2835" i="2" s="1"/>
  <c r="R2836" i="2" s="1"/>
  <c r="R2837" i="2" s="1"/>
  <c r="R2838" i="2" s="1"/>
  <c r="R2839" i="2" s="1"/>
  <c r="R2840" i="2" s="1"/>
  <c r="R2841" i="2" s="1"/>
  <c r="R2842" i="2" s="1"/>
  <c r="R2843" i="2" s="1"/>
  <c r="R2844" i="2" s="1"/>
  <c r="R2845" i="2" s="1"/>
  <c r="R2846" i="2" s="1"/>
  <c r="R2847" i="2" s="1"/>
  <c r="R2848" i="2" s="1"/>
  <c r="R2849" i="2" s="1"/>
  <c r="R2850" i="2" s="1"/>
  <c r="R2851" i="2" s="1"/>
  <c r="R2852" i="2" s="1"/>
  <c r="R2853" i="2" s="1"/>
  <c r="R2854" i="2" s="1"/>
  <c r="R2855" i="2" s="1"/>
  <c r="R2856" i="2" s="1"/>
  <c r="R2857" i="2" s="1"/>
  <c r="R2858" i="2" s="1"/>
  <c r="R2859" i="2" s="1"/>
  <c r="R2860" i="2" s="1"/>
  <c r="R2861" i="2" s="1"/>
  <c r="R2862" i="2" s="1"/>
  <c r="R2863" i="2" s="1"/>
  <c r="R2864" i="2" s="1"/>
  <c r="R2865" i="2" s="1"/>
  <c r="R2866" i="2" s="1"/>
  <c r="R2867" i="2" s="1"/>
  <c r="R2868" i="2" s="1"/>
  <c r="R2869" i="2" s="1"/>
  <c r="R2870" i="2" s="1"/>
  <c r="R2871" i="2" s="1"/>
  <c r="R2872" i="2" s="1"/>
  <c r="R2873" i="2" s="1"/>
  <c r="R2874" i="2" s="1"/>
  <c r="R2875" i="2" s="1"/>
  <c r="R2876" i="2" s="1"/>
  <c r="R2877" i="2" s="1"/>
  <c r="R2878" i="2" s="1"/>
  <c r="R2879" i="2" s="1"/>
  <c r="R2880" i="2" s="1"/>
  <c r="R2881" i="2" s="1"/>
  <c r="R2882" i="2" s="1"/>
  <c r="R2883" i="2" s="1"/>
  <c r="R2884" i="2" s="1"/>
  <c r="R2885" i="2" s="1"/>
  <c r="R2886" i="2" s="1"/>
  <c r="R2887" i="2" s="1"/>
  <c r="R2888" i="2" s="1"/>
  <c r="R2889" i="2" s="1"/>
  <c r="R2890" i="2" s="1"/>
  <c r="R2891" i="2" s="1"/>
  <c r="R2892" i="2" s="1"/>
  <c r="R2893" i="2" s="1"/>
  <c r="R2894" i="2" s="1"/>
  <c r="R2895" i="2" s="1"/>
  <c r="R2896" i="2" s="1"/>
  <c r="R2897" i="2" s="1"/>
  <c r="R2898" i="2" s="1"/>
  <c r="R2899" i="2" s="1"/>
  <c r="R2900" i="2" s="1"/>
  <c r="R2901" i="2" s="1"/>
  <c r="R2902" i="2" s="1"/>
  <c r="R2903" i="2" s="1"/>
  <c r="R2904" i="2" s="1"/>
  <c r="R2905" i="2" s="1"/>
  <c r="R2906" i="2" s="1"/>
  <c r="R2907" i="2" s="1"/>
  <c r="R2908" i="2" s="1"/>
  <c r="R2909" i="2" s="1"/>
  <c r="R2910" i="2" s="1"/>
  <c r="R2911" i="2" s="1"/>
  <c r="R2912" i="2" s="1"/>
  <c r="R2913" i="2" s="1"/>
  <c r="R2914" i="2" s="1"/>
  <c r="R2915" i="2" s="1"/>
  <c r="R2916" i="2" s="1"/>
  <c r="R2917" i="2" s="1"/>
  <c r="R2918" i="2" s="1"/>
  <c r="R2919" i="2" s="1"/>
  <c r="R2920" i="2" s="1"/>
  <c r="R2921" i="2" s="1"/>
  <c r="R2922" i="2" s="1"/>
  <c r="R2923" i="2" s="1"/>
  <c r="R2924" i="2" s="1"/>
  <c r="R2925" i="2" s="1"/>
  <c r="R2926" i="2" s="1"/>
  <c r="R2927" i="2" s="1"/>
  <c r="R2928" i="2" s="1"/>
  <c r="R2929" i="2" s="1"/>
  <c r="R2930" i="2" s="1"/>
  <c r="R2931" i="2" s="1"/>
  <c r="R2932" i="2" s="1"/>
  <c r="R2933" i="2" s="1"/>
  <c r="R2934" i="2" s="1"/>
  <c r="R2935" i="2" s="1"/>
  <c r="R2936" i="2" s="1"/>
  <c r="R2937" i="2" s="1"/>
  <c r="R2938" i="2" s="1"/>
  <c r="R2939" i="2" s="1"/>
  <c r="R2940" i="2" s="1"/>
  <c r="R2941" i="2" s="1"/>
  <c r="R2942" i="2" s="1"/>
  <c r="R2943" i="2" s="1"/>
  <c r="R2944" i="2" s="1"/>
  <c r="R2945" i="2" s="1"/>
  <c r="R2946" i="2" s="1"/>
  <c r="R2947" i="2" s="1"/>
  <c r="R2948" i="2" s="1"/>
  <c r="R2949" i="2" s="1"/>
  <c r="R2950" i="2" s="1"/>
  <c r="R2951" i="2" s="1"/>
  <c r="R2952" i="2" s="1"/>
  <c r="R2953" i="2" s="1"/>
  <c r="R2954" i="2" s="1"/>
  <c r="R2955" i="2" s="1"/>
  <c r="R2956" i="2" s="1"/>
  <c r="R2957" i="2" s="1"/>
  <c r="R2958" i="2" s="1"/>
  <c r="R2959" i="2" s="1"/>
  <c r="R2960" i="2" s="1"/>
  <c r="R2961" i="2" s="1"/>
  <c r="R2962" i="2" s="1"/>
  <c r="R2963" i="2" s="1"/>
  <c r="R2964" i="2" s="1"/>
  <c r="R2965" i="2" s="1"/>
  <c r="R2966" i="2" s="1"/>
  <c r="R2967" i="2" s="1"/>
  <c r="R2968" i="2" s="1"/>
  <c r="R2969" i="2" s="1"/>
  <c r="R2970" i="2" s="1"/>
  <c r="R2971" i="2" s="1"/>
  <c r="R2972" i="2" s="1"/>
  <c r="R2973" i="2" s="1"/>
  <c r="R2974" i="2" s="1"/>
  <c r="R2975" i="2" s="1"/>
  <c r="R2976" i="2" s="1"/>
  <c r="R2977" i="2" s="1"/>
  <c r="R2978" i="2" s="1"/>
  <c r="R2979" i="2" s="1"/>
  <c r="R2980" i="2" s="1"/>
  <c r="R2981" i="2" s="1"/>
  <c r="R2982" i="2" s="1"/>
  <c r="R2983" i="2" s="1"/>
  <c r="R2984" i="2" s="1"/>
  <c r="R2985" i="2" s="1"/>
  <c r="R2986" i="2" s="1"/>
  <c r="R2987" i="2" s="1"/>
  <c r="R2988" i="2" s="1"/>
  <c r="R2989" i="2" s="1"/>
  <c r="R2990" i="2" s="1"/>
  <c r="R2991" i="2" s="1"/>
  <c r="R2992" i="2" s="1"/>
  <c r="R2993" i="2" s="1"/>
  <c r="R2994" i="2" s="1"/>
  <c r="R2995" i="2" s="1"/>
  <c r="R2996" i="2" s="1"/>
  <c r="R2997" i="2" s="1"/>
  <c r="R2998" i="2" s="1"/>
  <c r="R2999" i="2" s="1"/>
  <c r="R3000" i="2" s="1"/>
  <c r="R3001" i="2" s="1"/>
  <c r="R3002" i="2" s="1"/>
  <c r="R3003" i="2" s="1"/>
  <c r="R3004" i="2" s="1"/>
  <c r="R3005" i="2" s="1"/>
  <c r="R3006" i="2" s="1"/>
  <c r="R3007" i="2" s="1"/>
  <c r="R3008" i="2" s="1"/>
  <c r="R3009" i="2" s="1"/>
  <c r="R3010" i="2" s="1"/>
  <c r="R3011" i="2" s="1"/>
  <c r="R3012" i="2" s="1"/>
  <c r="R3013" i="2" s="1"/>
  <c r="R3014" i="2" s="1"/>
  <c r="R3015" i="2" s="1"/>
  <c r="R3016" i="2" s="1"/>
  <c r="R3017" i="2" s="1"/>
  <c r="R3018" i="2" s="1"/>
  <c r="R3019" i="2" s="1"/>
  <c r="R3020" i="2" s="1"/>
  <c r="R3021" i="2" s="1"/>
  <c r="R3022" i="2" s="1"/>
  <c r="R3023" i="2" s="1"/>
  <c r="R3024" i="2" s="1"/>
  <c r="R3025" i="2" s="1"/>
  <c r="R3026" i="2" s="1"/>
  <c r="R3027" i="2" s="1"/>
  <c r="R3028" i="2" s="1"/>
  <c r="R3029" i="2" s="1"/>
  <c r="R3030" i="2" s="1"/>
  <c r="R3031" i="2" s="1"/>
  <c r="R3032" i="2" s="1"/>
  <c r="R3033" i="2" s="1"/>
  <c r="R3034" i="2" s="1"/>
  <c r="R3035" i="2" s="1"/>
  <c r="R3036" i="2" s="1"/>
  <c r="R3037" i="2" s="1"/>
  <c r="R3038" i="2" s="1"/>
  <c r="R3039" i="2" s="1"/>
  <c r="R3040" i="2" s="1"/>
  <c r="R3041" i="2" s="1"/>
  <c r="R3042" i="2" s="1"/>
  <c r="R3043" i="2" s="1"/>
  <c r="R3044" i="2" s="1"/>
  <c r="R3045" i="2" s="1"/>
  <c r="R3046" i="2" s="1"/>
  <c r="R3047" i="2" s="1"/>
  <c r="R3048" i="2" s="1"/>
  <c r="R3049" i="2" s="1"/>
  <c r="R3050" i="2" s="1"/>
  <c r="R3051" i="2" s="1"/>
  <c r="R3052" i="2" s="1"/>
  <c r="R3053" i="2" s="1"/>
  <c r="R3054" i="2" s="1"/>
  <c r="R3055" i="2" s="1"/>
  <c r="R3056" i="2" s="1"/>
  <c r="R3057" i="2" s="1"/>
  <c r="R3058" i="2" s="1"/>
  <c r="R3059" i="2" s="1"/>
  <c r="R3060" i="2" s="1"/>
  <c r="R3061" i="2" s="1"/>
  <c r="R3062" i="2" s="1"/>
  <c r="R3063" i="2" s="1"/>
  <c r="R3064" i="2" s="1"/>
  <c r="R3065" i="2" s="1"/>
  <c r="R3066" i="2" s="1"/>
  <c r="R3067" i="2" s="1"/>
  <c r="R3068" i="2" s="1"/>
  <c r="R3069" i="2" s="1"/>
  <c r="R3070" i="2" s="1"/>
  <c r="R3071" i="2" s="1"/>
  <c r="R3072" i="2" s="1"/>
  <c r="R3073" i="2" s="1"/>
  <c r="R3074" i="2" s="1"/>
  <c r="R3075" i="2" s="1"/>
  <c r="R3076" i="2" s="1"/>
  <c r="R3077" i="2" s="1"/>
  <c r="R3078" i="2" s="1"/>
  <c r="R3079" i="2" s="1"/>
  <c r="R3080" i="2" s="1"/>
  <c r="R3081" i="2" s="1"/>
  <c r="R3082" i="2" s="1"/>
  <c r="R3083" i="2" s="1"/>
  <c r="R3084" i="2" s="1"/>
  <c r="R3085" i="2" s="1"/>
  <c r="R3086" i="2" s="1"/>
  <c r="R3087" i="2" s="1"/>
  <c r="R3088" i="2" s="1"/>
  <c r="R3089" i="2" s="1"/>
  <c r="R3090" i="2" s="1"/>
  <c r="R3091" i="2" s="1"/>
  <c r="R3092" i="2" s="1"/>
  <c r="R3093" i="2" s="1"/>
  <c r="R3094" i="2" s="1"/>
  <c r="R3095" i="2" s="1"/>
  <c r="R3096" i="2" s="1"/>
  <c r="R3097" i="2" s="1"/>
  <c r="R3098" i="2" s="1"/>
  <c r="R3099" i="2" s="1"/>
  <c r="R3100" i="2" s="1"/>
  <c r="R3101" i="2" s="1"/>
  <c r="R3102" i="2" s="1"/>
  <c r="R3103" i="2" s="1"/>
  <c r="R3104" i="2" s="1"/>
  <c r="R3105" i="2" s="1"/>
  <c r="R3106" i="2" s="1"/>
  <c r="R3107" i="2" s="1"/>
  <c r="R3108" i="2" s="1"/>
  <c r="R3109" i="2" s="1"/>
  <c r="R3110" i="2" s="1"/>
  <c r="R3111" i="2" s="1"/>
  <c r="R3112" i="2" s="1"/>
  <c r="R3113" i="2" s="1"/>
  <c r="R3114" i="2" s="1"/>
  <c r="R3115" i="2" s="1"/>
  <c r="R3116" i="2" s="1"/>
  <c r="R3117" i="2" s="1"/>
  <c r="R3118" i="2" s="1"/>
  <c r="R3119" i="2" s="1"/>
  <c r="R3120" i="2" s="1"/>
  <c r="R3121" i="2" s="1"/>
  <c r="R3122" i="2" s="1"/>
  <c r="R3123" i="2" s="1"/>
  <c r="R3124" i="2" s="1"/>
  <c r="R3125" i="2" s="1"/>
  <c r="R3126" i="2" s="1"/>
  <c r="R3127" i="2" s="1"/>
  <c r="R3128" i="2" s="1"/>
  <c r="R3129" i="2" s="1"/>
  <c r="R3130" i="2" s="1"/>
  <c r="R3131" i="2" s="1"/>
  <c r="R3132" i="2" s="1"/>
  <c r="R3133" i="2" s="1"/>
  <c r="R3134" i="2" s="1"/>
  <c r="R3135" i="2" s="1"/>
  <c r="R3136" i="2" s="1"/>
  <c r="R3137" i="2" s="1"/>
  <c r="R3138" i="2" s="1"/>
  <c r="R3139" i="2" s="1"/>
  <c r="R3140" i="2" s="1"/>
  <c r="R3141" i="2" s="1"/>
  <c r="R3142" i="2" s="1"/>
  <c r="R3143" i="2" s="1"/>
  <c r="R3144" i="2" s="1"/>
  <c r="R3145" i="2" s="1"/>
  <c r="R3146" i="2" s="1"/>
  <c r="R3147" i="2" s="1"/>
  <c r="R3148" i="2" s="1"/>
  <c r="R3149" i="2" s="1"/>
  <c r="R3150" i="2" s="1"/>
  <c r="R3151" i="2" s="1"/>
  <c r="R3152" i="2" s="1"/>
  <c r="R3153" i="2" s="1"/>
  <c r="R3154" i="2" s="1"/>
  <c r="R3155" i="2" s="1"/>
  <c r="R3156" i="2" s="1"/>
  <c r="R3157" i="2" s="1"/>
  <c r="R3158" i="2" s="1"/>
  <c r="R3159" i="2" s="1"/>
  <c r="R3160" i="2" s="1"/>
  <c r="R3161" i="2" s="1"/>
  <c r="R3162" i="2" s="1"/>
  <c r="R3163" i="2" s="1"/>
  <c r="R3164" i="2" s="1"/>
  <c r="R3165" i="2" s="1"/>
  <c r="R3166" i="2" s="1"/>
  <c r="R3167" i="2" s="1"/>
  <c r="R3168" i="2" s="1"/>
  <c r="R3169" i="2" s="1"/>
  <c r="R3170" i="2" s="1"/>
  <c r="R3171" i="2" s="1"/>
  <c r="R3172" i="2" s="1"/>
  <c r="R3173" i="2" s="1"/>
  <c r="R3174" i="2" s="1"/>
  <c r="R3175" i="2" s="1"/>
  <c r="R3176" i="2" s="1"/>
  <c r="R3177" i="2" s="1"/>
  <c r="R3178" i="2" s="1"/>
  <c r="R3179" i="2" s="1"/>
  <c r="R3180" i="2" s="1"/>
  <c r="R3181" i="2" s="1"/>
  <c r="R3182" i="2" s="1"/>
  <c r="R3183" i="2" s="1"/>
  <c r="R3184" i="2" s="1"/>
  <c r="R3185" i="2" s="1"/>
  <c r="R3186" i="2" s="1"/>
  <c r="R3187" i="2" s="1"/>
  <c r="R3188" i="2" s="1"/>
  <c r="R3189" i="2" s="1"/>
  <c r="R3190" i="2" s="1"/>
  <c r="R3191" i="2" s="1"/>
  <c r="R3192" i="2" s="1"/>
  <c r="R3193" i="2" s="1"/>
  <c r="R3194" i="2" s="1"/>
  <c r="R3195" i="2" s="1"/>
  <c r="R3196" i="2" s="1"/>
  <c r="R3197" i="2" s="1"/>
  <c r="R3198" i="2" s="1"/>
  <c r="R3199" i="2" s="1"/>
  <c r="R3200" i="2" s="1"/>
  <c r="R3201" i="2" s="1"/>
  <c r="R3202" i="2" s="1"/>
  <c r="R3203" i="2" s="1"/>
  <c r="R3204" i="2" s="1"/>
  <c r="R3205" i="2" s="1"/>
  <c r="R3206" i="2" s="1"/>
  <c r="R3207" i="2" s="1"/>
  <c r="R3208" i="2" s="1"/>
  <c r="R3209" i="2" s="1"/>
  <c r="R3210" i="2" s="1"/>
  <c r="R3211" i="2" s="1"/>
  <c r="R3212" i="2" s="1"/>
  <c r="R3213" i="2" s="1"/>
  <c r="R3214" i="2" s="1"/>
  <c r="R3215" i="2" s="1"/>
  <c r="R3216" i="2" s="1"/>
  <c r="R3217" i="2" s="1"/>
  <c r="R3218" i="2" s="1"/>
  <c r="R3219" i="2" s="1"/>
  <c r="R3220" i="2" s="1"/>
  <c r="R3221" i="2" s="1"/>
  <c r="R3222" i="2" s="1"/>
  <c r="R3223" i="2" s="1"/>
  <c r="R3224" i="2" s="1"/>
  <c r="R3225" i="2" s="1"/>
  <c r="R3226" i="2" s="1"/>
  <c r="R3227" i="2" s="1"/>
  <c r="R3228" i="2" s="1"/>
  <c r="R3229" i="2" s="1"/>
  <c r="R3230" i="2" s="1"/>
  <c r="R3231" i="2" s="1"/>
  <c r="R3232" i="2" s="1"/>
  <c r="R3233" i="2" s="1"/>
  <c r="R3234" i="2" s="1"/>
  <c r="R3235" i="2" s="1"/>
  <c r="R3236" i="2" s="1"/>
  <c r="R3237" i="2" s="1"/>
  <c r="R3238" i="2" s="1"/>
  <c r="R3239" i="2" s="1"/>
  <c r="R3240" i="2" s="1"/>
  <c r="R3241" i="2" s="1"/>
  <c r="R3242" i="2" s="1"/>
  <c r="R3243" i="2" s="1"/>
  <c r="R3244" i="2" s="1"/>
  <c r="R3245" i="2" s="1"/>
  <c r="R3246" i="2" s="1"/>
  <c r="R3247" i="2" s="1"/>
  <c r="R3248" i="2" s="1"/>
  <c r="R3249" i="2" s="1"/>
  <c r="R3250" i="2" s="1"/>
  <c r="R3251" i="2" s="1"/>
  <c r="R3252" i="2" s="1"/>
  <c r="R3253" i="2" s="1"/>
  <c r="R3254" i="2" s="1"/>
  <c r="R3255" i="2" s="1"/>
  <c r="R3256" i="2" s="1"/>
  <c r="R3257" i="2" s="1"/>
  <c r="R3258" i="2" s="1"/>
  <c r="R3259" i="2" s="1"/>
  <c r="R3260" i="2" s="1"/>
  <c r="R3261" i="2" s="1"/>
  <c r="R3262" i="2" s="1"/>
  <c r="R3263" i="2" s="1"/>
  <c r="R3264" i="2" s="1"/>
  <c r="R3265" i="2" s="1"/>
  <c r="R3266" i="2" s="1"/>
  <c r="R3267" i="2" s="1"/>
  <c r="R3268" i="2" s="1"/>
  <c r="R3269" i="2" s="1"/>
  <c r="R3270" i="2" s="1"/>
  <c r="R3271" i="2" s="1"/>
  <c r="R3272" i="2" s="1"/>
  <c r="R3273" i="2" s="1"/>
  <c r="R3274" i="2" s="1"/>
  <c r="R3275" i="2" s="1"/>
  <c r="R3276" i="2" s="1"/>
  <c r="R3277" i="2" s="1"/>
  <c r="R3278" i="2" s="1"/>
  <c r="R3279" i="2" s="1"/>
  <c r="R3280" i="2" s="1"/>
  <c r="R3281" i="2" s="1"/>
  <c r="R3282" i="2" s="1"/>
  <c r="R3283" i="2" s="1"/>
  <c r="R3284" i="2" s="1"/>
  <c r="R3285" i="2" s="1"/>
  <c r="R3286" i="2" s="1"/>
  <c r="R3287" i="2" s="1"/>
  <c r="R3288" i="2" s="1"/>
  <c r="R3289" i="2" s="1"/>
  <c r="R3290" i="2" s="1"/>
  <c r="R3291" i="2" s="1"/>
  <c r="R3292" i="2" s="1"/>
  <c r="R3293" i="2" s="1"/>
  <c r="R3294" i="2" s="1"/>
  <c r="R3295" i="2" s="1"/>
  <c r="R3296" i="2" s="1"/>
  <c r="R3297" i="2" s="1"/>
  <c r="R3298" i="2" s="1"/>
  <c r="R3299" i="2" s="1"/>
  <c r="R3300" i="2" s="1"/>
  <c r="R3301" i="2" s="1"/>
  <c r="R3302" i="2" s="1"/>
  <c r="R3303" i="2" s="1"/>
  <c r="R3304" i="2" s="1"/>
  <c r="R3305" i="2" s="1"/>
  <c r="R3306" i="2" s="1"/>
  <c r="R3307" i="2" s="1"/>
  <c r="R3308" i="2" s="1"/>
  <c r="R3309" i="2" s="1"/>
  <c r="R3310" i="2" s="1"/>
  <c r="R3311" i="2" s="1"/>
  <c r="R3312" i="2" s="1"/>
  <c r="R3313" i="2" s="1"/>
  <c r="R3314" i="2" s="1"/>
  <c r="R3315" i="2" s="1"/>
  <c r="R3316" i="2" s="1"/>
  <c r="R3317" i="2" s="1"/>
  <c r="R3318" i="2" s="1"/>
  <c r="R3319" i="2" s="1"/>
  <c r="R3320" i="2" s="1"/>
  <c r="R3321" i="2" s="1"/>
  <c r="R3322" i="2" s="1"/>
  <c r="R3323" i="2" s="1"/>
  <c r="R3324" i="2" s="1"/>
  <c r="R3325" i="2" s="1"/>
  <c r="R3326" i="2" s="1"/>
  <c r="R3327" i="2" s="1"/>
  <c r="R3328" i="2" s="1"/>
  <c r="R3329" i="2" s="1"/>
  <c r="R3330" i="2" s="1"/>
  <c r="R3331" i="2" s="1"/>
  <c r="R3332" i="2" s="1"/>
  <c r="R3333" i="2" s="1"/>
  <c r="R3334" i="2" s="1"/>
  <c r="R3335" i="2" s="1"/>
  <c r="R3336" i="2" s="1"/>
  <c r="R3337" i="2" s="1"/>
  <c r="R3338" i="2" s="1"/>
  <c r="R3339" i="2" s="1"/>
  <c r="R3340" i="2" s="1"/>
  <c r="R3341" i="2" s="1"/>
  <c r="R3342" i="2" s="1"/>
  <c r="R3343" i="2" s="1"/>
  <c r="R3344" i="2" s="1"/>
  <c r="R3345" i="2" s="1"/>
  <c r="R3346" i="2" s="1"/>
  <c r="R3347" i="2" s="1"/>
  <c r="R3348" i="2" s="1"/>
  <c r="R3349" i="2" s="1"/>
  <c r="R3350" i="2" s="1"/>
  <c r="R3351" i="2" s="1"/>
  <c r="R3352" i="2" s="1"/>
  <c r="R3353" i="2" s="1"/>
  <c r="R3354" i="2" s="1"/>
  <c r="R3355" i="2" s="1"/>
  <c r="R3356" i="2" s="1"/>
  <c r="R3357" i="2" s="1"/>
  <c r="R3358" i="2" s="1"/>
  <c r="R3359" i="2" s="1"/>
  <c r="R3360" i="2" s="1"/>
  <c r="R3361" i="2" s="1"/>
  <c r="R3362" i="2" s="1"/>
  <c r="R3363" i="2" s="1"/>
  <c r="R3364" i="2" s="1"/>
  <c r="R3365" i="2" s="1"/>
  <c r="R3366" i="2" s="1"/>
  <c r="R3367" i="2" s="1"/>
  <c r="R3368" i="2" s="1"/>
  <c r="R3369" i="2" s="1"/>
  <c r="R3370" i="2" s="1"/>
  <c r="R3371" i="2" s="1"/>
  <c r="R3372" i="2" s="1"/>
  <c r="R3373" i="2" s="1"/>
  <c r="R3374" i="2" s="1"/>
  <c r="R3375" i="2" s="1"/>
  <c r="R3376" i="2" s="1"/>
  <c r="R3377" i="2" s="1"/>
  <c r="R3378" i="2" s="1"/>
  <c r="R3379" i="2" s="1"/>
  <c r="R3380" i="2" s="1"/>
  <c r="R3381" i="2" s="1"/>
  <c r="R3382" i="2" s="1"/>
  <c r="R3383" i="2" s="1"/>
  <c r="R3384" i="2" s="1"/>
  <c r="R3385" i="2" s="1"/>
  <c r="R3386" i="2" s="1"/>
  <c r="R3387" i="2" s="1"/>
  <c r="R3388" i="2" s="1"/>
  <c r="R3389" i="2" s="1"/>
  <c r="R3390" i="2" s="1"/>
  <c r="R3391" i="2" s="1"/>
  <c r="R3392" i="2" s="1"/>
  <c r="R3393" i="2" s="1"/>
  <c r="R3394" i="2" s="1"/>
  <c r="R3395" i="2" s="1"/>
  <c r="R3396" i="2" s="1"/>
  <c r="R3397" i="2" s="1"/>
  <c r="R3398" i="2" s="1"/>
  <c r="R3399" i="2" s="1"/>
  <c r="R3400" i="2" s="1"/>
  <c r="R3401" i="2" s="1"/>
  <c r="R3402" i="2" s="1"/>
  <c r="R3403" i="2" s="1"/>
  <c r="R3404" i="2" s="1"/>
  <c r="R3405" i="2" s="1"/>
  <c r="R3406" i="2" s="1"/>
  <c r="R3407" i="2" s="1"/>
  <c r="R3408" i="2" s="1"/>
  <c r="R3409" i="2" s="1"/>
  <c r="R3410" i="2" s="1"/>
  <c r="R3411" i="2" s="1"/>
  <c r="R3412" i="2" s="1"/>
  <c r="R3413" i="2" s="1"/>
  <c r="R3414" i="2" s="1"/>
  <c r="R3415" i="2" s="1"/>
  <c r="R3416" i="2" s="1"/>
  <c r="R3417" i="2" s="1"/>
  <c r="R3418" i="2" s="1"/>
  <c r="R3419" i="2" s="1"/>
  <c r="R3420" i="2" s="1"/>
  <c r="R3421" i="2" s="1"/>
  <c r="R3422" i="2" s="1"/>
  <c r="R3423" i="2" s="1"/>
  <c r="R3424" i="2" s="1"/>
  <c r="R3425" i="2" s="1"/>
  <c r="R3426" i="2" s="1"/>
  <c r="R3427" i="2" s="1"/>
  <c r="R3428" i="2" s="1"/>
  <c r="R3429" i="2" s="1"/>
  <c r="R3430" i="2" s="1"/>
  <c r="R3431" i="2" s="1"/>
  <c r="R3432" i="2" s="1"/>
  <c r="R3433" i="2" s="1"/>
  <c r="R3434" i="2" s="1"/>
  <c r="R3435" i="2" s="1"/>
  <c r="R3436" i="2" s="1"/>
  <c r="R3437" i="2" s="1"/>
  <c r="R3438" i="2" s="1"/>
  <c r="R3439" i="2" s="1"/>
  <c r="R3440" i="2" s="1"/>
  <c r="R3441" i="2" s="1"/>
  <c r="R3442" i="2" s="1"/>
  <c r="R3443" i="2" s="1"/>
  <c r="R3444" i="2" s="1"/>
  <c r="R3445" i="2" s="1"/>
  <c r="R3446" i="2" s="1"/>
  <c r="R3447" i="2" s="1"/>
  <c r="R3448" i="2" s="1"/>
  <c r="R3449" i="2" s="1"/>
  <c r="R3450" i="2" s="1"/>
  <c r="R3451" i="2" s="1"/>
  <c r="R3452" i="2" s="1"/>
  <c r="R3453" i="2" s="1"/>
  <c r="R3454" i="2" s="1"/>
  <c r="R3455" i="2" s="1"/>
  <c r="R3456" i="2" s="1"/>
  <c r="R3457" i="2" s="1"/>
  <c r="R3458" i="2" s="1"/>
  <c r="R3459" i="2" s="1"/>
  <c r="R3460" i="2" s="1"/>
  <c r="R3461" i="2" s="1"/>
  <c r="R3462" i="2" s="1"/>
  <c r="R3463" i="2" s="1"/>
  <c r="R3464" i="2" s="1"/>
  <c r="R3465" i="2" s="1"/>
  <c r="R3466" i="2" s="1"/>
  <c r="R3467" i="2" s="1"/>
  <c r="R3468" i="2" s="1"/>
  <c r="R3469" i="2" s="1"/>
  <c r="R3470" i="2" s="1"/>
  <c r="R3471" i="2" s="1"/>
  <c r="R3472" i="2" s="1"/>
  <c r="R3473" i="2" s="1"/>
  <c r="R3474" i="2" s="1"/>
  <c r="R3475" i="2" s="1"/>
  <c r="R3476" i="2" s="1"/>
  <c r="R3477" i="2" s="1"/>
  <c r="R3478" i="2" s="1"/>
  <c r="R3479" i="2" s="1"/>
  <c r="R3480" i="2" s="1"/>
  <c r="R3481" i="2" s="1"/>
  <c r="R3482" i="2" s="1"/>
  <c r="R3483" i="2" s="1"/>
  <c r="R3484" i="2" s="1"/>
  <c r="R3485" i="2" s="1"/>
  <c r="R3486" i="2" s="1"/>
  <c r="R3487" i="2" s="1"/>
  <c r="R3488" i="2" s="1"/>
  <c r="R3489" i="2" s="1"/>
  <c r="R3490" i="2" s="1"/>
  <c r="R3491" i="2" s="1"/>
  <c r="R3492" i="2" s="1"/>
  <c r="R3493" i="2" s="1"/>
  <c r="R3494" i="2" s="1"/>
  <c r="R3495" i="2" s="1"/>
  <c r="R3496" i="2" s="1"/>
  <c r="R3497" i="2" s="1"/>
  <c r="R3498" i="2" s="1"/>
  <c r="R3499" i="2" s="1"/>
  <c r="R3500" i="2" s="1"/>
  <c r="R3501" i="2" s="1"/>
  <c r="R3502" i="2" s="1"/>
  <c r="R3503" i="2" s="1"/>
  <c r="R3504" i="2" s="1"/>
  <c r="R3505" i="2" s="1"/>
  <c r="R3506" i="2" s="1"/>
  <c r="R3507" i="2" s="1"/>
  <c r="R3508" i="2" s="1"/>
  <c r="R3509" i="2" s="1"/>
  <c r="R3510" i="2" s="1"/>
  <c r="R3511" i="2" s="1"/>
  <c r="R3512" i="2" s="1"/>
  <c r="R3513" i="2" s="1"/>
  <c r="R3514" i="2" s="1"/>
  <c r="R3515" i="2" s="1"/>
  <c r="R3516" i="2" s="1"/>
  <c r="R3517" i="2" s="1"/>
  <c r="R3518" i="2" s="1"/>
  <c r="R3519" i="2" s="1"/>
  <c r="R3520" i="2" s="1"/>
  <c r="R3521" i="2" s="1"/>
  <c r="R3522" i="2" s="1"/>
  <c r="R3523" i="2" s="1"/>
  <c r="R3524" i="2" s="1"/>
  <c r="R3525" i="2" s="1"/>
  <c r="R3526" i="2" s="1"/>
  <c r="R3527" i="2" s="1"/>
  <c r="R3528" i="2" s="1"/>
  <c r="R3529" i="2" s="1"/>
  <c r="R3530" i="2" s="1"/>
  <c r="R3531" i="2" s="1"/>
  <c r="R3532" i="2" s="1"/>
  <c r="R3533" i="2" s="1"/>
  <c r="R3534" i="2" s="1"/>
  <c r="R3535" i="2" s="1"/>
  <c r="R3536" i="2" s="1"/>
  <c r="R3537" i="2" s="1"/>
  <c r="R3538" i="2" s="1"/>
  <c r="R3539" i="2" s="1"/>
  <c r="R3540" i="2" s="1"/>
  <c r="R3541" i="2" s="1"/>
  <c r="R3542" i="2" s="1"/>
  <c r="R3543" i="2" s="1"/>
  <c r="R3544" i="2" s="1"/>
  <c r="R3545" i="2" s="1"/>
  <c r="R3546" i="2" s="1"/>
  <c r="R3547" i="2" s="1"/>
  <c r="R3548" i="2" s="1"/>
  <c r="R3549" i="2" s="1"/>
  <c r="R3550" i="2" s="1"/>
  <c r="R3551" i="2" s="1"/>
  <c r="R3552" i="2" s="1"/>
  <c r="R3553" i="2" s="1"/>
  <c r="R3554" i="2" s="1"/>
  <c r="R3555" i="2" s="1"/>
  <c r="R3556" i="2" s="1"/>
  <c r="R3557" i="2" s="1"/>
  <c r="R3558" i="2" s="1"/>
  <c r="R3559" i="2" s="1"/>
  <c r="R3560" i="2" s="1"/>
  <c r="R3561" i="2" s="1"/>
  <c r="R3562" i="2" s="1"/>
  <c r="R3563" i="2" s="1"/>
  <c r="R3564" i="2" s="1"/>
  <c r="R3565" i="2" s="1"/>
  <c r="R3566" i="2" s="1"/>
  <c r="R3567" i="2" s="1"/>
  <c r="R3568" i="2" s="1"/>
  <c r="R3569" i="2" s="1"/>
  <c r="R3570" i="2" s="1"/>
  <c r="R3571" i="2" s="1"/>
  <c r="R3572" i="2" s="1"/>
  <c r="R3573" i="2" s="1"/>
  <c r="R3574" i="2" s="1"/>
  <c r="R3575" i="2" s="1"/>
  <c r="R3576" i="2" s="1"/>
  <c r="R3577" i="2" s="1"/>
  <c r="R3578" i="2" s="1"/>
  <c r="R3579" i="2" s="1"/>
  <c r="R3580" i="2" s="1"/>
  <c r="R3581" i="2" s="1"/>
  <c r="R3582" i="2" s="1"/>
  <c r="R3583" i="2" s="1"/>
  <c r="R3584" i="2" s="1"/>
  <c r="R3585" i="2" s="1"/>
  <c r="R3586" i="2" s="1"/>
  <c r="R3587" i="2" s="1"/>
  <c r="R3588" i="2" s="1"/>
  <c r="R3589" i="2" s="1"/>
  <c r="R3590" i="2" s="1"/>
  <c r="R3591" i="2" s="1"/>
  <c r="R3592" i="2" s="1"/>
  <c r="R3593" i="2" s="1"/>
  <c r="R3594" i="2" s="1"/>
  <c r="R3595" i="2" s="1"/>
  <c r="R3596" i="2" s="1"/>
  <c r="R3597" i="2" s="1"/>
  <c r="R3598" i="2" s="1"/>
  <c r="R3599" i="2" s="1"/>
  <c r="R3600" i="2" s="1"/>
  <c r="R3601" i="2" s="1"/>
  <c r="R3602" i="2" s="1"/>
  <c r="R3603" i="2" s="1"/>
  <c r="R3604" i="2" s="1"/>
  <c r="R3605" i="2" s="1"/>
  <c r="R3606" i="2" s="1"/>
  <c r="R3607" i="2" s="1"/>
  <c r="R3608" i="2" s="1"/>
  <c r="R3609" i="2" s="1"/>
  <c r="R3610" i="2" s="1"/>
  <c r="R3611" i="2" s="1"/>
  <c r="R3612" i="2" s="1"/>
  <c r="R3613" i="2" s="1"/>
  <c r="R3614" i="2" s="1"/>
  <c r="R3615" i="2" s="1"/>
  <c r="R3616" i="2" s="1"/>
  <c r="R3617" i="2" s="1"/>
  <c r="R3618" i="2" s="1"/>
  <c r="R3619" i="2" s="1"/>
  <c r="R3620" i="2" s="1"/>
  <c r="R3621" i="2" s="1"/>
  <c r="R3622" i="2" s="1"/>
  <c r="R3623" i="2" s="1"/>
  <c r="R3624" i="2" s="1"/>
  <c r="R3625" i="2" s="1"/>
  <c r="R3626" i="2" s="1"/>
  <c r="R3627" i="2" s="1"/>
  <c r="R3628" i="2" s="1"/>
  <c r="R3629" i="2" s="1"/>
  <c r="R3630" i="2" s="1"/>
  <c r="R3631" i="2" s="1"/>
  <c r="R3632" i="2" s="1"/>
  <c r="R3633" i="2" s="1"/>
  <c r="R3634" i="2" s="1"/>
  <c r="R3635" i="2" s="1"/>
  <c r="R3636" i="2" s="1"/>
  <c r="R3637" i="2" s="1"/>
  <c r="R3638" i="2" s="1"/>
  <c r="R3639" i="2" s="1"/>
  <c r="R3640" i="2" s="1"/>
  <c r="R3641" i="2" s="1"/>
  <c r="R3642" i="2" s="1"/>
  <c r="R3643" i="2" s="1"/>
  <c r="R3644" i="2" s="1"/>
  <c r="R3645" i="2" s="1"/>
  <c r="R3646" i="2" s="1"/>
  <c r="R3647" i="2" s="1"/>
  <c r="R3648" i="2" s="1"/>
  <c r="R3649" i="2" s="1"/>
  <c r="R3650" i="2" s="1"/>
  <c r="R3651" i="2" s="1"/>
  <c r="R3652" i="2" s="1"/>
  <c r="R3653" i="2" s="1"/>
  <c r="R3654" i="2" s="1"/>
  <c r="R3655" i="2" s="1"/>
  <c r="R3656" i="2" s="1"/>
  <c r="R3657" i="2" s="1"/>
  <c r="R3658" i="2" s="1"/>
  <c r="R3659" i="2" s="1"/>
  <c r="R3660" i="2" s="1"/>
  <c r="R3661" i="2" s="1"/>
  <c r="R3662" i="2" s="1"/>
  <c r="R3663" i="2" s="1"/>
  <c r="R3664" i="2" s="1"/>
  <c r="R3665" i="2" s="1"/>
  <c r="R3666" i="2" s="1"/>
  <c r="R3667" i="2" s="1"/>
  <c r="R3668" i="2" s="1"/>
  <c r="R3669" i="2" s="1"/>
  <c r="R3670" i="2" s="1"/>
  <c r="R3671" i="2" s="1"/>
  <c r="R3672" i="2" s="1"/>
  <c r="R3673" i="2" s="1"/>
  <c r="R3674" i="2" s="1"/>
  <c r="R3675" i="2" s="1"/>
  <c r="R3676" i="2" s="1"/>
  <c r="R3677" i="2" s="1"/>
  <c r="R3678" i="2" s="1"/>
  <c r="R3679" i="2" s="1"/>
  <c r="R3680" i="2" s="1"/>
  <c r="R3681" i="2" s="1"/>
  <c r="R3682" i="2" s="1"/>
  <c r="R3683" i="2" s="1"/>
  <c r="R3684" i="2" s="1"/>
  <c r="R3685" i="2" s="1"/>
  <c r="R3686" i="2" s="1"/>
  <c r="R3687" i="2" s="1"/>
  <c r="R3688" i="2" s="1"/>
  <c r="R3689" i="2" s="1"/>
  <c r="R3690" i="2" s="1"/>
  <c r="R3691" i="2" s="1"/>
  <c r="R3692" i="2" s="1"/>
  <c r="R3693" i="2" s="1"/>
  <c r="R3694" i="2" s="1"/>
  <c r="R3695" i="2" s="1"/>
  <c r="R3696" i="2" s="1"/>
  <c r="R3697" i="2" s="1"/>
  <c r="R3698" i="2" s="1"/>
  <c r="R3699" i="2" s="1"/>
  <c r="R3700" i="2" s="1"/>
  <c r="R3701" i="2" s="1"/>
  <c r="R3702" i="2" s="1"/>
  <c r="R3703" i="2" s="1"/>
  <c r="R3704" i="2" s="1"/>
  <c r="R3705" i="2" s="1"/>
  <c r="R3706" i="2" s="1"/>
  <c r="R3707" i="2" s="1"/>
  <c r="R3708" i="2" s="1"/>
  <c r="R3709" i="2" s="1"/>
  <c r="R3710" i="2" s="1"/>
  <c r="R3711" i="2" s="1"/>
  <c r="R3712" i="2" s="1"/>
  <c r="R3713" i="2" s="1"/>
  <c r="R3714" i="2" s="1"/>
  <c r="R3715" i="2" s="1"/>
  <c r="R3716" i="2" s="1"/>
  <c r="R3717" i="2" s="1"/>
  <c r="R3718" i="2" s="1"/>
  <c r="R3719" i="2" s="1"/>
  <c r="R3720" i="2" s="1"/>
  <c r="R3721" i="2" s="1"/>
  <c r="R3722" i="2" s="1"/>
  <c r="R3723" i="2" s="1"/>
  <c r="R3724" i="2" s="1"/>
  <c r="R3725" i="2" s="1"/>
  <c r="R3726" i="2" s="1"/>
  <c r="R3727" i="2" s="1"/>
  <c r="R3728" i="2" s="1"/>
  <c r="R3729" i="2" s="1"/>
  <c r="R3730" i="2" s="1"/>
  <c r="R3731" i="2" s="1"/>
  <c r="R3732" i="2" s="1"/>
  <c r="R3733" i="2" s="1"/>
  <c r="R3734" i="2" s="1"/>
  <c r="R3735" i="2" s="1"/>
  <c r="R3736" i="2" s="1"/>
  <c r="R3737" i="2" s="1"/>
  <c r="R3738" i="2" s="1"/>
  <c r="R3739" i="2" s="1"/>
  <c r="R3740" i="2" s="1"/>
  <c r="R3741" i="2" s="1"/>
  <c r="R3742" i="2" s="1"/>
  <c r="R3743" i="2" s="1"/>
  <c r="R3744" i="2" s="1"/>
  <c r="R3745" i="2" s="1"/>
  <c r="R3746" i="2" s="1"/>
  <c r="R3747" i="2" s="1"/>
  <c r="R3748" i="2" s="1"/>
  <c r="R3749" i="2" s="1"/>
  <c r="R3750" i="2" s="1"/>
  <c r="R3751" i="2" s="1"/>
  <c r="R3752" i="2" s="1"/>
  <c r="R3753" i="2" s="1"/>
  <c r="R3754" i="2" s="1"/>
  <c r="R3755" i="2" s="1"/>
  <c r="R3756" i="2" s="1"/>
  <c r="R3757" i="2" s="1"/>
  <c r="R3758" i="2" s="1"/>
  <c r="R3759" i="2" s="1"/>
  <c r="R3760" i="2" s="1"/>
  <c r="R3761" i="2" s="1"/>
  <c r="R3762" i="2" s="1"/>
  <c r="R3763" i="2" s="1"/>
  <c r="R3764" i="2" s="1"/>
  <c r="R3765" i="2" s="1"/>
  <c r="R3766" i="2" s="1"/>
  <c r="R3767" i="2" s="1"/>
  <c r="R3768" i="2" s="1"/>
  <c r="R3769" i="2" s="1"/>
  <c r="R3770" i="2" s="1"/>
  <c r="R3771" i="2" s="1"/>
  <c r="R3772" i="2" s="1"/>
  <c r="R3773" i="2" s="1"/>
  <c r="R3774" i="2" s="1"/>
  <c r="R3775" i="2" s="1"/>
  <c r="R3776" i="2" s="1"/>
  <c r="R3777" i="2" s="1"/>
  <c r="R3778" i="2" s="1"/>
  <c r="R3779" i="2" s="1"/>
  <c r="R3780" i="2" s="1"/>
  <c r="R3781" i="2" s="1"/>
  <c r="R3782" i="2" s="1"/>
  <c r="R3783" i="2" s="1"/>
  <c r="R3784" i="2" s="1"/>
  <c r="R3785" i="2" s="1"/>
  <c r="R3786" i="2" s="1"/>
  <c r="R3787" i="2" s="1"/>
  <c r="R3788" i="2" s="1"/>
  <c r="R3789" i="2" s="1"/>
  <c r="R3790" i="2" s="1"/>
  <c r="R3791" i="2" s="1"/>
  <c r="R3792" i="2" s="1"/>
  <c r="R3793" i="2" s="1"/>
  <c r="R3794" i="2" s="1"/>
  <c r="R3795" i="2" s="1"/>
  <c r="R3796" i="2" s="1"/>
  <c r="R3797" i="2" s="1"/>
  <c r="R3798" i="2" s="1"/>
  <c r="R3799" i="2" s="1"/>
  <c r="R3800" i="2" s="1"/>
  <c r="R3801" i="2" s="1"/>
  <c r="R3802" i="2" s="1"/>
  <c r="R3803" i="2" s="1"/>
  <c r="R3804" i="2" s="1"/>
  <c r="R3805" i="2" s="1"/>
  <c r="R3806" i="2" s="1"/>
  <c r="R3807" i="2" s="1"/>
  <c r="R3808" i="2" s="1"/>
  <c r="R3809" i="2" s="1"/>
  <c r="R3810" i="2" s="1"/>
  <c r="R3811" i="2" s="1"/>
  <c r="R3812" i="2" s="1"/>
  <c r="R3813" i="2" s="1"/>
  <c r="R3814" i="2" s="1"/>
  <c r="R3815" i="2" s="1"/>
  <c r="R3816" i="2" s="1"/>
  <c r="R3817" i="2" s="1"/>
  <c r="R3818" i="2" s="1"/>
  <c r="R3819" i="2" s="1"/>
  <c r="R3820" i="2" s="1"/>
  <c r="R3821" i="2" s="1"/>
  <c r="R3822" i="2" s="1"/>
  <c r="R3823" i="2" s="1"/>
  <c r="R3824" i="2" s="1"/>
  <c r="R3825" i="2" s="1"/>
  <c r="R3826" i="2" s="1"/>
  <c r="R3827" i="2" s="1"/>
  <c r="R3828" i="2" s="1"/>
  <c r="R3829" i="2" s="1"/>
  <c r="R3830" i="2" s="1"/>
  <c r="R3831" i="2" s="1"/>
  <c r="R3832" i="2" s="1"/>
  <c r="R3833" i="2" s="1"/>
  <c r="R3834" i="2" s="1"/>
  <c r="R3835" i="2" s="1"/>
  <c r="R3836" i="2" s="1"/>
  <c r="R3837" i="2" s="1"/>
  <c r="R3838" i="2" s="1"/>
  <c r="R3839" i="2" s="1"/>
  <c r="R3840" i="2" s="1"/>
  <c r="R3841" i="2" s="1"/>
  <c r="R3842" i="2" s="1"/>
  <c r="R3843" i="2" s="1"/>
  <c r="R3844" i="2" s="1"/>
  <c r="R3845" i="2" s="1"/>
  <c r="R3846" i="2" s="1"/>
  <c r="R3847" i="2" s="1"/>
  <c r="R3848" i="2" s="1"/>
  <c r="R3849" i="2" s="1"/>
  <c r="R3850" i="2" s="1"/>
  <c r="R3851" i="2" s="1"/>
  <c r="R3852" i="2" s="1"/>
  <c r="R3853" i="2" s="1"/>
  <c r="R3854" i="2" s="1"/>
  <c r="R3855" i="2" s="1"/>
  <c r="R3856" i="2" s="1"/>
  <c r="R3857" i="2" s="1"/>
  <c r="R3858" i="2" s="1"/>
  <c r="R3859" i="2" s="1"/>
  <c r="R3860" i="2" s="1"/>
  <c r="R3861" i="2" s="1"/>
  <c r="R3862" i="2" s="1"/>
  <c r="R3863" i="2" s="1"/>
  <c r="R3864" i="2" s="1"/>
  <c r="R3865" i="2" s="1"/>
  <c r="R3866" i="2" s="1"/>
  <c r="R3867" i="2" s="1"/>
  <c r="R3868" i="2" s="1"/>
  <c r="R3869" i="2" s="1"/>
  <c r="R3870" i="2" s="1"/>
  <c r="R3871" i="2" s="1"/>
  <c r="R3872" i="2" s="1"/>
  <c r="R3873" i="2" s="1"/>
  <c r="R3874" i="2" s="1"/>
  <c r="R3875" i="2" s="1"/>
  <c r="R3876" i="2" s="1"/>
  <c r="R3877" i="2" s="1"/>
  <c r="R3878" i="2" s="1"/>
  <c r="R3879" i="2" s="1"/>
  <c r="R3880" i="2" s="1"/>
  <c r="R3881" i="2" s="1"/>
  <c r="R3882" i="2" s="1"/>
  <c r="R3883" i="2" s="1"/>
  <c r="R3884" i="2" s="1"/>
  <c r="R3885" i="2" s="1"/>
  <c r="R3886" i="2" s="1"/>
  <c r="R3887" i="2" s="1"/>
  <c r="R3888" i="2" s="1"/>
  <c r="R3889" i="2" s="1"/>
  <c r="R3890" i="2" s="1"/>
  <c r="R3891" i="2" s="1"/>
  <c r="R3892" i="2" s="1"/>
  <c r="R3893" i="2" s="1"/>
  <c r="R3894" i="2" s="1"/>
  <c r="R3895" i="2" s="1"/>
  <c r="R3896" i="2" s="1"/>
  <c r="R3897" i="2" s="1"/>
  <c r="R3898" i="2" s="1"/>
  <c r="R3899" i="2" s="1"/>
  <c r="R3900" i="2" s="1"/>
  <c r="R3901" i="2" s="1"/>
  <c r="R3902" i="2" s="1"/>
  <c r="R3903" i="2" s="1"/>
  <c r="R3904" i="2" s="1"/>
  <c r="R3905" i="2" s="1"/>
  <c r="R3906" i="2" s="1"/>
  <c r="R3907" i="2" s="1"/>
  <c r="R3908" i="2" s="1"/>
  <c r="R3909" i="2" s="1"/>
  <c r="R3910" i="2" s="1"/>
  <c r="R3911" i="2" s="1"/>
  <c r="R3912" i="2" s="1"/>
  <c r="R3913" i="2" s="1"/>
  <c r="R3914" i="2" s="1"/>
  <c r="R3915" i="2" s="1"/>
  <c r="R3916" i="2" s="1"/>
  <c r="R3917" i="2" s="1"/>
  <c r="R3918" i="2" s="1"/>
  <c r="R3919" i="2" s="1"/>
  <c r="R3920" i="2" s="1"/>
  <c r="R3921" i="2" s="1"/>
  <c r="R3922" i="2" s="1"/>
  <c r="R3923" i="2" s="1"/>
  <c r="R3924" i="2" s="1"/>
  <c r="R3925" i="2" s="1"/>
  <c r="R3926" i="2" s="1"/>
  <c r="R3927" i="2" s="1"/>
  <c r="R3928" i="2" s="1"/>
  <c r="R3929" i="2" s="1"/>
  <c r="R3930" i="2" s="1"/>
  <c r="R3931" i="2" s="1"/>
  <c r="R3932" i="2" s="1"/>
  <c r="R3933" i="2" s="1"/>
  <c r="R3934" i="2" s="1"/>
  <c r="R3935" i="2" s="1"/>
  <c r="R3936" i="2" s="1"/>
  <c r="R3937" i="2" s="1"/>
  <c r="R3938" i="2" s="1"/>
  <c r="R3939" i="2" s="1"/>
  <c r="R3940" i="2" s="1"/>
  <c r="R3941" i="2" s="1"/>
  <c r="R3942" i="2" s="1"/>
  <c r="R3943" i="2" s="1"/>
  <c r="R3944" i="2" s="1"/>
  <c r="R3945" i="2" s="1"/>
  <c r="R3946" i="2" s="1"/>
  <c r="R3947" i="2" s="1"/>
  <c r="R3948" i="2" s="1"/>
  <c r="R3949" i="2" s="1"/>
  <c r="R3950" i="2" s="1"/>
  <c r="R3951" i="2" s="1"/>
  <c r="R3952" i="2" s="1"/>
  <c r="R3953" i="2" s="1"/>
  <c r="R3954" i="2" s="1"/>
  <c r="R3955" i="2" s="1"/>
  <c r="R3956" i="2" s="1"/>
  <c r="R3957" i="2" s="1"/>
  <c r="R3958" i="2" s="1"/>
  <c r="R3959" i="2" s="1"/>
  <c r="R3960" i="2" s="1"/>
  <c r="R3961" i="2" s="1"/>
  <c r="R3962" i="2" s="1"/>
  <c r="R3963" i="2" s="1"/>
  <c r="R3964" i="2" s="1"/>
  <c r="R3965" i="2" s="1"/>
  <c r="R3966" i="2" s="1"/>
  <c r="R3967" i="2" s="1"/>
  <c r="R3968" i="2" s="1"/>
  <c r="R3969" i="2" s="1"/>
  <c r="R3970" i="2" s="1"/>
  <c r="R3971" i="2" s="1"/>
  <c r="R3972" i="2" s="1"/>
  <c r="R3973" i="2" s="1"/>
  <c r="R3974" i="2" s="1"/>
  <c r="R3975" i="2" s="1"/>
  <c r="R3976" i="2" s="1"/>
  <c r="R3977" i="2" s="1"/>
  <c r="R3978" i="2" s="1"/>
  <c r="R3979" i="2" s="1"/>
  <c r="R3980" i="2" s="1"/>
  <c r="R3981" i="2" s="1"/>
  <c r="R3982" i="2" s="1"/>
  <c r="R3983" i="2" s="1"/>
  <c r="R3984" i="2" s="1"/>
  <c r="R3985" i="2" s="1"/>
  <c r="R3986" i="2" s="1"/>
  <c r="R3987" i="2" s="1"/>
  <c r="R3988" i="2" s="1"/>
  <c r="R3989" i="2" s="1"/>
  <c r="R3990" i="2" s="1"/>
  <c r="R3991" i="2" s="1"/>
  <c r="R3992" i="2" s="1"/>
  <c r="R3993" i="2" s="1"/>
  <c r="R3994" i="2" s="1"/>
  <c r="R3995" i="2" s="1"/>
  <c r="R3996" i="2" s="1"/>
  <c r="R3997" i="2" s="1"/>
  <c r="R3998" i="2" s="1"/>
  <c r="R3999" i="2" s="1"/>
  <c r="R4000" i="2" s="1"/>
  <c r="R4001" i="2" s="1"/>
  <c r="R4002" i="2" s="1"/>
  <c r="R4003" i="2" s="1"/>
  <c r="R4004" i="2" s="1"/>
  <c r="R4005" i="2" s="1"/>
  <c r="R4006" i="2" s="1"/>
  <c r="R4007" i="2" s="1"/>
  <c r="R4008" i="2" s="1"/>
  <c r="R4009" i="2" s="1"/>
  <c r="R4010" i="2" s="1"/>
  <c r="R4011" i="2" s="1"/>
  <c r="R4012" i="2" s="1"/>
  <c r="R4013" i="2" s="1"/>
  <c r="R4014" i="2" s="1"/>
  <c r="R4015" i="2" s="1"/>
  <c r="R4016" i="2" s="1"/>
  <c r="R4017" i="2" s="1"/>
  <c r="R4018" i="2" s="1"/>
  <c r="R4019" i="2" s="1"/>
  <c r="R4020" i="2" s="1"/>
  <c r="R4021" i="2" s="1"/>
  <c r="R4022" i="2" s="1"/>
  <c r="R4023" i="2" s="1"/>
  <c r="R4024" i="2" s="1"/>
  <c r="R4025" i="2" s="1"/>
  <c r="R4026" i="2" s="1"/>
  <c r="R4027" i="2" s="1"/>
  <c r="R4028" i="2" s="1"/>
  <c r="R4029" i="2" s="1"/>
  <c r="R4030" i="2" s="1"/>
  <c r="R4031" i="2" s="1"/>
  <c r="R4032" i="2" s="1"/>
  <c r="R4033" i="2" s="1"/>
  <c r="R4034" i="2" s="1"/>
  <c r="R4035" i="2" s="1"/>
  <c r="R4036" i="2" s="1"/>
  <c r="R4037" i="2" s="1"/>
  <c r="R4038" i="2" s="1"/>
  <c r="R4039" i="2" s="1"/>
  <c r="R4040" i="2" s="1"/>
  <c r="R4041" i="2" s="1"/>
  <c r="R4042" i="2" s="1"/>
  <c r="R4043" i="2" s="1"/>
  <c r="R4044" i="2" s="1"/>
  <c r="R4045" i="2" s="1"/>
  <c r="R4046" i="2" s="1"/>
  <c r="R4047" i="2" s="1"/>
  <c r="R4048" i="2" s="1"/>
  <c r="R4049" i="2" s="1"/>
  <c r="R4050" i="2" s="1"/>
  <c r="R4051" i="2" s="1"/>
  <c r="R4052" i="2" s="1"/>
  <c r="R4053" i="2" s="1"/>
  <c r="R4054" i="2" s="1"/>
  <c r="R4055" i="2" s="1"/>
  <c r="R4056" i="2" s="1"/>
  <c r="R4057" i="2" s="1"/>
  <c r="R4058" i="2" s="1"/>
  <c r="R4059" i="2" s="1"/>
  <c r="R4060" i="2" s="1"/>
  <c r="R4061" i="2" s="1"/>
  <c r="R4062" i="2" s="1"/>
  <c r="R4063" i="2" s="1"/>
  <c r="R4064" i="2" s="1"/>
  <c r="R4065" i="2" s="1"/>
  <c r="R4066" i="2" s="1"/>
  <c r="R4067" i="2" s="1"/>
  <c r="R4068" i="2" s="1"/>
  <c r="R4069" i="2" s="1"/>
  <c r="R4070" i="2" s="1"/>
  <c r="R4071" i="2" s="1"/>
  <c r="R4072" i="2" s="1"/>
  <c r="R4073" i="2" s="1"/>
  <c r="R4074" i="2" s="1"/>
  <c r="R4075" i="2" s="1"/>
  <c r="R4076" i="2" s="1"/>
  <c r="R4077" i="2" s="1"/>
  <c r="R4078" i="2" s="1"/>
  <c r="R4079" i="2" s="1"/>
  <c r="R4080" i="2" s="1"/>
  <c r="R4081" i="2" s="1"/>
  <c r="R4082" i="2" s="1"/>
  <c r="R4083" i="2" s="1"/>
  <c r="R4084" i="2" s="1"/>
  <c r="R4085" i="2" s="1"/>
  <c r="R4086" i="2" s="1"/>
  <c r="R4087" i="2" s="1"/>
  <c r="R4088" i="2" s="1"/>
  <c r="R4089" i="2" s="1"/>
  <c r="R4090" i="2" s="1"/>
  <c r="R4091" i="2" s="1"/>
  <c r="R4092" i="2" s="1"/>
  <c r="R4093" i="2" s="1"/>
  <c r="R4094" i="2" s="1"/>
  <c r="R4095" i="2" s="1"/>
  <c r="R4096" i="2" s="1"/>
  <c r="R4097" i="2" s="1"/>
  <c r="R4098" i="2" s="1"/>
  <c r="R4099" i="2" s="1"/>
  <c r="R4100" i="2" s="1"/>
  <c r="R4101" i="2" s="1"/>
  <c r="R4102" i="2" s="1"/>
  <c r="R4103" i="2" s="1"/>
  <c r="R4104" i="2" s="1"/>
  <c r="R4105" i="2" s="1"/>
  <c r="R4106" i="2" s="1"/>
  <c r="R4107" i="2" s="1"/>
  <c r="R4108" i="2" s="1"/>
  <c r="R4109" i="2" s="1"/>
  <c r="R4110" i="2" s="1"/>
  <c r="R4111" i="2" s="1"/>
  <c r="R4112" i="2" s="1"/>
  <c r="R4113" i="2" s="1"/>
  <c r="R4114" i="2" s="1"/>
  <c r="R4115" i="2" s="1"/>
  <c r="R4116" i="2" s="1"/>
  <c r="R4117" i="2" s="1"/>
  <c r="R4118" i="2" s="1"/>
  <c r="R4119" i="2" s="1"/>
  <c r="R4120" i="2" s="1"/>
  <c r="R4121" i="2" s="1"/>
  <c r="R4122" i="2" s="1"/>
  <c r="R4123" i="2" s="1"/>
  <c r="R4124" i="2" s="1"/>
  <c r="Q1" i="2"/>
  <c r="Q12" i="2" s="1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W12" i="2"/>
  <c r="J12" i="2" s="1"/>
  <c r="V12" i="2"/>
  <c r="R12" i="2"/>
  <c r="V11" i="2"/>
  <c r="V10" i="2"/>
  <c r="V9" i="2"/>
  <c r="W8" i="2"/>
  <c r="J8" i="2" s="1"/>
  <c r="V8" i="2"/>
  <c r="V7" i="2"/>
  <c r="V6" i="2"/>
  <c r="V5" i="2"/>
  <c r="V4" i="2"/>
  <c r="W3" i="2"/>
  <c r="J3" i="2" s="1"/>
  <c r="V3" i="2"/>
  <c r="V2" i="2"/>
  <c r="AC1023" i="2" l="1"/>
  <c r="AC2695" i="2"/>
  <c r="K2695" i="2" s="1"/>
  <c r="M2695" i="2" s="1"/>
  <c r="AC2696" i="2"/>
  <c r="K2696" i="2" s="1"/>
  <c r="M2696" i="2" s="1"/>
  <c r="AC3788" i="2"/>
  <c r="K3788" i="2" s="1"/>
  <c r="M3788" i="2" s="1"/>
  <c r="AC3789" i="2"/>
  <c r="K3789" i="2" s="1"/>
  <c r="M3789" i="2" s="1"/>
  <c r="AC2260" i="2"/>
  <c r="AC2261" i="2"/>
  <c r="AC2259" i="2"/>
  <c r="AC926" i="2"/>
  <c r="AC924" i="2"/>
  <c r="AC925" i="2"/>
  <c r="AC3989" i="2"/>
  <c r="K3989" i="2" s="1"/>
  <c r="M3989" i="2" s="1"/>
  <c r="AC3988" i="2"/>
  <c r="K3988" i="2" s="1"/>
  <c r="M3988" i="2" s="1"/>
  <c r="AC4043" i="2"/>
  <c r="AC928" i="2"/>
  <c r="AC927" i="2"/>
  <c r="AC2912" i="2"/>
  <c r="AC2913" i="2"/>
  <c r="AC2964" i="2"/>
  <c r="K2964" i="2" s="1"/>
  <c r="M2964" i="2" s="1"/>
  <c r="AC2962" i="2"/>
  <c r="AC3447" i="2"/>
  <c r="AC3448" i="2"/>
  <c r="AC3449" i="2"/>
  <c r="AC2121" i="2"/>
  <c r="AC2122" i="2"/>
  <c r="AC3427" i="2"/>
  <c r="K3427" i="2" s="1"/>
  <c r="M3427" i="2" s="1"/>
  <c r="AC3426" i="2"/>
  <c r="AC3425" i="2"/>
  <c r="AC1934" i="2"/>
  <c r="AC1933" i="2"/>
  <c r="AC1940" i="2"/>
  <c r="AC1942" i="2"/>
  <c r="AC1941" i="2"/>
  <c r="AC3624" i="2"/>
  <c r="K3624" i="2" s="1"/>
  <c r="M3624" i="2" s="1"/>
  <c r="AC3623" i="2"/>
  <c r="K3623" i="2" s="1"/>
  <c r="M3623" i="2" s="1"/>
  <c r="AC3625" i="2"/>
  <c r="K3625" i="2" s="1"/>
  <c r="M3625" i="2" s="1"/>
  <c r="AC3627" i="2"/>
  <c r="AC3626" i="2"/>
  <c r="AC3475" i="2"/>
  <c r="AC3477" i="2"/>
  <c r="AC2196" i="2"/>
  <c r="AC2197" i="2"/>
  <c r="AC3991" i="2"/>
  <c r="K3991" i="2" s="1"/>
  <c r="M3991" i="2" s="1"/>
  <c r="AC3993" i="2"/>
  <c r="AC2840" i="2"/>
  <c r="AC2842" i="2"/>
  <c r="AC2841" i="2"/>
  <c r="K2841" i="2" s="1"/>
  <c r="AC1246" i="2"/>
  <c r="K1246" i="2" s="1"/>
  <c r="M1246" i="2" s="1"/>
  <c r="AC1245" i="2"/>
  <c r="AC3836" i="2"/>
  <c r="K3836" i="2" s="1"/>
  <c r="M3836" i="2" s="1"/>
  <c r="AC3837" i="2"/>
  <c r="K3837" i="2" s="1"/>
  <c r="M3837" i="2" s="1"/>
  <c r="AC1679" i="2"/>
  <c r="K1679" i="2" s="1"/>
  <c r="M1679" i="2" s="1"/>
  <c r="AC3782" i="2"/>
  <c r="AC3781" i="2"/>
  <c r="AC3320" i="2"/>
  <c r="AC3321" i="2"/>
  <c r="AC986" i="2"/>
  <c r="AC4082" i="2"/>
  <c r="K4082" i="2" s="1"/>
  <c r="M4082" i="2" s="1"/>
  <c r="AC3712" i="2"/>
  <c r="AC3579" i="2"/>
  <c r="AC1760" i="2"/>
  <c r="K1760" i="2" s="1"/>
  <c r="M1760" i="2" s="1"/>
  <c r="AC1761" i="2"/>
  <c r="K1761" i="2" s="1"/>
  <c r="M1761" i="2" s="1"/>
  <c r="K1301" i="2"/>
  <c r="M1301" i="2" s="1"/>
  <c r="AC2452" i="2"/>
  <c r="AC2454" i="2"/>
  <c r="AC1024" i="2"/>
  <c r="AC2890" i="2"/>
  <c r="K2890" i="2" s="1"/>
  <c r="M2890" i="2" s="1"/>
  <c r="AC1132" i="2"/>
  <c r="AC1626" i="2"/>
  <c r="K1626" i="2" s="1"/>
  <c r="M1626" i="2" s="1"/>
  <c r="AC3835" i="2"/>
  <c r="K3835" i="2" s="1"/>
  <c r="M3835" i="2" s="1"/>
  <c r="AC3458" i="2"/>
  <c r="AC3459" i="2"/>
  <c r="K3459" i="2" s="1"/>
  <c r="M3459" i="2" s="1"/>
  <c r="AC3595" i="2"/>
  <c r="AC3594" i="2"/>
  <c r="AC2301" i="2"/>
  <c r="AC2299" i="2"/>
  <c r="AC3472" i="2"/>
  <c r="K3472" i="2" s="1"/>
  <c r="M3472" i="2" s="1"/>
  <c r="AC3473" i="2"/>
  <c r="K3473" i="2" s="1"/>
  <c r="K3474" i="2" s="1"/>
  <c r="M3474" i="2" s="1"/>
  <c r="AC3471" i="2"/>
  <c r="AC3173" i="2"/>
  <c r="AC3171" i="2"/>
  <c r="AC2503" i="2"/>
  <c r="K2503" i="2" s="1"/>
  <c r="M2503" i="2" s="1"/>
  <c r="AC2505" i="2"/>
  <c r="AC1033" i="2"/>
  <c r="AC1034" i="2"/>
  <c r="AC3732" i="2"/>
  <c r="K3732" i="2" s="1"/>
  <c r="M3732" i="2" s="1"/>
  <c r="AC1053" i="2"/>
  <c r="AC1052" i="2"/>
  <c r="AC1838" i="2"/>
  <c r="AC1839" i="2"/>
  <c r="AC1540" i="2"/>
  <c r="AC1541" i="2"/>
  <c r="AC3571" i="2"/>
  <c r="AC3570" i="2"/>
  <c r="AC1805" i="2"/>
  <c r="AC1804" i="2"/>
  <c r="AC1806" i="2"/>
  <c r="AC2569" i="2"/>
  <c r="AC2568" i="2"/>
  <c r="K2568" i="2" s="1"/>
  <c r="AC1244" i="2"/>
  <c r="AC992" i="2"/>
  <c r="AC993" i="2"/>
  <c r="K993" i="2" s="1"/>
  <c r="M993" i="2" s="1"/>
  <c r="AC3195" i="2"/>
  <c r="AC3196" i="2"/>
  <c r="AC2257" i="2"/>
  <c r="K2257" i="2" s="1"/>
  <c r="AC1656" i="2"/>
  <c r="AC1658" i="2"/>
  <c r="AC2327" i="2"/>
  <c r="K2327" i="2" s="1"/>
  <c r="M2327" i="2" s="1"/>
  <c r="AC2326" i="2"/>
  <c r="K2326" i="2" s="1"/>
  <c r="M2326" i="2" s="1"/>
  <c r="AC3261" i="2"/>
  <c r="AC3262" i="2"/>
  <c r="AC3263" i="2"/>
  <c r="AC3638" i="2"/>
  <c r="AC3506" i="2"/>
  <c r="K3506" i="2" s="1"/>
  <c r="M3506" i="2" s="1"/>
  <c r="M1229" i="2"/>
  <c r="K1230" i="2"/>
  <c r="M1230" i="2" s="1"/>
  <c r="AC1113" i="2"/>
  <c r="K1113" i="2" s="1"/>
  <c r="M1113" i="2" s="1"/>
  <c r="AC2837" i="2"/>
  <c r="K2837" i="2" s="1"/>
  <c r="M2837" i="2" s="1"/>
  <c r="AC1779" i="2"/>
  <c r="AC1777" i="2"/>
  <c r="AC1505" i="2"/>
  <c r="K1505" i="2" s="1"/>
  <c r="M1505" i="2" s="1"/>
  <c r="AC1504" i="2"/>
  <c r="AC1506" i="2"/>
  <c r="K1506" i="2" s="1"/>
  <c r="M1506" i="2" s="1"/>
  <c r="AC2373" i="2"/>
  <c r="AC2213" i="2"/>
  <c r="AC2215" i="2"/>
  <c r="AC2905" i="2"/>
  <c r="K2905" i="2" s="1"/>
  <c r="M2905" i="2" s="1"/>
  <c r="AC2903" i="2"/>
  <c r="K2903" i="2" s="1"/>
  <c r="M2903" i="2" s="1"/>
  <c r="AC3114" i="2"/>
  <c r="AC2438" i="2"/>
  <c r="AC2437" i="2"/>
  <c r="AC2439" i="2"/>
  <c r="AC4054" i="2"/>
  <c r="AC4052" i="2"/>
  <c r="AC4053" i="2"/>
  <c r="AC3995" i="2"/>
  <c r="AC3996" i="2"/>
  <c r="AC2708" i="2"/>
  <c r="K2708" i="2" s="1"/>
  <c r="M2708" i="2" s="1"/>
  <c r="AC1716" i="2"/>
  <c r="K1716" i="2" s="1"/>
  <c r="M1716" i="2" s="1"/>
  <c r="K2524" i="2"/>
  <c r="AC1208" i="2"/>
  <c r="AC3535" i="2"/>
  <c r="K3535" i="2" s="1"/>
  <c r="M3535" i="2" s="1"/>
  <c r="AC3009" i="2"/>
  <c r="AC1220" i="2"/>
  <c r="AC3081" i="2"/>
  <c r="AC1109" i="2"/>
  <c r="K1109" i="2" s="1"/>
  <c r="M1109" i="2" s="1"/>
  <c r="AC3952" i="2"/>
  <c r="AC2958" i="2"/>
  <c r="K2958" i="2" s="1"/>
  <c r="M2958" i="2" s="1"/>
  <c r="AC3924" i="2"/>
  <c r="AC1212" i="2"/>
  <c r="AC3194" i="2"/>
  <c r="AC3124" i="2"/>
  <c r="AC1648" i="2"/>
  <c r="K1648" i="2" s="1"/>
  <c r="M1648" i="2" s="1"/>
  <c r="AC1893" i="2"/>
  <c r="AC1868" i="2"/>
  <c r="AC2077" i="2"/>
  <c r="K2077" i="2" s="1"/>
  <c r="M2077" i="2" s="1"/>
  <c r="AC3325" i="2"/>
  <c r="AC3142" i="2"/>
  <c r="AC3681" i="2"/>
  <c r="AC2656" i="2"/>
  <c r="AC2285" i="2"/>
  <c r="K2285" i="2" s="1"/>
  <c r="M2285" i="2" s="1"/>
  <c r="AC3611" i="2"/>
  <c r="AC1558" i="2"/>
  <c r="K1558" i="2" s="1"/>
  <c r="M1558" i="2" s="1"/>
  <c r="AC4009" i="2"/>
  <c r="K4009" i="2" s="1"/>
  <c r="M4009" i="2" s="1"/>
  <c r="AC970" i="2"/>
  <c r="AC3708" i="2"/>
  <c r="AC3817" i="2"/>
  <c r="K3817" i="2" s="1"/>
  <c r="M3817" i="2" s="1"/>
  <c r="AC2849" i="2"/>
  <c r="AC3554" i="2"/>
  <c r="AC2644" i="2"/>
  <c r="AC4010" i="2"/>
  <c r="K4010" i="2" s="1"/>
  <c r="M4010" i="2" s="1"/>
  <c r="AC3680" i="2"/>
  <c r="K3680" i="2" s="1"/>
  <c r="M3680" i="2" s="1"/>
  <c r="AC1847" i="2"/>
  <c r="AC2883" i="2"/>
  <c r="AC3439" i="2"/>
  <c r="AC2207" i="2"/>
  <c r="K2207" i="2" s="1"/>
  <c r="M2207" i="2" s="1"/>
  <c r="AC2587" i="2"/>
  <c r="AC2825" i="2"/>
  <c r="AC2742" i="2"/>
  <c r="AC2533" i="2"/>
  <c r="AC1345" i="2"/>
  <c r="K1345" i="2" s="1"/>
  <c r="M1345" i="2" s="1"/>
  <c r="AC1828" i="2"/>
  <c r="AC2055" i="2"/>
  <c r="AC3978" i="2"/>
  <c r="AC4025" i="2"/>
  <c r="AC2614" i="2"/>
  <c r="AC2330" i="2"/>
  <c r="K2330" i="2" s="1"/>
  <c r="M2330" i="2" s="1"/>
  <c r="AC1500" i="2"/>
  <c r="K1500" i="2" s="1"/>
  <c r="M1500" i="2" s="1"/>
  <c r="AC4100" i="2"/>
  <c r="K4100" i="2" s="1"/>
  <c r="M4100" i="2" s="1"/>
  <c r="AC3609" i="2"/>
  <c r="K3609" i="2" s="1"/>
  <c r="M3609" i="2" s="1"/>
  <c r="AC3956" i="2"/>
  <c r="K3956" i="2" s="1"/>
  <c r="M3956" i="2" s="1"/>
  <c r="AC1458" i="2"/>
  <c r="AC2588" i="2"/>
  <c r="AC4062" i="2"/>
  <c r="AC2597" i="2"/>
  <c r="K2597" i="2" s="1"/>
  <c r="M2597" i="2" s="1"/>
  <c r="AC2147" i="2"/>
  <c r="K2147" i="2" s="1"/>
  <c r="M2147" i="2" s="1"/>
  <c r="AC3082" i="2"/>
  <c r="AC2145" i="2"/>
  <c r="K2145" i="2" s="1"/>
  <c r="M2145" i="2" s="1"/>
  <c r="AC2286" i="2"/>
  <c r="K2286" i="2" s="1"/>
  <c r="M2286" i="2" s="1"/>
  <c r="AC3139" i="2"/>
  <c r="AC1526" i="2"/>
  <c r="K1526" i="2" s="1"/>
  <c r="M1526" i="2" s="1"/>
  <c r="AC2504" i="2"/>
  <c r="K2504" i="2" s="1"/>
  <c r="M2504" i="2" s="1"/>
  <c r="AC3549" i="2"/>
  <c r="AC4034" i="2"/>
  <c r="AC3296" i="2"/>
  <c r="K3296" i="2" s="1"/>
  <c r="M3296" i="2" s="1"/>
  <c r="AC2502" i="2"/>
  <c r="K2502" i="2" s="1"/>
  <c r="M2502" i="2" s="1"/>
  <c r="AC2949" i="2"/>
  <c r="AC3190" i="2"/>
  <c r="AC3994" i="2"/>
  <c r="AC3438" i="2"/>
  <c r="AC2453" i="2"/>
  <c r="AC2416" i="2"/>
  <c r="AC4049" i="2"/>
  <c r="AC1085" i="2"/>
  <c r="K1085" i="2" s="1"/>
  <c r="M1085" i="2" s="1"/>
  <c r="AC2880" i="2"/>
  <c r="AC3759" i="2"/>
  <c r="K3759" i="2" s="1"/>
  <c r="M3759" i="2" s="1"/>
  <c r="K3657" i="2"/>
  <c r="M3657" i="2" s="1"/>
  <c r="AC3434" i="2"/>
  <c r="AC3764" i="2"/>
  <c r="K3764" i="2" s="1"/>
  <c r="M3764" i="2" s="1"/>
  <c r="AC2723" i="2"/>
  <c r="AC3545" i="2"/>
  <c r="AC3819" i="2"/>
  <c r="K3819" i="2" s="1"/>
  <c r="M3819" i="2" s="1"/>
  <c r="AC1538" i="2"/>
  <c r="AC1582" i="2"/>
  <c r="K1582" i="2" s="1"/>
  <c r="M1582" i="2" s="1"/>
  <c r="AC2338" i="2"/>
  <c r="K2338" i="2" s="1"/>
  <c r="M2338" i="2" s="1"/>
  <c r="AC2226" i="2"/>
  <c r="AC2969" i="2"/>
  <c r="AC1363" i="2"/>
  <c r="AC2069" i="2"/>
  <c r="AC2824" i="2"/>
  <c r="K920" i="2"/>
  <c r="M920" i="2" s="1"/>
  <c r="AC4085" i="2"/>
  <c r="K4085" i="2" s="1"/>
  <c r="M4085" i="2" s="1"/>
  <c r="AC3210" i="2"/>
  <c r="K3210" i="2" s="1"/>
  <c r="M3210" i="2" s="1"/>
  <c r="AC3603" i="2"/>
  <c r="AC3893" i="2"/>
  <c r="AC1364" i="2"/>
  <c r="K1364" i="2" s="1"/>
  <c r="M1364" i="2" s="1"/>
  <c r="AC2131" i="2"/>
  <c r="AC2521" i="2"/>
  <c r="AC2103" i="2"/>
  <c r="AC1608" i="2"/>
  <c r="AC1281" i="2"/>
  <c r="AC3140" i="2"/>
  <c r="AC3344" i="2"/>
  <c r="AC3366" i="2"/>
  <c r="AC2149" i="2"/>
  <c r="AC2870" i="2"/>
  <c r="AC2780" i="2"/>
  <c r="AC2394" i="2"/>
  <c r="AC1305" i="2"/>
  <c r="AC1534" i="2"/>
  <c r="AC2878" i="2"/>
  <c r="AC3651" i="2"/>
  <c r="K3651" i="2" s="1"/>
  <c r="M3651" i="2" s="1"/>
  <c r="AC3672" i="2"/>
  <c r="K3672" i="2" s="1"/>
  <c r="M3672" i="2" s="1"/>
  <c r="AC3144" i="2"/>
  <c r="AC1784" i="2"/>
  <c r="AC3067" i="2"/>
  <c r="K3067" i="2" s="1"/>
  <c r="M3067" i="2" s="1"/>
  <c r="K2291" i="2"/>
  <c r="M2291" i="2" s="1"/>
  <c r="AC3744" i="2"/>
  <c r="AC1844" i="2"/>
  <c r="AC3563" i="2"/>
  <c r="AC1810" i="2"/>
  <c r="AC1293" i="2"/>
  <c r="K1293" i="2" s="1"/>
  <c r="M1293" i="2" s="1"/>
  <c r="AC1678" i="2"/>
  <c r="K1678" i="2" s="1"/>
  <c r="M1678" i="2" s="1"/>
  <c r="AC2981" i="2"/>
  <c r="K2981" i="2" s="1"/>
  <c r="M2981" i="2" s="1"/>
  <c r="AC3981" i="2"/>
  <c r="AC3916" i="2"/>
  <c r="AC1551" i="2"/>
  <c r="AC1748" i="2"/>
  <c r="AC1747" i="2"/>
  <c r="K1747" i="2" s="1"/>
  <c r="AC2747" i="2"/>
  <c r="AC1221" i="2"/>
  <c r="AC1557" i="2"/>
  <c r="K1557" i="2" s="1"/>
  <c r="M1557" i="2" s="1"/>
  <c r="AC4081" i="2"/>
  <c r="K4081" i="2" s="1"/>
  <c r="M4081" i="2" s="1"/>
  <c r="AC1574" i="2"/>
  <c r="K1574" i="2" s="1"/>
  <c r="M1574" i="2" s="1"/>
  <c r="AC1369" i="2"/>
  <c r="K1369" i="2" s="1"/>
  <c r="M1369" i="2" s="1"/>
  <c r="K3239" i="2"/>
  <c r="AC2848" i="2"/>
  <c r="AC4021" i="2"/>
  <c r="AC3814" i="2"/>
  <c r="K3814" i="2" s="1"/>
  <c r="M3814" i="2" s="1"/>
  <c r="AC1607" i="2"/>
  <c r="AC3343" i="2"/>
  <c r="AC1518" i="2"/>
  <c r="K1518" i="2" s="1"/>
  <c r="M1518" i="2" s="1"/>
  <c r="AC3729" i="2"/>
  <c r="K3729" i="2" s="1"/>
  <c r="M3729" i="2" s="1"/>
  <c r="AC2686" i="2"/>
  <c r="AC1657" i="2"/>
  <c r="AC3043" i="2"/>
  <c r="AC3939" i="2"/>
  <c r="AC3211" i="2"/>
  <c r="K3211" i="2" s="1"/>
  <c r="M3211" i="2" s="1"/>
  <c r="AC1791" i="2"/>
  <c r="AC2954" i="2"/>
  <c r="AC1932" i="2"/>
  <c r="K1932" i="2" s="1"/>
  <c r="M1932" i="2" s="1"/>
  <c r="AC3873" i="2"/>
  <c r="AC1088" i="2"/>
  <c r="K1088" i="2" s="1"/>
  <c r="M1088" i="2" s="1"/>
  <c r="AC4026" i="2"/>
  <c r="AC3078" i="2"/>
  <c r="AC2705" i="2"/>
  <c r="AC3912" i="2"/>
  <c r="K2639" i="2"/>
  <c r="M2639" i="2" s="1"/>
  <c r="AC2138" i="2"/>
  <c r="K2138" i="2" s="1"/>
  <c r="M2138" i="2" s="1"/>
  <c r="AC2117" i="2"/>
  <c r="AC1687" i="2"/>
  <c r="AC2071" i="2"/>
  <c r="AC2618" i="2"/>
  <c r="AC2139" i="2"/>
  <c r="K2139" i="2" s="1"/>
  <c r="M2139" i="2" s="1"/>
  <c r="AC4012" i="2"/>
  <c r="K4012" i="2" s="1"/>
  <c r="M4012" i="2" s="1"/>
  <c r="AC2413" i="2"/>
  <c r="AC1260" i="2"/>
  <c r="K1260" i="2" s="1"/>
  <c r="M1260" i="2" s="1"/>
  <c r="AC3338" i="2"/>
  <c r="AC1996" i="2"/>
  <c r="AC1354" i="2"/>
  <c r="K1354" i="2" s="1"/>
  <c r="M1354" i="2" s="1"/>
  <c r="AC3266" i="2"/>
  <c r="AC3021" i="2"/>
  <c r="K3021" i="2" s="1"/>
  <c r="M3021" i="2" s="1"/>
  <c r="AC1007" i="2"/>
  <c r="AC3416" i="2"/>
  <c r="AC3089" i="2"/>
  <c r="K3089" i="2" s="1"/>
  <c r="M3089" i="2" s="1"/>
  <c r="AC1571" i="2"/>
  <c r="K1571" i="2" s="1"/>
  <c r="M1571" i="2" s="1"/>
  <c r="AC1366" i="2"/>
  <c r="K1366" i="2" s="1"/>
  <c r="M1366" i="2" s="1"/>
  <c r="AC3778" i="2"/>
  <c r="K3778" i="2" s="1"/>
  <c r="M3778" i="2" s="1"/>
  <c r="AC2886" i="2"/>
  <c r="AC4078" i="2"/>
  <c r="K4078" i="2" s="1"/>
  <c r="M4078" i="2" s="1"/>
  <c r="AC4124" i="2"/>
  <c r="K4124" i="2" s="1"/>
  <c r="M4124" i="2" s="1"/>
  <c r="AC2379" i="2"/>
  <c r="AC4047" i="2"/>
  <c r="AC3770" i="2"/>
  <c r="K3770" i="2" s="1"/>
  <c r="M3770" i="2" s="1"/>
  <c r="AC1168" i="2"/>
  <c r="K1168" i="2" s="1"/>
  <c r="M1168" i="2" s="1"/>
  <c r="AC1388" i="2"/>
  <c r="AC3743" i="2"/>
  <c r="AC1769" i="2"/>
  <c r="K1769" i="2" s="1"/>
  <c r="M1769" i="2" s="1"/>
  <c r="AC3621" i="2"/>
  <c r="AC1914" i="2"/>
  <c r="AC3736" i="2"/>
  <c r="K3736" i="2" s="1"/>
  <c r="M3736" i="2" s="1"/>
  <c r="AC3735" i="2"/>
  <c r="K3735" i="2" s="1"/>
  <c r="M3735" i="2" s="1"/>
  <c r="AC2904" i="2"/>
  <c r="K2904" i="2" s="1"/>
  <c r="M2904" i="2" s="1"/>
  <c r="AC2731" i="2"/>
  <c r="AC2520" i="2"/>
  <c r="AC1279" i="2"/>
  <c r="AC2794" i="2"/>
  <c r="K2794" i="2" s="1"/>
  <c r="M2794" i="2" s="1"/>
  <c r="AC3904" i="2"/>
  <c r="AC3106" i="2"/>
  <c r="AC2253" i="2"/>
  <c r="AC3148" i="2"/>
  <c r="AC3822" i="2"/>
  <c r="AC4029" i="2"/>
  <c r="AC3940" i="2"/>
  <c r="AC1242" i="2"/>
  <c r="AC3002" i="2"/>
  <c r="AC3568" i="2"/>
  <c r="AC1001" i="2"/>
  <c r="AC2851" i="2"/>
  <c r="K2851" i="2" s="1"/>
  <c r="M2851" i="2" s="1"/>
  <c r="AC4001" i="2"/>
  <c r="AC3308" i="2"/>
  <c r="AC3098" i="2"/>
  <c r="K3098" i="2" s="1"/>
  <c r="M3098" i="2" s="1"/>
  <c r="AC1570" i="2"/>
  <c r="K1570" i="2" s="1"/>
  <c r="M1570" i="2" s="1"/>
  <c r="AC1572" i="2"/>
  <c r="K1572" i="2" s="1"/>
  <c r="M1572" i="2" s="1"/>
  <c r="AC1002" i="2"/>
  <c r="AC2491" i="2"/>
  <c r="AC3529" i="2"/>
  <c r="K3529" i="2" s="1"/>
  <c r="M3529" i="2" s="1"/>
  <c r="AC3061" i="2"/>
  <c r="K3061" i="2" s="1"/>
  <c r="M3061" i="2" s="1"/>
  <c r="AC1410" i="2"/>
  <c r="AC3271" i="2"/>
  <c r="AC4058" i="2"/>
  <c r="AC1358" i="2"/>
  <c r="K1358" i="2" s="1"/>
  <c r="M1358" i="2" s="1"/>
  <c r="AC2129" i="2"/>
  <c r="AC1006" i="2"/>
  <c r="AC1147" i="2"/>
  <c r="AC1084" i="2"/>
  <c r="AC3415" i="2"/>
  <c r="AC3001" i="2"/>
  <c r="AC1577" i="2"/>
  <c r="AC3068" i="2"/>
  <c r="K3068" i="2" s="1"/>
  <c r="M3068" i="2" s="1"/>
  <c r="AC3917" i="2"/>
  <c r="AC3622" i="2"/>
  <c r="AC3018" i="2"/>
  <c r="AC1848" i="2"/>
  <c r="AC1438" i="2"/>
  <c r="AC3107" i="2"/>
  <c r="AC3301" i="2"/>
  <c r="AC2293" i="2"/>
  <c r="AC3033" i="2"/>
  <c r="AC2877" i="2"/>
  <c r="AC1158" i="2"/>
  <c r="AC2882" i="2"/>
  <c r="AC3044" i="2"/>
  <c r="AC1386" i="2"/>
  <c r="K1386" i="2" s="1"/>
  <c r="M1386" i="2" s="1"/>
  <c r="AC3149" i="2"/>
  <c r="AC1243" i="2"/>
  <c r="AC3115" i="2"/>
  <c r="K3115" i="2" s="1"/>
  <c r="M3115" i="2" s="1"/>
  <c r="AC3976" i="2"/>
  <c r="AC1453" i="2"/>
  <c r="AC2239" i="2"/>
  <c r="AC3926" i="2"/>
  <c r="K2856" i="2"/>
  <c r="M2856" i="2" s="1"/>
  <c r="AC1450" i="2"/>
  <c r="AC2277" i="2"/>
  <c r="AC3468" i="2"/>
  <c r="K3468" i="2" s="1"/>
  <c r="M3468" i="2" s="1"/>
  <c r="AC3882" i="2"/>
  <c r="AC2016" i="2"/>
  <c r="AC3020" i="2"/>
  <c r="AC3598" i="2"/>
  <c r="AC2023" i="2"/>
  <c r="K2023" i="2" s="1"/>
  <c r="M2023" i="2" s="1"/>
  <c r="AC2033" i="2"/>
  <c r="AC3718" i="2"/>
  <c r="AC3323" i="2"/>
  <c r="K2011" i="2"/>
  <c r="M2011" i="2" s="1"/>
  <c r="AC3562" i="2"/>
  <c r="AC2788" i="2"/>
  <c r="AC1744" i="2"/>
  <c r="K1744" i="2" s="1"/>
  <c r="M1744" i="2" s="1"/>
  <c r="AC1726" i="2"/>
  <c r="AC2389" i="2"/>
  <c r="AC2192" i="2"/>
  <c r="AC1016" i="2"/>
  <c r="AC1253" i="2"/>
  <c r="AC1686" i="2"/>
  <c r="AC4077" i="2"/>
  <c r="K4077" i="2" s="1"/>
  <c r="M4077" i="2" s="1"/>
  <c r="AC3057" i="2"/>
  <c r="K3057" i="2" s="1"/>
  <c r="M3057" i="2" s="1"/>
  <c r="AC3703" i="2"/>
  <c r="AC3279" i="2"/>
  <c r="AC1442" i="2"/>
  <c r="AC3253" i="2"/>
  <c r="AC1775" i="2"/>
  <c r="AC3652" i="2"/>
  <c r="K3652" i="2" s="1"/>
  <c r="M3652" i="2" s="1"/>
  <c r="AC4033" i="2"/>
  <c r="AC2254" i="2"/>
  <c r="AC2391" i="2"/>
  <c r="AC2193" i="2"/>
  <c r="AC2887" i="2"/>
  <c r="AC2522" i="2"/>
  <c r="AC2492" i="2"/>
  <c r="AC4032" i="2"/>
  <c r="AC1390" i="2"/>
  <c r="K1390" i="2" s="1"/>
  <c r="M1390" i="2" s="1"/>
  <c r="AC3719" i="2"/>
  <c r="AC3596" i="2"/>
  <c r="AC2181" i="2"/>
  <c r="K2181" i="2" s="1"/>
  <c r="M2181" i="2" s="1"/>
  <c r="AC1349" i="2"/>
  <c r="AC3212" i="2"/>
  <c r="K3212" i="2" s="1"/>
  <c r="M3212" i="2" s="1"/>
  <c r="AC1089" i="2"/>
  <c r="K1089" i="2" s="1"/>
  <c r="M1089" i="2" s="1"/>
  <c r="AC898" i="2"/>
  <c r="AC1542" i="2"/>
  <c r="K2519" i="2"/>
  <c r="M2519" i="2" s="1"/>
  <c r="AC3297" i="2"/>
  <c r="K3297" i="2" s="1"/>
  <c r="M3297" i="2" s="1"/>
  <c r="AC3133" i="2"/>
  <c r="K3133" i="2" s="1"/>
  <c r="M3133" i="2" s="1"/>
  <c r="AC3134" i="2"/>
  <c r="K3134" i="2" s="1"/>
  <c r="M3134" i="2" s="1"/>
  <c r="AC3615" i="2"/>
  <c r="AC2318" i="2"/>
  <c r="K2318" i="2" s="1"/>
  <c r="M2318" i="2" s="1"/>
  <c r="AC2567" i="2"/>
  <c r="K2567" i="2" s="1"/>
  <c r="M2567" i="2" s="1"/>
  <c r="AC2141" i="2"/>
  <c r="K2141" i="2" s="1"/>
  <c r="M2141" i="2" s="1"/>
  <c r="AC3958" i="2"/>
  <c r="K3958" i="2" s="1"/>
  <c r="M3958" i="2" s="1"/>
  <c r="AC1226" i="2"/>
  <c r="AC2995" i="2"/>
  <c r="AC1668" i="2"/>
  <c r="AC3019" i="2"/>
  <c r="AC3060" i="2"/>
  <c r="K3060" i="2" s="1"/>
  <c r="M3060" i="2" s="1"/>
  <c r="AC1555" i="2"/>
  <c r="K1555" i="2" s="1"/>
  <c r="M1555" i="2" s="1"/>
  <c r="AC3816" i="2"/>
  <c r="K3816" i="2" s="1"/>
  <c r="M3816" i="2" s="1"/>
  <c r="AC3378" i="2"/>
  <c r="K3378" i="2" s="1"/>
  <c r="M3378" i="2" s="1"/>
  <c r="AC1754" i="2"/>
  <c r="AC3861" i="2"/>
  <c r="AC3176" i="2"/>
  <c r="AC2740" i="2"/>
  <c r="AC2134" i="2"/>
  <c r="AC3363" i="2"/>
  <c r="AC1846" i="2"/>
  <c r="AC1705" i="2"/>
  <c r="AC3214" i="2"/>
  <c r="K3214" i="2" s="1"/>
  <c r="M3214" i="2" s="1"/>
  <c r="AC3337" i="2"/>
  <c r="AC1387" i="2"/>
  <c r="AC1017" i="2"/>
  <c r="AC2198" i="2"/>
  <c r="AC3975" i="2"/>
  <c r="K3975" i="2" s="1"/>
  <c r="AC3520" i="2"/>
  <c r="K3520" i="2" s="1"/>
  <c r="M3520" i="2" s="1"/>
  <c r="AC2411" i="2"/>
  <c r="K2411" i="2" s="1"/>
  <c r="AC2009" i="2"/>
  <c r="AC1670" i="2"/>
  <c r="AC3842" i="2"/>
  <c r="AC1588" i="2"/>
  <c r="K1588" i="2" s="1"/>
  <c r="M1588" i="2" s="1"/>
  <c r="AC2089" i="2"/>
  <c r="AC3566" i="2"/>
  <c r="AC2243" i="2"/>
  <c r="K2243" i="2" s="1"/>
  <c r="M2243" i="2" s="1"/>
  <c r="AC1958" i="2"/>
  <c r="AC3663" i="2"/>
  <c r="AC1590" i="2"/>
  <c r="K1590" i="2" s="1"/>
  <c r="M1590" i="2" s="1"/>
  <c r="AC1176" i="2"/>
  <c r="K1176" i="2" s="1"/>
  <c r="M1176" i="2" s="1"/>
  <c r="AC3392" i="2"/>
  <c r="AC1878" i="2"/>
  <c r="K1878" i="2" s="1"/>
  <c r="M1878" i="2" s="1"/>
  <c r="AC2111" i="2"/>
  <c r="AC1530" i="2"/>
  <c r="K1530" i="2" s="1"/>
  <c r="M1530" i="2" s="1"/>
  <c r="AC2661" i="2"/>
  <c r="K2661" i="2" s="1"/>
  <c r="M2661" i="2" s="1"/>
  <c r="AC1896" i="2"/>
  <c r="AC1680" i="2"/>
  <c r="K1680" i="2" s="1"/>
  <c r="M1680" i="2" s="1"/>
  <c r="AC3941" i="2"/>
  <c r="AC4098" i="2"/>
  <c r="K4098" i="2" s="1"/>
  <c r="M4098" i="2" s="1"/>
  <c r="AC3745" i="2"/>
  <c r="AC4057" i="2"/>
  <c r="AC3083" i="2"/>
  <c r="AC1203" i="2"/>
  <c r="K1203" i="2" s="1"/>
  <c r="M1203" i="2" s="1"/>
  <c r="AC3469" i="2"/>
  <c r="AC2881" i="2"/>
  <c r="AC1547" i="2"/>
  <c r="AC1770" i="2"/>
  <c r="K1770" i="2" s="1"/>
  <c r="M1770" i="2" s="1"/>
  <c r="AC1636" i="2"/>
  <c r="K1636" i="2" s="1"/>
  <c r="M1636" i="2" s="1"/>
  <c r="AC2477" i="2"/>
  <c r="AC3619" i="2"/>
  <c r="AC2292" i="2"/>
  <c r="AC2996" i="2"/>
  <c r="AC1351" i="2"/>
  <c r="AC3617" i="2"/>
  <c r="AC2792" i="2"/>
  <c r="K2792" i="2" s="1"/>
  <c r="M2792" i="2" s="1"/>
  <c r="AC2378" i="2"/>
  <c r="AC2777" i="2"/>
  <c r="AC3980" i="2"/>
  <c r="AC3519" i="2"/>
  <c r="K3519" i="2" s="1"/>
  <c r="M3519" i="2" s="1"/>
  <c r="AC2497" i="2"/>
  <c r="AC1997" i="2"/>
  <c r="AC3966" i="2"/>
  <c r="AC3979" i="2"/>
  <c r="AC3965" i="2"/>
  <c r="AC2779" i="2"/>
  <c r="AC4105" i="2"/>
  <c r="AC3088" i="2"/>
  <c r="K3088" i="2" s="1"/>
  <c r="M3088" i="2" s="1"/>
  <c r="AC1843" i="2"/>
  <c r="AC2317" i="2"/>
  <c r="AC2549" i="2"/>
  <c r="AC1087" i="2"/>
  <c r="K1087" i="2" s="1"/>
  <c r="M1087" i="2" s="1"/>
  <c r="AC2262" i="2"/>
  <c r="AC2404" i="2"/>
  <c r="K2404" i="2" s="1"/>
  <c r="M2404" i="2" s="1"/>
  <c r="AC3235" i="2"/>
  <c r="AC3855" i="2"/>
  <c r="K3219" i="2"/>
  <c r="AC1578" i="2"/>
  <c r="AC2258" i="2"/>
  <c r="AC3982" i="2"/>
  <c r="K3982" i="2" s="1"/>
  <c r="M3982" i="2" s="1"/>
  <c r="AC3820" i="2"/>
  <c r="K3442" i="2"/>
  <c r="M3442" i="2" s="1"/>
  <c r="AC3818" i="2"/>
  <c r="K3818" i="2" s="1"/>
  <c r="M3818" i="2" s="1"/>
  <c r="AC3577" i="2"/>
  <c r="K3577" i="2" s="1"/>
  <c r="M3577" i="2" s="1"/>
  <c r="AC2896" i="2"/>
  <c r="K2896" i="2" s="1"/>
  <c r="M2896" i="2" s="1"/>
  <c r="AC4014" i="2"/>
  <c r="AC3813" i="2"/>
  <c r="K3813" i="2" s="1"/>
  <c r="M3813" i="2" s="1"/>
  <c r="AC3992" i="2"/>
  <c r="K3992" i="2" s="1"/>
  <c r="M3992" i="2" s="1"/>
  <c r="AC2132" i="2"/>
  <c r="AC2898" i="2"/>
  <c r="K2898" i="2" s="1"/>
  <c r="M2898" i="2" s="1"/>
  <c r="AC1056" i="2"/>
  <c r="AC968" i="2"/>
  <c r="K968" i="2" s="1"/>
  <c r="M968" i="2" s="1"/>
  <c r="AC3753" i="2"/>
  <c r="K3753" i="2" s="1"/>
  <c r="M3753" i="2" s="1"/>
  <c r="K1420" i="2"/>
  <c r="AC1517" i="2"/>
  <c r="K1517" i="2" s="1"/>
  <c r="M1517" i="2" s="1"/>
  <c r="AC2565" i="2"/>
  <c r="K2565" i="2" s="1"/>
  <c r="M2565" i="2" s="1"/>
  <c r="AC2412" i="2"/>
  <c r="AC2123" i="2"/>
  <c r="AC2124" i="2"/>
  <c r="K2124" i="2" s="1"/>
  <c r="M2124" i="2" s="1"/>
  <c r="AC2730" i="2"/>
  <c r="AC1456" i="2"/>
  <c r="AC3810" i="2"/>
  <c r="K3810" i="2" s="1"/>
  <c r="M3810" i="2" s="1"/>
  <c r="AC2051" i="2"/>
  <c r="AC1692" i="2"/>
  <c r="K1692" i="2" s="1"/>
  <c r="M1692" i="2" s="1"/>
  <c r="AC1696" i="2"/>
  <c r="K1696" i="2" s="1"/>
  <c r="M1696" i="2" s="1"/>
  <c r="AC3163" i="2"/>
  <c r="AC3895" i="2"/>
  <c r="AC1408" i="2"/>
  <c r="K2505" i="2"/>
  <c r="AC3823" i="2"/>
  <c r="AC1790" i="2"/>
  <c r="AC2917" i="2"/>
  <c r="K2917" i="2" s="1"/>
  <c r="M2917" i="2" s="1"/>
  <c r="AC3862" i="2"/>
  <c r="K3862" i="2" s="1"/>
  <c r="M3862" i="2" s="1"/>
  <c r="AC1789" i="2"/>
  <c r="AC3707" i="2"/>
  <c r="AC1519" i="2"/>
  <c r="K1519" i="2" s="1"/>
  <c r="M1519" i="2" s="1"/>
  <c r="AC2566" i="2"/>
  <c r="K2566" i="2" s="1"/>
  <c r="M2566" i="2" s="1"/>
  <c r="AC4084" i="2"/>
  <c r="K4084" i="2" s="1"/>
  <c r="M4084" i="2" s="1"/>
  <c r="AC2998" i="2"/>
  <c r="AC2140" i="2"/>
  <c r="K2140" i="2" s="1"/>
  <c r="M2140" i="2" s="1"/>
  <c r="AC2050" i="2"/>
  <c r="K1560" i="2"/>
  <c r="K1561" i="2" s="1"/>
  <c r="M1561" i="2" s="1"/>
  <c r="AC3270" i="2"/>
  <c r="AC3918" i="2"/>
  <c r="AC1454" i="2"/>
  <c r="AC967" i="2"/>
  <c r="K967" i="2" s="1"/>
  <c r="M967" i="2" s="1"/>
  <c r="AC1157" i="2"/>
  <c r="AC4019" i="2"/>
  <c r="AC4086" i="2"/>
  <c r="K4086" i="2" s="1"/>
  <c r="M4086" i="2" s="1"/>
  <c r="AC3528" i="2"/>
  <c r="AC3350" i="2"/>
  <c r="AC2432" i="2"/>
  <c r="AC3863" i="2"/>
  <c r="AC1156" i="2"/>
  <c r="AC4013" i="2"/>
  <c r="K4013" i="2" s="1"/>
  <c r="AC3466" i="2"/>
  <c r="K3466" i="2" s="1"/>
  <c r="M3466" i="2" s="1"/>
  <c r="AC1863" i="2"/>
  <c r="AC1473" i="2"/>
  <c r="AC3370" i="2"/>
  <c r="AC1691" i="2"/>
  <c r="K1691" i="2" s="1"/>
  <c r="M1691" i="2" s="1"/>
  <c r="AC3517" i="2"/>
  <c r="AC3731" i="2"/>
  <c r="K3731" i="2" s="1"/>
  <c r="M3731" i="2" s="1"/>
  <c r="AC3367" i="2"/>
  <c r="AC3583" i="2"/>
  <c r="AC4018" i="2"/>
  <c r="AC2380" i="2"/>
  <c r="AC1508" i="2"/>
  <c r="K1508" i="2" s="1"/>
  <c r="M1508" i="2" s="1"/>
  <c r="AC3516" i="2"/>
  <c r="K2840" i="2"/>
  <c r="AC2677" i="2"/>
  <c r="AC3489" i="2"/>
  <c r="AC2803" i="2"/>
  <c r="K2803" i="2" s="1"/>
  <c r="M2803" i="2" s="1"/>
  <c r="AC3752" i="2"/>
  <c r="K3752" i="2" s="1"/>
  <c r="M3752" i="2" s="1"/>
  <c r="AC2645" i="2"/>
  <c r="AC2767" i="2"/>
  <c r="AC1685" i="2"/>
  <c r="AC3310" i="2"/>
  <c r="AC3688" i="2"/>
  <c r="AC1404" i="2"/>
  <c r="K1404" i="2" s="1"/>
  <c r="M1404" i="2" s="1"/>
  <c r="AC3453" i="2"/>
  <c r="K3453" i="2" s="1"/>
  <c r="M3453" i="2" s="1"/>
  <c r="AC3463" i="2"/>
  <c r="K3463" i="2" s="1"/>
  <c r="M3463" i="2" s="1"/>
  <c r="AC2576" i="2"/>
  <c r="K2576" i="2" s="1"/>
  <c r="M2576" i="2" s="1"/>
  <c r="AC2483" i="2"/>
  <c r="AC2668" i="2"/>
  <c r="K2668" i="2" s="1"/>
  <c r="M2668" i="2" s="1"/>
  <c r="AC2667" i="2"/>
  <c r="K2667" i="2" s="1"/>
  <c r="M2667" i="2" s="1"/>
  <c r="AC3953" i="2"/>
  <c r="AC2953" i="2"/>
  <c r="AC3942" i="2"/>
  <c r="AC3955" i="2"/>
  <c r="K3955" i="2" s="1"/>
  <c r="M3955" i="2" s="1"/>
  <c r="AC2537" i="2"/>
  <c r="AC1086" i="2"/>
  <c r="K1086" i="2" s="1"/>
  <c r="M1086" i="2" s="1"/>
  <c r="AC2658" i="2"/>
  <c r="K2658" i="2" s="1"/>
  <c r="M2658" i="2" s="1"/>
  <c r="AC4020" i="2"/>
  <c r="AC1131" i="2"/>
  <c r="K1387" i="2"/>
  <c r="M1387" i="2" s="1"/>
  <c r="AC1339" i="2"/>
  <c r="K1339" i="2" s="1"/>
  <c r="M1339" i="2" s="1"/>
  <c r="AC3580" i="2"/>
  <c r="AC2799" i="2"/>
  <c r="AC3838" i="2"/>
  <c r="K3838" i="2" s="1"/>
  <c r="M3838" i="2" s="1"/>
  <c r="AC1865" i="2"/>
  <c r="AC1882" i="2"/>
  <c r="AC2680" i="2"/>
  <c r="AC2449" i="2"/>
  <c r="AC3791" i="2"/>
  <c r="AC2592" i="2"/>
  <c r="K2592" i="2" s="1"/>
  <c r="M2592" i="2" s="1"/>
  <c r="AC2868" i="2"/>
  <c r="K2868" i="2" s="1"/>
  <c r="AC1429" i="2"/>
  <c r="AC2797" i="2"/>
  <c r="K2797" i="2" s="1"/>
  <c r="K3877" i="2"/>
  <c r="M3877" i="2" s="1"/>
  <c r="AC976" i="2"/>
  <c r="AC1690" i="2"/>
  <c r="AC3711" i="2"/>
  <c r="AC3646" i="2"/>
  <c r="K3646" i="2" s="1"/>
  <c r="M3646" i="2" s="1"/>
  <c r="AC1717" i="2"/>
  <c r="K1717" i="2" s="1"/>
  <c r="M1717" i="2" s="1"/>
  <c r="AC2363" i="2"/>
  <c r="AC3371" i="2"/>
  <c r="AC1154" i="2"/>
  <c r="AC4004" i="2"/>
  <c r="AC3728" i="2"/>
  <c r="K3728" i="2" s="1"/>
  <c r="M3728" i="2" s="1"/>
  <c r="AC2042" i="2"/>
  <c r="AC1130" i="2"/>
  <c r="AC1885" i="2"/>
  <c r="AC3245" i="2"/>
  <c r="AC2144" i="2"/>
  <c r="K2144" i="2" s="1"/>
  <c r="M2144" i="2" s="1"/>
  <c r="AC3452" i="2"/>
  <c r="AC1005" i="2"/>
  <c r="AC3751" i="2"/>
  <c r="K3751" i="2" s="1"/>
  <c r="M3751" i="2" s="1"/>
  <c r="AC1718" i="2"/>
  <c r="K1718" i="2" s="1"/>
  <c r="M1718" i="2" s="1"/>
  <c r="K2966" i="2"/>
  <c r="M2966" i="2" s="1"/>
  <c r="AC3487" i="2"/>
  <c r="K3487" i="2" s="1"/>
  <c r="M3487" i="2" s="1"/>
  <c r="AC3178" i="2"/>
  <c r="AC3839" i="2"/>
  <c r="K3839" i="2" s="1"/>
  <c r="M3839" i="2" s="1"/>
  <c r="AC1119" i="2"/>
  <c r="AC2814" i="2"/>
  <c r="K2814" i="2" s="1"/>
  <c r="M2814" i="2" s="1"/>
  <c r="AC3582" i="2"/>
  <c r="AC2798" i="2"/>
  <c r="AC916" i="2"/>
  <c r="K916" i="2" s="1"/>
  <c r="M916" i="2" s="1"/>
  <c r="AC3553" i="2"/>
  <c r="AC1081" i="2"/>
  <c r="AC3812" i="2"/>
  <c r="K3812" i="2" s="1"/>
  <c r="M3812" i="2" s="1"/>
  <c r="K3626" i="2"/>
  <c r="M3626" i="2" s="1"/>
  <c r="AC4115" i="2"/>
  <c r="AC1392" i="2"/>
  <c r="K1392" i="2" s="1"/>
  <c r="M1392" i="2" s="1"/>
  <c r="AC915" i="2"/>
  <c r="K915" i="2" s="1"/>
  <c r="M915" i="2" s="1"/>
  <c r="AC1998" i="2"/>
  <c r="K1998" i="2" s="1"/>
  <c r="M1998" i="2" s="1"/>
  <c r="AC3840" i="2"/>
  <c r="K3840" i="2" s="1"/>
  <c r="K2766" i="2"/>
  <c r="M2766" i="2" s="1"/>
  <c r="AC3811" i="2"/>
  <c r="K3811" i="2" s="1"/>
  <c r="M3811" i="2" s="1"/>
  <c r="AC2448" i="2"/>
  <c r="AC2137" i="2"/>
  <c r="AC3158" i="2"/>
  <c r="K2149" i="2"/>
  <c r="M2149" i="2" s="1"/>
  <c r="K3137" i="2"/>
  <c r="AC2666" i="2"/>
  <c r="K2666" i="2" s="1"/>
  <c r="M2666" i="2" s="1"/>
  <c r="AC1482" i="2"/>
  <c r="AC2180" i="2"/>
  <c r="K2180" i="2" s="1"/>
  <c r="M2180" i="2" s="1"/>
  <c r="AC1370" i="2"/>
  <c r="K1370" i="2" s="1"/>
  <c r="M1370" i="2" s="1"/>
  <c r="AC2591" i="2"/>
  <c r="K2591" i="2" s="1"/>
  <c r="M2591" i="2" s="1"/>
  <c r="AC2599" i="2"/>
  <c r="K2599" i="2" s="1"/>
  <c r="M2599" i="2" s="1"/>
  <c r="AC4113" i="2"/>
  <c r="AC3045" i="2"/>
  <c r="AC3213" i="2"/>
  <c r="K3213" i="2" s="1"/>
  <c r="M3213" i="2" s="1"/>
  <c r="AC1689" i="2"/>
  <c r="AC1472" i="2"/>
  <c r="AC1879" i="2"/>
  <c r="K1879" i="2" s="1"/>
  <c r="AC2425" i="2"/>
  <c r="AC2274" i="2"/>
  <c r="AC2922" i="2"/>
  <c r="K2922" i="2" s="1"/>
  <c r="M2922" i="2" s="1"/>
  <c r="AC2267" i="2"/>
  <c r="K1079" i="2"/>
  <c r="AC3725" i="2"/>
  <c r="AC3702" i="2"/>
  <c r="AC3278" i="2"/>
  <c r="AC1545" i="2"/>
  <c r="K2830" i="2"/>
  <c r="M2830" i="2" s="1"/>
  <c r="AC2067" i="2"/>
  <c r="AC1478" i="2"/>
  <c r="AC3118" i="2"/>
  <c r="AC3954" i="2"/>
  <c r="AC1357" i="2"/>
  <c r="K1357" i="2" s="1"/>
  <c r="M1357" i="2" s="1"/>
  <c r="AC2182" i="2"/>
  <c r="K2182" i="2" s="1"/>
  <c r="M2182" i="2" s="1"/>
  <c r="AC3943" i="2"/>
  <c r="K3943" i="2" s="1"/>
  <c r="M3943" i="2" s="1"/>
  <c r="AC1743" i="2"/>
  <c r="K1743" i="2" s="1"/>
  <c r="M1743" i="2" s="1"/>
  <c r="AC4099" i="2"/>
  <c r="K4099" i="2" s="1"/>
  <c r="M4099" i="2" s="1"/>
  <c r="K3469" i="2"/>
  <c r="M3469" i="2" s="1"/>
  <c r="AC2643" i="2"/>
  <c r="AC3351" i="2"/>
  <c r="AC3352" i="2"/>
  <c r="AC897" i="2"/>
  <c r="AC955" i="2"/>
  <c r="AC1308" i="2"/>
  <c r="AC1337" i="2"/>
  <c r="AC899" i="2"/>
  <c r="AC3280" i="2"/>
  <c r="AC3578" i="2"/>
  <c r="K3578" i="2" s="1"/>
  <c r="M3578" i="2" s="1"/>
  <c r="AC3727" i="2"/>
  <c r="K3727" i="2" s="1"/>
  <c r="M3727" i="2" s="1"/>
  <c r="AC2015" i="2"/>
  <c r="AC2642" i="2"/>
  <c r="AC2536" i="2"/>
  <c r="AC2598" i="2"/>
  <c r="K2598" i="2" s="1"/>
  <c r="M2598" i="2" s="1"/>
  <c r="AC2275" i="2"/>
  <c r="AC1509" i="2"/>
  <c r="K1509" i="2" s="1"/>
  <c r="M1509" i="2" s="1"/>
  <c r="AC2393" i="2"/>
  <c r="AC2072" i="2"/>
  <c r="AC3787" i="2"/>
  <c r="K3787" i="2" s="1"/>
  <c r="M3787" i="2" s="1"/>
  <c r="AC1403" i="2"/>
  <c r="K1403" i="2" s="1"/>
  <c r="M1403" i="2" s="1"/>
  <c r="AC1546" i="2"/>
  <c r="AC3584" i="2"/>
  <c r="AC984" i="2"/>
  <c r="AC1112" i="2"/>
  <c r="K1112" i="2" s="1"/>
  <c r="M1112" i="2" s="1"/>
  <c r="AC3687" i="2"/>
  <c r="K3687" i="2" s="1"/>
  <c r="M3687" i="2" s="1"/>
  <c r="AC2507" i="2"/>
  <c r="AC3930" i="2"/>
  <c r="AC3324" i="2"/>
  <c r="AC3880" i="2"/>
  <c r="AC2403" i="2"/>
  <c r="K2403" i="2" s="1"/>
  <c r="M2403" i="2" s="1"/>
  <c r="AC3957" i="2"/>
  <c r="K3957" i="2" s="1"/>
  <c r="M3957" i="2" s="1"/>
  <c r="AC2669" i="2"/>
  <c r="K2669" i="2" s="1"/>
  <c r="M2669" i="2" s="1"/>
  <c r="AC3555" i="2"/>
  <c r="AC1356" i="2"/>
  <c r="K1356" i="2" s="1"/>
  <c r="M1356" i="2" s="1"/>
  <c r="AC914" i="2"/>
  <c r="K914" i="2" s="1"/>
  <c r="M914" i="2" s="1"/>
  <c r="AC1225" i="2"/>
  <c r="AC2462" i="2"/>
  <c r="K2094" i="2"/>
  <c r="M2094" i="2" s="1"/>
  <c r="AC1471" i="2"/>
  <c r="AC974" i="2"/>
  <c r="AC1275" i="2"/>
  <c r="AC995" i="2"/>
  <c r="K995" i="2" s="1"/>
  <c r="AC1270" i="2"/>
  <c r="AC994" i="2"/>
  <c r="K994" i="2" s="1"/>
  <c r="M994" i="2" s="1"/>
  <c r="AC3382" i="2"/>
  <c r="AC3147" i="2"/>
  <c r="AC2691" i="2"/>
  <c r="K2691" i="2" s="1"/>
  <c r="M2691" i="2" s="1"/>
  <c r="AC1129" i="2"/>
  <c r="AC2676" i="2"/>
  <c r="AC3369" i="2"/>
  <c r="K3430" i="2"/>
  <c r="M3430" i="2" s="1"/>
  <c r="AC2035" i="2"/>
  <c r="AC1447" i="2"/>
  <c r="AC1448" i="2"/>
  <c r="AC3230" i="2"/>
  <c r="K3230" i="2" s="1"/>
  <c r="AC3232" i="2"/>
  <c r="AC3231" i="2"/>
  <c r="AC2864" i="2"/>
  <c r="K3488" i="2"/>
  <c r="K3644" i="2"/>
  <c r="M3644" i="2" s="1"/>
  <c r="AC951" i="2"/>
  <c r="AC3758" i="2"/>
  <c r="K3758" i="2" s="1"/>
  <c r="M3758" i="2" s="1"/>
  <c r="AC2027" i="2"/>
  <c r="AC1434" i="2"/>
  <c r="AC4017" i="2"/>
  <c r="AC1338" i="2"/>
  <c r="AC2815" i="2"/>
  <c r="K2815" i="2" s="1"/>
  <c r="M2815" i="2" s="1"/>
  <c r="AC1719" i="2"/>
  <c r="K1719" i="2" s="1"/>
  <c r="M1719" i="2" s="1"/>
  <c r="AC3257" i="2"/>
  <c r="AC1411" i="2"/>
  <c r="AC3209" i="2"/>
  <c r="K3209" i="2" s="1"/>
  <c r="M3209" i="2" s="1"/>
  <c r="AC3208" i="2"/>
  <c r="K3208" i="2" s="1"/>
  <c r="M3208" i="2" s="1"/>
  <c r="AC3207" i="2"/>
  <c r="K3207" i="2" s="1"/>
  <c r="M3207" i="2" s="1"/>
  <c r="AC2300" i="2"/>
  <c r="AC2604" i="2"/>
  <c r="AC2146" i="2"/>
  <c r="K2146" i="2" s="1"/>
  <c r="M2146" i="2" s="1"/>
  <c r="AC2699" i="2"/>
  <c r="K2699" i="2" s="1"/>
  <c r="M2699" i="2" s="1"/>
  <c r="AC4039" i="2"/>
  <c r="AC4040" i="2"/>
  <c r="AC4041" i="2"/>
  <c r="AC2098" i="2"/>
  <c r="AC2099" i="2"/>
  <c r="AC1476" i="2"/>
  <c r="AC1664" i="2"/>
  <c r="K1664" i="2" s="1"/>
  <c r="M1664" i="2" s="1"/>
  <c r="AC1663" i="2"/>
  <c r="K1663" i="2" s="1"/>
  <c r="M1663" i="2" s="1"/>
  <c r="AC1665" i="2"/>
  <c r="AC913" i="2"/>
  <c r="K913" i="2" s="1"/>
  <c r="M913" i="2" s="1"/>
  <c r="AC912" i="2"/>
  <c r="K912" i="2" s="1"/>
  <c r="M912" i="2" s="1"/>
  <c r="AC911" i="2"/>
  <c r="K911" i="2" s="1"/>
  <c r="M911" i="2" s="1"/>
  <c r="AC4036" i="2"/>
  <c r="AC4035" i="2"/>
  <c r="AC948" i="2"/>
  <c r="AC947" i="2"/>
  <c r="M2251" i="2"/>
  <c r="K2252" i="2"/>
  <c r="M3499" i="2"/>
  <c r="K3500" i="2"/>
  <c r="K3501" i="2" s="1"/>
  <c r="AC1491" i="2"/>
  <c r="K1491" i="2" s="1"/>
  <c r="M1491" i="2" s="1"/>
  <c r="AC1492" i="2"/>
  <c r="K1492" i="2" s="1"/>
  <c r="M1492" i="2" s="1"/>
  <c r="AC1490" i="2"/>
  <c r="K1490" i="2" s="1"/>
  <c r="M1490" i="2" s="1"/>
  <c r="AC1316" i="2"/>
  <c r="K1316" i="2" s="1"/>
  <c r="M1316" i="2" s="1"/>
  <c r="AC1315" i="2"/>
  <c r="K1315" i="2" s="1"/>
  <c r="M1315" i="2" s="1"/>
  <c r="AC3103" i="2"/>
  <c r="K3103" i="2" s="1"/>
  <c r="M3103" i="2" s="1"/>
  <c r="AC3102" i="2"/>
  <c r="K3102" i="2" s="1"/>
  <c r="M3102" i="2" s="1"/>
  <c r="AC1858" i="2"/>
  <c r="AC1857" i="2"/>
  <c r="AC1809" i="2"/>
  <c r="AC1807" i="2"/>
  <c r="AC1808" i="2"/>
  <c r="M2314" i="2"/>
  <c r="K2315" i="2"/>
  <c r="AC1234" i="2"/>
  <c r="AC1233" i="2"/>
  <c r="AC1232" i="2"/>
  <c r="AC4076" i="2"/>
  <c r="K4076" i="2" s="1"/>
  <c r="M4076" i="2" s="1"/>
  <c r="AC4074" i="2"/>
  <c r="AC4075" i="2"/>
  <c r="K4075" i="2" s="1"/>
  <c r="M4075" i="2" s="1"/>
  <c r="AC2910" i="2"/>
  <c r="AC2911" i="2"/>
  <c r="AC2821" i="2"/>
  <c r="AC2819" i="2"/>
  <c r="AC1038" i="2"/>
  <c r="AC1039" i="2"/>
  <c r="AC1918" i="2"/>
  <c r="AC1920" i="2"/>
  <c r="AC1919" i="2"/>
  <c r="AC1655" i="2"/>
  <c r="AC1653" i="2"/>
  <c r="K1653" i="2" s="1"/>
  <c r="M1653" i="2" s="1"/>
  <c r="AC1654" i="2"/>
  <c r="K1654" i="2" s="1"/>
  <c r="M1654" i="2" s="1"/>
  <c r="AC2513" i="2"/>
  <c r="K2513" i="2" s="1"/>
  <c r="M2513" i="2" s="1"/>
  <c r="AC2514" i="2"/>
  <c r="K2514" i="2" s="1"/>
  <c r="M2514" i="2" s="1"/>
  <c r="AC2512" i="2"/>
  <c r="K2512" i="2" s="1"/>
  <c r="M2512" i="2" s="1"/>
  <c r="AC2624" i="2"/>
  <c r="AC2625" i="2"/>
  <c r="AC1122" i="2"/>
  <c r="AC1123" i="2"/>
  <c r="AC1361" i="2"/>
  <c r="K1361" i="2" s="1"/>
  <c r="AC1362" i="2"/>
  <c r="AC3255" i="2"/>
  <c r="AC3254" i="2"/>
  <c r="AC3333" i="2"/>
  <c r="K3333" i="2" s="1"/>
  <c r="M3333" i="2" s="1"/>
  <c r="AC3335" i="2"/>
  <c r="K3335" i="2" s="1"/>
  <c r="M3335" i="2" s="1"/>
  <c r="AC3532" i="2"/>
  <c r="AC3530" i="2"/>
  <c r="AC3531" i="2"/>
  <c r="AC1292" i="2"/>
  <c r="K1292" i="2" s="1"/>
  <c r="M1292" i="2" s="1"/>
  <c r="AC1291" i="2"/>
  <c r="K1291" i="2" s="1"/>
  <c r="M1291" i="2" s="1"/>
  <c r="AC1187" i="2"/>
  <c r="K1187" i="2" s="1"/>
  <c r="M1187" i="2" s="1"/>
  <c r="AC4069" i="2"/>
  <c r="AC4070" i="2"/>
  <c r="AC4068" i="2"/>
  <c r="AC3334" i="2"/>
  <c r="K3334" i="2" s="1"/>
  <c r="M3334" i="2" s="1"/>
  <c r="AC2368" i="2"/>
  <c r="K2368" i="2" s="1"/>
  <c r="AC3166" i="2"/>
  <c r="AC3164" i="2"/>
  <c r="AC2370" i="2"/>
  <c r="AC2369" i="2"/>
  <c r="AC2822" i="2"/>
  <c r="AC2823" i="2"/>
  <c r="AC1496" i="2"/>
  <c r="K1496" i="2" s="1"/>
  <c r="M1496" i="2" s="1"/>
  <c r="AC1495" i="2"/>
  <c r="K1495" i="2" s="1"/>
  <c r="M1495" i="2" s="1"/>
  <c r="AC3630" i="2"/>
  <c r="K3630" i="2" s="1"/>
  <c r="M3630" i="2" s="1"/>
  <c r="AC3629" i="2"/>
  <c r="AC3628" i="2"/>
  <c r="AC1764" i="2"/>
  <c r="AC1762" i="2"/>
  <c r="K1762" i="2" s="1"/>
  <c r="AC3205" i="2"/>
  <c r="AC3203" i="2"/>
  <c r="AC3204" i="2"/>
  <c r="AC1821" i="2"/>
  <c r="AC1822" i="2"/>
  <c r="AC1820" i="2"/>
  <c r="AC3592" i="2"/>
  <c r="AC3590" i="2"/>
  <c r="K3590" i="2" s="1"/>
  <c r="AC3907" i="2"/>
  <c r="K3907" i="2" s="1"/>
  <c r="M3907" i="2" s="1"/>
  <c r="AC3906" i="2"/>
  <c r="K3906" i="2" s="1"/>
  <c r="M3906" i="2" s="1"/>
  <c r="AC3908" i="2"/>
  <c r="K3908" i="2" s="1"/>
  <c r="M3908" i="2" s="1"/>
  <c r="AC2435" i="2"/>
  <c r="AC2458" i="2"/>
  <c r="K2458" i="2" s="1"/>
  <c r="M2458" i="2" s="1"/>
  <c r="AC3461" i="2"/>
  <c r="K3461" i="2" s="1"/>
  <c r="M3461" i="2" s="1"/>
  <c r="AC4005" i="2"/>
  <c r="K4005" i="2" s="1"/>
  <c r="M4005" i="2" s="1"/>
  <c r="K1697" i="2"/>
  <c r="M1697" i="2" s="1"/>
  <c r="AC1146" i="2"/>
  <c r="AC1436" i="2"/>
  <c r="AC3929" i="2"/>
  <c r="AC3315" i="2"/>
  <c r="K3113" i="2"/>
  <c r="AC2204" i="2"/>
  <c r="K2204" i="2" s="1"/>
  <c r="M2204" i="2" s="1"/>
  <c r="AC3790" i="2"/>
  <c r="K3790" i="2" s="1"/>
  <c r="AC1070" i="2"/>
  <c r="AC1069" i="2"/>
  <c r="AC1886" i="2"/>
  <c r="AC1887" i="2"/>
  <c r="AC2268" i="2"/>
  <c r="AC2876" i="2"/>
  <c r="AC2548" i="2"/>
  <c r="AC1195" i="2"/>
  <c r="K1195" i="2" s="1"/>
  <c r="M1195" i="2" s="1"/>
  <c r="AC3608" i="2"/>
  <c r="AC2547" i="2"/>
  <c r="AC1666" i="2"/>
  <c r="K990" i="2"/>
  <c r="K991" i="2" s="1"/>
  <c r="AC1269" i="2"/>
  <c r="AC1210" i="2"/>
  <c r="K1092" i="2"/>
  <c r="M1092" i="2" s="1"/>
  <c r="AC4101" i="2"/>
  <c r="AC2657" i="2"/>
  <c r="AC1311" i="2"/>
  <c r="K1311" i="2" s="1"/>
  <c r="M1311" i="2" s="1"/>
  <c r="AC1875" i="2"/>
  <c r="AC1884" i="2"/>
  <c r="AC3757" i="2"/>
  <c r="K3757" i="2" s="1"/>
  <c r="M3757" i="2" s="1"/>
  <c r="K1151" i="2"/>
  <c r="AC3146" i="2"/>
  <c r="AC2203" i="2"/>
  <c r="K2203" i="2" s="1"/>
  <c r="M2203" i="2" s="1"/>
  <c r="K4089" i="2"/>
  <c r="M4089" i="2" s="1"/>
  <c r="AC2308" i="2"/>
  <c r="K2308" i="2" s="1"/>
  <c r="M2308" i="2" s="1"/>
  <c r="AC3610" i="2"/>
  <c r="K3610" i="2" s="1"/>
  <c r="AC3841" i="2"/>
  <c r="K3841" i="2" s="1"/>
  <c r="AC4114" i="2"/>
  <c r="AC4037" i="2"/>
  <c r="AC3974" i="2"/>
  <c r="K3974" i="2" s="1"/>
  <c r="AC3935" i="2"/>
  <c r="AC3694" i="2"/>
  <c r="K3694" i="2" s="1"/>
  <c r="M3694" i="2" s="1"/>
  <c r="AC1983" i="2"/>
  <c r="AC1118" i="2"/>
  <c r="K3658" i="2"/>
  <c r="K3659" i="2" s="1"/>
  <c r="M3659" i="2" s="1"/>
  <c r="AC2755" i="2"/>
  <c r="AC2168" i="2"/>
  <c r="K2168" i="2" s="1"/>
  <c r="M2168" i="2" s="1"/>
  <c r="AC2116" i="2"/>
  <c r="K1605" i="2"/>
  <c r="M1605" i="2" s="1"/>
  <c r="K2282" i="2"/>
  <c r="K2283" i="2" s="1"/>
  <c r="M2283" i="2" s="1"/>
  <c r="AC1974" i="2"/>
  <c r="AC4112" i="2"/>
  <c r="K4112" i="2" s="1"/>
  <c r="M4112" i="2" s="1"/>
  <c r="AC3662" i="2"/>
  <c r="K2860" i="2"/>
  <c r="AC2422" i="2"/>
  <c r="AC1957" i="2"/>
  <c r="AC2560" i="2"/>
  <c r="AC2005" i="2"/>
  <c r="K2005" i="2" s="1"/>
  <c r="M2005" i="2" s="1"/>
  <c r="AC934" i="2"/>
  <c r="AC2641" i="2"/>
  <c r="AC3695" i="2"/>
  <c r="K3695" i="2" s="1"/>
  <c r="AC1273" i="2"/>
  <c r="AC2675" i="2"/>
  <c r="AC1834" i="2"/>
  <c r="AC3368" i="2"/>
  <c r="AC3346" i="2"/>
  <c r="AC2651" i="2"/>
  <c r="K2651" i="2" s="1"/>
  <c r="M2651" i="2" s="1"/>
  <c r="AC1136" i="2"/>
  <c r="K1136" i="2" s="1"/>
  <c r="M1136" i="2" s="1"/>
  <c r="AC3387" i="2"/>
  <c r="AC1475" i="2"/>
  <c r="AC1213" i="2"/>
  <c r="AC2361" i="2"/>
  <c r="K2361" i="2" s="1"/>
  <c r="M2361" i="2" s="1"/>
  <c r="K1746" i="2"/>
  <c r="K3402" i="2"/>
  <c r="M3402" i="2" s="1"/>
  <c r="AC1194" i="2"/>
  <c r="K1194" i="2" s="1"/>
  <c r="M1194" i="2" s="1"/>
  <c r="AC2247" i="2"/>
  <c r="K2247" i="2" s="1"/>
  <c r="M2247" i="2" s="1"/>
  <c r="AC2246" i="2"/>
  <c r="K2246" i="2" s="1"/>
  <c r="M2246" i="2" s="1"/>
  <c r="AC2214" i="2"/>
  <c r="AC1333" i="2"/>
  <c r="AC2540" i="2"/>
  <c r="AC3960" i="2"/>
  <c r="AC2284" i="2"/>
  <c r="K2284" i="2" s="1"/>
  <c r="M2284" i="2" s="1"/>
  <c r="AC1939" i="2"/>
  <c r="AC1409" i="2"/>
  <c r="AC3896" i="2"/>
  <c r="AC2183" i="2"/>
  <c r="K2183" i="2" s="1"/>
  <c r="M2183" i="2" s="1"/>
  <c r="AC2847" i="2"/>
  <c r="AC2891" i="2"/>
  <c r="K2891" i="2" s="1"/>
  <c r="M2891" i="2" s="1"/>
  <c r="AC3928" i="2"/>
  <c r="AC4038" i="2"/>
  <c r="AC3467" i="2"/>
  <c r="K3467" i="2" s="1"/>
  <c r="M3467" i="2" s="1"/>
  <c r="K2816" i="2"/>
  <c r="M2816" i="2" s="1"/>
  <c r="AC2802" i="2"/>
  <c r="K2802" i="2" s="1"/>
  <c r="M2802" i="2" s="1"/>
  <c r="AC1114" i="2"/>
  <c r="K1114" i="2" s="1"/>
  <c r="M1114" i="2" s="1"/>
  <c r="AC1164" i="2"/>
  <c r="K1164" i="2" s="1"/>
  <c r="M1164" i="2" s="1"/>
  <c r="AC3794" i="2"/>
  <c r="AC2118" i="2"/>
  <c r="AC1193" i="2"/>
  <c r="K1193" i="2" s="1"/>
  <c r="M1193" i="2" s="1"/>
  <c r="AC3329" i="2"/>
  <c r="AC2279" i="2"/>
  <c r="AC3221" i="2"/>
  <c r="AC3222" i="2"/>
  <c r="AC3220" i="2"/>
  <c r="K3220" i="2" s="1"/>
  <c r="AC3236" i="2"/>
  <c r="AC3234" i="2"/>
  <c r="AC2530" i="2"/>
  <c r="K2081" i="2"/>
  <c r="K2082" i="2" s="1"/>
  <c r="M2082" i="2" s="1"/>
  <c r="AC2341" i="2"/>
  <c r="K2341" i="2" s="1"/>
  <c r="M2341" i="2" s="1"/>
  <c r="AC3462" i="2"/>
  <c r="K3462" i="2" s="1"/>
  <c r="M3462" i="2" s="1"/>
  <c r="K2586" i="2"/>
  <c r="M2586" i="2" s="1"/>
  <c r="AC1083" i="2"/>
  <c r="AC2759" i="2"/>
  <c r="AC1285" i="2"/>
  <c r="K2640" i="2"/>
  <c r="M2640" i="2" s="1"/>
  <c r="AC3380" i="2"/>
  <c r="AC3376" i="2"/>
  <c r="K3376" i="2" s="1"/>
  <c r="M3376" i="2" s="1"/>
  <c r="AC1082" i="2"/>
  <c r="AC2424" i="2"/>
  <c r="AC1537" i="2"/>
  <c r="AC1708" i="2"/>
  <c r="AC2070" i="2"/>
  <c r="AC3328" i="2"/>
  <c r="AC3887" i="2"/>
  <c r="AC2595" i="2"/>
  <c r="K2595" i="2" s="1"/>
  <c r="M2595" i="2" s="1"/>
  <c r="K3202" i="2"/>
  <c r="M3202" i="2" s="1"/>
  <c r="AC1856" i="2"/>
  <c r="AC1043" i="2"/>
  <c r="AC2751" i="2"/>
  <c r="AC1377" i="2"/>
  <c r="K1377" i="2" s="1"/>
  <c r="M1377" i="2" s="1"/>
  <c r="K921" i="2"/>
  <c r="M921" i="2" s="1"/>
  <c r="AC2426" i="2"/>
  <c r="K2426" i="2" s="1"/>
  <c r="M2426" i="2" s="1"/>
  <c r="AC1073" i="2"/>
  <c r="K1073" i="2" s="1"/>
  <c r="M1073" i="2" s="1"/>
  <c r="K3785" i="2"/>
  <c r="M3785" i="2" s="1"/>
  <c r="AC3706" i="2"/>
  <c r="AC2450" i="2"/>
  <c r="AC1953" i="2"/>
  <c r="AC1701" i="2"/>
  <c r="K2462" i="2"/>
  <c r="M2462" i="2" s="1"/>
  <c r="AC2020" i="2"/>
  <c r="K2020" i="2" s="1"/>
  <c r="M2020" i="2" s="1"/>
  <c r="AC2443" i="2"/>
  <c r="K2443" i="2" s="1"/>
  <c r="M2443" i="2" s="1"/>
  <c r="AC1278" i="2"/>
  <c r="AC3046" i="2"/>
  <c r="K3636" i="2"/>
  <c r="M3636" i="2" s="1"/>
  <c r="AC2489" i="2"/>
  <c r="AC2778" i="2"/>
  <c r="AC1575" i="2"/>
  <c r="K1575" i="2" s="1"/>
  <c r="M1575" i="2" s="1"/>
  <c r="AC4006" i="2"/>
  <c r="K4006" i="2" s="1"/>
  <c r="M4006" i="2" s="1"/>
  <c r="AC3385" i="2"/>
  <c r="AC2683" i="2"/>
  <c r="AC3946" i="2"/>
  <c r="K3946" i="2" s="1"/>
  <c r="M3946" i="2" s="1"/>
  <c r="AC3122" i="2"/>
  <c r="AC1861" i="2"/>
  <c r="AC1480" i="2"/>
  <c r="AC3372" i="2"/>
  <c r="AC3154" i="2"/>
  <c r="K3154" i="2" s="1"/>
  <c r="M3154" i="2" s="1"/>
  <c r="AC2421" i="2"/>
  <c r="AC2872" i="2"/>
  <c r="AC4110" i="2"/>
  <c r="AC2800" i="2"/>
  <c r="AC3947" i="2"/>
  <c r="K3947" i="2" s="1"/>
  <c r="M3947" i="2" s="1"/>
  <c r="AC2581" i="2"/>
  <c r="AC1399" i="2"/>
  <c r="AC3944" i="2"/>
  <c r="K3944" i="2" s="1"/>
  <c r="M3944" i="2" s="1"/>
  <c r="AC3199" i="2"/>
  <c r="K3199" i="2" s="1"/>
  <c r="M3199" i="2" s="1"/>
  <c r="AC3200" i="2"/>
  <c r="K3200" i="2" s="1"/>
  <c r="M3200" i="2" s="1"/>
  <c r="AC3198" i="2"/>
  <c r="AC2508" i="2"/>
  <c r="K2508" i="2" s="1"/>
  <c r="M2508" i="2" s="1"/>
  <c r="AC1465" i="2"/>
  <c r="AC3256" i="2"/>
  <c r="AC1481" i="2"/>
  <c r="AC969" i="2"/>
  <c r="K969" i="2" s="1"/>
  <c r="M969" i="2" s="1"/>
  <c r="AC3591" i="2"/>
  <c r="AC4045" i="2"/>
  <c r="AC3165" i="2"/>
  <c r="AC2594" i="2"/>
  <c r="K2594" i="2" s="1"/>
  <c r="M2594" i="2" s="1"/>
  <c r="AC2248" i="2"/>
  <c r="K2248" i="2" s="1"/>
  <c r="M2248" i="2" s="1"/>
  <c r="AC2509" i="2"/>
  <c r="K2509" i="2" s="1"/>
  <c r="M2509" i="2" s="1"/>
  <c r="K1152" i="2"/>
  <c r="M1151" i="2"/>
  <c r="M1746" i="2"/>
  <c r="AC3312" i="2"/>
  <c r="AC3314" i="2"/>
  <c r="M2797" i="2"/>
  <c r="K2412" i="2"/>
  <c r="M2411" i="2"/>
  <c r="AC1832" i="2"/>
  <c r="K3456" i="2"/>
  <c r="M3456" i="2" s="1"/>
  <c r="M3455" i="2"/>
  <c r="K2446" i="2"/>
  <c r="AC3072" i="2"/>
  <c r="AC2602" i="2"/>
  <c r="K2316" i="2"/>
  <c r="M2315" i="2"/>
  <c r="M3840" i="2"/>
  <c r="K2253" i="2"/>
  <c r="M2252" i="2"/>
  <c r="K2430" i="2"/>
  <c r="M2429" i="2"/>
  <c r="AC1215" i="2"/>
  <c r="K2569" i="2"/>
  <c r="M2569" i="2" s="1"/>
  <c r="M2568" i="2"/>
  <c r="K2817" i="2"/>
  <c r="M2817" i="2" s="1"/>
  <c r="AC1272" i="2"/>
  <c r="AC3357" i="2"/>
  <c r="AC1891" i="2"/>
  <c r="AC1892" i="2"/>
  <c r="AC3391" i="2"/>
  <c r="AC2311" i="2"/>
  <c r="K2311" i="2" s="1"/>
  <c r="M2311" i="2" s="1"/>
  <c r="AC2310" i="2"/>
  <c r="K2310" i="2" s="1"/>
  <c r="M2310" i="2" s="1"/>
  <c r="AC3830" i="2"/>
  <c r="AC3829" i="2"/>
  <c r="K3829" i="2" s="1"/>
  <c r="M3829" i="2" s="1"/>
  <c r="K3181" i="2"/>
  <c r="AC2681" i="2"/>
  <c r="AC3111" i="2"/>
  <c r="K3111" i="2" s="1"/>
  <c r="M3111" i="2" s="1"/>
  <c r="M3137" i="2"/>
  <c r="K3138" i="2"/>
  <c r="AC2660" i="2"/>
  <c r="K2660" i="2" s="1"/>
  <c r="M2660" i="2" s="1"/>
  <c r="AC3383" i="2"/>
  <c r="AC4015" i="2"/>
  <c r="AC1870" i="2"/>
  <c r="AC1461" i="2"/>
  <c r="AC3925" i="2"/>
  <c r="AC2362" i="2"/>
  <c r="K2362" i="2" s="1"/>
  <c r="AC1782" i="2"/>
  <c r="AC2553" i="2"/>
  <c r="AC1096" i="2"/>
  <c r="K1096" i="2" s="1"/>
  <c r="M1096" i="2" s="1"/>
  <c r="AC1042" i="2"/>
  <c r="AC3087" i="2"/>
  <c r="K3087" i="2" s="1"/>
  <c r="M3087" i="2" s="1"/>
  <c r="AC2623" i="2"/>
  <c r="AC1833" i="2"/>
  <c r="AC1398" i="2"/>
  <c r="AC3345" i="2"/>
  <c r="AC2845" i="2"/>
  <c r="AC1864" i="2"/>
  <c r="AC4103" i="2"/>
  <c r="AC4104" i="2"/>
  <c r="AC3897" i="2"/>
  <c r="AC3899" i="2"/>
  <c r="AC3246" i="2"/>
  <c r="K1754" i="2"/>
  <c r="M1754" i="2" s="1"/>
  <c r="M1753" i="2"/>
  <c r="AC1015" i="2"/>
  <c r="AC3661" i="2"/>
  <c r="K2973" i="2"/>
  <c r="M2973" i="2" s="1"/>
  <c r="M2972" i="2"/>
  <c r="AC2721" i="2"/>
  <c r="M2840" i="2"/>
  <c r="AC2704" i="2"/>
  <c r="AC2344" i="2"/>
  <c r="K2344" i="2" s="1"/>
  <c r="M2344" i="2" s="1"/>
  <c r="AC3247" i="2"/>
  <c r="AC3076" i="2"/>
  <c r="AC3792" i="2"/>
  <c r="AC2715" i="2"/>
  <c r="AC1855" i="2"/>
  <c r="K1855" i="2" s="1"/>
  <c r="M1855" i="2" s="1"/>
  <c r="AC3225" i="2"/>
  <c r="K3225" i="2" s="1"/>
  <c r="M3225" i="2" s="1"/>
  <c r="AC3224" i="2"/>
  <c r="K3224" i="2" s="1"/>
  <c r="M3224" i="2" s="1"/>
  <c r="AC3223" i="2"/>
  <c r="K3223" i="2" s="1"/>
  <c r="M3223" i="2" s="1"/>
  <c r="AC2682" i="2"/>
  <c r="AC1732" i="2"/>
  <c r="AC1731" i="2"/>
  <c r="AC3786" i="2"/>
  <c r="K3786" i="2" s="1"/>
  <c r="M3786" i="2" s="1"/>
  <c r="AC3153" i="2"/>
  <c r="K3153" i="2" s="1"/>
  <c r="M3153" i="2" s="1"/>
  <c r="AC3923" i="2"/>
  <c r="AC1695" i="2"/>
  <c r="K1695" i="2" s="1"/>
  <c r="M1695" i="2" s="1"/>
  <c r="AC1153" i="2"/>
  <c r="AC1128" i="2"/>
  <c r="AC2631" i="2"/>
  <c r="K2631" i="2" s="1"/>
  <c r="M2631" i="2" s="1"/>
  <c r="AC2836" i="2"/>
  <c r="AC2532" i="2"/>
  <c r="AC1251" i="2"/>
  <c r="K1251" i="2" s="1"/>
  <c r="AC2498" i="2"/>
  <c r="AC1720" i="2"/>
  <c r="K1720" i="2" s="1"/>
  <c r="M1720" i="2" s="1"/>
  <c r="AC1312" i="2"/>
  <c r="K1312" i="2" s="1"/>
  <c r="M1312" i="2" s="1"/>
  <c r="AC1905" i="2"/>
  <c r="K1905" i="2" s="1"/>
  <c r="M1905" i="2" s="1"/>
  <c r="AC1906" i="2"/>
  <c r="K1906" i="2" s="1"/>
  <c r="M1906" i="2" s="1"/>
  <c r="AC1907" i="2"/>
  <c r="K1907" i="2" s="1"/>
  <c r="M1907" i="2" s="1"/>
  <c r="AC3110" i="2"/>
  <c r="K3110" i="2" s="1"/>
  <c r="M3110" i="2" s="1"/>
  <c r="AC3109" i="2"/>
  <c r="AC3162" i="2"/>
  <c r="AC3161" i="2"/>
  <c r="AC1682" i="2"/>
  <c r="K1682" i="2" s="1"/>
  <c r="M1682" i="2" s="1"/>
  <c r="K3431" i="2"/>
  <c r="M2081" i="2"/>
  <c r="AC1783" i="2"/>
  <c r="AC978" i="2"/>
  <c r="M990" i="2"/>
  <c r="K3606" i="2"/>
  <c r="M3605" i="2"/>
  <c r="AC3724" i="2"/>
  <c r="K2525" i="2"/>
  <c r="M2525" i="2" s="1"/>
  <c r="M2524" i="2"/>
  <c r="K2085" i="2"/>
  <c r="M2084" i="2"/>
  <c r="AC1776" i="2"/>
  <c r="AC3086" i="2"/>
  <c r="K3086" i="2" s="1"/>
  <c r="M3086" i="2" s="1"/>
  <c r="AC2758" i="2"/>
  <c r="K3516" i="2"/>
  <c r="M3515" i="2"/>
  <c r="AC1402" i="2"/>
  <c r="K1402" i="2" s="1"/>
  <c r="M1402" i="2" s="1"/>
  <c r="K2857" i="2"/>
  <c r="M2857" i="2" s="1"/>
  <c r="AC3722" i="2"/>
  <c r="AC3268" i="2"/>
  <c r="K1856" i="2"/>
  <c r="AC2135" i="2"/>
  <c r="AC2088" i="2"/>
  <c r="AC2087" i="2"/>
  <c r="AC1451" i="2"/>
  <c r="AC1452" i="2"/>
  <c r="AC3381" i="2"/>
  <c r="AC1435" i="2"/>
  <c r="AC1433" i="2"/>
  <c r="K1433" i="2" s="1"/>
  <c r="AC3252" i="2"/>
  <c r="AC3250" i="2"/>
  <c r="AC3251" i="2"/>
  <c r="AC2652" i="2"/>
  <c r="K2652" i="2" s="1"/>
  <c r="M2652" i="2" s="1"/>
  <c r="AC2673" i="2"/>
  <c r="AC3119" i="2"/>
  <c r="AC2309" i="2"/>
  <c r="K2309" i="2" s="1"/>
  <c r="M2309" i="2" s="1"/>
  <c r="AC4080" i="2"/>
  <c r="K4080" i="2" s="1"/>
  <c r="M4080" i="2" s="1"/>
  <c r="AC3347" i="2"/>
  <c r="AC2096" i="2"/>
  <c r="AC2095" i="2"/>
  <c r="K2095" i="2" s="1"/>
  <c r="AC2665" i="2"/>
  <c r="K2665" i="2" s="1"/>
  <c r="M2665" i="2" s="1"/>
  <c r="AC2167" i="2"/>
  <c r="K2167" i="2" s="1"/>
  <c r="M2167" i="2" s="1"/>
  <c r="AC1827" i="2"/>
  <c r="AC2659" i="2"/>
  <c r="K2659" i="2" s="1"/>
  <c r="M2659" i="2" s="1"/>
  <c r="AC1525" i="2"/>
  <c r="K1525" i="2" s="1"/>
  <c r="M1525" i="2" s="1"/>
  <c r="AC1135" i="2"/>
  <c r="K1135" i="2" s="1"/>
  <c r="M1135" i="2" s="1"/>
  <c r="AC2083" i="2"/>
  <c r="K2083" i="2" s="1"/>
  <c r="M2083" i="2" s="1"/>
  <c r="AC1145" i="2"/>
  <c r="AC1095" i="2"/>
  <c r="AC3364" i="2"/>
  <c r="AC1529" i="2"/>
  <c r="K1529" i="2" s="1"/>
  <c r="M1529" i="2" s="1"/>
  <c r="AC935" i="2"/>
  <c r="AC3972" i="2"/>
  <c r="AC4016" i="2"/>
  <c r="AC1040" i="2"/>
  <c r="AC1853" i="2"/>
  <c r="K1853" i="2" s="1"/>
  <c r="M1853" i="2" s="1"/>
  <c r="M3219" i="2"/>
  <c r="M3974" i="2"/>
  <c r="AC2223" i="2"/>
  <c r="K2223" i="2" s="1"/>
  <c r="M2223" i="2" s="1"/>
  <c r="AC2222" i="2"/>
  <c r="K2222" i="2" s="1"/>
  <c r="M2222" i="2" s="1"/>
  <c r="AC2601" i="2"/>
  <c r="K2601" i="2" s="1"/>
  <c r="M2601" i="2" s="1"/>
  <c r="AC2757" i="2"/>
  <c r="AC2783" i="2"/>
  <c r="K2783" i="2" s="1"/>
  <c r="M2783" i="2" s="1"/>
  <c r="K2506" i="2"/>
  <c r="M2505" i="2"/>
  <c r="AC1267" i="2"/>
  <c r="AC2466" i="2"/>
  <c r="AC1028" i="2"/>
  <c r="K1028" i="2" s="1"/>
  <c r="M1028" i="2" s="1"/>
  <c r="K3820" i="2"/>
  <c r="M3820" i="2" s="1"/>
  <c r="K3568" i="2"/>
  <c r="M3568" i="2" s="1"/>
  <c r="M3567" i="2"/>
  <c r="K3860" i="2"/>
  <c r="M3859" i="2"/>
  <c r="AC2076" i="2"/>
  <c r="K2226" i="2"/>
  <c r="M2225" i="2"/>
  <c r="M3230" i="2"/>
  <c r="AC3886" i="2"/>
  <c r="AC3885" i="2"/>
  <c r="AC1874" i="2"/>
  <c r="AC1873" i="2"/>
  <c r="AC3284" i="2"/>
  <c r="AC3283" i="2"/>
  <c r="AC3282" i="2"/>
  <c r="AC3349" i="2"/>
  <c r="AC3348" i="2"/>
  <c r="AC2664" i="2"/>
  <c r="K2664" i="2" s="1"/>
  <c r="M2664" i="2" s="1"/>
  <c r="AC2663" i="2"/>
  <c r="K2663" i="2" s="1"/>
  <c r="M2663" i="2" s="1"/>
  <c r="AC2662" i="2"/>
  <c r="K2662" i="2" s="1"/>
  <c r="M2662" i="2" s="1"/>
  <c r="AC3969" i="2"/>
  <c r="K3969" i="2" s="1"/>
  <c r="M3969" i="2" s="1"/>
  <c r="AC3968" i="2"/>
  <c r="K3968" i="2" s="1"/>
  <c r="M3968" i="2" s="1"/>
  <c r="AC2674" i="2"/>
  <c r="AC1883" i="2"/>
  <c r="AC1881" i="2"/>
  <c r="AC3390" i="2"/>
  <c r="AC2342" i="2"/>
  <c r="K2342" i="2" s="1"/>
  <c r="M2342" i="2" s="1"/>
  <c r="AC2109" i="2"/>
  <c r="K2109" i="2" s="1"/>
  <c r="M2109" i="2" s="1"/>
  <c r="AC1581" i="2"/>
  <c r="K1581" i="2" s="1"/>
  <c r="M1581" i="2" s="1"/>
  <c r="AC1013" i="2"/>
  <c r="K1013" i="2" s="1"/>
  <c r="M1013" i="2" s="1"/>
  <c r="AC1474" i="2"/>
  <c r="AC1080" i="2"/>
  <c r="K1080" i="2" s="1"/>
  <c r="AC1134" i="2"/>
  <c r="K1134" i="2" s="1"/>
  <c r="M1134" i="2" s="1"/>
  <c r="AC3365" i="2"/>
  <c r="AC1915" i="2"/>
  <c r="AC3828" i="2"/>
  <c r="K3828" i="2" s="1"/>
  <c r="M3828" i="2" s="1"/>
  <c r="AC3177" i="2"/>
  <c r="AC1854" i="2"/>
  <c r="K1854" i="2" s="1"/>
  <c r="M1854" i="2" s="1"/>
  <c r="M2282" i="2"/>
  <c r="AC1842" i="2"/>
  <c r="AC1841" i="2"/>
  <c r="K1841" i="2" s="1"/>
  <c r="AC1840" i="2"/>
  <c r="K1840" i="2" s="1"/>
  <c r="M1840" i="2" s="1"/>
  <c r="AC979" i="2"/>
  <c r="AC1977" i="2"/>
  <c r="AC3765" i="2"/>
  <c r="K3765" i="2" s="1"/>
  <c r="M3765" i="2" s="1"/>
  <c r="AC2771" i="2"/>
  <c r="K1826" i="2"/>
  <c r="M1825" i="2"/>
  <c r="M1079" i="2"/>
  <c r="K2559" i="2"/>
  <c r="M2559" i="2" s="1"/>
  <c r="K2012" i="2"/>
  <c r="M2012" i="2" s="1"/>
  <c r="AC1268" i="2"/>
  <c r="AC3834" i="2"/>
  <c r="AC2714" i="2"/>
  <c r="K1397" i="2"/>
  <c r="M1396" i="2"/>
  <c r="AC2345" i="2"/>
  <c r="K2345" i="2" s="1"/>
  <c r="M2345" i="2" s="1"/>
  <c r="AC1287" i="2"/>
  <c r="K1287" i="2" s="1"/>
  <c r="M1287" i="2" s="1"/>
  <c r="AC3933" i="2"/>
  <c r="K2292" i="2"/>
  <c r="AC2075" i="2"/>
  <c r="AC2811" i="2"/>
  <c r="K2811" i="2" s="1"/>
  <c r="M2811" i="2" s="1"/>
  <c r="M3239" i="2"/>
  <c r="AC2846" i="2"/>
  <c r="AC3075" i="2"/>
  <c r="AC2743" i="2"/>
  <c r="AC1877" i="2"/>
  <c r="K1877" i="2" s="1"/>
  <c r="M1877" i="2" s="1"/>
  <c r="AC1812" i="2"/>
  <c r="AC1444" i="2"/>
  <c r="AC1443" i="2"/>
  <c r="AC3967" i="2"/>
  <c r="AC2689" i="2"/>
  <c r="K2689" i="2" s="1"/>
  <c r="M2689" i="2" s="1"/>
  <c r="AC2688" i="2"/>
  <c r="AC2687" i="2"/>
  <c r="AC1120" i="2"/>
  <c r="AC3377" i="2"/>
  <c r="K3377" i="2" s="1"/>
  <c r="M3377" i="2" s="1"/>
  <c r="AC2672" i="2"/>
  <c r="K2672" i="2" s="1"/>
  <c r="M2672" i="2" s="1"/>
  <c r="AC2671" i="2"/>
  <c r="K2671" i="2" s="1"/>
  <c r="M2671" i="2" s="1"/>
  <c r="AC2151" i="2"/>
  <c r="AC2150" i="2"/>
  <c r="AC1439" i="2"/>
  <c r="AC1437" i="2"/>
  <c r="K3156" i="2"/>
  <c r="AC2692" i="2"/>
  <c r="K2692" i="2" s="1"/>
  <c r="M2692" i="2" s="1"/>
  <c r="AC3386" i="2"/>
  <c r="AC1876" i="2"/>
  <c r="AC1895" i="2"/>
  <c r="AC1894" i="2"/>
  <c r="AC3970" i="2"/>
  <c r="K3970" i="2" s="1"/>
  <c r="M3970" i="2" s="1"/>
  <c r="AC1890" i="2"/>
  <c r="AC1477" i="2"/>
  <c r="AC1681" i="2"/>
  <c r="K1681" i="2" s="1"/>
  <c r="M1681" i="2" s="1"/>
  <c r="AC1211" i="2"/>
  <c r="AC1778" i="2"/>
  <c r="AC1065" i="2"/>
  <c r="K1065" i="2" s="1"/>
  <c r="M1065" i="2" s="1"/>
  <c r="AC2065" i="2"/>
  <c r="AC1528" i="2"/>
  <c r="K1528" i="2" s="1"/>
  <c r="M1528" i="2" s="1"/>
  <c r="AC1573" i="2"/>
  <c r="K1573" i="2" s="1"/>
  <c r="M1573" i="2" s="1"/>
  <c r="AC1763" i="2"/>
  <c r="AC3945" i="2"/>
  <c r="K3945" i="2" s="1"/>
  <c r="M3945" i="2" s="1"/>
  <c r="K2767" i="2"/>
  <c r="M2767" i="2" s="1"/>
  <c r="K896" i="2"/>
  <c r="M895" i="2"/>
  <c r="AC3108" i="2"/>
  <c r="M3113" i="2"/>
  <c r="K3114" i="2"/>
  <c r="M3114" i="2" s="1"/>
  <c r="AC1988" i="2"/>
  <c r="K1988" i="2" s="1"/>
  <c r="M1988" i="2" s="1"/>
  <c r="AC1702" i="2"/>
  <c r="AC1048" i="2"/>
  <c r="K2861" i="2"/>
  <c r="M2861" i="2" s="1"/>
  <c r="M2860" i="2"/>
  <c r="K2818" i="2"/>
  <c r="M2818" i="2" s="1"/>
  <c r="AC2000" i="2"/>
  <c r="K2000" i="2" s="1"/>
  <c r="M2000" i="2" s="1"/>
  <c r="K3489" i="2"/>
  <c r="M3488" i="2"/>
  <c r="AC2041" i="2"/>
  <c r="AC2392" i="2"/>
  <c r="K1602" i="2"/>
  <c r="M1602" i="2" s="1"/>
  <c r="M1601" i="2"/>
  <c r="AC1205" i="2"/>
  <c r="AC2760" i="2"/>
  <c r="AC2066" i="2"/>
  <c r="K996" i="2"/>
  <c r="M995" i="2"/>
  <c r="K1534" i="2"/>
  <c r="M1534" i="2" s="1"/>
  <c r="M1533" i="2"/>
  <c r="AC1866" i="2"/>
  <c r="AC3159" i="2"/>
  <c r="AC2690" i="2"/>
  <c r="K2690" i="2" s="1"/>
  <c r="M2690" i="2" s="1"/>
  <c r="AC1121" i="2"/>
  <c r="AC2126" i="2"/>
  <c r="K2126" i="2" s="1"/>
  <c r="M2126" i="2" s="1"/>
  <c r="AC2127" i="2"/>
  <c r="AC3123" i="2"/>
  <c r="AC1862" i="2"/>
  <c r="AC3373" i="2"/>
  <c r="K3373" i="2" s="1"/>
  <c r="M3373" i="2" s="1"/>
  <c r="AC3306" i="2"/>
  <c r="K3306" i="2" s="1"/>
  <c r="AC3300" i="2"/>
  <c r="AC3299" i="2"/>
  <c r="AC3298" i="2"/>
  <c r="K3298" i="2" s="1"/>
  <c r="M3298" i="2" s="1"/>
  <c r="AC3355" i="2"/>
  <c r="AC3354" i="2"/>
  <c r="AC3353" i="2"/>
  <c r="AC2136" i="2"/>
  <c r="AC2684" i="2"/>
  <c r="AC1483" i="2"/>
  <c r="K1483" i="2" s="1"/>
  <c r="M1483" i="2" s="1"/>
  <c r="AC1484" i="2"/>
  <c r="K1484" i="2" s="1"/>
  <c r="M1484" i="2" s="1"/>
  <c r="AC2801" i="2"/>
  <c r="AC3379" i="2"/>
  <c r="K3379" i="2" s="1"/>
  <c r="M3379" i="2" s="1"/>
  <c r="AC1869" i="2"/>
  <c r="AC2561" i="2"/>
  <c r="K2561" i="2" s="1"/>
  <c r="M2561" i="2" s="1"/>
  <c r="AC2487" i="2"/>
  <c r="AC2579" i="2"/>
  <c r="K2579" i="2" s="1"/>
  <c r="M2579" i="2" s="1"/>
  <c r="AC3384" i="2"/>
  <c r="AC1029" i="2"/>
  <c r="K1029" i="2" s="1"/>
  <c r="M1029" i="2" s="1"/>
  <c r="AC3305" i="2"/>
  <c r="K3305" i="2" s="1"/>
  <c r="M3305" i="2" s="1"/>
  <c r="AC2531" i="2"/>
  <c r="AC1829" i="2"/>
  <c r="AC1144" i="2"/>
  <c r="AC3145" i="2"/>
  <c r="AC946" i="2"/>
  <c r="AC1774" i="2"/>
  <c r="AC4079" i="2"/>
  <c r="K4079" i="2" s="1"/>
  <c r="M4079" i="2" s="1"/>
  <c r="AC3313" i="2"/>
  <c r="K3645" i="2"/>
  <c r="M3645" i="2" s="1"/>
  <c r="K2495" i="2"/>
  <c r="M2495" i="2" s="1"/>
  <c r="M2494" i="2"/>
  <c r="K2258" i="2"/>
  <c r="M2257" i="2"/>
  <c r="AC3721" i="2"/>
  <c r="K3422" i="2"/>
  <c r="M3421" i="2"/>
  <c r="AC3071" i="2"/>
  <c r="AC2045" i="2"/>
  <c r="K2045" i="2" s="1"/>
  <c r="M2045" i="2" s="1"/>
  <c r="AC1494" i="2"/>
  <c r="K1494" i="2" s="1"/>
  <c r="M1494" i="2" s="1"/>
  <c r="K1067" i="2"/>
  <c r="M1066" i="2"/>
  <c r="M3658" i="2"/>
  <c r="AC2784" i="2"/>
  <c r="K2784" i="2" s="1"/>
  <c r="M2784" i="2" s="1"/>
  <c r="K2004" i="2"/>
  <c r="M2004" i="2" s="1"/>
  <c r="K2831" i="2"/>
  <c r="K1421" i="2"/>
  <c r="M1421" i="2" s="1"/>
  <c r="M1420" i="2"/>
  <c r="M1360" i="2"/>
  <c r="AC3179" i="2"/>
  <c r="K3179" i="2" s="1"/>
  <c r="M3179" i="2" s="1"/>
  <c r="AC3193" i="2"/>
  <c r="AC3192" i="2"/>
  <c r="AC3191" i="2"/>
  <c r="AC3332" i="2"/>
  <c r="AC3330" i="2"/>
  <c r="AC3331" i="2"/>
  <c r="AC3160" i="2"/>
  <c r="AC1317" i="2"/>
  <c r="K1317" i="2" s="1"/>
  <c r="M1317" i="2" s="1"/>
  <c r="AC3104" i="2"/>
  <c r="K3104" i="2" s="1"/>
  <c r="AC3356" i="2"/>
  <c r="AC1898" i="2"/>
  <c r="AC1899" i="2"/>
  <c r="AC1900" i="2"/>
  <c r="AC4065" i="2"/>
  <c r="AC4066" i="2"/>
  <c r="AC1464" i="2"/>
  <c r="AC1463" i="2"/>
  <c r="AC1137" i="2"/>
  <c r="K1137" i="2" s="1"/>
  <c r="M1137" i="2" s="1"/>
  <c r="AC3241" i="2"/>
  <c r="AC3240" i="2"/>
  <c r="K3240" i="2" s="1"/>
  <c r="AC3242" i="2"/>
  <c r="AC2679" i="2"/>
  <c r="AC2678" i="2"/>
  <c r="AC3316" i="2"/>
  <c r="AC3105" i="2"/>
  <c r="AC1462" i="2"/>
  <c r="AC1554" i="2"/>
  <c r="K1554" i="2" s="1"/>
  <c r="M1554" i="2" s="1"/>
  <c r="AC1214" i="2"/>
  <c r="AC2835" i="2"/>
  <c r="AC2110" i="2"/>
  <c r="K2110" i="2" s="1"/>
  <c r="AC3157" i="2"/>
  <c r="AC2420" i="2"/>
  <c r="K2420" i="2" s="1"/>
  <c r="AC3117" i="2"/>
  <c r="K3117" i="2" s="1"/>
  <c r="M3117" i="2" s="1"/>
  <c r="AC2632" i="2"/>
  <c r="K2632" i="2" s="1"/>
  <c r="M2632" i="2" s="1"/>
  <c r="AC2577" i="2"/>
  <c r="K2577" i="2" s="1"/>
  <c r="M2577" i="2" s="1"/>
  <c r="AC2871" i="2"/>
  <c r="AC1811" i="2"/>
  <c r="AC1127" i="2"/>
  <c r="AC2670" i="2"/>
  <c r="K2670" i="2" s="1"/>
  <c r="M2670" i="2" s="1"/>
  <c r="AC3269" i="2"/>
  <c r="K1504" i="2"/>
  <c r="M1504" i="2" s="1"/>
  <c r="K3863" i="2"/>
  <c r="M3863" i="2" s="1"/>
  <c r="K1512" i="2"/>
  <c r="K2819" i="2"/>
  <c r="M2819" i="2" s="1"/>
  <c r="K3853" i="2"/>
  <c r="AC3858" i="2"/>
  <c r="K3858" i="2" s="1"/>
  <c r="M3858" i="2" s="1"/>
  <c r="AC3857" i="2"/>
  <c r="AC3856" i="2"/>
  <c r="AC1173" i="2"/>
  <c r="K1173" i="2" s="1"/>
  <c r="M1173" i="2" s="1"/>
  <c r="AC1172" i="2"/>
  <c r="AC1141" i="2"/>
  <c r="AC1140" i="2"/>
  <c r="AC1139" i="2"/>
  <c r="K1139" i="2" s="1"/>
  <c r="M1139" i="2" s="1"/>
  <c r="AC3951" i="2"/>
  <c r="AC3950" i="2"/>
  <c r="AC2936" i="2"/>
  <c r="AC2935" i="2"/>
  <c r="AC2054" i="2"/>
  <c r="AC2053" i="2"/>
  <c r="AC1304" i="2"/>
  <c r="AC1302" i="2"/>
  <c r="K1302" i="2" s="1"/>
  <c r="M1302" i="2" s="1"/>
  <c r="AC2720" i="2"/>
  <c r="AC1969" i="2"/>
  <c r="K1388" i="2"/>
  <c r="M1388" i="2" s="1"/>
  <c r="K1231" i="2"/>
  <c r="AC1375" i="2"/>
  <c r="AC2786" i="2"/>
  <c r="K2786" i="2" s="1"/>
  <c r="M2786" i="2" s="1"/>
  <c r="AC2787" i="2"/>
  <c r="K2787" i="2" s="1"/>
  <c r="M2787" i="2" s="1"/>
  <c r="AC2776" i="2"/>
  <c r="K1913" i="2"/>
  <c r="AC1395" i="2"/>
  <c r="K1395" i="2" s="1"/>
  <c r="M1395" i="2" s="1"/>
  <c r="AC3809" i="2"/>
  <c r="K3809" i="2" s="1"/>
  <c r="M3809" i="2" s="1"/>
  <c r="AC2768" i="2"/>
  <c r="AC1993" i="2"/>
  <c r="AC1955" i="2"/>
  <c r="AC1623" i="2"/>
  <c r="K3675" i="2"/>
  <c r="M3675" i="2" s="1"/>
  <c r="AC3742" i="2"/>
  <c r="AC3741" i="2"/>
  <c r="AC3032" i="2"/>
  <c r="AC3031" i="2"/>
  <c r="AC2028" i="2"/>
  <c r="AC1149" i="2"/>
  <c r="K1149" i="2" s="1"/>
  <c r="M1149" i="2" s="1"/>
  <c r="AC1985" i="2"/>
  <c r="K1985" i="2" s="1"/>
  <c r="M1985" i="2" s="1"/>
  <c r="AC3693" i="2"/>
  <c r="K3693" i="2" s="1"/>
  <c r="M3693" i="2" s="1"/>
  <c r="AC3720" i="2"/>
  <c r="AC3070" i="2"/>
  <c r="AC2538" i="2"/>
  <c r="AC2024" i="2"/>
  <c r="K2024" i="2" s="1"/>
  <c r="M2024" i="2" s="1"/>
  <c r="AC2735" i="2"/>
  <c r="K1683" i="2"/>
  <c r="M1683" i="2" s="1"/>
  <c r="AC2728" i="2"/>
  <c r="AC2552" i="2"/>
  <c r="AC2550" i="2"/>
  <c r="AC2551" i="2"/>
  <c r="AC2383" i="2"/>
  <c r="AC2381" i="2"/>
  <c r="AC2382" i="2"/>
  <c r="AC942" i="2"/>
  <c r="K942" i="2" s="1"/>
  <c r="AC2908" i="2"/>
  <c r="AC2907" i="2"/>
  <c r="K1933" i="2"/>
  <c r="AC1952" i="2"/>
  <c r="K1990" i="2"/>
  <c r="M1990" i="2" s="1"/>
  <c r="AC1624" i="2"/>
  <c r="AC2769" i="2"/>
  <c r="AC2529" i="2"/>
  <c r="AC2527" i="2"/>
  <c r="K2527" i="2" s="1"/>
  <c r="M2527" i="2" s="1"/>
  <c r="AC2433" i="2"/>
  <c r="AC2399" i="2"/>
  <c r="AC2398" i="2"/>
  <c r="AC1961" i="2"/>
  <c r="K1961" i="2" s="1"/>
  <c r="M1961" i="2" s="1"/>
  <c r="AC1277" i="2"/>
  <c r="AC3726" i="2"/>
  <c r="K3726" i="2" s="1"/>
  <c r="M3726" i="2" s="1"/>
  <c r="AC2968" i="2"/>
  <c r="AC2967" i="2"/>
  <c r="K2967" i="2" s="1"/>
  <c r="M2967" i="2" s="1"/>
  <c r="AC1631" i="2"/>
  <c r="K1631" i="2" s="1"/>
  <c r="M1631" i="2" s="1"/>
  <c r="AC1148" i="2"/>
  <c r="K1148" i="2" s="1"/>
  <c r="M1148" i="2" s="1"/>
  <c r="AC3807" i="2"/>
  <c r="K3807" i="2" s="1"/>
  <c r="M3807" i="2" s="1"/>
  <c r="AC3806" i="2"/>
  <c r="K3806" i="2" s="1"/>
  <c r="M3806" i="2" s="1"/>
  <c r="AC3910" i="2"/>
  <c r="AC2810" i="2"/>
  <c r="AC2738" i="2"/>
  <c r="AC2932" i="2"/>
  <c r="AC2931" i="2"/>
  <c r="AC2804" i="2"/>
  <c r="K2804" i="2" s="1"/>
  <c r="M2804" i="2" s="1"/>
  <c r="AC2049" i="2"/>
  <c r="K1772" i="2"/>
  <c r="AC2722" i="2"/>
  <c r="AC2924" i="2"/>
  <c r="AC2923" i="2"/>
  <c r="AC1738" i="2"/>
  <c r="K1738" i="2" s="1"/>
  <c r="AC1737" i="2"/>
  <c r="K1737" i="2" s="1"/>
  <c r="M1737" i="2" s="1"/>
  <c r="AC1736" i="2"/>
  <c r="K1736" i="2" s="1"/>
  <c r="M1736" i="2" s="1"/>
  <c r="K1322" i="2"/>
  <c r="AC3769" i="2"/>
  <c r="K3769" i="2" s="1"/>
  <c r="M3769" i="2" s="1"/>
  <c r="AC2729" i="2"/>
  <c r="AC2008" i="2"/>
  <c r="AC1166" i="2"/>
  <c r="K1166" i="2" s="1"/>
  <c r="M1166" i="2" s="1"/>
  <c r="K922" i="2"/>
  <c r="K1015" i="2"/>
  <c r="M1015" i="2" s="1"/>
  <c r="AC3716" i="2"/>
  <c r="K3716" i="2" s="1"/>
  <c r="M3716" i="2" s="1"/>
  <c r="K3821" i="2"/>
  <c r="M3821" i="2" s="1"/>
  <c r="K2788" i="2"/>
  <c r="AC1724" i="2"/>
  <c r="K1724" i="2" s="1"/>
  <c r="M1724" i="2" s="1"/>
  <c r="AC1722" i="2"/>
  <c r="K1722" i="2" s="1"/>
  <c r="M1722" i="2" s="1"/>
  <c r="AC1723" i="2"/>
  <c r="K1723" i="2" s="1"/>
  <c r="M1723" i="2" s="1"/>
  <c r="K962" i="2"/>
  <c r="AC2712" i="2"/>
  <c r="K2712" i="2" s="1"/>
  <c r="M2712" i="2" s="1"/>
  <c r="AC3705" i="2"/>
  <c r="AC3678" i="2"/>
  <c r="AC2795" i="2"/>
  <c r="K2795" i="2" s="1"/>
  <c r="M2795" i="2" s="1"/>
  <c r="AC2013" i="2"/>
  <c r="K2013" i="2" s="1"/>
  <c r="M2013" i="2" s="1"/>
  <c r="AC1206" i="2"/>
  <c r="AC2409" i="2"/>
  <c r="AC1286" i="2"/>
  <c r="AC3648" i="2"/>
  <c r="K3648" i="2" s="1"/>
  <c r="M3648" i="2" s="1"/>
  <c r="AC3774" i="2"/>
  <c r="K3774" i="2" s="1"/>
  <c r="M3774" i="2" s="1"/>
  <c r="AC3773" i="2"/>
  <c r="K3773" i="2" s="1"/>
  <c r="M3773" i="2" s="1"/>
  <c r="AC2820" i="2"/>
  <c r="K2299" i="2"/>
  <c r="AC2355" i="2"/>
  <c r="AC1984" i="2"/>
  <c r="K1984" i="2" s="1"/>
  <c r="M1984" i="2" s="1"/>
  <c r="AC3793" i="2"/>
  <c r="AC2727" i="2"/>
  <c r="AC2697" i="2"/>
  <c r="K2697" i="2" s="1"/>
  <c r="M2697" i="2" s="1"/>
  <c r="AC2482" i="2"/>
  <c r="AC2481" i="2"/>
  <c r="AC1264" i="2"/>
  <c r="AC1263" i="2"/>
  <c r="AC3670" i="2"/>
  <c r="K3670" i="2" s="1"/>
  <c r="M3670" i="2" s="1"/>
  <c r="AC3669" i="2"/>
  <c r="AC2350" i="2"/>
  <c r="K2350" i="2" s="1"/>
  <c r="M2350" i="2" s="1"/>
  <c r="AC1976" i="2"/>
  <c r="AC1700" i="2"/>
  <c r="AC1698" i="2"/>
  <c r="AC1627" i="2"/>
  <c r="K1627" i="2" s="1"/>
  <c r="M1627" i="2" s="1"/>
  <c r="K1535" i="2"/>
  <c r="AC1262" i="2"/>
  <c r="K1262" i="2" s="1"/>
  <c r="M1262" i="2" s="1"/>
  <c r="AC941" i="2"/>
  <c r="AC1117" i="2"/>
  <c r="K1117" i="2" s="1"/>
  <c r="AC1116" i="2"/>
  <c r="K1116" i="2" s="1"/>
  <c r="M1116" i="2" s="1"/>
  <c r="AC1115" i="2"/>
  <c r="K1115" i="2" s="1"/>
  <c r="M1115" i="2" s="1"/>
  <c r="AC1725" i="2"/>
  <c r="AC1383" i="2"/>
  <c r="K1383" i="2" s="1"/>
  <c r="M1383" i="2" s="1"/>
  <c r="AC3704" i="2"/>
  <c r="AC2713" i="2"/>
  <c r="AC2007" i="2"/>
  <c r="AC1394" i="2"/>
  <c r="K1394" i="2" s="1"/>
  <c r="M1394" i="2" s="1"/>
  <c r="AC1378" i="2"/>
  <c r="AC3949" i="2"/>
  <c r="K3949" i="2" s="1"/>
  <c r="M3949" i="2" s="1"/>
  <c r="AC2544" i="2"/>
  <c r="AC2543" i="2"/>
  <c r="AC2542" i="2"/>
  <c r="AC1981" i="2"/>
  <c r="K1406" i="2"/>
  <c r="AC1288" i="2"/>
  <c r="K1288" i="2" s="1"/>
  <c r="M1288" i="2" s="1"/>
  <c r="AC1021" i="2"/>
  <c r="AC2019" i="2"/>
  <c r="K2019" i="2" s="1"/>
  <c r="M2019" i="2" s="1"/>
  <c r="K3864" i="2"/>
  <c r="AC3826" i="2"/>
  <c r="K3826" i="2" s="1"/>
  <c r="M3826" i="2" s="1"/>
  <c r="AC3825" i="2"/>
  <c r="K3825" i="2" s="1"/>
  <c r="M3825" i="2" s="1"/>
  <c r="AC3824" i="2"/>
  <c r="K3558" i="2"/>
  <c r="AC3077" i="2"/>
  <c r="K2655" i="2"/>
  <c r="AC2386" i="2"/>
  <c r="AC1999" i="2"/>
  <c r="K1999" i="2" s="1"/>
  <c r="M1999" i="2" s="1"/>
  <c r="AC1280" i="2"/>
  <c r="AC1188" i="2"/>
  <c r="K1188" i="2" s="1"/>
  <c r="M1188" i="2" s="1"/>
  <c r="AC1075" i="2"/>
  <c r="K1075" i="2" s="1"/>
  <c r="M1075" i="2" s="1"/>
  <c r="AC1074" i="2"/>
  <c r="K1074" i="2" s="1"/>
  <c r="M1074" i="2" s="1"/>
  <c r="AC3666" i="2"/>
  <c r="AC3024" i="2"/>
  <c r="AC3023" i="2"/>
  <c r="K3023" i="2" s="1"/>
  <c r="M3023" i="2" s="1"/>
  <c r="AC2892" i="2"/>
  <c r="K2892" i="2" s="1"/>
  <c r="M2892" i="2" s="1"/>
  <c r="AC2706" i="2"/>
  <c r="K3542" i="2"/>
  <c r="AC3768" i="2"/>
  <c r="K3768" i="2" s="1"/>
  <c r="M3768" i="2" s="1"/>
  <c r="AC3069" i="2"/>
  <c r="K3069" i="2" s="1"/>
  <c r="M3069" i="2" s="1"/>
  <c r="AC2746" i="2"/>
  <c r="AC2703" i="2"/>
  <c r="AC2336" i="2"/>
  <c r="K2336" i="2" s="1"/>
  <c r="M2336" i="2" s="1"/>
  <c r="AC2334" i="2"/>
  <c r="K2334" i="2" s="1"/>
  <c r="M2334" i="2" s="1"/>
  <c r="AC2335" i="2"/>
  <c r="K2335" i="2" s="1"/>
  <c r="M2335" i="2" s="1"/>
  <c r="AC1982" i="2"/>
  <c r="AC1991" i="2"/>
  <c r="K1991" i="2" s="1"/>
  <c r="M1991" i="2" s="1"/>
  <c r="AC1266" i="2"/>
  <c r="AC1185" i="2"/>
  <c r="K1185" i="2" s="1"/>
  <c r="M1185" i="2" s="1"/>
  <c r="AC1022" i="2"/>
  <c r="AC2719" i="2"/>
  <c r="AC2698" i="2"/>
  <c r="K2698" i="2" s="1"/>
  <c r="M2698" i="2" s="1"/>
  <c r="AC2916" i="2"/>
  <c r="K2916" i="2" s="1"/>
  <c r="M2916" i="2" s="1"/>
  <c r="AC2915" i="2"/>
  <c r="K2915" i="2" s="1"/>
  <c r="M2915" i="2" s="1"/>
  <c r="AC2032" i="2"/>
  <c r="K3457" i="2"/>
  <c r="AC3056" i="2"/>
  <c r="AC3055" i="2"/>
  <c r="K3055" i="2" s="1"/>
  <c r="M3055" i="2" s="1"/>
  <c r="AC973" i="2"/>
  <c r="AC3690" i="2"/>
  <c r="AC3689" i="2"/>
  <c r="AC2465" i="2"/>
  <c r="AC1975" i="2"/>
  <c r="K3959" i="2"/>
  <c r="K3091" i="2"/>
  <c r="AC3665" i="2"/>
  <c r="K3412" i="2"/>
  <c r="AC3040" i="2"/>
  <c r="K3040" i="2" s="1"/>
  <c r="AC3039" i="2"/>
  <c r="AC2750" i="2"/>
  <c r="AC1634" i="2"/>
  <c r="K1634" i="2" s="1"/>
  <c r="M1634" i="2" s="1"/>
  <c r="AC1296" i="2"/>
  <c r="AC1294" i="2"/>
  <c r="K1294" i="2" s="1"/>
  <c r="M1294" i="2" s="1"/>
  <c r="AC3808" i="2"/>
  <c r="K3808" i="2" s="1"/>
  <c r="M3808" i="2" s="1"/>
  <c r="AC3677" i="2"/>
  <c r="AC2702" i="2"/>
  <c r="AC2781" i="2"/>
  <c r="AC2351" i="2"/>
  <c r="K2351" i="2" s="1"/>
  <c r="M2351" i="2" s="1"/>
  <c r="AC2349" i="2"/>
  <c r="K2349" i="2" s="1"/>
  <c r="M2349" i="2" s="1"/>
  <c r="AC2464" i="2"/>
  <c r="AC2058" i="2"/>
  <c r="AC2057" i="2"/>
  <c r="AC1967" i="2"/>
  <c r="AC1992" i="2"/>
  <c r="AC1714" i="2"/>
  <c r="K1714" i="2" s="1"/>
  <c r="M1714" i="2" s="1"/>
  <c r="AC3647" i="2"/>
  <c r="K3647" i="2" s="1"/>
  <c r="M3647" i="2" s="1"/>
  <c r="AC2960" i="2"/>
  <c r="K2960" i="2" s="1"/>
  <c r="AC2959" i="2"/>
  <c r="K2959" i="2" s="1"/>
  <c r="M2959" i="2" s="1"/>
  <c r="AC2434" i="2"/>
  <c r="AC3805" i="2"/>
  <c r="K3805" i="2" s="1"/>
  <c r="M3805" i="2" s="1"/>
  <c r="AC2744" i="2"/>
  <c r="AC2442" i="2"/>
  <c r="AC2410" i="2"/>
  <c r="K2410" i="2" s="1"/>
  <c r="M2410" i="2" s="1"/>
  <c r="AC2052" i="2"/>
  <c r="AC1959" i="2"/>
  <c r="AC1265" i="2"/>
  <c r="AC1054" i="2"/>
  <c r="AC3008" i="2"/>
  <c r="AC3007" i="2"/>
  <c r="AC1966" i="2"/>
  <c r="AC1964" i="2"/>
  <c r="K1964" i="2" s="1"/>
  <c r="M1964" i="2" s="1"/>
  <c r="K2974" i="2"/>
  <c r="M2974" i="2" s="1"/>
  <c r="AC2763" i="2"/>
  <c r="K2700" i="2"/>
  <c r="AC1703" i="2"/>
  <c r="AC2992" i="2"/>
  <c r="AC2991" i="2"/>
  <c r="AC2711" i="2"/>
  <c r="K2711" i="2" s="1"/>
  <c r="M2711" i="2" s="1"/>
  <c r="AC2710" i="2"/>
  <c r="K2710" i="2" s="1"/>
  <c r="M2710" i="2" s="1"/>
  <c r="AC2025" i="2"/>
  <c r="K2025" i="2" s="1"/>
  <c r="AC3750" i="2"/>
  <c r="K3750" i="2" s="1"/>
  <c r="M3750" i="2" s="1"/>
  <c r="AC3749" i="2"/>
  <c r="K3749" i="2" s="1"/>
  <c r="M3749" i="2" s="1"/>
  <c r="AC3048" i="2"/>
  <c r="AC3047" i="2"/>
  <c r="K2526" i="2"/>
  <c r="M2526" i="2" s="1"/>
  <c r="K1016" i="2"/>
  <c r="AC3909" i="2"/>
  <c r="K3909" i="2" s="1"/>
  <c r="M3909" i="2" s="1"/>
  <c r="AC2976" i="2"/>
  <c r="AC2975" i="2"/>
  <c r="K2805" i="2"/>
  <c r="AC2021" i="2"/>
  <c r="K2021" i="2" s="1"/>
  <c r="M2021" i="2" s="1"/>
  <c r="AC1633" i="2"/>
  <c r="K1633" i="2" s="1"/>
  <c r="M1633" i="2" s="1"/>
  <c r="AC1055" i="2"/>
  <c r="AC3738" i="2"/>
  <c r="K3738" i="2" s="1"/>
  <c r="AC3737" i="2"/>
  <c r="K3737" i="2" s="1"/>
  <c r="M3737" i="2" s="1"/>
  <c r="AC3766" i="2"/>
  <c r="K2570" i="2"/>
  <c r="AC2528" i="2"/>
  <c r="K2528" i="2" s="1"/>
  <c r="M2528" i="2" s="1"/>
  <c r="AC2022" i="2"/>
  <c r="K2022" i="2" s="1"/>
  <c r="M2022" i="2" s="1"/>
  <c r="AC1960" i="2"/>
  <c r="K1960" i="2" s="1"/>
  <c r="M1960" i="2" s="1"/>
  <c r="AC1295" i="2"/>
  <c r="AC3754" i="2"/>
  <c r="K3754" i="2" s="1"/>
  <c r="M3754" i="2" s="1"/>
  <c r="AC2718" i="2"/>
  <c r="AC2397" i="2"/>
  <c r="AC1625" i="2"/>
  <c r="K1625" i="2" s="1"/>
  <c r="M1625" i="2" s="1"/>
  <c r="AC3710" i="2"/>
  <c r="AC3709" i="2"/>
  <c r="AC3016" i="2"/>
  <c r="AC3015" i="2"/>
  <c r="AC2745" i="2"/>
  <c r="K2323" i="2"/>
  <c r="K2210" i="2"/>
  <c r="AC1628" i="2"/>
  <c r="K1628" i="2" s="1"/>
  <c r="M1628" i="2" s="1"/>
  <c r="AC1379" i="2"/>
  <c r="AC1271" i="2"/>
  <c r="AC1047" i="2"/>
  <c r="AC2762" i="2"/>
  <c r="AC2754" i="2"/>
  <c r="AC2707" i="2"/>
  <c r="K3579" i="2"/>
  <c r="AC2944" i="2"/>
  <c r="AC2943" i="2"/>
  <c r="AC2736" i="2"/>
  <c r="AC1965" i="2"/>
  <c r="AC1699" i="2"/>
  <c r="AC1171" i="2"/>
  <c r="K1171" i="2" s="1"/>
  <c r="M1171" i="2" s="1"/>
  <c r="K2496" i="2"/>
  <c r="AC950" i="2"/>
  <c r="AC3685" i="2"/>
  <c r="AC2031" i="2"/>
  <c r="AC1303" i="2"/>
  <c r="AC3692" i="2"/>
  <c r="K3692" i="2" s="1"/>
  <c r="M3692" i="2" s="1"/>
  <c r="AC2984" i="2"/>
  <c r="K2984" i="2" s="1"/>
  <c r="AC2983" i="2"/>
  <c r="K2983" i="2" s="1"/>
  <c r="M2983" i="2" s="1"/>
  <c r="AC1972" i="2"/>
  <c r="AC2030" i="2"/>
  <c r="K2030" i="2" s="1"/>
  <c r="M2030" i="2" s="1"/>
  <c r="AC1382" i="2"/>
  <c r="AC3734" i="2"/>
  <c r="K3734" i="2" s="1"/>
  <c r="M3734" i="2" s="1"/>
  <c r="AC3733" i="2"/>
  <c r="K3733" i="2" s="1"/>
  <c r="M3733" i="2" s="1"/>
  <c r="AC3717" i="2"/>
  <c r="K3275" i="2"/>
  <c r="AC2039" i="2"/>
  <c r="AC3934" i="2"/>
  <c r="AC3006" i="2"/>
  <c r="AC2761" i="2"/>
  <c r="AC1956" i="2"/>
  <c r="AC1632" i="2"/>
  <c r="K1632" i="2" s="1"/>
  <c r="M1632" i="2" s="1"/>
  <c r="AC2940" i="2"/>
  <c r="K2940" i="2" s="1"/>
  <c r="AC2939" i="2"/>
  <c r="K2939" i="2" s="1"/>
  <c r="M2939" i="2" s="1"/>
  <c r="AC2752" i="2"/>
  <c r="AC1630" i="2"/>
  <c r="K1630" i="2" s="1"/>
  <c r="M1630" i="2" s="1"/>
  <c r="AC3780" i="2"/>
  <c r="K3780" i="2" s="1"/>
  <c r="AC2952" i="2"/>
  <c r="K2952" i="2" s="1"/>
  <c r="AC2951" i="2"/>
  <c r="K2951" i="2" s="1"/>
  <c r="M2951" i="2" s="1"/>
  <c r="AC2906" i="2"/>
  <c r="K2906" i="2" s="1"/>
  <c r="M2906" i="2" s="1"/>
  <c r="AC2474" i="2"/>
  <c r="AC2472" i="2"/>
  <c r="AC2770" i="2"/>
  <c r="AC2014" i="2"/>
  <c r="AC2545" i="2"/>
  <c r="AC2467" i="2"/>
  <c r="K1755" i="2"/>
  <c r="M1755" i="2" s="1"/>
  <c r="AC3000" i="2"/>
  <c r="AC2999" i="2"/>
  <c r="K2463" i="2"/>
  <c r="M2463" i="2" s="1"/>
  <c r="AC949" i="2"/>
  <c r="AC2782" i="2"/>
  <c r="K2782" i="2" s="1"/>
  <c r="M2782" i="2" s="1"/>
  <c r="AC2006" i="2"/>
  <c r="AC2001" i="2"/>
  <c r="K2001" i="2" s="1"/>
  <c r="M2001" i="2" s="1"/>
  <c r="AC1376" i="2"/>
  <c r="AC1167" i="2"/>
  <c r="K1167" i="2" s="1"/>
  <c r="M1167" i="2" s="1"/>
  <c r="AC3660" i="2"/>
  <c r="AC2900" i="2"/>
  <c r="AC2899" i="2"/>
  <c r="AC2407" i="2"/>
  <c r="AC2406" i="2"/>
  <c r="AC2385" i="2"/>
  <c r="AC2048" i="2"/>
  <c r="K2048" i="2" s="1"/>
  <c r="M2048" i="2" s="1"/>
  <c r="AC1968" i="2"/>
  <c r="AC3870" i="2"/>
  <c r="K3870" i="2" s="1"/>
  <c r="AC2456" i="2"/>
  <c r="K2456" i="2" s="1"/>
  <c r="M2456" i="2" s="1"/>
  <c r="AC2029" i="2"/>
  <c r="AC1987" i="2"/>
  <c r="K1987" i="2" s="1"/>
  <c r="M1987" i="2" s="1"/>
  <c r="AC972" i="2"/>
  <c r="AC3649" i="2"/>
  <c r="K3649" i="2" s="1"/>
  <c r="M3649" i="2" s="1"/>
  <c r="AC2480" i="2"/>
  <c r="AC2040" i="2"/>
  <c r="AC2044" i="2"/>
  <c r="K2044" i="2" s="1"/>
  <c r="M2044" i="2" s="1"/>
  <c r="AC2036" i="2"/>
  <c r="AC1715" i="2"/>
  <c r="K1715" i="2" s="1"/>
  <c r="M1715" i="2" s="1"/>
  <c r="AC1284" i="2"/>
  <c r="AC1282" i="2"/>
  <c r="AC1283" i="2"/>
  <c r="AC1276" i="2"/>
  <c r="AC2796" i="2"/>
  <c r="K2796" i="2" s="1"/>
  <c r="M2796" i="2" s="1"/>
  <c r="AC2709" i="2"/>
  <c r="K2709" i="2" s="1"/>
  <c r="M2709" i="2" s="1"/>
  <c r="AC2753" i="2"/>
  <c r="K3524" i="2"/>
  <c r="AC2934" i="2"/>
  <c r="AC2384" i="2"/>
  <c r="AC1951" i="2"/>
  <c r="AC2034" i="2"/>
  <c r="AC3684" i="2"/>
  <c r="AC2775" i="2"/>
  <c r="AC3832" i="2"/>
  <c r="AC2018" i="2"/>
  <c r="K2018" i="2" s="1"/>
  <c r="M2018" i="2" s="1"/>
  <c r="W845" i="2"/>
  <c r="J845" i="2" s="1"/>
  <c r="Z40" i="2"/>
  <c r="S10" i="2"/>
  <c r="S21" i="2"/>
  <c r="S23" i="2"/>
  <c r="T8" i="2"/>
  <c r="S17" i="2"/>
  <c r="S19" i="2"/>
  <c r="S3" i="2"/>
  <c r="S25" i="2"/>
  <c r="W363" i="2"/>
  <c r="J363" i="2" s="1"/>
  <c r="Z101" i="2"/>
  <c r="W227" i="2"/>
  <c r="J227" i="2" s="1"/>
  <c r="W15" i="2"/>
  <c r="J15" i="2" s="1"/>
  <c r="Z15" i="2"/>
  <c r="Z136" i="2"/>
  <c r="W355" i="2"/>
  <c r="J355" i="2" s="1"/>
  <c r="W4" i="2"/>
  <c r="J4" i="2" s="1"/>
  <c r="W11" i="2"/>
  <c r="J11" i="2" s="1"/>
  <c r="Z19" i="2"/>
  <c r="W90" i="2"/>
  <c r="J90" i="2" s="1"/>
  <c r="W7" i="2"/>
  <c r="J7" i="2" s="1"/>
  <c r="Z20" i="2"/>
  <c r="AB3" i="2"/>
  <c r="W371" i="2"/>
  <c r="J371" i="2" s="1"/>
  <c r="W379" i="2"/>
  <c r="J379" i="2" s="1"/>
  <c r="W387" i="2"/>
  <c r="J387" i="2" s="1"/>
  <c r="W395" i="2"/>
  <c r="J395" i="2" s="1"/>
  <c r="W403" i="2"/>
  <c r="J403" i="2" s="1"/>
  <c r="W419" i="2"/>
  <c r="J419" i="2" s="1"/>
  <c r="W427" i="2"/>
  <c r="J427" i="2" s="1"/>
  <c r="W435" i="2"/>
  <c r="J435" i="2" s="1"/>
  <c r="W459" i="2"/>
  <c r="J459" i="2" s="1"/>
  <c r="W877" i="2"/>
  <c r="J877" i="2" s="1"/>
  <c r="AC17" i="2"/>
  <c r="T31" i="2"/>
  <c r="W582" i="2"/>
  <c r="J582" i="2" s="1"/>
  <c r="W60" i="2"/>
  <c r="J60" i="2" s="1"/>
  <c r="T27" i="2"/>
  <c r="W805" i="2"/>
  <c r="J805" i="2" s="1"/>
  <c r="W16" i="2"/>
  <c r="J16" i="2" s="1"/>
  <c r="W648" i="2"/>
  <c r="J648" i="2" s="1"/>
  <c r="Z2" i="2"/>
  <c r="Z47" i="2"/>
  <c r="Z143" i="2"/>
  <c r="W295" i="2"/>
  <c r="J295" i="2" s="1"/>
  <c r="W576" i="2"/>
  <c r="J576" i="2" s="1"/>
  <c r="Z3" i="2"/>
  <c r="AB2" i="2"/>
  <c r="Z51" i="2"/>
  <c r="Z151" i="2"/>
  <c r="Z11" i="2"/>
  <c r="AB11" i="2"/>
  <c r="Z58" i="2"/>
  <c r="Z216" i="2"/>
  <c r="Z18" i="2"/>
  <c r="Z84" i="2"/>
  <c r="W75" i="2"/>
  <c r="J75" i="2" s="1"/>
  <c r="W773" i="2"/>
  <c r="J773" i="2" s="1"/>
  <c r="W789" i="2"/>
  <c r="J789" i="2" s="1"/>
  <c r="W797" i="2"/>
  <c r="J797" i="2" s="1"/>
  <c r="W821" i="2"/>
  <c r="J821" i="2" s="1"/>
  <c r="W829" i="2"/>
  <c r="J829" i="2" s="1"/>
  <c r="W853" i="2"/>
  <c r="J853" i="2" s="1"/>
  <c r="W813" i="2"/>
  <c r="J813" i="2" s="1"/>
  <c r="AC9" i="2"/>
  <c r="Z94" i="2"/>
  <c r="W837" i="2"/>
  <c r="J837" i="2" s="1"/>
  <c r="W861" i="2"/>
  <c r="J861" i="2" s="1"/>
  <c r="W709" i="2"/>
  <c r="J709" i="2" s="1"/>
  <c r="W712" i="2"/>
  <c r="J712" i="2" s="1"/>
  <c r="Z33" i="2"/>
  <c r="O23" i="2"/>
  <c r="O42" i="2"/>
  <c r="O64" i="2"/>
  <c r="O87" i="2"/>
  <c r="O106" i="2"/>
  <c r="O128" i="2"/>
  <c r="O151" i="2"/>
  <c r="O170" i="2"/>
  <c r="O192" i="2"/>
  <c r="O7" i="2"/>
  <c r="O26" i="2"/>
  <c r="O48" i="2"/>
  <c r="O71" i="2"/>
  <c r="O90" i="2"/>
  <c r="O112" i="2"/>
  <c r="O135" i="2"/>
  <c r="O154" i="2"/>
  <c r="O176" i="2"/>
  <c r="O199" i="2"/>
  <c r="O8" i="2"/>
  <c r="O31" i="2"/>
  <c r="O50" i="2"/>
  <c r="O72" i="2"/>
  <c r="O95" i="2"/>
  <c r="O114" i="2"/>
  <c r="O136" i="2"/>
  <c r="O159" i="2"/>
  <c r="O178" i="2"/>
  <c r="O200" i="2"/>
  <c r="O10" i="2"/>
  <c r="O32" i="2"/>
  <c r="O55" i="2"/>
  <c r="O74" i="2"/>
  <c r="O96" i="2"/>
  <c r="O119" i="2"/>
  <c r="O138" i="2"/>
  <c r="O160" i="2"/>
  <c r="O183" i="2"/>
  <c r="O15" i="2"/>
  <c r="O34" i="2"/>
  <c r="O56" i="2"/>
  <c r="O79" i="2"/>
  <c r="O98" i="2"/>
  <c r="O120" i="2"/>
  <c r="O143" i="2"/>
  <c r="O162" i="2"/>
  <c r="O184" i="2"/>
  <c r="O3" i="2"/>
  <c r="O11" i="2"/>
  <c r="O19" i="2"/>
  <c r="O27" i="2"/>
  <c r="O35" i="2"/>
  <c r="O43" i="2"/>
  <c r="O51" i="2"/>
  <c r="O59" i="2"/>
  <c r="O67" i="2"/>
  <c r="O75" i="2"/>
  <c r="O83" i="2"/>
  <c r="O91" i="2"/>
  <c r="O99" i="2"/>
  <c r="O107" i="2"/>
  <c r="O115" i="2"/>
  <c r="O123" i="2"/>
  <c r="O131" i="2"/>
  <c r="O139" i="2"/>
  <c r="O147" i="2"/>
  <c r="O155" i="2"/>
  <c r="O163" i="2"/>
  <c r="O171" i="2"/>
  <c r="O179" i="2"/>
  <c r="O187" i="2"/>
  <c r="O195" i="2"/>
  <c r="O4" i="2"/>
  <c r="O12" i="2"/>
  <c r="O20" i="2"/>
  <c r="O28" i="2"/>
  <c r="O36" i="2"/>
  <c r="O44" i="2"/>
  <c r="O52" i="2"/>
  <c r="O60" i="2"/>
  <c r="O68" i="2"/>
  <c r="O76" i="2"/>
  <c r="O84" i="2"/>
  <c r="O92" i="2"/>
  <c r="O100" i="2"/>
  <c r="O108" i="2"/>
  <c r="O116" i="2"/>
  <c r="O124" i="2"/>
  <c r="O132" i="2"/>
  <c r="O140" i="2"/>
  <c r="O148" i="2"/>
  <c r="O156" i="2"/>
  <c r="O164" i="2"/>
  <c r="O172" i="2"/>
  <c r="O180" i="2"/>
  <c r="O188" i="2"/>
  <c r="O196" i="2"/>
  <c r="O5" i="2"/>
  <c r="O13" i="2"/>
  <c r="O21" i="2"/>
  <c r="O29" i="2"/>
  <c r="O37" i="2"/>
  <c r="O45" i="2"/>
  <c r="O53" i="2"/>
  <c r="O61" i="2"/>
  <c r="O69" i="2"/>
  <c r="O77" i="2"/>
  <c r="O85" i="2"/>
  <c r="O93" i="2"/>
  <c r="O101" i="2"/>
  <c r="O109" i="2"/>
  <c r="O117" i="2"/>
  <c r="O125" i="2"/>
  <c r="O133" i="2"/>
  <c r="O141" i="2"/>
  <c r="O149" i="2"/>
  <c r="O157" i="2"/>
  <c r="O165" i="2"/>
  <c r="O173" i="2"/>
  <c r="O181" i="2"/>
  <c r="O189" i="2"/>
  <c r="O197" i="2"/>
  <c r="O6" i="2"/>
  <c r="O14" i="2"/>
  <c r="O22" i="2"/>
  <c r="O30" i="2"/>
  <c r="O38" i="2"/>
  <c r="O46" i="2"/>
  <c r="O54" i="2"/>
  <c r="O62" i="2"/>
  <c r="O70" i="2"/>
  <c r="O78" i="2"/>
  <c r="O86" i="2"/>
  <c r="O94" i="2"/>
  <c r="O102" i="2"/>
  <c r="O110" i="2"/>
  <c r="O118" i="2"/>
  <c r="O126" i="2"/>
  <c r="O134" i="2"/>
  <c r="O142" i="2"/>
  <c r="O150" i="2"/>
  <c r="O158" i="2"/>
  <c r="O166" i="2"/>
  <c r="O174" i="2"/>
  <c r="O182" i="2"/>
  <c r="O190" i="2"/>
  <c r="O198" i="2"/>
  <c r="O9" i="2"/>
  <c r="O17" i="2"/>
  <c r="O25" i="2"/>
  <c r="O33" i="2"/>
  <c r="O41" i="2"/>
  <c r="O49" i="2"/>
  <c r="O57" i="2"/>
  <c r="O65" i="2"/>
  <c r="O73" i="2"/>
  <c r="O81" i="2"/>
  <c r="O89" i="2"/>
  <c r="O97" i="2"/>
  <c r="O105" i="2"/>
  <c r="O113" i="2"/>
  <c r="O121" i="2"/>
  <c r="O129" i="2"/>
  <c r="O137" i="2"/>
  <c r="O145" i="2"/>
  <c r="O153" i="2"/>
  <c r="O161" i="2"/>
  <c r="O169" i="2"/>
  <c r="O177" i="2"/>
  <c r="O185" i="2"/>
  <c r="O193" i="2"/>
  <c r="O201" i="2"/>
  <c r="O202" i="2" s="1"/>
  <c r="O203" i="2" s="1"/>
  <c r="O204" i="2" s="1"/>
  <c r="O205" i="2" s="1"/>
  <c r="O206" i="2" s="1"/>
  <c r="O207" i="2" s="1"/>
  <c r="O208" i="2" s="1"/>
  <c r="O209" i="2" s="1"/>
  <c r="O210" i="2" s="1"/>
  <c r="O211" i="2" s="1"/>
  <c r="O212" i="2" s="1"/>
  <c r="O213" i="2" s="1"/>
  <c r="O214" i="2" s="1"/>
  <c r="O215" i="2" s="1"/>
  <c r="O216" i="2" s="1"/>
  <c r="O217" i="2" s="1"/>
  <c r="O218" i="2" s="1"/>
  <c r="O219" i="2" s="1"/>
  <c r="O220" i="2" s="1"/>
  <c r="O221" i="2" s="1"/>
  <c r="O222" i="2" s="1"/>
  <c r="O223" i="2" s="1"/>
  <c r="O224" i="2" s="1"/>
  <c r="O225" i="2" s="1"/>
  <c r="O226" i="2" s="1"/>
  <c r="O227" i="2" s="1"/>
  <c r="O228" i="2" s="1"/>
  <c r="O229" i="2" s="1"/>
  <c r="O230" i="2" s="1"/>
  <c r="O231" i="2" s="1"/>
  <c r="O232" i="2" s="1"/>
  <c r="O233" i="2" s="1"/>
  <c r="O234" i="2" s="1"/>
  <c r="O235" i="2" s="1"/>
  <c r="O236" i="2" s="1"/>
  <c r="O237" i="2" s="1"/>
  <c r="O238" i="2" s="1"/>
  <c r="O239" i="2" s="1"/>
  <c r="O240" i="2" s="1"/>
  <c r="O241" i="2" s="1"/>
  <c r="O242" i="2" s="1"/>
  <c r="O243" i="2" s="1"/>
  <c r="O244" i="2" s="1"/>
  <c r="O245" i="2" s="1"/>
  <c r="O246" i="2" s="1"/>
  <c r="O247" i="2" s="1"/>
  <c r="O248" i="2" s="1"/>
  <c r="O249" i="2" s="1"/>
  <c r="O250" i="2" s="1"/>
  <c r="O251" i="2" s="1"/>
  <c r="O252" i="2" s="1"/>
  <c r="O253" i="2" s="1"/>
  <c r="O254" i="2" s="1"/>
  <c r="O255" i="2" s="1"/>
  <c r="O256" i="2" s="1"/>
  <c r="O257" i="2" s="1"/>
  <c r="O258" i="2" s="1"/>
  <c r="O259" i="2" s="1"/>
  <c r="O260" i="2" s="1"/>
  <c r="O261" i="2" s="1"/>
  <c r="O262" i="2" s="1"/>
  <c r="O263" i="2" s="1"/>
  <c r="O264" i="2" s="1"/>
  <c r="O265" i="2" s="1"/>
  <c r="O266" i="2" s="1"/>
  <c r="O267" i="2" s="1"/>
  <c r="O268" i="2" s="1"/>
  <c r="O269" i="2" s="1"/>
  <c r="O270" i="2" s="1"/>
  <c r="O271" i="2" s="1"/>
  <c r="O272" i="2" s="1"/>
  <c r="O273" i="2" s="1"/>
  <c r="O274" i="2" s="1"/>
  <c r="O275" i="2" s="1"/>
  <c r="O276" i="2" s="1"/>
  <c r="O277" i="2" s="1"/>
  <c r="O278" i="2" s="1"/>
  <c r="O279" i="2" s="1"/>
  <c r="O280" i="2" s="1"/>
  <c r="O281" i="2" s="1"/>
  <c r="O282" i="2" s="1"/>
  <c r="O283" i="2" s="1"/>
  <c r="O284" i="2" s="1"/>
  <c r="O285" i="2" s="1"/>
  <c r="O286" i="2" s="1"/>
  <c r="O287" i="2" s="1"/>
  <c r="O288" i="2" s="1"/>
  <c r="O289" i="2" s="1"/>
  <c r="O290" i="2" s="1"/>
  <c r="O291" i="2" s="1"/>
  <c r="O292" i="2" s="1"/>
  <c r="O293" i="2" s="1"/>
  <c r="O294" i="2" s="1"/>
  <c r="O295" i="2" s="1"/>
  <c r="O296" i="2" s="1"/>
  <c r="O297" i="2" s="1"/>
  <c r="O298" i="2" s="1"/>
  <c r="O299" i="2" s="1"/>
  <c r="O300" i="2" s="1"/>
  <c r="O301" i="2" s="1"/>
  <c r="O302" i="2" s="1"/>
  <c r="O303" i="2" s="1"/>
  <c r="O304" i="2" s="1"/>
  <c r="O305" i="2" s="1"/>
  <c r="O306" i="2" s="1"/>
  <c r="O307" i="2" s="1"/>
  <c r="O308" i="2" s="1"/>
  <c r="O309" i="2" s="1"/>
  <c r="O310" i="2" s="1"/>
  <c r="O311" i="2" s="1"/>
  <c r="O312" i="2" s="1"/>
  <c r="O313" i="2" s="1"/>
  <c r="O314" i="2" s="1"/>
  <c r="O315" i="2" s="1"/>
  <c r="O316" i="2" s="1"/>
  <c r="O317" i="2" s="1"/>
  <c r="O318" i="2" s="1"/>
  <c r="O319" i="2" s="1"/>
  <c r="O320" i="2" s="1"/>
  <c r="O321" i="2" s="1"/>
  <c r="O322" i="2" s="1"/>
  <c r="O323" i="2" s="1"/>
  <c r="O324" i="2" s="1"/>
  <c r="O325" i="2" s="1"/>
  <c r="O326" i="2" s="1"/>
  <c r="O327" i="2" s="1"/>
  <c r="O328" i="2" s="1"/>
  <c r="O329" i="2" s="1"/>
  <c r="O330" i="2" s="1"/>
  <c r="O331" i="2" s="1"/>
  <c r="O332" i="2" s="1"/>
  <c r="O333" i="2" s="1"/>
  <c r="O334" i="2" s="1"/>
  <c r="O335" i="2" s="1"/>
  <c r="O336" i="2" s="1"/>
  <c r="O337" i="2" s="1"/>
  <c r="O338" i="2" s="1"/>
  <c r="O339" i="2" s="1"/>
  <c r="O340" i="2" s="1"/>
  <c r="O341" i="2" s="1"/>
  <c r="O342" i="2" s="1"/>
  <c r="O343" i="2" s="1"/>
  <c r="O344" i="2" s="1"/>
  <c r="O345" i="2" s="1"/>
  <c r="O346" i="2" s="1"/>
  <c r="O347" i="2" s="1"/>
  <c r="O348" i="2" s="1"/>
  <c r="O349" i="2" s="1"/>
  <c r="O350" i="2" s="1"/>
  <c r="O351" i="2" s="1"/>
  <c r="O352" i="2" s="1"/>
  <c r="O353" i="2" s="1"/>
  <c r="O354" i="2" s="1"/>
  <c r="O355" i="2" s="1"/>
  <c r="O356" i="2" s="1"/>
  <c r="O357" i="2" s="1"/>
  <c r="O358" i="2" s="1"/>
  <c r="O359" i="2" s="1"/>
  <c r="O360" i="2" s="1"/>
  <c r="O361" i="2" s="1"/>
  <c r="O362" i="2" s="1"/>
  <c r="O363" i="2" s="1"/>
  <c r="O364" i="2" s="1"/>
  <c r="O365" i="2" s="1"/>
  <c r="O366" i="2" s="1"/>
  <c r="O367" i="2" s="1"/>
  <c r="O368" i="2" s="1"/>
  <c r="O369" i="2" s="1"/>
  <c r="O370" i="2" s="1"/>
  <c r="O371" i="2" s="1"/>
  <c r="O372" i="2" s="1"/>
  <c r="O373" i="2" s="1"/>
  <c r="O374" i="2" s="1"/>
  <c r="O375" i="2" s="1"/>
  <c r="O376" i="2" s="1"/>
  <c r="O377" i="2" s="1"/>
  <c r="O378" i="2" s="1"/>
  <c r="O379" i="2" s="1"/>
  <c r="O380" i="2" s="1"/>
  <c r="O381" i="2" s="1"/>
  <c r="O382" i="2" s="1"/>
  <c r="O383" i="2" s="1"/>
  <c r="O384" i="2" s="1"/>
  <c r="O385" i="2" s="1"/>
  <c r="O386" i="2" s="1"/>
  <c r="O387" i="2" s="1"/>
  <c r="O388" i="2" s="1"/>
  <c r="O389" i="2" s="1"/>
  <c r="O390" i="2" s="1"/>
  <c r="O391" i="2" s="1"/>
  <c r="O392" i="2" s="1"/>
  <c r="O393" i="2" s="1"/>
  <c r="O394" i="2" s="1"/>
  <c r="O395" i="2" s="1"/>
  <c r="O396" i="2" s="1"/>
  <c r="O397" i="2" s="1"/>
  <c r="O398" i="2" s="1"/>
  <c r="O399" i="2" s="1"/>
  <c r="O400" i="2" s="1"/>
  <c r="O401" i="2" s="1"/>
  <c r="O402" i="2" s="1"/>
  <c r="O403" i="2" s="1"/>
  <c r="O404" i="2" s="1"/>
  <c r="O405" i="2" s="1"/>
  <c r="O406" i="2" s="1"/>
  <c r="O407" i="2" s="1"/>
  <c r="O408" i="2" s="1"/>
  <c r="O409" i="2" s="1"/>
  <c r="O410" i="2" s="1"/>
  <c r="O411" i="2" s="1"/>
  <c r="O412" i="2" s="1"/>
  <c r="O413" i="2" s="1"/>
  <c r="O414" i="2" s="1"/>
  <c r="O415" i="2" s="1"/>
  <c r="O416" i="2" s="1"/>
  <c r="O417" i="2" s="1"/>
  <c r="O418" i="2" s="1"/>
  <c r="O419" i="2" s="1"/>
  <c r="O420" i="2" s="1"/>
  <c r="O421" i="2" s="1"/>
  <c r="O422" i="2" s="1"/>
  <c r="O423" i="2" s="1"/>
  <c r="O424" i="2" s="1"/>
  <c r="O425" i="2" s="1"/>
  <c r="O426" i="2" s="1"/>
  <c r="O427" i="2" s="1"/>
  <c r="O428" i="2" s="1"/>
  <c r="O429" i="2" s="1"/>
  <c r="O430" i="2" s="1"/>
  <c r="O431" i="2" s="1"/>
  <c r="O432" i="2" s="1"/>
  <c r="O433" i="2" s="1"/>
  <c r="O434" i="2" s="1"/>
  <c r="O435" i="2" s="1"/>
  <c r="O436" i="2" s="1"/>
  <c r="O437" i="2" s="1"/>
  <c r="O438" i="2" s="1"/>
  <c r="O439" i="2" s="1"/>
  <c r="O440" i="2" s="1"/>
  <c r="O441" i="2" s="1"/>
  <c r="O442" i="2" s="1"/>
  <c r="O443" i="2" s="1"/>
  <c r="O444" i="2" s="1"/>
  <c r="O445" i="2" s="1"/>
  <c r="O446" i="2" s="1"/>
  <c r="O447" i="2" s="1"/>
  <c r="O448" i="2" s="1"/>
  <c r="O449" i="2" s="1"/>
  <c r="O450" i="2" s="1"/>
  <c r="O451" i="2" s="1"/>
  <c r="O452" i="2" s="1"/>
  <c r="O453" i="2" s="1"/>
  <c r="O454" i="2" s="1"/>
  <c r="O455" i="2" s="1"/>
  <c r="O456" i="2" s="1"/>
  <c r="O457" i="2" s="1"/>
  <c r="O458" i="2" s="1"/>
  <c r="O459" i="2" s="1"/>
  <c r="O460" i="2" s="1"/>
  <c r="O461" i="2" s="1"/>
  <c r="O462" i="2" s="1"/>
  <c r="O463" i="2" s="1"/>
  <c r="O464" i="2" s="1"/>
  <c r="O465" i="2" s="1"/>
  <c r="O466" i="2" s="1"/>
  <c r="O467" i="2" s="1"/>
  <c r="O468" i="2" s="1"/>
  <c r="O469" i="2" s="1"/>
  <c r="O470" i="2" s="1"/>
  <c r="O471" i="2" s="1"/>
  <c r="O472" i="2" s="1"/>
  <c r="O473" i="2" s="1"/>
  <c r="O474" i="2" s="1"/>
  <c r="O475" i="2" s="1"/>
  <c r="O476" i="2" s="1"/>
  <c r="O477" i="2" s="1"/>
  <c r="O478" i="2" s="1"/>
  <c r="O479" i="2" s="1"/>
  <c r="O480" i="2" s="1"/>
  <c r="O481" i="2" s="1"/>
  <c r="O482" i="2" s="1"/>
  <c r="O483" i="2" s="1"/>
  <c r="O484" i="2" s="1"/>
  <c r="O485" i="2" s="1"/>
  <c r="O486" i="2" s="1"/>
  <c r="O487" i="2" s="1"/>
  <c r="O488" i="2" s="1"/>
  <c r="O489" i="2" s="1"/>
  <c r="O490" i="2" s="1"/>
  <c r="O491" i="2" s="1"/>
  <c r="O492" i="2" s="1"/>
  <c r="O493" i="2" s="1"/>
  <c r="O494" i="2" s="1"/>
  <c r="O495" i="2" s="1"/>
  <c r="O496" i="2" s="1"/>
  <c r="O497" i="2" s="1"/>
  <c r="O498" i="2" s="1"/>
  <c r="O499" i="2" s="1"/>
  <c r="O500" i="2" s="1"/>
  <c r="O501" i="2" s="1"/>
  <c r="O502" i="2" s="1"/>
  <c r="O503" i="2" s="1"/>
  <c r="O504" i="2" s="1"/>
  <c r="O505" i="2" s="1"/>
  <c r="O506" i="2" s="1"/>
  <c r="O507" i="2" s="1"/>
  <c r="O508" i="2" s="1"/>
  <c r="O509" i="2" s="1"/>
  <c r="O510" i="2" s="1"/>
  <c r="O511" i="2" s="1"/>
  <c r="O512" i="2" s="1"/>
  <c r="O513" i="2" s="1"/>
  <c r="O514" i="2" s="1"/>
  <c r="O515" i="2" s="1"/>
  <c r="O516" i="2" s="1"/>
  <c r="O517" i="2" s="1"/>
  <c r="O518" i="2" s="1"/>
  <c r="O519" i="2" s="1"/>
  <c r="O520" i="2" s="1"/>
  <c r="O521" i="2" s="1"/>
  <c r="O522" i="2" s="1"/>
  <c r="O523" i="2" s="1"/>
  <c r="O524" i="2" s="1"/>
  <c r="O525" i="2" s="1"/>
  <c r="O526" i="2" s="1"/>
  <c r="O527" i="2" s="1"/>
  <c r="O528" i="2" s="1"/>
  <c r="O529" i="2" s="1"/>
  <c r="O530" i="2" s="1"/>
  <c r="O531" i="2" s="1"/>
  <c r="O532" i="2" s="1"/>
  <c r="O533" i="2" s="1"/>
  <c r="O534" i="2" s="1"/>
  <c r="O535" i="2" s="1"/>
  <c r="O536" i="2" s="1"/>
  <c r="O537" i="2" s="1"/>
  <c r="O538" i="2" s="1"/>
  <c r="O539" i="2" s="1"/>
  <c r="O540" i="2" s="1"/>
  <c r="O541" i="2" s="1"/>
  <c r="O542" i="2" s="1"/>
  <c r="O543" i="2" s="1"/>
  <c r="O544" i="2" s="1"/>
  <c r="O545" i="2" s="1"/>
  <c r="O546" i="2" s="1"/>
  <c r="O547" i="2" s="1"/>
  <c r="O548" i="2" s="1"/>
  <c r="O549" i="2" s="1"/>
  <c r="O550" i="2" s="1"/>
  <c r="O551" i="2" s="1"/>
  <c r="O552" i="2" s="1"/>
  <c r="O553" i="2" s="1"/>
  <c r="O554" i="2" s="1"/>
  <c r="O555" i="2" s="1"/>
  <c r="O556" i="2" s="1"/>
  <c r="O557" i="2" s="1"/>
  <c r="O558" i="2" s="1"/>
  <c r="O559" i="2" s="1"/>
  <c r="O560" i="2" s="1"/>
  <c r="O561" i="2" s="1"/>
  <c r="O562" i="2" s="1"/>
  <c r="O563" i="2" s="1"/>
  <c r="O564" i="2" s="1"/>
  <c r="O565" i="2" s="1"/>
  <c r="O566" i="2" s="1"/>
  <c r="O567" i="2" s="1"/>
  <c r="O568" i="2" s="1"/>
  <c r="O569" i="2" s="1"/>
  <c r="O570" i="2" s="1"/>
  <c r="O571" i="2" s="1"/>
  <c r="O572" i="2" s="1"/>
  <c r="O573" i="2" s="1"/>
  <c r="O574" i="2" s="1"/>
  <c r="O575" i="2" s="1"/>
  <c r="O576" i="2" s="1"/>
  <c r="O577" i="2" s="1"/>
  <c r="O578" i="2" s="1"/>
  <c r="O579" i="2" s="1"/>
  <c r="O580" i="2" s="1"/>
  <c r="O581" i="2" s="1"/>
  <c r="O582" i="2" s="1"/>
  <c r="O583" i="2" s="1"/>
  <c r="O584" i="2" s="1"/>
  <c r="O585" i="2" s="1"/>
  <c r="O586" i="2" s="1"/>
  <c r="O587" i="2" s="1"/>
  <c r="O588" i="2" s="1"/>
  <c r="O589" i="2" s="1"/>
  <c r="O590" i="2" s="1"/>
  <c r="O591" i="2" s="1"/>
  <c r="O592" i="2" s="1"/>
  <c r="O593" i="2" s="1"/>
  <c r="O594" i="2" s="1"/>
  <c r="O595" i="2" s="1"/>
  <c r="O596" i="2" s="1"/>
  <c r="O597" i="2" s="1"/>
  <c r="O598" i="2" s="1"/>
  <c r="O599" i="2" s="1"/>
  <c r="O600" i="2" s="1"/>
  <c r="O601" i="2" s="1"/>
  <c r="O602" i="2" s="1"/>
  <c r="O603" i="2" s="1"/>
  <c r="O604" i="2" s="1"/>
  <c r="O605" i="2" s="1"/>
  <c r="O606" i="2" s="1"/>
  <c r="O607" i="2" s="1"/>
  <c r="O608" i="2" s="1"/>
  <c r="O609" i="2" s="1"/>
  <c r="O610" i="2" s="1"/>
  <c r="O611" i="2" s="1"/>
  <c r="O612" i="2" s="1"/>
  <c r="O613" i="2" s="1"/>
  <c r="O614" i="2" s="1"/>
  <c r="O615" i="2" s="1"/>
  <c r="O616" i="2" s="1"/>
  <c r="O617" i="2" s="1"/>
  <c r="O618" i="2" s="1"/>
  <c r="O619" i="2" s="1"/>
  <c r="O620" i="2" s="1"/>
  <c r="O621" i="2" s="1"/>
  <c r="O622" i="2" s="1"/>
  <c r="O623" i="2" s="1"/>
  <c r="O624" i="2" s="1"/>
  <c r="O625" i="2" s="1"/>
  <c r="O626" i="2" s="1"/>
  <c r="O627" i="2" s="1"/>
  <c r="O628" i="2" s="1"/>
  <c r="O629" i="2" s="1"/>
  <c r="O630" i="2" s="1"/>
  <c r="O631" i="2" s="1"/>
  <c r="O632" i="2" s="1"/>
  <c r="O633" i="2" s="1"/>
  <c r="O634" i="2" s="1"/>
  <c r="O635" i="2" s="1"/>
  <c r="O636" i="2" s="1"/>
  <c r="O637" i="2" s="1"/>
  <c r="O638" i="2" s="1"/>
  <c r="O639" i="2" s="1"/>
  <c r="O640" i="2" s="1"/>
  <c r="O641" i="2" s="1"/>
  <c r="O642" i="2" s="1"/>
  <c r="O643" i="2" s="1"/>
  <c r="O644" i="2" s="1"/>
  <c r="O645" i="2" s="1"/>
  <c r="O646" i="2" s="1"/>
  <c r="O647" i="2" s="1"/>
  <c r="O648" i="2" s="1"/>
  <c r="O649" i="2" s="1"/>
  <c r="O650" i="2" s="1"/>
  <c r="O651" i="2" s="1"/>
  <c r="O652" i="2" s="1"/>
  <c r="O653" i="2" s="1"/>
  <c r="O654" i="2" s="1"/>
  <c r="O655" i="2" s="1"/>
  <c r="O656" i="2" s="1"/>
  <c r="O657" i="2" s="1"/>
  <c r="O658" i="2" s="1"/>
  <c r="O659" i="2" s="1"/>
  <c r="O660" i="2" s="1"/>
  <c r="O661" i="2" s="1"/>
  <c r="O662" i="2" s="1"/>
  <c r="O663" i="2" s="1"/>
  <c r="O664" i="2" s="1"/>
  <c r="O665" i="2" s="1"/>
  <c r="O666" i="2" s="1"/>
  <c r="O667" i="2" s="1"/>
  <c r="O668" i="2" s="1"/>
  <c r="O669" i="2" s="1"/>
  <c r="O670" i="2" s="1"/>
  <c r="O671" i="2" s="1"/>
  <c r="O672" i="2" s="1"/>
  <c r="O673" i="2" s="1"/>
  <c r="O674" i="2" s="1"/>
  <c r="O675" i="2" s="1"/>
  <c r="O676" i="2" s="1"/>
  <c r="O677" i="2" s="1"/>
  <c r="O678" i="2" s="1"/>
  <c r="O679" i="2" s="1"/>
  <c r="O680" i="2" s="1"/>
  <c r="O681" i="2" s="1"/>
  <c r="O682" i="2" s="1"/>
  <c r="O683" i="2" s="1"/>
  <c r="O684" i="2" s="1"/>
  <c r="O685" i="2" s="1"/>
  <c r="O686" i="2" s="1"/>
  <c r="O687" i="2" s="1"/>
  <c r="O688" i="2" s="1"/>
  <c r="O689" i="2" s="1"/>
  <c r="O690" i="2" s="1"/>
  <c r="O691" i="2" s="1"/>
  <c r="O692" i="2" s="1"/>
  <c r="O693" i="2" s="1"/>
  <c r="O694" i="2" s="1"/>
  <c r="O695" i="2" s="1"/>
  <c r="O696" i="2" s="1"/>
  <c r="O697" i="2" s="1"/>
  <c r="O698" i="2" s="1"/>
  <c r="O699" i="2" s="1"/>
  <c r="O700" i="2" s="1"/>
  <c r="O701" i="2" s="1"/>
  <c r="O702" i="2" s="1"/>
  <c r="O703" i="2" s="1"/>
  <c r="O704" i="2" s="1"/>
  <c r="O705" i="2" s="1"/>
  <c r="O706" i="2" s="1"/>
  <c r="O707" i="2" s="1"/>
  <c r="O708" i="2" s="1"/>
  <c r="O709" i="2" s="1"/>
  <c r="O710" i="2" s="1"/>
  <c r="O711" i="2" s="1"/>
  <c r="O712" i="2" s="1"/>
  <c r="O713" i="2" s="1"/>
  <c r="O714" i="2" s="1"/>
  <c r="O715" i="2" s="1"/>
  <c r="O716" i="2" s="1"/>
  <c r="O717" i="2" s="1"/>
  <c r="O718" i="2" s="1"/>
  <c r="O719" i="2" s="1"/>
  <c r="O720" i="2" s="1"/>
  <c r="O721" i="2" s="1"/>
  <c r="O722" i="2" s="1"/>
  <c r="O723" i="2" s="1"/>
  <c r="O724" i="2" s="1"/>
  <c r="O725" i="2" s="1"/>
  <c r="O726" i="2" s="1"/>
  <c r="O727" i="2" s="1"/>
  <c r="O728" i="2" s="1"/>
  <c r="O729" i="2" s="1"/>
  <c r="O730" i="2" s="1"/>
  <c r="O731" i="2" s="1"/>
  <c r="O732" i="2" s="1"/>
  <c r="O733" i="2" s="1"/>
  <c r="O734" i="2" s="1"/>
  <c r="O735" i="2" s="1"/>
  <c r="O736" i="2" s="1"/>
  <c r="O737" i="2" s="1"/>
  <c r="O738" i="2" s="1"/>
  <c r="O739" i="2" s="1"/>
  <c r="O740" i="2" s="1"/>
  <c r="O741" i="2" s="1"/>
  <c r="O742" i="2" s="1"/>
  <c r="O743" i="2" s="1"/>
  <c r="O744" i="2" s="1"/>
  <c r="O745" i="2" s="1"/>
  <c r="O746" i="2" s="1"/>
  <c r="O747" i="2" s="1"/>
  <c r="O748" i="2" s="1"/>
  <c r="O749" i="2" s="1"/>
  <c r="O750" i="2" s="1"/>
  <c r="O751" i="2" s="1"/>
  <c r="O752" i="2" s="1"/>
  <c r="O753" i="2" s="1"/>
  <c r="O754" i="2" s="1"/>
  <c r="O755" i="2" s="1"/>
  <c r="O756" i="2" s="1"/>
  <c r="O757" i="2" s="1"/>
  <c r="O758" i="2" s="1"/>
  <c r="O759" i="2" s="1"/>
  <c r="O760" i="2" s="1"/>
  <c r="O761" i="2" s="1"/>
  <c r="O762" i="2" s="1"/>
  <c r="O763" i="2" s="1"/>
  <c r="O764" i="2" s="1"/>
  <c r="O765" i="2" s="1"/>
  <c r="O766" i="2" s="1"/>
  <c r="O767" i="2" s="1"/>
  <c r="O768" i="2" s="1"/>
  <c r="O769" i="2" s="1"/>
  <c r="O770" i="2" s="1"/>
  <c r="O771" i="2" s="1"/>
  <c r="O772" i="2" s="1"/>
  <c r="O773" i="2" s="1"/>
  <c r="O774" i="2" s="1"/>
  <c r="O775" i="2" s="1"/>
  <c r="O776" i="2" s="1"/>
  <c r="O777" i="2" s="1"/>
  <c r="O778" i="2" s="1"/>
  <c r="O779" i="2" s="1"/>
  <c r="O780" i="2" s="1"/>
  <c r="O781" i="2" s="1"/>
  <c r="O782" i="2" s="1"/>
  <c r="O783" i="2" s="1"/>
  <c r="O784" i="2" s="1"/>
  <c r="O785" i="2" s="1"/>
  <c r="O786" i="2" s="1"/>
  <c r="O787" i="2" s="1"/>
  <c r="O788" i="2" s="1"/>
  <c r="O789" i="2" s="1"/>
  <c r="O790" i="2" s="1"/>
  <c r="O791" i="2" s="1"/>
  <c r="O792" i="2" s="1"/>
  <c r="O793" i="2" s="1"/>
  <c r="O794" i="2" s="1"/>
  <c r="O795" i="2" s="1"/>
  <c r="O796" i="2" s="1"/>
  <c r="O797" i="2" s="1"/>
  <c r="O798" i="2" s="1"/>
  <c r="O799" i="2" s="1"/>
  <c r="O800" i="2" s="1"/>
  <c r="O801" i="2" s="1"/>
  <c r="O802" i="2" s="1"/>
  <c r="O803" i="2" s="1"/>
  <c r="O804" i="2" s="1"/>
  <c r="O805" i="2" s="1"/>
  <c r="O806" i="2" s="1"/>
  <c r="O807" i="2" s="1"/>
  <c r="O808" i="2" s="1"/>
  <c r="O809" i="2" s="1"/>
  <c r="O810" i="2" s="1"/>
  <c r="O811" i="2" s="1"/>
  <c r="O812" i="2" s="1"/>
  <c r="O813" i="2" s="1"/>
  <c r="O814" i="2" s="1"/>
  <c r="O815" i="2" s="1"/>
  <c r="O816" i="2" s="1"/>
  <c r="O817" i="2" s="1"/>
  <c r="O818" i="2" s="1"/>
  <c r="O819" i="2" s="1"/>
  <c r="O820" i="2" s="1"/>
  <c r="O821" i="2" s="1"/>
  <c r="O822" i="2" s="1"/>
  <c r="O823" i="2" s="1"/>
  <c r="O824" i="2" s="1"/>
  <c r="O825" i="2" s="1"/>
  <c r="O826" i="2" s="1"/>
  <c r="O827" i="2" s="1"/>
  <c r="O828" i="2" s="1"/>
  <c r="O829" i="2" s="1"/>
  <c r="O830" i="2" s="1"/>
  <c r="O831" i="2" s="1"/>
  <c r="O832" i="2" s="1"/>
  <c r="O833" i="2" s="1"/>
  <c r="O834" i="2" s="1"/>
  <c r="O835" i="2" s="1"/>
  <c r="O836" i="2" s="1"/>
  <c r="O837" i="2" s="1"/>
  <c r="O838" i="2" s="1"/>
  <c r="O839" i="2" s="1"/>
  <c r="O840" i="2" s="1"/>
  <c r="O841" i="2" s="1"/>
  <c r="O842" i="2" s="1"/>
  <c r="O843" i="2" s="1"/>
  <c r="O844" i="2" s="1"/>
  <c r="O845" i="2" s="1"/>
  <c r="O846" i="2" s="1"/>
  <c r="O847" i="2" s="1"/>
  <c r="O848" i="2" s="1"/>
  <c r="O849" i="2" s="1"/>
  <c r="O850" i="2" s="1"/>
  <c r="O851" i="2" s="1"/>
  <c r="O852" i="2" s="1"/>
  <c r="O853" i="2" s="1"/>
  <c r="O854" i="2" s="1"/>
  <c r="O855" i="2" s="1"/>
  <c r="O856" i="2" s="1"/>
  <c r="O857" i="2" s="1"/>
  <c r="O858" i="2" s="1"/>
  <c r="O859" i="2" s="1"/>
  <c r="O860" i="2" s="1"/>
  <c r="O861" i="2" s="1"/>
  <c r="O862" i="2" s="1"/>
  <c r="O863" i="2" s="1"/>
  <c r="O864" i="2" s="1"/>
  <c r="O865" i="2" s="1"/>
  <c r="O866" i="2" s="1"/>
  <c r="O867" i="2" s="1"/>
  <c r="O868" i="2" s="1"/>
  <c r="O869" i="2" s="1"/>
  <c r="O870" i="2" s="1"/>
  <c r="O871" i="2" s="1"/>
  <c r="O872" i="2" s="1"/>
  <c r="O873" i="2" s="1"/>
  <c r="O874" i="2" s="1"/>
  <c r="O875" i="2" s="1"/>
  <c r="O876" i="2" s="1"/>
  <c r="O877" i="2" s="1"/>
  <c r="O878" i="2" s="1"/>
  <c r="O879" i="2" s="1"/>
  <c r="O880" i="2" s="1"/>
  <c r="O881" i="2" s="1"/>
  <c r="O882" i="2" s="1"/>
  <c r="O883" i="2" s="1"/>
  <c r="O884" i="2" s="1"/>
  <c r="O885" i="2" s="1"/>
  <c r="O886" i="2" s="1"/>
  <c r="O887" i="2" s="1"/>
  <c r="O888" i="2" s="1"/>
  <c r="O889" i="2" s="1"/>
  <c r="O890" i="2" s="1"/>
  <c r="O891" i="2" s="1"/>
  <c r="O892" i="2" s="1"/>
  <c r="O893" i="2" s="1"/>
  <c r="O894" i="2" s="1"/>
  <c r="O895" i="2" s="1"/>
  <c r="O896" i="2" s="1"/>
  <c r="O897" i="2" s="1"/>
  <c r="O898" i="2" s="1"/>
  <c r="O899" i="2" s="1"/>
  <c r="O900" i="2" s="1"/>
  <c r="O901" i="2" s="1"/>
  <c r="O902" i="2" s="1"/>
  <c r="O903" i="2" s="1"/>
  <c r="O904" i="2" s="1"/>
  <c r="O905" i="2" s="1"/>
  <c r="O906" i="2" s="1"/>
  <c r="O907" i="2" s="1"/>
  <c r="O908" i="2" s="1"/>
  <c r="O909" i="2" s="1"/>
  <c r="O910" i="2" s="1"/>
  <c r="O911" i="2" s="1"/>
  <c r="O912" i="2" s="1"/>
  <c r="O913" i="2" s="1"/>
  <c r="O914" i="2" s="1"/>
  <c r="O915" i="2" s="1"/>
  <c r="O916" i="2" s="1"/>
  <c r="O917" i="2" s="1"/>
  <c r="O918" i="2" s="1"/>
  <c r="O919" i="2" s="1"/>
  <c r="O920" i="2" s="1"/>
  <c r="O921" i="2" s="1"/>
  <c r="O922" i="2" s="1"/>
  <c r="O923" i="2" s="1"/>
  <c r="O924" i="2" s="1"/>
  <c r="O925" i="2" s="1"/>
  <c r="O926" i="2" s="1"/>
  <c r="O927" i="2" s="1"/>
  <c r="O928" i="2" s="1"/>
  <c r="O929" i="2" s="1"/>
  <c r="O930" i="2" s="1"/>
  <c r="O931" i="2" s="1"/>
  <c r="O932" i="2" s="1"/>
  <c r="O933" i="2" s="1"/>
  <c r="O934" i="2" s="1"/>
  <c r="O935" i="2" s="1"/>
  <c r="O936" i="2" s="1"/>
  <c r="O937" i="2" s="1"/>
  <c r="O938" i="2" s="1"/>
  <c r="O939" i="2" s="1"/>
  <c r="O940" i="2" s="1"/>
  <c r="O941" i="2" s="1"/>
  <c r="O942" i="2" s="1"/>
  <c r="O943" i="2" s="1"/>
  <c r="O944" i="2" s="1"/>
  <c r="O945" i="2" s="1"/>
  <c r="O946" i="2" s="1"/>
  <c r="O947" i="2" s="1"/>
  <c r="O948" i="2" s="1"/>
  <c r="O949" i="2" s="1"/>
  <c r="O950" i="2" s="1"/>
  <c r="O951" i="2" s="1"/>
  <c r="O952" i="2" s="1"/>
  <c r="O953" i="2" s="1"/>
  <c r="O954" i="2" s="1"/>
  <c r="O955" i="2" s="1"/>
  <c r="O956" i="2" s="1"/>
  <c r="O957" i="2" s="1"/>
  <c r="O958" i="2" s="1"/>
  <c r="O959" i="2" s="1"/>
  <c r="O960" i="2" s="1"/>
  <c r="O961" i="2" s="1"/>
  <c r="O962" i="2" s="1"/>
  <c r="O963" i="2" s="1"/>
  <c r="O964" i="2" s="1"/>
  <c r="O965" i="2" s="1"/>
  <c r="O966" i="2" s="1"/>
  <c r="O967" i="2" s="1"/>
  <c r="O968" i="2" s="1"/>
  <c r="O969" i="2" s="1"/>
  <c r="O970" i="2" s="1"/>
  <c r="O971" i="2" s="1"/>
  <c r="O972" i="2" s="1"/>
  <c r="O973" i="2" s="1"/>
  <c r="O974" i="2" s="1"/>
  <c r="O975" i="2" s="1"/>
  <c r="O976" i="2" s="1"/>
  <c r="O977" i="2" s="1"/>
  <c r="O978" i="2" s="1"/>
  <c r="O979" i="2" s="1"/>
  <c r="O980" i="2" s="1"/>
  <c r="O981" i="2" s="1"/>
  <c r="O982" i="2" s="1"/>
  <c r="O983" i="2" s="1"/>
  <c r="O984" i="2" s="1"/>
  <c r="O985" i="2" s="1"/>
  <c r="O986" i="2" s="1"/>
  <c r="O987" i="2" s="1"/>
  <c r="O988" i="2" s="1"/>
  <c r="O989" i="2" s="1"/>
  <c r="O990" i="2" s="1"/>
  <c r="O991" i="2" s="1"/>
  <c r="O992" i="2" s="1"/>
  <c r="O993" i="2" s="1"/>
  <c r="O994" i="2" s="1"/>
  <c r="O995" i="2" s="1"/>
  <c r="O996" i="2" s="1"/>
  <c r="O997" i="2" s="1"/>
  <c r="O998" i="2" s="1"/>
  <c r="O999" i="2" s="1"/>
  <c r="O1000" i="2" s="1"/>
  <c r="O1001" i="2" s="1"/>
  <c r="O1002" i="2" s="1"/>
  <c r="O1003" i="2" s="1"/>
  <c r="O1004" i="2" s="1"/>
  <c r="O1005" i="2" s="1"/>
  <c r="O1006" i="2" s="1"/>
  <c r="O1007" i="2" s="1"/>
  <c r="O1008" i="2" s="1"/>
  <c r="O1009" i="2" s="1"/>
  <c r="O1010" i="2" s="1"/>
  <c r="O1011" i="2" s="1"/>
  <c r="O1012" i="2" s="1"/>
  <c r="O1013" i="2" s="1"/>
  <c r="O1014" i="2" s="1"/>
  <c r="O1015" i="2" s="1"/>
  <c r="O1016" i="2" s="1"/>
  <c r="O1017" i="2" s="1"/>
  <c r="O1018" i="2" s="1"/>
  <c r="O1019" i="2" s="1"/>
  <c r="O1020" i="2" s="1"/>
  <c r="O1021" i="2" s="1"/>
  <c r="O1022" i="2" s="1"/>
  <c r="O1023" i="2" s="1"/>
  <c r="O1024" i="2" s="1"/>
  <c r="O1025" i="2" s="1"/>
  <c r="O1026" i="2" s="1"/>
  <c r="O1027" i="2" s="1"/>
  <c r="O1028" i="2" s="1"/>
  <c r="O1029" i="2" s="1"/>
  <c r="O1030" i="2" s="1"/>
  <c r="O1031" i="2" s="1"/>
  <c r="O1032" i="2" s="1"/>
  <c r="O1033" i="2" s="1"/>
  <c r="O1034" i="2" s="1"/>
  <c r="O1035" i="2" s="1"/>
  <c r="O1036" i="2" s="1"/>
  <c r="O1037" i="2" s="1"/>
  <c r="O1038" i="2" s="1"/>
  <c r="O1039" i="2" s="1"/>
  <c r="O1040" i="2" s="1"/>
  <c r="O1041" i="2" s="1"/>
  <c r="O1042" i="2" s="1"/>
  <c r="O1043" i="2" s="1"/>
  <c r="O1044" i="2" s="1"/>
  <c r="O1045" i="2" s="1"/>
  <c r="O1046" i="2" s="1"/>
  <c r="O1047" i="2" s="1"/>
  <c r="O1048" i="2" s="1"/>
  <c r="O1049" i="2" s="1"/>
  <c r="O1050" i="2" s="1"/>
  <c r="O1051" i="2" s="1"/>
  <c r="O1052" i="2" s="1"/>
  <c r="O1053" i="2" s="1"/>
  <c r="O1054" i="2" s="1"/>
  <c r="O1055" i="2" s="1"/>
  <c r="O1056" i="2" s="1"/>
  <c r="O1057" i="2" s="1"/>
  <c r="O1058" i="2" s="1"/>
  <c r="O1059" i="2" s="1"/>
  <c r="O1060" i="2" s="1"/>
  <c r="O1061" i="2" s="1"/>
  <c r="O1062" i="2" s="1"/>
  <c r="O1063" i="2" s="1"/>
  <c r="O1064" i="2" s="1"/>
  <c r="O1065" i="2" s="1"/>
  <c r="O1066" i="2" s="1"/>
  <c r="O1067" i="2" s="1"/>
  <c r="O1068" i="2" s="1"/>
  <c r="O1069" i="2" s="1"/>
  <c r="O1070" i="2" s="1"/>
  <c r="O1071" i="2" s="1"/>
  <c r="O1072" i="2" s="1"/>
  <c r="O1073" i="2" s="1"/>
  <c r="O1074" i="2" s="1"/>
  <c r="O1075" i="2" s="1"/>
  <c r="O1076" i="2" s="1"/>
  <c r="O1077" i="2" s="1"/>
  <c r="O1078" i="2" s="1"/>
  <c r="O1079" i="2" s="1"/>
  <c r="O1080" i="2" s="1"/>
  <c r="O1081" i="2" s="1"/>
  <c r="O1082" i="2" s="1"/>
  <c r="O1083" i="2" s="1"/>
  <c r="O1084" i="2" s="1"/>
  <c r="O1085" i="2" s="1"/>
  <c r="O1086" i="2" s="1"/>
  <c r="O1087" i="2" s="1"/>
  <c r="O1088" i="2" s="1"/>
  <c r="O1089" i="2" s="1"/>
  <c r="O1090" i="2" s="1"/>
  <c r="O1091" i="2" s="1"/>
  <c r="O1092" i="2" s="1"/>
  <c r="O1093" i="2" s="1"/>
  <c r="O1094" i="2" s="1"/>
  <c r="O1095" i="2" s="1"/>
  <c r="O1096" i="2" s="1"/>
  <c r="O1097" i="2" s="1"/>
  <c r="O1098" i="2" s="1"/>
  <c r="O1099" i="2" s="1"/>
  <c r="O1100" i="2" s="1"/>
  <c r="O1101" i="2" s="1"/>
  <c r="O1102" i="2" s="1"/>
  <c r="O1103" i="2" s="1"/>
  <c r="O1104" i="2" s="1"/>
  <c r="O1105" i="2" s="1"/>
  <c r="O1106" i="2" s="1"/>
  <c r="O1107" i="2" s="1"/>
  <c r="O1108" i="2" s="1"/>
  <c r="O1109" i="2" s="1"/>
  <c r="O1110" i="2" s="1"/>
  <c r="O1111" i="2" s="1"/>
  <c r="O1112" i="2" s="1"/>
  <c r="O1113" i="2" s="1"/>
  <c r="O1114" i="2" s="1"/>
  <c r="O1115" i="2" s="1"/>
  <c r="O1116" i="2" s="1"/>
  <c r="O1117" i="2" s="1"/>
  <c r="O1118" i="2" s="1"/>
  <c r="O1119" i="2" s="1"/>
  <c r="O1120" i="2" s="1"/>
  <c r="O1121" i="2" s="1"/>
  <c r="O1122" i="2" s="1"/>
  <c r="O1123" i="2" s="1"/>
  <c r="O1124" i="2" s="1"/>
  <c r="O1125" i="2" s="1"/>
  <c r="O1126" i="2" s="1"/>
  <c r="O1127" i="2" s="1"/>
  <c r="O1128" i="2" s="1"/>
  <c r="O1129" i="2" s="1"/>
  <c r="O1130" i="2" s="1"/>
  <c r="O1131" i="2" s="1"/>
  <c r="O1132" i="2" s="1"/>
  <c r="O1133" i="2" s="1"/>
  <c r="O1134" i="2" s="1"/>
  <c r="O1135" i="2" s="1"/>
  <c r="O1136" i="2" s="1"/>
  <c r="O1137" i="2" s="1"/>
  <c r="O1138" i="2" s="1"/>
  <c r="O1139" i="2" s="1"/>
  <c r="O1140" i="2" s="1"/>
  <c r="O1141" i="2" s="1"/>
  <c r="O1142" i="2" s="1"/>
  <c r="O1143" i="2" s="1"/>
  <c r="O1144" i="2" s="1"/>
  <c r="O1145" i="2" s="1"/>
  <c r="O1146" i="2" s="1"/>
  <c r="O1147" i="2" s="1"/>
  <c r="O1148" i="2" s="1"/>
  <c r="O1149" i="2" s="1"/>
  <c r="O1150" i="2" s="1"/>
  <c r="O1151" i="2" s="1"/>
  <c r="O1152" i="2" s="1"/>
  <c r="O1153" i="2" s="1"/>
  <c r="O1154" i="2" s="1"/>
  <c r="O1155" i="2" s="1"/>
  <c r="O1156" i="2" s="1"/>
  <c r="O1157" i="2" s="1"/>
  <c r="O1158" i="2" s="1"/>
  <c r="O1159" i="2" s="1"/>
  <c r="O1160" i="2" s="1"/>
  <c r="O1161" i="2" s="1"/>
  <c r="O1162" i="2" s="1"/>
  <c r="O1163" i="2" s="1"/>
  <c r="O1164" i="2" s="1"/>
  <c r="O1165" i="2" s="1"/>
  <c r="O1166" i="2" s="1"/>
  <c r="O1167" i="2" s="1"/>
  <c r="O1168" i="2" s="1"/>
  <c r="O1169" i="2" s="1"/>
  <c r="O1170" i="2" s="1"/>
  <c r="O1171" i="2" s="1"/>
  <c r="O1172" i="2" s="1"/>
  <c r="O1173" i="2" s="1"/>
  <c r="O1174" i="2" s="1"/>
  <c r="O1175" i="2" s="1"/>
  <c r="O1176" i="2" s="1"/>
  <c r="O1177" i="2" s="1"/>
  <c r="O1178" i="2" s="1"/>
  <c r="O1179" i="2" s="1"/>
  <c r="O1180" i="2" s="1"/>
  <c r="O1181" i="2" s="1"/>
  <c r="O1182" i="2" s="1"/>
  <c r="O1183" i="2" s="1"/>
  <c r="O1184" i="2" s="1"/>
  <c r="O1185" i="2" s="1"/>
  <c r="O1186" i="2" s="1"/>
  <c r="O1187" i="2" s="1"/>
  <c r="O1188" i="2" s="1"/>
  <c r="O1189" i="2" s="1"/>
  <c r="O1190" i="2" s="1"/>
  <c r="O1191" i="2" s="1"/>
  <c r="O1192" i="2" s="1"/>
  <c r="O1193" i="2" s="1"/>
  <c r="O1194" i="2" s="1"/>
  <c r="O1195" i="2" s="1"/>
  <c r="O1196" i="2" s="1"/>
  <c r="O1197" i="2" s="1"/>
  <c r="O1198" i="2" s="1"/>
  <c r="O1199" i="2" s="1"/>
  <c r="O1200" i="2" s="1"/>
  <c r="O1201" i="2" s="1"/>
  <c r="O1202" i="2" s="1"/>
  <c r="O1203" i="2" s="1"/>
  <c r="O1204" i="2" s="1"/>
  <c r="O1205" i="2" s="1"/>
  <c r="O1206" i="2" s="1"/>
  <c r="O1207" i="2" s="1"/>
  <c r="O1208" i="2" s="1"/>
  <c r="O1209" i="2" s="1"/>
  <c r="O1210" i="2" s="1"/>
  <c r="O1211" i="2" s="1"/>
  <c r="O1212" i="2" s="1"/>
  <c r="O1213" i="2" s="1"/>
  <c r="O1214" i="2" s="1"/>
  <c r="O1215" i="2" s="1"/>
  <c r="O1216" i="2" s="1"/>
  <c r="O1217" i="2" s="1"/>
  <c r="O1218" i="2" s="1"/>
  <c r="O1219" i="2" s="1"/>
  <c r="O1220" i="2" s="1"/>
  <c r="O1221" i="2" s="1"/>
  <c r="O1222" i="2" s="1"/>
  <c r="O1223" i="2" s="1"/>
  <c r="O1224" i="2" s="1"/>
  <c r="O1225" i="2" s="1"/>
  <c r="O1226" i="2" s="1"/>
  <c r="O1227" i="2" s="1"/>
  <c r="O1228" i="2" s="1"/>
  <c r="O1229" i="2" s="1"/>
  <c r="O1230" i="2" s="1"/>
  <c r="O1231" i="2" s="1"/>
  <c r="O1232" i="2" s="1"/>
  <c r="O1233" i="2" s="1"/>
  <c r="O1234" i="2" s="1"/>
  <c r="O1235" i="2" s="1"/>
  <c r="O1236" i="2" s="1"/>
  <c r="O1237" i="2" s="1"/>
  <c r="O1238" i="2" s="1"/>
  <c r="O1239" i="2" s="1"/>
  <c r="O1240" i="2" s="1"/>
  <c r="O1241" i="2" s="1"/>
  <c r="O1242" i="2" s="1"/>
  <c r="O1243" i="2" s="1"/>
  <c r="O1244" i="2" s="1"/>
  <c r="O1245" i="2" s="1"/>
  <c r="O1246" i="2" s="1"/>
  <c r="O1247" i="2" s="1"/>
  <c r="O1248" i="2" s="1"/>
  <c r="O1249" i="2" s="1"/>
  <c r="O1250" i="2" s="1"/>
  <c r="O1251" i="2" s="1"/>
  <c r="O1252" i="2" s="1"/>
  <c r="O1253" i="2" s="1"/>
  <c r="O1254" i="2" s="1"/>
  <c r="O1255" i="2" s="1"/>
  <c r="O1256" i="2" s="1"/>
  <c r="O1257" i="2" s="1"/>
  <c r="O1258" i="2" s="1"/>
  <c r="O1259" i="2" s="1"/>
  <c r="O1260" i="2" s="1"/>
  <c r="O1261" i="2" s="1"/>
  <c r="O1262" i="2" s="1"/>
  <c r="O1263" i="2" s="1"/>
  <c r="O1264" i="2" s="1"/>
  <c r="O1265" i="2" s="1"/>
  <c r="O1266" i="2" s="1"/>
  <c r="O1267" i="2" s="1"/>
  <c r="O1268" i="2" s="1"/>
  <c r="O1269" i="2" s="1"/>
  <c r="O1270" i="2" s="1"/>
  <c r="O1271" i="2" s="1"/>
  <c r="O1272" i="2" s="1"/>
  <c r="O1273" i="2" s="1"/>
  <c r="O1274" i="2" s="1"/>
  <c r="O1275" i="2" s="1"/>
  <c r="O1276" i="2" s="1"/>
  <c r="O1277" i="2" s="1"/>
  <c r="O1278" i="2" s="1"/>
  <c r="O1279" i="2" s="1"/>
  <c r="O1280" i="2" s="1"/>
  <c r="O1281" i="2" s="1"/>
  <c r="O1282" i="2" s="1"/>
  <c r="O1283" i="2" s="1"/>
  <c r="O1284" i="2" s="1"/>
  <c r="O1285" i="2" s="1"/>
  <c r="O1286" i="2" s="1"/>
  <c r="O1287" i="2" s="1"/>
  <c r="O1288" i="2" s="1"/>
  <c r="O1289" i="2" s="1"/>
  <c r="O1290" i="2" s="1"/>
  <c r="O1291" i="2" s="1"/>
  <c r="O1292" i="2" s="1"/>
  <c r="O1293" i="2" s="1"/>
  <c r="O1294" i="2" s="1"/>
  <c r="O1295" i="2" s="1"/>
  <c r="O1296" i="2" s="1"/>
  <c r="O1297" i="2" s="1"/>
  <c r="O1298" i="2" s="1"/>
  <c r="O1299" i="2" s="1"/>
  <c r="O1300" i="2" s="1"/>
  <c r="O1301" i="2" s="1"/>
  <c r="O1302" i="2" s="1"/>
  <c r="O1303" i="2" s="1"/>
  <c r="O1304" i="2" s="1"/>
  <c r="O1305" i="2" s="1"/>
  <c r="O1306" i="2" s="1"/>
  <c r="O1307" i="2" s="1"/>
  <c r="O1308" i="2" s="1"/>
  <c r="O1309" i="2" s="1"/>
  <c r="O1310" i="2" s="1"/>
  <c r="O1311" i="2" s="1"/>
  <c r="O1312" i="2" s="1"/>
  <c r="O1313" i="2" s="1"/>
  <c r="O1314" i="2" s="1"/>
  <c r="O1315" i="2" s="1"/>
  <c r="O1316" i="2" s="1"/>
  <c r="O1317" i="2" s="1"/>
  <c r="O1318" i="2" s="1"/>
  <c r="O1319" i="2" s="1"/>
  <c r="O1320" i="2" s="1"/>
  <c r="O1321" i="2" s="1"/>
  <c r="O1322" i="2" s="1"/>
  <c r="O1323" i="2" s="1"/>
  <c r="O1324" i="2" s="1"/>
  <c r="O1325" i="2" s="1"/>
  <c r="O1326" i="2" s="1"/>
  <c r="O1327" i="2" s="1"/>
  <c r="O1328" i="2" s="1"/>
  <c r="O1329" i="2" s="1"/>
  <c r="O1330" i="2" s="1"/>
  <c r="O1331" i="2" s="1"/>
  <c r="O1332" i="2" s="1"/>
  <c r="O1333" i="2" s="1"/>
  <c r="O1334" i="2" s="1"/>
  <c r="O1335" i="2" s="1"/>
  <c r="O1336" i="2" s="1"/>
  <c r="O1337" i="2" s="1"/>
  <c r="O1338" i="2" s="1"/>
  <c r="O1339" i="2" s="1"/>
  <c r="O1340" i="2" s="1"/>
  <c r="O1341" i="2" s="1"/>
  <c r="O1342" i="2" s="1"/>
  <c r="O1343" i="2" s="1"/>
  <c r="O1344" i="2" s="1"/>
  <c r="O1345" i="2" s="1"/>
  <c r="O1346" i="2" s="1"/>
  <c r="O1347" i="2" s="1"/>
  <c r="O1348" i="2" s="1"/>
  <c r="O1349" i="2" s="1"/>
  <c r="O1350" i="2" s="1"/>
  <c r="O1351" i="2" s="1"/>
  <c r="O1352" i="2" s="1"/>
  <c r="O1353" i="2" s="1"/>
  <c r="O1354" i="2" s="1"/>
  <c r="O1355" i="2" s="1"/>
  <c r="O1356" i="2" s="1"/>
  <c r="O1357" i="2" s="1"/>
  <c r="O1358" i="2" s="1"/>
  <c r="O1359" i="2" s="1"/>
  <c r="O1360" i="2" s="1"/>
  <c r="O1361" i="2" s="1"/>
  <c r="O1362" i="2" s="1"/>
  <c r="O1363" i="2" s="1"/>
  <c r="O1364" i="2" s="1"/>
  <c r="O1365" i="2" s="1"/>
  <c r="O1366" i="2" s="1"/>
  <c r="O1367" i="2" s="1"/>
  <c r="O1368" i="2" s="1"/>
  <c r="O1369" i="2" s="1"/>
  <c r="O1370" i="2" s="1"/>
  <c r="O1371" i="2" s="1"/>
  <c r="O1372" i="2" s="1"/>
  <c r="O1373" i="2" s="1"/>
  <c r="O1374" i="2" s="1"/>
  <c r="O1375" i="2" s="1"/>
  <c r="O1376" i="2" s="1"/>
  <c r="O1377" i="2" s="1"/>
  <c r="O1378" i="2" s="1"/>
  <c r="O1379" i="2" s="1"/>
  <c r="O1380" i="2" s="1"/>
  <c r="O1381" i="2" s="1"/>
  <c r="O1382" i="2" s="1"/>
  <c r="O1383" i="2" s="1"/>
  <c r="O1384" i="2" s="1"/>
  <c r="O1385" i="2" s="1"/>
  <c r="O1386" i="2" s="1"/>
  <c r="O1387" i="2" s="1"/>
  <c r="O1388" i="2" s="1"/>
  <c r="O1389" i="2" s="1"/>
  <c r="O1390" i="2" s="1"/>
  <c r="O1391" i="2" s="1"/>
  <c r="O1392" i="2" s="1"/>
  <c r="O1393" i="2" s="1"/>
  <c r="O1394" i="2" s="1"/>
  <c r="O1395" i="2" s="1"/>
  <c r="O1396" i="2" s="1"/>
  <c r="O1397" i="2" s="1"/>
  <c r="O1398" i="2" s="1"/>
  <c r="O1399" i="2" s="1"/>
  <c r="O1400" i="2" s="1"/>
  <c r="O1401" i="2" s="1"/>
  <c r="O1402" i="2" s="1"/>
  <c r="O1403" i="2" s="1"/>
  <c r="O1404" i="2" s="1"/>
  <c r="O1405" i="2" s="1"/>
  <c r="O1406" i="2" s="1"/>
  <c r="O1407" i="2" s="1"/>
  <c r="O1408" i="2" s="1"/>
  <c r="O1409" i="2" s="1"/>
  <c r="O1410" i="2" s="1"/>
  <c r="O1411" i="2" s="1"/>
  <c r="O1412" i="2" s="1"/>
  <c r="O1413" i="2" s="1"/>
  <c r="O1414" i="2" s="1"/>
  <c r="O1415" i="2" s="1"/>
  <c r="O1416" i="2" s="1"/>
  <c r="O1417" i="2" s="1"/>
  <c r="O1418" i="2" s="1"/>
  <c r="O1419" i="2" s="1"/>
  <c r="O1420" i="2" s="1"/>
  <c r="O1421" i="2" s="1"/>
  <c r="O1422" i="2" s="1"/>
  <c r="O1423" i="2" s="1"/>
  <c r="O1424" i="2" s="1"/>
  <c r="O1425" i="2" s="1"/>
  <c r="O1426" i="2" s="1"/>
  <c r="O1427" i="2" s="1"/>
  <c r="O1428" i="2" s="1"/>
  <c r="O1429" i="2" s="1"/>
  <c r="O1430" i="2" s="1"/>
  <c r="O1431" i="2" s="1"/>
  <c r="O1432" i="2" s="1"/>
  <c r="O1433" i="2" s="1"/>
  <c r="O1434" i="2" s="1"/>
  <c r="O1435" i="2" s="1"/>
  <c r="O1436" i="2" s="1"/>
  <c r="O1437" i="2" s="1"/>
  <c r="O1438" i="2" s="1"/>
  <c r="O1439" i="2" s="1"/>
  <c r="O1440" i="2" s="1"/>
  <c r="O1441" i="2" s="1"/>
  <c r="O1442" i="2" s="1"/>
  <c r="O1443" i="2" s="1"/>
  <c r="O1444" i="2" s="1"/>
  <c r="O1445" i="2" s="1"/>
  <c r="O1446" i="2" s="1"/>
  <c r="O1447" i="2" s="1"/>
  <c r="O1448" i="2" s="1"/>
  <c r="O1449" i="2" s="1"/>
  <c r="O1450" i="2" s="1"/>
  <c r="O1451" i="2" s="1"/>
  <c r="O1452" i="2" s="1"/>
  <c r="O1453" i="2" s="1"/>
  <c r="O1454" i="2" s="1"/>
  <c r="O1455" i="2" s="1"/>
  <c r="O1456" i="2" s="1"/>
  <c r="O1457" i="2" s="1"/>
  <c r="O1458" i="2" s="1"/>
  <c r="O1459" i="2" s="1"/>
  <c r="O1460" i="2" s="1"/>
  <c r="O1461" i="2" s="1"/>
  <c r="O1462" i="2" s="1"/>
  <c r="O1463" i="2" s="1"/>
  <c r="O1464" i="2" s="1"/>
  <c r="O1465" i="2" s="1"/>
  <c r="O1466" i="2" s="1"/>
  <c r="O1467" i="2" s="1"/>
  <c r="O1468" i="2" s="1"/>
  <c r="O1469" i="2" s="1"/>
  <c r="O1470" i="2" s="1"/>
  <c r="O1471" i="2" s="1"/>
  <c r="O1472" i="2" s="1"/>
  <c r="O1473" i="2" s="1"/>
  <c r="O1474" i="2" s="1"/>
  <c r="O1475" i="2" s="1"/>
  <c r="O1476" i="2" s="1"/>
  <c r="O1477" i="2" s="1"/>
  <c r="O1478" i="2" s="1"/>
  <c r="O1479" i="2" s="1"/>
  <c r="O1480" i="2" s="1"/>
  <c r="O1481" i="2" s="1"/>
  <c r="O1482" i="2" s="1"/>
  <c r="O1483" i="2" s="1"/>
  <c r="O1484" i="2" s="1"/>
  <c r="O1485" i="2" s="1"/>
  <c r="O1486" i="2" s="1"/>
  <c r="O1487" i="2" s="1"/>
  <c r="O1488" i="2" s="1"/>
  <c r="O1489" i="2" s="1"/>
  <c r="O1490" i="2" s="1"/>
  <c r="O1491" i="2" s="1"/>
  <c r="O1492" i="2" s="1"/>
  <c r="O1493" i="2" s="1"/>
  <c r="O1494" i="2" s="1"/>
  <c r="O1495" i="2" s="1"/>
  <c r="O1496" i="2" s="1"/>
  <c r="O1497" i="2" s="1"/>
  <c r="O1498" i="2" s="1"/>
  <c r="O1499" i="2" s="1"/>
  <c r="O1500" i="2" s="1"/>
  <c r="O1501" i="2" s="1"/>
  <c r="O1502" i="2" s="1"/>
  <c r="O1503" i="2" s="1"/>
  <c r="O1504" i="2" s="1"/>
  <c r="O1505" i="2" s="1"/>
  <c r="O1506" i="2" s="1"/>
  <c r="O1507" i="2" s="1"/>
  <c r="O1508" i="2" s="1"/>
  <c r="O1509" i="2" s="1"/>
  <c r="O1510" i="2" s="1"/>
  <c r="O1511" i="2" s="1"/>
  <c r="O1512" i="2" s="1"/>
  <c r="O1513" i="2" s="1"/>
  <c r="O1514" i="2" s="1"/>
  <c r="O1515" i="2" s="1"/>
  <c r="O1516" i="2" s="1"/>
  <c r="O1517" i="2" s="1"/>
  <c r="O1518" i="2" s="1"/>
  <c r="O1519" i="2" s="1"/>
  <c r="O1520" i="2" s="1"/>
  <c r="O1521" i="2" s="1"/>
  <c r="O1522" i="2" s="1"/>
  <c r="O1523" i="2" s="1"/>
  <c r="O1524" i="2" s="1"/>
  <c r="O1525" i="2" s="1"/>
  <c r="O1526" i="2" s="1"/>
  <c r="O1527" i="2" s="1"/>
  <c r="O1528" i="2" s="1"/>
  <c r="O1529" i="2" s="1"/>
  <c r="O1530" i="2" s="1"/>
  <c r="O1531" i="2" s="1"/>
  <c r="O1532" i="2" s="1"/>
  <c r="O1533" i="2" s="1"/>
  <c r="O1534" i="2" s="1"/>
  <c r="O1535" i="2" s="1"/>
  <c r="O1536" i="2" s="1"/>
  <c r="O1537" i="2" s="1"/>
  <c r="O1538" i="2" s="1"/>
  <c r="O1539" i="2" s="1"/>
  <c r="O1540" i="2" s="1"/>
  <c r="O1541" i="2" s="1"/>
  <c r="O1542" i="2" s="1"/>
  <c r="O1543" i="2" s="1"/>
  <c r="O1544" i="2" s="1"/>
  <c r="O1545" i="2" s="1"/>
  <c r="O1546" i="2" s="1"/>
  <c r="O1547" i="2" s="1"/>
  <c r="O1548" i="2" s="1"/>
  <c r="O1549" i="2" s="1"/>
  <c r="O1550" i="2" s="1"/>
  <c r="O1551" i="2" s="1"/>
  <c r="O1552" i="2" s="1"/>
  <c r="O1553" i="2" s="1"/>
  <c r="O1554" i="2" s="1"/>
  <c r="O1555" i="2" s="1"/>
  <c r="O1556" i="2" s="1"/>
  <c r="O1557" i="2" s="1"/>
  <c r="O1558" i="2" s="1"/>
  <c r="O1559" i="2" s="1"/>
  <c r="O1560" i="2" s="1"/>
  <c r="O1561" i="2" s="1"/>
  <c r="O1562" i="2" s="1"/>
  <c r="O1563" i="2" s="1"/>
  <c r="O1564" i="2" s="1"/>
  <c r="O1565" i="2" s="1"/>
  <c r="O1566" i="2" s="1"/>
  <c r="O1567" i="2" s="1"/>
  <c r="O1568" i="2" s="1"/>
  <c r="O1569" i="2" s="1"/>
  <c r="O1570" i="2" s="1"/>
  <c r="O1571" i="2" s="1"/>
  <c r="O1572" i="2" s="1"/>
  <c r="O1573" i="2" s="1"/>
  <c r="O1574" i="2" s="1"/>
  <c r="O1575" i="2" s="1"/>
  <c r="O1576" i="2" s="1"/>
  <c r="O1577" i="2" s="1"/>
  <c r="O1578" i="2" s="1"/>
  <c r="O1579" i="2" s="1"/>
  <c r="O1580" i="2" s="1"/>
  <c r="O1581" i="2" s="1"/>
  <c r="O1582" i="2" s="1"/>
  <c r="O1583" i="2" s="1"/>
  <c r="O1584" i="2" s="1"/>
  <c r="O1585" i="2" s="1"/>
  <c r="O1586" i="2" s="1"/>
  <c r="O1587" i="2" s="1"/>
  <c r="O1588" i="2" s="1"/>
  <c r="O1589" i="2" s="1"/>
  <c r="O1590" i="2" s="1"/>
  <c r="O1591" i="2" s="1"/>
  <c r="O1592" i="2" s="1"/>
  <c r="O1593" i="2" s="1"/>
  <c r="O1594" i="2" s="1"/>
  <c r="O1595" i="2" s="1"/>
  <c r="O1596" i="2" s="1"/>
  <c r="O1597" i="2" s="1"/>
  <c r="O1598" i="2" s="1"/>
  <c r="O1599" i="2" s="1"/>
  <c r="O1600" i="2" s="1"/>
  <c r="O1601" i="2" s="1"/>
  <c r="O1602" i="2" s="1"/>
  <c r="O1603" i="2" s="1"/>
  <c r="O1604" i="2" s="1"/>
  <c r="O1605" i="2" s="1"/>
  <c r="O1606" i="2" s="1"/>
  <c r="O1607" i="2" s="1"/>
  <c r="O1608" i="2" s="1"/>
  <c r="O1609" i="2" s="1"/>
  <c r="O1610" i="2" s="1"/>
  <c r="O1611" i="2" s="1"/>
  <c r="O1612" i="2" s="1"/>
  <c r="O1613" i="2" s="1"/>
  <c r="O1614" i="2" s="1"/>
  <c r="O1615" i="2" s="1"/>
  <c r="O1616" i="2" s="1"/>
  <c r="O1617" i="2" s="1"/>
  <c r="O1618" i="2" s="1"/>
  <c r="O1619" i="2" s="1"/>
  <c r="O1620" i="2" s="1"/>
  <c r="O1621" i="2" s="1"/>
  <c r="O1622" i="2" s="1"/>
  <c r="O1623" i="2" s="1"/>
  <c r="O1624" i="2" s="1"/>
  <c r="O1625" i="2" s="1"/>
  <c r="O1626" i="2" s="1"/>
  <c r="O1627" i="2" s="1"/>
  <c r="O1628" i="2" s="1"/>
  <c r="O1629" i="2" s="1"/>
  <c r="O1630" i="2" s="1"/>
  <c r="O1631" i="2" s="1"/>
  <c r="O1632" i="2" s="1"/>
  <c r="O1633" i="2" s="1"/>
  <c r="O1634" i="2" s="1"/>
  <c r="O1635" i="2" s="1"/>
  <c r="O1636" i="2" s="1"/>
  <c r="O1637" i="2" s="1"/>
  <c r="O1638" i="2" s="1"/>
  <c r="O1639" i="2" s="1"/>
  <c r="O1640" i="2" s="1"/>
  <c r="O1641" i="2" s="1"/>
  <c r="O1642" i="2" s="1"/>
  <c r="O1643" i="2" s="1"/>
  <c r="O1644" i="2" s="1"/>
  <c r="O1645" i="2" s="1"/>
  <c r="O1646" i="2" s="1"/>
  <c r="O1647" i="2" s="1"/>
  <c r="O1648" i="2" s="1"/>
  <c r="O1649" i="2" s="1"/>
  <c r="O1650" i="2" s="1"/>
  <c r="O1651" i="2" s="1"/>
  <c r="O1652" i="2" s="1"/>
  <c r="O1653" i="2" s="1"/>
  <c r="O1654" i="2" s="1"/>
  <c r="O1655" i="2" s="1"/>
  <c r="O1656" i="2" s="1"/>
  <c r="O1657" i="2" s="1"/>
  <c r="O1658" i="2" s="1"/>
  <c r="O1659" i="2" s="1"/>
  <c r="O1660" i="2" s="1"/>
  <c r="O1661" i="2" s="1"/>
  <c r="O1662" i="2" s="1"/>
  <c r="O1663" i="2" s="1"/>
  <c r="O1664" i="2" s="1"/>
  <c r="O1665" i="2" s="1"/>
  <c r="O1666" i="2" s="1"/>
  <c r="O1667" i="2" s="1"/>
  <c r="O1668" i="2" s="1"/>
  <c r="O1669" i="2" s="1"/>
  <c r="O1670" i="2" s="1"/>
  <c r="O1671" i="2" s="1"/>
  <c r="O1672" i="2" s="1"/>
  <c r="O1673" i="2" s="1"/>
  <c r="O1674" i="2" s="1"/>
  <c r="O1675" i="2" s="1"/>
  <c r="O1676" i="2" s="1"/>
  <c r="O1677" i="2" s="1"/>
  <c r="O1678" i="2" s="1"/>
  <c r="O1679" i="2" s="1"/>
  <c r="O1680" i="2" s="1"/>
  <c r="O1681" i="2" s="1"/>
  <c r="O1682" i="2" s="1"/>
  <c r="O1683" i="2" s="1"/>
  <c r="O1684" i="2" s="1"/>
  <c r="O1685" i="2" s="1"/>
  <c r="O1686" i="2" s="1"/>
  <c r="O1687" i="2" s="1"/>
  <c r="O1688" i="2" s="1"/>
  <c r="O1689" i="2" s="1"/>
  <c r="O1690" i="2" s="1"/>
  <c r="O1691" i="2" s="1"/>
  <c r="O1692" i="2" s="1"/>
  <c r="O1693" i="2" s="1"/>
  <c r="O1694" i="2" s="1"/>
  <c r="O1695" i="2" s="1"/>
  <c r="O1696" i="2" s="1"/>
  <c r="O1697" i="2" s="1"/>
  <c r="O1698" i="2" s="1"/>
  <c r="O1699" i="2" s="1"/>
  <c r="O1700" i="2" s="1"/>
  <c r="O1701" i="2" s="1"/>
  <c r="O1702" i="2" s="1"/>
  <c r="O1703" i="2" s="1"/>
  <c r="O1704" i="2" s="1"/>
  <c r="O1705" i="2" s="1"/>
  <c r="O1706" i="2" s="1"/>
  <c r="O1707" i="2" s="1"/>
  <c r="O1708" i="2" s="1"/>
  <c r="O1709" i="2" s="1"/>
  <c r="O1710" i="2" s="1"/>
  <c r="O1711" i="2" s="1"/>
  <c r="O1712" i="2" s="1"/>
  <c r="O1713" i="2" s="1"/>
  <c r="O1714" i="2" s="1"/>
  <c r="O1715" i="2" s="1"/>
  <c r="O1716" i="2" s="1"/>
  <c r="O1717" i="2" s="1"/>
  <c r="O1718" i="2" s="1"/>
  <c r="O1719" i="2" s="1"/>
  <c r="O1720" i="2" s="1"/>
  <c r="O1721" i="2" s="1"/>
  <c r="O1722" i="2" s="1"/>
  <c r="O1723" i="2" s="1"/>
  <c r="O1724" i="2" s="1"/>
  <c r="O1725" i="2" s="1"/>
  <c r="O1726" i="2" s="1"/>
  <c r="O1727" i="2" s="1"/>
  <c r="O1728" i="2" s="1"/>
  <c r="O1729" i="2" s="1"/>
  <c r="O1730" i="2" s="1"/>
  <c r="O1731" i="2" s="1"/>
  <c r="O1732" i="2" s="1"/>
  <c r="O1733" i="2" s="1"/>
  <c r="O1734" i="2" s="1"/>
  <c r="O1735" i="2" s="1"/>
  <c r="O1736" i="2" s="1"/>
  <c r="O1737" i="2" s="1"/>
  <c r="O1738" i="2" s="1"/>
  <c r="O1739" i="2" s="1"/>
  <c r="O1740" i="2" s="1"/>
  <c r="O1741" i="2" s="1"/>
  <c r="O1742" i="2" s="1"/>
  <c r="O1743" i="2" s="1"/>
  <c r="O1744" i="2" s="1"/>
  <c r="O1745" i="2" s="1"/>
  <c r="O1746" i="2" s="1"/>
  <c r="O1747" i="2" s="1"/>
  <c r="O1748" i="2" s="1"/>
  <c r="O1749" i="2" s="1"/>
  <c r="O1750" i="2" s="1"/>
  <c r="O1751" i="2" s="1"/>
  <c r="O1752" i="2" s="1"/>
  <c r="O1753" i="2" s="1"/>
  <c r="O1754" i="2" s="1"/>
  <c r="O1755" i="2" s="1"/>
  <c r="O1756" i="2" s="1"/>
  <c r="O1757" i="2" s="1"/>
  <c r="O1758" i="2" s="1"/>
  <c r="O1759" i="2" s="1"/>
  <c r="O1760" i="2" s="1"/>
  <c r="O1761" i="2" s="1"/>
  <c r="O1762" i="2" s="1"/>
  <c r="O1763" i="2" s="1"/>
  <c r="O1764" i="2" s="1"/>
  <c r="O1765" i="2" s="1"/>
  <c r="O1766" i="2" s="1"/>
  <c r="O1767" i="2" s="1"/>
  <c r="O1768" i="2" s="1"/>
  <c r="O1769" i="2" s="1"/>
  <c r="O1770" i="2" s="1"/>
  <c r="O1771" i="2" s="1"/>
  <c r="O1772" i="2" s="1"/>
  <c r="O1773" i="2" s="1"/>
  <c r="O1774" i="2" s="1"/>
  <c r="O1775" i="2" s="1"/>
  <c r="O1776" i="2" s="1"/>
  <c r="O1777" i="2" s="1"/>
  <c r="O1778" i="2" s="1"/>
  <c r="O1779" i="2" s="1"/>
  <c r="O1780" i="2" s="1"/>
  <c r="O1781" i="2" s="1"/>
  <c r="O1782" i="2" s="1"/>
  <c r="O1783" i="2" s="1"/>
  <c r="O1784" i="2" s="1"/>
  <c r="O1785" i="2" s="1"/>
  <c r="O1786" i="2" s="1"/>
  <c r="O1787" i="2" s="1"/>
  <c r="O1788" i="2" s="1"/>
  <c r="O1789" i="2" s="1"/>
  <c r="O1790" i="2" s="1"/>
  <c r="O1791" i="2" s="1"/>
  <c r="O1792" i="2" s="1"/>
  <c r="O1793" i="2" s="1"/>
  <c r="O1794" i="2" s="1"/>
  <c r="O1795" i="2" s="1"/>
  <c r="O1796" i="2" s="1"/>
  <c r="O1797" i="2" s="1"/>
  <c r="O1798" i="2" s="1"/>
  <c r="O1799" i="2" s="1"/>
  <c r="O1800" i="2" s="1"/>
  <c r="O1801" i="2" s="1"/>
  <c r="O1802" i="2" s="1"/>
  <c r="O1803" i="2" s="1"/>
  <c r="O1804" i="2" s="1"/>
  <c r="O1805" i="2" s="1"/>
  <c r="O1806" i="2" s="1"/>
  <c r="O1807" i="2" s="1"/>
  <c r="O1808" i="2" s="1"/>
  <c r="O1809" i="2" s="1"/>
  <c r="O1810" i="2" s="1"/>
  <c r="O1811" i="2" s="1"/>
  <c r="O1812" i="2" s="1"/>
  <c r="O1813" i="2" s="1"/>
  <c r="O1814" i="2" s="1"/>
  <c r="O1815" i="2" s="1"/>
  <c r="O1816" i="2" s="1"/>
  <c r="O1817" i="2" s="1"/>
  <c r="O1818" i="2" s="1"/>
  <c r="O1819" i="2" s="1"/>
  <c r="O1820" i="2" s="1"/>
  <c r="O1821" i="2" s="1"/>
  <c r="O1822" i="2" s="1"/>
  <c r="O1823" i="2" s="1"/>
  <c r="O1824" i="2" s="1"/>
  <c r="O1825" i="2" s="1"/>
  <c r="O1826" i="2" s="1"/>
  <c r="O1827" i="2" s="1"/>
  <c r="O1828" i="2" s="1"/>
  <c r="O1829" i="2" s="1"/>
  <c r="O1830" i="2" s="1"/>
  <c r="O1831" i="2" s="1"/>
  <c r="O1832" i="2" s="1"/>
  <c r="O1833" i="2" s="1"/>
  <c r="O1834" i="2" s="1"/>
  <c r="O1835" i="2" s="1"/>
  <c r="O1836" i="2" s="1"/>
  <c r="O1837" i="2" s="1"/>
  <c r="O1838" i="2" s="1"/>
  <c r="O1839" i="2" s="1"/>
  <c r="O1840" i="2" s="1"/>
  <c r="O1841" i="2" s="1"/>
  <c r="O1842" i="2" s="1"/>
  <c r="O1843" i="2" s="1"/>
  <c r="O1844" i="2" s="1"/>
  <c r="O1845" i="2" s="1"/>
  <c r="O1846" i="2" s="1"/>
  <c r="O1847" i="2" s="1"/>
  <c r="O1848" i="2" s="1"/>
  <c r="O1849" i="2" s="1"/>
  <c r="O1850" i="2" s="1"/>
  <c r="O1851" i="2" s="1"/>
  <c r="O1852" i="2" s="1"/>
  <c r="O1853" i="2" s="1"/>
  <c r="O1854" i="2" s="1"/>
  <c r="O1855" i="2" s="1"/>
  <c r="O1856" i="2" s="1"/>
  <c r="O1857" i="2" s="1"/>
  <c r="O1858" i="2" s="1"/>
  <c r="O1859" i="2" s="1"/>
  <c r="O1860" i="2" s="1"/>
  <c r="O1861" i="2" s="1"/>
  <c r="O1862" i="2" s="1"/>
  <c r="O1863" i="2" s="1"/>
  <c r="O1864" i="2" s="1"/>
  <c r="O1865" i="2" s="1"/>
  <c r="O1866" i="2" s="1"/>
  <c r="O1867" i="2" s="1"/>
  <c r="O1868" i="2" s="1"/>
  <c r="O1869" i="2" s="1"/>
  <c r="O1870" i="2" s="1"/>
  <c r="O1871" i="2" s="1"/>
  <c r="O1872" i="2" s="1"/>
  <c r="O1873" i="2" s="1"/>
  <c r="O1874" i="2" s="1"/>
  <c r="O1875" i="2" s="1"/>
  <c r="O1876" i="2" s="1"/>
  <c r="O1877" i="2" s="1"/>
  <c r="O1878" i="2" s="1"/>
  <c r="O1879" i="2" s="1"/>
  <c r="O1880" i="2" s="1"/>
  <c r="O1881" i="2" s="1"/>
  <c r="O1882" i="2" s="1"/>
  <c r="O1883" i="2" s="1"/>
  <c r="O1884" i="2" s="1"/>
  <c r="O1885" i="2" s="1"/>
  <c r="O1886" i="2" s="1"/>
  <c r="O1887" i="2" s="1"/>
  <c r="O1888" i="2" s="1"/>
  <c r="O1889" i="2" s="1"/>
  <c r="O1890" i="2" s="1"/>
  <c r="O1891" i="2" s="1"/>
  <c r="O1892" i="2" s="1"/>
  <c r="O1893" i="2" s="1"/>
  <c r="O1894" i="2" s="1"/>
  <c r="O1895" i="2" s="1"/>
  <c r="O1896" i="2" s="1"/>
  <c r="O1897" i="2" s="1"/>
  <c r="O1898" i="2" s="1"/>
  <c r="O1899" i="2" s="1"/>
  <c r="O1900" i="2" s="1"/>
  <c r="O1901" i="2" s="1"/>
  <c r="O1902" i="2" s="1"/>
  <c r="O1903" i="2" s="1"/>
  <c r="O1904" i="2" s="1"/>
  <c r="O1905" i="2" s="1"/>
  <c r="O1906" i="2" s="1"/>
  <c r="O1907" i="2" s="1"/>
  <c r="O1908" i="2" s="1"/>
  <c r="O1909" i="2" s="1"/>
  <c r="O1910" i="2" s="1"/>
  <c r="O1911" i="2" s="1"/>
  <c r="O1912" i="2" s="1"/>
  <c r="O1913" i="2" s="1"/>
  <c r="O1914" i="2" s="1"/>
  <c r="O1915" i="2" s="1"/>
  <c r="O1916" i="2" s="1"/>
  <c r="O1917" i="2" s="1"/>
  <c r="O1918" i="2" s="1"/>
  <c r="O1919" i="2" s="1"/>
  <c r="O1920" i="2" s="1"/>
  <c r="O1921" i="2" s="1"/>
  <c r="O1922" i="2" s="1"/>
  <c r="O1923" i="2" s="1"/>
  <c r="O1924" i="2" s="1"/>
  <c r="O1925" i="2" s="1"/>
  <c r="O1926" i="2" s="1"/>
  <c r="O1927" i="2" s="1"/>
  <c r="O1928" i="2" s="1"/>
  <c r="O1929" i="2" s="1"/>
  <c r="O1930" i="2" s="1"/>
  <c r="O1931" i="2" s="1"/>
  <c r="O1932" i="2" s="1"/>
  <c r="O1933" i="2" s="1"/>
  <c r="O1934" i="2" s="1"/>
  <c r="O1935" i="2" s="1"/>
  <c r="O1936" i="2" s="1"/>
  <c r="O1937" i="2" s="1"/>
  <c r="O1938" i="2" s="1"/>
  <c r="O1939" i="2" s="1"/>
  <c r="O1940" i="2" s="1"/>
  <c r="O1941" i="2" s="1"/>
  <c r="O1942" i="2" s="1"/>
  <c r="O1943" i="2" s="1"/>
  <c r="O1944" i="2" s="1"/>
  <c r="O1945" i="2" s="1"/>
  <c r="O1946" i="2" s="1"/>
  <c r="O1947" i="2" s="1"/>
  <c r="O1948" i="2" s="1"/>
  <c r="O1949" i="2" s="1"/>
  <c r="O1950" i="2" s="1"/>
  <c r="O1951" i="2" s="1"/>
  <c r="O1952" i="2" s="1"/>
  <c r="O1953" i="2" s="1"/>
  <c r="O1954" i="2" s="1"/>
  <c r="O1955" i="2" s="1"/>
  <c r="O1956" i="2" s="1"/>
  <c r="O1957" i="2" s="1"/>
  <c r="O1958" i="2" s="1"/>
  <c r="O1959" i="2" s="1"/>
  <c r="O1960" i="2" s="1"/>
  <c r="O1961" i="2" s="1"/>
  <c r="O1962" i="2" s="1"/>
  <c r="O1963" i="2" s="1"/>
  <c r="O1964" i="2" s="1"/>
  <c r="O1965" i="2" s="1"/>
  <c r="O1966" i="2" s="1"/>
  <c r="O1967" i="2" s="1"/>
  <c r="O1968" i="2" s="1"/>
  <c r="O1969" i="2" s="1"/>
  <c r="O1970" i="2" s="1"/>
  <c r="O1971" i="2" s="1"/>
  <c r="O1972" i="2" s="1"/>
  <c r="O1973" i="2" s="1"/>
  <c r="O1974" i="2" s="1"/>
  <c r="O1975" i="2" s="1"/>
  <c r="O1976" i="2" s="1"/>
  <c r="O1977" i="2" s="1"/>
  <c r="O1978" i="2" s="1"/>
  <c r="O1979" i="2" s="1"/>
  <c r="O1980" i="2" s="1"/>
  <c r="O1981" i="2" s="1"/>
  <c r="O1982" i="2" s="1"/>
  <c r="O1983" i="2" s="1"/>
  <c r="O1984" i="2" s="1"/>
  <c r="O1985" i="2" s="1"/>
  <c r="O1986" i="2" s="1"/>
  <c r="O1987" i="2" s="1"/>
  <c r="O1988" i="2" s="1"/>
  <c r="O1989" i="2" s="1"/>
  <c r="O1990" i="2" s="1"/>
  <c r="O1991" i="2" s="1"/>
  <c r="O1992" i="2" s="1"/>
  <c r="O1993" i="2" s="1"/>
  <c r="O1994" i="2" s="1"/>
  <c r="O1995" i="2" s="1"/>
  <c r="O1996" i="2" s="1"/>
  <c r="O1997" i="2" s="1"/>
  <c r="O1998" i="2" s="1"/>
  <c r="O1999" i="2" s="1"/>
  <c r="O2000" i="2" s="1"/>
  <c r="O2001" i="2" s="1"/>
  <c r="O2002" i="2" s="1"/>
  <c r="O2003" i="2" s="1"/>
  <c r="O2004" i="2" s="1"/>
  <c r="O2005" i="2" s="1"/>
  <c r="O2006" i="2" s="1"/>
  <c r="O2007" i="2" s="1"/>
  <c r="O2008" i="2" s="1"/>
  <c r="O2009" i="2" s="1"/>
  <c r="O2010" i="2" s="1"/>
  <c r="O2011" i="2" s="1"/>
  <c r="O2012" i="2" s="1"/>
  <c r="O2013" i="2" s="1"/>
  <c r="O2014" i="2" s="1"/>
  <c r="O2015" i="2" s="1"/>
  <c r="O2016" i="2" s="1"/>
  <c r="O2017" i="2" s="1"/>
  <c r="O2018" i="2" s="1"/>
  <c r="O2019" i="2" s="1"/>
  <c r="O2020" i="2" s="1"/>
  <c r="O2021" i="2" s="1"/>
  <c r="O2022" i="2" s="1"/>
  <c r="O2023" i="2" s="1"/>
  <c r="O2024" i="2" s="1"/>
  <c r="O2025" i="2" s="1"/>
  <c r="O2026" i="2" s="1"/>
  <c r="O2027" i="2" s="1"/>
  <c r="O2028" i="2" s="1"/>
  <c r="O2029" i="2" s="1"/>
  <c r="O2030" i="2" s="1"/>
  <c r="O2031" i="2" s="1"/>
  <c r="O2032" i="2" s="1"/>
  <c r="O2033" i="2" s="1"/>
  <c r="O2034" i="2" s="1"/>
  <c r="O2035" i="2" s="1"/>
  <c r="O2036" i="2" s="1"/>
  <c r="O2037" i="2" s="1"/>
  <c r="O2038" i="2" s="1"/>
  <c r="O2039" i="2" s="1"/>
  <c r="O2040" i="2" s="1"/>
  <c r="O2041" i="2" s="1"/>
  <c r="O2042" i="2" s="1"/>
  <c r="O2043" i="2" s="1"/>
  <c r="O2044" i="2" s="1"/>
  <c r="O2045" i="2" s="1"/>
  <c r="O2046" i="2" s="1"/>
  <c r="O2047" i="2" s="1"/>
  <c r="O2048" i="2" s="1"/>
  <c r="O2049" i="2" s="1"/>
  <c r="O2050" i="2" s="1"/>
  <c r="O2051" i="2" s="1"/>
  <c r="O2052" i="2" s="1"/>
  <c r="O2053" i="2" s="1"/>
  <c r="O2054" i="2" s="1"/>
  <c r="O2055" i="2" s="1"/>
  <c r="O2056" i="2" s="1"/>
  <c r="O2057" i="2" s="1"/>
  <c r="O2058" i="2" s="1"/>
  <c r="O2059" i="2" s="1"/>
  <c r="O2060" i="2" s="1"/>
  <c r="O2061" i="2" s="1"/>
  <c r="O2062" i="2" s="1"/>
  <c r="O2063" i="2" s="1"/>
  <c r="O2064" i="2" s="1"/>
  <c r="O2065" i="2" s="1"/>
  <c r="O2066" i="2" s="1"/>
  <c r="O2067" i="2" s="1"/>
  <c r="O2068" i="2" s="1"/>
  <c r="O2069" i="2" s="1"/>
  <c r="O2070" i="2" s="1"/>
  <c r="O2071" i="2" s="1"/>
  <c r="O2072" i="2" s="1"/>
  <c r="O2073" i="2" s="1"/>
  <c r="O2074" i="2" s="1"/>
  <c r="O2075" i="2" s="1"/>
  <c r="O2076" i="2" s="1"/>
  <c r="O2077" i="2" s="1"/>
  <c r="O2078" i="2" s="1"/>
  <c r="O2079" i="2" s="1"/>
  <c r="O2080" i="2" s="1"/>
  <c r="O2081" i="2" s="1"/>
  <c r="O2082" i="2" s="1"/>
  <c r="O2083" i="2" s="1"/>
  <c r="O2084" i="2" s="1"/>
  <c r="O2085" i="2" s="1"/>
  <c r="O2086" i="2" s="1"/>
  <c r="O2087" i="2" s="1"/>
  <c r="O2088" i="2" s="1"/>
  <c r="O2089" i="2" s="1"/>
  <c r="O2090" i="2" s="1"/>
  <c r="O2091" i="2" s="1"/>
  <c r="O2092" i="2" s="1"/>
  <c r="O2093" i="2" s="1"/>
  <c r="O2094" i="2" s="1"/>
  <c r="O2095" i="2" s="1"/>
  <c r="O2096" i="2" s="1"/>
  <c r="O2097" i="2" s="1"/>
  <c r="O2098" i="2" s="1"/>
  <c r="O2099" i="2" s="1"/>
  <c r="O2100" i="2" s="1"/>
  <c r="O2101" i="2" s="1"/>
  <c r="O2102" i="2" s="1"/>
  <c r="O2103" i="2" s="1"/>
  <c r="O2104" i="2" s="1"/>
  <c r="O2105" i="2" s="1"/>
  <c r="O2106" i="2" s="1"/>
  <c r="O2107" i="2" s="1"/>
  <c r="O2108" i="2" s="1"/>
  <c r="O2109" i="2" s="1"/>
  <c r="O2110" i="2" s="1"/>
  <c r="O2111" i="2" s="1"/>
  <c r="O2112" i="2" s="1"/>
  <c r="O2113" i="2" s="1"/>
  <c r="O2114" i="2" s="1"/>
  <c r="O2115" i="2" s="1"/>
  <c r="O2116" i="2" s="1"/>
  <c r="O2117" i="2" s="1"/>
  <c r="O2118" i="2" s="1"/>
  <c r="O2119" i="2" s="1"/>
  <c r="O2120" i="2" s="1"/>
  <c r="O2121" i="2" s="1"/>
  <c r="O2122" i="2" s="1"/>
  <c r="O2123" i="2" s="1"/>
  <c r="O2124" i="2" s="1"/>
  <c r="O2125" i="2" s="1"/>
  <c r="O2126" i="2" s="1"/>
  <c r="O2127" i="2" s="1"/>
  <c r="O2128" i="2" s="1"/>
  <c r="O2129" i="2" s="1"/>
  <c r="O2130" i="2" s="1"/>
  <c r="O2131" i="2" s="1"/>
  <c r="O2132" i="2" s="1"/>
  <c r="O2133" i="2" s="1"/>
  <c r="O2134" i="2" s="1"/>
  <c r="O2135" i="2" s="1"/>
  <c r="O2136" i="2" s="1"/>
  <c r="O2137" i="2" s="1"/>
  <c r="O2138" i="2" s="1"/>
  <c r="O2139" i="2" s="1"/>
  <c r="O2140" i="2" s="1"/>
  <c r="O2141" i="2" s="1"/>
  <c r="O2142" i="2" s="1"/>
  <c r="O2143" i="2" s="1"/>
  <c r="O2144" i="2" s="1"/>
  <c r="O2145" i="2" s="1"/>
  <c r="O2146" i="2" s="1"/>
  <c r="O2147" i="2" s="1"/>
  <c r="O2148" i="2" s="1"/>
  <c r="O2149" i="2" s="1"/>
  <c r="O2150" i="2" s="1"/>
  <c r="O2151" i="2" s="1"/>
  <c r="O2152" i="2" s="1"/>
  <c r="O2153" i="2" s="1"/>
  <c r="O2154" i="2" s="1"/>
  <c r="O2155" i="2" s="1"/>
  <c r="O2156" i="2" s="1"/>
  <c r="O2157" i="2" s="1"/>
  <c r="O2158" i="2" s="1"/>
  <c r="O2159" i="2" s="1"/>
  <c r="O2160" i="2" s="1"/>
  <c r="O2161" i="2" s="1"/>
  <c r="O2162" i="2" s="1"/>
  <c r="O2163" i="2" s="1"/>
  <c r="O2164" i="2" s="1"/>
  <c r="O2165" i="2" s="1"/>
  <c r="O2166" i="2" s="1"/>
  <c r="O2167" i="2" s="1"/>
  <c r="O2168" i="2" s="1"/>
  <c r="O2169" i="2" s="1"/>
  <c r="O2170" i="2" s="1"/>
  <c r="O2171" i="2" s="1"/>
  <c r="O2172" i="2" s="1"/>
  <c r="O2173" i="2" s="1"/>
  <c r="O2174" i="2" s="1"/>
  <c r="O2175" i="2" s="1"/>
  <c r="O2176" i="2" s="1"/>
  <c r="O2177" i="2" s="1"/>
  <c r="O2178" i="2" s="1"/>
  <c r="O2179" i="2" s="1"/>
  <c r="O2180" i="2" s="1"/>
  <c r="O2181" i="2" s="1"/>
  <c r="O2182" i="2" s="1"/>
  <c r="O2183" i="2" s="1"/>
  <c r="O2184" i="2" s="1"/>
  <c r="O2185" i="2" s="1"/>
  <c r="O2186" i="2" s="1"/>
  <c r="O2187" i="2" s="1"/>
  <c r="O2188" i="2" s="1"/>
  <c r="O2189" i="2" s="1"/>
  <c r="O2190" i="2" s="1"/>
  <c r="O2191" i="2" s="1"/>
  <c r="O2192" i="2" s="1"/>
  <c r="O2193" i="2" s="1"/>
  <c r="O2194" i="2" s="1"/>
  <c r="O2195" i="2" s="1"/>
  <c r="O2196" i="2" s="1"/>
  <c r="O2197" i="2" s="1"/>
  <c r="O2198" i="2" s="1"/>
  <c r="O2199" i="2" s="1"/>
  <c r="O2200" i="2" s="1"/>
  <c r="O2201" i="2" s="1"/>
  <c r="O2202" i="2" s="1"/>
  <c r="O2203" i="2" s="1"/>
  <c r="O2204" i="2" s="1"/>
  <c r="O2205" i="2" s="1"/>
  <c r="O2206" i="2" s="1"/>
  <c r="O2207" i="2" s="1"/>
  <c r="O2208" i="2" s="1"/>
  <c r="O2209" i="2" s="1"/>
  <c r="O2210" i="2" s="1"/>
  <c r="O2211" i="2" s="1"/>
  <c r="O2212" i="2" s="1"/>
  <c r="O2213" i="2" s="1"/>
  <c r="O2214" i="2" s="1"/>
  <c r="O2215" i="2" s="1"/>
  <c r="O2216" i="2" s="1"/>
  <c r="O2217" i="2" s="1"/>
  <c r="O2218" i="2" s="1"/>
  <c r="O2219" i="2" s="1"/>
  <c r="O2220" i="2" s="1"/>
  <c r="O2221" i="2" s="1"/>
  <c r="O2222" i="2" s="1"/>
  <c r="O2223" i="2" s="1"/>
  <c r="O2224" i="2" s="1"/>
  <c r="O2225" i="2" s="1"/>
  <c r="O2226" i="2" s="1"/>
  <c r="O2227" i="2" s="1"/>
  <c r="O2228" i="2" s="1"/>
  <c r="O2229" i="2" s="1"/>
  <c r="O2230" i="2" s="1"/>
  <c r="O2231" i="2" s="1"/>
  <c r="O2232" i="2" s="1"/>
  <c r="O2233" i="2" s="1"/>
  <c r="O2234" i="2" s="1"/>
  <c r="O2235" i="2" s="1"/>
  <c r="O2236" i="2" s="1"/>
  <c r="O2237" i="2" s="1"/>
  <c r="O2238" i="2" s="1"/>
  <c r="O2239" i="2" s="1"/>
  <c r="O2240" i="2" s="1"/>
  <c r="O2241" i="2" s="1"/>
  <c r="O2242" i="2" s="1"/>
  <c r="O2243" i="2" s="1"/>
  <c r="O2244" i="2" s="1"/>
  <c r="O2245" i="2" s="1"/>
  <c r="O2246" i="2" s="1"/>
  <c r="O2247" i="2" s="1"/>
  <c r="O2248" i="2" s="1"/>
  <c r="O2249" i="2" s="1"/>
  <c r="O2250" i="2" s="1"/>
  <c r="O2251" i="2" s="1"/>
  <c r="O2252" i="2" s="1"/>
  <c r="O2253" i="2" s="1"/>
  <c r="O2254" i="2" s="1"/>
  <c r="O2255" i="2" s="1"/>
  <c r="O2256" i="2" s="1"/>
  <c r="O2257" i="2" s="1"/>
  <c r="O2258" i="2" s="1"/>
  <c r="O2259" i="2" s="1"/>
  <c r="O2260" i="2" s="1"/>
  <c r="O2261" i="2" s="1"/>
  <c r="O2262" i="2" s="1"/>
  <c r="O2263" i="2" s="1"/>
  <c r="O2264" i="2" s="1"/>
  <c r="O2265" i="2" s="1"/>
  <c r="O2266" i="2" s="1"/>
  <c r="O2267" i="2" s="1"/>
  <c r="O2268" i="2" s="1"/>
  <c r="O2269" i="2" s="1"/>
  <c r="O2270" i="2" s="1"/>
  <c r="O2271" i="2" s="1"/>
  <c r="O2272" i="2" s="1"/>
  <c r="O2273" i="2" s="1"/>
  <c r="O2274" i="2" s="1"/>
  <c r="O2275" i="2" s="1"/>
  <c r="O2276" i="2" s="1"/>
  <c r="O2277" i="2" s="1"/>
  <c r="O2278" i="2" s="1"/>
  <c r="O2279" i="2" s="1"/>
  <c r="O2280" i="2" s="1"/>
  <c r="O2281" i="2" s="1"/>
  <c r="O2282" i="2" s="1"/>
  <c r="O2283" i="2" s="1"/>
  <c r="O2284" i="2" s="1"/>
  <c r="O2285" i="2" s="1"/>
  <c r="O2286" i="2" s="1"/>
  <c r="O2287" i="2" s="1"/>
  <c r="O2288" i="2" s="1"/>
  <c r="O2289" i="2" s="1"/>
  <c r="O2290" i="2" s="1"/>
  <c r="O2291" i="2" s="1"/>
  <c r="O2292" i="2" s="1"/>
  <c r="O2293" i="2" s="1"/>
  <c r="O2294" i="2" s="1"/>
  <c r="O2295" i="2" s="1"/>
  <c r="O2296" i="2" s="1"/>
  <c r="O2297" i="2" s="1"/>
  <c r="O2298" i="2" s="1"/>
  <c r="O2299" i="2" s="1"/>
  <c r="O2300" i="2" s="1"/>
  <c r="O2301" i="2" s="1"/>
  <c r="O2302" i="2" s="1"/>
  <c r="O2303" i="2" s="1"/>
  <c r="O2304" i="2" s="1"/>
  <c r="O2305" i="2" s="1"/>
  <c r="O2306" i="2" s="1"/>
  <c r="O2307" i="2" s="1"/>
  <c r="O2308" i="2" s="1"/>
  <c r="O2309" i="2" s="1"/>
  <c r="O2310" i="2" s="1"/>
  <c r="O2311" i="2" s="1"/>
  <c r="O2312" i="2" s="1"/>
  <c r="O2313" i="2" s="1"/>
  <c r="O2314" i="2" s="1"/>
  <c r="O2315" i="2" s="1"/>
  <c r="O2316" i="2" s="1"/>
  <c r="O2317" i="2" s="1"/>
  <c r="O2318" i="2" s="1"/>
  <c r="O2319" i="2" s="1"/>
  <c r="O2320" i="2" s="1"/>
  <c r="O2321" i="2" s="1"/>
  <c r="O2322" i="2" s="1"/>
  <c r="O2323" i="2" s="1"/>
  <c r="O2324" i="2" s="1"/>
  <c r="O2325" i="2" s="1"/>
  <c r="O2326" i="2" s="1"/>
  <c r="O2327" i="2" s="1"/>
  <c r="O2328" i="2" s="1"/>
  <c r="O2329" i="2" s="1"/>
  <c r="O2330" i="2" s="1"/>
  <c r="O2331" i="2" s="1"/>
  <c r="O2332" i="2" s="1"/>
  <c r="O2333" i="2" s="1"/>
  <c r="O2334" i="2" s="1"/>
  <c r="O2335" i="2" s="1"/>
  <c r="O2336" i="2" s="1"/>
  <c r="O2337" i="2" s="1"/>
  <c r="O2338" i="2" s="1"/>
  <c r="O2339" i="2" s="1"/>
  <c r="O2340" i="2" s="1"/>
  <c r="O2341" i="2" s="1"/>
  <c r="O2342" i="2" s="1"/>
  <c r="O2343" i="2" s="1"/>
  <c r="O2344" i="2" s="1"/>
  <c r="O2345" i="2" s="1"/>
  <c r="O2346" i="2" s="1"/>
  <c r="O2347" i="2" s="1"/>
  <c r="O2348" i="2" s="1"/>
  <c r="O2349" i="2" s="1"/>
  <c r="O2350" i="2" s="1"/>
  <c r="O2351" i="2" s="1"/>
  <c r="O2352" i="2" s="1"/>
  <c r="O2353" i="2" s="1"/>
  <c r="O2354" i="2" s="1"/>
  <c r="O2355" i="2" s="1"/>
  <c r="O2356" i="2" s="1"/>
  <c r="O2357" i="2" s="1"/>
  <c r="O2358" i="2" s="1"/>
  <c r="O2359" i="2" s="1"/>
  <c r="O2360" i="2" s="1"/>
  <c r="O2361" i="2" s="1"/>
  <c r="O2362" i="2" s="1"/>
  <c r="O2363" i="2" s="1"/>
  <c r="O2364" i="2" s="1"/>
  <c r="O2365" i="2" s="1"/>
  <c r="O2366" i="2" s="1"/>
  <c r="O2367" i="2" s="1"/>
  <c r="O2368" i="2" s="1"/>
  <c r="O2369" i="2" s="1"/>
  <c r="O2370" i="2" s="1"/>
  <c r="O2371" i="2" s="1"/>
  <c r="O2372" i="2" s="1"/>
  <c r="O2373" i="2" s="1"/>
  <c r="O2374" i="2" s="1"/>
  <c r="O2375" i="2" s="1"/>
  <c r="O2376" i="2" s="1"/>
  <c r="O2377" i="2" s="1"/>
  <c r="O2378" i="2" s="1"/>
  <c r="O2379" i="2" s="1"/>
  <c r="O2380" i="2" s="1"/>
  <c r="O2381" i="2" s="1"/>
  <c r="O2382" i="2" s="1"/>
  <c r="O2383" i="2" s="1"/>
  <c r="O2384" i="2" s="1"/>
  <c r="O2385" i="2" s="1"/>
  <c r="O2386" i="2" s="1"/>
  <c r="O2387" i="2" s="1"/>
  <c r="O2388" i="2" s="1"/>
  <c r="O2389" i="2" s="1"/>
  <c r="O2390" i="2" s="1"/>
  <c r="O2391" i="2" s="1"/>
  <c r="O2392" i="2" s="1"/>
  <c r="O2393" i="2" s="1"/>
  <c r="O2394" i="2" s="1"/>
  <c r="O2395" i="2" s="1"/>
  <c r="O2396" i="2" s="1"/>
  <c r="O2397" i="2" s="1"/>
  <c r="O2398" i="2" s="1"/>
  <c r="O2399" i="2" s="1"/>
  <c r="O2400" i="2" s="1"/>
  <c r="O2401" i="2" s="1"/>
  <c r="O2402" i="2" s="1"/>
  <c r="O2403" i="2" s="1"/>
  <c r="O2404" i="2" s="1"/>
  <c r="O2405" i="2" s="1"/>
  <c r="O2406" i="2" s="1"/>
  <c r="O2407" i="2" s="1"/>
  <c r="O2408" i="2" s="1"/>
  <c r="O2409" i="2" s="1"/>
  <c r="O2410" i="2" s="1"/>
  <c r="O2411" i="2" s="1"/>
  <c r="O2412" i="2" s="1"/>
  <c r="O2413" i="2" s="1"/>
  <c r="O2414" i="2" s="1"/>
  <c r="O2415" i="2" s="1"/>
  <c r="O2416" i="2" s="1"/>
  <c r="O2417" i="2" s="1"/>
  <c r="O2418" i="2" s="1"/>
  <c r="O2419" i="2" s="1"/>
  <c r="O2420" i="2" s="1"/>
  <c r="O2421" i="2" s="1"/>
  <c r="O2422" i="2" s="1"/>
  <c r="O2423" i="2" s="1"/>
  <c r="O2424" i="2" s="1"/>
  <c r="O2425" i="2" s="1"/>
  <c r="O2426" i="2" s="1"/>
  <c r="O2427" i="2" s="1"/>
  <c r="O2428" i="2" s="1"/>
  <c r="O2429" i="2" s="1"/>
  <c r="O2430" i="2" s="1"/>
  <c r="O2431" i="2" s="1"/>
  <c r="O2432" i="2" s="1"/>
  <c r="O2433" i="2" s="1"/>
  <c r="O2434" i="2" s="1"/>
  <c r="O2435" i="2" s="1"/>
  <c r="O2436" i="2" s="1"/>
  <c r="O2437" i="2" s="1"/>
  <c r="O2438" i="2" s="1"/>
  <c r="O2439" i="2" s="1"/>
  <c r="O2440" i="2" s="1"/>
  <c r="O2441" i="2" s="1"/>
  <c r="O2442" i="2" s="1"/>
  <c r="O2443" i="2" s="1"/>
  <c r="O2444" i="2" s="1"/>
  <c r="O2445" i="2" s="1"/>
  <c r="O2446" i="2" s="1"/>
  <c r="O2447" i="2" s="1"/>
  <c r="O2448" i="2" s="1"/>
  <c r="O2449" i="2" s="1"/>
  <c r="O2450" i="2" s="1"/>
  <c r="O2451" i="2" s="1"/>
  <c r="O2452" i="2" s="1"/>
  <c r="O2453" i="2" s="1"/>
  <c r="O2454" i="2" s="1"/>
  <c r="O2455" i="2" s="1"/>
  <c r="O2456" i="2" s="1"/>
  <c r="O2457" i="2" s="1"/>
  <c r="O2458" i="2" s="1"/>
  <c r="O2459" i="2" s="1"/>
  <c r="O2460" i="2" s="1"/>
  <c r="O2461" i="2" s="1"/>
  <c r="O2462" i="2" s="1"/>
  <c r="O2463" i="2" s="1"/>
  <c r="O2464" i="2" s="1"/>
  <c r="O2465" i="2" s="1"/>
  <c r="O2466" i="2" s="1"/>
  <c r="O2467" i="2" s="1"/>
  <c r="O2468" i="2" s="1"/>
  <c r="O2469" i="2" s="1"/>
  <c r="O2470" i="2" s="1"/>
  <c r="O2471" i="2" s="1"/>
  <c r="O2472" i="2" s="1"/>
  <c r="O2473" i="2" s="1"/>
  <c r="O2474" i="2" s="1"/>
  <c r="O2475" i="2" s="1"/>
  <c r="O2476" i="2" s="1"/>
  <c r="O2477" i="2" s="1"/>
  <c r="O2478" i="2" s="1"/>
  <c r="O2479" i="2" s="1"/>
  <c r="O2480" i="2" s="1"/>
  <c r="O2481" i="2" s="1"/>
  <c r="O2482" i="2" s="1"/>
  <c r="O2483" i="2" s="1"/>
  <c r="O2484" i="2" s="1"/>
  <c r="O2485" i="2" s="1"/>
  <c r="O2486" i="2" s="1"/>
  <c r="O2487" i="2" s="1"/>
  <c r="O2488" i="2" s="1"/>
  <c r="O2489" i="2" s="1"/>
  <c r="O2490" i="2" s="1"/>
  <c r="O2491" i="2" s="1"/>
  <c r="O2492" i="2" s="1"/>
  <c r="O2493" i="2" s="1"/>
  <c r="O2494" i="2" s="1"/>
  <c r="O2495" i="2" s="1"/>
  <c r="O2496" i="2" s="1"/>
  <c r="O2497" i="2" s="1"/>
  <c r="O2498" i="2" s="1"/>
  <c r="O2499" i="2" s="1"/>
  <c r="O2500" i="2" s="1"/>
  <c r="O2501" i="2" s="1"/>
  <c r="O2502" i="2" s="1"/>
  <c r="O2503" i="2" s="1"/>
  <c r="O2504" i="2" s="1"/>
  <c r="O2505" i="2" s="1"/>
  <c r="O2506" i="2" s="1"/>
  <c r="O2507" i="2" s="1"/>
  <c r="O2508" i="2" s="1"/>
  <c r="O2509" i="2" s="1"/>
  <c r="O2510" i="2" s="1"/>
  <c r="O2511" i="2" s="1"/>
  <c r="O2512" i="2" s="1"/>
  <c r="O2513" i="2" s="1"/>
  <c r="O2514" i="2" s="1"/>
  <c r="O2515" i="2" s="1"/>
  <c r="O2516" i="2" s="1"/>
  <c r="O2517" i="2" s="1"/>
  <c r="O2518" i="2" s="1"/>
  <c r="O2519" i="2" s="1"/>
  <c r="O2520" i="2" s="1"/>
  <c r="O2521" i="2" s="1"/>
  <c r="O2522" i="2" s="1"/>
  <c r="O2523" i="2" s="1"/>
  <c r="O2524" i="2" s="1"/>
  <c r="O2525" i="2" s="1"/>
  <c r="O2526" i="2" s="1"/>
  <c r="O2527" i="2" s="1"/>
  <c r="O2528" i="2" s="1"/>
  <c r="O2529" i="2" s="1"/>
  <c r="O2530" i="2" s="1"/>
  <c r="O2531" i="2" s="1"/>
  <c r="O2532" i="2" s="1"/>
  <c r="O2533" i="2" s="1"/>
  <c r="O2534" i="2" s="1"/>
  <c r="O2535" i="2" s="1"/>
  <c r="O2536" i="2" s="1"/>
  <c r="O2537" i="2" s="1"/>
  <c r="O2538" i="2" s="1"/>
  <c r="O2539" i="2" s="1"/>
  <c r="O2540" i="2" s="1"/>
  <c r="O2541" i="2" s="1"/>
  <c r="O2542" i="2" s="1"/>
  <c r="O2543" i="2" s="1"/>
  <c r="O2544" i="2" s="1"/>
  <c r="O2545" i="2" s="1"/>
  <c r="O2546" i="2" s="1"/>
  <c r="O2547" i="2" s="1"/>
  <c r="O2548" i="2" s="1"/>
  <c r="O2549" i="2" s="1"/>
  <c r="O2550" i="2" s="1"/>
  <c r="O2551" i="2" s="1"/>
  <c r="O2552" i="2" s="1"/>
  <c r="O2553" i="2" s="1"/>
  <c r="O2554" i="2" s="1"/>
  <c r="O2555" i="2" s="1"/>
  <c r="O2556" i="2" s="1"/>
  <c r="O2557" i="2" s="1"/>
  <c r="O2558" i="2" s="1"/>
  <c r="O2559" i="2" s="1"/>
  <c r="O2560" i="2" s="1"/>
  <c r="O2561" i="2" s="1"/>
  <c r="O2562" i="2" s="1"/>
  <c r="O2563" i="2" s="1"/>
  <c r="O2564" i="2" s="1"/>
  <c r="O2565" i="2" s="1"/>
  <c r="O2566" i="2" s="1"/>
  <c r="O2567" i="2" s="1"/>
  <c r="O2568" i="2" s="1"/>
  <c r="O2569" i="2" s="1"/>
  <c r="O2570" i="2" s="1"/>
  <c r="O2571" i="2" s="1"/>
  <c r="O2572" i="2" s="1"/>
  <c r="O2573" i="2" s="1"/>
  <c r="O2574" i="2" s="1"/>
  <c r="O2575" i="2" s="1"/>
  <c r="O2576" i="2" s="1"/>
  <c r="O2577" i="2" s="1"/>
  <c r="O2578" i="2" s="1"/>
  <c r="O2579" i="2" s="1"/>
  <c r="O2580" i="2" s="1"/>
  <c r="O2581" i="2" s="1"/>
  <c r="O2582" i="2" s="1"/>
  <c r="O2583" i="2" s="1"/>
  <c r="O2584" i="2" s="1"/>
  <c r="O2585" i="2" s="1"/>
  <c r="O2586" i="2" s="1"/>
  <c r="O2587" i="2" s="1"/>
  <c r="O2588" i="2" s="1"/>
  <c r="O2589" i="2" s="1"/>
  <c r="O2590" i="2" s="1"/>
  <c r="O2591" i="2" s="1"/>
  <c r="O2592" i="2" s="1"/>
  <c r="O2593" i="2" s="1"/>
  <c r="O2594" i="2" s="1"/>
  <c r="O2595" i="2" s="1"/>
  <c r="O2596" i="2" s="1"/>
  <c r="O2597" i="2" s="1"/>
  <c r="O2598" i="2" s="1"/>
  <c r="O2599" i="2" s="1"/>
  <c r="O2600" i="2" s="1"/>
  <c r="O2601" i="2" s="1"/>
  <c r="O2602" i="2" s="1"/>
  <c r="O2603" i="2" s="1"/>
  <c r="O2604" i="2" s="1"/>
  <c r="O2605" i="2" s="1"/>
  <c r="O2606" i="2" s="1"/>
  <c r="O2607" i="2" s="1"/>
  <c r="O2608" i="2" s="1"/>
  <c r="O2609" i="2" s="1"/>
  <c r="O2610" i="2" s="1"/>
  <c r="O2611" i="2" s="1"/>
  <c r="O2612" i="2" s="1"/>
  <c r="O2613" i="2" s="1"/>
  <c r="O2614" i="2" s="1"/>
  <c r="O2615" i="2" s="1"/>
  <c r="O2616" i="2" s="1"/>
  <c r="O2617" i="2" s="1"/>
  <c r="O2618" i="2" s="1"/>
  <c r="O2619" i="2" s="1"/>
  <c r="O2620" i="2" s="1"/>
  <c r="O2621" i="2" s="1"/>
  <c r="O2622" i="2" s="1"/>
  <c r="O2623" i="2" s="1"/>
  <c r="O2624" i="2" s="1"/>
  <c r="O2625" i="2" s="1"/>
  <c r="O2626" i="2" s="1"/>
  <c r="O2627" i="2" s="1"/>
  <c r="O2628" i="2" s="1"/>
  <c r="O2629" i="2" s="1"/>
  <c r="O2630" i="2" s="1"/>
  <c r="O2631" i="2" s="1"/>
  <c r="O2632" i="2" s="1"/>
  <c r="O2633" i="2" s="1"/>
  <c r="O2634" i="2" s="1"/>
  <c r="O2635" i="2" s="1"/>
  <c r="O2636" i="2" s="1"/>
  <c r="O2637" i="2" s="1"/>
  <c r="O2638" i="2" s="1"/>
  <c r="O2639" i="2" s="1"/>
  <c r="O2640" i="2" s="1"/>
  <c r="O2641" i="2" s="1"/>
  <c r="O2642" i="2" s="1"/>
  <c r="O2643" i="2" s="1"/>
  <c r="O2644" i="2" s="1"/>
  <c r="O2645" i="2" s="1"/>
  <c r="O2646" i="2" s="1"/>
  <c r="O2647" i="2" s="1"/>
  <c r="O2648" i="2" s="1"/>
  <c r="O2649" i="2" s="1"/>
  <c r="O2650" i="2" s="1"/>
  <c r="O2651" i="2" s="1"/>
  <c r="O2652" i="2" s="1"/>
  <c r="O2653" i="2" s="1"/>
  <c r="O2654" i="2" s="1"/>
  <c r="O2655" i="2" s="1"/>
  <c r="O2656" i="2" s="1"/>
  <c r="O2657" i="2" s="1"/>
  <c r="O2658" i="2" s="1"/>
  <c r="O2659" i="2" s="1"/>
  <c r="O2660" i="2" s="1"/>
  <c r="O2661" i="2" s="1"/>
  <c r="O2662" i="2" s="1"/>
  <c r="O2663" i="2" s="1"/>
  <c r="O2664" i="2" s="1"/>
  <c r="O2665" i="2" s="1"/>
  <c r="O2666" i="2" s="1"/>
  <c r="O2667" i="2" s="1"/>
  <c r="O2668" i="2" s="1"/>
  <c r="O2669" i="2" s="1"/>
  <c r="O2670" i="2" s="1"/>
  <c r="O2671" i="2" s="1"/>
  <c r="O2672" i="2" s="1"/>
  <c r="O2673" i="2" s="1"/>
  <c r="O2674" i="2" s="1"/>
  <c r="O2675" i="2" s="1"/>
  <c r="O2676" i="2" s="1"/>
  <c r="O2677" i="2" s="1"/>
  <c r="O2678" i="2" s="1"/>
  <c r="O2679" i="2" s="1"/>
  <c r="O2680" i="2" s="1"/>
  <c r="O2681" i="2" s="1"/>
  <c r="O2682" i="2" s="1"/>
  <c r="O2683" i="2" s="1"/>
  <c r="O2684" i="2" s="1"/>
  <c r="O2685" i="2" s="1"/>
  <c r="O2686" i="2" s="1"/>
  <c r="O2687" i="2" s="1"/>
  <c r="O2688" i="2" s="1"/>
  <c r="O2689" i="2" s="1"/>
  <c r="O2690" i="2" s="1"/>
  <c r="O2691" i="2" s="1"/>
  <c r="O2692" i="2" s="1"/>
  <c r="O2693" i="2" s="1"/>
  <c r="O2694" i="2" s="1"/>
  <c r="O2695" i="2" s="1"/>
  <c r="O2696" i="2" s="1"/>
  <c r="O2697" i="2" s="1"/>
  <c r="O2698" i="2" s="1"/>
  <c r="O2699" i="2" s="1"/>
  <c r="O2700" i="2" s="1"/>
  <c r="O2701" i="2" s="1"/>
  <c r="O2702" i="2" s="1"/>
  <c r="O2703" i="2" s="1"/>
  <c r="O2704" i="2" s="1"/>
  <c r="O2705" i="2" s="1"/>
  <c r="O2706" i="2" s="1"/>
  <c r="O2707" i="2" s="1"/>
  <c r="O2708" i="2" s="1"/>
  <c r="O2709" i="2" s="1"/>
  <c r="O2710" i="2" s="1"/>
  <c r="O2711" i="2" s="1"/>
  <c r="O2712" i="2" s="1"/>
  <c r="O2713" i="2" s="1"/>
  <c r="O2714" i="2" s="1"/>
  <c r="O2715" i="2" s="1"/>
  <c r="O2716" i="2" s="1"/>
  <c r="O2717" i="2" s="1"/>
  <c r="O2718" i="2" s="1"/>
  <c r="O2719" i="2" s="1"/>
  <c r="O2720" i="2" s="1"/>
  <c r="O2721" i="2" s="1"/>
  <c r="O2722" i="2" s="1"/>
  <c r="O2723" i="2" s="1"/>
  <c r="O2724" i="2" s="1"/>
  <c r="O2725" i="2" s="1"/>
  <c r="O2726" i="2" s="1"/>
  <c r="O2727" i="2" s="1"/>
  <c r="O2728" i="2" s="1"/>
  <c r="O2729" i="2" s="1"/>
  <c r="O2730" i="2" s="1"/>
  <c r="O2731" i="2" s="1"/>
  <c r="O2732" i="2" s="1"/>
  <c r="O2733" i="2" s="1"/>
  <c r="O2734" i="2" s="1"/>
  <c r="O2735" i="2" s="1"/>
  <c r="O2736" i="2" s="1"/>
  <c r="O2737" i="2" s="1"/>
  <c r="O2738" i="2" s="1"/>
  <c r="O2739" i="2" s="1"/>
  <c r="O2740" i="2" s="1"/>
  <c r="O2741" i="2" s="1"/>
  <c r="O2742" i="2" s="1"/>
  <c r="O2743" i="2" s="1"/>
  <c r="O2744" i="2" s="1"/>
  <c r="O2745" i="2" s="1"/>
  <c r="O2746" i="2" s="1"/>
  <c r="O2747" i="2" s="1"/>
  <c r="O2748" i="2" s="1"/>
  <c r="O2749" i="2" s="1"/>
  <c r="O2750" i="2" s="1"/>
  <c r="O2751" i="2" s="1"/>
  <c r="O2752" i="2" s="1"/>
  <c r="O2753" i="2" s="1"/>
  <c r="O2754" i="2" s="1"/>
  <c r="O2755" i="2" s="1"/>
  <c r="O2756" i="2" s="1"/>
  <c r="O2757" i="2" s="1"/>
  <c r="O2758" i="2" s="1"/>
  <c r="O2759" i="2" s="1"/>
  <c r="O2760" i="2" s="1"/>
  <c r="O2761" i="2" s="1"/>
  <c r="O2762" i="2" s="1"/>
  <c r="O2763" i="2" s="1"/>
  <c r="O2764" i="2" s="1"/>
  <c r="O2765" i="2" s="1"/>
  <c r="O2766" i="2" s="1"/>
  <c r="O2767" i="2" s="1"/>
  <c r="O2768" i="2" s="1"/>
  <c r="O2769" i="2" s="1"/>
  <c r="O2770" i="2" s="1"/>
  <c r="O2771" i="2" s="1"/>
  <c r="O2772" i="2" s="1"/>
  <c r="O2773" i="2" s="1"/>
  <c r="O2774" i="2" s="1"/>
  <c r="O2775" i="2" s="1"/>
  <c r="O2776" i="2" s="1"/>
  <c r="O2777" i="2" s="1"/>
  <c r="O2778" i="2" s="1"/>
  <c r="O2779" i="2" s="1"/>
  <c r="O2780" i="2" s="1"/>
  <c r="O2781" i="2" s="1"/>
  <c r="O2782" i="2" s="1"/>
  <c r="O2783" i="2" s="1"/>
  <c r="O2784" i="2" s="1"/>
  <c r="O2785" i="2" s="1"/>
  <c r="O2786" i="2" s="1"/>
  <c r="O2787" i="2" s="1"/>
  <c r="O2788" i="2" s="1"/>
  <c r="O2789" i="2" s="1"/>
  <c r="O2790" i="2" s="1"/>
  <c r="O2791" i="2" s="1"/>
  <c r="O2792" i="2" s="1"/>
  <c r="O2793" i="2" s="1"/>
  <c r="O2794" i="2" s="1"/>
  <c r="O2795" i="2" s="1"/>
  <c r="O2796" i="2" s="1"/>
  <c r="O2797" i="2" s="1"/>
  <c r="O2798" i="2" s="1"/>
  <c r="O2799" i="2" s="1"/>
  <c r="O2800" i="2" s="1"/>
  <c r="O2801" i="2" s="1"/>
  <c r="O2802" i="2" s="1"/>
  <c r="O2803" i="2" s="1"/>
  <c r="O2804" i="2" s="1"/>
  <c r="O2805" i="2" s="1"/>
  <c r="O2806" i="2" s="1"/>
  <c r="O2807" i="2" s="1"/>
  <c r="O2808" i="2" s="1"/>
  <c r="O2809" i="2" s="1"/>
  <c r="O2810" i="2" s="1"/>
  <c r="O2811" i="2" s="1"/>
  <c r="O2812" i="2" s="1"/>
  <c r="O2813" i="2" s="1"/>
  <c r="O2814" i="2" s="1"/>
  <c r="O2815" i="2" s="1"/>
  <c r="O2816" i="2" s="1"/>
  <c r="O2817" i="2" s="1"/>
  <c r="O2818" i="2" s="1"/>
  <c r="O2819" i="2" s="1"/>
  <c r="O2820" i="2" s="1"/>
  <c r="O2821" i="2" s="1"/>
  <c r="O2822" i="2" s="1"/>
  <c r="O2823" i="2" s="1"/>
  <c r="O2824" i="2" s="1"/>
  <c r="O2825" i="2" s="1"/>
  <c r="O2826" i="2" s="1"/>
  <c r="O2827" i="2" s="1"/>
  <c r="O2828" i="2" s="1"/>
  <c r="O2829" i="2" s="1"/>
  <c r="O2830" i="2" s="1"/>
  <c r="O2831" i="2" s="1"/>
  <c r="O2832" i="2" s="1"/>
  <c r="O2833" i="2" s="1"/>
  <c r="O2834" i="2" s="1"/>
  <c r="O2835" i="2" s="1"/>
  <c r="O2836" i="2" s="1"/>
  <c r="O2837" i="2" s="1"/>
  <c r="O2838" i="2" s="1"/>
  <c r="O2839" i="2" s="1"/>
  <c r="O2840" i="2" s="1"/>
  <c r="O2841" i="2" s="1"/>
  <c r="O2842" i="2" s="1"/>
  <c r="O2843" i="2" s="1"/>
  <c r="O2844" i="2" s="1"/>
  <c r="O2845" i="2" s="1"/>
  <c r="O2846" i="2" s="1"/>
  <c r="O2847" i="2" s="1"/>
  <c r="O2848" i="2" s="1"/>
  <c r="O2849" i="2" s="1"/>
  <c r="O2850" i="2" s="1"/>
  <c r="O2851" i="2" s="1"/>
  <c r="O2852" i="2" s="1"/>
  <c r="O2853" i="2" s="1"/>
  <c r="O2854" i="2" s="1"/>
  <c r="O2855" i="2" s="1"/>
  <c r="O2856" i="2" s="1"/>
  <c r="O2857" i="2" s="1"/>
  <c r="O2858" i="2" s="1"/>
  <c r="O2859" i="2" s="1"/>
  <c r="O2860" i="2" s="1"/>
  <c r="O2861" i="2" s="1"/>
  <c r="O2862" i="2" s="1"/>
  <c r="O2863" i="2" s="1"/>
  <c r="O2864" i="2" s="1"/>
  <c r="O2865" i="2" s="1"/>
  <c r="O2866" i="2" s="1"/>
  <c r="O2867" i="2" s="1"/>
  <c r="O2868" i="2" s="1"/>
  <c r="O2869" i="2" s="1"/>
  <c r="O2870" i="2" s="1"/>
  <c r="O2871" i="2" s="1"/>
  <c r="O2872" i="2" s="1"/>
  <c r="O2873" i="2" s="1"/>
  <c r="O2874" i="2" s="1"/>
  <c r="O2875" i="2" s="1"/>
  <c r="O2876" i="2" s="1"/>
  <c r="O2877" i="2" s="1"/>
  <c r="O2878" i="2" s="1"/>
  <c r="O2879" i="2" s="1"/>
  <c r="O2880" i="2" s="1"/>
  <c r="O2881" i="2" s="1"/>
  <c r="O2882" i="2" s="1"/>
  <c r="O2883" i="2" s="1"/>
  <c r="O2884" i="2" s="1"/>
  <c r="O2885" i="2" s="1"/>
  <c r="O2886" i="2" s="1"/>
  <c r="O2887" i="2" s="1"/>
  <c r="O2888" i="2" s="1"/>
  <c r="O2889" i="2" s="1"/>
  <c r="O2890" i="2" s="1"/>
  <c r="O2891" i="2" s="1"/>
  <c r="O2892" i="2" s="1"/>
  <c r="O2893" i="2" s="1"/>
  <c r="O2894" i="2" s="1"/>
  <c r="O2895" i="2" s="1"/>
  <c r="O2896" i="2" s="1"/>
  <c r="O2897" i="2" s="1"/>
  <c r="O2898" i="2" s="1"/>
  <c r="O2899" i="2" s="1"/>
  <c r="O2900" i="2" s="1"/>
  <c r="O2901" i="2" s="1"/>
  <c r="O2902" i="2" s="1"/>
  <c r="O2903" i="2" s="1"/>
  <c r="O2904" i="2" s="1"/>
  <c r="O2905" i="2" s="1"/>
  <c r="O2906" i="2" s="1"/>
  <c r="O2907" i="2" s="1"/>
  <c r="O2908" i="2" s="1"/>
  <c r="O2909" i="2" s="1"/>
  <c r="O2910" i="2" s="1"/>
  <c r="O2911" i="2" s="1"/>
  <c r="O2912" i="2" s="1"/>
  <c r="O2913" i="2" s="1"/>
  <c r="O2914" i="2" s="1"/>
  <c r="O2915" i="2" s="1"/>
  <c r="O2916" i="2" s="1"/>
  <c r="O2917" i="2" s="1"/>
  <c r="O2918" i="2" s="1"/>
  <c r="O2919" i="2" s="1"/>
  <c r="O2920" i="2" s="1"/>
  <c r="O2921" i="2" s="1"/>
  <c r="O2922" i="2" s="1"/>
  <c r="O2923" i="2" s="1"/>
  <c r="O2924" i="2" s="1"/>
  <c r="O2925" i="2" s="1"/>
  <c r="O2926" i="2" s="1"/>
  <c r="O2927" i="2" s="1"/>
  <c r="O2928" i="2" s="1"/>
  <c r="O2929" i="2" s="1"/>
  <c r="O2930" i="2" s="1"/>
  <c r="O2931" i="2" s="1"/>
  <c r="O2932" i="2" s="1"/>
  <c r="O2933" i="2" s="1"/>
  <c r="O2934" i="2" s="1"/>
  <c r="O2935" i="2" s="1"/>
  <c r="O2936" i="2" s="1"/>
  <c r="O2937" i="2" s="1"/>
  <c r="O2938" i="2" s="1"/>
  <c r="O2939" i="2" s="1"/>
  <c r="O2940" i="2" s="1"/>
  <c r="O2941" i="2" s="1"/>
  <c r="O2942" i="2" s="1"/>
  <c r="O2943" i="2" s="1"/>
  <c r="O2944" i="2" s="1"/>
  <c r="O2945" i="2" s="1"/>
  <c r="O2946" i="2" s="1"/>
  <c r="O2947" i="2" s="1"/>
  <c r="O2948" i="2" s="1"/>
  <c r="O2949" i="2" s="1"/>
  <c r="O2950" i="2" s="1"/>
  <c r="O2951" i="2" s="1"/>
  <c r="O2952" i="2" s="1"/>
  <c r="O2953" i="2" s="1"/>
  <c r="O2954" i="2" s="1"/>
  <c r="O2955" i="2" s="1"/>
  <c r="O2956" i="2" s="1"/>
  <c r="O2957" i="2" s="1"/>
  <c r="O2958" i="2" s="1"/>
  <c r="O2959" i="2" s="1"/>
  <c r="O2960" i="2" s="1"/>
  <c r="O2961" i="2" s="1"/>
  <c r="O2962" i="2" s="1"/>
  <c r="O2963" i="2" s="1"/>
  <c r="O2964" i="2" s="1"/>
  <c r="O2965" i="2" s="1"/>
  <c r="O2966" i="2" s="1"/>
  <c r="O2967" i="2" s="1"/>
  <c r="O2968" i="2" s="1"/>
  <c r="O2969" i="2" s="1"/>
  <c r="O2970" i="2" s="1"/>
  <c r="O2971" i="2" s="1"/>
  <c r="O2972" i="2" s="1"/>
  <c r="O2973" i="2" s="1"/>
  <c r="O2974" i="2" s="1"/>
  <c r="O2975" i="2" s="1"/>
  <c r="O2976" i="2" s="1"/>
  <c r="O2977" i="2" s="1"/>
  <c r="O2978" i="2" s="1"/>
  <c r="O2979" i="2" s="1"/>
  <c r="O2980" i="2" s="1"/>
  <c r="O2981" i="2" s="1"/>
  <c r="O2982" i="2" s="1"/>
  <c r="O2983" i="2" s="1"/>
  <c r="O2984" i="2" s="1"/>
  <c r="O2985" i="2" s="1"/>
  <c r="O2986" i="2" s="1"/>
  <c r="O2987" i="2" s="1"/>
  <c r="O2988" i="2" s="1"/>
  <c r="O2989" i="2" s="1"/>
  <c r="O2990" i="2" s="1"/>
  <c r="O2991" i="2" s="1"/>
  <c r="O2992" i="2" s="1"/>
  <c r="O2993" i="2" s="1"/>
  <c r="O2994" i="2" s="1"/>
  <c r="O2995" i="2" s="1"/>
  <c r="O2996" i="2" s="1"/>
  <c r="O2997" i="2" s="1"/>
  <c r="O2998" i="2" s="1"/>
  <c r="O2999" i="2" s="1"/>
  <c r="O3000" i="2" s="1"/>
  <c r="O3001" i="2" s="1"/>
  <c r="O3002" i="2" s="1"/>
  <c r="O3003" i="2" s="1"/>
  <c r="O3004" i="2" s="1"/>
  <c r="O3005" i="2" s="1"/>
  <c r="O3006" i="2" s="1"/>
  <c r="O3007" i="2" s="1"/>
  <c r="O3008" i="2" s="1"/>
  <c r="O3009" i="2" s="1"/>
  <c r="O3010" i="2" s="1"/>
  <c r="O3011" i="2" s="1"/>
  <c r="O3012" i="2" s="1"/>
  <c r="O3013" i="2" s="1"/>
  <c r="O3014" i="2" s="1"/>
  <c r="O3015" i="2" s="1"/>
  <c r="O3016" i="2" s="1"/>
  <c r="O3017" i="2" s="1"/>
  <c r="O3018" i="2" s="1"/>
  <c r="O3019" i="2" s="1"/>
  <c r="O3020" i="2" s="1"/>
  <c r="O3021" i="2" s="1"/>
  <c r="O3022" i="2" s="1"/>
  <c r="O3023" i="2" s="1"/>
  <c r="O3024" i="2" s="1"/>
  <c r="O3025" i="2" s="1"/>
  <c r="O3026" i="2" s="1"/>
  <c r="O3027" i="2" s="1"/>
  <c r="O3028" i="2" s="1"/>
  <c r="O3029" i="2" s="1"/>
  <c r="O3030" i="2" s="1"/>
  <c r="O3031" i="2" s="1"/>
  <c r="O3032" i="2" s="1"/>
  <c r="O3033" i="2" s="1"/>
  <c r="O3034" i="2" s="1"/>
  <c r="O3035" i="2" s="1"/>
  <c r="O3036" i="2" s="1"/>
  <c r="O3037" i="2" s="1"/>
  <c r="O3038" i="2" s="1"/>
  <c r="O3039" i="2" s="1"/>
  <c r="O3040" i="2" s="1"/>
  <c r="O3041" i="2" s="1"/>
  <c r="O3042" i="2" s="1"/>
  <c r="O3043" i="2" s="1"/>
  <c r="O3044" i="2" s="1"/>
  <c r="O3045" i="2" s="1"/>
  <c r="O3046" i="2" s="1"/>
  <c r="O3047" i="2" s="1"/>
  <c r="O3048" i="2" s="1"/>
  <c r="O3049" i="2" s="1"/>
  <c r="O3050" i="2" s="1"/>
  <c r="O3051" i="2" s="1"/>
  <c r="O3052" i="2" s="1"/>
  <c r="O3053" i="2" s="1"/>
  <c r="O3054" i="2" s="1"/>
  <c r="O3055" i="2" s="1"/>
  <c r="O3056" i="2" s="1"/>
  <c r="O3057" i="2" s="1"/>
  <c r="O3058" i="2" s="1"/>
  <c r="O3059" i="2" s="1"/>
  <c r="O3060" i="2" s="1"/>
  <c r="O3061" i="2" s="1"/>
  <c r="O3062" i="2" s="1"/>
  <c r="O3063" i="2" s="1"/>
  <c r="O3064" i="2" s="1"/>
  <c r="O3065" i="2" s="1"/>
  <c r="O3066" i="2" s="1"/>
  <c r="O3067" i="2" s="1"/>
  <c r="O3068" i="2" s="1"/>
  <c r="O3069" i="2" s="1"/>
  <c r="O3070" i="2" s="1"/>
  <c r="O3071" i="2" s="1"/>
  <c r="O3072" i="2" s="1"/>
  <c r="O3073" i="2" s="1"/>
  <c r="O3074" i="2" s="1"/>
  <c r="O3075" i="2" s="1"/>
  <c r="O3076" i="2" s="1"/>
  <c r="O3077" i="2" s="1"/>
  <c r="O3078" i="2" s="1"/>
  <c r="O3079" i="2" s="1"/>
  <c r="O3080" i="2" s="1"/>
  <c r="O3081" i="2" s="1"/>
  <c r="O3082" i="2" s="1"/>
  <c r="O3083" i="2" s="1"/>
  <c r="O3084" i="2" s="1"/>
  <c r="O3085" i="2" s="1"/>
  <c r="O3086" i="2" s="1"/>
  <c r="O3087" i="2" s="1"/>
  <c r="O3088" i="2" s="1"/>
  <c r="O3089" i="2" s="1"/>
  <c r="O3090" i="2" s="1"/>
  <c r="O3091" i="2" s="1"/>
  <c r="O3092" i="2" s="1"/>
  <c r="O3093" i="2" s="1"/>
  <c r="O3094" i="2" s="1"/>
  <c r="O3095" i="2" s="1"/>
  <c r="O3096" i="2" s="1"/>
  <c r="O3097" i="2" s="1"/>
  <c r="O3098" i="2" s="1"/>
  <c r="O3099" i="2" s="1"/>
  <c r="O3100" i="2" s="1"/>
  <c r="O3101" i="2" s="1"/>
  <c r="O3102" i="2" s="1"/>
  <c r="O3103" i="2" s="1"/>
  <c r="O3104" i="2" s="1"/>
  <c r="O3105" i="2" s="1"/>
  <c r="O3106" i="2" s="1"/>
  <c r="O3107" i="2" s="1"/>
  <c r="O3108" i="2" s="1"/>
  <c r="O3109" i="2" s="1"/>
  <c r="O3110" i="2" s="1"/>
  <c r="O3111" i="2" s="1"/>
  <c r="O3112" i="2" s="1"/>
  <c r="O3113" i="2" s="1"/>
  <c r="O3114" i="2" s="1"/>
  <c r="O3115" i="2" s="1"/>
  <c r="O3116" i="2" s="1"/>
  <c r="O3117" i="2" s="1"/>
  <c r="O3118" i="2" s="1"/>
  <c r="O3119" i="2" s="1"/>
  <c r="O3120" i="2" s="1"/>
  <c r="O3121" i="2" s="1"/>
  <c r="O3122" i="2" s="1"/>
  <c r="O3123" i="2" s="1"/>
  <c r="O3124" i="2" s="1"/>
  <c r="O3125" i="2" s="1"/>
  <c r="O3126" i="2" s="1"/>
  <c r="O3127" i="2" s="1"/>
  <c r="O3128" i="2" s="1"/>
  <c r="O3129" i="2" s="1"/>
  <c r="O3130" i="2" s="1"/>
  <c r="O3131" i="2" s="1"/>
  <c r="O3132" i="2" s="1"/>
  <c r="O3133" i="2" s="1"/>
  <c r="O3134" i="2" s="1"/>
  <c r="O3135" i="2" s="1"/>
  <c r="O3136" i="2" s="1"/>
  <c r="O3137" i="2" s="1"/>
  <c r="O3138" i="2" s="1"/>
  <c r="O3139" i="2" s="1"/>
  <c r="O3140" i="2" s="1"/>
  <c r="O3141" i="2" s="1"/>
  <c r="O3142" i="2" s="1"/>
  <c r="O3143" i="2" s="1"/>
  <c r="O3144" i="2" s="1"/>
  <c r="O3145" i="2" s="1"/>
  <c r="O3146" i="2" s="1"/>
  <c r="O3147" i="2" s="1"/>
  <c r="O3148" i="2" s="1"/>
  <c r="O3149" i="2" s="1"/>
  <c r="O3150" i="2" s="1"/>
  <c r="O3151" i="2" s="1"/>
  <c r="O3152" i="2" s="1"/>
  <c r="O3153" i="2" s="1"/>
  <c r="O3154" i="2" s="1"/>
  <c r="O3155" i="2" s="1"/>
  <c r="O3156" i="2" s="1"/>
  <c r="O3157" i="2" s="1"/>
  <c r="O3158" i="2" s="1"/>
  <c r="O3159" i="2" s="1"/>
  <c r="O3160" i="2" s="1"/>
  <c r="O3161" i="2" s="1"/>
  <c r="O3162" i="2" s="1"/>
  <c r="O3163" i="2" s="1"/>
  <c r="O3164" i="2" s="1"/>
  <c r="O3165" i="2" s="1"/>
  <c r="O3166" i="2" s="1"/>
  <c r="O3167" i="2" s="1"/>
  <c r="O3168" i="2" s="1"/>
  <c r="O3169" i="2" s="1"/>
  <c r="O3170" i="2" s="1"/>
  <c r="O3171" i="2" s="1"/>
  <c r="O3172" i="2" s="1"/>
  <c r="O3173" i="2" s="1"/>
  <c r="O3174" i="2" s="1"/>
  <c r="O3175" i="2" s="1"/>
  <c r="O3176" i="2" s="1"/>
  <c r="O3177" i="2" s="1"/>
  <c r="O3178" i="2" s="1"/>
  <c r="O3179" i="2" s="1"/>
  <c r="O3180" i="2" s="1"/>
  <c r="O3181" i="2" s="1"/>
  <c r="O3182" i="2" s="1"/>
  <c r="O3183" i="2" s="1"/>
  <c r="O3184" i="2" s="1"/>
  <c r="O3185" i="2" s="1"/>
  <c r="O3186" i="2" s="1"/>
  <c r="O3187" i="2" s="1"/>
  <c r="O3188" i="2" s="1"/>
  <c r="O3189" i="2" s="1"/>
  <c r="O3190" i="2" s="1"/>
  <c r="O3191" i="2" s="1"/>
  <c r="O3192" i="2" s="1"/>
  <c r="O3193" i="2" s="1"/>
  <c r="O3194" i="2" s="1"/>
  <c r="O3195" i="2" s="1"/>
  <c r="O3196" i="2" s="1"/>
  <c r="O3197" i="2" s="1"/>
  <c r="O3198" i="2" s="1"/>
  <c r="O3199" i="2" s="1"/>
  <c r="O3200" i="2" s="1"/>
  <c r="O3201" i="2" s="1"/>
  <c r="O3202" i="2" s="1"/>
  <c r="O3203" i="2" s="1"/>
  <c r="O3204" i="2" s="1"/>
  <c r="O3205" i="2" s="1"/>
  <c r="O3206" i="2" s="1"/>
  <c r="O3207" i="2" s="1"/>
  <c r="O3208" i="2" s="1"/>
  <c r="O3209" i="2" s="1"/>
  <c r="O3210" i="2" s="1"/>
  <c r="O3211" i="2" s="1"/>
  <c r="O3212" i="2" s="1"/>
  <c r="O3213" i="2" s="1"/>
  <c r="O3214" i="2" s="1"/>
  <c r="O3215" i="2" s="1"/>
  <c r="O3216" i="2" s="1"/>
  <c r="O3217" i="2" s="1"/>
  <c r="O3218" i="2" s="1"/>
  <c r="O3219" i="2" s="1"/>
  <c r="O3220" i="2" s="1"/>
  <c r="O3221" i="2" s="1"/>
  <c r="O3222" i="2" s="1"/>
  <c r="O3223" i="2" s="1"/>
  <c r="O3224" i="2" s="1"/>
  <c r="O3225" i="2" s="1"/>
  <c r="O3226" i="2" s="1"/>
  <c r="O3227" i="2" s="1"/>
  <c r="O3228" i="2" s="1"/>
  <c r="O3229" i="2" s="1"/>
  <c r="O3230" i="2" s="1"/>
  <c r="O3231" i="2" s="1"/>
  <c r="O3232" i="2" s="1"/>
  <c r="O3233" i="2" s="1"/>
  <c r="O3234" i="2" s="1"/>
  <c r="O3235" i="2" s="1"/>
  <c r="O3236" i="2" s="1"/>
  <c r="O3237" i="2" s="1"/>
  <c r="O3238" i="2" s="1"/>
  <c r="O3239" i="2" s="1"/>
  <c r="O3240" i="2" s="1"/>
  <c r="O3241" i="2" s="1"/>
  <c r="O3242" i="2" s="1"/>
  <c r="O3243" i="2" s="1"/>
  <c r="O3244" i="2" s="1"/>
  <c r="O3245" i="2" s="1"/>
  <c r="O3246" i="2" s="1"/>
  <c r="O3247" i="2" s="1"/>
  <c r="O3248" i="2" s="1"/>
  <c r="O3249" i="2" s="1"/>
  <c r="O3250" i="2" s="1"/>
  <c r="O3251" i="2" s="1"/>
  <c r="O3252" i="2" s="1"/>
  <c r="O3253" i="2" s="1"/>
  <c r="O3254" i="2" s="1"/>
  <c r="O3255" i="2" s="1"/>
  <c r="O3256" i="2" s="1"/>
  <c r="O3257" i="2" s="1"/>
  <c r="O3258" i="2" s="1"/>
  <c r="O3259" i="2" s="1"/>
  <c r="O3260" i="2" s="1"/>
  <c r="O3261" i="2" s="1"/>
  <c r="O3262" i="2" s="1"/>
  <c r="O3263" i="2" s="1"/>
  <c r="O3264" i="2" s="1"/>
  <c r="O3265" i="2" s="1"/>
  <c r="O3266" i="2" s="1"/>
  <c r="O3267" i="2" s="1"/>
  <c r="O3268" i="2" s="1"/>
  <c r="O3269" i="2" s="1"/>
  <c r="O3270" i="2" s="1"/>
  <c r="O3271" i="2" s="1"/>
  <c r="O3272" i="2" s="1"/>
  <c r="O3273" i="2" s="1"/>
  <c r="O3274" i="2" s="1"/>
  <c r="O3275" i="2" s="1"/>
  <c r="O3276" i="2" s="1"/>
  <c r="O3277" i="2" s="1"/>
  <c r="O3278" i="2" s="1"/>
  <c r="O3279" i="2" s="1"/>
  <c r="O3280" i="2" s="1"/>
  <c r="O3281" i="2" s="1"/>
  <c r="O3282" i="2" s="1"/>
  <c r="O3283" i="2" s="1"/>
  <c r="O3284" i="2" s="1"/>
  <c r="O3285" i="2" s="1"/>
  <c r="O3286" i="2" s="1"/>
  <c r="O3287" i="2" s="1"/>
  <c r="O3288" i="2" s="1"/>
  <c r="O3289" i="2" s="1"/>
  <c r="O3290" i="2" s="1"/>
  <c r="O3291" i="2" s="1"/>
  <c r="O3292" i="2" s="1"/>
  <c r="O3293" i="2" s="1"/>
  <c r="O3294" i="2" s="1"/>
  <c r="O3295" i="2" s="1"/>
  <c r="O3296" i="2" s="1"/>
  <c r="O3297" i="2" s="1"/>
  <c r="O3298" i="2" s="1"/>
  <c r="O3299" i="2" s="1"/>
  <c r="O3300" i="2" s="1"/>
  <c r="O3301" i="2" s="1"/>
  <c r="O3302" i="2" s="1"/>
  <c r="O3303" i="2" s="1"/>
  <c r="O3304" i="2" s="1"/>
  <c r="O3305" i="2" s="1"/>
  <c r="O3306" i="2" s="1"/>
  <c r="O3307" i="2" s="1"/>
  <c r="O3308" i="2" s="1"/>
  <c r="O3309" i="2" s="1"/>
  <c r="O3310" i="2" s="1"/>
  <c r="O3311" i="2" s="1"/>
  <c r="O3312" i="2" s="1"/>
  <c r="O3313" i="2" s="1"/>
  <c r="O3314" i="2" s="1"/>
  <c r="O3315" i="2" s="1"/>
  <c r="O3316" i="2" s="1"/>
  <c r="O3317" i="2" s="1"/>
  <c r="O3318" i="2" s="1"/>
  <c r="O3319" i="2" s="1"/>
  <c r="O3320" i="2" s="1"/>
  <c r="O3321" i="2" s="1"/>
  <c r="O3322" i="2" s="1"/>
  <c r="O3323" i="2" s="1"/>
  <c r="O3324" i="2" s="1"/>
  <c r="O3325" i="2" s="1"/>
  <c r="O3326" i="2" s="1"/>
  <c r="O3327" i="2" s="1"/>
  <c r="O3328" i="2" s="1"/>
  <c r="O3329" i="2" s="1"/>
  <c r="O3330" i="2" s="1"/>
  <c r="O3331" i="2" s="1"/>
  <c r="O3332" i="2" s="1"/>
  <c r="O3333" i="2" s="1"/>
  <c r="O3334" i="2" s="1"/>
  <c r="O3335" i="2" s="1"/>
  <c r="O3336" i="2" s="1"/>
  <c r="O3337" i="2" s="1"/>
  <c r="O3338" i="2" s="1"/>
  <c r="O3339" i="2" s="1"/>
  <c r="O3340" i="2" s="1"/>
  <c r="O3341" i="2" s="1"/>
  <c r="O3342" i="2" s="1"/>
  <c r="O3343" i="2" s="1"/>
  <c r="O3344" i="2" s="1"/>
  <c r="O3345" i="2" s="1"/>
  <c r="O3346" i="2" s="1"/>
  <c r="O3347" i="2" s="1"/>
  <c r="O3348" i="2" s="1"/>
  <c r="O3349" i="2" s="1"/>
  <c r="O3350" i="2" s="1"/>
  <c r="O3351" i="2" s="1"/>
  <c r="O3352" i="2" s="1"/>
  <c r="O3353" i="2" s="1"/>
  <c r="O3354" i="2" s="1"/>
  <c r="O3355" i="2" s="1"/>
  <c r="O3356" i="2" s="1"/>
  <c r="O3357" i="2" s="1"/>
  <c r="O3358" i="2" s="1"/>
  <c r="O3359" i="2" s="1"/>
  <c r="O3360" i="2" s="1"/>
  <c r="O3361" i="2" s="1"/>
  <c r="O3362" i="2" s="1"/>
  <c r="O3363" i="2" s="1"/>
  <c r="O3364" i="2" s="1"/>
  <c r="O3365" i="2" s="1"/>
  <c r="O3366" i="2" s="1"/>
  <c r="O3367" i="2" s="1"/>
  <c r="O3368" i="2" s="1"/>
  <c r="O3369" i="2" s="1"/>
  <c r="O3370" i="2" s="1"/>
  <c r="O3371" i="2" s="1"/>
  <c r="O3372" i="2" s="1"/>
  <c r="O3373" i="2" s="1"/>
  <c r="O3374" i="2" s="1"/>
  <c r="O3375" i="2" s="1"/>
  <c r="O3376" i="2" s="1"/>
  <c r="O3377" i="2" s="1"/>
  <c r="O3378" i="2" s="1"/>
  <c r="O3379" i="2" s="1"/>
  <c r="O3380" i="2" s="1"/>
  <c r="O3381" i="2" s="1"/>
  <c r="O3382" i="2" s="1"/>
  <c r="O3383" i="2" s="1"/>
  <c r="O3384" i="2" s="1"/>
  <c r="O3385" i="2" s="1"/>
  <c r="O3386" i="2" s="1"/>
  <c r="O3387" i="2" s="1"/>
  <c r="O3388" i="2" s="1"/>
  <c r="O3389" i="2" s="1"/>
  <c r="O3390" i="2" s="1"/>
  <c r="O3391" i="2" s="1"/>
  <c r="O3392" i="2" s="1"/>
  <c r="O3393" i="2" s="1"/>
  <c r="O3394" i="2" s="1"/>
  <c r="O3395" i="2" s="1"/>
  <c r="O3396" i="2" s="1"/>
  <c r="O3397" i="2" s="1"/>
  <c r="O3398" i="2" s="1"/>
  <c r="O3399" i="2" s="1"/>
  <c r="O3400" i="2" s="1"/>
  <c r="O3401" i="2" s="1"/>
  <c r="O3402" i="2" s="1"/>
  <c r="O3403" i="2" s="1"/>
  <c r="O3404" i="2" s="1"/>
  <c r="O3405" i="2" s="1"/>
  <c r="O3406" i="2" s="1"/>
  <c r="O3407" i="2" s="1"/>
  <c r="O3408" i="2" s="1"/>
  <c r="O3409" i="2" s="1"/>
  <c r="O3410" i="2" s="1"/>
  <c r="O3411" i="2" s="1"/>
  <c r="O3412" i="2" s="1"/>
  <c r="O3413" i="2" s="1"/>
  <c r="O3414" i="2" s="1"/>
  <c r="O3415" i="2" s="1"/>
  <c r="O3416" i="2" s="1"/>
  <c r="O3417" i="2" s="1"/>
  <c r="O3418" i="2" s="1"/>
  <c r="O3419" i="2" s="1"/>
  <c r="O3420" i="2" s="1"/>
  <c r="O3421" i="2" s="1"/>
  <c r="O3422" i="2" s="1"/>
  <c r="O3423" i="2" s="1"/>
  <c r="O3424" i="2" s="1"/>
  <c r="O3425" i="2" s="1"/>
  <c r="O3426" i="2" s="1"/>
  <c r="O3427" i="2" s="1"/>
  <c r="O3428" i="2" s="1"/>
  <c r="O3429" i="2" s="1"/>
  <c r="O3430" i="2" s="1"/>
  <c r="O3431" i="2" s="1"/>
  <c r="O3432" i="2" s="1"/>
  <c r="O3433" i="2" s="1"/>
  <c r="O3434" i="2" s="1"/>
  <c r="O3435" i="2" s="1"/>
  <c r="O3436" i="2" s="1"/>
  <c r="O3437" i="2" s="1"/>
  <c r="O3438" i="2" s="1"/>
  <c r="O3439" i="2" s="1"/>
  <c r="O3440" i="2" s="1"/>
  <c r="O3441" i="2" s="1"/>
  <c r="O3442" i="2" s="1"/>
  <c r="O3443" i="2" s="1"/>
  <c r="O3444" i="2" s="1"/>
  <c r="O3445" i="2" s="1"/>
  <c r="O3446" i="2" s="1"/>
  <c r="O3447" i="2" s="1"/>
  <c r="O3448" i="2" s="1"/>
  <c r="O3449" i="2" s="1"/>
  <c r="O3450" i="2" s="1"/>
  <c r="O3451" i="2" s="1"/>
  <c r="O3452" i="2" s="1"/>
  <c r="O3453" i="2" s="1"/>
  <c r="O3454" i="2" s="1"/>
  <c r="O3455" i="2" s="1"/>
  <c r="O3456" i="2" s="1"/>
  <c r="O3457" i="2" s="1"/>
  <c r="O3458" i="2" s="1"/>
  <c r="O3459" i="2" s="1"/>
  <c r="O3460" i="2" s="1"/>
  <c r="O3461" i="2" s="1"/>
  <c r="O3462" i="2" s="1"/>
  <c r="O3463" i="2" s="1"/>
  <c r="O3464" i="2" s="1"/>
  <c r="O3465" i="2" s="1"/>
  <c r="O3466" i="2" s="1"/>
  <c r="O3467" i="2" s="1"/>
  <c r="O3468" i="2" s="1"/>
  <c r="O3469" i="2" s="1"/>
  <c r="O3470" i="2" s="1"/>
  <c r="O3471" i="2" s="1"/>
  <c r="O3472" i="2" s="1"/>
  <c r="O3473" i="2" s="1"/>
  <c r="O3474" i="2" s="1"/>
  <c r="O3475" i="2" s="1"/>
  <c r="O3476" i="2" s="1"/>
  <c r="O3477" i="2" s="1"/>
  <c r="O3478" i="2" s="1"/>
  <c r="O3479" i="2" s="1"/>
  <c r="O3480" i="2" s="1"/>
  <c r="O3481" i="2" s="1"/>
  <c r="O3482" i="2" s="1"/>
  <c r="O3483" i="2" s="1"/>
  <c r="O3484" i="2" s="1"/>
  <c r="O3485" i="2" s="1"/>
  <c r="O3486" i="2" s="1"/>
  <c r="O3487" i="2" s="1"/>
  <c r="O3488" i="2" s="1"/>
  <c r="O3489" i="2" s="1"/>
  <c r="O3490" i="2" s="1"/>
  <c r="O3491" i="2" s="1"/>
  <c r="O3492" i="2" s="1"/>
  <c r="O3493" i="2" s="1"/>
  <c r="O3494" i="2" s="1"/>
  <c r="O3495" i="2" s="1"/>
  <c r="O3496" i="2" s="1"/>
  <c r="O3497" i="2" s="1"/>
  <c r="O3498" i="2" s="1"/>
  <c r="O3499" i="2" s="1"/>
  <c r="O3500" i="2" s="1"/>
  <c r="O3501" i="2" s="1"/>
  <c r="O3502" i="2" s="1"/>
  <c r="O3503" i="2" s="1"/>
  <c r="O3504" i="2" s="1"/>
  <c r="O3505" i="2" s="1"/>
  <c r="O3506" i="2" s="1"/>
  <c r="O3507" i="2" s="1"/>
  <c r="O3508" i="2" s="1"/>
  <c r="O3509" i="2" s="1"/>
  <c r="O3510" i="2" s="1"/>
  <c r="O3511" i="2" s="1"/>
  <c r="O3512" i="2" s="1"/>
  <c r="O3513" i="2" s="1"/>
  <c r="O3514" i="2" s="1"/>
  <c r="O3515" i="2" s="1"/>
  <c r="O3516" i="2" s="1"/>
  <c r="O3517" i="2" s="1"/>
  <c r="O3518" i="2" s="1"/>
  <c r="O3519" i="2" s="1"/>
  <c r="O3520" i="2" s="1"/>
  <c r="O3521" i="2" s="1"/>
  <c r="O3522" i="2" s="1"/>
  <c r="O3523" i="2" s="1"/>
  <c r="O3524" i="2" s="1"/>
  <c r="O3525" i="2" s="1"/>
  <c r="O3526" i="2" s="1"/>
  <c r="O3527" i="2" s="1"/>
  <c r="O3528" i="2" s="1"/>
  <c r="O3529" i="2" s="1"/>
  <c r="O3530" i="2" s="1"/>
  <c r="O3531" i="2" s="1"/>
  <c r="O3532" i="2" s="1"/>
  <c r="O3533" i="2" s="1"/>
  <c r="O3534" i="2" s="1"/>
  <c r="O3535" i="2" s="1"/>
  <c r="O3536" i="2" s="1"/>
  <c r="O3537" i="2" s="1"/>
  <c r="O3538" i="2" s="1"/>
  <c r="O3539" i="2" s="1"/>
  <c r="O3540" i="2" s="1"/>
  <c r="O3541" i="2" s="1"/>
  <c r="O3542" i="2" s="1"/>
  <c r="O3543" i="2" s="1"/>
  <c r="O3544" i="2" s="1"/>
  <c r="O3545" i="2" s="1"/>
  <c r="O3546" i="2" s="1"/>
  <c r="O3547" i="2" s="1"/>
  <c r="O3548" i="2" s="1"/>
  <c r="O3549" i="2" s="1"/>
  <c r="O3550" i="2" s="1"/>
  <c r="O3551" i="2" s="1"/>
  <c r="O3552" i="2" s="1"/>
  <c r="O3553" i="2" s="1"/>
  <c r="O3554" i="2" s="1"/>
  <c r="O3555" i="2" s="1"/>
  <c r="O3556" i="2" s="1"/>
  <c r="O3557" i="2" s="1"/>
  <c r="O3558" i="2" s="1"/>
  <c r="O3559" i="2" s="1"/>
  <c r="O3560" i="2" s="1"/>
  <c r="O3561" i="2" s="1"/>
  <c r="O3562" i="2" s="1"/>
  <c r="O3563" i="2" s="1"/>
  <c r="O3564" i="2" s="1"/>
  <c r="O3565" i="2" s="1"/>
  <c r="O3566" i="2" s="1"/>
  <c r="O3567" i="2" s="1"/>
  <c r="O3568" i="2" s="1"/>
  <c r="O3569" i="2" s="1"/>
  <c r="O3570" i="2" s="1"/>
  <c r="O3571" i="2" s="1"/>
  <c r="O3572" i="2" s="1"/>
  <c r="O3573" i="2" s="1"/>
  <c r="O3574" i="2" s="1"/>
  <c r="O3575" i="2" s="1"/>
  <c r="O3576" i="2" s="1"/>
  <c r="O3577" i="2" s="1"/>
  <c r="O3578" i="2" s="1"/>
  <c r="O3579" i="2" s="1"/>
  <c r="O3580" i="2" s="1"/>
  <c r="O3581" i="2" s="1"/>
  <c r="O3582" i="2" s="1"/>
  <c r="O3583" i="2" s="1"/>
  <c r="O3584" i="2" s="1"/>
  <c r="O3585" i="2" s="1"/>
  <c r="O3586" i="2" s="1"/>
  <c r="O3587" i="2" s="1"/>
  <c r="O3588" i="2" s="1"/>
  <c r="O3589" i="2" s="1"/>
  <c r="O3590" i="2" s="1"/>
  <c r="O3591" i="2" s="1"/>
  <c r="O3592" i="2" s="1"/>
  <c r="O3593" i="2" s="1"/>
  <c r="O3594" i="2" s="1"/>
  <c r="O3595" i="2" s="1"/>
  <c r="O3596" i="2" s="1"/>
  <c r="O3597" i="2" s="1"/>
  <c r="O3598" i="2" s="1"/>
  <c r="O3599" i="2" s="1"/>
  <c r="O3600" i="2" s="1"/>
  <c r="O3601" i="2" s="1"/>
  <c r="O3602" i="2" s="1"/>
  <c r="O3603" i="2" s="1"/>
  <c r="O3604" i="2" s="1"/>
  <c r="O3605" i="2" s="1"/>
  <c r="O3606" i="2" s="1"/>
  <c r="O3607" i="2" s="1"/>
  <c r="O3608" i="2" s="1"/>
  <c r="O3609" i="2" s="1"/>
  <c r="O3610" i="2" s="1"/>
  <c r="O3611" i="2" s="1"/>
  <c r="O3612" i="2" s="1"/>
  <c r="O3613" i="2" s="1"/>
  <c r="O3614" i="2" s="1"/>
  <c r="O3615" i="2" s="1"/>
  <c r="O3616" i="2" s="1"/>
  <c r="O3617" i="2" s="1"/>
  <c r="O3618" i="2" s="1"/>
  <c r="O3619" i="2" s="1"/>
  <c r="O3620" i="2" s="1"/>
  <c r="O3621" i="2" s="1"/>
  <c r="O3622" i="2" s="1"/>
  <c r="O3623" i="2" s="1"/>
  <c r="O3624" i="2" s="1"/>
  <c r="O3625" i="2" s="1"/>
  <c r="O3626" i="2" s="1"/>
  <c r="O3627" i="2" s="1"/>
  <c r="O3628" i="2" s="1"/>
  <c r="O3629" i="2" s="1"/>
  <c r="O3630" i="2" s="1"/>
  <c r="O3631" i="2" s="1"/>
  <c r="O3632" i="2" s="1"/>
  <c r="O3633" i="2" s="1"/>
  <c r="O3634" i="2" s="1"/>
  <c r="O3635" i="2" s="1"/>
  <c r="O3636" i="2" s="1"/>
  <c r="O3637" i="2" s="1"/>
  <c r="O3638" i="2" s="1"/>
  <c r="O3639" i="2" s="1"/>
  <c r="O3640" i="2" s="1"/>
  <c r="O3641" i="2" s="1"/>
  <c r="O3642" i="2" s="1"/>
  <c r="O3643" i="2" s="1"/>
  <c r="O3644" i="2" s="1"/>
  <c r="O3645" i="2" s="1"/>
  <c r="O3646" i="2" s="1"/>
  <c r="O3647" i="2" s="1"/>
  <c r="O3648" i="2" s="1"/>
  <c r="O3649" i="2" s="1"/>
  <c r="O3650" i="2" s="1"/>
  <c r="O3651" i="2" s="1"/>
  <c r="O3652" i="2" s="1"/>
  <c r="O3653" i="2" s="1"/>
  <c r="O3654" i="2" s="1"/>
  <c r="O3655" i="2" s="1"/>
  <c r="O3656" i="2" s="1"/>
  <c r="O3657" i="2" s="1"/>
  <c r="O3658" i="2" s="1"/>
  <c r="O3659" i="2" s="1"/>
  <c r="O3660" i="2" s="1"/>
  <c r="O3661" i="2" s="1"/>
  <c r="O3662" i="2" s="1"/>
  <c r="O3663" i="2" s="1"/>
  <c r="O3664" i="2" s="1"/>
  <c r="O3665" i="2" s="1"/>
  <c r="O3666" i="2" s="1"/>
  <c r="O3667" i="2" s="1"/>
  <c r="O3668" i="2" s="1"/>
  <c r="O3669" i="2" s="1"/>
  <c r="O3670" i="2" s="1"/>
  <c r="O3671" i="2" s="1"/>
  <c r="O3672" i="2" s="1"/>
  <c r="O3673" i="2" s="1"/>
  <c r="O3674" i="2" s="1"/>
  <c r="O3675" i="2" s="1"/>
  <c r="O3676" i="2" s="1"/>
  <c r="O3677" i="2" s="1"/>
  <c r="O3678" i="2" s="1"/>
  <c r="O3679" i="2" s="1"/>
  <c r="O3680" i="2" s="1"/>
  <c r="O3681" i="2" s="1"/>
  <c r="O3682" i="2" s="1"/>
  <c r="O3683" i="2" s="1"/>
  <c r="O3684" i="2" s="1"/>
  <c r="O3685" i="2" s="1"/>
  <c r="O3686" i="2" s="1"/>
  <c r="O3687" i="2" s="1"/>
  <c r="O3688" i="2" s="1"/>
  <c r="O3689" i="2" s="1"/>
  <c r="O3690" i="2" s="1"/>
  <c r="O3691" i="2" s="1"/>
  <c r="O3692" i="2" s="1"/>
  <c r="O3693" i="2" s="1"/>
  <c r="O3694" i="2" s="1"/>
  <c r="O3695" i="2" s="1"/>
  <c r="O3696" i="2" s="1"/>
  <c r="O3697" i="2" s="1"/>
  <c r="O3698" i="2" s="1"/>
  <c r="O3699" i="2" s="1"/>
  <c r="O3700" i="2" s="1"/>
  <c r="O3701" i="2" s="1"/>
  <c r="O3702" i="2" s="1"/>
  <c r="O3703" i="2" s="1"/>
  <c r="O3704" i="2" s="1"/>
  <c r="O3705" i="2" s="1"/>
  <c r="O3706" i="2" s="1"/>
  <c r="O3707" i="2" s="1"/>
  <c r="O3708" i="2" s="1"/>
  <c r="O3709" i="2" s="1"/>
  <c r="O3710" i="2" s="1"/>
  <c r="O3711" i="2" s="1"/>
  <c r="O3712" i="2" s="1"/>
  <c r="O3713" i="2" s="1"/>
  <c r="O3714" i="2" s="1"/>
  <c r="O3715" i="2" s="1"/>
  <c r="O3716" i="2" s="1"/>
  <c r="O3717" i="2" s="1"/>
  <c r="O3718" i="2" s="1"/>
  <c r="O3719" i="2" s="1"/>
  <c r="O3720" i="2" s="1"/>
  <c r="O3721" i="2" s="1"/>
  <c r="O3722" i="2" s="1"/>
  <c r="O3723" i="2" s="1"/>
  <c r="O3724" i="2" s="1"/>
  <c r="O3725" i="2" s="1"/>
  <c r="O3726" i="2" s="1"/>
  <c r="O3727" i="2" s="1"/>
  <c r="O3728" i="2" s="1"/>
  <c r="O3729" i="2" s="1"/>
  <c r="O3730" i="2" s="1"/>
  <c r="O3731" i="2" s="1"/>
  <c r="O3732" i="2" s="1"/>
  <c r="O3733" i="2" s="1"/>
  <c r="O3734" i="2" s="1"/>
  <c r="O3735" i="2" s="1"/>
  <c r="O3736" i="2" s="1"/>
  <c r="O3737" i="2" s="1"/>
  <c r="O3738" i="2" s="1"/>
  <c r="O3739" i="2" s="1"/>
  <c r="O3740" i="2" s="1"/>
  <c r="O3741" i="2" s="1"/>
  <c r="O3742" i="2" s="1"/>
  <c r="O3743" i="2" s="1"/>
  <c r="O3744" i="2" s="1"/>
  <c r="O3745" i="2" s="1"/>
  <c r="O3746" i="2" s="1"/>
  <c r="O3747" i="2" s="1"/>
  <c r="O3748" i="2" s="1"/>
  <c r="O3749" i="2" s="1"/>
  <c r="O3750" i="2" s="1"/>
  <c r="O3751" i="2" s="1"/>
  <c r="O3752" i="2" s="1"/>
  <c r="O3753" i="2" s="1"/>
  <c r="O3754" i="2" s="1"/>
  <c r="O3755" i="2" s="1"/>
  <c r="O3756" i="2" s="1"/>
  <c r="O3757" i="2" s="1"/>
  <c r="O3758" i="2" s="1"/>
  <c r="O3759" i="2" s="1"/>
  <c r="O3760" i="2" s="1"/>
  <c r="O3761" i="2" s="1"/>
  <c r="O3762" i="2" s="1"/>
  <c r="O3763" i="2" s="1"/>
  <c r="O3764" i="2" s="1"/>
  <c r="O3765" i="2" s="1"/>
  <c r="O3766" i="2" s="1"/>
  <c r="O3767" i="2" s="1"/>
  <c r="O3768" i="2" s="1"/>
  <c r="O3769" i="2" s="1"/>
  <c r="O3770" i="2" s="1"/>
  <c r="O3771" i="2" s="1"/>
  <c r="O3772" i="2" s="1"/>
  <c r="O3773" i="2" s="1"/>
  <c r="O3774" i="2" s="1"/>
  <c r="O3775" i="2" s="1"/>
  <c r="O3776" i="2" s="1"/>
  <c r="O3777" i="2" s="1"/>
  <c r="O3778" i="2" s="1"/>
  <c r="O3779" i="2" s="1"/>
  <c r="O3780" i="2" s="1"/>
  <c r="O3781" i="2" s="1"/>
  <c r="O3782" i="2" s="1"/>
  <c r="O3783" i="2" s="1"/>
  <c r="O3784" i="2" s="1"/>
  <c r="O3785" i="2" s="1"/>
  <c r="O3786" i="2" s="1"/>
  <c r="O3787" i="2" s="1"/>
  <c r="O3788" i="2" s="1"/>
  <c r="O3789" i="2" s="1"/>
  <c r="O3790" i="2" s="1"/>
  <c r="O3791" i="2" s="1"/>
  <c r="O3792" i="2" s="1"/>
  <c r="O3793" i="2" s="1"/>
  <c r="O3794" i="2" s="1"/>
  <c r="O3795" i="2" s="1"/>
  <c r="O3796" i="2" s="1"/>
  <c r="O3797" i="2" s="1"/>
  <c r="O3798" i="2" s="1"/>
  <c r="O3799" i="2" s="1"/>
  <c r="O3800" i="2" s="1"/>
  <c r="O3801" i="2" s="1"/>
  <c r="O3802" i="2" s="1"/>
  <c r="O3803" i="2" s="1"/>
  <c r="O3804" i="2" s="1"/>
  <c r="O3805" i="2" s="1"/>
  <c r="O3806" i="2" s="1"/>
  <c r="O3807" i="2" s="1"/>
  <c r="O3808" i="2" s="1"/>
  <c r="O3809" i="2" s="1"/>
  <c r="O3810" i="2" s="1"/>
  <c r="O3811" i="2" s="1"/>
  <c r="O3812" i="2" s="1"/>
  <c r="O3813" i="2" s="1"/>
  <c r="O3814" i="2" s="1"/>
  <c r="O3815" i="2" s="1"/>
  <c r="O3816" i="2" s="1"/>
  <c r="O3817" i="2" s="1"/>
  <c r="O3818" i="2" s="1"/>
  <c r="O3819" i="2" s="1"/>
  <c r="O3820" i="2" s="1"/>
  <c r="O3821" i="2" s="1"/>
  <c r="O3822" i="2" s="1"/>
  <c r="O3823" i="2" s="1"/>
  <c r="O3824" i="2" s="1"/>
  <c r="O3825" i="2" s="1"/>
  <c r="O3826" i="2" s="1"/>
  <c r="O3827" i="2" s="1"/>
  <c r="O3828" i="2" s="1"/>
  <c r="O3829" i="2" s="1"/>
  <c r="O3830" i="2" s="1"/>
  <c r="O3831" i="2" s="1"/>
  <c r="O3832" i="2" s="1"/>
  <c r="O3833" i="2" s="1"/>
  <c r="O3834" i="2" s="1"/>
  <c r="O3835" i="2" s="1"/>
  <c r="O3836" i="2" s="1"/>
  <c r="O3837" i="2" s="1"/>
  <c r="O3838" i="2" s="1"/>
  <c r="O3839" i="2" s="1"/>
  <c r="O3840" i="2" s="1"/>
  <c r="O3841" i="2" s="1"/>
  <c r="O3842" i="2" s="1"/>
  <c r="O3843" i="2" s="1"/>
  <c r="O3844" i="2" s="1"/>
  <c r="O3845" i="2" s="1"/>
  <c r="O3846" i="2" s="1"/>
  <c r="O3847" i="2" s="1"/>
  <c r="O3848" i="2" s="1"/>
  <c r="O3849" i="2" s="1"/>
  <c r="O3850" i="2" s="1"/>
  <c r="O3851" i="2" s="1"/>
  <c r="O3852" i="2" s="1"/>
  <c r="O3853" i="2" s="1"/>
  <c r="O3854" i="2" s="1"/>
  <c r="O3855" i="2" s="1"/>
  <c r="O3856" i="2" s="1"/>
  <c r="O3857" i="2" s="1"/>
  <c r="O3858" i="2" s="1"/>
  <c r="O3859" i="2" s="1"/>
  <c r="O3860" i="2" s="1"/>
  <c r="O3861" i="2" s="1"/>
  <c r="O3862" i="2" s="1"/>
  <c r="O3863" i="2" s="1"/>
  <c r="O3864" i="2" s="1"/>
  <c r="O3865" i="2" s="1"/>
  <c r="O3866" i="2" s="1"/>
  <c r="O3867" i="2" s="1"/>
  <c r="O3868" i="2" s="1"/>
  <c r="O3869" i="2" s="1"/>
  <c r="O3870" i="2" s="1"/>
  <c r="O3871" i="2" s="1"/>
  <c r="O3872" i="2" s="1"/>
  <c r="O3873" i="2" s="1"/>
  <c r="O3874" i="2" s="1"/>
  <c r="O3875" i="2" s="1"/>
  <c r="O3876" i="2" s="1"/>
  <c r="O3877" i="2" s="1"/>
  <c r="O3878" i="2" s="1"/>
  <c r="O3879" i="2" s="1"/>
  <c r="O3880" i="2" s="1"/>
  <c r="O3881" i="2" s="1"/>
  <c r="O3882" i="2" s="1"/>
  <c r="O3883" i="2" s="1"/>
  <c r="O3884" i="2" s="1"/>
  <c r="O3885" i="2" s="1"/>
  <c r="O3886" i="2" s="1"/>
  <c r="O3887" i="2" s="1"/>
  <c r="O3888" i="2" s="1"/>
  <c r="O3889" i="2" s="1"/>
  <c r="O3890" i="2" s="1"/>
  <c r="O3891" i="2" s="1"/>
  <c r="O3892" i="2" s="1"/>
  <c r="O3893" i="2" s="1"/>
  <c r="O3894" i="2" s="1"/>
  <c r="O3895" i="2" s="1"/>
  <c r="O3896" i="2" s="1"/>
  <c r="O3897" i="2" s="1"/>
  <c r="O3898" i="2" s="1"/>
  <c r="O3899" i="2" s="1"/>
  <c r="O3900" i="2" s="1"/>
  <c r="O3901" i="2" s="1"/>
  <c r="O3902" i="2" s="1"/>
  <c r="O3903" i="2" s="1"/>
  <c r="O3904" i="2" s="1"/>
  <c r="O3905" i="2" s="1"/>
  <c r="O3906" i="2" s="1"/>
  <c r="O3907" i="2" s="1"/>
  <c r="O3908" i="2" s="1"/>
  <c r="O3909" i="2" s="1"/>
  <c r="O3910" i="2" s="1"/>
  <c r="O3911" i="2" s="1"/>
  <c r="O3912" i="2" s="1"/>
  <c r="O3913" i="2" s="1"/>
  <c r="O3914" i="2" s="1"/>
  <c r="O3915" i="2" s="1"/>
  <c r="O3916" i="2" s="1"/>
  <c r="O3917" i="2" s="1"/>
  <c r="O3918" i="2" s="1"/>
  <c r="O3919" i="2" s="1"/>
  <c r="O3920" i="2" s="1"/>
  <c r="O3921" i="2" s="1"/>
  <c r="O3922" i="2" s="1"/>
  <c r="O3923" i="2" s="1"/>
  <c r="O3924" i="2" s="1"/>
  <c r="O3925" i="2" s="1"/>
  <c r="O3926" i="2" s="1"/>
  <c r="O3927" i="2" s="1"/>
  <c r="O3928" i="2" s="1"/>
  <c r="O3929" i="2" s="1"/>
  <c r="O3930" i="2" s="1"/>
  <c r="O3931" i="2" s="1"/>
  <c r="O3932" i="2" s="1"/>
  <c r="O3933" i="2" s="1"/>
  <c r="O3934" i="2" s="1"/>
  <c r="O3935" i="2" s="1"/>
  <c r="O3936" i="2" s="1"/>
  <c r="O3937" i="2" s="1"/>
  <c r="O3938" i="2" s="1"/>
  <c r="O3939" i="2" s="1"/>
  <c r="O3940" i="2" s="1"/>
  <c r="O3941" i="2" s="1"/>
  <c r="O3942" i="2" s="1"/>
  <c r="O3943" i="2" s="1"/>
  <c r="O3944" i="2" s="1"/>
  <c r="O3945" i="2" s="1"/>
  <c r="O3946" i="2" s="1"/>
  <c r="O3947" i="2" s="1"/>
  <c r="O3948" i="2" s="1"/>
  <c r="O3949" i="2" s="1"/>
  <c r="O3950" i="2" s="1"/>
  <c r="O3951" i="2" s="1"/>
  <c r="O3952" i="2" s="1"/>
  <c r="O3953" i="2" s="1"/>
  <c r="O3954" i="2" s="1"/>
  <c r="O3955" i="2" s="1"/>
  <c r="O3956" i="2" s="1"/>
  <c r="O3957" i="2" s="1"/>
  <c r="O3958" i="2" s="1"/>
  <c r="O3959" i="2" s="1"/>
  <c r="O3960" i="2" s="1"/>
  <c r="O3961" i="2" s="1"/>
  <c r="O3962" i="2" s="1"/>
  <c r="O3963" i="2" s="1"/>
  <c r="O3964" i="2" s="1"/>
  <c r="O3965" i="2" s="1"/>
  <c r="O3966" i="2" s="1"/>
  <c r="O3967" i="2" s="1"/>
  <c r="O3968" i="2" s="1"/>
  <c r="O3969" i="2" s="1"/>
  <c r="O3970" i="2" s="1"/>
  <c r="O3971" i="2" s="1"/>
  <c r="O3972" i="2" s="1"/>
  <c r="O3973" i="2" s="1"/>
  <c r="O3974" i="2" s="1"/>
  <c r="O3975" i="2" s="1"/>
  <c r="O3976" i="2" s="1"/>
  <c r="O3977" i="2" s="1"/>
  <c r="O3978" i="2" s="1"/>
  <c r="O3979" i="2" s="1"/>
  <c r="O3980" i="2" s="1"/>
  <c r="O3981" i="2" s="1"/>
  <c r="O3982" i="2" s="1"/>
  <c r="O3983" i="2" s="1"/>
  <c r="O3984" i="2" s="1"/>
  <c r="O3985" i="2" s="1"/>
  <c r="O3986" i="2" s="1"/>
  <c r="O3987" i="2" s="1"/>
  <c r="O3988" i="2" s="1"/>
  <c r="O3989" i="2" s="1"/>
  <c r="O3990" i="2" s="1"/>
  <c r="O3991" i="2" s="1"/>
  <c r="O3992" i="2" s="1"/>
  <c r="O3993" i="2" s="1"/>
  <c r="O3994" i="2" s="1"/>
  <c r="O3995" i="2" s="1"/>
  <c r="O3996" i="2" s="1"/>
  <c r="O3997" i="2" s="1"/>
  <c r="O3998" i="2" s="1"/>
  <c r="O3999" i="2" s="1"/>
  <c r="O4000" i="2" s="1"/>
  <c r="O4001" i="2" s="1"/>
  <c r="O4002" i="2" s="1"/>
  <c r="O4003" i="2" s="1"/>
  <c r="O4004" i="2" s="1"/>
  <c r="O4005" i="2" s="1"/>
  <c r="O4006" i="2" s="1"/>
  <c r="O4007" i="2" s="1"/>
  <c r="O4008" i="2" s="1"/>
  <c r="O4009" i="2" s="1"/>
  <c r="O4010" i="2" s="1"/>
  <c r="O4011" i="2" s="1"/>
  <c r="O4012" i="2" s="1"/>
  <c r="O4013" i="2" s="1"/>
  <c r="O4014" i="2" s="1"/>
  <c r="O4015" i="2" s="1"/>
  <c r="O4016" i="2" s="1"/>
  <c r="O4017" i="2" s="1"/>
  <c r="O4018" i="2" s="1"/>
  <c r="O4019" i="2" s="1"/>
  <c r="O4020" i="2" s="1"/>
  <c r="O4021" i="2" s="1"/>
  <c r="O4022" i="2" s="1"/>
  <c r="O4023" i="2" s="1"/>
  <c r="O4024" i="2" s="1"/>
  <c r="O4025" i="2" s="1"/>
  <c r="O4026" i="2" s="1"/>
  <c r="O4027" i="2" s="1"/>
  <c r="O4028" i="2" s="1"/>
  <c r="O4029" i="2" s="1"/>
  <c r="O4030" i="2" s="1"/>
  <c r="O4031" i="2" s="1"/>
  <c r="O4032" i="2" s="1"/>
  <c r="O4033" i="2" s="1"/>
  <c r="O4034" i="2" s="1"/>
  <c r="O4035" i="2" s="1"/>
  <c r="O4036" i="2" s="1"/>
  <c r="O4037" i="2" s="1"/>
  <c r="O4038" i="2" s="1"/>
  <c r="O4039" i="2" s="1"/>
  <c r="O4040" i="2" s="1"/>
  <c r="O4041" i="2" s="1"/>
  <c r="O4042" i="2" s="1"/>
  <c r="O4043" i="2" s="1"/>
  <c r="O4044" i="2" s="1"/>
  <c r="O4045" i="2" s="1"/>
  <c r="O4046" i="2" s="1"/>
  <c r="O4047" i="2" s="1"/>
  <c r="O4048" i="2" s="1"/>
  <c r="O4049" i="2" s="1"/>
  <c r="O4050" i="2" s="1"/>
  <c r="O4051" i="2" s="1"/>
  <c r="O4052" i="2" s="1"/>
  <c r="O4053" i="2" s="1"/>
  <c r="O4054" i="2" s="1"/>
  <c r="O4055" i="2" s="1"/>
  <c r="O4056" i="2" s="1"/>
  <c r="O4057" i="2" s="1"/>
  <c r="O4058" i="2" s="1"/>
  <c r="O4059" i="2" s="1"/>
  <c r="O4060" i="2" s="1"/>
  <c r="O4061" i="2" s="1"/>
  <c r="O4062" i="2" s="1"/>
  <c r="O4063" i="2" s="1"/>
  <c r="O4064" i="2" s="1"/>
  <c r="O4065" i="2" s="1"/>
  <c r="O4066" i="2" s="1"/>
  <c r="O4067" i="2" s="1"/>
  <c r="O4068" i="2" s="1"/>
  <c r="O4069" i="2" s="1"/>
  <c r="O4070" i="2" s="1"/>
  <c r="O4071" i="2" s="1"/>
  <c r="O4072" i="2" s="1"/>
  <c r="O4073" i="2" s="1"/>
  <c r="O4074" i="2" s="1"/>
  <c r="O4075" i="2" s="1"/>
  <c r="O4076" i="2" s="1"/>
  <c r="O4077" i="2" s="1"/>
  <c r="O4078" i="2" s="1"/>
  <c r="O4079" i="2" s="1"/>
  <c r="O4080" i="2" s="1"/>
  <c r="O4081" i="2" s="1"/>
  <c r="O4082" i="2" s="1"/>
  <c r="O4083" i="2" s="1"/>
  <c r="O4084" i="2" s="1"/>
  <c r="O4085" i="2" s="1"/>
  <c r="O4086" i="2" s="1"/>
  <c r="O4087" i="2" s="1"/>
  <c r="O4088" i="2" s="1"/>
  <c r="O4089" i="2" s="1"/>
  <c r="O4090" i="2" s="1"/>
  <c r="O4091" i="2" s="1"/>
  <c r="O4092" i="2" s="1"/>
  <c r="O4093" i="2" s="1"/>
  <c r="O4094" i="2" s="1"/>
  <c r="O4095" i="2" s="1"/>
  <c r="O4096" i="2" s="1"/>
  <c r="O4097" i="2" s="1"/>
  <c r="O4098" i="2" s="1"/>
  <c r="O4099" i="2" s="1"/>
  <c r="O4100" i="2" s="1"/>
  <c r="O4101" i="2" s="1"/>
  <c r="O4102" i="2" s="1"/>
  <c r="O4103" i="2" s="1"/>
  <c r="O4104" i="2" s="1"/>
  <c r="O4105" i="2" s="1"/>
  <c r="O4106" i="2" s="1"/>
  <c r="O4107" i="2" s="1"/>
  <c r="O4108" i="2" s="1"/>
  <c r="O4109" i="2" s="1"/>
  <c r="O4110" i="2" s="1"/>
  <c r="O4111" i="2" s="1"/>
  <c r="O4112" i="2" s="1"/>
  <c r="O4113" i="2" s="1"/>
  <c r="O4114" i="2" s="1"/>
  <c r="O4115" i="2" s="1"/>
  <c r="O4116" i="2" s="1"/>
  <c r="O4117" i="2" s="1"/>
  <c r="O4118" i="2" s="1"/>
  <c r="O4119" i="2" s="1"/>
  <c r="O4120" i="2" s="1"/>
  <c r="O4121" i="2" s="1"/>
  <c r="O4122" i="2" s="1"/>
  <c r="O4123" i="2" s="1"/>
  <c r="O4124" i="2" s="1"/>
  <c r="Y37" i="2"/>
  <c r="Y68" i="2"/>
  <c r="Y71" i="2"/>
  <c r="Y75" i="2"/>
  <c r="Y78" i="2"/>
  <c r="Y81" i="2"/>
  <c r="Y98" i="2"/>
  <c r="Y105" i="2"/>
  <c r="Y129" i="2"/>
  <c r="Y133" i="2"/>
  <c r="Y243" i="2"/>
  <c r="Y270" i="2"/>
  <c r="Y352" i="2"/>
  <c r="W793" i="2"/>
  <c r="J793" i="2" s="1"/>
  <c r="W869" i="2"/>
  <c r="J869" i="2" s="1"/>
  <c r="Z16" i="2"/>
  <c r="Z890" i="2"/>
  <c r="Z883" i="2"/>
  <c r="Z876" i="2"/>
  <c r="Z869" i="2"/>
  <c r="Z865" i="2"/>
  <c r="Z858" i="2"/>
  <c r="Z855" i="2"/>
  <c r="Z851" i="2"/>
  <c r="Z837" i="2"/>
  <c r="Z833" i="2"/>
  <c r="Z826" i="2"/>
  <c r="Z823" i="2"/>
  <c r="Z819" i="2"/>
  <c r="Z805" i="2"/>
  <c r="Z801" i="2"/>
  <c r="Z794" i="2"/>
  <c r="Z791" i="2"/>
  <c r="Z787" i="2"/>
  <c r="Z773" i="2"/>
  <c r="Z769" i="2"/>
  <c r="Z762" i="2"/>
  <c r="Z759" i="2"/>
  <c r="Z755" i="2"/>
  <c r="Z741" i="2"/>
  <c r="Z737" i="2"/>
  <c r="Z730" i="2"/>
  <c r="Z727" i="2"/>
  <c r="Z723" i="2"/>
  <c r="Z716" i="2"/>
  <c r="Z712" i="2"/>
  <c r="Z701" i="2"/>
  <c r="Z691" i="2"/>
  <c r="Z684" i="2"/>
  <c r="Z677" i="2"/>
  <c r="Z666" i="2"/>
  <c r="Z659" i="2"/>
  <c r="Z648" i="2"/>
  <c r="Z645" i="2"/>
  <c r="Z641" i="2"/>
  <c r="Z638" i="2"/>
  <c r="Z631" i="2"/>
  <c r="Z611" i="2"/>
  <c r="Z886" i="2"/>
  <c r="Z879" i="2"/>
  <c r="Z872" i="2"/>
  <c r="Z861" i="2"/>
  <c r="Z847" i="2"/>
  <c r="Z843" i="2"/>
  <c r="Z840" i="2"/>
  <c r="Z829" i="2"/>
  <c r="Z815" i="2"/>
  <c r="Z811" i="2"/>
  <c r="Z808" i="2"/>
  <c r="Z797" i="2"/>
  <c r="Z783" i="2"/>
  <c r="Z779" i="2"/>
  <c r="Z776" i="2"/>
  <c r="Z765" i="2"/>
  <c r="Z751" i="2"/>
  <c r="Z747" i="2"/>
  <c r="Z744" i="2"/>
  <c r="Z733" i="2"/>
  <c r="Z719" i="2"/>
  <c r="Z708" i="2"/>
  <c r="Z704" i="2"/>
  <c r="Z697" i="2"/>
  <c r="Z694" i="2"/>
  <c r="Z687" i="2"/>
  <c r="Z673" i="2"/>
  <c r="Z669" i="2"/>
  <c r="Z662" i="2"/>
  <c r="Z655" i="2"/>
  <c r="Z634" i="2"/>
  <c r="Z627" i="2"/>
  <c r="Z620" i="2"/>
  <c r="Z617" i="2"/>
  <c r="Z607" i="2"/>
  <c r="Z604" i="2"/>
  <c r="Z601" i="2"/>
  <c r="Z595" i="2"/>
  <c r="Z882" i="2"/>
  <c r="Z875" i="2"/>
  <c r="Z868" i="2"/>
  <c r="Z864" i="2"/>
  <c r="Z854" i="2"/>
  <c r="Z850" i="2"/>
  <c r="Z836" i="2"/>
  <c r="Z832" i="2"/>
  <c r="Z822" i="2"/>
  <c r="Z818" i="2"/>
  <c r="Z804" i="2"/>
  <c r="Z800" i="2"/>
  <c r="Z790" i="2"/>
  <c r="Z786" i="2"/>
  <c r="Z772" i="2"/>
  <c r="Z768" i="2"/>
  <c r="Z758" i="2"/>
  <c r="Z754" i="2"/>
  <c r="Z740" i="2"/>
  <c r="Z736" i="2"/>
  <c r="Z726" i="2"/>
  <c r="Z722" i="2"/>
  <c r="Z715" i="2"/>
  <c r="Z690" i="2"/>
  <c r="Z683" i="2"/>
  <c r="Z680" i="2"/>
  <c r="Z676" i="2"/>
  <c r="Z665" i="2"/>
  <c r="Z658" i="2"/>
  <c r="Z651" i="2"/>
  <c r="Z644" i="2"/>
  <c r="Z640" i="2"/>
  <c r="Z637" i="2"/>
  <c r="Z623" i="2"/>
  <c r="Z614" i="2"/>
  <c r="Z610" i="2"/>
  <c r="Z598" i="2"/>
  <c r="Z889" i="2"/>
  <c r="Z885" i="2"/>
  <c r="Z878" i="2"/>
  <c r="Z860" i="2"/>
  <c r="Z857" i="2"/>
  <c r="Z846" i="2"/>
  <c r="Z828" i="2"/>
  <c r="Z825" i="2"/>
  <c r="Z814" i="2"/>
  <c r="Z796" i="2"/>
  <c r="Z793" i="2"/>
  <c r="Z782" i="2"/>
  <c r="Z764" i="2"/>
  <c r="Z761" i="2"/>
  <c r="Z750" i="2"/>
  <c r="Z732" i="2"/>
  <c r="Z729" i="2"/>
  <c r="Z718" i="2"/>
  <c r="Z711" i="2"/>
  <c r="Z707" i="2"/>
  <c r="Z700" i="2"/>
  <c r="Z696" i="2"/>
  <c r="Z686" i="2"/>
  <c r="Z672" i="2"/>
  <c r="Z661" i="2"/>
  <c r="Z654" i="2"/>
  <c r="Z647" i="2"/>
  <c r="Z633" i="2"/>
  <c r="Z630" i="2"/>
  <c r="Z626" i="2"/>
  <c r="Z616" i="2"/>
  <c r="Z600" i="2"/>
  <c r="Z594" i="2"/>
  <c r="Z874" i="2"/>
  <c r="Z871" i="2"/>
  <c r="Z867" i="2"/>
  <c r="Z853" i="2"/>
  <c r="Z849" i="2"/>
  <c r="Z842" i="2"/>
  <c r="Z839" i="2"/>
  <c r="Z835" i="2"/>
  <c r="Z821" i="2"/>
  <c r="Z817" i="2"/>
  <c r="Z810" i="2"/>
  <c r="Z807" i="2"/>
  <c r="Z803" i="2"/>
  <c r="Z789" i="2"/>
  <c r="Z785" i="2"/>
  <c r="Z778" i="2"/>
  <c r="Z775" i="2"/>
  <c r="Z771" i="2"/>
  <c r="Z757" i="2"/>
  <c r="Z753" i="2"/>
  <c r="Z746" i="2"/>
  <c r="Z743" i="2"/>
  <c r="Z739" i="2"/>
  <c r="Z725" i="2"/>
  <c r="Z721" i="2"/>
  <c r="Z714" i="2"/>
  <c r="Z703" i="2"/>
  <c r="Z693" i="2"/>
  <c r="Z689" i="2"/>
  <c r="Z682" i="2"/>
  <c r="Z679" i="2"/>
  <c r="Z668" i="2"/>
  <c r="Z664" i="2"/>
  <c r="Z657" i="2"/>
  <c r="Z650" i="2"/>
  <c r="Z643" i="2"/>
  <c r="Z636" i="2"/>
  <c r="Z619" i="2"/>
  <c r="Z888" i="2"/>
  <c r="Z881" i="2"/>
  <c r="Z877" i="2"/>
  <c r="Z863" i="2"/>
  <c r="Z859" i="2"/>
  <c r="Z856" i="2"/>
  <c r="Z845" i="2"/>
  <c r="Z831" i="2"/>
  <c r="Z827" i="2"/>
  <c r="Z824" i="2"/>
  <c r="Z813" i="2"/>
  <c r="Z799" i="2"/>
  <c r="Z795" i="2"/>
  <c r="Z792" i="2"/>
  <c r="Z781" i="2"/>
  <c r="Z767" i="2"/>
  <c r="Z763" i="2"/>
  <c r="Z760" i="2"/>
  <c r="Z749" i="2"/>
  <c r="Z735" i="2"/>
  <c r="Z731" i="2"/>
  <c r="Z728" i="2"/>
  <c r="Z717" i="2"/>
  <c r="Z710" i="2"/>
  <c r="Z706" i="2"/>
  <c r="Z699" i="2"/>
  <c r="Z685" i="2"/>
  <c r="Z675" i="2"/>
  <c r="Z671" i="2"/>
  <c r="Z660" i="2"/>
  <c r="Z653" i="2"/>
  <c r="Z639" i="2"/>
  <c r="Z632" i="2"/>
  <c r="Z629" i="2"/>
  <c r="Z625" i="2"/>
  <c r="Z622" i="2"/>
  <c r="Z606" i="2"/>
  <c r="Z884" i="2"/>
  <c r="Z870" i="2"/>
  <c r="Z866" i="2"/>
  <c r="Z852" i="2"/>
  <c r="Z848" i="2"/>
  <c r="Z838" i="2"/>
  <c r="Z834" i="2"/>
  <c r="Z820" i="2"/>
  <c r="Z816" i="2"/>
  <c r="Z806" i="2"/>
  <c r="Z802" i="2"/>
  <c r="Z788" i="2"/>
  <c r="Z784" i="2"/>
  <c r="Z774" i="2"/>
  <c r="Z770" i="2"/>
  <c r="Z756" i="2"/>
  <c r="Z752" i="2"/>
  <c r="Z742" i="2"/>
  <c r="Z738" i="2"/>
  <c r="Z724" i="2"/>
  <c r="Z720" i="2"/>
  <c r="Z713" i="2"/>
  <c r="Z702" i="2"/>
  <c r="Z695" i="2"/>
  <c r="Z692" i="2"/>
  <c r="Z688" i="2"/>
  <c r="Z678" i="2"/>
  <c r="Z667" i="2"/>
  <c r="Z656" i="2"/>
  <c r="Z649" i="2"/>
  <c r="Z646" i="2"/>
  <c r="Z887" i="2"/>
  <c r="Z830" i="2"/>
  <c r="Z745" i="2"/>
  <c r="Z624" i="2"/>
  <c r="Z613" i="2"/>
  <c r="Z605" i="2"/>
  <c r="Z591" i="2"/>
  <c r="Z588" i="2"/>
  <c r="Z585" i="2"/>
  <c r="Z575" i="2"/>
  <c r="Z572" i="2"/>
  <c r="Z569" i="2"/>
  <c r="Z563" i="2"/>
  <c r="Z559" i="2"/>
  <c r="Z555" i="2"/>
  <c r="Z552" i="2"/>
  <c r="Z549" i="2"/>
  <c r="Z539" i="2"/>
  <c r="Z533" i="2"/>
  <c r="Z523" i="2"/>
  <c r="Z517" i="2"/>
  <c r="Z507" i="2"/>
  <c r="Z501" i="2"/>
  <c r="Z491" i="2"/>
  <c r="Z485" i="2"/>
  <c r="Z475" i="2"/>
  <c r="Z469" i="2"/>
  <c r="Z465" i="2"/>
  <c r="Z452" i="2"/>
  <c r="Z449" i="2"/>
  <c r="Z436" i="2"/>
  <c r="Z432" i="2"/>
  <c r="Z429" i="2"/>
  <c r="Z419" i="2"/>
  <c r="Z412" i="2"/>
  <c r="Z405" i="2"/>
  <c r="Z398" i="2"/>
  <c r="Z388" i="2"/>
  <c r="Z385" i="2"/>
  <c r="Z381" i="2"/>
  <c r="Z378" i="2"/>
  <c r="Z374" i="2"/>
  <c r="Z364" i="2"/>
  <c r="Z361" i="2"/>
  <c r="Z798" i="2"/>
  <c r="Z612" i="2"/>
  <c r="Z603" i="2"/>
  <c r="Z596" i="2"/>
  <c r="Z582" i="2"/>
  <c r="Z578" i="2"/>
  <c r="Z566" i="2"/>
  <c r="Z542" i="2"/>
  <c r="Z529" i="2"/>
  <c r="Z526" i="2"/>
  <c r="Z513" i="2"/>
  <c r="Z510" i="2"/>
  <c r="Z497" i="2"/>
  <c r="Z494" i="2"/>
  <c r="Z481" i="2"/>
  <c r="Z478" i="2"/>
  <c r="Z458" i="2"/>
  <c r="Z455" i="2"/>
  <c r="Z442" i="2"/>
  <c r="Z439" i="2"/>
  <c r="Z425" i="2"/>
  <c r="Z422" i="2"/>
  <c r="Z415" i="2"/>
  <c r="Z408" i="2"/>
  <c r="Z401" i="2"/>
  <c r="Z391" i="2"/>
  <c r="Z367" i="2"/>
  <c r="Z880" i="2"/>
  <c r="Z766" i="2"/>
  <c r="Z709" i="2"/>
  <c r="Z681" i="2"/>
  <c r="Z652" i="2"/>
  <c r="Z635" i="2"/>
  <c r="Z621" i="2"/>
  <c r="Z602" i="2"/>
  <c r="Z584" i="2"/>
  <c r="Z568" i="2"/>
  <c r="Z562" i="2"/>
  <c r="Z558" i="2"/>
  <c r="Z554" i="2"/>
  <c r="Z548" i="2"/>
  <c r="Z545" i="2"/>
  <c r="Z535" i="2"/>
  <c r="Z532" i="2"/>
  <c r="Z519" i="2"/>
  <c r="Z516" i="2"/>
  <c r="Z503" i="2"/>
  <c r="Z500" i="2"/>
  <c r="Z487" i="2"/>
  <c r="Z484" i="2"/>
  <c r="Z471" i="2"/>
  <c r="Z468" i="2"/>
  <c r="Z464" i="2"/>
  <c r="Z461" i="2"/>
  <c r="Z451" i="2"/>
  <c r="Z448" i="2"/>
  <c r="Z435" i="2"/>
  <c r="Z431" i="2"/>
  <c r="Z428" i="2"/>
  <c r="Z418" i="2"/>
  <c r="Z411" i="2"/>
  <c r="Z394" i="2"/>
  <c r="Z384" i="2"/>
  <c r="Z377" i="2"/>
  <c r="Z370" i="2"/>
  <c r="Z363" i="2"/>
  <c r="Z360" i="2"/>
  <c r="Z734" i="2"/>
  <c r="Z705" i="2"/>
  <c r="Z618" i="2"/>
  <c r="Z609" i="2"/>
  <c r="Z593" i="2"/>
  <c r="Z587" i="2"/>
  <c r="Z581" i="2"/>
  <c r="Z577" i="2"/>
  <c r="Z571" i="2"/>
  <c r="Z565" i="2"/>
  <c r="Z551" i="2"/>
  <c r="Z541" i="2"/>
  <c r="Z538" i="2"/>
  <c r="Z528" i="2"/>
  <c r="Z522" i="2"/>
  <c r="Z512" i="2"/>
  <c r="Z506" i="2"/>
  <c r="Z496" i="2"/>
  <c r="Z490" i="2"/>
  <c r="Z480" i="2"/>
  <c r="Z474" i="2"/>
  <c r="Z457" i="2"/>
  <c r="Z454" i="2"/>
  <c r="Z445" i="2"/>
  <c r="Z438" i="2"/>
  <c r="Z424" i="2"/>
  <c r="Z414" i="2"/>
  <c r="Z407" i="2"/>
  <c r="Z404" i="2"/>
  <c r="Z400" i="2"/>
  <c r="Z397" i="2"/>
  <c r="Z387" i="2"/>
  <c r="Z380" i="2"/>
  <c r="Z373" i="2"/>
  <c r="Z366" i="2"/>
  <c r="Z873" i="2"/>
  <c r="Z844" i="2"/>
  <c r="Z674" i="2"/>
  <c r="Z608" i="2"/>
  <c r="Z590" i="2"/>
  <c r="Z574" i="2"/>
  <c r="Z561" i="2"/>
  <c r="Z557" i="2"/>
  <c r="Z553" i="2"/>
  <c r="Z544" i="2"/>
  <c r="Z531" i="2"/>
  <c r="Z525" i="2"/>
  <c r="Z515" i="2"/>
  <c r="Z509" i="2"/>
  <c r="Z499" i="2"/>
  <c r="Z493" i="2"/>
  <c r="Z483" i="2"/>
  <c r="Z477" i="2"/>
  <c r="Z467" i="2"/>
  <c r="Z463" i="2"/>
  <c r="Z460" i="2"/>
  <c r="Z450" i="2"/>
  <c r="Z441" i="2"/>
  <c r="Z434" i="2"/>
  <c r="Z427" i="2"/>
  <c r="Z421" i="2"/>
  <c r="Z417" i="2"/>
  <c r="Z410" i="2"/>
  <c r="Z393" i="2"/>
  <c r="Z390" i="2"/>
  <c r="Z809" i="2"/>
  <c r="Z780" i="2"/>
  <c r="Z628" i="2"/>
  <c r="Z615" i="2"/>
  <c r="Z589" i="2"/>
  <c r="Z573" i="2"/>
  <c r="Z564" i="2"/>
  <c r="Z560" i="2"/>
  <c r="Z556" i="2"/>
  <c r="Z550" i="2"/>
  <c r="Z527" i="2"/>
  <c r="Z524" i="2"/>
  <c r="Z511" i="2"/>
  <c r="Z508" i="2"/>
  <c r="Z495" i="2"/>
  <c r="Z492" i="2"/>
  <c r="Z479" i="2"/>
  <c r="Z476" i="2"/>
  <c r="Z466" i="2"/>
  <c r="Z459" i="2"/>
  <c r="Z456" i="2"/>
  <c r="Z453" i="2"/>
  <c r="Z440" i="2"/>
  <c r="Z437" i="2"/>
  <c r="Z433" i="2"/>
  <c r="Z423" i="2"/>
  <c r="Z420" i="2"/>
  <c r="Z416" i="2"/>
  <c r="Z413" i="2"/>
  <c r="Z406" i="2"/>
  <c r="Z399" i="2"/>
  <c r="Z389" i="2"/>
  <c r="Z382" i="2"/>
  <c r="Z375" i="2"/>
  <c r="Z365" i="2"/>
  <c r="Z358" i="2"/>
  <c r="Z642" i="2"/>
  <c r="Z599" i="2"/>
  <c r="Z583" i="2"/>
  <c r="Z570" i="2"/>
  <c r="Z518" i="2"/>
  <c r="Z505" i="2"/>
  <c r="Z386" i="2"/>
  <c r="Z376" i="2"/>
  <c r="Z368" i="2"/>
  <c r="Z348" i="2"/>
  <c r="Z341" i="2"/>
  <c r="Z331" i="2"/>
  <c r="Z325" i="2"/>
  <c r="Z314" i="2"/>
  <c r="Z311" i="2"/>
  <c r="Z304" i="2"/>
  <c r="Z297" i="2"/>
  <c r="Z283" i="2"/>
  <c r="Z276" i="2"/>
  <c r="Z259" i="2"/>
  <c r="Z242" i="2"/>
  <c r="Z239" i="2"/>
  <c r="Z232" i="2"/>
  <c r="Z229" i="2"/>
  <c r="Z225" i="2"/>
  <c r="Z222" i="2"/>
  <c r="Z209" i="2"/>
  <c r="Z192" i="2"/>
  <c r="Z171" i="2"/>
  <c r="Z168" i="2"/>
  <c r="Z164" i="2"/>
  <c r="Z146" i="2"/>
  <c r="Z142" i="2"/>
  <c r="Z862" i="2"/>
  <c r="Z748" i="2"/>
  <c r="Z597" i="2"/>
  <c r="Z543" i="2"/>
  <c r="Z530" i="2"/>
  <c r="Z504" i="2"/>
  <c r="Z426" i="2"/>
  <c r="Z351" i="2"/>
  <c r="Z344" i="2"/>
  <c r="Z334" i="2"/>
  <c r="Z321" i="2"/>
  <c r="Z307" i="2"/>
  <c r="Z300" i="2"/>
  <c r="Z293" i="2"/>
  <c r="Z289" i="2"/>
  <c r="Z286" i="2"/>
  <c r="Z272" i="2"/>
  <c r="Z269" i="2"/>
  <c r="Z265" i="2"/>
  <c r="Z262" i="2"/>
  <c r="Z252" i="2"/>
  <c r="Z235" i="2"/>
  <c r="Z218" i="2"/>
  <c r="Z202" i="2"/>
  <c r="Z199" i="2"/>
  <c r="Z195" i="2"/>
  <c r="Z188" i="2"/>
  <c r="Z181" i="2"/>
  <c r="Z177" i="2"/>
  <c r="Z174" i="2"/>
  <c r="Z160" i="2"/>
  <c r="Z153" i="2"/>
  <c r="Z149" i="2"/>
  <c r="Z841" i="2"/>
  <c r="Z592" i="2"/>
  <c r="Z580" i="2"/>
  <c r="Z567" i="2"/>
  <c r="Z540" i="2"/>
  <c r="Z502" i="2"/>
  <c r="Z489" i="2"/>
  <c r="Z396" i="2"/>
  <c r="Z383" i="2"/>
  <c r="Z357" i="2"/>
  <c r="Z354" i="2"/>
  <c r="Z347" i="2"/>
  <c r="Z340" i="2"/>
  <c r="Z337" i="2"/>
  <c r="Z327" i="2"/>
  <c r="Z324" i="2"/>
  <c r="Z317" i="2"/>
  <c r="Z303" i="2"/>
  <c r="Z296" i="2"/>
  <c r="Z282" i="2"/>
  <c r="Z279" i="2"/>
  <c r="Z275" i="2"/>
  <c r="Z258" i="2"/>
  <c r="Z255" i="2"/>
  <c r="Z248" i="2"/>
  <c r="Z245" i="2"/>
  <c r="Z241" i="2"/>
  <c r="Z238" i="2"/>
  <c r="Z228" i="2"/>
  <c r="Z215" i="2"/>
  <c r="Z212" i="2"/>
  <c r="Z205" i="2"/>
  <c r="Z191" i="2"/>
  <c r="Z184" i="2"/>
  <c r="Z170" i="2"/>
  <c r="Z167" i="2"/>
  <c r="Z163" i="2"/>
  <c r="Z156" i="2"/>
  <c r="Z145" i="2"/>
  <c r="Z579" i="2"/>
  <c r="Z514" i="2"/>
  <c r="Z488" i="2"/>
  <c r="Z462" i="2"/>
  <c r="Z409" i="2"/>
  <c r="Z395" i="2"/>
  <c r="Z350" i="2"/>
  <c r="Z343" i="2"/>
  <c r="Z330" i="2"/>
  <c r="Z320" i="2"/>
  <c r="Z313" i="2"/>
  <c r="Z310" i="2"/>
  <c r="Z299" i="2"/>
  <c r="Z292" i="2"/>
  <c r="Z285" i="2"/>
  <c r="Z268" i="2"/>
  <c r="Z251" i="2"/>
  <c r="Z234" i="2"/>
  <c r="Z231" i="2"/>
  <c r="Z224" i="2"/>
  <c r="Z221" i="2"/>
  <c r="Z217" i="2"/>
  <c r="Z208" i="2"/>
  <c r="Z201" i="2"/>
  <c r="Z198" i="2"/>
  <c r="Z194" i="2"/>
  <c r="Z187" i="2"/>
  <c r="Z180" i="2"/>
  <c r="Z173" i="2"/>
  <c r="Z159" i="2"/>
  <c r="Z152" i="2"/>
  <c r="Z812" i="2"/>
  <c r="Z698" i="2"/>
  <c r="Z576" i="2"/>
  <c r="Z537" i="2"/>
  <c r="Z486" i="2"/>
  <c r="Z473" i="2"/>
  <c r="Z447" i="2"/>
  <c r="Z372" i="2"/>
  <c r="Z356" i="2"/>
  <c r="Z353" i="2"/>
  <c r="Z339" i="2"/>
  <c r="Z336" i="2"/>
  <c r="Z333" i="2"/>
  <c r="Z323" i="2"/>
  <c r="Z316" i="2"/>
  <c r="Z306" i="2"/>
  <c r="Z288" i="2"/>
  <c r="Z281" i="2"/>
  <c r="Z278" i="2"/>
  <c r="Z274" i="2"/>
  <c r="Z271" i="2"/>
  <c r="Z264" i="2"/>
  <c r="Z261" i="2"/>
  <c r="Z257" i="2"/>
  <c r="Z254" i="2"/>
  <c r="Z244" i="2"/>
  <c r="Z227" i="2"/>
  <c r="Z214" i="2"/>
  <c r="Z211" i="2"/>
  <c r="Z190" i="2"/>
  <c r="Z176" i="2"/>
  <c r="Z169" i="2"/>
  <c r="Z166" i="2"/>
  <c r="Z162" i="2"/>
  <c r="Z155" i="2"/>
  <c r="Z148" i="2"/>
  <c r="Z536" i="2"/>
  <c r="Z498" i="2"/>
  <c r="Z472" i="2"/>
  <c r="Z446" i="2"/>
  <c r="Z392" i="2"/>
  <c r="Z371" i="2"/>
  <c r="Z362" i="2"/>
  <c r="Z346" i="2"/>
  <c r="Z342" i="2"/>
  <c r="Z329" i="2"/>
  <c r="Z326" i="2"/>
  <c r="Z319" i="2"/>
  <c r="Z312" i="2"/>
  <c r="Z309" i="2"/>
  <c r="Z302" i="2"/>
  <c r="Z298" i="2"/>
  <c r="Z295" i="2"/>
  <c r="Z291" i="2"/>
  <c r="Z267" i="2"/>
  <c r="Z250" i="2"/>
  <c r="Z247" i="2"/>
  <c r="Z240" i="2"/>
  <c r="Z237" i="2"/>
  <c r="Z233" i="2"/>
  <c r="Z230" i="2"/>
  <c r="Z220" i="2"/>
  <c r="Z207" i="2"/>
  <c r="Z204" i="2"/>
  <c r="Z197" i="2"/>
  <c r="Z193" i="2"/>
  <c r="Z670" i="2"/>
  <c r="Z586" i="2"/>
  <c r="Z547" i="2"/>
  <c r="Z534" i="2"/>
  <c r="Z521" i="2"/>
  <c r="Z470" i="2"/>
  <c r="Z444" i="2"/>
  <c r="Z430" i="2"/>
  <c r="Z403" i="2"/>
  <c r="Z379" i="2"/>
  <c r="Z355" i="2"/>
  <c r="AA355" i="2" s="1"/>
  <c r="Z352" i="2"/>
  <c r="Z349" i="2"/>
  <c r="Z332" i="2"/>
  <c r="Z322" i="2"/>
  <c r="Z315" i="2"/>
  <c r="Z305" i="2"/>
  <c r="Z284" i="2"/>
  <c r="Z277" i="2"/>
  <c r="Z273" i="2"/>
  <c r="Z270" i="2"/>
  <c r="Z260" i="2"/>
  <c r="Z243" i="2"/>
  <c r="Z226" i="2"/>
  <c r="Z223" i="2"/>
  <c r="Z210" i="2"/>
  <c r="Z200" i="2"/>
  <c r="Z189" i="2"/>
  <c r="Z172" i="2"/>
  <c r="Z165" i="2"/>
  <c r="Z161" i="2"/>
  <c r="Y6" i="2"/>
  <c r="Z8" i="2"/>
  <c r="Z26" i="2"/>
  <c r="AA26" i="2" s="1"/>
  <c r="AB10" i="2"/>
  <c r="AC2" i="2"/>
  <c r="AC10" i="2"/>
  <c r="AC18" i="2"/>
  <c r="Z30" i="2"/>
  <c r="Y34" i="2"/>
  <c r="Z37" i="2"/>
  <c r="Y41" i="2"/>
  <c r="Z44" i="2"/>
  <c r="Y48" i="2"/>
  <c r="Y55" i="2"/>
  <c r="Y59" i="2"/>
  <c r="Y62" i="2"/>
  <c r="Y65" i="2"/>
  <c r="Z68" i="2"/>
  <c r="AA68" i="2" s="1"/>
  <c r="Z71" i="2"/>
  <c r="AA71" i="2" s="1"/>
  <c r="Z75" i="2"/>
  <c r="Z78" i="2"/>
  <c r="Z81" i="2"/>
  <c r="Y85" i="2"/>
  <c r="Z87" i="2"/>
  <c r="Z91" i="2"/>
  <c r="Z98" i="2"/>
  <c r="AA98" i="2" s="1"/>
  <c r="Y102" i="2"/>
  <c r="Z105" i="2"/>
  <c r="Y109" i="2"/>
  <c r="Z112" i="2"/>
  <c r="Y116" i="2"/>
  <c r="Z119" i="2"/>
  <c r="Y123" i="2"/>
  <c r="Y126" i="2"/>
  <c r="Z129" i="2"/>
  <c r="AA129" i="2" s="1"/>
  <c r="Z133" i="2"/>
  <c r="AA133" i="2" s="1"/>
  <c r="Y140" i="2"/>
  <c r="Y144" i="2"/>
  <c r="Y154" i="2"/>
  <c r="Y165" i="2"/>
  <c r="Z178" i="2"/>
  <c r="Z219" i="2"/>
  <c r="Z246" i="2"/>
  <c r="Y273" i="2"/>
  <c r="Z301" i="2"/>
  <c r="Z328" i="2"/>
  <c r="Z443" i="2"/>
  <c r="Z546" i="2"/>
  <c r="Y26" i="2"/>
  <c r="Y887" i="2"/>
  <c r="Y880" i="2"/>
  <c r="Y873" i="2"/>
  <c r="Y862" i="2"/>
  <c r="Y844" i="2"/>
  <c r="Y841" i="2"/>
  <c r="Y830" i="2"/>
  <c r="Y812" i="2"/>
  <c r="Y809" i="2"/>
  <c r="Y798" i="2"/>
  <c r="Y780" i="2"/>
  <c r="Y777" i="2"/>
  <c r="Y766" i="2"/>
  <c r="Y748" i="2"/>
  <c r="Y745" i="2"/>
  <c r="Y734" i="2"/>
  <c r="Y709" i="2"/>
  <c r="Y705" i="2"/>
  <c r="Y698" i="2"/>
  <c r="Y681" i="2"/>
  <c r="Y674" i="2"/>
  <c r="Y670" i="2"/>
  <c r="Y663" i="2"/>
  <c r="Y652" i="2"/>
  <c r="Y635" i="2"/>
  <c r="Y628" i="2"/>
  <c r="Y624" i="2"/>
  <c r="Y621" i="2"/>
  <c r="Y605" i="2"/>
  <c r="Y596" i="2"/>
  <c r="Y890" i="2"/>
  <c r="Y883" i="2"/>
  <c r="Y876" i="2"/>
  <c r="Y869" i="2"/>
  <c r="Y865" i="2"/>
  <c r="Y858" i="2"/>
  <c r="Y855" i="2"/>
  <c r="Y851" i="2"/>
  <c r="Y837" i="2"/>
  <c r="Y833" i="2"/>
  <c r="Y826" i="2"/>
  <c r="Y823" i="2"/>
  <c r="Y819" i="2"/>
  <c r="Y805" i="2"/>
  <c r="Y801" i="2"/>
  <c r="Y794" i="2"/>
  <c r="Y791" i="2"/>
  <c r="Y787" i="2"/>
  <c r="Y773" i="2"/>
  <c r="Y769" i="2"/>
  <c r="AA769" i="2" s="1"/>
  <c r="Y762" i="2"/>
  <c r="Y759" i="2"/>
  <c r="Y755" i="2"/>
  <c r="Y741" i="2"/>
  <c r="Y737" i="2"/>
  <c r="Y730" i="2"/>
  <c r="Y727" i="2"/>
  <c r="Y723" i="2"/>
  <c r="AA723" i="2" s="1"/>
  <c r="Y716" i="2"/>
  <c r="Y712" i="2"/>
  <c r="Y701" i="2"/>
  <c r="Y691" i="2"/>
  <c r="Y684" i="2"/>
  <c r="Y677" i="2"/>
  <c r="Y666" i="2"/>
  <c r="Y659" i="2"/>
  <c r="Y648" i="2"/>
  <c r="Y645" i="2"/>
  <c r="Y641" i="2"/>
  <c r="Y638" i="2"/>
  <c r="Y631" i="2"/>
  <c r="Y611" i="2"/>
  <c r="Y886" i="2"/>
  <c r="Y879" i="2"/>
  <c r="AA879" i="2" s="1"/>
  <c r="Y872" i="2"/>
  <c r="Y861" i="2"/>
  <c r="Y847" i="2"/>
  <c r="Y843" i="2"/>
  <c r="Y840" i="2"/>
  <c r="Y829" i="2"/>
  <c r="Y815" i="2"/>
  <c r="Y811" i="2"/>
  <c r="AA811" i="2" s="1"/>
  <c r="Y808" i="2"/>
  <c r="Y797" i="2"/>
  <c r="Y783" i="2"/>
  <c r="Y779" i="2"/>
  <c r="Y776" i="2"/>
  <c r="Y765" i="2"/>
  <c r="Y751" i="2"/>
  <c r="Y747" i="2"/>
  <c r="AA747" i="2" s="1"/>
  <c r="Y744" i="2"/>
  <c r="Y733" i="2"/>
  <c r="Y719" i="2"/>
  <c r="Y708" i="2"/>
  <c r="Y704" i="2"/>
  <c r="Y697" i="2"/>
  <c r="Y694" i="2"/>
  <c r="Y687" i="2"/>
  <c r="Y673" i="2"/>
  <c r="Y669" i="2"/>
  <c r="Y662" i="2"/>
  <c r="Y655" i="2"/>
  <c r="Y634" i="2"/>
  <c r="Y627" i="2"/>
  <c r="Y620" i="2"/>
  <c r="Y617" i="2"/>
  <c r="Y607" i="2"/>
  <c r="Y604" i="2"/>
  <c r="Y601" i="2"/>
  <c r="Y595" i="2"/>
  <c r="Y882" i="2"/>
  <c r="Y875" i="2"/>
  <c r="Y868" i="2"/>
  <c r="Y864" i="2"/>
  <c r="Y854" i="2"/>
  <c r="Y850" i="2"/>
  <c r="Y836" i="2"/>
  <c r="Y832" i="2"/>
  <c r="Y822" i="2"/>
  <c r="Y818" i="2"/>
  <c r="Y804" i="2"/>
  <c r="Y800" i="2"/>
  <c r="Y790" i="2"/>
  <c r="Y786" i="2"/>
  <c r="Y772" i="2"/>
  <c r="Y768" i="2"/>
  <c r="Y758" i="2"/>
  <c r="Y754" i="2"/>
  <c r="Y740" i="2"/>
  <c r="Y736" i="2"/>
  <c r="Y726" i="2"/>
  <c r="Y722" i="2"/>
  <c r="Y715" i="2"/>
  <c r="Y690" i="2"/>
  <c r="Y683" i="2"/>
  <c r="Y680" i="2"/>
  <c r="Y676" i="2"/>
  <c r="Y665" i="2"/>
  <c r="AA665" i="2" s="1"/>
  <c r="Y658" i="2"/>
  <c r="Y651" i="2"/>
  <c r="AA651" i="2" s="1"/>
  <c r="Y644" i="2"/>
  <c r="Y640" i="2"/>
  <c r="Y637" i="2"/>
  <c r="Y623" i="2"/>
  <c r="Y614" i="2"/>
  <c r="Y610" i="2"/>
  <c r="Y598" i="2"/>
  <c r="Y889" i="2"/>
  <c r="Y885" i="2"/>
  <c r="Y878" i="2"/>
  <c r="Y860" i="2"/>
  <c r="Y857" i="2"/>
  <c r="Y846" i="2"/>
  <c r="Y828" i="2"/>
  <c r="Y825" i="2"/>
  <c r="Y814" i="2"/>
  <c r="Y796" i="2"/>
  <c r="Y793" i="2"/>
  <c r="Y782" i="2"/>
  <c r="Y764" i="2"/>
  <c r="Y761" i="2"/>
  <c r="Y750" i="2"/>
  <c r="Y732" i="2"/>
  <c r="Y729" i="2"/>
  <c r="Y718" i="2"/>
  <c r="Y711" i="2"/>
  <c r="Y707" i="2"/>
  <c r="Y700" i="2"/>
  <c r="Y696" i="2"/>
  <c r="Y686" i="2"/>
  <c r="Y672" i="2"/>
  <c r="Y661" i="2"/>
  <c r="Y654" i="2"/>
  <c r="Y647" i="2"/>
  <c r="Y633" i="2"/>
  <c r="Y630" i="2"/>
  <c r="Y626" i="2"/>
  <c r="Y874" i="2"/>
  <c r="Y871" i="2"/>
  <c r="Y867" i="2"/>
  <c r="Y853" i="2"/>
  <c r="Y849" i="2"/>
  <c r="Y842" i="2"/>
  <c r="Y839" i="2"/>
  <c r="Y835" i="2"/>
  <c r="Y821" i="2"/>
  <c r="Y817" i="2"/>
  <c r="Y810" i="2"/>
  <c r="Y807" i="2"/>
  <c r="Y803" i="2"/>
  <c r="Y789" i="2"/>
  <c r="Y785" i="2"/>
  <c r="Y778" i="2"/>
  <c r="Y775" i="2"/>
  <c r="AA775" i="2" s="1"/>
  <c r="Y771" i="2"/>
  <c r="Y757" i="2"/>
  <c r="Y753" i="2"/>
  <c r="Y746" i="2"/>
  <c r="Y743" i="2"/>
  <c r="Y739" i="2"/>
  <c r="Y725" i="2"/>
  <c r="Y721" i="2"/>
  <c r="AA721" i="2" s="1"/>
  <c r="Y714" i="2"/>
  <c r="Y703" i="2"/>
  <c r="AA703" i="2" s="1"/>
  <c r="Y693" i="2"/>
  <c r="Y689" i="2"/>
  <c r="Y682" i="2"/>
  <c r="Y679" i="2"/>
  <c r="Y668" i="2"/>
  <c r="Y664" i="2"/>
  <c r="Y657" i="2"/>
  <c r="Y650" i="2"/>
  <c r="Y643" i="2"/>
  <c r="Y636" i="2"/>
  <c r="Y619" i="2"/>
  <c r="Y613" i="2"/>
  <c r="Y609" i="2"/>
  <c r="Y603" i="2"/>
  <c r="AA603" i="2" s="1"/>
  <c r="Y597" i="2"/>
  <c r="Y888" i="2"/>
  <c r="Y881" i="2"/>
  <c r="Y877" i="2"/>
  <c r="Y863" i="2"/>
  <c r="Y859" i="2"/>
  <c r="Y856" i="2"/>
  <c r="Y845" i="2"/>
  <c r="Y831" i="2"/>
  <c r="Y827" i="2"/>
  <c r="Y824" i="2"/>
  <c r="Y813" i="2"/>
  <c r="Y799" i="2"/>
  <c r="Y795" i="2"/>
  <c r="Y792" i="2"/>
  <c r="Y781" i="2"/>
  <c r="AA781" i="2" s="1"/>
  <c r="Y767" i="2"/>
  <c r="Y763" i="2"/>
  <c r="Y760" i="2"/>
  <c r="Y749" i="2"/>
  <c r="Y735" i="2"/>
  <c r="Y731" i="2"/>
  <c r="Y728" i="2"/>
  <c r="Y717" i="2"/>
  <c r="AA717" i="2" s="1"/>
  <c r="Y710" i="2"/>
  <c r="Y706" i="2"/>
  <c r="Y699" i="2"/>
  <c r="Y685" i="2"/>
  <c r="Y675" i="2"/>
  <c r="Y671" i="2"/>
  <c r="Y660" i="2"/>
  <c r="Y653" i="2"/>
  <c r="AA653" i="2" s="1"/>
  <c r="Y802" i="2"/>
  <c r="Y774" i="2"/>
  <c r="Y688" i="2"/>
  <c r="Y579" i="2"/>
  <c r="Y546" i="2"/>
  <c r="Y543" i="2"/>
  <c r="Y536" i="2"/>
  <c r="Y530" i="2"/>
  <c r="AA530" i="2" s="1"/>
  <c r="Y520" i="2"/>
  <c r="Y514" i="2"/>
  <c r="Y504" i="2"/>
  <c r="AA504" i="2" s="1"/>
  <c r="Y498" i="2"/>
  <c r="Y488" i="2"/>
  <c r="Y482" i="2"/>
  <c r="Y472" i="2"/>
  <c r="Y462" i="2"/>
  <c r="AA462" i="2" s="1"/>
  <c r="Y446" i="2"/>
  <c r="Y443" i="2"/>
  <c r="Y426" i="2"/>
  <c r="Y409" i="2"/>
  <c r="Y402" i="2"/>
  <c r="Y395" i="2"/>
  <c r="Y392" i="2"/>
  <c r="Y371" i="2"/>
  <c r="AA371" i="2" s="1"/>
  <c r="Y368" i="2"/>
  <c r="Y884" i="2"/>
  <c r="AA884" i="2" s="1"/>
  <c r="Y770" i="2"/>
  <c r="Y742" i="2"/>
  <c r="Y713" i="2"/>
  <c r="Y656" i="2"/>
  <c r="Y622" i="2"/>
  <c r="Y591" i="2"/>
  <c r="AA591" i="2" s="1"/>
  <c r="Y588" i="2"/>
  <c r="Y585" i="2"/>
  <c r="Y575" i="2"/>
  <c r="Y572" i="2"/>
  <c r="Y569" i="2"/>
  <c r="Y563" i="2"/>
  <c r="Y559" i="2"/>
  <c r="Y555" i="2"/>
  <c r="AA555" i="2" s="1"/>
  <c r="Y552" i="2"/>
  <c r="Y549" i="2"/>
  <c r="Y539" i="2"/>
  <c r="Y533" i="2"/>
  <c r="Y523" i="2"/>
  <c r="Y517" i="2"/>
  <c r="Y507" i="2"/>
  <c r="Y501" i="2"/>
  <c r="AA501" i="2" s="1"/>
  <c r="Y491" i="2"/>
  <c r="Y485" i="2"/>
  <c r="Y475" i="2"/>
  <c r="Y469" i="2"/>
  <c r="Y465" i="2"/>
  <c r="Y452" i="2"/>
  <c r="Y449" i="2"/>
  <c r="Y436" i="2"/>
  <c r="AA436" i="2" s="1"/>
  <c r="Y432" i="2"/>
  <c r="Y429" i="2"/>
  <c r="Y419" i="2"/>
  <c r="Y412" i="2"/>
  <c r="Y405" i="2"/>
  <c r="Y398" i="2"/>
  <c r="Y388" i="2"/>
  <c r="Y385" i="2"/>
  <c r="AA385" i="2" s="1"/>
  <c r="Y381" i="2"/>
  <c r="Y378" i="2"/>
  <c r="Y374" i="2"/>
  <c r="Y364" i="2"/>
  <c r="Y361" i="2"/>
  <c r="Y852" i="2"/>
  <c r="Y738" i="2"/>
  <c r="Y612" i="2"/>
  <c r="Y594" i="2"/>
  <c r="Y582" i="2"/>
  <c r="AA582" i="2" s="1"/>
  <c r="Y578" i="2"/>
  <c r="Y566" i="2"/>
  <c r="Y542" i="2"/>
  <c r="Y529" i="2"/>
  <c r="Y526" i="2"/>
  <c r="Y513" i="2"/>
  <c r="AA513" i="2" s="1"/>
  <c r="Y510" i="2"/>
  <c r="Y497" i="2"/>
  <c r="Y494" i="2"/>
  <c r="AA494" i="2" s="1"/>
  <c r="Y481" i="2"/>
  <c r="Y478" i="2"/>
  <c r="Y458" i="2"/>
  <c r="Y455" i="2"/>
  <c r="Y442" i="2"/>
  <c r="Y439" i="2"/>
  <c r="Y425" i="2"/>
  <c r="Y422" i="2"/>
  <c r="Y415" i="2"/>
  <c r="Y408" i="2"/>
  <c r="Y401" i="2"/>
  <c r="Y391" i="2"/>
  <c r="Y367" i="2"/>
  <c r="Y848" i="2"/>
  <c r="Y820" i="2"/>
  <c r="Y678" i="2"/>
  <c r="Y649" i="2"/>
  <c r="Y632" i="2"/>
  <c r="Y602" i="2"/>
  <c r="Y584" i="2"/>
  <c r="Y568" i="2"/>
  <c r="Y562" i="2"/>
  <c r="Y558" i="2"/>
  <c r="Y554" i="2"/>
  <c r="Y548" i="2"/>
  <c r="Y545" i="2"/>
  <c r="Y535" i="2"/>
  <c r="Y532" i="2"/>
  <c r="Y519" i="2"/>
  <c r="AA519" i="2" s="1"/>
  <c r="Y516" i="2"/>
  <c r="AA516" i="2" s="1"/>
  <c r="Y503" i="2"/>
  <c r="Y500" i="2"/>
  <c r="Y487" i="2"/>
  <c r="Y484" i="2"/>
  <c r="Y471" i="2"/>
  <c r="Y468" i="2"/>
  <c r="Y464" i="2"/>
  <c r="AA464" i="2" s="1"/>
  <c r="Y461" i="2"/>
  <c r="AA461" i="2" s="1"/>
  <c r="Y451" i="2"/>
  <c r="Y448" i="2"/>
  <c r="Y435" i="2"/>
  <c r="Y431" i="2"/>
  <c r="Y428" i="2"/>
  <c r="Y418" i="2"/>
  <c r="Y411" i="2"/>
  <c r="Y394" i="2"/>
  <c r="AA394" i="2" s="1"/>
  <c r="Y384" i="2"/>
  <c r="Y377" i="2"/>
  <c r="Y370" i="2"/>
  <c r="Y363" i="2"/>
  <c r="Y360" i="2"/>
  <c r="Y816" i="2"/>
  <c r="Y788" i="2"/>
  <c r="Y702" i="2"/>
  <c r="Y646" i="2"/>
  <c r="Y618" i="2"/>
  <c r="Y600" i="2"/>
  <c r="Y593" i="2"/>
  <c r="Y587" i="2"/>
  <c r="Y581" i="2"/>
  <c r="Y577" i="2"/>
  <c r="AA577" i="2" s="1"/>
  <c r="Y571" i="2"/>
  <c r="Y565" i="2"/>
  <c r="Y551" i="2"/>
  <c r="Y541" i="2"/>
  <c r="Y538" i="2"/>
  <c r="Y528" i="2"/>
  <c r="Y522" i="2"/>
  <c r="Y512" i="2"/>
  <c r="AA512" i="2" s="1"/>
  <c r="Y506" i="2"/>
  <c r="Y496" i="2"/>
  <c r="Y490" i="2"/>
  <c r="Y480" i="2"/>
  <c r="Y474" i="2"/>
  <c r="Y457" i="2"/>
  <c r="Y454" i="2"/>
  <c r="Y445" i="2"/>
  <c r="AA445" i="2" s="1"/>
  <c r="Y438" i="2"/>
  <c r="Y424" i="2"/>
  <c r="Y414" i="2"/>
  <c r="Y407" i="2"/>
  <c r="Y404" i="2"/>
  <c r="Y400" i="2"/>
  <c r="Y397" i="2"/>
  <c r="Y387" i="2"/>
  <c r="Y866" i="2"/>
  <c r="Y838" i="2"/>
  <c r="Y752" i="2"/>
  <c r="Y724" i="2"/>
  <c r="Y695" i="2"/>
  <c r="Y667" i="2"/>
  <c r="Y642" i="2"/>
  <c r="Y599" i="2"/>
  <c r="AA599" i="2" s="1"/>
  <c r="Y592" i="2"/>
  <c r="Y586" i="2"/>
  <c r="Y583" i="2"/>
  <c r="Y580" i="2"/>
  <c r="Y576" i="2"/>
  <c r="Y570" i="2"/>
  <c r="Y567" i="2"/>
  <c r="Y547" i="2"/>
  <c r="AA547" i="2" s="1"/>
  <c r="Y540" i="2"/>
  <c r="Y537" i="2"/>
  <c r="Y534" i="2"/>
  <c r="Y521" i="2"/>
  <c r="Y518" i="2"/>
  <c r="Y505" i="2"/>
  <c r="Y502" i="2"/>
  <c r="Y489" i="2"/>
  <c r="Y486" i="2"/>
  <c r="Y473" i="2"/>
  <c r="AA473" i="2" s="1"/>
  <c r="Y470" i="2"/>
  <c r="Y447" i="2"/>
  <c r="Y444" i="2"/>
  <c r="Y430" i="2"/>
  <c r="Y403" i="2"/>
  <c r="Y396" i="2"/>
  <c r="Y386" i="2"/>
  <c r="Y379" i="2"/>
  <c r="Y372" i="2"/>
  <c r="Y369" i="2"/>
  <c r="Y362" i="2"/>
  <c r="Y870" i="2"/>
  <c r="Y756" i="2"/>
  <c r="Y557" i="2"/>
  <c r="AA557" i="2" s="1"/>
  <c r="Y544" i="2"/>
  <c r="Y531" i="2"/>
  <c r="Y493" i="2"/>
  <c r="Y467" i="2"/>
  <c r="Y441" i="2"/>
  <c r="Y427" i="2"/>
  <c r="Y359" i="2"/>
  <c r="Y345" i="2"/>
  <c r="Y338" i="2"/>
  <c r="Y335" i="2"/>
  <c r="Y328" i="2"/>
  <c r="AA328" i="2" s="1"/>
  <c r="Y318" i="2"/>
  <c r="Y308" i="2"/>
  <c r="Y301" i="2"/>
  <c r="Y294" i="2"/>
  <c r="Y290" i="2"/>
  <c r="Y287" i="2"/>
  <c r="Y280" i="2"/>
  <c r="Y266" i="2"/>
  <c r="Y263" i="2"/>
  <c r="Y256" i="2"/>
  <c r="Y253" i="2"/>
  <c r="Y249" i="2"/>
  <c r="Y246" i="2"/>
  <c r="Y236" i="2"/>
  <c r="Y219" i="2"/>
  <c r="Y216" i="2"/>
  <c r="AA216" i="2" s="1"/>
  <c r="Y213" i="2"/>
  <c r="Y206" i="2"/>
  <c r="Y203" i="2"/>
  <c r="Y196" i="2"/>
  <c r="Y185" i="2"/>
  <c r="Y182" i="2"/>
  <c r="Y178" i="2"/>
  <c r="AA178" i="2" s="1"/>
  <c r="Y175" i="2"/>
  <c r="Y157" i="2"/>
  <c r="Y150" i="2"/>
  <c r="Y639" i="2"/>
  <c r="Y556" i="2"/>
  <c r="Y492" i="2"/>
  <c r="Y479" i="2"/>
  <c r="Y466" i="2"/>
  <c r="Y453" i="2"/>
  <c r="Y440" i="2"/>
  <c r="Y413" i="2"/>
  <c r="Y399" i="2"/>
  <c r="Y376" i="2"/>
  <c r="Y366" i="2"/>
  <c r="Y358" i="2"/>
  <c r="Y348" i="2"/>
  <c r="Y341" i="2"/>
  <c r="Y331" i="2"/>
  <c r="Y325" i="2"/>
  <c r="Y314" i="2"/>
  <c r="Y311" i="2"/>
  <c r="Y304" i="2"/>
  <c r="Y297" i="2"/>
  <c r="Y283" i="2"/>
  <c r="Y276" i="2"/>
  <c r="Y259" i="2"/>
  <c r="Y242" i="2"/>
  <c r="Y239" i="2"/>
  <c r="Y232" i="2"/>
  <c r="Y229" i="2"/>
  <c r="Y225" i="2"/>
  <c r="Y222" i="2"/>
  <c r="AA222" i="2" s="1"/>
  <c r="Y209" i="2"/>
  <c r="Y192" i="2"/>
  <c r="Y171" i="2"/>
  <c r="Y168" i="2"/>
  <c r="Y164" i="2"/>
  <c r="Y146" i="2"/>
  <c r="Y629" i="2"/>
  <c r="Y553" i="2"/>
  <c r="Y515" i="2"/>
  <c r="Y477" i="2"/>
  <c r="Y463" i="2"/>
  <c r="Y450" i="2"/>
  <c r="Y410" i="2"/>
  <c r="Y375" i="2"/>
  <c r="Y351" i="2"/>
  <c r="Y344" i="2"/>
  <c r="Y334" i="2"/>
  <c r="Y321" i="2"/>
  <c r="Y307" i="2"/>
  <c r="Y300" i="2"/>
  <c r="Y293" i="2"/>
  <c r="Y289" i="2"/>
  <c r="Y286" i="2"/>
  <c r="Y272" i="2"/>
  <c r="Y269" i="2"/>
  <c r="Y265" i="2"/>
  <c r="Y262" i="2"/>
  <c r="Y252" i="2"/>
  <c r="Y235" i="2"/>
  <c r="Y218" i="2"/>
  <c r="Y202" i="2"/>
  <c r="Y199" i="2"/>
  <c r="Y195" i="2"/>
  <c r="Y188" i="2"/>
  <c r="Y181" i="2"/>
  <c r="Y177" i="2"/>
  <c r="Y174" i="2"/>
  <c r="Y160" i="2"/>
  <c r="Y153" i="2"/>
  <c r="Y149" i="2"/>
  <c r="Y834" i="2"/>
  <c r="Y720" i="2"/>
  <c r="Y625" i="2"/>
  <c r="Y527" i="2"/>
  <c r="Y476" i="2"/>
  <c r="Y437" i="2"/>
  <c r="Y423" i="2"/>
  <c r="Y383" i="2"/>
  <c r="Y373" i="2"/>
  <c r="Y365" i="2"/>
  <c r="Y357" i="2"/>
  <c r="Y354" i="2"/>
  <c r="Y347" i="2"/>
  <c r="Y340" i="2"/>
  <c r="Y337" i="2"/>
  <c r="Y327" i="2"/>
  <c r="Y324" i="2"/>
  <c r="Y317" i="2"/>
  <c r="Y303" i="2"/>
  <c r="Y296" i="2"/>
  <c r="Y282" i="2"/>
  <c r="Y279" i="2"/>
  <c r="AA279" i="2" s="1"/>
  <c r="Y275" i="2"/>
  <c r="Y258" i="2"/>
  <c r="Y255" i="2"/>
  <c r="Y248" i="2"/>
  <c r="Y245" i="2"/>
  <c r="Y241" i="2"/>
  <c r="Y238" i="2"/>
  <c r="Y228" i="2"/>
  <c r="Y215" i="2"/>
  <c r="Y212" i="2"/>
  <c r="Y205" i="2"/>
  <c r="Y191" i="2"/>
  <c r="Y184" i="2"/>
  <c r="Y170" i="2"/>
  <c r="Y167" i="2"/>
  <c r="Y163" i="2"/>
  <c r="AA163" i="2" s="1"/>
  <c r="Y156" i="2"/>
  <c r="Y145" i="2"/>
  <c r="Y616" i="2"/>
  <c r="Y590" i="2"/>
  <c r="Y525" i="2"/>
  <c r="Y499" i="2"/>
  <c r="Y460" i="2"/>
  <c r="Y434" i="2"/>
  <c r="Y421" i="2"/>
  <c r="Y393" i="2"/>
  <c r="Y382" i="2"/>
  <c r="Y350" i="2"/>
  <c r="Y343" i="2"/>
  <c r="Y330" i="2"/>
  <c r="Y320" i="2"/>
  <c r="Y313" i="2"/>
  <c r="Y310" i="2"/>
  <c r="AA310" i="2" s="1"/>
  <c r="Y299" i="2"/>
  <c r="Y292" i="2"/>
  <c r="Y285" i="2"/>
  <c r="Y268" i="2"/>
  <c r="Y251" i="2"/>
  <c r="AA251" i="2" s="1"/>
  <c r="Y234" i="2"/>
  <c r="Y231" i="2"/>
  <c r="Y224" i="2"/>
  <c r="Y221" i="2"/>
  <c r="AA221" i="2" s="1"/>
  <c r="Y217" i="2"/>
  <c r="Y208" i="2"/>
  <c r="Y201" i="2"/>
  <c r="AA201" i="2" s="1"/>
  <c r="Y198" i="2"/>
  <c r="Y194" i="2"/>
  <c r="Y187" i="2"/>
  <c r="AA187" i="2" s="1"/>
  <c r="Y180" i="2"/>
  <c r="Y173" i="2"/>
  <c r="Y159" i="2"/>
  <c r="AA159" i="2" s="1"/>
  <c r="Y152" i="2"/>
  <c r="Y806" i="2"/>
  <c r="Y692" i="2"/>
  <c r="Y615" i="2"/>
  <c r="Y589" i="2"/>
  <c r="Y564" i="2"/>
  <c r="Y550" i="2"/>
  <c r="AA550" i="2" s="1"/>
  <c r="Y524" i="2"/>
  <c r="Y511" i="2"/>
  <c r="Y459" i="2"/>
  <c r="Y433" i="2"/>
  <c r="Y420" i="2"/>
  <c r="Y406" i="2"/>
  <c r="Y380" i="2"/>
  <c r="Y356" i="2"/>
  <c r="Y353" i="2"/>
  <c r="Y339" i="2"/>
  <c r="Y336" i="2"/>
  <c r="Y333" i="2"/>
  <c r="Y323" i="2"/>
  <c r="Y316" i="2"/>
  <c r="Y306" i="2"/>
  <c r="Y288" i="2"/>
  <c r="Y281" i="2"/>
  <c r="Y278" i="2"/>
  <c r="Y274" i="2"/>
  <c r="Y271" i="2"/>
  <c r="Y264" i="2"/>
  <c r="Y261" i="2"/>
  <c r="AA261" i="2" s="1"/>
  <c r="Y257" i="2"/>
  <c r="Y254" i="2"/>
  <c r="Y244" i="2"/>
  <c r="Y227" i="2"/>
  <c r="Y214" i="2"/>
  <c r="Y211" i="2"/>
  <c r="Y784" i="2"/>
  <c r="Y608" i="2"/>
  <c r="AA608" i="2" s="1"/>
  <c r="Y574" i="2"/>
  <c r="Y561" i="2"/>
  <c r="Y509" i="2"/>
  <c r="Y483" i="2"/>
  <c r="Y417" i="2"/>
  <c r="Y390" i="2"/>
  <c r="Y346" i="2"/>
  <c r="Y342" i="2"/>
  <c r="Y329" i="2"/>
  <c r="Y326" i="2"/>
  <c r="Y319" i="2"/>
  <c r="Y312" i="2"/>
  <c r="Y309" i="2"/>
  <c r="Y302" i="2"/>
  <c r="Y298" i="2"/>
  <c r="Y295" i="2"/>
  <c r="AA295" i="2" s="1"/>
  <c r="Y291" i="2"/>
  <c r="Y267" i="2"/>
  <c r="Y250" i="2"/>
  <c r="Y247" i="2"/>
  <c r="Y240" i="2"/>
  <c r="Y237" i="2"/>
  <c r="Y233" i="2"/>
  <c r="Y230" i="2"/>
  <c r="AA230" i="2" s="1"/>
  <c r="Y220" i="2"/>
  <c r="Y207" i="2"/>
  <c r="Y204" i="2"/>
  <c r="Y197" i="2"/>
  <c r="Y193" i="2"/>
  <c r="Y186" i="2"/>
  <c r="Y183" i="2"/>
  <c r="Y179" i="2"/>
  <c r="Y17" i="2"/>
  <c r="Y30" i="2"/>
  <c r="Y44" i="2"/>
  <c r="Y87" i="2"/>
  <c r="Y91" i="2"/>
  <c r="Y112" i="2"/>
  <c r="Y119" i="2"/>
  <c r="Y162" i="2"/>
  <c r="Y176" i="2"/>
  <c r="Y190" i="2"/>
  <c r="W785" i="2"/>
  <c r="J785" i="2" s="1"/>
  <c r="W801" i="2"/>
  <c r="J801" i="2" s="1"/>
  <c r="W809" i="2"/>
  <c r="J809" i="2" s="1"/>
  <c r="W817" i="2"/>
  <c r="J817" i="2" s="1"/>
  <c r="W825" i="2"/>
  <c r="J825" i="2" s="1"/>
  <c r="Q5" i="2"/>
  <c r="Y7" i="2"/>
  <c r="Z9" i="2"/>
  <c r="Z25" i="2"/>
  <c r="AB9" i="2"/>
  <c r="AC3" i="2"/>
  <c r="AC11" i="2"/>
  <c r="Z34" i="2"/>
  <c r="Y38" i="2"/>
  <c r="Z41" i="2"/>
  <c r="Y45" i="2"/>
  <c r="Z48" i="2"/>
  <c r="Y52" i="2"/>
  <c r="Z55" i="2"/>
  <c r="Z59" i="2"/>
  <c r="Z62" i="2"/>
  <c r="Z65" i="2"/>
  <c r="AA65" i="2" s="1"/>
  <c r="Y69" i="2"/>
  <c r="Y72" i="2"/>
  <c r="Y82" i="2"/>
  <c r="Z85" i="2"/>
  <c r="Y88" i="2"/>
  <c r="Y95" i="2"/>
  <c r="Y99" i="2"/>
  <c r="Z102" i="2"/>
  <c r="Y106" i="2"/>
  <c r="Z109" i="2"/>
  <c r="Y113" i="2"/>
  <c r="Z116" i="2"/>
  <c r="Y120" i="2"/>
  <c r="Z123" i="2"/>
  <c r="Z126" i="2"/>
  <c r="AA126" i="2" s="1"/>
  <c r="Y130" i="2"/>
  <c r="Y137" i="2"/>
  <c r="Z140" i="2"/>
  <c r="AA140" i="2" s="1"/>
  <c r="Z144" i="2"/>
  <c r="Z154" i="2"/>
  <c r="Y166" i="2"/>
  <c r="Z179" i="2"/>
  <c r="Z196" i="2"/>
  <c r="Y223" i="2"/>
  <c r="AA223" i="2" s="1"/>
  <c r="Z249" i="2"/>
  <c r="Y277" i="2"/>
  <c r="Y305" i="2"/>
  <c r="Y332" i="2"/>
  <c r="Z359" i="2"/>
  <c r="Y456" i="2"/>
  <c r="Y560" i="2"/>
  <c r="W467" i="2"/>
  <c r="J467" i="2" s="1"/>
  <c r="W777" i="2"/>
  <c r="J777" i="2" s="1"/>
  <c r="W781" i="2"/>
  <c r="J781" i="2" s="1"/>
  <c r="W833" i="2"/>
  <c r="J833" i="2" s="1"/>
  <c r="W841" i="2"/>
  <c r="J841" i="2" s="1"/>
  <c r="W849" i="2"/>
  <c r="J849" i="2" s="1"/>
  <c r="W857" i="2"/>
  <c r="J857" i="2" s="1"/>
  <c r="Q6" i="2"/>
  <c r="Y8" i="2"/>
  <c r="Z10" i="2"/>
  <c r="Y25" i="2"/>
  <c r="AB16" i="2"/>
  <c r="AB8" i="2"/>
  <c r="AC4" i="2"/>
  <c r="AC12" i="2"/>
  <c r="Y31" i="2"/>
  <c r="Y35" i="2"/>
  <c r="Z38" i="2"/>
  <c r="Y42" i="2"/>
  <c r="Z45" i="2"/>
  <c r="Y49" i="2"/>
  <c r="Z52" i="2"/>
  <c r="Y56" i="2"/>
  <c r="Y66" i="2"/>
  <c r="Z69" i="2"/>
  <c r="Z72" i="2"/>
  <c r="Y76" i="2"/>
  <c r="Z82" i="2"/>
  <c r="AA82" i="2" s="1"/>
  <c r="Z88" i="2"/>
  <c r="Y92" i="2"/>
  <c r="Z95" i="2"/>
  <c r="Z99" i="2"/>
  <c r="Z106" i="2"/>
  <c r="Y110" i="2"/>
  <c r="Z113" i="2"/>
  <c r="Y117" i="2"/>
  <c r="Z120" i="2"/>
  <c r="Y127" i="2"/>
  <c r="Z130" i="2"/>
  <c r="Y134" i="2"/>
  <c r="Z137" i="2"/>
  <c r="Y147" i="2"/>
  <c r="Y155" i="2"/>
  <c r="Z182" i="2"/>
  <c r="Y200" i="2"/>
  <c r="Y226" i="2"/>
  <c r="Z253" i="2"/>
  <c r="Z280" i="2"/>
  <c r="Z308" i="2"/>
  <c r="Z335" i="2"/>
  <c r="Z369" i="2"/>
  <c r="Y573" i="2"/>
  <c r="W707" i="2"/>
  <c r="J707" i="2" s="1"/>
  <c r="W865" i="2"/>
  <c r="J865" i="2" s="1"/>
  <c r="W873" i="2"/>
  <c r="J873" i="2" s="1"/>
  <c r="Q13" i="2"/>
  <c r="Q14" i="2" s="1"/>
  <c r="Q15" i="2" s="1"/>
  <c r="Q16" i="2" s="1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Y9" i="2"/>
  <c r="AA700" i="2"/>
  <c r="AB15" i="2"/>
  <c r="AB7" i="2"/>
  <c r="AC5" i="2"/>
  <c r="AC13" i="2"/>
  <c r="Y28" i="2"/>
  <c r="Z31" i="2"/>
  <c r="Z35" i="2"/>
  <c r="Z42" i="2"/>
  <c r="Y46" i="2"/>
  <c r="Z49" i="2"/>
  <c r="Y53" i="2"/>
  <c r="Z56" i="2"/>
  <c r="Y60" i="2"/>
  <c r="Y63" i="2"/>
  <c r="Z66" i="2"/>
  <c r="Y73" i="2"/>
  <c r="Z76" i="2"/>
  <c r="Y79" i="2"/>
  <c r="Y83" i="2"/>
  <c r="Y86" i="2"/>
  <c r="Y89" i="2"/>
  <c r="Z92" i="2"/>
  <c r="Y96" i="2"/>
  <c r="Y103" i="2"/>
  <c r="Y107" i="2"/>
  <c r="Z110" i="2"/>
  <c r="Y114" i="2"/>
  <c r="Z117" i="2"/>
  <c r="Y121" i="2"/>
  <c r="Y124" i="2"/>
  <c r="Z127" i="2"/>
  <c r="Y131" i="2"/>
  <c r="Z134" i="2"/>
  <c r="Y138" i="2"/>
  <c r="Y141" i="2"/>
  <c r="Z147" i="2"/>
  <c r="Z157" i="2"/>
  <c r="Y169" i="2"/>
  <c r="Z183" i="2"/>
  <c r="Z203" i="2"/>
  <c r="Z256" i="2"/>
  <c r="Y284" i="2"/>
  <c r="Z338" i="2"/>
  <c r="Z482" i="2"/>
  <c r="Y20" i="2"/>
  <c r="Y14" i="2"/>
  <c r="Z17" i="2"/>
  <c r="AA2" i="2"/>
  <c r="AB14" i="2"/>
  <c r="AB6" i="2"/>
  <c r="AC6" i="2"/>
  <c r="AC14" i="2"/>
  <c r="Z28" i="2"/>
  <c r="Y32" i="2"/>
  <c r="Y39" i="2"/>
  <c r="Y43" i="2"/>
  <c r="Z46" i="2"/>
  <c r="Y50" i="2"/>
  <c r="Z53" i="2"/>
  <c r="Y57" i="2"/>
  <c r="Z60" i="2"/>
  <c r="Z63" i="2"/>
  <c r="Y67" i="2"/>
  <c r="Y70" i="2"/>
  <c r="Z73" i="2"/>
  <c r="Y77" i="2"/>
  <c r="Z79" i="2"/>
  <c r="Z83" i="2"/>
  <c r="Z86" i="2"/>
  <c r="Z89" i="2"/>
  <c r="Y93" i="2"/>
  <c r="Z96" i="2"/>
  <c r="Y100" i="2"/>
  <c r="Z103" i="2"/>
  <c r="Z107" i="2"/>
  <c r="Z114" i="2"/>
  <c r="Y118" i="2"/>
  <c r="Z121" i="2"/>
  <c r="Z124" i="2"/>
  <c r="Z131" i="2"/>
  <c r="Y135" i="2"/>
  <c r="Z138" i="2"/>
  <c r="Z141" i="2"/>
  <c r="Y148" i="2"/>
  <c r="Y158" i="2"/>
  <c r="Y172" i="2"/>
  <c r="Z185" i="2"/>
  <c r="Z206" i="2"/>
  <c r="Y260" i="2"/>
  <c r="Z287" i="2"/>
  <c r="Y315" i="2"/>
  <c r="Y389" i="2"/>
  <c r="Y495" i="2"/>
  <c r="Y606" i="2"/>
  <c r="Y19" i="2"/>
  <c r="AA19" i="2" s="1"/>
  <c r="AB13" i="2"/>
  <c r="AB5" i="2"/>
  <c r="AC7" i="2"/>
  <c r="AC15" i="2"/>
  <c r="Y29" i="2"/>
  <c r="Z32" i="2"/>
  <c r="Y36" i="2"/>
  <c r="Z39" i="2"/>
  <c r="Z43" i="2"/>
  <c r="Z50" i="2"/>
  <c r="Y54" i="2"/>
  <c r="Z57" i="2"/>
  <c r="Y61" i="2"/>
  <c r="Y64" i="2"/>
  <c r="Z67" i="2"/>
  <c r="Z70" i="2"/>
  <c r="Y74" i="2"/>
  <c r="Z77" i="2"/>
  <c r="Y80" i="2"/>
  <c r="Y90" i="2"/>
  <c r="Z93" i="2"/>
  <c r="Y97" i="2"/>
  <c r="Z100" i="2"/>
  <c r="Y104" i="2"/>
  <c r="Y111" i="2"/>
  <c r="Y115" i="2"/>
  <c r="Z118" i="2"/>
  <c r="Y122" i="2"/>
  <c r="Y125" i="2"/>
  <c r="Y128" i="2"/>
  <c r="Y132" i="2"/>
  <c r="Z135" i="2"/>
  <c r="Y139" i="2"/>
  <c r="Y142" i="2"/>
  <c r="Z150" i="2"/>
  <c r="Z158" i="2"/>
  <c r="Z186" i="2"/>
  <c r="Y210" i="2"/>
  <c r="Z236" i="2"/>
  <c r="Z263" i="2"/>
  <c r="Z290" i="2"/>
  <c r="Z318" i="2"/>
  <c r="Z345" i="2"/>
  <c r="Z402" i="2"/>
  <c r="Y508" i="2"/>
  <c r="Z663" i="2"/>
  <c r="Y18" i="2"/>
  <c r="AB12" i="2"/>
  <c r="AB4" i="2"/>
  <c r="AC8" i="2"/>
  <c r="AC16" i="2"/>
  <c r="Z29" i="2"/>
  <c r="Y33" i="2"/>
  <c r="Z36" i="2"/>
  <c r="Y40" i="2"/>
  <c r="AA40" i="2" s="1"/>
  <c r="Y47" i="2"/>
  <c r="AA47" i="2" s="1"/>
  <c r="Y51" i="2"/>
  <c r="AA51" i="2" s="1"/>
  <c r="Z54" i="2"/>
  <c r="Y58" i="2"/>
  <c r="AA58" i="2" s="1"/>
  <c r="Z61" i="2"/>
  <c r="Z64" i="2"/>
  <c r="Z74" i="2"/>
  <c r="Z80" i="2"/>
  <c r="Y84" i="2"/>
  <c r="Z90" i="2"/>
  <c r="Y94" i="2"/>
  <c r="Z97" i="2"/>
  <c r="Y101" i="2"/>
  <c r="Z104" i="2"/>
  <c r="Y108" i="2"/>
  <c r="AA108" i="2" s="1"/>
  <c r="Z111" i="2"/>
  <c r="Z115" i="2"/>
  <c r="Z122" i="2"/>
  <c r="Z125" i="2"/>
  <c r="Z128" i="2"/>
  <c r="Z132" i="2"/>
  <c r="Y136" i="2"/>
  <c r="Z139" i="2"/>
  <c r="Y143" i="2"/>
  <c r="AA143" i="2" s="1"/>
  <c r="Y151" i="2"/>
  <c r="Y161" i="2"/>
  <c r="Z175" i="2"/>
  <c r="Y189" i="2"/>
  <c r="Z213" i="2"/>
  <c r="Z266" i="2"/>
  <c r="Z294" i="2"/>
  <c r="Y322" i="2"/>
  <c r="Y349" i="2"/>
  <c r="Y416" i="2"/>
  <c r="Z520" i="2"/>
  <c r="Z777" i="2"/>
  <c r="T3" i="2"/>
  <c r="S12" i="2"/>
  <c r="T17" i="2"/>
  <c r="T23" i="2"/>
  <c r="R16" i="2"/>
  <c r="T28" i="2"/>
  <c r="W57" i="2"/>
  <c r="J57" i="2" s="1"/>
  <c r="W239" i="2"/>
  <c r="J239" i="2" s="1"/>
  <c r="W248" i="2"/>
  <c r="J248" i="2" s="1"/>
  <c r="W762" i="2"/>
  <c r="J762" i="2" s="1"/>
  <c r="Q7" i="2"/>
  <c r="Y15" i="2"/>
  <c r="AA15" i="2" s="1"/>
  <c r="Y2" i="2"/>
  <c r="Y10" i="2"/>
  <c r="Z4" i="2"/>
  <c r="Z12" i="2"/>
  <c r="Z21" i="2"/>
  <c r="Z24" i="2"/>
  <c r="R5" i="2"/>
  <c r="R7" i="2"/>
  <c r="R14" i="2"/>
  <c r="T19" i="2"/>
  <c r="T25" i="2"/>
  <c r="S5" i="2"/>
  <c r="T12" i="2"/>
  <c r="T32" i="2"/>
  <c r="W65" i="2"/>
  <c r="J65" i="2" s="1"/>
  <c r="R2" i="2"/>
  <c r="T5" i="2"/>
  <c r="T7" i="2"/>
  <c r="R9" i="2"/>
  <c r="R11" i="2"/>
  <c r="T14" i="2"/>
  <c r="S16" i="2"/>
  <c r="R18" i="2"/>
  <c r="R20" i="2"/>
  <c r="R22" i="2"/>
  <c r="R24" i="2"/>
  <c r="R26" i="2"/>
  <c r="W247" i="2"/>
  <c r="J247" i="2" s="1"/>
  <c r="W255" i="2"/>
  <c r="J255" i="2" s="1"/>
  <c r="W520" i="2"/>
  <c r="J520" i="2" s="1"/>
  <c r="W541" i="2"/>
  <c r="J541" i="2" s="1"/>
  <c r="Q8" i="2"/>
  <c r="Y16" i="2"/>
  <c r="Y3" i="2"/>
  <c r="Y11" i="2"/>
  <c r="Z5" i="2"/>
  <c r="Z13" i="2"/>
  <c r="Z22" i="2"/>
  <c r="Y24" i="2"/>
  <c r="W115" i="2"/>
  <c r="J115" i="2" s="1"/>
  <c r="S7" i="2"/>
  <c r="S14" i="2"/>
  <c r="S2" i="2"/>
  <c r="R4" i="2"/>
  <c r="S9" i="2"/>
  <c r="S11" i="2"/>
  <c r="T16" i="2"/>
  <c r="S18" i="2"/>
  <c r="S20" i="2"/>
  <c r="S22" i="2"/>
  <c r="S24" i="2"/>
  <c r="S26" i="2"/>
  <c r="T29" i="2"/>
  <c r="T33" i="2"/>
  <c r="W89" i="2"/>
  <c r="J89" i="2" s="1"/>
  <c r="W510" i="2"/>
  <c r="J510" i="2" s="1"/>
  <c r="Q9" i="2"/>
  <c r="Y22" i="2"/>
  <c r="Y4" i="2"/>
  <c r="Y12" i="2"/>
  <c r="Z6" i="2"/>
  <c r="Z14" i="2"/>
  <c r="Z27" i="2"/>
  <c r="Z23" i="2"/>
  <c r="W122" i="2"/>
  <c r="J122" i="2" s="1"/>
  <c r="W503" i="2"/>
  <c r="J503" i="2" s="1"/>
  <c r="W519" i="2"/>
  <c r="J519" i="2" s="1"/>
  <c r="W686" i="2"/>
  <c r="J686" i="2" s="1"/>
  <c r="W716" i="2"/>
  <c r="J716" i="2" s="1"/>
  <c r="W881" i="2"/>
  <c r="J881" i="2" s="1"/>
  <c r="Q2" i="2"/>
  <c r="Q10" i="2"/>
  <c r="Y21" i="2"/>
  <c r="Y5" i="2"/>
  <c r="Y13" i="2"/>
  <c r="Z7" i="2"/>
  <c r="Y27" i="2"/>
  <c r="Y23" i="2"/>
  <c r="T10" i="2"/>
  <c r="T21" i="2"/>
  <c r="W553" i="2"/>
  <c r="J553" i="2" s="1"/>
  <c r="T2" i="2"/>
  <c r="T11" i="2"/>
  <c r="T4" i="2"/>
  <c r="S6" i="2"/>
  <c r="R8" i="2"/>
  <c r="S13" i="2"/>
  <c r="S15" i="2"/>
  <c r="T30" i="2"/>
  <c r="W53" i="2"/>
  <c r="J53" i="2" s="1"/>
  <c r="W488" i="2"/>
  <c r="J488" i="2" s="1"/>
  <c r="W556" i="2"/>
  <c r="J556" i="2" s="1"/>
  <c r="W580" i="2"/>
  <c r="J580" i="2" s="1"/>
  <c r="W677" i="2"/>
  <c r="J677" i="2" s="1"/>
  <c r="W730" i="2"/>
  <c r="J730" i="2" s="1"/>
  <c r="Q3" i="2"/>
  <c r="Q11" i="2"/>
  <c r="S4" i="2"/>
  <c r="R6" i="2"/>
  <c r="T9" i="2"/>
  <c r="R13" i="2"/>
  <c r="R15" i="2"/>
  <c r="T18" i="2"/>
  <c r="T20" i="2"/>
  <c r="T22" i="2"/>
  <c r="T24" i="2"/>
  <c r="T26" i="2"/>
  <c r="T34" i="2"/>
  <c r="R3" i="2"/>
  <c r="T6" i="2"/>
  <c r="S8" i="2"/>
  <c r="R10" i="2"/>
  <c r="T13" i="2"/>
  <c r="T15" i="2"/>
  <c r="R17" i="2"/>
  <c r="R19" i="2"/>
  <c r="R21" i="2"/>
  <c r="R23" i="2"/>
  <c r="R25" i="2"/>
  <c r="W442" i="2"/>
  <c r="J442" i="2" s="1"/>
  <c r="W458" i="2"/>
  <c r="J458" i="2" s="1"/>
  <c r="W466" i="2"/>
  <c r="J466" i="2" s="1"/>
  <c r="W623" i="2"/>
  <c r="J623" i="2" s="1"/>
  <c r="Q4" i="2"/>
  <c r="AA3" i="2"/>
  <c r="AA10" i="2"/>
  <c r="AA9" i="2"/>
  <c r="AA4" i="2"/>
  <c r="AA8" i="2"/>
  <c r="AA12" i="2"/>
  <c r="AA11" i="2"/>
  <c r="AA7" i="2"/>
  <c r="AA14" i="2"/>
  <c r="AA6" i="2"/>
  <c r="AA13" i="2"/>
  <c r="AA5" i="2"/>
  <c r="W567" i="2"/>
  <c r="J567" i="2" s="1"/>
  <c r="W577" i="2"/>
  <c r="J577" i="2" s="1"/>
  <c r="W571" i="2"/>
  <c r="J571" i="2" s="1"/>
  <c r="W672" i="2"/>
  <c r="J672" i="2" s="1"/>
  <c r="W679" i="2"/>
  <c r="J679" i="2" s="1"/>
  <c r="W700" i="2"/>
  <c r="J700" i="2" s="1"/>
  <c r="W698" i="2"/>
  <c r="J698" i="2" s="1"/>
  <c r="W703" i="2"/>
  <c r="J703" i="2" s="1"/>
  <c r="W718" i="2"/>
  <c r="J718" i="2" s="1"/>
  <c r="W758" i="2"/>
  <c r="J758" i="2" s="1"/>
  <c r="W886" i="2"/>
  <c r="J886" i="2" s="1"/>
  <c r="W20" i="2"/>
  <c r="J20" i="2" s="1"/>
  <c r="W41" i="2"/>
  <c r="J41" i="2" s="1"/>
  <c r="W73" i="2"/>
  <c r="J73" i="2" s="1"/>
  <c r="W96" i="2"/>
  <c r="J96" i="2" s="1"/>
  <c r="W341" i="2"/>
  <c r="J341" i="2" s="1"/>
  <c r="W357" i="2"/>
  <c r="J357" i="2" s="1"/>
  <c r="W365" i="2"/>
  <c r="J365" i="2" s="1"/>
  <c r="W373" i="2"/>
  <c r="J373" i="2" s="1"/>
  <c r="W420" i="2"/>
  <c r="J420" i="2" s="1"/>
  <c r="W415" i="2"/>
  <c r="J415" i="2" s="1"/>
  <c r="W462" i="2"/>
  <c r="J462" i="2" s="1"/>
  <c r="W474" i="2"/>
  <c r="J474" i="2" s="1"/>
  <c r="W489" i="2"/>
  <c r="J489" i="2" s="1"/>
  <c r="W514" i="2"/>
  <c r="J514" i="2" s="1"/>
  <c r="W536" i="2"/>
  <c r="J536" i="2" s="1"/>
  <c r="W542" i="2"/>
  <c r="J542" i="2" s="1"/>
  <c r="W564" i="2"/>
  <c r="J564" i="2" s="1"/>
  <c r="W560" i="2"/>
  <c r="J560" i="2" s="1"/>
  <c r="W566" i="2"/>
  <c r="J566" i="2" s="1"/>
  <c r="W590" i="2"/>
  <c r="J590" i="2" s="1"/>
  <c r="W633" i="2"/>
  <c r="J633" i="2" s="1"/>
  <c r="W670" i="2"/>
  <c r="J670" i="2" s="1"/>
  <c r="W678" i="2"/>
  <c r="J678" i="2" s="1"/>
  <c r="W705" i="2"/>
  <c r="J705" i="2" s="1"/>
  <c r="W764" i="2"/>
  <c r="J764" i="2" s="1"/>
  <c r="W770" i="2"/>
  <c r="J770" i="2" s="1"/>
  <c r="W774" i="2"/>
  <c r="J774" i="2" s="1"/>
  <c r="W778" i="2"/>
  <c r="J778" i="2" s="1"/>
  <c r="W782" i="2"/>
  <c r="J782" i="2" s="1"/>
  <c r="W786" i="2"/>
  <c r="J786" i="2" s="1"/>
  <c r="W790" i="2"/>
  <c r="J790" i="2" s="1"/>
  <c r="W794" i="2"/>
  <c r="J794" i="2" s="1"/>
  <c r="W798" i="2"/>
  <c r="J798" i="2" s="1"/>
  <c r="W802" i="2"/>
  <c r="J802" i="2" s="1"/>
  <c r="W806" i="2"/>
  <c r="J806" i="2" s="1"/>
  <c r="W810" i="2"/>
  <c r="J810" i="2" s="1"/>
  <c r="W814" i="2"/>
  <c r="J814" i="2" s="1"/>
  <c r="W818" i="2"/>
  <c r="J818" i="2" s="1"/>
  <c r="W822" i="2"/>
  <c r="J822" i="2" s="1"/>
  <c r="W826" i="2"/>
  <c r="J826" i="2" s="1"/>
  <c r="W830" i="2"/>
  <c r="J830" i="2" s="1"/>
  <c r="W834" i="2"/>
  <c r="J834" i="2" s="1"/>
  <c r="W838" i="2"/>
  <c r="J838" i="2" s="1"/>
  <c r="W842" i="2"/>
  <c r="J842" i="2" s="1"/>
  <c r="W846" i="2"/>
  <c r="J846" i="2" s="1"/>
  <c r="W850" i="2"/>
  <c r="J850" i="2" s="1"/>
  <c r="W854" i="2"/>
  <c r="J854" i="2" s="1"/>
  <c r="W858" i="2"/>
  <c r="J858" i="2" s="1"/>
  <c r="W862" i="2"/>
  <c r="J862" i="2" s="1"/>
  <c r="W866" i="2"/>
  <c r="J866" i="2" s="1"/>
  <c r="W870" i="2"/>
  <c r="J870" i="2" s="1"/>
  <c r="W874" i="2"/>
  <c r="J874" i="2" s="1"/>
  <c r="W878" i="2"/>
  <c r="J878" i="2" s="1"/>
  <c r="W882" i="2"/>
  <c r="J882" i="2" s="1"/>
  <c r="W704" i="2"/>
  <c r="J704" i="2" s="1"/>
  <c r="W753" i="2"/>
  <c r="J753" i="2" s="1"/>
  <c r="W888" i="2"/>
  <c r="J888" i="2" s="1"/>
  <c r="W366" i="2"/>
  <c r="J366" i="2" s="1"/>
  <c r="W436" i="2"/>
  <c r="J436" i="2" s="1"/>
  <c r="W482" i="2"/>
  <c r="J482" i="2" s="1"/>
  <c r="W561" i="2"/>
  <c r="J561" i="2" s="1"/>
  <c r="W589" i="2"/>
  <c r="J589" i="2" s="1"/>
  <c r="W694" i="2"/>
  <c r="J694" i="2" s="1"/>
  <c r="W714" i="2"/>
  <c r="J714" i="2" s="1"/>
  <c r="W19" i="2"/>
  <c r="J19" i="2" s="1"/>
  <c r="W62" i="2"/>
  <c r="J62" i="2" s="1"/>
  <c r="W70" i="2"/>
  <c r="J70" i="2" s="1"/>
  <c r="W92" i="2"/>
  <c r="J92" i="2" s="1"/>
  <c r="W138" i="2"/>
  <c r="J138" i="2" s="1"/>
  <c r="W154" i="2"/>
  <c r="J154" i="2" s="1"/>
  <c r="W162" i="2"/>
  <c r="J162" i="2" s="1"/>
  <c r="W179" i="2"/>
  <c r="J179" i="2" s="1"/>
  <c r="W187" i="2"/>
  <c r="J187" i="2" s="1"/>
  <c r="W199" i="2"/>
  <c r="J199" i="2" s="1"/>
  <c r="W282" i="2"/>
  <c r="J282" i="2" s="1"/>
  <c r="W289" i="2"/>
  <c r="J289" i="2" s="1"/>
  <c r="W367" i="2"/>
  <c r="J367" i="2" s="1"/>
  <c r="W375" i="2"/>
  <c r="J375" i="2" s="1"/>
  <c r="W383" i="2"/>
  <c r="J383" i="2" s="1"/>
  <c r="W391" i="2"/>
  <c r="J391" i="2" s="1"/>
  <c r="W407" i="2"/>
  <c r="J407" i="2" s="1"/>
  <c r="W411" i="2"/>
  <c r="J411" i="2" s="1"/>
  <c r="W423" i="2"/>
  <c r="J423" i="2" s="1"/>
  <c r="W454" i="2"/>
  <c r="J454" i="2" s="1"/>
  <c r="W477" i="2"/>
  <c r="J477" i="2" s="1"/>
  <c r="W512" i="2"/>
  <c r="J512" i="2" s="1"/>
  <c r="W534" i="2"/>
  <c r="J534" i="2" s="1"/>
  <c r="W550" i="2"/>
  <c r="J550" i="2" s="1"/>
  <c r="W575" i="2"/>
  <c r="J575" i="2" s="1"/>
  <c r="W587" i="2"/>
  <c r="J587" i="2" s="1"/>
  <c r="W579" i="2"/>
  <c r="J579" i="2" s="1"/>
  <c r="W695" i="2"/>
  <c r="J695" i="2" s="1"/>
  <c r="W708" i="2"/>
  <c r="J708" i="2" s="1"/>
  <c r="W710" i="2"/>
  <c r="J710" i="2" s="1"/>
  <c r="W728" i="2"/>
  <c r="J728" i="2" s="1"/>
  <c r="W734" i="2"/>
  <c r="J734" i="2" s="1"/>
  <c r="W760" i="2"/>
  <c r="J760" i="2" s="1"/>
  <c r="W771" i="2"/>
  <c r="J771" i="2" s="1"/>
  <c r="W775" i="2"/>
  <c r="J775" i="2" s="1"/>
  <c r="W779" i="2"/>
  <c r="J779" i="2" s="1"/>
  <c r="W783" i="2"/>
  <c r="J783" i="2" s="1"/>
  <c r="W787" i="2"/>
  <c r="J787" i="2" s="1"/>
  <c r="W791" i="2"/>
  <c r="J791" i="2" s="1"/>
  <c r="W795" i="2"/>
  <c r="J795" i="2" s="1"/>
  <c r="W799" i="2"/>
  <c r="J799" i="2" s="1"/>
  <c r="W803" i="2"/>
  <c r="J803" i="2" s="1"/>
  <c r="W807" i="2"/>
  <c r="J807" i="2" s="1"/>
  <c r="W811" i="2"/>
  <c r="J811" i="2" s="1"/>
  <c r="W815" i="2"/>
  <c r="J815" i="2" s="1"/>
  <c r="W819" i="2"/>
  <c r="J819" i="2" s="1"/>
  <c r="W823" i="2"/>
  <c r="J823" i="2" s="1"/>
  <c r="W827" i="2"/>
  <c r="J827" i="2" s="1"/>
  <c r="W831" i="2"/>
  <c r="J831" i="2" s="1"/>
  <c r="W835" i="2"/>
  <c r="J835" i="2" s="1"/>
  <c r="W839" i="2"/>
  <c r="J839" i="2" s="1"/>
  <c r="W843" i="2"/>
  <c r="J843" i="2" s="1"/>
  <c r="W847" i="2"/>
  <c r="J847" i="2" s="1"/>
  <c r="W851" i="2"/>
  <c r="J851" i="2" s="1"/>
  <c r="W855" i="2"/>
  <c r="J855" i="2" s="1"/>
  <c r="W859" i="2"/>
  <c r="J859" i="2" s="1"/>
  <c r="W863" i="2"/>
  <c r="J863" i="2" s="1"/>
  <c r="W867" i="2"/>
  <c r="J867" i="2" s="1"/>
  <c r="W871" i="2"/>
  <c r="J871" i="2" s="1"/>
  <c r="W875" i="2"/>
  <c r="J875" i="2" s="1"/>
  <c r="W879" i="2"/>
  <c r="J879" i="2" s="1"/>
  <c r="W883" i="2"/>
  <c r="J883" i="2" s="1"/>
  <c r="W358" i="2"/>
  <c r="J358" i="2" s="1"/>
  <c r="W389" i="2"/>
  <c r="J389" i="2" s="1"/>
  <c r="W498" i="2"/>
  <c r="J498" i="2" s="1"/>
  <c r="W680" i="2"/>
  <c r="J680" i="2" s="1"/>
  <c r="W688" i="2"/>
  <c r="J688" i="2" s="1"/>
  <c r="W723" i="2"/>
  <c r="J723" i="2" s="1"/>
  <c r="W719" i="2"/>
  <c r="J719" i="2" s="1"/>
  <c r="W2" i="2"/>
  <c r="J2" i="2" s="1"/>
  <c r="W6" i="2"/>
  <c r="J6" i="2" s="1"/>
  <c r="W10" i="2"/>
  <c r="J10" i="2" s="1"/>
  <c r="W14" i="2"/>
  <c r="J14" i="2" s="1"/>
  <c r="W17" i="2"/>
  <c r="J17" i="2" s="1"/>
  <c r="W99" i="2"/>
  <c r="J99" i="2" s="1"/>
  <c r="W251" i="2"/>
  <c r="J251" i="2" s="1"/>
  <c r="W296" i="2"/>
  <c r="J296" i="2" s="1"/>
  <c r="W298" i="2"/>
  <c r="J298" i="2" s="1"/>
  <c r="W439" i="2"/>
  <c r="J439" i="2" s="1"/>
  <c r="W455" i="2"/>
  <c r="J455" i="2" s="1"/>
  <c r="W478" i="2"/>
  <c r="J478" i="2" s="1"/>
  <c r="W500" i="2"/>
  <c r="J500" i="2" s="1"/>
  <c r="W494" i="2"/>
  <c r="J494" i="2" s="1"/>
  <c r="W515" i="2"/>
  <c r="J515" i="2" s="1"/>
  <c r="W523" i="2"/>
  <c r="J523" i="2" s="1"/>
  <c r="W545" i="2"/>
  <c r="J545" i="2" s="1"/>
  <c r="W551" i="2"/>
  <c r="J551" i="2" s="1"/>
  <c r="W544" i="2"/>
  <c r="J544" i="2" s="1"/>
  <c r="W572" i="2"/>
  <c r="J572" i="2" s="1"/>
  <c r="W568" i="2"/>
  <c r="J568" i="2" s="1"/>
  <c r="W574" i="2"/>
  <c r="J574" i="2" s="1"/>
  <c r="W597" i="2"/>
  <c r="J597" i="2" s="1"/>
  <c r="W592" i="2"/>
  <c r="J592" i="2" s="1"/>
  <c r="W689" i="2"/>
  <c r="J689" i="2" s="1"/>
  <c r="W701" i="2"/>
  <c r="J701" i="2" s="1"/>
  <c r="W717" i="2"/>
  <c r="J717" i="2" s="1"/>
  <c r="W724" i="2"/>
  <c r="J724" i="2" s="1"/>
  <c r="W715" i="2"/>
  <c r="J715" i="2" s="1"/>
  <c r="W720" i="2"/>
  <c r="J720" i="2" s="1"/>
  <c r="W749" i="2"/>
  <c r="J749" i="2" s="1"/>
  <c r="W756" i="2"/>
  <c r="J756" i="2" s="1"/>
  <c r="W889" i="2"/>
  <c r="J889" i="2" s="1"/>
  <c r="W374" i="2"/>
  <c r="J374" i="2" s="1"/>
  <c r="W453" i="2"/>
  <c r="J453" i="2" s="1"/>
  <c r="W490" i="2"/>
  <c r="J490" i="2" s="1"/>
  <c r="W535" i="2"/>
  <c r="J535" i="2" s="1"/>
  <c r="W584" i="2"/>
  <c r="J584" i="2" s="1"/>
  <c r="W18" i="2"/>
  <c r="J18" i="2" s="1"/>
  <c r="W22" i="2"/>
  <c r="J22" i="2" s="1"/>
  <c r="W25" i="2"/>
  <c r="J25" i="2" s="1"/>
  <c r="W34" i="2"/>
  <c r="J34" i="2" s="1"/>
  <c r="W37" i="2"/>
  <c r="J37" i="2" s="1"/>
  <c r="W27" i="2"/>
  <c r="J27" i="2" s="1"/>
  <c r="W43" i="2"/>
  <c r="J43" i="2" s="1"/>
  <c r="W85" i="2"/>
  <c r="J85" i="2" s="1"/>
  <c r="W107" i="2"/>
  <c r="J107" i="2" s="1"/>
  <c r="W211" i="2"/>
  <c r="J211" i="2" s="1"/>
  <c r="W219" i="2"/>
  <c r="J219" i="2" s="1"/>
  <c r="W231" i="2"/>
  <c r="J231" i="2" s="1"/>
  <c r="W337" i="2"/>
  <c r="J337" i="2" s="1"/>
  <c r="W353" i="2"/>
  <c r="J353" i="2" s="1"/>
  <c r="W360" i="2"/>
  <c r="J360" i="2" s="1"/>
  <c r="W369" i="2"/>
  <c r="J369" i="2" s="1"/>
  <c r="W377" i="2"/>
  <c r="J377" i="2" s="1"/>
  <c r="W448" i="2"/>
  <c r="J448" i="2" s="1"/>
  <c r="W456" i="2"/>
  <c r="J456" i="2" s="1"/>
  <c r="W472" i="2"/>
  <c r="J472" i="2" s="1"/>
  <c r="W465" i="2"/>
  <c r="J465" i="2" s="1"/>
  <c r="W485" i="2"/>
  <c r="J485" i="2" s="1"/>
  <c r="W493" i="2"/>
  <c r="J493" i="2" s="1"/>
  <c r="W516" i="2"/>
  <c r="J516" i="2" s="1"/>
  <c r="W517" i="2"/>
  <c r="J517" i="2" s="1"/>
  <c r="W539" i="2"/>
  <c r="J539" i="2" s="1"/>
  <c r="W569" i="2"/>
  <c r="J569" i="2" s="1"/>
  <c r="W563" i="2"/>
  <c r="J563" i="2" s="1"/>
  <c r="W620" i="2"/>
  <c r="J620" i="2" s="1"/>
  <c r="W697" i="2"/>
  <c r="J697" i="2" s="1"/>
  <c r="W696" i="2"/>
  <c r="J696" i="2" s="1"/>
  <c r="W713" i="2"/>
  <c r="J713" i="2" s="1"/>
  <c r="W706" i="2"/>
  <c r="J706" i="2" s="1"/>
  <c r="W711" i="2"/>
  <c r="J711" i="2" s="1"/>
  <c r="W766" i="2"/>
  <c r="J766" i="2" s="1"/>
  <c r="W767" i="2"/>
  <c r="J767" i="2" s="1"/>
  <c r="W772" i="2"/>
  <c r="J772" i="2" s="1"/>
  <c r="W776" i="2"/>
  <c r="J776" i="2" s="1"/>
  <c r="W780" i="2"/>
  <c r="J780" i="2" s="1"/>
  <c r="W784" i="2"/>
  <c r="J784" i="2" s="1"/>
  <c r="W788" i="2"/>
  <c r="J788" i="2" s="1"/>
  <c r="W792" i="2"/>
  <c r="J792" i="2" s="1"/>
  <c r="W796" i="2"/>
  <c r="J796" i="2" s="1"/>
  <c r="W800" i="2"/>
  <c r="J800" i="2" s="1"/>
  <c r="W804" i="2"/>
  <c r="J804" i="2" s="1"/>
  <c r="W808" i="2"/>
  <c r="J808" i="2" s="1"/>
  <c r="W812" i="2"/>
  <c r="J812" i="2" s="1"/>
  <c r="W816" i="2"/>
  <c r="J816" i="2" s="1"/>
  <c r="W820" i="2"/>
  <c r="J820" i="2" s="1"/>
  <c r="W824" i="2"/>
  <c r="J824" i="2" s="1"/>
  <c r="W828" i="2"/>
  <c r="J828" i="2" s="1"/>
  <c r="W832" i="2"/>
  <c r="J832" i="2" s="1"/>
  <c r="W836" i="2"/>
  <c r="J836" i="2" s="1"/>
  <c r="W840" i="2"/>
  <c r="J840" i="2" s="1"/>
  <c r="W844" i="2"/>
  <c r="J844" i="2" s="1"/>
  <c r="W848" i="2"/>
  <c r="J848" i="2" s="1"/>
  <c r="W852" i="2"/>
  <c r="J852" i="2" s="1"/>
  <c r="W856" i="2"/>
  <c r="J856" i="2" s="1"/>
  <c r="W860" i="2"/>
  <c r="J860" i="2" s="1"/>
  <c r="W864" i="2"/>
  <c r="J864" i="2" s="1"/>
  <c r="W868" i="2"/>
  <c r="J868" i="2" s="1"/>
  <c r="W872" i="2"/>
  <c r="J872" i="2" s="1"/>
  <c r="W876" i="2"/>
  <c r="J876" i="2" s="1"/>
  <c r="W880" i="2"/>
  <c r="J880" i="2" s="1"/>
  <c r="W884" i="2"/>
  <c r="J884" i="2" s="1"/>
  <c r="W297" i="2"/>
  <c r="J297" i="2" s="1"/>
  <c r="W381" i="2"/>
  <c r="J381" i="2" s="1"/>
  <c r="W461" i="2"/>
  <c r="J461" i="2" s="1"/>
  <c r="W506" i="2"/>
  <c r="J506" i="2" s="1"/>
  <c r="W555" i="2"/>
  <c r="J555" i="2" s="1"/>
  <c r="W605" i="2"/>
  <c r="J605" i="2" s="1"/>
  <c r="W699" i="2"/>
  <c r="J699" i="2" s="1"/>
  <c r="W5" i="2"/>
  <c r="J5" i="2" s="1"/>
  <c r="W9" i="2"/>
  <c r="J9" i="2" s="1"/>
  <c r="W13" i="2"/>
  <c r="J13" i="2" s="1"/>
  <c r="W50" i="2"/>
  <c r="J50" i="2" s="1"/>
  <c r="W59" i="2"/>
  <c r="J59" i="2" s="1"/>
  <c r="W91" i="2"/>
  <c r="J91" i="2" s="1"/>
  <c r="W94" i="2"/>
  <c r="J94" i="2" s="1"/>
  <c r="W195" i="2"/>
  <c r="J195" i="2" s="1"/>
  <c r="W279" i="2"/>
  <c r="J279" i="2" s="1"/>
  <c r="W330" i="2"/>
  <c r="J330" i="2" s="1"/>
  <c r="W346" i="2"/>
  <c r="J346" i="2" s="1"/>
  <c r="W354" i="2"/>
  <c r="J354" i="2" s="1"/>
  <c r="W362" i="2"/>
  <c r="J362" i="2" s="1"/>
  <c r="W370" i="2"/>
  <c r="J370" i="2" s="1"/>
  <c r="W378" i="2"/>
  <c r="J378" i="2" s="1"/>
  <c r="W384" i="2"/>
  <c r="J384" i="2" s="1"/>
  <c r="W410" i="2"/>
  <c r="J410" i="2" s="1"/>
  <c r="W457" i="2"/>
  <c r="J457" i="2" s="1"/>
  <c r="W463" i="2"/>
  <c r="J463" i="2" s="1"/>
  <c r="W486" i="2"/>
  <c r="J486" i="2" s="1"/>
  <c r="W502" i="2"/>
  <c r="J502" i="2" s="1"/>
  <c r="W507" i="2"/>
  <c r="J507" i="2" s="1"/>
  <c r="W511" i="2"/>
  <c r="J511" i="2" s="1"/>
  <c r="W559" i="2"/>
  <c r="J559" i="2" s="1"/>
  <c r="W552" i="2"/>
  <c r="J552" i="2" s="1"/>
  <c r="W558" i="2"/>
  <c r="J558" i="2" s="1"/>
  <c r="W583" i="2"/>
  <c r="J583" i="2" s="1"/>
  <c r="W640" i="2"/>
  <c r="J640" i="2" s="1"/>
  <c r="W691" i="2"/>
  <c r="J691" i="2" s="1"/>
  <c r="W702" i="2"/>
  <c r="J702" i="2" s="1"/>
  <c r="W733" i="2"/>
  <c r="J733" i="2" s="1"/>
  <c r="W744" i="2"/>
  <c r="J744" i="2" s="1"/>
  <c r="W757" i="2"/>
  <c r="J757" i="2" s="1"/>
  <c r="W890" i="2"/>
  <c r="J890" i="2" s="1"/>
  <c r="W148" i="2"/>
  <c r="J148" i="2" s="1"/>
  <c r="W149" i="2"/>
  <c r="J149" i="2" s="1"/>
  <c r="W174" i="2"/>
  <c r="J174" i="2" s="1"/>
  <c r="W172" i="2"/>
  <c r="J172" i="2" s="1"/>
  <c r="W173" i="2"/>
  <c r="J173" i="2" s="1"/>
  <c r="W194" i="2"/>
  <c r="J194" i="2" s="1"/>
  <c r="W192" i="2"/>
  <c r="J192" i="2" s="1"/>
  <c r="W193" i="2"/>
  <c r="J193" i="2" s="1"/>
  <c r="W266" i="2"/>
  <c r="J266" i="2" s="1"/>
  <c r="W264" i="2"/>
  <c r="J264" i="2" s="1"/>
  <c r="W265" i="2"/>
  <c r="J265" i="2" s="1"/>
  <c r="W24" i="2"/>
  <c r="J24" i="2" s="1"/>
  <c r="W38" i="2"/>
  <c r="J38" i="2" s="1"/>
  <c r="W45" i="2"/>
  <c r="J45" i="2" s="1"/>
  <c r="W52" i="2"/>
  <c r="J52" i="2" s="1"/>
  <c r="W54" i="2"/>
  <c r="J54" i="2" s="1"/>
  <c r="W61" i="2"/>
  <c r="J61" i="2" s="1"/>
  <c r="W81" i="2"/>
  <c r="J81" i="2" s="1"/>
  <c r="W71" i="2"/>
  <c r="J71" i="2" s="1"/>
  <c r="W86" i="2"/>
  <c r="J86" i="2" s="1"/>
  <c r="W88" i="2"/>
  <c r="J88" i="2" s="1"/>
  <c r="W113" i="2"/>
  <c r="J113" i="2" s="1"/>
  <c r="W103" i="2"/>
  <c r="J103" i="2" s="1"/>
  <c r="W167" i="2"/>
  <c r="J167" i="2" s="1"/>
  <c r="W198" i="2"/>
  <c r="J198" i="2" s="1"/>
  <c r="W196" i="2"/>
  <c r="J196" i="2" s="1"/>
  <c r="W197" i="2"/>
  <c r="J197" i="2" s="1"/>
  <c r="W230" i="2"/>
  <c r="J230" i="2" s="1"/>
  <c r="W228" i="2"/>
  <c r="J228" i="2" s="1"/>
  <c r="W229" i="2"/>
  <c r="J229" i="2" s="1"/>
  <c r="W277" i="2"/>
  <c r="J277" i="2" s="1"/>
  <c r="W275" i="2"/>
  <c r="J275" i="2" s="1"/>
  <c r="W278" i="2"/>
  <c r="J278" i="2" s="1"/>
  <c r="W276" i="2"/>
  <c r="J276" i="2" s="1"/>
  <c r="W301" i="2"/>
  <c r="J301" i="2" s="1"/>
  <c r="W314" i="2"/>
  <c r="J314" i="2" s="1"/>
  <c r="W132" i="2"/>
  <c r="J132" i="2" s="1"/>
  <c r="W133" i="2"/>
  <c r="J133" i="2" s="1"/>
  <c r="W21" i="2"/>
  <c r="J21" i="2" s="1"/>
  <c r="W29" i="2"/>
  <c r="J29" i="2" s="1"/>
  <c r="W36" i="2"/>
  <c r="J36" i="2" s="1"/>
  <c r="W31" i="2"/>
  <c r="J31" i="2" s="1"/>
  <c r="W47" i="2"/>
  <c r="J47" i="2" s="1"/>
  <c r="W63" i="2"/>
  <c r="J63" i="2" s="1"/>
  <c r="W77" i="2"/>
  <c r="J77" i="2" s="1"/>
  <c r="W67" i="2"/>
  <c r="J67" i="2" s="1"/>
  <c r="W82" i="2"/>
  <c r="J82" i="2" s="1"/>
  <c r="W84" i="2"/>
  <c r="J84" i="2" s="1"/>
  <c r="W109" i="2"/>
  <c r="J109" i="2" s="1"/>
  <c r="W114" i="2"/>
  <c r="J114" i="2" s="1"/>
  <c r="W119" i="2"/>
  <c r="J119" i="2" s="1"/>
  <c r="W127" i="2"/>
  <c r="J127" i="2" s="1"/>
  <c r="W135" i="2"/>
  <c r="J135" i="2" s="1"/>
  <c r="W143" i="2"/>
  <c r="J143" i="2" s="1"/>
  <c r="W151" i="2"/>
  <c r="J151" i="2" s="1"/>
  <c r="W159" i="2"/>
  <c r="J159" i="2" s="1"/>
  <c r="W171" i="2"/>
  <c r="J171" i="2" s="1"/>
  <c r="W202" i="2"/>
  <c r="J202" i="2" s="1"/>
  <c r="W200" i="2"/>
  <c r="J200" i="2" s="1"/>
  <c r="W201" i="2"/>
  <c r="J201" i="2" s="1"/>
  <c r="W203" i="2"/>
  <c r="J203" i="2" s="1"/>
  <c r="W234" i="2"/>
  <c r="J234" i="2" s="1"/>
  <c r="W232" i="2"/>
  <c r="J232" i="2" s="1"/>
  <c r="W233" i="2"/>
  <c r="J233" i="2" s="1"/>
  <c r="W235" i="2"/>
  <c r="J235" i="2" s="1"/>
  <c r="W252" i="2"/>
  <c r="J252" i="2" s="1"/>
  <c r="W312" i="2"/>
  <c r="J312" i="2" s="1"/>
  <c r="W311" i="2"/>
  <c r="J311" i="2" s="1"/>
  <c r="W308" i="2"/>
  <c r="J308" i="2" s="1"/>
  <c r="W313" i="2"/>
  <c r="J313" i="2" s="1"/>
  <c r="W306" i="2"/>
  <c r="J306" i="2" s="1"/>
  <c r="W226" i="2"/>
  <c r="J226" i="2" s="1"/>
  <c r="W224" i="2"/>
  <c r="J224" i="2" s="1"/>
  <c r="W225" i="2"/>
  <c r="J225" i="2" s="1"/>
  <c r="W26" i="2"/>
  <c r="J26" i="2" s="1"/>
  <c r="W33" i="2"/>
  <c r="J33" i="2" s="1"/>
  <c r="W40" i="2"/>
  <c r="J40" i="2" s="1"/>
  <c r="W42" i="2"/>
  <c r="J42" i="2" s="1"/>
  <c r="W49" i="2"/>
  <c r="J49" i="2" s="1"/>
  <c r="W56" i="2"/>
  <c r="J56" i="2" s="1"/>
  <c r="W58" i="2"/>
  <c r="J58" i="2" s="1"/>
  <c r="W78" i="2"/>
  <c r="J78" i="2" s="1"/>
  <c r="W80" i="2"/>
  <c r="J80" i="2" s="1"/>
  <c r="W105" i="2"/>
  <c r="J105" i="2" s="1"/>
  <c r="W95" i="2"/>
  <c r="J95" i="2" s="1"/>
  <c r="W110" i="2"/>
  <c r="J110" i="2" s="1"/>
  <c r="W112" i="2"/>
  <c r="J112" i="2" s="1"/>
  <c r="W130" i="2"/>
  <c r="J130" i="2" s="1"/>
  <c r="W146" i="2"/>
  <c r="J146" i="2" s="1"/>
  <c r="W175" i="2"/>
  <c r="J175" i="2" s="1"/>
  <c r="W206" i="2"/>
  <c r="J206" i="2" s="1"/>
  <c r="W204" i="2"/>
  <c r="J204" i="2" s="1"/>
  <c r="W205" i="2"/>
  <c r="J205" i="2" s="1"/>
  <c r="W207" i="2"/>
  <c r="J207" i="2" s="1"/>
  <c r="W238" i="2"/>
  <c r="J238" i="2" s="1"/>
  <c r="W236" i="2"/>
  <c r="J236" i="2" s="1"/>
  <c r="W237" i="2"/>
  <c r="J237" i="2" s="1"/>
  <c r="W273" i="2"/>
  <c r="J273" i="2" s="1"/>
  <c r="W74" i="2"/>
  <c r="J74" i="2" s="1"/>
  <c r="W76" i="2"/>
  <c r="J76" i="2" s="1"/>
  <c r="W101" i="2"/>
  <c r="J101" i="2" s="1"/>
  <c r="W106" i="2"/>
  <c r="J106" i="2" s="1"/>
  <c r="W108" i="2"/>
  <c r="J108" i="2" s="1"/>
  <c r="W128" i="2"/>
  <c r="J128" i="2" s="1"/>
  <c r="W129" i="2"/>
  <c r="J129" i="2" s="1"/>
  <c r="W136" i="2"/>
  <c r="J136" i="2" s="1"/>
  <c r="W137" i="2"/>
  <c r="J137" i="2" s="1"/>
  <c r="W144" i="2"/>
  <c r="J144" i="2" s="1"/>
  <c r="W145" i="2"/>
  <c r="J145" i="2" s="1"/>
  <c r="W152" i="2"/>
  <c r="J152" i="2" s="1"/>
  <c r="W153" i="2"/>
  <c r="J153" i="2" s="1"/>
  <c r="W160" i="2"/>
  <c r="J160" i="2" s="1"/>
  <c r="W161" i="2"/>
  <c r="J161" i="2" s="1"/>
  <c r="W170" i="2"/>
  <c r="J170" i="2" s="1"/>
  <c r="W168" i="2"/>
  <c r="J168" i="2" s="1"/>
  <c r="W169" i="2"/>
  <c r="J169" i="2" s="1"/>
  <c r="W178" i="2"/>
  <c r="J178" i="2" s="1"/>
  <c r="W176" i="2"/>
  <c r="J176" i="2" s="1"/>
  <c r="W177" i="2"/>
  <c r="J177" i="2" s="1"/>
  <c r="W210" i="2"/>
  <c r="J210" i="2" s="1"/>
  <c r="W208" i="2"/>
  <c r="J208" i="2" s="1"/>
  <c r="W209" i="2"/>
  <c r="J209" i="2" s="1"/>
  <c r="W242" i="2"/>
  <c r="J242" i="2" s="1"/>
  <c r="W240" i="2"/>
  <c r="J240" i="2" s="1"/>
  <c r="W241" i="2"/>
  <c r="J241" i="2" s="1"/>
  <c r="W257" i="2"/>
  <c r="J257" i="2" s="1"/>
  <c r="W261" i="2"/>
  <c r="J261" i="2" s="1"/>
  <c r="W259" i="2"/>
  <c r="J259" i="2" s="1"/>
  <c r="W262" i="2"/>
  <c r="J262" i="2" s="1"/>
  <c r="W260" i="2"/>
  <c r="J260" i="2" s="1"/>
  <c r="W140" i="2"/>
  <c r="J140" i="2" s="1"/>
  <c r="W141" i="2"/>
  <c r="J141" i="2" s="1"/>
  <c r="W156" i="2"/>
  <c r="J156" i="2" s="1"/>
  <c r="W157" i="2"/>
  <c r="J157" i="2" s="1"/>
  <c r="W28" i="2"/>
  <c r="J28" i="2" s="1"/>
  <c r="W30" i="2"/>
  <c r="J30" i="2" s="1"/>
  <c r="W44" i="2"/>
  <c r="J44" i="2" s="1"/>
  <c r="W46" i="2"/>
  <c r="J46" i="2" s="1"/>
  <c r="W72" i="2"/>
  <c r="J72" i="2" s="1"/>
  <c r="W97" i="2"/>
  <c r="J97" i="2" s="1"/>
  <c r="W87" i="2"/>
  <c r="J87" i="2" s="1"/>
  <c r="W102" i="2"/>
  <c r="J102" i="2" s="1"/>
  <c r="W104" i="2"/>
  <c r="J104" i="2" s="1"/>
  <c r="W182" i="2"/>
  <c r="J182" i="2" s="1"/>
  <c r="W180" i="2"/>
  <c r="J180" i="2" s="1"/>
  <c r="W181" i="2"/>
  <c r="J181" i="2" s="1"/>
  <c r="W183" i="2"/>
  <c r="J183" i="2" s="1"/>
  <c r="W214" i="2"/>
  <c r="J214" i="2" s="1"/>
  <c r="W212" i="2"/>
  <c r="J212" i="2" s="1"/>
  <c r="W213" i="2"/>
  <c r="J213" i="2" s="1"/>
  <c r="W215" i="2"/>
  <c r="J215" i="2" s="1"/>
  <c r="W246" i="2"/>
  <c r="J246" i="2" s="1"/>
  <c r="W244" i="2"/>
  <c r="J244" i="2" s="1"/>
  <c r="W245" i="2"/>
  <c r="J245" i="2" s="1"/>
  <c r="W258" i="2"/>
  <c r="J258" i="2" s="1"/>
  <c r="W256" i="2"/>
  <c r="J256" i="2" s="1"/>
  <c r="W320" i="2"/>
  <c r="J320" i="2" s="1"/>
  <c r="W322" i="2"/>
  <c r="J322" i="2" s="1"/>
  <c r="W166" i="2"/>
  <c r="J166" i="2" s="1"/>
  <c r="W164" i="2"/>
  <c r="J164" i="2" s="1"/>
  <c r="W165" i="2"/>
  <c r="J165" i="2" s="1"/>
  <c r="W23" i="2"/>
  <c r="J23" i="2" s="1"/>
  <c r="W35" i="2"/>
  <c r="J35" i="2" s="1"/>
  <c r="W51" i="2"/>
  <c r="J51" i="2" s="1"/>
  <c r="W39" i="2"/>
  <c r="J39" i="2" s="1"/>
  <c r="W55" i="2"/>
  <c r="J55" i="2" s="1"/>
  <c r="W69" i="2"/>
  <c r="J69" i="2" s="1"/>
  <c r="W66" i="2"/>
  <c r="J66" i="2" s="1"/>
  <c r="W68" i="2"/>
  <c r="J68" i="2" s="1"/>
  <c r="W93" i="2"/>
  <c r="J93" i="2" s="1"/>
  <c r="W83" i="2"/>
  <c r="J83" i="2" s="1"/>
  <c r="W98" i="2"/>
  <c r="J98" i="2" s="1"/>
  <c r="W100" i="2"/>
  <c r="J100" i="2" s="1"/>
  <c r="W124" i="2"/>
  <c r="J124" i="2" s="1"/>
  <c r="W125" i="2"/>
  <c r="J125" i="2" s="1"/>
  <c r="W123" i="2"/>
  <c r="J123" i="2" s="1"/>
  <c r="W131" i="2"/>
  <c r="J131" i="2" s="1"/>
  <c r="W139" i="2"/>
  <c r="J139" i="2" s="1"/>
  <c r="W147" i="2"/>
  <c r="J147" i="2" s="1"/>
  <c r="W155" i="2"/>
  <c r="J155" i="2" s="1"/>
  <c r="W163" i="2"/>
  <c r="J163" i="2" s="1"/>
  <c r="W186" i="2"/>
  <c r="J186" i="2" s="1"/>
  <c r="W184" i="2"/>
  <c r="J184" i="2" s="1"/>
  <c r="W185" i="2"/>
  <c r="J185" i="2" s="1"/>
  <c r="W218" i="2"/>
  <c r="J218" i="2" s="1"/>
  <c r="W216" i="2"/>
  <c r="J216" i="2" s="1"/>
  <c r="W217" i="2"/>
  <c r="J217" i="2" s="1"/>
  <c r="W243" i="2"/>
  <c r="J243" i="2" s="1"/>
  <c r="W249" i="2"/>
  <c r="J249" i="2" s="1"/>
  <c r="W250" i="2"/>
  <c r="J250" i="2" s="1"/>
  <c r="W303" i="2"/>
  <c r="J303" i="2" s="1"/>
  <c r="W116" i="2"/>
  <c r="J116" i="2" s="1"/>
  <c r="W117" i="2"/>
  <c r="J117" i="2" s="1"/>
  <c r="W32" i="2"/>
  <c r="J32" i="2" s="1"/>
  <c r="W48" i="2"/>
  <c r="J48" i="2" s="1"/>
  <c r="W64" i="2"/>
  <c r="J64" i="2" s="1"/>
  <c r="W79" i="2"/>
  <c r="J79" i="2" s="1"/>
  <c r="W120" i="2"/>
  <c r="J120" i="2" s="1"/>
  <c r="W121" i="2"/>
  <c r="J121" i="2" s="1"/>
  <c r="W111" i="2"/>
  <c r="J111" i="2" s="1"/>
  <c r="W118" i="2"/>
  <c r="J118" i="2" s="1"/>
  <c r="W126" i="2"/>
  <c r="J126" i="2" s="1"/>
  <c r="W134" i="2"/>
  <c r="J134" i="2" s="1"/>
  <c r="W142" i="2"/>
  <c r="J142" i="2" s="1"/>
  <c r="W150" i="2"/>
  <c r="J150" i="2" s="1"/>
  <c r="W158" i="2"/>
  <c r="J158" i="2" s="1"/>
  <c r="W190" i="2"/>
  <c r="J190" i="2" s="1"/>
  <c r="W188" i="2"/>
  <c r="J188" i="2" s="1"/>
  <c r="W189" i="2"/>
  <c r="J189" i="2" s="1"/>
  <c r="W191" i="2"/>
  <c r="J191" i="2" s="1"/>
  <c r="W222" i="2"/>
  <c r="J222" i="2" s="1"/>
  <c r="W220" i="2"/>
  <c r="J220" i="2" s="1"/>
  <c r="W221" i="2"/>
  <c r="J221" i="2" s="1"/>
  <c r="W223" i="2"/>
  <c r="J223" i="2" s="1"/>
  <c r="W254" i="2"/>
  <c r="J254" i="2" s="1"/>
  <c r="W253" i="2"/>
  <c r="J253" i="2" s="1"/>
  <c r="W270" i="2"/>
  <c r="J270" i="2" s="1"/>
  <c r="W268" i="2"/>
  <c r="J268" i="2" s="1"/>
  <c r="W271" i="2"/>
  <c r="J271" i="2" s="1"/>
  <c r="W269" i="2"/>
  <c r="J269" i="2" s="1"/>
  <c r="W267" i="2"/>
  <c r="J267" i="2" s="1"/>
  <c r="W263" i="2"/>
  <c r="J263" i="2" s="1"/>
  <c r="W293" i="2"/>
  <c r="J293" i="2" s="1"/>
  <c r="W286" i="2"/>
  <c r="J286" i="2" s="1"/>
  <c r="W284" i="2"/>
  <c r="J284" i="2" s="1"/>
  <c r="W291" i="2"/>
  <c r="J291" i="2" s="1"/>
  <c r="W294" i="2"/>
  <c r="J294" i="2" s="1"/>
  <c r="W292" i="2"/>
  <c r="J292" i="2" s="1"/>
  <c r="W272" i="2"/>
  <c r="J272" i="2" s="1"/>
  <c r="W274" i="2"/>
  <c r="J274" i="2" s="1"/>
  <c r="W281" i="2"/>
  <c r="J281" i="2" s="1"/>
  <c r="W288" i="2"/>
  <c r="J288" i="2" s="1"/>
  <c r="W290" i="2"/>
  <c r="J290" i="2" s="1"/>
  <c r="W300" i="2"/>
  <c r="J300" i="2" s="1"/>
  <c r="W325" i="2"/>
  <c r="J325" i="2" s="1"/>
  <c r="W334" i="2"/>
  <c r="J334" i="2" s="1"/>
  <c r="W338" i="2"/>
  <c r="J338" i="2" s="1"/>
  <c r="W336" i="2"/>
  <c r="J336" i="2" s="1"/>
  <c r="W342" i="2"/>
  <c r="J342" i="2" s="1"/>
  <c r="W283" i="2"/>
  <c r="J283" i="2" s="1"/>
  <c r="W305" i="2"/>
  <c r="J305" i="2" s="1"/>
  <c r="W317" i="2"/>
  <c r="J317" i="2" s="1"/>
  <c r="W335" i="2"/>
  <c r="J335" i="2" s="1"/>
  <c r="W332" i="2"/>
  <c r="J332" i="2" s="1"/>
  <c r="W339" i="2"/>
  <c r="J339" i="2" s="1"/>
  <c r="W329" i="2"/>
  <c r="J329" i="2" s="1"/>
  <c r="W347" i="2"/>
  <c r="J347" i="2" s="1"/>
  <c r="W285" i="2"/>
  <c r="J285" i="2" s="1"/>
  <c r="W309" i="2"/>
  <c r="J309" i="2" s="1"/>
  <c r="W326" i="2"/>
  <c r="J326" i="2" s="1"/>
  <c r="W287" i="2"/>
  <c r="J287" i="2" s="1"/>
  <c r="W302" i="2"/>
  <c r="J302" i="2" s="1"/>
  <c r="W299" i="2"/>
  <c r="J299" i="2" s="1"/>
  <c r="W327" i="2"/>
  <c r="J327" i="2" s="1"/>
  <c r="W324" i="2"/>
  <c r="J324" i="2" s="1"/>
  <c r="W328" i="2"/>
  <c r="J328" i="2" s="1"/>
  <c r="W319" i="2"/>
  <c r="J319" i="2" s="1"/>
  <c r="W349" i="2"/>
  <c r="J349" i="2" s="1"/>
  <c r="W280" i="2"/>
  <c r="J280" i="2" s="1"/>
  <c r="W318" i="2"/>
  <c r="J318" i="2" s="1"/>
  <c r="W321" i="2"/>
  <c r="J321" i="2" s="1"/>
  <c r="W316" i="2"/>
  <c r="J316" i="2" s="1"/>
  <c r="W304" i="2"/>
  <c r="J304" i="2" s="1"/>
  <c r="W310" i="2"/>
  <c r="J310" i="2" s="1"/>
  <c r="W333" i="2"/>
  <c r="J333" i="2" s="1"/>
  <c r="W350" i="2"/>
  <c r="J350" i="2" s="1"/>
  <c r="W343" i="2"/>
  <c r="J343" i="2" s="1"/>
  <c r="W340" i="2"/>
  <c r="J340" i="2" s="1"/>
  <c r="W344" i="2"/>
  <c r="J344" i="2" s="1"/>
  <c r="W345" i="2"/>
  <c r="J345" i="2" s="1"/>
  <c r="W351" i="2"/>
  <c r="J351" i="2" s="1"/>
  <c r="W348" i="2"/>
  <c r="J348" i="2" s="1"/>
  <c r="W307" i="2"/>
  <c r="J307" i="2" s="1"/>
  <c r="W323" i="2"/>
  <c r="J323" i="2" s="1"/>
  <c r="W352" i="2"/>
  <c r="J352" i="2" s="1"/>
  <c r="W398" i="2"/>
  <c r="J398" i="2" s="1"/>
  <c r="W397" i="2"/>
  <c r="J397" i="2" s="1"/>
  <c r="W402" i="2"/>
  <c r="J402" i="2" s="1"/>
  <c r="W401" i="2"/>
  <c r="J401" i="2" s="1"/>
  <c r="W412" i="2"/>
  <c r="J412" i="2" s="1"/>
  <c r="W434" i="2"/>
  <c r="J434" i="2" s="1"/>
  <c r="W445" i="2"/>
  <c r="J445" i="2" s="1"/>
  <c r="W361" i="2"/>
  <c r="J361" i="2" s="1"/>
  <c r="W385" i="2"/>
  <c r="J385" i="2" s="1"/>
  <c r="W416" i="2"/>
  <c r="J416" i="2" s="1"/>
  <c r="W438" i="2"/>
  <c r="J438" i="2" s="1"/>
  <c r="W449" i="2"/>
  <c r="J449" i="2" s="1"/>
  <c r="W364" i="2"/>
  <c r="J364" i="2" s="1"/>
  <c r="W372" i="2"/>
  <c r="J372" i="2" s="1"/>
  <c r="W390" i="2"/>
  <c r="J390" i="2" s="1"/>
  <c r="W388" i="2"/>
  <c r="J388" i="2" s="1"/>
  <c r="W380" i="2"/>
  <c r="J380" i="2" s="1"/>
  <c r="W382" i="2"/>
  <c r="J382" i="2" s="1"/>
  <c r="W404" i="2"/>
  <c r="J404" i="2" s="1"/>
  <c r="W414" i="2"/>
  <c r="J414" i="2" s="1"/>
  <c r="W424" i="2"/>
  <c r="J424" i="2" s="1"/>
  <c r="W446" i="2"/>
  <c r="J446" i="2" s="1"/>
  <c r="W315" i="2"/>
  <c r="J315" i="2" s="1"/>
  <c r="W331" i="2"/>
  <c r="J331" i="2" s="1"/>
  <c r="W396" i="2"/>
  <c r="J396" i="2" s="1"/>
  <c r="W409" i="2"/>
  <c r="J409" i="2" s="1"/>
  <c r="W418" i="2"/>
  <c r="J418" i="2" s="1"/>
  <c r="W428" i="2"/>
  <c r="J428" i="2" s="1"/>
  <c r="W440" i="2"/>
  <c r="J440" i="2" s="1"/>
  <c r="W443" i="2"/>
  <c r="J443" i="2" s="1"/>
  <c r="W400" i="2"/>
  <c r="J400" i="2" s="1"/>
  <c r="W422" i="2"/>
  <c r="J422" i="2" s="1"/>
  <c r="W432" i="2"/>
  <c r="J432" i="2" s="1"/>
  <c r="W444" i="2"/>
  <c r="J444" i="2" s="1"/>
  <c r="W447" i="2"/>
  <c r="J447" i="2" s="1"/>
  <c r="W356" i="2"/>
  <c r="J356" i="2" s="1"/>
  <c r="W359" i="2"/>
  <c r="J359" i="2" s="1"/>
  <c r="W368" i="2"/>
  <c r="J368" i="2" s="1"/>
  <c r="W386" i="2"/>
  <c r="J386" i="2" s="1"/>
  <c r="W376" i="2"/>
  <c r="J376" i="2" s="1"/>
  <c r="W394" i="2"/>
  <c r="J394" i="2" s="1"/>
  <c r="W392" i="2"/>
  <c r="J392" i="2" s="1"/>
  <c r="W406" i="2"/>
  <c r="J406" i="2" s="1"/>
  <c r="W405" i="2"/>
  <c r="J405" i="2" s="1"/>
  <c r="W399" i="2"/>
  <c r="J399" i="2" s="1"/>
  <c r="W426" i="2"/>
  <c r="J426" i="2" s="1"/>
  <c r="W431" i="2"/>
  <c r="J431" i="2" s="1"/>
  <c r="W450" i="2"/>
  <c r="J450" i="2" s="1"/>
  <c r="W451" i="2"/>
  <c r="J451" i="2" s="1"/>
  <c r="W393" i="2"/>
  <c r="J393" i="2" s="1"/>
  <c r="W408" i="2"/>
  <c r="J408" i="2" s="1"/>
  <c r="W430" i="2"/>
  <c r="J430" i="2" s="1"/>
  <c r="W441" i="2"/>
  <c r="J441" i="2" s="1"/>
  <c r="W452" i="2"/>
  <c r="J452" i="2" s="1"/>
  <c r="W460" i="2"/>
  <c r="J460" i="2" s="1"/>
  <c r="W480" i="2"/>
  <c r="J480" i="2" s="1"/>
  <c r="W499" i="2"/>
  <c r="J499" i="2" s="1"/>
  <c r="W501" i="2"/>
  <c r="J501" i="2" s="1"/>
  <c r="W524" i="2"/>
  <c r="J524" i="2" s="1"/>
  <c r="W603" i="2"/>
  <c r="J603" i="2" s="1"/>
  <c r="W624" i="2"/>
  <c r="J624" i="2" s="1"/>
  <c r="W625" i="2"/>
  <c r="J625" i="2" s="1"/>
  <c r="W631" i="2"/>
  <c r="J631" i="2" s="1"/>
  <c r="W630" i="2"/>
  <c r="J630" i="2" s="1"/>
  <c r="W626" i="2"/>
  <c r="J626" i="2" s="1"/>
  <c r="W629" i="2"/>
  <c r="J629" i="2" s="1"/>
  <c r="W413" i="2"/>
  <c r="J413" i="2" s="1"/>
  <c r="W417" i="2"/>
  <c r="J417" i="2" s="1"/>
  <c r="W421" i="2"/>
  <c r="J421" i="2" s="1"/>
  <c r="W425" i="2"/>
  <c r="J425" i="2" s="1"/>
  <c r="W429" i="2"/>
  <c r="J429" i="2" s="1"/>
  <c r="W433" i="2"/>
  <c r="J433" i="2" s="1"/>
  <c r="W437" i="2"/>
  <c r="J437" i="2" s="1"/>
  <c r="W469" i="2"/>
  <c r="J469" i="2" s="1"/>
  <c r="W484" i="2"/>
  <c r="J484" i="2" s="1"/>
  <c r="W495" i="2"/>
  <c r="J495" i="2" s="1"/>
  <c r="W497" i="2"/>
  <c r="J497" i="2" s="1"/>
  <c r="W525" i="2"/>
  <c r="J525" i="2" s="1"/>
  <c r="W526" i="2"/>
  <c r="J526" i="2" s="1"/>
  <c r="W531" i="2"/>
  <c r="J531" i="2" s="1"/>
  <c r="W471" i="2"/>
  <c r="J471" i="2" s="1"/>
  <c r="W473" i="2"/>
  <c r="J473" i="2" s="1"/>
  <c r="W491" i="2"/>
  <c r="J491" i="2" s="1"/>
  <c r="W504" i="2"/>
  <c r="J504" i="2" s="1"/>
  <c r="W533" i="2"/>
  <c r="J533" i="2" s="1"/>
  <c r="W608" i="2"/>
  <c r="J608" i="2" s="1"/>
  <c r="W609" i="2"/>
  <c r="J609" i="2" s="1"/>
  <c r="W598" i="2"/>
  <c r="J598" i="2" s="1"/>
  <c r="W614" i="2"/>
  <c r="J614" i="2" s="1"/>
  <c r="W613" i="2"/>
  <c r="J613" i="2" s="1"/>
  <c r="W615" i="2"/>
  <c r="J615" i="2" s="1"/>
  <c r="W665" i="2"/>
  <c r="J665" i="2" s="1"/>
  <c r="W664" i="2"/>
  <c r="J664" i="2" s="1"/>
  <c r="W660" i="2"/>
  <c r="J660" i="2" s="1"/>
  <c r="W468" i="2"/>
  <c r="J468" i="2" s="1"/>
  <c r="W475" i="2"/>
  <c r="J475" i="2" s="1"/>
  <c r="W492" i="2"/>
  <c r="J492" i="2" s="1"/>
  <c r="W496" i="2"/>
  <c r="J496" i="2" s="1"/>
  <c r="W487" i="2"/>
  <c r="J487" i="2" s="1"/>
  <c r="W509" i="2"/>
  <c r="J509" i="2" s="1"/>
  <c r="W528" i="2"/>
  <c r="J528" i="2" s="1"/>
  <c r="W537" i="2"/>
  <c r="J537" i="2" s="1"/>
  <c r="W543" i="2"/>
  <c r="J543" i="2" s="1"/>
  <c r="W546" i="2"/>
  <c r="J546" i="2" s="1"/>
  <c r="W658" i="2"/>
  <c r="J658" i="2" s="1"/>
  <c r="W464" i="2"/>
  <c r="J464" i="2" s="1"/>
  <c r="W479" i="2"/>
  <c r="J479" i="2" s="1"/>
  <c r="W481" i="2"/>
  <c r="J481" i="2" s="1"/>
  <c r="W483" i="2"/>
  <c r="J483" i="2" s="1"/>
  <c r="W513" i="2"/>
  <c r="J513" i="2" s="1"/>
  <c r="W518" i="2"/>
  <c r="J518" i="2" s="1"/>
  <c r="W532" i="2"/>
  <c r="J532" i="2" s="1"/>
  <c r="W540" i="2"/>
  <c r="J540" i="2" s="1"/>
  <c r="W530" i="2"/>
  <c r="J530" i="2" s="1"/>
  <c r="W621" i="2"/>
  <c r="J621" i="2" s="1"/>
  <c r="W470" i="2"/>
  <c r="J470" i="2" s="1"/>
  <c r="W505" i="2"/>
  <c r="J505" i="2" s="1"/>
  <c r="W527" i="2"/>
  <c r="J527" i="2" s="1"/>
  <c r="W476" i="2"/>
  <c r="J476" i="2" s="1"/>
  <c r="W529" i="2"/>
  <c r="J529" i="2" s="1"/>
  <c r="W508" i="2"/>
  <c r="J508" i="2" s="1"/>
  <c r="W548" i="2"/>
  <c r="J548" i="2" s="1"/>
  <c r="W549" i="2"/>
  <c r="J549" i="2" s="1"/>
  <c r="W547" i="2"/>
  <c r="J547" i="2" s="1"/>
  <c r="W607" i="2"/>
  <c r="J607" i="2" s="1"/>
  <c r="W594" i="2"/>
  <c r="J594" i="2" s="1"/>
  <c r="W600" i="2"/>
  <c r="J600" i="2" s="1"/>
  <c r="W601" i="2"/>
  <c r="J601" i="2" s="1"/>
  <c r="W599" i="2"/>
  <c r="J599" i="2" s="1"/>
  <c r="W619" i="2"/>
  <c r="J619" i="2" s="1"/>
  <c r="W634" i="2"/>
  <c r="J634" i="2" s="1"/>
  <c r="W641" i="2"/>
  <c r="J641" i="2" s="1"/>
  <c r="W557" i="2"/>
  <c r="J557" i="2" s="1"/>
  <c r="W565" i="2"/>
  <c r="J565" i="2" s="1"/>
  <c r="W573" i="2"/>
  <c r="J573" i="2" s="1"/>
  <c r="W588" i="2"/>
  <c r="J588" i="2" s="1"/>
  <c r="W581" i="2"/>
  <c r="J581" i="2" s="1"/>
  <c r="W596" i="2"/>
  <c r="J596" i="2" s="1"/>
  <c r="W606" i="2"/>
  <c r="J606" i="2" s="1"/>
  <c r="W622" i="2"/>
  <c r="J622" i="2" s="1"/>
  <c r="W632" i="2"/>
  <c r="J632" i="2" s="1"/>
  <c r="W538" i="2"/>
  <c r="J538" i="2" s="1"/>
  <c r="W554" i="2"/>
  <c r="J554" i="2" s="1"/>
  <c r="W562" i="2"/>
  <c r="J562" i="2" s="1"/>
  <c r="W570" i="2"/>
  <c r="J570" i="2" s="1"/>
  <c r="W578" i="2"/>
  <c r="J578" i="2" s="1"/>
  <c r="W586" i="2"/>
  <c r="J586" i="2" s="1"/>
  <c r="W612" i="2"/>
  <c r="J612" i="2" s="1"/>
  <c r="W628" i="2"/>
  <c r="J628" i="2" s="1"/>
  <c r="W522" i="2"/>
  <c r="J522" i="2" s="1"/>
  <c r="W591" i="2"/>
  <c r="J591" i="2" s="1"/>
  <c r="W616" i="2"/>
  <c r="J616" i="2" s="1"/>
  <c r="W617" i="2"/>
  <c r="J617" i="2" s="1"/>
  <c r="W646" i="2"/>
  <c r="J646" i="2" s="1"/>
  <c r="W647" i="2"/>
  <c r="J647" i="2" s="1"/>
  <c r="W611" i="2"/>
  <c r="J611" i="2" s="1"/>
  <c r="W642" i="2"/>
  <c r="J642" i="2" s="1"/>
  <c r="W643" i="2"/>
  <c r="J643" i="2" s="1"/>
  <c r="W657" i="2"/>
  <c r="J657" i="2" s="1"/>
  <c r="W656" i="2"/>
  <c r="J656" i="2" s="1"/>
  <c r="W521" i="2"/>
  <c r="J521" i="2" s="1"/>
  <c r="W595" i="2"/>
  <c r="J595" i="2" s="1"/>
  <c r="W593" i="2"/>
  <c r="J593" i="2" s="1"/>
  <c r="W585" i="2"/>
  <c r="J585" i="2" s="1"/>
  <c r="W604" i="2"/>
  <c r="J604" i="2" s="1"/>
  <c r="W652" i="2"/>
  <c r="J652" i="2" s="1"/>
  <c r="W747" i="2"/>
  <c r="J747" i="2" s="1"/>
  <c r="W745" i="2"/>
  <c r="J745" i="2" s="1"/>
  <c r="W743" i="2"/>
  <c r="J743" i="2" s="1"/>
  <c r="W748" i="2"/>
  <c r="J748" i="2" s="1"/>
  <c r="W746" i="2"/>
  <c r="J746" i="2" s="1"/>
  <c r="W750" i="2"/>
  <c r="J750" i="2" s="1"/>
  <c r="W740" i="2"/>
  <c r="J740" i="2" s="1"/>
  <c r="W742" i="2"/>
  <c r="J742" i="2" s="1"/>
  <c r="W602" i="2"/>
  <c r="J602" i="2" s="1"/>
  <c r="W610" i="2"/>
  <c r="J610" i="2" s="1"/>
  <c r="W618" i="2"/>
  <c r="J618" i="2" s="1"/>
  <c r="W645" i="2"/>
  <c r="J645" i="2" s="1"/>
  <c r="W644" i="2"/>
  <c r="J644" i="2" s="1"/>
  <c r="W661" i="2"/>
  <c r="J661" i="2" s="1"/>
  <c r="W674" i="2"/>
  <c r="J674" i="2" s="1"/>
  <c r="W676" i="2"/>
  <c r="J676" i="2" s="1"/>
  <c r="W693" i="2"/>
  <c r="J693" i="2" s="1"/>
  <c r="W732" i="2"/>
  <c r="J732" i="2" s="1"/>
  <c r="W650" i="2"/>
  <c r="J650" i="2" s="1"/>
  <c r="W669" i="2"/>
  <c r="J669" i="2" s="1"/>
  <c r="W683" i="2"/>
  <c r="J683" i="2" s="1"/>
  <c r="W739" i="2"/>
  <c r="J739" i="2" s="1"/>
  <c r="W627" i="2"/>
  <c r="J627" i="2" s="1"/>
  <c r="W635" i="2"/>
  <c r="J635" i="2" s="1"/>
  <c r="W654" i="2"/>
  <c r="J654" i="2" s="1"/>
  <c r="W673" i="2"/>
  <c r="J673" i="2" s="1"/>
  <c r="W687" i="2"/>
  <c r="J687" i="2" s="1"/>
  <c r="W637" i="2"/>
  <c r="J637" i="2" s="1"/>
  <c r="W649" i="2"/>
  <c r="J649" i="2" s="1"/>
  <c r="W662" i="2"/>
  <c r="J662" i="2" s="1"/>
  <c r="W681" i="2"/>
  <c r="J681" i="2" s="1"/>
  <c r="W738" i="2"/>
  <c r="J738" i="2" s="1"/>
  <c r="W736" i="2"/>
  <c r="J736" i="2" s="1"/>
  <c r="W737" i="2"/>
  <c r="J737" i="2" s="1"/>
  <c r="W741" i="2"/>
  <c r="J741" i="2" s="1"/>
  <c r="W638" i="2"/>
  <c r="J638" i="2" s="1"/>
  <c r="W639" i="2"/>
  <c r="J639" i="2" s="1"/>
  <c r="W636" i="2"/>
  <c r="J636" i="2" s="1"/>
  <c r="W653" i="2"/>
  <c r="J653" i="2" s="1"/>
  <c r="W666" i="2"/>
  <c r="J666" i="2" s="1"/>
  <c r="W668" i="2"/>
  <c r="J668" i="2" s="1"/>
  <c r="W684" i="2"/>
  <c r="J684" i="2" s="1"/>
  <c r="W685" i="2"/>
  <c r="J685" i="2" s="1"/>
  <c r="W692" i="2"/>
  <c r="J692" i="2" s="1"/>
  <c r="W690" i="2"/>
  <c r="J690" i="2" s="1"/>
  <c r="W682" i="2"/>
  <c r="J682" i="2" s="1"/>
  <c r="W725" i="2"/>
  <c r="J725" i="2" s="1"/>
  <c r="W651" i="2"/>
  <c r="J651" i="2" s="1"/>
  <c r="W655" i="2"/>
  <c r="J655" i="2" s="1"/>
  <c r="W659" i="2"/>
  <c r="J659" i="2" s="1"/>
  <c r="W663" i="2"/>
  <c r="J663" i="2" s="1"/>
  <c r="W667" i="2"/>
  <c r="J667" i="2" s="1"/>
  <c r="W671" i="2"/>
  <c r="J671" i="2" s="1"/>
  <c r="W675" i="2"/>
  <c r="J675" i="2" s="1"/>
  <c r="W727" i="2"/>
  <c r="J727" i="2" s="1"/>
  <c r="W722" i="2"/>
  <c r="J722" i="2" s="1"/>
  <c r="W735" i="2"/>
  <c r="J735" i="2" s="1"/>
  <c r="W765" i="2"/>
  <c r="J765" i="2" s="1"/>
  <c r="W768" i="2"/>
  <c r="J768" i="2" s="1"/>
  <c r="W726" i="2"/>
  <c r="J726" i="2" s="1"/>
  <c r="W763" i="2"/>
  <c r="J763" i="2" s="1"/>
  <c r="W761" i="2"/>
  <c r="J761" i="2" s="1"/>
  <c r="W759" i="2"/>
  <c r="J759" i="2" s="1"/>
  <c r="W755" i="2"/>
  <c r="J755" i="2" s="1"/>
  <c r="W769" i="2"/>
  <c r="J769" i="2" s="1"/>
  <c r="W731" i="2"/>
  <c r="J731" i="2" s="1"/>
  <c r="W729" i="2"/>
  <c r="J729" i="2" s="1"/>
  <c r="W721" i="2"/>
  <c r="J721" i="2" s="1"/>
  <c r="W754" i="2"/>
  <c r="J754" i="2" s="1"/>
  <c r="W752" i="2"/>
  <c r="J752" i="2" s="1"/>
  <c r="W751" i="2"/>
  <c r="J751" i="2" s="1"/>
  <c r="W885" i="2"/>
  <c r="J885" i="2" s="1"/>
  <c r="W887" i="2"/>
  <c r="J887" i="2" s="1"/>
  <c r="K3475" i="2" l="1"/>
  <c r="M3475" i="2" s="1"/>
  <c r="K1346" i="2"/>
  <c r="M3473" i="2"/>
  <c r="K3791" i="2"/>
  <c r="M3791" i="2" s="1"/>
  <c r="K2641" i="2"/>
  <c r="K3403" i="2"/>
  <c r="K1583" i="2"/>
  <c r="K2014" i="2"/>
  <c r="AA101" i="2"/>
  <c r="AA200" i="2"/>
  <c r="K2899" i="2"/>
  <c r="M2899" i="2" s="1"/>
  <c r="K2798" i="2"/>
  <c r="M2798" i="2" s="1"/>
  <c r="K2287" i="2"/>
  <c r="K2923" i="2"/>
  <c r="M2923" i="2" s="1"/>
  <c r="K2150" i="2"/>
  <c r="M2150" i="2" s="1"/>
  <c r="K1698" i="2"/>
  <c r="M1698" i="2" s="1"/>
  <c r="M1560" i="2"/>
  <c r="K3530" i="2"/>
  <c r="K3681" i="2"/>
  <c r="K3443" i="2"/>
  <c r="K1204" i="2"/>
  <c r="M1204" i="2" s="1"/>
  <c r="K2405" i="2"/>
  <c r="M2405" i="2" s="1"/>
  <c r="K2520" i="2"/>
  <c r="K3688" i="2"/>
  <c r="M3688" i="2" s="1"/>
  <c r="K3231" i="2"/>
  <c r="M3841" i="2"/>
  <c r="K3842" i="2"/>
  <c r="M991" i="2"/>
  <c r="K992" i="2"/>
  <c r="M992" i="2" s="1"/>
  <c r="M3501" i="2"/>
  <c r="K3502" i="2"/>
  <c r="M2868" i="2"/>
  <c r="K2869" i="2"/>
  <c r="K1684" i="2"/>
  <c r="K1685" i="2" s="1"/>
  <c r="M3500" i="2"/>
  <c r="K3993" i="2"/>
  <c r="AA326" i="2"/>
  <c r="K2346" i="2"/>
  <c r="M2346" i="2" s="1"/>
  <c r="K3766" i="2"/>
  <c r="M3766" i="2" s="1"/>
  <c r="K1378" i="2"/>
  <c r="M1378" i="2" s="1"/>
  <c r="K3627" i="2"/>
  <c r="K1655" i="2"/>
  <c r="K3660" i="2"/>
  <c r="K970" i="2"/>
  <c r="K3878" i="2"/>
  <c r="K2768" i="2"/>
  <c r="M2768" i="2" s="1"/>
  <c r="K4113" i="2"/>
  <c r="AA20" i="2"/>
  <c r="AA751" i="2"/>
  <c r="K1606" i="2"/>
  <c r="K1303" i="2"/>
  <c r="M1303" i="2" s="1"/>
  <c r="K2560" i="2"/>
  <c r="M2560" i="2" s="1"/>
  <c r="AA55" i="2"/>
  <c r="AA745" i="2"/>
  <c r="M3790" i="2"/>
  <c r="K1371" i="2"/>
  <c r="K3299" i="2"/>
  <c r="K3300" i="2" s="1"/>
  <c r="M4013" i="2"/>
  <c r="K4014" i="2"/>
  <c r="M4014" i="2" s="1"/>
  <c r="K3056" i="2"/>
  <c r="M3056" i="2" s="1"/>
  <c r="K3591" i="2"/>
  <c r="K1880" i="2"/>
  <c r="M1880" i="2" s="1"/>
  <c r="M1879" i="2"/>
  <c r="K4101" i="2"/>
  <c r="K2127" i="2"/>
  <c r="K3470" i="2"/>
  <c r="M2368" i="2"/>
  <c r="K2369" i="2"/>
  <c r="K2370" i="2" s="1"/>
  <c r="AA271" i="2"/>
  <c r="AA630" i="2"/>
  <c r="AA857" i="2"/>
  <c r="AA623" i="2"/>
  <c r="AA680" i="2"/>
  <c r="AA875" i="2"/>
  <c r="AA697" i="2"/>
  <c r="AA765" i="2"/>
  <c r="AA677" i="2"/>
  <c r="AA787" i="2"/>
  <c r="AA833" i="2"/>
  <c r="AA883" i="2"/>
  <c r="K3476" i="2"/>
  <c r="K3477" i="2" s="1"/>
  <c r="M3695" i="2"/>
  <c r="K3696" i="2"/>
  <c r="K3203" i="2"/>
  <c r="AA777" i="2"/>
  <c r="AA704" i="2"/>
  <c r="K1422" i="2"/>
  <c r="K1423" i="2" s="1"/>
  <c r="K3676" i="2"/>
  <c r="M3676" i="2" s="1"/>
  <c r="K3569" i="2"/>
  <c r="K3971" i="2"/>
  <c r="M3971" i="2" s="1"/>
  <c r="K3637" i="2"/>
  <c r="K3336" i="2"/>
  <c r="AA490" i="2"/>
  <c r="AA551" i="2"/>
  <c r="AA422" i="2"/>
  <c r="AA419" i="2"/>
  <c r="AA539" i="2"/>
  <c r="AA575" i="2"/>
  <c r="AA693" i="2"/>
  <c r="AA753" i="2"/>
  <c r="AA807" i="2"/>
  <c r="K1965" i="2"/>
  <c r="M1965" i="2" s="1"/>
  <c r="M3590" i="2"/>
  <c r="K2602" i="2"/>
  <c r="M2602" i="2" s="1"/>
  <c r="K1576" i="2"/>
  <c r="M1576" i="2" s="1"/>
  <c r="M3610" i="2"/>
  <c r="K3611" i="2"/>
  <c r="K2587" i="2"/>
  <c r="K2352" i="2"/>
  <c r="M2352" i="2" s="1"/>
  <c r="K2820" i="2"/>
  <c r="M2820" i="2" s="1"/>
  <c r="K2169" i="2"/>
  <c r="K2170" i="2" s="1"/>
  <c r="K1665" i="2"/>
  <c r="K4090" i="2"/>
  <c r="K1093" i="2"/>
  <c r="K1081" i="2"/>
  <c r="M1080" i="2"/>
  <c r="K3241" i="2"/>
  <c r="M3240" i="2"/>
  <c r="K2571" i="2"/>
  <c r="M2570" i="2"/>
  <c r="K2806" i="2"/>
  <c r="M2805" i="2"/>
  <c r="K2713" i="2"/>
  <c r="K2300" i="2"/>
  <c r="M2299" i="2"/>
  <c r="K2789" i="2"/>
  <c r="M2789" i="2" s="1"/>
  <c r="M2788" i="2"/>
  <c r="M2169" i="2"/>
  <c r="K1914" i="2"/>
  <c r="M1913" i="2"/>
  <c r="K1232" i="2"/>
  <c r="M1231" i="2"/>
  <c r="K3854" i="2"/>
  <c r="M3853" i="2"/>
  <c r="M2110" i="2"/>
  <c r="K2111" i="2"/>
  <c r="K1362" i="2"/>
  <c r="M1361" i="2"/>
  <c r="K997" i="2"/>
  <c r="M996" i="2"/>
  <c r="K2293" i="2"/>
  <c r="M2292" i="2"/>
  <c r="K3232" i="2"/>
  <c r="M3231" i="2"/>
  <c r="K2507" i="2"/>
  <c r="M2507" i="2" s="1"/>
  <c r="M2506" i="2"/>
  <c r="K3517" i="2"/>
  <c r="M3516" i="2"/>
  <c r="K1252" i="2"/>
  <c r="M1251" i="2"/>
  <c r="M3181" i="2"/>
  <c r="K3182" i="2"/>
  <c r="K2431" i="2"/>
  <c r="M2430" i="2"/>
  <c r="K2941" i="2"/>
  <c r="M2940" i="2"/>
  <c r="K3525" i="2"/>
  <c r="M3524" i="2"/>
  <c r="K3871" i="2"/>
  <c r="M3870" i="2"/>
  <c r="K3781" i="2"/>
  <c r="M3780" i="2"/>
  <c r="K2497" i="2"/>
  <c r="M2496" i="2"/>
  <c r="K2026" i="2"/>
  <c r="M2025" i="2"/>
  <c r="K3960" i="2"/>
  <c r="M3959" i="2"/>
  <c r="K3543" i="2"/>
  <c r="M3542" i="2"/>
  <c r="K1773" i="2"/>
  <c r="M1772" i="2"/>
  <c r="K943" i="2"/>
  <c r="M942" i="2"/>
  <c r="K1068" i="2"/>
  <c r="M1067" i="2"/>
  <c r="K2259" i="2"/>
  <c r="M2258" i="2"/>
  <c r="K2151" i="2"/>
  <c r="K1827" i="2"/>
  <c r="M1826" i="2"/>
  <c r="K3607" i="2"/>
  <c r="M3606" i="2"/>
  <c r="K2842" i="2"/>
  <c r="M2841" i="2"/>
  <c r="K3830" i="2"/>
  <c r="K2254" i="2"/>
  <c r="M2253" i="2"/>
  <c r="K2447" i="2"/>
  <c r="M2446" i="2"/>
  <c r="K2985" i="2"/>
  <c r="M2984" i="2"/>
  <c r="K3865" i="2"/>
  <c r="M3864" i="2"/>
  <c r="K2656" i="2"/>
  <c r="M2655" i="2"/>
  <c r="K1842" i="2"/>
  <c r="M1841" i="2"/>
  <c r="K3976" i="2"/>
  <c r="M3975" i="2"/>
  <c r="K2015" i="2"/>
  <c r="M2014" i="2"/>
  <c r="K2701" i="2"/>
  <c r="M2701" i="2" s="1"/>
  <c r="M2700" i="2"/>
  <c r="K3843" i="2"/>
  <c r="M3842" i="2"/>
  <c r="K3559" i="2"/>
  <c r="M3558" i="2"/>
  <c r="K1407" i="2"/>
  <c r="M1406" i="2"/>
  <c r="K1536" i="2"/>
  <c r="M1535" i="2"/>
  <c r="K3879" i="2"/>
  <c r="M3878" i="2"/>
  <c r="K1323" i="2"/>
  <c r="M1322" i="2"/>
  <c r="K2603" i="2"/>
  <c r="K1513" i="2"/>
  <c r="M1512" i="2"/>
  <c r="K2832" i="2"/>
  <c r="M2831" i="2"/>
  <c r="M3306" i="2"/>
  <c r="K3307" i="2"/>
  <c r="K3490" i="2"/>
  <c r="M3489" i="2"/>
  <c r="K897" i="2"/>
  <c r="M896" i="2"/>
  <c r="K2227" i="2"/>
  <c r="M2226" i="2"/>
  <c r="K3221" i="2"/>
  <c r="M3220" i="2"/>
  <c r="M3431" i="2"/>
  <c r="K3432" i="2"/>
  <c r="K1118" i="2"/>
  <c r="M1117" i="2"/>
  <c r="K971" i="2"/>
  <c r="M971" i="2" s="1"/>
  <c r="M970" i="2"/>
  <c r="M2127" i="2"/>
  <c r="K2128" i="2"/>
  <c r="K2953" i="2"/>
  <c r="M2952" i="2"/>
  <c r="K2961" i="2"/>
  <c r="M2960" i="2"/>
  <c r="K3092" i="2"/>
  <c r="M3091" i="2"/>
  <c r="K2862" i="2"/>
  <c r="K1763" i="2"/>
  <c r="M1762" i="2"/>
  <c r="M3299" i="2"/>
  <c r="K1347" i="2"/>
  <c r="M1346" i="2"/>
  <c r="K1434" i="2"/>
  <c r="M1434" i="2" s="1"/>
  <c r="M1433" i="2"/>
  <c r="K1857" i="2"/>
  <c r="M1856" i="2"/>
  <c r="AA151" i="2"/>
  <c r="K3276" i="2"/>
  <c r="M3275" i="2"/>
  <c r="K1295" i="2"/>
  <c r="M1295" i="2" s="1"/>
  <c r="K3739" i="2"/>
  <c r="M3738" i="2"/>
  <c r="K1725" i="2"/>
  <c r="K3531" i="2"/>
  <c r="M3530" i="2"/>
  <c r="K963" i="2"/>
  <c r="M962" i="2"/>
  <c r="K2769" i="2"/>
  <c r="M2769" i="2" s="1"/>
  <c r="K2799" i="2"/>
  <c r="K2096" i="2"/>
  <c r="M2095" i="2"/>
  <c r="K2673" i="2"/>
  <c r="M2673" i="2" s="1"/>
  <c r="K3139" i="2"/>
  <c r="M3138" i="2"/>
  <c r="K1153" i="2"/>
  <c r="M1152" i="2"/>
  <c r="K4102" i="2"/>
  <c r="M4101" i="2"/>
  <c r="K2324" i="2"/>
  <c r="M2324" i="2" s="1"/>
  <c r="M2323" i="2"/>
  <c r="K3423" i="2"/>
  <c r="M3422" i="2"/>
  <c r="K2413" i="2"/>
  <c r="M2412" i="2"/>
  <c r="K3503" i="2"/>
  <c r="M3502" i="2"/>
  <c r="M3476" i="2"/>
  <c r="K1748" i="2"/>
  <c r="M1748" i="2" s="1"/>
  <c r="M1747" i="2"/>
  <c r="K3661" i="2"/>
  <c r="M3660" i="2"/>
  <c r="K2588" i="2"/>
  <c r="M2587" i="2"/>
  <c r="K3580" i="2"/>
  <c r="M3579" i="2"/>
  <c r="K3041" i="2"/>
  <c r="M3040" i="2"/>
  <c r="K3458" i="2"/>
  <c r="M3458" i="2" s="1"/>
  <c r="M3457" i="2"/>
  <c r="K1607" i="2"/>
  <c r="M1606" i="2"/>
  <c r="K923" i="2"/>
  <c r="M922" i="2"/>
  <c r="K3570" i="2"/>
  <c r="M3569" i="2"/>
  <c r="K1934" i="2"/>
  <c r="M1933" i="2"/>
  <c r="K3105" i="2"/>
  <c r="M3104" i="2"/>
  <c r="K1398" i="2"/>
  <c r="M1397" i="2"/>
  <c r="K3592" i="2"/>
  <c r="M3591" i="2"/>
  <c r="K2086" i="2"/>
  <c r="M2085" i="2"/>
  <c r="K3118" i="2"/>
  <c r="K2363" i="2"/>
  <c r="M2362" i="2"/>
  <c r="K1030" i="2"/>
  <c r="K2642" i="2"/>
  <c r="M2641" i="2"/>
  <c r="K2211" i="2"/>
  <c r="M2210" i="2"/>
  <c r="K1017" i="2"/>
  <c r="M1016" i="2"/>
  <c r="K3822" i="2"/>
  <c r="K3413" i="2"/>
  <c r="M3412" i="2"/>
  <c r="K1739" i="2"/>
  <c r="M1738" i="2"/>
  <c r="K2421" i="2"/>
  <c r="M2420" i="2"/>
  <c r="K3157" i="2"/>
  <c r="M3156" i="2"/>
  <c r="K4114" i="2"/>
  <c r="M4113" i="2"/>
  <c r="K2184" i="2"/>
  <c r="K3861" i="2"/>
  <c r="M3861" i="2" s="1"/>
  <c r="M3860" i="2"/>
  <c r="K2317" i="2"/>
  <c r="M2317" i="2" s="1"/>
  <c r="M2316" i="2"/>
  <c r="K2580" i="2"/>
  <c r="K3380" i="2"/>
  <c r="K2006" i="2"/>
  <c r="M2006" i="2" s="1"/>
  <c r="K2900" i="2"/>
  <c r="K3024" i="2"/>
  <c r="K1699" i="2"/>
  <c r="M1699" i="2" s="1"/>
  <c r="K3717" i="2"/>
  <c r="K2975" i="2"/>
  <c r="M2975" i="2" s="1"/>
  <c r="K1379" i="2"/>
  <c r="K1966" i="2"/>
  <c r="M1966" i="2" s="1"/>
  <c r="K2968" i="2"/>
  <c r="K2464" i="2"/>
  <c r="K2529" i="2"/>
  <c r="K1140" i="2"/>
  <c r="M1140" i="2" s="1"/>
  <c r="K2031" i="2"/>
  <c r="K2049" i="2"/>
  <c r="K1172" i="2"/>
  <c r="M1172" i="2" s="1"/>
  <c r="K1992" i="2"/>
  <c r="M1992" i="2" s="1"/>
  <c r="K2702" i="2"/>
  <c r="K1296" i="2"/>
  <c r="K2007" i="2"/>
  <c r="K2924" i="2"/>
  <c r="K2907" i="2"/>
  <c r="K3070" i="2"/>
  <c r="K3950" i="2"/>
  <c r="K1263" i="2"/>
  <c r="M1263" i="2" s="1"/>
  <c r="K3910" i="2"/>
  <c r="K1304" i="2"/>
  <c r="AA299" i="2"/>
  <c r="AA518" i="2"/>
  <c r="AA409" i="2"/>
  <c r="AA498" i="2"/>
  <c r="AA48" i="2"/>
  <c r="AA493" i="2"/>
  <c r="AA534" i="2"/>
  <c r="AA335" i="2"/>
  <c r="AA291" i="2"/>
  <c r="AA329" i="2"/>
  <c r="AA423" i="2"/>
  <c r="AA280" i="2"/>
  <c r="AA264" i="2"/>
  <c r="AA167" i="2"/>
  <c r="AA238" i="2"/>
  <c r="AA476" i="2"/>
  <c r="AA567" i="2"/>
  <c r="AA709" i="2"/>
  <c r="AA177" i="2"/>
  <c r="AA168" i="2"/>
  <c r="AA239" i="2"/>
  <c r="AA301" i="2"/>
  <c r="AA505" i="2"/>
  <c r="K3" i="2"/>
  <c r="M3" i="2" s="1"/>
  <c r="I26" i="2"/>
  <c r="K16" i="2"/>
  <c r="M16" i="2" s="1"/>
  <c r="AA359" i="2"/>
  <c r="AA113" i="2"/>
  <c r="AA583" i="2"/>
  <c r="AA783" i="2"/>
  <c r="AA535" i="2"/>
  <c r="AA392" i="2"/>
  <c r="AA254" i="2"/>
  <c r="AA288" i="2"/>
  <c r="AA212" i="2"/>
  <c r="AA327" i="2"/>
  <c r="AA674" i="2"/>
  <c r="AA346" i="2"/>
  <c r="AA188" i="2"/>
  <c r="AA321" i="2"/>
  <c r="AA331" i="2"/>
  <c r="AA468" i="2"/>
  <c r="AA532" i="2"/>
  <c r="AA584" i="2"/>
  <c r="AA622" i="2"/>
  <c r="AA78" i="2"/>
  <c r="AA136" i="2"/>
  <c r="AA33" i="2"/>
  <c r="AA354" i="2"/>
  <c r="AA378" i="2"/>
  <c r="AA647" i="2"/>
  <c r="AA711" i="2"/>
  <c r="AA793" i="2"/>
  <c r="AA640" i="2"/>
  <c r="AA690" i="2"/>
  <c r="AA655" i="2"/>
  <c r="AA638" i="2"/>
  <c r="AA416" i="2"/>
  <c r="AA413" i="2"/>
  <c r="I11" i="2"/>
  <c r="AA486" i="2"/>
  <c r="I20" i="2"/>
  <c r="AA592" i="2"/>
  <c r="AA574" i="2"/>
  <c r="AA571" i="2"/>
  <c r="AA510" i="2"/>
  <c r="AA16" i="2"/>
  <c r="I23" i="2"/>
  <c r="AA38" i="2"/>
  <c r="AA380" i="2"/>
  <c r="AA506" i="2"/>
  <c r="AB506" i="2" s="1"/>
  <c r="AA439" i="2"/>
  <c r="AA552" i="2"/>
  <c r="AA871" i="2"/>
  <c r="K11" i="2"/>
  <c r="M11" i="2" s="1"/>
  <c r="AA120" i="2"/>
  <c r="AA88" i="2"/>
  <c r="AA25" i="2"/>
  <c r="K10" i="2"/>
  <c r="M10" i="2" s="1"/>
  <c r="AA503" i="2"/>
  <c r="AA681" i="2"/>
  <c r="AA614" i="2"/>
  <c r="I14" i="2"/>
  <c r="I12" i="2"/>
  <c r="I3" i="2"/>
  <c r="AA18" i="2"/>
  <c r="K14" i="2"/>
  <c r="M14" i="2" s="1"/>
  <c r="AA57" i="2"/>
  <c r="AA615" i="2"/>
  <c r="AA150" i="2"/>
  <c r="K7" i="2"/>
  <c r="M7" i="2" s="1"/>
  <c r="AA287" i="2"/>
  <c r="K5" i="2"/>
  <c r="M5" i="2" s="1"/>
  <c r="AA130" i="2"/>
  <c r="AA211" i="2"/>
  <c r="AA333" i="2"/>
  <c r="AA433" i="2"/>
  <c r="AA296" i="2"/>
  <c r="AA543" i="2"/>
  <c r="AA671" i="2"/>
  <c r="AA731" i="2"/>
  <c r="AA795" i="2"/>
  <c r="AA859" i="2"/>
  <c r="I9" i="2"/>
  <c r="I4" i="2"/>
  <c r="AA175" i="2"/>
  <c r="K8" i="2"/>
  <c r="M8" i="2" s="1"/>
  <c r="AA110" i="2"/>
  <c r="AA144" i="2"/>
  <c r="AA511" i="2"/>
  <c r="AA365" i="2"/>
  <c r="AA407" i="2"/>
  <c r="AA480" i="2"/>
  <c r="AA600" i="2"/>
  <c r="AA415" i="2"/>
  <c r="AA481" i="2"/>
  <c r="AA566" i="2"/>
  <c r="AA364" i="2"/>
  <c r="AA803" i="2"/>
  <c r="AA849" i="2"/>
  <c r="I25" i="2"/>
  <c r="AA256" i="2"/>
  <c r="I15" i="2"/>
  <c r="I24" i="2"/>
  <c r="I2" i="2"/>
  <c r="I7" i="2"/>
  <c r="I19" i="2"/>
  <c r="AA349" i="2"/>
  <c r="AA84" i="2"/>
  <c r="AA42" i="2"/>
  <c r="AA207" i="2"/>
  <c r="AA267" i="2"/>
  <c r="AA553" i="2"/>
  <c r="AA384" i="2"/>
  <c r="K2" i="2"/>
  <c r="M2" i="2" s="1"/>
  <c r="AA352" i="2"/>
  <c r="I8" i="2"/>
  <c r="I13" i="2"/>
  <c r="I22" i="2"/>
  <c r="I5" i="2"/>
  <c r="AA172" i="2"/>
  <c r="AA127" i="2"/>
  <c r="AA176" i="2"/>
  <c r="AA153" i="2"/>
  <c r="AA351" i="2"/>
  <c r="AA825" i="2"/>
  <c r="AA598" i="2"/>
  <c r="AA607" i="2"/>
  <c r="AA716" i="2"/>
  <c r="AA873" i="2"/>
  <c r="AA224" i="2"/>
  <c r="AB224" i="2" s="1"/>
  <c r="AA479" i="2"/>
  <c r="AA485" i="2"/>
  <c r="AA549" i="2"/>
  <c r="AA585" i="2"/>
  <c r="AA631" i="2"/>
  <c r="AA684" i="2"/>
  <c r="AA791" i="2"/>
  <c r="I21" i="2"/>
  <c r="AA663" i="2"/>
  <c r="AA489" i="2"/>
  <c r="AA245" i="2"/>
  <c r="AA357" i="2"/>
  <c r="AA509" i="2"/>
  <c r="AA675" i="2"/>
  <c r="AA799" i="2"/>
  <c r="I18" i="2"/>
  <c r="I10" i="2"/>
  <c r="I16" i="2"/>
  <c r="I17" i="2"/>
  <c r="K12" i="2"/>
  <c r="M12" i="2" s="1"/>
  <c r="AA456" i="2"/>
  <c r="AA62" i="2"/>
  <c r="AA235" i="2"/>
  <c r="AA232" i="2"/>
  <c r="AA311" i="2"/>
  <c r="AA472" i="2"/>
  <c r="AA609" i="2"/>
  <c r="AA696" i="2"/>
  <c r="AA761" i="2"/>
  <c r="AA694" i="2"/>
  <c r="AA815" i="2"/>
  <c r="AA727" i="2"/>
  <c r="AA773" i="2"/>
  <c r="AA876" i="2"/>
  <c r="AA589" i="2"/>
  <c r="AA184" i="2"/>
  <c r="AA303" i="2"/>
  <c r="AA735" i="2"/>
  <c r="AA863" i="2"/>
  <c r="I6" i="2"/>
  <c r="AA402" i="2"/>
  <c r="K15" i="2"/>
  <c r="M15" i="2" s="1"/>
  <c r="AA141" i="2"/>
  <c r="AA107" i="2"/>
  <c r="K6" i="2"/>
  <c r="M6" i="2" s="1"/>
  <c r="K13" i="2"/>
  <c r="M13" i="2" s="1"/>
  <c r="K4" i="2"/>
  <c r="M4" i="2" s="1"/>
  <c r="AA527" i="2"/>
  <c r="AA427" i="2"/>
  <c r="AA400" i="2"/>
  <c r="AA457" i="2"/>
  <c r="AA528" i="2"/>
  <c r="AA587" i="2"/>
  <c r="AA529" i="2"/>
  <c r="AA452" i="2"/>
  <c r="AA517" i="2"/>
  <c r="AA395" i="2"/>
  <c r="AA613" i="2"/>
  <c r="AA679" i="2"/>
  <c r="AA739" i="2"/>
  <c r="AA785" i="2"/>
  <c r="AA839" i="2"/>
  <c r="AA198" i="2"/>
  <c r="AA330" i="2"/>
  <c r="AA508" i="2"/>
  <c r="AA522" i="2"/>
  <c r="AA484" i="2"/>
  <c r="AA545" i="2"/>
  <c r="AA881" i="2"/>
  <c r="AA729" i="2"/>
  <c r="K9" i="2"/>
  <c r="M9" i="2" s="1"/>
  <c r="AA17" i="2"/>
  <c r="AA134" i="2"/>
  <c r="AA262" i="2"/>
  <c r="AA307" i="2"/>
  <c r="AA171" i="2"/>
  <c r="AA441" i="2"/>
  <c r="AA695" i="2"/>
  <c r="AA633" i="2"/>
  <c r="AA707" i="2"/>
  <c r="AA637" i="2"/>
  <c r="AA737" i="2"/>
  <c r="AA236" i="2"/>
  <c r="AA606" i="2"/>
  <c r="AB608" i="2" s="1"/>
  <c r="AA447" i="2"/>
  <c r="AA521" i="2"/>
  <c r="AA86" i="2"/>
  <c r="AA66" i="2"/>
  <c r="AA373" i="2"/>
  <c r="AA266" i="2"/>
  <c r="AA137" i="2"/>
  <c r="AA69" i="2"/>
  <c r="AA30" i="2"/>
  <c r="AA561" i="2"/>
  <c r="AA424" i="2"/>
  <c r="AA496" i="2"/>
  <c r="AA565" i="2"/>
  <c r="AA425" i="2"/>
  <c r="AA497" i="2"/>
  <c r="AA763" i="2"/>
  <c r="AA827" i="2"/>
  <c r="AA757" i="2"/>
  <c r="AA867" i="2"/>
  <c r="AA79" i="2"/>
  <c r="AA482" i="2"/>
  <c r="AA390" i="2"/>
  <c r="AA54" i="2"/>
  <c r="AA77" i="2"/>
  <c r="AA46" i="2"/>
  <c r="AB48" i="2" s="1"/>
  <c r="AA338" i="2"/>
  <c r="AA573" i="2"/>
  <c r="AA182" i="2"/>
  <c r="AA123" i="2"/>
  <c r="AA34" i="2"/>
  <c r="AA410" i="2"/>
  <c r="AA581" i="2"/>
  <c r="AB583" i="2" s="1"/>
  <c r="AA391" i="2"/>
  <c r="AA559" i="2"/>
  <c r="AA536" i="2"/>
  <c r="AA668" i="2"/>
  <c r="AA725" i="2"/>
  <c r="AA835" i="2"/>
  <c r="AA635" i="2"/>
  <c r="AA809" i="2"/>
  <c r="AA887" i="2"/>
  <c r="AA114" i="2"/>
  <c r="AA92" i="2"/>
  <c r="AA186" i="2"/>
  <c r="AB188" i="2" s="1"/>
  <c r="AA430" i="2"/>
  <c r="AA281" i="2"/>
  <c r="AA205" i="2"/>
  <c r="AA199" i="2"/>
  <c r="AB201" i="2" s="1"/>
  <c r="AA348" i="2"/>
  <c r="AA406" i="2"/>
  <c r="AA453" i="2"/>
  <c r="AA397" i="2"/>
  <c r="AA455" i="2"/>
  <c r="AA526" i="2"/>
  <c r="AA388" i="2"/>
  <c r="AA449" i="2"/>
  <c r="AA889" i="2"/>
  <c r="AA759" i="2"/>
  <c r="AA437" i="2"/>
  <c r="AA118" i="2"/>
  <c r="AA73" i="2"/>
  <c r="AA32" i="2"/>
  <c r="AA403" i="2"/>
  <c r="AA237" i="2"/>
  <c r="AA362" i="2"/>
  <c r="AA576" i="2"/>
  <c r="AB577" i="2" s="1"/>
  <c r="AA194" i="2"/>
  <c r="AA320" i="2"/>
  <c r="AA514" i="2"/>
  <c r="AB514" i="2" s="1"/>
  <c r="AA399" i="2"/>
  <c r="AA428" i="2"/>
  <c r="AA471" i="2"/>
  <c r="AA601" i="2"/>
  <c r="AA719" i="2"/>
  <c r="AA847" i="2"/>
  <c r="AA855" i="2"/>
  <c r="AA294" i="2"/>
  <c r="AA246" i="2"/>
  <c r="AA111" i="2"/>
  <c r="AA139" i="2"/>
  <c r="AA56" i="2"/>
  <c r="AA155" i="2"/>
  <c r="AA305" i="2"/>
  <c r="AA91" i="2"/>
  <c r="AA193" i="2"/>
  <c r="AA240" i="2"/>
  <c r="AA309" i="2"/>
  <c r="AA525" i="2"/>
  <c r="AA625" i="2"/>
  <c r="AA713" i="2"/>
  <c r="AA80" i="2"/>
  <c r="AA27" i="2"/>
  <c r="AA104" i="2"/>
  <c r="AA206" i="2"/>
  <c r="AA308" i="2"/>
  <c r="AA87" i="2"/>
  <c r="AA247" i="2"/>
  <c r="AA227" i="2"/>
  <c r="AA339" i="2"/>
  <c r="AA590" i="2"/>
  <c r="AA191" i="2"/>
  <c r="AA248" i="2"/>
  <c r="AA317" i="2"/>
  <c r="AA440" i="2"/>
  <c r="AA370" i="2"/>
  <c r="AA487" i="2"/>
  <c r="AA548" i="2"/>
  <c r="AA649" i="2"/>
  <c r="AA749" i="2"/>
  <c r="AA841" i="2"/>
  <c r="AA154" i="2"/>
  <c r="AA85" i="2"/>
  <c r="AA59" i="2"/>
  <c r="AA470" i="2"/>
  <c r="AA204" i="2"/>
  <c r="AA306" i="2"/>
  <c r="AA156" i="2"/>
  <c r="AA215" i="2"/>
  <c r="AA337" i="2"/>
  <c r="AA502" i="2"/>
  <c r="AA160" i="2"/>
  <c r="AA426" i="2"/>
  <c r="AA524" i="2"/>
  <c r="AA421" i="2"/>
  <c r="AA404" i="2"/>
  <c r="AA474" i="2"/>
  <c r="AA538" i="2"/>
  <c r="AA500" i="2"/>
  <c r="AB502" i="2" s="1"/>
  <c r="AA554" i="2"/>
  <c r="AA478" i="2"/>
  <c r="AA361" i="2"/>
  <c r="AA569" i="2"/>
  <c r="AA639" i="2"/>
  <c r="AA710" i="2"/>
  <c r="AA767" i="2"/>
  <c r="AA831" i="2"/>
  <c r="AA619" i="2"/>
  <c r="AA743" i="2"/>
  <c r="AA616" i="2"/>
  <c r="AA659" i="2"/>
  <c r="AA270" i="2"/>
  <c r="AA75" i="2"/>
  <c r="AA132" i="2"/>
  <c r="AA67" i="2"/>
  <c r="AA138" i="2"/>
  <c r="AA249" i="2"/>
  <c r="AA353" i="2"/>
  <c r="AA255" i="2"/>
  <c r="AA324" i="2"/>
  <c r="AA195" i="2"/>
  <c r="AA269" i="2"/>
  <c r="AA341" i="2"/>
  <c r="AA715" i="2"/>
  <c r="AA641" i="2"/>
  <c r="AA755" i="2"/>
  <c r="AA801" i="2"/>
  <c r="AA605" i="2"/>
  <c r="AA81" i="2"/>
  <c r="AA313" i="2"/>
  <c r="AA21" i="2"/>
  <c r="AA495" i="2"/>
  <c r="AA89" i="2"/>
  <c r="AA63" i="2"/>
  <c r="AA253" i="2"/>
  <c r="AB255" i="2" s="1"/>
  <c r="AA272" i="2"/>
  <c r="AB272" i="2" s="1"/>
  <c r="AA283" i="2"/>
  <c r="AA219" i="2"/>
  <c r="AA661" i="2"/>
  <c r="AA733" i="2"/>
  <c r="AA797" i="2"/>
  <c r="AA645" i="2"/>
  <c r="AA805" i="2"/>
  <c r="AA621" i="2"/>
  <c r="AB623" i="2" s="1"/>
  <c r="AA95" i="2"/>
  <c r="AA94" i="2"/>
  <c r="AA196" i="2"/>
  <c r="AA629" i="2"/>
  <c r="AA819" i="2"/>
  <c r="AA865" i="2"/>
  <c r="AA192" i="2"/>
  <c r="AA843" i="2"/>
  <c r="AA691" i="2"/>
  <c r="AA208" i="2"/>
  <c r="AA229" i="2"/>
  <c r="AA304" i="2"/>
  <c r="AA477" i="2"/>
  <c r="AA617" i="2"/>
  <c r="AA687" i="2"/>
  <c r="AA823" i="2"/>
  <c r="AA259" i="2"/>
  <c r="AA369" i="2"/>
  <c r="AA779" i="2"/>
  <c r="AA741" i="2"/>
  <c r="AA851" i="2"/>
  <c r="AA103" i="2"/>
  <c r="AA35" i="2"/>
  <c r="AB35" i="2" s="1"/>
  <c r="AA31" i="2"/>
  <c r="AA102" i="2"/>
  <c r="AA64" i="2"/>
  <c r="AA185" i="2"/>
  <c r="AA83" i="2"/>
  <c r="AA99" i="2"/>
  <c r="AA122" i="2"/>
  <c r="AA158" i="2"/>
  <c r="AA492" i="2"/>
  <c r="AB494" i="2" s="1"/>
  <c r="AA22" i="2"/>
  <c r="AA24" i="2"/>
  <c r="AA60" i="2"/>
  <c r="AA116" i="2"/>
  <c r="AA231" i="2"/>
  <c r="AA290" i="2"/>
  <c r="AA183" i="2"/>
  <c r="AA72" i="2"/>
  <c r="AA263" i="2"/>
  <c r="AA124" i="2"/>
  <c r="AA96" i="2"/>
  <c r="AA157" i="2"/>
  <c r="AA377" i="2"/>
  <c r="AA448" i="2"/>
  <c r="AA678" i="2"/>
  <c r="AA469" i="2"/>
  <c r="AA213" i="2"/>
  <c r="AA74" i="2"/>
  <c r="AA121" i="2"/>
  <c r="AA52" i="2"/>
  <c r="AA41" i="2"/>
  <c r="AA537" i="2"/>
  <c r="AA128" i="2"/>
  <c r="AA36" i="2"/>
  <c r="AA50" i="2"/>
  <c r="AA148" i="2"/>
  <c r="AA284" i="2"/>
  <c r="AA106" i="2"/>
  <c r="AA275" i="2"/>
  <c r="AA544" i="2"/>
  <c r="AA432" i="2"/>
  <c r="AA597" i="2"/>
  <c r="AA657" i="2"/>
  <c r="AA771" i="2"/>
  <c r="AA817" i="2"/>
  <c r="AA105" i="2"/>
  <c r="AA61" i="2"/>
  <c r="AA70" i="2"/>
  <c r="AA43" i="2"/>
  <c r="AA28" i="2"/>
  <c r="AA376" i="2"/>
  <c r="AA100" i="2"/>
  <c r="AA90" i="2"/>
  <c r="AA39" i="2"/>
  <c r="AA76" i="2"/>
  <c r="AA49" i="2"/>
  <c r="AA115" i="2"/>
  <c r="AA318" i="2"/>
  <c r="AA593" i="2"/>
  <c r="AA408" i="2"/>
  <c r="AA465" i="2"/>
  <c r="AA488" i="2"/>
  <c r="AA789" i="2"/>
  <c r="AA23" i="2"/>
  <c r="AA179" i="2"/>
  <c r="AA345" i="2"/>
  <c r="AA109" i="2"/>
  <c r="AA226" i="2"/>
  <c r="AA315" i="2"/>
  <c r="AA162" i="2"/>
  <c r="AA244" i="2"/>
  <c r="AA698" i="2"/>
  <c r="AA579" i="2"/>
  <c r="AA396" i="2"/>
  <c r="AA149" i="2"/>
  <c r="AA344" i="2"/>
  <c r="AA862" i="2"/>
  <c r="AA463" i="2"/>
  <c r="AB464" i="2" s="1"/>
  <c r="AA454" i="2"/>
  <c r="AA363" i="2"/>
  <c r="AA431" i="2"/>
  <c r="AA612" i="2"/>
  <c r="AA507" i="2"/>
  <c r="AA656" i="2"/>
  <c r="AA720" i="2"/>
  <c r="AA784" i="2"/>
  <c r="AA848" i="2"/>
  <c r="AA699" i="2"/>
  <c r="AA760" i="2"/>
  <c r="AA824" i="2"/>
  <c r="AA778" i="2"/>
  <c r="AA594" i="2"/>
  <c r="AA814" i="2"/>
  <c r="AA722" i="2"/>
  <c r="AB723" i="2" s="1"/>
  <c r="AA786" i="2"/>
  <c r="AA850" i="2"/>
  <c r="AA604" i="2"/>
  <c r="AA669" i="2"/>
  <c r="AA861" i="2"/>
  <c r="AA712" i="2"/>
  <c r="AA858" i="2"/>
  <c r="AA161" i="2"/>
  <c r="AA322" i="2"/>
  <c r="AA444" i="2"/>
  <c r="AA197" i="2"/>
  <c r="AA312" i="2"/>
  <c r="AA166" i="2"/>
  <c r="AB168" i="2" s="1"/>
  <c r="AA356" i="2"/>
  <c r="AB356" i="2" s="1"/>
  <c r="AA812" i="2"/>
  <c r="AA268" i="2"/>
  <c r="AA343" i="2"/>
  <c r="AA145" i="2"/>
  <c r="AA258" i="2"/>
  <c r="AA202" i="2"/>
  <c r="AB202" i="2" s="1"/>
  <c r="AA286" i="2"/>
  <c r="AA142" i="2"/>
  <c r="AA225" i="2"/>
  <c r="AA297" i="2"/>
  <c r="AA368" i="2"/>
  <c r="AA642" i="2"/>
  <c r="AA417" i="2"/>
  <c r="AA467" i="2"/>
  <c r="AA531" i="2"/>
  <c r="AA435" i="2"/>
  <c r="AA401" i="2"/>
  <c r="AA458" i="2"/>
  <c r="AA798" i="2"/>
  <c r="AA398" i="2"/>
  <c r="AA563" i="2"/>
  <c r="AA667" i="2"/>
  <c r="AA724" i="2"/>
  <c r="AA788" i="2"/>
  <c r="AA852" i="2"/>
  <c r="AA632" i="2"/>
  <c r="AA706" i="2"/>
  <c r="AA888" i="2"/>
  <c r="AA672" i="2"/>
  <c r="AA732" i="2"/>
  <c r="AA658" i="2"/>
  <c r="AA726" i="2"/>
  <c r="AA790" i="2"/>
  <c r="AA854" i="2"/>
  <c r="AA673" i="2"/>
  <c r="AA744" i="2"/>
  <c r="AA808" i="2"/>
  <c r="AA872" i="2"/>
  <c r="AA648" i="2"/>
  <c r="AA762" i="2"/>
  <c r="AA147" i="2"/>
  <c r="AA117" i="2"/>
  <c r="AA203" i="2"/>
  <c r="AA165" i="2"/>
  <c r="AA260" i="2"/>
  <c r="AA332" i="2"/>
  <c r="AA250" i="2"/>
  <c r="AA319" i="2"/>
  <c r="AA446" i="2"/>
  <c r="AA169" i="2"/>
  <c r="AA257" i="2"/>
  <c r="AA372" i="2"/>
  <c r="AA152" i="2"/>
  <c r="AA285" i="2"/>
  <c r="AA350" i="2"/>
  <c r="AA218" i="2"/>
  <c r="AA289" i="2"/>
  <c r="AA146" i="2"/>
  <c r="AA358" i="2"/>
  <c r="AA459" i="2"/>
  <c r="AA844" i="2"/>
  <c r="AA652" i="2"/>
  <c r="AA542" i="2"/>
  <c r="AA405" i="2"/>
  <c r="AA523" i="2"/>
  <c r="AA624" i="2"/>
  <c r="AA738" i="2"/>
  <c r="AA802" i="2"/>
  <c r="AA866" i="2"/>
  <c r="AA682" i="2"/>
  <c r="AA842" i="2"/>
  <c r="AA686" i="2"/>
  <c r="AA750" i="2"/>
  <c r="AA828" i="2"/>
  <c r="AA610" i="2"/>
  <c r="AA736" i="2"/>
  <c r="AA800" i="2"/>
  <c r="AA864" i="2"/>
  <c r="AA869" i="2"/>
  <c r="AA135" i="2"/>
  <c r="AA53" i="2"/>
  <c r="AA546" i="2"/>
  <c r="AA44" i="2"/>
  <c r="AA316" i="2"/>
  <c r="AA217" i="2"/>
  <c r="AA292" i="2"/>
  <c r="AA228" i="2"/>
  <c r="AA340" i="2"/>
  <c r="AA540" i="2"/>
  <c r="AA174" i="2"/>
  <c r="AA293" i="2"/>
  <c r="AA164" i="2"/>
  <c r="AA386" i="2"/>
  <c r="AA420" i="2"/>
  <c r="AA466" i="2"/>
  <c r="AA628" i="2"/>
  <c r="AA483" i="2"/>
  <c r="AA541" i="2"/>
  <c r="AA451" i="2"/>
  <c r="AA558" i="2"/>
  <c r="AA412" i="2"/>
  <c r="AA533" i="2"/>
  <c r="AA572" i="2"/>
  <c r="AA688" i="2"/>
  <c r="AA742" i="2"/>
  <c r="AA806" i="2"/>
  <c r="AA870" i="2"/>
  <c r="AA845" i="2"/>
  <c r="AA636" i="2"/>
  <c r="AA689" i="2"/>
  <c r="AA746" i="2"/>
  <c r="AA626" i="2"/>
  <c r="AA846" i="2"/>
  <c r="AA676" i="2"/>
  <c r="AB676" i="2" s="1"/>
  <c r="AA740" i="2"/>
  <c r="AA804" i="2"/>
  <c r="AA868" i="2"/>
  <c r="AA620" i="2"/>
  <c r="AA886" i="2"/>
  <c r="AA666" i="2"/>
  <c r="AA826" i="2"/>
  <c r="AA243" i="2"/>
  <c r="AA125" i="2"/>
  <c r="AA97" i="2"/>
  <c r="AA131" i="2"/>
  <c r="AA443" i="2"/>
  <c r="AA189" i="2"/>
  <c r="AA273" i="2"/>
  <c r="AA220" i="2"/>
  <c r="AB222" i="2" s="1"/>
  <c r="AA190" i="2"/>
  <c r="AA323" i="2"/>
  <c r="AA173" i="2"/>
  <c r="AA282" i="2"/>
  <c r="AA347" i="2"/>
  <c r="AA252" i="2"/>
  <c r="AA300" i="2"/>
  <c r="AB301" i="2" s="1"/>
  <c r="AA314" i="2"/>
  <c r="AA375" i="2"/>
  <c r="AA780" i="2"/>
  <c r="AA434" i="2"/>
  <c r="AA366" i="2"/>
  <c r="AA414" i="2"/>
  <c r="AA618" i="2"/>
  <c r="AA562" i="2"/>
  <c r="AA578" i="2"/>
  <c r="AA374" i="2"/>
  <c r="AA475" i="2"/>
  <c r="AA830" i="2"/>
  <c r="AA692" i="2"/>
  <c r="AA752" i="2"/>
  <c r="AA816" i="2"/>
  <c r="AA660" i="2"/>
  <c r="AA728" i="2"/>
  <c r="AA792" i="2"/>
  <c r="AA856" i="2"/>
  <c r="AA643" i="2"/>
  <c r="AA853" i="2"/>
  <c r="AA764" i="2"/>
  <c r="AA754" i="2"/>
  <c r="AA818" i="2"/>
  <c r="AA627" i="2"/>
  <c r="AA829" i="2"/>
  <c r="AA611" i="2"/>
  <c r="AA730" i="2"/>
  <c r="AA29" i="2"/>
  <c r="AA119" i="2"/>
  <c r="AA277" i="2"/>
  <c r="AA342" i="2"/>
  <c r="AA180" i="2"/>
  <c r="AA170" i="2"/>
  <c r="AA241" i="2"/>
  <c r="AA580" i="2"/>
  <c r="AA181" i="2"/>
  <c r="AA242" i="2"/>
  <c r="AA325" i="2"/>
  <c r="AB327" i="2" s="1"/>
  <c r="AA382" i="2"/>
  <c r="AA556" i="2"/>
  <c r="AA499" i="2"/>
  <c r="AA705" i="2"/>
  <c r="AA411" i="2"/>
  <c r="AA568" i="2"/>
  <c r="AA766" i="2"/>
  <c r="AA429" i="2"/>
  <c r="AA756" i="2"/>
  <c r="AA820" i="2"/>
  <c r="AA650" i="2"/>
  <c r="AA810" i="2"/>
  <c r="AA782" i="2"/>
  <c r="AA860" i="2"/>
  <c r="AA683" i="2"/>
  <c r="AA758" i="2"/>
  <c r="AA822" i="2"/>
  <c r="AA882" i="2"/>
  <c r="AA634" i="2"/>
  <c r="AA776" i="2"/>
  <c r="AA840" i="2"/>
  <c r="AA837" i="2"/>
  <c r="AA890" i="2"/>
  <c r="AB892" i="2" s="1"/>
  <c r="AC894" i="2" s="1"/>
  <c r="K894" i="2" s="1"/>
  <c r="M894" i="2" s="1"/>
  <c r="AA37" i="2"/>
  <c r="AA45" i="2"/>
  <c r="AA210" i="2"/>
  <c r="AA379" i="2"/>
  <c r="AA586" i="2"/>
  <c r="AA233" i="2"/>
  <c r="AA298" i="2"/>
  <c r="AA214" i="2"/>
  <c r="AA274" i="2"/>
  <c r="AA336" i="2"/>
  <c r="AA265" i="2"/>
  <c r="AA570" i="2"/>
  <c r="AA389" i="2"/>
  <c r="AA560" i="2"/>
  <c r="AA450" i="2"/>
  <c r="AA438" i="2"/>
  <c r="AA734" i="2"/>
  <c r="AA418" i="2"/>
  <c r="AA880" i="2"/>
  <c r="AA596" i="2"/>
  <c r="AA381" i="2"/>
  <c r="AA491" i="2"/>
  <c r="AA588" i="2"/>
  <c r="AA646" i="2"/>
  <c r="AA702" i="2"/>
  <c r="AB704" i="2" s="1"/>
  <c r="AA770" i="2"/>
  <c r="AA834" i="2"/>
  <c r="AA714" i="2"/>
  <c r="AA878" i="2"/>
  <c r="AA768" i="2"/>
  <c r="AA832" i="2"/>
  <c r="AA595" i="2"/>
  <c r="AA708" i="2"/>
  <c r="AA794" i="2"/>
  <c r="AA93" i="2"/>
  <c r="AA520" i="2"/>
  <c r="AA112" i="2"/>
  <c r="AA670" i="2"/>
  <c r="AA302" i="2"/>
  <c r="AA278" i="2"/>
  <c r="AA234" i="2"/>
  <c r="AA383" i="2"/>
  <c r="AA334" i="2"/>
  <c r="AA748" i="2"/>
  <c r="AA209" i="2"/>
  <c r="AA276" i="2"/>
  <c r="AA564" i="2"/>
  <c r="AA393" i="2"/>
  <c r="AA460" i="2"/>
  <c r="AB462" i="2" s="1"/>
  <c r="AA515" i="2"/>
  <c r="AA387" i="2"/>
  <c r="AA360" i="2"/>
  <c r="AA602" i="2"/>
  <c r="AA367" i="2"/>
  <c r="AA442" i="2"/>
  <c r="AA774" i="2"/>
  <c r="AA838" i="2"/>
  <c r="AA685" i="2"/>
  <c r="AA813" i="2"/>
  <c r="AA877" i="2"/>
  <c r="AA664" i="2"/>
  <c r="AA821" i="2"/>
  <c r="AA874" i="2"/>
  <c r="AA654" i="2"/>
  <c r="AA718" i="2"/>
  <c r="AA796" i="2"/>
  <c r="AA885" i="2"/>
  <c r="AA644" i="2"/>
  <c r="AA772" i="2"/>
  <c r="AA836" i="2"/>
  <c r="AA662" i="2"/>
  <c r="AA701" i="2"/>
  <c r="AB675" i="2"/>
  <c r="AB223" i="2"/>
  <c r="Q28" i="2"/>
  <c r="Q29" i="2" s="1"/>
  <c r="S27" i="2"/>
  <c r="I27" i="2" s="1"/>
  <c r="M1583" i="2" l="1"/>
  <c r="K1584" i="2"/>
  <c r="M3403" i="2"/>
  <c r="K3404" i="2"/>
  <c r="M3404" i="2" s="1"/>
  <c r="K2406" i="2"/>
  <c r="M2287" i="2"/>
  <c r="K2288" i="2"/>
  <c r="M3443" i="2"/>
  <c r="K3444" i="2"/>
  <c r="M3681" i="2"/>
  <c r="K3682" i="2"/>
  <c r="K3792" i="2"/>
  <c r="AB536" i="2"/>
  <c r="AB20" i="2"/>
  <c r="K3689" i="2"/>
  <c r="AB176" i="2"/>
  <c r="M2520" i="2"/>
  <c r="K2521" i="2"/>
  <c r="AB21" i="2"/>
  <c r="AB239" i="2"/>
  <c r="M1422" i="2"/>
  <c r="AB240" i="2"/>
  <c r="AB552" i="2"/>
  <c r="M1684" i="2"/>
  <c r="K1205" i="2"/>
  <c r="AB535" i="2"/>
  <c r="M3627" i="2"/>
  <c r="K3628" i="2"/>
  <c r="M2869" i="2"/>
  <c r="K2870" i="2"/>
  <c r="M2369" i="2"/>
  <c r="AB505" i="2"/>
  <c r="K1577" i="2"/>
  <c r="M3993" i="2"/>
  <c r="K3994" i="2"/>
  <c r="M1371" i="2"/>
  <c r="K1372" i="2"/>
  <c r="K1656" i="2"/>
  <c r="M1655" i="2"/>
  <c r="AB329" i="2"/>
  <c r="K3972" i="2"/>
  <c r="M3972" i="2" s="1"/>
  <c r="K1881" i="2"/>
  <c r="K1882" i="2" s="1"/>
  <c r="K2353" i="2"/>
  <c r="K2354" i="2" s="1"/>
  <c r="K3677" i="2"/>
  <c r="M3677" i="2" s="1"/>
  <c r="K4015" i="2"/>
  <c r="AB803" i="2"/>
  <c r="AB373" i="2"/>
  <c r="K2770" i="2"/>
  <c r="M2770" i="2" s="1"/>
  <c r="M3470" i="2"/>
  <c r="K3471" i="2"/>
  <c r="M3471" i="2" s="1"/>
  <c r="AB312" i="2"/>
  <c r="AB331" i="2"/>
  <c r="AB599" i="2"/>
  <c r="AB179" i="2"/>
  <c r="M3611" i="2"/>
  <c r="K3612" i="2"/>
  <c r="K1700" i="2"/>
  <c r="K1701" i="2" s="1"/>
  <c r="K2976" i="2"/>
  <c r="M1093" i="2"/>
  <c r="K1094" i="2"/>
  <c r="K3337" i="2"/>
  <c r="M3336" i="2"/>
  <c r="K2821" i="2"/>
  <c r="M4090" i="2"/>
  <c r="K4091" i="2"/>
  <c r="K3638" i="2"/>
  <c r="M3637" i="2"/>
  <c r="M3203" i="2"/>
  <c r="K3204" i="2"/>
  <c r="M1665" i="2"/>
  <c r="K1666" i="2"/>
  <c r="M3696" i="2"/>
  <c r="K3697" i="2"/>
  <c r="AB585" i="2"/>
  <c r="K1348" i="2"/>
  <c r="M1347" i="2"/>
  <c r="M2254" i="2"/>
  <c r="K2255" i="2"/>
  <c r="M2255" i="2" s="1"/>
  <c r="K3782" i="2"/>
  <c r="M3782" i="2" s="1"/>
  <c r="M3781" i="2"/>
  <c r="AB280" i="2"/>
  <c r="AB584" i="2"/>
  <c r="K1264" i="2"/>
  <c r="K3025" i="2"/>
  <c r="M3024" i="2"/>
  <c r="K2643" i="2"/>
  <c r="M2642" i="2"/>
  <c r="K2087" i="2"/>
  <c r="M2086" i="2"/>
  <c r="K1935" i="2"/>
  <c r="M1934" i="2"/>
  <c r="K1608" i="2"/>
  <c r="M1607" i="2"/>
  <c r="K3581" i="2"/>
  <c r="M3580" i="2"/>
  <c r="M2413" i="2"/>
  <c r="K2414" i="2"/>
  <c r="K1154" i="2"/>
  <c r="M1153" i="2"/>
  <c r="K2800" i="2"/>
  <c r="M2799" i="2"/>
  <c r="K2962" i="2"/>
  <c r="M2962" i="2" s="1"/>
  <c r="M2961" i="2"/>
  <c r="K1119" i="2"/>
  <c r="M1118" i="2"/>
  <c r="K2228" i="2"/>
  <c r="M2227" i="2"/>
  <c r="K3880" i="2"/>
  <c r="M3879" i="2"/>
  <c r="K2016" i="2"/>
  <c r="M2015" i="2"/>
  <c r="M3830" i="2"/>
  <c r="K3831" i="2"/>
  <c r="M2151" i="2"/>
  <c r="K2152" i="2"/>
  <c r="K1774" i="2"/>
  <c r="M1773" i="2"/>
  <c r="K3183" i="2"/>
  <c r="M3182" i="2"/>
  <c r="K1363" i="2"/>
  <c r="M1363" i="2" s="1"/>
  <c r="M1362" i="2"/>
  <c r="K1915" i="2"/>
  <c r="M1914" i="2"/>
  <c r="K2301" i="2"/>
  <c r="M2300" i="2"/>
  <c r="K1578" i="2"/>
  <c r="M1577" i="2"/>
  <c r="K3911" i="2"/>
  <c r="M3910" i="2"/>
  <c r="AB281" i="2"/>
  <c r="AB601" i="2"/>
  <c r="K2925" i="2"/>
  <c r="M2924" i="2"/>
  <c r="K2032" i="2"/>
  <c r="M2031" i="2"/>
  <c r="K2465" i="2"/>
  <c r="M2464" i="2"/>
  <c r="K2901" i="2"/>
  <c r="M2900" i="2"/>
  <c r="K3158" i="2"/>
  <c r="M3157" i="2"/>
  <c r="K3414" i="2"/>
  <c r="M3413" i="2"/>
  <c r="K1031" i="2"/>
  <c r="M1030" i="2"/>
  <c r="M1725" i="2"/>
  <c r="K1726" i="2"/>
  <c r="K3301" i="2"/>
  <c r="M3301" i="2" s="1"/>
  <c r="M3300" i="2"/>
  <c r="M2832" i="2"/>
  <c r="K2833" i="2"/>
  <c r="M2656" i="2"/>
  <c r="K2657" i="2"/>
  <c r="M2657" i="2" s="1"/>
  <c r="K3866" i="2"/>
  <c r="M3866" i="2" s="1"/>
  <c r="M3865" i="2"/>
  <c r="K3961" i="2"/>
  <c r="M3960" i="2"/>
  <c r="K3872" i="2"/>
  <c r="M3871" i="2"/>
  <c r="K3233" i="2"/>
  <c r="M3232" i="2"/>
  <c r="M2111" i="2"/>
  <c r="K2112" i="2"/>
  <c r="K2714" i="2"/>
  <c r="M2713" i="2"/>
  <c r="K1740" i="2"/>
  <c r="M1740" i="2" s="1"/>
  <c r="M1739" i="2"/>
  <c r="M2096" i="2"/>
  <c r="K2097" i="2"/>
  <c r="K1843" i="2"/>
  <c r="M1842" i="2"/>
  <c r="K2822" i="2"/>
  <c r="M2821" i="2"/>
  <c r="AB656" i="2"/>
  <c r="AB303" i="2"/>
  <c r="K1141" i="2"/>
  <c r="K1883" i="2"/>
  <c r="M1882" i="2"/>
  <c r="K3823" i="2"/>
  <c r="M3822" i="2"/>
  <c r="M3592" i="2"/>
  <c r="K3593" i="2"/>
  <c r="K3571" i="2"/>
  <c r="M3570" i="2"/>
  <c r="K2589" i="2"/>
  <c r="M2589" i="2" s="1"/>
  <c r="M2588" i="2"/>
  <c r="M3423" i="2"/>
  <c r="K3424" i="2"/>
  <c r="K3140" i="2"/>
  <c r="M3139" i="2"/>
  <c r="K1858" i="2"/>
  <c r="M1857" i="2"/>
  <c r="K2954" i="2"/>
  <c r="M2953" i="2"/>
  <c r="K1537" i="2"/>
  <c r="M1536" i="2"/>
  <c r="K3844" i="2"/>
  <c r="M3843" i="2"/>
  <c r="K2843" i="2"/>
  <c r="M2842" i="2"/>
  <c r="K2260" i="2"/>
  <c r="M2259" i="2"/>
  <c r="K2674" i="2"/>
  <c r="M2370" i="2"/>
  <c r="K2371" i="2"/>
  <c r="K3242" i="2"/>
  <c r="M3241" i="2"/>
  <c r="K2771" i="2"/>
  <c r="K1828" i="2"/>
  <c r="M1827" i="2"/>
  <c r="M2431" i="2"/>
  <c r="K2432" i="2"/>
  <c r="K1305" i="2"/>
  <c r="M1304" i="2"/>
  <c r="K1967" i="2"/>
  <c r="K1380" i="2"/>
  <c r="M1379" i="2"/>
  <c r="K3381" i="2"/>
  <c r="M3380" i="2"/>
  <c r="K2185" i="2"/>
  <c r="M2184" i="2"/>
  <c r="M2421" i="2"/>
  <c r="K2422" i="2"/>
  <c r="K2364" i="2"/>
  <c r="M2363" i="2"/>
  <c r="K964" i="2"/>
  <c r="M963" i="2"/>
  <c r="K3740" i="2"/>
  <c r="M3739" i="2"/>
  <c r="K1764" i="2"/>
  <c r="M1763" i="2"/>
  <c r="K2129" i="2"/>
  <c r="M2128" i="2"/>
  <c r="M3432" i="2"/>
  <c r="K3433" i="2"/>
  <c r="K898" i="2"/>
  <c r="M897" i="2"/>
  <c r="M1513" i="2"/>
  <c r="K1514" i="2"/>
  <c r="K1424" i="2"/>
  <c r="M1423" i="2"/>
  <c r="K2986" i="2"/>
  <c r="M2985" i="2"/>
  <c r="K2027" i="2"/>
  <c r="M2026" i="2"/>
  <c r="K3526" i="2"/>
  <c r="M3525" i="2"/>
  <c r="M1252" i="2"/>
  <c r="K1253" i="2"/>
  <c r="K2530" i="2"/>
  <c r="M2529" i="2"/>
  <c r="K3532" i="2"/>
  <c r="M3531" i="2"/>
  <c r="K2572" i="2"/>
  <c r="M2571" i="2"/>
  <c r="AB586" i="2"/>
  <c r="AC586" i="2" s="1"/>
  <c r="AB501" i="2"/>
  <c r="AB40" i="2"/>
  <c r="AB519" i="2"/>
  <c r="K2008" i="2"/>
  <c r="M2007" i="2"/>
  <c r="K2050" i="2"/>
  <c r="M2049" i="2"/>
  <c r="K2977" i="2"/>
  <c r="M2976" i="2"/>
  <c r="K2969" i="2"/>
  <c r="M2968" i="2"/>
  <c r="K2581" i="2"/>
  <c r="M2580" i="2"/>
  <c r="K1018" i="2"/>
  <c r="M1017" i="2"/>
  <c r="K1399" i="2"/>
  <c r="M1398" i="2"/>
  <c r="K3042" i="2"/>
  <c r="M3041" i="2"/>
  <c r="K3478" i="2"/>
  <c r="M3477" i="2"/>
  <c r="K2863" i="2"/>
  <c r="M2862" i="2"/>
  <c r="K2604" i="2"/>
  <c r="M2603" i="2"/>
  <c r="K1408" i="2"/>
  <c r="M1407" i="2"/>
  <c r="M3607" i="2"/>
  <c r="K3608" i="2"/>
  <c r="M3608" i="2" s="1"/>
  <c r="K1069" i="2"/>
  <c r="M1068" i="2"/>
  <c r="K2294" i="2"/>
  <c r="M2293" i="2"/>
  <c r="K3855" i="2"/>
  <c r="M3854" i="2"/>
  <c r="K2171" i="2"/>
  <c r="M2170" i="2"/>
  <c r="K1082" i="2"/>
  <c r="M1081" i="2"/>
  <c r="K2908" i="2"/>
  <c r="M2907" i="2"/>
  <c r="AB328" i="2"/>
  <c r="AC329" i="2" s="1"/>
  <c r="K1993" i="2"/>
  <c r="K3951" i="2"/>
  <c r="M3950" i="2"/>
  <c r="K1297" i="2"/>
  <c r="M1297" i="2" s="1"/>
  <c r="M1296" i="2"/>
  <c r="K972" i="2"/>
  <c r="K3718" i="2"/>
  <c r="M3717" i="2"/>
  <c r="M4114" i="2"/>
  <c r="K4115" i="2"/>
  <c r="M3490" i="2"/>
  <c r="K3491" i="2"/>
  <c r="K3977" i="2"/>
  <c r="M3976" i="2"/>
  <c r="M2447" i="2"/>
  <c r="K2448" i="2"/>
  <c r="K1435" i="2"/>
  <c r="K2498" i="2"/>
  <c r="M2497" i="2"/>
  <c r="K2942" i="2"/>
  <c r="M2941" i="2"/>
  <c r="K3518" i="2"/>
  <c r="M3518" i="2" s="1"/>
  <c r="M3517" i="2"/>
  <c r="K2807" i="2"/>
  <c r="M2806" i="2"/>
  <c r="AB891" i="2"/>
  <c r="AC893" i="2" s="1"/>
  <c r="K893" i="2" s="1"/>
  <c r="M893" i="2" s="1"/>
  <c r="K3071" i="2"/>
  <c r="M3070" i="2"/>
  <c r="K2703" i="2"/>
  <c r="M2702" i="2"/>
  <c r="K2212" i="2"/>
  <c r="M2211" i="2"/>
  <c r="K3119" i="2"/>
  <c r="M3118" i="2"/>
  <c r="K3106" i="2"/>
  <c r="M3105" i="2"/>
  <c r="K924" i="2"/>
  <c r="M923" i="2"/>
  <c r="K1686" i="2"/>
  <c r="M1685" i="2"/>
  <c r="K3662" i="2"/>
  <c r="M3661" i="2"/>
  <c r="K3504" i="2"/>
  <c r="M3504" i="2" s="1"/>
  <c r="M3503" i="2"/>
  <c r="K4103" i="2"/>
  <c r="M4102" i="2"/>
  <c r="K3277" i="2"/>
  <c r="M3276" i="2"/>
  <c r="K3093" i="2"/>
  <c r="M3092" i="2"/>
  <c r="K3222" i="2"/>
  <c r="M3222" i="2" s="1"/>
  <c r="M3221" i="2"/>
  <c r="K3308" i="2"/>
  <c r="M3307" i="2"/>
  <c r="K1324" i="2"/>
  <c r="M1323" i="2"/>
  <c r="K3560" i="2"/>
  <c r="M3559" i="2"/>
  <c r="K944" i="2"/>
  <c r="M943" i="2"/>
  <c r="M3543" i="2"/>
  <c r="K3544" i="2"/>
  <c r="M997" i="2"/>
  <c r="K998" i="2"/>
  <c r="K1233" i="2"/>
  <c r="M1232" i="2"/>
  <c r="AB424" i="2"/>
  <c r="AB787" i="2"/>
  <c r="AB423" i="2"/>
  <c r="AB405" i="2"/>
  <c r="AB70" i="2"/>
  <c r="AB178" i="2"/>
  <c r="AC179" i="2" s="1"/>
  <c r="AB324" i="2"/>
  <c r="AB547" i="2"/>
  <c r="AB496" i="2"/>
  <c r="AB430" i="2"/>
  <c r="AB618" i="2"/>
  <c r="AB253" i="2"/>
  <c r="AB288" i="2"/>
  <c r="AB110" i="2"/>
  <c r="AB751" i="2"/>
  <c r="AB108" i="2"/>
  <c r="AB355" i="2"/>
  <c r="AB422" i="2"/>
  <c r="AB481" i="2"/>
  <c r="AB607" i="2"/>
  <c r="AB631" i="2"/>
  <c r="AB284" i="2"/>
  <c r="AB711" i="2"/>
  <c r="AB808" i="2"/>
  <c r="AB449" i="2"/>
  <c r="AB82" i="2"/>
  <c r="AB480" i="2"/>
  <c r="AB472" i="2"/>
  <c r="AB428" i="2"/>
  <c r="AB17" i="2"/>
  <c r="K17" i="2" s="1"/>
  <c r="M17" i="2" s="1"/>
  <c r="AB208" i="2"/>
  <c r="AB248" i="2"/>
  <c r="AB512" i="2"/>
  <c r="AB271" i="2"/>
  <c r="AB697" i="2"/>
  <c r="AB530" i="2"/>
  <c r="AB615" i="2"/>
  <c r="AB510" i="2"/>
  <c r="AB89" i="2"/>
  <c r="AB339" i="2"/>
  <c r="AB553" i="2"/>
  <c r="AB652" i="2"/>
  <c r="AB528" i="2"/>
  <c r="AB681" i="2"/>
  <c r="AB609" i="2"/>
  <c r="AB68" i="2"/>
  <c r="AC70" i="2" s="1"/>
  <c r="AB27" i="2"/>
  <c r="AB640" i="2"/>
  <c r="AB144" i="2"/>
  <c r="AB26" i="2"/>
  <c r="AB238" i="2"/>
  <c r="AB600" i="2"/>
  <c r="AC601" i="2" s="1"/>
  <c r="AB114" i="2"/>
  <c r="AB694" i="2"/>
  <c r="AB674" i="2"/>
  <c r="AB199" i="2"/>
  <c r="AB732" i="2"/>
  <c r="AB145" i="2"/>
  <c r="AB115" i="2"/>
  <c r="AB130" i="2"/>
  <c r="AB567" i="2"/>
  <c r="AB639" i="2"/>
  <c r="AB404" i="2"/>
  <c r="AB409" i="2"/>
  <c r="AB333" i="2"/>
  <c r="AB815" i="2"/>
  <c r="AB159" i="2"/>
  <c r="AB717" i="2"/>
  <c r="AB80" i="2"/>
  <c r="AB332" i="2"/>
  <c r="AC333" i="2" s="1"/>
  <c r="AB859" i="2"/>
  <c r="AB158" i="2"/>
  <c r="AB330" i="2"/>
  <c r="AC331" i="2" s="1"/>
  <c r="AB66" i="2"/>
  <c r="AB592" i="2"/>
  <c r="AB498" i="2"/>
  <c r="AB138" i="2"/>
  <c r="AB247" i="2"/>
  <c r="AB550" i="2"/>
  <c r="AB256" i="2"/>
  <c r="AB177" i="2"/>
  <c r="AB709" i="2"/>
  <c r="AB326" i="2"/>
  <c r="AB153" i="2"/>
  <c r="AB509" i="2"/>
  <c r="AB18" i="2"/>
  <c r="K18" i="2" s="1"/>
  <c r="M18" i="2" s="1"/>
  <c r="AB518" i="2"/>
  <c r="AB504" i="2"/>
  <c r="AC506" i="2" s="1"/>
  <c r="AB441" i="2"/>
  <c r="AB575" i="2"/>
  <c r="AB200" i="2"/>
  <c r="AB183" i="2"/>
  <c r="AB102" i="2"/>
  <c r="AB348" i="2"/>
  <c r="AB59" i="2"/>
  <c r="AB517" i="2"/>
  <c r="AB41" i="2"/>
  <c r="AB403" i="2"/>
  <c r="AB19" i="2"/>
  <c r="AB593" i="2"/>
  <c r="AB52" i="2"/>
  <c r="AB483" i="2"/>
  <c r="AB707" i="2"/>
  <c r="AB427" i="2"/>
  <c r="AB672" i="2"/>
  <c r="AB298" i="2"/>
  <c r="AB325" i="2"/>
  <c r="AC327" i="2" s="1"/>
  <c r="AB213" i="2"/>
  <c r="AB194" i="2"/>
  <c r="AB56" i="2"/>
  <c r="AB454" i="2"/>
  <c r="AB124" i="2"/>
  <c r="AB429" i="2"/>
  <c r="AB311" i="2"/>
  <c r="AB482" i="2"/>
  <c r="AC482" i="2" s="1"/>
  <c r="AB97" i="2"/>
  <c r="AB549" i="2"/>
  <c r="AB127" i="2"/>
  <c r="AB150" i="2"/>
  <c r="AB551" i="2"/>
  <c r="AB196" i="2"/>
  <c r="AB309" i="2"/>
  <c r="AB408" i="2"/>
  <c r="AB232" i="2"/>
  <c r="AB744" i="2"/>
  <c r="AB610" i="2"/>
  <c r="AB538" i="2"/>
  <c r="AB104" i="2"/>
  <c r="AB543" i="2"/>
  <c r="AB51" i="2"/>
  <c r="AB545" i="2"/>
  <c r="AB73" i="2"/>
  <c r="AB69" i="2"/>
  <c r="AB473" i="2"/>
  <c r="AB385" i="2"/>
  <c r="AB835" i="2"/>
  <c r="AB212" i="2"/>
  <c r="AB55" i="2"/>
  <c r="AB296" i="2"/>
  <c r="AB207" i="2"/>
  <c r="AB511" i="2"/>
  <c r="AB96" i="2"/>
  <c r="AB431" i="2"/>
  <c r="AB417" i="2"/>
  <c r="AB397" i="2"/>
  <c r="AB474" i="2"/>
  <c r="AB237" i="2"/>
  <c r="AB386" i="2"/>
  <c r="AB533" i="2"/>
  <c r="AB236" i="2"/>
  <c r="AB349" i="2"/>
  <c r="AB468" i="2"/>
  <c r="AB137" i="2"/>
  <c r="AB246" i="2"/>
  <c r="AB410" i="2"/>
  <c r="AB642" i="2"/>
  <c r="AB616" i="2"/>
  <c r="AB34" i="2"/>
  <c r="AB79" i="2"/>
  <c r="AB186" i="2"/>
  <c r="AB390" i="2"/>
  <c r="AB254" i="2"/>
  <c r="AB617" i="2"/>
  <c r="AB193" i="2"/>
  <c r="AB437" i="2"/>
  <c r="AB264" i="2"/>
  <c r="AB513" i="2"/>
  <c r="AB362" i="2"/>
  <c r="AB31" i="2"/>
  <c r="AB366" i="2"/>
  <c r="AB690" i="2"/>
  <c r="AB630" i="2"/>
  <c r="AB340" i="2"/>
  <c r="AB57" i="2"/>
  <c r="AB576" i="2"/>
  <c r="AB555" i="2"/>
  <c r="AB161" i="2"/>
  <c r="AB487" i="2"/>
  <c r="AB305" i="2"/>
  <c r="AB457" i="2"/>
  <c r="AB710" i="2"/>
  <c r="AB198" i="2"/>
  <c r="AB763" i="2"/>
  <c r="AB495" i="2"/>
  <c r="AC496" i="2" s="1"/>
  <c r="AB641" i="2"/>
  <c r="AB308" i="2"/>
  <c r="AB420" i="2"/>
  <c r="AB310" i="2"/>
  <c r="AB172" i="2"/>
  <c r="AB696" i="2"/>
  <c r="AB58" i="2"/>
  <c r="AB92" i="2"/>
  <c r="AB231" i="2"/>
  <c r="AB134" i="2"/>
  <c r="AB372" i="2"/>
  <c r="AB249" i="2"/>
  <c r="AB155" i="2"/>
  <c r="AB486" i="2"/>
  <c r="AB497" i="2"/>
  <c r="AB135" i="2"/>
  <c r="AB484" i="2"/>
  <c r="AB720" i="2"/>
  <c r="AB598" i="2"/>
  <c r="AB71" i="2"/>
  <c r="AB192" i="2"/>
  <c r="AB614" i="2"/>
  <c r="AB591" i="2"/>
  <c r="AB111" i="2"/>
  <c r="AB151" i="2"/>
  <c r="AB703" i="2"/>
  <c r="AB395" i="2"/>
  <c r="AB221" i="2"/>
  <c r="AC223" i="2" s="1"/>
  <c r="AB352" i="2"/>
  <c r="AB251" i="2"/>
  <c r="AB28" i="2"/>
  <c r="AB187" i="2"/>
  <c r="AB529" i="2"/>
  <c r="AB49" i="2"/>
  <c r="AB42" i="2"/>
  <c r="AB139" i="2"/>
  <c r="AB154" i="2"/>
  <c r="AB566" i="2"/>
  <c r="AB419" i="2"/>
  <c r="AB338" i="2"/>
  <c r="AB453" i="2"/>
  <c r="AB295" i="2"/>
  <c r="AB44" i="2"/>
  <c r="AB851" i="2"/>
  <c r="AB364" i="2"/>
  <c r="AB22" i="2"/>
  <c r="AC22" i="2" s="1"/>
  <c r="AB867" i="2"/>
  <c r="AB425" i="2"/>
  <c r="AC425" i="2" s="1"/>
  <c r="AB88" i="2"/>
  <c r="AB32" i="2"/>
  <c r="AB195" i="2"/>
  <c r="AB379" i="2"/>
  <c r="AB105" i="2"/>
  <c r="AB391" i="2"/>
  <c r="AB436" i="2"/>
  <c r="AB33" i="2"/>
  <c r="AB377" i="2"/>
  <c r="AB523" i="2"/>
  <c r="AB78" i="2"/>
  <c r="AB485" i="2"/>
  <c r="AB81" i="2"/>
  <c r="AB230" i="2"/>
  <c r="AB392" i="2"/>
  <c r="AB259" i="2"/>
  <c r="AB87" i="2"/>
  <c r="AB563" i="2"/>
  <c r="AB695" i="2"/>
  <c r="AB47" i="2"/>
  <c r="AB784" i="2"/>
  <c r="AB582" i="2"/>
  <c r="AC584" i="2" s="1"/>
  <c r="AB433" i="2"/>
  <c r="AB65" i="2"/>
  <c r="AB471" i="2"/>
  <c r="AB261" i="2"/>
  <c r="AB633" i="2"/>
  <c r="AB426" i="2"/>
  <c r="AB307" i="2"/>
  <c r="AB488" i="2"/>
  <c r="AC552" i="2"/>
  <c r="K552" i="2" s="1"/>
  <c r="M552" i="2" s="1"/>
  <c r="AB197" i="2"/>
  <c r="AB819" i="2"/>
  <c r="AB622" i="2"/>
  <c r="AB691" i="2"/>
  <c r="AB205" i="2"/>
  <c r="AB185" i="2"/>
  <c r="AB156" i="2"/>
  <c r="AC202" i="2"/>
  <c r="AB229" i="2"/>
  <c r="AB60" i="2"/>
  <c r="AB341" i="2"/>
  <c r="AB357" i="2"/>
  <c r="AB469" i="2"/>
  <c r="AB142" i="2"/>
  <c r="AB64" i="2"/>
  <c r="AB554" i="2"/>
  <c r="AB503" i="2"/>
  <c r="AB160" i="2"/>
  <c r="AB77" i="2"/>
  <c r="AB712" i="2"/>
  <c r="AB526" i="2"/>
  <c r="AB629" i="2"/>
  <c r="AB470" i="2"/>
  <c r="AB43" i="2"/>
  <c r="AB157" i="2"/>
  <c r="AB91" i="2"/>
  <c r="AB755" i="2"/>
  <c r="AB887" i="2"/>
  <c r="AB85" i="2"/>
  <c r="AB136" i="2"/>
  <c r="AB72" i="2"/>
  <c r="AB206" i="2"/>
  <c r="AB477" i="2"/>
  <c r="AB133" i="2"/>
  <c r="AB389" i="2"/>
  <c r="AB131" i="2"/>
  <c r="AC519" i="2"/>
  <c r="AB74" i="2"/>
  <c r="AB245" i="2"/>
  <c r="AB322" i="2"/>
  <c r="AB86" i="2"/>
  <c r="AB63" i="2"/>
  <c r="AB75" i="2"/>
  <c r="AB371" i="2"/>
  <c r="AB306" i="2"/>
  <c r="AB132" i="2"/>
  <c r="AB828" i="2"/>
  <c r="AB848" i="2"/>
  <c r="AB270" i="2"/>
  <c r="AB83" i="2"/>
  <c r="AB369" i="2"/>
  <c r="AB451" i="2"/>
  <c r="AB25" i="2"/>
  <c r="AB141" i="2"/>
  <c r="AB353" i="2"/>
  <c r="AB452" i="2"/>
  <c r="AB613" i="2"/>
  <c r="AB541" i="2"/>
  <c r="AB544" i="2"/>
  <c r="AB478" i="2"/>
  <c r="AB36" i="2"/>
  <c r="AB67" i="2"/>
  <c r="AB263" i="2"/>
  <c r="AB282" i="2"/>
  <c r="AC282" i="2" s="1"/>
  <c r="AB283" i="2"/>
  <c r="AB646" i="2"/>
  <c r="AB490" i="2"/>
  <c r="AB149" i="2"/>
  <c r="AB116" i="2"/>
  <c r="AB479" i="2"/>
  <c r="AC481" i="2" s="1"/>
  <c r="AB84" i="2"/>
  <c r="AB354" i="2"/>
  <c r="AB103" i="2"/>
  <c r="AB140" i="2"/>
  <c r="AB203" i="2"/>
  <c r="AB300" i="2"/>
  <c r="AB525" i="2"/>
  <c r="AB184" i="2"/>
  <c r="AB396" i="2"/>
  <c r="AB524" i="2"/>
  <c r="AB546" i="2"/>
  <c r="AB824" i="2"/>
  <c r="AB527" i="2"/>
  <c r="AB100" i="2"/>
  <c r="AB370" i="2"/>
  <c r="AB345" i="2"/>
  <c r="AB346" i="2"/>
  <c r="AB693" i="2"/>
  <c r="S28" i="2"/>
  <c r="I28" i="2" s="1"/>
  <c r="AB706" i="2"/>
  <c r="AB175" i="2"/>
  <c r="AB872" i="2"/>
  <c r="AB148" i="2"/>
  <c r="AB129" i="2"/>
  <c r="AB705" i="2"/>
  <c r="AB863" i="2"/>
  <c r="AB657" i="2"/>
  <c r="AB840" i="2"/>
  <c r="AB796" i="2"/>
  <c r="AB668" i="2"/>
  <c r="AB776" i="2"/>
  <c r="AB54" i="2"/>
  <c r="AB669" i="2"/>
  <c r="AB699" i="2"/>
  <c r="AB489" i="2"/>
  <c r="AB112" i="2"/>
  <c r="AB827" i="2"/>
  <c r="AB128" i="2"/>
  <c r="AB113" i="2"/>
  <c r="AC115" i="2" s="1"/>
  <c r="K115" i="2" s="1"/>
  <c r="M115" i="2" s="1"/>
  <c r="AB50" i="2"/>
  <c r="AB101" i="2"/>
  <c r="AB304" i="2"/>
  <c r="AB387" i="2"/>
  <c r="AB167" i="2"/>
  <c r="AB378" i="2"/>
  <c r="AB106" i="2"/>
  <c r="AB107" i="2"/>
  <c r="AB679" i="2"/>
  <c r="AB680" i="2"/>
  <c r="AB29" i="2"/>
  <c r="AC29" i="2" s="1"/>
  <c r="AB244" i="2"/>
  <c r="AB831" i="2"/>
  <c r="AB847" i="2"/>
  <c r="AB318" i="2"/>
  <c r="AB611" i="2"/>
  <c r="AB673" i="2"/>
  <c r="AB62" i="2"/>
  <c r="AB539" i="2"/>
  <c r="AB537" i="2"/>
  <c r="AB570" i="2"/>
  <c r="AB122" i="2"/>
  <c r="AB123" i="2"/>
  <c r="AB823" i="2"/>
  <c r="AB807" i="2"/>
  <c r="AB445" i="2"/>
  <c r="AB627" i="2"/>
  <c r="AB689" i="2"/>
  <c r="AB76" i="2"/>
  <c r="AC224" i="2"/>
  <c r="AB597" i="2"/>
  <c r="AB855" i="2"/>
  <c r="AB743" i="2"/>
  <c r="AB888" i="2"/>
  <c r="AB683" i="2"/>
  <c r="AB286" i="2"/>
  <c r="AB90" i="2"/>
  <c r="AB61" i="2"/>
  <c r="AB837" i="2"/>
  <c r="AB838" i="2"/>
  <c r="AB277" i="2"/>
  <c r="AB278" i="2"/>
  <c r="AB94" i="2"/>
  <c r="AB93" i="2"/>
  <c r="AB772" i="2"/>
  <c r="AB839" i="2"/>
  <c r="AB861" i="2"/>
  <c r="AB862" i="2"/>
  <c r="AB645" i="2"/>
  <c r="AB832" i="2"/>
  <c r="AB434" i="2"/>
  <c r="AB435" i="2"/>
  <c r="AB805" i="2"/>
  <c r="AB806" i="2"/>
  <c r="AB560" i="2"/>
  <c r="AB165" i="2"/>
  <c r="AB166" i="2"/>
  <c r="AB802" i="2"/>
  <c r="AB801" i="2"/>
  <c r="AB868" i="2"/>
  <c r="AB846" i="2"/>
  <c r="AB845" i="2"/>
  <c r="AB649" i="2"/>
  <c r="AB650" i="2"/>
  <c r="AB660" i="2"/>
  <c r="AB659" i="2"/>
  <c r="AB726" i="2"/>
  <c r="AB725" i="2"/>
  <c r="AB532" i="2"/>
  <c r="AB531" i="2"/>
  <c r="AB714" i="2"/>
  <c r="AB713" i="2"/>
  <c r="AB596" i="2"/>
  <c r="AB658" i="2"/>
  <c r="AB228" i="2"/>
  <c r="AB569" i="2"/>
  <c r="AB692" i="2"/>
  <c r="AB109" i="2"/>
  <c r="AB287" i="2"/>
  <c r="AB773" i="2"/>
  <c r="AB774" i="2"/>
  <c r="AB665" i="2"/>
  <c r="AB666" i="2"/>
  <c r="AB604" i="2"/>
  <c r="AB603" i="2"/>
  <c r="AB211" i="2"/>
  <c r="AB210" i="2"/>
  <c r="AB735" i="2"/>
  <c r="AB736" i="2"/>
  <c r="AB276" i="2"/>
  <c r="AB842" i="2"/>
  <c r="AB841" i="2"/>
  <c r="AB412" i="2"/>
  <c r="AB411" i="2"/>
  <c r="AB413" i="2"/>
  <c r="AB858" i="2"/>
  <c r="AB857" i="2"/>
  <c r="AB476" i="2"/>
  <c r="AB475" i="2"/>
  <c r="AB782" i="2"/>
  <c r="AB781" i="2"/>
  <c r="AB742" i="2"/>
  <c r="AB741" i="2"/>
  <c r="AB46" i="2"/>
  <c r="AB738" i="2"/>
  <c r="AB737" i="2"/>
  <c r="AB804" i="2"/>
  <c r="AB461" i="2"/>
  <c r="AB374" i="2"/>
  <c r="AB874" i="2"/>
  <c r="AB873" i="2"/>
  <c r="AB733" i="2"/>
  <c r="AB734" i="2"/>
  <c r="AB204" i="2"/>
  <c r="AB314" i="2"/>
  <c r="AB779" i="2"/>
  <c r="AB780" i="2"/>
  <c r="AB508" i="2"/>
  <c r="AB507" i="2"/>
  <c r="AC507" i="2" s="1"/>
  <c r="AB559" i="2"/>
  <c r="AB432" i="2"/>
  <c r="AB53" i="2"/>
  <c r="AB421" i="2"/>
  <c r="AC423" i="2" s="1"/>
  <c r="AB879" i="2"/>
  <c r="AB877" i="2"/>
  <c r="AB750" i="2"/>
  <c r="AB749" i="2"/>
  <c r="AB648" i="2"/>
  <c r="AB647" i="2"/>
  <c r="AB440" i="2"/>
  <c r="AB439" i="2"/>
  <c r="AB215" i="2"/>
  <c r="AB216" i="2"/>
  <c r="AB778" i="2"/>
  <c r="AB777" i="2"/>
  <c r="AB811" i="2"/>
  <c r="AB812" i="2"/>
  <c r="AB243" i="2"/>
  <c r="AB242" i="2"/>
  <c r="AB241" i="2"/>
  <c r="AB794" i="2"/>
  <c r="AB793" i="2"/>
  <c r="AB376" i="2"/>
  <c r="AB375" i="2"/>
  <c r="AB678" i="2"/>
  <c r="AB677" i="2"/>
  <c r="AC677" i="2" s="1"/>
  <c r="K677" i="2" s="1"/>
  <c r="M677" i="2" s="1"/>
  <c r="AB612" i="2"/>
  <c r="AB740" i="2"/>
  <c r="AB360" i="2"/>
  <c r="AB885" i="2"/>
  <c r="AB119" i="2"/>
  <c r="AB118" i="2"/>
  <c r="AB117" i="2"/>
  <c r="AB30" i="2"/>
  <c r="AB810" i="2"/>
  <c r="AB809" i="2"/>
  <c r="AB565" i="2"/>
  <c r="AB418" i="2"/>
  <c r="AB260" i="2"/>
  <c r="AB174" i="2"/>
  <c r="AB671" i="2"/>
  <c r="AB826" i="2"/>
  <c r="AB825" i="2"/>
  <c r="AB398" i="2"/>
  <c r="AB771" i="2"/>
  <c r="AB347" i="2"/>
  <c r="AB285" i="2"/>
  <c r="AB45" i="2"/>
  <c r="AB23" i="2"/>
  <c r="AB335" i="2"/>
  <c r="AB336" i="2"/>
  <c r="AB834" i="2"/>
  <c r="AB833" i="2"/>
  <c r="AB589" i="2"/>
  <c r="AB590" i="2"/>
  <c r="AC592" i="2" s="1"/>
  <c r="K592" i="2" s="1"/>
  <c r="M592" i="2" s="1"/>
  <c r="AB636" i="2"/>
  <c r="AB635" i="2"/>
  <c r="AB499" i="2"/>
  <c r="AB500" i="2"/>
  <c r="AB886" i="2"/>
  <c r="AB730" i="2"/>
  <c r="AB729" i="2"/>
  <c r="AB580" i="2"/>
  <c r="AB579" i="2"/>
  <c r="AB316" i="2"/>
  <c r="AB315" i="2"/>
  <c r="AB651" i="2"/>
  <c r="AB99" i="2"/>
  <c r="AB98" i="2"/>
  <c r="AB542" i="2"/>
  <c r="AB739" i="2"/>
  <c r="AB829" i="2"/>
  <c r="AB830" i="2"/>
  <c r="AB626" i="2"/>
  <c r="AB624" i="2"/>
  <c r="AB625" i="2"/>
  <c r="AB171" i="2"/>
  <c r="AB169" i="2"/>
  <c r="AB170" i="2"/>
  <c r="AB746" i="2"/>
  <c r="AB745" i="2"/>
  <c r="AB890" i="2"/>
  <c r="AC892" i="2" s="1"/>
  <c r="K892" i="2" s="1"/>
  <c r="M892" i="2" s="1"/>
  <c r="AB400" i="2"/>
  <c r="AB399" i="2"/>
  <c r="AB643" i="2"/>
  <c r="AB644" i="2"/>
  <c r="AB147" i="2"/>
  <c r="AB146" i="2"/>
  <c r="AB446" i="2"/>
  <c r="AB606" i="2"/>
  <c r="AB605" i="2"/>
  <c r="AB762" i="2"/>
  <c r="AB761" i="2"/>
  <c r="AB581" i="2"/>
  <c r="AB667" i="2"/>
  <c r="AB181" i="2"/>
  <c r="AB313" i="2"/>
  <c r="AB350" i="2"/>
  <c r="AB534" i="2"/>
  <c r="AC536" i="2" s="1"/>
  <c r="K536" i="2" s="1"/>
  <c r="M536" i="2" s="1"/>
  <c r="AB797" i="2"/>
  <c r="AB798" i="2"/>
  <c r="AB687" i="2"/>
  <c r="AB686" i="2"/>
  <c r="AB515" i="2"/>
  <c r="AB516" i="2"/>
  <c r="AB522" i="2"/>
  <c r="AB520" i="2"/>
  <c r="AB521" i="2"/>
  <c r="AB770" i="2"/>
  <c r="AB769" i="2"/>
  <c r="AB492" i="2"/>
  <c r="AB493" i="2"/>
  <c r="AB491" i="2"/>
  <c r="AB562" i="2"/>
  <c r="AB561" i="2"/>
  <c r="AB235" i="2"/>
  <c r="AB234" i="2"/>
  <c r="AB233" i="2"/>
  <c r="AB884" i="2"/>
  <c r="AB883" i="2"/>
  <c r="AB822" i="2"/>
  <c r="AB821" i="2"/>
  <c r="AB558" i="2"/>
  <c r="AB557" i="2"/>
  <c r="AB182" i="2"/>
  <c r="AB450" i="2"/>
  <c r="AB820" i="2"/>
  <c r="AB661" i="2"/>
  <c r="AB662" i="2"/>
  <c r="AB564" i="2"/>
  <c r="AB302" i="2"/>
  <c r="AC303" i="2" s="1"/>
  <c r="AB275" i="2"/>
  <c r="AB273" i="2"/>
  <c r="AB274" i="2"/>
  <c r="AB126" i="2"/>
  <c r="AB125" i="2"/>
  <c r="AB628" i="2"/>
  <c r="AB342" i="2"/>
  <c r="AB752" i="2"/>
  <c r="AB291" i="2"/>
  <c r="AB290" i="2"/>
  <c r="AB448" i="2"/>
  <c r="AC450" i="2" s="1"/>
  <c r="K450" i="2" s="1"/>
  <c r="M450" i="2" s="1"/>
  <c r="AB447" i="2"/>
  <c r="AB708" i="2"/>
  <c r="AB800" i="2"/>
  <c r="AB799" i="2"/>
  <c r="AB323" i="2"/>
  <c r="AB621" i="2"/>
  <c r="AB852" i="2"/>
  <c r="AB701" i="2"/>
  <c r="AB365" i="2"/>
  <c r="AB363" i="2"/>
  <c r="AC364" i="2" s="1"/>
  <c r="K364" i="2" s="1"/>
  <c r="M364" i="2" s="1"/>
  <c r="AB700" i="2"/>
  <c r="AB698" i="2"/>
  <c r="AB702" i="2"/>
  <c r="AC704" i="2" s="1"/>
  <c r="AB214" i="2"/>
  <c r="AB880" i="2"/>
  <c r="AB383" i="2"/>
  <c r="AB382" i="2"/>
  <c r="AB588" i="2"/>
  <c r="AB587" i="2"/>
  <c r="AB209" i="2"/>
  <c r="AB758" i="2"/>
  <c r="AB757" i="2"/>
  <c r="AB384" i="2"/>
  <c r="AB344" i="2"/>
  <c r="AB343" i="2"/>
  <c r="AB756" i="2"/>
  <c r="AB818" i="2"/>
  <c r="AB817" i="2"/>
  <c r="AB620" i="2"/>
  <c r="AB619" i="2"/>
  <c r="AB190" i="2"/>
  <c r="AB191" i="2"/>
  <c r="AB189" i="2"/>
  <c r="AB95" i="2"/>
  <c r="AB747" i="2"/>
  <c r="AB748" i="2"/>
  <c r="AB574" i="2"/>
  <c r="AC576" i="2" s="1"/>
  <c r="AB573" i="2"/>
  <c r="AB466" i="2"/>
  <c r="AB467" i="2"/>
  <c r="AB180" i="2"/>
  <c r="AB688" i="2"/>
  <c r="AC690" i="2" s="1"/>
  <c r="AB406" i="2"/>
  <c r="AB407" i="2"/>
  <c r="AB220" i="2"/>
  <c r="AB319" i="2"/>
  <c r="AB320" i="2"/>
  <c r="AB321" i="2"/>
  <c r="AB731" i="2"/>
  <c r="AB856" i="2"/>
  <c r="AB634" i="2"/>
  <c r="AB632" i="2"/>
  <c r="AB460" i="2"/>
  <c r="AB458" i="2"/>
  <c r="AB459" i="2"/>
  <c r="AB297" i="2"/>
  <c r="AB299" i="2"/>
  <c r="AC301" i="2" s="1"/>
  <c r="AB269" i="2"/>
  <c r="AB268" i="2"/>
  <c r="AB162" i="2"/>
  <c r="AB163" i="2"/>
  <c r="AB359" i="2"/>
  <c r="AB262" i="2"/>
  <c r="AB788" i="2"/>
  <c r="AB849" i="2"/>
  <c r="AB850" i="2"/>
  <c r="AB456" i="2"/>
  <c r="AB455" i="2"/>
  <c r="AB783" i="2"/>
  <c r="AB718" i="2"/>
  <c r="AB143" i="2"/>
  <c r="AB548" i="2"/>
  <c r="AC550" i="2" s="1"/>
  <c r="K550" i="2" s="1"/>
  <c r="M550" i="2" s="1"/>
  <c r="AB438" i="2"/>
  <c r="AC21" i="2"/>
  <c r="AB351" i="2"/>
  <c r="AB258" i="2"/>
  <c r="AB394" i="2"/>
  <c r="AB393" i="2"/>
  <c r="AB361" i="2"/>
  <c r="AB716" i="2"/>
  <c r="AB715" i="2"/>
  <c r="AB572" i="2"/>
  <c r="AB571" i="2"/>
  <c r="AB381" i="2"/>
  <c r="AB380" i="2"/>
  <c r="AB37" i="2"/>
  <c r="AB39" i="2"/>
  <c r="AB38" i="2"/>
  <c r="AB760" i="2"/>
  <c r="AB759" i="2"/>
  <c r="AB279" i="2"/>
  <c r="AC281" i="2" s="1"/>
  <c r="AB765" i="2"/>
  <c r="AB766" i="2"/>
  <c r="AB754" i="2"/>
  <c r="AB753" i="2"/>
  <c r="AB416" i="2"/>
  <c r="AB415" i="2"/>
  <c r="AB795" i="2"/>
  <c r="AB294" i="2"/>
  <c r="AB292" i="2"/>
  <c r="AB293" i="2"/>
  <c r="AB595" i="2"/>
  <c r="AB568" i="2"/>
  <c r="AB871" i="2"/>
  <c r="AB844" i="2"/>
  <c r="AB843" i="2"/>
  <c r="AB252" i="2"/>
  <c r="AB250" i="2"/>
  <c r="AB670" i="2"/>
  <c r="AB152" i="2"/>
  <c r="AB792" i="2"/>
  <c r="AB791" i="2"/>
  <c r="AB854" i="2"/>
  <c r="AB853" i="2"/>
  <c r="AB401" i="2"/>
  <c r="AB402" i="2"/>
  <c r="AC404" i="2" s="1"/>
  <c r="AB227" i="2"/>
  <c r="AB226" i="2"/>
  <c r="AB225" i="2"/>
  <c r="AC225" i="2" s="1"/>
  <c r="AB814" i="2"/>
  <c r="AB813" i="2"/>
  <c r="AB889" i="2"/>
  <c r="AC891" i="2" s="1"/>
  <c r="AB724" i="2"/>
  <c r="AB785" i="2"/>
  <c r="AB786" i="2"/>
  <c r="AB465" i="2"/>
  <c r="AB463" i="2"/>
  <c r="AC464" i="2" s="1"/>
  <c r="AB164" i="2"/>
  <c r="AB719" i="2"/>
  <c r="AB878" i="2"/>
  <c r="AB578" i="2"/>
  <c r="AB556" i="2"/>
  <c r="AB257" i="2"/>
  <c r="AC257" i="2" s="1"/>
  <c r="K257" i="2" s="1"/>
  <c r="M257" i="2" s="1"/>
  <c r="AB24" i="2"/>
  <c r="AB664" i="2"/>
  <c r="AB663" i="2"/>
  <c r="AB875" i="2"/>
  <c r="AB876" i="2"/>
  <c r="AB444" i="2"/>
  <c r="AB442" i="2"/>
  <c r="AB443" i="2"/>
  <c r="AB836" i="2"/>
  <c r="AB882" i="2"/>
  <c r="AB881" i="2"/>
  <c r="AB267" i="2"/>
  <c r="AB266" i="2"/>
  <c r="AB685" i="2"/>
  <c r="AB768" i="2"/>
  <c r="AB767" i="2"/>
  <c r="AB121" i="2"/>
  <c r="AB120" i="2"/>
  <c r="AB367" i="2"/>
  <c r="AB368" i="2"/>
  <c r="AB870" i="2"/>
  <c r="AB869" i="2"/>
  <c r="AB637" i="2"/>
  <c r="AB638" i="2"/>
  <c r="AB414" i="2"/>
  <c r="AB388" i="2"/>
  <c r="AB219" i="2"/>
  <c r="AB217" i="2"/>
  <c r="AB218" i="2"/>
  <c r="AB173" i="2"/>
  <c r="AB540" i="2"/>
  <c r="AB865" i="2"/>
  <c r="AB866" i="2"/>
  <c r="AB684" i="2"/>
  <c r="AB682" i="2"/>
  <c r="AB654" i="2"/>
  <c r="AB653" i="2"/>
  <c r="AB334" i="2"/>
  <c r="AB764" i="2"/>
  <c r="AB728" i="2"/>
  <c r="AB727" i="2"/>
  <c r="AB789" i="2"/>
  <c r="AB790" i="2"/>
  <c r="AB358" i="2"/>
  <c r="AB775" i="2"/>
  <c r="AB337" i="2"/>
  <c r="AB860" i="2"/>
  <c r="AB816" i="2"/>
  <c r="AB721" i="2"/>
  <c r="AB722" i="2"/>
  <c r="AB864" i="2"/>
  <c r="AB317" i="2"/>
  <c r="AB655" i="2"/>
  <c r="AB602" i="2"/>
  <c r="AB265" i="2"/>
  <c r="AB594" i="2"/>
  <c r="AB289" i="2"/>
  <c r="AC238" i="2"/>
  <c r="AC326" i="2"/>
  <c r="AC676" i="2"/>
  <c r="K676" i="2" s="1"/>
  <c r="M676" i="2" s="1"/>
  <c r="AC585" i="2"/>
  <c r="S29" i="2"/>
  <c r="Q30" i="2"/>
  <c r="AC180" i="2" l="1"/>
  <c r="M2288" i="2"/>
  <c r="K2289" i="2"/>
  <c r="M2289" i="2" s="1"/>
  <c r="AC20" i="2"/>
  <c r="AC583" i="2"/>
  <c r="AC349" i="2"/>
  <c r="AC567" i="2"/>
  <c r="AC374" i="2"/>
  <c r="M2406" i="2"/>
  <c r="K2407" i="2"/>
  <c r="AC640" i="2"/>
  <c r="AC146" i="2"/>
  <c r="AC28" i="2"/>
  <c r="AC239" i="2"/>
  <c r="M3792" i="2"/>
  <c r="K3793" i="2"/>
  <c r="AC178" i="2"/>
  <c r="M3682" i="2"/>
  <c r="K3683" i="2"/>
  <c r="AC350" i="2"/>
  <c r="M1881" i="2"/>
  <c r="M1584" i="2"/>
  <c r="K1585" i="2"/>
  <c r="AC19" i="2"/>
  <c r="AC23" i="2"/>
  <c r="M3444" i="2"/>
  <c r="K3445" i="2"/>
  <c r="AC240" i="2"/>
  <c r="AC430" i="2"/>
  <c r="M2353" i="2"/>
  <c r="AC432" i="2"/>
  <c r="K432" i="2" s="1"/>
  <c r="M432" i="2" s="1"/>
  <c r="AC272" i="2"/>
  <c r="M1205" i="2"/>
  <c r="K1206" i="2"/>
  <c r="K2522" i="2"/>
  <c r="M2522" i="2" s="1"/>
  <c r="M2521" i="2"/>
  <c r="AC709" i="2"/>
  <c r="K3678" i="2"/>
  <c r="M3678" i="2" s="1"/>
  <c r="AC41" i="2"/>
  <c r="AC27" i="2"/>
  <c r="M3689" i="2"/>
  <c r="K3690" i="2"/>
  <c r="AC26" i="2"/>
  <c r="AC273" i="2"/>
  <c r="AC609" i="2"/>
  <c r="AC241" i="2"/>
  <c r="K1657" i="2"/>
  <c r="M1656" i="2"/>
  <c r="K2871" i="2"/>
  <c r="M2870" i="2"/>
  <c r="M1372" i="2"/>
  <c r="K1373" i="2"/>
  <c r="K3629" i="2"/>
  <c r="M3629" i="2" s="1"/>
  <c r="M3628" i="2"/>
  <c r="K3995" i="2"/>
  <c r="M3994" i="2"/>
  <c r="AC593" i="2"/>
  <c r="K593" i="2" s="1"/>
  <c r="M593" i="2" s="1"/>
  <c r="K4016" i="2"/>
  <c r="M4015" i="2"/>
  <c r="AC42" i="2"/>
  <c r="AC553" i="2"/>
  <c r="K553" i="2" s="1"/>
  <c r="M553" i="2" s="1"/>
  <c r="AC424" i="2"/>
  <c r="AC554" i="2"/>
  <c r="K554" i="2" s="1"/>
  <c r="M554" i="2" s="1"/>
  <c r="AC214" i="2"/>
  <c r="AC514" i="2"/>
  <c r="AC332" i="2"/>
  <c r="K332" i="2" s="1"/>
  <c r="M332" i="2" s="1"/>
  <c r="AC334" i="2"/>
  <c r="AC177" i="2"/>
  <c r="AC357" i="2"/>
  <c r="AC405" i="2"/>
  <c r="AC673" i="2"/>
  <c r="K673" i="2" s="1"/>
  <c r="M673" i="2" s="1"/>
  <c r="K3639" i="2"/>
  <c r="M3638" i="2"/>
  <c r="K4092" i="2"/>
  <c r="M4091" i="2"/>
  <c r="AC90" i="2"/>
  <c r="AC208" i="2"/>
  <c r="AC44" i="2"/>
  <c r="AC255" i="2"/>
  <c r="K255" i="2" s="1"/>
  <c r="M255" i="2" s="1"/>
  <c r="AC328" i="2"/>
  <c r="AC253" i="2"/>
  <c r="K253" i="2" s="1"/>
  <c r="M253" i="2" s="1"/>
  <c r="AC409" i="2"/>
  <c r="AC608" i="2"/>
  <c r="AC116" i="2"/>
  <c r="K116" i="2" s="1"/>
  <c r="M116" i="2" s="1"/>
  <c r="M1700" i="2"/>
  <c r="M3612" i="2"/>
  <c r="K3613" i="2"/>
  <c r="AC406" i="2"/>
  <c r="AC330" i="2"/>
  <c r="K3205" i="2"/>
  <c r="M3204" i="2"/>
  <c r="M3337" i="2"/>
  <c r="K3338" i="2"/>
  <c r="M1666" i="2"/>
  <c r="K1667" i="2"/>
  <c r="AC271" i="2"/>
  <c r="AC428" i="2"/>
  <c r="M3697" i="2"/>
  <c r="K3698" i="2"/>
  <c r="K1095" i="2"/>
  <c r="M1095" i="2" s="1"/>
  <c r="M1094" i="2"/>
  <c r="K1325" i="2"/>
  <c r="M1324" i="2"/>
  <c r="K3278" i="2"/>
  <c r="M3277" i="2"/>
  <c r="K1687" i="2"/>
  <c r="M1686" i="2"/>
  <c r="K2213" i="2"/>
  <c r="M2212" i="2"/>
  <c r="K1436" i="2"/>
  <c r="M1435" i="2"/>
  <c r="K1829" i="2"/>
  <c r="M1828" i="2"/>
  <c r="K1844" i="2"/>
  <c r="M1843" i="2"/>
  <c r="K2902" i="2"/>
  <c r="M2902" i="2" s="1"/>
  <c r="M2901" i="2"/>
  <c r="K1702" i="2"/>
  <c r="M1701" i="2"/>
  <c r="K2302" i="2"/>
  <c r="M2301" i="2"/>
  <c r="K1775" i="2"/>
  <c r="M1774" i="2"/>
  <c r="K2088" i="2"/>
  <c r="M2087" i="2"/>
  <c r="K2808" i="2"/>
  <c r="M2807" i="2"/>
  <c r="K2449" i="2"/>
  <c r="M2448" i="2"/>
  <c r="M1082" i="2"/>
  <c r="K1083" i="2"/>
  <c r="K2605" i="2"/>
  <c r="M2604" i="2"/>
  <c r="M2581" i="2"/>
  <c r="K2582" i="2"/>
  <c r="M2582" i="2" s="1"/>
  <c r="K2009" i="2"/>
  <c r="M2009" i="2" s="1"/>
  <c r="M2008" i="2"/>
  <c r="K3533" i="2"/>
  <c r="M3533" i="2" s="1"/>
  <c r="M3532" i="2"/>
  <c r="K3527" i="2"/>
  <c r="M3526" i="2"/>
  <c r="K2130" i="2"/>
  <c r="M2129" i="2"/>
  <c r="M2364" i="2"/>
  <c r="K2365" i="2"/>
  <c r="M2365" i="2" s="1"/>
  <c r="K1381" i="2"/>
  <c r="M1380" i="2"/>
  <c r="M2674" i="2"/>
  <c r="K2675" i="2"/>
  <c r="K3845" i="2"/>
  <c r="M3844" i="2"/>
  <c r="K1859" i="2"/>
  <c r="M1858" i="2"/>
  <c r="K1884" i="2"/>
  <c r="M1883" i="2"/>
  <c r="K2098" i="2"/>
  <c r="M2097" i="2"/>
  <c r="K2153" i="2"/>
  <c r="M2152" i="2"/>
  <c r="K945" i="2"/>
  <c r="M944" i="2"/>
  <c r="K3309" i="2"/>
  <c r="M3308" i="2"/>
  <c r="K4104" i="2"/>
  <c r="M4103" i="2"/>
  <c r="M924" i="2"/>
  <c r="K925" i="2"/>
  <c r="M1514" i="2"/>
  <c r="K1515" i="2"/>
  <c r="M1515" i="2" s="1"/>
  <c r="K2423" i="2"/>
  <c r="M2422" i="2"/>
  <c r="K1968" i="2"/>
  <c r="M1967" i="2"/>
  <c r="K2772" i="2"/>
  <c r="M2771" i="2"/>
  <c r="K1142" i="2"/>
  <c r="M1141" i="2"/>
  <c r="K3234" i="2"/>
  <c r="M3233" i="2"/>
  <c r="K1032" i="2"/>
  <c r="M1031" i="2"/>
  <c r="K2466" i="2"/>
  <c r="M2465" i="2"/>
  <c r="K1916" i="2"/>
  <c r="M1915" i="2"/>
  <c r="K3881" i="2"/>
  <c r="M3880" i="2"/>
  <c r="K3582" i="2"/>
  <c r="M3581" i="2"/>
  <c r="K2644" i="2"/>
  <c r="M2643" i="2"/>
  <c r="K4116" i="2"/>
  <c r="M4115" i="2"/>
  <c r="K3952" i="2"/>
  <c r="M3951" i="2"/>
  <c r="K2172" i="2"/>
  <c r="M2171" i="2"/>
  <c r="K1070" i="2"/>
  <c r="M1069" i="2"/>
  <c r="K2864" i="2"/>
  <c r="M2863" i="2"/>
  <c r="K3043" i="2"/>
  <c r="M3042" i="2"/>
  <c r="K2970" i="2"/>
  <c r="M2970" i="2" s="1"/>
  <c r="M2969" i="2"/>
  <c r="K2531" i="2"/>
  <c r="M2530" i="2"/>
  <c r="M2027" i="2"/>
  <c r="K2028" i="2"/>
  <c r="M1764" i="2"/>
  <c r="K1765" i="2"/>
  <c r="K1538" i="2"/>
  <c r="M1537" i="2"/>
  <c r="K3141" i="2"/>
  <c r="M3140" i="2"/>
  <c r="M3571" i="2"/>
  <c r="K3572" i="2"/>
  <c r="K2834" i="2"/>
  <c r="M2833" i="2"/>
  <c r="M3831" i="2"/>
  <c r="K3832" i="2"/>
  <c r="K1234" i="2"/>
  <c r="M1233" i="2"/>
  <c r="K3107" i="2"/>
  <c r="M3106" i="2"/>
  <c r="K2704" i="2"/>
  <c r="M2703" i="2"/>
  <c r="K3978" i="2"/>
  <c r="M3977" i="2"/>
  <c r="K1994" i="2"/>
  <c r="M1993" i="2"/>
  <c r="K1306" i="2"/>
  <c r="M1305" i="2"/>
  <c r="K3425" i="2"/>
  <c r="M3424" i="2"/>
  <c r="K3594" i="2"/>
  <c r="M3593" i="2"/>
  <c r="K3873" i="2"/>
  <c r="M3872" i="2"/>
  <c r="K3415" i="2"/>
  <c r="M3414" i="2"/>
  <c r="K2033" i="2"/>
  <c r="M2032" i="2"/>
  <c r="K3912" i="2"/>
  <c r="M3911" i="2"/>
  <c r="K2229" i="2"/>
  <c r="M2228" i="2"/>
  <c r="K2801" i="2"/>
  <c r="M2801" i="2" s="1"/>
  <c r="M2800" i="2"/>
  <c r="K1609" i="2"/>
  <c r="M1608" i="2"/>
  <c r="K3026" i="2"/>
  <c r="M3025" i="2"/>
  <c r="K999" i="2"/>
  <c r="M998" i="2"/>
  <c r="M2942" i="2"/>
  <c r="K2943" i="2"/>
  <c r="M3491" i="2"/>
  <c r="K3492" i="2"/>
  <c r="M3855" i="2"/>
  <c r="K3856" i="2"/>
  <c r="K1400" i="2"/>
  <c r="M1400" i="2" s="1"/>
  <c r="M1399" i="2"/>
  <c r="K2978" i="2"/>
  <c r="M2977" i="2"/>
  <c r="M2354" i="2"/>
  <c r="K2355" i="2"/>
  <c r="K2987" i="2"/>
  <c r="M2986" i="2"/>
  <c r="K899" i="2"/>
  <c r="M898" i="2"/>
  <c r="M3740" i="2"/>
  <c r="K3741" i="2"/>
  <c r="M2185" i="2"/>
  <c r="K2186" i="2"/>
  <c r="M2432" i="2"/>
  <c r="K2433" i="2"/>
  <c r="K2261" i="2"/>
  <c r="M2260" i="2"/>
  <c r="K1265" i="2"/>
  <c r="M1264" i="2"/>
  <c r="K1349" i="2"/>
  <c r="M1348" i="2"/>
  <c r="K3561" i="2"/>
  <c r="M3560" i="2"/>
  <c r="K3094" i="2"/>
  <c r="M3094" i="2" s="1"/>
  <c r="M3093" i="2"/>
  <c r="K3663" i="2"/>
  <c r="M3662" i="2"/>
  <c r="K3120" i="2"/>
  <c r="M3119" i="2"/>
  <c r="K3072" i="2"/>
  <c r="M3071" i="2"/>
  <c r="K3719" i="2"/>
  <c r="M3718" i="2"/>
  <c r="M1253" i="2"/>
  <c r="K1254" i="2"/>
  <c r="M3433" i="2"/>
  <c r="K3434" i="2"/>
  <c r="M3242" i="2"/>
  <c r="K3243" i="2"/>
  <c r="K2823" i="2"/>
  <c r="M2822" i="2"/>
  <c r="K2715" i="2"/>
  <c r="M2714" i="2"/>
  <c r="K3962" i="2"/>
  <c r="M3961" i="2"/>
  <c r="K3159" i="2"/>
  <c r="M3158" i="2"/>
  <c r="K2926" i="2"/>
  <c r="M2925" i="2"/>
  <c r="K1579" i="2"/>
  <c r="M1578" i="2"/>
  <c r="K3184" i="2"/>
  <c r="M3183" i="2"/>
  <c r="K2017" i="2"/>
  <c r="M2017" i="2" s="1"/>
  <c r="M2016" i="2"/>
  <c r="K1120" i="2"/>
  <c r="M1119" i="2"/>
  <c r="M1154" i="2"/>
  <c r="K1155" i="2"/>
  <c r="K1936" i="2"/>
  <c r="M1935" i="2"/>
  <c r="K3545" i="2"/>
  <c r="M3544" i="2"/>
  <c r="K2499" i="2"/>
  <c r="M2499" i="2" s="1"/>
  <c r="M2498" i="2"/>
  <c r="K973" i="2"/>
  <c r="M972" i="2"/>
  <c r="K2909" i="2"/>
  <c r="M2908" i="2"/>
  <c r="M2294" i="2"/>
  <c r="K2295" i="2"/>
  <c r="K1409" i="2"/>
  <c r="M1408" i="2"/>
  <c r="K3479" i="2"/>
  <c r="M3478" i="2"/>
  <c r="K1019" i="2"/>
  <c r="M1018" i="2"/>
  <c r="K2051" i="2"/>
  <c r="M2050" i="2"/>
  <c r="M2572" i="2"/>
  <c r="K2573" i="2"/>
  <c r="K1425" i="2"/>
  <c r="M1424" i="2"/>
  <c r="K965" i="2"/>
  <c r="M964" i="2"/>
  <c r="K3382" i="2"/>
  <c r="M3381" i="2"/>
  <c r="M2371" i="2"/>
  <c r="K2372" i="2"/>
  <c r="M2843" i="2"/>
  <c r="K2844" i="2"/>
  <c r="K2955" i="2"/>
  <c r="M2954" i="2"/>
  <c r="M3823" i="2"/>
  <c r="K3824" i="2"/>
  <c r="M3824" i="2" s="1"/>
  <c r="M2112" i="2"/>
  <c r="K2113" i="2"/>
  <c r="M1726" i="2"/>
  <c r="K1727" i="2"/>
  <c r="K2415" i="2"/>
  <c r="M2414" i="2"/>
  <c r="K19" i="2"/>
  <c r="M19" i="2" s="1"/>
  <c r="AC33" i="2"/>
  <c r="AC247" i="2"/>
  <c r="AC353" i="2"/>
  <c r="AC313" i="2"/>
  <c r="K313" i="2" s="1"/>
  <c r="M313" i="2" s="1"/>
  <c r="AC370" i="2"/>
  <c r="AC61" i="2"/>
  <c r="AC529" i="2"/>
  <c r="AC498" i="2"/>
  <c r="AC287" i="2"/>
  <c r="AC60" i="2"/>
  <c r="AC600" i="2"/>
  <c r="AC512" i="2"/>
  <c r="AC483" i="2"/>
  <c r="AC248" i="2"/>
  <c r="AC114" i="2"/>
  <c r="K114" i="2" s="1"/>
  <c r="M114" i="2" s="1"/>
  <c r="AC711" i="2"/>
  <c r="AC59" i="2"/>
  <c r="AC431" i="2"/>
  <c r="AC577" i="2"/>
  <c r="AC300" i="2"/>
  <c r="AC375" i="2"/>
  <c r="AC80" i="2"/>
  <c r="AC105" i="2"/>
  <c r="AC391" i="2"/>
  <c r="AC614" i="2"/>
  <c r="AC186" i="2"/>
  <c r="AC521" i="2"/>
  <c r="AC615" i="2"/>
  <c r="AC530" i="2"/>
  <c r="AC484" i="2"/>
  <c r="AC477" i="2"/>
  <c r="AC697" i="2"/>
  <c r="K697" i="2" s="1"/>
  <c r="M697" i="2" s="1"/>
  <c r="AC198" i="2"/>
  <c r="AC249" i="2"/>
  <c r="AC311" i="2"/>
  <c r="AC610" i="2"/>
  <c r="AC43" i="2"/>
  <c r="AC473" i="2"/>
  <c r="AC555" i="2"/>
  <c r="K555" i="2" s="1"/>
  <c r="M555" i="2" s="1"/>
  <c r="AC642" i="2"/>
  <c r="K642" i="2" s="1"/>
  <c r="M642" i="2" s="1"/>
  <c r="AC454" i="2"/>
  <c r="AC200" i="2"/>
  <c r="AC616" i="2"/>
  <c r="AC535" i="2"/>
  <c r="AC250" i="2"/>
  <c r="K250" i="2" s="1"/>
  <c r="M250" i="2" s="1"/>
  <c r="AC222" i="2"/>
  <c r="AC34" i="2"/>
  <c r="AC35" i="2"/>
  <c r="AC410" i="2"/>
  <c r="AC518" i="2"/>
  <c r="AC538" i="2"/>
  <c r="K538" i="2" s="1"/>
  <c r="M538" i="2" s="1"/>
  <c r="AC340" i="2"/>
  <c r="AC189" i="2"/>
  <c r="AC159" i="2"/>
  <c r="AC392" i="2"/>
  <c r="AC201" i="2"/>
  <c r="AC36" i="2"/>
  <c r="AC72" i="2"/>
  <c r="AC505" i="2"/>
  <c r="AC341" i="2"/>
  <c r="AC707" i="2"/>
  <c r="AC429" i="2"/>
  <c r="AC474" i="2"/>
  <c r="AC187" i="2"/>
  <c r="AC657" i="2"/>
  <c r="AC175" i="2"/>
  <c r="AC264" i="2"/>
  <c r="AC98" i="2"/>
  <c r="AC71" i="2"/>
  <c r="AC57" i="2"/>
  <c r="AC396" i="2"/>
  <c r="AC510" i="2"/>
  <c r="AC256" i="2"/>
  <c r="K256" i="2" s="1"/>
  <c r="M256" i="2" s="1"/>
  <c r="AC207" i="2"/>
  <c r="K207" i="2" s="1"/>
  <c r="AC488" i="2"/>
  <c r="AC617" i="2"/>
  <c r="AC209" i="2"/>
  <c r="AC74" i="2"/>
  <c r="AC551" i="2"/>
  <c r="K551" i="2" s="1"/>
  <c r="M551" i="2" s="1"/>
  <c r="AC195" i="2"/>
  <c r="AC296" i="2"/>
  <c r="AC599" i="2"/>
  <c r="K599" i="2" s="1"/>
  <c r="M599" i="2" s="1"/>
  <c r="AC547" i="2"/>
  <c r="AC545" i="2"/>
  <c r="AC49" i="2"/>
  <c r="K49" i="2" s="1"/>
  <c r="M49" i="2" s="1"/>
  <c r="AC480" i="2"/>
  <c r="AC52" i="2"/>
  <c r="AC138" i="2"/>
  <c r="AC188" i="2"/>
  <c r="AC310" i="2"/>
  <c r="AC312" i="2"/>
  <c r="AC846" i="2"/>
  <c r="AC97" i="2"/>
  <c r="AC495" i="2"/>
  <c r="AC397" i="2"/>
  <c r="AC66" i="2"/>
  <c r="AC231" i="2"/>
  <c r="AC139" i="2"/>
  <c r="AC155" i="2"/>
  <c r="AC379" i="2"/>
  <c r="K379" i="2" s="1"/>
  <c r="M379" i="2" s="1"/>
  <c r="AC84" i="2"/>
  <c r="K84" i="2" s="1"/>
  <c r="M84" i="2" s="1"/>
  <c r="AC618" i="2"/>
  <c r="AC113" i="2"/>
  <c r="K113" i="2" s="1"/>
  <c r="M113" i="2" s="1"/>
  <c r="AC50" i="2"/>
  <c r="K50" i="2" s="1"/>
  <c r="M50" i="2" s="1"/>
  <c r="AC183" i="2"/>
  <c r="AC32" i="2"/>
  <c r="AC206" i="2"/>
  <c r="K206" i="2" s="1"/>
  <c r="M206" i="2" s="1"/>
  <c r="AC64" i="2"/>
  <c r="K64" i="2" s="1"/>
  <c r="M64" i="2" s="1"/>
  <c r="AC196" i="2"/>
  <c r="AC284" i="2"/>
  <c r="AC511" i="2"/>
  <c r="AC134" i="2"/>
  <c r="AC526" i="2"/>
  <c r="AC156" i="2"/>
  <c r="AC471" i="2"/>
  <c r="AC487" i="2"/>
  <c r="AC232" i="2"/>
  <c r="K232" i="2" s="1"/>
  <c r="M232" i="2" s="1"/>
  <c r="AC386" i="2"/>
  <c r="AC58" i="2"/>
  <c r="AC230" i="2"/>
  <c r="AC83" i="2"/>
  <c r="K83" i="2" s="1"/>
  <c r="M83" i="2" s="1"/>
  <c r="AC462" i="2"/>
  <c r="AC622" i="2"/>
  <c r="AC82" i="2"/>
  <c r="K82" i="2" s="1"/>
  <c r="M82" i="2" s="1"/>
  <c r="AC387" i="2"/>
  <c r="AC478" i="2"/>
  <c r="AC712" i="2"/>
  <c r="AC89" i="2"/>
  <c r="AC467" i="2"/>
  <c r="AC184" i="2"/>
  <c r="AC56" i="2"/>
  <c r="AC513" i="2"/>
  <c r="AC199" i="2"/>
  <c r="AC486" i="2"/>
  <c r="AC889" i="2"/>
  <c r="K20" i="2"/>
  <c r="AC237" i="2"/>
  <c r="K237" i="2" s="1"/>
  <c r="AC378" i="2"/>
  <c r="K378" i="2" s="1"/>
  <c r="M378" i="2" s="1"/>
  <c r="AC161" i="2"/>
  <c r="AC48" i="2"/>
  <c r="K48" i="2" s="1"/>
  <c r="M48" i="2" s="1"/>
  <c r="AC611" i="2"/>
  <c r="AC730" i="2"/>
  <c r="AC888" i="2"/>
  <c r="AC419" i="2"/>
  <c r="AC411" i="2"/>
  <c r="AC213" i="2"/>
  <c r="AC111" i="2"/>
  <c r="AC427" i="2"/>
  <c r="AC497" i="2"/>
  <c r="AC305" i="2"/>
  <c r="AC265" i="2"/>
  <c r="AC418" i="2"/>
  <c r="K333" i="2"/>
  <c r="AC354" i="2"/>
  <c r="AC194" i="2"/>
  <c r="K194" i="2" s="1"/>
  <c r="M194" i="2" s="1"/>
  <c r="AC112" i="2"/>
  <c r="AC485" i="2"/>
  <c r="AC531" i="2"/>
  <c r="AC706" i="2"/>
  <c r="AC695" i="2"/>
  <c r="AC309" i="2"/>
  <c r="AC135" i="2"/>
  <c r="AC641" i="2"/>
  <c r="AC291" i="2"/>
  <c r="AC153" i="2"/>
  <c r="AC597" i="2"/>
  <c r="K597" i="2" s="1"/>
  <c r="M597" i="2" s="1"/>
  <c r="AC468" i="2"/>
  <c r="AC193" i="2"/>
  <c r="K193" i="2" s="1"/>
  <c r="M193" i="2" s="1"/>
  <c r="AC630" i="2"/>
  <c r="AC104" i="2"/>
  <c r="I29" i="2"/>
  <c r="AC420" i="2"/>
  <c r="AC254" i="2"/>
  <c r="K254" i="2" s="1"/>
  <c r="M254" i="2" s="1"/>
  <c r="AC144" i="2"/>
  <c r="AC437" i="2"/>
  <c r="AC546" i="2"/>
  <c r="AC185" i="2"/>
  <c r="AC355" i="2"/>
  <c r="AC372" i="2"/>
  <c r="AC692" i="2"/>
  <c r="AC426" i="2"/>
  <c r="AC873" i="2"/>
  <c r="AC81" i="2"/>
  <c r="AC643" i="2"/>
  <c r="K643" i="2" s="1"/>
  <c r="M643" i="2" s="1"/>
  <c r="AC356" i="2"/>
  <c r="AC436" i="2"/>
  <c r="AC96" i="2"/>
  <c r="AC696" i="2"/>
  <c r="K696" i="2" s="1"/>
  <c r="M696" i="2" s="1"/>
  <c r="AC151" i="2"/>
  <c r="AC133" i="2"/>
  <c r="K133" i="2" s="1"/>
  <c r="M133" i="2" s="1"/>
  <c r="AC86" i="2"/>
  <c r="AC472" i="2"/>
  <c r="AC204" i="2"/>
  <c r="K204" i="2" s="1"/>
  <c r="M204" i="2" s="1"/>
  <c r="AC339" i="2"/>
  <c r="AC433" i="2"/>
  <c r="K433" i="2" s="1"/>
  <c r="M433" i="2" s="1"/>
  <c r="AC168" i="2"/>
  <c r="K168" i="2" s="1"/>
  <c r="M168" i="2" s="1"/>
  <c r="AC157" i="2"/>
  <c r="AC631" i="2"/>
  <c r="AC446" i="2"/>
  <c r="K446" i="2" s="1"/>
  <c r="M446" i="2" s="1"/>
  <c r="AC137" i="2"/>
  <c r="AC623" i="2"/>
  <c r="AC741" i="2"/>
  <c r="AC141" i="2"/>
  <c r="AC453" i="2"/>
  <c r="AC691" i="2"/>
  <c r="K691" i="2" s="1"/>
  <c r="M691" i="2" s="1"/>
  <c r="AC681" i="2"/>
  <c r="AC421" i="2"/>
  <c r="AC270" i="2"/>
  <c r="AC820" i="2"/>
  <c r="AC245" i="2"/>
  <c r="AC106" i="2"/>
  <c r="AC88" i="2"/>
  <c r="AC422" i="2"/>
  <c r="AC778" i="2"/>
  <c r="AC203" i="2"/>
  <c r="K203" i="2" s="1"/>
  <c r="M203" i="2" s="1"/>
  <c r="AC726" i="2"/>
  <c r="AC136" i="2"/>
  <c r="AC123" i="2"/>
  <c r="AC440" i="2"/>
  <c r="AC182" i="2"/>
  <c r="AC524" i="2"/>
  <c r="AC101" i="2"/>
  <c r="AC490" i="2"/>
  <c r="AC160" i="2"/>
  <c r="AC705" i="2"/>
  <c r="AC756" i="2"/>
  <c r="AC694" i="2"/>
  <c r="AC373" i="2"/>
  <c r="AC525" i="2"/>
  <c r="AC470" i="2"/>
  <c r="AC868" i="2"/>
  <c r="AC612" i="2"/>
  <c r="AC304" i="2"/>
  <c r="AC770" i="2"/>
  <c r="K770" i="2" s="1"/>
  <c r="M770" i="2" s="1"/>
  <c r="AC558" i="2"/>
  <c r="AC229" i="2"/>
  <c r="AC127" i="2"/>
  <c r="AC78" i="2"/>
  <c r="AC503" i="2"/>
  <c r="AC371" i="2"/>
  <c r="AC307" i="2"/>
  <c r="AC75" i="2"/>
  <c r="AC79" i="2"/>
  <c r="AC140" i="2"/>
  <c r="AC260" i="2"/>
  <c r="K260" i="2" s="1"/>
  <c r="M260" i="2" s="1"/>
  <c r="AC703" i="2"/>
  <c r="AC886" i="2"/>
  <c r="AC832" i="2"/>
  <c r="AC527" i="2"/>
  <c r="AC399" i="2"/>
  <c r="AC73" i="2"/>
  <c r="AC65" i="2"/>
  <c r="K65" i="2" s="1"/>
  <c r="M65" i="2" s="1"/>
  <c r="AC263" i="2"/>
  <c r="AC723" i="2"/>
  <c r="AC686" i="2"/>
  <c r="AC99" i="2"/>
  <c r="AC158" i="2"/>
  <c r="AC87" i="2"/>
  <c r="AC504" i="2"/>
  <c r="K504" i="2" s="1"/>
  <c r="AC469" i="2"/>
  <c r="AC596" i="2"/>
  <c r="K596" i="2" s="1"/>
  <c r="M596" i="2" s="1"/>
  <c r="AC166" i="2"/>
  <c r="AC131" i="2"/>
  <c r="K131" i="2" s="1"/>
  <c r="M131" i="2" s="1"/>
  <c r="AC283" i="2"/>
  <c r="AC197" i="2"/>
  <c r="AC306" i="2"/>
  <c r="AC142" i="2"/>
  <c r="AC132" i="2"/>
  <c r="K132" i="2" s="1"/>
  <c r="M132" i="2" s="1"/>
  <c r="AC308" i="2"/>
  <c r="AC713" i="2"/>
  <c r="AC788" i="2"/>
  <c r="AC501" i="2"/>
  <c r="AC92" i="2"/>
  <c r="AC130" i="2"/>
  <c r="AC348" i="2"/>
  <c r="AC528" i="2"/>
  <c r="AC246" i="2"/>
  <c r="AC792" i="2"/>
  <c r="AC286" i="2"/>
  <c r="AC687" i="2"/>
  <c r="AC794" i="2"/>
  <c r="AC750" i="2"/>
  <c r="AC449" i="2"/>
  <c r="K449" i="2" s="1"/>
  <c r="M449" i="2" s="1"/>
  <c r="AC167" i="2"/>
  <c r="AC840" i="2"/>
  <c r="AC150" i="2"/>
  <c r="K150" i="2" s="1"/>
  <c r="M150" i="2" s="1"/>
  <c r="AC858" i="2"/>
  <c r="AC772" i="2"/>
  <c r="AC285" i="2"/>
  <c r="AC742" i="2"/>
  <c r="K742" i="2" s="1"/>
  <c r="M742" i="2" s="1"/>
  <c r="AC68" i="2"/>
  <c r="AC69" i="2"/>
  <c r="AC791" i="2"/>
  <c r="AC749" i="2"/>
  <c r="K749" i="2" s="1"/>
  <c r="M749" i="2" s="1"/>
  <c r="AC269" i="2"/>
  <c r="AC733" i="2"/>
  <c r="AC347" i="2"/>
  <c r="AC669" i="2"/>
  <c r="K669" i="2" s="1"/>
  <c r="M669" i="2" s="1"/>
  <c r="AC848" i="2"/>
  <c r="AC479" i="2"/>
  <c r="AC109" i="2"/>
  <c r="AC579" i="2"/>
  <c r="AC403" i="2"/>
  <c r="AC383" i="2"/>
  <c r="AC323" i="2"/>
  <c r="AC346" i="2"/>
  <c r="AC646" i="2"/>
  <c r="AC31" i="2"/>
  <c r="AC416" i="2"/>
  <c r="AC867" i="2"/>
  <c r="AC714" i="2"/>
  <c r="K714" i="2" s="1"/>
  <c r="M714" i="2" s="1"/>
  <c r="AC777" i="2"/>
  <c r="AC336" i="2"/>
  <c r="AC884" i="2"/>
  <c r="AC797" i="2"/>
  <c r="AC181" i="2"/>
  <c r="AC566" i="2"/>
  <c r="AC645" i="2"/>
  <c r="AC47" i="2"/>
  <c r="K47" i="2" s="1"/>
  <c r="M47" i="2" s="1"/>
  <c r="AC680" i="2"/>
  <c r="AC658" i="2"/>
  <c r="AC803" i="2"/>
  <c r="AC124" i="2"/>
  <c r="AC85" i="2"/>
  <c r="K85" i="2" s="1"/>
  <c r="M85" i="2" s="1"/>
  <c r="AC534" i="2"/>
  <c r="AC502" i="2"/>
  <c r="AC773" i="2"/>
  <c r="AC128" i="2"/>
  <c r="AC872" i="2"/>
  <c r="AC769" i="2"/>
  <c r="K769" i="2" s="1"/>
  <c r="M769" i="2" s="1"/>
  <c r="AC838" i="2"/>
  <c r="AC824" i="2"/>
  <c r="AC67" i="2"/>
  <c r="AC152" i="2"/>
  <c r="AC369" i="2"/>
  <c r="AC672" i="2"/>
  <c r="K672" i="2" s="1"/>
  <c r="M672" i="2" s="1"/>
  <c r="AC295" i="2"/>
  <c r="AC395" i="2"/>
  <c r="AC710" i="2"/>
  <c r="AC885" i="2"/>
  <c r="AC627" i="2"/>
  <c r="AC176" i="2"/>
  <c r="AC434" i="2"/>
  <c r="K434" i="2" s="1"/>
  <c r="M434" i="2" s="1"/>
  <c r="AC598" i="2"/>
  <c r="K598" i="2" s="1"/>
  <c r="M598" i="2" s="1"/>
  <c r="AC51" i="2"/>
  <c r="K51" i="2" s="1"/>
  <c r="M51" i="2" s="1"/>
  <c r="AC589" i="2"/>
  <c r="K589" i="2" s="1"/>
  <c r="M589" i="2" s="1"/>
  <c r="AC857" i="2"/>
  <c r="AC594" i="2"/>
  <c r="K594" i="2" s="1"/>
  <c r="M594" i="2" s="1"/>
  <c r="AC572" i="2"/>
  <c r="AC744" i="2"/>
  <c r="K744" i="2" s="1"/>
  <c r="M744" i="2" s="1"/>
  <c r="AC863" i="2"/>
  <c r="AC839" i="2"/>
  <c r="AC489" i="2"/>
  <c r="AC220" i="2"/>
  <c r="AC277" i="2"/>
  <c r="K277" i="2" s="1"/>
  <c r="M277" i="2" s="1"/>
  <c r="AC129" i="2"/>
  <c r="AC259" i="2"/>
  <c r="K259" i="2" s="1"/>
  <c r="M259" i="2" s="1"/>
  <c r="AC793" i="2"/>
  <c r="AC708" i="2"/>
  <c r="AC461" i="2"/>
  <c r="AC322" i="2"/>
  <c r="AC678" i="2"/>
  <c r="K678" i="2" s="1"/>
  <c r="M678" i="2" s="1"/>
  <c r="AC154" i="2"/>
  <c r="AC221" i="2"/>
  <c r="AC719" i="2"/>
  <c r="K719" i="2" s="1"/>
  <c r="M719" i="2" s="1"/>
  <c r="AC575" i="2"/>
  <c r="AC621" i="2"/>
  <c r="AC802" i="2"/>
  <c r="K802" i="2" s="1"/>
  <c r="M802" i="2" s="1"/>
  <c r="AC828" i="2"/>
  <c r="K828" i="2" s="1"/>
  <c r="M828" i="2" s="1"/>
  <c r="AC679" i="2"/>
  <c r="K679" i="2" s="1"/>
  <c r="M679" i="2" s="1"/>
  <c r="AC103" i="2"/>
  <c r="AC102" i="2"/>
  <c r="AC871" i="2"/>
  <c r="AC883" i="2"/>
  <c r="AC665" i="2"/>
  <c r="AC294" i="2"/>
  <c r="AC382" i="2"/>
  <c r="AC812" i="2"/>
  <c r="AC244" i="2"/>
  <c r="AC441" i="2"/>
  <c r="AC782" i="2"/>
  <c r="AC847" i="2"/>
  <c r="AC808" i="2"/>
  <c r="AC91" i="2"/>
  <c r="AC457" i="2"/>
  <c r="AC211" i="2"/>
  <c r="AC763" i="2"/>
  <c r="AC100" i="2"/>
  <c r="AC880" i="2"/>
  <c r="AC458" i="2"/>
  <c r="AC408" i="2"/>
  <c r="AC724" i="2"/>
  <c r="AC815" i="2"/>
  <c r="AC856" i="2"/>
  <c r="AC417" i="2"/>
  <c r="AC761" i="2"/>
  <c r="AC574" i="2"/>
  <c r="AC852" i="2"/>
  <c r="AC590" i="2"/>
  <c r="K590" i="2" s="1"/>
  <c r="M590" i="2" s="1"/>
  <c r="AC216" i="2"/>
  <c r="AC235" i="2"/>
  <c r="K235" i="2" s="1"/>
  <c r="M235" i="2" s="1"/>
  <c r="AC771" i="2"/>
  <c r="K771" i="2" s="1"/>
  <c r="M771" i="2" s="1"/>
  <c r="AC653" i="2"/>
  <c r="AC377" i="2"/>
  <c r="K377" i="2" s="1"/>
  <c r="M377" i="2" s="1"/>
  <c r="AC650" i="2"/>
  <c r="AC110" i="2"/>
  <c r="AC278" i="2"/>
  <c r="K278" i="2" s="1"/>
  <c r="M278" i="2" s="1"/>
  <c r="AC435" i="2"/>
  <c r="AC360" i="2"/>
  <c r="AC365" i="2"/>
  <c r="K365" i="2" s="1"/>
  <c r="M365" i="2" s="1"/>
  <c r="AC389" i="2"/>
  <c r="AC762" i="2"/>
  <c r="AC717" i="2"/>
  <c r="K717" i="2" s="1"/>
  <c r="M717" i="2" s="1"/>
  <c r="AC345" i="2"/>
  <c r="AC384" i="2"/>
  <c r="AC275" i="2"/>
  <c r="AC236" i="2"/>
  <c r="K236" i="2" s="1"/>
  <c r="M236" i="2" s="1"/>
  <c r="AC779" i="2"/>
  <c r="AC751" i="2"/>
  <c r="AC736" i="2"/>
  <c r="AC76" i="2"/>
  <c r="AC77" i="2"/>
  <c r="AC108" i="2"/>
  <c r="AC107" i="2"/>
  <c r="AC319" i="2"/>
  <c r="AC267" i="2"/>
  <c r="AC729" i="2"/>
  <c r="AC718" i="2"/>
  <c r="K718" i="2" s="1"/>
  <c r="M718" i="2" s="1"/>
  <c r="AC559" i="2"/>
  <c r="AC523" i="2"/>
  <c r="AC63" i="2"/>
  <c r="AC62" i="2"/>
  <c r="AC539" i="2"/>
  <c r="K539" i="2" s="1"/>
  <c r="M539" i="2" s="1"/>
  <c r="AC556" i="2"/>
  <c r="K556" i="2" s="1"/>
  <c r="M556" i="2" s="1"/>
  <c r="AC268" i="2"/>
  <c r="AC878" i="2"/>
  <c r="AC619" i="2"/>
  <c r="AC228" i="2"/>
  <c r="AC363" i="2"/>
  <c r="K363" i="2" s="1"/>
  <c r="M363" i="2" s="1"/>
  <c r="AC210" i="2"/>
  <c r="AC560" i="2"/>
  <c r="AC148" i="2"/>
  <c r="AC242" i="2"/>
  <c r="AC743" i="2"/>
  <c r="K743" i="2" s="1"/>
  <c r="M743" i="2" s="1"/>
  <c r="AC212" i="2"/>
  <c r="AC537" i="2"/>
  <c r="K537" i="2" s="1"/>
  <c r="M537" i="2" s="1"/>
  <c r="AC674" i="2"/>
  <c r="K674" i="2" s="1"/>
  <c r="M674" i="2" s="1"/>
  <c r="AC675" i="2"/>
  <c r="K675" i="2" s="1"/>
  <c r="M675" i="2" s="1"/>
  <c r="AC817" i="2"/>
  <c r="AC818" i="2"/>
  <c r="AC721" i="2"/>
  <c r="AC163" i="2"/>
  <c r="AC164" i="2"/>
  <c r="AC634" i="2"/>
  <c r="AC633" i="2"/>
  <c r="AC632" i="2"/>
  <c r="AC759" i="2"/>
  <c r="AC854" i="2"/>
  <c r="AC126" i="2"/>
  <c r="AC125" i="2"/>
  <c r="AC663" i="2"/>
  <c r="AC492" i="2"/>
  <c r="AC493" i="2"/>
  <c r="AC173" i="2"/>
  <c r="K173" i="2" s="1"/>
  <c r="M173" i="2" s="1"/>
  <c r="AC732" i="2"/>
  <c r="AC25" i="2"/>
  <c r="AC24" i="2"/>
  <c r="AC217" i="2"/>
  <c r="K217" i="2" s="1"/>
  <c r="M217" i="2" s="1"/>
  <c r="AC881" i="2"/>
  <c r="AC45" i="2"/>
  <c r="AC876" i="2"/>
  <c r="AC860" i="2"/>
  <c r="AC738" i="2"/>
  <c r="AC666" i="2"/>
  <c r="AC667" i="2"/>
  <c r="K667" i="2" s="1"/>
  <c r="M667" i="2" s="1"/>
  <c r="AC728" i="2"/>
  <c r="AC398" i="2"/>
  <c r="AC613" i="2"/>
  <c r="AC491" i="2"/>
  <c r="AC604" i="2"/>
  <c r="AC602" i="2"/>
  <c r="AC862" i="2"/>
  <c r="AC861" i="2"/>
  <c r="AC359" i="2"/>
  <c r="AC816" i="2"/>
  <c r="AC635" i="2"/>
  <c r="AC636" i="2"/>
  <c r="AC760" i="2"/>
  <c r="AC722" i="2"/>
  <c r="AC822" i="2"/>
  <c r="AC821" i="2"/>
  <c r="AC302" i="2"/>
  <c r="AC764" i="2"/>
  <c r="AC401" i="2"/>
  <c r="K401" i="2" s="1"/>
  <c r="M401" i="2" s="1"/>
  <c r="AC591" i="2"/>
  <c r="K591" i="2" s="1"/>
  <c r="M591" i="2" s="1"/>
  <c r="AC780" i="2"/>
  <c r="AC781" i="2"/>
  <c r="AC376" i="2"/>
  <c r="AC737" i="2"/>
  <c r="AC776" i="2"/>
  <c r="AC587" i="2"/>
  <c r="AC715" i="2"/>
  <c r="K715" i="2" s="1"/>
  <c r="M715" i="2" s="1"/>
  <c r="AC661" i="2"/>
  <c r="AC804" i="2"/>
  <c r="AC94" i="2"/>
  <c r="AC93" i="2"/>
  <c r="AC95" i="2"/>
  <c r="AC557" i="2"/>
  <c r="AC588" i="2"/>
  <c r="K588" i="2" s="1"/>
  <c r="M588" i="2" s="1"/>
  <c r="AC629" i="2"/>
  <c r="AC766" i="2"/>
  <c r="AC765" i="2"/>
  <c r="AC540" i="2"/>
  <c r="AC541" i="2"/>
  <c r="AC542" i="2"/>
  <c r="AC639" i="2"/>
  <c r="AC122" i="2"/>
  <c r="AC877" i="2"/>
  <c r="AC465" i="2"/>
  <c r="AC227" i="2"/>
  <c r="AC570" i="2"/>
  <c r="AC569" i="2"/>
  <c r="AC568" i="2"/>
  <c r="AC755" i="2"/>
  <c r="AC40" i="2"/>
  <c r="AC890" i="2"/>
  <c r="AC819" i="2"/>
  <c r="AC325" i="2"/>
  <c r="AC324" i="2"/>
  <c r="AC292" i="2"/>
  <c r="AC276" i="2"/>
  <c r="AC451" i="2"/>
  <c r="K451" i="2" s="1"/>
  <c r="M451" i="2" s="1"/>
  <c r="AC452" i="2"/>
  <c r="K452" i="2" s="1"/>
  <c r="M452" i="2" s="1"/>
  <c r="AC565" i="2"/>
  <c r="AC494" i="2"/>
  <c r="AC516" i="2"/>
  <c r="AC515" i="2"/>
  <c r="AC517" i="2"/>
  <c r="AC644" i="2"/>
  <c r="AC351" i="2"/>
  <c r="AC352" i="2"/>
  <c r="AC607" i="2"/>
  <c r="K607" i="2" s="1"/>
  <c r="AC402" i="2"/>
  <c r="AC624" i="2"/>
  <c r="AC626" i="2"/>
  <c r="AC625" i="2"/>
  <c r="AC174" i="2"/>
  <c r="K174" i="2" s="1"/>
  <c r="AC835" i="2"/>
  <c r="AC119" i="2"/>
  <c r="AC117" i="2"/>
  <c r="K117" i="2" s="1"/>
  <c r="M117" i="2" s="1"/>
  <c r="AC118" i="2"/>
  <c r="AC442" i="2"/>
  <c r="AC55" i="2"/>
  <c r="AC53" i="2"/>
  <c r="AC316" i="2"/>
  <c r="AC463" i="2"/>
  <c r="AC853" i="2"/>
  <c r="AC415" i="2"/>
  <c r="AC54" i="2"/>
  <c r="AC774" i="2"/>
  <c r="AC775" i="2"/>
  <c r="AC289" i="2"/>
  <c r="AC716" i="2"/>
  <c r="K716" i="2" s="1"/>
  <c r="M716" i="2" s="1"/>
  <c r="AC662" i="2"/>
  <c r="AC834" i="2"/>
  <c r="AC833" i="2"/>
  <c r="AC837" i="2"/>
  <c r="AC851" i="2"/>
  <c r="AC850" i="2"/>
  <c r="AC700" i="2"/>
  <c r="AC698" i="2"/>
  <c r="K698" i="2" s="1"/>
  <c r="M698" i="2" s="1"/>
  <c r="AC699" i="2"/>
  <c r="AC293" i="2"/>
  <c r="AC688" i="2"/>
  <c r="K688" i="2" s="1"/>
  <c r="M688" i="2" s="1"/>
  <c r="AC438" i="2"/>
  <c r="AC215" i="2"/>
  <c r="AC628" i="2"/>
  <c r="AC317" i="2"/>
  <c r="AC836" i="2"/>
  <c r="AC234" i="2"/>
  <c r="K234" i="2" s="1"/>
  <c r="M234" i="2" s="1"/>
  <c r="AC261" i="2"/>
  <c r="K261" i="2" s="1"/>
  <c r="M261" i="2" s="1"/>
  <c r="AC262" i="2"/>
  <c r="K262" i="2" s="1"/>
  <c r="M262" i="2" s="1"/>
  <c r="AC120" i="2"/>
  <c r="AC814" i="2"/>
  <c r="AC649" i="2"/>
  <c r="AC648" i="2"/>
  <c r="AC806" i="2"/>
  <c r="AC805" i="2"/>
  <c r="AC783" i="2"/>
  <c r="AC412" i="2"/>
  <c r="AC413" i="2"/>
  <c r="AC652" i="2"/>
  <c r="AC647" i="2"/>
  <c r="AC280" i="2"/>
  <c r="AC466" i="2"/>
  <c r="AC655" i="2"/>
  <c r="AC654" i="2"/>
  <c r="AC768" i="2"/>
  <c r="AC39" i="2"/>
  <c r="AC38" i="2"/>
  <c r="AC37" i="2"/>
  <c r="AC394" i="2"/>
  <c r="AC393" i="2"/>
  <c r="AC548" i="2"/>
  <c r="K548" i="2" s="1"/>
  <c r="M548" i="2" s="1"/>
  <c r="AC549" i="2"/>
  <c r="K549" i="2" s="1"/>
  <c r="M549" i="2" s="1"/>
  <c r="AC789" i="2"/>
  <c r="AC790" i="2"/>
  <c r="AC299" i="2"/>
  <c r="AC298" i="2"/>
  <c r="AC297" i="2"/>
  <c r="AC191" i="2"/>
  <c r="AC757" i="2"/>
  <c r="AC758" i="2"/>
  <c r="AC702" i="2"/>
  <c r="AC701" i="2"/>
  <c r="AC801" i="2"/>
  <c r="K801" i="2" s="1"/>
  <c r="M801" i="2" s="1"/>
  <c r="AC753" i="2"/>
  <c r="AC754" i="2"/>
  <c r="AC689" i="2"/>
  <c r="AC274" i="2"/>
  <c r="AC315" i="2"/>
  <c r="AC314" i="2"/>
  <c r="AC447" i="2"/>
  <c r="K447" i="2" s="1"/>
  <c r="M447" i="2" s="1"/>
  <c r="AC448" i="2"/>
  <c r="K448" i="2" s="1"/>
  <c r="M448" i="2" s="1"/>
  <c r="AC747" i="2"/>
  <c r="AC746" i="2"/>
  <c r="AC745" i="2"/>
  <c r="AC318" i="2"/>
  <c r="AC500" i="2"/>
  <c r="AC499" i="2"/>
  <c r="AC338" i="2"/>
  <c r="AC258" i="2"/>
  <c r="K258" i="2" s="1"/>
  <c r="M258" i="2" s="1"/>
  <c r="AC121" i="2"/>
  <c r="AC813" i="2"/>
  <c r="AC30" i="2"/>
  <c r="AC671" i="2"/>
  <c r="K671" i="2" s="1"/>
  <c r="M671" i="2" s="1"/>
  <c r="AC739" i="2"/>
  <c r="AC784" i="2"/>
  <c r="AC414" i="2"/>
  <c r="AC290" i="2"/>
  <c r="AC651" i="2"/>
  <c r="AC561" i="2"/>
  <c r="AC562" i="2"/>
  <c r="AC279" i="2"/>
  <c r="K279" i="2" s="1"/>
  <c r="M279" i="2" s="1"/>
  <c r="AC358" i="2"/>
  <c r="AC46" i="2"/>
  <c r="K46" i="2" s="1"/>
  <c r="M46" i="2" s="1"/>
  <c r="AC162" i="2"/>
  <c r="AC725" i="2"/>
  <c r="AC866" i="2"/>
  <c r="AC865" i="2"/>
  <c r="AC656" i="2"/>
  <c r="AC218" i="2"/>
  <c r="K218" i="2" s="1"/>
  <c r="M218" i="2" s="1"/>
  <c r="AC219" i="2"/>
  <c r="K219" i="2" s="1"/>
  <c r="M219" i="2" s="1"/>
  <c r="AC266" i="2"/>
  <c r="AC787" i="2"/>
  <c r="AC786" i="2"/>
  <c r="AC252" i="2"/>
  <c r="K252" i="2" s="1"/>
  <c r="M252" i="2" s="1"/>
  <c r="AC251" i="2"/>
  <c r="K251" i="2" s="1"/>
  <c r="M251" i="2" s="1"/>
  <c r="AC767" i="2"/>
  <c r="AC145" i="2"/>
  <c r="AC143" i="2"/>
  <c r="AC344" i="2"/>
  <c r="AC800" i="2"/>
  <c r="AC456" i="2"/>
  <c r="AC748" i="2"/>
  <c r="K748" i="2" s="1"/>
  <c r="M748" i="2" s="1"/>
  <c r="AC831" i="2"/>
  <c r="AC830" i="2"/>
  <c r="AC829" i="2"/>
  <c r="AC581" i="2"/>
  <c r="AC337" i="2"/>
  <c r="AC887" i="2"/>
  <c r="AC795" i="2"/>
  <c r="AC233" i="2"/>
  <c r="K233" i="2" s="1"/>
  <c r="M233" i="2" s="1"/>
  <c r="AC740" i="2"/>
  <c r="AC475" i="2"/>
  <c r="AC476" i="2"/>
  <c r="AC842" i="2"/>
  <c r="AC843" i="2"/>
  <c r="AC605" i="2"/>
  <c r="AC603" i="2"/>
  <c r="AC571" i="2"/>
  <c r="AC533" i="2"/>
  <c r="AC532" i="2"/>
  <c r="AC849" i="2"/>
  <c r="AC864" i="2"/>
  <c r="AC205" i="2"/>
  <c r="K205" i="2" s="1"/>
  <c r="M205" i="2" s="1"/>
  <c r="AC288" i="2"/>
  <c r="AC407" i="2"/>
  <c r="AC684" i="2"/>
  <c r="AC682" i="2"/>
  <c r="AC683" i="2"/>
  <c r="AC445" i="2"/>
  <c r="K445" i="2" s="1"/>
  <c r="M445" i="2" s="1"/>
  <c r="AC580" i="2"/>
  <c r="AC578" i="2"/>
  <c r="AC720" i="2"/>
  <c r="AC361" i="2"/>
  <c r="K361" i="2" s="1"/>
  <c r="M361" i="2" s="1"/>
  <c r="AC460" i="2"/>
  <c r="AC459" i="2"/>
  <c r="AC321" i="2"/>
  <c r="AC320" i="2"/>
  <c r="AC192" i="2"/>
  <c r="AC385" i="2"/>
  <c r="AC226" i="2"/>
  <c r="AC367" i="2"/>
  <c r="AC823" i="2"/>
  <c r="AC563" i="2"/>
  <c r="AC520" i="2"/>
  <c r="AC522" i="2"/>
  <c r="AC798" i="2"/>
  <c r="K798" i="2" s="1"/>
  <c r="M798" i="2" s="1"/>
  <c r="AC799" i="2"/>
  <c r="K799" i="2" s="1"/>
  <c r="M799" i="2" s="1"/>
  <c r="AC147" i="2"/>
  <c r="AC149" i="2"/>
  <c r="K149" i="2" s="1"/>
  <c r="M149" i="2" s="1"/>
  <c r="AC172" i="2"/>
  <c r="K172" i="2" s="1"/>
  <c r="M172" i="2" s="1"/>
  <c r="AC582" i="2"/>
  <c r="AC637" i="2"/>
  <c r="AC400" i="2"/>
  <c r="K400" i="2" s="1"/>
  <c r="M400" i="2" s="1"/>
  <c r="AC362" i="2"/>
  <c r="K362" i="2" s="1"/>
  <c r="M362" i="2" s="1"/>
  <c r="AC796" i="2"/>
  <c r="AC752" i="2"/>
  <c r="AC439" i="2"/>
  <c r="AC508" i="2"/>
  <c r="AC509" i="2"/>
  <c r="AC735" i="2"/>
  <c r="AC734" i="2"/>
  <c r="AC844" i="2"/>
  <c r="AC606" i="2"/>
  <c r="AC190" i="2"/>
  <c r="AC335" i="2"/>
  <c r="AC380" i="2"/>
  <c r="AC685" i="2"/>
  <c r="AC620" i="2"/>
  <c r="AC388" i="2"/>
  <c r="AC390" i="2"/>
  <c r="AC444" i="2"/>
  <c r="AC443" i="2"/>
  <c r="AC855" i="2"/>
  <c r="AC845" i="2"/>
  <c r="AC573" i="2"/>
  <c r="AC785" i="2"/>
  <c r="AC165" i="2"/>
  <c r="AC882" i="2"/>
  <c r="AC670" i="2"/>
  <c r="K670" i="2" s="1"/>
  <c r="M670" i="2" s="1"/>
  <c r="AC664" i="2"/>
  <c r="AC564" i="2"/>
  <c r="AC171" i="2"/>
  <c r="K171" i="2" s="1"/>
  <c r="M171" i="2" s="1"/>
  <c r="AC170" i="2"/>
  <c r="K170" i="2" s="1"/>
  <c r="M170" i="2" s="1"/>
  <c r="AC169" i="2"/>
  <c r="K169" i="2" s="1"/>
  <c r="M169" i="2" s="1"/>
  <c r="AC544" i="2"/>
  <c r="AC543" i="2"/>
  <c r="AC731" i="2"/>
  <c r="AC638" i="2"/>
  <c r="AC595" i="2"/>
  <c r="K595" i="2" s="1"/>
  <c r="M595" i="2" s="1"/>
  <c r="AC455" i="2"/>
  <c r="AC825" i="2"/>
  <c r="AC827" i="2"/>
  <c r="K827" i="2" s="1"/>
  <c r="M827" i="2" s="1"/>
  <c r="AC826" i="2"/>
  <c r="AC811" i="2"/>
  <c r="AC809" i="2"/>
  <c r="AC810" i="2"/>
  <c r="AC243" i="2"/>
  <c r="AC879" i="2"/>
  <c r="AC366" i="2"/>
  <c r="K366" i="2" s="1"/>
  <c r="M366" i="2" s="1"/>
  <c r="AC875" i="2"/>
  <c r="AC874" i="2"/>
  <c r="AC859" i="2"/>
  <c r="AC668" i="2"/>
  <c r="K668" i="2" s="1"/>
  <c r="M668" i="2" s="1"/>
  <c r="AC343" i="2"/>
  <c r="AC660" i="2"/>
  <c r="AC659" i="2"/>
  <c r="AC727" i="2"/>
  <c r="AC870" i="2"/>
  <c r="AC869" i="2"/>
  <c r="K869" i="2" s="1"/>
  <c r="M869" i="2" s="1"/>
  <c r="AC807" i="2"/>
  <c r="AC841" i="2"/>
  <c r="AC693" i="2"/>
  <c r="AC342" i="2"/>
  <c r="AC381" i="2"/>
  <c r="AC368" i="2"/>
  <c r="S30" i="2"/>
  <c r="I30" i="2" s="1"/>
  <c r="Q31" i="2"/>
  <c r="M3793" i="2" l="1"/>
  <c r="K3794" i="2"/>
  <c r="K1586" i="2"/>
  <c r="M1586" i="2" s="1"/>
  <c r="M1585" i="2"/>
  <c r="K3446" i="2"/>
  <c r="M3445" i="2"/>
  <c r="M3683" i="2"/>
  <c r="K3684" i="2"/>
  <c r="M2407" i="2"/>
  <c r="K2408" i="2"/>
  <c r="K3691" i="2"/>
  <c r="M3691" i="2" s="1"/>
  <c r="M3690" i="2"/>
  <c r="K1207" i="2"/>
  <c r="M1206" i="2"/>
  <c r="M1373" i="2"/>
  <c r="K1374" i="2"/>
  <c r="K2872" i="2"/>
  <c r="M2871" i="2"/>
  <c r="K3996" i="2"/>
  <c r="M3995" i="2"/>
  <c r="M1657" i="2"/>
  <c r="K1658" i="2"/>
  <c r="M1658" i="2" s="1"/>
  <c r="K4017" i="2"/>
  <c r="M4016" i="2"/>
  <c r="K314" i="2"/>
  <c r="M314" i="2" s="1"/>
  <c r="M3698" i="2"/>
  <c r="K3699" i="2"/>
  <c r="K3206" i="2"/>
  <c r="M3206" i="2" s="1"/>
  <c r="M3205" i="2"/>
  <c r="K4093" i="2"/>
  <c r="M4092" i="2"/>
  <c r="M3338" i="2"/>
  <c r="K3339" i="2"/>
  <c r="K829" i="2"/>
  <c r="M829" i="2" s="1"/>
  <c r="M3639" i="2"/>
  <c r="K3640" i="2"/>
  <c r="M1667" i="2"/>
  <c r="K1668" i="2"/>
  <c r="K3614" i="2"/>
  <c r="M3613" i="2"/>
  <c r="K1156" i="2"/>
  <c r="M1155" i="2"/>
  <c r="K3742" i="2"/>
  <c r="M3741" i="2"/>
  <c r="K1766" i="2"/>
  <c r="M1765" i="2"/>
  <c r="K926" i="2"/>
  <c r="M925" i="2"/>
  <c r="K608" i="2"/>
  <c r="M607" i="2"/>
  <c r="M1409" i="2"/>
  <c r="K1410" i="2"/>
  <c r="K1580" i="2"/>
  <c r="M1580" i="2" s="1"/>
  <c r="M1579" i="2"/>
  <c r="K2716" i="2"/>
  <c r="M2715" i="2"/>
  <c r="K3664" i="2"/>
  <c r="M3663" i="2"/>
  <c r="K1266" i="2"/>
  <c r="M1265" i="2"/>
  <c r="K2979" i="2"/>
  <c r="M2978" i="2"/>
  <c r="K3416" i="2"/>
  <c r="M3415" i="2"/>
  <c r="K1307" i="2"/>
  <c r="M1306" i="2"/>
  <c r="K3108" i="2"/>
  <c r="M3107" i="2"/>
  <c r="K3044" i="2"/>
  <c r="M3043" i="2"/>
  <c r="K3953" i="2"/>
  <c r="M3952" i="2"/>
  <c r="K3583" i="2"/>
  <c r="M3582" i="2"/>
  <c r="K2467" i="2"/>
  <c r="M2466" i="2"/>
  <c r="K2773" i="2"/>
  <c r="M2772" i="2"/>
  <c r="K1860" i="2"/>
  <c r="M1859" i="2"/>
  <c r="M2605" i="2"/>
  <c r="K2606" i="2"/>
  <c r="K2450" i="2"/>
  <c r="M2449" i="2"/>
  <c r="K1776" i="2"/>
  <c r="M1775" i="2"/>
  <c r="K1845" i="2"/>
  <c r="M1844" i="2"/>
  <c r="K2214" i="2"/>
  <c r="M2213" i="2"/>
  <c r="K2296" i="2"/>
  <c r="M2296" i="2" s="1"/>
  <c r="M2295" i="2"/>
  <c r="K2029" i="2"/>
  <c r="M2029" i="2" s="1"/>
  <c r="M2028" i="2"/>
  <c r="K2373" i="2"/>
  <c r="M2372" i="2"/>
  <c r="M1254" i="2"/>
  <c r="K1255" i="2"/>
  <c r="K3573" i="2"/>
  <c r="M3572" i="2"/>
  <c r="K2416" i="2"/>
  <c r="M2415" i="2"/>
  <c r="K3383" i="2"/>
  <c r="M3382" i="2"/>
  <c r="K2052" i="2"/>
  <c r="M2051" i="2"/>
  <c r="K3546" i="2"/>
  <c r="M3545" i="2"/>
  <c r="K1121" i="2"/>
  <c r="M1120" i="2"/>
  <c r="K2927" i="2"/>
  <c r="M2926" i="2"/>
  <c r="K2824" i="2"/>
  <c r="M2823" i="2"/>
  <c r="K3720" i="2"/>
  <c r="M3719" i="2"/>
  <c r="K2262" i="2"/>
  <c r="M2261" i="2"/>
  <c r="M899" i="2"/>
  <c r="K900" i="2"/>
  <c r="M999" i="2"/>
  <c r="K1000" i="2"/>
  <c r="K2230" i="2"/>
  <c r="M2229" i="2"/>
  <c r="K3874" i="2"/>
  <c r="M3873" i="2"/>
  <c r="K1995" i="2"/>
  <c r="M1994" i="2"/>
  <c r="K1235" i="2"/>
  <c r="M1234" i="2"/>
  <c r="K3142" i="2"/>
  <c r="M3141" i="2"/>
  <c r="K2865" i="2"/>
  <c r="M2865" i="2" s="1"/>
  <c r="M2864" i="2"/>
  <c r="M4116" i="2"/>
  <c r="K4117" i="2"/>
  <c r="K1033" i="2"/>
  <c r="M1032" i="2"/>
  <c r="K1969" i="2"/>
  <c r="M1968" i="2"/>
  <c r="K4105" i="2"/>
  <c r="M4104" i="2"/>
  <c r="K2154" i="2"/>
  <c r="M2154" i="2" s="1"/>
  <c r="M2153" i="2"/>
  <c r="K3846" i="2"/>
  <c r="M3845" i="2"/>
  <c r="K2131" i="2"/>
  <c r="M2130" i="2"/>
  <c r="K2809" i="2"/>
  <c r="M2808" i="2"/>
  <c r="K2303" i="2"/>
  <c r="M2302" i="2"/>
  <c r="M1829" i="2"/>
  <c r="K1830" i="2"/>
  <c r="K1688" i="2"/>
  <c r="M1687" i="2"/>
  <c r="K2574" i="2"/>
  <c r="M2573" i="2"/>
  <c r="M2943" i="2"/>
  <c r="K2944" i="2"/>
  <c r="K175" i="2"/>
  <c r="M175" i="2" s="1"/>
  <c r="M174" i="2"/>
  <c r="K505" i="2"/>
  <c r="M504" i="2"/>
  <c r="K1728" i="2"/>
  <c r="M1727" i="2"/>
  <c r="K3244" i="2"/>
  <c r="M3243" i="2"/>
  <c r="K2434" i="2"/>
  <c r="M2433" i="2"/>
  <c r="K3857" i="2"/>
  <c r="M3857" i="2" s="1"/>
  <c r="M3856" i="2"/>
  <c r="K3833" i="2"/>
  <c r="M3832" i="2"/>
  <c r="M2675" i="2"/>
  <c r="K2676" i="2"/>
  <c r="M1083" i="2"/>
  <c r="K1084" i="2"/>
  <c r="M1084" i="2" s="1"/>
  <c r="K208" i="2"/>
  <c r="M208" i="2" s="1"/>
  <c r="M207" i="2"/>
  <c r="K2956" i="2"/>
  <c r="M2955" i="2"/>
  <c r="K966" i="2"/>
  <c r="M966" i="2" s="1"/>
  <c r="M965" i="2"/>
  <c r="K1020" i="2"/>
  <c r="M1019" i="2"/>
  <c r="K2910" i="2"/>
  <c r="M2909" i="2"/>
  <c r="K3160" i="2"/>
  <c r="M3159" i="2"/>
  <c r="K3073" i="2"/>
  <c r="M3072" i="2"/>
  <c r="K3562" i="2"/>
  <c r="M3561" i="2"/>
  <c r="K2988" i="2"/>
  <c r="M2987" i="2"/>
  <c r="K3027" i="2"/>
  <c r="M3026" i="2"/>
  <c r="K3913" i="2"/>
  <c r="M3912" i="2"/>
  <c r="K3595" i="2"/>
  <c r="M3594" i="2"/>
  <c r="M3978" i="2"/>
  <c r="K3979" i="2"/>
  <c r="K1539" i="2"/>
  <c r="M1538" i="2"/>
  <c r="K2532" i="2"/>
  <c r="M2531" i="2"/>
  <c r="M1070" i="2"/>
  <c r="K1071" i="2"/>
  <c r="K3882" i="2"/>
  <c r="M3881" i="2"/>
  <c r="K3235" i="2"/>
  <c r="M3234" i="2"/>
  <c r="K2424" i="2"/>
  <c r="M2423" i="2"/>
  <c r="K3310" i="2"/>
  <c r="M3309" i="2"/>
  <c r="K2099" i="2"/>
  <c r="M2098" i="2"/>
  <c r="M2088" i="2"/>
  <c r="K2089" i="2"/>
  <c r="K1703" i="2"/>
  <c r="M1702" i="2"/>
  <c r="K3279" i="2"/>
  <c r="M3278" i="2"/>
  <c r="K334" i="2"/>
  <c r="M334" i="2" s="1"/>
  <c r="M333" i="2"/>
  <c r="K238" i="2"/>
  <c r="M237" i="2"/>
  <c r="K2114" i="2"/>
  <c r="M2113" i="2"/>
  <c r="K2845" i="2"/>
  <c r="M2844" i="2"/>
  <c r="M3434" i="2"/>
  <c r="K3435" i="2"/>
  <c r="K2187" i="2"/>
  <c r="M2186" i="2"/>
  <c r="K2356" i="2"/>
  <c r="M2355" i="2"/>
  <c r="K3493" i="2"/>
  <c r="M3492" i="2"/>
  <c r="K21" i="2"/>
  <c r="M20" i="2"/>
  <c r="K1426" i="2"/>
  <c r="M1425" i="2"/>
  <c r="K3480" i="2"/>
  <c r="M3479" i="2"/>
  <c r="K974" i="2"/>
  <c r="M973" i="2"/>
  <c r="K1937" i="2"/>
  <c r="M1936" i="2"/>
  <c r="K3185" i="2"/>
  <c r="M3184" i="2"/>
  <c r="K3963" i="2"/>
  <c r="M3962" i="2"/>
  <c r="K3121" i="2"/>
  <c r="M3120" i="2"/>
  <c r="M1349" i="2"/>
  <c r="K1350" i="2"/>
  <c r="K1610" i="2"/>
  <c r="M1609" i="2"/>
  <c r="K2034" i="2"/>
  <c r="M2033" i="2"/>
  <c r="K3426" i="2"/>
  <c r="M3426" i="2" s="1"/>
  <c r="M3425" i="2"/>
  <c r="K2705" i="2"/>
  <c r="M2704" i="2"/>
  <c r="K2835" i="2"/>
  <c r="M2834" i="2"/>
  <c r="K2173" i="2"/>
  <c r="M2172" i="2"/>
  <c r="K2645" i="2"/>
  <c r="M2645" i="2" s="1"/>
  <c r="M2644" i="2"/>
  <c r="K1917" i="2"/>
  <c r="M1916" i="2"/>
  <c r="K1143" i="2"/>
  <c r="M1142" i="2"/>
  <c r="K946" i="2"/>
  <c r="M945" i="2"/>
  <c r="M1884" i="2"/>
  <c r="K1885" i="2"/>
  <c r="M1381" i="2"/>
  <c r="K1382" i="2"/>
  <c r="M1382" i="2" s="1"/>
  <c r="K3528" i="2"/>
  <c r="M3528" i="2" s="1"/>
  <c r="M3527" i="2"/>
  <c r="K1437" i="2"/>
  <c r="M1436" i="2"/>
  <c r="M1325" i="2"/>
  <c r="K1326" i="2"/>
  <c r="K402" i="2"/>
  <c r="M402" i="2" s="1"/>
  <c r="K692" i="2"/>
  <c r="K830" i="2"/>
  <c r="K689" i="2"/>
  <c r="K803" i="2"/>
  <c r="K367" i="2"/>
  <c r="K435" i="2"/>
  <c r="K800" i="2"/>
  <c r="M800" i="2" s="1"/>
  <c r="K52" i="2"/>
  <c r="K315" i="2"/>
  <c r="K699" i="2"/>
  <c r="M699" i="2" s="1"/>
  <c r="K453" i="2"/>
  <c r="K600" i="2"/>
  <c r="K134" i="2"/>
  <c r="K86" i="2"/>
  <c r="K66" i="2"/>
  <c r="K24" i="2"/>
  <c r="K195" i="2"/>
  <c r="K380" i="2"/>
  <c r="K750" i="2"/>
  <c r="K220" i="2"/>
  <c r="K118" i="2"/>
  <c r="K263" i="2"/>
  <c r="K861" i="2"/>
  <c r="K557" i="2"/>
  <c r="K772" i="2"/>
  <c r="K540" i="2"/>
  <c r="K870" i="2"/>
  <c r="K644" i="2"/>
  <c r="K280" i="2"/>
  <c r="K151" i="2"/>
  <c r="K765" i="2"/>
  <c r="K680" i="2"/>
  <c r="K619" i="2"/>
  <c r="K720" i="2"/>
  <c r="K745" i="2"/>
  <c r="Q32" i="2"/>
  <c r="S31" i="2"/>
  <c r="I31" i="2" s="1"/>
  <c r="M3684" i="2" l="1"/>
  <c r="K3685" i="2"/>
  <c r="M3685" i="2" s="1"/>
  <c r="K3447" i="2"/>
  <c r="M3446" i="2"/>
  <c r="M2408" i="2"/>
  <c r="K2409" i="2"/>
  <c r="M2409" i="2" s="1"/>
  <c r="K3795" i="2"/>
  <c r="M3794" i="2"/>
  <c r="K1208" i="2"/>
  <c r="M1207" i="2"/>
  <c r="K700" i="2"/>
  <c r="K3997" i="2"/>
  <c r="M3996" i="2"/>
  <c r="K2873" i="2"/>
  <c r="M2872" i="2"/>
  <c r="M1374" i="2"/>
  <c r="K1375" i="2"/>
  <c r="M4017" i="2"/>
  <c r="K4018" i="2"/>
  <c r="K403" i="2"/>
  <c r="K3340" i="2"/>
  <c r="M3339" i="2"/>
  <c r="K3615" i="2"/>
  <c r="M3614" i="2"/>
  <c r="K1669" i="2"/>
  <c r="M1668" i="2"/>
  <c r="M4093" i="2"/>
  <c r="K4094" i="2"/>
  <c r="M3640" i="2"/>
  <c r="K3641" i="2"/>
  <c r="M3641" i="2" s="1"/>
  <c r="K3700" i="2"/>
  <c r="M3699" i="2"/>
  <c r="K690" i="2"/>
  <c r="M690" i="2" s="1"/>
  <c r="M689" i="2"/>
  <c r="K119" i="2"/>
  <c r="M118" i="2"/>
  <c r="K1438" i="2"/>
  <c r="M1437" i="2"/>
  <c r="K3186" i="2"/>
  <c r="M3185" i="2"/>
  <c r="K3596" i="2"/>
  <c r="M3595" i="2"/>
  <c r="K3834" i="2"/>
  <c r="M3834" i="2" s="1"/>
  <c r="M3833" i="2"/>
  <c r="K2451" i="2"/>
  <c r="M2450" i="2"/>
  <c r="K221" i="2"/>
  <c r="M220" i="2"/>
  <c r="K1886" i="2"/>
  <c r="M1885" i="2"/>
  <c r="K773" i="2"/>
  <c r="M772" i="2"/>
  <c r="K152" i="2"/>
  <c r="M151" i="2"/>
  <c r="K436" i="2"/>
  <c r="M435" i="2"/>
  <c r="K2174" i="2"/>
  <c r="M2173" i="2"/>
  <c r="K3122" i="2"/>
  <c r="M3121" i="2"/>
  <c r="K3494" i="2"/>
  <c r="M3493" i="2"/>
  <c r="K3280" i="2"/>
  <c r="M3279" i="2"/>
  <c r="K3883" i="2"/>
  <c r="M3882" i="2"/>
  <c r="K3028" i="2"/>
  <c r="M3027" i="2"/>
  <c r="K2435" i="2"/>
  <c r="M2434" i="2"/>
  <c r="K2132" i="2"/>
  <c r="M2131" i="2"/>
  <c r="K1970" i="2"/>
  <c r="M1969" i="2"/>
  <c r="K3875" i="2"/>
  <c r="M3875" i="2" s="1"/>
  <c r="M3874" i="2"/>
  <c r="M2262" i="2"/>
  <c r="K2263" i="2"/>
  <c r="K1122" i="2"/>
  <c r="M1121" i="2"/>
  <c r="M2373" i="2"/>
  <c r="K2374" i="2"/>
  <c r="K1846" i="2"/>
  <c r="M1845" i="2"/>
  <c r="K1861" i="2"/>
  <c r="M1860" i="2"/>
  <c r="K3584" i="2"/>
  <c r="M3583" i="2"/>
  <c r="K1308" i="2"/>
  <c r="M1307" i="2"/>
  <c r="M3664" i="2"/>
  <c r="K3665" i="2"/>
  <c r="K609" i="2"/>
  <c r="M608" i="2"/>
  <c r="K1157" i="2"/>
  <c r="M1156" i="2"/>
  <c r="K746" i="2"/>
  <c r="M745" i="2"/>
  <c r="K281" i="2"/>
  <c r="M280" i="2"/>
  <c r="K25" i="2"/>
  <c r="M24" i="2"/>
  <c r="K209" i="2"/>
  <c r="K368" i="2"/>
  <c r="M367" i="2"/>
  <c r="K1327" i="2"/>
  <c r="M1326" i="2"/>
  <c r="K3980" i="2"/>
  <c r="M3979" i="2"/>
  <c r="M2676" i="2"/>
  <c r="K2677" i="2"/>
  <c r="K2945" i="2"/>
  <c r="M2944" i="2"/>
  <c r="K620" i="2"/>
  <c r="M619" i="2"/>
  <c r="K264" i="2"/>
  <c r="M263" i="2"/>
  <c r="K87" i="2"/>
  <c r="M86" i="2"/>
  <c r="K1072" i="2"/>
  <c r="M1072" i="2" s="1"/>
  <c r="M1071" i="2"/>
  <c r="K871" i="2"/>
  <c r="M870" i="2"/>
  <c r="K831" i="2"/>
  <c r="M830" i="2"/>
  <c r="K1611" i="2"/>
  <c r="M1610" i="2"/>
  <c r="K239" i="2"/>
  <c r="M238" i="2"/>
  <c r="K3563" i="2"/>
  <c r="M3562" i="2"/>
  <c r="K1729" i="2"/>
  <c r="M1728" i="2"/>
  <c r="K541" i="2"/>
  <c r="M540" i="2"/>
  <c r="K53" i="2"/>
  <c r="M52" i="2"/>
  <c r="K2090" i="2"/>
  <c r="M2090" i="2" s="1"/>
  <c r="M2089" i="2"/>
  <c r="K766" i="2"/>
  <c r="M765" i="2"/>
  <c r="K751" i="2"/>
  <c r="M750" i="2"/>
  <c r="K176" i="2"/>
  <c r="K196" i="2"/>
  <c r="M195" i="2"/>
  <c r="K947" i="2"/>
  <c r="M946" i="2"/>
  <c r="K975" i="2"/>
  <c r="M974" i="2"/>
  <c r="M2845" i="2"/>
  <c r="K2846" i="2"/>
  <c r="K2100" i="2"/>
  <c r="M2099" i="2"/>
  <c r="K1540" i="2"/>
  <c r="M1539" i="2"/>
  <c r="K3161" i="2"/>
  <c r="M3160" i="2"/>
  <c r="K721" i="2"/>
  <c r="M720" i="2"/>
  <c r="K645" i="2"/>
  <c r="M644" i="2"/>
  <c r="K862" i="2"/>
  <c r="M861" i="2"/>
  <c r="K67" i="2"/>
  <c r="M66" i="2"/>
  <c r="K454" i="2"/>
  <c r="M453" i="2"/>
  <c r="K804" i="2"/>
  <c r="M803" i="2"/>
  <c r="K1144" i="2"/>
  <c r="M1143" i="2"/>
  <c r="K2035" i="2"/>
  <c r="M2034" i="2"/>
  <c r="K3964" i="2"/>
  <c r="M3963" i="2"/>
  <c r="K3481" i="2"/>
  <c r="M3480" i="2"/>
  <c r="K2357" i="2"/>
  <c r="M2356" i="2"/>
  <c r="K2115" i="2"/>
  <c r="M2114" i="2"/>
  <c r="M3310" i="2"/>
  <c r="K3311" i="2"/>
  <c r="K2989" i="2"/>
  <c r="M2988" i="2"/>
  <c r="K2957" i="2"/>
  <c r="M2957" i="2" s="1"/>
  <c r="M2956" i="2"/>
  <c r="K3245" i="2"/>
  <c r="M3244" i="2"/>
  <c r="K2304" i="2"/>
  <c r="M2303" i="2"/>
  <c r="K3847" i="2"/>
  <c r="M3846" i="2"/>
  <c r="M1033" i="2"/>
  <c r="K1034" i="2"/>
  <c r="K3143" i="2"/>
  <c r="M3142" i="2"/>
  <c r="M2230" i="2"/>
  <c r="K2231" i="2"/>
  <c r="K3721" i="2"/>
  <c r="M3720" i="2"/>
  <c r="K3547" i="2"/>
  <c r="M3546" i="2"/>
  <c r="K2417" i="2"/>
  <c r="M2416" i="2"/>
  <c r="K1777" i="2"/>
  <c r="M1776" i="2"/>
  <c r="K3954" i="2"/>
  <c r="M3954" i="2" s="1"/>
  <c r="M3953" i="2"/>
  <c r="K3417" i="2"/>
  <c r="M3417" i="2" s="1"/>
  <c r="M3416" i="2"/>
  <c r="K2717" i="2"/>
  <c r="M2716" i="2"/>
  <c r="K927" i="2"/>
  <c r="M926" i="2"/>
  <c r="K1001" i="2"/>
  <c r="M1000" i="2"/>
  <c r="K1427" i="2"/>
  <c r="M1426" i="2"/>
  <c r="K2774" i="2"/>
  <c r="M2773" i="2"/>
  <c r="K3045" i="2"/>
  <c r="M3044" i="2"/>
  <c r="K2980" i="2"/>
  <c r="M2980" i="2" s="1"/>
  <c r="M2979" i="2"/>
  <c r="K1767" i="2"/>
  <c r="M1767" i="2" s="1"/>
  <c r="M1766" i="2"/>
  <c r="M2424" i="2"/>
  <c r="K2425" i="2"/>
  <c r="M2425" i="2" s="1"/>
  <c r="M900" i="2"/>
  <c r="K901" i="2"/>
  <c r="K1256" i="2"/>
  <c r="M1255" i="2"/>
  <c r="K2607" i="2"/>
  <c r="M2606" i="2"/>
  <c r="K1411" i="2"/>
  <c r="M1410" i="2"/>
  <c r="K701" i="2"/>
  <c r="M700" i="2"/>
  <c r="K681" i="2"/>
  <c r="M680" i="2"/>
  <c r="K135" i="2"/>
  <c r="M134" i="2"/>
  <c r="K1918" i="2"/>
  <c r="M1917" i="2"/>
  <c r="K2188" i="2"/>
  <c r="M2187" i="2"/>
  <c r="K2911" i="2"/>
  <c r="M2910" i="2"/>
  <c r="K2575" i="2"/>
  <c r="M2575" i="2" s="1"/>
  <c r="M2574" i="2"/>
  <c r="K1236" i="2"/>
  <c r="M1235" i="2"/>
  <c r="K2053" i="2"/>
  <c r="M2052" i="2"/>
  <c r="K693" i="2"/>
  <c r="M692" i="2"/>
  <c r="K3436" i="2"/>
  <c r="M3435" i="2"/>
  <c r="K4118" i="2"/>
  <c r="M4117" i="2"/>
  <c r="K404" i="2"/>
  <c r="M403" i="2"/>
  <c r="K2706" i="2"/>
  <c r="M2705" i="2"/>
  <c r="K22" i="2"/>
  <c r="M21" i="2"/>
  <c r="K3236" i="2"/>
  <c r="M3235" i="2"/>
  <c r="K2533" i="2"/>
  <c r="M2532" i="2"/>
  <c r="K3914" i="2"/>
  <c r="M3913" i="2"/>
  <c r="K3074" i="2"/>
  <c r="M3073" i="2"/>
  <c r="M1020" i="2"/>
  <c r="K1021" i="2"/>
  <c r="K506" i="2"/>
  <c r="M505" i="2"/>
  <c r="K1689" i="2"/>
  <c r="M1688" i="2"/>
  <c r="K4106" i="2"/>
  <c r="M4105" i="2"/>
  <c r="K1996" i="2"/>
  <c r="M1995" i="2"/>
  <c r="K2928" i="2"/>
  <c r="M2927" i="2"/>
  <c r="K3384" i="2"/>
  <c r="M3383" i="2"/>
  <c r="K2215" i="2"/>
  <c r="M2215" i="2" s="1"/>
  <c r="M2214" i="2"/>
  <c r="K2468" i="2"/>
  <c r="M2467" i="2"/>
  <c r="K3109" i="2"/>
  <c r="M3109" i="2" s="1"/>
  <c r="M3108" i="2"/>
  <c r="K1267" i="2"/>
  <c r="M1266" i="2"/>
  <c r="K3743" i="2"/>
  <c r="M3742" i="2"/>
  <c r="K316" i="2"/>
  <c r="M315" i="2"/>
  <c r="K2836" i="2"/>
  <c r="M2836" i="2" s="1"/>
  <c r="M2835" i="2"/>
  <c r="K1704" i="2"/>
  <c r="M1703" i="2"/>
  <c r="M2809" i="2"/>
  <c r="K2810" i="2"/>
  <c r="M2810" i="2" s="1"/>
  <c r="K2825" i="2"/>
  <c r="M2824" i="2"/>
  <c r="K3574" i="2"/>
  <c r="M3574" i="2" s="1"/>
  <c r="M3573" i="2"/>
  <c r="K1351" i="2"/>
  <c r="M1350" i="2"/>
  <c r="K601" i="2"/>
  <c r="M600" i="2"/>
  <c r="K1938" i="2"/>
  <c r="M1937" i="2"/>
  <c r="K335" i="2"/>
  <c r="K558" i="2"/>
  <c r="M557" i="2"/>
  <c r="K381" i="2"/>
  <c r="M380" i="2"/>
  <c r="M1830" i="2"/>
  <c r="K1831" i="2"/>
  <c r="Q33" i="2"/>
  <c r="S32" i="2"/>
  <c r="I32" i="2" s="1"/>
  <c r="K3796" i="2" l="1"/>
  <c r="M3795" i="2"/>
  <c r="M3447" i="2"/>
  <c r="K3448" i="2"/>
  <c r="K1209" i="2"/>
  <c r="M1208" i="2"/>
  <c r="K1376" i="2"/>
  <c r="M1376" i="2" s="1"/>
  <c r="M1375" i="2"/>
  <c r="K2874" i="2"/>
  <c r="M2873" i="2"/>
  <c r="K3998" i="2"/>
  <c r="M3997" i="2"/>
  <c r="K4019" i="2"/>
  <c r="M4018" i="2"/>
  <c r="M4094" i="2"/>
  <c r="K4095" i="2"/>
  <c r="M4095" i="2" s="1"/>
  <c r="M1669" i="2"/>
  <c r="K1670" i="2"/>
  <c r="M1670" i="2" s="1"/>
  <c r="M3700" i="2"/>
  <c r="K3701" i="2"/>
  <c r="K3616" i="2"/>
  <c r="M3615" i="2"/>
  <c r="M3340" i="2"/>
  <c r="K3341" i="2"/>
  <c r="K177" i="2"/>
  <c r="M176" i="2"/>
  <c r="K1730" i="2"/>
  <c r="M1729" i="2"/>
  <c r="K832" i="2"/>
  <c r="M831" i="2"/>
  <c r="K265" i="2"/>
  <c r="M264" i="2"/>
  <c r="K3981" i="2"/>
  <c r="M3981" i="2" s="1"/>
  <c r="M3980" i="2"/>
  <c r="M3665" i="2"/>
  <c r="K3666" i="2"/>
  <c r="K2264" i="2"/>
  <c r="M2263" i="2"/>
  <c r="K2707" i="2"/>
  <c r="M2707" i="2" s="1"/>
  <c r="M2706" i="2"/>
  <c r="K1002" i="2"/>
  <c r="M1001" i="2"/>
  <c r="K902" i="2"/>
  <c r="M901" i="2"/>
  <c r="K2847" i="2"/>
  <c r="M2846" i="2"/>
  <c r="M1831" i="2"/>
  <c r="K1832" i="2"/>
  <c r="K1939" i="2"/>
  <c r="M1938" i="2"/>
  <c r="K2826" i="2"/>
  <c r="M2826" i="2" s="1"/>
  <c r="M2825" i="2"/>
  <c r="K317" i="2"/>
  <c r="M316" i="2"/>
  <c r="K2469" i="2"/>
  <c r="M2468" i="2"/>
  <c r="K1997" i="2"/>
  <c r="M1997" i="2" s="1"/>
  <c r="M1996" i="2"/>
  <c r="K507" i="2"/>
  <c r="M506" i="2"/>
  <c r="K2534" i="2"/>
  <c r="M2533" i="2"/>
  <c r="K405" i="2"/>
  <c r="M404" i="2"/>
  <c r="K2054" i="2"/>
  <c r="M2053" i="2"/>
  <c r="K2189" i="2"/>
  <c r="M2188" i="2"/>
  <c r="K702" i="2"/>
  <c r="M701" i="2"/>
  <c r="K3046" i="2"/>
  <c r="M3045" i="2"/>
  <c r="K928" i="2"/>
  <c r="M927" i="2"/>
  <c r="K3722" i="2"/>
  <c r="M3721" i="2"/>
  <c r="K3848" i="2"/>
  <c r="M3847" i="2"/>
  <c r="K2990" i="2"/>
  <c r="M2989" i="2"/>
  <c r="K2116" i="2"/>
  <c r="M2115" i="2"/>
  <c r="K2036" i="2"/>
  <c r="M2035" i="2"/>
  <c r="K455" i="2"/>
  <c r="M454" i="2"/>
  <c r="K722" i="2"/>
  <c r="M721" i="2"/>
  <c r="K282" i="2"/>
  <c r="M281" i="2"/>
  <c r="K1847" i="2"/>
  <c r="M1846" i="2"/>
  <c r="K2436" i="2"/>
  <c r="M2435" i="2"/>
  <c r="K3495" i="2"/>
  <c r="M3494" i="2"/>
  <c r="M436" i="2"/>
  <c r="K437" i="2"/>
  <c r="K222" i="2"/>
  <c r="M221" i="2"/>
  <c r="M3186" i="2"/>
  <c r="K3187" i="2"/>
  <c r="K2912" i="2"/>
  <c r="M2911" i="2"/>
  <c r="K3548" i="2"/>
  <c r="M3547" i="2"/>
  <c r="K3564" i="2"/>
  <c r="M3563" i="2"/>
  <c r="M1327" i="2"/>
  <c r="K1328" i="2"/>
  <c r="K3237" i="2"/>
  <c r="M3237" i="2" s="1"/>
  <c r="M3236" i="2"/>
  <c r="K1237" i="2"/>
  <c r="M1236" i="2"/>
  <c r="M2774" i="2"/>
  <c r="K2775" i="2"/>
  <c r="K1778" i="2"/>
  <c r="M1777" i="2"/>
  <c r="K2358" i="2"/>
  <c r="M2357" i="2"/>
  <c r="K68" i="2"/>
  <c r="M67" i="2"/>
  <c r="K976" i="2"/>
  <c r="M975" i="2"/>
  <c r="K747" i="2"/>
  <c r="M747" i="2" s="1"/>
  <c r="M746" i="2"/>
  <c r="K1309" i="2"/>
  <c r="M1308" i="2"/>
  <c r="K3029" i="2"/>
  <c r="M3028" i="2"/>
  <c r="K3123" i="2"/>
  <c r="M3122" i="2"/>
  <c r="K153" i="2"/>
  <c r="M152" i="2"/>
  <c r="K2452" i="2"/>
  <c r="M2451" i="2"/>
  <c r="K1439" i="2"/>
  <c r="M1438" i="2"/>
  <c r="K336" i="2"/>
  <c r="M335" i="2"/>
  <c r="K3915" i="2"/>
  <c r="M3914" i="2"/>
  <c r="K1022" i="2"/>
  <c r="M1021" i="2"/>
  <c r="K2232" i="2"/>
  <c r="M2231" i="2"/>
  <c r="K54" i="2"/>
  <c r="M53" i="2"/>
  <c r="K872" i="2"/>
  <c r="M871" i="2"/>
  <c r="K621" i="2"/>
  <c r="M620" i="2"/>
  <c r="K2375" i="2"/>
  <c r="M2374" i="2"/>
  <c r="K602" i="2"/>
  <c r="M601" i="2"/>
  <c r="K3744" i="2"/>
  <c r="M3743" i="2"/>
  <c r="K4107" i="2"/>
  <c r="M4106" i="2"/>
  <c r="K4119" i="2"/>
  <c r="M4118" i="2"/>
  <c r="K1919" i="2"/>
  <c r="M1918" i="2"/>
  <c r="K1412" i="2"/>
  <c r="M1411" i="2"/>
  <c r="M2717" i="2"/>
  <c r="K2718" i="2"/>
  <c r="K2305" i="2"/>
  <c r="M2304" i="2"/>
  <c r="K3162" i="2"/>
  <c r="M3161" i="2"/>
  <c r="K382" i="2"/>
  <c r="M381" i="2"/>
  <c r="K3312" i="2"/>
  <c r="M3311" i="2"/>
  <c r="K752" i="2"/>
  <c r="M751" i="2"/>
  <c r="K542" i="2"/>
  <c r="M541" i="2"/>
  <c r="K240" i="2"/>
  <c r="M239" i="2"/>
  <c r="K2946" i="2"/>
  <c r="M2945" i="2"/>
  <c r="K369" i="2"/>
  <c r="M368" i="2"/>
  <c r="K694" i="2"/>
  <c r="M693" i="2"/>
  <c r="K1705" i="2"/>
  <c r="M1704" i="2"/>
  <c r="K1268" i="2"/>
  <c r="M1267" i="2"/>
  <c r="K23" i="2"/>
  <c r="M23" i="2" s="1"/>
  <c r="M22" i="2"/>
  <c r="K136" i="2"/>
  <c r="M135" i="2"/>
  <c r="K1428" i="2"/>
  <c r="M1427" i="2"/>
  <c r="K2418" i="2"/>
  <c r="M2418" i="2" s="1"/>
  <c r="M2417" i="2"/>
  <c r="K3246" i="2"/>
  <c r="M3245" i="2"/>
  <c r="K1145" i="2"/>
  <c r="M1144" i="2"/>
  <c r="K1541" i="2"/>
  <c r="M1540" i="2"/>
  <c r="K2678" i="2"/>
  <c r="M2677" i="2"/>
  <c r="K1158" i="2"/>
  <c r="M1157" i="2"/>
  <c r="K3585" i="2"/>
  <c r="M3584" i="2"/>
  <c r="K1971" i="2"/>
  <c r="M1970" i="2"/>
  <c r="K3884" i="2"/>
  <c r="M3883" i="2"/>
  <c r="K2175" i="2"/>
  <c r="M2175" i="2" s="1"/>
  <c r="M2174" i="2"/>
  <c r="K774" i="2"/>
  <c r="M773" i="2"/>
  <c r="K120" i="2"/>
  <c r="M119" i="2"/>
  <c r="K2929" i="2"/>
  <c r="M2928" i="2"/>
  <c r="K682" i="2"/>
  <c r="M681" i="2"/>
  <c r="K1352" i="2"/>
  <c r="M1351" i="2"/>
  <c r="K3385" i="2"/>
  <c r="M3384" i="2"/>
  <c r="K3075" i="2"/>
  <c r="M3074" i="2"/>
  <c r="K3437" i="2"/>
  <c r="M3436" i="2"/>
  <c r="K2608" i="2"/>
  <c r="M2607" i="2"/>
  <c r="K3144" i="2"/>
  <c r="M3143" i="2"/>
  <c r="K3482" i="2"/>
  <c r="M3481" i="2"/>
  <c r="K863" i="2"/>
  <c r="M862" i="2"/>
  <c r="K948" i="2"/>
  <c r="M947" i="2"/>
  <c r="K210" i="2"/>
  <c r="M209" i="2"/>
  <c r="K559" i="2"/>
  <c r="M558" i="2"/>
  <c r="K1035" i="2"/>
  <c r="M1034" i="2"/>
  <c r="K767" i="2"/>
  <c r="M766" i="2"/>
  <c r="K1612" i="2"/>
  <c r="M1611" i="2"/>
  <c r="K88" i="2"/>
  <c r="M87" i="2"/>
  <c r="K1690" i="2"/>
  <c r="M1690" i="2" s="1"/>
  <c r="M1689" i="2"/>
  <c r="K1257" i="2"/>
  <c r="M1257" i="2" s="1"/>
  <c r="M1256" i="2"/>
  <c r="K3965" i="2"/>
  <c r="M3964" i="2"/>
  <c r="K805" i="2"/>
  <c r="M804" i="2"/>
  <c r="K646" i="2"/>
  <c r="M645" i="2"/>
  <c r="K2101" i="2"/>
  <c r="M2100" i="2"/>
  <c r="K197" i="2"/>
  <c r="M196" i="2"/>
  <c r="K26" i="2"/>
  <c r="M25" i="2"/>
  <c r="M609" i="2"/>
  <c r="K610" i="2"/>
  <c r="K1862" i="2"/>
  <c r="M1861" i="2"/>
  <c r="K1123" i="2"/>
  <c r="M1122" i="2"/>
  <c r="K2133" i="2"/>
  <c r="M2132" i="2"/>
  <c r="K3281" i="2"/>
  <c r="M3280" i="2"/>
  <c r="K1887" i="2"/>
  <c r="M1886" i="2"/>
  <c r="K3597" i="2"/>
  <c r="M3596" i="2"/>
  <c r="S33" i="2"/>
  <c r="I33" i="2" s="1"/>
  <c r="Q34" i="2"/>
  <c r="K3449" i="2" l="1"/>
  <c r="M3448" i="2"/>
  <c r="M3796" i="2"/>
  <c r="K3797" i="2"/>
  <c r="K1210" i="2"/>
  <c r="M1209" i="2"/>
  <c r="K3999" i="2"/>
  <c r="M3998" i="2"/>
  <c r="K2875" i="2"/>
  <c r="M2874" i="2"/>
  <c r="K4020" i="2"/>
  <c r="M4019" i="2"/>
  <c r="K3617" i="2"/>
  <c r="M3616" i="2"/>
  <c r="K3702" i="2"/>
  <c r="M3701" i="2"/>
  <c r="K3342" i="2"/>
  <c r="M3341" i="2"/>
  <c r="K3145" i="2"/>
  <c r="M3144" i="2"/>
  <c r="K27" i="2"/>
  <c r="M26" i="2"/>
  <c r="K1146" i="2"/>
  <c r="M1145" i="2"/>
  <c r="K383" i="2"/>
  <c r="M382" i="2"/>
  <c r="K2437" i="2"/>
  <c r="M2436" i="2"/>
  <c r="K703" i="2"/>
  <c r="M702" i="2"/>
  <c r="K2535" i="2"/>
  <c r="M2534" i="2"/>
  <c r="K2848" i="2"/>
  <c r="M2847" i="2"/>
  <c r="K266" i="2"/>
  <c r="M265" i="2"/>
  <c r="K768" i="2"/>
  <c r="M768" i="2" s="1"/>
  <c r="M767" i="2"/>
  <c r="K2947" i="2"/>
  <c r="M2946" i="2"/>
  <c r="K2134" i="2"/>
  <c r="M2133" i="2"/>
  <c r="K2609" i="2"/>
  <c r="M2608" i="2"/>
  <c r="K241" i="2"/>
  <c r="M240" i="2"/>
  <c r="K154" i="2"/>
  <c r="M153" i="2"/>
  <c r="K456" i="2"/>
  <c r="M455" i="2"/>
  <c r="K318" i="2"/>
  <c r="M317" i="2"/>
  <c r="M2718" i="2"/>
  <c r="K2719" i="2"/>
  <c r="K2776" i="2"/>
  <c r="M2775" i="2"/>
  <c r="K1972" i="2"/>
  <c r="M1971" i="2"/>
  <c r="K3313" i="2"/>
  <c r="M3312" i="2"/>
  <c r="K3598" i="2"/>
  <c r="M3597" i="2"/>
  <c r="M948" i="2"/>
  <c r="K949" i="2"/>
  <c r="K1706" i="2"/>
  <c r="M1705" i="2"/>
  <c r="K2376" i="2"/>
  <c r="M2375" i="2"/>
  <c r="K1779" i="2"/>
  <c r="M1778" i="2"/>
  <c r="K1888" i="2"/>
  <c r="M1887" i="2"/>
  <c r="K1124" i="2"/>
  <c r="M1123" i="2"/>
  <c r="K3966" i="2"/>
  <c r="M3965" i="2"/>
  <c r="K3438" i="2"/>
  <c r="M3437" i="2"/>
  <c r="K3247" i="2"/>
  <c r="M3246" i="2"/>
  <c r="K695" i="2"/>
  <c r="M695" i="2" s="1"/>
  <c r="M694" i="2"/>
  <c r="K543" i="2"/>
  <c r="M542" i="2"/>
  <c r="K4108" i="2"/>
  <c r="M4107" i="2"/>
  <c r="K2233" i="2"/>
  <c r="M2232" i="2"/>
  <c r="K3124" i="2"/>
  <c r="M3123" i="2"/>
  <c r="K3565" i="2"/>
  <c r="M3564" i="2"/>
  <c r="K1848" i="2"/>
  <c r="M1847" i="2"/>
  <c r="K2037" i="2"/>
  <c r="M2036" i="2"/>
  <c r="K3723" i="2"/>
  <c r="M3722" i="2"/>
  <c r="K2190" i="2"/>
  <c r="M2189" i="2"/>
  <c r="M507" i="2"/>
  <c r="K508" i="2"/>
  <c r="K2265" i="2"/>
  <c r="M2264" i="2"/>
  <c r="K833" i="2"/>
  <c r="M832" i="2"/>
  <c r="K3282" i="2"/>
  <c r="M3281" i="2"/>
  <c r="K3386" i="2"/>
  <c r="M3385" i="2"/>
  <c r="K1429" i="2"/>
  <c r="M1428" i="2"/>
  <c r="K1329" i="2"/>
  <c r="M1328" i="2"/>
  <c r="K806" i="2"/>
  <c r="M805" i="2"/>
  <c r="K1353" i="2"/>
  <c r="M1353" i="2" s="1"/>
  <c r="M1352" i="2"/>
  <c r="K137" i="2"/>
  <c r="M136" i="2"/>
  <c r="K4120" i="2"/>
  <c r="M4119" i="2"/>
  <c r="K3916" i="2"/>
  <c r="M3915" i="2"/>
  <c r="K3849" i="2"/>
  <c r="M3848" i="2"/>
  <c r="K198" i="2"/>
  <c r="M197" i="2"/>
  <c r="K1613" i="2"/>
  <c r="M1612" i="2"/>
  <c r="K560" i="2"/>
  <c r="M559" i="2"/>
  <c r="K864" i="2"/>
  <c r="M863" i="2"/>
  <c r="K683" i="2"/>
  <c r="M682" i="2"/>
  <c r="K1159" i="2"/>
  <c r="M1158" i="2"/>
  <c r="K3163" i="2"/>
  <c r="M3162" i="2"/>
  <c r="K622" i="2"/>
  <c r="M621" i="2"/>
  <c r="K337" i="2"/>
  <c r="M336" i="2"/>
  <c r="K977" i="2"/>
  <c r="M976" i="2"/>
  <c r="K223" i="2"/>
  <c r="M222" i="2"/>
  <c r="M437" i="2"/>
  <c r="K438" i="2"/>
  <c r="K3667" i="2"/>
  <c r="M3666" i="2"/>
  <c r="K121" i="2"/>
  <c r="M120" i="2"/>
  <c r="K1920" i="2"/>
  <c r="M1919" i="2"/>
  <c r="K3188" i="2"/>
  <c r="M3187" i="2"/>
  <c r="K89" i="2"/>
  <c r="M88" i="2"/>
  <c r="K3586" i="2"/>
  <c r="M3585" i="2"/>
  <c r="K2306" i="2"/>
  <c r="M2305" i="2"/>
  <c r="K2102" i="2"/>
  <c r="M2101" i="2"/>
  <c r="K3483" i="2"/>
  <c r="M3482" i="2"/>
  <c r="K2930" i="2"/>
  <c r="M2929" i="2"/>
  <c r="K753" i="2"/>
  <c r="M752" i="2"/>
  <c r="K1413" i="2"/>
  <c r="M1412" i="2"/>
  <c r="K3745" i="2"/>
  <c r="M3744" i="2"/>
  <c r="K873" i="2"/>
  <c r="M872" i="2"/>
  <c r="K1023" i="2"/>
  <c r="M1022" i="2"/>
  <c r="K1440" i="2"/>
  <c r="M1439" i="2"/>
  <c r="K3030" i="2"/>
  <c r="M3029" i="2"/>
  <c r="K69" i="2"/>
  <c r="M68" i="2"/>
  <c r="K1238" i="2"/>
  <c r="M1237" i="2"/>
  <c r="K3549" i="2"/>
  <c r="M3548" i="2"/>
  <c r="K283" i="2"/>
  <c r="M282" i="2"/>
  <c r="K2117" i="2"/>
  <c r="M2116" i="2"/>
  <c r="K929" i="2"/>
  <c r="M928" i="2"/>
  <c r="K2055" i="2"/>
  <c r="M2054" i="2"/>
  <c r="K1940" i="2"/>
  <c r="M1939" i="2"/>
  <c r="K903" i="2"/>
  <c r="M902" i="2"/>
  <c r="K1731" i="2"/>
  <c r="M1730" i="2"/>
  <c r="K211" i="2"/>
  <c r="M210" i="2"/>
  <c r="K1269" i="2"/>
  <c r="M1268" i="2"/>
  <c r="K1036" i="2"/>
  <c r="M1035" i="2"/>
  <c r="K775" i="2"/>
  <c r="M774" i="2"/>
  <c r="K1863" i="2"/>
  <c r="M1862" i="2"/>
  <c r="K3076" i="2"/>
  <c r="M3075" i="2"/>
  <c r="K3885" i="2"/>
  <c r="M3884" i="2"/>
  <c r="K2679" i="2"/>
  <c r="M2678" i="2"/>
  <c r="K370" i="2"/>
  <c r="M369" i="2"/>
  <c r="K611" i="2"/>
  <c r="M610" i="2"/>
  <c r="K1833" i="2"/>
  <c r="M1832" i="2"/>
  <c r="K647" i="2"/>
  <c r="M646" i="2"/>
  <c r="K1542" i="2"/>
  <c r="M1541" i="2"/>
  <c r="K603" i="2"/>
  <c r="M602" i="2"/>
  <c r="K55" i="2"/>
  <c r="M54" i="2"/>
  <c r="K2453" i="2"/>
  <c r="M2452" i="2"/>
  <c r="K1310" i="2"/>
  <c r="M1310" i="2" s="1"/>
  <c r="M1309" i="2"/>
  <c r="K2359" i="2"/>
  <c r="M2358" i="2"/>
  <c r="K2913" i="2"/>
  <c r="M2913" i="2" s="1"/>
  <c r="M2912" i="2"/>
  <c r="K3496" i="2"/>
  <c r="M3496" i="2" s="1"/>
  <c r="M3495" i="2"/>
  <c r="K723" i="2"/>
  <c r="M722" i="2"/>
  <c r="M2990" i="2"/>
  <c r="K2991" i="2"/>
  <c r="M3046" i="2"/>
  <c r="K3047" i="2"/>
  <c r="K406" i="2"/>
  <c r="M405" i="2"/>
  <c r="K2470" i="2"/>
  <c r="M2469" i="2"/>
  <c r="K1003" i="2"/>
  <c r="M1002" i="2"/>
  <c r="K178" i="2"/>
  <c r="M177" i="2"/>
  <c r="S34" i="2"/>
  <c r="I34" i="2" s="1"/>
  <c r="Q35" i="2"/>
  <c r="M3797" i="2" l="1"/>
  <c r="K3798" i="2"/>
  <c r="K3450" i="2"/>
  <c r="M3449" i="2"/>
  <c r="K1211" i="2"/>
  <c r="M1210" i="2"/>
  <c r="K2876" i="2"/>
  <c r="M2875" i="2"/>
  <c r="K4000" i="2"/>
  <c r="M3999" i="2"/>
  <c r="K4021" i="2"/>
  <c r="M4020" i="2"/>
  <c r="M3342" i="2"/>
  <c r="K3343" i="2"/>
  <c r="K3703" i="2"/>
  <c r="M3702" i="2"/>
  <c r="K3618" i="2"/>
  <c r="M3617" i="2"/>
  <c r="K179" i="2"/>
  <c r="M178" i="2"/>
  <c r="K56" i="2"/>
  <c r="M55" i="2"/>
  <c r="K3886" i="2"/>
  <c r="M3885" i="2"/>
  <c r="K1732" i="2"/>
  <c r="M1731" i="2"/>
  <c r="K1239" i="2"/>
  <c r="M1238" i="2"/>
  <c r="K3484" i="2"/>
  <c r="M3484" i="2" s="1"/>
  <c r="M3483" i="2"/>
  <c r="K1921" i="2"/>
  <c r="M1920" i="2"/>
  <c r="K3164" i="2"/>
  <c r="M3163" i="2"/>
  <c r="K3917" i="2"/>
  <c r="M3916" i="2"/>
  <c r="K807" i="2"/>
  <c r="M806" i="2"/>
  <c r="K3283" i="2"/>
  <c r="M3282" i="2"/>
  <c r="K1849" i="2"/>
  <c r="M1848" i="2"/>
  <c r="K4109" i="2"/>
  <c r="M4108" i="2"/>
  <c r="K3439" i="2"/>
  <c r="M3439" i="2" s="1"/>
  <c r="M3438" i="2"/>
  <c r="K1780" i="2"/>
  <c r="M1779" i="2"/>
  <c r="K3599" i="2"/>
  <c r="M3598" i="2"/>
  <c r="K2948" i="2"/>
  <c r="M2947" i="2"/>
  <c r="K2536" i="2"/>
  <c r="M2535" i="2"/>
  <c r="K1147" i="2"/>
  <c r="M1147" i="2" s="1"/>
  <c r="M1146" i="2"/>
  <c r="K509" i="2"/>
  <c r="M508" i="2"/>
  <c r="K1004" i="2"/>
  <c r="M1003" i="2"/>
  <c r="K2360" i="2"/>
  <c r="M2360" i="2" s="1"/>
  <c r="M2359" i="2"/>
  <c r="K1834" i="2"/>
  <c r="M1833" i="2"/>
  <c r="K776" i="2"/>
  <c r="M775" i="2"/>
  <c r="K930" i="2"/>
  <c r="M929" i="2"/>
  <c r="K1024" i="2"/>
  <c r="M1023" i="2"/>
  <c r="K2307" i="2"/>
  <c r="M2307" i="2" s="1"/>
  <c r="M2306" i="2"/>
  <c r="K224" i="2"/>
  <c r="M223" i="2"/>
  <c r="K561" i="2"/>
  <c r="M560" i="2"/>
  <c r="K724" i="2"/>
  <c r="M723" i="2"/>
  <c r="K3077" i="2"/>
  <c r="M3076" i="2"/>
  <c r="K70" i="2"/>
  <c r="M69" i="2"/>
  <c r="K122" i="2"/>
  <c r="M121" i="2"/>
  <c r="K1160" i="2"/>
  <c r="M1159" i="2"/>
  <c r="K4121" i="2"/>
  <c r="M4121" i="2" s="1"/>
  <c r="M4120" i="2"/>
  <c r="K834" i="2"/>
  <c r="M833" i="2"/>
  <c r="K2191" i="2"/>
  <c r="M2190" i="2"/>
  <c r="K3566" i="2"/>
  <c r="M3566" i="2" s="1"/>
  <c r="M3565" i="2"/>
  <c r="K544" i="2"/>
  <c r="M543" i="2"/>
  <c r="K3967" i="2"/>
  <c r="M3967" i="2" s="1"/>
  <c r="M3966" i="2"/>
  <c r="K2377" i="2"/>
  <c r="M2376" i="2"/>
  <c r="K3314" i="2"/>
  <c r="M3313" i="2"/>
  <c r="K319" i="2"/>
  <c r="M318" i="2"/>
  <c r="M241" i="2"/>
  <c r="K242" i="2"/>
  <c r="K704" i="2"/>
  <c r="M703" i="2"/>
  <c r="K28" i="2"/>
  <c r="M27" i="2"/>
  <c r="K2992" i="2"/>
  <c r="M2991" i="2"/>
  <c r="K2471" i="2"/>
  <c r="M2470" i="2"/>
  <c r="K604" i="2"/>
  <c r="M603" i="2"/>
  <c r="K1037" i="2"/>
  <c r="M1036" i="2"/>
  <c r="K2118" i="2"/>
  <c r="M2117" i="2"/>
  <c r="K874" i="2"/>
  <c r="M873" i="2"/>
  <c r="K754" i="2"/>
  <c r="M753" i="2"/>
  <c r="K3587" i="2"/>
  <c r="M3587" i="2" s="1"/>
  <c r="M3586" i="2"/>
  <c r="K978" i="2"/>
  <c r="M977" i="2"/>
  <c r="K1614" i="2"/>
  <c r="M1613" i="2"/>
  <c r="K1330" i="2"/>
  <c r="M1329" i="2"/>
  <c r="K612" i="2"/>
  <c r="M611" i="2"/>
  <c r="K1543" i="2"/>
  <c r="M1542" i="2"/>
  <c r="K1941" i="2"/>
  <c r="M1940" i="2"/>
  <c r="M3030" i="2"/>
  <c r="K3031" i="2"/>
  <c r="K90" i="2"/>
  <c r="M89" i="2"/>
  <c r="K338" i="2"/>
  <c r="M337" i="2"/>
  <c r="K199" i="2"/>
  <c r="M198" i="2"/>
  <c r="K138" i="2"/>
  <c r="M137" i="2"/>
  <c r="K2266" i="2"/>
  <c r="M2265" i="2"/>
  <c r="K3724" i="2"/>
  <c r="M3723" i="2"/>
  <c r="K1125" i="2"/>
  <c r="M1124" i="2"/>
  <c r="K1707" i="2"/>
  <c r="M1706" i="2"/>
  <c r="K1973" i="2"/>
  <c r="M1972" i="2"/>
  <c r="K457" i="2"/>
  <c r="M456" i="2"/>
  <c r="K2610" i="2"/>
  <c r="M2609" i="2"/>
  <c r="K267" i="2"/>
  <c r="M266" i="2"/>
  <c r="K2438" i="2"/>
  <c r="M2437" i="2"/>
  <c r="M2719" i="2"/>
  <c r="K2720" i="2"/>
  <c r="K904" i="2"/>
  <c r="M903" i="2"/>
  <c r="K407" i="2"/>
  <c r="M406" i="2"/>
  <c r="K2454" i="2"/>
  <c r="M2453" i="2"/>
  <c r="K371" i="2"/>
  <c r="M370" i="2"/>
  <c r="K1270" i="2"/>
  <c r="M1269" i="2"/>
  <c r="K284" i="2"/>
  <c r="M283" i="2"/>
  <c r="K3746" i="2"/>
  <c r="M3746" i="2" s="1"/>
  <c r="M3745" i="2"/>
  <c r="K2103" i="2"/>
  <c r="M2103" i="2" s="1"/>
  <c r="M2102" i="2"/>
  <c r="K3668" i="2"/>
  <c r="M3667" i="2"/>
  <c r="K684" i="2"/>
  <c r="M683" i="2"/>
  <c r="K1430" i="2"/>
  <c r="M1430" i="2" s="1"/>
  <c r="M1429" i="2"/>
  <c r="K3125" i="2"/>
  <c r="M3124" i="2"/>
  <c r="M3047" i="2"/>
  <c r="K3048" i="2"/>
  <c r="K439" i="2"/>
  <c r="M438" i="2"/>
  <c r="M949" i="2"/>
  <c r="K950" i="2"/>
  <c r="K648" i="2"/>
  <c r="M647" i="2"/>
  <c r="K2680" i="2"/>
  <c r="M2679" i="2"/>
  <c r="K1864" i="2"/>
  <c r="M1863" i="2"/>
  <c r="K212" i="2"/>
  <c r="M211" i="2"/>
  <c r="K2056" i="2"/>
  <c r="M2055" i="2"/>
  <c r="K3550" i="2"/>
  <c r="M3549" i="2"/>
  <c r="K1441" i="2"/>
  <c r="M1440" i="2"/>
  <c r="K1414" i="2"/>
  <c r="M1413" i="2"/>
  <c r="K2931" i="2"/>
  <c r="M2930" i="2"/>
  <c r="K3189" i="2"/>
  <c r="M3188" i="2"/>
  <c r="K623" i="2"/>
  <c r="M622" i="2"/>
  <c r="K865" i="2"/>
  <c r="M864" i="2"/>
  <c r="K3850" i="2"/>
  <c r="M3850" i="2" s="1"/>
  <c r="M3849" i="2"/>
  <c r="K3387" i="2"/>
  <c r="M3386" i="2"/>
  <c r="K2038" i="2"/>
  <c r="M2037" i="2"/>
  <c r="K2234" i="2"/>
  <c r="M2233" i="2"/>
  <c r="K3248" i="2"/>
  <c r="M3247" i="2"/>
  <c r="K1889" i="2"/>
  <c r="M1888" i="2"/>
  <c r="K2777" i="2"/>
  <c r="M2776" i="2"/>
  <c r="K155" i="2"/>
  <c r="M154" i="2"/>
  <c r="K2135" i="2"/>
  <c r="M2134" i="2"/>
  <c r="K2849" i="2"/>
  <c r="M2848" i="2"/>
  <c r="K384" i="2"/>
  <c r="M383" i="2"/>
  <c r="K3146" i="2"/>
  <c r="M3145" i="2"/>
  <c r="Q36" i="2"/>
  <c r="S35" i="2"/>
  <c r="T35" i="2" s="1"/>
  <c r="I35" i="2" s="1"/>
  <c r="K3451" i="2" l="1"/>
  <c r="M3450" i="2"/>
  <c r="M3798" i="2"/>
  <c r="K3799" i="2"/>
  <c r="M3799" i="2" s="1"/>
  <c r="K1212" i="2"/>
  <c r="M1211" i="2"/>
  <c r="K4001" i="2"/>
  <c r="M4000" i="2"/>
  <c r="K2877" i="2"/>
  <c r="M2876" i="2"/>
  <c r="M4021" i="2"/>
  <c r="K4022" i="2"/>
  <c r="K3619" i="2"/>
  <c r="M3618" i="2"/>
  <c r="M3703" i="2"/>
  <c r="K3704" i="2"/>
  <c r="K3344" i="2"/>
  <c r="M3343" i="2"/>
  <c r="K2039" i="2"/>
  <c r="M2038" i="2"/>
  <c r="K3669" i="2"/>
  <c r="M3669" i="2" s="1"/>
  <c r="M3668" i="2"/>
  <c r="K1615" i="2"/>
  <c r="M1614" i="2"/>
  <c r="K2850" i="2"/>
  <c r="M2850" i="2" s="1"/>
  <c r="M2849" i="2"/>
  <c r="K624" i="2"/>
  <c r="M623" i="2"/>
  <c r="K213" i="2"/>
  <c r="M212" i="2"/>
  <c r="K268" i="2"/>
  <c r="M267" i="2"/>
  <c r="K139" i="2"/>
  <c r="M138" i="2"/>
  <c r="K979" i="2"/>
  <c r="M978" i="2"/>
  <c r="K2119" i="2"/>
  <c r="M2118" i="2"/>
  <c r="K2993" i="2"/>
  <c r="M2992" i="2"/>
  <c r="K320" i="2"/>
  <c r="M319" i="2"/>
  <c r="K545" i="2"/>
  <c r="M544" i="2"/>
  <c r="K3078" i="2"/>
  <c r="M3077" i="2"/>
  <c r="K1835" i="2"/>
  <c r="M1834" i="2"/>
  <c r="K3600" i="2"/>
  <c r="M3599" i="2"/>
  <c r="K1850" i="2"/>
  <c r="M1849" i="2"/>
  <c r="K3165" i="2"/>
  <c r="M3164" i="2"/>
  <c r="K1733" i="2"/>
  <c r="M1732" i="2"/>
  <c r="K2778" i="2"/>
  <c r="M2777" i="2"/>
  <c r="K2439" i="2"/>
  <c r="M2438" i="2"/>
  <c r="K2721" i="2"/>
  <c r="M2720" i="2"/>
  <c r="K1890" i="2"/>
  <c r="M1889" i="2"/>
  <c r="K1415" i="2"/>
  <c r="M1414" i="2"/>
  <c r="K3126" i="2"/>
  <c r="M3125" i="2"/>
  <c r="K372" i="2"/>
  <c r="M371" i="2"/>
  <c r="K1708" i="2"/>
  <c r="M1707" i="2"/>
  <c r="K1544" i="2"/>
  <c r="M1543" i="2"/>
  <c r="K951" i="2"/>
  <c r="M950" i="2"/>
  <c r="K3032" i="2"/>
  <c r="M3031" i="2"/>
  <c r="K3190" i="2"/>
  <c r="M3189" i="2"/>
  <c r="K2455" i="2"/>
  <c r="M2455" i="2" s="1"/>
  <c r="M2454" i="2"/>
  <c r="K2611" i="2"/>
  <c r="M2610" i="2"/>
  <c r="K1126" i="2"/>
  <c r="M1125" i="2"/>
  <c r="K200" i="2"/>
  <c r="M199" i="2"/>
  <c r="K613" i="2"/>
  <c r="M612" i="2"/>
  <c r="K1038" i="2"/>
  <c r="M1037" i="2"/>
  <c r="K29" i="2"/>
  <c r="M28" i="2"/>
  <c r="K3315" i="2"/>
  <c r="M3314" i="2"/>
  <c r="K1161" i="2"/>
  <c r="M1160" i="2"/>
  <c r="K725" i="2"/>
  <c r="M724" i="2"/>
  <c r="K1025" i="2"/>
  <c r="M1024" i="2"/>
  <c r="K2537" i="2"/>
  <c r="M2536" i="2"/>
  <c r="K1781" i="2"/>
  <c r="M1780" i="2"/>
  <c r="K3284" i="2"/>
  <c r="M3283" i="2"/>
  <c r="K1922" i="2"/>
  <c r="M1921" i="2"/>
  <c r="K3887" i="2"/>
  <c r="M3886" i="2"/>
  <c r="K866" i="2"/>
  <c r="M865" i="2"/>
  <c r="K905" i="2"/>
  <c r="M904" i="2"/>
  <c r="K91" i="2"/>
  <c r="M90" i="2"/>
  <c r="K1442" i="2"/>
  <c r="M1441" i="2"/>
  <c r="K385" i="2"/>
  <c r="M384" i="2"/>
  <c r="K649" i="2"/>
  <c r="M648" i="2"/>
  <c r="K1974" i="2"/>
  <c r="M1973" i="2"/>
  <c r="K875" i="2"/>
  <c r="M874" i="2"/>
  <c r="K2136" i="2"/>
  <c r="M2135" i="2"/>
  <c r="K3388" i="2"/>
  <c r="M3387" i="2"/>
  <c r="K1865" i="2"/>
  <c r="M1864" i="2"/>
  <c r="K2235" i="2"/>
  <c r="M2234" i="2"/>
  <c r="K2681" i="2"/>
  <c r="M2680" i="2"/>
  <c r="K685" i="2"/>
  <c r="M684" i="2"/>
  <c r="K408" i="2"/>
  <c r="M407" i="2"/>
  <c r="K3725" i="2"/>
  <c r="M3725" i="2" s="1"/>
  <c r="M3724" i="2"/>
  <c r="K1942" i="2"/>
  <c r="M1941" i="2"/>
  <c r="K755" i="2"/>
  <c r="M754" i="2"/>
  <c r="K2378" i="2"/>
  <c r="M2377" i="2"/>
  <c r="K2192" i="2"/>
  <c r="M2191" i="2"/>
  <c r="K123" i="2"/>
  <c r="M122" i="2"/>
  <c r="K562" i="2"/>
  <c r="M561" i="2"/>
  <c r="K931" i="2"/>
  <c r="M930" i="2"/>
  <c r="K1005" i="2"/>
  <c r="M1004" i="2"/>
  <c r="K2949" i="2"/>
  <c r="M2949" i="2" s="1"/>
  <c r="M2948" i="2"/>
  <c r="K808" i="2"/>
  <c r="M807" i="2"/>
  <c r="K57" i="2"/>
  <c r="M56" i="2"/>
  <c r="K2932" i="2"/>
  <c r="M2931" i="2"/>
  <c r="K1271" i="2"/>
  <c r="M1270" i="2"/>
  <c r="K3249" i="2"/>
  <c r="M3248" i="2"/>
  <c r="K3147" i="2"/>
  <c r="M3146" i="2"/>
  <c r="K156" i="2"/>
  <c r="M155" i="2"/>
  <c r="K3551" i="2"/>
  <c r="M3550" i="2"/>
  <c r="K440" i="2"/>
  <c r="M439" i="2"/>
  <c r="K285" i="2"/>
  <c r="M284" i="2"/>
  <c r="K458" i="2"/>
  <c r="M457" i="2"/>
  <c r="K339" i="2"/>
  <c r="M338" i="2"/>
  <c r="K1331" i="2"/>
  <c r="M1330" i="2"/>
  <c r="K605" i="2"/>
  <c r="M604" i="2"/>
  <c r="K705" i="2"/>
  <c r="M704" i="2"/>
  <c r="K3049" i="2"/>
  <c r="M3048" i="2"/>
  <c r="M242" i="2"/>
  <c r="K243" i="2"/>
  <c r="K2057" i="2"/>
  <c r="M2056" i="2"/>
  <c r="K2267" i="2"/>
  <c r="M2266" i="2"/>
  <c r="K2472" i="2"/>
  <c r="M2471" i="2"/>
  <c r="K835" i="2"/>
  <c r="M834" i="2"/>
  <c r="K71" i="2"/>
  <c r="M70" i="2"/>
  <c r="K225" i="2"/>
  <c r="M224" i="2"/>
  <c r="K777" i="2"/>
  <c r="M776" i="2"/>
  <c r="K510" i="2"/>
  <c r="M509" i="2"/>
  <c r="K4110" i="2"/>
  <c r="M4110" i="2" s="1"/>
  <c r="M4109" i="2"/>
  <c r="K3918" i="2"/>
  <c r="M3917" i="2"/>
  <c r="K1240" i="2"/>
  <c r="M1239" i="2"/>
  <c r="K180" i="2"/>
  <c r="M179" i="2"/>
  <c r="Q37" i="2"/>
  <c r="S36" i="2"/>
  <c r="T36" i="2" s="1"/>
  <c r="I36" i="2" s="1"/>
  <c r="K3452" i="2" l="1"/>
  <c r="M3452" i="2" s="1"/>
  <c r="M3451" i="2"/>
  <c r="K1213" i="2"/>
  <c r="M1212" i="2"/>
  <c r="M2877" i="2"/>
  <c r="K2878" i="2"/>
  <c r="K4002" i="2"/>
  <c r="M4001" i="2"/>
  <c r="K4023" i="2"/>
  <c r="M4022" i="2"/>
  <c r="K3620" i="2"/>
  <c r="M3619" i="2"/>
  <c r="K3345" i="2"/>
  <c r="M3344" i="2"/>
  <c r="K3705" i="2"/>
  <c r="M3704" i="2"/>
  <c r="K226" i="2"/>
  <c r="M225" i="2"/>
  <c r="K459" i="2"/>
  <c r="M458" i="2"/>
  <c r="K563" i="2"/>
  <c r="M562" i="2"/>
  <c r="K686" i="2"/>
  <c r="M685" i="2"/>
  <c r="K1975" i="2"/>
  <c r="M1974" i="2"/>
  <c r="K1923" i="2"/>
  <c r="M1922" i="2"/>
  <c r="K30" i="2"/>
  <c r="M29" i="2"/>
  <c r="K3191" i="2"/>
  <c r="M3190" i="2"/>
  <c r="K1891" i="2"/>
  <c r="M1890" i="2"/>
  <c r="K1734" i="2"/>
  <c r="M1733" i="2"/>
  <c r="K2994" i="2"/>
  <c r="M2993" i="2"/>
  <c r="K2058" i="2"/>
  <c r="M2057" i="2"/>
  <c r="K606" i="2"/>
  <c r="M606" i="2" s="1"/>
  <c r="M605" i="2"/>
  <c r="K157" i="2"/>
  <c r="M156" i="2"/>
  <c r="K1272" i="2"/>
  <c r="M1271" i="2"/>
  <c r="K124" i="2"/>
  <c r="M123" i="2"/>
  <c r="K1943" i="2"/>
  <c r="M1942" i="2"/>
  <c r="K2682" i="2"/>
  <c r="M2681" i="2"/>
  <c r="K3389" i="2"/>
  <c r="M3388" i="2"/>
  <c r="K650" i="2"/>
  <c r="M649" i="2"/>
  <c r="K906" i="2"/>
  <c r="M905" i="2"/>
  <c r="K3285" i="2"/>
  <c r="M3284" i="2"/>
  <c r="K726" i="2"/>
  <c r="M725" i="2"/>
  <c r="K1039" i="2"/>
  <c r="M1038" i="2"/>
  <c r="K2612" i="2"/>
  <c r="M2611" i="2"/>
  <c r="K3033" i="2"/>
  <c r="M3032" i="2"/>
  <c r="K373" i="2"/>
  <c r="M372" i="2"/>
  <c r="K2722" i="2"/>
  <c r="M2721" i="2"/>
  <c r="K3166" i="2"/>
  <c r="M3165" i="2"/>
  <c r="K3079" i="2"/>
  <c r="M3078" i="2"/>
  <c r="K2120" i="2"/>
  <c r="M2119" i="2"/>
  <c r="K72" i="2"/>
  <c r="M71" i="2"/>
  <c r="K511" i="2"/>
  <c r="M510" i="2"/>
  <c r="K1006" i="2"/>
  <c r="M1005" i="2"/>
  <c r="K386" i="2"/>
  <c r="M385" i="2"/>
  <c r="K1782" i="2"/>
  <c r="M1781" i="2"/>
  <c r="K614" i="2"/>
  <c r="M613" i="2"/>
  <c r="K3127" i="2"/>
  <c r="M3126" i="2"/>
  <c r="K1851" i="2"/>
  <c r="M1851" i="2" s="1"/>
  <c r="M1850" i="2"/>
  <c r="K546" i="2"/>
  <c r="M545" i="2"/>
  <c r="K1616" i="2"/>
  <c r="M1615" i="2"/>
  <c r="K181" i="2"/>
  <c r="M180" i="2"/>
  <c r="K1332" i="2"/>
  <c r="M1331" i="2"/>
  <c r="K2933" i="2"/>
  <c r="M2932" i="2"/>
  <c r="K2137" i="2"/>
  <c r="M2137" i="2" s="1"/>
  <c r="M2136" i="2"/>
  <c r="K867" i="2"/>
  <c r="M866" i="2"/>
  <c r="K1162" i="2"/>
  <c r="M1162" i="2" s="1"/>
  <c r="M1161" i="2"/>
  <c r="K952" i="2"/>
  <c r="M951" i="2"/>
  <c r="K2440" i="2"/>
  <c r="M2439" i="2"/>
  <c r="K980" i="2"/>
  <c r="M979" i="2"/>
  <c r="K214" i="2"/>
  <c r="M213" i="2"/>
  <c r="K244" i="2"/>
  <c r="M243" i="2"/>
  <c r="K836" i="2"/>
  <c r="M835" i="2"/>
  <c r="K3148" i="2"/>
  <c r="M3147" i="2"/>
  <c r="K2193" i="2"/>
  <c r="M2192" i="2"/>
  <c r="K3919" i="2"/>
  <c r="M3918" i="2"/>
  <c r="K778" i="2"/>
  <c r="M777" i="2"/>
  <c r="K3050" i="2"/>
  <c r="M3049" i="2"/>
  <c r="K441" i="2"/>
  <c r="M440" i="2"/>
  <c r="K58" i="2"/>
  <c r="M57" i="2"/>
  <c r="K2379" i="2"/>
  <c r="M2378" i="2"/>
  <c r="K2236" i="2"/>
  <c r="M2235" i="2"/>
  <c r="K1443" i="2"/>
  <c r="M1442" i="2"/>
  <c r="K3888" i="2"/>
  <c r="M3887" i="2"/>
  <c r="K3316" i="2"/>
  <c r="M3315" i="2"/>
  <c r="K201" i="2"/>
  <c r="M200" i="2"/>
  <c r="K1545" i="2"/>
  <c r="M1544" i="2"/>
  <c r="K1416" i="2"/>
  <c r="M1416" i="2" s="1"/>
  <c r="M1415" i="2"/>
  <c r="K2779" i="2"/>
  <c r="M2778" i="2"/>
  <c r="K3601" i="2"/>
  <c r="M3600" i="2"/>
  <c r="K321" i="2"/>
  <c r="M320" i="2"/>
  <c r="K140" i="2"/>
  <c r="M139" i="2"/>
  <c r="K625" i="2"/>
  <c r="M624" i="2"/>
  <c r="K1241" i="2"/>
  <c r="M1240" i="2"/>
  <c r="K286" i="2"/>
  <c r="M285" i="2"/>
  <c r="K2473" i="2"/>
  <c r="M2472" i="2"/>
  <c r="K340" i="2"/>
  <c r="M339" i="2"/>
  <c r="K3250" i="2"/>
  <c r="M3249" i="2"/>
  <c r="K932" i="2"/>
  <c r="M931" i="2"/>
  <c r="K409" i="2"/>
  <c r="M408" i="2"/>
  <c r="K876" i="2"/>
  <c r="M875" i="2"/>
  <c r="M2537" i="2"/>
  <c r="K2538" i="2"/>
  <c r="K2268" i="2"/>
  <c r="M2267" i="2"/>
  <c r="K706" i="2"/>
  <c r="M705" i="2"/>
  <c r="K3552" i="2"/>
  <c r="M3551" i="2"/>
  <c r="K809" i="2"/>
  <c r="M808" i="2"/>
  <c r="K756" i="2"/>
  <c r="M755" i="2"/>
  <c r="K1866" i="2"/>
  <c r="M1865" i="2"/>
  <c r="K92" i="2"/>
  <c r="M91" i="2"/>
  <c r="K1026" i="2"/>
  <c r="M1026" i="2" s="1"/>
  <c r="M1025" i="2"/>
  <c r="K1127" i="2"/>
  <c r="M1126" i="2"/>
  <c r="K1709" i="2"/>
  <c r="M1709" i="2" s="1"/>
  <c r="M1708" i="2"/>
  <c r="K1836" i="2"/>
  <c r="M1835" i="2"/>
  <c r="K269" i="2"/>
  <c r="M268" i="2"/>
  <c r="K2040" i="2"/>
  <c r="M2039" i="2"/>
  <c r="S37" i="2"/>
  <c r="T37" i="2" s="1"/>
  <c r="I37" i="2" s="1"/>
  <c r="Q38" i="2"/>
  <c r="K1214" i="2" l="1"/>
  <c r="M1213" i="2"/>
  <c r="K4003" i="2"/>
  <c r="M4002" i="2"/>
  <c r="K2879" i="2"/>
  <c r="M2878" i="2"/>
  <c r="K4024" i="2"/>
  <c r="M4023" i="2"/>
  <c r="K3706" i="2"/>
  <c r="M3705" i="2"/>
  <c r="K3346" i="2"/>
  <c r="M3345" i="2"/>
  <c r="K3621" i="2"/>
  <c r="M3620" i="2"/>
  <c r="K1128" i="2"/>
  <c r="M1127" i="2"/>
  <c r="K707" i="2"/>
  <c r="M706" i="2"/>
  <c r="K3889" i="2"/>
  <c r="M3888" i="2"/>
  <c r="K953" i="2"/>
  <c r="M952" i="2"/>
  <c r="K3080" i="2"/>
  <c r="M3079" i="2"/>
  <c r="K2269" i="2"/>
  <c r="M2268" i="2"/>
  <c r="K287" i="2"/>
  <c r="M286" i="2"/>
  <c r="K1444" i="2"/>
  <c r="M1443" i="2"/>
  <c r="K2194" i="2"/>
  <c r="M2193" i="2"/>
  <c r="K215" i="2"/>
  <c r="M214" i="2"/>
  <c r="K2934" i="2"/>
  <c r="M2933" i="2"/>
  <c r="K547" i="2"/>
  <c r="M547" i="2" s="1"/>
  <c r="M546" i="2"/>
  <c r="K1783" i="2"/>
  <c r="M1782" i="2"/>
  <c r="K73" i="2"/>
  <c r="M72" i="2"/>
  <c r="K3167" i="2"/>
  <c r="M3166" i="2"/>
  <c r="K2613" i="2"/>
  <c r="M2612" i="2"/>
  <c r="K907" i="2"/>
  <c r="M906" i="2"/>
  <c r="K1944" i="2"/>
  <c r="M1943" i="2"/>
  <c r="K3192" i="2"/>
  <c r="M3191" i="2"/>
  <c r="K687" i="2"/>
  <c r="M687" i="2" s="1"/>
  <c r="M686" i="2"/>
  <c r="K757" i="2"/>
  <c r="M756" i="2"/>
  <c r="K141" i="2"/>
  <c r="M140" i="2"/>
  <c r="K245" i="2"/>
  <c r="M244" i="2"/>
  <c r="K512" i="2"/>
  <c r="M511" i="2"/>
  <c r="K270" i="2"/>
  <c r="M269" i="2"/>
  <c r="K810" i="2"/>
  <c r="M809" i="2"/>
  <c r="K933" i="2"/>
  <c r="M932" i="2"/>
  <c r="K322" i="2"/>
  <c r="M321" i="2"/>
  <c r="K1546" i="2"/>
  <c r="M1545" i="2"/>
  <c r="K442" i="2"/>
  <c r="M441" i="2"/>
  <c r="K2539" i="2"/>
  <c r="M2538" i="2"/>
  <c r="K93" i="2"/>
  <c r="M92" i="2"/>
  <c r="K1242" i="2"/>
  <c r="M1241" i="2"/>
  <c r="K202" i="2"/>
  <c r="M202" i="2" s="1"/>
  <c r="M201" i="2"/>
  <c r="K3051" i="2"/>
  <c r="M3051" i="2" s="1"/>
  <c r="M3050" i="2"/>
  <c r="K981" i="2"/>
  <c r="M980" i="2"/>
  <c r="K1040" i="2"/>
  <c r="M1039" i="2"/>
  <c r="K125" i="2"/>
  <c r="M124" i="2"/>
  <c r="K31" i="2"/>
  <c r="M30" i="2"/>
  <c r="K410" i="2"/>
  <c r="M409" i="2"/>
  <c r="K59" i="2"/>
  <c r="M58" i="2"/>
  <c r="K615" i="2"/>
  <c r="M614" i="2"/>
  <c r="K3602" i="2"/>
  <c r="M3601" i="2"/>
  <c r="K2237" i="2"/>
  <c r="M2236" i="2"/>
  <c r="K3149" i="2"/>
  <c r="M3148" i="2"/>
  <c r="K1333" i="2"/>
  <c r="M1332" i="2"/>
  <c r="K387" i="2"/>
  <c r="M386" i="2"/>
  <c r="K2723" i="2"/>
  <c r="M2722" i="2"/>
  <c r="K651" i="2"/>
  <c r="M650" i="2"/>
  <c r="K2995" i="2"/>
  <c r="M2994" i="2"/>
  <c r="K564" i="2"/>
  <c r="M563" i="2"/>
  <c r="K2041" i="2"/>
  <c r="M2040" i="2"/>
  <c r="K2474" i="2"/>
  <c r="M2473" i="2"/>
  <c r="K3920" i="2"/>
  <c r="M3919" i="2"/>
  <c r="K1617" i="2"/>
  <c r="M1616" i="2"/>
  <c r="K3251" i="2"/>
  <c r="M3250" i="2"/>
  <c r="K3553" i="2"/>
  <c r="M3552" i="2"/>
  <c r="K341" i="2"/>
  <c r="M340" i="2"/>
  <c r="K626" i="2"/>
  <c r="M625" i="2"/>
  <c r="K3317" i="2"/>
  <c r="M3316" i="2"/>
  <c r="K837" i="2"/>
  <c r="M836" i="2"/>
  <c r="K868" i="2"/>
  <c r="M868" i="2" s="1"/>
  <c r="M867" i="2"/>
  <c r="K182" i="2"/>
  <c r="M181" i="2"/>
  <c r="K1007" i="2"/>
  <c r="M1007" i="2" s="1"/>
  <c r="M1006" i="2"/>
  <c r="K2121" i="2"/>
  <c r="M2120" i="2"/>
  <c r="K374" i="2"/>
  <c r="M373" i="2"/>
  <c r="K727" i="2"/>
  <c r="M726" i="2"/>
  <c r="K3390" i="2"/>
  <c r="M3389" i="2"/>
  <c r="K1273" i="2"/>
  <c r="M1272" i="2"/>
  <c r="K2059" i="2"/>
  <c r="M2058" i="2"/>
  <c r="K1735" i="2"/>
  <c r="M1735" i="2" s="1"/>
  <c r="M1734" i="2"/>
  <c r="K1924" i="2"/>
  <c r="M1924" i="2" s="1"/>
  <c r="M1923" i="2"/>
  <c r="K460" i="2"/>
  <c r="M459" i="2"/>
  <c r="K1837" i="2"/>
  <c r="M1836" i="2"/>
  <c r="K1867" i="2"/>
  <c r="M1866" i="2"/>
  <c r="K877" i="2"/>
  <c r="M876" i="2"/>
  <c r="K2780" i="2"/>
  <c r="M2779" i="2"/>
  <c r="K2380" i="2"/>
  <c r="M2379" i="2"/>
  <c r="K779" i="2"/>
  <c r="M778" i="2"/>
  <c r="K2441" i="2"/>
  <c r="M2440" i="2"/>
  <c r="K3128" i="2"/>
  <c r="M3127" i="2"/>
  <c r="K3034" i="2"/>
  <c r="M3033" i="2"/>
  <c r="K3286" i="2"/>
  <c r="M3285" i="2"/>
  <c r="K2683" i="2"/>
  <c r="M2682" i="2"/>
  <c r="K158" i="2"/>
  <c r="M157" i="2"/>
  <c r="K1892" i="2"/>
  <c r="M1891" i="2"/>
  <c r="K1976" i="2"/>
  <c r="M1975" i="2"/>
  <c r="K227" i="2"/>
  <c r="M226" i="2"/>
  <c r="S38" i="2"/>
  <c r="T38" i="2" s="1"/>
  <c r="I38" i="2" s="1"/>
  <c r="Q39" i="2"/>
  <c r="K1215" i="2" l="1"/>
  <c r="M1214" i="2"/>
  <c r="K2880" i="2"/>
  <c r="M2879" i="2"/>
  <c r="K4004" i="2"/>
  <c r="M4004" i="2" s="1"/>
  <c r="M4003" i="2"/>
  <c r="K4025" i="2"/>
  <c r="M4024" i="2"/>
  <c r="K3622" i="2"/>
  <c r="M3622" i="2" s="1"/>
  <c r="M3621" i="2"/>
  <c r="K3347" i="2"/>
  <c r="M3346" i="2"/>
  <c r="K3707" i="2"/>
  <c r="M3706" i="2"/>
  <c r="K3391" i="2"/>
  <c r="M3390" i="2"/>
  <c r="K2042" i="2"/>
  <c r="M2042" i="2" s="1"/>
  <c r="M2041" i="2"/>
  <c r="K2238" i="2"/>
  <c r="M2237" i="2"/>
  <c r="K60" i="2"/>
  <c r="M59" i="2"/>
  <c r="K1041" i="2"/>
  <c r="M1040" i="2"/>
  <c r="K443" i="2"/>
  <c r="M442" i="2"/>
  <c r="K811" i="2"/>
  <c r="M810" i="2"/>
  <c r="K142" i="2"/>
  <c r="M141" i="2"/>
  <c r="K2684" i="2"/>
  <c r="M2683" i="2"/>
  <c r="K3318" i="2"/>
  <c r="M3317" i="2"/>
  <c r="K3287" i="2"/>
  <c r="M3286" i="2"/>
  <c r="K728" i="2"/>
  <c r="M727" i="2"/>
  <c r="K183" i="2"/>
  <c r="M182" i="2"/>
  <c r="K627" i="2"/>
  <c r="M626" i="2"/>
  <c r="K1618" i="2"/>
  <c r="M1617" i="2"/>
  <c r="K565" i="2"/>
  <c r="M564" i="2"/>
  <c r="K388" i="2"/>
  <c r="M387" i="2"/>
  <c r="K3603" i="2"/>
  <c r="M3603" i="2" s="1"/>
  <c r="M3602" i="2"/>
  <c r="K411" i="2"/>
  <c r="M410" i="2"/>
  <c r="K1243" i="2"/>
  <c r="M1242" i="2"/>
  <c r="K1547" i="2"/>
  <c r="M1546" i="2"/>
  <c r="K271" i="2"/>
  <c r="M270" i="2"/>
  <c r="K758" i="2"/>
  <c r="M757" i="2"/>
  <c r="K3168" i="2"/>
  <c r="M3167" i="2"/>
  <c r="K2935" i="2"/>
  <c r="M2934" i="2"/>
  <c r="K1445" i="2"/>
  <c r="M1444" i="2"/>
  <c r="K954" i="2"/>
  <c r="M953" i="2"/>
  <c r="K228" i="2"/>
  <c r="M227" i="2"/>
  <c r="K1977" i="2"/>
  <c r="M1976" i="2"/>
  <c r="K780" i="2"/>
  <c r="M779" i="2"/>
  <c r="K1893" i="2"/>
  <c r="M1892" i="2"/>
  <c r="M2380" i="2"/>
  <c r="K2381" i="2"/>
  <c r="K2060" i="2"/>
  <c r="M2059" i="2"/>
  <c r="K3921" i="2"/>
  <c r="M3920" i="2"/>
  <c r="K1334" i="2"/>
  <c r="M1333" i="2"/>
  <c r="K32" i="2"/>
  <c r="M31" i="2"/>
  <c r="K982" i="2"/>
  <c r="M981" i="2"/>
  <c r="K323" i="2"/>
  <c r="M322" i="2"/>
  <c r="K513" i="2"/>
  <c r="M512" i="2"/>
  <c r="K1945" i="2"/>
  <c r="M1944" i="2"/>
  <c r="K74" i="2"/>
  <c r="M73" i="2"/>
  <c r="K288" i="2"/>
  <c r="M287" i="2"/>
  <c r="K3890" i="2"/>
  <c r="M3889" i="2"/>
  <c r="K2442" i="2"/>
  <c r="M2442" i="2" s="1"/>
  <c r="M2441" i="2"/>
  <c r="K3252" i="2"/>
  <c r="M3251" i="2"/>
  <c r="K3035" i="2"/>
  <c r="M3034" i="2"/>
  <c r="K1838" i="2"/>
  <c r="M1837" i="2"/>
  <c r="K375" i="2"/>
  <c r="M374" i="2"/>
  <c r="K342" i="2"/>
  <c r="M341" i="2"/>
  <c r="K2996" i="2"/>
  <c r="M2995" i="2"/>
  <c r="K94" i="2"/>
  <c r="M93" i="2"/>
  <c r="K2724" i="2"/>
  <c r="M2723" i="2"/>
  <c r="K1868" i="2"/>
  <c r="M1867" i="2"/>
  <c r="K3129" i="2"/>
  <c r="M3129" i="2" s="1"/>
  <c r="M3128" i="2"/>
  <c r="K461" i="2"/>
  <c r="M460" i="2"/>
  <c r="K1274" i="2"/>
  <c r="M1273" i="2"/>
  <c r="K838" i="2"/>
  <c r="M837" i="2"/>
  <c r="K2475" i="2"/>
  <c r="M2474" i="2"/>
  <c r="K3150" i="2"/>
  <c r="M3149" i="2"/>
  <c r="K616" i="2"/>
  <c r="M615" i="2"/>
  <c r="K2540" i="2"/>
  <c r="M2539" i="2"/>
  <c r="K934" i="2"/>
  <c r="M933" i="2"/>
  <c r="K246" i="2"/>
  <c r="M245" i="2"/>
  <c r="K3193" i="2"/>
  <c r="M3192" i="2"/>
  <c r="K908" i="2"/>
  <c r="M907" i="2"/>
  <c r="K1784" i="2"/>
  <c r="M1783" i="2"/>
  <c r="K216" i="2"/>
  <c r="M216" i="2" s="1"/>
  <c r="M215" i="2"/>
  <c r="K2270" i="2"/>
  <c r="M2269" i="2"/>
  <c r="K708" i="2"/>
  <c r="M707" i="2"/>
  <c r="K878" i="2"/>
  <c r="M877" i="2"/>
  <c r="K159" i="2"/>
  <c r="M158" i="2"/>
  <c r="K2781" i="2"/>
  <c r="M2781" i="2" s="1"/>
  <c r="M2780" i="2"/>
  <c r="K2122" i="2"/>
  <c r="M2121" i="2"/>
  <c r="K3554" i="2"/>
  <c r="M3553" i="2"/>
  <c r="K652" i="2"/>
  <c r="M651" i="2"/>
  <c r="K126" i="2"/>
  <c r="M125" i="2"/>
  <c r="K2614" i="2"/>
  <c r="M2613" i="2"/>
  <c r="K2195" i="2"/>
  <c r="M2194" i="2"/>
  <c r="K3081" i="2"/>
  <c r="M3080" i="2"/>
  <c r="K1129" i="2"/>
  <c r="M1128" i="2"/>
  <c r="Q40" i="2"/>
  <c r="S39" i="2"/>
  <c r="T39" i="2" s="1"/>
  <c r="I39" i="2" s="1"/>
  <c r="M1215" i="2" l="1"/>
  <c r="K1216" i="2"/>
  <c r="K2881" i="2"/>
  <c r="M2880" i="2"/>
  <c r="K4026" i="2"/>
  <c r="M4025" i="2"/>
  <c r="K3708" i="2"/>
  <c r="M3707" i="2"/>
  <c r="K3348" i="2"/>
  <c r="M3347" i="2"/>
  <c r="K2271" i="2"/>
  <c r="M2270" i="2"/>
  <c r="K61" i="2"/>
  <c r="M60" i="2"/>
  <c r="K2725" i="2"/>
  <c r="M2724" i="2"/>
  <c r="K759" i="2"/>
  <c r="M758" i="2"/>
  <c r="K566" i="2"/>
  <c r="M565" i="2"/>
  <c r="K3151" i="2"/>
  <c r="M3151" i="2" s="1"/>
  <c r="M3150" i="2"/>
  <c r="K983" i="2"/>
  <c r="M982" i="2"/>
  <c r="K2061" i="2"/>
  <c r="M2060" i="2"/>
  <c r="K1978" i="2"/>
  <c r="M1977" i="2"/>
  <c r="K2936" i="2"/>
  <c r="M2935" i="2"/>
  <c r="K272" i="2"/>
  <c r="M271" i="2"/>
  <c r="K412" i="2"/>
  <c r="M411" i="2"/>
  <c r="K1619" i="2"/>
  <c r="M1618" i="2"/>
  <c r="K3288" i="2"/>
  <c r="M3287" i="2"/>
  <c r="K812" i="2"/>
  <c r="M811" i="2"/>
  <c r="K2239" i="2"/>
  <c r="M2238" i="2"/>
  <c r="K3194" i="2"/>
  <c r="M3193" i="2"/>
  <c r="K343" i="2"/>
  <c r="M342" i="2"/>
  <c r="K1446" i="2"/>
  <c r="M1445" i="2"/>
  <c r="K160" i="2"/>
  <c r="M159" i="2"/>
  <c r="K462" i="2"/>
  <c r="M461" i="2"/>
  <c r="K95" i="2"/>
  <c r="M94" i="2"/>
  <c r="K376" i="2"/>
  <c r="M376" i="2" s="1"/>
  <c r="M375" i="2"/>
  <c r="K75" i="2"/>
  <c r="M74" i="2"/>
  <c r="M2381" i="2"/>
  <c r="K2382" i="2"/>
  <c r="K1275" i="2"/>
  <c r="M1274" i="2"/>
  <c r="K324" i="2"/>
  <c r="M323" i="2"/>
  <c r="K143" i="2"/>
  <c r="M142" i="2"/>
  <c r="K653" i="2"/>
  <c r="M652" i="2"/>
  <c r="K3555" i="2"/>
  <c r="M3555" i="2" s="1"/>
  <c r="M3554" i="2"/>
  <c r="K879" i="2"/>
  <c r="M878" i="2"/>
  <c r="K935" i="2"/>
  <c r="M934" i="2"/>
  <c r="K1839" i="2"/>
  <c r="M1839" i="2" s="1"/>
  <c r="M1838" i="2"/>
  <c r="K3891" i="2"/>
  <c r="M3890" i="2"/>
  <c r="K1946" i="2"/>
  <c r="M1945" i="2"/>
  <c r="K33" i="2"/>
  <c r="M32" i="2"/>
  <c r="K229" i="2"/>
  <c r="M228" i="2"/>
  <c r="K3169" i="2"/>
  <c r="M3168" i="2"/>
  <c r="K1548" i="2"/>
  <c r="M1547" i="2"/>
  <c r="K628" i="2"/>
  <c r="M627" i="2"/>
  <c r="K3319" i="2"/>
  <c r="M3318" i="2"/>
  <c r="K444" i="2"/>
  <c r="M444" i="2" s="1"/>
  <c r="M443" i="2"/>
  <c r="K3082" i="2"/>
  <c r="M3081" i="2"/>
  <c r="K3253" i="2"/>
  <c r="M3252" i="2"/>
  <c r="K781" i="2"/>
  <c r="M780" i="2"/>
  <c r="K2196" i="2"/>
  <c r="M2195" i="2"/>
  <c r="K247" i="2"/>
  <c r="M246" i="2"/>
  <c r="K2615" i="2"/>
  <c r="M2614" i="2"/>
  <c r="K1785" i="2"/>
  <c r="M1784" i="2"/>
  <c r="K2476" i="2"/>
  <c r="M2475" i="2"/>
  <c r="K127" i="2"/>
  <c r="M126" i="2"/>
  <c r="K617" i="2"/>
  <c r="M616" i="2"/>
  <c r="K3922" i="2"/>
  <c r="M3921" i="2"/>
  <c r="K729" i="2"/>
  <c r="M728" i="2"/>
  <c r="K1130" i="2"/>
  <c r="M1129" i="2"/>
  <c r="K2123" i="2"/>
  <c r="M2123" i="2" s="1"/>
  <c r="M2122" i="2"/>
  <c r="K709" i="2"/>
  <c r="M708" i="2"/>
  <c r="K909" i="2"/>
  <c r="M908" i="2"/>
  <c r="K2541" i="2"/>
  <c r="M2540" i="2"/>
  <c r="K839" i="2"/>
  <c r="M838" i="2"/>
  <c r="K1869" i="2"/>
  <c r="M1868" i="2"/>
  <c r="K2997" i="2"/>
  <c r="M2996" i="2"/>
  <c r="K3036" i="2"/>
  <c r="M3035" i="2"/>
  <c r="K289" i="2"/>
  <c r="M288" i="2"/>
  <c r="K514" i="2"/>
  <c r="M513" i="2"/>
  <c r="K1335" i="2"/>
  <c r="M1334" i="2"/>
  <c r="K1894" i="2"/>
  <c r="M1893" i="2"/>
  <c r="K955" i="2"/>
  <c r="M954" i="2"/>
  <c r="K1244" i="2"/>
  <c r="M1243" i="2"/>
  <c r="K389" i="2"/>
  <c r="M388" i="2"/>
  <c r="K184" i="2"/>
  <c r="M183" i="2"/>
  <c r="K2685" i="2"/>
  <c r="M2684" i="2"/>
  <c r="K1042" i="2"/>
  <c r="M1041" i="2"/>
  <c r="K3392" i="2"/>
  <c r="M3391" i="2"/>
  <c r="Q41" i="2"/>
  <c r="S40" i="2"/>
  <c r="T40" i="2" s="1"/>
  <c r="I40" i="2" s="1"/>
  <c r="M1216" i="2" l="1"/>
  <c r="K1217" i="2"/>
  <c r="K2882" i="2"/>
  <c r="M2881" i="2"/>
  <c r="K4027" i="2"/>
  <c r="M4026" i="2"/>
  <c r="K3709" i="2"/>
  <c r="M3708" i="2"/>
  <c r="K3349" i="2"/>
  <c r="M3348" i="2"/>
  <c r="K1870" i="2"/>
  <c r="M1869" i="2"/>
  <c r="K248" i="2"/>
  <c r="M247" i="2"/>
  <c r="K956" i="2"/>
  <c r="M955" i="2"/>
  <c r="K3923" i="2"/>
  <c r="M3922" i="2"/>
  <c r="K3170" i="2"/>
  <c r="M3169" i="2"/>
  <c r="K1276" i="2"/>
  <c r="M1275" i="2"/>
  <c r="K96" i="2"/>
  <c r="M95" i="2"/>
  <c r="K344" i="2"/>
  <c r="M343" i="2"/>
  <c r="K3289" i="2"/>
  <c r="M3288" i="2"/>
  <c r="K2937" i="2"/>
  <c r="M2937" i="2" s="1"/>
  <c r="M2936" i="2"/>
  <c r="K62" i="2"/>
  <c r="M61" i="2"/>
  <c r="K2686" i="2"/>
  <c r="M2685" i="2"/>
  <c r="K840" i="2"/>
  <c r="M839" i="2"/>
  <c r="K2477" i="2"/>
  <c r="M2476" i="2"/>
  <c r="K2197" i="2"/>
  <c r="M2196" i="2"/>
  <c r="K3892" i="2"/>
  <c r="M3891" i="2"/>
  <c r="K2383" i="2"/>
  <c r="M2382" i="2"/>
  <c r="K515" i="2"/>
  <c r="M514" i="2"/>
  <c r="K710" i="2"/>
  <c r="M709" i="2"/>
  <c r="K390" i="2"/>
  <c r="M389" i="2"/>
  <c r="K3037" i="2"/>
  <c r="M3036" i="2"/>
  <c r="K1786" i="2"/>
  <c r="M1785" i="2"/>
  <c r="K782" i="2"/>
  <c r="M781" i="2"/>
  <c r="K230" i="2"/>
  <c r="M229" i="2"/>
  <c r="K654" i="2"/>
  <c r="M653" i="2"/>
  <c r="K463" i="2"/>
  <c r="M462" i="2"/>
  <c r="K3195" i="2"/>
  <c r="M3194" i="2"/>
  <c r="K1620" i="2"/>
  <c r="M1619" i="2"/>
  <c r="K1979" i="2"/>
  <c r="M1978" i="2"/>
  <c r="K567" i="2"/>
  <c r="M566" i="2"/>
  <c r="K3083" i="2"/>
  <c r="M3083" i="2" s="1"/>
  <c r="M3082" i="2"/>
  <c r="K185" i="2"/>
  <c r="M184" i="2"/>
  <c r="K290" i="2"/>
  <c r="M289" i="2"/>
  <c r="M3392" i="2"/>
  <c r="K3393" i="2"/>
  <c r="K1895" i="2"/>
  <c r="M1894" i="2"/>
  <c r="K2542" i="2"/>
  <c r="M2541" i="2"/>
  <c r="K618" i="2"/>
  <c r="M618" i="2" s="1"/>
  <c r="M617" i="2"/>
  <c r="K3320" i="2"/>
  <c r="M3319" i="2"/>
  <c r="K1043" i="2"/>
  <c r="M1042" i="2"/>
  <c r="K1336" i="2"/>
  <c r="M1335" i="2"/>
  <c r="K2998" i="2"/>
  <c r="M2997" i="2"/>
  <c r="K910" i="2"/>
  <c r="M910" i="2" s="1"/>
  <c r="M909" i="2"/>
  <c r="K1131" i="2"/>
  <c r="M1130" i="2"/>
  <c r="K128" i="2"/>
  <c r="M127" i="2"/>
  <c r="K2616" i="2"/>
  <c r="M2615" i="2"/>
  <c r="K3254" i="2"/>
  <c r="M3253" i="2"/>
  <c r="K629" i="2"/>
  <c r="M628" i="2"/>
  <c r="K34" i="2"/>
  <c r="M33" i="2"/>
  <c r="K936" i="2"/>
  <c r="M935" i="2"/>
  <c r="K144" i="2"/>
  <c r="M143" i="2"/>
  <c r="K76" i="2"/>
  <c r="M75" i="2"/>
  <c r="K161" i="2"/>
  <c r="M160" i="2"/>
  <c r="K2240" i="2"/>
  <c r="M2240" i="2" s="1"/>
  <c r="M2239" i="2"/>
  <c r="K413" i="2"/>
  <c r="M412" i="2"/>
  <c r="K2062" i="2"/>
  <c r="M2061" i="2"/>
  <c r="K760" i="2"/>
  <c r="M759" i="2"/>
  <c r="K1245" i="2"/>
  <c r="M1245" i="2" s="1"/>
  <c r="M1244" i="2"/>
  <c r="K730" i="2"/>
  <c r="M729" i="2"/>
  <c r="K1549" i="2"/>
  <c r="M1548" i="2"/>
  <c r="K1947" i="2"/>
  <c r="M1946" i="2"/>
  <c r="K880" i="2"/>
  <c r="M879" i="2"/>
  <c r="K325" i="2"/>
  <c r="M324" i="2"/>
  <c r="K1447" i="2"/>
  <c r="M1446" i="2"/>
  <c r="K813" i="2"/>
  <c r="M812" i="2"/>
  <c r="K273" i="2"/>
  <c r="M272" i="2"/>
  <c r="K984" i="2"/>
  <c r="M983" i="2"/>
  <c r="K2726" i="2"/>
  <c r="M2725" i="2"/>
  <c r="K2272" i="2"/>
  <c r="M2271" i="2"/>
  <c r="S41" i="2"/>
  <c r="T41" i="2" s="1"/>
  <c r="I41" i="2" s="1"/>
  <c r="Q42" i="2"/>
  <c r="K1218" i="2" l="1"/>
  <c r="M1217" i="2"/>
  <c r="K2883" i="2"/>
  <c r="M2882" i="2"/>
  <c r="K4028" i="2"/>
  <c r="M4027" i="2"/>
  <c r="K3710" i="2"/>
  <c r="M3709" i="2"/>
  <c r="K3350" i="2"/>
  <c r="M3349" i="2"/>
  <c r="K761" i="2"/>
  <c r="M760" i="2"/>
  <c r="K129" i="2"/>
  <c r="M128" i="2"/>
  <c r="K568" i="2"/>
  <c r="M567" i="2"/>
  <c r="K2198" i="2"/>
  <c r="M2197" i="2"/>
  <c r="K345" i="2"/>
  <c r="M344" i="2"/>
  <c r="K3924" i="2"/>
  <c r="M3923" i="2"/>
  <c r="K1550" i="2"/>
  <c r="M1549" i="2"/>
  <c r="K2543" i="2"/>
  <c r="M2542" i="2"/>
  <c r="K711" i="2"/>
  <c r="M710" i="2"/>
  <c r="K326" i="2"/>
  <c r="M325" i="2"/>
  <c r="K77" i="2"/>
  <c r="M76" i="2"/>
  <c r="K1132" i="2"/>
  <c r="M1132" i="2" s="1"/>
  <c r="M1131" i="2"/>
  <c r="K1896" i="2"/>
  <c r="M1895" i="2"/>
  <c r="K1980" i="2"/>
  <c r="M1979" i="2"/>
  <c r="K516" i="2"/>
  <c r="M515" i="2"/>
  <c r="K2478" i="2"/>
  <c r="M2477" i="2"/>
  <c r="K63" i="2"/>
  <c r="M63" i="2" s="1"/>
  <c r="M62" i="2"/>
  <c r="K97" i="2"/>
  <c r="M96" i="2"/>
  <c r="K957" i="2"/>
  <c r="M957" i="2" s="1"/>
  <c r="M956" i="2"/>
  <c r="K1448" i="2"/>
  <c r="M1447" i="2"/>
  <c r="K35" i="2"/>
  <c r="M34" i="2"/>
  <c r="K186" i="2"/>
  <c r="M185" i="2"/>
  <c r="K1787" i="2"/>
  <c r="M1786" i="2"/>
  <c r="K985" i="2"/>
  <c r="M984" i="2"/>
  <c r="K2063" i="2"/>
  <c r="M2062" i="2"/>
  <c r="K630" i="2"/>
  <c r="M629" i="2"/>
  <c r="K1044" i="2"/>
  <c r="M1043" i="2"/>
  <c r="K655" i="2"/>
  <c r="M654" i="2"/>
  <c r="M3393" i="2"/>
  <c r="K3394" i="2"/>
  <c r="K162" i="2"/>
  <c r="M161" i="2"/>
  <c r="K1337" i="2"/>
  <c r="M1336" i="2"/>
  <c r="K464" i="2"/>
  <c r="M463" i="2"/>
  <c r="K2687" i="2"/>
  <c r="M2686" i="2"/>
  <c r="K881" i="2"/>
  <c r="M880" i="2"/>
  <c r="K414" i="2"/>
  <c r="M413" i="2"/>
  <c r="K3255" i="2"/>
  <c r="M3254" i="2"/>
  <c r="K3321" i="2"/>
  <c r="M3320" i="2"/>
  <c r="K1621" i="2"/>
  <c r="M1620" i="2"/>
  <c r="K231" i="2"/>
  <c r="M231" i="2" s="1"/>
  <c r="M230" i="2"/>
  <c r="K3038" i="2"/>
  <c r="M3037" i="2"/>
  <c r="K841" i="2"/>
  <c r="M840" i="2"/>
  <c r="K1277" i="2"/>
  <c r="M1276" i="2"/>
  <c r="K249" i="2"/>
  <c r="M249" i="2" s="1"/>
  <c r="M248" i="2"/>
  <c r="K2727" i="2"/>
  <c r="M2726" i="2"/>
  <c r="K731" i="2"/>
  <c r="M730" i="2"/>
  <c r="K274" i="2"/>
  <c r="M273" i="2"/>
  <c r="K145" i="2"/>
  <c r="M144" i="2"/>
  <c r="K2384" i="2"/>
  <c r="M2383" i="2"/>
  <c r="K2273" i="2"/>
  <c r="M2272" i="2"/>
  <c r="K814" i="2"/>
  <c r="M813" i="2"/>
  <c r="K1948" i="2"/>
  <c r="M1947" i="2"/>
  <c r="K937" i="2"/>
  <c r="M936" i="2"/>
  <c r="K2617" i="2"/>
  <c r="M2616" i="2"/>
  <c r="K2999" i="2"/>
  <c r="M2998" i="2"/>
  <c r="K291" i="2"/>
  <c r="M290" i="2"/>
  <c r="K3196" i="2"/>
  <c r="M3195" i="2"/>
  <c r="K783" i="2"/>
  <c r="M782" i="2"/>
  <c r="K391" i="2"/>
  <c r="M390" i="2"/>
  <c r="K3893" i="2"/>
  <c r="M3892" i="2"/>
  <c r="K3290" i="2"/>
  <c r="M3289" i="2"/>
  <c r="K3171" i="2"/>
  <c r="M3170" i="2"/>
  <c r="K1871" i="2"/>
  <c r="M1870" i="2"/>
  <c r="S42" i="2"/>
  <c r="T42" i="2" s="1"/>
  <c r="I42" i="2" s="1"/>
  <c r="Q43" i="2"/>
  <c r="K1219" i="2" l="1"/>
  <c r="M1218" i="2"/>
  <c r="M2883" i="2"/>
  <c r="K2884" i="2"/>
  <c r="K4029" i="2"/>
  <c r="M4028" i="2"/>
  <c r="M3710" i="2"/>
  <c r="K3711" i="2"/>
  <c r="K3351" i="2"/>
  <c r="M3350" i="2"/>
  <c r="K815" i="2"/>
  <c r="M814" i="2"/>
  <c r="K1338" i="2"/>
  <c r="M1338" i="2" s="1"/>
  <c r="M1337" i="2"/>
  <c r="K2274" i="2"/>
  <c r="M2273" i="2"/>
  <c r="K1622" i="2"/>
  <c r="M1621" i="2"/>
  <c r="K163" i="2"/>
  <c r="M162" i="2"/>
  <c r="K187" i="2"/>
  <c r="M186" i="2"/>
  <c r="K98" i="2"/>
  <c r="M97" i="2"/>
  <c r="K78" i="2"/>
  <c r="M77" i="2"/>
  <c r="K1551" i="2"/>
  <c r="M1550" i="2"/>
  <c r="K569" i="2"/>
  <c r="M568" i="2"/>
  <c r="K3197" i="2"/>
  <c r="M3196" i="2"/>
  <c r="K415" i="2"/>
  <c r="M414" i="2"/>
  <c r="K1788" i="2"/>
  <c r="M1787" i="2"/>
  <c r="K517" i="2"/>
  <c r="M516" i="2"/>
  <c r="K1872" i="2"/>
  <c r="M1871" i="2"/>
  <c r="K938" i="2"/>
  <c r="M937" i="2"/>
  <c r="K275" i="2"/>
  <c r="M274" i="2"/>
  <c r="K1278" i="2"/>
  <c r="M1277" i="2"/>
  <c r="K882" i="2"/>
  <c r="M881" i="2"/>
  <c r="K631" i="2"/>
  <c r="M630" i="2"/>
  <c r="M3394" i="2"/>
  <c r="K3395" i="2"/>
  <c r="K146" i="2"/>
  <c r="M145" i="2"/>
  <c r="K2199" i="2"/>
  <c r="M2198" i="2"/>
  <c r="K392" i="2"/>
  <c r="M391" i="2"/>
  <c r="K292" i="2"/>
  <c r="M291" i="2"/>
  <c r="K2385" i="2"/>
  <c r="M2384" i="2"/>
  <c r="K732" i="2"/>
  <c r="M731" i="2"/>
  <c r="K3322" i="2"/>
  <c r="M3321" i="2"/>
  <c r="K2688" i="2"/>
  <c r="M2688" i="2" s="1"/>
  <c r="M2687" i="2"/>
  <c r="K2064" i="2"/>
  <c r="M2063" i="2"/>
  <c r="K36" i="2"/>
  <c r="M35" i="2"/>
  <c r="K1981" i="2"/>
  <c r="M1980" i="2"/>
  <c r="K327" i="2"/>
  <c r="M326" i="2"/>
  <c r="K3925" i="2"/>
  <c r="M3924" i="2"/>
  <c r="K130" i="2"/>
  <c r="M130" i="2" s="1"/>
  <c r="M129" i="2"/>
  <c r="K2618" i="2"/>
  <c r="M2617" i="2"/>
  <c r="K1045" i="2"/>
  <c r="M1044" i="2"/>
  <c r="K2544" i="2"/>
  <c r="M2543" i="2"/>
  <c r="K3894" i="2"/>
  <c r="M3893" i="2"/>
  <c r="K3172" i="2"/>
  <c r="M3171" i="2"/>
  <c r="K842" i="2"/>
  <c r="M841" i="2"/>
  <c r="K3291" i="2"/>
  <c r="M3291" i="2" s="1"/>
  <c r="M3290" i="2"/>
  <c r="K784" i="2"/>
  <c r="M783" i="2"/>
  <c r="K3000" i="2"/>
  <c r="M2999" i="2"/>
  <c r="K1949" i="2"/>
  <c r="M1948" i="2"/>
  <c r="K2728" i="2"/>
  <c r="M2727" i="2"/>
  <c r="K3039" i="2"/>
  <c r="M3039" i="2" s="1"/>
  <c r="M3038" i="2"/>
  <c r="K3256" i="2"/>
  <c r="M3255" i="2"/>
  <c r="K465" i="2"/>
  <c r="M464" i="2"/>
  <c r="K656" i="2"/>
  <c r="M655" i="2"/>
  <c r="K986" i="2"/>
  <c r="M985" i="2"/>
  <c r="K1449" i="2"/>
  <c r="M1448" i="2"/>
  <c r="K2479" i="2"/>
  <c r="M2478" i="2"/>
  <c r="K1897" i="2"/>
  <c r="M1896" i="2"/>
  <c r="K712" i="2"/>
  <c r="M711" i="2"/>
  <c r="K346" i="2"/>
  <c r="M345" i="2"/>
  <c r="K762" i="2"/>
  <c r="M761" i="2"/>
  <c r="Q44" i="2"/>
  <c r="S43" i="2"/>
  <c r="T43" i="2" s="1"/>
  <c r="I43" i="2" s="1"/>
  <c r="K1220" i="2" l="1"/>
  <c r="M1219" i="2"/>
  <c r="K2885" i="2"/>
  <c r="M2884" i="2"/>
  <c r="K4030" i="2"/>
  <c r="M4029" i="2"/>
  <c r="K3352" i="2"/>
  <c r="M3351" i="2"/>
  <c r="M3711" i="2"/>
  <c r="K3712" i="2"/>
  <c r="K347" i="2"/>
  <c r="M346" i="2"/>
  <c r="K1046" i="2"/>
  <c r="M1045" i="2"/>
  <c r="K293" i="2"/>
  <c r="M292" i="2"/>
  <c r="K147" i="2"/>
  <c r="M146" i="2"/>
  <c r="K883" i="2"/>
  <c r="M882" i="2"/>
  <c r="M1872" i="2"/>
  <c r="K1873" i="2"/>
  <c r="K3198" i="2"/>
  <c r="M3198" i="2" s="1"/>
  <c r="M3197" i="2"/>
  <c r="M1622" i="2"/>
  <c r="K1623" i="2"/>
  <c r="K328" i="2"/>
  <c r="M327" i="2"/>
  <c r="K713" i="2"/>
  <c r="M713" i="2" s="1"/>
  <c r="M712" i="2"/>
  <c r="K657" i="2"/>
  <c r="M656" i="2"/>
  <c r="K785" i="2"/>
  <c r="M784" i="2"/>
  <c r="K2619" i="2"/>
  <c r="M2618" i="2"/>
  <c r="K3323" i="2"/>
  <c r="M3322" i="2"/>
  <c r="K1279" i="2"/>
  <c r="M1278" i="2"/>
  <c r="K518" i="2"/>
  <c r="M517" i="2"/>
  <c r="K570" i="2"/>
  <c r="M569" i="2"/>
  <c r="K99" i="2"/>
  <c r="M98" i="2"/>
  <c r="K2275" i="2"/>
  <c r="M2274" i="2"/>
  <c r="K2729" i="2"/>
  <c r="M2728" i="2"/>
  <c r="K3173" i="2"/>
  <c r="M3172" i="2"/>
  <c r="K1982" i="2"/>
  <c r="M1981" i="2"/>
  <c r="K393" i="2"/>
  <c r="M392" i="2"/>
  <c r="M3395" i="2"/>
  <c r="K3396" i="2"/>
  <c r="K3001" i="2"/>
  <c r="M3000" i="2"/>
  <c r="K763" i="2"/>
  <c r="M762" i="2"/>
  <c r="K466" i="2"/>
  <c r="M465" i="2"/>
  <c r="K276" i="2"/>
  <c r="M276" i="2" s="1"/>
  <c r="M275" i="2"/>
  <c r="K1789" i="2"/>
  <c r="M1788" i="2"/>
  <c r="K1552" i="2"/>
  <c r="M1551" i="2"/>
  <c r="K188" i="2"/>
  <c r="M187" i="2"/>
  <c r="K987" i="2"/>
  <c r="M987" i="2" s="1"/>
  <c r="M986" i="2"/>
  <c r="K1898" i="2"/>
  <c r="M1897" i="2"/>
  <c r="K2480" i="2"/>
  <c r="M2479" i="2"/>
  <c r="K3895" i="2"/>
  <c r="M3894" i="2"/>
  <c r="K37" i="2"/>
  <c r="M36" i="2"/>
  <c r="K733" i="2"/>
  <c r="M732" i="2"/>
  <c r="K1450" i="2"/>
  <c r="M1449" i="2"/>
  <c r="K3257" i="2"/>
  <c r="M3256" i="2"/>
  <c r="K1950" i="2"/>
  <c r="M1949" i="2"/>
  <c r="K843" i="2"/>
  <c r="M842" i="2"/>
  <c r="K2545" i="2"/>
  <c r="M2544" i="2"/>
  <c r="K3926" i="2"/>
  <c r="M3925" i="2"/>
  <c r="K2065" i="2"/>
  <c r="M2064" i="2"/>
  <c r="K2386" i="2"/>
  <c r="M2385" i="2"/>
  <c r="K2200" i="2"/>
  <c r="M2199" i="2"/>
  <c r="K632" i="2"/>
  <c r="M631" i="2"/>
  <c r="K939" i="2"/>
  <c r="M938" i="2"/>
  <c r="K416" i="2"/>
  <c r="M415" i="2"/>
  <c r="K79" i="2"/>
  <c r="M78" i="2"/>
  <c r="K164" i="2"/>
  <c r="M163" i="2"/>
  <c r="K816" i="2"/>
  <c r="M815" i="2"/>
  <c r="Q45" i="2"/>
  <c r="S44" i="2"/>
  <c r="T44" i="2" s="1"/>
  <c r="I44" i="2" s="1"/>
  <c r="K1221" i="2" l="1"/>
  <c r="M1220" i="2"/>
  <c r="K2886" i="2"/>
  <c r="M2885" i="2"/>
  <c r="K4031" i="2"/>
  <c r="M4030" i="2"/>
  <c r="M3712" i="2"/>
  <c r="K3713" i="2"/>
  <c r="M3713" i="2" s="1"/>
  <c r="K3353" i="2"/>
  <c r="M3352" i="2"/>
  <c r="K189" i="2"/>
  <c r="M188" i="2"/>
  <c r="K2387" i="2"/>
  <c r="M2386" i="2"/>
  <c r="K2481" i="2"/>
  <c r="M2480" i="2"/>
  <c r="K1553" i="2"/>
  <c r="M1553" i="2" s="1"/>
  <c r="M1552" i="2"/>
  <c r="K394" i="2"/>
  <c r="M393" i="2"/>
  <c r="K786" i="2"/>
  <c r="M785" i="2"/>
  <c r="K348" i="2"/>
  <c r="M347" i="2"/>
  <c r="K817" i="2"/>
  <c r="M816" i="2"/>
  <c r="K940" i="2"/>
  <c r="M939" i="2"/>
  <c r="M1950" i="2"/>
  <c r="K1951" i="2"/>
  <c r="K38" i="2"/>
  <c r="M37" i="2"/>
  <c r="K1899" i="2"/>
  <c r="M1898" i="2"/>
  <c r="K1790" i="2"/>
  <c r="M1789" i="2"/>
  <c r="K764" i="2"/>
  <c r="M764" i="2" s="1"/>
  <c r="M763" i="2"/>
  <c r="K1983" i="2"/>
  <c r="M1983" i="2" s="1"/>
  <c r="M1982" i="2"/>
  <c r="K100" i="2"/>
  <c r="M99" i="2"/>
  <c r="K658" i="2"/>
  <c r="M657" i="2"/>
  <c r="K148" i="2"/>
  <c r="M148" i="2" s="1"/>
  <c r="M147" i="2"/>
  <c r="K1451" i="2"/>
  <c r="M1450" i="2"/>
  <c r="K519" i="2"/>
  <c r="M518" i="2"/>
  <c r="K417" i="2"/>
  <c r="M416" i="2"/>
  <c r="K734" i="2"/>
  <c r="M733" i="2"/>
  <c r="K467" i="2"/>
  <c r="M466" i="2"/>
  <c r="K2276" i="2"/>
  <c r="M2275" i="2"/>
  <c r="K884" i="2"/>
  <c r="M883" i="2"/>
  <c r="K2066" i="2"/>
  <c r="M2065" i="2"/>
  <c r="K2546" i="2"/>
  <c r="M2545" i="2"/>
  <c r="K2620" i="2"/>
  <c r="M2619" i="2"/>
  <c r="K165" i="2"/>
  <c r="M164" i="2"/>
  <c r="K3896" i="2"/>
  <c r="M3895" i="2"/>
  <c r="K80" i="2"/>
  <c r="M79" i="2"/>
  <c r="K329" i="2"/>
  <c r="M328" i="2"/>
  <c r="K633" i="2"/>
  <c r="M632" i="2"/>
  <c r="K3927" i="2"/>
  <c r="M3926" i="2"/>
  <c r="K3258" i="2"/>
  <c r="M3257" i="2"/>
  <c r="K3002" i="2"/>
  <c r="M3001" i="2"/>
  <c r="K3174" i="2"/>
  <c r="M3173" i="2"/>
  <c r="K571" i="2"/>
  <c r="M570" i="2"/>
  <c r="K3324" i="2"/>
  <c r="M3323" i="2"/>
  <c r="K294" i="2"/>
  <c r="M293" i="2"/>
  <c r="K3397" i="2"/>
  <c r="M3396" i="2"/>
  <c r="K1874" i="2"/>
  <c r="M1873" i="2"/>
  <c r="M1046" i="2"/>
  <c r="K1047" i="2"/>
  <c r="K2201" i="2"/>
  <c r="M2201" i="2" s="1"/>
  <c r="M2200" i="2"/>
  <c r="K2730" i="2"/>
  <c r="M2729" i="2"/>
  <c r="K1624" i="2"/>
  <c r="M1624" i="2" s="1"/>
  <c r="M1623" i="2"/>
  <c r="K844" i="2"/>
  <c r="M843" i="2"/>
  <c r="K1280" i="2"/>
  <c r="M1279" i="2"/>
  <c r="S45" i="2"/>
  <c r="T45" i="2" s="1"/>
  <c r="I45" i="2" s="1"/>
  <c r="Q46" i="2"/>
  <c r="K1222" i="2" l="1"/>
  <c r="M1221" i="2"/>
  <c r="M2886" i="2"/>
  <c r="K2887" i="2"/>
  <c r="M4031" i="2"/>
  <c r="K4032" i="2"/>
  <c r="K3354" i="2"/>
  <c r="M3353" i="2"/>
  <c r="K2731" i="2"/>
  <c r="M2730" i="2"/>
  <c r="K3928" i="2"/>
  <c r="M3927" i="2"/>
  <c r="K1452" i="2"/>
  <c r="M1451" i="2"/>
  <c r="K395" i="2"/>
  <c r="M394" i="2"/>
  <c r="K1281" i="2"/>
  <c r="M1280" i="2"/>
  <c r="K3398" i="2"/>
  <c r="M3398" i="2" s="1"/>
  <c r="M3397" i="2"/>
  <c r="K3175" i="2"/>
  <c r="M3174" i="2"/>
  <c r="K634" i="2"/>
  <c r="M633" i="2"/>
  <c r="K3897" i="2"/>
  <c r="M3896" i="2"/>
  <c r="K2067" i="2"/>
  <c r="M2066" i="2"/>
  <c r="K735" i="2"/>
  <c r="M734" i="2"/>
  <c r="K101" i="2"/>
  <c r="M100" i="2"/>
  <c r="K1900" i="2"/>
  <c r="M1899" i="2"/>
  <c r="K818" i="2"/>
  <c r="M817" i="2"/>
  <c r="K468" i="2"/>
  <c r="M467" i="2"/>
  <c r="K190" i="2"/>
  <c r="M189" i="2"/>
  <c r="K1048" i="2"/>
  <c r="M1047" i="2"/>
  <c r="K572" i="2"/>
  <c r="M571" i="2"/>
  <c r="K845" i="2"/>
  <c r="M844" i="2"/>
  <c r="K295" i="2"/>
  <c r="M294" i="2"/>
  <c r="K166" i="2"/>
  <c r="M165" i="2"/>
  <c r="K418" i="2"/>
  <c r="M417" i="2"/>
  <c r="K39" i="2"/>
  <c r="M38" i="2"/>
  <c r="K349" i="2"/>
  <c r="M348" i="2"/>
  <c r="K2482" i="2"/>
  <c r="M2481" i="2"/>
  <c r="M1951" i="2"/>
  <c r="K1952" i="2"/>
  <c r="K2547" i="2"/>
  <c r="M2546" i="2"/>
  <c r="K1791" i="2"/>
  <c r="M1790" i="2"/>
  <c r="K3259" i="2"/>
  <c r="M3258" i="2"/>
  <c r="K2621" i="2"/>
  <c r="M2620" i="2"/>
  <c r="K2277" i="2"/>
  <c r="M2276" i="2"/>
  <c r="K520" i="2"/>
  <c r="M519" i="2"/>
  <c r="K659" i="2"/>
  <c r="M658" i="2"/>
  <c r="K787" i="2"/>
  <c r="M786" i="2"/>
  <c r="K2388" i="2"/>
  <c r="M2387" i="2"/>
  <c r="K1875" i="2"/>
  <c r="M1874" i="2"/>
  <c r="K81" i="2"/>
  <c r="M81" i="2" s="1"/>
  <c r="M80" i="2"/>
  <c r="M940" i="2"/>
  <c r="K941" i="2"/>
  <c r="M941" i="2" s="1"/>
  <c r="K3003" i="2"/>
  <c r="M3002" i="2"/>
  <c r="K330" i="2"/>
  <c r="M329" i="2"/>
  <c r="K885" i="2"/>
  <c r="M884" i="2"/>
  <c r="K3325" i="2"/>
  <c r="M3324" i="2"/>
  <c r="S46" i="2"/>
  <c r="T46" i="2" s="1"/>
  <c r="I46" i="2" s="1"/>
  <c r="Q47" i="2"/>
  <c r="K1223" i="2" l="1"/>
  <c r="M1222" i="2"/>
  <c r="K2888" i="2"/>
  <c r="M2888" i="2" s="1"/>
  <c r="M2887" i="2"/>
  <c r="K4033" i="2"/>
  <c r="M4032" i="2"/>
  <c r="M3354" i="2"/>
  <c r="K3355" i="2"/>
  <c r="K350" i="2"/>
  <c r="M349" i="2"/>
  <c r="K573" i="2"/>
  <c r="M572" i="2"/>
  <c r="K1953" i="2"/>
  <c r="M1952" i="2"/>
  <c r="K886" i="2"/>
  <c r="M885" i="2"/>
  <c r="K660" i="2"/>
  <c r="M659" i="2"/>
  <c r="K3260" i="2"/>
  <c r="M3259" i="2"/>
  <c r="K846" i="2"/>
  <c r="M845" i="2"/>
  <c r="K191" i="2"/>
  <c r="M190" i="2"/>
  <c r="K102" i="2"/>
  <c r="M101" i="2"/>
  <c r="K635" i="2"/>
  <c r="M634" i="2"/>
  <c r="K396" i="2"/>
  <c r="M395" i="2"/>
  <c r="K2068" i="2"/>
  <c r="M2067" i="2"/>
  <c r="K2389" i="2"/>
  <c r="M2388" i="2"/>
  <c r="K819" i="2"/>
  <c r="M818" i="2"/>
  <c r="K1876" i="2"/>
  <c r="M1876" i="2" s="1"/>
  <c r="M1875" i="2"/>
  <c r="K419" i="2"/>
  <c r="M418" i="2"/>
  <c r="K736" i="2"/>
  <c r="M735" i="2"/>
  <c r="K3176" i="2"/>
  <c r="M3175" i="2"/>
  <c r="K1453" i="2"/>
  <c r="M1452" i="2"/>
  <c r="K3004" i="2"/>
  <c r="M3003" i="2"/>
  <c r="K331" i="2"/>
  <c r="M331" i="2" s="1"/>
  <c r="M330" i="2"/>
  <c r="K521" i="2"/>
  <c r="M520" i="2"/>
  <c r="K2483" i="2"/>
  <c r="M2482" i="2"/>
  <c r="K469" i="2"/>
  <c r="M468" i="2"/>
  <c r="K167" i="2"/>
  <c r="M167" i="2" s="1"/>
  <c r="M166" i="2"/>
  <c r="K3929" i="2"/>
  <c r="M3928" i="2"/>
  <c r="K1792" i="2"/>
  <c r="M1791" i="2"/>
  <c r="K2278" i="2"/>
  <c r="M2277" i="2"/>
  <c r="K3326" i="2"/>
  <c r="M3325" i="2"/>
  <c r="K788" i="2"/>
  <c r="M787" i="2"/>
  <c r="K2622" i="2"/>
  <c r="M2621" i="2"/>
  <c r="K2548" i="2"/>
  <c r="M2547" i="2"/>
  <c r="K40" i="2"/>
  <c r="M39" i="2"/>
  <c r="K296" i="2"/>
  <c r="M295" i="2"/>
  <c r="K1049" i="2"/>
  <c r="M1048" i="2"/>
  <c r="K1901" i="2"/>
  <c r="M1900" i="2"/>
  <c r="K3898" i="2"/>
  <c r="M3897" i="2"/>
  <c r="K1282" i="2"/>
  <c r="M1281" i="2"/>
  <c r="K2732" i="2"/>
  <c r="M2731" i="2"/>
  <c r="Q48" i="2"/>
  <c r="S47" i="2"/>
  <c r="T47" i="2" s="1"/>
  <c r="I47" i="2" s="1"/>
  <c r="K1224" i="2" l="1"/>
  <c r="M1223" i="2"/>
  <c r="K4034" i="2"/>
  <c r="M4033" i="2"/>
  <c r="M3355" i="2"/>
  <c r="K3356" i="2"/>
  <c r="K3327" i="2"/>
  <c r="M3326" i="2"/>
  <c r="K737" i="2"/>
  <c r="M736" i="2"/>
  <c r="K397" i="2"/>
  <c r="M396" i="2"/>
  <c r="K847" i="2"/>
  <c r="M846" i="2"/>
  <c r="K887" i="2"/>
  <c r="M886" i="2"/>
  <c r="K1902" i="2"/>
  <c r="M1901" i="2"/>
  <c r="K2279" i="2"/>
  <c r="M2279" i="2" s="1"/>
  <c r="M2278" i="2"/>
  <c r="K3005" i="2"/>
  <c r="M3004" i="2"/>
  <c r="K820" i="2"/>
  <c r="M819" i="2"/>
  <c r="K1954" i="2"/>
  <c r="M1953" i="2"/>
  <c r="K1283" i="2"/>
  <c r="M1282" i="2"/>
  <c r="K41" i="2"/>
  <c r="M40" i="2"/>
  <c r="K2549" i="2"/>
  <c r="M2548" i="2"/>
  <c r="K470" i="2"/>
  <c r="M469" i="2"/>
  <c r="K636" i="2"/>
  <c r="M635" i="2"/>
  <c r="K3899" i="2"/>
  <c r="M3898" i="2"/>
  <c r="K1050" i="2"/>
  <c r="M1049" i="2"/>
  <c r="K1793" i="2"/>
  <c r="M1792" i="2"/>
  <c r="K1454" i="2"/>
  <c r="M1453" i="2"/>
  <c r="K2390" i="2"/>
  <c r="M2389" i="2"/>
  <c r="K103" i="2"/>
  <c r="M102" i="2"/>
  <c r="K3261" i="2"/>
  <c r="M3260" i="2"/>
  <c r="K574" i="2"/>
  <c r="M573" i="2"/>
  <c r="K2733" i="2"/>
  <c r="M2732" i="2"/>
  <c r="K2623" i="2"/>
  <c r="M2622" i="2"/>
  <c r="K2484" i="2"/>
  <c r="M2483" i="2"/>
  <c r="K420" i="2"/>
  <c r="M419" i="2"/>
  <c r="K297" i="2"/>
  <c r="M296" i="2"/>
  <c r="K789" i="2"/>
  <c r="M788" i="2"/>
  <c r="K3930" i="2"/>
  <c r="M3929" i="2"/>
  <c r="K522" i="2"/>
  <c r="M521" i="2"/>
  <c r="K3177" i="2"/>
  <c r="M3176" i="2"/>
  <c r="K2069" i="2"/>
  <c r="M2068" i="2"/>
  <c r="K192" i="2"/>
  <c r="M192" i="2" s="1"/>
  <c r="M191" i="2"/>
  <c r="K661" i="2"/>
  <c r="M660" i="2"/>
  <c r="K351" i="2"/>
  <c r="M350" i="2"/>
  <c r="Q49" i="2"/>
  <c r="S48" i="2"/>
  <c r="T48" i="2" s="1"/>
  <c r="I48" i="2" s="1"/>
  <c r="K1225" i="2" l="1"/>
  <c r="M1224" i="2"/>
  <c r="K4035" i="2"/>
  <c r="M4034" i="2"/>
  <c r="M3356" i="2"/>
  <c r="K3357" i="2"/>
  <c r="K1455" i="2"/>
  <c r="M1454" i="2"/>
  <c r="K3931" i="2"/>
  <c r="M3930" i="2"/>
  <c r="K2485" i="2"/>
  <c r="M2484" i="2"/>
  <c r="K3262" i="2"/>
  <c r="M3261" i="2"/>
  <c r="K1794" i="2"/>
  <c r="M1793" i="2"/>
  <c r="K1284" i="2"/>
  <c r="M1283" i="2"/>
  <c r="K3006" i="2"/>
  <c r="M3005" i="2"/>
  <c r="K848" i="2"/>
  <c r="M847" i="2"/>
  <c r="K637" i="2"/>
  <c r="M636" i="2"/>
  <c r="K2070" i="2"/>
  <c r="M2069" i="2"/>
  <c r="K421" i="2"/>
  <c r="M420" i="2"/>
  <c r="K352" i="2"/>
  <c r="M351" i="2"/>
  <c r="K575" i="2"/>
  <c r="M574" i="2"/>
  <c r="K821" i="2"/>
  <c r="M820" i="2"/>
  <c r="K2624" i="2"/>
  <c r="M2623" i="2"/>
  <c r="K104" i="2"/>
  <c r="M103" i="2"/>
  <c r="K1051" i="2"/>
  <c r="M1050" i="2"/>
  <c r="K471" i="2"/>
  <c r="M470" i="2"/>
  <c r="K1955" i="2"/>
  <c r="M1954" i="2"/>
  <c r="K398" i="2"/>
  <c r="M397" i="2"/>
  <c r="K888" i="2"/>
  <c r="M887" i="2"/>
  <c r="K662" i="2"/>
  <c r="M661" i="2"/>
  <c r="K298" i="2"/>
  <c r="M297" i="2"/>
  <c r="K2734" i="2"/>
  <c r="M2733" i="2"/>
  <c r="K2391" i="2"/>
  <c r="M2390" i="2"/>
  <c r="K3900" i="2"/>
  <c r="M3899" i="2"/>
  <c r="K2550" i="2"/>
  <c r="M2549" i="2"/>
  <c r="K1903" i="2"/>
  <c r="M1903" i="2" s="1"/>
  <c r="M1902" i="2"/>
  <c r="K738" i="2"/>
  <c r="M737" i="2"/>
  <c r="K523" i="2"/>
  <c r="M522" i="2"/>
  <c r="K42" i="2"/>
  <c r="M41" i="2"/>
  <c r="K790" i="2"/>
  <c r="M789" i="2"/>
  <c r="K3178" i="2"/>
  <c r="M3178" i="2" s="1"/>
  <c r="M3177" i="2"/>
  <c r="K3328" i="2"/>
  <c r="M3327" i="2"/>
  <c r="S49" i="2"/>
  <c r="T49" i="2" s="1"/>
  <c r="I49" i="2" s="1"/>
  <c r="Q50" i="2"/>
  <c r="K1226" i="2" l="1"/>
  <c r="M1225" i="2"/>
  <c r="M4035" i="2"/>
  <c r="K4036" i="2"/>
  <c r="M3357" i="2"/>
  <c r="K3358" i="2"/>
  <c r="K739" i="2"/>
  <c r="M738" i="2"/>
  <c r="K3901" i="2"/>
  <c r="M3900" i="2"/>
  <c r="K663" i="2"/>
  <c r="M662" i="2"/>
  <c r="K1956" i="2"/>
  <c r="M1955" i="2"/>
  <c r="K2625" i="2"/>
  <c r="M2624" i="2"/>
  <c r="K422" i="2"/>
  <c r="M421" i="2"/>
  <c r="K3007" i="2"/>
  <c r="M3006" i="2"/>
  <c r="K3263" i="2"/>
  <c r="M3262" i="2"/>
  <c r="K822" i="2"/>
  <c r="M821" i="2"/>
  <c r="K1285" i="2"/>
  <c r="M1284" i="2"/>
  <c r="K2486" i="2"/>
  <c r="M2485" i="2"/>
  <c r="K791" i="2"/>
  <c r="M790" i="2"/>
  <c r="K2392" i="2"/>
  <c r="M2391" i="2"/>
  <c r="K472" i="2"/>
  <c r="M471" i="2"/>
  <c r="K2071" i="2"/>
  <c r="M2070" i="2"/>
  <c r="K43" i="2"/>
  <c r="M42" i="2"/>
  <c r="K889" i="2"/>
  <c r="M888" i="2"/>
  <c r="K576" i="2"/>
  <c r="M575" i="2"/>
  <c r="K638" i="2"/>
  <c r="M637" i="2"/>
  <c r="K3932" i="2"/>
  <c r="M3931" i="2"/>
  <c r="K3329" i="2"/>
  <c r="M3328" i="2"/>
  <c r="K2735" i="2"/>
  <c r="M2734" i="2"/>
  <c r="K1052" i="2"/>
  <c r="M1051" i="2"/>
  <c r="K524" i="2"/>
  <c r="M523" i="2"/>
  <c r="K2551" i="2"/>
  <c r="M2550" i="2"/>
  <c r="K299" i="2"/>
  <c r="M298" i="2"/>
  <c r="K399" i="2"/>
  <c r="M399" i="2" s="1"/>
  <c r="M398" i="2"/>
  <c r="K105" i="2"/>
  <c r="M104" i="2"/>
  <c r="K353" i="2"/>
  <c r="M352" i="2"/>
  <c r="K849" i="2"/>
  <c r="M848" i="2"/>
  <c r="K1795" i="2"/>
  <c r="M1794" i="2"/>
  <c r="M1455" i="2"/>
  <c r="K1456" i="2"/>
  <c r="S50" i="2"/>
  <c r="T50" i="2" s="1"/>
  <c r="I50" i="2" s="1"/>
  <c r="Q51" i="2"/>
  <c r="K1227" i="2" l="1"/>
  <c r="M1226" i="2"/>
  <c r="M4036" i="2"/>
  <c r="K4037" i="2"/>
  <c r="K3359" i="2"/>
  <c r="M3358" i="2"/>
  <c r="K850" i="2"/>
  <c r="M849" i="2"/>
  <c r="K300" i="2"/>
  <c r="M299" i="2"/>
  <c r="K2736" i="2"/>
  <c r="M2735" i="2"/>
  <c r="K577" i="2"/>
  <c r="M576" i="2"/>
  <c r="K2072" i="2"/>
  <c r="M2071" i="2"/>
  <c r="K2487" i="2"/>
  <c r="M2486" i="2"/>
  <c r="K3264" i="2"/>
  <c r="M3263" i="2"/>
  <c r="K1957" i="2"/>
  <c r="M1956" i="2"/>
  <c r="K1053" i="2"/>
  <c r="M1052" i="2"/>
  <c r="K639" i="2"/>
  <c r="M638" i="2"/>
  <c r="K2552" i="2"/>
  <c r="M2551" i="2"/>
  <c r="K473" i="2"/>
  <c r="M472" i="2"/>
  <c r="K1286" i="2"/>
  <c r="M1286" i="2" s="1"/>
  <c r="M1285" i="2"/>
  <c r="K3008" i="2"/>
  <c r="M3007" i="2"/>
  <c r="K664" i="2"/>
  <c r="M663" i="2"/>
  <c r="K1457" i="2"/>
  <c r="M1456" i="2"/>
  <c r="K792" i="2"/>
  <c r="M791" i="2"/>
  <c r="K740" i="2"/>
  <c r="M739" i="2"/>
  <c r="K3330" i="2"/>
  <c r="M3329" i="2"/>
  <c r="K525" i="2"/>
  <c r="M524" i="2"/>
  <c r="K3933" i="2"/>
  <c r="M3932" i="2"/>
  <c r="K2393" i="2"/>
  <c r="M2392" i="2"/>
  <c r="K823" i="2"/>
  <c r="M822" i="2"/>
  <c r="K423" i="2"/>
  <c r="M422" i="2"/>
  <c r="K3902" i="2"/>
  <c r="M3901" i="2"/>
  <c r="K1796" i="2"/>
  <c r="M1795" i="2"/>
  <c r="K44" i="2"/>
  <c r="M43" i="2"/>
  <c r="K2626" i="2"/>
  <c r="M2626" i="2" s="1"/>
  <c r="M2625" i="2"/>
  <c r="K354" i="2"/>
  <c r="M353" i="2"/>
  <c r="K890" i="2"/>
  <c r="M889" i="2"/>
  <c r="K106" i="2"/>
  <c r="M105" i="2"/>
  <c r="Q52" i="2"/>
  <c r="S51" i="2"/>
  <c r="T51" i="2" s="1"/>
  <c r="I51" i="2" s="1"/>
  <c r="K1228" i="2" l="1"/>
  <c r="M1228" i="2" s="1"/>
  <c r="M1227" i="2"/>
  <c r="K4038" i="2"/>
  <c r="M4037" i="2"/>
  <c r="M3359" i="2"/>
  <c r="K3360" i="2"/>
  <c r="K793" i="2"/>
  <c r="M792" i="2"/>
  <c r="K851" i="2"/>
  <c r="M850" i="2"/>
  <c r="K424" i="2"/>
  <c r="M423" i="2"/>
  <c r="K526" i="2"/>
  <c r="M525" i="2"/>
  <c r="K1458" i="2"/>
  <c r="M1457" i="2"/>
  <c r="K474" i="2"/>
  <c r="M473" i="2"/>
  <c r="K1958" i="2"/>
  <c r="M1957" i="2"/>
  <c r="K578" i="2"/>
  <c r="M577" i="2"/>
  <c r="K3903" i="2"/>
  <c r="M3902" i="2"/>
  <c r="K1054" i="2"/>
  <c r="M1053" i="2"/>
  <c r="K355" i="2"/>
  <c r="M354" i="2"/>
  <c r="K824" i="2"/>
  <c r="M823" i="2"/>
  <c r="K3331" i="2"/>
  <c r="M3330" i="2"/>
  <c r="K2553" i="2"/>
  <c r="M2552" i="2"/>
  <c r="K3265" i="2"/>
  <c r="M3264" i="2"/>
  <c r="K2737" i="2"/>
  <c r="M2736" i="2"/>
  <c r="K45" i="2"/>
  <c r="M45" i="2" s="1"/>
  <c r="M44" i="2"/>
  <c r="K665" i="2"/>
  <c r="M664" i="2"/>
  <c r="K891" i="2"/>
  <c r="M891" i="2" s="1"/>
  <c r="M890" i="2"/>
  <c r="K2394" i="2"/>
  <c r="M2393" i="2"/>
  <c r="K3009" i="2"/>
  <c r="M3008" i="2"/>
  <c r="K640" i="2"/>
  <c r="M639" i="2"/>
  <c r="K2488" i="2"/>
  <c r="M2487" i="2"/>
  <c r="K301" i="2"/>
  <c r="M300" i="2"/>
  <c r="K3934" i="2"/>
  <c r="M3933" i="2"/>
  <c r="K2073" i="2"/>
  <c r="M2072" i="2"/>
  <c r="K107" i="2"/>
  <c r="M106" i="2"/>
  <c r="K1797" i="2"/>
  <c r="M1796" i="2"/>
  <c r="K741" i="2"/>
  <c r="M741" i="2" s="1"/>
  <c r="M740" i="2"/>
  <c r="Q53" i="2"/>
  <c r="S52" i="2"/>
  <c r="T52" i="2" s="1"/>
  <c r="I52" i="2" s="1"/>
  <c r="K4039" i="2" l="1"/>
  <c r="M4038" i="2"/>
  <c r="M3360" i="2"/>
  <c r="K3361" i="2"/>
  <c r="K3266" i="2"/>
  <c r="M3265" i="2"/>
  <c r="K2074" i="2"/>
  <c r="M2073" i="2"/>
  <c r="K641" i="2"/>
  <c r="M641" i="2" s="1"/>
  <c r="M640" i="2"/>
  <c r="K666" i="2"/>
  <c r="M666" i="2" s="1"/>
  <c r="M665" i="2"/>
  <c r="K2554" i="2"/>
  <c r="M2553" i="2"/>
  <c r="K1055" i="2"/>
  <c r="M1054" i="2"/>
  <c r="K475" i="2"/>
  <c r="M474" i="2"/>
  <c r="K108" i="2"/>
  <c r="M107" i="2"/>
  <c r="K356" i="2"/>
  <c r="M355" i="2"/>
  <c r="K425" i="2"/>
  <c r="M424" i="2"/>
  <c r="K2489" i="2"/>
  <c r="M2488" i="2"/>
  <c r="K3332" i="2"/>
  <c r="M3332" i="2" s="1"/>
  <c r="M3331" i="2"/>
  <c r="K3904" i="2"/>
  <c r="M3903" i="2"/>
  <c r="K1459" i="2"/>
  <c r="M1458" i="2"/>
  <c r="K852" i="2"/>
  <c r="M851" i="2"/>
  <c r="K3935" i="2"/>
  <c r="M3934" i="2"/>
  <c r="K1798" i="2"/>
  <c r="M1797" i="2"/>
  <c r="K302" i="2"/>
  <c r="M301" i="2"/>
  <c r="K2395" i="2"/>
  <c r="M2394" i="2"/>
  <c r="K2738" i="2"/>
  <c r="M2737" i="2"/>
  <c r="K825" i="2"/>
  <c r="M824" i="2"/>
  <c r="K579" i="2"/>
  <c r="M578" i="2"/>
  <c r="K527" i="2"/>
  <c r="M526" i="2"/>
  <c r="K794" i="2"/>
  <c r="M793" i="2"/>
  <c r="K1959" i="2"/>
  <c r="M1959" i="2" s="1"/>
  <c r="M1958" i="2"/>
  <c r="K3010" i="2"/>
  <c r="M3009" i="2"/>
  <c r="S53" i="2"/>
  <c r="T53" i="2" s="1"/>
  <c r="I53" i="2" s="1"/>
  <c r="Q54" i="2"/>
  <c r="K4040" i="2" l="1"/>
  <c r="M4039" i="2"/>
  <c r="K3362" i="2"/>
  <c r="M3361" i="2"/>
  <c r="K795" i="2"/>
  <c r="M794" i="2"/>
  <c r="K2555" i="2"/>
  <c r="M2555" i="2" s="1"/>
  <c r="M2554" i="2"/>
  <c r="K528" i="2"/>
  <c r="M527" i="2"/>
  <c r="K2396" i="2"/>
  <c r="M2395" i="2"/>
  <c r="K853" i="2"/>
  <c r="M852" i="2"/>
  <c r="K2490" i="2"/>
  <c r="M2489" i="2"/>
  <c r="K2739" i="2"/>
  <c r="M2738" i="2"/>
  <c r="K109" i="2"/>
  <c r="M108" i="2"/>
  <c r="K580" i="2"/>
  <c r="M579" i="2"/>
  <c r="K303" i="2"/>
  <c r="M302" i="2"/>
  <c r="K426" i="2"/>
  <c r="M425" i="2"/>
  <c r="K476" i="2"/>
  <c r="M475" i="2"/>
  <c r="K826" i="2"/>
  <c r="M826" i="2" s="1"/>
  <c r="M825" i="2"/>
  <c r="K3905" i="2"/>
  <c r="M3905" i="2" s="1"/>
  <c r="M3904" i="2"/>
  <c r="K357" i="2"/>
  <c r="M356" i="2"/>
  <c r="K1056" i="2"/>
  <c r="M1055" i="2"/>
  <c r="K2075" i="2"/>
  <c r="M2074" i="2"/>
  <c r="K3936" i="2"/>
  <c r="M3935" i="2"/>
  <c r="K3011" i="2"/>
  <c r="M3010" i="2"/>
  <c r="K1460" i="2"/>
  <c r="M1459" i="2"/>
  <c r="K1799" i="2"/>
  <c r="M1798" i="2"/>
  <c r="K3267" i="2"/>
  <c r="M3266" i="2"/>
  <c r="S54" i="2"/>
  <c r="T54" i="2" s="1"/>
  <c r="I54" i="2" s="1"/>
  <c r="Q55" i="2"/>
  <c r="K4041" i="2" l="1"/>
  <c r="M4040" i="2"/>
  <c r="K3363" i="2"/>
  <c r="M3362" i="2"/>
  <c r="K3012" i="2"/>
  <c r="M3011" i="2"/>
  <c r="K2740" i="2"/>
  <c r="M2739" i="2"/>
  <c r="K3268" i="2"/>
  <c r="M3267" i="2"/>
  <c r="K3937" i="2"/>
  <c r="M3936" i="2"/>
  <c r="K304" i="2"/>
  <c r="M303" i="2"/>
  <c r="K529" i="2"/>
  <c r="M528" i="2"/>
  <c r="K427" i="2"/>
  <c r="M426" i="2"/>
  <c r="K358" i="2"/>
  <c r="M357" i="2"/>
  <c r="K796" i="2"/>
  <c r="M795" i="2"/>
  <c r="K1800" i="2"/>
  <c r="M1799" i="2"/>
  <c r="K581" i="2"/>
  <c r="M580" i="2"/>
  <c r="K2491" i="2"/>
  <c r="M2490" i="2"/>
  <c r="K1057" i="2"/>
  <c r="M1056" i="2"/>
  <c r="K477" i="2"/>
  <c r="M476" i="2"/>
  <c r="K110" i="2"/>
  <c r="M109" i="2"/>
  <c r="K854" i="2"/>
  <c r="M853" i="2"/>
  <c r="K2397" i="2"/>
  <c r="M2396" i="2"/>
  <c r="K2076" i="2"/>
  <c r="M2076" i="2" s="1"/>
  <c r="M2075" i="2"/>
  <c r="K1461" i="2"/>
  <c r="M1460" i="2"/>
  <c r="Q56" i="2"/>
  <c r="S55" i="2"/>
  <c r="T55" i="2" s="1"/>
  <c r="I55" i="2" s="1"/>
  <c r="K4042" i="2" l="1"/>
  <c r="M4041" i="2"/>
  <c r="K3364" i="2"/>
  <c r="M3363" i="2"/>
  <c r="K478" i="2"/>
  <c r="M477" i="2"/>
  <c r="K582" i="2"/>
  <c r="M581" i="2"/>
  <c r="K428" i="2"/>
  <c r="M427" i="2"/>
  <c r="K3938" i="2"/>
  <c r="M3937" i="2"/>
  <c r="K1058" i="2"/>
  <c r="M1058" i="2" s="1"/>
  <c r="M1057" i="2"/>
  <c r="K530" i="2"/>
  <c r="M529" i="2"/>
  <c r="K3269" i="2"/>
  <c r="M3268" i="2"/>
  <c r="K2398" i="2"/>
  <c r="M2397" i="2"/>
  <c r="K1801" i="2"/>
  <c r="M1800" i="2"/>
  <c r="K855" i="2"/>
  <c r="M854" i="2"/>
  <c r="K797" i="2"/>
  <c r="M797" i="2" s="1"/>
  <c r="M796" i="2"/>
  <c r="K2741" i="2"/>
  <c r="M2740" i="2"/>
  <c r="K1462" i="2"/>
  <c r="M1461" i="2"/>
  <c r="K111" i="2"/>
  <c r="M110" i="2"/>
  <c r="K2492" i="2"/>
  <c r="M2491" i="2"/>
  <c r="K359" i="2"/>
  <c r="M358" i="2"/>
  <c r="K305" i="2"/>
  <c r="M304" i="2"/>
  <c r="K3013" i="2"/>
  <c r="M3012" i="2"/>
  <c r="Q57" i="2"/>
  <c r="S56" i="2"/>
  <c r="T56" i="2" s="1"/>
  <c r="I56" i="2" s="1"/>
  <c r="K4043" i="2" l="1"/>
  <c r="M4042" i="2"/>
  <c r="M3364" i="2"/>
  <c r="K3365" i="2"/>
  <c r="K479" i="2"/>
  <c r="M478" i="2"/>
  <c r="K3014" i="2"/>
  <c r="M3013" i="2"/>
  <c r="K112" i="2"/>
  <c r="M112" i="2" s="1"/>
  <c r="M111" i="2"/>
  <c r="K2399" i="2"/>
  <c r="M2399" i="2" s="1"/>
  <c r="M2398" i="2"/>
  <c r="K3939" i="2"/>
  <c r="M3938" i="2"/>
  <c r="K1802" i="2"/>
  <c r="M1801" i="2"/>
  <c r="K429" i="2"/>
  <c r="M428" i="2"/>
  <c r="K2493" i="2"/>
  <c r="M2493" i="2" s="1"/>
  <c r="M2492" i="2"/>
  <c r="K306" i="2"/>
  <c r="M305" i="2"/>
  <c r="K856" i="2"/>
  <c r="M855" i="2"/>
  <c r="K531" i="2"/>
  <c r="M530" i="2"/>
  <c r="K583" i="2"/>
  <c r="M582" i="2"/>
  <c r="K2742" i="2"/>
  <c r="M2741" i="2"/>
  <c r="K1463" i="2"/>
  <c r="M1462" i="2"/>
  <c r="K3270" i="2"/>
  <c r="M3269" i="2"/>
  <c r="K360" i="2"/>
  <c r="M360" i="2" s="1"/>
  <c r="M359" i="2"/>
  <c r="S57" i="2"/>
  <c r="T57" i="2" s="1"/>
  <c r="I57" i="2" s="1"/>
  <c r="Q58" i="2"/>
  <c r="K4044" i="2" l="1"/>
  <c r="M4043" i="2"/>
  <c r="K3366" i="2"/>
  <c r="M3365" i="2"/>
  <c r="K857" i="2"/>
  <c r="M856" i="2"/>
  <c r="K430" i="2"/>
  <c r="M429" i="2"/>
  <c r="K532" i="2"/>
  <c r="M531" i="2"/>
  <c r="K480" i="2"/>
  <c r="M479" i="2"/>
  <c r="K1464" i="2"/>
  <c r="M1463" i="2"/>
  <c r="K2743" i="2"/>
  <c r="M2742" i="2"/>
  <c r="K1803" i="2"/>
  <c r="M1802" i="2"/>
  <c r="K3271" i="2"/>
  <c r="M3270" i="2"/>
  <c r="K584" i="2"/>
  <c r="M583" i="2"/>
  <c r="K307" i="2"/>
  <c r="M306" i="2"/>
  <c r="K3940" i="2"/>
  <c r="M3939" i="2"/>
  <c r="K3015" i="2"/>
  <c r="M3014" i="2"/>
  <c r="S58" i="2"/>
  <c r="T58" i="2" s="1"/>
  <c r="I58" i="2" s="1"/>
  <c r="Q59" i="2"/>
  <c r="K4045" i="2" l="1"/>
  <c r="M4044" i="2"/>
  <c r="K3367" i="2"/>
  <c r="M3366" i="2"/>
  <c r="K308" i="2"/>
  <c r="M307" i="2"/>
  <c r="K533" i="2"/>
  <c r="M532" i="2"/>
  <c r="K3272" i="2"/>
  <c r="M3272" i="2" s="1"/>
  <c r="M3271" i="2"/>
  <c r="K585" i="2"/>
  <c r="M584" i="2"/>
  <c r="K1465" i="2"/>
  <c r="M1464" i="2"/>
  <c r="K2744" i="2"/>
  <c r="M2743" i="2"/>
  <c r="K3016" i="2"/>
  <c r="M3015" i="2"/>
  <c r="K431" i="2"/>
  <c r="M431" i="2" s="1"/>
  <c r="M430" i="2"/>
  <c r="K3941" i="2"/>
  <c r="M3940" i="2"/>
  <c r="K1804" i="2"/>
  <c r="M1803" i="2"/>
  <c r="K481" i="2"/>
  <c r="M480" i="2"/>
  <c r="K858" i="2"/>
  <c r="M857" i="2"/>
  <c r="Q60" i="2"/>
  <c r="S59" i="2"/>
  <c r="T59" i="2" s="1"/>
  <c r="I59" i="2" s="1"/>
  <c r="K4046" i="2" l="1"/>
  <c r="M4045" i="2"/>
  <c r="M3367" i="2"/>
  <c r="K3368" i="2"/>
  <c r="K1805" i="2"/>
  <c r="M1804" i="2"/>
  <c r="K2745" i="2"/>
  <c r="M2744" i="2"/>
  <c r="K3942" i="2"/>
  <c r="M3942" i="2" s="1"/>
  <c r="M3941" i="2"/>
  <c r="K534" i="2"/>
  <c r="M533" i="2"/>
  <c r="K1466" i="2"/>
  <c r="M1465" i="2"/>
  <c r="K859" i="2"/>
  <c r="M858" i="2"/>
  <c r="K482" i="2"/>
  <c r="M481" i="2"/>
  <c r="K3017" i="2"/>
  <c r="M3016" i="2"/>
  <c r="K586" i="2"/>
  <c r="M585" i="2"/>
  <c r="K309" i="2"/>
  <c r="M308" i="2"/>
  <c r="Q61" i="2"/>
  <c r="S60" i="2"/>
  <c r="T60" i="2" s="1"/>
  <c r="I60" i="2" s="1"/>
  <c r="K4047" i="2" l="1"/>
  <c r="M4046" i="2"/>
  <c r="M3368" i="2"/>
  <c r="K3369" i="2"/>
  <c r="K310" i="2"/>
  <c r="M309" i="2"/>
  <c r="K860" i="2"/>
  <c r="M860" i="2" s="1"/>
  <c r="M859" i="2"/>
  <c r="K2746" i="2"/>
  <c r="M2745" i="2"/>
  <c r="K587" i="2"/>
  <c r="M587" i="2" s="1"/>
  <c r="M586" i="2"/>
  <c r="K1467" i="2"/>
  <c r="M1466" i="2"/>
  <c r="K3018" i="2"/>
  <c r="M3017" i="2"/>
  <c r="K483" i="2"/>
  <c r="M482" i="2"/>
  <c r="K535" i="2"/>
  <c r="M535" i="2" s="1"/>
  <c r="M534" i="2"/>
  <c r="K1806" i="2"/>
  <c r="M1805" i="2"/>
  <c r="S61" i="2"/>
  <c r="T61" i="2" s="1"/>
  <c r="I61" i="2" s="1"/>
  <c r="Q62" i="2"/>
  <c r="K4048" i="2" l="1"/>
  <c r="M4047" i="2"/>
  <c r="K3370" i="2"/>
  <c r="M3369" i="2"/>
  <c r="K484" i="2"/>
  <c r="M483" i="2"/>
  <c r="K2747" i="2"/>
  <c r="M2746" i="2"/>
  <c r="K1807" i="2"/>
  <c r="M1806" i="2"/>
  <c r="K3019" i="2"/>
  <c r="M3018" i="2"/>
  <c r="K1468" i="2"/>
  <c r="M1467" i="2"/>
  <c r="K311" i="2"/>
  <c r="M310" i="2"/>
  <c r="S62" i="2"/>
  <c r="T62" i="2" s="1"/>
  <c r="I62" i="2" s="1"/>
  <c r="Q63" i="2"/>
  <c r="K4049" i="2" l="1"/>
  <c r="M4048" i="2"/>
  <c r="K3371" i="2"/>
  <c r="M3370" i="2"/>
  <c r="K1808" i="2"/>
  <c r="M1807" i="2"/>
  <c r="K2748" i="2"/>
  <c r="M2747" i="2"/>
  <c r="K312" i="2"/>
  <c r="M312" i="2" s="1"/>
  <c r="M311" i="2"/>
  <c r="K1469" i="2"/>
  <c r="M1468" i="2"/>
  <c r="K3020" i="2"/>
  <c r="M3020" i="2" s="1"/>
  <c r="M3019" i="2"/>
  <c r="K485" i="2"/>
  <c r="M484" i="2"/>
  <c r="Q64" i="2"/>
  <c r="S63" i="2"/>
  <c r="T63" i="2" s="1"/>
  <c r="I63" i="2" s="1"/>
  <c r="K4050" i="2" l="1"/>
  <c r="M4049" i="2"/>
  <c r="K3372" i="2"/>
  <c r="M3372" i="2" s="1"/>
  <c r="M3371" i="2"/>
  <c r="K486" i="2"/>
  <c r="M485" i="2"/>
  <c r="K1809" i="2"/>
  <c r="M1808" i="2"/>
  <c r="K2749" i="2"/>
  <c r="M2748" i="2"/>
  <c r="K1470" i="2"/>
  <c r="M1469" i="2"/>
  <c r="Q65" i="2"/>
  <c r="S64" i="2"/>
  <c r="T64" i="2" s="1"/>
  <c r="I64" i="2" s="1"/>
  <c r="K4051" i="2" l="1"/>
  <c r="M4050" i="2"/>
  <c r="K1471" i="2"/>
  <c r="M1470" i="2"/>
  <c r="K2750" i="2"/>
  <c r="M2749" i="2"/>
  <c r="K1810" i="2"/>
  <c r="M1809" i="2"/>
  <c r="K487" i="2"/>
  <c r="M486" i="2"/>
  <c r="S65" i="2"/>
  <c r="T65" i="2" s="1"/>
  <c r="I65" i="2" s="1"/>
  <c r="Q66" i="2"/>
  <c r="M4051" i="2" l="1"/>
  <c r="K4052" i="2"/>
  <c r="K488" i="2"/>
  <c r="M487" i="2"/>
  <c r="K1811" i="2"/>
  <c r="M1810" i="2"/>
  <c r="K2751" i="2"/>
  <c r="M2750" i="2"/>
  <c r="K1472" i="2"/>
  <c r="M1471" i="2"/>
  <c r="S66" i="2"/>
  <c r="T66" i="2" s="1"/>
  <c r="I66" i="2" s="1"/>
  <c r="Q67" i="2"/>
  <c r="K4053" i="2" l="1"/>
  <c r="M4052" i="2"/>
  <c r="K1473" i="2"/>
  <c r="M1472" i="2"/>
  <c r="K2752" i="2"/>
  <c r="M2751" i="2"/>
  <c r="K1812" i="2"/>
  <c r="M1811" i="2"/>
  <c r="K489" i="2"/>
  <c r="M488" i="2"/>
  <c r="Q68" i="2"/>
  <c r="S67" i="2"/>
  <c r="T67" i="2" s="1"/>
  <c r="I67" i="2" s="1"/>
  <c r="K4054" i="2" l="1"/>
  <c r="M4053" i="2"/>
  <c r="K1813" i="2"/>
  <c r="M1812" i="2"/>
  <c r="K2753" i="2"/>
  <c r="M2752" i="2"/>
  <c r="K1474" i="2"/>
  <c r="M1473" i="2"/>
  <c r="K490" i="2"/>
  <c r="M489" i="2"/>
  <c r="Q69" i="2"/>
  <c r="S68" i="2"/>
  <c r="T68" i="2" s="1"/>
  <c r="I68" i="2" s="1"/>
  <c r="K4055" i="2" l="1"/>
  <c r="M4054" i="2"/>
  <c r="K491" i="2"/>
  <c r="M490" i="2"/>
  <c r="K1475" i="2"/>
  <c r="M1474" i="2"/>
  <c r="K2754" i="2"/>
  <c r="M2753" i="2"/>
  <c r="K1814" i="2"/>
  <c r="M1813" i="2"/>
  <c r="S69" i="2"/>
  <c r="T69" i="2" s="1"/>
  <c r="I69" i="2" s="1"/>
  <c r="Q70" i="2"/>
  <c r="K4056" i="2" l="1"/>
  <c r="M4055" i="2"/>
  <c r="K2755" i="2"/>
  <c r="M2754" i="2"/>
  <c r="K1476" i="2"/>
  <c r="M1475" i="2"/>
  <c r="K1815" i="2"/>
  <c r="M1814" i="2"/>
  <c r="K492" i="2"/>
  <c r="M491" i="2"/>
  <c r="S70" i="2"/>
  <c r="T70" i="2" s="1"/>
  <c r="I70" i="2" s="1"/>
  <c r="Q71" i="2"/>
  <c r="K4057" i="2" l="1"/>
  <c r="M4056" i="2"/>
  <c r="K1816" i="2"/>
  <c r="M1815" i="2"/>
  <c r="K1477" i="2"/>
  <c r="M1476" i="2"/>
  <c r="K2756" i="2"/>
  <c r="M2755" i="2"/>
  <c r="K493" i="2"/>
  <c r="M492" i="2"/>
  <c r="Q72" i="2"/>
  <c r="S71" i="2"/>
  <c r="T71" i="2" s="1"/>
  <c r="I71" i="2" s="1"/>
  <c r="M4057" i="2" l="1"/>
  <c r="K4058" i="2"/>
  <c r="K494" i="2"/>
  <c r="M493" i="2"/>
  <c r="K2757" i="2"/>
  <c r="M2756" i="2"/>
  <c r="K1478" i="2"/>
  <c r="M1477" i="2"/>
  <c r="K1817" i="2"/>
  <c r="M1816" i="2"/>
  <c r="Q73" i="2"/>
  <c r="S72" i="2"/>
  <c r="T72" i="2" s="1"/>
  <c r="I72" i="2" s="1"/>
  <c r="K4059" i="2" l="1"/>
  <c r="M4058" i="2"/>
  <c r="K1479" i="2"/>
  <c r="M1478" i="2"/>
  <c r="K2758" i="2"/>
  <c r="M2757" i="2"/>
  <c r="K1818" i="2"/>
  <c r="M1817" i="2"/>
  <c r="K495" i="2"/>
  <c r="M494" i="2"/>
  <c r="S73" i="2"/>
  <c r="T73" i="2" s="1"/>
  <c r="I73" i="2" s="1"/>
  <c r="Q74" i="2"/>
  <c r="K4060" i="2" l="1"/>
  <c r="M4059" i="2"/>
  <c r="K1819" i="2"/>
  <c r="M1818" i="2"/>
  <c r="K2759" i="2"/>
  <c r="M2758" i="2"/>
  <c r="K1480" i="2"/>
  <c r="M1479" i="2"/>
  <c r="K496" i="2"/>
  <c r="M495" i="2"/>
  <c r="S74" i="2"/>
  <c r="T74" i="2" s="1"/>
  <c r="I74" i="2" s="1"/>
  <c r="Q75" i="2"/>
  <c r="K4061" i="2" l="1"/>
  <c r="M4060" i="2"/>
  <c r="K497" i="2"/>
  <c r="M496" i="2"/>
  <c r="K1481" i="2"/>
  <c r="M1480" i="2"/>
  <c r="K2760" i="2"/>
  <c r="M2759" i="2"/>
  <c r="K1820" i="2"/>
  <c r="M1819" i="2"/>
  <c r="Q76" i="2"/>
  <c r="S75" i="2"/>
  <c r="T75" i="2" s="1"/>
  <c r="I75" i="2" s="1"/>
  <c r="K4062" i="2" l="1"/>
  <c r="M4061" i="2"/>
  <c r="K2761" i="2"/>
  <c r="M2760" i="2"/>
  <c r="K1482" i="2"/>
  <c r="M1482" i="2" s="1"/>
  <c r="M1481" i="2"/>
  <c r="K1821" i="2"/>
  <c r="M1820" i="2"/>
  <c r="K498" i="2"/>
  <c r="M497" i="2"/>
  <c r="Q77" i="2"/>
  <c r="S76" i="2"/>
  <c r="T76" i="2" s="1"/>
  <c r="I76" i="2" s="1"/>
  <c r="K4063" i="2" l="1"/>
  <c r="M4062" i="2"/>
  <c r="K1822" i="2"/>
  <c r="M1821" i="2"/>
  <c r="K2762" i="2"/>
  <c r="M2761" i="2"/>
  <c r="K499" i="2"/>
  <c r="M498" i="2"/>
  <c r="S77" i="2"/>
  <c r="T77" i="2" s="1"/>
  <c r="I77" i="2" s="1"/>
  <c r="Q78" i="2"/>
  <c r="M4063" i="2" l="1"/>
  <c r="K4064" i="2"/>
  <c r="K500" i="2"/>
  <c r="M499" i="2"/>
  <c r="K2763" i="2"/>
  <c r="M2763" i="2" s="1"/>
  <c r="M2762" i="2"/>
  <c r="K1823" i="2"/>
  <c r="M1823" i="2" s="1"/>
  <c r="M1822" i="2"/>
  <c r="S78" i="2"/>
  <c r="T78" i="2" s="1"/>
  <c r="I78" i="2" s="1"/>
  <c r="Q79" i="2"/>
  <c r="K4065" i="2" l="1"/>
  <c r="M4064" i="2"/>
  <c r="K501" i="2"/>
  <c r="M500" i="2"/>
  <c r="Q80" i="2"/>
  <c r="S79" i="2"/>
  <c r="T79" i="2" s="1"/>
  <c r="I79" i="2" s="1"/>
  <c r="M4065" i="2" l="1"/>
  <c r="K4066" i="2"/>
  <c r="K502" i="2"/>
  <c r="M501" i="2"/>
  <c r="Q81" i="2"/>
  <c r="S80" i="2"/>
  <c r="T80" i="2" s="1"/>
  <c r="I80" i="2" s="1"/>
  <c r="K4067" i="2" l="1"/>
  <c r="M4066" i="2"/>
  <c r="K503" i="2"/>
  <c r="M503" i="2" s="1"/>
  <c r="M502" i="2"/>
  <c r="S81" i="2"/>
  <c r="T81" i="2" s="1"/>
  <c r="I81" i="2" s="1"/>
  <c r="Q82" i="2"/>
  <c r="K4068" i="2" l="1"/>
  <c r="M4067" i="2"/>
  <c r="S82" i="2"/>
  <c r="T82" i="2" s="1"/>
  <c r="I82" i="2" s="1"/>
  <c r="Q83" i="2"/>
  <c r="M4068" i="2" l="1"/>
  <c r="K4069" i="2"/>
  <c r="Q84" i="2"/>
  <c r="S83" i="2"/>
  <c r="T83" i="2" s="1"/>
  <c r="I83" i="2" s="1"/>
  <c r="K4070" i="2" l="1"/>
  <c r="M4069" i="2"/>
  <c r="Q85" i="2"/>
  <c r="S84" i="2"/>
  <c r="T84" i="2" s="1"/>
  <c r="I84" i="2" s="1"/>
  <c r="M4070" i="2" l="1"/>
  <c r="K4071" i="2"/>
  <c r="S85" i="2"/>
  <c r="T85" i="2" s="1"/>
  <c r="I85" i="2" s="1"/>
  <c r="Q86" i="2"/>
  <c r="K4072" i="2" l="1"/>
  <c r="M4071" i="2"/>
  <c r="S86" i="2"/>
  <c r="T86" i="2" s="1"/>
  <c r="I86" i="2" s="1"/>
  <c r="Q87" i="2"/>
  <c r="M4072" i="2" l="1"/>
  <c r="K4073" i="2"/>
  <c r="Q88" i="2"/>
  <c r="S87" i="2"/>
  <c r="T87" i="2" s="1"/>
  <c r="I87" i="2" s="1"/>
  <c r="K4074" i="2" l="1"/>
  <c r="M4074" i="2" s="1"/>
  <c r="M4073" i="2"/>
  <c r="Q89" i="2"/>
  <c r="S88" i="2"/>
  <c r="T88" i="2" s="1"/>
  <c r="I88" i="2" s="1"/>
  <c r="S89" i="2" l="1"/>
  <c r="T89" i="2" s="1"/>
  <c r="I89" i="2" s="1"/>
  <c r="Q90" i="2"/>
  <c r="S90" i="2" l="1"/>
  <c r="T90" i="2" s="1"/>
  <c r="I90" i="2" s="1"/>
  <c r="Q91" i="2"/>
  <c r="Q92" i="2" l="1"/>
  <c r="S91" i="2"/>
  <c r="T91" i="2" s="1"/>
  <c r="I91" i="2" s="1"/>
  <c r="Q93" i="2" l="1"/>
  <c r="S92" i="2"/>
  <c r="T92" i="2" s="1"/>
  <c r="I92" i="2" s="1"/>
  <c r="S93" i="2" l="1"/>
  <c r="T93" i="2" s="1"/>
  <c r="I93" i="2" s="1"/>
  <c r="Q94" i="2"/>
  <c r="S94" i="2" l="1"/>
  <c r="T94" i="2" s="1"/>
  <c r="I94" i="2" s="1"/>
  <c r="Q95" i="2"/>
  <c r="Q96" i="2" l="1"/>
  <c r="S95" i="2"/>
  <c r="T95" i="2" s="1"/>
  <c r="I95" i="2" s="1"/>
  <c r="Q97" i="2" l="1"/>
  <c r="S96" i="2"/>
  <c r="T96" i="2" s="1"/>
  <c r="I96" i="2" s="1"/>
  <c r="S97" i="2" l="1"/>
  <c r="T97" i="2" s="1"/>
  <c r="I97" i="2" s="1"/>
  <c r="Q98" i="2"/>
  <c r="S98" i="2" l="1"/>
  <c r="T98" i="2" s="1"/>
  <c r="I98" i="2" s="1"/>
  <c r="Q99" i="2"/>
  <c r="Q100" i="2" l="1"/>
  <c r="S99" i="2"/>
  <c r="T99" i="2" s="1"/>
  <c r="I99" i="2" s="1"/>
  <c r="Q101" i="2" l="1"/>
  <c r="S100" i="2"/>
  <c r="T100" i="2" s="1"/>
  <c r="I100" i="2" s="1"/>
  <c r="S101" i="2" l="1"/>
  <c r="T101" i="2" s="1"/>
  <c r="I101" i="2" s="1"/>
  <c r="Q102" i="2"/>
  <c r="S102" i="2" l="1"/>
  <c r="T102" i="2" s="1"/>
  <c r="I102" i="2" s="1"/>
  <c r="Q103" i="2"/>
  <c r="Q104" i="2" l="1"/>
  <c r="S103" i="2"/>
  <c r="T103" i="2" s="1"/>
  <c r="I103" i="2" s="1"/>
  <c r="Q105" i="2" l="1"/>
  <c r="S104" i="2"/>
  <c r="T104" i="2" s="1"/>
  <c r="I104" i="2" s="1"/>
  <c r="S105" i="2" l="1"/>
  <c r="T105" i="2" s="1"/>
  <c r="I105" i="2" s="1"/>
  <c r="Q106" i="2"/>
  <c r="S106" i="2" l="1"/>
  <c r="T106" i="2" s="1"/>
  <c r="I106" i="2" s="1"/>
  <c r="Q107" i="2"/>
  <c r="Q108" i="2" l="1"/>
  <c r="S107" i="2"/>
  <c r="T107" i="2" s="1"/>
  <c r="I107" i="2" s="1"/>
  <c r="Q109" i="2" l="1"/>
  <c r="S108" i="2"/>
  <c r="T108" i="2" s="1"/>
  <c r="I108" i="2" s="1"/>
  <c r="S109" i="2" l="1"/>
  <c r="T109" i="2" s="1"/>
  <c r="I109" i="2" s="1"/>
  <c r="Q110" i="2"/>
  <c r="S110" i="2" l="1"/>
  <c r="T110" i="2" s="1"/>
  <c r="I110" i="2" s="1"/>
  <c r="Q111" i="2"/>
  <c r="Q112" i="2" l="1"/>
  <c r="S111" i="2"/>
  <c r="T111" i="2" s="1"/>
  <c r="I111" i="2" s="1"/>
  <c r="Q113" i="2" l="1"/>
  <c r="S112" i="2"/>
  <c r="T112" i="2" s="1"/>
  <c r="I112" i="2" s="1"/>
  <c r="S113" i="2" l="1"/>
  <c r="T113" i="2" s="1"/>
  <c r="I113" i="2" s="1"/>
  <c r="Q114" i="2"/>
  <c r="S114" i="2" l="1"/>
  <c r="T114" i="2" s="1"/>
  <c r="I114" i="2" s="1"/>
  <c r="Q115" i="2"/>
  <c r="Q116" i="2" l="1"/>
  <c r="S115" i="2"/>
  <c r="T115" i="2" s="1"/>
  <c r="I115" i="2" s="1"/>
  <c r="Q117" i="2" l="1"/>
  <c r="S116" i="2"/>
  <c r="T116" i="2" s="1"/>
  <c r="I116" i="2" s="1"/>
  <c r="S117" i="2" l="1"/>
  <c r="T117" i="2" s="1"/>
  <c r="I117" i="2" s="1"/>
  <c r="Q118" i="2"/>
  <c r="S118" i="2" l="1"/>
  <c r="T118" i="2" s="1"/>
  <c r="I118" i="2" s="1"/>
  <c r="Q119" i="2"/>
  <c r="Q120" i="2" l="1"/>
  <c r="S119" i="2"/>
  <c r="T119" i="2" s="1"/>
  <c r="I119" i="2" s="1"/>
  <c r="Q121" i="2" l="1"/>
  <c r="S120" i="2"/>
  <c r="T120" i="2" s="1"/>
  <c r="I120" i="2" s="1"/>
  <c r="S121" i="2" l="1"/>
  <c r="T121" i="2" s="1"/>
  <c r="I121" i="2" s="1"/>
  <c r="Q122" i="2"/>
  <c r="S122" i="2" l="1"/>
  <c r="T122" i="2" s="1"/>
  <c r="I122" i="2" s="1"/>
  <c r="Q123" i="2"/>
  <c r="Q124" i="2" l="1"/>
  <c r="S123" i="2"/>
  <c r="T123" i="2" s="1"/>
  <c r="I123" i="2" s="1"/>
  <c r="Q125" i="2" l="1"/>
  <c r="S124" i="2"/>
  <c r="T124" i="2" s="1"/>
  <c r="I124" i="2" s="1"/>
  <c r="S125" i="2" l="1"/>
  <c r="T125" i="2" s="1"/>
  <c r="I125" i="2" s="1"/>
  <c r="Q126" i="2"/>
  <c r="S126" i="2" l="1"/>
  <c r="T126" i="2" s="1"/>
  <c r="I126" i="2" s="1"/>
  <c r="Q127" i="2"/>
  <c r="Q128" i="2" l="1"/>
  <c r="S127" i="2"/>
  <c r="T127" i="2" s="1"/>
  <c r="I127" i="2" s="1"/>
  <c r="Q129" i="2" l="1"/>
  <c r="S128" i="2"/>
  <c r="T128" i="2" s="1"/>
  <c r="I128" i="2" s="1"/>
  <c r="S129" i="2" l="1"/>
  <c r="T129" i="2" s="1"/>
  <c r="I129" i="2" s="1"/>
  <c r="Q130" i="2"/>
  <c r="S130" i="2" l="1"/>
  <c r="T130" i="2" s="1"/>
  <c r="I130" i="2" s="1"/>
  <c r="Q131" i="2"/>
  <c r="Q132" i="2" l="1"/>
  <c r="S131" i="2"/>
  <c r="T131" i="2" s="1"/>
  <c r="I131" i="2" s="1"/>
  <c r="Q133" i="2" l="1"/>
  <c r="S132" i="2"/>
  <c r="T132" i="2" s="1"/>
  <c r="I132" i="2" s="1"/>
  <c r="S133" i="2" l="1"/>
  <c r="T133" i="2" s="1"/>
  <c r="I133" i="2" s="1"/>
  <c r="Q134" i="2"/>
  <c r="S134" i="2" l="1"/>
  <c r="T134" i="2" s="1"/>
  <c r="I134" i="2" s="1"/>
  <c r="Q135" i="2"/>
  <c r="Q136" i="2" l="1"/>
  <c r="S135" i="2"/>
  <c r="T135" i="2" s="1"/>
  <c r="I135" i="2" s="1"/>
  <c r="Q137" i="2" l="1"/>
  <c r="S136" i="2"/>
  <c r="T136" i="2" s="1"/>
  <c r="I136" i="2" s="1"/>
  <c r="S137" i="2" l="1"/>
  <c r="T137" i="2" s="1"/>
  <c r="I137" i="2" s="1"/>
  <c r="Q138" i="2"/>
  <c r="S138" i="2" l="1"/>
  <c r="T138" i="2" s="1"/>
  <c r="I138" i="2" s="1"/>
  <c r="Q139" i="2"/>
  <c r="Q140" i="2" l="1"/>
  <c r="S139" i="2"/>
  <c r="T139" i="2" s="1"/>
  <c r="I139" i="2" s="1"/>
  <c r="Q141" i="2" l="1"/>
  <c r="S140" i="2"/>
  <c r="T140" i="2" s="1"/>
  <c r="I140" i="2" s="1"/>
  <c r="S141" i="2" l="1"/>
  <c r="T141" i="2" s="1"/>
  <c r="I141" i="2" s="1"/>
  <c r="Q142" i="2"/>
  <c r="S142" i="2" l="1"/>
  <c r="T142" i="2" s="1"/>
  <c r="I142" i="2" s="1"/>
  <c r="Q143" i="2"/>
  <c r="Q144" i="2" l="1"/>
  <c r="S143" i="2"/>
  <c r="T143" i="2" s="1"/>
  <c r="I143" i="2" s="1"/>
  <c r="Q145" i="2" l="1"/>
  <c r="S144" i="2"/>
  <c r="T144" i="2" s="1"/>
  <c r="I144" i="2" s="1"/>
  <c r="S145" i="2" l="1"/>
  <c r="T145" i="2" s="1"/>
  <c r="I145" i="2" s="1"/>
  <c r="Q146" i="2"/>
  <c r="S146" i="2" l="1"/>
  <c r="T146" i="2" s="1"/>
  <c r="I146" i="2" s="1"/>
  <c r="Q147" i="2"/>
  <c r="Q148" i="2" l="1"/>
  <c r="S147" i="2"/>
  <c r="T147" i="2" s="1"/>
  <c r="I147" i="2" s="1"/>
  <c r="Q149" i="2" l="1"/>
  <c r="S148" i="2"/>
  <c r="T148" i="2" s="1"/>
  <c r="I148" i="2" s="1"/>
  <c r="S149" i="2" l="1"/>
  <c r="T149" i="2" s="1"/>
  <c r="I149" i="2" s="1"/>
  <c r="Q150" i="2"/>
  <c r="S150" i="2" l="1"/>
  <c r="T150" i="2" s="1"/>
  <c r="I150" i="2" s="1"/>
  <c r="Q151" i="2"/>
  <c r="Q152" i="2" l="1"/>
  <c r="S151" i="2"/>
  <c r="T151" i="2" s="1"/>
  <c r="I151" i="2" s="1"/>
  <c r="Q153" i="2" l="1"/>
  <c r="S152" i="2"/>
  <c r="T152" i="2" s="1"/>
  <c r="I152" i="2" s="1"/>
  <c r="S153" i="2" l="1"/>
  <c r="T153" i="2" s="1"/>
  <c r="I153" i="2" s="1"/>
  <c r="Q154" i="2"/>
  <c r="S154" i="2" l="1"/>
  <c r="T154" i="2" s="1"/>
  <c r="I154" i="2" s="1"/>
  <c r="Q155" i="2"/>
  <c r="Q156" i="2" l="1"/>
  <c r="S155" i="2"/>
  <c r="T155" i="2" s="1"/>
  <c r="I155" i="2" s="1"/>
  <c r="Q157" i="2" l="1"/>
  <c r="S156" i="2"/>
  <c r="T156" i="2" s="1"/>
  <c r="I156" i="2" s="1"/>
  <c r="S157" i="2" l="1"/>
  <c r="T157" i="2" s="1"/>
  <c r="I157" i="2" s="1"/>
  <c r="Q158" i="2"/>
  <c r="S158" i="2" l="1"/>
  <c r="T158" i="2" s="1"/>
  <c r="I158" i="2" s="1"/>
  <c r="Q159" i="2"/>
  <c r="Q160" i="2" l="1"/>
  <c r="S159" i="2"/>
  <c r="T159" i="2" s="1"/>
  <c r="I159" i="2" s="1"/>
  <c r="Q161" i="2" l="1"/>
  <c r="S160" i="2"/>
  <c r="T160" i="2" s="1"/>
  <c r="I160" i="2" s="1"/>
  <c r="S161" i="2" l="1"/>
  <c r="T161" i="2" s="1"/>
  <c r="I161" i="2" s="1"/>
  <c r="Q162" i="2"/>
  <c r="S162" i="2" l="1"/>
  <c r="T162" i="2" s="1"/>
  <c r="I162" i="2" s="1"/>
  <c r="Q163" i="2"/>
  <c r="Q164" i="2" l="1"/>
  <c r="S163" i="2"/>
  <c r="T163" i="2" s="1"/>
  <c r="I163" i="2" s="1"/>
  <c r="Q165" i="2" l="1"/>
  <c r="S164" i="2"/>
  <c r="T164" i="2" s="1"/>
  <c r="I164" i="2" s="1"/>
  <c r="S165" i="2" l="1"/>
  <c r="T165" i="2" s="1"/>
  <c r="I165" i="2" s="1"/>
  <c r="Q166" i="2"/>
  <c r="S166" i="2" l="1"/>
  <c r="T166" i="2" s="1"/>
  <c r="I166" i="2" s="1"/>
  <c r="Q167" i="2"/>
  <c r="Q168" i="2" l="1"/>
  <c r="S167" i="2"/>
  <c r="T167" i="2" s="1"/>
  <c r="I167" i="2" s="1"/>
  <c r="Q169" i="2" l="1"/>
  <c r="S168" i="2"/>
  <c r="T168" i="2" s="1"/>
  <c r="I168" i="2" s="1"/>
  <c r="S169" i="2" l="1"/>
  <c r="T169" i="2" s="1"/>
  <c r="I169" i="2" s="1"/>
  <c r="Q170" i="2"/>
  <c r="S170" i="2" l="1"/>
  <c r="T170" i="2" s="1"/>
  <c r="I170" i="2" s="1"/>
  <c r="Q171" i="2"/>
  <c r="Q172" i="2" l="1"/>
  <c r="S171" i="2"/>
  <c r="T171" i="2" s="1"/>
  <c r="I171" i="2" s="1"/>
  <c r="Q173" i="2" l="1"/>
  <c r="S172" i="2"/>
  <c r="T172" i="2" s="1"/>
  <c r="I172" i="2" s="1"/>
  <c r="S173" i="2" l="1"/>
  <c r="T173" i="2" s="1"/>
  <c r="I173" i="2" s="1"/>
  <c r="Q174" i="2"/>
  <c r="S174" i="2" l="1"/>
  <c r="T174" i="2" s="1"/>
  <c r="I174" i="2" s="1"/>
  <c r="Q175" i="2"/>
  <c r="Q176" i="2" l="1"/>
  <c r="S175" i="2"/>
  <c r="T175" i="2" s="1"/>
  <c r="I175" i="2" s="1"/>
  <c r="Q177" i="2" l="1"/>
  <c r="S176" i="2"/>
  <c r="T176" i="2" s="1"/>
  <c r="I176" i="2" s="1"/>
  <c r="S177" i="2" l="1"/>
  <c r="T177" i="2" s="1"/>
  <c r="I177" i="2" s="1"/>
  <c r="Q178" i="2"/>
  <c r="S178" i="2" l="1"/>
  <c r="T178" i="2" s="1"/>
  <c r="I178" i="2" s="1"/>
  <c r="Q179" i="2"/>
  <c r="Q180" i="2" l="1"/>
  <c r="S179" i="2"/>
  <c r="T179" i="2" s="1"/>
  <c r="I179" i="2" s="1"/>
  <c r="Q181" i="2" l="1"/>
  <c r="S180" i="2"/>
  <c r="T180" i="2" s="1"/>
  <c r="I180" i="2" s="1"/>
  <c r="S181" i="2" l="1"/>
  <c r="T181" i="2" s="1"/>
  <c r="I181" i="2" s="1"/>
  <c r="Q182" i="2"/>
  <c r="S182" i="2" l="1"/>
  <c r="T182" i="2" s="1"/>
  <c r="I182" i="2" s="1"/>
  <c r="Q183" i="2"/>
  <c r="Q184" i="2" l="1"/>
  <c r="S183" i="2"/>
  <c r="T183" i="2" s="1"/>
  <c r="I183" i="2" s="1"/>
  <c r="Q185" i="2" l="1"/>
  <c r="S184" i="2"/>
  <c r="T184" i="2" s="1"/>
  <c r="I184" i="2" s="1"/>
  <c r="S185" i="2" l="1"/>
  <c r="T185" i="2" s="1"/>
  <c r="I185" i="2" s="1"/>
  <c r="Q186" i="2"/>
  <c r="S186" i="2" l="1"/>
  <c r="T186" i="2" s="1"/>
  <c r="I186" i="2" s="1"/>
  <c r="Q187" i="2"/>
  <c r="Q188" i="2" l="1"/>
  <c r="S187" i="2"/>
  <c r="T187" i="2" s="1"/>
  <c r="I187" i="2" s="1"/>
  <c r="Q189" i="2" l="1"/>
  <c r="S188" i="2"/>
  <c r="T188" i="2" s="1"/>
  <c r="I188" i="2" s="1"/>
  <c r="S189" i="2" l="1"/>
  <c r="T189" i="2" s="1"/>
  <c r="I189" i="2" s="1"/>
  <c r="Q190" i="2"/>
  <c r="S190" i="2" l="1"/>
  <c r="T190" i="2" s="1"/>
  <c r="I190" i="2" s="1"/>
  <c r="Q191" i="2"/>
  <c r="Q192" i="2" l="1"/>
  <c r="S191" i="2"/>
  <c r="T191" i="2" s="1"/>
  <c r="I191" i="2" s="1"/>
  <c r="Q193" i="2" l="1"/>
  <c r="S192" i="2"/>
  <c r="T192" i="2" s="1"/>
  <c r="I192" i="2" s="1"/>
  <c r="S193" i="2" l="1"/>
  <c r="T193" i="2" s="1"/>
  <c r="I193" i="2" s="1"/>
  <c r="Q194" i="2"/>
  <c r="S194" i="2" l="1"/>
  <c r="T194" i="2" s="1"/>
  <c r="I194" i="2" s="1"/>
  <c r="Q195" i="2"/>
  <c r="Q196" i="2" l="1"/>
  <c r="S195" i="2"/>
  <c r="T195" i="2" s="1"/>
  <c r="I195" i="2" s="1"/>
  <c r="Q197" i="2" l="1"/>
  <c r="S196" i="2"/>
  <c r="T196" i="2" s="1"/>
  <c r="I196" i="2" s="1"/>
  <c r="S197" i="2" l="1"/>
  <c r="T197" i="2" s="1"/>
  <c r="I197" i="2" s="1"/>
  <c r="Q198" i="2"/>
  <c r="S198" i="2" l="1"/>
  <c r="T198" i="2" s="1"/>
  <c r="I198" i="2" s="1"/>
  <c r="Q199" i="2"/>
  <c r="Q200" i="2" l="1"/>
  <c r="S199" i="2"/>
  <c r="T199" i="2" s="1"/>
  <c r="I199" i="2" s="1"/>
  <c r="Q201" i="2" l="1"/>
  <c r="S200" i="2"/>
  <c r="T200" i="2" s="1"/>
  <c r="I200" i="2" s="1"/>
  <c r="S201" i="2" l="1"/>
  <c r="T201" i="2" s="1"/>
  <c r="I201" i="2" s="1"/>
  <c r="Q202" i="2"/>
  <c r="S202" i="2" l="1"/>
  <c r="T202" i="2" s="1"/>
  <c r="I202" i="2" s="1"/>
  <c r="Q203" i="2"/>
  <c r="Q204" i="2" l="1"/>
  <c r="S203" i="2"/>
  <c r="T203" i="2" s="1"/>
  <c r="I203" i="2" s="1"/>
  <c r="Q205" i="2" l="1"/>
  <c r="S204" i="2"/>
  <c r="T204" i="2" s="1"/>
  <c r="I204" i="2" s="1"/>
  <c r="S205" i="2" l="1"/>
  <c r="T205" i="2" s="1"/>
  <c r="I205" i="2" s="1"/>
  <c r="Q206" i="2"/>
  <c r="S206" i="2" l="1"/>
  <c r="T206" i="2" s="1"/>
  <c r="I206" i="2" s="1"/>
  <c r="Q207" i="2"/>
  <c r="Q208" i="2" l="1"/>
  <c r="S207" i="2"/>
  <c r="T207" i="2" s="1"/>
  <c r="I207" i="2" s="1"/>
  <c r="Q209" i="2" l="1"/>
  <c r="S208" i="2"/>
  <c r="T208" i="2" s="1"/>
  <c r="I208" i="2" s="1"/>
  <c r="S209" i="2" l="1"/>
  <c r="T209" i="2" s="1"/>
  <c r="I209" i="2" s="1"/>
  <c r="Q210" i="2"/>
  <c r="S210" i="2" l="1"/>
  <c r="T210" i="2" s="1"/>
  <c r="I210" i="2" s="1"/>
  <c r="Q211" i="2"/>
  <c r="Q212" i="2" l="1"/>
  <c r="S211" i="2"/>
  <c r="T211" i="2" s="1"/>
  <c r="I211" i="2" s="1"/>
  <c r="Q213" i="2" l="1"/>
  <c r="S212" i="2"/>
  <c r="T212" i="2" s="1"/>
  <c r="I212" i="2" s="1"/>
  <c r="S213" i="2" l="1"/>
  <c r="T213" i="2" s="1"/>
  <c r="I213" i="2" s="1"/>
  <c r="Q214" i="2"/>
  <c r="S214" i="2" l="1"/>
  <c r="T214" i="2" s="1"/>
  <c r="I214" i="2" s="1"/>
  <c r="Q215" i="2"/>
  <c r="Q216" i="2" l="1"/>
  <c r="S215" i="2"/>
  <c r="T215" i="2" s="1"/>
  <c r="I215" i="2" s="1"/>
  <c r="Q217" i="2" l="1"/>
  <c r="S216" i="2"/>
  <c r="T216" i="2" s="1"/>
  <c r="I216" i="2" s="1"/>
  <c r="S217" i="2" l="1"/>
  <c r="T217" i="2" s="1"/>
  <c r="I217" i="2" s="1"/>
  <c r="Q218" i="2"/>
  <c r="S218" i="2" l="1"/>
  <c r="T218" i="2" s="1"/>
  <c r="I218" i="2" s="1"/>
  <c r="Q219" i="2"/>
  <c r="Q220" i="2" l="1"/>
  <c r="S219" i="2"/>
  <c r="T219" i="2" s="1"/>
  <c r="I219" i="2" s="1"/>
  <c r="Q221" i="2" l="1"/>
  <c r="S220" i="2"/>
  <c r="T220" i="2" s="1"/>
  <c r="I220" i="2" s="1"/>
  <c r="S221" i="2" l="1"/>
  <c r="T221" i="2" s="1"/>
  <c r="I221" i="2" s="1"/>
  <c r="Q222" i="2"/>
  <c r="S222" i="2" l="1"/>
  <c r="T222" i="2" s="1"/>
  <c r="I222" i="2" s="1"/>
  <c r="Q223" i="2"/>
  <c r="Q224" i="2" l="1"/>
  <c r="S223" i="2"/>
  <c r="T223" i="2" s="1"/>
  <c r="I223" i="2" s="1"/>
  <c r="Q225" i="2" l="1"/>
  <c r="S224" i="2"/>
  <c r="T224" i="2" s="1"/>
  <c r="I224" i="2" s="1"/>
  <c r="S225" i="2" l="1"/>
  <c r="T225" i="2" s="1"/>
  <c r="I225" i="2" s="1"/>
  <c r="Q226" i="2"/>
  <c r="S226" i="2" l="1"/>
  <c r="T226" i="2" s="1"/>
  <c r="I226" i="2" s="1"/>
  <c r="Q227" i="2"/>
  <c r="Q228" i="2" l="1"/>
  <c r="S227" i="2"/>
  <c r="T227" i="2" s="1"/>
  <c r="I227" i="2" s="1"/>
  <c r="Q229" i="2" l="1"/>
  <c r="S228" i="2"/>
  <c r="T228" i="2" s="1"/>
  <c r="I228" i="2" s="1"/>
  <c r="S229" i="2" l="1"/>
  <c r="T229" i="2" s="1"/>
  <c r="I229" i="2" s="1"/>
  <c r="Q230" i="2"/>
  <c r="S230" i="2" l="1"/>
  <c r="T230" i="2" s="1"/>
  <c r="I230" i="2" s="1"/>
  <c r="Q231" i="2"/>
  <c r="Q232" i="2" l="1"/>
  <c r="S231" i="2"/>
  <c r="T231" i="2" s="1"/>
  <c r="I231" i="2" s="1"/>
  <c r="Q233" i="2" l="1"/>
  <c r="S232" i="2"/>
  <c r="T232" i="2" s="1"/>
  <c r="I232" i="2" s="1"/>
  <c r="S233" i="2" l="1"/>
  <c r="T233" i="2" s="1"/>
  <c r="I233" i="2" s="1"/>
  <c r="Q234" i="2"/>
  <c r="S234" i="2" l="1"/>
  <c r="T234" i="2" s="1"/>
  <c r="I234" i="2" s="1"/>
  <c r="Q235" i="2"/>
  <c r="Q236" i="2" l="1"/>
  <c r="S235" i="2"/>
  <c r="T235" i="2" s="1"/>
  <c r="I235" i="2" s="1"/>
  <c r="Q237" i="2" l="1"/>
  <c r="S236" i="2"/>
  <c r="T236" i="2" s="1"/>
  <c r="I236" i="2" s="1"/>
  <c r="S237" i="2" l="1"/>
  <c r="T237" i="2" s="1"/>
  <c r="I237" i="2" s="1"/>
  <c r="Q238" i="2"/>
  <c r="S238" i="2" l="1"/>
  <c r="T238" i="2" s="1"/>
  <c r="I238" i="2" s="1"/>
  <c r="Q239" i="2"/>
  <c r="Q240" i="2" l="1"/>
  <c r="S239" i="2"/>
  <c r="T239" i="2" s="1"/>
  <c r="I239" i="2" s="1"/>
  <c r="Q241" i="2" l="1"/>
  <c r="S240" i="2"/>
  <c r="T240" i="2" s="1"/>
  <c r="I240" i="2" s="1"/>
  <c r="S241" i="2" l="1"/>
  <c r="T241" i="2" s="1"/>
  <c r="I241" i="2" s="1"/>
  <c r="Q242" i="2"/>
  <c r="S242" i="2" l="1"/>
  <c r="T242" i="2" s="1"/>
  <c r="I242" i="2" s="1"/>
  <c r="Q243" i="2"/>
  <c r="Q244" i="2" l="1"/>
  <c r="S243" i="2"/>
  <c r="T243" i="2" s="1"/>
  <c r="I243" i="2" s="1"/>
  <c r="Q245" i="2" l="1"/>
  <c r="S244" i="2"/>
  <c r="T244" i="2" s="1"/>
  <c r="I244" i="2" s="1"/>
  <c r="Q246" i="2" l="1"/>
  <c r="S245" i="2"/>
  <c r="T245" i="2" s="1"/>
  <c r="I245" i="2" s="1"/>
  <c r="S246" i="2" l="1"/>
  <c r="T246" i="2" s="1"/>
  <c r="I246" i="2" s="1"/>
  <c r="Q247" i="2"/>
  <c r="S247" i="2" l="1"/>
  <c r="T247" i="2" s="1"/>
  <c r="I247" i="2" s="1"/>
  <c r="Q248" i="2"/>
  <c r="Q249" i="2" l="1"/>
  <c r="S248" i="2"/>
  <c r="T248" i="2" s="1"/>
  <c r="I248" i="2" s="1"/>
  <c r="Q250" i="2" l="1"/>
  <c r="S249" i="2"/>
  <c r="T249" i="2" s="1"/>
  <c r="I249" i="2" s="1"/>
  <c r="S250" i="2" l="1"/>
  <c r="T250" i="2" s="1"/>
  <c r="I250" i="2" s="1"/>
  <c r="Q251" i="2"/>
  <c r="S251" i="2" l="1"/>
  <c r="T251" i="2" s="1"/>
  <c r="I251" i="2" s="1"/>
  <c r="Q252" i="2"/>
  <c r="Q253" i="2" l="1"/>
  <c r="S252" i="2"/>
  <c r="T252" i="2" s="1"/>
  <c r="I252" i="2" s="1"/>
  <c r="Q254" i="2" l="1"/>
  <c r="S253" i="2"/>
  <c r="T253" i="2" s="1"/>
  <c r="I253" i="2" s="1"/>
  <c r="S254" i="2" l="1"/>
  <c r="T254" i="2" s="1"/>
  <c r="I254" i="2" s="1"/>
  <c r="Q255" i="2"/>
  <c r="S255" i="2" l="1"/>
  <c r="T255" i="2" s="1"/>
  <c r="I255" i="2" s="1"/>
  <c r="Q256" i="2"/>
  <c r="Q257" i="2" l="1"/>
  <c r="S256" i="2"/>
  <c r="T256" i="2" s="1"/>
  <c r="I256" i="2" s="1"/>
  <c r="Q258" i="2" l="1"/>
  <c r="S257" i="2"/>
  <c r="T257" i="2" s="1"/>
  <c r="I257" i="2" s="1"/>
  <c r="S258" i="2" l="1"/>
  <c r="T258" i="2" s="1"/>
  <c r="I258" i="2" s="1"/>
  <c r="Q259" i="2"/>
  <c r="Q260" i="2" l="1"/>
  <c r="S259" i="2"/>
  <c r="T259" i="2" s="1"/>
  <c r="I259" i="2" s="1"/>
  <c r="Q261" i="2" l="1"/>
  <c r="S260" i="2"/>
  <c r="T260" i="2" s="1"/>
  <c r="I260" i="2" s="1"/>
  <c r="S261" i="2" l="1"/>
  <c r="T261" i="2" s="1"/>
  <c r="I261" i="2" s="1"/>
  <c r="Q262" i="2"/>
  <c r="S262" i="2" l="1"/>
  <c r="T262" i="2" s="1"/>
  <c r="I262" i="2" s="1"/>
  <c r="Q263" i="2"/>
  <c r="Q264" i="2" l="1"/>
  <c r="S263" i="2"/>
  <c r="T263" i="2" s="1"/>
  <c r="I263" i="2" s="1"/>
  <c r="Q265" i="2" l="1"/>
  <c r="S264" i="2"/>
  <c r="T264" i="2" s="1"/>
  <c r="I264" i="2" s="1"/>
  <c r="S265" i="2" l="1"/>
  <c r="T265" i="2" s="1"/>
  <c r="I265" i="2" s="1"/>
  <c r="Q266" i="2"/>
  <c r="S266" i="2" l="1"/>
  <c r="T266" i="2" s="1"/>
  <c r="I266" i="2" s="1"/>
  <c r="Q267" i="2"/>
  <c r="Q268" i="2" l="1"/>
  <c r="S267" i="2"/>
  <c r="T267" i="2" s="1"/>
  <c r="I267" i="2" s="1"/>
  <c r="Q269" i="2" l="1"/>
  <c r="S268" i="2"/>
  <c r="T268" i="2" s="1"/>
  <c r="I268" i="2" s="1"/>
  <c r="S269" i="2" l="1"/>
  <c r="T269" i="2" s="1"/>
  <c r="I269" i="2" s="1"/>
  <c r="Q270" i="2"/>
  <c r="S270" i="2" l="1"/>
  <c r="T270" i="2" s="1"/>
  <c r="I270" i="2" s="1"/>
  <c r="Q271" i="2"/>
  <c r="Q272" i="2" l="1"/>
  <c r="S271" i="2"/>
  <c r="T271" i="2" s="1"/>
  <c r="I271" i="2" s="1"/>
  <c r="Q273" i="2" l="1"/>
  <c r="S272" i="2"/>
  <c r="T272" i="2" s="1"/>
  <c r="I272" i="2" s="1"/>
  <c r="S273" i="2" l="1"/>
  <c r="T273" i="2" s="1"/>
  <c r="I273" i="2" s="1"/>
  <c r="Q274" i="2"/>
  <c r="S274" i="2" l="1"/>
  <c r="T274" i="2" s="1"/>
  <c r="I274" i="2" s="1"/>
  <c r="Q275" i="2"/>
  <c r="Q276" i="2" l="1"/>
  <c r="S275" i="2"/>
  <c r="T275" i="2" s="1"/>
  <c r="I275" i="2" s="1"/>
  <c r="Q277" i="2" l="1"/>
  <c r="S276" i="2"/>
  <c r="T276" i="2" s="1"/>
  <c r="I276" i="2" s="1"/>
  <c r="S277" i="2" l="1"/>
  <c r="T277" i="2" s="1"/>
  <c r="I277" i="2" s="1"/>
  <c r="Q278" i="2"/>
  <c r="S278" i="2" l="1"/>
  <c r="T278" i="2" s="1"/>
  <c r="I278" i="2" s="1"/>
  <c r="Q279" i="2"/>
  <c r="Q280" i="2" l="1"/>
  <c r="S279" i="2"/>
  <c r="T279" i="2" s="1"/>
  <c r="I279" i="2" s="1"/>
  <c r="Q281" i="2" l="1"/>
  <c r="S280" i="2"/>
  <c r="T280" i="2" s="1"/>
  <c r="I280" i="2" s="1"/>
  <c r="S281" i="2" l="1"/>
  <c r="T281" i="2" s="1"/>
  <c r="I281" i="2" s="1"/>
  <c r="Q282" i="2"/>
  <c r="S282" i="2" l="1"/>
  <c r="T282" i="2" s="1"/>
  <c r="I282" i="2" s="1"/>
  <c r="Q283" i="2"/>
  <c r="Q284" i="2" l="1"/>
  <c r="S283" i="2"/>
  <c r="T283" i="2" s="1"/>
  <c r="I283" i="2" s="1"/>
  <c r="Q285" i="2" l="1"/>
  <c r="S284" i="2"/>
  <c r="T284" i="2" s="1"/>
  <c r="I284" i="2" s="1"/>
  <c r="S285" i="2" l="1"/>
  <c r="T285" i="2" s="1"/>
  <c r="I285" i="2" s="1"/>
  <c r="Q286" i="2"/>
  <c r="S286" i="2" l="1"/>
  <c r="T286" i="2" s="1"/>
  <c r="I286" i="2" s="1"/>
  <c r="Q287" i="2"/>
  <c r="Q288" i="2" l="1"/>
  <c r="S287" i="2"/>
  <c r="T287" i="2" s="1"/>
  <c r="I287" i="2" s="1"/>
  <c r="Q289" i="2" l="1"/>
  <c r="S288" i="2"/>
  <c r="T288" i="2" s="1"/>
  <c r="I288" i="2" s="1"/>
  <c r="S289" i="2" l="1"/>
  <c r="T289" i="2" s="1"/>
  <c r="I289" i="2" s="1"/>
  <c r="Q290" i="2"/>
  <c r="S290" i="2" l="1"/>
  <c r="T290" i="2" s="1"/>
  <c r="I290" i="2" s="1"/>
  <c r="Q291" i="2"/>
  <c r="Q292" i="2" l="1"/>
  <c r="S291" i="2"/>
  <c r="T291" i="2" s="1"/>
  <c r="I291" i="2" s="1"/>
  <c r="Q293" i="2" l="1"/>
  <c r="S292" i="2"/>
  <c r="T292" i="2" s="1"/>
  <c r="I292" i="2" s="1"/>
  <c r="S293" i="2" l="1"/>
  <c r="T293" i="2" s="1"/>
  <c r="I293" i="2" s="1"/>
  <c r="Q294" i="2"/>
  <c r="S294" i="2" l="1"/>
  <c r="T294" i="2" s="1"/>
  <c r="I294" i="2" s="1"/>
  <c r="Q295" i="2"/>
  <c r="Q296" i="2" l="1"/>
  <c r="S295" i="2"/>
  <c r="T295" i="2" s="1"/>
  <c r="I295" i="2" s="1"/>
  <c r="Q297" i="2" l="1"/>
  <c r="S296" i="2"/>
  <c r="T296" i="2" s="1"/>
  <c r="I296" i="2" s="1"/>
  <c r="S297" i="2" l="1"/>
  <c r="T297" i="2" s="1"/>
  <c r="I297" i="2" s="1"/>
  <c r="Q298" i="2"/>
  <c r="S298" i="2" l="1"/>
  <c r="T298" i="2" s="1"/>
  <c r="I298" i="2" s="1"/>
  <c r="Q299" i="2"/>
  <c r="Q300" i="2" l="1"/>
  <c r="S299" i="2"/>
  <c r="T299" i="2" s="1"/>
  <c r="I299" i="2" s="1"/>
  <c r="Q301" i="2" l="1"/>
  <c r="S300" i="2"/>
  <c r="T300" i="2" s="1"/>
  <c r="I300" i="2" s="1"/>
  <c r="S301" i="2" l="1"/>
  <c r="T301" i="2" s="1"/>
  <c r="I301" i="2" s="1"/>
  <c r="Q302" i="2"/>
  <c r="S302" i="2" l="1"/>
  <c r="T302" i="2" s="1"/>
  <c r="I302" i="2" s="1"/>
  <c r="Q303" i="2"/>
  <c r="S303" i="2" l="1"/>
  <c r="T303" i="2" s="1"/>
  <c r="I303" i="2" s="1"/>
  <c r="Q304" i="2"/>
  <c r="Q305" i="2" l="1"/>
  <c r="S304" i="2"/>
  <c r="T304" i="2" s="1"/>
  <c r="I304" i="2" s="1"/>
  <c r="Q306" i="2" l="1"/>
  <c r="S305" i="2"/>
  <c r="T305" i="2" s="1"/>
  <c r="I305" i="2" s="1"/>
  <c r="S306" i="2" l="1"/>
  <c r="T306" i="2" s="1"/>
  <c r="I306" i="2" s="1"/>
  <c r="Q307" i="2"/>
  <c r="S307" i="2" l="1"/>
  <c r="T307" i="2" s="1"/>
  <c r="I307" i="2" s="1"/>
  <c r="Q308" i="2"/>
  <c r="Q309" i="2" l="1"/>
  <c r="S308" i="2"/>
  <c r="T308" i="2" s="1"/>
  <c r="I308" i="2" s="1"/>
  <c r="Q310" i="2" l="1"/>
  <c r="S309" i="2"/>
  <c r="T309" i="2" s="1"/>
  <c r="I309" i="2" s="1"/>
  <c r="S310" i="2" l="1"/>
  <c r="T310" i="2" s="1"/>
  <c r="I310" i="2" s="1"/>
  <c r="Q311" i="2"/>
  <c r="Q312" i="2" l="1"/>
  <c r="S311" i="2"/>
  <c r="T311" i="2" s="1"/>
  <c r="I311" i="2" s="1"/>
  <c r="Q313" i="2" l="1"/>
  <c r="S312" i="2"/>
  <c r="T312" i="2" s="1"/>
  <c r="I312" i="2" s="1"/>
  <c r="Q314" i="2" l="1"/>
  <c r="S313" i="2"/>
  <c r="T313" i="2" s="1"/>
  <c r="I313" i="2" s="1"/>
  <c r="S314" i="2" l="1"/>
  <c r="T314" i="2" s="1"/>
  <c r="I314" i="2" s="1"/>
  <c r="Q315" i="2"/>
  <c r="Q316" i="2" l="1"/>
  <c r="S315" i="2"/>
  <c r="T315" i="2" s="1"/>
  <c r="I315" i="2" s="1"/>
  <c r="Q317" i="2" l="1"/>
  <c r="S316" i="2"/>
  <c r="T316" i="2" s="1"/>
  <c r="I316" i="2" s="1"/>
  <c r="S317" i="2" l="1"/>
  <c r="T317" i="2" s="1"/>
  <c r="I317" i="2" s="1"/>
  <c r="Q318" i="2"/>
  <c r="S318" i="2" l="1"/>
  <c r="T318" i="2" s="1"/>
  <c r="I318" i="2" s="1"/>
  <c r="Q319" i="2"/>
  <c r="S319" i="2" l="1"/>
  <c r="T319" i="2" s="1"/>
  <c r="I319" i="2" s="1"/>
  <c r="Q320" i="2"/>
  <c r="Q321" i="2" l="1"/>
  <c r="S320" i="2"/>
  <c r="T320" i="2" s="1"/>
  <c r="I320" i="2" s="1"/>
  <c r="Q322" i="2" l="1"/>
  <c r="S321" i="2"/>
  <c r="T321" i="2" s="1"/>
  <c r="I321" i="2" s="1"/>
  <c r="S322" i="2" l="1"/>
  <c r="T322" i="2" s="1"/>
  <c r="I322" i="2" s="1"/>
  <c r="Q323" i="2"/>
  <c r="S323" i="2" l="1"/>
  <c r="T323" i="2" s="1"/>
  <c r="I323" i="2" s="1"/>
  <c r="Q324" i="2"/>
  <c r="Q325" i="2" l="1"/>
  <c r="S324" i="2"/>
  <c r="T324" i="2" s="1"/>
  <c r="I324" i="2" s="1"/>
  <c r="Q326" i="2" l="1"/>
  <c r="S325" i="2"/>
  <c r="T325" i="2" s="1"/>
  <c r="I325" i="2" s="1"/>
  <c r="S326" i="2" l="1"/>
  <c r="T326" i="2" s="1"/>
  <c r="I326" i="2" s="1"/>
  <c r="Q327" i="2"/>
  <c r="Q328" i="2" l="1"/>
  <c r="S327" i="2"/>
  <c r="T327" i="2" s="1"/>
  <c r="I327" i="2" s="1"/>
  <c r="Q329" i="2" l="1"/>
  <c r="S328" i="2"/>
  <c r="T328" i="2" s="1"/>
  <c r="I328" i="2" s="1"/>
  <c r="S329" i="2" l="1"/>
  <c r="T329" i="2" s="1"/>
  <c r="I329" i="2" s="1"/>
  <c r="Q330" i="2"/>
  <c r="S330" i="2" l="1"/>
  <c r="T330" i="2" s="1"/>
  <c r="I330" i="2" s="1"/>
  <c r="Q331" i="2"/>
  <c r="Q332" i="2" l="1"/>
  <c r="S331" i="2"/>
  <c r="T331" i="2" s="1"/>
  <c r="I331" i="2" s="1"/>
  <c r="Q333" i="2" l="1"/>
  <c r="S332" i="2"/>
  <c r="T332" i="2" s="1"/>
  <c r="I332" i="2" s="1"/>
  <c r="S333" i="2" l="1"/>
  <c r="T333" i="2" s="1"/>
  <c r="I333" i="2" s="1"/>
  <c r="Q334" i="2"/>
  <c r="S334" i="2" l="1"/>
  <c r="T334" i="2" s="1"/>
  <c r="I334" i="2" s="1"/>
  <c r="Q335" i="2"/>
  <c r="S335" i="2" l="1"/>
  <c r="T335" i="2" s="1"/>
  <c r="I335" i="2" s="1"/>
  <c r="Q336" i="2"/>
  <c r="Q337" i="2" l="1"/>
  <c r="S336" i="2"/>
  <c r="T336" i="2" s="1"/>
  <c r="I336" i="2" s="1"/>
  <c r="Q338" i="2" l="1"/>
  <c r="S337" i="2"/>
  <c r="T337" i="2" s="1"/>
  <c r="I337" i="2" s="1"/>
  <c r="S338" i="2" l="1"/>
  <c r="T338" i="2" s="1"/>
  <c r="I338" i="2" s="1"/>
  <c r="Q339" i="2"/>
  <c r="S339" i="2" l="1"/>
  <c r="T339" i="2" s="1"/>
  <c r="I339" i="2" s="1"/>
  <c r="Q340" i="2"/>
  <c r="Q341" i="2" l="1"/>
  <c r="S340" i="2"/>
  <c r="T340" i="2" s="1"/>
  <c r="I340" i="2" s="1"/>
  <c r="Q342" i="2" l="1"/>
  <c r="S341" i="2"/>
  <c r="T341" i="2" s="1"/>
  <c r="I341" i="2" s="1"/>
  <c r="S342" i="2" l="1"/>
  <c r="T342" i="2" s="1"/>
  <c r="I342" i="2" s="1"/>
  <c r="Q343" i="2"/>
  <c r="Q344" i="2" l="1"/>
  <c r="S343" i="2"/>
  <c r="T343" i="2" s="1"/>
  <c r="I343" i="2" s="1"/>
  <c r="Q345" i="2" l="1"/>
  <c r="S344" i="2"/>
  <c r="T344" i="2" s="1"/>
  <c r="I344" i="2" s="1"/>
  <c r="S345" i="2" l="1"/>
  <c r="T345" i="2" s="1"/>
  <c r="I345" i="2" s="1"/>
  <c r="Q346" i="2"/>
  <c r="S346" i="2" l="1"/>
  <c r="T346" i="2" s="1"/>
  <c r="I346" i="2" s="1"/>
  <c r="Q347" i="2"/>
  <c r="Q348" i="2" l="1"/>
  <c r="S347" i="2"/>
  <c r="T347" i="2" s="1"/>
  <c r="I347" i="2" s="1"/>
  <c r="Q349" i="2" l="1"/>
  <c r="S348" i="2"/>
  <c r="T348" i="2" s="1"/>
  <c r="I348" i="2" s="1"/>
  <c r="S349" i="2" l="1"/>
  <c r="T349" i="2" s="1"/>
  <c r="I349" i="2" s="1"/>
  <c r="Q350" i="2"/>
  <c r="S350" i="2" l="1"/>
  <c r="T350" i="2" s="1"/>
  <c r="I350" i="2" s="1"/>
  <c r="Q351" i="2"/>
  <c r="S351" i="2" l="1"/>
  <c r="T351" i="2" s="1"/>
  <c r="I351" i="2" s="1"/>
  <c r="Q352" i="2"/>
  <c r="Q353" i="2" l="1"/>
  <c r="S352" i="2"/>
  <c r="T352" i="2" s="1"/>
  <c r="I352" i="2" s="1"/>
  <c r="Q354" i="2" l="1"/>
  <c r="S353" i="2"/>
  <c r="T353" i="2" s="1"/>
  <c r="I353" i="2" s="1"/>
  <c r="S354" i="2" l="1"/>
  <c r="T354" i="2" s="1"/>
  <c r="I354" i="2" s="1"/>
  <c r="Q355" i="2"/>
  <c r="S355" i="2" l="1"/>
  <c r="T355" i="2" s="1"/>
  <c r="I355" i="2" s="1"/>
  <c r="Q356" i="2"/>
  <c r="Q357" i="2" l="1"/>
  <c r="S356" i="2"/>
  <c r="T356" i="2" s="1"/>
  <c r="I356" i="2" s="1"/>
  <c r="Q358" i="2" l="1"/>
  <c r="S357" i="2"/>
  <c r="T357" i="2" s="1"/>
  <c r="I357" i="2" s="1"/>
  <c r="S358" i="2" l="1"/>
  <c r="T358" i="2" s="1"/>
  <c r="I358" i="2" s="1"/>
  <c r="Q359" i="2"/>
  <c r="Q360" i="2" l="1"/>
  <c r="S359" i="2"/>
  <c r="T359" i="2" s="1"/>
  <c r="I359" i="2" s="1"/>
  <c r="Q361" i="2" l="1"/>
  <c r="S360" i="2"/>
  <c r="T360" i="2" s="1"/>
  <c r="I360" i="2" s="1"/>
  <c r="S361" i="2" l="1"/>
  <c r="T361" i="2" s="1"/>
  <c r="I361" i="2" s="1"/>
  <c r="Q362" i="2"/>
  <c r="S362" i="2" l="1"/>
  <c r="T362" i="2" s="1"/>
  <c r="I362" i="2" s="1"/>
  <c r="Q363" i="2"/>
  <c r="Q364" i="2" l="1"/>
  <c r="S363" i="2"/>
  <c r="T363" i="2" s="1"/>
  <c r="I363" i="2" s="1"/>
  <c r="Q365" i="2" l="1"/>
  <c r="S364" i="2"/>
  <c r="T364" i="2" s="1"/>
  <c r="I364" i="2" s="1"/>
  <c r="Q366" i="2" l="1"/>
  <c r="S365" i="2"/>
  <c r="T365" i="2" s="1"/>
  <c r="I365" i="2" s="1"/>
  <c r="S366" i="2" l="1"/>
  <c r="T366" i="2" s="1"/>
  <c r="I366" i="2" s="1"/>
  <c r="Q367" i="2"/>
  <c r="S367" i="2" l="1"/>
  <c r="T367" i="2" s="1"/>
  <c r="I367" i="2" s="1"/>
  <c r="Q368" i="2"/>
  <c r="Q369" i="2" l="1"/>
  <c r="S368" i="2"/>
  <c r="T368" i="2" s="1"/>
  <c r="I368" i="2" s="1"/>
  <c r="Q370" i="2" l="1"/>
  <c r="S369" i="2"/>
  <c r="T369" i="2" s="1"/>
  <c r="I369" i="2" s="1"/>
  <c r="S370" i="2" l="1"/>
  <c r="T370" i="2" s="1"/>
  <c r="I370" i="2" s="1"/>
  <c r="Q371" i="2"/>
  <c r="S371" i="2" l="1"/>
  <c r="T371" i="2" s="1"/>
  <c r="I371" i="2" s="1"/>
  <c r="Q372" i="2"/>
  <c r="Q373" i="2" l="1"/>
  <c r="S372" i="2"/>
  <c r="T372" i="2" s="1"/>
  <c r="I372" i="2" s="1"/>
  <c r="Q374" i="2" l="1"/>
  <c r="S373" i="2"/>
  <c r="T373" i="2" s="1"/>
  <c r="I373" i="2" s="1"/>
  <c r="S374" i="2" l="1"/>
  <c r="T374" i="2" s="1"/>
  <c r="I374" i="2" s="1"/>
  <c r="Q375" i="2"/>
  <c r="S375" i="2" l="1"/>
  <c r="T375" i="2" s="1"/>
  <c r="I375" i="2" s="1"/>
  <c r="Q376" i="2"/>
  <c r="Q377" i="2" l="1"/>
  <c r="S376" i="2"/>
  <c r="T376" i="2" s="1"/>
  <c r="I376" i="2" s="1"/>
  <c r="Q378" i="2" l="1"/>
  <c r="S377" i="2"/>
  <c r="T377" i="2" s="1"/>
  <c r="I377" i="2" s="1"/>
  <c r="S378" i="2" l="1"/>
  <c r="T378" i="2" s="1"/>
  <c r="I378" i="2" s="1"/>
  <c r="Q379" i="2"/>
  <c r="S379" i="2" l="1"/>
  <c r="T379" i="2" s="1"/>
  <c r="I379" i="2" s="1"/>
  <c r="Q380" i="2"/>
  <c r="Q381" i="2" l="1"/>
  <c r="S380" i="2"/>
  <c r="T380" i="2" s="1"/>
  <c r="I380" i="2" s="1"/>
  <c r="Q382" i="2" l="1"/>
  <c r="S381" i="2"/>
  <c r="T381" i="2" s="1"/>
  <c r="I381" i="2" s="1"/>
  <c r="S382" i="2" l="1"/>
  <c r="T382" i="2" s="1"/>
  <c r="I382" i="2" s="1"/>
  <c r="Q383" i="2"/>
  <c r="S383" i="2" l="1"/>
  <c r="T383" i="2" s="1"/>
  <c r="I383" i="2" s="1"/>
  <c r="Q384" i="2"/>
  <c r="Q385" i="2" l="1"/>
  <c r="S384" i="2"/>
  <c r="T384" i="2" s="1"/>
  <c r="I384" i="2" s="1"/>
  <c r="Q386" i="2" l="1"/>
  <c r="S385" i="2"/>
  <c r="T385" i="2" s="1"/>
  <c r="I385" i="2" s="1"/>
  <c r="S386" i="2" l="1"/>
  <c r="T386" i="2" s="1"/>
  <c r="I386" i="2" s="1"/>
  <c r="Q387" i="2"/>
  <c r="S387" i="2" l="1"/>
  <c r="T387" i="2" s="1"/>
  <c r="I387" i="2" s="1"/>
  <c r="Q388" i="2"/>
  <c r="Q389" i="2" l="1"/>
  <c r="S388" i="2"/>
  <c r="T388" i="2" s="1"/>
  <c r="I388" i="2" s="1"/>
  <c r="Q390" i="2" l="1"/>
  <c r="S389" i="2"/>
  <c r="T389" i="2" s="1"/>
  <c r="I389" i="2" s="1"/>
  <c r="S390" i="2" l="1"/>
  <c r="T390" i="2" s="1"/>
  <c r="I390" i="2" s="1"/>
  <c r="Q391" i="2"/>
  <c r="S391" i="2" l="1"/>
  <c r="T391" i="2" s="1"/>
  <c r="I391" i="2" s="1"/>
  <c r="Q392" i="2"/>
  <c r="Q393" i="2" l="1"/>
  <c r="S392" i="2"/>
  <c r="T392" i="2" s="1"/>
  <c r="I392" i="2" s="1"/>
  <c r="Q394" i="2" l="1"/>
  <c r="S393" i="2"/>
  <c r="T393" i="2" s="1"/>
  <c r="I393" i="2" s="1"/>
  <c r="S394" i="2" l="1"/>
  <c r="T394" i="2" s="1"/>
  <c r="I394" i="2" s="1"/>
  <c r="Q395" i="2"/>
  <c r="S395" i="2" l="1"/>
  <c r="T395" i="2" s="1"/>
  <c r="I395" i="2" s="1"/>
  <c r="Q396" i="2"/>
  <c r="Q397" i="2" l="1"/>
  <c r="S396" i="2"/>
  <c r="T396" i="2" s="1"/>
  <c r="I396" i="2" s="1"/>
  <c r="Q398" i="2" l="1"/>
  <c r="S397" i="2"/>
  <c r="T397" i="2" s="1"/>
  <c r="I397" i="2" s="1"/>
  <c r="S398" i="2" l="1"/>
  <c r="T398" i="2" s="1"/>
  <c r="I398" i="2" s="1"/>
  <c r="Q399" i="2"/>
  <c r="S399" i="2" l="1"/>
  <c r="T399" i="2" s="1"/>
  <c r="I399" i="2" s="1"/>
  <c r="Q400" i="2"/>
  <c r="Q401" i="2" l="1"/>
  <c r="S400" i="2"/>
  <c r="T400" i="2" s="1"/>
  <c r="I400" i="2" s="1"/>
  <c r="Q402" i="2" l="1"/>
  <c r="S401" i="2"/>
  <c r="T401" i="2" s="1"/>
  <c r="I401" i="2" s="1"/>
  <c r="S402" i="2" l="1"/>
  <c r="T402" i="2" s="1"/>
  <c r="I402" i="2" s="1"/>
  <c r="Q403" i="2"/>
  <c r="S403" i="2" l="1"/>
  <c r="T403" i="2" s="1"/>
  <c r="I403" i="2" s="1"/>
  <c r="Q404" i="2"/>
  <c r="Q405" i="2" l="1"/>
  <c r="S404" i="2"/>
  <c r="T404" i="2" s="1"/>
  <c r="I404" i="2" s="1"/>
  <c r="Q406" i="2" l="1"/>
  <c r="S405" i="2"/>
  <c r="T405" i="2" s="1"/>
  <c r="I405" i="2" s="1"/>
  <c r="S406" i="2" l="1"/>
  <c r="T406" i="2" s="1"/>
  <c r="I406" i="2" s="1"/>
  <c r="Q407" i="2"/>
  <c r="S407" i="2" l="1"/>
  <c r="T407" i="2" s="1"/>
  <c r="I407" i="2" s="1"/>
  <c r="Q408" i="2"/>
  <c r="Q409" i="2" l="1"/>
  <c r="S408" i="2"/>
  <c r="T408" i="2" s="1"/>
  <c r="I408" i="2" s="1"/>
  <c r="Q410" i="2" l="1"/>
  <c r="S409" i="2"/>
  <c r="T409" i="2" s="1"/>
  <c r="I409" i="2" s="1"/>
  <c r="S410" i="2" l="1"/>
  <c r="T410" i="2" s="1"/>
  <c r="I410" i="2" s="1"/>
  <c r="Q411" i="2"/>
  <c r="S411" i="2" l="1"/>
  <c r="T411" i="2" s="1"/>
  <c r="I411" i="2" s="1"/>
  <c r="Q412" i="2"/>
  <c r="Q413" i="2" l="1"/>
  <c r="S412" i="2"/>
  <c r="T412" i="2" s="1"/>
  <c r="I412" i="2" s="1"/>
  <c r="Q414" i="2" l="1"/>
  <c r="S413" i="2"/>
  <c r="T413" i="2" s="1"/>
  <c r="I413" i="2" s="1"/>
  <c r="S414" i="2" l="1"/>
  <c r="T414" i="2" s="1"/>
  <c r="I414" i="2" s="1"/>
  <c r="Q415" i="2"/>
  <c r="S415" i="2" l="1"/>
  <c r="T415" i="2" s="1"/>
  <c r="I415" i="2" s="1"/>
  <c r="Q416" i="2"/>
  <c r="Q417" i="2" l="1"/>
  <c r="S416" i="2"/>
  <c r="T416" i="2" s="1"/>
  <c r="I416" i="2" s="1"/>
  <c r="Q418" i="2" l="1"/>
  <c r="S417" i="2"/>
  <c r="T417" i="2" s="1"/>
  <c r="I417" i="2" s="1"/>
  <c r="S418" i="2" l="1"/>
  <c r="T418" i="2" s="1"/>
  <c r="I418" i="2" s="1"/>
  <c r="Q419" i="2"/>
  <c r="S419" i="2" l="1"/>
  <c r="T419" i="2" s="1"/>
  <c r="I419" i="2" s="1"/>
  <c r="Q420" i="2"/>
  <c r="Q421" i="2" l="1"/>
  <c r="S420" i="2"/>
  <c r="T420" i="2" s="1"/>
  <c r="I420" i="2" s="1"/>
  <c r="Q422" i="2" l="1"/>
  <c r="S421" i="2"/>
  <c r="T421" i="2" s="1"/>
  <c r="I421" i="2" s="1"/>
  <c r="S422" i="2" l="1"/>
  <c r="T422" i="2" s="1"/>
  <c r="I422" i="2" s="1"/>
  <c r="Q423" i="2"/>
  <c r="S423" i="2" l="1"/>
  <c r="T423" i="2" s="1"/>
  <c r="I423" i="2" s="1"/>
  <c r="Q424" i="2"/>
  <c r="Q425" i="2" l="1"/>
  <c r="S424" i="2"/>
  <c r="T424" i="2" s="1"/>
  <c r="I424" i="2" s="1"/>
  <c r="Q426" i="2" l="1"/>
  <c r="S425" i="2"/>
  <c r="T425" i="2" s="1"/>
  <c r="I425" i="2" s="1"/>
  <c r="S426" i="2" l="1"/>
  <c r="T426" i="2" s="1"/>
  <c r="I426" i="2" s="1"/>
  <c r="Q427" i="2"/>
  <c r="S427" i="2" l="1"/>
  <c r="T427" i="2" s="1"/>
  <c r="I427" i="2" s="1"/>
  <c r="Q428" i="2"/>
  <c r="Q429" i="2" l="1"/>
  <c r="S428" i="2"/>
  <c r="T428" i="2" s="1"/>
  <c r="I428" i="2" s="1"/>
  <c r="Q430" i="2" l="1"/>
  <c r="S429" i="2"/>
  <c r="T429" i="2" s="1"/>
  <c r="I429" i="2" s="1"/>
  <c r="S430" i="2" l="1"/>
  <c r="T430" i="2" s="1"/>
  <c r="I430" i="2" s="1"/>
  <c r="Q431" i="2"/>
  <c r="S431" i="2" l="1"/>
  <c r="T431" i="2" s="1"/>
  <c r="I431" i="2" s="1"/>
  <c r="Q432" i="2"/>
  <c r="Q433" i="2" l="1"/>
  <c r="S432" i="2"/>
  <c r="T432" i="2" s="1"/>
  <c r="I432" i="2" s="1"/>
  <c r="Q434" i="2" l="1"/>
  <c r="S433" i="2"/>
  <c r="T433" i="2" s="1"/>
  <c r="I433" i="2" s="1"/>
  <c r="S434" i="2" l="1"/>
  <c r="T434" i="2" s="1"/>
  <c r="I434" i="2" s="1"/>
  <c r="Q435" i="2"/>
  <c r="S435" i="2" l="1"/>
  <c r="T435" i="2" s="1"/>
  <c r="I435" i="2" s="1"/>
  <c r="Q436" i="2"/>
  <c r="Q437" i="2" l="1"/>
  <c r="S436" i="2"/>
  <c r="T436" i="2" s="1"/>
  <c r="I436" i="2" s="1"/>
  <c r="Q438" i="2" l="1"/>
  <c r="S437" i="2"/>
  <c r="T437" i="2" s="1"/>
  <c r="I437" i="2" s="1"/>
  <c r="S438" i="2" l="1"/>
  <c r="T438" i="2" s="1"/>
  <c r="I438" i="2" s="1"/>
  <c r="Q439" i="2"/>
  <c r="S439" i="2" l="1"/>
  <c r="T439" i="2" s="1"/>
  <c r="I439" i="2" s="1"/>
  <c r="Q440" i="2"/>
  <c r="Q441" i="2" l="1"/>
  <c r="S440" i="2"/>
  <c r="T440" i="2" s="1"/>
  <c r="I440" i="2" s="1"/>
  <c r="Q442" i="2" l="1"/>
  <c r="S441" i="2"/>
  <c r="T441" i="2" s="1"/>
  <c r="I441" i="2" s="1"/>
  <c r="S442" i="2" l="1"/>
  <c r="T442" i="2" s="1"/>
  <c r="I442" i="2" s="1"/>
  <c r="Q443" i="2"/>
  <c r="S443" i="2" l="1"/>
  <c r="T443" i="2" s="1"/>
  <c r="I443" i="2" s="1"/>
  <c r="Q444" i="2"/>
  <c r="Q445" i="2" l="1"/>
  <c r="S444" i="2"/>
  <c r="T444" i="2" s="1"/>
  <c r="I444" i="2" s="1"/>
  <c r="S445" i="2" l="1"/>
  <c r="T445" i="2" s="1"/>
  <c r="I445" i="2" s="1"/>
  <c r="Q446" i="2"/>
  <c r="S446" i="2" l="1"/>
  <c r="T446" i="2" s="1"/>
  <c r="I446" i="2" s="1"/>
  <c r="Q447" i="2"/>
  <c r="Q448" i="2" l="1"/>
  <c r="S447" i="2"/>
  <c r="T447" i="2" s="1"/>
  <c r="I447" i="2" s="1"/>
  <c r="Q449" i="2" l="1"/>
  <c r="S448" i="2"/>
  <c r="T448" i="2" s="1"/>
  <c r="I448" i="2" s="1"/>
  <c r="S449" i="2" l="1"/>
  <c r="T449" i="2" s="1"/>
  <c r="I449" i="2" s="1"/>
  <c r="Q450" i="2"/>
  <c r="S450" i="2" l="1"/>
  <c r="T450" i="2" s="1"/>
  <c r="I450" i="2" s="1"/>
  <c r="Q451" i="2"/>
  <c r="Q452" i="2" l="1"/>
  <c r="S451" i="2"/>
  <c r="T451" i="2" s="1"/>
  <c r="I451" i="2" s="1"/>
  <c r="Q453" i="2" l="1"/>
  <c r="S452" i="2"/>
  <c r="T452" i="2" s="1"/>
  <c r="I452" i="2" s="1"/>
  <c r="S453" i="2" l="1"/>
  <c r="T453" i="2" s="1"/>
  <c r="I453" i="2" s="1"/>
  <c r="Q454" i="2"/>
  <c r="S454" i="2" l="1"/>
  <c r="T454" i="2" s="1"/>
  <c r="I454" i="2" s="1"/>
  <c r="Q455" i="2"/>
  <c r="Q456" i="2" l="1"/>
  <c r="S455" i="2"/>
  <c r="T455" i="2" s="1"/>
  <c r="I455" i="2" s="1"/>
  <c r="Q457" i="2" l="1"/>
  <c r="S456" i="2"/>
  <c r="T456" i="2" s="1"/>
  <c r="I456" i="2" s="1"/>
  <c r="S457" i="2" l="1"/>
  <c r="T457" i="2" s="1"/>
  <c r="I457" i="2" s="1"/>
  <c r="Q458" i="2"/>
  <c r="S458" i="2" l="1"/>
  <c r="T458" i="2" s="1"/>
  <c r="I458" i="2" s="1"/>
  <c r="Q459" i="2"/>
  <c r="Q460" i="2" l="1"/>
  <c r="S459" i="2"/>
  <c r="T459" i="2" s="1"/>
  <c r="I459" i="2" s="1"/>
  <c r="Q461" i="2" l="1"/>
  <c r="S460" i="2"/>
  <c r="T460" i="2" s="1"/>
  <c r="I460" i="2" s="1"/>
  <c r="S461" i="2" l="1"/>
  <c r="T461" i="2" s="1"/>
  <c r="I461" i="2" s="1"/>
  <c r="Q462" i="2"/>
  <c r="S462" i="2" l="1"/>
  <c r="T462" i="2" s="1"/>
  <c r="I462" i="2" s="1"/>
  <c r="Q463" i="2"/>
  <c r="Q464" i="2" l="1"/>
  <c r="S463" i="2"/>
  <c r="T463" i="2" s="1"/>
  <c r="I463" i="2" s="1"/>
  <c r="Q465" i="2" l="1"/>
  <c r="S464" i="2"/>
  <c r="T464" i="2" s="1"/>
  <c r="I464" i="2" s="1"/>
  <c r="S465" i="2" l="1"/>
  <c r="T465" i="2" s="1"/>
  <c r="I465" i="2" s="1"/>
  <c r="Q466" i="2"/>
  <c r="S466" i="2" l="1"/>
  <c r="T466" i="2" s="1"/>
  <c r="I466" i="2" s="1"/>
  <c r="Q467" i="2"/>
  <c r="Q468" i="2" l="1"/>
  <c r="S467" i="2"/>
  <c r="T467" i="2" s="1"/>
  <c r="I467" i="2" s="1"/>
  <c r="Q469" i="2" l="1"/>
  <c r="S468" i="2"/>
  <c r="T468" i="2" s="1"/>
  <c r="I468" i="2" s="1"/>
  <c r="S469" i="2" l="1"/>
  <c r="T469" i="2" s="1"/>
  <c r="I469" i="2" s="1"/>
  <c r="Q470" i="2"/>
  <c r="S470" i="2" l="1"/>
  <c r="T470" i="2" s="1"/>
  <c r="I470" i="2" s="1"/>
  <c r="Q471" i="2"/>
  <c r="Q472" i="2" l="1"/>
  <c r="S471" i="2"/>
  <c r="T471" i="2" s="1"/>
  <c r="I471" i="2" s="1"/>
  <c r="Q473" i="2" l="1"/>
  <c r="S472" i="2"/>
  <c r="T472" i="2" s="1"/>
  <c r="I472" i="2" s="1"/>
  <c r="S473" i="2" l="1"/>
  <c r="T473" i="2" s="1"/>
  <c r="I473" i="2" s="1"/>
  <c r="Q474" i="2"/>
  <c r="S474" i="2" l="1"/>
  <c r="T474" i="2" s="1"/>
  <c r="I474" i="2" s="1"/>
  <c r="Q475" i="2"/>
  <c r="Q476" i="2" l="1"/>
  <c r="S475" i="2"/>
  <c r="T475" i="2" s="1"/>
  <c r="I475" i="2" s="1"/>
  <c r="Q477" i="2" l="1"/>
  <c r="S476" i="2"/>
  <c r="T476" i="2" s="1"/>
  <c r="I476" i="2" s="1"/>
  <c r="S477" i="2" l="1"/>
  <c r="T477" i="2" s="1"/>
  <c r="I477" i="2" s="1"/>
  <c r="Q478" i="2"/>
  <c r="S478" i="2" l="1"/>
  <c r="T478" i="2" s="1"/>
  <c r="I478" i="2" s="1"/>
  <c r="Q479" i="2"/>
  <c r="Q480" i="2" l="1"/>
  <c r="S479" i="2"/>
  <c r="T479" i="2" s="1"/>
  <c r="I479" i="2" s="1"/>
  <c r="Q481" i="2" l="1"/>
  <c r="S480" i="2"/>
  <c r="T480" i="2" s="1"/>
  <c r="I480" i="2" s="1"/>
  <c r="S481" i="2" l="1"/>
  <c r="T481" i="2" s="1"/>
  <c r="I481" i="2" s="1"/>
  <c r="Q482" i="2"/>
  <c r="S482" i="2" l="1"/>
  <c r="T482" i="2" s="1"/>
  <c r="I482" i="2" s="1"/>
  <c r="Q483" i="2"/>
  <c r="Q484" i="2" l="1"/>
  <c r="S483" i="2"/>
  <c r="T483" i="2" s="1"/>
  <c r="I483" i="2" s="1"/>
  <c r="Q485" i="2" l="1"/>
  <c r="S484" i="2"/>
  <c r="T484" i="2" s="1"/>
  <c r="I484" i="2" s="1"/>
  <c r="S485" i="2" l="1"/>
  <c r="T485" i="2" s="1"/>
  <c r="I485" i="2" s="1"/>
  <c r="Q486" i="2"/>
  <c r="S486" i="2" l="1"/>
  <c r="T486" i="2" s="1"/>
  <c r="I486" i="2" s="1"/>
  <c r="Q487" i="2"/>
  <c r="Q488" i="2" l="1"/>
  <c r="S487" i="2"/>
  <c r="T487" i="2" s="1"/>
  <c r="I487" i="2" s="1"/>
  <c r="Q489" i="2" l="1"/>
  <c r="S488" i="2"/>
  <c r="T488" i="2" s="1"/>
  <c r="I488" i="2" s="1"/>
  <c r="S489" i="2" l="1"/>
  <c r="T489" i="2" s="1"/>
  <c r="I489" i="2" s="1"/>
  <c r="Q490" i="2"/>
  <c r="S490" i="2" l="1"/>
  <c r="T490" i="2" s="1"/>
  <c r="I490" i="2" s="1"/>
  <c r="Q491" i="2"/>
  <c r="Q492" i="2" l="1"/>
  <c r="S491" i="2"/>
  <c r="T491" i="2" s="1"/>
  <c r="I491" i="2" s="1"/>
  <c r="Q493" i="2" l="1"/>
  <c r="S492" i="2"/>
  <c r="T492" i="2" s="1"/>
  <c r="I492" i="2" s="1"/>
  <c r="S493" i="2" l="1"/>
  <c r="T493" i="2" s="1"/>
  <c r="I493" i="2" s="1"/>
  <c r="Q494" i="2"/>
  <c r="S494" i="2" l="1"/>
  <c r="T494" i="2" s="1"/>
  <c r="I494" i="2" s="1"/>
  <c r="Q495" i="2"/>
  <c r="Q496" i="2" l="1"/>
  <c r="S495" i="2"/>
  <c r="T495" i="2" s="1"/>
  <c r="I495" i="2" s="1"/>
  <c r="Q497" i="2" l="1"/>
  <c r="S496" i="2"/>
  <c r="T496" i="2" s="1"/>
  <c r="I496" i="2" s="1"/>
  <c r="S497" i="2" l="1"/>
  <c r="T497" i="2" s="1"/>
  <c r="I497" i="2" s="1"/>
  <c r="Q498" i="2"/>
  <c r="S498" i="2" l="1"/>
  <c r="T498" i="2" s="1"/>
  <c r="I498" i="2" s="1"/>
  <c r="Q499" i="2"/>
  <c r="Q500" i="2" l="1"/>
  <c r="S499" i="2"/>
  <c r="T499" i="2" s="1"/>
  <c r="I499" i="2" s="1"/>
  <c r="Q501" i="2" l="1"/>
  <c r="S500" i="2"/>
  <c r="T500" i="2" s="1"/>
  <c r="I500" i="2" s="1"/>
  <c r="S501" i="2" l="1"/>
  <c r="T501" i="2" s="1"/>
  <c r="I501" i="2" s="1"/>
  <c r="Q502" i="2"/>
  <c r="Q503" i="2" l="1"/>
  <c r="S502" i="2"/>
  <c r="T502" i="2" s="1"/>
  <c r="I502" i="2" s="1"/>
  <c r="Q504" i="2" l="1"/>
  <c r="S503" i="2"/>
  <c r="T503" i="2" s="1"/>
  <c r="I503" i="2" s="1"/>
  <c r="S504" i="2" l="1"/>
  <c r="T504" i="2" s="1"/>
  <c r="I504" i="2" s="1"/>
  <c r="Q505" i="2"/>
  <c r="S505" i="2" l="1"/>
  <c r="T505" i="2" s="1"/>
  <c r="I505" i="2" s="1"/>
  <c r="Q506" i="2"/>
  <c r="Q507" i="2" l="1"/>
  <c r="S506" i="2"/>
  <c r="T506" i="2" s="1"/>
  <c r="I506" i="2" s="1"/>
  <c r="Q508" i="2" l="1"/>
  <c r="S507" i="2"/>
  <c r="T507" i="2" s="1"/>
  <c r="I507" i="2" s="1"/>
  <c r="S508" i="2" l="1"/>
  <c r="T508" i="2" s="1"/>
  <c r="I508" i="2" s="1"/>
  <c r="Q509" i="2"/>
  <c r="Q510" i="2" l="1"/>
  <c r="S509" i="2"/>
  <c r="T509" i="2" s="1"/>
  <c r="I509" i="2" s="1"/>
  <c r="Q511" i="2" l="1"/>
  <c r="S510" i="2"/>
  <c r="T510" i="2" s="1"/>
  <c r="I510" i="2" s="1"/>
  <c r="S511" i="2" l="1"/>
  <c r="T511" i="2" s="1"/>
  <c r="I511" i="2" s="1"/>
  <c r="Q512" i="2"/>
  <c r="S512" i="2" l="1"/>
  <c r="T512" i="2" s="1"/>
  <c r="I512" i="2" s="1"/>
  <c r="Q513" i="2"/>
  <c r="Q514" i="2" l="1"/>
  <c r="S513" i="2"/>
  <c r="T513" i="2" s="1"/>
  <c r="I513" i="2" s="1"/>
  <c r="Q515" i="2" l="1"/>
  <c r="S514" i="2"/>
  <c r="T514" i="2" s="1"/>
  <c r="I514" i="2" s="1"/>
  <c r="Q516" i="2" l="1"/>
  <c r="S515" i="2"/>
  <c r="T515" i="2" s="1"/>
  <c r="I515" i="2" s="1"/>
  <c r="S516" i="2" l="1"/>
  <c r="T516" i="2" s="1"/>
  <c r="I516" i="2" s="1"/>
  <c r="Q517" i="2"/>
  <c r="S517" i="2" l="1"/>
  <c r="T517" i="2" s="1"/>
  <c r="I517" i="2" s="1"/>
  <c r="Q518" i="2"/>
  <c r="Q519" i="2" l="1"/>
  <c r="S518" i="2"/>
  <c r="T518" i="2" s="1"/>
  <c r="I518" i="2" s="1"/>
  <c r="Q520" i="2" l="1"/>
  <c r="S519" i="2"/>
  <c r="T519" i="2" s="1"/>
  <c r="I519" i="2" s="1"/>
  <c r="S520" i="2" l="1"/>
  <c r="T520" i="2" s="1"/>
  <c r="I520" i="2" s="1"/>
  <c r="Q521" i="2"/>
  <c r="S521" i="2" l="1"/>
  <c r="T521" i="2" s="1"/>
  <c r="I521" i="2" s="1"/>
  <c r="Q522" i="2"/>
  <c r="Q523" i="2" l="1"/>
  <c r="S522" i="2"/>
  <c r="T522" i="2" s="1"/>
  <c r="I522" i="2" s="1"/>
  <c r="S523" i="2" l="1"/>
  <c r="T523" i="2" s="1"/>
  <c r="I523" i="2" s="1"/>
  <c r="Q524" i="2"/>
  <c r="S524" i="2" l="1"/>
  <c r="T524" i="2" s="1"/>
  <c r="I524" i="2" s="1"/>
  <c r="Q525" i="2"/>
  <c r="Q526" i="2" l="1"/>
  <c r="S525" i="2"/>
  <c r="T525" i="2" s="1"/>
  <c r="I525" i="2" s="1"/>
  <c r="Q527" i="2" l="1"/>
  <c r="S526" i="2"/>
  <c r="T526" i="2" s="1"/>
  <c r="I526" i="2" s="1"/>
  <c r="S527" i="2" l="1"/>
  <c r="T527" i="2" s="1"/>
  <c r="I527" i="2" s="1"/>
  <c r="Q528" i="2"/>
  <c r="S528" i="2" l="1"/>
  <c r="T528" i="2" s="1"/>
  <c r="I528" i="2" s="1"/>
  <c r="Q529" i="2"/>
  <c r="Q530" i="2" l="1"/>
  <c r="S529" i="2"/>
  <c r="T529" i="2" s="1"/>
  <c r="I529" i="2" s="1"/>
  <c r="Q531" i="2" l="1"/>
  <c r="S530" i="2"/>
  <c r="T530" i="2" s="1"/>
  <c r="I530" i="2" s="1"/>
  <c r="Q532" i="2" l="1"/>
  <c r="S531" i="2"/>
  <c r="T531" i="2" s="1"/>
  <c r="I531" i="2" s="1"/>
  <c r="S532" i="2" l="1"/>
  <c r="T532" i="2" s="1"/>
  <c r="I532" i="2" s="1"/>
  <c r="Q533" i="2"/>
  <c r="S533" i="2" l="1"/>
  <c r="T533" i="2" s="1"/>
  <c r="I533" i="2" s="1"/>
  <c r="Q534" i="2"/>
  <c r="Q535" i="2" l="1"/>
  <c r="S534" i="2"/>
  <c r="T534" i="2" s="1"/>
  <c r="I534" i="2" s="1"/>
  <c r="Q536" i="2" l="1"/>
  <c r="S535" i="2"/>
  <c r="T535" i="2" s="1"/>
  <c r="I535" i="2" s="1"/>
  <c r="S536" i="2" l="1"/>
  <c r="T536" i="2" s="1"/>
  <c r="I536" i="2" s="1"/>
  <c r="Q537" i="2"/>
  <c r="Q538" i="2" l="1"/>
  <c r="S537" i="2"/>
  <c r="T537" i="2" s="1"/>
  <c r="I537" i="2" s="1"/>
  <c r="Q539" i="2" l="1"/>
  <c r="S538" i="2"/>
  <c r="T538" i="2" s="1"/>
  <c r="I538" i="2" s="1"/>
  <c r="S539" i="2" l="1"/>
  <c r="T539" i="2" s="1"/>
  <c r="I539" i="2" s="1"/>
  <c r="Q540" i="2"/>
  <c r="S540" i="2" l="1"/>
  <c r="T540" i="2" s="1"/>
  <c r="I540" i="2" s="1"/>
  <c r="Q541" i="2"/>
  <c r="Q542" i="2" l="1"/>
  <c r="S541" i="2"/>
  <c r="T541" i="2" s="1"/>
  <c r="I541" i="2" s="1"/>
  <c r="Q543" i="2" l="1"/>
  <c r="S542" i="2"/>
  <c r="T542" i="2" s="1"/>
  <c r="I542" i="2" s="1"/>
  <c r="S543" i="2" l="1"/>
  <c r="T543" i="2" s="1"/>
  <c r="I543" i="2" s="1"/>
  <c r="Q544" i="2"/>
  <c r="S544" i="2" l="1"/>
  <c r="T544" i="2" s="1"/>
  <c r="I544" i="2" s="1"/>
  <c r="Q545" i="2"/>
  <c r="Q546" i="2" l="1"/>
  <c r="S545" i="2"/>
  <c r="T545" i="2" s="1"/>
  <c r="I545" i="2" s="1"/>
  <c r="Q547" i="2" l="1"/>
  <c r="S546" i="2"/>
  <c r="T546" i="2" s="1"/>
  <c r="I546" i="2" s="1"/>
  <c r="S547" i="2" l="1"/>
  <c r="T547" i="2" s="1"/>
  <c r="I547" i="2" s="1"/>
  <c r="Q548" i="2"/>
  <c r="S548" i="2" l="1"/>
  <c r="T548" i="2" s="1"/>
  <c r="I548" i="2" s="1"/>
  <c r="Q549" i="2"/>
  <c r="Q550" i="2" l="1"/>
  <c r="S549" i="2"/>
  <c r="T549" i="2" s="1"/>
  <c r="I549" i="2" s="1"/>
  <c r="Q551" i="2" l="1"/>
  <c r="S550" i="2"/>
  <c r="T550" i="2" s="1"/>
  <c r="I550" i="2" s="1"/>
  <c r="S551" i="2" l="1"/>
  <c r="T551" i="2" s="1"/>
  <c r="I551" i="2" s="1"/>
  <c r="Q552" i="2"/>
  <c r="S552" i="2" l="1"/>
  <c r="T552" i="2" s="1"/>
  <c r="I552" i="2" s="1"/>
  <c r="Q553" i="2"/>
  <c r="Q554" i="2" l="1"/>
  <c r="S553" i="2"/>
  <c r="T553" i="2" s="1"/>
  <c r="I553" i="2" s="1"/>
  <c r="Q555" i="2" l="1"/>
  <c r="S554" i="2"/>
  <c r="T554" i="2" s="1"/>
  <c r="I554" i="2" s="1"/>
  <c r="S555" i="2" l="1"/>
  <c r="T555" i="2" s="1"/>
  <c r="I555" i="2" s="1"/>
  <c r="Q556" i="2"/>
  <c r="S556" i="2" l="1"/>
  <c r="T556" i="2" s="1"/>
  <c r="I556" i="2" s="1"/>
  <c r="Q557" i="2"/>
  <c r="Q558" i="2" l="1"/>
  <c r="S557" i="2"/>
  <c r="T557" i="2" s="1"/>
  <c r="I557" i="2" s="1"/>
  <c r="Q559" i="2" l="1"/>
  <c r="S558" i="2"/>
  <c r="T558" i="2" s="1"/>
  <c r="I558" i="2" s="1"/>
  <c r="S559" i="2" l="1"/>
  <c r="T559" i="2" s="1"/>
  <c r="I559" i="2" s="1"/>
  <c r="Q560" i="2"/>
  <c r="S560" i="2" l="1"/>
  <c r="T560" i="2" s="1"/>
  <c r="I560" i="2" s="1"/>
  <c r="Q561" i="2"/>
  <c r="Q562" i="2" l="1"/>
  <c r="S561" i="2"/>
  <c r="T561" i="2" s="1"/>
  <c r="I561" i="2" s="1"/>
  <c r="Q563" i="2" l="1"/>
  <c r="S562" i="2"/>
  <c r="T562" i="2" s="1"/>
  <c r="I562" i="2" s="1"/>
  <c r="S563" i="2" l="1"/>
  <c r="T563" i="2" s="1"/>
  <c r="I563" i="2" s="1"/>
  <c r="Q564" i="2"/>
  <c r="S564" i="2" l="1"/>
  <c r="T564" i="2" s="1"/>
  <c r="I564" i="2" s="1"/>
  <c r="Q565" i="2"/>
  <c r="Q566" i="2" l="1"/>
  <c r="S565" i="2"/>
  <c r="T565" i="2" s="1"/>
  <c r="I565" i="2" s="1"/>
  <c r="Q567" i="2" l="1"/>
  <c r="S566" i="2"/>
  <c r="T566" i="2" s="1"/>
  <c r="I566" i="2" s="1"/>
  <c r="S567" i="2" l="1"/>
  <c r="T567" i="2" s="1"/>
  <c r="I567" i="2" s="1"/>
  <c r="Q568" i="2"/>
  <c r="S568" i="2" l="1"/>
  <c r="T568" i="2" s="1"/>
  <c r="I568" i="2" s="1"/>
  <c r="Q569" i="2"/>
  <c r="Q570" i="2" l="1"/>
  <c r="S569" i="2"/>
  <c r="T569" i="2" s="1"/>
  <c r="I569" i="2" s="1"/>
  <c r="Q571" i="2" l="1"/>
  <c r="S570" i="2"/>
  <c r="T570" i="2" s="1"/>
  <c r="I570" i="2" s="1"/>
  <c r="S571" i="2" l="1"/>
  <c r="T571" i="2" s="1"/>
  <c r="I571" i="2" s="1"/>
  <c r="Q572" i="2"/>
  <c r="S572" i="2" l="1"/>
  <c r="T572" i="2" s="1"/>
  <c r="I572" i="2" s="1"/>
  <c r="Q573" i="2"/>
  <c r="Q574" i="2" l="1"/>
  <c r="S573" i="2"/>
  <c r="T573" i="2" s="1"/>
  <c r="I573" i="2" s="1"/>
  <c r="Q575" i="2" l="1"/>
  <c r="S574" i="2"/>
  <c r="T574" i="2" s="1"/>
  <c r="I574" i="2" s="1"/>
  <c r="S575" i="2" l="1"/>
  <c r="T575" i="2" s="1"/>
  <c r="I575" i="2" s="1"/>
  <c r="Q576" i="2"/>
  <c r="S576" i="2" l="1"/>
  <c r="T576" i="2" s="1"/>
  <c r="I576" i="2" s="1"/>
  <c r="Q577" i="2"/>
  <c r="Q578" i="2" l="1"/>
  <c r="S577" i="2"/>
  <c r="T577" i="2" s="1"/>
  <c r="I577" i="2" s="1"/>
  <c r="Q579" i="2" l="1"/>
  <c r="S578" i="2"/>
  <c r="T578" i="2" s="1"/>
  <c r="I578" i="2" s="1"/>
  <c r="S579" i="2" l="1"/>
  <c r="T579" i="2" s="1"/>
  <c r="I579" i="2" s="1"/>
  <c r="Q580" i="2"/>
  <c r="S580" i="2" l="1"/>
  <c r="T580" i="2" s="1"/>
  <c r="I580" i="2" s="1"/>
  <c r="Q581" i="2"/>
  <c r="Q582" i="2" l="1"/>
  <c r="S581" i="2"/>
  <c r="T581" i="2" s="1"/>
  <c r="I581" i="2" s="1"/>
  <c r="Q583" i="2" l="1"/>
  <c r="S582" i="2"/>
  <c r="T582" i="2" s="1"/>
  <c r="I582" i="2" s="1"/>
  <c r="S583" i="2" l="1"/>
  <c r="T583" i="2" s="1"/>
  <c r="I583" i="2" s="1"/>
  <c r="Q584" i="2"/>
  <c r="S584" i="2" l="1"/>
  <c r="T584" i="2" s="1"/>
  <c r="I584" i="2" s="1"/>
  <c r="Q585" i="2"/>
  <c r="Q586" i="2" l="1"/>
  <c r="S585" i="2"/>
  <c r="T585" i="2" s="1"/>
  <c r="I585" i="2" s="1"/>
  <c r="Q587" i="2" l="1"/>
  <c r="S586" i="2"/>
  <c r="T586" i="2" s="1"/>
  <c r="I586" i="2" s="1"/>
  <c r="S587" i="2" l="1"/>
  <c r="T587" i="2" s="1"/>
  <c r="I587" i="2" s="1"/>
  <c r="Q588" i="2"/>
  <c r="S588" i="2" l="1"/>
  <c r="T588" i="2" s="1"/>
  <c r="I588" i="2" s="1"/>
  <c r="Q589" i="2"/>
  <c r="Q590" i="2" l="1"/>
  <c r="S589" i="2"/>
  <c r="T589" i="2" s="1"/>
  <c r="I589" i="2" s="1"/>
  <c r="Q591" i="2" l="1"/>
  <c r="S590" i="2"/>
  <c r="T590" i="2" s="1"/>
  <c r="I590" i="2" s="1"/>
  <c r="Q592" i="2" l="1"/>
  <c r="S591" i="2"/>
  <c r="T591" i="2" s="1"/>
  <c r="I591" i="2" s="1"/>
  <c r="S592" i="2" l="1"/>
  <c r="T592" i="2" s="1"/>
  <c r="I592" i="2" s="1"/>
  <c r="Q593" i="2"/>
  <c r="S593" i="2" l="1"/>
  <c r="T593" i="2" s="1"/>
  <c r="I593" i="2" s="1"/>
  <c r="Q594" i="2"/>
  <c r="Q595" i="2" l="1"/>
  <c r="S594" i="2"/>
  <c r="T594" i="2" s="1"/>
  <c r="I594" i="2" s="1"/>
  <c r="Q596" i="2" l="1"/>
  <c r="S595" i="2"/>
  <c r="T595" i="2" s="1"/>
  <c r="I595" i="2" s="1"/>
  <c r="S596" i="2" l="1"/>
  <c r="T596" i="2" s="1"/>
  <c r="I596" i="2" s="1"/>
  <c r="Q597" i="2"/>
  <c r="Q598" i="2" l="1"/>
  <c r="S597" i="2"/>
  <c r="T597" i="2" s="1"/>
  <c r="I597" i="2" s="1"/>
  <c r="Q599" i="2" l="1"/>
  <c r="S598" i="2"/>
  <c r="T598" i="2" s="1"/>
  <c r="I598" i="2" s="1"/>
  <c r="S599" i="2" l="1"/>
  <c r="T599" i="2" s="1"/>
  <c r="I599" i="2" s="1"/>
  <c r="Q600" i="2"/>
  <c r="S600" i="2" l="1"/>
  <c r="T600" i="2" s="1"/>
  <c r="I600" i="2" s="1"/>
  <c r="Q601" i="2"/>
  <c r="S601" i="2" l="1"/>
  <c r="T601" i="2" s="1"/>
  <c r="I601" i="2" s="1"/>
  <c r="Q602" i="2"/>
  <c r="Q603" i="2" l="1"/>
  <c r="S602" i="2"/>
  <c r="T602" i="2" s="1"/>
  <c r="I602" i="2" s="1"/>
  <c r="Q604" i="2" l="1"/>
  <c r="S603" i="2"/>
  <c r="T603" i="2" s="1"/>
  <c r="I603" i="2" s="1"/>
  <c r="S604" i="2" l="1"/>
  <c r="T604" i="2" s="1"/>
  <c r="I604" i="2" s="1"/>
  <c r="Q605" i="2"/>
  <c r="Q606" i="2" l="1"/>
  <c r="S605" i="2"/>
  <c r="T605" i="2" s="1"/>
  <c r="I605" i="2" s="1"/>
  <c r="Q607" i="2" l="1"/>
  <c r="S606" i="2"/>
  <c r="T606" i="2" s="1"/>
  <c r="I606" i="2" s="1"/>
  <c r="S607" i="2" l="1"/>
  <c r="T607" i="2" s="1"/>
  <c r="I607" i="2" s="1"/>
  <c r="Q608" i="2"/>
  <c r="S608" i="2" l="1"/>
  <c r="T608" i="2" s="1"/>
  <c r="I608" i="2" s="1"/>
  <c r="Q609" i="2"/>
  <c r="S609" i="2" l="1"/>
  <c r="T609" i="2" s="1"/>
  <c r="I609" i="2" s="1"/>
  <c r="Q610" i="2"/>
  <c r="Q611" i="2" l="1"/>
  <c r="S610" i="2"/>
  <c r="T610" i="2" s="1"/>
  <c r="I610" i="2" s="1"/>
  <c r="Q612" i="2" l="1"/>
  <c r="S611" i="2"/>
  <c r="T611" i="2" s="1"/>
  <c r="I611" i="2" s="1"/>
  <c r="S612" i="2" l="1"/>
  <c r="T612" i="2" s="1"/>
  <c r="I612" i="2" s="1"/>
  <c r="Q613" i="2"/>
  <c r="Q614" i="2" l="1"/>
  <c r="S613" i="2"/>
  <c r="T613" i="2" s="1"/>
  <c r="I613" i="2" s="1"/>
  <c r="Q615" i="2" l="1"/>
  <c r="S614" i="2"/>
  <c r="T614" i="2" s="1"/>
  <c r="I614" i="2" s="1"/>
  <c r="S615" i="2" l="1"/>
  <c r="T615" i="2" s="1"/>
  <c r="I615" i="2" s="1"/>
  <c r="Q616" i="2"/>
  <c r="S616" i="2" l="1"/>
  <c r="T616" i="2" s="1"/>
  <c r="I616" i="2" s="1"/>
  <c r="Q617" i="2"/>
  <c r="S617" i="2" l="1"/>
  <c r="T617" i="2" s="1"/>
  <c r="I617" i="2" s="1"/>
  <c r="Q618" i="2"/>
  <c r="Q619" i="2" l="1"/>
  <c r="S618" i="2"/>
  <c r="T618" i="2" s="1"/>
  <c r="I618" i="2" s="1"/>
  <c r="Q620" i="2" l="1"/>
  <c r="S619" i="2"/>
  <c r="T619" i="2" s="1"/>
  <c r="I619" i="2" s="1"/>
  <c r="S620" i="2" l="1"/>
  <c r="T620" i="2" s="1"/>
  <c r="I620" i="2" s="1"/>
  <c r="Q621" i="2"/>
  <c r="Q622" i="2" l="1"/>
  <c r="S621" i="2"/>
  <c r="T621" i="2" s="1"/>
  <c r="I621" i="2" s="1"/>
  <c r="Q623" i="2" l="1"/>
  <c r="S622" i="2"/>
  <c r="T622" i="2" s="1"/>
  <c r="I622" i="2" s="1"/>
  <c r="S623" i="2" l="1"/>
  <c r="T623" i="2" s="1"/>
  <c r="I623" i="2" s="1"/>
  <c r="Q624" i="2"/>
  <c r="S624" i="2" l="1"/>
  <c r="T624" i="2" s="1"/>
  <c r="I624" i="2" s="1"/>
  <c r="Q625" i="2"/>
  <c r="S625" i="2" l="1"/>
  <c r="T625" i="2" s="1"/>
  <c r="I625" i="2" s="1"/>
  <c r="Q626" i="2"/>
  <c r="Q627" i="2" l="1"/>
  <c r="S626" i="2"/>
  <c r="T626" i="2" s="1"/>
  <c r="I626" i="2" s="1"/>
  <c r="S627" i="2" l="1"/>
  <c r="T627" i="2" s="1"/>
  <c r="I627" i="2" s="1"/>
  <c r="Q628" i="2"/>
  <c r="S628" i="2" l="1"/>
  <c r="T628" i="2" s="1"/>
  <c r="I628" i="2" s="1"/>
  <c r="Q629" i="2"/>
  <c r="Q630" i="2" l="1"/>
  <c r="S629" i="2"/>
  <c r="T629" i="2" s="1"/>
  <c r="I629" i="2" s="1"/>
  <c r="Q631" i="2" l="1"/>
  <c r="S630" i="2"/>
  <c r="T630" i="2" s="1"/>
  <c r="I630" i="2" s="1"/>
  <c r="Q632" i="2" l="1"/>
  <c r="S631" i="2"/>
  <c r="T631" i="2" s="1"/>
  <c r="I631" i="2" s="1"/>
  <c r="S632" i="2" l="1"/>
  <c r="T632" i="2" s="1"/>
  <c r="I632" i="2" s="1"/>
  <c r="Q633" i="2"/>
  <c r="Q634" i="2" l="1"/>
  <c r="S633" i="2"/>
  <c r="T633" i="2" s="1"/>
  <c r="I633" i="2" s="1"/>
  <c r="Q635" i="2" l="1"/>
  <c r="S634" i="2"/>
  <c r="T634" i="2" s="1"/>
  <c r="I634" i="2" s="1"/>
  <c r="Q636" i="2" l="1"/>
  <c r="S635" i="2"/>
  <c r="T635" i="2" s="1"/>
  <c r="I635" i="2" s="1"/>
  <c r="S636" i="2" l="1"/>
  <c r="T636" i="2" s="1"/>
  <c r="I636" i="2" s="1"/>
  <c r="Q637" i="2"/>
  <c r="S637" i="2" l="1"/>
  <c r="T637" i="2" s="1"/>
  <c r="I637" i="2" s="1"/>
  <c r="Q638" i="2"/>
  <c r="Q639" i="2" l="1"/>
  <c r="S638" i="2"/>
  <c r="T638" i="2" s="1"/>
  <c r="I638" i="2" s="1"/>
  <c r="Q640" i="2" l="1"/>
  <c r="S639" i="2"/>
  <c r="T639" i="2" s="1"/>
  <c r="I639" i="2" s="1"/>
  <c r="S640" i="2" l="1"/>
  <c r="T640" i="2" s="1"/>
  <c r="I640" i="2" s="1"/>
  <c r="Q641" i="2"/>
  <c r="S641" i="2" l="1"/>
  <c r="T641" i="2" s="1"/>
  <c r="I641" i="2" s="1"/>
  <c r="Q642" i="2"/>
  <c r="Q643" i="2" l="1"/>
  <c r="S642" i="2"/>
  <c r="T642" i="2" s="1"/>
  <c r="I642" i="2" s="1"/>
  <c r="Q644" i="2" l="1"/>
  <c r="S643" i="2"/>
  <c r="T643" i="2" s="1"/>
  <c r="I643" i="2" s="1"/>
  <c r="S644" i="2" l="1"/>
  <c r="T644" i="2" s="1"/>
  <c r="I644" i="2" s="1"/>
  <c r="Q645" i="2"/>
  <c r="S645" i="2" l="1"/>
  <c r="T645" i="2" s="1"/>
  <c r="I645" i="2" s="1"/>
  <c r="Q646" i="2"/>
  <c r="Q647" i="2" l="1"/>
  <c r="S646" i="2"/>
  <c r="T646" i="2" s="1"/>
  <c r="I646" i="2" s="1"/>
  <c r="Q648" i="2" l="1"/>
  <c r="S647" i="2"/>
  <c r="T647" i="2" s="1"/>
  <c r="I647" i="2" s="1"/>
  <c r="S648" i="2" l="1"/>
  <c r="T648" i="2" s="1"/>
  <c r="I648" i="2" s="1"/>
  <c r="Q649" i="2"/>
  <c r="S649" i="2" l="1"/>
  <c r="T649" i="2" s="1"/>
  <c r="I649" i="2" s="1"/>
  <c r="Q650" i="2"/>
  <c r="Q651" i="2" l="1"/>
  <c r="S650" i="2"/>
  <c r="T650" i="2" s="1"/>
  <c r="I650" i="2" s="1"/>
  <c r="Q652" i="2" l="1"/>
  <c r="S651" i="2"/>
  <c r="T651" i="2" s="1"/>
  <c r="I651" i="2" s="1"/>
  <c r="S652" i="2" l="1"/>
  <c r="T652" i="2" s="1"/>
  <c r="I652" i="2" s="1"/>
  <c r="Q653" i="2"/>
  <c r="S653" i="2" l="1"/>
  <c r="T653" i="2" s="1"/>
  <c r="I653" i="2" s="1"/>
  <c r="Q654" i="2"/>
  <c r="Q655" i="2" l="1"/>
  <c r="S654" i="2"/>
  <c r="T654" i="2" s="1"/>
  <c r="I654" i="2" s="1"/>
  <c r="Q656" i="2" l="1"/>
  <c r="S655" i="2"/>
  <c r="T655" i="2" s="1"/>
  <c r="I655" i="2" s="1"/>
  <c r="S656" i="2" l="1"/>
  <c r="T656" i="2" s="1"/>
  <c r="I656" i="2" s="1"/>
  <c r="Q657" i="2"/>
  <c r="S657" i="2" l="1"/>
  <c r="T657" i="2" s="1"/>
  <c r="I657" i="2" s="1"/>
  <c r="Q658" i="2"/>
  <c r="Q659" i="2" l="1"/>
  <c r="S658" i="2"/>
  <c r="T658" i="2" s="1"/>
  <c r="I658" i="2" s="1"/>
  <c r="Q660" i="2" l="1"/>
  <c r="S659" i="2"/>
  <c r="T659" i="2" s="1"/>
  <c r="I659" i="2" s="1"/>
  <c r="S660" i="2" l="1"/>
  <c r="T660" i="2" s="1"/>
  <c r="I660" i="2" s="1"/>
  <c r="Q661" i="2"/>
  <c r="S661" i="2" l="1"/>
  <c r="T661" i="2" s="1"/>
  <c r="I661" i="2" s="1"/>
  <c r="Q662" i="2"/>
  <c r="Q663" i="2" l="1"/>
  <c r="S662" i="2"/>
  <c r="T662" i="2" s="1"/>
  <c r="I662" i="2" s="1"/>
  <c r="Q664" i="2" l="1"/>
  <c r="S663" i="2"/>
  <c r="T663" i="2" s="1"/>
  <c r="I663" i="2" s="1"/>
  <c r="S664" i="2" l="1"/>
  <c r="T664" i="2" s="1"/>
  <c r="I664" i="2" s="1"/>
  <c r="Q665" i="2"/>
  <c r="S665" i="2" l="1"/>
  <c r="T665" i="2" s="1"/>
  <c r="I665" i="2" s="1"/>
  <c r="Q666" i="2"/>
  <c r="Q667" i="2" l="1"/>
  <c r="S666" i="2"/>
  <c r="T666" i="2" s="1"/>
  <c r="I666" i="2" s="1"/>
  <c r="Q668" i="2" l="1"/>
  <c r="S667" i="2"/>
  <c r="T667" i="2" s="1"/>
  <c r="I667" i="2" s="1"/>
  <c r="S668" i="2" l="1"/>
  <c r="T668" i="2" s="1"/>
  <c r="I668" i="2" s="1"/>
  <c r="Q669" i="2"/>
  <c r="S669" i="2" l="1"/>
  <c r="T669" i="2" s="1"/>
  <c r="I669" i="2" s="1"/>
  <c r="Q670" i="2"/>
  <c r="Q671" i="2" l="1"/>
  <c r="S670" i="2"/>
  <c r="T670" i="2" s="1"/>
  <c r="I670" i="2" s="1"/>
  <c r="Q672" i="2" l="1"/>
  <c r="S671" i="2"/>
  <c r="T671" i="2" s="1"/>
  <c r="I671" i="2" s="1"/>
  <c r="S672" i="2" l="1"/>
  <c r="T672" i="2" s="1"/>
  <c r="I672" i="2" s="1"/>
  <c r="Q673" i="2"/>
  <c r="S673" i="2" l="1"/>
  <c r="T673" i="2" s="1"/>
  <c r="I673" i="2" s="1"/>
  <c r="Q674" i="2"/>
  <c r="Q675" i="2" l="1"/>
  <c r="S674" i="2"/>
  <c r="T674" i="2" s="1"/>
  <c r="I674" i="2" s="1"/>
  <c r="Q676" i="2" l="1"/>
  <c r="S675" i="2"/>
  <c r="T675" i="2" s="1"/>
  <c r="I675" i="2" s="1"/>
  <c r="S676" i="2" l="1"/>
  <c r="T676" i="2" s="1"/>
  <c r="I676" i="2" s="1"/>
  <c r="Q677" i="2"/>
  <c r="Q678" i="2" l="1"/>
  <c r="S677" i="2"/>
  <c r="T677" i="2" s="1"/>
  <c r="I677" i="2" s="1"/>
  <c r="Q679" i="2" l="1"/>
  <c r="S678" i="2"/>
  <c r="T678" i="2" s="1"/>
  <c r="I678" i="2" s="1"/>
  <c r="S679" i="2" l="1"/>
  <c r="T679" i="2" s="1"/>
  <c r="I679" i="2" s="1"/>
  <c r="Q680" i="2"/>
  <c r="S680" i="2" l="1"/>
  <c r="T680" i="2" s="1"/>
  <c r="I680" i="2" s="1"/>
  <c r="Q681" i="2"/>
  <c r="Q682" i="2" l="1"/>
  <c r="S681" i="2"/>
  <c r="T681" i="2" s="1"/>
  <c r="I681" i="2" s="1"/>
  <c r="Q683" i="2" l="1"/>
  <c r="S682" i="2"/>
  <c r="T682" i="2" s="1"/>
  <c r="I682" i="2" s="1"/>
  <c r="S683" i="2" l="1"/>
  <c r="T683" i="2" s="1"/>
  <c r="I683" i="2" s="1"/>
  <c r="Q684" i="2"/>
  <c r="S684" i="2" l="1"/>
  <c r="T684" i="2" s="1"/>
  <c r="I684" i="2" s="1"/>
  <c r="Q685" i="2"/>
  <c r="S685" i="2" l="1"/>
  <c r="T685" i="2" s="1"/>
  <c r="I685" i="2" s="1"/>
  <c r="Q686" i="2"/>
  <c r="Q687" i="2" l="1"/>
  <c r="S686" i="2"/>
  <c r="T686" i="2" s="1"/>
  <c r="I686" i="2" s="1"/>
  <c r="S687" i="2" l="1"/>
  <c r="T687" i="2" s="1"/>
  <c r="I687" i="2" s="1"/>
  <c r="Q688" i="2"/>
  <c r="S688" i="2" l="1"/>
  <c r="T688" i="2" s="1"/>
  <c r="I688" i="2" s="1"/>
  <c r="Q689" i="2"/>
  <c r="Q690" i="2" l="1"/>
  <c r="S689" i="2"/>
  <c r="T689" i="2" s="1"/>
  <c r="I689" i="2" s="1"/>
  <c r="Q691" i="2" l="1"/>
  <c r="S690" i="2"/>
  <c r="T690" i="2" s="1"/>
  <c r="I690" i="2" s="1"/>
  <c r="S691" i="2" l="1"/>
  <c r="T691" i="2" s="1"/>
  <c r="I691" i="2" s="1"/>
  <c r="Q692" i="2"/>
  <c r="S692" i="2" l="1"/>
  <c r="T692" i="2" s="1"/>
  <c r="I692" i="2" s="1"/>
  <c r="Q693" i="2"/>
  <c r="Q694" i="2" l="1"/>
  <c r="S693" i="2"/>
  <c r="T693" i="2" s="1"/>
  <c r="I693" i="2" s="1"/>
  <c r="Q695" i="2" l="1"/>
  <c r="S694" i="2"/>
  <c r="T694" i="2" s="1"/>
  <c r="I694" i="2" s="1"/>
  <c r="S695" i="2" l="1"/>
  <c r="T695" i="2" s="1"/>
  <c r="I695" i="2" s="1"/>
  <c r="Q696" i="2"/>
  <c r="S696" i="2" l="1"/>
  <c r="T696" i="2" s="1"/>
  <c r="I696" i="2" s="1"/>
  <c r="Q697" i="2"/>
  <c r="Q698" i="2" l="1"/>
  <c r="S697" i="2"/>
  <c r="T697" i="2" s="1"/>
  <c r="I697" i="2" s="1"/>
  <c r="Q699" i="2" l="1"/>
  <c r="S698" i="2"/>
  <c r="T698" i="2" s="1"/>
  <c r="I698" i="2" s="1"/>
  <c r="S699" i="2" l="1"/>
  <c r="T699" i="2" s="1"/>
  <c r="I699" i="2" s="1"/>
  <c r="Q700" i="2"/>
  <c r="S700" i="2" l="1"/>
  <c r="T700" i="2" s="1"/>
  <c r="I700" i="2" s="1"/>
  <c r="Q701" i="2"/>
  <c r="Q702" i="2" l="1"/>
  <c r="S701" i="2"/>
  <c r="T701" i="2" s="1"/>
  <c r="I701" i="2" s="1"/>
  <c r="Q703" i="2" l="1"/>
  <c r="S702" i="2"/>
  <c r="T702" i="2" s="1"/>
  <c r="I702" i="2" s="1"/>
  <c r="S703" i="2" l="1"/>
  <c r="T703" i="2" s="1"/>
  <c r="I703" i="2" s="1"/>
  <c r="Q704" i="2"/>
  <c r="S704" i="2" l="1"/>
  <c r="T704" i="2" s="1"/>
  <c r="I704" i="2" s="1"/>
  <c r="Q705" i="2"/>
  <c r="Q706" i="2" l="1"/>
  <c r="S705" i="2"/>
  <c r="T705" i="2" s="1"/>
  <c r="I705" i="2" s="1"/>
  <c r="Q707" i="2" l="1"/>
  <c r="S706" i="2"/>
  <c r="T706" i="2" s="1"/>
  <c r="I706" i="2" s="1"/>
  <c r="S707" i="2" l="1"/>
  <c r="T707" i="2" s="1"/>
  <c r="I707" i="2" s="1"/>
  <c r="Q708" i="2"/>
  <c r="S708" i="2" l="1"/>
  <c r="T708" i="2" s="1"/>
  <c r="I708" i="2" s="1"/>
  <c r="Q709" i="2"/>
  <c r="Q710" i="2" l="1"/>
  <c r="S709" i="2"/>
  <c r="T709" i="2" s="1"/>
  <c r="I709" i="2" s="1"/>
  <c r="Q711" i="2" l="1"/>
  <c r="S710" i="2"/>
  <c r="T710" i="2" s="1"/>
  <c r="I710" i="2" s="1"/>
  <c r="S711" i="2" l="1"/>
  <c r="T711" i="2" s="1"/>
  <c r="I711" i="2" s="1"/>
  <c r="Q712" i="2"/>
  <c r="S712" i="2" l="1"/>
  <c r="T712" i="2" s="1"/>
  <c r="I712" i="2" s="1"/>
  <c r="Q713" i="2"/>
  <c r="Q714" i="2" l="1"/>
  <c r="S713" i="2"/>
  <c r="T713" i="2" s="1"/>
  <c r="I713" i="2" s="1"/>
  <c r="Q715" i="2" l="1"/>
  <c r="S714" i="2"/>
  <c r="T714" i="2" s="1"/>
  <c r="I714" i="2" s="1"/>
  <c r="S715" i="2" l="1"/>
  <c r="T715" i="2" s="1"/>
  <c r="I715" i="2" s="1"/>
  <c r="Q716" i="2"/>
  <c r="S716" i="2" l="1"/>
  <c r="T716" i="2" s="1"/>
  <c r="I716" i="2" s="1"/>
  <c r="Q717" i="2"/>
  <c r="Q718" i="2" l="1"/>
  <c r="S717" i="2"/>
  <c r="T717" i="2" s="1"/>
  <c r="I717" i="2" s="1"/>
  <c r="Q719" i="2" l="1"/>
  <c r="S718" i="2"/>
  <c r="T718" i="2" s="1"/>
  <c r="I718" i="2" s="1"/>
  <c r="S719" i="2" l="1"/>
  <c r="T719" i="2" s="1"/>
  <c r="I719" i="2" s="1"/>
  <c r="Q720" i="2"/>
  <c r="S720" i="2" l="1"/>
  <c r="T720" i="2" s="1"/>
  <c r="I720" i="2" s="1"/>
  <c r="Q721" i="2"/>
  <c r="Q722" i="2" l="1"/>
  <c r="S721" i="2"/>
  <c r="T721" i="2" s="1"/>
  <c r="I721" i="2" s="1"/>
  <c r="Q723" i="2" l="1"/>
  <c r="S722" i="2"/>
  <c r="T722" i="2" s="1"/>
  <c r="I722" i="2" s="1"/>
  <c r="S723" i="2" l="1"/>
  <c r="T723" i="2" s="1"/>
  <c r="I723" i="2" s="1"/>
  <c r="Q724" i="2"/>
  <c r="Q725" i="2" l="1"/>
  <c r="S724" i="2"/>
  <c r="T724" i="2" s="1"/>
  <c r="I724" i="2" s="1"/>
  <c r="Q726" i="2" l="1"/>
  <c r="S725" i="2"/>
  <c r="T725" i="2" s="1"/>
  <c r="I725" i="2" s="1"/>
  <c r="S726" i="2" l="1"/>
  <c r="T726" i="2" s="1"/>
  <c r="I726" i="2" s="1"/>
  <c r="Q727" i="2"/>
  <c r="Q728" i="2" l="1"/>
  <c r="S727" i="2"/>
  <c r="T727" i="2" s="1"/>
  <c r="I727" i="2" s="1"/>
  <c r="Q729" i="2" l="1"/>
  <c r="S728" i="2"/>
  <c r="T728" i="2" s="1"/>
  <c r="I728" i="2" s="1"/>
  <c r="S729" i="2" l="1"/>
  <c r="T729" i="2" s="1"/>
  <c r="I729" i="2" s="1"/>
  <c r="Q730" i="2"/>
  <c r="S730" i="2" l="1"/>
  <c r="T730" i="2" s="1"/>
  <c r="I730" i="2" s="1"/>
  <c r="Q731" i="2"/>
  <c r="Q732" i="2" l="1"/>
  <c r="S731" i="2"/>
  <c r="T731" i="2" s="1"/>
  <c r="I731" i="2" s="1"/>
  <c r="Q733" i="2" l="1"/>
  <c r="S732" i="2"/>
  <c r="T732" i="2" s="1"/>
  <c r="I732" i="2" s="1"/>
  <c r="S733" i="2" l="1"/>
  <c r="T733" i="2" s="1"/>
  <c r="I733" i="2" s="1"/>
  <c r="Q734" i="2"/>
  <c r="S734" i="2" l="1"/>
  <c r="T734" i="2" s="1"/>
  <c r="I734" i="2" s="1"/>
  <c r="Q735" i="2"/>
  <c r="Q736" i="2" l="1"/>
  <c r="S735" i="2"/>
  <c r="T735" i="2" s="1"/>
  <c r="I735" i="2" s="1"/>
  <c r="Q737" i="2" l="1"/>
  <c r="S736" i="2"/>
  <c r="T736" i="2" s="1"/>
  <c r="I736" i="2" s="1"/>
  <c r="S737" i="2" l="1"/>
  <c r="T737" i="2" s="1"/>
  <c r="I737" i="2" s="1"/>
  <c r="Q738" i="2"/>
  <c r="S738" i="2" l="1"/>
  <c r="T738" i="2" s="1"/>
  <c r="I738" i="2" s="1"/>
  <c r="Q739" i="2"/>
  <c r="Q740" i="2" l="1"/>
  <c r="S739" i="2"/>
  <c r="T739" i="2" s="1"/>
  <c r="I739" i="2" s="1"/>
  <c r="Q741" i="2" l="1"/>
  <c r="S740" i="2"/>
  <c r="T740" i="2" s="1"/>
  <c r="I740" i="2" s="1"/>
  <c r="S741" i="2" l="1"/>
  <c r="T741" i="2" s="1"/>
  <c r="I741" i="2" s="1"/>
  <c r="Q742" i="2"/>
  <c r="S742" i="2" l="1"/>
  <c r="T742" i="2" s="1"/>
  <c r="I742" i="2" s="1"/>
  <c r="Q743" i="2"/>
  <c r="Q744" i="2" l="1"/>
  <c r="S743" i="2"/>
  <c r="T743" i="2" s="1"/>
  <c r="I743" i="2" s="1"/>
  <c r="Q745" i="2" l="1"/>
  <c r="S744" i="2"/>
  <c r="T744" i="2" s="1"/>
  <c r="I744" i="2" s="1"/>
  <c r="S745" i="2" l="1"/>
  <c r="T745" i="2" s="1"/>
  <c r="I745" i="2" s="1"/>
  <c r="Q746" i="2"/>
  <c r="S746" i="2" l="1"/>
  <c r="T746" i="2" s="1"/>
  <c r="I746" i="2" s="1"/>
  <c r="Q747" i="2"/>
  <c r="Q748" i="2" l="1"/>
  <c r="S747" i="2"/>
  <c r="T747" i="2" s="1"/>
  <c r="I747" i="2" s="1"/>
  <c r="Q749" i="2" l="1"/>
  <c r="S748" i="2"/>
  <c r="T748" i="2" s="1"/>
  <c r="I748" i="2" s="1"/>
  <c r="S749" i="2" l="1"/>
  <c r="T749" i="2" s="1"/>
  <c r="I749" i="2" s="1"/>
  <c r="Q750" i="2"/>
  <c r="S750" i="2" l="1"/>
  <c r="T750" i="2" s="1"/>
  <c r="I750" i="2" s="1"/>
  <c r="Q751" i="2"/>
  <c r="Q752" i="2" l="1"/>
  <c r="S751" i="2"/>
  <c r="T751" i="2" s="1"/>
  <c r="I751" i="2" s="1"/>
  <c r="Q753" i="2" l="1"/>
  <c r="S752" i="2"/>
  <c r="T752" i="2" s="1"/>
  <c r="I752" i="2" s="1"/>
  <c r="S753" i="2" l="1"/>
  <c r="T753" i="2" s="1"/>
  <c r="I753" i="2" s="1"/>
  <c r="Q754" i="2"/>
  <c r="S754" i="2" l="1"/>
  <c r="T754" i="2" s="1"/>
  <c r="I754" i="2" s="1"/>
  <c r="Q755" i="2"/>
  <c r="Q756" i="2" l="1"/>
  <c r="S755" i="2"/>
  <c r="T755" i="2" s="1"/>
  <c r="I755" i="2" s="1"/>
  <c r="Q757" i="2" l="1"/>
  <c r="S756" i="2"/>
  <c r="T756" i="2" s="1"/>
  <c r="I756" i="2" s="1"/>
  <c r="S757" i="2" l="1"/>
  <c r="T757" i="2" s="1"/>
  <c r="I757" i="2" s="1"/>
  <c r="Q758" i="2"/>
  <c r="S758" i="2" l="1"/>
  <c r="T758" i="2" s="1"/>
  <c r="I758" i="2" s="1"/>
  <c r="Q759" i="2"/>
  <c r="Q760" i="2" l="1"/>
  <c r="S759" i="2"/>
  <c r="T759" i="2" s="1"/>
  <c r="I759" i="2" s="1"/>
  <c r="Q761" i="2" l="1"/>
  <c r="S760" i="2"/>
  <c r="T760" i="2" s="1"/>
  <c r="I760" i="2" s="1"/>
  <c r="S761" i="2" l="1"/>
  <c r="T761" i="2" s="1"/>
  <c r="I761" i="2" s="1"/>
  <c r="Q762" i="2"/>
  <c r="S762" i="2" l="1"/>
  <c r="T762" i="2" s="1"/>
  <c r="I762" i="2" s="1"/>
  <c r="Q763" i="2"/>
  <c r="Q764" i="2" l="1"/>
  <c r="S763" i="2"/>
  <c r="T763" i="2" s="1"/>
  <c r="I763" i="2" s="1"/>
  <c r="Q765" i="2" l="1"/>
  <c r="S764" i="2"/>
  <c r="T764" i="2" s="1"/>
  <c r="I764" i="2" s="1"/>
  <c r="S765" i="2" l="1"/>
  <c r="T765" i="2" s="1"/>
  <c r="I765" i="2" s="1"/>
  <c r="Q766" i="2"/>
  <c r="S766" i="2" l="1"/>
  <c r="T766" i="2" s="1"/>
  <c r="I766" i="2" s="1"/>
  <c r="Q767" i="2"/>
  <c r="Q768" i="2" l="1"/>
  <c r="S767" i="2"/>
  <c r="T767" i="2" s="1"/>
  <c r="I767" i="2" s="1"/>
  <c r="Q769" i="2" l="1"/>
  <c r="S768" i="2"/>
  <c r="T768" i="2" s="1"/>
  <c r="I768" i="2" s="1"/>
  <c r="S769" i="2" l="1"/>
  <c r="T769" i="2" s="1"/>
  <c r="I769" i="2" s="1"/>
  <c r="Q770" i="2"/>
  <c r="S770" i="2" l="1"/>
  <c r="T770" i="2" s="1"/>
  <c r="I770" i="2" s="1"/>
  <c r="Q771" i="2"/>
  <c r="Q772" i="2" l="1"/>
  <c r="S771" i="2"/>
  <c r="T771" i="2" s="1"/>
  <c r="I771" i="2" s="1"/>
  <c r="Q773" i="2" l="1"/>
  <c r="S772" i="2"/>
  <c r="T772" i="2" s="1"/>
  <c r="I772" i="2" s="1"/>
  <c r="S773" i="2" l="1"/>
  <c r="T773" i="2" s="1"/>
  <c r="I773" i="2" s="1"/>
  <c r="Q774" i="2"/>
  <c r="S774" i="2" l="1"/>
  <c r="T774" i="2" s="1"/>
  <c r="I774" i="2" s="1"/>
  <c r="Q775" i="2"/>
  <c r="Q776" i="2" l="1"/>
  <c r="S775" i="2"/>
  <c r="T775" i="2" s="1"/>
  <c r="I775" i="2" s="1"/>
  <c r="Q777" i="2" l="1"/>
  <c r="S776" i="2"/>
  <c r="T776" i="2" s="1"/>
  <c r="I776" i="2" s="1"/>
  <c r="S777" i="2" l="1"/>
  <c r="T777" i="2" s="1"/>
  <c r="I777" i="2" s="1"/>
  <c r="Q778" i="2"/>
  <c r="S778" i="2" l="1"/>
  <c r="T778" i="2" s="1"/>
  <c r="I778" i="2" s="1"/>
  <c r="Q779" i="2"/>
  <c r="Q780" i="2" l="1"/>
  <c r="S779" i="2"/>
  <c r="T779" i="2" s="1"/>
  <c r="I779" i="2" s="1"/>
  <c r="Q781" i="2" l="1"/>
  <c r="S780" i="2"/>
  <c r="T780" i="2" s="1"/>
  <c r="I780" i="2" s="1"/>
  <c r="S781" i="2" l="1"/>
  <c r="T781" i="2" s="1"/>
  <c r="I781" i="2" s="1"/>
  <c r="Q782" i="2"/>
  <c r="S782" i="2" l="1"/>
  <c r="T782" i="2" s="1"/>
  <c r="I782" i="2" s="1"/>
  <c r="Q783" i="2"/>
  <c r="Q784" i="2" l="1"/>
  <c r="S783" i="2"/>
  <c r="T783" i="2" s="1"/>
  <c r="I783" i="2" s="1"/>
  <c r="Q785" i="2" l="1"/>
  <c r="S784" i="2"/>
  <c r="T784" i="2" s="1"/>
  <c r="I784" i="2" s="1"/>
  <c r="S785" i="2" l="1"/>
  <c r="T785" i="2" s="1"/>
  <c r="I785" i="2" s="1"/>
  <c r="Q786" i="2"/>
  <c r="S786" i="2" l="1"/>
  <c r="T786" i="2" s="1"/>
  <c r="I786" i="2" s="1"/>
  <c r="Q787" i="2"/>
  <c r="Q788" i="2" l="1"/>
  <c r="S787" i="2"/>
  <c r="T787" i="2" s="1"/>
  <c r="I787" i="2" s="1"/>
  <c r="Q789" i="2" l="1"/>
  <c r="S788" i="2"/>
  <c r="T788" i="2" s="1"/>
  <c r="I788" i="2" s="1"/>
  <c r="S789" i="2" l="1"/>
  <c r="T789" i="2" s="1"/>
  <c r="I789" i="2" s="1"/>
  <c r="Q790" i="2"/>
  <c r="S790" i="2" l="1"/>
  <c r="T790" i="2" s="1"/>
  <c r="I790" i="2" s="1"/>
  <c r="Q791" i="2"/>
  <c r="Q792" i="2" l="1"/>
  <c r="S791" i="2"/>
  <c r="T791" i="2" s="1"/>
  <c r="I791" i="2" s="1"/>
  <c r="Q793" i="2" l="1"/>
  <c r="S792" i="2"/>
  <c r="T792" i="2" s="1"/>
  <c r="I792" i="2" s="1"/>
  <c r="S793" i="2" l="1"/>
  <c r="T793" i="2" s="1"/>
  <c r="I793" i="2" s="1"/>
  <c r="Q794" i="2"/>
  <c r="S794" i="2" l="1"/>
  <c r="T794" i="2" s="1"/>
  <c r="I794" i="2" s="1"/>
  <c r="Q795" i="2"/>
  <c r="Q796" i="2" l="1"/>
  <c r="S795" i="2"/>
  <c r="T795" i="2" s="1"/>
  <c r="I795" i="2" s="1"/>
  <c r="Q797" i="2" l="1"/>
  <c r="S796" i="2"/>
  <c r="T796" i="2" s="1"/>
  <c r="I796" i="2" s="1"/>
  <c r="S797" i="2" l="1"/>
  <c r="T797" i="2" s="1"/>
  <c r="I797" i="2" s="1"/>
  <c r="Q798" i="2"/>
  <c r="S798" i="2" l="1"/>
  <c r="T798" i="2" s="1"/>
  <c r="I798" i="2" s="1"/>
  <c r="Q799" i="2"/>
  <c r="Q800" i="2" l="1"/>
  <c r="S799" i="2"/>
  <c r="T799" i="2" s="1"/>
  <c r="I799" i="2" s="1"/>
  <c r="Q801" i="2" l="1"/>
  <c r="S800" i="2"/>
  <c r="T800" i="2" s="1"/>
  <c r="I800" i="2" s="1"/>
  <c r="S801" i="2" l="1"/>
  <c r="T801" i="2" s="1"/>
  <c r="I801" i="2" s="1"/>
  <c r="Q802" i="2"/>
  <c r="S802" i="2" l="1"/>
  <c r="T802" i="2" s="1"/>
  <c r="I802" i="2" s="1"/>
  <c r="Q803" i="2"/>
  <c r="Q804" i="2" l="1"/>
  <c r="S803" i="2"/>
  <c r="T803" i="2" s="1"/>
  <c r="I803" i="2" s="1"/>
  <c r="Q805" i="2" l="1"/>
  <c r="S804" i="2"/>
  <c r="T804" i="2" s="1"/>
  <c r="I804" i="2" s="1"/>
  <c r="S805" i="2" l="1"/>
  <c r="T805" i="2" s="1"/>
  <c r="I805" i="2" s="1"/>
  <c r="Q806" i="2"/>
  <c r="S806" i="2" l="1"/>
  <c r="T806" i="2" s="1"/>
  <c r="I806" i="2" s="1"/>
  <c r="Q807" i="2"/>
  <c r="Q808" i="2" l="1"/>
  <c r="S807" i="2"/>
  <c r="T807" i="2" s="1"/>
  <c r="I807" i="2" s="1"/>
  <c r="Q809" i="2" l="1"/>
  <c r="S808" i="2"/>
  <c r="T808" i="2" s="1"/>
  <c r="I808" i="2" s="1"/>
  <c r="S809" i="2" l="1"/>
  <c r="T809" i="2" s="1"/>
  <c r="I809" i="2" s="1"/>
  <c r="Q810" i="2"/>
  <c r="S810" i="2" l="1"/>
  <c r="T810" i="2" s="1"/>
  <c r="I810" i="2" s="1"/>
  <c r="Q811" i="2"/>
  <c r="Q812" i="2" l="1"/>
  <c r="S811" i="2"/>
  <c r="T811" i="2" s="1"/>
  <c r="I811" i="2" s="1"/>
  <c r="Q813" i="2" l="1"/>
  <c r="S812" i="2"/>
  <c r="T812" i="2" s="1"/>
  <c r="I812" i="2" s="1"/>
  <c r="S813" i="2" l="1"/>
  <c r="T813" i="2" s="1"/>
  <c r="I813" i="2" s="1"/>
  <c r="Q814" i="2"/>
  <c r="S814" i="2" l="1"/>
  <c r="T814" i="2" s="1"/>
  <c r="I814" i="2" s="1"/>
  <c r="Q815" i="2"/>
  <c r="Q816" i="2" l="1"/>
  <c r="S815" i="2"/>
  <c r="T815" i="2" s="1"/>
  <c r="I815" i="2" s="1"/>
  <c r="Q817" i="2" l="1"/>
  <c r="S816" i="2"/>
  <c r="T816" i="2" s="1"/>
  <c r="I816" i="2" s="1"/>
  <c r="S817" i="2" l="1"/>
  <c r="T817" i="2" s="1"/>
  <c r="I817" i="2" s="1"/>
  <c r="Q818" i="2"/>
  <c r="S818" i="2" l="1"/>
  <c r="T818" i="2" s="1"/>
  <c r="I818" i="2" s="1"/>
  <c r="Q819" i="2"/>
  <c r="Q820" i="2" l="1"/>
  <c r="S819" i="2"/>
  <c r="T819" i="2" s="1"/>
  <c r="I819" i="2" s="1"/>
  <c r="Q821" i="2" l="1"/>
  <c r="S820" i="2"/>
  <c r="T820" i="2" s="1"/>
  <c r="I820" i="2" s="1"/>
  <c r="S821" i="2" l="1"/>
  <c r="T821" i="2" s="1"/>
  <c r="I821" i="2" s="1"/>
  <c r="Q822" i="2"/>
  <c r="S822" i="2" l="1"/>
  <c r="T822" i="2" s="1"/>
  <c r="I822" i="2" s="1"/>
  <c r="Q823" i="2"/>
  <c r="Q824" i="2" l="1"/>
  <c r="S823" i="2"/>
  <c r="T823" i="2" s="1"/>
  <c r="I823" i="2" s="1"/>
  <c r="Q825" i="2" l="1"/>
  <c r="S824" i="2"/>
  <c r="T824" i="2" s="1"/>
  <c r="I824" i="2" s="1"/>
  <c r="S825" i="2" l="1"/>
  <c r="T825" i="2" s="1"/>
  <c r="I825" i="2" s="1"/>
  <c r="Q826" i="2"/>
  <c r="S826" i="2" l="1"/>
  <c r="T826" i="2" s="1"/>
  <c r="I826" i="2" s="1"/>
  <c r="Q827" i="2"/>
  <c r="Q828" i="2" l="1"/>
  <c r="S827" i="2"/>
  <c r="T827" i="2" s="1"/>
  <c r="I827" i="2" s="1"/>
  <c r="Q829" i="2" l="1"/>
  <c r="S828" i="2"/>
  <c r="T828" i="2" s="1"/>
  <c r="I828" i="2" s="1"/>
  <c r="S829" i="2" l="1"/>
  <c r="T829" i="2" s="1"/>
  <c r="I829" i="2" s="1"/>
  <c r="Q830" i="2"/>
  <c r="S830" i="2" l="1"/>
  <c r="T830" i="2" s="1"/>
  <c r="I830" i="2" s="1"/>
  <c r="Q831" i="2"/>
  <c r="Q832" i="2" l="1"/>
  <c r="S831" i="2"/>
  <c r="T831" i="2" s="1"/>
  <c r="I831" i="2" s="1"/>
  <c r="Q833" i="2" l="1"/>
  <c r="S832" i="2"/>
  <c r="T832" i="2" s="1"/>
  <c r="I832" i="2" s="1"/>
  <c r="S833" i="2" l="1"/>
  <c r="T833" i="2" s="1"/>
  <c r="I833" i="2" s="1"/>
  <c r="Q834" i="2"/>
  <c r="S834" i="2" l="1"/>
  <c r="T834" i="2" s="1"/>
  <c r="I834" i="2" s="1"/>
  <c r="Q835" i="2"/>
  <c r="Q836" i="2" l="1"/>
  <c r="S835" i="2"/>
  <c r="T835" i="2" s="1"/>
  <c r="I835" i="2" s="1"/>
  <c r="Q837" i="2" l="1"/>
  <c r="S836" i="2"/>
  <c r="T836" i="2" s="1"/>
  <c r="I836" i="2" s="1"/>
  <c r="S837" i="2" l="1"/>
  <c r="T837" i="2" s="1"/>
  <c r="I837" i="2" s="1"/>
  <c r="Q838" i="2"/>
  <c r="S838" i="2" l="1"/>
  <c r="T838" i="2" s="1"/>
  <c r="I838" i="2" s="1"/>
  <c r="Q839" i="2"/>
  <c r="Q840" i="2" l="1"/>
  <c r="S839" i="2"/>
  <c r="T839" i="2" s="1"/>
  <c r="I839" i="2" s="1"/>
  <c r="Q841" i="2" l="1"/>
  <c r="S840" i="2"/>
  <c r="T840" i="2" s="1"/>
  <c r="I840" i="2" s="1"/>
  <c r="S841" i="2" l="1"/>
  <c r="T841" i="2" s="1"/>
  <c r="I841" i="2" s="1"/>
  <c r="Q842" i="2"/>
  <c r="S842" i="2" l="1"/>
  <c r="T842" i="2" s="1"/>
  <c r="I842" i="2" s="1"/>
  <c r="Q843" i="2"/>
  <c r="Q844" i="2" l="1"/>
  <c r="S843" i="2"/>
  <c r="T843" i="2" s="1"/>
  <c r="I843" i="2" s="1"/>
  <c r="Q845" i="2" l="1"/>
  <c r="S844" i="2"/>
  <c r="T844" i="2" s="1"/>
  <c r="I844" i="2" s="1"/>
  <c r="S845" i="2" l="1"/>
  <c r="T845" i="2" s="1"/>
  <c r="I845" i="2" s="1"/>
  <c r="Q846" i="2"/>
  <c r="S846" i="2" l="1"/>
  <c r="T846" i="2" s="1"/>
  <c r="I846" i="2" s="1"/>
  <c r="Q847" i="2"/>
  <c r="Q848" i="2" l="1"/>
  <c r="S847" i="2"/>
  <c r="T847" i="2" s="1"/>
  <c r="I847" i="2" s="1"/>
  <c r="Q849" i="2" l="1"/>
  <c r="S848" i="2"/>
  <c r="T848" i="2" s="1"/>
  <c r="I848" i="2" s="1"/>
  <c r="S849" i="2" l="1"/>
  <c r="T849" i="2" s="1"/>
  <c r="I849" i="2" s="1"/>
  <c r="Q850" i="2"/>
  <c r="S850" i="2" l="1"/>
  <c r="T850" i="2" s="1"/>
  <c r="I850" i="2" s="1"/>
  <c r="Q851" i="2"/>
  <c r="Q852" i="2" l="1"/>
  <c r="S851" i="2"/>
  <c r="T851" i="2" s="1"/>
  <c r="I851" i="2" s="1"/>
  <c r="Q853" i="2" l="1"/>
  <c r="S852" i="2"/>
  <c r="T852" i="2" s="1"/>
  <c r="I852" i="2" s="1"/>
  <c r="S853" i="2" l="1"/>
  <c r="T853" i="2" s="1"/>
  <c r="I853" i="2" s="1"/>
  <c r="Q854" i="2"/>
  <c r="S854" i="2" l="1"/>
  <c r="T854" i="2" s="1"/>
  <c r="I854" i="2" s="1"/>
  <c r="Q855" i="2"/>
  <c r="Q856" i="2" l="1"/>
  <c r="S855" i="2"/>
  <c r="T855" i="2" s="1"/>
  <c r="I855" i="2" s="1"/>
  <c r="Q857" i="2" l="1"/>
  <c r="S856" i="2"/>
  <c r="T856" i="2" s="1"/>
  <c r="I856" i="2" s="1"/>
  <c r="S857" i="2" l="1"/>
  <c r="T857" i="2" s="1"/>
  <c r="I857" i="2" s="1"/>
  <c r="Q858" i="2"/>
  <c r="S858" i="2" l="1"/>
  <c r="T858" i="2" s="1"/>
  <c r="I858" i="2" s="1"/>
  <c r="Q859" i="2"/>
  <c r="Q860" i="2" l="1"/>
  <c r="S859" i="2"/>
  <c r="T859" i="2" s="1"/>
  <c r="I859" i="2" s="1"/>
  <c r="Q861" i="2" l="1"/>
  <c r="S860" i="2"/>
  <c r="T860" i="2" s="1"/>
  <c r="I860" i="2" s="1"/>
  <c r="S861" i="2" l="1"/>
  <c r="T861" i="2" s="1"/>
  <c r="I861" i="2" s="1"/>
  <c r="Q862" i="2"/>
  <c r="S862" i="2" l="1"/>
  <c r="T862" i="2" s="1"/>
  <c r="I862" i="2" s="1"/>
  <c r="Q863" i="2"/>
  <c r="Q864" i="2" l="1"/>
  <c r="S863" i="2"/>
  <c r="T863" i="2" s="1"/>
  <c r="I863" i="2" s="1"/>
  <c r="Q865" i="2" l="1"/>
  <c r="S864" i="2"/>
  <c r="T864" i="2" s="1"/>
  <c r="I864" i="2" s="1"/>
  <c r="S865" i="2" l="1"/>
  <c r="T865" i="2" s="1"/>
  <c r="I865" i="2" s="1"/>
  <c r="Q866" i="2"/>
  <c r="S866" i="2" l="1"/>
  <c r="T866" i="2" s="1"/>
  <c r="I866" i="2" s="1"/>
  <c r="Q867" i="2"/>
  <c r="Q868" i="2" l="1"/>
  <c r="S867" i="2"/>
  <c r="T867" i="2" s="1"/>
  <c r="I867" i="2" s="1"/>
  <c r="Q869" i="2" l="1"/>
  <c r="S868" i="2"/>
  <c r="T868" i="2" s="1"/>
  <c r="I868" i="2" s="1"/>
  <c r="S869" i="2" l="1"/>
  <c r="T869" i="2" s="1"/>
  <c r="I869" i="2" s="1"/>
  <c r="Q870" i="2"/>
  <c r="S870" i="2" l="1"/>
  <c r="T870" i="2" s="1"/>
  <c r="I870" i="2" s="1"/>
  <c r="Q871" i="2"/>
  <c r="Q872" i="2" l="1"/>
  <c r="S871" i="2"/>
  <c r="T871" i="2" s="1"/>
  <c r="I871" i="2" s="1"/>
  <c r="Q873" i="2" l="1"/>
  <c r="S872" i="2"/>
  <c r="T872" i="2" s="1"/>
  <c r="I872" i="2" s="1"/>
  <c r="S873" i="2" l="1"/>
  <c r="T873" i="2" s="1"/>
  <c r="I873" i="2" s="1"/>
  <c r="Q874" i="2"/>
  <c r="S874" i="2" l="1"/>
  <c r="T874" i="2" s="1"/>
  <c r="I874" i="2" s="1"/>
  <c r="Q875" i="2"/>
  <c r="Q876" i="2" l="1"/>
  <c r="S875" i="2"/>
  <c r="T875" i="2" s="1"/>
  <c r="I875" i="2" s="1"/>
  <c r="Q877" i="2" l="1"/>
  <c r="S876" i="2"/>
  <c r="T876" i="2" s="1"/>
  <c r="I876" i="2" s="1"/>
  <c r="S877" i="2" l="1"/>
  <c r="T877" i="2" s="1"/>
  <c r="I877" i="2" s="1"/>
  <c r="Q878" i="2"/>
  <c r="S878" i="2" l="1"/>
  <c r="T878" i="2" s="1"/>
  <c r="I878" i="2" s="1"/>
  <c r="Q879" i="2"/>
  <c r="Q880" i="2" l="1"/>
  <c r="S879" i="2"/>
  <c r="T879" i="2" s="1"/>
  <c r="I879" i="2" s="1"/>
  <c r="Q881" i="2" l="1"/>
  <c r="S880" i="2"/>
  <c r="T880" i="2" s="1"/>
  <c r="I880" i="2" s="1"/>
  <c r="S881" i="2" l="1"/>
  <c r="T881" i="2" s="1"/>
  <c r="I881" i="2" s="1"/>
  <c r="Q882" i="2"/>
  <c r="S882" i="2" l="1"/>
  <c r="T882" i="2" s="1"/>
  <c r="I882" i="2" s="1"/>
  <c r="Q883" i="2"/>
  <c r="Q884" i="2" l="1"/>
  <c r="S883" i="2"/>
  <c r="T883" i="2" s="1"/>
  <c r="I883" i="2" s="1"/>
  <c r="Q885" i="2" l="1"/>
  <c r="S884" i="2"/>
  <c r="T884" i="2" s="1"/>
  <c r="I884" i="2" s="1"/>
  <c r="S885" i="2" l="1"/>
  <c r="T885" i="2" s="1"/>
  <c r="I885" i="2" s="1"/>
  <c r="Q886" i="2"/>
  <c r="S886" i="2" l="1"/>
  <c r="T886" i="2" s="1"/>
  <c r="I886" i="2" s="1"/>
  <c r="Q887" i="2"/>
  <c r="Q888" i="2" l="1"/>
  <c r="S887" i="2"/>
  <c r="T887" i="2" s="1"/>
  <c r="I887" i="2" s="1"/>
  <c r="Q889" i="2" l="1"/>
  <c r="S888" i="2"/>
  <c r="T888" i="2" s="1"/>
  <c r="I888" i="2" s="1"/>
  <c r="S889" i="2" l="1"/>
  <c r="T889" i="2" s="1"/>
  <c r="I889" i="2" s="1"/>
  <c r="Q890" i="2"/>
  <c r="S890" i="2" l="1"/>
  <c r="Q891" i="2"/>
  <c r="T890" i="2"/>
  <c r="S891" i="2" l="1"/>
  <c r="Q892" i="2"/>
  <c r="I890" i="2"/>
  <c r="T891" i="2"/>
  <c r="S892" i="2" l="1"/>
  <c r="Q893" i="2"/>
  <c r="I891" i="2"/>
  <c r="T892" i="2"/>
  <c r="S893" i="2" l="1"/>
  <c r="Q894" i="2"/>
  <c r="I892" i="2"/>
  <c r="T893" i="2"/>
  <c r="S894" i="2" l="1"/>
  <c r="Q895" i="2"/>
  <c r="I893" i="2"/>
  <c r="T894" i="2"/>
  <c r="S895" i="2" l="1"/>
  <c r="Q896" i="2"/>
  <c r="I894" i="2"/>
  <c r="T895" i="2"/>
  <c r="S896" i="2" l="1"/>
  <c r="Q897" i="2"/>
  <c r="I895" i="2"/>
  <c r="T896" i="2"/>
  <c r="S897" i="2" l="1"/>
  <c r="Q898" i="2"/>
  <c r="I896" i="2"/>
  <c r="T897" i="2"/>
  <c r="Q899" i="2" l="1"/>
  <c r="S898" i="2"/>
  <c r="T898" i="2" s="1"/>
  <c r="I897" i="2"/>
  <c r="Q900" i="2" l="1"/>
  <c r="S899" i="2"/>
  <c r="I898" i="2"/>
  <c r="T899" i="2"/>
  <c r="S900" i="2" l="1"/>
  <c r="Q901" i="2"/>
  <c r="I899" i="2"/>
  <c r="T900" i="2"/>
  <c r="S901" i="2" l="1"/>
  <c r="Q902" i="2"/>
  <c r="I900" i="2"/>
  <c r="T901" i="2"/>
  <c r="S902" i="2" l="1"/>
  <c r="Q903" i="2"/>
  <c r="I901" i="2"/>
  <c r="T902" i="2"/>
  <c r="S903" i="2" l="1"/>
  <c r="Q904" i="2"/>
  <c r="I902" i="2"/>
  <c r="T903" i="2"/>
  <c r="S904" i="2" l="1"/>
  <c r="Q905" i="2"/>
  <c r="I903" i="2"/>
  <c r="T904" i="2"/>
  <c r="Q906" i="2" l="1"/>
  <c r="S905" i="2"/>
  <c r="I904" i="2"/>
  <c r="T905" i="2"/>
  <c r="S906" i="2" l="1"/>
  <c r="Q907" i="2"/>
  <c r="I905" i="2"/>
  <c r="T906" i="2"/>
  <c r="S907" i="2" l="1"/>
  <c r="Q908" i="2"/>
  <c r="I906" i="2"/>
  <c r="T907" i="2"/>
  <c r="Q909" i="2" l="1"/>
  <c r="S908" i="2"/>
  <c r="I907" i="2"/>
  <c r="T908" i="2"/>
  <c r="Q910" i="2" l="1"/>
  <c r="S909" i="2"/>
  <c r="I908" i="2"/>
  <c r="T909" i="2"/>
  <c r="S910" i="2" l="1"/>
  <c r="Q911" i="2"/>
  <c r="I909" i="2"/>
  <c r="T910" i="2"/>
  <c r="S911" i="2" l="1"/>
  <c r="Q912" i="2"/>
  <c r="I910" i="2"/>
  <c r="T911" i="2"/>
  <c r="Q913" i="2" l="1"/>
  <c r="S912" i="2"/>
  <c r="I911" i="2"/>
  <c r="T912" i="2"/>
  <c r="S913" i="2" l="1"/>
  <c r="Q914" i="2"/>
  <c r="I912" i="2"/>
  <c r="T913" i="2"/>
  <c r="S914" i="2" l="1"/>
  <c r="Q915" i="2"/>
  <c r="I913" i="2"/>
  <c r="T914" i="2"/>
  <c r="S915" i="2" l="1"/>
  <c r="Q916" i="2"/>
  <c r="I914" i="2"/>
  <c r="T915" i="2"/>
  <c r="Q917" i="2" l="1"/>
  <c r="S916" i="2"/>
  <c r="I915" i="2"/>
  <c r="T916" i="2"/>
  <c r="Q918" i="2" l="1"/>
  <c r="S917" i="2"/>
  <c r="I916" i="2"/>
  <c r="T917" i="2"/>
  <c r="S918" i="2" l="1"/>
  <c r="Q919" i="2"/>
  <c r="I917" i="2"/>
  <c r="T918" i="2"/>
  <c r="S919" i="2" l="1"/>
  <c r="Q920" i="2"/>
  <c r="I918" i="2"/>
  <c r="T919" i="2"/>
  <c r="S920" i="2" l="1"/>
  <c r="Q921" i="2"/>
  <c r="I919" i="2"/>
  <c r="T920" i="2"/>
  <c r="S921" i="2" l="1"/>
  <c r="Q922" i="2"/>
  <c r="I920" i="2"/>
  <c r="T921" i="2"/>
  <c r="Q923" i="2" l="1"/>
  <c r="S922" i="2"/>
  <c r="I921" i="2"/>
  <c r="T922" i="2"/>
  <c r="S923" i="2" l="1"/>
  <c r="Q924" i="2"/>
  <c r="I922" i="2"/>
  <c r="T923" i="2"/>
  <c r="S924" i="2" l="1"/>
  <c r="Q925" i="2"/>
  <c r="I923" i="2"/>
  <c r="T924" i="2"/>
  <c r="S925" i="2" l="1"/>
  <c r="Q926" i="2"/>
  <c r="I924" i="2"/>
  <c r="T925" i="2"/>
  <c r="S926" i="2" l="1"/>
  <c r="Q927" i="2"/>
  <c r="I925" i="2"/>
  <c r="T926" i="2"/>
  <c r="S927" i="2" l="1"/>
  <c r="Q928" i="2"/>
  <c r="I926" i="2"/>
  <c r="T927" i="2"/>
  <c r="S928" i="2" l="1"/>
  <c r="Q929" i="2"/>
  <c r="I927" i="2"/>
  <c r="T928" i="2"/>
  <c r="Q930" i="2" l="1"/>
  <c r="S929" i="2"/>
  <c r="I928" i="2"/>
  <c r="T929" i="2"/>
  <c r="S930" i="2" l="1"/>
  <c r="Q931" i="2"/>
  <c r="I929" i="2"/>
  <c r="T930" i="2"/>
  <c r="Q932" i="2" l="1"/>
  <c r="S931" i="2"/>
  <c r="I930" i="2"/>
  <c r="T931" i="2"/>
  <c r="Q933" i="2" l="1"/>
  <c r="S932" i="2"/>
  <c r="I931" i="2"/>
  <c r="T932" i="2"/>
  <c r="S933" i="2" l="1"/>
  <c r="Q934" i="2"/>
  <c r="I932" i="2"/>
  <c r="T933" i="2"/>
  <c r="Q935" i="2" l="1"/>
  <c r="S934" i="2"/>
  <c r="I933" i="2"/>
  <c r="T934" i="2"/>
  <c r="Q936" i="2" l="1"/>
  <c r="S935" i="2"/>
  <c r="I934" i="2"/>
  <c r="T935" i="2"/>
  <c r="S936" i="2" l="1"/>
  <c r="Q937" i="2"/>
  <c r="I935" i="2"/>
  <c r="T936" i="2"/>
  <c r="Q938" i="2" l="1"/>
  <c r="S937" i="2"/>
  <c r="I936" i="2"/>
  <c r="T937" i="2"/>
  <c r="Q939" i="2" l="1"/>
  <c r="S938" i="2"/>
  <c r="I937" i="2"/>
  <c r="T938" i="2"/>
  <c r="Q940" i="2" l="1"/>
  <c r="S939" i="2"/>
  <c r="I938" i="2"/>
  <c r="T939" i="2"/>
  <c r="Q941" i="2" l="1"/>
  <c r="S940" i="2"/>
  <c r="I939" i="2"/>
  <c r="T940" i="2"/>
  <c r="S941" i="2" l="1"/>
  <c r="T941" i="2" s="1"/>
  <c r="Q942" i="2"/>
  <c r="I940" i="2"/>
  <c r="S942" i="2" l="1"/>
  <c r="Q943" i="2"/>
  <c r="I941" i="2"/>
  <c r="T942" i="2"/>
  <c r="S943" i="2" l="1"/>
  <c r="Q944" i="2"/>
  <c r="I942" i="2"/>
  <c r="T943" i="2"/>
  <c r="Q945" i="2" l="1"/>
  <c r="S944" i="2"/>
  <c r="I943" i="2"/>
  <c r="T944" i="2"/>
  <c r="S945" i="2" l="1"/>
  <c r="Q946" i="2"/>
  <c r="I944" i="2"/>
  <c r="T945" i="2"/>
  <c r="Q947" i="2" l="1"/>
  <c r="S946" i="2"/>
  <c r="I945" i="2"/>
  <c r="T946" i="2"/>
  <c r="S947" i="2" l="1"/>
  <c r="Q948" i="2"/>
  <c r="I946" i="2"/>
  <c r="T947" i="2"/>
  <c r="Q949" i="2" l="1"/>
  <c r="S948" i="2"/>
  <c r="I947" i="2"/>
  <c r="T948" i="2"/>
  <c r="S949" i="2" l="1"/>
  <c r="Q950" i="2"/>
  <c r="I948" i="2"/>
  <c r="T949" i="2"/>
  <c r="S950" i="2" l="1"/>
  <c r="Q951" i="2"/>
  <c r="I949" i="2"/>
  <c r="T950" i="2"/>
  <c r="Q952" i="2" l="1"/>
  <c r="S951" i="2"/>
  <c r="I950" i="2"/>
  <c r="T951" i="2"/>
  <c r="S952" i="2" l="1"/>
  <c r="Q953" i="2"/>
  <c r="I951" i="2"/>
  <c r="T952" i="2"/>
  <c r="S953" i="2" l="1"/>
  <c r="Q954" i="2"/>
  <c r="I952" i="2"/>
  <c r="T953" i="2"/>
  <c r="Q955" i="2" l="1"/>
  <c r="S954" i="2"/>
  <c r="I953" i="2"/>
  <c r="T954" i="2"/>
  <c r="S955" i="2" l="1"/>
  <c r="Q956" i="2"/>
  <c r="I954" i="2"/>
  <c r="T955" i="2"/>
  <c r="Q957" i="2" l="1"/>
  <c r="S956" i="2"/>
  <c r="I955" i="2"/>
  <c r="T956" i="2"/>
  <c r="S957" i="2" l="1"/>
  <c r="Q958" i="2"/>
  <c r="I956" i="2"/>
  <c r="T957" i="2"/>
  <c r="S958" i="2" l="1"/>
  <c r="Q959" i="2"/>
  <c r="I957" i="2"/>
  <c r="T958" i="2"/>
  <c r="S959" i="2" l="1"/>
  <c r="Q960" i="2"/>
  <c r="I958" i="2"/>
  <c r="T959" i="2"/>
  <c r="S960" i="2" l="1"/>
  <c r="Q961" i="2"/>
  <c r="I959" i="2"/>
  <c r="T960" i="2"/>
  <c r="Q962" i="2" l="1"/>
  <c r="S961" i="2"/>
  <c r="I960" i="2"/>
  <c r="T961" i="2"/>
  <c r="Q963" i="2" l="1"/>
  <c r="S962" i="2"/>
  <c r="I961" i="2"/>
  <c r="T962" i="2"/>
  <c r="Q964" i="2" l="1"/>
  <c r="S963" i="2"/>
  <c r="I962" i="2"/>
  <c r="T963" i="2"/>
  <c r="S964" i="2" l="1"/>
  <c r="Q965" i="2"/>
  <c r="I963" i="2"/>
  <c r="T964" i="2"/>
  <c r="S965" i="2" l="1"/>
  <c r="Q966" i="2"/>
  <c r="I964" i="2"/>
  <c r="T965" i="2"/>
  <c r="S966" i="2" l="1"/>
  <c r="Q967" i="2"/>
  <c r="I965" i="2"/>
  <c r="T966" i="2"/>
  <c r="S967" i="2" l="1"/>
  <c r="Q968" i="2"/>
  <c r="I966" i="2"/>
  <c r="T967" i="2"/>
  <c r="Q969" i="2" l="1"/>
  <c r="S968" i="2"/>
  <c r="I967" i="2"/>
  <c r="T968" i="2"/>
  <c r="Q970" i="2" l="1"/>
  <c r="S969" i="2"/>
  <c r="I968" i="2"/>
  <c r="T969" i="2"/>
  <c r="Q971" i="2" l="1"/>
  <c r="S970" i="2"/>
  <c r="I969" i="2"/>
  <c r="T970" i="2"/>
  <c r="S971" i="2" l="1"/>
  <c r="Q972" i="2"/>
  <c r="I970" i="2"/>
  <c r="T971" i="2"/>
  <c r="S972" i="2" l="1"/>
  <c r="Q973" i="2"/>
  <c r="I971" i="2"/>
  <c r="T972" i="2"/>
  <c r="S973" i="2" l="1"/>
  <c r="Q974" i="2"/>
  <c r="I972" i="2"/>
  <c r="T973" i="2"/>
  <c r="S974" i="2" l="1"/>
  <c r="Q975" i="2"/>
  <c r="I973" i="2"/>
  <c r="T974" i="2"/>
  <c r="S975" i="2" l="1"/>
  <c r="Q976" i="2"/>
  <c r="I974" i="2"/>
  <c r="T975" i="2"/>
  <c r="Q977" i="2" l="1"/>
  <c r="S976" i="2"/>
  <c r="I975" i="2"/>
  <c r="T976" i="2"/>
  <c r="S977" i="2" l="1"/>
  <c r="Q978" i="2"/>
  <c r="I976" i="2"/>
  <c r="T977" i="2"/>
  <c r="S978" i="2" l="1"/>
  <c r="Q979" i="2"/>
  <c r="I977" i="2"/>
  <c r="T978" i="2"/>
  <c r="S979" i="2" l="1"/>
  <c r="Q980" i="2"/>
  <c r="I978" i="2"/>
  <c r="T979" i="2"/>
  <c r="Q981" i="2" l="1"/>
  <c r="S980" i="2"/>
  <c r="I979" i="2"/>
  <c r="T980" i="2"/>
  <c r="Q982" i="2" l="1"/>
  <c r="S981" i="2"/>
  <c r="I980" i="2"/>
  <c r="T981" i="2"/>
  <c r="Q983" i="2" l="1"/>
  <c r="S982" i="2"/>
  <c r="I981" i="2"/>
  <c r="T982" i="2"/>
  <c r="Q984" i="2" l="1"/>
  <c r="S983" i="2"/>
  <c r="I982" i="2"/>
  <c r="T983" i="2"/>
  <c r="S984" i="2" l="1"/>
  <c r="Q985" i="2"/>
  <c r="I983" i="2"/>
  <c r="T984" i="2"/>
  <c r="S985" i="2" l="1"/>
  <c r="Q986" i="2"/>
  <c r="I984" i="2"/>
  <c r="T985" i="2"/>
  <c r="S986" i="2" l="1"/>
  <c r="Q987" i="2"/>
  <c r="I985" i="2"/>
  <c r="T986" i="2"/>
  <c r="S987" i="2" l="1"/>
  <c r="Q988" i="2"/>
  <c r="I986" i="2"/>
  <c r="T987" i="2"/>
  <c r="Q989" i="2" l="1"/>
  <c r="S988" i="2"/>
  <c r="I987" i="2"/>
  <c r="T988" i="2"/>
  <c r="Q990" i="2" l="1"/>
  <c r="S989" i="2"/>
  <c r="I988" i="2"/>
  <c r="T989" i="2"/>
  <c r="Q991" i="2" l="1"/>
  <c r="S990" i="2"/>
  <c r="I989" i="2"/>
  <c r="T990" i="2"/>
  <c r="Q992" i="2" l="1"/>
  <c r="S991" i="2"/>
  <c r="I990" i="2"/>
  <c r="T991" i="2"/>
  <c r="S992" i="2" l="1"/>
  <c r="Q993" i="2"/>
  <c r="I991" i="2"/>
  <c r="T992" i="2"/>
  <c r="S993" i="2" l="1"/>
  <c r="Q994" i="2"/>
  <c r="I992" i="2"/>
  <c r="T993" i="2"/>
  <c r="S994" i="2" l="1"/>
  <c r="Q995" i="2"/>
  <c r="I993" i="2"/>
  <c r="T994" i="2"/>
  <c r="S995" i="2" l="1"/>
  <c r="Q996" i="2"/>
  <c r="I994" i="2"/>
  <c r="T995" i="2"/>
  <c r="Q997" i="2" l="1"/>
  <c r="S996" i="2"/>
  <c r="I995" i="2"/>
  <c r="T996" i="2"/>
  <c r="Q998" i="2" l="1"/>
  <c r="S997" i="2"/>
  <c r="I996" i="2"/>
  <c r="T997" i="2"/>
  <c r="S998" i="2" l="1"/>
  <c r="Q999" i="2"/>
  <c r="I997" i="2"/>
  <c r="T998" i="2"/>
  <c r="S999" i="2" l="1"/>
  <c r="Q1000" i="2"/>
  <c r="I998" i="2"/>
  <c r="T999" i="2"/>
  <c r="S1000" i="2" l="1"/>
  <c r="Q1001" i="2"/>
  <c r="I999" i="2"/>
  <c r="T1000" i="2"/>
  <c r="S1001" i="2" l="1"/>
  <c r="Q1002" i="2"/>
  <c r="I1000" i="2"/>
  <c r="T1001" i="2"/>
  <c r="S1002" i="2" l="1"/>
  <c r="Q1003" i="2"/>
  <c r="I1001" i="2"/>
  <c r="T1002" i="2"/>
  <c r="S1003" i="2" l="1"/>
  <c r="Q1004" i="2"/>
  <c r="I1002" i="2"/>
  <c r="T1003" i="2"/>
  <c r="Q1005" i="2" l="1"/>
  <c r="S1004" i="2"/>
  <c r="I1003" i="2"/>
  <c r="T1004" i="2"/>
  <c r="Q1006" i="2" l="1"/>
  <c r="S1005" i="2"/>
  <c r="I1004" i="2"/>
  <c r="T1005" i="2"/>
  <c r="Q1007" i="2" l="1"/>
  <c r="S1006" i="2"/>
  <c r="I1005" i="2"/>
  <c r="T1006" i="2"/>
  <c r="Q1008" i="2" l="1"/>
  <c r="S1007" i="2"/>
  <c r="I1006" i="2"/>
  <c r="T1007" i="2"/>
  <c r="S1008" i="2" l="1"/>
  <c r="Q1009" i="2"/>
  <c r="I1007" i="2"/>
  <c r="T1008" i="2"/>
  <c r="S1009" i="2" l="1"/>
  <c r="Q1010" i="2"/>
  <c r="I1008" i="2"/>
  <c r="T1009" i="2"/>
  <c r="S1010" i="2" l="1"/>
  <c r="Q1011" i="2"/>
  <c r="I1009" i="2"/>
  <c r="T1010" i="2"/>
  <c r="S1011" i="2" l="1"/>
  <c r="Q1012" i="2"/>
  <c r="I1010" i="2"/>
  <c r="T1011" i="2"/>
  <c r="S1012" i="2" l="1"/>
  <c r="Q1013" i="2"/>
  <c r="I1011" i="2"/>
  <c r="T1012" i="2"/>
  <c r="Q1014" i="2" l="1"/>
  <c r="S1013" i="2"/>
  <c r="T1013" i="2" s="1"/>
  <c r="I1012" i="2"/>
  <c r="Q1015" i="2" l="1"/>
  <c r="S1014" i="2"/>
  <c r="I1013" i="2"/>
  <c r="T1014" i="2"/>
  <c r="Q1016" i="2" l="1"/>
  <c r="S1015" i="2"/>
  <c r="I1014" i="2"/>
  <c r="T1015" i="2"/>
  <c r="S1016" i="2" l="1"/>
  <c r="Q1017" i="2"/>
  <c r="I1015" i="2"/>
  <c r="T1016" i="2"/>
  <c r="S1017" i="2" l="1"/>
  <c r="Q1018" i="2"/>
  <c r="I1016" i="2"/>
  <c r="T1017" i="2"/>
  <c r="S1018" i="2" l="1"/>
  <c r="Q1019" i="2"/>
  <c r="I1017" i="2"/>
  <c r="T1018" i="2"/>
  <c r="S1019" i="2" l="1"/>
  <c r="Q1020" i="2"/>
  <c r="I1018" i="2"/>
  <c r="T1019" i="2"/>
  <c r="Q1021" i="2" l="1"/>
  <c r="S1020" i="2"/>
  <c r="I1019" i="2"/>
  <c r="T1020" i="2"/>
  <c r="S1021" i="2" l="1"/>
  <c r="Q1022" i="2"/>
  <c r="I1020" i="2"/>
  <c r="T1021" i="2"/>
  <c r="Q1023" i="2" l="1"/>
  <c r="S1022" i="2"/>
  <c r="I1021" i="2"/>
  <c r="T1022" i="2"/>
  <c r="Q1024" i="2" l="1"/>
  <c r="S1023" i="2"/>
  <c r="I1022" i="2"/>
  <c r="T1023" i="2"/>
  <c r="Q1025" i="2" l="1"/>
  <c r="S1024" i="2"/>
  <c r="I1023" i="2"/>
  <c r="T1024" i="2"/>
  <c r="Q1026" i="2" l="1"/>
  <c r="S1025" i="2"/>
  <c r="I1024" i="2"/>
  <c r="T1025" i="2"/>
  <c r="S1026" i="2" l="1"/>
  <c r="Q1027" i="2"/>
  <c r="I1025" i="2"/>
  <c r="T1026" i="2"/>
  <c r="Q1028" i="2" l="1"/>
  <c r="S1027" i="2"/>
  <c r="I1026" i="2"/>
  <c r="T1027" i="2"/>
  <c r="S1028" i="2" l="1"/>
  <c r="Q1029" i="2"/>
  <c r="I1027" i="2"/>
  <c r="T1028" i="2"/>
  <c r="S1029" i="2" l="1"/>
  <c r="Q1030" i="2"/>
  <c r="I1028" i="2"/>
  <c r="T1029" i="2"/>
  <c r="S1030" i="2" l="1"/>
  <c r="Q1031" i="2"/>
  <c r="I1029" i="2"/>
  <c r="T1030" i="2"/>
  <c r="S1031" i="2" l="1"/>
  <c r="Q1032" i="2"/>
  <c r="I1030" i="2"/>
  <c r="T1031" i="2"/>
  <c r="Q1033" i="2" l="1"/>
  <c r="S1032" i="2"/>
  <c r="I1031" i="2"/>
  <c r="T1032" i="2"/>
  <c r="S1033" i="2" l="1"/>
  <c r="Q1034" i="2"/>
  <c r="I1032" i="2"/>
  <c r="T1033" i="2"/>
  <c r="Q1035" i="2" l="1"/>
  <c r="S1034" i="2"/>
  <c r="I1033" i="2"/>
  <c r="T1034" i="2"/>
  <c r="S1035" i="2" l="1"/>
  <c r="Q1036" i="2"/>
  <c r="I1034" i="2"/>
  <c r="T1035" i="2"/>
  <c r="S1036" i="2" l="1"/>
  <c r="Q1037" i="2"/>
  <c r="I1035" i="2"/>
  <c r="T1036" i="2"/>
  <c r="Q1038" i="2" l="1"/>
  <c r="S1037" i="2"/>
  <c r="I1036" i="2"/>
  <c r="T1037" i="2"/>
  <c r="Q1039" i="2" l="1"/>
  <c r="S1038" i="2"/>
  <c r="I1037" i="2"/>
  <c r="T1038" i="2"/>
  <c r="S1039" i="2" l="1"/>
  <c r="Q1040" i="2"/>
  <c r="I1038" i="2"/>
  <c r="T1039" i="2"/>
  <c r="S1040" i="2" l="1"/>
  <c r="Q1041" i="2"/>
  <c r="I1039" i="2"/>
  <c r="T1040" i="2"/>
  <c r="S1041" i="2" l="1"/>
  <c r="Q1042" i="2"/>
  <c r="I1040" i="2"/>
  <c r="T1041" i="2"/>
  <c r="Q1043" i="2" l="1"/>
  <c r="S1042" i="2"/>
  <c r="I1041" i="2"/>
  <c r="T1042" i="2"/>
  <c r="S1043" i="2" l="1"/>
  <c r="Q1044" i="2"/>
  <c r="I1042" i="2"/>
  <c r="T1043" i="2"/>
  <c r="Q1045" i="2" l="1"/>
  <c r="S1044" i="2"/>
  <c r="I1043" i="2"/>
  <c r="T1044" i="2"/>
  <c r="Q1046" i="2" l="1"/>
  <c r="S1045" i="2"/>
  <c r="I1044" i="2"/>
  <c r="T1045" i="2"/>
  <c r="Q1047" i="2" l="1"/>
  <c r="S1046" i="2"/>
  <c r="I1045" i="2"/>
  <c r="T1046" i="2"/>
  <c r="S1047" i="2" l="1"/>
  <c r="Q1048" i="2"/>
  <c r="I1046" i="2"/>
  <c r="T1047" i="2"/>
  <c r="Q1049" i="2" l="1"/>
  <c r="S1048" i="2"/>
  <c r="T1048" i="2" s="1"/>
  <c r="I1047" i="2"/>
  <c r="S1049" i="2" l="1"/>
  <c r="Q1050" i="2"/>
  <c r="I1048" i="2"/>
  <c r="T1049" i="2"/>
  <c r="Q1051" i="2" l="1"/>
  <c r="S1050" i="2"/>
  <c r="I1049" i="2"/>
  <c r="T1050" i="2"/>
  <c r="S1051" i="2" l="1"/>
  <c r="Q1052" i="2"/>
  <c r="I1050" i="2"/>
  <c r="T1051" i="2"/>
  <c r="Q1053" i="2" l="1"/>
  <c r="S1052" i="2"/>
  <c r="I1051" i="2"/>
  <c r="T1052" i="2"/>
  <c r="Q1054" i="2" l="1"/>
  <c r="S1053" i="2"/>
  <c r="I1052" i="2"/>
  <c r="T1053" i="2"/>
  <c r="Q1055" i="2" l="1"/>
  <c r="S1054" i="2"/>
  <c r="I1053" i="2"/>
  <c r="T1054" i="2"/>
  <c r="S1055" i="2" l="1"/>
  <c r="Q1056" i="2"/>
  <c r="I1054" i="2"/>
  <c r="T1055" i="2"/>
  <c r="Q1057" i="2" l="1"/>
  <c r="S1056" i="2"/>
  <c r="I1055" i="2"/>
  <c r="T1056" i="2"/>
  <c r="S1057" i="2" l="1"/>
  <c r="Q1058" i="2"/>
  <c r="I1056" i="2"/>
  <c r="T1057" i="2"/>
  <c r="Q1059" i="2" l="1"/>
  <c r="S1058" i="2"/>
  <c r="I1057" i="2"/>
  <c r="T1058" i="2"/>
  <c r="S1059" i="2" l="1"/>
  <c r="Q1060" i="2"/>
  <c r="I1058" i="2"/>
  <c r="T1059" i="2"/>
  <c r="Q1061" i="2" l="1"/>
  <c r="S1060" i="2"/>
  <c r="I1059" i="2"/>
  <c r="T1060" i="2"/>
  <c r="Q1062" i="2" l="1"/>
  <c r="S1061" i="2"/>
  <c r="I1060" i="2"/>
  <c r="T1061" i="2"/>
  <c r="Q1063" i="2" l="1"/>
  <c r="S1062" i="2"/>
  <c r="I1061" i="2"/>
  <c r="T1062" i="2"/>
  <c r="S1063" i="2" l="1"/>
  <c r="Q1064" i="2"/>
  <c r="I1062" i="2"/>
  <c r="T1063" i="2"/>
  <c r="Q1065" i="2" l="1"/>
  <c r="S1064" i="2"/>
  <c r="T1064" i="2" s="1"/>
  <c r="I1063" i="2"/>
  <c r="S1065" i="2" l="1"/>
  <c r="Q1066" i="2"/>
  <c r="I1064" i="2"/>
  <c r="T1065" i="2"/>
  <c r="S1066" i="2" l="1"/>
  <c r="Q1067" i="2"/>
  <c r="I1065" i="2"/>
  <c r="T1066" i="2"/>
  <c r="S1067" i="2" l="1"/>
  <c r="Q1068" i="2"/>
  <c r="I1066" i="2"/>
  <c r="T1067" i="2"/>
  <c r="Q1069" i="2" l="1"/>
  <c r="S1068" i="2"/>
  <c r="I1067" i="2"/>
  <c r="T1068" i="2"/>
  <c r="S1069" i="2" l="1"/>
  <c r="Q1070" i="2"/>
  <c r="I1068" i="2"/>
  <c r="T1069" i="2"/>
  <c r="Q1071" i="2" l="1"/>
  <c r="S1070" i="2"/>
  <c r="I1069" i="2"/>
  <c r="T1070" i="2"/>
  <c r="Q1072" i="2" l="1"/>
  <c r="S1071" i="2"/>
  <c r="I1070" i="2"/>
  <c r="T1071" i="2"/>
  <c r="Q1073" i="2" l="1"/>
  <c r="S1072" i="2"/>
  <c r="I1071" i="2"/>
  <c r="T1072" i="2"/>
  <c r="S1073" i="2" l="1"/>
  <c r="Q1074" i="2"/>
  <c r="I1072" i="2"/>
  <c r="T1073" i="2"/>
  <c r="S1074" i="2" l="1"/>
  <c r="Q1075" i="2"/>
  <c r="I1073" i="2"/>
  <c r="T1074" i="2"/>
  <c r="S1075" i="2" l="1"/>
  <c r="Q1076" i="2"/>
  <c r="I1074" i="2"/>
  <c r="T1075" i="2"/>
  <c r="S1076" i="2" l="1"/>
  <c r="Q1077" i="2"/>
  <c r="I1075" i="2"/>
  <c r="T1076" i="2"/>
  <c r="Q1078" i="2" l="1"/>
  <c r="S1077" i="2"/>
  <c r="I1076" i="2"/>
  <c r="T1077" i="2"/>
  <c r="S1078" i="2" l="1"/>
  <c r="Q1079" i="2"/>
  <c r="I1077" i="2"/>
  <c r="T1078" i="2"/>
  <c r="Q1080" i="2" l="1"/>
  <c r="S1079" i="2"/>
  <c r="I1078" i="2"/>
  <c r="T1079" i="2"/>
  <c r="S1080" i="2" l="1"/>
  <c r="Q1081" i="2"/>
  <c r="I1079" i="2"/>
  <c r="T1080" i="2"/>
  <c r="Q1082" i="2" l="1"/>
  <c r="S1081" i="2"/>
  <c r="I1080" i="2"/>
  <c r="T1081" i="2"/>
  <c r="Q1083" i="2" l="1"/>
  <c r="S1082" i="2"/>
  <c r="I1081" i="2"/>
  <c r="T1082" i="2"/>
  <c r="Q1084" i="2" l="1"/>
  <c r="S1083" i="2"/>
  <c r="I1082" i="2"/>
  <c r="T1083" i="2"/>
  <c r="S1084" i="2" l="1"/>
  <c r="Q1085" i="2"/>
  <c r="I1083" i="2"/>
  <c r="T1084" i="2"/>
  <c r="Q1086" i="2" l="1"/>
  <c r="S1085" i="2"/>
  <c r="I1084" i="2"/>
  <c r="T1085" i="2"/>
  <c r="S1086" i="2" l="1"/>
  <c r="Q1087" i="2"/>
  <c r="I1085" i="2"/>
  <c r="T1086" i="2"/>
  <c r="Q1088" i="2" l="1"/>
  <c r="S1087" i="2"/>
  <c r="I1086" i="2"/>
  <c r="T1087" i="2"/>
  <c r="S1088" i="2" l="1"/>
  <c r="Q1089" i="2"/>
  <c r="I1087" i="2"/>
  <c r="T1088" i="2"/>
  <c r="Q1090" i="2" l="1"/>
  <c r="S1089" i="2"/>
  <c r="I1088" i="2"/>
  <c r="T1089" i="2"/>
  <c r="Q1091" i="2" l="1"/>
  <c r="S1090" i="2"/>
  <c r="I1089" i="2"/>
  <c r="T1090" i="2"/>
  <c r="Q1092" i="2" l="1"/>
  <c r="S1091" i="2"/>
  <c r="I1090" i="2"/>
  <c r="T1091" i="2"/>
  <c r="Q1093" i="2" l="1"/>
  <c r="S1092" i="2"/>
  <c r="I1091" i="2"/>
  <c r="T1092" i="2"/>
  <c r="Q1094" i="2" l="1"/>
  <c r="S1093" i="2"/>
  <c r="I1092" i="2"/>
  <c r="T1093" i="2"/>
  <c r="Q1095" i="2" l="1"/>
  <c r="S1094" i="2"/>
  <c r="I1093" i="2"/>
  <c r="T1094" i="2"/>
  <c r="Q1096" i="2" l="1"/>
  <c r="S1095" i="2"/>
  <c r="I1094" i="2"/>
  <c r="T1095" i="2"/>
  <c r="Q1097" i="2" l="1"/>
  <c r="S1096" i="2"/>
  <c r="I1095" i="2"/>
  <c r="T1096" i="2"/>
  <c r="Q1098" i="2" l="1"/>
  <c r="S1097" i="2"/>
  <c r="I1096" i="2"/>
  <c r="T1097" i="2"/>
  <c r="Q1099" i="2" l="1"/>
  <c r="S1098" i="2"/>
  <c r="I1097" i="2"/>
  <c r="T1098" i="2"/>
  <c r="S1099" i="2" l="1"/>
  <c r="Q1100" i="2"/>
  <c r="I1098" i="2"/>
  <c r="T1099" i="2"/>
  <c r="S1100" i="2" l="1"/>
  <c r="Q1101" i="2"/>
  <c r="I1099" i="2"/>
  <c r="T1100" i="2"/>
  <c r="S1101" i="2" l="1"/>
  <c r="Q1102" i="2"/>
  <c r="I1100" i="2"/>
  <c r="T1101" i="2"/>
  <c r="S1102" i="2" l="1"/>
  <c r="Q1103" i="2"/>
  <c r="I1101" i="2"/>
  <c r="T1102" i="2"/>
  <c r="S1103" i="2" l="1"/>
  <c r="Q1104" i="2"/>
  <c r="I1102" i="2"/>
  <c r="T1103" i="2"/>
  <c r="Q1105" i="2" l="1"/>
  <c r="S1104" i="2"/>
  <c r="I1103" i="2"/>
  <c r="T1104" i="2"/>
  <c r="Q1106" i="2" l="1"/>
  <c r="S1105" i="2"/>
  <c r="I1104" i="2"/>
  <c r="T1105" i="2"/>
  <c r="Q1107" i="2" l="1"/>
  <c r="S1106" i="2"/>
  <c r="I1105" i="2"/>
  <c r="T1106" i="2"/>
  <c r="S1107" i="2" l="1"/>
  <c r="Q1108" i="2"/>
  <c r="I1106" i="2"/>
  <c r="T1107" i="2"/>
  <c r="Q1109" i="2" l="1"/>
  <c r="S1108" i="2"/>
  <c r="I1107" i="2"/>
  <c r="T1108" i="2"/>
  <c r="S1109" i="2" l="1"/>
  <c r="Q1110" i="2"/>
  <c r="I1108" i="2"/>
  <c r="T1109" i="2"/>
  <c r="S1110" i="2" l="1"/>
  <c r="Q1111" i="2"/>
  <c r="I1109" i="2"/>
  <c r="T1110" i="2"/>
  <c r="Q1112" i="2" l="1"/>
  <c r="S1111" i="2"/>
  <c r="I1110" i="2"/>
  <c r="T1111" i="2"/>
  <c r="Q1113" i="2" l="1"/>
  <c r="S1112" i="2"/>
  <c r="I1111" i="2"/>
  <c r="T1112" i="2"/>
  <c r="Q1114" i="2" l="1"/>
  <c r="S1113" i="2"/>
  <c r="I1112" i="2"/>
  <c r="T1113" i="2"/>
  <c r="Q1115" i="2" l="1"/>
  <c r="S1114" i="2"/>
  <c r="I1113" i="2"/>
  <c r="T1114" i="2"/>
  <c r="Q1116" i="2" l="1"/>
  <c r="S1115" i="2"/>
  <c r="I1114" i="2"/>
  <c r="T1115" i="2"/>
  <c r="S1116" i="2" l="1"/>
  <c r="Q1117" i="2"/>
  <c r="I1115" i="2"/>
  <c r="T1116" i="2"/>
  <c r="S1117" i="2" l="1"/>
  <c r="Q1118" i="2"/>
  <c r="I1116" i="2"/>
  <c r="T1117" i="2"/>
  <c r="S1118" i="2" l="1"/>
  <c r="Q1119" i="2"/>
  <c r="I1117" i="2"/>
  <c r="T1118" i="2"/>
  <c r="Q1120" i="2" l="1"/>
  <c r="S1119" i="2"/>
  <c r="I1118" i="2"/>
  <c r="T1119" i="2"/>
  <c r="Q1121" i="2" l="1"/>
  <c r="S1120" i="2"/>
  <c r="I1119" i="2"/>
  <c r="T1120" i="2"/>
  <c r="Q1122" i="2" l="1"/>
  <c r="S1121" i="2"/>
  <c r="I1120" i="2"/>
  <c r="T1121" i="2"/>
  <c r="Q1123" i="2" l="1"/>
  <c r="S1122" i="2"/>
  <c r="I1121" i="2"/>
  <c r="T1122" i="2"/>
  <c r="Q1124" i="2" l="1"/>
  <c r="S1123" i="2"/>
  <c r="I1122" i="2"/>
  <c r="T1123" i="2"/>
  <c r="S1124" i="2" l="1"/>
  <c r="Q1125" i="2"/>
  <c r="I1123" i="2"/>
  <c r="T1124" i="2"/>
  <c r="S1125" i="2" l="1"/>
  <c r="Q1126" i="2"/>
  <c r="I1124" i="2"/>
  <c r="T1125" i="2"/>
  <c r="S1126" i="2" l="1"/>
  <c r="Q1127" i="2"/>
  <c r="I1125" i="2"/>
  <c r="T1126" i="2"/>
  <c r="Q1128" i="2" l="1"/>
  <c r="S1127" i="2"/>
  <c r="I1126" i="2"/>
  <c r="T1127" i="2"/>
  <c r="Q1129" i="2" l="1"/>
  <c r="S1128" i="2"/>
  <c r="I1127" i="2"/>
  <c r="T1128" i="2"/>
  <c r="Q1130" i="2" l="1"/>
  <c r="S1129" i="2"/>
  <c r="I1128" i="2"/>
  <c r="T1129" i="2"/>
  <c r="Q1131" i="2" l="1"/>
  <c r="S1130" i="2"/>
  <c r="I1129" i="2"/>
  <c r="T1130" i="2"/>
  <c r="S1131" i="2" l="1"/>
  <c r="Q1132" i="2"/>
  <c r="I1130" i="2"/>
  <c r="T1131" i="2"/>
  <c r="S1132" i="2" l="1"/>
  <c r="Q1133" i="2"/>
  <c r="I1131" i="2"/>
  <c r="T1132" i="2"/>
  <c r="S1133" i="2" l="1"/>
  <c r="Q1134" i="2"/>
  <c r="I1132" i="2"/>
  <c r="T1133" i="2"/>
  <c r="S1134" i="2" l="1"/>
  <c r="Q1135" i="2"/>
  <c r="I1133" i="2"/>
  <c r="T1134" i="2"/>
  <c r="Q1136" i="2" l="1"/>
  <c r="S1135" i="2"/>
  <c r="I1134" i="2"/>
  <c r="T1135" i="2"/>
  <c r="S1136" i="2" l="1"/>
  <c r="Q1137" i="2"/>
  <c r="I1135" i="2"/>
  <c r="T1136" i="2"/>
  <c r="Q1138" i="2" l="1"/>
  <c r="S1137" i="2"/>
  <c r="I1136" i="2"/>
  <c r="T1137" i="2"/>
  <c r="Q1139" i="2" l="1"/>
  <c r="S1138" i="2"/>
  <c r="I1137" i="2"/>
  <c r="T1138" i="2"/>
  <c r="S1139" i="2" l="1"/>
  <c r="Q1140" i="2"/>
  <c r="I1138" i="2"/>
  <c r="T1139" i="2"/>
  <c r="S1140" i="2" l="1"/>
  <c r="Q1141" i="2"/>
  <c r="I1139" i="2"/>
  <c r="T1140" i="2"/>
  <c r="S1141" i="2" l="1"/>
  <c r="Q1142" i="2"/>
  <c r="I1140" i="2"/>
  <c r="T1141" i="2"/>
  <c r="S1142" i="2" l="1"/>
  <c r="Q1143" i="2"/>
  <c r="I1141" i="2"/>
  <c r="T1142" i="2"/>
  <c r="Q1144" i="2" l="1"/>
  <c r="S1143" i="2"/>
  <c r="I1142" i="2"/>
  <c r="T1143" i="2"/>
  <c r="S1144" i="2" l="1"/>
  <c r="Q1145" i="2"/>
  <c r="I1143" i="2"/>
  <c r="T1144" i="2"/>
  <c r="Q1146" i="2" l="1"/>
  <c r="S1145" i="2"/>
  <c r="I1144" i="2"/>
  <c r="T1145" i="2"/>
  <c r="Q1147" i="2" l="1"/>
  <c r="S1146" i="2"/>
  <c r="I1145" i="2"/>
  <c r="T1146" i="2"/>
  <c r="S1147" i="2" l="1"/>
  <c r="Q1148" i="2"/>
  <c r="I1146" i="2"/>
  <c r="T1147" i="2"/>
  <c r="S1148" i="2" l="1"/>
  <c r="Q1149" i="2"/>
  <c r="I1147" i="2"/>
  <c r="T1148" i="2"/>
  <c r="S1149" i="2" l="1"/>
  <c r="Q1150" i="2"/>
  <c r="I1148" i="2"/>
  <c r="T1149" i="2"/>
  <c r="S1150" i="2" l="1"/>
  <c r="Q1151" i="2"/>
  <c r="I1149" i="2"/>
  <c r="T1150" i="2"/>
  <c r="Q1152" i="2" l="1"/>
  <c r="S1151" i="2"/>
  <c r="I1150" i="2"/>
  <c r="T1151" i="2"/>
  <c r="S1152" i="2" l="1"/>
  <c r="Q1153" i="2"/>
  <c r="I1151" i="2"/>
  <c r="T1152" i="2"/>
  <c r="Q1154" i="2" l="1"/>
  <c r="S1153" i="2"/>
  <c r="I1152" i="2"/>
  <c r="T1153" i="2"/>
  <c r="Q1155" i="2" l="1"/>
  <c r="S1154" i="2"/>
  <c r="I1153" i="2"/>
  <c r="T1154" i="2"/>
  <c r="S1155" i="2" l="1"/>
  <c r="Q1156" i="2"/>
  <c r="I1154" i="2"/>
  <c r="T1155" i="2"/>
  <c r="S1156" i="2" l="1"/>
  <c r="Q1157" i="2"/>
  <c r="I1155" i="2"/>
  <c r="T1156" i="2"/>
  <c r="S1157" i="2" l="1"/>
  <c r="Q1158" i="2"/>
  <c r="I1156" i="2"/>
  <c r="T1157" i="2"/>
  <c r="Q1159" i="2" l="1"/>
  <c r="S1158" i="2"/>
  <c r="I1157" i="2"/>
  <c r="T1158" i="2"/>
  <c r="Q1160" i="2" l="1"/>
  <c r="S1159" i="2"/>
  <c r="I1158" i="2"/>
  <c r="T1159" i="2"/>
  <c r="S1160" i="2" l="1"/>
  <c r="Q1161" i="2"/>
  <c r="I1159" i="2"/>
  <c r="T1160" i="2"/>
  <c r="S1161" i="2" l="1"/>
  <c r="Q1162" i="2"/>
  <c r="I1160" i="2"/>
  <c r="T1161" i="2"/>
  <c r="Q1163" i="2" l="1"/>
  <c r="S1162" i="2"/>
  <c r="I1161" i="2"/>
  <c r="T1162" i="2"/>
  <c r="Q1164" i="2" l="1"/>
  <c r="S1163" i="2"/>
  <c r="I1162" i="2"/>
  <c r="T1163" i="2"/>
  <c r="S1164" i="2" l="1"/>
  <c r="Q1165" i="2"/>
  <c r="I1163" i="2"/>
  <c r="T1164" i="2"/>
  <c r="S1165" i="2" l="1"/>
  <c r="Q1166" i="2"/>
  <c r="I1164" i="2"/>
  <c r="T1165" i="2"/>
  <c r="S1166" i="2" l="1"/>
  <c r="Q1167" i="2"/>
  <c r="I1165" i="2"/>
  <c r="T1166" i="2"/>
  <c r="Q1168" i="2" l="1"/>
  <c r="S1167" i="2"/>
  <c r="I1166" i="2"/>
  <c r="T1167" i="2"/>
  <c r="S1168" i="2" l="1"/>
  <c r="Q1169" i="2"/>
  <c r="I1167" i="2"/>
  <c r="T1168" i="2"/>
  <c r="Q1170" i="2" l="1"/>
  <c r="S1169" i="2"/>
  <c r="I1168" i="2"/>
  <c r="T1169" i="2"/>
  <c r="Q1171" i="2" l="1"/>
  <c r="S1170" i="2"/>
  <c r="I1169" i="2"/>
  <c r="T1170" i="2"/>
  <c r="S1171" i="2" l="1"/>
  <c r="Q1172" i="2"/>
  <c r="I1170" i="2"/>
  <c r="T1171" i="2"/>
  <c r="Q1173" i="2" l="1"/>
  <c r="S1172" i="2"/>
  <c r="I1171" i="2"/>
  <c r="T1172" i="2"/>
  <c r="S1173" i="2" l="1"/>
  <c r="Q1174" i="2"/>
  <c r="I1172" i="2"/>
  <c r="T1173" i="2"/>
  <c r="S1174" i="2" l="1"/>
  <c r="Q1175" i="2"/>
  <c r="I1173" i="2"/>
  <c r="T1174" i="2"/>
  <c r="S1175" i="2" l="1"/>
  <c r="Q1176" i="2"/>
  <c r="I1174" i="2"/>
  <c r="T1175" i="2"/>
  <c r="Q1177" i="2" l="1"/>
  <c r="S1176" i="2"/>
  <c r="I1175" i="2"/>
  <c r="T1176" i="2"/>
  <c r="S1177" i="2" l="1"/>
  <c r="Q1178" i="2"/>
  <c r="I1176" i="2"/>
  <c r="T1177" i="2"/>
  <c r="Q1179" i="2" l="1"/>
  <c r="S1178" i="2"/>
  <c r="I1177" i="2"/>
  <c r="T1178" i="2"/>
  <c r="Q1180" i="2" l="1"/>
  <c r="S1179" i="2"/>
  <c r="I1178" i="2"/>
  <c r="T1179" i="2"/>
  <c r="Q1181" i="2" l="1"/>
  <c r="S1180" i="2"/>
  <c r="I1179" i="2"/>
  <c r="T1180" i="2"/>
  <c r="Q1182" i="2" l="1"/>
  <c r="S1181" i="2"/>
  <c r="I1180" i="2"/>
  <c r="T1181" i="2"/>
  <c r="S1182" i="2" l="1"/>
  <c r="Q1183" i="2"/>
  <c r="I1181" i="2"/>
  <c r="T1182" i="2"/>
  <c r="S1183" i="2" l="1"/>
  <c r="Q1184" i="2"/>
  <c r="I1182" i="2"/>
  <c r="T1183" i="2"/>
  <c r="Q1185" i="2" l="1"/>
  <c r="S1184" i="2"/>
  <c r="I1183" i="2"/>
  <c r="T1184" i="2"/>
  <c r="S1185" i="2" l="1"/>
  <c r="Q1186" i="2"/>
  <c r="I1184" i="2"/>
  <c r="T1185" i="2"/>
  <c r="Q1187" i="2" l="1"/>
  <c r="S1186" i="2"/>
  <c r="I1185" i="2"/>
  <c r="T1186" i="2"/>
  <c r="Q1188" i="2" l="1"/>
  <c r="S1187" i="2"/>
  <c r="I1186" i="2"/>
  <c r="T1187" i="2"/>
  <c r="Q1189" i="2" l="1"/>
  <c r="S1188" i="2"/>
  <c r="I1187" i="2"/>
  <c r="T1188" i="2"/>
  <c r="Q1190" i="2" l="1"/>
  <c r="S1189" i="2"/>
  <c r="I1188" i="2"/>
  <c r="T1189" i="2"/>
  <c r="S1190" i="2" l="1"/>
  <c r="Q1191" i="2"/>
  <c r="I1189" i="2"/>
  <c r="T1190" i="2"/>
  <c r="S1191" i="2" l="1"/>
  <c r="Q1192" i="2"/>
  <c r="I1190" i="2"/>
  <c r="T1191" i="2"/>
  <c r="Q1193" i="2" l="1"/>
  <c r="S1192" i="2"/>
  <c r="I1191" i="2"/>
  <c r="T1192" i="2"/>
  <c r="S1193" i="2" l="1"/>
  <c r="Q1194" i="2"/>
  <c r="I1192" i="2"/>
  <c r="T1193" i="2"/>
  <c r="S1194" i="2" l="1"/>
  <c r="Q1195" i="2"/>
  <c r="I1193" i="2"/>
  <c r="T1194" i="2"/>
  <c r="Q1196" i="2" l="1"/>
  <c r="S1195" i="2"/>
  <c r="I1194" i="2"/>
  <c r="T1195" i="2"/>
  <c r="Q1197" i="2" l="1"/>
  <c r="S1196" i="2"/>
  <c r="I1195" i="2"/>
  <c r="T1196" i="2"/>
  <c r="Q1198" i="2" l="1"/>
  <c r="S1197" i="2"/>
  <c r="I1196" i="2"/>
  <c r="T1197" i="2"/>
  <c r="S1198" i="2" l="1"/>
  <c r="Q1199" i="2"/>
  <c r="I1197" i="2"/>
  <c r="T1198" i="2"/>
  <c r="S1199" i="2" l="1"/>
  <c r="Q1200" i="2"/>
  <c r="I1198" i="2"/>
  <c r="T1199" i="2"/>
  <c r="Q1201" i="2" l="1"/>
  <c r="S1200" i="2"/>
  <c r="I1199" i="2"/>
  <c r="T1200" i="2"/>
  <c r="S1201" i="2" l="1"/>
  <c r="T1201" i="2" s="1"/>
  <c r="Q1202" i="2"/>
  <c r="I1200" i="2"/>
  <c r="Q1203" i="2" l="1"/>
  <c r="S1202" i="2"/>
  <c r="I1201" i="2"/>
  <c r="T1202" i="2"/>
  <c r="Q1204" i="2" l="1"/>
  <c r="S1203" i="2"/>
  <c r="I1202" i="2"/>
  <c r="T1203" i="2"/>
  <c r="Q1205" i="2" l="1"/>
  <c r="S1204" i="2"/>
  <c r="I1203" i="2"/>
  <c r="T1204" i="2"/>
  <c r="S1205" i="2" l="1"/>
  <c r="Q1206" i="2"/>
  <c r="I1204" i="2"/>
  <c r="T1205" i="2"/>
  <c r="S1206" i="2" l="1"/>
  <c r="Q1207" i="2"/>
  <c r="I1205" i="2"/>
  <c r="T1206" i="2"/>
  <c r="S1207" i="2" l="1"/>
  <c r="Q1208" i="2"/>
  <c r="I1206" i="2"/>
  <c r="T1207" i="2"/>
  <c r="S1208" i="2" l="1"/>
  <c r="Q1209" i="2"/>
  <c r="I1207" i="2"/>
  <c r="T1208" i="2"/>
  <c r="S1209" i="2" l="1"/>
  <c r="Q1210" i="2"/>
  <c r="I1208" i="2"/>
  <c r="T1209" i="2"/>
  <c r="Q1211" i="2" l="1"/>
  <c r="S1210" i="2"/>
  <c r="I1209" i="2"/>
  <c r="T1210" i="2"/>
  <c r="Q1212" i="2" l="1"/>
  <c r="S1211" i="2"/>
  <c r="T1211" i="2" s="1"/>
  <c r="I1210" i="2"/>
  <c r="Q1213" i="2" l="1"/>
  <c r="S1212" i="2"/>
  <c r="I1211" i="2"/>
  <c r="T1212" i="2"/>
  <c r="Q1214" i="2" l="1"/>
  <c r="S1213" i="2"/>
  <c r="I1212" i="2"/>
  <c r="T1213" i="2"/>
  <c r="Q1215" i="2" l="1"/>
  <c r="S1214" i="2"/>
  <c r="I1213" i="2"/>
  <c r="T1214" i="2"/>
  <c r="S1215" i="2" l="1"/>
  <c r="Q1216" i="2"/>
  <c r="I1214" i="2"/>
  <c r="T1215" i="2"/>
  <c r="S1216" i="2" l="1"/>
  <c r="Q1217" i="2"/>
  <c r="I1215" i="2"/>
  <c r="T1216" i="2"/>
  <c r="S1217" i="2" l="1"/>
  <c r="Q1218" i="2"/>
  <c r="I1216" i="2"/>
  <c r="T1217" i="2"/>
  <c r="Q1219" i="2" l="1"/>
  <c r="S1218" i="2"/>
  <c r="I1217" i="2"/>
  <c r="T1218" i="2"/>
  <c r="Q1220" i="2" l="1"/>
  <c r="S1219" i="2"/>
  <c r="I1218" i="2"/>
  <c r="T1219" i="2"/>
  <c r="Q1221" i="2" l="1"/>
  <c r="S1220" i="2"/>
  <c r="I1219" i="2"/>
  <c r="T1220" i="2"/>
  <c r="Q1222" i="2" l="1"/>
  <c r="S1221" i="2"/>
  <c r="T1221" i="2" s="1"/>
  <c r="I1220" i="2"/>
  <c r="Q1223" i="2" l="1"/>
  <c r="S1222" i="2"/>
  <c r="I1221" i="2"/>
  <c r="T1222" i="2"/>
  <c r="S1223" i="2" l="1"/>
  <c r="Q1224" i="2"/>
  <c r="I1222" i="2"/>
  <c r="T1223" i="2"/>
  <c r="S1224" i="2" l="1"/>
  <c r="Q1225" i="2"/>
  <c r="I1223" i="2"/>
  <c r="T1224" i="2"/>
  <c r="Q1226" i="2" l="1"/>
  <c r="S1225" i="2"/>
  <c r="I1224" i="2"/>
  <c r="T1225" i="2"/>
  <c r="Q1227" i="2" l="1"/>
  <c r="S1226" i="2"/>
  <c r="I1225" i="2"/>
  <c r="T1226" i="2"/>
  <c r="Q1228" i="2" l="1"/>
  <c r="S1227" i="2"/>
  <c r="T1227" i="2" s="1"/>
  <c r="I1226" i="2"/>
  <c r="Q1229" i="2" l="1"/>
  <c r="S1228" i="2"/>
  <c r="I1227" i="2"/>
  <c r="T1228" i="2"/>
  <c r="Q1230" i="2" l="1"/>
  <c r="S1229" i="2"/>
  <c r="I1228" i="2"/>
  <c r="T1229" i="2"/>
  <c r="Q1231" i="2" l="1"/>
  <c r="S1230" i="2"/>
  <c r="I1229" i="2"/>
  <c r="T1230" i="2"/>
  <c r="S1231" i="2" l="1"/>
  <c r="Q1232" i="2"/>
  <c r="I1230" i="2"/>
  <c r="T1231" i="2"/>
  <c r="Q1233" i="2" l="1"/>
  <c r="S1232" i="2"/>
  <c r="I1231" i="2"/>
  <c r="T1232" i="2"/>
  <c r="Q1234" i="2" l="1"/>
  <c r="S1233" i="2"/>
  <c r="I1232" i="2"/>
  <c r="T1233" i="2"/>
  <c r="S1234" i="2" l="1"/>
  <c r="Q1235" i="2"/>
  <c r="I1233" i="2"/>
  <c r="T1234" i="2"/>
  <c r="S1235" i="2" l="1"/>
  <c r="Q1236" i="2"/>
  <c r="I1234" i="2"/>
  <c r="T1235" i="2"/>
  <c r="S1236" i="2" l="1"/>
  <c r="Q1237" i="2"/>
  <c r="I1235" i="2"/>
  <c r="T1236" i="2"/>
  <c r="S1237" i="2" l="1"/>
  <c r="Q1238" i="2"/>
  <c r="I1236" i="2"/>
  <c r="T1237" i="2"/>
  <c r="Q1239" i="2" l="1"/>
  <c r="S1238" i="2"/>
  <c r="I1237" i="2"/>
  <c r="T1238" i="2"/>
  <c r="S1239" i="2" l="1"/>
  <c r="Q1240" i="2"/>
  <c r="I1238" i="2"/>
  <c r="T1239" i="2"/>
  <c r="Q1241" i="2" l="1"/>
  <c r="S1240" i="2"/>
  <c r="I1239" i="2"/>
  <c r="T1240" i="2"/>
  <c r="S1241" i="2" l="1"/>
  <c r="Q1242" i="2"/>
  <c r="I1240" i="2"/>
  <c r="T1241" i="2"/>
  <c r="Q1243" i="2" l="1"/>
  <c r="S1242" i="2"/>
  <c r="I1241" i="2"/>
  <c r="T1242" i="2"/>
  <c r="S1243" i="2" l="1"/>
  <c r="Q1244" i="2"/>
  <c r="I1242" i="2"/>
  <c r="T1243" i="2"/>
  <c r="Q1245" i="2" l="1"/>
  <c r="S1244" i="2"/>
  <c r="I1243" i="2"/>
  <c r="T1244" i="2"/>
  <c r="S1245" i="2" l="1"/>
  <c r="Q1246" i="2"/>
  <c r="I1244" i="2"/>
  <c r="T1245" i="2"/>
  <c r="S1246" i="2" l="1"/>
  <c r="Q1247" i="2"/>
  <c r="I1245" i="2"/>
  <c r="T1246" i="2"/>
  <c r="S1247" i="2" l="1"/>
  <c r="Q1248" i="2"/>
  <c r="I1246" i="2"/>
  <c r="T1247" i="2"/>
  <c r="Q1249" i="2" l="1"/>
  <c r="S1248" i="2"/>
  <c r="I1247" i="2"/>
  <c r="T1248" i="2"/>
  <c r="Q1250" i="2" l="1"/>
  <c r="S1249" i="2"/>
  <c r="I1248" i="2"/>
  <c r="T1249" i="2"/>
  <c r="S1250" i="2" l="1"/>
  <c r="Q1251" i="2"/>
  <c r="I1249" i="2"/>
  <c r="T1250" i="2"/>
  <c r="Q1252" i="2" l="1"/>
  <c r="S1251" i="2"/>
  <c r="I1250" i="2"/>
  <c r="T1251" i="2"/>
  <c r="Q1253" i="2" l="1"/>
  <c r="S1252" i="2"/>
  <c r="I1251" i="2"/>
  <c r="T1252" i="2"/>
  <c r="S1253" i="2" l="1"/>
  <c r="Q1254" i="2"/>
  <c r="I1252" i="2"/>
  <c r="T1253" i="2"/>
  <c r="S1254" i="2" l="1"/>
  <c r="Q1255" i="2"/>
  <c r="I1253" i="2"/>
  <c r="T1254" i="2"/>
  <c r="S1255" i="2" l="1"/>
  <c r="Q1256" i="2"/>
  <c r="I1254" i="2"/>
  <c r="T1255" i="2"/>
  <c r="Q1257" i="2" l="1"/>
  <c r="S1256" i="2"/>
  <c r="I1255" i="2"/>
  <c r="T1256" i="2"/>
  <c r="Q1258" i="2" l="1"/>
  <c r="S1257" i="2"/>
  <c r="I1256" i="2"/>
  <c r="T1257" i="2"/>
  <c r="Q1259" i="2" l="1"/>
  <c r="S1258" i="2"/>
  <c r="I1257" i="2"/>
  <c r="T1258" i="2"/>
  <c r="S1259" i="2" l="1"/>
  <c r="Q1260" i="2"/>
  <c r="I1258" i="2"/>
  <c r="T1259" i="2"/>
  <c r="S1260" i="2" l="1"/>
  <c r="Q1261" i="2"/>
  <c r="I1259" i="2"/>
  <c r="T1260" i="2"/>
  <c r="S1261" i="2" l="1"/>
  <c r="Q1262" i="2"/>
  <c r="I1260" i="2"/>
  <c r="T1261" i="2"/>
  <c r="Q1263" i="2" l="1"/>
  <c r="S1262" i="2"/>
  <c r="I1261" i="2"/>
  <c r="T1262" i="2"/>
  <c r="Q1264" i="2" l="1"/>
  <c r="S1263" i="2"/>
  <c r="I1262" i="2"/>
  <c r="T1263" i="2"/>
  <c r="Q1265" i="2" l="1"/>
  <c r="S1264" i="2"/>
  <c r="I1263" i="2"/>
  <c r="T1264" i="2"/>
  <c r="Q1266" i="2" l="1"/>
  <c r="S1265" i="2"/>
  <c r="I1264" i="2"/>
  <c r="T1265" i="2"/>
  <c r="Q1267" i="2" l="1"/>
  <c r="S1266" i="2"/>
  <c r="I1265" i="2"/>
  <c r="T1266" i="2"/>
  <c r="Q1268" i="2" l="1"/>
  <c r="S1267" i="2"/>
  <c r="I1266" i="2"/>
  <c r="T1267" i="2"/>
  <c r="Q1269" i="2" l="1"/>
  <c r="S1268" i="2"/>
  <c r="I1267" i="2"/>
  <c r="T1268" i="2"/>
  <c r="Q1270" i="2" l="1"/>
  <c r="S1269" i="2"/>
  <c r="I1268" i="2"/>
  <c r="T1269" i="2"/>
  <c r="Q1271" i="2" l="1"/>
  <c r="S1270" i="2"/>
  <c r="I1269" i="2"/>
  <c r="T1270" i="2"/>
  <c r="Q1272" i="2" l="1"/>
  <c r="S1271" i="2"/>
  <c r="I1270" i="2"/>
  <c r="T1271" i="2"/>
  <c r="Q1273" i="2" l="1"/>
  <c r="S1272" i="2"/>
  <c r="I1271" i="2"/>
  <c r="T1272" i="2"/>
  <c r="Q1274" i="2" l="1"/>
  <c r="S1273" i="2"/>
  <c r="I1272" i="2"/>
  <c r="T1273" i="2"/>
  <c r="Q1275" i="2" l="1"/>
  <c r="S1274" i="2"/>
  <c r="I1273" i="2"/>
  <c r="T1274" i="2"/>
  <c r="Q1276" i="2" l="1"/>
  <c r="S1275" i="2"/>
  <c r="I1274" i="2"/>
  <c r="T1275" i="2"/>
  <c r="Q1277" i="2" l="1"/>
  <c r="S1276" i="2"/>
  <c r="I1275" i="2"/>
  <c r="T1276" i="2"/>
  <c r="Q1278" i="2" l="1"/>
  <c r="S1277" i="2"/>
  <c r="I1276" i="2"/>
  <c r="T1277" i="2"/>
  <c r="Q1279" i="2" l="1"/>
  <c r="S1278" i="2"/>
  <c r="I1277" i="2"/>
  <c r="T1278" i="2"/>
  <c r="Q1280" i="2" l="1"/>
  <c r="S1279" i="2"/>
  <c r="I1278" i="2"/>
  <c r="T1279" i="2"/>
  <c r="Q1281" i="2" l="1"/>
  <c r="S1280" i="2"/>
  <c r="I1279" i="2"/>
  <c r="T1280" i="2"/>
  <c r="Q1282" i="2" l="1"/>
  <c r="S1281" i="2"/>
  <c r="I1280" i="2"/>
  <c r="T1281" i="2"/>
  <c r="Q1283" i="2" l="1"/>
  <c r="S1282" i="2"/>
  <c r="I1281" i="2"/>
  <c r="T1282" i="2"/>
  <c r="Q1284" i="2" l="1"/>
  <c r="S1283" i="2"/>
  <c r="I1282" i="2"/>
  <c r="T1283" i="2"/>
  <c r="Q1285" i="2" l="1"/>
  <c r="S1284" i="2"/>
  <c r="I1283" i="2"/>
  <c r="T1284" i="2"/>
  <c r="Q1286" i="2" l="1"/>
  <c r="S1285" i="2"/>
  <c r="I1284" i="2"/>
  <c r="T1285" i="2"/>
  <c r="Q1287" i="2" l="1"/>
  <c r="S1286" i="2"/>
  <c r="I1285" i="2"/>
  <c r="T1286" i="2"/>
  <c r="Q1288" i="2" l="1"/>
  <c r="S1287" i="2"/>
  <c r="I1286" i="2"/>
  <c r="T1287" i="2"/>
  <c r="S1288" i="2" l="1"/>
  <c r="Q1289" i="2"/>
  <c r="I1287" i="2"/>
  <c r="T1288" i="2"/>
  <c r="S1289" i="2" l="1"/>
  <c r="Q1290" i="2"/>
  <c r="I1288" i="2"/>
  <c r="T1289" i="2"/>
  <c r="Q1291" i="2" l="1"/>
  <c r="S1290" i="2"/>
  <c r="I1289" i="2"/>
  <c r="T1290" i="2"/>
  <c r="Q1292" i="2" l="1"/>
  <c r="S1291" i="2"/>
  <c r="I1290" i="2"/>
  <c r="T1291" i="2"/>
  <c r="Q1293" i="2" l="1"/>
  <c r="S1292" i="2"/>
  <c r="I1291" i="2"/>
  <c r="T1292" i="2"/>
  <c r="Q1294" i="2" l="1"/>
  <c r="S1293" i="2"/>
  <c r="I1292" i="2"/>
  <c r="T1293" i="2"/>
  <c r="Q1295" i="2" l="1"/>
  <c r="S1294" i="2"/>
  <c r="I1293" i="2"/>
  <c r="T1294" i="2"/>
  <c r="S1295" i="2" l="1"/>
  <c r="Q1296" i="2"/>
  <c r="I1294" i="2"/>
  <c r="T1295" i="2"/>
  <c r="S1296" i="2" l="1"/>
  <c r="Q1297" i="2"/>
  <c r="I1295" i="2"/>
  <c r="T1296" i="2"/>
  <c r="S1297" i="2" l="1"/>
  <c r="Q1298" i="2"/>
  <c r="I1296" i="2"/>
  <c r="T1297" i="2"/>
  <c r="Q1299" i="2" l="1"/>
  <c r="S1298" i="2"/>
  <c r="I1297" i="2"/>
  <c r="T1298" i="2"/>
  <c r="Q1300" i="2" l="1"/>
  <c r="S1299" i="2"/>
  <c r="I1298" i="2"/>
  <c r="T1299" i="2"/>
  <c r="Q1301" i="2" l="1"/>
  <c r="S1300" i="2"/>
  <c r="I1299" i="2"/>
  <c r="T1300" i="2"/>
  <c r="Q1302" i="2" l="1"/>
  <c r="S1301" i="2"/>
  <c r="I1300" i="2"/>
  <c r="T1301" i="2"/>
  <c r="Q1303" i="2" l="1"/>
  <c r="S1302" i="2"/>
  <c r="I1301" i="2"/>
  <c r="T1302" i="2"/>
  <c r="S1303" i="2" l="1"/>
  <c r="Q1304" i="2"/>
  <c r="I1302" i="2"/>
  <c r="T1303" i="2"/>
  <c r="S1304" i="2" l="1"/>
  <c r="Q1305" i="2"/>
  <c r="I1303" i="2"/>
  <c r="T1304" i="2"/>
  <c r="S1305" i="2" l="1"/>
  <c r="Q1306" i="2"/>
  <c r="I1304" i="2"/>
  <c r="T1305" i="2"/>
  <c r="Q1307" i="2" l="1"/>
  <c r="S1306" i="2"/>
  <c r="I1305" i="2"/>
  <c r="T1306" i="2"/>
  <c r="Q1308" i="2" l="1"/>
  <c r="S1307" i="2"/>
  <c r="I1306" i="2"/>
  <c r="T1307" i="2"/>
  <c r="Q1309" i="2" l="1"/>
  <c r="S1308" i="2"/>
  <c r="I1307" i="2"/>
  <c r="T1308" i="2"/>
  <c r="Q1310" i="2" l="1"/>
  <c r="S1309" i="2"/>
  <c r="I1308" i="2"/>
  <c r="T1309" i="2"/>
  <c r="Q1311" i="2" l="1"/>
  <c r="S1310" i="2"/>
  <c r="I1309" i="2"/>
  <c r="T1310" i="2"/>
  <c r="S1311" i="2" l="1"/>
  <c r="Q1312" i="2"/>
  <c r="I1310" i="2"/>
  <c r="T1311" i="2"/>
  <c r="S1312" i="2" l="1"/>
  <c r="Q1313" i="2"/>
  <c r="I1311" i="2"/>
  <c r="T1312" i="2"/>
  <c r="S1313" i="2" l="1"/>
  <c r="Q1314" i="2"/>
  <c r="I1312" i="2"/>
  <c r="T1313" i="2"/>
  <c r="Q1315" i="2" l="1"/>
  <c r="S1314" i="2"/>
  <c r="I1313" i="2"/>
  <c r="T1314" i="2"/>
  <c r="Q1316" i="2" l="1"/>
  <c r="S1315" i="2"/>
  <c r="I1314" i="2"/>
  <c r="T1315" i="2"/>
  <c r="Q1317" i="2" l="1"/>
  <c r="S1316" i="2"/>
  <c r="I1315" i="2"/>
  <c r="T1316" i="2"/>
  <c r="Q1318" i="2" l="1"/>
  <c r="S1317" i="2"/>
  <c r="I1316" i="2"/>
  <c r="T1317" i="2"/>
  <c r="Q1319" i="2" l="1"/>
  <c r="S1318" i="2"/>
  <c r="I1317" i="2"/>
  <c r="T1318" i="2"/>
  <c r="S1319" i="2" l="1"/>
  <c r="Q1320" i="2"/>
  <c r="I1318" i="2"/>
  <c r="T1319" i="2"/>
  <c r="S1320" i="2" l="1"/>
  <c r="Q1321" i="2"/>
  <c r="I1319" i="2"/>
  <c r="T1320" i="2"/>
  <c r="S1321" i="2" l="1"/>
  <c r="Q1322" i="2"/>
  <c r="I1320" i="2"/>
  <c r="T1321" i="2"/>
  <c r="Q1323" i="2" l="1"/>
  <c r="S1322" i="2"/>
  <c r="I1321" i="2"/>
  <c r="T1322" i="2"/>
  <c r="Q1324" i="2" l="1"/>
  <c r="S1323" i="2"/>
  <c r="I1322" i="2"/>
  <c r="T1323" i="2"/>
  <c r="Q1325" i="2" l="1"/>
  <c r="S1324" i="2"/>
  <c r="I1323" i="2"/>
  <c r="T1324" i="2"/>
  <c r="Q1326" i="2" l="1"/>
  <c r="S1325" i="2"/>
  <c r="I1324" i="2"/>
  <c r="T1325" i="2"/>
  <c r="Q1327" i="2" l="1"/>
  <c r="S1326" i="2"/>
  <c r="I1325" i="2"/>
  <c r="T1326" i="2"/>
  <c r="S1327" i="2" l="1"/>
  <c r="Q1328" i="2"/>
  <c r="I1326" i="2"/>
  <c r="T1327" i="2"/>
  <c r="S1328" i="2" l="1"/>
  <c r="Q1329" i="2"/>
  <c r="I1327" i="2"/>
  <c r="T1328" i="2"/>
  <c r="S1329" i="2" l="1"/>
  <c r="Q1330" i="2"/>
  <c r="I1328" i="2"/>
  <c r="T1329" i="2"/>
  <c r="Q1331" i="2" l="1"/>
  <c r="S1330" i="2"/>
  <c r="I1329" i="2"/>
  <c r="T1330" i="2"/>
  <c r="Q1332" i="2" l="1"/>
  <c r="S1331" i="2"/>
  <c r="I1330" i="2"/>
  <c r="T1331" i="2"/>
  <c r="Q1333" i="2" l="1"/>
  <c r="S1332" i="2"/>
  <c r="I1331" i="2"/>
  <c r="T1332" i="2"/>
  <c r="Q1334" i="2" l="1"/>
  <c r="S1333" i="2"/>
  <c r="I1332" i="2"/>
  <c r="T1333" i="2"/>
  <c r="Q1335" i="2" l="1"/>
  <c r="S1334" i="2"/>
  <c r="I1333" i="2"/>
  <c r="T1334" i="2"/>
  <c r="S1335" i="2" l="1"/>
  <c r="Q1336" i="2"/>
  <c r="I1334" i="2"/>
  <c r="T1335" i="2"/>
  <c r="S1336" i="2" l="1"/>
  <c r="Q1337" i="2"/>
  <c r="I1335" i="2"/>
  <c r="T1336" i="2"/>
  <c r="S1337" i="2" l="1"/>
  <c r="T1337" i="2" s="1"/>
  <c r="Q1338" i="2"/>
  <c r="I1336" i="2"/>
  <c r="Q1339" i="2" l="1"/>
  <c r="S1338" i="2"/>
  <c r="I1337" i="2"/>
  <c r="T1338" i="2"/>
  <c r="Q1340" i="2" l="1"/>
  <c r="S1339" i="2"/>
  <c r="I1338" i="2"/>
  <c r="T1339" i="2"/>
  <c r="Q1341" i="2" l="1"/>
  <c r="S1340" i="2"/>
  <c r="I1339" i="2"/>
  <c r="T1340" i="2"/>
  <c r="Q1342" i="2" l="1"/>
  <c r="S1341" i="2"/>
  <c r="I1340" i="2"/>
  <c r="T1341" i="2"/>
  <c r="Q1343" i="2" l="1"/>
  <c r="S1342" i="2"/>
  <c r="I1341" i="2"/>
  <c r="T1342" i="2"/>
  <c r="S1343" i="2" l="1"/>
  <c r="Q1344" i="2"/>
  <c r="I1342" i="2"/>
  <c r="T1343" i="2"/>
  <c r="S1344" i="2" l="1"/>
  <c r="Q1345" i="2"/>
  <c r="I1343" i="2"/>
  <c r="T1344" i="2"/>
  <c r="S1345" i="2" l="1"/>
  <c r="T1345" i="2" s="1"/>
  <c r="Q1346" i="2"/>
  <c r="I1344" i="2"/>
  <c r="Q1347" i="2" l="1"/>
  <c r="S1346" i="2"/>
  <c r="I1345" i="2"/>
  <c r="T1346" i="2"/>
  <c r="Q1348" i="2" l="1"/>
  <c r="S1347" i="2"/>
  <c r="I1346" i="2"/>
  <c r="T1347" i="2"/>
  <c r="Q1349" i="2" l="1"/>
  <c r="S1348" i="2"/>
  <c r="I1347" i="2"/>
  <c r="T1348" i="2"/>
  <c r="Q1350" i="2" l="1"/>
  <c r="S1349" i="2"/>
  <c r="I1348" i="2"/>
  <c r="T1349" i="2"/>
  <c r="Q1351" i="2" l="1"/>
  <c r="S1350" i="2"/>
  <c r="I1349" i="2"/>
  <c r="T1350" i="2"/>
  <c r="S1351" i="2" l="1"/>
  <c r="Q1352" i="2"/>
  <c r="I1350" i="2"/>
  <c r="T1351" i="2"/>
  <c r="S1352" i="2" l="1"/>
  <c r="Q1353" i="2"/>
  <c r="I1351" i="2"/>
  <c r="T1352" i="2"/>
  <c r="S1353" i="2" l="1"/>
  <c r="Q1354" i="2"/>
  <c r="I1352" i="2"/>
  <c r="T1353" i="2"/>
  <c r="Q1355" i="2" l="1"/>
  <c r="S1354" i="2"/>
  <c r="I1353" i="2"/>
  <c r="T1354" i="2"/>
  <c r="Q1356" i="2" l="1"/>
  <c r="S1355" i="2"/>
  <c r="I1354" i="2"/>
  <c r="T1355" i="2"/>
  <c r="Q1357" i="2" l="1"/>
  <c r="S1356" i="2"/>
  <c r="I1355" i="2"/>
  <c r="T1356" i="2"/>
  <c r="Q1358" i="2" l="1"/>
  <c r="S1357" i="2"/>
  <c r="I1356" i="2"/>
  <c r="T1357" i="2"/>
  <c r="Q1359" i="2" l="1"/>
  <c r="S1358" i="2"/>
  <c r="I1357" i="2"/>
  <c r="T1358" i="2"/>
  <c r="S1359" i="2" l="1"/>
  <c r="Q1360" i="2"/>
  <c r="I1358" i="2"/>
  <c r="T1359" i="2"/>
  <c r="S1360" i="2" l="1"/>
  <c r="Q1361" i="2"/>
  <c r="I1359" i="2"/>
  <c r="T1360" i="2"/>
  <c r="S1361" i="2" l="1"/>
  <c r="Q1362" i="2"/>
  <c r="I1360" i="2"/>
  <c r="T1361" i="2"/>
  <c r="Q1363" i="2" l="1"/>
  <c r="S1362" i="2"/>
  <c r="I1361" i="2"/>
  <c r="T1362" i="2"/>
  <c r="Q1364" i="2" l="1"/>
  <c r="S1363" i="2"/>
  <c r="I1362" i="2"/>
  <c r="T1363" i="2"/>
  <c r="Q1365" i="2" l="1"/>
  <c r="S1364" i="2"/>
  <c r="I1363" i="2"/>
  <c r="T1364" i="2"/>
  <c r="Q1366" i="2" l="1"/>
  <c r="S1365" i="2"/>
  <c r="I1364" i="2"/>
  <c r="T1365" i="2"/>
  <c r="Q1367" i="2" l="1"/>
  <c r="S1366" i="2"/>
  <c r="I1365" i="2"/>
  <c r="T1366" i="2"/>
  <c r="S1367" i="2" l="1"/>
  <c r="Q1368" i="2"/>
  <c r="I1366" i="2"/>
  <c r="T1367" i="2"/>
  <c r="S1368" i="2" l="1"/>
  <c r="Q1369" i="2"/>
  <c r="I1367" i="2"/>
  <c r="T1368" i="2"/>
  <c r="S1369" i="2" l="1"/>
  <c r="Q1370" i="2"/>
  <c r="I1368" i="2"/>
  <c r="T1369" i="2"/>
  <c r="S1370" i="2" l="1"/>
  <c r="Q1371" i="2"/>
  <c r="I1369" i="2"/>
  <c r="T1370" i="2"/>
  <c r="Q1372" i="2" l="1"/>
  <c r="S1371" i="2"/>
  <c r="I1370" i="2"/>
  <c r="T1371" i="2"/>
  <c r="Q1373" i="2" l="1"/>
  <c r="S1372" i="2"/>
  <c r="I1371" i="2"/>
  <c r="T1372" i="2"/>
  <c r="Q1374" i="2" l="1"/>
  <c r="S1373" i="2"/>
  <c r="I1372" i="2"/>
  <c r="T1373" i="2"/>
  <c r="S1374" i="2" l="1"/>
  <c r="Q1375" i="2"/>
  <c r="I1373" i="2"/>
  <c r="T1374" i="2"/>
  <c r="S1375" i="2" l="1"/>
  <c r="Q1376" i="2"/>
  <c r="I1374" i="2"/>
  <c r="T1375" i="2"/>
  <c r="S1376" i="2" l="1"/>
  <c r="Q1377" i="2"/>
  <c r="I1375" i="2"/>
  <c r="T1376" i="2"/>
  <c r="S1377" i="2" l="1"/>
  <c r="Q1378" i="2"/>
  <c r="I1376" i="2"/>
  <c r="T1377" i="2"/>
  <c r="S1378" i="2" l="1"/>
  <c r="Q1379" i="2"/>
  <c r="I1377" i="2"/>
  <c r="T1378" i="2"/>
  <c r="S1379" i="2" l="1"/>
  <c r="Q1380" i="2"/>
  <c r="I1378" i="2"/>
  <c r="T1379" i="2"/>
  <c r="Q1381" i="2" l="1"/>
  <c r="S1380" i="2"/>
  <c r="I1379" i="2"/>
  <c r="T1380" i="2"/>
  <c r="S1381" i="2" l="1"/>
  <c r="Q1382" i="2"/>
  <c r="I1380" i="2"/>
  <c r="T1381" i="2"/>
  <c r="S1382" i="2" l="1"/>
  <c r="Q1383" i="2"/>
  <c r="I1381" i="2"/>
  <c r="T1382" i="2"/>
  <c r="S1383" i="2" l="1"/>
  <c r="Q1384" i="2"/>
  <c r="I1382" i="2"/>
  <c r="T1383" i="2"/>
  <c r="S1384" i="2" l="1"/>
  <c r="Q1385" i="2"/>
  <c r="I1383" i="2"/>
  <c r="T1384" i="2"/>
  <c r="S1385" i="2" l="1"/>
  <c r="Q1386" i="2"/>
  <c r="I1384" i="2"/>
  <c r="T1385" i="2"/>
  <c r="S1386" i="2" l="1"/>
  <c r="Q1387" i="2"/>
  <c r="I1385" i="2"/>
  <c r="T1386" i="2"/>
  <c r="S1387" i="2" l="1"/>
  <c r="Q1388" i="2"/>
  <c r="I1386" i="2"/>
  <c r="T1387" i="2"/>
  <c r="S1388" i="2" l="1"/>
  <c r="Q1389" i="2"/>
  <c r="I1387" i="2"/>
  <c r="T1388" i="2"/>
  <c r="S1389" i="2" l="1"/>
  <c r="Q1390" i="2"/>
  <c r="I1388" i="2"/>
  <c r="T1389" i="2"/>
  <c r="S1390" i="2" l="1"/>
  <c r="Q1391" i="2"/>
  <c r="I1389" i="2"/>
  <c r="T1390" i="2"/>
  <c r="S1391" i="2" l="1"/>
  <c r="Q1392" i="2"/>
  <c r="I1390" i="2"/>
  <c r="T1391" i="2"/>
  <c r="S1392" i="2" l="1"/>
  <c r="Q1393" i="2"/>
  <c r="I1391" i="2"/>
  <c r="T1392" i="2"/>
  <c r="S1393" i="2" l="1"/>
  <c r="Q1394" i="2"/>
  <c r="I1392" i="2"/>
  <c r="T1393" i="2"/>
  <c r="S1394" i="2" l="1"/>
  <c r="Q1395" i="2"/>
  <c r="I1393" i="2"/>
  <c r="T1394" i="2"/>
  <c r="S1395" i="2" l="1"/>
  <c r="Q1396" i="2"/>
  <c r="I1394" i="2"/>
  <c r="T1395" i="2"/>
  <c r="S1396" i="2" l="1"/>
  <c r="Q1397" i="2"/>
  <c r="I1395" i="2"/>
  <c r="T1396" i="2"/>
  <c r="S1397" i="2" l="1"/>
  <c r="Q1398" i="2"/>
  <c r="I1396" i="2"/>
  <c r="T1397" i="2"/>
  <c r="S1398" i="2" l="1"/>
  <c r="Q1399" i="2"/>
  <c r="I1397" i="2"/>
  <c r="T1398" i="2"/>
  <c r="S1399" i="2" l="1"/>
  <c r="Q1400" i="2"/>
  <c r="I1398" i="2"/>
  <c r="T1399" i="2"/>
  <c r="S1400" i="2" l="1"/>
  <c r="Q1401" i="2"/>
  <c r="I1399" i="2"/>
  <c r="T1400" i="2"/>
  <c r="S1401" i="2" l="1"/>
  <c r="Q1402" i="2"/>
  <c r="I1400" i="2"/>
  <c r="T1401" i="2"/>
  <c r="S1402" i="2" l="1"/>
  <c r="T1402" i="2" s="1"/>
  <c r="Q1403" i="2"/>
  <c r="I1401" i="2"/>
  <c r="S1403" i="2" l="1"/>
  <c r="Q1404" i="2"/>
  <c r="I1402" i="2"/>
  <c r="T1403" i="2"/>
  <c r="S1404" i="2" l="1"/>
  <c r="Q1405" i="2"/>
  <c r="I1403" i="2"/>
  <c r="T1404" i="2"/>
  <c r="S1405" i="2" l="1"/>
  <c r="Q1406" i="2"/>
  <c r="I1404" i="2"/>
  <c r="T1405" i="2"/>
  <c r="S1406" i="2" l="1"/>
  <c r="Q1407" i="2"/>
  <c r="I1405" i="2"/>
  <c r="T1406" i="2"/>
  <c r="S1407" i="2" l="1"/>
  <c r="Q1408" i="2"/>
  <c r="I1406" i="2"/>
  <c r="T1407" i="2"/>
  <c r="S1408" i="2" l="1"/>
  <c r="Q1409" i="2"/>
  <c r="I1407" i="2"/>
  <c r="T1408" i="2"/>
  <c r="S1409" i="2" l="1"/>
  <c r="Q1410" i="2"/>
  <c r="I1408" i="2"/>
  <c r="T1409" i="2"/>
  <c r="S1410" i="2" l="1"/>
  <c r="Q1411" i="2"/>
  <c r="I1409" i="2"/>
  <c r="T1410" i="2"/>
  <c r="S1411" i="2" l="1"/>
  <c r="Q1412" i="2"/>
  <c r="I1410" i="2"/>
  <c r="T1411" i="2"/>
  <c r="S1412" i="2" l="1"/>
  <c r="Q1413" i="2"/>
  <c r="I1411" i="2"/>
  <c r="T1412" i="2"/>
  <c r="S1413" i="2" l="1"/>
  <c r="Q1414" i="2"/>
  <c r="I1412" i="2"/>
  <c r="T1413" i="2"/>
  <c r="S1414" i="2" l="1"/>
  <c r="Q1415" i="2"/>
  <c r="I1413" i="2"/>
  <c r="T1414" i="2"/>
  <c r="S1415" i="2" l="1"/>
  <c r="Q1416" i="2"/>
  <c r="I1414" i="2"/>
  <c r="T1415" i="2"/>
  <c r="S1416" i="2" l="1"/>
  <c r="Q1417" i="2"/>
  <c r="I1415" i="2"/>
  <c r="T1416" i="2"/>
  <c r="S1417" i="2" l="1"/>
  <c r="Q1418" i="2"/>
  <c r="I1416" i="2"/>
  <c r="T1417" i="2"/>
  <c r="S1418" i="2" l="1"/>
  <c r="Q1419" i="2"/>
  <c r="I1417" i="2"/>
  <c r="T1418" i="2"/>
  <c r="S1419" i="2" l="1"/>
  <c r="Q1420" i="2"/>
  <c r="I1418" i="2"/>
  <c r="T1419" i="2"/>
  <c r="S1420" i="2" l="1"/>
  <c r="Q1421" i="2"/>
  <c r="I1419" i="2"/>
  <c r="T1420" i="2"/>
  <c r="S1421" i="2" l="1"/>
  <c r="Q1422" i="2"/>
  <c r="I1420" i="2"/>
  <c r="T1421" i="2"/>
  <c r="S1422" i="2" l="1"/>
  <c r="Q1423" i="2"/>
  <c r="I1421" i="2"/>
  <c r="T1422" i="2"/>
  <c r="S1423" i="2" l="1"/>
  <c r="Q1424" i="2"/>
  <c r="I1422" i="2"/>
  <c r="T1423" i="2"/>
  <c r="S1424" i="2" l="1"/>
  <c r="Q1425" i="2"/>
  <c r="I1423" i="2"/>
  <c r="T1424" i="2"/>
  <c r="S1425" i="2" l="1"/>
  <c r="Q1426" i="2"/>
  <c r="I1424" i="2"/>
  <c r="T1425" i="2"/>
  <c r="S1426" i="2" l="1"/>
  <c r="Q1427" i="2"/>
  <c r="I1425" i="2"/>
  <c r="T1426" i="2"/>
  <c r="S1427" i="2" l="1"/>
  <c r="Q1428" i="2"/>
  <c r="I1426" i="2"/>
  <c r="T1427" i="2"/>
  <c r="S1428" i="2" l="1"/>
  <c r="Q1429" i="2"/>
  <c r="I1427" i="2"/>
  <c r="T1428" i="2"/>
  <c r="Q1430" i="2" l="1"/>
  <c r="S1429" i="2"/>
  <c r="I1428" i="2"/>
  <c r="T1429" i="2"/>
  <c r="Q1431" i="2" l="1"/>
  <c r="S1430" i="2"/>
  <c r="I1429" i="2"/>
  <c r="T1430" i="2"/>
  <c r="Q1432" i="2" l="1"/>
  <c r="S1431" i="2"/>
  <c r="I1430" i="2"/>
  <c r="T1431" i="2"/>
  <c r="Q1433" i="2" l="1"/>
  <c r="S1432" i="2"/>
  <c r="I1431" i="2"/>
  <c r="T1432" i="2"/>
  <c r="Q1434" i="2" l="1"/>
  <c r="S1433" i="2"/>
  <c r="I1432" i="2"/>
  <c r="T1433" i="2"/>
  <c r="Q1435" i="2" l="1"/>
  <c r="S1434" i="2"/>
  <c r="I1433" i="2"/>
  <c r="T1434" i="2"/>
  <c r="Q1436" i="2" l="1"/>
  <c r="S1435" i="2"/>
  <c r="I1434" i="2"/>
  <c r="T1435" i="2"/>
  <c r="Q1437" i="2" l="1"/>
  <c r="S1436" i="2"/>
  <c r="I1435" i="2"/>
  <c r="T1436" i="2"/>
  <c r="Q1438" i="2" l="1"/>
  <c r="S1437" i="2"/>
  <c r="I1436" i="2"/>
  <c r="T1437" i="2"/>
  <c r="Q1439" i="2" l="1"/>
  <c r="S1438" i="2"/>
  <c r="I1437" i="2"/>
  <c r="T1438" i="2"/>
  <c r="Q1440" i="2" l="1"/>
  <c r="S1439" i="2"/>
  <c r="I1438" i="2"/>
  <c r="T1439" i="2"/>
  <c r="Q1441" i="2" l="1"/>
  <c r="S1440" i="2"/>
  <c r="I1439" i="2"/>
  <c r="T1440" i="2"/>
  <c r="Q1442" i="2" l="1"/>
  <c r="S1441" i="2"/>
  <c r="I1440" i="2"/>
  <c r="T1441" i="2"/>
  <c r="S1442" i="2" l="1"/>
  <c r="Q1443" i="2"/>
  <c r="I1441" i="2"/>
  <c r="T1442" i="2"/>
  <c r="Q1444" i="2" l="1"/>
  <c r="S1443" i="2"/>
  <c r="I1442" i="2"/>
  <c r="T1443" i="2"/>
  <c r="Q1445" i="2" l="1"/>
  <c r="S1444" i="2"/>
  <c r="I1443" i="2"/>
  <c r="T1444" i="2"/>
  <c r="Q1446" i="2" l="1"/>
  <c r="S1445" i="2"/>
  <c r="I1444" i="2"/>
  <c r="T1445" i="2"/>
  <c r="Q1447" i="2" l="1"/>
  <c r="S1446" i="2"/>
  <c r="I1445" i="2"/>
  <c r="T1446" i="2"/>
  <c r="Q1448" i="2" l="1"/>
  <c r="S1447" i="2"/>
  <c r="I1446" i="2"/>
  <c r="T1447" i="2"/>
  <c r="Q1449" i="2" l="1"/>
  <c r="S1448" i="2"/>
  <c r="I1447" i="2"/>
  <c r="T1448" i="2"/>
  <c r="Q1450" i="2" l="1"/>
  <c r="S1449" i="2"/>
  <c r="I1448" i="2"/>
  <c r="T1449" i="2"/>
  <c r="Q1451" i="2" l="1"/>
  <c r="S1450" i="2"/>
  <c r="I1449" i="2"/>
  <c r="T1450" i="2"/>
  <c r="Q1452" i="2" l="1"/>
  <c r="S1451" i="2"/>
  <c r="I1450" i="2"/>
  <c r="T1451" i="2"/>
  <c r="Q1453" i="2" l="1"/>
  <c r="S1452" i="2"/>
  <c r="I1451" i="2"/>
  <c r="T1452" i="2"/>
  <c r="Q1454" i="2" l="1"/>
  <c r="S1453" i="2"/>
  <c r="I1452" i="2"/>
  <c r="T1453" i="2"/>
  <c r="Q1455" i="2" l="1"/>
  <c r="S1454" i="2"/>
  <c r="I1453" i="2"/>
  <c r="T1454" i="2"/>
  <c r="Q1456" i="2" l="1"/>
  <c r="S1455" i="2"/>
  <c r="I1454" i="2"/>
  <c r="T1455" i="2"/>
  <c r="Q1457" i="2" l="1"/>
  <c r="S1456" i="2"/>
  <c r="I1455" i="2"/>
  <c r="T1456" i="2"/>
  <c r="Q1458" i="2" l="1"/>
  <c r="S1457" i="2"/>
  <c r="I1456" i="2"/>
  <c r="T1457" i="2"/>
  <c r="Q1459" i="2" l="1"/>
  <c r="S1458" i="2"/>
  <c r="I1457" i="2"/>
  <c r="T1458" i="2"/>
  <c r="Q1460" i="2" l="1"/>
  <c r="S1459" i="2"/>
  <c r="I1458" i="2"/>
  <c r="T1459" i="2"/>
  <c r="Q1461" i="2" l="1"/>
  <c r="S1460" i="2"/>
  <c r="I1459" i="2"/>
  <c r="T1460" i="2"/>
  <c r="Q1462" i="2" l="1"/>
  <c r="S1461" i="2"/>
  <c r="I1460" i="2"/>
  <c r="T1461" i="2"/>
  <c r="Q1463" i="2" l="1"/>
  <c r="S1462" i="2"/>
  <c r="I1461" i="2"/>
  <c r="T1462" i="2"/>
  <c r="Q1464" i="2" l="1"/>
  <c r="S1463" i="2"/>
  <c r="I1462" i="2"/>
  <c r="T1463" i="2"/>
  <c r="Q1465" i="2" l="1"/>
  <c r="S1464" i="2"/>
  <c r="I1463" i="2"/>
  <c r="T1464" i="2"/>
  <c r="Q1466" i="2" l="1"/>
  <c r="S1465" i="2"/>
  <c r="I1464" i="2"/>
  <c r="T1465" i="2"/>
  <c r="Q1467" i="2" l="1"/>
  <c r="S1466" i="2"/>
  <c r="I1465" i="2"/>
  <c r="T1466" i="2"/>
  <c r="Q1468" i="2" l="1"/>
  <c r="S1467" i="2"/>
  <c r="I1466" i="2"/>
  <c r="T1467" i="2"/>
  <c r="Q1469" i="2" l="1"/>
  <c r="S1468" i="2"/>
  <c r="I1467" i="2"/>
  <c r="T1468" i="2"/>
  <c r="Q1470" i="2" l="1"/>
  <c r="S1469" i="2"/>
  <c r="I1468" i="2"/>
  <c r="T1469" i="2"/>
  <c r="Q1471" i="2" l="1"/>
  <c r="S1470" i="2"/>
  <c r="I1469" i="2"/>
  <c r="T1470" i="2"/>
  <c r="Q1472" i="2" l="1"/>
  <c r="S1471" i="2"/>
  <c r="I1470" i="2"/>
  <c r="T1471" i="2"/>
  <c r="Q1473" i="2" l="1"/>
  <c r="S1472" i="2"/>
  <c r="I1471" i="2"/>
  <c r="T1472" i="2"/>
  <c r="Q1474" i="2" l="1"/>
  <c r="S1473" i="2"/>
  <c r="I1472" i="2"/>
  <c r="T1473" i="2"/>
  <c r="Q1475" i="2" l="1"/>
  <c r="S1474" i="2"/>
  <c r="I1473" i="2"/>
  <c r="T1474" i="2"/>
  <c r="Q1476" i="2" l="1"/>
  <c r="S1475" i="2"/>
  <c r="I1474" i="2"/>
  <c r="T1475" i="2"/>
  <c r="Q1477" i="2" l="1"/>
  <c r="S1476" i="2"/>
  <c r="I1475" i="2"/>
  <c r="T1476" i="2"/>
  <c r="Q1478" i="2" l="1"/>
  <c r="S1477" i="2"/>
  <c r="I1476" i="2"/>
  <c r="T1477" i="2"/>
  <c r="Q1479" i="2" l="1"/>
  <c r="S1478" i="2"/>
  <c r="I1477" i="2"/>
  <c r="T1478" i="2"/>
  <c r="Q1480" i="2" l="1"/>
  <c r="S1479" i="2"/>
  <c r="I1478" i="2"/>
  <c r="T1479" i="2"/>
  <c r="Q1481" i="2" l="1"/>
  <c r="S1480" i="2"/>
  <c r="I1479" i="2"/>
  <c r="T1480" i="2"/>
  <c r="Q1482" i="2" l="1"/>
  <c r="S1481" i="2"/>
  <c r="I1480" i="2"/>
  <c r="T1481" i="2"/>
  <c r="Q1483" i="2" l="1"/>
  <c r="S1482" i="2"/>
  <c r="I1481" i="2"/>
  <c r="T1482" i="2"/>
  <c r="Q1484" i="2" l="1"/>
  <c r="S1483" i="2"/>
  <c r="I1482" i="2"/>
  <c r="T1483" i="2"/>
  <c r="S1484" i="2" l="1"/>
  <c r="Q1485" i="2"/>
  <c r="I1483" i="2"/>
  <c r="T1484" i="2"/>
  <c r="S1485" i="2" l="1"/>
  <c r="Q1486" i="2"/>
  <c r="I1484" i="2"/>
  <c r="T1485" i="2"/>
  <c r="Q1487" i="2" l="1"/>
  <c r="S1486" i="2"/>
  <c r="I1485" i="2"/>
  <c r="T1486" i="2"/>
  <c r="Q1488" i="2" l="1"/>
  <c r="S1487" i="2"/>
  <c r="I1486" i="2"/>
  <c r="T1487" i="2"/>
  <c r="S1488" i="2" l="1"/>
  <c r="Q1489" i="2"/>
  <c r="I1487" i="2"/>
  <c r="T1488" i="2"/>
  <c r="Q1490" i="2" l="1"/>
  <c r="S1489" i="2"/>
  <c r="I1488" i="2"/>
  <c r="T1489" i="2"/>
  <c r="S1490" i="2" l="1"/>
  <c r="Q1491" i="2"/>
  <c r="I1489" i="2"/>
  <c r="T1490" i="2"/>
  <c r="S1491" i="2" l="1"/>
  <c r="Q1492" i="2"/>
  <c r="I1490" i="2"/>
  <c r="T1491" i="2"/>
  <c r="Q1493" i="2" l="1"/>
  <c r="S1492" i="2"/>
  <c r="I1491" i="2"/>
  <c r="T1492" i="2"/>
  <c r="Q1494" i="2" l="1"/>
  <c r="S1493" i="2"/>
  <c r="I1492" i="2"/>
  <c r="T1493" i="2"/>
  <c r="S1494" i="2" l="1"/>
  <c r="Q1495" i="2"/>
  <c r="I1493" i="2"/>
  <c r="T1494" i="2"/>
  <c r="Q1496" i="2" l="1"/>
  <c r="S1495" i="2"/>
  <c r="I1494" i="2"/>
  <c r="T1495" i="2"/>
  <c r="S1496" i="2" l="1"/>
  <c r="Q1497" i="2"/>
  <c r="I1495" i="2"/>
  <c r="T1496" i="2"/>
  <c r="Q1498" i="2" l="1"/>
  <c r="S1497" i="2"/>
  <c r="I1496" i="2"/>
  <c r="T1497" i="2"/>
  <c r="S1498" i="2" l="1"/>
  <c r="Q1499" i="2"/>
  <c r="I1497" i="2"/>
  <c r="T1498" i="2"/>
  <c r="Q1500" i="2" l="1"/>
  <c r="S1499" i="2"/>
  <c r="I1498" i="2"/>
  <c r="T1499" i="2"/>
  <c r="Q1501" i="2" l="1"/>
  <c r="S1500" i="2"/>
  <c r="I1499" i="2"/>
  <c r="T1500" i="2"/>
  <c r="Q1502" i="2" l="1"/>
  <c r="S1501" i="2"/>
  <c r="I1500" i="2"/>
  <c r="T1501" i="2"/>
  <c r="Q1503" i="2" l="1"/>
  <c r="S1502" i="2"/>
  <c r="I1501" i="2"/>
  <c r="T1502" i="2"/>
  <c r="Q1504" i="2" l="1"/>
  <c r="S1503" i="2"/>
  <c r="I1502" i="2"/>
  <c r="T1503" i="2"/>
  <c r="S1504" i="2" l="1"/>
  <c r="Q1505" i="2"/>
  <c r="I1503" i="2"/>
  <c r="T1504" i="2"/>
  <c r="Q1506" i="2" l="1"/>
  <c r="S1505" i="2"/>
  <c r="I1504" i="2"/>
  <c r="T1505" i="2"/>
  <c r="S1506" i="2" l="1"/>
  <c r="Q1507" i="2"/>
  <c r="I1505" i="2"/>
  <c r="T1506" i="2"/>
  <c r="Q1508" i="2" l="1"/>
  <c r="S1507" i="2"/>
  <c r="I1506" i="2"/>
  <c r="T1507" i="2"/>
  <c r="Q1509" i="2" l="1"/>
  <c r="S1508" i="2"/>
  <c r="I1507" i="2"/>
  <c r="T1508" i="2"/>
  <c r="Q1510" i="2" l="1"/>
  <c r="S1509" i="2"/>
  <c r="I1508" i="2"/>
  <c r="T1509" i="2"/>
  <c r="Q1511" i="2" l="1"/>
  <c r="S1510" i="2"/>
  <c r="I1509" i="2"/>
  <c r="T1510" i="2"/>
  <c r="Q1512" i="2" l="1"/>
  <c r="S1511" i="2"/>
  <c r="I1510" i="2"/>
  <c r="T1511" i="2"/>
  <c r="S1512" i="2" l="1"/>
  <c r="Q1513" i="2"/>
  <c r="I1511" i="2"/>
  <c r="T1512" i="2"/>
  <c r="Q1514" i="2" l="1"/>
  <c r="S1513" i="2"/>
  <c r="I1512" i="2"/>
  <c r="T1513" i="2"/>
  <c r="S1514" i="2" l="1"/>
  <c r="Q1515" i="2"/>
  <c r="I1513" i="2"/>
  <c r="T1514" i="2"/>
  <c r="Q1516" i="2" l="1"/>
  <c r="S1515" i="2"/>
  <c r="I1514" i="2"/>
  <c r="T1515" i="2"/>
  <c r="Q1517" i="2" l="1"/>
  <c r="S1516" i="2"/>
  <c r="I1515" i="2"/>
  <c r="T1516" i="2"/>
  <c r="Q1518" i="2" l="1"/>
  <c r="S1517" i="2"/>
  <c r="I1516" i="2"/>
  <c r="T1517" i="2"/>
  <c r="Q1519" i="2" l="1"/>
  <c r="S1518" i="2"/>
  <c r="I1517" i="2"/>
  <c r="T1518" i="2"/>
  <c r="Q1520" i="2" l="1"/>
  <c r="S1519" i="2"/>
  <c r="I1518" i="2"/>
  <c r="T1519" i="2"/>
  <c r="S1520" i="2" l="1"/>
  <c r="Q1521" i="2"/>
  <c r="I1519" i="2"/>
  <c r="T1520" i="2"/>
  <c r="Q1522" i="2" l="1"/>
  <c r="S1521" i="2"/>
  <c r="I1520" i="2"/>
  <c r="T1521" i="2"/>
  <c r="S1522" i="2" l="1"/>
  <c r="Q1523" i="2"/>
  <c r="I1521" i="2"/>
  <c r="T1522" i="2"/>
  <c r="Q1524" i="2" l="1"/>
  <c r="S1523" i="2"/>
  <c r="I1522" i="2"/>
  <c r="T1523" i="2"/>
  <c r="Q1525" i="2" l="1"/>
  <c r="S1524" i="2"/>
  <c r="I1523" i="2"/>
  <c r="T1524" i="2"/>
  <c r="Q1526" i="2" l="1"/>
  <c r="S1525" i="2"/>
  <c r="I1524" i="2"/>
  <c r="T1525" i="2"/>
  <c r="Q1527" i="2" l="1"/>
  <c r="S1526" i="2"/>
  <c r="I1525" i="2"/>
  <c r="T1526" i="2"/>
  <c r="Q1528" i="2" l="1"/>
  <c r="S1527" i="2"/>
  <c r="I1526" i="2"/>
  <c r="T1527" i="2"/>
  <c r="S1528" i="2" l="1"/>
  <c r="Q1529" i="2"/>
  <c r="I1527" i="2"/>
  <c r="T1528" i="2"/>
  <c r="Q1530" i="2" l="1"/>
  <c r="S1529" i="2"/>
  <c r="I1528" i="2"/>
  <c r="T1529" i="2"/>
  <c r="S1530" i="2" l="1"/>
  <c r="Q1531" i="2"/>
  <c r="I1529" i="2"/>
  <c r="T1530" i="2"/>
  <c r="Q1532" i="2" l="1"/>
  <c r="S1531" i="2"/>
  <c r="I1530" i="2"/>
  <c r="T1531" i="2"/>
  <c r="Q1533" i="2" l="1"/>
  <c r="S1532" i="2"/>
  <c r="I1531" i="2"/>
  <c r="T1532" i="2"/>
  <c r="Q1534" i="2" l="1"/>
  <c r="S1533" i="2"/>
  <c r="I1532" i="2"/>
  <c r="T1533" i="2"/>
  <c r="Q1535" i="2" l="1"/>
  <c r="S1534" i="2"/>
  <c r="I1533" i="2"/>
  <c r="T1534" i="2"/>
  <c r="Q1536" i="2" l="1"/>
  <c r="S1535" i="2"/>
  <c r="I1534" i="2"/>
  <c r="T1535" i="2"/>
  <c r="S1536" i="2" l="1"/>
  <c r="Q1537" i="2"/>
  <c r="I1535" i="2"/>
  <c r="T1536" i="2"/>
  <c r="Q1538" i="2" l="1"/>
  <c r="S1537" i="2"/>
  <c r="I1536" i="2"/>
  <c r="T1537" i="2"/>
  <c r="S1538" i="2" l="1"/>
  <c r="Q1539" i="2"/>
  <c r="I1537" i="2"/>
  <c r="T1538" i="2"/>
  <c r="Q1540" i="2" l="1"/>
  <c r="S1539" i="2"/>
  <c r="I1538" i="2"/>
  <c r="T1539" i="2"/>
  <c r="Q1541" i="2" l="1"/>
  <c r="S1540" i="2"/>
  <c r="I1539" i="2"/>
  <c r="T1540" i="2"/>
  <c r="Q1542" i="2" l="1"/>
  <c r="S1541" i="2"/>
  <c r="I1540" i="2"/>
  <c r="T1541" i="2"/>
  <c r="Q1543" i="2" l="1"/>
  <c r="S1542" i="2"/>
  <c r="I1541" i="2"/>
  <c r="T1542" i="2"/>
  <c r="Q1544" i="2" l="1"/>
  <c r="S1543" i="2"/>
  <c r="I1542" i="2"/>
  <c r="T1543" i="2"/>
  <c r="S1544" i="2" l="1"/>
  <c r="Q1545" i="2"/>
  <c r="I1543" i="2"/>
  <c r="T1544" i="2"/>
  <c r="Q1546" i="2" l="1"/>
  <c r="S1545" i="2"/>
  <c r="I1544" i="2"/>
  <c r="T1545" i="2"/>
  <c r="S1546" i="2" l="1"/>
  <c r="Q1547" i="2"/>
  <c r="I1545" i="2"/>
  <c r="T1546" i="2"/>
  <c r="Q1548" i="2" l="1"/>
  <c r="S1547" i="2"/>
  <c r="I1546" i="2"/>
  <c r="T1547" i="2"/>
  <c r="Q1549" i="2" l="1"/>
  <c r="S1548" i="2"/>
  <c r="I1547" i="2"/>
  <c r="T1548" i="2"/>
  <c r="Q1550" i="2" l="1"/>
  <c r="S1549" i="2"/>
  <c r="I1548" i="2"/>
  <c r="T1549" i="2"/>
  <c r="Q1551" i="2" l="1"/>
  <c r="S1550" i="2"/>
  <c r="I1549" i="2"/>
  <c r="T1550" i="2"/>
  <c r="Q1552" i="2" l="1"/>
  <c r="S1551" i="2"/>
  <c r="I1550" i="2"/>
  <c r="T1551" i="2"/>
  <c r="Q1553" i="2" l="1"/>
  <c r="S1552" i="2"/>
  <c r="I1551" i="2"/>
  <c r="T1552" i="2"/>
  <c r="Q1554" i="2" l="1"/>
  <c r="S1553" i="2"/>
  <c r="I1552" i="2"/>
  <c r="T1553" i="2"/>
  <c r="Q1555" i="2" l="1"/>
  <c r="S1554" i="2"/>
  <c r="I1553" i="2"/>
  <c r="T1554" i="2"/>
  <c r="Q1556" i="2" l="1"/>
  <c r="S1555" i="2"/>
  <c r="I1554" i="2"/>
  <c r="T1555" i="2"/>
  <c r="Q1557" i="2" l="1"/>
  <c r="S1556" i="2"/>
  <c r="I1555" i="2"/>
  <c r="T1556" i="2"/>
  <c r="Q1558" i="2" l="1"/>
  <c r="S1557" i="2"/>
  <c r="I1556" i="2"/>
  <c r="T1557" i="2"/>
  <c r="Q1559" i="2" l="1"/>
  <c r="S1558" i="2"/>
  <c r="I1557" i="2"/>
  <c r="T1558" i="2"/>
  <c r="Q1560" i="2" l="1"/>
  <c r="S1559" i="2"/>
  <c r="I1558" i="2"/>
  <c r="T1559" i="2"/>
  <c r="Q1561" i="2" l="1"/>
  <c r="S1560" i="2"/>
  <c r="I1559" i="2"/>
  <c r="T1560" i="2"/>
  <c r="Q1562" i="2" l="1"/>
  <c r="S1561" i="2"/>
  <c r="I1560" i="2"/>
  <c r="T1561" i="2"/>
  <c r="Q1563" i="2" l="1"/>
  <c r="S1562" i="2"/>
  <c r="I1561" i="2"/>
  <c r="T1562" i="2"/>
  <c r="Q1564" i="2" l="1"/>
  <c r="S1563" i="2"/>
  <c r="I1562" i="2"/>
  <c r="T1563" i="2"/>
  <c r="Q1565" i="2" l="1"/>
  <c r="S1564" i="2"/>
  <c r="I1563" i="2"/>
  <c r="T1564" i="2"/>
  <c r="Q1566" i="2" l="1"/>
  <c r="S1565" i="2"/>
  <c r="I1564" i="2"/>
  <c r="T1565" i="2"/>
  <c r="Q1567" i="2" l="1"/>
  <c r="S1566" i="2"/>
  <c r="I1565" i="2"/>
  <c r="T1566" i="2"/>
  <c r="Q1568" i="2" l="1"/>
  <c r="S1567" i="2"/>
  <c r="I1566" i="2"/>
  <c r="T1567" i="2"/>
  <c r="Q1569" i="2" l="1"/>
  <c r="S1568" i="2"/>
  <c r="I1567" i="2"/>
  <c r="T1568" i="2"/>
  <c r="Q1570" i="2" l="1"/>
  <c r="S1569" i="2"/>
  <c r="I1568" i="2"/>
  <c r="T1569" i="2"/>
  <c r="Q1571" i="2" l="1"/>
  <c r="S1570" i="2"/>
  <c r="I1569" i="2"/>
  <c r="T1570" i="2"/>
  <c r="Q1572" i="2" l="1"/>
  <c r="S1571" i="2"/>
  <c r="I1570" i="2"/>
  <c r="T1571" i="2"/>
  <c r="S1572" i="2" l="1"/>
  <c r="Q1573" i="2"/>
  <c r="I1571" i="2"/>
  <c r="T1572" i="2"/>
  <c r="S1573" i="2" l="1"/>
  <c r="Q1574" i="2"/>
  <c r="I1572" i="2"/>
  <c r="T1573" i="2"/>
  <c r="S1574" i="2" l="1"/>
  <c r="Q1575" i="2"/>
  <c r="I1573" i="2"/>
  <c r="T1574" i="2"/>
  <c r="Q1576" i="2" l="1"/>
  <c r="S1575" i="2"/>
  <c r="I1574" i="2"/>
  <c r="T1575" i="2"/>
  <c r="Q1577" i="2" l="1"/>
  <c r="S1576" i="2"/>
  <c r="I1575" i="2"/>
  <c r="T1576" i="2"/>
  <c r="Q1578" i="2" l="1"/>
  <c r="S1577" i="2"/>
  <c r="I1576" i="2"/>
  <c r="T1577" i="2"/>
  <c r="Q1579" i="2" l="1"/>
  <c r="S1578" i="2"/>
  <c r="I1577" i="2"/>
  <c r="T1578" i="2"/>
  <c r="Q1580" i="2" l="1"/>
  <c r="S1579" i="2"/>
  <c r="I1578" i="2"/>
  <c r="T1579" i="2"/>
  <c r="S1580" i="2" l="1"/>
  <c r="Q1581" i="2"/>
  <c r="I1579" i="2"/>
  <c r="T1580" i="2"/>
  <c r="S1581" i="2" l="1"/>
  <c r="Q1582" i="2"/>
  <c r="I1580" i="2"/>
  <c r="T1581" i="2"/>
  <c r="S1582" i="2" l="1"/>
  <c r="Q1583" i="2"/>
  <c r="I1581" i="2"/>
  <c r="T1582" i="2"/>
  <c r="Q1584" i="2" l="1"/>
  <c r="S1583" i="2"/>
  <c r="I1582" i="2"/>
  <c r="T1583" i="2"/>
  <c r="S1584" i="2" l="1"/>
  <c r="Q1585" i="2"/>
  <c r="I1583" i="2"/>
  <c r="T1584" i="2"/>
  <c r="Q1586" i="2" l="1"/>
  <c r="S1585" i="2"/>
  <c r="I1584" i="2"/>
  <c r="T1585" i="2"/>
  <c r="Q1587" i="2" l="1"/>
  <c r="S1586" i="2"/>
  <c r="I1585" i="2"/>
  <c r="T1586" i="2"/>
  <c r="Q1588" i="2" l="1"/>
  <c r="S1587" i="2"/>
  <c r="I1586" i="2"/>
  <c r="T1587" i="2"/>
  <c r="Q1589" i="2" l="1"/>
  <c r="S1588" i="2"/>
  <c r="I1587" i="2"/>
  <c r="T1588" i="2"/>
  <c r="Q1590" i="2" l="1"/>
  <c r="S1589" i="2"/>
  <c r="I1588" i="2"/>
  <c r="T1589" i="2"/>
  <c r="Q1591" i="2" l="1"/>
  <c r="S1590" i="2"/>
  <c r="I1589" i="2"/>
  <c r="T1590" i="2"/>
  <c r="Q1592" i="2" l="1"/>
  <c r="S1591" i="2"/>
  <c r="I1590" i="2"/>
  <c r="T1591" i="2"/>
  <c r="Q1593" i="2" l="1"/>
  <c r="S1592" i="2"/>
  <c r="I1591" i="2"/>
  <c r="T1592" i="2"/>
  <c r="Q1594" i="2" l="1"/>
  <c r="S1593" i="2"/>
  <c r="I1592" i="2"/>
  <c r="T1593" i="2"/>
  <c r="Q1595" i="2" l="1"/>
  <c r="S1594" i="2"/>
  <c r="I1593" i="2"/>
  <c r="T1594" i="2"/>
  <c r="Q1596" i="2" l="1"/>
  <c r="S1595" i="2"/>
  <c r="I1594" i="2"/>
  <c r="T1595" i="2"/>
  <c r="Q1597" i="2" l="1"/>
  <c r="S1596" i="2"/>
  <c r="I1595" i="2"/>
  <c r="T1596" i="2"/>
  <c r="Q1598" i="2" l="1"/>
  <c r="S1597" i="2"/>
  <c r="I1596" i="2"/>
  <c r="T1597" i="2"/>
  <c r="Q1599" i="2" l="1"/>
  <c r="S1598" i="2"/>
  <c r="I1597" i="2"/>
  <c r="T1598" i="2"/>
  <c r="Q1600" i="2" l="1"/>
  <c r="S1599" i="2"/>
  <c r="I1598" i="2"/>
  <c r="T1599" i="2"/>
  <c r="Q1601" i="2" l="1"/>
  <c r="S1600" i="2"/>
  <c r="I1599" i="2"/>
  <c r="T1600" i="2"/>
  <c r="Q1602" i="2" l="1"/>
  <c r="S1601" i="2"/>
  <c r="I1600" i="2"/>
  <c r="T1601" i="2"/>
  <c r="Q1603" i="2" l="1"/>
  <c r="S1602" i="2"/>
  <c r="I1601" i="2"/>
  <c r="T1602" i="2"/>
  <c r="Q1604" i="2" l="1"/>
  <c r="S1603" i="2"/>
  <c r="I1602" i="2"/>
  <c r="T1603" i="2"/>
  <c r="Q1605" i="2" l="1"/>
  <c r="S1604" i="2"/>
  <c r="I1603" i="2"/>
  <c r="T1604" i="2"/>
  <c r="Q1606" i="2" l="1"/>
  <c r="S1605" i="2"/>
  <c r="I1604" i="2"/>
  <c r="T1605" i="2"/>
  <c r="Q1607" i="2" l="1"/>
  <c r="S1606" i="2"/>
  <c r="I1605" i="2"/>
  <c r="T1606" i="2"/>
  <c r="Q1608" i="2" l="1"/>
  <c r="S1607" i="2"/>
  <c r="I1606" i="2"/>
  <c r="T1607" i="2"/>
  <c r="Q1609" i="2" l="1"/>
  <c r="S1608" i="2"/>
  <c r="I1607" i="2"/>
  <c r="T1608" i="2"/>
  <c r="Q1610" i="2" l="1"/>
  <c r="S1609" i="2"/>
  <c r="I1608" i="2"/>
  <c r="T1609" i="2"/>
  <c r="Q1611" i="2" l="1"/>
  <c r="S1610" i="2"/>
  <c r="I1609" i="2"/>
  <c r="T1610" i="2"/>
  <c r="Q1612" i="2" l="1"/>
  <c r="S1611" i="2"/>
  <c r="I1610" i="2"/>
  <c r="T1611" i="2"/>
  <c r="Q1613" i="2" l="1"/>
  <c r="S1612" i="2"/>
  <c r="I1611" i="2"/>
  <c r="T1612" i="2"/>
  <c r="Q1614" i="2" l="1"/>
  <c r="S1613" i="2"/>
  <c r="I1612" i="2"/>
  <c r="T1613" i="2"/>
  <c r="Q1615" i="2" l="1"/>
  <c r="S1614" i="2"/>
  <c r="I1613" i="2"/>
  <c r="T1614" i="2"/>
  <c r="Q1616" i="2" l="1"/>
  <c r="S1615" i="2"/>
  <c r="I1614" i="2"/>
  <c r="T1615" i="2"/>
  <c r="Q1617" i="2" l="1"/>
  <c r="S1616" i="2"/>
  <c r="I1615" i="2"/>
  <c r="T1616" i="2"/>
  <c r="Q1618" i="2" l="1"/>
  <c r="S1617" i="2"/>
  <c r="I1616" i="2"/>
  <c r="T1617" i="2"/>
  <c r="Q1619" i="2" l="1"/>
  <c r="S1618" i="2"/>
  <c r="I1617" i="2"/>
  <c r="T1618" i="2"/>
  <c r="Q1620" i="2" l="1"/>
  <c r="S1619" i="2"/>
  <c r="I1618" i="2"/>
  <c r="T1619" i="2"/>
  <c r="Q1621" i="2" l="1"/>
  <c r="S1620" i="2"/>
  <c r="I1619" i="2"/>
  <c r="T1620" i="2"/>
  <c r="Q1622" i="2" l="1"/>
  <c r="S1621" i="2"/>
  <c r="I1620" i="2"/>
  <c r="T1621" i="2"/>
  <c r="Q1623" i="2" l="1"/>
  <c r="S1622" i="2"/>
  <c r="I1621" i="2"/>
  <c r="T1622" i="2"/>
  <c r="Q1624" i="2" l="1"/>
  <c r="S1623" i="2"/>
  <c r="I1622" i="2"/>
  <c r="T1623" i="2"/>
  <c r="Q1625" i="2" l="1"/>
  <c r="S1624" i="2"/>
  <c r="I1623" i="2"/>
  <c r="T1624" i="2"/>
  <c r="Q1626" i="2" l="1"/>
  <c r="S1625" i="2"/>
  <c r="I1624" i="2"/>
  <c r="T1625" i="2"/>
  <c r="Q1627" i="2" l="1"/>
  <c r="S1626" i="2"/>
  <c r="I1625" i="2"/>
  <c r="T1626" i="2"/>
  <c r="Q1628" i="2" l="1"/>
  <c r="S1627" i="2"/>
  <c r="I1626" i="2"/>
  <c r="T1627" i="2"/>
  <c r="Q1629" i="2" l="1"/>
  <c r="S1628" i="2"/>
  <c r="I1627" i="2"/>
  <c r="T1628" i="2"/>
  <c r="Q1630" i="2" l="1"/>
  <c r="S1629" i="2"/>
  <c r="I1628" i="2"/>
  <c r="T1629" i="2"/>
  <c r="Q1631" i="2" l="1"/>
  <c r="S1630" i="2"/>
  <c r="I1629" i="2"/>
  <c r="T1630" i="2"/>
  <c r="Q1632" i="2" l="1"/>
  <c r="S1631" i="2"/>
  <c r="I1630" i="2"/>
  <c r="T1631" i="2"/>
  <c r="Q1633" i="2" l="1"/>
  <c r="S1632" i="2"/>
  <c r="I1631" i="2"/>
  <c r="T1632" i="2"/>
  <c r="Q1634" i="2" l="1"/>
  <c r="S1633" i="2"/>
  <c r="I1632" i="2"/>
  <c r="T1633" i="2"/>
  <c r="Q1635" i="2" l="1"/>
  <c r="S1634" i="2"/>
  <c r="I1633" i="2"/>
  <c r="T1634" i="2"/>
  <c r="Q1636" i="2" l="1"/>
  <c r="S1635" i="2"/>
  <c r="I1634" i="2"/>
  <c r="T1635" i="2"/>
  <c r="Q1637" i="2" l="1"/>
  <c r="S1636" i="2"/>
  <c r="I1635" i="2"/>
  <c r="T1636" i="2"/>
  <c r="S1637" i="2" l="1"/>
  <c r="Q1638" i="2"/>
  <c r="I1636" i="2"/>
  <c r="T1637" i="2"/>
  <c r="S1638" i="2" l="1"/>
  <c r="Q1639" i="2"/>
  <c r="I1637" i="2"/>
  <c r="T1638" i="2"/>
  <c r="S1639" i="2" l="1"/>
  <c r="Q1640" i="2"/>
  <c r="I1638" i="2"/>
  <c r="T1639" i="2"/>
  <c r="Q1641" i="2" l="1"/>
  <c r="S1640" i="2"/>
  <c r="I1639" i="2"/>
  <c r="T1640" i="2"/>
  <c r="Q1642" i="2" l="1"/>
  <c r="S1641" i="2"/>
  <c r="I1640" i="2"/>
  <c r="T1641" i="2"/>
  <c r="Q1643" i="2" l="1"/>
  <c r="S1642" i="2"/>
  <c r="I1641" i="2"/>
  <c r="T1642" i="2"/>
  <c r="Q1644" i="2" l="1"/>
  <c r="S1643" i="2"/>
  <c r="I1642" i="2"/>
  <c r="T1643" i="2"/>
  <c r="Q1645" i="2" l="1"/>
  <c r="S1644" i="2"/>
  <c r="I1643" i="2"/>
  <c r="T1644" i="2"/>
  <c r="S1645" i="2" l="1"/>
  <c r="Q1646" i="2"/>
  <c r="I1644" i="2"/>
  <c r="T1645" i="2"/>
  <c r="S1646" i="2" l="1"/>
  <c r="Q1647" i="2"/>
  <c r="I1645" i="2"/>
  <c r="T1646" i="2"/>
  <c r="S1647" i="2" l="1"/>
  <c r="Q1648" i="2"/>
  <c r="I1646" i="2"/>
  <c r="T1647" i="2"/>
  <c r="Q1649" i="2" l="1"/>
  <c r="S1648" i="2"/>
  <c r="I1647" i="2"/>
  <c r="T1648" i="2"/>
  <c r="Q1650" i="2" l="1"/>
  <c r="S1649" i="2"/>
  <c r="I1648" i="2"/>
  <c r="T1649" i="2"/>
  <c r="Q1651" i="2" l="1"/>
  <c r="S1650" i="2"/>
  <c r="I1649" i="2"/>
  <c r="T1650" i="2"/>
  <c r="Q1652" i="2" l="1"/>
  <c r="S1651" i="2"/>
  <c r="I1650" i="2"/>
  <c r="T1651" i="2"/>
  <c r="Q1653" i="2" l="1"/>
  <c r="S1652" i="2"/>
  <c r="I1651" i="2"/>
  <c r="T1652" i="2"/>
  <c r="S1653" i="2" l="1"/>
  <c r="Q1654" i="2"/>
  <c r="I1652" i="2"/>
  <c r="T1653" i="2"/>
  <c r="S1654" i="2" l="1"/>
  <c r="Q1655" i="2"/>
  <c r="I1653" i="2"/>
  <c r="T1654" i="2"/>
  <c r="S1655" i="2" l="1"/>
  <c r="Q1656" i="2"/>
  <c r="I1654" i="2"/>
  <c r="T1655" i="2"/>
  <c r="Q1657" i="2" l="1"/>
  <c r="S1656" i="2"/>
  <c r="I1655" i="2"/>
  <c r="T1656" i="2"/>
  <c r="Q1658" i="2" l="1"/>
  <c r="S1657" i="2"/>
  <c r="I1656" i="2"/>
  <c r="T1657" i="2"/>
  <c r="Q1659" i="2" l="1"/>
  <c r="S1658" i="2"/>
  <c r="I1657" i="2"/>
  <c r="T1658" i="2"/>
  <c r="Q1660" i="2" l="1"/>
  <c r="S1659" i="2"/>
  <c r="I1658" i="2"/>
  <c r="T1659" i="2"/>
  <c r="Q1661" i="2" l="1"/>
  <c r="S1660" i="2"/>
  <c r="I1659" i="2"/>
  <c r="T1660" i="2"/>
  <c r="S1661" i="2" l="1"/>
  <c r="Q1662" i="2"/>
  <c r="I1660" i="2"/>
  <c r="T1661" i="2"/>
  <c r="S1662" i="2" l="1"/>
  <c r="Q1663" i="2"/>
  <c r="I1661" i="2"/>
  <c r="T1662" i="2"/>
  <c r="S1663" i="2" l="1"/>
  <c r="Q1664" i="2"/>
  <c r="I1662" i="2"/>
  <c r="T1663" i="2"/>
  <c r="Q1665" i="2" l="1"/>
  <c r="S1664" i="2"/>
  <c r="I1663" i="2"/>
  <c r="T1664" i="2"/>
  <c r="Q1666" i="2" l="1"/>
  <c r="S1665" i="2"/>
  <c r="I1664" i="2"/>
  <c r="T1665" i="2"/>
  <c r="Q1667" i="2" l="1"/>
  <c r="S1666" i="2"/>
  <c r="I1665" i="2"/>
  <c r="T1666" i="2"/>
  <c r="Q1668" i="2" l="1"/>
  <c r="S1667" i="2"/>
  <c r="I1666" i="2"/>
  <c r="T1667" i="2"/>
  <c r="Q1669" i="2" l="1"/>
  <c r="S1668" i="2"/>
  <c r="I1667" i="2"/>
  <c r="T1668" i="2"/>
  <c r="S1669" i="2" l="1"/>
  <c r="Q1670" i="2"/>
  <c r="I1668" i="2"/>
  <c r="T1669" i="2"/>
  <c r="S1670" i="2" l="1"/>
  <c r="Q1671" i="2"/>
  <c r="I1669" i="2"/>
  <c r="T1670" i="2"/>
  <c r="S1671" i="2" l="1"/>
  <c r="Q1672" i="2"/>
  <c r="I1670" i="2"/>
  <c r="T1671" i="2"/>
  <c r="Q1673" i="2" l="1"/>
  <c r="S1672" i="2"/>
  <c r="I1671" i="2"/>
  <c r="T1672" i="2"/>
  <c r="Q1674" i="2" l="1"/>
  <c r="S1673" i="2"/>
  <c r="I1672" i="2"/>
  <c r="T1673" i="2"/>
  <c r="Q1675" i="2" l="1"/>
  <c r="S1674" i="2"/>
  <c r="I1673" i="2"/>
  <c r="T1674" i="2"/>
  <c r="Q1676" i="2" l="1"/>
  <c r="S1675" i="2"/>
  <c r="I1674" i="2"/>
  <c r="T1675" i="2"/>
  <c r="Q1677" i="2" l="1"/>
  <c r="S1676" i="2"/>
  <c r="I1675" i="2"/>
  <c r="T1676" i="2"/>
  <c r="S1677" i="2" l="1"/>
  <c r="Q1678" i="2"/>
  <c r="I1676" i="2"/>
  <c r="T1677" i="2"/>
  <c r="S1678" i="2" l="1"/>
  <c r="Q1679" i="2"/>
  <c r="I1677" i="2"/>
  <c r="T1678" i="2"/>
  <c r="S1679" i="2" l="1"/>
  <c r="Q1680" i="2"/>
  <c r="I1678" i="2"/>
  <c r="T1679" i="2"/>
  <c r="Q1681" i="2" l="1"/>
  <c r="S1680" i="2"/>
  <c r="I1679" i="2"/>
  <c r="T1680" i="2"/>
  <c r="Q1682" i="2" l="1"/>
  <c r="S1681" i="2"/>
  <c r="I1680" i="2"/>
  <c r="T1681" i="2"/>
  <c r="Q1683" i="2" l="1"/>
  <c r="S1682" i="2"/>
  <c r="I1681" i="2"/>
  <c r="T1682" i="2"/>
  <c r="S1683" i="2" l="1"/>
  <c r="Q1684" i="2"/>
  <c r="I1682" i="2"/>
  <c r="T1683" i="2"/>
  <c r="Q1685" i="2" l="1"/>
  <c r="S1684" i="2"/>
  <c r="I1683" i="2"/>
  <c r="T1684" i="2"/>
  <c r="S1685" i="2" l="1"/>
  <c r="Q1686" i="2"/>
  <c r="I1684" i="2"/>
  <c r="T1685" i="2"/>
  <c r="S1686" i="2" l="1"/>
  <c r="Q1687" i="2"/>
  <c r="I1685" i="2"/>
  <c r="T1686" i="2"/>
  <c r="S1687" i="2" l="1"/>
  <c r="Q1688" i="2"/>
  <c r="I1686" i="2"/>
  <c r="T1687" i="2"/>
  <c r="S1688" i="2" l="1"/>
  <c r="Q1689" i="2"/>
  <c r="I1687" i="2"/>
  <c r="T1688" i="2"/>
  <c r="Q1690" i="2" l="1"/>
  <c r="S1689" i="2"/>
  <c r="I1688" i="2"/>
  <c r="T1689" i="2"/>
  <c r="S1690" i="2" l="1"/>
  <c r="Q1691" i="2"/>
  <c r="I1689" i="2"/>
  <c r="T1690" i="2"/>
  <c r="S1691" i="2" l="1"/>
  <c r="Q1692" i="2"/>
  <c r="I1690" i="2"/>
  <c r="T1691" i="2"/>
  <c r="Q1693" i="2" l="1"/>
  <c r="S1692" i="2"/>
  <c r="I1691" i="2"/>
  <c r="T1692" i="2"/>
  <c r="S1693" i="2" l="1"/>
  <c r="Q1694" i="2"/>
  <c r="I1692" i="2"/>
  <c r="T1693" i="2"/>
  <c r="S1694" i="2" l="1"/>
  <c r="Q1695" i="2"/>
  <c r="I1693" i="2"/>
  <c r="T1694" i="2"/>
  <c r="S1695" i="2" l="1"/>
  <c r="Q1696" i="2"/>
  <c r="I1694" i="2"/>
  <c r="T1695" i="2"/>
  <c r="S1696" i="2" l="1"/>
  <c r="Q1697" i="2"/>
  <c r="I1695" i="2"/>
  <c r="T1696" i="2"/>
  <c r="Q1698" i="2" l="1"/>
  <c r="S1697" i="2"/>
  <c r="I1696" i="2"/>
  <c r="T1697" i="2"/>
  <c r="S1698" i="2" l="1"/>
  <c r="Q1699" i="2"/>
  <c r="I1697" i="2"/>
  <c r="T1698" i="2"/>
  <c r="S1699" i="2" l="1"/>
  <c r="Q1700" i="2"/>
  <c r="I1698" i="2"/>
  <c r="T1699" i="2"/>
  <c r="Q1701" i="2" l="1"/>
  <c r="S1700" i="2"/>
  <c r="I1699" i="2"/>
  <c r="T1700" i="2"/>
  <c r="S1701" i="2" l="1"/>
  <c r="Q1702" i="2"/>
  <c r="I1700" i="2"/>
  <c r="T1701" i="2"/>
  <c r="S1702" i="2" l="1"/>
  <c r="Q1703" i="2"/>
  <c r="I1701" i="2"/>
  <c r="T1702" i="2"/>
  <c r="S1703" i="2" l="1"/>
  <c r="Q1704" i="2"/>
  <c r="I1702" i="2"/>
  <c r="T1703" i="2"/>
  <c r="S1704" i="2" l="1"/>
  <c r="Q1705" i="2"/>
  <c r="I1703" i="2"/>
  <c r="T1704" i="2"/>
  <c r="Q1706" i="2" l="1"/>
  <c r="S1705" i="2"/>
  <c r="I1704" i="2"/>
  <c r="T1705" i="2"/>
  <c r="S1706" i="2" l="1"/>
  <c r="Q1707" i="2"/>
  <c r="I1705" i="2"/>
  <c r="T1706" i="2"/>
  <c r="S1707" i="2" l="1"/>
  <c r="Q1708" i="2"/>
  <c r="I1706" i="2"/>
  <c r="T1707" i="2"/>
  <c r="S1708" i="2" l="1"/>
  <c r="Q1709" i="2"/>
  <c r="I1707" i="2"/>
  <c r="T1708" i="2"/>
  <c r="S1709" i="2" l="1"/>
  <c r="Q1710" i="2"/>
  <c r="I1708" i="2"/>
  <c r="T1709" i="2"/>
  <c r="Q1711" i="2" l="1"/>
  <c r="S1710" i="2"/>
  <c r="I1709" i="2"/>
  <c r="T1710" i="2"/>
  <c r="Q1712" i="2" l="1"/>
  <c r="S1711" i="2"/>
  <c r="I1710" i="2"/>
  <c r="T1711" i="2"/>
  <c r="Q1713" i="2" l="1"/>
  <c r="S1712" i="2"/>
  <c r="I1711" i="2"/>
  <c r="T1712" i="2"/>
  <c r="Q1714" i="2" l="1"/>
  <c r="S1713" i="2"/>
  <c r="I1712" i="2"/>
  <c r="T1713" i="2"/>
  <c r="S1714" i="2" l="1"/>
  <c r="Q1715" i="2"/>
  <c r="I1713" i="2"/>
  <c r="T1714" i="2"/>
  <c r="S1715" i="2" l="1"/>
  <c r="Q1716" i="2"/>
  <c r="I1714" i="2"/>
  <c r="T1715" i="2"/>
  <c r="S1716" i="2" l="1"/>
  <c r="Q1717" i="2"/>
  <c r="I1715" i="2"/>
  <c r="T1716" i="2"/>
  <c r="S1717" i="2" l="1"/>
  <c r="Q1718" i="2"/>
  <c r="I1716" i="2"/>
  <c r="T1717" i="2"/>
  <c r="Q1719" i="2" l="1"/>
  <c r="S1718" i="2"/>
  <c r="I1717" i="2"/>
  <c r="T1718" i="2"/>
  <c r="Q1720" i="2" l="1"/>
  <c r="S1719" i="2"/>
  <c r="I1718" i="2"/>
  <c r="T1719" i="2"/>
  <c r="S1720" i="2" l="1"/>
  <c r="Q1721" i="2"/>
  <c r="I1719" i="2"/>
  <c r="T1720" i="2"/>
  <c r="Q1722" i="2" l="1"/>
  <c r="S1721" i="2"/>
  <c r="I1720" i="2"/>
  <c r="T1721" i="2"/>
  <c r="S1722" i="2" l="1"/>
  <c r="Q1723" i="2"/>
  <c r="I1721" i="2"/>
  <c r="T1722" i="2"/>
  <c r="Q1724" i="2" l="1"/>
  <c r="S1723" i="2"/>
  <c r="I1722" i="2"/>
  <c r="T1723" i="2"/>
  <c r="S1724" i="2" l="1"/>
  <c r="Q1725" i="2"/>
  <c r="I1723" i="2"/>
  <c r="T1724" i="2"/>
  <c r="S1725" i="2" l="1"/>
  <c r="Q1726" i="2"/>
  <c r="I1724" i="2"/>
  <c r="T1725" i="2"/>
  <c r="Q1727" i="2" l="1"/>
  <c r="S1726" i="2"/>
  <c r="I1725" i="2"/>
  <c r="T1726" i="2"/>
  <c r="Q1728" i="2" l="1"/>
  <c r="S1727" i="2"/>
  <c r="I1726" i="2"/>
  <c r="T1727" i="2"/>
  <c r="S1728" i="2" l="1"/>
  <c r="Q1729" i="2"/>
  <c r="I1727" i="2"/>
  <c r="T1728" i="2"/>
  <c r="Q1730" i="2" l="1"/>
  <c r="S1729" i="2"/>
  <c r="I1728" i="2"/>
  <c r="T1729" i="2"/>
  <c r="S1730" i="2" l="1"/>
  <c r="Q1731" i="2"/>
  <c r="I1729" i="2"/>
  <c r="T1730" i="2"/>
  <c r="S1731" i="2" l="1"/>
  <c r="Q1732" i="2"/>
  <c r="I1730" i="2"/>
  <c r="T1731" i="2"/>
  <c r="Q1733" i="2" l="1"/>
  <c r="S1732" i="2"/>
  <c r="I1731" i="2"/>
  <c r="T1732" i="2"/>
  <c r="Q1734" i="2" l="1"/>
  <c r="S1733" i="2"/>
  <c r="I1732" i="2"/>
  <c r="T1733" i="2"/>
  <c r="S1734" i="2" l="1"/>
  <c r="Q1735" i="2"/>
  <c r="I1733" i="2"/>
  <c r="T1734" i="2"/>
  <c r="Q1736" i="2" l="1"/>
  <c r="S1735" i="2"/>
  <c r="I1734" i="2"/>
  <c r="T1735" i="2"/>
  <c r="Q1737" i="2" l="1"/>
  <c r="S1736" i="2"/>
  <c r="I1735" i="2"/>
  <c r="T1736" i="2"/>
  <c r="Q1738" i="2" l="1"/>
  <c r="S1737" i="2"/>
  <c r="I1736" i="2"/>
  <c r="T1737" i="2"/>
  <c r="Q1739" i="2" l="1"/>
  <c r="S1738" i="2"/>
  <c r="T1738" i="2" s="1"/>
  <c r="I1737" i="2"/>
  <c r="Q1740" i="2" l="1"/>
  <c r="S1739" i="2"/>
  <c r="I1738" i="2"/>
  <c r="T1739" i="2"/>
  <c r="S1740" i="2" l="1"/>
  <c r="Q1741" i="2"/>
  <c r="I1739" i="2"/>
  <c r="T1740" i="2"/>
  <c r="S1741" i="2" l="1"/>
  <c r="Q1742" i="2"/>
  <c r="I1740" i="2"/>
  <c r="T1741" i="2"/>
  <c r="S1742" i="2" l="1"/>
  <c r="Q1743" i="2"/>
  <c r="I1741" i="2"/>
  <c r="T1742" i="2"/>
  <c r="Q1744" i="2" l="1"/>
  <c r="S1743" i="2"/>
  <c r="I1742" i="2"/>
  <c r="T1743" i="2"/>
  <c r="Q1745" i="2" l="1"/>
  <c r="S1744" i="2"/>
  <c r="I1743" i="2"/>
  <c r="T1744" i="2"/>
  <c r="Q1746" i="2" l="1"/>
  <c r="S1745" i="2"/>
  <c r="I1744" i="2"/>
  <c r="T1745" i="2"/>
  <c r="Q1747" i="2" l="1"/>
  <c r="S1746" i="2"/>
  <c r="I1745" i="2"/>
  <c r="T1746" i="2"/>
  <c r="Q1748" i="2" l="1"/>
  <c r="S1747" i="2"/>
  <c r="I1746" i="2"/>
  <c r="T1747" i="2"/>
  <c r="S1748" i="2" l="1"/>
  <c r="Q1749" i="2"/>
  <c r="I1747" i="2"/>
  <c r="T1748" i="2"/>
  <c r="S1749" i="2" l="1"/>
  <c r="Q1750" i="2"/>
  <c r="I1748" i="2"/>
  <c r="T1749" i="2"/>
  <c r="S1750" i="2" l="1"/>
  <c r="Q1751" i="2"/>
  <c r="I1749" i="2"/>
  <c r="T1750" i="2"/>
  <c r="Q1752" i="2" l="1"/>
  <c r="S1751" i="2"/>
  <c r="I1750" i="2"/>
  <c r="T1751" i="2"/>
  <c r="Q1753" i="2" l="1"/>
  <c r="S1752" i="2"/>
  <c r="I1751" i="2"/>
  <c r="T1752" i="2"/>
  <c r="Q1754" i="2" l="1"/>
  <c r="S1753" i="2"/>
  <c r="I1752" i="2"/>
  <c r="T1753" i="2"/>
  <c r="Q1755" i="2" l="1"/>
  <c r="S1754" i="2"/>
  <c r="I1753" i="2"/>
  <c r="T1754" i="2"/>
  <c r="Q1756" i="2" l="1"/>
  <c r="S1755" i="2"/>
  <c r="I1754" i="2"/>
  <c r="T1755" i="2"/>
  <c r="S1756" i="2" l="1"/>
  <c r="Q1757" i="2"/>
  <c r="I1755" i="2"/>
  <c r="T1756" i="2"/>
  <c r="S1757" i="2" l="1"/>
  <c r="Q1758" i="2"/>
  <c r="I1756" i="2"/>
  <c r="T1757" i="2"/>
  <c r="S1758" i="2" l="1"/>
  <c r="Q1759" i="2"/>
  <c r="I1757" i="2"/>
  <c r="T1758" i="2"/>
  <c r="Q1760" i="2" l="1"/>
  <c r="S1759" i="2"/>
  <c r="I1758" i="2"/>
  <c r="T1759" i="2"/>
  <c r="Q1761" i="2" l="1"/>
  <c r="S1760" i="2"/>
  <c r="I1759" i="2"/>
  <c r="T1760" i="2"/>
  <c r="Q1762" i="2" l="1"/>
  <c r="S1761" i="2"/>
  <c r="I1760" i="2"/>
  <c r="T1761" i="2"/>
  <c r="Q1763" i="2" l="1"/>
  <c r="S1762" i="2"/>
  <c r="I1761" i="2"/>
  <c r="T1762" i="2"/>
  <c r="Q1764" i="2" l="1"/>
  <c r="S1763" i="2"/>
  <c r="I1762" i="2"/>
  <c r="T1763" i="2"/>
  <c r="S1764" i="2" l="1"/>
  <c r="Q1765" i="2"/>
  <c r="I1763" i="2"/>
  <c r="T1764" i="2"/>
  <c r="S1765" i="2" l="1"/>
  <c r="Q1766" i="2"/>
  <c r="I1764" i="2"/>
  <c r="T1765" i="2"/>
  <c r="S1766" i="2" l="1"/>
  <c r="Q1767" i="2"/>
  <c r="I1765" i="2"/>
  <c r="T1766" i="2"/>
  <c r="Q1768" i="2" l="1"/>
  <c r="S1767" i="2"/>
  <c r="I1766" i="2"/>
  <c r="T1767" i="2"/>
  <c r="Q1769" i="2" l="1"/>
  <c r="S1768" i="2"/>
  <c r="I1767" i="2"/>
  <c r="T1768" i="2"/>
  <c r="Q1770" i="2" l="1"/>
  <c r="S1769" i="2"/>
  <c r="I1768" i="2"/>
  <c r="T1769" i="2"/>
  <c r="Q1771" i="2" l="1"/>
  <c r="S1770" i="2"/>
  <c r="I1769" i="2"/>
  <c r="T1770" i="2"/>
  <c r="Q1772" i="2" l="1"/>
  <c r="S1771" i="2"/>
  <c r="I1770" i="2"/>
  <c r="T1771" i="2"/>
  <c r="S1772" i="2" l="1"/>
  <c r="Q1773" i="2"/>
  <c r="I1771" i="2"/>
  <c r="T1772" i="2"/>
  <c r="S1773" i="2" l="1"/>
  <c r="Q1774" i="2"/>
  <c r="I1772" i="2"/>
  <c r="T1773" i="2"/>
  <c r="S1774" i="2" l="1"/>
  <c r="Q1775" i="2"/>
  <c r="I1773" i="2"/>
  <c r="T1774" i="2"/>
  <c r="Q1776" i="2" l="1"/>
  <c r="S1775" i="2"/>
  <c r="I1774" i="2"/>
  <c r="T1775" i="2"/>
  <c r="Q1777" i="2" l="1"/>
  <c r="S1776" i="2"/>
  <c r="I1775" i="2"/>
  <c r="T1776" i="2"/>
  <c r="S1777" i="2" l="1"/>
  <c r="Q1778" i="2"/>
  <c r="I1776" i="2"/>
  <c r="T1777" i="2"/>
  <c r="Q1779" i="2" l="1"/>
  <c r="S1778" i="2"/>
  <c r="I1777" i="2"/>
  <c r="T1778" i="2"/>
  <c r="S1779" i="2" l="1"/>
  <c r="Q1780" i="2"/>
  <c r="I1778" i="2"/>
  <c r="T1779" i="2"/>
  <c r="Q1781" i="2" l="1"/>
  <c r="S1780" i="2"/>
  <c r="I1779" i="2"/>
  <c r="T1780" i="2"/>
  <c r="S1781" i="2" l="1"/>
  <c r="Q1782" i="2"/>
  <c r="I1780" i="2"/>
  <c r="T1781" i="2"/>
  <c r="S1782" i="2" l="1"/>
  <c r="Q1783" i="2"/>
  <c r="I1781" i="2"/>
  <c r="T1782" i="2"/>
  <c r="Q1784" i="2" l="1"/>
  <c r="S1783" i="2"/>
  <c r="I1782" i="2"/>
  <c r="T1783" i="2"/>
  <c r="Q1785" i="2" l="1"/>
  <c r="S1784" i="2"/>
  <c r="I1783" i="2"/>
  <c r="T1784" i="2"/>
  <c r="S1785" i="2" l="1"/>
  <c r="Q1786" i="2"/>
  <c r="I1784" i="2"/>
  <c r="T1785" i="2"/>
  <c r="Q1787" i="2" l="1"/>
  <c r="S1786" i="2"/>
  <c r="I1785" i="2"/>
  <c r="T1786" i="2"/>
  <c r="Q1788" i="2" l="1"/>
  <c r="S1787" i="2"/>
  <c r="T1787" i="2" s="1"/>
  <c r="I1786" i="2"/>
  <c r="S1788" i="2" l="1"/>
  <c r="Q1789" i="2"/>
  <c r="I1787" i="2"/>
  <c r="T1788" i="2"/>
  <c r="Q1790" i="2" l="1"/>
  <c r="S1789" i="2"/>
  <c r="I1788" i="2"/>
  <c r="T1789" i="2"/>
  <c r="Q1791" i="2" l="1"/>
  <c r="S1790" i="2"/>
  <c r="I1789" i="2"/>
  <c r="T1790" i="2"/>
  <c r="Q1792" i="2" l="1"/>
  <c r="S1791" i="2"/>
  <c r="I1790" i="2"/>
  <c r="T1791" i="2"/>
  <c r="Q1793" i="2" l="1"/>
  <c r="S1792" i="2"/>
  <c r="I1791" i="2"/>
  <c r="T1792" i="2"/>
  <c r="Q1794" i="2" l="1"/>
  <c r="S1793" i="2"/>
  <c r="I1792" i="2"/>
  <c r="T1793" i="2"/>
  <c r="Q1795" i="2" l="1"/>
  <c r="S1794" i="2"/>
  <c r="I1793" i="2"/>
  <c r="T1794" i="2"/>
  <c r="Q1796" i="2" l="1"/>
  <c r="S1795" i="2"/>
  <c r="I1794" i="2"/>
  <c r="T1795" i="2"/>
  <c r="S1796" i="2" l="1"/>
  <c r="Q1797" i="2"/>
  <c r="I1795" i="2"/>
  <c r="T1796" i="2"/>
  <c r="S1797" i="2" l="1"/>
  <c r="Q1798" i="2"/>
  <c r="I1796" i="2"/>
  <c r="T1797" i="2"/>
  <c r="S1798" i="2" l="1"/>
  <c r="Q1799" i="2"/>
  <c r="I1797" i="2"/>
  <c r="T1798" i="2"/>
  <c r="Q1800" i="2" l="1"/>
  <c r="S1799" i="2"/>
  <c r="I1798" i="2"/>
  <c r="T1799" i="2"/>
  <c r="Q1801" i="2" l="1"/>
  <c r="S1800" i="2"/>
  <c r="I1799" i="2"/>
  <c r="T1800" i="2"/>
  <c r="Q1802" i="2" l="1"/>
  <c r="S1801" i="2"/>
  <c r="I1800" i="2"/>
  <c r="T1801" i="2"/>
  <c r="Q1803" i="2" l="1"/>
  <c r="S1802" i="2"/>
  <c r="I1801" i="2"/>
  <c r="T1802" i="2"/>
  <c r="S1803" i="2" l="1"/>
  <c r="Q1804" i="2"/>
  <c r="I1802" i="2"/>
  <c r="T1803" i="2"/>
  <c r="Q1805" i="2" l="1"/>
  <c r="S1804" i="2"/>
  <c r="I1803" i="2"/>
  <c r="T1804" i="2"/>
  <c r="Q1806" i="2" l="1"/>
  <c r="S1805" i="2"/>
  <c r="I1804" i="2"/>
  <c r="T1805" i="2"/>
  <c r="Q1807" i="2" l="1"/>
  <c r="S1806" i="2"/>
  <c r="I1805" i="2"/>
  <c r="T1806" i="2"/>
  <c r="Q1808" i="2" l="1"/>
  <c r="S1807" i="2"/>
  <c r="I1806" i="2"/>
  <c r="T1807" i="2"/>
  <c r="S1808" i="2" l="1"/>
  <c r="Q1809" i="2"/>
  <c r="I1807" i="2"/>
  <c r="T1808" i="2"/>
  <c r="Q1810" i="2" l="1"/>
  <c r="S1809" i="2"/>
  <c r="I1808" i="2"/>
  <c r="T1809" i="2"/>
  <c r="Q1811" i="2" l="1"/>
  <c r="S1810" i="2"/>
  <c r="I1809" i="2"/>
  <c r="T1810" i="2"/>
  <c r="Q1812" i="2" l="1"/>
  <c r="S1811" i="2"/>
  <c r="I1810" i="2"/>
  <c r="T1811" i="2"/>
  <c r="Q1813" i="2" l="1"/>
  <c r="S1812" i="2"/>
  <c r="I1811" i="2"/>
  <c r="T1812" i="2"/>
  <c r="Q1814" i="2" l="1"/>
  <c r="S1813" i="2"/>
  <c r="I1812" i="2"/>
  <c r="T1813" i="2"/>
  <c r="S1814" i="2" l="1"/>
  <c r="Q1815" i="2"/>
  <c r="I1813" i="2"/>
  <c r="T1814" i="2"/>
  <c r="Q1816" i="2" l="1"/>
  <c r="S1815" i="2"/>
  <c r="I1814" i="2"/>
  <c r="T1815" i="2"/>
  <c r="Q1817" i="2" l="1"/>
  <c r="S1816" i="2"/>
  <c r="I1815" i="2"/>
  <c r="T1816" i="2"/>
  <c r="Q1818" i="2" l="1"/>
  <c r="S1817" i="2"/>
  <c r="I1816" i="2"/>
  <c r="T1817" i="2"/>
  <c r="Q1819" i="2" l="1"/>
  <c r="S1818" i="2"/>
  <c r="I1817" i="2"/>
  <c r="T1818" i="2"/>
  <c r="S1819" i="2" l="1"/>
  <c r="Q1820" i="2"/>
  <c r="I1818" i="2"/>
  <c r="T1819" i="2"/>
  <c r="Q1821" i="2" l="1"/>
  <c r="S1820" i="2"/>
  <c r="I1819" i="2"/>
  <c r="T1820" i="2"/>
  <c r="S1821" i="2" l="1"/>
  <c r="Q1822" i="2"/>
  <c r="I1820" i="2"/>
  <c r="T1821" i="2"/>
  <c r="S1822" i="2" l="1"/>
  <c r="Q1823" i="2"/>
  <c r="I1821" i="2"/>
  <c r="T1822" i="2"/>
  <c r="Q1824" i="2" l="1"/>
  <c r="S1823" i="2"/>
  <c r="I1822" i="2"/>
  <c r="T1823" i="2"/>
  <c r="S1824" i="2" l="1"/>
  <c r="Q1825" i="2"/>
  <c r="I1823" i="2"/>
  <c r="T1824" i="2"/>
  <c r="Q1826" i="2" l="1"/>
  <c r="S1825" i="2"/>
  <c r="I1824" i="2"/>
  <c r="T1825" i="2"/>
  <c r="Q1827" i="2" l="1"/>
  <c r="S1826" i="2"/>
  <c r="I1825" i="2"/>
  <c r="T1826" i="2"/>
  <c r="Q1828" i="2" l="1"/>
  <c r="S1827" i="2"/>
  <c r="I1826" i="2"/>
  <c r="T1827" i="2"/>
  <c r="S1828" i="2" l="1"/>
  <c r="Q1829" i="2"/>
  <c r="I1827" i="2"/>
  <c r="T1828" i="2"/>
  <c r="Q1830" i="2" l="1"/>
  <c r="S1829" i="2"/>
  <c r="I1828" i="2"/>
  <c r="T1829" i="2"/>
  <c r="Q1831" i="2" l="1"/>
  <c r="S1830" i="2"/>
  <c r="I1829" i="2"/>
  <c r="T1830" i="2"/>
  <c r="S1831" i="2" l="1"/>
  <c r="Q1832" i="2"/>
  <c r="I1830" i="2"/>
  <c r="T1831" i="2"/>
  <c r="Q1833" i="2" l="1"/>
  <c r="S1832" i="2"/>
  <c r="I1831" i="2"/>
  <c r="T1832" i="2"/>
  <c r="Q1834" i="2" l="1"/>
  <c r="S1833" i="2"/>
  <c r="I1832" i="2"/>
  <c r="T1833" i="2"/>
  <c r="S1834" i="2" l="1"/>
  <c r="Q1835" i="2"/>
  <c r="I1833" i="2"/>
  <c r="T1834" i="2"/>
  <c r="Q1836" i="2" l="1"/>
  <c r="S1835" i="2"/>
  <c r="I1834" i="2"/>
  <c r="T1835" i="2"/>
  <c r="S1836" i="2" l="1"/>
  <c r="Q1837" i="2"/>
  <c r="I1835" i="2"/>
  <c r="T1836" i="2"/>
  <c r="Q1838" i="2" l="1"/>
  <c r="S1837" i="2"/>
  <c r="I1836" i="2"/>
  <c r="T1837" i="2"/>
  <c r="S1838" i="2" l="1"/>
  <c r="Q1839" i="2"/>
  <c r="I1837" i="2"/>
  <c r="T1838" i="2"/>
  <c r="Q1840" i="2" l="1"/>
  <c r="S1839" i="2"/>
  <c r="I1838" i="2"/>
  <c r="T1839" i="2"/>
  <c r="S1840" i="2" l="1"/>
  <c r="Q1841" i="2"/>
  <c r="I1839" i="2"/>
  <c r="T1840" i="2"/>
  <c r="Q1842" i="2" l="1"/>
  <c r="S1841" i="2"/>
  <c r="I1840" i="2"/>
  <c r="T1841" i="2"/>
  <c r="S1842" i="2" l="1"/>
  <c r="Q1843" i="2"/>
  <c r="I1841" i="2"/>
  <c r="T1842" i="2"/>
  <c r="S1843" i="2" l="1"/>
  <c r="Q1844" i="2"/>
  <c r="I1842" i="2"/>
  <c r="T1843" i="2"/>
  <c r="S1844" i="2" l="1"/>
  <c r="Q1845" i="2"/>
  <c r="I1843" i="2"/>
  <c r="T1844" i="2"/>
  <c r="Q1846" i="2" l="1"/>
  <c r="S1845" i="2"/>
  <c r="I1844" i="2"/>
  <c r="T1845" i="2"/>
  <c r="S1846" i="2" l="1"/>
  <c r="Q1847" i="2"/>
  <c r="I1845" i="2"/>
  <c r="T1846" i="2"/>
  <c r="Q1848" i="2" l="1"/>
  <c r="S1847" i="2"/>
  <c r="I1846" i="2"/>
  <c r="T1847" i="2"/>
  <c r="S1848" i="2" l="1"/>
  <c r="Q1849" i="2"/>
  <c r="I1847" i="2"/>
  <c r="T1848" i="2"/>
  <c r="S1849" i="2" l="1"/>
  <c r="Q1850" i="2"/>
  <c r="I1848" i="2"/>
  <c r="T1849" i="2"/>
  <c r="S1850" i="2" l="1"/>
  <c r="Q1851" i="2"/>
  <c r="I1849" i="2"/>
  <c r="T1850" i="2"/>
  <c r="S1851" i="2" l="1"/>
  <c r="Q1852" i="2"/>
  <c r="I1850" i="2"/>
  <c r="T1851" i="2"/>
  <c r="Q1853" i="2" l="1"/>
  <c r="S1852" i="2"/>
  <c r="I1851" i="2"/>
  <c r="T1852" i="2"/>
  <c r="Q1854" i="2" l="1"/>
  <c r="S1853" i="2"/>
  <c r="I1852" i="2"/>
  <c r="T1853" i="2"/>
  <c r="S1854" i="2" l="1"/>
  <c r="Q1855" i="2"/>
  <c r="I1853" i="2"/>
  <c r="T1854" i="2"/>
  <c r="Q1856" i="2" l="1"/>
  <c r="S1855" i="2"/>
  <c r="I1854" i="2"/>
  <c r="T1855" i="2"/>
  <c r="Q1857" i="2" l="1"/>
  <c r="S1856" i="2"/>
  <c r="I1855" i="2"/>
  <c r="T1856" i="2"/>
  <c r="Q1858" i="2" l="1"/>
  <c r="S1857" i="2"/>
  <c r="I1856" i="2"/>
  <c r="T1857" i="2"/>
  <c r="S1858" i="2" l="1"/>
  <c r="Q1859" i="2"/>
  <c r="I1857" i="2"/>
  <c r="T1858" i="2"/>
  <c r="Q1860" i="2" l="1"/>
  <c r="S1859" i="2"/>
  <c r="I1858" i="2"/>
  <c r="T1859" i="2"/>
  <c r="Q1861" i="2" l="1"/>
  <c r="S1860" i="2"/>
  <c r="I1859" i="2"/>
  <c r="T1860" i="2"/>
  <c r="Q1862" i="2" l="1"/>
  <c r="S1861" i="2"/>
  <c r="I1860" i="2"/>
  <c r="T1861" i="2"/>
  <c r="Q1863" i="2" l="1"/>
  <c r="S1862" i="2"/>
  <c r="I1861" i="2"/>
  <c r="T1862" i="2"/>
  <c r="Q1864" i="2" l="1"/>
  <c r="S1863" i="2"/>
  <c r="I1862" i="2"/>
  <c r="T1863" i="2"/>
  <c r="Q1865" i="2" l="1"/>
  <c r="S1864" i="2"/>
  <c r="T1864" i="2" s="1"/>
  <c r="I1863" i="2"/>
  <c r="Q1866" i="2" l="1"/>
  <c r="S1865" i="2"/>
  <c r="I1864" i="2"/>
  <c r="T1865" i="2"/>
  <c r="Q1867" i="2" l="1"/>
  <c r="S1866" i="2"/>
  <c r="I1865" i="2"/>
  <c r="T1866" i="2"/>
  <c r="Q1868" i="2" l="1"/>
  <c r="S1867" i="2"/>
  <c r="I1866" i="2"/>
  <c r="T1867" i="2"/>
  <c r="Q1869" i="2" l="1"/>
  <c r="S1868" i="2"/>
  <c r="I1867" i="2"/>
  <c r="T1868" i="2"/>
  <c r="Q1870" i="2" l="1"/>
  <c r="S1869" i="2"/>
  <c r="I1868" i="2"/>
  <c r="T1869" i="2"/>
  <c r="Q1871" i="2" l="1"/>
  <c r="S1870" i="2"/>
  <c r="I1869" i="2"/>
  <c r="T1870" i="2"/>
  <c r="Q1872" i="2" l="1"/>
  <c r="S1871" i="2"/>
  <c r="I1870" i="2"/>
  <c r="T1871" i="2"/>
  <c r="Q1873" i="2" l="1"/>
  <c r="S1872" i="2"/>
  <c r="I1871" i="2"/>
  <c r="T1872" i="2"/>
  <c r="Q1874" i="2" l="1"/>
  <c r="S1873" i="2"/>
  <c r="I1872" i="2"/>
  <c r="T1873" i="2"/>
  <c r="Q1875" i="2" l="1"/>
  <c r="S1874" i="2"/>
  <c r="I1873" i="2"/>
  <c r="T1874" i="2"/>
  <c r="Q1876" i="2" l="1"/>
  <c r="S1875" i="2"/>
  <c r="I1874" i="2"/>
  <c r="T1875" i="2"/>
  <c r="Q1877" i="2" l="1"/>
  <c r="S1876" i="2"/>
  <c r="I1875" i="2"/>
  <c r="T1876" i="2"/>
  <c r="Q1878" i="2" l="1"/>
  <c r="S1877" i="2"/>
  <c r="I1876" i="2"/>
  <c r="T1877" i="2"/>
  <c r="Q1879" i="2" l="1"/>
  <c r="S1878" i="2"/>
  <c r="I1877" i="2"/>
  <c r="T1878" i="2"/>
  <c r="Q1880" i="2" l="1"/>
  <c r="S1879" i="2"/>
  <c r="I1878" i="2"/>
  <c r="T1879" i="2"/>
  <c r="Q1881" i="2" l="1"/>
  <c r="S1880" i="2"/>
  <c r="I1879" i="2"/>
  <c r="T1880" i="2"/>
  <c r="Q1882" i="2" l="1"/>
  <c r="S1881" i="2"/>
  <c r="I1880" i="2"/>
  <c r="T1881" i="2"/>
  <c r="S1882" i="2" l="1"/>
  <c r="Q1883" i="2"/>
  <c r="I1881" i="2"/>
  <c r="T1882" i="2"/>
  <c r="Q1884" i="2" l="1"/>
  <c r="S1883" i="2"/>
  <c r="I1882" i="2"/>
  <c r="T1883" i="2"/>
  <c r="Q1885" i="2" l="1"/>
  <c r="S1884" i="2"/>
  <c r="I1883" i="2"/>
  <c r="T1884" i="2"/>
  <c r="S1885" i="2" l="1"/>
  <c r="Q1886" i="2"/>
  <c r="I1884" i="2"/>
  <c r="T1885" i="2"/>
  <c r="S1886" i="2" l="1"/>
  <c r="Q1887" i="2"/>
  <c r="I1885" i="2"/>
  <c r="T1886" i="2"/>
  <c r="Q1888" i="2" l="1"/>
  <c r="S1887" i="2"/>
  <c r="I1886" i="2"/>
  <c r="T1887" i="2"/>
  <c r="Q1889" i="2" l="1"/>
  <c r="S1888" i="2"/>
  <c r="I1887" i="2"/>
  <c r="T1888" i="2"/>
  <c r="S1889" i="2" l="1"/>
  <c r="Q1890" i="2"/>
  <c r="I1888" i="2"/>
  <c r="T1889" i="2"/>
  <c r="S1890" i="2" l="1"/>
  <c r="Q1891" i="2"/>
  <c r="I1889" i="2"/>
  <c r="T1890" i="2"/>
  <c r="S1891" i="2" l="1"/>
  <c r="Q1892" i="2"/>
  <c r="I1890" i="2"/>
  <c r="T1891" i="2"/>
  <c r="S1892" i="2" l="1"/>
  <c r="T1892" i="2" s="1"/>
  <c r="Q1893" i="2"/>
  <c r="I1891" i="2"/>
  <c r="S1893" i="2" l="1"/>
  <c r="Q1894" i="2"/>
  <c r="I1892" i="2"/>
  <c r="T1893" i="2"/>
  <c r="S1894" i="2" l="1"/>
  <c r="Q1895" i="2"/>
  <c r="I1893" i="2"/>
  <c r="T1894" i="2"/>
  <c r="Q1896" i="2" l="1"/>
  <c r="S1895" i="2"/>
  <c r="I1894" i="2"/>
  <c r="T1895" i="2"/>
  <c r="Q1897" i="2" l="1"/>
  <c r="S1896" i="2"/>
  <c r="I1895" i="2"/>
  <c r="T1896" i="2"/>
  <c r="S1897" i="2" l="1"/>
  <c r="Q1898" i="2"/>
  <c r="I1896" i="2"/>
  <c r="T1897" i="2"/>
  <c r="S1898" i="2" l="1"/>
  <c r="Q1899" i="2"/>
  <c r="I1897" i="2"/>
  <c r="T1898" i="2"/>
  <c r="Q1900" i="2" l="1"/>
  <c r="S1899" i="2"/>
  <c r="I1898" i="2"/>
  <c r="T1899" i="2"/>
  <c r="Q1901" i="2" l="1"/>
  <c r="S1900" i="2"/>
  <c r="I1899" i="2"/>
  <c r="T1900" i="2"/>
  <c r="S1901" i="2" l="1"/>
  <c r="Q1902" i="2"/>
  <c r="I1900" i="2"/>
  <c r="T1901" i="2"/>
  <c r="S1902" i="2" l="1"/>
  <c r="Q1903" i="2"/>
  <c r="I1901" i="2"/>
  <c r="T1902" i="2"/>
  <c r="Q1904" i="2" l="1"/>
  <c r="S1903" i="2"/>
  <c r="I1902" i="2"/>
  <c r="T1903" i="2"/>
  <c r="Q1905" i="2" l="1"/>
  <c r="S1904" i="2"/>
  <c r="I1903" i="2"/>
  <c r="T1904" i="2"/>
  <c r="S1905" i="2" l="1"/>
  <c r="Q1906" i="2"/>
  <c r="I1904" i="2"/>
  <c r="T1905" i="2"/>
  <c r="S1906" i="2" l="1"/>
  <c r="Q1907" i="2"/>
  <c r="I1905" i="2"/>
  <c r="T1906" i="2"/>
  <c r="Q1908" i="2" l="1"/>
  <c r="S1907" i="2"/>
  <c r="I1906" i="2"/>
  <c r="T1907" i="2"/>
  <c r="Q1909" i="2" l="1"/>
  <c r="S1908" i="2"/>
  <c r="I1907" i="2"/>
  <c r="T1908" i="2"/>
  <c r="Q1910" i="2" l="1"/>
  <c r="S1909" i="2"/>
  <c r="I1908" i="2"/>
  <c r="T1909" i="2"/>
  <c r="Q1911" i="2" l="1"/>
  <c r="S1910" i="2"/>
  <c r="I1909" i="2"/>
  <c r="T1910" i="2"/>
  <c r="S1911" i="2" l="1"/>
  <c r="Q1912" i="2"/>
  <c r="I1910" i="2"/>
  <c r="T1911" i="2"/>
  <c r="S1912" i="2" l="1"/>
  <c r="Q1913" i="2"/>
  <c r="I1911" i="2"/>
  <c r="T1912" i="2"/>
  <c r="Q1914" i="2" l="1"/>
  <c r="S1913" i="2"/>
  <c r="I1912" i="2"/>
  <c r="T1913" i="2"/>
  <c r="Q1915" i="2" l="1"/>
  <c r="S1914" i="2"/>
  <c r="I1913" i="2"/>
  <c r="T1914" i="2"/>
  <c r="Q1916" i="2" l="1"/>
  <c r="S1915" i="2"/>
  <c r="I1914" i="2"/>
  <c r="T1915" i="2"/>
  <c r="S1916" i="2" l="1"/>
  <c r="Q1917" i="2"/>
  <c r="I1915" i="2"/>
  <c r="T1916" i="2"/>
  <c r="Q1918" i="2" l="1"/>
  <c r="S1917" i="2"/>
  <c r="I1916" i="2"/>
  <c r="T1917" i="2"/>
  <c r="S1918" i="2" l="1"/>
  <c r="Q1919" i="2"/>
  <c r="I1917" i="2"/>
  <c r="T1918" i="2"/>
  <c r="S1919" i="2" l="1"/>
  <c r="Q1920" i="2"/>
  <c r="I1918" i="2"/>
  <c r="T1919" i="2"/>
  <c r="Q1921" i="2" l="1"/>
  <c r="S1920" i="2"/>
  <c r="I1919" i="2"/>
  <c r="T1920" i="2"/>
  <c r="Q1922" i="2" l="1"/>
  <c r="S1921" i="2"/>
  <c r="I1920" i="2"/>
  <c r="T1921" i="2"/>
  <c r="Q1923" i="2" l="1"/>
  <c r="S1922" i="2"/>
  <c r="I1921" i="2"/>
  <c r="T1922" i="2"/>
  <c r="Q1924" i="2" l="1"/>
  <c r="S1923" i="2"/>
  <c r="I1922" i="2"/>
  <c r="T1923" i="2"/>
  <c r="Q1925" i="2" l="1"/>
  <c r="S1924" i="2"/>
  <c r="I1923" i="2"/>
  <c r="T1924" i="2"/>
  <c r="Q1926" i="2" l="1"/>
  <c r="S1925" i="2"/>
  <c r="I1924" i="2"/>
  <c r="T1925" i="2"/>
  <c r="Q1927" i="2" l="1"/>
  <c r="S1926" i="2"/>
  <c r="I1925" i="2"/>
  <c r="T1926" i="2"/>
  <c r="S1927" i="2" l="1"/>
  <c r="Q1928" i="2"/>
  <c r="I1926" i="2"/>
  <c r="T1927" i="2"/>
  <c r="Q1929" i="2" l="1"/>
  <c r="S1928" i="2"/>
  <c r="I1927" i="2"/>
  <c r="T1928" i="2"/>
  <c r="S1929" i="2" l="1"/>
  <c r="Q1930" i="2"/>
  <c r="I1928" i="2"/>
  <c r="T1929" i="2"/>
  <c r="Q1931" i="2" l="1"/>
  <c r="S1930" i="2"/>
  <c r="I1929" i="2"/>
  <c r="T1930" i="2"/>
  <c r="Q1932" i="2" l="1"/>
  <c r="S1931" i="2"/>
  <c r="I1930" i="2"/>
  <c r="T1931" i="2"/>
  <c r="Q1933" i="2" l="1"/>
  <c r="S1932" i="2"/>
  <c r="I1931" i="2"/>
  <c r="T1932" i="2"/>
  <c r="Q1934" i="2" l="1"/>
  <c r="S1933" i="2"/>
  <c r="I1932" i="2"/>
  <c r="T1933" i="2"/>
  <c r="Q1935" i="2" l="1"/>
  <c r="S1934" i="2"/>
  <c r="I1933" i="2"/>
  <c r="T1934" i="2"/>
  <c r="S1935" i="2" l="1"/>
  <c r="Q1936" i="2"/>
  <c r="I1934" i="2"/>
  <c r="T1935" i="2"/>
  <c r="Q1937" i="2" l="1"/>
  <c r="S1936" i="2"/>
  <c r="I1935" i="2"/>
  <c r="T1936" i="2"/>
  <c r="S1937" i="2" l="1"/>
  <c r="Q1938" i="2"/>
  <c r="I1936" i="2"/>
  <c r="T1937" i="2"/>
  <c r="S1938" i="2" l="1"/>
  <c r="Q1939" i="2"/>
  <c r="I1937" i="2"/>
  <c r="T1938" i="2"/>
  <c r="Q1940" i="2" l="1"/>
  <c r="S1939" i="2"/>
  <c r="I1938" i="2"/>
  <c r="T1939" i="2"/>
  <c r="S1940" i="2" l="1"/>
  <c r="Q1941" i="2"/>
  <c r="I1939" i="2"/>
  <c r="T1940" i="2"/>
  <c r="Q1942" i="2" l="1"/>
  <c r="S1941" i="2"/>
  <c r="I1940" i="2"/>
  <c r="T1941" i="2"/>
  <c r="Q1943" i="2" l="1"/>
  <c r="S1942" i="2"/>
  <c r="I1941" i="2"/>
  <c r="T1942" i="2"/>
  <c r="S1943" i="2" l="1"/>
  <c r="Q1944" i="2"/>
  <c r="I1942" i="2"/>
  <c r="T1943" i="2"/>
  <c r="S1944" i="2" l="1"/>
  <c r="Q1945" i="2"/>
  <c r="I1943" i="2"/>
  <c r="T1944" i="2"/>
  <c r="Q1946" i="2" l="1"/>
  <c r="S1945" i="2"/>
  <c r="I1944" i="2"/>
  <c r="T1945" i="2"/>
  <c r="Q1947" i="2" l="1"/>
  <c r="S1946" i="2"/>
  <c r="I1945" i="2"/>
  <c r="T1946" i="2"/>
  <c r="S1947" i="2" l="1"/>
  <c r="Q1948" i="2"/>
  <c r="I1946" i="2"/>
  <c r="T1947" i="2"/>
  <c r="S1948" i="2" l="1"/>
  <c r="Q1949" i="2"/>
  <c r="I1947" i="2"/>
  <c r="T1948" i="2"/>
  <c r="Q1950" i="2" l="1"/>
  <c r="S1949" i="2"/>
  <c r="I1948" i="2"/>
  <c r="T1949" i="2"/>
  <c r="Q1951" i="2" l="1"/>
  <c r="S1950" i="2"/>
  <c r="I1949" i="2"/>
  <c r="T1950" i="2"/>
  <c r="S1951" i="2" l="1"/>
  <c r="Q1952" i="2"/>
  <c r="I1950" i="2"/>
  <c r="T1951" i="2"/>
  <c r="Q1953" i="2" l="1"/>
  <c r="S1952" i="2"/>
  <c r="I1951" i="2"/>
  <c r="T1952" i="2"/>
  <c r="S1953" i="2" l="1"/>
  <c r="Q1954" i="2"/>
  <c r="I1952" i="2"/>
  <c r="T1953" i="2"/>
  <c r="S1954" i="2" l="1"/>
  <c r="Q1955" i="2"/>
  <c r="I1953" i="2"/>
  <c r="T1954" i="2"/>
  <c r="S1955" i="2" l="1"/>
  <c r="Q1956" i="2"/>
  <c r="I1954" i="2"/>
  <c r="T1955" i="2"/>
  <c r="S1956" i="2" l="1"/>
  <c r="Q1957" i="2"/>
  <c r="I1955" i="2"/>
  <c r="T1956" i="2"/>
  <c r="S1957" i="2" l="1"/>
  <c r="Q1958" i="2"/>
  <c r="I1956" i="2"/>
  <c r="T1957" i="2"/>
  <c r="Q1959" i="2" l="1"/>
  <c r="S1958" i="2"/>
  <c r="I1957" i="2"/>
  <c r="T1958" i="2"/>
  <c r="S1959" i="2" l="1"/>
  <c r="Q1960" i="2"/>
  <c r="I1958" i="2"/>
  <c r="T1959" i="2"/>
  <c r="S1960" i="2" l="1"/>
  <c r="Q1961" i="2"/>
  <c r="I1959" i="2"/>
  <c r="T1960" i="2"/>
  <c r="Q1962" i="2" l="1"/>
  <c r="S1961" i="2"/>
  <c r="I1960" i="2"/>
  <c r="T1961" i="2"/>
  <c r="Q1963" i="2" l="1"/>
  <c r="S1962" i="2"/>
  <c r="I1961" i="2"/>
  <c r="T1962" i="2"/>
  <c r="Q1964" i="2" l="1"/>
  <c r="S1963" i="2"/>
  <c r="I1962" i="2"/>
  <c r="T1963" i="2"/>
  <c r="Q1965" i="2" l="1"/>
  <c r="S1964" i="2"/>
  <c r="I1963" i="2"/>
  <c r="T1964" i="2"/>
  <c r="Q1966" i="2" l="1"/>
  <c r="S1965" i="2"/>
  <c r="I1964" i="2"/>
  <c r="T1965" i="2"/>
  <c r="Q1967" i="2" l="1"/>
  <c r="S1966" i="2"/>
  <c r="I1965" i="2"/>
  <c r="T1966" i="2"/>
  <c r="Q1968" i="2" l="1"/>
  <c r="S1967" i="2"/>
  <c r="I1966" i="2"/>
  <c r="T1967" i="2"/>
  <c r="Q1969" i="2" l="1"/>
  <c r="S1968" i="2"/>
  <c r="I1967" i="2"/>
  <c r="T1968" i="2"/>
  <c r="Q1970" i="2" l="1"/>
  <c r="S1969" i="2"/>
  <c r="I1968" i="2"/>
  <c r="T1969" i="2"/>
  <c r="Q1971" i="2" l="1"/>
  <c r="S1970" i="2"/>
  <c r="I1969" i="2"/>
  <c r="T1970" i="2"/>
  <c r="Q1972" i="2" l="1"/>
  <c r="S1971" i="2"/>
  <c r="I1970" i="2"/>
  <c r="T1971" i="2"/>
  <c r="Q1973" i="2" l="1"/>
  <c r="S1972" i="2"/>
  <c r="I1971" i="2"/>
  <c r="T1972" i="2"/>
  <c r="S1973" i="2" l="1"/>
  <c r="Q1974" i="2"/>
  <c r="I1972" i="2"/>
  <c r="T1973" i="2"/>
  <c r="S1974" i="2" l="1"/>
  <c r="Q1975" i="2"/>
  <c r="I1973" i="2"/>
  <c r="T1974" i="2"/>
  <c r="S1975" i="2" l="1"/>
  <c r="Q1976" i="2"/>
  <c r="I1974" i="2"/>
  <c r="T1975" i="2"/>
  <c r="Q1977" i="2" l="1"/>
  <c r="S1976" i="2"/>
  <c r="I1975" i="2"/>
  <c r="T1976" i="2"/>
  <c r="Q1978" i="2" l="1"/>
  <c r="S1977" i="2"/>
  <c r="I1976" i="2"/>
  <c r="T1977" i="2"/>
  <c r="S1978" i="2" l="1"/>
  <c r="Q1979" i="2"/>
  <c r="I1977" i="2"/>
  <c r="T1978" i="2"/>
  <c r="S1979" i="2" l="1"/>
  <c r="Q1980" i="2"/>
  <c r="I1978" i="2"/>
  <c r="T1979" i="2"/>
  <c r="Q1981" i="2" l="1"/>
  <c r="S1980" i="2"/>
  <c r="I1979" i="2"/>
  <c r="T1980" i="2"/>
  <c r="Q1982" i="2" l="1"/>
  <c r="S1981" i="2"/>
  <c r="I1980" i="2"/>
  <c r="T1981" i="2"/>
  <c r="Q1983" i="2" l="1"/>
  <c r="S1982" i="2"/>
  <c r="I1981" i="2"/>
  <c r="T1982" i="2"/>
  <c r="Q1984" i="2" l="1"/>
  <c r="S1983" i="2"/>
  <c r="I1982" i="2"/>
  <c r="T1983" i="2"/>
  <c r="Q1985" i="2" l="1"/>
  <c r="S1984" i="2"/>
  <c r="I1983" i="2"/>
  <c r="T1984" i="2"/>
  <c r="Q1986" i="2" l="1"/>
  <c r="S1985" i="2"/>
  <c r="I1984" i="2"/>
  <c r="T1985" i="2"/>
  <c r="S1986" i="2" l="1"/>
  <c r="Q1987" i="2"/>
  <c r="I1985" i="2"/>
  <c r="T1986" i="2"/>
  <c r="S1987" i="2" l="1"/>
  <c r="Q1988" i="2"/>
  <c r="I1986" i="2"/>
  <c r="T1987" i="2"/>
  <c r="Q1989" i="2" l="1"/>
  <c r="S1988" i="2"/>
  <c r="I1987" i="2"/>
  <c r="T1988" i="2"/>
  <c r="Q1990" i="2" l="1"/>
  <c r="S1989" i="2"/>
  <c r="I1988" i="2"/>
  <c r="T1989" i="2"/>
  <c r="S1990" i="2" l="1"/>
  <c r="Q1991" i="2"/>
  <c r="I1989" i="2"/>
  <c r="T1990" i="2"/>
  <c r="S1991" i="2" l="1"/>
  <c r="Q1992" i="2"/>
  <c r="I1990" i="2"/>
  <c r="T1991" i="2"/>
  <c r="Q1993" i="2" l="1"/>
  <c r="S1992" i="2"/>
  <c r="T1992" i="2" s="1"/>
  <c r="I1991" i="2"/>
  <c r="Q1994" i="2" l="1"/>
  <c r="S1993" i="2"/>
  <c r="I1992" i="2"/>
  <c r="T1993" i="2"/>
  <c r="Q1995" i="2" l="1"/>
  <c r="S1994" i="2"/>
  <c r="I1993" i="2"/>
  <c r="T1994" i="2"/>
  <c r="S1995" i="2" l="1"/>
  <c r="Q1996" i="2"/>
  <c r="I1994" i="2"/>
  <c r="T1995" i="2"/>
  <c r="Q1997" i="2" l="1"/>
  <c r="S1996" i="2"/>
  <c r="I1995" i="2"/>
  <c r="T1996" i="2"/>
  <c r="Q1998" i="2" l="1"/>
  <c r="S1997" i="2"/>
  <c r="I1996" i="2"/>
  <c r="T1997" i="2"/>
  <c r="Q1999" i="2" l="1"/>
  <c r="S1998" i="2"/>
  <c r="I1997" i="2"/>
  <c r="T1998" i="2"/>
  <c r="Q2000" i="2" l="1"/>
  <c r="S1999" i="2"/>
  <c r="I1998" i="2"/>
  <c r="T1999" i="2"/>
  <c r="Q2001" i="2" l="1"/>
  <c r="S2000" i="2"/>
  <c r="I1999" i="2"/>
  <c r="T2000" i="2"/>
  <c r="Q2002" i="2" l="1"/>
  <c r="S2001" i="2"/>
  <c r="I2000" i="2"/>
  <c r="T2001" i="2"/>
  <c r="Q2003" i="2" l="1"/>
  <c r="S2002" i="2"/>
  <c r="I2001" i="2"/>
  <c r="T2002" i="2"/>
  <c r="Q2004" i="2" l="1"/>
  <c r="S2003" i="2"/>
  <c r="I2002" i="2"/>
  <c r="T2003" i="2"/>
  <c r="S2004" i="2" l="1"/>
  <c r="Q2005" i="2"/>
  <c r="I2003" i="2"/>
  <c r="T2004" i="2"/>
  <c r="Q2006" i="2" l="1"/>
  <c r="S2005" i="2"/>
  <c r="I2004" i="2"/>
  <c r="T2005" i="2"/>
  <c r="S2006" i="2" l="1"/>
  <c r="Q2007" i="2"/>
  <c r="I2005" i="2"/>
  <c r="T2006" i="2"/>
  <c r="Q2008" i="2" l="1"/>
  <c r="S2007" i="2"/>
  <c r="I2006" i="2"/>
  <c r="T2007" i="2"/>
  <c r="S2008" i="2" l="1"/>
  <c r="Q2009" i="2"/>
  <c r="I2007" i="2"/>
  <c r="T2008" i="2"/>
  <c r="S2009" i="2" l="1"/>
  <c r="Q2010" i="2"/>
  <c r="I2008" i="2"/>
  <c r="T2009" i="2"/>
  <c r="Q2011" i="2" l="1"/>
  <c r="S2010" i="2"/>
  <c r="I2009" i="2"/>
  <c r="T2010" i="2"/>
  <c r="Q2012" i="2" l="1"/>
  <c r="S2011" i="2"/>
  <c r="I2010" i="2"/>
  <c r="T2011" i="2"/>
  <c r="Q2013" i="2" l="1"/>
  <c r="S2012" i="2"/>
  <c r="I2011" i="2"/>
  <c r="T2012" i="2"/>
  <c r="Q2014" i="2" l="1"/>
  <c r="S2013" i="2"/>
  <c r="I2012" i="2"/>
  <c r="T2013" i="2"/>
  <c r="S2014" i="2" l="1"/>
  <c r="Q2015" i="2"/>
  <c r="I2013" i="2"/>
  <c r="T2014" i="2"/>
  <c r="Q2016" i="2" l="1"/>
  <c r="S2015" i="2"/>
  <c r="I2014" i="2"/>
  <c r="T2015" i="2"/>
  <c r="Q2017" i="2" l="1"/>
  <c r="S2016" i="2"/>
  <c r="I2015" i="2"/>
  <c r="T2016" i="2"/>
  <c r="Q2018" i="2" l="1"/>
  <c r="S2017" i="2"/>
  <c r="I2016" i="2"/>
  <c r="T2017" i="2"/>
  <c r="Q2019" i="2" l="1"/>
  <c r="S2018" i="2"/>
  <c r="I2017" i="2"/>
  <c r="T2018" i="2"/>
  <c r="S2019" i="2" l="1"/>
  <c r="Q2020" i="2"/>
  <c r="I2018" i="2"/>
  <c r="T2019" i="2"/>
  <c r="Q2021" i="2" l="1"/>
  <c r="S2020" i="2"/>
  <c r="I2019" i="2"/>
  <c r="T2020" i="2"/>
  <c r="S2021" i="2" l="1"/>
  <c r="Q2022" i="2"/>
  <c r="I2020" i="2"/>
  <c r="T2021" i="2"/>
  <c r="Q2023" i="2" l="1"/>
  <c r="S2022" i="2"/>
  <c r="I2021" i="2"/>
  <c r="T2022" i="2"/>
  <c r="S2023" i="2" l="1"/>
  <c r="Q2024" i="2"/>
  <c r="I2022" i="2"/>
  <c r="T2023" i="2"/>
  <c r="Q2025" i="2" l="1"/>
  <c r="S2024" i="2"/>
  <c r="I2023" i="2"/>
  <c r="T2024" i="2"/>
  <c r="Q2026" i="2" l="1"/>
  <c r="S2025" i="2"/>
  <c r="I2024" i="2"/>
  <c r="T2025" i="2"/>
  <c r="Q2027" i="2" l="1"/>
  <c r="S2026" i="2"/>
  <c r="I2025" i="2"/>
  <c r="T2026" i="2"/>
  <c r="S2027" i="2" l="1"/>
  <c r="Q2028" i="2"/>
  <c r="I2026" i="2"/>
  <c r="T2027" i="2"/>
  <c r="Q2029" i="2" l="1"/>
  <c r="S2028" i="2"/>
  <c r="I2027" i="2"/>
  <c r="T2028" i="2"/>
  <c r="Q2030" i="2" l="1"/>
  <c r="S2029" i="2"/>
  <c r="I2028" i="2"/>
  <c r="T2029" i="2"/>
  <c r="Q2031" i="2" l="1"/>
  <c r="S2030" i="2"/>
  <c r="I2029" i="2"/>
  <c r="T2030" i="2"/>
  <c r="S2031" i="2" l="1"/>
  <c r="Q2032" i="2"/>
  <c r="I2030" i="2"/>
  <c r="T2031" i="2"/>
  <c r="S2032" i="2" l="1"/>
  <c r="Q2033" i="2"/>
  <c r="I2031" i="2"/>
  <c r="T2032" i="2"/>
  <c r="Q2034" i="2" l="1"/>
  <c r="S2033" i="2"/>
  <c r="I2032" i="2"/>
  <c r="T2033" i="2"/>
  <c r="S2034" i="2" l="1"/>
  <c r="Q2035" i="2"/>
  <c r="I2033" i="2"/>
  <c r="T2034" i="2"/>
  <c r="Q2036" i="2" l="1"/>
  <c r="S2035" i="2"/>
  <c r="I2034" i="2"/>
  <c r="T2035" i="2"/>
  <c r="S2036" i="2" l="1"/>
  <c r="Q2037" i="2"/>
  <c r="I2035" i="2"/>
  <c r="T2036" i="2"/>
  <c r="S2037" i="2" l="1"/>
  <c r="Q2038" i="2"/>
  <c r="I2036" i="2"/>
  <c r="T2037" i="2"/>
  <c r="S2038" i="2" l="1"/>
  <c r="Q2039" i="2"/>
  <c r="I2037" i="2"/>
  <c r="T2038" i="2"/>
  <c r="Q2040" i="2" l="1"/>
  <c r="S2039" i="2"/>
  <c r="I2038" i="2"/>
  <c r="T2039" i="2"/>
  <c r="Q2041" i="2" l="1"/>
  <c r="S2040" i="2"/>
  <c r="I2039" i="2"/>
  <c r="T2040" i="2"/>
  <c r="Q2042" i="2" l="1"/>
  <c r="S2041" i="2"/>
  <c r="I2040" i="2"/>
  <c r="T2041" i="2"/>
  <c r="Q2043" i="2" l="1"/>
  <c r="S2042" i="2"/>
  <c r="T2042" i="2" s="1"/>
  <c r="I2041" i="2"/>
  <c r="Q2044" i="2" l="1"/>
  <c r="S2043" i="2"/>
  <c r="I2042" i="2"/>
  <c r="T2043" i="2"/>
  <c r="S2044" i="2" l="1"/>
  <c r="Q2045" i="2"/>
  <c r="I2043" i="2"/>
  <c r="T2044" i="2"/>
  <c r="Q2046" i="2" l="1"/>
  <c r="S2045" i="2"/>
  <c r="I2044" i="2"/>
  <c r="T2045" i="2"/>
  <c r="Q2047" i="2" l="1"/>
  <c r="S2046" i="2"/>
  <c r="I2045" i="2"/>
  <c r="T2046" i="2"/>
  <c r="Q2048" i="2" l="1"/>
  <c r="S2047" i="2"/>
  <c r="I2046" i="2"/>
  <c r="T2047" i="2"/>
  <c r="Q2049" i="2" l="1"/>
  <c r="S2048" i="2"/>
  <c r="I2047" i="2"/>
  <c r="T2048" i="2"/>
  <c r="Q2050" i="2" l="1"/>
  <c r="S2049" i="2"/>
  <c r="I2048" i="2"/>
  <c r="T2049" i="2"/>
  <c r="Q2051" i="2" l="1"/>
  <c r="S2050" i="2"/>
  <c r="I2049" i="2"/>
  <c r="T2050" i="2"/>
  <c r="Q2052" i="2" l="1"/>
  <c r="S2051" i="2"/>
  <c r="I2050" i="2"/>
  <c r="T2051" i="2"/>
  <c r="Q2053" i="2" l="1"/>
  <c r="S2052" i="2"/>
  <c r="I2051" i="2"/>
  <c r="T2052" i="2"/>
  <c r="S2053" i="2" l="1"/>
  <c r="Q2054" i="2"/>
  <c r="I2052" i="2"/>
  <c r="T2053" i="2"/>
  <c r="Q2055" i="2" l="1"/>
  <c r="S2054" i="2"/>
  <c r="I2053" i="2"/>
  <c r="T2054" i="2"/>
  <c r="S2055" i="2" l="1"/>
  <c r="Q2056" i="2"/>
  <c r="I2054" i="2"/>
  <c r="T2055" i="2"/>
  <c r="S2056" i="2" l="1"/>
  <c r="Q2057" i="2"/>
  <c r="I2055" i="2"/>
  <c r="T2056" i="2"/>
  <c r="S2057" i="2" l="1"/>
  <c r="Q2058" i="2"/>
  <c r="I2056" i="2"/>
  <c r="T2057" i="2"/>
  <c r="Q2059" i="2" l="1"/>
  <c r="S2058" i="2"/>
  <c r="I2057" i="2"/>
  <c r="T2058" i="2"/>
  <c r="S2059" i="2" l="1"/>
  <c r="Q2060" i="2"/>
  <c r="I2058" i="2"/>
  <c r="T2059" i="2"/>
  <c r="S2060" i="2" l="1"/>
  <c r="Q2061" i="2"/>
  <c r="I2059" i="2"/>
  <c r="T2060" i="2"/>
  <c r="S2061" i="2" l="1"/>
  <c r="Q2062" i="2"/>
  <c r="I2060" i="2"/>
  <c r="T2061" i="2"/>
  <c r="S2062" i="2" l="1"/>
  <c r="Q2063" i="2"/>
  <c r="I2061" i="2"/>
  <c r="T2062" i="2"/>
  <c r="Q2064" i="2" l="1"/>
  <c r="S2063" i="2"/>
  <c r="I2062" i="2"/>
  <c r="T2063" i="2"/>
  <c r="S2064" i="2" l="1"/>
  <c r="Q2065" i="2"/>
  <c r="I2063" i="2"/>
  <c r="T2064" i="2"/>
  <c r="S2065" i="2" l="1"/>
  <c r="Q2066" i="2"/>
  <c r="I2064" i="2"/>
  <c r="T2065" i="2"/>
  <c r="S2066" i="2" l="1"/>
  <c r="Q2067" i="2"/>
  <c r="I2065" i="2"/>
  <c r="T2066" i="2"/>
  <c r="S2067" i="2" l="1"/>
  <c r="Q2068" i="2"/>
  <c r="I2066" i="2"/>
  <c r="T2067" i="2"/>
  <c r="Q2069" i="2" l="1"/>
  <c r="S2068" i="2"/>
  <c r="I2067" i="2"/>
  <c r="T2068" i="2"/>
  <c r="S2069" i="2" l="1"/>
  <c r="Q2070" i="2"/>
  <c r="I2068" i="2"/>
  <c r="T2069" i="2"/>
  <c r="S2070" i="2" l="1"/>
  <c r="Q2071" i="2"/>
  <c r="I2069" i="2"/>
  <c r="T2070" i="2"/>
  <c r="S2071" i="2" l="1"/>
  <c r="Q2072" i="2"/>
  <c r="I2070" i="2"/>
  <c r="T2071" i="2"/>
  <c r="S2072" i="2" l="1"/>
  <c r="Q2073" i="2"/>
  <c r="I2071" i="2"/>
  <c r="T2072" i="2"/>
  <c r="S2073" i="2" l="1"/>
  <c r="Q2074" i="2"/>
  <c r="I2072" i="2"/>
  <c r="T2073" i="2"/>
  <c r="S2074" i="2" l="1"/>
  <c r="Q2075" i="2"/>
  <c r="I2073" i="2"/>
  <c r="T2074" i="2"/>
  <c r="S2075" i="2" l="1"/>
  <c r="Q2076" i="2"/>
  <c r="I2074" i="2"/>
  <c r="T2075" i="2"/>
  <c r="Q2077" i="2" l="1"/>
  <c r="S2076" i="2"/>
  <c r="I2075" i="2"/>
  <c r="T2076" i="2"/>
  <c r="S2077" i="2" l="1"/>
  <c r="Q2078" i="2"/>
  <c r="I2076" i="2"/>
  <c r="T2077" i="2"/>
  <c r="S2078" i="2" l="1"/>
  <c r="Q2079" i="2"/>
  <c r="I2077" i="2"/>
  <c r="T2078" i="2"/>
  <c r="S2079" i="2" l="1"/>
  <c r="Q2080" i="2"/>
  <c r="I2078" i="2"/>
  <c r="T2079" i="2"/>
  <c r="Q2081" i="2" l="1"/>
  <c r="S2080" i="2"/>
  <c r="I2079" i="2"/>
  <c r="T2080" i="2"/>
  <c r="Q2082" i="2" l="1"/>
  <c r="S2081" i="2"/>
  <c r="I2080" i="2"/>
  <c r="T2081" i="2"/>
  <c r="Q2083" i="2" l="1"/>
  <c r="S2082" i="2"/>
  <c r="I2081" i="2"/>
  <c r="T2082" i="2"/>
  <c r="Q2084" i="2" l="1"/>
  <c r="S2083" i="2"/>
  <c r="I2082" i="2"/>
  <c r="T2083" i="2"/>
  <c r="S2084" i="2" l="1"/>
  <c r="Q2085" i="2"/>
  <c r="I2083" i="2"/>
  <c r="T2084" i="2"/>
  <c r="Q2086" i="2" l="1"/>
  <c r="S2085" i="2"/>
  <c r="I2084" i="2"/>
  <c r="T2085" i="2"/>
  <c r="S2086" i="2" l="1"/>
  <c r="Q2087" i="2"/>
  <c r="I2085" i="2"/>
  <c r="T2086" i="2"/>
  <c r="S2087" i="2" l="1"/>
  <c r="Q2088" i="2"/>
  <c r="I2086" i="2"/>
  <c r="T2087" i="2"/>
  <c r="S2088" i="2" l="1"/>
  <c r="Q2089" i="2"/>
  <c r="I2087" i="2"/>
  <c r="T2088" i="2"/>
  <c r="Q2090" i="2" l="1"/>
  <c r="S2089" i="2"/>
  <c r="I2088" i="2"/>
  <c r="T2089" i="2"/>
  <c r="Q2091" i="2" l="1"/>
  <c r="S2090" i="2"/>
  <c r="I2089" i="2"/>
  <c r="T2090" i="2"/>
  <c r="Q2092" i="2" l="1"/>
  <c r="S2091" i="2"/>
  <c r="I2090" i="2"/>
  <c r="T2091" i="2"/>
  <c r="S2092" i="2" l="1"/>
  <c r="Q2093" i="2"/>
  <c r="I2091" i="2"/>
  <c r="T2092" i="2"/>
  <c r="S2093" i="2" l="1"/>
  <c r="Q2094" i="2"/>
  <c r="I2092" i="2"/>
  <c r="T2093" i="2"/>
  <c r="S2094" i="2" l="1"/>
  <c r="Q2095" i="2"/>
  <c r="I2093" i="2"/>
  <c r="T2094" i="2"/>
  <c r="Q2096" i="2" l="1"/>
  <c r="S2095" i="2"/>
  <c r="I2094" i="2"/>
  <c r="T2095" i="2"/>
  <c r="S2096" i="2" l="1"/>
  <c r="Q2097" i="2"/>
  <c r="I2095" i="2"/>
  <c r="T2096" i="2"/>
  <c r="Q2098" i="2" l="1"/>
  <c r="S2097" i="2"/>
  <c r="I2096" i="2"/>
  <c r="T2097" i="2"/>
  <c r="Q2099" i="2" l="1"/>
  <c r="S2098" i="2"/>
  <c r="I2097" i="2"/>
  <c r="T2098" i="2"/>
  <c r="S2099" i="2" l="1"/>
  <c r="Q2100" i="2"/>
  <c r="I2098" i="2"/>
  <c r="T2099" i="2"/>
  <c r="Q2101" i="2" l="1"/>
  <c r="S2100" i="2"/>
  <c r="I2099" i="2"/>
  <c r="T2100" i="2"/>
  <c r="Q2102" i="2" l="1"/>
  <c r="S2101" i="2"/>
  <c r="I2100" i="2"/>
  <c r="T2101" i="2"/>
  <c r="S2102" i="2" l="1"/>
  <c r="Q2103" i="2"/>
  <c r="I2101" i="2"/>
  <c r="T2102" i="2"/>
  <c r="S2103" i="2" l="1"/>
  <c r="Q2104" i="2"/>
  <c r="I2102" i="2"/>
  <c r="T2103" i="2"/>
  <c r="S2104" i="2" l="1"/>
  <c r="Q2105" i="2"/>
  <c r="I2103" i="2"/>
  <c r="T2104" i="2"/>
  <c r="S2105" i="2" l="1"/>
  <c r="Q2106" i="2"/>
  <c r="I2104" i="2"/>
  <c r="T2105" i="2"/>
  <c r="Q2107" i="2" l="1"/>
  <c r="S2106" i="2"/>
  <c r="I2105" i="2"/>
  <c r="T2106" i="2"/>
  <c r="S2107" i="2" l="1"/>
  <c r="Q2108" i="2"/>
  <c r="I2106" i="2"/>
  <c r="T2107" i="2"/>
  <c r="S2108" i="2" l="1"/>
  <c r="Q2109" i="2"/>
  <c r="I2107" i="2"/>
  <c r="T2108" i="2"/>
  <c r="S2109" i="2" l="1"/>
  <c r="Q2110" i="2"/>
  <c r="I2108" i="2"/>
  <c r="T2109" i="2"/>
  <c r="Q2111" i="2" l="1"/>
  <c r="S2110" i="2"/>
  <c r="I2109" i="2"/>
  <c r="T2110" i="2"/>
  <c r="S2111" i="2" l="1"/>
  <c r="Q2112" i="2"/>
  <c r="I2110" i="2"/>
  <c r="T2111" i="2"/>
  <c r="Q2113" i="2" l="1"/>
  <c r="S2112" i="2"/>
  <c r="I2111" i="2"/>
  <c r="T2112" i="2"/>
  <c r="S2113" i="2" l="1"/>
  <c r="Q2114" i="2"/>
  <c r="I2112" i="2"/>
  <c r="T2113" i="2"/>
  <c r="S2114" i="2" l="1"/>
  <c r="Q2115" i="2"/>
  <c r="I2113" i="2"/>
  <c r="T2114" i="2"/>
  <c r="Q2116" i="2" l="1"/>
  <c r="S2115" i="2"/>
  <c r="I2114" i="2"/>
  <c r="T2115" i="2"/>
  <c r="Q2117" i="2" l="1"/>
  <c r="S2116" i="2"/>
  <c r="I2115" i="2"/>
  <c r="T2116" i="2"/>
  <c r="S2117" i="2" l="1"/>
  <c r="Q2118" i="2"/>
  <c r="I2116" i="2"/>
  <c r="T2117" i="2"/>
  <c r="S2118" i="2" l="1"/>
  <c r="Q2119" i="2"/>
  <c r="I2117" i="2"/>
  <c r="T2118" i="2"/>
  <c r="Q2120" i="2" l="1"/>
  <c r="S2119" i="2"/>
  <c r="I2118" i="2"/>
  <c r="T2119" i="2"/>
  <c r="Q2121" i="2" l="1"/>
  <c r="S2120" i="2"/>
  <c r="I2119" i="2"/>
  <c r="T2120" i="2"/>
  <c r="S2121" i="2" l="1"/>
  <c r="Q2122" i="2"/>
  <c r="I2120" i="2"/>
  <c r="T2121" i="2"/>
  <c r="S2122" i="2" l="1"/>
  <c r="Q2123" i="2"/>
  <c r="I2121" i="2"/>
  <c r="T2122" i="2"/>
  <c r="S2123" i="2" l="1"/>
  <c r="Q2124" i="2"/>
  <c r="I2122" i="2"/>
  <c r="T2123" i="2"/>
  <c r="S2124" i="2" l="1"/>
  <c r="Q2125" i="2"/>
  <c r="I2123" i="2"/>
  <c r="T2124" i="2"/>
  <c r="S2125" i="2" l="1"/>
  <c r="Q2126" i="2"/>
  <c r="I2124" i="2"/>
  <c r="T2125" i="2"/>
  <c r="S2126" i="2" l="1"/>
  <c r="Q2127" i="2"/>
  <c r="I2125" i="2"/>
  <c r="T2126" i="2"/>
  <c r="S2127" i="2" l="1"/>
  <c r="Q2128" i="2"/>
  <c r="I2126" i="2"/>
  <c r="T2127" i="2"/>
  <c r="S2128" i="2" l="1"/>
  <c r="Q2129" i="2"/>
  <c r="I2127" i="2"/>
  <c r="T2128" i="2"/>
  <c r="S2129" i="2" l="1"/>
  <c r="Q2130" i="2"/>
  <c r="I2128" i="2"/>
  <c r="T2129" i="2"/>
  <c r="Q2131" i="2" l="1"/>
  <c r="S2130" i="2"/>
  <c r="I2129" i="2"/>
  <c r="T2130" i="2"/>
  <c r="S2131" i="2" l="1"/>
  <c r="Q2132" i="2"/>
  <c r="I2130" i="2"/>
  <c r="T2131" i="2"/>
  <c r="Q2133" i="2" l="1"/>
  <c r="S2132" i="2"/>
  <c r="I2131" i="2"/>
  <c r="T2132" i="2"/>
  <c r="S2133" i="2" l="1"/>
  <c r="Q2134" i="2"/>
  <c r="I2132" i="2"/>
  <c r="T2133" i="2"/>
  <c r="S2134" i="2" l="1"/>
  <c r="Q2135" i="2"/>
  <c r="I2133" i="2"/>
  <c r="T2134" i="2"/>
  <c r="Q2136" i="2" l="1"/>
  <c r="S2135" i="2"/>
  <c r="I2134" i="2"/>
  <c r="T2135" i="2"/>
  <c r="S2136" i="2" l="1"/>
  <c r="Q2137" i="2"/>
  <c r="I2135" i="2"/>
  <c r="T2136" i="2"/>
  <c r="Q2138" i="2" l="1"/>
  <c r="S2137" i="2"/>
  <c r="I2136" i="2"/>
  <c r="T2137" i="2"/>
  <c r="S2138" i="2" l="1"/>
  <c r="Q2139" i="2"/>
  <c r="I2137" i="2"/>
  <c r="T2138" i="2"/>
  <c r="Q2140" i="2" l="1"/>
  <c r="S2139" i="2"/>
  <c r="I2138" i="2"/>
  <c r="T2139" i="2"/>
  <c r="S2140" i="2" l="1"/>
  <c r="Q2141" i="2"/>
  <c r="I2139" i="2"/>
  <c r="T2140" i="2"/>
  <c r="Q2142" i="2" l="1"/>
  <c r="S2141" i="2"/>
  <c r="I2140" i="2"/>
  <c r="T2141" i="2"/>
  <c r="S2142" i="2" l="1"/>
  <c r="Q2143" i="2"/>
  <c r="I2141" i="2"/>
  <c r="T2142" i="2"/>
  <c r="S2143" i="2" l="1"/>
  <c r="Q2144" i="2"/>
  <c r="I2142" i="2"/>
  <c r="T2143" i="2"/>
  <c r="S2144" i="2" l="1"/>
  <c r="Q2145" i="2"/>
  <c r="I2143" i="2"/>
  <c r="T2144" i="2"/>
  <c r="Q2146" i="2" l="1"/>
  <c r="S2145" i="2"/>
  <c r="I2144" i="2"/>
  <c r="T2145" i="2"/>
  <c r="Q2147" i="2" l="1"/>
  <c r="S2146" i="2"/>
  <c r="I2145" i="2"/>
  <c r="T2146" i="2"/>
  <c r="S2147" i="2" l="1"/>
  <c r="Q2148" i="2"/>
  <c r="I2146" i="2"/>
  <c r="T2147" i="2"/>
  <c r="Q2149" i="2" l="1"/>
  <c r="S2148" i="2"/>
  <c r="I2147" i="2"/>
  <c r="T2148" i="2"/>
  <c r="Q2150" i="2" l="1"/>
  <c r="S2149" i="2"/>
  <c r="I2148" i="2"/>
  <c r="T2149" i="2"/>
  <c r="S2150" i="2" l="1"/>
  <c r="Q2151" i="2"/>
  <c r="I2149" i="2"/>
  <c r="T2150" i="2"/>
  <c r="Q2152" i="2" l="1"/>
  <c r="S2151" i="2"/>
  <c r="I2150" i="2"/>
  <c r="T2151" i="2"/>
  <c r="Q2153" i="2" l="1"/>
  <c r="S2152" i="2"/>
  <c r="I2151" i="2"/>
  <c r="T2152" i="2"/>
  <c r="Q2154" i="2" l="1"/>
  <c r="S2153" i="2"/>
  <c r="I2152" i="2"/>
  <c r="T2153" i="2"/>
  <c r="S2154" i="2" l="1"/>
  <c r="Q2155" i="2"/>
  <c r="I2153" i="2"/>
  <c r="T2154" i="2"/>
  <c r="S2155" i="2" l="1"/>
  <c r="Q2156" i="2"/>
  <c r="I2154" i="2"/>
  <c r="T2155" i="2"/>
  <c r="Q2157" i="2" l="1"/>
  <c r="S2156" i="2"/>
  <c r="I2155" i="2"/>
  <c r="T2156" i="2"/>
  <c r="Q2158" i="2" l="1"/>
  <c r="S2157" i="2"/>
  <c r="I2156" i="2"/>
  <c r="T2157" i="2"/>
  <c r="Q2159" i="2" l="1"/>
  <c r="S2158" i="2"/>
  <c r="I2157" i="2"/>
  <c r="T2158" i="2"/>
  <c r="S2159" i="2" l="1"/>
  <c r="Q2160" i="2"/>
  <c r="I2158" i="2"/>
  <c r="T2159" i="2"/>
  <c r="Q2161" i="2" l="1"/>
  <c r="S2160" i="2"/>
  <c r="I2159" i="2"/>
  <c r="T2160" i="2"/>
  <c r="Q2162" i="2" l="1"/>
  <c r="S2161" i="2"/>
  <c r="I2160" i="2"/>
  <c r="T2161" i="2"/>
  <c r="S2162" i="2" l="1"/>
  <c r="Q2163" i="2"/>
  <c r="I2161" i="2"/>
  <c r="T2162" i="2"/>
  <c r="S2163" i="2" l="1"/>
  <c r="Q2164" i="2"/>
  <c r="I2162" i="2"/>
  <c r="T2163" i="2"/>
  <c r="Q2165" i="2" l="1"/>
  <c r="S2164" i="2"/>
  <c r="I2163" i="2"/>
  <c r="T2164" i="2"/>
  <c r="Q2166" i="2" l="1"/>
  <c r="S2165" i="2"/>
  <c r="I2164" i="2"/>
  <c r="T2165" i="2"/>
  <c r="S2166" i="2" l="1"/>
  <c r="Q2167" i="2"/>
  <c r="I2165" i="2"/>
  <c r="T2166" i="2"/>
  <c r="Q2168" i="2" l="1"/>
  <c r="S2167" i="2"/>
  <c r="I2166" i="2"/>
  <c r="T2167" i="2"/>
  <c r="Q2169" i="2" l="1"/>
  <c r="S2168" i="2"/>
  <c r="I2167" i="2"/>
  <c r="T2168" i="2"/>
  <c r="S2169" i="2" l="1"/>
  <c r="Q2170" i="2"/>
  <c r="I2168" i="2"/>
  <c r="T2169" i="2"/>
  <c r="S2170" i="2" l="1"/>
  <c r="Q2171" i="2"/>
  <c r="I2169" i="2"/>
  <c r="T2170" i="2"/>
  <c r="S2171" i="2" l="1"/>
  <c r="Q2172" i="2"/>
  <c r="I2170" i="2"/>
  <c r="T2171" i="2"/>
  <c r="Q2173" i="2" l="1"/>
  <c r="S2172" i="2"/>
  <c r="I2171" i="2"/>
  <c r="T2172" i="2"/>
  <c r="Q2174" i="2" l="1"/>
  <c r="S2173" i="2"/>
  <c r="I2172" i="2"/>
  <c r="T2173" i="2"/>
  <c r="S2174" i="2" l="1"/>
  <c r="Q2175" i="2"/>
  <c r="I2173" i="2"/>
  <c r="T2174" i="2"/>
  <c r="S2175" i="2" l="1"/>
  <c r="Q2176" i="2"/>
  <c r="I2174" i="2"/>
  <c r="T2175" i="2"/>
  <c r="S2176" i="2" l="1"/>
  <c r="Q2177" i="2"/>
  <c r="I2175" i="2"/>
  <c r="T2176" i="2"/>
  <c r="Q2178" i="2" l="1"/>
  <c r="S2177" i="2"/>
  <c r="I2176" i="2"/>
  <c r="T2177" i="2"/>
  <c r="Q2179" i="2" l="1"/>
  <c r="S2178" i="2"/>
  <c r="I2177" i="2"/>
  <c r="T2178" i="2"/>
  <c r="Q2180" i="2" l="1"/>
  <c r="S2179" i="2"/>
  <c r="I2178" i="2"/>
  <c r="T2179" i="2"/>
  <c r="Q2181" i="2" l="1"/>
  <c r="S2180" i="2"/>
  <c r="I2179" i="2"/>
  <c r="T2180" i="2"/>
  <c r="Q2182" i="2" l="1"/>
  <c r="S2181" i="2"/>
  <c r="I2180" i="2"/>
  <c r="T2181" i="2"/>
  <c r="Q2183" i="2" l="1"/>
  <c r="S2182" i="2"/>
  <c r="I2181" i="2"/>
  <c r="T2182" i="2"/>
  <c r="S2183" i="2" l="1"/>
  <c r="Q2184" i="2"/>
  <c r="I2182" i="2"/>
  <c r="T2183" i="2"/>
  <c r="Q2185" i="2" l="1"/>
  <c r="S2184" i="2"/>
  <c r="I2183" i="2"/>
  <c r="T2184" i="2"/>
  <c r="S2185" i="2" l="1"/>
  <c r="Q2186" i="2"/>
  <c r="I2184" i="2"/>
  <c r="T2185" i="2"/>
  <c r="S2186" i="2" l="1"/>
  <c r="Q2187" i="2"/>
  <c r="I2185" i="2"/>
  <c r="T2186" i="2"/>
  <c r="Q2188" i="2" l="1"/>
  <c r="S2187" i="2"/>
  <c r="I2186" i="2"/>
  <c r="T2187" i="2"/>
  <c r="Q2189" i="2" l="1"/>
  <c r="S2188" i="2"/>
  <c r="I2187" i="2"/>
  <c r="T2188" i="2"/>
  <c r="Q2190" i="2" l="1"/>
  <c r="S2189" i="2"/>
  <c r="I2188" i="2"/>
  <c r="T2189" i="2"/>
  <c r="S2190" i="2" l="1"/>
  <c r="Q2191" i="2"/>
  <c r="I2189" i="2"/>
  <c r="T2190" i="2"/>
  <c r="Q2192" i="2" l="1"/>
  <c r="S2191" i="2"/>
  <c r="I2190" i="2"/>
  <c r="T2191" i="2"/>
  <c r="S2192" i="2" l="1"/>
  <c r="Q2193" i="2"/>
  <c r="I2191" i="2"/>
  <c r="T2192" i="2"/>
  <c r="S2193" i="2" l="1"/>
  <c r="Q2194" i="2"/>
  <c r="I2192" i="2"/>
  <c r="T2193" i="2"/>
  <c r="Q2195" i="2" l="1"/>
  <c r="S2194" i="2"/>
  <c r="I2193" i="2"/>
  <c r="T2194" i="2"/>
  <c r="Q2196" i="2" l="1"/>
  <c r="S2195" i="2"/>
  <c r="I2194" i="2"/>
  <c r="T2195" i="2"/>
  <c r="Q2197" i="2" l="1"/>
  <c r="S2196" i="2"/>
  <c r="I2195" i="2"/>
  <c r="T2196" i="2"/>
  <c r="Q2198" i="2" l="1"/>
  <c r="S2197" i="2"/>
  <c r="I2196" i="2"/>
  <c r="T2197" i="2"/>
  <c r="Q2199" i="2" l="1"/>
  <c r="S2198" i="2"/>
  <c r="I2197" i="2"/>
  <c r="T2198" i="2"/>
  <c r="S2199" i="2" l="1"/>
  <c r="Q2200" i="2"/>
  <c r="I2198" i="2"/>
  <c r="T2199" i="2"/>
  <c r="S2200" i="2" l="1"/>
  <c r="Q2201" i="2"/>
  <c r="I2199" i="2"/>
  <c r="T2200" i="2"/>
  <c r="S2201" i="2" l="1"/>
  <c r="Q2202" i="2"/>
  <c r="I2200" i="2"/>
  <c r="T2201" i="2"/>
  <c r="Q2203" i="2" l="1"/>
  <c r="S2202" i="2"/>
  <c r="I2201" i="2"/>
  <c r="T2202" i="2"/>
  <c r="S2203" i="2" l="1"/>
  <c r="Q2204" i="2"/>
  <c r="I2202" i="2"/>
  <c r="T2203" i="2"/>
  <c r="Q2205" i="2" l="1"/>
  <c r="S2204" i="2"/>
  <c r="I2203" i="2"/>
  <c r="T2204" i="2"/>
  <c r="Q2206" i="2" l="1"/>
  <c r="S2205" i="2"/>
  <c r="I2204" i="2"/>
  <c r="T2205" i="2"/>
  <c r="S2206" i="2" l="1"/>
  <c r="Q2207" i="2"/>
  <c r="I2205" i="2"/>
  <c r="T2206" i="2"/>
  <c r="S2207" i="2" l="1"/>
  <c r="Q2208" i="2"/>
  <c r="I2206" i="2"/>
  <c r="T2207" i="2"/>
  <c r="S2208" i="2" l="1"/>
  <c r="Q2209" i="2"/>
  <c r="I2207" i="2"/>
  <c r="T2208" i="2"/>
  <c r="S2209" i="2" l="1"/>
  <c r="Q2210" i="2"/>
  <c r="I2208" i="2"/>
  <c r="T2209" i="2"/>
  <c r="S2210" i="2" l="1"/>
  <c r="Q2211" i="2"/>
  <c r="I2209" i="2"/>
  <c r="T2210" i="2"/>
  <c r="Q2212" i="2" l="1"/>
  <c r="S2211" i="2"/>
  <c r="I2210" i="2"/>
  <c r="T2211" i="2"/>
  <c r="Q2213" i="2" l="1"/>
  <c r="S2212" i="2"/>
  <c r="I2211" i="2"/>
  <c r="T2212" i="2"/>
  <c r="Q2214" i="2" l="1"/>
  <c r="S2213" i="2"/>
  <c r="I2212" i="2"/>
  <c r="T2213" i="2"/>
  <c r="S2214" i="2" l="1"/>
  <c r="Q2215" i="2"/>
  <c r="I2213" i="2"/>
  <c r="T2214" i="2"/>
  <c r="Q2216" i="2" l="1"/>
  <c r="S2215" i="2"/>
  <c r="I2214" i="2"/>
  <c r="T2215" i="2"/>
  <c r="S2216" i="2" l="1"/>
  <c r="Q2217" i="2"/>
  <c r="I2215" i="2"/>
  <c r="T2216" i="2"/>
  <c r="S2217" i="2" l="1"/>
  <c r="Q2218" i="2"/>
  <c r="I2216" i="2"/>
  <c r="T2217" i="2"/>
  <c r="Q2219" i="2" l="1"/>
  <c r="S2218" i="2"/>
  <c r="I2217" i="2"/>
  <c r="T2218" i="2"/>
  <c r="S2219" i="2" l="1"/>
  <c r="Q2220" i="2"/>
  <c r="I2218" i="2"/>
  <c r="T2219" i="2"/>
  <c r="S2220" i="2" l="1"/>
  <c r="Q2221" i="2"/>
  <c r="I2219" i="2"/>
  <c r="T2220" i="2"/>
  <c r="Q2222" i="2" l="1"/>
  <c r="S2221" i="2"/>
  <c r="I2220" i="2"/>
  <c r="T2221" i="2"/>
  <c r="S2222" i="2" l="1"/>
  <c r="Q2223" i="2"/>
  <c r="I2221" i="2"/>
  <c r="T2222" i="2"/>
  <c r="Q2224" i="2" l="1"/>
  <c r="S2223" i="2"/>
  <c r="I2222" i="2"/>
  <c r="T2223" i="2"/>
  <c r="S2224" i="2" l="1"/>
  <c r="Q2225" i="2"/>
  <c r="I2223" i="2"/>
  <c r="T2224" i="2"/>
  <c r="Q2226" i="2" l="1"/>
  <c r="S2225" i="2"/>
  <c r="I2224" i="2"/>
  <c r="T2225" i="2"/>
  <c r="Q2227" i="2" l="1"/>
  <c r="S2226" i="2"/>
  <c r="I2225" i="2"/>
  <c r="T2226" i="2"/>
  <c r="S2227" i="2" l="1"/>
  <c r="Q2228" i="2"/>
  <c r="I2226" i="2"/>
  <c r="T2227" i="2"/>
  <c r="Q2229" i="2" l="1"/>
  <c r="S2228" i="2"/>
  <c r="I2227" i="2"/>
  <c r="T2228" i="2"/>
  <c r="Q2230" i="2" l="1"/>
  <c r="S2229" i="2"/>
  <c r="I2228" i="2"/>
  <c r="T2229" i="2"/>
  <c r="Q2231" i="2" l="1"/>
  <c r="S2230" i="2"/>
  <c r="I2229" i="2"/>
  <c r="T2230" i="2"/>
  <c r="S2231" i="2" l="1"/>
  <c r="Q2232" i="2"/>
  <c r="I2230" i="2"/>
  <c r="T2231" i="2"/>
  <c r="S2232" i="2" l="1"/>
  <c r="Q2233" i="2"/>
  <c r="I2231" i="2"/>
  <c r="T2232" i="2"/>
  <c r="Q2234" i="2" l="1"/>
  <c r="S2233" i="2"/>
  <c r="I2232" i="2"/>
  <c r="T2233" i="2"/>
  <c r="Q2235" i="2" l="1"/>
  <c r="S2234" i="2"/>
  <c r="I2233" i="2"/>
  <c r="T2234" i="2"/>
  <c r="Q2236" i="2" l="1"/>
  <c r="S2235" i="2"/>
  <c r="I2234" i="2"/>
  <c r="T2235" i="2"/>
  <c r="Q2237" i="2" l="1"/>
  <c r="S2236" i="2"/>
  <c r="I2235" i="2"/>
  <c r="T2236" i="2"/>
  <c r="Q2238" i="2" l="1"/>
  <c r="S2237" i="2"/>
  <c r="I2236" i="2"/>
  <c r="T2237" i="2"/>
  <c r="Q2239" i="2" l="1"/>
  <c r="S2238" i="2"/>
  <c r="I2237" i="2"/>
  <c r="T2238" i="2"/>
  <c r="Q2240" i="2" l="1"/>
  <c r="S2239" i="2"/>
  <c r="I2238" i="2"/>
  <c r="T2239" i="2"/>
  <c r="S2240" i="2" l="1"/>
  <c r="Q2241" i="2"/>
  <c r="I2239" i="2"/>
  <c r="T2240" i="2"/>
  <c r="S2241" i="2" l="1"/>
  <c r="Q2242" i="2"/>
  <c r="I2240" i="2"/>
  <c r="T2241" i="2"/>
  <c r="Q2243" i="2" l="1"/>
  <c r="S2242" i="2"/>
  <c r="I2241" i="2"/>
  <c r="T2242" i="2"/>
  <c r="Q2244" i="2" l="1"/>
  <c r="S2243" i="2"/>
  <c r="I2242" i="2"/>
  <c r="T2243" i="2"/>
  <c r="Q2245" i="2" l="1"/>
  <c r="S2244" i="2"/>
  <c r="I2243" i="2"/>
  <c r="T2244" i="2"/>
  <c r="Q2246" i="2" l="1"/>
  <c r="S2245" i="2"/>
  <c r="I2244" i="2"/>
  <c r="T2245" i="2"/>
  <c r="Q2247" i="2" l="1"/>
  <c r="S2246" i="2"/>
  <c r="I2245" i="2"/>
  <c r="T2246" i="2"/>
  <c r="S2247" i="2" l="1"/>
  <c r="Q2248" i="2"/>
  <c r="I2246" i="2"/>
  <c r="T2247" i="2"/>
  <c r="Q2249" i="2" l="1"/>
  <c r="S2248" i="2"/>
  <c r="I2247" i="2"/>
  <c r="T2248" i="2"/>
  <c r="S2249" i="2" l="1"/>
  <c r="Q2250" i="2"/>
  <c r="I2248" i="2"/>
  <c r="T2249" i="2"/>
  <c r="Q2251" i="2" l="1"/>
  <c r="S2250" i="2"/>
  <c r="I2249" i="2"/>
  <c r="T2250" i="2"/>
  <c r="Q2252" i="2" l="1"/>
  <c r="S2251" i="2"/>
  <c r="I2250" i="2"/>
  <c r="T2251" i="2"/>
  <c r="Q2253" i="2" l="1"/>
  <c r="S2252" i="2"/>
  <c r="I2251" i="2"/>
  <c r="T2252" i="2"/>
  <c r="Q2254" i="2" l="1"/>
  <c r="S2253" i="2"/>
  <c r="I2252" i="2"/>
  <c r="T2253" i="2"/>
  <c r="Q2255" i="2" l="1"/>
  <c r="S2254" i="2"/>
  <c r="I2253" i="2"/>
  <c r="T2254" i="2"/>
  <c r="S2255" i="2" l="1"/>
  <c r="Q2256" i="2"/>
  <c r="I2254" i="2"/>
  <c r="T2255" i="2"/>
  <c r="S2256" i="2" l="1"/>
  <c r="Q2257" i="2"/>
  <c r="I2255" i="2"/>
  <c r="T2256" i="2"/>
  <c r="S2257" i="2" l="1"/>
  <c r="Q2258" i="2"/>
  <c r="I2256" i="2"/>
  <c r="T2257" i="2"/>
  <c r="Q2259" i="2" l="1"/>
  <c r="S2258" i="2"/>
  <c r="I2257" i="2"/>
  <c r="T2258" i="2"/>
  <c r="Q2260" i="2" l="1"/>
  <c r="S2259" i="2"/>
  <c r="I2258" i="2"/>
  <c r="T2259" i="2"/>
  <c r="Q2261" i="2" l="1"/>
  <c r="S2260" i="2"/>
  <c r="I2259" i="2"/>
  <c r="T2260" i="2"/>
  <c r="Q2262" i="2" l="1"/>
  <c r="S2261" i="2"/>
  <c r="I2260" i="2"/>
  <c r="T2261" i="2"/>
  <c r="Q2263" i="2" l="1"/>
  <c r="S2262" i="2"/>
  <c r="I2261" i="2"/>
  <c r="T2262" i="2"/>
  <c r="S2263" i="2" l="1"/>
  <c r="Q2264" i="2"/>
  <c r="I2262" i="2"/>
  <c r="T2263" i="2"/>
  <c r="S2264" i="2" l="1"/>
  <c r="Q2265" i="2"/>
  <c r="I2263" i="2"/>
  <c r="T2264" i="2"/>
  <c r="S2265" i="2" l="1"/>
  <c r="Q2266" i="2"/>
  <c r="I2264" i="2"/>
  <c r="T2265" i="2"/>
  <c r="Q2267" i="2" l="1"/>
  <c r="S2266" i="2"/>
  <c r="I2265" i="2"/>
  <c r="T2266" i="2"/>
  <c r="S2267" i="2" l="1"/>
  <c r="Q2268" i="2"/>
  <c r="I2266" i="2"/>
  <c r="T2267" i="2"/>
  <c r="Q2269" i="2" l="1"/>
  <c r="S2268" i="2"/>
  <c r="I2267" i="2"/>
  <c r="T2268" i="2"/>
  <c r="Q2270" i="2" l="1"/>
  <c r="S2269" i="2"/>
  <c r="I2268" i="2"/>
  <c r="T2269" i="2"/>
  <c r="Q2271" i="2" l="1"/>
  <c r="S2270" i="2"/>
  <c r="I2269" i="2"/>
  <c r="T2270" i="2"/>
  <c r="S2271" i="2" l="1"/>
  <c r="Q2272" i="2"/>
  <c r="I2270" i="2"/>
  <c r="T2271" i="2"/>
  <c r="S2272" i="2" l="1"/>
  <c r="Q2273" i="2"/>
  <c r="I2271" i="2"/>
  <c r="T2272" i="2"/>
  <c r="S2273" i="2" l="1"/>
  <c r="Q2274" i="2"/>
  <c r="I2272" i="2"/>
  <c r="T2273" i="2"/>
  <c r="Q2275" i="2" l="1"/>
  <c r="S2274" i="2"/>
  <c r="I2273" i="2"/>
  <c r="T2274" i="2"/>
  <c r="Q2276" i="2" l="1"/>
  <c r="S2275" i="2"/>
  <c r="I2274" i="2"/>
  <c r="T2275" i="2"/>
  <c r="Q2277" i="2" l="1"/>
  <c r="S2276" i="2"/>
  <c r="I2275" i="2"/>
  <c r="T2276" i="2"/>
  <c r="Q2278" i="2" l="1"/>
  <c r="S2277" i="2"/>
  <c r="I2276" i="2"/>
  <c r="T2277" i="2"/>
  <c r="Q2279" i="2" l="1"/>
  <c r="S2278" i="2"/>
  <c r="I2277" i="2"/>
  <c r="T2278" i="2"/>
  <c r="S2279" i="2" l="1"/>
  <c r="Q2280" i="2"/>
  <c r="I2278" i="2"/>
  <c r="T2279" i="2"/>
  <c r="S2280" i="2" l="1"/>
  <c r="Q2281" i="2"/>
  <c r="I2279" i="2"/>
  <c r="T2280" i="2"/>
  <c r="S2281" i="2" l="1"/>
  <c r="Q2282" i="2"/>
  <c r="I2280" i="2"/>
  <c r="T2281" i="2"/>
  <c r="Q2283" i="2" l="1"/>
  <c r="S2282" i="2"/>
  <c r="I2281" i="2"/>
  <c r="T2282" i="2"/>
  <c r="Q2284" i="2" l="1"/>
  <c r="S2283" i="2"/>
  <c r="I2282" i="2"/>
  <c r="T2283" i="2"/>
  <c r="Q2285" i="2" l="1"/>
  <c r="S2284" i="2"/>
  <c r="I2283" i="2"/>
  <c r="T2284" i="2"/>
  <c r="Q2286" i="2" l="1"/>
  <c r="S2285" i="2"/>
  <c r="I2284" i="2"/>
  <c r="T2285" i="2"/>
  <c r="Q2287" i="2" l="1"/>
  <c r="S2286" i="2"/>
  <c r="I2285" i="2"/>
  <c r="T2286" i="2"/>
  <c r="S2287" i="2" l="1"/>
  <c r="Q2288" i="2"/>
  <c r="I2286" i="2"/>
  <c r="T2287" i="2"/>
  <c r="S2288" i="2" l="1"/>
  <c r="Q2289" i="2"/>
  <c r="I2287" i="2"/>
  <c r="T2288" i="2"/>
  <c r="Q2290" i="2" l="1"/>
  <c r="S2289" i="2"/>
  <c r="I2288" i="2"/>
  <c r="T2289" i="2"/>
  <c r="Q2291" i="2" l="1"/>
  <c r="S2290" i="2"/>
  <c r="I2289" i="2"/>
  <c r="T2290" i="2"/>
  <c r="Q2292" i="2" l="1"/>
  <c r="S2291" i="2"/>
  <c r="I2290" i="2"/>
  <c r="T2291" i="2"/>
  <c r="Q2293" i="2" l="1"/>
  <c r="S2292" i="2"/>
  <c r="I2291" i="2"/>
  <c r="T2292" i="2"/>
  <c r="Q2294" i="2" l="1"/>
  <c r="S2293" i="2"/>
  <c r="I2292" i="2"/>
  <c r="T2293" i="2"/>
  <c r="Q2295" i="2" l="1"/>
  <c r="S2294" i="2"/>
  <c r="I2293" i="2"/>
  <c r="T2294" i="2"/>
  <c r="S2295" i="2" l="1"/>
  <c r="Q2296" i="2"/>
  <c r="I2294" i="2"/>
  <c r="T2295" i="2"/>
  <c r="S2296" i="2" l="1"/>
  <c r="Q2297" i="2"/>
  <c r="I2295" i="2"/>
  <c r="T2296" i="2"/>
  <c r="Q2298" i="2" l="1"/>
  <c r="S2297" i="2"/>
  <c r="I2296" i="2"/>
  <c r="T2297" i="2"/>
  <c r="Q2299" i="2" l="1"/>
  <c r="S2298" i="2"/>
  <c r="I2297" i="2"/>
  <c r="T2298" i="2"/>
  <c r="Q2300" i="2" l="1"/>
  <c r="S2299" i="2"/>
  <c r="I2298" i="2"/>
  <c r="T2299" i="2"/>
  <c r="Q2301" i="2" l="1"/>
  <c r="S2300" i="2"/>
  <c r="I2299" i="2"/>
  <c r="T2300" i="2"/>
  <c r="Q2302" i="2" l="1"/>
  <c r="S2301" i="2"/>
  <c r="I2300" i="2"/>
  <c r="T2301" i="2"/>
  <c r="S2302" i="2" l="1"/>
  <c r="Q2303" i="2"/>
  <c r="I2301" i="2"/>
  <c r="T2302" i="2"/>
  <c r="Q2304" i="2" l="1"/>
  <c r="S2303" i="2"/>
  <c r="I2302" i="2"/>
  <c r="T2303" i="2"/>
  <c r="S2304" i="2" l="1"/>
  <c r="Q2305" i="2"/>
  <c r="I2303" i="2"/>
  <c r="T2304" i="2"/>
  <c r="Q2306" i="2" l="1"/>
  <c r="S2305" i="2"/>
  <c r="I2304" i="2"/>
  <c r="T2305" i="2"/>
  <c r="S2306" i="2" l="1"/>
  <c r="Q2307" i="2"/>
  <c r="I2305" i="2"/>
  <c r="T2306" i="2"/>
  <c r="Q2308" i="2" l="1"/>
  <c r="S2307" i="2"/>
  <c r="I2306" i="2"/>
  <c r="T2307" i="2"/>
  <c r="Q2309" i="2" l="1"/>
  <c r="S2308" i="2"/>
  <c r="I2307" i="2"/>
  <c r="T2308" i="2"/>
  <c r="Q2310" i="2" l="1"/>
  <c r="S2309" i="2"/>
  <c r="I2308" i="2"/>
  <c r="T2309" i="2"/>
  <c r="Q2311" i="2" l="1"/>
  <c r="S2310" i="2"/>
  <c r="I2309" i="2"/>
  <c r="T2310" i="2"/>
  <c r="S2311" i="2" l="1"/>
  <c r="Q2312" i="2"/>
  <c r="I2310" i="2"/>
  <c r="T2311" i="2"/>
  <c r="S2312" i="2" l="1"/>
  <c r="Q2313" i="2"/>
  <c r="I2311" i="2"/>
  <c r="T2312" i="2"/>
  <c r="S2313" i="2" l="1"/>
  <c r="Q2314" i="2"/>
  <c r="I2312" i="2"/>
  <c r="T2313" i="2"/>
  <c r="S2314" i="2" l="1"/>
  <c r="Q2315" i="2"/>
  <c r="I2313" i="2"/>
  <c r="T2314" i="2"/>
  <c r="Q2316" i="2" l="1"/>
  <c r="S2315" i="2"/>
  <c r="I2314" i="2"/>
  <c r="T2315" i="2"/>
  <c r="S2316" i="2" l="1"/>
  <c r="Q2317" i="2"/>
  <c r="I2315" i="2"/>
  <c r="T2316" i="2"/>
  <c r="Q2318" i="2" l="1"/>
  <c r="S2317" i="2"/>
  <c r="I2316" i="2"/>
  <c r="T2317" i="2"/>
  <c r="S2318" i="2" l="1"/>
  <c r="Q2319" i="2"/>
  <c r="I2317" i="2"/>
  <c r="T2318" i="2"/>
  <c r="Q2320" i="2" l="1"/>
  <c r="S2319" i="2"/>
  <c r="I2318" i="2"/>
  <c r="T2319" i="2"/>
  <c r="Q2321" i="2" l="1"/>
  <c r="S2320" i="2"/>
  <c r="I2319" i="2"/>
  <c r="T2320" i="2"/>
  <c r="S2321" i="2" l="1"/>
  <c r="Q2322" i="2"/>
  <c r="I2320" i="2"/>
  <c r="T2321" i="2"/>
  <c r="Q2323" i="2" l="1"/>
  <c r="S2322" i="2"/>
  <c r="I2321" i="2"/>
  <c r="T2322" i="2"/>
  <c r="Q2324" i="2" l="1"/>
  <c r="S2323" i="2"/>
  <c r="I2322" i="2"/>
  <c r="T2323" i="2"/>
  <c r="S2324" i="2" l="1"/>
  <c r="Q2325" i="2"/>
  <c r="I2323" i="2"/>
  <c r="T2324" i="2"/>
  <c r="S2325" i="2" l="1"/>
  <c r="Q2326" i="2"/>
  <c r="I2324" i="2"/>
  <c r="T2325" i="2"/>
  <c r="S2326" i="2" l="1"/>
  <c r="Q2327" i="2"/>
  <c r="I2325" i="2"/>
  <c r="T2326" i="2"/>
  <c r="S2327" i="2" l="1"/>
  <c r="Q2328" i="2"/>
  <c r="I2326" i="2"/>
  <c r="T2327" i="2"/>
  <c r="Q2329" i="2" l="1"/>
  <c r="S2328" i="2"/>
  <c r="I2327" i="2"/>
  <c r="T2328" i="2"/>
  <c r="Q2330" i="2" l="1"/>
  <c r="S2329" i="2"/>
  <c r="I2328" i="2"/>
  <c r="T2329" i="2"/>
  <c r="Q2331" i="2" l="1"/>
  <c r="S2330" i="2"/>
  <c r="I2329" i="2"/>
  <c r="T2330" i="2"/>
  <c r="Q2332" i="2" l="1"/>
  <c r="S2331" i="2"/>
  <c r="I2330" i="2"/>
  <c r="T2331" i="2"/>
  <c r="S2332" i="2" l="1"/>
  <c r="Q2333" i="2"/>
  <c r="I2331" i="2"/>
  <c r="T2332" i="2"/>
  <c r="Q2334" i="2" l="1"/>
  <c r="S2333" i="2"/>
  <c r="I2332" i="2"/>
  <c r="T2333" i="2"/>
  <c r="Q2335" i="2" l="1"/>
  <c r="S2334" i="2"/>
  <c r="I2333" i="2"/>
  <c r="T2334" i="2"/>
  <c r="Q2336" i="2" l="1"/>
  <c r="S2335" i="2"/>
  <c r="I2334" i="2"/>
  <c r="T2335" i="2"/>
  <c r="S2336" i="2" l="1"/>
  <c r="Q2337" i="2"/>
  <c r="I2335" i="2"/>
  <c r="T2336" i="2"/>
  <c r="S2337" i="2" l="1"/>
  <c r="Q2338" i="2"/>
  <c r="I2336" i="2"/>
  <c r="T2337" i="2"/>
  <c r="Q2339" i="2" l="1"/>
  <c r="S2338" i="2"/>
  <c r="I2337" i="2"/>
  <c r="T2338" i="2"/>
  <c r="Q2340" i="2" l="1"/>
  <c r="S2339" i="2"/>
  <c r="I2338" i="2"/>
  <c r="T2339" i="2"/>
  <c r="Q2341" i="2" l="1"/>
  <c r="S2340" i="2"/>
  <c r="I2339" i="2"/>
  <c r="T2340" i="2"/>
  <c r="S2341" i="2" l="1"/>
  <c r="Q2342" i="2"/>
  <c r="I2340" i="2"/>
  <c r="T2341" i="2"/>
  <c r="Q2343" i="2" l="1"/>
  <c r="S2342" i="2"/>
  <c r="I2341" i="2"/>
  <c r="T2342" i="2"/>
  <c r="S2343" i="2" l="1"/>
  <c r="Q2344" i="2"/>
  <c r="I2342" i="2"/>
  <c r="T2343" i="2"/>
  <c r="S2344" i="2" l="1"/>
  <c r="Q2345" i="2"/>
  <c r="I2343" i="2"/>
  <c r="T2344" i="2"/>
  <c r="S2345" i="2" l="1"/>
  <c r="Q2346" i="2"/>
  <c r="I2344" i="2"/>
  <c r="T2345" i="2"/>
  <c r="Q2347" i="2" l="1"/>
  <c r="S2346" i="2"/>
  <c r="I2345" i="2"/>
  <c r="T2346" i="2"/>
  <c r="Q2348" i="2" l="1"/>
  <c r="S2347" i="2"/>
  <c r="I2346" i="2"/>
  <c r="T2347" i="2"/>
  <c r="Q2349" i="2" l="1"/>
  <c r="S2348" i="2"/>
  <c r="I2347" i="2"/>
  <c r="T2348" i="2"/>
  <c r="S2349" i="2" l="1"/>
  <c r="Q2350" i="2"/>
  <c r="I2348" i="2"/>
  <c r="T2349" i="2"/>
  <c r="S2350" i="2" l="1"/>
  <c r="Q2351" i="2"/>
  <c r="I2349" i="2"/>
  <c r="T2350" i="2"/>
  <c r="S2351" i="2" l="1"/>
  <c r="Q2352" i="2"/>
  <c r="I2350" i="2"/>
  <c r="T2351" i="2"/>
  <c r="S2352" i="2" l="1"/>
  <c r="Q2353" i="2"/>
  <c r="I2351" i="2"/>
  <c r="T2352" i="2"/>
  <c r="S2353" i="2" l="1"/>
  <c r="Q2354" i="2"/>
  <c r="I2352" i="2"/>
  <c r="T2353" i="2"/>
  <c r="Q2355" i="2" l="1"/>
  <c r="S2354" i="2"/>
  <c r="I2353" i="2"/>
  <c r="T2354" i="2"/>
  <c r="Q2356" i="2" l="1"/>
  <c r="S2355" i="2"/>
  <c r="I2354" i="2"/>
  <c r="T2355" i="2"/>
  <c r="Q2357" i="2" l="1"/>
  <c r="S2356" i="2"/>
  <c r="I2355" i="2"/>
  <c r="T2356" i="2"/>
  <c r="S2357" i="2" l="1"/>
  <c r="Q2358" i="2"/>
  <c r="I2356" i="2"/>
  <c r="T2357" i="2"/>
  <c r="S2358" i="2" l="1"/>
  <c r="Q2359" i="2"/>
  <c r="I2357" i="2"/>
  <c r="T2358" i="2"/>
  <c r="Q2360" i="2" l="1"/>
  <c r="S2359" i="2"/>
  <c r="I2358" i="2"/>
  <c r="T2359" i="2"/>
  <c r="S2360" i="2" l="1"/>
  <c r="Q2361" i="2"/>
  <c r="I2359" i="2"/>
  <c r="T2360" i="2"/>
  <c r="Q2362" i="2" l="1"/>
  <c r="S2361" i="2"/>
  <c r="I2360" i="2"/>
  <c r="T2361" i="2"/>
  <c r="S2362" i="2" l="1"/>
  <c r="Q2363" i="2"/>
  <c r="I2361" i="2"/>
  <c r="T2362" i="2"/>
  <c r="S2363" i="2" l="1"/>
  <c r="Q2364" i="2"/>
  <c r="I2362" i="2"/>
  <c r="T2363" i="2"/>
  <c r="Q2365" i="2" l="1"/>
  <c r="S2364" i="2"/>
  <c r="I2363" i="2"/>
  <c r="T2364" i="2"/>
  <c r="Q2366" i="2" l="1"/>
  <c r="S2365" i="2"/>
  <c r="I2364" i="2"/>
  <c r="T2365" i="2"/>
  <c r="Q2367" i="2" l="1"/>
  <c r="S2366" i="2"/>
  <c r="I2365" i="2"/>
  <c r="T2366" i="2"/>
  <c r="Q2368" i="2" l="1"/>
  <c r="S2367" i="2"/>
  <c r="I2366" i="2"/>
  <c r="T2367" i="2"/>
  <c r="Q2369" i="2" l="1"/>
  <c r="S2368" i="2"/>
  <c r="I2367" i="2"/>
  <c r="T2368" i="2"/>
  <c r="Q2370" i="2" l="1"/>
  <c r="S2369" i="2"/>
  <c r="I2368" i="2"/>
  <c r="T2369" i="2"/>
  <c r="Q2371" i="2" l="1"/>
  <c r="S2370" i="2"/>
  <c r="I2369" i="2"/>
  <c r="T2370" i="2"/>
  <c r="Q2372" i="2" l="1"/>
  <c r="S2371" i="2"/>
  <c r="I2370" i="2"/>
  <c r="T2371" i="2"/>
  <c r="Q2373" i="2" l="1"/>
  <c r="S2372" i="2"/>
  <c r="I2371" i="2"/>
  <c r="T2372" i="2"/>
  <c r="S2373" i="2" l="1"/>
  <c r="Q2374" i="2"/>
  <c r="I2372" i="2"/>
  <c r="T2373" i="2"/>
  <c r="Q2375" i="2" l="1"/>
  <c r="S2374" i="2"/>
  <c r="I2373" i="2"/>
  <c r="T2374" i="2"/>
  <c r="Q2376" i="2" l="1"/>
  <c r="S2375" i="2"/>
  <c r="I2374" i="2"/>
  <c r="T2375" i="2"/>
  <c r="Q2377" i="2" l="1"/>
  <c r="S2376" i="2"/>
  <c r="I2375" i="2"/>
  <c r="T2376" i="2"/>
  <c r="S2377" i="2" l="1"/>
  <c r="Q2378" i="2"/>
  <c r="I2376" i="2"/>
  <c r="T2377" i="2"/>
  <c r="S2378" i="2" l="1"/>
  <c r="Q2379" i="2"/>
  <c r="I2377" i="2"/>
  <c r="T2378" i="2"/>
  <c r="Q2380" i="2" l="1"/>
  <c r="S2379" i="2"/>
  <c r="I2378" i="2"/>
  <c r="T2379" i="2"/>
  <c r="Q2381" i="2" l="1"/>
  <c r="S2380" i="2"/>
  <c r="I2379" i="2"/>
  <c r="T2380" i="2"/>
  <c r="S2381" i="2" l="1"/>
  <c r="Q2382" i="2"/>
  <c r="I2380" i="2"/>
  <c r="T2381" i="2"/>
  <c r="S2382" i="2" l="1"/>
  <c r="Q2383" i="2"/>
  <c r="I2381" i="2"/>
  <c r="T2382" i="2"/>
  <c r="S2383" i="2" l="1"/>
  <c r="Q2384" i="2"/>
  <c r="I2382" i="2"/>
  <c r="T2383" i="2"/>
  <c r="S2384" i="2" l="1"/>
  <c r="Q2385" i="2"/>
  <c r="I2383" i="2"/>
  <c r="T2384" i="2"/>
  <c r="Q2386" i="2" l="1"/>
  <c r="S2385" i="2"/>
  <c r="I2384" i="2"/>
  <c r="T2385" i="2"/>
  <c r="Q2387" i="2" l="1"/>
  <c r="S2386" i="2"/>
  <c r="I2385" i="2"/>
  <c r="T2386" i="2"/>
  <c r="Q2388" i="2" l="1"/>
  <c r="S2387" i="2"/>
  <c r="I2386" i="2"/>
  <c r="T2387" i="2"/>
  <c r="Q2389" i="2" l="1"/>
  <c r="S2388" i="2"/>
  <c r="I2387" i="2"/>
  <c r="T2388" i="2"/>
  <c r="Q2390" i="2" l="1"/>
  <c r="S2389" i="2"/>
  <c r="I2388" i="2"/>
  <c r="T2389" i="2"/>
  <c r="Q2391" i="2" l="1"/>
  <c r="S2390" i="2"/>
  <c r="I2389" i="2"/>
  <c r="T2390" i="2"/>
  <c r="Q2392" i="2" l="1"/>
  <c r="S2391" i="2"/>
  <c r="I2390" i="2"/>
  <c r="T2391" i="2"/>
  <c r="S2392" i="2" l="1"/>
  <c r="Q2393" i="2"/>
  <c r="I2391" i="2"/>
  <c r="T2392" i="2"/>
  <c r="S2393" i="2" l="1"/>
  <c r="Q2394" i="2"/>
  <c r="I2392" i="2"/>
  <c r="T2393" i="2"/>
  <c r="Q2395" i="2" l="1"/>
  <c r="S2394" i="2"/>
  <c r="I2393" i="2"/>
  <c r="T2394" i="2"/>
  <c r="Q2396" i="2" l="1"/>
  <c r="S2395" i="2"/>
  <c r="I2394" i="2"/>
  <c r="T2395" i="2"/>
  <c r="Q2397" i="2" l="1"/>
  <c r="S2396" i="2"/>
  <c r="I2395" i="2"/>
  <c r="T2396" i="2"/>
  <c r="S2397" i="2" l="1"/>
  <c r="Q2398" i="2"/>
  <c r="I2396" i="2"/>
  <c r="T2397" i="2"/>
  <c r="S2398" i="2" l="1"/>
  <c r="Q2399" i="2"/>
  <c r="I2397" i="2"/>
  <c r="T2398" i="2"/>
  <c r="S2399" i="2" l="1"/>
  <c r="Q2400" i="2"/>
  <c r="I2398" i="2"/>
  <c r="T2399" i="2"/>
  <c r="S2400" i="2" l="1"/>
  <c r="Q2401" i="2"/>
  <c r="I2399" i="2"/>
  <c r="T2400" i="2"/>
  <c r="S2401" i="2" l="1"/>
  <c r="Q2402" i="2"/>
  <c r="I2400" i="2"/>
  <c r="T2401" i="2"/>
  <c r="S2402" i="2" l="1"/>
  <c r="Q2403" i="2"/>
  <c r="I2401" i="2"/>
  <c r="T2402" i="2"/>
  <c r="Q2404" i="2" l="1"/>
  <c r="S2403" i="2"/>
  <c r="I2402" i="2"/>
  <c r="T2403" i="2"/>
  <c r="S2404" i="2" l="1"/>
  <c r="Q2405" i="2"/>
  <c r="I2403" i="2"/>
  <c r="T2404" i="2"/>
  <c r="S2405" i="2" l="1"/>
  <c r="Q2406" i="2"/>
  <c r="I2404" i="2"/>
  <c r="T2405" i="2"/>
  <c r="S2406" i="2" l="1"/>
  <c r="Q2407" i="2"/>
  <c r="I2405" i="2"/>
  <c r="T2406" i="2"/>
  <c r="Q2408" i="2" l="1"/>
  <c r="S2407" i="2"/>
  <c r="I2406" i="2"/>
  <c r="T2407" i="2"/>
  <c r="Q2409" i="2" l="1"/>
  <c r="S2408" i="2"/>
  <c r="I2407" i="2"/>
  <c r="T2408" i="2"/>
  <c r="Q2410" i="2" l="1"/>
  <c r="S2409" i="2"/>
  <c r="I2408" i="2"/>
  <c r="T2409" i="2"/>
  <c r="S2410" i="2" l="1"/>
  <c r="Q2411" i="2"/>
  <c r="I2409" i="2"/>
  <c r="T2410" i="2"/>
  <c r="Q2412" i="2" l="1"/>
  <c r="S2411" i="2"/>
  <c r="I2410" i="2"/>
  <c r="T2411" i="2"/>
  <c r="Q2413" i="2" l="1"/>
  <c r="S2412" i="2"/>
  <c r="I2411" i="2"/>
  <c r="T2412" i="2"/>
  <c r="S2413" i="2" l="1"/>
  <c r="Q2414" i="2"/>
  <c r="I2412" i="2"/>
  <c r="T2413" i="2"/>
  <c r="Q2415" i="2" l="1"/>
  <c r="S2414" i="2"/>
  <c r="I2413" i="2"/>
  <c r="T2414" i="2"/>
  <c r="S2415" i="2" l="1"/>
  <c r="Q2416" i="2"/>
  <c r="I2414" i="2"/>
  <c r="T2415" i="2"/>
  <c r="Q2417" i="2" l="1"/>
  <c r="S2416" i="2"/>
  <c r="I2415" i="2"/>
  <c r="T2416" i="2"/>
  <c r="Q2418" i="2" l="1"/>
  <c r="S2417" i="2"/>
  <c r="I2416" i="2"/>
  <c r="T2417" i="2"/>
  <c r="Q2419" i="2" l="1"/>
  <c r="S2418" i="2"/>
  <c r="I2417" i="2"/>
  <c r="T2418" i="2"/>
  <c r="Q2420" i="2" l="1"/>
  <c r="S2419" i="2"/>
  <c r="I2418" i="2"/>
  <c r="T2419" i="2"/>
  <c r="Q2421" i="2" l="1"/>
  <c r="S2420" i="2"/>
  <c r="I2419" i="2"/>
  <c r="T2420" i="2"/>
  <c r="S2421" i="2" l="1"/>
  <c r="Q2422" i="2"/>
  <c r="I2420" i="2"/>
  <c r="T2421" i="2"/>
  <c r="Q2423" i="2" l="1"/>
  <c r="S2422" i="2"/>
  <c r="I2421" i="2"/>
  <c r="T2422" i="2"/>
  <c r="Q2424" i="2" l="1"/>
  <c r="S2423" i="2"/>
  <c r="I2422" i="2"/>
  <c r="T2423" i="2"/>
  <c r="S2424" i="2" l="1"/>
  <c r="Q2425" i="2"/>
  <c r="I2423" i="2"/>
  <c r="T2424" i="2"/>
  <c r="S2425" i="2" l="1"/>
  <c r="Q2426" i="2"/>
  <c r="I2424" i="2"/>
  <c r="T2425" i="2"/>
  <c r="S2426" i="2" l="1"/>
  <c r="Q2427" i="2"/>
  <c r="I2425" i="2"/>
  <c r="T2426" i="2"/>
  <c r="S2427" i="2" l="1"/>
  <c r="Q2428" i="2"/>
  <c r="I2426" i="2"/>
  <c r="T2427" i="2"/>
  <c r="Q2429" i="2" l="1"/>
  <c r="S2428" i="2"/>
  <c r="I2427" i="2"/>
  <c r="T2428" i="2"/>
  <c r="S2429" i="2" l="1"/>
  <c r="Q2430" i="2"/>
  <c r="I2428" i="2"/>
  <c r="T2429" i="2"/>
  <c r="Q2431" i="2" l="1"/>
  <c r="S2430" i="2"/>
  <c r="I2429" i="2"/>
  <c r="T2430" i="2"/>
  <c r="S2431" i="2" l="1"/>
  <c r="Q2432" i="2"/>
  <c r="I2430" i="2"/>
  <c r="T2431" i="2"/>
  <c r="Q2433" i="2" l="1"/>
  <c r="S2432" i="2"/>
  <c r="I2431" i="2"/>
  <c r="T2432" i="2"/>
  <c r="Q2434" i="2" l="1"/>
  <c r="S2433" i="2"/>
  <c r="I2432" i="2"/>
  <c r="T2433" i="2"/>
  <c r="S2434" i="2" l="1"/>
  <c r="Q2435" i="2"/>
  <c r="I2433" i="2"/>
  <c r="T2434" i="2"/>
  <c r="Q2436" i="2" l="1"/>
  <c r="S2435" i="2"/>
  <c r="I2434" i="2"/>
  <c r="T2435" i="2"/>
  <c r="Q2437" i="2" l="1"/>
  <c r="S2436" i="2"/>
  <c r="I2435" i="2"/>
  <c r="T2436" i="2"/>
  <c r="S2437" i="2" l="1"/>
  <c r="Q2438" i="2"/>
  <c r="I2436" i="2"/>
  <c r="T2437" i="2"/>
  <c r="Q2439" i="2" l="1"/>
  <c r="S2438" i="2"/>
  <c r="I2437" i="2"/>
  <c r="T2438" i="2"/>
  <c r="S2439" i="2" l="1"/>
  <c r="Q2440" i="2"/>
  <c r="I2438" i="2"/>
  <c r="T2439" i="2"/>
  <c r="Q2441" i="2" l="1"/>
  <c r="S2440" i="2"/>
  <c r="I2439" i="2"/>
  <c r="T2440" i="2"/>
  <c r="Q2442" i="2" l="1"/>
  <c r="S2441" i="2"/>
  <c r="I2440" i="2"/>
  <c r="T2441" i="2"/>
  <c r="S2442" i="2" l="1"/>
  <c r="Q2443" i="2"/>
  <c r="I2441" i="2"/>
  <c r="T2442" i="2"/>
  <c r="S2443" i="2" l="1"/>
  <c r="Q2444" i="2"/>
  <c r="I2442" i="2"/>
  <c r="T2443" i="2"/>
  <c r="S2444" i="2" l="1"/>
  <c r="Q2445" i="2"/>
  <c r="I2443" i="2"/>
  <c r="T2444" i="2"/>
  <c r="Q2446" i="2" l="1"/>
  <c r="S2445" i="2"/>
  <c r="I2444" i="2"/>
  <c r="T2445" i="2"/>
  <c r="S2446" i="2" l="1"/>
  <c r="Q2447" i="2"/>
  <c r="I2445" i="2"/>
  <c r="T2446" i="2"/>
  <c r="S2447" i="2" l="1"/>
  <c r="Q2448" i="2"/>
  <c r="I2446" i="2"/>
  <c r="T2447" i="2"/>
  <c r="S2448" i="2" l="1"/>
  <c r="Q2449" i="2"/>
  <c r="I2447" i="2"/>
  <c r="T2448" i="2"/>
  <c r="S2449" i="2" l="1"/>
  <c r="Q2450" i="2"/>
  <c r="I2448" i="2"/>
  <c r="T2449" i="2"/>
  <c r="S2450" i="2" l="1"/>
  <c r="Q2451" i="2"/>
  <c r="I2449" i="2"/>
  <c r="T2450" i="2"/>
  <c r="Q2452" i="2" l="1"/>
  <c r="S2451" i="2"/>
  <c r="I2450" i="2"/>
  <c r="T2451" i="2"/>
  <c r="Q2453" i="2" l="1"/>
  <c r="S2452" i="2"/>
  <c r="I2451" i="2"/>
  <c r="T2452" i="2"/>
  <c r="S2453" i="2" l="1"/>
  <c r="Q2454" i="2"/>
  <c r="I2452" i="2"/>
  <c r="T2453" i="2"/>
  <c r="Q2455" i="2" l="1"/>
  <c r="S2454" i="2"/>
  <c r="I2453" i="2"/>
  <c r="T2454" i="2"/>
  <c r="S2455" i="2" l="1"/>
  <c r="Q2456" i="2"/>
  <c r="I2454" i="2"/>
  <c r="T2455" i="2"/>
  <c r="Q2457" i="2" l="1"/>
  <c r="S2456" i="2"/>
  <c r="I2455" i="2"/>
  <c r="T2456" i="2"/>
  <c r="Q2458" i="2" l="1"/>
  <c r="S2457" i="2"/>
  <c r="I2456" i="2"/>
  <c r="T2457" i="2"/>
  <c r="S2458" i="2" l="1"/>
  <c r="Q2459" i="2"/>
  <c r="I2457" i="2"/>
  <c r="T2458" i="2"/>
  <c r="S2459" i="2" l="1"/>
  <c r="Q2460" i="2"/>
  <c r="I2458" i="2"/>
  <c r="T2459" i="2"/>
  <c r="S2460" i="2" l="1"/>
  <c r="Q2461" i="2"/>
  <c r="I2459" i="2"/>
  <c r="T2460" i="2"/>
  <c r="Q2462" i="2" l="1"/>
  <c r="S2461" i="2"/>
  <c r="I2460" i="2"/>
  <c r="T2461" i="2"/>
  <c r="S2462" i="2" l="1"/>
  <c r="Q2463" i="2"/>
  <c r="I2461" i="2"/>
  <c r="T2462" i="2"/>
  <c r="S2463" i="2" l="1"/>
  <c r="Q2464" i="2"/>
  <c r="I2462" i="2"/>
  <c r="T2463" i="2"/>
  <c r="S2464" i="2" l="1"/>
  <c r="Q2465" i="2"/>
  <c r="I2463" i="2"/>
  <c r="T2464" i="2"/>
  <c r="Q2466" i="2" l="1"/>
  <c r="S2465" i="2"/>
  <c r="I2464" i="2"/>
  <c r="T2465" i="2"/>
  <c r="S2466" i="2" l="1"/>
  <c r="Q2467" i="2"/>
  <c r="I2465" i="2"/>
  <c r="T2466" i="2"/>
  <c r="Q2468" i="2" l="1"/>
  <c r="S2467" i="2"/>
  <c r="I2466" i="2"/>
  <c r="T2467" i="2"/>
  <c r="Q2469" i="2" l="1"/>
  <c r="S2468" i="2"/>
  <c r="I2467" i="2"/>
  <c r="T2468" i="2"/>
  <c r="Q2470" i="2" l="1"/>
  <c r="S2469" i="2"/>
  <c r="I2468" i="2"/>
  <c r="T2469" i="2"/>
  <c r="Q2471" i="2" l="1"/>
  <c r="S2470" i="2"/>
  <c r="I2469" i="2"/>
  <c r="T2470" i="2"/>
  <c r="Q2472" i="2" l="1"/>
  <c r="S2471" i="2"/>
  <c r="I2470" i="2"/>
  <c r="T2471" i="2"/>
  <c r="Q2473" i="2" l="1"/>
  <c r="S2472" i="2"/>
  <c r="I2471" i="2"/>
  <c r="T2472" i="2"/>
  <c r="Q2474" i="2" l="1"/>
  <c r="S2473" i="2"/>
  <c r="I2472" i="2"/>
  <c r="T2473" i="2"/>
  <c r="S2474" i="2" l="1"/>
  <c r="Q2475" i="2"/>
  <c r="I2473" i="2"/>
  <c r="T2474" i="2"/>
  <c r="Q2476" i="2" l="1"/>
  <c r="S2475" i="2"/>
  <c r="I2474" i="2"/>
  <c r="T2475" i="2"/>
  <c r="Q2477" i="2" l="1"/>
  <c r="S2476" i="2"/>
  <c r="I2475" i="2"/>
  <c r="T2476" i="2"/>
  <c r="S2477" i="2" l="1"/>
  <c r="Q2478" i="2"/>
  <c r="I2476" i="2"/>
  <c r="T2477" i="2"/>
  <c r="Q2479" i="2" l="1"/>
  <c r="S2478" i="2"/>
  <c r="I2477" i="2"/>
  <c r="T2478" i="2"/>
  <c r="S2479" i="2" l="1"/>
  <c r="Q2480" i="2"/>
  <c r="I2478" i="2"/>
  <c r="T2479" i="2"/>
  <c r="S2480" i="2" l="1"/>
  <c r="Q2481" i="2"/>
  <c r="I2479" i="2"/>
  <c r="T2480" i="2"/>
  <c r="S2481" i="2" l="1"/>
  <c r="Q2482" i="2"/>
  <c r="I2480" i="2"/>
  <c r="T2481" i="2"/>
  <c r="Q2483" i="2" l="1"/>
  <c r="S2482" i="2"/>
  <c r="I2481" i="2"/>
  <c r="T2482" i="2"/>
  <c r="S2483" i="2" l="1"/>
  <c r="Q2484" i="2"/>
  <c r="I2482" i="2"/>
  <c r="T2483" i="2"/>
  <c r="S2484" i="2" l="1"/>
  <c r="Q2485" i="2"/>
  <c r="I2483" i="2"/>
  <c r="T2484" i="2"/>
  <c r="Q2486" i="2" l="1"/>
  <c r="S2485" i="2"/>
  <c r="I2484" i="2"/>
  <c r="T2485" i="2"/>
  <c r="S2486" i="2" l="1"/>
  <c r="Q2487" i="2"/>
  <c r="I2485" i="2"/>
  <c r="T2486" i="2"/>
  <c r="Q2488" i="2" l="1"/>
  <c r="S2487" i="2"/>
  <c r="I2486" i="2"/>
  <c r="T2487" i="2"/>
  <c r="Q2489" i="2" l="1"/>
  <c r="S2488" i="2"/>
  <c r="I2487" i="2"/>
  <c r="T2488" i="2"/>
  <c r="S2489" i="2" l="1"/>
  <c r="Q2490" i="2"/>
  <c r="I2488" i="2"/>
  <c r="T2489" i="2"/>
  <c r="Q2491" i="2" l="1"/>
  <c r="S2490" i="2"/>
  <c r="I2489" i="2"/>
  <c r="T2490" i="2"/>
  <c r="S2491" i="2" l="1"/>
  <c r="Q2492" i="2"/>
  <c r="I2490" i="2"/>
  <c r="T2491" i="2"/>
  <c r="Q2493" i="2" l="1"/>
  <c r="S2492" i="2"/>
  <c r="I2491" i="2"/>
  <c r="T2492" i="2"/>
  <c r="S2493" i="2" l="1"/>
  <c r="Q2494" i="2"/>
  <c r="I2492" i="2"/>
  <c r="T2493" i="2"/>
  <c r="Q2495" i="2" l="1"/>
  <c r="S2494" i="2"/>
  <c r="I2493" i="2"/>
  <c r="T2494" i="2"/>
  <c r="S2495" i="2" l="1"/>
  <c r="Q2496" i="2"/>
  <c r="I2494" i="2"/>
  <c r="T2495" i="2"/>
  <c r="Q2497" i="2" l="1"/>
  <c r="S2496" i="2"/>
  <c r="I2495" i="2"/>
  <c r="T2496" i="2"/>
  <c r="S2497" i="2" l="1"/>
  <c r="Q2498" i="2"/>
  <c r="I2496" i="2"/>
  <c r="T2497" i="2"/>
  <c r="S2498" i="2" l="1"/>
  <c r="Q2499" i="2"/>
  <c r="I2497" i="2"/>
  <c r="T2498" i="2"/>
  <c r="Q2500" i="2" l="1"/>
  <c r="S2499" i="2"/>
  <c r="I2498" i="2"/>
  <c r="T2499" i="2"/>
  <c r="Q2501" i="2" l="1"/>
  <c r="S2500" i="2"/>
  <c r="I2499" i="2"/>
  <c r="T2500" i="2"/>
  <c r="Q2502" i="2" l="1"/>
  <c r="S2501" i="2"/>
  <c r="I2500" i="2"/>
  <c r="T2501" i="2"/>
  <c r="Q2503" i="2" l="1"/>
  <c r="S2502" i="2"/>
  <c r="I2501" i="2"/>
  <c r="T2502" i="2"/>
  <c r="Q2504" i="2" l="1"/>
  <c r="S2503" i="2"/>
  <c r="I2502" i="2"/>
  <c r="T2503" i="2"/>
  <c r="S2504" i="2" l="1"/>
  <c r="Q2505" i="2"/>
  <c r="I2503" i="2"/>
  <c r="T2504" i="2"/>
  <c r="S2505" i="2" l="1"/>
  <c r="Q2506" i="2"/>
  <c r="I2504" i="2"/>
  <c r="T2505" i="2"/>
  <c r="S2506" i="2" l="1"/>
  <c r="Q2507" i="2"/>
  <c r="I2505" i="2"/>
  <c r="T2506" i="2"/>
  <c r="Q2508" i="2" l="1"/>
  <c r="S2507" i="2"/>
  <c r="I2506" i="2"/>
  <c r="T2507" i="2"/>
  <c r="Q2509" i="2" l="1"/>
  <c r="S2508" i="2"/>
  <c r="I2507" i="2"/>
  <c r="T2508" i="2"/>
  <c r="S2509" i="2" l="1"/>
  <c r="Q2510" i="2"/>
  <c r="I2508" i="2"/>
  <c r="T2509" i="2"/>
  <c r="Q2511" i="2" l="1"/>
  <c r="S2510" i="2"/>
  <c r="I2509" i="2"/>
  <c r="T2510" i="2"/>
  <c r="Q2512" i="2" l="1"/>
  <c r="S2511" i="2"/>
  <c r="I2510" i="2"/>
  <c r="T2511" i="2"/>
  <c r="Q2513" i="2" l="1"/>
  <c r="S2512" i="2"/>
  <c r="I2511" i="2"/>
  <c r="T2512" i="2"/>
  <c r="S2513" i="2" l="1"/>
  <c r="Q2514" i="2"/>
  <c r="I2512" i="2"/>
  <c r="T2513" i="2"/>
  <c r="S2514" i="2" l="1"/>
  <c r="Q2515" i="2"/>
  <c r="I2513" i="2"/>
  <c r="T2514" i="2"/>
  <c r="Q2516" i="2" l="1"/>
  <c r="S2515" i="2"/>
  <c r="I2514" i="2"/>
  <c r="T2515" i="2"/>
  <c r="Q2517" i="2" l="1"/>
  <c r="S2516" i="2"/>
  <c r="I2515" i="2"/>
  <c r="T2516" i="2"/>
  <c r="Q2518" i="2" l="1"/>
  <c r="S2517" i="2"/>
  <c r="I2516" i="2"/>
  <c r="T2517" i="2"/>
  <c r="Q2519" i="2" l="1"/>
  <c r="S2518" i="2"/>
  <c r="I2517" i="2"/>
  <c r="T2518" i="2"/>
  <c r="S2519" i="2" l="1"/>
  <c r="Q2520" i="2"/>
  <c r="I2518" i="2"/>
  <c r="T2519" i="2"/>
  <c r="S2520" i="2" l="1"/>
  <c r="Q2521" i="2"/>
  <c r="I2519" i="2"/>
  <c r="T2520" i="2"/>
  <c r="Q2522" i="2" l="1"/>
  <c r="S2521" i="2"/>
  <c r="I2520" i="2"/>
  <c r="T2521" i="2"/>
  <c r="S2522" i="2" l="1"/>
  <c r="Q2523" i="2"/>
  <c r="I2521" i="2"/>
  <c r="T2522" i="2"/>
  <c r="S2523" i="2" l="1"/>
  <c r="Q2524" i="2"/>
  <c r="I2522" i="2"/>
  <c r="T2523" i="2"/>
  <c r="S2524" i="2" l="1"/>
  <c r="Q2525" i="2"/>
  <c r="I2523" i="2"/>
  <c r="T2524" i="2"/>
  <c r="S2525" i="2" l="1"/>
  <c r="Q2526" i="2"/>
  <c r="I2524" i="2"/>
  <c r="T2525" i="2"/>
  <c r="S2526" i="2" l="1"/>
  <c r="Q2527" i="2"/>
  <c r="I2525" i="2"/>
  <c r="T2526" i="2"/>
  <c r="Q2528" i="2" l="1"/>
  <c r="S2527" i="2"/>
  <c r="I2526" i="2"/>
  <c r="T2527" i="2"/>
  <c r="Q2529" i="2" l="1"/>
  <c r="S2528" i="2"/>
  <c r="I2527" i="2"/>
  <c r="T2528" i="2"/>
  <c r="S2529" i="2" l="1"/>
  <c r="Q2530" i="2"/>
  <c r="I2528" i="2"/>
  <c r="T2529" i="2"/>
  <c r="S2530" i="2" l="1"/>
  <c r="Q2531" i="2"/>
  <c r="I2529" i="2"/>
  <c r="T2530" i="2"/>
  <c r="S2531" i="2" l="1"/>
  <c r="Q2532" i="2"/>
  <c r="I2530" i="2"/>
  <c r="T2531" i="2"/>
  <c r="S2532" i="2" l="1"/>
  <c r="Q2533" i="2"/>
  <c r="I2531" i="2"/>
  <c r="T2532" i="2"/>
  <c r="Q2534" i="2" l="1"/>
  <c r="S2533" i="2"/>
  <c r="I2532" i="2"/>
  <c r="T2533" i="2"/>
  <c r="S2534" i="2" l="1"/>
  <c r="Q2535" i="2"/>
  <c r="I2533" i="2"/>
  <c r="T2534" i="2"/>
  <c r="Q2536" i="2" l="1"/>
  <c r="S2535" i="2"/>
  <c r="I2534" i="2"/>
  <c r="T2535" i="2"/>
  <c r="Q2537" i="2" l="1"/>
  <c r="S2536" i="2"/>
  <c r="I2535" i="2"/>
  <c r="T2536" i="2"/>
  <c r="S2537" i="2" l="1"/>
  <c r="Q2538" i="2"/>
  <c r="I2536" i="2"/>
  <c r="T2537" i="2"/>
  <c r="Q2539" i="2" l="1"/>
  <c r="S2538" i="2"/>
  <c r="I2537" i="2"/>
  <c r="T2538" i="2"/>
  <c r="Q2540" i="2" l="1"/>
  <c r="S2539" i="2"/>
  <c r="I2538" i="2"/>
  <c r="T2539" i="2"/>
  <c r="Q2541" i="2" l="1"/>
  <c r="S2540" i="2"/>
  <c r="I2539" i="2"/>
  <c r="T2540" i="2"/>
  <c r="Q2542" i="2" l="1"/>
  <c r="S2541" i="2"/>
  <c r="I2540" i="2"/>
  <c r="T2541" i="2"/>
  <c r="S2542" i="2" l="1"/>
  <c r="Q2543" i="2"/>
  <c r="I2541" i="2"/>
  <c r="T2542" i="2"/>
  <c r="S2543" i="2" l="1"/>
  <c r="Q2544" i="2"/>
  <c r="I2542" i="2"/>
  <c r="T2543" i="2"/>
  <c r="S2544" i="2" l="1"/>
  <c r="Q2545" i="2"/>
  <c r="I2543" i="2"/>
  <c r="T2544" i="2"/>
  <c r="Q2546" i="2" l="1"/>
  <c r="S2545" i="2"/>
  <c r="I2544" i="2"/>
  <c r="T2545" i="2"/>
  <c r="S2546" i="2" l="1"/>
  <c r="Q2547" i="2"/>
  <c r="I2545" i="2"/>
  <c r="T2546" i="2"/>
  <c r="Q2548" i="2" l="1"/>
  <c r="S2547" i="2"/>
  <c r="T2547" i="2" s="1"/>
  <c r="I2546" i="2"/>
  <c r="Q2549" i="2" l="1"/>
  <c r="S2548" i="2"/>
  <c r="I2547" i="2"/>
  <c r="T2548" i="2"/>
  <c r="Q2550" i="2" l="1"/>
  <c r="S2549" i="2"/>
  <c r="I2548" i="2"/>
  <c r="T2549" i="2"/>
  <c r="Q2551" i="2" l="1"/>
  <c r="S2550" i="2"/>
  <c r="I2549" i="2"/>
  <c r="T2550" i="2"/>
  <c r="S2551" i="2" l="1"/>
  <c r="Q2552" i="2"/>
  <c r="I2550" i="2"/>
  <c r="T2551" i="2"/>
  <c r="Q2553" i="2" l="1"/>
  <c r="S2552" i="2"/>
  <c r="I2551" i="2"/>
  <c r="T2552" i="2"/>
  <c r="S2553" i="2" l="1"/>
  <c r="Q2554" i="2"/>
  <c r="I2552" i="2"/>
  <c r="T2553" i="2"/>
  <c r="Q2555" i="2" l="1"/>
  <c r="S2554" i="2"/>
  <c r="I2553" i="2"/>
  <c r="T2554" i="2"/>
  <c r="Q2556" i="2" l="1"/>
  <c r="S2555" i="2"/>
  <c r="I2554" i="2"/>
  <c r="T2555" i="2"/>
  <c r="Q2557" i="2" l="1"/>
  <c r="S2556" i="2"/>
  <c r="I2555" i="2"/>
  <c r="T2556" i="2"/>
  <c r="Q2558" i="2" l="1"/>
  <c r="S2557" i="2"/>
  <c r="I2556" i="2"/>
  <c r="T2557" i="2"/>
  <c r="S2558" i="2" l="1"/>
  <c r="Q2559" i="2"/>
  <c r="I2557" i="2"/>
  <c r="T2558" i="2"/>
  <c r="Q2560" i="2" l="1"/>
  <c r="S2559" i="2"/>
  <c r="I2558" i="2"/>
  <c r="T2559" i="2"/>
  <c r="S2560" i="2" l="1"/>
  <c r="Q2561" i="2"/>
  <c r="I2559" i="2"/>
  <c r="T2560" i="2"/>
  <c r="Q2562" i="2" l="1"/>
  <c r="S2561" i="2"/>
  <c r="I2560" i="2"/>
  <c r="T2561" i="2"/>
  <c r="S2562" i="2" l="1"/>
  <c r="Q2563" i="2"/>
  <c r="I2561" i="2"/>
  <c r="T2562" i="2"/>
  <c r="Q2564" i="2" l="1"/>
  <c r="S2563" i="2"/>
  <c r="I2562" i="2"/>
  <c r="T2563" i="2"/>
  <c r="S2564" i="2" l="1"/>
  <c r="Q2565" i="2"/>
  <c r="I2563" i="2"/>
  <c r="T2564" i="2"/>
  <c r="S2565" i="2" l="1"/>
  <c r="Q2566" i="2"/>
  <c r="I2564" i="2"/>
  <c r="T2565" i="2"/>
  <c r="Q2567" i="2" l="1"/>
  <c r="S2566" i="2"/>
  <c r="I2565" i="2"/>
  <c r="T2566" i="2"/>
  <c r="S2567" i="2" l="1"/>
  <c r="Q2568" i="2"/>
  <c r="I2566" i="2"/>
  <c r="T2567" i="2"/>
  <c r="S2568" i="2" l="1"/>
  <c r="Q2569" i="2"/>
  <c r="I2567" i="2"/>
  <c r="T2568" i="2"/>
  <c r="Q2570" i="2" l="1"/>
  <c r="S2569" i="2"/>
  <c r="I2568" i="2"/>
  <c r="T2569" i="2"/>
  <c r="S2570" i="2" l="1"/>
  <c r="Q2571" i="2"/>
  <c r="I2569" i="2"/>
  <c r="T2570" i="2"/>
  <c r="S2571" i="2" l="1"/>
  <c r="Q2572" i="2"/>
  <c r="I2570" i="2"/>
  <c r="T2571" i="2"/>
  <c r="S2572" i="2" l="1"/>
  <c r="Q2573" i="2"/>
  <c r="I2571" i="2"/>
  <c r="T2572" i="2"/>
  <c r="S2573" i="2" l="1"/>
  <c r="Q2574" i="2"/>
  <c r="I2572" i="2"/>
  <c r="T2573" i="2"/>
  <c r="Q2575" i="2" l="1"/>
  <c r="S2574" i="2"/>
  <c r="I2573" i="2"/>
  <c r="T2574" i="2"/>
  <c r="Q2576" i="2" l="1"/>
  <c r="S2575" i="2"/>
  <c r="I2574" i="2"/>
  <c r="T2575" i="2"/>
  <c r="S2576" i="2" l="1"/>
  <c r="Q2577" i="2"/>
  <c r="I2575" i="2"/>
  <c r="T2576" i="2"/>
  <c r="Q2578" i="2" l="1"/>
  <c r="S2577" i="2"/>
  <c r="I2576" i="2"/>
  <c r="T2577" i="2"/>
  <c r="Q2579" i="2" l="1"/>
  <c r="S2578" i="2"/>
  <c r="I2577" i="2"/>
  <c r="T2578" i="2"/>
  <c r="S2579" i="2" l="1"/>
  <c r="Q2580" i="2"/>
  <c r="I2578" i="2"/>
  <c r="T2579" i="2"/>
  <c r="Q2581" i="2" l="1"/>
  <c r="S2580" i="2"/>
  <c r="I2579" i="2"/>
  <c r="T2580" i="2"/>
  <c r="Q2582" i="2" l="1"/>
  <c r="S2581" i="2"/>
  <c r="I2580" i="2"/>
  <c r="T2581" i="2"/>
  <c r="S2582" i="2" l="1"/>
  <c r="Q2583" i="2"/>
  <c r="I2581" i="2"/>
  <c r="T2582" i="2"/>
  <c r="S2583" i="2" l="1"/>
  <c r="Q2584" i="2"/>
  <c r="I2582" i="2"/>
  <c r="T2583" i="2"/>
  <c r="S2584" i="2" l="1"/>
  <c r="Q2585" i="2"/>
  <c r="I2583" i="2"/>
  <c r="T2584" i="2"/>
  <c r="S2585" i="2" l="1"/>
  <c r="Q2586" i="2"/>
  <c r="I2584" i="2"/>
  <c r="T2585" i="2"/>
  <c r="S2586" i="2" l="1"/>
  <c r="Q2587" i="2"/>
  <c r="I2585" i="2"/>
  <c r="T2586" i="2"/>
  <c r="S2587" i="2" l="1"/>
  <c r="Q2588" i="2"/>
  <c r="I2586" i="2"/>
  <c r="T2587" i="2"/>
  <c r="S2588" i="2" l="1"/>
  <c r="Q2589" i="2"/>
  <c r="I2587" i="2"/>
  <c r="T2588" i="2"/>
  <c r="Q2590" i="2" l="1"/>
  <c r="S2589" i="2"/>
  <c r="I2588" i="2"/>
  <c r="T2589" i="2"/>
  <c r="S2590" i="2" l="1"/>
  <c r="Q2591" i="2"/>
  <c r="I2589" i="2"/>
  <c r="T2590" i="2"/>
  <c r="Q2592" i="2" l="1"/>
  <c r="S2591" i="2"/>
  <c r="I2590" i="2"/>
  <c r="T2591" i="2"/>
  <c r="S2592" i="2" l="1"/>
  <c r="Q2593" i="2"/>
  <c r="I2591" i="2"/>
  <c r="T2592" i="2"/>
  <c r="Q2594" i="2" l="1"/>
  <c r="S2593" i="2"/>
  <c r="I2592" i="2"/>
  <c r="T2593" i="2"/>
  <c r="S2594" i="2" l="1"/>
  <c r="Q2595" i="2"/>
  <c r="I2593" i="2"/>
  <c r="T2594" i="2"/>
  <c r="S2595" i="2" l="1"/>
  <c r="Q2596" i="2"/>
  <c r="I2594" i="2"/>
  <c r="T2595" i="2"/>
  <c r="Q2597" i="2" l="1"/>
  <c r="S2596" i="2"/>
  <c r="I2595" i="2"/>
  <c r="T2596" i="2"/>
  <c r="Q2598" i="2" l="1"/>
  <c r="S2597" i="2"/>
  <c r="I2596" i="2"/>
  <c r="T2597" i="2"/>
  <c r="S2598" i="2" l="1"/>
  <c r="Q2599" i="2"/>
  <c r="I2597" i="2"/>
  <c r="T2598" i="2"/>
  <c r="Q2600" i="2" l="1"/>
  <c r="S2599" i="2"/>
  <c r="I2598" i="2"/>
  <c r="T2599" i="2"/>
  <c r="Q2601" i="2" l="1"/>
  <c r="S2600" i="2"/>
  <c r="I2599" i="2"/>
  <c r="T2600" i="2"/>
  <c r="Q2602" i="2" l="1"/>
  <c r="S2601" i="2"/>
  <c r="I2600" i="2"/>
  <c r="T2601" i="2"/>
  <c r="Q2603" i="2" l="1"/>
  <c r="S2602" i="2"/>
  <c r="I2601" i="2"/>
  <c r="T2602" i="2"/>
  <c r="S2603" i="2" l="1"/>
  <c r="Q2604" i="2"/>
  <c r="I2602" i="2"/>
  <c r="T2603" i="2"/>
  <c r="Q2605" i="2" l="1"/>
  <c r="S2604" i="2"/>
  <c r="I2603" i="2"/>
  <c r="T2604" i="2"/>
  <c r="S2605" i="2" l="1"/>
  <c r="Q2606" i="2"/>
  <c r="I2604" i="2"/>
  <c r="T2605" i="2"/>
  <c r="S2606" i="2" l="1"/>
  <c r="Q2607" i="2"/>
  <c r="I2605" i="2"/>
  <c r="T2606" i="2"/>
  <c r="S2607" i="2" l="1"/>
  <c r="Q2608" i="2"/>
  <c r="I2606" i="2"/>
  <c r="T2607" i="2"/>
  <c r="S2608" i="2" l="1"/>
  <c r="Q2609" i="2"/>
  <c r="I2607" i="2"/>
  <c r="T2608" i="2"/>
  <c r="Q2610" i="2" l="1"/>
  <c r="S2609" i="2"/>
  <c r="I2608" i="2"/>
  <c r="T2609" i="2"/>
  <c r="S2610" i="2" l="1"/>
  <c r="Q2611" i="2"/>
  <c r="I2609" i="2"/>
  <c r="T2610" i="2"/>
  <c r="Q2612" i="2" l="1"/>
  <c r="S2611" i="2"/>
  <c r="I2610" i="2"/>
  <c r="T2611" i="2"/>
  <c r="S2612" i="2" l="1"/>
  <c r="Q2613" i="2"/>
  <c r="I2611" i="2"/>
  <c r="T2612" i="2"/>
  <c r="Q2614" i="2" l="1"/>
  <c r="S2613" i="2"/>
  <c r="I2612" i="2"/>
  <c r="T2613" i="2"/>
  <c r="S2614" i="2" l="1"/>
  <c r="Q2615" i="2"/>
  <c r="I2613" i="2"/>
  <c r="T2614" i="2"/>
  <c r="Q2616" i="2" l="1"/>
  <c r="S2615" i="2"/>
  <c r="I2614" i="2"/>
  <c r="T2615" i="2"/>
  <c r="Q2617" i="2" l="1"/>
  <c r="S2616" i="2"/>
  <c r="I2615" i="2"/>
  <c r="T2616" i="2"/>
  <c r="S2617" i="2" l="1"/>
  <c r="Q2618" i="2"/>
  <c r="I2616" i="2"/>
  <c r="T2617" i="2"/>
  <c r="Q2619" i="2" l="1"/>
  <c r="S2618" i="2"/>
  <c r="I2617" i="2"/>
  <c r="T2618" i="2"/>
  <c r="S2619" i="2" l="1"/>
  <c r="Q2620" i="2"/>
  <c r="I2618" i="2"/>
  <c r="T2619" i="2"/>
  <c r="Q2621" i="2" l="1"/>
  <c r="S2620" i="2"/>
  <c r="I2619" i="2"/>
  <c r="T2620" i="2"/>
  <c r="S2621" i="2" l="1"/>
  <c r="Q2622" i="2"/>
  <c r="I2620" i="2"/>
  <c r="T2621" i="2"/>
  <c r="Q2623" i="2" l="1"/>
  <c r="S2622" i="2"/>
  <c r="I2621" i="2"/>
  <c r="T2622" i="2"/>
  <c r="S2623" i="2" l="1"/>
  <c r="Q2624" i="2"/>
  <c r="I2622" i="2"/>
  <c r="T2623" i="2"/>
  <c r="Q2625" i="2" l="1"/>
  <c r="S2624" i="2"/>
  <c r="I2623" i="2"/>
  <c r="T2624" i="2"/>
  <c r="Q2626" i="2" l="1"/>
  <c r="S2625" i="2"/>
  <c r="I2624" i="2"/>
  <c r="T2625" i="2"/>
  <c r="S2626" i="2" l="1"/>
  <c r="Q2627" i="2"/>
  <c r="I2625" i="2"/>
  <c r="T2626" i="2"/>
  <c r="S2627" i="2" l="1"/>
  <c r="Q2628" i="2"/>
  <c r="I2626" i="2"/>
  <c r="T2627" i="2"/>
  <c r="Q2629" i="2" l="1"/>
  <c r="S2628" i="2"/>
  <c r="I2627" i="2"/>
  <c r="T2628" i="2"/>
  <c r="Q2630" i="2" l="1"/>
  <c r="S2629" i="2"/>
  <c r="I2628" i="2"/>
  <c r="T2629" i="2"/>
  <c r="S2630" i="2" l="1"/>
  <c r="Q2631" i="2"/>
  <c r="I2629" i="2"/>
  <c r="T2630" i="2"/>
  <c r="Q2632" i="2" l="1"/>
  <c r="S2631" i="2"/>
  <c r="I2630" i="2"/>
  <c r="T2631" i="2"/>
  <c r="Q2633" i="2" l="1"/>
  <c r="S2632" i="2"/>
  <c r="I2631" i="2"/>
  <c r="T2632" i="2"/>
  <c r="Q2634" i="2" l="1"/>
  <c r="S2633" i="2"/>
  <c r="I2632" i="2"/>
  <c r="T2633" i="2"/>
  <c r="Q2635" i="2" l="1"/>
  <c r="S2634" i="2"/>
  <c r="I2633" i="2"/>
  <c r="T2634" i="2"/>
  <c r="Q2636" i="2" l="1"/>
  <c r="S2635" i="2"/>
  <c r="I2634" i="2"/>
  <c r="T2635" i="2"/>
  <c r="S2636" i="2" l="1"/>
  <c r="Q2637" i="2"/>
  <c r="I2635" i="2"/>
  <c r="T2636" i="2"/>
  <c r="S2637" i="2" l="1"/>
  <c r="Q2638" i="2"/>
  <c r="I2636" i="2"/>
  <c r="T2637" i="2"/>
  <c r="S2638" i="2" l="1"/>
  <c r="Q2639" i="2"/>
  <c r="I2637" i="2"/>
  <c r="T2638" i="2"/>
  <c r="S2639" i="2" l="1"/>
  <c r="Q2640" i="2"/>
  <c r="I2638" i="2"/>
  <c r="T2639" i="2"/>
  <c r="Q2641" i="2" l="1"/>
  <c r="S2640" i="2"/>
  <c r="I2639" i="2"/>
  <c r="T2640" i="2"/>
  <c r="Q2642" i="2" l="1"/>
  <c r="S2641" i="2"/>
  <c r="I2640" i="2"/>
  <c r="T2641" i="2"/>
  <c r="Q2643" i="2" l="1"/>
  <c r="S2642" i="2"/>
  <c r="I2641" i="2"/>
  <c r="T2642" i="2"/>
  <c r="S2643" i="2" l="1"/>
  <c r="Q2644" i="2"/>
  <c r="I2642" i="2"/>
  <c r="T2643" i="2"/>
  <c r="S2644" i="2" l="1"/>
  <c r="Q2645" i="2"/>
  <c r="I2643" i="2"/>
  <c r="T2644" i="2"/>
  <c r="Q2646" i="2" l="1"/>
  <c r="S2645" i="2"/>
  <c r="I2644" i="2"/>
  <c r="T2645" i="2"/>
  <c r="Q2647" i="2" l="1"/>
  <c r="S2646" i="2"/>
  <c r="I2645" i="2"/>
  <c r="T2646" i="2"/>
  <c r="S2647" i="2" l="1"/>
  <c r="Q2648" i="2"/>
  <c r="I2646" i="2"/>
  <c r="T2647" i="2"/>
  <c r="S2648" i="2" l="1"/>
  <c r="Q2649" i="2"/>
  <c r="I2647" i="2"/>
  <c r="T2648" i="2"/>
  <c r="Q2650" i="2" l="1"/>
  <c r="S2649" i="2"/>
  <c r="I2648" i="2"/>
  <c r="T2649" i="2"/>
  <c r="S2650" i="2" l="1"/>
  <c r="Q2651" i="2"/>
  <c r="I2649" i="2"/>
  <c r="T2650" i="2"/>
  <c r="Q2652" i="2" l="1"/>
  <c r="S2651" i="2"/>
  <c r="I2650" i="2"/>
  <c r="T2651" i="2"/>
  <c r="S2652" i="2" l="1"/>
  <c r="Q2653" i="2"/>
  <c r="I2651" i="2"/>
  <c r="T2652" i="2"/>
  <c r="S2653" i="2" l="1"/>
  <c r="Q2654" i="2"/>
  <c r="I2652" i="2"/>
  <c r="T2653" i="2"/>
  <c r="S2654" i="2" l="1"/>
  <c r="Q2655" i="2"/>
  <c r="I2653" i="2"/>
  <c r="T2654" i="2"/>
  <c r="S2655" i="2" l="1"/>
  <c r="Q2656" i="2"/>
  <c r="I2654" i="2"/>
  <c r="T2655" i="2"/>
  <c r="Q2657" i="2" l="1"/>
  <c r="S2656" i="2"/>
  <c r="I2655" i="2"/>
  <c r="T2656" i="2"/>
  <c r="S2657" i="2" l="1"/>
  <c r="Q2658" i="2"/>
  <c r="I2656" i="2"/>
  <c r="T2657" i="2"/>
  <c r="Q2659" i="2" l="1"/>
  <c r="S2658" i="2"/>
  <c r="I2657" i="2"/>
  <c r="T2658" i="2"/>
  <c r="S2659" i="2" l="1"/>
  <c r="Q2660" i="2"/>
  <c r="I2658" i="2"/>
  <c r="T2659" i="2"/>
  <c r="S2660" i="2" l="1"/>
  <c r="Q2661" i="2"/>
  <c r="I2659" i="2"/>
  <c r="T2660" i="2"/>
  <c r="Q2662" i="2" l="1"/>
  <c r="S2661" i="2"/>
  <c r="I2660" i="2"/>
  <c r="T2661" i="2"/>
  <c r="S2662" i="2" l="1"/>
  <c r="Q2663" i="2"/>
  <c r="I2661" i="2"/>
  <c r="T2662" i="2"/>
  <c r="S2663" i="2" l="1"/>
  <c r="Q2664" i="2"/>
  <c r="I2662" i="2"/>
  <c r="T2663" i="2"/>
  <c r="Q2665" i="2" l="1"/>
  <c r="S2664" i="2"/>
  <c r="I2663" i="2"/>
  <c r="T2664" i="2"/>
  <c r="S2665" i="2" l="1"/>
  <c r="Q2666" i="2"/>
  <c r="I2664" i="2"/>
  <c r="T2665" i="2"/>
  <c r="Q2667" i="2" l="1"/>
  <c r="S2666" i="2"/>
  <c r="I2665" i="2"/>
  <c r="T2666" i="2"/>
  <c r="S2667" i="2" l="1"/>
  <c r="Q2668" i="2"/>
  <c r="I2666" i="2"/>
  <c r="T2667" i="2"/>
  <c r="Q2669" i="2" l="1"/>
  <c r="S2668" i="2"/>
  <c r="I2667" i="2"/>
  <c r="T2668" i="2"/>
  <c r="S2669" i="2" l="1"/>
  <c r="Q2670" i="2"/>
  <c r="I2668" i="2"/>
  <c r="T2669" i="2"/>
  <c r="Q2671" i="2" l="1"/>
  <c r="S2670" i="2"/>
  <c r="I2669" i="2"/>
  <c r="T2670" i="2"/>
  <c r="S2671" i="2" l="1"/>
  <c r="Q2672" i="2"/>
  <c r="I2670" i="2"/>
  <c r="T2671" i="2"/>
  <c r="Q2673" i="2" l="1"/>
  <c r="S2672" i="2"/>
  <c r="I2671" i="2"/>
  <c r="T2672" i="2"/>
  <c r="S2673" i="2" l="1"/>
  <c r="Q2674" i="2"/>
  <c r="I2672" i="2"/>
  <c r="T2673" i="2"/>
  <c r="Q2675" i="2" l="1"/>
  <c r="S2674" i="2"/>
  <c r="I2673" i="2"/>
  <c r="T2674" i="2"/>
  <c r="S2675" i="2" l="1"/>
  <c r="Q2676" i="2"/>
  <c r="I2674" i="2"/>
  <c r="T2675" i="2"/>
  <c r="Q2677" i="2" l="1"/>
  <c r="S2676" i="2"/>
  <c r="I2675" i="2"/>
  <c r="T2676" i="2"/>
  <c r="S2677" i="2" l="1"/>
  <c r="Q2678" i="2"/>
  <c r="I2676" i="2"/>
  <c r="T2677" i="2"/>
  <c r="Q2679" i="2" l="1"/>
  <c r="S2678" i="2"/>
  <c r="I2677" i="2"/>
  <c r="T2678" i="2"/>
  <c r="Q2680" i="2" l="1"/>
  <c r="S2679" i="2"/>
  <c r="I2678" i="2"/>
  <c r="T2679" i="2"/>
  <c r="Q2681" i="2" l="1"/>
  <c r="S2680" i="2"/>
  <c r="T2680" i="2" s="1"/>
  <c r="I2679" i="2"/>
  <c r="S2681" i="2" l="1"/>
  <c r="Q2682" i="2"/>
  <c r="I2680" i="2"/>
  <c r="T2681" i="2"/>
  <c r="Q2683" i="2" l="1"/>
  <c r="S2682" i="2"/>
  <c r="I2681" i="2"/>
  <c r="T2682" i="2"/>
  <c r="S2683" i="2" l="1"/>
  <c r="Q2684" i="2"/>
  <c r="I2682" i="2"/>
  <c r="T2683" i="2"/>
  <c r="S2684" i="2" l="1"/>
  <c r="Q2685" i="2"/>
  <c r="I2683" i="2"/>
  <c r="T2684" i="2"/>
  <c r="Q2686" i="2" l="1"/>
  <c r="S2685" i="2"/>
  <c r="I2684" i="2"/>
  <c r="T2685" i="2"/>
  <c r="S2686" i="2" l="1"/>
  <c r="Q2687" i="2"/>
  <c r="I2685" i="2"/>
  <c r="T2686" i="2"/>
  <c r="Q2688" i="2" l="1"/>
  <c r="S2687" i="2"/>
  <c r="I2686" i="2"/>
  <c r="T2687" i="2"/>
  <c r="Q2689" i="2" l="1"/>
  <c r="S2688" i="2"/>
  <c r="I2687" i="2"/>
  <c r="T2688" i="2"/>
  <c r="S2689" i="2" l="1"/>
  <c r="Q2690" i="2"/>
  <c r="I2688" i="2"/>
  <c r="T2689" i="2"/>
  <c r="S2690" i="2" l="1"/>
  <c r="Q2691" i="2"/>
  <c r="I2689" i="2"/>
  <c r="T2690" i="2"/>
  <c r="Q2692" i="2" l="1"/>
  <c r="S2691" i="2"/>
  <c r="I2690" i="2"/>
  <c r="T2691" i="2"/>
  <c r="S2692" i="2" l="1"/>
  <c r="Q2693" i="2"/>
  <c r="I2691" i="2"/>
  <c r="T2692" i="2"/>
  <c r="Q2694" i="2" l="1"/>
  <c r="S2693" i="2"/>
  <c r="I2692" i="2"/>
  <c r="T2693" i="2"/>
  <c r="S2694" i="2" l="1"/>
  <c r="Q2695" i="2"/>
  <c r="I2693" i="2"/>
  <c r="T2694" i="2"/>
  <c r="Q2696" i="2" l="1"/>
  <c r="S2695" i="2"/>
  <c r="I2694" i="2"/>
  <c r="T2695" i="2"/>
  <c r="S2696" i="2" l="1"/>
  <c r="Q2697" i="2"/>
  <c r="I2695" i="2"/>
  <c r="T2696" i="2"/>
  <c r="S2697" i="2" l="1"/>
  <c r="Q2698" i="2"/>
  <c r="I2696" i="2"/>
  <c r="T2697" i="2"/>
  <c r="S2698" i="2" l="1"/>
  <c r="Q2699" i="2"/>
  <c r="I2697" i="2"/>
  <c r="T2698" i="2"/>
  <c r="S2699" i="2" l="1"/>
  <c r="Q2700" i="2"/>
  <c r="I2698" i="2"/>
  <c r="T2699" i="2"/>
  <c r="Q2701" i="2" l="1"/>
  <c r="S2700" i="2"/>
  <c r="I2699" i="2"/>
  <c r="T2700" i="2"/>
  <c r="S2701" i="2" l="1"/>
  <c r="Q2702" i="2"/>
  <c r="I2700" i="2"/>
  <c r="T2701" i="2"/>
  <c r="Q2703" i="2" l="1"/>
  <c r="S2702" i="2"/>
  <c r="I2701" i="2"/>
  <c r="T2702" i="2"/>
  <c r="S2703" i="2" l="1"/>
  <c r="Q2704" i="2"/>
  <c r="I2702" i="2"/>
  <c r="T2703" i="2"/>
  <c r="Q2705" i="2" l="1"/>
  <c r="S2704" i="2"/>
  <c r="I2703" i="2"/>
  <c r="T2704" i="2"/>
  <c r="S2705" i="2" l="1"/>
  <c r="Q2706" i="2"/>
  <c r="I2704" i="2"/>
  <c r="T2705" i="2"/>
  <c r="S2706" i="2" l="1"/>
  <c r="Q2707" i="2"/>
  <c r="I2705" i="2"/>
  <c r="T2706" i="2"/>
  <c r="S2707" i="2" l="1"/>
  <c r="Q2708" i="2"/>
  <c r="I2706" i="2"/>
  <c r="T2707" i="2"/>
  <c r="S2708" i="2" l="1"/>
  <c r="Q2709" i="2"/>
  <c r="I2707" i="2"/>
  <c r="T2708" i="2"/>
  <c r="S2709" i="2" l="1"/>
  <c r="Q2710" i="2"/>
  <c r="I2708" i="2"/>
  <c r="T2709" i="2"/>
  <c r="S2710" i="2" l="1"/>
  <c r="Q2711" i="2"/>
  <c r="I2709" i="2"/>
  <c r="T2710" i="2"/>
  <c r="S2711" i="2" l="1"/>
  <c r="Q2712" i="2"/>
  <c r="I2710" i="2"/>
  <c r="T2711" i="2"/>
  <c r="S2712" i="2" l="1"/>
  <c r="Q2713" i="2"/>
  <c r="I2711" i="2"/>
  <c r="T2712" i="2"/>
  <c r="S2713" i="2" l="1"/>
  <c r="Q2714" i="2"/>
  <c r="I2712" i="2"/>
  <c r="T2713" i="2"/>
  <c r="Q2715" i="2" l="1"/>
  <c r="S2714" i="2"/>
  <c r="I2713" i="2"/>
  <c r="T2714" i="2"/>
  <c r="S2715" i="2" l="1"/>
  <c r="Q2716" i="2"/>
  <c r="I2714" i="2"/>
  <c r="T2715" i="2"/>
  <c r="Q2717" i="2" l="1"/>
  <c r="S2716" i="2"/>
  <c r="I2715" i="2"/>
  <c r="T2716" i="2"/>
  <c r="S2717" i="2" l="1"/>
  <c r="Q2718" i="2"/>
  <c r="I2716" i="2"/>
  <c r="T2717" i="2"/>
  <c r="S2718" i="2" l="1"/>
  <c r="Q2719" i="2"/>
  <c r="I2717" i="2"/>
  <c r="T2718" i="2"/>
  <c r="S2719" i="2" l="1"/>
  <c r="Q2720" i="2"/>
  <c r="I2718" i="2"/>
  <c r="T2719" i="2"/>
  <c r="S2720" i="2" l="1"/>
  <c r="Q2721" i="2"/>
  <c r="I2719" i="2"/>
  <c r="T2720" i="2"/>
  <c r="Q2722" i="2" l="1"/>
  <c r="S2721" i="2"/>
  <c r="I2720" i="2"/>
  <c r="T2721" i="2"/>
  <c r="S2722" i="2" l="1"/>
  <c r="Q2723" i="2"/>
  <c r="I2721" i="2"/>
  <c r="T2722" i="2"/>
  <c r="Q2724" i="2" l="1"/>
  <c r="S2723" i="2"/>
  <c r="I2722" i="2"/>
  <c r="T2723" i="2"/>
  <c r="S2724" i="2" l="1"/>
  <c r="Q2725" i="2"/>
  <c r="I2723" i="2"/>
  <c r="T2724" i="2"/>
  <c r="Q2726" i="2" l="1"/>
  <c r="S2725" i="2"/>
  <c r="I2724" i="2"/>
  <c r="T2725" i="2"/>
  <c r="S2726" i="2" l="1"/>
  <c r="Q2727" i="2"/>
  <c r="I2725" i="2"/>
  <c r="T2726" i="2"/>
  <c r="Q2728" i="2" l="1"/>
  <c r="S2727" i="2"/>
  <c r="I2726" i="2"/>
  <c r="T2727" i="2"/>
  <c r="S2728" i="2" l="1"/>
  <c r="Q2729" i="2"/>
  <c r="I2727" i="2"/>
  <c r="T2728" i="2"/>
  <c r="Q2730" i="2" l="1"/>
  <c r="S2729" i="2"/>
  <c r="I2728" i="2"/>
  <c r="T2729" i="2"/>
  <c r="Q2731" i="2" l="1"/>
  <c r="S2730" i="2"/>
  <c r="I2729" i="2"/>
  <c r="T2730" i="2"/>
  <c r="Q2732" i="2" l="1"/>
  <c r="S2731" i="2"/>
  <c r="I2730" i="2"/>
  <c r="T2731" i="2"/>
  <c r="S2732" i="2" l="1"/>
  <c r="Q2733" i="2"/>
  <c r="I2731" i="2"/>
  <c r="T2732" i="2"/>
  <c r="Q2734" i="2" l="1"/>
  <c r="S2733" i="2"/>
  <c r="I2732" i="2"/>
  <c r="T2733" i="2"/>
  <c r="Q2735" i="2" l="1"/>
  <c r="S2734" i="2"/>
  <c r="I2733" i="2"/>
  <c r="T2734" i="2"/>
  <c r="S2735" i="2" l="1"/>
  <c r="Q2736" i="2"/>
  <c r="I2734" i="2"/>
  <c r="T2735" i="2"/>
  <c r="S2736" i="2" l="1"/>
  <c r="Q2737" i="2"/>
  <c r="I2735" i="2"/>
  <c r="T2736" i="2"/>
  <c r="S2737" i="2" l="1"/>
  <c r="Q2738" i="2"/>
  <c r="I2736" i="2"/>
  <c r="T2737" i="2"/>
  <c r="S2738" i="2" l="1"/>
  <c r="Q2739" i="2"/>
  <c r="I2737" i="2"/>
  <c r="T2738" i="2"/>
  <c r="Q2740" i="2" l="1"/>
  <c r="S2739" i="2"/>
  <c r="I2738" i="2"/>
  <c r="T2739" i="2"/>
  <c r="S2740" i="2" l="1"/>
  <c r="Q2741" i="2"/>
  <c r="I2739" i="2"/>
  <c r="T2740" i="2"/>
  <c r="S2741" i="2" l="1"/>
  <c r="Q2742" i="2"/>
  <c r="I2740" i="2"/>
  <c r="T2741" i="2"/>
  <c r="S2742" i="2" l="1"/>
  <c r="Q2743" i="2"/>
  <c r="I2741" i="2"/>
  <c r="T2742" i="2"/>
  <c r="S2743" i="2" l="1"/>
  <c r="Q2744" i="2"/>
  <c r="I2742" i="2"/>
  <c r="T2743" i="2"/>
  <c r="S2744" i="2" l="1"/>
  <c r="Q2745" i="2"/>
  <c r="I2743" i="2"/>
  <c r="T2744" i="2"/>
  <c r="S2745" i="2" l="1"/>
  <c r="Q2746" i="2"/>
  <c r="I2744" i="2"/>
  <c r="T2745" i="2"/>
  <c r="Q2747" i="2" l="1"/>
  <c r="S2746" i="2"/>
  <c r="I2745" i="2"/>
  <c r="T2746" i="2"/>
  <c r="Q2748" i="2" l="1"/>
  <c r="S2747" i="2"/>
  <c r="I2746" i="2"/>
  <c r="T2747" i="2"/>
  <c r="Q2749" i="2" l="1"/>
  <c r="S2748" i="2"/>
  <c r="I2747" i="2"/>
  <c r="T2748" i="2"/>
  <c r="S2749" i="2" l="1"/>
  <c r="Q2750" i="2"/>
  <c r="I2748" i="2"/>
  <c r="T2749" i="2"/>
  <c r="S2750" i="2" l="1"/>
  <c r="Q2751" i="2"/>
  <c r="I2749" i="2"/>
  <c r="T2750" i="2"/>
  <c r="Q2752" i="2" l="1"/>
  <c r="S2751" i="2"/>
  <c r="I2750" i="2"/>
  <c r="T2751" i="2"/>
  <c r="Q2753" i="2" l="1"/>
  <c r="S2752" i="2"/>
  <c r="I2751" i="2"/>
  <c r="T2752" i="2"/>
  <c r="S2753" i="2" l="1"/>
  <c r="Q2754" i="2"/>
  <c r="I2752" i="2"/>
  <c r="T2753" i="2"/>
  <c r="S2754" i="2" l="1"/>
  <c r="Q2755" i="2"/>
  <c r="I2753" i="2"/>
  <c r="T2754" i="2"/>
  <c r="Q2756" i="2" l="1"/>
  <c r="S2755" i="2"/>
  <c r="I2754" i="2"/>
  <c r="T2755" i="2"/>
  <c r="S2756" i="2" l="1"/>
  <c r="Q2757" i="2"/>
  <c r="I2755" i="2"/>
  <c r="T2756" i="2"/>
  <c r="Q2758" i="2" l="1"/>
  <c r="S2757" i="2"/>
  <c r="I2756" i="2"/>
  <c r="T2757" i="2"/>
  <c r="S2758" i="2" l="1"/>
  <c r="Q2759" i="2"/>
  <c r="I2757" i="2"/>
  <c r="T2758" i="2"/>
  <c r="Q2760" i="2" l="1"/>
  <c r="S2759" i="2"/>
  <c r="I2758" i="2"/>
  <c r="T2759" i="2"/>
  <c r="S2760" i="2" l="1"/>
  <c r="Q2761" i="2"/>
  <c r="I2759" i="2"/>
  <c r="T2760" i="2"/>
  <c r="Q2762" i="2" l="1"/>
  <c r="S2761" i="2"/>
  <c r="I2760" i="2"/>
  <c r="T2761" i="2"/>
  <c r="S2762" i="2" l="1"/>
  <c r="Q2763" i="2"/>
  <c r="I2761" i="2"/>
  <c r="T2762" i="2"/>
  <c r="Q2764" i="2" l="1"/>
  <c r="S2763" i="2"/>
  <c r="I2762" i="2"/>
  <c r="T2763" i="2"/>
  <c r="S2764" i="2" l="1"/>
  <c r="Q2765" i="2"/>
  <c r="I2763" i="2"/>
  <c r="T2764" i="2"/>
  <c r="S2765" i="2" l="1"/>
  <c r="Q2766" i="2"/>
  <c r="I2764" i="2"/>
  <c r="T2765" i="2"/>
  <c r="S2766" i="2" l="1"/>
  <c r="Q2767" i="2"/>
  <c r="I2765" i="2"/>
  <c r="T2766" i="2"/>
  <c r="S2767" i="2" l="1"/>
  <c r="Q2768" i="2"/>
  <c r="I2766" i="2"/>
  <c r="T2767" i="2"/>
  <c r="S2768" i="2" l="1"/>
  <c r="Q2769" i="2"/>
  <c r="I2767" i="2"/>
  <c r="T2768" i="2"/>
  <c r="S2769" i="2" l="1"/>
  <c r="Q2770" i="2"/>
  <c r="I2768" i="2"/>
  <c r="T2769" i="2"/>
  <c r="S2770" i="2" l="1"/>
  <c r="Q2771" i="2"/>
  <c r="I2769" i="2"/>
  <c r="T2770" i="2"/>
  <c r="Q2772" i="2" l="1"/>
  <c r="S2771" i="2"/>
  <c r="I2770" i="2"/>
  <c r="T2771" i="2"/>
  <c r="S2772" i="2" l="1"/>
  <c r="Q2773" i="2"/>
  <c r="I2771" i="2"/>
  <c r="T2772" i="2"/>
  <c r="Q2774" i="2" l="1"/>
  <c r="S2773" i="2"/>
  <c r="I2772" i="2"/>
  <c r="T2773" i="2"/>
  <c r="Q2775" i="2" l="1"/>
  <c r="S2774" i="2"/>
  <c r="I2773" i="2"/>
  <c r="T2774" i="2"/>
  <c r="S2775" i="2" l="1"/>
  <c r="Q2776" i="2"/>
  <c r="I2774" i="2"/>
  <c r="T2775" i="2"/>
  <c r="S2776" i="2" l="1"/>
  <c r="Q2777" i="2"/>
  <c r="I2775" i="2"/>
  <c r="T2776" i="2"/>
  <c r="Q2778" i="2" l="1"/>
  <c r="S2777" i="2"/>
  <c r="I2776" i="2"/>
  <c r="T2777" i="2"/>
  <c r="S2778" i="2" l="1"/>
  <c r="Q2779" i="2"/>
  <c r="I2777" i="2"/>
  <c r="T2778" i="2"/>
  <c r="Q2780" i="2" l="1"/>
  <c r="S2779" i="2"/>
  <c r="I2778" i="2"/>
  <c r="T2779" i="2"/>
  <c r="S2780" i="2" l="1"/>
  <c r="Q2781" i="2"/>
  <c r="I2779" i="2"/>
  <c r="T2780" i="2"/>
  <c r="Q2782" i="2" l="1"/>
  <c r="S2781" i="2"/>
  <c r="I2780" i="2"/>
  <c r="T2781" i="2"/>
  <c r="S2782" i="2" l="1"/>
  <c r="Q2783" i="2"/>
  <c r="I2781" i="2"/>
  <c r="T2782" i="2"/>
  <c r="S2783" i="2" l="1"/>
  <c r="Q2784" i="2"/>
  <c r="I2782" i="2"/>
  <c r="T2783" i="2"/>
  <c r="S2784" i="2" l="1"/>
  <c r="Q2785" i="2"/>
  <c r="I2783" i="2"/>
  <c r="T2784" i="2"/>
  <c r="S2785" i="2" l="1"/>
  <c r="Q2786" i="2"/>
  <c r="I2784" i="2"/>
  <c r="T2785" i="2"/>
  <c r="S2786" i="2" l="1"/>
  <c r="Q2787" i="2"/>
  <c r="I2785" i="2"/>
  <c r="T2786" i="2"/>
  <c r="Q2788" i="2" l="1"/>
  <c r="S2787" i="2"/>
  <c r="I2786" i="2"/>
  <c r="T2787" i="2"/>
  <c r="S2788" i="2" l="1"/>
  <c r="Q2789" i="2"/>
  <c r="I2787" i="2"/>
  <c r="T2788" i="2"/>
  <c r="S2789" i="2" l="1"/>
  <c r="Q2790" i="2"/>
  <c r="I2788" i="2"/>
  <c r="T2789" i="2"/>
  <c r="S2790" i="2" l="1"/>
  <c r="Q2791" i="2"/>
  <c r="I2789" i="2"/>
  <c r="T2790" i="2"/>
  <c r="Q2792" i="2" l="1"/>
  <c r="S2791" i="2"/>
  <c r="I2790" i="2"/>
  <c r="T2791" i="2"/>
  <c r="Q2793" i="2" l="1"/>
  <c r="S2792" i="2"/>
  <c r="I2791" i="2"/>
  <c r="T2792" i="2"/>
  <c r="S2793" i="2" l="1"/>
  <c r="Q2794" i="2"/>
  <c r="I2792" i="2"/>
  <c r="T2793" i="2"/>
  <c r="Q2795" i="2" l="1"/>
  <c r="S2794" i="2"/>
  <c r="I2793" i="2"/>
  <c r="T2794" i="2"/>
  <c r="Q2796" i="2" l="1"/>
  <c r="S2795" i="2"/>
  <c r="I2794" i="2"/>
  <c r="T2795" i="2"/>
  <c r="Q2797" i="2" l="1"/>
  <c r="S2796" i="2"/>
  <c r="I2795" i="2"/>
  <c r="T2796" i="2"/>
  <c r="Q2798" i="2" l="1"/>
  <c r="S2797" i="2"/>
  <c r="I2796" i="2"/>
  <c r="T2797" i="2"/>
  <c r="Q2799" i="2" l="1"/>
  <c r="S2798" i="2"/>
  <c r="I2797" i="2"/>
  <c r="T2798" i="2"/>
  <c r="S2799" i="2" l="1"/>
  <c r="Q2800" i="2"/>
  <c r="I2798" i="2"/>
  <c r="T2799" i="2"/>
  <c r="Q2801" i="2" l="1"/>
  <c r="S2800" i="2"/>
  <c r="I2799" i="2"/>
  <c r="T2800" i="2"/>
  <c r="Q2802" i="2" l="1"/>
  <c r="S2801" i="2"/>
  <c r="I2800" i="2"/>
  <c r="T2801" i="2"/>
  <c r="Q2803" i="2" l="1"/>
  <c r="S2802" i="2"/>
  <c r="I2801" i="2"/>
  <c r="T2802" i="2"/>
  <c r="Q2804" i="2" l="1"/>
  <c r="S2803" i="2"/>
  <c r="I2802" i="2"/>
  <c r="T2803" i="2"/>
  <c r="S2804" i="2" l="1"/>
  <c r="Q2805" i="2"/>
  <c r="I2803" i="2"/>
  <c r="T2804" i="2"/>
  <c r="Q2806" i="2" l="1"/>
  <c r="S2805" i="2"/>
  <c r="I2804" i="2"/>
  <c r="T2805" i="2"/>
  <c r="Q2807" i="2" l="1"/>
  <c r="S2806" i="2"/>
  <c r="I2805" i="2"/>
  <c r="T2806" i="2"/>
  <c r="Q2808" i="2" l="1"/>
  <c r="S2807" i="2"/>
  <c r="I2806" i="2"/>
  <c r="T2807" i="2"/>
  <c r="S2808" i="2" l="1"/>
  <c r="Q2809" i="2"/>
  <c r="I2807" i="2"/>
  <c r="T2808" i="2"/>
  <c r="S2809" i="2" l="1"/>
  <c r="Q2810" i="2"/>
  <c r="I2808" i="2"/>
  <c r="T2809" i="2"/>
  <c r="Q2811" i="2" l="1"/>
  <c r="S2810" i="2"/>
  <c r="I2809" i="2"/>
  <c r="T2810" i="2"/>
  <c r="S2811" i="2" l="1"/>
  <c r="Q2812" i="2"/>
  <c r="I2810" i="2"/>
  <c r="T2811" i="2"/>
  <c r="Q2813" i="2" l="1"/>
  <c r="S2812" i="2"/>
  <c r="I2811" i="2"/>
  <c r="T2812" i="2"/>
  <c r="S2813" i="2" l="1"/>
  <c r="Q2814" i="2"/>
  <c r="I2812" i="2"/>
  <c r="T2813" i="2"/>
  <c r="S2814" i="2" l="1"/>
  <c r="Q2815" i="2"/>
  <c r="I2813" i="2"/>
  <c r="T2814" i="2"/>
  <c r="Q2816" i="2" l="1"/>
  <c r="S2815" i="2"/>
  <c r="I2814" i="2"/>
  <c r="T2815" i="2"/>
  <c r="S2816" i="2" l="1"/>
  <c r="Q2817" i="2"/>
  <c r="I2815" i="2"/>
  <c r="T2816" i="2"/>
  <c r="Q2818" i="2" l="1"/>
  <c r="S2817" i="2"/>
  <c r="I2816" i="2"/>
  <c r="T2817" i="2"/>
  <c r="S2818" i="2" l="1"/>
  <c r="Q2819" i="2"/>
  <c r="I2817" i="2"/>
  <c r="T2818" i="2"/>
  <c r="Q2820" i="2" l="1"/>
  <c r="S2819" i="2"/>
  <c r="I2818" i="2"/>
  <c r="T2819" i="2"/>
  <c r="S2820" i="2" l="1"/>
  <c r="Q2821" i="2"/>
  <c r="I2819" i="2"/>
  <c r="T2820" i="2"/>
  <c r="Q2822" i="2" l="1"/>
  <c r="S2821" i="2"/>
  <c r="I2820" i="2"/>
  <c r="T2821" i="2"/>
  <c r="S2822" i="2" l="1"/>
  <c r="Q2823" i="2"/>
  <c r="I2821" i="2"/>
  <c r="T2822" i="2"/>
  <c r="Q2824" i="2" l="1"/>
  <c r="S2823" i="2"/>
  <c r="I2822" i="2"/>
  <c r="T2823" i="2"/>
  <c r="S2824" i="2" l="1"/>
  <c r="Q2825" i="2"/>
  <c r="I2823" i="2"/>
  <c r="T2824" i="2"/>
  <c r="Q2826" i="2" l="1"/>
  <c r="S2825" i="2"/>
  <c r="I2824" i="2"/>
  <c r="T2825" i="2"/>
  <c r="Q2827" i="2" l="1"/>
  <c r="S2826" i="2"/>
  <c r="I2825" i="2"/>
  <c r="T2826" i="2"/>
  <c r="S2827" i="2" l="1"/>
  <c r="Q2828" i="2"/>
  <c r="I2826" i="2"/>
  <c r="T2827" i="2"/>
  <c r="Q2829" i="2" l="1"/>
  <c r="S2828" i="2"/>
  <c r="I2827" i="2"/>
  <c r="T2828" i="2"/>
  <c r="Q2830" i="2" l="1"/>
  <c r="S2829" i="2"/>
  <c r="I2828" i="2"/>
  <c r="T2829" i="2"/>
  <c r="S2830" i="2" l="1"/>
  <c r="Q2831" i="2"/>
  <c r="I2829" i="2"/>
  <c r="T2830" i="2"/>
  <c r="Q2832" i="2" l="1"/>
  <c r="S2831" i="2"/>
  <c r="I2830" i="2"/>
  <c r="T2831" i="2"/>
  <c r="S2832" i="2" l="1"/>
  <c r="Q2833" i="2"/>
  <c r="I2831" i="2"/>
  <c r="T2832" i="2"/>
  <c r="Q2834" i="2" l="1"/>
  <c r="S2833" i="2"/>
  <c r="I2832" i="2"/>
  <c r="T2833" i="2"/>
  <c r="Q2835" i="2" l="1"/>
  <c r="S2834" i="2"/>
  <c r="I2833" i="2"/>
  <c r="T2834" i="2"/>
  <c r="S2835" i="2" l="1"/>
  <c r="Q2836" i="2"/>
  <c r="I2834" i="2"/>
  <c r="T2835" i="2"/>
  <c r="S2836" i="2" l="1"/>
  <c r="Q2837" i="2"/>
  <c r="I2835" i="2"/>
  <c r="T2836" i="2"/>
  <c r="Q2838" i="2" l="1"/>
  <c r="S2837" i="2"/>
  <c r="I2836" i="2"/>
  <c r="T2837" i="2"/>
  <c r="Q2839" i="2" l="1"/>
  <c r="S2838" i="2"/>
  <c r="I2837" i="2"/>
  <c r="T2838" i="2"/>
  <c r="Q2840" i="2" l="1"/>
  <c r="S2839" i="2"/>
  <c r="I2838" i="2"/>
  <c r="T2839" i="2"/>
  <c r="Q2841" i="2" l="1"/>
  <c r="S2840" i="2"/>
  <c r="I2839" i="2"/>
  <c r="T2840" i="2"/>
  <c r="S2841" i="2" l="1"/>
  <c r="Q2842" i="2"/>
  <c r="I2840" i="2"/>
  <c r="T2841" i="2"/>
  <c r="Q2843" i="2" l="1"/>
  <c r="S2842" i="2"/>
  <c r="I2841" i="2"/>
  <c r="T2842" i="2"/>
  <c r="S2843" i="2" l="1"/>
  <c r="Q2844" i="2"/>
  <c r="I2842" i="2"/>
  <c r="T2843" i="2"/>
  <c r="Q2845" i="2" l="1"/>
  <c r="S2844" i="2"/>
  <c r="I2843" i="2"/>
  <c r="T2844" i="2"/>
  <c r="Q2846" i="2" l="1"/>
  <c r="S2845" i="2"/>
  <c r="I2844" i="2"/>
  <c r="T2845" i="2"/>
  <c r="Q2847" i="2" l="1"/>
  <c r="S2846" i="2"/>
  <c r="I2845" i="2"/>
  <c r="T2846" i="2"/>
  <c r="Q2848" i="2" l="1"/>
  <c r="S2847" i="2"/>
  <c r="I2846" i="2"/>
  <c r="T2847" i="2"/>
  <c r="Q2849" i="2" l="1"/>
  <c r="S2848" i="2"/>
  <c r="I2847" i="2"/>
  <c r="T2848" i="2"/>
  <c r="Q2850" i="2" l="1"/>
  <c r="S2849" i="2"/>
  <c r="I2848" i="2"/>
  <c r="T2849" i="2"/>
  <c r="Q2851" i="2" l="1"/>
  <c r="S2850" i="2"/>
  <c r="I2849" i="2"/>
  <c r="T2850" i="2"/>
  <c r="S2851" i="2" l="1"/>
  <c r="Q2852" i="2"/>
  <c r="I2850" i="2"/>
  <c r="T2851" i="2"/>
  <c r="Q2853" i="2" l="1"/>
  <c r="S2852" i="2"/>
  <c r="I2851" i="2"/>
  <c r="T2852" i="2"/>
  <c r="Q2854" i="2" l="1"/>
  <c r="S2853" i="2"/>
  <c r="I2852" i="2"/>
  <c r="T2853" i="2"/>
  <c r="Q2855" i="2" l="1"/>
  <c r="S2854" i="2"/>
  <c r="I2853" i="2"/>
  <c r="T2854" i="2"/>
  <c r="Q2856" i="2" l="1"/>
  <c r="S2855" i="2"/>
  <c r="I2854" i="2"/>
  <c r="T2855" i="2"/>
  <c r="S2856" i="2" l="1"/>
  <c r="Q2857" i="2"/>
  <c r="I2855" i="2"/>
  <c r="T2856" i="2"/>
  <c r="Q2858" i="2" l="1"/>
  <c r="S2857" i="2"/>
  <c r="I2856" i="2"/>
  <c r="T2857" i="2"/>
  <c r="Q2859" i="2" l="1"/>
  <c r="S2858" i="2"/>
  <c r="I2857" i="2"/>
  <c r="T2858" i="2"/>
  <c r="S2859" i="2" l="1"/>
  <c r="Q2860" i="2"/>
  <c r="I2858" i="2"/>
  <c r="T2859" i="2"/>
  <c r="Q2861" i="2" l="1"/>
  <c r="S2860" i="2"/>
  <c r="I2859" i="2"/>
  <c r="T2860" i="2"/>
  <c r="Q2862" i="2" l="1"/>
  <c r="S2861" i="2"/>
  <c r="I2860" i="2"/>
  <c r="T2861" i="2"/>
  <c r="S2862" i="2" l="1"/>
  <c r="Q2863" i="2"/>
  <c r="I2861" i="2"/>
  <c r="T2862" i="2"/>
  <c r="S2863" i="2" l="1"/>
  <c r="Q2864" i="2"/>
  <c r="I2862" i="2"/>
  <c r="T2863" i="2"/>
  <c r="S2864" i="2" l="1"/>
  <c r="Q2865" i="2"/>
  <c r="I2863" i="2"/>
  <c r="T2864" i="2"/>
  <c r="Q2866" i="2" l="1"/>
  <c r="S2865" i="2"/>
  <c r="I2864" i="2"/>
  <c r="T2865" i="2"/>
  <c r="Q2867" i="2" l="1"/>
  <c r="S2866" i="2"/>
  <c r="I2865" i="2"/>
  <c r="T2866" i="2"/>
  <c r="S2867" i="2" l="1"/>
  <c r="Q2868" i="2"/>
  <c r="I2866" i="2"/>
  <c r="T2867" i="2"/>
  <c r="S2868" i="2" l="1"/>
  <c r="Q2869" i="2"/>
  <c r="I2867" i="2"/>
  <c r="T2868" i="2"/>
  <c r="S2869" i="2" l="1"/>
  <c r="Q2870" i="2"/>
  <c r="I2868" i="2"/>
  <c r="T2869" i="2"/>
  <c r="S2870" i="2" l="1"/>
  <c r="Q2871" i="2"/>
  <c r="I2869" i="2"/>
  <c r="T2870" i="2"/>
  <c r="Q2872" i="2" l="1"/>
  <c r="S2871" i="2"/>
  <c r="I2870" i="2"/>
  <c r="T2871" i="2"/>
  <c r="Q2873" i="2" l="1"/>
  <c r="S2872" i="2"/>
  <c r="I2871" i="2"/>
  <c r="T2872" i="2"/>
  <c r="Q2874" i="2" l="1"/>
  <c r="S2873" i="2"/>
  <c r="I2872" i="2"/>
  <c r="T2873" i="2"/>
  <c r="Q2875" i="2" l="1"/>
  <c r="S2874" i="2"/>
  <c r="I2873" i="2"/>
  <c r="T2874" i="2"/>
  <c r="Q2876" i="2" l="1"/>
  <c r="S2875" i="2"/>
  <c r="I2874" i="2"/>
  <c r="T2875" i="2"/>
  <c r="Q2877" i="2" l="1"/>
  <c r="S2876" i="2"/>
  <c r="I2875" i="2"/>
  <c r="T2876" i="2"/>
  <c r="Q2878" i="2" l="1"/>
  <c r="S2877" i="2"/>
  <c r="I2876" i="2"/>
  <c r="T2877" i="2"/>
  <c r="S2878" i="2" l="1"/>
  <c r="Q2879" i="2"/>
  <c r="I2877" i="2"/>
  <c r="T2878" i="2"/>
  <c r="S2879" i="2" l="1"/>
  <c r="Q2880" i="2"/>
  <c r="I2878" i="2"/>
  <c r="T2879" i="2"/>
  <c r="Q2881" i="2" l="1"/>
  <c r="S2880" i="2"/>
  <c r="I2879" i="2"/>
  <c r="T2880" i="2"/>
  <c r="Q2882" i="2" l="1"/>
  <c r="S2881" i="2"/>
  <c r="I2880" i="2"/>
  <c r="T2881" i="2"/>
  <c r="Q2883" i="2" l="1"/>
  <c r="S2882" i="2"/>
  <c r="I2881" i="2"/>
  <c r="T2882" i="2"/>
  <c r="Q2884" i="2" l="1"/>
  <c r="S2883" i="2"/>
  <c r="I2882" i="2"/>
  <c r="T2883" i="2"/>
  <c r="S2884" i="2" l="1"/>
  <c r="Q2885" i="2"/>
  <c r="I2883" i="2"/>
  <c r="T2884" i="2"/>
  <c r="Q2886" i="2" l="1"/>
  <c r="S2885" i="2"/>
  <c r="I2884" i="2"/>
  <c r="T2885" i="2"/>
  <c r="Q2887" i="2" l="1"/>
  <c r="S2886" i="2"/>
  <c r="I2885" i="2"/>
  <c r="T2886" i="2"/>
  <c r="Q2888" i="2" l="1"/>
  <c r="S2887" i="2"/>
  <c r="I2886" i="2"/>
  <c r="T2887" i="2"/>
  <c r="S2888" i="2" l="1"/>
  <c r="Q2889" i="2"/>
  <c r="I2887" i="2"/>
  <c r="T2888" i="2"/>
  <c r="Q2890" i="2" l="1"/>
  <c r="S2889" i="2"/>
  <c r="I2888" i="2"/>
  <c r="T2889" i="2"/>
  <c r="Q2891" i="2" l="1"/>
  <c r="S2890" i="2"/>
  <c r="I2889" i="2"/>
  <c r="T2890" i="2"/>
  <c r="Q2892" i="2" l="1"/>
  <c r="S2891" i="2"/>
  <c r="I2890" i="2"/>
  <c r="T2891" i="2"/>
  <c r="Q2893" i="2" l="1"/>
  <c r="S2892" i="2"/>
  <c r="I2891" i="2"/>
  <c r="T2892" i="2"/>
  <c r="S2893" i="2" l="1"/>
  <c r="Q2894" i="2"/>
  <c r="I2892" i="2"/>
  <c r="T2893" i="2"/>
  <c r="Q2895" i="2" l="1"/>
  <c r="S2894" i="2"/>
  <c r="I2893" i="2"/>
  <c r="T2894" i="2"/>
  <c r="Q2896" i="2" l="1"/>
  <c r="S2895" i="2"/>
  <c r="I2894" i="2"/>
  <c r="T2895" i="2"/>
  <c r="Q2897" i="2" l="1"/>
  <c r="S2896" i="2"/>
  <c r="I2895" i="2"/>
  <c r="T2896" i="2"/>
  <c r="S2897" i="2" l="1"/>
  <c r="Q2898" i="2"/>
  <c r="I2896" i="2"/>
  <c r="T2897" i="2"/>
  <c r="S2898" i="2" l="1"/>
  <c r="Q2899" i="2"/>
  <c r="I2897" i="2"/>
  <c r="T2898" i="2"/>
  <c r="S2899" i="2" l="1"/>
  <c r="Q2900" i="2"/>
  <c r="I2898" i="2"/>
  <c r="T2899" i="2"/>
  <c r="Q2901" i="2" l="1"/>
  <c r="S2900" i="2"/>
  <c r="I2899" i="2"/>
  <c r="T2900" i="2"/>
  <c r="Q2902" i="2" l="1"/>
  <c r="S2901" i="2"/>
  <c r="I2900" i="2"/>
  <c r="T2901" i="2"/>
  <c r="S2902" i="2" l="1"/>
  <c r="Q2903" i="2"/>
  <c r="I2901" i="2"/>
  <c r="T2902" i="2"/>
  <c r="Q2904" i="2" l="1"/>
  <c r="S2903" i="2"/>
  <c r="I2902" i="2"/>
  <c r="T2903" i="2"/>
  <c r="S2904" i="2" l="1"/>
  <c r="Q2905" i="2"/>
  <c r="I2903" i="2"/>
  <c r="T2904" i="2"/>
  <c r="S2905" i="2" l="1"/>
  <c r="Q2906" i="2"/>
  <c r="I2904" i="2"/>
  <c r="T2905" i="2"/>
  <c r="Q2907" i="2" l="1"/>
  <c r="S2906" i="2"/>
  <c r="I2905" i="2"/>
  <c r="T2906" i="2"/>
  <c r="S2907" i="2" l="1"/>
  <c r="Q2908" i="2"/>
  <c r="I2906" i="2"/>
  <c r="T2907" i="2"/>
  <c r="Q2909" i="2" l="1"/>
  <c r="S2908" i="2"/>
  <c r="I2907" i="2"/>
  <c r="T2908" i="2"/>
  <c r="Q2910" i="2" l="1"/>
  <c r="S2909" i="2"/>
  <c r="I2908" i="2"/>
  <c r="T2909" i="2"/>
  <c r="Q2911" i="2" l="1"/>
  <c r="S2910" i="2"/>
  <c r="I2909" i="2"/>
  <c r="T2910" i="2"/>
  <c r="S2911" i="2" l="1"/>
  <c r="Q2912" i="2"/>
  <c r="I2910" i="2"/>
  <c r="T2911" i="2"/>
  <c r="S2912" i="2" l="1"/>
  <c r="Q2913" i="2"/>
  <c r="I2911" i="2"/>
  <c r="T2912" i="2"/>
  <c r="Q2914" i="2" l="1"/>
  <c r="S2913" i="2"/>
  <c r="I2912" i="2"/>
  <c r="T2913" i="2"/>
  <c r="Q2915" i="2" l="1"/>
  <c r="S2914" i="2"/>
  <c r="I2913" i="2"/>
  <c r="T2914" i="2"/>
  <c r="S2915" i="2" l="1"/>
  <c r="Q2916" i="2"/>
  <c r="I2914" i="2"/>
  <c r="T2915" i="2"/>
  <c r="S2916" i="2" l="1"/>
  <c r="Q2917" i="2"/>
  <c r="I2915" i="2"/>
  <c r="T2916" i="2"/>
  <c r="Q2918" i="2" l="1"/>
  <c r="S2917" i="2"/>
  <c r="I2916" i="2"/>
  <c r="T2917" i="2"/>
  <c r="Q2919" i="2" l="1"/>
  <c r="S2918" i="2"/>
  <c r="I2917" i="2"/>
  <c r="T2918" i="2"/>
  <c r="Q2920" i="2" l="1"/>
  <c r="S2919" i="2"/>
  <c r="I2918" i="2"/>
  <c r="T2919" i="2"/>
  <c r="S2920" i="2" l="1"/>
  <c r="Q2921" i="2"/>
  <c r="I2919" i="2"/>
  <c r="T2920" i="2"/>
  <c r="S2921" i="2" l="1"/>
  <c r="Q2922" i="2"/>
  <c r="I2920" i="2"/>
  <c r="T2921" i="2"/>
  <c r="Q2923" i="2" l="1"/>
  <c r="S2922" i="2"/>
  <c r="I2921" i="2"/>
  <c r="T2922" i="2"/>
  <c r="Q2924" i="2" l="1"/>
  <c r="S2923" i="2"/>
  <c r="I2922" i="2"/>
  <c r="T2923" i="2"/>
  <c r="S2924" i="2" l="1"/>
  <c r="Q2925" i="2"/>
  <c r="I2923" i="2"/>
  <c r="T2924" i="2"/>
  <c r="S2925" i="2" l="1"/>
  <c r="Q2926" i="2"/>
  <c r="I2924" i="2"/>
  <c r="T2925" i="2"/>
  <c r="Q2927" i="2" l="1"/>
  <c r="S2926" i="2"/>
  <c r="I2925" i="2"/>
  <c r="T2926" i="2"/>
  <c r="S2927" i="2" l="1"/>
  <c r="Q2928" i="2"/>
  <c r="I2926" i="2"/>
  <c r="T2927" i="2"/>
  <c r="S2928" i="2" l="1"/>
  <c r="Q2929" i="2"/>
  <c r="I2927" i="2"/>
  <c r="T2928" i="2"/>
  <c r="Q2930" i="2" l="1"/>
  <c r="S2929" i="2"/>
  <c r="I2928" i="2"/>
  <c r="T2929" i="2"/>
  <c r="Q2931" i="2" l="1"/>
  <c r="S2930" i="2"/>
  <c r="I2929" i="2"/>
  <c r="T2930" i="2"/>
  <c r="S2931" i="2" l="1"/>
  <c r="Q2932" i="2"/>
  <c r="I2930" i="2"/>
  <c r="T2931" i="2"/>
  <c r="Q2933" i="2" l="1"/>
  <c r="S2932" i="2"/>
  <c r="I2931" i="2"/>
  <c r="T2932" i="2"/>
  <c r="Q2934" i="2" l="1"/>
  <c r="S2933" i="2"/>
  <c r="I2932" i="2"/>
  <c r="T2933" i="2"/>
  <c r="Q2935" i="2" l="1"/>
  <c r="S2934" i="2"/>
  <c r="I2933" i="2"/>
  <c r="T2934" i="2"/>
  <c r="S2935" i="2" l="1"/>
  <c r="Q2936" i="2"/>
  <c r="I2934" i="2"/>
  <c r="T2935" i="2"/>
  <c r="Q2937" i="2" l="1"/>
  <c r="S2936" i="2"/>
  <c r="I2935" i="2"/>
  <c r="T2936" i="2"/>
  <c r="S2937" i="2" l="1"/>
  <c r="Q2938" i="2"/>
  <c r="I2936" i="2"/>
  <c r="T2937" i="2"/>
  <c r="Q2939" i="2" l="1"/>
  <c r="S2938" i="2"/>
  <c r="I2937" i="2"/>
  <c r="T2938" i="2"/>
  <c r="S2939" i="2" l="1"/>
  <c r="Q2940" i="2"/>
  <c r="I2938" i="2"/>
  <c r="T2939" i="2"/>
  <c r="Q2941" i="2" l="1"/>
  <c r="S2940" i="2"/>
  <c r="I2939" i="2"/>
  <c r="T2940" i="2"/>
  <c r="Q2942" i="2" l="1"/>
  <c r="S2941" i="2"/>
  <c r="I2940" i="2"/>
  <c r="T2941" i="2"/>
  <c r="Q2943" i="2" l="1"/>
  <c r="S2942" i="2"/>
  <c r="I2941" i="2"/>
  <c r="T2942" i="2"/>
  <c r="S2943" i="2" l="1"/>
  <c r="Q2944" i="2"/>
  <c r="I2942" i="2"/>
  <c r="T2943" i="2"/>
  <c r="S2944" i="2" l="1"/>
  <c r="Q2945" i="2"/>
  <c r="I2943" i="2"/>
  <c r="T2944" i="2"/>
  <c r="S2945" i="2" l="1"/>
  <c r="Q2946" i="2"/>
  <c r="I2944" i="2"/>
  <c r="T2945" i="2"/>
  <c r="S2946" i="2" l="1"/>
  <c r="Q2947" i="2"/>
  <c r="I2945" i="2"/>
  <c r="T2946" i="2"/>
  <c r="Q2948" i="2" l="1"/>
  <c r="S2947" i="2"/>
  <c r="I2946" i="2"/>
  <c r="T2947" i="2"/>
  <c r="S2948" i="2" l="1"/>
  <c r="Q2949" i="2"/>
  <c r="I2947" i="2"/>
  <c r="T2948" i="2"/>
  <c r="Q2950" i="2" l="1"/>
  <c r="S2949" i="2"/>
  <c r="I2948" i="2"/>
  <c r="T2949" i="2"/>
  <c r="Q2951" i="2" l="1"/>
  <c r="S2950" i="2"/>
  <c r="I2949" i="2"/>
  <c r="T2950" i="2"/>
  <c r="S2951" i="2" l="1"/>
  <c r="Q2952" i="2"/>
  <c r="I2950" i="2"/>
  <c r="T2951" i="2"/>
  <c r="S2952" i="2" l="1"/>
  <c r="Q2953" i="2"/>
  <c r="I2951" i="2"/>
  <c r="T2952" i="2"/>
  <c r="S2953" i="2" l="1"/>
  <c r="Q2954" i="2"/>
  <c r="I2952" i="2"/>
  <c r="T2953" i="2"/>
  <c r="S2954" i="2" l="1"/>
  <c r="Q2955" i="2"/>
  <c r="I2953" i="2"/>
  <c r="T2954" i="2"/>
  <c r="Q2956" i="2" l="1"/>
  <c r="S2955" i="2"/>
  <c r="I2954" i="2"/>
  <c r="T2955" i="2"/>
  <c r="Q2957" i="2" l="1"/>
  <c r="S2956" i="2"/>
  <c r="I2955" i="2"/>
  <c r="T2956" i="2"/>
  <c r="Q2958" i="2" l="1"/>
  <c r="S2957" i="2"/>
  <c r="I2956" i="2"/>
  <c r="T2957" i="2"/>
  <c r="Q2959" i="2" l="1"/>
  <c r="S2958" i="2"/>
  <c r="I2957" i="2"/>
  <c r="T2958" i="2"/>
  <c r="S2959" i="2" l="1"/>
  <c r="Q2960" i="2"/>
  <c r="I2958" i="2"/>
  <c r="T2959" i="2"/>
  <c r="S2960" i="2" l="1"/>
  <c r="Q2961" i="2"/>
  <c r="I2959" i="2"/>
  <c r="T2960" i="2"/>
  <c r="S2961" i="2" l="1"/>
  <c r="Q2962" i="2"/>
  <c r="I2960" i="2"/>
  <c r="T2961" i="2"/>
  <c r="Q2963" i="2" l="1"/>
  <c r="S2962" i="2"/>
  <c r="I2961" i="2"/>
  <c r="T2962" i="2"/>
  <c r="Q2964" i="2" l="1"/>
  <c r="S2963" i="2"/>
  <c r="I2962" i="2"/>
  <c r="T2963" i="2"/>
  <c r="Q2965" i="2" l="1"/>
  <c r="S2964" i="2"/>
  <c r="I2963" i="2"/>
  <c r="T2964" i="2"/>
  <c r="Q2966" i="2" l="1"/>
  <c r="S2965" i="2"/>
  <c r="I2964" i="2"/>
  <c r="T2965" i="2"/>
  <c r="S2966" i="2" l="1"/>
  <c r="Q2967" i="2"/>
  <c r="I2965" i="2"/>
  <c r="T2966" i="2"/>
  <c r="S2967" i="2" l="1"/>
  <c r="Q2968" i="2"/>
  <c r="I2966" i="2"/>
  <c r="T2967" i="2"/>
  <c r="S2968" i="2" l="1"/>
  <c r="Q2969" i="2"/>
  <c r="I2967" i="2"/>
  <c r="T2968" i="2"/>
  <c r="Q2970" i="2" l="1"/>
  <c r="S2969" i="2"/>
  <c r="I2968" i="2"/>
  <c r="T2969" i="2"/>
  <c r="Q2971" i="2" l="1"/>
  <c r="S2970" i="2"/>
  <c r="I2969" i="2"/>
  <c r="T2970" i="2"/>
  <c r="S2971" i="2" l="1"/>
  <c r="Q2972" i="2"/>
  <c r="I2970" i="2"/>
  <c r="T2971" i="2"/>
  <c r="Q2973" i="2" l="1"/>
  <c r="S2972" i="2"/>
  <c r="I2971" i="2"/>
  <c r="T2972" i="2"/>
  <c r="Q2974" i="2" l="1"/>
  <c r="S2973" i="2"/>
  <c r="I2972" i="2"/>
  <c r="T2973" i="2"/>
  <c r="S2974" i="2" l="1"/>
  <c r="Q2975" i="2"/>
  <c r="I2973" i="2"/>
  <c r="T2974" i="2"/>
  <c r="S2975" i="2" l="1"/>
  <c r="Q2976" i="2"/>
  <c r="I2974" i="2"/>
  <c r="T2975" i="2"/>
  <c r="S2976" i="2" l="1"/>
  <c r="Q2977" i="2"/>
  <c r="I2975" i="2"/>
  <c r="T2976" i="2"/>
  <c r="S2977" i="2" l="1"/>
  <c r="Q2978" i="2"/>
  <c r="I2976" i="2"/>
  <c r="T2977" i="2"/>
  <c r="Q2979" i="2" l="1"/>
  <c r="S2978" i="2"/>
  <c r="I2977" i="2"/>
  <c r="T2978" i="2"/>
  <c r="S2979" i="2" l="1"/>
  <c r="Q2980" i="2"/>
  <c r="I2978" i="2"/>
  <c r="T2979" i="2"/>
  <c r="S2980" i="2" l="1"/>
  <c r="Q2981" i="2"/>
  <c r="I2979" i="2"/>
  <c r="T2980" i="2"/>
  <c r="Q2982" i="2" l="1"/>
  <c r="S2981" i="2"/>
  <c r="I2980" i="2"/>
  <c r="T2981" i="2"/>
  <c r="Q2983" i="2" l="1"/>
  <c r="S2982" i="2"/>
  <c r="I2981" i="2"/>
  <c r="T2982" i="2"/>
  <c r="Q2984" i="2" l="1"/>
  <c r="S2983" i="2"/>
  <c r="I2982" i="2"/>
  <c r="T2983" i="2"/>
  <c r="Q2985" i="2" l="1"/>
  <c r="S2984" i="2"/>
  <c r="I2983" i="2"/>
  <c r="T2984" i="2"/>
  <c r="S2985" i="2" l="1"/>
  <c r="Q2986" i="2"/>
  <c r="I2984" i="2"/>
  <c r="T2985" i="2"/>
  <c r="Q2987" i="2" l="1"/>
  <c r="S2986" i="2"/>
  <c r="I2985" i="2"/>
  <c r="T2986" i="2"/>
  <c r="S2987" i="2" l="1"/>
  <c r="Q2988" i="2"/>
  <c r="I2986" i="2"/>
  <c r="T2987" i="2"/>
  <c r="Q2989" i="2" l="1"/>
  <c r="S2988" i="2"/>
  <c r="I2987" i="2"/>
  <c r="T2988" i="2"/>
  <c r="Q2990" i="2" l="1"/>
  <c r="S2989" i="2"/>
  <c r="I2988" i="2"/>
  <c r="T2989" i="2"/>
  <c r="Q2991" i="2" l="1"/>
  <c r="S2990" i="2"/>
  <c r="I2989" i="2"/>
  <c r="T2990" i="2"/>
  <c r="S2991" i="2" l="1"/>
  <c r="Q2992" i="2"/>
  <c r="I2990" i="2"/>
  <c r="T2991" i="2"/>
  <c r="S2992" i="2" l="1"/>
  <c r="Q2993" i="2"/>
  <c r="I2991" i="2"/>
  <c r="T2992" i="2"/>
  <c r="S2993" i="2" l="1"/>
  <c r="Q2994" i="2"/>
  <c r="I2992" i="2"/>
  <c r="T2993" i="2"/>
  <c r="Q2995" i="2" l="1"/>
  <c r="S2994" i="2"/>
  <c r="I2993" i="2"/>
  <c r="T2994" i="2"/>
  <c r="S2995" i="2" l="1"/>
  <c r="Q2996" i="2"/>
  <c r="I2994" i="2"/>
  <c r="T2995" i="2"/>
  <c r="Q2997" i="2" l="1"/>
  <c r="S2996" i="2"/>
  <c r="I2995" i="2"/>
  <c r="T2996" i="2"/>
  <c r="Q2998" i="2" l="1"/>
  <c r="S2997" i="2"/>
  <c r="I2996" i="2"/>
  <c r="T2997" i="2"/>
  <c r="S2998" i="2" l="1"/>
  <c r="Q2999" i="2"/>
  <c r="I2997" i="2"/>
  <c r="T2998" i="2"/>
  <c r="S2999" i="2" l="1"/>
  <c r="Q3000" i="2"/>
  <c r="I2998" i="2"/>
  <c r="T2999" i="2"/>
  <c r="Q3001" i="2" l="1"/>
  <c r="S3000" i="2"/>
  <c r="I2999" i="2"/>
  <c r="T3000" i="2"/>
  <c r="S3001" i="2" l="1"/>
  <c r="Q3002" i="2"/>
  <c r="I3000" i="2"/>
  <c r="T3001" i="2"/>
  <c r="Q3003" i="2" l="1"/>
  <c r="S3002" i="2"/>
  <c r="I3001" i="2"/>
  <c r="T3002" i="2"/>
  <c r="Q3004" i="2" l="1"/>
  <c r="S3003" i="2"/>
  <c r="I3002" i="2"/>
  <c r="T3003" i="2"/>
  <c r="Q3005" i="2" l="1"/>
  <c r="S3004" i="2"/>
  <c r="I3003" i="2"/>
  <c r="T3004" i="2"/>
  <c r="S3005" i="2" l="1"/>
  <c r="Q3006" i="2"/>
  <c r="I3004" i="2"/>
  <c r="T3005" i="2"/>
  <c r="Q3007" i="2" l="1"/>
  <c r="S3006" i="2"/>
  <c r="I3005" i="2"/>
  <c r="T3006" i="2"/>
  <c r="Q3008" i="2" l="1"/>
  <c r="S3007" i="2"/>
  <c r="I3006" i="2"/>
  <c r="T3007" i="2"/>
  <c r="S3008" i="2" l="1"/>
  <c r="Q3009" i="2"/>
  <c r="I3007" i="2"/>
  <c r="T3008" i="2"/>
  <c r="S3009" i="2" l="1"/>
  <c r="Q3010" i="2"/>
  <c r="I3008" i="2"/>
  <c r="T3009" i="2"/>
  <c r="Q3011" i="2" l="1"/>
  <c r="S3010" i="2"/>
  <c r="I3009" i="2"/>
  <c r="T3010" i="2"/>
  <c r="S3011" i="2" l="1"/>
  <c r="Q3012" i="2"/>
  <c r="I3010" i="2"/>
  <c r="T3011" i="2"/>
  <c r="Q3013" i="2" l="1"/>
  <c r="S3012" i="2"/>
  <c r="I3011" i="2"/>
  <c r="T3012" i="2"/>
  <c r="Q3014" i="2" l="1"/>
  <c r="S3013" i="2"/>
  <c r="I3012" i="2"/>
  <c r="T3013" i="2"/>
  <c r="S3014" i="2" l="1"/>
  <c r="Q3015" i="2"/>
  <c r="I3013" i="2"/>
  <c r="T3014" i="2"/>
  <c r="S3015" i="2" l="1"/>
  <c r="Q3016" i="2"/>
  <c r="I3014" i="2"/>
  <c r="T3015" i="2"/>
  <c r="Q3017" i="2" l="1"/>
  <c r="S3016" i="2"/>
  <c r="I3015" i="2"/>
  <c r="T3016" i="2"/>
  <c r="Q3018" i="2" l="1"/>
  <c r="S3017" i="2"/>
  <c r="I3016" i="2"/>
  <c r="T3017" i="2"/>
  <c r="Q3019" i="2" l="1"/>
  <c r="S3018" i="2"/>
  <c r="I3017" i="2"/>
  <c r="T3018" i="2"/>
  <c r="S3019" i="2" l="1"/>
  <c r="Q3020" i="2"/>
  <c r="I3018" i="2"/>
  <c r="T3019" i="2"/>
  <c r="S3020" i="2" l="1"/>
  <c r="Q3021" i="2"/>
  <c r="I3019" i="2"/>
  <c r="T3020" i="2"/>
  <c r="Q3022" i="2" l="1"/>
  <c r="S3021" i="2"/>
  <c r="I3020" i="2"/>
  <c r="T3021" i="2"/>
  <c r="Q3023" i="2" l="1"/>
  <c r="S3022" i="2"/>
  <c r="I3021" i="2"/>
  <c r="T3022" i="2"/>
  <c r="S3023" i="2" l="1"/>
  <c r="Q3024" i="2"/>
  <c r="I3022" i="2"/>
  <c r="T3023" i="2"/>
  <c r="Q3025" i="2" l="1"/>
  <c r="S3024" i="2"/>
  <c r="I3023" i="2"/>
  <c r="T3024" i="2"/>
  <c r="S3025" i="2" l="1"/>
  <c r="Q3026" i="2"/>
  <c r="I3024" i="2"/>
  <c r="T3025" i="2"/>
  <c r="Q3027" i="2" l="1"/>
  <c r="S3026" i="2"/>
  <c r="I3025" i="2"/>
  <c r="T3026" i="2"/>
  <c r="S3027" i="2" l="1"/>
  <c r="Q3028" i="2"/>
  <c r="I3026" i="2"/>
  <c r="T3027" i="2"/>
  <c r="Q3029" i="2" l="1"/>
  <c r="S3028" i="2"/>
  <c r="I3027" i="2"/>
  <c r="T3028" i="2"/>
  <c r="S3029" i="2" l="1"/>
  <c r="Q3030" i="2"/>
  <c r="I3028" i="2"/>
  <c r="T3029" i="2"/>
  <c r="S3030" i="2" l="1"/>
  <c r="Q3031" i="2"/>
  <c r="I3029" i="2"/>
  <c r="T3030" i="2"/>
  <c r="S3031" i="2" l="1"/>
  <c r="Q3032" i="2"/>
  <c r="I3030" i="2"/>
  <c r="T3031" i="2"/>
  <c r="S3032" i="2" l="1"/>
  <c r="Q3033" i="2"/>
  <c r="I3031" i="2"/>
  <c r="T3032" i="2"/>
  <c r="S3033" i="2" l="1"/>
  <c r="Q3034" i="2"/>
  <c r="I3032" i="2"/>
  <c r="T3033" i="2"/>
  <c r="S3034" i="2" l="1"/>
  <c r="Q3035" i="2"/>
  <c r="I3033" i="2"/>
  <c r="T3034" i="2"/>
  <c r="S3035" i="2" l="1"/>
  <c r="Q3036" i="2"/>
  <c r="I3034" i="2"/>
  <c r="T3035" i="2"/>
  <c r="Q3037" i="2" l="1"/>
  <c r="S3036" i="2"/>
  <c r="I3035" i="2"/>
  <c r="T3036" i="2"/>
  <c r="S3037" i="2" l="1"/>
  <c r="Q3038" i="2"/>
  <c r="I3036" i="2"/>
  <c r="T3037" i="2"/>
  <c r="Q3039" i="2" l="1"/>
  <c r="S3038" i="2"/>
  <c r="I3037" i="2"/>
  <c r="T3038" i="2"/>
  <c r="Q3040" i="2" l="1"/>
  <c r="S3039" i="2"/>
  <c r="I3038" i="2"/>
  <c r="T3039" i="2"/>
  <c r="S3040" i="2" l="1"/>
  <c r="Q3041" i="2"/>
  <c r="I3039" i="2"/>
  <c r="T3040" i="2"/>
  <c r="S3041" i="2" l="1"/>
  <c r="Q3042" i="2"/>
  <c r="I3040" i="2"/>
  <c r="T3041" i="2"/>
  <c r="S3042" i="2" l="1"/>
  <c r="Q3043" i="2"/>
  <c r="I3041" i="2"/>
  <c r="T3042" i="2"/>
  <c r="Q3044" i="2" l="1"/>
  <c r="S3043" i="2"/>
  <c r="I3042" i="2"/>
  <c r="T3043" i="2"/>
  <c r="Q3045" i="2" l="1"/>
  <c r="S3044" i="2"/>
  <c r="I3043" i="2"/>
  <c r="T3044" i="2"/>
  <c r="S3045" i="2" l="1"/>
  <c r="Q3046" i="2"/>
  <c r="I3044" i="2"/>
  <c r="T3045" i="2"/>
  <c r="Q3047" i="2" l="1"/>
  <c r="S3046" i="2"/>
  <c r="I3045" i="2"/>
  <c r="T3046" i="2"/>
  <c r="Q3048" i="2" l="1"/>
  <c r="S3047" i="2"/>
  <c r="I3046" i="2"/>
  <c r="T3047" i="2"/>
  <c r="S3048" i="2" l="1"/>
  <c r="Q3049" i="2"/>
  <c r="I3047" i="2"/>
  <c r="T3048" i="2"/>
  <c r="S3049" i="2" l="1"/>
  <c r="Q3050" i="2"/>
  <c r="I3048" i="2"/>
  <c r="T3049" i="2"/>
  <c r="Q3051" i="2" l="1"/>
  <c r="S3050" i="2"/>
  <c r="I3049" i="2"/>
  <c r="T3050" i="2"/>
  <c r="Q3052" i="2" l="1"/>
  <c r="S3051" i="2"/>
  <c r="I3050" i="2"/>
  <c r="T3051" i="2"/>
  <c r="Q3053" i="2" l="1"/>
  <c r="S3052" i="2"/>
  <c r="I3051" i="2"/>
  <c r="T3052" i="2"/>
  <c r="S3053" i="2" l="1"/>
  <c r="Q3054" i="2"/>
  <c r="I3052" i="2"/>
  <c r="T3053" i="2"/>
  <c r="Q3055" i="2" l="1"/>
  <c r="S3054" i="2"/>
  <c r="I3053" i="2"/>
  <c r="T3054" i="2"/>
  <c r="Q3056" i="2" l="1"/>
  <c r="S3055" i="2"/>
  <c r="I3054" i="2"/>
  <c r="T3055" i="2"/>
  <c r="S3056" i="2" l="1"/>
  <c r="Q3057" i="2"/>
  <c r="I3055" i="2"/>
  <c r="T3056" i="2"/>
  <c r="Q3058" i="2" l="1"/>
  <c r="S3057" i="2"/>
  <c r="I3056" i="2"/>
  <c r="T3057" i="2"/>
  <c r="Q3059" i="2" l="1"/>
  <c r="S3058" i="2"/>
  <c r="I3057" i="2"/>
  <c r="T3058" i="2"/>
  <c r="S3059" i="2" l="1"/>
  <c r="Q3060" i="2"/>
  <c r="I3058" i="2"/>
  <c r="T3059" i="2"/>
  <c r="S3060" i="2" l="1"/>
  <c r="Q3061" i="2"/>
  <c r="I3059" i="2"/>
  <c r="T3060" i="2"/>
  <c r="S3061" i="2" l="1"/>
  <c r="Q3062" i="2"/>
  <c r="I3060" i="2"/>
  <c r="T3061" i="2"/>
  <c r="S3062" i="2" l="1"/>
  <c r="Q3063" i="2"/>
  <c r="I3061" i="2"/>
  <c r="T3062" i="2"/>
  <c r="S3063" i="2" l="1"/>
  <c r="Q3064" i="2"/>
  <c r="I3062" i="2"/>
  <c r="T3063" i="2"/>
  <c r="Q3065" i="2" l="1"/>
  <c r="S3064" i="2"/>
  <c r="I3063" i="2"/>
  <c r="T3064" i="2"/>
  <c r="S3065" i="2" l="1"/>
  <c r="Q3066" i="2"/>
  <c r="I3064" i="2"/>
  <c r="T3065" i="2"/>
  <c r="S3066" i="2" l="1"/>
  <c r="Q3067" i="2"/>
  <c r="I3065" i="2"/>
  <c r="T3066" i="2"/>
  <c r="Q3068" i="2" l="1"/>
  <c r="S3067" i="2"/>
  <c r="I3066" i="2"/>
  <c r="T3067" i="2"/>
  <c r="Q3069" i="2" l="1"/>
  <c r="S3068" i="2"/>
  <c r="I3067" i="2"/>
  <c r="T3068" i="2"/>
  <c r="Q3070" i="2" l="1"/>
  <c r="S3069" i="2"/>
  <c r="I3068" i="2"/>
  <c r="T3069" i="2"/>
  <c r="S3070" i="2" l="1"/>
  <c r="Q3071" i="2"/>
  <c r="I3069" i="2"/>
  <c r="T3070" i="2"/>
  <c r="Q3072" i="2" l="1"/>
  <c r="S3071" i="2"/>
  <c r="I3070" i="2"/>
  <c r="T3071" i="2"/>
  <c r="S3072" i="2" l="1"/>
  <c r="Q3073" i="2"/>
  <c r="I3071" i="2"/>
  <c r="T3072" i="2"/>
  <c r="S3073" i="2" l="1"/>
  <c r="Q3074" i="2"/>
  <c r="I3072" i="2"/>
  <c r="T3073" i="2"/>
  <c r="S3074" i="2" l="1"/>
  <c r="Q3075" i="2"/>
  <c r="I3073" i="2"/>
  <c r="T3074" i="2"/>
  <c r="Q3076" i="2" l="1"/>
  <c r="S3075" i="2"/>
  <c r="I3074" i="2"/>
  <c r="T3075" i="2"/>
  <c r="S3076" i="2" l="1"/>
  <c r="Q3077" i="2"/>
  <c r="I3075" i="2"/>
  <c r="T3076" i="2"/>
  <c r="S3077" i="2" l="1"/>
  <c r="Q3078" i="2"/>
  <c r="I3076" i="2"/>
  <c r="T3077" i="2"/>
  <c r="S3078" i="2" l="1"/>
  <c r="Q3079" i="2"/>
  <c r="I3077" i="2"/>
  <c r="T3078" i="2"/>
  <c r="S3079" i="2" l="1"/>
  <c r="Q3080" i="2"/>
  <c r="I3078" i="2"/>
  <c r="T3079" i="2"/>
  <c r="S3080" i="2" l="1"/>
  <c r="Q3081" i="2"/>
  <c r="I3079" i="2"/>
  <c r="T3080" i="2"/>
  <c r="S3081" i="2" l="1"/>
  <c r="Q3082" i="2"/>
  <c r="I3080" i="2"/>
  <c r="T3081" i="2"/>
  <c r="S3082" i="2" l="1"/>
  <c r="Q3083" i="2"/>
  <c r="I3081" i="2"/>
  <c r="T3082" i="2"/>
  <c r="S3083" i="2" l="1"/>
  <c r="Q3084" i="2"/>
  <c r="I3082" i="2"/>
  <c r="T3083" i="2"/>
  <c r="Q3085" i="2" l="1"/>
  <c r="S3084" i="2"/>
  <c r="I3083" i="2"/>
  <c r="T3084" i="2"/>
  <c r="S3085" i="2" l="1"/>
  <c r="Q3086" i="2"/>
  <c r="I3084" i="2"/>
  <c r="T3085" i="2"/>
  <c r="Q3087" i="2" l="1"/>
  <c r="S3086" i="2"/>
  <c r="I3085" i="2"/>
  <c r="T3086" i="2"/>
  <c r="S3087" i="2" l="1"/>
  <c r="Q3088" i="2"/>
  <c r="I3086" i="2"/>
  <c r="T3087" i="2"/>
  <c r="Q3089" i="2" l="1"/>
  <c r="S3088" i="2"/>
  <c r="I3087" i="2"/>
  <c r="T3088" i="2"/>
  <c r="Q3090" i="2" l="1"/>
  <c r="S3089" i="2"/>
  <c r="I3088" i="2"/>
  <c r="T3089" i="2"/>
  <c r="S3090" i="2" l="1"/>
  <c r="Q3091" i="2"/>
  <c r="I3089" i="2"/>
  <c r="T3090" i="2"/>
  <c r="Q3092" i="2" l="1"/>
  <c r="S3091" i="2"/>
  <c r="I3090" i="2"/>
  <c r="T3091" i="2"/>
  <c r="Q3093" i="2" l="1"/>
  <c r="S3092" i="2"/>
  <c r="I3091" i="2"/>
  <c r="T3092" i="2"/>
  <c r="S3093" i="2" l="1"/>
  <c r="Q3094" i="2"/>
  <c r="I3092" i="2"/>
  <c r="T3093" i="2"/>
  <c r="Q3095" i="2" l="1"/>
  <c r="S3094" i="2"/>
  <c r="I3093" i="2"/>
  <c r="T3094" i="2"/>
  <c r="S3095" i="2" l="1"/>
  <c r="Q3096" i="2"/>
  <c r="I3094" i="2"/>
  <c r="T3095" i="2"/>
  <c r="Q3097" i="2" l="1"/>
  <c r="S3096" i="2"/>
  <c r="I3095" i="2"/>
  <c r="T3096" i="2"/>
  <c r="Q3098" i="2" l="1"/>
  <c r="S3097" i="2"/>
  <c r="I3096" i="2"/>
  <c r="T3097" i="2"/>
  <c r="S3098" i="2" l="1"/>
  <c r="T3098" i="2" s="1"/>
  <c r="Q3099" i="2"/>
  <c r="I3097" i="2"/>
  <c r="Q3100" i="2" l="1"/>
  <c r="S3099" i="2"/>
  <c r="I3098" i="2"/>
  <c r="T3099" i="2"/>
  <c r="Q3101" i="2" l="1"/>
  <c r="S3100" i="2"/>
  <c r="I3099" i="2"/>
  <c r="T3100" i="2"/>
  <c r="S3101" i="2" l="1"/>
  <c r="Q3102" i="2"/>
  <c r="I3100" i="2"/>
  <c r="T3101" i="2"/>
  <c r="S3102" i="2" l="1"/>
  <c r="Q3103" i="2"/>
  <c r="I3101" i="2"/>
  <c r="T3102" i="2"/>
  <c r="Q3104" i="2" l="1"/>
  <c r="S3103" i="2"/>
  <c r="I3102" i="2"/>
  <c r="T3103" i="2"/>
  <c r="S3104" i="2" l="1"/>
  <c r="Q3105" i="2"/>
  <c r="I3103" i="2"/>
  <c r="T3104" i="2"/>
  <c r="S3105" i="2" l="1"/>
  <c r="Q3106" i="2"/>
  <c r="I3104" i="2"/>
  <c r="T3105" i="2"/>
  <c r="S3106" i="2" l="1"/>
  <c r="Q3107" i="2"/>
  <c r="I3105" i="2"/>
  <c r="T3106" i="2"/>
  <c r="Q3108" i="2" l="1"/>
  <c r="S3107" i="2"/>
  <c r="I3106" i="2"/>
  <c r="T3107" i="2"/>
  <c r="S3108" i="2" l="1"/>
  <c r="Q3109" i="2"/>
  <c r="I3107" i="2"/>
  <c r="T3108" i="2"/>
  <c r="S3109" i="2" l="1"/>
  <c r="Q3110" i="2"/>
  <c r="I3108" i="2"/>
  <c r="T3109" i="2"/>
  <c r="Q3111" i="2" l="1"/>
  <c r="S3110" i="2"/>
  <c r="I3109" i="2"/>
  <c r="T3110" i="2"/>
  <c r="Q3112" i="2" l="1"/>
  <c r="S3111" i="2"/>
  <c r="I3110" i="2"/>
  <c r="T3111" i="2"/>
  <c r="S3112" i="2" l="1"/>
  <c r="Q3113" i="2"/>
  <c r="I3111" i="2"/>
  <c r="T3112" i="2"/>
  <c r="S3113" i="2" l="1"/>
  <c r="Q3114" i="2"/>
  <c r="I3112" i="2"/>
  <c r="T3113" i="2"/>
  <c r="Q3115" i="2" l="1"/>
  <c r="S3114" i="2"/>
  <c r="I3113" i="2"/>
  <c r="T3114" i="2"/>
  <c r="S3115" i="2" l="1"/>
  <c r="Q3116" i="2"/>
  <c r="I3114" i="2"/>
  <c r="T3115" i="2"/>
  <c r="Q3117" i="2" l="1"/>
  <c r="S3116" i="2"/>
  <c r="I3115" i="2"/>
  <c r="T3116" i="2"/>
  <c r="S3117" i="2" l="1"/>
  <c r="Q3118" i="2"/>
  <c r="I3116" i="2"/>
  <c r="T3117" i="2"/>
  <c r="S3118" i="2" l="1"/>
  <c r="Q3119" i="2"/>
  <c r="I3117" i="2"/>
  <c r="T3118" i="2"/>
  <c r="S3119" i="2" l="1"/>
  <c r="Q3120" i="2"/>
  <c r="I3118" i="2"/>
  <c r="T3119" i="2"/>
  <c r="S3120" i="2" l="1"/>
  <c r="Q3121" i="2"/>
  <c r="I3119" i="2"/>
  <c r="T3120" i="2"/>
  <c r="S3121" i="2" l="1"/>
  <c r="Q3122" i="2"/>
  <c r="I3120" i="2"/>
  <c r="T3121" i="2"/>
  <c r="S3122" i="2" l="1"/>
  <c r="Q3123" i="2"/>
  <c r="I3121" i="2"/>
  <c r="T3122" i="2"/>
  <c r="S3123" i="2" l="1"/>
  <c r="Q3124" i="2"/>
  <c r="I3122" i="2"/>
  <c r="T3123" i="2"/>
  <c r="S3124" i="2" l="1"/>
  <c r="Q3125" i="2"/>
  <c r="I3123" i="2"/>
  <c r="T3124" i="2"/>
  <c r="S3125" i="2" l="1"/>
  <c r="Q3126" i="2"/>
  <c r="I3124" i="2"/>
  <c r="T3125" i="2"/>
  <c r="S3126" i="2" l="1"/>
  <c r="Q3127" i="2"/>
  <c r="I3125" i="2"/>
  <c r="T3126" i="2"/>
  <c r="Q3128" i="2" l="1"/>
  <c r="S3127" i="2"/>
  <c r="I3126" i="2"/>
  <c r="T3127" i="2"/>
  <c r="Q3129" i="2" l="1"/>
  <c r="S3128" i="2"/>
  <c r="I3127" i="2"/>
  <c r="T3128" i="2"/>
  <c r="Q3130" i="2" l="1"/>
  <c r="S3129" i="2"/>
  <c r="I3128" i="2"/>
  <c r="T3129" i="2"/>
  <c r="Q3131" i="2" l="1"/>
  <c r="S3130" i="2"/>
  <c r="I3129" i="2"/>
  <c r="T3130" i="2"/>
  <c r="S3131" i="2" l="1"/>
  <c r="Q3132" i="2"/>
  <c r="I3130" i="2"/>
  <c r="T3131" i="2"/>
  <c r="S3132" i="2" l="1"/>
  <c r="Q3133" i="2"/>
  <c r="I3131" i="2"/>
  <c r="T3132" i="2"/>
  <c r="Q3134" i="2" l="1"/>
  <c r="S3133" i="2"/>
  <c r="I3132" i="2"/>
  <c r="T3133" i="2"/>
  <c r="Q3135" i="2" l="1"/>
  <c r="S3134" i="2"/>
  <c r="I3133" i="2"/>
  <c r="T3134" i="2"/>
  <c r="S3135" i="2" l="1"/>
  <c r="Q3136" i="2"/>
  <c r="I3134" i="2"/>
  <c r="T3135" i="2"/>
  <c r="Q3137" i="2" l="1"/>
  <c r="S3136" i="2"/>
  <c r="I3135" i="2"/>
  <c r="T3136" i="2"/>
  <c r="S3137" i="2" l="1"/>
  <c r="Q3138" i="2"/>
  <c r="I3136" i="2"/>
  <c r="T3137" i="2"/>
  <c r="S3138" i="2" l="1"/>
  <c r="Q3139" i="2"/>
  <c r="I3137" i="2"/>
  <c r="T3138" i="2"/>
  <c r="S3139" i="2" l="1"/>
  <c r="Q3140" i="2"/>
  <c r="I3138" i="2"/>
  <c r="T3139" i="2"/>
  <c r="S3140" i="2" l="1"/>
  <c r="Q3141" i="2"/>
  <c r="I3139" i="2"/>
  <c r="T3140" i="2"/>
  <c r="Q3142" i="2" l="1"/>
  <c r="S3141" i="2"/>
  <c r="I3140" i="2"/>
  <c r="T3141" i="2"/>
  <c r="S3142" i="2" l="1"/>
  <c r="Q3143" i="2"/>
  <c r="I3141" i="2"/>
  <c r="T3142" i="2"/>
  <c r="Q3144" i="2" l="1"/>
  <c r="S3143" i="2"/>
  <c r="I3142" i="2"/>
  <c r="T3143" i="2"/>
  <c r="Q3145" i="2" l="1"/>
  <c r="S3144" i="2"/>
  <c r="I3143" i="2"/>
  <c r="T3144" i="2"/>
  <c r="Q3146" i="2" l="1"/>
  <c r="S3145" i="2"/>
  <c r="I3144" i="2"/>
  <c r="T3145" i="2"/>
  <c r="S3146" i="2" l="1"/>
  <c r="Q3147" i="2"/>
  <c r="I3145" i="2"/>
  <c r="T3146" i="2"/>
  <c r="S3147" i="2" l="1"/>
  <c r="Q3148" i="2"/>
  <c r="I3146" i="2"/>
  <c r="T3147" i="2"/>
  <c r="S3148" i="2" l="1"/>
  <c r="Q3149" i="2"/>
  <c r="I3147" i="2"/>
  <c r="T3148" i="2"/>
  <c r="S3149" i="2" l="1"/>
  <c r="Q3150" i="2"/>
  <c r="I3148" i="2"/>
  <c r="T3149" i="2"/>
  <c r="S3150" i="2" l="1"/>
  <c r="Q3151" i="2"/>
  <c r="I3149" i="2"/>
  <c r="T3150" i="2"/>
  <c r="Q3152" i="2" l="1"/>
  <c r="S3151" i="2"/>
  <c r="I3150" i="2"/>
  <c r="T3151" i="2"/>
  <c r="S3152" i="2" l="1"/>
  <c r="Q3153" i="2"/>
  <c r="I3151" i="2"/>
  <c r="T3152" i="2"/>
  <c r="Q3154" i="2" l="1"/>
  <c r="S3153" i="2"/>
  <c r="I3152" i="2"/>
  <c r="T3153" i="2"/>
  <c r="S3154" i="2" l="1"/>
  <c r="Q3155" i="2"/>
  <c r="I3153" i="2"/>
  <c r="T3154" i="2"/>
  <c r="Q3156" i="2" l="1"/>
  <c r="S3155" i="2"/>
  <c r="I3154" i="2"/>
  <c r="T3155" i="2"/>
  <c r="S3156" i="2" l="1"/>
  <c r="Q3157" i="2"/>
  <c r="I3155" i="2"/>
  <c r="T3156" i="2"/>
  <c r="Q3158" i="2" l="1"/>
  <c r="S3157" i="2"/>
  <c r="I3156" i="2"/>
  <c r="T3157" i="2"/>
  <c r="S3158" i="2" l="1"/>
  <c r="Q3159" i="2"/>
  <c r="I3157" i="2"/>
  <c r="T3158" i="2"/>
  <c r="Q3160" i="2" l="1"/>
  <c r="S3159" i="2"/>
  <c r="I3158" i="2"/>
  <c r="T3159" i="2"/>
  <c r="Q3161" i="2" l="1"/>
  <c r="S3160" i="2"/>
  <c r="I3159" i="2"/>
  <c r="T3160" i="2"/>
  <c r="Q3162" i="2" l="1"/>
  <c r="S3161" i="2"/>
  <c r="I3160" i="2"/>
  <c r="T3161" i="2"/>
  <c r="S3162" i="2" l="1"/>
  <c r="Q3163" i="2"/>
  <c r="I3161" i="2"/>
  <c r="T3162" i="2"/>
  <c r="Q3164" i="2" l="1"/>
  <c r="S3163" i="2"/>
  <c r="I3162" i="2"/>
  <c r="T3163" i="2"/>
  <c r="Q3165" i="2" l="1"/>
  <c r="S3164" i="2"/>
  <c r="I3163" i="2"/>
  <c r="T3164" i="2"/>
  <c r="S3165" i="2" l="1"/>
  <c r="Q3166" i="2"/>
  <c r="I3164" i="2"/>
  <c r="T3165" i="2"/>
  <c r="Q3167" i="2" l="1"/>
  <c r="S3166" i="2"/>
  <c r="I3165" i="2"/>
  <c r="T3166" i="2"/>
  <c r="S3167" i="2" l="1"/>
  <c r="Q3168" i="2"/>
  <c r="I3166" i="2"/>
  <c r="T3167" i="2"/>
  <c r="S3168" i="2" l="1"/>
  <c r="Q3169" i="2"/>
  <c r="I3167" i="2"/>
  <c r="T3168" i="2"/>
  <c r="Q3170" i="2" l="1"/>
  <c r="S3169" i="2"/>
  <c r="I3168" i="2"/>
  <c r="T3169" i="2"/>
  <c r="S3170" i="2" l="1"/>
  <c r="Q3171" i="2"/>
  <c r="I3169" i="2"/>
  <c r="T3170" i="2"/>
  <c r="Q3172" i="2" l="1"/>
  <c r="S3171" i="2"/>
  <c r="I3170" i="2"/>
  <c r="T3171" i="2"/>
  <c r="Q3173" i="2" l="1"/>
  <c r="S3172" i="2"/>
  <c r="I3171" i="2"/>
  <c r="T3172" i="2"/>
  <c r="S3173" i="2" l="1"/>
  <c r="Q3174" i="2"/>
  <c r="I3172" i="2"/>
  <c r="T3173" i="2"/>
  <c r="Q3175" i="2" l="1"/>
  <c r="S3174" i="2"/>
  <c r="I3173" i="2"/>
  <c r="T3174" i="2"/>
  <c r="Q3176" i="2" l="1"/>
  <c r="S3175" i="2"/>
  <c r="I3174" i="2"/>
  <c r="T3175" i="2"/>
  <c r="Q3177" i="2" l="1"/>
  <c r="S3176" i="2"/>
  <c r="I3175" i="2"/>
  <c r="T3176" i="2"/>
  <c r="Q3178" i="2" l="1"/>
  <c r="S3177" i="2"/>
  <c r="I3176" i="2"/>
  <c r="T3177" i="2"/>
  <c r="S3178" i="2" l="1"/>
  <c r="Q3179" i="2"/>
  <c r="I3177" i="2"/>
  <c r="T3178" i="2"/>
  <c r="S3179" i="2" l="1"/>
  <c r="Q3180" i="2"/>
  <c r="I3178" i="2"/>
  <c r="T3179" i="2"/>
  <c r="S3180" i="2" l="1"/>
  <c r="Q3181" i="2"/>
  <c r="I3179" i="2"/>
  <c r="T3180" i="2"/>
  <c r="Q3182" i="2" l="1"/>
  <c r="S3181" i="2"/>
  <c r="I3180" i="2"/>
  <c r="T3181" i="2"/>
  <c r="S3182" i="2" l="1"/>
  <c r="Q3183" i="2"/>
  <c r="I3181" i="2"/>
  <c r="T3182" i="2"/>
  <c r="Q3184" i="2" l="1"/>
  <c r="S3183" i="2"/>
  <c r="I3182" i="2"/>
  <c r="T3183" i="2"/>
  <c r="Q3185" i="2" l="1"/>
  <c r="S3184" i="2"/>
  <c r="I3183" i="2"/>
  <c r="T3184" i="2"/>
  <c r="Q3186" i="2" l="1"/>
  <c r="S3185" i="2"/>
  <c r="I3184" i="2"/>
  <c r="T3185" i="2"/>
  <c r="S3186" i="2" l="1"/>
  <c r="Q3187" i="2"/>
  <c r="I3185" i="2"/>
  <c r="T3186" i="2"/>
  <c r="Q3188" i="2" l="1"/>
  <c r="S3187" i="2"/>
  <c r="I3186" i="2"/>
  <c r="T3187" i="2"/>
  <c r="S3188" i="2" l="1"/>
  <c r="Q3189" i="2"/>
  <c r="I3187" i="2"/>
  <c r="T3188" i="2"/>
  <c r="Q3190" i="2" l="1"/>
  <c r="S3189" i="2"/>
  <c r="I3188" i="2"/>
  <c r="T3189" i="2"/>
  <c r="S3190" i="2" l="1"/>
  <c r="Q3191" i="2"/>
  <c r="I3189" i="2"/>
  <c r="T3190" i="2"/>
  <c r="S3191" i="2" l="1"/>
  <c r="Q3192" i="2"/>
  <c r="I3190" i="2"/>
  <c r="T3191" i="2"/>
  <c r="Q3193" i="2" l="1"/>
  <c r="S3192" i="2"/>
  <c r="I3191" i="2"/>
  <c r="T3192" i="2"/>
  <c r="S3193" i="2" l="1"/>
  <c r="Q3194" i="2"/>
  <c r="I3192" i="2"/>
  <c r="T3193" i="2"/>
  <c r="Q3195" i="2" l="1"/>
  <c r="S3194" i="2"/>
  <c r="I3193" i="2"/>
  <c r="T3194" i="2"/>
  <c r="Q3196" i="2" l="1"/>
  <c r="S3195" i="2"/>
  <c r="I3194" i="2"/>
  <c r="T3195" i="2"/>
  <c r="S3196" i="2" l="1"/>
  <c r="Q3197" i="2"/>
  <c r="I3195" i="2"/>
  <c r="T3196" i="2"/>
  <c r="S3197" i="2" l="1"/>
  <c r="Q3198" i="2"/>
  <c r="I3196" i="2"/>
  <c r="T3197" i="2"/>
  <c r="S3198" i="2" l="1"/>
  <c r="Q3199" i="2"/>
  <c r="I3197" i="2"/>
  <c r="T3198" i="2"/>
  <c r="S3199" i="2" l="1"/>
  <c r="Q3200" i="2"/>
  <c r="I3198" i="2"/>
  <c r="T3199" i="2"/>
  <c r="S3200" i="2" l="1"/>
  <c r="Q3201" i="2"/>
  <c r="I3199" i="2"/>
  <c r="T3200" i="2"/>
  <c r="Q3202" i="2" l="1"/>
  <c r="S3201" i="2"/>
  <c r="I3200" i="2"/>
  <c r="T3201" i="2"/>
  <c r="S3202" i="2" l="1"/>
  <c r="Q3203" i="2"/>
  <c r="I3201" i="2"/>
  <c r="T3202" i="2"/>
  <c r="S3203" i="2" l="1"/>
  <c r="Q3204" i="2"/>
  <c r="I3202" i="2"/>
  <c r="T3203" i="2"/>
  <c r="Q3205" i="2" l="1"/>
  <c r="S3204" i="2"/>
  <c r="I3203" i="2"/>
  <c r="T3204" i="2"/>
  <c r="Q3206" i="2" l="1"/>
  <c r="S3205" i="2"/>
  <c r="I3204" i="2"/>
  <c r="T3205" i="2"/>
  <c r="Q3207" i="2" l="1"/>
  <c r="S3206" i="2"/>
  <c r="I3205" i="2"/>
  <c r="T3206" i="2"/>
  <c r="S3207" i="2" l="1"/>
  <c r="Q3208" i="2"/>
  <c r="I3206" i="2"/>
  <c r="T3207" i="2"/>
  <c r="S3208" i="2" l="1"/>
  <c r="Q3209" i="2"/>
  <c r="I3207" i="2"/>
  <c r="T3208" i="2"/>
  <c r="Q3210" i="2" l="1"/>
  <c r="S3209" i="2"/>
  <c r="I3208" i="2"/>
  <c r="T3209" i="2"/>
  <c r="S3210" i="2" l="1"/>
  <c r="Q3211" i="2"/>
  <c r="I3209" i="2"/>
  <c r="T3210" i="2"/>
  <c r="S3211" i="2" l="1"/>
  <c r="Q3212" i="2"/>
  <c r="I3210" i="2"/>
  <c r="T3211" i="2"/>
  <c r="Q3213" i="2" l="1"/>
  <c r="S3212" i="2"/>
  <c r="I3211" i="2"/>
  <c r="T3212" i="2"/>
  <c r="S3213" i="2" l="1"/>
  <c r="Q3214" i="2"/>
  <c r="I3212" i="2"/>
  <c r="T3213" i="2"/>
  <c r="S3214" i="2" l="1"/>
  <c r="Q3215" i="2"/>
  <c r="I3213" i="2"/>
  <c r="T3214" i="2"/>
  <c r="S3215" i="2" l="1"/>
  <c r="Q3216" i="2"/>
  <c r="I3214" i="2"/>
  <c r="T3215" i="2"/>
  <c r="S3216" i="2" l="1"/>
  <c r="Q3217" i="2"/>
  <c r="I3215" i="2"/>
  <c r="T3216" i="2"/>
  <c r="S3217" i="2" l="1"/>
  <c r="Q3218" i="2"/>
  <c r="I3216" i="2"/>
  <c r="T3217" i="2"/>
  <c r="S3218" i="2" l="1"/>
  <c r="Q3219" i="2"/>
  <c r="I3217" i="2"/>
  <c r="T3218" i="2"/>
  <c r="Q3220" i="2" l="1"/>
  <c r="S3219" i="2"/>
  <c r="I3218" i="2"/>
  <c r="T3219" i="2"/>
  <c r="S3220" i="2" l="1"/>
  <c r="Q3221" i="2"/>
  <c r="I3219" i="2"/>
  <c r="T3220" i="2"/>
  <c r="S3221" i="2" l="1"/>
  <c r="Q3222" i="2"/>
  <c r="I3220" i="2"/>
  <c r="T3221" i="2"/>
  <c r="Q3223" i="2" l="1"/>
  <c r="S3222" i="2"/>
  <c r="I3221" i="2"/>
  <c r="T3222" i="2"/>
  <c r="S3223" i="2" l="1"/>
  <c r="Q3224" i="2"/>
  <c r="I3222" i="2"/>
  <c r="T3223" i="2"/>
  <c r="S3224" i="2" l="1"/>
  <c r="Q3225" i="2"/>
  <c r="I3223" i="2"/>
  <c r="T3224" i="2"/>
  <c r="Q3226" i="2" l="1"/>
  <c r="S3225" i="2"/>
  <c r="I3224" i="2"/>
  <c r="T3225" i="2"/>
  <c r="Q3227" i="2" l="1"/>
  <c r="S3226" i="2"/>
  <c r="I3225" i="2"/>
  <c r="T3226" i="2"/>
  <c r="S3227" i="2" l="1"/>
  <c r="Q3228" i="2"/>
  <c r="I3226" i="2"/>
  <c r="T3227" i="2"/>
  <c r="Q3229" i="2" l="1"/>
  <c r="S3228" i="2"/>
  <c r="I3227" i="2"/>
  <c r="T3228" i="2"/>
  <c r="Q3230" i="2" l="1"/>
  <c r="S3229" i="2"/>
  <c r="I3228" i="2"/>
  <c r="T3229" i="2"/>
  <c r="Q3231" i="2" l="1"/>
  <c r="S3230" i="2"/>
  <c r="I3229" i="2"/>
  <c r="T3230" i="2"/>
  <c r="Q3232" i="2" l="1"/>
  <c r="S3231" i="2"/>
  <c r="I3230" i="2"/>
  <c r="T3231" i="2"/>
  <c r="S3232" i="2" l="1"/>
  <c r="Q3233" i="2"/>
  <c r="I3231" i="2"/>
  <c r="T3232" i="2"/>
  <c r="Q3234" i="2" l="1"/>
  <c r="S3233" i="2"/>
  <c r="I3232" i="2"/>
  <c r="T3233" i="2"/>
  <c r="S3234" i="2" l="1"/>
  <c r="Q3235" i="2"/>
  <c r="I3233" i="2"/>
  <c r="T3234" i="2"/>
  <c r="S3235" i="2" l="1"/>
  <c r="Q3236" i="2"/>
  <c r="I3234" i="2"/>
  <c r="T3235" i="2"/>
  <c r="S3236" i="2" l="1"/>
  <c r="Q3237" i="2"/>
  <c r="I3235" i="2"/>
  <c r="T3236" i="2"/>
  <c r="S3237" i="2" l="1"/>
  <c r="Q3238" i="2"/>
  <c r="I3236" i="2"/>
  <c r="T3237" i="2"/>
  <c r="S3238" i="2" l="1"/>
  <c r="Q3239" i="2"/>
  <c r="I3237" i="2"/>
  <c r="T3238" i="2"/>
  <c r="S3239" i="2" l="1"/>
  <c r="Q3240" i="2"/>
  <c r="I3238" i="2"/>
  <c r="T3239" i="2"/>
  <c r="S3240" i="2" l="1"/>
  <c r="Q3241" i="2"/>
  <c r="I3239" i="2"/>
  <c r="T3240" i="2"/>
  <c r="S3241" i="2" l="1"/>
  <c r="T3241" i="2" s="1"/>
  <c r="Q3242" i="2"/>
  <c r="I3240" i="2"/>
  <c r="S3242" i="2" l="1"/>
  <c r="Q3243" i="2"/>
  <c r="I3241" i="2"/>
  <c r="T3242" i="2"/>
  <c r="S3243" i="2" l="1"/>
  <c r="Q3244" i="2"/>
  <c r="I3242" i="2"/>
  <c r="T3243" i="2"/>
  <c r="S3244" i="2" l="1"/>
  <c r="Q3245" i="2"/>
  <c r="I3243" i="2"/>
  <c r="T3244" i="2"/>
  <c r="S3245" i="2" l="1"/>
  <c r="Q3246" i="2"/>
  <c r="I3244" i="2"/>
  <c r="T3245" i="2"/>
  <c r="S3246" i="2" l="1"/>
  <c r="Q3247" i="2"/>
  <c r="I3245" i="2"/>
  <c r="T3246" i="2"/>
  <c r="S3247" i="2" l="1"/>
  <c r="Q3248" i="2"/>
  <c r="I3246" i="2"/>
  <c r="T3247" i="2"/>
  <c r="S3248" i="2" l="1"/>
  <c r="Q3249" i="2"/>
  <c r="I3247" i="2"/>
  <c r="T3248" i="2"/>
  <c r="S3249" i="2" l="1"/>
  <c r="Q3250" i="2"/>
  <c r="I3248" i="2"/>
  <c r="T3249" i="2"/>
  <c r="S3250" i="2" l="1"/>
  <c r="Q3251" i="2"/>
  <c r="I3249" i="2"/>
  <c r="T3250" i="2"/>
  <c r="S3251" i="2" l="1"/>
  <c r="Q3252" i="2"/>
  <c r="I3250" i="2"/>
  <c r="T3251" i="2"/>
  <c r="S3252" i="2" l="1"/>
  <c r="T3252" i="2" s="1"/>
  <c r="Q3253" i="2"/>
  <c r="I3251" i="2"/>
  <c r="Q3254" i="2" l="1"/>
  <c r="S3253" i="2"/>
  <c r="I3252" i="2"/>
  <c r="T3253" i="2"/>
  <c r="S3254" i="2" l="1"/>
  <c r="Q3255" i="2"/>
  <c r="I3253" i="2"/>
  <c r="T3254" i="2"/>
  <c r="S3255" i="2" l="1"/>
  <c r="Q3256" i="2"/>
  <c r="I3254" i="2"/>
  <c r="T3255" i="2"/>
  <c r="Q3257" i="2" l="1"/>
  <c r="S3256" i="2"/>
  <c r="I3255" i="2"/>
  <c r="T3256" i="2"/>
  <c r="S3257" i="2" l="1"/>
  <c r="Q3258" i="2"/>
  <c r="I3256" i="2"/>
  <c r="T3257" i="2"/>
  <c r="Q3259" i="2" l="1"/>
  <c r="S3258" i="2"/>
  <c r="I3257" i="2"/>
  <c r="T3258" i="2"/>
  <c r="S3259" i="2" l="1"/>
  <c r="Q3260" i="2"/>
  <c r="I3258" i="2"/>
  <c r="T3259" i="2"/>
  <c r="S3260" i="2" l="1"/>
  <c r="Q3261" i="2"/>
  <c r="I3259" i="2"/>
  <c r="T3260" i="2"/>
  <c r="S3261" i="2" l="1"/>
  <c r="Q3262" i="2"/>
  <c r="I3260" i="2"/>
  <c r="T3261" i="2"/>
  <c r="Q3263" i="2" l="1"/>
  <c r="S3262" i="2"/>
  <c r="I3261" i="2"/>
  <c r="T3262" i="2"/>
  <c r="S3263" i="2" l="1"/>
  <c r="Q3264" i="2"/>
  <c r="I3262" i="2"/>
  <c r="T3263" i="2"/>
  <c r="S3264" i="2" l="1"/>
  <c r="Q3265" i="2"/>
  <c r="I3263" i="2"/>
  <c r="T3264" i="2"/>
  <c r="S3265" i="2" l="1"/>
  <c r="Q3266" i="2"/>
  <c r="I3264" i="2"/>
  <c r="T3265" i="2"/>
  <c r="S3266" i="2" l="1"/>
  <c r="Q3267" i="2"/>
  <c r="I3265" i="2"/>
  <c r="T3266" i="2"/>
  <c r="Q3268" i="2" l="1"/>
  <c r="S3267" i="2"/>
  <c r="I3266" i="2"/>
  <c r="T3267" i="2"/>
  <c r="Q3269" i="2" l="1"/>
  <c r="S3268" i="2"/>
  <c r="I3267" i="2"/>
  <c r="T3268" i="2"/>
  <c r="S3269" i="2" l="1"/>
  <c r="Q3270" i="2"/>
  <c r="I3268" i="2"/>
  <c r="T3269" i="2"/>
  <c r="S3270" i="2" l="1"/>
  <c r="Q3271" i="2"/>
  <c r="I3269" i="2"/>
  <c r="T3270" i="2"/>
  <c r="Q3272" i="2" l="1"/>
  <c r="S3271" i="2"/>
  <c r="I3270" i="2"/>
  <c r="T3271" i="2"/>
  <c r="S3272" i="2" l="1"/>
  <c r="Q3273" i="2"/>
  <c r="I3271" i="2"/>
  <c r="T3272" i="2"/>
  <c r="S3273" i="2" l="1"/>
  <c r="Q3274" i="2"/>
  <c r="I3272" i="2"/>
  <c r="T3273" i="2"/>
  <c r="S3274" i="2" l="1"/>
  <c r="Q3275" i="2"/>
  <c r="I3273" i="2"/>
  <c r="T3274" i="2"/>
  <c r="S3275" i="2" l="1"/>
  <c r="Q3276" i="2"/>
  <c r="I3274" i="2"/>
  <c r="T3275" i="2"/>
  <c r="S3276" i="2" l="1"/>
  <c r="Q3277" i="2"/>
  <c r="I3275" i="2"/>
  <c r="T3276" i="2"/>
  <c r="S3277" i="2" l="1"/>
  <c r="Q3278" i="2"/>
  <c r="I3276" i="2"/>
  <c r="T3277" i="2"/>
  <c r="S3278" i="2" l="1"/>
  <c r="Q3279" i="2"/>
  <c r="I3277" i="2"/>
  <c r="T3278" i="2"/>
  <c r="S3279" i="2" l="1"/>
  <c r="Q3280" i="2"/>
  <c r="I3278" i="2"/>
  <c r="T3279" i="2"/>
  <c r="S3280" i="2" l="1"/>
  <c r="Q3281" i="2"/>
  <c r="I3279" i="2"/>
  <c r="T3280" i="2"/>
  <c r="S3281" i="2" l="1"/>
  <c r="Q3282" i="2"/>
  <c r="I3280" i="2"/>
  <c r="T3281" i="2"/>
  <c r="S3282" i="2" l="1"/>
  <c r="Q3283" i="2"/>
  <c r="I3281" i="2"/>
  <c r="T3282" i="2"/>
  <c r="S3283" i="2" l="1"/>
  <c r="Q3284" i="2"/>
  <c r="I3282" i="2"/>
  <c r="T3283" i="2"/>
  <c r="S3284" i="2" l="1"/>
  <c r="Q3285" i="2"/>
  <c r="I3283" i="2"/>
  <c r="T3284" i="2"/>
  <c r="S3285" i="2" l="1"/>
  <c r="Q3286" i="2"/>
  <c r="I3284" i="2"/>
  <c r="T3285" i="2"/>
  <c r="S3286" i="2" l="1"/>
  <c r="Q3287" i="2"/>
  <c r="I3285" i="2"/>
  <c r="T3286" i="2"/>
  <c r="S3287" i="2" l="1"/>
  <c r="Q3288" i="2"/>
  <c r="I3286" i="2"/>
  <c r="T3287" i="2"/>
  <c r="S3288" i="2" l="1"/>
  <c r="Q3289" i="2"/>
  <c r="I3287" i="2"/>
  <c r="T3288" i="2"/>
  <c r="S3289" i="2" l="1"/>
  <c r="Q3290" i="2"/>
  <c r="I3288" i="2"/>
  <c r="T3289" i="2"/>
  <c r="S3290" i="2" l="1"/>
  <c r="Q3291" i="2"/>
  <c r="I3289" i="2"/>
  <c r="T3290" i="2"/>
  <c r="Q3292" i="2" l="1"/>
  <c r="S3291" i="2"/>
  <c r="I3290" i="2"/>
  <c r="T3291" i="2"/>
  <c r="S3292" i="2" l="1"/>
  <c r="Q3293" i="2"/>
  <c r="I3291" i="2"/>
  <c r="T3292" i="2"/>
  <c r="S3293" i="2" l="1"/>
  <c r="Q3294" i="2"/>
  <c r="I3292" i="2"/>
  <c r="T3293" i="2"/>
  <c r="S3294" i="2" l="1"/>
  <c r="Q3295" i="2"/>
  <c r="I3293" i="2"/>
  <c r="T3294" i="2"/>
  <c r="S3295" i="2" l="1"/>
  <c r="Q3296" i="2"/>
  <c r="I3294" i="2"/>
  <c r="T3295" i="2"/>
  <c r="S3296" i="2" l="1"/>
  <c r="Q3297" i="2"/>
  <c r="I3295" i="2"/>
  <c r="T3296" i="2"/>
  <c r="S3297" i="2" l="1"/>
  <c r="Q3298" i="2"/>
  <c r="I3296" i="2"/>
  <c r="T3297" i="2"/>
  <c r="S3298" i="2" l="1"/>
  <c r="Q3299" i="2"/>
  <c r="I3297" i="2"/>
  <c r="T3298" i="2"/>
  <c r="Q3300" i="2" l="1"/>
  <c r="S3299" i="2"/>
  <c r="I3298" i="2"/>
  <c r="T3299" i="2"/>
  <c r="Q3301" i="2" l="1"/>
  <c r="S3300" i="2"/>
  <c r="I3299" i="2"/>
  <c r="T3300" i="2"/>
  <c r="Q3302" i="2" l="1"/>
  <c r="S3301" i="2"/>
  <c r="I3300" i="2"/>
  <c r="T3301" i="2"/>
  <c r="S3302" i="2" l="1"/>
  <c r="Q3303" i="2"/>
  <c r="I3301" i="2"/>
  <c r="T3302" i="2"/>
  <c r="S3303" i="2" l="1"/>
  <c r="Q3304" i="2"/>
  <c r="I3302" i="2"/>
  <c r="T3303" i="2"/>
  <c r="S3304" i="2" l="1"/>
  <c r="Q3305" i="2"/>
  <c r="I3303" i="2"/>
  <c r="T3304" i="2"/>
  <c r="S3305" i="2" l="1"/>
  <c r="Q3306" i="2"/>
  <c r="I3304" i="2"/>
  <c r="T3305" i="2"/>
  <c r="Q3307" i="2" l="1"/>
  <c r="S3306" i="2"/>
  <c r="I3305" i="2"/>
  <c r="T3306" i="2"/>
  <c r="S3307" i="2" l="1"/>
  <c r="Q3308" i="2"/>
  <c r="I3306" i="2"/>
  <c r="T3307" i="2"/>
  <c r="S3308" i="2" l="1"/>
  <c r="Q3309" i="2"/>
  <c r="I3307" i="2"/>
  <c r="T3308" i="2"/>
  <c r="S3309" i="2" l="1"/>
  <c r="Q3310" i="2"/>
  <c r="I3308" i="2"/>
  <c r="T3309" i="2"/>
  <c r="S3310" i="2" l="1"/>
  <c r="Q3311" i="2"/>
  <c r="I3309" i="2"/>
  <c r="T3310" i="2"/>
  <c r="S3311" i="2" l="1"/>
  <c r="Q3312" i="2"/>
  <c r="I3310" i="2"/>
  <c r="T3311" i="2"/>
  <c r="S3312" i="2" l="1"/>
  <c r="Q3313" i="2"/>
  <c r="I3311" i="2"/>
  <c r="T3312" i="2"/>
  <c r="S3313" i="2" l="1"/>
  <c r="Q3314" i="2"/>
  <c r="I3312" i="2"/>
  <c r="T3313" i="2"/>
  <c r="S3314" i="2" l="1"/>
  <c r="Q3315" i="2"/>
  <c r="I3313" i="2"/>
  <c r="T3314" i="2"/>
  <c r="Q3316" i="2" l="1"/>
  <c r="S3315" i="2"/>
  <c r="I3314" i="2"/>
  <c r="T3315" i="2"/>
  <c r="S3316" i="2" l="1"/>
  <c r="Q3317" i="2"/>
  <c r="I3315" i="2"/>
  <c r="T3316" i="2"/>
  <c r="Q3318" i="2" l="1"/>
  <c r="S3317" i="2"/>
  <c r="I3316" i="2"/>
  <c r="T3317" i="2"/>
  <c r="S3318" i="2" l="1"/>
  <c r="Q3319" i="2"/>
  <c r="I3317" i="2"/>
  <c r="T3318" i="2"/>
  <c r="Q3320" i="2" l="1"/>
  <c r="S3319" i="2"/>
  <c r="I3318" i="2"/>
  <c r="T3319" i="2"/>
  <c r="Q3321" i="2" l="1"/>
  <c r="S3320" i="2"/>
  <c r="I3319" i="2"/>
  <c r="T3320" i="2"/>
  <c r="S3321" i="2" l="1"/>
  <c r="Q3322" i="2"/>
  <c r="I3320" i="2"/>
  <c r="T3321" i="2"/>
  <c r="S3322" i="2" l="1"/>
  <c r="Q3323" i="2"/>
  <c r="I3321" i="2"/>
  <c r="T3322" i="2"/>
  <c r="S3323" i="2" l="1"/>
  <c r="Q3324" i="2"/>
  <c r="I3322" i="2"/>
  <c r="T3323" i="2"/>
  <c r="Q3325" i="2" l="1"/>
  <c r="S3324" i="2"/>
  <c r="I3323" i="2"/>
  <c r="T3324" i="2"/>
  <c r="S3325" i="2" l="1"/>
  <c r="Q3326" i="2"/>
  <c r="I3324" i="2"/>
  <c r="T3325" i="2"/>
  <c r="S3326" i="2" l="1"/>
  <c r="Q3327" i="2"/>
  <c r="I3325" i="2"/>
  <c r="T3326" i="2"/>
  <c r="S3327" i="2" l="1"/>
  <c r="Q3328" i="2"/>
  <c r="I3326" i="2"/>
  <c r="T3327" i="2"/>
  <c r="S3328" i="2" l="1"/>
  <c r="Q3329" i="2"/>
  <c r="I3327" i="2"/>
  <c r="T3328" i="2"/>
  <c r="Q3330" i="2" l="1"/>
  <c r="S3329" i="2"/>
  <c r="I3328" i="2"/>
  <c r="T3329" i="2"/>
  <c r="S3330" i="2" l="1"/>
  <c r="Q3331" i="2"/>
  <c r="I3329" i="2"/>
  <c r="T3330" i="2"/>
  <c r="Q3332" i="2" l="1"/>
  <c r="S3331" i="2"/>
  <c r="I3330" i="2"/>
  <c r="T3331" i="2"/>
  <c r="S3332" i="2" l="1"/>
  <c r="Q3333" i="2"/>
  <c r="I3331" i="2"/>
  <c r="T3332" i="2"/>
  <c r="Q3334" i="2" l="1"/>
  <c r="S3333" i="2"/>
  <c r="I3332" i="2"/>
  <c r="T3333" i="2"/>
  <c r="S3334" i="2" l="1"/>
  <c r="T3334" i="2" s="1"/>
  <c r="Q3335" i="2"/>
  <c r="I3333" i="2"/>
  <c r="Q3336" i="2" l="1"/>
  <c r="S3335" i="2"/>
  <c r="I3334" i="2"/>
  <c r="T3335" i="2"/>
  <c r="S3336" i="2" l="1"/>
  <c r="Q3337" i="2"/>
  <c r="I3335" i="2"/>
  <c r="T3336" i="2"/>
  <c r="Q3338" i="2" l="1"/>
  <c r="S3337" i="2"/>
  <c r="I3336" i="2"/>
  <c r="T3337" i="2"/>
  <c r="Q3339" i="2" l="1"/>
  <c r="S3338" i="2"/>
  <c r="I3337" i="2"/>
  <c r="T3338" i="2"/>
  <c r="Q3340" i="2" l="1"/>
  <c r="S3339" i="2"/>
  <c r="I3338" i="2"/>
  <c r="T3339" i="2"/>
  <c r="Q3341" i="2" l="1"/>
  <c r="S3340" i="2"/>
  <c r="I3339" i="2"/>
  <c r="T3340" i="2"/>
  <c r="S3341" i="2" l="1"/>
  <c r="Q3342" i="2"/>
  <c r="I3340" i="2"/>
  <c r="T3341" i="2"/>
  <c r="S3342" i="2" l="1"/>
  <c r="Q3343" i="2"/>
  <c r="I3341" i="2"/>
  <c r="T3342" i="2"/>
  <c r="S3343" i="2" l="1"/>
  <c r="Q3344" i="2"/>
  <c r="I3342" i="2"/>
  <c r="T3343" i="2"/>
  <c r="S3344" i="2" l="1"/>
  <c r="Q3345" i="2"/>
  <c r="I3343" i="2"/>
  <c r="T3344" i="2"/>
  <c r="S3345" i="2" l="1"/>
  <c r="Q3346" i="2"/>
  <c r="I3344" i="2"/>
  <c r="T3345" i="2"/>
  <c r="S3346" i="2" l="1"/>
  <c r="Q3347" i="2"/>
  <c r="I3345" i="2"/>
  <c r="T3346" i="2"/>
  <c r="Q3348" i="2" l="1"/>
  <c r="S3347" i="2"/>
  <c r="I3346" i="2"/>
  <c r="T3347" i="2"/>
  <c r="S3348" i="2" l="1"/>
  <c r="Q3349" i="2"/>
  <c r="I3347" i="2"/>
  <c r="T3348" i="2"/>
  <c r="Q3350" i="2" l="1"/>
  <c r="S3349" i="2"/>
  <c r="I3348" i="2"/>
  <c r="T3349" i="2"/>
  <c r="S3350" i="2" l="1"/>
  <c r="Q3351" i="2"/>
  <c r="I3349" i="2"/>
  <c r="T3350" i="2"/>
  <c r="Q3352" i="2" l="1"/>
  <c r="S3351" i="2"/>
  <c r="T3351" i="2" s="1"/>
  <c r="I3350" i="2"/>
  <c r="S3352" i="2" l="1"/>
  <c r="Q3353" i="2"/>
  <c r="I3351" i="2"/>
  <c r="T3352" i="2"/>
  <c r="Q3354" i="2" l="1"/>
  <c r="S3353" i="2"/>
  <c r="I3352" i="2"/>
  <c r="T3353" i="2"/>
  <c r="S3354" i="2" l="1"/>
  <c r="Q3355" i="2"/>
  <c r="I3353" i="2"/>
  <c r="T3354" i="2"/>
  <c r="Q3356" i="2" l="1"/>
  <c r="S3355" i="2"/>
  <c r="I3354" i="2"/>
  <c r="T3355" i="2"/>
  <c r="S3356" i="2" l="1"/>
  <c r="Q3357" i="2"/>
  <c r="I3355" i="2"/>
  <c r="T3356" i="2"/>
  <c r="S3357" i="2" l="1"/>
  <c r="Q3358" i="2"/>
  <c r="I3356" i="2"/>
  <c r="T3357" i="2"/>
  <c r="Q3359" i="2" l="1"/>
  <c r="S3358" i="2"/>
  <c r="I3357" i="2"/>
  <c r="T3358" i="2"/>
  <c r="S3359" i="2" l="1"/>
  <c r="Q3360" i="2"/>
  <c r="I3358" i="2"/>
  <c r="T3359" i="2"/>
  <c r="S3360" i="2" l="1"/>
  <c r="Q3361" i="2"/>
  <c r="I3359" i="2"/>
  <c r="T3360" i="2"/>
  <c r="Q3362" i="2" l="1"/>
  <c r="S3361" i="2"/>
  <c r="I3360" i="2"/>
  <c r="T3361" i="2"/>
  <c r="S3362" i="2" l="1"/>
  <c r="Q3363" i="2"/>
  <c r="I3361" i="2"/>
  <c r="T3362" i="2"/>
  <c r="Q3364" i="2" l="1"/>
  <c r="S3363" i="2"/>
  <c r="I3362" i="2"/>
  <c r="T3363" i="2"/>
  <c r="S3364" i="2" l="1"/>
  <c r="Q3365" i="2"/>
  <c r="I3363" i="2"/>
  <c r="T3364" i="2"/>
  <c r="Q3366" i="2" l="1"/>
  <c r="S3365" i="2"/>
  <c r="I3364" i="2"/>
  <c r="T3365" i="2"/>
  <c r="S3366" i="2" l="1"/>
  <c r="Q3367" i="2"/>
  <c r="I3365" i="2"/>
  <c r="T3366" i="2"/>
  <c r="Q3368" i="2" l="1"/>
  <c r="S3367" i="2"/>
  <c r="I3366" i="2"/>
  <c r="T3367" i="2"/>
  <c r="S3368" i="2" l="1"/>
  <c r="Q3369" i="2"/>
  <c r="I3367" i="2"/>
  <c r="T3368" i="2"/>
  <c r="Q3370" i="2" l="1"/>
  <c r="S3369" i="2"/>
  <c r="I3368" i="2"/>
  <c r="T3369" i="2"/>
  <c r="Q3371" i="2" l="1"/>
  <c r="S3370" i="2"/>
  <c r="I3369" i="2"/>
  <c r="T3370" i="2"/>
  <c r="S3371" i="2" l="1"/>
  <c r="Q3372" i="2"/>
  <c r="I3370" i="2"/>
  <c r="T3371" i="2"/>
  <c r="S3372" i="2" l="1"/>
  <c r="Q3373" i="2"/>
  <c r="I3371" i="2"/>
  <c r="T3372" i="2"/>
  <c r="S3373" i="2" l="1"/>
  <c r="Q3374" i="2"/>
  <c r="I3372" i="2"/>
  <c r="T3373" i="2"/>
  <c r="S3374" i="2" l="1"/>
  <c r="Q3375" i="2"/>
  <c r="I3373" i="2"/>
  <c r="T3374" i="2"/>
  <c r="Q3376" i="2" l="1"/>
  <c r="S3375" i="2"/>
  <c r="I3374" i="2"/>
  <c r="T3375" i="2"/>
  <c r="S3376" i="2" l="1"/>
  <c r="Q3377" i="2"/>
  <c r="I3375" i="2"/>
  <c r="T3376" i="2"/>
  <c r="S3377" i="2" l="1"/>
  <c r="Q3378" i="2"/>
  <c r="I3376" i="2"/>
  <c r="T3377" i="2"/>
  <c r="S3378" i="2" l="1"/>
  <c r="Q3379" i="2"/>
  <c r="I3377" i="2"/>
  <c r="T3378" i="2"/>
  <c r="Q3380" i="2" l="1"/>
  <c r="S3379" i="2"/>
  <c r="I3378" i="2"/>
  <c r="T3379" i="2"/>
  <c r="S3380" i="2" l="1"/>
  <c r="Q3381" i="2"/>
  <c r="I3379" i="2"/>
  <c r="T3380" i="2"/>
  <c r="Q3382" i="2" l="1"/>
  <c r="S3381" i="2"/>
  <c r="I3380" i="2"/>
  <c r="T3381" i="2"/>
  <c r="S3382" i="2" l="1"/>
  <c r="Q3383" i="2"/>
  <c r="I3381" i="2"/>
  <c r="T3382" i="2"/>
  <c r="S3383" i="2" l="1"/>
  <c r="Q3384" i="2"/>
  <c r="I3382" i="2"/>
  <c r="T3383" i="2"/>
  <c r="S3384" i="2" l="1"/>
  <c r="Q3385" i="2"/>
  <c r="I3383" i="2"/>
  <c r="T3384" i="2"/>
  <c r="Q3386" i="2" l="1"/>
  <c r="S3385" i="2"/>
  <c r="I3384" i="2"/>
  <c r="T3385" i="2"/>
  <c r="Q3387" i="2" l="1"/>
  <c r="S3386" i="2"/>
  <c r="I3385" i="2"/>
  <c r="T3386" i="2"/>
  <c r="S3387" i="2" l="1"/>
  <c r="Q3388" i="2"/>
  <c r="I3386" i="2"/>
  <c r="T3387" i="2"/>
  <c r="S3388" i="2" l="1"/>
  <c r="T3388" i="2" s="1"/>
  <c r="Q3389" i="2"/>
  <c r="I3387" i="2"/>
  <c r="S3389" i="2" l="1"/>
  <c r="Q3390" i="2"/>
  <c r="I3388" i="2"/>
  <c r="T3389" i="2"/>
  <c r="S3390" i="2" l="1"/>
  <c r="Q3391" i="2"/>
  <c r="I3389" i="2"/>
  <c r="T3390" i="2"/>
  <c r="Q3392" i="2" l="1"/>
  <c r="S3391" i="2"/>
  <c r="I3390" i="2"/>
  <c r="T3391" i="2"/>
  <c r="Q3393" i="2" l="1"/>
  <c r="S3392" i="2"/>
  <c r="I3391" i="2"/>
  <c r="T3392" i="2"/>
  <c r="Q3394" i="2" l="1"/>
  <c r="S3393" i="2"/>
  <c r="I3392" i="2"/>
  <c r="T3393" i="2"/>
  <c r="Q3395" i="2" l="1"/>
  <c r="S3394" i="2"/>
  <c r="I3393" i="2"/>
  <c r="T3394" i="2"/>
  <c r="S3395" i="2" l="1"/>
  <c r="Q3396" i="2"/>
  <c r="I3394" i="2"/>
  <c r="T3395" i="2"/>
  <c r="Q3397" i="2" l="1"/>
  <c r="S3396" i="2"/>
  <c r="I3395" i="2"/>
  <c r="T3396" i="2"/>
  <c r="S3397" i="2" l="1"/>
  <c r="Q3398" i="2"/>
  <c r="I3396" i="2"/>
  <c r="T3397" i="2"/>
  <c r="Q3399" i="2" l="1"/>
  <c r="S3398" i="2"/>
  <c r="I3397" i="2"/>
  <c r="T3398" i="2"/>
  <c r="S3399" i="2" l="1"/>
  <c r="Q3400" i="2"/>
  <c r="I3398" i="2"/>
  <c r="T3399" i="2"/>
  <c r="Q3401" i="2" l="1"/>
  <c r="S3400" i="2"/>
  <c r="I3399" i="2"/>
  <c r="T3400" i="2"/>
  <c r="Q3402" i="2" l="1"/>
  <c r="S3401" i="2"/>
  <c r="I3400" i="2"/>
  <c r="T3401" i="2"/>
  <c r="Q3403" i="2" l="1"/>
  <c r="S3402" i="2"/>
  <c r="I3401" i="2"/>
  <c r="T3402" i="2"/>
  <c r="S3403" i="2" l="1"/>
  <c r="Q3404" i="2"/>
  <c r="I3402" i="2"/>
  <c r="T3403" i="2"/>
  <c r="S3404" i="2" l="1"/>
  <c r="Q3405" i="2"/>
  <c r="I3403" i="2"/>
  <c r="T3404" i="2"/>
  <c r="S3405" i="2" l="1"/>
  <c r="Q3406" i="2"/>
  <c r="I3404" i="2"/>
  <c r="T3405" i="2"/>
  <c r="Q3407" i="2" l="1"/>
  <c r="S3406" i="2"/>
  <c r="I3405" i="2"/>
  <c r="T3406" i="2"/>
  <c r="S3407" i="2" l="1"/>
  <c r="Q3408" i="2"/>
  <c r="I3406" i="2"/>
  <c r="T3407" i="2"/>
  <c r="S3408" i="2" l="1"/>
  <c r="Q3409" i="2"/>
  <c r="I3407" i="2"/>
  <c r="T3408" i="2"/>
  <c r="S3409" i="2" l="1"/>
  <c r="Q3410" i="2"/>
  <c r="I3408" i="2"/>
  <c r="T3409" i="2"/>
  <c r="S3410" i="2" l="1"/>
  <c r="Q3411" i="2"/>
  <c r="I3409" i="2"/>
  <c r="T3410" i="2"/>
  <c r="Q3412" i="2" l="1"/>
  <c r="S3411" i="2"/>
  <c r="I3410" i="2"/>
  <c r="T3411" i="2"/>
  <c r="Q3413" i="2" l="1"/>
  <c r="S3412" i="2"/>
  <c r="I3411" i="2"/>
  <c r="T3412" i="2"/>
  <c r="S3413" i="2" l="1"/>
  <c r="Q3414" i="2"/>
  <c r="I3412" i="2"/>
  <c r="T3413" i="2"/>
  <c r="S3414" i="2" l="1"/>
  <c r="Q3415" i="2"/>
  <c r="I3413" i="2"/>
  <c r="T3414" i="2"/>
  <c r="S3415" i="2" l="1"/>
  <c r="Q3416" i="2"/>
  <c r="I3414" i="2"/>
  <c r="T3415" i="2"/>
  <c r="S3416" i="2" l="1"/>
  <c r="Q3417" i="2"/>
  <c r="I3415" i="2"/>
  <c r="T3416" i="2"/>
  <c r="Q3418" i="2" l="1"/>
  <c r="S3417" i="2"/>
  <c r="I3416" i="2"/>
  <c r="T3417" i="2"/>
  <c r="S3418" i="2" l="1"/>
  <c r="Q3419" i="2"/>
  <c r="I3417" i="2"/>
  <c r="T3418" i="2"/>
  <c r="Q3420" i="2" l="1"/>
  <c r="S3419" i="2"/>
  <c r="I3418" i="2"/>
  <c r="T3419" i="2"/>
  <c r="Q3421" i="2" l="1"/>
  <c r="S3420" i="2"/>
  <c r="I3419" i="2"/>
  <c r="T3420" i="2"/>
  <c r="S3421" i="2" l="1"/>
  <c r="Q3422" i="2"/>
  <c r="I3420" i="2"/>
  <c r="T3421" i="2"/>
  <c r="S3422" i="2" l="1"/>
  <c r="Q3423" i="2"/>
  <c r="I3421" i="2"/>
  <c r="T3422" i="2"/>
  <c r="Q3424" i="2" l="1"/>
  <c r="S3423" i="2"/>
  <c r="I3422" i="2"/>
  <c r="T3423" i="2"/>
  <c r="S3424" i="2" l="1"/>
  <c r="Q3425" i="2"/>
  <c r="I3423" i="2"/>
  <c r="T3424" i="2"/>
  <c r="S3425" i="2" l="1"/>
  <c r="Q3426" i="2"/>
  <c r="I3424" i="2"/>
  <c r="T3425" i="2"/>
  <c r="Q3427" i="2" l="1"/>
  <c r="S3426" i="2"/>
  <c r="I3425" i="2"/>
  <c r="T3426" i="2"/>
  <c r="Q3428" i="2" l="1"/>
  <c r="S3427" i="2"/>
  <c r="I3426" i="2"/>
  <c r="T3427" i="2"/>
  <c r="Q3429" i="2" l="1"/>
  <c r="S3428" i="2"/>
  <c r="I3427" i="2"/>
  <c r="T3428" i="2"/>
  <c r="S3429" i="2" l="1"/>
  <c r="Q3430" i="2"/>
  <c r="I3428" i="2"/>
  <c r="T3429" i="2"/>
  <c r="Q3431" i="2" l="1"/>
  <c r="S3430" i="2"/>
  <c r="I3429" i="2"/>
  <c r="T3430" i="2"/>
  <c r="S3431" i="2" l="1"/>
  <c r="Q3432" i="2"/>
  <c r="I3430" i="2"/>
  <c r="T3431" i="2"/>
  <c r="Q3433" i="2" l="1"/>
  <c r="S3432" i="2"/>
  <c r="I3431" i="2"/>
  <c r="T3432" i="2"/>
  <c r="S3433" i="2" l="1"/>
  <c r="Q3434" i="2"/>
  <c r="I3432" i="2"/>
  <c r="T3433" i="2"/>
  <c r="Q3435" i="2" l="1"/>
  <c r="S3434" i="2"/>
  <c r="I3433" i="2"/>
  <c r="T3434" i="2"/>
  <c r="Q3436" i="2" l="1"/>
  <c r="S3435" i="2"/>
  <c r="I3434" i="2"/>
  <c r="T3435" i="2"/>
  <c r="Q3437" i="2" l="1"/>
  <c r="S3436" i="2"/>
  <c r="I3435" i="2"/>
  <c r="T3436" i="2"/>
  <c r="S3437" i="2" l="1"/>
  <c r="Q3438" i="2"/>
  <c r="I3436" i="2"/>
  <c r="T3437" i="2"/>
  <c r="Q3439" i="2" l="1"/>
  <c r="S3438" i="2"/>
  <c r="I3437" i="2"/>
  <c r="T3438" i="2"/>
  <c r="S3439" i="2" l="1"/>
  <c r="Q3440" i="2"/>
  <c r="I3438" i="2"/>
  <c r="T3439" i="2"/>
  <c r="S3440" i="2" l="1"/>
  <c r="Q3441" i="2"/>
  <c r="I3439" i="2"/>
  <c r="T3440" i="2"/>
  <c r="S3441" i="2" l="1"/>
  <c r="Q3442" i="2"/>
  <c r="I3440" i="2"/>
  <c r="T3441" i="2"/>
  <c r="S3442" i="2" l="1"/>
  <c r="Q3443" i="2"/>
  <c r="I3441" i="2"/>
  <c r="T3442" i="2"/>
  <c r="Q3444" i="2" l="1"/>
  <c r="S3443" i="2"/>
  <c r="I3442" i="2"/>
  <c r="T3443" i="2"/>
  <c r="Q3445" i="2" l="1"/>
  <c r="S3444" i="2"/>
  <c r="I3443" i="2"/>
  <c r="T3444" i="2"/>
  <c r="S3445" i="2" l="1"/>
  <c r="Q3446" i="2"/>
  <c r="I3444" i="2"/>
  <c r="T3445" i="2"/>
  <c r="S3446" i="2" l="1"/>
  <c r="Q3447" i="2"/>
  <c r="I3445" i="2"/>
  <c r="T3446" i="2"/>
  <c r="S3447" i="2" l="1"/>
  <c r="Q3448" i="2"/>
  <c r="I3446" i="2"/>
  <c r="T3447" i="2"/>
  <c r="S3448" i="2" l="1"/>
  <c r="Q3449" i="2"/>
  <c r="I3447" i="2"/>
  <c r="T3448" i="2"/>
  <c r="Q3450" i="2" l="1"/>
  <c r="S3449" i="2"/>
  <c r="I3448" i="2"/>
  <c r="T3449" i="2"/>
  <c r="S3450" i="2" l="1"/>
  <c r="Q3451" i="2"/>
  <c r="I3449" i="2"/>
  <c r="T3450" i="2"/>
  <c r="Q3452" i="2" l="1"/>
  <c r="S3451" i="2"/>
  <c r="I3450" i="2"/>
  <c r="T3451" i="2"/>
  <c r="Q3453" i="2" l="1"/>
  <c r="S3452" i="2"/>
  <c r="I3451" i="2"/>
  <c r="T3452" i="2"/>
  <c r="S3453" i="2" l="1"/>
  <c r="Q3454" i="2"/>
  <c r="I3452" i="2"/>
  <c r="T3453" i="2"/>
  <c r="Q3455" i="2" l="1"/>
  <c r="S3454" i="2"/>
  <c r="I3453" i="2"/>
  <c r="T3454" i="2"/>
  <c r="Q3456" i="2" l="1"/>
  <c r="S3455" i="2"/>
  <c r="I3454" i="2"/>
  <c r="T3455" i="2"/>
  <c r="S3456" i="2" l="1"/>
  <c r="Q3457" i="2"/>
  <c r="I3455" i="2"/>
  <c r="T3456" i="2"/>
  <c r="S3457" i="2" l="1"/>
  <c r="Q3458" i="2"/>
  <c r="I3456" i="2"/>
  <c r="T3457" i="2"/>
  <c r="Q3459" i="2" l="1"/>
  <c r="S3458" i="2"/>
  <c r="I3457" i="2"/>
  <c r="T3458" i="2"/>
  <c r="S3459" i="2" l="1"/>
  <c r="Q3460" i="2"/>
  <c r="I3458" i="2"/>
  <c r="T3459" i="2"/>
  <c r="Q3461" i="2" l="1"/>
  <c r="S3460" i="2"/>
  <c r="I3459" i="2"/>
  <c r="T3460" i="2"/>
  <c r="S3461" i="2" l="1"/>
  <c r="Q3462" i="2"/>
  <c r="I3460" i="2"/>
  <c r="T3461" i="2"/>
  <c r="S3462" i="2" l="1"/>
  <c r="Q3463" i="2"/>
  <c r="I3461" i="2"/>
  <c r="T3462" i="2"/>
  <c r="S3463" i="2" l="1"/>
  <c r="Q3464" i="2"/>
  <c r="I3462" i="2"/>
  <c r="T3463" i="2"/>
  <c r="S3464" i="2" l="1"/>
  <c r="Q3465" i="2"/>
  <c r="I3463" i="2"/>
  <c r="T3464" i="2"/>
  <c r="Q3466" i="2" l="1"/>
  <c r="S3465" i="2"/>
  <c r="I3464" i="2"/>
  <c r="T3465" i="2"/>
  <c r="Q3467" i="2" l="1"/>
  <c r="S3466" i="2"/>
  <c r="I3465" i="2"/>
  <c r="T3466" i="2"/>
  <c r="S3467" i="2" l="1"/>
  <c r="Q3468" i="2"/>
  <c r="I3466" i="2"/>
  <c r="T3467" i="2"/>
  <c r="Q3469" i="2" l="1"/>
  <c r="S3468" i="2"/>
  <c r="I3467" i="2"/>
  <c r="T3468" i="2"/>
  <c r="S3469" i="2" l="1"/>
  <c r="Q3470" i="2"/>
  <c r="I3468" i="2"/>
  <c r="T3469" i="2"/>
  <c r="Q3471" i="2" l="1"/>
  <c r="S3470" i="2"/>
  <c r="I3469" i="2"/>
  <c r="T3470" i="2"/>
  <c r="S3471" i="2" l="1"/>
  <c r="Q3472" i="2"/>
  <c r="I3470" i="2"/>
  <c r="T3471" i="2"/>
  <c r="S3472" i="2" l="1"/>
  <c r="Q3473" i="2"/>
  <c r="I3471" i="2"/>
  <c r="T3472" i="2"/>
  <c r="S3473" i="2" l="1"/>
  <c r="Q3474" i="2"/>
  <c r="I3472" i="2"/>
  <c r="T3473" i="2"/>
  <c r="S3474" i="2" l="1"/>
  <c r="Q3475" i="2"/>
  <c r="I3473" i="2"/>
  <c r="T3474" i="2"/>
  <c r="Q3476" i="2" l="1"/>
  <c r="S3475" i="2"/>
  <c r="I3474" i="2"/>
  <c r="T3475" i="2"/>
  <c r="Q3477" i="2" l="1"/>
  <c r="S3476" i="2"/>
  <c r="I3475" i="2"/>
  <c r="T3476" i="2"/>
  <c r="S3477" i="2" l="1"/>
  <c r="Q3478" i="2"/>
  <c r="I3476" i="2"/>
  <c r="T3477" i="2"/>
  <c r="S3478" i="2" l="1"/>
  <c r="Q3479" i="2"/>
  <c r="I3477" i="2"/>
  <c r="T3478" i="2"/>
  <c r="S3479" i="2" l="1"/>
  <c r="Q3480" i="2"/>
  <c r="I3478" i="2"/>
  <c r="T3479" i="2"/>
  <c r="Q3481" i="2" l="1"/>
  <c r="S3480" i="2"/>
  <c r="I3479" i="2"/>
  <c r="T3480" i="2"/>
  <c r="S3481" i="2" l="1"/>
  <c r="Q3482" i="2"/>
  <c r="I3480" i="2"/>
  <c r="T3481" i="2"/>
  <c r="Q3483" i="2" l="1"/>
  <c r="S3482" i="2"/>
  <c r="I3481" i="2"/>
  <c r="T3482" i="2"/>
  <c r="Q3484" i="2" l="1"/>
  <c r="S3483" i="2"/>
  <c r="I3482" i="2"/>
  <c r="T3483" i="2"/>
  <c r="Q3485" i="2" l="1"/>
  <c r="S3484" i="2"/>
  <c r="I3483" i="2"/>
  <c r="T3484" i="2"/>
  <c r="Q3486" i="2" l="1"/>
  <c r="S3485" i="2"/>
  <c r="I3484" i="2"/>
  <c r="T3485" i="2"/>
  <c r="S3486" i="2" l="1"/>
  <c r="Q3487" i="2"/>
  <c r="I3485" i="2"/>
  <c r="T3486" i="2"/>
  <c r="S3487" i="2" l="1"/>
  <c r="Q3488" i="2"/>
  <c r="I3486" i="2"/>
  <c r="T3487" i="2"/>
  <c r="S3488" i="2" l="1"/>
  <c r="Q3489" i="2"/>
  <c r="I3487" i="2"/>
  <c r="T3488" i="2"/>
  <c r="Q3490" i="2" l="1"/>
  <c r="S3489" i="2"/>
  <c r="I3488" i="2"/>
  <c r="T3489" i="2"/>
  <c r="S3490" i="2" l="1"/>
  <c r="Q3491" i="2"/>
  <c r="I3489" i="2"/>
  <c r="T3490" i="2"/>
  <c r="S3491" i="2" l="1"/>
  <c r="Q3492" i="2"/>
  <c r="I3490" i="2"/>
  <c r="T3491" i="2"/>
  <c r="Q3493" i="2" l="1"/>
  <c r="S3492" i="2"/>
  <c r="I3491" i="2"/>
  <c r="T3492" i="2"/>
  <c r="S3493" i="2" l="1"/>
  <c r="Q3494" i="2"/>
  <c r="I3492" i="2"/>
  <c r="T3493" i="2"/>
  <c r="S3494" i="2" l="1"/>
  <c r="Q3495" i="2"/>
  <c r="I3493" i="2"/>
  <c r="T3494" i="2"/>
  <c r="S3495" i="2" l="1"/>
  <c r="Q3496" i="2"/>
  <c r="I3494" i="2"/>
  <c r="T3495" i="2"/>
  <c r="Q3497" i="2" l="1"/>
  <c r="S3496" i="2"/>
  <c r="T3496" i="2" s="1"/>
  <c r="I3495" i="2"/>
  <c r="S3497" i="2" l="1"/>
  <c r="Q3498" i="2"/>
  <c r="I3496" i="2"/>
  <c r="T3497" i="2"/>
  <c r="Q3499" i="2" l="1"/>
  <c r="S3498" i="2"/>
  <c r="I3497" i="2"/>
  <c r="T3498" i="2"/>
  <c r="Q3500" i="2" l="1"/>
  <c r="S3499" i="2"/>
  <c r="I3498" i="2"/>
  <c r="T3499" i="2"/>
  <c r="Q3501" i="2" l="1"/>
  <c r="S3500" i="2"/>
  <c r="I3499" i="2"/>
  <c r="T3500" i="2"/>
  <c r="S3501" i="2" l="1"/>
  <c r="Q3502" i="2"/>
  <c r="I3500" i="2"/>
  <c r="T3501" i="2"/>
  <c r="S3502" i="2" l="1"/>
  <c r="Q3503" i="2"/>
  <c r="I3501" i="2"/>
  <c r="T3502" i="2"/>
  <c r="Q3504" i="2" l="1"/>
  <c r="S3503" i="2"/>
  <c r="I3502" i="2"/>
  <c r="T3503" i="2"/>
  <c r="S3504" i="2" l="1"/>
  <c r="Q3505" i="2"/>
  <c r="I3503" i="2"/>
  <c r="T3504" i="2"/>
  <c r="Q3506" i="2" l="1"/>
  <c r="S3505" i="2"/>
  <c r="I3504" i="2"/>
  <c r="T3505" i="2"/>
  <c r="Q3507" i="2" l="1"/>
  <c r="S3506" i="2"/>
  <c r="I3505" i="2"/>
  <c r="T3506" i="2"/>
  <c r="S3507" i="2" l="1"/>
  <c r="Q3508" i="2"/>
  <c r="I3506" i="2"/>
  <c r="T3507" i="2"/>
  <c r="S3508" i="2" l="1"/>
  <c r="Q3509" i="2"/>
  <c r="I3507" i="2"/>
  <c r="T3508" i="2"/>
  <c r="Q3510" i="2" l="1"/>
  <c r="S3509" i="2"/>
  <c r="I3508" i="2"/>
  <c r="T3509" i="2"/>
  <c r="S3510" i="2" l="1"/>
  <c r="Q3511" i="2"/>
  <c r="I3509" i="2"/>
  <c r="T3510" i="2"/>
  <c r="S3511" i="2" l="1"/>
  <c r="Q3512" i="2"/>
  <c r="I3510" i="2"/>
  <c r="T3511" i="2"/>
  <c r="Q3513" i="2" l="1"/>
  <c r="S3512" i="2"/>
  <c r="I3511" i="2"/>
  <c r="T3512" i="2"/>
  <c r="S3513" i="2" l="1"/>
  <c r="Q3514" i="2"/>
  <c r="I3512" i="2"/>
  <c r="T3513" i="2"/>
  <c r="Q3515" i="2" l="1"/>
  <c r="S3514" i="2"/>
  <c r="I3513" i="2"/>
  <c r="T3514" i="2"/>
  <c r="Q3516" i="2" l="1"/>
  <c r="S3515" i="2"/>
  <c r="I3514" i="2"/>
  <c r="T3515" i="2"/>
  <c r="Q3517" i="2" l="1"/>
  <c r="S3516" i="2"/>
  <c r="I3515" i="2"/>
  <c r="T3516" i="2"/>
  <c r="S3517" i="2" l="1"/>
  <c r="Q3518" i="2"/>
  <c r="I3516" i="2"/>
  <c r="T3517" i="2"/>
  <c r="S3518" i="2" l="1"/>
  <c r="Q3519" i="2"/>
  <c r="I3517" i="2"/>
  <c r="T3518" i="2"/>
  <c r="S3519" i="2" l="1"/>
  <c r="Q3520" i="2"/>
  <c r="I3518" i="2"/>
  <c r="T3519" i="2"/>
  <c r="S3520" i="2" l="1"/>
  <c r="Q3521" i="2"/>
  <c r="I3519" i="2"/>
  <c r="T3520" i="2"/>
  <c r="Q3522" i="2" l="1"/>
  <c r="S3521" i="2"/>
  <c r="I3520" i="2"/>
  <c r="T3521" i="2"/>
  <c r="S3522" i="2" l="1"/>
  <c r="Q3523" i="2"/>
  <c r="I3521" i="2"/>
  <c r="T3522" i="2"/>
  <c r="S3523" i="2" l="1"/>
  <c r="Q3524" i="2"/>
  <c r="I3522" i="2"/>
  <c r="T3523" i="2"/>
  <c r="S3524" i="2" l="1"/>
  <c r="Q3525" i="2"/>
  <c r="I3523" i="2"/>
  <c r="T3524" i="2"/>
  <c r="Q3526" i="2" l="1"/>
  <c r="S3525" i="2"/>
  <c r="I3524" i="2"/>
  <c r="T3525" i="2"/>
  <c r="Q3527" i="2" l="1"/>
  <c r="S3526" i="2"/>
  <c r="I3525" i="2"/>
  <c r="T3526" i="2"/>
  <c r="S3527" i="2" l="1"/>
  <c r="Q3528" i="2"/>
  <c r="I3526" i="2"/>
  <c r="T3527" i="2"/>
  <c r="Q3529" i="2" l="1"/>
  <c r="S3528" i="2"/>
  <c r="I3527" i="2"/>
  <c r="T3528" i="2"/>
  <c r="S3529" i="2" l="1"/>
  <c r="Q3530" i="2"/>
  <c r="I3528" i="2"/>
  <c r="T3529" i="2"/>
  <c r="Q3531" i="2" l="1"/>
  <c r="S3530" i="2"/>
  <c r="I3529" i="2"/>
  <c r="T3530" i="2"/>
  <c r="Q3532" i="2" l="1"/>
  <c r="S3531" i="2"/>
  <c r="I3530" i="2"/>
  <c r="T3531" i="2"/>
  <c r="Q3533" i="2" l="1"/>
  <c r="S3532" i="2"/>
  <c r="I3531" i="2"/>
  <c r="T3532" i="2"/>
  <c r="S3533" i="2" l="1"/>
  <c r="Q3534" i="2"/>
  <c r="I3532" i="2"/>
  <c r="T3533" i="2"/>
  <c r="S3534" i="2" l="1"/>
  <c r="Q3535" i="2"/>
  <c r="I3533" i="2"/>
  <c r="T3534" i="2"/>
  <c r="Q3536" i="2" l="1"/>
  <c r="S3535" i="2"/>
  <c r="I3534" i="2"/>
  <c r="T3535" i="2"/>
  <c r="S3536" i="2" l="1"/>
  <c r="Q3537" i="2"/>
  <c r="I3535" i="2"/>
  <c r="T3536" i="2"/>
  <c r="Q3538" i="2" l="1"/>
  <c r="S3537" i="2"/>
  <c r="I3536" i="2"/>
  <c r="T3537" i="2"/>
  <c r="S3538" i="2" l="1"/>
  <c r="Q3539" i="2"/>
  <c r="I3537" i="2"/>
  <c r="T3538" i="2"/>
  <c r="S3539" i="2" l="1"/>
  <c r="Q3540" i="2"/>
  <c r="I3538" i="2"/>
  <c r="T3539" i="2"/>
  <c r="Q3541" i="2" l="1"/>
  <c r="S3540" i="2"/>
  <c r="I3539" i="2"/>
  <c r="T3540" i="2"/>
  <c r="S3541" i="2" l="1"/>
  <c r="Q3542" i="2"/>
  <c r="I3540" i="2"/>
  <c r="T3541" i="2"/>
  <c r="S3542" i="2" l="1"/>
  <c r="Q3543" i="2"/>
  <c r="I3541" i="2"/>
  <c r="T3542" i="2"/>
  <c r="S3543" i="2" l="1"/>
  <c r="Q3544" i="2"/>
  <c r="I3542" i="2"/>
  <c r="T3543" i="2"/>
  <c r="S3544" i="2" l="1"/>
  <c r="Q3545" i="2"/>
  <c r="I3543" i="2"/>
  <c r="T3544" i="2"/>
  <c r="S3545" i="2" l="1"/>
  <c r="Q3546" i="2"/>
  <c r="I3544" i="2"/>
  <c r="T3545" i="2"/>
  <c r="Q3547" i="2" l="1"/>
  <c r="S3546" i="2"/>
  <c r="I3545" i="2"/>
  <c r="T3546" i="2"/>
  <c r="Q3548" i="2" l="1"/>
  <c r="S3547" i="2"/>
  <c r="I3546" i="2"/>
  <c r="T3547" i="2"/>
  <c r="Q3549" i="2" l="1"/>
  <c r="S3548" i="2"/>
  <c r="I3547" i="2"/>
  <c r="T3548" i="2"/>
  <c r="S3549" i="2" l="1"/>
  <c r="Q3550" i="2"/>
  <c r="I3548" i="2"/>
  <c r="T3549" i="2"/>
  <c r="Q3551" i="2" l="1"/>
  <c r="S3550" i="2"/>
  <c r="I3549" i="2"/>
  <c r="T3550" i="2"/>
  <c r="Q3552" i="2" l="1"/>
  <c r="S3551" i="2"/>
  <c r="I3550" i="2"/>
  <c r="T3551" i="2"/>
  <c r="S3552" i="2" l="1"/>
  <c r="Q3553" i="2"/>
  <c r="I3551" i="2"/>
  <c r="T3552" i="2"/>
  <c r="S3553" i="2" l="1"/>
  <c r="Q3554" i="2"/>
  <c r="I3552" i="2"/>
  <c r="T3553" i="2"/>
  <c r="Q3555" i="2" l="1"/>
  <c r="S3554" i="2"/>
  <c r="I3553" i="2"/>
  <c r="T3554" i="2"/>
  <c r="S3555" i="2" l="1"/>
  <c r="Q3556" i="2"/>
  <c r="I3554" i="2"/>
  <c r="T3555" i="2"/>
  <c r="S3556" i="2" l="1"/>
  <c r="Q3557" i="2"/>
  <c r="I3555" i="2"/>
  <c r="T3556" i="2"/>
  <c r="S3557" i="2" l="1"/>
  <c r="Q3558" i="2"/>
  <c r="I3556" i="2"/>
  <c r="T3557" i="2"/>
  <c r="S3558" i="2" l="1"/>
  <c r="Q3559" i="2"/>
  <c r="I3557" i="2"/>
  <c r="T3558" i="2"/>
  <c r="Q3560" i="2" l="1"/>
  <c r="S3559" i="2"/>
  <c r="I3558" i="2"/>
  <c r="T3559" i="2"/>
  <c r="Q3561" i="2" l="1"/>
  <c r="S3560" i="2"/>
  <c r="I3559" i="2"/>
  <c r="T3560" i="2"/>
  <c r="S3561" i="2" l="1"/>
  <c r="Q3562" i="2"/>
  <c r="I3560" i="2"/>
  <c r="T3561" i="2"/>
  <c r="Q3563" i="2" l="1"/>
  <c r="S3562" i="2"/>
  <c r="I3561" i="2"/>
  <c r="T3562" i="2"/>
  <c r="Q3564" i="2" l="1"/>
  <c r="S3563" i="2"/>
  <c r="I3562" i="2"/>
  <c r="T3563" i="2"/>
  <c r="Q3565" i="2" l="1"/>
  <c r="S3564" i="2"/>
  <c r="I3563" i="2"/>
  <c r="T3564" i="2"/>
  <c r="S3565" i="2" l="1"/>
  <c r="Q3566" i="2"/>
  <c r="I3564" i="2"/>
  <c r="T3565" i="2"/>
  <c r="S3566" i="2" l="1"/>
  <c r="Q3567" i="2"/>
  <c r="I3565" i="2"/>
  <c r="T3566" i="2"/>
  <c r="S3567" i="2" l="1"/>
  <c r="Q3568" i="2"/>
  <c r="I3566" i="2"/>
  <c r="T3567" i="2"/>
  <c r="Q3569" i="2" l="1"/>
  <c r="S3568" i="2"/>
  <c r="I3567" i="2"/>
  <c r="T3568" i="2"/>
  <c r="Q3570" i="2" l="1"/>
  <c r="S3569" i="2"/>
  <c r="I3568" i="2"/>
  <c r="T3569" i="2"/>
  <c r="S3570" i="2" l="1"/>
  <c r="Q3571" i="2"/>
  <c r="I3569" i="2"/>
  <c r="T3570" i="2"/>
  <c r="Q3572" i="2" l="1"/>
  <c r="S3571" i="2"/>
  <c r="I3570" i="2"/>
  <c r="T3571" i="2"/>
  <c r="Q3573" i="2" l="1"/>
  <c r="S3572" i="2"/>
  <c r="I3571" i="2"/>
  <c r="T3572" i="2"/>
  <c r="S3573" i="2" l="1"/>
  <c r="Q3574" i="2"/>
  <c r="I3572" i="2"/>
  <c r="T3573" i="2"/>
  <c r="S3574" i="2" l="1"/>
  <c r="Q3575" i="2"/>
  <c r="I3573" i="2"/>
  <c r="T3574" i="2"/>
  <c r="Q3576" i="2" l="1"/>
  <c r="S3575" i="2"/>
  <c r="I3574" i="2"/>
  <c r="T3575" i="2"/>
  <c r="Q3577" i="2" l="1"/>
  <c r="S3576" i="2"/>
  <c r="I3575" i="2"/>
  <c r="T3576" i="2"/>
  <c r="S3577" i="2" l="1"/>
  <c r="Q3578" i="2"/>
  <c r="I3576" i="2"/>
  <c r="T3577" i="2"/>
  <c r="Q3579" i="2" l="1"/>
  <c r="S3578" i="2"/>
  <c r="I3577" i="2"/>
  <c r="T3578" i="2"/>
  <c r="Q3580" i="2" l="1"/>
  <c r="S3579" i="2"/>
  <c r="I3578" i="2"/>
  <c r="T3579" i="2"/>
  <c r="Q3581" i="2" l="1"/>
  <c r="S3580" i="2"/>
  <c r="I3579" i="2"/>
  <c r="T3580" i="2"/>
  <c r="S3581" i="2" l="1"/>
  <c r="Q3582" i="2"/>
  <c r="I3580" i="2"/>
  <c r="T3581" i="2"/>
  <c r="S3582" i="2" l="1"/>
  <c r="Q3583" i="2"/>
  <c r="I3581" i="2"/>
  <c r="T3582" i="2"/>
  <c r="Q3584" i="2" l="1"/>
  <c r="S3583" i="2"/>
  <c r="I3582" i="2"/>
  <c r="T3583" i="2"/>
  <c r="S3584" i="2" l="1"/>
  <c r="Q3585" i="2"/>
  <c r="I3583" i="2"/>
  <c r="T3584" i="2"/>
  <c r="Q3586" i="2" l="1"/>
  <c r="S3585" i="2"/>
  <c r="I3584" i="2"/>
  <c r="T3585" i="2"/>
  <c r="S3586" i="2" l="1"/>
  <c r="Q3587" i="2"/>
  <c r="I3585" i="2"/>
  <c r="T3586" i="2"/>
  <c r="S3587" i="2" l="1"/>
  <c r="Q3588" i="2"/>
  <c r="I3586" i="2"/>
  <c r="T3587" i="2"/>
  <c r="Q3589" i="2" l="1"/>
  <c r="S3588" i="2"/>
  <c r="I3587" i="2"/>
  <c r="T3588" i="2"/>
  <c r="Q3590" i="2" l="1"/>
  <c r="S3589" i="2"/>
  <c r="I3588" i="2"/>
  <c r="T3589" i="2"/>
  <c r="S3590" i="2" l="1"/>
  <c r="Q3591" i="2"/>
  <c r="I3589" i="2"/>
  <c r="T3590" i="2"/>
  <c r="Q3592" i="2" l="1"/>
  <c r="S3591" i="2"/>
  <c r="I3590" i="2"/>
  <c r="T3591" i="2"/>
  <c r="Q3593" i="2" l="1"/>
  <c r="S3592" i="2"/>
  <c r="I3591" i="2"/>
  <c r="T3592" i="2"/>
  <c r="S3593" i="2" l="1"/>
  <c r="Q3594" i="2"/>
  <c r="I3592" i="2"/>
  <c r="T3593" i="2"/>
  <c r="Q3595" i="2" l="1"/>
  <c r="S3594" i="2"/>
  <c r="I3593" i="2"/>
  <c r="T3594" i="2"/>
  <c r="Q3596" i="2" l="1"/>
  <c r="S3595" i="2"/>
  <c r="I3594" i="2"/>
  <c r="T3595" i="2"/>
  <c r="Q3597" i="2" l="1"/>
  <c r="S3596" i="2"/>
  <c r="I3595" i="2"/>
  <c r="T3596" i="2"/>
  <c r="S3597" i="2" l="1"/>
  <c r="Q3598" i="2"/>
  <c r="I3596" i="2"/>
  <c r="T3597" i="2"/>
  <c r="Q3599" i="2" l="1"/>
  <c r="S3598" i="2"/>
  <c r="I3597" i="2"/>
  <c r="T3598" i="2"/>
  <c r="Q3600" i="2" l="1"/>
  <c r="S3599" i="2"/>
  <c r="I3598" i="2"/>
  <c r="T3599" i="2"/>
  <c r="Q3601" i="2" l="1"/>
  <c r="S3600" i="2"/>
  <c r="I3599" i="2"/>
  <c r="T3600" i="2"/>
  <c r="S3601" i="2" l="1"/>
  <c r="Q3602" i="2"/>
  <c r="I3600" i="2"/>
  <c r="T3601" i="2"/>
  <c r="S3602" i="2" l="1"/>
  <c r="Q3603" i="2"/>
  <c r="I3601" i="2"/>
  <c r="T3602" i="2"/>
  <c r="Q3604" i="2" l="1"/>
  <c r="S3603" i="2"/>
  <c r="I3602" i="2"/>
  <c r="T3603" i="2"/>
  <c r="Q3605" i="2" l="1"/>
  <c r="S3604" i="2"/>
  <c r="I3603" i="2"/>
  <c r="T3604" i="2"/>
  <c r="S3605" i="2" l="1"/>
  <c r="Q3606" i="2"/>
  <c r="I3604" i="2"/>
  <c r="T3605" i="2"/>
  <c r="Q3607" i="2" l="1"/>
  <c r="S3606" i="2"/>
  <c r="T3606" i="2" s="1"/>
  <c r="I3605" i="2"/>
  <c r="Q3608" i="2" l="1"/>
  <c r="S3607" i="2"/>
  <c r="I3606" i="2"/>
  <c r="T3607" i="2"/>
  <c r="Q3609" i="2" l="1"/>
  <c r="S3608" i="2"/>
  <c r="I3607" i="2"/>
  <c r="T3608" i="2"/>
  <c r="S3609" i="2" l="1"/>
  <c r="Q3610" i="2"/>
  <c r="I3608" i="2"/>
  <c r="T3609" i="2"/>
  <c r="Q3611" i="2" l="1"/>
  <c r="S3610" i="2"/>
  <c r="I3609" i="2"/>
  <c r="T3610" i="2"/>
  <c r="Q3612" i="2" l="1"/>
  <c r="S3611" i="2"/>
  <c r="I3610" i="2"/>
  <c r="T3611" i="2"/>
  <c r="Q3613" i="2" l="1"/>
  <c r="S3612" i="2"/>
  <c r="I3611" i="2"/>
  <c r="T3612" i="2"/>
  <c r="S3613" i="2" l="1"/>
  <c r="Q3614" i="2"/>
  <c r="I3612" i="2"/>
  <c r="T3613" i="2"/>
  <c r="Q3615" i="2" l="1"/>
  <c r="S3614" i="2"/>
  <c r="I3613" i="2"/>
  <c r="T3614" i="2"/>
  <c r="Q3616" i="2" l="1"/>
  <c r="S3615" i="2"/>
  <c r="I3614" i="2"/>
  <c r="T3615" i="2"/>
  <c r="Q3617" i="2" l="1"/>
  <c r="S3616" i="2"/>
  <c r="I3615" i="2"/>
  <c r="T3616" i="2"/>
  <c r="S3617" i="2" l="1"/>
  <c r="Q3618" i="2"/>
  <c r="I3616" i="2"/>
  <c r="T3617" i="2"/>
  <c r="Q3619" i="2" l="1"/>
  <c r="S3618" i="2"/>
  <c r="I3617" i="2"/>
  <c r="T3618" i="2"/>
  <c r="Q3620" i="2" l="1"/>
  <c r="S3619" i="2"/>
  <c r="I3618" i="2"/>
  <c r="T3619" i="2"/>
  <c r="Q3621" i="2" l="1"/>
  <c r="S3620" i="2"/>
  <c r="I3619" i="2"/>
  <c r="T3620" i="2"/>
  <c r="S3621" i="2" l="1"/>
  <c r="Q3622" i="2"/>
  <c r="I3620" i="2"/>
  <c r="T3621" i="2"/>
  <c r="S3622" i="2" l="1"/>
  <c r="Q3623" i="2"/>
  <c r="I3621" i="2"/>
  <c r="T3622" i="2"/>
  <c r="Q3624" i="2" l="1"/>
  <c r="S3623" i="2"/>
  <c r="I3622" i="2"/>
  <c r="T3623" i="2"/>
  <c r="S3624" i="2" l="1"/>
  <c r="Q3625" i="2"/>
  <c r="I3623" i="2"/>
  <c r="T3624" i="2"/>
  <c r="S3625" i="2" l="1"/>
  <c r="Q3626" i="2"/>
  <c r="I3624" i="2"/>
  <c r="T3625" i="2"/>
  <c r="Q3627" i="2" l="1"/>
  <c r="S3626" i="2"/>
  <c r="I3625" i="2"/>
  <c r="T3626" i="2"/>
  <c r="Q3628" i="2" l="1"/>
  <c r="S3627" i="2"/>
  <c r="I3626" i="2"/>
  <c r="T3627" i="2"/>
  <c r="Q3629" i="2" l="1"/>
  <c r="S3628" i="2"/>
  <c r="I3627" i="2"/>
  <c r="T3628" i="2"/>
  <c r="S3629" i="2" l="1"/>
  <c r="Q3630" i="2"/>
  <c r="I3628" i="2"/>
  <c r="T3629" i="2"/>
  <c r="Q3631" i="2" l="1"/>
  <c r="S3630" i="2"/>
  <c r="I3629" i="2"/>
  <c r="T3630" i="2"/>
  <c r="Q3632" i="2" l="1"/>
  <c r="S3631" i="2"/>
  <c r="I3630" i="2"/>
  <c r="T3631" i="2"/>
  <c r="Q3633" i="2" l="1"/>
  <c r="S3632" i="2"/>
  <c r="I3631" i="2"/>
  <c r="T3632" i="2"/>
  <c r="S3633" i="2" l="1"/>
  <c r="Q3634" i="2"/>
  <c r="I3632" i="2"/>
  <c r="T3633" i="2"/>
  <c r="Q3635" i="2" l="1"/>
  <c r="S3634" i="2"/>
  <c r="I3633" i="2"/>
  <c r="T3634" i="2"/>
  <c r="Q3636" i="2" l="1"/>
  <c r="S3635" i="2"/>
  <c r="I3634" i="2"/>
  <c r="T3635" i="2"/>
  <c r="S3636" i="2" l="1"/>
  <c r="Q3637" i="2"/>
  <c r="I3635" i="2"/>
  <c r="T3636" i="2"/>
  <c r="Q3638" i="2" l="1"/>
  <c r="S3637" i="2"/>
  <c r="I3636" i="2"/>
  <c r="T3637" i="2"/>
  <c r="S3638" i="2" l="1"/>
  <c r="Q3639" i="2"/>
  <c r="I3637" i="2"/>
  <c r="T3638" i="2"/>
  <c r="S3639" i="2" l="1"/>
  <c r="Q3640" i="2"/>
  <c r="I3638" i="2"/>
  <c r="T3639" i="2"/>
  <c r="S3640" i="2" l="1"/>
  <c r="Q3641" i="2"/>
  <c r="I3639" i="2"/>
  <c r="T3640" i="2"/>
  <c r="Q3642" i="2" l="1"/>
  <c r="S3641" i="2"/>
  <c r="I3640" i="2"/>
  <c r="T3641" i="2"/>
  <c r="S3642" i="2" l="1"/>
  <c r="Q3643" i="2"/>
  <c r="I3641" i="2"/>
  <c r="T3642" i="2"/>
  <c r="S3643" i="2" l="1"/>
  <c r="Q3644" i="2"/>
  <c r="I3642" i="2"/>
  <c r="T3643" i="2"/>
  <c r="S3644" i="2" l="1"/>
  <c r="Q3645" i="2"/>
  <c r="I3643" i="2"/>
  <c r="T3644" i="2"/>
  <c r="S3645" i="2" l="1"/>
  <c r="Q3646" i="2"/>
  <c r="I3644" i="2"/>
  <c r="T3645" i="2"/>
  <c r="Q3647" i="2" l="1"/>
  <c r="S3646" i="2"/>
  <c r="I3645" i="2"/>
  <c r="T3646" i="2"/>
  <c r="Q3648" i="2" l="1"/>
  <c r="S3647" i="2"/>
  <c r="I3646" i="2"/>
  <c r="T3647" i="2"/>
  <c r="S3648" i="2" l="1"/>
  <c r="Q3649" i="2"/>
  <c r="I3647" i="2"/>
  <c r="T3648" i="2"/>
  <c r="S3649" i="2" l="1"/>
  <c r="Q3650" i="2"/>
  <c r="I3648" i="2"/>
  <c r="T3649" i="2"/>
  <c r="Q3651" i="2" l="1"/>
  <c r="S3650" i="2"/>
  <c r="I3649" i="2"/>
  <c r="T3650" i="2"/>
  <c r="Q3652" i="2" l="1"/>
  <c r="S3651" i="2"/>
  <c r="I3650" i="2"/>
  <c r="T3651" i="2"/>
  <c r="Q3653" i="2" l="1"/>
  <c r="S3652" i="2"/>
  <c r="I3651" i="2"/>
  <c r="T3652" i="2"/>
  <c r="Q3654" i="2" l="1"/>
  <c r="S3653" i="2"/>
  <c r="I3652" i="2"/>
  <c r="T3653" i="2"/>
  <c r="Q3655" i="2" l="1"/>
  <c r="S3654" i="2"/>
  <c r="I3653" i="2"/>
  <c r="T3654" i="2"/>
  <c r="Q3656" i="2" l="1"/>
  <c r="S3655" i="2"/>
  <c r="I3654" i="2"/>
  <c r="T3655" i="2"/>
  <c r="Q3657" i="2" l="1"/>
  <c r="S3656" i="2"/>
  <c r="I3655" i="2"/>
  <c r="T3656" i="2"/>
  <c r="S3657" i="2" l="1"/>
  <c r="Q3658" i="2"/>
  <c r="I3656" i="2"/>
  <c r="T3657" i="2"/>
  <c r="Q3659" i="2" l="1"/>
  <c r="S3658" i="2"/>
  <c r="I3657" i="2"/>
  <c r="T3658" i="2"/>
  <c r="Q3660" i="2" l="1"/>
  <c r="S3659" i="2"/>
  <c r="I3658" i="2"/>
  <c r="T3659" i="2"/>
  <c r="Q3661" i="2" l="1"/>
  <c r="S3660" i="2"/>
  <c r="I3659" i="2"/>
  <c r="T3660" i="2"/>
  <c r="Q3662" i="2" l="1"/>
  <c r="S3661" i="2"/>
  <c r="I3660" i="2"/>
  <c r="T3661" i="2"/>
  <c r="S3662" i="2" l="1"/>
  <c r="Q3663" i="2"/>
  <c r="I3661" i="2"/>
  <c r="T3662" i="2"/>
  <c r="Q3664" i="2" l="1"/>
  <c r="S3663" i="2"/>
  <c r="I3662" i="2"/>
  <c r="T3663" i="2"/>
  <c r="S3664" i="2" l="1"/>
  <c r="Q3665" i="2"/>
  <c r="I3663" i="2"/>
  <c r="T3664" i="2"/>
  <c r="S3665" i="2" l="1"/>
  <c r="Q3666" i="2"/>
  <c r="I3664" i="2"/>
  <c r="T3665" i="2"/>
  <c r="Q3667" i="2" l="1"/>
  <c r="S3666" i="2"/>
  <c r="I3665" i="2"/>
  <c r="T3666" i="2"/>
  <c r="Q3668" i="2" l="1"/>
  <c r="S3667" i="2"/>
  <c r="I3666" i="2"/>
  <c r="T3667" i="2"/>
  <c r="S3668" i="2" l="1"/>
  <c r="Q3669" i="2"/>
  <c r="I3667" i="2"/>
  <c r="T3668" i="2"/>
  <c r="S3669" i="2" l="1"/>
  <c r="Q3670" i="2"/>
  <c r="I3668" i="2"/>
  <c r="T3669" i="2"/>
  <c r="S3670" i="2" l="1"/>
  <c r="Q3671" i="2"/>
  <c r="I3669" i="2"/>
  <c r="T3670" i="2"/>
  <c r="S3671" i="2" l="1"/>
  <c r="Q3672" i="2"/>
  <c r="I3670" i="2"/>
  <c r="T3671" i="2"/>
  <c r="S3672" i="2" l="1"/>
  <c r="Q3673" i="2"/>
  <c r="I3671" i="2"/>
  <c r="T3672" i="2"/>
  <c r="Q3674" i="2" l="1"/>
  <c r="S3673" i="2"/>
  <c r="I3672" i="2"/>
  <c r="T3673" i="2"/>
  <c r="S3674" i="2" l="1"/>
  <c r="Q3675" i="2"/>
  <c r="I3673" i="2"/>
  <c r="T3674" i="2"/>
  <c r="Q3676" i="2" l="1"/>
  <c r="S3675" i="2"/>
  <c r="I3674" i="2"/>
  <c r="T3675" i="2"/>
  <c r="S3676" i="2" l="1"/>
  <c r="Q3677" i="2"/>
  <c r="I3675" i="2"/>
  <c r="T3676" i="2"/>
  <c r="S3677" i="2" l="1"/>
  <c r="Q3678" i="2"/>
  <c r="I3676" i="2"/>
  <c r="T3677" i="2"/>
  <c r="S3678" i="2" l="1"/>
  <c r="Q3679" i="2"/>
  <c r="I3677" i="2"/>
  <c r="T3678" i="2"/>
  <c r="Q3680" i="2" l="1"/>
  <c r="S3679" i="2"/>
  <c r="I3678" i="2"/>
  <c r="T3679" i="2"/>
  <c r="S3680" i="2" l="1"/>
  <c r="Q3681" i="2"/>
  <c r="I3679" i="2"/>
  <c r="T3680" i="2"/>
  <c r="S3681" i="2" l="1"/>
  <c r="Q3682" i="2"/>
  <c r="I3680" i="2"/>
  <c r="T3681" i="2"/>
  <c r="S3682" i="2" l="1"/>
  <c r="Q3683" i="2"/>
  <c r="I3681" i="2"/>
  <c r="T3682" i="2"/>
  <c r="S3683" i="2" l="1"/>
  <c r="Q3684" i="2"/>
  <c r="I3682" i="2"/>
  <c r="T3683" i="2"/>
  <c r="Q3685" i="2" l="1"/>
  <c r="S3684" i="2"/>
  <c r="I3683" i="2"/>
  <c r="T3684" i="2"/>
  <c r="Q3686" i="2" l="1"/>
  <c r="S3685" i="2"/>
  <c r="I3684" i="2"/>
  <c r="T3685" i="2"/>
  <c r="S3686" i="2" l="1"/>
  <c r="Q3687" i="2"/>
  <c r="I3685" i="2"/>
  <c r="T3686" i="2"/>
  <c r="Q3688" i="2" l="1"/>
  <c r="S3687" i="2"/>
  <c r="I3686" i="2"/>
  <c r="T3687" i="2"/>
  <c r="Q3689" i="2" l="1"/>
  <c r="S3688" i="2"/>
  <c r="I3687" i="2"/>
  <c r="T3688" i="2"/>
  <c r="S3689" i="2" l="1"/>
  <c r="Q3690" i="2"/>
  <c r="I3688" i="2"/>
  <c r="T3689" i="2"/>
  <c r="S3690" i="2" l="1"/>
  <c r="Q3691" i="2"/>
  <c r="I3689" i="2"/>
  <c r="T3690" i="2"/>
  <c r="Q3692" i="2" l="1"/>
  <c r="S3691" i="2"/>
  <c r="I3690" i="2"/>
  <c r="T3691" i="2"/>
  <c r="S3692" i="2" l="1"/>
  <c r="T3692" i="2" s="1"/>
  <c r="Q3693" i="2"/>
  <c r="I3691" i="2"/>
  <c r="Q3694" i="2" l="1"/>
  <c r="S3693" i="2"/>
  <c r="I3692" i="2"/>
  <c r="T3693" i="2"/>
  <c r="Q3695" i="2" l="1"/>
  <c r="S3694" i="2"/>
  <c r="I3693" i="2"/>
  <c r="T3694" i="2"/>
  <c r="Q3696" i="2" l="1"/>
  <c r="S3695" i="2"/>
  <c r="I3694" i="2"/>
  <c r="T3695" i="2"/>
  <c r="Q3697" i="2" l="1"/>
  <c r="S3696" i="2"/>
  <c r="I3695" i="2"/>
  <c r="T3696" i="2"/>
  <c r="Q3698" i="2" l="1"/>
  <c r="S3697" i="2"/>
  <c r="I3696" i="2"/>
  <c r="T3697" i="2"/>
  <c r="Q3699" i="2" l="1"/>
  <c r="S3698" i="2"/>
  <c r="I3697" i="2"/>
  <c r="T3698" i="2"/>
  <c r="Q3700" i="2" l="1"/>
  <c r="S3699" i="2"/>
  <c r="I3698" i="2"/>
  <c r="T3699" i="2"/>
  <c r="Q3701" i="2" l="1"/>
  <c r="S3700" i="2"/>
  <c r="I3699" i="2"/>
  <c r="T3700" i="2"/>
  <c r="Q3702" i="2" l="1"/>
  <c r="S3701" i="2"/>
  <c r="I3700" i="2"/>
  <c r="T3701" i="2"/>
  <c r="S3702" i="2" l="1"/>
  <c r="Q3703" i="2"/>
  <c r="I3701" i="2"/>
  <c r="T3702" i="2"/>
  <c r="Q3704" i="2" l="1"/>
  <c r="S3703" i="2"/>
  <c r="I3702" i="2"/>
  <c r="T3703" i="2"/>
  <c r="Q3705" i="2" l="1"/>
  <c r="S3704" i="2"/>
  <c r="I3703" i="2"/>
  <c r="T3704" i="2"/>
  <c r="S3705" i="2" l="1"/>
  <c r="Q3706" i="2"/>
  <c r="I3704" i="2"/>
  <c r="T3705" i="2"/>
  <c r="Q3707" i="2" l="1"/>
  <c r="S3706" i="2"/>
  <c r="I3705" i="2"/>
  <c r="T3706" i="2"/>
  <c r="Q3708" i="2" l="1"/>
  <c r="S3707" i="2"/>
  <c r="I3706" i="2"/>
  <c r="T3707" i="2"/>
  <c r="Q3709" i="2" l="1"/>
  <c r="S3708" i="2"/>
  <c r="I3707" i="2"/>
  <c r="T3708" i="2"/>
  <c r="S3709" i="2" l="1"/>
  <c r="Q3710" i="2"/>
  <c r="I3708" i="2"/>
  <c r="T3709" i="2"/>
  <c r="S3710" i="2" l="1"/>
  <c r="Q3711" i="2"/>
  <c r="I3709" i="2"/>
  <c r="T3710" i="2"/>
  <c r="Q3712" i="2" l="1"/>
  <c r="S3711" i="2"/>
  <c r="I3710" i="2"/>
  <c r="T3711" i="2"/>
  <c r="S3712" i="2" l="1"/>
  <c r="Q3713" i="2"/>
  <c r="I3711" i="2"/>
  <c r="T3712" i="2"/>
  <c r="S3713" i="2" l="1"/>
  <c r="Q3714" i="2"/>
  <c r="I3712" i="2"/>
  <c r="T3713" i="2"/>
  <c r="S3714" i="2" l="1"/>
  <c r="Q3715" i="2"/>
  <c r="I3713" i="2"/>
  <c r="T3714" i="2"/>
  <c r="Q3716" i="2" l="1"/>
  <c r="S3715" i="2"/>
  <c r="I3714" i="2"/>
  <c r="T3715" i="2"/>
  <c r="S3716" i="2" l="1"/>
  <c r="Q3717" i="2"/>
  <c r="I3715" i="2"/>
  <c r="T3716" i="2"/>
  <c r="S3717" i="2" l="1"/>
  <c r="Q3718" i="2"/>
  <c r="I3716" i="2"/>
  <c r="T3717" i="2"/>
  <c r="Q3719" i="2" l="1"/>
  <c r="S3718" i="2"/>
  <c r="I3717" i="2"/>
  <c r="T3718" i="2"/>
  <c r="Q3720" i="2" l="1"/>
  <c r="S3719" i="2"/>
  <c r="I3718" i="2"/>
  <c r="T3719" i="2"/>
  <c r="S3720" i="2" l="1"/>
  <c r="Q3721" i="2"/>
  <c r="I3719" i="2"/>
  <c r="T3720" i="2"/>
  <c r="S3721" i="2" l="1"/>
  <c r="Q3722" i="2"/>
  <c r="I3720" i="2"/>
  <c r="T3721" i="2"/>
  <c r="S3722" i="2" l="1"/>
  <c r="Q3723" i="2"/>
  <c r="I3721" i="2"/>
  <c r="T3722" i="2"/>
  <c r="Q3724" i="2" l="1"/>
  <c r="S3723" i="2"/>
  <c r="I3722" i="2"/>
  <c r="T3723" i="2"/>
  <c r="S3724" i="2" l="1"/>
  <c r="Q3725" i="2"/>
  <c r="I3723" i="2"/>
  <c r="T3724" i="2"/>
  <c r="Q3726" i="2" l="1"/>
  <c r="S3725" i="2"/>
  <c r="I3724" i="2"/>
  <c r="T3725" i="2"/>
  <c r="Q3727" i="2" l="1"/>
  <c r="S3726" i="2"/>
  <c r="I3725" i="2"/>
  <c r="T3726" i="2"/>
  <c r="Q3728" i="2" l="1"/>
  <c r="S3727" i="2"/>
  <c r="I3726" i="2"/>
  <c r="T3727" i="2"/>
  <c r="Q3729" i="2" l="1"/>
  <c r="S3728" i="2"/>
  <c r="I3727" i="2"/>
  <c r="T3728" i="2"/>
  <c r="Q3730" i="2" l="1"/>
  <c r="S3729" i="2"/>
  <c r="I3728" i="2"/>
  <c r="T3729" i="2"/>
  <c r="S3730" i="2" l="1"/>
  <c r="Q3731" i="2"/>
  <c r="I3729" i="2"/>
  <c r="T3730" i="2"/>
  <c r="Q3732" i="2" l="1"/>
  <c r="S3731" i="2"/>
  <c r="I3730" i="2"/>
  <c r="T3731" i="2"/>
  <c r="S3732" i="2" l="1"/>
  <c r="Q3733" i="2"/>
  <c r="I3731" i="2"/>
  <c r="T3732" i="2"/>
  <c r="Q3734" i="2" l="1"/>
  <c r="S3733" i="2"/>
  <c r="I3732" i="2"/>
  <c r="T3733" i="2"/>
  <c r="S3734" i="2" l="1"/>
  <c r="Q3735" i="2"/>
  <c r="I3733" i="2"/>
  <c r="T3734" i="2"/>
  <c r="Q3736" i="2" l="1"/>
  <c r="S3735" i="2"/>
  <c r="I3734" i="2"/>
  <c r="T3735" i="2"/>
  <c r="S3736" i="2" l="1"/>
  <c r="Q3737" i="2"/>
  <c r="I3735" i="2"/>
  <c r="T3736" i="2"/>
  <c r="S3737" i="2" l="1"/>
  <c r="Q3738" i="2"/>
  <c r="I3736" i="2"/>
  <c r="T3737" i="2"/>
  <c r="Q3739" i="2" l="1"/>
  <c r="S3738" i="2"/>
  <c r="I3737" i="2"/>
  <c r="T3738" i="2"/>
  <c r="S3739" i="2" l="1"/>
  <c r="Q3740" i="2"/>
  <c r="I3738" i="2"/>
  <c r="T3739" i="2"/>
  <c r="Q3741" i="2" l="1"/>
  <c r="S3740" i="2"/>
  <c r="I3739" i="2"/>
  <c r="T3740" i="2"/>
  <c r="S3741" i="2" l="1"/>
  <c r="Q3742" i="2"/>
  <c r="I3740" i="2"/>
  <c r="T3741" i="2"/>
  <c r="S3742" i="2" l="1"/>
  <c r="Q3743" i="2"/>
  <c r="I3741" i="2"/>
  <c r="T3742" i="2"/>
  <c r="Q3744" i="2" l="1"/>
  <c r="S3743" i="2"/>
  <c r="I3742" i="2"/>
  <c r="T3743" i="2"/>
  <c r="S3744" i="2" l="1"/>
  <c r="Q3745" i="2"/>
  <c r="I3743" i="2"/>
  <c r="T3744" i="2"/>
  <c r="S3745" i="2" l="1"/>
  <c r="Q3746" i="2"/>
  <c r="I3744" i="2"/>
  <c r="T3745" i="2"/>
  <c r="S3746" i="2" l="1"/>
  <c r="Q3747" i="2"/>
  <c r="I3745" i="2"/>
  <c r="T3746" i="2"/>
  <c r="S3747" i="2" l="1"/>
  <c r="Q3748" i="2"/>
  <c r="I3746" i="2"/>
  <c r="T3747" i="2"/>
  <c r="Q3749" i="2" l="1"/>
  <c r="S3748" i="2"/>
  <c r="I3747" i="2"/>
  <c r="T3748" i="2"/>
  <c r="Q3750" i="2" l="1"/>
  <c r="S3749" i="2"/>
  <c r="I3748" i="2"/>
  <c r="T3749" i="2"/>
  <c r="S3750" i="2" l="1"/>
  <c r="Q3751" i="2"/>
  <c r="I3749" i="2"/>
  <c r="T3750" i="2"/>
  <c r="Q3752" i="2" l="1"/>
  <c r="S3751" i="2"/>
  <c r="I3750" i="2"/>
  <c r="T3751" i="2"/>
  <c r="S3752" i="2" l="1"/>
  <c r="Q3753" i="2"/>
  <c r="I3751" i="2"/>
  <c r="T3752" i="2"/>
  <c r="Q3754" i="2" l="1"/>
  <c r="S3753" i="2"/>
  <c r="I3752" i="2"/>
  <c r="T3753" i="2"/>
  <c r="S3754" i="2" l="1"/>
  <c r="Q3755" i="2"/>
  <c r="I3753" i="2"/>
  <c r="T3754" i="2"/>
  <c r="Q3756" i="2" l="1"/>
  <c r="S3755" i="2"/>
  <c r="I3754" i="2"/>
  <c r="T3755" i="2"/>
  <c r="Q3757" i="2" l="1"/>
  <c r="S3756" i="2"/>
  <c r="I3755" i="2"/>
  <c r="T3756" i="2"/>
  <c r="Q3758" i="2" l="1"/>
  <c r="S3757" i="2"/>
  <c r="I3756" i="2"/>
  <c r="T3757" i="2"/>
  <c r="Q3759" i="2" l="1"/>
  <c r="S3758" i="2"/>
  <c r="I3757" i="2"/>
  <c r="T3758" i="2"/>
  <c r="Q3760" i="2" l="1"/>
  <c r="S3759" i="2"/>
  <c r="I3758" i="2"/>
  <c r="T3759" i="2"/>
  <c r="Q3761" i="2" l="1"/>
  <c r="S3760" i="2"/>
  <c r="I3759" i="2"/>
  <c r="T3760" i="2"/>
  <c r="Q3762" i="2" l="1"/>
  <c r="S3761" i="2"/>
  <c r="I3760" i="2"/>
  <c r="T3761" i="2"/>
  <c r="Q3763" i="2" l="1"/>
  <c r="S3762" i="2"/>
  <c r="I3761" i="2"/>
  <c r="T3762" i="2"/>
  <c r="Q3764" i="2" l="1"/>
  <c r="S3763" i="2"/>
  <c r="I3762" i="2"/>
  <c r="T3763" i="2"/>
  <c r="Q3765" i="2" l="1"/>
  <c r="S3764" i="2"/>
  <c r="I3763" i="2"/>
  <c r="T3764" i="2"/>
  <c r="Q3766" i="2" l="1"/>
  <c r="S3765" i="2"/>
  <c r="I3764" i="2"/>
  <c r="T3765" i="2"/>
  <c r="S3766" i="2" l="1"/>
  <c r="Q3767" i="2"/>
  <c r="I3765" i="2"/>
  <c r="T3766" i="2"/>
  <c r="S3767" i="2" l="1"/>
  <c r="Q3768" i="2"/>
  <c r="I3766" i="2"/>
  <c r="T3767" i="2"/>
  <c r="Q3769" i="2" l="1"/>
  <c r="S3768" i="2"/>
  <c r="I3767" i="2"/>
  <c r="T3768" i="2"/>
  <c r="S3769" i="2" l="1"/>
  <c r="Q3770" i="2"/>
  <c r="I3768" i="2"/>
  <c r="T3769" i="2"/>
  <c r="S3770" i="2" l="1"/>
  <c r="Q3771" i="2"/>
  <c r="I3769" i="2"/>
  <c r="T3770" i="2"/>
  <c r="S3771" i="2" l="1"/>
  <c r="Q3772" i="2"/>
  <c r="I3770" i="2"/>
  <c r="T3771" i="2"/>
  <c r="Q3773" i="2" l="1"/>
  <c r="S3772" i="2"/>
  <c r="I3771" i="2"/>
  <c r="T3772" i="2"/>
  <c r="Q3774" i="2" l="1"/>
  <c r="S3773" i="2"/>
  <c r="I3772" i="2"/>
  <c r="T3773" i="2"/>
  <c r="S3774" i="2" l="1"/>
  <c r="Q3775" i="2"/>
  <c r="I3773" i="2"/>
  <c r="T3774" i="2"/>
  <c r="Q3776" i="2" l="1"/>
  <c r="S3775" i="2"/>
  <c r="I3774" i="2"/>
  <c r="T3775" i="2"/>
  <c r="S3776" i="2" l="1"/>
  <c r="Q3777" i="2"/>
  <c r="I3775" i="2"/>
  <c r="T3776" i="2"/>
  <c r="S3777" i="2" l="1"/>
  <c r="Q3778" i="2"/>
  <c r="I3776" i="2"/>
  <c r="T3777" i="2"/>
  <c r="Q3779" i="2" l="1"/>
  <c r="S3778" i="2"/>
  <c r="I3777" i="2"/>
  <c r="T3778" i="2"/>
  <c r="Q3780" i="2" l="1"/>
  <c r="S3779" i="2"/>
  <c r="I3778" i="2"/>
  <c r="T3779" i="2"/>
  <c r="Q3781" i="2" l="1"/>
  <c r="S3780" i="2"/>
  <c r="I3779" i="2"/>
  <c r="T3780" i="2"/>
  <c r="S3781" i="2" l="1"/>
  <c r="Q3782" i="2"/>
  <c r="I3780" i="2"/>
  <c r="T3781" i="2"/>
  <c r="S3782" i="2" l="1"/>
  <c r="Q3783" i="2"/>
  <c r="I3781" i="2"/>
  <c r="T3782" i="2"/>
  <c r="S3783" i="2" l="1"/>
  <c r="Q3784" i="2"/>
  <c r="I3782" i="2"/>
  <c r="T3783" i="2"/>
  <c r="Q3785" i="2" l="1"/>
  <c r="S3784" i="2"/>
  <c r="T3784" i="2" s="1"/>
  <c r="I3783" i="2"/>
  <c r="S3785" i="2" l="1"/>
  <c r="Q3786" i="2"/>
  <c r="I3784" i="2"/>
  <c r="T3785" i="2"/>
  <c r="S3786" i="2" l="1"/>
  <c r="Q3787" i="2"/>
  <c r="I3785" i="2"/>
  <c r="T3786" i="2"/>
  <c r="Q3788" i="2" l="1"/>
  <c r="S3787" i="2"/>
  <c r="I3786" i="2"/>
  <c r="T3787" i="2"/>
  <c r="Q3789" i="2" l="1"/>
  <c r="S3788" i="2"/>
  <c r="I3787" i="2"/>
  <c r="T3788" i="2"/>
  <c r="S3789" i="2" l="1"/>
  <c r="Q3790" i="2"/>
  <c r="I3788" i="2"/>
  <c r="T3789" i="2"/>
  <c r="S3790" i="2" l="1"/>
  <c r="Q3791" i="2"/>
  <c r="I3789" i="2"/>
  <c r="T3790" i="2"/>
  <c r="Q3792" i="2" l="1"/>
  <c r="S3791" i="2"/>
  <c r="I3790" i="2"/>
  <c r="T3791" i="2"/>
  <c r="Q3793" i="2" l="1"/>
  <c r="S3792" i="2"/>
  <c r="I3791" i="2"/>
  <c r="T3792" i="2"/>
  <c r="S3793" i="2" l="1"/>
  <c r="Q3794" i="2"/>
  <c r="I3792" i="2"/>
  <c r="T3793" i="2"/>
  <c r="Q3795" i="2" l="1"/>
  <c r="S3794" i="2"/>
  <c r="I3793" i="2"/>
  <c r="T3794" i="2"/>
  <c r="Q3796" i="2" l="1"/>
  <c r="S3795" i="2"/>
  <c r="I3794" i="2"/>
  <c r="T3795" i="2"/>
  <c r="S3796" i="2" l="1"/>
  <c r="Q3797" i="2"/>
  <c r="I3795" i="2"/>
  <c r="T3796" i="2"/>
  <c r="S3797" i="2" l="1"/>
  <c r="Q3798" i="2"/>
  <c r="I3796" i="2"/>
  <c r="T3797" i="2"/>
  <c r="Q3799" i="2" l="1"/>
  <c r="S3798" i="2"/>
  <c r="I3797" i="2"/>
  <c r="T3798" i="2"/>
  <c r="Q3800" i="2" l="1"/>
  <c r="S3799" i="2"/>
  <c r="I3798" i="2"/>
  <c r="T3799" i="2"/>
  <c r="Q3801" i="2" l="1"/>
  <c r="S3800" i="2"/>
  <c r="I3799" i="2"/>
  <c r="T3800" i="2"/>
  <c r="Q3802" i="2" l="1"/>
  <c r="S3801" i="2"/>
  <c r="I3800" i="2"/>
  <c r="T3801" i="2"/>
  <c r="Q3803" i="2" l="1"/>
  <c r="S3802" i="2"/>
  <c r="I3801" i="2"/>
  <c r="T3802" i="2"/>
  <c r="S3803" i="2" l="1"/>
  <c r="Q3804" i="2"/>
  <c r="I3802" i="2"/>
  <c r="T3803" i="2"/>
  <c r="Q3805" i="2" l="1"/>
  <c r="S3804" i="2"/>
  <c r="I3803" i="2"/>
  <c r="T3804" i="2"/>
  <c r="Q3806" i="2" l="1"/>
  <c r="S3805" i="2"/>
  <c r="I3804" i="2"/>
  <c r="T3805" i="2"/>
  <c r="S3806" i="2" l="1"/>
  <c r="Q3807" i="2"/>
  <c r="I3805" i="2"/>
  <c r="T3806" i="2"/>
  <c r="Q3808" i="2" l="1"/>
  <c r="S3807" i="2"/>
  <c r="I3806" i="2"/>
  <c r="T3807" i="2"/>
  <c r="S3808" i="2" l="1"/>
  <c r="Q3809" i="2"/>
  <c r="I3807" i="2"/>
  <c r="T3808" i="2"/>
  <c r="S3809" i="2" l="1"/>
  <c r="Q3810" i="2"/>
  <c r="I3808" i="2"/>
  <c r="T3809" i="2"/>
  <c r="S3810" i="2" l="1"/>
  <c r="Q3811" i="2"/>
  <c r="I3809" i="2"/>
  <c r="T3810" i="2"/>
  <c r="Q3812" i="2" l="1"/>
  <c r="S3811" i="2"/>
  <c r="I3810" i="2"/>
  <c r="T3811" i="2"/>
  <c r="Q3813" i="2" l="1"/>
  <c r="S3812" i="2"/>
  <c r="I3811" i="2"/>
  <c r="T3812" i="2"/>
  <c r="S3813" i="2" l="1"/>
  <c r="Q3814" i="2"/>
  <c r="I3812" i="2"/>
  <c r="T3813" i="2"/>
  <c r="S3814" i="2" l="1"/>
  <c r="Q3815" i="2"/>
  <c r="I3813" i="2"/>
  <c r="T3814" i="2"/>
  <c r="Q3816" i="2" l="1"/>
  <c r="S3815" i="2"/>
  <c r="I3814" i="2"/>
  <c r="T3815" i="2"/>
  <c r="Q3817" i="2" l="1"/>
  <c r="S3816" i="2"/>
  <c r="I3815" i="2"/>
  <c r="T3816" i="2"/>
  <c r="Q3818" i="2" l="1"/>
  <c r="S3817" i="2"/>
  <c r="I3816" i="2"/>
  <c r="T3817" i="2"/>
  <c r="Q3819" i="2" l="1"/>
  <c r="S3818" i="2"/>
  <c r="I3817" i="2"/>
  <c r="T3818" i="2"/>
  <c r="S3819" i="2" l="1"/>
  <c r="Q3820" i="2"/>
  <c r="I3818" i="2"/>
  <c r="T3819" i="2"/>
  <c r="S3820" i="2" l="1"/>
  <c r="Q3821" i="2"/>
  <c r="I3819" i="2"/>
  <c r="T3820" i="2"/>
  <c r="S3821" i="2" l="1"/>
  <c r="Q3822" i="2"/>
  <c r="I3820" i="2"/>
  <c r="T3821" i="2"/>
  <c r="S3822" i="2" l="1"/>
  <c r="Q3823" i="2"/>
  <c r="I3821" i="2"/>
  <c r="T3822" i="2"/>
  <c r="S3823" i="2" l="1"/>
  <c r="Q3824" i="2"/>
  <c r="I3822" i="2"/>
  <c r="T3823" i="2"/>
  <c r="Q3825" i="2" l="1"/>
  <c r="S3824" i="2"/>
  <c r="I3823" i="2"/>
  <c r="T3824" i="2"/>
  <c r="S3825" i="2" l="1"/>
  <c r="Q3826" i="2"/>
  <c r="I3824" i="2"/>
  <c r="T3825" i="2"/>
  <c r="S3826" i="2" l="1"/>
  <c r="Q3827" i="2"/>
  <c r="I3825" i="2"/>
  <c r="T3826" i="2"/>
  <c r="S3827" i="2" l="1"/>
  <c r="Q3828" i="2"/>
  <c r="I3826" i="2"/>
  <c r="T3827" i="2"/>
  <c r="S3828" i="2" l="1"/>
  <c r="Q3829" i="2"/>
  <c r="I3827" i="2"/>
  <c r="T3828" i="2"/>
  <c r="S3829" i="2" l="1"/>
  <c r="Q3830" i="2"/>
  <c r="I3828" i="2"/>
  <c r="T3829" i="2"/>
  <c r="S3830" i="2" l="1"/>
  <c r="Q3831" i="2"/>
  <c r="I3829" i="2"/>
  <c r="T3830" i="2"/>
  <c r="S3831" i="2" l="1"/>
  <c r="Q3832" i="2"/>
  <c r="I3830" i="2"/>
  <c r="T3831" i="2"/>
  <c r="S3832" i="2" l="1"/>
  <c r="Q3833" i="2"/>
  <c r="I3831" i="2"/>
  <c r="T3832" i="2"/>
  <c r="Q3834" i="2" l="1"/>
  <c r="S3833" i="2"/>
  <c r="I3832" i="2"/>
  <c r="T3833" i="2"/>
  <c r="S3834" i="2" l="1"/>
  <c r="Q3835" i="2"/>
  <c r="I3833" i="2"/>
  <c r="T3834" i="2"/>
  <c r="Q3836" i="2" l="1"/>
  <c r="S3835" i="2"/>
  <c r="I3834" i="2"/>
  <c r="T3835" i="2"/>
  <c r="S3836" i="2" l="1"/>
  <c r="Q3837" i="2"/>
  <c r="I3835" i="2"/>
  <c r="T3836" i="2"/>
  <c r="S3837" i="2" l="1"/>
  <c r="Q3838" i="2"/>
  <c r="I3836" i="2"/>
  <c r="T3837" i="2"/>
  <c r="Q3839" i="2" l="1"/>
  <c r="S3838" i="2"/>
  <c r="I3837" i="2"/>
  <c r="T3838" i="2"/>
  <c r="S3839" i="2" l="1"/>
  <c r="Q3840" i="2"/>
  <c r="I3838" i="2"/>
  <c r="T3839" i="2"/>
  <c r="Q3841" i="2" l="1"/>
  <c r="S3840" i="2"/>
  <c r="T3840" i="2" s="1"/>
  <c r="I3839" i="2"/>
  <c r="Q3842" i="2" l="1"/>
  <c r="S3841" i="2"/>
  <c r="I3840" i="2"/>
  <c r="T3841" i="2"/>
  <c r="Q3843" i="2" l="1"/>
  <c r="S3842" i="2"/>
  <c r="I3841" i="2"/>
  <c r="T3842" i="2"/>
  <c r="S3843" i="2" l="1"/>
  <c r="Q3844" i="2"/>
  <c r="I3842" i="2"/>
  <c r="T3843" i="2"/>
  <c r="S3844" i="2" l="1"/>
  <c r="Q3845" i="2"/>
  <c r="I3843" i="2"/>
  <c r="T3844" i="2"/>
  <c r="Q3846" i="2" l="1"/>
  <c r="S3845" i="2"/>
  <c r="I3844" i="2"/>
  <c r="T3845" i="2"/>
  <c r="Q3847" i="2" l="1"/>
  <c r="S3846" i="2"/>
  <c r="I3845" i="2"/>
  <c r="T3846" i="2"/>
  <c r="Q3848" i="2" l="1"/>
  <c r="S3847" i="2"/>
  <c r="I3846" i="2"/>
  <c r="T3847" i="2"/>
  <c r="S3848" i="2" l="1"/>
  <c r="Q3849" i="2"/>
  <c r="I3847" i="2"/>
  <c r="T3848" i="2"/>
  <c r="S3849" i="2" l="1"/>
  <c r="Q3850" i="2"/>
  <c r="I3848" i="2"/>
  <c r="T3849" i="2"/>
  <c r="Q3851" i="2" l="1"/>
  <c r="S3850" i="2"/>
  <c r="I3849" i="2"/>
  <c r="T3850" i="2"/>
  <c r="Q3852" i="2" l="1"/>
  <c r="S3851" i="2"/>
  <c r="I3850" i="2"/>
  <c r="T3851" i="2"/>
  <c r="Q3853" i="2" l="1"/>
  <c r="S3852" i="2"/>
  <c r="I3851" i="2"/>
  <c r="T3852" i="2"/>
  <c r="S3853" i="2" l="1"/>
  <c r="Q3854" i="2"/>
  <c r="I3852" i="2"/>
  <c r="T3853" i="2"/>
  <c r="S3854" i="2" l="1"/>
  <c r="Q3855" i="2"/>
  <c r="I3853" i="2"/>
  <c r="T3854" i="2"/>
  <c r="Q3856" i="2" l="1"/>
  <c r="S3855" i="2"/>
  <c r="I3854" i="2"/>
  <c r="T3855" i="2"/>
  <c r="Q3857" i="2" l="1"/>
  <c r="S3856" i="2"/>
  <c r="I3855" i="2"/>
  <c r="T3856" i="2"/>
  <c r="S3857" i="2" l="1"/>
  <c r="Q3858" i="2"/>
  <c r="I3856" i="2"/>
  <c r="T3857" i="2"/>
  <c r="S3858" i="2" l="1"/>
  <c r="Q3859" i="2"/>
  <c r="I3857" i="2"/>
  <c r="T3858" i="2"/>
  <c r="Q3860" i="2" l="1"/>
  <c r="S3859" i="2"/>
  <c r="I3858" i="2"/>
  <c r="T3859" i="2"/>
  <c r="S3860" i="2" l="1"/>
  <c r="Q3861" i="2"/>
  <c r="I3859" i="2"/>
  <c r="T3860" i="2"/>
  <c r="Q3862" i="2" l="1"/>
  <c r="S3861" i="2"/>
  <c r="I3860" i="2"/>
  <c r="T3861" i="2"/>
  <c r="Q3863" i="2" l="1"/>
  <c r="S3862" i="2"/>
  <c r="I3861" i="2"/>
  <c r="T3862" i="2"/>
  <c r="Q3864" i="2" l="1"/>
  <c r="S3863" i="2"/>
  <c r="I3862" i="2"/>
  <c r="T3863" i="2"/>
  <c r="S3864" i="2" l="1"/>
  <c r="Q3865" i="2"/>
  <c r="I3863" i="2"/>
  <c r="T3864" i="2"/>
  <c r="S3865" i="2" l="1"/>
  <c r="Q3866" i="2"/>
  <c r="I3864" i="2"/>
  <c r="T3865" i="2"/>
  <c r="Q3867" i="2" l="1"/>
  <c r="S3866" i="2"/>
  <c r="I3865" i="2"/>
  <c r="T3866" i="2"/>
  <c r="S3867" i="2" l="1"/>
  <c r="Q3868" i="2"/>
  <c r="I3866" i="2"/>
  <c r="T3867" i="2"/>
  <c r="S3868" i="2" l="1"/>
  <c r="Q3869" i="2"/>
  <c r="I3867" i="2"/>
  <c r="T3868" i="2"/>
  <c r="Q3870" i="2" l="1"/>
  <c r="S3869" i="2"/>
  <c r="I3868" i="2"/>
  <c r="T3869" i="2"/>
  <c r="S3870" i="2" l="1"/>
  <c r="Q3871" i="2"/>
  <c r="I3869" i="2"/>
  <c r="T3870" i="2"/>
  <c r="S3871" i="2" l="1"/>
  <c r="Q3872" i="2"/>
  <c r="I3870" i="2"/>
  <c r="T3871" i="2"/>
  <c r="Q3873" i="2" l="1"/>
  <c r="S3872" i="2"/>
  <c r="I3871" i="2"/>
  <c r="T3872" i="2"/>
  <c r="Q3874" i="2" l="1"/>
  <c r="S3873" i="2"/>
  <c r="I3872" i="2"/>
  <c r="T3873" i="2"/>
  <c r="S3874" i="2" l="1"/>
  <c r="Q3875" i="2"/>
  <c r="I3873" i="2"/>
  <c r="T3874" i="2"/>
  <c r="Q3876" i="2" l="1"/>
  <c r="S3875" i="2"/>
  <c r="I3874" i="2"/>
  <c r="T3875" i="2"/>
  <c r="S3876" i="2" l="1"/>
  <c r="Q3877" i="2"/>
  <c r="I3875" i="2"/>
  <c r="T3876" i="2"/>
  <c r="S3877" i="2" l="1"/>
  <c r="Q3878" i="2"/>
  <c r="I3876" i="2"/>
  <c r="T3877" i="2"/>
  <c r="S3878" i="2" l="1"/>
  <c r="Q3879" i="2"/>
  <c r="I3877" i="2"/>
  <c r="T3878" i="2"/>
  <c r="S3879" i="2" l="1"/>
  <c r="Q3880" i="2"/>
  <c r="I3878" i="2"/>
  <c r="T3879" i="2"/>
  <c r="Q3881" i="2" l="1"/>
  <c r="S3880" i="2"/>
  <c r="I3879" i="2"/>
  <c r="T3880" i="2"/>
  <c r="Q3882" i="2" l="1"/>
  <c r="S3881" i="2"/>
  <c r="I3880" i="2"/>
  <c r="T3881" i="2"/>
  <c r="S3882" i="2" l="1"/>
  <c r="Q3883" i="2"/>
  <c r="I3881" i="2"/>
  <c r="T3882" i="2"/>
  <c r="S3883" i="2" l="1"/>
  <c r="Q3884" i="2"/>
  <c r="I3882" i="2"/>
  <c r="T3883" i="2"/>
  <c r="Q3885" i="2" l="1"/>
  <c r="S3884" i="2"/>
  <c r="I3883" i="2"/>
  <c r="T3884" i="2"/>
  <c r="Q3886" i="2" l="1"/>
  <c r="S3885" i="2"/>
  <c r="I3884" i="2"/>
  <c r="T3885" i="2"/>
  <c r="S3886" i="2" l="1"/>
  <c r="Q3887" i="2"/>
  <c r="I3885" i="2"/>
  <c r="T3886" i="2"/>
  <c r="Q3888" i="2" l="1"/>
  <c r="S3887" i="2"/>
  <c r="I3886" i="2"/>
  <c r="T3887" i="2"/>
  <c r="S3888" i="2" l="1"/>
  <c r="Q3889" i="2"/>
  <c r="I3887" i="2"/>
  <c r="T3888" i="2"/>
  <c r="S3889" i="2" l="1"/>
  <c r="Q3890" i="2"/>
  <c r="I3888" i="2"/>
  <c r="T3889" i="2"/>
  <c r="S3890" i="2" l="1"/>
  <c r="Q3891" i="2"/>
  <c r="I3889" i="2"/>
  <c r="T3890" i="2"/>
  <c r="Q3892" i="2" l="1"/>
  <c r="S3891" i="2"/>
  <c r="I3890" i="2"/>
  <c r="T3891" i="2"/>
  <c r="S3892" i="2" l="1"/>
  <c r="Q3893" i="2"/>
  <c r="I3891" i="2"/>
  <c r="T3892" i="2"/>
  <c r="S3893" i="2" l="1"/>
  <c r="Q3894" i="2"/>
  <c r="I3892" i="2"/>
  <c r="T3893" i="2"/>
  <c r="S3894" i="2" l="1"/>
  <c r="Q3895" i="2"/>
  <c r="I3893" i="2"/>
  <c r="T3894" i="2"/>
  <c r="S3895" i="2" l="1"/>
  <c r="Q3896" i="2"/>
  <c r="I3894" i="2"/>
  <c r="T3895" i="2"/>
  <c r="Q3897" i="2" l="1"/>
  <c r="S3896" i="2"/>
  <c r="I3895" i="2"/>
  <c r="T3896" i="2"/>
  <c r="Q3898" i="2" l="1"/>
  <c r="S3897" i="2"/>
  <c r="I3896" i="2"/>
  <c r="T3897" i="2"/>
  <c r="S3898" i="2" l="1"/>
  <c r="Q3899" i="2"/>
  <c r="I3897" i="2"/>
  <c r="T3898" i="2"/>
  <c r="S3899" i="2" l="1"/>
  <c r="Q3900" i="2"/>
  <c r="I3898" i="2"/>
  <c r="T3899" i="2"/>
  <c r="S3900" i="2" l="1"/>
  <c r="Q3901" i="2"/>
  <c r="I3899" i="2"/>
  <c r="T3900" i="2"/>
  <c r="Q3902" i="2" l="1"/>
  <c r="S3901" i="2"/>
  <c r="I3900" i="2"/>
  <c r="T3901" i="2"/>
  <c r="Q3903" i="2" l="1"/>
  <c r="S3902" i="2"/>
  <c r="I3901" i="2"/>
  <c r="T3902" i="2"/>
  <c r="S3903" i="2" l="1"/>
  <c r="Q3904" i="2"/>
  <c r="I3902" i="2"/>
  <c r="T3903" i="2"/>
  <c r="Q3905" i="2" l="1"/>
  <c r="S3904" i="2"/>
  <c r="I3903" i="2"/>
  <c r="T3904" i="2"/>
  <c r="Q3906" i="2" l="1"/>
  <c r="S3905" i="2"/>
  <c r="I3904" i="2"/>
  <c r="T3905" i="2"/>
  <c r="S3906" i="2" l="1"/>
  <c r="Q3907" i="2"/>
  <c r="I3905" i="2"/>
  <c r="T3906" i="2"/>
  <c r="Q3908" i="2" l="1"/>
  <c r="S3907" i="2"/>
  <c r="I3906" i="2"/>
  <c r="T3907" i="2"/>
  <c r="S3908" i="2" l="1"/>
  <c r="Q3909" i="2"/>
  <c r="I3907" i="2"/>
  <c r="T3908" i="2"/>
  <c r="S3909" i="2" l="1"/>
  <c r="Q3910" i="2"/>
  <c r="I3908" i="2"/>
  <c r="T3909" i="2"/>
  <c r="Q3911" i="2" l="1"/>
  <c r="S3910" i="2"/>
  <c r="I3909" i="2"/>
  <c r="T3910" i="2"/>
  <c r="S3911" i="2" l="1"/>
  <c r="Q3912" i="2"/>
  <c r="I3910" i="2"/>
  <c r="T3911" i="2"/>
  <c r="S3912" i="2" l="1"/>
  <c r="Q3913" i="2"/>
  <c r="I3911" i="2"/>
  <c r="T3912" i="2"/>
  <c r="Q3914" i="2" l="1"/>
  <c r="S3913" i="2"/>
  <c r="I3912" i="2"/>
  <c r="T3913" i="2"/>
  <c r="S3914" i="2" l="1"/>
  <c r="Q3915" i="2"/>
  <c r="I3913" i="2"/>
  <c r="T3914" i="2"/>
  <c r="Q3916" i="2" l="1"/>
  <c r="S3915" i="2"/>
  <c r="I3914" i="2"/>
  <c r="T3915" i="2"/>
  <c r="S3916" i="2" l="1"/>
  <c r="Q3917" i="2"/>
  <c r="I3915" i="2"/>
  <c r="T3916" i="2"/>
  <c r="Q3918" i="2" l="1"/>
  <c r="S3917" i="2"/>
  <c r="I3916" i="2"/>
  <c r="T3917" i="2"/>
  <c r="Q3919" i="2" l="1"/>
  <c r="S3918" i="2"/>
  <c r="I3917" i="2"/>
  <c r="T3918" i="2"/>
  <c r="S3919" i="2" l="1"/>
  <c r="Q3920" i="2"/>
  <c r="I3918" i="2"/>
  <c r="T3919" i="2"/>
  <c r="S3920" i="2" l="1"/>
  <c r="Q3921" i="2"/>
  <c r="I3919" i="2"/>
  <c r="T3920" i="2"/>
  <c r="S3921" i="2" l="1"/>
  <c r="Q3922" i="2"/>
  <c r="I3920" i="2"/>
  <c r="T3921" i="2"/>
  <c r="S3922" i="2" l="1"/>
  <c r="Q3923" i="2"/>
  <c r="I3921" i="2"/>
  <c r="T3922" i="2"/>
  <c r="S3923" i="2" l="1"/>
  <c r="Q3924" i="2"/>
  <c r="I3922" i="2"/>
  <c r="T3923" i="2"/>
  <c r="S3924" i="2" l="1"/>
  <c r="Q3925" i="2"/>
  <c r="I3923" i="2"/>
  <c r="T3924" i="2"/>
  <c r="S3925" i="2" l="1"/>
  <c r="Q3926" i="2"/>
  <c r="I3924" i="2"/>
  <c r="T3925" i="2"/>
  <c r="Q3927" i="2" l="1"/>
  <c r="S3926" i="2"/>
  <c r="I3925" i="2"/>
  <c r="T3926" i="2"/>
  <c r="S3927" i="2" l="1"/>
  <c r="Q3928" i="2"/>
  <c r="I3926" i="2"/>
  <c r="T3927" i="2"/>
  <c r="S3928" i="2" l="1"/>
  <c r="Q3929" i="2"/>
  <c r="I3927" i="2"/>
  <c r="T3928" i="2"/>
  <c r="S3929" i="2" l="1"/>
  <c r="Q3930" i="2"/>
  <c r="I3928" i="2"/>
  <c r="T3929" i="2"/>
  <c r="Q3931" i="2" l="1"/>
  <c r="S3930" i="2"/>
  <c r="I3929" i="2"/>
  <c r="T3930" i="2"/>
  <c r="S3931" i="2" l="1"/>
  <c r="Q3932" i="2"/>
  <c r="I3930" i="2"/>
  <c r="T3931" i="2"/>
  <c r="Q3933" i="2" l="1"/>
  <c r="S3932" i="2"/>
  <c r="I3931" i="2"/>
  <c r="T3932" i="2"/>
  <c r="S3933" i="2" l="1"/>
  <c r="Q3934" i="2"/>
  <c r="I3932" i="2"/>
  <c r="T3933" i="2"/>
  <c r="Q3935" i="2" l="1"/>
  <c r="S3934" i="2"/>
  <c r="I3933" i="2"/>
  <c r="T3934" i="2"/>
  <c r="S3935" i="2" l="1"/>
  <c r="Q3936" i="2"/>
  <c r="I3934" i="2"/>
  <c r="T3935" i="2"/>
  <c r="Q3937" i="2" l="1"/>
  <c r="S3936" i="2"/>
  <c r="I3935" i="2"/>
  <c r="T3936" i="2"/>
  <c r="Q3938" i="2" l="1"/>
  <c r="S3937" i="2"/>
  <c r="I3936" i="2"/>
  <c r="T3937" i="2"/>
  <c r="Q3939" i="2" l="1"/>
  <c r="S3938" i="2"/>
  <c r="I3937" i="2"/>
  <c r="T3938" i="2"/>
  <c r="Q3940" i="2" l="1"/>
  <c r="S3939" i="2"/>
  <c r="I3938" i="2"/>
  <c r="T3939" i="2"/>
  <c r="S3940" i="2" l="1"/>
  <c r="Q3941" i="2"/>
  <c r="I3939" i="2"/>
  <c r="T3940" i="2"/>
  <c r="Q3942" i="2" l="1"/>
  <c r="S3941" i="2"/>
  <c r="I3940" i="2"/>
  <c r="T3941" i="2"/>
  <c r="Q3943" i="2" l="1"/>
  <c r="S3942" i="2"/>
  <c r="I3941" i="2"/>
  <c r="T3942" i="2"/>
  <c r="S3943" i="2" l="1"/>
  <c r="Q3944" i="2"/>
  <c r="I3942" i="2"/>
  <c r="T3943" i="2"/>
  <c r="S3944" i="2" l="1"/>
  <c r="Q3945" i="2"/>
  <c r="I3943" i="2"/>
  <c r="T3944" i="2"/>
  <c r="Q3946" i="2" l="1"/>
  <c r="S3945" i="2"/>
  <c r="I3944" i="2"/>
  <c r="T3945" i="2"/>
  <c r="Q3947" i="2" l="1"/>
  <c r="S3946" i="2"/>
  <c r="I3945" i="2"/>
  <c r="T3946" i="2"/>
  <c r="S3947" i="2" l="1"/>
  <c r="Q3948" i="2"/>
  <c r="I3946" i="2"/>
  <c r="T3947" i="2"/>
  <c r="S3948" i="2" l="1"/>
  <c r="Q3949" i="2"/>
  <c r="I3947" i="2"/>
  <c r="T3948" i="2"/>
  <c r="S3949" i="2" l="1"/>
  <c r="Q3950" i="2"/>
  <c r="I3948" i="2"/>
  <c r="T3949" i="2"/>
  <c r="Q3951" i="2" l="1"/>
  <c r="S3950" i="2"/>
  <c r="I3949" i="2"/>
  <c r="T3950" i="2"/>
  <c r="S3951" i="2" l="1"/>
  <c r="Q3952" i="2"/>
  <c r="I3950" i="2"/>
  <c r="T3951" i="2"/>
  <c r="S3952" i="2" l="1"/>
  <c r="Q3953" i="2"/>
  <c r="I3951" i="2"/>
  <c r="T3952" i="2"/>
  <c r="S3953" i="2" l="1"/>
  <c r="Q3954" i="2"/>
  <c r="I3952" i="2"/>
  <c r="T3953" i="2"/>
  <c r="Q3955" i="2" l="1"/>
  <c r="S3954" i="2"/>
  <c r="I3953" i="2"/>
  <c r="T3954" i="2"/>
  <c r="Q3956" i="2" l="1"/>
  <c r="S3955" i="2"/>
  <c r="I3954" i="2"/>
  <c r="T3955" i="2"/>
  <c r="S3956" i="2" l="1"/>
  <c r="Q3957" i="2"/>
  <c r="I3955" i="2"/>
  <c r="T3956" i="2"/>
  <c r="Q3958" i="2" l="1"/>
  <c r="S3957" i="2"/>
  <c r="I3956" i="2"/>
  <c r="T3957" i="2"/>
  <c r="Q3959" i="2" l="1"/>
  <c r="S3958" i="2"/>
  <c r="I3957" i="2"/>
  <c r="T3958" i="2"/>
  <c r="S3959" i="2" l="1"/>
  <c r="Q3960" i="2"/>
  <c r="I3958" i="2"/>
  <c r="T3959" i="2"/>
  <c r="S3960" i="2" l="1"/>
  <c r="Q3961" i="2"/>
  <c r="I3959" i="2"/>
  <c r="T3960" i="2"/>
  <c r="S3961" i="2" l="1"/>
  <c r="Q3962" i="2"/>
  <c r="I3960" i="2"/>
  <c r="T3961" i="2"/>
  <c r="Q3963" i="2" l="1"/>
  <c r="S3962" i="2"/>
  <c r="I3961" i="2"/>
  <c r="T3962" i="2"/>
  <c r="Q3964" i="2" l="1"/>
  <c r="S3963" i="2"/>
  <c r="I3962" i="2"/>
  <c r="T3963" i="2"/>
  <c r="S3964" i="2" l="1"/>
  <c r="Q3965" i="2"/>
  <c r="I3963" i="2"/>
  <c r="T3964" i="2"/>
  <c r="Q3966" i="2" l="1"/>
  <c r="S3965" i="2"/>
  <c r="I3964" i="2"/>
  <c r="T3965" i="2"/>
  <c r="Q3967" i="2" l="1"/>
  <c r="S3966" i="2"/>
  <c r="I3965" i="2"/>
  <c r="T3966" i="2"/>
  <c r="S3967" i="2" l="1"/>
  <c r="Q3968" i="2"/>
  <c r="I3966" i="2"/>
  <c r="T3967" i="2"/>
  <c r="Q3969" i="2" l="1"/>
  <c r="S3968" i="2"/>
  <c r="I3967" i="2"/>
  <c r="T3968" i="2"/>
  <c r="Q3970" i="2" l="1"/>
  <c r="S3969" i="2"/>
  <c r="I3968" i="2"/>
  <c r="T3969" i="2"/>
  <c r="Q3971" i="2" l="1"/>
  <c r="S3970" i="2"/>
  <c r="I3969" i="2"/>
  <c r="T3970" i="2"/>
  <c r="Q3972" i="2" l="1"/>
  <c r="S3971" i="2"/>
  <c r="I3970" i="2"/>
  <c r="T3971" i="2"/>
  <c r="S3972" i="2" l="1"/>
  <c r="Q3973" i="2"/>
  <c r="I3971" i="2"/>
  <c r="T3972" i="2"/>
  <c r="S3973" i="2" l="1"/>
  <c r="Q3974" i="2"/>
  <c r="I3972" i="2"/>
  <c r="T3973" i="2"/>
  <c r="Q3975" i="2" l="1"/>
  <c r="S3974" i="2"/>
  <c r="I3973" i="2"/>
  <c r="T3974" i="2"/>
  <c r="S3975" i="2" l="1"/>
  <c r="Q3976" i="2"/>
  <c r="I3974" i="2"/>
  <c r="T3975" i="2"/>
  <c r="S3976" i="2" l="1"/>
  <c r="Q3977" i="2"/>
  <c r="I3975" i="2"/>
  <c r="T3976" i="2"/>
  <c r="S3977" i="2" l="1"/>
  <c r="Q3978" i="2"/>
  <c r="I3976" i="2"/>
  <c r="T3977" i="2"/>
  <c r="S3978" i="2" l="1"/>
  <c r="Q3979" i="2"/>
  <c r="I3977" i="2"/>
  <c r="T3978" i="2"/>
  <c r="S3979" i="2" l="1"/>
  <c r="Q3980" i="2"/>
  <c r="I3978" i="2"/>
  <c r="T3979" i="2"/>
  <c r="Q3981" i="2" l="1"/>
  <c r="S3980" i="2"/>
  <c r="I3979" i="2"/>
  <c r="T3980" i="2"/>
  <c r="S3981" i="2" l="1"/>
  <c r="Q3982" i="2"/>
  <c r="I3980" i="2"/>
  <c r="T3981" i="2"/>
  <c r="S3982" i="2" l="1"/>
  <c r="Q3983" i="2"/>
  <c r="I3981" i="2"/>
  <c r="T3982" i="2"/>
  <c r="S3983" i="2" l="1"/>
  <c r="Q3984" i="2"/>
  <c r="I3982" i="2"/>
  <c r="T3983" i="2"/>
  <c r="S3984" i="2" l="1"/>
  <c r="Q3985" i="2"/>
  <c r="I3983" i="2"/>
  <c r="T3984" i="2"/>
  <c r="Q3986" i="2" l="1"/>
  <c r="S3985" i="2"/>
  <c r="I3984" i="2"/>
  <c r="T3985" i="2"/>
  <c r="S3986" i="2" l="1"/>
  <c r="Q3987" i="2"/>
  <c r="I3985" i="2"/>
  <c r="T3986" i="2"/>
  <c r="S3987" i="2" l="1"/>
  <c r="Q3988" i="2"/>
  <c r="I3986" i="2"/>
  <c r="T3987" i="2"/>
  <c r="S3988" i="2" l="1"/>
  <c r="Q3989" i="2"/>
  <c r="I3987" i="2"/>
  <c r="T3988" i="2"/>
  <c r="Q3990" i="2" l="1"/>
  <c r="S3989" i="2"/>
  <c r="I3988" i="2"/>
  <c r="T3989" i="2"/>
  <c r="S3990" i="2" l="1"/>
  <c r="Q3991" i="2"/>
  <c r="I3989" i="2"/>
  <c r="T3990" i="2"/>
  <c r="S3991" i="2" l="1"/>
  <c r="Q3992" i="2"/>
  <c r="I3990" i="2"/>
  <c r="T3991" i="2"/>
  <c r="S3992" i="2" l="1"/>
  <c r="Q3993" i="2"/>
  <c r="I3991" i="2"/>
  <c r="T3992" i="2"/>
  <c r="S3993" i="2" l="1"/>
  <c r="Q3994" i="2"/>
  <c r="I3992" i="2"/>
  <c r="T3993" i="2"/>
  <c r="Q3995" i="2" l="1"/>
  <c r="S3994" i="2"/>
  <c r="I3993" i="2"/>
  <c r="T3994" i="2"/>
  <c r="Q3996" i="2" l="1"/>
  <c r="S3995" i="2"/>
  <c r="I3994" i="2"/>
  <c r="T3995" i="2"/>
  <c r="S3996" i="2" l="1"/>
  <c r="Q3997" i="2"/>
  <c r="I3995" i="2"/>
  <c r="T3996" i="2"/>
  <c r="S3997" i="2" l="1"/>
  <c r="Q3998" i="2"/>
  <c r="I3996" i="2"/>
  <c r="T3997" i="2"/>
  <c r="S3998" i="2" l="1"/>
  <c r="Q3999" i="2"/>
  <c r="I3997" i="2"/>
  <c r="T3998" i="2"/>
  <c r="Q4000" i="2" l="1"/>
  <c r="S3999" i="2"/>
  <c r="I3998" i="2"/>
  <c r="T3999" i="2"/>
  <c r="Q4001" i="2" l="1"/>
  <c r="S4000" i="2"/>
  <c r="I3999" i="2"/>
  <c r="T4000" i="2"/>
  <c r="S4001" i="2" l="1"/>
  <c r="Q4002" i="2"/>
  <c r="I4000" i="2"/>
  <c r="T4001" i="2"/>
  <c r="Q4003" i="2" l="1"/>
  <c r="S4002" i="2"/>
  <c r="I4001" i="2"/>
  <c r="T4002" i="2"/>
  <c r="S4003" i="2" l="1"/>
  <c r="Q4004" i="2"/>
  <c r="I4002" i="2"/>
  <c r="T4003" i="2"/>
  <c r="Q4005" i="2" l="1"/>
  <c r="S4004" i="2"/>
  <c r="I4003" i="2"/>
  <c r="T4004" i="2"/>
  <c r="S4005" i="2" l="1"/>
  <c r="Q4006" i="2"/>
  <c r="I4004" i="2"/>
  <c r="T4005" i="2"/>
  <c r="Q4007" i="2" l="1"/>
  <c r="S4006" i="2"/>
  <c r="I4005" i="2"/>
  <c r="T4006" i="2"/>
  <c r="S4007" i="2" l="1"/>
  <c r="Q4008" i="2"/>
  <c r="I4006" i="2"/>
  <c r="T4007" i="2"/>
  <c r="Q4009" i="2" l="1"/>
  <c r="S4008" i="2"/>
  <c r="I4007" i="2"/>
  <c r="T4008" i="2"/>
  <c r="S4009" i="2" l="1"/>
  <c r="Q4010" i="2"/>
  <c r="I4008" i="2"/>
  <c r="T4009" i="2"/>
  <c r="Q4011" i="2" l="1"/>
  <c r="S4010" i="2"/>
  <c r="I4009" i="2"/>
  <c r="T4010" i="2"/>
  <c r="Q4012" i="2" l="1"/>
  <c r="S4011" i="2"/>
  <c r="I4010" i="2"/>
  <c r="T4011" i="2"/>
  <c r="Q4013" i="2" l="1"/>
  <c r="S4012" i="2"/>
  <c r="I4011" i="2"/>
  <c r="T4012" i="2"/>
  <c r="S4013" i="2" l="1"/>
  <c r="Q4014" i="2"/>
  <c r="I4012" i="2"/>
  <c r="T4013" i="2"/>
  <c r="Q4015" i="2" l="1"/>
  <c r="S4014" i="2"/>
  <c r="I4013" i="2"/>
  <c r="T4014" i="2"/>
  <c r="S4015" i="2" l="1"/>
  <c r="Q4016" i="2"/>
  <c r="I4014" i="2"/>
  <c r="T4015" i="2"/>
  <c r="Q4017" i="2" l="1"/>
  <c r="S4016" i="2"/>
  <c r="I4015" i="2"/>
  <c r="T4016" i="2"/>
  <c r="Q4018" i="2" l="1"/>
  <c r="S4017" i="2"/>
  <c r="I4016" i="2"/>
  <c r="T4017" i="2"/>
  <c r="S4018" i="2" l="1"/>
  <c r="Q4019" i="2"/>
  <c r="I4017" i="2"/>
  <c r="T4018" i="2"/>
  <c r="Q4020" i="2" l="1"/>
  <c r="S4019" i="2"/>
  <c r="I4018" i="2"/>
  <c r="T4019" i="2"/>
  <c r="Q4021" i="2" l="1"/>
  <c r="S4020" i="2"/>
  <c r="I4019" i="2"/>
  <c r="T4020" i="2"/>
  <c r="S4021" i="2" l="1"/>
  <c r="Q4022" i="2"/>
  <c r="I4020" i="2"/>
  <c r="T4021" i="2"/>
  <c r="S4022" i="2" l="1"/>
  <c r="Q4023" i="2"/>
  <c r="I4021" i="2"/>
  <c r="T4022" i="2"/>
  <c r="Q4024" i="2" l="1"/>
  <c r="S4023" i="2"/>
  <c r="I4022" i="2"/>
  <c r="T4023" i="2"/>
  <c r="S4024" i="2" l="1"/>
  <c r="Q4025" i="2"/>
  <c r="I4023" i="2"/>
  <c r="T4024" i="2"/>
  <c r="Q4026" i="2" l="1"/>
  <c r="S4025" i="2"/>
  <c r="I4024" i="2"/>
  <c r="T4025" i="2"/>
  <c r="Q4027" i="2" l="1"/>
  <c r="S4026" i="2"/>
  <c r="I4025" i="2"/>
  <c r="T4026" i="2"/>
  <c r="S4027" i="2" l="1"/>
  <c r="Q4028" i="2"/>
  <c r="I4026" i="2"/>
  <c r="T4027" i="2"/>
  <c r="Q4029" i="2" l="1"/>
  <c r="S4028" i="2"/>
  <c r="I4027" i="2"/>
  <c r="T4028" i="2"/>
  <c r="Q4030" i="2" l="1"/>
  <c r="S4029" i="2"/>
  <c r="I4028" i="2"/>
  <c r="T4029" i="2"/>
  <c r="S4030" i="2" l="1"/>
  <c r="Q4031" i="2"/>
  <c r="I4029" i="2"/>
  <c r="T4030" i="2"/>
  <c r="S4031" i="2" l="1"/>
  <c r="Q4032" i="2"/>
  <c r="I4030" i="2"/>
  <c r="T4031" i="2"/>
  <c r="Q4033" i="2" l="1"/>
  <c r="S4032" i="2"/>
  <c r="I4031" i="2"/>
  <c r="T4032" i="2"/>
  <c r="Q4034" i="2" l="1"/>
  <c r="S4033" i="2"/>
  <c r="I4032" i="2"/>
  <c r="T4033" i="2"/>
  <c r="S4034" i="2" l="1"/>
  <c r="Q4035" i="2"/>
  <c r="I4033" i="2"/>
  <c r="T4034" i="2"/>
  <c r="S4035" i="2" l="1"/>
  <c r="Q4036" i="2"/>
  <c r="I4034" i="2"/>
  <c r="T4035" i="2"/>
  <c r="Q4037" i="2" l="1"/>
  <c r="S4036" i="2"/>
  <c r="I4035" i="2"/>
  <c r="T4036" i="2"/>
  <c r="S4037" i="2" l="1"/>
  <c r="Q4038" i="2"/>
  <c r="I4036" i="2"/>
  <c r="T4037" i="2"/>
  <c r="S4038" i="2" l="1"/>
  <c r="Q4039" i="2"/>
  <c r="I4037" i="2"/>
  <c r="T4038" i="2"/>
  <c r="S4039" i="2" l="1"/>
  <c r="Q4040" i="2"/>
  <c r="I4038" i="2"/>
  <c r="T4039" i="2"/>
  <c r="Q4041" i="2" l="1"/>
  <c r="S4040" i="2"/>
  <c r="I4039" i="2"/>
  <c r="T4040" i="2"/>
  <c r="Q4042" i="2" l="1"/>
  <c r="S4041" i="2"/>
  <c r="T4041" i="2" s="1"/>
  <c r="I4040" i="2"/>
  <c r="S4042" i="2" l="1"/>
  <c r="Q4043" i="2"/>
  <c r="I4041" i="2"/>
  <c r="T4042" i="2"/>
  <c r="Q4044" i="2" l="1"/>
  <c r="S4043" i="2"/>
  <c r="I4042" i="2"/>
  <c r="T4043" i="2"/>
  <c r="S4044" i="2" l="1"/>
  <c r="Q4045" i="2"/>
  <c r="I4043" i="2"/>
  <c r="T4044" i="2"/>
  <c r="Q4046" i="2" l="1"/>
  <c r="S4045" i="2"/>
  <c r="I4044" i="2"/>
  <c r="T4045" i="2"/>
  <c r="S4046" i="2" l="1"/>
  <c r="Q4047" i="2"/>
  <c r="I4045" i="2"/>
  <c r="T4046" i="2"/>
  <c r="S4047" i="2" l="1"/>
  <c r="Q4048" i="2"/>
  <c r="I4046" i="2"/>
  <c r="T4047" i="2"/>
  <c r="S4048" i="2" l="1"/>
  <c r="Q4049" i="2"/>
  <c r="I4047" i="2"/>
  <c r="T4048" i="2"/>
  <c r="S4049" i="2" l="1"/>
  <c r="Q4050" i="2"/>
  <c r="I4048" i="2"/>
  <c r="T4049" i="2"/>
  <c r="Q4051" i="2" l="1"/>
  <c r="S4050" i="2"/>
  <c r="I4049" i="2"/>
  <c r="T4050" i="2"/>
  <c r="Q4052" i="2" l="1"/>
  <c r="S4051" i="2"/>
  <c r="I4050" i="2"/>
  <c r="T4051" i="2"/>
  <c r="Q4053" i="2" l="1"/>
  <c r="S4052" i="2"/>
  <c r="I4051" i="2"/>
  <c r="T4052" i="2"/>
  <c r="Q4054" i="2" l="1"/>
  <c r="S4053" i="2"/>
  <c r="I4052" i="2"/>
  <c r="T4053" i="2"/>
  <c r="Q4055" i="2" l="1"/>
  <c r="S4054" i="2"/>
  <c r="I4053" i="2"/>
  <c r="T4054" i="2"/>
  <c r="S4055" i="2" l="1"/>
  <c r="Q4056" i="2"/>
  <c r="I4054" i="2"/>
  <c r="T4055" i="2"/>
  <c r="S4056" i="2" l="1"/>
  <c r="Q4057" i="2"/>
  <c r="I4055" i="2"/>
  <c r="T4056" i="2"/>
  <c r="Q4058" i="2" l="1"/>
  <c r="S4057" i="2"/>
  <c r="I4056" i="2"/>
  <c r="T4057" i="2"/>
  <c r="Q4059" i="2" l="1"/>
  <c r="S4058" i="2"/>
  <c r="I4057" i="2"/>
  <c r="T4058" i="2"/>
  <c r="Q4060" i="2" l="1"/>
  <c r="S4059" i="2"/>
  <c r="I4058" i="2"/>
  <c r="T4059" i="2"/>
  <c r="Q4061" i="2" l="1"/>
  <c r="S4060" i="2"/>
  <c r="I4059" i="2"/>
  <c r="T4060" i="2"/>
  <c r="Q4062" i="2" l="1"/>
  <c r="S4061" i="2"/>
  <c r="I4060" i="2"/>
  <c r="T4061" i="2"/>
  <c r="Q4063" i="2" l="1"/>
  <c r="S4062" i="2"/>
  <c r="I4061" i="2"/>
  <c r="T4062" i="2"/>
  <c r="S4063" i="2" l="1"/>
  <c r="Q4064" i="2"/>
  <c r="I4062" i="2"/>
  <c r="T4063" i="2"/>
  <c r="Q4065" i="2" l="1"/>
  <c r="S4064" i="2"/>
  <c r="I4063" i="2"/>
  <c r="T4064" i="2"/>
  <c r="Q4066" i="2" l="1"/>
  <c r="S4065" i="2"/>
  <c r="I4064" i="2"/>
  <c r="T4065" i="2"/>
  <c r="S4066" i="2" l="1"/>
  <c r="Q4067" i="2"/>
  <c r="I4065" i="2"/>
  <c r="T4066" i="2"/>
  <c r="S4067" i="2" l="1"/>
  <c r="Q4068" i="2"/>
  <c r="I4066" i="2"/>
  <c r="T4067" i="2"/>
  <c r="S4068" i="2" l="1"/>
  <c r="Q4069" i="2"/>
  <c r="I4067" i="2"/>
  <c r="T4068" i="2"/>
  <c r="Q4070" i="2" l="1"/>
  <c r="S4069" i="2"/>
  <c r="I4068" i="2"/>
  <c r="T4069" i="2"/>
  <c r="Q4071" i="2" l="1"/>
  <c r="S4070" i="2"/>
  <c r="I4069" i="2"/>
  <c r="T4070" i="2"/>
  <c r="S4071" i="2" l="1"/>
  <c r="Q4072" i="2"/>
  <c r="I4070" i="2"/>
  <c r="T4071" i="2"/>
  <c r="Q4073" i="2" l="1"/>
  <c r="S4072" i="2"/>
  <c r="I4071" i="2"/>
  <c r="T4072" i="2"/>
  <c r="Q4074" i="2" l="1"/>
  <c r="S4073" i="2"/>
  <c r="I4072" i="2"/>
  <c r="T4073" i="2"/>
  <c r="Q4075" i="2" l="1"/>
  <c r="S4074" i="2"/>
  <c r="I4073" i="2"/>
  <c r="T4074" i="2"/>
  <c r="S4075" i="2" l="1"/>
  <c r="Q4076" i="2"/>
  <c r="I4074" i="2"/>
  <c r="T4075" i="2"/>
  <c r="S4076" i="2" l="1"/>
  <c r="Q4077" i="2"/>
  <c r="I4075" i="2"/>
  <c r="T4076" i="2"/>
  <c r="Q4078" i="2" l="1"/>
  <c r="S4077" i="2"/>
  <c r="I4076" i="2"/>
  <c r="T4077" i="2"/>
  <c r="Q4079" i="2" l="1"/>
  <c r="S4078" i="2"/>
  <c r="I4077" i="2"/>
  <c r="T4078" i="2"/>
  <c r="S4079" i="2" l="1"/>
  <c r="Q4080" i="2"/>
  <c r="I4078" i="2"/>
  <c r="T4079" i="2"/>
  <c r="Q4081" i="2" l="1"/>
  <c r="S4080" i="2"/>
  <c r="I4079" i="2"/>
  <c r="T4080" i="2"/>
  <c r="S4081" i="2" l="1"/>
  <c r="Q4082" i="2"/>
  <c r="I4080" i="2"/>
  <c r="T4081" i="2"/>
  <c r="Q4083" i="2" l="1"/>
  <c r="S4082" i="2"/>
  <c r="I4081" i="2"/>
  <c r="T4082" i="2"/>
  <c r="S4083" i="2" l="1"/>
  <c r="Q4084" i="2"/>
  <c r="I4082" i="2"/>
  <c r="T4083" i="2"/>
  <c r="Q4085" i="2" l="1"/>
  <c r="S4084" i="2"/>
  <c r="I4083" i="2"/>
  <c r="T4084" i="2"/>
  <c r="S4085" i="2" l="1"/>
  <c r="Q4086" i="2"/>
  <c r="I4084" i="2"/>
  <c r="T4085" i="2"/>
  <c r="Q4087" i="2" l="1"/>
  <c r="S4086" i="2"/>
  <c r="I4085" i="2"/>
  <c r="T4086" i="2"/>
  <c r="Q4088" i="2" l="1"/>
  <c r="S4087" i="2"/>
  <c r="I4086" i="2"/>
  <c r="T4087" i="2"/>
  <c r="S4088" i="2" l="1"/>
  <c r="Q4089" i="2"/>
  <c r="I4087" i="2"/>
  <c r="T4088" i="2"/>
  <c r="Q4090" i="2" l="1"/>
  <c r="S4089" i="2"/>
  <c r="I4088" i="2"/>
  <c r="T4089" i="2"/>
  <c r="S4090" i="2" l="1"/>
  <c r="Q4091" i="2"/>
  <c r="I4089" i="2"/>
  <c r="T4090" i="2"/>
  <c r="Q4092" i="2" l="1"/>
  <c r="S4091" i="2"/>
  <c r="I4090" i="2"/>
  <c r="T4091" i="2"/>
  <c r="S4092" i="2" l="1"/>
  <c r="Q4093" i="2"/>
  <c r="I4091" i="2"/>
  <c r="T4092" i="2"/>
  <c r="Q4094" i="2" l="1"/>
  <c r="S4093" i="2"/>
  <c r="I4092" i="2"/>
  <c r="T4093" i="2"/>
  <c r="S4094" i="2" l="1"/>
  <c r="Q4095" i="2"/>
  <c r="I4093" i="2"/>
  <c r="T4094" i="2"/>
  <c r="S4095" i="2" l="1"/>
  <c r="Q4096" i="2"/>
  <c r="I4094" i="2"/>
  <c r="T4095" i="2"/>
  <c r="S4096" i="2" l="1"/>
  <c r="Q4097" i="2"/>
  <c r="I4095" i="2"/>
  <c r="T4096" i="2"/>
  <c r="S4097" i="2" l="1"/>
  <c r="Q4098" i="2"/>
  <c r="I4096" i="2"/>
  <c r="T4097" i="2"/>
  <c r="S4098" i="2" l="1"/>
  <c r="Q4099" i="2"/>
  <c r="I4097" i="2"/>
  <c r="T4098" i="2"/>
  <c r="S4099" i="2" l="1"/>
  <c r="Q4100" i="2"/>
  <c r="I4098" i="2"/>
  <c r="T4099" i="2"/>
  <c r="S4100" i="2" l="1"/>
  <c r="Q4101" i="2"/>
  <c r="I4099" i="2"/>
  <c r="T4100" i="2"/>
  <c r="Q4102" i="2" l="1"/>
  <c r="S4101" i="2"/>
  <c r="I4100" i="2"/>
  <c r="T4101" i="2"/>
  <c r="Q4103" i="2" l="1"/>
  <c r="S4102" i="2"/>
  <c r="I4101" i="2"/>
  <c r="T4102" i="2"/>
  <c r="S4103" i="2" l="1"/>
  <c r="Q4104" i="2"/>
  <c r="I4102" i="2"/>
  <c r="T4103" i="2"/>
  <c r="S4104" i="2" l="1"/>
  <c r="Q4105" i="2"/>
  <c r="I4103" i="2"/>
  <c r="T4104" i="2"/>
  <c r="Q4106" i="2" l="1"/>
  <c r="S4105" i="2"/>
  <c r="I4104" i="2"/>
  <c r="T4105" i="2"/>
  <c r="Q4107" i="2" l="1"/>
  <c r="S4106" i="2"/>
  <c r="I4105" i="2"/>
  <c r="T4106" i="2"/>
  <c r="S4107" i="2" l="1"/>
  <c r="Q4108" i="2"/>
  <c r="I4106" i="2"/>
  <c r="T4107" i="2"/>
  <c r="Q4109" i="2" l="1"/>
  <c r="S4108" i="2"/>
  <c r="I4107" i="2"/>
  <c r="T4108" i="2"/>
  <c r="S4109" i="2" l="1"/>
  <c r="Q4110" i="2"/>
  <c r="I4108" i="2"/>
  <c r="T4109" i="2"/>
  <c r="Q4111" i="2" l="1"/>
  <c r="S4110" i="2"/>
  <c r="I4109" i="2"/>
  <c r="T4110" i="2"/>
  <c r="Q4112" i="2" l="1"/>
  <c r="S4111" i="2"/>
  <c r="I4110" i="2"/>
  <c r="T4111" i="2"/>
  <c r="S4112" i="2" l="1"/>
  <c r="Q4113" i="2"/>
  <c r="I4111" i="2"/>
  <c r="T4112" i="2"/>
  <c r="S4113" i="2" l="1"/>
  <c r="Q4114" i="2"/>
  <c r="I4112" i="2"/>
  <c r="T4113" i="2"/>
  <c r="S4114" i="2" l="1"/>
  <c r="Q4115" i="2"/>
  <c r="I4113" i="2"/>
  <c r="T4114" i="2"/>
  <c r="Q4116" i="2" l="1"/>
  <c r="S4115" i="2"/>
  <c r="I4114" i="2"/>
  <c r="T4115" i="2"/>
  <c r="S4116" i="2" l="1"/>
  <c r="Q4117" i="2"/>
  <c r="I4115" i="2"/>
  <c r="T4116" i="2"/>
  <c r="S4117" i="2" l="1"/>
  <c r="Q4118" i="2"/>
  <c r="I4116" i="2"/>
  <c r="T4117" i="2"/>
  <c r="Q4119" i="2" l="1"/>
  <c r="S4118" i="2"/>
  <c r="I4117" i="2"/>
  <c r="T4118" i="2"/>
  <c r="Q4120" i="2" l="1"/>
  <c r="S4119" i="2"/>
  <c r="I4118" i="2"/>
  <c r="T4119" i="2"/>
  <c r="S4120" i="2" l="1"/>
  <c r="Q4121" i="2"/>
  <c r="I4119" i="2"/>
  <c r="T4120" i="2"/>
  <c r="Q4122" i="2" l="1"/>
  <c r="S4121" i="2"/>
  <c r="I4120" i="2"/>
  <c r="T4121" i="2"/>
  <c r="S4122" i="2" l="1"/>
  <c r="Q4123" i="2"/>
  <c r="I4121" i="2"/>
  <c r="T4122" i="2"/>
  <c r="S4123" i="2" l="1"/>
  <c r="Q4124" i="2"/>
  <c r="S4124" i="2" s="1"/>
  <c r="I4122" i="2"/>
  <c r="T4123" i="2"/>
  <c r="I4123" i="2" l="1"/>
  <c r="T4124" i="2"/>
  <c r="I4124" i="2" s="1"/>
</calcChain>
</file>

<file path=xl/sharedStrings.xml><?xml version="1.0" encoding="utf-8"?>
<sst xmlns="http://schemas.openxmlformats.org/spreadsheetml/2006/main" count="282" uniqueCount="34">
  <si>
    <t>Date</t>
  </si>
  <si>
    <t>Open</t>
  </si>
  <si>
    <t>High</t>
  </si>
  <si>
    <t>Low</t>
  </si>
  <si>
    <t>Close</t>
  </si>
  <si>
    <t>MACD</t>
  </si>
  <si>
    <t>Delta Price</t>
  </si>
  <si>
    <t>EMA</t>
  </si>
  <si>
    <t>Parameter 1</t>
  </si>
  <si>
    <t>Parameter 2</t>
  </si>
  <si>
    <t>Parameter 3</t>
  </si>
  <si>
    <t>RSI</t>
  </si>
  <si>
    <t>Stochastic</t>
  </si>
  <si>
    <t>Initial Investment</t>
  </si>
  <si>
    <t>Stop Loss</t>
  </si>
  <si>
    <t>Max Holding Period</t>
  </si>
  <si>
    <t>200-EMA</t>
  </si>
  <si>
    <t>OBV</t>
  </si>
  <si>
    <t>Volume</t>
  </si>
  <si>
    <t>Adj Close</t>
  </si>
  <si>
    <t>Action</t>
  </si>
  <si>
    <t>Trading</t>
  </si>
  <si>
    <t>Price</t>
  </si>
  <si>
    <t>Capital</t>
  </si>
  <si>
    <t>-</t>
  </si>
  <si>
    <t>Unit</t>
  </si>
  <si>
    <t>Target Price</t>
  </si>
  <si>
    <t>Cut Price</t>
  </si>
  <si>
    <t>Remark</t>
  </si>
  <si>
    <t>Days</t>
  </si>
  <si>
    <t>Buy</t>
  </si>
  <si>
    <t>Sell</t>
  </si>
  <si>
    <t>Balance Sheet</t>
  </si>
  <si>
    <t>Ind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</si>
</sst>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RM&quot;#,##0.00;[Red]\-&quot;RM&quot;#,##0.00"/>
    <numFmt numFmtId="164" formatCode="yyyymmdd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right"/>
    </xf>
    <xf numFmtId="164" fontId="0" fillId="0" borderId="0" xfId="0" applyNumberFormat="1"/>
    <xf numFmtId="8" fontId="0" fillId="0" borderId="0" xfId="0" applyNumberFormat="1"/>
    <xf numFmtId="0" fontId="0" fillId="0" borderId="0" xfId="0" applyNumberFormat="1"/>
    <xf numFmtId="9" fontId="0" fillId="0" borderId="0" xfId="0" applyNumberFormat="1" applyAlignment="1">
      <alignment horizontal="center"/>
    </xf>
    <xf numFmtId="14" fontId="0" fillId="0" borderId="0" xfId="0" applyNumberForma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15</xdr:col>
      <xdr:colOff>0</xdr:colOff>
      <xdr:row>3</xdr:row>
      <xdr:rowOff>0</xdr:rowOff>
    </xdr:to>
    <xdr:sp macro="[0]!sim" textlink="">
      <xdr:nvSpPr>
        <xdr:cNvPr id="4" name="Rounded Rectangle 3"/>
        <xdr:cNvSpPr/>
      </xdr:nvSpPr>
      <xdr:spPr>
        <a:xfrm>
          <a:off x="7953375" y="190500"/>
          <a:ext cx="1828800" cy="3810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100" b="1"/>
            <a:t>START SIMULATION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0"/>
  <sheetViews>
    <sheetView workbookViewId="0">
      <selection activeCell="B3" sqref="B3"/>
    </sheetView>
  </sheetViews>
  <sheetFormatPr defaultRowHeight="15" x14ac:dyDescent="0.25"/>
  <cols>
    <col min="1" max="1" width="18.5703125" bestFit="1" customWidth="1"/>
    <col min="2" max="4" width="11.7109375" style="1" bestFit="1" customWidth="1"/>
  </cols>
  <sheetData>
    <row r="1" spans="1:4" x14ac:dyDescent="0.25">
      <c r="A1" t="s">
        <v>13</v>
      </c>
      <c r="B1" s="1">
        <v>10000</v>
      </c>
    </row>
    <row r="2" spans="1:4" x14ac:dyDescent="0.25">
      <c r="A2" t="s">
        <v>14</v>
      </c>
      <c r="B2" s="9">
        <v>0.05</v>
      </c>
    </row>
    <row r="3" spans="1:4" x14ac:dyDescent="0.25">
      <c r="A3" t="s">
        <v>15</v>
      </c>
      <c r="B3" s="1">
        <v>10</v>
      </c>
      <c r="C3" s="1" t="s">
        <v>29</v>
      </c>
    </row>
    <row r="6" spans="1:4" x14ac:dyDescent="0.25">
      <c r="A6" s="4"/>
      <c r="B6" s="3" t="s">
        <v>8</v>
      </c>
      <c r="C6" s="3" t="s">
        <v>9</v>
      </c>
      <c r="D6" s="3" t="s">
        <v>10</v>
      </c>
    </row>
    <row r="7" spans="1:4" x14ac:dyDescent="0.25">
      <c r="A7" s="5" t="s">
        <v>7</v>
      </c>
      <c r="B7" s="1">
        <v>12</v>
      </c>
      <c r="C7" s="1">
        <v>26</v>
      </c>
      <c r="D7" s="1">
        <v>9</v>
      </c>
    </row>
    <row r="8" spans="1:4" x14ac:dyDescent="0.25">
      <c r="A8" s="5" t="s">
        <v>11</v>
      </c>
      <c r="B8" s="1">
        <v>14</v>
      </c>
    </row>
    <row r="9" spans="1:4" x14ac:dyDescent="0.25">
      <c r="A9" s="5" t="s">
        <v>12</v>
      </c>
      <c r="B9" s="1">
        <v>14</v>
      </c>
      <c r="C9" s="1">
        <v>3</v>
      </c>
      <c r="D9" s="1">
        <v>3</v>
      </c>
    </row>
    <row r="20" spans="2:2" x14ac:dyDescent="0.25">
      <c r="B20" s="2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124"/>
  <sheetViews>
    <sheetView tabSelected="1" workbookViewId="0">
      <pane ySplit="1" topLeftCell="A2" activePane="bottomLeft" state="frozen"/>
      <selection pane="bottomLeft" activeCell="J29" sqref="J29:K29"/>
    </sheetView>
  </sheetViews>
  <sheetFormatPr defaultRowHeight="15" x14ac:dyDescent="0.25"/>
  <cols>
    <col min="1" max="1" width="9" style="6" bestFit="1" customWidth="1"/>
    <col min="6" max="6" width="9.28515625" bestFit="1" customWidth="1"/>
    <col min="9" max="10" width="14.140625" customWidth="1"/>
    <col min="11" max="11" width="21.42578125" bestFit="1" customWidth="1"/>
    <col min="13" max="13" width="9.140625" style="11"/>
    <col min="22" max="22" width="10.5703125" bestFit="1" customWidth="1"/>
    <col min="27" max="27" width="12" bestFit="1" customWidth="1"/>
    <col min="28" max="28" width="18.140625" bestFit="1" customWidth="1"/>
    <col min="29" max="29" width="10.28515625" bestFit="1" customWidth="1"/>
  </cols>
  <sheetData>
    <row r="1" spans="1:33" x14ac:dyDescent="0.25">
      <c r="A1" s="6" t="s">
        <v>0</v>
      </c>
      <c r="B1" t="s">
        <v>1</v>
      </c>
      <c r="C1" t="s">
        <v>2</v>
      </c>
      <c r="D1" t="s">
        <v>3</v>
      </c>
      <c r="E1" t="s">
        <v>4</v>
      </c>
      <c r="F1" t="s">
        <v>19</v>
      </c>
      <c r="G1" t="s">
        <v>18</v>
      </c>
      <c r="I1" t="s">
        <v>5</v>
      </c>
      <c r="J1" t="s">
        <v>11</v>
      </c>
      <c r="K1" t="s">
        <v>12</v>
      </c>
      <c r="M1" s="11" t="s">
        <v>20</v>
      </c>
      <c r="O1" t="s">
        <v>16</v>
      </c>
      <c r="Q1" t="str">
        <f>Main!B7&amp;"-EMA"</f>
        <v>12-EMA</v>
      </c>
      <c r="R1" t="str">
        <f>Main!C7&amp;"-EMA"</f>
        <v>26-EMA</v>
      </c>
      <c r="S1" t="s">
        <v>5</v>
      </c>
      <c r="T1" t="str">
        <f>Main!D7&amp;"-SIGNAL"</f>
        <v>9-SIGNAL</v>
      </c>
      <c r="V1" t="s">
        <v>6</v>
      </c>
      <c r="W1" t="str">
        <f>Main!B8&amp;"-RSI"</f>
        <v>14-RSI</v>
      </c>
      <c r="Y1" t="str">
        <f>Main!B9&amp;"-HIGH"</f>
        <v>14-HIGH</v>
      </c>
      <c r="Z1" t="str">
        <f>Main!B9&amp;"-LOW"</f>
        <v>14-LOW</v>
      </c>
      <c r="AA1" t="str">
        <f>Main!B9&amp;"-Fast %K"</f>
        <v>14-Fast %K</v>
      </c>
      <c r="AB1" t="str">
        <f>Main!C9&amp;"-Fast %D/Slow %K"</f>
        <v>3-Fast %D/Slow %K</v>
      </c>
      <c r="AC1" t="str">
        <f>Main!D9&amp;"-Slow %D"</f>
        <v>3-Slow %D</v>
      </c>
      <c r="AD1" t="s">
        <v>17</v>
      </c>
      <c r="AE1" t="s">
        <v>17</v>
      </c>
      <c r="AG1" t="s">
        <v>33</v>
      </c>
    </row>
    <row r="2" spans="1:33" x14ac:dyDescent="0.25">
      <c r="A2" s="6">
        <v>36528</v>
      </c>
      <c r="B2">
        <v>2.46</v>
      </c>
      <c r="C2">
        <v>2.4700000000000002</v>
      </c>
      <c r="D2">
        <v>2.34</v>
      </c>
      <c r="E2">
        <v>2.4300000000000002</v>
      </c>
      <c r="F2">
        <v>1.4009450000000001</v>
      </c>
      <c r="G2">
        <v>341000</v>
      </c>
      <c r="I2" t="str">
        <f>IF(AND(T2&gt;=S2,T1&lt;S1),"Bearish",IF(AND(T2&lt;S2,T1&gt;=S1),"Bullish",""))</f>
        <v>Bearish</v>
      </c>
      <c r="J2" t="str">
        <f>IF(W2&gt;70,"Overbought",IF(W2&lt;30,"Oversold",""))</f>
        <v>Oversold</v>
      </c>
      <c r="K2" t="str">
        <f>IF(AND(AC2&lt;20,AC2&gt;AB2),"Oversold Above %D",IF(AND(AC2&lt;20,AC2&lt;=AB2),"Oversold Below %D",IF(AND(AC2&gt;80,AC2&lt;AB2),"Overbought Below %D",IF(AND(AC2&gt;80,AC2&gt;=AB2),"Overbought Above %D",IF(AND(AC2&gt;=20,LEFT(K1,5)="Overs"),"Buy",IF(AND(AC2&lt;=80,LEFT(K1,5)="Overb"),"Sell",""))))))</f>
        <v>Oversold Below %D</v>
      </c>
      <c r="M2" s="11" t="str">
        <f>IF(K2="Buy","Buy",IF(K2="Sell","Sell",""))</f>
        <v/>
      </c>
      <c r="O2">
        <f>IF(ROW($E2)&lt;=VALUE(LEFT(O$1,FIND("-",O$1,1)-1)),0,IF(ROW($E2)=VALUE(LEFT(O$1,FIND("-",O$1,1)-1))+1,AVERAGE(INDEX($E:$E,ROW($E2)-VALUE(LEFT(O$1,FIND("-",O$1,1)-1))):$E2),($E2*(2/(VALUE(LEFT(O$1,FIND("-",O$1,1)-1))+1)))+(O1*(1-(2/(VALUE(LEFT(O$1,FIND("-",O$1,1)-1))+1))))))</f>
        <v>0</v>
      </c>
      <c r="Q2">
        <f>IF(ROW($E2)&lt;=VALUE(LEFT(Q$1,FIND("-",Q$1,1)-1)),0,IF(ROW($E2)=VALUE(LEFT(Q$1,FIND("-",Q$1,1)-1))+1,AVERAGE(INDEX($E:$E,ROW($E2)-VALUE(LEFT(Q$1,FIND("-",Q$1,1)-1))):$E2),($E2*(2/(VALUE(LEFT(Q$1,FIND("-",Q$1,1)-1))+1)))+(Q1*(1-(2/(VALUE(LEFT(Q$1,FIND("-",Q$1,1)-1))+1))))))</f>
        <v>0</v>
      </c>
      <c r="R2">
        <f>IF(ROW($E2)&lt;=VALUE(LEFT(R$1,FIND("-",R$1,1)-1)),0,IF(ROW($E2)=VALUE(LEFT(R$1,FIND("-",R$1,1)-1))+1,AVERAGE(INDEX($E:$E,ROW($E2)-VALUE(LEFT(R$1,FIND("-",R$1,1)-1))):$E2),($E2*(2/(VALUE(LEFT(R$1,FIND("-",R$1,1)-1))+1)))+(R1*(1-(2/(VALUE(LEFT(R$1,FIND("-",R$1,1)-1))+1))))))</f>
        <v>0</v>
      </c>
      <c r="S2">
        <f>IF(ROW($E2)&lt;=MAX(VALUE(LEFT(Q$1,FIND("-",Q$1,1)-1)),VALUE(LEFT(R$1,FIND("-",R$1,1)-1))),0,Q2-R2)</f>
        <v>0</v>
      </c>
      <c r="T2">
        <f>IF(ROW($E2)&lt;=MAX(VALUE(LEFT(Q$1,FIND("-",Q$1,1)-1)),VALUE(LEFT(R$1,FIND("-",R$1,1)-1)))+VALUE(LEFT(T$1,FIND("-",T$1,1)-1))-1,0,IF(ROW($E2)=MAX(VALUE(LEFT(Q$1,FIND("-",Q$1,1)-1)),VALUE(LEFT(R$1,FIND("-",R$1,1)-1)))+VALUE(LEFT(T$1,FIND("-",T$1,1)-1)),AVERAGE(INDEX($S:$S,ROW(S2)-VALUE(LEFT(T$1,FIND("-",T$1,1)-1))+1):S2),($E2*(2/(VALUE(LEFT(T$1,FIND("-",T$1,1)-1))+1)))+(T1*(1-(2/(VALUE(LEFT(T$1,FIND("-",T$1,1)-1))+1))))))</f>
        <v>0</v>
      </c>
      <c r="V2" t="str">
        <f t="shared" ref="V2:V65" si="0">IFERROR(1*(E2-E1),"")</f>
        <v/>
      </c>
      <c r="W2">
        <f>IF(ROW($E2)&lt;=VALUE(LEFT(W$1,FIND("-",W$1,1)-1))+1,0,IF(ROW($E1)=VALUE(LEFT(W$1,FIND("-",W$1,1)-1))+1,100-100/(1+ABS((SUMIF(INDEX($V:$V,ROW($V2)-VALUE(LEFT(W$1,FIND("-",W$1,1)-1))+1):$V2,"&gt;0",INDEX($V:$V,ROW($V2)-VALUE(LEFT(W$1,FIND("-",W$1,1)-1))+1):$V2)/COUNTIF(INDEX($V:$V,ROW($V2)-VALUE(LEFT(W$1,FIND("-",W$1,1)-1))+1):$V2,"&gt;0"))/(SUMIF(INDEX($V:$V,ROW($V2)-VALUE(LEFT(W$1,FIND("-",W$1,1)-1))+1):$V2,"&lt;0",INDEX($V:$V,ROW($V2)-VALUE(LEFT(W$1,FIND("-",W$1,1)-1))+1):$V2)/COUNTIF(INDEX($V:$V,ROW($V2)-VALUE(LEFT(W$1,FIND("-",W$1,1)-1))+1):$V2,"&lt;0")))),100-100/(1+ABS((SUMIF(INDEX($V:$V,ROW($V2)-VALUE(LEFT(W$1,FIND("-",W$1,1)-1))+1):$V2,"&gt;0",INDEX($V:$V,ROW($V2)-VALUE(LEFT(W$1,FIND("-",W$1,1)-1))+1):$V2)/VALUE(LEFT(W$1,FIND("-",W$1,1)-1)))/(SUMIF(INDEX($V:$V,ROW($V2)-VALUE(LEFT(W$1,FIND("-",W$1,1)-1))+1):$V2,"&lt;0",INDEX($V:$V,ROW($V2)-VALUE(LEFT(W$1,FIND("-",W$1,1)-1))+1):$V2)/VALUE(LEFT(W$1,FIND("-",W$1,1)-1)))))))</f>
        <v>0</v>
      </c>
      <c r="Y2">
        <f>IF(ROW($E2)&lt;=VALUE(LEFT(Y$1,FIND("-",Y$1,1)-1)),0,MAX(INDEX(C:C,ROW(C2)-VALUE(LEFT(Y$1,FIND("-",Y$1,1)-1))+1):C2))</f>
        <v>0</v>
      </c>
      <c r="Z2">
        <f>IF(ROW($E2)&lt;=VALUE(LEFT(Z$1,FIND("-",Z$1,1)-1)),0,MIN(INDEX(D:D,ROW(D2)-VALUE(LEFT(Z$1,FIND("-",Z$1,1)-1))+1):D2))</f>
        <v>0</v>
      </c>
      <c r="AA2">
        <f>IF(ROW($E2)&lt;=VALUE(LEFT(AA$1,FIND("-",AA$1,1)-1)),0,1)</f>
        <v>0</v>
      </c>
      <c r="AB2">
        <f>IF(ROW($AA2)&lt;=VALUE(LEFT(AA$1,FIND("-",AA$1,1)-1))+VALUE(LEFT(AB$1,FIND("-",AB$1,1)-1)-1),0,AVERAGE(INDEX($AA:$AA,ROW($AA2)-VALUE(LEFT(AB$1,FIND("-",AB$1,1)-1))+1):$AA2))</f>
        <v>0</v>
      </c>
      <c r="AC2">
        <f>IF(ROW($AA2)&lt;=VALUE(LEFT(AA$1,FIND("-",AA$1,1)-1))+VALUE(LEFT(AB$1,FIND("-",AB$1,1)-1)-1)+VALUE(LEFT(AC$1,FIND("-",AC$1,1)-1)-1),0,AVERAGE(INDEX($AB:$AB,ROW($AB2)-VALUE(LEFT(AC$1,FIND("-",AC$1,1)-1))+1):$AB2))</f>
        <v>0</v>
      </c>
      <c r="AE2">
        <f>IFERROR(IF($E2=$E1,AE1,IF($E2&gt;$E1,AE1+$G2,IF($E2&lt;$E1,AE1-$G2,$G2))),$G2)</f>
        <v>341000</v>
      </c>
      <c r="AG2" t="str">
        <f>IF(K2="Buy","Buy",IF(K2="Sell","Sell",""))</f>
        <v/>
      </c>
    </row>
    <row r="3" spans="1:33" x14ac:dyDescent="0.25">
      <c r="A3" s="6">
        <v>36529</v>
      </c>
      <c r="B3">
        <v>2.4300000000000002</v>
      </c>
      <c r="C3">
        <v>2.5</v>
      </c>
      <c r="D3">
        <v>2.42</v>
      </c>
      <c r="E3">
        <v>2.4300000000000002</v>
      </c>
      <c r="F3">
        <v>1.4009450000000001</v>
      </c>
      <c r="G3">
        <v>134000</v>
      </c>
      <c r="I3" t="str">
        <f t="shared" ref="I3:I66" si="1">IF(AND(T3&gt;=S3,T2&lt;S2),"Bearish",IF(AND(T3&lt;S3,T2&gt;=S2),"Bullish",""))</f>
        <v/>
      </c>
      <c r="J3" t="str">
        <f t="shared" ref="J3:J66" si="2">IF(W3&gt;70,"Overbought",IF(W3&lt;30,"Oversold",""))</f>
        <v>Oversold</v>
      </c>
      <c r="K3" t="str">
        <f t="shared" ref="K3:K66" si="3">IF(AND(AC3&lt;20,AC3&gt;AB3),"Oversold Above %D",IF(AND(AC3&lt;20,AC3&lt;=AB3),"Oversold Below %D",IF(AND(AC3&gt;80,AC3&lt;AB3),"Overbought Below %D",IF(AND(AC3&gt;80,AC3&gt;=AB3),"Overbought Above %D",IF(AND(AC3&gt;=20,LEFT(K2,5)="Overs"),"Buy",IF(AND(AC3&lt;=80,LEFT(K2,5)="Overb"),"Sell",""))))))</f>
        <v>Oversold Below %D</v>
      </c>
      <c r="M3" s="11" t="str">
        <f t="shared" ref="M3:M66" si="4">IF(K3="Buy","Buy",IF(K3="Sell","Sell",""))</f>
        <v/>
      </c>
      <c r="O3">
        <f>IF(ROW($E3)&lt;=VALUE(LEFT(O$1,FIND("-",O$1,1)-1)),0,IF(ROW($E3)=VALUE(LEFT(O$1,FIND("-",O$1,1)-1))+1,AVERAGE(INDEX($E:$E,ROW($E3)-VALUE(LEFT(O$1,FIND("-",O$1,1)-1))):$E3),($E3*(2/(VALUE(LEFT(O$1,FIND("-",O$1,1)-1))+1)))+(O2*(1-(2/(VALUE(LEFT(O$1,FIND("-",O$1,1)-1))+1))))))</f>
        <v>0</v>
      </c>
      <c r="Q3">
        <f>IF(ROW($E3)&lt;=VALUE(LEFT(Q$1,FIND("-",Q$1,1)-1)),0,IF(ROW($E3)=VALUE(LEFT(Q$1,FIND("-",Q$1,1)-1))+1,AVERAGE(INDEX($E:$E,ROW($E3)-VALUE(LEFT(Q$1,FIND("-",Q$1,1)-1))):$E3),($E3*(2/(VALUE(LEFT(Q$1,FIND("-",Q$1,1)-1))+1)))+(Q2*(1-(2/(VALUE(LEFT(Q$1,FIND("-",Q$1,1)-1))+1))))))</f>
        <v>0</v>
      </c>
      <c r="R3">
        <f>IF(ROW($E3)&lt;=VALUE(LEFT(R$1,FIND("-",R$1,1)-1)),0,IF(ROW($E3)=VALUE(LEFT(R$1,FIND("-",R$1,1)-1))+1,AVERAGE(INDEX($E:$E,ROW($E3)-VALUE(LEFT(R$1,FIND("-",R$1,1)-1))):$E3),($E3*(2/(VALUE(LEFT(R$1,FIND("-",R$1,1)-1))+1)))+(R2*(1-(2/(VALUE(LEFT(R$1,FIND("-",R$1,1)-1))+1))))))</f>
        <v>0</v>
      </c>
      <c r="S3">
        <f t="shared" ref="S3:S66" si="5">IF(ROW($E3)&lt;=MAX(VALUE(LEFT(Q$1,FIND("-",Q$1,1)-1)),VALUE(LEFT(R$1,FIND("-",R$1,1)-1))),0,Q3-R3)</f>
        <v>0</v>
      </c>
      <c r="T3">
        <f>IF(ROW($E3)&lt;=MAX(VALUE(LEFT(Q$1,FIND("-",Q$1,1)-1)),VALUE(LEFT(R$1,FIND("-",R$1,1)-1)))+VALUE(LEFT(T$1,FIND("-",T$1,1)-1))-1,0,IF(ROW($E3)=MAX(VALUE(LEFT(Q$1,FIND("-",Q$1,1)-1)),VALUE(LEFT(R$1,FIND("-",R$1,1)-1)))+VALUE(LEFT(T$1,FIND("-",T$1,1)-1)),AVERAGE(INDEX($S:$S,ROW(S3)-VALUE(LEFT(T$1,FIND("-",T$1,1)-1))+1):S3),($E3*(2/(VALUE(LEFT(T$1,FIND("-",T$1,1)-1))+1)))+(T2*(1-(2/(VALUE(LEFT(T$1,FIND("-",T$1,1)-1))+1))))))</f>
        <v>0</v>
      </c>
      <c r="V3">
        <f t="shared" si="0"/>
        <v>0</v>
      </c>
      <c r="W3">
        <f>IF(ROW($E3)&lt;=VALUE(LEFT(W$1,FIND("-",W$1,1)-1))+1,0,IF(ROW($E2)=VALUE(LEFT(W$1,FIND("-",W$1,1)-1))+1,100-100/(1+ABS((SUMIF(INDEX($V:$V,ROW($V3)-VALUE(LEFT(W$1,FIND("-",W$1,1)-1))+1):$V3,"&gt;0",INDEX($V:$V,ROW($V3)-VALUE(LEFT(W$1,FIND("-",W$1,1)-1))+1):$V3)/COUNTIF(INDEX($V:$V,ROW($V3)-VALUE(LEFT(W$1,FIND("-",W$1,1)-1))+1):$V3,"&gt;0"))/(SUMIF(INDEX($V:$V,ROW($V3)-VALUE(LEFT(W$1,FIND("-",W$1,1)-1))+1):$V3,"&lt;0",INDEX($V:$V,ROW($V3)-VALUE(LEFT(W$1,FIND("-",W$1,1)-1))+1):$V3)/COUNTIF(INDEX($V:$V,ROW($V3)-VALUE(LEFT(W$1,FIND("-",W$1,1)-1))+1):$V3,"&lt;0")))),100-100/(1+ABS((SUMIF(INDEX($V:$V,ROW($V3)-VALUE(LEFT(W$1,FIND("-",W$1,1)-1))+1):$V3,"&gt;0",INDEX($V:$V,ROW($V3)-VALUE(LEFT(W$1,FIND("-",W$1,1)-1))+1):$V3)/VALUE(LEFT(W$1,FIND("-",W$1,1)-1)))/(SUMIF(INDEX($V:$V,ROW($V3)-VALUE(LEFT(W$1,FIND("-",W$1,1)-1))+1):$V3,"&lt;0",INDEX($V:$V,ROW($V3)-VALUE(LEFT(W$1,FIND("-",W$1,1)-1))+1):$V3)/VALUE(LEFT(W$1,FIND("-",W$1,1)-1)))))))</f>
        <v>0</v>
      </c>
      <c r="Y3">
        <f>IF(ROW($E3)&lt;=VALUE(LEFT(Y$1,FIND("-",Y$1,1)-1)),0,MAX(INDEX(C:C,ROW(C3)-VALUE(LEFT(Y$1,FIND("-",Y$1,1)-1))+1):C3))</f>
        <v>0</v>
      </c>
      <c r="Z3">
        <f>IF(ROW($E3)&lt;=VALUE(LEFT(Z$1,FIND("-",Z$1,1)-1)),0,MIN(INDEX(D:D,ROW(D3)-VALUE(LEFT(Z$1,FIND("-",Z$1,1)-1))+1):D3))</f>
        <v>0</v>
      </c>
      <c r="AA3">
        <f t="shared" ref="AA3:AA14" si="6">IF(ROW($E3)&lt;=VALUE(LEFT(AA$1,FIND("-",AA$1,1)-1)),0,1)</f>
        <v>0</v>
      </c>
      <c r="AB3">
        <f>IF(ROW($AA3)&lt;=VALUE(LEFT(AA$1,FIND("-",AA$1,1)-1))+VALUE(LEFT(AB$1,FIND("-",AB$1,1)-1)-1),0,AVERAGE(INDEX($AA:$AA,ROW($AA3)-VALUE(LEFT(AB$1,FIND("-",AB$1,1)-1))+1):$AA3))</f>
        <v>0</v>
      </c>
      <c r="AC3">
        <f>IF(ROW($AA3)&lt;=VALUE(LEFT(AA$1,FIND("-",AA$1,1)-1))+VALUE(LEFT(AB$1,FIND("-",AB$1,1)-1)-1)+VALUE(LEFT(AC$1,FIND("-",AC$1,1)-1)-1),0,AVERAGE(INDEX($AB:$AB,ROW($AB3)-VALUE(LEFT(AC$1,FIND("-",AC$1,1)-1))+1):$AB3))</f>
        <v>0</v>
      </c>
      <c r="AE3">
        <f t="shared" ref="AE3:AE66" si="7">IFERROR(IF($E3=$E2,AE2,IF($E3&gt;$E2,AE2+$G3,IF($E3&lt;$E2,AE2-$G3,""))),"")</f>
        <v>341000</v>
      </c>
      <c r="AG3" t="str">
        <f t="shared" ref="AG3:AG66" si="8">IF(K3="Buy","Buy",IF(K3="Sell","Sell",""))</f>
        <v/>
      </c>
    </row>
    <row r="4" spans="1:33" x14ac:dyDescent="0.25">
      <c r="A4" s="6">
        <v>36530</v>
      </c>
      <c r="B4">
        <v>2.31</v>
      </c>
      <c r="C4">
        <v>2.38</v>
      </c>
      <c r="D4">
        <v>2.2999999999999998</v>
      </c>
      <c r="E4">
        <v>2.33</v>
      </c>
      <c r="F4">
        <v>1.3432930000000001</v>
      </c>
      <c r="G4">
        <v>48000</v>
      </c>
      <c r="I4" t="str">
        <f t="shared" si="1"/>
        <v/>
      </c>
      <c r="J4" t="str">
        <f t="shared" si="2"/>
        <v>Oversold</v>
      </c>
      <c r="K4" t="str">
        <f t="shared" si="3"/>
        <v>Oversold Below %D</v>
      </c>
      <c r="M4" s="11" t="str">
        <f t="shared" si="4"/>
        <v/>
      </c>
      <c r="O4">
        <f>IF(ROW($E4)&lt;=VALUE(LEFT(O$1,FIND("-",O$1,1)-1)),0,IF(ROW($E4)=VALUE(LEFT(O$1,FIND("-",O$1,1)-1))+1,AVERAGE(INDEX($E:$E,ROW($E4)-VALUE(LEFT(O$1,FIND("-",O$1,1)-1))):$E4),($E4*(2/(VALUE(LEFT(O$1,FIND("-",O$1,1)-1))+1)))+(O3*(1-(2/(VALUE(LEFT(O$1,FIND("-",O$1,1)-1))+1))))))</f>
        <v>0</v>
      </c>
      <c r="Q4">
        <f>IF(ROW($E4)&lt;=VALUE(LEFT(Q$1,FIND("-",Q$1,1)-1)),0,IF(ROW($E4)=VALUE(LEFT(Q$1,FIND("-",Q$1,1)-1))+1,AVERAGE(INDEX($E:$E,ROW($E4)-VALUE(LEFT(Q$1,FIND("-",Q$1,1)-1))):$E4),($E4*(2/(VALUE(LEFT(Q$1,FIND("-",Q$1,1)-1))+1)))+(Q3*(1-(2/(VALUE(LEFT(Q$1,FIND("-",Q$1,1)-1))+1))))))</f>
        <v>0</v>
      </c>
      <c r="R4">
        <f>IF(ROW($E4)&lt;=VALUE(LEFT(R$1,FIND("-",R$1,1)-1)),0,IF(ROW($E4)=VALUE(LEFT(R$1,FIND("-",R$1,1)-1))+1,AVERAGE(INDEX($E:$E,ROW($E4)-VALUE(LEFT(R$1,FIND("-",R$1,1)-1))):$E4),($E4*(2/(VALUE(LEFT(R$1,FIND("-",R$1,1)-1))+1)))+(R3*(1-(2/(VALUE(LEFT(R$1,FIND("-",R$1,1)-1))+1))))))</f>
        <v>0</v>
      </c>
      <c r="S4">
        <f t="shared" si="5"/>
        <v>0</v>
      </c>
      <c r="T4">
        <f>IF(ROW($E4)&lt;=MAX(VALUE(LEFT(Q$1,FIND("-",Q$1,1)-1)),VALUE(LEFT(R$1,FIND("-",R$1,1)-1)))+VALUE(LEFT(T$1,FIND("-",T$1,1)-1))-1,0,IF(ROW($E4)=MAX(VALUE(LEFT(Q$1,FIND("-",Q$1,1)-1)),VALUE(LEFT(R$1,FIND("-",R$1,1)-1)))+VALUE(LEFT(T$1,FIND("-",T$1,1)-1)),AVERAGE(INDEX($S:$S,ROW(S4)-VALUE(LEFT(T$1,FIND("-",T$1,1)-1))+1):S4),($E4*(2/(VALUE(LEFT(T$1,FIND("-",T$1,1)-1))+1)))+(T3*(1-(2/(VALUE(LEFT(T$1,FIND("-",T$1,1)-1))+1))))))</f>
        <v>0</v>
      </c>
      <c r="V4">
        <f t="shared" si="0"/>
        <v>-0.10000000000000009</v>
      </c>
      <c r="W4">
        <f>IF(ROW($E4)&lt;=VALUE(LEFT(W$1,FIND("-",W$1,1)-1))+1,0,IF(ROW($E3)=VALUE(LEFT(W$1,FIND("-",W$1,1)-1))+1,100-100/(1+ABS((SUMIF(INDEX($V:$V,ROW($V4)-VALUE(LEFT(W$1,FIND("-",W$1,1)-1))+1):$V4,"&gt;0",INDEX($V:$V,ROW($V4)-VALUE(LEFT(W$1,FIND("-",W$1,1)-1))+1):$V4)/COUNTIF(INDEX($V:$V,ROW($V4)-VALUE(LEFT(W$1,FIND("-",W$1,1)-1))+1):$V4,"&gt;0"))/(SUMIF(INDEX($V:$V,ROW($V4)-VALUE(LEFT(W$1,FIND("-",W$1,1)-1))+1):$V4,"&lt;0",INDEX($V:$V,ROW($V4)-VALUE(LEFT(W$1,FIND("-",W$1,1)-1))+1):$V4)/COUNTIF(INDEX($V:$V,ROW($V4)-VALUE(LEFT(W$1,FIND("-",W$1,1)-1))+1):$V4,"&lt;0")))),100-100/(1+ABS((SUMIF(INDEX($V:$V,ROW($V4)-VALUE(LEFT(W$1,FIND("-",W$1,1)-1))+1):$V4,"&gt;0",INDEX($V:$V,ROW($V4)-VALUE(LEFT(W$1,FIND("-",W$1,1)-1))+1):$V4)/VALUE(LEFT(W$1,FIND("-",W$1,1)-1)))/(SUMIF(INDEX($V:$V,ROW($V4)-VALUE(LEFT(W$1,FIND("-",W$1,1)-1))+1):$V4,"&lt;0",INDEX($V:$V,ROW($V4)-VALUE(LEFT(W$1,FIND("-",W$1,1)-1))+1):$V4)/VALUE(LEFT(W$1,FIND("-",W$1,1)-1)))))))</f>
        <v>0</v>
      </c>
      <c r="Y4">
        <f>IF(ROW($E4)&lt;=VALUE(LEFT(Y$1,FIND("-",Y$1,1)-1)),0,MAX(INDEX(C:C,ROW(C4)-VALUE(LEFT(Y$1,FIND("-",Y$1,1)-1))+1):C4))</f>
        <v>0</v>
      </c>
      <c r="Z4">
        <f>IF(ROW($E4)&lt;=VALUE(LEFT(Z$1,FIND("-",Z$1,1)-1)),0,MIN(INDEX(D:D,ROW(D4)-VALUE(LEFT(Z$1,FIND("-",Z$1,1)-1))+1):D4))</f>
        <v>0</v>
      </c>
      <c r="AA4">
        <f t="shared" si="6"/>
        <v>0</v>
      </c>
      <c r="AB4">
        <f>IF(ROW($AA4)&lt;=VALUE(LEFT(AA$1,FIND("-",AA$1,1)-1))+VALUE(LEFT(AB$1,FIND("-",AB$1,1)-1)-1),0,AVERAGE(INDEX($AA:$AA,ROW($AA4)-VALUE(LEFT(AB$1,FIND("-",AB$1,1)-1))+1):$AA4))</f>
        <v>0</v>
      </c>
      <c r="AC4">
        <f>IF(ROW($AA4)&lt;=VALUE(LEFT(AA$1,FIND("-",AA$1,1)-1))+VALUE(LEFT(AB$1,FIND("-",AB$1,1)-1)-1)+VALUE(LEFT(AC$1,FIND("-",AC$1,1)-1)-1),0,AVERAGE(INDEX($AB:$AB,ROW($AB4)-VALUE(LEFT(AC$1,FIND("-",AC$1,1)-1))+1):$AB4))</f>
        <v>0</v>
      </c>
      <c r="AE4">
        <f t="shared" si="7"/>
        <v>293000</v>
      </c>
      <c r="AG4" t="str">
        <f t="shared" si="8"/>
        <v/>
      </c>
    </row>
    <row r="5" spans="1:33" x14ac:dyDescent="0.25">
      <c r="A5" s="6">
        <v>36531</v>
      </c>
      <c r="B5">
        <v>2.35</v>
      </c>
      <c r="C5">
        <v>2.36</v>
      </c>
      <c r="D5">
        <v>2.31</v>
      </c>
      <c r="E5">
        <v>2.36</v>
      </c>
      <c r="F5">
        <v>1.360589</v>
      </c>
      <c r="G5">
        <v>64000</v>
      </c>
      <c r="I5" t="str">
        <f t="shared" si="1"/>
        <v/>
      </c>
      <c r="J5" t="str">
        <f t="shared" si="2"/>
        <v>Oversold</v>
      </c>
      <c r="K5" t="str">
        <f t="shared" si="3"/>
        <v>Oversold Below %D</v>
      </c>
      <c r="M5" s="11" t="str">
        <f t="shared" si="4"/>
        <v/>
      </c>
      <c r="O5">
        <f>IF(ROW($E5)&lt;=VALUE(LEFT(O$1,FIND("-",O$1,1)-1)),0,IF(ROW($E5)=VALUE(LEFT(O$1,FIND("-",O$1,1)-1))+1,AVERAGE(INDEX($E:$E,ROW($E5)-VALUE(LEFT(O$1,FIND("-",O$1,1)-1))):$E5),($E5*(2/(VALUE(LEFT(O$1,FIND("-",O$1,1)-1))+1)))+(O4*(1-(2/(VALUE(LEFT(O$1,FIND("-",O$1,1)-1))+1))))))</f>
        <v>0</v>
      </c>
      <c r="Q5">
        <f>IF(ROW($E5)&lt;=VALUE(LEFT(Q$1,FIND("-",Q$1,1)-1)),0,IF(ROW($E5)=VALUE(LEFT(Q$1,FIND("-",Q$1,1)-1))+1,AVERAGE(INDEX($E:$E,ROW($E5)-VALUE(LEFT(Q$1,FIND("-",Q$1,1)-1))):$E5),($E5*(2/(VALUE(LEFT(Q$1,FIND("-",Q$1,1)-1))+1)))+(Q4*(1-(2/(VALUE(LEFT(Q$1,FIND("-",Q$1,1)-1))+1))))))</f>
        <v>0</v>
      </c>
      <c r="R5">
        <f>IF(ROW($E5)&lt;=VALUE(LEFT(R$1,FIND("-",R$1,1)-1)),0,IF(ROW($E5)=VALUE(LEFT(R$1,FIND("-",R$1,1)-1))+1,AVERAGE(INDEX($E:$E,ROW($E5)-VALUE(LEFT(R$1,FIND("-",R$1,1)-1))):$E5),($E5*(2/(VALUE(LEFT(R$1,FIND("-",R$1,1)-1))+1)))+(R4*(1-(2/(VALUE(LEFT(R$1,FIND("-",R$1,1)-1))+1))))))</f>
        <v>0</v>
      </c>
      <c r="S5">
        <f t="shared" si="5"/>
        <v>0</v>
      </c>
      <c r="T5">
        <f>IF(ROW($E5)&lt;=MAX(VALUE(LEFT(Q$1,FIND("-",Q$1,1)-1)),VALUE(LEFT(R$1,FIND("-",R$1,1)-1)))+VALUE(LEFT(T$1,FIND("-",T$1,1)-1))-1,0,IF(ROW($E5)=MAX(VALUE(LEFT(Q$1,FIND("-",Q$1,1)-1)),VALUE(LEFT(R$1,FIND("-",R$1,1)-1)))+VALUE(LEFT(T$1,FIND("-",T$1,1)-1)),AVERAGE(INDEX($S:$S,ROW(S5)-VALUE(LEFT(T$1,FIND("-",T$1,1)-1))+1):S5),($E5*(2/(VALUE(LEFT(T$1,FIND("-",T$1,1)-1))+1)))+(T4*(1-(2/(VALUE(LEFT(T$1,FIND("-",T$1,1)-1))+1))))))</f>
        <v>0</v>
      </c>
      <c r="V5">
        <f t="shared" si="0"/>
        <v>2.9999999999999805E-2</v>
      </c>
      <c r="W5">
        <f>IF(ROW($E5)&lt;=VALUE(LEFT(W$1,FIND("-",W$1,1)-1))+1,0,IF(ROW($E4)=VALUE(LEFT(W$1,FIND("-",W$1,1)-1))+1,100-100/(1+ABS((SUMIF(INDEX($V:$V,ROW($V5)-VALUE(LEFT(W$1,FIND("-",W$1,1)-1))+1):$V5,"&gt;0",INDEX($V:$V,ROW($V5)-VALUE(LEFT(W$1,FIND("-",W$1,1)-1))+1):$V5)/COUNTIF(INDEX($V:$V,ROW($V5)-VALUE(LEFT(W$1,FIND("-",W$1,1)-1))+1):$V5,"&gt;0"))/(SUMIF(INDEX($V:$V,ROW($V5)-VALUE(LEFT(W$1,FIND("-",W$1,1)-1))+1):$V5,"&lt;0",INDEX($V:$V,ROW($V5)-VALUE(LEFT(W$1,FIND("-",W$1,1)-1))+1):$V5)/COUNTIF(INDEX($V:$V,ROW($V5)-VALUE(LEFT(W$1,FIND("-",W$1,1)-1))+1):$V5,"&lt;0")))),100-100/(1+ABS((SUMIF(INDEX($V:$V,ROW($V5)-VALUE(LEFT(W$1,FIND("-",W$1,1)-1))+1):$V5,"&gt;0",INDEX($V:$V,ROW($V5)-VALUE(LEFT(W$1,FIND("-",W$1,1)-1))+1):$V5)/VALUE(LEFT(W$1,FIND("-",W$1,1)-1)))/(SUMIF(INDEX($V:$V,ROW($V5)-VALUE(LEFT(W$1,FIND("-",W$1,1)-1))+1):$V5,"&lt;0",INDEX($V:$V,ROW($V5)-VALUE(LEFT(W$1,FIND("-",W$1,1)-1))+1):$V5)/VALUE(LEFT(W$1,FIND("-",W$1,1)-1)))))))</f>
        <v>0</v>
      </c>
      <c r="Y5">
        <f>IF(ROW($E5)&lt;=VALUE(LEFT(Y$1,FIND("-",Y$1,1)-1)),0,MAX(INDEX(C:C,ROW(C5)-VALUE(LEFT(Y$1,FIND("-",Y$1,1)-1))+1):C5))</f>
        <v>0</v>
      </c>
      <c r="Z5">
        <f>IF(ROW($E5)&lt;=VALUE(LEFT(Z$1,FIND("-",Z$1,1)-1)),0,MIN(INDEX(D:D,ROW(D5)-VALUE(LEFT(Z$1,FIND("-",Z$1,1)-1))+1):D5))</f>
        <v>0</v>
      </c>
      <c r="AA5">
        <f t="shared" si="6"/>
        <v>0</v>
      </c>
      <c r="AB5">
        <f>IF(ROW($AA5)&lt;=VALUE(LEFT(AA$1,FIND("-",AA$1,1)-1))+VALUE(LEFT(AB$1,FIND("-",AB$1,1)-1)-1),0,AVERAGE(INDEX($AA:$AA,ROW($AA5)-VALUE(LEFT(AB$1,FIND("-",AB$1,1)-1))+1):$AA5))</f>
        <v>0</v>
      </c>
      <c r="AC5">
        <f>IF(ROW($AA5)&lt;=VALUE(LEFT(AA$1,FIND("-",AA$1,1)-1))+VALUE(LEFT(AB$1,FIND("-",AB$1,1)-1)-1)+VALUE(LEFT(AC$1,FIND("-",AC$1,1)-1)-1),0,AVERAGE(INDEX($AB:$AB,ROW($AB5)-VALUE(LEFT(AC$1,FIND("-",AC$1,1)-1))+1):$AB5))</f>
        <v>0</v>
      </c>
      <c r="AE5">
        <f t="shared" si="7"/>
        <v>357000</v>
      </c>
      <c r="AG5" t="str">
        <f t="shared" si="8"/>
        <v/>
      </c>
    </row>
    <row r="6" spans="1:33" x14ac:dyDescent="0.25">
      <c r="A6" s="6">
        <v>36532</v>
      </c>
      <c r="B6">
        <v>2.36</v>
      </c>
      <c r="C6">
        <v>2.36</v>
      </c>
      <c r="D6">
        <v>2.36</v>
      </c>
      <c r="E6">
        <v>2.36</v>
      </c>
      <c r="F6">
        <v>1.360589</v>
      </c>
      <c r="G6">
        <v>0</v>
      </c>
      <c r="I6" t="str">
        <f t="shared" si="1"/>
        <v/>
      </c>
      <c r="J6" t="str">
        <f t="shared" si="2"/>
        <v>Oversold</v>
      </c>
      <c r="K6" t="str">
        <f t="shared" si="3"/>
        <v>Oversold Below %D</v>
      </c>
      <c r="M6" s="11" t="str">
        <f t="shared" si="4"/>
        <v/>
      </c>
      <c r="O6">
        <f>IF(ROW($E6)&lt;=VALUE(LEFT(O$1,FIND("-",O$1,1)-1)),0,IF(ROW($E6)=VALUE(LEFT(O$1,FIND("-",O$1,1)-1))+1,AVERAGE(INDEX($E:$E,ROW($E6)-VALUE(LEFT(O$1,FIND("-",O$1,1)-1))):$E6),($E6*(2/(VALUE(LEFT(O$1,FIND("-",O$1,1)-1))+1)))+(O5*(1-(2/(VALUE(LEFT(O$1,FIND("-",O$1,1)-1))+1))))))</f>
        <v>0</v>
      </c>
      <c r="Q6">
        <f>IF(ROW($E6)&lt;=VALUE(LEFT(Q$1,FIND("-",Q$1,1)-1)),0,IF(ROW($E6)=VALUE(LEFT(Q$1,FIND("-",Q$1,1)-1))+1,AVERAGE(INDEX($E:$E,ROW($E6)-VALUE(LEFT(Q$1,FIND("-",Q$1,1)-1))):$E6),($E6*(2/(VALUE(LEFT(Q$1,FIND("-",Q$1,1)-1))+1)))+(Q5*(1-(2/(VALUE(LEFT(Q$1,FIND("-",Q$1,1)-1))+1))))))</f>
        <v>0</v>
      </c>
      <c r="R6">
        <f>IF(ROW($E6)&lt;=VALUE(LEFT(R$1,FIND("-",R$1,1)-1)),0,IF(ROW($E6)=VALUE(LEFT(R$1,FIND("-",R$1,1)-1))+1,AVERAGE(INDEX($E:$E,ROW($E6)-VALUE(LEFT(R$1,FIND("-",R$1,1)-1))):$E6),($E6*(2/(VALUE(LEFT(R$1,FIND("-",R$1,1)-1))+1)))+(R5*(1-(2/(VALUE(LEFT(R$1,FIND("-",R$1,1)-1))+1))))))</f>
        <v>0</v>
      </c>
      <c r="S6">
        <f t="shared" si="5"/>
        <v>0</v>
      </c>
      <c r="T6">
        <f>IF(ROW($E6)&lt;=MAX(VALUE(LEFT(Q$1,FIND("-",Q$1,1)-1)),VALUE(LEFT(R$1,FIND("-",R$1,1)-1)))+VALUE(LEFT(T$1,FIND("-",T$1,1)-1))-1,0,IF(ROW($E6)=MAX(VALUE(LEFT(Q$1,FIND("-",Q$1,1)-1)),VALUE(LEFT(R$1,FIND("-",R$1,1)-1)))+VALUE(LEFT(T$1,FIND("-",T$1,1)-1)),AVERAGE(INDEX($S:$S,ROW(S6)-VALUE(LEFT(T$1,FIND("-",T$1,1)-1))+1):S6),($E6*(2/(VALUE(LEFT(T$1,FIND("-",T$1,1)-1))+1)))+(T5*(1-(2/(VALUE(LEFT(T$1,FIND("-",T$1,1)-1))+1))))))</f>
        <v>0</v>
      </c>
      <c r="V6">
        <f t="shared" si="0"/>
        <v>0</v>
      </c>
      <c r="W6">
        <f>IF(ROW($E6)&lt;=VALUE(LEFT(W$1,FIND("-",W$1,1)-1))+1,0,IF(ROW($E5)=VALUE(LEFT(W$1,FIND("-",W$1,1)-1))+1,100-100/(1+ABS((SUMIF(INDEX($V:$V,ROW($V6)-VALUE(LEFT(W$1,FIND("-",W$1,1)-1))+1):$V6,"&gt;0",INDEX($V:$V,ROW($V6)-VALUE(LEFT(W$1,FIND("-",W$1,1)-1))+1):$V6)/COUNTIF(INDEX($V:$V,ROW($V6)-VALUE(LEFT(W$1,FIND("-",W$1,1)-1))+1):$V6,"&gt;0"))/(SUMIF(INDEX($V:$V,ROW($V6)-VALUE(LEFT(W$1,FIND("-",W$1,1)-1))+1):$V6,"&lt;0",INDEX($V:$V,ROW($V6)-VALUE(LEFT(W$1,FIND("-",W$1,1)-1))+1):$V6)/COUNTIF(INDEX($V:$V,ROW($V6)-VALUE(LEFT(W$1,FIND("-",W$1,1)-1))+1):$V6,"&lt;0")))),100-100/(1+ABS((SUMIF(INDEX($V:$V,ROW($V6)-VALUE(LEFT(W$1,FIND("-",W$1,1)-1))+1):$V6,"&gt;0",INDEX($V:$V,ROW($V6)-VALUE(LEFT(W$1,FIND("-",W$1,1)-1))+1):$V6)/VALUE(LEFT(W$1,FIND("-",W$1,1)-1)))/(SUMIF(INDEX($V:$V,ROW($V6)-VALUE(LEFT(W$1,FIND("-",W$1,1)-1))+1):$V6,"&lt;0",INDEX($V:$V,ROW($V6)-VALUE(LEFT(W$1,FIND("-",W$1,1)-1))+1):$V6)/VALUE(LEFT(W$1,FIND("-",W$1,1)-1)))))))</f>
        <v>0</v>
      </c>
      <c r="Y6">
        <f>IF(ROW($E6)&lt;=VALUE(LEFT(Y$1,FIND("-",Y$1,1)-1)),0,MAX(INDEX(C:C,ROW(C6)-VALUE(LEFT(Y$1,FIND("-",Y$1,1)-1))+1):C6))</f>
        <v>0</v>
      </c>
      <c r="Z6">
        <f>IF(ROW($E6)&lt;=VALUE(LEFT(Z$1,FIND("-",Z$1,1)-1)),0,MIN(INDEX(D:D,ROW(D6)-VALUE(LEFT(Z$1,FIND("-",Z$1,1)-1))+1):D6))</f>
        <v>0</v>
      </c>
      <c r="AA6">
        <f t="shared" si="6"/>
        <v>0</v>
      </c>
      <c r="AB6">
        <f>IF(ROW($AA6)&lt;=VALUE(LEFT(AA$1,FIND("-",AA$1,1)-1))+VALUE(LEFT(AB$1,FIND("-",AB$1,1)-1)-1),0,AVERAGE(INDEX($AA:$AA,ROW($AA6)-VALUE(LEFT(AB$1,FIND("-",AB$1,1)-1))+1):$AA6))</f>
        <v>0</v>
      </c>
      <c r="AC6">
        <f>IF(ROW($AA6)&lt;=VALUE(LEFT(AA$1,FIND("-",AA$1,1)-1))+VALUE(LEFT(AB$1,FIND("-",AB$1,1)-1)-1)+VALUE(LEFT(AC$1,FIND("-",AC$1,1)-1)-1),0,AVERAGE(INDEX($AB:$AB,ROW($AB6)-VALUE(LEFT(AC$1,FIND("-",AC$1,1)-1))+1):$AB6))</f>
        <v>0</v>
      </c>
      <c r="AE6">
        <f t="shared" si="7"/>
        <v>357000</v>
      </c>
      <c r="AG6" t="str">
        <f t="shared" si="8"/>
        <v/>
      </c>
    </row>
    <row r="7" spans="1:33" x14ac:dyDescent="0.25">
      <c r="A7" s="6">
        <v>36535</v>
      </c>
      <c r="B7">
        <v>2.36</v>
      </c>
      <c r="C7">
        <v>2.36</v>
      </c>
      <c r="D7">
        <v>2.36</v>
      </c>
      <c r="E7">
        <v>2.36</v>
      </c>
      <c r="F7">
        <v>1.360589</v>
      </c>
      <c r="G7">
        <v>0</v>
      </c>
      <c r="I7" t="str">
        <f t="shared" si="1"/>
        <v/>
      </c>
      <c r="J7" t="str">
        <f t="shared" si="2"/>
        <v>Oversold</v>
      </c>
      <c r="K7" t="str">
        <f t="shared" si="3"/>
        <v>Oversold Below %D</v>
      </c>
      <c r="M7" s="11" t="str">
        <f t="shared" si="4"/>
        <v/>
      </c>
      <c r="O7">
        <f>IF(ROW($E7)&lt;=VALUE(LEFT(O$1,FIND("-",O$1,1)-1)),0,IF(ROW($E7)=VALUE(LEFT(O$1,FIND("-",O$1,1)-1))+1,AVERAGE(INDEX($E:$E,ROW($E7)-VALUE(LEFT(O$1,FIND("-",O$1,1)-1))):$E7),($E7*(2/(VALUE(LEFT(O$1,FIND("-",O$1,1)-1))+1)))+(O6*(1-(2/(VALUE(LEFT(O$1,FIND("-",O$1,1)-1))+1))))))</f>
        <v>0</v>
      </c>
      <c r="Q7">
        <f>IF(ROW($E7)&lt;=VALUE(LEFT(Q$1,FIND("-",Q$1,1)-1)),0,IF(ROW($E7)=VALUE(LEFT(Q$1,FIND("-",Q$1,1)-1))+1,AVERAGE(INDEX($E:$E,ROW($E7)-VALUE(LEFT(Q$1,FIND("-",Q$1,1)-1))):$E7),($E7*(2/(VALUE(LEFT(Q$1,FIND("-",Q$1,1)-1))+1)))+(Q6*(1-(2/(VALUE(LEFT(Q$1,FIND("-",Q$1,1)-1))+1))))))</f>
        <v>0</v>
      </c>
      <c r="R7">
        <f>IF(ROW($E7)&lt;=VALUE(LEFT(R$1,FIND("-",R$1,1)-1)),0,IF(ROW($E7)=VALUE(LEFT(R$1,FIND("-",R$1,1)-1))+1,AVERAGE(INDEX($E:$E,ROW($E7)-VALUE(LEFT(R$1,FIND("-",R$1,1)-1))):$E7),($E7*(2/(VALUE(LEFT(R$1,FIND("-",R$1,1)-1))+1)))+(R6*(1-(2/(VALUE(LEFT(R$1,FIND("-",R$1,1)-1))+1))))))</f>
        <v>0</v>
      </c>
      <c r="S7">
        <f t="shared" si="5"/>
        <v>0</v>
      </c>
      <c r="T7">
        <f>IF(ROW($E7)&lt;=MAX(VALUE(LEFT(Q$1,FIND("-",Q$1,1)-1)),VALUE(LEFT(R$1,FIND("-",R$1,1)-1)))+VALUE(LEFT(T$1,FIND("-",T$1,1)-1))-1,0,IF(ROW($E7)=MAX(VALUE(LEFT(Q$1,FIND("-",Q$1,1)-1)),VALUE(LEFT(R$1,FIND("-",R$1,1)-1)))+VALUE(LEFT(T$1,FIND("-",T$1,1)-1)),AVERAGE(INDEX($S:$S,ROW(S7)-VALUE(LEFT(T$1,FIND("-",T$1,1)-1))+1):S7),($E7*(2/(VALUE(LEFT(T$1,FIND("-",T$1,1)-1))+1)))+(T6*(1-(2/(VALUE(LEFT(T$1,FIND("-",T$1,1)-1))+1))))))</f>
        <v>0</v>
      </c>
      <c r="V7">
        <f t="shared" si="0"/>
        <v>0</v>
      </c>
      <c r="W7">
        <f>IF(ROW($E7)&lt;=VALUE(LEFT(W$1,FIND("-",W$1,1)-1))+1,0,IF(ROW($E6)=VALUE(LEFT(W$1,FIND("-",W$1,1)-1))+1,100-100/(1+ABS((SUMIF(INDEX($V:$V,ROW($V7)-VALUE(LEFT(W$1,FIND("-",W$1,1)-1))+1):$V7,"&gt;0",INDEX($V:$V,ROW($V7)-VALUE(LEFT(W$1,FIND("-",W$1,1)-1))+1):$V7)/COUNTIF(INDEX($V:$V,ROW($V7)-VALUE(LEFT(W$1,FIND("-",W$1,1)-1))+1):$V7,"&gt;0"))/(SUMIF(INDEX($V:$V,ROW($V7)-VALUE(LEFT(W$1,FIND("-",W$1,1)-1))+1):$V7,"&lt;0",INDEX($V:$V,ROW($V7)-VALUE(LEFT(W$1,FIND("-",W$1,1)-1))+1):$V7)/COUNTIF(INDEX($V:$V,ROW($V7)-VALUE(LEFT(W$1,FIND("-",W$1,1)-1))+1):$V7,"&lt;0")))),100-100/(1+ABS((SUMIF(INDEX($V:$V,ROW($V7)-VALUE(LEFT(W$1,FIND("-",W$1,1)-1))+1):$V7,"&gt;0",INDEX($V:$V,ROW($V7)-VALUE(LEFT(W$1,FIND("-",W$1,1)-1))+1):$V7)/VALUE(LEFT(W$1,FIND("-",W$1,1)-1)))/(SUMIF(INDEX($V:$V,ROW($V7)-VALUE(LEFT(W$1,FIND("-",W$1,1)-1))+1):$V7,"&lt;0",INDEX($V:$V,ROW($V7)-VALUE(LEFT(W$1,FIND("-",W$1,1)-1))+1):$V7)/VALUE(LEFT(W$1,FIND("-",W$1,1)-1)))))))</f>
        <v>0</v>
      </c>
      <c r="Y7">
        <f>IF(ROW($E7)&lt;=VALUE(LEFT(Y$1,FIND("-",Y$1,1)-1)),0,MAX(INDEX(C:C,ROW(C7)-VALUE(LEFT(Y$1,FIND("-",Y$1,1)-1))+1):C7))</f>
        <v>0</v>
      </c>
      <c r="Z7">
        <f>IF(ROW($E7)&lt;=VALUE(LEFT(Z$1,FIND("-",Z$1,1)-1)),0,MIN(INDEX(D:D,ROW(D7)-VALUE(LEFT(Z$1,FIND("-",Z$1,1)-1))+1):D7))</f>
        <v>0</v>
      </c>
      <c r="AA7">
        <f t="shared" si="6"/>
        <v>0</v>
      </c>
      <c r="AB7">
        <f>IF(ROW($AA7)&lt;=VALUE(LEFT(AA$1,FIND("-",AA$1,1)-1))+VALUE(LEFT(AB$1,FIND("-",AB$1,1)-1)-1),0,AVERAGE(INDEX($AA:$AA,ROW($AA7)-VALUE(LEFT(AB$1,FIND("-",AB$1,1)-1))+1):$AA7))</f>
        <v>0</v>
      </c>
      <c r="AC7">
        <f>IF(ROW($AA7)&lt;=VALUE(LEFT(AA$1,FIND("-",AA$1,1)-1))+VALUE(LEFT(AB$1,FIND("-",AB$1,1)-1)-1)+VALUE(LEFT(AC$1,FIND("-",AC$1,1)-1)-1),0,AVERAGE(INDEX($AB:$AB,ROW($AB7)-VALUE(LEFT(AC$1,FIND("-",AC$1,1)-1))+1):$AB7))</f>
        <v>0</v>
      </c>
      <c r="AE7">
        <f t="shared" si="7"/>
        <v>357000</v>
      </c>
      <c r="AG7" t="str">
        <f t="shared" si="8"/>
        <v/>
      </c>
    </row>
    <row r="8" spans="1:33" x14ac:dyDescent="0.25">
      <c r="A8" s="6">
        <v>36536</v>
      </c>
      <c r="B8">
        <v>2.4</v>
      </c>
      <c r="C8">
        <v>2.46</v>
      </c>
      <c r="D8">
        <v>2.38</v>
      </c>
      <c r="E8">
        <v>2.39</v>
      </c>
      <c r="F8">
        <v>1.377885</v>
      </c>
      <c r="G8">
        <v>87000</v>
      </c>
      <c r="I8" t="str">
        <f t="shared" si="1"/>
        <v/>
      </c>
      <c r="J8" t="str">
        <f t="shared" si="2"/>
        <v>Oversold</v>
      </c>
      <c r="K8" t="str">
        <f t="shared" si="3"/>
        <v>Oversold Below %D</v>
      </c>
      <c r="M8" s="11" t="str">
        <f t="shared" si="4"/>
        <v/>
      </c>
      <c r="O8">
        <f>IF(ROW($E8)&lt;=VALUE(LEFT(O$1,FIND("-",O$1,1)-1)),0,IF(ROW($E8)=VALUE(LEFT(O$1,FIND("-",O$1,1)-1))+1,AVERAGE(INDEX($E:$E,ROW($E8)-VALUE(LEFT(O$1,FIND("-",O$1,1)-1))):$E8),($E8*(2/(VALUE(LEFT(O$1,FIND("-",O$1,1)-1))+1)))+(O7*(1-(2/(VALUE(LEFT(O$1,FIND("-",O$1,1)-1))+1))))))</f>
        <v>0</v>
      </c>
      <c r="Q8">
        <f>IF(ROW($E8)&lt;=VALUE(LEFT(Q$1,FIND("-",Q$1,1)-1)),0,IF(ROW($E8)=VALUE(LEFT(Q$1,FIND("-",Q$1,1)-1))+1,AVERAGE(INDEX($E:$E,ROW($E8)-VALUE(LEFT(Q$1,FIND("-",Q$1,1)-1))):$E8),($E8*(2/(VALUE(LEFT(Q$1,FIND("-",Q$1,1)-1))+1)))+(Q7*(1-(2/(VALUE(LEFT(Q$1,FIND("-",Q$1,1)-1))+1))))))</f>
        <v>0</v>
      </c>
      <c r="R8">
        <f>IF(ROW($E8)&lt;=VALUE(LEFT(R$1,FIND("-",R$1,1)-1)),0,IF(ROW($E8)=VALUE(LEFT(R$1,FIND("-",R$1,1)-1))+1,AVERAGE(INDEX($E:$E,ROW($E8)-VALUE(LEFT(R$1,FIND("-",R$1,1)-1))):$E8),($E8*(2/(VALUE(LEFT(R$1,FIND("-",R$1,1)-1))+1)))+(R7*(1-(2/(VALUE(LEFT(R$1,FIND("-",R$1,1)-1))+1))))))</f>
        <v>0</v>
      </c>
      <c r="S8">
        <f t="shared" si="5"/>
        <v>0</v>
      </c>
      <c r="T8">
        <f>IF(ROW($E8)&lt;=MAX(VALUE(LEFT(Q$1,FIND("-",Q$1,1)-1)),VALUE(LEFT(R$1,FIND("-",R$1,1)-1)))+VALUE(LEFT(T$1,FIND("-",T$1,1)-1))-1,0,IF(ROW($E8)=MAX(VALUE(LEFT(Q$1,FIND("-",Q$1,1)-1)),VALUE(LEFT(R$1,FIND("-",R$1,1)-1)))+VALUE(LEFT(T$1,FIND("-",T$1,1)-1)),AVERAGE(INDEX($S:$S,ROW(S8)-VALUE(LEFT(T$1,FIND("-",T$1,1)-1))+1):S8),($E8*(2/(VALUE(LEFT(T$1,FIND("-",T$1,1)-1))+1)))+(T7*(1-(2/(VALUE(LEFT(T$1,FIND("-",T$1,1)-1))+1))))))</f>
        <v>0</v>
      </c>
      <c r="V8">
        <f t="shared" si="0"/>
        <v>3.0000000000000249E-2</v>
      </c>
      <c r="W8">
        <f>IF(ROW($E8)&lt;=VALUE(LEFT(W$1,FIND("-",W$1,1)-1))+1,0,IF(ROW($E7)=VALUE(LEFT(W$1,FIND("-",W$1,1)-1))+1,100-100/(1+ABS((SUMIF(INDEX($V:$V,ROW($V8)-VALUE(LEFT(W$1,FIND("-",W$1,1)-1))+1):$V8,"&gt;0",INDEX($V:$V,ROW($V8)-VALUE(LEFT(W$1,FIND("-",W$1,1)-1))+1):$V8)/COUNTIF(INDEX($V:$V,ROW($V8)-VALUE(LEFT(W$1,FIND("-",W$1,1)-1))+1):$V8,"&gt;0"))/(SUMIF(INDEX($V:$V,ROW($V8)-VALUE(LEFT(W$1,FIND("-",W$1,1)-1))+1):$V8,"&lt;0",INDEX($V:$V,ROW($V8)-VALUE(LEFT(W$1,FIND("-",W$1,1)-1))+1):$V8)/COUNTIF(INDEX($V:$V,ROW($V8)-VALUE(LEFT(W$1,FIND("-",W$1,1)-1))+1):$V8,"&lt;0")))),100-100/(1+ABS((SUMIF(INDEX($V:$V,ROW($V8)-VALUE(LEFT(W$1,FIND("-",W$1,1)-1))+1):$V8,"&gt;0",INDEX($V:$V,ROW($V8)-VALUE(LEFT(W$1,FIND("-",W$1,1)-1))+1):$V8)/VALUE(LEFT(W$1,FIND("-",W$1,1)-1)))/(SUMIF(INDEX($V:$V,ROW($V8)-VALUE(LEFT(W$1,FIND("-",W$1,1)-1))+1):$V8,"&lt;0",INDEX($V:$V,ROW($V8)-VALUE(LEFT(W$1,FIND("-",W$1,1)-1))+1):$V8)/VALUE(LEFT(W$1,FIND("-",W$1,1)-1)))))))</f>
        <v>0</v>
      </c>
      <c r="Y8">
        <f>IF(ROW($E8)&lt;=VALUE(LEFT(Y$1,FIND("-",Y$1,1)-1)),0,MAX(INDEX(C:C,ROW(C8)-VALUE(LEFT(Y$1,FIND("-",Y$1,1)-1))+1):C8))</f>
        <v>0</v>
      </c>
      <c r="Z8">
        <f>IF(ROW($E8)&lt;=VALUE(LEFT(Z$1,FIND("-",Z$1,1)-1)),0,MIN(INDEX(D:D,ROW(D8)-VALUE(LEFT(Z$1,FIND("-",Z$1,1)-1))+1):D8))</f>
        <v>0</v>
      </c>
      <c r="AA8">
        <f t="shared" si="6"/>
        <v>0</v>
      </c>
      <c r="AB8">
        <f>IF(ROW($AA8)&lt;=VALUE(LEFT(AA$1,FIND("-",AA$1,1)-1))+VALUE(LEFT(AB$1,FIND("-",AB$1,1)-1)-1),0,AVERAGE(INDEX($AA:$AA,ROW($AA8)-VALUE(LEFT(AB$1,FIND("-",AB$1,1)-1))+1):$AA8))</f>
        <v>0</v>
      </c>
      <c r="AC8">
        <f>IF(ROW($AA8)&lt;=VALUE(LEFT(AA$1,FIND("-",AA$1,1)-1))+VALUE(LEFT(AB$1,FIND("-",AB$1,1)-1)-1)+VALUE(LEFT(AC$1,FIND("-",AC$1,1)-1)-1),0,AVERAGE(INDEX($AB:$AB,ROW($AB8)-VALUE(LEFT(AC$1,FIND("-",AC$1,1)-1))+1):$AB8))</f>
        <v>0</v>
      </c>
      <c r="AE8">
        <f t="shared" si="7"/>
        <v>444000</v>
      </c>
      <c r="AG8" t="str">
        <f t="shared" si="8"/>
        <v/>
      </c>
    </row>
    <row r="9" spans="1:33" x14ac:dyDescent="0.25">
      <c r="A9" s="6">
        <v>36537</v>
      </c>
      <c r="B9">
        <v>2.3199999999999998</v>
      </c>
      <c r="C9">
        <v>2.37</v>
      </c>
      <c r="D9">
        <v>2.31</v>
      </c>
      <c r="E9">
        <v>2.36</v>
      </c>
      <c r="F9">
        <v>1.360589</v>
      </c>
      <c r="G9">
        <v>89000</v>
      </c>
      <c r="I9" t="str">
        <f t="shared" si="1"/>
        <v/>
      </c>
      <c r="J9" t="str">
        <f t="shared" si="2"/>
        <v>Oversold</v>
      </c>
      <c r="K9" t="str">
        <f t="shared" si="3"/>
        <v>Oversold Below %D</v>
      </c>
      <c r="M9" s="11" t="str">
        <f t="shared" si="4"/>
        <v/>
      </c>
      <c r="O9">
        <f>IF(ROW($E9)&lt;=VALUE(LEFT(O$1,FIND("-",O$1,1)-1)),0,IF(ROW($E9)=VALUE(LEFT(O$1,FIND("-",O$1,1)-1))+1,AVERAGE(INDEX($E:$E,ROW($E9)-VALUE(LEFT(O$1,FIND("-",O$1,1)-1))):$E9),($E9*(2/(VALUE(LEFT(O$1,FIND("-",O$1,1)-1))+1)))+(O8*(1-(2/(VALUE(LEFT(O$1,FIND("-",O$1,1)-1))+1))))))</f>
        <v>0</v>
      </c>
      <c r="Q9">
        <f>IF(ROW($E9)&lt;=VALUE(LEFT(Q$1,FIND("-",Q$1,1)-1)),0,IF(ROW($E9)=VALUE(LEFT(Q$1,FIND("-",Q$1,1)-1))+1,AVERAGE(INDEX($E:$E,ROW($E9)-VALUE(LEFT(Q$1,FIND("-",Q$1,1)-1))):$E9),($E9*(2/(VALUE(LEFT(Q$1,FIND("-",Q$1,1)-1))+1)))+(Q8*(1-(2/(VALUE(LEFT(Q$1,FIND("-",Q$1,1)-1))+1))))))</f>
        <v>0</v>
      </c>
      <c r="R9">
        <f>IF(ROW($E9)&lt;=VALUE(LEFT(R$1,FIND("-",R$1,1)-1)),0,IF(ROW($E9)=VALUE(LEFT(R$1,FIND("-",R$1,1)-1))+1,AVERAGE(INDEX($E:$E,ROW($E9)-VALUE(LEFT(R$1,FIND("-",R$1,1)-1))):$E9),($E9*(2/(VALUE(LEFT(R$1,FIND("-",R$1,1)-1))+1)))+(R8*(1-(2/(VALUE(LEFT(R$1,FIND("-",R$1,1)-1))+1))))))</f>
        <v>0</v>
      </c>
      <c r="S9">
        <f t="shared" si="5"/>
        <v>0</v>
      </c>
      <c r="T9">
        <f>IF(ROW($E9)&lt;=MAX(VALUE(LEFT(Q$1,FIND("-",Q$1,1)-1)),VALUE(LEFT(R$1,FIND("-",R$1,1)-1)))+VALUE(LEFT(T$1,FIND("-",T$1,1)-1))-1,0,IF(ROW($E9)=MAX(VALUE(LEFT(Q$1,FIND("-",Q$1,1)-1)),VALUE(LEFT(R$1,FIND("-",R$1,1)-1)))+VALUE(LEFT(T$1,FIND("-",T$1,1)-1)),AVERAGE(INDEX($S:$S,ROW(S9)-VALUE(LEFT(T$1,FIND("-",T$1,1)-1))+1):S9),($E9*(2/(VALUE(LEFT(T$1,FIND("-",T$1,1)-1))+1)))+(T8*(1-(2/(VALUE(LEFT(T$1,FIND("-",T$1,1)-1))+1))))))</f>
        <v>0</v>
      </c>
      <c r="V9">
        <f t="shared" si="0"/>
        <v>-3.0000000000000249E-2</v>
      </c>
      <c r="W9">
        <f>IF(ROW($E9)&lt;=VALUE(LEFT(W$1,FIND("-",W$1,1)-1))+1,0,IF(ROW($E8)=VALUE(LEFT(W$1,FIND("-",W$1,1)-1))+1,100-100/(1+ABS((SUMIF(INDEX($V:$V,ROW($V9)-VALUE(LEFT(W$1,FIND("-",W$1,1)-1))+1):$V9,"&gt;0",INDEX($V:$V,ROW($V9)-VALUE(LEFT(W$1,FIND("-",W$1,1)-1))+1):$V9)/COUNTIF(INDEX($V:$V,ROW($V9)-VALUE(LEFT(W$1,FIND("-",W$1,1)-1))+1):$V9,"&gt;0"))/(SUMIF(INDEX($V:$V,ROW($V9)-VALUE(LEFT(W$1,FIND("-",W$1,1)-1))+1):$V9,"&lt;0",INDEX($V:$V,ROW($V9)-VALUE(LEFT(W$1,FIND("-",W$1,1)-1))+1):$V9)/COUNTIF(INDEX($V:$V,ROW($V9)-VALUE(LEFT(W$1,FIND("-",W$1,1)-1))+1):$V9,"&lt;0")))),100-100/(1+ABS((SUMIF(INDEX($V:$V,ROW($V9)-VALUE(LEFT(W$1,FIND("-",W$1,1)-1))+1):$V9,"&gt;0",INDEX($V:$V,ROW($V9)-VALUE(LEFT(W$1,FIND("-",W$1,1)-1))+1):$V9)/VALUE(LEFT(W$1,FIND("-",W$1,1)-1)))/(SUMIF(INDEX($V:$V,ROW($V9)-VALUE(LEFT(W$1,FIND("-",W$1,1)-1))+1):$V9,"&lt;0",INDEX($V:$V,ROW($V9)-VALUE(LEFT(W$1,FIND("-",W$1,1)-1))+1):$V9)/VALUE(LEFT(W$1,FIND("-",W$1,1)-1)))))))</f>
        <v>0</v>
      </c>
      <c r="Y9">
        <f>IF(ROW($E9)&lt;=VALUE(LEFT(Y$1,FIND("-",Y$1,1)-1)),0,MAX(INDEX(C:C,ROW(C9)-VALUE(LEFT(Y$1,FIND("-",Y$1,1)-1))+1):C9))</f>
        <v>0</v>
      </c>
      <c r="Z9">
        <f>IF(ROW($E9)&lt;=VALUE(LEFT(Z$1,FIND("-",Z$1,1)-1)),0,MIN(INDEX(D:D,ROW(D9)-VALUE(LEFT(Z$1,FIND("-",Z$1,1)-1))+1):D9))</f>
        <v>0</v>
      </c>
      <c r="AA9">
        <f t="shared" si="6"/>
        <v>0</v>
      </c>
      <c r="AB9">
        <f>IF(ROW($AA9)&lt;=VALUE(LEFT(AA$1,FIND("-",AA$1,1)-1))+VALUE(LEFT(AB$1,FIND("-",AB$1,1)-1)-1),0,AVERAGE(INDEX($AA:$AA,ROW($AA9)-VALUE(LEFT(AB$1,FIND("-",AB$1,1)-1))+1):$AA9))</f>
        <v>0</v>
      </c>
      <c r="AC9">
        <f>IF(ROW($AA9)&lt;=VALUE(LEFT(AA$1,FIND("-",AA$1,1)-1))+VALUE(LEFT(AB$1,FIND("-",AB$1,1)-1)-1)+VALUE(LEFT(AC$1,FIND("-",AC$1,1)-1)-1),0,AVERAGE(INDEX($AB:$AB,ROW($AB9)-VALUE(LEFT(AC$1,FIND("-",AC$1,1)-1))+1):$AB9))</f>
        <v>0</v>
      </c>
      <c r="AE9">
        <f t="shared" si="7"/>
        <v>355000</v>
      </c>
      <c r="AG9" t="str">
        <f t="shared" si="8"/>
        <v/>
      </c>
    </row>
    <row r="10" spans="1:33" x14ac:dyDescent="0.25">
      <c r="A10" s="6">
        <v>36538</v>
      </c>
      <c r="B10">
        <v>2.35</v>
      </c>
      <c r="C10">
        <v>2.42</v>
      </c>
      <c r="D10">
        <v>2.35</v>
      </c>
      <c r="E10">
        <v>2.37</v>
      </c>
      <c r="F10">
        <v>1.3663540000000001</v>
      </c>
      <c r="G10">
        <v>159000</v>
      </c>
      <c r="I10" t="str">
        <f t="shared" si="1"/>
        <v/>
      </c>
      <c r="J10" t="str">
        <f t="shared" si="2"/>
        <v>Oversold</v>
      </c>
      <c r="K10" t="str">
        <f t="shared" si="3"/>
        <v>Oversold Below %D</v>
      </c>
      <c r="M10" s="11" t="str">
        <f t="shared" si="4"/>
        <v/>
      </c>
      <c r="O10">
        <f>IF(ROW($E10)&lt;=VALUE(LEFT(O$1,FIND("-",O$1,1)-1)),0,IF(ROW($E10)=VALUE(LEFT(O$1,FIND("-",O$1,1)-1))+1,AVERAGE(INDEX($E:$E,ROW($E10)-VALUE(LEFT(O$1,FIND("-",O$1,1)-1))):$E10),($E10*(2/(VALUE(LEFT(O$1,FIND("-",O$1,1)-1))+1)))+(O9*(1-(2/(VALUE(LEFT(O$1,FIND("-",O$1,1)-1))+1))))))</f>
        <v>0</v>
      </c>
      <c r="Q10">
        <f>IF(ROW($E10)&lt;=VALUE(LEFT(Q$1,FIND("-",Q$1,1)-1)),0,IF(ROW($E10)=VALUE(LEFT(Q$1,FIND("-",Q$1,1)-1))+1,AVERAGE(INDEX($E:$E,ROW($E10)-VALUE(LEFT(Q$1,FIND("-",Q$1,1)-1))):$E10),($E10*(2/(VALUE(LEFT(Q$1,FIND("-",Q$1,1)-1))+1)))+(Q9*(1-(2/(VALUE(LEFT(Q$1,FIND("-",Q$1,1)-1))+1))))))</f>
        <v>0</v>
      </c>
      <c r="R10">
        <f>IF(ROW($E10)&lt;=VALUE(LEFT(R$1,FIND("-",R$1,1)-1)),0,IF(ROW($E10)=VALUE(LEFT(R$1,FIND("-",R$1,1)-1))+1,AVERAGE(INDEX($E:$E,ROW($E10)-VALUE(LEFT(R$1,FIND("-",R$1,1)-1))):$E10),($E10*(2/(VALUE(LEFT(R$1,FIND("-",R$1,1)-1))+1)))+(R9*(1-(2/(VALUE(LEFT(R$1,FIND("-",R$1,1)-1))+1))))))</f>
        <v>0</v>
      </c>
      <c r="S10">
        <f t="shared" si="5"/>
        <v>0</v>
      </c>
      <c r="T10">
        <f>IF(ROW($E10)&lt;=MAX(VALUE(LEFT(Q$1,FIND("-",Q$1,1)-1)),VALUE(LEFT(R$1,FIND("-",R$1,1)-1)))+VALUE(LEFT(T$1,FIND("-",T$1,1)-1))-1,0,IF(ROW($E10)=MAX(VALUE(LEFT(Q$1,FIND("-",Q$1,1)-1)),VALUE(LEFT(R$1,FIND("-",R$1,1)-1)))+VALUE(LEFT(T$1,FIND("-",T$1,1)-1)),AVERAGE(INDEX($S:$S,ROW(S10)-VALUE(LEFT(T$1,FIND("-",T$1,1)-1))+1):S10),($E10*(2/(VALUE(LEFT(T$1,FIND("-",T$1,1)-1))+1)))+(T9*(1-(2/(VALUE(LEFT(T$1,FIND("-",T$1,1)-1))+1))))))</f>
        <v>0</v>
      </c>
      <c r="V10">
        <f t="shared" si="0"/>
        <v>1.0000000000000231E-2</v>
      </c>
      <c r="W10">
        <f>IF(ROW($E10)&lt;=VALUE(LEFT(W$1,FIND("-",W$1,1)-1))+1,0,IF(ROW($E9)=VALUE(LEFT(W$1,FIND("-",W$1,1)-1))+1,100-100/(1+ABS((SUMIF(INDEX($V:$V,ROW($V10)-VALUE(LEFT(W$1,FIND("-",W$1,1)-1))+1):$V10,"&gt;0",INDEX($V:$V,ROW($V10)-VALUE(LEFT(W$1,FIND("-",W$1,1)-1))+1):$V10)/COUNTIF(INDEX($V:$V,ROW($V10)-VALUE(LEFT(W$1,FIND("-",W$1,1)-1))+1):$V10,"&gt;0"))/(SUMIF(INDEX($V:$V,ROW($V10)-VALUE(LEFT(W$1,FIND("-",W$1,1)-1))+1):$V10,"&lt;0",INDEX($V:$V,ROW($V10)-VALUE(LEFT(W$1,FIND("-",W$1,1)-1))+1):$V10)/COUNTIF(INDEX($V:$V,ROW($V10)-VALUE(LEFT(W$1,FIND("-",W$1,1)-1))+1):$V10,"&lt;0")))),100-100/(1+ABS((SUMIF(INDEX($V:$V,ROW($V10)-VALUE(LEFT(W$1,FIND("-",W$1,1)-1))+1):$V10,"&gt;0",INDEX($V:$V,ROW($V10)-VALUE(LEFT(W$1,FIND("-",W$1,1)-1))+1):$V10)/VALUE(LEFT(W$1,FIND("-",W$1,1)-1)))/(SUMIF(INDEX($V:$V,ROW($V10)-VALUE(LEFT(W$1,FIND("-",W$1,1)-1))+1):$V10,"&lt;0",INDEX($V:$V,ROW($V10)-VALUE(LEFT(W$1,FIND("-",W$1,1)-1))+1):$V10)/VALUE(LEFT(W$1,FIND("-",W$1,1)-1)))))))</f>
        <v>0</v>
      </c>
      <c r="Y10">
        <f>IF(ROW($E10)&lt;=VALUE(LEFT(Y$1,FIND("-",Y$1,1)-1)),0,MAX(INDEX(C:C,ROW(C10)-VALUE(LEFT(Y$1,FIND("-",Y$1,1)-1))+1):C10))</f>
        <v>0</v>
      </c>
      <c r="Z10">
        <f>IF(ROW($E10)&lt;=VALUE(LEFT(Z$1,FIND("-",Z$1,1)-1)),0,MIN(INDEX(D:D,ROW(D10)-VALUE(LEFT(Z$1,FIND("-",Z$1,1)-1))+1):D10))</f>
        <v>0</v>
      </c>
      <c r="AA10">
        <f t="shared" si="6"/>
        <v>0</v>
      </c>
      <c r="AB10">
        <f>IF(ROW($AA10)&lt;=VALUE(LEFT(AA$1,FIND("-",AA$1,1)-1))+VALUE(LEFT(AB$1,FIND("-",AB$1,1)-1)-1),0,AVERAGE(INDEX($AA:$AA,ROW($AA10)-VALUE(LEFT(AB$1,FIND("-",AB$1,1)-1))+1):$AA10))</f>
        <v>0</v>
      </c>
      <c r="AC10">
        <f>IF(ROW($AA10)&lt;=VALUE(LEFT(AA$1,FIND("-",AA$1,1)-1))+VALUE(LEFT(AB$1,FIND("-",AB$1,1)-1)-1)+VALUE(LEFT(AC$1,FIND("-",AC$1,1)-1)-1),0,AVERAGE(INDEX($AB:$AB,ROW($AB10)-VALUE(LEFT(AC$1,FIND("-",AC$1,1)-1))+1):$AB10))</f>
        <v>0</v>
      </c>
      <c r="AE10">
        <f t="shared" si="7"/>
        <v>514000</v>
      </c>
      <c r="AG10" t="str">
        <f t="shared" si="8"/>
        <v/>
      </c>
    </row>
    <row r="11" spans="1:33" x14ac:dyDescent="0.25">
      <c r="A11" s="6">
        <v>36539</v>
      </c>
      <c r="B11">
        <v>2.37</v>
      </c>
      <c r="C11">
        <v>2.48</v>
      </c>
      <c r="D11">
        <v>2.37</v>
      </c>
      <c r="E11">
        <v>2.42</v>
      </c>
      <c r="F11">
        <v>1.3951800000000001</v>
      </c>
      <c r="G11">
        <v>389000</v>
      </c>
      <c r="I11" t="str">
        <f t="shared" si="1"/>
        <v/>
      </c>
      <c r="J11" t="str">
        <f t="shared" si="2"/>
        <v>Oversold</v>
      </c>
      <c r="K11" t="str">
        <f t="shared" si="3"/>
        <v>Oversold Below %D</v>
      </c>
      <c r="M11" s="11" t="str">
        <f t="shared" si="4"/>
        <v/>
      </c>
      <c r="O11">
        <f>IF(ROW($E11)&lt;=VALUE(LEFT(O$1,FIND("-",O$1,1)-1)),0,IF(ROW($E11)=VALUE(LEFT(O$1,FIND("-",O$1,1)-1))+1,AVERAGE(INDEX($E:$E,ROW($E11)-VALUE(LEFT(O$1,FIND("-",O$1,1)-1))):$E11),($E11*(2/(VALUE(LEFT(O$1,FIND("-",O$1,1)-1))+1)))+(O10*(1-(2/(VALUE(LEFT(O$1,FIND("-",O$1,1)-1))+1))))))</f>
        <v>0</v>
      </c>
      <c r="Q11">
        <f>IF(ROW($E11)&lt;=VALUE(LEFT(Q$1,FIND("-",Q$1,1)-1)),0,IF(ROW($E11)=VALUE(LEFT(Q$1,FIND("-",Q$1,1)-1))+1,AVERAGE(INDEX($E:$E,ROW($E11)-VALUE(LEFT(Q$1,FIND("-",Q$1,1)-1))):$E11),($E11*(2/(VALUE(LEFT(Q$1,FIND("-",Q$1,1)-1))+1)))+(Q10*(1-(2/(VALUE(LEFT(Q$1,FIND("-",Q$1,1)-1))+1))))))</f>
        <v>0</v>
      </c>
      <c r="R11">
        <f>IF(ROW($E11)&lt;=VALUE(LEFT(R$1,FIND("-",R$1,1)-1)),0,IF(ROW($E11)=VALUE(LEFT(R$1,FIND("-",R$1,1)-1))+1,AVERAGE(INDEX($E:$E,ROW($E11)-VALUE(LEFT(R$1,FIND("-",R$1,1)-1))):$E11),($E11*(2/(VALUE(LEFT(R$1,FIND("-",R$1,1)-1))+1)))+(R10*(1-(2/(VALUE(LEFT(R$1,FIND("-",R$1,1)-1))+1))))))</f>
        <v>0</v>
      </c>
      <c r="S11">
        <f t="shared" si="5"/>
        <v>0</v>
      </c>
      <c r="T11">
        <f>IF(ROW($E11)&lt;=MAX(VALUE(LEFT(Q$1,FIND("-",Q$1,1)-1)),VALUE(LEFT(R$1,FIND("-",R$1,1)-1)))+VALUE(LEFT(T$1,FIND("-",T$1,1)-1))-1,0,IF(ROW($E11)=MAX(VALUE(LEFT(Q$1,FIND("-",Q$1,1)-1)),VALUE(LEFT(R$1,FIND("-",R$1,1)-1)))+VALUE(LEFT(T$1,FIND("-",T$1,1)-1)),AVERAGE(INDEX($S:$S,ROW(S11)-VALUE(LEFT(T$1,FIND("-",T$1,1)-1))+1):S11),($E11*(2/(VALUE(LEFT(T$1,FIND("-",T$1,1)-1))+1)))+(T10*(1-(2/(VALUE(LEFT(T$1,FIND("-",T$1,1)-1))+1))))))</f>
        <v>0</v>
      </c>
      <c r="V11">
        <f t="shared" si="0"/>
        <v>4.9999999999999822E-2</v>
      </c>
      <c r="W11">
        <f>IF(ROW($E11)&lt;=VALUE(LEFT(W$1,FIND("-",W$1,1)-1))+1,0,IF(ROW($E10)=VALUE(LEFT(W$1,FIND("-",W$1,1)-1))+1,100-100/(1+ABS((SUMIF(INDEX($V:$V,ROW($V11)-VALUE(LEFT(W$1,FIND("-",W$1,1)-1))+1):$V11,"&gt;0",INDEX($V:$V,ROW($V11)-VALUE(LEFT(W$1,FIND("-",W$1,1)-1))+1):$V11)/COUNTIF(INDEX($V:$V,ROW($V11)-VALUE(LEFT(W$1,FIND("-",W$1,1)-1))+1):$V11,"&gt;0"))/(SUMIF(INDEX($V:$V,ROW($V11)-VALUE(LEFT(W$1,FIND("-",W$1,1)-1))+1):$V11,"&lt;0",INDEX($V:$V,ROW($V11)-VALUE(LEFT(W$1,FIND("-",W$1,1)-1))+1):$V11)/COUNTIF(INDEX($V:$V,ROW($V11)-VALUE(LEFT(W$1,FIND("-",W$1,1)-1))+1):$V11,"&lt;0")))),100-100/(1+ABS((SUMIF(INDEX($V:$V,ROW($V11)-VALUE(LEFT(W$1,FIND("-",W$1,1)-1))+1):$V11,"&gt;0",INDEX($V:$V,ROW($V11)-VALUE(LEFT(W$1,FIND("-",W$1,1)-1))+1):$V11)/VALUE(LEFT(W$1,FIND("-",W$1,1)-1)))/(SUMIF(INDEX($V:$V,ROW($V11)-VALUE(LEFT(W$1,FIND("-",W$1,1)-1))+1):$V11,"&lt;0",INDEX($V:$V,ROW($V11)-VALUE(LEFT(W$1,FIND("-",W$1,1)-1))+1):$V11)/VALUE(LEFT(W$1,FIND("-",W$1,1)-1)))))))</f>
        <v>0</v>
      </c>
      <c r="Y11">
        <f>IF(ROW($E11)&lt;=VALUE(LEFT(Y$1,FIND("-",Y$1,1)-1)),0,MAX(INDEX(C:C,ROW(C11)-VALUE(LEFT(Y$1,FIND("-",Y$1,1)-1))+1):C11))</f>
        <v>0</v>
      </c>
      <c r="Z11">
        <f>IF(ROW($E11)&lt;=VALUE(LEFT(Z$1,FIND("-",Z$1,1)-1)),0,MIN(INDEX(D:D,ROW(D11)-VALUE(LEFT(Z$1,FIND("-",Z$1,1)-1))+1):D11))</f>
        <v>0</v>
      </c>
      <c r="AA11">
        <f t="shared" si="6"/>
        <v>0</v>
      </c>
      <c r="AB11">
        <f>IF(ROW($AA11)&lt;=VALUE(LEFT(AA$1,FIND("-",AA$1,1)-1))+VALUE(LEFT(AB$1,FIND("-",AB$1,1)-1)-1),0,AVERAGE(INDEX($AA:$AA,ROW($AA11)-VALUE(LEFT(AB$1,FIND("-",AB$1,1)-1))+1):$AA11))</f>
        <v>0</v>
      </c>
      <c r="AC11">
        <f>IF(ROW($AA11)&lt;=VALUE(LEFT(AA$1,FIND("-",AA$1,1)-1))+VALUE(LEFT(AB$1,FIND("-",AB$1,1)-1)-1)+VALUE(LEFT(AC$1,FIND("-",AC$1,1)-1)-1),0,AVERAGE(INDEX($AB:$AB,ROW($AB11)-VALUE(LEFT(AC$1,FIND("-",AC$1,1)-1))+1):$AB11))</f>
        <v>0</v>
      </c>
      <c r="AE11">
        <f t="shared" si="7"/>
        <v>903000</v>
      </c>
      <c r="AG11" t="str">
        <f t="shared" si="8"/>
        <v/>
      </c>
    </row>
    <row r="12" spans="1:33" x14ac:dyDescent="0.25">
      <c r="A12" s="6">
        <v>36542</v>
      </c>
      <c r="B12">
        <v>2.48</v>
      </c>
      <c r="C12">
        <v>2.5</v>
      </c>
      <c r="D12">
        <v>2.41</v>
      </c>
      <c r="E12">
        <v>2.48</v>
      </c>
      <c r="F12">
        <v>1.4297709999999999</v>
      </c>
      <c r="G12">
        <v>725000</v>
      </c>
      <c r="I12" t="str">
        <f t="shared" si="1"/>
        <v/>
      </c>
      <c r="J12" t="str">
        <f t="shared" si="2"/>
        <v>Oversold</v>
      </c>
      <c r="K12" t="str">
        <f t="shared" si="3"/>
        <v>Oversold Below %D</v>
      </c>
      <c r="M12" s="11" t="str">
        <f t="shared" si="4"/>
        <v/>
      </c>
      <c r="O12">
        <f>IF(ROW($E12)&lt;=VALUE(LEFT(O$1,FIND("-",O$1,1)-1)),0,IF(ROW($E12)=VALUE(LEFT(O$1,FIND("-",O$1,1)-1))+1,AVERAGE(INDEX($E:$E,ROW($E12)-VALUE(LEFT(O$1,FIND("-",O$1,1)-1))):$E12),($E12*(2/(VALUE(LEFT(O$1,FIND("-",O$1,1)-1))+1)))+(O11*(1-(2/(VALUE(LEFT(O$1,FIND("-",O$1,1)-1))+1))))))</f>
        <v>0</v>
      </c>
      <c r="Q12">
        <f>IF(ROW($E12)&lt;=VALUE(LEFT(Q$1,FIND("-",Q$1,1)-1)),0,IF(ROW($E12)=VALUE(LEFT(Q$1,FIND("-",Q$1,1)-1))+1,AVERAGE(INDEX($E:$E,ROW($E12)-VALUE(LEFT(Q$1,FIND("-",Q$1,1)-1))):$E12),($E12*(2/(VALUE(LEFT(Q$1,FIND("-",Q$1,1)-1))+1)))+(Q11*(1-(2/(VALUE(LEFT(Q$1,FIND("-",Q$1,1)-1))+1))))))</f>
        <v>0</v>
      </c>
      <c r="R12">
        <f>IF(ROW($E12)&lt;=VALUE(LEFT(R$1,FIND("-",R$1,1)-1)),0,IF(ROW($E12)=VALUE(LEFT(R$1,FIND("-",R$1,1)-1))+1,AVERAGE(INDEX($E:$E,ROW($E12)-VALUE(LEFT(R$1,FIND("-",R$1,1)-1))):$E12),($E12*(2/(VALUE(LEFT(R$1,FIND("-",R$1,1)-1))+1)))+(R11*(1-(2/(VALUE(LEFT(R$1,FIND("-",R$1,1)-1))+1))))))</f>
        <v>0</v>
      </c>
      <c r="S12">
        <f t="shared" si="5"/>
        <v>0</v>
      </c>
      <c r="T12">
        <f>IF(ROW($E12)&lt;=MAX(VALUE(LEFT(Q$1,FIND("-",Q$1,1)-1)),VALUE(LEFT(R$1,FIND("-",R$1,1)-1)))+VALUE(LEFT(T$1,FIND("-",T$1,1)-1))-1,0,IF(ROW($E12)=MAX(VALUE(LEFT(Q$1,FIND("-",Q$1,1)-1)),VALUE(LEFT(R$1,FIND("-",R$1,1)-1)))+VALUE(LEFT(T$1,FIND("-",T$1,1)-1)),AVERAGE(INDEX($S:$S,ROW(S12)-VALUE(LEFT(T$1,FIND("-",T$1,1)-1))+1):S12),($E12*(2/(VALUE(LEFT(T$1,FIND("-",T$1,1)-1))+1)))+(T11*(1-(2/(VALUE(LEFT(T$1,FIND("-",T$1,1)-1))+1))))))</f>
        <v>0</v>
      </c>
      <c r="V12">
        <f t="shared" si="0"/>
        <v>6.0000000000000053E-2</v>
      </c>
      <c r="W12">
        <f>IF(ROW($E12)&lt;=VALUE(LEFT(W$1,FIND("-",W$1,1)-1))+1,0,IF(ROW($E11)=VALUE(LEFT(W$1,FIND("-",W$1,1)-1))+1,100-100/(1+ABS((SUMIF(INDEX($V:$V,ROW($V12)-VALUE(LEFT(W$1,FIND("-",W$1,1)-1))+1):$V12,"&gt;0",INDEX($V:$V,ROW($V12)-VALUE(LEFT(W$1,FIND("-",W$1,1)-1))+1):$V12)/COUNTIF(INDEX($V:$V,ROW($V12)-VALUE(LEFT(W$1,FIND("-",W$1,1)-1))+1):$V12,"&gt;0"))/(SUMIF(INDEX($V:$V,ROW($V12)-VALUE(LEFT(W$1,FIND("-",W$1,1)-1))+1):$V12,"&lt;0",INDEX($V:$V,ROW($V12)-VALUE(LEFT(W$1,FIND("-",W$1,1)-1))+1):$V12)/COUNTIF(INDEX($V:$V,ROW($V12)-VALUE(LEFT(W$1,FIND("-",W$1,1)-1))+1):$V12,"&lt;0")))),100-100/(1+ABS((SUMIF(INDEX($V:$V,ROW($V12)-VALUE(LEFT(W$1,FIND("-",W$1,1)-1))+1):$V12,"&gt;0",INDEX($V:$V,ROW($V12)-VALUE(LEFT(W$1,FIND("-",W$1,1)-1))+1):$V12)/VALUE(LEFT(W$1,FIND("-",W$1,1)-1)))/(SUMIF(INDEX($V:$V,ROW($V12)-VALUE(LEFT(W$1,FIND("-",W$1,1)-1))+1):$V12,"&lt;0",INDEX($V:$V,ROW($V12)-VALUE(LEFT(W$1,FIND("-",W$1,1)-1))+1):$V12)/VALUE(LEFT(W$1,FIND("-",W$1,1)-1)))))))</f>
        <v>0</v>
      </c>
      <c r="Y12">
        <f>IF(ROW($E12)&lt;=VALUE(LEFT(Y$1,FIND("-",Y$1,1)-1)),0,MAX(INDEX(C:C,ROW(C12)-VALUE(LEFT(Y$1,FIND("-",Y$1,1)-1))+1):C12))</f>
        <v>0</v>
      </c>
      <c r="Z12">
        <f>IF(ROW($E12)&lt;=VALUE(LEFT(Z$1,FIND("-",Z$1,1)-1)),0,MIN(INDEX(D:D,ROW(D12)-VALUE(LEFT(Z$1,FIND("-",Z$1,1)-1))+1):D12))</f>
        <v>0</v>
      </c>
      <c r="AA12">
        <f t="shared" si="6"/>
        <v>0</v>
      </c>
      <c r="AB12">
        <f>IF(ROW($AA12)&lt;=VALUE(LEFT(AA$1,FIND("-",AA$1,1)-1))+VALUE(LEFT(AB$1,FIND("-",AB$1,1)-1)-1),0,AVERAGE(INDEX($AA:$AA,ROW($AA12)-VALUE(LEFT(AB$1,FIND("-",AB$1,1)-1))+1):$AA12))</f>
        <v>0</v>
      </c>
      <c r="AC12">
        <f>IF(ROW($AA12)&lt;=VALUE(LEFT(AA$1,FIND("-",AA$1,1)-1))+VALUE(LEFT(AB$1,FIND("-",AB$1,1)-1)-1)+VALUE(LEFT(AC$1,FIND("-",AC$1,1)-1)-1),0,AVERAGE(INDEX($AB:$AB,ROW($AB12)-VALUE(LEFT(AC$1,FIND("-",AC$1,1)-1))+1):$AB12))</f>
        <v>0</v>
      </c>
      <c r="AE12">
        <f t="shared" si="7"/>
        <v>1628000</v>
      </c>
      <c r="AG12" t="str">
        <f t="shared" si="8"/>
        <v/>
      </c>
    </row>
    <row r="13" spans="1:33" x14ac:dyDescent="0.25">
      <c r="A13" s="6">
        <v>36543</v>
      </c>
      <c r="B13">
        <v>2.4900000000000002</v>
      </c>
      <c r="C13">
        <v>2.4900000000000002</v>
      </c>
      <c r="D13">
        <v>2.4</v>
      </c>
      <c r="E13">
        <v>2.4</v>
      </c>
      <c r="F13">
        <v>1.38365</v>
      </c>
      <c r="G13">
        <v>481000</v>
      </c>
      <c r="I13" t="str">
        <f t="shared" si="1"/>
        <v/>
      </c>
      <c r="J13" t="str">
        <f t="shared" si="2"/>
        <v>Oversold</v>
      </c>
      <c r="K13" t="str">
        <f t="shared" si="3"/>
        <v>Oversold Below %D</v>
      </c>
      <c r="M13" s="11" t="str">
        <f t="shared" si="4"/>
        <v/>
      </c>
      <c r="O13">
        <f>IF(ROW($E13)&lt;=VALUE(LEFT(O$1,FIND("-",O$1,1)-1)),0,IF(ROW($E13)=VALUE(LEFT(O$1,FIND("-",O$1,1)-1))+1,AVERAGE(INDEX($E:$E,ROW($E13)-VALUE(LEFT(O$1,FIND("-",O$1,1)-1))):$E13),($E13*(2/(VALUE(LEFT(O$1,FIND("-",O$1,1)-1))+1)))+(O12*(1-(2/(VALUE(LEFT(O$1,FIND("-",O$1,1)-1))+1))))))</f>
        <v>0</v>
      </c>
      <c r="Q13">
        <f>IF(ROW($E13)&lt;=VALUE(LEFT(Q$1,FIND("-",Q$1,1)-1)),0,IF(ROW($E13)=VALUE(LEFT(Q$1,FIND("-",Q$1,1)-1))+1,AVERAGE(INDEX($E:$E,ROW($E13)-VALUE(LEFT(Q$1,FIND("-",Q$1,1)-1))):$E13),($E13*(2/(VALUE(LEFT(Q$1,FIND("-",Q$1,1)-1))+1)))+(Q12*(1-(2/(VALUE(LEFT(Q$1,FIND("-",Q$1,1)-1))+1))))))</f>
        <v>2.3908333333333336</v>
      </c>
      <c r="R13">
        <f>IF(ROW($E13)&lt;=VALUE(LEFT(R$1,FIND("-",R$1,1)-1)),0,IF(ROW($E13)=VALUE(LEFT(R$1,FIND("-",R$1,1)-1))+1,AVERAGE(INDEX($E:$E,ROW($E13)-VALUE(LEFT(R$1,FIND("-",R$1,1)-1))):$E13),($E13*(2/(VALUE(LEFT(R$1,FIND("-",R$1,1)-1))+1)))+(R12*(1-(2/(VALUE(LEFT(R$1,FIND("-",R$1,1)-1))+1))))))</f>
        <v>0</v>
      </c>
      <c r="S13">
        <f t="shared" si="5"/>
        <v>0</v>
      </c>
      <c r="T13">
        <f>IF(ROW($E13)&lt;=MAX(VALUE(LEFT(Q$1,FIND("-",Q$1,1)-1)),VALUE(LEFT(R$1,FIND("-",R$1,1)-1)))+VALUE(LEFT(T$1,FIND("-",T$1,1)-1))-1,0,IF(ROW($E13)=MAX(VALUE(LEFT(Q$1,FIND("-",Q$1,1)-1)),VALUE(LEFT(R$1,FIND("-",R$1,1)-1)))+VALUE(LEFT(T$1,FIND("-",T$1,1)-1)),AVERAGE(INDEX($S:$S,ROW(S13)-VALUE(LEFT(T$1,FIND("-",T$1,1)-1))+1):S13),($E13*(2/(VALUE(LEFT(T$1,FIND("-",T$1,1)-1))+1)))+(T12*(1-(2/(VALUE(LEFT(T$1,FIND("-",T$1,1)-1))+1))))))</f>
        <v>0</v>
      </c>
      <c r="V13">
        <f t="shared" si="0"/>
        <v>-8.0000000000000071E-2</v>
      </c>
      <c r="W13">
        <f>IF(ROW($E13)&lt;=VALUE(LEFT(W$1,FIND("-",W$1,1)-1))+1,0,IF(ROW($E12)=VALUE(LEFT(W$1,FIND("-",W$1,1)-1))+1,100-100/(1+ABS((SUMIF(INDEX($V:$V,ROW($V13)-VALUE(LEFT(W$1,FIND("-",W$1,1)-1))+1):$V13,"&gt;0",INDEX($V:$V,ROW($V13)-VALUE(LEFT(W$1,FIND("-",W$1,1)-1))+1):$V13)/COUNTIF(INDEX($V:$V,ROW($V13)-VALUE(LEFT(W$1,FIND("-",W$1,1)-1))+1):$V13,"&gt;0"))/(SUMIF(INDEX($V:$V,ROW($V13)-VALUE(LEFT(W$1,FIND("-",W$1,1)-1))+1):$V13,"&lt;0",INDEX($V:$V,ROW($V13)-VALUE(LEFT(W$1,FIND("-",W$1,1)-1))+1):$V13)/COUNTIF(INDEX($V:$V,ROW($V13)-VALUE(LEFT(W$1,FIND("-",W$1,1)-1))+1):$V13,"&lt;0")))),100-100/(1+ABS((SUMIF(INDEX($V:$V,ROW($V13)-VALUE(LEFT(W$1,FIND("-",W$1,1)-1))+1):$V13,"&gt;0",INDEX($V:$V,ROW($V13)-VALUE(LEFT(W$1,FIND("-",W$1,1)-1))+1):$V13)/VALUE(LEFT(W$1,FIND("-",W$1,1)-1)))/(SUMIF(INDEX($V:$V,ROW($V13)-VALUE(LEFT(W$1,FIND("-",W$1,1)-1))+1):$V13,"&lt;0",INDEX($V:$V,ROW($V13)-VALUE(LEFT(W$1,FIND("-",W$1,1)-1))+1):$V13)/VALUE(LEFT(W$1,FIND("-",W$1,1)-1)))))))</f>
        <v>0</v>
      </c>
      <c r="Y13">
        <f>IF(ROW($E13)&lt;=VALUE(LEFT(Y$1,FIND("-",Y$1,1)-1)),0,MAX(INDEX(C:C,ROW(C13)-VALUE(LEFT(Y$1,FIND("-",Y$1,1)-1))+1):C13))</f>
        <v>0</v>
      </c>
      <c r="Z13">
        <f>IF(ROW($E13)&lt;=VALUE(LEFT(Z$1,FIND("-",Z$1,1)-1)),0,MIN(INDEX(D:D,ROW(D13)-VALUE(LEFT(Z$1,FIND("-",Z$1,1)-1))+1):D13))</f>
        <v>0</v>
      </c>
      <c r="AA13">
        <f t="shared" si="6"/>
        <v>0</v>
      </c>
      <c r="AB13">
        <f>IF(ROW($AA13)&lt;=VALUE(LEFT(AA$1,FIND("-",AA$1,1)-1))+VALUE(LEFT(AB$1,FIND("-",AB$1,1)-1)-1),0,AVERAGE(INDEX($AA:$AA,ROW($AA13)-VALUE(LEFT(AB$1,FIND("-",AB$1,1)-1))+1):$AA13))</f>
        <v>0</v>
      </c>
      <c r="AC13">
        <f>IF(ROW($AA13)&lt;=VALUE(LEFT(AA$1,FIND("-",AA$1,1)-1))+VALUE(LEFT(AB$1,FIND("-",AB$1,1)-1)-1)+VALUE(LEFT(AC$1,FIND("-",AC$1,1)-1)-1),0,AVERAGE(INDEX($AB:$AB,ROW($AB13)-VALUE(LEFT(AC$1,FIND("-",AC$1,1)-1))+1):$AB13))</f>
        <v>0</v>
      </c>
      <c r="AE13">
        <f t="shared" si="7"/>
        <v>1147000</v>
      </c>
      <c r="AG13" t="str">
        <f t="shared" si="8"/>
        <v/>
      </c>
    </row>
    <row r="14" spans="1:33" x14ac:dyDescent="0.25">
      <c r="A14" s="6">
        <v>36544</v>
      </c>
      <c r="B14">
        <v>2.4</v>
      </c>
      <c r="C14">
        <v>2.44</v>
      </c>
      <c r="D14">
        <v>2.31</v>
      </c>
      <c r="E14">
        <v>2.33</v>
      </c>
      <c r="F14">
        <v>1.3432930000000001</v>
      </c>
      <c r="G14">
        <v>243000</v>
      </c>
      <c r="I14" t="str">
        <f t="shared" si="1"/>
        <v/>
      </c>
      <c r="J14" t="str">
        <f t="shared" si="2"/>
        <v>Oversold</v>
      </c>
      <c r="K14" t="str">
        <f t="shared" si="3"/>
        <v>Oversold Below %D</v>
      </c>
      <c r="M14" s="11" t="str">
        <f t="shared" si="4"/>
        <v/>
      </c>
      <c r="O14">
        <f>IF(ROW($E14)&lt;=VALUE(LEFT(O$1,FIND("-",O$1,1)-1)),0,IF(ROW($E14)=VALUE(LEFT(O$1,FIND("-",O$1,1)-1))+1,AVERAGE(INDEX($E:$E,ROW($E14)-VALUE(LEFT(O$1,FIND("-",O$1,1)-1))):$E14),($E14*(2/(VALUE(LEFT(O$1,FIND("-",O$1,1)-1))+1)))+(O13*(1-(2/(VALUE(LEFT(O$1,FIND("-",O$1,1)-1))+1))))))</f>
        <v>0</v>
      </c>
      <c r="Q14">
        <f>IF(ROW($E14)&lt;=VALUE(LEFT(Q$1,FIND("-",Q$1,1)-1)),0,IF(ROW($E14)=VALUE(LEFT(Q$1,FIND("-",Q$1,1)-1))+1,AVERAGE(INDEX($E:$E,ROW($E14)-VALUE(LEFT(Q$1,FIND("-",Q$1,1)-1))):$E14),($E14*(2/(VALUE(LEFT(Q$1,FIND("-",Q$1,1)-1))+1)))+(Q13*(1-(2/(VALUE(LEFT(Q$1,FIND("-",Q$1,1)-1))+1))))))</f>
        <v>2.3814743589743594</v>
      </c>
      <c r="R14">
        <f>IF(ROW($E14)&lt;=VALUE(LEFT(R$1,FIND("-",R$1,1)-1)),0,IF(ROW($E14)=VALUE(LEFT(R$1,FIND("-",R$1,1)-1))+1,AVERAGE(INDEX($E:$E,ROW($E14)-VALUE(LEFT(R$1,FIND("-",R$1,1)-1))):$E14),($E14*(2/(VALUE(LEFT(R$1,FIND("-",R$1,1)-1))+1)))+(R13*(1-(2/(VALUE(LEFT(R$1,FIND("-",R$1,1)-1))+1))))))</f>
        <v>0</v>
      </c>
      <c r="S14">
        <f t="shared" si="5"/>
        <v>0</v>
      </c>
      <c r="T14">
        <f>IF(ROW($E14)&lt;=MAX(VALUE(LEFT(Q$1,FIND("-",Q$1,1)-1)),VALUE(LEFT(R$1,FIND("-",R$1,1)-1)))+VALUE(LEFT(T$1,FIND("-",T$1,1)-1))-1,0,IF(ROW($E14)=MAX(VALUE(LEFT(Q$1,FIND("-",Q$1,1)-1)),VALUE(LEFT(R$1,FIND("-",R$1,1)-1)))+VALUE(LEFT(T$1,FIND("-",T$1,1)-1)),AVERAGE(INDEX($S:$S,ROW(S14)-VALUE(LEFT(T$1,FIND("-",T$1,1)-1))+1):S14),($E14*(2/(VALUE(LEFT(T$1,FIND("-",T$1,1)-1))+1)))+(T13*(1-(2/(VALUE(LEFT(T$1,FIND("-",T$1,1)-1))+1))))))</f>
        <v>0</v>
      </c>
      <c r="V14">
        <f t="shared" si="0"/>
        <v>-6.999999999999984E-2</v>
      </c>
      <c r="W14">
        <f>IF(ROW($E14)&lt;=VALUE(LEFT(W$1,FIND("-",W$1,1)-1))+1,0,IF(ROW($E13)=VALUE(LEFT(W$1,FIND("-",W$1,1)-1))+1,100-100/(1+ABS((SUMIF(INDEX($V:$V,ROW($V14)-VALUE(LEFT(W$1,FIND("-",W$1,1)-1))+1):$V14,"&gt;0",INDEX($V:$V,ROW($V14)-VALUE(LEFT(W$1,FIND("-",W$1,1)-1))+1):$V14)/COUNTIF(INDEX($V:$V,ROW($V14)-VALUE(LEFT(W$1,FIND("-",W$1,1)-1))+1):$V14,"&gt;0"))/(SUMIF(INDEX($V:$V,ROW($V14)-VALUE(LEFT(W$1,FIND("-",W$1,1)-1))+1):$V14,"&lt;0",INDEX($V:$V,ROW($V14)-VALUE(LEFT(W$1,FIND("-",W$1,1)-1))+1):$V14)/COUNTIF(INDEX($V:$V,ROW($V14)-VALUE(LEFT(W$1,FIND("-",W$1,1)-1))+1):$V14,"&lt;0")))),100-100/(1+ABS((SUMIF(INDEX($V:$V,ROW($V14)-VALUE(LEFT(W$1,FIND("-",W$1,1)-1))+1):$V14,"&gt;0",INDEX($V:$V,ROW($V14)-VALUE(LEFT(W$1,FIND("-",W$1,1)-1))+1):$V14)/VALUE(LEFT(W$1,FIND("-",W$1,1)-1)))/(SUMIF(INDEX($V:$V,ROW($V14)-VALUE(LEFT(W$1,FIND("-",W$1,1)-1))+1):$V14,"&lt;0",INDEX($V:$V,ROW($V14)-VALUE(LEFT(W$1,FIND("-",W$1,1)-1))+1):$V14)/VALUE(LEFT(W$1,FIND("-",W$1,1)-1)))))))</f>
        <v>0</v>
      </c>
      <c r="Y14">
        <f>IF(ROW($E14)&lt;=VALUE(LEFT(Y$1,FIND("-",Y$1,1)-1)),0,MAX(INDEX(C:C,ROW(C14)-VALUE(LEFT(Y$1,FIND("-",Y$1,1)-1))+1):C14))</f>
        <v>0</v>
      </c>
      <c r="Z14">
        <f>IF(ROW($E14)&lt;=VALUE(LEFT(Z$1,FIND("-",Z$1,1)-1)),0,MIN(INDEX(D:D,ROW(D14)-VALUE(LEFT(Z$1,FIND("-",Z$1,1)-1))+1):D14))</f>
        <v>0</v>
      </c>
      <c r="AA14">
        <f t="shared" si="6"/>
        <v>0</v>
      </c>
      <c r="AB14">
        <f>IF(ROW($AA14)&lt;=VALUE(LEFT(AA$1,FIND("-",AA$1,1)-1))+VALUE(LEFT(AB$1,FIND("-",AB$1,1)-1)-1),0,AVERAGE(INDEX($AA:$AA,ROW($AA14)-VALUE(LEFT(AB$1,FIND("-",AB$1,1)-1))+1):$AA14))</f>
        <v>0</v>
      </c>
      <c r="AC14">
        <f>IF(ROW($AA14)&lt;=VALUE(LEFT(AA$1,FIND("-",AA$1,1)-1))+VALUE(LEFT(AB$1,FIND("-",AB$1,1)-1)-1)+VALUE(LEFT(AC$1,FIND("-",AC$1,1)-1)-1),0,AVERAGE(INDEX($AB:$AB,ROW($AB14)-VALUE(LEFT(AC$1,FIND("-",AC$1,1)-1))+1):$AB14))</f>
        <v>0</v>
      </c>
      <c r="AE14">
        <f t="shared" si="7"/>
        <v>904000</v>
      </c>
      <c r="AG14" t="str">
        <f t="shared" si="8"/>
        <v/>
      </c>
    </row>
    <row r="15" spans="1:33" x14ac:dyDescent="0.25">
      <c r="A15" s="6">
        <v>36545</v>
      </c>
      <c r="B15">
        <v>2.35</v>
      </c>
      <c r="C15">
        <v>2.42</v>
      </c>
      <c r="D15">
        <v>2.34</v>
      </c>
      <c r="E15">
        <v>2.4</v>
      </c>
      <c r="F15">
        <v>1.38365</v>
      </c>
      <c r="G15">
        <v>409000</v>
      </c>
      <c r="I15" t="str">
        <f t="shared" si="1"/>
        <v/>
      </c>
      <c r="J15" t="str">
        <f t="shared" si="2"/>
        <v>Oversold</v>
      </c>
      <c r="K15" t="str">
        <f t="shared" si="3"/>
        <v>Oversold Below %D</v>
      </c>
      <c r="M15" s="11" t="str">
        <f t="shared" si="4"/>
        <v/>
      </c>
      <c r="O15">
        <f>IF(ROW($E15)&lt;=VALUE(LEFT(O$1,FIND("-",O$1,1)-1)),0,IF(ROW($E15)=VALUE(LEFT(O$1,FIND("-",O$1,1)-1))+1,AVERAGE(INDEX($E:$E,ROW($E15)-VALUE(LEFT(O$1,FIND("-",O$1,1)-1))):$E15),($E15*(2/(VALUE(LEFT(O$1,FIND("-",O$1,1)-1))+1)))+(O14*(1-(2/(VALUE(LEFT(O$1,FIND("-",O$1,1)-1))+1))))))</f>
        <v>0</v>
      </c>
      <c r="Q15">
        <f>IF(ROW($E15)&lt;=VALUE(LEFT(Q$1,FIND("-",Q$1,1)-1)),0,IF(ROW($E15)=VALUE(LEFT(Q$1,FIND("-",Q$1,1)-1))+1,AVERAGE(INDEX($E:$E,ROW($E15)-VALUE(LEFT(Q$1,FIND("-",Q$1,1)-1))):$E15),($E15*(2/(VALUE(LEFT(Q$1,FIND("-",Q$1,1)-1))+1)))+(Q14*(1-(2/(VALUE(LEFT(Q$1,FIND("-",Q$1,1)-1))+1))))))</f>
        <v>2.3843244575936886</v>
      </c>
      <c r="R15">
        <f>IF(ROW($E15)&lt;=VALUE(LEFT(R$1,FIND("-",R$1,1)-1)),0,IF(ROW($E15)=VALUE(LEFT(R$1,FIND("-",R$1,1)-1))+1,AVERAGE(INDEX($E:$E,ROW($E15)-VALUE(LEFT(R$1,FIND("-",R$1,1)-1))):$E15),($E15*(2/(VALUE(LEFT(R$1,FIND("-",R$1,1)-1))+1)))+(R14*(1-(2/(VALUE(LEFT(R$1,FIND("-",R$1,1)-1))+1))))))</f>
        <v>0</v>
      </c>
      <c r="S15">
        <f t="shared" si="5"/>
        <v>0</v>
      </c>
      <c r="T15">
        <f>IF(ROW($E15)&lt;=MAX(VALUE(LEFT(Q$1,FIND("-",Q$1,1)-1)),VALUE(LEFT(R$1,FIND("-",R$1,1)-1)))+VALUE(LEFT(T$1,FIND("-",T$1,1)-1))-1,0,IF(ROW($E15)=MAX(VALUE(LEFT(Q$1,FIND("-",Q$1,1)-1)),VALUE(LEFT(R$1,FIND("-",R$1,1)-1)))+VALUE(LEFT(T$1,FIND("-",T$1,1)-1)),AVERAGE(INDEX($S:$S,ROW(S15)-VALUE(LEFT(T$1,FIND("-",T$1,1)-1))+1):S15),($E15*(2/(VALUE(LEFT(T$1,FIND("-",T$1,1)-1))+1)))+(T14*(1-(2/(VALUE(LEFT(T$1,FIND("-",T$1,1)-1))+1))))))</f>
        <v>0</v>
      </c>
      <c r="V15">
        <f t="shared" si="0"/>
        <v>6.999999999999984E-2</v>
      </c>
      <c r="W15">
        <f>IF(ROW($E15)&lt;=VALUE(LEFT(W$1,FIND("-",W$1,1)-1))+1,0,IF(ROW($E14)=VALUE(LEFT(W$1,FIND("-",W$1,1)-1))+1,100-100/(1+ABS((SUMIF(INDEX($V:$V,ROW($V15)-VALUE(LEFT(W$1,FIND("-",W$1,1)-1))+1):$V15,"&gt;0",INDEX($V:$V,ROW($V15)-VALUE(LEFT(W$1,FIND("-",W$1,1)-1))+1):$V15)/COUNTIF(INDEX($V:$V,ROW($V15)-VALUE(LEFT(W$1,FIND("-",W$1,1)-1))+1):$V15,"&gt;0"))/(SUMIF(INDEX($V:$V,ROW($V15)-VALUE(LEFT(W$1,FIND("-",W$1,1)-1))+1):$V15,"&lt;0",INDEX($V:$V,ROW($V15)-VALUE(LEFT(W$1,FIND("-",W$1,1)-1))+1):$V15)/COUNTIF(INDEX($V:$V,ROW($V15)-VALUE(LEFT(W$1,FIND("-",W$1,1)-1))+1):$V15,"&lt;0")))),100-100/(1+ABS((SUMIF(INDEX($V:$V,ROW($V15)-VALUE(LEFT(W$1,FIND("-",W$1,1)-1))+1):$V15,"&gt;0",INDEX($V:$V,ROW($V15)-VALUE(LEFT(W$1,FIND("-",W$1,1)-1))+1):$V15)/VALUE(LEFT(W$1,FIND("-",W$1,1)-1)))/(SUMIF(INDEX($V:$V,ROW($V15)-VALUE(LEFT(W$1,FIND("-",W$1,1)-1))+1):$V15,"&lt;0",INDEX($V:$V,ROW($V15)-VALUE(LEFT(W$1,FIND("-",W$1,1)-1))+1):$V15)/VALUE(LEFT(W$1,FIND("-",W$1,1)-1)))))))</f>
        <v>0</v>
      </c>
      <c r="Y15">
        <f>IF(ROW($E15)&lt;=VALUE(LEFT(Y$1,FIND("-",Y$1,1)-1)),0,MAX(INDEX(C:C,ROW(C15)-VALUE(LEFT(Y$1,FIND("-",Y$1,1)-1))+1):C15))</f>
        <v>2.5</v>
      </c>
      <c r="Z15">
        <f>IF(ROW($E15)&lt;=VALUE(LEFT(Z$1,FIND("-",Z$1,1)-1)),0,MIN(INDEX(D:D,ROW(D15)-VALUE(LEFT(Z$1,FIND("-",Z$1,1)-1))+1):D15))</f>
        <v>2.2999999999999998</v>
      </c>
      <c r="AA15">
        <f t="shared" ref="AA15:AA78" si="9">IF(ROW($E15)&lt;=VALUE(LEFT(AA$1,FIND("-",AA$1,1)-1)),0,(($E15-$Z15)/($Y15-$Z15))*100)</f>
        <v>50</v>
      </c>
      <c r="AB15">
        <f>IF(ROW($AA15)&lt;=VALUE(LEFT(AA$1,FIND("-",AA$1,1)-1))+VALUE(LEFT(AB$1,FIND("-",AB$1,1)-1)-1),0,AVERAGE(INDEX($AA:$AA,ROW($AA15)-VALUE(LEFT(AB$1,FIND("-",AB$1,1)-1))+1):$AA15))</f>
        <v>0</v>
      </c>
      <c r="AC15">
        <f>IF(ROW($AA15)&lt;=VALUE(LEFT(AA$1,FIND("-",AA$1,1)-1))+VALUE(LEFT(AB$1,FIND("-",AB$1,1)-1)-1)+VALUE(LEFT(AC$1,FIND("-",AC$1,1)-1)-1),0,AVERAGE(INDEX($AB:$AB,ROW($AB15)-VALUE(LEFT(AC$1,FIND("-",AC$1,1)-1))+1):$AB15))</f>
        <v>0</v>
      </c>
      <c r="AE15">
        <f t="shared" si="7"/>
        <v>1313000</v>
      </c>
      <c r="AG15" t="str">
        <f t="shared" si="8"/>
        <v/>
      </c>
    </row>
    <row r="16" spans="1:33" x14ac:dyDescent="0.25">
      <c r="A16" s="6">
        <v>36546</v>
      </c>
      <c r="B16">
        <v>2.4</v>
      </c>
      <c r="C16">
        <v>2.6</v>
      </c>
      <c r="D16">
        <v>2.4</v>
      </c>
      <c r="E16">
        <v>2.56</v>
      </c>
      <c r="F16">
        <v>1.4758929999999999</v>
      </c>
      <c r="G16">
        <v>787000</v>
      </c>
      <c r="I16" t="str">
        <f t="shared" si="1"/>
        <v/>
      </c>
      <c r="J16" t="str">
        <f t="shared" si="2"/>
        <v/>
      </c>
      <c r="K16" t="str">
        <f t="shared" si="3"/>
        <v>Oversold Below %D</v>
      </c>
      <c r="M16" s="11" t="str">
        <f t="shared" si="4"/>
        <v/>
      </c>
      <c r="O16">
        <f>IF(ROW($E16)&lt;=VALUE(LEFT(O$1,FIND("-",O$1,1)-1)),0,IF(ROW($E16)=VALUE(LEFT(O$1,FIND("-",O$1,1)-1))+1,AVERAGE(INDEX($E:$E,ROW($E16)-VALUE(LEFT(O$1,FIND("-",O$1,1)-1))):$E16),($E16*(2/(VALUE(LEFT(O$1,FIND("-",O$1,1)-1))+1)))+(O15*(1-(2/(VALUE(LEFT(O$1,FIND("-",O$1,1)-1))+1))))))</f>
        <v>0</v>
      </c>
      <c r="Q16">
        <f>IF(ROW($E16)&lt;=VALUE(LEFT(Q$1,FIND("-",Q$1,1)-1)),0,IF(ROW($E16)=VALUE(LEFT(Q$1,FIND("-",Q$1,1)-1))+1,AVERAGE(INDEX($E:$E,ROW($E16)-VALUE(LEFT(Q$1,FIND("-",Q$1,1)-1))):$E16),($E16*(2/(VALUE(LEFT(Q$1,FIND("-",Q$1,1)-1))+1)))+(Q15*(1-(2/(VALUE(LEFT(Q$1,FIND("-",Q$1,1)-1))+1))))))</f>
        <v>2.4113514641177365</v>
      </c>
      <c r="R16">
        <f>IF(ROW($E16)&lt;=VALUE(LEFT(R$1,FIND("-",R$1,1)-1)),0,IF(ROW($E16)=VALUE(LEFT(R$1,FIND("-",R$1,1)-1))+1,AVERAGE(INDEX($E:$E,ROW($E16)-VALUE(LEFT(R$1,FIND("-",R$1,1)-1))):$E16),($E16*(2/(VALUE(LEFT(R$1,FIND("-",R$1,1)-1))+1)))+(R15*(1-(2/(VALUE(LEFT(R$1,FIND("-",R$1,1)-1))+1))))))</f>
        <v>0</v>
      </c>
      <c r="S16">
        <f t="shared" si="5"/>
        <v>0</v>
      </c>
      <c r="T16">
        <f>IF(ROW($E16)&lt;=MAX(VALUE(LEFT(Q$1,FIND("-",Q$1,1)-1)),VALUE(LEFT(R$1,FIND("-",R$1,1)-1)))+VALUE(LEFT(T$1,FIND("-",T$1,1)-1))-1,0,IF(ROW($E16)=MAX(VALUE(LEFT(Q$1,FIND("-",Q$1,1)-1)),VALUE(LEFT(R$1,FIND("-",R$1,1)-1)))+VALUE(LEFT(T$1,FIND("-",T$1,1)-1)),AVERAGE(INDEX($S:$S,ROW(S16)-VALUE(LEFT(T$1,FIND("-",T$1,1)-1))+1):S16),($E16*(2/(VALUE(LEFT(T$1,FIND("-",T$1,1)-1))+1)))+(T15*(1-(2/(VALUE(LEFT(T$1,FIND("-",T$1,1)-1))+1))))))</f>
        <v>0</v>
      </c>
      <c r="V16">
        <f t="shared" si="0"/>
        <v>0.16000000000000014</v>
      </c>
      <c r="W16">
        <f>IF(ROW($E16)&lt;=VALUE(LEFT(W$1,FIND("-",W$1,1)-1))+1,0,IF(ROW($E15)=VALUE(LEFT(W$1,FIND("-",W$1,1)-1))+1,100-100/(1+ABS((SUMIF(INDEX($V:$V,ROW($V16)-VALUE(LEFT(W$1,FIND("-",W$1,1)-1))+1):$V16,"&gt;0",INDEX($V:$V,ROW($V16)-VALUE(LEFT(W$1,FIND("-",W$1,1)-1))+1):$V16)/COUNTIF(INDEX($V:$V,ROW($V16)-VALUE(LEFT(W$1,FIND("-",W$1,1)-1))+1):$V16,"&gt;0"))/(SUMIF(INDEX($V:$V,ROW($V16)-VALUE(LEFT(W$1,FIND("-",W$1,1)-1))+1):$V16,"&lt;0",INDEX($V:$V,ROW($V16)-VALUE(LEFT(W$1,FIND("-",W$1,1)-1))+1):$V16)/COUNTIF(INDEX($V:$V,ROW($V16)-VALUE(LEFT(W$1,FIND("-",W$1,1)-1))+1):$V16,"&lt;0")))),100-100/(1+ABS((SUMIF(INDEX($V:$V,ROW($V16)-VALUE(LEFT(W$1,FIND("-",W$1,1)-1))+1):$V16,"&gt;0",INDEX($V:$V,ROW($V16)-VALUE(LEFT(W$1,FIND("-",W$1,1)-1))+1):$V16)/VALUE(LEFT(W$1,FIND("-",W$1,1)-1)))/(SUMIF(INDEX($V:$V,ROW($V16)-VALUE(LEFT(W$1,FIND("-",W$1,1)-1))+1):$V16,"&lt;0",INDEX($V:$V,ROW($V16)-VALUE(LEFT(W$1,FIND("-",W$1,1)-1))+1):$V16)/VALUE(LEFT(W$1,FIND("-",W$1,1)-1)))))))</f>
        <v>45.555555555555543</v>
      </c>
      <c r="Y16">
        <f>IF(ROW($E16)&lt;=VALUE(LEFT(Y$1,FIND("-",Y$1,1)-1)),0,MAX(INDEX(C:C,ROW(C16)-VALUE(LEFT(Y$1,FIND("-",Y$1,1)-1))+1):C16))</f>
        <v>2.6</v>
      </c>
      <c r="Z16">
        <f>IF(ROW($E16)&lt;=VALUE(LEFT(Z$1,FIND("-",Z$1,1)-1)),0,MIN(INDEX(D:D,ROW(D16)-VALUE(LEFT(Z$1,FIND("-",Z$1,1)-1))+1):D16))</f>
        <v>2.2999999999999998</v>
      </c>
      <c r="AA16">
        <f t="shared" si="9"/>
        <v>86.666666666666671</v>
      </c>
      <c r="AB16">
        <f>IF(ROW($AA16)&lt;=VALUE(LEFT(AA$1,FIND("-",AA$1,1)-1))+VALUE(LEFT(AB$1,FIND("-",AB$1,1)-1)-1),0,AVERAGE(INDEX($AA:$AA,ROW($AA16)-VALUE(LEFT(AB$1,FIND("-",AB$1,1)-1))+1):$AA16))</f>
        <v>0</v>
      </c>
      <c r="AC16">
        <f>IF(ROW($AA16)&lt;=VALUE(LEFT(AA$1,FIND("-",AA$1,1)-1))+VALUE(LEFT(AB$1,FIND("-",AB$1,1)-1)-1)+VALUE(LEFT(AC$1,FIND("-",AC$1,1)-1)-1),0,AVERAGE(INDEX($AB:$AB,ROW($AB16)-VALUE(LEFT(AC$1,FIND("-",AC$1,1)-1))+1):$AB16))</f>
        <v>0</v>
      </c>
      <c r="AE16">
        <f t="shared" si="7"/>
        <v>2100000</v>
      </c>
      <c r="AG16" t="str">
        <f t="shared" si="8"/>
        <v/>
      </c>
    </row>
    <row r="17" spans="1:33" x14ac:dyDescent="0.25">
      <c r="A17" s="6">
        <v>36549</v>
      </c>
      <c r="B17">
        <v>2.6</v>
      </c>
      <c r="C17">
        <v>2.72</v>
      </c>
      <c r="D17">
        <v>2.58</v>
      </c>
      <c r="E17">
        <v>2.65</v>
      </c>
      <c r="F17">
        <v>1.5277799999999999</v>
      </c>
      <c r="G17">
        <v>945000</v>
      </c>
      <c r="I17" t="str">
        <f t="shared" si="1"/>
        <v/>
      </c>
      <c r="J17" t="str">
        <f t="shared" si="2"/>
        <v/>
      </c>
      <c r="K17" t="str">
        <f t="shared" si="3"/>
        <v>Oversold Below %D</v>
      </c>
      <c r="M17" s="11" t="str">
        <f t="shared" si="4"/>
        <v/>
      </c>
      <c r="O17">
        <f>IF(ROW($E17)&lt;=VALUE(LEFT(O$1,FIND("-",O$1,1)-1)),0,IF(ROW($E17)=VALUE(LEFT(O$1,FIND("-",O$1,1)-1))+1,AVERAGE(INDEX($E:$E,ROW($E17)-VALUE(LEFT(O$1,FIND("-",O$1,1)-1))):$E17),($E17*(2/(VALUE(LEFT(O$1,FIND("-",O$1,1)-1))+1)))+(O16*(1-(2/(VALUE(LEFT(O$1,FIND("-",O$1,1)-1))+1))))))</f>
        <v>0</v>
      </c>
      <c r="Q17">
        <f>IF(ROW($E17)&lt;=VALUE(LEFT(Q$1,FIND("-",Q$1,1)-1)),0,IF(ROW($E17)=VALUE(LEFT(Q$1,FIND("-",Q$1,1)-1))+1,AVERAGE(INDEX($E:$E,ROW($E17)-VALUE(LEFT(Q$1,FIND("-",Q$1,1)-1))):$E17),($E17*(2/(VALUE(LEFT(Q$1,FIND("-",Q$1,1)-1))+1)))+(Q16*(1-(2/(VALUE(LEFT(Q$1,FIND("-",Q$1,1)-1))+1))))))</f>
        <v>2.4480666234842383</v>
      </c>
      <c r="R17">
        <f>IF(ROW($E17)&lt;=VALUE(LEFT(R$1,FIND("-",R$1,1)-1)),0,IF(ROW($E17)=VALUE(LEFT(R$1,FIND("-",R$1,1)-1))+1,AVERAGE(INDEX($E:$E,ROW($E17)-VALUE(LEFT(R$1,FIND("-",R$1,1)-1))):$E17),($E17*(2/(VALUE(LEFT(R$1,FIND("-",R$1,1)-1))+1)))+(R16*(1-(2/(VALUE(LEFT(R$1,FIND("-",R$1,1)-1))+1))))))</f>
        <v>0</v>
      </c>
      <c r="S17">
        <f t="shared" si="5"/>
        <v>0</v>
      </c>
      <c r="T17">
        <f>IF(ROW($E17)&lt;=MAX(VALUE(LEFT(Q$1,FIND("-",Q$1,1)-1)),VALUE(LEFT(R$1,FIND("-",R$1,1)-1)))+VALUE(LEFT(T$1,FIND("-",T$1,1)-1))-1,0,IF(ROW($E17)=MAX(VALUE(LEFT(Q$1,FIND("-",Q$1,1)-1)),VALUE(LEFT(R$1,FIND("-",R$1,1)-1)))+VALUE(LEFT(T$1,FIND("-",T$1,1)-1)),AVERAGE(INDEX($S:$S,ROW(S17)-VALUE(LEFT(T$1,FIND("-",T$1,1)-1))+1):S17),($E17*(2/(VALUE(LEFT(T$1,FIND("-",T$1,1)-1))+1)))+(T16*(1-(2/(VALUE(LEFT(T$1,FIND("-",T$1,1)-1))+1))))))</f>
        <v>0</v>
      </c>
      <c r="V17">
        <f t="shared" si="0"/>
        <v>8.9999999999999858E-2</v>
      </c>
      <c r="W17">
        <f>IF(ROW($E17)&lt;=VALUE(LEFT(W$1,FIND("-",W$1,1)-1))+1,0,IF(ROW($E16)=VALUE(LEFT(W$1,FIND("-",W$1,1)-1))+1,100-100/(1+ABS((SUMIF(INDEX($V:$V,ROW($V17)-VALUE(LEFT(W$1,FIND("-",W$1,1)-1))+1):$V17,"&gt;0",INDEX($V:$V,ROW($V17)-VALUE(LEFT(W$1,FIND("-",W$1,1)-1))+1):$V17)/COUNTIF(INDEX($V:$V,ROW($V17)-VALUE(LEFT(W$1,FIND("-",W$1,1)-1))+1):$V17,"&gt;0"))/(SUMIF(INDEX($V:$V,ROW($V17)-VALUE(LEFT(W$1,FIND("-",W$1,1)-1))+1):$V17,"&lt;0",INDEX($V:$V,ROW($V17)-VALUE(LEFT(W$1,FIND("-",W$1,1)-1))+1):$V17)/COUNTIF(INDEX($V:$V,ROW($V17)-VALUE(LEFT(W$1,FIND("-",W$1,1)-1))+1):$V17,"&lt;0")))),100-100/(1+ABS((SUMIF(INDEX($V:$V,ROW($V17)-VALUE(LEFT(W$1,FIND("-",W$1,1)-1))+1):$V17,"&gt;0",INDEX($V:$V,ROW($V17)-VALUE(LEFT(W$1,FIND("-",W$1,1)-1))+1):$V17)/VALUE(LEFT(W$1,FIND("-",W$1,1)-1)))/(SUMIF(INDEX($V:$V,ROW($V17)-VALUE(LEFT(W$1,FIND("-",W$1,1)-1))+1):$V17,"&lt;0",INDEX($V:$V,ROW($V17)-VALUE(LEFT(W$1,FIND("-",W$1,1)-1))+1):$V17)/VALUE(LEFT(W$1,FIND("-",W$1,1)-1)))))))</f>
        <v>64.102564102564088</v>
      </c>
      <c r="Y17">
        <f>IF(ROW($E17)&lt;=VALUE(LEFT(Y$1,FIND("-",Y$1,1)-1)),0,MAX(INDEX(C:C,ROW(C17)-VALUE(LEFT(Y$1,FIND("-",Y$1,1)-1))+1):C17))</f>
        <v>2.72</v>
      </c>
      <c r="Z17">
        <f>IF(ROW($E17)&lt;=VALUE(LEFT(Z$1,FIND("-",Z$1,1)-1)),0,MIN(INDEX(D:D,ROW(D17)-VALUE(LEFT(Z$1,FIND("-",Z$1,1)-1))+1):D17))</f>
        <v>2.2999999999999998</v>
      </c>
      <c r="AA17">
        <f t="shared" si="9"/>
        <v>83.333333333333286</v>
      </c>
      <c r="AB17">
        <f>IF(ROW($AA17)&lt;=VALUE(LEFT(AA$1,FIND("-",AA$1,1)-1))+VALUE(LEFT(AB$1,FIND("-",AB$1,1)-1)-1),0,AVERAGE(INDEX($AA:$AA,ROW($AA17)-VALUE(LEFT(AB$1,FIND("-",AB$1,1)-1))+1):$AA17))</f>
        <v>73.333333333333329</v>
      </c>
      <c r="AC17">
        <f>IF(ROW($AA17)&lt;=VALUE(LEFT(AA$1,FIND("-",AA$1,1)-1))+VALUE(LEFT(AB$1,FIND("-",AB$1,1)-1)-1)+VALUE(LEFT(AC$1,FIND("-",AC$1,1)-1)-1),0,AVERAGE(INDEX($AB:$AB,ROW($AB17)-VALUE(LEFT(AC$1,FIND("-",AC$1,1)-1))+1):$AB17))</f>
        <v>0</v>
      </c>
      <c r="AE17">
        <f t="shared" si="7"/>
        <v>3045000</v>
      </c>
      <c r="AG17" t="str">
        <f t="shared" si="8"/>
        <v/>
      </c>
    </row>
    <row r="18" spans="1:33" x14ac:dyDescent="0.25">
      <c r="A18" s="6">
        <v>36550</v>
      </c>
      <c r="B18">
        <v>2.6</v>
      </c>
      <c r="C18">
        <v>2.63</v>
      </c>
      <c r="D18">
        <v>2.56</v>
      </c>
      <c r="E18">
        <v>2.57</v>
      </c>
      <c r="F18">
        <v>1.4816579999999999</v>
      </c>
      <c r="G18">
        <v>261000</v>
      </c>
      <c r="I18" t="str">
        <f t="shared" si="1"/>
        <v/>
      </c>
      <c r="J18" t="str">
        <f t="shared" si="2"/>
        <v/>
      </c>
      <c r="K18" t="str">
        <f t="shared" si="3"/>
        <v>Oversold Below %D</v>
      </c>
      <c r="M18" s="11" t="str">
        <f t="shared" si="4"/>
        <v/>
      </c>
      <c r="O18">
        <f>IF(ROW($E18)&lt;=VALUE(LEFT(O$1,FIND("-",O$1,1)-1)),0,IF(ROW($E18)=VALUE(LEFT(O$1,FIND("-",O$1,1)-1))+1,AVERAGE(INDEX($E:$E,ROW($E18)-VALUE(LEFT(O$1,FIND("-",O$1,1)-1))):$E18),($E18*(2/(VALUE(LEFT(O$1,FIND("-",O$1,1)-1))+1)))+(O17*(1-(2/(VALUE(LEFT(O$1,FIND("-",O$1,1)-1))+1))))))</f>
        <v>0</v>
      </c>
      <c r="Q18">
        <f>IF(ROW($E18)&lt;=VALUE(LEFT(Q$1,FIND("-",Q$1,1)-1)),0,IF(ROW($E18)=VALUE(LEFT(Q$1,FIND("-",Q$1,1)-1))+1,AVERAGE(INDEX($E:$E,ROW($E18)-VALUE(LEFT(Q$1,FIND("-",Q$1,1)-1))):$E18),($E18*(2/(VALUE(LEFT(Q$1,FIND("-",Q$1,1)-1))+1)))+(Q17*(1-(2/(VALUE(LEFT(Q$1,FIND("-",Q$1,1)-1))+1))))))</f>
        <v>2.466825604486663</v>
      </c>
      <c r="R18">
        <f>IF(ROW($E18)&lt;=VALUE(LEFT(R$1,FIND("-",R$1,1)-1)),0,IF(ROW($E18)=VALUE(LEFT(R$1,FIND("-",R$1,1)-1))+1,AVERAGE(INDEX($E:$E,ROW($E18)-VALUE(LEFT(R$1,FIND("-",R$1,1)-1))):$E18),($E18*(2/(VALUE(LEFT(R$1,FIND("-",R$1,1)-1))+1)))+(R17*(1-(2/(VALUE(LEFT(R$1,FIND("-",R$1,1)-1))+1))))))</f>
        <v>0</v>
      </c>
      <c r="S18">
        <f t="shared" si="5"/>
        <v>0</v>
      </c>
      <c r="T18">
        <f>IF(ROW($E18)&lt;=MAX(VALUE(LEFT(Q$1,FIND("-",Q$1,1)-1)),VALUE(LEFT(R$1,FIND("-",R$1,1)-1)))+VALUE(LEFT(T$1,FIND("-",T$1,1)-1))-1,0,IF(ROW($E18)=MAX(VALUE(LEFT(Q$1,FIND("-",Q$1,1)-1)),VALUE(LEFT(R$1,FIND("-",R$1,1)-1)))+VALUE(LEFT(T$1,FIND("-",T$1,1)-1)),AVERAGE(INDEX($S:$S,ROW(S18)-VALUE(LEFT(T$1,FIND("-",T$1,1)-1))+1):S18),($E18*(2/(VALUE(LEFT(T$1,FIND("-",T$1,1)-1))+1)))+(T17*(1-(2/(VALUE(LEFT(T$1,FIND("-",T$1,1)-1))+1))))))</f>
        <v>0</v>
      </c>
      <c r="V18">
        <f t="shared" si="0"/>
        <v>-8.0000000000000071E-2</v>
      </c>
      <c r="W18">
        <f>IF(ROW($E18)&lt;=VALUE(LEFT(W$1,FIND("-",W$1,1)-1))+1,0,IF(ROW($E17)=VALUE(LEFT(W$1,FIND("-",W$1,1)-1))+1,100-100/(1+ABS((SUMIF(INDEX($V:$V,ROW($V18)-VALUE(LEFT(W$1,FIND("-",W$1,1)-1))+1):$V18,"&gt;0",INDEX($V:$V,ROW($V18)-VALUE(LEFT(W$1,FIND("-",W$1,1)-1))+1):$V18)/COUNTIF(INDEX($V:$V,ROW($V18)-VALUE(LEFT(W$1,FIND("-",W$1,1)-1))+1):$V18,"&gt;0"))/(SUMIF(INDEX($V:$V,ROW($V18)-VALUE(LEFT(W$1,FIND("-",W$1,1)-1))+1):$V18,"&lt;0",INDEX($V:$V,ROW($V18)-VALUE(LEFT(W$1,FIND("-",W$1,1)-1))+1):$V18)/COUNTIF(INDEX($V:$V,ROW($V18)-VALUE(LEFT(W$1,FIND("-",W$1,1)-1))+1):$V18,"&lt;0")))),100-100/(1+ABS((SUMIF(INDEX($V:$V,ROW($V18)-VALUE(LEFT(W$1,FIND("-",W$1,1)-1))+1):$V18,"&gt;0",INDEX($V:$V,ROW($V18)-VALUE(LEFT(W$1,FIND("-",W$1,1)-1))+1):$V18)/VALUE(LEFT(W$1,FIND("-",W$1,1)-1)))/(SUMIF(INDEX($V:$V,ROW($V18)-VALUE(LEFT(W$1,FIND("-",W$1,1)-1))+1):$V18,"&lt;0",INDEX($V:$V,ROW($V18)-VALUE(LEFT(W$1,FIND("-",W$1,1)-1))+1):$V18)/VALUE(LEFT(W$1,FIND("-",W$1,1)-1)))))))</f>
        <v>65.789473684210506</v>
      </c>
      <c r="Y18">
        <f>IF(ROW($E18)&lt;=VALUE(LEFT(Y$1,FIND("-",Y$1,1)-1)),0,MAX(INDEX(C:C,ROW(C18)-VALUE(LEFT(Y$1,FIND("-",Y$1,1)-1))+1):C18))</f>
        <v>2.72</v>
      </c>
      <c r="Z18">
        <f>IF(ROW($E18)&lt;=VALUE(LEFT(Z$1,FIND("-",Z$1,1)-1)),0,MIN(INDEX(D:D,ROW(D18)-VALUE(LEFT(Z$1,FIND("-",Z$1,1)-1))+1):D18))</f>
        <v>2.31</v>
      </c>
      <c r="AA18">
        <f t="shared" si="9"/>
        <v>63.414634146341385</v>
      </c>
      <c r="AB18">
        <f>IF(ROW($AA18)&lt;=VALUE(LEFT(AA$1,FIND("-",AA$1,1)-1))+VALUE(LEFT(AB$1,FIND("-",AB$1,1)-1)-1),0,AVERAGE(INDEX($AA:$AA,ROW($AA18)-VALUE(LEFT(AB$1,FIND("-",AB$1,1)-1))+1):$AA18))</f>
        <v>77.804878048780438</v>
      </c>
      <c r="AC18">
        <f>IF(ROW($AA18)&lt;=VALUE(LEFT(AA$1,FIND("-",AA$1,1)-1))+VALUE(LEFT(AB$1,FIND("-",AB$1,1)-1)-1)+VALUE(LEFT(AC$1,FIND("-",AC$1,1)-1)-1),0,AVERAGE(INDEX($AB:$AB,ROW($AB18)-VALUE(LEFT(AC$1,FIND("-",AC$1,1)-1))+1):$AB18))</f>
        <v>0</v>
      </c>
      <c r="AE18">
        <f t="shared" si="7"/>
        <v>2784000</v>
      </c>
      <c r="AG18" t="str">
        <f t="shared" si="8"/>
        <v/>
      </c>
    </row>
    <row r="19" spans="1:33" x14ac:dyDescent="0.25">
      <c r="A19" s="6">
        <v>36551</v>
      </c>
      <c r="B19">
        <v>2.6</v>
      </c>
      <c r="C19">
        <v>2.6</v>
      </c>
      <c r="D19">
        <v>2.42</v>
      </c>
      <c r="E19">
        <v>2.42</v>
      </c>
      <c r="F19">
        <v>1.3951800000000001</v>
      </c>
      <c r="G19">
        <v>376000</v>
      </c>
      <c r="I19" t="str">
        <f t="shared" si="1"/>
        <v/>
      </c>
      <c r="J19" t="str">
        <f t="shared" si="2"/>
        <v/>
      </c>
      <c r="K19" t="str">
        <f t="shared" si="3"/>
        <v>Buy</v>
      </c>
      <c r="M19" s="11" t="str">
        <f t="shared" si="4"/>
        <v>Buy</v>
      </c>
      <c r="O19">
        <f>IF(ROW($E19)&lt;=VALUE(LEFT(O$1,FIND("-",O$1,1)-1)),0,IF(ROW($E19)=VALUE(LEFT(O$1,FIND("-",O$1,1)-1))+1,AVERAGE(INDEX($E:$E,ROW($E19)-VALUE(LEFT(O$1,FIND("-",O$1,1)-1))):$E19),($E19*(2/(VALUE(LEFT(O$1,FIND("-",O$1,1)-1))+1)))+(O18*(1-(2/(VALUE(LEFT(O$1,FIND("-",O$1,1)-1))+1))))))</f>
        <v>0</v>
      </c>
      <c r="Q19">
        <f>IF(ROW($E19)&lt;=VALUE(LEFT(Q$1,FIND("-",Q$1,1)-1)),0,IF(ROW($E19)=VALUE(LEFT(Q$1,FIND("-",Q$1,1)-1))+1,AVERAGE(INDEX($E:$E,ROW($E19)-VALUE(LEFT(Q$1,FIND("-",Q$1,1)-1))):$E19),($E19*(2/(VALUE(LEFT(Q$1,FIND("-",Q$1,1)-1))+1)))+(Q18*(1-(2/(VALUE(LEFT(Q$1,FIND("-",Q$1,1)-1))+1))))))</f>
        <v>2.4596216653348684</v>
      </c>
      <c r="R19">
        <f>IF(ROW($E19)&lt;=VALUE(LEFT(R$1,FIND("-",R$1,1)-1)),0,IF(ROW($E19)=VALUE(LEFT(R$1,FIND("-",R$1,1)-1))+1,AVERAGE(INDEX($E:$E,ROW($E19)-VALUE(LEFT(R$1,FIND("-",R$1,1)-1))):$E19),($E19*(2/(VALUE(LEFT(R$1,FIND("-",R$1,1)-1))+1)))+(R18*(1-(2/(VALUE(LEFT(R$1,FIND("-",R$1,1)-1))+1))))))</f>
        <v>0</v>
      </c>
      <c r="S19">
        <f t="shared" si="5"/>
        <v>0</v>
      </c>
      <c r="T19">
        <f>IF(ROW($E19)&lt;=MAX(VALUE(LEFT(Q$1,FIND("-",Q$1,1)-1)),VALUE(LEFT(R$1,FIND("-",R$1,1)-1)))+VALUE(LEFT(T$1,FIND("-",T$1,1)-1))-1,0,IF(ROW($E19)=MAX(VALUE(LEFT(Q$1,FIND("-",Q$1,1)-1)),VALUE(LEFT(R$1,FIND("-",R$1,1)-1)))+VALUE(LEFT(T$1,FIND("-",T$1,1)-1)),AVERAGE(INDEX($S:$S,ROW(S19)-VALUE(LEFT(T$1,FIND("-",T$1,1)-1))+1):S19),($E19*(2/(VALUE(LEFT(T$1,FIND("-",T$1,1)-1))+1)))+(T18*(1-(2/(VALUE(LEFT(T$1,FIND("-",T$1,1)-1))+1))))))</f>
        <v>0</v>
      </c>
      <c r="V19">
        <f t="shared" si="0"/>
        <v>-0.14999999999999991</v>
      </c>
      <c r="W19">
        <f>IF(ROW($E19)&lt;=VALUE(LEFT(W$1,FIND("-",W$1,1)-1))+1,0,IF(ROW($E18)=VALUE(LEFT(W$1,FIND("-",W$1,1)-1))+1,100-100/(1+ABS((SUMIF(INDEX($V:$V,ROW($V19)-VALUE(LEFT(W$1,FIND("-",W$1,1)-1))+1):$V19,"&gt;0",INDEX($V:$V,ROW($V19)-VALUE(LEFT(W$1,FIND("-",W$1,1)-1))+1):$V19)/COUNTIF(INDEX($V:$V,ROW($V19)-VALUE(LEFT(W$1,FIND("-",W$1,1)-1))+1):$V19,"&gt;0"))/(SUMIF(INDEX($V:$V,ROW($V19)-VALUE(LEFT(W$1,FIND("-",W$1,1)-1))+1):$V19,"&lt;0",INDEX($V:$V,ROW($V19)-VALUE(LEFT(W$1,FIND("-",W$1,1)-1))+1):$V19)/COUNTIF(INDEX($V:$V,ROW($V19)-VALUE(LEFT(W$1,FIND("-",W$1,1)-1))+1):$V19,"&lt;0")))),100-100/(1+ABS((SUMIF(INDEX($V:$V,ROW($V19)-VALUE(LEFT(W$1,FIND("-",W$1,1)-1))+1):$V19,"&gt;0",INDEX($V:$V,ROW($V19)-VALUE(LEFT(W$1,FIND("-",W$1,1)-1))+1):$V19)/VALUE(LEFT(W$1,FIND("-",W$1,1)-1)))/(SUMIF(INDEX($V:$V,ROW($V19)-VALUE(LEFT(W$1,FIND("-",W$1,1)-1))+1):$V19,"&lt;0",INDEX($V:$V,ROW($V19)-VALUE(LEFT(W$1,FIND("-",W$1,1)-1))+1):$V19)/VALUE(LEFT(W$1,FIND("-",W$1,1)-1)))))))</f>
        <v>53.409090909090914</v>
      </c>
      <c r="Y19">
        <f>IF(ROW($E19)&lt;=VALUE(LEFT(Y$1,FIND("-",Y$1,1)-1)),0,MAX(INDEX(C:C,ROW(C19)-VALUE(LEFT(Y$1,FIND("-",Y$1,1)-1))+1):C19))</f>
        <v>2.72</v>
      </c>
      <c r="Z19">
        <f>IF(ROW($E19)&lt;=VALUE(LEFT(Z$1,FIND("-",Z$1,1)-1)),0,MIN(INDEX(D:D,ROW(D19)-VALUE(LEFT(Z$1,FIND("-",Z$1,1)-1))+1):D19))</f>
        <v>2.31</v>
      </c>
      <c r="AA19">
        <f t="shared" si="9"/>
        <v>26.82926829268289</v>
      </c>
      <c r="AB19">
        <f>IF(ROW($AA19)&lt;=VALUE(LEFT(AA$1,FIND("-",AA$1,1)-1))+VALUE(LEFT(AB$1,FIND("-",AB$1,1)-1)-1),0,AVERAGE(INDEX($AA:$AA,ROW($AA19)-VALUE(LEFT(AB$1,FIND("-",AB$1,1)-1))+1):$AA19))</f>
        <v>57.859078590785856</v>
      </c>
      <c r="AC19">
        <f>IF(ROW($AA19)&lt;=VALUE(LEFT(AA$1,FIND("-",AA$1,1)-1))+VALUE(LEFT(AB$1,FIND("-",AB$1,1)-1)-1)+VALUE(LEFT(AC$1,FIND("-",AC$1,1)-1)-1),0,AVERAGE(INDEX($AB:$AB,ROW($AB19)-VALUE(LEFT(AC$1,FIND("-",AC$1,1)-1))+1):$AB19))</f>
        <v>69.665763324299874</v>
      </c>
      <c r="AE19">
        <f t="shared" si="7"/>
        <v>2408000</v>
      </c>
      <c r="AG19" t="str">
        <f t="shared" si="8"/>
        <v>Buy</v>
      </c>
    </row>
    <row r="20" spans="1:33" x14ac:dyDescent="0.25">
      <c r="A20" s="6">
        <v>36552</v>
      </c>
      <c r="B20">
        <v>2.4500000000000002</v>
      </c>
      <c r="C20">
        <v>2.48</v>
      </c>
      <c r="D20">
        <v>2.42</v>
      </c>
      <c r="E20">
        <v>2.48</v>
      </c>
      <c r="F20">
        <v>1.4297709999999999</v>
      </c>
      <c r="G20">
        <v>151000</v>
      </c>
      <c r="I20" t="str">
        <f t="shared" si="1"/>
        <v/>
      </c>
      <c r="J20" t="str">
        <f t="shared" si="2"/>
        <v/>
      </c>
      <c r="K20" t="str">
        <f t="shared" si="3"/>
        <v/>
      </c>
      <c r="M20" s="11" t="str">
        <f t="shared" si="4"/>
        <v/>
      </c>
      <c r="O20">
        <f>IF(ROW($E20)&lt;=VALUE(LEFT(O$1,FIND("-",O$1,1)-1)),0,IF(ROW($E20)=VALUE(LEFT(O$1,FIND("-",O$1,1)-1))+1,AVERAGE(INDEX($E:$E,ROW($E20)-VALUE(LEFT(O$1,FIND("-",O$1,1)-1))):$E20),($E20*(2/(VALUE(LEFT(O$1,FIND("-",O$1,1)-1))+1)))+(O19*(1-(2/(VALUE(LEFT(O$1,FIND("-",O$1,1)-1))+1))))))</f>
        <v>0</v>
      </c>
      <c r="Q20">
        <f>IF(ROW($E20)&lt;=VALUE(LEFT(Q$1,FIND("-",Q$1,1)-1)),0,IF(ROW($E20)=VALUE(LEFT(Q$1,FIND("-",Q$1,1)-1))+1,AVERAGE(INDEX($E:$E,ROW($E20)-VALUE(LEFT(Q$1,FIND("-",Q$1,1)-1))):$E20),($E20*(2/(VALUE(LEFT(Q$1,FIND("-",Q$1,1)-1))+1)))+(Q19*(1-(2/(VALUE(LEFT(Q$1,FIND("-",Q$1,1)-1))+1))))))</f>
        <v>2.4627567937448887</v>
      </c>
      <c r="R20">
        <f>IF(ROW($E20)&lt;=VALUE(LEFT(R$1,FIND("-",R$1,1)-1)),0,IF(ROW($E20)=VALUE(LEFT(R$1,FIND("-",R$1,1)-1))+1,AVERAGE(INDEX($E:$E,ROW($E20)-VALUE(LEFT(R$1,FIND("-",R$1,1)-1))):$E20),($E20*(2/(VALUE(LEFT(R$1,FIND("-",R$1,1)-1))+1)))+(R19*(1-(2/(VALUE(LEFT(R$1,FIND("-",R$1,1)-1))+1))))))</f>
        <v>0</v>
      </c>
      <c r="S20">
        <f t="shared" si="5"/>
        <v>0</v>
      </c>
      <c r="T20">
        <f>IF(ROW($E20)&lt;=MAX(VALUE(LEFT(Q$1,FIND("-",Q$1,1)-1)),VALUE(LEFT(R$1,FIND("-",R$1,1)-1)))+VALUE(LEFT(T$1,FIND("-",T$1,1)-1))-1,0,IF(ROW($E20)=MAX(VALUE(LEFT(Q$1,FIND("-",Q$1,1)-1)),VALUE(LEFT(R$1,FIND("-",R$1,1)-1)))+VALUE(LEFT(T$1,FIND("-",T$1,1)-1)),AVERAGE(INDEX($S:$S,ROW(S20)-VALUE(LEFT(T$1,FIND("-",T$1,1)-1))+1):S20),($E20*(2/(VALUE(LEFT(T$1,FIND("-",T$1,1)-1))+1)))+(T19*(1-(2/(VALUE(LEFT(T$1,FIND("-",T$1,1)-1))+1))))))</f>
        <v>0</v>
      </c>
      <c r="V20">
        <f t="shared" si="0"/>
        <v>6.0000000000000053E-2</v>
      </c>
      <c r="W20">
        <f>IF(ROW($E20)&lt;=VALUE(LEFT(W$1,FIND("-",W$1,1)-1))+1,0,IF(ROW($E19)=VALUE(LEFT(W$1,FIND("-",W$1,1)-1))+1,100-100/(1+ABS((SUMIF(INDEX($V:$V,ROW($V20)-VALUE(LEFT(W$1,FIND("-",W$1,1)-1))+1):$V20,"&gt;0",INDEX($V:$V,ROW($V20)-VALUE(LEFT(W$1,FIND("-",W$1,1)-1))+1):$V20)/COUNTIF(INDEX($V:$V,ROW($V20)-VALUE(LEFT(W$1,FIND("-",W$1,1)-1))+1):$V20,"&gt;0"))/(SUMIF(INDEX($V:$V,ROW($V20)-VALUE(LEFT(W$1,FIND("-",W$1,1)-1))+1):$V20,"&lt;0",INDEX($V:$V,ROW($V20)-VALUE(LEFT(W$1,FIND("-",W$1,1)-1))+1):$V20)/COUNTIF(INDEX($V:$V,ROW($V20)-VALUE(LEFT(W$1,FIND("-",W$1,1)-1))+1):$V20,"&lt;0")))),100-100/(1+ABS((SUMIF(INDEX($V:$V,ROW($V20)-VALUE(LEFT(W$1,FIND("-",W$1,1)-1))+1):$V20,"&gt;0",INDEX($V:$V,ROW($V20)-VALUE(LEFT(W$1,FIND("-",W$1,1)-1))+1):$V20)/VALUE(LEFT(W$1,FIND("-",W$1,1)-1)))/(SUMIF(INDEX($V:$V,ROW($V20)-VALUE(LEFT(W$1,FIND("-",W$1,1)-1))+1):$V20,"&lt;0",INDEX($V:$V,ROW($V20)-VALUE(LEFT(W$1,FIND("-",W$1,1)-1))+1):$V20)/VALUE(LEFT(W$1,FIND("-",W$1,1)-1)))))))</f>
        <v>56.382978723404257</v>
      </c>
      <c r="Y20">
        <f>IF(ROW($E20)&lt;=VALUE(LEFT(Y$1,FIND("-",Y$1,1)-1)),0,MAX(INDEX(C:C,ROW(C20)-VALUE(LEFT(Y$1,FIND("-",Y$1,1)-1))+1):C20))</f>
        <v>2.72</v>
      </c>
      <c r="Z20">
        <f>IF(ROW($E20)&lt;=VALUE(LEFT(Z$1,FIND("-",Z$1,1)-1)),0,MIN(INDEX(D:D,ROW(D20)-VALUE(LEFT(Z$1,FIND("-",Z$1,1)-1))+1):D20))</f>
        <v>2.31</v>
      </c>
      <c r="AA20">
        <f t="shared" si="9"/>
        <v>41.463414634146311</v>
      </c>
      <c r="AB20">
        <f>IF(ROW($AA20)&lt;=VALUE(LEFT(AA$1,FIND("-",AA$1,1)-1))+VALUE(LEFT(AB$1,FIND("-",AB$1,1)-1)-1),0,AVERAGE(INDEX($AA:$AA,ROW($AA20)-VALUE(LEFT(AB$1,FIND("-",AB$1,1)-1))+1):$AA20))</f>
        <v>43.902439024390198</v>
      </c>
      <c r="AC20">
        <f>IF(ROW($AA20)&lt;=VALUE(LEFT(AA$1,FIND("-",AA$1,1)-1))+VALUE(LEFT(AB$1,FIND("-",AB$1,1)-1)-1)+VALUE(LEFT(AC$1,FIND("-",AC$1,1)-1)-1),0,AVERAGE(INDEX($AB:$AB,ROW($AB20)-VALUE(LEFT(AC$1,FIND("-",AC$1,1)-1))+1):$AB20))</f>
        <v>59.855465221318831</v>
      </c>
      <c r="AE20">
        <f t="shared" si="7"/>
        <v>2559000</v>
      </c>
      <c r="AG20" t="str">
        <f t="shared" si="8"/>
        <v/>
      </c>
    </row>
    <row r="21" spans="1:33" x14ac:dyDescent="0.25">
      <c r="A21" s="6">
        <v>36553</v>
      </c>
      <c r="B21">
        <v>2.48</v>
      </c>
      <c r="C21">
        <v>2.48</v>
      </c>
      <c r="D21">
        <v>2.35</v>
      </c>
      <c r="E21">
        <v>2.4</v>
      </c>
      <c r="F21">
        <v>1.38365</v>
      </c>
      <c r="G21">
        <v>89000</v>
      </c>
      <c r="I21" t="str">
        <f t="shared" si="1"/>
        <v/>
      </c>
      <c r="J21" t="str">
        <f t="shared" si="2"/>
        <v/>
      </c>
      <c r="K21" t="str">
        <f t="shared" si="3"/>
        <v/>
      </c>
      <c r="M21" s="11" t="str">
        <f t="shared" si="4"/>
        <v/>
      </c>
      <c r="O21">
        <f>IF(ROW($E21)&lt;=VALUE(LEFT(O$1,FIND("-",O$1,1)-1)),0,IF(ROW($E21)=VALUE(LEFT(O$1,FIND("-",O$1,1)-1))+1,AVERAGE(INDEX($E:$E,ROW($E21)-VALUE(LEFT(O$1,FIND("-",O$1,1)-1))):$E21),($E21*(2/(VALUE(LEFT(O$1,FIND("-",O$1,1)-1))+1)))+(O20*(1-(2/(VALUE(LEFT(O$1,FIND("-",O$1,1)-1))+1))))))</f>
        <v>0</v>
      </c>
      <c r="Q21">
        <f>IF(ROW($E21)&lt;=VALUE(LEFT(Q$1,FIND("-",Q$1,1)-1)),0,IF(ROW($E21)=VALUE(LEFT(Q$1,FIND("-",Q$1,1)-1))+1,AVERAGE(INDEX($E:$E,ROW($E21)-VALUE(LEFT(Q$1,FIND("-",Q$1,1)-1))):$E21),($E21*(2/(VALUE(LEFT(Q$1,FIND("-",Q$1,1)-1))+1)))+(Q20*(1-(2/(VALUE(LEFT(Q$1,FIND("-",Q$1,1)-1))+1))))))</f>
        <v>2.4531019023995211</v>
      </c>
      <c r="R21">
        <f>IF(ROW($E21)&lt;=VALUE(LEFT(R$1,FIND("-",R$1,1)-1)),0,IF(ROW($E21)=VALUE(LEFT(R$1,FIND("-",R$1,1)-1))+1,AVERAGE(INDEX($E:$E,ROW($E21)-VALUE(LEFT(R$1,FIND("-",R$1,1)-1))):$E21),($E21*(2/(VALUE(LEFT(R$1,FIND("-",R$1,1)-1))+1)))+(R20*(1-(2/(VALUE(LEFT(R$1,FIND("-",R$1,1)-1))+1))))))</f>
        <v>0</v>
      </c>
      <c r="S21">
        <f t="shared" si="5"/>
        <v>0</v>
      </c>
      <c r="T21">
        <f>IF(ROW($E21)&lt;=MAX(VALUE(LEFT(Q$1,FIND("-",Q$1,1)-1)),VALUE(LEFT(R$1,FIND("-",R$1,1)-1)))+VALUE(LEFT(T$1,FIND("-",T$1,1)-1))-1,0,IF(ROW($E21)=MAX(VALUE(LEFT(Q$1,FIND("-",Q$1,1)-1)),VALUE(LEFT(R$1,FIND("-",R$1,1)-1)))+VALUE(LEFT(T$1,FIND("-",T$1,1)-1)),AVERAGE(INDEX($S:$S,ROW(S21)-VALUE(LEFT(T$1,FIND("-",T$1,1)-1))+1):S21),($E21*(2/(VALUE(LEFT(T$1,FIND("-",T$1,1)-1))+1)))+(T20*(1-(2/(VALUE(LEFT(T$1,FIND("-",T$1,1)-1))+1))))))</f>
        <v>0</v>
      </c>
      <c r="V21">
        <f t="shared" si="0"/>
        <v>-8.0000000000000071E-2</v>
      </c>
      <c r="W21">
        <f>IF(ROW($E21)&lt;=VALUE(LEFT(W$1,FIND("-",W$1,1)-1))+1,0,IF(ROW($E20)=VALUE(LEFT(W$1,FIND("-",W$1,1)-1))+1,100-100/(1+ABS((SUMIF(INDEX($V:$V,ROW($V21)-VALUE(LEFT(W$1,FIND("-",W$1,1)-1))+1):$V21,"&gt;0",INDEX($V:$V,ROW($V21)-VALUE(LEFT(W$1,FIND("-",W$1,1)-1))+1):$V21)/COUNTIF(INDEX($V:$V,ROW($V21)-VALUE(LEFT(W$1,FIND("-",W$1,1)-1))+1):$V21,"&gt;0"))/(SUMIF(INDEX($V:$V,ROW($V21)-VALUE(LEFT(W$1,FIND("-",W$1,1)-1))+1):$V21,"&lt;0",INDEX($V:$V,ROW($V21)-VALUE(LEFT(W$1,FIND("-",W$1,1)-1))+1):$V21)/COUNTIF(INDEX($V:$V,ROW($V21)-VALUE(LEFT(W$1,FIND("-",W$1,1)-1))+1):$V21,"&lt;0")))),100-100/(1+ABS((SUMIF(INDEX($V:$V,ROW($V21)-VALUE(LEFT(W$1,FIND("-",W$1,1)-1))+1):$V21,"&gt;0",INDEX($V:$V,ROW($V21)-VALUE(LEFT(W$1,FIND("-",W$1,1)-1))+1):$V21)/VALUE(LEFT(W$1,FIND("-",W$1,1)-1)))/(SUMIF(INDEX($V:$V,ROW($V21)-VALUE(LEFT(W$1,FIND("-",W$1,1)-1))+1):$V21,"&lt;0",INDEX($V:$V,ROW($V21)-VALUE(LEFT(W$1,FIND("-",W$1,1)-1))+1):$V21)/VALUE(LEFT(W$1,FIND("-",W$1,1)-1)))))))</f>
        <v>51.96078431372549</v>
      </c>
      <c r="Y21">
        <f>IF(ROW($E21)&lt;=VALUE(LEFT(Y$1,FIND("-",Y$1,1)-1)),0,MAX(INDEX(C:C,ROW(C21)-VALUE(LEFT(Y$1,FIND("-",Y$1,1)-1))+1):C21))</f>
        <v>2.72</v>
      </c>
      <c r="Z21">
        <f>IF(ROW($E21)&lt;=VALUE(LEFT(Z$1,FIND("-",Z$1,1)-1)),0,MIN(INDEX(D:D,ROW(D21)-VALUE(LEFT(Z$1,FIND("-",Z$1,1)-1))+1):D21))</f>
        <v>2.31</v>
      </c>
      <c r="AA21">
        <f t="shared" si="9"/>
        <v>21.951219512195081</v>
      </c>
      <c r="AB21">
        <f>IF(ROW($AA21)&lt;=VALUE(LEFT(AA$1,FIND("-",AA$1,1)-1))+VALUE(LEFT(AB$1,FIND("-",AB$1,1)-1)-1),0,AVERAGE(INDEX($AA:$AA,ROW($AA21)-VALUE(LEFT(AB$1,FIND("-",AB$1,1)-1))+1):$AA21))</f>
        <v>30.081300813008095</v>
      </c>
      <c r="AC21">
        <f>IF(ROW($AA21)&lt;=VALUE(LEFT(AA$1,FIND("-",AA$1,1)-1))+VALUE(LEFT(AB$1,FIND("-",AB$1,1)-1)-1)+VALUE(LEFT(AC$1,FIND("-",AC$1,1)-1)-1),0,AVERAGE(INDEX($AB:$AB,ROW($AB21)-VALUE(LEFT(AC$1,FIND("-",AC$1,1)-1))+1):$AB21))</f>
        <v>43.947606142728041</v>
      </c>
      <c r="AE21">
        <f t="shared" si="7"/>
        <v>2470000</v>
      </c>
      <c r="AG21" t="str">
        <f t="shared" si="8"/>
        <v/>
      </c>
    </row>
    <row r="22" spans="1:33" x14ac:dyDescent="0.25">
      <c r="A22" s="6">
        <v>36556</v>
      </c>
      <c r="B22">
        <v>2.4</v>
      </c>
      <c r="C22">
        <v>2.4</v>
      </c>
      <c r="D22">
        <v>2.3199999999999998</v>
      </c>
      <c r="E22">
        <v>2.33</v>
      </c>
      <c r="F22">
        <v>1.3432930000000001</v>
      </c>
      <c r="G22">
        <v>261000</v>
      </c>
      <c r="I22" t="str">
        <f t="shared" si="1"/>
        <v/>
      </c>
      <c r="J22" t="str">
        <f t="shared" si="2"/>
        <v/>
      </c>
      <c r="K22" t="str">
        <f t="shared" si="3"/>
        <v/>
      </c>
      <c r="M22" s="11" t="str">
        <f t="shared" si="4"/>
        <v/>
      </c>
      <c r="O22">
        <f>IF(ROW($E22)&lt;=VALUE(LEFT(O$1,FIND("-",O$1,1)-1)),0,IF(ROW($E22)=VALUE(LEFT(O$1,FIND("-",O$1,1)-1))+1,AVERAGE(INDEX($E:$E,ROW($E22)-VALUE(LEFT(O$1,FIND("-",O$1,1)-1))):$E22),($E22*(2/(VALUE(LEFT(O$1,FIND("-",O$1,1)-1))+1)))+(O21*(1-(2/(VALUE(LEFT(O$1,FIND("-",O$1,1)-1))+1))))))</f>
        <v>0</v>
      </c>
      <c r="Q22">
        <f>IF(ROW($E22)&lt;=VALUE(LEFT(Q$1,FIND("-",Q$1,1)-1)),0,IF(ROW($E22)=VALUE(LEFT(Q$1,FIND("-",Q$1,1)-1))+1,AVERAGE(INDEX($E:$E,ROW($E22)-VALUE(LEFT(Q$1,FIND("-",Q$1,1)-1))):$E22),($E22*(2/(VALUE(LEFT(Q$1,FIND("-",Q$1,1)-1))+1)))+(Q21*(1-(2/(VALUE(LEFT(Q$1,FIND("-",Q$1,1)-1))+1))))))</f>
        <v>2.4341631481842101</v>
      </c>
      <c r="R22">
        <f>IF(ROW($E22)&lt;=VALUE(LEFT(R$1,FIND("-",R$1,1)-1)),0,IF(ROW($E22)=VALUE(LEFT(R$1,FIND("-",R$1,1)-1))+1,AVERAGE(INDEX($E:$E,ROW($E22)-VALUE(LEFT(R$1,FIND("-",R$1,1)-1))):$E22),($E22*(2/(VALUE(LEFT(R$1,FIND("-",R$1,1)-1))+1)))+(R21*(1-(2/(VALUE(LEFT(R$1,FIND("-",R$1,1)-1))+1))))))</f>
        <v>0</v>
      </c>
      <c r="S22">
        <f t="shared" si="5"/>
        <v>0</v>
      </c>
      <c r="T22">
        <f>IF(ROW($E22)&lt;=MAX(VALUE(LEFT(Q$1,FIND("-",Q$1,1)-1)),VALUE(LEFT(R$1,FIND("-",R$1,1)-1)))+VALUE(LEFT(T$1,FIND("-",T$1,1)-1))-1,0,IF(ROW($E22)=MAX(VALUE(LEFT(Q$1,FIND("-",Q$1,1)-1)),VALUE(LEFT(R$1,FIND("-",R$1,1)-1)))+VALUE(LEFT(T$1,FIND("-",T$1,1)-1)),AVERAGE(INDEX($S:$S,ROW(S22)-VALUE(LEFT(T$1,FIND("-",T$1,1)-1))+1):S22),($E22*(2/(VALUE(LEFT(T$1,FIND("-",T$1,1)-1))+1)))+(T21*(1-(2/(VALUE(LEFT(T$1,FIND("-",T$1,1)-1))+1))))))</f>
        <v>0</v>
      </c>
      <c r="V22">
        <f t="shared" si="0"/>
        <v>-6.999999999999984E-2</v>
      </c>
      <c r="W22">
        <f>IF(ROW($E22)&lt;=VALUE(LEFT(W$1,FIND("-",W$1,1)-1))+1,0,IF(ROW($E21)=VALUE(LEFT(W$1,FIND("-",W$1,1)-1))+1,100-100/(1+ABS((SUMIF(INDEX($V:$V,ROW($V22)-VALUE(LEFT(W$1,FIND("-",W$1,1)-1))+1):$V22,"&gt;0",INDEX($V:$V,ROW($V22)-VALUE(LEFT(W$1,FIND("-",W$1,1)-1))+1):$V22)/COUNTIF(INDEX($V:$V,ROW($V22)-VALUE(LEFT(W$1,FIND("-",W$1,1)-1))+1):$V22,"&gt;0"))/(SUMIF(INDEX($V:$V,ROW($V22)-VALUE(LEFT(W$1,FIND("-",W$1,1)-1))+1):$V22,"&lt;0",INDEX($V:$V,ROW($V22)-VALUE(LEFT(W$1,FIND("-",W$1,1)-1))+1):$V22)/COUNTIF(INDEX($V:$V,ROW($V22)-VALUE(LEFT(W$1,FIND("-",W$1,1)-1))+1):$V22,"&lt;0")))),100-100/(1+ABS((SUMIF(INDEX($V:$V,ROW($V22)-VALUE(LEFT(W$1,FIND("-",W$1,1)-1))+1):$V22,"&gt;0",INDEX($V:$V,ROW($V22)-VALUE(LEFT(W$1,FIND("-",W$1,1)-1))+1):$V22)/VALUE(LEFT(W$1,FIND("-",W$1,1)-1)))/(SUMIF(INDEX($V:$V,ROW($V22)-VALUE(LEFT(W$1,FIND("-",W$1,1)-1))+1):$V22,"&lt;0",INDEX($V:$V,ROW($V22)-VALUE(LEFT(W$1,FIND("-",W$1,1)-1))+1):$V22)/VALUE(LEFT(W$1,FIND("-",W$1,1)-1)))))))</f>
        <v>47.169811320754718</v>
      </c>
      <c r="Y22">
        <f>IF(ROW($E22)&lt;=VALUE(LEFT(Y$1,FIND("-",Y$1,1)-1)),0,MAX(INDEX(C:C,ROW(C22)-VALUE(LEFT(Y$1,FIND("-",Y$1,1)-1))+1):C22))</f>
        <v>2.72</v>
      </c>
      <c r="Z22">
        <f>IF(ROW($E22)&lt;=VALUE(LEFT(Z$1,FIND("-",Z$1,1)-1)),0,MIN(INDEX(D:D,ROW(D22)-VALUE(LEFT(Z$1,FIND("-",Z$1,1)-1))+1):D22))</f>
        <v>2.31</v>
      </c>
      <c r="AA22">
        <f t="shared" si="9"/>
        <v>4.8780487804878074</v>
      </c>
      <c r="AB22">
        <f>IF(ROW($AA22)&lt;=VALUE(LEFT(AA$1,FIND("-",AA$1,1)-1))+VALUE(LEFT(AB$1,FIND("-",AB$1,1)-1)-1),0,AVERAGE(INDEX($AA:$AA,ROW($AA22)-VALUE(LEFT(AB$1,FIND("-",AB$1,1)-1))+1):$AA22))</f>
        <v>22.764227642276399</v>
      </c>
      <c r="AC22">
        <f>IF(ROW($AA22)&lt;=VALUE(LEFT(AA$1,FIND("-",AA$1,1)-1))+VALUE(LEFT(AB$1,FIND("-",AB$1,1)-1)-1)+VALUE(LEFT(AC$1,FIND("-",AC$1,1)-1)-1),0,AVERAGE(INDEX($AB:$AB,ROW($AB22)-VALUE(LEFT(AC$1,FIND("-",AC$1,1)-1))+1):$AB22))</f>
        <v>32.249322493224895</v>
      </c>
      <c r="AE22">
        <f t="shared" si="7"/>
        <v>2209000</v>
      </c>
      <c r="AG22" t="str">
        <f t="shared" si="8"/>
        <v/>
      </c>
    </row>
    <row r="23" spans="1:33" x14ac:dyDescent="0.25">
      <c r="A23" s="6">
        <v>36557</v>
      </c>
      <c r="B23">
        <v>2.33</v>
      </c>
      <c r="C23">
        <v>2.33</v>
      </c>
      <c r="D23">
        <v>2.33</v>
      </c>
      <c r="E23">
        <v>2.33</v>
      </c>
      <c r="F23">
        <v>1.3432930000000001</v>
      </c>
      <c r="G23">
        <v>0</v>
      </c>
      <c r="I23" t="str">
        <f t="shared" si="1"/>
        <v/>
      </c>
      <c r="J23" t="str">
        <f t="shared" si="2"/>
        <v/>
      </c>
      <c r="K23" t="str">
        <f t="shared" si="3"/>
        <v/>
      </c>
      <c r="M23" s="11" t="str">
        <f t="shared" si="4"/>
        <v/>
      </c>
      <c r="O23">
        <f>IF(ROW($E23)&lt;=VALUE(LEFT(O$1,FIND("-",O$1,1)-1)),0,IF(ROW($E23)=VALUE(LEFT(O$1,FIND("-",O$1,1)-1))+1,AVERAGE(INDEX($E:$E,ROW($E23)-VALUE(LEFT(O$1,FIND("-",O$1,1)-1))):$E23),($E23*(2/(VALUE(LEFT(O$1,FIND("-",O$1,1)-1))+1)))+(O22*(1-(2/(VALUE(LEFT(O$1,FIND("-",O$1,1)-1))+1))))))</f>
        <v>0</v>
      </c>
      <c r="Q23">
        <f>IF(ROW($E23)&lt;=VALUE(LEFT(Q$1,FIND("-",Q$1,1)-1)),0,IF(ROW($E23)=VALUE(LEFT(Q$1,FIND("-",Q$1,1)-1))+1,AVERAGE(INDEX($E:$E,ROW($E23)-VALUE(LEFT(Q$1,FIND("-",Q$1,1)-1))):$E23),($E23*(2/(VALUE(LEFT(Q$1,FIND("-",Q$1,1)-1))+1)))+(Q22*(1-(2/(VALUE(LEFT(Q$1,FIND("-",Q$1,1)-1))+1))))))</f>
        <v>2.4181380484635624</v>
      </c>
      <c r="R23">
        <f>IF(ROW($E23)&lt;=VALUE(LEFT(R$1,FIND("-",R$1,1)-1)),0,IF(ROW($E23)=VALUE(LEFT(R$1,FIND("-",R$1,1)-1))+1,AVERAGE(INDEX($E:$E,ROW($E23)-VALUE(LEFT(R$1,FIND("-",R$1,1)-1))):$E23),($E23*(2/(VALUE(LEFT(R$1,FIND("-",R$1,1)-1))+1)))+(R22*(1-(2/(VALUE(LEFT(R$1,FIND("-",R$1,1)-1))+1))))))</f>
        <v>0</v>
      </c>
      <c r="S23">
        <f t="shared" si="5"/>
        <v>0</v>
      </c>
      <c r="T23">
        <f>IF(ROW($E23)&lt;=MAX(VALUE(LEFT(Q$1,FIND("-",Q$1,1)-1)),VALUE(LEFT(R$1,FIND("-",R$1,1)-1)))+VALUE(LEFT(T$1,FIND("-",T$1,1)-1))-1,0,IF(ROW($E23)=MAX(VALUE(LEFT(Q$1,FIND("-",Q$1,1)-1)),VALUE(LEFT(R$1,FIND("-",R$1,1)-1)))+VALUE(LEFT(T$1,FIND("-",T$1,1)-1)),AVERAGE(INDEX($S:$S,ROW(S23)-VALUE(LEFT(T$1,FIND("-",T$1,1)-1))+1):S23),($E23*(2/(VALUE(LEFT(T$1,FIND("-",T$1,1)-1))+1)))+(T22*(1-(2/(VALUE(LEFT(T$1,FIND("-",T$1,1)-1))+1))))))</f>
        <v>0</v>
      </c>
      <c r="V23">
        <f t="shared" si="0"/>
        <v>0</v>
      </c>
      <c r="W23">
        <f>IF(ROW($E23)&lt;=VALUE(LEFT(W$1,FIND("-",W$1,1)-1))+1,0,IF(ROW($E22)=VALUE(LEFT(W$1,FIND("-",W$1,1)-1))+1,100-100/(1+ABS((SUMIF(INDEX($V:$V,ROW($V23)-VALUE(LEFT(W$1,FIND("-",W$1,1)-1))+1):$V23,"&gt;0",INDEX($V:$V,ROW($V23)-VALUE(LEFT(W$1,FIND("-",W$1,1)-1))+1):$V23)/COUNTIF(INDEX($V:$V,ROW($V23)-VALUE(LEFT(W$1,FIND("-",W$1,1)-1))+1):$V23,"&gt;0"))/(SUMIF(INDEX($V:$V,ROW($V23)-VALUE(LEFT(W$1,FIND("-",W$1,1)-1))+1):$V23,"&lt;0",INDEX($V:$V,ROW($V23)-VALUE(LEFT(W$1,FIND("-",W$1,1)-1))+1):$V23)/COUNTIF(INDEX($V:$V,ROW($V23)-VALUE(LEFT(W$1,FIND("-",W$1,1)-1))+1):$V23,"&lt;0")))),100-100/(1+ABS((SUMIF(INDEX($V:$V,ROW($V23)-VALUE(LEFT(W$1,FIND("-",W$1,1)-1))+1):$V23,"&gt;0",INDEX($V:$V,ROW($V23)-VALUE(LEFT(W$1,FIND("-",W$1,1)-1))+1):$V23)/VALUE(LEFT(W$1,FIND("-",W$1,1)-1)))/(SUMIF(INDEX($V:$V,ROW($V23)-VALUE(LEFT(W$1,FIND("-",W$1,1)-1))+1):$V23,"&lt;0",INDEX($V:$V,ROW($V23)-VALUE(LEFT(W$1,FIND("-",W$1,1)-1))+1):$V23)/VALUE(LEFT(W$1,FIND("-",W$1,1)-1)))))))</f>
        <v>48.543689320388353</v>
      </c>
      <c r="Y23">
        <f>IF(ROW($E23)&lt;=VALUE(LEFT(Y$1,FIND("-",Y$1,1)-1)),0,MAX(INDEX(C:C,ROW(C23)-VALUE(LEFT(Y$1,FIND("-",Y$1,1)-1))+1):C23))</f>
        <v>2.72</v>
      </c>
      <c r="Z23">
        <f>IF(ROW($E23)&lt;=VALUE(LEFT(Z$1,FIND("-",Z$1,1)-1)),0,MIN(INDEX(D:D,ROW(D23)-VALUE(LEFT(Z$1,FIND("-",Z$1,1)-1))+1):D23))</f>
        <v>2.31</v>
      </c>
      <c r="AA23">
        <f t="shared" si="9"/>
        <v>4.8780487804878074</v>
      </c>
      <c r="AB23">
        <f>IF(ROW($AA23)&lt;=VALUE(LEFT(AA$1,FIND("-",AA$1,1)-1))+VALUE(LEFT(AB$1,FIND("-",AB$1,1)-1)-1),0,AVERAGE(INDEX($AA:$AA,ROW($AA23)-VALUE(LEFT(AB$1,FIND("-",AB$1,1)-1))+1):$AA23))</f>
        <v>10.569105691056899</v>
      </c>
      <c r="AC23">
        <f>IF(ROW($AA23)&lt;=VALUE(LEFT(AA$1,FIND("-",AA$1,1)-1))+VALUE(LEFT(AB$1,FIND("-",AB$1,1)-1)-1)+VALUE(LEFT(AC$1,FIND("-",AC$1,1)-1)-1),0,AVERAGE(INDEX($AB:$AB,ROW($AB23)-VALUE(LEFT(AC$1,FIND("-",AC$1,1)-1))+1):$AB23))</f>
        <v>21.138211382113798</v>
      </c>
      <c r="AE23">
        <f t="shared" si="7"/>
        <v>2209000</v>
      </c>
      <c r="AG23" t="str">
        <f t="shared" si="8"/>
        <v/>
      </c>
    </row>
    <row r="24" spans="1:33" x14ac:dyDescent="0.25">
      <c r="A24" s="6">
        <v>36558</v>
      </c>
      <c r="B24">
        <v>2.4300000000000002</v>
      </c>
      <c r="C24">
        <v>2.4500000000000002</v>
      </c>
      <c r="D24">
        <v>2.4</v>
      </c>
      <c r="E24">
        <v>2.4</v>
      </c>
      <c r="F24">
        <v>1.38365</v>
      </c>
      <c r="G24">
        <v>247000</v>
      </c>
      <c r="I24" t="str">
        <f t="shared" si="1"/>
        <v/>
      </c>
      <c r="J24" t="str">
        <f t="shared" si="2"/>
        <v/>
      </c>
      <c r="K24" t="str">
        <f t="shared" si="3"/>
        <v>Oversold Above %D</v>
      </c>
      <c r="M24" s="11" t="str">
        <f t="shared" si="4"/>
        <v/>
      </c>
      <c r="O24">
        <f>IF(ROW($E24)&lt;=VALUE(LEFT(O$1,FIND("-",O$1,1)-1)),0,IF(ROW($E24)=VALUE(LEFT(O$1,FIND("-",O$1,1)-1))+1,AVERAGE(INDEX($E:$E,ROW($E24)-VALUE(LEFT(O$1,FIND("-",O$1,1)-1))):$E24),($E24*(2/(VALUE(LEFT(O$1,FIND("-",O$1,1)-1))+1)))+(O23*(1-(2/(VALUE(LEFT(O$1,FIND("-",O$1,1)-1))+1))))))</f>
        <v>0</v>
      </c>
      <c r="Q24">
        <f>IF(ROW($E24)&lt;=VALUE(LEFT(Q$1,FIND("-",Q$1,1)-1)),0,IF(ROW($E24)=VALUE(LEFT(Q$1,FIND("-",Q$1,1)-1))+1,AVERAGE(INDEX($E:$E,ROW($E24)-VALUE(LEFT(Q$1,FIND("-",Q$1,1)-1))):$E24),($E24*(2/(VALUE(LEFT(Q$1,FIND("-",Q$1,1)-1))+1)))+(Q23*(1-(2/(VALUE(LEFT(Q$1,FIND("-",Q$1,1)-1))+1))))))</f>
        <v>2.4153475794691683</v>
      </c>
      <c r="R24">
        <f>IF(ROW($E24)&lt;=VALUE(LEFT(R$1,FIND("-",R$1,1)-1)),0,IF(ROW($E24)=VALUE(LEFT(R$1,FIND("-",R$1,1)-1))+1,AVERAGE(INDEX($E:$E,ROW($E24)-VALUE(LEFT(R$1,FIND("-",R$1,1)-1))):$E24),($E24*(2/(VALUE(LEFT(R$1,FIND("-",R$1,1)-1))+1)))+(R23*(1-(2/(VALUE(LEFT(R$1,FIND("-",R$1,1)-1))+1))))))</f>
        <v>0</v>
      </c>
      <c r="S24">
        <f t="shared" si="5"/>
        <v>0</v>
      </c>
      <c r="T24">
        <f>IF(ROW($E24)&lt;=MAX(VALUE(LEFT(Q$1,FIND("-",Q$1,1)-1)),VALUE(LEFT(R$1,FIND("-",R$1,1)-1)))+VALUE(LEFT(T$1,FIND("-",T$1,1)-1))-1,0,IF(ROW($E24)=MAX(VALUE(LEFT(Q$1,FIND("-",Q$1,1)-1)),VALUE(LEFT(R$1,FIND("-",R$1,1)-1)))+VALUE(LEFT(T$1,FIND("-",T$1,1)-1)),AVERAGE(INDEX($S:$S,ROW(S24)-VALUE(LEFT(T$1,FIND("-",T$1,1)-1))+1):S24),($E24*(2/(VALUE(LEFT(T$1,FIND("-",T$1,1)-1))+1)))+(T23*(1-(2/(VALUE(LEFT(T$1,FIND("-",T$1,1)-1))+1))))))</f>
        <v>0</v>
      </c>
      <c r="V24">
        <f t="shared" si="0"/>
        <v>6.999999999999984E-2</v>
      </c>
      <c r="W24">
        <f>IF(ROW($E24)&lt;=VALUE(LEFT(W$1,FIND("-",W$1,1)-1))+1,0,IF(ROW($E23)=VALUE(LEFT(W$1,FIND("-",W$1,1)-1))+1,100-100/(1+ABS((SUMIF(INDEX($V:$V,ROW($V24)-VALUE(LEFT(W$1,FIND("-",W$1,1)-1))+1):$V24,"&gt;0",INDEX($V:$V,ROW($V24)-VALUE(LEFT(W$1,FIND("-",W$1,1)-1))+1):$V24)/COUNTIF(INDEX($V:$V,ROW($V24)-VALUE(LEFT(W$1,FIND("-",W$1,1)-1))+1):$V24,"&gt;0"))/(SUMIF(INDEX($V:$V,ROW($V24)-VALUE(LEFT(W$1,FIND("-",W$1,1)-1))+1):$V24,"&lt;0",INDEX($V:$V,ROW($V24)-VALUE(LEFT(W$1,FIND("-",W$1,1)-1))+1):$V24)/COUNTIF(INDEX($V:$V,ROW($V24)-VALUE(LEFT(W$1,FIND("-",W$1,1)-1))+1):$V24,"&lt;0")))),100-100/(1+ABS((SUMIF(INDEX($V:$V,ROW($V24)-VALUE(LEFT(W$1,FIND("-",W$1,1)-1))+1):$V24,"&gt;0",INDEX($V:$V,ROW($V24)-VALUE(LEFT(W$1,FIND("-",W$1,1)-1))+1):$V24)/VALUE(LEFT(W$1,FIND("-",W$1,1)-1)))/(SUMIF(INDEX($V:$V,ROW($V24)-VALUE(LEFT(W$1,FIND("-",W$1,1)-1))+1):$V24,"&lt;0",INDEX($V:$V,ROW($V24)-VALUE(LEFT(W$1,FIND("-",W$1,1)-1))+1):$V24)/VALUE(LEFT(W$1,FIND("-",W$1,1)-1)))))))</f>
        <v>51.376146788990823</v>
      </c>
      <c r="Y24">
        <f>IF(ROW($E24)&lt;=VALUE(LEFT(Y$1,FIND("-",Y$1,1)-1)),0,MAX(INDEX(C:C,ROW(C24)-VALUE(LEFT(Y$1,FIND("-",Y$1,1)-1))+1):C24))</f>
        <v>2.72</v>
      </c>
      <c r="Z24">
        <f>IF(ROW($E24)&lt;=VALUE(LEFT(Z$1,FIND("-",Z$1,1)-1)),0,MIN(INDEX(D:D,ROW(D24)-VALUE(LEFT(Z$1,FIND("-",Z$1,1)-1))+1):D24))</f>
        <v>2.31</v>
      </c>
      <c r="AA24">
        <f t="shared" si="9"/>
        <v>21.951219512195081</v>
      </c>
      <c r="AB24">
        <f>IF(ROW($AA24)&lt;=VALUE(LEFT(AA$1,FIND("-",AA$1,1)-1))+VALUE(LEFT(AB$1,FIND("-",AB$1,1)-1)-1),0,AVERAGE(INDEX($AA:$AA,ROW($AA24)-VALUE(LEFT(AB$1,FIND("-",AB$1,1)-1))+1):$AA24))</f>
        <v>10.569105691056899</v>
      </c>
      <c r="AC24">
        <f>IF(ROW($AA24)&lt;=VALUE(LEFT(AA$1,FIND("-",AA$1,1)-1))+VALUE(LEFT(AB$1,FIND("-",AB$1,1)-1)-1)+VALUE(LEFT(AC$1,FIND("-",AC$1,1)-1)-1),0,AVERAGE(INDEX($AB:$AB,ROW($AB24)-VALUE(LEFT(AC$1,FIND("-",AC$1,1)-1))+1):$AB24))</f>
        <v>14.634146341463399</v>
      </c>
      <c r="AE24">
        <f t="shared" si="7"/>
        <v>2456000</v>
      </c>
      <c r="AG24" t="str">
        <f t="shared" si="8"/>
        <v/>
      </c>
    </row>
    <row r="25" spans="1:33" x14ac:dyDescent="0.25">
      <c r="A25" s="6">
        <v>36559</v>
      </c>
      <c r="B25">
        <v>2.46</v>
      </c>
      <c r="C25">
        <v>2.5299999999999998</v>
      </c>
      <c r="D25">
        <v>2.42</v>
      </c>
      <c r="E25">
        <v>2.5299999999999998</v>
      </c>
      <c r="F25">
        <v>1.4585980000000001</v>
      </c>
      <c r="G25">
        <v>100000</v>
      </c>
      <c r="I25" t="str">
        <f t="shared" si="1"/>
        <v/>
      </c>
      <c r="J25" t="str">
        <f t="shared" si="2"/>
        <v/>
      </c>
      <c r="K25" t="str">
        <f t="shared" si="3"/>
        <v>Oversold Below %D</v>
      </c>
      <c r="M25" s="11" t="str">
        <f t="shared" si="4"/>
        <v/>
      </c>
      <c r="O25">
        <f>IF(ROW($E25)&lt;=VALUE(LEFT(O$1,FIND("-",O$1,1)-1)),0,IF(ROW($E25)=VALUE(LEFT(O$1,FIND("-",O$1,1)-1))+1,AVERAGE(INDEX($E:$E,ROW($E25)-VALUE(LEFT(O$1,FIND("-",O$1,1)-1))):$E25),($E25*(2/(VALUE(LEFT(O$1,FIND("-",O$1,1)-1))+1)))+(O24*(1-(2/(VALUE(LEFT(O$1,FIND("-",O$1,1)-1))+1))))))</f>
        <v>0</v>
      </c>
      <c r="Q25">
        <f>IF(ROW($E25)&lt;=VALUE(LEFT(Q$1,FIND("-",Q$1,1)-1)),0,IF(ROW($E25)=VALUE(LEFT(Q$1,FIND("-",Q$1,1)-1))+1,AVERAGE(INDEX($E:$E,ROW($E25)-VALUE(LEFT(Q$1,FIND("-",Q$1,1)-1))):$E25),($E25*(2/(VALUE(LEFT(Q$1,FIND("-",Q$1,1)-1))+1)))+(Q24*(1-(2/(VALUE(LEFT(Q$1,FIND("-",Q$1,1)-1))+1))))))</f>
        <v>2.4329864133969887</v>
      </c>
      <c r="R25">
        <f>IF(ROW($E25)&lt;=VALUE(LEFT(R$1,FIND("-",R$1,1)-1)),0,IF(ROW($E25)=VALUE(LEFT(R$1,FIND("-",R$1,1)-1))+1,AVERAGE(INDEX($E:$E,ROW($E25)-VALUE(LEFT(R$1,FIND("-",R$1,1)-1))):$E25),($E25*(2/(VALUE(LEFT(R$1,FIND("-",R$1,1)-1))+1)))+(R24*(1-(2/(VALUE(LEFT(R$1,FIND("-",R$1,1)-1))+1))))))</f>
        <v>0</v>
      </c>
      <c r="S25">
        <f t="shared" si="5"/>
        <v>0</v>
      </c>
      <c r="T25">
        <f>IF(ROW($E25)&lt;=MAX(VALUE(LEFT(Q$1,FIND("-",Q$1,1)-1)),VALUE(LEFT(R$1,FIND("-",R$1,1)-1)))+VALUE(LEFT(T$1,FIND("-",T$1,1)-1))-1,0,IF(ROW($E25)=MAX(VALUE(LEFT(Q$1,FIND("-",Q$1,1)-1)),VALUE(LEFT(R$1,FIND("-",R$1,1)-1)))+VALUE(LEFT(T$1,FIND("-",T$1,1)-1)),AVERAGE(INDEX($S:$S,ROW(S25)-VALUE(LEFT(T$1,FIND("-",T$1,1)-1))+1):S25),($E25*(2/(VALUE(LEFT(T$1,FIND("-",T$1,1)-1))+1)))+(T24*(1-(2/(VALUE(LEFT(T$1,FIND("-",T$1,1)-1))+1))))))</f>
        <v>0</v>
      </c>
      <c r="V25">
        <f t="shared" si="0"/>
        <v>0.12999999999999989</v>
      </c>
      <c r="W25">
        <f>IF(ROW($E25)&lt;=VALUE(LEFT(W$1,FIND("-",W$1,1)-1))+1,0,IF(ROW($E24)=VALUE(LEFT(W$1,FIND("-",W$1,1)-1))+1,100-100/(1+ABS((SUMIF(INDEX($V:$V,ROW($V25)-VALUE(LEFT(W$1,FIND("-",W$1,1)-1))+1):$V25,"&gt;0",INDEX($V:$V,ROW($V25)-VALUE(LEFT(W$1,FIND("-",W$1,1)-1))+1):$V25)/COUNTIF(INDEX($V:$V,ROW($V25)-VALUE(LEFT(W$1,FIND("-",W$1,1)-1))+1):$V25,"&gt;0"))/(SUMIF(INDEX($V:$V,ROW($V25)-VALUE(LEFT(W$1,FIND("-",W$1,1)-1))+1):$V25,"&lt;0",INDEX($V:$V,ROW($V25)-VALUE(LEFT(W$1,FIND("-",W$1,1)-1))+1):$V25)/COUNTIF(INDEX($V:$V,ROW($V25)-VALUE(LEFT(W$1,FIND("-",W$1,1)-1))+1):$V25,"&lt;0")))),100-100/(1+ABS((SUMIF(INDEX($V:$V,ROW($V25)-VALUE(LEFT(W$1,FIND("-",W$1,1)-1))+1):$V25,"&gt;0",INDEX($V:$V,ROW($V25)-VALUE(LEFT(W$1,FIND("-",W$1,1)-1))+1):$V25)/VALUE(LEFT(W$1,FIND("-",W$1,1)-1)))/(SUMIF(INDEX($V:$V,ROW($V25)-VALUE(LEFT(W$1,FIND("-",W$1,1)-1))+1):$V25,"&lt;0",INDEX($V:$V,ROW($V25)-VALUE(LEFT(W$1,FIND("-",W$1,1)-1))+1):$V25)/VALUE(LEFT(W$1,FIND("-",W$1,1)-1)))))))</f>
        <v>54.700854700854698</v>
      </c>
      <c r="Y25">
        <f>IF(ROW($E25)&lt;=VALUE(LEFT(Y$1,FIND("-",Y$1,1)-1)),0,MAX(INDEX(C:C,ROW(C25)-VALUE(LEFT(Y$1,FIND("-",Y$1,1)-1))+1):C25))</f>
        <v>2.72</v>
      </c>
      <c r="Z25">
        <f>IF(ROW($E25)&lt;=VALUE(LEFT(Z$1,FIND("-",Z$1,1)-1)),0,MIN(INDEX(D:D,ROW(D25)-VALUE(LEFT(Z$1,FIND("-",Z$1,1)-1))+1):D25))</f>
        <v>2.31</v>
      </c>
      <c r="AA25">
        <f t="shared" si="9"/>
        <v>53.658536585365781</v>
      </c>
      <c r="AB25">
        <f>IF(ROW($AA25)&lt;=VALUE(LEFT(AA$1,FIND("-",AA$1,1)-1))+VALUE(LEFT(AB$1,FIND("-",AB$1,1)-1)-1),0,AVERAGE(INDEX($AA:$AA,ROW($AA25)-VALUE(LEFT(AB$1,FIND("-",AB$1,1)-1))+1):$AA25))</f>
        <v>26.829268292682894</v>
      </c>
      <c r="AC25">
        <f>IF(ROW($AA25)&lt;=VALUE(LEFT(AA$1,FIND("-",AA$1,1)-1))+VALUE(LEFT(AB$1,FIND("-",AB$1,1)-1)-1)+VALUE(LEFT(AC$1,FIND("-",AC$1,1)-1)-1),0,AVERAGE(INDEX($AB:$AB,ROW($AB25)-VALUE(LEFT(AC$1,FIND("-",AC$1,1)-1))+1):$AB25))</f>
        <v>15.989159891598897</v>
      </c>
      <c r="AE25">
        <f t="shared" si="7"/>
        <v>2556000</v>
      </c>
      <c r="AG25" t="str">
        <f t="shared" si="8"/>
        <v/>
      </c>
    </row>
    <row r="26" spans="1:33" x14ac:dyDescent="0.25">
      <c r="A26" s="6">
        <v>36560</v>
      </c>
      <c r="B26">
        <v>2.5299999999999998</v>
      </c>
      <c r="C26">
        <v>2.5299999999999998</v>
      </c>
      <c r="D26">
        <v>2.5299999999999998</v>
      </c>
      <c r="E26">
        <v>2.5299999999999998</v>
      </c>
      <c r="F26">
        <v>1.4585980000000001</v>
      </c>
      <c r="G26">
        <v>0</v>
      </c>
      <c r="I26" t="str">
        <f t="shared" si="1"/>
        <v/>
      </c>
      <c r="J26" t="str">
        <f t="shared" si="2"/>
        <v/>
      </c>
      <c r="K26" t="str">
        <f t="shared" si="3"/>
        <v>Buy</v>
      </c>
      <c r="M26" s="11" t="str">
        <f t="shared" si="4"/>
        <v>Buy</v>
      </c>
      <c r="O26">
        <f>IF(ROW($E26)&lt;=VALUE(LEFT(O$1,FIND("-",O$1,1)-1)),0,IF(ROW($E26)=VALUE(LEFT(O$1,FIND("-",O$1,1)-1))+1,AVERAGE(INDEX($E:$E,ROW($E26)-VALUE(LEFT(O$1,FIND("-",O$1,1)-1))):$E26),($E26*(2/(VALUE(LEFT(O$1,FIND("-",O$1,1)-1))+1)))+(O25*(1-(2/(VALUE(LEFT(O$1,FIND("-",O$1,1)-1))+1))))))</f>
        <v>0</v>
      </c>
      <c r="Q26">
        <f>IF(ROW($E26)&lt;=VALUE(LEFT(Q$1,FIND("-",Q$1,1)-1)),0,IF(ROW($E26)=VALUE(LEFT(Q$1,FIND("-",Q$1,1)-1))+1,AVERAGE(INDEX($E:$E,ROW($E26)-VALUE(LEFT(Q$1,FIND("-",Q$1,1)-1))):$E26),($E26*(2/(VALUE(LEFT(Q$1,FIND("-",Q$1,1)-1))+1)))+(Q25*(1-(2/(VALUE(LEFT(Q$1,FIND("-",Q$1,1)-1))+1))))))</f>
        <v>2.4479115805666827</v>
      </c>
      <c r="R26">
        <f>IF(ROW($E26)&lt;=VALUE(LEFT(R$1,FIND("-",R$1,1)-1)),0,IF(ROW($E26)=VALUE(LEFT(R$1,FIND("-",R$1,1)-1))+1,AVERAGE(INDEX($E:$E,ROW($E26)-VALUE(LEFT(R$1,FIND("-",R$1,1)-1))):$E26),($E26*(2/(VALUE(LEFT(R$1,FIND("-",R$1,1)-1))+1)))+(R25*(1-(2/(VALUE(LEFT(R$1,FIND("-",R$1,1)-1))+1))))))</f>
        <v>0</v>
      </c>
      <c r="S26">
        <f t="shared" si="5"/>
        <v>0</v>
      </c>
      <c r="T26">
        <f>IF(ROW($E26)&lt;=MAX(VALUE(LEFT(Q$1,FIND("-",Q$1,1)-1)),VALUE(LEFT(R$1,FIND("-",R$1,1)-1)))+VALUE(LEFT(T$1,FIND("-",T$1,1)-1))-1,0,IF(ROW($E26)=MAX(VALUE(LEFT(Q$1,FIND("-",Q$1,1)-1)),VALUE(LEFT(R$1,FIND("-",R$1,1)-1)))+VALUE(LEFT(T$1,FIND("-",T$1,1)-1)),AVERAGE(INDEX($S:$S,ROW(S26)-VALUE(LEFT(T$1,FIND("-",T$1,1)-1))+1):S26),($E26*(2/(VALUE(LEFT(T$1,FIND("-",T$1,1)-1))+1)))+(T25*(1-(2/(VALUE(LEFT(T$1,FIND("-",T$1,1)-1))+1))))))</f>
        <v>0</v>
      </c>
      <c r="V26">
        <f t="shared" si="0"/>
        <v>0</v>
      </c>
      <c r="W26">
        <f>IF(ROW($E26)&lt;=VALUE(LEFT(W$1,FIND("-",W$1,1)-1))+1,0,IF(ROW($E25)=VALUE(LEFT(W$1,FIND("-",W$1,1)-1))+1,100-100/(1+ABS((SUMIF(INDEX($V:$V,ROW($V26)-VALUE(LEFT(W$1,FIND("-",W$1,1)-1))+1):$V26,"&gt;0",INDEX($V:$V,ROW($V26)-VALUE(LEFT(W$1,FIND("-",W$1,1)-1))+1):$V26)/COUNTIF(INDEX($V:$V,ROW($V26)-VALUE(LEFT(W$1,FIND("-",W$1,1)-1))+1):$V26,"&gt;0"))/(SUMIF(INDEX($V:$V,ROW($V26)-VALUE(LEFT(W$1,FIND("-",W$1,1)-1))+1):$V26,"&lt;0",INDEX($V:$V,ROW($V26)-VALUE(LEFT(W$1,FIND("-",W$1,1)-1))+1):$V26)/COUNTIF(INDEX($V:$V,ROW($V26)-VALUE(LEFT(W$1,FIND("-",W$1,1)-1))+1):$V26,"&lt;0")))),100-100/(1+ABS((SUMIF(INDEX($V:$V,ROW($V26)-VALUE(LEFT(W$1,FIND("-",W$1,1)-1))+1):$V26,"&gt;0",INDEX($V:$V,ROW($V26)-VALUE(LEFT(W$1,FIND("-",W$1,1)-1))+1):$V26)/VALUE(LEFT(W$1,FIND("-",W$1,1)-1)))/(SUMIF(INDEX($V:$V,ROW($V26)-VALUE(LEFT(W$1,FIND("-",W$1,1)-1))+1):$V26,"&lt;0",INDEX($V:$V,ROW($V26)-VALUE(LEFT(W$1,FIND("-",W$1,1)-1))+1):$V26)/VALUE(LEFT(W$1,FIND("-",W$1,1)-1)))))))</f>
        <v>52.252252252252248</v>
      </c>
      <c r="Y26">
        <f>IF(ROW($E26)&lt;=VALUE(LEFT(Y$1,FIND("-",Y$1,1)-1)),0,MAX(INDEX(C:C,ROW(C26)-VALUE(LEFT(Y$1,FIND("-",Y$1,1)-1))+1):C26))</f>
        <v>2.72</v>
      </c>
      <c r="Z26">
        <f>IF(ROW($E26)&lt;=VALUE(LEFT(Z$1,FIND("-",Z$1,1)-1)),0,MIN(INDEX(D:D,ROW(D26)-VALUE(LEFT(Z$1,FIND("-",Z$1,1)-1))+1):D26))</f>
        <v>2.31</v>
      </c>
      <c r="AA26">
        <f t="shared" si="9"/>
        <v>53.658536585365781</v>
      </c>
      <c r="AB26">
        <f>IF(ROW($AA26)&lt;=VALUE(LEFT(AA$1,FIND("-",AA$1,1)-1))+VALUE(LEFT(AB$1,FIND("-",AB$1,1)-1)-1),0,AVERAGE(INDEX($AA:$AA,ROW($AA26)-VALUE(LEFT(AB$1,FIND("-",AB$1,1)-1))+1):$AA26))</f>
        <v>43.089430894308883</v>
      </c>
      <c r="AC26">
        <f>IF(ROW($AA26)&lt;=VALUE(LEFT(AA$1,FIND("-",AA$1,1)-1))+VALUE(LEFT(AB$1,FIND("-",AB$1,1)-1)-1)+VALUE(LEFT(AC$1,FIND("-",AC$1,1)-1)-1),0,AVERAGE(INDEX($AB:$AB,ROW($AB26)-VALUE(LEFT(AC$1,FIND("-",AC$1,1)-1))+1):$AB26))</f>
        <v>26.829268292682894</v>
      </c>
      <c r="AE26">
        <f t="shared" si="7"/>
        <v>2556000</v>
      </c>
      <c r="AG26" t="str">
        <f t="shared" si="8"/>
        <v>Buy</v>
      </c>
    </row>
    <row r="27" spans="1:33" x14ac:dyDescent="0.25">
      <c r="A27" s="6">
        <v>36563</v>
      </c>
      <c r="B27">
        <v>2.5299999999999998</v>
      </c>
      <c r="C27">
        <v>2.5299999999999998</v>
      </c>
      <c r="D27">
        <v>2.5299999999999998</v>
      </c>
      <c r="E27">
        <v>2.5299999999999998</v>
      </c>
      <c r="F27">
        <v>1.4585980000000001</v>
      </c>
      <c r="G27">
        <v>0</v>
      </c>
      <c r="I27" t="str">
        <f t="shared" si="1"/>
        <v>Bullish</v>
      </c>
      <c r="J27" t="str">
        <f t="shared" si="2"/>
        <v/>
      </c>
      <c r="K27" t="str">
        <f t="shared" si="3"/>
        <v/>
      </c>
      <c r="M27" s="11" t="str">
        <f t="shared" si="4"/>
        <v/>
      </c>
      <c r="O27">
        <f>IF(ROW($E27)&lt;=VALUE(LEFT(O$1,FIND("-",O$1,1)-1)),0,IF(ROW($E27)=VALUE(LEFT(O$1,FIND("-",O$1,1)-1))+1,AVERAGE(INDEX($E:$E,ROW($E27)-VALUE(LEFT(O$1,FIND("-",O$1,1)-1))):$E27),($E27*(2/(VALUE(LEFT(O$1,FIND("-",O$1,1)-1))+1)))+(O26*(1-(2/(VALUE(LEFT(O$1,FIND("-",O$1,1)-1))+1))))))</f>
        <v>0</v>
      </c>
      <c r="Q27">
        <f>IF(ROW($E27)&lt;=VALUE(LEFT(Q$1,FIND("-",Q$1,1)-1)),0,IF(ROW($E27)=VALUE(LEFT(Q$1,FIND("-",Q$1,1)-1))+1,AVERAGE(INDEX($E:$E,ROW($E27)-VALUE(LEFT(Q$1,FIND("-",Q$1,1)-1))):$E27),($E27*(2/(VALUE(LEFT(Q$1,FIND("-",Q$1,1)-1))+1)))+(Q26*(1-(2/(VALUE(LEFT(Q$1,FIND("-",Q$1,1)-1))+1))))))</f>
        <v>2.4605405681718082</v>
      </c>
      <c r="R27">
        <f>IF(ROW($E27)&lt;=VALUE(LEFT(R$1,FIND("-",R$1,1)-1)),0,IF(ROW($E27)=VALUE(LEFT(R$1,FIND("-",R$1,1)-1))+1,AVERAGE(INDEX($E:$E,ROW($E27)-VALUE(LEFT(R$1,FIND("-",R$1,1)-1))):$E27),($E27*(2/(VALUE(LEFT(R$1,FIND("-",R$1,1)-1))+1)))+(R26*(1-(2/(VALUE(LEFT(R$1,FIND("-",R$1,1)-1))+1))))))</f>
        <v>2.4288461538461537</v>
      </c>
      <c r="S27">
        <f t="shared" si="5"/>
        <v>3.1694414325654563E-2</v>
      </c>
      <c r="T27">
        <f>IF(ROW($E27)&lt;=MAX(VALUE(LEFT(Q$1,FIND("-",Q$1,1)-1)),VALUE(LEFT(R$1,FIND("-",R$1,1)-1)))+VALUE(LEFT(T$1,FIND("-",T$1,1)-1))-1,0,IF(ROW($E27)=MAX(VALUE(LEFT(Q$1,FIND("-",Q$1,1)-1)),VALUE(LEFT(R$1,FIND("-",R$1,1)-1)))+VALUE(LEFT(T$1,FIND("-",T$1,1)-1)),AVERAGE(INDEX($S:$S,ROW(S27)-VALUE(LEFT(T$1,FIND("-",T$1,1)-1))+1):S27),($E27*(2/(VALUE(LEFT(T$1,FIND("-",T$1,1)-1))+1)))+(T26*(1-(2/(VALUE(LEFT(T$1,FIND("-",T$1,1)-1))+1))))))</f>
        <v>0</v>
      </c>
      <c r="V27">
        <f t="shared" si="0"/>
        <v>0</v>
      </c>
      <c r="W27">
        <f>IF(ROW($E27)&lt;=VALUE(LEFT(W$1,FIND("-",W$1,1)-1))+1,0,IF(ROW($E26)=VALUE(LEFT(W$1,FIND("-",W$1,1)-1))+1,100-100/(1+ABS((SUMIF(INDEX($V:$V,ROW($V27)-VALUE(LEFT(W$1,FIND("-",W$1,1)-1))+1):$V27,"&gt;0",INDEX($V:$V,ROW($V27)-VALUE(LEFT(W$1,FIND("-",W$1,1)-1))+1):$V27)/COUNTIF(INDEX($V:$V,ROW($V27)-VALUE(LEFT(W$1,FIND("-",W$1,1)-1))+1):$V27,"&gt;0"))/(SUMIF(INDEX($V:$V,ROW($V27)-VALUE(LEFT(W$1,FIND("-",W$1,1)-1))+1):$V27,"&lt;0",INDEX($V:$V,ROW($V27)-VALUE(LEFT(W$1,FIND("-",W$1,1)-1))+1):$V27)/COUNTIF(INDEX($V:$V,ROW($V27)-VALUE(LEFT(W$1,FIND("-",W$1,1)-1))+1):$V27,"&lt;0")))),100-100/(1+ABS((SUMIF(INDEX($V:$V,ROW($V27)-VALUE(LEFT(W$1,FIND("-",W$1,1)-1))+1):$V27,"&gt;0",INDEX($V:$V,ROW($V27)-VALUE(LEFT(W$1,FIND("-",W$1,1)-1))+1):$V27)/VALUE(LEFT(W$1,FIND("-",W$1,1)-1)))/(SUMIF(INDEX($V:$V,ROW($V27)-VALUE(LEFT(W$1,FIND("-",W$1,1)-1))+1):$V27,"&lt;0",INDEX($V:$V,ROW($V27)-VALUE(LEFT(W$1,FIND("-",W$1,1)-1))+1):$V27)/VALUE(LEFT(W$1,FIND("-",W$1,1)-1)))))))</f>
        <v>56.310679611650485</v>
      </c>
      <c r="Y27">
        <f>IF(ROW($E27)&lt;=VALUE(LEFT(Y$1,FIND("-",Y$1,1)-1)),0,MAX(INDEX(C:C,ROW(C27)-VALUE(LEFT(Y$1,FIND("-",Y$1,1)-1))+1):C27))</f>
        <v>2.72</v>
      </c>
      <c r="Z27">
        <f>IF(ROW($E27)&lt;=VALUE(LEFT(Z$1,FIND("-",Z$1,1)-1)),0,MIN(INDEX(D:D,ROW(D27)-VALUE(LEFT(Z$1,FIND("-",Z$1,1)-1))+1):D27))</f>
        <v>2.31</v>
      </c>
      <c r="AA27">
        <f t="shared" si="9"/>
        <v>53.658536585365781</v>
      </c>
      <c r="AB27">
        <f>IF(ROW($AA27)&lt;=VALUE(LEFT(AA$1,FIND("-",AA$1,1)-1))+VALUE(LEFT(AB$1,FIND("-",AB$1,1)-1)-1),0,AVERAGE(INDEX($AA:$AA,ROW($AA27)-VALUE(LEFT(AB$1,FIND("-",AB$1,1)-1))+1):$AA27))</f>
        <v>53.658536585365788</v>
      </c>
      <c r="AC27">
        <f>IF(ROW($AA27)&lt;=VALUE(LEFT(AA$1,FIND("-",AA$1,1)-1))+VALUE(LEFT(AB$1,FIND("-",AB$1,1)-1)-1)+VALUE(LEFT(AC$1,FIND("-",AC$1,1)-1)-1),0,AVERAGE(INDEX($AB:$AB,ROW($AB27)-VALUE(LEFT(AC$1,FIND("-",AC$1,1)-1))+1):$AB27))</f>
        <v>41.192411924119192</v>
      </c>
      <c r="AE27">
        <f t="shared" si="7"/>
        <v>2556000</v>
      </c>
      <c r="AG27" t="str">
        <f t="shared" si="8"/>
        <v/>
      </c>
    </row>
    <row r="28" spans="1:33" x14ac:dyDescent="0.25">
      <c r="A28" s="6">
        <v>36564</v>
      </c>
      <c r="B28">
        <v>2.5299999999999998</v>
      </c>
      <c r="C28">
        <v>2.8</v>
      </c>
      <c r="D28">
        <v>2.5299999999999998</v>
      </c>
      <c r="E28">
        <v>2.73</v>
      </c>
      <c r="F28">
        <v>1.5739019999999999</v>
      </c>
      <c r="G28">
        <v>710000</v>
      </c>
      <c r="I28" t="str">
        <f t="shared" si="1"/>
        <v/>
      </c>
      <c r="J28" t="str">
        <f t="shared" si="2"/>
        <v/>
      </c>
      <c r="K28" t="str">
        <f t="shared" si="3"/>
        <v/>
      </c>
      <c r="M28" s="11" t="str">
        <f t="shared" si="4"/>
        <v/>
      </c>
      <c r="O28">
        <f>IF(ROW($E28)&lt;=VALUE(LEFT(O$1,FIND("-",O$1,1)-1)),0,IF(ROW($E28)=VALUE(LEFT(O$1,FIND("-",O$1,1)-1))+1,AVERAGE(INDEX($E:$E,ROW($E28)-VALUE(LEFT(O$1,FIND("-",O$1,1)-1))):$E28),($E28*(2/(VALUE(LEFT(O$1,FIND("-",O$1,1)-1))+1)))+(O27*(1-(2/(VALUE(LEFT(O$1,FIND("-",O$1,1)-1))+1))))))</f>
        <v>0</v>
      </c>
      <c r="Q28">
        <f>IF(ROW($E28)&lt;=VALUE(LEFT(Q$1,FIND("-",Q$1,1)-1)),0,IF(ROW($E28)=VALUE(LEFT(Q$1,FIND("-",Q$1,1)-1))+1,AVERAGE(INDEX($E:$E,ROW($E28)-VALUE(LEFT(Q$1,FIND("-",Q$1,1)-1))):$E28),($E28*(2/(VALUE(LEFT(Q$1,FIND("-",Q$1,1)-1))+1)))+(Q27*(1-(2/(VALUE(LEFT(Q$1,FIND("-",Q$1,1)-1))+1))))))</f>
        <v>2.5019958653761454</v>
      </c>
      <c r="R28">
        <f>IF(ROW($E28)&lt;=VALUE(LEFT(R$1,FIND("-",R$1,1)-1)),0,IF(ROW($E28)=VALUE(LEFT(R$1,FIND("-",R$1,1)-1))+1,AVERAGE(INDEX($E:$E,ROW($E28)-VALUE(LEFT(R$1,FIND("-",R$1,1)-1))):$E28),($E28*(2/(VALUE(LEFT(R$1,FIND("-",R$1,1)-1))+1)))+(R27*(1-(2/(VALUE(LEFT(R$1,FIND("-",R$1,1)-1))+1))))))</f>
        <v>2.4511538461538462</v>
      </c>
      <c r="S28">
        <f t="shared" si="5"/>
        <v>5.084201922229914E-2</v>
      </c>
      <c r="T28">
        <f>IF(ROW($E28)&lt;=MAX(VALUE(LEFT(Q$1,FIND("-",Q$1,1)-1)),VALUE(LEFT(R$1,FIND("-",R$1,1)-1)))+VALUE(LEFT(T$1,FIND("-",T$1,1)-1))-1,0,IF(ROW($E28)=MAX(VALUE(LEFT(Q$1,FIND("-",Q$1,1)-1)),VALUE(LEFT(R$1,FIND("-",R$1,1)-1)))+VALUE(LEFT(T$1,FIND("-",T$1,1)-1)),AVERAGE(INDEX($S:$S,ROW(S28)-VALUE(LEFT(T$1,FIND("-",T$1,1)-1))+1):S28),($E28*(2/(VALUE(LEFT(T$1,FIND("-",T$1,1)-1))+1)))+(T27*(1-(2/(VALUE(LEFT(T$1,FIND("-",T$1,1)-1))+1))))))</f>
        <v>0</v>
      </c>
      <c r="V28">
        <f t="shared" si="0"/>
        <v>0.20000000000000018</v>
      </c>
      <c r="W28">
        <f>IF(ROW($E28)&lt;=VALUE(LEFT(W$1,FIND("-",W$1,1)-1))+1,0,IF(ROW($E27)=VALUE(LEFT(W$1,FIND("-",W$1,1)-1))+1,100-100/(1+ABS((SUMIF(INDEX($V:$V,ROW($V28)-VALUE(LEFT(W$1,FIND("-",W$1,1)-1))+1):$V28,"&gt;0",INDEX($V:$V,ROW($V28)-VALUE(LEFT(W$1,FIND("-",W$1,1)-1))+1):$V28)/COUNTIF(INDEX($V:$V,ROW($V28)-VALUE(LEFT(W$1,FIND("-",W$1,1)-1))+1):$V28,"&gt;0"))/(SUMIF(INDEX($V:$V,ROW($V28)-VALUE(LEFT(W$1,FIND("-",W$1,1)-1))+1):$V28,"&lt;0",INDEX($V:$V,ROW($V28)-VALUE(LEFT(W$1,FIND("-",W$1,1)-1))+1):$V28)/COUNTIF(INDEX($V:$V,ROW($V28)-VALUE(LEFT(W$1,FIND("-",W$1,1)-1))+1):$V28,"&lt;0")))),100-100/(1+ABS((SUMIF(INDEX($V:$V,ROW($V28)-VALUE(LEFT(W$1,FIND("-",W$1,1)-1))+1):$V28,"&gt;0",INDEX($V:$V,ROW($V28)-VALUE(LEFT(W$1,FIND("-",W$1,1)-1))+1):$V28)/VALUE(LEFT(W$1,FIND("-",W$1,1)-1)))/(SUMIF(INDEX($V:$V,ROW($V28)-VALUE(LEFT(W$1,FIND("-",W$1,1)-1))+1):$V28,"&lt;0",INDEX($V:$V,ROW($V28)-VALUE(LEFT(W$1,FIND("-",W$1,1)-1))+1):$V28)/VALUE(LEFT(W$1,FIND("-",W$1,1)-1)))))))</f>
        <v>67.241379310344826</v>
      </c>
      <c r="Y28">
        <f>IF(ROW($E28)&lt;=VALUE(LEFT(Y$1,FIND("-",Y$1,1)-1)),0,MAX(INDEX(C:C,ROW(C28)-VALUE(LEFT(Y$1,FIND("-",Y$1,1)-1))+1):C28))</f>
        <v>2.8</v>
      </c>
      <c r="Z28">
        <f>IF(ROW($E28)&lt;=VALUE(LEFT(Z$1,FIND("-",Z$1,1)-1)),0,MIN(INDEX(D:D,ROW(D28)-VALUE(LEFT(Z$1,FIND("-",Z$1,1)-1))+1):D28))</f>
        <v>2.3199999999999998</v>
      </c>
      <c r="AA28">
        <f t="shared" si="9"/>
        <v>85.4166666666667</v>
      </c>
      <c r="AB28">
        <f>IF(ROW($AA28)&lt;=VALUE(LEFT(AA$1,FIND("-",AA$1,1)-1))+VALUE(LEFT(AB$1,FIND("-",AB$1,1)-1)-1),0,AVERAGE(INDEX($AA:$AA,ROW($AA28)-VALUE(LEFT(AB$1,FIND("-",AB$1,1)-1))+1):$AA28))</f>
        <v>64.24457994579943</v>
      </c>
      <c r="AC28">
        <f>IF(ROW($AA28)&lt;=VALUE(LEFT(AA$1,FIND("-",AA$1,1)-1))+VALUE(LEFT(AB$1,FIND("-",AB$1,1)-1)-1)+VALUE(LEFT(AC$1,FIND("-",AC$1,1)-1)-1),0,AVERAGE(INDEX($AB:$AB,ROW($AB28)-VALUE(LEFT(AC$1,FIND("-",AC$1,1)-1))+1):$AB28))</f>
        <v>53.664182475158036</v>
      </c>
      <c r="AE28">
        <f t="shared" si="7"/>
        <v>3266000</v>
      </c>
      <c r="AG28" t="str">
        <f t="shared" si="8"/>
        <v/>
      </c>
    </row>
    <row r="29" spans="1:33" x14ac:dyDescent="0.25">
      <c r="A29" s="6">
        <v>36565</v>
      </c>
      <c r="B29">
        <v>2.8</v>
      </c>
      <c r="C29">
        <v>3.3</v>
      </c>
      <c r="D29">
        <v>2.8</v>
      </c>
      <c r="E29">
        <v>3.26</v>
      </c>
      <c r="F29">
        <v>1.8794580000000001</v>
      </c>
      <c r="G29">
        <v>3568000</v>
      </c>
      <c r="I29" t="str">
        <f t="shared" si="1"/>
        <v/>
      </c>
      <c r="J29" t="str">
        <f t="shared" si="2"/>
        <v>Overbought</v>
      </c>
      <c r="K29" t="str">
        <f t="shared" si="3"/>
        <v/>
      </c>
      <c r="M29" s="11" t="str">
        <f t="shared" si="4"/>
        <v/>
      </c>
      <c r="O29">
        <f>IF(ROW($E29)&lt;=VALUE(LEFT(O$1,FIND("-",O$1,1)-1)),0,IF(ROW($E29)=VALUE(LEFT(O$1,FIND("-",O$1,1)-1))+1,AVERAGE(INDEX($E:$E,ROW($E29)-VALUE(LEFT(O$1,FIND("-",O$1,1)-1))):$E29),($E29*(2/(VALUE(LEFT(O$1,FIND("-",O$1,1)-1))+1)))+(O28*(1-(2/(VALUE(LEFT(O$1,FIND("-",O$1,1)-1))+1))))))</f>
        <v>0</v>
      </c>
      <c r="Q29">
        <f>IF(ROW($E29)&lt;=VALUE(LEFT(Q$1,FIND("-",Q$1,1)-1)),0,IF(ROW($E29)=VALUE(LEFT(Q$1,FIND("-",Q$1,1)-1))+1,AVERAGE(INDEX($E:$E,ROW($E29)-VALUE(LEFT(Q$1,FIND("-",Q$1,1)-1))):$E29),($E29*(2/(VALUE(LEFT(Q$1,FIND("-",Q$1,1)-1))+1)))+(Q28*(1-(2/(VALUE(LEFT(Q$1,FIND("-",Q$1,1)-1))+1))))))</f>
        <v>2.6186118860875078</v>
      </c>
      <c r="R29">
        <f>IF(ROW($E29)&lt;=VALUE(LEFT(R$1,FIND("-",R$1,1)-1)),0,IF(ROW($E29)=VALUE(LEFT(R$1,FIND("-",R$1,1)-1))+1,AVERAGE(INDEX($E:$E,ROW($E29)-VALUE(LEFT(R$1,FIND("-",R$1,1)-1))):$E29),($E29*(2/(VALUE(LEFT(R$1,FIND("-",R$1,1)-1))+1)))+(R28*(1-(2/(VALUE(LEFT(R$1,FIND("-",R$1,1)-1))+1))))))</f>
        <v>2.5110683760683763</v>
      </c>
      <c r="S29">
        <f t="shared" si="5"/>
        <v>0.10754351001913154</v>
      </c>
      <c r="T29">
        <f>IF(ROW($E29)&lt;=MAX(VALUE(LEFT(Q$1,FIND("-",Q$1,1)-1)),VALUE(LEFT(R$1,FIND("-",R$1,1)-1)))+VALUE(LEFT(T$1,FIND("-",T$1,1)-1))-1,0,IF(ROW($E29)=MAX(VALUE(LEFT(Q$1,FIND("-",Q$1,1)-1)),VALUE(LEFT(R$1,FIND("-",R$1,1)-1)))+VALUE(LEFT(T$1,FIND("-",T$1,1)-1)),AVERAGE(INDEX($S:$S,ROW(S29)-VALUE(LEFT(T$1,FIND("-",T$1,1)-1))+1):S29),($E29*(2/(VALUE(LEFT(T$1,FIND("-",T$1,1)-1))+1)))+(T28*(1-(2/(VALUE(LEFT(T$1,FIND("-",T$1,1)-1))+1))))))</f>
        <v>0</v>
      </c>
      <c r="V29">
        <f t="shared" si="0"/>
        <v>0.5299999999999998</v>
      </c>
      <c r="W29">
        <f>IF(ROW($E29)&lt;=VALUE(LEFT(W$1,FIND("-",W$1,1)-1))+1,0,IF(ROW($E28)=VALUE(LEFT(W$1,FIND("-",W$1,1)-1))+1,100-100/(1+ABS((SUMIF(INDEX($V:$V,ROW($V29)-VALUE(LEFT(W$1,FIND("-",W$1,1)-1))+1):$V29,"&gt;0",INDEX($V:$V,ROW($V29)-VALUE(LEFT(W$1,FIND("-",W$1,1)-1))+1):$V29)/COUNTIF(INDEX($V:$V,ROW($V29)-VALUE(LEFT(W$1,FIND("-",W$1,1)-1))+1):$V29,"&gt;0"))/(SUMIF(INDEX($V:$V,ROW($V29)-VALUE(LEFT(W$1,FIND("-",W$1,1)-1))+1):$V29,"&lt;0",INDEX($V:$V,ROW($V29)-VALUE(LEFT(W$1,FIND("-",W$1,1)-1))+1):$V29)/COUNTIF(INDEX($V:$V,ROW($V29)-VALUE(LEFT(W$1,FIND("-",W$1,1)-1))+1):$V29,"&lt;0")))),100-100/(1+ABS((SUMIF(INDEX($V:$V,ROW($V29)-VALUE(LEFT(W$1,FIND("-",W$1,1)-1))+1):$V29,"&gt;0",INDEX($V:$V,ROW($V29)-VALUE(LEFT(W$1,FIND("-",W$1,1)-1))+1):$V29)/VALUE(LEFT(W$1,FIND("-",W$1,1)-1)))/(SUMIF(INDEX($V:$V,ROW($V29)-VALUE(LEFT(W$1,FIND("-",W$1,1)-1))+1):$V29,"&lt;0",INDEX($V:$V,ROW($V29)-VALUE(LEFT(W$1,FIND("-",W$1,1)-1))+1):$V29)/VALUE(LEFT(W$1,FIND("-",W$1,1)-1)))))))</f>
        <v>76.543209876543216</v>
      </c>
      <c r="Y29">
        <f>IF(ROW($E29)&lt;=VALUE(LEFT(Y$1,FIND("-",Y$1,1)-1)),0,MAX(INDEX(C:C,ROW(C29)-VALUE(LEFT(Y$1,FIND("-",Y$1,1)-1))+1):C29))</f>
        <v>3.3</v>
      </c>
      <c r="Z29">
        <f>IF(ROW($E29)&lt;=VALUE(LEFT(Z$1,FIND("-",Z$1,1)-1)),0,MIN(INDEX(D:D,ROW(D29)-VALUE(LEFT(Z$1,FIND("-",Z$1,1)-1))+1):D29))</f>
        <v>2.3199999999999998</v>
      </c>
      <c r="AA29">
        <f t="shared" si="9"/>
        <v>95.918367346938766</v>
      </c>
      <c r="AB29">
        <f>IF(ROW($AA29)&lt;=VALUE(LEFT(AA$1,FIND("-",AA$1,1)-1))+VALUE(LEFT(AB$1,FIND("-",AB$1,1)-1)-1),0,AVERAGE(INDEX($AA:$AA,ROW($AA29)-VALUE(LEFT(AB$1,FIND("-",AB$1,1)-1))+1):$AA29))</f>
        <v>78.331190199657087</v>
      </c>
      <c r="AC29">
        <f>IF(ROW($AA29)&lt;=VALUE(LEFT(AA$1,FIND("-",AA$1,1)-1))+VALUE(LEFT(AB$1,FIND("-",AB$1,1)-1)-1)+VALUE(LEFT(AC$1,FIND("-",AC$1,1)-1)-1),0,AVERAGE(INDEX($AB:$AB,ROW($AB29)-VALUE(LEFT(AC$1,FIND("-",AC$1,1)-1))+1):$AB29))</f>
        <v>65.411435576940775</v>
      </c>
      <c r="AE29">
        <f t="shared" si="7"/>
        <v>6834000</v>
      </c>
      <c r="AG29" t="str">
        <f t="shared" si="8"/>
        <v/>
      </c>
    </row>
    <row r="30" spans="1:33" x14ac:dyDescent="0.25">
      <c r="A30" s="6">
        <v>36566</v>
      </c>
      <c r="B30">
        <v>3.24</v>
      </c>
      <c r="C30">
        <v>3.26</v>
      </c>
      <c r="D30">
        <v>3.02</v>
      </c>
      <c r="E30">
        <v>3.04</v>
      </c>
      <c r="F30">
        <v>1.752623</v>
      </c>
      <c r="G30">
        <v>2059000</v>
      </c>
      <c r="I30" t="str">
        <f t="shared" si="1"/>
        <v/>
      </c>
      <c r="J30" t="str">
        <f t="shared" si="2"/>
        <v/>
      </c>
      <c r="K30" t="str">
        <f t="shared" si="3"/>
        <v/>
      </c>
      <c r="M30" s="11" t="str">
        <f t="shared" si="4"/>
        <v/>
      </c>
      <c r="O30">
        <f>IF(ROW($E30)&lt;=VALUE(LEFT(O$1,FIND("-",O$1,1)-1)),0,IF(ROW($E30)=VALUE(LEFT(O$1,FIND("-",O$1,1)-1))+1,AVERAGE(INDEX($E:$E,ROW($E30)-VALUE(LEFT(O$1,FIND("-",O$1,1)-1))):$E30),($E30*(2/(VALUE(LEFT(O$1,FIND("-",O$1,1)-1))+1)))+(O29*(1-(2/(VALUE(LEFT(O$1,FIND("-",O$1,1)-1))+1))))))</f>
        <v>0</v>
      </c>
      <c r="Q30">
        <f>IF(ROW($E30)&lt;=VALUE(LEFT(Q$1,FIND("-",Q$1,1)-1)),0,IF(ROW($E30)=VALUE(LEFT(Q$1,FIND("-",Q$1,1)-1))+1,AVERAGE(INDEX($E:$E,ROW($E30)-VALUE(LEFT(Q$1,FIND("-",Q$1,1)-1))):$E30),($E30*(2/(VALUE(LEFT(Q$1,FIND("-",Q$1,1)-1))+1)))+(Q29*(1-(2/(VALUE(LEFT(Q$1,FIND("-",Q$1,1)-1))+1))))))</f>
        <v>2.6834408266894294</v>
      </c>
      <c r="R30">
        <f>IF(ROW($E30)&lt;=VALUE(LEFT(R$1,FIND("-",R$1,1)-1)),0,IF(ROW($E30)=VALUE(LEFT(R$1,FIND("-",R$1,1)-1))+1,AVERAGE(INDEX($E:$E,ROW($E30)-VALUE(LEFT(R$1,FIND("-",R$1,1)-1))):$E30),($E30*(2/(VALUE(LEFT(R$1,FIND("-",R$1,1)-1))+1)))+(R29*(1-(2/(VALUE(LEFT(R$1,FIND("-",R$1,1)-1))+1))))))</f>
        <v>2.5502484963596075</v>
      </c>
      <c r="S30">
        <f t="shared" si="5"/>
        <v>0.13319233032982192</v>
      </c>
      <c r="T30">
        <f>IF(ROW($E30)&lt;=MAX(VALUE(LEFT(Q$1,FIND("-",Q$1,1)-1)),VALUE(LEFT(R$1,FIND("-",R$1,1)-1)))+VALUE(LEFT(T$1,FIND("-",T$1,1)-1))-1,0,IF(ROW($E30)=MAX(VALUE(LEFT(Q$1,FIND("-",Q$1,1)-1)),VALUE(LEFT(R$1,FIND("-",R$1,1)-1)))+VALUE(LEFT(T$1,FIND("-",T$1,1)-1)),AVERAGE(INDEX($S:$S,ROW(S30)-VALUE(LEFT(T$1,FIND("-",T$1,1)-1))+1):S30),($E30*(2/(VALUE(LEFT(T$1,FIND("-",T$1,1)-1))+1)))+(T29*(1-(2/(VALUE(LEFT(T$1,FIND("-",T$1,1)-1))+1))))))</f>
        <v>0</v>
      </c>
      <c r="V30">
        <f t="shared" si="0"/>
        <v>-0.21999999999999975</v>
      </c>
      <c r="W30">
        <f>IF(ROW($E30)&lt;=VALUE(LEFT(W$1,FIND("-",W$1,1)-1))+1,0,IF(ROW($E29)=VALUE(LEFT(W$1,FIND("-",W$1,1)-1))+1,100-100/(1+ABS((SUMIF(INDEX($V:$V,ROW($V30)-VALUE(LEFT(W$1,FIND("-",W$1,1)-1))+1):$V30,"&gt;0",INDEX($V:$V,ROW($V30)-VALUE(LEFT(W$1,FIND("-",W$1,1)-1))+1):$V30)/COUNTIF(INDEX($V:$V,ROW($V30)-VALUE(LEFT(W$1,FIND("-",W$1,1)-1))+1):$V30,"&gt;0"))/(SUMIF(INDEX($V:$V,ROW($V30)-VALUE(LEFT(W$1,FIND("-",W$1,1)-1))+1):$V30,"&lt;0",INDEX($V:$V,ROW($V30)-VALUE(LEFT(W$1,FIND("-",W$1,1)-1))+1):$V30)/COUNTIF(INDEX($V:$V,ROW($V30)-VALUE(LEFT(W$1,FIND("-",W$1,1)-1))+1):$V30,"&lt;0")))),100-100/(1+ABS((SUMIF(INDEX($V:$V,ROW($V30)-VALUE(LEFT(W$1,FIND("-",W$1,1)-1))+1):$V30,"&gt;0",INDEX($V:$V,ROW($V30)-VALUE(LEFT(W$1,FIND("-",W$1,1)-1))+1):$V30)/VALUE(LEFT(W$1,FIND("-",W$1,1)-1)))/(SUMIF(INDEX($V:$V,ROW($V30)-VALUE(LEFT(W$1,FIND("-",W$1,1)-1))+1):$V30,"&lt;0",INDEX($V:$V,ROW($V30)-VALUE(LEFT(W$1,FIND("-",W$1,1)-1))+1):$V30)/VALUE(LEFT(W$1,FIND("-",W$1,1)-1)))))))</f>
        <v>64.285714285714292</v>
      </c>
      <c r="Y30">
        <f>IF(ROW($E30)&lt;=VALUE(LEFT(Y$1,FIND("-",Y$1,1)-1)),0,MAX(INDEX(C:C,ROW(C30)-VALUE(LEFT(Y$1,FIND("-",Y$1,1)-1))+1):C30))</f>
        <v>3.3</v>
      </c>
      <c r="Z30">
        <f>IF(ROW($E30)&lt;=VALUE(LEFT(Z$1,FIND("-",Z$1,1)-1)),0,MIN(INDEX(D:D,ROW(D30)-VALUE(LEFT(Z$1,FIND("-",Z$1,1)-1))+1):D30))</f>
        <v>2.3199999999999998</v>
      </c>
      <c r="AA30">
        <f t="shared" si="9"/>
        <v>73.469387755102062</v>
      </c>
      <c r="AB30">
        <f>IF(ROW($AA30)&lt;=VALUE(LEFT(AA$1,FIND("-",AA$1,1)-1))+VALUE(LEFT(AB$1,FIND("-",AB$1,1)-1)-1),0,AVERAGE(INDEX($AA:$AA,ROW($AA30)-VALUE(LEFT(AB$1,FIND("-",AB$1,1)-1))+1):$AA30))</f>
        <v>84.934807256235842</v>
      </c>
      <c r="AC30">
        <f>IF(ROW($AA30)&lt;=VALUE(LEFT(AA$1,FIND("-",AA$1,1)-1))+VALUE(LEFT(AB$1,FIND("-",AB$1,1)-1)-1)+VALUE(LEFT(AC$1,FIND("-",AC$1,1)-1)-1),0,AVERAGE(INDEX($AB:$AB,ROW($AB30)-VALUE(LEFT(AC$1,FIND("-",AC$1,1)-1))+1):$AB30))</f>
        <v>75.836859133897448</v>
      </c>
      <c r="AE30">
        <f t="shared" si="7"/>
        <v>4775000</v>
      </c>
      <c r="AG30" t="str">
        <f t="shared" si="8"/>
        <v/>
      </c>
    </row>
    <row r="31" spans="1:33" x14ac:dyDescent="0.25">
      <c r="A31" s="6">
        <v>36567</v>
      </c>
      <c r="B31">
        <v>3.12</v>
      </c>
      <c r="C31">
        <v>3.16</v>
      </c>
      <c r="D31">
        <v>2.9</v>
      </c>
      <c r="E31">
        <v>2.92</v>
      </c>
      <c r="F31">
        <v>1.683441</v>
      </c>
      <c r="G31">
        <v>574000</v>
      </c>
      <c r="I31" t="str">
        <f t="shared" si="1"/>
        <v/>
      </c>
      <c r="J31" t="str">
        <f t="shared" si="2"/>
        <v/>
      </c>
      <c r="K31" t="str">
        <f t="shared" si="3"/>
        <v>Overbought Above %D</v>
      </c>
      <c r="M31" s="11" t="str">
        <f t="shared" si="4"/>
        <v/>
      </c>
      <c r="O31">
        <f>IF(ROW($E31)&lt;=VALUE(LEFT(O$1,FIND("-",O$1,1)-1)),0,IF(ROW($E31)=VALUE(LEFT(O$1,FIND("-",O$1,1)-1))+1,AVERAGE(INDEX($E:$E,ROW($E31)-VALUE(LEFT(O$1,FIND("-",O$1,1)-1))):$E31),($E31*(2/(VALUE(LEFT(O$1,FIND("-",O$1,1)-1))+1)))+(O30*(1-(2/(VALUE(LEFT(O$1,FIND("-",O$1,1)-1))+1))))))</f>
        <v>0</v>
      </c>
      <c r="Q31">
        <f>IF(ROW($E31)&lt;=VALUE(LEFT(Q$1,FIND("-",Q$1,1)-1)),0,IF(ROW($E31)=VALUE(LEFT(Q$1,FIND("-",Q$1,1)-1))+1,AVERAGE(INDEX($E:$E,ROW($E31)-VALUE(LEFT(Q$1,FIND("-",Q$1,1)-1))):$E31),($E31*(2/(VALUE(LEFT(Q$1,FIND("-",Q$1,1)-1))+1)))+(Q30*(1-(2/(VALUE(LEFT(Q$1,FIND("-",Q$1,1)-1))+1))))))</f>
        <v>2.7198345456602864</v>
      </c>
      <c r="R31">
        <f>IF(ROW($E31)&lt;=VALUE(LEFT(R$1,FIND("-",R$1,1)-1)),0,IF(ROW($E31)=VALUE(LEFT(R$1,FIND("-",R$1,1)-1))+1,AVERAGE(INDEX($E:$E,ROW($E31)-VALUE(LEFT(R$1,FIND("-",R$1,1)-1))):$E31),($E31*(2/(VALUE(LEFT(R$1,FIND("-",R$1,1)-1))+1)))+(R30*(1-(2/(VALUE(LEFT(R$1,FIND("-",R$1,1)-1))+1))))))</f>
        <v>2.5776374966292663</v>
      </c>
      <c r="S31">
        <f t="shared" si="5"/>
        <v>0.14219704903102004</v>
      </c>
      <c r="T31">
        <f>IF(ROW($E31)&lt;=MAX(VALUE(LEFT(Q$1,FIND("-",Q$1,1)-1)),VALUE(LEFT(R$1,FIND("-",R$1,1)-1)))+VALUE(LEFT(T$1,FIND("-",T$1,1)-1))-1,0,IF(ROW($E31)=MAX(VALUE(LEFT(Q$1,FIND("-",Q$1,1)-1)),VALUE(LEFT(R$1,FIND("-",R$1,1)-1)))+VALUE(LEFT(T$1,FIND("-",T$1,1)-1)),AVERAGE(INDEX($S:$S,ROW(S31)-VALUE(LEFT(T$1,FIND("-",T$1,1)-1))+1):S31),($E31*(2/(VALUE(LEFT(T$1,FIND("-",T$1,1)-1))+1)))+(T30*(1-(2/(VALUE(LEFT(T$1,FIND("-",T$1,1)-1))+1))))))</f>
        <v>0</v>
      </c>
      <c r="V31">
        <f t="shared" si="0"/>
        <v>-0.12000000000000011</v>
      </c>
      <c r="W31">
        <f>IF(ROW($E31)&lt;=VALUE(LEFT(W$1,FIND("-",W$1,1)-1))+1,0,IF(ROW($E30)=VALUE(LEFT(W$1,FIND("-",W$1,1)-1))+1,100-100/(1+ABS((SUMIF(INDEX($V:$V,ROW($V31)-VALUE(LEFT(W$1,FIND("-",W$1,1)-1))+1):$V31,"&gt;0",INDEX($V:$V,ROW($V31)-VALUE(LEFT(W$1,FIND("-",W$1,1)-1))+1):$V31)/COUNTIF(INDEX($V:$V,ROW($V31)-VALUE(LEFT(W$1,FIND("-",W$1,1)-1))+1):$V31,"&gt;0"))/(SUMIF(INDEX($V:$V,ROW($V31)-VALUE(LEFT(W$1,FIND("-",W$1,1)-1))+1):$V31,"&lt;0",INDEX($V:$V,ROW($V31)-VALUE(LEFT(W$1,FIND("-",W$1,1)-1))+1):$V31)/COUNTIF(INDEX($V:$V,ROW($V31)-VALUE(LEFT(W$1,FIND("-",W$1,1)-1))+1):$V31,"&lt;0")))),100-100/(1+ABS((SUMIF(INDEX($V:$V,ROW($V31)-VALUE(LEFT(W$1,FIND("-",W$1,1)-1))+1):$V31,"&gt;0",INDEX($V:$V,ROW($V31)-VALUE(LEFT(W$1,FIND("-",W$1,1)-1))+1):$V31)/VALUE(LEFT(W$1,FIND("-",W$1,1)-1)))/(SUMIF(INDEX($V:$V,ROW($V31)-VALUE(LEFT(W$1,FIND("-",W$1,1)-1))+1):$V31,"&lt;0",INDEX($V:$V,ROW($V31)-VALUE(LEFT(W$1,FIND("-",W$1,1)-1))+1):$V31)/VALUE(LEFT(W$1,FIND("-",W$1,1)-1)))))))</f>
        <v>57.89473684210526</v>
      </c>
      <c r="Y31">
        <f>IF(ROW($E31)&lt;=VALUE(LEFT(Y$1,FIND("-",Y$1,1)-1)),0,MAX(INDEX(C:C,ROW(C31)-VALUE(LEFT(Y$1,FIND("-",Y$1,1)-1))+1):C31))</f>
        <v>3.3</v>
      </c>
      <c r="Z31">
        <f>IF(ROW($E31)&lt;=VALUE(LEFT(Z$1,FIND("-",Z$1,1)-1)),0,MIN(INDEX(D:D,ROW(D31)-VALUE(LEFT(Z$1,FIND("-",Z$1,1)-1))+1):D31))</f>
        <v>2.3199999999999998</v>
      </c>
      <c r="AA31">
        <f t="shared" si="9"/>
        <v>61.22448979591838</v>
      </c>
      <c r="AB31">
        <f>IF(ROW($AA31)&lt;=VALUE(LEFT(AA$1,FIND("-",AA$1,1)-1))+VALUE(LEFT(AB$1,FIND("-",AB$1,1)-1)-1),0,AVERAGE(INDEX($AA:$AA,ROW($AA31)-VALUE(LEFT(AB$1,FIND("-",AB$1,1)-1))+1):$AA31))</f>
        <v>76.870748299319743</v>
      </c>
      <c r="AC31">
        <f>IF(ROW($AA31)&lt;=VALUE(LEFT(AA$1,FIND("-",AA$1,1)-1))+VALUE(LEFT(AB$1,FIND("-",AB$1,1)-1)-1)+VALUE(LEFT(AC$1,FIND("-",AC$1,1)-1)-1),0,AVERAGE(INDEX($AB:$AB,ROW($AB31)-VALUE(LEFT(AC$1,FIND("-",AC$1,1)-1))+1):$AB31))</f>
        <v>80.045581918404238</v>
      </c>
      <c r="AE31">
        <f t="shared" si="7"/>
        <v>4201000</v>
      </c>
      <c r="AG31" t="str">
        <f t="shared" si="8"/>
        <v/>
      </c>
    </row>
    <row r="32" spans="1:33" x14ac:dyDescent="0.25">
      <c r="A32" s="6">
        <v>36570</v>
      </c>
      <c r="B32">
        <v>2.92</v>
      </c>
      <c r="C32">
        <v>2.92</v>
      </c>
      <c r="D32">
        <v>2.8</v>
      </c>
      <c r="E32">
        <v>2.82</v>
      </c>
      <c r="F32">
        <v>1.625788</v>
      </c>
      <c r="G32">
        <v>503000</v>
      </c>
      <c r="I32" t="str">
        <f t="shared" si="1"/>
        <v/>
      </c>
      <c r="J32" t="str">
        <f t="shared" si="2"/>
        <v/>
      </c>
      <c r="K32" t="str">
        <f t="shared" si="3"/>
        <v>Sell</v>
      </c>
      <c r="M32" s="11" t="str">
        <f t="shared" si="4"/>
        <v>Sell</v>
      </c>
      <c r="O32">
        <f>IF(ROW($E32)&lt;=VALUE(LEFT(O$1,FIND("-",O$1,1)-1)),0,IF(ROW($E32)=VALUE(LEFT(O$1,FIND("-",O$1,1)-1))+1,AVERAGE(INDEX($E:$E,ROW($E32)-VALUE(LEFT(O$1,FIND("-",O$1,1)-1))):$E32),($E32*(2/(VALUE(LEFT(O$1,FIND("-",O$1,1)-1))+1)))+(O31*(1-(2/(VALUE(LEFT(O$1,FIND("-",O$1,1)-1))+1))))))</f>
        <v>0</v>
      </c>
      <c r="Q32">
        <f>IF(ROW($E32)&lt;=VALUE(LEFT(Q$1,FIND("-",Q$1,1)-1)),0,IF(ROW($E32)=VALUE(LEFT(Q$1,FIND("-",Q$1,1)-1))+1,AVERAGE(INDEX($E:$E,ROW($E32)-VALUE(LEFT(Q$1,FIND("-",Q$1,1)-1))):$E32),($E32*(2/(VALUE(LEFT(Q$1,FIND("-",Q$1,1)-1))+1)))+(Q31*(1-(2/(VALUE(LEFT(Q$1,FIND("-",Q$1,1)-1))+1))))))</f>
        <v>2.7352446155587038</v>
      </c>
      <c r="R32">
        <f>IF(ROW($E32)&lt;=VALUE(LEFT(R$1,FIND("-",R$1,1)-1)),0,IF(ROW($E32)=VALUE(LEFT(R$1,FIND("-",R$1,1)-1))+1,AVERAGE(INDEX($E:$E,ROW($E32)-VALUE(LEFT(R$1,FIND("-",R$1,1)-1))):$E32),($E32*(2/(VALUE(LEFT(R$1,FIND("-",R$1,1)-1))+1)))+(R31*(1-(2/(VALUE(LEFT(R$1,FIND("-",R$1,1)-1))+1))))))</f>
        <v>2.5955902746567281</v>
      </c>
      <c r="S32">
        <f t="shared" si="5"/>
        <v>0.1396543409019757</v>
      </c>
      <c r="T32">
        <f>IF(ROW($E32)&lt;=MAX(VALUE(LEFT(Q$1,FIND("-",Q$1,1)-1)),VALUE(LEFT(R$1,FIND("-",R$1,1)-1)))+VALUE(LEFT(T$1,FIND("-",T$1,1)-1))-1,0,IF(ROW($E32)=MAX(VALUE(LEFT(Q$1,FIND("-",Q$1,1)-1)),VALUE(LEFT(R$1,FIND("-",R$1,1)-1)))+VALUE(LEFT(T$1,FIND("-",T$1,1)-1)),AVERAGE(INDEX($S:$S,ROW(S32)-VALUE(LEFT(T$1,FIND("-",T$1,1)-1))+1):S32),($E32*(2/(VALUE(LEFT(T$1,FIND("-",T$1,1)-1))+1)))+(T31*(1-(2/(VALUE(LEFT(T$1,FIND("-",T$1,1)-1))+1))))))</f>
        <v>0</v>
      </c>
      <c r="V32">
        <f t="shared" si="0"/>
        <v>-0.10000000000000009</v>
      </c>
      <c r="W32">
        <f>IF(ROW($E32)&lt;=VALUE(LEFT(W$1,FIND("-",W$1,1)-1))+1,0,IF(ROW($E31)=VALUE(LEFT(W$1,FIND("-",W$1,1)-1))+1,100-100/(1+ABS((SUMIF(INDEX($V:$V,ROW($V32)-VALUE(LEFT(W$1,FIND("-",W$1,1)-1))+1):$V32,"&gt;0",INDEX($V:$V,ROW($V32)-VALUE(LEFT(W$1,FIND("-",W$1,1)-1))+1):$V32)/COUNTIF(INDEX($V:$V,ROW($V32)-VALUE(LEFT(W$1,FIND("-",W$1,1)-1))+1):$V32,"&gt;0"))/(SUMIF(INDEX($V:$V,ROW($V32)-VALUE(LEFT(W$1,FIND("-",W$1,1)-1))+1):$V32,"&lt;0",INDEX($V:$V,ROW($V32)-VALUE(LEFT(W$1,FIND("-",W$1,1)-1))+1):$V32)/COUNTIF(INDEX($V:$V,ROW($V32)-VALUE(LEFT(W$1,FIND("-",W$1,1)-1))+1):$V32,"&lt;0")))),100-100/(1+ABS((SUMIF(INDEX($V:$V,ROW($V32)-VALUE(LEFT(W$1,FIND("-",W$1,1)-1))+1):$V32,"&gt;0",INDEX($V:$V,ROW($V32)-VALUE(LEFT(W$1,FIND("-",W$1,1)-1))+1):$V32)/VALUE(LEFT(W$1,FIND("-",W$1,1)-1)))/(SUMIF(INDEX($V:$V,ROW($V32)-VALUE(LEFT(W$1,FIND("-",W$1,1)-1))+1):$V32,"&lt;0",INDEX($V:$V,ROW($V32)-VALUE(LEFT(W$1,FIND("-",W$1,1)-1))+1):$V32)/VALUE(LEFT(W$1,FIND("-",W$1,1)-1)))))))</f>
        <v>57.225433526011564</v>
      </c>
      <c r="Y32">
        <f>IF(ROW($E32)&lt;=VALUE(LEFT(Y$1,FIND("-",Y$1,1)-1)),0,MAX(INDEX(C:C,ROW(C32)-VALUE(LEFT(Y$1,FIND("-",Y$1,1)-1))+1):C32))</f>
        <v>3.3</v>
      </c>
      <c r="Z32">
        <f>IF(ROW($E32)&lt;=VALUE(LEFT(Z$1,FIND("-",Z$1,1)-1)),0,MIN(INDEX(D:D,ROW(D32)-VALUE(LEFT(Z$1,FIND("-",Z$1,1)-1))+1):D32))</f>
        <v>2.3199999999999998</v>
      </c>
      <c r="AA32">
        <f t="shared" si="9"/>
        <v>51.020408163265309</v>
      </c>
      <c r="AB32">
        <f>IF(ROW($AA32)&lt;=VALUE(LEFT(AA$1,FIND("-",AA$1,1)-1))+VALUE(LEFT(AB$1,FIND("-",AB$1,1)-1)-1),0,AVERAGE(INDEX($AA:$AA,ROW($AA32)-VALUE(LEFT(AB$1,FIND("-",AB$1,1)-1))+1):$AA32))</f>
        <v>61.904761904761919</v>
      </c>
      <c r="AC32">
        <f>IF(ROW($AA32)&lt;=VALUE(LEFT(AA$1,FIND("-",AA$1,1)-1))+VALUE(LEFT(AB$1,FIND("-",AB$1,1)-1)-1)+VALUE(LEFT(AC$1,FIND("-",AC$1,1)-1)-1),0,AVERAGE(INDEX($AB:$AB,ROW($AB32)-VALUE(LEFT(AC$1,FIND("-",AC$1,1)-1))+1):$AB32))</f>
        <v>74.570105820105837</v>
      </c>
      <c r="AE32">
        <f t="shared" si="7"/>
        <v>3698000</v>
      </c>
      <c r="AG32" t="str">
        <f t="shared" si="8"/>
        <v>Sell</v>
      </c>
    </row>
    <row r="33" spans="1:33" x14ac:dyDescent="0.25">
      <c r="A33" s="6">
        <v>36571</v>
      </c>
      <c r="B33">
        <v>2.9</v>
      </c>
      <c r="C33">
        <v>3.06</v>
      </c>
      <c r="D33">
        <v>2.82</v>
      </c>
      <c r="E33">
        <v>2.88</v>
      </c>
      <c r="F33">
        <v>1.66038</v>
      </c>
      <c r="G33">
        <v>668000</v>
      </c>
      <c r="I33" t="str">
        <f t="shared" si="1"/>
        <v/>
      </c>
      <c r="J33" t="str">
        <f t="shared" si="2"/>
        <v/>
      </c>
      <c r="K33" t="str">
        <f t="shared" si="3"/>
        <v/>
      </c>
      <c r="M33" s="11" t="str">
        <f t="shared" si="4"/>
        <v/>
      </c>
      <c r="O33">
        <f>IF(ROW($E33)&lt;=VALUE(LEFT(O$1,FIND("-",O$1,1)-1)),0,IF(ROW($E33)=VALUE(LEFT(O$1,FIND("-",O$1,1)-1))+1,AVERAGE(INDEX($E:$E,ROW($E33)-VALUE(LEFT(O$1,FIND("-",O$1,1)-1))):$E33),($E33*(2/(VALUE(LEFT(O$1,FIND("-",O$1,1)-1))+1)))+(O32*(1-(2/(VALUE(LEFT(O$1,FIND("-",O$1,1)-1))+1))))))</f>
        <v>0</v>
      </c>
      <c r="Q33">
        <f>IF(ROW($E33)&lt;=VALUE(LEFT(Q$1,FIND("-",Q$1,1)-1)),0,IF(ROW($E33)=VALUE(LEFT(Q$1,FIND("-",Q$1,1)-1))+1,AVERAGE(INDEX($E:$E,ROW($E33)-VALUE(LEFT(Q$1,FIND("-",Q$1,1)-1))):$E33),($E33*(2/(VALUE(LEFT(Q$1,FIND("-",Q$1,1)-1))+1)))+(Q32*(1-(2/(VALUE(LEFT(Q$1,FIND("-",Q$1,1)-1))+1))))))</f>
        <v>2.7575146747035184</v>
      </c>
      <c r="R33">
        <f>IF(ROW($E33)&lt;=VALUE(LEFT(R$1,FIND("-",R$1,1)-1)),0,IF(ROW($E33)=VALUE(LEFT(R$1,FIND("-",R$1,1)-1))+1,AVERAGE(INDEX($E:$E,ROW($E33)-VALUE(LEFT(R$1,FIND("-",R$1,1)-1))):$E33),($E33*(2/(VALUE(LEFT(R$1,FIND("-",R$1,1)-1))+1)))+(R32*(1-(2/(VALUE(LEFT(R$1,FIND("-",R$1,1)-1))+1))))))</f>
        <v>2.6166576617191928</v>
      </c>
      <c r="S33">
        <f t="shared" si="5"/>
        <v>0.14085701298432562</v>
      </c>
      <c r="T33">
        <f>IF(ROW($E33)&lt;=MAX(VALUE(LEFT(Q$1,FIND("-",Q$1,1)-1)),VALUE(LEFT(R$1,FIND("-",R$1,1)-1)))+VALUE(LEFT(T$1,FIND("-",T$1,1)-1))-1,0,IF(ROW($E33)=MAX(VALUE(LEFT(Q$1,FIND("-",Q$1,1)-1)),VALUE(LEFT(R$1,FIND("-",R$1,1)-1)))+VALUE(LEFT(T$1,FIND("-",T$1,1)-1)),AVERAGE(INDEX($S:$S,ROW(S33)-VALUE(LEFT(T$1,FIND("-",T$1,1)-1))+1):S33),($E33*(2/(VALUE(LEFT(T$1,FIND("-",T$1,1)-1))+1)))+(T32*(1-(2/(VALUE(LEFT(T$1,FIND("-",T$1,1)-1))+1))))))</f>
        <v>0</v>
      </c>
      <c r="V33">
        <f t="shared" si="0"/>
        <v>6.0000000000000053E-2</v>
      </c>
      <c r="W33">
        <f>IF(ROW($E33)&lt;=VALUE(LEFT(W$1,FIND("-",W$1,1)-1))+1,0,IF(ROW($E32)=VALUE(LEFT(W$1,FIND("-",W$1,1)-1))+1,100-100/(1+ABS((SUMIF(INDEX($V:$V,ROW($V33)-VALUE(LEFT(W$1,FIND("-",W$1,1)-1))+1):$V33,"&gt;0",INDEX($V:$V,ROW($V33)-VALUE(LEFT(W$1,FIND("-",W$1,1)-1))+1):$V33)/COUNTIF(INDEX($V:$V,ROW($V33)-VALUE(LEFT(W$1,FIND("-",W$1,1)-1))+1):$V33,"&gt;0"))/(SUMIF(INDEX($V:$V,ROW($V33)-VALUE(LEFT(W$1,FIND("-",W$1,1)-1))+1):$V33,"&lt;0",INDEX($V:$V,ROW($V33)-VALUE(LEFT(W$1,FIND("-",W$1,1)-1))+1):$V33)/COUNTIF(INDEX($V:$V,ROW($V33)-VALUE(LEFT(W$1,FIND("-",W$1,1)-1))+1):$V33,"&lt;0")))),100-100/(1+ABS((SUMIF(INDEX($V:$V,ROW($V33)-VALUE(LEFT(W$1,FIND("-",W$1,1)-1))+1):$V33,"&gt;0",INDEX($V:$V,ROW($V33)-VALUE(LEFT(W$1,FIND("-",W$1,1)-1))+1):$V33)/VALUE(LEFT(W$1,FIND("-",W$1,1)-1)))/(SUMIF(INDEX($V:$V,ROW($V33)-VALUE(LEFT(W$1,FIND("-",W$1,1)-1))+1):$V33,"&lt;0",INDEX($V:$V,ROW($V33)-VALUE(LEFT(W$1,FIND("-",W$1,1)-1))+1):$V33)/VALUE(LEFT(W$1,FIND("-",W$1,1)-1)))))))</f>
        <v>64.024390243902445</v>
      </c>
      <c r="Y33">
        <f>IF(ROW($E33)&lt;=VALUE(LEFT(Y$1,FIND("-",Y$1,1)-1)),0,MAX(INDEX(C:C,ROW(C33)-VALUE(LEFT(Y$1,FIND("-",Y$1,1)-1))+1):C33))</f>
        <v>3.3</v>
      </c>
      <c r="Z33">
        <f>IF(ROW($E33)&lt;=VALUE(LEFT(Z$1,FIND("-",Z$1,1)-1)),0,MIN(INDEX(D:D,ROW(D33)-VALUE(LEFT(Z$1,FIND("-",Z$1,1)-1))+1):D33))</f>
        <v>2.3199999999999998</v>
      </c>
      <c r="AA33">
        <f t="shared" si="9"/>
        <v>57.142857142857153</v>
      </c>
      <c r="AB33">
        <f>IF(ROW($AA33)&lt;=VALUE(LEFT(AA$1,FIND("-",AA$1,1)-1))+VALUE(LEFT(AB$1,FIND("-",AB$1,1)-1)-1),0,AVERAGE(INDEX($AA:$AA,ROW($AA33)-VALUE(LEFT(AB$1,FIND("-",AB$1,1)-1))+1):$AA33))</f>
        <v>56.462585034013614</v>
      </c>
      <c r="AC33">
        <f>IF(ROW($AA33)&lt;=VALUE(LEFT(AA$1,FIND("-",AA$1,1)-1))+VALUE(LEFT(AB$1,FIND("-",AB$1,1)-1)-1)+VALUE(LEFT(AC$1,FIND("-",AC$1,1)-1)-1),0,AVERAGE(INDEX($AB:$AB,ROW($AB33)-VALUE(LEFT(AC$1,FIND("-",AC$1,1)-1))+1):$AB33))</f>
        <v>65.07936507936509</v>
      </c>
      <c r="AE33">
        <f t="shared" si="7"/>
        <v>4366000</v>
      </c>
      <c r="AG33" t="str">
        <f t="shared" si="8"/>
        <v/>
      </c>
    </row>
    <row r="34" spans="1:33" x14ac:dyDescent="0.25">
      <c r="A34" s="6">
        <v>36572</v>
      </c>
      <c r="B34">
        <v>2.9</v>
      </c>
      <c r="C34">
        <v>3.04</v>
      </c>
      <c r="D34">
        <v>2.86</v>
      </c>
      <c r="E34">
        <v>2.93</v>
      </c>
      <c r="F34">
        <v>1.689206</v>
      </c>
      <c r="G34">
        <v>862000</v>
      </c>
      <c r="I34" t="str">
        <f t="shared" si="1"/>
        <v/>
      </c>
      <c r="J34" t="str">
        <f t="shared" si="2"/>
        <v/>
      </c>
      <c r="K34" t="str">
        <f t="shared" si="3"/>
        <v/>
      </c>
      <c r="M34" s="11" t="str">
        <f t="shared" si="4"/>
        <v/>
      </c>
      <c r="O34">
        <f>IF(ROW($E34)&lt;=VALUE(LEFT(O$1,FIND("-",O$1,1)-1)),0,IF(ROW($E34)=VALUE(LEFT(O$1,FIND("-",O$1,1)-1))+1,AVERAGE(INDEX($E:$E,ROW($E34)-VALUE(LEFT(O$1,FIND("-",O$1,1)-1))):$E34),($E34*(2/(VALUE(LEFT(O$1,FIND("-",O$1,1)-1))+1)))+(O33*(1-(2/(VALUE(LEFT(O$1,FIND("-",O$1,1)-1))+1))))))</f>
        <v>0</v>
      </c>
      <c r="Q34">
        <f>IF(ROW($E34)&lt;=VALUE(LEFT(Q$1,FIND("-",Q$1,1)-1)),0,IF(ROW($E34)=VALUE(LEFT(Q$1,FIND("-",Q$1,1)-1))+1,AVERAGE(INDEX($E:$E,ROW($E34)-VALUE(LEFT(Q$1,FIND("-",Q$1,1)-1))):$E34),($E34*(2/(VALUE(LEFT(Q$1,FIND("-",Q$1,1)-1))+1)))+(Q33*(1-(2/(VALUE(LEFT(Q$1,FIND("-",Q$1,1)-1))+1))))))</f>
        <v>2.7840508785952851</v>
      </c>
      <c r="R34">
        <f>IF(ROW($E34)&lt;=VALUE(LEFT(R$1,FIND("-",R$1,1)-1)),0,IF(ROW($E34)=VALUE(LEFT(R$1,FIND("-",R$1,1)-1))+1,AVERAGE(INDEX($E:$E,ROW($E34)-VALUE(LEFT(R$1,FIND("-",R$1,1)-1))):$E34),($E34*(2/(VALUE(LEFT(R$1,FIND("-",R$1,1)-1))+1)))+(R33*(1-(2/(VALUE(LEFT(R$1,FIND("-",R$1,1)-1))+1))))))</f>
        <v>2.6398682052955489</v>
      </c>
      <c r="S34">
        <f t="shared" si="5"/>
        <v>0.14418267329973622</v>
      </c>
      <c r="T34">
        <f>IF(ROW($E34)&lt;=MAX(VALUE(LEFT(Q$1,FIND("-",Q$1,1)-1)),VALUE(LEFT(R$1,FIND("-",R$1,1)-1)))+VALUE(LEFT(T$1,FIND("-",T$1,1)-1))-1,0,IF(ROW($E34)=MAX(VALUE(LEFT(Q$1,FIND("-",Q$1,1)-1)),VALUE(LEFT(R$1,FIND("-",R$1,1)-1)))+VALUE(LEFT(T$1,FIND("-",T$1,1)-1)),AVERAGE(INDEX($S:$S,ROW(S34)-VALUE(LEFT(T$1,FIND("-",T$1,1)-1))+1):S34),($E34*(2/(VALUE(LEFT(T$1,FIND("-",T$1,1)-1))+1)))+(T33*(1-(2/(VALUE(LEFT(T$1,FIND("-",T$1,1)-1))+1))))))</f>
        <v>0</v>
      </c>
      <c r="V34">
        <f t="shared" si="0"/>
        <v>5.0000000000000266E-2</v>
      </c>
      <c r="W34">
        <f>IF(ROW($E34)&lt;=VALUE(LEFT(W$1,FIND("-",W$1,1)-1))+1,0,IF(ROW($E33)=VALUE(LEFT(W$1,FIND("-",W$1,1)-1))+1,100-100/(1+ABS((SUMIF(INDEX($V:$V,ROW($V34)-VALUE(LEFT(W$1,FIND("-",W$1,1)-1))+1):$V34,"&gt;0",INDEX($V:$V,ROW($V34)-VALUE(LEFT(W$1,FIND("-",W$1,1)-1))+1):$V34)/COUNTIF(INDEX($V:$V,ROW($V34)-VALUE(LEFT(W$1,FIND("-",W$1,1)-1))+1):$V34,"&gt;0"))/(SUMIF(INDEX($V:$V,ROW($V34)-VALUE(LEFT(W$1,FIND("-",W$1,1)-1))+1):$V34,"&lt;0",INDEX($V:$V,ROW($V34)-VALUE(LEFT(W$1,FIND("-",W$1,1)-1))+1):$V34)/COUNTIF(INDEX($V:$V,ROW($V34)-VALUE(LEFT(W$1,FIND("-",W$1,1)-1))+1):$V34,"&lt;0")))),100-100/(1+ABS((SUMIF(INDEX($V:$V,ROW($V34)-VALUE(LEFT(W$1,FIND("-",W$1,1)-1))+1):$V34,"&gt;0",INDEX($V:$V,ROW($V34)-VALUE(LEFT(W$1,FIND("-",W$1,1)-1))+1):$V34)/VALUE(LEFT(W$1,FIND("-",W$1,1)-1)))/(SUMIF(INDEX($V:$V,ROW($V34)-VALUE(LEFT(W$1,FIND("-",W$1,1)-1))+1):$V34,"&lt;0",INDEX($V:$V,ROW($V34)-VALUE(LEFT(W$1,FIND("-",W$1,1)-1))+1):$V34)/VALUE(LEFT(W$1,FIND("-",W$1,1)-1)))))))</f>
        <v>63.8036809815951</v>
      </c>
      <c r="Y34">
        <f>IF(ROW($E34)&lt;=VALUE(LEFT(Y$1,FIND("-",Y$1,1)-1)),0,MAX(INDEX(C:C,ROW(C34)-VALUE(LEFT(Y$1,FIND("-",Y$1,1)-1))+1):C34))</f>
        <v>3.3</v>
      </c>
      <c r="Z34">
        <f>IF(ROW($E34)&lt;=VALUE(LEFT(Z$1,FIND("-",Z$1,1)-1)),0,MIN(INDEX(D:D,ROW(D34)-VALUE(LEFT(Z$1,FIND("-",Z$1,1)-1))+1):D34))</f>
        <v>2.3199999999999998</v>
      </c>
      <c r="AA34">
        <f t="shared" si="9"/>
        <v>62.24489795918371</v>
      </c>
      <c r="AB34">
        <f>IF(ROW($AA34)&lt;=VALUE(LEFT(AA$1,FIND("-",AA$1,1)-1))+VALUE(LEFT(AB$1,FIND("-",AB$1,1)-1)-1),0,AVERAGE(INDEX($AA:$AA,ROW($AA34)-VALUE(LEFT(AB$1,FIND("-",AB$1,1)-1))+1):$AA34))</f>
        <v>56.802721088435391</v>
      </c>
      <c r="AC34">
        <f>IF(ROW($AA34)&lt;=VALUE(LEFT(AA$1,FIND("-",AA$1,1)-1))+VALUE(LEFT(AB$1,FIND("-",AB$1,1)-1)-1)+VALUE(LEFT(AC$1,FIND("-",AC$1,1)-1)-1),0,AVERAGE(INDEX($AB:$AB,ROW($AB34)-VALUE(LEFT(AC$1,FIND("-",AC$1,1)-1))+1):$AB34))</f>
        <v>58.390022675736979</v>
      </c>
      <c r="AE34">
        <f t="shared" si="7"/>
        <v>5228000</v>
      </c>
      <c r="AG34" t="str">
        <f t="shared" si="8"/>
        <v/>
      </c>
    </row>
    <row r="35" spans="1:33" x14ac:dyDescent="0.25">
      <c r="A35" s="6">
        <v>36573</v>
      </c>
      <c r="B35">
        <v>2.96</v>
      </c>
      <c r="C35">
        <v>3.04</v>
      </c>
      <c r="D35">
        <v>2.9</v>
      </c>
      <c r="E35">
        <v>2.92</v>
      </c>
      <c r="F35">
        <v>1.683441</v>
      </c>
      <c r="G35">
        <v>896000</v>
      </c>
      <c r="I35" t="str">
        <f t="shared" si="1"/>
        <v/>
      </c>
      <c r="J35" t="str">
        <f t="shared" si="2"/>
        <v/>
      </c>
      <c r="K35" t="str">
        <f t="shared" si="3"/>
        <v/>
      </c>
      <c r="M35" s="11" t="str">
        <f t="shared" si="4"/>
        <v/>
      </c>
      <c r="O35">
        <f>IF(ROW($E35)&lt;=VALUE(LEFT(O$1,FIND("-",O$1,1)-1)),0,IF(ROW($E35)=VALUE(LEFT(O$1,FIND("-",O$1,1)-1))+1,AVERAGE(INDEX($E:$E,ROW($E35)-VALUE(LEFT(O$1,FIND("-",O$1,1)-1))):$E35),($E35*(2/(VALUE(LEFT(O$1,FIND("-",O$1,1)-1))+1)))+(O34*(1-(2/(VALUE(LEFT(O$1,FIND("-",O$1,1)-1))+1))))))</f>
        <v>0</v>
      </c>
      <c r="Q35">
        <f>IF(ROW($E35)&lt;=VALUE(LEFT(Q$1,FIND("-",Q$1,1)-1)),0,IF(ROW($E35)=VALUE(LEFT(Q$1,FIND("-",Q$1,1)-1))+1,AVERAGE(INDEX($E:$E,ROW($E35)-VALUE(LEFT(Q$1,FIND("-",Q$1,1)-1))):$E35),($E35*(2/(VALUE(LEFT(Q$1,FIND("-",Q$1,1)-1))+1)))+(Q34*(1-(2/(VALUE(LEFT(Q$1,FIND("-",Q$1,1)-1))+1))))))</f>
        <v>2.8049661280421643</v>
      </c>
      <c r="R35">
        <f>IF(ROW($E35)&lt;=VALUE(LEFT(R$1,FIND("-",R$1,1)-1)),0,IF(ROW($E35)=VALUE(LEFT(R$1,FIND("-",R$1,1)-1))+1,AVERAGE(INDEX($E:$E,ROW($E35)-VALUE(LEFT(R$1,FIND("-",R$1,1)-1))):$E35),($E35*(2/(VALUE(LEFT(R$1,FIND("-",R$1,1)-1))+1)))+(R34*(1-(2/(VALUE(LEFT(R$1,FIND("-",R$1,1)-1))+1))))))</f>
        <v>2.6606187086069895</v>
      </c>
      <c r="S35">
        <f t="shared" si="5"/>
        <v>0.14434741943517482</v>
      </c>
      <c r="T35">
        <f>IF(ROW($E35)&lt;=MAX(VALUE(LEFT(Q$1,FIND("-",Q$1,1)-1)),VALUE(LEFT(R$1,FIND("-",R$1,1)-1)))+VALUE(LEFT(T$1,FIND("-",T$1,1)-1))-1,0,IF(ROW($E35)=MAX(VALUE(LEFT(Q$1,FIND("-",Q$1,1)-1)),VALUE(LEFT(R$1,FIND("-",R$1,1)-1)))+VALUE(LEFT(T$1,FIND("-",T$1,1)-1)),AVERAGE(INDEX($S:$S,ROW(S35)-VALUE(LEFT(T$1,FIND("-",T$1,1)-1))+1):S35),($E35*(2/(VALUE(LEFT(T$1,FIND("-",T$1,1)-1))+1)))+(T34*(1-(2/(VALUE(LEFT(T$1,FIND("-",T$1,1)-1))+1))))))</f>
        <v>0.11494564106101551</v>
      </c>
      <c r="V35">
        <f t="shared" si="0"/>
        <v>-1.0000000000000231E-2</v>
      </c>
      <c r="W35">
        <f>IF(ROW($E35)&lt;=VALUE(LEFT(W$1,FIND("-",W$1,1)-1))+1,0,IF(ROW($E34)=VALUE(LEFT(W$1,FIND("-",W$1,1)-1))+1,100-100/(1+ABS((SUMIF(INDEX($V:$V,ROW($V35)-VALUE(LEFT(W$1,FIND("-",W$1,1)-1))+1):$V35,"&gt;0",INDEX($V:$V,ROW($V35)-VALUE(LEFT(W$1,FIND("-",W$1,1)-1))+1):$V35)/COUNTIF(INDEX($V:$V,ROW($V35)-VALUE(LEFT(W$1,FIND("-",W$1,1)-1))+1):$V35,"&gt;0"))/(SUMIF(INDEX($V:$V,ROW($V35)-VALUE(LEFT(W$1,FIND("-",W$1,1)-1))+1):$V35,"&lt;0",INDEX($V:$V,ROW($V35)-VALUE(LEFT(W$1,FIND("-",W$1,1)-1))+1):$V35)/COUNTIF(INDEX($V:$V,ROW($V35)-VALUE(LEFT(W$1,FIND("-",W$1,1)-1))+1):$V35,"&lt;0")))),100-100/(1+ABS((SUMIF(INDEX($V:$V,ROW($V35)-VALUE(LEFT(W$1,FIND("-",W$1,1)-1))+1):$V35,"&gt;0",INDEX($V:$V,ROW($V35)-VALUE(LEFT(W$1,FIND("-",W$1,1)-1))+1):$V35)/VALUE(LEFT(W$1,FIND("-",W$1,1)-1)))/(SUMIF(INDEX($V:$V,ROW($V35)-VALUE(LEFT(W$1,FIND("-",W$1,1)-1))+1):$V35,"&lt;0",INDEX($V:$V,ROW($V35)-VALUE(LEFT(W$1,FIND("-",W$1,1)-1))+1):$V35)/VALUE(LEFT(W$1,FIND("-",W$1,1)-1)))))))</f>
        <v>66.666666666666657</v>
      </c>
      <c r="Y35">
        <f>IF(ROW($E35)&lt;=VALUE(LEFT(Y$1,FIND("-",Y$1,1)-1)),0,MAX(INDEX(C:C,ROW(C35)-VALUE(LEFT(Y$1,FIND("-",Y$1,1)-1))+1):C35))</f>
        <v>3.3</v>
      </c>
      <c r="Z35">
        <f>IF(ROW($E35)&lt;=VALUE(LEFT(Z$1,FIND("-",Z$1,1)-1)),0,MIN(INDEX(D:D,ROW(D35)-VALUE(LEFT(Z$1,FIND("-",Z$1,1)-1))+1):D35))</f>
        <v>2.3199999999999998</v>
      </c>
      <c r="AA35">
        <f t="shared" si="9"/>
        <v>61.22448979591838</v>
      </c>
      <c r="AB35">
        <f>IF(ROW($AA35)&lt;=VALUE(LEFT(AA$1,FIND("-",AA$1,1)-1))+VALUE(LEFT(AB$1,FIND("-",AB$1,1)-1)-1),0,AVERAGE(INDEX($AA:$AA,ROW($AA35)-VALUE(LEFT(AB$1,FIND("-",AB$1,1)-1))+1):$AA35))</f>
        <v>60.204081632653079</v>
      </c>
      <c r="AC35">
        <f>IF(ROW($AA35)&lt;=VALUE(LEFT(AA$1,FIND("-",AA$1,1)-1))+VALUE(LEFT(AB$1,FIND("-",AB$1,1)-1)-1)+VALUE(LEFT(AC$1,FIND("-",AC$1,1)-1)-1),0,AVERAGE(INDEX($AB:$AB,ROW($AB35)-VALUE(LEFT(AC$1,FIND("-",AC$1,1)-1))+1):$AB35))</f>
        <v>57.823129251700692</v>
      </c>
      <c r="AE35">
        <f t="shared" si="7"/>
        <v>4332000</v>
      </c>
      <c r="AG35" t="str">
        <f t="shared" si="8"/>
        <v/>
      </c>
    </row>
    <row r="36" spans="1:33" x14ac:dyDescent="0.25">
      <c r="A36" s="6">
        <v>36574</v>
      </c>
      <c r="B36">
        <v>2.98</v>
      </c>
      <c r="C36">
        <v>3.08</v>
      </c>
      <c r="D36">
        <v>2.87</v>
      </c>
      <c r="E36">
        <v>2.99</v>
      </c>
      <c r="F36">
        <v>1.723797</v>
      </c>
      <c r="G36">
        <v>1351000</v>
      </c>
      <c r="I36" t="str">
        <f t="shared" si="1"/>
        <v/>
      </c>
      <c r="J36" t="str">
        <f t="shared" si="2"/>
        <v>Overbought</v>
      </c>
      <c r="K36" t="str">
        <f t="shared" si="3"/>
        <v/>
      </c>
      <c r="M36" s="11" t="str">
        <f t="shared" si="4"/>
        <v/>
      </c>
      <c r="O36">
        <f>IF(ROW($E36)&lt;=VALUE(LEFT(O$1,FIND("-",O$1,1)-1)),0,IF(ROW($E36)=VALUE(LEFT(O$1,FIND("-",O$1,1)-1))+1,AVERAGE(INDEX($E:$E,ROW($E36)-VALUE(LEFT(O$1,FIND("-",O$1,1)-1))):$E36),($E36*(2/(VALUE(LEFT(O$1,FIND("-",O$1,1)-1))+1)))+(O35*(1-(2/(VALUE(LEFT(O$1,FIND("-",O$1,1)-1))+1))))))</f>
        <v>0</v>
      </c>
      <c r="Q36">
        <f>IF(ROW($E36)&lt;=VALUE(LEFT(Q$1,FIND("-",Q$1,1)-1)),0,IF(ROW($E36)=VALUE(LEFT(Q$1,FIND("-",Q$1,1)-1))+1,AVERAGE(INDEX($E:$E,ROW($E36)-VALUE(LEFT(Q$1,FIND("-",Q$1,1)-1))):$E36),($E36*(2/(VALUE(LEFT(Q$1,FIND("-",Q$1,1)-1))+1)))+(Q35*(1-(2/(VALUE(LEFT(Q$1,FIND("-",Q$1,1)-1))+1))))))</f>
        <v>2.8334328775741389</v>
      </c>
      <c r="R36">
        <f>IF(ROW($E36)&lt;=VALUE(LEFT(R$1,FIND("-",R$1,1)-1)),0,IF(ROW($E36)=VALUE(LEFT(R$1,FIND("-",R$1,1)-1))+1,AVERAGE(INDEX($E:$E,ROW($E36)-VALUE(LEFT(R$1,FIND("-",R$1,1)-1))):$E36),($E36*(2/(VALUE(LEFT(R$1,FIND("-",R$1,1)-1))+1)))+(R35*(1-(2/(VALUE(LEFT(R$1,FIND("-",R$1,1)-1))+1))))))</f>
        <v>2.6850173227842498</v>
      </c>
      <c r="S36">
        <f t="shared" si="5"/>
        <v>0.1484155547898891</v>
      </c>
      <c r="T36">
        <f>IF(ROW($E36)&lt;=MAX(VALUE(LEFT(Q$1,FIND("-",Q$1,1)-1)),VALUE(LEFT(R$1,FIND("-",R$1,1)-1)))+VALUE(LEFT(T$1,FIND("-",T$1,1)-1))-1,0,IF(ROW($E36)=MAX(VALUE(LEFT(Q$1,FIND("-",Q$1,1)-1)),VALUE(LEFT(R$1,FIND("-",R$1,1)-1)))+VALUE(LEFT(T$1,FIND("-",T$1,1)-1)),AVERAGE(INDEX($S:$S,ROW(S36)-VALUE(LEFT(T$1,FIND("-",T$1,1)-1))+1):S36),($S36*(2/(VALUE(LEFT(T$1,FIND("-",T$1,1)-1))+1)))+(T35*(1-(2/(VALUE(LEFT(T$1,FIND("-",T$1,1)-1))+1))))))</f>
        <v>0.12163962380679023</v>
      </c>
      <c r="V36">
        <f t="shared" si="0"/>
        <v>7.0000000000000284E-2</v>
      </c>
      <c r="W36">
        <f>IF(ROW($E36)&lt;=VALUE(LEFT(W$1,FIND("-",W$1,1)-1))+1,0,IF(ROW($E35)=VALUE(LEFT(W$1,FIND("-",W$1,1)-1))+1,100-100/(1+ABS((SUMIF(INDEX($V:$V,ROW($V36)-VALUE(LEFT(W$1,FIND("-",W$1,1)-1))+1):$V36,"&gt;0",INDEX($V:$V,ROW($V36)-VALUE(LEFT(W$1,FIND("-",W$1,1)-1))+1):$V36)/COUNTIF(INDEX($V:$V,ROW($V36)-VALUE(LEFT(W$1,FIND("-",W$1,1)-1))+1):$V36,"&gt;0"))/(SUMIF(INDEX($V:$V,ROW($V36)-VALUE(LEFT(W$1,FIND("-",W$1,1)-1))+1):$V36,"&lt;0",INDEX($V:$V,ROW($V36)-VALUE(LEFT(W$1,FIND("-",W$1,1)-1))+1):$V36)/COUNTIF(INDEX($V:$V,ROW($V36)-VALUE(LEFT(W$1,FIND("-",W$1,1)-1))+1):$V36,"&lt;0")))),100-100/(1+ABS((SUMIF(INDEX($V:$V,ROW($V36)-VALUE(LEFT(W$1,FIND("-",W$1,1)-1))+1):$V36,"&gt;0",INDEX($V:$V,ROW($V36)-VALUE(LEFT(W$1,FIND("-",W$1,1)-1))+1):$V36)/VALUE(LEFT(W$1,FIND("-",W$1,1)-1)))/(SUMIF(INDEX($V:$V,ROW($V36)-VALUE(LEFT(W$1,FIND("-",W$1,1)-1))+1):$V36,"&lt;0",INDEX($V:$V,ROW($V36)-VALUE(LEFT(W$1,FIND("-",W$1,1)-1))+1):$V36)/VALUE(LEFT(W$1,FIND("-",W$1,1)-1)))))))</f>
        <v>71.153846153846146</v>
      </c>
      <c r="Y36">
        <f>IF(ROW($E36)&lt;=VALUE(LEFT(Y$1,FIND("-",Y$1,1)-1)),0,MAX(INDEX(C:C,ROW(C36)-VALUE(LEFT(Y$1,FIND("-",Y$1,1)-1))+1):C36))</f>
        <v>3.3</v>
      </c>
      <c r="Z36">
        <f>IF(ROW($E36)&lt;=VALUE(LEFT(Z$1,FIND("-",Z$1,1)-1)),0,MIN(INDEX(D:D,ROW(D36)-VALUE(LEFT(Z$1,FIND("-",Z$1,1)-1))+1):D36))</f>
        <v>2.33</v>
      </c>
      <c r="AA36">
        <f t="shared" si="9"/>
        <v>68.041237113402104</v>
      </c>
      <c r="AB36">
        <f>IF(ROW($AA36)&lt;=VALUE(LEFT(AA$1,FIND("-",AA$1,1)-1))+VALUE(LEFT(AB$1,FIND("-",AB$1,1)-1)-1),0,AVERAGE(INDEX($AA:$AA,ROW($AA36)-VALUE(LEFT(AB$1,FIND("-",AB$1,1)-1))+1):$AA36))</f>
        <v>63.83687495616806</v>
      </c>
      <c r="AC36">
        <f>IF(ROW($AA36)&lt;=VALUE(LEFT(AA$1,FIND("-",AA$1,1)-1))+VALUE(LEFT(AB$1,FIND("-",AB$1,1)-1)-1)+VALUE(LEFT(AC$1,FIND("-",AC$1,1)-1)-1),0,AVERAGE(INDEX($AB:$AB,ROW($AB36)-VALUE(LEFT(AC$1,FIND("-",AC$1,1)-1))+1):$AB36))</f>
        <v>60.281225892418838</v>
      </c>
      <c r="AE36">
        <f t="shared" si="7"/>
        <v>5683000</v>
      </c>
      <c r="AG36" t="str">
        <f t="shared" si="8"/>
        <v/>
      </c>
    </row>
    <row r="37" spans="1:33" x14ac:dyDescent="0.25">
      <c r="A37" s="6">
        <v>36577</v>
      </c>
      <c r="B37">
        <v>2.99</v>
      </c>
      <c r="C37">
        <v>3.2</v>
      </c>
      <c r="D37">
        <v>2.95</v>
      </c>
      <c r="E37">
        <v>3</v>
      </c>
      <c r="F37">
        <v>1.729562</v>
      </c>
      <c r="G37">
        <v>2777000</v>
      </c>
      <c r="I37" t="str">
        <f t="shared" si="1"/>
        <v/>
      </c>
      <c r="J37" t="str">
        <f t="shared" si="2"/>
        <v>Overbought</v>
      </c>
      <c r="K37" t="str">
        <f t="shared" si="3"/>
        <v/>
      </c>
      <c r="M37" s="11" t="str">
        <f t="shared" si="4"/>
        <v/>
      </c>
      <c r="O37">
        <f>IF(ROW($E37)&lt;=VALUE(LEFT(O$1,FIND("-",O$1,1)-1)),0,IF(ROW($E37)=VALUE(LEFT(O$1,FIND("-",O$1,1)-1))+1,AVERAGE(INDEX($E:$E,ROW($E37)-VALUE(LEFT(O$1,FIND("-",O$1,1)-1))):$E37),($E37*(2/(VALUE(LEFT(O$1,FIND("-",O$1,1)-1))+1)))+(O36*(1-(2/(VALUE(LEFT(O$1,FIND("-",O$1,1)-1))+1))))))</f>
        <v>0</v>
      </c>
      <c r="Q37">
        <f>IF(ROW($E37)&lt;=VALUE(LEFT(Q$1,FIND("-",Q$1,1)-1)),0,IF(ROW($E37)=VALUE(LEFT(Q$1,FIND("-",Q$1,1)-1))+1,AVERAGE(INDEX($E:$E,ROW($E37)-VALUE(LEFT(Q$1,FIND("-",Q$1,1)-1))):$E37),($E37*(2/(VALUE(LEFT(Q$1,FIND("-",Q$1,1)-1))+1)))+(Q36*(1-(2/(VALUE(LEFT(Q$1,FIND("-",Q$1,1)-1))+1))))))</f>
        <v>2.8590585887165791</v>
      </c>
      <c r="R37">
        <f>IF(ROW($E37)&lt;=VALUE(LEFT(R$1,FIND("-",R$1,1)-1)),0,IF(ROW($E37)=VALUE(LEFT(R$1,FIND("-",R$1,1)-1))+1,AVERAGE(INDEX($E:$E,ROW($E37)-VALUE(LEFT(R$1,FIND("-",R$1,1)-1))):$E37),($E37*(2/(VALUE(LEFT(R$1,FIND("-",R$1,1)-1))+1)))+(R36*(1-(2/(VALUE(LEFT(R$1,FIND("-",R$1,1)-1))+1))))))</f>
        <v>2.7083493729483794</v>
      </c>
      <c r="S37">
        <f t="shared" si="5"/>
        <v>0.15070921576819973</v>
      </c>
      <c r="T37">
        <f>IF(ROW($E37)&lt;=MAX(VALUE(LEFT(Q$1,FIND("-",Q$1,1)-1)),VALUE(LEFT(R$1,FIND("-",R$1,1)-1)))+VALUE(LEFT(T$1,FIND("-",T$1,1)-1))-1,0,IF(ROW($E37)=MAX(VALUE(LEFT(Q$1,FIND("-",Q$1,1)-1)),VALUE(LEFT(R$1,FIND("-",R$1,1)-1)))+VALUE(LEFT(T$1,FIND("-",T$1,1)-1)),AVERAGE(INDEX($S:$S,ROW(S37)-VALUE(LEFT(T$1,FIND("-",T$1,1)-1))+1):S37),($S37*(2/(VALUE(LEFT(T$1,FIND("-",T$1,1)-1))+1)))+(T36*(1-(2/(VALUE(LEFT(T$1,FIND("-",T$1,1)-1))+1))))))</f>
        <v>0.12745354219907212</v>
      </c>
      <c r="V37">
        <f t="shared" si="0"/>
        <v>9.9999999999997868E-3</v>
      </c>
      <c r="W37">
        <f>IF(ROW($E37)&lt;=VALUE(LEFT(W$1,FIND("-",W$1,1)-1))+1,0,IF(ROW($E36)=VALUE(LEFT(W$1,FIND("-",W$1,1)-1))+1,100-100/(1+ABS((SUMIF(INDEX($V:$V,ROW($V37)-VALUE(LEFT(W$1,FIND("-",W$1,1)-1))+1):$V37,"&gt;0",INDEX($V:$V,ROW($V37)-VALUE(LEFT(W$1,FIND("-",W$1,1)-1))+1):$V37)/COUNTIF(INDEX($V:$V,ROW($V37)-VALUE(LEFT(W$1,FIND("-",W$1,1)-1))+1):$V37,"&gt;0"))/(SUMIF(INDEX($V:$V,ROW($V37)-VALUE(LEFT(W$1,FIND("-",W$1,1)-1))+1):$V37,"&lt;0",INDEX($V:$V,ROW($V37)-VALUE(LEFT(W$1,FIND("-",W$1,1)-1))+1):$V37)/COUNTIF(INDEX($V:$V,ROW($V37)-VALUE(LEFT(W$1,FIND("-",W$1,1)-1))+1):$V37,"&lt;0")))),100-100/(1+ABS((SUMIF(INDEX($V:$V,ROW($V37)-VALUE(LEFT(W$1,FIND("-",W$1,1)-1))+1):$V37,"&gt;0",INDEX($V:$V,ROW($V37)-VALUE(LEFT(W$1,FIND("-",W$1,1)-1))+1):$V37)/VALUE(LEFT(W$1,FIND("-",W$1,1)-1)))/(SUMIF(INDEX($V:$V,ROW($V37)-VALUE(LEFT(W$1,FIND("-",W$1,1)-1))+1):$V37,"&lt;0",INDEX($V:$V,ROW($V37)-VALUE(LEFT(W$1,FIND("-",W$1,1)-1))+1):$V37)/VALUE(LEFT(W$1,FIND("-",W$1,1)-1)))))))</f>
        <v>71.337579617834393</v>
      </c>
      <c r="Y37">
        <f>IF(ROW($E37)&lt;=VALUE(LEFT(Y$1,FIND("-",Y$1,1)-1)),0,MAX(INDEX(C:C,ROW(C37)-VALUE(LEFT(Y$1,FIND("-",Y$1,1)-1))+1):C37))</f>
        <v>3.3</v>
      </c>
      <c r="Z37">
        <f>IF(ROW($E37)&lt;=VALUE(LEFT(Z$1,FIND("-",Z$1,1)-1)),0,MIN(INDEX(D:D,ROW(D37)-VALUE(LEFT(Z$1,FIND("-",Z$1,1)-1))+1):D37))</f>
        <v>2.4</v>
      </c>
      <c r="AA37">
        <f t="shared" si="9"/>
        <v>66.666666666666686</v>
      </c>
      <c r="AB37">
        <f>IF(ROW($AA37)&lt;=VALUE(LEFT(AA$1,FIND("-",AA$1,1)-1))+VALUE(LEFT(AB$1,FIND("-",AB$1,1)-1)-1),0,AVERAGE(INDEX($AA:$AA,ROW($AA37)-VALUE(LEFT(AB$1,FIND("-",AB$1,1)-1))+1):$AA37))</f>
        <v>65.310797858662383</v>
      </c>
      <c r="AC37">
        <f>IF(ROW($AA37)&lt;=VALUE(LEFT(AA$1,FIND("-",AA$1,1)-1))+VALUE(LEFT(AB$1,FIND("-",AB$1,1)-1)-1)+VALUE(LEFT(AC$1,FIND("-",AC$1,1)-1)-1),0,AVERAGE(INDEX($AB:$AB,ROW($AB37)-VALUE(LEFT(AC$1,FIND("-",AC$1,1)-1))+1):$AB37))</f>
        <v>63.11725148249451</v>
      </c>
      <c r="AE37">
        <f t="shared" si="7"/>
        <v>8460000</v>
      </c>
      <c r="AG37" t="str">
        <f t="shared" si="8"/>
        <v/>
      </c>
    </row>
    <row r="38" spans="1:33" x14ac:dyDescent="0.25">
      <c r="A38" s="6">
        <v>36578</v>
      </c>
      <c r="B38">
        <v>3.08</v>
      </c>
      <c r="C38">
        <v>3.1</v>
      </c>
      <c r="D38">
        <v>2.88</v>
      </c>
      <c r="E38">
        <v>2.93</v>
      </c>
      <c r="F38">
        <v>1.689206</v>
      </c>
      <c r="G38">
        <v>1384000</v>
      </c>
      <c r="I38" t="str">
        <f t="shared" si="1"/>
        <v/>
      </c>
      <c r="J38" t="str">
        <f t="shared" si="2"/>
        <v/>
      </c>
      <c r="K38" t="str">
        <f t="shared" si="3"/>
        <v/>
      </c>
      <c r="M38" s="11" t="str">
        <f t="shared" si="4"/>
        <v/>
      </c>
      <c r="O38">
        <f>IF(ROW($E38)&lt;=VALUE(LEFT(O$1,FIND("-",O$1,1)-1)),0,IF(ROW($E38)=VALUE(LEFT(O$1,FIND("-",O$1,1)-1))+1,AVERAGE(INDEX($E:$E,ROW($E38)-VALUE(LEFT(O$1,FIND("-",O$1,1)-1))):$E38),($E38*(2/(VALUE(LEFT(O$1,FIND("-",O$1,1)-1))+1)))+(O37*(1-(2/(VALUE(LEFT(O$1,FIND("-",O$1,1)-1))+1))))))</f>
        <v>0</v>
      </c>
      <c r="Q38">
        <f>IF(ROW($E38)&lt;=VALUE(LEFT(Q$1,FIND("-",Q$1,1)-1)),0,IF(ROW($E38)=VALUE(LEFT(Q$1,FIND("-",Q$1,1)-1))+1,AVERAGE(INDEX($E:$E,ROW($E38)-VALUE(LEFT(Q$1,FIND("-",Q$1,1)-1))):$E38),($E38*(2/(VALUE(LEFT(Q$1,FIND("-",Q$1,1)-1))+1)))+(Q37*(1-(2/(VALUE(LEFT(Q$1,FIND("-",Q$1,1)-1))+1))))))</f>
        <v>2.8699726519909516</v>
      </c>
      <c r="R38">
        <f>IF(ROW($E38)&lt;=VALUE(LEFT(R$1,FIND("-",R$1,1)-1)),0,IF(ROW($E38)=VALUE(LEFT(R$1,FIND("-",R$1,1)-1))+1,AVERAGE(INDEX($E:$E,ROW($E38)-VALUE(LEFT(R$1,FIND("-",R$1,1)-1))):$E38),($E38*(2/(VALUE(LEFT(R$1,FIND("-",R$1,1)-1))+1)))+(R37*(1-(2/(VALUE(LEFT(R$1,FIND("-",R$1,1)-1))+1))))))</f>
        <v>2.7247679379151659</v>
      </c>
      <c r="S38">
        <f t="shared" si="5"/>
        <v>0.14520471407578572</v>
      </c>
      <c r="T38">
        <f>IF(ROW($E38)&lt;=MAX(VALUE(LEFT(Q$1,FIND("-",Q$1,1)-1)),VALUE(LEFT(R$1,FIND("-",R$1,1)-1)))+VALUE(LEFT(T$1,FIND("-",T$1,1)-1))-1,0,IF(ROW($E38)=MAX(VALUE(LEFT(Q$1,FIND("-",Q$1,1)-1)),VALUE(LEFT(R$1,FIND("-",R$1,1)-1)))+VALUE(LEFT(T$1,FIND("-",T$1,1)-1)),AVERAGE(INDEX($S:$S,ROW(S38)-VALUE(LEFT(T$1,FIND("-",T$1,1)-1))+1):S38),($S38*(2/(VALUE(LEFT(T$1,FIND("-",T$1,1)-1))+1)))+(T37*(1-(2/(VALUE(LEFT(T$1,FIND("-",T$1,1)-1))+1))))))</f>
        <v>0.13100377657441484</v>
      </c>
      <c r="V38">
        <f t="shared" si="0"/>
        <v>-6.999999999999984E-2</v>
      </c>
      <c r="W38">
        <f>IF(ROW($E38)&lt;=VALUE(LEFT(W$1,FIND("-",W$1,1)-1))+1,0,IF(ROW($E37)=VALUE(LEFT(W$1,FIND("-",W$1,1)-1))+1,100-100/(1+ABS((SUMIF(INDEX($V:$V,ROW($V38)-VALUE(LEFT(W$1,FIND("-",W$1,1)-1))+1):$V38,"&gt;0",INDEX($V:$V,ROW($V38)-VALUE(LEFT(W$1,FIND("-",W$1,1)-1))+1):$V38)/COUNTIF(INDEX($V:$V,ROW($V38)-VALUE(LEFT(W$1,FIND("-",W$1,1)-1))+1):$V38,"&gt;0"))/(SUMIF(INDEX($V:$V,ROW($V38)-VALUE(LEFT(W$1,FIND("-",W$1,1)-1))+1):$V38,"&lt;0",INDEX($V:$V,ROW($V38)-VALUE(LEFT(W$1,FIND("-",W$1,1)-1))+1):$V38)/COUNTIF(INDEX($V:$V,ROW($V38)-VALUE(LEFT(W$1,FIND("-",W$1,1)-1))+1):$V38,"&lt;0")))),100-100/(1+ABS((SUMIF(INDEX($V:$V,ROW($V38)-VALUE(LEFT(W$1,FIND("-",W$1,1)-1))+1):$V38,"&gt;0",INDEX($V:$V,ROW($V38)-VALUE(LEFT(W$1,FIND("-",W$1,1)-1))+1):$V38)/VALUE(LEFT(W$1,FIND("-",W$1,1)-1)))/(SUMIF(INDEX($V:$V,ROW($V38)-VALUE(LEFT(W$1,FIND("-",W$1,1)-1))+1):$V38,"&lt;0",INDEX($V:$V,ROW($V38)-VALUE(LEFT(W$1,FIND("-",W$1,1)-1))+1):$V38)/VALUE(LEFT(W$1,FIND("-",W$1,1)-1)))))))</f>
        <v>66.878980891719749</v>
      </c>
      <c r="Y38">
        <f>IF(ROW($E38)&lt;=VALUE(LEFT(Y$1,FIND("-",Y$1,1)-1)),0,MAX(INDEX(C:C,ROW(C38)-VALUE(LEFT(Y$1,FIND("-",Y$1,1)-1))+1):C38))</f>
        <v>3.3</v>
      </c>
      <c r="Z38">
        <f>IF(ROW($E38)&lt;=VALUE(LEFT(Z$1,FIND("-",Z$1,1)-1)),0,MIN(INDEX(D:D,ROW(D38)-VALUE(LEFT(Z$1,FIND("-",Z$1,1)-1))+1):D38))</f>
        <v>2.42</v>
      </c>
      <c r="AA38">
        <f t="shared" si="9"/>
        <v>57.954545454545489</v>
      </c>
      <c r="AB38">
        <f>IF(ROW($AA38)&lt;=VALUE(LEFT(AA$1,FIND("-",AA$1,1)-1))+VALUE(LEFT(AB$1,FIND("-",AB$1,1)-1)-1),0,AVERAGE(INDEX($AA:$AA,ROW($AA38)-VALUE(LEFT(AB$1,FIND("-",AB$1,1)-1))+1):$AA38))</f>
        <v>64.220816411538095</v>
      </c>
      <c r="AC38">
        <f>IF(ROW($AA38)&lt;=VALUE(LEFT(AA$1,FIND("-",AA$1,1)-1))+VALUE(LEFT(AB$1,FIND("-",AB$1,1)-1)-1)+VALUE(LEFT(AC$1,FIND("-",AC$1,1)-1)-1),0,AVERAGE(INDEX($AB:$AB,ROW($AB38)-VALUE(LEFT(AC$1,FIND("-",AC$1,1)-1))+1):$AB38))</f>
        <v>64.456163075456189</v>
      </c>
      <c r="AE38">
        <f t="shared" si="7"/>
        <v>7076000</v>
      </c>
      <c r="AG38" t="str">
        <f t="shared" si="8"/>
        <v/>
      </c>
    </row>
    <row r="39" spans="1:33" x14ac:dyDescent="0.25">
      <c r="A39" s="6">
        <v>36579</v>
      </c>
      <c r="B39">
        <v>3</v>
      </c>
      <c r="C39">
        <v>3.26</v>
      </c>
      <c r="D39">
        <v>3</v>
      </c>
      <c r="E39">
        <v>3.14</v>
      </c>
      <c r="F39">
        <v>1.8102750000000001</v>
      </c>
      <c r="G39">
        <v>4587000</v>
      </c>
      <c r="I39" t="str">
        <f t="shared" si="1"/>
        <v/>
      </c>
      <c r="J39" t="str">
        <f t="shared" si="2"/>
        <v/>
      </c>
      <c r="K39" t="str">
        <f t="shared" si="3"/>
        <v/>
      </c>
      <c r="M39" s="11" t="str">
        <f t="shared" si="4"/>
        <v/>
      </c>
      <c r="O39">
        <f>IF(ROW($E39)&lt;=VALUE(LEFT(O$1,FIND("-",O$1,1)-1)),0,IF(ROW($E39)=VALUE(LEFT(O$1,FIND("-",O$1,1)-1))+1,AVERAGE(INDEX($E:$E,ROW($E39)-VALUE(LEFT(O$1,FIND("-",O$1,1)-1))):$E39),($E39*(2/(VALUE(LEFT(O$1,FIND("-",O$1,1)-1))+1)))+(O38*(1-(2/(VALUE(LEFT(O$1,FIND("-",O$1,1)-1))+1))))))</f>
        <v>0</v>
      </c>
      <c r="Q39">
        <f>IF(ROW($E39)&lt;=VALUE(LEFT(Q$1,FIND("-",Q$1,1)-1)),0,IF(ROW($E39)=VALUE(LEFT(Q$1,FIND("-",Q$1,1)-1))+1,AVERAGE(INDEX($E:$E,ROW($E39)-VALUE(LEFT(Q$1,FIND("-",Q$1,1)-1))):$E39),($E39*(2/(VALUE(LEFT(Q$1,FIND("-",Q$1,1)-1))+1)))+(Q38*(1-(2/(VALUE(LEFT(Q$1,FIND("-",Q$1,1)-1))+1))))))</f>
        <v>2.9115153209154205</v>
      </c>
      <c r="R39">
        <f>IF(ROW($E39)&lt;=VALUE(LEFT(R$1,FIND("-",R$1,1)-1)),0,IF(ROW($E39)=VALUE(LEFT(R$1,FIND("-",R$1,1)-1))+1,AVERAGE(INDEX($E:$E,ROW($E39)-VALUE(LEFT(R$1,FIND("-",R$1,1)-1))):$E39),($E39*(2/(VALUE(LEFT(R$1,FIND("-",R$1,1)-1))+1)))+(R38*(1-(2/(VALUE(LEFT(R$1,FIND("-",R$1,1)-1))+1))))))</f>
        <v>2.7555258684399684</v>
      </c>
      <c r="S39">
        <f t="shared" si="5"/>
        <v>0.15598945247545215</v>
      </c>
      <c r="T39">
        <f>IF(ROW($E39)&lt;=MAX(VALUE(LEFT(Q$1,FIND("-",Q$1,1)-1)),VALUE(LEFT(R$1,FIND("-",R$1,1)-1)))+VALUE(LEFT(T$1,FIND("-",T$1,1)-1))-1,0,IF(ROW($E39)=MAX(VALUE(LEFT(Q$1,FIND("-",Q$1,1)-1)),VALUE(LEFT(R$1,FIND("-",R$1,1)-1)))+VALUE(LEFT(T$1,FIND("-",T$1,1)-1)),AVERAGE(INDEX($S:$S,ROW(S39)-VALUE(LEFT(T$1,FIND("-",T$1,1)-1))+1):S39),($S39*(2/(VALUE(LEFT(T$1,FIND("-",T$1,1)-1))+1)))+(T38*(1-(2/(VALUE(LEFT(T$1,FIND("-",T$1,1)-1))+1))))))</f>
        <v>0.13600091175462231</v>
      </c>
      <c r="V39">
        <f t="shared" si="0"/>
        <v>0.20999999999999996</v>
      </c>
      <c r="W39">
        <f>IF(ROW($E39)&lt;=VALUE(LEFT(W$1,FIND("-",W$1,1)-1))+1,0,IF(ROW($E38)=VALUE(LEFT(W$1,FIND("-",W$1,1)-1))+1,100-100/(1+ABS((SUMIF(INDEX($V:$V,ROW($V39)-VALUE(LEFT(W$1,FIND("-",W$1,1)-1))+1):$V39,"&gt;0",INDEX($V:$V,ROW($V39)-VALUE(LEFT(W$1,FIND("-",W$1,1)-1))+1):$V39)/COUNTIF(INDEX($V:$V,ROW($V39)-VALUE(LEFT(W$1,FIND("-",W$1,1)-1))+1):$V39,"&gt;0"))/(SUMIF(INDEX($V:$V,ROW($V39)-VALUE(LEFT(W$1,FIND("-",W$1,1)-1))+1):$V39,"&lt;0",INDEX($V:$V,ROW($V39)-VALUE(LEFT(W$1,FIND("-",W$1,1)-1))+1):$V39)/COUNTIF(INDEX($V:$V,ROW($V39)-VALUE(LEFT(W$1,FIND("-",W$1,1)-1))+1):$V39,"&lt;0")))),100-100/(1+ABS((SUMIF(INDEX($V:$V,ROW($V39)-VALUE(LEFT(W$1,FIND("-",W$1,1)-1))+1):$V39,"&gt;0",INDEX($V:$V,ROW($V39)-VALUE(LEFT(W$1,FIND("-",W$1,1)-1))+1):$V39)/VALUE(LEFT(W$1,FIND("-",W$1,1)-1)))/(SUMIF(INDEX($V:$V,ROW($V39)-VALUE(LEFT(W$1,FIND("-",W$1,1)-1))+1):$V39,"&lt;0",INDEX($V:$V,ROW($V39)-VALUE(LEFT(W$1,FIND("-",W$1,1)-1))+1):$V39)/VALUE(LEFT(W$1,FIND("-",W$1,1)-1)))))))</f>
        <v>68.484848484848499</v>
      </c>
      <c r="Y39">
        <f>IF(ROW($E39)&lt;=VALUE(LEFT(Y$1,FIND("-",Y$1,1)-1)),0,MAX(INDEX(C:C,ROW(C39)-VALUE(LEFT(Y$1,FIND("-",Y$1,1)-1))+1):C39))</f>
        <v>3.3</v>
      </c>
      <c r="Z39">
        <f>IF(ROW($E39)&lt;=VALUE(LEFT(Z$1,FIND("-",Z$1,1)-1)),0,MIN(INDEX(D:D,ROW(D39)-VALUE(LEFT(Z$1,FIND("-",Z$1,1)-1))+1):D39))</f>
        <v>2.5299999999999998</v>
      </c>
      <c r="AA39">
        <f t="shared" si="9"/>
        <v>79.220779220779264</v>
      </c>
      <c r="AB39">
        <f>IF(ROW($AA39)&lt;=VALUE(LEFT(AA$1,FIND("-",AA$1,1)-1))+VALUE(LEFT(AB$1,FIND("-",AB$1,1)-1)-1),0,AVERAGE(INDEX($AA:$AA,ROW($AA39)-VALUE(LEFT(AB$1,FIND("-",AB$1,1)-1))+1):$AA39))</f>
        <v>67.947330447330486</v>
      </c>
      <c r="AC39">
        <f>IF(ROW($AA39)&lt;=VALUE(LEFT(AA$1,FIND("-",AA$1,1)-1))+VALUE(LEFT(AB$1,FIND("-",AB$1,1)-1)-1)+VALUE(LEFT(AC$1,FIND("-",AC$1,1)-1)-1),0,AVERAGE(INDEX($AB:$AB,ROW($AB39)-VALUE(LEFT(AC$1,FIND("-",AC$1,1)-1))+1):$AB39))</f>
        <v>65.82631490584366</v>
      </c>
      <c r="AE39">
        <f t="shared" si="7"/>
        <v>11663000</v>
      </c>
      <c r="AG39" t="str">
        <f t="shared" si="8"/>
        <v/>
      </c>
    </row>
    <row r="40" spans="1:33" x14ac:dyDescent="0.25">
      <c r="A40" s="6">
        <v>36580</v>
      </c>
      <c r="B40">
        <v>3.2</v>
      </c>
      <c r="C40">
        <v>3.48</v>
      </c>
      <c r="D40">
        <v>3.08</v>
      </c>
      <c r="E40">
        <v>3.2</v>
      </c>
      <c r="F40">
        <v>1.8448659999999999</v>
      </c>
      <c r="G40">
        <v>5795000</v>
      </c>
      <c r="I40" t="str">
        <f t="shared" si="1"/>
        <v/>
      </c>
      <c r="J40" t="str">
        <f t="shared" si="2"/>
        <v/>
      </c>
      <c r="K40" t="str">
        <f t="shared" si="3"/>
        <v/>
      </c>
      <c r="M40" s="11" t="str">
        <f t="shared" si="4"/>
        <v/>
      </c>
      <c r="O40">
        <f>IF(ROW($E40)&lt;=VALUE(LEFT(O$1,FIND("-",O$1,1)-1)),0,IF(ROW($E40)=VALUE(LEFT(O$1,FIND("-",O$1,1)-1))+1,AVERAGE(INDEX($E:$E,ROW($E40)-VALUE(LEFT(O$1,FIND("-",O$1,1)-1))):$E40),($E40*(2/(VALUE(LEFT(O$1,FIND("-",O$1,1)-1))+1)))+(O39*(1-(2/(VALUE(LEFT(O$1,FIND("-",O$1,1)-1))+1))))))</f>
        <v>0</v>
      </c>
      <c r="Q40">
        <f>IF(ROW($E40)&lt;=VALUE(LEFT(Q$1,FIND("-",Q$1,1)-1)),0,IF(ROW($E40)=VALUE(LEFT(Q$1,FIND("-",Q$1,1)-1))+1,AVERAGE(INDEX($E:$E,ROW($E40)-VALUE(LEFT(Q$1,FIND("-",Q$1,1)-1))):$E40),($E40*(2/(VALUE(LEFT(Q$1,FIND("-",Q$1,1)-1))+1)))+(Q39*(1-(2/(VALUE(LEFT(Q$1,FIND("-",Q$1,1)-1))+1))))))</f>
        <v>2.9558975792361251</v>
      </c>
      <c r="R40">
        <f>IF(ROW($E40)&lt;=VALUE(LEFT(R$1,FIND("-",R$1,1)-1)),0,IF(ROW($E40)=VALUE(LEFT(R$1,FIND("-",R$1,1)-1))+1,AVERAGE(INDEX($E:$E,ROW($E40)-VALUE(LEFT(R$1,FIND("-",R$1,1)-1))):$E40),($E40*(2/(VALUE(LEFT(R$1,FIND("-",R$1,1)-1))+1)))+(R39*(1-(2/(VALUE(LEFT(R$1,FIND("-",R$1,1)-1))+1))))))</f>
        <v>2.7884498781851557</v>
      </c>
      <c r="S40">
        <f t="shared" si="5"/>
        <v>0.1674477010509694</v>
      </c>
      <c r="T40">
        <f>IF(ROW($E40)&lt;=MAX(VALUE(LEFT(Q$1,FIND("-",Q$1,1)-1)),VALUE(LEFT(R$1,FIND("-",R$1,1)-1)))+VALUE(LEFT(T$1,FIND("-",T$1,1)-1))-1,0,IF(ROW($E40)=MAX(VALUE(LEFT(Q$1,FIND("-",Q$1,1)-1)),VALUE(LEFT(R$1,FIND("-",R$1,1)-1)))+VALUE(LEFT(T$1,FIND("-",T$1,1)-1)),AVERAGE(INDEX($S:$S,ROW(S40)-VALUE(LEFT(T$1,FIND("-",T$1,1)-1))+1):S40),($S40*(2/(VALUE(LEFT(T$1,FIND("-",T$1,1)-1))+1)))+(T39*(1-(2/(VALUE(LEFT(T$1,FIND("-",T$1,1)-1))+1))))))</f>
        <v>0.14229026961389174</v>
      </c>
      <c r="V40">
        <f t="shared" si="0"/>
        <v>6.0000000000000053E-2</v>
      </c>
      <c r="W40">
        <f>IF(ROW($E40)&lt;=VALUE(LEFT(W$1,FIND("-",W$1,1)-1))+1,0,IF(ROW($E39)=VALUE(LEFT(W$1,FIND("-",W$1,1)-1))+1,100-100/(1+ABS((SUMIF(INDEX($V:$V,ROW($V40)-VALUE(LEFT(W$1,FIND("-",W$1,1)-1))+1):$V40,"&gt;0",INDEX($V:$V,ROW($V40)-VALUE(LEFT(W$1,FIND("-",W$1,1)-1))+1):$V40)/COUNTIF(INDEX($V:$V,ROW($V40)-VALUE(LEFT(W$1,FIND("-",W$1,1)-1))+1):$V40,"&gt;0"))/(SUMIF(INDEX($V:$V,ROW($V40)-VALUE(LEFT(W$1,FIND("-",W$1,1)-1))+1):$V40,"&lt;0",INDEX($V:$V,ROW($V40)-VALUE(LEFT(W$1,FIND("-",W$1,1)-1))+1):$V40)/COUNTIF(INDEX($V:$V,ROW($V40)-VALUE(LEFT(W$1,FIND("-",W$1,1)-1))+1):$V40,"&lt;0")))),100-100/(1+ABS((SUMIF(INDEX($V:$V,ROW($V40)-VALUE(LEFT(W$1,FIND("-",W$1,1)-1))+1):$V40,"&gt;0",INDEX($V:$V,ROW($V40)-VALUE(LEFT(W$1,FIND("-",W$1,1)-1))+1):$V40)/VALUE(LEFT(W$1,FIND("-",W$1,1)-1)))/(SUMIF(INDEX($V:$V,ROW($V40)-VALUE(LEFT(W$1,FIND("-",W$1,1)-1))+1):$V40,"&lt;0",INDEX($V:$V,ROW($V40)-VALUE(LEFT(W$1,FIND("-",W$1,1)-1))+1):$V40)/VALUE(LEFT(W$1,FIND("-",W$1,1)-1)))))))</f>
        <v>69.590643274853804</v>
      </c>
      <c r="Y40">
        <f>IF(ROW($E40)&lt;=VALUE(LEFT(Y$1,FIND("-",Y$1,1)-1)),0,MAX(INDEX(C:C,ROW(C40)-VALUE(LEFT(Y$1,FIND("-",Y$1,1)-1))+1):C40))</f>
        <v>3.48</v>
      </c>
      <c r="Z40">
        <f>IF(ROW($E40)&lt;=VALUE(LEFT(Z$1,FIND("-",Z$1,1)-1)),0,MIN(INDEX(D:D,ROW(D40)-VALUE(LEFT(Z$1,FIND("-",Z$1,1)-1))+1):D40))</f>
        <v>2.5299999999999998</v>
      </c>
      <c r="AA40">
        <f t="shared" si="9"/>
        <v>70.526315789473713</v>
      </c>
      <c r="AB40">
        <f>IF(ROW($AA40)&lt;=VALUE(LEFT(AA$1,FIND("-",AA$1,1)-1))+VALUE(LEFT(AB$1,FIND("-",AB$1,1)-1)-1),0,AVERAGE(INDEX($AA:$AA,ROW($AA40)-VALUE(LEFT(AB$1,FIND("-",AB$1,1)-1))+1):$AA40))</f>
        <v>69.23388015493282</v>
      </c>
      <c r="AC40">
        <f>IF(ROW($AA40)&lt;=VALUE(LEFT(AA$1,FIND("-",AA$1,1)-1))+VALUE(LEFT(AB$1,FIND("-",AB$1,1)-1)-1)+VALUE(LEFT(AC$1,FIND("-",AC$1,1)-1)-1),0,AVERAGE(INDEX($AB:$AB,ROW($AB40)-VALUE(LEFT(AC$1,FIND("-",AC$1,1)-1))+1):$AB40))</f>
        <v>67.134009004600458</v>
      </c>
      <c r="AE40">
        <f t="shared" si="7"/>
        <v>17458000</v>
      </c>
      <c r="AG40" t="str">
        <f t="shared" si="8"/>
        <v/>
      </c>
    </row>
    <row r="41" spans="1:33" x14ac:dyDescent="0.25">
      <c r="A41" s="6">
        <v>36581</v>
      </c>
      <c r="B41">
        <v>3.3</v>
      </c>
      <c r="C41">
        <v>3.42</v>
      </c>
      <c r="D41">
        <v>3.22</v>
      </c>
      <c r="E41">
        <v>3.26</v>
      </c>
      <c r="F41">
        <v>1.8794580000000001</v>
      </c>
      <c r="G41">
        <v>3556000</v>
      </c>
      <c r="I41" t="str">
        <f t="shared" si="1"/>
        <v/>
      </c>
      <c r="J41" t="str">
        <f t="shared" si="2"/>
        <v>Overbought</v>
      </c>
      <c r="K41" t="str">
        <f t="shared" si="3"/>
        <v/>
      </c>
      <c r="M41" s="11" t="str">
        <f t="shared" si="4"/>
        <v/>
      </c>
      <c r="O41">
        <f>IF(ROW($E41)&lt;=VALUE(LEFT(O$1,FIND("-",O$1,1)-1)),0,IF(ROW($E41)=VALUE(LEFT(O$1,FIND("-",O$1,1)-1))+1,AVERAGE(INDEX($E:$E,ROW($E41)-VALUE(LEFT(O$1,FIND("-",O$1,1)-1))):$E41),($E41*(2/(VALUE(LEFT(O$1,FIND("-",O$1,1)-1))+1)))+(O40*(1-(2/(VALUE(LEFT(O$1,FIND("-",O$1,1)-1))+1))))))</f>
        <v>0</v>
      </c>
      <c r="Q41">
        <f>IF(ROW($E41)&lt;=VALUE(LEFT(Q$1,FIND("-",Q$1,1)-1)),0,IF(ROW($E41)=VALUE(LEFT(Q$1,FIND("-",Q$1,1)-1))+1,AVERAGE(INDEX($E:$E,ROW($E41)-VALUE(LEFT(Q$1,FIND("-",Q$1,1)-1))):$E41),($E41*(2/(VALUE(LEFT(Q$1,FIND("-",Q$1,1)-1))+1)))+(Q40*(1-(2/(VALUE(LEFT(Q$1,FIND("-",Q$1,1)-1))+1))))))</f>
        <v>3.0026825670459516</v>
      </c>
      <c r="R41">
        <f>IF(ROW($E41)&lt;=VALUE(LEFT(R$1,FIND("-",R$1,1)-1)),0,IF(ROW($E41)=VALUE(LEFT(R$1,FIND("-",R$1,1)-1))+1,AVERAGE(INDEX($E:$E,ROW($E41)-VALUE(LEFT(R$1,FIND("-",R$1,1)-1))):$E41),($E41*(2/(VALUE(LEFT(R$1,FIND("-",R$1,1)-1))+1)))+(R40*(1-(2/(VALUE(LEFT(R$1,FIND("-",R$1,1)-1))+1))))))</f>
        <v>2.8233795168381071</v>
      </c>
      <c r="S41">
        <f t="shared" si="5"/>
        <v>0.17930305020784454</v>
      </c>
      <c r="T41">
        <f>IF(ROW($E41)&lt;=MAX(VALUE(LEFT(Q$1,FIND("-",Q$1,1)-1)),VALUE(LEFT(R$1,FIND("-",R$1,1)-1)))+VALUE(LEFT(T$1,FIND("-",T$1,1)-1))-1,0,IF(ROW($E41)=MAX(VALUE(LEFT(Q$1,FIND("-",Q$1,1)-1)),VALUE(LEFT(R$1,FIND("-",R$1,1)-1)))+VALUE(LEFT(T$1,FIND("-",T$1,1)-1)),AVERAGE(INDEX($S:$S,ROW(S41)-VALUE(LEFT(T$1,FIND("-",T$1,1)-1))+1):S41),($S41*(2/(VALUE(LEFT(T$1,FIND("-",T$1,1)-1))+1)))+(T40*(1-(2/(VALUE(LEFT(T$1,FIND("-",T$1,1)-1))+1))))))</f>
        <v>0.14969282573268231</v>
      </c>
      <c r="V41">
        <f t="shared" si="0"/>
        <v>5.9999999999999609E-2</v>
      </c>
      <c r="W41">
        <f>IF(ROW($E41)&lt;=VALUE(LEFT(W$1,FIND("-",W$1,1)-1))+1,0,IF(ROW($E40)=VALUE(LEFT(W$1,FIND("-",W$1,1)-1))+1,100-100/(1+ABS((SUMIF(INDEX($V:$V,ROW($V41)-VALUE(LEFT(W$1,FIND("-",W$1,1)-1))+1):$V41,"&gt;0",INDEX($V:$V,ROW($V41)-VALUE(LEFT(W$1,FIND("-",W$1,1)-1))+1):$V41)/COUNTIF(INDEX($V:$V,ROW($V41)-VALUE(LEFT(W$1,FIND("-",W$1,1)-1))+1):$V41,"&gt;0"))/(SUMIF(INDEX($V:$V,ROW($V41)-VALUE(LEFT(W$1,FIND("-",W$1,1)-1))+1):$V41,"&lt;0",INDEX($V:$V,ROW($V41)-VALUE(LEFT(W$1,FIND("-",W$1,1)-1))+1):$V41)/COUNTIF(INDEX($V:$V,ROW($V41)-VALUE(LEFT(W$1,FIND("-",W$1,1)-1))+1):$V41,"&lt;0")))),100-100/(1+ABS((SUMIF(INDEX($V:$V,ROW($V41)-VALUE(LEFT(W$1,FIND("-",W$1,1)-1))+1):$V41,"&gt;0",INDEX($V:$V,ROW($V41)-VALUE(LEFT(W$1,FIND("-",W$1,1)-1))+1):$V41)/VALUE(LEFT(W$1,FIND("-",W$1,1)-1)))/(SUMIF(INDEX($V:$V,ROW($V41)-VALUE(LEFT(W$1,FIND("-",W$1,1)-1))+1):$V41,"&lt;0",INDEX($V:$V,ROW($V41)-VALUE(LEFT(W$1,FIND("-",W$1,1)-1))+1):$V41)/VALUE(LEFT(W$1,FIND("-",W$1,1)-1)))))))</f>
        <v>70.621468926553675</v>
      </c>
      <c r="Y41">
        <f>IF(ROW($E41)&lt;=VALUE(LEFT(Y$1,FIND("-",Y$1,1)-1)),0,MAX(INDEX(C:C,ROW(C41)-VALUE(LEFT(Y$1,FIND("-",Y$1,1)-1))+1):C41))</f>
        <v>3.48</v>
      </c>
      <c r="Z41">
        <f>IF(ROW($E41)&lt;=VALUE(LEFT(Z$1,FIND("-",Z$1,1)-1)),0,MIN(INDEX(D:D,ROW(D41)-VALUE(LEFT(Z$1,FIND("-",Z$1,1)-1))+1):D41))</f>
        <v>2.5299999999999998</v>
      </c>
      <c r="AA41">
        <f t="shared" si="9"/>
        <v>76.842105263157876</v>
      </c>
      <c r="AB41">
        <f>IF(ROW($AA41)&lt;=VALUE(LEFT(AA$1,FIND("-",AA$1,1)-1))+VALUE(LEFT(AB$1,FIND("-",AB$1,1)-1)-1),0,AVERAGE(INDEX($AA:$AA,ROW($AA41)-VALUE(LEFT(AB$1,FIND("-",AB$1,1)-1))+1):$AA41))</f>
        <v>75.52973342447028</v>
      </c>
      <c r="AC41">
        <f>IF(ROW($AA41)&lt;=VALUE(LEFT(AA$1,FIND("-",AA$1,1)-1))+VALUE(LEFT(AB$1,FIND("-",AB$1,1)-1)-1)+VALUE(LEFT(AC$1,FIND("-",AC$1,1)-1)-1),0,AVERAGE(INDEX($AB:$AB,ROW($AB41)-VALUE(LEFT(AC$1,FIND("-",AC$1,1)-1))+1):$AB41))</f>
        <v>70.903648008911205</v>
      </c>
      <c r="AE41">
        <f t="shared" si="7"/>
        <v>21014000</v>
      </c>
      <c r="AG41" t="str">
        <f t="shared" si="8"/>
        <v/>
      </c>
    </row>
    <row r="42" spans="1:33" x14ac:dyDescent="0.25">
      <c r="A42" s="6">
        <v>36584</v>
      </c>
      <c r="B42">
        <v>3.26</v>
      </c>
      <c r="C42">
        <v>3.26</v>
      </c>
      <c r="D42">
        <v>2.99</v>
      </c>
      <c r="E42">
        <v>3</v>
      </c>
      <c r="F42">
        <v>1.729562</v>
      </c>
      <c r="G42">
        <v>1164000</v>
      </c>
      <c r="I42" t="str">
        <f t="shared" si="1"/>
        <v/>
      </c>
      <c r="J42" t="str">
        <f t="shared" si="2"/>
        <v/>
      </c>
      <c r="K42" t="str">
        <f t="shared" si="3"/>
        <v/>
      </c>
      <c r="M42" s="11" t="str">
        <f t="shared" si="4"/>
        <v/>
      </c>
      <c r="O42">
        <f>IF(ROW($E42)&lt;=VALUE(LEFT(O$1,FIND("-",O$1,1)-1)),0,IF(ROW($E42)=VALUE(LEFT(O$1,FIND("-",O$1,1)-1))+1,AVERAGE(INDEX($E:$E,ROW($E42)-VALUE(LEFT(O$1,FIND("-",O$1,1)-1))):$E42),($E42*(2/(VALUE(LEFT(O$1,FIND("-",O$1,1)-1))+1)))+(O41*(1-(2/(VALUE(LEFT(O$1,FIND("-",O$1,1)-1))+1))))))</f>
        <v>0</v>
      </c>
      <c r="Q42">
        <f>IF(ROW($E42)&lt;=VALUE(LEFT(Q$1,FIND("-",Q$1,1)-1)),0,IF(ROW($E42)=VALUE(LEFT(Q$1,FIND("-",Q$1,1)-1))+1,AVERAGE(INDEX($E:$E,ROW($E42)-VALUE(LEFT(Q$1,FIND("-",Q$1,1)-1))):$E42),($E42*(2/(VALUE(LEFT(Q$1,FIND("-",Q$1,1)-1))+1)))+(Q41*(1-(2/(VALUE(LEFT(Q$1,FIND("-",Q$1,1)-1))+1))))))</f>
        <v>3.0022698644234977</v>
      </c>
      <c r="R42">
        <f>IF(ROW($E42)&lt;=VALUE(LEFT(R$1,FIND("-",R$1,1)-1)),0,IF(ROW($E42)=VALUE(LEFT(R$1,FIND("-",R$1,1)-1))+1,AVERAGE(INDEX($E:$E,ROW($E42)-VALUE(LEFT(R$1,FIND("-",R$1,1)-1))):$E42),($E42*(2/(VALUE(LEFT(R$1,FIND("-",R$1,1)-1))+1)))+(R41*(1-(2/(VALUE(LEFT(R$1,FIND("-",R$1,1)-1))+1))))))</f>
        <v>2.8364625155908398</v>
      </c>
      <c r="S42">
        <f t="shared" si="5"/>
        <v>0.16580734883265791</v>
      </c>
      <c r="T42">
        <f>IF(ROW($E42)&lt;=MAX(VALUE(LEFT(Q$1,FIND("-",Q$1,1)-1)),VALUE(LEFT(R$1,FIND("-",R$1,1)-1)))+VALUE(LEFT(T$1,FIND("-",T$1,1)-1))-1,0,IF(ROW($E42)=MAX(VALUE(LEFT(Q$1,FIND("-",Q$1,1)-1)),VALUE(LEFT(R$1,FIND("-",R$1,1)-1)))+VALUE(LEFT(T$1,FIND("-",T$1,1)-1)),AVERAGE(INDEX($S:$S,ROW(S42)-VALUE(LEFT(T$1,FIND("-",T$1,1)-1))+1):S42),($S42*(2/(VALUE(LEFT(T$1,FIND("-",T$1,1)-1))+1)))+(T41*(1-(2/(VALUE(LEFT(T$1,FIND("-",T$1,1)-1))+1))))))</f>
        <v>0.15291573035267744</v>
      </c>
      <c r="V42">
        <f t="shared" si="0"/>
        <v>-0.25999999999999979</v>
      </c>
      <c r="W42">
        <f>IF(ROW($E42)&lt;=VALUE(LEFT(W$1,FIND("-",W$1,1)-1))+1,0,IF(ROW($E41)=VALUE(LEFT(W$1,FIND("-",W$1,1)-1))+1,100-100/(1+ABS((SUMIF(INDEX($V:$V,ROW($V42)-VALUE(LEFT(W$1,FIND("-",W$1,1)-1))+1):$V42,"&gt;0",INDEX($V:$V,ROW($V42)-VALUE(LEFT(W$1,FIND("-",W$1,1)-1))+1):$V42)/COUNTIF(INDEX($V:$V,ROW($V42)-VALUE(LEFT(W$1,FIND("-",W$1,1)-1))+1):$V42,"&gt;0"))/(SUMIF(INDEX($V:$V,ROW($V42)-VALUE(LEFT(W$1,FIND("-",W$1,1)-1))+1):$V42,"&lt;0",INDEX($V:$V,ROW($V42)-VALUE(LEFT(W$1,FIND("-",W$1,1)-1))+1):$V42)/COUNTIF(INDEX($V:$V,ROW($V42)-VALUE(LEFT(W$1,FIND("-",W$1,1)-1))+1):$V42,"&lt;0")))),100-100/(1+ABS((SUMIF(INDEX($V:$V,ROW($V42)-VALUE(LEFT(W$1,FIND("-",W$1,1)-1))+1):$V42,"&gt;0",INDEX($V:$V,ROW($V42)-VALUE(LEFT(W$1,FIND("-",W$1,1)-1))+1):$V42)/VALUE(LEFT(W$1,FIND("-",W$1,1)-1)))/(SUMIF(INDEX($V:$V,ROW($V42)-VALUE(LEFT(W$1,FIND("-",W$1,1)-1))+1):$V42,"&lt;0",INDEX($V:$V,ROW($V42)-VALUE(LEFT(W$1,FIND("-",W$1,1)-1))+1):$V42)/VALUE(LEFT(W$1,FIND("-",W$1,1)-1)))))))</f>
        <v>57.377049180327866</v>
      </c>
      <c r="Y42">
        <f>IF(ROW($E42)&lt;=VALUE(LEFT(Y$1,FIND("-",Y$1,1)-1)),0,MAX(INDEX(C:C,ROW(C42)-VALUE(LEFT(Y$1,FIND("-",Y$1,1)-1))+1):C42))</f>
        <v>3.48</v>
      </c>
      <c r="Z42">
        <f>IF(ROW($E42)&lt;=VALUE(LEFT(Z$1,FIND("-",Z$1,1)-1)),0,MIN(INDEX(D:D,ROW(D42)-VALUE(LEFT(Z$1,FIND("-",Z$1,1)-1))+1):D42))</f>
        <v>2.8</v>
      </c>
      <c r="AA42">
        <f t="shared" si="9"/>
        <v>29.411764705882369</v>
      </c>
      <c r="AB42">
        <f>IF(ROW($AA42)&lt;=VALUE(LEFT(AA$1,FIND("-",AA$1,1)-1))+VALUE(LEFT(AB$1,FIND("-",AB$1,1)-1)-1),0,AVERAGE(INDEX($AA:$AA,ROW($AA42)-VALUE(LEFT(AB$1,FIND("-",AB$1,1)-1))+1):$AA42))</f>
        <v>58.926728586171322</v>
      </c>
      <c r="AC42">
        <f>IF(ROW($AA42)&lt;=VALUE(LEFT(AA$1,FIND("-",AA$1,1)-1))+VALUE(LEFT(AB$1,FIND("-",AB$1,1)-1)-1)+VALUE(LEFT(AC$1,FIND("-",AC$1,1)-1)-1),0,AVERAGE(INDEX($AB:$AB,ROW($AB42)-VALUE(LEFT(AC$1,FIND("-",AC$1,1)-1))+1):$AB42))</f>
        <v>67.89678072185815</v>
      </c>
      <c r="AE42">
        <f t="shared" si="7"/>
        <v>19850000</v>
      </c>
      <c r="AG42" t="str">
        <f t="shared" si="8"/>
        <v/>
      </c>
    </row>
    <row r="43" spans="1:33" x14ac:dyDescent="0.25">
      <c r="A43" s="6">
        <v>36585</v>
      </c>
      <c r="B43">
        <v>3.06</v>
      </c>
      <c r="C43">
        <v>3.1</v>
      </c>
      <c r="D43">
        <v>2.82</v>
      </c>
      <c r="E43">
        <v>2.95</v>
      </c>
      <c r="F43">
        <v>1.700736</v>
      </c>
      <c r="G43">
        <v>1017000</v>
      </c>
      <c r="I43" t="str">
        <f t="shared" si="1"/>
        <v>Bearish</v>
      </c>
      <c r="J43" t="str">
        <f t="shared" si="2"/>
        <v/>
      </c>
      <c r="K43" t="str">
        <f t="shared" si="3"/>
        <v/>
      </c>
      <c r="M43" s="11" t="str">
        <f t="shared" si="4"/>
        <v/>
      </c>
      <c r="O43">
        <f>IF(ROW($E43)&lt;=VALUE(LEFT(O$1,FIND("-",O$1,1)-1)),0,IF(ROW($E43)=VALUE(LEFT(O$1,FIND("-",O$1,1)-1))+1,AVERAGE(INDEX($E:$E,ROW($E43)-VALUE(LEFT(O$1,FIND("-",O$1,1)-1))):$E43),($E43*(2/(VALUE(LEFT(O$1,FIND("-",O$1,1)-1))+1)))+(O42*(1-(2/(VALUE(LEFT(O$1,FIND("-",O$1,1)-1))+1))))))</f>
        <v>0</v>
      </c>
      <c r="Q43">
        <f>IF(ROW($E43)&lt;=VALUE(LEFT(Q$1,FIND("-",Q$1,1)-1)),0,IF(ROW($E43)=VALUE(LEFT(Q$1,FIND("-",Q$1,1)-1))+1,AVERAGE(INDEX($E:$E,ROW($E43)-VALUE(LEFT(Q$1,FIND("-",Q$1,1)-1))):$E43),($E43*(2/(VALUE(LEFT(Q$1,FIND("-",Q$1,1)-1))+1)))+(Q42*(1-(2/(VALUE(LEFT(Q$1,FIND("-",Q$1,1)-1))+1))))))</f>
        <v>2.9942283468198827</v>
      </c>
      <c r="R43">
        <f>IF(ROW($E43)&lt;=VALUE(LEFT(R$1,FIND("-",R$1,1)-1)),0,IF(ROW($E43)=VALUE(LEFT(R$1,FIND("-",R$1,1)-1))+1,AVERAGE(INDEX($E:$E,ROW($E43)-VALUE(LEFT(R$1,FIND("-",R$1,1)-1))):$E43),($E43*(2/(VALUE(LEFT(R$1,FIND("-",R$1,1)-1))+1)))+(R42*(1-(2/(VALUE(LEFT(R$1,FIND("-",R$1,1)-1))+1))))))</f>
        <v>2.8448726996211477</v>
      </c>
      <c r="S43">
        <f t="shared" si="5"/>
        <v>0.14935564719873495</v>
      </c>
      <c r="T43">
        <f>IF(ROW($E43)&lt;=MAX(VALUE(LEFT(Q$1,FIND("-",Q$1,1)-1)),VALUE(LEFT(R$1,FIND("-",R$1,1)-1)))+VALUE(LEFT(T$1,FIND("-",T$1,1)-1))-1,0,IF(ROW($E43)=MAX(VALUE(LEFT(Q$1,FIND("-",Q$1,1)-1)),VALUE(LEFT(R$1,FIND("-",R$1,1)-1)))+VALUE(LEFT(T$1,FIND("-",T$1,1)-1)),AVERAGE(INDEX($S:$S,ROW(S43)-VALUE(LEFT(T$1,FIND("-",T$1,1)-1))+1):S43),($S43*(2/(VALUE(LEFT(T$1,FIND("-",T$1,1)-1))+1)))+(T42*(1-(2/(VALUE(LEFT(T$1,FIND("-",T$1,1)-1))+1))))))</f>
        <v>0.15220371372188896</v>
      </c>
      <c r="V43">
        <f t="shared" si="0"/>
        <v>-4.9999999999999822E-2</v>
      </c>
      <c r="W43">
        <f>IF(ROW($E43)&lt;=VALUE(LEFT(W$1,FIND("-",W$1,1)-1))+1,0,IF(ROW($E42)=VALUE(LEFT(W$1,FIND("-",W$1,1)-1))+1,100-100/(1+ABS((SUMIF(INDEX($V:$V,ROW($V43)-VALUE(LEFT(W$1,FIND("-",W$1,1)-1))+1):$V43,"&gt;0",INDEX($V:$V,ROW($V43)-VALUE(LEFT(W$1,FIND("-",W$1,1)-1))+1):$V43)/COUNTIF(INDEX($V:$V,ROW($V43)-VALUE(LEFT(W$1,FIND("-",W$1,1)-1))+1):$V43,"&gt;0"))/(SUMIF(INDEX($V:$V,ROW($V43)-VALUE(LEFT(W$1,FIND("-",W$1,1)-1))+1):$V43,"&lt;0",INDEX($V:$V,ROW($V43)-VALUE(LEFT(W$1,FIND("-",W$1,1)-1))+1):$V43)/COUNTIF(INDEX($V:$V,ROW($V43)-VALUE(LEFT(W$1,FIND("-",W$1,1)-1))+1):$V43,"&lt;0")))),100-100/(1+ABS((SUMIF(INDEX($V:$V,ROW($V43)-VALUE(LEFT(W$1,FIND("-",W$1,1)-1))+1):$V43,"&gt;0",INDEX($V:$V,ROW($V43)-VALUE(LEFT(W$1,FIND("-",W$1,1)-1))+1):$V43)/VALUE(LEFT(W$1,FIND("-",W$1,1)-1)))/(SUMIF(INDEX($V:$V,ROW($V43)-VALUE(LEFT(W$1,FIND("-",W$1,1)-1))+1):$V43,"&lt;0",INDEX($V:$V,ROW($V43)-VALUE(LEFT(W$1,FIND("-",W$1,1)-1))+1):$V43)/VALUE(LEFT(W$1,FIND("-",W$1,1)-1)))))))</f>
        <v>38.518518518518526</v>
      </c>
      <c r="Y43">
        <f>IF(ROW($E43)&lt;=VALUE(LEFT(Y$1,FIND("-",Y$1,1)-1)),0,MAX(INDEX(C:C,ROW(C43)-VALUE(LEFT(Y$1,FIND("-",Y$1,1)-1))+1):C43))</f>
        <v>3.48</v>
      </c>
      <c r="Z43">
        <f>IF(ROW($E43)&lt;=VALUE(LEFT(Z$1,FIND("-",Z$1,1)-1)),0,MIN(INDEX(D:D,ROW(D43)-VALUE(LEFT(Z$1,FIND("-",Z$1,1)-1))+1):D43))</f>
        <v>2.8</v>
      </c>
      <c r="AA43">
        <f t="shared" si="9"/>
        <v>22.058823529411811</v>
      </c>
      <c r="AB43">
        <f>IF(ROW($AA43)&lt;=VALUE(LEFT(AA$1,FIND("-",AA$1,1)-1))+VALUE(LEFT(AB$1,FIND("-",AB$1,1)-1)-1),0,AVERAGE(INDEX($AA:$AA,ROW($AA43)-VALUE(LEFT(AB$1,FIND("-",AB$1,1)-1))+1):$AA43))</f>
        <v>42.770897832817354</v>
      </c>
      <c r="AC43">
        <f>IF(ROW($AA43)&lt;=VALUE(LEFT(AA$1,FIND("-",AA$1,1)-1))+VALUE(LEFT(AB$1,FIND("-",AB$1,1)-1)-1)+VALUE(LEFT(AC$1,FIND("-",AC$1,1)-1)-1),0,AVERAGE(INDEX($AB:$AB,ROW($AB43)-VALUE(LEFT(AC$1,FIND("-",AC$1,1)-1))+1):$AB43))</f>
        <v>59.075786614486312</v>
      </c>
      <c r="AE43">
        <f t="shared" si="7"/>
        <v>18833000</v>
      </c>
      <c r="AG43" t="str">
        <f t="shared" si="8"/>
        <v/>
      </c>
    </row>
    <row r="44" spans="1:33" x14ac:dyDescent="0.25">
      <c r="A44" s="6">
        <v>36586</v>
      </c>
      <c r="B44">
        <v>3</v>
      </c>
      <c r="C44">
        <v>3.12</v>
      </c>
      <c r="D44">
        <v>2.8</v>
      </c>
      <c r="E44">
        <v>2.8</v>
      </c>
      <c r="F44">
        <v>1.614258</v>
      </c>
      <c r="G44">
        <v>1045000</v>
      </c>
      <c r="I44" t="str">
        <f t="shared" si="1"/>
        <v/>
      </c>
      <c r="J44" t="str">
        <f t="shared" si="2"/>
        <v/>
      </c>
      <c r="K44" t="str">
        <f t="shared" si="3"/>
        <v/>
      </c>
      <c r="M44" s="11" t="str">
        <f t="shared" si="4"/>
        <v/>
      </c>
      <c r="O44">
        <f>IF(ROW($E44)&lt;=VALUE(LEFT(O$1,FIND("-",O$1,1)-1)),0,IF(ROW($E44)=VALUE(LEFT(O$1,FIND("-",O$1,1)-1))+1,AVERAGE(INDEX($E:$E,ROW($E44)-VALUE(LEFT(O$1,FIND("-",O$1,1)-1))):$E44),($E44*(2/(VALUE(LEFT(O$1,FIND("-",O$1,1)-1))+1)))+(O43*(1-(2/(VALUE(LEFT(O$1,FIND("-",O$1,1)-1))+1))))))</f>
        <v>0</v>
      </c>
      <c r="Q44">
        <f>IF(ROW($E44)&lt;=VALUE(LEFT(Q$1,FIND("-",Q$1,1)-1)),0,IF(ROW($E44)=VALUE(LEFT(Q$1,FIND("-",Q$1,1)-1))+1,AVERAGE(INDEX($E:$E,ROW($E44)-VALUE(LEFT(Q$1,FIND("-",Q$1,1)-1))):$E44),($E44*(2/(VALUE(LEFT(Q$1,FIND("-",Q$1,1)-1))+1)))+(Q43*(1-(2/(VALUE(LEFT(Q$1,FIND("-",Q$1,1)-1))+1))))))</f>
        <v>2.9643470626937471</v>
      </c>
      <c r="R44">
        <f>IF(ROW($E44)&lt;=VALUE(LEFT(R$1,FIND("-",R$1,1)-1)),0,IF(ROW($E44)=VALUE(LEFT(R$1,FIND("-",R$1,1)-1))+1,AVERAGE(INDEX($E:$E,ROW($E44)-VALUE(LEFT(R$1,FIND("-",R$1,1)-1))):$E44),($E44*(2/(VALUE(LEFT(R$1,FIND("-",R$1,1)-1))+1)))+(R43*(1-(2/(VALUE(LEFT(R$1,FIND("-",R$1,1)-1))+1))))))</f>
        <v>2.8415487959455072</v>
      </c>
      <c r="S44">
        <f t="shared" si="5"/>
        <v>0.1227982667482399</v>
      </c>
      <c r="T44">
        <f>IF(ROW($E44)&lt;=MAX(VALUE(LEFT(Q$1,FIND("-",Q$1,1)-1)),VALUE(LEFT(R$1,FIND("-",R$1,1)-1)))+VALUE(LEFT(T$1,FIND("-",T$1,1)-1))-1,0,IF(ROW($E44)=MAX(VALUE(LEFT(Q$1,FIND("-",Q$1,1)-1)),VALUE(LEFT(R$1,FIND("-",R$1,1)-1)))+VALUE(LEFT(T$1,FIND("-",T$1,1)-1)),AVERAGE(INDEX($S:$S,ROW(S44)-VALUE(LEFT(T$1,FIND("-",T$1,1)-1))+1):S44),($S44*(2/(VALUE(LEFT(T$1,FIND("-",T$1,1)-1))+1)))+(T43*(1-(2/(VALUE(LEFT(T$1,FIND("-",T$1,1)-1))+1))))))</f>
        <v>0.14632262432715915</v>
      </c>
      <c r="V44">
        <f t="shared" si="0"/>
        <v>-0.15000000000000036</v>
      </c>
      <c r="W44">
        <f>IF(ROW($E44)&lt;=VALUE(LEFT(W$1,FIND("-",W$1,1)-1))+1,0,IF(ROW($E43)=VALUE(LEFT(W$1,FIND("-",W$1,1)-1))+1,100-100/(1+ABS((SUMIF(INDEX($V:$V,ROW($V44)-VALUE(LEFT(W$1,FIND("-",W$1,1)-1))+1):$V44,"&gt;0",INDEX($V:$V,ROW($V44)-VALUE(LEFT(W$1,FIND("-",W$1,1)-1))+1):$V44)/COUNTIF(INDEX($V:$V,ROW($V44)-VALUE(LEFT(W$1,FIND("-",W$1,1)-1))+1):$V44,"&gt;0"))/(SUMIF(INDEX($V:$V,ROW($V44)-VALUE(LEFT(W$1,FIND("-",W$1,1)-1))+1):$V44,"&lt;0",INDEX($V:$V,ROW($V44)-VALUE(LEFT(W$1,FIND("-",W$1,1)-1))+1):$V44)/COUNTIF(INDEX($V:$V,ROW($V44)-VALUE(LEFT(W$1,FIND("-",W$1,1)-1))+1):$V44,"&lt;0")))),100-100/(1+ABS((SUMIF(INDEX($V:$V,ROW($V44)-VALUE(LEFT(W$1,FIND("-",W$1,1)-1))+1):$V44,"&gt;0",INDEX($V:$V,ROW($V44)-VALUE(LEFT(W$1,FIND("-",W$1,1)-1))+1):$V44)/VALUE(LEFT(W$1,FIND("-",W$1,1)-1)))/(SUMIF(INDEX($V:$V,ROW($V44)-VALUE(LEFT(W$1,FIND("-",W$1,1)-1))+1):$V44,"&lt;0",INDEX($V:$V,ROW($V44)-VALUE(LEFT(W$1,FIND("-",W$1,1)-1))+1):$V44)/VALUE(LEFT(W$1,FIND("-",W$1,1)-1)))))))</f>
        <v>40.625</v>
      </c>
      <c r="Y44">
        <f>IF(ROW($E44)&lt;=VALUE(LEFT(Y$1,FIND("-",Y$1,1)-1)),0,MAX(INDEX(C:C,ROW(C44)-VALUE(LEFT(Y$1,FIND("-",Y$1,1)-1))+1):C44))</f>
        <v>3.48</v>
      </c>
      <c r="Z44">
        <f>IF(ROW($E44)&lt;=VALUE(LEFT(Z$1,FIND("-",Z$1,1)-1)),0,MIN(INDEX(D:D,ROW(D44)-VALUE(LEFT(Z$1,FIND("-",Z$1,1)-1))+1):D44))</f>
        <v>2.8</v>
      </c>
      <c r="AA44">
        <f t="shared" si="9"/>
        <v>0</v>
      </c>
      <c r="AB44">
        <f>IF(ROW($AA44)&lt;=VALUE(LEFT(AA$1,FIND("-",AA$1,1)-1))+VALUE(LEFT(AB$1,FIND("-",AB$1,1)-1)-1),0,AVERAGE(INDEX($AA:$AA,ROW($AA44)-VALUE(LEFT(AB$1,FIND("-",AB$1,1)-1))+1):$AA44))</f>
        <v>17.15686274509806</v>
      </c>
      <c r="AC44">
        <f>IF(ROW($AA44)&lt;=VALUE(LEFT(AA$1,FIND("-",AA$1,1)-1))+VALUE(LEFT(AB$1,FIND("-",AB$1,1)-1)-1)+VALUE(LEFT(AC$1,FIND("-",AC$1,1)-1)-1),0,AVERAGE(INDEX($AB:$AB,ROW($AB44)-VALUE(LEFT(AC$1,FIND("-",AC$1,1)-1))+1):$AB44))</f>
        <v>39.618163054695579</v>
      </c>
      <c r="AE44">
        <f t="shared" si="7"/>
        <v>17788000</v>
      </c>
      <c r="AG44" t="str">
        <f t="shared" si="8"/>
        <v/>
      </c>
    </row>
    <row r="45" spans="1:33" x14ac:dyDescent="0.25">
      <c r="A45" s="6">
        <v>36587</v>
      </c>
      <c r="B45">
        <v>2.81</v>
      </c>
      <c r="C45">
        <v>2.81</v>
      </c>
      <c r="D45">
        <v>2.41</v>
      </c>
      <c r="E45">
        <v>2.42</v>
      </c>
      <c r="F45">
        <v>1.3951800000000001</v>
      </c>
      <c r="G45">
        <v>2100000</v>
      </c>
      <c r="I45" t="str">
        <f t="shared" si="1"/>
        <v/>
      </c>
      <c r="J45" t="str">
        <f t="shared" si="2"/>
        <v/>
      </c>
      <c r="K45" t="str">
        <f t="shared" si="3"/>
        <v/>
      </c>
      <c r="M45" s="11" t="str">
        <f t="shared" si="4"/>
        <v/>
      </c>
      <c r="O45">
        <f>IF(ROW($E45)&lt;=VALUE(LEFT(O$1,FIND("-",O$1,1)-1)),0,IF(ROW($E45)=VALUE(LEFT(O$1,FIND("-",O$1,1)-1))+1,AVERAGE(INDEX($E:$E,ROW($E45)-VALUE(LEFT(O$1,FIND("-",O$1,1)-1))):$E45),($E45*(2/(VALUE(LEFT(O$1,FIND("-",O$1,1)-1))+1)))+(O44*(1-(2/(VALUE(LEFT(O$1,FIND("-",O$1,1)-1))+1))))))</f>
        <v>0</v>
      </c>
      <c r="Q45">
        <f>IF(ROW($E45)&lt;=VALUE(LEFT(Q$1,FIND("-",Q$1,1)-1)),0,IF(ROW($E45)=VALUE(LEFT(Q$1,FIND("-",Q$1,1)-1))+1,AVERAGE(INDEX($E:$E,ROW($E45)-VALUE(LEFT(Q$1,FIND("-",Q$1,1)-1))):$E45),($E45*(2/(VALUE(LEFT(Q$1,FIND("-",Q$1,1)-1))+1)))+(Q44*(1-(2/(VALUE(LEFT(Q$1,FIND("-",Q$1,1)-1))+1))))))</f>
        <v>2.8806013607408629</v>
      </c>
      <c r="R45">
        <f>IF(ROW($E45)&lt;=VALUE(LEFT(R$1,FIND("-",R$1,1)-1)),0,IF(ROW($E45)=VALUE(LEFT(R$1,FIND("-",R$1,1)-1))+1,AVERAGE(INDEX($E:$E,ROW($E45)-VALUE(LEFT(R$1,FIND("-",R$1,1)-1))):$E45),($E45*(2/(VALUE(LEFT(R$1,FIND("-",R$1,1)-1))+1)))+(R44*(1-(2/(VALUE(LEFT(R$1,FIND("-",R$1,1)-1))+1))))))</f>
        <v>2.8103229592088033</v>
      </c>
      <c r="S45">
        <f t="shared" si="5"/>
        <v>7.0278401532059664E-2</v>
      </c>
      <c r="T45">
        <f>IF(ROW($E45)&lt;=MAX(VALUE(LEFT(Q$1,FIND("-",Q$1,1)-1)),VALUE(LEFT(R$1,FIND("-",R$1,1)-1)))+VALUE(LEFT(T$1,FIND("-",T$1,1)-1))-1,0,IF(ROW($E45)=MAX(VALUE(LEFT(Q$1,FIND("-",Q$1,1)-1)),VALUE(LEFT(R$1,FIND("-",R$1,1)-1)))+VALUE(LEFT(T$1,FIND("-",T$1,1)-1)),AVERAGE(INDEX($S:$S,ROW(S45)-VALUE(LEFT(T$1,FIND("-",T$1,1)-1))+1):S45),($S45*(2/(VALUE(LEFT(T$1,FIND("-",T$1,1)-1))+1)))+(T44*(1-(2/(VALUE(LEFT(T$1,FIND("-",T$1,1)-1))+1))))))</f>
        <v>0.13111377976813926</v>
      </c>
      <c r="V45">
        <f t="shared" si="0"/>
        <v>-0.37999999999999989</v>
      </c>
      <c r="W45">
        <f>IF(ROW($E45)&lt;=VALUE(LEFT(W$1,FIND("-",W$1,1)-1))+1,0,IF(ROW($E44)=VALUE(LEFT(W$1,FIND("-",W$1,1)-1))+1,100-100/(1+ABS((SUMIF(INDEX($V:$V,ROW($V45)-VALUE(LEFT(W$1,FIND("-",W$1,1)-1))+1):$V45,"&gt;0",INDEX($V:$V,ROW($V45)-VALUE(LEFT(W$1,FIND("-",W$1,1)-1))+1):$V45)/COUNTIF(INDEX($V:$V,ROW($V45)-VALUE(LEFT(W$1,FIND("-",W$1,1)-1))+1):$V45,"&gt;0"))/(SUMIF(INDEX($V:$V,ROW($V45)-VALUE(LEFT(W$1,FIND("-",W$1,1)-1))+1):$V45,"&lt;0",INDEX($V:$V,ROW($V45)-VALUE(LEFT(W$1,FIND("-",W$1,1)-1))+1):$V45)/COUNTIF(INDEX($V:$V,ROW($V45)-VALUE(LEFT(W$1,FIND("-",W$1,1)-1))+1):$V45,"&lt;0")))),100-100/(1+ABS((SUMIF(INDEX($V:$V,ROW($V45)-VALUE(LEFT(W$1,FIND("-",W$1,1)-1))+1):$V45,"&gt;0",INDEX($V:$V,ROW($V45)-VALUE(LEFT(W$1,FIND("-",W$1,1)-1))+1):$V45)/VALUE(LEFT(W$1,FIND("-",W$1,1)-1)))/(SUMIF(INDEX($V:$V,ROW($V45)-VALUE(LEFT(W$1,FIND("-",W$1,1)-1))+1):$V45,"&lt;0",INDEX($V:$V,ROW($V45)-VALUE(LEFT(W$1,FIND("-",W$1,1)-1))+1):$V45)/VALUE(LEFT(W$1,FIND("-",W$1,1)-1)))))))</f>
        <v>33.766233766233768</v>
      </c>
      <c r="Y45">
        <f>IF(ROW($E45)&lt;=VALUE(LEFT(Y$1,FIND("-",Y$1,1)-1)),0,MAX(INDEX(C:C,ROW(C45)-VALUE(LEFT(Y$1,FIND("-",Y$1,1)-1))+1):C45))</f>
        <v>3.48</v>
      </c>
      <c r="Z45">
        <f>IF(ROW($E45)&lt;=VALUE(LEFT(Z$1,FIND("-",Z$1,1)-1)),0,MIN(INDEX(D:D,ROW(D45)-VALUE(LEFT(Z$1,FIND("-",Z$1,1)-1))+1):D45))</f>
        <v>2.41</v>
      </c>
      <c r="AA45">
        <f t="shared" si="9"/>
        <v>0.93457943925231657</v>
      </c>
      <c r="AB45">
        <f>IF(ROW($AA45)&lt;=VALUE(LEFT(AA$1,FIND("-",AA$1,1)-1))+VALUE(LEFT(AB$1,FIND("-",AB$1,1)-1)-1),0,AVERAGE(INDEX($AA:$AA,ROW($AA45)-VALUE(LEFT(AB$1,FIND("-",AB$1,1)-1))+1):$AA45))</f>
        <v>7.664467656221376</v>
      </c>
      <c r="AC45">
        <f>IF(ROW($AA45)&lt;=VALUE(LEFT(AA$1,FIND("-",AA$1,1)-1))+VALUE(LEFT(AB$1,FIND("-",AB$1,1)-1)-1)+VALUE(LEFT(AC$1,FIND("-",AC$1,1)-1)-1),0,AVERAGE(INDEX($AB:$AB,ROW($AB45)-VALUE(LEFT(AC$1,FIND("-",AC$1,1)-1))+1):$AB45))</f>
        <v>22.530742744712267</v>
      </c>
      <c r="AE45">
        <f t="shared" si="7"/>
        <v>15688000</v>
      </c>
      <c r="AG45" t="str">
        <f t="shared" si="8"/>
        <v/>
      </c>
    </row>
    <row r="46" spans="1:33" x14ac:dyDescent="0.25">
      <c r="A46" s="6">
        <v>36588</v>
      </c>
      <c r="B46">
        <v>2.44</v>
      </c>
      <c r="C46">
        <v>2.7</v>
      </c>
      <c r="D46">
        <v>2.42</v>
      </c>
      <c r="E46">
        <v>2.7</v>
      </c>
      <c r="F46">
        <v>1.5566059999999999</v>
      </c>
      <c r="G46">
        <v>1614000</v>
      </c>
      <c r="I46" t="str">
        <f t="shared" si="1"/>
        <v/>
      </c>
      <c r="J46" t="str">
        <f t="shared" si="2"/>
        <v/>
      </c>
      <c r="K46" t="str">
        <f t="shared" si="3"/>
        <v>Oversold Above %D</v>
      </c>
      <c r="M46" s="11" t="str">
        <f t="shared" si="4"/>
        <v/>
      </c>
      <c r="O46">
        <f>IF(ROW($E46)&lt;=VALUE(LEFT(O$1,FIND("-",O$1,1)-1)),0,IF(ROW($E46)=VALUE(LEFT(O$1,FIND("-",O$1,1)-1))+1,AVERAGE(INDEX($E:$E,ROW($E46)-VALUE(LEFT(O$1,FIND("-",O$1,1)-1))):$E46),($E46*(2/(VALUE(LEFT(O$1,FIND("-",O$1,1)-1))+1)))+(O45*(1-(2/(VALUE(LEFT(O$1,FIND("-",O$1,1)-1))+1))))))</f>
        <v>0</v>
      </c>
      <c r="Q46">
        <f>IF(ROW($E46)&lt;=VALUE(LEFT(Q$1,FIND("-",Q$1,1)-1)),0,IF(ROW($E46)=VALUE(LEFT(Q$1,FIND("-",Q$1,1)-1))+1,AVERAGE(INDEX($E:$E,ROW($E46)-VALUE(LEFT(Q$1,FIND("-",Q$1,1)-1))):$E46),($E46*(2/(VALUE(LEFT(Q$1,FIND("-",Q$1,1)-1))+1)))+(Q45*(1-(2/(VALUE(LEFT(Q$1,FIND("-",Q$1,1)-1))+1))))))</f>
        <v>2.8528165360114994</v>
      </c>
      <c r="R46">
        <f>IF(ROW($E46)&lt;=VALUE(LEFT(R$1,FIND("-",R$1,1)-1)),0,IF(ROW($E46)=VALUE(LEFT(R$1,FIND("-",R$1,1)-1))+1,AVERAGE(INDEX($E:$E,ROW($E46)-VALUE(LEFT(R$1,FIND("-",R$1,1)-1))):$E46),($E46*(2/(VALUE(LEFT(R$1,FIND("-",R$1,1)-1))+1)))+(R45*(1-(2/(VALUE(LEFT(R$1,FIND("-",R$1,1)-1))+1))))))</f>
        <v>2.8021508881562993</v>
      </c>
      <c r="S46">
        <f t="shared" si="5"/>
        <v>5.0665647855200113E-2</v>
      </c>
      <c r="T46">
        <f>IF(ROW($E46)&lt;=MAX(VALUE(LEFT(Q$1,FIND("-",Q$1,1)-1)),VALUE(LEFT(R$1,FIND("-",R$1,1)-1)))+VALUE(LEFT(T$1,FIND("-",T$1,1)-1))-1,0,IF(ROW($E46)=MAX(VALUE(LEFT(Q$1,FIND("-",Q$1,1)-1)),VALUE(LEFT(R$1,FIND("-",R$1,1)-1)))+VALUE(LEFT(T$1,FIND("-",T$1,1)-1)),AVERAGE(INDEX($S:$S,ROW(S46)-VALUE(LEFT(T$1,FIND("-",T$1,1)-1))+1):S46),($S46*(2/(VALUE(LEFT(T$1,FIND("-",T$1,1)-1))+1)))+(T45*(1-(2/(VALUE(LEFT(T$1,FIND("-",T$1,1)-1))+1))))))</f>
        <v>0.11502415338555144</v>
      </c>
      <c r="V46">
        <f t="shared" si="0"/>
        <v>0.28000000000000025</v>
      </c>
      <c r="W46">
        <f>IF(ROW($E46)&lt;=VALUE(LEFT(W$1,FIND("-",W$1,1)-1))+1,0,IF(ROW($E45)=VALUE(LEFT(W$1,FIND("-",W$1,1)-1))+1,100-100/(1+ABS((SUMIF(INDEX($V:$V,ROW($V46)-VALUE(LEFT(W$1,FIND("-",W$1,1)-1))+1):$V46,"&gt;0",INDEX($V:$V,ROW($V46)-VALUE(LEFT(W$1,FIND("-",W$1,1)-1))+1):$V46)/COUNTIF(INDEX($V:$V,ROW($V46)-VALUE(LEFT(W$1,FIND("-",W$1,1)-1))+1):$V46,"&gt;0"))/(SUMIF(INDEX($V:$V,ROW($V46)-VALUE(LEFT(W$1,FIND("-",W$1,1)-1))+1):$V46,"&lt;0",INDEX($V:$V,ROW($V46)-VALUE(LEFT(W$1,FIND("-",W$1,1)-1))+1):$V46)/COUNTIF(INDEX($V:$V,ROW($V46)-VALUE(LEFT(W$1,FIND("-",W$1,1)-1))+1):$V46,"&lt;0")))),100-100/(1+ABS((SUMIF(INDEX($V:$V,ROW($V46)-VALUE(LEFT(W$1,FIND("-",W$1,1)-1))+1):$V46,"&gt;0",INDEX($V:$V,ROW($V46)-VALUE(LEFT(W$1,FIND("-",W$1,1)-1))+1):$V46)/VALUE(LEFT(W$1,FIND("-",W$1,1)-1)))/(SUMIF(INDEX($V:$V,ROW($V46)-VALUE(LEFT(W$1,FIND("-",W$1,1)-1))+1):$V46,"&lt;0",INDEX($V:$V,ROW($V46)-VALUE(LEFT(W$1,FIND("-",W$1,1)-1))+1):$V46)/VALUE(LEFT(W$1,FIND("-",W$1,1)-1)))))))</f>
        <v>46.511627906976756</v>
      </c>
      <c r="Y46">
        <f>IF(ROW($E46)&lt;=VALUE(LEFT(Y$1,FIND("-",Y$1,1)-1)),0,MAX(INDEX(C:C,ROW(C46)-VALUE(LEFT(Y$1,FIND("-",Y$1,1)-1))+1):C46))</f>
        <v>3.48</v>
      </c>
      <c r="Z46">
        <f>IF(ROW($E46)&lt;=VALUE(LEFT(Z$1,FIND("-",Z$1,1)-1)),0,MIN(INDEX(D:D,ROW(D46)-VALUE(LEFT(Z$1,FIND("-",Z$1,1)-1))+1):D46))</f>
        <v>2.41</v>
      </c>
      <c r="AA46">
        <f t="shared" si="9"/>
        <v>27.102803738317764</v>
      </c>
      <c r="AB46">
        <f>IF(ROW($AA46)&lt;=VALUE(LEFT(AA$1,FIND("-",AA$1,1)-1))+VALUE(LEFT(AB$1,FIND("-",AB$1,1)-1)-1),0,AVERAGE(INDEX($AA:$AA,ROW($AA46)-VALUE(LEFT(AB$1,FIND("-",AB$1,1)-1))+1):$AA46))</f>
        <v>9.3457943925233611</v>
      </c>
      <c r="AC46">
        <f>IF(ROW($AA46)&lt;=VALUE(LEFT(AA$1,FIND("-",AA$1,1)-1))+VALUE(LEFT(AB$1,FIND("-",AB$1,1)-1)-1)+VALUE(LEFT(AC$1,FIND("-",AC$1,1)-1)-1),0,AVERAGE(INDEX($AB:$AB,ROW($AB46)-VALUE(LEFT(AC$1,FIND("-",AC$1,1)-1))+1):$AB46))</f>
        <v>11.389041597947598</v>
      </c>
      <c r="AE46">
        <f t="shared" si="7"/>
        <v>17302000</v>
      </c>
      <c r="AG46" t="str">
        <f t="shared" si="8"/>
        <v/>
      </c>
    </row>
    <row r="47" spans="1:33" x14ac:dyDescent="0.25">
      <c r="A47" s="6">
        <v>36591</v>
      </c>
      <c r="B47">
        <v>2.8</v>
      </c>
      <c r="C47">
        <v>2.85</v>
      </c>
      <c r="D47">
        <v>2.66</v>
      </c>
      <c r="E47">
        <v>2.67</v>
      </c>
      <c r="F47">
        <v>1.53931</v>
      </c>
      <c r="G47">
        <v>1065000</v>
      </c>
      <c r="I47" t="str">
        <f t="shared" si="1"/>
        <v/>
      </c>
      <c r="J47" t="str">
        <f t="shared" si="2"/>
        <v/>
      </c>
      <c r="K47" t="str">
        <f t="shared" si="3"/>
        <v>Oversold Below %D</v>
      </c>
      <c r="M47" s="11" t="str">
        <f t="shared" si="4"/>
        <v/>
      </c>
      <c r="O47">
        <f>IF(ROW($E47)&lt;=VALUE(LEFT(O$1,FIND("-",O$1,1)-1)),0,IF(ROW($E47)=VALUE(LEFT(O$1,FIND("-",O$1,1)-1))+1,AVERAGE(INDEX($E:$E,ROW($E47)-VALUE(LEFT(O$1,FIND("-",O$1,1)-1))):$E47),($E47*(2/(VALUE(LEFT(O$1,FIND("-",O$1,1)-1))+1)))+(O46*(1-(2/(VALUE(LEFT(O$1,FIND("-",O$1,1)-1))+1))))))</f>
        <v>0</v>
      </c>
      <c r="Q47">
        <f>IF(ROW($E47)&lt;=VALUE(LEFT(Q$1,FIND("-",Q$1,1)-1)),0,IF(ROW($E47)=VALUE(LEFT(Q$1,FIND("-",Q$1,1)-1))+1,AVERAGE(INDEX($E:$E,ROW($E47)-VALUE(LEFT(Q$1,FIND("-",Q$1,1)-1))):$E47),($E47*(2/(VALUE(LEFT(Q$1,FIND("-",Q$1,1)-1))+1)))+(Q46*(1-(2/(VALUE(LEFT(Q$1,FIND("-",Q$1,1)-1))+1))))))</f>
        <v>2.824690915086653</v>
      </c>
      <c r="R47">
        <f>IF(ROW($E47)&lt;=VALUE(LEFT(R$1,FIND("-",R$1,1)-1)),0,IF(ROW($E47)=VALUE(LEFT(R$1,FIND("-",R$1,1)-1))+1,AVERAGE(INDEX($E:$E,ROW($E47)-VALUE(LEFT(R$1,FIND("-",R$1,1)-1))):$E47),($E47*(2/(VALUE(LEFT(R$1,FIND("-",R$1,1)-1))+1)))+(R46*(1-(2/(VALUE(LEFT(R$1,FIND("-",R$1,1)-1))+1))))))</f>
        <v>2.7923619334780549</v>
      </c>
      <c r="S47">
        <f t="shared" si="5"/>
        <v>3.2328981608598095E-2</v>
      </c>
      <c r="T47">
        <f>IF(ROW($E47)&lt;=MAX(VALUE(LEFT(Q$1,FIND("-",Q$1,1)-1)),VALUE(LEFT(R$1,FIND("-",R$1,1)-1)))+VALUE(LEFT(T$1,FIND("-",T$1,1)-1))-1,0,IF(ROW($E47)=MAX(VALUE(LEFT(Q$1,FIND("-",Q$1,1)-1)),VALUE(LEFT(R$1,FIND("-",R$1,1)-1)))+VALUE(LEFT(T$1,FIND("-",T$1,1)-1)),AVERAGE(INDEX($S:$S,ROW(S47)-VALUE(LEFT(T$1,FIND("-",T$1,1)-1))+1):S47),($S47*(2/(VALUE(LEFT(T$1,FIND("-",T$1,1)-1))+1)))+(T46*(1-(2/(VALUE(LEFT(T$1,FIND("-",T$1,1)-1))+1))))))</f>
        <v>9.8485119030160773E-2</v>
      </c>
      <c r="V47">
        <f t="shared" si="0"/>
        <v>-3.0000000000000249E-2</v>
      </c>
      <c r="W47">
        <f>IF(ROW($E47)&lt;=VALUE(LEFT(W$1,FIND("-",W$1,1)-1))+1,0,IF(ROW($E46)=VALUE(LEFT(W$1,FIND("-",W$1,1)-1))+1,100-100/(1+ABS((SUMIF(INDEX($V:$V,ROW($V47)-VALUE(LEFT(W$1,FIND("-",W$1,1)-1))+1):$V47,"&gt;0",INDEX($V:$V,ROW($V47)-VALUE(LEFT(W$1,FIND("-",W$1,1)-1))+1):$V47)/COUNTIF(INDEX($V:$V,ROW($V47)-VALUE(LEFT(W$1,FIND("-",W$1,1)-1))+1):$V47,"&gt;0"))/(SUMIF(INDEX($V:$V,ROW($V47)-VALUE(LEFT(W$1,FIND("-",W$1,1)-1))+1):$V47,"&lt;0",INDEX($V:$V,ROW($V47)-VALUE(LEFT(W$1,FIND("-",W$1,1)-1))+1):$V47)/COUNTIF(INDEX($V:$V,ROW($V47)-VALUE(LEFT(W$1,FIND("-",W$1,1)-1))+1):$V47,"&lt;0")))),100-100/(1+ABS((SUMIF(INDEX($V:$V,ROW($V47)-VALUE(LEFT(W$1,FIND("-",W$1,1)-1))+1):$V47,"&gt;0",INDEX($V:$V,ROW($V47)-VALUE(LEFT(W$1,FIND("-",W$1,1)-1))+1):$V47)/VALUE(LEFT(W$1,FIND("-",W$1,1)-1)))/(SUMIF(INDEX($V:$V,ROW($V47)-VALUE(LEFT(W$1,FIND("-",W$1,1)-1))+1):$V47,"&lt;0",INDEX($V:$V,ROW($V47)-VALUE(LEFT(W$1,FIND("-",W$1,1)-1))+1):$V47)/VALUE(LEFT(W$1,FIND("-",W$1,1)-1)))))))</f>
        <v>43.786982248520715</v>
      </c>
      <c r="Y47">
        <f>IF(ROW($E47)&lt;=VALUE(LEFT(Y$1,FIND("-",Y$1,1)-1)),0,MAX(INDEX(C:C,ROW(C47)-VALUE(LEFT(Y$1,FIND("-",Y$1,1)-1))+1):C47))</f>
        <v>3.48</v>
      </c>
      <c r="Z47">
        <f>IF(ROW($E47)&lt;=VALUE(LEFT(Z$1,FIND("-",Z$1,1)-1)),0,MIN(INDEX(D:D,ROW(D47)-VALUE(LEFT(Z$1,FIND("-",Z$1,1)-1))+1):D47))</f>
        <v>2.41</v>
      </c>
      <c r="AA47">
        <f t="shared" si="9"/>
        <v>24.29906542056073</v>
      </c>
      <c r="AB47">
        <f>IF(ROW($AA47)&lt;=VALUE(LEFT(AA$1,FIND("-",AA$1,1)-1))+VALUE(LEFT(AB$1,FIND("-",AB$1,1)-1)-1),0,AVERAGE(INDEX($AA:$AA,ROW($AA47)-VALUE(LEFT(AB$1,FIND("-",AB$1,1)-1))+1):$AA47))</f>
        <v>17.445482866043605</v>
      </c>
      <c r="AC47">
        <f>IF(ROW($AA47)&lt;=VALUE(LEFT(AA$1,FIND("-",AA$1,1)-1))+VALUE(LEFT(AB$1,FIND("-",AB$1,1)-1)-1)+VALUE(LEFT(AC$1,FIND("-",AC$1,1)-1)-1),0,AVERAGE(INDEX($AB:$AB,ROW($AB47)-VALUE(LEFT(AC$1,FIND("-",AC$1,1)-1))+1):$AB47))</f>
        <v>11.485248304929447</v>
      </c>
      <c r="AE47">
        <f t="shared" si="7"/>
        <v>16237000</v>
      </c>
      <c r="AG47" t="str">
        <f t="shared" si="8"/>
        <v/>
      </c>
    </row>
    <row r="48" spans="1:33" x14ac:dyDescent="0.25">
      <c r="A48" s="6">
        <v>36592</v>
      </c>
      <c r="B48">
        <v>2.6</v>
      </c>
      <c r="C48">
        <v>2.6</v>
      </c>
      <c r="D48">
        <v>2.48</v>
      </c>
      <c r="E48">
        <v>2.5</v>
      </c>
      <c r="F48">
        <v>1.4413020000000001</v>
      </c>
      <c r="G48">
        <v>451000</v>
      </c>
      <c r="I48" t="str">
        <f t="shared" si="1"/>
        <v/>
      </c>
      <c r="J48" t="str">
        <f t="shared" si="2"/>
        <v/>
      </c>
      <c r="K48" t="str">
        <f t="shared" si="3"/>
        <v>Oversold Below %D</v>
      </c>
      <c r="M48" s="11" t="str">
        <f t="shared" si="4"/>
        <v/>
      </c>
      <c r="O48">
        <f>IF(ROW($E48)&lt;=VALUE(LEFT(O$1,FIND("-",O$1,1)-1)),0,IF(ROW($E48)=VALUE(LEFT(O$1,FIND("-",O$1,1)-1))+1,AVERAGE(INDEX($E:$E,ROW($E48)-VALUE(LEFT(O$1,FIND("-",O$1,1)-1))):$E48),($E48*(2/(VALUE(LEFT(O$1,FIND("-",O$1,1)-1))+1)))+(O47*(1-(2/(VALUE(LEFT(O$1,FIND("-",O$1,1)-1))+1))))))</f>
        <v>0</v>
      </c>
      <c r="Q48">
        <f>IF(ROW($E48)&lt;=VALUE(LEFT(Q$1,FIND("-",Q$1,1)-1)),0,IF(ROW($E48)=VALUE(LEFT(Q$1,FIND("-",Q$1,1)-1))+1,AVERAGE(INDEX($E:$E,ROW($E48)-VALUE(LEFT(Q$1,FIND("-",Q$1,1)-1))):$E48),($E48*(2/(VALUE(LEFT(Q$1,FIND("-",Q$1,1)-1))+1)))+(Q47*(1-(2/(VALUE(LEFT(Q$1,FIND("-",Q$1,1)-1))+1))))))</f>
        <v>2.7747384666117831</v>
      </c>
      <c r="R48">
        <f>IF(ROW($E48)&lt;=VALUE(LEFT(R$1,FIND("-",R$1,1)-1)),0,IF(ROW($E48)=VALUE(LEFT(R$1,FIND("-",R$1,1)-1))+1,AVERAGE(INDEX($E:$E,ROW($E48)-VALUE(LEFT(R$1,FIND("-",R$1,1)-1))):$E48),($E48*(2/(VALUE(LEFT(R$1,FIND("-",R$1,1)-1))+1)))+(R47*(1-(2/(VALUE(LEFT(R$1,FIND("-",R$1,1)-1))+1))))))</f>
        <v>2.7707054939611617</v>
      </c>
      <c r="S48">
        <f t="shared" si="5"/>
        <v>4.0329726506214136E-3</v>
      </c>
      <c r="T48">
        <f>IF(ROW($E48)&lt;=MAX(VALUE(LEFT(Q$1,FIND("-",Q$1,1)-1)),VALUE(LEFT(R$1,FIND("-",R$1,1)-1)))+VALUE(LEFT(T$1,FIND("-",T$1,1)-1))-1,0,IF(ROW($E48)=MAX(VALUE(LEFT(Q$1,FIND("-",Q$1,1)-1)),VALUE(LEFT(R$1,FIND("-",R$1,1)-1)))+VALUE(LEFT(T$1,FIND("-",T$1,1)-1)),AVERAGE(INDEX($S:$S,ROW(S48)-VALUE(LEFT(T$1,FIND("-",T$1,1)-1))+1):S48),($S48*(2/(VALUE(LEFT(T$1,FIND("-",T$1,1)-1))+1)))+(T47*(1-(2/(VALUE(LEFT(T$1,FIND("-",T$1,1)-1))+1))))))</f>
        <v>7.9594689754252906E-2</v>
      </c>
      <c r="V48">
        <f t="shared" si="0"/>
        <v>-0.16999999999999993</v>
      </c>
      <c r="W48">
        <f>IF(ROW($E48)&lt;=VALUE(LEFT(W$1,FIND("-",W$1,1)-1))+1,0,IF(ROW($E47)=VALUE(LEFT(W$1,FIND("-",W$1,1)-1))+1,100-100/(1+ABS((SUMIF(INDEX($V:$V,ROW($V48)-VALUE(LEFT(W$1,FIND("-",W$1,1)-1))+1):$V48,"&gt;0",INDEX($V:$V,ROW($V48)-VALUE(LEFT(W$1,FIND("-",W$1,1)-1))+1):$V48)/COUNTIF(INDEX($V:$V,ROW($V48)-VALUE(LEFT(W$1,FIND("-",W$1,1)-1))+1):$V48,"&gt;0"))/(SUMIF(INDEX($V:$V,ROW($V48)-VALUE(LEFT(W$1,FIND("-",W$1,1)-1))+1):$V48,"&lt;0",INDEX($V:$V,ROW($V48)-VALUE(LEFT(W$1,FIND("-",W$1,1)-1))+1):$V48)/COUNTIF(INDEX($V:$V,ROW($V48)-VALUE(LEFT(W$1,FIND("-",W$1,1)-1))+1):$V48,"&lt;0")))),100-100/(1+ABS((SUMIF(INDEX($V:$V,ROW($V48)-VALUE(LEFT(W$1,FIND("-",W$1,1)-1))+1):$V48,"&gt;0",INDEX($V:$V,ROW($V48)-VALUE(LEFT(W$1,FIND("-",W$1,1)-1))+1):$V48)/VALUE(LEFT(W$1,FIND("-",W$1,1)-1)))/(SUMIF(INDEX($V:$V,ROW($V48)-VALUE(LEFT(W$1,FIND("-",W$1,1)-1))+1):$V48,"&lt;0",INDEX($V:$V,ROW($V48)-VALUE(LEFT(W$1,FIND("-",W$1,1)-1))+1):$V48)/VALUE(LEFT(W$1,FIND("-",W$1,1)-1)))))))</f>
        <v>38.121546961325961</v>
      </c>
      <c r="Y48">
        <f>IF(ROW($E48)&lt;=VALUE(LEFT(Y$1,FIND("-",Y$1,1)-1)),0,MAX(INDEX(C:C,ROW(C48)-VALUE(LEFT(Y$1,FIND("-",Y$1,1)-1))+1):C48))</f>
        <v>3.48</v>
      </c>
      <c r="Z48">
        <f>IF(ROW($E48)&lt;=VALUE(LEFT(Z$1,FIND("-",Z$1,1)-1)),0,MIN(INDEX(D:D,ROW(D48)-VALUE(LEFT(Z$1,FIND("-",Z$1,1)-1))+1):D48))</f>
        <v>2.41</v>
      </c>
      <c r="AA48">
        <f t="shared" si="9"/>
        <v>8.411214953271017</v>
      </c>
      <c r="AB48">
        <f>IF(ROW($AA48)&lt;=VALUE(LEFT(AA$1,FIND("-",AA$1,1)-1))+VALUE(LEFT(AB$1,FIND("-",AB$1,1)-1)-1),0,AVERAGE(INDEX($AA:$AA,ROW($AA48)-VALUE(LEFT(AB$1,FIND("-",AB$1,1)-1))+1):$AA48))</f>
        <v>19.937694704049836</v>
      </c>
      <c r="AC48">
        <f>IF(ROW($AA48)&lt;=VALUE(LEFT(AA$1,FIND("-",AA$1,1)-1))+VALUE(LEFT(AB$1,FIND("-",AB$1,1)-1)-1)+VALUE(LEFT(AC$1,FIND("-",AC$1,1)-1)-1),0,AVERAGE(INDEX($AB:$AB,ROW($AB48)-VALUE(LEFT(AC$1,FIND("-",AC$1,1)-1))+1):$AB48))</f>
        <v>15.576323987538933</v>
      </c>
      <c r="AE48">
        <f t="shared" si="7"/>
        <v>15786000</v>
      </c>
      <c r="AG48" t="str">
        <f t="shared" si="8"/>
        <v/>
      </c>
    </row>
    <row r="49" spans="1:33" x14ac:dyDescent="0.25">
      <c r="A49" s="6">
        <v>36593</v>
      </c>
      <c r="B49">
        <v>2.5</v>
      </c>
      <c r="C49">
        <v>2.64</v>
      </c>
      <c r="D49">
        <v>2.4</v>
      </c>
      <c r="E49">
        <v>2.56</v>
      </c>
      <c r="F49">
        <v>1.4758929999999999</v>
      </c>
      <c r="G49">
        <v>536000</v>
      </c>
      <c r="I49" t="str">
        <f t="shared" si="1"/>
        <v/>
      </c>
      <c r="J49" t="str">
        <f t="shared" si="2"/>
        <v/>
      </c>
      <c r="K49" t="str">
        <f t="shared" si="3"/>
        <v>Oversold Above %D</v>
      </c>
      <c r="M49" s="11" t="str">
        <f t="shared" si="4"/>
        <v/>
      </c>
      <c r="O49">
        <f>IF(ROW($E49)&lt;=VALUE(LEFT(O$1,FIND("-",O$1,1)-1)),0,IF(ROW($E49)=VALUE(LEFT(O$1,FIND("-",O$1,1)-1))+1,AVERAGE(INDEX($E:$E,ROW($E49)-VALUE(LEFT(O$1,FIND("-",O$1,1)-1))):$E49),($E49*(2/(VALUE(LEFT(O$1,FIND("-",O$1,1)-1))+1)))+(O48*(1-(2/(VALUE(LEFT(O$1,FIND("-",O$1,1)-1))+1))))))</f>
        <v>0</v>
      </c>
      <c r="Q49">
        <f>IF(ROW($E49)&lt;=VALUE(LEFT(Q$1,FIND("-",Q$1,1)-1)),0,IF(ROW($E49)=VALUE(LEFT(Q$1,FIND("-",Q$1,1)-1))+1,AVERAGE(INDEX($E:$E,ROW($E49)-VALUE(LEFT(Q$1,FIND("-",Q$1,1)-1))):$E49),($E49*(2/(VALUE(LEFT(Q$1,FIND("-",Q$1,1)-1))+1)))+(Q48*(1-(2/(VALUE(LEFT(Q$1,FIND("-",Q$1,1)-1))+1))))))</f>
        <v>2.7417017794407395</v>
      </c>
      <c r="R49">
        <f>IF(ROW($E49)&lt;=VALUE(LEFT(R$1,FIND("-",R$1,1)-1)),0,IF(ROW($E49)=VALUE(LEFT(R$1,FIND("-",R$1,1)-1))+1,AVERAGE(INDEX($E:$E,ROW($E49)-VALUE(LEFT(R$1,FIND("-",R$1,1)-1))):$E49),($E49*(2/(VALUE(LEFT(R$1,FIND("-",R$1,1)-1))+1)))+(R48*(1-(2/(VALUE(LEFT(R$1,FIND("-",R$1,1)-1))+1))))))</f>
        <v>2.7550976795936686</v>
      </c>
      <c r="S49">
        <f t="shared" si="5"/>
        <v>-1.339590015292913E-2</v>
      </c>
      <c r="T49">
        <f>IF(ROW($E49)&lt;=MAX(VALUE(LEFT(Q$1,FIND("-",Q$1,1)-1)),VALUE(LEFT(R$1,FIND("-",R$1,1)-1)))+VALUE(LEFT(T$1,FIND("-",T$1,1)-1))-1,0,IF(ROW($E49)=MAX(VALUE(LEFT(Q$1,FIND("-",Q$1,1)-1)),VALUE(LEFT(R$1,FIND("-",R$1,1)-1)))+VALUE(LEFT(T$1,FIND("-",T$1,1)-1)),AVERAGE(INDEX($S:$S,ROW(S49)-VALUE(LEFT(T$1,FIND("-",T$1,1)-1))+1):S49),($S49*(2/(VALUE(LEFT(T$1,FIND("-",T$1,1)-1))+1)))+(T48*(1-(2/(VALUE(LEFT(T$1,FIND("-",T$1,1)-1))+1))))))</f>
        <v>6.0996571772816505E-2</v>
      </c>
      <c r="V49">
        <f t="shared" si="0"/>
        <v>6.0000000000000053E-2</v>
      </c>
      <c r="W49">
        <f>IF(ROW($E49)&lt;=VALUE(LEFT(W$1,FIND("-",W$1,1)-1))+1,0,IF(ROW($E48)=VALUE(LEFT(W$1,FIND("-",W$1,1)-1))+1,100-100/(1+ABS((SUMIF(INDEX($V:$V,ROW($V49)-VALUE(LEFT(W$1,FIND("-",W$1,1)-1))+1):$V49,"&gt;0",INDEX($V:$V,ROW($V49)-VALUE(LEFT(W$1,FIND("-",W$1,1)-1))+1):$V49)/COUNTIF(INDEX($V:$V,ROW($V49)-VALUE(LEFT(W$1,FIND("-",W$1,1)-1))+1):$V49,"&gt;0"))/(SUMIF(INDEX($V:$V,ROW($V49)-VALUE(LEFT(W$1,FIND("-",W$1,1)-1))+1):$V49,"&lt;0",INDEX($V:$V,ROW($V49)-VALUE(LEFT(W$1,FIND("-",W$1,1)-1))+1):$V49)/COUNTIF(INDEX($V:$V,ROW($V49)-VALUE(LEFT(W$1,FIND("-",W$1,1)-1))+1):$V49,"&lt;0")))),100-100/(1+ABS((SUMIF(INDEX($V:$V,ROW($V49)-VALUE(LEFT(W$1,FIND("-",W$1,1)-1))+1):$V49,"&gt;0",INDEX($V:$V,ROW($V49)-VALUE(LEFT(W$1,FIND("-",W$1,1)-1))+1):$V49)/VALUE(LEFT(W$1,FIND("-",W$1,1)-1)))/(SUMIF(INDEX($V:$V,ROW($V49)-VALUE(LEFT(W$1,FIND("-",W$1,1)-1))+1):$V49,"&lt;0",INDEX($V:$V,ROW($V49)-VALUE(LEFT(W$1,FIND("-",W$1,1)-1))+1):$V49)/VALUE(LEFT(W$1,FIND("-",W$1,1)-1)))))))</f>
        <v>40.322580645161288</v>
      </c>
      <c r="Y49">
        <f>IF(ROW($E49)&lt;=VALUE(LEFT(Y$1,FIND("-",Y$1,1)-1)),0,MAX(INDEX(C:C,ROW(C49)-VALUE(LEFT(Y$1,FIND("-",Y$1,1)-1))+1):C49))</f>
        <v>3.48</v>
      </c>
      <c r="Z49">
        <f>IF(ROW($E49)&lt;=VALUE(LEFT(Z$1,FIND("-",Z$1,1)-1)),0,MIN(INDEX(D:D,ROW(D49)-VALUE(LEFT(Z$1,FIND("-",Z$1,1)-1))+1):D49))</f>
        <v>2.4</v>
      </c>
      <c r="AA49">
        <f t="shared" si="9"/>
        <v>14.814814814814827</v>
      </c>
      <c r="AB49">
        <f>IF(ROW($AA49)&lt;=VALUE(LEFT(AA$1,FIND("-",AA$1,1)-1))+VALUE(LEFT(AB$1,FIND("-",AB$1,1)-1)-1),0,AVERAGE(INDEX($AA:$AA,ROW($AA49)-VALUE(LEFT(AB$1,FIND("-",AB$1,1)-1))+1):$AA49))</f>
        <v>15.841698396215525</v>
      </c>
      <c r="AC49">
        <f>IF(ROW($AA49)&lt;=VALUE(LEFT(AA$1,FIND("-",AA$1,1)-1))+VALUE(LEFT(AB$1,FIND("-",AB$1,1)-1)-1)+VALUE(LEFT(AC$1,FIND("-",AC$1,1)-1)-1),0,AVERAGE(INDEX($AB:$AB,ROW($AB49)-VALUE(LEFT(AC$1,FIND("-",AC$1,1)-1))+1):$AB49))</f>
        <v>17.741625322102987</v>
      </c>
      <c r="AE49">
        <f t="shared" si="7"/>
        <v>16322000</v>
      </c>
      <c r="AG49" t="str">
        <f t="shared" si="8"/>
        <v/>
      </c>
    </row>
    <row r="50" spans="1:33" x14ac:dyDescent="0.25">
      <c r="A50" s="6">
        <v>36594</v>
      </c>
      <c r="B50">
        <v>2.58</v>
      </c>
      <c r="C50">
        <v>2.6</v>
      </c>
      <c r="D50">
        <v>2.4700000000000002</v>
      </c>
      <c r="E50">
        <v>2.58</v>
      </c>
      <c r="F50">
        <v>1.4874240000000001</v>
      </c>
      <c r="G50">
        <v>433000</v>
      </c>
      <c r="I50" t="str">
        <f t="shared" si="1"/>
        <v/>
      </c>
      <c r="J50" t="str">
        <f t="shared" si="2"/>
        <v/>
      </c>
      <c r="K50" t="str">
        <f t="shared" si="3"/>
        <v>Oversold Above %D</v>
      </c>
      <c r="M50" s="11" t="str">
        <f t="shared" si="4"/>
        <v/>
      </c>
      <c r="O50">
        <f>IF(ROW($E50)&lt;=VALUE(LEFT(O$1,FIND("-",O$1,1)-1)),0,IF(ROW($E50)=VALUE(LEFT(O$1,FIND("-",O$1,1)-1))+1,AVERAGE(INDEX($E:$E,ROW($E50)-VALUE(LEFT(O$1,FIND("-",O$1,1)-1))):$E50),($E50*(2/(VALUE(LEFT(O$1,FIND("-",O$1,1)-1))+1)))+(O49*(1-(2/(VALUE(LEFT(O$1,FIND("-",O$1,1)-1))+1))))))</f>
        <v>0</v>
      </c>
      <c r="Q50">
        <f>IF(ROW($E50)&lt;=VALUE(LEFT(Q$1,FIND("-",Q$1,1)-1)),0,IF(ROW($E50)=VALUE(LEFT(Q$1,FIND("-",Q$1,1)-1))+1,AVERAGE(INDEX($E:$E,ROW($E50)-VALUE(LEFT(Q$1,FIND("-",Q$1,1)-1))):$E50),($E50*(2/(VALUE(LEFT(Q$1,FIND("-",Q$1,1)-1))+1)))+(Q49*(1-(2/(VALUE(LEFT(Q$1,FIND("-",Q$1,1)-1))+1))))))</f>
        <v>2.7168245826037025</v>
      </c>
      <c r="R50">
        <f>IF(ROW($E50)&lt;=VALUE(LEFT(R$1,FIND("-",R$1,1)-1)),0,IF(ROW($E50)=VALUE(LEFT(R$1,FIND("-",R$1,1)-1))+1,AVERAGE(INDEX($E:$E,ROW($E50)-VALUE(LEFT(R$1,FIND("-",R$1,1)-1))):$E50),($E50*(2/(VALUE(LEFT(R$1,FIND("-",R$1,1)-1))+1)))+(R49*(1-(2/(VALUE(LEFT(R$1,FIND("-",R$1,1)-1))+1))))))</f>
        <v>2.742127481105249</v>
      </c>
      <c r="S50">
        <f t="shared" si="5"/>
        <v>-2.5302898501546434E-2</v>
      </c>
      <c r="T50">
        <f>IF(ROW($E50)&lt;=MAX(VALUE(LEFT(Q$1,FIND("-",Q$1,1)-1)),VALUE(LEFT(R$1,FIND("-",R$1,1)-1)))+VALUE(LEFT(T$1,FIND("-",T$1,1)-1))-1,0,IF(ROW($E50)=MAX(VALUE(LEFT(Q$1,FIND("-",Q$1,1)-1)),VALUE(LEFT(R$1,FIND("-",R$1,1)-1)))+VALUE(LEFT(T$1,FIND("-",T$1,1)-1)),AVERAGE(INDEX($S:$S,ROW(S50)-VALUE(LEFT(T$1,FIND("-",T$1,1)-1))+1):S50),($S50*(2/(VALUE(LEFT(T$1,FIND("-",T$1,1)-1))+1)))+(T49*(1-(2/(VALUE(LEFT(T$1,FIND("-",T$1,1)-1))+1))))))</f>
        <v>4.3736677717943921E-2</v>
      </c>
      <c r="V50">
        <f t="shared" si="0"/>
        <v>2.0000000000000018E-2</v>
      </c>
      <c r="W50">
        <f>IF(ROW($E50)&lt;=VALUE(LEFT(W$1,FIND("-",W$1,1)-1))+1,0,IF(ROW($E49)=VALUE(LEFT(W$1,FIND("-",W$1,1)-1))+1,100-100/(1+ABS((SUMIF(INDEX($V:$V,ROW($V50)-VALUE(LEFT(W$1,FIND("-",W$1,1)-1))+1):$V50,"&gt;0",INDEX($V:$V,ROW($V50)-VALUE(LEFT(W$1,FIND("-",W$1,1)-1))+1):$V50)/COUNTIF(INDEX($V:$V,ROW($V50)-VALUE(LEFT(W$1,FIND("-",W$1,1)-1))+1):$V50,"&gt;0"))/(SUMIF(INDEX($V:$V,ROW($V50)-VALUE(LEFT(W$1,FIND("-",W$1,1)-1))+1):$V50,"&lt;0",INDEX($V:$V,ROW($V50)-VALUE(LEFT(W$1,FIND("-",W$1,1)-1))+1):$V50)/COUNTIF(INDEX($V:$V,ROW($V50)-VALUE(LEFT(W$1,FIND("-",W$1,1)-1))+1):$V50,"&lt;0")))),100-100/(1+ABS((SUMIF(INDEX($V:$V,ROW($V50)-VALUE(LEFT(W$1,FIND("-",W$1,1)-1))+1):$V50,"&gt;0",INDEX($V:$V,ROW($V50)-VALUE(LEFT(W$1,FIND("-",W$1,1)-1))+1):$V50)/VALUE(LEFT(W$1,FIND("-",W$1,1)-1)))/(SUMIF(INDEX($V:$V,ROW($V50)-VALUE(LEFT(W$1,FIND("-",W$1,1)-1))+1):$V50,"&lt;0",INDEX($V:$V,ROW($V50)-VALUE(LEFT(W$1,FIND("-",W$1,1)-1))+1):$V50)/VALUE(LEFT(W$1,FIND("-",W$1,1)-1)))))))</f>
        <v>38.674033149171265</v>
      </c>
      <c r="Y50">
        <f>IF(ROW($E50)&lt;=VALUE(LEFT(Y$1,FIND("-",Y$1,1)-1)),0,MAX(INDEX(C:C,ROW(C50)-VALUE(LEFT(Y$1,FIND("-",Y$1,1)-1))+1):C50))</f>
        <v>3.48</v>
      </c>
      <c r="Z50">
        <f>IF(ROW($E50)&lt;=VALUE(LEFT(Z$1,FIND("-",Z$1,1)-1)),0,MIN(INDEX(D:D,ROW(D50)-VALUE(LEFT(Z$1,FIND("-",Z$1,1)-1))+1):D50))</f>
        <v>2.4</v>
      </c>
      <c r="AA50">
        <f t="shared" si="9"/>
        <v>16.666666666666679</v>
      </c>
      <c r="AB50">
        <f>IF(ROW($AA50)&lt;=VALUE(LEFT(AA$1,FIND("-",AA$1,1)-1))+VALUE(LEFT(AB$1,FIND("-",AB$1,1)-1)-1),0,AVERAGE(INDEX($AA:$AA,ROW($AA50)-VALUE(LEFT(AB$1,FIND("-",AB$1,1)-1))+1):$AA50))</f>
        <v>13.29756547825084</v>
      </c>
      <c r="AC50">
        <f>IF(ROW($AA50)&lt;=VALUE(LEFT(AA$1,FIND("-",AA$1,1)-1))+VALUE(LEFT(AB$1,FIND("-",AB$1,1)-1)-1)+VALUE(LEFT(AC$1,FIND("-",AC$1,1)-1)-1),0,AVERAGE(INDEX($AB:$AB,ROW($AB50)-VALUE(LEFT(AC$1,FIND("-",AC$1,1)-1))+1):$AB50))</f>
        <v>16.358986192838731</v>
      </c>
      <c r="AE50">
        <f t="shared" si="7"/>
        <v>16755000</v>
      </c>
      <c r="AG50" t="str">
        <f t="shared" si="8"/>
        <v/>
      </c>
    </row>
    <row r="51" spans="1:33" x14ac:dyDescent="0.25">
      <c r="A51" s="6">
        <v>36595</v>
      </c>
      <c r="B51">
        <v>2.6</v>
      </c>
      <c r="C51">
        <v>2.8</v>
      </c>
      <c r="D51">
        <v>2.6</v>
      </c>
      <c r="E51">
        <v>2.78</v>
      </c>
      <c r="F51">
        <v>1.6027279999999999</v>
      </c>
      <c r="G51">
        <v>1111000</v>
      </c>
      <c r="I51" t="str">
        <f t="shared" si="1"/>
        <v/>
      </c>
      <c r="J51" t="str">
        <f t="shared" si="2"/>
        <v/>
      </c>
      <c r="K51" t="str">
        <f t="shared" si="3"/>
        <v>Oversold Below %D</v>
      </c>
      <c r="M51" s="11" t="str">
        <f t="shared" si="4"/>
        <v/>
      </c>
      <c r="O51">
        <f>IF(ROW($E51)&lt;=VALUE(LEFT(O$1,FIND("-",O$1,1)-1)),0,IF(ROW($E51)=VALUE(LEFT(O$1,FIND("-",O$1,1)-1))+1,AVERAGE(INDEX($E:$E,ROW($E51)-VALUE(LEFT(O$1,FIND("-",O$1,1)-1))):$E51),($E51*(2/(VALUE(LEFT(O$1,FIND("-",O$1,1)-1))+1)))+(O50*(1-(2/(VALUE(LEFT(O$1,FIND("-",O$1,1)-1))+1))))))</f>
        <v>0</v>
      </c>
      <c r="Q51">
        <f>IF(ROW($E51)&lt;=VALUE(LEFT(Q$1,FIND("-",Q$1,1)-1)),0,IF(ROW($E51)=VALUE(LEFT(Q$1,FIND("-",Q$1,1)-1))+1,AVERAGE(INDEX($E:$E,ROW($E51)-VALUE(LEFT(Q$1,FIND("-",Q$1,1)-1))):$E51),($E51*(2/(VALUE(LEFT(Q$1,FIND("-",Q$1,1)-1))+1)))+(Q50*(1-(2/(VALUE(LEFT(Q$1,FIND("-",Q$1,1)-1))+1))))))</f>
        <v>2.7265438775877482</v>
      </c>
      <c r="R51">
        <f>IF(ROW($E51)&lt;=VALUE(LEFT(R$1,FIND("-",R$1,1)-1)),0,IF(ROW($E51)=VALUE(LEFT(R$1,FIND("-",R$1,1)-1))+1,AVERAGE(INDEX($E:$E,ROW($E51)-VALUE(LEFT(R$1,FIND("-",R$1,1)-1))):$E51),($E51*(2/(VALUE(LEFT(R$1,FIND("-",R$1,1)-1))+1)))+(R50*(1-(2/(VALUE(LEFT(R$1,FIND("-",R$1,1)-1))+1))))))</f>
        <v>2.7449328528752304</v>
      </c>
      <c r="S51">
        <f t="shared" si="5"/>
        <v>-1.8388975287482179E-2</v>
      </c>
      <c r="T51">
        <f>IF(ROW($E51)&lt;=MAX(VALUE(LEFT(Q$1,FIND("-",Q$1,1)-1)),VALUE(LEFT(R$1,FIND("-",R$1,1)-1)))+VALUE(LEFT(T$1,FIND("-",T$1,1)-1))-1,0,IF(ROW($E51)=MAX(VALUE(LEFT(Q$1,FIND("-",Q$1,1)-1)),VALUE(LEFT(R$1,FIND("-",R$1,1)-1)))+VALUE(LEFT(T$1,FIND("-",T$1,1)-1)),AVERAGE(INDEX($S:$S,ROW(S51)-VALUE(LEFT(T$1,FIND("-",T$1,1)-1))+1):S51),($S51*(2/(VALUE(LEFT(T$1,FIND("-",T$1,1)-1))+1)))+(T50*(1-(2/(VALUE(LEFT(T$1,FIND("-",T$1,1)-1))+1))))))</f>
        <v>3.1311547116858705E-2</v>
      </c>
      <c r="V51">
        <f t="shared" si="0"/>
        <v>0.19999999999999973</v>
      </c>
      <c r="W51">
        <f>IF(ROW($E51)&lt;=VALUE(LEFT(W$1,FIND("-",W$1,1)-1))+1,0,IF(ROW($E50)=VALUE(LEFT(W$1,FIND("-",W$1,1)-1))+1,100-100/(1+ABS((SUMIF(INDEX($V:$V,ROW($V51)-VALUE(LEFT(W$1,FIND("-",W$1,1)-1))+1):$V51,"&gt;0",INDEX($V:$V,ROW($V51)-VALUE(LEFT(W$1,FIND("-",W$1,1)-1))+1):$V51)/COUNTIF(INDEX($V:$V,ROW($V51)-VALUE(LEFT(W$1,FIND("-",W$1,1)-1))+1):$V51,"&gt;0"))/(SUMIF(INDEX($V:$V,ROW($V51)-VALUE(LEFT(W$1,FIND("-",W$1,1)-1))+1):$V51,"&lt;0",INDEX($V:$V,ROW($V51)-VALUE(LEFT(W$1,FIND("-",W$1,1)-1))+1):$V51)/COUNTIF(INDEX($V:$V,ROW($V51)-VALUE(LEFT(W$1,FIND("-",W$1,1)-1))+1):$V51,"&lt;0")))),100-100/(1+ABS((SUMIF(INDEX($V:$V,ROW($V51)-VALUE(LEFT(W$1,FIND("-",W$1,1)-1))+1):$V51,"&gt;0",INDEX($V:$V,ROW($V51)-VALUE(LEFT(W$1,FIND("-",W$1,1)-1))+1):$V51)/VALUE(LEFT(W$1,FIND("-",W$1,1)-1)))/(SUMIF(INDEX($V:$V,ROW($V51)-VALUE(LEFT(W$1,FIND("-",W$1,1)-1))+1):$V51,"&lt;0",INDEX($V:$V,ROW($V51)-VALUE(LEFT(W$1,FIND("-",W$1,1)-1))+1):$V51)/VALUE(LEFT(W$1,FIND("-",W$1,1)-1)))))))</f>
        <v>44.499999999999993</v>
      </c>
      <c r="Y51">
        <f>IF(ROW($E51)&lt;=VALUE(LEFT(Y$1,FIND("-",Y$1,1)-1)),0,MAX(INDEX(C:C,ROW(C51)-VALUE(LEFT(Y$1,FIND("-",Y$1,1)-1))+1):C51))</f>
        <v>3.48</v>
      </c>
      <c r="Z51">
        <f>IF(ROW($E51)&lt;=VALUE(LEFT(Z$1,FIND("-",Z$1,1)-1)),0,MIN(INDEX(D:D,ROW(D51)-VALUE(LEFT(Z$1,FIND("-",Z$1,1)-1))+1):D51))</f>
        <v>2.4</v>
      </c>
      <c r="AA51">
        <f t="shared" si="9"/>
        <v>35.185185185185176</v>
      </c>
      <c r="AB51">
        <f>IF(ROW($AA51)&lt;=VALUE(LEFT(AA$1,FIND("-",AA$1,1)-1))+VALUE(LEFT(AB$1,FIND("-",AB$1,1)-1)-1),0,AVERAGE(INDEX($AA:$AA,ROW($AA51)-VALUE(LEFT(AB$1,FIND("-",AB$1,1)-1))+1):$AA51))</f>
        <v>22.222222222222229</v>
      </c>
      <c r="AC51">
        <f>IF(ROW($AA51)&lt;=VALUE(LEFT(AA$1,FIND("-",AA$1,1)-1))+VALUE(LEFT(AB$1,FIND("-",AB$1,1)-1)-1)+VALUE(LEFT(AC$1,FIND("-",AC$1,1)-1)-1),0,AVERAGE(INDEX($AB:$AB,ROW($AB51)-VALUE(LEFT(AC$1,FIND("-",AC$1,1)-1))+1):$AB51))</f>
        <v>17.120495365562864</v>
      </c>
      <c r="AE51">
        <f t="shared" si="7"/>
        <v>17866000</v>
      </c>
      <c r="AG51" t="str">
        <f t="shared" si="8"/>
        <v/>
      </c>
    </row>
    <row r="52" spans="1:33" x14ac:dyDescent="0.25">
      <c r="A52" s="6">
        <v>36598</v>
      </c>
      <c r="B52">
        <v>2.8</v>
      </c>
      <c r="C52">
        <v>2.8</v>
      </c>
      <c r="D52">
        <v>2.73</v>
      </c>
      <c r="E52">
        <v>2.77</v>
      </c>
      <c r="F52">
        <v>1.596962</v>
      </c>
      <c r="G52">
        <v>860000</v>
      </c>
      <c r="I52" t="str">
        <f t="shared" si="1"/>
        <v/>
      </c>
      <c r="J52" t="str">
        <f t="shared" si="2"/>
        <v/>
      </c>
      <c r="K52" t="str">
        <f t="shared" si="3"/>
        <v>Buy</v>
      </c>
      <c r="M52" s="11" t="str">
        <f t="shared" si="4"/>
        <v>Buy</v>
      </c>
      <c r="O52">
        <f>IF(ROW($E52)&lt;=VALUE(LEFT(O$1,FIND("-",O$1,1)-1)),0,IF(ROW($E52)=VALUE(LEFT(O$1,FIND("-",O$1,1)-1))+1,AVERAGE(INDEX($E:$E,ROW($E52)-VALUE(LEFT(O$1,FIND("-",O$1,1)-1))):$E52),($E52*(2/(VALUE(LEFT(O$1,FIND("-",O$1,1)-1))+1)))+(O51*(1-(2/(VALUE(LEFT(O$1,FIND("-",O$1,1)-1))+1))))))</f>
        <v>0</v>
      </c>
      <c r="Q52">
        <f>IF(ROW($E52)&lt;=VALUE(LEFT(Q$1,FIND("-",Q$1,1)-1)),0,IF(ROW($E52)=VALUE(LEFT(Q$1,FIND("-",Q$1,1)-1))+1,AVERAGE(INDEX($E:$E,ROW($E52)-VALUE(LEFT(Q$1,FIND("-",Q$1,1)-1))):$E52),($E52*(2/(VALUE(LEFT(Q$1,FIND("-",Q$1,1)-1))+1)))+(Q51*(1-(2/(VALUE(LEFT(Q$1,FIND("-",Q$1,1)-1))+1))))))</f>
        <v>2.7332294348819408</v>
      </c>
      <c r="R52">
        <f>IF(ROW($E52)&lt;=VALUE(LEFT(R$1,FIND("-",R$1,1)-1)),0,IF(ROW($E52)=VALUE(LEFT(R$1,FIND("-",R$1,1)-1))+1,AVERAGE(INDEX($E:$E,ROW($E52)-VALUE(LEFT(R$1,FIND("-",R$1,1)-1))):$E52),($E52*(2/(VALUE(LEFT(R$1,FIND("-",R$1,1)-1))+1)))+(R51*(1-(2/(VALUE(LEFT(R$1,FIND("-",R$1,1)-1))+1))))))</f>
        <v>2.746789678588176</v>
      </c>
      <c r="S52">
        <f t="shared" si="5"/>
        <v>-1.3560243706235209E-2</v>
      </c>
      <c r="T52">
        <f>IF(ROW($E52)&lt;=MAX(VALUE(LEFT(Q$1,FIND("-",Q$1,1)-1)),VALUE(LEFT(R$1,FIND("-",R$1,1)-1)))+VALUE(LEFT(T$1,FIND("-",T$1,1)-1))-1,0,IF(ROW($E52)=MAX(VALUE(LEFT(Q$1,FIND("-",Q$1,1)-1)),VALUE(LEFT(R$1,FIND("-",R$1,1)-1)))+VALUE(LEFT(T$1,FIND("-",T$1,1)-1)),AVERAGE(INDEX($S:$S,ROW(S52)-VALUE(LEFT(T$1,FIND("-",T$1,1)-1))+1):S52),($S52*(2/(VALUE(LEFT(T$1,FIND("-",T$1,1)-1))+1)))+(T51*(1-(2/(VALUE(LEFT(T$1,FIND("-",T$1,1)-1))+1))))))</f>
        <v>2.2337188952239923E-2</v>
      </c>
      <c r="V52">
        <f t="shared" si="0"/>
        <v>-9.9999999999997868E-3</v>
      </c>
      <c r="W52">
        <f>IF(ROW($E52)&lt;=VALUE(LEFT(W$1,FIND("-",W$1,1)-1))+1,0,IF(ROW($E51)=VALUE(LEFT(W$1,FIND("-",W$1,1)-1))+1,100-100/(1+ABS((SUMIF(INDEX($V:$V,ROW($V52)-VALUE(LEFT(W$1,FIND("-",W$1,1)-1))+1):$V52,"&gt;0",INDEX($V:$V,ROW($V52)-VALUE(LEFT(W$1,FIND("-",W$1,1)-1))+1):$V52)/COUNTIF(INDEX($V:$V,ROW($V52)-VALUE(LEFT(W$1,FIND("-",W$1,1)-1))+1):$V52,"&gt;0"))/(SUMIF(INDEX($V:$V,ROW($V52)-VALUE(LEFT(W$1,FIND("-",W$1,1)-1))+1):$V52,"&lt;0",INDEX($V:$V,ROW($V52)-VALUE(LEFT(W$1,FIND("-",W$1,1)-1))+1):$V52)/COUNTIF(INDEX($V:$V,ROW($V52)-VALUE(LEFT(W$1,FIND("-",W$1,1)-1))+1):$V52,"&lt;0")))),100-100/(1+ABS((SUMIF(INDEX($V:$V,ROW($V52)-VALUE(LEFT(W$1,FIND("-",W$1,1)-1))+1):$V52,"&gt;0",INDEX($V:$V,ROW($V52)-VALUE(LEFT(W$1,FIND("-",W$1,1)-1))+1):$V52)/VALUE(LEFT(W$1,FIND("-",W$1,1)-1)))/(SUMIF(INDEX($V:$V,ROW($V52)-VALUE(LEFT(W$1,FIND("-",W$1,1)-1))+1):$V52,"&lt;0",INDEX($V:$V,ROW($V52)-VALUE(LEFT(W$1,FIND("-",W$1,1)-1))+1):$V52)/VALUE(LEFT(W$1,FIND("-",W$1,1)-1)))))))</f>
        <v>45.876288659793808</v>
      </c>
      <c r="Y52">
        <f>IF(ROW($E52)&lt;=VALUE(LEFT(Y$1,FIND("-",Y$1,1)-1)),0,MAX(INDEX(C:C,ROW(C52)-VALUE(LEFT(Y$1,FIND("-",Y$1,1)-1))+1):C52))</f>
        <v>3.48</v>
      </c>
      <c r="Z52">
        <f>IF(ROW($E52)&lt;=VALUE(LEFT(Z$1,FIND("-",Z$1,1)-1)),0,MIN(INDEX(D:D,ROW(D52)-VALUE(LEFT(Z$1,FIND("-",Z$1,1)-1))+1):D52))</f>
        <v>2.4</v>
      </c>
      <c r="AA52">
        <f t="shared" si="9"/>
        <v>34.259259259259267</v>
      </c>
      <c r="AB52">
        <f>IF(ROW($AA52)&lt;=VALUE(LEFT(AA$1,FIND("-",AA$1,1)-1))+VALUE(LEFT(AB$1,FIND("-",AB$1,1)-1)-1),0,AVERAGE(INDEX($AA:$AA,ROW($AA52)-VALUE(LEFT(AB$1,FIND("-",AB$1,1)-1))+1):$AA52))</f>
        <v>28.703703703703706</v>
      </c>
      <c r="AC52">
        <f>IF(ROW($AA52)&lt;=VALUE(LEFT(AA$1,FIND("-",AA$1,1)-1))+VALUE(LEFT(AB$1,FIND("-",AB$1,1)-1)-1)+VALUE(LEFT(AC$1,FIND("-",AC$1,1)-1)-1),0,AVERAGE(INDEX($AB:$AB,ROW($AB52)-VALUE(LEFT(AC$1,FIND("-",AC$1,1)-1))+1):$AB52))</f>
        <v>21.407830468058922</v>
      </c>
      <c r="AE52">
        <f t="shared" si="7"/>
        <v>17006000</v>
      </c>
      <c r="AG52" t="str">
        <f t="shared" si="8"/>
        <v>Buy</v>
      </c>
    </row>
    <row r="53" spans="1:33" x14ac:dyDescent="0.25">
      <c r="A53" s="6">
        <v>36599</v>
      </c>
      <c r="B53">
        <v>2.7</v>
      </c>
      <c r="C53">
        <v>2.71</v>
      </c>
      <c r="D53">
        <v>2.64</v>
      </c>
      <c r="E53">
        <v>2.68</v>
      </c>
      <c r="F53">
        <v>1.5450759999999999</v>
      </c>
      <c r="G53">
        <v>109000</v>
      </c>
      <c r="I53" t="str">
        <f t="shared" si="1"/>
        <v/>
      </c>
      <c r="J53" t="str">
        <f t="shared" si="2"/>
        <v/>
      </c>
      <c r="K53" t="str">
        <f t="shared" si="3"/>
        <v/>
      </c>
      <c r="M53" s="11" t="str">
        <f t="shared" si="4"/>
        <v/>
      </c>
      <c r="O53">
        <f>IF(ROW($E53)&lt;=VALUE(LEFT(O$1,FIND("-",O$1,1)-1)),0,IF(ROW($E53)=VALUE(LEFT(O$1,FIND("-",O$1,1)-1))+1,AVERAGE(INDEX($E:$E,ROW($E53)-VALUE(LEFT(O$1,FIND("-",O$1,1)-1))):$E53),($E53*(2/(VALUE(LEFT(O$1,FIND("-",O$1,1)-1))+1)))+(O52*(1-(2/(VALUE(LEFT(O$1,FIND("-",O$1,1)-1))+1))))))</f>
        <v>0</v>
      </c>
      <c r="Q53">
        <f>IF(ROW($E53)&lt;=VALUE(LEFT(Q$1,FIND("-",Q$1,1)-1)),0,IF(ROW($E53)=VALUE(LEFT(Q$1,FIND("-",Q$1,1)-1))+1,AVERAGE(INDEX($E:$E,ROW($E53)-VALUE(LEFT(Q$1,FIND("-",Q$1,1)-1))):$E53),($E53*(2/(VALUE(LEFT(Q$1,FIND("-",Q$1,1)-1))+1)))+(Q52*(1-(2/(VALUE(LEFT(Q$1,FIND("-",Q$1,1)-1))+1))))))</f>
        <v>2.7250402910539497</v>
      </c>
      <c r="R53">
        <f>IF(ROW($E53)&lt;=VALUE(LEFT(R$1,FIND("-",R$1,1)-1)),0,IF(ROW($E53)=VALUE(LEFT(R$1,FIND("-",R$1,1)-1))+1,AVERAGE(INDEX($E:$E,ROW($E53)-VALUE(LEFT(R$1,FIND("-",R$1,1)-1))):$E53),($E53*(2/(VALUE(LEFT(R$1,FIND("-",R$1,1)-1))+1)))+(R52*(1-(2/(VALUE(LEFT(R$1,FIND("-",R$1,1)-1))+1))))))</f>
        <v>2.7418422949890515</v>
      </c>
      <c r="S53">
        <f t="shared" si="5"/>
        <v>-1.6802003935101784E-2</v>
      </c>
      <c r="T53">
        <f>IF(ROW($E53)&lt;=MAX(VALUE(LEFT(Q$1,FIND("-",Q$1,1)-1)),VALUE(LEFT(R$1,FIND("-",R$1,1)-1)))+VALUE(LEFT(T$1,FIND("-",T$1,1)-1))-1,0,IF(ROW($E53)=MAX(VALUE(LEFT(Q$1,FIND("-",Q$1,1)-1)),VALUE(LEFT(R$1,FIND("-",R$1,1)-1)))+VALUE(LEFT(T$1,FIND("-",T$1,1)-1)),AVERAGE(INDEX($S:$S,ROW(S53)-VALUE(LEFT(T$1,FIND("-",T$1,1)-1))+1):S53),($S53*(2/(VALUE(LEFT(T$1,FIND("-",T$1,1)-1))+1)))+(T52*(1-(2/(VALUE(LEFT(T$1,FIND("-",T$1,1)-1))+1))))))</f>
        <v>1.4509350374771584E-2</v>
      </c>
      <c r="V53">
        <f t="shared" si="0"/>
        <v>-8.9999999999999858E-2</v>
      </c>
      <c r="W53">
        <f>IF(ROW($E53)&lt;=VALUE(LEFT(W$1,FIND("-",W$1,1)-1))+1,0,IF(ROW($E52)=VALUE(LEFT(W$1,FIND("-",W$1,1)-1))+1,100-100/(1+ABS((SUMIF(INDEX($V:$V,ROW($V53)-VALUE(LEFT(W$1,FIND("-",W$1,1)-1))+1):$V53,"&gt;0",INDEX($V:$V,ROW($V53)-VALUE(LEFT(W$1,FIND("-",W$1,1)-1))+1):$V53)/COUNTIF(INDEX($V:$V,ROW($V53)-VALUE(LEFT(W$1,FIND("-",W$1,1)-1))+1):$V53,"&gt;0"))/(SUMIF(INDEX($V:$V,ROW($V53)-VALUE(LEFT(W$1,FIND("-",W$1,1)-1))+1):$V53,"&lt;0",INDEX($V:$V,ROW($V53)-VALUE(LEFT(W$1,FIND("-",W$1,1)-1))+1):$V53)/COUNTIF(INDEX($V:$V,ROW($V53)-VALUE(LEFT(W$1,FIND("-",W$1,1)-1))+1):$V53,"&lt;0")))),100-100/(1+ABS((SUMIF(INDEX($V:$V,ROW($V53)-VALUE(LEFT(W$1,FIND("-",W$1,1)-1))+1):$V53,"&gt;0",INDEX($V:$V,ROW($V53)-VALUE(LEFT(W$1,FIND("-",W$1,1)-1))+1):$V53)/VALUE(LEFT(W$1,FIND("-",W$1,1)-1)))/(SUMIF(INDEX($V:$V,ROW($V53)-VALUE(LEFT(W$1,FIND("-",W$1,1)-1))+1):$V53,"&lt;0",INDEX($V:$V,ROW($V53)-VALUE(LEFT(W$1,FIND("-",W$1,1)-1))+1):$V53)/VALUE(LEFT(W$1,FIND("-",W$1,1)-1)))))))</f>
        <v>37.362637362637358</v>
      </c>
      <c r="Y53">
        <f>IF(ROW($E53)&lt;=VALUE(LEFT(Y$1,FIND("-",Y$1,1)-1)),0,MAX(INDEX(C:C,ROW(C53)-VALUE(LEFT(Y$1,FIND("-",Y$1,1)-1))+1):C53))</f>
        <v>3.48</v>
      </c>
      <c r="Z53">
        <f>IF(ROW($E53)&lt;=VALUE(LEFT(Z$1,FIND("-",Z$1,1)-1)),0,MIN(INDEX(D:D,ROW(D53)-VALUE(LEFT(Z$1,FIND("-",Z$1,1)-1))+1):D53))</f>
        <v>2.4</v>
      </c>
      <c r="AA53">
        <f t="shared" si="9"/>
        <v>25.925925925925945</v>
      </c>
      <c r="AB53">
        <f>IF(ROW($AA53)&lt;=VALUE(LEFT(AA$1,FIND("-",AA$1,1)-1))+VALUE(LEFT(AB$1,FIND("-",AB$1,1)-1)-1),0,AVERAGE(INDEX($AA:$AA,ROW($AA53)-VALUE(LEFT(AB$1,FIND("-",AB$1,1)-1))+1):$AA53))</f>
        <v>31.790123456790127</v>
      </c>
      <c r="AC53">
        <f>IF(ROW($AA53)&lt;=VALUE(LEFT(AA$1,FIND("-",AA$1,1)-1))+VALUE(LEFT(AB$1,FIND("-",AB$1,1)-1)-1)+VALUE(LEFT(AC$1,FIND("-",AC$1,1)-1)-1),0,AVERAGE(INDEX($AB:$AB,ROW($AB53)-VALUE(LEFT(AC$1,FIND("-",AC$1,1)-1))+1):$AB53))</f>
        <v>27.572016460905356</v>
      </c>
      <c r="AE53">
        <f t="shared" si="7"/>
        <v>16897000</v>
      </c>
      <c r="AG53" t="str">
        <f t="shared" si="8"/>
        <v/>
      </c>
    </row>
    <row r="54" spans="1:33" x14ac:dyDescent="0.25">
      <c r="A54" s="6">
        <v>36600</v>
      </c>
      <c r="B54">
        <v>2.66</v>
      </c>
      <c r="C54">
        <v>2.66</v>
      </c>
      <c r="D54">
        <v>2.59</v>
      </c>
      <c r="E54">
        <v>2.65</v>
      </c>
      <c r="F54">
        <v>1.5277799999999999</v>
      </c>
      <c r="G54">
        <v>167000</v>
      </c>
      <c r="I54" t="str">
        <f t="shared" si="1"/>
        <v/>
      </c>
      <c r="J54" t="str">
        <f t="shared" si="2"/>
        <v/>
      </c>
      <c r="K54" t="str">
        <f t="shared" si="3"/>
        <v/>
      </c>
      <c r="M54" s="11" t="str">
        <f t="shared" si="4"/>
        <v/>
      </c>
      <c r="O54">
        <f>IF(ROW($E54)&lt;=VALUE(LEFT(O$1,FIND("-",O$1,1)-1)),0,IF(ROW($E54)=VALUE(LEFT(O$1,FIND("-",O$1,1)-1))+1,AVERAGE(INDEX($E:$E,ROW($E54)-VALUE(LEFT(O$1,FIND("-",O$1,1)-1))):$E54),($E54*(2/(VALUE(LEFT(O$1,FIND("-",O$1,1)-1))+1)))+(O53*(1-(2/(VALUE(LEFT(O$1,FIND("-",O$1,1)-1))+1))))))</f>
        <v>0</v>
      </c>
      <c r="Q54">
        <f>IF(ROW($E54)&lt;=VALUE(LEFT(Q$1,FIND("-",Q$1,1)-1)),0,IF(ROW($E54)=VALUE(LEFT(Q$1,FIND("-",Q$1,1)-1))+1,AVERAGE(INDEX($E:$E,ROW($E54)-VALUE(LEFT(Q$1,FIND("-",Q$1,1)-1))):$E54),($E54*(2/(VALUE(LEFT(Q$1,FIND("-",Q$1,1)-1))+1)))+(Q53*(1-(2/(VALUE(LEFT(Q$1,FIND("-",Q$1,1)-1))+1))))))</f>
        <v>2.7134956308918037</v>
      </c>
      <c r="R54">
        <f>IF(ROW($E54)&lt;=VALUE(LEFT(R$1,FIND("-",R$1,1)-1)),0,IF(ROW($E54)=VALUE(LEFT(R$1,FIND("-",R$1,1)-1))+1,AVERAGE(INDEX($E:$E,ROW($E54)-VALUE(LEFT(R$1,FIND("-",R$1,1)-1))):$E54),($E54*(2/(VALUE(LEFT(R$1,FIND("-",R$1,1)-1))+1)))+(R53*(1-(2/(VALUE(LEFT(R$1,FIND("-",R$1,1)-1))+1))))))</f>
        <v>2.7350391620268995</v>
      </c>
      <c r="S54">
        <f t="shared" si="5"/>
        <v>-2.1543531135095773E-2</v>
      </c>
      <c r="T54">
        <f>IF(ROW($E54)&lt;=MAX(VALUE(LEFT(Q$1,FIND("-",Q$1,1)-1)),VALUE(LEFT(R$1,FIND("-",R$1,1)-1)))+VALUE(LEFT(T$1,FIND("-",T$1,1)-1))-1,0,IF(ROW($E54)=MAX(VALUE(LEFT(Q$1,FIND("-",Q$1,1)-1)),VALUE(LEFT(R$1,FIND("-",R$1,1)-1)))+VALUE(LEFT(T$1,FIND("-",T$1,1)-1)),AVERAGE(INDEX($S:$S,ROW(S54)-VALUE(LEFT(T$1,FIND("-",T$1,1)-1))+1):S54),($S54*(2/(VALUE(LEFT(T$1,FIND("-",T$1,1)-1))+1)))+(T53*(1-(2/(VALUE(LEFT(T$1,FIND("-",T$1,1)-1))+1))))))</f>
        <v>7.2987740727981131E-3</v>
      </c>
      <c r="V54">
        <f t="shared" si="0"/>
        <v>-3.0000000000000249E-2</v>
      </c>
      <c r="W54">
        <f>IF(ROW($E54)&lt;=VALUE(LEFT(W$1,FIND("-",W$1,1)-1))+1,0,IF(ROW($E53)=VALUE(LEFT(W$1,FIND("-",W$1,1)-1))+1,100-100/(1+ABS((SUMIF(INDEX($V:$V,ROW($V54)-VALUE(LEFT(W$1,FIND("-",W$1,1)-1))+1):$V54,"&gt;0",INDEX($V:$V,ROW($V54)-VALUE(LEFT(W$1,FIND("-",W$1,1)-1))+1):$V54)/COUNTIF(INDEX($V:$V,ROW($V54)-VALUE(LEFT(W$1,FIND("-",W$1,1)-1))+1):$V54,"&gt;0"))/(SUMIF(INDEX($V:$V,ROW($V54)-VALUE(LEFT(W$1,FIND("-",W$1,1)-1))+1):$V54,"&lt;0",INDEX($V:$V,ROW($V54)-VALUE(LEFT(W$1,FIND("-",W$1,1)-1))+1):$V54)/COUNTIF(INDEX($V:$V,ROW($V54)-VALUE(LEFT(W$1,FIND("-",W$1,1)-1))+1):$V54,"&lt;0")))),100-100/(1+ABS((SUMIF(INDEX($V:$V,ROW($V54)-VALUE(LEFT(W$1,FIND("-",W$1,1)-1))+1):$V54,"&gt;0",INDEX($V:$V,ROW($V54)-VALUE(LEFT(W$1,FIND("-",W$1,1)-1))+1):$V54)/VALUE(LEFT(W$1,FIND("-",W$1,1)-1)))/(SUMIF(INDEX($V:$V,ROW($V54)-VALUE(LEFT(W$1,FIND("-",W$1,1)-1))+1):$V54,"&lt;0",INDEX($V:$V,ROW($V54)-VALUE(LEFT(W$1,FIND("-",W$1,1)-1))+1):$V54)/VALUE(LEFT(W$1,FIND("-",W$1,1)-1)))))))</f>
        <v>34.636871508379883</v>
      </c>
      <c r="Y54">
        <f>IF(ROW($E54)&lt;=VALUE(LEFT(Y$1,FIND("-",Y$1,1)-1)),0,MAX(INDEX(C:C,ROW(C54)-VALUE(LEFT(Y$1,FIND("-",Y$1,1)-1))+1):C54))</f>
        <v>3.42</v>
      </c>
      <c r="Z54">
        <f>IF(ROW($E54)&lt;=VALUE(LEFT(Z$1,FIND("-",Z$1,1)-1)),0,MIN(INDEX(D:D,ROW(D54)-VALUE(LEFT(Z$1,FIND("-",Z$1,1)-1))+1):D54))</f>
        <v>2.4</v>
      </c>
      <c r="AA54">
        <f t="shared" si="9"/>
        <v>24.509803921568626</v>
      </c>
      <c r="AB54">
        <f>IF(ROW($AA54)&lt;=VALUE(LEFT(AA$1,FIND("-",AA$1,1)-1))+VALUE(LEFT(AB$1,FIND("-",AB$1,1)-1)-1),0,AVERAGE(INDEX($AA:$AA,ROW($AA54)-VALUE(LEFT(AB$1,FIND("-",AB$1,1)-1))+1):$AA54))</f>
        <v>28.231663035584614</v>
      </c>
      <c r="AC54">
        <f>IF(ROW($AA54)&lt;=VALUE(LEFT(AA$1,FIND("-",AA$1,1)-1))+VALUE(LEFT(AB$1,FIND("-",AB$1,1)-1)-1)+VALUE(LEFT(AC$1,FIND("-",AC$1,1)-1)-1),0,AVERAGE(INDEX($AB:$AB,ROW($AB54)-VALUE(LEFT(AC$1,FIND("-",AC$1,1)-1))+1):$AB54))</f>
        <v>29.575163398692819</v>
      </c>
      <c r="AE54">
        <f t="shared" si="7"/>
        <v>16730000</v>
      </c>
      <c r="AG54" t="str">
        <f t="shared" si="8"/>
        <v/>
      </c>
    </row>
    <row r="55" spans="1:33" x14ac:dyDescent="0.25">
      <c r="A55" s="6">
        <v>36601</v>
      </c>
      <c r="B55">
        <v>2.65</v>
      </c>
      <c r="C55">
        <v>2.65</v>
      </c>
      <c r="D55">
        <v>2.65</v>
      </c>
      <c r="E55">
        <v>2.65</v>
      </c>
      <c r="F55">
        <v>1.5277799999999999</v>
      </c>
      <c r="G55">
        <v>0</v>
      </c>
      <c r="I55" t="str">
        <f t="shared" si="1"/>
        <v/>
      </c>
      <c r="J55" t="str">
        <f t="shared" si="2"/>
        <v/>
      </c>
      <c r="K55" t="str">
        <f t="shared" si="3"/>
        <v/>
      </c>
      <c r="M55" s="11" t="str">
        <f t="shared" si="4"/>
        <v/>
      </c>
      <c r="O55">
        <f>IF(ROW($E55)&lt;=VALUE(LEFT(O$1,FIND("-",O$1,1)-1)),0,IF(ROW($E55)=VALUE(LEFT(O$1,FIND("-",O$1,1)-1))+1,AVERAGE(INDEX($E:$E,ROW($E55)-VALUE(LEFT(O$1,FIND("-",O$1,1)-1))):$E55),($E55*(2/(VALUE(LEFT(O$1,FIND("-",O$1,1)-1))+1)))+(O54*(1-(2/(VALUE(LEFT(O$1,FIND("-",O$1,1)-1))+1))))))</f>
        <v>0</v>
      </c>
      <c r="Q55">
        <f>IF(ROW($E55)&lt;=VALUE(LEFT(Q$1,FIND("-",Q$1,1)-1)),0,IF(ROW($E55)=VALUE(LEFT(Q$1,FIND("-",Q$1,1)-1))+1,AVERAGE(INDEX($E:$E,ROW($E55)-VALUE(LEFT(Q$1,FIND("-",Q$1,1)-1))):$E55),($E55*(2/(VALUE(LEFT(Q$1,FIND("-",Q$1,1)-1))+1)))+(Q54*(1-(2/(VALUE(LEFT(Q$1,FIND("-",Q$1,1)-1))+1))))))</f>
        <v>2.7037270722930646</v>
      </c>
      <c r="R55">
        <f>IF(ROW($E55)&lt;=VALUE(LEFT(R$1,FIND("-",R$1,1)-1)),0,IF(ROW($E55)=VALUE(LEFT(R$1,FIND("-",R$1,1)-1))+1,AVERAGE(INDEX($E:$E,ROW($E55)-VALUE(LEFT(R$1,FIND("-",R$1,1)-1))):$E55),($E55*(2/(VALUE(LEFT(R$1,FIND("-",R$1,1)-1))+1)))+(R54*(1-(2/(VALUE(LEFT(R$1,FIND("-",R$1,1)-1))+1))))))</f>
        <v>2.7287399648397215</v>
      </c>
      <c r="S55">
        <f t="shared" si="5"/>
        <v>-2.501289254665684E-2</v>
      </c>
      <c r="T55">
        <f>IF(ROW($E55)&lt;=MAX(VALUE(LEFT(Q$1,FIND("-",Q$1,1)-1)),VALUE(LEFT(R$1,FIND("-",R$1,1)-1)))+VALUE(LEFT(T$1,FIND("-",T$1,1)-1))-1,0,IF(ROW($E55)=MAX(VALUE(LEFT(Q$1,FIND("-",Q$1,1)-1)),VALUE(LEFT(R$1,FIND("-",R$1,1)-1)))+VALUE(LEFT(T$1,FIND("-",T$1,1)-1)),AVERAGE(INDEX($S:$S,ROW(S55)-VALUE(LEFT(T$1,FIND("-",T$1,1)-1))+1):S55),($S55*(2/(VALUE(LEFT(T$1,FIND("-",T$1,1)-1))+1)))+(T54*(1-(2/(VALUE(LEFT(T$1,FIND("-",T$1,1)-1))+1))))))</f>
        <v>8.3644074890712201E-4</v>
      </c>
      <c r="V55">
        <f t="shared" si="0"/>
        <v>0</v>
      </c>
      <c r="W55">
        <f>IF(ROW($E55)&lt;=VALUE(LEFT(W$1,FIND("-",W$1,1)-1))+1,0,IF(ROW($E54)=VALUE(LEFT(W$1,FIND("-",W$1,1)-1))+1,100-100/(1+ABS((SUMIF(INDEX($V:$V,ROW($V55)-VALUE(LEFT(W$1,FIND("-",W$1,1)-1))+1):$V55,"&gt;0",INDEX($V:$V,ROW($V55)-VALUE(LEFT(W$1,FIND("-",W$1,1)-1))+1):$V55)/COUNTIF(INDEX($V:$V,ROW($V55)-VALUE(LEFT(W$1,FIND("-",W$1,1)-1))+1):$V55,"&gt;0"))/(SUMIF(INDEX($V:$V,ROW($V55)-VALUE(LEFT(W$1,FIND("-",W$1,1)-1))+1):$V55,"&lt;0",INDEX($V:$V,ROW($V55)-VALUE(LEFT(W$1,FIND("-",W$1,1)-1))+1):$V55)/COUNTIF(INDEX($V:$V,ROW($V55)-VALUE(LEFT(W$1,FIND("-",W$1,1)-1))+1):$V55,"&lt;0")))),100-100/(1+ABS((SUMIF(INDEX($V:$V,ROW($V55)-VALUE(LEFT(W$1,FIND("-",W$1,1)-1))+1):$V55,"&gt;0",INDEX($V:$V,ROW($V55)-VALUE(LEFT(W$1,FIND("-",W$1,1)-1))+1):$V55)/VALUE(LEFT(W$1,FIND("-",W$1,1)-1)))/(SUMIF(INDEX($V:$V,ROW($V55)-VALUE(LEFT(W$1,FIND("-",W$1,1)-1))+1):$V55,"&lt;0",INDEX($V:$V,ROW($V55)-VALUE(LEFT(W$1,FIND("-",W$1,1)-1))+1):$V55)/VALUE(LEFT(W$1,FIND("-",W$1,1)-1)))))))</f>
        <v>32.369942196531795</v>
      </c>
      <c r="Y55">
        <f>IF(ROW($E55)&lt;=VALUE(LEFT(Y$1,FIND("-",Y$1,1)-1)),0,MAX(INDEX(C:C,ROW(C55)-VALUE(LEFT(Y$1,FIND("-",Y$1,1)-1))+1):C55))</f>
        <v>3.26</v>
      </c>
      <c r="Z55">
        <f>IF(ROW($E55)&lt;=VALUE(LEFT(Z$1,FIND("-",Z$1,1)-1)),0,MIN(INDEX(D:D,ROW(D55)-VALUE(LEFT(Z$1,FIND("-",Z$1,1)-1))+1):D55))</f>
        <v>2.4</v>
      </c>
      <c r="AA55">
        <f t="shared" si="9"/>
        <v>29.069767441860467</v>
      </c>
      <c r="AB55">
        <f>IF(ROW($AA55)&lt;=VALUE(LEFT(AA$1,FIND("-",AA$1,1)-1))+VALUE(LEFT(AB$1,FIND("-",AB$1,1)-1)-1),0,AVERAGE(INDEX($AA:$AA,ROW($AA55)-VALUE(LEFT(AB$1,FIND("-",AB$1,1)-1))+1):$AA55))</f>
        <v>26.501832429785011</v>
      </c>
      <c r="AC55">
        <f>IF(ROW($AA55)&lt;=VALUE(LEFT(AA$1,FIND("-",AA$1,1)-1))+VALUE(LEFT(AB$1,FIND("-",AB$1,1)-1)-1)+VALUE(LEFT(AC$1,FIND("-",AC$1,1)-1)-1),0,AVERAGE(INDEX($AB:$AB,ROW($AB55)-VALUE(LEFT(AC$1,FIND("-",AC$1,1)-1))+1):$AB55))</f>
        <v>28.841206307386585</v>
      </c>
      <c r="AE55">
        <f t="shared" si="7"/>
        <v>16730000</v>
      </c>
      <c r="AG55" t="str">
        <f t="shared" si="8"/>
        <v/>
      </c>
    </row>
    <row r="56" spans="1:33" x14ac:dyDescent="0.25">
      <c r="A56" s="6">
        <v>36602</v>
      </c>
      <c r="B56">
        <v>2.75</v>
      </c>
      <c r="C56">
        <v>2.77</v>
      </c>
      <c r="D56">
        <v>2.66</v>
      </c>
      <c r="E56">
        <v>2.7</v>
      </c>
      <c r="F56">
        <v>1.5566059999999999</v>
      </c>
      <c r="G56">
        <v>165000</v>
      </c>
      <c r="I56" t="str">
        <f t="shared" si="1"/>
        <v/>
      </c>
      <c r="J56" t="str">
        <f t="shared" si="2"/>
        <v/>
      </c>
      <c r="K56" t="str">
        <f t="shared" si="3"/>
        <v/>
      </c>
      <c r="M56" s="11" t="str">
        <f t="shared" si="4"/>
        <v/>
      </c>
      <c r="O56">
        <f>IF(ROW($E56)&lt;=VALUE(LEFT(O$1,FIND("-",O$1,1)-1)),0,IF(ROW($E56)=VALUE(LEFT(O$1,FIND("-",O$1,1)-1))+1,AVERAGE(INDEX($E:$E,ROW($E56)-VALUE(LEFT(O$1,FIND("-",O$1,1)-1))):$E56),($E56*(2/(VALUE(LEFT(O$1,FIND("-",O$1,1)-1))+1)))+(O55*(1-(2/(VALUE(LEFT(O$1,FIND("-",O$1,1)-1))+1))))))</f>
        <v>0</v>
      </c>
      <c r="Q56">
        <f>IF(ROW($E56)&lt;=VALUE(LEFT(Q$1,FIND("-",Q$1,1)-1)),0,IF(ROW($E56)=VALUE(LEFT(Q$1,FIND("-",Q$1,1)-1))+1,AVERAGE(INDEX($E:$E,ROW($E56)-VALUE(LEFT(Q$1,FIND("-",Q$1,1)-1))):$E56),($E56*(2/(VALUE(LEFT(Q$1,FIND("-",Q$1,1)-1))+1)))+(Q55*(1-(2/(VALUE(LEFT(Q$1,FIND("-",Q$1,1)-1))+1))))))</f>
        <v>2.7031536765556701</v>
      </c>
      <c r="R56">
        <f>IF(ROW($E56)&lt;=VALUE(LEFT(R$1,FIND("-",R$1,1)-1)),0,IF(ROW($E56)=VALUE(LEFT(R$1,FIND("-",R$1,1)-1))+1,AVERAGE(INDEX($E:$E,ROW($E56)-VALUE(LEFT(R$1,FIND("-",R$1,1)-1))):$E56),($E56*(2/(VALUE(LEFT(R$1,FIND("-",R$1,1)-1))+1)))+(R55*(1-(2/(VALUE(LEFT(R$1,FIND("-",R$1,1)-1))+1))))))</f>
        <v>2.7266110785552979</v>
      </c>
      <c r="S56">
        <f t="shared" si="5"/>
        <v>-2.3457401999627869E-2</v>
      </c>
      <c r="T56">
        <f>IF(ROW($E56)&lt;=MAX(VALUE(LEFT(Q$1,FIND("-",Q$1,1)-1)),VALUE(LEFT(R$1,FIND("-",R$1,1)-1)))+VALUE(LEFT(T$1,FIND("-",T$1,1)-1))-1,0,IF(ROW($E56)=MAX(VALUE(LEFT(Q$1,FIND("-",Q$1,1)-1)),VALUE(LEFT(R$1,FIND("-",R$1,1)-1)))+VALUE(LEFT(T$1,FIND("-",T$1,1)-1)),AVERAGE(INDEX($S:$S,ROW(S56)-VALUE(LEFT(T$1,FIND("-",T$1,1)-1))+1):S56),($S56*(2/(VALUE(LEFT(T$1,FIND("-",T$1,1)-1))+1)))+(T55*(1-(2/(VALUE(LEFT(T$1,FIND("-",T$1,1)-1))+1))))))</f>
        <v>-4.0223278007998761E-3</v>
      </c>
      <c r="V56">
        <f t="shared" si="0"/>
        <v>5.0000000000000266E-2</v>
      </c>
      <c r="W56">
        <f>IF(ROW($E56)&lt;=VALUE(LEFT(W$1,FIND("-",W$1,1)-1))+1,0,IF(ROW($E55)=VALUE(LEFT(W$1,FIND("-",W$1,1)-1))+1,100-100/(1+ABS((SUMIF(INDEX($V:$V,ROW($V56)-VALUE(LEFT(W$1,FIND("-",W$1,1)-1))+1):$V56,"&gt;0",INDEX($V:$V,ROW($V56)-VALUE(LEFT(W$1,FIND("-",W$1,1)-1))+1):$V56)/COUNTIF(INDEX($V:$V,ROW($V56)-VALUE(LEFT(W$1,FIND("-",W$1,1)-1))+1):$V56,"&gt;0"))/(SUMIF(INDEX($V:$V,ROW($V56)-VALUE(LEFT(W$1,FIND("-",W$1,1)-1))+1):$V56,"&lt;0",INDEX($V:$V,ROW($V56)-VALUE(LEFT(W$1,FIND("-",W$1,1)-1))+1):$V56)/COUNTIF(INDEX($V:$V,ROW($V56)-VALUE(LEFT(W$1,FIND("-",W$1,1)-1))+1):$V56,"&lt;0")))),100-100/(1+ABS((SUMIF(INDEX($V:$V,ROW($V56)-VALUE(LEFT(W$1,FIND("-",W$1,1)-1))+1):$V56,"&gt;0",INDEX($V:$V,ROW($V56)-VALUE(LEFT(W$1,FIND("-",W$1,1)-1))+1):$V56)/VALUE(LEFT(W$1,FIND("-",W$1,1)-1)))/(SUMIF(INDEX($V:$V,ROW($V56)-VALUE(LEFT(W$1,FIND("-",W$1,1)-1))+1):$V56,"&lt;0",INDEX($V:$V,ROW($V56)-VALUE(LEFT(W$1,FIND("-",W$1,1)-1))+1):$V56)/VALUE(LEFT(W$1,FIND("-",W$1,1)-1)))))))</f>
        <v>40.131578947368432</v>
      </c>
      <c r="Y56">
        <f>IF(ROW($E56)&lt;=VALUE(LEFT(Y$1,FIND("-",Y$1,1)-1)),0,MAX(INDEX(C:C,ROW(C56)-VALUE(LEFT(Y$1,FIND("-",Y$1,1)-1))+1):C56))</f>
        <v>3.12</v>
      </c>
      <c r="Z56">
        <f>IF(ROW($E56)&lt;=VALUE(LEFT(Z$1,FIND("-",Z$1,1)-1)),0,MIN(INDEX(D:D,ROW(D56)-VALUE(LEFT(Z$1,FIND("-",Z$1,1)-1))+1):D56))</f>
        <v>2.4</v>
      </c>
      <c r="AA56">
        <f t="shared" si="9"/>
        <v>41.666666666666693</v>
      </c>
      <c r="AB56">
        <f>IF(ROW($AA56)&lt;=VALUE(LEFT(AA$1,FIND("-",AA$1,1)-1))+VALUE(LEFT(AB$1,FIND("-",AB$1,1)-1)-1),0,AVERAGE(INDEX($AA:$AA,ROW($AA56)-VALUE(LEFT(AB$1,FIND("-",AB$1,1)-1))+1):$AA56))</f>
        <v>31.748746010031926</v>
      </c>
      <c r="AC56">
        <f>IF(ROW($AA56)&lt;=VALUE(LEFT(AA$1,FIND("-",AA$1,1)-1))+VALUE(LEFT(AB$1,FIND("-",AB$1,1)-1)-1)+VALUE(LEFT(AC$1,FIND("-",AC$1,1)-1)-1),0,AVERAGE(INDEX($AB:$AB,ROW($AB56)-VALUE(LEFT(AC$1,FIND("-",AC$1,1)-1))+1):$AB56))</f>
        <v>28.827413825133849</v>
      </c>
      <c r="AE56">
        <f t="shared" si="7"/>
        <v>16895000</v>
      </c>
      <c r="AG56" t="str">
        <f t="shared" si="8"/>
        <v/>
      </c>
    </row>
    <row r="57" spans="1:33" x14ac:dyDescent="0.25">
      <c r="A57" s="6">
        <v>36605</v>
      </c>
      <c r="B57">
        <v>2.7</v>
      </c>
      <c r="C57">
        <v>2.7</v>
      </c>
      <c r="D57">
        <v>2.6</v>
      </c>
      <c r="E57">
        <v>2.64</v>
      </c>
      <c r="F57">
        <v>1.5220149999999999</v>
      </c>
      <c r="G57">
        <v>187000</v>
      </c>
      <c r="I57" t="str">
        <f t="shared" si="1"/>
        <v/>
      </c>
      <c r="J57" t="str">
        <f t="shared" si="2"/>
        <v/>
      </c>
      <c r="K57" t="str">
        <f t="shared" si="3"/>
        <v/>
      </c>
      <c r="M57" s="11" t="str">
        <f t="shared" si="4"/>
        <v/>
      </c>
      <c r="O57">
        <f>IF(ROW($E57)&lt;=VALUE(LEFT(O$1,FIND("-",O$1,1)-1)),0,IF(ROW($E57)=VALUE(LEFT(O$1,FIND("-",O$1,1)-1))+1,AVERAGE(INDEX($E:$E,ROW($E57)-VALUE(LEFT(O$1,FIND("-",O$1,1)-1))):$E57),($E57*(2/(VALUE(LEFT(O$1,FIND("-",O$1,1)-1))+1)))+(O56*(1-(2/(VALUE(LEFT(O$1,FIND("-",O$1,1)-1))+1))))))</f>
        <v>0</v>
      </c>
      <c r="Q57">
        <f>IF(ROW($E57)&lt;=VALUE(LEFT(Q$1,FIND("-",Q$1,1)-1)),0,IF(ROW($E57)=VALUE(LEFT(Q$1,FIND("-",Q$1,1)-1))+1,AVERAGE(INDEX($E:$E,ROW($E57)-VALUE(LEFT(Q$1,FIND("-",Q$1,1)-1))):$E57),($E57*(2/(VALUE(LEFT(Q$1,FIND("-",Q$1,1)-1))+1)))+(Q56*(1-(2/(VALUE(LEFT(Q$1,FIND("-",Q$1,1)-1))+1))))))</f>
        <v>2.6934377263163363</v>
      </c>
      <c r="R57">
        <f>IF(ROW($E57)&lt;=VALUE(LEFT(R$1,FIND("-",R$1,1)-1)),0,IF(ROW($E57)=VALUE(LEFT(R$1,FIND("-",R$1,1)-1))+1,AVERAGE(INDEX($E:$E,ROW($E57)-VALUE(LEFT(R$1,FIND("-",R$1,1)-1))):$E57),($E57*(2/(VALUE(LEFT(R$1,FIND("-",R$1,1)-1))+1)))+(R56*(1-(2/(VALUE(LEFT(R$1,FIND("-",R$1,1)-1))+1))))))</f>
        <v>2.7201954431067574</v>
      </c>
      <c r="S57">
        <f t="shared" si="5"/>
        <v>-2.675771679042116E-2</v>
      </c>
      <c r="T57">
        <f>IF(ROW($E57)&lt;=MAX(VALUE(LEFT(Q$1,FIND("-",Q$1,1)-1)),VALUE(LEFT(R$1,FIND("-",R$1,1)-1)))+VALUE(LEFT(T$1,FIND("-",T$1,1)-1))-1,0,IF(ROW($E57)=MAX(VALUE(LEFT(Q$1,FIND("-",Q$1,1)-1)),VALUE(LEFT(R$1,FIND("-",R$1,1)-1)))+VALUE(LEFT(T$1,FIND("-",T$1,1)-1)),AVERAGE(INDEX($S:$S,ROW(S57)-VALUE(LEFT(T$1,FIND("-",T$1,1)-1))+1):S57),($S57*(2/(VALUE(LEFT(T$1,FIND("-",T$1,1)-1))+1)))+(T56*(1-(2/(VALUE(LEFT(T$1,FIND("-",T$1,1)-1))+1))))))</f>
        <v>-8.5694055987241332E-3</v>
      </c>
      <c r="V57">
        <f t="shared" si="0"/>
        <v>-6.0000000000000053E-2</v>
      </c>
      <c r="W57">
        <f>IF(ROW($E57)&lt;=VALUE(LEFT(W$1,FIND("-",W$1,1)-1))+1,0,IF(ROW($E56)=VALUE(LEFT(W$1,FIND("-",W$1,1)-1))+1,100-100/(1+ABS((SUMIF(INDEX($V:$V,ROW($V57)-VALUE(LEFT(W$1,FIND("-",W$1,1)-1))+1):$V57,"&gt;0",INDEX($V:$V,ROW($V57)-VALUE(LEFT(W$1,FIND("-",W$1,1)-1))+1):$V57)/COUNTIF(INDEX($V:$V,ROW($V57)-VALUE(LEFT(W$1,FIND("-",W$1,1)-1))+1):$V57,"&gt;0"))/(SUMIF(INDEX($V:$V,ROW($V57)-VALUE(LEFT(W$1,FIND("-",W$1,1)-1))+1):$V57,"&lt;0",INDEX($V:$V,ROW($V57)-VALUE(LEFT(W$1,FIND("-",W$1,1)-1))+1):$V57)/COUNTIF(INDEX($V:$V,ROW($V57)-VALUE(LEFT(W$1,FIND("-",W$1,1)-1))+1):$V57,"&lt;0")))),100-100/(1+ABS((SUMIF(INDEX($V:$V,ROW($V57)-VALUE(LEFT(W$1,FIND("-",W$1,1)-1))+1):$V57,"&gt;0",INDEX($V:$V,ROW($V57)-VALUE(LEFT(W$1,FIND("-",W$1,1)-1))+1):$V57)/VALUE(LEFT(W$1,FIND("-",W$1,1)-1)))/(SUMIF(INDEX($V:$V,ROW($V57)-VALUE(LEFT(W$1,FIND("-",W$1,1)-1))+1):$V57,"&lt;0",INDEX($V:$V,ROW($V57)-VALUE(LEFT(W$1,FIND("-",W$1,1)-1))+1):$V57)/VALUE(LEFT(W$1,FIND("-",W$1,1)-1)))))))</f>
        <v>39.869281045751634</v>
      </c>
      <c r="Y57">
        <f>IF(ROW($E57)&lt;=VALUE(LEFT(Y$1,FIND("-",Y$1,1)-1)),0,MAX(INDEX(C:C,ROW(C57)-VALUE(LEFT(Y$1,FIND("-",Y$1,1)-1))+1):C57))</f>
        <v>3.12</v>
      </c>
      <c r="Z57">
        <f>IF(ROW($E57)&lt;=VALUE(LEFT(Z$1,FIND("-",Z$1,1)-1)),0,MIN(INDEX(D:D,ROW(D57)-VALUE(LEFT(Z$1,FIND("-",Z$1,1)-1))+1):D57))</f>
        <v>2.4</v>
      </c>
      <c r="AA57">
        <f t="shared" si="9"/>
        <v>33.333333333333357</v>
      </c>
      <c r="AB57">
        <f>IF(ROW($AA57)&lt;=VALUE(LEFT(AA$1,FIND("-",AA$1,1)-1))+VALUE(LEFT(AB$1,FIND("-",AB$1,1)-1)-1),0,AVERAGE(INDEX($AA:$AA,ROW($AA57)-VALUE(LEFT(AB$1,FIND("-",AB$1,1)-1))+1):$AA57))</f>
        <v>34.689922480620176</v>
      </c>
      <c r="AC57">
        <f>IF(ROW($AA57)&lt;=VALUE(LEFT(AA$1,FIND("-",AA$1,1)-1))+VALUE(LEFT(AB$1,FIND("-",AB$1,1)-1)-1)+VALUE(LEFT(AC$1,FIND("-",AC$1,1)-1)-1),0,AVERAGE(INDEX($AB:$AB,ROW($AB57)-VALUE(LEFT(AC$1,FIND("-",AC$1,1)-1))+1):$AB57))</f>
        <v>30.980166973479033</v>
      </c>
      <c r="AE57">
        <f t="shared" si="7"/>
        <v>16708000</v>
      </c>
      <c r="AG57" t="str">
        <f t="shared" si="8"/>
        <v/>
      </c>
    </row>
    <row r="58" spans="1:33" x14ac:dyDescent="0.25">
      <c r="A58" s="6">
        <v>36606</v>
      </c>
      <c r="B58">
        <v>2.64</v>
      </c>
      <c r="C58">
        <v>2.74</v>
      </c>
      <c r="D58">
        <v>2.6</v>
      </c>
      <c r="E58">
        <v>2.74</v>
      </c>
      <c r="F58">
        <v>1.5796669999999999</v>
      </c>
      <c r="G58">
        <v>206000</v>
      </c>
      <c r="I58" t="str">
        <f t="shared" si="1"/>
        <v/>
      </c>
      <c r="J58" t="str">
        <f t="shared" si="2"/>
        <v/>
      </c>
      <c r="K58" t="str">
        <f t="shared" si="3"/>
        <v/>
      </c>
      <c r="M58" s="11" t="str">
        <f t="shared" si="4"/>
        <v/>
      </c>
      <c r="O58">
        <f>IF(ROW($E58)&lt;=VALUE(LEFT(O$1,FIND("-",O$1,1)-1)),0,IF(ROW($E58)=VALUE(LEFT(O$1,FIND("-",O$1,1)-1))+1,AVERAGE(INDEX($E:$E,ROW($E58)-VALUE(LEFT(O$1,FIND("-",O$1,1)-1))):$E58),($E58*(2/(VALUE(LEFT(O$1,FIND("-",O$1,1)-1))+1)))+(O57*(1-(2/(VALUE(LEFT(O$1,FIND("-",O$1,1)-1))+1))))))</f>
        <v>0</v>
      </c>
      <c r="Q58">
        <f>IF(ROW($E58)&lt;=VALUE(LEFT(Q$1,FIND("-",Q$1,1)-1)),0,IF(ROW($E58)=VALUE(LEFT(Q$1,FIND("-",Q$1,1)-1))+1,AVERAGE(INDEX($E:$E,ROW($E58)-VALUE(LEFT(Q$1,FIND("-",Q$1,1)-1))):$E58),($E58*(2/(VALUE(LEFT(Q$1,FIND("-",Q$1,1)-1))+1)))+(Q57*(1-(2/(VALUE(LEFT(Q$1,FIND("-",Q$1,1)-1))+1))))))</f>
        <v>2.7006011530368998</v>
      </c>
      <c r="R58">
        <f>IF(ROW($E58)&lt;=VALUE(LEFT(R$1,FIND("-",R$1,1)-1)),0,IF(ROW($E58)=VALUE(LEFT(R$1,FIND("-",R$1,1)-1))+1,AVERAGE(INDEX($E:$E,ROW($E58)-VALUE(LEFT(R$1,FIND("-",R$1,1)-1))):$E58),($E58*(2/(VALUE(LEFT(R$1,FIND("-",R$1,1)-1))+1)))+(R57*(1-(2/(VALUE(LEFT(R$1,FIND("-",R$1,1)-1))+1))))))</f>
        <v>2.7216624473210715</v>
      </c>
      <c r="S58">
        <f t="shared" si="5"/>
        <v>-2.1061294284171694E-2</v>
      </c>
      <c r="T58">
        <f>IF(ROW($E58)&lt;=MAX(VALUE(LEFT(Q$1,FIND("-",Q$1,1)-1)),VALUE(LEFT(R$1,FIND("-",R$1,1)-1)))+VALUE(LEFT(T$1,FIND("-",T$1,1)-1))-1,0,IF(ROW($E58)=MAX(VALUE(LEFT(Q$1,FIND("-",Q$1,1)-1)),VALUE(LEFT(R$1,FIND("-",R$1,1)-1)))+VALUE(LEFT(T$1,FIND("-",T$1,1)-1)),AVERAGE(INDEX($S:$S,ROW(S58)-VALUE(LEFT(T$1,FIND("-",T$1,1)-1))+1):S58),($S58*(2/(VALUE(LEFT(T$1,FIND("-",T$1,1)-1))+1)))+(T57*(1-(2/(VALUE(LEFT(T$1,FIND("-",T$1,1)-1))+1))))))</f>
        <v>-1.1067783335813645E-2</v>
      </c>
      <c r="V58">
        <f t="shared" si="0"/>
        <v>0.10000000000000009</v>
      </c>
      <c r="W58">
        <f>IF(ROW($E58)&lt;=VALUE(LEFT(W$1,FIND("-",W$1,1)-1))+1,0,IF(ROW($E57)=VALUE(LEFT(W$1,FIND("-",W$1,1)-1))+1,100-100/(1+ABS((SUMIF(INDEX($V:$V,ROW($V58)-VALUE(LEFT(W$1,FIND("-",W$1,1)-1))+1):$V58,"&gt;0",INDEX($V:$V,ROW($V58)-VALUE(LEFT(W$1,FIND("-",W$1,1)-1))+1):$V58)/COUNTIF(INDEX($V:$V,ROW($V58)-VALUE(LEFT(W$1,FIND("-",W$1,1)-1))+1):$V58,"&gt;0"))/(SUMIF(INDEX($V:$V,ROW($V58)-VALUE(LEFT(W$1,FIND("-",W$1,1)-1))+1):$V58,"&lt;0",INDEX($V:$V,ROW($V58)-VALUE(LEFT(W$1,FIND("-",W$1,1)-1))+1):$V58)/COUNTIF(INDEX($V:$V,ROW($V58)-VALUE(LEFT(W$1,FIND("-",W$1,1)-1))+1):$V58,"&lt;0")))),100-100/(1+ABS((SUMIF(INDEX($V:$V,ROW($V58)-VALUE(LEFT(W$1,FIND("-",W$1,1)-1))+1):$V58,"&gt;0",INDEX($V:$V,ROW($V58)-VALUE(LEFT(W$1,FIND("-",W$1,1)-1))+1):$V58)/VALUE(LEFT(W$1,FIND("-",W$1,1)-1)))/(SUMIF(INDEX($V:$V,ROW($V58)-VALUE(LEFT(W$1,FIND("-",W$1,1)-1))+1):$V58,"&lt;0",INDEX($V:$V,ROW($V58)-VALUE(LEFT(W$1,FIND("-",W$1,1)-1))+1):$V58)/VALUE(LEFT(W$1,FIND("-",W$1,1)-1)))))))</f>
        <v>47.97297297297299</v>
      </c>
      <c r="Y58">
        <f>IF(ROW($E58)&lt;=VALUE(LEFT(Y$1,FIND("-",Y$1,1)-1)),0,MAX(INDEX(C:C,ROW(C58)-VALUE(LEFT(Y$1,FIND("-",Y$1,1)-1))+1):C58))</f>
        <v>2.85</v>
      </c>
      <c r="Z58">
        <f>IF(ROW($E58)&lt;=VALUE(LEFT(Z$1,FIND("-",Z$1,1)-1)),0,MIN(INDEX(D:D,ROW(D58)-VALUE(LEFT(Z$1,FIND("-",Z$1,1)-1))+1):D58))</f>
        <v>2.4</v>
      </c>
      <c r="AA58">
        <f t="shared" si="9"/>
        <v>75.5555555555556</v>
      </c>
      <c r="AB58">
        <f>IF(ROW($AA58)&lt;=VALUE(LEFT(AA$1,FIND("-",AA$1,1)-1))+VALUE(LEFT(AB$1,FIND("-",AB$1,1)-1)-1),0,AVERAGE(INDEX($AA:$AA,ROW($AA58)-VALUE(LEFT(AB$1,FIND("-",AB$1,1)-1))+1):$AA58))</f>
        <v>50.185185185185219</v>
      </c>
      <c r="AC58">
        <f>IF(ROW($AA58)&lt;=VALUE(LEFT(AA$1,FIND("-",AA$1,1)-1))+VALUE(LEFT(AB$1,FIND("-",AB$1,1)-1)-1)+VALUE(LEFT(AC$1,FIND("-",AC$1,1)-1)-1),0,AVERAGE(INDEX($AB:$AB,ROW($AB58)-VALUE(LEFT(AC$1,FIND("-",AC$1,1)-1))+1):$AB58))</f>
        <v>38.874617891945775</v>
      </c>
      <c r="AE58">
        <f t="shared" si="7"/>
        <v>16914000</v>
      </c>
      <c r="AG58" t="str">
        <f t="shared" si="8"/>
        <v/>
      </c>
    </row>
    <row r="59" spans="1:33" x14ac:dyDescent="0.25">
      <c r="A59" s="6">
        <v>36607</v>
      </c>
      <c r="B59">
        <v>2.75</v>
      </c>
      <c r="C59">
        <v>2.78</v>
      </c>
      <c r="D59">
        <v>2.72</v>
      </c>
      <c r="E59">
        <v>2.73</v>
      </c>
      <c r="F59">
        <v>1.5739019999999999</v>
      </c>
      <c r="G59">
        <v>214000</v>
      </c>
      <c r="I59" t="str">
        <f t="shared" si="1"/>
        <v/>
      </c>
      <c r="J59" t="str">
        <f t="shared" si="2"/>
        <v/>
      </c>
      <c r="K59" t="str">
        <f t="shared" si="3"/>
        <v/>
      </c>
      <c r="M59" s="11" t="str">
        <f t="shared" si="4"/>
        <v/>
      </c>
      <c r="O59">
        <f>IF(ROW($E59)&lt;=VALUE(LEFT(O$1,FIND("-",O$1,1)-1)),0,IF(ROW($E59)=VALUE(LEFT(O$1,FIND("-",O$1,1)-1))+1,AVERAGE(INDEX($E:$E,ROW($E59)-VALUE(LEFT(O$1,FIND("-",O$1,1)-1))):$E59),($E59*(2/(VALUE(LEFT(O$1,FIND("-",O$1,1)-1))+1)))+(O58*(1-(2/(VALUE(LEFT(O$1,FIND("-",O$1,1)-1))+1))))))</f>
        <v>0</v>
      </c>
      <c r="Q59">
        <f>IF(ROW($E59)&lt;=VALUE(LEFT(Q$1,FIND("-",Q$1,1)-1)),0,IF(ROW($E59)=VALUE(LEFT(Q$1,FIND("-",Q$1,1)-1))+1,AVERAGE(INDEX($E:$E,ROW($E59)-VALUE(LEFT(Q$1,FIND("-",Q$1,1)-1))):$E59),($E59*(2/(VALUE(LEFT(Q$1,FIND("-",Q$1,1)-1))+1)))+(Q58*(1-(2/(VALUE(LEFT(Q$1,FIND("-",Q$1,1)-1))+1))))))</f>
        <v>2.7051240525696842</v>
      </c>
      <c r="R59">
        <f>IF(ROW($E59)&lt;=VALUE(LEFT(R$1,FIND("-",R$1,1)-1)),0,IF(ROW($E59)=VALUE(LEFT(R$1,FIND("-",R$1,1)-1))+1,AVERAGE(INDEX($E:$E,ROW($E59)-VALUE(LEFT(R$1,FIND("-",R$1,1)-1))):$E59),($E59*(2/(VALUE(LEFT(R$1,FIND("-",R$1,1)-1))+1)))+(R58*(1-(2/(VALUE(LEFT(R$1,FIND("-",R$1,1)-1))+1))))))</f>
        <v>2.722280043815807</v>
      </c>
      <c r="S59">
        <f t="shared" si="5"/>
        <v>-1.715599124612277E-2</v>
      </c>
      <c r="T59">
        <f>IF(ROW($E59)&lt;=MAX(VALUE(LEFT(Q$1,FIND("-",Q$1,1)-1)),VALUE(LEFT(R$1,FIND("-",R$1,1)-1)))+VALUE(LEFT(T$1,FIND("-",T$1,1)-1))-1,0,IF(ROW($E59)=MAX(VALUE(LEFT(Q$1,FIND("-",Q$1,1)-1)),VALUE(LEFT(R$1,FIND("-",R$1,1)-1)))+VALUE(LEFT(T$1,FIND("-",T$1,1)-1)),AVERAGE(INDEX($S:$S,ROW(S59)-VALUE(LEFT(T$1,FIND("-",T$1,1)-1))+1):S59),($S59*(2/(VALUE(LEFT(T$1,FIND("-",T$1,1)-1))+1)))+(T58*(1-(2/(VALUE(LEFT(T$1,FIND("-",T$1,1)-1))+1))))))</f>
        <v>-1.2285424917875471E-2</v>
      </c>
      <c r="V59">
        <f t="shared" si="0"/>
        <v>-1.0000000000000231E-2</v>
      </c>
      <c r="W59">
        <f>IF(ROW($E59)&lt;=VALUE(LEFT(W$1,FIND("-",W$1,1)-1))+1,0,IF(ROW($E58)=VALUE(LEFT(W$1,FIND("-",W$1,1)-1))+1,100-100/(1+ABS((SUMIF(INDEX($V:$V,ROW($V59)-VALUE(LEFT(W$1,FIND("-",W$1,1)-1))+1):$V59,"&gt;0",INDEX($V:$V,ROW($V59)-VALUE(LEFT(W$1,FIND("-",W$1,1)-1))+1):$V59)/COUNTIF(INDEX($V:$V,ROW($V59)-VALUE(LEFT(W$1,FIND("-",W$1,1)-1))+1):$V59,"&gt;0"))/(SUMIF(INDEX($V:$V,ROW($V59)-VALUE(LEFT(W$1,FIND("-",W$1,1)-1))+1):$V59,"&lt;0",INDEX($V:$V,ROW($V59)-VALUE(LEFT(W$1,FIND("-",W$1,1)-1))+1):$V59)/COUNTIF(INDEX($V:$V,ROW($V59)-VALUE(LEFT(W$1,FIND("-",W$1,1)-1))+1):$V59,"&lt;0")))),100-100/(1+ABS((SUMIF(INDEX($V:$V,ROW($V59)-VALUE(LEFT(W$1,FIND("-",W$1,1)-1))+1):$V59,"&gt;0",INDEX($V:$V,ROW($V59)-VALUE(LEFT(W$1,FIND("-",W$1,1)-1))+1):$V59)/VALUE(LEFT(W$1,FIND("-",W$1,1)-1)))/(SUMIF(INDEX($V:$V,ROW($V59)-VALUE(LEFT(W$1,FIND("-",W$1,1)-1))+1):$V59,"&lt;0",INDEX($V:$V,ROW($V59)-VALUE(LEFT(W$1,FIND("-",W$1,1)-1))+1):$V59)/VALUE(LEFT(W$1,FIND("-",W$1,1)-1)))))))</f>
        <v>63.963963963963955</v>
      </c>
      <c r="Y59">
        <f>IF(ROW($E59)&lt;=VALUE(LEFT(Y$1,FIND("-",Y$1,1)-1)),0,MAX(INDEX(C:C,ROW(C59)-VALUE(LEFT(Y$1,FIND("-",Y$1,1)-1))+1):C59))</f>
        <v>2.85</v>
      </c>
      <c r="Z59">
        <f>IF(ROW($E59)&lt;=VALUE(LEFT(Z$1,FIND("-",Z$1,1)-1)),0,MIN(INDEX(D:D,ROW(D59)-VALUE(LEFT(Z$1,FIND("-",Z$1,1)-1))+1):D59))</f>
        <v>2.4</v>
      </c>
      <c r="AA59">
        <f t="shared" si="9"/>
        <v>73.333333333333314</v>
      </c>
      <c r="AB59">
        <f>IF(ROW($AA59)&lt;=VALUE(LEFT(AA$1,FIND("-",AA$1,1)-1))+VALUE(LEFT(AB$1,FIND("-",AB$1,1)-1)-1),0,AVERAGE(INDEX($AA:$AA,ROW($AA59)-VALUE(LEFT(AB$1,FIND("-",AB$1,1)-1))+1):$AA59))</f>
        <v>60.740740740740762</v>
      </c>
      <c r="AC59">
        <f>IF(ROW($AA59)&lt;=VALUE(LEFT(AA$1,FIND("-",AA$1,1)-1))+VALUE(LEFT(AB$1,FIND("-",AB$1,1)-1)-1)+VALUE(LEFT(AC$1,FIND("-",AC$1,1)-1)-1),0,AVERAGE(INDEX($AB:$AB,ROW($AB59)-VALUE(LEFT(AC$1,FIND("-",AC$1,1)-1))+1):$AB59))</f>
        <v>48.538616135515383</v>
      </c>
      <c r="AE59">
        <f t="shared" si="7"/>
        <v>16700000</v>
      </c>
      <c r="AG59" t="str">
        <f t="shared" si="8"/>
        <v/>
      </c>
    </row>
    <row r="60" spans="1:33" x14ac:dyDescent="0.25">
      <c r="A60" s="6">
        <v>36608</v>
      </c>
      <c r="B60">
        <v>2.74</v>
      </c>
      <c r="C60">
        <v>2.8</v>
      </c>
      <c r="D60">
        <v>2.71</v>
      </c>
      <c r="E60">
        <v>2.79</v>
      </c>
      <c r="F60">
        <v>1.608493</v>
      </c>
      <c r="G60">
        <v>142000</v>
      </c>
      <c r="I60" t="str">
        <f t="shared" si="1"/>
        <v>Bullish</v>
      </c>
      <c r="J60" t="str">
        <f t="shared" si="2"/>
        <v/>
      </c>
      <c r="K60" t="str">
        <f t="shared" si="3"/>
        <v/>
      </c>
      <c r="M60" s="11" t="str">
        <f t="shared" si="4"/>
        <v/>
      </c>
      <c r="O60">
        <f>IF(ROW($E60)&lt;=VALUE(LEFT(O$1,FIND("-",O$1,1)-1)),0,IF(ROW($E60)=VALUE(LEFT(O$1,FIND("-",O$1,1)-1))+1,AVERAGE(INDEX($E:$E,ROW($E60)-VALUE(LEFT(O$1,FIND("-",O$1,1)-1))):$E60),($E60*(2/(VALUE(LEFT(O$1,FIND("-",O$1,1)-1))+1)))+(O59*(1-(2/(VALUE(LEFT(O$1,FIND("-",O$1,1)-1))+1))))))</f>
        <v>0</v>
      </c>
      <c r="Q60">
        <f>IF(ROW($E60)&lt;=VALUE(LEFT(Q$1,FIND("-",Q$1,1)-1)),0,IF(ROW($E60)=VALUE(LEFT(Q$1,FIND("-",Q$1,1)-1))+1,AVERAGE(INDEX($E:$E,ROW($E60)-VALUE(LEFT(Q$1,FIND("-",Q$1,1)-1))):$E60),($E60*(2/(VALUE(LEFT(Q$1,FIND("-",Q$1,1)-1))+1)))+(Q59*(1-(2/(VALUE(LEFT(Q$1,FIND("-",Q$1,1)-1))+1))))))</f>
        <v>2.7181818906358868</v>
      </c>
      <c r="R60">
        <f>IF(ROW($E60)&lt;=VALUE(LEFT(R$1,FIND("-",R$1,1)-1)),0,IF(ROW($E60)=VALUE(LEFT(R$1,FIND("-",R$1,1)-1))+1,AVERAGE(INDEX($E:$E,ROW($E60)-VALUE(LEFT(R$1,FIND("-",R$1,1)-1))):$E60),($E60*(2/(VALUE(LEFT(R$1,FIND("-",R$1,1)-1))+1)))+(R59*(1-(2/(VALUE(LEFT(R$1,FIND("-",R$1,1)-1))+1))))))</f>
        <v>2.727296336866488</v>
      </c>
      <c r="S60">
        <f t="shared" si="5"/>
        <v>-9.1144462306012031E-3</v>
      </c>
      <c r="T60">
        <f>IF(ROW($E60)&lt;=MAX(VALUE(LEFT(Q$1,FIND("-",Q$1,1)-1)),VALUE(LEFT(R$1,FIND("-",R$1,1)-1)))+VALUE(LEFT(T$1,FIND("-",T$1,1)-1))-1,0,IF(ROW($E60)=MAX(VALUE(LEFT(Q$1,FIND("-",Q$1,1)-1)),VALUE(LEFT(R$1,FIND("-",R$1,1)-1)))+VALUE(LEFT(T$1,FIND("-",T$1,1)-1)),AVERAGE(INDEX($S:$S,ROW(S60)-VALUE(LEFT(T$1,FIND("-",T$1,1)-1))+1):S60),($S60*(2/(VALUE(LEFT(T$1,FIND("-",T$1,1)-1))+1)))+(T59*(1-(2/(VALUE(LEFT(T$1,FIND("-",T$1,1)-1))+1))))))</f>
        <v>-1.1651229180420618E-2</v>
      </c>
      <c r="V60">
        <f t="shared" si="0"/>
        <v>6.0000000000000053E-2</v>
      </c>
      <c r="W60">
        <f>IF(ROW($E60)&lt;=VALUE(LEFT(W$1,FIND("-",W$1,1)-1))+1,0,IF(ROW($E59)=VALUE(LEFT(W$1,FIND("-",W$1,1)-1))+1,100-100/(1+ABS((SUMIF(INDEX($V:$V,ROW($V60)-VALUE(LEFT(W$1,FIND("-",W$1,1)-1))+1):$V60,"&gt;0",INDEX($V:$V,ROW($V60)-VALUE(LEFT(W$1,FIND("-",W$1,1)-1))+1):$V60)/COUNTIF(INDEX($V:$V,ROW($V60)-VALUE(LEFT(W$1,FIND("-",W$1,1)-1))+1):$V60,"&gt;0"))/(SUMIF(INDEX($V:$V,ROW($V60)-VALUE(LEFT(W$1,FIND("-",W$1,1)-1))+1):$V60,"&lt;0",INDEX($V:$V,ROW($V60)-VALUE(LEFT(W$1,FIND("-",W$1,1)-1))+1):$V60)/COUNTIF(INDEX($V:$V,ROW($V60)-VALUE(LEFT(W$1,FIND("-",W$1,1)-1))+1):$V60,"&lt;0")))),100-100/(1+ABS((SUMIF(INDEX($V:$V,ROW($V60)-VALUE(LEFT(W$1,FIND("-",W$1,1)-1))+1):$V60,"&gt;0",INDEX($V:$V,ROW($V60)-VALUE(LEFT(W$1,FIND("-",W$1,1)-1))+1):$V60)/VALUE(LEFT(W$1,FIND("-",W$1,1)-1)))/(SUMIF(INDEX($V:$V,ROW($V60)-VALUE(LEFT(W$1,FIND("-",W$1,1)-1))+1):$V60,"&lt;0",INDEX($V:$V,ROW($V60)-VALUE(LEFT(W$1,FIND("-",W$1,1)-1))+1):$V60)/VALUE(LEFT(W$1,FIND("-",W$1,1)-1)))))))</f>
        <v>55.056179775280889</v>
      </c>
      <c r="Y60">
        <f>IF(ROW($E60)&lt;=VALUE(LEFT(Y$1,FIND("-",Y$1,1)-1)),0,MAX(INDEX(C:C,ROW(C60)-VALUE(LEFT(Y$1,FIND("-",Y$1,1)-1))+1):C60))</f>
        <v>2.85</v>
      </c>
      <c r="Z60">
        <f>IF(ROW($E60)&lt;=VALUE(LEFT(Z$1,FIND("-",Z$1,1)-1)),0,MIN(INDEX(D:D,ROW(D60)-VALUE(LEFT(Z$1,FIND("-",Z$1,1)-1))+1):D60))</f>
        <v>2.4</v>
      </c>
      <c r="AA60">
        <f t="shared" si="9"/>
        <v>86.666666666666657</v>
      </c>
      <c r="AB60">
        <f>IF(ROW($AA60)&lt;=VALUE(LEFT(AA$1,FIND("-",AA$1,1)-1))+VALUE(LEFT(AB$1,FIND("-",AB$1,1)-1)-1),0,AVERAGE(INDEX($AA:$AA,ROW($AA60)-VALUE(LEFT(AB$1,FIND("-",AB$1,1)-1))+1):$AA60))</f>
        <v>78.518518518518519</v>
      </c>
      <c r="AC60">
        <f>IF(ROW($AA60)&lt;=VALUE(LEFT(AA$1,FIND("-",AA$1,1)-1))+VALUE(LEFT(AB$1,FIND("-",AB$1,1)-1)-1)+VALUE(LEFT(AC$1,FIND("-",AC$1,1)-1)-1),0,AVERAGE(INDEX($AB:$AB,ROW($AB60)-VALUE(LEFT(AC$1,FIND("-",AC$1,1)-1))+1):$AB60))</f>
        <v>63.148148148148174</v>
      </c>
      <c r="AE60">
        <f t="shared" si="7"/>
        <v>16842000</v>
      </c>
      <c r="AG60" t="str">
        <f t="shared" si="8"/>
        <v/>
      </c>
    </row>
    <row r="61" spans="1:33" x14ac:dyDescent="0.25">
      <c r="A61" s="6">
        <v>36609</v>
      </c>
      <c r="B61">
        <v>2.82</v>
      </c>
      <c r="C61">
        <v>2.85</v>
      </c>
      <c r="D61">
        <v>2.79</v>
      </c>
      <c r="E61">
        <v>2.83</v>
      </c>
      <c r="F61">
        <v>1.6315539999999999</v>
      </c>
      <c r="G61">
        <v>312000</v>
      </c>
      <c r="I61" t="str">
        <f t="shared" si="1"/>
        <v/>
      </c>
      <c r="J61" t="str">
        <f t="shared" si="2"/>
        <v/>
      </c>
      <c r="K61" t="str">
        <f t="shared" si="3"/>
        <v/>
      </c>
      <c r="M61" s="11" t="str">
        <f t="shared" si="4"/>
        <v/>
      </c>
      <c r="O61">
        <f>IF(ROW($E61)&lt;=VALUE(LEFT(O$1,FIND("-",O$1,1)-1)),0,IF(ROW($E61)=VALUE(LEFT(O$1,FIND("-",O$1,1)-1))+1,AVERAGE(INDEX($E:$E,ROW($E61)-VALUE(LEFT(O$1,FIND("-",O$1,1)-1))):$E61),($E61*(2/(VALUE(LEFT(O$1,FIND("-",O$1,1)-1))+1)))+(O60*(1-(2/(VALUE(LEFT(O$1,FIND("-",O$1,1)-1))+1))))))</f>
        <v>0</v>
      </c>
      <c r="Q61">
        <f>IF(ROW($E61)&lt;=VALUE(LEFT(Q$1,FIND("-",Q$1,1)-1)),0,IF(ROW($E61)=VALUE(LEFT(Q$1,FIND("-",Q$1,1)-1))+1,AVERAGE(INDEX($E:$E,ROW($E61)-VALUE(LEFT(Q$1,FIND("-",Q$1,1)-1))):$E61),($E61*(2/(VALUE(LEFT(Q$1,FIND("-",Q$1,1)-1))+1)))+(Q60*(1-(2/(VALUE(LEFT(Q$1,FIND("-",Q$1,1)-1))+1))))))</f>
        <v>2.7353846766919041</v>
      </c>
      <c r="R61">
        <f>IF(ROW($E61)&lt;=VALUE(LEFT(R$1,FIND("-",R$1,1)-1)),0,IF(ROW($E61)=VALUE(LEFT(R$1,FIND("-",R$1,1)-1))+1,AVERAGE(INDEX($E:$E,ROW($E61)-VALUE(LEFT(R$1,FIND("-",R$1,1)-1))):$E61),($E61*(2/(VALUE(LEFT(R$1,FIND("-",R$1,1)-1))+1)))+(R60*(1-(2/(VALUE(LEFT(R$1,FIND("-",R$1,1)-1))+1))))))</f>
        <v>2.7349040156171185</v>
      </c>
      <c r="S61">
        <f t="shared" si="5"/>
        <v>4.8066107478561548E-4</v>
      </c>
      <c r="T61">
        <f>IF(ROW($E61)&lt;=MAX(VALUE(LEFT(Q$1,FIND("-",Q$1,1)-1)),VALUE(LEFT(R$1,FIND("-",R$1,1)-1)))+VALUE(LEFT(T$1,FIND("-",T$1,1)-1))-1,0,IF(ROW($E61)=MAX(VALUE(LEFT(Q$1,FIND("-",Q$1,1)-1)),VALUE(LEFT(R$1,FIND("-",R$1,1)-1)))+VALUE(LEFT(T$1,FIND("-",T$1,1)-1)),AVERAGE(INDEX($S:$S,ROW(S61)-VALUE(LEFT(T$1,FIND("-",T$1,1)-1))+1):S61),($S61*(2/(VALUE(LEFT(T$1,FIND("-",T$1,1)-1))+1)))+(T60*(1-(2/(VALUE(LEFT(T$1,FIND("-",T$1,1)-1))+1))))))</f>
        <v>-9.224851129379371E-3</v>
      </c>
      <c r="V61">
        <f t="shared" si="0"/>
        <v>4.0000000000000036E-2</v>
      </c>
      <c r="W61">
        <f>IF(ROW($E61)&lt;=VALUE(LEFT(W$1,FIND("-",W$1,1)-1))+1,0,IF(ROW($E60)=VALUE(LEFT(W$1,FIND("-",W$1,1)-1))+1,100-100/(1+ABS((SUMIF(INDEX($V:$V,ROW($V61)-VALUE(LEFT(W$1,FIND("-",W$1,1)-1))+1):$V61,"&gt;0",INDEX($V:$V,ROW($V61)-VALUE(LEFT(W$1,FIND("-",W$1,1)-1))+1):$V61)/COUNTIF(INDEX($V:$V,ROW($V61)-VALUE(LEFT(W$1,FIND("-",W$1,1)-1))+1):$V61,"&gt;0"))/(SUMIF(INDEX($V:$V,ROW($V61)-VALUE(LEFT(W$1,FIND("-",W$1,1)-1))+1):$V61,"&lt;0",INDEX($V:$V,ROW($V61)-VALUE(LEFT(W$1,FIND("-",W$1,1)-1))+1):$V61)/COUNTIF(INDEX($V:$V,ROW($V61)-VALUE(LEFT(W$1,FIND("-",W$1,1)-1))+1):$V61,"&lt;0")))),100-100/(1+ABS((SUMIF(INDEX($V:$V,ROW($V61)-VALUE(LEFT(W$1,FIND("-",W$1,1)-1))+1):$V61,"&gt;0",INDEX($V:$V,ROW($V61)-VALUE(LEFT(W$1,FIND("-",W$1,1)-1))+1):$V61)/VALUE(LEFT(W$1,FIND("-",W$1,1)-1)))/(SUMIF(INDEX($V:$V,ROW($V61)-VALUE(LEFT(W$1,FIND("-",W$1,1)-1))+1):$V61,"&lt;0",INDEX($V:$V,ROW($V61)-VALUE(LEFT(W$1,FIND("-",W$1,1)-1))+1):$V61)/VALUE(LEFT(W$1,FIND("-",W$1,1)-1)))))))</f>
        <v>58.888888888888893</v>
      </c>
      <c r="Y61">
        <f>IF(ROW($E61)&lt;=VALUE(LEFT(Y$1,FIND("-",Y$1,1)-1)),0,MAX(INDEX(C:C,ROW(C61)-VALUE(LEFT(Y$1,FIND("-",Y$1,1)-1))+1):C61))</f>
        <v>2.85</v>
      </c>
      <c r="Z61">
        <f>IF(ROW($E61)&lt;=VALUE(LEFT(Z$1,FIND("-",Z$1,1)-1)),0,MIN(INDEX(D:D,ROW(D61)-VALUE(LEFT(Z$1,FIND("-",Z$1,1)-1))+1):D61))</f>
        <v>2.4</v>
      </c>
      <c r="AA61">
        <f t="shared" si="9"/>
        <v>95.555555555555543</v>
      </c>
      <c r="AB61">
        <f>IF(ROW($AA61)&lt;=VALUE(LEFT(AA$1,FIND("-",AA$1,1)-1))+VALUE(LEFT(AB$1,FIND("-",AB$1,1)-1)-1),0,AVERAGE(INDEX($AA:$AA,ROW($AA61)-VALUE(LEFT(AB$1,FIND("-",AB$1,1)-1))+1):$AA61))</f>
        <v>85.185185185185176</v>
      </c>
      <c r="AC61">
        <f>IF(ROW($AA61)&lt;=VALUE(LEFT(AA$1,FIND("-",AA$1,1)-1))+VALUE(LEFT(AB$1,FIND("-",AB$1,1)-1)-1)+VALUE(LEFT(AC$1,FIND("-",AC$1,1)-1)-1),0,AVERAGE(INDEX($AB:$AB,ROW($AB61)-VALUE(LEFT(AC$1,FIND("-",AC$1,1)-1))+1):$AB61))</f>
        <v>74.814814814814824</v>
      </c>
      <c r="AE61">
        <f t="shared" si="7"/>
        <v>17154000</v>
      </c>
      <c r="AG61" t="str">
        <f t="shared" si="8"/>
        <v/>
      </c>
    </row>
    <row r="62" spans="1:33" x14ac:dyDescent="0.25">
      <c r="A62" s="6">
        <v>36612</v>
      </c>
      <c r="B62">
        <v>2.84</v>
      </c>
      <c r="C62">
        <v>2.9</v>
      </c>
      <c r="D62">
        <v>2.8</v>
      </c>
      <c r="E62">
        <v>2.9</v>
      </c>
      <c r="F62">
        <v>1.67191</v>
      </c>
      <c r="G62">
        <v>255000</v>
      </c>
      <c r="I62" t="str">
        <f t="shared" si="1"/>
        <v/>
      </c>
      <c r="J62" t="str">
        <f t="shared" si="2"/>
        <v>Overbought</v>
      </c>
      <c r="K62" t="str">
        <f t="shared" si="3"/>
        <v>Overbought Below %D</v>
      </c>
      <c r="M62" s="11" t="str">
        <f t="shared" si="4"/>
        <v/>
      </c>
      <c r="O62">
        <f>IF(ROW($E62)&lt;=VALUE(LEFT(O$1,FIND("-",O$1,1)-1)),0,IF(ROW($E62)=VALUE(LEFT(O$1,FIND("-",O$1,1)-1))+1,AVERAGE(INDEX($E:$E,ROW($E62)-VALUE(LEFT(O$1,FIND("-",O$1,1)-1))):$E62),($E62*(2/(VALUE(LEFT(O$1,FIND("-",O$1,1)-1))+1)))+(O61*(1-(2/(VALUE(LEFT(O$1,FIND("-",O$1,1)-1))+1))))))</f>
        <v>0</v>
      </c>
      <c r="Q62">
        <f>IF(ROW($E62)&lt;=VALUE(LEFT(Q$1,FIND("-",Q$1,1)-1)),0,IF(ROW($E62)=VALUE(LEFT(Q$1,FIND("-",Q$1,1)-1))+1,AVERAGE(INDEX($E:$E,ROW($E62)-VALUE(LEFT(Q$1,FIND("-",Q$1,1)-1))):$E62),($E62*(2/(VALUE(LEFT(Q$1,FIND("-",Q$1,1)-1))+1)))+(Q61*(1-(2/(VALUE(LEFT(Q$1,FIND("-",Q$1,1)-1))+1))))))</f>
        <v>2.760710111046996</v>
      </c>
      <c r="R62">
        <f>IF(ROW($E62)&lt;=VALUE(LEFT(R$1,FIND("-",R$1,1)-1)),0,IF(ROW($E62)=VALUE(LEFT(R$1,FIND("-",R$1,1)-1))+1,AVERAGE(INDEX($E:$E,ROW($E62)-VALUE(LEFT(R$1,FIND("-",R$1,1)-1))):$E62),($E62*(2/(VALUE(LEFT(R$1,FIND("-",R$1,1)-1))+1)))+(R61*(1-(2/(VALUE(LEFT(R$1,FIND("-",R$1,1)-1))+1))))))</f>
        <v>2.7471333477936284</v>
      </c>
      <c r="S62">
        <f t="shared" si="5"/>
        <v>1.3576763253367652E-2</v>
      </c>
      <c r="T62">
        <f>IF(ROW($E62)&lt;=MAX(VALUE(LEFT(Q$1,FIND("-",Q$1,1)-1)),VALUE(LEFT(R$1,FIND("-",R$1,1)-1)))+VALUE(LEFT(T$1,FIND("-",T$1,1)-1))-1,0,IF(ROW($E62)=MAX(VALUE(LEFT(Q$1,FIND("-",Q$1,1)-1)),VALUE(LEFT(R$1,FIND("-",R$1,1)-1)))+VALUE(LEFT(T$1,FIND("-",T$1,1)-1)),AVERAGE(INDEX($S:$S,ROW(S62)-VALUE(LEFT(T$1,FIND("-",T$1,1)-1))+1):S62),($S62*(2/(VALUE(LEFT(T$1,FIND("-",T$1,1)-1))+1)))+(T61*(1-(2/(VALUE(LEFT(T$1,FIND("-",T$1,1)-1))+1))))))</f>
        <v>-4.6645282528299664E-3</v>
      </c>
      <c r="V62">
        <f t="shared" si="0"/>
        <v>6.999999999999984E-2</v>
      </c>
      <c r="W62">
        <f>IF(ROW($E62)&lt;=VALUE(LEFT(W$1,FIND("-",W$1,1)-1))+1,0,IF(ROW($E61)=VALUE(LEFT(W$1,FIND("-",W$1,1)-1))+1,100-100/(1+ABS((SUMIF(INDEX($V:$V,ROW($V62)-VALUE(LEFT(W$1,FIND("-",W$1,1)-1))+1):$V62,"&gt;0",INDEX($V:$V,ROW($V62)-VALUE(LEFT(W$1,FIND("-",W$1,1)-1))+1):$V62)/COUNTIF(INDEX($V:$V,ROW($V62)-VALUE(LEFT(W$1,FIND("-",W$1,1)-1))+1):$V62,"&gt;0"))/(SUMIF(INDEX($V:$V,ROW($V62)-VALUE(LEFT(W$1,FIND("-",W$1,1)-1))+1):$V62,"&lt;0",INDEX($V:$V,ROW($V62)-VALUE(LEFT(W$1,FIND("-",W$1,1)-1))+1):$V62)/COUNTIF(INDEX($V:$V,ROW($V62)-VALUE(LEFT(W$1,FIND("-",W$1,1)-1))+1):$V62,"&lt;0")))),100-100/(1+ABS((SUMIF(INDEX($V:$V,ROW($V62)-VALUE(LEFT(W$1,FIND("-",W$1,1)-1))+1):$V62,"&gt;0",INDEX($V:$V,ROW($V62)-VALUE(LEFT(W$1,FIND("-",W$1,1)-1))+1):$V62)/VALUE(LEFT(W$1,FIND("-",W$1,1)-1)))/(SUMIF(INDEX($V:$V,ROW($V62)-VALUE(LEFT(W$1,FIND("-",W$1,1)-1))+1):$V62,"&lt;0",INDEX($V:$V,ROW($V62)-VALUE(LEFT(W$1,FIND("-",W$1,1)-1))+1):$V62)/VALUE(LEFT(W$1,FIND("-",W$1,1)-1)))))))</f>
        <v>74.999999999999986</v>
      </c>
      <c r="Y62">
        <f>IF(ROW($E62)&lt;=VALUE(LEFT(Y$1,FIND("-",Y$1,1)-1)),0,MAX(INDEX(C:C,ROW(C62)-VALUE(LEFT(Y$1,FIND("-",Y$1,1)-1))+1):C62))</f>
        <v>2.9</v>
      </c>
      <c r="Z62">
        <f>IF(ROW($E62)&lt;=VALUE(LEFT(Z$1,FIND("-",Z$1,1)-1)),0,MIN(INDEX(D:D,ROW(D62)-VALUE(LEFT(Z$1,FIND("-",Z$1,1)-1))+1):D62))</f>
        <v>2.4</v>
      </c>
      <c r="AA62">
        <f t="shared" si="9"/>
        <v>100</v>
      </c>
      <c r="AB62">
        <f>IF(ROW($AA62)&lt;=VALUE(LEFT(AA$1,FIND("-",AA$1,1)-1))+VALUE(LEFT(AB$1,FIND("-",AB$1,1)-1)-1),0,AVERAGE(INDEX($AA:$AA,ROW($AA62)-VALUE(LEFT(AB$1,FIND("-",AB$1,1)-1))+1):$AA62))</f>
        <v>94.074074074074062</v>
      </c>
      <c r="AC62">
        <f>IF(ROW($AA62)&lt;=VALUE(LEFT(AA$1,FIND("-",AA$1,1)-1))+VALUE(LEFT(AB$1,FIND("-",AB$1,1)-1)-1)+VALUE(LEFT(AC$1,FIND("-",AC$1,1)-1)-1),0,AVERAGE(INDEX($AB:$AB,ROW($AB62)-VALUE(LEFT(AC$1,FIND("-",AC$1,1)-1))+1):$AB62))</f>
        <v>85.925925925925924</v>
      </c>
      <c r="AE62">
        <f t="shared" si="7"/>
        <v>17409000</v>
      </c>
      <c r="AG62" t="str">
        <f t="shared" si="8"/>
        <v/>
      </c>
    </row>
    <row r="63" spans="1:33" x14ac:dyDescent="0.25">
      <c r="A63" s="6">
        <v>36613</v>
      </c>
      <c r="B63">
        <v>2.9</v>
      </c>
      <c r="C63">
        <v>2.99</v>
      </c>
      <c r="D63">
        <v>2.8</v>
      </c>
      <c r="E63">
        <v>2.93</v>
      </c>
      <c r="F63">
        <v>1.689206</v>
      </c>
      <c r="G63">
        <v>351000</v>
      </c>
      <c r="I63" t="str">
        <f t="shared" si="1"/>
        <v/>
      </c>
      <c r="J63" t="str">
        <f t="shared" si="2"/>
        <v>Overbought</v>
      </c>
      <c r="K63" t="str">
        <f t="shared" si="3"/>
        <v>Overbought Below %D</v>
      </c>
      <c r="M63" s="11" t="str">
        <f t="shared" si="4"/>
        <v/>
      </c>
      <c r="O63">
        <f>IF(ROW($E63)&lt;=VALUE(LEFT(O$1,FIND("-",O$1,1)-1)),0,IF(ROW($E63)=VALUE(LEFT(O$1,FIND("-",O$1,1)-1))+1,AVERAGE(INDEX($E:$E,ROW($E63)-VALUE(LEFT(O$1,FIND("-",O$1,1)-1))):$E63),($E63*(2/(VALUE(LEFT(O$1,FIND("-",O$1,1)-1))+1)))+(O62*(1-(2/(VALUE(LEFT(O$1,FIND("-",O$1,1)-1))+1))))))</f>
        <v>0</v>
      </c>
      <c r="Q63">
        <f>IF(ROW($E63)&lt;=VALUE(LEFT(Q$1,FIND("-",Q$1,1)-1)),0,IF(ROW($E63)=VALUE(LEFT(Q$1,FIND("-",Q$1,1)-1))+1,AVERAGE(INDEX($E:$E,ROW($E63)-VALUE(LEFT(Q$1,FIND("-",Q$1,1)-1))):$E63),($E63*(2/(VALUE(LEFT(Q$1,FIND("-",Q$1,1)-1))+1)))+(Q62*(1-(2/(VALUE(LEFT(Q$1,FIND("-",Q$1,1)-1))+1))))))</f>
        <v>2.7867547093474583</v>
      </c>
      <c r="R63">
        <f>IF(ROW($E63)&lt;=VALUE(LEFT(R$1,FIND("-",R$1,1)-1)),0,IF(ROW($E63)=VALUE(LEFT(R$1,FIND("-",R$1,1)-1))+1,AVERAGE(INDEX($E:$E,ROW($E63)-VALUE(LEFT(R$1,FIND("-",R$1,1)-1))):$E63),($E63*(2/(VALUE(LEFT(R$1,FIND("-",R$1,1)-1))+1)))+(R62*(1-(2/(VALUE(LEFT(R$1,FIND("-",R$1,1)-1))+1))))))</f>
        <v>2.760679025734841</v>
      </c>
      <c r="S63">
        <f t="shared" si="5"/>
        <v>2.6075683612617251E-2</v>
      </c>
      <c r="T63">
        <f>IF(ROW($E63)&lt;=MAX(VALUE(LEFT(Q$1,FIND("-",Q$1,1)-1)),VALUE(LEFT(R$1,FIND("-",R$1,1)-1)))+VALUE(LEFT(T$1,FIND("-",T$1,1)-1))-1,0,IF(ROW($E63)=MAX(VALUE(LEFT(Q$1,FIND("-",Q$1,1)-1)),VALUE(LEFT(R$1,FIND("-",R$1,1)-1)))+VALUE(LEFT(T$1,FIND("-",T$1,1)-1)),AVERAGE(INDEX($S:$S,ROW(S63)-VALUE(LEFT(T$1,FIND("-",T$1,1)-1))+1):S63),($S63*(2/(VALUE(LEFT(T$1,FIND("-",T$1,1)-1))+1)))+(T62*(1-(2/(VALUE(LEFT(T$1,FIND("-",T$1,1)-1))+1))))))</f>
        <v>1.4835141202594769E-3</v>
      </c>
      <c r="V63">
        <f t="shared" si="0"/>
        <v>3.0000000000000249E-2</v>
      </c>
      <c r="W63">
        <f>IF(ROW($E63)&lt;=VALUE(LEFT(W$1,FIND("-",W$1,1)-1))+1,0,IF(ROW($E62)=VALUE(LEFT(W$1,FIND("-",W$1,1)-1))+1,100-100/(1+ABS((SUMIF(INDEX($V:$V,ROW($V63)-VALUE(LEFT(W$1,FIND("-",W$1,1)-1))+1):$V63,"&gt;0",INDEX($V:$V,ROW($V63)-VALUE(LEFT(W$1,FIND("-",W$1,1)-1))+1):$V63)/COUNTIF(INDEX($V:$V,ROW($V63)-VALUE(LEFT(W$1,FIND("-",W$1,1)-1))+1):$V63,"&gt;0"))/(SUMIF(INDEX($V:$V,ROW($V63)-VALUE(LEFT(W$1,FIND("-",W$1,1)-1))+1):$V63,"&lt;0",INDEX($V:$V,ROW($V63)-VALUE(LEFT(W$1,FIND("-",W$1,1)-1))+1):$V63)/COUNTIF(INDEX($V:$V,ROW($V63)-VALUE(LEFT(W$1,FIND("-",W$1,1)-1))+1):$V63,"&lt;0")))),100-100/(1+ABS((SUMIF(INDEX($V:$V,ROW($V63)-VALUE(LEFT(W$1,FIND("-",W$1,1)-1))+1):$V63,"&gt;0",INDEX($V:$V,ROW($V63)-VALUE(LEFT(W$1,FIND("-",W$1,1)-1))+1):$V63)/VALUE(LEFT(W$1,FIND("-",W$1,1)-1)))/(SUMIF(INDEX($V:$V,ROW($V63)-VALUE(LEFT(W$1,FIND("-",W$1,1)-1))+1):$V63,"&lt;0",INDEX($V:$V,ROW($V63)-VALUE(LEFT(W$1,FIND("-",W$1,1)-1))+1):$V63)/VALUE(LEFT(W$1,FIND("-",W$1,1)-1)))))))</f>
        <v>74.025974025974023</v>
      </c>
      <c r="Y63">
        <f>IF(ROW($E63)&lt;=VALUE(LEFT(Y$1,FIND("-",Y$1,1)-1)),0,MAX(INDEX(C:C,ROW(C63)-VALUE(LEFT(Y$1,FIND("-",Y$1,1)-1))+1):C63))</f>
        <v>2.99</v>
      </c>
      <c r="Z63">
        <f>IF(ROW($E63)&lt;=VALUE(LEFT(Z$1,FIND("-",Z$1,1)-1)),0,MIN(INDEX(D:D,ROW(D63)-VALUE(LEFT(Z$1,FIND("-",Z$1,1)-1))+1):D63))</f>
        <v>2.4700000000000002</v>
      </c>
      <c r="AA63">
        <f t="shared" si="9"/>
        <v>88.461538461538453</v>
      </c>
      <c r="AB63">
        <f>IF(ROW($AA63)&lt;=VALUE(LEFT(AA$1,FIND("-",AA$1,1)-1))+VALUE(LEFT(AB$1,FIND("-",AB$1,1)-1)-1),0,AVERAGE(INDEX($AA:$AA,ROW($AA63)-VALUE(LEFT(AB$1,FIND("-",AB$1,1)-1))+1):$AA63))</f>
        <v>94.672364672364665</v>
      </c>
      <c r="AC63">
        <f>IF(ROW($AA63)&lt;=VALUE(LEFT(AA$1,FIND("-",AA$1,1)-1))+VALUE(LEFT(AB$1,FIND("-",AB$1,1)-1)-1)+VALUE(LEFT(AC$1,FIND("-",AC$1,1)-1)-1),0,AVERAGE(INDEX($AB:$AB,ROW($AB63)-VALUE(LEFT(AC$1,FIND("-",AC$1,1)-1))+1):$AB63))</f>
        <v>91.310541310541296</v>
      </c>
      <c r="AE63">
        <f t="shared" si="7"/>
        <v>17760000</v>
      </c>
      <c r="AG63" t="str">
        <f t="shared" si="8"/>
        <v/>
      </c>
    </row>
    <row r="64" spans="1:33" x14ac:dyDescent="0.25">
      <c r="A64" s="6">
        <v>36614</v>
      </c>
      <c r="B64">
        <v>2.92</v>
      </c>
      <c r="C64">
        <v>2.93</v>
      </c>
      <c r="D64">
        <v>2.88</v>
      </c>
      <c r="E64">
        <v>2.88</v>
      </c>
      <c r="F64">
        <v>1.66038</v>
      </c>
      <c r="G64">
        <v>329000</v>
      </c>
      <c r="I64" t="str">
        <f t="shared" si="1"/>
        <v/>
      </c>
      <c r="J64" t="str">
        <f t="shared" si="2"/>
        <v/>
      </c>
      <c r="K64" t="str">
        <f t="shared" si="3"/>
        <v>Overbought Above %D</v>
      </c>
      <c r="M64" s="11" t="str">
        <f t="shared" si="4"/>
        <v/>
      </c>
      <c r="O64">
        <f>IF(ROW($E64)&lt;=VALUE(LEFT(O$1,FIND("-",O$1,1)-1)),0,IF(ROW($E64)=VALUE(LEFT(O$1,FIND("-",O$1,1)-1))+1,AVERAGE(INDEX($E:$E,ROW($E64)-VALUE(LEFT(O$1,FIND("-",O$1,1)-1))):$E64),($E64*(2/(VALUE(LEFT(O$1,FIND("-",O$1,1)-1))+1)))+(O63*(1-(2/(VALUE(LEFT(O$1,FIND("-",O$1,1)-1))+1))))))</f>
        <v>0</v>
      </c>
      <c r="Q64">
        <f>IF(ROW($E64)&lt;=VALUE(LEFT(Q$1,FIND("-",Q$1,1)-1)),0,IF(ROW($E64)=VALUE(LEFT(Q$1,FIND("-",Q$1,1)-1))+1,AVERAGE(INDEX($E:$E,ROW($E64)-VALUE(LEFT(Q$1,FIND("-",Q$1,1)-1))):$E64),($E64*(2/(VALUE(LEFT(Q$1,FIND("-",Q$1,1)-1))+1)))+(Q63*(1-(2/(VALUE(LEFT(Q$1,FIND("-",Q$1,1)-1))+1))))))</f>
        <v>2.8011001386786183</v>
      </c>
      <c r="R64">
        <f>IF(ROW($E64)&lt;=VALUE(LEFT(R$1,FIND("-",R$1,1)-1)),0,IF(ROW($E64)=VALUE(LEFT(R$1,FIND("-",R$1,1)-1))+1,AVERAGE(INDEX($E:$E,ROW($E64)-VALUE(LEFT(R$1,FIND("-",R$1,1)-1))):$E64),($E64*(2/(VALUE(LEFT(R$1,FIND("-",R$1,1)-1))+1)))+(R63*(1-(2/(VALUE(LEFT(R$1,FIND("-",R$1,1)-1))+1))))))</f>
        <v>2.7695176164211492</v>
      </c>
      <c r="S64">
        <f t="shared" si="5"/>
        <v>3.1582522257469048E-2</v>
      </c>
      <c r="T64">
        <f>IF(ROW($E64)&lt;=MAX(VALUE(LEFT(Q$1,FIND("-",Q$1,1)-1)),VALUE(LEFT(R$1,FIND("-",R$1,1)-1)))+VALUE(LEFT(T$1,FIND("-",T$1,1)-1))-1,0,IF(ROW($E64)=MAX(VALUE(LEFT(Q$1,FIND("-",Q$1,1)-1)),VALUE(LEFT(R$1,FIND("-",R$1,1)-1)))+VALUE(LEFT(T$1,FIND("-",T$1,1)-1)),AVERAGE(INDEX($S:$S,ROW(S64)-VALUE(LEFT(T$1,FIND("-",T$1,1)-1))+1):S64),($S64*(2/(VALUE(LEFT(T$1,FIND("-",T$1,1)-1))+1)))+(T63*(1-(2/(VALUE(LEFT(T$1,FIND("-",T$1,1)-1))+1))))))</f>
        <v>7.5033157477013912E-3</v>
      </c>
      <c r="V64">
        <f t="shared" si="0"/>
        <v>-5.0000000000000266E-2</v>
      </c>
      <c r="W64">
        <f>IF(ROW($E64)&lt;=VALUE(LEFT(W$1,FIND("-",W$1,1)-1))+1,0,IF(ROW($E63)=VALUE(LEFT(W$1,FIND("-",W$1,1)-1))+1,100-100/(1+ABS((SUMIF(INDEX($V:$V,ROW($V64)-VALUE(LEFT(W$1,FIND("-",W$1,1)-1))+1):$V64,"&gt;0",INDEX($V:$V,ROW($V64)-VALUE(LEFT(W$1,FIND("-",W$1,1)-1))+1):$V64)/COUNTIF(INDEX($V:$V,ROW($V64)-VALUE(LEFT(W$1,FIND("-",W$1,1)-1))+1):$V64,"&gt;0"))/(SUMIF(INDEX($V:$V,ROW($V64)-VALUE(LEFT(W$1,FIND("-",W$1,1)-1))+1):$V64,"&lt;0",INDEX($V:$V,ROW($V64)-VALUE(LEFT(W$1,FIND("-",W$1,1)-1))+1):$V64)/COUNTIF(INDEX($V:$V,ROW($V64)-VALUE(LEFT(W$1,FIND("-",W$1,1)-1))+1):$V64,"&lt;0")))),100-100/(1+ABS((SUMIF(INDEX($V:$V,ROW($V64)-VALUE(LEFT(W$1,FIND("-",W$1,1)-1))+1):$V64,"&gt;0",INDEX($V:$V,ROW($V64)-VALUE(LEFT(W$1,FIND("-",W$1,1)-1))+1):$V64)/VALUE(LEFT(W$1,FIND("-",W$1,1)-1)))/(SUMIF(INDEX($V:$V,ROW($V64)-VALUE(LEFT(W$1,FIND("-",W$1,1)-1))+1):$V64,"&lt;0",INDEX($V:$V,ROW($V64)-VALUE(LEFT(W$1,FIND("-",W$1,1)-1))+1):$V64)/VALUE(LEFT(W$1,FIND("-",W$1,1)-1)))))))</f>
        <v>68.749999999999972</v>
      </c>
      <c r="Y64">
        <f>IF(ROW($E64)&lt;=VALUE(LEFT(Y$1,FIND("-",Y$1,1)-1)),0,MAX(INDEX(C:C,ROW(C64)-VALUE(LEFT(Y$1,FIND("-",Y$1,1)-1))+1):C64))</f>
        <v>2.99</v>
      </c>
      <c r="Z64">
        <f>IF(ROW($E64)&lt;=VALUE(LEFT(Z$1,FIND("-",Z$1,1)-1)),0,MIN(INDEX(D:D,ROW(D64)-VALUE(LEFT(Z$1,FIND("-",Z$1,1)-1))+1):D64))</f>
        <v>2.59</v>
      </c>
      <c r="AA64">
        <f t="shared" si="9"/>
        <v>72.499999999999943</v>
      </c>
      <c r="AB64">
        <f>IF(ROW($AA64)&lt;=VALUE(LEFT(AA$1,FIND("-",AA$1,1)-1))+VALUE(LEFT(AB$1,FIND("-",AB$1,1)-1)-1),0,AVERAGE(INDEX($AA:$AA,ROW($AA64)-VALUE(LEFT(AB$1,FIND("-",AB$1,1)-1))+1):$AA64))</f>
        <v>86.987179487179461</v>
      </c>
      <c r="AC64">
        <f>IF(ROW($AA64)&lt;=VALUE(LEFT(AA$1,FIND("-",AA$1,1)-1))+VALUE(LEFT(AB$1,FIND("-",AB$1,1)-1)-1)+VALUE(LEFT(AC$1,FIND("-",AC$1,1)-1)-1),0,AVERAGE(INDEX($AB:$AB,ROW($AB64)-VALUE(LEFT(AC$1,FIND("-",AC$1,1)-1))+1):$AB64))</f>
        <v>91.911206077872734</v>
      </c>
      <c r="AE64">
        <f t="shared" si="7"/>
        <v>17431000</v>
      </c>
      <c r="AG64" t="str">
        <f t="shared" si="8"/>
        <v/>
      </c>
    </row>
    <row r="65" spans="1:33" x14ac:dyDescent="0.25">
      <c r="A65" s="6">
        <v>36615</v>
      </c>
      <c r="B65">
        <v>2.9</v>
      </c>
      <c r="C65">
        <v>2.92</v>
      </c>
      <c r="D65">
        <v>2.74</v>
      </c>
      <c r="E65">
        <v>2.75</v>
      </c>
      <c r="F65">
        <v>1.585432</v>
      </c>
      <c r="G65">
        <v>167000</v>
      </c>
      <c r="I65" t="str">
        <f t="shared" si="1"/>
        <v/>
      </c>
      <c r="J65" t="str">
        <f t="shared" si="2"/>
        <v/>
      </c>
      <c r="K65" t="str">
        <f t="shared" si="3"/>
        <v>Overbought Above %D</v>
      </c>
      <c r="M65" s="11" t="str">
        <f t="shared" si="4"/>
        <v/>
      </c>
      <c r="O65">
        <f>IF(ROW($E65)&lt;=VALUE(LEFT(O$1,FIND("-",O$1,1)-1)),0,IF(ROW($E65)=VALUE(LEFT(O$1,FIND("-",O$1,1)-1))+1,AVERAGE(INDEX($E:$E,ROW($E65)-VALUE(LEFT(O$1,FIND("-",O$1,1)-1))):$E65),($E65*(2/(VALUE(LEFT(O$1,FIND("-",O$1,1)-1))+1)))+(O64*(1-(2/(VALUE(LEFT(O$1,FIND("-",O$1,1)-1))+1))))))</f>
        <v>0</v>
      </c>
      <c r="Q65">
        <f>IF(ROW($E65)&lt;=VALUE(LEFT(Q$1,FIND("-",Q$1,1)-1)),0,IF(ROW($E65)=VALUE(LEFT(Q$1,FIND("-",Q$1,1)-1))+1,AVERAGE(INDEX($E:$E,ROW($E65)-VALUE(LEFT(Q$1,FIND("-",Q$1,1)-1))):$E65),($E65*(2/(VALUE(LEFT(Q$1,FIND("-",Q$1,1)-1))+1)))+(Q64*(1-(2/(VALUE(LEFT(Q$1,FIND("-",Q$1,1)-1))+1))))))</f>
        <v>2.7932385788819074</v>
      </c>
      <c r="R65">
        <f>IF(ROW($E65)&lt;=VALUE(LEFT(R$1,FIND("-",R$1,1)-1)),0,IF(ROW($E65)=VALUE(LEFT(R$1,FIND("-",R$1,1)-1))+1,AVERAGE(INDEX($E:$E,ROW($E65)-VALUE(LEFT(R$1,FIND("-",R$1,1)-1))):$E65),($E65*(2/(VALUE(LEFT(R$1,FIND("-",R$1,1)-1))+1)))+(R64*(1-(2/(VALUE(LEFT(R$1,FIND("-",R$1,1)-1))+1))))))</f>
        <v>2.7680718670566198</v>
      </c>
      <c r="S65">
        <f t="shared" si="5"/>
        <v>2.5166711825287624E-2</v>
      </c>
      <c r="T65">
        <f>IF(ROW($E65)&lt;=MAX(VALUE(LEFT(Q$1,FIND("-",Q$1,1)-1)),VALUE(LEFT(R$1,FIND("-",R$1,1)-1)))+VALUE(LEFT(T$1,FIND("-",T$1,1)-1))-1,0,IF(ROW($E65)=MAX(VALUE(LEFT(Q$1,FIND("-",Q$1,1)-1)),VALUE(LEFT(R$1,FIND("-",R$1,1)-1)))+VALUE(LEFT(T$1,FIND("-",T$1,1)-1)),AVERAGE(INDEX($S:$S,ROW(S65)-VALUE(LEFT(T$1,FIND("-",T$1,1)-1))+1):S65),($S65*(2/(VALUE(LEFT(T$1,FIND("-",T$1,1)-1))+1)))+(T64*(1-(2/(VALUE(LEFT(T$1,FIND("-",T$1,1)-1))+1))))))</f>
        <v>1.1035994963218639E-2</v>
      </c>
      <c r="V65">
        <f t="shared" si="0"/>
        <v>-0.12999999999999989</v>
      </c>
      <c r="W65">
        <f>IF(ROW($E65)&lt;=VALUE(LEFT(W$1,FIND("-",W$1,1)-1))+1,0,IF(ROW($E64)=VALUE(LEFT(W$1,FIND("-",W$1,1)-1))+1,100-100/(1+ABS((SUMIF(INDEX($V:$V,ROW($V65)-VALUE(LEFT(W$1,FIND("-",W$1,1)-1))+1):$V65,"&gt;0",INDEX($V:$V,ROW($V65)-VALUE(LEFT(W$1,FIND("-",W$1,1)-1))+1):$V65)/COUNTIF(INDEX($V:$V,ROW($V65)-VALUE(LEFT(W$1,FIND("-",W$1,1)-1))+1):$V65,"&gt;0"))/(SUMIF(INDEX($V:$V,ROW($V65)-VALUE(LEFT(W$1,FIND("-",W$1,1)-1))+1):$V65,"&lt;0",INDEX($V:$V,ROW($V65)-VALUE(LEFT(W$1,FIND("-",W$1,1)-1))+1):$V65)/COUNTIF(INDEX($V:$V,ROW($V65)-VALUE(LEFT(W$1,FIND("-",W$1,1)-1))+1):$V65,"&lt;0")))),100-100/(1+ABS((SUMIF(INDEX($V:$V,ROW($V65)-VALUE(LEFT(W$1,FIND("-",W$1,1)-1))+1):$V65,"&gt;0",INDEX($V:$V,ROW($V65)-VALUE(LEFT(W$1,FIND("-",W$1,1)-1))+1):$V65)/VALUE(LEFT(W$1,FIND("-",W$1,1)-1)))/(SUMIF(INDEX($V:$V,ROW($V65)-VALUE(LEFT(W$1,FIND("-",W$1,1)-1))+1):$V65,"&lt;0",INDEX($V:$V,ROW($V65)-VALUE(LEFT(W$1,FIND("-",W$1,1)-1))+1):$V65)/VALUE(LEFT(W$1,FIND("-",W$1,1)-1)))))))</f>
        <v>47.945205479452071</v>
      </c>
      <c r="Y65">
        <f>IF(ROW($E65)&lt;=VALUE(LEFT(Y$1,FIND("-",Y$1,1)-1)),0,MAX(INDEX(C:C,ROW(C65)-VALUE(LEFT(Y$1,FIND("-",Y$1,1)-1))+1):C65))</f>
        <v>2.99</v>
      </c>
      <c r="Z65">
        <f>IF(ROW($E65)&lt;=VALUE(LEFT(Z$1,FIND("-",Z$1,1)-1)),0,MIN(INDEX(D:D,ROW(D65)-VALUE(LEFT(Z$1,FIND("-",Z$1,1)-1))+1):D65))</f>
        <v>2.59</v>
      </c>
      <c r="AA65">
        <f t="shared" si="9"/>
        <v>40</v>
      </c>
      <c r="AB65">
        <f>IF(ROW($AA65)&lt;=VALUE(LEFT(AA$1,FIND("-",AA$1,1)-1))+VALUE(LEFT(AB$1,FIND("-",AB$1,1)-1)-1),0,AVERAGE(INDEX($AA:$AA,ROW($AA65)-VALUE(LEFT(AB$1,FIND("-",AB$1,1)-1))+1):$AA65))</f>
        <v>66.987179487179461</v>
      </c>
      <c r="AC65">
        <f>IF(ROW($AA65)&lt;=VALUE(LEFT(AA$1,FIND("-",AA$1,1)-1))+VALUE(LEFT(AB$1,FIND("-",AB$1,1)-1)-1)+VALUE(LEFT(AC$1,FIND("-",AC$1,1)-1)-1),0,AVERAGE(INDEX($AB:$AB,ROW($AB65)-VALUE(LEFT(AC$1,FIND("-",AC$1,1)-1))+1):$AB65))</f>
        <v>82.882241215574524</v>
      </c>
      <c r="AE65">
        <f t="shared" si="7"/>
        <v>17264000</v>
      </c>
      <c r="AG65" t="str">
        <f t="shared" si="8"/>
        <v/>
      </c>
    </row>
    <row r="66" spans="1:33" x14ac:dyDescent="0.25">
      <c r="A66" s="6">
        <v>36616</v>
      </c>
      <c r="B66">
        <v>2.78</v>
      </c>
      <c r="C66">
        <v>2.8</v>
      </c>
      <c r="D66">
        <v>2.74</v>
      </c>
      <c r="E66">
        <v>2.75</v>
      </c>
      <c r="F66">
        <v>1.585432</v>
      </c>
      <c r="G66">
        <v>259000</v>
      </c>
      <c r="I66" t="str">
        <f t="shared" si="1"/>
        <v/>
      </c>
      <c r="J66" t="str">
        <f t="shared" si="2"/>
        <v/>
      </c>
      <c r="K66" t="str">
        <f t="shared" si="3"/>
        <v>Sell</v>
      </c>
      <c r="M66" s="11" t="str">
        <f t="shared" si="4"/>
        <v>Sell</v>
      </c>
      <c r="O66">
        <f>IF(ROW($E66)&lt;=VALUE(LEFT(O$1,FIND("-",O$1,1)-1)),0,IF(ROW($E66)=VALUE(LEFT(O$1,FIND("-",O$1,1)-1))+1,AVERAGE(INDEX($E:$E,ROW($E66)-VALUE(LEFT(O$1,FIND("-",O$1,1)-1))):$E66),($E66*(2/(VALUE(LEFT(O$1,FIND("-",O$1,1)-1))+1)))+(O65*(1-(2/(VALUE(LEFT(O$1,FIND("-",O$1,1)-1))+1))))))</f>
        <v>0</v>
      </c>
      <c r="Q66">
        <f>IF(ROW($E66)&lt;=VALUE(LEFT(Q$1,FIND("-",Q$1,1)-1)),0,IF(ROW($E66)=VALUE(LEFT(Q$1,FIND("-",Q$1,1)-1))+1,AVERAGE(INDEX($E:$E,ROW($E66)-VALUE(LEFT(Q$1,FIND("-",Q$1,1)-1))):$E66),($E66*(2/(VALUE(LEFT(Q$1,FIND("-",Q$1,1)-1))+1)))+(Q65*(1-(2/(VALUE(LEFT(Q$1,FIND("-",Q$1,1)-1))+1))))))</f>
        <v>2.7865864898231525</v>
      </c>
      <c r="R66">
        <f>IF(ROW($E66)&lt;=VALUE(LEFT(R$1,FIND("-",R$1,1)-1)),0,IF(ROW($E66)=VALUE(LEFT(R$1,FIND("-",R$1,1)-1))+1,AVERAGE(INDEX($E:$E,ROW($E66)-VALUE(LEFT(R$1,FIND("-",R$1,1)-1))):$E66),($E66*(2/(VALUE(LEFT(R$1,FIND("-",R$1,1)-1))+1)))+(R65*(1-(2/(VALUE(LEFT(R$1,FIND("-",R$1,1)-1))+1))))))</f>
        <v>2.7667332102376108</v>
      </c>
      <c r="S66">
        <f t="shared" si="5"/>
        <v>1.9853279585541728E-2</v>
      </c>
      <c r="T66">
        <f>IF(ROW($E66)&lt;=MAX(VALUE(LEFT(Q$1,FIND("-",Q$1,1)-1)),VALUE(LEFT(R$1,FIND("-",R$1,1)-1)))+VALUE(LEFT(T$1,FIND("-",T$1,1)-1))-1,0,IF(ROW($E66)=MAX(VALUE(LEFT(Q$1,FIND("-",Q$1,1)-1)),VALUE(LEFT(R$1,FIND("-",R$1,1)-1)))+VALUE(LEFT(T$1,FIND("-",T$1,1)-1)),AVERAGE(INDEX($S:$S,ROW(S66)-VALUE(LEFT(T$1,FIND("-",T$1,1)-1))+1):S66),($S66*(2/(VALUE(LEFT(T$1,FIND("-",T$1,1)-1))+1)))+(T65*(1-(2/(VALUE(LEFT(T$1,FIND("-",T$1,1)-1))+1))))))</f>
        <v>1.2799451887683257E-2</v>
      </c>
      <c r="V66">
        <f t="shared" ref="V66:V129" si="10">IFERROR(1*(E66-E65),"")</f>
        <v>0</v>
      </c>
      <c r="W66">
        <f>IF(ROW($E66)&lt;=VALUE(LEFT(W$1,FIND("-",W$1,1)-1))+1,0,IF(ROW($E65)=VALUE(LEFT(W$1,FIND("-",W$1,1)-1))+1,100-100/(1+ABS((SUMIF(INDEX($V:$V,ROW($V66)-VALUE(LEFT(W$1,FIND("-",W$1,1)-1))+1):$V66,"&gt;0",INDEX($V:$V,ROW($V66)-VALUE(LEFT(W$1,FIND("-",W$1,1)-1))+1):$V66)/COUNTIF(INDEX($V:$V,ROW($V66)-VALUE(LEFT(W$1,FIND("-",W$1,1)-1))+1):$V66,"&gt;0"))/(SUMIF(INDEX($V:$V,ROW($V66)-VALUE(LEFT(W$1,FIND("-",W$1,1)-1))+1):$V66,"&lt;0",INDEX($V:$V,ROW($V66)-VALUE(LEFT(W$1,FIND("-",W$1,1)-1))+1):$V66)/COUNTIF(INDEX($V:$V,ROW($V66)-VALUE(LEFT(W$1,FIND("-",W$1,1)-1))+1):$V66,"&lt;0")))),100-100/(1+ABS((SUMIF(INDEX($V:$V,ROW($V66)-VALUE(LEFT(W$1,FIND("-",W$1,1)-1))+1):$V66,"&gt;0",INDEX($V:$V,ROW($V66)-VALUE(LEFT(W$1,FIND("-",W$1,1)-1))+1):$V66)/VALUE(LEFT(W$1,FIND("-",W$1,1)-1)))/(SUMIF(INDEX($V:$V,ROW($V66)-VALUE(LEFT(W$1,FIND("-",W$1,1)-1))+1):$V66,"&lt;0",INDEX($V:$V,ROW($V66)-VALUE(LEFT(W$1,FIND("-",W$1,1)-1))+1):$V66)/VALUE(LEFT(W$1,FIND("-",W$1,1)-1)))))))</f>
        <v>48.611111111111114</v>
      </c>
      <c r="Y66">
        <f>IF(ROW($E66)&lt;=VALUE(LEFT(Y$1,FIND("-",Y$1,1)-1)),0,MAX(INDEX(C:C,ROW(C66)-VALUE(LEFT(Y$1,FIND("-",Y$1,1)-1))+1):C66))</f>
        <v>2.99</v>
      </c>
      <c r="Z66">
        <f>IF(ROW($E66)&lt;=VALUE(LEFT(Z$1,FIND("-",Z$1,1)-1)),0,MIN(INDEX(D:D,ROW(D66)-VALUE(LEFT(Z$1,FIND("-",Z$1,1)-1))+1):D66))</f>
        <v>2.59</v>
      </c>
      <c r="AA66">
        <f t="shared" si="9"/>
        <v>40</v>
      </c>
      <c r="AB66">
        <f>IF(ROW($AA66)&lt;=VALUE(LEFT(AA$1,FIND("-",AA$1,1)-1))+VALUE(LEFT(AB$1,FIND("-",AB$1,1)-1)-1),0,AVERAGE(INDEX($AA:$AA,ROW($AA66)-VALUE(LEFT(AB$1,FIND("-",AB$1,1)-1))+1):$AA66))</f>
        <v>50.833333333333314</v>
      </c>
      <c r="AC66">
        <f>IF(ROW($AA66)&lt;=VALUE(LEFT(AA$1,FIND("-",AA$1,1)-1))+VALUE(LEFT(AB$1,FIND("-",AB$1,1)-1)-1)+VALUE(LEFT(AC$1,FIND("-",AC$1,1)-1)-1),0,AVERAGE(INDEX($AB:$AB,ROW($AB66)-VALUE(LEFT(AC$1,FIND("-",AC$1,1)-1))+1):$AB66))</f>
        <v>68.269230769230745</v>
      </c>
      <c r="AE66">
        <f t="shared" si="7"/>
        <v>17264000</v>
      </c>
      <c r="AG66" t="str">
        <f t="shared" si="8"/>
        <v>Sell</v>
      </c>
    </row>
    <row r="67" spans="1:33" x14ac:dyDescent="0.25">
      <c r="A67" s="6">
        <v>36619</v>
      </c>
      <c r="B67">
        <v>2.78</v>
      </c>
      <c r="C67">
        <v>2.84</v>
      </c>
      <c r="D67">
        <v>2.72</v>
      </c>
      <c r="E67">
        <v>2.74</v>
      </c>
      <c r="F67">
        <v>1.5796669999999999</v>
      </c>
      <c r="G67">
        <v>144000</v>
      </c>
      <c r="I67" t="str">
        <f t="shared" ref="I67:I130" si="11">IF(AND(T67&gt;=S67,T66&lt;S66),"Bearish",IF(AND(T67&lt;S67,T66&gt;=S66),"Bullish",""))</f>
        <v/>
      </c>
      <c r="J67" t="str">
        <f t="shared" ref="J67:J130" si="12">IF(W67&gt;70,"Overbought",IF(W67&lt;30,"Oversold",""))</f>
        <v/>
      </c>
      <c r="K67" t="str">
        <f t="shared" ref="K67:K130" si="13">IF(AND(AC67&lt;20,AC67&gt;AB67),"Oversold Above %D",IF(AND(AC67&lt;20,AC67&lt;=AB67),"Oversold Below %D",IF(AND(AC67&gt;80,AC67&lt;AB67),"Overbought Below %D",IF(AND(AC67&gt;80,AC67&gt;=AB67),"Overbought Above %D",IF(AND(AC67&gt;=20,LEFT(K66,5)="Overs"),"Buy",IF(AND(AC67&lt;=80,LEFT(K66,5)="Overb"),"Sell",""))))))</f>
        <v/>
      </c>
      <c r="M67" s="11" t="str">
        <f t="shared" ref="M67:M130" si="14">IF(K67="Buy","Buy",IF(K67="Sell","Sell",""))</f>
        <v/>
      </c>
      <c r="O67">
        <f>IF(ROW($E67)&lt;=VALUE(LEFT(O$1,FIND("-",O$1,1)-1)),0,IF(ROW($E67)=VALUE(LEFT(O$1,FIND("-",O$1,1)-1))+1,AVERAGE(INDEX($E:$E,ROW($E67)-VALUE(LEFT(O$1,FIND("-",O$1,1)-1))):$E67),($E67*(2/(VALUE(LEFT(O$1,FIND("-",O$1,1)-1))+1)))+(O66*(1-(2/(VALUE(LEFT(O$1,FIND("-",O$1,1)-1))+1))))))</f>
        <v>0</v>
      </c>
      <c r="Q67">
        <f>IF(ROW($E67)&lt;=VALUE(LEFT(Q$1,FIND("-",Q$1,1)-1)),0,IF(ROW($E67)=VALUE(LEFT(Q$1,FIND("-",Q$1,1)-1))+1,AVERAGE(INDEX($E:$E,ROW($E67)-VALUE(LEFT(Q$1,FIND("-",Q$1,1)-1))):$E67),($E67*(2/(VALUE(LEFT(Q$1,FIND("-",Q$1,1)-1))+1)))+(Q66*(1-(2/(VALUE(LEFT(Q$1,FIND("-",Q$1,1)-1))+1))))))</f>
        <v>2.7794193375426675</v>
      </c>
      <c r="R67">
        <f>IF(ROW($E67)&lt;=VALUE(LEFT(R$1,FIND("-",R$1,1)-1)),0,IF(ROW($E67)=VALUE(LEFT(R$1,FIND("-",R$1,1)-1))+1,AVERAGE(INDEX($E:$E,ROW($E67)-VALUE(LEFT(R$1,FIND("-",R$1,1)-1))):$E67),($E67*(2/(VALUE(LEFT(R$1,FIND("-",R$1,1)-1))+1)))+(R66*(1-(2/(VALUE(LEFT(R$1,FIND("-",R$1,1)-1))+1))))))</f>
        <v>2.7647529724422322</v>
      </c>
      <c r="S67">
        <f t="shared" ref="S67:S130" si="15">IF(ROW($E67)&lt;=MAX(VALUE(LEFT(Q$1,FIND("-",Q$1,1)-1)),VALUE(LEFT(R$1,FIND("-",R$1,1)-1))),0,Q67-R67)</f>
        <v>1.4666365100435286E-2</v>
      </c>
      <c r="T67">
        <f>IF(ROW($E67)&lt;=MAX(VALUE(LEFT(Q$1,FIND("-",Q$1,1)-1)),VALUE(LEFT(R$1,FIND("-",R$1,1)-1)))+VALUE(LEFT(T$1,FIND("-",T$1,1)-1))-1,0,IF(ROW($E67)=MAX(VALUE(LEFT(Q$1,FIND("-",Q$1,1)-1)),VALUE(LEFT(R$1,FIND("-",R$1,1)-1)))+VALUE(LEFT(T$1,FIND("-",T$1,1)-1)),AVERAGE(INDEX($S:$S,ROW(S67)-VALUE(LEFT(T$1,FIND("-",T$1,1)-1))+1):S67),($S67*(2/(VALUE(LEFT(T$1,FIND("-",T$1,1)-1))+1)))+(T66*(1-(2/(VALUE(LEFT(T$1,FIND("-",T$1,1)-1))+1))))))</f>
        <v>1.3172834530233664E-2</v>
      </c>
      <c r="V67">
        <f t="shared" si="10"/>
        <v>-9.9999999999997868E-3</v>
      </c>
      <c r="W67">
        <f>IF(ROW($E67)&lt;=VALUE(LEFT(W$1,FIND("-",W$1,1)-1))+1,0,IF(ROW($E66)=VALUE(LEFT(W$1,FIND("-",W$1,1)-1))+1,100-100/(1+ABS((SUMIF(INDEX($V:$V,ROW($V67)-VALUE(LEFT(W$1,FIND("-",W$1,1)-1))+1):$V67,"&gt;0",INDEX($V:$V,ROW($V67)-VALUE(LEFT(W$1,FIND("-",W$1,1)-1))+1):$V67)/COUNTIF(INDEX($V:$V,ROW($V67)-VALUE(LEFT(W$1,FIND("-",W$1,1)-1))+1):$V67,"&gt;0"))/(SUMIF(INDEX($V:$V,ROW($V67)-VALUE(LEFT(W$1,FIND("-",W$1,1)-1))+1):$V67,"&lt;0",INDEX($V:$V,ROW($V67)-VALUE(LEFT(W$1,FIND("-",W$1,1)-1))+1):$V67)/COUNTIF(INDEX($V:$V,ROW($V67)-VALUE(LEFT(W$1,FIND("-",W$1,1)-1))+1):$V67,"&lt;0")))),100-100/(1+ABS((SUMIF(INDEX($V:$V,ROW($V67)-VALUE(LEFT(W$1,FIND("-",W$1,1)-1))+1):$V67,"&gt;0",INDEX($V:$V,ROW($V67)-VALUE(LEFT(W$1,FIND("-",W$1,1)-1))+1):$V67)/VALUE(LEFT(W$1,FIND("-",W$1,1)-1)))/(SUMIF(INDEX($V:$V,ROW($V67)-VALUE(LEFT(W$1,FIND("-",W$1,1)-1))+1):$V67,"&lt;0",INDEX($V:$V,ROW($V67)-VALUE(LEFT(W$1,FIND("-",W$1,1)-1))+1):$V67)/VALUE(LEFT(W$1,FIND("-",W$1,1)-1)))))))</f>
        <v>54.6875</v>
      </c>
      <c r="Y67">
        <f>IF(ROW($E67)&lt;=VALUE(LEFT(Y$1,FIND("-",Y$1,1)-1)),0,MAX(INDEX(C:C,ROW(C67)-VALUE(LEFT(Y$1,FIND("-",Y$1,1)-1))+1):C67))</f>
        <v>2.99</v>
      </c>
      <c r="Z67">
        <f>IF(ROW($E67)&lt;=VALUE(LEFT(Z$1,FIND("-",Z$1,1)-1)),0,MIN(INDEX(D:D,ROW(D67)-VALUE(LEFT(Z$1,FIND("-",Z$1,1)-1))+1):D67))</f>
        <v>2.59</v>
      </c>
      <c r="AA67">
        <f t="shared" si="9"/>
        <v>37.500000000000057</v>
      </c>
      <c r="AB67">
        <f>IF(ROW($AA67)&lt;=VALUE(LEFT(AA$1,FIND("-",AA$1,1)-1))+VALUE(LEFT(AB$1,FIND("-",AB$1,1)-1)-1),0,AVERAGE(INDEX($AA:$AA,ROW($AA67)-VALUE(LEFT(AB$1,FIND("-",AB$1,1)-1))+1):$AA67))</f>
        <v>39.166666666666686</v>
      </c>
      <c r="AC67">
        <f>IF(ROW($AA67)&lt;=VALUE(LEFT(AA$1,FIND("-",AA$1,1)-1))+VALUE(LEFT(AB$1,FIND("-",AB$1,1)-1)-1)+VALUE(LEFT(AC$1,FIND("-",AC$1,1)-1)-1),0,AVERAGE(INDEX($AB:$AB,ROW($AB67)-VALUE(LEFT(AC$1,FIND("-",AC$1,1)-1))+1):$AB67))</f>
        <v>52.329059829059815</v>
      </c>
      <c r="AE67">
        <f t="shared" ref="AE67:AE130" si="16">IFERROR(IF($E67=$E66,AE66,IF($E67&gt;$E66,AE66+$G67,IF($E67&lt;$E66,AE66-$G67,""))),"")</f>
        <v>17120000</v>
      </c>
      <c r="AG67" t="str">
        <f t="shared" ref="AG67:AG130" si="17">IF(K67="Buy","Buy",IF(K67="Sell","Sell",""))</f>
        <v/>
      </c>
    </row>
    <row r="68" spans="1:33" x14ac:dyDescent="0.25">
      <c r="A68" s="6">
        <v>36620</v>
      </c>
      <c r="B68">
        <v>2.74</v>
      </c>
      <c r="C68">
        <v>2.78</v>
      </c>
      <c r="D68">
        <v>2.72</v>
      </c>
      <c r="E68">
        <v>2.74</v>
      </c>
      <c r="F68">
        <v>1.5796669999999999</v>
      </c>
      <c r="G68">
        <v>159000</v>
      </c>
      <c r="I68" t="str">
        <f t="shared" si="11"/>
        <v>Bearish</v>
      </c>
      <c r="J68" t="str">
        <f t="shared" si="12"/>
        <v/>
      </c>
      <c r="K68" t="str">
        <f t="shared" si="13"/>
        <v/>
      </c>
      <c r="M68" s="11" t="str">
        <f t="shared" si="14"/>
        <v/>
      </c>
      <c r="O68">
        <f>IF(ROW($E68)&lt;=VALUE(LEFT(O$1,FIND("-",O$1,1)-1)),0,IF(ROW($E68)=VALUE(LEFT(O$1,FIND("-",O$1,1)-1))+1,AVERAGE(INDEX($E:$E,ROW($E68)-VALUE(LEFT(O$1,FIND("-",O$1,1)-1))):$E68),($E68*(2/(VALUE(LEFT(O$1,FIND("-",O$1,1)-1))+1)))+(O67*(1-(2/(VALUE(LEFT(O$1,FIND("-",O$1,1)-1))+1))))))</f>
        <v>0</v>
      </c>
      <c r="Q68">
        <f>IF(ROW($E68)&lt;=VALUE(LEFT(Q$1,FIND("-",Q$1,1)-1)),0,IF(ROW($E68)=VALUE(LEFT(Q$1,FIND("-",Q$1,1)-1))+1,AVERAGE(INDEX($E:$E,ROW($E68)-VALUE(LEFT(Q$1,FIND("-",Q$1,1)-1))):$E68),($E68*(2/(VALUE(LEFT(Q$1,FIND("-",Q$1,1)-1))+1)))+(Q67*(1-(2/(VALUE(LEFT(Q$1,FIND("-",Q$1,1)-1))+1))))))</f>
        <v>2.7733548240745649</v>
      </c>
      <c r="R68">
        <f>IF(ROW($E68)&lt;=VALUE(LEFT(R$1,FIND("-",R$1,1)-1)),0,IF(ROW($E68)=VALUE(LEFT(R$1,FIND("-",R$1,1)-1))+1,AVERAGE(INDEX($E:$E,ROW($E68)-VALUE(LEFT(R$1,FIND("-",R$1,1)-1))):$E68),($E68*(2/(VALUE(LEFT(R$1,FIND("-",R$1,1)-1))+1)))+(R67*(1-(2/(VALUE(LEFT(R$1,FIND("-",R$1,1)-1))+1))))))</f>
        <v>2.7629194189279929</v>
      </c>
      <c r="S68">
        <f t="shared" si="15"/>
        <v>1.0435405146572041E-2</v>
      </c>
      <c r="T68">
        <f>IF(ROW($E68)&lt;=MAX(VALUE(LEFT(Q$1,FIND("-",Q$1,1)-1)),VALUE(LEFT(R$1,FIND("-",R$1,1)-1)))+VALUE(LEFT(T$1,FIND("-",T$1,1)-1))-1,0,IF(ROW($E68)=MAX(VALUE(LEFT(Q$1,FIND("-",Q$1,1)-1)),VALUE(LEFT(R$1,FIND("-",R$1,1)-1)))+VALUE(LEFT(T$1,FIND("-",T$1,1)-1)),AVERAGE(INDEX($S:$S,ROW(S68)-VALUE(LEFT(T$1,FIND("-",T$1,1)-1))+1):S68),($S68*(2/(VALUE(LEFT(T$1,FIND("-",T$1,1)-1))+1)))+(T67*(1-(2/(VALUE(LEFT(T$1,FIND("-",T$1,1)-1))+1))))))</f>
        <v>1.262534865350134E-2</v>
      </c>
      <c r="V68">
        <f t="shared" si="10"/>
        <v>0</v>
      </c>
      <c r="W68">
        <f>IF(ROW($E68)&lt;=VALUE(LEFT(W$1,FIND("-",W$1,1)-1))+1,0,IF(ROW($E67)=VALUE(LEFT(W$1,FIND("-",W$1,1)-1))+1,100-100/(1+ABS((SUMIF(INDEX($V:$V,ROW($V68)-VALUE(LEFT(W$1,FIND("-",W$1,1)-1))+1):$V68,"&gt;0",INDEX($V:$V,ROW($V68)-VALUE(LEFT(W$1,FIND("-",W$1,1)-1))+1):$V68)/COUNTIF(INDEX($V:$V,ROW($V68)-VALUE(LEFT(W$1,FIND("-",W$1,1)-1))+1):$V68,"&gt;0"))/(SUMIF(INDEX($V:$V,ROW($V68)-VALUE(LEFT(W$1,FIND("-",W$1,1)-1))+1):$V68,"&lt;0",INDEX($V:$V,ROW($V68)-VALUE(LEFT(W$1,FIND("-",W$1,1)-1))+1):$V68)/COUNTIF(INDEX($V:$V,ROW($V68)-VALUE(LEFT(W$1,FIND("-",W$1,1)-1))+1):$V68,"&lt;0")))),100-100/(1+ABS((SUMIF(INDEX($V:$V,ROW($V68)-VALUE(LEFT(W$1,FIND("-",W$1,1)-1))+1):$V68,"&gt;0",INDEX($V:$V,ROW($V68)-VALUE(LEFT(W$1,FIND("-",W$1,1)-1))+1):$V68)/VALUE(LEFT(W$1,FIND("-",W$1,1)-1)))/(SUMIF(INDEX($V:$V,ROW($V68)-VALUE(LEFT(W$1,FIND("-",W$1,1)-1))+1):$V68,"&lt;0",INDEX($V:$V,ROW($V68)-VALUE(LEFT(W$1,FIND("-",W$1,1)-1))+1):$V68)/VALUE(LEFT(W$1,FIND("-",W$1,1)-1)))))))</f>
        <v>57.37704918032788</v>
      </c>
      <c r="Y68">
        <f>IF(ROW($E68)&lt;=VALUE(LEFT(Y$1,FIND("-",Y$1,1)-1)),0,MAX(INDEX(C:C,ROW(C68)-VALUE(LEFT(Y$1,FIND("-",Y$1,1)-1))+1):C68))</f>
        <v>2.99</v>
      </c>
      <c r="Z68">
        <f>IF(ROW($E68)&lt;=VALUE(LEFT(Z$1,FIND("-",Z$1,1)-1)),0,MIN(INDEX(D:D,ROW(D68)-VALUE(LEFT(Z$1,FIND("-",Z$1,1)-1))+1):D68))</f>
        <v>2.6</v>
      </c>
      <c r="AA68">
        <f t="shared" si="9"/>
        <v>35.897435897435919</v>
      </c>
      <c r="AB68">
        <f>IF(ROW($AA68)&lt;=VALUE(LEFT(AA$1,FIND("-",AA$1,1)-1))+VALUE(LEFT(AB$1,FIND("-",AB$1,1)-1)-1),0,AVERAGE(INDEX($AA:$AA,ROW($AA68)-VALUE(LEFT(AB$1,FIND("-",AB$1,1)-1))+1):$AA68))</f>
        <v>37.799145299145323</v>
      </c>
      <c r="AC68">
        <f>IF(ROW($AA68)&lt;=VALUE(LEFT(AA$1,FIND("-",AA$1,1)-1))+VALUE(LEFT(AB$1,FIND("-",AB$1,1)-1)-1)+VALUE(LEFT(AC$1,FIND("-",AC$1,1)-1)-1),0,AVERAGE(INDEX($AB:$AB,ROW($AB68)-VALUE(LEFT(AC$1,FIND("-",AC$1,1)-1))+1):$AB68))</f>
        <v>42.599715099715105</v>
      </c>
      <c r="AE68">
        <f t="shared" si="16"/>
        <v>17120000</v>
      </c>
      <c r="AG68" t="str">
        <f t="shared" si="17"/>
        <v/>
      </c>
    </row>
    <row r="69" spans="1:33" x14ac:dyDescent="0.25">
      <c r="A69" s="6">
        <v>36621</v>
      </c>
      <c r="B69">
        <v>2.72</v>
      </c>
      <c r="C69">
        <v>2.74</v>
      </c>
      <c r="D69">
        <v>2.69</v>
      </c>
      <c r="E69">
        <v>2.73</v>
      </c>
      <c r="F69">
        <v>1.5739019999999999</v>
      </c>
      <c r="G69">
        <v>400000</v>
      </c>
      <c r="I69" t="str">
        <f t="shared" si="11"/>
        <v/>
      </c>
      <c r="J69" t="str">
        <f t="shared" si="12"/>
        <v/>
      </c>
      <c r="K69" t="str">
        <f t="shared" si="13"/>
        <v/>
      </c>
      <c r="M69" s="11" t="str">
        <f t="shared" si="14"/>
        <v/>
      </c>
      <c r="O69">
        <f>IF(ROW($E69)&lt;=VALUE(LEFT(O$1,FIND("-",O$1,1)-1)),0,IF(ROW($E69)=VALUE(LEFT(O$1,FIND("-",O$1,1)-1))+1,AVERAGE(INDEX($E:$E,ROW($E69)-VALUE(LEFT(O$1,FIND("-",O$1,1)-1))):$E69),($E69*(2/(VALUE(LEFT(O$1,FIND("-",O$1,1)-1))+1)))+(O68*(1-(2/(VALUE(LEFT(O$1,FIND("-",O$1,1)-1))+1))))))</f>
        <v>0</v>
      </c>
      <c r="Q69">
        <f>IF(ROW($E69)&lt;=VALUE(LEFT(Q$1,FIND("-",Q$1,1)-1)),0,IF(ROW($E69)=VALUE(LEFT(Q$1,FIND("-",Q$1,1)-1))+1,AVERAGE(INDEX($E:$E,ROW($E69)-VALUE(LEFT(Q$1,FIND("-",Q$1,1)-1))):$E69),($E69*(2/(VALUE(LEFT(Q$1,FIND("-",Q$1,1)-1))+1)))+(Q68*(1-(2/(VALUE(LEFT(Q$1,FIND("-",Q$1,1)-1))+1))))))</f>
        <v>2.7666848511400164</v>
      </c>
      <c r="R69">
        <f>IF(ROW($E69)&lt;=VALUE(LEFT(R$1,FIND("-",R$1,1)-1)),0,IF(ROW($E69)=VALUE(LEFT(R$1,FIND("-",R$1,1)-1))+1,AVERAGE(INDEX($E:$E,ROW($E69)-VALUE(LEFT(R$1,FIND("-",R$1,1)-1))):$E69),($E69*(2/(VALUE(LEFT(R$1,FIND("-",R$1,1)-1))+1)))+(R68*(1-(2/(VALUE(LEFT(R$1,FIND("-",R$1,1)-1))+1))))))</f>
        <v>2.7604809434518454</v>
      </c>
      <c r="S69">
        <f t="shared" si="15"/>
        <v>6.2039076881710287E-3</v>
      </c>
      <c r="T69">
        <f>IF(ROW($E69)&lt;=MAX(VALUE(LEFT(Q$1,FIND("-",Q$1,1)-1)),VALUE(LEFT(R$1,FIND("-",R$1,1)-1)))+VALUE(LEFT(T$1,FIND("-",T$1,1)-1))-1,0,IF(ROW($E69)=MAX(VALUE(LEFT(Q$1,FIND("-",Q$1,1)-1)),VALUE(LEFT(R$1,FIND("-",R$1,1)-1)))+VALUE(LEFT(T$1,FIND("-",T$1,1)-1)),AVERAGE(INDEX($S:$S,ROW(S69)-VALUE(LEFT(T$1,FIND("-",T$1,1)-1))+1):S69),($S69*(2/(VALUE(LEFT(T$1,FIND("-",T$1,1)-1))+1)))+(T68*(1-(2/(VALUE(LEFT(T$1,FIND("-",T$1,1)-1))+1))))))</f>
        <v>1.1341060460435278E-2</v>
      </c>
      <c r="V69">
        <f t="shared" si="10"/>
        <v>-1.0000000000000231E-2</v>
      </c>
      <c r="W69">
        <f>IF(ROW($E69)&lt;=VALUE(LEFT(W$1,FIND("-",W$1,1)-1))+1,0,IF(ROW($E68)=VALUE(LEFT(W$1,FIND("-",W$1,1)-1))+1,100-100/(1+ABS((SUMIF(INDEX($V:$V,ROW($V69)-VALUE(LEFT(W$1,FIND("-",W$1,1)-1))+1):$V69,"&gt;0",INDEX($V:$V,ROW($V69)-VALUE(LEFT(W$1,FIND("-",W$1,1)-1))+1):$V69)/COUNTIF(INDEX($V:$V,ROW($V69)-VALUE(LEFT(W$1,FIND("-",W$1,1)-1))+1):$V69,"&gt;0"))/(SUMIF(INDEX($V:$V,ROW($V69)-VALUE(LEFT(W$1,FIND("-",W$1,1)-1))+1):$V69,"&lt;0",INDEX($V:$V,ROW($V69)-VALUE(LEFT(W$1,FIND("-",W$1,1)-1))+1):$V69)/COUNTIF(INDEX($V:$V,ROW($V69)-VALUE(LEFT(W$1,FIND("-",W$1,1)-1))+1):$V69,"&lt;0")))),100-100/(1+ABS((SUMIF(INDEX($V:$V,ROW($V69)-VALUE(LEFT(W$1,FIND("-",W$1,1)-1))+1):$V69,"&gt;0",INDEX($V:$V,ROW($V69)-VALUE(LEFT(W$1,FIND("-",W$1,1)-1))+1):$V69)/VALUE(LEFT(W$1,FIND("-",W$1,1)-1)))/(SUMIF(INDEX($V:$V,ROW($V69)-VALUE(LEFT(W$1,FIND("-",W$1,1)-1))+1):$V69,"&lt;0",INDEX($V:$V,ROW($V69)-VALUE(LEFT(W$1,FIND("-",W$1,1)-1))+1):$V69)/VALUE(LEFT(W$1,FIND("-",W$1,1)-1)))))))</f>
        <v>56.451612903225801</v>
      </c>
      <c r="Y69">
        <f>IF(ROW($E69)&lt;=VALUE(LEFT(Y$1,FIND("-",Y$1,1)-1)),0,MAX(INDEX(C:C,ROW(C69)-VALUE(LEFT(Y$1,FIND("-",Y$1,1)-1))+1):C69))</f>
        <v>2.99</v>
      </c>
      <c r="Z69">
        <f>IF(ROW($E69)&lt;=VALUE(LEFT(Z$1,FIND("-",Z$1,1)-1)),0,MIN(INDEX(D:D,ROW(D69)-VALUE(LEFT(Z$1,FIND("-",Z$1,1)-1))+1):D69))</f>
        <v>2.6</v>
      </c>
      <c r="AA69">
        <f t="shared" si="9"/>
        <v>33.333333333333293</v>
      </c>
      <c r="AB69">
        <f>IF(ROW($AA69)&lt;=VALUE(LEFT(AA$1,FIND("-",AA$1,1)-1))+VALUE(LEFT(AB$1,FIND("-",AB$1,1)-1)-1),0,AVERAGE(INDEX($AA:$AA,ROW($AA69)-VALUE(LEFT(AB$1,FIND("-",AB$1,1)-1))+1):$AA69))</f>
        <v>35.576923076923087</v>
      </c>
      <c r="AC69">
        <f>IF(ROW($AA69)&lt;=VALUE(LEFT(AA$1,FIND("-",AA$1,1)-1))+VALUE(LEFT(AB$1,FIND("-",AB$1,1)-1)-1)+VALUE(LEFT(AC$1,FIND("-",AC$1,1)-1)-1),0,AVERAGE(INDEX($AB:$AB,ROW($AB69)-VALUE(LEFT(AC$1,FIND("-",AC$1,1)-1))+1):$AB69))</f>
        <v>37.514245014245034</v>
      </c>
      <c r="AE69">
        <f t="shared" si="16"/>
        <v>16720000</v>
      </c>
      <c r="AG69" t="str">
        <f t="shared" si="17"/>
        <v/>
      </c>
    </row>
    <row r="70" spans="1:33" x14ac:dyDescent="0.25">
      <c r="A70" s="6">
        <v>36622</v>
      </c>
      <c r="B70">
        <v>2.73</v>
      </c>
      <c r="C70">
        <v>2.73</v>
      </c>
      <c r="D70">
        <v>2.73</v>
      </c>
      <c r="E70">
        <v>2.73</v>
      </c>
      <c r="F70">
        <v>1.5739019999999999</v>
      </c>
      <c r="G70">
        <v>0</v>
      </c>
      <c r="I70" t="str">
        <f t="shared" si="11"/>
        <v/>
      </c>
      <c r="J70" t="str">
        <f t="shared" si="12"/>
        <v/>
      </c>
      <c r="K70" t="str">
        <f t="shared" si="13"/>
        <v/>
      </c>
      <c r="M70" s="11" t="str">
        <f t="shared" si="14"/>
        <v/>
      </c>
      <c r="O70">
        <f>IF(ROW($E70)&lt;=VALUE(LEFT(O$1,FIND("-",O$1,1)-1)),0,IF(ROW($E70)=VALUE(LEFT(O$1,FIND("-",O$1,1)-1))+1,AVERAGE(INDEX($E:$E,ROW($E70)-VALUE(LEFT(O$1,FIND("-",O$1,1)-1))):$E70),($E70*(2/(VALUE(LEFT(O$1,FIND("-",O$1,1)-1))+1)))+(O69*(1-(2/(VALUE(LEFT(O$1,FIND("-",O$1,1)-1))+1))))))</f>
        <v>0</v>
      </c>
      <c r="Q70">
        <f>IF(ROW($E70)&lt;=VALUE(LEFT(Q$1,FIND("-",Q$1,1)-1)),0,IF(ROW($E70)=VALUE(LEFT(Q$1,FIND("-",Q$1,1)-1))+1,AVERAGE(INDEX($E:$E,ROW($E70)-VALUE(LEFT(Q$1,FIND("-",Q$1,1)-1))):$E70),($E70*(2/(VALUE(LEFT(Q$1,FIND("-",Q$1,1)-1))+1)))+(Q69*(1-(2/(VALUE(LEFT(Q$1,FIND("-",Q$1,1)-1))+1))))))</f>
        <v>2.761041027887706</v>
      </c>
      <c r="R70">
        <f>IF(ROW($E70)&lt;=VALUE(LEFT(R$1,FIND("-",R$1,1)-1)),0,IF(ROW($E70)=VALUE(LEFT(R$1,FIND("-",R$1,1)-1))+1,AVERAGE(INDEX($E:$E,ROW($E70)-VALUE(LEFT(R$1,FIND("-",R$1,1)-1))):$E70),($E70*(2/(VALUE(LEFT(R$1,FIND("-",R$1,1)-1))+1)))+(R69*(1-(2/(VALUE(LEFT(R$1,FIND("-",R$1,1)-1))+1))))))</f>
        <v>2.7582230957887459</v>
      </c>
      <c r="S70">
        <f t="shared" si="15"/>
        <v>2.8179320989600853E-3</v>
      </c>
      <c r="T70">
        <f>IF(ROW($E70)&lt;=MAX(VALUE(LEFT(Q$1,FIND("-",Q$1,1)-1)),VALUE(LEFT(R$1,FIND("-",R$1,1)-1)))+VALUE(LEFT(T$1,FIND("-",T$1,1)-1))-1,0,IF(ROW($E70)=MAX(VALUE(LEFT(Q$1,FIND("-",Q$1,1)-1)),VALUE(LEFT(R$1,FIND("-",R$1,1)-1)))+VALUE(LEFT(T$1,FIND("-",T$1,1)-1)),AVERAGE(INDEX($S:$S,ROW(S70)-VALUE(LEFT(T$1,FIND("-",T$1,1)-1))+1):S70),($S70*(2/(VALUE(LEFT(T$1,FIND("-",T$1,1)-1))+1)))+(T69*(1-(2/(VALUE(LEFT(T$1,FIND("-",T$1,1)-1))+1))))))</f>
        <v>9.6364347881402398E-3</v>
      </c>
      <c r="V70">
        <f t="shared" si="10"/>
        <v>0</v>
      </c>
      <c r="W70">
        <f>IF(ROW($E70)&lt;=VALUE(LEFT(W$1,FIND("-",W$1,1)-1))+1,0,IF(ROW($E69)=VALUE(LEFT(W$1,FIND("-",W$1,1)-1))+1,100-100/(1+ABS((SUMIF(INDEX($V:$V,ROW($V70)-VALUE(LEFT(W$1,FIND("-",W$1,1)-1))+1):$V70,"&gt;0",INDEX($V:$V,ROW($V70)-VALUE(LEFT(W$1,FIND("-",W$1,1)-1))+1):$V70)/COUNTIF(INDEX($V:$V,ROW($V70)-VALUE(LEFT(W$1,FIND("-",W$1,1)-1))+1):$V70,"&gt;0"))/(SUMIF(INDEX($V:$V,ROW($V70)-VALUE(LEFT(W$1,FIND("-",W$1,1)-1))+1):$V70,"&lt;0",INDEX($V:$V,ROW($V70)-VALUE(LEFT(W$1,FIND("-",W$1,1)-1))+1):$V70)/COUNTIF(INDEX($V:$V,ROW($V70)-VALUE(LEFT(W$1,FIND("-",W$1,1)-1))+1):$V70,"&lt;0")))),100-100/(1+ABS((SUMIF(INDEX($V:$V,ROW($V70)-VALUE(LEFT(W$1,FIND("-",W$1,1)-1))+1):$V70,"&gt;0",INDEX($V:$V,ROW($V70)-VALUE(LEFT(W$1,FIND("-",W$1,1)-1))+1):$V70)/VALUE(LEFT(W$1,FIND("-",W$1,1)-1)))/(SUMIF(INDEX($V:$V,ROW($V70)-VALUE(LEFT(W$1,FIND("-",W$1,1)-1))+1):$V70,"&lt;0",INDEX($V:$V,ROW($V70)-VALUE(LEFT(W$1,FIND("-",W$1,1)-1))+1):$V70)/VALUE(LEFT(W$1,FIND("-",W$1,1)-1)))))))</f>
        <v>52.631578947368389</v>
      </c>
      <c r="Y70">
        <f>IF(ROW($E70)&lt;=VALUE(LEFT(Y$1,FIND("-",Y$1,1)-1)),0,MAX(INDEX(C:C,ROW(C70)-VALUE(LEFT(Y$1,FIND("-",Y$1,1)-1))+1):C70))</f>
        <v>2.99</v>
      </c>
      <c r="Z70">
        <f>IF(ROW($E70)&lt;=VALUE(LEFT(Z$1,FIND("-",Z$1,1)-1)),0,MIN(INDEX(D:D,ROW(D70)-VALUE(LEFT(Z$1,FIND("-",Z$1,1)-1))+1):D70))</f>
        <v>2.6</v>
      </c>
      <c r="AA70">
        <f t="shared" si="9"/>
        <v>33.333333333333293</v>
      </c>
      <c r="AB70">
        <f>IF(ROW($AA70)&lt;=VALUE(LEFT(AA$1,FIND("-",AA$1,1)-1))+VALUE(LEFT(AB$1,FIND("-",AB$1,1)-1)-1),0,AVERAGE(INDEX($AA:$AA,ROW($AA70)-VALUE(LEFT(AB$1,FIND("-",AB$1,1)-1))+1):$AA70))</f>
        <v>34.188034188034173</v>
      </c>
      <c r="AC70">
        <f>IF(ROW($AA70)&lt;=VALUE(LEFT(AA$1,FIND("-",AA$1,1)-1))+VALUE(LEFT(AB$1,FIND("-",AB$1,1)-1)-1)+VALUE(LEFT(AC$1,FIND("-",AC$1,1)-1)-1),0,AVERAGE(INDEX($AB:$AB,ROW($AB70)-VALUE(LEFT(AC$1,FIND("-",AC$1,1)-1))+1):$AB70))</f>
        <v>35.854700854700866</v>
      </c>
      <c r="AE70">
        <f t="shared" si="16"/>
        <v>16720000</v>
      </c>
      <c r="AG70" t="str">
        <f t="shared" si="17"/>
        <v/>
      </c>
    </row>
    <row r="71" spans="1:33" x14ac:dyDescent="0.25">
      <c r="A71" s="6">
        <v>36623</v>
      </c>
      <c r="B71">
        <v>2.75</v>
      </c>
      <c r="C71">
        <v>2.8</v>
      </c>
      <c r="D71">
        <v>2.7</v>
      </c>
      <c r="E71">
        <v>2.76</v>
      </c>
      <c r="F71">
        <v>1.591197</v>
      </c>
      <c r="G71">
        <v>283000</v>
      </c>
      <c r="I71" t="str">
        <f t="shared" si="11"/>
        <v/>
      </c>
      <c r="J71" t="str">
        <f t="shared" si="12"/>
        <v/>
      </c>
      <c r="K71" t="str">
        <f t="shared" si="13"/>
        <v/>
      </c>
      <c r="M71" s="11" t="str">
        <f t="shared" si="14"/>
        <v/>
      </c>
      <c r="O71">
        <f>IF(ROW($E71)&lt;=VALUE(LEFT(O$1,FIND("-",O$1,1)-1)),0,IF(ROW($E71)=VALUE(LEFT(O$1,FIND("-",O$1,1)-1))+1,AVERAGE(INDEX($E:$E,ROW($E71)-VALUE(LEFT(O$1,FIND("-",O$1,1)-1))):$E71),($E71*(2/(VALUE(LEFT(O$1,FIND("-",O$1,1)-1))+1)))+(O70*(1-(2/(VALUE(LEFT(O$1,FIND("-",O$1,1)-1))+1))))))</f>
        <v>0</v>
      </c>
      <c r="Q71">
        <f>IF(ROW($E71)&lt;=VALUE(LEFT(Q$1,FIND("-",Q$1,1)-1)),0,IF(ROW($E71)=VALUE(LEFT(Q$1,FIND("-",Q$1,1)-1))+1,AVERAGE(INDEX($E:$E,ROW($E71)-VALUE(LEFT(Q$1,FIND("-",Q$1,1)-1))):$E71),($E71*(2/(VALUE(LEFT(Q$1,FIND("-",Q$1,1)-1))+1)))+(Q70*(1-(2/(VALUE(LEFT(Q$1,FIND("-",Q$1,1)-1))+1))))))</f>
        <v>2.7608808697511358</v>
      </c>
      <c r="R71">
        <f>IF(ROW($E71)&lt;=VALUE(LEFT(R$1,FIND("-",R$1,1)-1)),0,IF(ROW($E71)=VALUE(LEFT(R$1,FIND("-",R$1,1)-1))+1,AVERAGE(INDEX($E:$E,ROW($E71)-VALUE(LEFT(R$1,FIND("-",R$1,1)-1))):$E71),($E71*(2/(VALUE(LEFT(R$1,FIND("-",R$1,1)-1))+1)))+(R70*(1-(2/(VALUE(LEFT(R$1,FIND("-",R$1,1)-1))+1))))))</f>
        <v>2.7583547183229129</v>
      </c>
      <c r="S71">
        <f t="shared" si="15"/>
        <v>2.5261514282228781E-3</v>
      </c>
      <c r="T71">
        <f>IF(ROW($E71)&lt;=MAX(VALUE(LEFT(Q$1,FIND("-",Q$1,1)-1)),VALUE(LEFT(R$1,FIND("-",R$1,1)-1)))+VALUE(LEFT(T$1,FIND("-",T$1,1)-1))-1,0,IF(ROW($E71)=MAX(VALUE(LEFT(Q$1,FIND("-",Q$1,1)-1)),VALUE(LEFT(R$1,FIND("-",R$1,1)-1)))+VALUE(LEFT(T$1,FIND("-",T$1,1)-1)),AVERAGE(INDEX($S:$S,ROW(S71)-VALUE(LEFT(T$1,FIND("-",T$1,1)-1))+1):S71),($S71*(2/(VALUE(LEFT(T$1,FIND("-",T$1,1)-1))+1)))+(T70*(1-(2/(VALUE(LEFT(T$1,FIND("-",T$1,1)-1))+1))))))</f>
        <v>8.2143781161567678E-3</v>
      </c>
      <c r="V71">
        <f t="shared" si="10"/>
        <v>2.9999999999999805E-2</v>
      </c>
      <c r="W71">
        <f>IF(ROW($E71)&lt;=VALUE(LEFT(W$1,FIND("-",W$1,1)-1))+1,0,IF(ROW($E70)=VALUE(LEFT(W$1,FIND("-",W$1,1)-1))+1,100-100/(1+ABS((SUMIF(INDEX($V:$V,ROW($V71)-VALUE(LEFT(W$1,FIND("-",W$1,1)-1))+1):$V71,"&gt;0",INDEX($V:$V,ROW($V71)-VALUE(LEFT(W$1,FIND("-",W$1,1)-1))+1):$V71)/COUNTIF(INDEX($V:$V,ROW($V71)-VALUE(LEFT(W$1,FIND("-",W$1,1)-1))+1):$V71,"&gt;0"))/(SUMIF(INDEX($V:$V,ROW($V71)-VALUE(LEFT(W$1,FIND("-",W$1,1)-1))+1):$V71,"&lt;0",INDEX($V:$V,ROW($V71)-VALUE(LEFT(W$1,FIND("-",W$1,1)-1))+1):$V71)/COUNTIF(INDEX($V:$V,ROW($V71)-VALUE(LEFT(W$1,FIND("-",W$1,1)-1))+1):$V71,"&lt;0")))),100-100/(1+ABS((SUMIF(INDEX($V:$V,ROW($V71)-VALUE(LEFT(W$1,FIND("-",W$1,1)-1))+1):$V71,"&gt;0",INDEX($V:$V,ROW($V71)-VALUE(LEFT(W$1,FIND("-",W$1,1)-1))+1):$V71)/VALUE(LEFT(W$1,FIND("-",W$1,1)-1)))/(SUMIF(INDEX($V:$V,ROW($V71)-VALUE(LEFT(W$1,FIND("-",W$1,1)-1))+1):$V71,"&lt;0",INDEX($V:$V,ROW($V71)-VALUE(LEFT(W$1,FIND("-",W$1,1)-1))+1):$V71)/VALUE(LEFT(W$1,FIND("-",W$1,1)-1)))))))</f>
        <v>61.111111111111065</v>
      </c>
      <c r="Y71">
        <f>IF(ROW($E71)&lt;=VALUE(LEFT(Y$1,FIND("-",Y$1,1)-1)),0,MAX(INDEX(C:C,ROW(C71)-VALUE(LEFT(Y$1,FIND("-",Y$1,1)-1))+1):C71))</f>
        <v>2.99</v>
      </c>
      <c r="Z71">
        <f>IF(ROW($E71)&lt;=VALUE(LEFT(Z$1,FIND("-",Z$1,1)-1)),0,MIN(INDEX(D:D,ROW(D71)-VALUE(LEFT(Z$1,FIND("-",Z$1,1)-1))+1):D71))</f>
        <v>2.6</v>
      </c>
      <c r="AA71">
        <f t="shared" si="9"/>
        <v>41.025641025640937</v>
      </c>
      <c r="AB71">
        <f>IF(ROW($AA71)&lt;=VALUE(LEFT(AA$1,FIND("-",AA$1,1)-1))+VALUE(LEFT(AB$1,FIND("-",AB$1,1)-1)-1),0,AVERAGE(INDEX($AA:$AA,ROW($AA71)-VALUE(LEFT(AB$1,FIND("-",AB$1,1)-1))+1):$AA71))</f>
        <v>35.897435897435841</v>
      </c>
      <c r="AC71">
        <f>IF(ROW($AA71)&lt;=VALUE(LEFT(AA$1,FIND("-",AA$1,1)-1))+VALUE(LEFT(AB$1,FIND("-",AB$1,1)-1)-1)+VALUE(LEFT(AC$1,FIND("-",AC$1,1)-1)-1),0,AVERAGE(INDEX($AB:$AB,ROW($AB71)-VALUE(LEFT(AC$1,FIND("-",AC$1,1)-1))+1):$AB71))</f>
        <v>35.220797720797698</v>
      </c>
      <c r="AE71">
        <f t="shared" si="16"/>
        <v>17003000</v>
      </c>
      <c r="AG71" t="str">
        <f t="shared" si="17"/>
        <v/>
      </c>
    </row>
    <row r="72" spans="1:33" x14ac:dyDescent="0.25">
      <c r="A72" s="6">
        <v>36626</v>
      </c>
      <c r="B72">
        <v>2.77</v>
      </c>
      <c r="C72">
        <v>2.8</v>
      </c>
      <c r="D72">
        <v>2.7</v>
      </c>
      <c r="E72">
        <v>2.71</v>
      </c>
      <c r="F72">
        <v>1.562371</v>
      </c>
      <c r="G72">
        <v>159000</v>
      </c>
      <c r="I72" t="str">
        <f t="shared" si="11"/>
        <v/>
      </c>
      <c r="J72" t="str">
        <f t="shared" si="12"/>
        <v/>
      </c>
      <c r="K72" t="str">
        <f t="shared" si="13"/>
        <v/>
      </c>
      <c r="M72" s="11" t="str">
        <f t="shared" si="14"/>
        <v/>
      </c>
      <c r="O72">
        <f>IF(ROW($E72)&lt;=VALUE(LEFT(O$1,FIND("-",O$1,1)-1)),0,IF(ROW($E72)=VALUE(LEFT(O$1,FIND("-",O$1,1)-1))+1,AVERAGE(INDEX($E:$E,ROW($E72)-VALUE(LEFT(O$1,FIND("-",O$1,1)-1))):$E72),($E72*(2/(VALUE(LEFT(O$1,FIND("-",O$1,1)-1))+1)))+(O71*(1-(2/(VALUE(LEFT(O$1,FIND("-",O$1,1)-1))+1))))))</f>
        <v>0</v>
      </c>
      <c r="Q72">
        <f>IF(ROW($E72)&lt;=VALUE(LEFT(Q$1,FIND("-",Q$1,1)-1)),0,IF(ROW($E72)=VALUE(LEFT(Q$1,FIND("-",Q$1,1)-1))+1,AVERAGE(INDEX($E:$E,ROW($E72)-VALUE(LEFT(Q$1,FIND("-",Q$1,1)-1))):$E72),($E72*(2/(VALUE(LEFT(Q$1,FIND("-",Q$1,1)-1))+1)))+(Q71*(1-(2/(VALUE(LEFT(Q$1,FIND("-",Q$1,1)-1))+1))))))</f>
        <v>2.7530530436355765</v>
      </c>
      <c r="R72">
        <f>IF(ROW($E72)&lt;=VALUE(LEFT(R$1,FIND("-",R$1,1)-1)),0,IF(ROW($E72)=VALUE(LEFT(R$1,FIND("-",R$1,1)-1))+1,AVERAGE(INDEX($E:$E,ROW($E72)-VALUE(LEFT(R$1,FIND("-",R$1,1)-1))):$E72),($E72*(2/(VALUE(LEFT(R$1,FIND("-",R$1,1)-1))+1)))+(R71*(1-(2/(VALUE(LEFT(R$1,FIND("-",R$1,1)-1))+1))))))</f>
        <v>2.7547728873360304</v>
      </c>
      <c r="S72">
        <f t="shared" si="15"/>
        <v>-1.7198437004539713E-3</v>
      </c>
      <c r="T72">
        <f>IF(ROW($E72)&lt;=MAX(VALUE(LEFT(Q$1,FIND("-",Q$1,1)-1)),VALUE(LEFT(R$1,FIND("-",R$1,1)-1)))+VALUE(LEFT(T$1,FIND("-",T$1,1)-1))-1,0,IF(ROW($E72)=MAX(VALUE(LEFT(Q$1,FIND("-",Q$1,1)-1)),VALUE(LEFT(R$1,FIND("-",R$1,1)-1)))+VALUE(LEFT(T$1,FIND("-",T$1,1)-1)),AVERAGE(INDEX($S:$S,ROW(S72)-VALUE(LEFT(T$1,FIND("-",T$1,1)-1))+1):S72),($S72*(2/(VALUE(LEFT(T$1,FIND("-",T$1,1)-1))+1)))+(T71*(1-(2/(VALUE(LEFT(T$1,FIND("-",T$1,1)-1))+1))))))</f>
        <v>6.2275337528346205E-3</v>
      </c>
      <c r="V72">
        <f t="shared" si="10"/>
        <v>-4.9999999999999822E-2</v>
      </c>
      <c r="W72">
        <f>IF(ROW($E72)&lt;=VALUE(LEFT(W$1,FIND("-",W$1,1)-1))+1,0,IF(ROW($E71)=VALUE(LEFT(W$1,FIND("-",W$1,1)-1))+1,100-100/(1+ABS((SUMIF(INDEX($V:$V,ROW($V72)-VALUE(LEFT(W$1,FIND("-",W$1,1)-1))+1):$V72,"&gt;0",INDEX($V:$V,ROW($V72)-VALUE(LEFT(W$1,FIND("-",W$1,1)-1))+1):$V72)/COUNTIF(INDEX($V:$V,ROW($V72)-VALUE(LEFT(W$1,FIND("-",W$1,1)-1))+1):$V72,"&gt;0"))/(SUMIF(INDEX($V:$V,ROW($V72)-VALUE(LEFT(W$1,FIND("-",W$1,1)-1))+1):$V72,"&lt;0",INDEX($V:$V,ROW($V72)-VALUE(LEFT(W$1,FIND("-",W$1,1)-1))+1):$V72)/COUNTIF(INDEX($V:$V,ROW($V72)-VALUE(LEFT(W$1,FIND("-",W$1,1)-1))+1):$V72,"&lt;0")))),100-100/(1+ABS((SUMIF(INDEX($V:$V,ROW($V72)-VALUE(LEFT(W$1,FIND("-",W$1,1)-1))+1):$V72,"&gt;0",INDEX($V:$V,ROW($V72)-VALUE(LEFT(W$1,FIND("-",W$1,1)-1))+1):$V72)/VALUE(LEFT(W$1,FIND("-",W$1,1)-1)))/(SUMIF(INDEX($V:$V,ROW($V72)-VALUE(LEFT(W$1,FIND("-",W$1,1)-1))+1):$V72,"&lt;0",INDEX($V:$V,ROW($V72)-VALUE(LEFT(W$1,FIND("-",W$1,1)-1))+1):$V72)/VALUE(LEFT(W$1,FIND("-",W$1,1)-1)))))))</f>
        <v>46.938775510204053</v>
      </c>
      <c r="Y72">
        <f>IF(ROW($E72)&lt;=VALUE(LEFT(Y$1,FIND("-",Y$1,1)-1)),0,MAX(INDEX(C:C,ROW(C72)-VALUE(LEFT(Y$1,FIND("-",Y$1,1)-1))+1):C72))</f>
        <v>2.99</v>
      </c>
      <c r="Z72">
        <f>IF(ROW($E72)&lt;=VALUE(LEFT(Z$1,FIND("-",Z$1,1)-1)),0,MIN(INDEX(D:D,ROW(D72)-VALUE(LEFT(Z$1,FIND("-",Z$1,1)-1))+1):D72))</f>
        <v>2.69</v>
      </c>
      <c r="AA72">
        <f t="shared" si="9"/>
        <v>6.666666666666667</v>
      </c>
      <c r="AB72">
        <f>IF(ROW($AA72)&lt;=VALUE(LEFT(AA$1,FIND("-",AA$1,1)-1))+VALUE(LEFT(AB$1,FIND("-",AB$1,1)-1)-1),0,AVERAGE(INDEX($AA:$AA,ROW($AA72)-VALUE(LEFT(AB$1,FIND("-",AB$1,1)-1))+1):$AA72))</f>
        <v>27.008547008546966</v>
      </c>
      <c r="AC72">
        <f>IF(ROW($AA72)&lt;=VALUE(LEFT(AA$1,FIND("-",AA$1,1)-1))+VALUE(LEFT(AB$1,FIND("-",AB$1,1)-1)-1)+VALUE(LEFT(AC$1,FIND("-",AC$1,1)-1)-1),0,AVERAGE(INDEX($AB:$AB,ROW($AB72)-VALUE(LEFT(AC$1,FIND("-",AC$1,1)-1))+1):$AB72))</f>
        <v>32.364672364672323</v>
      </c>
      <c r="AE72">
        <f t="shared" si="16"/>
        <v>16844000</v>
      </c>
      <c r="AG72" t="str">
        <f t="shared" si="17"/>
        <v/>
      </c>
    </row>
    <row r="73" spans="1:33" x14ac:dyDescent="0.25">
      <c r="A73" s="6">
        <v>36627</v>
      </c>
      <c r="B73">
        <v>2.71</v>
      </c>
      <c r="C73">
        <v>2.72</v>
      </c>
      <c r="D73">
        <v>2.66</v>
      </c>
      <c r="E73">
        <v>2.71</v>
      </c>
      <c r="F73">
        <v>1.562371</v>
      </c>
      <c r="G73">
        <v>118000</v>
      </c>
      <c r="I73" t="str">
        <f t="shared" si="11"/>
        <v/>
      </c>
      <c r="J73" t="str">
        <f t="shared" si="12"/>
        <v/>
      </c>
      <c r="K73" t="str">
        <f t="shared" si="13"/>
        <v/>
      </c>
      <c r="M73" s="11" t="str">
        <f t="shared" si="14"/>
        <v/>
      </c>
      <c r="O73">
        <f>IF(ROW($E73)&lt;=VALUE(LEFT(O$1,FIND("-",O$1,1)-1)),0,IF(ROW($E73)=VALUE(LEFT(O$1,FIND("-",O$1,1)-1))+1,AVERAGE(INDEX($E:$E,ROW($E73)-VALUE(LEFT(O$1,FIND("-",O$1,1)-1))):$E73),($E73*(2/(VALUE(LEFT(O$1,FIND("-",O$1,1)-1))+1)))+(O72*(1-(2/(VALUE(LEFT(O$1,FIND("-",O$1,1)-1))+1))))))</f>
        <v>0</v>
      </c>
      <c r="Q73">
        <f>IF(ROW($E73)&lt;=VALUE(LEFT(Q$1,FIND("-",Q$1,1)-1)),0,IF(ROW($E73)=VALUE(LEFT(Q$1,FIND("-",Q$1,1)-1))+1,AVERAGE(INDEX($E:$E,ROW($E73)-VALUE(LEFT(Q$1,FIND("-",Q$1,1)-1))):$E73),($E73*(2/(VALUE(LEFT(Q$1,FIND("-",Q$1,1)-1))+1)))+(Q72*(1-(2/(VALUE(LEFT(Q$1,FIND("-",Q$1,1)-1))+1))))))</f>
        <v>2.7464294984608726</v>
      </c>
      <c r="R73">
        <f>IF(ROW($E73)&lt;=VALUE(LEFT(R$1,FIND("-",R$1,1)-1)),0,IF(ROW($E73)=VALUE(LEFT(R$1,FIND("-",R$1,1)-1))+1,AVERAGE(INDEX($E:$E,ROW($E73)-VALUE(LEFT(R$1,FIND("-",R$1,1)-1))):$E73),($E73*(2/(VALUE(LEFT(R$1,FIND("-",R$1,1)-1))+1)))+(R72*(1-(2/(VALUE(LEFT(R$1,FIND("-",R$1,1)-1))+1))))))</f>
        <v>2.7514563771629912</v>
      </c>
      <c r="S73">
        <f t="shared" si="15"/>
        <v>-5.0268787021185979E-3</v>
      </c>
      <c r="T73">
        <f>IF(ROW($E73)&lt;=MAX(VALUE(LEFT(Q$1,FIND("-",Q$1,1)-1)),VALUE(LEFT(R$1,FIND("-",R$1,1)-1)))+VALUE(LEFT(T$1,FIND("-",T$1,1)-1))-1,0,IF(ROW($E73)=MAX(VALUE(LEFT(Q$1,FIND("-",Q$1,1)-1)),VALUE(LEFT(R$1,FIND("-",R$1,1)-1)))+VALUE(LEFT(T$1,FIND("-",T$1,1)-1)),AVERAGE(INDEX($S:$S,ROW(S73)-VALUE(LEFT(T$1,FIND("-",T$1,1)-1))+1):S73),($S73*(2/(VALUE(LEFT(T$1,FIND("-",T$1,1)-1))+1)))+(T72*(1-(2/(VALUE(LEFT(T$1,FIND("-",T$1,1)-1))+1))))))</f>
        <v>3.9766512618439765E-3</v>
      </c>
      <c r="V73">
        <f t="shared" si="10"/>
        <v>0</v>
      </c>
      <c r="W73">
        <f>IF(ROW($E73)&lt;=VALUE(LEFT(W$1,FIND("-",W$1,1)-1))+1,0,IF(ROW($E72)=VALUE(LEFT(W$1,FIND("-",W$1,1)-1))+1,100-100/(1+ABS((SUMIF(INDEX($V:$V,ROW($V73)-VALUE(LEFT(W$1,FIND("-",W$1,1)-1))+1):$V73,"&gt;0",INDEX($V:$V,ROW($V73)-VALUE(LEFT(W$1,FIND("-",W$1,1)-1))+1):$V73)/COUNTIF(INDEX($V:$V,ROW($V73)-VALUE(LEFT(W$1,FIND("-",W$1,1)-1))+1):$V73,"&gt;0"))/(SUMIF(INDEX($V:$V,ROW($V73)-VALUE(LEFT(W$1,FIND("-",W$1,1)-1))+1):$V73,"&lt;0",INDEX($V:$V,ROW($V73)-VALUE(LEFT(W$1,FIND("-",W$1,1)-1))+1):$V73)/COUNTIF(INDEX($V:$V,ROW($V73)-VALUE(LEFT(W$1,FIND("-",W$1,1)-1))+1):$V73,"&lt;0")))),100-100/(1+ABS((SUMIF(INDEX($V:$V,ROW($V73)-VALUE(LEFT(W$1,FIND("-",W$1,1)-1))+1):$V73,"&gt;0",INDEX($V:$V,ROW($V73)-VALUE(LEFT(W$1,FIND("-",W$1,1)-1))+1):$V73)/VALUE(LEFT(W$1,FIND("-",W$1,1)-1)))/(SUMIF(INDEX($V:$V,ROW($V73)-VALUE(LEFT(W$1,FIND("-",W$1,1)-1))+1):$V73,"&lt;0",INDEX($V:$V,ROW($V73)-VALUE(LEFT(W$1,FIND("-",W$1,1)-1))+1):$V73)/VALUE(LEFT(W$1,FIND("-",W$1,1)-1)))))))</f>
        <v>47.916666666666664</v>
      </c>
      <c r="Y73">
        <f>IF(ROW($E73)&lt;=VALUE(LEFT(Y$1,FIND("-",Y$1,1)-1)),0,MAX(INDEX(C:C,ROW(C73)-VALUE(LEFT(Y$1,FIND("-",Y$1,1)-1))+1):C73))</f>
        <v>2.99</v>
      </c>
      <c r="Z73">
        <f>IF(ROW($E73)&lt;=VALUE(LEFT(Z$1,FIND("-",Z$1,1)-1)),0,MIN(INDEX(D:D,ROW(D73)-VALUE(LEFT(Z$1,FIND("-",Z$1,1)-1))+1):D73))</f>
        <v>2.66</v>
      </c>
      <c r="AA73">
        <f t="shared" si="9"/>
        <v>15.151515151515094</v>
      </c>
      <c r="AB73">
        <f>IF(ROW($AA73)&lt;=VALUE(LEFT(AA$1,FIND("-",AA$1,1)-1))+VALUE(LEFT(AB$1,FIND("-",AB$1,1)-1)-1),0,AVERAGE(INDEX($AA:$AA,ROW($AA73)-VALUE(LEFT(AB$1,FIND("-",AB$1,1)-1))+1):$AA73))</f>
        <v>20.947940947940896</v>
      </c>
      <c r="AC73">
        <f>IF(ROW($AA73)&lt;=VALUE(LEFT(AA$1,FIND("-",AA$1,1)-1))+VALUE(LEFT(AB$1,FIND("-",AB$1,1)-1)-1)+VALUE(LEFT(AC$1,FIND("-",AC$1,1)-1)-1),0,AVERAGE(INDEX($AB:$AB,ROW($AB73)-VALUE(LEFT(AC$1,FIND("-",AC$1,1)-1))+1):$AB73))</f>
        <v>27.9513079513079</v>
      </c>
      <c r="AE73">
        <f t="shared" si="16"/>
        <v>16844000</v>
      </c>
      <c r="AG73" t="str">
        <f t="shared" si="17"/>
        <v/>
      </c>
    </row>
    <row r="74" spans="1:33" x14ac:dyDescent="0.25">
      <c r="A74" s="6">
        <v>36628</v>
      </c>
      <c r="B74">
        <v>2.71</v>
      </c>
      <c r="C74">
        <v>2.81</v>
      </c>
      <c r="D74">
        <v>2.71</v>
      </c>
      <c r="E74">
        <v>2.79</v>
      </c>
      <c r="F74">
        <v>1.608493</v>
      </c>
      <c r="G74">
        <v>333000</v>
      </c>
      <c r="I74" t="str">
        <f t="shared" si="11"/>
        <v/>
      </c>
      <c r="J74" t="str">
        <f t="shared" si="12"/>
        <v/>
      </c>
      <c r="K74" t="str">
        <f t="shared" si="13"/>
        <v/>
      </c>
      <c r="M74" s="11" t="str">
        <f t="shared" si="14"/>
        <v/>
      </c>
      <c r="O74">
        <f>IF(ROW($E74)&lt;=VALUE(LEFT(O$1,FIND("-",O$1,1)-1)),0,IF(ROW($E74)=VALUE(LEFT(O$1,FIND("-",O$1,1)-1))+1,AVERAGE(INDEX($E:$E,ROW($E74)-VALUE(LEFT(O$1,FIND("-",O$1,1)-1))):$E74),($E74*(2/(VALUE(LEFT(O$1,FIND("-",O$1,1)-1))+1)))+(O73*(1-(2/(VALUE(LEFT(O$1,FIND("-",O$1,1)-1))+1))))))</f>
        <v>0</v>
      </c>
      <c r="Q74">
        <f>IF(ROW($E74)&lt;=VALUE(LEFT(Q$1,FIND("-",Q$1,1)-1)),0,IF(ROW($E74)=VALUE(LEFT(Q$1,FIND("-",Q$1,1)-1))+1,AVERAGE(INDEX($E:$E,ROW($E74)-VALUE(LEFT(Q$1,FIND("-",Q$1,1)-1))):$E74),($E74*(2/(VALUE(LEFT(Q$1,FIND("-",Q$1,1)-1))+1)))+(Q73*(1-(2/(VALUE(LEFT(Q$1,FIND("-",Q$1,1)-1))+1))))))</f>
        <v>2.7531326525438153</v>
      </c>
      <c r="R74">
        <f>IF(ROW($E74)&lt;=VALUE(LEFT(R$1,FIND("-",R$1,1)-1)),0,IF(ROW($E74)=VALUE(LEFT(R$1,FIND("-",R$1,1)-1))+1,AVERAGE(INDEX($E:$E,ROW($E74)-VALUE(LEFT(R$1,FIND("-",R$1,1)-1))):$E74),($E74*(2/(VALUE(LEFT(R$1,FIND("-",R$1,1)-1))+1)))+(R73*(1-(2/(VALUE(LEFT(R$1,FIND("-",R$1,1)-1))+1))))))</f>
        <v>2.754311460336103</v>
      </c>
      <c r="S74">
        <f t="shared" si="15"/>
        <v>-1.1788077922876283E-3</v>
      </c>
      <c r="T74">
        <f>IF(ROW($E74)&lt;=MAX(VALUE(LEFT(Q$1,FIND("-",Q$1,1)-1)),VALUE(LEFT(R$1,FIND("-",R$1,1)-1)))+VALUE(LEFT(T$1,FIND("-",T$1,1)-1))-1,0,IF(ROW($E74)=MAX(VALUE(LEFT(Q$1,FIND("-",Q$1,1)-1)),VALUE(LEFT(R$1,FIND("-",R$1,1)-1)))+VALUE(LEFT(T$1,FIND("-",T$1,1)-1)),AVERAGE(INDEX($S:$S,ROW(S74)-VALUE(LEFT(T$1,FIND("-",T$1,1)-1))+1):S74),($S74*(2/(VALUE(LEFT(T$1,FIND("-",T$1,1)-1))+1)))+(T73*(1-(2/(VALUE(LEFT(T$1,FIND("-",T$1,1)-1))+1))))))</f>
        <v>2.9455594510176559E-3</v>
      </c>
      <c r="V74">
        <f t="shared" si="10"/>
        <v>8.0000000000000071E-2</v>
      </c>
      <c r="W74">
        <f>IF(ROW($E74)&lt;=VALUE(LEFT(W$1,FIND("-",W$1,1)-1))+1,0,IF(ROW($E73)=VALUE(LEFT(W$1,FIND("-",W$1,1)-1))+1,100-100/(1+ABS((SUMIF(INDEX($V:$V,ROW($V74)-VALUE(LEFT(W$1,FIND("-",W$1,1)-1))+1):$V74,"&gt;0",INDEX($V:$V,ROW($V74)-VALUE(LEFT(W$1,FIND("-",W$1,1)-1))+1):$V74)/COUNTIF(INDEX($V:$V,ROW($V74)-VALUE(LEFT(W$1,FIND("-",W$1,1)-1))+1):$V74,"&gt;0"))/(SUMIF(INDEX($V:$V,ROW($V74)-VALUE(LEFT(W$1,FIND("-",W$1,1)-1))+1):$V74,"&lt;0",INDEX($V:$V,ROW($V74)-VALUE(LEFT(W$1,FIND("-",W$1,1)-1))+1):$V74)/COUNTIF(INDEX($V:$V,ROW($V74)-VALUE(LEFT(W$1,FIND("-",W$1,1)-1))+1):$V74,"&lt;0")))),100-100/(1+ABS((SUMIF(INDEX($V:$V,ROW($V74)-VALUE(LEFT(W$1,FIND("-",W$1,1)-1))+1):$V74,"&gt;0",INDEX($V:$V,ROW($V74)-VALUE(LEFT(W$1,FIND("-",W$1,1)-1))+1):$V74)/VALUE(LEFT(W$1,FIND("-",W$1,1)-1)))/(SUMIF(INDEX($V:$V,ROW($V74)-VALUE(LEFT(W$1,FIND("-",W$1,1)-1))+1):$V74,"&lt;0",INDEX($V:$V,ROW($V74)-VALUE(LEFT(W$1,FIND("-",W$1,1)-1))+1):$V74)/VALUE(LEFT(W$1,FIND("-",W$1,1)-1)))))))</f>
        <v>50</v>
      </c>
      <c r="Y74">
        <f>IF(ROW($E74)&lt;=VALUE(LEFT(Y$1,FIND("-",Y$1,1)-1)),0,MAX(INDEX(C:C,ROW(C74)-VALUE(LEFT(Y$1,FIND("-",Y$1,1)-1))+1):C74))</f>
        <v>2.99</v>
      </c>
      <c r="Z74">
        <f>IF(ROW($E74)&lt;=VALUE(LEFT(Z$1,FIND("-",Z$1,1)-1)),0,MIN(INDEX(D:D,ROW(D74)-VALUE(LEFT(Z$1,FIND("-",Z$1,1)-1))+1):D74))</f>
        <v>2.66</v>
      </c>
      <c r="AA74">
        <f t="shared" si="9"/>
        <v>39.393939393939355</v>
      </c>
      <c r="AB74">
        <f>IF(ROW($AA74)&lt;=VALUE(LEFT(AA$1,FIND("-",AA$1,1)-1))+VALUE(LEFT(AB$1,FIND("-",AB$1,1)-1)-1),0,AVERAGE(INDEX($AA:$AA,ROW($AA74)-VALUE(LEFT(AB$1,FIND("-",AB$1,1)-1))+1):$AA74))</f>
        <v>20.404040404040373</v>
      </c>
      <c r="AC74">
        <f>IF(ROW($AA74)&lt;=VALUE(LEFT(AA$1,FIND("-",AA$1,1)-1))+VALUE(LEFT(AB$1,FIND("-",AB$1,1)-1)-1)+VALUE(LEFT(AC$1,FIND("-",AC$1,1)-1)-1),0,AVERAGE(INDEX($AB:$AB,ROW($AB74)-VALUE(LEFT(AC$1,FIND("-",AC$1,1)-1))+1):$AB74))</f>
        <v>22.786842786842744</v>
      </c>
      <c r="AE74">
        <f t="shared" si="16"/>
        <v>17177000</v>
      </c>
      <c r="AG74" t="str">
        <f t="shared" si="17"/>
        <v/>
      </c>
    </row>
    <row r="75" spans="1:33" x14ac:dyDescent="0.25">
      <c r="A75" s="6">
        <v>36629</v>
      </c>
      <c r="B75">
        <v>2.75</v>
      </c>
      <c r="C75">
        <v>2.8</v>
      </c>
      <c r="D75">
        <v>2.75</v>
      </c>
      <c r="E75">
        <v>2.79</v>
      </c>
      <c r="F75">
        <v>1.608493</v>
      </c>
      <c r="G75">
        <v>385000</v>
      </c>
      <c r="I75" t="str">
        <f t="shared" si="11"/>
        <v/>
      </c>
      <c r="J75" t="str">
        <f t="shared" si="12"/>
        <v/>
      </c>
      <c r="K75" t="str">
        <f t="shared" si="13"/>
        <v/>
      </c>
      <c r="M75" s="11" t="str">
        <f t="shared" si="14"/>
        <v/>
      </c>
      <c r="O75">
        <f>IF(ROW($E75)&lt;=VALUE(LEFT(O$1,FIND("-",O$1,1)-1)),0,IF(ROW($E75)=VALUE(LEFT(O$1,FIND("-",O$1,1)-1))+1,AVERAGE(INDEX($E:$E,ROW($E75)-VALUE(LEFT(O$1,FIND("-",O$1,1)-1))):$E75),($E75*(2/(VALUE(LEFT(O$1,FIND("-",O$1,1)-1))+1)))+(O74*(1-(2/(VALUE(LEFT(O$1,FIND("-",O$1,1)-1))+1))))))</f>
        <v>0</v>
      </c>
      <c r="Q75">
        <f>IF(ROW($E75)&lt;=VALUE(LEFT(Q$1,FIND("-",Q$1,1)-1)),0,IF(ROW($E75)=VALUE(LEFT(Q$1,FIND("-",Q$1,1)-1))+1,AVERAGE(INDEX($E:$E,ROW($E75)-VALUE(LEFT(Q$1,FIND("-",Q$1,1)-1))):$E75),($E75*(2/(VALUE(LEFT(Q$1,FIND("-",Q$1,1)-1))+1)))+(Q74*(1-(2/(VALUE(LEFT(Q$1,FIND("-",Q$1,1)-1))+1))))))</f>
        <v>2.7588045521524593</v>
      </c>
      <c r="R75">
        <f>IF(ROW($E75)&lt;=VALUE(LEFT(R$1,FIND("-",R$1,1)-1)),0,IF(ROW($E75)=VALUE(LEFT(R$1,FIND("-",R$1,1)-1))+1,AVERAGE(INDEX($E:$E,ROW($E75)-VALUE(LEFT(R$1,FIND("-",R$1,1)-1))):$E75),($E75*(2/(VALUE(LEFT(R$1,FIND("-",R$1,1)-1))+1)))+(R74*(1-(2/(VALUE(LEFT(R$1,FIND("-",R$1,1)-1))+1))))))</f>
        <v>2.7569550558667619</v>
      </c>
      <c r="S75">
        <f t="shared" si="15"/>
        <v>1.8494962856974162E-3</v>
      </c>
      <c r="T75">
        <f>IF(ROW($E75)&lt;=MAX(VALUE(LEFT(Q$1,FIND("-",Q$1,1)-1)),VALUE(LEFT(R$1,FIND("-",R$1,1)-1)))+VALUE(LEFT(T$1,FIND("-",T$1,1)-1))-1,0,IF(ROW($E75)=MAX(VALUE(LEFT(Q$1,FIND("-",Q$1,1)-1)),VALUE(LEFT(R$1,FIND("-",R$1,1)-1)))+VALUE(LEFT(T$1,FIND("-",T$1,1)-1)),AVERAGE(INDEX($S:$S,ROW(S75)-VALUE(LEFT(T$1,FIND("-",T$1,1)-1))+1):S75),($S75*(2/(VALUE(LEFT(T$1,FIND("-",T$1,1)-1))+1)))+(T74*(1-(2/(VALUE(LEFT(T$1,FIND("-",T$1,1)-1))+1))))))</f>
        <v>2.7263468179536082E-3</v>
      </c>
      <c r="V75">
        <f t="shared" si="10"/>
        <v>0</v>
      </c>
      <c r="W75">
        <f>IF(ROW($E75)&lt;=VALUE(LEFT(W$1,FIND("-",W$1,1)-1))+1,0,IF(ROW($E74)=VALUE(LEFT(W$1,FIND("-",W$1,1)-1))+1,100-100/(1+ABS((SUMIF(INDEX($V:$V,ROW($V75)-VALUE(LEFT(W$1,FIND("-",W$1,1)-1))+1):$V75,"&gt;0",INDEX($V:$V,ROW($V75)-VALUE(LEFT(W$1,FIND("-",W$1,1)-1))+1):$V75)/COUNTIF(INDEX($V:$V,ROW($V75)-VALUE(LEFT(W$1,FIND("-",W$1,1)-1))+1):$V75,"&gt;0"))/(SUMIF(INDEX($V:$V,ROW($V75)-VALUE(LEFT(W$1,FIND("-",W$1,1)-1))+1):$V75,"&lt;0",INDEX($V:$V,ROW($V75)-VALUE(LEFT(W$1,FIND("-",W$1,1)-1))+1):$V75)/COUNTIF(INDEX($V:$V,ROW($V75)-VALUE(LEFT(W$1,FIND("-",W$1,1)-1))+1):$V75,"&lt;0")))),100-100/(1+ABS((SUMIF(INDEX($V:$V,ROW($V75)-VALUE(LEFT(W$1,FIND("-",W$1,1)-1))+1):$V75,"&gt;0",INDEX($V:$V,ROW($V75)-VALUE(LEFT(W$1,FIND("-",W$1,1)-1))+1):$V75)/VALUE(LEFT(W$1,FIND("-",W$1,1)-1)))/(SUMIF(INDEX($V:$V,ROW($V75)-VALUE(LEFT(W$1,FIND("-",W$1,1)-1))+1):$V75,"&lt;0",INDEX($V:$V,ROW($V75)-VALUE(LEFT(W$1,FIND("-",W$1,1)-1))+1):$V75)/VALUE(LEFT(W$1,FIND("-",W$1,1)-1)))))))</f>
        <v>45.652173913043477</v>
      </c>
      <c r="Y75">
        <f>IF(ROW($E75)&lt;=VALUE(LEFT(Y$1,FIND("-",Y$1,1)-1)),0,MAX(INDEX(C:C,ROW(C75)-VALUE(LEFT(Y$1,FIND("-",Y$1,1)-1))+1):C75))</f>
        <v>2.99</v>
      </c>
      <c r="Z75">
        <f>IF(ROW($E75)&lt;=VALUE(LEFT(Z$1,FIND("-",Z$1,1)-1)),0,MIN(INDEX(D:D,ROW(D75)-VALUE(LEFT(Z$1,FIND("-",Z$1,1)-1))+1):D75))</f>
        <v>2.66</v>
      </c>
      <c r="AA75">
        <f t="shared" si="9"/>
        <v>39.393939393939355</v>
      </c>
      <c r="AB75">
        <f>IF(ROW($AA75)&lt;=VALUE(LEFT(AA$1,FIND("-",AA$1,1)-1))+VALUE(LEFT(AB$1,FIND("-",AB$1,1)-1)-1),0,AVERAGE(INDEX($AA:$AA,ROW($AA75)-VALUE(LEFT(AB$1,FIND("-",AB$1,1)-1))+1):$AA75))</f>
        <v>31.313131313131265</v>
      </c>
      <c r="AC75">
        <f>IF(ROW($AA75)&lt;=VALUE(LEFT(AA$1,FIND("-",AA$1,1)-1))+VALUE(LEFT(AB$1,FIND("-",AB$1,1)-1)-1)+VALUE(LEFT(AC$1,FIND("-",AC$1,1)-1)-1),0,AVERAGE(INDEX($AB:$AB,ROW($AB75)-VALUE(LEFT(AC$1,FIND("-",AC$1,1)-1))+1):$AB75))</f>
        <v>24.221704221704176</v>
      </c>
      <c r="AE75">
        <f t="shared" si="16"/>
        <v>17177000</v>
      </c>
      <c r="AG75" t="str">
        <f t="shared" si="17"/>
        <v/>
      </c>
    </row>
    <row r="76" spans="1:33" x14ac:dyDescent="0.25">
      <c r="A76" s="6">
        <v>36630</v>
      </c>
      <c r="B76">
        <v>2.78</v>
      </c>
      <c r="C76">
        <v>2.91</v>
      </c>
      <c r="D76">
        <v>2.77</v>
      </c>
      <c r="E76">
        <v>2.91</v>
      </c>
      <c r="F76">
        <v>1.677675</v>
      </c>
      <c r="G76">
        <v>527000</v>
      </c>
      <c r="I76" t="str">
        <f t="shared" si="11"/>
        <v>Bullish</v>
      </c>
      <c r="J76" t="str">
        <f t="shared" si="12"/>
        <v/>
      </c>
      <c r="K76" t="str">
        <f t="shared" si="13"/>
        <v/>
      </c>
      <c r="M76" s="11" t="str">
        <f t="shared" si="14"/>
        <v/>
      </c>
      <c r="O76">
        <f>IF(ROW($E76)&lt;=VALUE(LEFT(O$1,FIND("-",O$1,1)-1)),0,IF(ROW($E76)=VALUE(LEFT(O$1,FIND("-",O$1,1)-1))+1,AVERAGE(INDEX($E:$E,ROW($E76)-VALUE(LEFT(O$1,FIND("-",O$1,1)-1))):$E76),($E76*(2/(VALUE(LEFT(O$1,FIND("-",O$1,1)-1))+1)))+(O75*(1-(2/(VALUE(LEFT(O$1,FIND("-",O$1,1)-1))+1))))))</f>
        <v>0</v>
      </c>
      <c r="Q76">
        <f>IF(ROW($E76)&lt;=VALUE(LEFT(Q$1,FIND("-",Q$1,1)-1)),0,IF(ROW($E76)=VALUE(LEFT(Q$1,FIND("-",Q$1,1)-1))+1,AVERAGE(INDEX($E:$E,ROW($E76)-VALUE(LEFT(Q$1,FIND("-",Q$1,1)-1))):$E76),($E76*(2/(VALUE(LEFT(Q$1,FIND("-",Q$1,1)-1))+1)))+(Q75*(1-(2/(VALUE(LEFT(Q$1,FIND("-",Q$1,1)-1))+1))))))</f>
        <v>2.7820653902828503</v>
      </c>
      <c r="R76">
        <f>IF(ROW($E76)&lt;=VALUE(LEFT(R$1,FIND("-",R$1,1)-1)),0,IF(ROW($E76)=VALUE(LEFT(R$1,FIND("-",R$1,1)-1))+1,AVERAGE(INDEX($E:$E,ROW($E76)-VALUE(LEFT(R$1,FIND("-",R$1,1)-1))):$E76),($E76*(2/(VALUE(LEFT(R$1,FIND("-",R$1,1)-1))+1)))+(R75*(1-(2/(VALUE(LEFT(R$1,FIND("-",R$1,1)-1))+1))))))</f>
        <v>2.7682917183951501</v>
      </c>
      <c r="S76">
        <f t="shared" si="15"/>
        <v>1.3773671887700178E-2</v>
      </c>
      <c r="T76">
        <f>IF(ROW($E76)&lt;=MAX(VALUE(LEFT(Q$1,FIND("-",Q$1,1)-1)),VALUE(LEFT(R$1,FIND("-",R$1,1)-1)))+VALUE(LEFT(T$1,FIND("-",T$1,1)-1))-1,0,IF(ROW($E76)=MAX(VALUE(LEFT(Q$1,FIND("-",Q$1,1)-1)),VALUE(LEFT(R$1,FIND("-",R$1,1)-1)))+VALUE(LEFT(T$1,FIND("-",T$1,1)-1)),AVERAGE(INDEX($S:$S,ROW(S76)-VALUE(LEFT(T$1,FIND("-",T$1,1)-1))+1):S76),($S76*(2/(VALUE(LEFT(T$1,FIND("-",T$1,1)-1))+1)))+(T75*(1-(2/(VALUE(LEFT(T$1,FIND("-",T$1,1)-1))+1))))))</f>
        <v>4.9358118319029224E-3</v>
      </c>
      <c r="V76">
        <f t="shared" si="10"/>
        <v>0.12000000000000011</v>
      </c>
      <c r="W76">
        <f>IF(ROW($E76)&lt;=VALUE(LEFT(W$1,FIND("-",W$1,1)-1))+1,0,IF(ROW($E75)=VALUE(LEFT(W$1,FIND("-",W$1,1)-1))+1,100-100/(1+ABS((SUMIF(INDEX($V:$V,ROW($V76)-VALUE(LEFT(W$1,FIND("-",W$1,1)-1))+1):$V76,"&gt;0",INDEX($V:$V,ROW($V76)-VALUE(LEFT(W$1,FIND("-",W$1,1)-1))+1):$V76)/COUNTIF(INDEX($V:$V,ROW($V76)-VALUE(LEFT(W$1,FIND("-",W$1,1)-1))+1):$V76,"&gt;0"))/(SUMIF(INDEX($V:$V,ROW($V76)-VALUE(LEFT(W$1,FIND("-",W$1,1)-1))+1):$V76,"&lt;0",INDEX($V:$V,ROW($V76)-VALUE(LEFT(W$1,FIND("-",W$1,1)-1))+1):$V76)/COUNTIF(INDEX($V:$V,ROW($V76)-VALUE(LEFT(W$1,FIND("-",W$1,1)-1))+1):$V76,"&lt;0")))),100-100/(1+ABS((SUMIF(INDEX($V:$V,ROW($V76)-VALUE(LEFT(W$1,FIND("-",W$1,1)-1))+1):$V76,"&gt;0",INDEX($V:$V,ROW($V76)-VALUE(LEFT(W$1,FIND("-",W$1,1)-1))+1):$V76)/VALUE(LEFT(W$1,FIND("-",W$1,1)-1)))/(SUMIF(INDEX($V:$V,ROW($V76)-VALUE(LEFT(W$1,FIND("-",W$1,1)-1))+1):$V76,"&lt;0",INDEX($V:$V,ROW($V76)-VALUE(LEFT(W$1,FIND("-",W$1,1)-1))+1):$V76)/VALUE(LEFT(W$1,FIND("-",W$1,1)-1)))))))</f>
        <v>50.98039215686277</v>
      </c>
      <c r="Y76">
        <f>IF(ROW($E76)&lt;=VALUE(LEFT(Y$1,FIND("-",Y$1,1)-1)),0,MAX(INDEX(C:C,ROW(C76)-VALUE(LEFT(Y$1,FIND("-",Y$1,1)-1))+1):C76))</f>
        <v>2.99</v>
      </c>
      <c r="Z76">
        <f>IF(ROW($E76)&lt;=VALUE(LEFT(Z$1,FIND("-",Z$1,1)-1)),0,MIN(INDEX(D:D,ROW(D76)-VALUE(LEFT(Z$1,FIND("-",Z$1,1)-1))+1):D76))</f>
        <v>2.66</v>
      </c>
      <c r="AA76">
        <f t="shared" si="9"/>
        <v>75.757575757575751</v>
      </c>
      <c r="AB76">
        <f>IF(ROW($AA76)&lt;=VALUE(LEFT(AA$1,FIND("-",AA$1,1)-1))+VALUE(LEFT(AB$1,FIND("-",AB$1,1)-1)-1),0,AVERAGE(INDEX($AA:$AA,ROW($AA76)-VALUE(LEFT(AB$1,FIND("-",AB$1,1)-1))+1):$AA76))</f>
        <v>51.51515151515148</v>
      </c>
      <c r="AC76">
        <f>IF(ROW($AA76)&lt;=VALUE(LEFT(AA$1,FIND("-",AA$1,1)-1))+VALUE(LEFT(AB$1,FIND("-",AB$1,1)-1)-1)+VALUE(LEFT(AC$1,FIND("-",AC$1,1)-1)-1),0,AVERAGE(INDEX($AB:$AB,ROW($AB76)-VALUE(LEFT(AC$1,FIND("-",AC$1,1)-1))+1):$AB76))</f>
        <v>34.410774410774373</v>
      </c>
      <c r="AE76">
        <f t="shared" si="16"/>
        <v>17704000</v>
      </c>
      <c r="AG76" t="str">
        <f t="shared" si="17"/>
        <v/>
      </c>
    </row>
    <row r="77" spans="1:33" x14ac:dyDescent="0.25">
      <c r="A77" s="6">
        <v>36633</v>
      </c>
      <c r="B77">
        <v>2.75</v>
      </c>
      <c r="C77">
        <v>2.75</v>
      </c>
      <c r="D77">
        <v>2.65</v>
      </c>
      <c r="E77">
        <v>2.72</v>
      </c>
      <c r="F77">
        <v>1.568136</v>
      </c>
      <c r="G77">
        <v>821000</v>
      </c>
      <c r="I77" t="str">
        <f t="shared" si="11"/>
        <v/>
      </c>
      <c r="J77" t="str">
        <f t="shared" si="12"/>
        <v/>
      </c>
      <c r="K77" t="str">
        <f t="shared" si="13"/>
        <v/>
      </c>
      <c r="M77" s="11" t="str">
        <f t="shared" si="14"/>
        <v/>
      </c>
      <c r="O77">
        <f>IF(ROW($E77)&lt;=VALUE(LEFT(O$1,FIND("-",O$1,1)-1)),0,IF(ROW($E77)=VALUE(LEFT(O$1,FIND("-",O$1,1)-1))+1,AVERAGE(INDEX($E:$E,ROW($E77)-VALUE(LEFT(O$1,FIND("-",O$1,1)-1))):$E77),($E77*(2/(VALUE(LEFT(O$1,FIND("-",O$1,1)-1))+1)))+(O76*(1-(2/(VALUE(LEFT(O$1,FIND("-",O$1,1)-1))+1))))))</f>
        <v>0</v>
      </c>
      <c r="Q77">
        <f>IF(ROW($E77)&lt;=VALUE(LEFT(Q$1,FIND("-",Q$1,1)-1)),0,IF(ROW($E77)=VALUE(LEFT(Q$1,FIND("-",Q$1,1)-1))+1,AVERAGE(INDEX($E:$E,ROW($E77)-VALUE(LEFT(Q$1,FIND("-",Q$1,1)-1))):$E77),($E77*(2/(VALUE(LEFT(Q$1,FIND("-",Q$1,1)-1))+1)))+(Q76*(1-(2/(VALUE(LEFT(Q$1,FIND("-",Q$1,1)-1))+1))))))</f>
        <v>2.7725168687008734</v>
      </c>
      <c r="R77">
        <f>IF(ROW($E77)&lt;=VALUE(LEFT(R$1,FIND("-",R$1,1)-1)),0,IF(ROW($E77)=VALUE(LEFT(R$1,FIND("-",R$1,1)-1))+1,AVERAGE(INDEX($E:$E,ROW($E77)-VALUE(LEFT(R$1,FIND("-",R$1,1)-1))):$E77),($E77*(2/(VALUE(LEFT(R$1,FIND("-",R$1,1)-1))+1)))+(R76*(1-(2/(VALUE(LEFT(R$1,FIND("-",R$1,1)-1))+1))))))</f>
        <v>2.7647145540695837</v>
      </c>
      <c r="S77">
        <f t="shared" si="15"/>
        <v>7.8023146312897751E-3</v>
      </c>
      <c r="T77">
        <f>IF(ROW($E77)&lt;=MAX(VALUE(LEFT(Q$1,FIND("-",Q$1,1)-1)),VALUE(LEFT(R$1,FIND("-",R$1,1)-1)))+VALUE(LEFT(T$1,FIND("-",T$1,1)-1))-1,0,IF(ROW($E77)=MAX(VALUE(LEFT(Q$1,FIND("-",Q$1,1)-1)),VALUE(LEFT(R$1,FIND("-",R$1,1)-1)))+VALUE(LEFT(T$1,FIND("-",T$1,1)-1)),AVERAGE(INDEX($S:$S,ROW(S77)-VALUE(LEFT(T$1,FIND("-",T$1,1)-1))+1):S77),($S77*(2/(VALUE(LEFT(T$1,FIND("-",T$1,1)-1))+1)))+(T76*(1-(2/(VALUE(LEFT(T$1,FIND("-",T$1,1)-1))+1))))))</f>
        <v>5.5091123917802931E-3</v>
      </c>
      <c r="V77">
        <f t="shared" si="10"/>
        <v>-0.18999999999999995</v>
      </c>
      <c r="W77">
        <f>IF(ROW($E77)&lt;=VALUE(LEFT(W$1,FIND("-",W$1,1)-1))+1,0,IF(ROW($E76)=VALUE(LEFT(W$1,FIND("-",W$1,1)-1))+1,100-100/(1+ABS((SUMIF(INDEX($V:$V,ROW($V77)-VALUE(LEFT(W$1,FIND("-",W$1,1)-1))+1):$V77,"&gt;0",INDEX($V:$V,ROW($V77)-VALUE(LEFT(W$1,FIND("-",W$1,1)-1))+1):$V77)/COUNTIF(INDEX($V:$V,ROW($V77)-VALUE(LEFT(W$1,FIND("-",W$1,1)-1))+1):$V77,"&gt;0"))/(SUMIF(INDEX($V:$V,ROW($V77)-VALUE(LEFT(W$1,FIND("-",W$1,1)-1))+1):$V77,"&lt;0",INDEX($V:$V,ROW($V77)-VALUE(LEFT(W$1,FIND("-",W$1,1)-1))+1):$V77)/COUNTIF(INDEX($V:$V,ROW($V77)-VALUE(LEFT(W$1,FIND("-",W$1,1)-1))+1):$V77,"&lt;0")))),100-100/(1+ABS((SUMIF(INDEX($V:$V,ROW($V77)-VALUE(LEFT(W$1,FIND("-",W$1,1)-1))+1):$V77,"&gt;0",INDEX($V:$V,ROW($V77)-VALUE(LEFT(W$1,FIND("-",W$1,1)-1))+1):$V77)/VALUE(LEFT(W$1,FIND("-",W$1,1)-1)))/(SUMIF(INDEX($V:$V,ROW($V77)-VALUE(LEFT(W$1,FIND("-",W$1,1)-1))+1):$V77,"&lt;0",INDEX($V:$V,ROW($V77)-VALUE(LEFT(W$1,FIND("-",W$1,1)-1))+1):$V77)/VALUE(LEFT(W$1,FIND("-",W$1,1)-1)))))))</f>
        <v>34.328358208955237</v>
      </c>
      <c r="Y77">
        <f>IF(ROW($E77)&lt;=VALUE(LEFT(Y$1,FIND("-",Y$1,1)-1)),0,MAX(INDEX(C:C,ROW(C77)-VALUE(LEFT(Y$1,FIND("-",Y$1,1)-1))+1):C77))</f>
        <v>2.93</v>
      </c>
      <c r="Z77">
        <f>IF(ROW($E77)&lt;=VALUE(LEFT(Z$1,FIND("-",Z$1,1)-1)),0,MIN(INDEX(D:D,ROW(D77)-VALUE(LEFT(Z$1,FIND("-",Z$1,1)-1))+1):D77))</f>
        <v>2.65</v>
      </c>
      <c r="AA77">
        <f t="shared" si="9"/>
        <v>25.000000000000078</v>
      </c>
      <c r="AB77">
        <f>IF(ROW($AA77)&lt;=VALUE(LEFT(AA$1,FIND("-",AA$1,1)-1))+VALUE(LEFT(AB$1,FIND("-",AB$1,1)-1)-1),0,AVERAGE(INDEX($AA:$AA,ROW($AA77)-VALUE(LEFT(AB$1,FIND("-",AB$1,1)-1))+1):$AA77))</f>
        <v>46.71717171717173</v>
      </c>
      <c r="AC77">
        <f>IF(ROW($AA77)&lt;=VALUE(LEFT(AA$1,FIND("-",AA$1,1)-1))+VALUE(LEFT(AB$1,FIND("-",AB$1,1)-1)-1)+VALUE(LEFT(AC$1,FIND("-",AC$1,1)-1)-1),0,AVERAGE(INDEX($AB:$AB,ROW($AB77)-VALUE(LEFT(AC$1,FIND("-",AC$1,1)-1))+1):$AB77))</f>
        <v>43.181818181818159</v>
      </c>
      <c r="AE77">
        <f t="shared" si="16"/>
        <v>16883000</v>
      </c>
      <c r="AG77" t="str">
        <f t="shared" si="17"/>
        <v/>
      </c>
    </row>
    <row r="78" spans="1:33" x14ac:dyDescent="0.25">
      <c r="A78" s="6">
        <v>36634</v>
      </c>
      <c r="B78">
        <v>2.72</v>
      </c>
      <c r="C78">
        <v>2.8</v>
      </c>
      <c r="D78">
        <v>2.66</v>
      </c>
      <c r="E78">
        <v>2.69</v>
      </c>
      <c r="F78">
        <v>1.5508409999999999</v>
      </c>
      <c r="G78">
        <v>334000</v>
      </c>
      <c r="I78" t="str">
        <f t="shared" si="11"/>
        <v>Bearish</v>
      </c>
      <c r="J78" t="str">
        <f t="shared" si="12"/>
        <v/>
      </c>
      <c r="K78" t="str">
        <f t="shared" si="13"/>
        <v/>
      </c>
      <c r="M78" s="11" t="str">
        <f t="shared" si="14"/>
        <v/>
      </c>
      <c r="O78">
        <f>IF(ROW($E78)&lt;=VALUE(LEFT(O$1,FIND("-",O$1,1)-1)),0,IF(ROW($E78)=VALUE(LEFT(O$1,FIND("-",O$1,1)-1))+1,AVERAGE(INDEX($E:$E,ROW($E78)-VALUE(LEFT(O$1,FIND("-",O$1,1)-1))):$E78),($E78*(2/(VALUE(LEFT(O$1,FIND("-",O$1,1)-1))+1)))+(O77*(1-(2/(VALUE(LEFT(O$1,FIND("-",O$1,1)-1))+1))))))</f>
        <v>0</v>
      </c>
      <c r="Q78">
        <f>IF(ROW($E78)&lt;=VALUE(LEFT(Q$1,FIND("-",Q$1,1)-1)),0,IF(ROW($E78)=VALUE(LEFT(Q$1,FIND("-",Q$1,1)-1))+1,AVERAGE(INDEX($E:$E,ROW($E78)-VALUE(LEFT(Q$1,FIND("-",Q$1,1)-1))):$E78),($E78*(2/(VALUE(LEFT(Q$1,FIND("-",Q$1,1)-1))+1)))+(Q77*(1-(2/(VALUE(LEFT(Q$1,FIND("-",Q$1,1)-1))+1))))))</f>
        <v>2.7598219658238161</v>
      </c>
      <c r="R78">
        <f>IF(ROW($E78)&lt;=VALUE(LEFT(R$1,FIND("-",R$1,1)-1)),0,IF(ROW($E78)=VALUE(LEFT(R$1,FIND("-",R$1,1)-1))+1,AVERAGE(INDEX($E:$E,ROW($E78)-VALUE(LEFT(R$1,FIND("-",R$1,1)-1))):$E78),($E78*(2/(VALUE(LEFT(R$1,FIND("-",R$1,1)-1))+1)))+(R77*(1-(2/(VALUE(LEFT(R$1,FIND("-",R$1,1)-1))+1))))))</f>
        <v>2.7591801426570219</v>
      </c>
      <c r="S78">
        <f t="shared" si="15"/>
        <v>6.4182316679417539E-4</v>
      </c>
      <c r="T78">
        <f>IF(ROW($E78)&lt;=MAX(VALUE(LEFT(Q$1,FIND("-",Q$1,1)-1)),VALUE(LEFT(R$1,FIND("-",R$1,1)-1)))+VALUE(LEFT(T$1,FIND("-",T$1,1)-1))-1,0,IF(ROW($E78)=MAX(VALUE(LEFT(Q$1,FIND("-",Q$1,1)-1)),VALUE(LEFT(R$1,FIND("-",R$1,1)-1)))+VALUE(LEFT(T$1,FIND("-",T$1,1)-1)),AVERAGE(INDEX($S:$S,ROW(S78)-VALUE(LEFT(T$1,FIND("-",T$1,1)-1))+1):S78),($S78*(2/(VALUE(LEFT(T$1,FIND("-",T$1,1)-1))+1)))+(T77*(1-(2/(VALUE(LEFT(T$1,FIND("-",T$1,1)-1))+1))))))</f>
        <v>4.5356545467830694E-3</v>
      </c>
      <c r="V78">
        <f t="shared" si="10"/>
        <v>-3.0000000000000249E-2</v>
      </c>
      <c r="W78">
        <f>IF(ROW($E78)&lt;=VALUE(LEFT(W$1,FIND("-",W$1,1)-1))+1,0,IF(ROW($E77)=VALUE(LEFT(W$1,FIND("-",W$1,1)-1))+1,100-100/(1+ABS((SUMIF(INDEX($V:$V,ROW($V78)-VALUE(LEFT(W$1,FIND("-",W$1,1)-1))+1):$V78,"&gt;0",INDEX($V:$V,ROW($V78)-VALUE(LEFT(W$1,FIND("-",W$1,1)-1))+1):$V78)/COUNTIF(INDEX($V:$V,ROW($V78)-VALUE(LEFT(W$1,FIND("-",W$1,1)-1))+1):$V78,"&gt;0"))/(SUMIF(INDEX($V:$V,ROW($V78)-VALUE(LEFT(W$1,FIND("-",W$1,1)-1))+1):$V78,"&lt;0",INDEX($V:$V,ROW($V78)-VALUE(LEFT(W$1,FIND("-",W$1,1)-1))+1):$V78)/COUNTIF(INDEX($V:$V,ROW($V78)-VALUE(LEFT(W$1,FIND("-",W$1,1)-1))+1):$V78,"&lt;0")))),100-100/(1+ABS((SUMIF(INDEX($V:$V,ROW($V78)-VALUE(LEFT(W$1,FIND("-",W$1,1)-1))+1):$V78,"&gt;0",INDEX($V:$V,ROW($V78)-VALUE(LEFT(W$1,FIND("-",W$1,1)-1))+1):$V78)/VALUE(LEFT(W$1,FIND("-",W$1,1)-1)))/(SUMIF(INDEX($V:$V,ROW($V78)-VALUE(LEFT(W$1,FIND("-",W$1,1)-1))+1):$V78,"&lt;0",INDEX($V:$V,ROW($V78)-VALUE(LEFT(W$1,FIND("-",W$1,1)-1))+1):$V78)/VALUE(LEFT(W$1,FIND("-",W$1,1)-1)))))))</f>
        <v>35.384615384615387</v>
      </c>
      <c r="Y78">
        <f>IF(ROW($E78)&lt;=VALUE(LEFT(Y$1,FIND("-",Y$1,1)-1)),0,MAX(INDEX(C:C,ROW(C78)-VALUE(LEFT(Y$1,FIND("-",Y$1,1)-1))+1):C78))</f>
        <v>2.92</v>
      </c>
      <c r="Z78">
        <f>IF(ROW($E78)&lt;=VALUE(LEFT(Z$1,FIND("-",Z$1,1)-1)),0,MIN(INDEX(D:D,ROW(D78)-VALUE(LEFT(Z$1,FIND("-",Z$1,1)-1))+1):D78))</f>
        <v>2.65</v>
      </c>
      <c r="AA78">
        <f t="shared" si="9"/>
        <v>14.814814814814827</v>
      </c>
      <c r="AB78">
        <f>IF(ROW($AA78)&lt;=VALUE(LEFT(AA$1,FIND("-",AA$1,1)-1))+VALUE(LEFT(AB$1,FIND("-",AB$1,1)-1)-1),0,AVERAGE(INDEX($AA:$AA,ROW($AA78)-VALUE(LEFT(AB$1,FIND("-",AB$1,1)-1))+1):$AA78))</f>
        <v>38.524130190796889</v>
      </c>
      <c r="AC78">
        <f>IF(ROW($AA78)&lt;=VALUE(LEFT(AA$1,FIND("-",AA$1,1)-1))+VALUE(LEFT(AB$1,FIND("-",AB$1,1)-1)-1)+VALUE(LEFT(AC$1,FIND("-",AC$1,1)-1)-1),0,AVERAGE(INDEX($AB:$AB,ROW($AB78)-VALUE(LEFT(AC$1,FIND("-",AC$1,1)-1))+1):$AB78))</f>
        <v>45.585484474373366</v>
      </c>
      <c r="AE78">
        <f t="shared" si="16"/>
        <v>16549000</v>
      </c>
      <c r="AG78" t="str">
        <f t="shared" si="17"/>
        <v/>
      </c>
    </row>
    <row r="79" spans="1:33" x14ac:dyDescent="0.25">
      <c r="A79" s="6">
        <v>36635</v>
      </c>
      <c r="B79">
        <v>2.7</v>
      </c>
      <c r="C79">
        <v>2.7</v>
      </c>
      <c r="D79">
        <v>2.66</v>
      </c>
      <c r="E79">
        <v>2.7</v>
      </c>
      <c r="F79">
        <v>1.5566059999999999</v>
      </c>
      <c r="G79">
        <v>118000</v>
      </c>
      <c r="I79" t="str">
        <f t="shared" si="11"/>
        <v/>
      </c>
      <c r="J79" t="str">
        <f t="shared" si="12"/>
        <v/>
      </c>
      <c r="K79" t="str">
        <f t="shared" si="13"/>
        <v/>
      </c>
      <c r="M79" s="11" t="str">
        <f t="shared" si="14"/>
        <v/>
      </c>
      <c r="O79">
        <f>IF(ROW($E79)&lt;=VALUE(LEFT(O$1,FIND("-",O$1,1)-1)),0,IF(ROW($E79)=VALUE(LEFT(O$1,FIND("-",O$1,1)-1))+1,AVERAGE(INDEX($E:$E,ROW($E79)-VALUE(LEFT(O$1,FIND("-",O$1,1)-1))):$E79),($E79*(2/(VALUE(LEFT(O$1,FIND("-",O$1,1)-1))+1)))+(O78*(1-(2/(VALUE(LEFT(O$1,FIND("-",O$1,1)-1))+1))))))</f>
        <v>0</v>
      </c>
      <c r="Q79">
        <f>IF(ROW($E79)&lt;=VALUE(LEFT(Q$1,FIND("-",Q$1,1)-1)),0,IF(ROW($E79)=VALUE(LEFT(Q$1,FIND("-",Q$1,1)-1))+1,AVERAGE(INDEX($E:$E,ROW($E79)-VALUE(LEFT(Q$1,FIND("-",Q$1,1)-1))):$E79),($E79*(2/(VALUE(LEFT(Q$1,FIND("-",Q$1,1)-1))+1)))+(Q78*(1-(2/(VALUE(LEFT(Q$1,FIND("-",Q$1,1)-1))+1))))))</f>
        <v>2.750618586466306</v>
      </c>
      <c r="R79">
        <f>IF(ROW($E79)&lt;=VALUE(LEFT(R$1,FIND("-",R$1,1)-1)),0,IF(ROW($E79)=VALUE(LEFT(R$1,FIND("-",R$1,1)-1))+1,AVERAGE(INDEX($E:$E,ROW($E79)-VALUE(LEFT(R$1,FIND("-",R$1,1)-1))):$E79),($E79*(2/(VALUE(LEFT(R$1,FIND("-",R$1,1)-1))+1)))+(R78*(1-(2/(VALUE(LEFT(R$1,FIND("-",R$1,1)-1))+1))))))</f>
        <v>2.7547964283861317</v>
      </c>
      <c r="S79">
        <f t="shared" si="15"/>
        <v>-4.1778419198257311E-3</v>
      </c>
      <c r="T79">
        <f>IF(ROW($E79)&lt;=MAX(VALUE(LEFT(Q$1,FIND("-",Q$1,1)-1)),VALUE(LEFT(R$1,FIND("-",R$1,1)-1)))+VALUE(LEFT(T$1,FIND("-",T$1,1)-1))-1,0,IF(ROW($E79)=MAX(VALUE(LEFT(Q$1,FIND("-",Q$1,1)-1)),VALUE(LEFT(R$1,FIND("-",R$1,1)-1)))+VALUE(LEFT(T$1,FIND("-",T$1,1)-1)),AVERAGE(INDEX($S:$S,ROW(S79)-VALUE(LEFT(T$1,FIND("-",T$1,1)-1))+1):S79),($S79*(2/(VALUE(LEFT(T$1,FIND("-",T$1,1)-1))+1)))+(T78*(1-(2/(VALUE(LEFT(T$1,FIND("-",T$1,1)-1))+1))))))</f>
        <v>2.7929552534613094E-3</v>
      </c>
      <c r="V79">
        <f t="shared" si="10"/>
        <v>1.0000000000000231E-2</v>
      </c>
      <c r="W79">
        <f>IF(ROW($E79)&lt;=VALUE(LEFT(W$1,FIND("-",W$1,1)-1))+1,0,IF(ROW($E78)=VALUE(LEFT(W$1,FIND("-",W$1,1)-1))+1,100-100/(1+ABS((SUMIF(INDEX($V:$V,ROW($V79)-VALUE(LEFT(W$1,FIND("-",W$1,1)-1))+1):$V79,"&gt;0",INDEX($V:$V,ROW($V79)-VALUE(LEFT(W$1,FIND("-",W$1,1)-1))+1):$V79)/COUNTIF(INDEX($V:$V,ROW($V79)-VALUE(LEFT(W$1,FIND("-",W$1,1)-1))+1):$V79,"&gt;0"))/(SUMIF(INDEX($V:$V,ROW($V79)-VALUE(LEFT(W$1,FIND("-",W$1,1)-1))+1):$V79,"&lt;0",INDEX($V:$V,ROW($V79)-VALUE(LEFT(W$1,FIND("-",W$1,1)-1))+1):$V79)/COUNTIF(INDEX($V:$V,ROW($V79)-VALUE(LEFT(W$1,FIND("-",W$1,1)-1))+1):$V79,"&lt;0")))),100-100/(1+ABS((SUMIF(INDEX($V:$V,ROW($V79)-VALUE(LEFT(W$1,FIND("-",W$1,1)-1))+1):$V79,"&gt;0",INDEX($V:$V,ROW($V79)-VALUE(LEFT(W$1,FIND("-",W$1,1)-1))+1):$V79)/VALUE(LEFT(W$1,FIND("-",W$1,1)-1)))/(SUMIF(INDEX($V:$V,ROW($V79)-VALUE(LEFT(W$1,FIND("-",W$1,1)-1))+1):$V79,"&lt;0",INDEX($V:$V,ROW($V79)-VALUE(LEFT(W$1,FIND("-",W$1,1)-1))+1):$V79)/VALUE(LEFT(W$1,FIND("-",W$1,1)-1)))))))</f>
        <v>45.283018867924554</v>
      </c>
      <c r="Y79">
        <f>IF(ROW($E79)&lt;=VALUE(LEFT(Y$1,FIND("-",Y$1,1)-1)),0,MAX(INDEX(C:C,ROW(C79)-VALUE(LEFT(Y$1,FIND("-",Y$1,1)-1))+1):C79))</f>
        <v>2.91</v>
      </c>
      <c r="Z79">
        <f>IF(ROW($E79)&lt;=VALUE(LEFT(Z$1,FIND("-",Z$1,1)-1)),0,MIN(INDEX(D:D,ROW(D79)-VALUE(LEFT(Z$1,FIND("-",Z$1,1)-1))+1):D79))</f>
        <v>2.65</v>
      </c>
      <c r="AA79">
        <f t="shared" ref="AA79:AA142" si="18">IF(ROW($E79)&lt;=VALUE(LEFT(AA$1,FIND("-",AA$1,1)-1)),0,(($E79-$Z79)/($Y79-$Z79))*100)</f>
        <v>19.230769230769315</v>
      </c>
      <c r="AB79">
        <f>IF(ROW($AA79)&lt;=VALUE(LEFT(AA$1,FIND("-",AA$1,1)-1))+VALUE(LEFT(AB$1,FIND("-",AB$1,1)-1)-1),0,AVERAGE(INDEX($AA:$AA,ROW($AA79)-VALUE(LEFT(AB$1,FIND("-",AB$1,1)-1))+1):$AA79))</f>
        <v>19.681861348528074</v>
      </c>
      <c r="AC79">
        <f>IF(ROW($AA79)&lt;=VALUE(LEFT(AA$1,FIND("-",AA$1,1)-1))+VALUE(LEFT(AB$1,FIND("-",AB$1,1)-1)-1)+VALUE(LEFT(AC$1,FIND("-",AC$1,1)-1)-1),0,AVERAGE(INDEX($AB:$AB,ROW($AB79)-VALUE(LEFT(AC$1,FIND("-",AC$1,1)-1))+1):$AB79))</f>
        <v>34.974387752165562</v>
      </c>
      <c r="AE79">
        <f t="shared" si="16"/>
        <v>16667000</v>
      </c>
      <c r="AG79" t="str">
        <f t="shared" si="17"/>
        <v/>
      </c>
    </row>
    <row r="80" spans="1:33" x14ac:dyDescent="0.25">
      <c r="A80" s="6">
        <v>36636</v>
      </c>
      <c r="B80">
        <v>2.7</v>
      </c>
      <c r="C80">
        <v>2.7</v>
      </c>
      <c r="D80">
        <v>2.66</v>
      </c>
      <c r="E80">
        <v>2.7</v>
      </c>
      <c r="F80">
        <v>1.5566059999999999</v>
      </c>
      <c r="G80">
        <v>156000</v>
      </c>
      <c r="I80" t="str">
        <f t="shared" si="11"/>
        <v/>
      </c>
      <c r="J80" t="str">
        <f t="shared" si="12"/>
        <v/>
      </c>
      <c r="K80" t="str">
        <f t="shared" si="13"/>
        <v/>
      </c>
      <c r="M80" s="11" t="str">
        <f t="shared" si="14"/>
        <v/>
      </c>
      <c r="O80">
        <f>IF(ROW($E80)&lt;=VALUE(LEFT(O$1,FIND("-",O$1,1)-1)),0,IF(ROW($E80)=VALUE(LEFT(O$1,FIND("-",O$1,1)-1))+1,AVERAGE(INDEX($E:$E,ROW($E80)-VALUE(LEFT(O$1,FIND("-",O$1,1)-1))):$E80),($E80*(2/(VALUE(LEFT(O$1,FIND("-",O$1,1)-1))+1)))+(O79*(1-(2/(VALUE(LEFT(O$1,FIND("-",O$1,1)-1))+1))))))</f>
        <v>0</v>
      </c>
      <c r="Q80">
        <f>IF(ROW($E80)&lt;=VALUE(LEFT(Q$1,FIND("-",Q$1,1)-1)),0,IF(ROW($E80)=VALUE(LEFT(Q$1,FIND("-",Q$1,1)-1))+1,AVERAGE(INDEX($E:$E,ROW($E80)-VALUE(LEFT(Q$1,FIND("-",Q$1,1)-1))):$E80),($E80*(2/(VALUE(LEFT(Q$1,FIND("-",Q$1,1)-1))+1)))+(Q79*(1-(2/(VALUE(LEFT(Q$1,FIND("-",Q$1,1)-1))+1))))))</f>
        <v>2.7428311116253354</v>
      </c>
      <c r="R80">
        <f>IF(ROW($E80)&lt;=VALUE(LEFT(R$1,FIND("-",R$1,1)-1)),0,IF(ROW($E80)=VALUE(LEFT(R$1,FIND("-",R$1,1)-1))+1,AVERAGE(INDEX($E:$E,ROW($E80)-VALUE(LEFT(R$1,FIND("-",R$1,1)-1))):$E80),($E80*(2/(VALUE(LEFT(R$1,FIND("-",R$1,1)-1))+1)))+(R79*(1-(2/(VALUE(LEFT(R$1,FIND("-",R$1,1)-1))+1))))))</f>
        <v>2.7507374336908628</v>
      </c>
      <c r="S80">
        <f t="shared" si="15"/>
        <v>-7.906322065527327E-3</v>
      </c>
      <c r="T80">
        <f>IF(ROW($E80)&lt;=MAX(VALUE(LEFT(Q$1,FIND("-",Q$1,1)-1)),VALUE(LEFT(R$1,FIND("-",R$1,1)-1)))+VALUE(LEFT(T$1,FIND("-",T$1,1)-1))-1,0,IF(ROW($E80)=MAX(VALUE(LEFT(Q$1,FIND("-",Q$1,1)-1)),VALUE(LEFT(R$1,FIND("-",R$1,1)-1)))+VALUE(LEFT(T$1,FIND("-",T$1,1)-1)),AVERAGE(INDEX($S:$S,ROW(S80)-VALUE(LEFT(T$1,FIND("-",T$1,1)-1))+1):S80),($S80*(2/(VALUE(LEFT(T$1,FIND("-",T$1,1)-1))+1)))+(T79*(1-(2/(VALUE(LEFT(T$1,FIND("-",T$1,1)-1))+1))))))</f>
        <v>6.5309978966358222E-4</v>
      </c>
      <c r="V80">
        <f t="shared" si="10"/>
        <v>0</v>
      </c>
      <c r="W80">
        <f>IF(ROW($E80)&lt;=VALUE(LEFT(W$1,FIND("-",W$1,1)-1))+1,0,IF(ROW($E79)=VALUE(LEFT(W$1,FIND("-",W$1,1)-1))+1,100-100/(1+ABS((SUMIF(INDEX($V:$V,ROW($V80)-VALUE(LEFT(W$1,FIND("-",W$1,1)-1))+1):$V80,"&gt;0",INDEX($V:$V,ROW($V80)-VALUE(LEFT(W$1,FIND("-",W$1,1)-1))+1):$V80)/COUNTIF(INDEX($V:$V,ROW($V80)-VALUE(LEFT(W$1,FIND("-",W$1,1)-1))+1):$V80,"&gt;0"))/(SUMIF(INDEX($V:$V,ROW($V80)-VALUE(LEFT(W$1,FIND("-",W$1,1)-1))+1):$V80,"&lt;0",INDEX($V:$V,ROW($V80)-VALUE(LEFT(W$1,FIND("-",W$1,1)-1))+1):$V80)/COUNTIF(INDEX($V:$V,ROW($V80)-VALUE(LEFT(W$1,FIND("-",W$1,1)-1))+1):$V80,"&lt;0")))),100-100/(1+ABS((SUMIF(INDEX($V:$V,ROW($V80)-VALUE(LEFT(W$1,FIND("-",W$1,1)-1))+1):$V80,"&gt;0",INDEX($V:$V,ROW($V80)-VALUE(LEFT(W$1,FIND("-",W$1,1)-1))+1):$V80)/VALUE(LEFT(W$1,FIND("-",W$1,1)-1)))/(SUMIF(INDEX($V:$V,ROW($V80)-VALUE(LEFT(W$1,FIND("-",W$1,1)-1))+1):$V80,"&lt;0",INDEX($V:$V,ROW($V80)-VALUE(LEFT(W$1,FIND("-",W$1,1)-1))+1):$V80)/VALUE(LEFT(W$1,FIND("-",W$1,1)-1)))))))</f>
        <v>45.283018867924554</v>
      </c>
      <c r="Y80">
        <f>IF(ROW($E80)&lt;=VALUE(LEFT(Y$1,FIND("-",Y$1,1)-1)),0,MAX(INDEX(C:C,ROW(C80)-VALUE(LEFT(Y$1,FIND("-",Y$1,1)-1))+1):C80))</f>
        <v>2.91</v>
      </c>
      <c r="Z80">
        <f>IF(ROW($E80)&lt;=VALUE(LEFT(Z$1,FIND("-",Z$1,1)-1)),0,MIN(INDEX(D:D,ROW(D80)-VALUE(LEFT(Z$1,FIND("-",Z$1,1)-1))+1):D80))</f>
        <v>2.65</v>
      </c>
      <c r="AA80">
        <f t="shared" si="18"/>
        <v>19.230769230769315</v>
      </c>
      <c r="AB80">
        <f>IF(ROW($AA80)&lt;=VALUE(LEFT(AA$1,FIND("-",AA$1,1)-1))+VALUE(LEFT(AB$1,FIND("-",AB$1,1)-1)-1),0,AVERAGE(INDEX($AA:$AA,ROW($AA80)-VALUE(LEFT(AB$1,FIND("-",AB$1,1)-1))+1):$AA80))</f>
        <v>17.758784425451154</v>
      </c>
      <c r="AC80">
        <f>IF(ROW($AA80)&lt;=VALUE(LEFT(AA$1,FIND("-",AA$1,1)-1))+VALUE(LEFT(AB$1,FIND("-",AB$1,1)-1)-1)+VALUE(LEFT(AC$1,FIND("-",AC$1,1)-1)-1),0,AVERAGE(INDEX($AB:$AB,ROW($AB80)-VALUE(LEFT(AC$1,FIND("-",AC$1,1)-1))+1):$AB80))</f>
        <v>25.321591988258707</v>
      </c>
      <c r="AE80">
        <f t="shared" si="16"/>
        <v>16667000</v>
      </c>
      <c r="AG80" t="str">
        <f t="shared" si="17"/>
        <v/>
      </c>
    </row>
    <row r="81" spans="1:33" x14ac:dyDescent="0.25">
      <c r="A81" s="6">
        <v>36637</v>
      </c>
      <c r="B81">
        <v>2.7</v>
      </c>
      <c r="C81">
        <v>2.71</v>
      </c>
      <c r="D81">
        <v>2.7</v>
      </c>
      <c r="E81">
        <v>2.7</v>
      </c>
      <c r="F81">
        <v>1.5566059999999999</v>
      </c>
      <c r="G81">
        <v>292000</v>
      </c>
      <c r="I81" t="str">
        <f t="shared" si="11"/>
        <v/>
      </c>
      <c r="J81" t="str">
        <f t="shared" si="12"/>
        <v/>
      </c>
      <c r="K81" t="str">
        <f t="shared" si="13"/>
        <v>Oversold Below %D</v>
      </c>
      <c r="M81" s="11" t="str">
        <f t="shared" si="14"/>
        <v/>
      </c>
      <c r="O81">
        <f>IF(ROW($E81)&lt;=VALUE(LEFT(O$1,FIND("-",O$1,1)-1)),0,IF(ROW($E81)=VALUE(LEFT(O$1,FIND("-",O$1,1)-1))+1,AVERAGE(INDEX($E:$E,ROW($E81)-VALUE(LEFT(O$1,FIND("-",O$1,1)-1))):$E81),($E81*(2/(VALUE(LEFT(O$1,FIND("-",O$1,1)-1))+1)))+(O80*(1-(2/(VALUE(LEFT(O$1,FIND("-",O$1,1)-1))+1))))))</f>
        <v>0</v>
      </c>
      <c r="Q81">
        <f>IF(ROW($E81)&lt;=VALUE(LEFT(Q$1,FIND("-",Q$1,1)-1)),0,IF(ROW($E81)=VALUE(LEFT(Q$1,FIND("-",Q$1,1)-1))+1,AVERAGE(INDEX($E:$E,ROW($E81)-VALUE(LEFT(Q$1,FIND("-",Q$1,1)-1))):$E81),($E81*(2/(VALUE(LEFT(Q$1,FIND("-",Q$1,1)-1))+1)))+(Q80*(1-(2/(VALUE(LEFT(Q$1,FIND("-",Q$1,1)-1))+1))))))</f>
        <v>2.7362417098368219</v>
      </c>
      <c r="R81">
        <f>IF(ROW($E81)&lt;=VALUE(LEFT(R$1,FIND("-",R$1,1)-1)),0,IF(ROW($E81)=VALUE(LEFT(R$1,FIND("-",R$1,1)-1))+1,AVERAGE(INDEX($E:$E,ROW($E81)-VALUE(LEFT(R$1,FIND("-",R$1,1)-1))):$E81),($E81*(2/(VALUE(LEFT(R$1,FIND("-",R$1,1)-1))+1)))+(R80*(1-(2/(VALUE(LEFT(R$1,FIND("-",R$1,1)-1))+1))))))</f>
        <v>2.7469791052693178</v>
      </c>
      <c r="S81">
        <f t="shared" si="15"/>
        <v>-1.0737395432495855E-2</v>
      </c>
      <c r="T81">
        <f>IF(ROW($E81)&lt;=MAX(VALUE(LEFT(Q$1,FIND("-",Q$1,1)-1)),VALUE(LEFT(R$1,FIND("-",R$1,1)-1)))+VALUE(LEFT(T$1,FIND("-",T$1,1)-1))-1,0,IF(ROW($E81)=MAX(VALUE(LEFT(Q$1,FIND("-",Q$1,1)-1)),VALUE(LEFT(R$1,FIND("-",R$1,1)-1)))+VALUE(LEFT(T$1,FIND("-",T$1,1)-1)),AVERAGE(INDEX($S:$S,ROW(S81)-VALUE(LEFT(T$1,FIND("-",T$1,1)-1))+1):S81),($S81*(2/(VALUE(LEFT(T$1,FIND("-",T$1,1)-1))+1)))+(T80*(1-(2/(VALUE(LEFT(T$1,FIND("-",T$1,1)-1))+1))))))</f>
        <v>-1.6249992547683052E-3</v>
      </c>
      <c r="V81">
        <f t="shared" si="10"/>
        <v>0</v>
      </c>
      <c r="W81">
        <f>IF(ROW($E81)&lt;=VALUE(LEFT(W$1,FIND("-",W$1,1)-1))+1,0,IF(ROW($E80)=VALUE(LEFT(W$1,FIND("-",W$1,1)-1))+1,100-100/(1+ABS((SUMIF(INDEX($V:$V,ROW($V81)-VALUE(LEFT(W$1,FIND("-",W$1,1)-1))+1):$V81,"&gt;0",INDEX($V:$V,ROW($V81)-VALUE(LEFT(W$1,FIND("-",W$1,1)-1))+1):$V81)/COUNTIF(INDEX($V:$V,ROW($V81)-VALUE(LEFT(W$1,FIND("-",W$1,1)-1))+1):$V81,"&gt;0"))/(SUMIF(INDEX($V:$V,ROW($V81)-VALUE(LEFT(W$1,FIND("-",W$1,1)-1))+1):$V81,"&lt;0",INDEX($V:$V,ROW($V81)-VALUE(LEFT(W$1,FIND("-",W$1,1)-1))+1):$V81)/COUNTIF(INDEX($V:$V,ROW($V81)-VALUE(LEFT(W$1,FIND("-",W$1,1)-1))+1):$V81,"&lt;0")))),100-100/(1+ABS((SUMIF(INDEX($V:$V,ROW($V81)-VALUE(LEFT(W$1,FIND("-",W$1,1)-1))+1):$V81,"&gt;0",INDEX($V:$V,ROW($V81)-VALUE(LEFT(W$1,FIND("-",W$1,1)-1))+1):$V81)/VALUE(LEFT(W$1,FIND("-",W$1,1)-1)))/(SUMIF(INDEX($V:$V,ROW($V81)-VALUE(LEFT(W$1,FIND("-",W$1,1)-1))+1):$V81,"&lt;0",INDEX($V:$V,ROW($V81)-VALUE(LEFT(W$1,FIND("-",W$1,1)-1))+1):$V81)/VALUE(LEFT(W$1,FIND("-",W$1,1)-1)))))))</f>
        <v>46.153846153846153</v>
      </c>
      <c r="Y81">
        <f>IF(ROW($E81)&lt;=VALUE(LEFT(Y$1,FIND("-",Y$1,1)-1)),0,MAX(INDEX(C:C,ROW(C81)-VALUE(LEFT(Y$1,FIND("-",Y$1,1)-1))+1):C81))</f>
        <v>2.91</v>
      </c>
      <c r="Z81">
        <f>IF(ROW($E81)&lt;=VALUE(LEFT(Z$1,FIND("-",Z$1,1)-1)),0,MIN(INDEX(D:D,ROW(D81)-VALUE(LEFT(Z$1,FIND("-",Z$1,1)-1))+1):D81))</f>
        <v>2.65</v>
      </c>
      <c r="AA81">
        <f t="shared" si="18"/>
        <v>19.230769230769315</v>
      </c>
      <c r="AB81">
        <f>IF(ROW($AA81)&lt;=VALUE(LEFT(AA$1,FIND("-",AA$1,1)-1))+VALUE(LEFT(AB$1,FIND("-",AB$1,1)-1)-1),0,AVERAGE(INDEX($AA:$AA,ROW($AA81)-VALUE(LEFT(AB$1,FIND("-",AB$1,1)-1))+1):$AA81))</f>
        <v>19.230769230769315</v>
      </c>
      <c r="AC81">
        <f>IF(ROW($AA81)&lt;=VALUE(LEFT(AA$1,FIND("-",AA$1,1)-1))+VALUE(LEFT(AB$1,FIND("-",AB$1,1)-1)-1)+VALUE(LEFT(AC$1,FIND("-",AC$1,1)-1)-1),0,AVERAGE(INDEX($AB:$AB,ROW($AB81)-VALUE(LEFT(AC$1,FIND("-",AC$1,1)-1))+1):$AB81))</f>
        <v>18.890471668249514</v>
      </c>
      <c r="AE81">
        <f t="shared" si="16"/>
        <v>16667000</v>
      </c>
      <c r="AG81" t="str">
        <f t="shared" si="17"/>
        <v/>
      </c>
    </row>
    <row r="82" spans="1:33" x14ac:dyDescent="0.25">
      <c r="A82" s="6">
        <v>36640</v>
      </c>
      <c r="B82">
        <v>2.65</v>
      </c>
      <c r="C82">
        <v>2.65</v>
      </c>
      <c r="D82">
        <v>2.56</v>
      </c>
      <c r="E82">
        <v>2.59</v>
      </c>
      <c r="F82">
        <v>1.4931890000000001</v>
      </c>
      <c r="G82">
        <v>58000</v>
      </c>
      <c r="I82" t="str">
        <f t="shared" si="11"/>
        <v/>
      </c>
      <c r="J82" t="str">
        <f t="shared" si="12"/>
        <v/>
      </c>
      <c r="K82" t="str">
        <f t="shared" si="13"/>
        <v>Oversold Above %D</v>
      </c>
      <c r="M82" s="11" t="str">
        <f t="shared" si="14"/>
        <v/>
      </c>
      <c r="O82">
        <f>IF(ROW($E82)&lt;=VALUE(LEFT(O$1,FIND("-",O$1,1)-1)),0,IF(ROW($E82)=VALUE(LEFT(O$1,FIND("-",O$1,1)-1))+1,AVERAGE(INDEX($E:$E,ROW($E82)-VALUE(LEFT(O$1,FIND("-",O$1,1)-1))):$E82),($E82*(2/(VALUE(LEFT(O$1,FIND("-",O$1,1)-1))+1)))+(O81*(1-(2/(VALUE(LEFT(O$1,FIND("-",O$1,1)-1))+1))))))</f>
        <v>0</v>
      </c>
      <c r="Q82">
        <f>IF(ROW($E82)&lt;=VALUE(LEFT(Q$1,FIND("-",Q$1,1)-1)),0,IF(ROW($E82)=VALUE(LEFT(Q$1,FIND("-",Q$1,1)-1))+1,AVERAGE(INDEX($E:$E,ROW($E82)-VALUE(LEFT(Q$1,FIND("-",Q$1,1)-1))):$E82),($E82*(2/(VALUE(LEFT(Q$1,FIND("-",Q$1,1)-1))+1)))+(Q81*(1-(2/(VALUE(LEFT(Q$1,FIND("-",Q$1,1)-1))+1))))))</f>
        <v>2.7137429852465416</v>
      </c>
      <c r="R82">
        <f>IF(ROW($E82)&lt;=VALUE(LEFT(R$1,FIND("-",R$1,1)-1)),0,IF(ROW($E82)=VALUE(LEFT(R$1,FIND("-",R$1,1)-1))+1,AVERAGE(INDEX($E:$E,ROW($E82)-VALUE(LEFT(R$1,FIND("-",R$1,1)-1))):$E82),($E82*(2/(VALUE(LEFT(R$1,FIND("-",R$1,1)-1))+1)))+(R81*(1-(2/(VALUE(LEFT(R$1,FIND("-",R$1,1)-1))+1))))))</f>
        <v>2.7353510233975165</v>
      </c>
      <c r="S82">
        <f t="shared" si="15"/>
        <v>-2.1608038150974895E-2</v>
      </c>
      <c r="T82">
        <f>IF(ROW($E82)&lt;=MAX(VALUE(LEFT(Q$1,FIND("-",Q$1,1)-1)),VALUE(LEFT(R$1,FIND("-",R$1,1)-1)))+VALUE(LEFT(T$1,FIND("-",T$1,1)-1))-1,0,IF(ROW($E82)=MAX(VALUE(LEFT(Q$1,FIND("-",Q$1,1)-1)),VALUE(LEFT(R$1,FIND("-",R$1,1)-1)))+VALUE(LEFT(T$1,FIND("-",T$1,1)-1)),AVERAGE(INDEX($S:$S,ROW(S82)-VALUE(LEFT(T$1,FIND("-",T$1,1)-1))+1):S82),($S82*(2/(VALUE(LEFT(T$1,FIND("-",T$1,1)-1))+1)))+(T81*(1-(2/(VALUE(LEFT(T$1,FIND("-",T$1,1)-1))+1))))))</f>
        <v>-5.6216070340096239E-3</v>
      </c>
      <c r="V82">
        <f t="shared" si="10"/>
        <v>-0.11000000000000032</v>
      </c>
      <c r="W82">
        <f>IF(ROW($E82)&lt;=VALUE(LEFT(W$1,FIND("-",W$1,1)-1))+1,0,IF(ROW($E81)=VALUE(LEFT(W$1,FIND("-",W$1,1)-1))+1,100-100/(1+ABS((SUMIF(INDEX($V:$V,ROW($V82)-VALUE(LEFT(W$1,FIND("-",W$1,1)-1))+1):$V82,"&gt;0",INDEX($V:$V,ROW($V82)-VALUE(LEFT(W$1,FIND("-",W$1,1)-1))+1):$V82)/COUNTIF(INDEX($V:$V,ROW($V82)-VALUE(LEFT(W$1,FIND("-",W$1,1)-1))+1):$V82,"&gt;0"))/(SUMIF(INDEX($V:$V,ROW($V82)-VALUE(LEFT(W$1,FIND("-",W$1,1)-1))+1):$V82,"&lt;0",INDEX($V:$V,ROW($V82)-VALUE(LEFT(W$1,FIND("-",W$1,1)-1))+1):$V82)/COUNTIF(INDEX($V:$V,ROW($V82)-VALUE(LEFT(W$1,FIND("-",W$1,1)-1))+1):$V82,"&lt;0")))),100-100/(1+ABS((SUMIF(INDEX($V:$V,ROW($V82)-VALUE(LEFT(W$1,FIND("-",W$1,1)-1))+1):$V82,"&gt;0",INDEX($V:$V,ROW($V82)-VALUE(LEFT(W$1,FIND("-",W$1,1)-1))+1):$V82)/VALUE(LEFT(W$1,FIND("-",W$1,1)-1)))/(SUMIF(INDEX($V:$V,ROW($V82)-VALUE(LEFT(W$1,FIND("-",W$1,1)-1))+1):$V82,"&lt;0",INDEX($V:$V,ROW($V82)-VALUE(LEFT(W$1,FIND("-",W$1,1)-1))+1):$V82)/VALUE(LEFT(W$1,FIND("-",W$1,1)-1)))))))</f>
        <v>38.095238095238081</v>
      </c>
      <c r="Y82">
        <f>IF(ROW($E82)&lt;=VALUE(LEFT(Y$1,FIND("-",Y$1,1)-1)),0,MAX(INDEX(C:C,ROW(C82)-VALUE(LEFT(Y$1,FIND("-",Y$1,1)-1))+1):C82))</f>
        <v>2.91</v>
      </c>
      <c r="Z82">
        <f>IF(ROW($E82)&lt;=VALUE(LEFT(Z$1,FIND("-",Z$1,1)-1)),0,MIN(INDEX(D:D,ROW(D82)-VALUE(LEFT(Z$1,FIND("-",Z$1,1)-1))+1):D82))</f>
        <v>2.56</v>
      </c>
      <c r="AA82">
        <f t="shared" si="18"/>
        <v>8.5714285714285126</v>
      </c>
      <c r="AB82">
        <f>IF(ROW($AA82)&lt;=VALUE(LEFT(AA$1,FIND("-",AA$1,1)-1))+VALUE(LEFT(AB$1,FIND("-",AB$1,1)-1)-1),0,AVERAGE(INDEX($AA:$AA,ROW($AA82)-VALUE(LEFT(AB$1,FIND("-",AB$1,1)-1))+1):$AA82))</f>
        <v>15.677655677655714</v>
      </c>
      <c r="AC82">
        <f>IF(ROW($AA82)&lt;=VALUE(LEFT(AA$1,FIND("-",AA$1,1)-1))+VALUE(LEFT(AB$1,FIND("-",AB$1,1)-1)-1)+VALUE(LEFT(AC$1,FIND("-",AC$1,1)-1)-1),0,AVERAGE(INDEX($AB:$AB,ROW($AB82)-VALUE(LEFT(AC$1,FIND("-",AC$1,1)-1))+1):$AB82))</f>
        <v>17.555736444625392</v>
      </c>
      <c r="AE82">
        <f t="shared" si="16"/>
        <v>16609000</v>
      </c>
      <c r="AG82" t="str">
        <f t="shared" si="17"/>
        <v/>
      </c>
    </row>
    <row r="83" spans="1:33" x14ac:dyDescent="0.25">
      <c r="A83" s="6">
        <v>36641</v>
      </c>
      <c r="B83">
        <v>2.59</v>
      </c>
      <c r="C83">
        <v>2.6</v>
      </c>
      <c r="D83">
        <v>2.52</v>
      </c>
      <c r="E83">
        <v>2.5499999999999998</v>
      </c>
      <c r="F83">
        <v>1.4701280000000001</v>
      </c>
      <c r="G83">
        <v>78000</v>
      </c>
      <c r="I83" t="str">
        <f t="shared" si="11"/>
        <v/>
      </c>
      <c r="J83" t="str">
        <f t="shared" si="12"/>
        <v/>
      </c>
      <c r="K83" t="str">
        <f t="shared" si="13"/>
        <v>Oversold Above %D</v>
      </c>
      <c r="M83" s="11" t="str">
        <f t="shared" si="14"/>
        <v/>
      </c>
      <c r="O83">
        <f>IF(ROW($E83)&lt;=VALUE(LEFT(O$1,FIND("-",O$1,1)-1)),0,IF(ROW($E83)=VALUE(LEFT(O$1,FIND("-",O$1,1)-1))+1,AVERAGE(INDEX($E:$E,ROW($E83)-VALUE(LEFT(O$1,FIND("-",O$1,1)-1))):$E83),($E83*(2/(VALUE(LEFT(O$1,FIND("-",O$1,1)-1))+1)))+(O82*(1-(2/(VALUE(LEFT(O$1,FIND("-",O$1,1)-1))+1))))))</f>
        <v>0</v>
      </c>
      <c r="Q83">
        <f>IF(ROW($E83)&lt;=VALUE(LEFT(Q$1,FIND("-",Q$1,1)-1)),0,IF(ROW($E83)=VALUE(LEFT(Q$1,FIND("-",Q$1,1)-1))+1,AVERAGE(INDEX($E:$E,ROW($E83)-VALUE(LEFT(Q$1,FIND("-",Q$1,1)-1))):$E83),($E83*(2/(VALUE(LEFT(Q$1,FIND("-",Q$1,1)-1))+1)))+(Q82*(1-(2/(VALUE(LEFT(Q$1,FIND("-",Q$1,1)-1))+1))))))</f>
        <v>2.6885517567470734</v>
      </c>
      <c r="R83">
        <f>IF(ROW($E83)&lt;=VALUE(LEFT(R$1,FIND("-",R$1,1)-1)),0,IF(ROW($E83)=VALUE(LEFT(R$1,FIND("-",R$1,1)-1))+1,AVERAGE(INDEX($E:$E,ROW($E83)-VALUE(LEFT(R$1,FIND("-",R$1,1)-1))):$E83),($E83*(2/(VALUE(LEFT(R$1,FIND("-",R$1,1)-1))+1)))+(R82*(1-(2/(VALUE(LEFT(R$1,FIND("-",R$1,1)-1))+1))))))</f>
        <v>2.721621317960663</v>
      </c>
      <c r="S83">
        <f t="shared" si="15"/>
        <v>-3.3069561213589616E-2</v>
      </c>
      <c r="T83">
        <f>IF(ROW($E83)&lt;=MAX(VALUE(LEFT(Q$1,FIND("-",Q$1,1)-1)),VALUE(LEFT(R$1,FIND("-",R$1,1)-1)))+VALUE(LEFT(T$1,FIND("-",T$1,1)-1))-1,0,IF(ROW($E83)=MAX(VALUE(LEFT(Q$1,FIND("-",Q$1,1)-1)),VALUE(LEFT(R$1,FIND("-",R$1,1)-1)))+VALUE(LEFT(T$1,FIND("-",T$1,1)-1)),AVERAGE(INDEX($S:$S,ROW(S83)-VALUE(LEFT(T$1,FIND("-",T$1,1)-1))+1):S83),($S83*(2/(VALUE(LEFT(T$1,FIND("-",T$1,1)-1))+1)))+(T82*(1-(2/(VALUE(LEFT(T$1,FIND("-",T$1,1)-1))+1))))))</f>
        <v>-1.1111197869925623E-2</v>
      </c>
      <c r="V83">
        <f t="shared" si="10"/>
        <v>-4.0000000000000036E-2</v>
      </c>
      <c r="W83">
        <f>IF(ROW($E83)&lt;=VALUE(LEFT(W$1,FIND("-",W$1,1)-1))+1,0,IF(ROW($E82)=VALUE(LEFT(W$1,FIND("-",W$1,1)-1))+1,100-100/(1+ABS((SUMIF(INDEX($V:$V,ROW($V83)-VALUE(LEFT(W$1,FIND("-",W$1,1)-1))+1):$V83,"&gt;0",INDEX($V:$V,ROW($V83)-VALUE(LEFT(W$1,FIND("-",W$1,1)-1))+1):$V83)/COUNTIF(INDEX($V:$V,ROW($V83)-VALUE(LEFT(W$1,FIND("-",W$1,1)-1))+1):$V83,"&gt;0"))/(SUMIF(INDEX($V:$V,ROW($V83)-VALUE(LEFT(W$1,FIND("-",W$1,1)-1))+1):$V83,"&lt;0",INDEX($V:$V,ROW($V83)-VALUE(LEFT(W$1,FIND("-",W$1,1)-1))+1):$V83)/COUNTIF(INDEX($V:$V,ROW($V83)-VALUE(LEFT(W$1,FIND("-",W$1,1)-1))+1):$V83,"&lt;0")))),100-100/(1+ABS((SUMIF(INDEX($V:$V,ROW($V83)-VALUE(LEFT(W$1,FIND("-",W$1,1)-1))+1):$V83,"&gt;0",INDEX($V:$V,ROW($V83)-VALUE(LEFT(W$1,FIND("-",W$1,1)-1))+1):$V83)/VALUE(LEFT(W$1,FIND("-",W$1,1)-1)))/(SUMIF(INDEX($V:$V,ROW($V83)-VALUE(LEFT(W$1,FIND("-",W$1,1)-1))+1):$V83,"&lt;0",INDEX($V:$V,ROW($V83)-VALUE(LEFT(W$1,FIND("-",W$1,1)-1))+1):$V83)/VALUE(LEFT(W$1,FIND("-",W$1,1)-1)))))))</f>
        <v>36.36363636363636</v>
      </c>
      <c r="Y83">
        <f>IF(ROW($E83)&lt;=VALUE(LEFT(Y$1,FIND("-",Y$1,1)-1)),0,MAX(INDEX(C:C,ROW(C83)-VALUE(LEFT(Y$1,FIND("-",Y$1,1)-1))+1):C83))</f>
        <v>2.91</v>
      </c>
      <c r="Z83">
        <f>IF(ROW($E83)&lt;=VALUE(LEFT(Z$1,FIND("-",Z$1,1)-1)),0,MIN(INDEX(D:D,ROW(D83)-VALUE(LEFT(Z$1,FIND("-",Z$1,1)-1))+1):D83))</f>
        <v>2.52</v>
      </c>
      <c r="AA83">
        <f t="shared" si="18"/>
        <v>7.6923076923076401</v>
      </c>
      <c r="AB83">
        <f>IF(ROW($AA83)&lt;=VALUE(LEFT(AA$1,FIND("-",AA$1,1)-1))+VALUE(LEFT(AB$1,FIND("-",AB$1,1)-1)-1),0,AVERAGE(INDEX($AA:$AA,ROW($AA83)-VALUE(LEFT(AB$1,FIND("-",AB$1,1)-1))+1):$AA83))</f>
        <v>11.831501831501823</v>
      </c>
      <c r="AC83">
        <f>IF(ROW($AA83)&lt;=VALUE(LEFT(AA$1,FIND("-",AA$1,1)-1))+VALUE(LEFT(AB$1,FIND("-",AB$1,1)-1)-1)+VALUE(LEFT(AC$1,FIND("-",AC$1,1)-1)-1),0,AVERAGE(INDEX($AB:$AB,ROW($AB83)-VALUE(LEFT(AC$1,FIND("-",AC$1,1)-1))+1):$AB83))</f>
        <v>15.579975579975619</v>
      </c>
      <c r="AE83">
        <f t="shared" si="16"/>
        <v>16531000</v>
      </c>
      <c r="AG83" t="str">
        <f t="shared" si="17"/>
        <v/>
      </c>
    </row>
    <row r="84" spans="1:33" x14ac:dyDescent="0.25">
      <c r="A84" s="6">
        <v>36642</v>
      </c>
      <c r="B84">
        <v>2.66</v>
      </c>
      <c r="C84">
        <v>2.68</v>
      </c>
      <c r="D84">
        <v>2.56</v>
      </c>
      <c r="E84">
        <v>2.56</v>
      </c>
      <c r="F84">
        <v>1.4758929999999999</v>
      </c>
      <c r="G84">
        <v>42000</v>
      </c>
      <c r="I84" t="str">
        <f t="shared" si="11"/>
        <v/>
      </c>
      <c r="J84" t="str">
        <f t="shared" si="12"/>
        <v/>
      </c>
      <c r="K84" t="str">
        <f t="shared" si="13"/>
        <v>Oversold Above %D</v>
      </c>
      <c r="M84" s="11" t="str">
        <f t="shared" si="14"/>
        <v/>
      </c>
      <c r="O84">
        <f>IF(ROW($E84)&lt;=VALUE(LEFT(O$1,FIND("-",O$1,1)-1)),0,IF(ROW($E84)=VALUE(LEFT(O$1,FIND("-",O$1,1)-1))+1,AVERAGE(INDEX($E:$E,ROW($E84)-VALUE(LEFT(O$1,FIND("-",O$1,1)-1))):$E84),($E84*(2/(VALUE(LEFT(O$1,FIND("-",O$1,1)-1))+1)))+(O83*(1-(2/(VALUE(LEFT(O$1,FIND("-",O$1,1)-1))+1))))))</f>
        <v>0</v>
      </c>
      <c r="Q84">
        <f>IF(ROW($E84)&lt;=VALUE(LEFT(Q$1,FIND("-",Q$1,1)-1)),0,IF(ROW($E84)=VALUE(LEFT(Q$1,FIND("-",Q$1,1)-1))+1,AVERAGE(INDEX($E:$E,ROW($E84)-VALUE(LEFT(Q$1,FIND("-",Q$1,1)-1))):$E84),($E84*(2/(VALUE(LEFT(Q$1,FIND("-",Q$1,1)-1))+1)))+(Q83*(1-(2/(VALUE(LEFT(Q$1,FIND("-",Q$1,1)-1))+1))))))</f>
        <v>2.66877456340137</v>
      </c>
      <c r="R84">
        <f>IF(ROW($E84)&lt;=VALUE(LEFT(R$1,FIND("-",R$1,1)-1)),0,IF(ROW($E84)=VALUE(LEFT(R$1,FIND("-",R$1,1)-1))+1,AVERAGE(INDEX($E:$E,ROW($E84)-VALUE(LEFT(R$1,FIND("-",R$1,1)-1))):$E84),($E84*(2/(VALUE(LEFT(R$1,FIND("-",R$1,1)-1))+1)))+(R83*(1-(2/(VALUE(LEFT(R$1,FIND("-",R$1,1)-1))+1))))))</f>
        <v>2.7096493684820957</v>
      </c>
      <c r="S84">
        <f t="shared" si="15"/>
        <v>-4.0874805080725718E-2</v>
      </c>
      <c r="T84">
        <f>IF(ROW($E84)&lt;=MAX(VALUE(LEFT(Q$1,FIND("-",Q$1,1)-1)),VALUE(LEFT(R$1,FIND("-",R$1,1)-1)))+VALUE(LEFT(T$1,FIND("-",T$1,1)-1))-1,0,IF(ROW($E84)=MAX(VALUE(LEFT(Q$1,FIND("-",Q$1,1)-1)),VALUE(LEFT(R$1,FIND("-",R$1,1)-1)))+VALUE(LEFT(T$1,FIND("-",T$1,1)-1)),AVERAGE(INDEX($S:$S,ROW(S84)-VALUE(LEFT(T$1,FIND("-",T$1,1)-1))+1):S84),($S84*(2/(VALUE(LEFT(T$1,FIND("-",T$1,1)-1))+1)))+(T83*(1-(2/(VALUE(LEFT(T$1,FIND("-",T$1,1)-1))+1))))))</f>
        <v>-1.7063919312085642E-2</v>
      </c>
      <c r="V84">
        <f t="shared" si="10"/>
        <v>1.0000000000000231E-2</v>
      </c>
      <c r="W84">
        <f>IF(ROW($E84)&lt;=VALUE(LEFT(W$1,FIND("-",W$1,1)-1))+1,0,IF(ROW($E83)=VALUE(LEFT(W$1,FIND("-",W$1,1)-1))+1,100-100/(1+ABS((SUMIF(INDEX($V:$V,ROW($V84)-VALUE(LEFT(W$1,FIND("-",W$1,1)-1))+1):$V84,"&gt;0",INDEX($V:$V,ROW($V84)-VALUE(LEFT(W$1,FIND("-",W$1,1)-1))+1):$V84)/COUNTIF(INDEX($V:$V,ROW($V84)-VALUE(LEFT(W$1,FIND("-",W$1,1)-1))+1):$V84,"&gt;0"))/(SUMIF(INDEX($V:$V,ROW($V84)-VALUE(LEFT(W$1,FIND("-",W$1,1)-1))+1):$V84,"&lt;0",INDEX($V:$V,ROW($V84)-VALUE(LEFT(W$1,FIND("-",W$1,1)-1))+1):$V84)/COUNTIF(INDEX($V:$V,ROW($V84)-VALUE(LEFT(W$1,FIND("-",W$1,1)-1))+1):$V84,"&lt;0")))),100-100/(1+ABS((SUMIF(INDEX($V:$V,ROW($V84)-VALUE(LEFT(W$1,FIND("-",W$1,1)-1))+1):$V84,"&gt;0",INDEX($V:$V,ROW($V84)-VALUE(LEFT(W$1,FIND("-",W$1,1)-1))+1):$V84)/VALUE(LEFT(W$1,FIND("-",W$1,1)-1)))/(SUMIF(INDEX($V:$V,ROW($V84)-VALUE(LEFT(W$1,FIND("-",W$1,1)-1))+1):$V84,"&lt;0",INDEX($V:$V,ROW($V84)-VALUE(LEFT(W$1,FIND("-",W$1,1)-1))+1):$V84)/VALUE(LEFT(W$1,FIND("-",W$1,1)-1)))))))</f>
        <v>37.313432835820919</v>
      </c>
      <c r="Y84">
        <f>IF(ROW($E84)&lt;=VALUE(LEFT(Y$1,FIND("-",Y$1,1)-1)),0,MAX(INDEX(C:C,ROW(C84)-VALUE(LEFT(Y$1,FIND("-",Y$1,1)-1))+1):C84))</f>
        <v>2.91</v>
      </c>
      <c r="Z84">
        <f>IF(ROW($E84)&lt;=VALUE(LEFT(Z$1,FIND("-",Z$1,1)-1)),0,MIN(INDEX(D:D,ROW(D84)-VALUE(LEFT(Z$1,FIND("-",Z$1,1)-1))+1):D84))</f>
        <v>2.52</v>
      </c>
      <c r="AA84">
        <f t="shared" si="18"/>
        <v>10.256410256410261</v>
      </c>
      <c r="AB84">
        <f>IF(ROW($AA84)&lt;=VALUE(LEFT(AA$1,FIND("-",AA$1,1)-1))+VALUE(LEFT(AB$1,FIND("-",AB$1,1)-1)-1),0,AVERAGE(INDEX($AA:$AA,ROW($AA84)-VALUE(LEFT(AB$1,FIND("-",AB$1,1)-1))+1):$AA84))</f>
        <v>8.8400488400488033</v>
      </c>
      <c r="AC84">
        <f>IF(ROW($AA84)&lt;=VALUE(LEFT(AA$1,FIND("-",AA$1,1)-1))+VALUE(LEFT(AB$1,FIND("-",AB$1,1)-1)-1)+VALUE(LEFT(AC$1,FIND("-",AC$1,1)-1)-1),0,AVERAGE(INDEX($AB:$AB,ROW($AB84)-VALUE(LEFT(AC$1,FIND("-",AC$1,1)-1))+1):$AB84))</f>
        <v>12.116402116402114</v>
      </c>
      <c r="AE84">
        <f t="shared" si="16"/>
        <v>16573000</v>
      </c>
      <c r="AG84" t="str">
        <f t="shared" si="17"/>
        <v/>
      </c>
    </row>
    <row r="85" spans="1:33" x14ac:dyDescent="0.25">
      <c r="A85" s="6">
        <v>36643</v>
      </c>
      <c r="B85">
        <v>2.56</v>
      </c>
      <c r="C85">
        <v>2.6</v>
      </c>
      <c r="D85">
        <v>2.56</v>
      </c>
      <c r="E85">
        <v>2.6</v>
      </c>
      <c r="F85">
        <v>1.4989539999999999</v>
      </c>
      <c r="G85">
        <v>9000</v>
      </c>
      <c r="I85" t="str">
        <f t="shared" si="11"/>
        <v/>
      </c>
      <c r="J85" t="str">
        <f t="shared" si="12"/>
        <v/>
      </c>
      <c r="K85" t="str">
        <f t="shared" si="13"/>
        <v>Oversold Below %D</v>
      </c>
      <c r="M85" s="11" t="str">
        <f t="shared" si="14"/>
        <v/>
      </c>
      <c r="O85">
        <f>IF(ROW($E85)&lt;=VALUE(LEFT(O$1,FIND("-",O$1,1)-1)),0,IF(ROW($E85)=VALUE(LEFT(O$1,FIND("-",O$1,1)-1))+1,AVERAGE(INDEX($E:$E,ROW($E85)-VALUE(LEFT(O$1,FIND("-",O$1,1)-1))):$E85),($E85*(2/(VALUE(LEFT(O$1,FIND("-",O$1,1)-1))+1)))+(O84*(1-(2/(VALUE(LEFT(O$1,FIND("-",O$1,1)-1))+1))))))</f>
        <v>0</v>
      </c>
      <c r="Q85">
        <f>IF(ROW($E85)&lt;=VALUE(LEFT(Q$1,FIND("-",Q$1,1)-1)),0,IF(ROW($E85)=VALUE(LEFT(Q$1,FIND("-",Q$1,1)-1))+1,AVERAGE(INDEX($E:$E,ROW($E85)-VALUE(LEFT(Q$1,FIND("-",Q$1,1)-1))):$E85),($E85*(2/(VALUE(LEFT(Q$1,FIND("-",Q$1,1)-1))+1)))+(Q84*(1-(2/(VALUE(LEFT(Q$1,FIND("-",Q$1,1)-1))+1))))))</f>
        <v>2.6581938613396208</v>
      </c>
      <c r="R85">
        <f>IF(ROW($E85)&lt;=VALUE(LEFT(R$1,FIND("-",R$1,1)-1)),0,IF(ROW($E85)=VALUE(LEFT(R$1,FIND("-",R$1,1)-1))+1,AVERAGE(INDEX($E:$E,ROW($E85)-VALUE(LEFT(R$1,FIND("-",R$1,1)-1))):$E85),($E85*(2/(VALUE(LEFT(R$1,FIND("-",R$1,1)-1))+1)))+(R84*(1-(2/(VALUE(LEFT(R$1,FIND("-",R$1,1)-1))+1))))))</f>
        <v>2.7015271930389777</v>
      </c>
      <c r="S85">
        <f t="shared" si="15"/>
        <v>-4.3333331699356936E-2</v>
      </c>
      <c r="T85">
        <f>IF(ROW($E85)&lt;=MAX(VALUE(LEFT(Q$1,FIND("-",Q$1,1)-1)),VALUE(LEFT(R$1,FIND("-",R$1,1)-1)))+VALUE(LEFT(T$1,FIND("-",T$1,1)-1))-1,0,IF(ROW($E85)=MAX(VALUE(LEFT(Q$1,FIND("-",Q$1,1)-1)),VALUE(LEFT(R$1,FIND("-",R$1,1)-1)))+VALUE(LEFT(T$1,FIND("-",T$1,1)-1)),AVERAGE(INDEX($S:$S,ROW(S85)-VALUE(LEFT(T$1,FIND("-",T$1,1)-1))+1):S85),($S85*(2/(VALUE(LEFT(T$1,FIND("-",T$1,1)-1))+1)))+(T84*(1-(2/(VALUE(LEFT(T$1,FIND("-",T$1,1)-1))+1))))))</f>
        <v>-2.2317801789539904E-2</v>
      </c>
      <c r="V85">
        <f t="shared" si="10"/>
        <v>4.0000000000000036E-2</v>
      </c>
      <c r="W85">
        <f>IF(ROW($E85)&lt;=VALUE(LEFT(W$1,FIND("-",W$1,1)-1))+1,0,IF(ROW($E84)=VALUE(LEFT(W$1,FIND("-",W$1,1)-1))+1,100-100/(1+ABS((SUMIF(INDEX($V:$V,ROW($V85)-VALUE(LEFT(W$1,FIND("-",W$1,1)-1))+1):$V85,"&gt;0",INDEX($V:$V,ROW($V85)-VALUE(LEFT(W$1,FIND("-",W$1,1)-1))+1):$V85)/COUNTIF(INDEX($V:$V,ROW($V85)-VALUE(LEFT(W$1,FIND("-",W$1,1)-1))+1):$V85,"&gt;0"))/(SUMIF(INDEX($V:$V,ROW($V85)-VALUE(LEFT(W$1,FIND("-",W$1,1)-1))+1):$V85,"&lt;0",INDEX($V:$V,ROW($V85)-VALUE(LEFT(W$1,FIND("-",W$1,1)-1))+1):$V85)/COUNTIF(INDEX($V:$V,ROW($V85)-VALUE(LEFT(W$1,FIND("-",W$1,1)-1))+1):$V85,"&lt;0")))),100-100/(1+ABS((SUMIF(INDEX($V:$V,ROW($V85)-VALUE(LEFT(W$1,FIND("-",W$1,1)-1))+1):$V85,"&gt;0",INDEX($V:$V,ROW($V85)-VALUE(LEFT(W$1,FIND("-",W$1,1)-1))+1):$V85)/VALUE(LEFT(W$1,FIND("-",W$1,1)-1)))/(SUMIF(INDEX($V:$V,ROW($V85)-VALUE(LEFT(W$1,FIND("-",W$1,1)-1))+1):$V85,"&lt;0",INDEX($V:$V,ROW($V85)-VALUE(LEFT(W$1,FIND("-",W$1,1)-1))+1):$V85)/VALUE(LEFT(W$1,FIND("-",W$1,1)-1)))))))</f>
        <v>38.235294117647101</v>
      </c>
      <c r="Y85">
        <f>IF(ROW($E85)&lt;=VALUE(LEFT(Y$1,FIND("-",Y$1,1)-1)),0,MAX(INDEX(C:C,ROW(C85)-VALUE(LEFT(Y$1,FIND("-",Y$1,1)-1))+1):C85))</f>
        <v>2.91</v>
      </c>
      <c r="Z85">
        <f>IF(ROW($E85)&lt;=VALUE(LEFT(Z$1,FIND("-",Z$1,1)-1)),0,MIN(INDEX(D:D,ROW(D85)-VALUE(LEFT(Z$1,FIND("-",Z$1,1)-1))+1):D85))</f>
        <v>2.52</v>
      </c>
      <c r="AA85">
        <f t="shared" si="18"/>
        <v>20.512820512820522</v>
      </c>
      <c r="AB85">
        <f>IF(ROW($AA85)&lt;=VALUE(LEFT(AA$1,FIND("-",AA$1,1)-1))+VALUE(LEFT(AB$1,FIND("-",AB$1,1)-1)-1),0,AVERAGE(INDEX($AA:$AA,ROW($AA85)-VALUE(LEFT(AB$1,FIND("-",AB$1,1)-1))+1):$AA85))</f>
        <v>12.820512820512809</v>
      </c>
      <c r="AC85">
        <f>IF(ROW($AA85)&lt;=VALUE(LEFT(AA$1,FIND("-",AA$1,1)-1))+VALUE(LEFT(AB$1,FIND("-",AB$1,1)-1)-1)+VALUE(LEFT(AC$1,FIND("-",AC$1,1)-1)-1),0,AVERAGE(INDEX($AB:$AB,ROW($AB85)-VALUE(LEFT(AC$1,FIND("-",AC$1,1)-1))+1):$AB85))</f>
        <v>11.164021164021145</v>
      </c>
      <c r="AE85">
        <f t="shared" si="16"/>
        <v>16582000</v>
      </c>
      <c r="AG85" t="str">
        <f t="shared" si="17"/>
        <v/>
      </c>
    </row>
    <row r="86" spans="1:33" x14ac:dyDescent="0.25">
      <c r="A86" s="6">
        <v>36644</v>
      </c>
      <c r="B86">
        <v>2.6</v>
      </c>
      <c r="C86">
        <v>2.63</v>
      </c>
      <c r="D86">
        <v>2.6</v>
      </c>
      <c r="E86">
        <v>2.62</v>
      </c>
      <c r="F86">
        <v>1.5104839999999999</v>
      </c>
      <c r="G86">
        <v>231000</v>
      </c>
      <c r="I86" t="str">
        <f t="shared" si="11"/>
        <v/>
      </c>
      <c r="J86" t="str">
        <f t="shared" si="12"/>
        <v/>
      </c>
      <c r="K86" t="str">
        <f t="shared" si="13"/>
        <v>Oversold Below %D</v>
      </c>
      <c r="M86" s="11" t="str">
        <f t="shared" si="14"/>
        <v/>
      </c>
      <c r="O86">
        <f>IF(ROW($E86)&lt;=VALUE(LEFT(O$1,FIND("-",O$1,1)-1)),0,IF(ROW($E86)=VALUE(LEFT(O$1,FIND("-",O$1,1)-1))+1,AVERAGE(INDEX($E:$E,ROW($E86)-VALUE(LEFT(O$1,FIND("-",O$1,1)-1))):$E86),($E86*(2/(VALUE(LEFT(O$1,FIND("-",O$1,1)-1))+1)))+(O85*(1-(2/(VALUE(LEFT(O$1,FIND("-",O$1,1)-1))+1))))))</f>
        <v>0</v>
      </c>
      <c r="Q86">
        <f>IF(ROW($E86)&lt;=VALUE(LEFT(Q$1,FIND("-",Q$1,1)-1)),0,IF(ROW($E86)=VALUE(LEFT(Q$1,FIND("-",Q$1,1)-1))+1,AVERAGE(INDEX($E:$E,ROW($E86)-VALUE(LEFT(Q$1,FIND("-",Q$1,1)-1))):$E86),($E86*(2/(VALUE(LEFT(Q$1,FIND("-",Q$1,1)-1))+1)))+(Q85*(1-(2/(VALUE(LEFT(Q$1,FIND("-",Q$1,1)-1))+1))))))</f>
        <v>2.6523178826719871</v>
      </c>
      <c r="R86">
        <f>IF(ROW($E86)&lt;=VALUE(LEFT(R$1,FIND("-",R$1,1)-1)),0,IF(ROW($E86)=VALUE(LEFT(R$1,FIND("-",R$1,1)-1))+1,AVERAGE(INDEX($E:$E,ROW($E86)-VALUE(LEFT(R$1,FIND("-",R$1,1)-1))):$E86),($E86*(2/(VALUE(LEFT(R$1,FIND("-",R$1,1)-1))+1)))+(R85*(1-(2/(VALUE(LEFT(R$1,FIND("-",R$1,1)-1))+1))))))</f>
        <v>2.6954881417027572</v>
      </c>
      <c r="S86">
        <f t="shared" si="15"/>
        <v>-4.3170259030770097E-2</v>
      </c>
      <c r="T86">
        <f>IF(ROW($E86)&lt;=MAX(VALUE(LEFT(Q$1,FIND("-",Q$1,1)-1)),VALUE(LEFT(R$1,FIND("-",R$1,1)-1)))+VALUE(LEFT(T$1,FIND("-",T$1,1)-1))-1,0,IF(ROW($E86)=MAX(VALUE(LEFT(Q$1,FIND("-",Q$1,1)-1)),VALUE(LEFT(R$1,FIND("-",R$1,1)-1)))+VALUE(LEFT(T$1,FIND("-",T$1,1)-1)),AVERAGE(INDEX($S:$S,ROW(S86)-VALUE(LEFT(T$1,FIND("-",T$1,1)-1))+1):S86),($S86*(2/(VALUE(LEFT(T$1,FIND("-",T$1,1)-1))+1)))+(T85*(1-(2/(VALUE(LEFT(T$1,FIND("-",T$1,1)-1))+1))))))</f>
        <v>-2.6488293237785947E-2</v>
      </c>
      <c r="V86">
        <f t="shared" si="10"/>
        <v>2.0000000000000018E-2</v>
      </c>
      <c r="W86">
        <f>IF(ROW($E86)&lt;=VALUE(LEFT(W$1,FIND("-",W$1,1)-1))+1,0,IF(ROW($E85)=VALUE(LEFT(W$1,FIND("-",W$1,1)-1))+1,100-100/(1+ABS((SUMIF(INDEX($V:$V,ROW($V86)-VALUE(LEFT(W$1,FIND("-",W$1,1)-1))+1):$V86,"&gt;0",INDEX($V:$V,ROW($V86)-VALUE(LEFT(W$1,FIND("-",W$1,1)-1))+1):$V86)/COUNTIF(INDEX($V:$V,ROW($V86)-VALUE(LEFT(W$1,FIND("-",W$1,1)-1))+1):$V86,"&gt;0"))/(SUMIF(INDEX($V:$V,ROW($V86)-VALUE(LEFT(W$1,FIND("-",W$1,1)-1))+1):$V86,"&lt;0",INDEX($V:$V,ROW($V86)-VALUE(LEFT(W$1,FIND("-",W$1,1)-1))+1):$V86)/COUNTIF(INDEX($V:$V,ROW($V86)-VALUE(LEFT(W$1,FIND("-",W$1,1)-1))+1):$V86,"&lt;0")))),100-100/(1+ABS((SUMIF(INDEX($V:$V,ROW($V86)-VALUE(LEFT(W$1,FIND("-",W$1,1)-1))+1):$V86,"&gt;0",INDEX($V:$V,ROW($V86)-VALUE(LEFT(W$1,FIND("-",W$1,1)-1))+1):$V86)/VALUE(LEFT(W$1,FIND("-",W$1,1)-1)))/(SUMIF(INDEX($V:$V,ROW($V86)-VALUE(LEFT(W$1,FIND("-",W$1,1)-1))+1):$V86,"&lt;0",INDEX($V:$V,ROW($V86)-VALUE(LEFT(W$1,FIND("-",W$1,1)-1))+1):$V86)/VALUE(LEFT(W$1,FIND("-",W$1,1)-1)))))))</f>
        <v>43.076923076923102</v>
      </c>
      <c r="Y86">
        <f>IF(ROW($E86)&lt;=VALUE(LEFT(Y$1,FIND("-",Y$1,1)-1)),0,MAX(INDEX(C:C,ROW(C86)-VALUE(LEFT(Y$1,FIND("-",Y$1,1)-1))+1):C86))</f>
        <v>2.91</v>
      </c>
      <c r="Z86">
        <f>IF(ROW($E86)&lt;=VALUE(LEFT(Z$1,FIND("-",Z$1,1)-1)),0,MIN(INDEX(D:D,ROW(D86)-VALUE(LEFT(Z$1,FIND("-",Z$1,1)-1))+1):D86))</f>
        <v>2.52</v>
      </c>
      <c r="AA86">
        <f t="shared" si="18"/>
        <v>25.641025641025657</v>
      </c>
      <c r="AB86">
        <f>IF(ROW($AA86)&lt;=VALUE(LEFT(AA$1,FIND("-",AA$1,1)-1))+VALUE(LEFT(AB$1,FIND("-",AB$1,1)-1)-1),0,AVERAGE(INDEX($AA:$AA,ROW($AA86)-VALUE(LEFT(AB$1,FIND("-",AB$1,1)-1))+1):$AA86))</f>
        <v>18.803418803418811</v>
      </c>
      <c r="AC86">
        <f>IF(ROW($AA86)&lt;=VALUE(LEFT(AA$1,FIND("-",AA$1,1)-1))+VALUE(LEFT(AB$1,FIND("-",AB$1,1)-1)-1)+VALUE(LEFT(AC$1,FIND("-",AC$1,1)-1)-1),0,AVERAGE(INDEX($AB:$AB,ROW($AB86)-VALUE(LEFT(AC$1,FIND("-",AC$1,1)-1))+1):$AB86))</f>
        <v>13.487993487993473</v>
      </c>
      <c r="AE86">
        <f t="shared" si="16"/>
        <v>16813000</v>
      </c>
      <c r="AG86" t="str">
        <f t="shared" si="17"/>
        <v/>
      </c>
    </row>
    <row r="87" spans="1:33" x14ac:dyDescent="0.25">
      <c r="A87" s="6">
        <v>36647</v>
      </c>
      <c r="B87">
        <v>2.62</v>
      </c>
      <c r="C87">
        <v>2.62</v>
      </c>
      <c r="D87">
        <v>2.62</v>
      </c>
      <c r="E87">
        <v>2.62</v>
      </c>
      <c r="F87">
        <v>1.5104839999999999</v>
      </c>
      <c r="G87">
        <v>0</v>
      </c>
      <c r="I87" t="str">
        <f t="shared" si="11"/>
        <v/>
      </c>
      <c r="J87" t="str">
        <f t="shared" si="12"/>
        <v/>
      </c>
      <c r="K87" t="str">
        <f t="shared" si="13"/>
        <v>Oversold Below %D</v>
      </c>
      <c r="M87" s="11" t="str">
        <f t="shared" si="14"/>
        <v/>
      </c>
      <c r="O87">
        <f>IF(ROW($E87)&lt;=VALUE(LEFT(O$1,FIND("-",O$1,1)-1)),0,IF(ROW($E87)=VALUE(LEFT(O$1,FIND("-",O$1,1)-1))+1,AVERAGE(INDEX($E:$E,ROW($E87)-VALUE(LEFT(O$1,FIND("-",O$1,1)-1))):$E87),($E87*(2/(VALUE(LEFT(O$1,FIND("-",O$1,1)-1))+1)))+(O86*(1-(2/(VALUE(LEFT(O$1,FIND("-",O$1,1)-1))+1))))))</f>
        <v>0</v>
      </c>
      <c r="Q87">
        <f>IF(ROW($E87)&lt;=VALUE(LEFT(Q$1,FIND("-",Q$1,1)-1)),0,IF(ROW($E87)=VALUE(LEFT(Q$1,FIND("-",Q$1,1)-1))+1,AVERAGE(INDEX($E:$E,ROW($E87)-VALUE(LEFT(Q$1,FIND("-",Q$1,1)-1))):$E87),($E87*(2/(VALUE(LEFT(Q$1,FIND("-",Q$1,1)-1))+1)))+(Q86*(1-(2/(VALUE(LEFT(Q$1,FIND("-",Q$1,1)-1))+1))))))</f>
        <v>2.6473459007224509</v>
      </c>
      <c r="R87">
        <f>IF(ROW($E87)&lt;=VALUE(LEFT(R$1,FIND("-",R$1,1)-1)),0,IF(ROW($E87)=VALUE(LEFT(R$1,FIND("-",R$1,1)-1))+1,AVERAGE(INDEX($E:$E,ROW($E87)-VALUE(LEFT(R$1,FIND("-",R$1,1)-1))):$E87),($E87*(2/(VALUE(LEFT(R$1,FIND("-",R$1,1)-1))+1)))+(R86*(1-(2/(VALUE(LEFT(R$1,FIND("-",R$1,1)-1))+1))))))</f>
        <v>2.689896427502553</v>
      </c>
      <c r="S87">
        <f t="shared" si="15"/>
        <v>-4.2550526780102071E-2</v>
      </c>
      <c r="T87">
        <f>IF(ROW($E87)&lt;=MAX(VALUE(LEFT(Q$1,FIND("-",Q$1,1)-1)),VALUE(LEFT(R$1,FIND("-",R$1,1)-1)))+VALUE(LEFT(T$1,FIND("-",T$1,1)-1))-1,0,IF(ROW($E87)=MAX(VALUE(LEFT(Q$1,FIND("-",Q$1,1)-1)),VALUE(LEFT(R$1,FIND("-",R$1,1)-1)))+VALUE(LEFT(T$1,FIND("-",T$1,1)-1)),AVERAGE(INDEX($S:$S,ROW(S87)-VALUE(LEFT(T$1,FIND("-",T$1,1)-1))+1):S87),($S87*(2/(VALUE(LEFT(T$1,FIND("-",T$1,1)-1))+1)))+(T86*(1-(2/(VALUE(LEFT(T$1,FIND("-",T$1,1)-1))+1))))))</f>
        <v>-2.9700739946249173E-2</v>
      </c>
      <c r="V87">
        <f t="shared" si="10"/>
        <v>0</v>
      </c>
      <c r="W87">
        <f>IF(ROW($E87)&lt;=VALUE(LEFT(W$1,FIND("-",W$1,1)-1))+1,0,IF(ROW($E86)=VALUE(LEFT(W$1,FIND("-",W$1,1)-1))+1,100-100/(1+ABS((SUMIF(INDEX($V:$V,ROW($V87)-VALUE(LEFT(W$1,FIND("-",W$1,1)-1))+1):$V87,"&gt;0",INDEX($V:$V,ROW($V87)-VALUE(LEFT(W$1,FIND("-",W$1,1)-1))+1):$V87)/COUNTIF(INDEX($V:$V,ROW($V87)-VALUE(LEFT(W$1,FIND("-",W$1,1)-1))+1):$V87,"&gt;0"))/(SUMIF(INDEX($V:$V,ROW($V87)-VALUE(LEFT(W$1,FIND("-",W$1,1)-1))+1):$V87,"&lt;0",INDEX($V:$V,ROW($V87)-VALUE(LEFT(W$1,FIND("-",W$1,1)-1))+1):$V87)/COUNTIF(INDEX($V:$V,ROW($V87)-VALUE(LEFT(W$1,FIND("-",W$1,1)-1))+1):$V87,"&lt;0")))),100-100/(1+ABS((SUMIF(INDEX($V:$V,ROW($V87)-VALUE(LEFT(W$1,FIND("-",W$1,1)-1))+1):$V87,"&gt;0",INDEX($V:$V,ROW($V87)-VALUE(LEFT(W$1,FIND("-",W$1,1)-1))+1):$V87)/VALUE(LEFT(W$1,FIND("-",W$1,1)-1)))/(SUMIF(INDEX($V:$V,ROW($V87)-VALUE(LEFT(W$1,FIND("-",W$1,1)-1))+1):$V87,"&lt;0",INDEX($V:$V,ROW($V87)-VALUE(LEFT(W$1,FIND("-",W$1,1)-1))+1):$V87)/VALUE(LEFT(W$1,FIND("-",W$1,1)-1)))))))</f>
        <v>43.076923076923102</v>
      </c>
      <c r="Y87">
        <f>IF(ROW($E87)&lt;=VALUE(LEFT(Y$1,FIND("-",Y$1,1)-1)),0,MAX(INDEX(C:C,ROW(C87)-VALUE(LEFT(Y$1,FIND("-",Y$1,1)-1))+1):C87))</f>
        <v>2.91</v>
      </c>
      <c r="Z87">
        <f>IF(ROW($E87)&lt;=VALUE(LEFT(Z$1,FIND("-",Z$1,1)-1)),0,MIN(INDEX(D:D,ROW(D87)-VALUE(LEFT(Z$1,FIND("-",Z$1,1)-1))+1):D87))</f>
        <v>2.52</v>
      </c>
      <c r="AA87">
        <f t="shared" si="18"/>
        <v>25.641025641025657</v>
      </c>
      <c r="AB87">
        <f>IF(ROW($AA87)&lt;=VALUE(LEFT(AA$1,FIND("-",AA$1,1)-1))+VALUE(LEFT(AB$1,FIND("-",AB$1,1)-1)-1),0,AVERAGE(INDEX($AA:$AA,ROW($AA87)-VALUE(LEFT(AB$1,FIND("-",AB$1,1)-1))+1):$AA87))</f>
        <v>23.931623931623943</v>
      </c>
      <c r="AC87">
        <f>IF(ROW($AA87)&lt;=VALUE(LEFT(AA$1,FIND("-",AA$1,1)-1))+VALUE(LEFT(AB$1,FIND("-",AB$1,1)-1)-1)+VALUE(LEFT(AC$1,FIND("-",AC$1,1)-1)-1),0,AVERAGE(INDEX($AB:$AB,ROW($AB87)-VALUE(LEFT(AC$1,FIND("-",AC$1,1)-1))+1):$AB87))</f>
        <v>18.518518518518519</v>
      </c>
      <c r="AE87">
        <f t="shared" si="16"/>
        <v>16813000</v>
      </c>
      <c r="AG87" t="str">
        <f t="shared" si="17"/>
        <v/>
      </c>
    </row>
    <row r="88" spans="1:33" x14ac:dyDescent="0.25">
      <c r="A88" s="6">
        <v>36648</v>
      </c>
      <c r="B88">
        <v>2.62</v>
      </c>
      <c r="C88">
        <v>2.62</v>
      </c>
      <c r="D88">
        <v>2.56</v>
      </c>
      <c r="E88">
        <v>2.59</v>
      </c>
      <c r="F88">
        <v>1.4931890000000001</v>
      </c>
      <c r="G88">
        <v>231000</v>
      </c>
      <c r="I88" t="str">
        <f t="shared" si="11"/>
        <v/>
      </c>
      <c r="J88" t="str">
        <f t="shared" si="12"/>
        <v/>
      </c>
      <c r="K88" t="str">
        <f t="shared" si="13"/>
        <v>Buy</v>
      </c>
      <c r="M88" s="11" t="str">
        <f t="shared" si="14"/>
        <v>Buy</v>
      </c>
      <c r="O88">
        <f>IF(ROW($E88)&lt;=VALUE(LEFT(O$1,FIND("-",O$1,1)-1)),0,IF(ROW($E88)=VALUE(LEFT(O$1,FIND("-",O$1,1)-1))+1,AVERAGE(INDEX($E:$E,ROW($E88)-VALUE(LEFT(O$1,FIND("-",O$1,1)-1))):$E88),($E88*(2/(VALUE(LEFT(O$1,FIND("-",O$1,1)-1))+1)))+(O87*(1-(2/(VALUE(LEFT(O$1,FIND("-",O$1,1)-1))+1))))))</f>
        <v>0</v>
      </c>
      <c r="Q88">
        <f>IF(ROW($E88)&lt;=VALUE(LEFT(Q$1,FIND("-",Q$1,1)-1)),0,IF(ROW($E88)=VALUE(LEFT(Q$1,FIND("-",Q$1,1)-1))+1,AVERAGE(INDEX($E:$E,ROW($E88)-VALUE(LEFT(Q$1,FIND("-",Q$1,1)-1))):$E88),($E88*(2/(VALUE(LEFT(Q$1,FIND("-",Q$1,1)-1))+1)))+(Q87*(1-(2/(VALUE(LEFT(Q$1,FIND("-",Q$1,1)-1))+1))))))</f>
        <v>2.6385234544574585</v>
      </c>
      <c r="R88">
        <f>IF(ROW($E88)&lt;=VALUE(LEFT(R$1,FIND("-",R$1,1)-1)),0,IF(ROW($E88)=VALUE(LEFT(R$1,FIND("-",R$1,1)-1))+1,AVERAGE(INDEX($E:$E,ROW($E88)-VALUE(LEFT(R$1,FIND("-",R$1,1)-1))):$E88),($E88*(2/(VALUE(LEFT(R$1,FIND("-",R$1,1)-1))+1)))+(R87*(1-(2/(VALUE(LEFT(R$1,FIND("-",R$1,1)-1))+1))))))</f>
        <v>2.6824966921319935</v>
      </c>
      <c r="S88">
        <f t="shared" si="15"/>
        <v>-4.3973237674534982E-2</v>
      </c>
      <c r="T88">
        <f>IF(ROW($E88)&lt;=MAX(VALUE(LEFT(Q$1,FIND("-",Q$1,1)-1)),VALUE(LEFT(R$1,FIND("-",R$1,1)-1)))+VALUE(LEFT(T$1,FIND("-",T$1,1)-1))-1,0,IF(ROW($E88)=MAX(VALUE(LEFT(Q$1,FIND("-",Q$1,1)-1)),VALUE(LEFT(R$1,FIND("-",R$1,1)-1)))+VALUE(LEFT(T$1,FIND("-",T$1,1)-1)),AVERAGE(INDEX($S:$S,ROW(S88)-VALUE(LEFT(T$1,FIND("-",T$1,1)-1))+1):S88),($S88*(2/(VALUE(LEFT(T$1,FIND("-",T$1,1)-1))+1)))+(T87*(1-(2/(VALUE(LEFT(T$1,FIND("-",T$1,1)-1))+1))))))</f>
        <v>-3.2555239491906335E-2</v>
      </c>
      <c r="V88">
        <f t="shared" si="10"/>
        <v>-3.0000000000000249E-2</v>
      </c>
      <c r="W88">
        <f>IF(ROW($E88)&lt;=VALUE(LEFT(W$1,FIND("-",W$1,1)-1))+1,0,IF(ROW($E87)=VALUE(LEFT(W$1,FIND("-",W$1,1)-1))+1,100-100/(1+ABS((SUMIF(INDEX($V:$V,ROW($V88)-VALUE(LEFT(W$1,FIND("-",W$1,1)-1))+1):$V88,"&gt;0",INDEX($V:$V,ROW($V88)-VALUE(LEFT(W$1,FIND("-",W$1,1)-1))+1):$V88)/COUNTIF(INDEX($V:$V,ROW($V88)-VALUE(LEFT(W$1,FIND("-",W$1,1)-1))+1):$V88,"&gt;0"))/(SUMIF(INDEX($V:$V,ROW($V88)-VALUE(LEFT(W$1,FIND("-",W$1,1)-1))+1):$V88,"&lt;0",INDEX($V:$V,ROW($V88)-VALUE(LEFT(W$1,FIND("-",W$1,1)-1))+1):$V88)/COUNTIF(INDEX($V:$V,ROW($V88)-VALUE(LEFT(W$1,FIND("-",W$1,1)-1))+1):$V88,"&lt;0")))),100-100/(1+ABS((SUMIF(INDEX($V:$V,ROW($V88)-VALUE(LEFT(W$1,FIND("-",W$1,1)-1))+1):$V88,"&gt;0",INDEX($V:$V,ROW($V88)-VALUE(LEFT(W$1,FIND("-",W$1,1)-1))+1):$V88)/VALUE(LEFT(W$1,FIND("-",W$1,1)-1)))/(SUMIF(INDEX($V:$V,ROW($V88)-VALUE(LEFT(W$1,FIND("-",W$1,1)-1))+1):$V88,"&lt;0",INDEX($V:$V,ROW($V88)-VALUE(LEFT(W$1,FIND("-",W$1,1)-1))+1):$V88)/VALUE(LEFT(W$1,FIND("-",W$1,1)-1)))))))</f>
        <v>33.333333333333357</v>
      </c>
      <c r="Y88">
        <f>IF(ROW($E88)&lt;=VALUE(LEFT(Y$1,FIND("-",Y$1,1)-1)),0,MAX(INDEX(C:C,ROW(C88)-VALUE(LEFT(Y$1,FIND("-",Y$1,1)-1))+1):C88))</f>
        <v>2.91</v>
      </c>
      <c r="Z88">
        <f>IF(ROW($E88)&lt;=VALUE(LEFT(Z$1,FIND("-",Z$1,1)-1)),0,MIN(INDEX(D:D,ROW(D88)-VALUE(LEFT(Z$1,FIND("-",Z$1,1)-1))+1):D88))</f>
        <v>2.52</v>
      </c>
      <c r="AA88">
        <f t="shared" si="18"/>
        <v>17.948717948717903</v>
      </c>
      <c r="AB88">
        <f>IF(ROW($AA88)&lt;=VALUE(LEFT(AA$1,FIND("-",AA$1,1)-1))+VALUE(LEFT(AB$1,FIND("-",AB$1,1)-1)-1),0,AVERAGE(INDEX($AA:$AA,ROW($AA88)-VALUE(LEFT(AB$1,FIND("-",AB$1,1)-1))+1):$AA88))</f>
        <v>23.07692307692307</v>
      </c>
      <c r="AC88">
        <f>IF(ROW($AA88)&lt;=VALUE(LEFT(AA$1,FIND("-",AA$1,1)-1))+VALUE(LEFT(AB$1,FIND("-",AB$1,1)-1)-1)+VALUE(LEFT(AC$1,FIND("-",AC$1,1)-1)-1),0,AVERAGE(INDEX($AB:$AB,ROW($AB88)-VALUE(LEFT(AC$1,FIND("-",AC$1,1)-1))+1):$AB88))</f>
        <v>21.93732193732194</v>
      </c>
      <c r="AE88">
        <f t="shared" si="16"/>
        <v>16582000</v>
      </c>
      <c r="AG88" t="str">
        <f t="shared" si="17"/>
        <v>Buy</v>
      </c>
    </row>
    <row r="89" spans="1:33" x14ac:dyDescent="0.25">
      <c r="A89" s="6">
        <v>36649</v>
      </c>
      <c r="B89">
        <v>2.56</v>
      </c>
      <c r="C89">
        <v>2.6</v>
      </c>
      <c r="D89">
        <v>2.56</v>
      </c>
      <c r="E89">
        <v>2.6</v>
      </c>
      <c r="F89">
        <v>1.4989539999999999</v>
      </c>
      <c r="G89">
        <v>23000</v>
      </c>
      <c r="I89" t="str">
        <f t="shared" si="11"/>
        <v/>
      </c>
      <c r="J89" t="str">
        <f t="shared" si="12"/>
        <v/>
      </c>
      <c r="K89" t="str">
        <f t="shared" si="13"/>
        <v/>
      </c>
      <c r="M89" s="11" t="str">
        <f t="shared" si="14"/>
        <v/>
      </c>
      <c r="O89">
        <f>IF(ROW($E89)&lt;=VALUE(LEFT(O$1,FIND("-",O$1,1)-1)),0,IF(ROW($E89)=VALUE(LEFT(O$1,FIND("-",O$1,1)-1))+1,AVERAGE(INDEX($E:$E,ROW($E89)-VALUE(LEFT(O$1,FIND("-",O$1,1)-1))):$E89),($E89*(2/(VALUE(LEFT(O$1,FIND("-",O$1,1)-1))+1)))+(O88*(1-(2/(VALUE(LEFT(O$1,FIND("-",O$1,1)-1))+1))))))</f>
        <v>0</v>
      </c>
      <c r="Q89">
        <f>IF(ROW($E89)&lt;=VALUE(LEFT(Q$1,FIND("-",Q$1,1)-1)),0,IF(ROW($E89)=VALUE(LEFT(Q$1,FIND("-",Q$1,1)-1))+1,AVERAGE(INDEX($E:$E,ROW($E89)-VALUE(LEFT(Q$1,FIND("-",Q$1,1)-1))):$E89),($E89*(2/(VALUE(LEFT(Q$1,FIND("-",Q$1,1)-1))+1)))+(Q88*(1-(2/(VALUE(LEFT(Q$1,FIND("-",Q$1,1)-1))+1))))))</f>
        <v>2.632596769156311</v>
      </c>
      <c r="R89">
        <f>IF(ROW($E89)&lt;=VALUE(LEFT(R$1,FIND("-",R$1,1)-1)),0,IF(ROW($E89)=VALUE(LEFT(R$1,FIND("-",R$1,1)-1))+1,AVERAGE(INDEX($E:$E,ROW($E89)-VALUE(LEFT(R$1,FIND("-",R$1,1)-1))):$E89),($E89*(2/(VALUE(LEFT(R$1,FIND("-",R$1,1)-1))+1)))+(R88*(1-(2/(VALUE(LEFT(R$1,FIND("-",R$1,1)-1))+1))))))</f>
        <v>2.6763858260481421</v>
      </c>
      <c r="S89">
        <f t="shared" si="15"/>
        <v>-4.3789056891831102E-2</v>
      </c>
      <c r="T89">
        <f>IF(ROW($E89)&lt;=MAX(VALUE(LEFT(Q$1,FIND("-",Q$1,1)-1)),VALUE(LEFT(R$1,FIND("-",R$1,1)-1)))+VALUE(LEFT(T$1,FIND("-",T$1,1)-1))-1,0,IF(ROW($E89)=MAX(VALUE(LEFT(Q$1,FIND("-",Q$1,1)-1)),VALUE(LEFT(R$1,FIND("-",R$1,1)-1)))+VALUE(LEFT(T$1,FIND("-",T$1,1)-1)),AVERAGE(INDEX($S:$S,ROW(S89)-VALUE(LEFT(T$1,FIND("-",T$1,1)-1))+1):S89),($S89*(2/(VALUE(LEFT(T$1,FIND("-",T$1,1)-1))+1)))+(T88*(1-(2/(VALUE(LEFT(T$1,FIND("-",T$1,1)-1))+1))))))</f>
        <v>-3.4802002971891288E-2</v>
      </c>
      <c r="V89">
        <f t="shared" si="10"/>
        <v>1.0000000000000231E-2</v>
      </c>
      <c r="W89">
        <f>IF(ROW($E89)&lt;=VALUE(LEFT(W$1,FIND("-",W$1,1)-1))+1,0,IF(ROW($E88)=VALUE(LEFT(W$1,FIND("-",W$1,1)-1))+1,100-100/(1+ABS((SUMIF(INDEX($V:$V,ROW($V89)-VALUE(LEFT(W$1,FIND("-",W$1,1)-1))+1):$V89,"&gt;0",INDEX($V:$V,ROW($V89)-VALUE(LEFT(W$1,FIND("-",W$1,1)-1))+1):$V89)/COUNTIF(INDEX($V:$V,ROW($V89)-VALUE(LEFT(W$1,FIND("-",W$1,1)-1))+1):$V89,"&gt;0"))/(SUMIF(INDEX($V:$V,ROW($V89)-VALUE(LEFT(W$1,FIND("-",W$1,1)-1))+1):$V89,"&lt;0",INDEX($V:$V,ROW($V89)-VALUE(LEFT(W$1,FIND("-",W$1,1)-1))+1):$V89)/COUNTIF(INDEX($V:$V,ROW($V89)-VALUE(LEFT(W$1,FIND("-",W$1,1)-1))+1):$V89,"&lt;0")))),100-100/(1+ABS((SUMIF(INDEX($V:$V,ROW($V89)-VALUE(LEFT(W$1,FIND("-",W$1,1)-1))+1):$V89,"&gt;0",INDEX($V:$V,ROW($V89)-VALUE(LEFT(W$1,FIND("-",W$1,1)-1))+1):$V89)/VALUE(LEFT(W$1,FIND("-",W$1,1)-1)))/(SUMIF(INDEX($V:$V,ROW($V89)-VALUE(LEFT(W$1,FIND("-",W$1,1)-1))+1):$V89,"&lt;0",INDEX($V:$V,ROW($V89)-VALUE(LEFT(W$1,FIND("-",W$1,1)-1))+1):$V89)/VALUE(LEFT(W$1,FIND("-",W$1,1)-1)))))))</f>
        <v>34.426229508196769</v>
      </c>
      <c r="Y89">
        <f>IF(ROW($E89)&lt;=VALUE(LEFT(Y$1,FIND("-",Y$1,1)-1)),0,MAX(INDEX(C:C,ROW(C89)-VALUE(LEFT(Y$1,FIND("-",Y$1,1)-1))+1):C89))</f>
        <v>2.91</v>
      </c>
      <c r="Z89">
        <f>IF(ROW($E89)&lt;=VALUE(LEFT(Z$1,FIND("-",Z$1,1)-1)),0,MIN(INDEX(D:D,ROW(D89)-VALUE(LEFT(Z$1,FIND("-",Z$1,1)-1))+1):D89))</f>
        <v>2.52</v>
      </c>
      <c r="AA89">
        <f t="shared" si="18"/>
        <v>20.512820512820522</v>
      </c>
      <c r="AB89">
        <f>IF(ROW($AA89)&lt;=VALUE(LEFT(AA$1,FIND("-",AA$1,1)-1))+VALUE(LEFT(AB$1,FIND("-",AB$1,1)-1)-1),0,AVERAGE(INDEX($AA:$AA,ROW($AA89)-VALUE(LEFT(AB$1,FIND("-",AB$1,1)-1))+1):$AA89))</f>
        <v>21.367521367521363</v>
      </c>
      <c r="AC89">
        <f>IF(ROW($AA89)&lt;=VALUE(LEFT(AA$1,FIND("-",AA$1,1)-1))+VALUE(LEFT(AB$1,FIND("-",AB$1,1)-1)-1)+VALUE(LEFT(AC$1,FIND("-",AC$1,1)-1)-1),0,AVERAGE(INDEX($AB:$AB,ROW($AB89)-VALUE(LEFT(AC$1,FIND("-",AC$1,1)-1))+1):$AB89))</f>
        <v>22.792022792022792</v>
      </c>
      <c r="AE89">
        <f t="shared" si="16"/>
        <v>16605000</v>
      </c>
      <c r="AG89" t="str">
        <f t="shared" si="17"/>
        <v/>
      </c>
    </row>
    <row r="90" spans="1:33" x14ac:dyDescent="0.25">
      <c r="A90" s="6">
        <v>36650</v>
      </c>
      <c r="B90">
        <v>2.59</v>
      </c>
      <c r="C90">
        <v>2.62</v>
      </c>
      <c r="D90">
        <v>2.58</v>
      </c>
      <c r="E90">
        <v>2.61</v>
      </c>
      <c r="F90">
        <v>1.5047189999999999</v>
      </c>
      <c r="G90">
        <v>107000</v>
      </c>
      <c r="I90" t="str">
        <f t="shared" si="11"/>
        <v/>
      </c>
      <c r="J90" t="str">
        <f t="shared" si="12"/>
        <v>Oversold</v>
      </c>
      <c r="K90" t="str">
        <f t="shared" si="13"/>
        <v/>
      </c>
      <c r="M90" s="11" t="str">
        <f t="shared" si="14"/>
        <v/>
      </c>
      <c r="O90">
        <f>IF(ROW($E90)&lt;=VALUE(LEFT(O$1,FIND("-",O$1,1)-1)),0,IF(ROW($E90)=VALUE(LEFT(O$1,FIND("-",O$1,1)-1))+1,AVERAGE(INDEX($E:$E,ROW($E90)-VALUE(LEFT(O$1,FIND("-",O$1,1)-1))):$E90),($E90*(2/(VALUE(LEFT(O$1,FIND("-",O$1,1)-1))+1)))+(O89*(1-(2/(VALUE(LEFT(O$1,FIND("-",O$1,1)-1))+1))))))</f>
        <v>0</v>
      </c>
      <c r="Q90">
        <f>IF(ROW($E90)&lt;=VALUE(LEFT(Q$1,FIND("-",Q$1,1)-1)),0,IF(ROW($E90)=VALUE(LEFT(Q$1,FIND("-",Q$1,1)-1))+1,AVERAGE(INDEX($E:$E,ROW($E90)-VALUE(LEFT(Q$1,FIND("-",Q$1,1)-1))):$E90),($E90*(2/(VALUE(LEFT(Q$1,FIND("-",Q$1,1)-1))+1)))+(Q89*(1-(2/(VALUE(LEFT(Q$1,FIND("-",Q$1,1)-1))+1))))))</f>
        <v>2.6291203431322634</v>
      </c>
      <c r="R90">
        <f>IF(ROW($E90)&lt;=VALUE(LEFT(R$1,FIND("-",R$1,1)-1)),0,IF(ROW($E90)=VALUE(LEFT(R$1,FIND("-",R$1,1)-1))+1,AVERAGE(INDEX($E:$E,ROW($E90)-VALUE(LEFT(R$1,FIND("-",R$1,1)-1))):$E90),($E90*(2/(VALUE(LEFT(R$1,FIND("-",R$1,1)-1))+1)))+(R89*(1-(2/(VALUE(LEFT(R$1,FIND("-",R$1,1)-1))+1))))))</f>
        <v>2.6714683574519835</v>
      </c>
      <c r="S90">
        <f t="shared" si="15"/>
        <v>-4.2348014319720129E-2</v>
      </c>
      <c r="T90">
        <f>IF(ROW($E90)&lt;=MAX(VALUE(LEFT(Q$1,FIND("-",Q$1,1)-1)),VALUE(LEFT(R$1,FIND("-",R$1,1)-1)))+VALUE(LEFT(T$1,FIND("-",T$1,1)-1))-1,0,IF(ROW($E90)=MAX(VALUE(LEFT(Q$1,FIND("-",Q$1,1)-1)),VALUE(LEFT(R$1,FIND("-",R$1,1)-1)))+VALUE(LEFT(T$1,FIND("-",T$1,1)-1)),AVERAGE(INDEX($S:$S,ROW(S90)-VALUE(LEFT(T$1,FIND("-",T$1,1)-1))+1):S90),($S90*(2/(VALUE(LEFT(T$1,FIND("-",T$1,1)-1))+1)))+(T89*(1-(2/(VALUE(LEFT(T$1,FIND("-",T$1,1)-1))+1))))))</f>
        <v>-3.6311205241457055E-2</v>
      </c>
      <c r="V90">
        <f t="shared" si="10"/>
        <v>9.9999999999997868E-3</v>
      </c>
      <c r="W90">
        <f>IF(ROW($E90)&lt;=VALUE(LEFT(W$1,FIND("-",W$1,1)-1))+1,0,IF(ROW($E89)=VALUE(LEFT(W$1,FIND("-",W$1,1)-1))+1,100-100/(1+ABS((SUMIF(INDEX($V:$V,ROW($V90)-VALUE(LEFT(W$1,FIND("-",W$1,1)-1))+1):$V90,"&gt;0",INDEX($V:$V,ROW($V90)-VALUE(LEFT(W$1,FIND("-",W$1,1)-1))+1):$V90)/COUNTIF(INDEX($V:$V,ROW($V90)-VALUE(LEFT(W$1,FIND("-",W$1,1)-1))+1):$V90,"&gt;0"))/(SUMIF(INDEX($V:$V,ROW($V90)-VALUE(LEFT(W$1,FIND("-",W$1,1)-1))+1):$V90,"&lt;0",INDEX($V:$V,ROW($V90)-VALUE(LEFT(W$1,FIND("-",W$1,1)-1))+1):$V90)/COUNTIF(INDEX($V:$V,ROW($V90)-VALUE(LEFT(W$1,FIND("-",W$1,1)-1))+1):$V90,"&lt;0")))),100-100/(1+ABS((SUMIF(INDEX($V:$V,ROW($V90)-VALUE(LEFT(W$1,FIND("-",W$1,1)-1))+1):$V90,"&gt;0",INDEX($V:$V,ROW($V90)-VALUE(LEFT(W$1,FIND("-",W$1,1)-1))+1):$V90)/VALUE(LEFT(W$1,FIND("-",W$1,1)-1)))/(SUMIF(INDEX($V:$V,ROW($V90)-VALUE(LEFT(W$1,FIND("-",W$1,1)-1))+1):$V90,"&lt;0",INDEX($V:$V,ROW($V90)-VALUE(LEFT(W$1,FIND("-",W$1,1)-1))+1):$V90)/VALUE(LEFT(W$1,FIND("-",W$1,1)-1)))))))</f>
        <v>20.000000000000057</v>
      </c>
      <c r="Y90">
        <f>IF(ROW($E90)&lt;=VALUE(LEFT(Y$1,FIND("-",Y$1,1)-1)),0,MAX(INDEX(C:C,ROW(C90)-VALUE(LEFT(Y$1,FIND("-",Y$1,1)-1))+1):C90))</f>
        <v>2.8</v>
      </c>
      <c r="Z90">
        <f>IF(ROW($E90)&lt;=VALUE(LEFT(Z$1,FIND("-",Z$1,1)-1)),0,MIN(INDEX(D:D,ROW(D90)-VALUE(LEFT(Z$1,FIND("-",Z$1,1)-1))+1):D90))</f>
        <v>2.52</v>
      </c>
      <c r="AA90">
        <f t="shared" si="18"/>
        <v>32.14285714285711</v>
      </c>
      <c r="AB90">
        <f>IF(ROW($AA90)&lt;=VALUE(LEFT(AA$1,FIND("-",AA$1,1)-1))+VALUE(LEFT(AB$1,FIND("-",AB$1,1)-1)-1),0,AVERAGE(INDEX($AA:$AA,ROW($AA90)-VALUE(LEFT(AB$1,FIND("-",AB$1,1)-1))+1):$AA90))</f>
        <v>23.534798534798512</v>
      </c>
      <c r="AC90">
        <f>IF(ROW($AA90)&lt;=VALUE(LEFT(AA$1,FIND("-",AA$1,1)-1))+VALUE(LEFT(AB$1,FIND("-",AB$1,1)-1)-1)+VALUE(LEFT(AC$1,FIND("-",AC$1,1)-1)-1),0,AVERAGE(INDEX($AB:$AB,ROW($AB90)-VALUE(LEFT(AC$1,FIND("-",AC$1,1)-1))+1):$AB90))</f>
        <v>22.659747659747648</v>
      </c>
      <c r="AE90">
        <f t="shared" si="16"/>
        <v>16712000</v>
      </c>
      <c r="AG90" t="str">
        <f t="shared" si="17"/>
        <v/>
      </c>
    </row>
    <row r="91" spans="1:33" x14ac:dyDescent="0.25">
      <c r="A91" s="6">
        <v>36651</v>
      </c>
      <c r="B91">
        <v>2.62</v>
      </c>
      <c r="C91">
        <v>2.68</v>
      </c>
      <c r="D91">
        <v>2.59</v>
      </c>
      <c r="E91">
        <v>2.68</v>
      </c>
      <c r="F91">
        <v>1.5450759999999999</v>
      </c>
      <c r="G91">
        <v>144000</v>
      </c>
      <c r="I91" t="str">
        <f t="shared" si="11"/>
        <v>Bullish</v>
      </c>
      <c r="J91" t="str">
        <f t="shared" si="12"/>
        <v/>
      </c>
      <c r="K91" t="str">
        <f t="shared" si="13"/>
        <v/>
      </c>
      <c r="M91" s="11" t="str">
        <f t="shared" si="14"/>
        <v/>
      </c>
      <c r="O91">
        <f>IF(ROW($E91)&lt;=VALUE(LEFT(O$1,FIND("-",O$1,1)-1)),0,IF(ROW($E91)=VALUE(LEFT(O$1,FIND("-",O$1,1)-1))+1,AVERAGE(INDEX($E:$E,ROW($E91)-VALUE(LEFT(O$1,FIND("-",O$1,1)-1))):$E91),($E91*(2/(VALUE(LEFT(O$1,FIND("-",O$1,1)-1))+1)))+(O90*(1-(2/(VALUE(LEFT(O$1,FIND("-",O$1,1)-1))+1))))))</f>
        <v>0</v>
      </c>
      <c r="Q91">
        <f>IF(ROW($E91)&lt;=VALUE(LEFT(Q$1,FIND("-",Q$1,1)-1)),0,IF(ROW($E91)=VALUE(LEFT(Q$1,FIND("-",Q$1,1)-1))+1,AVERAGE(INDEX($E:$E,ROW($E91)-VALUE(LEFT(Q$1,FIND("-",Q$1,1)-1))):$E91),($E91*(2/(VALUE(LEFT(Q$1,FIND("-",Q$1,1)-1))+1)))+(Q90*(1-(2/(VALUE(LEFT(Q$1,FIND("-",Q$1,1)-1))+1))))))</f>
        <v>2.6369479826503768</v>
      </c>
      <c r="R91">
        <f>IF(ROW($E91)&lt;=VALUE(LEFT(R$1,FIND("-",R$1,1)-1)),0,IF(ROW($E91)=VALUE(LEFT(R$1,FIND("-",R$1,1)-1))+1,AVERAGE(INDEX($E:$E,ROW($E91)-VALUE(LEFT(R$1,FIND("-",R$1,1)-1))):$E91),($E91*(2/(VALUE(LEFT(R$1,FIND("-",R$1,1)-1))+1)))+(R90*(1-(2/(VALUE(LEFT(R$1,FIND("-",R$1,1)-1))+1))))))</f>
        <v>2.6721003309740587</v>
      </c>
      <c r="S91">
        <f t="shared" si="15"/>
        <v>-3.515234832368197E-2</v>
      </c>
      <c r="T91">
        <f>IF(ROW($E91)&lt;=MAX(VALUE(LEFT(Q$1,FIND("-",Q$1,1)-1)),VALUE(LEFT(R$1,FIND("-",R$1,1)-1)))+VALUE(LEFT(T$1,FIND("-",T$1,1)-1))-1,0,IF(ROW($E91)=MAX(VALUE(LEFT(Q$1,FIND("-",Q$1,1)-1)),VALUE(LEFT(R$1,FIND("-",R$1,1)-1)))+VALUE(LEFT(T$1,FIND("-",T$1,1)-1)),AVERAGE(INDEX($S:$S,ROW(S91)-VALUE(LEFT(T$1,FIND("-",T$1,1)-1))+1):S91),($S91*(2/(VALUE(LEFT(T$1,FIND("-",T$1,1)-1))+1)))+(T90*(1-(2/(VALUE(LEFT(T$1,FIND("-",T$1,1)-1))+1))))))</f>
        <v>-3.6079433857902042E-2</v>
      </c>
      <c r="V91">
        <f t="shared" si="10"/>
        <v>7.0000000000000284E-2</v>
      </c>
      <c r="W91">
        <f>IF(ROW($E91)&lt;=VALUE(LEFT(W$1,FIND("-",W$1,1)-1))+1,0,IF(ROW($E90)=VALUE(LEFT(W$1,FIND("-",W$1,1)-1))+1,100-100/(1+ABS((SUMIF(INDEX($V:$V,ROW($V91)-VALUE(LEFT(W$1,FIND("-",W$1,1)-1))+1):$V91,"&gt;0",INDEX($V:$V,ROW($V91)-VALUE(LEFT(W$1,FIND("-",W$1,1)-1))+1):$V91)/COUNTIF(INDEX($V:$V,ROW($V91)-VALUE(LEFT(W$1,FIND("-",W$1,1)-1))+1):$V91,"&gt;0"))/(SUMIF(INDEX($V:$V,ROW($V91)-VALUE(LEFT(W$1,FIND("-",W$1,1)-1))+1):$V91,"&lt;0",INDEX($V:$V,ROW($V91)-VALUE(LEFT(W$1,FIND("-",W$1,1)-1))+1):$V91)/COUNTIF(INDEX($V:$V,ROW($V91)-VALUE(LEFT(W$1,FIND("-",W$1,1)-1))+1):$V91,"&lt;0")))),100-100/(1+ABS((SUMIF(INDEX($V:$V,ROW($V91)-VALUE(LEFT(W$1,FIND("-",W$1,1)-1))+1):$V91,"&gt;0",INDEX($V:$V,ROW($V91)-VALUE(LEFT(W$1,FIND("-",W$1,1)-1))+1):$V91)/VALUE(LEFT(W$1,FIND("-",W$1,1)-1)))/(SUMIF(INDEX($V:$V,ROW($V91)-VALUE(LEFT(W$1,FIND("-",W$1,1)-1))+1):$V91,"&lt;0",INDEX($V:$V,ROW($V91)-VALUE(LEFT(W$1,FIND("-",W$1,1)-1))+1):$V91)/VALUE(LEFT(W$1,FIND("-",W$1,1)-1)))))))</f>
        <v>44.736842105263179</v>
      </c>
      <c r="Y91">
        <f>IF(ROW($E91)&lt;=VALUE(LEFT(Y$1,FIND("-",Y$1,1)-1)),0,MAX(INDEX(C:C,ROW(C91)-VALUE(LEFT(Y$1,FIND("-",Y$1,1)-1))+1):C91))</f>
        <v>2.8</v>
      </c>
      <c r="Z91">
        <f>IF(ROW($E91)&lt;=VALUE(LEFT(Z$1,FIND("-",Z$1,1)-1)),0,MIN(INDEX(D:D,ROW(D91)-VALUE(LEFT(Z$1,FIND("-",Z$1,1)-1))+1):D91))</f>
        <v>2.52</v>
      </c>
      <c r="AA91">
        <f t="shared" si="18"/>
        <v>57.142857142857231</v>
      </c>
      <c r="AB91">
        <f>IF(ROW($AA91)&lt;=VALUE(LEFT(AA$1,FIND("-",AA$1,1)-1))+VALUE(LEFT(AB$1,FIND("-",AB$1,1)-1)-1),0,AVERAGE(INDEX($AA:$AA,ROW($AA91)-VALUE(LEFT(AB$1,FIND("-",AB$1,1)-1))+1):$AA91))</f>
        <v>36.599511599511622</v>
      </c>
      <c r="AC91">
        <f>IF(ROW($AA91)&lt;=VALUE(LEFT(AA$1,FIND("-",AA$1,1)-1))+VALUE(LEFT(AB$1,FIND("-",AB$1,1)-1)-1)+VALUE(LEFT(AC$1,FIND("-",AC$1,1)-1)-1),0,AVERAGE(INDEX($AB:$AB,ROW($AB91)-VALUE(LEFT(AC$1,FIND("-",AC$1,1)-1))+1):$AB91))</f>
        <v>27.167277167277167</v>
      </c>
      <c r="AE91">
        <f t="shared" si="16"/>
        <v>16856000</v>
      </c>
      <c r="AG91" t="str">
        <f t="shared" si="17"/>
        <v/>
      </c>
    </row>
    <row r="92" spans="1:33" x14ac:dyDescent="0.25">
      <c r="A92" s="6">
        <v>36654</v>
      </c>
      <c r="B92">
        <v>2.72</v>
      </c>
      <c r="C92">
        <v>2.72</v>
      </c>
      <c r="D92">
        <v>2.68</v>
      </c>
      <c r="E92">
        <v>2.7</v>
      </c>
      <c r="F92">
        <v>1.5566059999999999</v>
      </c>
      <c r="G92">
        <v>102000</v>
      </c>
      <c r="I92" t="str">
        <f t="shared" si="11"/>
        <v/>
      </c>
      <c r="J92" t="str">
        <f t="shared" si="12"/>
        <v/>
      </c>
      <c r="K92" t="str">
        <f t="shared" si="13"/>
        <v/>
      </c>
      <c r="M92" s="11" t="str">
        <f t="shared" si="14"/>
        <v/>
      </c>
      <c r="O92">
        <f>IF(ROW($E92)&lt;=VALUE(LEFT(O$1,FIND("-",O$1,1)-1)),0,IF(ROW($E92)=VALUE(LEFT(O$1,FIND("-",O$1,1)-1))+1,AVERAGE(INDEX($E:$E,ROW($E92)-VALUE(LEFT(O$1,FIND("-",O$1,1)-1))):$E92),($E92*(2/(VALUE(LEFT(O$1,FIND("-",O$1,1)-1))+1)))+(O91*(1-(2/(VALUE(LEFT(O$1,FIND("-",O$1,1)-1))+1))))))</f>
        <v>0</v>
      </c>
      <c r="Q92">
        <f>IF(ROW($E92)&lt;=VALUE(LEFT(Q$1,FIND("-",Q$1,1)-1)),0,IF(ROW($E92)=VALUE(LEFT(Q$1,FIND("-",Q$1,1)-1))+1,AVERAGE(INDEX($E:$E,ROW($E92)-VALUE(LEFT(Q$1,FIND("-",Q$1,1)-1))):$E92),($E92*(2/(VALUE(LEFT(Q$1,FIND("-",Q$1,1)-1))+1)))+(Q91*(1-(2/(VALUE(LEFT(Q$1,FIND("-",Q$1,1)-1))+1))))))</f>
        <v>2.6466482930118569</v>
      </c>
      <c r="R92">
        <f>IF(ROW($E92)&lt;=VALUE(LEFT(R$1,FIND("-",R$1,1)-1)),0,IF(ROW($E92)=VALUE(LEFT(R$1,FIND("-",R$1,1)-1))+1,AVERAGE(INDEX($E:$E,ROW($E92)-VALUE(LEFT(R$1,FIND("-",R$1,1)-1))):$E92),($E92*(2/(VALUE(LEFT(R$1,FIND("-",R$1,1)-1))+1)))+(R91*(1-(2/(VALUE(LEFT(R$1,FIND("-",R$1,1)-1))+1))))))</f>
        <v>2.6741669731241289</v>
      </c>
      <c r="S92">
        <f t="shared" si="15"/>
        <v>-2.7518680112271987E-2</v>
      </c>
      <c r="T92">
        <f>IF(ROW($E92)&lt;=MAX(VALUE(LEFT(Q$1,FIND("-",Q$1,1)-1)),VALUE(LEFT(R$1,FIND("-",R$1,1)-1)))+VALUE(LEFT(T$1,FIND("-",T$1,1)-1))-1,0,IF(ROW($E92)=MAX(VALUE(LEFT(Q$1,FIND("-",Q$1,1)-1)),VALUE(LEFT(R$1,FIND("-",R$1,1)-1)))+VALUE(LEFT(T$1,FIND("-",T$1,1)-1)),AVERAGE(INDEX($S:$S,ROW(S92)-VALUE(LEFT(T$1,FIND("-",T$1,1)-1))+1):S92),($S92*(2/(VALUE(LEFT(T$1,FIND("-",T$1,1)-1))+1)))+(T91*(1-(2/(VALUE(LEFT(T$1,FIND("-",T$1,1)-1))+1))))))</f>
        <v>-3.4367283108776028E-2</v>
      </c>
      <c r="V92">
        <f t="shared" si="10"/>
        <v>2.0000000000000018E-2</v>
      </c>
      <c r="W92">
        <f>IF(ROW($E92)&lt;=VALUE(LEFT(W$1,FIND("-",W$1,1)-1))+1,0,IF(ROW($E91)=VALUE(LEFT(W$1,FIND("-",W$1,1)-1))+1,100-100/(1+ABS((SUMIF(INDEX($V:$V,ROW($V92)-VALUE(LEFT(W$1,FIND("-",W$1,1)-1))+1):$V92,"&gt;0",INDEX($V:$V,ROW($V92)-VALUE(LEFT(W$1,FIND("-",W$1,1)-1))+1):$V92)/COUNTIF(INDEX($V:$V,ROW($V92)-VALUE(LEFT(W$1,FIND("-",W$1,1)-1))+1):$V92,"&gt;0"))/(SUMIF(INDEX($V:$V,ROW($V92)-VALUE(LEFT(W$1,FIND("-",W$1,1)-1))+1):$V92,"&lt;0",INDEX($V:$V,ROW($V92)-VALUE(LEFT(W$1,FIND("-",W$1,1)-1))+1):$V92)/COUNTIF(INDEX($V:$V,ROW($V92)-VALUE(LEFT(W$1,FIND("-",W$1,1)-1))+1):$V92,"&lt;0")))),100-100/(1+ABS((SUMIF(INDEX($V:$V,ROW($V92)-VALUE(LEFT(W$1,FIND("-",W$1,1)-1))+1):$V92,"&gt;0",INDEX($V:$V,ROW($V92)-VALUE(LEFT(W$1,FIND("-",W$1,1)-1))+1):$V92)/VALUE(LEFT(W$1,FIND("-",W$1,1)-1)))/(SUMIF(INDEX($V:$V,ROW($V92)-VALUE(LEFT(W$1,FIND("-",W$1,1)-1))+1):$V92,"&lt;0",INDEX($V:$V,ROW($V92)-VALUE(LEFT(W$1,FIND("-",W$1,1)-1))+1):$V92)/VALUE(LEFT(W$1,FIND("-",W$1,1)-1)))))))</f>
        <v>51.351351351351376</v>
      </c>
      <c r="Y92">
        <f>IF(ROW($E92)&lt;=VALUE(LEFT(Y$1,FIND("-",Y$1,1)-1)),0,MAX(INDEX(C:C,ROW(C92)-VALUE(LEFT(Y$1,FIND("-",Y$1,1)-1))+1):C92))</f>
        <v>2.72</v>
      </c>
      <c r="Z92">
        <f>IF(ROW($E92)&lt;=VALUE(LEFT(Z$1,FIND("-",Z$1,1)-1)),0,MIN(INDEX(D:D,ROW(D92)-VALUE(LEFT(Z$1,FIND("-",Z$1,1)-1))+1):D92))</f>
        <v>2.52</v>
      </c>
      <c r="AA92">
        <f t="shared" si="18"/>
        <v>90</v>
      </c>
      <c r="AB92">
        <f>IF(ROW($AA92)&lt;=VALUE(LEFT(AA$1,FIND("-",AA$1,1)-1))+VALUE(LEFT(AB$1,FIND("-",AB$1,1)-1)-1),0,AVERAGE(INDEX($AA:$AA,ROW($AA92)-VALUE(LEFT(AB$1,FIND("-",AB$1,1)-1))+1):$AA92))</f>
        <v>59.761904761904781</v>
      </c>
      <c r="AC92">
        <f>IF(ROW($AA92)&lt;=VALUE(LEFT(AA$1,FIND("-",AA$1,1)-1))+VALUE(LEFT(AB$1,FIND("-",AB$1,1)-1)-1)+VALUE(LEFT(AC$1,FIND("-",AC$1,1)-1)-1),0,AVERAGE(INDEX($AB:$AB,ROW($AB92)-VALUE(LEFT(AC$1,FIND("-",AC$1,1)-1))+1):$AB92))</f>
        <v>39.965404965404971</v>
      </c>
      <c r="AE92">
        <f t="shared" si="16"/>
        <v>16958000</v>
      </c>
      <c r="AG92" t="str">
        <f t="shared" si="17"/>
        <v/>
      </c>
    </row>
    <row r="93" spans="1:33" x14ac:dyDescent="0.25">
      <c r="A93" s="6">
        <v>36655</v>
      </c>
      <c r="B93">
        <v>2.7</v>
      </c>
      <c r="C93">
        <v>2.7</v>
      </c>
      <c r="D93">
        <v>2.7</v>
      </c>
      <c r="E93">
        <v>2.7</v>
      </c>
      <c r="F93">
        <v>1.5566059999999999</v>
      </c>
      <c r="G93">
        <v>0</v>
      </c>
      <c r="I93" t="str">
        <f t="shared" si="11"/>
        <v/>
      </c>
      <c r="J93" t="str">
        <f t="shared" si="12"/>
        <v/>
      </c>
      <c r="K93" t="str">
        <f t="shared" si="13"/>
        <v/>
      </c>
      <c r="M93" s="11" t="str">
        <f t="shared" si="14"/>
        <v/>
      </c>
      <c r="O93">
        <f>IF(ROW($E93)&lt;=VALUE(LEFT(O$1,FIND("-",O$1,1)-1)),0,IF(ROW($E93)=VALUE(LEFT(O$1,FIND("-",O$1,1)-1))+1,AVERAGE(INDEX($E:$E,ROW($E93)-VALUE(LEFT(O$1,FIND("-",O$1,1)-1))):$E93),($E93*(2/(VALUE(LEFT(O$1,FIND("-",O$1,1)-1))+1)))+(O92*(1-(2/(VALUE(LEFT(O$1,FIND("-",O$1,1)-1))+1))))))</f>
        <v>0</v>
      </c>
      <c r="Q93">
        <f>IF(ROW($E93)&lt;=VALUE(LEFT(Q$1,FIND("-",Q$1,1)-1)),0,IF(ROW($E93)=VALUE(LEFT(Q$1,FIND("-",Q$1,1)-1))+1,AVERAGE(INDEX($E:$E,ROW($E93)-VALUE(LEFT(Q$1,FIND("-",Q$1,1)-1))):$E93),($E93*(2/(VALUE(LEFT(Q$1,FIND("-",Q$1,1)-1))+1)))+(Q92*(1-(2/(VALUE(LEFT(Q$1,FIND("-",Q$1,1)-1))+1))))))</f>
        <v>2.6548562479331097</v>
      </c>
      <c r="R93">
        <f>IF(ROW($E93)&lt;=VALUE(LEFT(R$1,FIND("-",R$1,1)-1)),0,IF(ROW($E93)=VALUE(LEFT(R$1,FIND("-",R$1,1)-1))+1,AVERAGE(INDEX($E:$E,ROW($E93)-VALUE(LEFT(R$1,FIND("-",R$1,1)-1))):$E93),($E93*(2/(VALUE(LEFT(R$1,FIND("-",R$1,1)-1))+1)))+(R92*(1-(2/(VALUE(LEFT(R$1,FIND("-",R$1,1)-1))+1))))))</f>
        <v>2.67608053067049</v>
      </c>
      <c r="S93">
        <f t="shared" si="15"/>
        <v>-2.1224282737380307E-2</v>
      </c>
      <c r="T93">
        <f>IF(ROW($E93)&lt;=MAX(VALUE(LEFT(Q$1,FIND("-",Q$1,1)-1)),VALUE(LEFT(R$1,FIND("-",R$1,1)-1)))+VALUE(LEFT(T$1,FIND("-",T$1,1)-1))-1,0,IF(ROW($E93)=MAX(VALUE(LEFT(Q$1,FIND("-",Q$1,1)-1)),VALUE(LEFT(R$1,FIND("-",R$1,1)-1)))+VALUE(LEFT(T$1,FIND("-",T$1,1)-1)),AVERAGE(INDEX($S:$S,ROW(S93)-VALUE(LEFT(T$1,FIND("-",T$1,1)-1))+1):S93),($S93*(2/(VALUE(LEFT(T$1,FIND("-",T$1,1)-1))+1)))+(T92*(1-(2/(VALUE(LEFT(T$1,FIND("-",T$1,1)-1))+1))))))</f>
        <v>-3.1738683034496888E-2</v>
      </c>
      <c r="V93">
        <f t="shared" si="10"/>
        <v>0</v>
      </c>
      <c r="W93">
        <f>IF(ROW($E93)&lt;=VALUE(LEFT(W$1,FIND("-",W$1,1)-1))+1,0,IF(ROW($E92)=VALUE(LEFT(W$1,FIND("-",W$1,1)-1))+1,100-100/(1+ABS((SUMIF(INDEX($V:$V,ROW($V93)-VALUE(LEFT(W$1,FIND("-",W$1,1)-1))+1):$V93,"&gt;0",INDEX($V:$V,ROW($V93)-VALUE(LEFT(W$1,FIND("-",W$1,1)-1))+1):$V93)/COUNTIF(INDEX($V:$V,ROW($V93)-VALUE(LEFT(W$1,FIND("-",W$1,1)-1))+1):$V93,"&gt;0"))/(SUMIF(INDEX($V:$V,ROW($V93)-VALUE(LEFT(W$1,FIND("-",W$1,1)-1))+1):$V93,"&lt;0",INDEX($V:$V,ROW($V93)-VALUE(LEFT(W$1,FIND("-",W$1,1)-1))+1):$V93)/COUNTIF(INDEX($V:$V,ROW($V93)-VALUE(LEFT(W$1,FIND("-",W$1,1)-1))+1):$V93,"&lt;0")))),100-100/(1+ABS((SUMIF(INDEX($V:$V,ROW($V93)-VALUE(LEFT(W$1,FIND("-",W$1,1)-1))+1):$V93,"&gt;0",INDEX($V:$V,ROW($V93)-VALUE(LEFT(W$1,FIND("-",W$1,1)-1))+1):$V93)/VALUE(LEFT(W$1,FIND("-",W$1,1)-1)))/(SUMIF(INDEX($V:$V,ROW($V93)-VALUE(LEFT(W$1,FIND("-",W$1,1)-1))+1):$V93,"&lt;0",INDEX($V:$V,ROW($V93)-VALUE(LEFT(W$1,FIND("-",W$1,1)-1))+1):$V93)/VALUE(LEFT(W$1,FIND("-",W$1,1)-1)))))))</f>
        <v>50</v>
      </c>
      <c r="Y93">
        <f>IF(ROW($E93)&lt;=VALUE(LEFT(Y$1,FIND("-",Y$1,1)-1)),0,MAX(INDEX(C:C,ROW(C93)-VALUE(LEFT(Y$1,FIND("-",Y$1,1)-1))+1):C93))</f>
        <v>2.72</v>
      </c>
      <c r="Z93">
        <f>IF(ROW($E93)&lt;=VALUE(LEFT(Z$1,FIND("-",Z$1,1)-1)),0,MIN(INDEX(D:D,ROW(D93)-VALUE(LEFT(Z$1,FIND("-",Z$1,1)-1))+1):D93))</f>
        <v>2.52</v>
      </c>
      <c r="AA93">
        <f t="shared" si="18"/>
        <v>90</v>
      </c>
      <c r="AB93">
        <f>IF(ROW($AA93)&lt;=VALUE(LEFT(AA$1,FIND("-",AA$1,1)-1))+VALUE(LEFT(AB$1,FIND("-",AB$1,1)-1)-1),0,AVERAGE(INDEX($AA:$AA,ROW($AA93)-VALUE(LEFT(AB$1,FIND("-",AB$1,1)-1))+1):$AA93))</f>
        <v>79.047619047619079</v>
      </c>
      <c r="AC93">
        <f>IF(ROW($AA93)&lt;=VALUE(LEFT(AA$1,FIND("-",AA$1,1)-1))+VALUE(LEFT(AB$1,FIND("-",AB$1,1)-1)-1)+VALUE(LEFT(AC$1,FIND("-",AC$1,1)-1)-1),0,AVERAGE(INDEX($AB:$AB,ROW($AB93)-VALUE(LEFT(AC$1,FIND("-",AC$1,1)-1))+1):$AB93))</f>
        <v>58.469678469678492</v>
      </c>
      <c r="AE93">
        <f t="shared" si="16"/>
        <v>16958000</v>
      </c>
      <c r="AG93" t="str">
        <f t="shared" si="17"/>
        <v/>
      </c>
    </row>
    <row r="94" spans="1:33" x14ac:dyDescent="0.25">
      <c r="A94" s="6">
        <v>36656</v>
      </c>
      <c r="B94">
        <v>2.7</v>
      </c>
      <c r="C94">
        <v>2.72</v>
      </c>
      <c r="D94">
        <v>2.67</v>
      </c>
      <c r="E94">
        <v>2.7</v>
      </c>
      <c r="F94">
        <v>1.5566059999999999</v>
      </c>
      <c r="G94">
        <v>46000</v>
      </c>
      <c r="I94" t="str">
        <f t="shared" si="11"/>
        <v/>
      </c>
      <c r="J94" t="str">
        <f t="shared" si="12"/>
        <v/>
      </c>
      <c r="K94" t="str">
        <f t="shared" si="13"/>
        <v/>
      </c>
      <c r="M94" s="11" t="str">
        <f t="shared" si="14"/>
        <v/>
      </c>
      <c r="O94">
        <f>IF(ROW($E94)&lt;=VALUE(LEFT(O$1,FIND("-",O$1,1)-1)),0,IF(ROW($E94)=VALUE(LEFT(O$1,FIND("-",O$1,1)-1))+1,AVERAGE(INDEX($E:$E,ROW($E94)-VALUE(LEFT(O$1,FIND("-",O$1,1)-1))):$E94),($E94*(2/(VALUE(LEFT(O$1,FIND("-",O$1,1)-1))+1)))+(O93*(1-(2/(VALUE(LEFT(O$1,FIND("-",O$1,1)-1))+1))))))</f>
        <v>0</v>
      </c>
      <c r="Q94">
        <f>IF(ROW($E94)&lt;=VALUE(LEFT(Q$1,FIND("-",Q$1,1)-1)),0,IF(ROW($E94)=VALUE(LEFT(Q$1,FIND("-",Q$1,1)-1))+1,AVERAGE(INDEX($E:$E,ROW($E94)-VALUE(LEFT(Q$1,FIND("-",Q$1,1)-1))):$E94),($E94*(2/(VALUE(LEFT(Q$1,FIND("-",Q$1,1)-1))+1)))+(Q93*(1-(2/(VALUE(LEFT(Q$1,FIND("-",Q$1,1)-1))+1))))))</f>
        <v>2.6618014405587851</v>
      </c>
      <c r="R94">
        <f>IF(ROW($E94)&lt;=VALUE(LEFT(R$1,FIND("-",R$1,1)-1)),0,IF(ROW($E94)=VALUE(LEFT(R$1,FIND("-",R$1,1)-1))+1,AVERAGE(INDEX($E:$E,ROW($E94)-VALUE(LEFT(R$1,FIND("-",R$1,1)-1))):$E94),($E94*(2/(VALUE(LEFT(R$1,FIND("-",R$1,1)-1))+1)))+(R93*(1-(2/(VALUE(LEFT(R$1,FIND("-",R$1,1)-1))+1))))))</f>
        <v>2.6778523432134169</v>
      </c>
      <c r="S94">
        <f t="shared" si="15"/>
        <v>-1.6050902654631827E-2</v>
      </c>
      <c r="T94">
        <f>IF(ROW($E94)&lt;=MAX(VALUE(LEFT(Q$1,FIND("-",Q$1,1)-1)),VALUE(LEFT(R$1,FIND("-",R$1,1)-1)))+VALUE(LEFT(T$1,FIND("-",T$1,1)-1))-1,0,IF(ROW($E94)=MAX(VALUE(LEFT(Q$1,FIND("-",Q$1,1)-1)),VALUE(LEFT(R$1,FIND("-",R$1,1)-1)))+VALUE(LEFT(T$1,FIND("-",T$1,1)-1)),AVERAGE(INDEX($S:$S,ROW(S94)-VALUE(LEFT(T$1,FIND("-",T$1,1)-1))+1):S94),($S94*(2/(VALUE(LEFT(T$1,FIND("-",T$1,1)-1))+1)))+(T93*(1-(2/(VALUE(LEFT(T$1,FIND("-",T$1,1)-1))+1))))))</f>
        <v>-2.8601126958523876E-2</v>
      </c>
      <c r="V94">
        <f t="shared" si="10"/>
        <v>0</v>
      </c>
      <c r="W94">
        <f>IF(ROW($E94)&lt;=VALUE(LEFT(W$1,FIND("-",W$1,1)-1))+1,0,IF(ROW($E93)=VALUE(LEFT(W$1,FIND("-",W$1,1)-1))+1,100-100/(1+ABS((SUMIF(INDEX($V:$V,ROW($V94)-VALUE(LEFT(W$1,FIND("-",W$1,1)-1))+1):$V94,"&gt;0",INDEX($V:$V,ROW($V94)-VALUE(LEFT(W$1,FIND("-",W$1,1)-1))+1):$V94)/COUNTIF(INDEX($V:$V,ROW($V94)-VALUE(LEFT(W$1,FIND("-",W$1,1)-1))+1):$V94,"&gt;0"))/(SUMIF(INDEX($V:$V,ROW($V94)-VALUE(LEFT(W$1,FIND("-",W$1,1)-1))+1):$V94,"&lt;0",INDEX($V:$V,ROW($V94)-VALUE(LEFT(W$1,FIND("-",W$1,1)-1))+1):$V94)/COUNTIF(INDEX($V:$V,ROW($V94)-VALUE(LEFT(W$1,FIND("-",W$1,1)-1))+1):$V94,"&lt;0")))),100-100/(1+ABS((SUMIF(INDEX($V:$V,ROW($V94)-VALUE(LEFT(W$1,FIND("-",W$1,1)-1))+1):$V94,"&gt;0",INDEX($V:$V,ROW($V94)-VALUE(LEFT(W$1,FIND("-",W$1,1)-1))+1):$V94)/VALUE(LEFT(W$1,FIND("-",W$1,1)-1)))/(SUMIF(INDEX($V:$V,ROW($V94)-VALUE(LEFT(W$1,FIND("-",W$1,1)-1))+1):$V94,"&lt;0",INDEX($V:$V,ROW($V94)-VALUE(LEFT(W$1,FIND("-",W$1,1)-1))+1):$V94)/VALUE(LEFT(W$1,FIND("-",W$1,1)-1)))))))</f>
        <v>50</v>
      </c>
      <c r="Y94">
        <f>IF(ROW($E94)&lt;=VALUE(LEFT(Y$1,FIND("-",Y$1,1)-1)),0,MAX(INDEX(C:C,ROW(C94)-VALUE(LEFT(Y$1,FIND("-",Y$1,1)-1))+1):C94))</f>
        <v>2.72</v>
      </c>
      <c r="Z94">
        <f>IF(ROW($E94)&lt;=VALUE(LEFT(Z$1,FIND("-",Z$1,1)-1)),0,MIN(INDEX(D:D,ROW(D94)-VALUE(LEFT(Z$1,FIND("-",Z$1,1)-1))+1):D94))</f>
        <v>2.52</v>
      </c>
      <c r="AA94">
        <f t="shared" si="18"/>
        <v>90</v>
      </c>
      <c r="AB94">
        <f>IF(ROW($AA94)&lt;=VALUE(LEFT(AA$1,FIND("-",AA$1,1)-1))+VALUE(LEFT(AB$1,FIND("-",AB$1,1)-1)-1),0,AVERAGE(INDEX($AA:$AA,ROW($AA94)-VALUE(LEFT(AB$1,FIND("-",AB$1,1)-1))+1):$AA94))</f>
        <v>90</v>
      </c>
      <c r="AC94">
        <f>IF(ROW($AA94)&lt;=VALUE(LEFT(AA$1,FIND("-",AA$1,1)-1))+VALUE(LEFT(AB$1,FIND("-",AB$1,1)-1)-1)+VALUE(LEFT(AC$1,FIND("-",AC$1,1)-1)-1),0,AVERAGE(INDEX($AB:$AB,ROW($AB94)-VALUE(LEFT(AC$1,FIND("-",AC$1,1)-1))+1):$AB94))</f>
        <v>76.26984126984128</v>
      </c>
      <c r="AE94">
        <f t="shared" si="16"/>
        <v>16958000</v>
      </c>
      <c r="AG94" t="str">
        <f t="shared" si="17"/>
        <v/>
      </c>
    </row>
    <row r="95" spans="1:33" x14ac:dyDescent="0.25">
      <c r="A95" s="6">
        <v>36657</v>
      </c>
      <c r="B95">
        <v>2.66</v>
      </c>
      <c r="C95">
        <v>2.68</v>
      </c>
      <c r="D95">
        <v>2.64</v>
      </c>
      <c r="E95">
        <v>2.68</v>
      </c>
      <c r="F95">
        <v>1.5450759999999999</v>
      </c>
      <c r="G95">
        <v>55000</v>
      </c>
      <c r="I95" t="str">
        <f t="shared" si="11"/>
        <v/>
      </c>
      <c r="J95" t="str">
        <f t="shared" si="12"/>
        <v/>
      </c>
      <c r="K95" t="str">
        <f t="shared" si="13"/>
        <v>Overbought Below %D</v>
      </c>
      <c r="M95" s="11" t="str">
        <f t="shared" si="14"/>
        <v/>
      </c>
      <c r="O95">
        <f>IF(ROW($E95)&lt;=VALUE(LEFT(O$1,FIND("-",O$1,1)-1)),0,IF(ROW($E95)=VALUE(LEFT(O$1,FIND("-",O$1,1)-1))+1,AVERAGE(INDEX($E:$E,ROW($E95)-VALUE(LEFT(O$1,FIND("-",O$1,1)-1))):$E95),($E95*(2/(VALUE(LEFT(O$1,FIND("-",O$1,1)-1))+1)))+(O94*(1-(2/(VALUE(LEFT(O$1,FIND("-",O$1,1)-1))+1))))))</f>
        <v>0</v>
      </c>
      <c r="Q95">
        <f>IF(ROW($E95)&lt;=VALUE(LEFT(Q$1,FIND("-",Q$1,1)-1)),0,IF(ROW($E95)=VALUE(LEFT(Q$1,FIND("-",Q$1,1)-1))+1,AVERAGE(INDEX($E:$E,ROW($E95)-VALUE(LEFT(Q$1,FIND("-",Q$1,1)-1))):$E95),($E95*(2/(VALUE(LEFT(Q$1,FIND("-",Q$1,1)-1))+1)))+(Q94*(1-(2/(VALUE(LEFT(Q$1,FIND("-",Q$1,1)-1))+1))))))</f>
        <v>2.6646012189343566</v>
      </c>
      <c r="R95">
        <f>IF(ROW($E95)&lt;=VALUE(LEFT(R$1,FIND("-",R$1,1)-1)),0,IF(ROW($E95)=VALUE(LEFT(R$1,FIND("-",R$1,1)-1))+1,AVERAGE(INDEX($E:$E,ROW($E95)-VALUE(LEFT(R$1,FIND("-",R$1,1)-1))):$E95),($E95*(2/(VALUE(LEFT(R$1,FIND("-",R$1,1)-1))+1)))+(R94*(1-(2/(VALUE(LEFT(R$1,FIND("-",R$1,1)-1))+1))))))</f>
        <v>2.6780114289013119</v>
      </c>
      <c r="S95">
        <f t="shared" si="15"/>
        <v>-1.34102099669553E-2</v>
      </c>
      <c r="T95">
        <f>IF(ROW($E95)&lt;=MAX(VALUE(LEFT(Q$1,FIND("-",Q$1,1)-1)),VALUE(LEFT(R$1,FIND("-",R$1,1)-1)))+VALUE(LEFT(T$1,FIND("-",T$1,1)-1))-1,0,IF(ROW($E95)=MAX(VALUE(LEFT(Q$1,FIND("-",Q$1,1)-1)),VALUE(LEFT(R$1,FIND("-",R$1,1)-1)))+VALUE(LEFT(T$1,FIND("-",T$1,1)-1)),AVERAGE(INDEX($S:$S,ROW(S95)-VALUE(LEFT(T$1,FIND("-",T$1,1)-1))+1):S95),($S95*(2/(VALUE(LEFT(T$1,FIND("-",T$1,1)-1))+1)))+(T94*(1-(2/(VALUE(LEFT(T$1,FIND("-",T$1,1)-1))+1))))))</f>
        <v>-2.5562943560210161E-2</v>
      </c>
      <c r="V95">
        <f t="shared" si="10"/>
        <v>-2.0000000000000018E-2</v>
      </c>
      <c r="W95">
        <f>IF(ROW($E95)&lt;=VALUE(LEFT(W$1,FIND("-",W$1,1)-1))+1,0,IF(ROW($E94)=VALUE(LEFT(W$1,FIND("-",W$1,1)-1))+1,100-100/(1+ABS((SUMIF(INDEX($V:$V,ROW($V95)-VALUE(LEFT(W$1,FIND("-",W$1,1)-1))+1):$V95,"&gt;0",INDEX($V:$V,ROW($V95)-VALUE(LEFT(W$1,FIND("-",W$1,1)-1))+1):$V95)/COUNTIF(INDEX($V:$V,ROW($V95)-VALUE(LEFT(W$1,FIND("-",W$1,1)-1))+1):$V95,"&gt;0"))/(SUMIF(INDEX($V:$V,ROW($V95)-VALUE(LEFT(W$1,FIND("-",W$1,1)-1))+1):$V95,"&lt;0",INDEX($V:$V,ROW($V95)-VALUE(LEFT(W$1,FIND("-",W$1,1)-1))+1):$V95)/COUNTIF(INDEX($V:$V,ROW($V95)-VALUE(LEFT(W$1,FIND("-",W$1,1)-1))+1):$V95,"&lt;0")))),100-100/(1+ABS((SUMIF(INDEX($V:$V,ROW($V95)-VALUE(LEFT(W$1,FIND("-",W$1,1)-1))+1):$V95,"&gt;0",INDEX($V:$V,ROW($V95)-VALUE(LEFT(W$1,FIND("-",W$1,1)-1))+1):$V95)/VALUE(LEFT(W$1,FIND("-",W$1,1)-1)))/(SUMIF(INDEX($V:$V,ROW($V95)-VALUE(LEFT(W$1,FIND("-",W$1,1)-1))+1):$V95,"&lt;0",INDEX($V:$V,ROW($V95)-VALUE(LEFT(W$1,FIND("-",W$1,1)-1))+1):$V95)/VALUE(LEFT(W$1,FIND("-",W$1,1)-1)))))))</f>
        <v>47.368421052631589</v>
      </c>
      <c r="Y95">
        <f>IF(ROW($E95)&lt;=VALUE(LEFT(Y$1,FIND("-",Y$1,1)-1)),0,MAX(INDEX(C:C,ROW(C95)-VALUE(LEFT(Y$1,FIND("-",Y$1,1)-1))+1):C95))</f>
        <v>2.72</v>
      </c>
      <c r="Z95">
        <f>IF(ROW($E95)&lt;=VALUE(LEFT(Z$1,FIND("-",Z$1,1)-1)),0,MIN(INDEX(D:D,ROW(D95)-VALUE(LEFT(Z$1,FIND("-",Z$1,1)-1))+1):D95))</f>
        <v>2.52</v>
      </c>
      <c r="AA95">
        <f t="shared" si="18"/>
        <v>80</v>
      </c>
      <c r="AB95">
        <f>IF(ROW($AA95)&lt;=VALUE(LEFT(AA$1,FIND("-",AA$1,1)-1))+VALUE(LEFT(AB$1,FIND("-",AB$1,1)-1)-1),0,AVERAGE(INDEX($AA:$AA,ROW($AA95)-VALUE(LEFT(AB$1,FIND("-",AB$1,1)-1))+1):$AA95))</f>
        <v>86.666666666666671</v>
      </c>
      <c r="AC95">
        <f>IF(ROW($AA95)&lt;=VALUE(LEFT(AA$1,FIND("-",AA$1,1)-1))+VALUE(LEFT(AB$1,FIND("-",AB$1,1)-1)-1)+VALUE(LEFT(AC$1,FIND("-",AC$1,1)-1)-1),0,AVERAGE(INDEX($AB:$AB,ROW($AB95)-VALUE(LEFT(AC$1,FIND("-",AC$1,1)-1))+1):$AB95))</f>
        <v>85.238095238095255</v>
      </c>
      <c r="AE95">
        <f t="shared" si="16"/>
        <v>16903000</v>
      </c>
      <c r="AG95" t="str">
        <f t="shared" si="17"/>
        <v/>
      </c>
    </row>
    <row r="96" spans="1:33" x14ac:dyDescent="0.25">
      <c r="A96" s="6">
        <v>36658</v>
      </c>
      <c r="B96">
        <v>2.69</v>
      </c>
      <c r="C96">
        <v>2.69</v>
      </c>
      <c r="D96">
        <v>2.61</v>
      </c>
      <c r="E96">
        <v>2.68</v>
      </c>
      <c r="F96">
        <v>1.5450759999999999</v>
      </c>
      <c r="G96">
        <v>120000</v>
      </c>
      <c r="I96" t="str">
        <f t="shared" si="11"/>
        <v/>
      </c>
      <c r="J96" t="str">
        <f t="shared" si="12"/>
        <v/>
      </c>
      <c r="K96" t="str">
        <f t="shared" si="13"/>
        <v>Overbought Above %D</v>
      </c>
      <c r="M96" s="11" t="str">
        <f t="shared" si="14"/>
        <v/>
      </c>
      <c r="O96">
        <f>IF(ROW($E96)&lt;=VALUE(LEFT(O$1,FIND("-",O$1,1)-1)),0,IF(ROW($E96)=VALUE(LEFT(O$1,FIND("-",O$1,1)-1))+1,AVERAGE(INDEX($E:$E,ROW($E96)-VALUE(LEFT(O$1,FIND("-",O$1,1)-1))):$E96),($E96*(2/(VALUE(LEFT(O$1,FIND("-",O$1,1)-1))+1)))+(O95*(1-(2/(VALUE(LEFT(O$1,FIND("-",O$1,1)-1))+1))))))</f>
        <v>0</v>
      </c>
      <c r="Q96">
        <f>IF(ROW($E96)&lt;=VALUE(LEFT(Q$1,FIND("-",Q$1,1)-1)),0,IF(ROW($E96)=VALUE(LEFT(Q$1,FIND("-",Q$1,1)-1))+1,AVERAGE(INDEX($E:$E,ROW($E96)-VALUE(LEFT(Q$1,FIND("-",Q$1,1)-1))):$E96),($E96*(2/(VALUE(LEFT(Q$1,FIND("-",Q$1,1)-1))+1)))+(Q95*(1-(2/(VALUE(LEFT(Q$1,FIND("-",Q$1,1)-1))+1))))))</f>
        <v>2.6669702621752247</v>
      </c>
      <c r="R96">
        <f>IF(ROW($E96)&lt;=VALUE(LEFT(R$1,FIND("-",R$1,1)-1)),0,IF(ROW($E96)=VALUE(LEFT(R$1,FIND("-",R$1,1)-1))+1,AVERAGE(INDEX($E:$E,ROW($E96)-VALUE(LEFT(R$1,FIND("-",R$1,1)-1))):$E96),($E96*(2/(VALUE(LEFT(R$1,FIND("-",R$1,1)-1))+1)))+(R95*(1-(2/(VALUE(LEFT(R$1,FIND("-",R$1,1)-1))+1))))))</f>
        <v>2.6781587304641774</v>
      </c>
      <c r="S96">
        <f t="shared" si="15"/>
        <v>-1.1188468288952702E-2</v>
      </c>
      <c r="T96">
        <f>IF(ROW($E96)&lt;=MAX(VALUE(LEFT(Q$1,FIND("-",Q$1,1)-1)),VALUE(LEFT(R$1,FIND("-",R$1,1)-1)))+VALUE(LEFT(T$1,FIND("-",T$1,1)-1))-1,0,IF(ROW($E96)=MAX(VALUE(LEFT(Q$1,FIND("-",Q$1,1)-1)),VALUE(LEFT(R$1,FIND("-",R$1,1)-1)))+VALUE(LEFT(T$1,FIND("-",T$1,1)-1)),AVERAGE(INDEX($S:$S,ROW(S96)-VALUE(LEFT(T$1,FIND("-",T$1,1)-1))+1):S96),($S96*(2/(VALUE(LEFT(T$1,FIND("-",T$1,1)-1))+1)))+(T95*(1-(2/(VALUE(LEFT(T$1,FIND("-",T$1,1)-1))+1))))))</f>
        <v>-2.268804850595867E-2</v>
      </c>
      <c r="V96">
        <f t="shared" si="10"/>
        <v>0</v>
      </c>
      <c r="W96">
        <f>IF(ROW($E96)&lt;=VALUE(LEFT(W$1,FIND("-",W$1,1)-1))+1,0,IF(ROW($E95)=VALUE(LEFT(W$1,FIND("-",W$1,1)-1))+1,100-100/(1+ABS((SUMIF(INDEX($V:$V,ROW($V96)-VALUE(LEFT(W$1,FIND("-",W$1,1)-1))+1):$V96,"&gt;0",INDEX($V:$V,ROW($V96)-VALUE(LEFT(W$1,FIND("-",W$1,1)-1))+1):$V96)/COUNTIF(INDEX($V:$V,ROW($V96)-VALUE(LEFT(W$1,FIND("-",W$1,1)-1))+1):$V96,"&gt;0"))/(SUMIF(INDEX($V:$V,ROW($V96)-VALUE(LEFT(W$1,FIND("-",W$1,1)-1))+1):$V96,"&lt;0",INDEX($V:$V,ROW($V96)-VALUE(LEFT(W$1,FIND("-",W$1,1)-1))+1):$V96)/COUNTIF(INDEX($V:$V,ROW($V96)-VALUE(LEFT(W$1,FIND("-",W$1,1)-1))+1):$V96,"&lt;0")))),100-100/(1+ABS((SUMIF(INDEX($V:$V,ROW($V96)-VALUE(LEFT(W$1,FIND("-",W$1,1)-1))+1):$V96,"&gt;0",INDEX($V:$V,ROW($V96)-VALUE(LEFT(W$1,FIND("-",W$1,1)-1))+1):$V96)/VALUE(LEFT(W$1,FIND("-",W$1,1)-1)))/(SUMIF(INDEX($V:$V,ROW($V96)-VALUE(LEFT(W$1,FIND("-",W$1,1)-1))+1):$V96,"&lt;0",INDEX($V:$V,ROW($V96)-VALUE(LEFT(W$1,FIND("-",W$1,1)-1))+1):$V96)/VALUE(LEFT(W$1,FIND("-",W$1,1)-1)))))))</f>
        <v>66.666666666666657</v>
      </c>
      <c r="Y96">
        <f>IF(ROW($E96)&lt;=VALUE(LEFT(Y$1,FIND("-",Y$1,1)-1)),0,MAX(INDEX(C:C,ROW(C96)-VALUE(LEFT(Y$1,FIND("-",Y$1,1)-1))+1):C96))</f>
        <v>2.72</v>
      </c>
      <c r="Z96">
        <f>IF(ROW($E96)&lt;=VALUE(LEFT(Z$1,FIND("-",Z$1,1)-1)),0,MIN(INDEX(D:D,ROW(D96)-VALUE(LEFT(Z$1,FIND("-",Z$1,1)-1))+1):D96))</f>
        <v>2.52</v>
      </c>
      <c r="AA96">
        <f t="shared" si="18"/>
        <v>80</v>
      </c>
      <c r="AB96">
        <f>IF(ROW($AA96)&lt;=VALUE(LEFT(AA$1,FIND("-",AA$1,1)-1))+VALUE(LEFT(AB$1,FIND("-",AB$1,1)-1)-1),0,AVERAGE(INDEX($AA:$AA,ROW($AA96)-VALUE(LEFT(AB$1,FIND("-",AB$1,1)-1))+1):$AA96))</f>
        <v>83.333333333333329</v>
      </c>
      <c r="AC96">
        <f>IF(ROW($AA96)&lt;=VALUE(LEFT(AA$1,FIND("-",AA$1,1)-1))+VALUE(LEFT(AB$1,FIND("-",AB$1,1)-1)-1)+VALUE(LEFT(AC$1,FIND("-",AC$1,1)-1)-1),0,AVERAGE(INDEX($AB:$AB,ROW($AB96)-VALUE(LEFT(AC$1,FIND("-",AC$1,1)-1))+1):$AB96))</f>
        <v>86.666666666666671</v>
      </c>
      <c r="AE96">
        <f t="shared" si="16"/>
        <v>16903000</v>
      </c>
      <c r="AG96" t="str">
        <f t="shared" si="17"/>
        <v/>
      </c>
    </row>
    <row r="97" spans="1:33" x14ac:dyDescent="0.25">
      <c r="A97" s="6">
        <v>36661</v>
      </c>
      <c r="B97">
        <v>2.68</v>
      </c>
      <c r="C97">
        <v>2.7</v>
      </c>
      <c r="D97">
        <v>2.67</v>
      </c>
      <c r="E97">
        <v>2.67</v>
      </c>
      <c r="F97">
        <v>1.53931</v>
      </c>
      <c r="G97">
        <v>86000</v>
      </c>
      <c r="I97" t="str">
        <f t="shared" si="11"/>
        <v/>
      </c>
      <c r="J97" t="str">
        <f t="shared" si="12"/>
        <v>Overbought</v>
      </c>
      <c r="K97" t="str">
        <f t="shared" si="13"/>
        <v>Overbought Above %D</v>
      </c>
      <c r="M97" s="11" t="str">
        <f t="shared" si="14"/>
        <v/>
      </c>
      <c r="O97">
        <f>IF(ROW($E97)&lt;=VALUE(LEFT(O$1,FIND("-",O$1,1)-1)),0,IF(ROW($E97)=VALUE(LEFT(O$1,FIND("-",O$1,1)-1))+1,AVERAGE(INDEX($E:$E,ROW($E97)-VALUE(LEFT(O$1,FIND("-",O$1,1)-1))):$E97),($E97*(2/(VALUE(LEFT(O$1,FIND("-",O$1,1)-1))+1)))+(O96*(1-(2/(VALUE(LEFT(O$1,FIND("-",O$1,1)-1))+1))))))</f>
        <v>0</v>
      </c>
      <c r="Q97">
        <f>IF(ROW($E97)&lt;=VALUE(LEFT(Q$1,FIND("-",Q$1,1)-1)),0,IF(ROW($E97)=VALUE(LEFT(Q$1,FIND("-",Q$1,1)-1))+1,AVERAGE(INDEX($E:$E,ROW($E97)-VALUE(LEFT(Q$1,FIND("-",Q$1,1)-1))):$E97),($E97*(2/(VALUE(LEFT(Q$1,FIND("-",Q$1,1)-1))+1)))+(Q96*(1-(2/(VALUE(LEFT(Q$1,FIND("-",Q$1,1)-1))+1))))))</f>
        <v>2.6674363756867283</v>
      </c>
      <c r="R97">
        <f>IF(ROW($E97)&lt;=VALUE(LEFT(R$1,FIND("-",R$1,1)-1)),0,IF(ROW($E97)=VALUE(LEFT(R$1,FIND("-",R$1,1)-1))+1,AVERAGE(INDEX($E:$E,ROW($E97)-VALUE(LEFT(R$1,FIND("-",R$1,1)-1))):$E97),($E97*(2/(VALUE(LEFT(R$1,FIND("-",R$1,1)-1))+1)))+(R96*(1-(2/(VALUE(LEFT(R$1,FIND("-",R$1,1)-1))+1))))))</f>
        <v>2.6775543800594233</v>
      </c>
      <c r="S97">
        <f t="shared" si="15"/>
        <v>-1.0118004372694944E-2</v>
      </c>
      <c r="T97">
        <f>IF(ROW($E97)&lt;=MAX(VALUE(LEFT(Q$1,FIND("-",Q$1,1)-1)),VALUE(LEFT(R$1,FIND("-",R$1,1)-1)))+VALUE(LEFT(T$1,FIND("-",T$1,1)-1))-1,0,IF(ROW($E97)=MAX(VALUE(LEFT(Q$1,FIND("-",Q$1,1)-1)),VALUE(LEFT(R$1,FIND("-",R$1,1)-1)))+VALUE(LEFT(T$1,FIND("-",T$1,1)-1)),AVERAGE(INDEX($S:$S,ROW(S97)-VALUE(LEFT(T$1,FIND("-",T$1,1)-1))+1):S97),($S97*(2/(VALUE(LEFT(T$1,FIND("-",T$1,1)-1))+1)))+(T96*(1-(2/(VALUE(LEFT(T$1,FIND("-",T$1,1)-1))+1))))))</f>
        <v>-2.0174039679305925E-2</v>
      </c>
      <c r="V97">
        <f t="shared" si="10"/>
        <v>-1.0000000000000231E-2</v>
      </c>
      <c r="W97">
        <f>IF(ROW($E97)&lt;=VALUE(LEFT(W$1,FIND("-",W$1,1)-1))+1,0,IF(ROW($E96)=VALUE(LEFT(W$1,FIND("-",W$1,1)-1))+1,100-100/(1+ABS((SUMIF(INDEX($V:$V,ROW($V97)-VALUE(LEFT(W$1,FIND("-",W$1,1)-1))+1):$V97,"&gt;0",INDEX($V:$V,ROW($V97)-VALUE(LEFT(W$1,FIND("-",W$1,1)-1))+1):$V97)/COUNTIF(INDEX($V:$V,ROW($V97)-VALUE(LEFT(W$1,FIND("-",W$1,1)-1))+1):$V97,"&gt;0"))/(SUMIF(INDEX($V:$V,ROW($V97)-VALUE(LEFT(W$1,FIND("-",W$1,1)-1))+1):$V97,"&lt;0",INDEX($V:$V,ROW($V97)-VALUE(LEFT(W$1,FIND("-",W$1,1)-1))+1):$V97)/COUNTIF(INDEX($V:$V,ROW($V97)-VALUE(LEFT(W$1,FIND("-",W$1,1)-1))+1):$V97,"&lt;0")))),100-100/(1+ABS((SUMIF(INDEX($V:$V,ROW($V97)-VALUE(LEFT(W$1,FIND("-",W$1,1)-1))+1):$V97,"&gt;0",INDEX($V:$V,ROW($V97)-VALUE(LEFT(W$1,FIND("-",W$1,1)-1))+1):$V97)/VALUE(LEFT(W$1,FIND("-",W$1,1)-1)))/(SUMIF(INDEX($V:$V,ROW($V97)-VALUE(LEFT(W$1,FIND("-",W$1,1)-1))+1):$V97,"&lt;0",INDEX($V:$V,ROW($V97)-VALUE(LEFT(W$1,FIND("-",W$1,1)-1))+1):$V97)/VALUE(LEFT(W$1,FIND("-",W$1,1)-1)))))))</f>
        <v>74.999999999999901</v>
      </c>
      <c r="Y97">
        <f>IF(ROW($E97)&lt;=VALUE(LEFT(Y$1,FIND("-",Y$1,1)-1)),0,MAX(INDEX(C:C,ROW(C97)-VALUE(LEFT(Y$1,FIND("-",Y$1,1)-1))+1):C97))</f>
        <v>2.72</v>
      </c>
      <c r="Z97">
        <f>IF(ROW($E97)&lt;=VALUE(LEFT(Z$1,FIND("-",Z$1,1)-1)),0,MIN(INDEX(D:D,ROW(D97)-VALUE(LEFT(Z$1,FIND("-",Z$1,1)-1))+1):D97))</f>
        <v>2.56</v>
      </c>
      <c r="AA97">
        <f t="shared" si="18"/>
        <v>68.749999999999872</v>
      </c>
      <c r="AB97">
        <f>IF(ROW($AA97)&lt;=VALUE(LEFT(AA$1,FIND("-",AA$1,1)-1))+VALUE(LEFT(AB$1,FIND("-",AB$1,1)-1)-1),0,AVERAGE(INDEX($AA:$AA,ROW($AA97)-VALUE(LEFT(AB$1,FIND("-",AB$1,1)-1))+1):$AA97))</f>
        <v>76.249999999999957</v>
      </c>
      <c r="AC97">
        <f>IF(ROW($AA97)&lt;=VALUE(LEFT(AA$1,FIND("-",AA$1,1)-1))+VALUE(LEFT(AB$1,FIND("-",AB$1,1)-1)-1)+VALUE(LEFT(AC$1,FIND("-",AC$1,1)-1)-1),0,AVERAGE(INDEX($AB:$AB,ROW($AB97)-VALUE(LEFT(AC$1,FIND("-",AC$1,1)-1))+1):$AB97))</f>
        <v>82.083333333333314</v>
      </c>
      <c r="AE97">
        <f t="shared" si="16"/>
        <v>16817000</v>
      </c>
      <c r="AG97" t="str">
        <f t="shared" si="17"/>
        <v/>
      </c>
    </row>
    <row r="98" spans="1:33" x14ac:dyDescent="0.25">
      <c r="A98" s="6">
        <v>36662</v>
      </c>
      <c r="B98">
        <v>2.59</v>
      </c>
      <c r="C98">
        <v>2.71</v>
      </c>
      <c r="D98">
        <v>2.56</v>
      </c>
      <c r="E98">
        <v>2.71</v>
      </c>
      <c r="F98">
        <v>1.562371</v>
      </c>
      <c r="G98">
        <v>14000</v>
      </c>
      <c r="I98" t="str">
        <f t="shared" si="11"/>
        <v/>
      </c>
      <c r="J98" t="str">
        <f t="shared" si="12"/>
        <v>Overbought</v>
      </c>
      <c r="K98" t="str">
        <f t="shared" si="13"/>
        <v>Overbought Below %D</v>
      </c>
      <c r="M98" s="11" t="str">
        <f t="shared" si="14"/>
        <v/>
      </c>
      <c r="O98">
        <f>IF(ROW($E98)&lt;=VALUE(LEFT(O$1,FIND("-",O$1,1)-1)),0,IF(ROW($E98)=VALUE(LEFT(O$1,FIND("-",O$1,1)-1))+1,AVERAGE(INDEX($E:$E,ROW($E98)-VALUE(LEFT(O$1,FIND("-",O$1,1)-1))):$E98),($E98*(2/(VALUE(LEFT(O$1,FIND("-",O$1,1)-1))+1)))+(O97*(1-(2/(VALUE(LEFT(O$1,FIND("-",O$1,1)-1))+1))))))</f>
        <v>0</v>
      </c>
      <c r="Q98">
        <f>IF(ROW($E98)&lt;=VALUE(LEFT(Q$1,FIND("-",Q$1,1)-1)),0,IF(ROW($E98)=VALUE(LEFT(Q$1,FIND("-",Q$1,1)-1))+1,AVERAGE(INDEX($E:$E,ROW($E98)-VALUE(LEFT(Q$1,FIND("-",Q$1,1)-1))):$E98),($E98*(2/(VALUE(LEFT(Q$1,FIND("-",Q$1,1)-1))+1)))+(Q97*(1-(2/(VALUE(LEFT(Q$1,FIND("-",Q$1,1)-1))+1))))))</f>
        <v>2.673984625581078</v>
      </c>
      <c r="R98">
        <f>IF(ROW($E98)&lt;=VALUE(LEFT(R$1,FIND("-",R$1,1)-1)),0,IF(ROW($E98)=VALUE(LEFT(R$1,FIND("-",R$1,1)-1))+1,AVERAGE(INDEX($E:$E,ROW($E98)-VALUE(LEFT(R$1,FIND("-",R$1,1)-1))):$E98),($E98*(2/(VALUE(LEFT(R$1,FIND("-",R$1,1)-1))+1)))+(R97*(1-(2/(VALUE(LEFT(R$1,FIND("-",R$1,1)-1))+1))))))</f>
        <v>2.6799577593142812</v>
      </c>
      <c r="S98">
        <f t="shared" si="15"/>
        <v>-5.9731337332031842E-3</v>
      </c>
      <c r="T98">
        <f>IF(ROW($E98)&lt;=MAX(VALUE(LEFT(Q$1,FIND("-",Q$1,1)-1)),VALUE(LEFT(R$1,FIND("-",R$1,1)-1)))+VALUE(LEFT(T$1,FIND("-",T$1,1)-1))-1,0,IF(ROW($E98)=MAX(VALUE(LEFT(Q$1,FIND("-",Q$1,1)-1)),VALUE(LEFT(R$1,FIND("-",R$1,1)-1)))+VALUE(LEFT(T$1,FIND("-",T$1,1)-1)),AVERAGE(INDEX($S:$S,ROW(S98)-VALUE(LEFT(T$1,FIND("-",T$1,1)-1))+1):S98),($S98*(2/(VALUE(LEFT(T$1,FIND("-",T$1,1)-1))+1)))+(T97*(1-(2/(VALUE(LEFT(T$1,FIND("-",T$1,1)-1))+1))))))</f>
        <v>-1.7333858490085376E-2</v>
      </c>
      <c r="V98">
        <f t="shared" si="10"/>
        <v>4.0000000000000036E-2</v>
      </c>
      <c r="W98">
        <f>IF(ROW($E98)&lt;=VALUE(LEFT(W$1,FIND("-",W$1,1)-1))+1,0,IF(ROW($E97)=VALUE(LEFT(W$1,FIND("-",W$1,1)-1))+1,100-100/(1+ABS((SUMIF(INDEX($V:$V,ROW($V98)-VALUE(LEFT(W$1,FIND("-",W$1,1)-1))+1):$V98,"&gt;0",INDEX($V:$V,ROW($V98)-VALUE(LEFT(W$1,FIND("-",W$1,1)-1))+1):$V98)/COUNTIF(INDEX($V:$V,ROW($V98)-VALUE(LEFT(W$1,FIND("-",W$1,1)-1))+1):$V98,"&gt;0"))/(SUMIF(INDEX($V:$V,ROW($V98)-VALUE(LEFT(W$1,FIND("-",W$1,1)-1))+1):$V98,"&lt;0",INDEX($V:$V,ROW($V98)-VALUE(LEFT(W$1,FIND("-",W$1,1)-1))+1):$V98)/COUNTIF(INDEX($V:$V,ROW($V98)-VALUE(LEFT(W$1,FIND("-",W$1,1)-1))+1):$V98,"&lt;0")))),100-100/(1+ABS((SUMIF(INDEX($V:$V,ROW($V98)-VALUE(LEFT(W$1,FIND("-",W$1,1)-1))+1):$V98,"&gt;0",INDEX($V:$V,ROW($V98)-VALUE(LEFT(W$1,FIND("-",W$1,1)-1))+1):$V98)/VALUE(LEFT(W$1,FIND("-",W$1,1)-1)))/(SUMIF(INDEX($V:$V,ROW($V98)-VALUE(LEFT(W$1,FIND("-",W$1,1)-1))+1):$V98,"&lt;0",INDEX($V:$V,ROW($V98)-VALUE(LEFT(W$1,FIND("-",W$1,1)-1))+1):$V98)/VALUE(LEFT(W$1,FIND("-",W$1,1)-1)))))))</f>
        <v>77.777777777777658</v>
      </c>
      <c r="Y98">
        <f>IF(ROW($E98)&lt;=VALUE(LEFT(Y$1,FIND("-",Y$1,1)-1)),0,MAX(INDEX(C:C,ROW(C98)-VALUE(LEFT(Y$1,FIND("-",Y$1,1)-1))+1):C98))</f>
        <v>2.72</v>
      </c>
      <c r="Z98">
        <f>IF(ROW($E98)&lt;=VALUE(LEFT(Z$1,FIND("-",Z$1,1)-1)),0,MIN(INDEX(D:D,ROW(D98)-VALUE(LEFT(Z$1,FIND("-",Z$1,1)-1))+1):D98))</f>
        <v>2.56</v>
      </c>
      <c r="AA98">
        <f t="shared" si="18"/>
        <v>93.749999999999872</v>
      </c>
      <c r="AB98">
        <f>IF(ROW($AA98)&lt;=VALUE(LEFT(AA$1,FIND("-",AA$1,1)-1))+VALUE(LEFT(AB$1,FIND("-",AB$1,1)-1)-1),0,AVERAGE(INDEX($AA:$AA,ROW($AA98)-VALUE(LEFT(AB$1,FIND("-",AB$1,1)-1))+1):$AA98))</f>
        <v>80.833333333333258</v>
      </c>
      <c r="AC98">
        <f>IF(ROW($AA98)&lt;=VALUE(LEFT(AA$1,FIND("-",AA$1,1)-1))+VALUE(LEFT(AB$1,FIND("-",AB$1,1)-1)-1)+VALUE(LEFT(AC$1,FIND("-",AC$1,1)-1)-1),0,AVERAGE(INDEX($AB:$AB,ROW($AB98)-VALUE(LEFT(AC$1,FIND("-",AC$1,1)-1))+1):$AB98))</f>
        <v>80.138888888888843</v>
      </c>
      <c r="AE98">
        <f t="shared" si="16"/>
        <v>16831000</v>
      </c>
      <c r="AG98" t="str">
        <f t="shared" si="17"/>
        <v/>
      </c>
    </row>
    <row r="99" spans="1:33" x14ac:dyDescent="0.25">
      <c r="A99" s="6">
        <v>36663</v>
      </c>
      <c r="B99">
        <v>2.71</v>
      </c>
      <c r="C99">
        <v>2.72</v>
      </c>
      <c r="D99">
        <v>2.7</v>
      </c>
      <c r="E99">
        <v>2.72</v>
      </c>
      <c r="F99">
        <v>1.568136</v>
      </c>
      <c r="G99">
        <v>94000</v>
      </c>
      <c r="I99" t="str">
        <f t="shared" si="11"/>
        <v/>
      </c>
      <c r="J99" t="str">
        <f t="shared" si="12"/>
        <v>Overbought</v>
      </c>
      <c r="K99" t="str">
        <f t="shared" si="13"/>
        <v>Overbought Below %D</v>
      </c>
      <c r="M99" s="11" t="str">
        <f t="shared" si="14"/>
        <v/>
      </c>
      <c r="O99">
        <f>IF(ROW($E99)&lt;=VALUE(LEFT(O$1,FIND("-",O$1,1)-1)),0,IF(ROW($E99)=VALUE(LEFT(O$1,FIND("-",O$1,1)-1))+1,AVERAGE(INDEX($E:$E,ROW($E99)-VALUE(LEFT(O$1,FIND("-",O$1,1)-1))):$E99),($E99*(2/(VALUE(LEFT(O$1,FIND("-",O$1,1)-1))+1)))+(O98*(1-(2/(VALUE(LEFT(O$1,FIND("-",O$1,1)-1))+1))))))</f>
        <v>0</v>
      </c>
      <c r="Q99">
        <f>IF(ROW($E99)&lt;=VALUE(LEFT(Q$1,FIND("-",Q$1,1)-1)),0,IF(ROW($E99)=VALUE(LEFT(Q$1,FIND("-",Q$1,1)-1))+1,AVERAGE(INDEX($E:$E,ROW($E99)-VALUE(LEFT(Q$1,FIND("-",Q$1,1)-1))):$E99),($E99*(2/(VALUE(LEFT(Q$1,FIND("-",Q$1,1)-1))+1)))+(Q98*(1-(2/(VALUE(LEFT(Q$1,FIND("-",Q$1,1)-1))+1))))))</f>
        <v>2.6810639139532202</v>
      </c>
      <c r="R99">
        <f>IF(ROW($E99)&lt;=VALUE(LEFT(R$1,FIND("-",R$1,1)-1)),0,IF(ROW($E99)=VALUE(LEFT(R$1,FIND("-",R$1,1)-1))+1,AVERAGE(INDEX($E:$E,ROW($E99)-VALUE(LEFT(R$1,FIND("-",R$1,1)-1))):$E99),($E99*(2/(VALUE(LEFT(R$1,FIND("-",R$1,1)-1))+1)))+(R98*(1-(2/(VALUE(LEFT(R$1,FIND("-",R$1,1)-1))+1))))))</f>
        <v>2.6829238512169273</v>
      </c>
      <c r="S99">
        <f t="shared" si="15"/>
        <v>-1.8599372637071454E-3</v>
      </c>
      <c r="T99">
        <f>IF(ROW($E99)&lt;=MAX(VALUE(LEFT(Q$1,FIND("-",Q$1,1)-1)),VALUE(LEFT(R$1,FIND("-",R$1,1)-1)))+VALUE(LEFT(T$1,FIND("-",T$1,1)-1))-1,0,IF(ROW($E99)=MAX(VALUE(LEFT(Q$1,FIND("-",Q$1,1)-1)),VALUE(LEFT(R$1,FIND("-",R$1,1)-1)))+VALUE(LEFT(T$1,FIND("-",T$1,1)-1)),AVERAGE(INDEX($S:$S,ROW(S99)-VALUE(LEFT(T$1,FIND("-",T$1,1)-1))+1):S99),($S99*(2/(VALUE(LEFT(T$1,FIND("-",T$1,1)-1))+1)))+(T98*(1-(2/(VALUE(LEFT(T$1,FIND("-",T$1,1)-1))+1))))))</f>
        <v>-1.4239074244809729E-2</v>
      </c>
      <c r="V99">
        <f t="shared" si="10"/>
        <v>1.0000000000000231E-2</v>
      </c>
      <c r="W99">
        <f>IF(ROW($E99)&lt;=VALUE(LEFT(W$1,FIND("-",W$1,1)-1))+1,0,IF(ROW($E98)=VALUE(LEFT(W$1,FIND("-",W$1,1)-1))+1,100-100/(1+ABS((SUMIF(INDEX($V:$V,ROW($V99)-VALUE(LEFT(W$1,FIND("-",W$1,1)-1))+1):$V99,"&gt;0",INDEX($V:$V,ROW($V99)-VALUE(LEFT(W$1,FIND("-",W$1,1)-1))+1):$V99)/COUNTIF(INDEX($V:$V,ROW($V99)-VALUE(LEFT(W$1,FIND("-",W$1,1)-1))+1):$V99,"&gt;0"))/(SUMIF(INDEX($V:$V,ROW($V99)-VALUE(LEFT(W$1,FIND("-",W$1,1)-1))+1):$V99,"&lt;0",INDEX($V:$V,ROW($V99)-VALUE(LEFT(W$1,FIND("-",W$1,1)-1))+1):$V99)/COUNTIF(INDEX($V:$V,ROW($V99)-VALUE(LEFT(W$1,FIND("-",W$1,1)-1))+1):$V99,"&lt;0")))),100-100/(1+ABS((SUMIF(INDEX($V:$V,ROW($V99)-VALUE(LEFT(W$1,FIND("-",W$1,1)-1))+1):$V99,"&gt;0",INDEX($V:$V,ROW($V99)-VALUE(LEFT(W$1,FIND("-",W$1,1)-1))+1):$V99)/VALUE(LEFT(W$1,FIND("-",W$1,1)-1)))/(SUMIF(INDEX($V:$V,ROW($V99)-VALUE(LEFT(W$1,FIND("-",W$1,1)-1))+1):$V99,"&lt;0",INDEX($V:$V,ROW($V99)-VALUE(LEFT(W$1,FIND("-",W$1,1)-1))+1):$V99)/VALUE(LEFT(W$1,FIND("-",W$1,1)-1)))))))</f>
        <v>74.999999999999901</v>
      </c>
      <c r="Y99">
        <f>IF(ROW($E99)&lt;=VALUE(LEFT(Y$1,FIND("-",Y$1,1)-1)),0,MAX(INDEX(C:C,ROW(C99)-VALUE(LEFT(Y$1,FIND("-",Y$1,1)-1))+1):C99))</f>
        <v>2.72</v>
      </c>
      <c r="Z99">
        <f>IF(ROW($E99)&lt;=VALUE(LEFT(Z$1,FIND("-",Z$1,1)-1)),0,MIN(INDEX(D:D,ROW(D99)-VALUE(LEFT(Z$1,FIND("-",Z$1,1)-1))+1):D99))</f>
        <v>2.56</v>
      </c>
      <c r="AA99">
        <f t="shared" si="18"/>
        <v>100</v>
      </c>
      <c r="AB99">
        <f>IF(ROW($AA99)&lt;=VALUE(LEFT(AA$1,FIND("-",AA$1,1)-1))+VALUE(LEFT(AB$1,FIND("-",AB$1,1)-1)-1),0,AVERAGE(INDEX($AA:$AA,ROW($AA99)-VALUE(LEFT(AB$1,FIND("-",AB$1,1)-1))+1):$AA99))</f>
        <v>87.499999999999929</v>
      </c>
      <c r="AC99">
        <f>IF(ROW($AA99)&lt;=VALUE(LEFT(AA$1,FIND("-",AA$1,1)-1))+VALUE(LEFT(AB$1,FIND("-",AB$1,1)-1)-1)+VALUE(LEFT(AC$1,FIND("-",AC$1,1)-1)-1),0,AVERAGE(INDEX($AB:$AB,ROW($AB99)-VALUE(LEFT(AC$1,FIND("-",AC$1,1)-1))+1):$AB99))</f>
        <v>81.527777777777715</v>
      </c>
      <c r="AE99">
        <f t="shared" si="16"/>
        <v>16925000</v>
      </c>
      <c r="AG99" t="str">
        <f t="shared" si="17"/>
        <v/>
      </c>
    </row>
    <row r="100" spans="1:33" x14ac:dyDescent="0.25">
      <c r="A100" s="6">
        <v>36664</v>
      </c>
      <c r="B100">
        <v>2.72</v>
      </c>
      <c r="C100">
        <v>2.72</v>
      </c>
      <c r="D100">
        <v>2.72</v>
      </c>
      <c r="E100">
        <v>2.72</v>
      </c>
      <c r="F100">
        <v>1.568136</v>
      </c>
      <c r="G100">
        <v>0</v>
      </c>
      <c r="I100" t="str">
        <f t="shared" si="11"/>
        <v/>
      </c>
      <c r="J100" t="str">
        <f t="shared" si="12"/>
        <v>Overbought</v>
      </c>
      <c r="K100" t="str">
        <f t="shared" si="13"/>
        <v>Overbought Below %D</v>
      </c>
      <c r="M100" s="11" t="str">
        <f t="shared" si="14"/>
        <v/>
      </c>
      <c r="O100">
        <f>IF(ROW($E100)&lt;=VALUE(LEFT(O$1,FIND("-",O$1,1)-1)),0,IF(ROW($E100)=VALUE(LEFT(O$1,FIND("-",O$1,1)-1))+1,AVERAGE(INDEX($E:$E,ROW($E100)-VALUE(LEFT(O$1,FIND("-",O$1,1)-1))):$E100),($E100*(2/(VALUE(LEFT(O$1,FIND("-",O$1,1)-1))+1)))+(O99*(1-(2/(VALUE(LEFT(O$1,FIND("-",O$1,1)-1))+1))))))</f>
        <v>0</v>
      </c>
      <c r="Q100">
        <f>IF(ROW($E100)&lt;=VALUE(LEFT(Q$1,FIND("-",Q$1,1)-1)),0,IF(ROW($E100)=VALUE(LEFT(Q$1,FIND("-",Q$1,1)-1))+1,AVERAGE(INDEX($E:$E,ROW($E100)-VALUE(LEFT(Q$1,FIND("-",Q$1,1)-1))):$E100),($E100*(2/(VALUE(LEFT(Q$1,FIND("-",Q$1,1)-1))+1)))+(Q99*(1-(2/(VALUE(LEFT(Q$1,FIND("-",Q$1,1)-1))+1))))))</f>
        <v>2.6870540810373402</v>
      </c>
      <c r="R100">
        <f>IF(ROW($E100)&lt;=VALUE(LEFT(R$1,FIND("-",R$1,1)-1)),0,IF(ROW($E100)=VALUE(LEFT(R$1,FIND("-",R$1,1)-1))+1,AVERAGE(INDEX($E:$E,ROW($E100)-VALUE(LEFT(R$1,FIND("-",R$1,1)-1))):$E100),($E100*(2/(VALUE(LEFT(R$1,FIND("-",R$1,1)-1))+1)))+(R99*(1-(2/(VALUE(LEFT(R$1,FIND("-",R$1,1)-1))+1))))))</f>
        <v>2.685670232608266</v>
      </c>
      <c r="S100">
        <f t="shared" si="15"/>
        <v>1.3838484290742414E-3</v>
      </c>
      <c r="T100">
        <f>IF(ROW($E100)&lt;=MAX(VALUE(LEFT(Q$1,FIND("-",Q$1,1)-1)),VALUE(LEFT(R$1,FIND("-",R$1,1)-1)))+VALUE(LEFT(T$1,FIND("-",T$1,1)-1))-1,0,IF(ROW($E100)=MAX(VALUE(LEFT(Q$1,FIND("-",Q$1,1)-1)),VALUE(LEFT(R$1,FIND("-",R$1,1)-1)))+VALUE(LEFT(T$1,FIND("-",T$1,1)-1)),AVERAGE(INDEX($S:$S,ROW(S100)-VALUE(LEFT(T$1,FIND("-",T$1,1)-1))+1):S100),($S100*(2/(VALUE(LEFT(T$1,FIND("-",T$1,1)-1))+1)))+(T99*(1-(2/(VALUE(LEFT(T$1,FIND("-",T$1,1)-1))+1))))))</f>
        <v>-1.1114489710032935E-2</v>
      </c>
      <c r="V100">
        <f t="shared" si="10"/>
        <v>0</v>
      </c>
      <c r="W100">
        <f>IF(ROW($E100)&lt;=VALUE(LEFT(W$1,FIND("-",W$1,1)-1))+1,0,IF(ROW($E99)=VALUE(LEFT(W$1,FIND("-",W$1,1)-1))+1,100-100/(1+ABS((SUMIF(INDEX($V:$V,ROW($V100)-VALUE(LEFT(W$1,FIND("-",W$1,1)-1))+1):$V100,"&gt;0",INDEX($V:$V,ROW($V100)-VALUE(LEFT(W$1,FIND("-",W$1,1)-1))+1):$V100)/COUNTIF(INDEX($V:$V,ROW($V100)-VALUE(LEFT(W$1,FIND("-",W$1,1)-1))+1):$V100,"&gt;0"))/(SUMIF(INDEX($V:$V,ROW($V100)-VALUE(LEFT(W$1,FIND("-",W$1,1)-1))+1):$V100,"&lt;0",INDEX($V:$V,ROW($V100)-VALUE(LEFT(W$1,FIND("-",W$1,1)-1))+1):$V100)/COUNTIF(INDEX($V:$V,ROW($V100)-VALUE(LEFT(W$1,FIND("-",W$1,1)-1))+1):$V100,"&lt;0")))),100-100/(1+ABS((SUMIF(INDEX($V:$V,ROW($V100)-VALUE(LEFT(W$1,FIND("-",W$1,1)-1))+1):$V100,"&gt;0",INDEX($V:$V,ROW($V100)-VALUE(LEFT(W$1,FIND("-",W$1,1)-1))+1):$V100)/VALUE(LEFT(W$1,FIND("-",W$1,1)-1)))/(SUMIF(INDEX($V:$V,ROW($V100)-VALUE(LEFT(W$1,FIND("-",W$1,1)-1))+1):$V100,"&lt;0",INDEX($V:$V,ROW($V100)-VALUE(LEFT(W$1,FIND("-",W$1,1)-1))+1):$V100)/VALUE(LEFT(W$1,FIND("-",W$1,1)-1)))))))</f>
        <v>72.727272727272634</v>
      </c>
      <c r="Y100">
        <f>IF(ROW($E100)&lt;=VALUE(LEFT(Y$1,FIND("-",Y$1,1)-1)),0,MAX(INDEX(C:C,ROW(C100)-VALUE(LEFT(Y$1,FIND("-",Y$1,1)-1))+1):C100))</f>
        <v>2.72</v>
      </c>
      <c r="Z100">
        <f>IF(ROW($E100)&lt;=VALUE(LEFT(Z$1,FIND("-",Z$1,1)-1)),0,MIN(INDEX(D:D,ROW(D100)-VALUE(LEFT(Z$1,FIND("-",Z$1,1)-1))+1):D100))</f>
        <v>2.56</v>
      </c>
      <c r="AA100">
        <f t="shared" si="18"/>
        <v>100</v>
      </c>
      <c r="AB100">
        <f>IF(ROW($AA100)&lt;=VALUE(LEFT(AA$1,FIND("-",AA$1,1)-1))+VALUE(LEFT(AB$1,FIND("-",AB$1,1)-1)-1),0,AVERAGE(INDEX($AA:$AA,ROW($AA100)-VALUE(LEFT(AB$1,FIND("-",AB$1,1)-1))+1):$AA100))</f>
        <v>97.916666666666629</v>
      </c>
      <c r="AC100">
        <f>IF(ROW($AA100)&lt;=VALUE(LEFT(AA$1,FIND("-",AA$1,1)-1))+VALUE(LEFT(AB$1,FIND("-",AB$1,1)-1)-1)+VALUE(LEFT(AC$1,FIND("-",AC$1,1)-1)-1),0,AVERAGE(INDEX($AB:$AB,ROW($AB100)-VALUE(LEFT(AC$1,FIND("-",AC$1,1)-1))+1):$AB100))</f>
        <v>88.749999999999943</v>
      </c>
      <c r="AE100">
        <f t="shared" si="16"/>
        <v>16925000</v>
      </c>
      <c r="AG100" t="str">
        <f t="shared" si="17"/>
        <v/>
      </c>
    </row>
    <row r="101" spans="1:33" x14ac:dyDescent="0.25">
      <c r="A101" s="6">
        <v>36665</v>
      </c>
      <c r="B101">
        <v>2.65</v>
      </c>
      <c r="C101">
        <v>2.72</v>
      </c>
      <c r="D101">
        <v>2.65</v>
      </c>
      <c r="E101">
        <v>2.72</v>
      </c>
      <c r="F101">
        <v>1.568136</v>
      </c>
      <c r="G101">
        <v>68000</v>
      </c>
      <c r="I101" t="str">
        <f t="shared" si="11"/>
        <v/>
      </c>
      <c r="J101" t="str">
        <f t="shared" si="12"/>
        <v>Overbought</v>
      </c>
      <c r="K101" t="str">
        <f t="shared" si="13"/>
        <v>Overbought Below %D</v>
      </c>
      <c r="M101" s="11" t="str">
        <f t="shared" si="14"/>
        <v/>
      </c>
      <c r="O101">
        <f>IF(ROW($E101)&lt;=VALUE(LEFT(O$1,FIND("-",O$1,1)-1)),0,IF(ROW($E101)=VALUE(LEFT(O$1,FIND("-",O$1,1)-1))+1,AVERAGE(INDEX($E:$E,ROW($E101)-VALUE(LEFT(O$1,FIND("-",O$1,1)-1))):$E101),($E101*(2/(VALUE(LEFT(O$1,FIND("-",O$1,1)-1))+1)))+(O100*(1-(2/(VALUE(LEFT(O$1,FIND("-",O$1,1)-1))+1))))))</f>
        <v>0</v>
      </c>
      <c r="Q101">
        <f>IF(ROW($E101)&lt;=VALUE(LEFT(Q$1,FIND("-",Q$1,1)-1)),0,IF(ROW($E101)=VALUE(LEFT(Q$1,FIND("-",Q$1,1)-1))+1,AVERAGE(INDEX($E:$E,ROW($E101)-VALUE(LEFT(Q$1,FIND("-",Q$1,1)-1))):$E101),($E101*(2/(VALUE(LEFT(Q$1,FIND("-",Q$1,1)-1))+1)))+(Q100*(1-(2/(VALUE(LEFT(Q$1,FIND("-",Q$1,1)-1))+1))))))</f>
        <v>2.6921226839546728</v>
      </c>
      <c r="R101">
        <f>IF(ROW($E101)&lt;=VALUE(LEFT(R$1,FIND("-",R$1,1)-1)),0,IF(ROW($E101)=VALUE(LEFT(R$1,FIND("-",R$1,1)-1))+1,AVERAGE(INDEX($E:$E,ROW($E101)-VALUE(LEFT(R$1,FIND("-",R$1,1)-1))):$E101),($E101*(2/(VALUE(LEFT(R$1,FIND("-",R$1,1)-1))+1)))+(R100*(1-(2/(VALUE(LEFT(R$1,FIND("-",R$1,1)-1))+1))))))</f>
        <v>2.6882131783409871</v>
      </c>
      <c r="S101">
        <f t="shared" si="15"/>
        <v>3.9095056136857487E-3</v>
      </c>
      <c r="T101">
        <f>IF(ROW($E101)&lt;=MAX(VALUE(LEFT(Q$1,FIND("-",Q$1,1)-1)),VALUE(LEFT(R$1,FIND("-",R$1,1)-1)))+VALUE(LEFT(T$1,FIND("-",T$1,1)-1))-1,0,IF(ROW($E101)=MAX(VALUE(LEFT(Q$1,FIND("-",Q$1,1)-1)),VALUE(LEFT(R$1,FIND("-",R$1,1)-1)))+VALUE(LEFT(T$1,FIND("-",T$1,1)-1)),AVERAGE(INDEX($S:$S,ROW(S101)-VALUE(LEFT(T$1,FIND("-",T$1,1)-1))+1):S101),($S101*(2/(VALUE(LEFT(T$1,FIND("-",T$1,1)-1))+1)))+(T100*(1-(2/(VALUE(LEFT(T$1,FIND("-",T$1,1)-1))+1))))))</f>
        <v>-8.1096906452891981E-3</v>
      </c>
      <c r="V101">
        <f t="shared" si="10"/>
        <v>0</v>
      </c>
      <c r="W101">
        <f>IF(ROW($E101)&lt;=VALUE(LEFT(W$1,FIND("-",W$1,1)-1))+1,0,IF(ROW($E100)=VALUE(LEFT(W$1,FIND("-",W$1,1)-1))+1,100-100/(1+ABS((SUMIF(INDEX($V:$V,ROW($V101)-VALUE(LEFT(W$1,FIND("-",W$1,1)-1))+1):$V101,"&gt;0",INDEX($V:$V,ROW($V101)-VALUE(LEFT(W$1,FIND("-",W$1,1)-1))+1):$V101)/COUNTIF(INDEX($V:$V,ROW($V101)-VALUE(LEFT(W$1,FIND("-",W$1,1)-1))+1):$V101,"&gt;0"))/(SUMIF(INDEX($V:$V,ROW($V101)-VALUE(LEFT(W$1,FIND("-",W$1,1)-1))+1):$V101,"&lt;0",INDEX($V:$V,ROW($V101)-VALUE(LEFT(W$1,FIND("-",W$1,1)-1))+1):$V101)/COUNTIF(INDEX($V:$V,ROW($V101)-VALUE(LEFT(W$1,FIND("-",W$1,1)-1))+1):$V101,"&lt;0")))),100-100/(1+ABS((SUMIF(INDEX($V:$V,ROW($V101)-VALUE(LEFT(W$1,FIND("-",W$1,1)-1))+1):$V101,"&gt;0",INDEX($V:$V,ROW($V101)-VALUE(LEFT(W$1,FIND("-",W$1,1)-1))+1):$V101)/VALUE(LEFT(W$1,FIND("-",W$1,1)-1)))/(SUMIF(INDEX($V:$V,ROW($V101)-VALUE(LEFT(W$1,FIND("-",W$1,1)-1))+1):$V101,"&lt;0",INDEX($V:$V,ROW($V101)-VALUE(LEFT(W$1,FIND("-",W$1,1)-1))+1):$V101)/VALUE(LEFT(W$1,FIND("-",W$1,1)-1)))))))</f>
        <v>72.727272727272634</v>
      </c>
      <c r="Y101">
        <f>IF(ROW($E101)&lt;=VALUE(LEFT(Y$1,FIND("-",Y$1,1)-1)),0,MAX(INDEX(C:C,ROW(C101)-VALUE(LEFT(Y$1,FIND("-",Y$1,1)-1))+1):C101))</f>
        <v>2.72</v>
      </c>
      <c r="Z101">
        <f>IF(ROW($E101)&lt;=VALUE(LEFT(Z$1,FIND("-",Z$1,1)-1)),0,MIN(INDEX(D:D,ROW(D101)-VALUE(LEFT(Z$1,FIND("-",Z$1,1)-1))+1):D101))</f>
        <v>2.56</v>
      </c>
      <c r="AA101">
        <f t="shared" si="18"/>
        <v>100</v>
      </c>
      <c r="AB101">
        <f>IF(ROW($AA101)&lt;=VALUE(LEFT(AA$1,FIND("-",AA$1,1)-1))+VALUE(LEFT(AB$1,FIND("-",AB$1,1)-1)-1),0,AVERAGE(INDEX($AA:$AA,ROW($AA101)-VALUE(LEFT(AB$1,FIND("-",AB$1,1)-1))+1):$AA101))</f>
        <v>100</v>
      </c>
      <c r="AC101">
        <f>IF(ROW($AA101)&lt;=VALUE(LEFT(AA$1,FIND("-",AA$1,1)-1))+VALUE(LEFT(AB$1,FIND("-",AB$1,1)-1)-1)+VALUE(LEFT(AC$1,FIND("-",AC$1,1)-1)-1),0,AVERAGE(INDEX($AB:$AB,ROW($AB101)-VALUE(LEFT(AC$1,FIND("-",AC$1,1)-1))+1):$AB101))</f>
        <v>95.138888888888857</v>
      </c>
      <c r="AE101">
        <f t="shared" si="16"/>
        <v>16925000</v>
      </c>
      <c r="AG101" t="str">
        <f t="shared" si="17"/>
        <v/>
      </c>
    </row>
    <row r="102" spans="1:33" x14ac:dyDescent="0.25">
      <c r="A102" s="6">
        <v>36668</v>
      </c>
      <c r="B102">
        <v>2.72</v>
      </c>
      <c r="C102">
        <v>2.72</v>
      </c>
      <c r="D102">
        <v>2.64</v>
      </c>
      <c r="E102">
        <v>2.68</v>
      </c>
      <c r="F102">
        <v>1.5450759999999999</v>
      </c>
      <c r="G102">
        <v>80000</v>
      </c>
      <c r="I102" t="str">
        <f t="shared" si="11"/>
        <v/>
      </c>
      <c r="J102" t="str">
        <f t="shared" si="12"/>
        <v/>
      </c>
      <c r="K102" t="str">
        <f t="shared" si="13"/>
        <v>Overbought Above %D</v>
      </c>
      <c r="M102" s="11" t="str">
        <f t="shared" si="14"/>
        <v/>
      </c>
      <c r="O102">
        <f>IF(ROW($E102)&lt;=VALUE(LEFT(O$1,FIND("-",O$1,1)-1)),0,IF(ROW($E102)=VALUE(LEFT(O$1,FIND("-",O$1,1)-1))+1,AVERAGE(INDEX($E:$E,ROW($E102)-VALUE(LEFT(O$1,FIND("-",O$1,1)-1))):$E102),($E102*(2/(VALUE(LEFT(O$1,FIND("-",O$1,1)-1))+1)))+(O101*(1-(2/(VALUE(LEFT(O$1,FIND("-",O$1,1)-1))+1))))))</f>
        <v>0</v>
      </c>
      <c r="Q102">
        <f>IF(ROW($E102)&lt;=VALUE(LEFT(Q$1,FIND("-",Q$1,1)-1)),0,IF(ROW($E102)=VALUE(LEFT(Q$1,FIND("-",Q$1,1)-1))+1,AVERAGE(INDEX($E:$E,ROW($E102)-VALUE(LEFT(Q$1,FIND("-",Q$1,1)-1))):$E102),($E102*(2/(VALUE(LEFT(Q$1,FIND("-",Q$1,1)-1))+1)))+(Q101*(1-(2/(VALUE(LEFT(Q$1,FIND("-",Q$1,1)-1))+1))))))</f>
        <v>2.6902576556539537</v>
      </c>
      <c r="R102">
        <f>IF(ROW($E102)&lt;=VALUE(LEFT(R$1,FIND("-",R$1,1)-1)),0,IF(ROW($E102)=VALUE(LEFT(R$1,FIND("-",R$1,1)-1))+1,AVERAGE(INDEX($E:$E,ROW($E102)-VALUE(LEFT(R$1,FIND("-",R$1,1)-1))):$E102),($E102*(2/(VALUE(LEFT(R$1,FIND("-",R$1,1)-1))+1)))+(R101*(1-(2/(VALUE(LEFT(R$1,FIND("-",R$1,1)-1))+1))))))</f>
        <v>2.6876047947601731</v>
      </c>
      <c r="S102">
        <f t="shared" si="15"/>
        <v>2.6528608937805842E-3</v>
      </c>
      <c r="T102">
        <f>IF(ROW($E102)&lt;=MAX(VALUE(LEFT(Q$1,FIND("-",Q$1,1)-1)),VALUE(LEFT(R$1,FIND("-",R$1,1)-1)))+VALUE(LEFT(T$1,FIND("-",T$1,1)-1))-1,0,IF(ROW($E102)=MAX(VALUE(LEFT(Q$1,FIND("-",Q$1,1)-1)),VALUE(LEFT(R$1,FIND("-",R$1,1)-1)))+VALUE(LEFT(T$1,FIND("-",T$1,1)-1)),AVERAGE(INDEX($S:$S,ROW(S102)-VALUE(LEFT(T$1,FIND("-",T$1,1)-1))+1):S102),($S102*(2/(VALUE(LEFT(T$1,FIND("-",T$1,1)-1))+1)))+(T101*(1-(2/(VALUE(LEFT(T$1,FIND("-",T$1,1)-1))+1))))))</f>
        <v>-5.9571803374752425E-3</v>
      </c>
      <c r="V102">
        <f t="shared" si="10"/>
        <v>-4.0000000000000036E-2</v>
      </c>
      <c r="W102">
        <f>IF(ROW($E102)&lt;=VALUE(LEFT(W$1,FIND("-",W$1,1)-1))+1,0,IF(ROW($E101)=VALUE(LEFT(W$1,FIND("-",W$1,1)-1))+1,100-100/(1+ABS((SUMIF(INDEX($V:$V,ROW($V102)-VALUE(LEFT(W$1,FIND("-",W$1,1)-1))+1):$V102,"&gt;0",INDEX($V:$V,ROW($V102)-VALUE(LEFT(W$1,FIND("-",W$1,1)-1))+1):$V102)/COUNTIF(INDEX($V:$V,ROW($V102)-VALUE(LEFT(W$1,FIND("-",W$1,1)-1))+1):$V102,"&gt;0"))/(SUMIF(INDEX($V:$V,ROW($V102)-VALUE(LEFT(W$1,FIND("-",W$1,1)-1))+1):$V102,"&lt;0",INDEX($V:$V,ROW($V102)-VALUE(LEFT(W$1,FIND("-",W$1,1)-1))+1):$V102)/COUNTIF(INDEX($V:$V,ROW($V102)-VALUE(LEFT(W$1,FIND("-",W$1,1)-1))+1):$V102,"&lt;0")))),100-100/(1+ABS((SUMIF(INDEX($V:$V,ROW($V102)-VALUE(LEFT(W$1,FIND("-",W$1,1)-1))+1):$V102,"&gt;0",INDEX($V:$V,ROW($V102)-VALUE(LEFT(W$1,FIND("-",W$1,1)-1))+1):$V102)/VALUE(LEFT(W$1,FIND("-",W$1,1)-1)))/(SUMIF(INDEX($V:$V,ROW($V102)-VALUE(LEFT(W$1,FIND("-",W$1,1)-1))+1):$V102,"&lt;0",INDEX($V:$V,ROW($V102)-VALUE(LEFT(W$1,FIND("-",W$1,1)-1))+1):$V102)/VALUE(LEFT(W$1,FIND("-",W$1,1)-1)))))))</f>
        <v>69.565217391304344</v>
      </c>
      <c r="Y102">
        <f>IF(ROW($E102)&lt;=VALUE(LEFT(Y$1,FIND("-",Y$1,1)-1)),0,MAX(INDEX(C:C,ROW(C102)-VALUE(LEFT(Y$1,FIND("-",Y$1,1)-1))+1):C102))</f>
        <v>2.72</v>
      </c>
      <c r="Z102">
        <f>IF(ROW($E102)&lt;=VALUE(LEFT(Z$1,FIND("-",Z$1,1)-1)),0,MIN(INDEX(D:D,ROW(D102)-VALUE(LEFT(Z$1,FIND("-",Z$1,1)-1))+1):D102))</f>
        <v>2.56</v>
      </c>
      <c r="AA102">
        <f t="shared" si="18"/>
        <v>75</v>
      </c>
      <c r="AB102">
        <f>IF(ROW($AA102)&lt;=VALUE(LEFT(AA$1,FIND("-",AA$1,1)-1))+VALUE(LEFT(AB$1,FIND("-",AB$1,1)-1)-1),0,AVERAGE(INDEX($AA:$AA,ROW($AA102)-VALUE(LEFT(AB$1,FIND("-",AB$1,1)-1))+1):$AA102))</f>
        <v>91.666666666666671</v>
      </c>
      <c r="AC102">
        <f>IF(ROW($AA102)&lt;=VALUE(LEFT(AA$1,FIND("-",AA$1,1)-1))+VALUE(LEFT(AB$1,FIND("-",AB$1,1)-1)-1)+VALUE(LEFT(AC$1,FIND("-",AC$1,1)-1)-1),0,AVERAGE(INDEX($AB:$AB,ROW($AB102)-VALUE(LEFT(AC$1,FIND("-",AC$1,1)-1))+1):$AB102))</f>
        <v>96.527777777777771</v>
      </c>
      <c r="AE102">
        <f t="shared" si="16"/>
        <v>16845000</v>
      </c>
      <c r="AG102" t="str">
        <f t="shared" si="17"/>
        <v/>
      </c>
    </row>
    <row r="103" spans="1:33" x14ac:dyDescent="0.25">
      <c r="A103" s="6">
        <v>36669</v>
      </c>
      <c r="B103">
        <v>2.68</v>
      </c>
      <c r="C103">
        <v>2.72</v>
      </c>
      <c r="D103">
        <v>2.62</v>
      </c>
      <c r="E103">
        <v>2.7</v>
      </c>
      <c r="F103">
        <v>1.5566059999999999</v>
      </c>
      <c r="G103">
        <v>120000</v>
      </c>
      <c r="I103" t="str">
        <f t="shared" si="11"/>
        <v/>
      </c>
      <c r="J103" t="str">
        <f t="shared" si="12"/>
        <v>Overbought</v>
      </c>
      <c r="K103" t="str">
        <f t="shared" si="13"/>
        <v>Overbought Above %D</v>
      </c>
      <c r="M103" s="11" t="str">
        <f t="shared" si="14"/>
        <v/>
      </c>
      <c r="O103">
        <f>IF(ROW($E103)&lt;=VALUE(LEFT(O$1,FIND("-",O$1,1)-1)),0,IF(ROW($E103)=VALUE(LEFT(O$1,FIND("-",O$1,1)-1))+1,AVERAGE(INDEX($E:$E,ROW($E103)-VALUE(LEFT(O$1,FIND("-",O$1,1)-1))):$E103),($E103*(2/(VALUE(LEFT(O$1,FIND("-",O$1,1)-1))+1)))+(O102*(1-(2/(VALUE(LEFT(O$1,FIND("-",O$1,1)-1))+1))))))</f>
        <v>0</v>
      </c>
      <c r="Q103">
        <f>IF(ROW($E103)&lt;=VALUE(LEFT(Q$1,FIND("-",Q$1,1)-1)),0,IF(ROW($E103)=VALUE(LEFT(Q$1,FIND("-",Q$1,1)-1))+1,AVERAGE(INDEX($E:$E,ROW($E103)-VALUE(LEFT(Q$1,FIND("-",Q$1,1)-1))):$E103),($E103*(2/(VALUE(LEFT(Q$1,FIND("-",Q$1,1)-1))+1)))+(Q102*(1-(2/(VALUE(LEFT(Q$1,FIND("-",Q$1,1)-1))+1))))))</f>
        <v>2.6917564778610377</v>
      </c>
      <c r="R103">
        <f>IF(ROW($E103)&lt;=VALUE(LEFT(R$1,FIND("-",R$1,1)-1)),0,IF(ROW($E103)=VALUE(LEFT(R$1,FIND("-",R$1,1)-1))+1,AVERAGE(INDEX($E:$E,ROW($E103)-VALUE(LEFT(R$1,FIND("-",R$1,1)-1))):$E103),($E103*(2/(VALUE(LEFT(R$1,FIND("-",R$1,1)-1))+1)))+(R102*(1-(2/(VALUE(LEFT(R$1,FIND("-",R$1,1)-1))+1))))))</f>
        <v>2.6885229581112715</v>
      </c>
      <c r="S103">
        <f t="shared" si="15"/>
        <v>3.2335197497661561E-3</v>
      </c>
      <c r="T103">
        <f>IF(ROW($E103)&lt;=MAX(VALUE(LEFT(Q$1,FIND("-",Q$1,1)-1)),VALUE(LEFT(R$1,FIND("-",R$1,1)-1)))+VALUE(LEFT(T$1,FIND("-",T$1,1)-1))-1,0,IF(ROW($E103)=MAX(VALUE(LEFT(Q$1,FIND("-",Q$1,1)-1)),VALUE(LEFT(R$1,FIND("-",R$1,1)-1)))+VALUE(LEFT(T$1,FIND("-",T$1,1)-1)),AVERAGE(INDEX($S:$S,ROW(S103)-VALUE(LEFT(T$1,FIND("-",T$1,1)-1))+1):S103),($S103*(2/(VALUE(LEFT(T$1,FIND("-",T$1,1)-1))+1)))+(T102*(1-(2/(VALUE(LEFT(T$1,FIND("-",T$1,1)-1))+1))))))</f>
        <v>-4.1190403200269624E-3</v>
      </c>
      <c r="V103">
        <f t="shared" si="10"/>
        <v>2.0000000000000018E-2</v>
      </c>
      <c r="W103">
        <f>IF(ROW($E103)&lt;=VALUE(LEFT(W$1,FIND("-",W$1,1)-1))+1,0,IF(ROW($E102)=VALUE(LEFT(W$1,FIND("-",W$1,1)-1))+1,100-100/(1+ABS((SUMIF(INDEX($V:$V,ROW($V103)-VALUE(LEFT(W$1,FIND("-",W$1,1)-1))+1):$V103,"&gt;0",INDEX($V:$V,ROW($V103)-VALUE(LEFT(W$1,FIND("-",W$1,1)-1))+1):$V103)/COUNTIF(INDEX($V:$V,ROW($V103)-VALUE(LEFT(W$1,FIND("-",W$1,1)-1))+1):$V103,"&gt;0"))/(SUMIF(INDEX($V:$V,ROW($V103)-VALUE(LEFT(W$1,FIND("-",W$1,1)-1))+1):$V103,"&lt;0",INDEX($V:$V,ROW($V103)-VALUE(LEFT(W$1,FIND("-",W$1,1)-1))+1):$V103)/COUNTIF(INDEX($V:$V,ROW($V103)-VALUE(LEFT(W$1,FIND("-",W$1,1)-1))+1):$V103,"&lt;0")))),100-100/(1+ABS((SUMIF(INDEX($V:$V,ROW($V103)-VALUE(LEFT(W$1,FIND("-",W$1,1)-1))+1):$V103,"&gt;0",INDEX($V:$V,ROW($V103)-VALUE(LEFT(W$1,FIND("-",W$1,1)-1))+1):$V103)/VALUE(LEFT(W$1,FIND("-",W$1,1)-1)))/(SUMIF(INDEX($V:$V,ROW($V103)-VALUE(LEFT(W$1,FIND("-",W$1,1)-1))+1):$V103,"&lt;0",INDEX($V:$V,ROW($V103)-VALUE(LEFT(W$1,FIND("-",W$1,1)-1))+1):$V103)/VALUE(LEFT(W$1,FIND("-",W$1,1)-1)))))))</f>
        <v>70.833333333333286</v>
      </c>
      <c r="Y103">
        <f>IF(ROW($E103)&lt;=VALUE(LEFT(Y$1,FIND("-",Y$1,1)-1)),0,MAX(INDEX(C:C,ROW(C103)-VALUE(LEFT(Y$1,FIND("-",Y$1,1)-1))+1):C103))</f>
        <v>2.72</v>
      </c>
      <c r="Z103">
        <f>IF(ROW($E103)&lt;=VALUE(LEFT(Z$1,FIND("-",Z$1,1)-1)),0,MIN(INDEX(D:D,ROW(D103)-VALUE(LEFT(Z$1,FIND("-",Z$1,1)-1))+1):D103))</f>
        <v>2.56</v>
      </c>
      <c r="AA103">
        <f t="shared" si="18"/>
        <v>87.5</v>
      </c>
      <c r="AB103">
        <f>IF(ROW($AA103)&lt;=VALUE(LEFT(AA$1,FIND("-",AA$1,1)-1))+VALUE(LEFT(AB$1,FIND("-",AB$1,1)-1)-1),0,AVERAGE(INDEX($AA:$AA,ROW($AA103)-VALUE(LEFT(AB$1,FIND("-",AB$1,1)-1))+1):$AA103))</f>
        <v>87.5</v>
      </c>
      <c r="AC103">
        <f>IF(ROW($AA103)&lt;=VALUE(LEFT(AA$1,FIND("-",AA$1,1)-1))+VALUE(LEFT(AB$1,FIND("-",AB$1,1)-1)-1)+VALUE(LEFT(AC$1,FIND("-",AC$1,1)-1)-1),0,AVERAGE(INDEX($AB:$AB,ROW($AB103)-VALUE(LEFT(AC$1,FIND("-",AC$1,1)-1))+1):$AB103))</f>
        <v>93.055555555555557</v>
      </c>
      <c r="AE103">
        <f t="shared" si="16"/>
        <v>16965000</v>
      </c>
      <c r="AG103" t="str">
        <f t="shared" si="17"/>
        <v/>
      </c>
    </row>
    <row r="104" spans="1:33" x14ac:dyDescent="0.25">
      <c r="A104" s="6">
        <v>36670</v>
      </c>
      <c r="B104">
        <v>2.5499999999999998</v>
      </c>
      <c r="C104">
        <v>2.61</v>
      </c>
      <c r="D104">
        <v>2.5499999999999998</v>
      </c>
      <c r="E104">
        <v>2.61</v>
      </c>
      <c r="F104">
        <v>1.5047189999999999</v>
      </c>
      <c r="G104">
        <v>19000</v>
      </c>
      <c r="I104" t="str">
        <f t="shared" si="11"/>
        <v/>
      </c>
      <c r="J104" t="str">
        <f t="shared" si="12"/>
        <v/>
      </c>
      <c r="K104" t="str">
        <f t="shared" si="13"/>
        <v>Overbought Above %D</v>
      </c>
      <c r="M104" s="11" t="str">
        <f t="shared" si="14"/>
        <v/>
      </c>
      <c r="O104">
        <f>IF(ROW($E104)&lt;=VALUE(LEFT(O$1,FIND("-",O$1,1)-1)),0,IF(ROW($E104)=VALUE(LEFT(O$1,FIND("-",O$1,1)-1))+1,AVERAGE(INDEX($E:$E,ROW($E104)-VALUE(LEFT(O$1,FIND("-",O$1,1)-1))):$E104),($E104*(2/(VALUE(LEFT(O$1,FIND("-",O$1,1)-1))+1)))+(O103*(1-(2/(VALUE(LEFT(O$1,FIND("-",O$1,1)-1))+1))))))</f>
        <v>0</v>
      </c>
      <c r="Q104">
        <f>IF(ROW($E104)&lt;=VALUE(LEFT(Q$1,FIND("-",Q$1,1)-1)),0,IF(ROW($E104)=VALUE(LEFT(Q$1,FIND("-",Q$1,1)-1))+1,AVERAGE(INDEX($E:$E,ROW($E104)-VALUE(LEFT(Q$1,FIND("-",Q$1,1)-1))):$E104),($E104*(2/(VALUE(LEFT(Q$1,FIND("-",Q$1,1)-1))+1)))+(Q103*(1-(2/(VALUE(LEFT(Q$1,FIND("-",Q$1,1)-1))+1))))))</f>
        <v>2.6791785581901086</v>
      </c>
      <c r="R104">
        <f>IF(ROW($E104)&lt;=VALUE(LEFT(R$1,FIND("-",R$1,1)-1)),0,IF(ROW($E104)=VALUE(LEFT(R$1,FIND("-",R$1,1)-1))+1,AVERAGE(INDEX($E:$E,ROW($E104)-VALUE(LEFT(R$1,FIND("-",R$1,1)-1))):$E104),($E104*(2/(VALUE(LEFT(R$1,FIND("-",R$1,1)-1))+1)))+(R103*(1-(2/(VALUE(LEFT(R$1,FIND("-",R$1,1)-1))+1))))))</f>
        <v>2.682706442695622</v>
      </c>
      <c r="S104">
        <f t="shared" si="15"/>
        <v>-3.5278845055133345E-3</v>
      </c>
      <c r="T104">
        <f>IF(ROW($E104)&lt;=MAX(VALUE(LEFT(Q$1,FIND("-",Q$1,1)-1)),VALUE(LEFT(R$1,FIND("-",R$1,1)-1)))+VALUE(LEFT(T$1,FIND("-",T$1,1)-1))-1,0,IF(ROW($E104)=MAX(VALUE(LEFT(Q$1,FIND("-",Q$1,1)-1)),VALUE(LEFT(R$1,FIND("-",R$1,1)-1)))+VALUE(LEFT(T$1,FIND("-",T$1,1)-1)),AVERAGE(INDEX($S:$S,ROW(S104)-VALUE(LEFT(T$1,FIND("-",T$1,1)-1))+1):S104),($S104*(2/(VALUE(LEFT(T$1,FIND("-",T$1,1)-1))+1)))+(T103*(1-(2/(VALUE(LEFT(T$1,FIND("-",T$1,1)-1))+1))))))</f>
        <v>-4.0008091571242374E-3</v>
      </c>
      <c r="V104">
        <f t="shared" si="10"/>
        <v>-9.0000000000000302E-2</v>
      </c>
      <c r="W104">
        <f>IF(ROW($E104)&lt;=VALUE(LEFT(W$1,FIND("-",W$1,1)-1))+1,0,IF(ROW($E103)=VALUE(LEFT(W$1,FIND("-",W$1,1)-1))+1,100-100/(1+ABS((SUMIF(INDEX($V:$V,ROW($V104)-VALUE(LEFT(W$1,FIND("-",W$1,1)-1))+1):$V104,"&gt;0",INDEX($V:$V,ROW($V104)-VALUE(LEFT(W$1,FIND("-",W$1,1)-1))+1):$V104)/COUNTIF(INDEX($V:$V,ROW($V104)-VALUE(LEFT(W$1,FIND("-",W$1,1)-1))+1):$V104,"&gt;0"))/(SUMIF(INDEX($V:$V,ROW($V104)-VALUE(LEFT(W$1,FIND("-",W$1,1)-1))+1):$V104,"&lt;0",INDEX($V:$V,ROW($V104)-VALUE(LEFT(W$1,FIND("-",W$1,1)-1))+1):$V104)/COUNTIF(INDEX($V:$V,ROW($V104)-VALUE(LEFT(W$1,FIND("-",W$1,1)-1))+1):$V104,"&lt;0")))),100-100/(1+ABS((SUMIF(INDEX($V:$V,ROW($V104)-VALUE(LEFT(W$1,FIND("-",W$1,1)-1))+1):$V104,"&gt;0",INDEX($V:$V,ROW($V104)-VALUE(LEFT(W$1,FIND("-",W$1,1)-1))+1):$V104)/VALUE(LEFT(W$1,FIND("-",W$1,1)-1)))/(SUMIF(INDEX($V:$V,ROW($V104)-VALUE(LEFT(W$1,FIND("-",W$1,1)-1))+1):$V104,"&lt;0",INDEX($V:$V,ROW($V104)-VALUE(LEFT(W$1,FIND("-",W$1,1)-1))+1):$V104)/VALUE(LEFT(W$1,FIND("-",W$1,1)-1)))))))</f>
        <v>50</v>
      </c>
      <c r="Y104">
        <f>IF(ROW($E104)&lt;=VALUE(LEFT(Y$1,FIND("-",Y$1,1)-1)),0,MAX(INDEX(C:C,ROW(C104)-VALUE(LEFT(Y$1,FIND("-",Y$1,1)-1))+1):C104))</f>
        <v>2.72</v>
      </c>
      <c r="Z104">
        <f>IF(ROW($E104)&lt;=VALUE(LEFT(Z$1,FIND("-",Z$1,1)-1)),0,MIN(INDEX(D:D,ROW(D104)-VALUE(LEFT(Z$1,FIND("-",Z$1,1)-1))+1):D104))</f>
        <v>2.5499999999999998</v>
      </c>
      <c r="AA104">
        <f t="shared" si="18"/>
        <v>35.294117647058776</v>
      </c>
      <c r="AB104">
        <f>IF(ROW($AA104)&lt;=VALUE(LEFT(AA$1,FIND("-",AA$1,1)-1))+VALUE(LEFT(AB$1,FIND("-",AB$1,1)-1)-1),0,AVERAGE(INDEX($AA:$AA,ROW($AA104)-VALUE(LEFT(AB$1,FIND("-",AB$1,1)-1))+1):$AA104))</f>
        <v>65.931372549019599</v>
      </c>
      <c r="AC104">
        <f>IF(ROW($AA104)&lt;=VALUE(LEFT(AA$1,FIND("-",AA$1,1)-1))+VALUE(LEFT(AB$1,FIND("-",AB$1,1)-1)-1)+VALUE(LEFT(AC$1,FIND("-",AC$1,1)-1)-1),0,AVERAGE(INDEX($AB:$AB,ROW($AB104)-VALUE(LEFT(AC$1,FIND("-",AC$1,1)-1))+1):$AB104))</f>
        <v>81.699346405228766</v>
      </c>
      <c r="AE104">
        <f t="shared" si="16"/>
        <v>16946000</v>
      </c>
      <c r="AG104" t="str">
        <f t="shared" si="17"/>
        <v/>
      </c>
    </row>
    <row r="105" spans="1:33" x14ac:dyDescent="0.25">
      <c r="A105" s="6">
        <v>36671</v>
      </c>
      <c r="B105">
        <v>2.6</v>
      </c>
      <c r="C105">
        <v>2.6</v>
      </c>
      <c r="D105">
        <v>2.5499999999999998</v>
      </c>
      <c r="E105">
        <v>2.5499999999999998</v>
      </c>
      <c r="F105">
        <v>1.4701280000000001</v>
      </c>
      <c r="G105">
        <v>48000</v>
      </c>
      <c r="I105" t="str">
        <f t="shared" si="11"/>
        <v>Bearish</v>
      </c>
      <c r="J105" t="str">
        <f t="shared" si="12"/>
        <v>Oversold</v>
      </c>
      <c r="K105" t="str">
        <f t="shared" si="13"/>
        <v>Sell</v>
      </c>
      <c r="M105" s="11" t="str">
        <f t="shared" si="14"/>
        <v>Sell</v>
      </c>
      <c r="O105">
        <f>IF(ROW($E105)&lt;=VALUE(LEFT(O$1,FIND("-",O$1,1)-1)),0,IF(ROW($E105)=VALUE(LEFT(O$1,FIND("-",O$1,1)-1))+1,AVERAGE(INDEX($E:$E,ROW($E105)-VALUE(LEFT(O$1,FIND("-",O$1,1)-1))):$E105),($E105*(2/(VALUE(LEFT(O$1,FIND("-",O$1,1)-1))+1)))+(O104*(1-(2/(VALUE(LEFT(O$1,FIND("-",O$1,1)-1))+1))))))</f>
        <v>0</v>
      </c>
      <c r="Q105">
        <f>IF(ROW($E105)&lt;=VALUE(LEFT(Q$1,FIND("-",Q$1,1)-1)),0,IF(ROW($E105)=VALUE(LEFT(Q$1,FIND("-",Q$1,1)-1))+1,AVERAGE(INDEX($E:$E,ROW($E105)-VALUE(LEFT(Q$1,FIND("-",Q$1,1)-1))):$E105),($E105*(2/(VALUE(LEFT(Q$1,FIND("-",Q$1,1)-1))+1)))+(Q104*(1-(2/(VALUE(LEFT(Q$1,FIND("-",Q$1,1)-1))+1))))))</f>
        <v>2.6593049338531687</v>
      </c>
      <c r="R105">
        <f>IF(ROW($E105)&lt;=VALUE(LEFT(R$1,FIND("-",R$1,1)-1)),0,IF(ROW($E105)=VALUE(LEFT(R$1,FIND("-",R$1,1)-1))+1,AVERAGE(INDEX($E:$E,ROW($E105)-VALUE(LEFT(R$1,FIND("-",R$1,1)-1))):$E105),($E105*(2/(VALUE(LEFT(R$1,FIND("-",R$1,1)-1))+1)))+(R104*(1-(2/(VALUE(LEFT(R$1,FIND("-",R$1,1)-1))+1))))))</f>
        <v>2.6728763358292795</v>
      </c>
      <c r="S105">
        <f t="shared" si="15"/>
        <v>-1.3571401976110842E-2</v>
      </c>
      <c r="T105">
        <f>IF(ROW($E105)&lt;=MAX(VALUE(LEFT(Q$1,FIND("-",Q$1,1)-1)),VALUE(LEFT(R$1,FIND("-",R$1,1)-1)))+VALUE(LEFT(T$1,FIND("-",T$1,1)-1))-1,0,IF(ROW($E105)=MAX(VALUE(LEFT(Q$1,FIND("-",Q$1,1)-1)),VALUE(LEFT(R$1,FIND("-",R$1,1)-1)))+VALUE(LEFT(T$1,FIND("-",T$1,1)-1)),AVERAGE(INDEX($S:$S,ROW(S105)-VALUE(LEFT(T$1,FIND("-",T$1,1)-1))+1):S105),($S105*(2/(VALUE(LEFT(T$1,FIND("-",T$1,1)-1))+1)))+(T104*(1-(2/(VALUE(LEFT(T$1,FIND("-",T$1,1)-1))+1))))))</f>
        <v>-5.9149277209215589E-3</v>
      </c>
      <c r="V105">
        <f t="shared" si="10"/>
        <v>-6.0000000000000053E-2</v>
      </c>
      <c r="W105">
        <f>IF(ROW($E105)&lt;=VALUE(LEFT(W$1,FIND("-",W$1,1)-1))+1,0,IF(ROW($E104)=VALUE(LEFT(W$1,FIND("-",W$1,1)-1))+1,100-100/(1+ABS((SUMIF(INDEX($V:$V,ROW($V105)-VALUE(LEFT(W$1,FIND("-",W$1,1)-1))+1):$V105,"&gt;0",INDEX($V:$V,ROW($V105)-VALUE(LEFT(W$1,FIND("-",W$1,1)-1))+1):$V105)/COUNTIF(INDEX($V:$V,ROW($V105)-VALUE(LEFT(W$1,FIND("-",W$1,1)-1))+1):$V105,"&gt;0"))/(SUMIF(INDEX($V:$V,ROW($V105)-VALUE(LEFT(W$1,FIND("-",W$1,1)-1))+1):$V105,"&lt;0",INDEX($V:$V,ROW($V105)-VALUE(LEFT(W$1,FIND("-",W$1,1)-1))+1):$V105)/COUNTIF(INDEX($V:$V,ROW($V105)-VALUE(LEFT(W$1,FIND("-",W$1,1)-1))+1):$V105,"&lt;0")))),100-100/(1+ABS((SUMIF(INDEX($V:$V,ROW($V105)-VALUE(LEFT(W$1,FIND("-",W$1,1)-1))+1):$V105,"&gt;0",INDEX($V:$V,ROW($V105)-VALUE(LEFT(W$1,FIND("-",W$1,1)-1))+1):$V105)/VALUE(LEFT(W$1,FIND("-",W$1,1)-1)))/(SUMIF(INDEX($V:$V,ROW($V105)-VALUE(LEFT(W$1,FIND("-",W$1,1)-1))+1):$V105,"&lt;0",INDEX($V:$V,ROW($V105)-VALUE(LEFT(W$1,FIND("-",W$1,1)-1))+1):$V105)/VALUE(LEFT(W$1,FIND("-",W$1,1)-1)))))))</f>
        <v>29.032258064516128</v>
      </c>
      <c r="Y105">
        <f>IF(ROW($E105)&lt;=VALUE(LEFT(Y$1,FIND("-",Y$1,1)-1)),0,MAX(INDEX(C:C,ROW(C105)-VALUE(LEFT(Y$1,FIND("-",Y$1,1)-1))+1):C105))</f>
        <v>2.72</v>
      </c>
      <c r="Z105">
        <f>IF(ROW($E105)&lt;=VALUE(LEFT(Z$1,FIND("-",Z$1,1)-1)),0,MIN(INDEX(D:D,ROW(D105)-VALUE(LEFT(Z$1,FIND("-",Z$1,1)-1))+1):D105))</f>
        <v>2.5499999999999998</v>
      </c>
      <c r="AA105">
        <f t="shared" si="18"/>
        <v>0</v>
      </c>
      <c r="AB105">
        <f>IF(ROW($AA105)&lt;=VALUE(LEFT(AA$1,FIND("-",AA$1,1)-1))+VALUE(LEFT(AB$1,FIND("-",AB$1,1)-1)-1),0,AVERAGE(INDEX($AA:$AA,ROW($AA105)-VALUE(LEFT(AB$1,FIND("-",AB$1,1)-1))+1):$AA105))</f>
        <v>40.931372549019592</v>
      </c>
      <c r="AC105">
        <f>IF(ROW($AA105)&lt;=VALUE(LEFT(AA$1,FIND("-",AA$1,1)-1))+VALUE(LEFT(AB$1,FIND("-",AB$1,1)-1)-1)+VALUE(LEFT(AC$1,FIND("-",AC$1,1)-1)-1),0,AVERAGE(INDEX($AB:$AB,ROW($AB105)-VALUE(LEFT(AC$1,FIND("-",AC$1,1)-1))+1):$AB105))</f>
        <v>64.787581699346404</v>
      </c>
      <c r="AE105">
        <f t="shared" si="16"/>
        <v>16898000</v>
      </c>
      <c r="AG105" t="str">
        <f t="shared" si="17"/>
        <v>Sell</v>
      </c>
    </row>
    <row r="106" spans="1:33" x14ac:dyDescent="0.25">
      <c r="A106" s="6">
        <v>36672</v>
      </c>
      <c r="B106">
        <v>2.56</v>
      </c>
      <c r="C106">
        <v>2.56</v>
      </c>
      <c r="D106">
        <v>2.5</v>
      </c>
      <c r="E106">
        <v>2.56</v>
      </c>
      <c r="F106">
        <v>1.4758929999999999</v>
      </c>
      <c r="G106">
        <v>98000</v>
      </c>
      <c r="I106" t="str">
        <f t="shared" si="11"/>
        <v/>
      </c>
      <c r="J106" t="str">
        <f t="shared" si="12"/>
        <v>Oversold</v>
      </c>
      <c r="K106" t="str">
        <f t="shared" si="13"/>
        <v/>
      </c>
      <c r="M106" s="11" t="str">
        <f t="shared" si="14"/>
        <v/>
      </c>
      <c r="O106">
        <f>IF(ROW($E106)&lt;=VALUE(LEFT(O$1,FIND("-",O$1,1)-1)),0,IF(ROW($E106)=VALUE(LEFT(O$1,FIND("-",O$1,1)-1))+1,AVERAGE(INDEX($E:$E,ROW($E106)-VALUE(LEFT(O$1,FIND("-",O$1,1)-1))):$E106),($E106*(2/(VALUE(LEFT(O$1,FIND("-",O$1,1)-1))+1)))+(O105*(1-(2/(VALUE(LEFT(O$1,FIND("-",O$1,1)-1))+1))))))</f>
        <v>0</v>
      </c>
      <c r="Q106">
        <f>IF(ROW($E106)&lt;=VALUE(LEFT(Q$1,FIND("-",Q$1,1)-1)),0,IF(ROW($E106)=VALUE(LEFT(Q$1,FIND("-",Q$1,1)-1))+1,AVERAGE(INDEX($E:$E,ROW($E106)-VALUE(LEFT(Q$1,FIND("-",Q$1,1)-1))):$E106),($E106*(2/(VALUE(LEFT(Q$1,FIND("-",Q$1,1)-1))+1)))+(Q105*(1-(2/(VALUE(LEFT(Q$1,FIND("-",Q$1,1)-1))+1))))))</f>
        <v>2.6440272517219121</v>
      </c>
      <c r="R106">
        <f>IF(ROW($E106)&lt;=VALUE(LEFT(R$1,FIND("-",R$1,1)-1)),0,IF(ROW($E106)=VALUE(LEFT(R$1,FIND("-",R$1,1)-1))+1,AVERAGE(INDEX($E:$E,ROW($E106)-VALUE(LEFT(R$1,FIND("-",R$1,1)-1))):$E106),($E106*(2/(VALUE(LEFT(R$1,FIND("-",R$1,1)-1))+1)))+(R105*(1-(2/(VALUE(LEFT(R$1,FIND("-",R$1,1)-1))+1))))))</f>
        <v>2.6645151257678514</v>
      </c>
      <c r="S106">
        <f t="shared" si="15"/>
        <v>-2.0487874045939325E-2</v>
      </c>
      <c r="T106">
        <f>IF(ROW($E106)&lt;=MAX(VALUE(LEFT(Q$1,FIND("-",Q$1,1)-1)),VALUE(LEFT(R$1,FIND("-",R$1,1)-1)))+VALUE(LEFT(T$1,FIND("-",T$1,1)-1))-1,0,IF(ROW($E106)=MAX(VALUE(LEFT(Q$1,FIND("-",Q$1,1)-1)),VALUE(LEFT(R$1,FIND("-",R$1,1)-1)))+VALUE(LEFT(T$1,FIND("-",T$1,1)-1)),AVERAGE(INDEX($S:$S,ROW(S106)-VALUE(LEFT(T$1,FIND("-",T$1,1)-1))+1):S106),($S106*(2/(VALUE(LEFT(T$1,FIND("-",T$1,1)-1))+1)))+(T105*(1-(2/(VALUE(LEFT(T$1,FIND("-",T$1,1)-1))+1))))))</f>
        <v>-8.8295169859251114E-3</v>
      </c>
      <c r="V106">
        <f t="shared" si="10"/>
        <v>1.0000000000000231E-2</v>
      </c>
      <c r="W106">
        <f>IF(ROW($E106)&lt;=VALUE(LEFT(W$1,FIND("-",W$1,1)-1))+1,0,IF(ROW($E105)=VALUE(LEFT(W$1,FIND("-",W$1,1)-1))+1,100-100/(1+ABS((SUMIF(INDEX($V:$V,ROW($V106)-VALUE(LEFT(W$1,FIND("-",W$1,1)-1))+1):$V106,"&gt;0",INDEX($V:$V,ROW($V106)-VALUE(LEFT(W$1,FIND("-",W$1,1)-1))+1):$V106)/COUNTIF(INDEX($V:$V,ROW($V106)-VALUE(LEFT(W$1,FIND("-",W$1,1)-1))+1):$V106,"&gt;0"))/(SUMIF(INDEX($V:$V,ROW($V106)-VALUE(LEFT(W$1,FIND("-",W$1,1)-1))+1):$V106,"&lt;0",INDEX($V:$V,ROW($V106)-VALUE(LEFT(W$1,FIND("-",W$1,1)-1))+1):$V106)/COUNTIF(INDEX($V:$V,ROW($V106)-VALUE(LEFT(W$1,FIND("-",W$1,1)-1))+1):$V106,"&lt;0")))),100-100/(1+ABS((SUMIF(INDEX($V:$V,ROW($V106)-VALUE(LEFT(W$1,FIND("-",W$1,1)-1))+1):$V106,"&gt;0",INDEX($V:$V,ROW($V106)-VALUE(LEFT(W$1,FIND("-",W$1,1)-1))+1):$V106)/VALUE(LEFT(W$1,FIND("-",W$1,1)-1)))/(SUMIF(INDEX($V:$V,ROW($V106)-VALUE(LEFT(W$1,FIND("-",W$1,1)-1))+1):$V106,"&lt;0",INDEX($V:$V,ROW($V106)-VALUE(LEFT(W$1,FIND("-",W$1,1)-1))+1):$V106)/VALUE(LEFT(W$1,FIND("-",W$1,1)-1)))))))</f>
        <v>26.666666666666728</v>
      </c>
      <c r="Y106">
        <f>IF(ROW($E106)&lt;=VALUE(LEFT(Y$1,FIND("-",Y$1,1)-1)),0,MAX(INDEX(C:C,ROW(C106)-VALUE(LEFT(Y$1,FIND("-",Y$1,1)-1))+1):C106))</f>
        <v>2.72</v>
      </c>
      <c r="Z106">
        <f>IF(ROW($E106)&lt;=VALUE(LEFT(Z$1,FIND("-",Z$1,1)-1)),0,MIN(INDEX(D:D,ROW(D106)-VALUE(LEFT(Z$1,FIND("-",Z$1,1)-1))+1):D106))</f>
        <v>2.5</v>
      </c>
      <c r="AA106">
        <f t="shared" si="18"/>
        <v>27.27272727272727</v>
      </c>
      <c r="AB106">
        <f>IF(ROW($AA106)&lt;=VALUE(LEFT(AA$1,FIND("-",AA$1,1)-1))+VALUE(LEFT(AB$1,FIND("-",AB$1,1)-1)-1),0,AVERAGE(INDEX($AA:$AA,ROW($AA106)-VALUE(LEFT(AB$1,FIND("-",AB$1,1)-1))+1):$AA106))</f>
        <v>20.855614973262018</v>
      </c>
      <c r="AC106">
        <f>IF(ROW($AA106)&lt;=VALUE(LEFT(AA$1,FIND("-",AA$1,1)-1))+VALUE(LEFT(AB$1,FIND("-",AB$1,1)-1)-1)+VALUE(LEFT(AC$1,FIND("-",AC$1,1)-1)-1),0,AVERAGE(INDEX($AB:$AB,ROW($AB106)-VALUE(LEFT(AC$1,FIND("-",AC$1,1)-1))+1):$AB106))</f>
        <v>42.572786690433738</v>
      </c>
      <c r="AE106">
        <f t="shared" si="16"/>
        <v>16996000</v>
      </c>
      <c r="AG106" t="str">
        <f t="shared" si="17"/>
        <v/>
      </c>
    </row>
    <row r="107" spans="1:33" x14ac:dyDescent="0.25">
      <c r="A107" s="6">
        <v>36675</v>
      </c>
      <c r="B107">
        <v>2.6</v>
      </c>
      <c r="C107">
        <v>2.83</v>
      </c>
      <c r="D107">
        <v>2.6</v>
      </c>
      <c r="E107">
        <v>2.79</v>
      </c>
      <c r="F107">
        <v>1.608493</v>
      </c>
      <c r="G107">
        <v>1032000</v>
      </c>
      <c r="I107" t="str">
        <f t="shared" si="11"/>
        <v>Bullish</v>
      </c>
      <c r="J107" t="str">
        <f t="shared" si="12"/>
        <v/>
      </c>
      <c r="K107" t="str">
        <f t="shared" si="13"/>
        <v/>
      </c>
      <c r="M107" s="11" t="str">
        <f t="shared" si="14"/>
        <v/>
      </c>
      <c r="O107">
        <f>IF(ROW($E107)&lt;=VALUE(LEFT(O$1,FIND("-",O$1,1)-1)),0,IF(ROW($E107)=VALUE(LEFT(O$1,FIND("-",O$1,1)-1))+1,AVERAGE(INDEX($E:$E,ROW($E107)-VALUE(LEFT(O$1,FIND("-",O$1,1)-1))):$E107),($E107*(2/(VALUE(LEFT(O$1,FIND("-",O$1,1)-1))+1)))+(O106*(1-(2/(VALUE(LEFT(O$1,FIND("-",O$1,1)-1))+1))))))</f>
        <v>0</v>
      </c>
      <c r="Q107">
        <f>IF(ROW($E107)&lt;=VALUE(LEFT(Q$1,FIND("-",Q$1,1)-1)),0,IF(ROW($E107)=VALUE(LEFT(Q$1,FIND("-",Q$1,1)-1))+1,AVERAGE(INDEX($E:$E,ROW($E107)-VALUE(LEFT(Q$1,FIND("-",Q$1,1)-1))):$E107),($E107*(2/(VALUE(LEFT(Q$1,FIND("-",Q$1,1)-1))+1)))+(Q106*(1-(2/(VALUE(LEFT(Q$1,FIND("-",Q$1,1)-1))+1))))))</f>
        <v>2.6664845976108489</v>
      </c>
      <c r="R107">
        <f>IF(ROW($E107)&lt;=VALUE(LEFT(R$1,FIND("-",R$1,1)-1)),0,IF(ROW($E107)=VALUE(LEFT(R$1,FIND("-",R$1,1)-1))+1,AVERAGE(INDEX($E:$E,ROW($E107)-VALUE(LEFT(R$1,FIND("-",R$1,1)-1))):$E107),($E107*(2/(VALUE(LEFT(R$1,FIND("-",R$1,1)-1))+1)))+(R106*(1-(2/(VALUE(LEFT(R$1,FIND("-",R$1,1)-1))+1))))))</f>
        <v>2.6738103016368995</v>
      </c>
      <c r="S107">
        <f t="shared" si="15"/>
        <v>-7.3257040260505946E-3</v>
      </c>
      <c r="T107">
        <f>IF(ROW($E107)&lt;=MAX(VALUE(LEFT(Q$1,FIND("-",Q$1,1)-1)),VALUE(LEFT(R$1,FIND("-",R$1,1)-1)))+VALUE(LEFT(T$1,FIND("-",T$1,1)-1))-1,0,IF(ROW($E107)=MAX(VALUE(LEFT(Q$1,FIND("-",Q$1,1)-1)),VALUE(LEFT(R$1,FIND("-",R$1,1)-1)))+VALUE(LEFT(T$1,FIND("-",T$1,1)-1)),AVERAGE(INDEX($S:$S,ROW(S107)-VALUE(LEFT(T$1,FIND("-",T$1,1)-1))+1):S107),($S107*(2/(VALUE(LEFT(T$1,FIND("-",T$1,1)-1))+1)))+(T106*(1-(2/(VALUE(LEFT(T$1,FIND("-",T$1,1)-1))+1))))))</f>
        <v>-8.5287543939502088E-3</v>
      </c>
      <c r="V107">
        <f t="shared" si="10"/>
        <v>0.22999999999999998</v>
      </c>
      <c r="W107">
        <f>IF(ROW($E107)&lt;=VALUE(LEFT(W$1,FIND("-",W$1,1)-1))+1,0,IF(ROW($E106)=VALUE(LEFT(W$1,FIND("-",W$1,1)-1))+1,100-100/(1+ABS((SUMIF(INDEX($V:$V,ROW($V107)-VALUE(LEFT(W$1,FIND("-",W$1,1)-1))+1):$V107,"&gt;0",INDEX($V:$V,ROW($V107)-VALUE(LEFT(W$1,FIND("-",W$1,1)-1))+1):$V107)/COUNTIF(INDEX($V:$V,ROW($V107)-VALUE(LEFT(W$1,FIND("-",W$1,1)-1))+1):$V107,"&gt;0"))/(SUMIF(INDEX($V:$V,ROW($V107)-VALUE(LEFT(W$1,FIND("-",W$1,1)-1))+1):$V107,"&lt;0",INDEX($V:$V,ROW($V107)-VALUE(LEFT(W$1,FIND("-",W$1,1)-1))+1):$V107)/COUNTIF(INDEX($V:$V,ROW($V107)-VALUE(LEFT(W$1,FIND("-",W$1,1)-1))+1):$V107,"&lt;0")))),100-100/(1+ABS((SUMIF(INDEX($V:$V,ROW($V107)-VALUE(LEFT(W$1,FIND("-",W$1,1)-1))+1):$V107,"&gt;0",INDEX($V:$V,ROW($V107)-VALUE(LEFT(W$1,FIND("-",W$1,1)-1))+1):$V107)/VALUE(LEFT(W$1,FIND("-",W$1,1)-1)))/(SUMIF(INDEX($V:$V,ROW($V107)-VALUE(LEFT(W$1,FIND("-",W$1,1)-1))+1):$V107,"&lt;0",INDEX($V:$V,ROW($V107)-VALUE(LEFT(W$1,FIND("-",W$1,1)-1))+1):$V107)/VALUE(LEFT(W$1,FIND("-",W$1,1)-1)))))))</f>
        <v>58.490566037735817</v>
      </c>
      <c r="Y107">
        <f>IF(ROW($E107)&lt;=VALUE(LEFT(Y$1,FIND("-",Y$1,1)-1)),0,MAX(INDEX(C:C,ROW(C107)-VALUE(LEFT(Y$1,FIND("-",Y$1,1)-1))+1):C107))</f>
        <v>2.83</v>
      </c>
      <c r="Z107">
        <f>IF(ROW($E107)&lt;=VALUE(LEFT(Z$1,FIND("-",Z$1,1)-1)),0,MIN(INDEX(D:D,ROW(D107)-VALUE(LEFT(Z$1,FIND("-",Z$1,1)-1))+1):D107))</f>
        <v>2.5</v>
      </c>
      <c r="AA107">
        <f t="shared" si="18"/>
        <v>87.878787878787861</v>
      </c>
      <c r="AB107">
        <f>IF(ROW($AA107)&lt;=VALUE(LEFT(AA$1,FIND("-",AA$1,1)-1))+VALUE(LEFT(AB$1,FIND("-",AB$1,1)-1)-1),0,AVERAGE(INDEX($AA:$AA,ROW($AA107)-VALUE(LEFT(AB$1,FIND("-",AB$1,1)-1))+1):$AA107))</f>
        <v>38.383838383838373</v>
      </c>
      <c r="AC107">
        <f>IF(ROW($AA107)&lt;=VALUE(LEFT(AA$1,FIND("-",AA$1,1)-1))+VALUE(LEFT(AB$1,FIND("-",AB$1,1)-1)-1)+VALUE(LEFT(AC$1,FIND("-",AC$1,1)-1)-1),0,AVERAGE(INDEX($AB:$AB,ROW($AB107)-VALUE(LEFT(AC$1,FIND("-",AC$1,1)-1))+1):$AB107))</f>
        <v>33.390275302039989</v>
      </c>
      <c r="AE107">
        <f t="shared" si="16"/>
        <v>18028000</v>
      </c>
      <c r="AG107" t="str">
        <f t="shared" si="17"/>
        <v/>
      </c>
    </row>
    <row r="108" spans="1:33" x14ac:dyDescent="0.25">
      <c r="A108" s="6">
        <v>36676</v>
      </c>
      <c r="B108">
        <v>2.79</v>
      </c>
      <c r="C108">
        <v>2.79</v>
      </c>
      <c r="D108">
        <v>2.79</v>
      </c>
      <c r="E108">
        <v>2.79</v>
      </c>
      <c r="F108">
        <v>1.608493</v>
      </c>
      <c r="G108">
        <v>0</v>
      </c>
      <c r="I108" t="str">
        <f t="shared" si="11"/>
        <v/>
      </c>
      <c r="J108" t="str">
        <f t="shared" si="12"/>
        <v/>
      </c>
      <c r="K108" t="str">
        <f t="shared" si="13"/>
        <v/>
      </c>
      <c r="M108" s="11" t="str">
        <f t="shared" si="14"/>
        <v/>
      </c>
      <c r="O108">
        <f>IF(ROW($E108)&lt;=VALUE(LEFT(O$1,FIND("-",O$1,1)-1)),0,IF(ROW($E108)=VALUE(LEFT(O$1,FIND("-",O$1,1)-1))+1,AVERAGE(INDEX($E:$E,ROW($E108)-VALUE(LEFT(O$1,FIND("-",O$1,1)-1))):$E108),($E108*(2/(VALUE(LEFT(O$1,FIND("-",O$1,1)-1))+1)))+(O107*(1-(2/(VALUE(LEFT(O$1,FIND("-",O$1,1)-1))+1))))))</f>
        <v>0</v>
      </c>
      <c r="Q108">
        <f>IF(ROW($E108)&lt;=VALUE(LEFT(Q$1,FIND("-",Q$1,1)-1)),0,IF(ROW($E108)=VALUE(LEFT(Q$1,FIND("-",Q$1,1)-1))+1,AVERAGE(INDEX($E:$E,ROW($E108)-VALUE(LEFT(Q$1,FIND("-",Q$1,1)-1))):$E108),($E108*(2/(VALUE(LEFT(Q$1,FIND("-",Q$1,1)-1))+1)))+(Q107*(1-(2/(VALUE(LEFT(Q$1,FIND("-",Q$1,1)-1))+1))))))</f>
        <v>2.6854869672091799</v>
      </c>
      <c r="R108">
        <f>IF(ROW($E108)&lt;=VALUE(LEFT(R$1,FIND("-",R$1,1)-1)),0,IF(ROW($E108)=VALUE(LEFT(R$1,FIND("-",R$1,1)-1))+1,AVERAGE(INDEX($E:$E,ROW($E108)-VALUE(LEFT(R$1,FIND("-",R$1,1)-1))):$E108),($E108*(2/(VALUE(LEFT(R$1,FIND("-",R$1,1)-1))+1)))+(R107*(1-(2/(VALUE(LEFT(R$1,FIND("-",R$1,1)-1))+1))))))</f>
        <v>2.6824169459600919</v>
      </c>
      <c r="S108">
        <f t="shared" si="15"/>
        <v>3.0700212490879508E-3</v>
      </c>
      <c r="T108">
        <f>IF(ROW($E108)&lt;=MAX(VALUE(LEFT(Q$1,FIND("-",Q$1,1)-1)),VALUE(LEFT(R$1,FIND("-",R$1,1)-1)))+VALUE(LEFT(T$1,FIND("-",T$1,1)-1))-1,0,IF(ROW($E108)=MAX(VALUE(LEFT(Q$1,FIND("-",Q$1,1)-1)),VALUE(LEFT(R$1,FIND("-",R$1,1)-1)))+VALUE(LEFT(T$1,FIND("-",T$1,1)-1)),AVERAGE(INDEX($S:$S,ROW(S108)-VALUE(LEFT(T$1,FIND("-",T$1,1)-1))+1):S108),($S108*(2/(VALUE(LEFT(T$1,FIND("-",T$1,1)-1))+1)))+(T107*(1-(2/(VALUE(LEFT(T$1,FIND("-",T$1,1)-1))+1))))))</f>
        <v>-6.2089992653425775E-3</v>
      </c>
      <c r="V108">
        <f t="shared" si="10"/>
        <v>0</v>
      </c>
      <c r="W108">
        <f>IF(ROW($E108)&lt;=VALUE(LEFT(W$1,FIND("-",W$1,1)-1))+1,0,IF(ROW($E107)=VALUE(LEFT(W$1,FIND("-",W$1,1)-1))+1,100-100/(1+ABS((SUMIF(INDEX($V:$V,ROW($V108)-VALUE(LEFT(W$1,FIND("-",W$1,1)-1))+1):$V108,"&gt;0",INDEX($V:$V,ROW($V108)-VALUE(LEFT(W$1,FIND("-",W$1,1)-1))+1):$V108)/COUNTIF(INDEX($V:$V,ROW($V108)-VALUE(LEFT(W$1,FIND("-",W$1,1)-1))+1):$V108,"&gt;0"))/(SUMIF(INDEX($V:$V,ROW($V108)-VALUE(LEFT(W$1,FIND("-",W$1,1)-1))+1):$V108,"&lt;0",INDEX($V:$V,ROW($V108)-VALUE(LEFT(W$1,FIND("-",W$1,1)-1))+1):$V108)/COUNTIF(INDEX($V:$V,ROW($V108)-VALUE(LEFT(W$1,FIND("-",W$1,1)-1))+1):$V108,"&lt;0")))),100-100/(1+ABS((SUMIF(INDEX($V:$V,ROW($V108)-VALUE(LEFT(W$1,FIND("-",W$1,1)-1))+1):$V108,"&gt;0",INDEX($V:$V,ROW($V108)-VALUE(LEFT(W$1,FIND("-",W$1,1)-1))+1):$V108)/VALUE(LEFT(W$1,FIND("-",W$1,1)-1)))/(SUMIF(INDEX($V:$V,ROW($V108)-VALUE(LEFT(W$1,FIND("-",W$1,1)-1))+1):$V108,"&lt;0",INDEX($V:$V,ROW($V108)-VALUE(LEFT(W$1,FIND("-",W$1,1)-1))+1):$V108)/VALUE(LEFT(W$1,FIND("-",W$1,1)-1)))))))</f>
        <v>58.490566037735817</v>
      </c>
      <c r="Y108">
        <f>IF(ROW($E108)&lt;=VALUE(LEFT(Y$1,FIND("-",Y$1,1)-1)),0,MAX(INDEX(C:C,ROW(C108)-VALUE(LEFT(Y$1,FIND("-",Y$1,1)-1))+1):C108))</f>
        <v>2.83</v>
      </c>
      <c r="Z108">
        <f>IF(ROW($E108)&lt;=VALUE(LEFT(Z$1,FIND("-",Z$1,1)-1)),0,MIN(INDEX(D:D,ROW(D108)-VALUE(LEFT(Z$1,FIND("-",Z$1,1)-1))+1):D108))</f>
        <v>2.5</v>
      </c>
      <c r="AA108">
        <f t="shared" si="18"/>
        <v>87.878787878787861</v>
      </c>
      <c r="AB108">
        <f>IF(ROW($AA108)&lt;=VALUE(LEFT(AA$1,FIND("-",AA$1,1)-1))+VALUE(LEFT(AB$1,FIND("-",AB$1,1)-1)-1),0,AVERAGE(INDEX($AA:$AA,ROW($AA108)-VALUE(LEFT(AB$1,FIND("-",AB$1,1)-1))+1):$AA108))</f>
        <v>67.676767676767668</v>
      </c>
      <c r="AC108">
        <f>IF(ROW($AA108)&lt;=VALUE(LEFT(AA$1,FIND("-",AA$1,1)-1))+VALUE(LEFT(AB$1,FIND("-",AB$1,1)-1)-1)+VALUE(LEFT(AC$1,FIND("-",AC$1,1)-1)-1),0,AVERAGE(INDEX($AB:$AB,ROW($AB108)-VALUE(LEFT(AC$1,FIND("-",AC$1,1)-1))+1):$AB108))</f>
        <v>42.305407011289354</v>
      </c>
      <c r="AE108">
        <f t="shared" si="16"/>
        <v>18028000</v>
      </c>
      <c r="AG108" t="str">
        <f t="shared" si="17"/>
        <v/>
      </c>
    </row>
    <row r="109" spans="1:33" x14ac:dyDescent="0.25">
      <c r="A109" s="6">
        <v>36677</v>
      </c>
      <c r="B109">
        <v>2.81</v>
      </c>
      <c r="C109">
        <v>2.92</v>
      </c>
      <c r="D109">
        <v>2.81</v>
      </c>
      <c r="E109">
        <v>2.82</v>
      </c>
      <c r="F109">
        <v>1.625788</v>
      </c>
      <c r="G109">
        <v>710000</v>
      </c>
      <c r="I109" t="str">
        <f t="shared" si="11"/>
        <v/>
      </c>
      <c r="J109" t="str">
        <f t="shared" si="12"/>
        <v/>
      </c>
      <c r="K109" t="str">
        <f t="shared" si="13"/>
        <v/>
      </c>
      <c r="M109" s="11" t="str">
        <f t="shared" si="14"/>
        <v/>
      </c>
      <c r="O109">
        <f>IF(ROW($E109)&lt;=VALUE(LEFT(O$1,FIND("-",O$1,1)-1)),0,IF(ROW($E109)=VALUE(LEFT(O$1,FIND("-",O$1,1)-1))+1,AVERAGE(INDEX($E:$E,ROW($E109)-VALUE(LEFT(O$1,FIND("-",O$1,1)-1))):$E109),($E109*(2/(VALUE(LEFT(O$1,FIND("-",O$1,1)-1))+1)))+(O108*(1-(2/(VALUE(LEFT(O$1,FIND("-",O$1,1)-1))+1))))))</f>
        <v>0</v>
      </c>
      <c r="Q109">
        <f>IF(ROW($E109)&lt;=VALUE(LEFT(Q$1,FIND("-",Q$1,1)-1)),0,IF(ROW($E109)=VALUE(LEFT(Q$1,FIND("-",Q$1,1)-1))+1,AVERAGE(INDEX($E:$E,ROW($E109)-VALUE(LEFT(Q$1,FIND("-",Q$1,1)-1))):$E109),($E109*(2/(VALUE(LEFT(Q$1,FIND("-",Q$1,1)-1))+1)))+(Q108*(1-(2/(VALUE(LEFT(Q$1,FIND("-",Q$1,1)-1))+1))))))</f>
        <v>2.7061812799462293</v>
      </c>
      <c r="R109">
        <f>IF(ROW($E109)&lt;=VALUE(LEFT(R$1,FIND("-",R$1,1)-1)),0,IF(ROW($E109)=VALUE(LEFT(R$1,FIND("-",R$1,1)-1))+1,AVERAGE(INDEX($E:$E,ROW($E109)-VALUE(LEFT(R$1,FIND("-",R$1,1)-1))):$E109),($E109*(2/(VALUE(LEFT(R$1,FIND("-",R$1,1)-1))+1)))+(R108*(1-(2/(VALUE(LEFT(R$1,FIND("-",R$1,1)-1))+1))))))</f>
        <v>2.6926082832963814</v>
      </c>
      <c r="S109">
        <f t="shared" si="15"/>
        <v>1.3572996649847902E-2</v>
      </c>
      <c r="T109">
        <f>IF(ROW($E109)&lt;=MAX(VALUE(LEFT(Q$1,FIND("-",Q$1,1)-1)),VALUE(LEFT(R$1,FIND("-",R$1,1)-1)))+VALUE(LEFT(T$1,FIND("-",T$1,1)-1))-1,0,IF(ROW($E109)=MAX(VALUE(LEFT(Q$1,FIND("-",Q$1,1)-1)),VALUE(LEFT(R$1,FIND("-",R$1,1)-1)))+VALUE(LEFT(T$1,FIND("-",T$1,1)-1)),AVERAGE(INDEX($S:$S,ROW(S109)-VALUE(LEFT(T$1,FIND("-",T$1,1)-1))+1):S109),($S109*(2/(VALUE(LEFT(T$1,FIND("-",T$1,1)-1))+1)))+(T108*(1-(2/(VALUE(LEFT(T$1,FIND("-",T$1,1)-1))+1))))))</f>
        <v>-2.2526000823044818E-3</v>
      </c>
      <c r="V109">
        <f t="shared" si="10"/>
        <v>2.9999999999999805E-2</v>
      </c>
      <c r="W109">
        <f>IF(ROW($E109)&lt;=VALUE(LEFT(W$1,FIND("-",W$1,1)-1))+1,0,IF(ROW($E108)=VALUE(LEFT(W$1,FIND("-",W$1,1)-1))+1,100-100/(1+ABS((SUMIF(INDEX($V:$V,ROW($V109)-VALUE(LEFT(W$1,FIND("-",W$1,1)-1))+1):$V109,"&gt;0",INDEX($V:$V,ROW($V109)-VALUE(LEFT(W$1,FIND("-",W$1,1)-1))+1):$V109)/COUNTIF(INDEX($V:$V,ROW($V109)-VALUE(LEFT(W$1,FIND("-",W$1,1)-1))+1):$V109,"&gt;0"))/(SUMIF(INDEX($V:$V,ROW($V109)-VALUE(LEFT(W$1,FIND("-",W$1,1)-1))+1):$V109,"&lt;0",INDEX($V:$V,ROW($V109)-VALUE(LEFT(W$1,FIND("-",W$1,1)-1))+1):$V109)/COUNTIF(INDEX($V:$V,ROW($V109)-VALUE(LEFT(W$1,FIND("-",W$1,1)-1))+1):$V109,"&lt;0")))),100-100/(1+ABS((SUMIF(INDEX($V:$V,ROW($V109)-VALUE(LEFT(W$1,FIND("-",W$1,1)-1))+1):$V109,"&gt;0",INDEX($V:$V,ROW($V109)-VALUE(LEFT(W$1,FIND("-",W$1,1)-1))+1):$V109)/VALUE(LEFT(W$1,FIND("-",W$1,1)-1)))/(SUMIF(INDEX($V:$V,ROW($V109)-VALUE(LEFT(W$1,FIND("-",W$1,1)-1))+1):$V109,"&lt;0",INDEX($V:$V,ROW($V109)-VALUE(LEFT(W$1,FIND("-",W$1,1)-1))+1):$V109)/VALUE(LEFT(W$1,FIND("-",W$1,1)-1)))))))</f>
        <v>62.962962962962912</v>
      </c>
      <c r="Y109">
        <f>IF(ROW($E109)&lt;=VALUE(LEFT(Y$1,FIND("-",Y$1,1)-1)),0,MAX(INDEX(C:C,ROW(C109)-VALUE(LEFT(Y$1,FIND("-",Y$1,1)-1))+1):C109))</f>
        <v>2.92</v>
      </c>
      <c r="Z109">
        <f>IF(ROW($E109)&lt;=VALUE(LEFT(Z$1,FIND("-",Z$1,1)-1)),0,MIN(INDEX(D:D,ROW(D109)-VALUE(LEFT(Z$1,FIND("-",Z$1,1)-1))+1):D109))</f>
        <v>2.5</v>
      </c>
      <c r="AA109">
        <f t="shared" si="18"/>
        <v>76.190476190476161</v>
      </c>
      <c r="AB109">
        <f>IF(ROW($AA109)&lt;=VALUE(LEFT(AA$1,FIND("-",AA$1,1)-1))+VALUE(LEFT(AB$1,FIND("-",AB$1,1)-1)-1),0,AVERAGE(INDEX($AA:$AA,ROW($AA109)-VALUE(LEFT(AB$1,FIND("-",AB$1,1)-1))+1):$AA109))</f>
        <v>83.982683982683966</v>
      </c>
      <c r="AC109">
        <f>IF(ROW($AA109)&lt;=VALUE(LEFT(AA$1,FIND("-",AA$1,1)-1))+VALUE(LEFT(AB$1,FIND("-",AB$1,1)-1)-1)+VALUE(LEFT(AC$1,FIND("-",AC$1,1)-1)-1),0,AVERAGE(INDEX($AB:$AB,ROW($AB109)-VALUE(LEFT(AC$1,FIND("-",AC$1,1)-1))+1):$AB109))</f>
        <v>63.347763347763333</v>
      </c>
      <c r="AE109">
        <f t="shared" si="16"/>
        <v>18738000</v>
      </c>
      <c r="AG109" t="str">
        <f t="shared" si="17"/>
        <v/>
      </c>
    </row>
    <row r="110" spans="1:33" x14ac:dyDescent="0.25">
      <c r="A110" s="6">
        <v>36678</v>
      </c>
      <c r="B110">
        <v>2.85</v>
      </c>
      <c r="C110">
        <v>2.87</v>
      </c>
      <c r="D110">
        <v>2.78</v>
      </c>
      <c r="E110">
        <v>2.79</v>
      </c>
      <c r="F110">
        <v>1.608493</v>
      </c>
      <c r="G110">
        <v>318000</v>
      </c>
      <c r="I110" t="str">
        <f t="shared" si="11"/>
        <v/>
      </c>
      <c r="J110" t="str">
        <f t="shared" si="12"/>
        <v/>
      </c>
      <c r="K110" t="str">
        <f t="shared" si="13"/>
        <v/>
      </c>
      <c r="M110" s="11" t="str">
        <f t="shared" si="14"/>
        <v/>
      </c>
      <c r="O110">
        <f>IF(ROW($E110)&lt;=VALUE(LEFT(O$1,FIND("-",O$1,1)-1)),0,IF(ROW($E110)=VALUE(LEFT(O$1,FIND("-",O$1,1)-1))+1,AVERAGE(INDEX($E:$E,ROW($E110)-VALUE(LEFT(O$1,FIND("-",O$1,1)-1))):$E110),($E110*(2/(VALUE(LEFT(O$1,FIND("-",O$1,1)-1))+1)))+(O109*(1-(2/(VALUE(LEFT(O$1,FIND("-",O$1,1)-1))+1))))))</f>
        <v>0</v>
      </c>
      <c r="Q110">
        <f>IF(ROW($E110)&lt;=VALUE(LEFT(Q$1,FIND("-",Q$1,1)-1)),0,IF(ROW($E110)=VALUE(LEFT(Q$1,FIND("-",Q$1,1)-1))+1,AVERAGE(INDEX($E:$E,ROW($E110)-VALUE(LEFT(Q$1,FIND("-",Q$1,1)-1))):$E110),($E110*(2/(VALUE(LEFT(Q$1,FIND("-",Q$1,1)-1))+1)))+(Q109*(1-(2/(VALUE(LEFT(Q$1,FIND("-",Q$1,1)-1))+1))))))</f>
        <v>2.7190764676468095</v>
      </c>
      <c r="R110">
        <f>IF(ROW($E110)&lt;=VALUE(LEFT(R$1,FIND("-",R$1,1)-1)),0,IF(ROW($E110)=VALUE(LEFT(R$1,FIND("-",R$1,1)-1))+1,AVERAGE(INDEX($E:$E,ROW($E110)-VALUE(LEFT(R$1,FIND("-",R$1,1)-1))):$E110),($E110*(2/(VALUE(LEFT(R$1,FIND("-",R$1,1)-1))+1)))+(R109*(1-(2/(VALUE(LEFT(R$1,FIND("-",R$1,1)-1))+1))))))</f>
        <v>2.6998224845336862</v>
      </c>
      <c r="S110">
        <f t="shared" si="15"/>
        <v>1.9253983113123319E-2</v>
      </c>
      <c r="T110">
        <f>IF(ROW($E110)&lt;=MAX(VALUE(LEFT(Q$1,FIND("-",Q$1,1)-1)),VALUE(LEFT(R$1,FIND("-",R$1,1)-1)))+VALUE(LEFT(T$1,FIND("-",T$1,1)-1))-1,0,IF(ROW($E110)=MAX(VALUE(LEFT(Q$1,FIND("-",Q$1,1)-1)),VALUE(LEFT(R$1,FIND("-",R$1,1)-1)))+VALUE(LEFT(T$1,FIND("-",T$1,1)-1)),AVERAGE(INDEX($S:$S,ROW(S110)-VALUE(LEFT(T$1,FIND("-",T$1,1)-1))+1):S110),($S110*(2/(VALUE(LEFT(T$1,FIND("-",T$1,1)-1))+1)))+(T109*(1-(2/(VALUE(LEFT(T$1,FIND("-",T$1,1)-1))+1))))))</f>
        <v>2.0487165567810782E-3</v>
      </c>
      <c r="V110">
        <f t="shared" si="10"/>
        <v>-2.9999999999999805E-2</v>
      </c>
      <c r="W110">
        <f>IF(ROW($E110)&lt;=VALUE(LEFT(W$1,FIND("-",W$1,1)-1))+1,0,IF(ROW($E109)=VALUE(LEFT(W$1,FIND("-",W$1,1)-1))+1,100-100/(1+ABS((SUMIF(INDEX($V:$V,ROW($V110)-VALUE(LEFT(W$1,FIND("-",W$1,1)-1))+1):$V110,"&gt;0",INDEX($V:$V,ROW($V110)-VALUE(LEFT(W$1,FIND("-",W$1,1)-1))+1):$V110)/COUNTIF(INDEX($V:$V,ROW($V110)-VALUE(LEFT(W$1,FIND("-",W$1,1)-1))+1):$V110,"&gt;0"))/(SUMIF(INDEX($V:$V,ROW($V110)-VALUE(LEFT(W$1,FIND("-",W$1,1)-1))+1):$V110,"&lt;0",INDEX($V:$V,ROW($V110)-VALUE(LEFT(W$1,FIND("-",W$1,1)-1))+1):$V110)/COUNTIF(INDEX($V:$V,ROW($V110)-VALUE(LEFT(W$1,FIND("-",W$1,1)-1))+1):$V110,"&lt;0")))),100-100/(1+ABS((SUMIF(INDEX($V:$V,ROW($V110)-VALUE(LEFT(W$1,FIND("-",W$1,1)-1))+1):$V110,"&gt;0",INDEX($V:$V,ROW($V110)-VALUE(LEFT(W$1,FIND("-",W$1,1)-1))+1):$V110)/VALUE(LEFT(W$1,FIND("-",W$1,1)-1)))/(SUMIF(INDEX($V:$V,ROW($V110)-VALUE(LEFT(W$1,FIND("-",W$1,1)-1))+1):$V110,"&lt;0",INDEX($V:$V,ROW($V110)-VALUE(LEFT(W$1,FIND("-",W$1,1)-1))+1):$V110)/VALUE(LEFT(W$1,FIND("-",W$1,1)-1)))))))</f>
        <v>59.64912280701752</v>
      </c>
      <c r="Y110">
        <f>IF(ROW($E110)&lt;=VALUE(LEFT(Y$1,FIND("-",Y$1,1)-1)),0,MAX(INDEX(C:C,ROW(C110)-VALUE(LEFT(Y$1,FIND("-",Y$1,1)-1))+1):C110))</f>
        <v>2.92</v>
      </c>
      <c r="Z110">
        <f>IF(ROW($E110)&lt;=VALUE(LEFT(Z$1,FIND("-",Z$1,1)-1)),0,MIN(INDEX(D:D,ROW(D110)-VALUE(LEFT(Z$1,FIND("-",Z$1,1)-1))+1):D110))</f>
        <v>2.5</v>
      </c>
      <c r="AA110">
        <f t="shared" si="18"/>
        <v>69.047619047619065</v>
      </c>
      <c r="AB110">
        <f>IF(ROW($AA110)&lt;=VALUE(LEFT(AA$1,FIND("-",AA$1,1)-1))+VALUE(LEFT(AB$1,FIND("-",AB$1,1)-1)-1),0,AVERAGE(INDEX($AA:$AA,ROW($AA110)-VALUE(LEFT(AB$1,FIND("-",AB$1,1)-1))+1):$AA110))</f>
        <v>77.705627705627691</v>
      </c>
      <c r="AC110">
        <f>IF(ROW($AA110)&lt;=VALUE(LEFT(AA$1,FIND("-",AA$1,1)-1))+VALUE(LEFT(AB$1,FIND("-",AB$1,1)-1)-1)+VALUE(LEFT(AC$1,FIND("-",AC$1,1)-1)-1),0,AVERAGE(INDEX($AB:$AB,ROW($AB110)-VALUE(LEFT(AC$1,FIND("-",AC$1,1)-1))+1):$AB110))</f>
        <v>76.455026455026442</v>
      </c>
      <c r="AE110">
        <f t="shared" si="16"/>
        <v>18420000</v>
      </c>
      <c r="AG110" t="str">
        <f t="shared" si="17"/>
        <v/>
      </c>
    </row>
    <row r="111" spans="1:33" x14ac:dyDescent="0.25">
      <c r="A111" s="6">
        <v>36679</v>
      </c>
      <c r="B111">
        <v>2.83</v>
      </c>
      <c r="C111">
        <v>2.84</v>
      </c>
      <c r="D111">
        <v>2.8</v>
      </c>
      <c r="E111">
        <v>2.83</v>
      </c>
      <c r="F111">
        <v>1.6315539999999999</v>
      </c>
      <c r="G111">
        <v>295000</v>
      </c>
      <c r="I111" t="str">
        <f t="shared" si="11"/>
        <v/>
      </c>
      <c r="J111" t="str">
        <f t="shared" si="12"/>
        <v/>
      </c>
      <c r="K111" t="str">
        <f t="shared" si="13"/>
        <v/>
      </c>
      <c r="M111" s="11" t="str">
        <f t="shared" si="14"/>
        <v/>
      </c>
      <c r="O111">
        <f>IF(ROW($E111)&lt;=VALUE(LEFT(O$1,FIND("-",O$1,1)-1)),0,IF(ROW($E111)=VALUE(LEFT(O$1,FIND("-",O$1,1)-1))+1,AVERAGE(INDEX($E:$E,ROW($E111)-VALUE(LEFT(O$1,FIND("-",O$1,1)-1))):$E111),($E111*(2/(VALUE(LEFT(O$1,FIND("-",O$1,1)-1))+1)))+(O110*(1-(2/(VALUE(LEFT(O$1,FIND("-",O$1,1)-1))+1))))))</f>
        <v>0</v>
      </c>
      <c r="Q111">
        <f>IF(ROW($E111)&lt;=VALUE(LEFT(Q$1,FIND("-",Q$1,1)-1)),0,IF(ROW($E111)=VALUE(LEFT(Q$1,FIND("-",Q$1,1)-1))+1,AVERAGE(INDEX($E:$E,ROW($E111)-VALUE(LEFT(Q$1,FIND("-",Q$1,1)-1))):$E111),($E111*(2/(VALUE(LEFT(Q$1,FIND("-",Q$1,1)-1))+1)))+(Q110*(1-(2/(VALUE(LEFT(Q$1,FIND("-",Q$1,1)-1))+1))))))</f>
        <v>2.7361416264703773</v>
      </c>
      <c r="R111">
        <f>IF(ROW($E111)&lt;=VALUE(LEFT(R$1,FIND("-",R$1,1)-1)),0,IF(ROW($E111)=VALUE(LEFT(R$1,FIND("-",R$1,1)-1))+1,AVERAGE(INDEX($E:$E,ROW($E111)-VALUE(LEFT(R$1,FIND("-",R$1,1)-1))):$E111),($E111*(2/(VALUE(LEFT(R$1,FIND("-",R$1,1)-1))+1)))+(R110*(1-(2/(VALUE(LEFT(R$1,FIND("-",R$1,1)-1))+1))))))</f>
        <v>2.7094652634571172</v>
      </c>
      <c r="S111">
        <f t="shared" si="15"/>
        <v>2.667636301326004E-2</v>
      </c>
      <c r="T111">
        <f>IF(ROW($E111)&lt;=MAX(VALUE(LEFT(Q$1,FIND("-",Q$1,1)-1)),VALUE(LEFT(R$1,FIND("-",R$1,1)-1)))+VALUE(LEFT(T$1,FIND("-",T$1,1)-1))-1,0,IF(ROW($E111)=MAX(VALUE(LEFT(Q$1,FIND("-",Q$1,1)-1)),VALUE(LEFT(R$1,FIND("-",R$1,1)-1)))+VALUE(LEFT(T$1,FIND("-",T$1,1)-1)),AVERAGE(INDEX($S:$S,ROW(S111)-VALUE(LEFT(T$1,FIND("-",T$1,1)-1))+1):S111),($S111*(2/(VALUE(LEFT(T$1,FIND("-",T$1,1)-1))+1)))+(T110*(1-(2/(VALUE(LEFT(T$1,FIND("-",T$1,1)-1))+1))))))</f>
        <v>6.9742458480768713E-3</v>
      </c>
      <c r="V111">
        <f t="shared" si="10"/>
        <v>4.0000000000000036E-2</v>
      </c>
      <c r="W111">
        <f>IF(ROW($E111)&lt;=VALUE(LEFT(W$1,FIND("-",W$1,1)-1))+1,0,IF(ROW($E110)=VALUE(LEFT(W$1,FIND("-",W$1,1)-1))+1,100-100/(1+ABS((SUMIF(INDEX($V:$V,ROW($V111)-VALUE(LEFT(W$1,FIND("-",W$1,1)-1))+1):$V111,"&gt;0",INDEX($V:$V,ROW($V111)-VALUE(LEFT(W$1,FIND("-",W$1,1)-1))+1):$V111)/COUNTIF(INDEX($V:$V,ROW($V111)-VALUE(LEFT(W$1,FIND("-",W$1,1)-1))+1):$V111,"&gt;0"))/(SUMIF(INDEX($V:$V,ROW($V111)-VALUE(LEFT(W$1,FIND("-",W$1,1)-1))+1):$V111,"&lt;0",INDEX($V:$V,ROW($V111)-VALUE(LEFT(W$1,FIND("-",W$1,1)-1))+1):$V111)/COUNTIF(INDEX($V:$V,ROW($V111)-VALUE(LEFT(W$1,FIND("-",W$1,1)-1))+1):$V111,"&lt;0")))),100-100/(1+ABS((SUMIF(INDEX($V:$V,ROW($V111)-VALUE(LEFT(W$1,FIND("-",W$1,1)-1))+1):$V111,"&gt;0",INDEX($V:$V,ROW($V111)-VALUE(LEFT(W$1,FIND("-",W$1,1)-1))+1):$V111)/VALUE(LEFT(W$1,FIND("-",W$1,1)-1)))/(SUMIF(INDEX($V:$V,ROW($V111)-VALUE(LEFT(W$1,FIND("-",W$1,1)-1))+1):$V111,"&lt;0",INDEX($V:$V,ROW($V111)-VALUE(LEFT(W$1,FIND("-",W$1,1)-1))+1):$V111)/VALUE(LEFT(W$1,FIND("-",W$1,1)-1)))))))</f>
        <v>63.333333333333329</v>
      </c>
      <c r="Y111">
        <f>IF(ROW($E111)&lt;=VALUE(LEFT(Y$1,FIND("-",Y$1,1)-1)),0,MAX(INDEX(C:C,ROW(C111)-VALUE(LEFT(Y$1,FIND("-",Y$1,1)-1))+1):C111))</f>
        <v>2.92</v>
      </c>
      <c r="Z111">
        <f>IF(ROW($E111)&lt;=VALUE(LEFT(Z$1,FIND("-",Z$1,1)-1)),0,MIN(INDEX(D:D,ROW(D111)-VALUE(LEFT(Z$1,FIND("-",Z$1,1)-1))+1):D111))</f>
        <v>2.5</v>
      </c>
      <c r="AA111">
        <f t="shared" si="18"/>
        <v>78.571428571428598</v>
      </c>
      <c r="AB111">
        <f>IF(ROW($AA111)&lt;=VALUE(LEFT(AA$1,FIND("-",AA$1,1)-1))+VALUE(LEFT(AB$1,FIND("-",AB$1,1)-1)-1),0,AVERAGE(INDEX($AA:$AA,ROW($AA111)-VALUE(LEFT(AB$1,FIND("-",AB$1,1)-1))+1):$AA111))</f>
        <v>74.603174603174622</v>
      </c>
      <c r="AC111">
        <f>IF(ROW($AA111)&lt;=VALUE(LEFT(AA$1,FIND("-",AA$1,1)-1))+VALUE(LEFT(AB$1,FIND("-",AB$1,1)-1)-1)+VALUE(LEFT(AC$1,FIND("-",AC$1,1)-1)-1),0,AVERAGE(INDEX($AB:$AB,ROW($AB111)-VALUE(LEFT(AC$1,FIND("-",AC$1,1)-1))+1):$AB111))</f>
        <v>78.763828763828769</v>
      </c>
      <c r="AE111">
        <f t="shared" si="16"/>
        <v>18715000</v>
      </c>
      <c r="AG111" t="str">
        <f t="shared" si="17"/>
        <v/>
      </c>
    </row>
    <row r="112" spans="1:33" x14ac:dyDescent="0.25">
      <c r="A112" s="6">
        <v>36682</v>
      </c>
      <c r="B112">
        <v>2.84</v>
      </c>
      <c r="C112">
        <v>2.9</v>
      </c>
      <c r="D112">
        <v>2.84</v>
      </c>
      <c r="E112">
        <v>2.89</v>
      </c>
      <c r="F112">
        <v>1.666145</v>
      </c>
      <c r="G112">
        <v>486000</v>
      </c>
      <c r="I112" t="str">
        <f t="shared" si="11"/>
        <v/>
      </c>
      <c r="J112" t="str">
        <f t="shared" si="12"/>
        <v/>
      </c>
      <c r="K112" t="str">
        <f t="shared" si="13"/>
        <v/>
      </c>
      <c r="M112" s="11" t="str">
        <f t="shared" si="14"/>
        <v/>
      </c>
      <c r="O112">
        <f>IF(ROW($E112)&lt;=VALUE(LEFT(O$1,FIND("-",O$1,1)-1)),0,IF(ROW($E112)=VALUE(LEFT(O$1,FIND("-",O$1,1)-1))+1,AVERAGE(INDEX($E:$E,ROW($E112)-VALUE(LEFT(O$1,FIND("-",O$1,1)-1))):$E112),($E112*(2/(VALUE(LEFT(O$1,FIND("-",O$1,1)-1))+1)))+(O111*(1-(2/(VALUE(LEFT(O$1,FIND("-",O$1,1)-1))+1))))))</f>
        <v>0</v>
      </c>
      <c r="Q112">
        <f>IF(ROW($E112)&lt;=VALUE(LEFT(Q$1,FIND("-",Q$1,1)-1)),0,IF(ROW($E112)=VALUE(LEFT(Q$1,FIND("-",Q$1,1)-1))+1,AVERAGE(INDEX($E:$E,ROW($E112)-VALUE(LEFT(Q$1,FIND("-",Q$1,1)-1))):$E112),($E112*(2/(VALUE(LEFT(Q$1,FIND("-",Q$1,1)-1))+1)))+(Q111*(1-(2/(VALUE(LEFT(Q$1,FIND("-",Q$1,1)-1))+1))))))</f>
        <v>2.7598121454749345</v>
      </c>
      <c r="R112">
        <f>IF(ROW($E112)&lt;=VALUE(LEFT(R$1,FIND("-",R$1,1)-1)),0,IF(ROW($E112)=VALUE(LEFT(R$1,FIND("-",R$1,1)-1))+1,AVERAGE(INDEX($E:$E,ROW($E112)-VALUE(LEFT(R$1,FIND("-",R$1,1)-1))):$E112),($E112*(2/(VALUE(LEFT(R$1,FIND("-",R$1,1)-1))+1)))+(R111*(1-(2/(VALUE(LEFT(R$1,FIND("-",R$1,1)-1))+1))))))</f>
        <v>2.7228382069047381</v>
      </c>
      <c r="S112">
        <f t="shared" si="15"/>
        <v>3.6973938570196374E-2</v>
      </c>
      <c r="T112">
        <f>IF(ROW($E112)&lt;=MAX(VALUE(LEFT(Q$1,FIND("-",Q$1,1)-1)),VALUE(LEFT(R$1,FIND("-",R$1,1)-1)))+VALUE(LEFT(T$1,FIND("-",T$1,1)-1))-1,0,IF(ROW($E112)=MAX(VALUE(LEFT(Q$1,FIND("-",Q$1,1)-1)),VALUE(LEFT(R$1,FIND("-",R$1,1)-1)))+VALUE(LEFT(T$1,FIND("-",T$1,1)-1)),AVERAGE(INDEX($S:$S,ROW(S112)-VALUE(LEFT(T$1,FIND("-",T$1,1)-1))+1):S112),($S112*(2/(VALUE(LEFT(T$1,FIND("-",T$1,1)-1))+1)))+(T111*(1-(2/(VALUE(LEFT(T$1,FIND("-",T$1,1)-1))+1))))))</f>
        <v>1.2974184392500773E-2</v>
      </c>
      <c r="V112">
        <f t="shared" si="10"/>
        <v>6.0000000000000053E-2</v>
      </c>
      <c r="W112">
        <f>IF(ROW($E112)&lt;=VALUE(LEFT(W$1,FIND("-",W$1,1)-1))+1,0,IF(ROW($E111)=VALUE(LEFT(W$1,FIND("-",W$1,1)-1))+1,100-100/(1+ABS((SUMIF(INDEX($V:$V,ROW($V112)-VALUE(LEFT(W$1,FIND("-",W$1,1)-1))+1):$V112,"&gt;0",INDEX($V:$V,ROW($V112)-VALUE(LEFT(W$1,FIND("-",W$1,1)-1))+1):$V112)/COUNTIF(INDEX($V:$V,ROW($V112)-VALUE(LEFT(W$1,FIND("-",W$1,1)-1))+1):$V112,"&gt;0"))/(SUMIF(INDEX($V:$V,ROW($V112)-VALUE(LEFT(W$1,FIND("-",W$1,1)-1))+1):$V112,"&lt;0",INDEX($V:$V,ROW($V112)-VALUE(LEFT(W$1,FIND("-",W$1,1)-1))+1):$V112)/COUNTIF(INDEX($V:$V,ROW($V112)-VALUE(LEFT(W$1,FIND("-",W$1,1)-1))+1):$V112,"&lt;0")))),100-100/(1+ABS((SUMIF(INDEX($V:$V,ROW($V112)-VALUE(LEFT(W$1,FIND("-",W$1,1)-1))+1):$V112,"&gt;0",INDEX($V:$V,ROW($V112)-VALUE(LEFT(W$1,FIND("-",W$1,1)-1))+1):$V112)/VALUE(LEFT(W$1,FIND("-",W$1,1)-1)))/(SUMIF(INDEX($V:$V,ROW($V112)-VALUE(LEFT(W$1,FIND("-",W$1,1)-1))+1):$V112,"&lt;0",INDEX($V:$V,ROW($V112)-VALUE(LEFT(W$1,FIND("-",W$1,1)-1))+1):$V112)/VALUE(LEFT(W$1,FIND("-",W$1,1)-1)))))))</f>
        <v>64.516129032258064</v>
      </c>
      <c r="Y112">
        <f>IF(ROW($E112)&lt;=VALUE(LEFT(Y$1,FIND("-",Y$1,1)-1)),0,MAX(INDEX(C:C,ROW(C112)-VALUE(LEFT(Y$1,FIND("-",Y$1,1)-1))+1):C112))</f>
        <v>2.92</v>
      </c>
      <c r="Z112">
        <f>IF(ROW($E112)&lt;=VALUE(LEFT(Z$1,FIND("-",Z$1,1)-1)),0,MIN(INDEX(D:D,ROW(D112)-VALUE(LEFT(Z$1,FIND("-",Z$1,1)-1))+1):D112))</f>
        <v>2.5</v>
      </c>
      <c r="AA112">
        <f t="shared" si="18"/>
        <v>92.857142857142904</v>
      </c>
      <c r="AB112">
        <f>IF(ROW($AA112)&lt;=VALUE(LEFT(AA$1,FIND("-",AA$1,1)-1))+VALUE(LEFT(AB$1,FIND("-",AB$1,1)-1)-1),0,AVERAGE(INDEX($AA:$AA,ROW($AA112)-VALUE(LEFT(AB$1,FIND("-",AB$1,1)-1))+1):$AA112))</f>
        <v>80.158730158730179</v>
      </c>
      <c r="AC112">
        <f>IF(ROW($AA112)&lt;=VALUE(LEFT(AA$1,FIND("-",AA$1,1)-1))+VALUE(LEFT(AB$1,FIND("-",AB$1,1)-1)-1)+VALUE(LEFT(AC$1,FIND("-",AC$1,1)-1)-1),0,AVERAGE(INDEX($AB:$AB,ROW($AB112)-VALUE(LEFT(AC$1,FIND("-",AC$1,1)-1))+1):$AB112))</f>
        <v>77.489177489177493</v>
      </c>
      <c r="AE112">
        <f t="shared" si="16"/>
        <v>19201000</v>
      </c>
      <c r="AG112" t="str">
        <f t="shared" si="17"/>
        <v/>
      </c>
    </row>
    <row r="113" spans="1:33" x14ac:dyDescent="0.25">
      <c r="A113" s="6">
        <v>36683</v>
      </c>
      <c r="B113">
        <v>2.9</v>
      </c>
      <c r="C113">
        <v>2.95</v>
      </c>
      <c r="D113">
        <v>2.9</v>
      </c>
      <c r="E113">
        <v>2.92</v>
      </c>
      <c r="F113">
        <v>1.683441</v>
      </c>
      <c r="G113">
        <v>791000</v>
      </c>
      <c r="I113" t="str">
        <f t="shared" si="11"/>
        <v/>
      </c>
      <c r="J113" t="str">
        <f t="shared" si="12"/>
        <v/>
      </c>
      <c r="K113" t="str">
        <f t="shared" si="13"/>
        <v>Overbought Below %D</v>
      </c>
      <c r="M113" s="11" t="str">
        <f t="shared" si="14"/>
        <v/>
      </c>
      <c r="O113">
        <f>IF(ROW($E113)&lt;=VALUE(LEFT(O$1,FIND("-",O$1,1)-1)),0,IF(ROW($E113)=VALUE(LEFT(O$1,FIND("-",O$1,1)-1))+1,AVERAGE(INDEX($E:$E,ROW($E113)-VALUE(LEFT(O$1,FIND("-",O$1,1)-1))):$E113),($E113*(2/(VALUE(LEFT(O$1,FIND("-",O$1,1)-1))+1)))+(O112*(1-(2/(VALUE(LEFT(O$1,FIND("-",O$1,1)-1))+1))))))</f>
        <v>0</v>
      </c>
      <c r="Q113">
        <f>IF(ROW($E113)&lt;=VALUE(LEFT(Q$1,FIND("-",Q$1,1)-1)),0,IF(ROW($E113)=VALUE(LEFT(Q$1,FIND("-",Q$1,1)-1))+1,AVERAGE(INDEX($E:$E,ROW($E113)-VALUE(LEFT(Q$1,FIND("-",Q$1,1)-1))):$E113),($E113*(2/(VALUE(LEFT(Q$1,FIND("-",Q$1,1)-1))+1)))+(Q112*(1-(2/(VALUE(LEFT(Q$1,FIND("-",Q$1,1)-1))+1))))))</f>
        <v>2.784456430786483</v>
      </c>
      <c r="R113">
        <f>IF(ROW($E113)&lt;=VALUE(LEFT(R$1,FIND("-",R$1,1)-1)),0,IF(ROW($E113)=VALUE(LEFT(R$1,FIND("-",R$1,1)-1))+1,AVERAGE(INDEX($E:$E,ROW($E113)-VALUE(LEFT(R$1,FIND("-",R$1,1)-1))):$E113),($E113*(2/(VALUE(LEFT(R$1,FIND("-",R$1,1)-1))+1)))+(R112*(1-(2/(VALUE(LEFT(R$1,FIND("-",R$1,1)-1))+1))))))</f>
        <v>2.7374427841710536</v>
      </c>
      <c r="S113">
        <f t="shared" si="15"/>
        <v>4.7013646615429394E-2</v>
      </c>
      <c r="T113">
        <f>IF(ROW($E113)&lt;=MAX(VALUE(LEFT(Q$1,FIND("-",Q$1,1)-1)),VALUE(LEFT(R$1,FIND("-",R$1,1)-1)))+VALUE(LEFT(T$1,FIND("-",T$1,1)-1))-1,0,IF(ROW($E113)=MAX(VALUE(LEFT(Q$1,FIND("-",Q$1,1)-1)),VALUE(LEFT(R$1,FIND("-",R$1,1)-1)))+VALUE(LEFT(T$1,FIND("-",T$1,1)-1)),AVERAGE(INDEX($S:$S,ROW(S113)-VALUE(LEFT(T$1,FIND("-",T$1,1)-1))+1):S113),($S113*(2/(VALUE(LEFT(T$1,FIND("-",T$1,1)-1))+1)))+(T112*(1-(2/(VALUE(LEFT(T$1,FIND("-",T$1,1)-1))+1))))))</f>
        <v>1.97820768370865E-2</v>
      </c>
      <c r="V113">
        <f t="shared" si="10"/>
        <v>2.9999999999999805E-2</v>
      </c>
      <c r="W113">
        <f>IF(ROW($E113)&lt;=VALUE(LEFT(W$1,FIND("-",W$1,1)-1))+1,0,IF(ROW($E112)=VALUE(LEFT(W$1,FIND("-",W$1,1)-1))+1,100-100/(1+ABS((SUMIF(INDEX($V:$V,ROW($V113)-VALUE(LEFT(W$1,FIND("-",W$1,1)-1))+1):$V113,"&gt;0",INDEX($V:$V,ROW($V113)-VALUE(LEFT(W$1,FIND("-",W$1,1)-1))+1):$V113)/COUNTIF(INDEX($V:$V,ROW($V113)-VALUE(LEFT(W$1,FIND("-",W$1,1)-1))+1):$V113,"&gt;0"))/(SUMIF(INDEX($V:$V,ROW($V113)-VALUE(LEFT(W$1,FIND("-",W$1,1)-1))+1):$V113,"&lt;0",INDEX($V:$V,ROW($V113)-VALUE(LEFT(W$1,FIND("-",W$1,1)-1))+1):$V113)/COUNTIF(INDEX($V:$V,ROW($V113)-VALUE(LEFT(W$1,FIND("-",W$1,1)-1))+1):$V113,"&lt;0")))),100-100/(1+ABS((SUMIF(INDEX($V:$V,ROW($V113)-VALUE(LEFT(W$1,FIND("-",W$1,1)-1))+1):$V113,"&gt;0",INDEX($V:$V,ROW($V113)-VALUE(LEFT(W$1,FIND("-",W$1,1)-1))+1):$V113)/VALUE(LEFT(W$1,FIND("-",W$1,1)-1)))/(SUMIF(INDEX($V:$V,ROW($V113)-VALUE(LEFT(W$1,FIND("-",W$1,1)-1))+1):$V113,"&lt;0",INDEX($V:$V,ROW($V113)-VALUE(LEFT(W$1,FIND("-",W$1,1)-1))+1):$V113)/VALUE(LEFT(W$1,FIND("-",W$1,1)-1)))))))</f>
        <v>65.624999999999972</v>
      </c>
      <c r="Y113">
        <f>IF(ROW($E113)&lt;=VALUE(LEFT(Y$1,FIND("-",Y$1,1)-1)),0,MAX(INDEX(C:C,ROW(C113)-VALUE(LEFT(Y$1,FIND("-",Y$1,1)-1))+1):C113))</f>
        <v>2.95</v>
      </c>
      <c r="Z113">
        <f>IF(ROW($E113)&lt;=VALUE(LEFT(Z$1,FIND("-",Z$1,1)-1)),0,MIN(INDEX(D:D,ROW(D113)-VALUE(LEFT(Z$1,FIND("-",Z$1,1)-1))+1):D113))</f>
        <v>2.5</v>
      </c>
      <c r="AA113">
        <f t="shared" si="18"/>
        <v>93.333333333333286</v>
      </c>
      <c r="AB113">
        <f>IF(ROW($AA113)&lt;=VALUE(LEFT(AA$1,FIND("-",AA$1,1)-1))+VALUE(LEFT(AB$1,FIND("-",AB$1,1)-1)-1),0,AVERAGE(INDEX($AA:$AA,ROW($AA113)-VALUE(LEFT(AB$1,FIND("-",AB$1,1)-1))+1):$AA113))</f>
        <v>88.253968253968267</v>
      </c>
      <c r="AC113">
        <f>IF(ROW($AA113)&lt;=VALUE(LEFT(AA$1,FIND("-",AA$1,1)-1))+VALUE(LEFT(AB$1,FIND("-",AB$1,1)-1)-1)+VALUE(LEFT(AC$1,FIND("-",AC$1,1)-1)-1),0,AVERAGE(INDEX($AB:$AB,ROW($AB113)-VALUE(LEFT(AC$1,FIND("-",AC$1,1)-1))+1):$AB113))</f>
        <v>81.005291005291028</v>
      </c>
      <c r="AE113">
        <f t="shared" si="16"/>
        <v>19992000</v>
      </c>
      <c r="AG113" t="str">
        <f t="shared" si="17"/>
        <v/>
      </c>
    </row>
    <row r="114" spans="1:33" x14ac:dyDescent="0.25">
      <c r="A114" s="6">
        <v>36684</v>
      </c>
      <c r="B114">
        <v>2.9</v>
      </c>
      <c r="C114">
        <v>2.91</v>
      </c>
      <c r="D114">
        <v>2.83</v>
      </c>
      <c r="E114">
        <v>2.88</v>
      </c>
      <c r="F114">
        <v>1.66038</v>
      </c>
      <c r="G114">
        <v>321000</v>
      </c>
      <c r="I114" t="str">
        <f t="shared" si="11"/>
        <v/>
      </c>
      <c r="J114" t="str">
        <f t="shared" si="12"/>
        <v/>
      </c>
      <c r="K114" t="str">
        <f t="shared" si="13"/>
        <v>Overbought Below %D</v>
      </c>
      <c r="M114" s="11" t="str">
        <f t="shared" si="14"/>
        <v/>
      </c>
      <c r="O114">
        <f>IF(ROW($E114)&lt;=VALUE(LEFT(O$1,FIND("-",O$1,1)-1)),0,IF(ROW($E114)=VALUE(LEFT(O$1,FIND("-",O$1,1)-1))+1,AVERAGE(INDEX($E:$E,ROW($E114)-VALUE(LEFT(O$1,FIND("-",O$1,1)-1))):$E114),($E114*(2/(VALUE(LEFT(O$1,FIND("-",O$1,1)-1))+1)))+(O113*(1-(2/(VALUE(LEFT(O$1,FIND("-",O$1,1)-1))+1))))))</f>
        <v>0</v>
      </c>
      <c r="Q114">
        <f>IF(ROW($E114)&lt;=VALUE(LEFT(Q$1,FIND("-",Q$1,1)-1)),0,IF(ROW($E114)=VALUE(LEFT(Q$1,FIND("-",Q$1,1)-1))+1,AVERAGE(INDEX($E:$E,ROW($E114)-VALUE(LEFT(Q$1,FIND("-",Q$1,1)-1))):$E114),($E114*(2/(VALUE(LEFT(Q$1,FIND("-",Q$1,1)-1))+1)))+(Q113*(1-(2/(VALUE(LEFT(Q$1,FIND("-",Q$1,1)-1))+1))))))</f>
        <v>2.7991554414347162</v>
      </c>
      <c r="R114">
        <f>IF(ROW($E114)&lt;=VALUE(LEFT(R$1,FIND("-",R$1,1)-1)),0,IF(ROW($E114)=VALUE(LEFT(R$1,FIND("-",R$1,1)-1))+1,AVERAGE(INDEX($E:$E,ROW($E114)-VALUE(LEFT(R$1,FIND("-",R$1,1)-1))):$E114),($E114*(2/(VALUE(LEFT(R$1,FIND("-",R$1,1)-1))+1)))+(R113*(1-(2/(VALUE(LEFT(R$1,FIND("-",R$1,1)-1))+1))))))</f>
        <v>2.7480025779361608</v>
      </c>
      <c r="S114">
        <f t="shared" si="15"/>
        <v>5.1152863498555412E-2</v>
      </c>
      <c r="T114">
        <f>IF(ROW($E114)&lt;=MAX(VALUE(LEFT(Q$1,FIND("-",Q$1,1)-1)),VALUE(LEFT(R$1,FIND("-",R$1,1)-1)))+VALUE(LEFT(T$1,FIND("-",T$1,1)-1))-1,0,IF(ROW($E114)=MAX(VALUE(LEFT(Q$1,FIND("-",Q$1,1)-1)),VALUE(LEFT(R$1,FIND("-",R$1,1)-1)))+VALUE(LEFT(T$1,FIND("-",T$1,1)-1)),AVERAGE(INDEX($S:$S,ROW(S114)-VALUE(LEFT(T$1,FIND("-",T$1,1)-1))+1):S114),($S114*(2/(VALUE(LEFT(T$1,FIND("-",T$1,1)-1))+1)))+(T113*(1-(2/(VALUE(LEFT(T$1,FIND("-",T$1,1)-1))+1))))))</f>
        <v>2.6056234169380285E-2</v>
      </c>
      <c r="V114">
        <f t="shared" si="10"/>
        <v>-4.0000000000000036E-2</v>
      </c>
      <c r="W114">
        <f>IF(ROW($E114)&lt;=VALUE(LEFT(W$1,FIND("-",W$1,1)-1))+1,0,IF(ROW($E113)=VALUE(LEFT(W$1,FIND("-",W$1,1)-1))+1,100-100/(1+ABS((SUMIF(INDEX($V:$V,ROW($V114)-VALUE(LEFT(W$1,FIND("-",W$1,1)-1))+1):$V114,"&gt;0",INDEX($V:$V,ROW($V114)-VALUE(LEFT(W$1,FIND("-",W$1,1)-1))+1):$V114)/COUNTIF(INDEX($V:$V,ROW($V114)-VALUE(LEFT(W$1,FIND("-",W$1,1)-1))+1):$V114,"&gt;0"))/(SUMIF(INDEX($V:$V,ROW($V114)-VALUE(LEFT(W$1,FIND("-",W$1,1)-1))+1):$V114,"&lt;0",INDEX($V:$V,ROW($V114)-VALUE(LEFT(W$1,FIND("-",W$1,1)-1))+1):$V114)/COUNTIF(INDEX($V:$V,ROW($V114)-VALUE(LEFT(W$1,FIND("-",W$1,1)-1))+1):$V114,"&lt;0")))),100-100/(1+ABS((SUMIF(INDEX($V:$V,ROW($V114)-VALUE(LEFT(W$1,FIND("-",W$1,1)-1))+1):$V114,"&gt;0",INDEX($V:$V,ROW($V114)-VALUE(LEFT(W$1,FIND("-",W$1,1)-1))+1):$V114)/VALUE(LEFT(W$1,FIND("-",W$1,1)-1)))/(SUMIF(INDEX($V:$V,ROW($V114)-VALUE(LEFT(W$1,FIND("-",W$1,1)-1))+1):$V114,"&lt;0",INDEX($V:$V,ROW($V114)-VALUE(LEFT(W$1,FIND("-",W$1,1)-1))+1):$V114)/VALUE(LEFT(W$1,FIND("-",W$1,1)-1)))))))</f>
        <v>61.764705882352914</v>
      </c>
      <c r="Y114">
        <f>IF(ROW($E114)&lt;=VALUE(LEFT(Y$1,FIND("-",Y$1,1)-1)),0,MAX(INDEX(C:C,ROW(C114)-VALUE(LEFT(Y$1,FIND("-",Y$1,1)-1))+1):C114))</f>
        <v>2.95</v>
      </c>
      <c r="Z114">
        <f>IF(ROW($E114)&lt;=VALUE(LEFT(Z$1,FIND("-",Z$1,1)-1)),0,MIN(INDEX(D:D,ROW(D114)-VALUE(LEFT(Z$1,FIND("-",Z$1,1)-1))+1):D114))</f>
        <v>2.5</v>
      </c>
      <c r="AA114">
        <f t="shared" si="18"/>
        <v>84.444444444444386</v>
      </c>
      <c r="AB114">
        <f>IF(ROW($AA114)&lt;=VALUE(LEFT(AA$1,FIND("-",AA$1,1)-1))+VALUE(LEFT(AB$1,FIND("-",AB$1,1)-1)-1),0,AVERAGE(INDEX($AA:$AA,ROW($AA114)-VALUE(LEFT(AB$1,FIND("-",AB$1,1)-1))+1):$AA114))</f>
        <v>90.211640211640201</v>
      </c>
      <c r="AC114">
        <f>IF(ROW($AA114)&lt;=VALUE(LEFT(AA$1,FIND("-",AA$1,1)-1))+VALUE(LEFT(AB$1,FIND("-",AB$1,1)-1)-1)+VALUE(LEFT(AC$1,FIND("-",AC$1,1)-1)-1),0,AVERAGE(INDEX($AB:$AB,ROW($AB114)-VALUE(LEFT(AC$1,FIND("-",AC$1,1)-1))+1):$AB114))</f>
        <v>86.208112874779545</v>
      </c>
      <c r="AE114">
        <f t="shared" si="16"/>
        <v>19671000</v>
      </c>
      <c r="AG114" t="str">
        <f t="shared" si="17"/>
        <v/>
      </c>
    </row>
    <row r="115" spans="1:33" x14ac:dyDescent="0.25">
      <c r="A115" s="6">
        <v>36685</v>
      </c>
      <c r="B115">
        <v>2.89</v>
      </c>
      <c r="C115">
        <v>2.89</v>
      </c>
      <c r="D115">
        <v>2.8</v>
      </c>
      <c r="E115">
        <v>2.87</v>
      </c>
      <c r="F115">
        <v>1.6546149999999999</v>
      </c>
      <c r="G115">
        <v>376000</v>
      </c>
      <c r="I115" t="str">
        <f t="shared" si="11"/>
        <v/>
      </c>
      <c r="J115" t="str">
        <f t="shared" si="12"/>
        <v/>
      </c>
      <c r="K115" t="str">
        <f t="shared" si="13"/>
        <v>Overbought Above %D</v>
      </c>
      <c r="M115" s="11" t="str">
        <f t="shared" si="14"/>
        <v/>
      </c>
      <c r="O115">
        <f>IF(ROW($E115)&lt;=VALUE(LEFT(O$1,FIND("-",O$1,1)-1)),0,IF(ROW($E115)=VALUE(LEFT(O$1,FIND("-",O$1,1)-1))+1,AVERAGE(INDEX($E:$E,ROW($E115)-VALUE(LEFT(O$1,FIND("-",O$1,1)-1))):$E115),($E115*(2/(VALUE(LEFT(O$1,FIND("-",O$1,1)-1))+1)))+(O114*(1-(2/(VALUE(LEFT(O$1,FIND("-",O$1,1)-1))+1))))))</f>
        <v>0</v>
      </c>
      <c r="Q115">
        <f>IF(ROW($E115)&lt;=VALUE(LEFT(Q$1,FIND("-",Q$1,1)-1)),0,IF(ROW($E115)=VALUE(LEFT(Q$1,FIND("-",Q$1,1)-1))+1,AVERAGE(INDEX($E:$E,ROW($E115)-VALUE(LEFT(Q$1,FIND("-",Q$1,1)-1))):$E115),($E115*(2/(VALUE(LEFT(Q$1,FIND("-",Q$1,1)-1))+1)))+(Q114*(1-(2/(VALUE(LEFT(Q$1,FIND("-",Q$1,1)-1))+1))))))</f>
        <v>2.8100546042909138</v>
      </c>
      <c r="R115">
        <f>IF(ROW($E115)&lt;=VALUE(LEFT(R$1,FIND("-",R$1,1)-1)),0,IF(ROW($E115)=VALUE(LEFT(R$1,FIND("-",R$1,1)-1))+1,AVERAGE(INDEX($E:$E,ROW($E115)-VALUE(LEFT(R$1,FIND("-",R$1,1)-1))):$E115),($E115*(2/(VALUE(LEFT(R$1,FIND("-",R$1,1)-1))+1)))+(R114*(1-(2/(VALUE(LEFT(R$1,FIND("-",R$1,1)-1))+1))))))</f>
        <v>2.7570394240149638</v>
      </c>
      <c r="S115">
        <f t="shared" si="15"/>
        <v>5.301518027594998E-2</v>
      </c>
      <c r="T115">
        <f>IF(ROW($E115)&lt;=MAX(VALUE(LEFT(Q$1,FIND("-",Q$1,1)-1)),VALUE(LEFT(R$1,FIND("-",R$1,1)-1)))+VALUE(LEFT(T$1,FIND("-",T$1,1)-1))-1,0,IF(ROW($E115)=MAX(VALUE(LEFT(Q$1,FIND("-",Q$1,1)-1)),VALUE(LEFT(R$1,FIND("-",R$1,1)-1)))+VALUE(LEFT(T$1,FIND("-",T$1,1)-1)),AVERAGE(INDEX($S:$S,ROW(S115)-VALUE(LEFT(T$1,FIND("-",T$1,1)-1))+1):S115),($S115*(2/(VALUE(LEFT(T$1,FIND("-",T$1,1)-1))+1)))+(T114*(1-(2/(VALUE(LEFT(T$1,FIND("-",T$1,1)-1))+1))))))</f>
        <v>3.1448023390694226E-2</v>
      </c>
      <c r="V115">
        <f t="shared" si="10"/>
        <v>-9.9999999999997868E-3</v>
      </c>
      <c r="W115">
        <f>IF(ROW($E115)&lt;=VALUE(LEFT(W$1,FIND("-",W$1,1)-1))+1,0,IF(ROW($E114)=VALUE(LEFT(W$1,FIND("-",W$1,1)-1))+1,100-100/(1+ABS((SUMIF(INDEX($V:$V,ROW($V115)-VALUE(LEFT(W$1,FIND("-",W$1,1)-1))+1):$V115,"&gt;0",INDEX($V:$V,ROW($V115)-VALUE(LEFT(W$1,FIND("-",W$1,1)-1))+1):$V115)/COUNTIF(INDEX($V:$V,ROW($V115)-VALUE(LEFT(W$1,FIND("-",W$1,1)-1))+1):$V115,"&gt;0"))/(SUMIF(INDEX($V:$V,ROW($V115)-VALUE(LEFT(W$1,FIND("-",W$1,1)-1))+1):$V115,"&lt;0",INDEX($V:$V,ROW($V115)-VALUE(LEFT(W$1,FIND("-",W$1,1)-1))+1):$V115)/COUNTIF(INDEX($V:$V,ROW($V115)-VALUE(LEFT(W$1,FIND("-",W$1,1)-1))+1):$V115,"&lt;0")))),100-100/(1+ABS((SUMIF(INDEX($V:$V,ROW($V115)-VALUE(LEFT(W$1,FIND("-",W$1,1)-1))+1):$V115,"&gt;0",INDEX($V:$V,ROW($V115)-VALUE(LEFT(W$1,FIND("-",W$1,1)-1))+1):$V115)/VALUE(LEFT(W$1,FIND("-",W$1,1)-1)))/(SUMIF(INDEX($V:$V,ROW($V115)-VALUE(LEFT(W$1,FIND("-",W$1,1)-1))+1):$V115,"&lt;0",INDEX($V:$V,ROW($V115)-VALUE(LEFT(W$1,FIND("-",W$1,1)-1))+1):$V115)/VALUE(LEFT(W$1,FIND("-",W$1,1)-1)))))))</f>
        <v>60.869565217391305</v>
      </c>
      <c r="Y115">
        <f>IF(ROW($E115)&lt;=VALUE(LEFT(Y$1,FIND("-",Y$1,1)-1)),0,MAX(INDEX(C:C,ROW(C115)-VALUE(LEFT(Y$1,FIND("-",Y$1,1)-1))+1):C115))</f>
        <v>2.95</v>
      </c>
      <c r="Z115">
        <f>IF(ROW($E115)&lt;=VALUE(LEFT(Z$1,FIND("-",Z$1,1)-1)),0,MIN(INDEX(D:D,ROW(D115)-VALUE(LEFT(Z$1,FIND("-",Z$1,1)-1))+1):D115))</f>
        <v>2.5</v>
      </c>
      <c r="AA115">
        <f t="shared" si="18"/>
        <v>82.222222222222214</v>
      </c>
      <c r="AB115">
        <f>IF(ROW($AA115)&lt;=VALUE(LEFT(AA$1,FIND("-",AA$1,1)-1))+VALUE(LEFT(AB$1,FIND("-",AB$1,1)-1)-1),0,AVERAGE(INDEX($AA:$AA,ROW($AA115)-VALUE(LEFT(AB$1,FIND("-",AB$1,1)-1))+1):$AA115))</f>
        <v>86.666666666666629</v>
      </c>
      <c r="AC115">
        <f>IF(ROW($AA115)&lt;=VALUE(LEFT(AA$1,FIND("-",AA$1,1)-1))+VALUE(LEFT(AB$1,FIND("-",AB$1,1)-1)-1)+VALUE(LEFT(AC$1,FIND("-",AC$1,1)-1)-1),0,AVERAGE(INDEX($AB:$AB,ROW($AB115)-VALUE(LEFT(AC$1,FIND("-",AC$1,1)-1))+1):$AB115))</f>
        <v>88.377425044091694</v>
      </c>
      <c r="AE115">
        <f t="shared" si="16"/>
        <v>19295000</v>
      </c>
      <c r="AG115" t="str">
        <f t="shared" si="17"/>
        <v/>
      </c>
    </row>
    <row r="116" spans="1:33" x14ac:dyDescent="0.25">
      <c r="A116" s="6">
        <v>36686</v>
      </c>
      <c r="B116">
        <v>2.85</v>
      </c>
      <c r="C116">
        <v>2.9</v>
      </c>
      <c r="D116">
        <v>2.85</v>
      </c>
      <c r="E116">
        <v>2.89</v>
      </c>
      <c r="F116">
        <v>1.666145</v>
      </c>
      <c r="G116">
        <v>224000</v>
      </c>
      <c r="I116" t="str">
        <f t="shared" si="11"/>
        <v/>
      </c>
      <c r="J116" t="str">
        <f t="shared" si="12"/>
        <v/>
      </c>
      <c r="K116" t="str">
        <f t="shared" si="13"/>
        <v>Overbought Above %D</v>
      </c>
      <c r="M116" s="11" t="str">
        <f t="shared" si="14"/>
        <v/>
      </c>
      <c r="O116">
        <f>IF(ROW($E116)&lt;=VALUE(LEFT(O$1,FIND("-",O$1,1)-1)),0,IF(ROW($E116)=VALUE(LEFT(O$1,FIND("-",O$1,1)-1))+1,AVERAGE(INDEX($E:$E,ROW($E116)-VALUE(LEFT(O$1,FIND("-",O$1,1)-1))):$E116),($E116*(2/(VALUE(LEFT(O$1,FIND("-",O$1,1)-1))+1)))+(O115*(1-(2/(VALUE(LEFT(O$1,FIND("-",O$1,1)-1))+1))))))</f>
        <v>0</v>
      </c>
      <c r="Q116">
        <f>IF(ROW($E116)&lt;=VALUE(LEFT(Q$1,FIND("-",Q$1,1)-1)),0,IF(ROW($E116)=VALUE(LEFT(Q$1,FIND("-",Q$1,1)-1))+1,AVERAGE(INDEX($E:$E,ROW($E116)-VALUE(LEFT(Q$1,FIND("-",Q$1,1)-1))):$E116),($E116*(2/(VALUE(LEFT(Q$1,FIND("-",Q$1,1)-1))+1)))+(Q115*(1-(2/(VALUE(LEFT(Q$1,FIND("-",Q$1,1)-1))+1))))))</f>
        <v>2.8223538959384653</v>
      </c>
      <c r="R116">
        <f>IF(ROW($E116)&lt;=VALUE(LEFT(R$1,FIND("-",R$1,1)-1)),0,IF(ROW($E116)=VALUE(LEFT(R$1,FIND("-",R$1,1)-1))+1,AVERAGE(INDEX($E:$E,ROW($E116)-VALUE(LEFT(R$1,FIND("-",R$1,1)-1))):$E116),($E116*(2/(VALUE(LEFT(R$1,FIND("-",R$1,1)-1))+1)))+(R115*(1-(2/(VALUE(LEFT(R$1,FIND("-",R$1,1)-1))+1))))))</f>
        <v>2.766888355569411</v>
      </c>
      <c r="S116">
        <f t="shared" si="15"/>
        <v>5.5465540369054267E-2</v>
      </c>
      <c r="T116">
        <f>IF(ROW($E116)&lt;=MAX(VALUE(LEFT(Q$1,FIND("-",Q$1,1)-1)),VALUE(LEFT(R$1,FIND("-",R$1,1)-1)))+VALUE(LEFT(T$1,FIND("-",T$1,1)-1))-1,0,IF(ROW($E116)=MAX(VALUE(LEFT(Q$1,FIND("-",Q$1,1)-1)),VALUE(LEFT(R$1,FIND("-",R$1,1)-1)))+VALUE(LEFT(T$1,FIND("-",T$1,1)-1)),AVERAGE(INDEX($S:$S,ROW(S116)-VALUE(LEFT(T$1,FIND("-",T$1,1)-1))+1):S116),($S116*(2/(VALUE(LEFT(T$1,FIND("-",T$1,1)-1))+1)))+(T115*(1-(2/(VALUE(LEFT(T$1,FIND("-",T$1,1)-1))+1))))))</f>
        <v>3.6251526786366235E-2</v>
      </c>
      <c r="V116">
        <f t="shared" si="10"/>
        <v>2.0000000000000018E-2</v>
      </c>
      <c r="W116">
        <f>IF(ROW($E116)&lt;=VALUE(LEFT(W$1,FIND("-",W$1,1)-1))+1,0,IF(ROW($E115)=VALUE(LEFT(W$1,FIND("-",W$1,1)-1))+1,100-100/(1+ABS((SUMIF(INDEX($V:$V,ROW($V116)-VALUE(LEFT(W$1,FIND("-",W$1,1)-1))+1):$V116,"&gt;0",INDEX($V:$V,ROW($V116)-VALUE(LEFT(W$1,FIND("-",W$1,1)-1))+1):$V116)/COUNTIF(INDEX($V:$V,ROW($V116)-VALUE(LEFT(W$1,FIND("-",W$1,1)-1))+1):$V116,"&gt;0"))/(SUMIF(INDEX($V:$V,ROW($V116)-VALUE(LEFT(W$1,FIND("-",W$1,1)-1))+1):$V116,"&lt;0",INDEX($V:$V,ROW($V116)-VALUE(LEFT(W$1,FIND("-",W$1,1)-1))+1):$V116)/COUNTIF(INDEX($V:$V,ROW($V116)-VALUE(LEFT(W$1,FIND("-",W$1,1)-1))+1):$V116,"&lt;0")))),100-100/(1+ABS((SUMIF(INDEX($V:$V,ROW($V116)-VALUE(LEFT(W$1,FIND("-",W$1,1)-1))+1):$V116,"&gt;0",INDEX($V:$V,ROW($V116)-VALUE(LEFT(W$1,FIND("-",W$1,1)-1))+1):$V116)/VALUE(LEFT(W$1,FIND("-",W$1,1)-1)))/(SUMIF(INDEX($V:$V,ROW($V116)-VALUE(LEFT(W$1,FIND("-",W$1,1)-1))+1):$V116,"&lt;0",INDEX($V:$V,ROW($V116)-VALUE(LEFT(W$1,FIND("-",W$1,1)-1))+1):$V116)/VALUE(LEFT(W$1,FIND("-",W$1,1)-1)))))))</f>
        <v>65.671641791044777</v>
      </c>
      <c r="Y116">
        <f>IF(ROW($E116)&lt;=VALUE(LEFT(Y$1,FIND("-",Y$1,1)-1)),0,MAX(INDEX(C:C,ROW(C116)-VALUE(LEFT(Y$1,FIND("-",Y$1,1)-1))+1):C116))</f>
        <v>2.95</v>
      </c>
      <c r="Z116">
        <f>IF(ROW($E116)&lt;=VALUE(LEFT(Z$1,FIND("-",Z$1,1)-1)),0,MIN(INDEX(D:D,ROW(D116)-VALUE(LEFT(Z$1,FIND("-",Z$1,1)-1))+1):D116))</f>
        <v>2.5</v>
      </c>
      <c r="AA116">
        <f t="shared" si="18"/>
        <v>86.666666666666657</v>
      </c>
      <c r="AB116">
        <f>IF(ROW($AA116)&lt;=VALUE(LEFT(AA$1,FIND("-",AA$1,1)-1))+VALUE(LEFT(AB$1,FIND("-",AB$1,1)-1)-1),0,AVERAGE(INDEX($AA:$AA,ROW($AA116)-VALUE(LEFT(AB$1,FIND("-",AB$1,1)-1))+1):$AA116))</f>
        <v>84.444444444444414</v>
      </c>
      <c r="AC116">
        <f>IF(ROW($AA116)&lt;=VALUE(LEFT(AA$1,FIND("-",AA$1,1)-1))+VALUE(LEFT(AB$1,FIND("-",AB$1,1)-1)-1)+VALUE(LEFT(AC$1,FIND("-",AC$1,1)-1)-1),0,AVERAGE(INDEX($AB:$AB,ROW($AB116)-VALUE(LEFT(AC$1,FIND("-",AC$1,1)-1))+1):$AB116))</f>
        <v>87.107583774250415</v>
      </c>
      <c r="AE116">
        <f t="shared" si="16"/>
        <v>19519000</v>
      </c>
      <c r="AG116" t="str">
        <f t="shared" si="17"/>
        <v/>
      </c>
    </row>
    <row r="117" spans="1:33" x14ac:dyDescent="0.25">
      <c r="A117" s="6">
        <v>36689</v>
      </c>
      <c r="B117">
        <v>2.9</v>
      </c>
      <c r="C117">
        <v>2.99</v>
      </c>
      <c r="D117">
        <v>2.9</v>
      </c>
      <c r="E117">
        <v>2.94</v>
      </c>
      <c r="F117">
        <v>1.694971</v>
      </c>
      <c r="G117">
        <v>449000</v>
      </c>
      <c r="I117" t="str">
        <f t="shared" si="11"/>
        <v/>
      </c>
      <c r="J117" t="str">
        <f t="shared" si="12"/>
        <v/>
      </c>
      <c r="K117" t="str">
        <f t="shared" si="13"/>
        <v>Overbought Below %D</v>
      </c>
      <c r="M117" s="11" t="str">
        <f t="shared" si="14"/>
        <v/>
      </c>
      <c r="O117">
        <f>IF(ROW($E117)&lt;=VALUE(LEFT(O$1,FIND("-",O$1,1)-1)),0,IF(ROW($E117)=VALUE(LEFT(O$1,FIND("-",O$1,1)-1))+1,AVERAGE(INDEX($E:$E,ROW($E117)-VALUE(LEFT(O$1,FIND("-",O$1,1)-1))):$E117),($E117*(2/(VALUE(LEFT(O$1,FIND("-",O$1,1)-1))+1)))+(O116*(1-(2/(VALUE(LEFT(O$1,FIND("-",O$1,1)-1))+1))))))</f>
        <v>0</v>
      </c>
      <c r="Q117">
        <f>IF(ROW($E117)&lt;=VALUE(LEFT(Q$1,FIND("-",Q$1,1)-1)),0,IF(ROW($E117)=VALUE(LEFT(Q$1,FIND("-",Q$1,1)-1))+1,AVERAGE(INDEX($E:$E,ROW($E117)-VALUE(LEFT(Q$1,FIND("-",Q$1,1)-1))):$E117),($E117*(2/(VALUE(LEFT(Q$1,FIND("-",Q$1,1)-1))+1)))+(Q116*(1-(2/(VALUE(LEFT(Q$1,FIND("-",Q$1,1)-1))+1))))))</f>
        <v>2.8404532965633167</v>
      </c>
      <c r="R117">
        <f>IF(ROW($E117)&lt;=VALUE(LEFT(R$1,FIND("-",R$1,1)-1)),0,IF(ROW($E117)=VALUE(LEFT(R$1,FIND("-",R$1,1)-1))+1,AVERAGE(INDEX($E:$E,ROW($E117)-VALUE(LEFT(R$1,FIND("-",R$1,1)-1))):$E117),($E117*(2/(VALUE(LEFT(R$1,FIND("-",R$1,1)-1))+1)))+(R116*(1-(2/(VALUE(LEFT(R$1,FIND("-",R$1,1)-1))+1))))))</f>
        <v>2.7797114403420471</v>
      </c>
      <c r="S117">
        <f t="shared" si="15"/>
        <v>6.0741856221269597E-2</v>
      </c>
      <c r="T117">
        <f>IF(ROW($E117)&lt;=MAX(VALUE(LEFT(Q$1,FIND("-",Q$1,1)-1)),VALUE(LEFT(R$1,FIND("-",R$1,1)-1)))+VALUE(LEFT(T$1,FIND("-",T$1,1)-1))-1,0,IF(ROW($E117)=MAX(VALUE(LEFT(Q$1,FIND("-",Q$1,1)-1)),VALUE(LEFT(R$1,FIND("-",R$1,1)-1)))+VALUE(LEFT(T$1,FIND("-",T$1,1)-1)),AVERAGE(INDEX($S:$S,ROW(S117)-VALUE(LEFT(T$1,FIND("-",T$1,1)-1))+1):S117),($S117*(2/(VALUE(LEFT(T$1,FIND("-",T$1,1)-1))+1)))+(T116*(1-(2/(VALUE(LEFT(T$1,FIND("-",T$1,1)-1))+1))))))</f>
        <v>4.1149592673346912E-2</v>
      </c>
      <c r="V117">
        <f t="shared" si="10"/>
        <v>4.9999999999999822E-2</v>
      </c>
      <c r="W117">
        <f>IF(ROW($E117)&lt;=VALUE(LEFT(W$1,FIND("-",W$1,1)-1))+1,0,IF(ROW($E116)=VALUE(LEFT(W$1,FIND("-",W$1,1)-1))+1,100-100/(1+ABS((SUMIF(INDEX($V:$V,ROW($V117)-VALUE(LEFT(W$1,FIND("-",W$1,1)-1))+1):$V117,"&gt;0",INDEX($V:$V,ROW($V117)-VALUE(LEFT(W$1,FIND("-",W$1,1)-1))+1):$V117)/COUNTIF(INDEX($V:$V,ROW($V117)-VALUE(LEFT(W$1,FIND("-",W$1,1)-1))+1):$V117,"&gt;0"))/(SUMIF(INDEX($V:$V,ROW($V117)-VALUE(LEFT(W$1,FIND("-",W$1,1)-1))+1):$V117,"&lt;0",INDEX($V:$V,ROW($V117)-VALUE(LEFT(W$1,FIND("-",W$1,1)-1))+1):$V117)/COUNTIF(INDEX($V:$V,ROW($V117)-VALUE(LEFT(W$1,FIND("-",W$1,1)-1))+1):$V117,"&lt;0")))),100-100/(1+ABS((SUMIF(INDEX($V:$V,ROW($V117)-VALUE(LEFT(W$1,FIND("-",W$1,1)-1))+1):$V117,"&gt;0",INDEX($V:$V,ROW($V117)-VALUE(LEFT(W$1,FIND("-",W$1,1)-1))+1):$V117)/VALUE(LEFT(W$1,FIND("-",W$1,1)-1)))/(SUMIF(INDEX($V:$V,ROW($V117)-VALUE(LEFT(W$1,FIND("-",W$1,1)-1))+1):$V117,"&lt;0",INDEX($V:$V,ROW($V117)-VALUE(LEFT(W$1,FIND("-",W$1,1)-1))+1):$V117)/VALUE(LEFT(W$1,FIND("-",W$1,1)-1)))))))</f>
        <v>67.142857142857139</v>
      </c>
      <c r="Y117">
        <f>IF(ROW($E117)&lt;=VALUE(LEFT(Y$1,FIND("-",Y$1,1)-1)),0,MAX(INDEX(C:C,ROW(C117)-VALUE(LEFT(Y$1,FIND("-",Y$1,1)-1))+1):C117))</f>
        <v>2.99</v>
      </c>
      <c r="Z117">
        <f>IF(ROW($E117)&lt;=VALUE(LEFT(Z$1,FIND("-",Z$1,1)-1)),0,MIN(INDEX(D:D,ROW(D117)-VALUE(LEFT(Z$1,FIND("-",Z$1,1)-1))+1):D117))</f>
        <v>2.5</v>
      </c>
      <c r="AA117">
        <f t="shared" si="18"/>
        <v>89.7959183673469</v>
      </c>
      <c r="AB117">
        <f>IF(ROW($AA117)&lt;=VALUE(LEFT(AA$1,FIND("-",AA$1,1)-1))+VALUE(LEFT(AB$1,FIND("-",AB$1,1)-1)-1),0,AVERAGE(INDEX($AA:$AA,ROW($AA117)-VALUE(LEFT(AB$1,FIND("-",AB$1,1)-1))+1):$AA117))</f>
        <v>86.228269085411924</v>
      </c>
      <c r="AC117">
        <f>IF(ROW($AA117)&lt;=VALUE(LEFT(AA$1,FIND("-",AA$1,1)-1))+VALUE(LEFT(AB$1,FIND("-",AB$1,1)-1)-1)+VALUE(LEFT(AC$1,FIND("-",AC$1,1)-1)-1),0,AVERAGE(INDEX($AB:$AB,ROW($AB117)-VALUE(LEFT(AC$1,FIND("-",AC$1,1)-1))+1):$AB117))</f>
        <v>85.77979339884098</v>
      </c>
      <c r="AE117">
        <f t="shared" si="16"/>
        <v>19968000</v>
      </c>
      <c r="AG117" t="str">
        <f t="shared" si="17"/>
        <v/>
      </c>
    </row>
    <row r="118" spans="1:33" x14ac:dyDescent="0.25">
      <c r="A118" s="6">
        <v>36690</v>
      </c>
      <c r="B118">
        <v>2.93</v>
      </c>
      <c r="C118">
        <v>3.02</v>
      </c>
      <c r="D118">
        <v>2.93</v>
      </c>
      <c r="E118">
        <v>2.94</v>
      </c>
      <c r="F118">
        <v>1.694971</v>
      </c>
      <c r="G118">
        <v>550000</v>
      </c>
      <c r="I118" t="str">
        <f t="shared" si="11"/>
        <v/>
      </c>
      <c r="J118" t="str">
        <f t="shared" si="12"/>
        <v>Overbought</v>
      </c>
      <c r="K118" t="str">
        <f t="shared" si="13"/>
        <v>Overbought Below %D</v>
      </c>
      <c r="M118" s="11" t="str">
        <f t="shared" si="14"/>
        <v/>
      </c>
      <c r="O118">
        <f>IF(ROW($E118)&lt;=VALUE(LEFT(O$1,FIND("-",O$1,1)-1)),0,IF(ROW($E118)=VALUE(LEFT(O$1,FIND("-",O$1,1)-1))+1,AVERAGE(INDEX($E:$E,ROW($E118)-VALUE(LEFT(O$1,FIND("-",O$1,1)-1))):$E118),($E118*(2/(VALUE(LEFT(O$1,FIND("-",O$1,1)-1))+1)))+(O117*(1-(2/(VALUE(LEFT(O$1,FIND("-",O$1,1)-1))+1))))))</f>
        <v>0</v>
      </c>
      <c r="Q118">
        <f>IF(ROW($E118)&lt;=VALUE(LEFT(Q$1,FIND("-",Q$1,1)-1)),0,IF(ROW($E118)=VALUE(LEFT(Q$1,FIND("-",Q$1,1)-1))+1,AVERAGE(INDEX($E:$E,ROW($E118)-VALUE(LEFT(Q$1,FIND("-",Q$1,1)-1))):$E118),($E118*(2/(VALUE(LEFT(Q$1,FIND("-",Q$1,1)-1))+1)))+(Q117*(1-(2/(VALUE(LEFT(Q$1,FIND("-",Q$1,1)-1))+1))))))</f>
        <v>2.8557681740151142</v>
      </c>
      <c r="R118">
        <f>IF(ROW($E118)&lt;=VALUE(LEFT(R$1,FIND("-",R$1,1)-1)),0,IF(ROW($E118)=VALUE(LEFT(R$1,FIND("-",R$1,1)-1))+1,AVERAGE(INDEX($E:$E,ROW($E118)-VALUE(LEFT(R$1,FIND("-",R$1,1)-1))):$E118),($E118*(2/(VALUE(LEFT(R$1,FIND("-",R$1,1)-1))+1)))+(R117*(1-(2/(VALUE(LEFT(R$1,FIND("-",R$1,1)-1))+1))))))</f>
        <v>2.7915846669833768</v>
      </c>
      <c r="S118">
        <f t="shared" si="15"/>
        <v>6.4183507031737363E-2</v>
      </c>
      <c r="T118">
        <f>IF(ROW($E118)&lt;=MAX(VALUE(LEFT(Q$1,FIND("-",Q$1,1)-1)),VALUE(LEFT(R$1,FIND("-",R$1,1)-1)))+VALUE(LEFT(T$1,FIND("-",T$1,1)-1))-1,0,IF(ROW($E118)=MAX(VALUE(LEFT(Q$1,FIND("-",Q$1,1)-1)),VALUE(LEFT(R$1,FIND("-",R$1,1)-1)))+VALUE(LEFT(T$1,FIND("-",T$1,1)-1)),AVERAGE(INDEX($S:$S,ROW(S118)-VALUE(LEFT(T$1,FIND("-",T$1,1)-1))+1):S118),($S118*(2/(VALUE(LEFT(T$1,FIND("-",T$1,1)-1))+1)))+(T117*(1-(2/(VALUE(LEFT(T$1,FIND("-",T$1,1)-1))+1))))))</f>
        <v>4.5756375545025006E-2</v>
      </c>
      <c r="V118">
        <f t="shared" si="10"/>
        <v>0</v>
      </c>
      <c r="W118">
        <f>IF(ROW($E118)&lt;=VALUE(LEFT(W$1,FIND("-",W$1,1)-1))+1,0,IF(ROW($E117)=VALUE(LEFT(W$1,FIND("-",W$1,1)-1))+1,100-100/(1+ABS((SUMIF(INDEX($V:$V,ROW($V118)-VALUE(LEFT(W$1,FIND("-",W$1,1)-1))+1):$V118,"&gt;0",INDEX($V:$V,ROW($V118)-VALUE(LEFT(W$1,FIND("-",W$1,1)-1))+1):$V118)/COUNTIF(INDEX($V:$V,ROW($V118)-VALUE(LEFT(W$1,FIND("-",W$1,1)-1))+1):$V118,"&gt;0"))/(SUMIF(INDEX($V:$V,ROW($V118)-VALUE(LEFT(W$1,FIND("-",W$1,1)-1))+1):$V118,"&lt;0",INDEX($V:$V,ROW($V118)-VALUE(LEFT(W$1,FIND("-",W$1,1)-1))+1):$V118)/COUNTIF(INDEX($V:$V,ROW($V118)-VALUE(LEFT(W$1,FIND("-",W$1,1)-1))+1):$V118,"&lt;0")))),100-100/(1+ABS((SUMIF(INDEX($V:$V,ROW($V118)-VALUE(LEFT(W$1,FIND("-",W$1,1)-1))+1):$V118,"&gt;0",INDEX($V:$V,ROW($V118)-VALUE(LEFT(W$1,FIND("-",W$1,1)-1))+1):$V118)/VALUE(LEFT(W$1,FIND("-",W$1,1)-1)))/(SUMIF(INDEX($V:$V,ROW($V118)-VALUE(LEFT(W$1,FIND("-",W$1,1)-1))+1):$V118,"&lt;0",INDEX($V:$V,ROW($V118)-VALUE(LEFT(W$1,FIND("-",W$1,1)-1))+1):$V118)/VALUE(LEFT(W$1,FIND("-",W$1,1)-1)))))))</f>
        <v>77.049180327868882</v>
      </c>
      <c r="Y118">
        <f>IF(ROW($E118)&lt;=VALUE(LEFT(Y$1,FIND("-",Y$1,1)-1)),0,MAX(INDEX(C:C,ROW(C118)-VALUE(LEFT(Y$1,FIND("-",Y$1,1)-1))+1):C118))</f>
        <v>3.02</v>
      </c>
      <c r="Z118">
        <f>IF(ROW($E118)&lt;=VALUE(LEFT(Z$1,FIND("-",Z$1,1)-1)),0,MIN(INDEX(D:D,ROW(D118)-VALUE(LEFT(Z$1,FIND("-",Z$1,1)-1))+1):D118))</f>
        <v>2.5</v>
      </c>
      <c r="AA118">
        <f t="shared" si="18"/>
        <v>84.615384615384599</v>
      </c>
      <c r="AB118">
        <f>IF(ROW($AA118)&lt;=VALUE(LEFT(AA$1,FIND("-",AA$1,1)-1))+VALUE(LEFT(AB$1,FIND("-",AB$1,1)-1)-1),0,AVERAGE(INDEX($AA:$AA,ROW($AA118)-VALUE(LEFT(AB$1,FIND("-",AB$1,1)-1))+1):$AA118))</f>
        <v>87.025989883132709</v>
      </c>
      <c r="AC118">
        <f>IF(ROW($AA118)&lt;=VALUE(LEFT(AA$1,FIND("-",AA$1,1)-1))+VALUE(LEFT(AB$1,FIND("-",AB$1,1)-1)-1)+VALUE(LEFT(AC$1,FIND("-",AC$1,1)-1)-1),0,AVERAGE(INDEX($AB:$AB,ROW($AB118)-VALUE(LEFT(AC$1,FIND("-",AC$1,1)-1))+1):$AB118))</f>
        <v>85.899567804329692</v>
      </c>
      <c r="AE118">
        <f t="shared" si="16"/>
        <v>19968000</v>
      </c>
      <c r="AG118" t="str">
        <f t="shared" si="17"/>
        <v/>
      </c>
    </row>
    <row r="119" spans="1:33" x14ac:dyDescent="0.25">
      <c r="A119" s="6">
        <v>36691</v>
      </c>
      <c r="B119">
        <v>2.95</v>
      </c>
      <c r="C119">
        <v>2.99</v>
      </c>
      <c r="D119">
        <v>2.93</v>
      </c>
      <c r="E119">
        <v>2.97</v>
      </c>
      <c r="F119">
        <v>1.712267</v>
      </c>
      <c r="G119">
        <v>287000</v>
      </c>
      <c r="I119" t="str">
        <f t="shared" si="11"/>
        <v/>
      </c>
      <c r="J119" t="str">
        <f t="shared" si="12"/>
        <v>Overbought</v>
      </c>
      <c r="K119" t="str">
        <f t="shared" si="13"/>
        <v>Overbought Below %D</v>
      </c>
      <c r="M119" s="11" t="str">
        <f t="shared" si="14"/>
        <v/>
      </c>
      <c r="O119">
        <f>IF(ROW($E119)&lt;=VALUE(LEFT(O$1,FIND("-",O$1,1)-1)),0,IF(ROW($E119)=VALUE(LEFT(O$1,FIND("-",O$1,1)-1))+1,AVERAGE(INDEX($E:$E,ROW($E119)-VALUE(LEFT(O$1,FIND("-",O$1,1)-1))):$E119),($E119*(2/(VALUE(LEFT(O$1,FIND("-",O$1,1)-1))+1)))+(O118*(1-(2/(VALUE(LEFT(O$1,FIND("-",O$1,1)-1))+1))))))</f>
        <v>0</v>
      </c>
      <c r="Q119">
        <f>IF(ROW($E119)&lt;=VALUE(LEFT(Q$1,FIND("-",Q$1,1)-1)),0,IF(ROW($E119)=VALUE(LEFT(Q$1,FIND("-",Q$1,1)-1))+1,AVERAGE(INDEX($E:$E,ROW($E119)-VALUE(LEFT(Q$1,FIND("-",Q$1,1)-1))):$E119),($E119*(2/(VALUE(LEFT(Q$1,FIND("-",Q$1,1)-1))+1)))+(Q118*(1-(2/(VALUE(LEFT(Q$1,FIND("-",Q$1,1)-1))+1))))))</f>
        <v>2.8733423010897119</v>
      </c>
      <c r="R119">
        <f>IF(ROW($E119)&lt;=VALUE(LEFT(R$1,FIND("-",R$1,1)-1)),0,IF(ROW($E119)=VALUE(LEFT(R$1,FIND("-",R$1,1)-1))+1,AVERAGE(INDEX($E:$E,ROW($E119)-VALUE(LEFT(R$1,FIND("-",R$1,1)-1))):$E119),($E119*(2/(VALUE(LEFT(R$1,FIND("-",R$1,1)-1))+1)))+(R118*(1-(2/(VALUE(LEFT(R$1,FIND("-",R$1,1)-1))+1))))))</f>
        <v>2.8048006175772011</v>
      </c>
      <c r="S119">
        <f t="shared" si="15"/>
        <v>6.8541683512510776E-2</v>
      </c>
      <c r="T119">
        <f>IF(ROW($E119)&lt;=MAX(VALUE(LEFT(Q$1,FIND("-",Q$1,1)-1)),VALUE(LEFT(R$1,FIND("-",R$1,1)-1)))+VALUE(LEFT(T$1,FIND("-",T$1,1)-1))-1,0,IF(ROW($E119)=MAX(VALUE(LEFT(Q$1,FIND("-",Q$1,1)-1)),VALUE(LEFT(R$1,FIND("-",R$1,1)-1)))+VALUE(LEFT(T$1,FIND("-",T$1,1)-1)),AVERAGE(INDEX($S:$S,ROW(S119)-VALUE(LEFT(T$1,FIND("-",T$1,1)-1))+1):S119),($S119*(2/(VALUE(LEFT(T$1,FIND("-",T$1,1)-1))+1)))+(T118*(1-(2/(VALUE(LEFT(T$1,FIND("-",T$1,1)-1))+1))))))</f>
        <v>5.0313437138522162E-2</v>
      </c>
      <c r="V119">
        <f t="shared" si="10"/>
        <v>3.0000000000000249E-2</v>
      </c>
      <c r="W119">
        <f>IF(ROW($E119)&lt;=VALUE(LEFT(W$1,FIND("-",W$1,1)-1))+1,0,IF(ROW($E118)=VALUE(LEFT(W$1,FIND("-",W$1,1)-1))+1,100-100/(1+ABS((SUMIF(INDEX($V:$V,ROW($V119)-VALUE(LEFT(W$1,FIND("-",W$1,1)-1))+1):$V119,"&gt;0",INDEX($V:$V,ROW($V119)-VALUE(LEFT(W$1,FIND("-",W$1,1)-1))+1):$V119)/COUNTIF(INDEX($V:$V,ROW($V119)-VALUE(LEFT(W$1,FIND("-",W$1,1)-1))+1):$V119,"&gt;0"))/(SUMIF(INDEX($V:$V,ROW($V119)-VALUE(LEFT(W$1,FIND("-",W$1,1)-1))+1):$V119,"&lt;0",INDEX($V:$V,ROW($V119)-VALUE(LEFT(W$1,FIND("-",W$1,1)-1))+1):$V119)/COUNTIF(INDEX($V:$V,ROW($V119)-VALUE(LEFT(W$1,FIND("-",W$1,1)-1))+1):$V119,"&lt;0")))),100-100/(1+ABS((SUMIF(INDEX($V:$V,ROW($V119)-VALUE(LEFT(W$1,FIND("-",W$1,1)-1))+1):$V119,"&gt;0",INDEX($V:$V,ROW($V119)-VALUE(LEFT(W$1,FIND("-",W$1,1)-1))+1):$V119)/VALUE(LEFT(W$1,FIND("-",W$1,1)-1)))/(SUMIF(INDEX($V:$V,ROW($V119)-VALUE(LEFT(W$1,FIND("-",W$1,1)-1))+1):$V119,"&lt;0",INDEX($V:$V,ROW($V119)-VALUE(LEFT(W$1,FIND("-",W$1,1)-1))+1):$V119)/VALUE(LEFT(W$1,FIND("-",W$1,1)-1)))))))</f>
        <v>86.206896551724199</v>
      </c>
      <c r="Y119">
        <f>IF(ROW($E119)&lt;=VALUE(LEFT(Y$1,FIND("-",Y$1,1)-1)),0,MAX(INDEX(C:C,ROW(C119)-VALUE(LEFT(Y$1,FIND("-",Y$1,1)-1))+1):C119))</f>
        <v>3.02</v>
      </c>
      <c r="Z119">
        <f>IF(ROW($E119)&lt;=VALUE(LEFT(Z$1,FIND("-",Z$1,1)-1)),0,MIN(INDEX(D:D,ROW(D119)-VALUE(LEFT(Z$1,FIND("-",Z$1,1)-1))+1):D119))</f>
        <v>2.5</v>
      </c>
      <c r="AA119">
        <f t="shared" si="18"/>
        <v>90.384615384615415</v>
      </c>
      <c r="AB119">
        <f>IF(ROW($AA119)&lt;=VALUE(LEFT(AA$1,FIND("-",AA$1,1)-1))+VALUE(LEFT(AB$1,FIND("-",AB$1,1)-1)-1),0,AVERAGE(INDEX($AA:$AA,ROW($AA119)-VALUE(LEFT(AB$1,FIND("-",AB$1,1)-1))+1):$AA119))</f>
        <v>88.265306122448976</v>
      </c>
      <c r="AC119">
        <f>IF(ROW($AA119)&lt;=VALUE(LEFT(AA$1,FIND("-",AA$1,1)-1))+VALUE(LEFT(AB$1,FIND("-",AB$1,1)-1)-1)+VALUE(LEFT(AC$1,FIND("-",AC$1,1)-1)-1),0,AVERAGE(INDEX($AB:$AB,ROW($AB119)-VALUE(LEFT(AC$1,FIND("-",AC$1,1)-1))+1):$AB119))</f>
        <v>87.173188363664551</v>
      </c>
      <c r="AE119">
        <f t="shared" si="16"/>
        <v>20255000</v>
      </c>
      <c r="AG119" t="str">
        <f t="shared" si="17"/>
        <v/>
      </c>
    </row>
    <row r="120" spans="1:33" x14ac:dyDescent="0.25">
      <c r="A120" s="6">
        <v>36692</v>
      </c>
      <c r="B120">
        <v>2.97</v>
      </c>
      <c r="C120">
        <v>2.97</v>
      </c>
      <c r="D120">
        <v>2.97</v>
      </c>
      <c r="E120">
        <v>2.97</v>
      </c>
      <c r="F120">
        <v>1.712267</v>
      </c>
      <c r="G120">
        <v>0</v>
      </c>
      <c r="I120" t="str">
        <f t="shared" si="11"/>
        <v/>
      </c>
      <c r="J120" t="str">
        <f t="shared" si="12"/>
        <v>Overbought</v>
      </c>
      <c r="K120" t="str">
        <f t="shared" si="13"/>
        <v>Overbought Below %D</v>
      </c>
      <c r="M120" s="11" t="str">
        <f t="shared" si="14"/>
        <v/>
      </c>
      <c r="O120">
        <f>IF(ROW($E120)&lt;=VALUE(LEFT(O$1,FIND("-",O$1,1)-1)),0,IF(ROW($E120)=VALUE(LEFT(O$1,FIND("-",O$1,1)-1))+1,AVERAGE(INDEX($E:$E,ROW($E120)-VALUE(LEFT(O$1,FIND("-",O$1,1)-1))):$E120),($E120*(2/(VALUE(LEFT(O$1,FIND("-",O$1,1)-1))+1)))+(O119*(1-(2/(VALUE(LEFT(O$1,FIND("-",O$1,1)-1))+1))))))</f>
        <v>0</v>
      </c>
      <c r="Q120">
        <f>IF(ROW($E120)&lt;=VALUE(LEFT(Q$1,FIND("-",Q$1,1)-1)),0,IF(ROW($E120)=VALUE(LEFT(Q$1,FIND("-",Q$1,1)-1))+1,AVERAGE(INDEX($E:$E,ROW($E120)-VALUE(LEFT(Q$1,FIND("-",Q$1,1)-1))):$E120),($E120*(2/(VALUE(LEFT(Q$1,FIND("-",Q$1,1)-1))+1)))+(Q119*(1-(2/(VALUE(LEFT(Q$1,FIND("-",Q$1,1)-1))+1))))))</f>
        <v>2.8882127163066795</v>
      </c>
      <c r="R120">
        <f>IF(ROW($E120)&lt;=VALUE(LEFT(R$1,FIND("-",R$1,1)-1)),0,IF(ROW($E120)=VALUE(LEFT(R$1,FIND("-",R$1,1)-1))+1,AVERAGE(INDEX($E:$E,ROW($E120)-VALUE(LEFT(R$1,FIND("-",R$1,1)-1))):$E120),($E120*(2/(VALUE(LEFT(R$1,FIND("-",R$1,1)-1))+1)))+(R119*(1-(2/(VALUE(LEFT(R$1,FIND("-",R$1,1)-1))+1))))))</f>
        <v>2.8170376088677789</v>
      </c>
      <c r="S120">
        <f t="shared" si="15"/>
        <v>7.1175107438900653E-2</v>
      </c>
      <c r="T120">
        <f>IF(ROW($E120)&lt;=MAX(VALUE(LEFT(Q$1,FIND("-",Q$1,1)-1)),VALUE(LEFT(R$1,FIND("-",R$1,1)-1)))+VALUE(LEFT(T$1,FIND("-",T$1,1)-1))-1,0,IF(ROW($E120)=MAX(VALUE(LEFT(Q$1,FIND("-",Q$1,1)-1)),VALUE(LEFT(R$1,FIND("-",R$1,1)-1)))+VALUE(LEFT(T$1,FIND("-",T$1,1)-1)),AVERAGE(INDEX($S:$S,ROW(S120)-VALUE(LEFT(T$1,FIND("-",T$1,1)-1))+1):S120),($S120*(2/(VALUE(LEFT(T$1,FIND("-",T$1,1)-1))+1)))+(T119*(1-(2/(VALUE(LEFT(T$1,FIND("-",T$1,1)-1))+1))))))</f>
        <v>5.4485771198597863E-2</v>
      </c>
      <c r="V120">
        <f t="shared" si="10"/>
        <v>0</v>
      </c>
      <c r="W120">
        <f>IF(ROW($E120)&lt;=VALUE(LEFT(W$1,FIND("-",W$1,1)-1))+1,0,IF(ROW($E119)=VALUE(LEFT(W$1,FIND("-",W$1,1)-1))+1,100-100/(1+ABS((SUMIF(INDEX($V:$V,ROW($V120)-VALUE(LEFT(W$1,FIND("-",W$1,1)-1))+1):$V120,"&gt;0",INDEX($V:$V,ROW($V120)-VALUE(LEFT(W$1,FIND("-",W$1,1)-1))+1):$V120)/COUNTIF(INDEX($V:$V,ROW($V120)-VALUE(LEFT(W$1,FIND("-",W$1,1)-1))+1):$V120,"&gt;0"))/(SUMIF(INDEX($V:$V,ROW($V120)-VALUE(LEFT(W$1,FIND("-",W$1,1)-1))+1):$V120,"&lt;0",INDEX($V:$V,ROW($V120)-VALUE(LEFT(W$1,FIND("-",W$1,1)-1))+1):$V120)/COUNTIF(INDEX($V:$V,ROW($V120)-VALUE(LEFT(W$1,FIND("-",W$1,1)-1))+1):$V120,"&lt;0")))),100-100/(1+ABS((SUMIF(INDEX($V:$V,ROW($V120)-VALUE(LEFT(W$1,FIND("-",W$1,1)-1))+1):$V120,"&gt;0",INDEX($V:$V,ROW($V120)-VALUE(LEFT(W$1,FIND("-",W$1,1)-1))+1):$V120)/VALUE(LEFT(W$1,FIND("-",W$1,1)-1)))/(SUMIF(INDEX($V:$V,ROW($V120)-VALUE(LEFT(W$1,FIND("-",W$1,1)-1))+1):$V120,"&lt;0",INDEX($V:$V,ROW($V120)-VALUE(LEFT(W$1,FIND("-",W$1,1)-1))+1):$V120)/VALUE(LEFT(W$1,FIND("-",W$1,1)-1)))))))</f>
        <v>85.96491228070181</v>
      </c>
      <c r="Y120">
        <f>IF(ROW($E120)&lt;=VALUE(LEFT(Y$1,FIND("-",Y$1,1)-1)),0,MAX(INDEX(C:C,ROW(C120)-VALUE(LEFT(Y$1,FIND("-",Y$1,1)-1))+1):C120))</f>
        <v>3.02</v>
      </c>
      <c r="Z120">
        <f>IF(ROW($E120)&lt;=VALUE(LEFT(Z$1,FIND("-",Z$1,1)-1)),0,MIN(INDEX(D:D,ROW(D120)-VALUE(LEFT(Z$1,FIND("-",Z$1,1)-1))+1):D120))</f>
        <v>2.6</v>
      </c>
      <c r="AA120">
        <f t="shared" si="18"/>
        <v>88.09523809523813</v>
      </c>
      <c r="AB120">
        <f>IF(ROW($AA120)&lt;=VALUE(LEFT(AA$1,FIND("-",AA$1,1)-1))+VALUE(LEFT(AB$1,FIND("-",AB$1,1)-1)-1),0,AVERAGE(INDEX($AA:$AA,ROW($AA120)-VALUE(LEFT(AB$1,FIND("-",AB$1,1)-1))+1):$AA120))</f>
        <v>87.69841269841271</v>
      </c>
      <c r="AC120">
        <f>IF(ROW($AA120)&lt;=VALUE(LEFT(AA$1,FIND("-",AA$1,1)-1))+VALUE(LEFT(AB$1,FIND("-",AB$1,1)-1)-1)+VALUE(LEFT(AC$1,FIND("-",AC$1,1)-1)-1),0,AVERAGE(INDEX($AB:$AB,ROW($AB120)-VALUE(LEFT(AC$1,FIND("-",AC$1,1)-1))+1):$AB120))</f>
        <v>87.663236234664794</v>
      </c>
      <c r="AE120">
        <f t="shared" si="16"/>
        <v>20255000</v>
      </c>
      <c r="AG120" t="str">
        <f t="shared" si="17"/>
        <v/>
      </c>
    </row>
    <row r="121" spans="1:33" x14ac:dyDescent="0.25">
      <c r="A121" s="6">
        <v>36693</v>
      </c>
      <c r="B121">
        <v>2.96</v>
      </c>
      <c r="C121">
        <v>2.96</v>
      </c>
      <c r="D121">
        <v>2.85</v>
      </c>
      <c r="E121">
        <v>2.87</v>
      </c>
      <c r="F121">
        <v>1.6546149999999999</v>
      </c>
      <c r="G121">
        <v>483000</v>
      </c>
      <c r="I121" t="str">
        <f t="shared" si="11"/>
        <v/>
      </c>
      <c r="J121" t="str">
        <f t="shared" si="12"/>
        <v/>
      </c>
      <c r="K121" t="str">
        <f t="shared" si="13"/>
        <v>Overbought Above %D</v>
      </c>
      <c r="M121" s="11" t="str">
        <f t="shared" si="14"/>
        <v/>
      </c>
      <c r="O121">
        <f>IF(ROW($E121)&lt;=VALUE(LEFT(O$1,FIND("-",O$1,1)-1)),0,IF(ROW($E121)=VALUE(LEFT(O$1,FIND("-",O$1,1)-1))+1,AVERAGE(INDEX($E:$E,ROW($E121)-VALUE(LEFT(O$1,FIND("-",O$1,1)-1))):$E121),($E121*(2/(VALUE(LEFT(O$1,FIND("-",O$1,1)-1))+1)))+(O120*(1-(2/(VALUE(LEFT(O$1,FIND("-",O$1,1)-1))+1))))))</f>
        <v>0</v>
      </c>
      <c r="Q121">
        <f>IF(ROW($E121)&lt;=VALUE(LEFT(Q$1,FIND("-",Q$1,1)-1)),0,IF(ROW($E121)=VALUE(LEFT(Q$1,FIND("-",Q$1,1)-1))+1,AVERAGE(INDEX($E:$E,ROW($E121)-VALUE(LEFT(Q$1,FIND("-",Q$1,1)-1))):$E121),($E121*(2/(VALUE(LEFT(Q$1,FIND("-",Q$1,1)-1))+1)))+(Q120*(1-(2/(VALUE(LEFT(Q$1,FIND("-",Q$1,1)-1))+1))))))</f>
        <v>2.8854107599518057</v>
      </c>
      <c r="R121">
        <f>IF(ROW($E121)&lt;=VALUE(LEFT(R$1,FIND("-",R$1,1)-1)),0,IF(ROW($E121)=VALUE(LEFT(R$1,FIND("-",R$1,1)-1))+1,AVERAGE(INDEX($E:$E,ROW($E121)-VALUE(LEFT(R$1,FIND("-",R$1,1)-1))):$E121),($E121*(2/(VALUE(LEFT(R$1,FIND("-",R$1,1)-1))+1)))+(R120*(1-(2/(VALUE(LEFT(R$1,FIND("-",R$1,1)-1))+1))))))</f>
        <v>2.8209607489516473</v>
      </c>
      <c r="S121">
        <f t="shared" si="15"/>
        <v>6.4450011000158458E-2</v>
      </c>
      <c r="T121">
        <f>IF(ROW($E121)&lt;=MAX(VALUE(LEFT(Q$1,FIND("-",Q$1,1)-1)),VALUE(LEFT(R$1,FIND("-",R$1,1)-1)))+VALUE(LEFT(T$1,FIND("-",T$1,1)-1))-1,0,IF(ROW($E121)=MAX(VALUE(LEFT(Q$1,FIND("-",Q$1,1)-1)),VALUE(LEFT(R$1,FIND("-",R$1,1)-1)))+VALUE(LEFT(T$1,FIND("-",T$1,1)-1)),AVERAGE(INDEX($S:$S,ROW(S121)-VALUE(LEFT(T$1,FIND("-",T$1,1)-1))+1):S121),($S121*(2/(VALUE(LEFT(T$1,FIND("-",T$1,1)-1))+1)))+(T120*(1-(2/(VALUE(LEFT(T$1,FIND("-",T$1,1)-1))+1))))))</f>
        <v>5.6478619158909983E-2</v>
      </c>
      <c r="V121">
        <f t="shared" si="10"/>
        <v>-0.10000000000000009</v>
      </c>
      <c r="W121">
        <f>IF(ROW($E121)&lt;=VALUE(LEFT(W$1,FIND("-",W$1,1)-1))+1,0,IF(ROW($E120)=VALUE(LEFT(W$1,FIND("-",W$1,1)-1))+1,100-100/(1+ABS((SUMIF(INDEX($V:$V,ROW($V121)-VALUE(LEFT(W$1,FIND("-",W$1,1)-1))+1):$V121,"&gt;0",INDEX($V:$V,ROW($V121)-VALUE(LEFT(W$1,FIND("-",W$1,1)-1))+1):$V121)/COUNTIF(INDEX($V:$V,ROW($V121)-VALUE(LEFT(W$1,FIND("-",W$1,1)-1))+1):$V121,"&gt;0"))/(SUMIF(INDEX($V:$V,ROW($V121)-VALUE(LEFT(W$1,FIND("-",W$1,1)-1))+1):$V121,"&lt;0",INDEX($V:$V,ROW($V121)-VALUE(LEFT(W$1,FIND("-",W$1,1)-1))+1):$V121)/COUNTIF(INDEX($V:$V,ROW($V121)-VALUE(LEFT(W$1,FIND("-",W$1,1)-1))+1):$V121,"&lt;0")))),100-100/(1+ABS((SUMIF(INDEX($V:$V,ROW($V121)-VALUE(LEFT(W$1,FIND("-",W$1,1)-1))+1):$V121,"&gt;0",INDEX($V:$V,ROW($V121)-VALUE(LEFT(W$1,FIND("-",W$1,1)-1))+1):$V121)/VALUE(LEFT(W$1,FIND("-",W$1,1)-1)))/(SUMIF(INDEX($V:$V,ROW($V121)-VALUE(LEFT(W$1,FIND("-",W$1,1)-1))+1):$V121,"&lt;0",INDEX($V:$V,ROW($V121)-VALUE(LEFT(W$1,FIND("-",W$1,1)-1))+1):$V121)/VALUE(LEFT(W$1,FIND("-",W$1,1)-1)))))))</f>
        <v>59.090909090909108</v>
      </c>
      <c r="Y121">
        <f>IF(ROW($E121)&lt;=VALUE(LEFT(Y$1,FIND("-",Y$1,1)-1)),0,MAX(INDEX(C:C,ROW(C121)-VALUE(LEFT(Y$1,FIND("-",Y$1,1)-1))+1):C121))</f>
        <v>3.02</v>
      </c>
      <c r="Z121">
        <f>IF(ROW($E121)&lt;=VALUE(LEFT(Z$1,FIND("-",Z$1,1)-1)),0,MIN(INDEX(D:D,ROW(D121)-VALUE(LEFT(Z$1,FIND("-",Z$1,1)-1))+1):D121))</f>
        <v>2.78</v>
      </c>
      <c r="AA121">
        <f t="shared" si="18"/>
        <v>37.500000000000092</v>
      </c>
      <c r="AB121">
        <f>IF(ROW($AA121)&lt;=VALUE(LEFT(AA$1,FIND("-",AA$1,1)-1))+VALUE(LEFT(AB$1,FIND("-",AB$1,1)-1)-1),0,AVERAGE(INDEX($AA:$AA,ROW($AA121)-VALUE(LEFT(AB$1,FIND("-",AB$1,1)-1))+1):$AA121))</f>
        <v>71.993284493284548</v>
      </c>
      <c r="AC121">
        <f>IF(ROW($AA121)&lt;=VALUE(LEFT(AA$1,FIND("-",AA$1,1)-1))+VALUE(LEFT(AB$1,FIND("-",AB$1,1)-1)-1)+VALUE(LEFT(AC$1,FIND("-",AC$1,1)-1)-1),0,AVERAGE(INDEX($AB:$AB,ROW($AB121)-VALUE(LEFT(AC$1,FIND("-",AC$1,1)-1))+1):$AB121))</f>
        <v>82.65233443804874</v>
      </c>
      <c r="AE121">
        <f t="shared" si="16"/>
        <v>19772000</v>
      </c>
      <c r="AG121" t="str">
        <f t="shared" si="17"/>
        <v/>
      </c>
    </row>
    <row r="122" spans="1:33" x14ac:dyDescent="0.25">
      <c r="A122" s="6">
        <v>36696</v>
      </c>
      <c r="B122">
        <v>2.85</v>
      </c>
      <c r="C122">
        <v>2.87</v>
      </c>
      <c r="D122">
        <v>2.79</v>
      </c>
      <c r="E122">
        <v>2.81</v>
      </c>
      <c r="F122">
        <v>1.620023</v>
      </c>
      <c r="G122">
        <v>672000</v>
      </c>
      <c r="I122" t="str">
        <f t="shared" si="11"/>
        <v>Bearish</v>
      </c>
      <c r="J122" t="str">
        <f t="shared" si="12"/>
        <v/>
      </c>
      <c r="K122" t="str">
        <f t="shared" si="13"/>
        <v>Sell</v>
      </c>
      <c r="M122" s="11" t="str">
        <f t="shared" si="14"/>
        <v>Sell</v>
      </c>
      <c r="O122">
        <f>IF(ROW($E122)&lt;=VALUE(LEFT(O$1,FIND("-",O$1,1)-1)),0,IF(ROW($E122)=VALUE(LEFT(O$1,FIND("-",O$1,1)-1))+1,AVERAGE(INDEX($E:$E,ROW($E122)-VALUE(LEFT(O$1,FIND("-",O$1,1)-1))):$E122),($E122*(2/(VALUE(LEFT(O$1,FIND("-",O$1,1)-1))+1)))+(O121*(1-(2/(VALUE(LEFT(O$1,FIND("-",O$1,1)-1))+1))))))</f>
        <v>0</v>
      </c>
      <c r="Q122">
        <f>IF(ROW($E122)&lt;=VALUE(LEFT(Q$1,FIND("-",Q$1,1)-1)),0,IF(ROW($E122)=VALUE(LEFT(Q$1,FIND("-",Q$1,1)-1))+1,AVERAGE(INDEX($E:$E,ROW($E122)-VALUE(LEFT(Q$1,FIND("-",Q$1,1)-1))):$E122),($E122*(2/(VALUE(LEFT(Q$1,FIND("-",Q$1,1)-1))+1)))+(Q121*(1-(2/(VALUE(LEFT(Q$1,FIND("-",Q$1,1)-1))+1))))))</f>
        <v>2.8738091045746046</v>
      </c>
      <c r="R122">
        <f>IF(ROW($E122)&lt;=VALUE(LEFT(R$1,FIND("-",R$1,1)-1)),0,IF(ROW($E122)=VALUE(LEFT(R$1,FIND("-",R$1,1)-1))+1,AVERAGE(INDEX($E:$E,ROW($E122)-VALUE(LEFT(R$1,FIND("-",R$1,1)-1))):$E122),($E122*(2/(VALUE(LEFT(R$1,FIND("-",R$1,1)-1))+1)))+(R121*(1-(2/(VALUE(LEFT(R$1,FIND("-",R$1,1)-1))+1))))))</f>
        <v>2.8201488416218954</v>
      </c>
      <c r="S122">
        <f t="shared" si="15"/>
        <v>5.3660262952709203E-2</v>
      </c>
      <c r="T122">
        <f>IF(ROW($E122)&lt;=MAX(VALUE(LEFT(Q$1,FIND("-",Q$1,1)-1)),VALUE(LEFT(R$1,FIND("-",R$1,1)-1)))+VALUE(LEFT(T$1,FIND("-",T$1,1)-1))-1,0,IF(ROW($E122)=MAX(VALUE(LEFT(Q$1,FIND("-",Q$1,1)-1)),VALUE(LEFT(R$1,FIND("-",R$1,1)-1)))+VALUE(LEFT(T$1,FIND("-",T$1,1)-1)),AVERAGE(INDEX($S:$S,ROW(S122)-VALUE(LEFT(T$1,FIND("-",T$1,1)-1))+1):S122),($S122*(2/(VALUE(LEFT(T$1,FIND("-",T$1,1)-1))+1)))+(T121*(1-(2/(VALUE(LEFT(T$1,FIND("-",T$1,1)-1))+1))))))</f>
        <v>5.5914947917669836E-2</v>
      </c>
      <c r="V122">
        <f t="shared" si="10"/>
        <v>-6.0000000000000053E-2</v>
      </c>
      <c r="W122">
        <f>IF(ROW($E122)&lt;=VALUE(LEFT(W$1,FIND("-",W$1,1)-1))+1,0,IF(ROW($E121)=VALUE(LEFT(W$1,FIND("-",W$1,1)-1))+1,100-100/(1+ABS((SUMIF(INDEX($V:$V,ROW($V122)-VALUE(LEFT(W$1,FIND("-",W$1,1)-1))+1):$V122,"&gt;0",INDEX($V:$V,ROW($V122)-VALUE(LEFT(W$1,FIND("-",W$1,1)-1))+1):$V122)/COUNTIF(INDEX($V:$V,ROW($V122)-VALUE(LEFT(W$1,FIND("-",W$1,1)-1))+1):$V122,"&gt;0"))/(SUMIF(INDEX($V:$V,ROW($V122)-VALUE(LEFT(W$1,FIND("-",W$1,1)-1))+1):$V122,"&lt;0",INDEX($V:$V,ROW($V122)-VALUE(LEFT(W$1,FIND("-",W$1,1)-1))+1):$V122)/COUNTIF(INDEX($V:$V,ROW($V122)-VALUE(LEFT(W$1,FIND("-",W$1,1)-1))+1):$V122,"&lt;0")))),100-100/(1+ABS((SUMIF(INDEX($V:$V,ROW($V122)-VALUE(LEFT(W$1,FIND("-",W$1,1)-1))+1):$V122,"&gt;0",INDEX($V:$V,ROW($V122)-VALUE(LEFT(W$1,FIND("-",W$1,1)-1))+1):$V122)/VALUE(LEFT(W$1,FIND("-",W$1,1)-1)))/(SUMIF(INDEX($V:$V,ROW($V122)-VALUE(LEFT(W$1,FIND("-",W$1,1)-1))+1):$V122,"&lt;0",INDEX($V:$V,ROW($V122)-VALUE(LEFT(W$1,FIND("-",W$1,1)-1))+1):$V122)/VALUE(LEFT(W$1,FIND("-",W$1,1)-1)))))))</f>
        <v>52</v>
      </c>
      <c r="Y122">
        <f>IF(ROW($E122)&lt;=VALUE(LEFT(Y$1,FIND("-",Y$1,1)-1)),0,MAX(INDEX(C:C,ROW(C122)-VALUE(LEFT(Y$1,FIND("-",Y$1,1)-1))+1):C122))</f>
        <v>3.02</v>
      </c>
      <c r="Z122">
        <f>IF(ROW($E122)&lt;=VALUE(LEFT(Z$1,FIND("-",Z$1,1)-1)),0,MIN(INDEX(D:D,ROW(D122)-VALUE(LEFT(Z$1,FIND("-",Z$1,1)-1))+1):D122))</f>
        <v>2.78</v>
      </c>
      <c r="AA122">
        <f t="shared" si="18"/>
        <v>12.500000000000092</v>
      </c>
      <c r="AB122">
        <f>IF(ROW($AA122)&lt;=VALUE(LEFT(AA$1,FIND("-",AA$1,1)-1))+VALUE(LEFT(AB$1,FIND("-",AB$1,1)-1)-1),0,AVERAGE(INDEX($AA:$AA,ROW($AA122)-VALUE(LEFT(AB$1,FIND("-",AB$1,1)-1))+1):$AA122))</f>
        <v>46.031746031746103</v>
      </c>
      <c r="AC122">
        <f>IF(ROW($AA122)&lt;=VALUE(LEFT(AA$1,FIND("-",AA$1,1)-1))+VALUE(LEFT(AB$1,FIND("-",AB$1,1)-1)-1)+VALUE(LEFT(AC$1,FIND("-",AC$1,1)-1)-1),0,AVERAGE(INDEX($AB:$AB,ROW($AB122)-VALUE(LEFT(AC$1,FIND("-",AC$1,1)-1))+1):$AB122))</f>
        <v>68.574481074481113</v>
      </c>
      <c r="AE122">
        <f t="shared" si="16"/>
        <v>19100000</v>
      </c>
      <c r="AG122" t="str">
        <f t="shared" si="17"/>
        <v>Sell</v>
      </c>
    </row>
    <row r="123" spans="1:33" x14ac:dyDescent="0.25">
      <c r="A123" s="6">
        <v>36697</v>
      </c>
      <c r="B123">
        <v>2.83</v>
      </c>
      <c r="C123">
        <v>2.85</v>
      </c>
      <c r="D123">
        <v>2.8</v>
      </c>
      <c r="E123">
        <v>2.82</v>
      </c>
      <c r="F123">
        <v>1.625788</v>
      </c>
      <c r="G123">
        <v>615000</v>
      </c>
      <c r="I123" t="str">
        <f t="shared" si="11"/>
        <v/>
      </c>
      <c r="J123" t="str">
        <f t="shared" si="12"/>
        <v/>
      </c>
      <c r="K123" t="str">
        <f t="shared" si="13"/>
        <v/>
      </c>
      <c r="M123" s="11" t="str">
        <f t="shared" si="14"/>
        <v/>
      </c>
      <c r="O123">
        <f>IF(ROW($E123)&lt;=VALUE(LEFT(O$1,FIND("-",O$1,1)-1)),0,IF(ROW($E123)=VALUE(LEFT(O$1,FIND("-",O$1,1)-1))+1,AVERAGE(INDEX($E:$E,ROW($E123)-VALUE(LEFT(O$1,FIND("-",O$1,1)-1))):$E123),($E123*(2/(VALUE(LEFT(O$1,FIND("-",O$1,1)-1))+1)))+(O122*(1-(2/(VALUE(LEFT(O$1,FIND("-",O$1,1)-1))+1))))))</f>
        <v>0</v>
      </c>
      <c r="Q123">
        <f>IF(ROW($E123)&lt;=VALUE(LEFT(Q$1,FIND("-",Q$1,1)-1)),0,IF(ROW($E123)=VALUE(LEFT(Q$1,FIND("-",Q$1,1)-1))+1,AVERAGE(INDEX($E:$E,ROW($E123)-VALUE(LEFT(Q$1,FIND("-",Q$1,1)-1))):$E123),($E123*(2/(VALUE(LEFT(Q$1,FIND("-",Q$1,1)-1))+1)))+(Q122*(1-(2/(VALUE(LEFT(Q$1,FIND("-",Q$1,1)-1))+1))))))</f>
        <v>2.8655307807938963</v>
      </c>
      <c r="R123">
        <f>IF(ROW($E123)&lt;=VALUE(LEFT(R$1,FIND("-",R$1,1)-1)),0,IF(ROW($E123)=VALUE(LEFT(R$1,FIND("-",R$1,1)-1))+1,AVERAGE(INDEX($E:$E,ROW($E123)-VALUE(LEFT(R$1,FIND("-",R$1,1)-1))):$E123),($E123*(2/(VALUE(LEFT(R$1,FIND("-",R$1,1)-1))+1)))+(R122*(1-(2/(VALUE(LEFT(R$1,FIND("-",R$1,1)-1))+1))))))</f>
        <v>2.8201378163165698</v>
      </c>
      <c r="S123">
        <f t="shared" si="15"/>
        <v>4.5392964477326547E-2</v>
      </c>
      <c r="T123">
        <f>IF(ROW($E123)&lt;=MAX(VALUE(LEFT(Q$1,FIND("-",Q$1,1)-1)),VALUE(LEFT(R$1,FIND("-",R$1,1)-1)))+VALUE(LEFT(T$1,FIND("-",T$1,1)-1))-1,0,IF(ROW($E123)=MAX(VALUE(LEFT(Q$1,FIND("-",Q$1,1)-1)),VALUE(LEFT(R$1,FIND("-",R$1,1)-1)))+VALUE(LEFT(T$1,FIND("-",T$1,1)-1)),AVERAGE(INDEX($S:$S,ROW(S123)-VALUE(LEFT(T$1,FIND("-",T$1,1)-1))+1):S123),($S123*(2/(VALUE(LEFT(T$1,FIND("-",T$1,1)-1))+1)))+(T122*(1-(2/(VALUE(LEFT(T$1,FIND("-",T$1,1)-1))+1))))))</f>
        <v>5.3810551229601183E-2</v>
      </c>
      <c r="V123">
        <f t="shared" si="10"/>
        <v>9.9999999999997868E-3</v>
      </c>
      <c r="W123">
        <f>IF(ROW($E123)&lt;=VALUE(LEFT(W$1,FIND("-",W$1,1)-1))+1,0,IF(ROW($E122)=VALUE(LEFT(W$1,FIND("-",W$1,1)-1))+1,100-100/(1+ABS((SUMIF(INDEX($V:$V,ROW($V123)-VALUE(LEFT(W$1,FIND("-",W$1,1)-1))+1):$V123,"&gt;0",INDEX($V:$V,ROW($V123)-VALUE(LEFT(W$1,FIND("-",W$1,1)-1))+1):$V123)/COUNTIF(INDEX($V:$V,ROW($V123)-VALUE(LEFT(W$1,FIND("-",W$1,1)-1))+1):$V123,"&gt;0"))/(SUMIF(INDEX($V:$V,ROW($V123)-VALUE(LEFT(W$1,FIND("-",W$1,1)-1))+1):$V123,"&lt;0",INDEX($V:$V,ROW($V123)-VALUE(LEFT(W$1,FIND("-",W$1,1)-1))+1):$V123)/COUNTIF(INDEX($V:$V,ROW($V123)-VALUE(LEFT(W$1,FIND("-",W$1,1)-1))+1):$V123,"&lt;0")))),100-100/(1+ABS((SUMIF(INDEX($V:$V,ROW($V123)-VALUE(LEFT(W$1,FIND("-",W$1,1)-1))+1):$V123,"&gt;0",INDEX($V:$V,ROW($V123)-VALUE(LEFT(W$1,FIND("-",W$1,1)-1))+1):$V123)/VALUE(LEFT(W$1,FIND("-",W$1,1)-1)))/(SUMIF(INDEX($V:$V,ROW($V123)-VALUE(LEFT(W$1,FIND("-",W$1,1)-1))+1):$V123,"&lt;0",INDEX($V:$V,ROW($V123)-VALUE(LEFT(W$1,FIND("-",W$1,1)-1))+1):$V123)/VALUE(LEFT(W$1,FIND("-",W$1,1)-1)))))))</f>
        <v>50</v>
      </c>
      <c r="Y123">
        <f>IF(ROW($E123)&lt;=VALUE(LEFT(Y$1,FIND("-",Y$1,1)-1)),0,MAX(INDEX(C:C,ROW(C123)-VALUE(LEFT(Y$1,FIND("-",Y$1,1)-1))+1):C123))</f>
        <v>3.02</v>
      </c>
      <c r="Z123">
        <f>IF(ROW($E123)&lt;=VALUE(LEFT(Z$1,FIND("-",Z$1,1)-1)),0,MIN(INDEX(D:D,ROW(D123)-VALUE(LEFT(Z$1,FIND("-",Z$1,1)-1))+1):D123))</f>
        <v>2.78</v>
      </c>
      <c r="AA123">
        <f t="shared" si="18"/>
        <v>16.666666666666664</v>
      </c>
      <c r="AB123">
        <f>IF(ROW($AA123)&lt;=VALUE(LEFT(AA$1,FIND("-",AA$1,1)-1))+VALUE(LEFT(AB$1,FIND("-",AB$1,1)-1)-1),0,AVERAGE(INDEX($AA:$AA,ROW($AA123)-VALUE(LEFT(AB$1,FIND("-",AB$1,1)-1))+1):$AA123))</f>
        <v>22.222222222222285</v>
      </c>
      <c r="AC123">
        <f>IF(ROW($AA123)&lt;=VALUE(LEFT(AA$1,FIND("-",AA$1,1)-1))+VALUE(LEFT(AB$1,FIND("-",AB$1,1)-1)-1)+VALUE(LEFT(AC$1,FIND("-",AC$1,1)-1)-1),0,AVERAGE(INDEX($AB:$AB,ROW($AB123)-VALUE(LEFT(AC$1,FIND("-",AC$1,1)-1))+1):$AB123))</f>
        <v>46.749084249084312</v>
      </c>
      <c r="AE123">
        <f t="shared" si="16"/>
        <v>19715000</v>
      </c>
      <c r="AG123" t="str">
        <f t="shared" si="17"/>
        <v/>
      </c>
    </row>
    <row r="124" spans="1:33" x14ac:dyDescent="0.25">
      <c r="A124" s="6">
        <v>36698</v>
      </c>
      <c r="B124">
        <v>2.83</v>
      </c>
      <c r="C124">
        <v>2.95</v>
      </c>
      <c r="D124">
        <v>2.81</v>
      </c>
      <c r="E124">
        <v>2.88</v>
      </c>
      <c r="F124">
        <v>1.66038</v>
      </c>
      <c r="G124">
        <v>891000</v>
      </c>
      <c r="I124" t="str">
        <f t="shared" si="11"/>
        <v/>
      </c>
      <c r="J124" t="str">
        <f t="shared" si="12"/>
        <v/>
      </c>
      <c r="K124" t="str">
        <f t="shared" si="13"/>
        <v/>
      </c>
      <c r="M124" s="11" t="str">
        <f t="shared" si="14"/>
        <v/>
      </c>
      <c r="O124">
        <f>IF(ROW($E124)&lt;=VALUE(LEFT(O$1,FIND("-",O$1,1)-1)),0,IF(ROW($E124)=VALUE(LEFT(O$1,FIND("-",O$1,1)-1))+1,AVERAGE(INDEX($E:$E,ROW($E124)-VALUE(LEFT(O$1,FIND("-",O$1,1)-1))):$E124),($E124*(2/(VALUE(LEFT(O$1,FIND("-",O$1,1)-1))+1)))+(O123*(1-(2/(VALUE(LEFT(O$1,FIND("-",O$1,1)-1))+1))))))</f>
        <v>0</v>
      </c>
      <c r="Q124">
        <f>IF(ROW($E124)&lt;=VALUE(LEFT(Q$1,FIND("-",Q$1,1)-1)),0,IF(ROW($E124)=VALUE(LEFT(Q$1,FIND("-",Q$1,1)-1))+1,AVERAGE(INDEX($E:$E,ROW($E124)-VALUE(LEFT(Q$1,FIND("-",Q$1,1)-1))):$E124),($E124*(2/(VALUE(LEFT(Q$1,FIND("-",Q$1,1)-1))+1)))+(Q123*(1-(2/(VALUE(LEFT(Q$1,FIND("-",Q$1,1)-1))+1))))))</f>
        <v>2.8677568145179122</v>
      </c>
      <c r="R124">
        <f>IF(ROW($E124)&lt;=VALUE(LEFT(R$1,FIND("-",R$1,1)-1)),0,IF(ROW($E124)=VALUE(LEFT(R$1,FIND("-",R$1,1)-1))+1,AVERAGE(INDEX($E:$E,ROW($E124)-VALUE(LEFT(R$1,FIND("-",R$1,1)-1))):$E124),($E124*(2/(VALUE(LEFT(R$1,FIND("-",R$1,1)-1))+1)))+(R123*(1-(2/(VALUE(LEFT(R$1,FIND("-",R$1,1)-1))+1))))))</f>
        <v>2.8245720521449722</v>
      </c>
      <c r="S124">
        <f t="shared" si="15"/>
        <v>4.318476237294E-2</v>
      </c>
      <c r="T124">
        <f>IF(ROW($E124)&lt;=MAX(VALUE(LEFT(Q$1,FIND("-",Q$1,1)-1)),VALUE(LEFT(R$1,FIND("-",R$1,1)-1)))+VALUE(LEFT(T$1,FIND("-",T$1,1)-1))-1,0,IF(ROW($E124)=MAX(VALUE(LEFT(Q$1,FIND("-",Q$1,1)-1)),VALUE(LEFT(R$1,FIND("-",R$1,1)-1)))+VALUE(LEFT(T$1,FIND("-",T$1,1)-1)),AVERAGE(INDEX($S:$S,ROW(S124)-VALUE(LEFT(T$1,FIND("-",T$1,1)-1))+1):S124),($S124*(2/(VALUE(LEFT(T$1,FIND("-",T$1,1)-1))+1)))+(T123*(1-(2/(VALUE(LEFT(T$1,FIND("-",T$1,1)-1))+1))))))</f>
        <v>5.1685393458268947E-2</v>
      </c>
      <c r="V124">
        <f t="shared" si="10"/>
        <v>6.0000000000000053E-2</v>
      </c>
      <c r="W124">
        <f>IF(ROW($E124)&lt;=VALUE(LEFT(W$1,FIND("-",W$1,1)-1))+1,0,IF(ROW($E123)=VALUE(LEFT(W$1,FIND("-",W$1,1)-1))+1,100-100/(1+ABS((SUMIF(INDEX($V:$V,ROW($V124)-VALUE(LEFT(W$1,FIND("-",W$1,1)-1))+1):$V124,"&gt;0",INDEX($V:$V,ROW($V124)-VALUE(LEFT(W$1,FIND("-",W$1,1)-1))+1):$V124)/COUNTIF(INDEX($V:$V,ROW($V124)-VALUE(LEFT(W$1,FIND("-",W$1,1)-1))+1):$V124,"&gt;0"))/(SUMIF(INDEX($V:$V,ROW($V124)-VALUE(LEFT(W$1,FIND("-",W$1,1)-1))+1):$V124,"&lt;0",INDEX($V:$V,ROW($V124)-VALUE(LEFT(W$1,FIND("-",W$1,1)-1))+1):$V124)/COUNTIF(INDEX($V:$V,ROW($V124)-VALUE(LEFT(W$1,FIND("-",W$1,1)-1))+1):$V124,"&lt;0")))),100-100/(1+ABS((SUMIF(INDEX($V:$V,ROW($V124)-VALUE(LEFT(W$1,FIND("-",W$1,1)-1))+1):$V124,"&gt;0",INDEX($V:$V,ROW($V124)-VALUE(LEFT(W$1,FIND("-",W$1,1)-1))+1):$V124)/VALUE(LEFT(W$1,FIND("-",W$1,1)-1)))/(SUMIF(INDEX($V:$V,ROW($V124)-VALUE(LEFT(W$1,FIND("-",W$1,1)-1))+1):$V124,"&lt;0",INDEX($V:$V,ROW($V124)-VALUE(LEFT(W$1,FIND("-",W$1,1)-1))+1):$V124)/VALUE(LEFT(W$1,FIND("-",W$1,1)-1)))))))</f>
        <v>58.823529411764696</v>
      </c>
      <c r="Y124">
        <f>IF(ROW($E124)&lt;=VALUE(LEFT(Y$1,FIND("-",Y$1,1)-1)),0,MAX(INDEX(C:C,ROW(C124)-VALUE(LEFT(Y$1,FIND("-",Y$1,1)-1))+1):C124))</f>
        <v>3.02</v>
      </c>
      <c r="Z124">
        <f>IF(ROW($E124)&lt;=VALUE(LEFT(Z$1,FIND("-",Z$1,1)-1)),0,MIN(INDEX(D:D,ROW(D124)-VALUE(LEFT(Z$1,FIND("-",Z$1,1)-1))+1):D124))</f>
        <v>2.79</v>
      </c>
      <c r="AA124">
        <f t="shared" si="18"/>
        <v>39.130434782608638</v>
      </c>
      <c r="AB124">
        <f>IF(ROW($AA124)&lt;=VALUE(LEFT(AA$1,FIND("-",AA$1,1)-1))+VALUE(LEFT(AB$1,FIND("-",AB$1,1)-1)-1),0,AVERAGE(INDEX($AA:$AA,ROW($AA124)-VALUE(LEFT(AB$1,FIND("-",AB$1,1)-1))+1):$AA124))</f>
        <v>22.765700483091802</v>
      </c>
      <c r="AC124">
        <f>IF(ROW($AA124)&lt;=VALUE(LEFT(AA$1,FIND("-",AA$1,1)-1))+VALUE(LEFT(AB$1,FIND("-",AB$1,1)-1)-1)+VALUE(LEFT(AC$1,FIND("-",AC$1,1)-1)-1),0,AVERAGE(INDEX($AB:$AB,ROW($AB124)-VALUE(LEFT(AC$1,FIND("-",AC$1,1)-1))+1):$AB124))</f>
        <v>30.339889579020067</v>
      </c>
      <c r="AE124">
        <f t="shared" si="16"/>
        <v>20606000</v>
      </c>
      <c r="AG124" t="str">
        <f t="shared" si="17"/>
        <v/>
      </c>
    </row>
    <row r="125" spans="1:33" x14ac:dyDescent="0.25">
      <c r="A125" s="6">
        <v>36699</v>
      </c>
      <c r="B125">
        <v>2.89</v>
      </c>
      <c r="C125">
        <v>2.9</v>
      </c>
      <c r="D125">
        <v>2.85</v>
      </c>
      <c r="E125">
        <v>2.87</v>
      </c>
      <c r="F125">
        <v>1.6546149999999999</v>
      </c>
      <c r="G125">
        <v>1604000</v>
      </c>
      <c r="I125" t="str">
        <f t="shared" si="11"/>
        <v/>
      </c>
      <c r="J125" t="str">
        <f t="shared" si="12"/>
        <v/>
      </c>
      <c r="K125" t="str">
        <f t="shared" si="13"/>
        <v/>
      </c>
      <c r="M125" s="11" t="str">
        <f t="shared" si="14"/>
        <v/>
      </c>
      <c r="O125">
        <f>IF(ROW($E125)&lt;=VALUE(LEFT(O$1,FIND("-",O$1,1)-1)),0,IF(ROW($E125)=VALUE(LEFT(O$1,FIND("-",O$1,1)-1))+1,AVERAGE(INDEX($E:$E,ROW($E125)-VALUE(LEFT(O$1,FIND("-",O$1,1)-1))):$E125),($E125*(2/(VALUE(LEFT(O$1,FIND("-",O$1,1)-1))+1)))+(O124*(1-(2/(VALUE(LEFT(O$1,FIND("-",O$1,1)-1))+1))))))</f>
        <v>0</v>
      </c>
      <c r="Q125">
        <f>IF(ROW($E125)&lt;=VALUE(LEFT(Q$1,FIND("-",Q$1,1)-1)),0,IF(ROW($E125)=VALUE(LEFT(Q$1,FIND("-",Q$1,1)-1))+1,AVERAGE(INDEX($E:$E,ROW($E125)-VALUE(LEFT(Q$1,FIND("-",Q$1,1)-1))):$E125),($E125*(2/(VALUE(LEFT(Q$1,FIND("-",Q$1,1)-1))+1)))+(Q124*(1-(2/(VALUE(LEFT(Q$1,FIND("-",Q$1,1)-1))+1))))))</f>
        <v>2.8681019199766951</v>
      </c>
      <c r="R125">
        <f>IF(ROW($E125)&lt;=VALUE(LEFT(R$1,FIND("-",R$1,1)-1)),0,IF(ROW($E125)=VALUE(LEFT(R$1,FIND("-",R$1,1)-1))+1,AVERAGE(INDEX($E:$E,ROW($E125)-VALUE(LEFT(R$1,FIND("-",R$1,1)-1))):$E125),($E125*(2/(VALUE(LEFT(R$1,FIND("-",R$1,1)-1))+1)))+(R124*(1-(2/(VALUE(LEFT(R$1,FIND("-",R$1,1)-1))+1))))))</f>
        <v>2.827937085319419</v>
      </c>
      <c r="S125">
        <f t="shared" si="15"/>
        <v>4.016483465727605E-2</v>
      </c>
      <c r="T125">
        <f>IF(ROW($E125)&lt;=MAX(VALUE(LEFT(Q$1,FIND("-",Q$1,1)-1)),VALUE(LEFT(R$1,FIND("-",R$1,1)-1)))+VALUE(LEFT(T$1,FIND("-",T$1,1)-1))-1,0,IF(ROW($E125)=MAX(VALUE(LEFT(Q$1,FIND("-",Q$1,1)-1)),VALUE(LEFT(R$1,FIND("-",R$1,1)-1)))+VALUE(LEFT(T$1,FIND("-",T$1,1)-1)),AVERAGE(INDEX($S:$S,ROW(S125)-VALUE(LEFT(T$1,FIND("-",T$1,1)-1))+1):S125),($S125*(2/(VALUE(LEFT(T$1,FIND("-",T$1,1)-1))+1)))+(T124*(1-(2/(VALUE(LEFT(T$1,FIND("-",T$1,1)-1))+1))))))</f>
        <v>4.9381281698070364E-2</v>
      </c>
      <c r="V125">
        <f t="shared" si="10"/>
        <v>-9.9999999999997868E-3</v>
      </c>
      <c r="W125">
        <f>IF(ROW($E125)&lt;=VALUE(LEFT(W$1,FIND("-",W$1,1)-1))+1,0,IF(ROW($E124)=VALUE(LEFT(W$1,FIND("-",W$1,1)-1))+1,100-100/(1+ABS((SUMIF(INDEX($V:$V,ROW($V125)-VALUE(LEFT(W$1,FIND("-",W$1,1)-1))+1):$V125,"&gt;0",INDEX($V:$V,ROW($V125)-VALUE(LEFT(W$1,FIND("-",W$1,1)-1))+1):$V125)/COUNTIF(INDEX($V:$V,ROW($V125)-VALUE(LEFT(W$1,FIND("-",W$1,1)-1))+1):$V125,"&gt;0"))/(SUMIF(INDEX($V:$V,ROW($V125)-VALUE(LEFT(W$1,FIND("-",W$1,1)-1))+1):$V125,"&lt;0",INDEX($V:$V,ROW($V125)-VALUE(LEFT(W$1,FIND("-",W$1,1)-1))+1):$V125)/COUNTIF(INDEX($V:$V,ROW($V125)-VALUE(LEFT(W$1,FIND("-",W$1,1)-1))+1):$V125,"&lt;0")))),100-100/(1+ABS((SUMIF(INDEX($V:$V,ROW($V125)-VALUE(LEFT(W$1,FIND("-",W$1,1)-1))+1):$V125,"&gt;0",INDEX($V:$V,ROW($V125)-VALUE(LEFT(W$1,FIND("-",W$1,1)-1))+1):$V125)/VALUE(LEFT(W$1,FIND("-",W$1,1)-1)))/(SUMIF(INDEX($V:$V,ROW($V125)-VALUE(LEFT(W$1,FIND("-",W$1,1)-1))+1):$V125,"&lt;0",INDEX($V:$V,ROW($V125)-VALUE(LEFT(W$1,FIND("-",W$1,1)-1))+1):$V125)/VALUE(LEFT(W$1,FIND("-",W$1,1)-1)))))))</f>
        <v>54.166666666666664</v>
      </c>
      <c r="Y125">
        <f>IF(ROW($E125)&lt;=VALUE(LEFT(Y$1,FIND("-",Y$1,1)-1)),0,MAX(INDEX(C:C,ROW(C125)-VALUE(LEFT(Y$1,FIND("-",Y$1,1)-1))+1):C125))</f>
        <v>3.02</v>
      </c>
      <c r="Z125">
        <f>IF(ROW($E125)&lt;=VALUE(LEFT(Z$1,FIND("-",Z$1,1)-1)),0,MIN(INDEX(D:D,ROW(D125)-VALUE(LEFT(Z$1,FIND("-",Z$1,1)-1))+1):D125))</f>
        <v>2.79</v>
      </c>
      <c r="AA125">
        <f t="shared" si="18"/>
        <v>34.782608695652208</v>
      </c>
      <c r="AB125">
        <f>IF(ROW($AA125)&lt;=VALUE(LEFT(AA$1,FIND("-",AA$1,1)-1))+VALUE(LEFT(AB$1,FIND("-",AB$1,1)-1)-1),0,AVERAGE(INDEX($AA:$AA,ROW($AA125)-VALUE(LEFT(AB$1,FIND("-",AB$1,1)-1))+1):$AA125))</f>
        <v>30.193236714975836</v>
      </c>
      <c r="AC125">
        <f>IF(ROW($AA125)&lt;=VALUE(LEFT(AA$1,FIND("-",AA$1,1)-1))+VALUE(LEFT(AB$1,FIND("-",AB$1,1)-1)-1)+VALUE(LEFT(AC$1,FIND("-",AC$1,1)-1)-1),0,AVERAGE(INDEX($AB:$AB,ROW($AB125)-VALUE(LEFT(AC$1,FIND("-",AC$1,1)-1))+1):$AB125))</f>
        <v>25.060386473429975</v>
      </c>
      <c r="AE125">
        <f t="shared" si="16"/>
        <v>19002000</v>
      </c>
      <c r="AG125" t="str">
        <f t="shared" si="17"/>
        <v/>
      </c>
    </row>
    <row r="126" spans="1:33" x14ac:dyDescent="0.25">
      <c r="A126" s="6">
        <v>36700</v>
      </c>
      <c r="B126">
        <v>2.5499999999999998</v>
      </c>
      <c r="C126">
        <v>2.5499999999999998</v>
      </c>
      <c r="D126">
        <v>2.2200000000000002</v>
      </c>
      <c r="E126">
        <v>2.35</v>
      </c>
      <c r="F126">
        <v>1.354824</v>
      </c>
      <c r="G126">
        <v>256000</v>
      </c>
      <c r="I126" t="str">
        <f t="shared" si="11"/>
        <v/>
      </c>
      <c r="J126" t="str">
        <f t="shared" si="12"/>
        <v>Oversold</v>
      </c>
      <c r="K126" t="str">
        <f t="shared" si="13"/>
        <v/>
      </c>
      <c r="M126" s="11" t="str">
        <f t="shared" si="14"/>
        <v/>
      </c>
      <c r="O126">
        <f>IF(ROW($E126)&lt;=VALUE(LEFT(O$1,FIND("-",O$1,1)-1)),0,IF(ROW($E126)=VALUE(LEFT(O$1,FIND("-",O$1,1)-1))+1,AVERAGE(INDEX($E:$E,ROW($E126)-VALUE(LEFT(O$1,FIND("-",O$1,1)-1))):$E126),($E126*(2/(VALUE(LEFT(O$1,FIND("-",O$1,1)-1))+1)))+(O125*(1-(2/(VALUE(LEFT(O$1,FIND("-",O$1,1)-1))+1))))))</f>
        <v>0</v>
      </c>
      <c r="Q126">
        <f>IF(ROW($E126)&lt;=VALUE(LEFT(Q$1,FIND("-",Q$1,1)-1)),0,IF(ROW($E126)=VALUE(LEFT(Q$1,FIND("-",Q$1,1)-1))+1,AVERAGE(INDEX($E:$E,ROW($E126)-VALUE(LEFT(Q$1,FIND("-",Q$1,1)-1))):$E126),($E126*(2/(VALUE(LEFT(Q$1,FIND("-",Q$1,1)-1))+1)))+(Q125*(1-(2/(VALUE(LEFT(Q$1,FIND("-",Q$1,1)-1))+1))))))</f>
        <v>2.7883939322879727</v>
      </c>
      <c r="R126">
        <f>IF(ROW($E126)&lt;=VALUE(LEFT(R$1,FIND("-",R$1,1)-1)),0,IF(ROW($E126)=VALUE(LEFT(R$1,FIND("-",R$1,1)-1))+1,AVERAGE(INDEX($E:$E,ROW($E126)-VALUE(LEFT(R$1,FIND("-",R$1,1)-1))):$E126),($E126*(2/(VALUE(LEFT(R$1,FIND("-",R$1,1)-1))+1)))+(R125*(1-(2/(VALUE(LEFT(R$1,FIND("-",R$1,1)-1))+1))))))</f>
        <v>2.7925343382587213</v>
      </c>
      <c r="S126">
        <f t="shared" si="15"/>
        <v>-4.1404059707486063E-3</v>
      </c>
      <c r="T126">
        <f>IF(ROW($E126)&lt;=MAX(VALUE(LEFT(Q$1,FIND("-",Q$1,1)-1)),VALUE(LEFT(R$1,FIND("-",R$1,1)-1)))+VALUE(LEFT(T$1,FIND("-",T$1,1)-1))-1,0,IF(ROW($E126)=MAX(VALUE(LEFT(Q$1,FIND("-",Q$1,1)-1)),VALUE(LEFT(R$1,FIND("-",R$1,1)-1)))+VALUE(LEFT(T$1,FIND("-",T$1,1)-1)),AVERAGE(INDEX($S:$S,ROW(S126)-VALUE(LEFT(T$1,FIND("-",T$1,1)-1))+1):S126),($S126*(2/(VALUE(LEFT(T$1,FIND("-",T$1,1)-1))+1)))+(T125*(1-(2/(VALUE(LEFT(T$1,FIND("-",T$1,1)-1))+1))))))</f>
        <v>3.8676944164306573E-2</v>
      </c>
      <c r="V126">
        <f t="shared" si="10"/>
        <v>-0.52</v>
      </c>
      <c r="W126">
        <f>IF(ROW($E126)&lt;=VALUE(LEFT(W$1,FIND("-",W$1,1)-1))+1,0,IF(ROW($E125)=VALUE(LEFT(W$1,FIND("-",W$1,1)-1))+1,100-100/(1+ABS((SUMIF(INDEX($V:$V,ROW($V126)-VALUE(LEFT(W$1,FIND("-",W$1,1)-1))+1):$V126,"&gt;0",INDEX($V:$V,ROW($V126)-VALUE(LEFT(W$1,FIND("-",W$1,1)-1))+1):$V126)/COUNTIF(INDEX($V:$V,ROW($V126)-VALUE(LEFT(W$1,FIND("-",W$1,1)-1))+1):$V126,"&gt;0"))/(SUMIF(INDEX($V:$V,ROW($V126)-VALUE(LEFT(W$1,FIND("-",W$1,1)-1))+1):$V126,"&lt;0",INDEX($V:$V,ROW($V126)-VALUE(LEFT(W$1,FIND("-",W$1,1)-1))+1):$V126)/COUNTIF(INDEX($V:$V,ROW($V126)-VALUE(LEFT(W$1,FIND("-",W$1,1)-1))+1):$V126,"&lt;0")))),100-100/(1+ABS((SUMIF(INDEX($V:$V,ROW($V126)-VALUE(LEFT(W$1,FIND("-",W$1,1)-1))+1):$V126,"&gt;0",INDEX($V:$V,ROW($V126)-VALUE(LEFT(W$1,FIND("-",W$1,1)-1))+1):$V126)/VALUE(LEFT(W$1,FIND("-",W$1,1)-1)))/(SUMIF(INDEX($V:$V,ROW($V126)-VALUE(LEFT(W$1,FIND("-",W$1,1)-1))+1):$V126,"&lt;0",INDEX($V:$V,ROW($V126)-VALUE(LEFT(W$1,FIND("-",W$1,1)-1))+1):$V126)/VALUE(LEFT(W$1,FIND("-",W$1,1)-1)))))))</f>
        <v>21.276595744680833</v>
      </c>
      <c r="Y126">
        <f>IF(ROW($E126)&lt;=VALUE(LEFT(Y$1,FIND("-",Y$1,1)-1)),0,MAX(INDEX(C:C,ROW(C126)-VALUE(LEFT(Y$1,FIND("-",Y$1,1)-1))+1):C126))</f>
        <v>3.02</v>
      </c>
      <c r="Z126">
        <f>IF(ROW($E126)&lt;=VALUE(LEFT(Z$1,FIND("-",Z$1,1)-1)),0,MIN(INDEX(D:D,ROW(D126)-VALUE(LEFT(Z$1,FIND("-",Z$1,1)-1))+1):D126))</f>
        <v>2.2200000000000002</v>
      </c>
      <c r="AA126">
        <f t="shared" si="18"/>
        <v>16.249999999999989</v>
      </c>
      <c r="AB126">
        <f>IF(ROW($AA126)&lt;=VALUE(LEFT(AA$1,FIND("-",AA$1,1)-1))+VALUE(LEFT(AB$1,FIND("-",AB$1,1)-1)-1),0,AVERAGE(INDEX($AA:$AA,ROW($AA126)-VALUE(LEFT(AB$1,FIND("-",AB$1,1)-1))+1):$AA126))</f>
        <v>30.054347826086943</v>
      </c>
      <c r="AC126">
        <f>IF(ROW($AA126)&lt;=VALUE(LEFT(AA$1,FIND("-",AA$1,1)-1))+VALUE(LEFT(AB$1,FIND("-",AB$1,1)-1)-1)+VALUE(LEFT(AC$1,FIND("-",AC$1,1)-1)-1),0,AVERAGE(INDEX($AB:$AB,ROW($AB126)-VALUE(LEFT(AC$1,FIND("-",AC$1,1)-1))+1):$AB126))</f>
        <v>27.671095008051527</v>
      </c>
      <c r="AE126">
        <f t="shared" si="16"/>
        <v>18746000</v>
      </c>
      <c r="AG126" t="str">
        <f t="shared" si="17"/>
        <v/>
      </c>
    </row>
    <row r="127" spans="1:33" x14ac:dyDescent="0.25">
      <c r="A127" s="6">
        <v>36703</v>
      </c>
      <c r="B127">
        <v>2.27</v>
      </c>
      <c r="C127">
        <v>2.27</v>
      </c>
      <c r="D127">
        <v>2.0499999999999998</v>
      </c>
      <c r="E127">
        <v>2.08</v>
      </c>
      <c r="F127">
        <v>1.199163</v>
      </c>
      <c r="G127">
        <v>152000</v>
      </c>
      <c r="I127" t="str">
        <f t="shared" si="11"/>
        <v/>
      </c>
      <c r="J127" t="str">
        <f t="shared" si="12"/>
        <v>Oversold</v>
      </c>
      <c r="K127" t="str">
        <f t="shared" si="13"/>
        <v/>
      </c>
      <c r="M127" s="11" t="str">
        <f t="shared" si="14"/>
        <v/>
      </c>
      <c r="O127">
        <f>IF(ROW($E127)&lt;=VALUE(LEFT(O$1,FIND("-",O$1,1)-1)),0,IF(ROW($E127)=VALUE(LEFT(O$1,FIND("-",O$1,1)-1))+1,AVERAGE(INDEX($E:$E,ROW($E127)-VALUE(LEFT(O$1,FIND("-",O$1,1)-1))):$E127),($E127*(2/(VALUE(LEFT(O$1,FIND("-",O$1,1)-1))+1)))+(O126*(1-(2/(VALUE(LEFT(O$1,FIND("-",O$1,1)-1))+1))))))</f>
        <v>0</v>
      </c>
      <c r="Q127">
        <f>IF(ROW($E127)&lt;=VALUE(LEFT(Q$1,FIND("-",Q$1,1)-1)),0,IF(ROW($E127)=VALUE(LEFT(Q$1,FIND("-",Q$1,1)-1))+1,AVERAGE(INDEX($E:$E,ROW($E127)-VALUE(LEFT(Q$1,FIND("-",Q$1,1)-1))):$E127),($E127*(2/(VALUE(LEFT(Q$1,FIND("-",Q$1,1)-1))+1)))+(Q126*(1-(2/(VALUE(LEFT(Q$1,FIND("-",Q$1,1)-1))+1))))))</f>
        <v>2.679410250397515</v>
      </c>
      <c r="R127">
        <f>IF(ROW($E127)&lt;=VALUE(LEFT(R$1,FIND("-",R$1,1)-1)),0,IF(ROW($E127)=VALUE(LEFT(R$1,FIND("-",R$1,1)-1))+1,AVERAGE(INDEX($E:$E,ROW($E127)-VALUE(LEFT(R$1,FIND("-",R$1,1)-1))):$E127),($E127*(2/(VALUE(LEFT(R$1,FIND("-",R$1,1)-1))+1)))+(R126*(1-(2/(VALUE(LEFT(R$1,FIND("-",R$1,1)-1))+1))))))</f>
        <v>2.7397540169062236</v>
      </c>
      <c r="S127">
        <f t="shared" si="15"/>
        <v>-6.0343766508708541E-2</v>
      </c>
      <c r="T127">
        <f>IF(ROW($E127)&lt;=MAX(VALUE(LEFT(Q$1,FIND("-",Q$1,1)-1)),VALUE(LEFT(R$1,FIND("-",R$1,1)-1)))+VALUE(LEFT(T$1,FIND("-",T$1,1)-1))-1,0,IF(ROW($E127)=MAX(VALUE(LEFT(Q$1,FIND("-",Q$1,1)-1)),VALUE(LEFT(R$1,FIND("-",R$1,1)-1)))+VALUE(LEFT(T$1,FIND("-",T$1,1)-1)),AVERAGE(INDEX($S:$S,ROW(S127)-VALUE(LEFT(T$1,FIND("-",T$1,1)-1))+1):S127),($S127*(2/(VALUE(LEFT(T$1,FIND("-",T$1,1)-1))+1)))+(T126*(1-(2/(VALUE(LEFT(T$1,FIND("-",T$1,1)-1))+1))))))</f>
        <v>1.887280202970355E-2</v>
      </c>
      <c r="V127">
        <f t="shared" si="10"/>
        <v>-0.27</v>
      </c>
      <c r="W127">
        <f>IF(ROW($E127)&lt;=VALUE(LEFT(W$1,FIND("-",W$1,1)-1))+1,0,IF(ROW($E126)=VALUE(LEFT(W$1,FIND("-",W$1,1)-1))+1,100-100/(1+ABS((SUMIF(INDEX($V:$V,ROW($V127)-VALUE(LEFT(W$1,FIND("-",W$1,1)-1))+1):$V127,"&gt;0",INDEX($V:$V,ROW($V127)-VALUE(LEFT(W$1,FIND("-",W$1,1)-1))+1):$V127)/COUNTIF(INDEX($V:$V,ROW($V127)-VALUE(LEFT(W$1,FIND("-",W$1,1)-1))+1):$V127,"&gt;0"))/(SUMIF(INDEX($V:$V,ROW($V127)-VALUE(LEFT(W$1,FIND("-",W$1,1)-1))+1):$V127,"&lt;0",INDEX($V:$V,ROW($V127)-VALUE(LEFT(W$1,FIND("-",W$1,1)-1))+1):$V127)/COUNTIF(INDEX($V:$V,ROW($V127)-VALUE(LEFT(W$1,FIND("-",W$1,1)-1))+1):$V127,"&lt;0")))),100-100/(1+ABS((SUMIF(INDEX($V:$V,ROW($V127)-VALUE(LEFT(W$1,FIND("-",W$1,1)-1))+1):$V127,"&gt;0",INDEX($V:$V,ROW($V127)-VALUE(LEFT(W$1,FIND("-",W$1,1)-1))+1):$V127)/VALUE(LEFT(W$1,FIND("-",W$1,1)-1)))/(SUMIF(INDEX($V:$V,ROW($V127)-VALUE(LEFT(W$1,FIND("-",W$1,1)-1))+1):$V127,"&lt;0",INDEX($V:$V,ROW($V127)-VALUE(LEFT(W$1,FIND("-",W$1,1)-1))+1):$V127)/VALUE(LEFT(W$1,FIND("-",W$1,1)-1)))))))</f>
        <v>14.406779661016941</v>
      </c>
      <c r="Y127">
        <f>IF(ROW($E127)&lt;=VALUE(LEFT(Y$1,FIND("-",Y$1,1)-1)),0,MAX(INDEX(C:C,ROW(C127)-VALUE(LEFT(Y$1,FIND("-",Y$1,1)-1))+1):C127))</f>
        <v>3.02</v>
      </c>
      <c r="Z127">
        <f>IF(ROW($E127)&lt;=VALUE(LEFT(Z$1,FIND("-",Z$1,1)-1)),0,MIN(INDEX(D:D,ROW(D127)-VALUE(LEFT(Z$1,FIND("-",Z$1,1)-1))+1):D127))</f>
        <v>2.0499999999999998</v>
      </c>
      <c r="AA127">
        <f t="shared" si="18"/>
        <v>3.0927835051546642</v>
      </c>
      <c r="AB127">
        <f>IF(ROW($AA127)&lt;=VALUE(LEFT(AA$1,FIND("-",AA$1,1)-1))+VALUE(LEFT(AB$1,FIND("-",AB$1,1)-1)-1),0,AVERAGE(INDEX($AA:$AA,ROW($AA127)-VALUE(LEFT(AB$1,FIND("-",AB$1,1)-1))+1):$AA127))</f>
        <v>18.041797400268955</v>
      </c>
      <c r="AC127">
        <f>IF(ROW($AA127)&lt;=VALUE(LEFT(AA$1,FIND("-",AA$1,1)-1))+VALUE(LEFT(AB$1,FIND("-",AB$1,1)-1)-1)+VALUE(LEFT(AC$1,FIND("-",AC$1,1)-1)-1),0,AVERAGE(INDEX($AB:$AB,ROW($AB127)-VALUE(LEFT(AC$1,FIND("-",AC$1,1)-1))+1):$AB127))</f>
        <v>26.096460647110575</v>
      </c>
      <c r="AE127">
        <f t="shared" si="16"/>
        <v>18594000</v>
      </c>
      <c r="AG127" t="str">
        <f t="shared" si="17"/>
        <v/>
      </c>
    </row>
    <row r="128" spans="1:33" x14ac:dyDescent="0.25">
      <c r="A128" s="6">
        <v>36704</v>
      </c>
      <c r="B128">
        <v>2.1</v>
      </c>
      <c r="C128">
        <v>2.14</v>
      </c>
      <c r="D128">
        <v>2.0299999999999998</v>
      </c>
      <c r="E128">
        <v>2.08</v>
      </c>
      <c r="F128">
        <v>1.199163</v>
      </c>
      <c r="G128">
        <v>358000</v>
      </c>
      <c r="I128" t="str">
        <f t="shared" si="11"/>
        <v/>
      </c>
      <c r="J128" t="str">
        <f t="shared" si="12"/>
        <v>Oversold</v>
      </c>
      <c r="K128" t="str">
        <f t="shared" si="13"/>
        <v>Oversold Above %D</v>
      </c>
      <c r="M128" s="11" t="str">
        <f t="shared" si="14"/>
        <v/>
      </c>
      <c r="O128">
        <f>IF(ROW($E128)&lt;=VALUE(LEFT(O$1,FIND("-",O$1,1)-1)),0,IF(ROW($E128)=VALUE(LEFT(O$1,FIND("-",O$1,1)-1))+1,AVERAGE(INDEX($E:$E,ROW($E128)-VALUE(LEFT(O$1,FIND("-",O$1,1)-1))):$E128),($E128*(2/(VALUE(LEFT(O$1,FIND("-",O$1,1)-1))+1)))+(O127*(1-(2/(VALUE(LEFT(O$1,FIND("-",O$1,1)-1))+1))))))</f>
        <v>0</v>
      </c>
      <c r="Q128">
        <f>IF(ROW($E128)&lt;=VALUE(LEFT(Q$1,FIND("-",Q$1,1)-1)),0,IF(ROW($E128)=VALUE(LEFT(Q$1,FIND("-",Q$1,1)-1))+1,AVERAGE(INDEX($E:$E,ROW($E128)-VALUE(LEFT(Q$1,FIND("-",Q$1,1)-1))):$E128),($E128*(2/(VALUE(LEFT(Q$1,FIND("-",Q$1,1)-1))+1)))+(Q127*(1-(2/(VALUE(LEFT(Q$1,FIND("-",Q$1,1)-1))+1))))))</f>
        <v>2.5871932887978972</v>
      </c>
      <c r="R128">
        <f>IF(ROW($E128)&lt;=VALUE(LEFT(R$1,FIND("-",R$1,1)-1)),0,IF(ROW($E128)=VALUE(LEFT(R$1,FIND("-",R$1,1)-1))+1,AVERAGE(INDEX($E:$E,ROW($E128)-VALUE(LEFT(R$1,FIND("-",R$1,1)-1))):$E128),($E128*(2/(VALUE(LEFT(R$1,FIND("-",R$1,1)-1))+1)))+(R127*(1-(2/(VALUE(LEFT(R$1,FIND("-",R$1,1)-1))+1))))))</f>
        <v>2.6908833489872439</v>
      </c>
      <c r="S128">
        <f t="shared" si="15"/>
        <v>-0.10369006018934668</v>
      </c>
      <c r="T128">
        <f>IF(ROW($E128)&lt;=MAX(VALUE(LEFT(Q$1,FIND("-",Q$1,1)-1)),VALUE(LEFT(R$1,FIND("-",R$1,1)-1)))+VALUE(LEFT(T$1,FIND("-",T$1,1)-1))-1,0,IF(ROW($E128)=MAX(VALUE(LEFT(Q$1,FIND("-",Q$1,1)-1)),VALUE(LEFT(R$1,FIND("-",R$1,1)-1)))+VALUE(LEFT(T$1,FIND("-",T$1,1)-1)),AVERAGE(INDEX($S:$S,ROW(S128)-VALUE(LEFT(T$1,FIND("-",T$1,1)-1))+1):S128),($S128*(2/(VALUE(LEFT(T$1,FIND("-",T$1,1)-1))+1)))+(T127*(1-(2/(VALUE(LEFT(T$1,FIND("-",T$1,1)-1))+1))))))</f>
        <v>-5.6397704141064962E-3</v>
      </c>
      <c r="V128">
        <f t="shared" si="10"/>
        <v>0</v>
      </c>
      <c r="W128">
        <f>IF(ROW($E128)&lt;=VALUE(LEFT(W$1,FIND("-",W$1,1)-1))+1,0,IF(ROW($E127)=VALUE(LEFT(W$1,FIND("-",W$1,1)-1))+1,100-100/(1+ABS((SUMIF(INDEX($V:$V,ROW($V128)-VALUE(LEFT(W$1,FIND("-",W$1,1)-1))+1):$V128,"&gt;0",INDEX($V:$V,ROW($V128)-VALUE(LEFT(W$1,FIND("-",W$1,1)-1))+1):$V128)/COUNTIF(INDEX($V:$V,ROW($V128)-VALUE(LEFT(W$1,FIND("-",W$1,1)-1))+1):$V128,"&gt;0"))/(SUMIF(INDEX($V:$V,ROW($V128)-VALUE(LEFT(W$1,FIND("-",W$1,1)-1))+1):$V128,"&lt;0",INDEX($V:$V,ROW($V128)-VALUE(LEFT(W$1,FIND("-",W$1,1)-1))+1):$V128)/COUNTIF(INDEX($V:$V,ROW($V128)-VALUE(LEFT(W$1,FIND("-",W$1,1)-1))+1):$V128,"&lt;0")))),100-100/(1+ABS((SUMIF(INDEX($V:$V,ROW($V128)-VALUE(LEFT(W$1,FIND("-",W$1,1)-1))+1):$V128,"&gt;0",INDEX($V:$V,ROW($V128)-VALUE(LEFT(W$1,FIND("-",W$1,1)-1))+1):$V128)/VALUE(LEFT(W$1,FIND("-",W$1,1)-1)))/(SUMIF(INDEX($V:$V,ROW($V128)-VALUE(LEFT(W$1,FIND("-",W$1,1)-1))+1):$V128,"&lt;0",INDEX($V:$V,ROW($V128)-VALUE(LEFT(W$1,FIND("-",W$1,1)-1))+1):$V128)/VALUE(LEFT(W$1,FIND("-",W$1,1)-1)))))))</f>
        <v>14.912280701754383</v>
      </c>
      <c r="Y128">
        <f>IF(ROW($E128)&lt;=VALUE(LEFT(Y$1,FIND("-",Y$1,1)-1)),0,MAX(INDEX(C:C,ROW(C128)-VALUE(LEFT(Y$1,FIND("-",Y$1,1)-1))+1):C128))</f>
        <v>3.02</v>
      </c>
      <c r="Z128">
        <f>IF(ROW($E128)&lt;=VALUE(LEFT(Z$1,FIND("-",Z$1,1)-1)),0,MIN(INDEX(D:D,ROW(D128)-VALUE(LEFT(Z$1,FIND("-",Z$1,1)-1))+1):D128))</f>
        <v>2.0299999999999998</v>
      </c>
      <c r="AA128">
        <f t="shared" si="18"/>
        <v>5.0505050505050759</v>
      </c>
      <c r="AB128">
        <f>IF(ROW($AA128)&lt;=VALUE(LEFT(AA$1,FIND("-",AA$1,1)-1))+VALUE(LEFT(AB$1,FIND("-",AB$1,1)-1)-1),0,AVERAGE(INDEX($AA:$AA,ROW($AA128)-VALUE(LEFT(AB$1,FIND("-",AB$1,1)-1))+1):$AA128))</f>
        <v>8.13109618521991</v>
      </c>
      <c r="AC128">
        <f>IF(ROW($AA128)&lt;=VALUE(LEFT(AA$1,FIND("-",AA$1,1)-1))+VALUE(LEFT(AB$1,FIND("-",AB$1,1)-1)-1)+VALUE(LEFT(AC$1,FIND("-",AC$1,1)-1)-1),0,AVERAGE(INDEX($AB:$AB,ROW($AB128)-VALUE(LEFT(AC$1,FIND("-",AC$1,1)-1))+1):$AB128))</f>
        <v>18.742413803858604</v>
      </c>
      <c r="AE128">
        <f t="shared" si="16"/>
        <v>18594000</v>
      </c>
      <c r="AG128" t="str">
        <f t="shared" si="17"/>
        <v/>
      </c>
    </row>
    <row r="129" spans="1:33" x14ac:dyDescent="0.25">
      <c r="A129" s="6">
        <v>36705</v>
      </c>
      <c r="B129">
        <v>2.0499999999999998</v>
      </c>
      <c r="C129">
        <v>2.19</v>
      </c>
      <c r="D129">
        <v>2.04</v>
      </c>
      <c r="E129">
        <v>2.14</v>
      </c>
      <c r="F129">
        <v>1.233754</v>
      </c>
      <c r="G129">
        <v>282000</v>
      </c>
      <c r="I129" t="str">
        <f t="shared" si="11"/>
        <v/>
      </c>
      <c r="J129" t="str">
        <f t="shared" si="12"/>
        <v>Oversold</v>
      </c>
      <c r="K129" t="str">
        <f t="shared" si="13"/>
        <v>Oversold Above %D</v>
      </c>
      <c r="M129" s="11" t="str">
        <f t="shared" si="14"/>
        <v/>
      </c>
      <c r="O129">
        <f>IF(ROW($E129)&lt;=VALUE(LEFT(O$1,FIND("-",O$1,1)-1)),0,IF(ROW($E129)=VALUE(LEFT(O$1,FIND("-",O$1,1)-1))+1,AVERAGE(INDEX($E:$E,ROW($E129)-VALUE(LEFT(O$1,FIND("-",O$1,1)-1))):$E129),($E129*(2/(VALUE(LEFT(O$1,FIND("-",O$1,1)-1))+1)))+(O128*(1-(2/(VALUE(LEFT(O$1,FIND("-",O$1,1)-1))+1))))))</f>
        <v>0</v>
      </c>
      <c r="Q129">
        <f>IF(ROW($E129)&lt;=VALUE(LEFT(Q$1,FIND("-",Q$1,1)-1)),0,IF(ROW($E129)=VALUE(LEFT(Q$1,FIND("-",Q$1,1)-1))+1,AVERAGE(INDEX($E:$E,ROW($E129)-VALUE(LEFT(Q$1,FIND("-",Q$1,1)-1))):$E129),($E129*(2/(VALUE(LEFT(Q$1,FIND("-",Q$1,1)-1))+1)))+(Q128*(1-(2/(VALUE(LEFT(Q$1,FIND("-",Q$1,1)-1))+1))))))</f>
        <v>2.5183943212905282</v>
      </c>
      <c r="R129">
        <f>IF(ROW($E129)&lt;=VALUE(LEFT(R$1,FIND("-",R$1,1)-1)),0,IF(ROW($E129)=VALUE(LEFT(R$1,FIND("-",R$1,1)-1))+1,AVERAGE(INDEX($E:$E,ROW($E129)-VALUE(LEFT(R$1,FIND("-",R$1,1)-1))):$E129),($E129*(2/(VALUE(LEFT(R$1,FIND("-",R$1,1)-1))+1)))+(R128*(1-(2/(VALUE(LEFT(R$1,FIND("-",R$1,1)-1))+1))))))</f>
        <v>2.6500771749881888</v>
      </c>
      <c r="S129">
        <f t="shared" si="15"/>
        <v>-0.13168285369766064</v>
      </c>
      <c r="T129">
        <f>IF(ROW($E129)&lt;=MAX(VALUE(LEFT(Q$1,FIND("-",Q$1,1)-1)),VALUE(LEFT(R$1,FIND("-",R$1,1)-1)))+VALUE(LEFT(T$1,FIND("-",T$1,1)-1))-1,0,IF(ROW($E129)=MAX(VALUE(LEFT(Q$1,FIND("-",Q$1,1)-1)),VALUE(LEFT(R$1,FIND("-",R$1,1)-1)))+VALUE(LEFT(T$1,FIND("-",T$1,1)-1)),AVERAGE(INDEX($S:$S,ROW(S129)-VALUE(LEFT(T$1,FIND("-",T$1,1)-1))+1):S129),($S129*(2/(VALUE(LEFT(T$1,FIND("-",T$1,1)-1))+1)))+(T128*(1-(2/(VALUE(LEFT(T$1,FIND("-",T$1,1)-1))+1))))))</f>
        <v>-3.0848387070817329E-2</v>
      </c>
      <c r="V129">
        <f t="shared" si="10"/>
        <v>6.0000000000000053E-2</v>
      </c>
      <c r="W129">
        <f>IF(ROW($E129)&lt;=VALUE(LEFT(W$1,FIND("-",W$1,1)-1))+1,0,IF(ROW($E128)=VALUE(LEFT(W$1,FIND("-",W$1,1)-1))+1,100-100/(1+ABS((SUMIF(INDEX($V:$V,ROW($V129)-VALUE(LEFT(W$1,FIND("-",W$1,1)-1))+1):$V129,"&gt;0",INDEX($V:$V,ROW($V129)-VALUE(LEFT(W$1,FIND("-",W$1,1)-1))+1):$V129)/COUNTIF(INDEX($V:$V,ROW($V129)-VALUE(LEFT(W$1,FIND("-",W$1,1)-1))+1):$V129,"&gt;0"))/(SUMIF(INDEX($V:$V,ROW($V129)-VALUE(LEFT(W$1,FIND("-",W$1,1)-1))+1):$V129,"&lt;0",INDEX($V:$V,ROW($V129)-VALUE(LEFT(W$1,FIND("-",W$1,1)-1))+1):$V129)/COUNTIF(INDEX($V:$V,ROW($V129)-VALUE(LEFT(W$1,FIND("-",W$1,1)-1))+1):$V129,"&lt;0")))),100-100/(1+ABS((SUMIF(INDEX($V:$V,ROW($V129)-VALUE(LEFT(W$1,FIND("-",W$1,1)-1))+1):$V129,"&gt;0",INDEX($V:$V,ROW($V129)-VALUE(LEFT(W$1,FIND("-",W$1,1)-1))+1):$V129)/VALUE(LEFT(W$1,FIND("-",W$1,1)-1)))/(SUMIF(INDEX($V:$V,ROW($V129)-VALUE(LEFT(W$1,FIND("-",W$1,1)-1))+1):$V129,"&lt;0",INDEX($V:$V,ROW($V129)-VALUE(LEFT(W$1,FIND("-",W$1,1)-1))+1):$V129)/VALUE(LEFT(W$1,FIND("-",W$1,1)-1)))))))</f>
        <v>19.327731092436963</v>
      </c>
      <c r="Y129">
        <f>IF(ROW($E129)&lt;=VALUE(LEFT(Y$1,FIND("-",Y$1,1)-1)),0,MAX(INDEX(C:C,ROW(C129)-VALUE(LEFT(Y$1,FIND("-",Y$1,1)-1))+1):C129))</f>
        <v>3.02</v>
      </c>
      <c r="Z129">
        <f>IF(ROW($E129)&lt;=VALUE(LEFT(Z$1,FIND("-",Z$1,1)-1)),0,MIN(INDEX(D:D,ROW(D129)-VALUE(LEFT(Z$1,FIND("-",Z$1,1)-1))+1):D129))</f>
        <v>2.0299999999999998</v>
      </c>
      <c r="AA129">
        <f t="shared" si="18"/>
        <v>11.111111111111141</v>
      </c>
      <c r="AB129">
        <f>IF(ROW($AA129)&lt;=VALUE(LEFT(AA$1,FIND("-",AA$1,1)-1))+VALUE(LEFT(AB$1,FIND("-",AB$1,1)-1)-1),0,AVERAGE(INDEX($AA:$AA,ROW($AA129)-VALUE(LEFT(AB$1,FIND("-",AB$1,1)-1))+1):$AA129))</f>
        <v>6.4181332222569596</v>
      </c>
      <c r="AC129">
        <f>IF(ROW($AA129)&lt;=VALUE(LEFT(AA$1,FIND("-",AA$1,1)-1))+VALUE(LEFT(AB$1,FIND("-",AB$1,1)-1)-1)+VALUE(LEFT(AC$1,FIND("-",AC$1,1)-1)-1),0,AVERAGE(INDEX($AB:$AB,ROW($AB129)-VALUE(LEFT(AC$1,FIND("-",AC$1,1)-1))+1):$AB129))</f>
        <v>10.863675602581942</v>
      </c>
      <c r="AE129">
        <f t="shared" si="16"/>
        <v>18876000</v>
      </c>
      <c r="AG129" t="str">
        <f t="shared" si="17"/>
        <v/>
      </c>
    </row>
    <row r="130" spans="1:33" x14ac:dyDescent="0.25">
      <c r="A130" s="6">
        <v>36706</v>
      </c>
      <c r="B130">
        <v>2.16</v>
      </c>
      <c r="C130">
        <v>2.1800000000000002</v>
      </c>
      <c r="D130">
        <v>2.02</v>
      </c>
      <c r="E130">
        <v>2.02</v>
      </c>
      <c r="F130">
        <v>1.1645719999999999</v>
      </c>
      <c r="G130">
        <v>376000</v>
      </c>
      <c r="I130" t="str">
        <f t="shared" si="11"/>
        <v/>
      </c>
      <c r="J130" t="str">
        <f t="shared" si="12"/>
        <v>Oversold</v>
      </c>
      <c r="K130" t="str">
        <f t="shared" si="13"/>
        <v>Oversold Above %D</v>
      </c>
      <c r="M130" s="11" t="str">
        <f t="shared" si="14"/>
        <v/>
      </c>
      <c r="O130">
        <f>IF(ROW($E130)&lt;=VALUE(LEFT(O$1,FIND("-",O$1,1)-1)),0,IF(ROW($E130)=VALUE(LEFT(O$1,FIND("-",O$1,1)-1))+1,AVERAGE(INDEX($E:$E,ROW($E130)-VALUE(LEFT(O$1,FIND("-",O$1,1)-1))):$E130),($E130*(2/(VALUE(LEFT(O$1,FIND("-",O$1,1)-1))+1)))+(O129*(1-(2/(VALUE(LEFT(O$1,FIND("-",O$1,1)-1))+1))))))</f>
        <v>0</v>
      </c>
      <c r="Q130">
        <f>IF(ROW($E130)&lt;=VALUE(LEFT(Q$1,FIND("-",Q$1,1)-1)),0,IF(ROW($E130)=VALUE(LEFT(Q$1,FIND("-",Q$1,1)-1))+1,AVERAGE(INDEX($E:$E,ROW($E130)-VALUE(LEFT(Q$1,FIND("-",Q$1,1)-1))):$E130),($E130*(2/(VALUE(LEFT(Q$1,FIND("-",Q$1,1)-1))+1)))+(Q129*(1-(2/(VALUE(LEFT(Q$1,FIND("-",Q$1,1)-1))+1))))))</f>
        <v>2.4417182718612165</v>
      </c>
      <c r="R130">
        <f>IF(ROW($E130)&lt;=VALUE(LEFT(R$1,FIND("-",R$1,1)-1)),0,IF(ROW($E130)=VALUE(LEFT(R$1,FIND("-",R$1,1)-1))+1,AVERAGE(INDEX($E:$E,ROW($E130)-VALUE(LEFT(R$1,FIND("-",R$1,1)-1))):$E130),($E130*(2/(VALUE(LEFT(R$1,FIND("-",R$1,1)-1))+1)))+(R129*(1-(2/(VALUE(LEFT(R$1,FIND("-",R$1,1)-1))+1))))))</f>
        <v>2.6034047916557306</v>
      </c>
      <c r="S130">
        <f t="shared" si="15"/>
        <v>-0.16168651979451409</v>
      </c>
      <c r="T130">
        <f>IF(ROW($E130)&lt;=MAX(VALUE(LEFT(Q$1,FIND("-",Q$1,1)-1)),VALUE(LEFT(R$1,FIND("-",R$1,1)-1)))+VALUE(LEFT(T$1,FIND("-",T$1,1)-1))-1,0,IF(ROW($E130)=MAX(VALUE(LEFT(Q$1,FIND("-",Q$1,1)-1)),VALUE(LEFT(R$1,FIND("-",R$1,1)-1)))+VALUE(LEFT(T$1,FIND("-",T$1,1)-1)),AVERAGE(INDEX($S:$S,ROW(S130)-VALUE(LEFT(T$1,FIND("-",T$1,1)-1))+1):S130),($S130*(2/(VALUE(LEFT(T$1,FIND("-",T$1,1)-1))+1)))+(T129*(1-(2/(VALUE(LEFT(T$1,FIND("-",T$1,1)-1))+1))))))</f>
        <v>-5.7016013615556686E-2</v>
      </c>
      <c r="V130">
        <f t="shared" ref="V130:V193" si="19">IFERROR(1*(E130-E129),"")</f>
        <v>-0.12000000000000011</v>
      </c>
      <c r="W130">
        <f>IF(ROW($E130)&lt;=VALUE(LEFT(W$1,FIND("-",W$1,1)-1))+1,0,IF(ROW($E129)=VALUE(LEFT(W$1,FIND("-",W$1,1)-1))+1,100-100/(1+ABS((SUMIF(INDEX($V:$V,ROW($V130)-VALUE(LEFT(W$1,FIND("-",W$1,1)-1))+1):$V130,"&gt;0",INDEX($V:$V,ROW($V130)-VALUE(LEFT(W$1,FIND("-",W$1,1)-1))+1):$V130)/COUNTIF(INDEX($V:$V,ROW($V130)-VALUE(LEFT(W$1,FIND("-",W$1,1)-1))+1):$V130,"&gt;0"))/(SUMIF(INDEX($V:$V,ROW($V130)-VALUE(LEFT(W$1,FIND("-",W$1,1)-1))+1):$V130,"&lt;0",INDEX($V:$V,ROW($V130)-VALUE(LEFT(W$1,FIND("-",W$1,1)-1))+1):$V130)/COUNTIF(INDEX($V:$V,ROW($V130)-VALUE(LEFT(W$1,FIND("-",W$1,1)-1))+1):$V130,"&lt;0")))),100-100/(1+ABS((SUMIF(INDEX($V:$V,ROW($V130)-VALUE(LEFT(W$1,FIND("-",W$1,1)-1))+1):$V130,"&gt;0",INDEX($V:$V,ROW($V130)-VALUE(LEFT(W$1,FIND("-",W$1,1)-1))+1):$V130)/VALUE(LEFT(W$1,FIND("-",W$1,1)-1)))/(SUMIF(INDEX($V:$V,ROW($V130)-VALUE(LEFT(W$1,FIND("-",W$1,1)-1))+1):$V130,"&lt;0",INDEX($V:$V,ROW($V130)-VALUE(LEFT(W$1,FIND("-",W$1,1)-1))+1):$V130)/VALUE(LEFT(W$1,FIND("-",W$1,1)-1)))))))</f>
        <v>16.279069767441854</v>
      </c>
      <c r="Y130">
        <f>IF(ROW($E130)&lt;=VALUE(LEFT(Y$1,FIND("-",Y$1,1)-1)),0,MAX(INDEX(C:C,ROW(C130)-VALUE(LEFT(Y$1,FIND("-",Y$1,1)-1))+1):C130))</f>
        <v>3.02</v>
      </c>
      <c r="Z130">
        <f>IF(ROW($E130)&lt;=VALUE(LEFT(Z$1,FIND("-",Z$1,1)-1)),0,MIN(INDEX(D:D,ROW(D130)-VALUE(LEFT(Z$1,FIND("-",Z$1,1)-1))+1):D130))</f>
        <v>2.02</v>
      </c>
      <c r="AA130">
        <f t="shared" si="18"/>
        <v>0</v>
      </c>
      <c r="AB130">
        <f>IF(ROW($AA130)&lt;=VALUE(LEFT(AA$1,FIND("-",AA$1,1)-1))+VALUE(LEFT(AB$1,FIND("-",AB$1,1)-1)-1),0,AVERAGE(INDEX($AA:$AA,ROW($AA130)-VALUE(LEFT(AB$1,FIND("-",AB$1,1)-1))+1):$AA130))</f>
        <v>5.3872053872054053</v>
      </c>
      <c r="AC130">
        <f>IF(ROW($AA130)&lt;=VALUE(LEFT(AA$1,FIND("-",AA$1,1)-1))+VALUE(LEFT(AB$1,FIND("-",AB$1,1)-1)-1)+VALUE(LEFT(AC$1,FIND("-",AC$1,1)-1)-1),0,AVERAGE(INDEX($AB:$AB,ROW($AB130)-VALUE(LEFT(AC$1,FIND("-",AC$1,1)-1))+1):$AB130))</f>
        <v>6.6454782648940913</v>
      </c>
      <c r="AE130">
        <f t="shared" si="16"/>
        <v>18500000</v>
      </c>
      <c r="AG130" t="str">
        <f t="shared" si="17"/>
        <v/>
      </c>
    </row>
    <row r="131" spans="1:33" x14ac:dyDescent="0.25">
      <c r="A131" s="6">
        <v>36707</v>
      </c>
      <c r="B131">
        <v>2.02</v>
      </c>
      <c r="C131">
        <v>2.06</v>
      </c>
      <c r="D131">
        <v>2.0099999999999998</v>
      </c>
      <c r="E131">
        <v>2.0299999999999998</v>
      </c>
      <c r="F131">
        <v>1.170337</v>
      </c>
      <c r="G131">
        <v>361000</v>
      </c>
      <c r="I131" t="str">
        <f t="shared" ref="I131:I194" si="20">IF(AND(T131&gt;=S131,T130&lt;S130),"Bearish",IF(AND(T131&lt;S131,T130&gt;=S130),"Bullish",""))</f>
        <v/>
      </c>
      <c r="J131" t="str">
        <f t="shared" ref="J131:J194" si="21">IF(W131&gt;70,"Overbought",IF(W131&lt;30,"Oversold",""))</f>
        <v>Oversold</v>
      </c>
      <c r="K131" t="str">
        <f t="shared" ref="K131:K194" si="22">IF(AND(AC131&lt;20,AC131&gt;AB131),"Oversold Above %D",IF(AND(AC131&lt;20,AC131&lt;=AB131),"Oversold Below %D",IF(AND(AC131&gt;80,AC131&lt;AB131),"Overbought Below %D",IF(AND(AC131&gt;80,AC131&gt;=AB131),"Overbought Above %D",IF(AND(AC131&gt;=20,LEFT(K130,5)="Overs"),"Buy",IF(AND(AC131&lt;=80,LEFT(K130,5)="Overb"),"Sell",""))))))</f>
        <v>Oversold Above %D</v>
      </c>
      <c r="M131" s="11" t="str">
        <f t="shared" ref="M131:M194" si="23">IF(K131="Buy","Buy",IF(K131="Sell","Sell",""))</f>
        <v/>
      </c>
      <c r="O131">
        <f>IF(ROW($E131)&lt;=VALUE(LEFT(O$1,FIND("-",O$1,1)-1)),0,IF(ROW($E131)=VALUE(LEFT(O$1,FIND("-",O$1,1)-1))+1,AVERAGE(INDEX($E:$E,ROW($E131)-VALUE(LEFT(O$1,FIND("-",O$1,1)-1))):$E131),($E131*(2/(VALUE(LEFT(O$1,FIND("-",O$1,1)-1))+1)))+(O130*(1-(2/(VALUE(LEFT(O$1,FIND("-",O$1,1)-1))+1))))))</f>
        <v>0</v>
      </c>
      <c r="Q131">
        <f>IF(ROW($E131)&lt;=VALUE(LEFT(Q$1,FIND("-",Q$1,1)-1)),0,IF(ROW($E131)=VALUE(LEFT(Q$1,FIND("-",Q$1,1)-1))+1,AVERAGE(INDEX($E:$E,ROW($E131)-VALUE(LEFT(Q$1,FIND("-",Q$1,1)-1))):$E131),($E131*(2/(VALUE(LEFT(Q$1,FIND("-",Q$1,1)-1))+1)))+(Q130*(1-(2/(VALUE(LEFT(Q$1,FIND("-",Q$1,1)-1))+1))))))</f>
        <v>2.378376999267183</v>
      </c>
      <c r="R131">
        <f>IF(ROW($E131)&lt;=VALUE(LEFT(R$1,FIND("-",R$1,1)-1)),0,IF(ROW($E131)=VALUE(LEFT(R$1,FIND("-",R$1,1)-1))+1,AVERAGE(INDEX($E:$E,ROW($E131)-VALUE(LEFT(R$1,FIND("-",R$1,1)-1))):$E131),($E131*(2/(VALUE(LEFT(R$1,FIND("-",R$1,1)-1))+1)))+(R130*(1-(2/(VALUE(LEFT(R$1,FIND("-",R$1,1)-1))+1))))))</f>
        <v>2.560930362644195</v>
      </c>
      <c r="S131">
        <f t="shared" ref="S131:S194" si="24">IF(ROW($E131)&lt;=MAX(VALUE(LEFT(Q$1,FIND("-",Q$1,1)-1)),VALUE(LEFT(R$1,FIND("-",R$1,1)-1))),0,Q131-R131)</f>
        <v>-0.182553363377012</v>
      </c>
      <c r="T131">
        <f>IF(ROW($E131)&lt;=MAX(VALUE(LEFT(Q$1,FIND("-",Q$1,1)-1)),VALUE(LEFT(R$1,FIND("-",R$1,1)-1)))+VALUE(LEFT(T$1,FIND("-",T$1,1)-1))-1,0,IF(ROW($E131)=MAX(VALUE(LEFT(Q$1,FIND("-",Q$1,1)-1)),VALUE(LEFT(R$1,FIND("-",R$1,1)-1)))+VALUE(LEFT(T$1,FIND("-",T$1,1)-1)),AVERAGE(INDEX($S:$S,ROW(S131)-VALUE(LEFT(T$1,FIND("-",T$1,1)-1))+1):S131),($S131*(2/(VALUE(LEFT(T$1,FIND("-",T$1,1)-1))+1)))+(T130*(1-(2/(VALUE(LEFT(T$1,FIND("-",T$1,1)-1))+1))))))</f>
        <v>-8.2123483567847752E-2</v>
      </c>
      <c r="V131">
        <f t="shared" si="19"/>
        <v>9.9999999999997868E-3</v>
      </c>
      <c r="W131">
        <f>IF(ROW($E131)&lt;=VALUE(LEFT(W$1,FIND("-",W$1,1)-1))+1,0,IF(ROW($E130)=VALUE(LEFT(W$1,FIND("-",W$1,1)-1))+1,100-100/(1+ABS((SUMIF(INDEX($V:$V,ROW($V131)-VALUE(LEFT(W$1,FIND("-",W$1,1)-1))+1):$V131,"&gt;0",INDEX($V:$V,ROW($V131)-VALUE(LEFT(W$1,FIND("-",W$1,1)-1))+1):$V131)/COUNTIF(INDEX($V:$V,ROW($V131)-VALUE(LEFT(W$1,FIND("-",W$1,1)-1))+1):$V131,"&gt;0"))/(SUMIF(INDEX($V:$V,ROW($V131)-VALUE(LEFT(W$1,FIND("-",W$1,1)-1))+1):$V131,"&lt;0",INDEX($V:$V,ROW($V131)-VALUE(LEFT(W$1,FIND("-",W$1,1)-1))+1):$V131)/COUNTIF(INDEX($V:$V,ROW($V131)-VALUE(LEFT(W$1,FIND("-",W$1,1)-1))+1):$V131,"&lt;0")))),100-100/(1+ABS((SUMIF(INDEX($V:$V,ROW($V131)-VALUE(LEFT(W$1,FIND("-",W$1,1)-1))+1):$V131,"&gt;0",INDEX($V:$V,ROW($V131)-VALUE(LEFT(W$1,FIND("-",W$1,1)-1))+1):$V131)/VALUE(LEFT(W$1,FIND("-",W$1,1)-1)))/(SUMIF(INDEX($V:$V,ROW($V131)-VALUE(LEFT(W$1,FIND("-",W$1,1)-1))+1):$V131,"&lt;0",INDEX($V:$V,ROW($V131)-VALUE(LEFT(W$1,FIND("-",W$1,1)-1))+1):$V131)/VALUE(LEFT(W$1,FIND("-",W$1,1)-1)))))))</f>
        <v>13.600000000000009</v>
      </c>
      <c r="Y131">
        <f>IF(ROW($E131)&lt;=VALUE(LEFT(Y$1,FIND("-",Y$1,1)-1)),0,MAX(INDEX(C:C,ROW(C131)-VALUE(LEFT(Y$1,FIND("-",Y$1,1)-1))+1):C131))</f>
        <v>3.02</v>
      </c>
      <c r="Z131">
        <f>IF(ROW($E131)&lt;=VALUE(LEFT(Z$1,FIND("-",Z$1,1)-1)),0,MIN(INDEX(D:D,ROW(D131)-VALUE(LEFT(Z$1,FIND("-",Z$1,1)-1))+1):D131))</f>
        <v>2.0099999999999998</v>
      </c>
      <c r="AA131">
        <f t="shared" si="18"/>
        <v>1.9801980198019815</v>
      </c>
      <c r="AB131">
        <f>IF(ROW($AA131)&lt;=VALUE(LEFT(AA$1,FIND("-",AA$1,1)-1))+VALUE(LEFT(AB$1,FIND("-",AB$1,1)-1)-1),0,AVERAGE(INDEX($AA:$AA,ROW($AA131)-VALUE(LEFT(AB$1,FIND("-",AB$1,1)-1))+1):$AA131))</f>
        <v>4.363769710304374</v>
      </c>
      <c r="AC131">
        <f>IF(ROW($AA131)&lt;=VALUE(LEFT(AA$1,FIND("-",AA$1,1)-1))+VALUE(LEFT(AB$1,FIND("-",AB$1,1)-1)-1)+VALUE(LEFT(AC$1,FIND("-",AC$1,1)-1)-1),0,AVERAGE(INDEX($AB:$AB,ROW($AB131)-VALUE(LEFT(AC$1,FIND("-",AC$1,1)-1))+1):$AB131))</f>
        <v>5.3897027732555793</v>
      </c>
      <c r="AE131">
        <f t="shared" ref="AE131:AE194" si="25">IFERROR(IF($E131=$E130,AE130,IF($E131&gt;$E130,AE130+$G131,IF($E131&lt;$E130,AE130-$G131,""))),"")</f>
        <v>18861000</v>
      </c>
      <c r="AG131" t="str">
        <f t="shared" ref="AG131:AG194" si="26">IF(K131="Buy","Buy",IF(K131="Sell","Sell",""))</f>
        <v/>
      </c>
    </row>
    <row r="132" spans="1:33" x14ac:dyDescent="0.25">
      <c r="A132" s="6">
        <v>36710</v>
      </c>
      <c r="B132">
        <v>2.0299999999999998</v>
      </c>
      <c r="C132">
        <v>2.04</v>
      </c>
      <c r="D132">
        <v>2</v>
      </c>
      <c r="E132">
        <v>2.0299999999999998</v>
      </c>
      <c r="F132">
        <v>1.170337</v>
      </c>
      <c r="G132">
        <v>130000</v>
      </c>
      <c r="I132" t="str">
        <f t="shared" si="20"/>
        <v/>
      </c>
      <c r="J132" t="str">
        <f t="shared" si="21"/>
        <v>Oversold</v>
      </c>
      <c r="K132" t="str">
        <f t="shared" si="22"/>
        <v>Oversold Above %D</v>
      </c>
      <c r="M132" s="11" t="str">
        <f t="shared" si="23"/>
        <v/>
      </c>
      <c r="O132">
        <f>IF(ROW($E132)&lt;=VALUE(LEFT(O$1,FIND("-",O$1,1)-1)),0,IF(ROW($E132)=VALUE(LEFT(O$1,FIND("-",O$1,1)-1))+1,AVERAGE(INDEX($E:$E,ROW($E132)-VALUE(LEFT(O$1,FIND("-",O$1,1)-1))):$E132),($E132*(2/(VALUE(LEFT(O$1,FIND("-",O$1,1)-1))+1)))+(O131*(1-(2/(VALUE(LEFT(O$1,FIND("-",O$1,1)-1))+1))))))</f>
        <v>0</v>
      </c>
      <c r="Q132">
        <f>IF(ROW($E132)&lt;=VALUE(LEFT(Q$1,FIND("-",Q$1,1)-1)),0,IF(ROW($E132)=VALUE(LEFT(Q$1,FIND("-",Q$1,1)-1))+1,AVERAGE(INDEX($E:$E,ROW($E132)-VALUE(LEFT(Q$1,FIND("-",Q$1,1)-1))):$E132),($E132*(2/(VALUE(LEFT(Q$1,FIND("-",Q$1,1)-1))+1)))+(Q131*(1-(2/(VALUE(LEFT(Q$1,FIND("-",Q$1,1)-1))+1))))))</f>
        <v>2.3247805378414625</v>
      </c>
      <c r="R132">
        <f>IF(ROW($E132)&lt;=VALUE(LEFT(R$1,FIND("-",R$1,1)-1)),0,IF(ROW($E132)=VALUE(LEFT(R$1,FIND("-",R$1,1)-1))+1,AVERAGE(INDEX($E:$E,ROW($E132)-VALUE(LEFT(R$1,FIND("-",R$1,1)-1))):$E132),($E132*(2/(VALUE(LEFT(R$1,FIND("-",R$1,1)-1))+1)))+(R131*(1-(2/(VALUE(LEFT(R$1,FIND("-",R$1,1)-1))+1))))))</f>
        <v>2.5216021876335142</v>
      </c>
      <c r="S132">
        <f t="shared" si="24"/>
        <v>-0.19682164979205163</v>
      </c>
      <c r="T132">
        <f>IF(ROW($E132)&lt;=MAX(VALUE(LEFT(Q$1,FIND("-",Q$1,1)-1)),VALUE(LEFT(R$1,FIND("-",R$1,1)-1)))+VALUE(LEFT(T$1,FIND("-",T$1,1)-1))-1,0,IF(ROW($E132)=MAX(VALUE(LEFT(Q$1,FIND("-",Q$1,1)-1)),VALUE(LEFT(R$1,FIND("-",R$1,1)-1)))+VALUE(LEFT(T$1,FIND("-",T$1,1)-1)),AVERAGE(INDEX($S:$S,ROW(S132)-VALUE(LEFT(T$1,FIND("-",T$1,1)-1))+1):S132),($S132*(2/(VALUE(LEFT(T$1,FIND("-",T$1,1)-1))+1)))+(T131*(1-(2/(VALUE(LEFT(T$1,FIND("-",T$1,1)-1))+1))))))</f>
        <v>-0.10506311681268853</v>
      </c>
      <c r="V132">
        <f t="shared" si="19"/>
        <v>0</v>
      </c>
      <c r="W132">
        <f>IF(ROW($E132)&lt;=VALUE(LEFT(W$1,FIND("-",W$1,1)-1))+1,0,IF(ROW($E131)=VALUE(LEFT(W$1,FIND("-",W$1,1)-1))+1,100-100/(1+ABS((SUMIF(INDEX($V:$V,ROW($V132)-VALUE(LEFT(W$1,FIND("-",W$1,1)-1))+1):$V132,"&gt;0",INDEX($V:$V,ROW($V132)-VALUE(LEFT(W$1,FIND("-",W$1,1)-1))+1):$V132)/COUNTIF(INDEX($V:$V,ROW($V132)-VALUE(LEFT(W$1,FIND("-",W$1,1)-1))+1):$V132,"&gt;0"))/(SUMIF(INDEX($V:$V,ROW($V132)-VALUE(LEFT(W$1,FIND("-",W$1,1)-1))+1):$V132,"&lt;0",INDEX($V:$V,ROW($V132)-VALUE(LEFT(W$1,FIND("-",W$1,1)-1))+1):$V132)/COUNTIF(INDEX($V:$V,ROW($V132)-VALUE(LEFT(W$1,FIND("-",W$1,1)-1))+1):$V132,"&lt;0")))),100-100/(1+ABS((SUMIF(INDEX($V:$V,ROW($V132)-VALUE(LEFT(W$1,FIND("-",W$1,1)-1))+1):$V132,"&gt;0",INDEX($V:$V,ROW($V132)-VALUE(LEFT(W$1,FIND("-",W$1,1)-1))+1):$V132)/VALUE(LEFT(W$1,FIND("-",W$1,1)-1)))/(SUMIF(INDEX($V:$V,ROW($V132)-VALUE(LEFT(W$1,FIND("-",W$1,1)-1))+1):$V132,"&lt;0",INDEX($V:$V,ROW($V132)-VALUE(LEFT(W$1,FIND("-",W$1,1)-1))+1):$V132)/VALUE(LEFT(W$1,FIND("-",W$1,1)-1)))))))</f>
        <v>13.600000000000009</v>
      </c>
      <c r="Y132">
        <f>IF(ROW($E132)&lt;=VALUE(LEFT(Y$1,FIND("-",Y$1,1)-1)),0,MAX(INDEX(C:C,ROW(C132)-VALUE(LEFT(Y$1,FIND("-",Y$1,1)-1))+1):C132))</f>
        <v>2.99</v>
      </c>
      <c r="Z132">
        <f>IF(ROW($E132)&lt;=VALUE(LEFT(Z$1,FIND("-",Z$1,1)-1)),0,MIN(INDEX(D:D,ROW(D132)-VALUE(LEFT(Z$1,FIND("-",Z$1,1)-1))+1):D132))</f>
        <v>2</v>
      </c>
      <c r="AA132">
        <f t="shared" si="18"/>
        <v>3.0303030303030098</v>
      </c>
      <c r="AB132">
        <f>IF(ROW($AA132)&lt;=VALUE(LEFT(AA$1,FIND("-",AA$1,1)-1))+VALUE(LEFT(AB$1,FIND("-",AB$1,1)-1)-1),0,AVERAGE(INDEX($AA:$AA,ROW($AA132)-VALUE(LEFT(AB$1,FIND("-",AB$1,1)-1))+1):$AA132))</f>
        <v>1.670167016701664</v>
      </c>
      <c r="AC132">
        <f>IF(ROW($AA132)&lt;=VALUE(LEFT(AA$1,FIND("-",AA$1,1)-1))+VALUE(LEFT(AB$1,FIND("-",AB$1,1)-1)-1)+VALUE(LEFT(AC$1,FIND("-",AC$1,1)-1)-1),0,AVERAGE(INDEX($AB:$AB,ROW($AB132)-VALUE(LEFT(AC$1,FIND("-",AC$1,1)-1))+1):$AB132))</f>
        <v>3.8070473714038147</v>
      </c>
      <c r="AE132">
        <f t="shared" si="25"/>
        <v>18861000</v>
      </c>
      <c r="AG132" t="str">
        <f t="shared" si="26"/>
        <v/>
      </c>
    </row>
    <row r="133" spans="1:33" x14ac:dyDescent="0.25">
      <c r="A133" s="6">
        <v>36711</v>
      </c>
      <c r="B133">
        <v>2.0299999999999998</v>
      </c>
      <c r="C133">
        <v>2.11</v>
      </c>
      <c r="D133">
        <v>2.02</v>
      </c>
      <c r="E133">
        <v>2.09</v>
      </c>
      <c r="F133">
        <v>1.204928</v>
      </c>
      <c r="G133">
        <v>163000</v>
      </c>
      <c r="I133" t="str">
        <f t="shared" si="20"/>
        <v/>
      </c>
      <c r="J133" t="str">
        <f t="shared" si="21"/>
        <v>Oversold</v>
      </c>
      <c r="K133" t="str">
        <f t="shared" si="22"/>
        <v>Oversold Below %D</v>
      </c>
      <c r="M133" s="11" t="str">
        <f t="shared" si="23"/>
        <v/>
      </c>
      <c r="O133">
        <f>IF(ROW($E133)&lt;=VALUE(LEFT(O$1,FIND("-",O$1,1)-1)),0,IF(ROW($E133)=VALUE(LEFT(O$1,FIND("-",O$1,1)-1))+1,AVERAGE(INDEX($E:$E,ROW($E133)-VALUE(LEFT(O$1,FIND("-",O$1,1)-1))):$E133),($E133*(2/(VALUE(LEFT(O$1,FIND("-",O$1,1)-1))+1)))+(O132*(1-(2/(VALUE(LEFT(O$1,FIND("-",O$1,1)-1))+1))))))</f>
        <v>0</v>
      </c>
      <c r="Q133">
        <f>IF(ROW($E133)&lt;=VALUE(LEFT(Q$1,FIND("-",Q$1,1)-1)),0,IF(ROW($E133)=VALUE(LEFT(Q$1,FIND("-",Q$1,1)-1))+1,AVERAGE(INDEX($E:$E,ROW($E133)-VALUE(LEFT(Q$1,FIND("-",Q$1,1)-1))):$E133),($E133*(2/(VALUE(LEFT(Q$1,FIND("-",Q$1,1)-1))+1)))+(Q132*(1-(2/(VALUE(LEFT(Q$1,FIND("-",Q$1,1)-1))+1))))))</f>
        <v>2.2886604550966219</v>
      </c>
      <c r="R133">
        <f>IF(ROW($E133)&lt;=VALUE(LEFT(R$1,FIND("-",R$1,1)-1)),0,IF(ROW($E133)=VALUE(LEFT(R$1,FIND("-",R$1,1)-1))+1,AVERAGE(INDEX($E:$E,ROW($E133)-VALUE(LEFT(R$1,FIND("-",R$1,1)-1))):$E133),($E133*(2/(VALUE(LEFT(R$1,FIND("-",R$1,1)-1))+1)))+(R132*(1-(2/(VALUE(LEFT(R$1,FIND("-",R$1,1)-1))+1))))))</f>
        <v>2.489631655216217</v>
      </c>
      <c r="S133">
        <f t="shared" si="24"/>
        <v>-0.20097120011959513</v>
      </c>
      <c r="T133">
        <f>IF(ROW($E133)&lt;=MAX(VALUE(LEFT(Q$1,FIND("-",Q$1,1)-1)),VALUE(LEFT(R$1,FIND("-",R$1,1)-1)))+VALUE(LEFT(T$1,FIND("-",T$1,1)-1))-1,0,IF(ROW($E133)=MAX(VALUE(LEFT(Q$1,FIND("-",Q$1,1)-1)),VALUE(LEFT(R$1,FIND("-",R$1,1)-1)))+VALUE(LEFT(T$1,FIND("-",T$1,1)-1)),AVERAGE(INDEX($S:$S,ROW(S133)-VALUE(LEFT(T$1,FIND("-",T$1,1)-1))+1):S133),($S133*(2/(VALUE(LEFT(T$1,FIND("-",T$1,1)-1))+1)))+(T132*(1-(2/(VALUE(LEFT(T$1,FIND("-",T$1,1)-1))+1))))))</f>
        <v>-0.12424473347406985</v>
      </c>
      <c r="V133">
        <f t="shared" si="19"/>
        <v>6.0000000000000053E-2</v>
      </c>
      <c r="W133">
        <f>IF(ROW($E133)&lt;=VALUE(LEFT(W$1,FIND("-",W$1,1)-1))+1,0,IF(ROW($E132)=VALUE(LEFT(W$1,FIND("-",W$1,1)-1))+1,100-100/(1+ABS((SUMIF(INDEX($V:$V,ROW($V133)-VALUE(LEFT(W$1,FIND("-",W$1,1)-1))+1):$V133,"&gt;0",INDEX($V:$V,ROW($V133)-VALUE(LEFT(W$1,FIND("-",W$1,1)-1))+1):$V133)/COUNTIF(INDEX($V:$V,ROW($V133)-VALUE(LEFT(W$1,FIND("-",W$1,1)-1))+1):$V133,"&gt;0"))/(SUMIF(INDEX($V:$V,ROW($V133)-VALUE(LEFT(W$1,FIND("-",W$1,1)-1))+1):$V133,"&lt;0",INDEX($V:$V,ROW($V133)-VALUE(LEFT(W$1,FIND("-",W$1,1)-1))+1):$V133)/COUNTIF(INDEX($V:$V,ROW($V133)-VALUE(LEFT(W$1,FIND("-",W$1,1)-1))+1):$V133,"&lt;0")))),100-100/(1+ABS((SUMIF(INDEX($V:$V,ROW($V133)-VALUE(LEFT(W$1,FIND("-",W$1,1)-1))+1):$V133,"&gt;0",INDEX($V:$V,ROW($V133)-VALUE(LEFT(W$1,FIND("-",W$1,1)-1))+1):$V133)/VALUE(LEFT(W$1,FIND("-",W$1,1)-1)))/(SUMIF(INDEX($V:$V,ROW($V133)-VALUE(LEFT(W$1,FIND("-",W$1,1)-1))+1):$V133,"&lt;0",INDEX($V:$V,ROW($V133)-VALUE(LEFT(W$1,FIND("-",W$1,1)-1))+1):$V133)/VALUE(LEFT(W$1,FIND("-",W$1,1)-1)))))))</f>
        <v>15.624999999999986</v>
      </c>
      <c r="Y133">
        <f>IF(ROW($E133)&lt;=VALUE(LEFT(Y$1,FIND("-",Y$1,1)-1)),0,MAX(INDEX(C:C,ROW(C133)-VALUE(LEFT(Y$1,FIND("-",Y$1,1)-1))+1):C133))</f>
        <v>2.97</v>
      </c>
      <c r="Z133">
        <f>IF(ROW($E133)&lt;=VALUE(LEFT(Z$1,FIND("-",Z$1,1)-1)),0,MIN(INDEX(D:D,ROW(D133)-VALUE(LEFT(Z$1,FIND("-",Z$1,1)-1))+1):D133))</f>
        <v>2</v>
      </c>
      <c r="AA133">
        <f t="shared" si="18"/>
        <v>9.2783505154639005</v>
      </c>
      <c r="AB133">
        <f>IF(ROW($AA133)&lt;=VALUE(LEFT(AA$1,FIND("-",AA$1,1)-1))+VALUE(LEFT(AB$1,FIND("-",AB$1,1)-1)-1),0,AVERAGE(INDEX($AA:$AA,ROW($AA133)-VALUE(LEFT(AB$1,FIND("-",AB$1,1)-1))+1):$AA133))</f>
        <v>4.7629505218562977</v>
      </c>
      <c r="AC133">
        <f>IF(ROW($AA133)&lt;=VALUE(LEFT(AA$1,FIND("-",AA$1,1)-1))+VALUE(LEFT(AB$1,FIND("-",AB$1,1)-1)-1)+VALUE(LEFT(AC$1,FIND("-",AC$1,1)-1)-1),0,AVERAGE(INDEX($AB:$AB,ROW($AB133)-VALUE(LEFT(AC$1,FIND("-",AC$1,1)-1))+1):$AB133))</f>
        <v>3.5989624162874456</v>
      </c>
      <c r="AE133">
        <f t="shared" si="25"/>
        <v>19024000</v>
      </c>
      <c r="AG133" t="str">
        <f t="shared" si="26"/>
        <v/>
      </c>
    </row>
    <row r="134" spans="1:33" x14ac:dyDescent="0.25">
      <c r="A134" s="6">
        <v>36712</v>
      </c>
      <c r="B134">
        <v>2.11</v>
      </c>
      <c r="C134">
        <v>2.12</v>
      </c>
      <c r="D134">
        <v>2.08</v>
      </c>
      <c r="E134">
        <v>2.1</v>
      </c>
      <c r="F134">
        <v>1.2106939999999999</v>
      </c>
      <c r="G134">
        <v>104000</v>
      </c>
      <c r="I134" t="str">
        <f t="shared" si="20"/>
        <v/>
      </c>
      <c r="J134" t="str">
        <f t="shared" si="21"/>
        <v>Oversold</v>
      </c>
      <c r="K134" t="str">
        <f t="shared" si="22"/>
        <v>Oversold Below %D</v>
      </c>
      <c r="M134" s="11" t="str">
        <f t="shared" si="23"/>
        <v/>
      </c>
      <c r="O134">
        <f>IF(ROW($E134)&lt;=VALUE(LEFT(O$1,FIND("-",O$1,1)-1)),0,IF(ROW($E134)=VALUE(LEFT(O$1,FIND("-",O$1,1)-1))+1,AVERAGE(INDEX($E:$E,ROW($E134)-VALUE(LEFT(O$1,FIND("-",O$1,1)-1))):$E134),($E134*(2/(VALUE(LEFT(O$1,FIND("-",O$1,1)-1))+1)))+(O133*(1-(2/(VALUE(LEFT(O$1,FIND("-",O$1,1)-1))+1))))))</f>
        <v>0</v>
      </c>
      <c r="Q134">
        <f>IF(ROW($E134)&lt;=VALUE(LEFT(Q$1,FIND("-",Q$1,1)-1)),0,IF(ROW($E134)=VALUE(LEFT(Q$1,FIND("-",Q$1,1)-1))+1,AVERAGE(INDEX($E:$E,ROW($E134)-VALUE(LEFT(Q$1,FIND("-",Q$1,1)-1))):$E134),($E134*(2/(VALUE(LEFT(Q$1,FIND("-",Q$1,1)-1))+1)))+(Q133*(1-(2/(VALUE(LEFT(Q$1,FIND("-",Q$1,1)-1))+1))))))</f>
        <v>2.2596357696971414</v>
      </c>
      <c r="R134">
        <f>IF(ROW($E134)&lt;=VALUE(LEFT(R$1,FIND("-",R$1,1)-1)),0,IF(ROW($E134)=VALUE(LEFT(R$1,FIND("-",R$1,1)-1))+1,AVERAGE(INDEX($E:$E,ROW($E134)-VALUE(LEFT(R$1,FIND("-",R$1,1)-1))):$E134),($E134*(2/(VALUE(LEFT(R$1,FIND("-",R$1,1)-1))+1)))+(R133*(1-(2/(VALUE(LEFT(R$1,FIND("-",R$1,1)-1))+1))))))</f>
        <v>2.4607700511261266</v>
      </c>
      <c r="S134">
        <f t="shared" si="24"/>
        <v>-0.20113428142898515</v>
      </c>
      <c r="T134">
        <f>IF(ROW($E134)&lt;=MAX(VALUE(LEFT(Q$1,FIND("-",Q$1,1)-1)),VALUE(LEFT(R$1,FIND("-",R$1,1)-1)))+VALUE(LEFT(T$1,FIND("-",T$1,1)-1))-1,0,IF(ROW($E134)=MAX(VALUE(LEFT(Q$1,FIND("-",Q$1,1)-1)),VALUE(LEFT(R$1,FIND("-",R$1,1)-1)))+VALUE(LEFT(T$1,FIND("-",T$1,1)-1)),AVERAGE(INDEX($S:$S,ROW(S134)-VALUE(LEFT(T$1,FIND("-",T$1,1)-1))+1):S134),($S134*(2/(VALUE(LEFT(T$1,FIND("-",T$1,1)-1))+1)))+(T133*(1-(2/(VALUE(LEFT(T$1,FIND("-",T$1,1)-1))+1))))))</f>
        <v>-0.1396226430650529</v>
      </c>
      <c r="V134">
        <f t="shared" si="19"/>
        <v>1.0000000000000231E-2</v>
      </c>
      <c r="W134">
        <f>IF(ROW($E134)&lt;=VALUE(LEFT(W$1,FIND("-",W$1,1)-1))+1,0,IF(ROW($E133)=VALUE(LEFT(W$1,FIND("-",W$1,1)-1))+1,100-100/(1+ABS((SUMIF(INDEX($V:$V,ROW($V134)-VALUE(LEFT(W$1,FIND("-",W$1,1)-1))+1):$V134,"&gt;0",INDEX($V:$V,ROW($V134)-VALUE(LEFT(W$1,FIND("-",W$1,1)-1))+1):$V134)/COUNTIF(INDEX($V:$V,ROW($V134)-VALUE(LEFT(W$1,FIND("-",W$1,1)-1))+1):$V134,"&gt;0"))/(SUMIF(INDEX($V:$V,ROW($V134)-VALUE(LEFT(W$1,FIND("-",W$1,1)-1))+1):$V134,"&lt;0",INDEX($V:$V,ROW($V134)-VALUE(LEFT(W$1,FIND("-",W$1,1)-1))+1):$V134)/COUNTIF(INDEX($V:$V,ROW($V134)-VALUE(LEFT(W$1,FIND("-",W$1,1)-1))+1):$V134,"&lt;0")))),100-100/(1+ABS((SUMIF(INDEX($V:$V,ROW($V134)-VALUE(LEFT(W$1,FIND("-",W$1,1)-1))+1):$V134,"&gt;0",INDEX($V:$V,ROW($V134)-VALUE(LEFT(W$1,FIND("-",W$1,1)-1))+1):$V134)/VALUE(LEFT(W$1,FIND("-",W$1,1)-1)))/(SUMIF(INDEX($V:$V,ROW($V134)-VALUE(LEFT(W$1,FIND("-",W$1,1)-1))+1):$V134,"&lt;0",INDEX($V:$V,ROW($V134)-VALUE(LEFT(W$1,FIND("-",W$1,1)-1))+1):$V134)/VALUE(LEFT(W$1,FIND("-",W$1,1)-1)))))))</f>
        <v>16.279069767441854</v>
      </c>
      <c r="Y134">
        <f>IF(ROW($E134)&lt;=VALUE(LEFT(Y$1,FIND("-",Y$1,1)-1)),0,MAX(INDEX(C:C,ROW(C134)-VALUE(LEFT(Y$1,FIND("-",Y$1,1)-1))+1):C134))</f>
        <v>2.96</v>
      </c>
      <c r="Z134">
        <f>IF(ROW($E134)&lt;=VALUE(LEFT(Z$1,FIND("-",Z$1,1)-1)),0,MIN(INDEX(D:D,ROW(D134)-VALUE(LEFT(Z$1,FIND("-",Z$1,1)-1))+1):D134))</f>
        <v>2</v>
      </c>
      <c r="AA134">
        <f t="shared" si="18"/>
        <v>10.416666666666677</v>
      </c>
      <c r="AB134">
        <f>IF(ROW($AA134)&lt;=VALUE(LEFT(AA$1,FIND("-",AA$1,1)-1))+VALUE(LEFT(AB$1,FIND("-",AB$1,1)-1)-1),0,AVERAGE(INDEX($AA:$AA,ROW($AA134)-VALUE(LEFT(AB$1,FIND("-",AB$1,1)-1))+1):$AA134))</f>
        <v>7.5751067374778627</v>
      </c>
      <c r="AC134">
        <f>IF(ROW($AA134)&lt;=VALUE(LEFT(AA$1,FIND("-",AA$1,1)-1))+VALUE(LEFT(AB$1,FIND("-",AB$1,1)-1)-1)+VALUE(LEFT(AC$1,FIND("-",AC$1,1)-1)-1),0,AVERAGE(INDEX($AB:$AB,ROW($AB134)-VALUE(LEFT(AC$1,FIND("-",AC$1,1)-1))+1):$AB134))</f>
        <v>4.6694080920119418</v>
      </c>
      <c r="AE134">
        <f t="shared" si="25"/>
        <v>19128000</v>
      </c>
      <c r="AG134" t="str">
        <f t="shared" si="26"/>
        <v/>
      </c>
    </row>
    <row r="135" spans="1:33" x14ac:dyDescent="0.25">
      <c r="A135" s="6">
        <v>36713</v>
      </c>
      <c r="B135">
        <v>2.1</v>
      </c>
      <c r="C135">
        <v>2.1</v>
      </c>
      <c r="D135">
        <v>2.09</v>
      </c>
      <c r="E135">
        <v>2.1</v>
      </c>
      <c r="F135">
        <v>1.2106939999999999</v>
      </c>
      <c r="G135">
        <v>103000</v>
      </c>
      <c r="I135" t="str">
        <f t="shared" si="20"/>
        <v/>
      </c>
      <c r="J135" t="str">
        <f t="shared" si="21"/>
        <v>Oversold</v>
      </c>
      <c r="K135" t="str">
        <f t="shared" si="22"/>
        <v>Oversold Below %D</v>
      </c>
      <c r="M135" s="11" t="str">
        <f t="shared" si="23"/>
        <v/>
      </c>
      <c r="O135">
        <f>IF(ROW($E135)&lt;=VALUE(LEFT(O$1,FIND("-",O$1,1)-1)),0,IF(ROW($E135)=VALUE(LEFT(O$1,FIND("-",O$1,1)-1))+1,AVERAGE(INDEX($E:$E,ROW($E135)-VALUE(LEFT(O$1,FIND("-",O$1,1)-1))):$E135),($E135*(2/(VALUE(LEFT(O$1,FIND("-",O$1,1)-1))+1)))+(O134*(1-(2/(VALUE(LEFT(O$1,FIND("-",O$1,1)-1))+1))))))</f>
        <v>0</v>
      </c>
      <c r="Q135">
        <f>IF(ROW($E135)&lt;=VALUE(LEFT(Q$1,FIND("-",Q$1,1)-1)),0,IF(ROW($E135)=VALUE(LEFT(Q$1,FIND("-",Q$1,1)-1))+1,AVERAGE(INDEX($E:$E,ROW($E135)-VALUE(LEFT(Q$1,FIND("-",Q$1,1)-1))):$E135),($E135*(2/(VALUE(LEFT(Q$1,FIND("-",Q$1,1)-1))+1)))+(Q134*(1-(2/(VALUE(LEFT(Q$1,FIND("-",Q$1,1)-1))+1))))))</f>
        <v>2.2350764205129661</v>
      </c>
      <c r="R135">
        <f>IF(ROW($E135)&lt;=VALUE(LEFT(R$1,FIND("-",R$1,1)-1)),0,IF(ROW($E135)=VALUE(LEFT(R$1,FIND("-",R$1,1)-1))+1,AVERAGE(INDEX($E:$E,ROW($E135)-VALUE(LEFT(R$1,FIND("-",R$1,1)-1))):$E135),($E135*(2/(VALUE(LEFT(R$1,FIND("-",R$1,1)-1))+1)))+(R134*(1-(2/(VALUE(LEFT(R$1,FIND("-",R$1,1)-1))+1))))))</f>
        <v>2.4340463436353024</v>
      </c>
      <c r="S135">
        <f t="shared" si="24"/>
        <v>-0.1989699231223363</v>
      </c>
      <c r="T135">
        <f>IF(ROW($E135)&lt;=MAX(VALUE(LEFT(Q$1,FIND("-",Q$1,1)-1)),VALUE(LEFT(R$1,FIND("-",R$1,1)-1)))+VALUE(LEFT(T$1,FIND("-",T$1,1)-1))-1,0,IF(ROW($E135)=MAX(VALUE(LEFT(Q$1,FIND("-",Q$1,1)-1)),VALUE(LEFT(R$1,FIND("-",R$1,1)-1)))+VALUE(LEFT(T$1,FIND("-",T$1,1)-1)),AVERAGE(INDEX($S:$S,ROW(S135)-VALUE(LEFT(T$1,FIND("-",T$1,1)-1))+1):S135),($S135*(2/(VALUE(LEFT(T$1,FIND("-",T$1,1)-1))+1)))+(T134*(1-(2/(VALUE(LEFT(T$1,FIND("-",T$1,1)-1))+1))))))</f>
        <v>-0.15149209907650957</v>
      </c>
      <c r="V135">
        <f t="shared" si="19"/>
        <v>0</v>
      </c>
      <c r="W135">
        <f>IF(ROW($E135)&lt;=VALUE(LEFT(W$1,FIND("-",W$1,1)-1))+1,0,IF(ROW($E134)=VALUE(LEFT(W$1,FIND("-",W$1,1)-1))+1,100-100/(1+ABS((SUMIF(INDEX($V:$V,ROW($V135)-VALUE(LEFT(W$1,FIND("-",W$1,1)-1))+1):$V135,"&gt;0",INDEX($V:$V,ROW($V135)-VALUE(LEFT(W$1,FIND("-",W$1,1)-1))+1):$V135)/COUNTIF(INDEX($V:$V,ROW($V135)-VALUE(LEFT(W$1,FIND("-",W$1,1)-1))+1):$V135,"&gt;0"))/(SUMIF(INDEX($V:$V,ROW($V135)-VALUE(LEFT(W$1,FIND("-",W$1,1)-1))+1):$V135,"&lt;0",INDEX($V:$V,ROW($V135)-VALUE(LEFT(W$1,FIND("-",W$1,1)-1))+1):$V135)/COUNTIF(INDEX($V:$V,ROW($V135)-VALUE(LEFT(W$1,FIND("-",W$1,1)-1))+1):$V135,"&lt;0")))),100-100/(1+ABS((SUMIF(INDEX($V:$V,ROW($V135)-VALUE(LEFT(W$1,FIND("-",W$1,1)-1))+1):$V135,"&gt;0",INDEX($V:$V,ROW($V135)-VALUE(LEFT(W$1,FIND("-",W$1,1)-1))+1):$V135)/VALUE(LEFT(W$1,FIND("-",W$1,1)-1)))/(SUMIF(INDEX($V:$V,ROW($V135)-VALUE(LEFT(W$1,FIND("-",W$1,1)-1))+1):$V135,"&lt;0",INDEX($V:$V,ROW($V135)-VALUE(LEFT(W$1,FIND("-",W$1,1)-1))+1):$V135)/VALUE(LEFT(W$1,FIND("-",W$1,1)-1)))))))</f>
        <v>17.647058823529406</v>
      </c>
      <c r="Y135">
        <f>IF(ROW($E135)&lt;=VALUE(LEFT(Y$1,FIND("-",Y$1,1)-1)),0,MAX(INDEX(C:C,ROW(C135)-VALUE(LEFT(Y$1,FIND("-",Y$1,1)-1))+1):C135))</f>
        <v>2.95</v>
      </c>
      <c r="Z135">
        <f>IF(ROW($E135)&lt;=VALUE(LEFT(Z$1,FIND("-",Z$1,1)-1)),0,MIN(INDEX(D:D,ROW(D135)-VALUE(LEFT(Z$1,FIND("-",Z$1,1)-1))+1):D135))</f>
        <v>2</v>
      </c>
      <c r="AA135">
        <f t="shared" si="18"/>
        <v>10.526315789473692</v>
      </c>
      <c r="AB135">
        <f>IF(ROW($AA135)&lt;=VALUE(LEFT(AA$1,FIND("-",AA$1,1)-1))+VALUE(LEFT(AB$1,FIND("-",AB$1,1)-1)-1),0,AVERAGE(INDEX($AA:$AA,ROW($AA135)-VALUE(LEFT(AB$1,FIND("-",AB$1,1)-1))+1):$AA135))</f>
        <v>10.073777657201424</v>
      </c>
      <c r="AC135">
        <f>IF(ROW($AA135)&lt;=VALUE(LEFT(AA$1,FIND("-",AA$1,1)-1))+VALUE(LEFT(AB$1,FIND("-",AB$1,1)-1)-1)+VALUE(LEFT(AC$1,FIND("-",AC$1,1)-1)-1),0,AVERAGE(INDEX($AB:$AB,ROW($AB135)-VALUE(LEFT(AC$1,FIND("-",AC$1,1)-1))+1):$AB135))</f>
        <v>7.4706116388451944</v>
      </c>
      <c r="AE135">
        <f t="shared" si="25"/>
        <v>19128000</v>
      </c>
      <c r="AG135" t="str">
        <f t="shared" si="26"/>
        <v/>
      </c>
    </row>
    <row r="136" spans="1:33" x14ac:dyDescent="0.25">
      <c r="A136" s="6">
        <v>36714</v>
      </c>
      <c r="B136">
        <v>2.1</v>
      </c>
      <c r="C136">
        <v>2.1</v>
      </c>
      <c r="D136">
        <v>2.0699999999999998</v>
      </c>
      <c r="E136">
        <v>2.1</v>
      </c>
      <c r="F136">
        <v>1.2106939999999999</v>
      </c>
      <c r="G136">
        <v>109000</v>
      </c>
      <c r="I136" t="str">
        <f t="shared" si="20"/>
        <v/>
      </c>
      <c r="J136" t="str">
        <f t="shared" si="21"/>
        <v>Oversold</v>
      </c>
      <c r="K136" t="str">
        <f t="shared" si="22"/>
        <v>Oversold Below %D</v>
      </c>
      <c r="M136" s="11" t="str">
        <f t="shared" si="23"/>
        <v/>
      </c>
      <c r="O136">
        <f>IF(ROW($E136)&lt;=VALUE(LEFT(O$1,FIND("-",O$1,1)-1)),0,IF(ROW($E136)=VALUE(LEFT(O$1,FIND("-",O$1,1)-1))+1,AVERAGE(INDEX($E:$E,ROW($E136)-VALUE(LEFT(O$1,FIND("-",O$1,1)-1))):$E136),($E136*(2/(VALUE(LEFT(O$1,FIND("-",O$1,1)-1))+1)))+(O135*(1-(2/(VALUE(LEFT(O$1,FIND("-",O$1,1)-1))+1))))))</f>
        <v>0</v>
      </c>
      <c r="Q136">
        <f>IF(ROW($E136)&lt;=VALUE(LEFT(Q$1,FIND("-",Q$1,1)-1)),0,IF(ROW($E136)=VALUE(LEFT(Q$1,FIND("-",Q$1,1)-1))+1,AVERAGE(INDEX($E:$E,ROW($E136)-VALUE(LEFT(Q$1,FIND("-",Q$1,1)-1))):$E136),($E136*(2/(VALUE(LEFT(Q$1,FIND("-",Q$1,1)-1))+1)))+(Q135*(1-(2/(VALUE(LEFT(Q$1,FIND("-",Q$1,1)-1))+1))))))</f>
        <v>2.2142954327417406</v>
      </c>
      <c r="R136">
        <f>IF(ROW($E136)&lt;=VALUE(LEFT(R$1,FIND("-",R$1,1)-1)),0,IF(ROW($E136)=VALUE(LEFT(R$1,FIND("-",R$1,1)-1))+1,AVERAGE(INDEX($E:$E,ROW($E136)-VALUE(LEFT(R$1,FIND("-",R$1,1)-1))):$E136),($E136*(2/(VALUE(LEFT(R$1,FIND("-",R$1,1)-1))+1)))+(R135*(1-(2/(VALUE(LEFT(R$1,FIND("-",R$1,1)-1))+1))))))</f>
        <v>2.4093021700326873</v>
      </c>
      <c r="S136">
        <f t="shared" si="24"/>
        <v>-0.19500673729094675</v>
      </c>
      <c r="T136">
        <f>IF(ROW($E136)&lt;=MAX(VALUE(LEFT(Q$1,FIND("-",Q$1,1)-1)),VALUE(LEFT(R$1,FIND("-",R$1,1)-1)))+VALUE(LEFT(T$1,FIND("-",T$1,1)-1))-1,0,IF(ROW($E136)=MAX(VALUE(LEFT(Q$1,FIND("-",Q$1,1)-1)),VALUE(LEFT(R$1,FIND("-",R$1,1)-1)))+VALUE(LEFT(T$1,FIND("-",T$1,1)-1)),AVERAGE(INDEX($S:$S,ROW(S136)-VALUE(LEFT(T$1,FIND("-",T$1,1)-1))+1):S136),($S136*(2/(VALUE(LEFT(T$1,FIND("-",T$1,1)-1))+1)))+(T135*(1-(2/(VALUE(LEFT(T$1,FIND("-",T$1,1)-1))+1))))))</f>
        <v>-0.160195026719397</v>
      </c>
      <c r="V136">
        <f t="shared" si="19"/>
        <v>0</v>
      </c>
      <c r="W136">
        <f>IF(ROW($E136)&lt;=VALUE(LEFT(W$1,FIND("-",W$1,1)-1))+1,0,IF(ROW($E135)=VALUE(LEFT(W$1,FIND("-",W$1,1)-1))+1,100-100/(1+ABS((SUMIF(INDEX($V:$V,ROW($V136)-VALUE(LEFT(W$1,FIND("-",W$1,1)-1))+1):$V136,"&gt;0",INDEX($V:$V,ROW($V136)-VALUE(LEFT(W$1,FIND("-",W$1,1)-1))+1):$V136)/COUNTIF(INDEX($V:$V,ROW($V136)-VALUE(LEFT(W$1,FIND("-",W$1,1)-1))+1):$V136,"&gt;0"))/(SUMIF(INDEX($V:$V,ROW($V136)-VALUE(LEFT(W$1,FIND("-",W$1,1)-1))+1):$V136,"&lt;0",INDEX($V:$V,ROW($V136)-VALUE(LEFT(W$1,FIND("-",W$1,1)-1))+1):$V136)/COUNTIF(INDEX($V:$V,ROW($V136)-VALUE(LEFT(W$1,FIND("-",W$1,1)-1))+1):$V136,"&lt;0")))),100-100/(1+ABS((SUMIF(INDEX($V:$V,ROW($V136)-VALUE(LEFT(W$1,FIND("-",W$1,1)-1))+1):$V136,"&gt;0",INDEX($V:$V,ROW($V136)-VALUE(LEFT(W$1,FIND("-",W$1,1)-1))+1):$V136)/VALUE(LEFT(W$1,FIND("-",W$1,1)-1)))/(SUMIF(INDEX($V:$V,ROW($V136)-VALUE(LEFT(W$1,FIND("-",W$1,1)-1))+1):$V136,"&lt;0",INDEX($V:$V,ROW($V136)-VALUE(LEFT(W$1,FIND("-",W$1,1)-1))+1):$V136)/VALUE(LEFT(W$1,FIND("-",W$1,1)-1)))))))</f>
        <v>18.584070796460168</v>
      </c>
      <c r="Y136">
        <f>IF(ROW($E136)&lt;=VALUE(LEFT(Y$1,FIND("-",Y$1,1)-1)),0,MAX(INDEX(C:C,ROW(C136)-VALUE(LEFT(Y$1,FIND("-",Y$1,1)-1))+1):C136))</f>
        <v>2.95</v>
      </c>
      <c r="Z136">
        <f>IF(ROW($E136)&lt;=VALUE(LEFT(Z$1,FIND("-",Z$1,1)-1)),0,MIN(INDEX(D:D,ROW(D136)-VALUE(LEFT(Z$1,FIND("-",Z$1,1)-1))+1):D136))</f>
        <v>2</v>
      </c>
      <c r="AA136">
        <f t="shared" si="18"/>
        <v>10.526315789473692</v>
      </c>
      <c r="AB136">
        <f>IF(ROW($AA136)&lt;=VALUE(LEFT(AA$1,FIND("-",AA$1,1)-1))+VALUE(LEFT(AB$1,FIND("-",AB$1,1)-1)-1),0,AVERAGE(INDEX($AA:$AA,ROW($AA136)-VALUE(LEFT(AB$1,FIND("-",AB$1,1)-1))+1):$AA136))</f>
        <v>10.489766081871354</v>
      </c>
      <c r="AC136">
        <f>IF(ROW($AA136)&lt;=VALUE(LEFT(AA$1,FIND("-",AA$1,1)-1))+VALUE(LEFT(AB$1,FIND("-",AB$1,1)-1)-1)+VALUE(LEFT(AC$1,FIND("-",AC$1,1)-1)-1),0,AVERAGE(INDEX($AB:$AB,ROW($AB136)-VALUE(LEFT(AC$1,FIND("-",AC$1,1)-1))+1):$AB136))</f>
        <v>9.379550158850213</v>
      </c>
      <c r="AE136">
        <f t="shared" si="25"/>
        <v>19128000</v>
      </c>
      <c r="AG136" t="str">
        <f t="shared" si="26"/>
        <v/>
      </c>
    </row>
    <row r="137" spans="1:33" x14ac:dyDescent="0.25">
      <c r="A137" s="6">
        <v>36717</v>
      </c>
      <c r="B137">
        <v>2.12</v>
      </c>
      <c r="C137">
        <v>2.2000000000000002</v>
      </c>
      <c r="D137">
        <v>2.12</v>
      </c>
      <c r="E137">
        <v>2.1800000000000002</v>
      </c>
      <c r="F137">
        <v>1.256815</v>
      </c>
      <c r="G137">
        <v>88000</v>
      </c>
      <c r="I137" t="str">
        <f t="shared" si="20"/>
        <v/>
      </c>
      <c r="J137" t="str">
        <f t="shared" si="21"/>
        <v>Oversold</v>
      </c>
      <c r="K137" t="str">
        <f t="shared" si="22"/>
        <v>Oversold Below %D</v>
      </c>
      <c r="M137" s="11" t="str">
        <f t="shared" si="23"/>
        <v/>
      </c>
      <c r="O137">
        <f>IF(ROW($E137)&lt;=VALUE(LEFT(O$1,FIND("-",O$1,1)-1)),0,IF(ROW($E137)=VALUE(LEFT(O$1,FIND("-",O$1,1)-1))+1,AVERAGE(INDEX($E:$E,ROW($E137)-VALUE(LEFT(O$1,FIND("-",O$1,1)-1))):$E137),($E137*(2/(VALUE(LEFT(O$1,FIND("-",O$1,1)-1))+1)))+(O136*(1-(2/(VALUE(LEFT(O$1,FIND("-",O$1,1)-1))+1))))))</f>
        <v>0</v>
      </c>
      <c r="Q137">
        <f>IF(ROW($E137)&lt;=VALUE(LEFT(Q$1,FIND("-",Q$1,1)-1)),0,IF(ROW($E137)=VALUE(LEFT(Q$1,FIND("-",Q$1,1)-1))+1,AVERAGE(INDEX($E:$E,ROW($E137)-VALUE(LEFT(Q$1,FIND("-",Q$1,1)-1))):$E137),($E137*(2/(VALUE(LEFT(Q$1,FIND("-",Q$1,1)-1))+1)))+(Q136*(1-(2/(VALUE(LEFT(Q$1,FIND("-",Q$1,1)-1))+1))))))</f>
        <v>2.2090192123199346</v>
      </c>
      <c r="R137">
        <f>IF(ROW($E137)&lt;=VALUE(LEFT(R$1,FIND("-",R$1,1)-1)),0,IF(ROW($E137)=VALUE(LEFT(R$1,FIND("-",R$1,1)-1))+1,AVERAGE(INDEX($E:$E,ROW($E137)-VALUE(LEFT(R$1,FIND("-",R$1,1)-1))):$E137),($E137*(2/(VALUE(LEFT(R$1,FIND("-",R$1,1)-1))+1)))+(R136*(1-(2/(VALUE(LEFT(R$1,FIND("-",R$1,1)-1))+1))))))</f>
        <v>2.39231682410434</v>
      </c>
      <c r="S137">
        <f t="shared" si="24"/>
        <v>-0.1832976117844054</v>
      </c>
      <c r="T137">
        <f>IF(ROW($E137)&lt;=MAX(VALUE(LEFT(Q$1,FIND("-",Q$1,1)-1)),VALUE(LEFT(R$1,FIND("-",R$1,1)-1)))+VALUE(LEFT(T$1,FIND("-",T$1,1)-1))-1,0,IF(ROW($E137)=MAX(VALUE(LEFT(Q$1,FIND("-",Q$1,1)-1)),VALUE(LEFT(R$1,FIND("-",R$1,1)-1)))+VALUE(LEFT(T$1,FIND("-",T$1,1)-1)),AVERAGE(INDEX($S:$S,ROW(S137)-VALUE(LEFT(T$1,FIND("-",T$1,1)-1))+1):S137),($S137*(2/(VALUE(LEFT(T$1,FIND("-",T$1,1)-1))+1)))+(T136*(1-(2/(VALUE(LEFT(T$1,FIND("-",T$1,1)-1))+1))))))</f>
        <v>-0.16481554373239868</v>
      </c>
      <c r="V137">
        <f t="shared" si="19"/>
        <v>8.0000000000000071E-2</v>
      </c>
      <c r="W137">
        <f>IF(ROW($E137)&lt;=VALUE(LEFT(W$1,FIND("-",W$1,1)-1))+1,0,IF(ROW($E136)=VALUE(LEFT(W$1,FIND("-",W$1,1)-1))+1,100-100/(1+ABS((SUMIF(INDEX($V:$V,ROW($V137)-VALUE(LEFT(W$1,FIND("-",W$1,1)-1))+1):$V137,"&gt;0",INDEX($V:$V,ROW($V137)-VALUE(LEFT(W$1,FIND("-",W$1,1)-1))+1):$V137)/COUNTIF(INDEX($V:$V,ROW($V137)-VALUE(LEFT(W$1,FIND("-",W$1,1)-1))+1):$V137,"&gt;0"))/(SUMIF(INDEX($V:$V,ROW($V137)-VALUE(LEFT(W$1,FIND("-",W$1,1)-1))+1):$V137,"&lt;0",INDEX($V:$V,ROW($V137)-VALUE(LEFT(W$1,FIND("-",W$1,1)-1))+1):$V137)/COUNTIF(INDEX($V:$V,ROW($V137)-VALUE(LEFT(W$1,FIND("-",W$1,1)-1))+1):$V137,"&lt;0")))),100-100/(1+ABS((SUMIF(INDEX($V:$V,ROW($V137)-VALUE(LEFT(W$1,FIND("-",W$1,1)-1))+1):$V137,"&gt;0",INDEX($V:$V,ROW($V137)-VALUE(LEFT(W$1,FIND("-",W$1,1)-1))+1):$V137)/VALUE(LEFT(W$1,FIND("-",W$1,1)-1)))/(SUMIF(INDEX($V:$V,ROW($V137)-VALUE(LEFT(W$1,FIND("-",W$1,1)-1))+1):$V137,"&lt;0",INDEX($V:$V,ROW($V137)-VALUE(LEFT(W$1,FIND("-",W$1,1)-1))+1):$V137)/VALUE(LEFT(W$1,FIND("-",W$1,1)-1)))))))</f>
        <v>23.333333333333343</v>
      </c>
      <c r="Y137">
        <f>IF(ROW($E137)&lt;=VALUE(LEFT(Y$1,FIND("-",Y$1,1)-1)),0,MAX(INDEX(C:C,ROW(C137)-VALUE(LEFT(Y$1,FIND("-",Y$1,1)-1))+1):C137))</f>
        <v>2.95</v>
      </c>
      <c r="Z137">
        <f>IF(ROW($E137)&lt;=VALUE(LEFT(Z$1,FIND("-",Z$1,1)-1)),0,MIN(INDEX(D:D,ROW(D137)-VALUE(LEFT(Z$1,FIND("-",Z$1,1)-1))+1):D137))</f>
        <v>2</v>
      </c>
      <c r="AA137">
        <f t="shared" si="18"/>
        <v>18.947368421052644</v>
      </c>
      <c r="AB137">
        <f>IF(ROW($AA137)&lt;=VALUE(LEFT(AA$1,FIND("-",AA$1,1)-1))+VALUE(LEFT(AB$1,FIND("-",AB$1,1)-1)-1),0,AVERAGE(INDEX($AA:$AA,ROW($AA137)-VALUE(LEFT(AB$1,FIND("-",AB$1,1)-1))+1):$AA137))</f>
        <v>13.333333333333343</v>
      </c>
      <c r="AC137">
        <f>IF(ROW($AA137)&lt;=VALUE(LEFT(AA$1,FIND("-",AA$1,1)-1))+VALUE(LEFT(AB$1,FIND("-",AB$1,1)-1)-1)+VALUE(LEFT(AC$1,FIND("-",AC$1,1)-1)-1),0,AVERAGE(INDEX($AB:$AB,ROW($AB137)-VALUE(LEFT(AC$1,FIND("-",AC$1,1)-1))+1):$AB137))</f>
        <v>11.298959024135373</v>
      </c>
      <c r="AE137">
        <f t="shared" si="25"/>
        <v>19216000</v>
      </c>
      <c r="AG137" t="str">
        <f t="shared" si="26"/>
        <v/>
      </c>
    </row>
    <row r="138" spans="1:33" x14ac:dyDescent="0.25">
      <c r="A138" s="6">
        <v>36718</v>
      </c>
      <c r="B138">
        <v>2.2200000000000002</v>
      </c>
      <c r="C138">
        <v>2.2400000000000002</v>
      </c>
      <c r="D138">
        <v>2.1800000000000002</v>
      </c>
      <c r="E138">
        <v>2.2400000000000002</v>
      </c>
      <c r="F138">
        <v>1.291407</v>
      </c>
      <c r="G138">
        <v>99000</v>
      </c>
      <c r="I138" t="str">
        <f t="shared" si="20"/>
        <v/>
      </c>
      <c r="J138" t="str">
        <f t="shared" si="21"/>
        <v>Oversold</v>
      </c>
      <c r="K138" t="str">
        <f t="shared" si="22"/>
        <v>Oversold Below %D</v>
      </c>
      <c r="M138" s="11" t="str">
        <f t="shared" si="23"/>
        <v/>
      </c>
      <c r="O138">
        <f>IF(ROW($E138)&lt;=VALUE(LEFT(O$1,FIND("-",O$1,1)-1)),0,IF(ROW($E138)=VALUE(LEFT(O$1,FIND("-",O$1,1)-1))+1,AVERAGE(INDEX($E:$E,ROW($E138)-VALUE(LEFT(O$1,FIND("-",O$1,1)-1))):$E138),($E138*(2/(VALUE(LEFT(O$1,FIND("-",O$1,1)-1))+1)))+(O137*(1-(2/(VALUE(LEFT(O$1,FIND("-",O$1,1)-1))+1))))))</f>
        <v>0</v>
      </c>
      <c r="Q138">
        <f>IF(ROW($E138)&lt;=VALUE(LEFT(Q$1,FIND("-",Q$1,1)-1)),0,IF(ROW($E138)=VALUE(LEFT(Q$1,FIND("-",Q$1,1)-1))+1,AVERAGE(INDEX($E:$E,ROW($E138)-VALUE(LEFT(Q$1,FIND("-",Q$1,1)-1))):$E138),($E138*(2/(VALUE(LEFT(Q$1,FIND("-",Q$1,1)-1))+1)))+(Q137*(1-(2/(VALUE(LEFT(Q$1,FIND("-",Q$1,1)-1))+1))))))</f>
        <v>2.213785487347637</v>
      </c>
      <c r="R138">
        <f>IF(ROW($E138)&lt;=VALUE(LEFT(R$1,FIND("-",R$1,1)-1)),0,IF(ROW($E138)=VALUE(LEFT(R$1,FIND("-",R$1,1)-1))+1,AVERAGE(INDEX($E:$E,ROW($E138)-VALUE(LEFT(R$1,FIND("-",R$1,1)-1))):$E138),($E138*(2/(VALUE(LEFT(R$1,FIND("-",R$1,1)-1))+1)))+(R137*(1-(2/(VALUE(LEFT(R$1,FIND("-",R$1,1)-1))+1))))))</f>
        <v>2.3810340963929071</v>
      </c>
      <c r="S138">
        <f t="shared" si="24"/>
        <v>-0.16724860904527006</v>
      </c>
      <c r="T138">
        <f>IF(ROW($E138)&lt;=MAX(VALUE(LEFT(Q$1,FIND("-",Q$1,1)-1)),VALUE(LEFT(R$1,FIND("-",R$1,1)-1)))+VALUE(LEFT(T$1,FIND("-",T$1,1)-1))-1,0,IF(ROW($E138)=MAX(VALUE(LEFT(Q$1,FIND("-",Q$1,1)-1)),VALUE(LEFT(R$1,FIND("-",R$1,1)-1)))+VALUE(LEFT(T$1,FIND("-",T$1,1)-1)),AVERAGE(INDEX($S:$S,ROW(S138)-VALUE(LEFT(T$1,FIND("-",T$1,1)-1))+1):S138),($S138*(2/(VALUE(LEFT(T$1,FIND("-",T$1,1)-1))+1)))+(T137*(1-(2/(VALUE(LEFT(T$1,FIND("-",T$1,1)-1))+1))))))</f>
        <v>-0.16530215679497295</v>
      </c>
      <c r="V138">
        <f t="shared" si="19"/>
        <v>6.0000000000000053E-2</v>
      </c>
      <c r="W138">
        <f>IF(ROW($E138)&lt;=VALUE(LEFT(W$1,FIND("-",W$1,1)-1))+1,0,IF(ROW($E137)=VALUE(LEFT(W$1,FIND("-",W$1,1)-1))+1,100-100/(1+ABS((SUMIF(INDEX($V:$V,ROW($V138)-VALUE(LEFT(W$1,FIND("-",W$1,1)-1))+1):$V138,"&gt;0",INDEX($V:$V,ROW($V138)-VALUE(LEFT(W$1,FIND("-",W$1,1)-1))+1):$V138)/COUNTIF(INDEX($V:$V,ROW($V138)-VALUE(LEFT(W$1,FIND("-",W$1,1)-1))+1):$V138,"&gt;0"))/(SUMIF(INDEX($V:$V,ROW($V138)-VALUE(LEFT(W$1,FIND("-",W$1,1)-1))+1):$V138,"&lt;0",INDEX($V:$V,ROW($V138)-VALUE(LEFT(W$1,FIND("-",W$1,1)-1))+1):$V138)/COUNTIF(INDEX($V:$V,ROW($V138)-VALUE(LEFT(W$1,FIND("-",W$1,1)-1))+1):$V138,"&lt;0")))),100-100/(1+ABS((SUMIF(INDEX($V:$V,ROW($V138)-VALUE(LEFT(W$1,FIND("-",W$1,1)-1))+1):$V138,"&gt;0",INDEX($V:$V,ROW($V138)-VALUE(LEFT(W$1,FIND("-",W$1,1)-1))+1):$V138)/VALUE(LEFT(W$1,FIND("-",W$1,1)-1)))/(SUMIF(INDEX($V:$V,ROW($V138)-VALUE(LEFT(W$1,FIND("-",W$1,1)-1))+1):$V138,"&lt;0",INDEX($V:$V,ROW($V138)-VALUE(LEFT(W$1,FIND("-",W$1,1)-1))+1):$V138)/VALUE(LEFT(W$1,FIND("-",W$1,1)-1)))))))</f>
        <v>23.333333333333343</v>
      </c>
      <c r="Y138">
        <f>IF(ROW($E138)&lt;=VALUE(LEFT(Y$1,FIND("-",Y$1,1)-1)),0,MAX(INDEX(C:C,ROW(C138)-VALUE(LEFT(Y$1,FIND("-",Y$1,1)-1))+1):C138))</f>
        <v>2.9</v>
      </c>
      <c r="Z138">
        <f>IF(ROW($E138)&lt;=VALUE(LEFT(Z$1,FIND("-",Z$1,1)-1)),0,MIN(INDEX(D:D,ROW(D138)-VALUE(LEFT(Z$1,FIND("-",Z$1,1)-1))+1):D138))</f>
        <v>2</v>
      </c>
      <c r="AA138">
        <f t="shared" si="18"/>
        <v>26.666666666666693</v>
      </c>
      <c r="AB138">
        <f>IF(ROW($AA138)&lt;=VALUE(LEFT(AA$1,FIND("-",AA$1,1)-1))+VALUE(LEFT(AB$1,FIND("-",AB$1,1)-1)-1),0,AVERAGE(INDEX($AA:$AA,ROW($AA138)-VALUE(LEFT(AB$1,FIND("-",AB$1,1)-1))+1):$AA138))</f>
        <v>18.713450292397678</v>
      </c>
      <c r="AC138">
        <f>IF(ROW($AA138)&lt;=VALUE(LEFT(AA$1,FIND("-",AA$1,1)-1))+VALUE(LEFT(AB$1,FIND("-",AB$1,1)-1)-1)+VALUE(LEFT(AC$1,FIND("-",AC$1,1)-1)-1),0,AVERAGE(INDEX($AB:$AB,ROW($AB138)-VALUE(LEFT(AC$1,FIND("-",AC$1,1)-1))+1):$AB138))</f>
        <v>14.178849902534125</v>
      </c>
      <c r="AE138">
        <f t="shared" si="25"/>
        <v>19315000</v>
      </c>
      <c r="AG138" t="str">
        <f t="shared" si="26"/>
        <v/>
      </c>
    </row>
    <row r="139" spans="1:33" x14ac:dyDescent="0.25">
      <c r="A139" s="6">
        <v>36719</v>
      </c>
      <c r="B139">
        <v>2.27</v>
      </c>
      <c r="C139">
        <v>2.29</v>
      </c>
      <c r="D139">
        <v>2.2400000000000002</v>
      </c>
      <c r="E139">
        <v>2.2799999999999998</v>
      </c>
      <c r="F139">
        <v>1.3144670000000001</v>
      </c>
      <c r="G139">
        <v>117000</v>
      </c>
      <c r="I139" t="str">
        <f t="shared" si="20"/>
        <v>Bullish</v>
      </c>
      <c r="J139" t="str">
        <f t="shared" si="21"/>
        <v>Oversold</v>
      </c>
      <c r="K139" t="str">
        <f t="shared" si="22"/>
        <v>Buy</v>
      </c>
      <c r="M139" s="11" t="str">
        <f t="shared" si="23"/>
        <v>Buy</v>
      </c>
      <c r="O139">
        <f>IF(ROW($E139)&lt;=VALUE(LEFT(O$1,FIND("-",O$1,1)-1)),0,IF(ROW($E139)=VALUE(LEFT(O$1,FIND("-",O$1,1)-1))+1,AVERAGE(INDEX($E:$E,ROW($E139)-VALUE(LEFT(O$1,FIND("-",O$1,1)-1))):$E139),($E139*(2/(VALUE(LEFT(O$1,FIND("-",O$1,1)-1))+1)))+(O138*(1-(2/(VALUE(LEFT(O$1,FIND("-",O$1,1)-1))+1))))))</f>
        <v>0</v>
      </c>
      <c r="Q139">
        <f>IF(ROW($E139)&lt;=VALUE(LEFT(Q$1,FIND("-",Q$1,1)-1)),0,IF(ROW($E139)=VALUE(LEFT(Q$1,FIND("-",Q$1,1)-1))+1,AVERAGE(INDEX($E:$E,ROW($E139)-VALUE(LEFT(Q$1,FIND("-",Q$1,1)-1))):$E139),($E139*(2/(VALUE(LEFT(Q$1,FIND("-",Q$1,1)-1))+1)))+(Q138*(1-(2/(VALUE(LEFT(Q$1,FIND("-",Q$1,1)-1))+1))))))</f>
        <v>2.2239723354480008</v>
      </c>
      <c r="R139">
        <f>IF(ROW($E139)&lt;=VALUE(LEFT(R$1,FIND("-",R$1,1)-1)),0,IF(ROW($E139)=VALUE(LEFT(R$1,FIND("-",R$1,1)-1))+1,AVERAGE(INDEX($E:$E,ROW($E139)-VALUE(LEFT(R$1,FIND("-",R$1,1)-1))):$E139),($E139*(2/(VALUE(LEFT(R$1,FIND("-",R$1,1)-1))+1)))+(R138*(1-(2/(VALUE(LEFT(R$1,FIND("-",R$1,1)-1))+1))))))</f>
        <v>2.3735500892526922</v>
      </c>
      <c r="S139">
        <f t="shared" si="24"/>
        <v>-0.1495777538046914</v>
      </c>
      <c r="T139">
        <f>IF(ROW($E139)&lt;=MAX(VALUE(LEFT(Q$1,FIND("-",Q$1,1)-1)),VALUE(LEFT(R$1,FIND("-",R$1,1)-1)))+VALUE(LEFT(T$1,FIND("-",T$1,1)-1))-1,0,IF(ROW($E139)=MAX(VALUE(LEFT(Q$1,FIND("-",Q$1,1)-1)),VALUE(LEFT(R$1,FIND("-",R$1,1)-1)))+VALUE(LEFT(T$1,FIND("-",T$1,1)-1)),AVERAGE(INDEX($S:$S,ROW(S139)-VALUE(LEFT(T$1,FIND("-",T$1,1)-1))+1):S139),($S139*(2/(VALUE(LEFT(T$1,FIND("-",T$1,1)-1))+1)))+(T138*(1-(2/(VALUE(LEFT(T$1,FIND("-",T$1,1)-1))+1))))))</f>
        <v>-0.16215727619691667</v>
      </c>
      <c r="V139">
        <f t="shared" si="19"/>
        <v>3.9999999999999591E-2</v>
      </c>
      <c r="W139">
        <f>IF(ROW($E139)&lt;=VALUE(LEFT(W$1,FIND("-",W$1,1)-1))+1,0,IF(ROW($E138)=VALUE(LEFT(W$1,FIND("-",W$1,1)-1))+1,100-100/(1+ABS((SUMIF(INDEX($V:$V,ROW($V139)-VALUE(LEFT(W$1,FIND("-",W$1,1)-1))+1):$V139,"&gt;0",INDEX($V:$V,ROW($V139)-VALUE(LEFT(W$1,FIND("-",W$1,1)-1))+1):$V139)/COUNTIF(INDEX($V:$V,ROW($V139)-VALUE(LEFT(W$1,FIND("-",W$1,1)-1))+1):$V139,"&gt;0"))/(SUMIF(INDEX($V:$V,ROW($V139)-VALUE(LEFT(W$1,FIND("-",W$1,1)-1))+1):$V139,"&lt;0",INDEX($V:$V,ROW($V139)-VALUE(LEFT(W$1,FIND("-",W$1,1)-1))+1):$V139)/COUNTIF(INDEX($V:$V,ROW($V139)-VALUE(LEFT(W$1,FIND("-",W$1,1)-1))+1):$V139,"&lt;0")))),100-100/(1+ABS((SUMIF(INDEX($V:$V,ROW($V139)-VALUE(LEFT(W$1,FIND("-",W$1,1)-1))+1):$V139,"&gt;0",INDEX($V:$V,ROW($V139)-VALUE(LEFT(W$1,FIND("-",W$1,1)-1))+1):$V139)/VALUE(LEFT(W$1,FIND("-",W$1,1)-1)))/(SUMIF(INDEX($V:$V,ROW($V139)-VALUE(LEFT(W$1,FIND("-",W$1,1)-1))+1):$V139,"&lt;0",INDEX($V:$V,ROW($V139)-VALUE(LEFT(W$1,FIND("-",W$1,1)-1))+1):$V139)/VALUE(LEFT(W$1,FIND("-",W$1,1)-1)))))))</f>
        <v>26.016260162601611</v>
      </c>
      <c r="Y139">
        <f>IF(ROW($E139)&lt;=VALUE(LEFT(Y$1,FIND("-",Y$1,1)-1)),0,MAX(INDEX(C:C,ROW(C139)-VALUE(LEFT(Y$1,FIND("-",Y$1,1)-1))+1):C139))</f>
        <v>2.5499999999999998</v>
      </c>
      <c r="Z139">
        <f>IF(ROW($E139)&lt;=VALUE(LEFT(Z$1,FIND("-",Z$1,1)-1)),0,MIN(INDEX(D:D,ROW(D139)-VALUE(LEFT(Z$1,FIND("-",Z$1,1)-1))+1):D139))</f>
        <v>2</v>
      </c>
      <c r="AA139">
        <f t="shared" si="18"/>
        <v>50.909090909090892</v>
      </c>
      <c r="AB139">
        <f>IF(ROW($AA139)&lt;=VALUE(LEFT(AA$1,FIND("-",AA$1,1)-1))+VALUE(LEFT(AB$1,FIND("-",AB$1,1)-1)-1),0,AVERAGE(INDEX($AA:$AA,ROW($AA139)-VALUE(LEFT(AB$1,FIND("-",AB$1,1)-1))+1):$AA139))</f>
        <v>32.174375332270074</v>
      </c>
      <c r="AC139">
        <f>IF(ROW($AA139)&lt;=VALUE(LEFT(AA$1,FIND("-",AA$1,1)-1))+VALUE(LEFT(AB$1,FIND("-",AB$1,1)-1)-1)+VALUE(LEFT(AC$1,FIND("-",AC$1,1)-1)-1),0,AVERAGE(INDEX($AB:$AB,ROW($AB139)-VALUE(LEFT(AC$1,FIND("-",AC$1,1)-1))+1):$AB139))</f>
        <v>21.407052986000366</v>
      </c>
      <c r="AE139">
        <f t="shared" si="25"/>
        <v>19432000</v>
      </c>
      <c r="AG139" t="str">
        <f t="shared" si="26"/>
        <v>Buy</v>
      </c>
    </row>
    <row r="140" spans="1:33" x14ac:dyDescent="0.25">
      <c r="A140" s="6">
        <v>36720</v>
      </c>
      <c r="B140">
        <v>2.2999999999999998</v>
      </c>
      <c r="C140">
        <v>2.34</v>
      </c>
      <c r="D140">
        <v>2.2599999999999998</v>
      </c>
      <c r="E140">
        <v>2.2599999999999998</v>
      </c>
      <c r="F140">
        <v>1.302937</v>
      </c>
      <c r="G140">
        <v>169000</v>
      </c>
      <c r="I140" t="str">
        <f t="shared" si="20"/>
        <v/>
      </c>
      <c r="J140" t="str">
        <f t="shared" si="21"/>
        <v/>
      </c>
      <c r="K140" t="str">
        <f t="shared" si="22"/>
        <v/>
      </c>
      <c r="M140" s="11" t="str">
        <f t="shared" si="23"/>
        <v/>
      </c>
      <c r="O140">
        <f>IF(ROW($E140)&lt;=VALUE(LEFT(O$1,FIND("-",O$1,1)-1)),0,IF(ROW($E140)=VALUE(LEFT(O$1,FIND("-",O$1,1)-1))+1,AVERAGE(INDEX($E:$E,ROW($E140)-VALUE(LEFT(O$1,FIND("-",O$1,1)-1))):$E140),($E140*(2/(VALUE(LEFT(O$1,FIND("-",O$1,1)-1))+1)))+(O139*(1-(2/(VALUE(LEFT(O$1,FIND("-",O$1,1)-1))+1))))))</f>
        <v>0</v>
      </c>
      <c r="Q140">
        <f>IF(ROW($E140)&lt;=VALUE(LEFT(Q$1,FIND("-",Q$1,1)-1)),0,IF(ROW($E140)=VALUE(LEFT(Q$1,FIND("-",Q$1,1)-1))+1,AVERAGE(INDEX($E:$E,ROW($E140)-VALUE(LEFT(Q$1,FIND("-",Q$1,1)-1))):$E140),($E140*(2/(VALUE(LEFT(Q$1,FIND("-",Q$1,1)-1))+1)))+(Q139*(1-(2/(VALUE(LEFT(Q$1,FIND("-",Q$1,1)-1))+1))))))</f>
        <v>2.2295150530713852</v>
      </c>
      <c r="R140">
        <f>IF(ROW($E140)&lt;=VALUE(LEFT(R$1,FIND("-",R$1,1)-1)),0,IF(ROW($E140)=VALUE(LEFT(R$1,FIND("-",R$1,1)-1))+1,AVERAGE(INDEX($E:$E,ROW($E140)-VALUE(LEFT(R$1,FIND("-",R$1,1)-1))):$E140),($E140*(2/(VALUE(LEFT(R$1,FIND("-",R$1,1)-1))+1)))+(R139*(1-(2/(VALUE(LEFT(R$1,FIND("-",R$1,1)-1))+1))))))</f>
        <v>2.3651389715302704</v>
      </c>
      <c r="S140">
        <f t="shared" si="24"/>
        <v>-0.13562391845888522</v>
      </c>
      <c r="T140">
        <f>IF(ROW($E140)&lt;=MAX(VALUE(LEFT(Q$1,FIND("-",Q$1,1)-1)),VALUE(LEFT(R$1,FIND("-",R$1,1)-1)))+VALUE(LEFT(T$1,FIND("-",T$1,1)-1))-1,0,IF(ROW($E140)=MAX(VALUE(LEFT(Q$1,FIND("-",Q$1,1)-1)),VALUE(LEFT(R$1,FIND("-",R$1,1)-1)))+VALUE(LEFT(T$1,FIND("-",T$1,1)-1)),AVERAGE(INDEX($S:$S,ROW(S140)-VALUE(LEFT(T$1,FIND("-",T$1,1)-1))+1):S140),($S140*(2/(VALUE(LEFT(T$1,FIND("-",T$1,1)-1))+1)))+(T139*(1-(2/(VALUE(LEFT(T$1,FIND("-",T$1,1)-1))+1))))))</f>
        <v>-0.15685060464931039</v>
      </c>
      <c r="V140">
        <f t="shared" si="19"/>
        <v>-2.0000000000000018E-2</v>
      </c>
      <c r="W140">
        <f>IF(ROW($E140)&lt;=VALUE(LEFT(W$1,FIND("-",W$1,1)-1))+1,0,IF(ROW($E139)=VALUE(LEFT(W$1,FIND("-",W$1,1)-1))+1,100-100/(1+ABS((SUMIF(INDEX($V:$V,ROW($V140)-VALUE(LEFT(W$1,FIND("-",W$1,1)-1))+1):$V140,"&gt;0",INDEX($V:$V,ROW($V140)-VALUE(LEFT(W$1,FIND("-",W$1,1)-1))+1):$V140)/COUNTIF(INDEX($V:$V,ROW($V140)-VALUE(LEFT(W$1,FIND("-",W$1,1)-1))+1):$V140,"&gt;0"))/(SUMIF(INDEX($V:$V,ROW($V140)-VALUE(LEFT(W$1,FIND("-",W$1,1)-1))+1):$V140,"&lt;0",INDEX($V:$V,ROW($V140)-VALUE(LEFT(W$1,FIND("-",W$1,1)-1))+1):$V140)/COUNTIF(INDEX($V:$V,ROW($V140)-VALUE(LEFT(W$1,FIND("-",W$1,1)-1))+1):$V140,"&lt;0")))),100-100/(1+ABS((SUMIF(INDEX($V:$V,ROW($V140)-VALUE(LEFT(W$1,FIND("-",W$1,1)-1))+1):$V140,"&gt;0",INDEX($V:$V,ROW($V140)-VALUE(LEFT(W$1,FIND("-",W$1,1)-1))+1):$V140)/VALUE(LEFT(W$1,FIND("-",W$1,1)-1)))/(SUMIF(INDEX($V:$V,ROW($V140)-VALUE(LEFT(W$1,FIND("-",W$1,1)-1))+1):$V140,"&lt;0",INDEX($V:$V,ROW($V140)-VALUE(LEFT(W$1,FIND("-",W$1,1)-1))+1):$V140)/VALUE(LEFT(W$1,FIND("-",W$1,1)-1)))))))</f>
        <v>43.835616438356148</v>
      </c>
      <c r="Y140">
        <f>IF(ROW($E140)&lt;=VALUE(LEFT(Y$1,FIND("-",Y$1,1)-1)),0,MAX(INDEX(C:C,ROW(C140)-VALUE(LEFT(Y$1,FIND("-",Y$1,1)-1))+1):C140))</f>
        <v>2.34</v>
      </c>
      <c r="Z140">
        <f>IF(ROW($E140)&lt;=VALUE(LEFT(Z$1,FIND("-",Z$1,1)-1)),0,MIN(INDEX(D:D,ROW(D140)-VALUE(LEFT(Z$1,FIND("-",Z$1,1)-1))+1):D140))</f>
        <v>2</v>
      </c>
      <c r="AA140">
        <f t="shared" si="18"/>
        <v>76.470588235294088</v>
      </c>
      <c r="AB140">
        <f>IF(ROW($AA140)&lt;=VALUE(LEFT(AA$1,FIND("-",AA$1,1)-1))+VALUE(LEFT(AB$1,FIND("-",AB$1,1)-1)-1),0,AVERAGE(INDEX($AA:$AA,ROW($AA140)-VALUE(LEFT(AB$1,FIND("-",AB$1,1)-1))+1):$AA140))</f>
        <v>51.348781937017229</v>
      </c>
      <c r="AC140">
        <f>IF(ROW($AA140)&lt;=VALUE(LEFT(AA$1,FIND("-",AA$1,1)-1))+VALUE(LEFT(AB$1,FIND("-",AB$1,1)-1)-1)+VALUE(LEFT(AC$1,FIND("-",AC$1,1)-1)-1),0,AVERAGE(INDEX($AB:$AB,ROW($AB140)-VALUE(LEFT(AC$1,FIND("-",AC$1,1)-1))+1):$AB140))</f>
        <v>34.078869187228328</v>
      </c>
      <c r="AE140">
        <f t="shared" si="25"/>
        <v>19263000</v>
      </c>
      <c r="AG140" t="str">
        <f t="shared" si="26"/>
        <v/>
      </c>
    </row>
    <row r="141" spans="1:33" x14ac:dyDescent="0.25">
      <c r="A141" s="6">
        <v>36721</v>
      </c>
      <c r="B141">
        <v>2.2400000000000002</v>
      </c>
      <c r="C141">
        <v>2.25</v>
      </c>
      <c r="D141">
        <v>2.15</v>
      </c>
      <c r="E141">
        <v>2.17</v>
      </c>
      <c r="F141">
        <v>1.25105</v>
      </c>
      <c r="G141">
        <v>84000</v>
      </c>
      <c r="I141" t="str">
        <f t="shared" si="20"/>
        <v/>
      </c>
      <c r="J141" t="str">
        <f t="shared" si="21"/>
        <v/>
      </c>
      <c r="K141" t="str">
        <f t="shared" si="22"/>
        <v/>
      </c>
      <c r="M141" s="11" t="str">
        <f t="shared" si="23"/>
        <v/>
      </c>
      <c r="O141">
        <f>IF(ROW($E141)&lt;=VALUE(LEFT(O$1,FIND("-",O$1,1)-1)),0,IF(ROW($E141)=VALUE(LEFT(O$1,FIND("-",O$1,1)-1))+1,AVERAGE(INDEX($E:$E,ROW($E141)-VALUE(LEFT(O$1,FIND("-",O$1,1)-1))):$E141),($E141*(2/(VALUE(LEFT(O$1,FIND("-",O$1,1)-1))+1)))+(O140*(1-(2/(VALUE(LEFT(O$1,FIND("-",O$1,1)-1))+1))))))</f>
        <v>0</v>
      </c>
      <c r="Q141">
        <f>IF(ROW($E141)&lt;=VALUE(LEFT(Q$1,FIND("-",Q$1,1)-1)),0,IF(ROW($E141)=VALUE(LEFT(Q$1,FIND("-",Q$1,1)-1))+1,AVERAGE(INDEX($E:$E,ROW($E141)-VALUE(LEFT(Q$1,FIND("-",Q$1,1)-1))):$E141),($E141*(2/(VALUE(LEFT(Q$1,FIND("-",Q$1,1)-1))+1)))+(Q140*(1-(2/(VALUE(LEFT(Q$1,FIND("-",Q$1,1)-1))+1))))))</f>
        <v>2.2203588910604029</v>
      </c>
      <c r="R141">
        <f>IF(ROW($E141)&lt;=VALUE(LEFT(R$1,FIND("-",R$1,1)-1)),0,IF(ROW($E141)=VALUE(LEFT(R$1,FIND("-",R$1,1)-1))+1,AVERAGE(INDEX($E:$E,ROW($E141)-VALUE(LEFT(R$1,FIND("-",R$1,1)-1))):$E141),($E141*(2/(VALUE(LEFT(R$1,FIND("-",R$1,1)-1))+1)))+(R140*(1-(2/(VALUE(LEFT(R$1,FIND("-",R$1,1)-1))+1))))))</f>
        <v>2.3506842328983986</v>
      </c>
      <c r="S141">
        <f t="shared" si="24"/>
        <v>-0.13032534183799571</v>
      </c>
      <c r="T141">
        <f>IF(ROW($E141)&lt;=MAX(VALUE(LEFT(Q$1,FIND("-",Q$1,1)-1)),VALUE(LEFT(R$1,FIND("-",R$1,1)-1)))+VALUE(LEFT(T$1,FIND("-",T$1,1)-1))-1,0,IF(ROW($E141)=MAX(VALUE(LEFT(Q$1,FIND("-",Q$1,1)-1)),VALUE(LEFT(R$1,FIND("-",R$1,1)-1)))+VALUE(LEFT(T$1,FIND("-",T$1,1)-1)),AVERAGE(INDEX($S:$S,ROW(S141)-VALUE(LEFT(T$1,FIND("-",T$1,1)-1))+1):S141),($S141*(2/(VALUE(LEFT(T$1,FIND("-",T$1,1)-1))+1)))+(T140*(1-(2/(VALUE(LEFT(T$1,FIND("-",T$1,1)-1))+1))))))</f>
        <v>-0.15154555208704745</v>
      </c>
      <c r="V141">
        <f t="shared" si="19"/>
        <v>-8.9999999999999858E-2</v>
      </c>
      <c r="W141">
        <f>IF(ROW($E141)&lt;=VALUE(LEFT(W$1,FIND("-",W$1,1)-1))+1,0,IF(ROW($E140)=VALUE(LEFT(W$1,FIND("-",W$1,1)-1))+1,100-100/(1+ABS((SUMIF(INDEX($V:$V,ROW($V141)-VALUE(LEFT(W$1,FIND("-",W$1,1)-1))+1):$V141,"&gt;0",INDEX($V:$V,ROW($V141)-VALUE(LEFT(W$1,FIND("-",W$1,1)-1))+1):$V141)/COUNTIF(INDEX($V:$V,ROW($V141)-VALUE(LEFT(W$1,FIND("-",W$1,1)-1))+1):$V141,"&gt;0"))/(SUMIF(INDEX($V:$V,ROW($V141)-VALUE(LEFT(W$1,FIND("-",W$1,1)-1))+1):$V141,"&lt;0",INDEX($V:$V,ROW($V141)-VALUE(LEFT(W$1,FIND("-",W$1,1)-1))+1):$V141)/COUNTIF(INDEX($V:$V,ROW($V141)-VALUE(LEFT(W$1,FIND("-",W$1,1)-1))+1):$V141,"&lt;0")))),100-100/(1+ABS((SUMIF(INDEX($V:$V,ROW($V141)-VALUE(LEFT(W$1,FIND("-",W$1,1)-1))+1):$V141,"&gt;0",INDEX($V:$V,ROW($V141)-VALUE(LEFT(W$1,FIND("-",W$1,1)-1))+1):$V141)/VALUE(LEFT(W$1,FIND("-",W$1,1)-1)))/(SUMIF(INDEX($V:$V,ROW($V141)-VALUE(LEFT(W$1,FIND("-",W$1,1)-1))+1):$V141,"&lt;0",INDEX($V:$V,ROW($V141)-VALUE(LEFT(W$1,FIND("-",W$1,1)-1))+1):$V141)/VALUE(LEFT(W$1,FIND("-",W$1,1)-1)))))))</f>
        <v>58.181818181818173</v>
      </c>
      <c r="Y141">
        <f>IF(ROW($E141)&lt;=VALUE(LEFT(Y$1,FIND("-",Y$1,1)-1)),0,MAX(INDEX(C:C,ROW(C141)-VALUE(LEFT(Y$1,FIND("-",Y$1,1)-1))+1):C141))</f>
        <v>2.34</v>
      </c>
      <c r="Z141">
        <f>IF(ROW($E141)&lt;=VALUE(LEFT(Z$1,FIND("-",Z$1,1)-1)),0,MIN(INDEX(D:D,ROW(D141)-VALUE(LEFT(Z$1,FIND("-",Z$1,1)-1))+1):D141))</f>
        <v>2</v>
      </c>
      <c r="AA141">
        <f t="shared" si="18"/>
        <v>50</v>
      </c>
      <c r="AB141">
        <f>IF(ROW($AA141)&lt;=VALUE(LEFT(AA$1,FIND("-",AA$1,1)-1))+VALUE(LEFT(AB$1,FIND("-",AB$1,1)-1)-1),0,AVERAGE(INDEX($AA:$AA,ROW($AA141)-VALUE(LEFT(AB$1,FIND("-",AB$1,1)-1))+1):$AA141))</f>
        <v>59.126559714794986</v>
      </c>
      <c r="AC141">
        <f>IF(ROW($AA141)&lt;=VALUE(LEFT(AA$1,FIND("-",AA$1,1)-1))+VALUE(LEFT(AB$1,FIND("-",AB$1,1)-1)-1)+VALUE(LEFT(AC$1,FIND("-",AC$1,1)-1)-1),0,AVERAGE(INDEX($AB:$AB,ROW($AB141)-VALUE(LEFT(AC$1,FIND("-",AC$1,1)-1))+1):$AB141))</f>
        <v>47.549905661360761</v>
      </c>
      <c r="AE141">
        <f t="shared" si="25"/>
        <v>19179000</v>
      </c>
      <c r="AG141" t="str">
        <f t="shared" si="26"/>
        <v/>
      </c>
    </row>
    <row r="142" spans="1:33" x14ac:dyDescent="0.25">
      <c r="A142" s="6">
        <v>36724</v>
      </c>
      <c r="B142">
        <v>2.15</v>
      </c>
      <c r="C142">
        <v>2.1800000000000002</v>
      </c>
      <c r="D142">
        <v>2.15</v>
      </c>
      <c r="E142">
        <v>2.1800000000000002</v>
      </c>
      <c r="F142">
        <v>1.256815</v>
      </c>
      <c r="G142">
        <v>22000</v>
      </c>
      <c r="I142" t="str">
        <f t="shared" si="20"/>
        <v/>
      </c>
      <c r="J142" t="str">
        <f t="shared" si="21"/>
        <v/>
      </c>
      <c r="K142" t="str">
        <f t="shared" si="22"/>
        <v/>
      </c>
      <c r="M142" s="11" t="str">
        <f t="shared" si="23"/>
        <v/>
      </c>
      <c r="O142">
        <f>IF(ROW($E142)&lt;=VALUE(LEFT(O$1,FIND("-",O$1,1)-1)),0,IF(ROW($E142)=VALUE(LEFT(O$1,FIND("-",O$1,1)-1))+1,AVERAGE(INDEX($E:$E,ROW($E142)-VALUE(LEFT(O$1,FIND("-",O$1,1)-1))):$E142),($E142*(2/(VALUE(LEFT(O$1,FIND("-",O$1,1)-1))+1)))+(O141*(1-(2/(VALUE(LEFT(O$1,FIND("-",O$1,1)-1))+1))))))</f>
        <v>0</v>
      </c>
      <c r="Q142">
        <f>IF(ROW($E142)&lt;=VALUE(LEFT(Q$1,FIND("-",Q$1,1)-1)),0,IF(ROW($E142)=VALUE(LEFT(Q$1,FIND("-",Q$1,1)-1))+1,AVERAGE(INDEX($E:$E,ROW($E142)-VALUE(LEFT(Q$1,FIND("-",Q$1,1)-1))):$E142),($E142*(2/(VALUE(LEFT(Q$1,FIND("-",Q$1,1)-1))+1)))+(Q141*(1-(2/(VALUE(LEFT(Q$1,FIND("-",Q$1,1)-1))+1))))))</f>
        <v>2.2141498308972642</v>
      </c>
      <c r="R142">
        <f>IF(ROW($E142)&lt;=VALUE(LEFT(R$1,FIND("-",R$1,1)-1)),0,IF(ROW($E142)=VALUE(LEFT(R$1,FIND("-",R$1,1)-1))+1,AVERAGE(INDEX($E:$E,ROW($E142)-VALUE(LEFT(R$1,FIND("-",R$1,1)-1))):$E142),($E142*(2/(VALUE(LEFT(R$1,FIND("-",R$1,1)-1))+1)))+(R141*(1-(2/(VALUE(LEFT(R$1,FIND("-",R$1,1)-1))+1))))))</f>
        <v>2.3380409563874061</v>
      </c>
      <c r="S142">
        <f t="shared" si="24"/>
        <v>-0.12389112549014181</v>
      </c>
      <c r="T142">
        <f>IF(ROW($E142)&lt;=MAX(VALUE(LEFT(Q$1,FIND("-",Q$1,1)-1)),VALUE(LEFT(R$1,FIND("-",R$1,1)-1)))+VALUE(LEFT(T$1,FIND("-",T$1,1)-1))-1,0,IF(ROW($E142)=MAX(VALUE(LEFT(Q$1,FIND("-",Q$1,1)-1)),VALUE(LEFT(R$1,FIND("-",R$1,1)-1)))+VALUE(LEFT(T$1,FIND("-",T$1,1)-1)),AVERAGE(INDEX($S:$S,ROW(S142)-VALUE(LEFT(T$1,FIND("-",T$1,1)-1))+1):S142),($S142*(2/(VALUE(LEFT(T$1,FIND("-",T$1,1)-1))+1)))+(T141*(1-(2/(VALUE(LEFT(T$1,FIND("-",T$1,1)-1))+1))))))</f>
        <v>-0.14601466676766633</v>
      </c>
      <c r="V142">
        <f t="shared" si="19"/>
        <v>1.0000000000000231E-2</v>
      </c>
      <c r="W142">
        <f>IF(ROW($E142)&lt;=VALUE(LEFT(W$1,FIND("-",W$1,1)-1))+1,0,IF(ROW($E141)=VALUE(LEFT(W$1,FIND("-",W$1,1)-1))+1,100-100/(1+ABS((SUMIF(INDEX($V:$V,ROW($V142)-VALUE(LEFT(W$1,FIND("-",W$1,1)-1))+1):$V142,"&gt;0",INDEX($V:$V,ROW($V142)-VALUE(LEFT(W$1,FIND("-",W$1,1)-1))+1):$V142)/COUNTIF(INDEX($V:$V,ROW($V142)-VALUE(LEFT(W$1,FIND("-",W$1,1)-1))+1):$V142,"&gt;0"))/(SUMIF(INDEX($V:$V,ROW($V142)-VALUE(LEFT(W$1,FIND("-",W$1,1)-1))+1):$V142,"&lt;0",INDEX($V:$V,ROW($V142)-VALUE(LEFT(W$1,FIND("-",W$1,1)-1))+1):$V142)/COUNTIF(INDEX($V:$V,ROW($V142)-VALUE(LEFT(W$1,FIND("-",W$1,1)-1))+1):$V142,"&lt;0")))),100-100/(1+ABS((SUMIF(INDEX($V:$V,ROW($V142)-VALUE(LEFT(W$1,FIND("-",W$1,1)-1))+1):$V142,"&gt;0",INDEX($V:$V,ROW($V142)-VALUE(LEFT(W$1,FIND("-",W$1,1)-1))+1):$V142)/VALUE(LEFT(W$1,FIND("-",W$1,1)-1)))/(SUMIF(INDEX($V:$V,ROW($V142)-VALUE(LEFT(W$1,FIND("-",W$1,1)-1))+1):$V142,"&lt;0",INDEX($V:$V,ROW($V142)-VALUE(LEFT(W$1,FIND("-",W$1,1)-1))+1):$V142)/VALUE(LEFT(W$1,FIND("-",W$1,1)-1)))))))</f>
        <v>58.928571428571431</v>
      </c>
      <c r="Y142">
        <f>IF(ROW($E142)&lt;=VALUE(LEFT(Y$1,FIND("-",Y$1,1)-1)),0,MAX(INDEX(C:C,ROW(C142)-VALUE(LEFT(Y$1,FIND("-",Y$1,1)-1))+1):C142))</f>
        <v>2.34</v>
      </c>
      <c r="Z142">
        <f>IF(ROW($E142)&lt;=VALUE(LEFT(Z$1,FIND("-",Z$1,1)-1)),0,MIN(INDEX(D:D,ROW(D142)-VALUE(LEFT(Z$1,FIND("-",Z$1,1)-1))+1):D142))</f>
        <v>2</v>
      </c>
      <c r="AA142">
        <f t="shared" si="18"/>
        <v>52.941176470588303</v>
      </c>
      <c r="AB142">
        <f>IF(ROW($AA142)&lt;=VALUE(LEFT(AA$1,FIND("-",AA$1,1)-1))+VALUE(LEFT(AB$1,FIND("-",AB$1,1)-1)-1),0,AVERAGE(INDEX($AA:$AA,ROW($AA142)-VALUE(LEFT(AB$1,FIND("-",AB$1,1)-1))+1):$AA142))</f>
        <v>59.803921568627459</v>
      </c>
      <c r="AC142">
        <f>IF(ROW($AA142)&lt;=VALUE(LEFT(AA$1,FIND("-",AA$1,1)-1))+VALUE(LEFT(AB$1,FIND("-",AB$1,1)-1)-1)+VALUE(LEFT(AC$1,FIND("-",AC$1,1)-1)-1),0,AVERAGE(INDEX($AB:$AB,ROW($AB142)-VALUE(LEFT(AC$1,FIND("-",AC$1,1)-1))+1):$AB142))</f>
        <v>56.759754406813222</v>
      </c>
      <c r="AE142">
        <f t="shared" si="25"/>
        <v>19201000</v>
      </c>
      <c r="AG142" t="str">
        <f t="shared" si="26"/>
        <v/>
      </c>
    </row>
    <row r="143" spans="1:33" x14ac:dyDescent="0.25">
      <c r="A143" s="6">
        <v>36725</v>
      </c>
      <c r="B143">
        <v>2.17</v>
      </c>
      <c r="C143">
        <v>2.1800000000000002</v>
      </c>
      <c r="D143">
        <v>2.12</v>
      </c>
      <c r="E143">
        <v>2.12</v>
      </c>
      <c r="F143">
        <v>1.222224</v>
      </c>
      <c r="G143">
        <v>26000</v>
      </c>
      <c r="I143" t="str">
        <f t="shared" si="20"/>
        <v/>
      </c>
      <c r="J143" t="str">
        <f t="shared" si="21"/>
        <v/>
      </c>
      <c r="K143" t="str">
        <f t="shared" si="22"/>
        <v/>
      </c>
      <c r="M143" s="11" t="str">
        <f t="shared" si="23"/>
        <v/>
      </c>
      <c r="O143">
        <f>IF(ROW($E143)&lt;=VALUE(LEFT(O$1,FIND("-",O$1,1)-1)),0,IF(ROW($E143)=VALUE(LEFT(O$1,FIND("-",O$1,1)-1))+1,AVERAGE(INDEX($E:$E,ROW($E143)-VALUE(LEFT(O$1,FIND("-",O$1,1)-1))):$E143),($E143*(2/(VALUE(LEFT(O$1,FIND("-",O$1,1)-1))+1)))+(O142*(1-(2/(VALUE(LEFT(O$1,FIND("-",O$1,1)-1))+1))))))</f>
        <v>0</v>
      </c>
      <c r="Q143">
        <f>IF(ROW($E143)&lt;=VALUE(LEFT(Q$1,FIND("-",Q$1,1)-1)),0,IF(ROW($E143)=VALUE(LEFT(Q$1,FIND("-",Q$1,1)-1))+1,AVERAGE(INDEX($E:$E,ROW($E143)-VALUE(LEFT(Q$1,FIND("-",Q$1,1)-1))):$E143),($E143*(2/(VALUE(LEFT(Q$1,FIND("-",Q$1,1)-1))+1)))+(Q142*(1-(2/(VALUE(LEFT(Q$1,FIND("-",Q$1,1)-1))+1))))))</f>
        <v>2.1996652415284541</v>
      </c>
      <c r="R143">
        <f>IF(ROW($E143)&lt;=VALUE(LEFT(R$1,FIND("-",R$1,1)-1)),0,IF(ROW($E143)=VALUE(LEFT(R$1,FIND("-",R$1,1)-1))+1,AVERAGE(INDEX($E:$E,ROW($E143)-VALUE(LEFT(R$1,FIND("-",R$1,1)-1))):$E143),($E143*(2/(VALUE(LEFT(R$1,FIND("-",R$1,1)-1))+1)))+(R142*(1-(2/(VALUE(LEFT(R$1,FIND("-",R$1,1)-1))+1))))))</f>
        <v>2.3218897744327833</v>
      </c>
      <c r="S143">
        <f t="shared" si="24"/>
        <v>-0.12222453290432922</v>
      </c>
      <c r="T143">
        <f>IF(ROW($E143)&lt;=MAX(VALUE(LEFT(Q$1,FIND("-",Q$1,1)-1)),VALUE(LEFT(R$1,FIND("-",R$1,1)-1)))+VALUE(LEFT(T$1,FIND("-",T$1,1)-1))-1,0,IF(ROW($E143)=MAX(VALUE(LEFT(Q$1,FIND("-",Q$1,1)-1)),VALUE(LEFT(R$1,FIND("-",R$1,1)-1)))+VALUE(LEFT(T$1,FIND("-",T$1,1)-1)),AVERAGE(INDEX($S:$S,ROW(S143)-VALUE(LEFT(T$1,FIND("-",T$1,1)-1))+1):S143),($S143*(2/(VALUE(LEFT(T$1,FIND("-",T$1,1)-1))+1)))+(T142*(1-(2/(VALUE(LEFT(T$1,FIND("-",T$1,1)-1))+1))))))</f>
        <v>-0.14125663999499893</v>
      </c>
      <c r="V143">
        <f t="shared" si="19"/>
        <v>-6.0000000000000053E-2</v>
      </c>
      <c r="W143">
        <f>IF(ROW($E143)&lt;=VALUE(LEFT(W$1,FIND("-",W$1,1)-1))+1,0,IF(ROW($E142)=VALUE(LEFT(W$1,FIND("-",W$1,1)-1))+1,100-100/(1+ABS((SUMIF(INDEX($V:$V,ROW($V143)-VALUE(LEFT(W$1,FIND("-",W$1,1)-1))+1):$V143,"&gt;0",INDEX($V:$V,ROW($V143)-VALUE(LEFT(W$1,FIND("-",W$1,1)-1))+1):$V143)/COUNTIF(INDEX($V:$V,ROW($V143)-VALUE(LEFT(W$1,FIND("-",W$1,1)-1))+1):$V143,"&gt;0"))/(SUMIF(INDEX($V:$V,ROW($V143)-VALUE(LEFT(W$1,FIND("-",W$1,1)-1))+1):$V143,"&lt;0",INDEX($V:$V,ROW($V143)-VALUE(LEFT(W$1,FIND("-",W$1,1)-1))+1):$V143)/COUNTIF(INDEX($V:$V,ROW($V143)-VALUE(LEFT(W$1,FIND("-",W$1,1)-1))+1):$V143,"&lt;0")))),100-100/(1+ABS((SUMIF(INDEX($V:$V,ROW($V143)-VALUE(LEFT(W$1,FIND("-",W$1,1)-1))+1):$V143,"&gt;0",INDEX($V:$V,ROW($V143)-VALUE(LEFT(W$1,FIND("-",W$1,1)-1))+1):$V143)/VALUE(LEFT(W$1,FIND("-",W$1,1)-1)))/(SUMIF(INDEX($V:$V,ROW($V143)-VALUE(LEFT(W$1,FIND("-",W$1,1)-1))+1):$V143,"&lt;0",INDEX($V:$V,ROW($V143)-VALUE(LEFT(W$1,FIND("-",W$1,1)-1))+1):$V143)/VALUE(LEFT(W$1,FIND("-",W$1,1)-1)))))))</f>
        <v>48.214285714285708</v>
      </c>
      <c r="Y143">
        <f>IF(ROW($E143)&lt;=VALUE(LEFT(Y$1,FIND("-",Y$1,1)-1)),0,MAX(INDEX(C:C,ROW(C143)-VALUE(LEFT(Y$1,FIND("-",Y$1,1)-1))+1):C143))</f>
        <v>2.34</v>
      </c>
      <c r="Z143">
        <f>IF(ROW($E143)&lt;=VALUE(LEFT(Z$1,FIND("-",Z$1,1)-1)),0,MIN(INDEX(D:D,ROW(D143)-VALUE(LEFT(Z$1,FIND("-",Z$1,1)-1))+1):D143))</f>
        <v>2</v>
      </c>
      <c r="AA143">
        <f t="shared" ref="AA143:AA206" si="27">IF(ROW($E143)&lt;=VALUE(LEFT(AA$1,FIND("-",AA$1,1)-1)),0,(($E143-$Z143)/($Y143-$Z143))*100)</f>
        <v>35.294117647058869</v>
      </c>
      <c r="AB143">
        <f>IF(ROW($AA143)&lt;=VALUE(LEFT(AA$1,FIND("-",AA$1,1)-1))+VALUE(LEFT(AB$1,FIND("-",AB$1,1)-1)-1),0,AVERAGE(INDEX($AA:$AA,ROW($AA143)-VALUE(LEFT(AB$1,FIND("-",AB$1,1)-1))+1):$AA143))</f>
        <v>46.078431372549062</v>
      </c>
      <c r="AC143">
        <f>IF(ROW($AA143)&lt;=VALUE(LEFT(AA$1,FIND("-",AA$1,1)-1))+VALUE(LEFT(AB$1,FIND("-",AB$1,1)-1)-1)+VALUE(LEFT(AC$1,FIND("-",AC$1,1)-1)-1),0,AVERAGE(INDEX($AB:$AB,ROW($AB143)-VALUE(LEFT(AC$1,FIND("-",AC$1,1)-1))+1):$AB143))</f>
        <v>55.002970885323833</v>
      </c>
      <c r="AE143">
        <f t="shared" si="25"/>
        <v>19175000</v>
      </c>
      <c r="AG143" t="str">
        <f t="shared" si="26"/>
        <v/>
      </c>
    </row>
    <row r="144" spans="1:33" x14ac:dyDescent="0.25">
      <c r="A144" s="6">
        <v>36726</v>
      </c>
      <c r="B144">
        <v>2.17</v>
      </c>
      <c r="C144">
        <v>2.1800000000000002</v>
      </c>
      <c r="D144">
        <v>2.12</v>
      </c>
      <c r="E144">
        <v>2.12</v>
      </c>
      <c r="F144">
        <v>1.222224</v>
      </c>
      <c r="G144">
        <v>26000</v>
      </c>
      <c r="I144" t="str">
        <f t="shared" si="20"/>
        <v/>
      </c>
      <c r="J144" t="str">
        <f t="shared" si="21"/>
        <v/>
      </c>
      <c r="K144" t="str">
        <f t="shared" si="22"/>
        <v/>
      </c>
      <c r="M144" s="11" t="str">
        <f t="shared" si="23"/>
        <v/>
      </c>
      <c r="O144">
        <f>IF(ROW($E144)&lt;=VALUE(LEFT(O$1,FIND("-",O$1,1)-1)),0,IF(ROW($E144)=VALUE(LEFT(O$1,FIND("-",O$1,1)-1))+1,AVERAGE(INDEX($E:$E,ROW($E144)-VALUE(LEFT(O$1,FIND("-",O$1,1)-1))):$E144),($E144*(2/(VALUE(LEFT(O$1,FIND("-",O$1,1)-1))+1)))+(O143*(1-(2/(VALUE(LEFT(O$1,FIND("-",O$1,1)-1))+1))))))</f>
        <v>0</v>
      </c>
      <c r="Q144">
        <f>IF(ROW($E144)&lt;=VALUE(LEFT(Q$1,FIND("-",Q$1,1)-1)),0,IF(ROW($E144)=VALUE(LEFT(Q$1,FIND("-",Q$1,1)-1))+1,AVERAGE(INDEX($E:$E,ROW($E144)-VALUE(LEFT(Q$1,FIND("-",Q$1,1)-1))):$E144),($E144*(2/(VALUE(LEFT(Q$1,FIND("-",Q$1,1)-1))+1)))+(Q143*(1-(2/(VALUE(LEFT(Q$1,FIND("-",Q$1,1)-1))+1))))))</f>
        <v>2.1874090505240766</v>
      </c>
      <c r="R144">
        <f>IF(ROW($E144)&lt;=VALUE(LEFT(R$1,FIND("-",R$1,1)-1)),0,IF(ROW($E144)=VALUE(LEFT(R$1,FIND("-",R$1,1)-1))+1,AVERAGE(INDEX($E:$E,ROW($E144)-VALUE(LEFT(R$1,FIND("-",R$1,1)-1))):$E144),($E144*(2/(VALUE(LEFT(R$1,FIND("-",R$1,1)-1))+1)))+(R143*(1-(2/(VALUE(LEFT(R$1,FIND("-",R$1,1)-1))+1))))))</f>
        <v>2.3069349763266511</v>
      </c>
      <c r="S144">
        <f t="shared" si="24"/>
        <v>-0.11952592580257448</v>
      </c>
      <c r="T144">
        <f>IF(ROW($E144)&lt;=MAX(VALUE(LEFT(Q$1,FIND("-",Q$1,1)-1)),VALUE(LEFT(R$1,FIND("-",R$1,1)-1)))+VALUE(LEFT(T$1,FIND("-",T$1,1)-1))-1,0,IF(ROW($E144)=MAX(VALUE(LEFT(Q$1,FIND("-",Q$1,1)-1)),VALUE(LEFT(R$1,FIND("-",R$1,1)-1)))+VALUE(LEFT(T$1,FIND("-",T$1,1)-1)),AVERAGE(INDEX($S:$S,ROW(S144)-VALUE(LEFT(T$1,FIND("-",T$1,1)-1))+1):S144),($S144*(2/(VALUE(LEFT(T$1,FIND("-",T$1,1)-1))+1)))+(T143*(1-(2/(VALUE(LEFT(T$1,FIND("-",T$1,1)-1))+1))))))</f>
        <v>-0.13691049715651404</v>
      </c>
      <c r="V144">
        <f t="shared" si="19"/>
        <v>0</v>
      </c>
      <c r="W144">
        <f>IF(ROW($E144)&lt;=VALUE(LEFT(W$1,FIND("-",W$1,1)-1))+1,0,IF(ROW($E143)=VALUE(LEFT(W$1,FIND("-",W$1,1)-1))+1,100-100/(1+ABS((SUMIF(INDEX($V:$V,ROW($V144)-VALUE(LEFT(W$1,FIND("-",W$1,1)-1))+1):$V144,"&gt;0",INDEX($V:$V,ROW($V144)-VALUE(LEFT(W$1,FIND("-",W$1,1)-1))+1):$V144)/COUNTIF(INDEX($V:$V,ROW($V144)-VALUE(LEFT(W$1,FIND("-",W$1,1)-1))+1):$V144,"&gt;0"))/(SUMIF(INDEX($V:$V,ROW($V144)-VALUE(LEFT(W$1,FIND("-",W$1,1)-1))+1):$V144,"&lt;0",INDEX($V:$V,ROW($V144)-VALUE(LEFT(W$1,FIND("-",W$1,1)-1))+1):$V144)/COUNTIF(INDEX($V:$V,ROW($V144)-VALUE(LEFT(W$1,FIND("-",W$1,1)-1))+1):$V144,"&lt;0")))),100-100/(1+ABS((SUMIF(INDEX($V:$V,ROW($V144)-VALUE(LEFT(W$1,FIND("-",W$1,1)-1))+1):$V144,"&gt;0",INDEX($V:$V,ROW($V144)-VALUE(LEFT(W$1,FIND("-",W$1,1)-1))+1):$V144)/VALUE(LEFT(W$1,FIND("-",W$1,1)-1)))/(SUMIF(INDEX($V:$V,ROW($V144)-VALUE(LEFT(W$1,FIND("-",W$1,1)-1))+1):$V144,"&lt;0",INDEX($V:$V,ROW($V144)-VALUE(LEFT(W$1,FIND("-",W$1,1)-1))+1):$V144)/VALUE(LEFT(W$1,FIND("-",W$1,1)-1)))))))</f>
        <v>61.363636363636374</v>
      </c>
      <c r="Y144">
        <f>IF(ROW($E144)&lt;=VALUE(LEFT(Y$1,FIND("-",Y$1,1)-1)),0,MAX(INDEX(C:C,ROW(C144)-VALUE(LEFT(Y$1,FIND("-",Y$1,1)-1))+1):C144))</f>
        <v>2.34</v>
      </c>
      <c r="Z144">
        <f>IF(ROW($E144)&lt;=VALUE(LEFT(Z$1,FIND("-",Z$1,1)-1)),0,MIN(INDEX(D:D,ROW(D144)-VALUE(LEFT(Z$1,FIND("-",Z$1,1)-1))+1):D144))</f>
        <v>2</v>
      </c>
      <c r="AA144">
        <f t="shared" si="27"/>
        <v>35.294117647058869</v>
      </c>
      <c r="AB144">
        <f>IF(ROW($AA144)&lt;=VALUE(LEFT(AA$1,FIND("-",AA$1,1)-1))+VALUE(LEFT(AB$1,FIND("-",AB$1,1)-1)-1),0,AVERAGE(INDEX($AA:$AA,ROW($AA144)-VALUE(LEFT(AB$1,FIND("-",AB$1,1)-1))+1):$AA144))</f>
        <v>41.176470588235347</v>
      </c>
      <c r="AC144">
        <f>IF(ROW($AA144)&lt;=VALUE(LEFT(AA$1,FIND("-",AA$1,1)-1))+VALUE(LEFT(AB$1,FIND("-",AB$1,1)-1)-1)+VALUE(LEFT(AC$1,FIND("-",AC$1,1)-1)-1),0,AVERAGE(INDEX($AB:$AB,ROW($AB144)-VALUE(LEFT(AC$1,FIND("-",AC$1,1)-1))+1):$AB144))</f>
        <v>49.019607843137294</v>
      </c>
      <c r="AE144">
        <f t="shared" si="25"/>
        <v>19175000</v>
      </c>
      <c r="AG144" t="str">
        <f t="shared" si="26"/>
        <v/>
      </c>
    </row>
    <row r="145" spans="1:33" x14ac:dyDescent="0.25">
      <c r="A145" s="6">
        <v>36727</v>
      </c>
      <c r="B145">
        <v>2.1</v>
      </c>
      <c r="C145">
        <v>2.15</v>
      </c>
      <c r="D145">
        <v>2.08</v>
      </c>
      <c r="E145">
        <v>2.08</v>
      </c>
      <c r="F145">
        <v>1.199163</v>
      </c>
      <c r="G145">
        <v>166000</v>
      </c>
      <c r="I145" t="str">
        <f t="shared" si="20"/>
        <v/>
      </c>
      <c r="J145" t="str">
        <f t="shared" si="21"/>
        <v/>
      </c>
      <c r="K145" t="str">
        <f t="shared" si="22"/>
        <v/>
      </c>
      <c r="M145" s="11" t="str">
        <f t="shared" si="23"/>
        <v/>
      </c>
      <c r="O145">
        <f>IF(ROW($E145)&lt;=VALUE(LEFT(O$1,FIND("-",O$1,1)-1)),0,IF(ROW($E145)=VALUE(LEFT(O$1,FIND("-",O$1,1)-1))+1,AVERAGE(INDEX($E:$E,ROW($E145)-VALUE(LEFT(O$1,FIND("-",O$1,1)-1))):$E145),($E145*(2/(VALUE(LEFT(O$1,FIND("-",O$1,1)-1))+1)))+(O144*(1-(2/(VALUE(LEFT(O$1,FIND("-",O$1,1)-1))+1))))))</f>
        <v>0</v>
      </c>
      <c r="Q145">
        <f>IF(ROW($E145)&lt;=VALUE(LEFT(Q$1,FIND("-",Q$1,1)-1)),0,IF(ROW($E145)=VALUE(LEFT(Q$1,FIND("-",Q$1,1)-1))+1,AVERAGE(INDEX($E:$E,ROW($E145)-VALUE(LEFT(Q$1,FIND("-",Q$1,1)-1))):$E145),($E145*(2/(VALUE(LEFT(Q$1,FIND("-",Q$1,1)-1))+1)))+(Q144*(1-(2/(VALUE(LEFT(Q$1,FIND("-",Q$1,1)-1))+1))))))</f>
        <v>2.1708845812126802</v>
      </c>
      <c r="R145">
        <f>IF(ROW($E145)&lt;=VALUE(LEFT(R$1,FIND("-",R$1,1)-1)),0,IF(ROW($E145)=VALUE(LEFT(R$1,FIND("-",R$1,1)-1))+1,AVERAGE(INDEX($E:$E,ROW($E145)-VALUE(LEFT(R$1,FIND("-",R$1,1)-1))):$E145),($E145*(2/(VALUE(LEFT(R$1,FIND("-",R$1,1)-1))+1)))+(R144*(1-(2/(VALUE(LEFT(R$1,FIND("-",R$1,1)-1))+1))))))</f>
        <v>2.2901249780802324</v>
      </c>
      <c r="S145">
        <f t="shared" si="24"/>
        <v>-0.11924039686755217</v>
      </c>
      <c r="T145">
        <f>IF(ROW($E145)&lt;=MAX(VALUE(LEFT(Q$1,FIND("-",Q$1,1)-1)),VALUE(LEFT(R$1,FIND("-",R$1,1)-1)))+VALUE(LEFT(T$1,FIND("-",T$1,1)-1))-1,0,IF(ROW($E145)=MAX(VALUE(LEFT(Q$1,FIND("-",Q$1,1)-1)),VALUE(LEFT(R$1,FIND("-",R$1,1)-1)))+VALUE(LEFT(T$1,FIND("-",T$1,1)-1)),AVERAGE(INDEX($S:$S,ROW(S145)-VALUE(LEFT(T$1,FIND("-",T$1,1)-1))+1):S145),($S145*(2/(VALUE(LEFT(T$1,FIND("-",T$1,1)-1))+1)))+(T144*(1-(2/(VALUE(LEFT(T$1,FIND("-",T$1,1)-1))+1))))))</f>
        <v>-0.13337647709872166</v>
      </c>
      <c r="V145">
        <f t="shared" si="19"/>
        <v>-4.0000000000000036E-2</v>
      </c>
      <c r="W145">
        <f>IF(ROW($E145)&lt;=VALUE(LEFT(W$1,FIND("-",W$1,1)-1))+1,0,IF(ROW($E144)=VALUE(LEFT(W$1,FIND("-",W$1,1)-1))+1,100-100/(1+ABS((SUMIF(INDEX($V:$V,ROW($V145)-VALUE(LEFT(W$1,FIND("-",W$1,1)-1))+1):$V145,"&gt;0",INDEX($V:$V,ROW($V145)-VALUE(LEFT(W$1,FIND("-",W$1,1)-1))+1):$V145)/COUNTIF(INDEX($V:$V,ROW($V145)-VALUE(LEFT(W$1,FIND("-",W$1,1)-1))+1):$V145,"&gt;0"))/(SUMIF(INDEX($V:$V,ROW($V145)-VALUE(LEFT(W$1,FIND("-",W$1,1)-1))+1):$V145,"&lt;0",INDEX($V:$V,ROW($V145)-VALUE(LEFT(W$1,FIND("-",W$1,1)-1))+1):$V145)/COUNTIF(INDEX($V:$V,ROW($V145)-VALUE(LEFT(W$1,FIND("-",W$1,1)-1))+1):$V145,"&lt;0")))),100-100/(1+ABS((SUMIF(INDEX($V:$V,ROW($V145)-VALUE(LEFT(W$1,FIND("-",W$1,1)-1))+1):$V145,"&gt;0",INDEX($V:$V,ROW($V145)-VALUE(LEFT(W$1,FIND("-",W$1,1)-1))+1):$V145)/VALUE(LEFT(W$1,FIND("-",W$1,1)-1)))/(SUMIF(INDEX($V:$V,ROW($V145)-VALUE(LEFT(W$1,FIND("-",W$1,1)-1))+1):$V145,"&lt;0",INDEX($V:$V,ROW($V145)-VALUE(LEFT(W$1,FIND("-",W$1,1)-1))+1):$V145)/VALUE(LEFT(W$1,FIND("-",W$1,1)-1)))))))</f>
        <v>55.319148936170244</v>
      </c>
      <c r="Y145">
        <f>IF(ROW($E145)&lt;=VALUE(LEFT(Y$1,FIND("-",Y$1,1)-1)),0,MAX(INDEX(C:C,ROW(C145)-VALUE(LEFT(Y$1,FIND("-",Y$1,1)-1))+1):C145))</f>
        <v>2.34</v>
      </c>
      <c r="Z145">
        <f>IF(ROW($E145)&lt;=VALUE(LEFT(Z$1,FIND("-",Z$1,1)-1)),0,MIN(INDEX(D:D,ROW(D145)-VALUE(LEFT(Z$1,FIND("-",Z$1,1)-1))+1):D145))</f>
        <v>2</v>
      </c>
      <c r="AA145">
        <f t="shared" si="27"/>
        <v>23.529411764705912</v>
      </c>
      <c r="AB145">
        <f>IF(ROW($AA145)&lt;=VALUE(LEFT(AA$1,FIND("-",AA$1,1)-1))+VALUE(LEFT(AB$1,FIND("-",AB$1,1)-1)-1),0,AVERAGE(INDEX($AA:$AA,ROW($AA145)-VALUE(LEFT(AB$1,FIND("-",AB$1,1)-1))+1):$AA145))</f>
        <v>31.372549019607884</v>
      </c>
      <c r="AC145">
        <f>IF(ROW($AA145)&lt;=VALUE(LEFT(AA$1,FIND("-",AA$1,1)-1))+VALUE(LEFT(AB$1,FIND("-",AB$1,1)-1)-1)+VALUE(LEFT(AC$1,FIND("-",AC$1,1)-1)-1),0,AVERAGE(INDEX($AB:$AB,ROW($AB145)-VALUE(LEFT(AC$1,FIND("-",AC$1,1)-1))+1):$AB145))</f>
        <v>39.542483660130763</v>
      </c>
      <c r="AE145">
        <f t="shared" si="25"/>
        <v>19009000</v>
      </c>
      <c r="AG145" t="str">
        <f t="shared" si="26"/>
        <v/>
      </c>
    </row>
    <row r="146" spans="1:33" x14ac:dyDescent="0.25">
      <c r="A146" s="6">
        <v>36728</v>
      </c>
      <c r="B146">
        <v>2.1</v>
      </c>
      <c r="C146">
        <v>2.14</v>
      </c>
      <c r="D146">
        <v>2.1</v>
      </c>
      <c r="E146">
        <v>2.1</v>
      </c>
      <c r="F146">
        <v>1.2106939999999999</v>
      </c>
      <c r="G146">
        <v>71000</v>
      </c>
      <c r="I146" t="str">
        <f t="shared" si="20"/>
        <v/>
      </c>
      <c r="J146" t="str">
        <f t="shared" si="21"/>
        <v/>
      </c>
      <c r="K146" t="str">
        <f t="shared" si="22"/>
        <v/>
      </c>
      <c r="M146" s="11" t="str">
        <f t="shared" si="23"/>
        <v/>
      </c>
      <c r="O146">
        <f>IF(ROW($E146)&lt;=VALUE(LEFT(O$1,FIND("-",O$1,1)-1)),0,IF(ROW($E146)=VALUE(LEFT(O$1,FIND("-",O$1,1)-1))+1,AVERAGE(INDEX($E:$E,ROW($E146)-VALUE(LEFT(O$1,FIND("-",O$1,1)-1))):$E146),($E146*(2/(VALUE(LEFT(O$1,FIND("-",O$1,1)-1))+1)))+(O145*(1-(2/(VALUE(LEFT(O$1,FIND("-",O$1,1)-1))+1))))))</f>
        <v>0</v>
      </c>
      <c r="Q146">
        <f>IF(ROW($E146)&lt;=VALUE(LEFT(Q$1,FIND("-",Q$1,1)-1)),0,IF(ROW($E146)=VALUE(LEFT(Q$1,FIND("-",Q$1,1)-1))+1,AVERAGE(INDEX($E:$E,ROW($E146)-VALUE(LEFT(Q$1,FIND("-",Q$1,1)-1))):$E146),($E146*(2/(VALUE(LEFT(Q$1,FIND("-",Q$1,1)-1))+1)))+(Q145*(1-(2/(VALUE(LEFT(Q$1,FIND("-",Q$1,1)-1))+1))))))</f>
        <v>2.1599792610261139</v>
      </c>
      <c r="R146">
        <f>IF(ROW($E146)&lt;=VALUE(LEFT(R$1,FIND("-",R$1,1)-1)),0,IF(ROW($E146)=VALUE(LEFT(R$1,FIND("-",R$1,1)-1))+1,AVERAGE(INDEX($E:$E,ROW($E146)-VALUE(LEFT(R$1,FIND("-",R$1,1)-1))):$E146),($E146*(2/(VALUE(LEFT(R$1,FIND("-",R$1,1)-1))+1)))+(R145*(1-(2/(VALUE(LEFT(R$1,FIND("-",R$1,1)-1))+1))))))</f>
        <v>2.2760416463705853</v>
      </c>
      <c r="S146">
        <f t="shared" si="24"/>
        <v>-0.11606238534447133</v>
      </c>
      <c r="T146">
        <f>IF(ROW($E146)&lt;=MAX(VALUE(LEFT(Q$1,FIND("-",Q$1,1)-1)),VALUE(LEFT(R$1,FIND("-",R$1,1)-1)))+VALUE(LEFT(T$1,FIND("-",T$1,1)-1))-1,0,IF(ROW($E146)=MAX(VALUE(LEFT(Q$1,FIND("-",Q$1,1)-1)),VALUE(LEFT(R$1,FIND("-",R$1,1)-1)))+VALUE(LEFT(T$1,FIND("-",T$1,1)-1)),AVERAGE(INDEX($S:$S,ROW(S146)-VALUE(LEFT(T$1,FIND("-",T$1,1)-1))+1):S146),($S146*(2/(VALUE(LEFT(T$1,FIND("-",T$1,1)-1))+1)))+(T145*(1-(2/(VALUE(LEFT(T$1,FIND("-",T$1,1)-1))+1))))))</f>
        <v>-0.12991365874787161</v>
      </c>
      <c r="V146">
        <f t="shared" si="19"/>
        <v>2.0000000000000018E-2</v>
      </c>
      <c r="W146">
        <f>IF(ROW($E146)&lt;=VALUE(LEFT(W$1,FIND("-",W$1,1)-1))+1,0,IF(ROW($E145)=VALUE(LEFT(W$1,FIND("-",W$1,1)-1))+1,100-100/(1+ABS((SUMIF(INDEX($V:$V,ROW($V146)-VALUE(LEFT(W$1,FIND("-",W$1,1)-1))+1):$V146,"&gt;0",INDEX($V:$V,ROW($V146)-VALUE(LEFT(W$1,FIND("-",W$1,1)-1))+1):$V146)/COUNTIF(INDEX($V:$V,ROW($V146)-VALUE(LEFT(W$1,FIND("-",W$1,1)-1))+1):$V146,"&gt;0"))/(SUMIF(INDEX($V:$V,ROW($V146)-VALUE(LEFT(W$1,FIND("-",W$1,1)-1))+1):$V146,"&lt;0",INDEX($V:$V,ROW($V146)-VALUE(LEFT(W$1,FIND("-",W$1,1)-1))+1):$V146)/COUNTIF(INDEX($V:$V,ROW($V146)-VALUE(LEFT(W$1,FIND("-",W$1,1)-1))+1):$V146,"&lt;0")))),100-100/(1+ABS((SUMIF(INDEX($V:$V,ROW($V146)-VALUE(LEFT(W$1,FIND("-",W$1,1)-1))+1):$V146,"&gt;0",INDEX($V:$V,ROW($V146)-VALUE(LEFT(W$1,FIND("-",W$1,1)-1))+1):$V146)/VALUE(LEFT(W$1,FIND("-",W$1,1)-1)))/(SUMIF(INDEX($V:$V,ROW($V146)-VALUE(LEFT(W$1,FIND("-",W$1,1)-1))+1):$V146,"&lt;0",INDEX($V:$V,ROW($V146)-VALUE(LEFT(W$1,FIND("-",W$1,1)-1))+1):$V146)/VALUE(LEFT(W$1,FIND("-",W$1,1)-1)))))))</f>
        <v>57.142857142857167</v>
      </c>
      <c r="Y146">
        <f>IF(ROW($E146)&lt;=VALUE(LEFT(Y$1,FIND("-",Y$1,1)-1)),0,MAX(INDEX(C:C,ROW(C146)-VALUE(LEFT(Y$1,FIND("-",Y$1,1)-1))+1):C146))</f>
        <v>2.34</v>
      </c>
      <c r="Z146">
        <f>IF(ROW($E146)&lt;=VALUE(LEFT(Z$1,FIND("-",Z$1,1)-1)),0,MIN(INDEX(D:D,ROW(D146)-VALUE(LEFT(Z$1,FIND("-",Z$1,1)-1))+1):D146))</f>
        <v>2.02</v>
      </c>
      <c r="AA146">
        <f t="shared" si="27"/>
        <v>25.000000000000032</v>
      </c>
      <c r="AB146">
        <f>IF(ROW($AA146)&lt;=VALUE(LEFT(AA$1,FIND("-",AA$1,1)-1))+VALUE(LEFT(AB$1,FIND("-",AB$1,1)-1)-1),0,AVERAGE(INDEX($AA:$AA,ROW($AA146)-VALUE(LEFT(AB$1,FIND("-",AB$1,1)-1))+1):$AA146))</f>
        <v>27.941176470588271</v>
      </c>
      <c r="AC146">
        <f>IF(ROW($AA146)&lt;=VALUE(LEFT(AA$1,FIND("-",AA$1,1)-1))+VALUE(LEFT(AB$1,FIND("-",AB$1,1)-1)-1)+VALUE(LEFT(AC$1,FIND("-",AC$1,1)-1)-1),0,AVERAGE(INDEX($AB:$AB,ROW($AB146)-VALUE(LEFT(AC$1,FIND("-",AC$1,1)-1))+1):$AB146))</f>
        <v>33.496732026143839</v>
      </c>
      <c r="AE146">
        <f t="shared" si="25"/>
        <v>19080000</v>
      </c>
      <c r="AG146" t="str">
        <f t="shared" si="26"/>
        <v/>
      </c>
    </row>
    <row r="147" spans="1:33" x14ac:dyDescent="0.25">
      <c r="A147" s="6">
        <v>36731</v>
      </c>
      <c r="B147">
        <v>2.09</v>
      </c>
      <c r="C147">
        <v>2.11</v>
      </c>
      <c r="D147">
        <v>2.08</v>
      </c>
      <c r="E147">
        <v>2.08</v>
      </c>
      <c r="F147">
        <v>1.199163</v>
      </c>
      <c r="G147">
        <v>65000</v>
      </c>
      <c r="I147" t="str">
        <f t="shared" si="20"/>
        <v/>
      </c>
      <c r="J147" t="str">
        <f t="shared" si="21"/>
        <v/>
      </c>
      <c r="K147" t="str">
        <f t="shared" si="22"/>
        <v/>
      </c>
      <c r="M147" s="11" t="str">
        <f t="shared" si="23"/>
        <v/>
      </c>
      <c r="O147">
        <f>IF(ROW($E147)&lt;=VALUE(LEFT(O$1,FIND("-",O$1,1)-1)),0,IF(ROW($E147)=VALUE(LEFT(O$1,FIND("-",O$1,1)-1))+1,AVERAGE(INDEX($E:$E,ROW($E147)-VALUE(LEFT(O$1,FIND("-",O$1,1)-1))):$E147),($E147*(2/(VALUE(LEFT(O$1,FIND("-",O$1,1)-1))+1)))+(O146*(1-(2/(VALUE(LEFT(O$1,FIND("-",O$1,1)-1))+1))))))</f>
        <v>0</v>
      </c>
      <c r="Q147">
        <f>IF(ROW($E147)&lt;=VALUE(LEFT(Q$1,FIND("-",Q$1,1)-1)),0,IF(ROW($E147)=VALUE(LEFT(Q$1,FIND("-",Q$1,1)-1))+1,AVERAGE(INDEX($E:$E,ROW($E147)-VALUE(LEFT(Q$1,FIND("-",Q$1,1)-1))):$E147),($E147*(2/(VALUE(LEFT(Q$1,FIND("-",Q$1,1)-1))+1)))+(Q146*(1-(2/(VALUE(LEFT(Q$1,FIND("-",Q$1,1)-1))+1))))))</f>
        <v>2.1476747593297887</v>
      </c>
      <c r="R147">
        <f>IF(ROW($E147)&lt;=VALUE(LEFT(R$1,FIND("-",R$1,1)-1)),0,IF(ROW($E147)=VALUE(LEFT(R$1,FIND("-",R$1,1)-1))+1,AVERAGE(INDEX($E:$E,ROW($E147)-VALUE(LEFT(R$1,FIND("-",R$1,1)-1))):$E147),($E147*(2/(VALUE(LEFT(R$1,FIND("-",R$1,1)-1))+1)))+(R146*(1-(2/(VALUE(LEFT(R$1,FIND("-",R$1,1)-1))+1))))))</f>
        <v>2.2615200429357269</v>
      </c>
      <c r="S147">
        <f t="shared" si="24"/>
        <v>-0.11384528360593826</v>
      </c>
      <c r="T147">
        <f>IF(ROW($E147)&lt;=MAX(VALUE(LEFT(Q$1,FIND("-",Q$1,1)-1)),VALUE(LEFT(R$1,FIND("-",R$1,1)-1)))+VALUE(LEFT(T$1,FIND("-",T$1,1)-1))-1,0,IF(ROW($E147)=MAX(VALUE(LEFT(Q$1,FIND("-",Q$1,1)-1)),VALUE(LEFT(R$1,FIND("-",R$1,1)-1)))+VALUE(LEFT(T$1,FIND("-",T$1,1)-1)),AVERAGE(INDEX($S:$S,ROW(S147)-VALUE(LEFT(T$1,FIND("-",T$1,1)-1))+1):S147),($S147*(2/(VALUE(LEFT(T$1,FIND("-",T$1,1)-1))+1)))+(T146*(1-(2/(VALUE(LEFT(T$1,FIND("-",T$1,1)-1))+1))))))</f>
        <v>-0.12669998371948496</v>
      </c>
      <c r="V147">
        <f t="shared" si="19"/>
        <v>-2.0000000000000018E-2</v>
      </c>
      <c r="W147">
        <f>IF(ROW($E147)&lt;=VALUE(LEFT(W$1,FIND("-",W$1,1)-1))+1,0,IF(ROW($E146)=VALUE(LEFT(W$1,FIND("-",W$1,1)-1))+1,100-100/(1+ABS((SUMIF(INDEX($V:$V,ROW($V147)-VALUE(LEFT(W$1,FIND("-",W$1,1)-1))+1):$V147,"&gt;0",INDEX($V:$V,ROW($V147)-VALUE(LEFT(W$1,FIND("-",W$1,1)-1))+1):$V147)/COUNTIF(INDEX($V:$V,ROW($V147)-VALUE(LEFT(W$1,FIND("-",W$1,1)-1))+1):$V147,"&gt;0"))/(SUMIF(INDEX($V:$V,ROW($V147)-VALUE(LEFT(W$1,FIND("-",W$1,1)-1))+1):$V147,"&lt;0",INDEX($V:$V,ROW($V147)-VALUE(LEFT(W$1,FIND("-",W$1,1)-1))+1):$V147)/COUNTIF(INDEX($V:$V,ROW($V147)-VALUE(LEFT(W$1,FIND("-",W$1,1)-1))+1):$V147,"&lt;0")))),100-100/(1+ABS((SUMIF(INDEX($V:$V,ROW($V147)-VALUE(LEFT(W$1,FIND("-",W$1,1)-1))+1):$V147,"&gt;0",INDEX($V:$V,ROW($V147)-VALUE(LEFT(W$1,FIND("-",W$1,1)-1))+1):$V147)/VALUE(LEFT(W$1,FIND("-",W$1,1)-1)))/(SUMIF(INDEX($V:$V,ROW($V147)-VALUE(LEFT(W$1,FIND("-",W$1,1)-1))+1):$V147,"&lt;0",INDEX($V:$V,ROW($V147)-VALUE(LEFT(W$1,FIND("-",W$1,1)-1))+1):$V147)/VALUE(LEFT(W$1,FIND("-",W$1,1)-1)))))))</f>
        <v>48.888888888888914</v>
      </c>
      <c r="Y147">
        <f>IF(ROW($E147)&lt;=VALUE(LEFT(Y$1,FIND("-",Y$1,1)-1)),0,MAX(INDEX(C:C,ROW(C147)-VALUE(LEFT(Y$1,FIND("-",Y$1,1)-1))+1):C147))</f>
        <v>2.34</v>
      </c>
      <c r="Z147">
        <f>IF(ROW($E147)&lt;=VALUE(LEFT(Z$1,FIND("-",Z$1,1)-1)),0,MIN(INDEX(D:D,ROW(D147)-VALUE(LEFT(Z$1,FIND("-",Z$1,1)-1))+1):D147))</f>
        <v>2.0699999999999998</v>
      </c>
      <c r="AA147">
        <f t="shared" si="27"/>
        <v>3.703703703703789</v>
      </c>
      <c r="AB147">
        <f>IF(ROW($AA147)&lt;=VALUE(LEFT(AA$1,FIND("-",AA$1,1)-1))+VALUE(LEFT(AB$1,FIND("-",AB$1,1)-1)-1),0,AVERAGE(INDEX($AA:$AA,ROW($AA147)-VALUE(LEFT(AB$1,FIND("-",AB$1,1)-1))+1):$AA147))</f>
        <v>17.41103848946991</v>
      </c>
      <c r="AC147">
        <f>IF(ROW($AA147)&lt;=VALUE(LEFT(AA$1,FIND("-",AA$1,1)-1))+VALUE(LEFT(AB$1,FIND("-",AB$1,1)-1)-1)+VALUE(LEFT(AC$1,FIND("-",AC$1,1)-1)-1),0,AVERAGE(INDEX($AB:$AB,ROW($AB147)-VALUE(LEFT(AC$1,FIND("-",AC$1,1)-1))+1):$AB147))</f>
        <v>25.574921326555355</v>
      </c>
      <c r="AE147">
        <f t="shared" si="25"/>
        <v>19015000</v>
      </c>
      <c r="AG147" t="str">
        <f t="shared" si="26"/>
        <v/>
      </c>
    </row>
    <row r="148" spans="1:33" x14ac:dyDescent="0.25">
      <c r="A148" s="6">
        <v>36732</v>
      </c>
      <c r="B148">
        <v>2.09</v>
      </c>
      <c r="C148">
        <v>2.12</v>
      </c>
      <c r="D148">
        <v>2.0499999999999998</v>
      </c>
      <c r="E148">
        <v>2.0499999999999998</v>
      </c>
      <c r="F148">
        <v>1.181867</v>
      </c>
      <c r="G148">
        <v>66000</v>
      </c>
      <c r="I148" t="str">
        <f t="shared" si="20"/>
        <v/>
      </c>
      <c r="J148" t="str">
        <f t="shared" si="21"/>
        <v/>
      </c>
      <c r="K148" t="str">
        <f t="shared" si="22"/>
        <v>Oversold Above %D</v>
      </c>
      <c r="M148" s="11" t="str">
        <f t="shared" si="23"/>
        <v/>
      </c>
      <c r="O148">
        <f>IF(ROW($E148)&lt;=VALUE(LEFT(O$1,FIND("-",O$1,1)-1)),0,IF(ROW($E148)=VALUE(LEFT(O$1,FIND("-",O$1,1)-1))+1,AVERAGE(INDEX($E:$E,ROW($E148)-VALUE(LEFT(O$1,FIND("-",O$1,1)-1))):$E148),($E148*(2/(VALUE(LEFT(O$1,FIND("-",O$1,1)-1))+1)))+(O147*(1-(2/(VALUE(LEFT(O$1,FIND("-",O$1,1)-1))+1))))))</f>
        <v>0</v>
      </c>
      <c r="Q148">
        <f>IF(ROW($E148)&lt;=VALUE(LEFT(Q$1,FIND("-",Q$1,1)-1)),0,IF(ROW($E148)=VALUE(LEFT(Q$1,FIND("-",Q$1,1)-1))+1,AVERAGE(INDEX($E:$E,ROW($E148)-VALUE(LEFT(Q$1,FIND("-",Q$1,1)-1))):$E148),($E148*(2/(VALUE(LEFT(Q$1,FIND("-",Q$1,1)-1))+1)))+(Q147*(1-(2/(VALUE(LEFT(Q$1,FIND("-",Q$1,1)-1))+1))))))</f>
        <v>2.1326478732790521</v>
      </c>
      <c r="R148">
        <f>IF(ROW($E148)&lt;=VALUE(LEFT(R$1,FIND("-",R$1,1)-1)),0,IF(ROW($E148)=VALUE(LEFT(R$1,FIND("-",R$1,1)-1))+1,AVERAGE(INDEX($E:$E,ROW($E148)-VALUE(LEFT(R$1,FIND("-",R$1,1)-1))):$E148),($E148*(2/(VALUE(LEFT(R$1,FIND("-",R$1,1)-1))+1)))+(R147*(1-(2/(VALUE(LEFT(R$1,FIND("-",R$1,1)-1))+1))))))</f>
        <v>2.2458518916071548</v>
      </c>
      <c r="S148">
        <f t="shared" si="24"/>
        <v>-0.11320401832810267</v>
      </c>
      <c r="T148">
        <f>IF(ROW($E148)&lt;=MAX(VALUE(LEFT(Q$1,FIND("-",Q$1,1)-1)),VALUE(LEFT(R$1,FIND("-",R$1,1)-1)))+VALUE(LEFT(T$1,FIND("-",T$1,1)-1))-1,0,IF(ROW($E148)=MAX(VALUE(LEFT(Q$1,FIND("-",Q$1,1)-1)),VALUE(LEFT(R$1,FIND("-",R$1,1)-1)))+VALUE(LEFT(T$1,FIND("-",T$1,1)-1)),AVERAGE(INDEX($S:$S,ROW(S148)-VALUE(LEFT(T$1,FIND("-",T$1,1)-1))+1):S148),($S148*(2/(VALUE(LEFT(T$1,FIND("-",T$1,1)-1))+1)))+(T147*(1-(2/(VALUE(LEFT(T$1,FIND("-",T$1,1)-1))+1))))))</f>
        <v>-0.1240007906412085</v>
      </c>
      <c r="V148">
        <f t="shared" si="19"/>
        <v>-3.0000000000000249E-2</v>
      </c>
      <c r="W148">
        <f>IF(ROW($E148)&lt;=VALUE(LEFT(W$1,FIND("-",W$1,1)-1))+1,0,IF(ROW($E147)=VALUE(LEFT(W$1,FIND("-",W$1,1)-1))+1,100-100/(1+ABS((SUMIF(INDEX($V:$V,ROW($V148)-VALUE(LEFT(W$1,FIND("-",W$1,1)-1))+1):$V148,"&gt;0",INDEX($V:$V,ROW($V148)-VALUE(LEFT(W$1,FIND("-",W$1,1)-1))+1):$V148)/COUNTIF(INDEX($V:$V,ROW($V148)-VALUE(LEFT(W$1,FIND("-",W$1,1)-1))+1):$V148,"&gt;0"))/(SUMIF(INDEX($V:$V,ROW($V148)-VALUE(LEFT(W$1,FIND("-",W$1,1)-1))+1):$V148,"&lt;0",INDEX($V:$V,ROW($V148)-VALUE(LEFT(W$1,FIND("-",W$1,1)-1))+1):$V148)/COUNTIF(INDEX($V:$V,ROW($V148)-VALUE(LEFT(W$1,FIND("-",W$1,1)-1))+1):$V148,"&lt;0")))),100-100/(1+ABS((SUMIF(INDEX($V:$V,ROW($V148)-VALUE(LEFT(W$1,FIND("-",W$1,1)-1))+1):$V148,"&gt;0",INDEX($V:$V,ROW($V148)-VALUE(LEFT(W$1,FIND("-",W$1,1)-1))+1):$V148)/VALUE(LEFT(W$1,FIND("-",W$1,1)-1)))/(SUMIF(INDEX($V:$V,ROW($V148)-VALUE(LEFT(W$1,FIND("-",W$1,1)-1))+1):$V148,"&lt;0",INDEX($V:$V,ROW($V148)-VALUE(LEFT(W$1,FIND("-",W$1,1)-1))+1):$V148)/VALUE(LEFT(W$1,FIND("-",W$1,1)-1)))))))</f>
        <v>44.680851063829763</v>
      </c>
      <c r="Y148">
        <f>IF(ROW($E148)&lt;=VALUE(LEFT(Y$1,FIND("-",Y$1,1)-1)),0,MAX(INDEX(C:C,ROW(C148)-VALUE(LEFT(Y$1,FIND("-",Y$1,1)-1))+1):C148))</f>
        <v>2.34</v>
      </c>
      <c r="Z148">
        <f>IF(ROW($E148)&lt;=VALUE(LEFT(Z$1,FIND("-",Z$1,1)-1)),0,MIN(INDEX(D:D,ROW(D148)-VALUE(LEFT(Z$1,FIND("-",Z$1,1)-1))+1):D148))</f>
        <v>2.0499999999999998</v>
      </c>
      <c r="AA148">
        <f t="shared" si="27"/>
        <v>0</v>
      </c>
      <c r="AB148">
        <f>IF(ROW($AA148)&lt;=VALUE(LEFT(AA$1,FIND("-",AA$1,1)-1))+VALUE(LEFT(AB$1,FIND("-",AB$1,1)-1)-1),0,AVERAGE(INDEX($AA:$AA,ROW($AA148)-VALUE(LEFT(AB$1,FIND("-",AB$1,1)-1))+1):$AA148))</f>
        <v>9.5679012345679393</v>
      </c>
      <c r="AC148">
        <f>IF(ROW($AA148)&lt;=VALUE(LEFT(AA$1,FIND("-",AA$1,1)-1))+VALUE(LEFT(AB$1,FIND("-",AB$1,1)-1)-1)+VALUE(LEFT(AC$1,FIND("-",AC$1,1)-1)-1),0,AVERAGE(INDEX($AB:$AB,ROW($AB148)-VALUE(LEFT(AC$1,FIND("-",AC$1,1)-1))+1):$AB148))</f>
        <v>18.306705398208706</v>
      </c>
      <c r="AE148">
        <f t="shared" si="25"/>
        <v>18949000</v>
      </c>
      <c r="AG148" t="str">
        <f t="shared" si="26"/>
        <v/>
      </c>
    </row>
    <row r="149" spans="1:33" x14ac:dyDescent="0.25">
      <c r="A149" s="6">
        <v>36733</v>
      </c>
      <c r="B149">
        <v>2.0699999999999998</v>
      </c>
      <c r="C149">
        <v>2.0699999999999998</v>
      </c>
      <c r="D149">
        <v>2.0299999999999998</v>
      </c>
      <c r="E149">
        <v>2.0299999999999998</v>
      </c>
      <c r="F149">
        <v>1.170337</v>
      </c>
      <c r="G149">
        <v>59000</v>
      </c>
      <c r="I149" t="str">
        <f t="shared" si="20"/>
        <v/>
      </c>
      <c r="J149" t="str">
        <f t="shared" si="21"/>
        <v/>
      </c>
      <c r="K149" t="str">
        <f t="shared" si="22"/>
        <v>Oversold Above %D</v>
      </c>
      <c r="M149" s="11" t="str">
        <f t="shared" si="23"/>
        <v/>
      </c>
      <c r="O149">
        <f>IF(ROW($E149)&lt;=VALUE(LEFT(O$1,FIND("-",O$1,1)-1)),0,IF(ROW($E149)=VALUE(LEFT(O$1,FIND("-",O$1,1)-1))+1,AVERAGE(INDEX($E:$E,ROW($E149)-VALUE(LEFT(O$1,FIND("-",O$1,1)-1))):$E149),($E149*(2/(VALUE(LEFT(O$1,FIND("-",O$1,1)-1))+1)))+(O148*(1-(2/(VALUE(LEFT(O$1,FIND("-",O$1,1)-1))+1))))))</f>
        <v>0</v>
      </c>
      <c r="Q149">
        <f>IF(ROW($E149)&lt;=VALUE(LEFT(Q$1,FIND("-",Q$1,1)-1)),0,IF(ROW($E149)=VALUE(LEFT(Q$1,FIND("-",Q$1,1)-1))+1,AVERAGE(INDEX($E:$E,ROW($E149)-VALUE(LEFT(Q$1,FIND("-",Q$1,1)-1))):$E149),($E149*(2/(VALUE(LEFT(Q$1,FIND("-",Q$1,1)-1))+1)))+(Q148*(1-(2/(VALUE(LEFT(Q$1,FIND("-",Q$1,1)-1))+1))))))</f>
        <v>2.1168558927745824</v>
      </c>
      <c r="R149">
        <f>IF(ROW($E149)&lt;=VALUE(LEFT(R$1,FIND("-",R$1,1)-1)),0,IF(ROW($E149)=VALUE(LEFT(R$1,FIND("-",R$1,1)-1))+1,AVERAGE(INDEX($E:$E,ROW($E149)-VALUE(LEFT(R$1,FIND("-",R$1,1)-1))):$E149),($E149*(2/(VALUE(LEFT(R$1,FIND("-",R$1,1)-1))+1)))+(R148*(1-(2/(VALUE(LEFT(R$1,FIND("-",R$1,1)-1))+1))))))</f>
        <v>2.2298628625992176</v>
      </c>
      <c r="S149">
        <f t="shared" si="24"/>
        <v>-0.11300696982463521</v>
      </c>
      <c r="T149">
        <f>IF(ROW($E149)&lt;=MAX(VALUE(LEFT(Q$1,FIND("-",Q$1,1)-1)),VALUE(LEFT(R$1,FIND("-",R$1,1)-1)))+VALUE(LEFT(T$1,FIND("-",T$1,1)-1))-1,0,IF(ROW($E149)=MAX(VALUE(LEFT(Q$1,FIND("-",Q$1,1)-1)),VALUE(LEFT(R$1,FIND("-",R$1,1)-1)))+VALUE(LEFT(T$1,FIND("-",T$1,1)-1)),AVERAGE(INDEX($S:$S,ROW(S149)-VALUE(LEFT(T$1,FIND("-",T$1,1)-1))+1):S149),($S149*(2/(VALUE(LEFT(T$1,FIND("-",T$1,1)-1))+1)))+(T148*(1-(2/(VALUE(LEFT(T$1,FIND("-",T$1,1)-1))+1))))))</f>
        <v>-0.12180202647789384</v>
      </c>
      <c r="V149">
        <f t="shared" si="19"/>
        <v>-2.0000000000000018E-2</v>
      </c>
      <c r="W149">
        <f>IF(ROW($E149)&lt;=VALUE(LEFT(W$1,FIND("-",W$1,1)-1))+1,0,IF(ROW($E148)=VALUE(LEFT(W$1,FIND("-",W$1,1)-1))+1,100-100/(1+ABS((SUMIF(INDEX($V:$V,ROW($V149)-VALUE(LEFT(W$1,FIND("-",W$1,1)-1))+1):$V149,"&gt;0",INDEX($V:$V,ROW($V149)-VALUE(LEFT(W$1,FIND("-",W$1,1)-1))+1):$V149)/COUNTIF(INDEX($V:$V,ROW($V149)-VALUE(LEFT(W$1,FIND("-",W$1,1)-1))+1):$V149,"&gt;0"))/(SUMIF(INDEX($V:$V,ROW($V149)-VALUE(LEFT(W$1,FIND("-",W$1,1)-1))+1):$V149,"&lt;0",INDEX($V:$V,ROW($V149)-VALUE(LEFT(W$1,FIND("-",W$1,1)-1))+1):$V149)/COUNTIF(INDEX($V:$V,ROW($V149)-VALUE(LEFT(W$1,FIND("-",W$1,1)-1))+1):$V149,"&lt;0")))),100-100/(1+ABS((SUMIF(INDEX($V:$V,ROW($V149)-VALUE(LEFT(W$1,FIND("-",W$1,1)-1))+1):$V149,"&gt;0",INDEX($V:$V,ROW($V149)-VALUE(LEFT(W$1,FIND("-",W$1,1)-1))+1):$V149)/VALUE(LEFT(W$1,FIND("-",W$1,1)-1)))/(SUMIF(INDEX($V:$V,ROW($V149)-VALUE(LEFT(W$1,FIND("-",W$1,1)-1))+1):$V149,"&lt;0",INDEX($V:$V,ROW($V149)-VALUE(LEFT(W$1,FIND("-",W$1,1)-1))+1):$V149)/VALUE(LEFT(W$1,FIND("-",W$1,1)-1)))))))</f>
        <v>42.857142857142826</v>
      </c>
      <c r="Y149">
        <f>IF(ROW($E149)&lt;=VALUE(LEFT(Y$1,FIND("-",Y$1,1)-1)),0,MAX(INDEX(C:C,ROW(C149)-VALUE(LEFT(Y$1,FIND("-",Y$1,1)-1))+1):C149))</f>
        <v>2.34</v>
      </c>
      <c r="Z149">
        <f>IF(ROW($E149)&lt;=VALUE(LEFT(Z$1,FIND("-",Z$1,1)-1)),0,MIN(INDEX(D:D,ROW(D149)-VALUE(LEFT(Z$1,FIND("-",Z$1,1)-1))+1):D149))</f>
        <v>2.0299999999999998</v>
      </c>
      <c r="AA149">
        <f t="shared" si="27"/>
        <v>0</v>
      </c>
      <c r="AB149">
        <f>IF(ROW($AA149)&lt;=VALUE(LEFT(AA$1,FIND("-",AA$1,1)-1))+VALUE(LEFT(AB$1,FIND("-",AB$1,1)-1)-1),0,AVERAGE(INDEX($AA:$AA,ROW($AA149)-VALUE(LEFT(AB$1,FIND("-",AB$1,1)-1))+1):$AA149))</f>
        <v>1.2345679012345963</v>
      </c>
      <c r="AC149">
        <f>IF(ROW($AA149)&lt;=VALUE(LEFT(AA$1,FIND("-",AA$1,1)-1))+VALUE(LEFT(AB$1,FIND("-",AB$1,1)-1)-1)+VALUE(LEFT(AC$1,FIND("-",AC$1,1)-1)-1),0,AVERAGE(INDEX($AB:$AB,ROW($AB149)-VALUE(LEFT(AC$1,FIND("-",AC$1,1)-1))+1):$AB149))</f>
        <v>9.4045025417574823</v>
      </c>
      <c r="AE149">
        <f t="shared" si="25"/>
        <v>18890000</v>
      </c>
      <c r="AG149" t="str">
        <f t="shared" si="26"/>
        <v/>
      </c>
    </row>
    <row r="150" spans="1:33" x14ac:dyDescent="0.25">
      <c r="A150" s="6">
        <v>36734</v>
      </c>
      <c r="B150">
        <v>2.0299999999999998</v>
      </c>
      <c r="C150">
        <v>2.0299999999999998</v>
      </c>
      <c r="D150">
        <v>2.0099999999999998</v>
      </c>
      <c r="E150">
        <v>2.0299999999999998</v>
      </c>
      <c r="F150">
        <v>1.170337</v>
      </c>
      <c r="G150">
        <v>116000</v>
      </c>
      <c r="I150" t="str">
        <f t="shared" si="20"/>
        <v/>
      </c>
      <c r="J150" t="str">
        <f t="shared" si="21"/>
        <v/>
      </c>
      <c r="K150" t="str">
        <f t="shared" si="22"/>
        <v>Oversold Above %D</v>
      </c>
      <c r="M150" s="11" t="str">
        <f t="shared" si="23"/>
        <v/>
      </c>
      <c r="O150">
        <f>IF(ROW($E150)&lt;=VALUE(LEFT(O$1,FIND("-",O$1,1)-1)),0,IF(ROW($E150)=VALUE(LEFT(O$1,FIND("-",O$1,1)-1))+1,AVERAGE(INDEX($E:$E,ROW($E150)-VALUE(LEFT(O$1,FIND("-",O$1,1)-1))):$E150),($E150*(2/(VALUE(LEFT(O$1,FIND("-",O$1,1)-1))+1)))+(O149*(1-(2/(VALUE(LEFT(O$1,FIND("-",O$1,1)-1))+1))))))</f>
        <v>0</v>
      </c>
      <c r="Q150">
        <f>IF(ROW($E150)&lt;=VALUE(LEFT(Q$1,FIND("-",Q$1,1)-1)),0,IF(ROW($E150)=VALUE(LEFT(Q$1,FIND("-",Q$1,1)-1))+1,AVERAGE(INDEX($E:$E,ROW($E150)-VALUE(LEFT(Q$1,FIND("-",Q$1,1)-1))):$E150),($E150*(2/(VALUE(LEFT(Q$1,FIND("-",Q$1,1)-1))+1)))+(Q149*(1-(2/(VALUE(LEFT(Q$1,FIND("-",Q$1,1)-1))+1))))))</f>
        <v>2.103493447732339</v>
      </c>
      <c r="R150">
        <f>IF(ROW($E150)&lt;=VALUE(LEFT(R$1,FIND("-",R$1,1)-1)),0,IF(ROW($E150)=VALUE(LEFT(R$1,FIND("-",R$1,1)-1))+1,AVERAGE(INDEX($E:$E,ROW($E150)-VALUE(LEFT(R$1,FIND("-",R$1,1)-1))):$E150),($E150*(2/(VALUE(LEFT(R$1,FIND("-",R$1,1)-1))+1)))+(R149*(1-(2/(VALUE(LEFT(R$1,FIND("-",R$1,1)-1))+1))))))</f>
        <v>2.215058206110387</v>
      </c>
      <c r="S150">
        <f t="shared" si="24"/>
        <v>-0.11156475837804791</v>
      </c>
      <c r="T150">
        <f>IF(ROW($E150)&lt;=MAX(VALUE(LEFT(Q$1,FIND("-",Q$1,1)-1)),VALUE(LEFT(R$1,FIND("-",R$1,1)-1)))+VALUE(LEFT(T$1,FIND("-",T$1,1)-1))-1,0,IF(ROW($E150)=MAX(VALUE(LEFT(Q$1,FIND("-",Q$1,1)-1)),VALUE(LEFT(R$1,FIND("-",R$1,1)-1)))+VALUE(LEFT(T$1,FIND("-",T$1,1)-1)),AVERAGE(INDEX($S:$S,ROW(S150)-VALUE(LEFT(T$1,FIND("-",T$1,1)-1))+1):S150),($S150*(2/(VALUE(LEFT(T$1,FIND("-",T$1,1)-1))+1)))+(T149*(1-(2/(VALUE(LEFT(T$1,FIND("-",T$1,1)-1))+1))))))</f>
        <v>-0.11975457285792467</v>
      </c>
      <c r="V150">
        <f t="shared" si="19"/>
        <v>0</v>
      </c>
      <c r="W150">
        <f>IF(ROW($E150)&lt;=VALUE(LEFT(W$1,FIND("-",W$1,1)-1))+1,0,IF(ROW($E149)=VALUE(LEFT(W$1,FIND("-",W$1,1)-1))+1,100-100/(1+ABS((SUMIF(INDEX($V:$V,ROW($V150)-VALUE(LEFT(W$1,FIND("-",W$1,1)-1))+1):$V150,"&gt;0",INDEX($V:$V,ROW($V150)-VALUE(LEFT(W$1,FIND("-",W$1,1)-1))+1):$V150)/COUNTIF(INDEX($V:$V,ROW($V150)-VALUE(LEFT(W$1,FIND("-",W$1,1)-1))+1):$V150,"&gt;0"))/(SUMIF(INDEX($V:$V,ROW($V150)-VALUE(LEFT(W$1,FIND("-",W$1,1)-1))+1):$V150,"&lt;0",INDEX($V:$V,ROW($V150)-VALUE(LEFT(W$1,FIND("-",W$1,1)-1))+1):$V150)/COUNTIF(INDEX($V:$V,ROW($V150)-VALUE(LEFT(W$1,FIND("-",W$1,1)-1))+1):$V150,"&lt;0")))),100-100/(1+ABS((SUMIF(INDEX($V:$V,ROW($V150)-VALUE(LEFT(W$1,FIND("-",W$1,1)-1))+1):$V150,"&gt;0",INDEX($V:$V,ROW($V150)-VALUE(LEFT(W$1,FIND("-",W$1,1)-1))+1):$V150)/VALUE(LEFT(W$1,FIND("-",W$1,1)-1)))/(SUMIF(INDEX($V:$V,ROW($V150)-VALUE(LEFT(W$1,FIND("-",W$1,1)-1))+1):$V150,"&lt;0",INDEX($V:$V,ROW($V150)-VALUE(LEFT(W$1,FIND("-",W$1,1)-1))+1):$V150)/VALUE(LEFT(W$1,FIND("-",W$1,1)-1)))))))</f>
        <v>42.857142857142826</v>
      </c>
      <c r="Y150">
        <f>IF(ROW($E150)&lt;=VALUE(LEFT(Y$1,FIND("-",Y$1,1)-1)),0,MAX(INDEX(C:C,ROW(C150)-VALUE(LEFT(Y$1,FIND("-",Y$1,1)-1))+1):C150))</f>
        <v>2.34</v>
      </c>
      <c r="Z150">
        <f>IF(ROW($E150)&lt;=VALUE(LEFT(Z$1,FIND("-",Z$1,1)-1)),0,MIN(INDEX(D:D,ROW(D150)-VALUE(LEFT(Z$1,FIND("-",Z$1,1)-1))+1):D150))</f>
        <v>2.0099999999999998</v>
      </c>
      <c r="AA150">
        <f t="shared" si="27"/>
        <v>6.060606060606065</v>
      </c>
      <c r="AB150">
        <f>IF(ROW($AA150)&lt;=VALUE(LEFT(AA$1,FIND("-",AA$1,1)-1))+VALUE(LEFT(AB$1,FIND("-",AB$1,1)-1)-1),0,AVERAGE(INDEX($AA:$AA,ROW($AA150)-VALUE(LEFT(AB$1,FIND("-",AB$1,1)-1))+1):$AA150))</f>
        <v>2.0202020202020217</v>
      </c>
      <c r="AC150">
        <f>IF(ROW($AA150)&lt;=VALUE(LEFT(AA$1,FIND("-",AA$1,1)-1))+VALUE(LEFT(AB$1,FIND("-",AB$1,1)-1)-1)+VALUE(LEFT(AC$1,FIND("-",AC$1,1)-1)-1),0,AVERAGE(INDEX($AB:$AB,ROW($AB150)-VALUE(LEFT(AC$1,FIND("-",AC$1,1)-1))+1):$AB150))</f>
        <v>4.2742237186681855</v>
      </c>
      <c r="AE150">
        <f t="shared" si="25"/>
        <v>18890000</v>
      </c>
      <c r="AG150" t="str">
        <f t="shared" si="26"/>
        <v/>
      </c>
    </row>
    <row r="151" spans="1:33" x14ac:dyDescent="0.25">
      <c r="A151" s="6">
        <v>36735</v>
      </c>
      <c r="B151">
        <v>2.0099999999999998</v>
      </c>
      <c r="C151">
        <v>2.0299999999999998</v>
      </c>
      <c r="D151">
        <v>2.0099999999999998</v>
      </c>
      <c r="E151">
        <v>2.0299999999999998</v>
      </c>
      <c r="F151">
        <v>1.170337</v>
      </c>
      <c r="G151">
        <v>91000</v>
      </c>
      <c r="I151" t="str">
        <f t="shared" si="20"/>
        <v/>
      </c>
      <c r="J151" t="str">
        <f t="shared" si="21"/>
        <v/>
      </c>
      <c r="K151" t="str">
        <f t="shared" si="22"/>
        <v>Oversold Below %D</v>
      </c>
      <c r="M151" s="11" t="str">
        <f t="shared" si="23"/>
        <v/>
      </c>
      <c r="O151">
        <f>IF(ROW($E151)&lt;=VALUE(LEFT(O$1,FIND("-",O$1,1)-1)),0,IF(ROW($E151)=VALUE(LEFT(O$1,FIND("-",O$1,1)-1))+1,AVERAGE(INDEX($E:$E,ROW($E151)-VALUE(LEFT(O$1,FIND("-",O$1,1)-1))):$E151),($E151*(2/(VALUE(LEFT(O$1,FIND("-",O$1,1)-1))+1)))+(O150*(1-(2/(VALUE(LEFT(O$1,FIND("-",O$1,1)-1))+1))))))</f>
        <v>0</v>
      </c>
      <c r="Q151">
        <f>IF(ROW($E151)&lt;=VALUE(LEFT(Q$1,FIND("-",Q$1,1)-1)),0,IF(ROW($E151)=VALUE(LEFT(Q$1,FIND("-",Q$1,1)-1))+1,AVERAGE(INDEX($E:$E,ROW($E151)-VALUE(LEFT(Q$1,FIND("-",Q$1,1)-1))):$E151),($E151*(2/(VALUE(LEFT(Q$1,FIND("-",Q$1,1)-1))+1)))+(Q150*(1-(2/(VALUE(LEFT(Q$1,FIND("-",Q$1,1)-1))+1))))))</f>
        <v>2.0921867634658251</v>
      </c>
      <c r="R151">
        <f>IF(ROW($E151)&lt;=VALUE(LEFT(R$1,FIND("-",R$1,1)-1)),0,IF(ROW($E151)=VALUE(LEFT(R$1,FIND("-",R$1,1)-1))+1,AVERAGE(INDEX($E:$E,ROW($E151)-VALUE(LEFT(R$1,FIND("-",R$1,1)-1))):$E151),($E151*(2/(VALUE(LEFT(R$1,FIND("-",R$1,1)-1))+1)))+(R150*(1-(2/(VALUE(LEFT(R$1,FIND("-",R$1,1)-1))+1))))))</f>
        <v>2.2013501908429509</v>
      </c>
      <c r="S151">
        <f t="shared" si="24"/>
        <v>-0.10916342737712581</v>
      </c>
      <c r="T151">
        <f>IF(ROW($E151)&lt;=MAX(VALUE(LEFT(Q$1,FIND("-",Q$1,1)-1)),VALUE(LEFT(R$1,FIND("-",R$1,1)-1)))+VALUE(LEFT(T$1,FIND("-",T$1,1)-1))-1,0,IF(ROW($E151)=MAX(VALUE(LEFT(Q$1,FIND("-",Q$1,1)-1)),VALUE(LEFT(R$1,FIND("-",R$1,1)-1)))+VALUE(LEFT(T$1,FIND("-",T$1,1)-1)),AVERAGE(INDEX($S:$S,ROW(S151)-VALUE(LEFT(T$1,FIND("-",T$1,1)-1))+1):S151),($S151*(2/(VALUE(LEFT(T$1,FIND("-",T$1,1)-1))+1)))+(T150*(1-(2/(VALUE(LEFT(T$1,FIND("-",T$1,1)-1))+1))))))</f>
        <v>-0.11763634376176491</v>
      </c>
      <c r="V151">
        <f t="shared" si="19"/>
        <v>0</v>
      </c>
      <c r="W151">
        <f>IF(ROW($E151)&lt;=VALUE(LEFT(W$1,FIND("-",W$1,1)-1))+1,0,IF(ROW($E150)=VALUE(LEFT(W$1,FIND("-",W$1,1)-1))+1,100-100/(1+ABS((SUMIF(INDEX($V:$V,ROW($V151)-VALUE(LEFT(W$1,FIND("-",W$1,1)-1))+1):$V151,"&gt;0",INDEX($V:$V,ROW($V151)-VALUE(LEFT(W$1,FIND("-",W$1,1)-1))+1):$V151)/COUNTIF(INDEX($V:$V,ROW($V151)-VALUE(LEFT(W$1,FIND("-",W$1,1)-1))+1):$V151,"&gt;0"))/(SUMIF(INDEX($V:$V,ROW($V151)-VALUE(LEFT(W$1,FIND("-",W$1,1)-1))+1):$V151,"&lt;0",INDEX($V:$V,ROW($V151)-VALUE(LEFT(W$1,FIND("-",W$1,1)-1))+1):$V151)/COUNTIF(INDEX($V:$V,ROW($V151)-VALUE(LEFT(W$1,FIND("-",W$1,1)-1))+1):$V151,"&lt;0")))),100-100/(1+ABS((SUMIF(INDEX($V:$V,ROW($V151)-VALUE(LEFT(W$1,FIND("-",W$1,1)-1))+1):$V151,"&gt;0",INDEX($V:$V,ROW($V151)-VALUE(LEFT(W$1,FIND("-",W$1,1)-1))+1):$V151)/VALUE(LEFT(W$1,FIND("-",W$1,1)-1)))/(SUMIF(INDEX($V:$V,ROW($V151)-VALUE(LEFT(W$1,FIND("-",W$1,1)-1))+1):$V151,"&lt;0",INDEX($V:$V,ROW($V151)-VALUE(LEFT(W$1,FIND("-",W$1,1)-1))+1):$V151)/VALUE(LEFT(W$1,FIND("-",W$1,1)-1)))))))</f>
        <v>31.707317073170699</v>
      </c>
      <c r="Y151">
        <f>IF(ROW($E151)&lt;=VALUE(LEFT(Y$1,FIND("-",Y$1,1)-1)),0,MAX(INDEX(C:C,ROW(C151)-VALUE(LEFT(Y$1,FIND("-",Y$1,1)-1))+1):C151))</f>
        <v>2.34</v>
      </c>
      <c r="Z151">
        <f>IF(ROW($E151)&lt;=VALUE(LEFT(Z$1,FIND("-",Z$1,1)-1)),0,MIN(INDEX(D:D,ROW(D151)-VALUE(LEFT(Z$1,FIND("-",Z$1,1)-1))+1):D151))</f>
        <v>2.0099999999999998</v>
      </c>
      <c r="AA151">
        <f t="shared" si="27"/>
        <v>6.060606060606065</v>
      </c>
      <c r="AB151">
        <f>IF(ROW($AA151)&lt;=VALUE(LEFT(AA$1,FIND("-",AA$1,1)-1))+VALUE(LEFT(AB$1,FIND("-",AB$1,1)-1)-1),0,AVERAGE(INDEX($AA:$AA,ROW($AA151)-VALUE(LEFT(AB$1,FIND("-",AB$1,1)-1))+1):$AA151))</f>
        <v>4.0404040404040433</v>
      </c>
      <c r="AC151">
        <f>IF(ROW($AA151)&lt;=VALUE(LEFT(AA$1,FIND("-",AA$1,1)-1))+VALUE(LEFT(AB$1,FIND("-",AB$1,1)-1)-1)+VALUE(LEFT(AC$1,FIND("-",AC$1,1)-1)-1),0,AVERAGE(INDEX($AB:$AB,ROW($AB151)-VALUE(LEFT(AC$1,FIND("-",AC$1,1)-1))+1):$AB151))</f>
        <v>2.4317246539468873</v>
      </c>
      <c r="AE151">
        <f t="shared" si="25"/>
        <v>18890000</v>
      </c>
      <c r="AG151" t="str">
        <f t="shared" si="26"/>
        <v/>
      </c>
    </row>
    <row r="152" spans="1:33" x14ac:dyDescent="0.25">
      <c r="A152" s="6">
        <v>36738</v>
      </c>
      <c r="B152">
        <v>2</v>
      </c>
      <c r="C152">
        <v>2.0299999999999998</v>
      </c>
      <c r="D152">
        <v>1.99</v>
      </c>
      <c r="E152">
        <v>2.0299999999999998</v>
      </c>
      <c r="F152">
        <v>1.170337</v>
      </c>
      <c r="G152">
        <v>74000</v>
      </c>
      <c r="I152" t="str">
        <f t="shared" si="20"/>
        <v/>
      </c>
      <c r="J152" t="str">
        <f t="shared" si="21"/>
        <v>Oversold</v>
      </c>
      <c r="K152" t="str">
        <f t="shared" si="22"/>
        <v>Oversold Below %D</v>
      </c>
      <c r="M152" s="11" t="str">
        <f t="shared" si="23"/>
        <v/>
      </c>
      <c r="O152">
        <f>IF(ROW($E152)&lt;=VALUE(LEFT(O$1,FIND("-",O$1,1)-1)),0,IF(ROW($E152)=VALUE(LEFT(O$1,FIND("-",O$1,1)-1))+1,AVERAGE(INDEX($E:$E,ROW($E152)-VALUE(LEFT(O$1,FIND("-",O$1,1)-1))):$E152),($E152*(2/(VALUE(LEFT(O$1,FIND("-",O$1,1)-1))+1)))+(O151*(1-(2/(VALUE(LEFT(O$1,FIND("-",O$1,1)-1))+1))))))</f>
        <v>0</v>
      </c>
      <c r="Q152">
        <f>IF(ROW($E152)&lt;=VALUE(LEFT(Q$1,FIND("-",Q$1,1)-1)),0,IF(ROW($E152)=VALUE(LEFT(Q$1,FIND("-",Q$1,1)-1))+1,AVERAGE(INDEX($E:$E,ROW($E152)-VALUE(LEFT(Q$1,FIND("-",Q$1,1)-1))):$E152),($E152*(2/(VALUE(LEFT(Q$1,FIND("-",Q$1,1)-1))+1)))+(Q151*(1-(2/(VALUE(LEFT(Q$1,FIND("-",Q$1,1)-1))+1))))))</f>
        <v>2.0826195690864675</v>
      </c>
      <c r="R152">
        <f>IF(ROW($E152)&lt;=VALUE(LEFT(R$1,FIND("-",R$1,1)-1)),0,IF(ROW($E152)=VALUE(LEFT(R$1,FIND("-",R$1,1)-1))+1,AVERAGE(INDEX($E:$E,ROW($E152)-VALUE(LEFT(R$1,FIND("-",R$1,1)-1))):$E152),($E152*(2/(VALUE(LEFT(R$1,FIND("-",R$1,1)-1))+1)))+(R151*(1-(2/(VALUE(LEFT(R$1,FIND("-",R$1,1)-1))+1))))))</f>
        <v>2.1886575841138436</v>
      </c>
      <c r="S152">
        <f t="shared" si="24"/>
        <v>-0.10603801502737609</v>
      </c>
      <c r="T152">
        <f>IF(ROW($E152)&lt;=MAX(VALUE(LEFT(Q$1,FIND("-",Q$1,1)-1)),VALUE(LEFT(R$1,FIND("-",R$1,1)-1)))+VALUE(LEFT(T$1,FIND("-",T$1,1)-1))-1,0,IF(ROW($E152)=MAX(VALUE(LEFT(Q$1,FIND("-",Q$1,1)-1)),VALUE(LEFT(R$1,FIND("-",R$1,1)-1)))+VALUE(LEFT(T$1,FIND("-",T$1,1)-1)),AVERAGE(INDEX($S:$S,ROW(S152)-VALUE(LEFT(T$1,FIND("-",T$1,1)-1))+1):S152),($S152*(2/(VALUE(LEFT(T$1,FIND("-",T$1,1)-1))+1)))+(T151*(1-(2/(VALUE(LEFT(T$1,FIND("-",T$1,1)-1))+1))))))</f>
        <v>-0.11531667801488715</v>
      </c>
      <c r="V152">
        <f t="shared" si="19"/>
        <v>0</v>
      </c>
      <c r="W152">
        <f>IF(ROW($E152)&lt;=VALUE(LEFT(W$1,FIND("-",W$1,1)-1))+1,0,IF(ROW($E151)=VALUE(LEFT(W$1,FIND("-",W$1,1)-1))+1,100-100/(1+ABS((SUMIF(INDEX($V:$V,ROW($V152)-VALUE(LEFT(W$1,FIND("-",W$1,1)-1))+1):$V152,"&gt;0",INDEX($V:$V,ROW($V152)-VALUE(LEFT(W$1,FIND("-",W$1,1)-1))+1):$V152)/COUNTIF(INDEX($V:$V,ROW($V152)-VALUE(LEFT(W$1,FIND("-",W$1,1)-1))+1):$V152,"&gt;0"))/(SUMIF(INDEX($V:$V,ROW($V152)-VALUE(LEFT(W$1,FIND("-",W$1,1)-1))+1):$V152,"&lt;0",INDEX($V:$V,ROW($V152)-VALUE(LEFT(W$1,FIND("-",W$1,1)-1))+1):$V152)/COUNTIF(INDEX($V:$V,ROW($V152)-VALUE(LEFT(W$1,FIND("-",W$1,1)-1))+1):$V152,"&lt;0")))),100-100/(1+ABS((SUMIF(INDEX($V:$V,ROW($V152)-VALUE(LEFT(W$1,FIND("-",W$1,1)-1))+1):$V152,"&gt;0",INDEX($V:$V,ROW($V152)-VALUE(LEFT(W$1,FIND("-",W$1,1)-1))+1):$V152)/VALUE(LEFT(W$1,FIND("-",W$1,1)-1)))/(SUMIF(INDEX($V:$V,ROW($V152)-VALUE(LEFT(W$1,FIND("-",W$1,1)-1))+1):$V152,"&lt;0",INDEX($V:$V,ROW($V152)-VALUE(LEFT(W$1,FIND("-",W$1,1)-1))+1):$V152)/VALUE(LEFT(W$1,FIND("-",W$1,1)-1)))))))</f>
        <v>19.999999999999943</v>
      </c>
      <c r="Y152">
        <f>IF(ROW($E152)&lt;=VALUE(LEFT(Y$1,FIND("-",Y$1,1)-1)),0,MAX(INDEX(C:C,ROW(C152)-VALUE(LEFT(Y$1,FIND("-",Y$1,1)-1))+1):C152))</f>
        <v>2.34</v>
      </c>
      <c r="Z152">
        <f>IF(ROW($E152)&lt;=VALUE(LEFT(Z$1,FIND("-",Z$1,1)-1)),0,MIN(INDEX(D:D,ROW(D152)-VALUE(LEFT(Z$1,FIND("-",Z$1,1)-1))+1):D152))</f>
        <v>1.99</v>
      </c>
      <c r="AA152">
        <f t="shared" si="27"/>
        <v>11.428571428571379</v>
      </c>
      <c r="AB152">
        <f>IF(ROW($AA152)&lt;=VALUE(LEFT(AA$1,FIND("-",AA$1,1)-1))+VALUE(LEFT(AB$1,FIND("-",AB$1,1)-1)-1),0,AVERAGE(INDEX($AA:$AA,ROW($AA152)-VALUE(LEFT(AB$1,FIND("-",AB$1,1)-1))+1):$AA152))</f>
        <v>7.8499278499278367</v>
      </c>
      <c r="AC152">
        <f>IF(ROW($AA152)&lt;=VALUE(LEFT(AA$1,FIND("-",AA$1,1)-1))+VALUE(LEFT(AB$1,FIND("-",AB$1,1)-1)-1)+VALUE(LEFT(AC$1,FIND("-",AC$1,1)-1)-1),0,AVERAGE(INDEX($AB:$AB,ROW($AB152)-VALUE(LEFT(AC$1,FIND("-",AC$1,1)-1))+1):$AB152))</f>
        <v>4.6368446368446339</v>
      </c>
      <c r="AE152">
        <f t="shared" si="25"/>
        <v>18890000</v>
      </c>
      <c r="AG152" t="str">
        <f t="shared" si="26"/>
        <v/>
      </c>
    </row>
    <row r="153" spans="1:33" x14ac:dyDescent="0.25">
      <c r="A153" s="6">
        <v>36739</v>
      </c>
      <c r="B153">
        <v>2.0099999999999998</v>
      </c>
      <c r="C153">
        <v>2.06</v>
      </c>
      <c r="D153">
        <v>2.0099999999999998</v>
      </c>
      <c r="E153">
        <v>2.04</v>
      </c>
      <c r="F153">
        <v>1.176102</v>
      </c>
      <c r="G153">
        <v>32000</v>
      </c>
      <c r="I153" t="str">
        <f t="shared" si="20"/>
        <v/>
      </c>
      <c r="J153" t="str">
        <f t="shared" si="21"/>
        <v>Oversold</v>
      </c>
      <c r="K153" t="str">
        <f t="shared" si="22"/>
        <v>Oversold Below %D</v>
      </c>
      <c r="M153" s="11" t="str">
        <f t="shared" si="23"/>
        <v/>
      </c>
      <c r="O153">
        <f>IF(ROW($E153)&lt;=VALUE(LEFT(O$1,FIND("-",O$1,1)-1)),0,IF(ROW($E153)=VALUE(LEFT(O$1,FIND("-",O$1,1)-1))+1,AVERAGE(INDEX($E:$E,ROW($E153)-VALUE(LEFT(O$1,FIND("-",O$1,1)-1))):$E153),($E153*(2/(VALUE(LEFT(O$1,FIND("-",O$1,1)-1))+1)))+(O152*(1-(2/(VALUE(LEFT(O$1,FIND("-",O$1,1)-1))+1))))))</f>
        <v>0</v>
      </c>
      <c r="Q153">
        <f>IF(ROW($E153)&lt;=VALUE(LEFT(Q$1,FIND("-",Q$1,1)-1)),0,IF(ROW($E153)=VALUE(LEFT(Q$1,FIND("-",Q$1,1)-1))+1,AVERAGE(INDEX($E:$E,ROW($E153)-VALUE(LEFT(Q$1,FIND("-",Q$1,1)-1))):$E153),($E153*(2/(VALUE(LEFT(Q$1,FIND("-",Q$1,1)-1))+1)))+(Q152*(1-(2/(VALUE(LEFT(Q$1,FIND("-",Q$1,1)-1))+1))))))</f>
        <v>2.0760627123039344</v>
      </c>
      <c r="R153">
        <f>IF(ROW($E153)&lt;=VALUE(LEFT(R$1,FIND("-",R$1,1)-1)),0,IF(ROW($E153)=VALUE(LEFT(R$1,FIND("-",R$1,1)-1))+1,AVERAGE(INDEX($E:$E,ROW($E153)-VALUE(LEFT(R$1,FIND("-",R$1,1)-1))):$E153),($E153*(2/(VALUE(LEFT(R$1,FIND("-",R$1,1)-1))+1)))+(R152*(1-(2/(VALUE(LEFT(R$1,FIND("-",R$1,1)-1))+1))))))</f>
        <v>2.1776459112165218</v>
      </c>
      <c r="S153">
        <f t="shared" si="24"/>
        <v>-0.10158319891258749</v>
      </c>
      <c r="T153">
        <f>IF(ROW($E153)&lt;=MAX(VALUE(LEFT(Q$1,FIND("-",Q$1,1)-1)),VALUE(LEFT(R$1,FIND("-",R$1,1)-1)))+VALUE(LEFT(T$1,FIND("-",T$1,1)-1))-1,0,IF(ROW($E153)=MAX(VALUE(LEFT(Q$1,FIND("-",Q$1,1)-1)),VALUE(LEFT(R$1,FIND("-",R$1,1)-1)))+VALUE(LEFT(T$1,FIND("-",T$1,1)-1)),AVERAGE(INDEX($S:$S,ROW(S153)-VALUE(LEFT(T$1,FIND("-",T$1,1)-1))+1):S153),($S153*(2/(VALUE(LEFT(T$1,FIND("-",T$1,1)-1))+1)))+(T152*(1-(2/(VALUE(LEFT(T$1,FIND("-",T$1,1)-1))+1))))))</f>
        <v>-0.11256998219442724</v>
      </c>
      <c r="V153">
        <f t="shared" si="19"/>
        <v>1.0000000000000231E-2</v>
      </c>
      <c r="W153">
        <f>IF(ROW($E153)&lt;=VALUE(LEFT(W$1,FIND("-",W$1,1)-1))+1,0,IF(ROW($E152)=VALUE(LEFT(W$1,FIND("-",W$1,1)-1))+1,100-100/(1+ABS((SUMIF(INDEX($V:$V,ROW($V153)-VALUE(LEFT(W$1,FIND("-",W$1,1)-1))+1):$V153,"&gt;0",INDEX($V:$V,ROW($V153)-VALUE(LEFT(W$1,FIND("-",W$1,1)-1))+1):$V153)/COUNTIF(INDEX($V:$V,ROW($V153)-VALUE(LEFT(W$1,FIND("-",W$1,1)-1))+1):$V153,"&gt;0"))/(SUMIF(INDEX($V:$V,ROW($V153)-VALUE(LEFT(W$1,FIND("-",W$1,1)-1))+1):$V153,"&lt;0",INDEX($V:$V,ROW($V153)-VALUE(LEFT(W$1,FIND("-",W$1,1)-1))+1):$V153)/COUNTIF(INDEX($V:$V,ROW($V153)-VALUE(LEFT(W$1,FIND("-",W$1,1)-1))+1):$V153,"&lt;0")))),100-100/(1+ABS((SUMIF(INDEX($V:$V,ROW($V153)-VALUE(LEFT(W$1,FIND("-",W$1,1)-1))+1):$V153,"&gt;0",INDEX($V:$V,ROW($V153)-VALUE(LEFT(W$1,FIND("-",W$1,1)-1))+1):$V153)/VALUE(LEFT(W$1,FIND("-",W$1,1)-1)))/(SUMIF(INDEX($V:$V,ROW($V153)-VALUE(LEFT(W$1,FIND("-",W$1,1)-1))+1):$V153,"&lt;0",INDEX($V:$V,ROW($V153)-VALUE(LEFT(W$1,FIND("-",W$1,1)-1))+1):$V153)/VALUE(LEFT(W$1,FIND("-",W$1,1)-1)))))))</f>
        <v>12.500000000000114</v>
      </c>
      <c r="Y153">
        <f>IF(ROW($E153)&lt;=VALUE(LEFT(Y$1,FIND("-",Y$1,1)-1)),0,MAX(INDEX(C:C,ROW(C153)-VALUE(LEFT(Y$1,FIND("-",Y$1,1)-1))+1):C153))</f>
        <v>2.34</v>
      </c>
      <c r="Z153">
        <f>IF(ROW($E153)&lt;=VALUE(LEFT(Z$1,FIND("-",Z$1,1)-1)),0,MIN(INDEX(D:D,ROW(D153)-VALUE(LEFT(Z$1,FIND("-",Z$1,1)-1))+1):D153))</f>
        <v>1.99</v>
      </c>
      <c r="AA153">
        <f t="shared" si="27"/>
        <v>14.285714285714304</v>
      </c>
      <c r="AB153">
        <f>IF(ROW($AA153)&lt;=VALUE(LEFT(AA$1,FIND("-",AA$1,1)-1))+VALUE(LEFT(AB$1,FIND("-",AB$1,1)-1)-1),0,AVERAGE(INDEX($AA:$AA,ROW($AA153)-VALUE(LEFT(AB$1,FIND("-",AB$1,1)-1))+1):$AA153))</f>
        <v>10.591630591630583</v>
      </c>
      <c r="AC153">
        <f>IF(ROW($AA153)&lt;=VALUE(LEFT(AA$1,FIND("-",AA$1,1)-1))+VALUE(LEFT(AB$1,FIND("-",AB$1,1)-1)-1)+VALUE(LEFT(AC$1,FIND("-",AC$1,1)-1)-1),0,AVERAGE(INDEX($AB:$AB,ROW($AB153)-VALUE(LEFT(AC$1,FIND("-",AC$1,1)-1))+1):$AB153))</f>
        <v>7.4939874939874871</v>
      </c>
      <c r="AE153">
        <f t="shared" si="25"/>
        <v>18922000</v>
      </c>
      <c r="AG153" t="str">
        <f t="shared" si="26"/>
        <v/>
      </c>
    </row>
    <row r="154" spans="1:33" x14ac:dyDescent="0.25">
      <c r="A154" s="6">
        <v>36740</v>
      </c>
      <c r="B154">
        <v>2.04</v>
      </c>
      <c r="C154">
        <v>2.04</v>
      </c>
      <c r="D154">
        <v>2.02</v>
      </c>
      <c r="E154">
        <v>2.04</v>
      </c>
      <c r="F154">
        <v>1.176102</v>
      </c>
      <c r="G154">
        <v>24000</v>
      </c>
      <c r="I154" t="str">
        <f t="shared" si="20"/>
        <v/>
      </c>
      <c r="J154" t="str">
        <f t="shared" si="21"/>
        <v>Oversold</v>
      </c>
      <c r="K154" t="str">
        <f t="shared" si="22"/>
        <v>Oversold Below %D</v>
      </c>
      <c r="M154" s="11" t="str">
        <f t="shared" si="23"/>
        <v/>
      </c>
      <c r="O154">
        <f>IF(ROW($E154)&lt;=VALUE(LEFT(O$1,FIND("-",O$1,1)-1)),0,IF(ROW($E154)=VALUE(LEFT(O$1,FIND("-",O$1,1)-1))+1,AVERAGE(INDEX($E:$E,ROW($E154)-VALUE(LEFT(O$1,FIND("-",O$1,1)-1))):$E154),($E154*(2/(VALUE(LEFT(O$1,FIND("-",O$1,1)-1))+1)))+(O153*(1-(2/(VALUE(LEFT(O$1,FIND("-",O$1,1)-1))+1))))))</f>
        <v>0</v>
      </c>
      <c r="Q154">
        <f>IF(ROW($E154)&lt;=VALUE(LEFT(Q$1,FIND("-",Q$1,1)-1)),0,IF(ROW($E154)=VALUE(LEFT(Q$1,FIND("-",Q$1,1)-1))+1,AVERAGE(INDEX($E:$E,ROW($E154)-VALUE(LEFT(Q$1,FIND("-",Q$1,1)-1))):$E154),($E154*(2/(VALUE(LEFT(Q$1,FIND("-",Q$1,1)-1))+1)))+(Q153*(1-(2/(VALUE(LEFT(Q$1,FIND("-",Q$1,1)-1))+1))))))</f>
        <v>2.0705146027187138</v>
      </c>
      <c r="R154">
        <f>IF(ROW($E154)&lt;=VALUE(LEFT(R$1,FIND("-",R$1,1)-1)),0,IF(ROW($E154)=VALUE(LEFT(R$1,FIND("-",R$1,1)-1))+1,AVERAGE(INDEX($E:$E,ROW($E154)-VALUE(LEFT(R$1,FIND("-",R$1,1)-1))):$E154),($E154*(2/(VALUE(LEFT(R$1,FIND("-",R$1,1)-1))+1)))+(R153*(1-(2/(VALUE(LEFT(R$1,FIND("-",R$1,1)-1))+1))))))</f>
        <v>2.1674499177930757</v>
      </c>
      <c r="S154">
        <f t="shared" si="24"/>
        <v>-9.6935315074361927E-2</v>
      </c>
      <c r="T154">
        <f>IF(ROW($E154)&lt;=MAX(VALUE(LEFT(Q$1,FIND("-",Q$1,1)-1)),VALUE(LEFT(R$1,FIND("-",R$1,1)-1)))+VALUE(LEFT(T$1,FIND("-",T$1,1)-1))-1,0,IF(ROW($E154)=MAX(VALUE(LEFT(Q$1,FIND("-",Q$1,1)-1)),VALUE(LEFT(R$1,FIND("-",R$1,1)-1)))+VALUE(LEFT(T$1,FIND("-",T$1,1)-1)),AVERAGE(INDEX($S:$S,ROW(S154)-VALUE(LEFT(T$1,FIND("-",T$1,1)-1))+1):S154),($S154*(2/(VALUE(LEFT(T$1,FIND("-",T$1,1)-1))+1)))+(T153*(1-(2/(VALUE(LEFT(T$1,FIND("-",T$1,1)-1))+1))))))</f>
        <v>-0.10944304877041419</v>
      </c>
      <c r="V154">
        <f t="shared" si="19"/>
        <v>0</v>
      </c>
      <c r="W154">
        <f>IF(ROW($E154)&lt;=VALUE(LEFT(W$1,FIND("-",W$1,1)-1))+1,0,IF(ROW($E153)=VALUE(LEFT(W$1,FIND("-",W$1,1)-1))+1,100-100/(1+ABS((SUMIF(INDEX($V:$V,ROW($V154)-VALUE(LEFT(W$1,FIND("-",W$1,1)-1))+1):$V154,"&gt;0",INDEX($V:$V,ROW($V154)-VALUE(LEFT(W$1,FIND("-",W$1,1)-1))+1):$V154)/COUNTIF(INDEX($V:$V,ROW($V154)-VALUE(LEFT(W$1,FIND("-",W$1,1)-1))+1):$V154,"&gt;0"))/(SUMIF(INDEX($V:$V,ROW($V154)-VALUE(LEFT(W$1,FIND("-",W$1,1)-1))+1):$V154,"&lt;0",INDEX($V:$V,ROW($V154)-VALUE(LEFT(W$1,FIND("-",W$1,1)-1))+1):$V154)/COUNTIF(INDEX($V:$V,ROW($V154)-VALUE(LEFT(W$1,FIND("-",W$1,1)-1))+1):$V154,"&lt;0")))),100-100/(1+ABS((SUMIF(INDEX($V:$V,ROW($V154)-VALUE(LEFT(W$1,FIND("-",W$1,1)-1))+1):$V154,"&gt;0",INDEX($V:$V,ROW($V154)-VALUE(LEFT(W$1,FIND("-",W$1,1)-1))+1):$V154)/VALUE(LEFT(W$1,FIND("-",W$1,1)-1)))/(SUMIF(INDEX($V:$V,ROW($V154)-VALUE(LEFT(W$1,FIND("-",W$1,1)-1))+1):$V154,"&lt;0",INDEX($V:$V,ROW($V154)-VALUE(LEFT(W$1,FIND("-",W$1,1)-1))+1):$V154)/VALUE(LEFT(W$1,FIND("-",W$1,1)-1)))))))</f>
        <v>13.333333333333456</v>
      </c>
      <c r="Y154">
        <f>IF(ROW($E154)&lt;=VALUE(LEFT(Y$1,FIND("-",Y$1,1)-1)),0,MAX(INDEX(C:C,ROW(C154)-VALUE(LEFT(Y$1,FIND("-",Y$1,1)-1))+1):C154))</f>
        <v>2.25</v>
      </c>
      <c r="Z154">
        <f>IF(ROW($E154)&lt;=VALUE(LEFT(Z$1,FIND("-",Z$1,1)-1)),0,MIN(INDEX(D:D,ROW(D154)-VALUE(LEFT(Z$1,FIND("-",Z$1,1)-1))+1):D154))</f>
        <v>1.99</v>
      </c>
      <c r="AA154">
        <f t="shared" si="27"/>
        <v>19.230769230769248</v>
      </c>
      <c r="AB154">
        <f>IF(ROW($AA154)&lt;=VALUE(LEFT(AA$1,FIND("-",AA$1,1)-1))+VALUE(LEFT(AB$1,FIND("-",AB$1,1)-1)-1),0,AVERAGE(INDEX($AA:$AA,ROW($AA154)-VALUE(LEFT(AB$1,FIND("-",AB$1,1)-1))+1):$AA154))</f>
        <v>14.981684981684978</v>
      </c>
      <c r="AC154">
        <f>IF(ROW($AA154)&lt;=VALUE(LEFT(AA$1,FIND("-",AA$1,1)-1))+VALUE(LEFT(AB$1,FIND("-",AB$1,1)-1)-1)+VALUE(LEFT(AC$1,FIND("-",AC$1,1)-1)-1),0,AVERAGE(INDEX($AB:$AB,ROW($AB154)-VALUE(LEFT(AC$1,FIND("-",AC$1,1)-1))+1):$AB154))</f>
        <v>11.141081141081132</v>
      </c>
      <c r="AE154">
        <f t="shared" si="25"/>
        <v>18922000</v>
      </c>
      <c r="AG154" t="str">
        <f t="shared" si="26"/>
        <v/>
      </c>
    </row>
    <row r="155" spans="1:33" x14ac:dyDescent="0.25">
      <c r="A155" s="6">
        <v>36741</v>
      </c>
      <c r="B155">
        <v>2.0699999999999998</v>
      </c>
      <c r="C155">
        <v>2.09</v>
      </c>
      <c r="D155">
        <v>2.06</v>
      </c>
      <c r="E155">
        <v>2.09</v>
      </c>
      <c r="F155">
        <v>1.204928</v>
      </c>
      <c r="G155">
        <v>32000</v>
      </c>
      <c r="I155" t="str">
        <f t="shared" si="20"/>
        <v/>
      </c>
      <c r="J155" t="str">
        <f t="shared" si="21"/>
        <v/>
      </c>
      <c r="K155" t="str">
        <f t="shared" si="22"/>
        <v>Oversold Below %D</v>
      </c>
      <c r="M155" s="11" t="str">
        <f t="shared" si="23"/>
        <v/>
      </c>
      <c r="O155">
        <f>IF(ROW($E155)&lt;=VALUE(LEFT(O$1,FIND("-",O$1,1)-1)),0,IF(ROW($E155)=VALUE(LEFT(O$1,FIND("-",O$1,1)-1))+1,AVERAGE(INDEX($E:$E,ROW($E155)-VALUE(LEFT(O$1,FIND("-",O$1,1)-1))):$E155),($E155*(2/(VALUE(LEFT(O$1,FIND("-",O$1,1)-1))+1)))+(O154*(1-(2/(VALUE(LEFT(O$1,FIND("-",O$1,1)-1))+1))))))</f>
        <v>0</v>
      </c>
      <c r="Q155">
        <f>IF(ROW($E155)&lt;=VALUE(LEFT(Q$1,FIND("-",Q$1,1)-1)),0,IF(ROW($E155)=VALUE(LEFT(Q$1,FIND("-",Q$1,1)-1))+1,AVERAGE(INDEX($E:$E,ROW($E155)-VALUE(LEFT(Q$1,FIND("-",Q$1,1)-1))):$E155),($E155*(2/(VALUE(LEFT(Q$1,FIND("-",Q$1,1)-1))+1)))+(Q154*(1-(2/(VALUE(LEFT(Q$1,FIND("-",Q$1,1)-1))+1))))))</f>
        <v>2.0735123561466038</v>
      </c>
      <c r="R155">
        <f>IF(ROW($E155)&lt;=VALUE(LEFT(R$1,FIND("-",R$1,1)-1)),0,IF(ROW($E155)=VALUE(LEFT(R$1,FIND("-",R$1,1)-1))+1,AVERAGE(INDEX($E:$E,ROW($E155)-VALUE(LEFT(R$1,FIND("-",R$1,1)-1))):$E155),($E155*(2/(VALUE(LEFT(R$1,FIND("-",R$1,1)-1))+1)))+(R154*(1-(2/(VALUE(LEFT(R$1,FIND("-",R$1,1)-1))+1))))))</f>
        <v>2.1617128868454403</v>
      </c>
      <c r="S155">
        <f t="shared" si="24"/>
        <v>-8.8200530698836488E-2</v>
      </c>
      <c r="T155">
        <f>IF(ROW($E155)&lt;=MAX(VALUE(LEFT(Q$1,FIND("-",Q$1,1)-1)),VALUE(LEFT(R$1,FIND("-",R$1,1)-1)))+VALUE(LEFT(T$1,FIND("-",T$1,1)-1))-1,0,IF(ROW($E155)=MAX(VALUE(LEFT(Q$1,FIND("-",Q$1,1)-1)),VALUE(LEFT(R$1,FIND("-",R$1,1)-1)))+VALUE(LEFT(T$1,FIND("-",T$1,1)-1)),AVERAGE(INDEX($S:$S,ROW(S155)-VALUE(LEFT(T$1,FIND("-",T$1,1)-1))+1):S155),($S155*(2/(VALUE(LEFT(T$1,FIND("-",T$1,1)-1))+1)))+(T154*(1-(2/(VALUE(LEFT(T$1,FIND("-",T$1,1)-1))+1))))))</f>
        <v>-0.10519454515609866</v>
      </c>
      <c r="V155">
        <f t="shared" si="19"/>
        <v>4.9999999999999822E-2</v>
      </c>
      <c r="W155">
        <f>IF(ROW($E155)&lt;=VALUE(LEFT(W$1,FIND("-",W$1,1)-1))+1,0,IF(ROW($E154)=VALUE(LEFT(W$1,FIND("-",W$1,1)-1))+1,100-100/(1+ABS((SUMIF(INDEX($V:$V,ROW($V155)-VALUE(LEFT(W$1,FIND("-",W$1,1)-1))+1):$V155,"&gt;0",INDEX($V:$V,ROW($V155)-VALUE(LEFT(W$1,FIND("-",W$1,1)-1))+1):$V155)/COUNTIF(INDEX($V:$V,ROW($V155)-VALUE(LEFT(W$1,FIND("-",W$1,1)-1))+1):$V155,"&gt;0"))/(SUMIF(INDEX($V:$V,ROW($V155)-VALUE(LEFT(W$1,FIND("-",W$1,1)-1))+1):$V155,"&lt;0",INDEX($V:$V,ROW($V155)-VALUE(LEFT(W$1,FIND("-",W$1,1)-1))+1):$V155)/COUNTIF(INDEX($V:$V,ROW($V155)-VALUE(LEFT(W$1,FIND("-",W$1,1)-1))+1):$V155,"&lt;0")))),100-100/(1+ABS((SUMIF(INDEX($V:$V,ROW($V155)-VALUE(LEFT(W$1,FIND("-",W$1,1)-1))+1):$V155,"&gt;0",INDEX($V:$V,ROW($V155)-VALUE(LEFT(W$1,FIND("-",W$1,1)-1))+1):$V155)/VALUE(LEFT(W$1,FIND("-",W$1,1)-1)))/(SUMIF(INDEX($V:$V,ROW($V155)-VALUE(LEFT(W$1,FIND("-",W$1,1)-1))+1):$V155,"&lt;0",INDEX($V:$V,ROW($V155)-VALUE(LEFT(W$1,FIND("-",W$1,1)-1))+1):$V155)/VALUE(LEFT(W$1,FIND("-",W$1,1)-1)))))))</f>
        <v>34.615384615384656</v>
      </c>
      <c r="Y155">
        <f>IF(ROW($E155)&lt;=VALUE(LEFT(Y$1,FIND("-",Y$1,1)-1)),0,MAX(INDEX(C:C,ROW(C155)-VALUE(LEFT(Y$1,FIND("-",Y$1,1)-1))+1):C155))</f>
        <v>2.1800000000000002</v>
      </c>
      <c r="Z155">
        <f>IF(ROW($E155)&lt;=VALUE(LEFT(Z$1,FIND("-",Z$1,1)-1)),0,MIN(INDEX(D:D,ROW(D155)-VALUE(LEFT(Z$1,FIND("-",Z$1,1)-1))+1):D155))</f>
        <v>1.99</v>
      </c>
      <c r="AA155">
        <f t="shared" si="27"/>
        <v>52.631578947368304</v>
      </c>
      <c r="AB155">
        <f>IF(ROW($AA155)&lt;=VALUE(LEFT(AA$1,FIND("-",AA$1,1)-1))+VALUE(LEFT(AB$1,FIND("-",AB$1,1)-1)-1),0,AVERAGE(INDEX($AA:$AA,ROW($AA155)-VALUE(LEFT(AB$1,FIND("-",AB$1,1)-1))+1):$AA155))</f>
        <v>28.716020821283951</v>
      </c>
      <c r="AC155">
        <f>IF(ROW($AA155)&lt;=VALUE(LEFT(AA$1,FIND("-",AA$1,1)-1))+VALUE(LEFT(AB$1,FIND("-",AB$1,1)-1)-1)+VALUE(LEFT(AC$1,FIND("-",AC$1,1)-1)-1),0,AVERAGE(INDEX($AB:$AB,ROW($AB155)-VALUE(LEFT(AC$1,FIND("-",AC$1,1)-1))+1):$AB155))</f>
        <v>18.096445464866505</v>
      </c>
      <c r="AE155">
        <f t="shared" si="25"/>
        <v>18954000</v>
      </c>
      <c r="AG155" t="str">
        <f t="shared" si="26"/>
        <v/>
      </c>
    </row>
    <row r="156" spans="1:33" x14ac:dyDescent="0.25">
      <c r="A156" s="6">
        <v>36742</v>
      </c>
      <c r="B156">
        <v>2.0699999999999998</v>
      </c>
      <c r="C156">
        <v>2.1</v>
      </c>
      <c r="D156">
        <v>2.0699999999999998</v>
      </c>
      <c r="E156">
        <v>2.09</v>
      </c>
      <c r="F156">
        <v>1.204928</v>
      </c>
      <c r="G156">
        <v>32000</v>
      </c>
      <c r="I156" t="str">
        <f t="shared" si="20"/>
        <v/>
      </c>
      <c r="J156" t="str">
        <f t="shared" si="21"/>
        <v/>
      </c>
      <c r="K156" t="str">
        <f t="shared" si="22"/>
        <v>Buy</v>
      </c>
      <c r="M156" s="11" t="str">
        <f t="shared" si="23"/>
        <v>Buy</v>
      </c>
      <c r="O156">
        <f>IF(ROW($E156)&lt;=VALUE(LEFT(O$1,FIND("-",O$1,1)-1)),0,IF(ROW($E156)=VALUE(LEFT(O$1,FIND("-",O$1,1)-1))+1,AVERAGE(INDEX($E:$E,ROW($E156)-VALUE(LEFT(O$1,FIND("-",O$1,1)-1))):$E156),($E156*(2/(VALUE(LEFT(O$1,FIND("-",O$1,1)-1))+1)))+(O155*(1-(2/(VALUE(LEFT(O$1,FIND("-",O$1,1)-1))+1))))))</f>
        <v>0</v>
      </c>
      <c r="Q156">
        <f>IF(ROW($E156)&lt;=VALUE(LEFT(Q$1,FIND("-",Q$1,1)-1)),0,IF(ROW($E156)=VALUE(LEFT(Q$1,FIND("-",Q$1,1)-1))+1,AVERAGE(INDEX($E:$E,ROW($E156)-VALUE(LEFT(Q$1,FIND("-",Q$1,1)-1))):$E156),($E156*(2/(VALUE(LEFT(Q$1,FIND("-",Q$1,1)-1))+1)))+(Q155*(1-(2/(VALUE(LEFT(Q$1,FIND("-",Q$1,1)-1))+1))))))</f>
        <v>2.0760489167394338</v>
      </c>
      <c r="R156">
        <f>IF(ROW($E156)&lt;=VALUE(LEFT(R$1,FIND("-",R$1,1)-1)),0,IF(ROW($E156)=VALUE(LEFT(R$1,FIND("-",R$1,1)-1))+1,AVERAGE(INDEX($E:$E,ROW($E156)-VALUE(LEFT(R$1,FIND("-",R$1,1)-1))):$E156),($E156*(2/(VALUE(LEFT(R$1,FIND("-",R$1,1)-1))+1)))+(R155*(1-(2/(VALUE(LEFT(R$1,FIND("-",R$1,1)-1))+1))))))</f>
        <v>2.1564008211531855</v>
      </c>
      <c r="S156">
        <f t="shared" si="24"/>
        <v>-8.0351904413751729E-2</v>
      </c>
      <c r="T156">
        <f>IF(ROW($E156)&lt;=MAX(VALUE(LEFT(Q$1,FIND("-",Q$1,1)-1)),VALUE(LEFT(R$1,FIND("-",R$1,1)-1)))+VALUE(LEFT(T$1,FIND("-",T$1,1)-1))-1,0,IF(ROW($E156)=MAX(VALUE(LEFT(Q$1,FIND("-",Q$1,1)-1)),VALUE(LEFT(R$1,FIND("-",R$1,1)-1)))+VALUE(LEFT(T$1,FIND("-",T$1,1)-1)),AVERAGE(INDEX($S:$S,ROW(S156)-VALUE(LEFT(T$1,FIND("-",T$1,1)-1))+1):S156),($S156*(2/(VALUE(LEFT(T$1,FIND("-",T$1,1)-1))+1)))+(T155*(1-(2/(VALUE(LEFT(T$1,FIND("-",T$1,1)-1))+1))))))</f>
        <v>-0.10022601700762929</v>
      </c>
      <c r="V156">
        <f t="shared" si="19"/>
        <v>0</v>
      </c>
      <c r="W156">
        <f>IF(ROW($E156)&lt;=VALUE(LEFT(W$1,FIND("-",W$1,1)-1))+1,0,IF(ROW($E155)=VALUE(LEFT(W$1,FIND("-",W$1,1)-1))+1,100-100/(1+ABS((SUMIF(INDEX($V:$V,ROW($V156)-VALUE(LEFT(W$1,FIND("-",W$1,1)-1))+1):$V156,"&gt;0",INDEX($V:$V,ROW($V156)-VALUE(LEFT(W$1,FIND("-",W$1,1)-1))+1):$V156)/COUNTIF(INDEX($V:$V,ROW($V156)-VALUE(LEFT(W$1,FIND("-",W$1,1)-1))+1):$V156,"&gt;0"))/(SUMIF(INDEX($V:$V,ROW($V156)-VALUE(LEFT(W$1,FIND("-",W$1,1)-1))+1):$V156,"&lt;0",INDEX($V:$V,ROW($V156)-VALUE(LEFT(W$1,FIND("-",W$1,1)-1))+1):$V156)/COUNTIF(INDEX($V:$V,ROW($V156)-VALUE(LEFT(W$1,FIND("-",W$1,1)-1))+1):$V156,"&lt;0")))),100-100/(1+ABS((SUMIF(INDEX($V:$V,ROW($V156)-VALUE(LEFT(W$1,FIND("-",W$1,1)-1))+1):$V156,"&gt;0",INDEX($V:$V,ROW($V156)-VALUE(LEFT(W$1,FIND("-",W$1,1)-1))+1):$V156)/VALUE(LEFT(W$1,FIND("-",W$1,1)-1)))/(SUMIF(INDEX($V:$V,ROW($V156)-VALUE(LEFT(W$1,FIND("-",W$1,1)-1))+1):$V156,"&lt;0",INDEX($V:$V,ROW($V156)-VALUE(LEFT(W$1,FIND("-",W$1,1)-1))+1):$V156)/VALUE(LEFT(W$1,FIND("-",W$1,1)-1)))))))</f>
        <v>31.999999999999972</v>
      </c>
      <c r="Y156">
        <f>IF(ROW($E156)&lt;=VALUE(LEFT(Y$1,FIND("-",Y$1,1)-1)),0,MAX(INDEX(C:C,ROW(C156)-VALUE(LEFT(Y$1,FIND("-",Y$1,1)-1))+1):C156))</f>
        <v>2.1800000000000002</v>
      </c>
      <c r="Z156">
        <f>IF(ROW($E156)&lt;=VALUE(LEFT(Z$1,FIND("-",Z$1,1)-1)),0,MIN(INDEX(D:D,ROW(D156)-VALUE(LEFT(Z$1,FIND("-",Z$1,1)-1))+1):D156))</f>
        <v>1.99</v>
      </c>
      <c r="AA156">
        <f t="shared" si="27"/>
        <v>52.631578947368304</v>
      </c>
      <c r="AB156">
        <f>IF(ROW($AA156)&lt;=VALUE(LEFT(AA$1,FIND("-",AA$1,1)-1))+VALUE(LEFT(AB$1,FIND("-",AB$1,1)-1)-1),0,AVERAGE(INDEX($AA:$AA,ROW($AA156)-VALUE(LEFT(AB$1,FIND("-",AB$1,1)-1))+1):$AA156))</f>
        <v>41.497975708501947</v>
      </c>
      <c r="AC156">
        <f>IF(ROW($AA156)&lt;=VALUE(LEFT(AA$1,FIND("-",AA$1,1)-1))+VALUE(LEFT(AB$1,FIND("-",AB$1,1)-1)-1)+VALUE(LEFT(AC$1,FIND("-",AC$1,1)-1)-1),0,AVERAGE(INDEX($AB:$AB,ROW($AB156)-VALUE(LEFT(AC$1,FIND("-",AC$1,1)-1))+1):$AB156))</f>
        <v>28.398560503823621</v>
      </c>
      <c r="AE156">
        <f t="shared" si="25"/>
        <v>18954000</v>
      </c>
      <c r="AG156" t="str">
        <f t="shared" si="26"/>
        <v>Buy</v>
      </c>
    </row>
    <row r="157" spans="1:33" x14ac:dyDescent="0.25">
      <c r="A157" s="6">
        <v>36745</v>
      </c>
      <c r="B157">
        <v>2.1</v>
      </c>
      <c r="C157">
        <v>2.1</v>
      </c>
      <c r="D157">
        <v>2.08</v>
      </c>
      <c r="E157">
        <v>2.08</v>
      </c>
      <c r="F157">
        <v>1.199163</v>
      </c>
      <c r="G157">
        <v>22000</v>
      </c>
      <c r="I157" t="str">
        <f t="shared" si="20"/>
        <v/>
      </c>
      <c r="J157" t="str">
        <f t="shared" si="21"/>
        <v/>
      </c>
      <c r="K157" t="str">
        <f t="shared" si="22"/>
        <v/>
      </c>
      <c r="M157" s="11" t="str">
        <f t="shared" si="23"/>
        <v/>
      </c>
      <c r="O157">
        <f>IF(ROW($E157)&lt;=VALUE(LEFT(O$1,FIND("-",O$1,1)-1)),0,IF(ROW($E157)=VALUE(LEFT(O$1,FIND("-",O$1,1)-1))+1,AVERAGE(INDEX($E:$E,ROW($E157)-VALUE(LEFT(O$1,FIND("-",O$1,1)-1))):$E157),($E157*(2/(VALUE(LEFT(O$1,FIND("-",O$1,1)-1))+1)))+(O156*(1-(2/(VALUE(LEFT(O$1,FIND("-",O$1,1)-1))+1))))))</f>
        <v>0</v>
      </c>
      <c r="Q157">
        <f>IF(ROW($E157)&lt;=VALUE(LEFT(Q$1,FIND("-",Q$1,1)-1)),0,IF(ROW($E157)=VALUE(LEFT(Q$1,FIND("-",Q$1,1)-1))+1,AVERAGE(INDEX($E:$E,ROW($E157)-VALUE(LEFT(Q$1,FIND("-",Q$1,1)-1))):$E157),($E157*(2/(VALUE(LEFT(Q$1,FIND("-",Q$1,1)-1))+1)))+(Q156*(1-(2/(VALUE(LEFT(Q$1,FIND("-",Q$1,1)-1))+1))))))</f>
        <v>2.076656775702598</v>
      </c>
      <c r="R157">
        <f>IF(ROW($E157)&lt;=VALUE(LEFT(R$1,FIND("-",R$1,1)-1)),0,IF(ROW($E157)=VALUE(LEFT(R$1,FIND("-",R$1,1)-1))+1,AVERAGE(INDEX($E:$E,ROW($E157)-VALUE(LEFT(R$1,FIND("-",R$1,1)-1))):$E157),($E157*(2/(VALUE(LEFT(R$1,FIND("-",R$1,1)-1))+1)))+(R156*(1-(2/(VALUE(LEFT(R$1,FIND("-",R$1,1)-1))+1))))))</f>
        <v>2.1507415010677646</v>
      </c>
      <c r="S157">
        <f t="shared" si="24"/>
        <v>-7.4084725365166637E-2</v>
      </c>
      <c r="T157">
        <f>IF(ROW($E157)&lt;=MAX(VALUE(LEFT(Q$1,FIND("-",Q$1,1)-1)),VALUE(LEFT(R$1,FIND("-",R$1,1)-1)))+VALUE(LEFT(T$1,FIND("-",T$1,1)-1))-1,0,IF(ROW($E157)=MAX(VALUE(LEFT(Q$1,FIND("-",Q$1,1)-1)),VALUE(LEFT(R$1,FIND("-",R$1,1)-1)))+VALUE(LEFT(T$1,FIND("-",T$1,1)-1)),AVERAGE(INDEX($S:$S,ROW(S157)-VALUE(LEFT(T$1,FIND("-",T$1,1)-1))+1):S157),($S157*(2/(VALUE(LEFT(T$1,FIND("-",T$1,1)-1))+1)))+(T156*(1-(2/(VALUE(LEFT(T$1,FIND("-",T$1,1)-1))+1))))))</f>
        <v>-9.4997758679136762E-2</v>
      </c>
      <c r="V157">
        <f t="shared" si="19"/>
        <v>-9.9999999999997868E-3</v>
      </c>
      <c r="W157">
        <f>IF(ROW($E157)&lt;=VALUE(LEFT(W$1,FIND("-",W$1,1)-1))+1,0,IF(ROW($E156)=VALUE(LEFT(W$1,FIND("-",W$1,1)-1))+1,100-100/(1+ABS((SUMIF(INDEX($V:$V,ROW($V157)-VALUE(LEFT(W$1,FIND("-",W$1,1)-1))+1):$V157,"&gt;0",INDEX($V:$V,ROW($V157)-VALUE(LEFT(W$1,FIND("-",W$1,1)-1))+1):$V157)/COUNTIF(INDEX($V:$V,ROW($V157)-VALUE(LEFT(W$1,FIND("-",W$1,1)-1))+1):$V157,"&gt;0"))/(SUMIF(INDEX($V:$V,ROW($V157)-VALUE(LEFT(W$1,FIND("-",W$1,1)-1))+1):$V157,"&lt;0",INDEX($V:$V,ROW($V157)-VALUE(LEFT(W$1,FIND("-",W$1,1)-1))+1):$V157)/COUNTIF(INDEX($V:$V,ROW($V157)-VALUE(LEFT(W$1,FIND("-",W$1,1)-1))+1):$V157,"&lt;0")))),100-100/(1+ABS((SUMIF(INDEX($V:$V,ROW($V157)-VALUE(LEFT(W$1,FIND("-",W$1,1)-1))+1):$V157,"&gt;0",INDEX($V:$V,ROW($V157)-VALUE(LEFT(W$1,FIND("-",W$1,1)-1))+1):$V157)/VALUE(LEFT(W$1,FIND("-",W$1,1)-1)))/(SUMIF(INDEX($V:$V,ROW($V157)-VALUE(LEFT(W$1,FIND("-",W$1,1)-1))+1):$V157,"&lt;0",INDEX($V:$V,ROW($V157)-VALUE(LEFT(W$1,FIND("-",W$1,1)-1))+1):$V157)/VALUE(LEFT(W$1,FIND("-",W$1,1)-1)))))))</f>
        <v>40</v>
      </c>
      <c r="Y157">
        <f>IF(ROW($E157)&lt;=VALUE(LEFT(Y$1,FIND("-",Y$1,1)-1)),0,MAX(INDEX(C:C,ROW(C157)-VALUE(LEFT(Y$1,FIND("-",Y$1,1)-1))+1):C157))</f>
        <v>2.1800000000000002</v>
      </c>
      <c r="Z157">
        <f>IF(ROW($E157)&lt;=VALUE(LEFT(Z$1,FIND("-",Z$1,1)-1)),0,MIN(INDEX(D:D,ROW(D157)-VALUE(LEFT(Z$1,FIND("-",Z$1,1)-1))+1):D157))</f>
        <v>1.99</v>
      </c>
      <c r="AA157">
        <f t="shared" si="27"/>
        <v>47.368421052631575</v>
      </c>
      <c r="AB157">
        <f>IF(ROW($AA157)&lt;=VALUE(LEFT(AA$1,FIND("-",AA$1,1)-1))+VALUE(LEFT(AB$1,FIND("-",AB$1,1)-1)-1),0,AVERAGE(INDEX($AA:$AA,ROW($AA157)-VALUE(LEFT(AB$1,FIND("-",AB$1,1)-1))+1):$AA157))</f>
        <v>50.877192982456059</v>
      </c>
      <c r="AC157">
        <f>IF(ROW($AA157)&lt;=VALUE(LEFT(AA$1,FIND("-",AA$1,1)-1))+VALUE(LEFT(AB$1,FIND("-",AB$1,1)-1)-1)+VALUE(LEFT(AC$1,FIND("-",AC$1,1)-1)-1),0,AVERAGE(INDEX($AB:$AB,ROW($AB157)-VALUE(LEFT(AC$1,FIND("-",AC$1,1)-1))+1):$AB157))</f>
        <v>40.363729837413985</v>
      </c>
      <c r="AE157">
        <f t="shared" si="25"/>
        <v>18932000</v>
      </c>
      <c r="AG157" t="str">
        <f t="shared" si="26"/>
        <v/>
      </c>
    </row>
    <row r="158" spans="1:33" x14ac:dyDescent="0.25">
      <c r="A158" s="6">
        <v>36746</v>
      </c>
      <c r="B158">
        <v>2.06</v>
      </c>
      <c r="C158">
        <v>2.08</v>
      </c>
      <c r="D158">
        <v>2.06</v>
      </c>
      <c r="E158">
        <v>2.0699999999999998</v>
      </c>
      <c r="F158">
        <v>1.193398</v>
      </c>
      <c r="G158">
        <v>15000</v>
      </c>
      <c r="I158" t="str">
        <f t="shared" si="20"/>
        <v/>
      </c>
      <c r="J158" t="str">
        <f t="shared" si="21"/>
        <v/>
      </c>
      <c r="K158" t="str">
        <f t="shared" si="22"/>
        <v/>
      </c>
      <c r="M158" s="11" t="str">
        <f t="shared" si="23"/>
        <v/>
      </c>
      <c r="O158">
        <f>IF(ROW($E158)&lt;=VALUE(LEFT(O$1,FIND("-",O$1,1)-1)),0,IF(ROW($E158)=VALUE(LEFT(O$1,FIND("-",O$1,1)-1))+1,AVERAGE(INDEX($E:$E,ROW($E158)-VALUE(LEFT(O$1,FIND("-",O$1,1)-1))):$E158),($E158*(2/(VALUE(LEFT(O$1,FIND("-",O$1,1)-1))+1)))+(O157*(1-(2/(VALUE(LEFT(O$1,FIND("-",O$1,1)-1))+1))))))</f>
        <v>0</v>
      </c>
      <c r="Q158">
        <f>IF(ROW($E158)&lt;=VALUE(LEFT(Q$1,FIND("-",Q$1,1)-1)),0,IF(ROW($E158)=VALUE(LEFT(Q$1,FIND("-",Q$1,1)-1))+1,AVERAGE(INDEX($E:$E,ROW($E158)-VALUE(LEFT(Q$1,FIND("-",Q$1,1)-1))):$E158),($E158*(2/(VALUE(LEFT(Q$1,FIND("-",Q$1,1)-1))+1)))+(Q157*(1-(2/(VALUE(LEFT(Q$1,FIND("-",Q$1,1)-1))+1))))))</f>
        <v>2.0756326563637368</v>
      </c>
      <c r="R158">
        <f>IF(ROW($E158)&lt;=VALUE(LEFT(R$1,FIND("-",R$1,1)-1)),0,IF(ROW($E158)=VALUE(LEFT(R$1,FIND("-",R$1,1)-1))+1,AVERAGE(INDEX($E:$E,ROW($E158)-VALUE(LEFT(R$1,FIND("-",R$1,1)-1))):$E158),($E158*(2/(VALUE(LEFT(R$1,FIND("-",R$1,1)-1))+1)))+(R157*(1-(2/(VALUE(LEFT(R$1,FIND("-",R$1,1)-1))+1))))))</f>
        <v>2.1447606491368192</v>
      </c>
      <c r="S158">
        <f t="shared" si="24"/>
        <v>-6.9127992773082347E-2</v>
      </c>
      <c r="T158">
        <f>IF(ROW($E158)&lt;=MAX(VALUE(LEFT(Q$1,FIND("-",Q$1,1)-1)),VALUE(LEFT(R$1,FIND("-",R$1,1)-1)))+VALUE(LEFT(T$1,FIND("-",T$1,1)-1))-1,0,IF(ROW($E158)=MAX(VALUE(LEFT(Q$1,FIND("-",Q$1,1)-1)),VALUE(LEFT(R$1,FIND("-",R$1,1)-1)))+VALUE(LEFT(T$1,FIND("-",T$1,1)-1)),AVERAGE(INDEX($S:$S,ROW(S158)-VALUE(LEFT(T$1,FIND("-",T$1,1)-1))+1):S158),($S158*(2/(VALUE(LEFT(T$1,FIND("-",T$1,1)-1))+1)))+(T157*(1-(2/(VALUE(LEFT(T$1,FIND("-",T$1,1)-1))+1))))))</f>
        <v>-8.9823805497925888E-2</v>
      </c>
      <c r="V158">
        <f t="shared" si="19"/>
        <v>-1.0000000000000231E-2</v>
      </c>
      <c r="W158">
        <f>IF(ROW($E158)&lt;=VALUE(LEFT(W$1,FIND("-",W$1,1)-1))+1,0,IF(ROW($E157)=VALUE(LEFT(W$1,FIND("-",W$1,1)-1))+1,100-100/(1+ABS((SUMIF(INDEX($V:$V,ROW($V158)-VALUE(LEFT(W$1,FIND("-",W$1,1)-1))+1):$V158,"&gt;0",INDEX($V:$V,ROW($V158)-VALUE(LEFT(W$1,FIND("-",W$1,1)-1))+1):$V158)/COUNTIF(INDEX($V:$V,ROW($V158)-VALUE(LEFT(W$1,FIND("-",W$1,1)-1))+1):$V158,"&gt;0"))/(SUMIF(INDEX($V:$V,ROW($V158)-VALUE(LEFT(W$1,FIND("-",W$1,1)-1))+1):$V158,"&lt;0",INDEX($V:$V,ROW($V158)-VALUE(LEFT(W$1,FIND("-",W$1,1)-1))+1):$V158)/COUNTIF(INDEX($V:$V,ROW($V158)-VALUE(LEFT(W$1,FIND("-",W$1,1)-1))+1):$V158,"&lt;0")))),100-100/(1+ABS((SUMIF(INDEX($V:$V,ROW($V158)-VALUE(LEFT(W$1,FIND("-",W$1,1)-1))+1):$V158,"&gt;0",INDEX($V:$V,ROW($V158)-VALUE(LEFT(W$1,FIND("-",W$1,1)-1))+1):$V158)/VALUE(LEFT(W$1,FIND("-",W$1,1)-1)))/(SUMIF(INDEX($V:$V,ROW($V158)-VALUE(LEFT(W$1,FIND("-",W$1,1)-1))+1):$V158,"&lt;0",INDEX($V:$V,ROW($V158)-VALUE(LEFT(W$1,FIND("-",W$1,1)-1))+1):$V158)/VALUE(LEFT(W$1,FIND("-",W$1,1)-1)))))))</f>
        <v>38.095238095238052</v>
      </c>
      <c r="Y158">
        <f>IF(ROW($E158)&lt;=VALUE(LEFT(Y$1,FIND("-",Y$1,1)-1)),0,MAX(INDEX(C:C,ROW(C158)-VALUE(LEFT(Y$1,FIND("-",Y$1,1)-1))+1):C158))</f>
        <v>2.15</v>
      </c>
      <c r="Z158">
        <f>IF(ROW($E158)&lt;=VALUE(LEFT(Z$1,FIND("-",Z$1,1)-1)),0,MIN(INDEX(D:D,ROW(D158)-VALUE(LEFT(Z$1,FIND("-",Z$1,1)-1))+1):D158))</f>
        <v>1.99</v>
      </c>
      <c r="AA158">
        <f t="shared" si="27"/>
        <v>49.999999999999936</v>
      </c>
      <c r="AB158">
        <f>IF(ROW($AA158)&lt;=VALUE(LEFT(AA$1,FIND("-",AA$1,1)-1))+VALUE(LEFT(AB$1,FIND("-",AB$1,1)-1)-1),0,AVERAGE(INDEX($AA:$AA,ROW($AA158)-VALUE(LEFT(AB$1,FIND("-",AB$1,1)-1))+1):$AA158))</f>
        <v>49.999999999999943</v>
      </c>
      <c r="AC158">
        <f>IF(ROW($AA158)&lt;=VALUE(LEFT(AA$1,FIND("-",AA$1,1)-1))+VALUE(LEFT(AB$1,FIND("-",AB$1,1)-1)-1)+VALUE(LEFT(AC$1,FIND("-",AC$1,1)-1)-1),0,AVERAGE(INDEX($AB:$AB,ROW($AB158)-VALUE(LEFT(AC$1,FIND("-",AC$1,1)-1))+1):$AB158))</f>
        <v>47.458389563652645</v>
      </c>
      <c r="AE158">
        <f t="shared" si="25"/>
        <v>18917000</v>
      </c>
      <c r="AG158" t="str">
        <f t="shared" si="26"/>
        <v/>
      </c>
    </row>
    <row r="159" spans="1:33" x14ac:dyDescent="0.25">
      <c r="A159" s="6">
        <v>36747</v>
      </c>
      <c r="B159">
        <v>2.0699999999999998</v>
      </c>
      <c r="C159">
        <v>2.0699999999999998</v>
      </c>
      <c r="D159">
        <v>2.04</v>
      </c>
      <c r="E159">
        <v>2.04</v>
      </c>
      <c r="F159">
        <v>1.176102</v>
      </c>
      <c r="G159">
        <v>25000</v>
      </c>
      <c r="I159" t="str">
        <f t="shared" si="20"/>
        <v/>
      </c>
      <c r="J159" t="str">
        <f t="shared" si="21"/>
        <v/>
      </c>
      <c r="K159" t="str">
        <f t="shared" si="22"/>
        <v/>
      </c>
      <c r="M159" s="11" t="str">
        <f t="shared" si="23"/>
        <v/>
      </c>
      <c r="O159">
        <f>IF(ROW($E159)&lt;=VALUE(LEFT(O$1,FIND("-",O$1,1)-1)),0,IF(ROW($E159)=VALUE(LEFT(O$1,FIND("-",O$1,1)-1))+1,AVERAGE(INDEX($E:$E,ROW($E159)-VALUE(LEFT(O$1,FIND("-",O$1,1)-1))):$E159),($E159*(2/(VALUE(LEFT(O$1,FIND("-",O$1,1)-1))+1)))+(O158*(1-(2/(VALUE(LEFT(O$1,FIND("-",O$1,1)-1))+1))))))</f>
        <v>0</v>
      </c>
      <c r="Q159">
        <f>IF(ROW($E159)&lt;=VALUE(LEFT(Q$1,FIND("-",Q$1,1)-1)),0,IF(ROW($E159)=VALUE(LEFT(Q$1,FIND("-",Q$1,1)-1))+1,AVERAGE(INDEX($E:$E,ROW($E159)-VALUE(LEFT(Q$1,FIND("-",Q$1,1)-1))):$E159),($E159*(2/(VALUE(LEFT(Q$1,FIND("-",Q$1,1)-1))+1)))+(Q158*(1-(2/(VALUE(LEFT(Q$1,FIND("-",Q$1,1)-1))+1))))))</f>
        <v>2.0701507092308544</v>
      </c>
      <c r="R159">
        <f>IF(ROW($E159)&lt;=VALUE(LEFT(R$1,FIND("-",R$1,1)-1)),0,IF(ROW($E159)=VALUE(LEFT(R$1,FIND("-",R$1,1)-1))+1,AVERAGE(INDEX($E:$E,ROW($E159)-VALUE(LEFT(R$1,FIND("-",R$1,1)-1))):$E159),($E159*(2/(VALUE(LEFT(R$1,FIND("-",R$1,1)-1))+1)))+(R158*(1-(2/(VALUE(LEFT(R$1,FIND("-",R$1,1)-1))+1))))))</f>
        <v>2.1370006010526104</v>
      </c>
      <c r="S159">
        <f t="shared" si="24"/>
        <v>-6.6849891821755936E-2</v>
      </c>
      <c r="T159">
        <f>IF(ROW($E159)&lt;=MAX(VALUE(LEFT(Q$1,FIND("-",Q$1,1)-1)),VALUE(LEFT(R$1,FIND("-",R$1,1)-1)))+VALUE(LEFT(T$1,FIND("-",T$1,1)-1))-1,0,IF(ROW($E159)=MAX(VALUE(LEFT(Q$1,FIND("-",Q$1,1)-1)),VALUE(LEFT(R$1,FIND("-",R$1,1)-1)))+VALUE(LEFT(T$1,FIND("-",T$1,1)-1)),AVERAGE(INDEX($S:$S,ROW(S159)-VALUE(LEFT(T$1,FIND("-",T$1,1)-1))+1):S159),($S159*(2/(VALUE(LEFT(T$1,FIND("-",T$1,1)-1))+1)))+(T158*(1-(2/(VALUE(LEFT(T$1,FIND("-",T$1,1)-1))+1))))))</f>
        <v>-8.5229022762691911E-2</v>
      </c>
      <c r="V159">
        <f t="shared" si="19"/>
        <v>-2.9999999999999805E-2</v>
      </c>
      <c r="W159">
        <f>IF(ROW($E159)&lt;=VALUE(LEFT(W$1,FIND("-",W$1,1)-1))+1,0,IF(ROW($E158)=VALUE(LEFT(W$1,FIND("-",W$1,1)-1))+1,100-100/(1+ABS((SUMIF(INDEX($V:$V,ROW($V159)-VALUE(LEFT(W$1,FIND("-",W$1,1)-1))+1):$V159,"&gt;0",INDEX($V:$V,ROW($V159)-VALUE(LEFT(W$1,FIND("-",W$1,1)-1))+1):$V159)/COUNTIF(INDEX($V:$V,ROW($V159)-VALUE(LEFT(W$1,FIND("-",W$1,1)-1))+1):$V159,"&gt;0"))/(SUMIF(INDEX($V:$V,ROW($V159)-VALUE(LEFT(W$1,FIND("-",W$1,1)-1))+1):$V159,"&lt;0",INDEX($V:$V,ROW($V159)-VALUE(LEFT(W$1,FIND("-",W$1,1)-1))+1):$V159)/COUNTIF(INDEX($V:$V,ROW($V159)-VALUE(LEFT(W$1,FIND("-",W$1,1)-1))+1):$V159,"&lt;0")))),100-100/(1+ABS((SUMIF(INDEX($V:$V,ROW($V159)-VALUE(LEFT(W$1,FIND("-",W$1,1)-1))+1):$V159,"&gt;0",INDEX($V:$V,ROW($V159)-VALUE(LEFT(W$1,FIND("-",W$1,1)-1))+1):$V159)/VALUE(LEFT(W$1,FIND("-",W$1,1)-1)))/(SUMIF(INDEX($V:$V,ROW($V159)-VALUE(LEFT(W$1,FIND("-",W$1,1)-1))+1):$V159,"&lt;0",INDEX($V:$V,ROW($V159)-VALUE(LEFT(W$1,FIND("-",W$1,1)-1))+1):$V159)/VALUE(LEFT(W$1,FIND("-",W$1,1)-1)))))))</f>
        <v>40</v>
      </c>
      <c r="Y159">
        <f>IF(ROW($E159)&lt;=VALUE(LEFT(Y$1,FIND("-",Y$1,1)-1)),0,MAX(INDEX(C:C,ROW(C159)-VALUE(LEFT(Y$1,FIND("-",Y$1,1)-1))+1):C159))</f>
        <v>2.14</v>
      </c>
      <c r="Z159">
        <f>IF(ROW($E159)&lt;=VALUE(LEFT(Z$1,FIND("-",Z$1,1)-1)),0,MIN(INDEX(D:D,ROW(D159)-VALUE(LEFT(Z$1,FIND("-",Z$1,1)-1))+1):D159))</f>
        <v>1.99</v>
      </c>
      <c r="AA159">
        <f t="shared" si="27"/>
        <v>33.333333333333329</v>
      </c>
      <c r="AB159">
        <f>IF(ROW($AA159)&lt;=VALUE(LEFT(AA$1,FIND("-",AA$1,1)-1))+VALUE(LEFT(AB$1,FIND("-",AB$1,1)-1)-1),0,AVERAGE(INDEX($AA:$AA,ROW($AA159)-VALUE(LEFT(AB$1,FIND("-",AB$1,1)-1))+1):$AA159))</f>
        <v>43.56725146198827</v>
      </c>
      <c r="AC159">
        <f>IF(ROW($AA159)&lt;=VALUE(LEFT(AA$1,FIND("-",AA$1,1)-1))+VALUE(LEFT(AB$1,FIND("-",AB$1,1)-1)-1)+VALUE(LEFT(AC$1,FIND("-",AC$1,1)-1)-1),0,AVERAGE(INDEX($AB:$AB,ROW($AB159)-VALUE(LEFT(AC$1,FIND("-",AC$1,1)-1))+1):$AB159))</f>
        <v>48.148148148148088</v>
      </c>
      <c r="AE159">
        <f t="shared" si="25"/>
        <v>18892000</v>
      </c>
      <c r="AG159" t="str">
        <f t="shared" si="26"/>
        <v/>
      </c>
    </row>
    <row r="160" spans="1:33" x14ac:dyDescent="0.25">
      <c r="A160" s="6">
        <v>36748</v>
      </c>
      <c r="B160">
        <v>2.04</v>
      </c>
      <c r="C160">
        <v>2.06</v>
      </c>
      <c r="D160">
        <v>2.04</v>
      </c>
      <c r="E160">
        <v>2.06</v>
      </c>
      <c r="F160">
        <v>1.1876329999999999</v>
      </c>
      <c r="G160">
        <v>17000</v>
      </c>
      <c r="I160" t="str">
        <f t="shared" si="20"/>
        <v/>
      </c>
      <c r="J160" t="str">
        <f t="shared" si="21"/>
        <v/>
      </c>
      <c r="K160" t="str">
        <f t="shared" si="22"/>
        <v/>
      </c>
      <c r="M160" s="11" t="str">
        <f t="shared" si="23"/>
        <v/>
      </c>
      <c r="O160">
        <f>IF(ROW($E160)&lt;=VALUE(LEFT(O$1,FIND("-",O$1,1)-1)),0,IF(ROW($E160)=VALUE(LEFT(O$1,FIND("-",O$1,1)-1))+1,AVERAGE(INDEX($E:$E,ROW($E160)-VALUE(LEFT(O$1,FIND("-",O$1,1)-1))):$E160),($E160*(2/(VALUE(LEFT(O$1,FIND("-",O$1,1)-1))+1)))+(O159*(1-(2/(VALUE(LEFT(O$1,FIND("-",O$1,1)-1))+1))))))</f>
        <v>0</v>
      </c>
      <c r="Q160">
        <f>IF(ROW($E160)&lt;=VALUE(LEFT(Q$1,FIND("-",Q$1,1)-1)),0,IF(ROW($E160)=VALUE(LEFT(Q$1,FIND("-",Q$1,1)-1))+1,AVERAGE(INDEX($E:$E,ROW($E160)-VALUE(LEFT(Q$1,FIND("-",Q$1,1)-1))):$E160),($E160*(2/(VALUE(LEFT(Q$1,FIND("-",Q$1,1)-1))+1)))+(Q159*(1-(2/(VALUE(LEFT(Q$1,FIND("-",Q$1,1)-1))+1))))))</f>
        <v>2.0685890616568767</v>
      </c>
      <c r="R160">
        <f>IF(ROW($E160)&lt;=VALUE(LEFT(R$1,FIND("-",R$1,1)-1)),0,IF(ROW($E160)=VALUE(LEFT(R$1,FIND("-",R$1,1)-1))+1,AVERAGE(INDEX($E:$E,ROW($E160)-VALUE(LEFT(R$1,FIND("-",R$1,1)-1))):$E160),($E160*(2/(VALUE(LEFT(R$1,FIND("-",R$1,1)-1))+1)))+(R159*(1-(2/(VALUE(LEFT(R$1,FIND("-",R$1,1)-1))+1))))))</f>
        <v>2.1312968528264911</v>
      </c>
      <c r="S160">
        <f t="shared" si="24"/>
        <v>-6.2707791169614335E-2</v>
      </c>
      <c r="T160">
        <f>IF(ROW($E160)&lt;=MAX(VALUE(LEFT(Q$1,FIND("-",Q$1,1)-1)),VALUE(LEFT(R$1,FIND("-",R$1,1)-1)))+VALUE(LEFT(T$1,FIND("-",T$1,1)-1))-1,0,IF(ROW($E160)=MAX(VALUE(LEFT(Q$1,FIND("-",Q$1,1)-1)),VALUE(LEFT(R$1,FIND("-",R$1,1)-1)))+VALUE(LEFT(T$1,FIND("-",T$1,1)-1)),AVERAGE(INDEX($S:$S,ROW(S160)-VALUE(LEFT(T$1,FIND("-",T$1,1)-1))+1):S160),($S160*(2/(VALUE(LEFT(T$1,FIND("-",T$1,1)-1))+1)))+(T159*(1-(2/(VALUE(LEFT(T$1,FIND("-",T$1,1)-1))+1))))))</f>
        <v>-8.0724776444076413E-2</v>
      </c>
      <c r="V160">
        <f t="shared" si="19"/>
        <v>2.0000000000000018E-2</v>
      </c>
      <c r="W160">
        <f>IF(ROW($E160)&lt;=VALUE(LEFT(W$1,FIND("-",W$1,1)-1))+1,0,IF(ROW($E159)=VALUE(LEFT(W$1,FIND("-",W$1,1)-1))+1,100-100/(1+ABS((SUMIF(INDEX($V:$V,ROW($V160)-VALUE(LEFT(W$1,FIND("-",W$1,1)-1))+1):$V160,"&gt;0",INDEX($V:$V,ROW($V160)-VALUE(LEFT(W$1,FIND("-",W$1,1)-1))+1):$V160)/COUNTIF(INDEX($V:$V,ROW($V160)-VALUE(LEFT(W$1,FIND("-",W$1,1)-1))+1):$V160,"&gt;0"))/(SUMIF(INDEX($V:$V,ROW($V160)-VALUE(LEFT(W$1,FIND("-",W$1,1)-1))+1):$V160,"&lt;0",INDEX($V:$V,ROW($V160)-VALUE(LEFT(W$1,FIND("-",W$1,1)-1))+1):$V160)/COUNTIF(INDEX($V:$V,ROW($V160)-VALUE(LEFT(W$1,FIND("-",W$1,1)-1))+1):$V160,"&lt;0")))),100-100/(1+ABS((SUMIF(INDEX($V:$V,ROW($V160)-VALUE(LEFT(W$1,FIND("-",W$1,1)-1))+1):$V160,"&gt;0",INDEX($V:$V,ROW($V160)-VALUE(LEFT(W$1,FIND("-",W$1,1)-1))+1):$V160)/VALUE(LEFT(W$1,FIND("-",W$1,1)-1)))/(SUMIF(INDEX($V:$V,ROW($V160)-VALUE(LEFT(W$1,FIND("-",W$1,1)-1))+1):$V160,"&lt;0",INDEX($V:$V,ROW($V160)-VALUE(LEFT(W$1,FIND("-",W$1,1)-1))+1):$V160)/VALUE(LEFT(W$1,FIND("-",W$1,1)-1)))))))</f>
        <v>40</v>
      </c>
      <c r="Y160">
        <f>IF(ROW($E160)&lt;=VALUE(LEFT(Y$1,FIND("-",Y$1,1)-1)),0,MAX(INDEX(C:C,ROW(C160)-VALUE(LEFT(Y$1,FIND("-",Y$1,1)-1))+1):C160))</f>
        <v>2.12</v>
      </c>
      <c r="Z160">
        <f>IF(ROW($E160)&lt;=VALUE(LEFT(Z$1,FIND("-",Z$1,1)-1)),0,MIN(INDEX(D:D,ROW(D160)-VALUE(LEFT(Z$1,FIND("-",Z$1,1)-1))+1):D160))</f>
        <v>1.99</v>
      </c>
      <c r="AA160">
        <f t="shared" si="27"/>
        <v>53.846153846153847</v>
      </c>
      <c r="AB160">
        <f>IF(ROW($AA160)&lt;=VALUE(LEFT(AA$1,FIND("-",AA$1,1)-1))+VALUE(LEFT(AB$1,FIND("-",AB$1,1)-1)-1),0,AVERAGE(INDEX($AA:$AA,ROW($AA160)-VALUE(LEFT(AB$1,FIND("-",AB$1,1)-1))+1):$AA160))</f>
        <v>45.726495726495699</v>
      </c>
      <c r="AC160">
        <f>IF(ROW($AA160)&lt;=VALUE(LEFT(AA$1,FIND("-",AA$1,1)-1))+VALUE(LEFT(AB$1,FIND("-",AB$1,1)-1)-1)+VALUE(LEFT(AC$1,FIND("-",AC$1,1)-1)-1),0,AVERAGE(INDEX($AB:$AB,ROW($AB160)-VALUE(LEFT(AC$1,FIND("-",AC$1,1)-1))+1):$AB160))</f>
        <v>46.431249062827966</v>
      </c>
      <c r="AE160">
        <f t="shared" si="25"/>
        <v>18909000</v>
      </c>
      <c r="AG160" t="str">
        <f t="shared" si="26"/>
        <v/>
      </c>
    </row>
    <row r="161" spans="1:33" x14ac:dyDescent="0.25">
      <c r="A161" s="6">
        <v>36749</v>
      </c>
      <c r="B161">
        <v>2.0699999999999998</v>
      </c>
      <c r="C161">
        <v>2.0699999999999998</v>
      </c>
      <c r="D161">
        <v>2.04</v>
      </c>
      <c r="E161">
        <v>2.04</v>
      </c>
      <c r="F161">
        <v>1.176102</v>
      </c>
      <c r="G161">
        <v>24000</v>
      </c>
      <c r="I161" t="str">
        <f t="shared" si="20"/>
        <v/>
      </c>
      <c r="J161" t="str">
        <f t="shared" si="21"/>
        <v/>
      </c>
      <c r="K161" t="str">
        <f t="shared" si="22"/>
        <v/>
      </c>
      <c r="M161" s="11" t="str">
        <f t="shared" si="23"/>
        <v/>
      </c>
      <c r="O161">
        <f>IF(ROW($E161)&lt;=VALUE(LEFT(O$1,FIND("-",O$1,1)-1)),0,IF(ROW($E161)=VALUE(LEFT(O$1,FIND("-",O$1,1)-1))+1,AVERAGE(INDEX($E:$E,ROW($E161)-VALUE(LEFT(O$1,FIND("-",O$1,1)-1))):$E161),($E161*(2/(VALUE(LEFT(O$1,FIND("-",O$1,1)-1))+1)))+(O160*(1-(2/(VALUE(LEFT(O$1,FIND("-",O$1,1)-1))+1))))))</f>
        <v>0</v>
      </c>
      <c r="Q161">
        <f>IF(ROW($E161)&lt;=VALUE(LEFT(Q$1,FIND("-",Q$1,1)-1)),0,IF(ROW($E161)=VALUE(LEFT(Q$1,FIND("-",Q$1,1)-1))+1,AVERAGE(INDEX($E:$E,ROW($E161)-VALUE(LEFT(Q$1,FIND("-",Q$1,1)-1))):$E161),($E161*(2/(VALUE(LEFT(Q$1,FIND("-",Q$1,1)-1))+1)))+(Q160*(1-(2/(VALUE(LEFT(Q$1,FIND("-",Q$1,1)-1))+1))))))</f>
        <v>2.0641907444788954</v>
      </c>
      <c r="R161">
        <f>IF(ROW($E161)&lt;=VALUE(LEFT(R$1,FIND("-",R$1,1)-1)),0,IF(ROW($E161)=VALUE(LEFT(R$1,FIND("-",R$1,1)-1))+1,AVERAGE(INDEX($E:$E,ROW($E161)-VALUE(LEFT(R$1,FIND("-",R$1,1)-1))):$E161),($E161*(2/(VALUE(LEFT(R$1,FIND("-",R$1,1)-1))+1)))+(R160*(1-(2/(VALUE(LEFT(R$1,FIND("-",R$1,1)-1))+1))))))</f>
        <v>2.1245341229874919</v>
      </c>
      <c r="S161">
        <f t="shared" si="24"/>
        <v>-6.0343378508596501E-2</v>
      </c>
      <c r="T161">
        <f>IF(ROW($E161)&lt;=MAX(VALUE(LEFT(Q$1,FIND("-",Q$1,1)-1)),VALUE(LEFT(R$1,FIND("-",R$1,1)-1)))+VALUE(LEFT(T$1,FIND("-",T$1,1)-1))-1,0,IF(ROW($E161)=MAX(VALUE(LEFT(Q$1,FIND("-",Q$1,1)-1)),VALUE(LEFT(R$1,FIND("-",R$1,1)-1)))+VALUE(LEFT(T$1,FIND("-",T$1,1)-1)),AVERAGE(INDEX($S:$S,ROW(S161)-VALUE(LEFT(T$1,FIND("-",T$1,1)-1))+1):S161),($S161*(2/(VALUE(LEFT(T$1,FIND("-",T$1,1)-1))+1)))+(T160*(1-(2/(VALUE(LEFT(T$1,FIND("-",T$1,1)-1))+1))))))</f>
        <v>-7.6648496856980441E-2</v>
      </c>
      <c r="V161">
        <f t="shared" si="19"/>
        <v>-2.0000000000000018E-2</v>
      </c>
      <c r="W161">
        <f>IF(ROW($E161)&lt;=VALUE(LEFT(W$1,FIND("-",W$1,1)-1))+1,0,IF(ROW($E160)=VALUE(LEFT(W$1,FIND("-",W$1,1)-1))+1,100-100/(1+ABS((SUMIF(INDEX($V:$V,ROW($V161)-VALUE(LEFT(W$1,FIND("-",W$1,1)-1))+1):$V161,"&gt;0",INDEX($V:$V,ROW($V161)-VALUE(LEFT(W$1,FIND("-",W$1,1)-1))+1):$V161)/COUNTIF(INDEX($V:$V,ROW($V161)-VALUE(LEFT(W$1,FIND("-",W$1,1)-1))+1):$V161,"&gt;0"))/(SUMIF(INDEX($V:$V,ROW($V161)-VALUE(LEFT(W$1,FIND("-",W$1,1)-1))+1):$V161,"&lt;0",INDEX($V:$V,ROW($V161)-VALUE(LEFT(W$1,FIND("-",W$1,1)-1))+1):$V161)/COUNTIF(INDEX($V:$V,ROW($V161)-VALUE(LEFT(W$1,FIND("-",W$1,1)-1))+1):$V161,"&lt;0")))),100-100/(1+ABS((SUMIF(INDEX($V:$V,ROW($V161)-VALUE(LEFT(W$1,FIND("-",W$1,1)-1))+1):$V161,"&gt;0",INDEX($V:$V,ROW($V161)-VALUE(LEFT(W$1,FIND("-",W$1,1)-1))+1):$V161)/VALUE(LEFT(W$1,FIND("-",W$1,1)-1)))/(SUMIF(INDEX($V:$V,ROW($V161)-VALUE(LEFT(W$1,FIND("-",W$1,1)-1))+1):$V161,"&lt;0",INDEX($V:$V,ROW($V161)-VALUE(LEFT(W$1,FIND("-",W$1,1)-1))+1):$V161)/VALUE(LEFT(W$1,FIND("-",W$1,1)-1)))))))</f>
        <v>40</v>
      </c>
      <c r="Y161">
        <f>IF(ROW($E161)&lt;=VALUE(LEFT(Y$1,FIND("-",Y$1,1)-1)),0,MAX(INDEX(C:C,ROW(C161)-VALUE(LEFT(Y$1,FIND("-",Y$1,1)-1))+1):C161))</f>
        <v>2.12</v>
      </c>
      <c r="Z161">
        <f>IF(ROW($E161)&lt;=VALUE(LEFT(Z$1,FIND("-",Z$1,1)-1)),0,MIN(INDEX(D:D,ROW(D161)-VALUE(LEFT(Z$1,FIND("-",Z$1,1)-1))+1):D161))</f>
        <v>1.99</v>
      </c>
      <c r="AA161">
        <f t="shared" si="27"/>
        <v>38.461538461538467</v>
      </c>
      <c r="AB161">
        <f>IF(ROW($AA161)&lt;=VALUE(LEFT(AA$1,FIND("-",AA$1,1)-1))+VALUE(LEFT(AB$1,FIND("-",AB$1,1)-1)-1),0,AVERAGE(INDEX($AA:$AA,ROW($AA161)-VALUE(LEFT(AB$1,FIND("-",AB$1,1)-1))+1):$AA161))</f>
        <v>41.880341880341881</v>
      </c>
      <c r="AC161">
        <f>IF(ROW($AA161)&lt;=VALUE(LEFT(AA$1,FIND("-",AA$1,1)-1))+VALUE(LEFT(AB$1,FIND("-",AB$1,1)-1)-1)+VALUE(LEFT(AC$1,FIND("-",AC$1,1)-1)-1),0,AVERAGE(INDEX($AB:$AB,ROW($AB161)-VALUE(LEFT(AC$1,FIND("-",AC$1,1)-1))+1):$AB161))</f>
        <v>43.724696356275281</v>
      </c>
      <c r="AE161">
        <f t="shared" si="25"/>
        <v>18885000</v>
      </c>
      <c r="AG161" t="str">
        <f t="shared" si="26"/>
        <v/>
      </c>
    </row>
    <row r="162" spans="1:33" x14ac:dyDescent="0.25">
      <c r="A162" s="6">
        <v>36752</v>
      </c>
      <c r="B162">
        <v>2.04</v>
      </c>
      <c r="C162">
        <v>2.04</v>
      </c>
      <c r="D162">
        <v>2.0299999999999998</v>
      </c>
      <c r="E162">
        <v>2.04</v>
      </c>
      <c r="F162">
        <v>1.176102</v>
      </c>
      <c r="G162">
        <v>21000</v>
      </c>
      <c r="I162" t="str">
        <f t="shared" si="20"/>
        <v/>
      </c>
      <c r="J162" t="str">
        <f t="shared" si="21"/>
        <v/>
      </c>
      <c r="K162" t="str">
        <f t="shared" si="22"/>
        <v/>
      </c>
      <c r="M162" s="11" t="str">
        <f t="shared" si="23"/>
        <v/>
      </c>
      <c r="O162">
        <f>IF(ROW($E162)&lt;=VALUE(LEFT(O$1,FIND("-",O$1,1)-1)),0,IF(ROW($E162)=VALUE(LEFT(O$1,FIND("-",O$1,1)-1))+1,AVERAGE(INDEX($E:$E,ROW($E162)-VALUE(LEFT(O$1,FIND("-",O$1,1)-1))):$E162),($E162*(2/(VALUE(LEFT(O$1,FIND("-",O$1,1)-1))+1)))+(O161*(1-(2/(VALUE(LEFT(O$1,FIND("-",O$1,1)-1))+1))))))</f>
        <v>0</v>
      </c>
      <c r="Q162">
        <f>IF(ROW($E162)&lt;=VALUE(LEFT(Q$1,FIND("-",Q$1,1)-1)),0,IF(ROW($E162)=VALUE(LEFT(Q$1,FIND("-",Q$1,1)-1))+1,AVERAGE(INDEX($E:$E,ROW($E162)-VALUE(LEFT(Q$1,FIND("-",Q$1,1)-1))):$E162),($E162*(2/(VALUE(LEFT(Q$1,FIND("-",Q$1,1)-1))+1)))+(Q161*(1-(2/(VALUE(LEFT(Q$1,FIND("-",Q$1,1)-1))+1))))))</f>
        <v>2.0604690914821422</v>
      </c>
      <c r="R162">
        <f>IF(ROW($E162)&lt;=VALUE(LEFT(R$1,FIND("-",R$1,1)-1)),0,IF(ROW($E162)=VALUE(LEFT(R$1,FIND("-",R$1,1)-1))+1,AVERAGE(INDEX($E:$E,ROW($E162)-VALUE(LEFT(R$1,FIND("-",R$1,1)-1))):$E162),($E162*(2/(VALUE(LEFT(R$1,FIND("-",R$1,1)-1))+1)))+(R161*(1-(2/(VALUE(LEFT(R$1,FIND("-",R$1,1)-1))+1))))))</f>
        <v>2.1182723360995297</v>
      </c>
      <c r="S162">
        <f t="shared" si="24"/>
        <v>-5.7803244617387506E-2</v>
      </c>
      <c r="T162">
        <f>IF(ROW($E162)&lt;=MAX(VALUE(LEFT(Q$1,FIND("-",Q$1,1)-1)),VALUE(LEFT(R$1,FIND("-",R$1,1)-1)))+VALUE(LEFT(T$1,FIND("-",T$1,1)-1))-1,0,IF(ROW($E162)=MAX(VALUE(LEFT(Q$1,FIND("-",Q$1,1)-1)),VALUE(LEFT(R$1,FIND("-",R$1,1)-1)))+VALUE(LEFT(T$1,FIND("-",T$1,1)-1)),AVERAGE(INDEX($S:$S,ROW(S162)-VALUE(LEFT(T$1,FIND("-",T$1,1)-1))+1):S162),($S162*(2/(VALUE(LEFT(T$1,FIND("-",T$1,1)-1))+1)))+(T161*(1-(2/(VALUE(LEFT(T$1,FIND("-",T$1,1)-1))+1))))))</f>
        <v>-7.2879446409061854E-2</v>
      </c>
      <c r="V162">
        <f t="shared" si="19"/>
        <v>0</v>
      </c>
      <c r="W162">
        <f>IF(ROW($E162)&lt;=VALUE(LEFT(W$1,FIND("-",W$1,1)-1))+1,0,IF(ROW($E161)=VALUE(LEFT(W$1,FIND("-",W$1,1)-1))+1,100-100/(1+ABS((SUMIF(INDEX($V:$V,ROW($V162)-VALUE(LEFT(W$1,FIND("-",W$1,1)-1))+1):$V162,"&gt;0",INDEX($V:$V,ROW($V162)-VALUE(LEFT(W$1,FIND("-",W$1,1)-1))+1):$V162)/COUNTIF(INDEX($V:$V,ROW($V162)-VALUE(LEFT(W$1,FIND("-",W$1,1)-1))+1):$V162,"&gt;0"))/(SUMIF(INDEX($V:$V,ROW($V162)-VALUE(LEFT(W$1,FIND("-",W$1,1)-1))+1):$V162,"&lt;0",INDEX($V:$V,ROW($V162)-VALUE(LEFT(W$1,FIND("-",W$1,1)-1))+1):$V162)/COUNTIF(INDEX($V:$V,ROW($V162)-VALUE(LEFT(W$1,FIND("-",W$1,1)-1))+1):$V162,"&lt;0")))),100-100/(1+ABS((SUMIF(INDEX($V:$V,ROW($V162)-VALUE(LEFT(W$1,FIND("-",W$1,1)-1))+1):$V162,"&gt;0",INDEX($V:$V,ROW($V162)-VALUE(LEFT(W$1,FIND("-",W$1,1)-1))+1):$V162)/VALUE(LEFT(W$1,FIND("-",W$1,1)-1)))/(SUMIF(INDEX($V:$V,ROW($V162)-VALUE(LEFT(W$1,FIND("-",W$1,1)-1))+1):$V162,"&lt;0",INDEX($V:$V,ROW($V162)-VALUE(LEFT(W$1,FIND("-",W$1,1)-1))+1):$V162)/VALUE(LEFT(W$1,FIND("-",W$1,1)-1)))))))</f>
        <v>47.058823529411825</v>
      </c>
      <c r="Y162">
        <f>IF(ROW($E162)&lt;=VALUE(LEFT(Y$1,FIND("-",Y$1,1)-1)),0,MAX(INDEX(C:C,ROW(C162)-VALUE(LEFT(Y$1,FIND("-",Y$1,1)-1))+1):C162))</f>
        <v>2.1</v>
      </c>
      <c r="Z162">
        <f>IF(ROW($E162)&lt;=VALUE(LEFT(Z$1,FIND("-",Z$1,1)-1)),0,MIN(INDEX(D:D,ROW(D162)-VALUE(LEFT(Z$1,FIND("-",Z$1,1)-1))+1):D162))</f>
        <v>1.99</v>
      </c>
      <c r="AA162">
        <f t="shared" si="27"/>
        <v>45.454545454545453</v>
      </c>
      <c r="AB162">
        <f>IF(ROW($AA162)&lt;=VALUE(LEFT(AA$1,FIND("-",AA$1,1)-1))+VALUE(LEFT(AB$1,FIND("-",AB$1,1)-1)-1),0,AVERAGE(INDEX($AA:$AA,ROW($AA162)-VALUE(LEFT(AB$1,FIND("-",AB$1,1)-1))+1):$AA162))</f>
        <v>45.920745920745922</v>
      </c>
      <c r="AC162">
        <f>IF(ROW($AA162)&lt;=VALUE(LEFT(AA$1,FIND("-",AA$1,1)-1))+VALUE(LEFT(AB$1,FIND("-",AB$1,1)-1)-1)+VALUE(LEFT(AC$1,FIND("-",AC$1,1)-1)-1),0,AVERAGE(INDEX($AB:$AB,ROW($AB162)-VALUE(LEFT(AC$1,FIND("-",AC$1,1)-1))+1):$AB162))</f>
        <v>44.509194509194508</v>
      </c>
      <c r="AE162">
        <f t="shared" si="25"/>
        <v>18885000</v>
      </c>
      <c r="AG162" t="str">
        <f t="shared" si="26"/>
        <v/>
      </c>
    </row>
    <row r="163" spans="1:33" x14ac:dyDescent="0.25">
      <c r="A163" s="6">
        <v>36753</v>
      </c>
      <c r="B163">
        <v>2.08</v>
      </c>
      <c r="C163">
        <v>2.08</v>
      </c>
      <c r="D163">
        <v>2.0499999999999998</v>
      </c>
      <c r="E163">
        <v>2.0499999999999998</v>
      </c>
      <c r="F163">
        <v>1.181867</v>
      </c>
      <c r="G163">
        <v>13000</v>
      </c>
      <c r="I163" t="str">
        <f t="shared" si="20"/>
        <v/>
      </c>
      <c r="J163" t="str">
        <f t="shared" si="21"/>
        <v/>
      </c>
      <c r="K163" t="str">
        <f t="shared" si="22"/>
        <v/>
      </c>
      <c r="M163" s="11" t="str">
        <f t="shared" si="23"/>
        <v/>
      </c>
      <c r="O163">
        <f>IF(ROW($E163)&lt;=VALUE(LEFT(O$1,FIND("-",O$1,1)-1)),0,IF(ROW($E163)=VALUE(LEFT(O$1,FIND("-",O$1,1)-1))+1,AVERAGE(INDEX($E:$E,ROW($E163)-VALUE(LEFT(O$1,FIND("-",O$1,1)-1))):$E163),($E163*(2/(VALUE(LEFT(O$1,FIND("-",O$1,1)-1))+1)))+(O162*(1-(2/(VALUE(LEFT(O$1,FIND("-",O$1,1)-1))+1))))))</f>
        <v>0</v>
      </c>
      <c r="Q163">
        <f>IF(ROW($E163)&lt;=VALUE(LEFT(Q$1,FIND("-",Q$1,1)-1)),0,IF(ROW($E163)=VALUE(LEFT(Q$1,FIND("-",Q$1,1)-1))+1,AVERAGE(INDEX($E:$E,ROW($E163)-VALUE(LEFT(Q$1,FIND("-",Q$1,1)-1))):$E163),($E163*(2/(VALUE(LEFT(Q$1,FIND("-",Q$1,1)-1))+1)))+(Q162*(1-(2/(VALUE(LEFT(Q$1,FIND("-",Q$1,1)-1))+1))))))</f>
        <v>2.058858462023351</v>
      </c>
      <c r="R163">
        <f>IF(ROW($E163)&lt;=VALUE(LEFT(R$1,FIND("-",R$1,1)-1)),0,IF(ROW($E163)=VALUE(LEFT(R$1,FIND("-",R$1,1)-1))+1,AVERAGE(INDEX($E:$E,ROW($E163)-VALUE(LEFT(R$1,FIND("-",R$1,1)-1))):$E163),($E163*(2/(VALUE(LEFT(R$1,FIND("-",R$1,1)-1))+1)))+(R162*(1-(2/(VALUE(LEFT(R$1,FIND("-",R$1,1)-1))+1))))))</f>
        <v>2.1132151260180829</v>
      </c>
      <c r="S163">
        <f t="shared" si="24"/>
        <v>-5.4356663994731935E-2</v>
      </c>
      <c r="T163">
        <f>IF(ROW($E163)&lt;=MAX(VALUE(LEFT(Q$1,FIND("-",Q$1,1)-1)),VALUE(LEFT(R$1,FIND("-",R$1,1)-1)))+VALUE(LEFT(T$1,FIND("-",T$1,1)-1))-1,0,IF(ROW($E163)=MAX(VALUE(LEFT(Q$1,FIND("-",Q$1,1)-1)),VALUE(LEFT(R$1,FIND("-",R$1,1)-1)))+VALUE(LEFT(T$1,FIND("-",T$1,1)-1)),AVERAGE(INDEX($S:$S,ROW(S163)-VALUE(LEFT(T$1,FIND("-",T$1,1)-1))+1):S163),($S163*(2/(VALUE(LEFT(T$1,FIND("-",T$1,1)-1))+1)))+(T162*(1-(2/(VALUE(LEFT(T$1,FIND("-",T$1,1)-1))+1))))))</f>
        <v>-6.9174889926195873E-2</v>
      </c>
      <c r="V163">
        <f t="shared" si="19"/>
        <v>9.9999999999997868E-3</v>
      </c>
      <c r="W163">
        <f>IF(ROW($E163)&lt;=VALUE(LEFT(W$1,FIND("-",W$1,1)-1))+1,0,IF(ROW($E162)=VALUE(LEFT(W$1,FIND("-",W$1,1)-1))+1,100-100/(1+ABS((SUMIF(INDEX($V:$V,ROW($V163)-VALUE(LEFT(W$1,FIND("-",W$1,1)-1))+1):$V163,"&gt;0",INDEX($V:$V,ROW($V163)-VALUE(LEFT(W$1,FIND("-",W$1,1)-1))+1):$V163)/COUNTIF(INDEX($V:$V,ROW($V163)-VALUE(LEFT(W$1,FIND("-",W$1,1)-1))+1):$V163,"&gt;0"))/(SUMIF(INDEX($V:$V,ROW($V163)-VALUE(LEFT(W$1,FIND("-",W$1,1)-1))+1):$V163,"&lt;0",INDEX($V:$V,ROW($V163)-VALUE(LEFT(W$1,FIND("-",W$1,1)-1))+1):$V163)/COUNTIF(INDEX($V:$V,ROW($V163)-VALUE(LEFT(W$1,FIND("-",W$1,1)-1))+1):$V163,"&lt;0")))),100-100/(1+ABS((SUMIF(INDEX($V:$V,ROW($V163)-VALUE(LEFT(W$1,FIND("-",W$1,1)-1))+1):$V163,"&gt;0",INDEX($V:$V,ROW($V163)-VALUE(LEFT(W$1,FIND("-",W$1,1)-1))+1):$V163)/VALUE(LEFT(W$1,FIND("-",W$1,1)-1)))/(SUMIF(INDEX($V:$V,ROW($V163)-VALUE(LEFT(W$1,FIND("-",W$1,1)-1))+1):$V163,"&lt;0",INDEX($V:$V,ROW($V163)-VALUE(LEFT(W$1,FIND("-",W$1,1)-1))+1):$V163)/VALUE(LEFT(W$1,FIND("-",W$1,1)-1)))))))</f>
        <v>56.250000000000014</v>
      </c>
      <c r="Y163">
        <f>IF(ROW($E163)&lt;=VALUE(LEFT(Y$1,FIND("-",Y$1,1)-1)),0,MAX(INDEX(C:C,ROW(C163)-VALUE(LEFT(Y$1,FIND("-",Y$1,1)-1))+1):C163))</f>
        <v>2.1</v>
      </c>
      <c r="Z163">
        <f>IF(ROW($E163)&lt;=VALUE(LEFT(Z$1,FIND("-",Z$1,1)-1)),0,MIN(INDEX(D:D,ROW(D163)-VALUE(LEFT(Z$1,FIND("-",Z$1,1)-1))+1):D163))</f>
        <v>1.99</v>
      </c>
      <c r="AA163">
        <f t="shared" si="27"/>
        <v>54.545454545454341</v>
      </c>
      <c r="AB163">
        <f>IF(ROW($AA163)&lt;=VALUE(LEFT(AA$1,FIND("-",AA$1,1)-1))+VALUE(LEFT(AB$1,FIND("-",AB$1,1)-1)-1),0,AVERAGE(INDEX($AA:$AA,ROW($AA163)-VALUE(LEFT(AB$1,FIND("-",AB$1,1)-1))+1):$AA163))</f>
        <v>46.153846153846082</v>
      </c>
      <c r="AC163">
        <f>IF(ROW($AA163)&lt;=VALUE(LEFT(AA$1,FIND("-",AA$1,1)-1))+VALUE(LEFT(AB$1,FIND("-",AB$1,1)-1)-1)+VALUE(LEFT(AC$1,FIND("-",AC$1,1)-1)-1),0,AVERAGE(INDEX($AB:$AB,ROW($AB163)-VALUE(LEFT(AC$1,FIND("-",AC$1,1)-1))+1):$AB163))</f>
        <v>44.651644651644631</v>
      </c>
      <c r="AE163">
        <f t="shared" si="25"/>
        <v>18898000</v>
      </c>
      <c r="AG163" t="str">
        <f t="shared" si="26"/>
        <v/>
      </c>
    </row>
    <row r="164" spans="1:33" x14ac:dyDescent="0.25">
      <c r="A164" s="6">
        <v>36754</v>
      </c>
      <c r="B164">
        <v>2.0499999999999998</v>
      </c>
      <c r="C164">
        <v>2.1</v>
      </c>
      <c r="D164">
        <v>2.0499999999999998</v>
      </c>
      <c r="E164">
        <v>2.1</v>
      </c>
      <c r="F164">
        <v>1.2106939999999999</v>
      </c>
      <c r="G164">
        <v>23000</v>
      </c>
      <c r="I164" t="str">
        <f t="shared" si="20"/>
        <v/>
      </c>
      <c r="J164" t="str">
        <f t="shared" si="21"/>
        <v/>
      </c>
      <c r="K164" t="str">
        <f t="shared" si="22"/>
        <v/>
      </c>
      <c r="M164" s="11" t="str">
        <f t="shared" si="23"/>
        <v/>
      </c>
      <c r="O164">
        <f>IF(ROW($E164)&lt;=VALUE(LEFT(O$1,FIND("-",O$1,1)-1)),0,IF(ROW($E164)=VALUE(LEFT(O$1,FIND("-",O$1,1)-1))+1,AVERAGE(INDEX($E:$E,ROW($E164)-VALUE(LEFT(O$1,FIND("-",O$1,1)-1))):$E164),($E164*(2/(VALUE(LEFT(O$1,FIND("-",O$1,1)-1))+1)))+(O163*(1-(2/(VALUE(LEFT(O$1,FIND("-",O$1,1)-1))+1))))))</f>
        <v>0</v>
      </c>
      <c r="Q164">
        <f>IF(ROW($E164)&lt;=VALUE(LEFT(Q$1,FIND("-",Q$1,1)-1)),0,IF(ROW($E164)=VALUE(LEFT(Q$1,FIND("-",Q$1,1)-1))+1,AVERAGE(INDEX($E:$E,ROW($E164)-VALUE(LEFT(Q$1,FIND("-",Q$1,1)-1))):$E164),($E164*(2/(VALUE(LEFT(Q$1,FIND("-",Q$1,1)-1))+1)))+(Q163*(1-(2/(VALUE(LEFT(Q$1,FIND("-",Q$1,1)-1))+1))))))</f>
        <v>2.0651879294043738</v>
      </c>
      <c r="R164">
        <f>IF(ROW($E164)&lt;=VALUE(LEFT(R$1,FIND("-",R$1,1)-1)),0,IF(ROW($E164)=VALUE(LEFT(R$1,FIND("-",R$1,1)-1))+1,AVERAGE(INDEX($E:$E,ROW($E164)-VALUE(LEFT(R$1,FIND("-",R$1,1)-1))):$E164),($E164*(2/(VALUE(LEFT(R$1,FIND("-",R$1,1)-1))+1)))+(R163*(1-(2/(VALUE(LEFT(R$1,FIND("-",R$1,1)-1))+1))))))</f>
        <v>2.1122362277945212</v>
      </c>
      <c r="S164">
        <f t="shared" si="24"/>
        <v>-4.7048298390147458E-2</v>
      </c>
      <c r="T164">
        <f>IF(ROW($E164)&lt;=MAX(VALUE(LEFT(Q$1,FIND("-",Q$1,1)-1)),VALUE(LEFT(R$1,FIND("-",R$1,1)-1)))+VALUE(LEFT(T$1,FIND("-",T$1,1)-1))-1,0,IF(ROW($E164)=MAX(VALUE(LEFT(Q$1,FIND("-",Q$1,1)-1)),VALUE(LEFT(R$1,FIND("-",R$1,1)-1)))+VALUE(LEFT(T$1,FIND("-",T$1,1)-1)),AVERAGE(INDEX($S:$S,ROW(S164)-VALUE(LEFT(T$1,FIND("-",T$1,1)-1))+1):S164),($S164*(2/(VALUE(LEFT(T$1,FIND("-",T$1,1)-1))+1)))+(T163*(1-(2/(VALUE(LEFT(T$1,FIND("-",T$1,1)-1))+1))))))</f>
        <v>-6.4749571618986188E-2</v>
      </c>
      <c r="V164">
        <f t="shared" si="19"/>
        <v>5.0000000000000266E-2</v>
      </c>
      <c r="W164">
        <f>IF(ROW($E164)&lt;=VALUE(LEFT(W$1,FIND("-",W$1,1)-1))+1,0,IF(ROW($E163)=VALUE(LEFT(W$1,FIND("-",W$1,1)-1))+1,100-100/(1+ABS((SUMIF(INDEX($V:$V,ROW($V164)-VALUE(LEFT(W$1,FIND("-",W$1,1)-1))+1):$V164,"&gt;0",INDEX($V:$V,ROW($V164)-VALUE(LEFT(W$1,FIND("-",W$1,1)-1))+1):$V164)/COUNTIF(INDEX($V:$V,ROW($V164)-VALUE(LEFT(W$1,FIND("-",W$1,1)-1))+1):$V164,"&gt;0"))/(SUMIF(INDEX($V:$V,ROW($V164)-VALUE(LEFT(W$1,FIND("-",W$1,1)-1))+1):$V164,"&lt;0",INDEX($V:$V,ROW($V164)-VALUE(LEFT(W$1,FIND("-",W$1,1)-1))+1):$V164)/COUNTIF(INDEX($V:$V,ROW($V164)-VALUE(LEFT(W$1,FIND("-",W$1,1)-1))+1):$V164,"&lt;0")))),100-100/(1+ABS((SUMIF(INDEX($V:$V,ROW($V164)-VALUE(LEFT(W$1,FIND("-",W$1,1)-1))+1):$V164,"&gt;0",INDEX($V:$V,ROW($V164)-VALUE(LEFT(W$1,FIND("-",W$1,1)-1))+1):$V164)/VALUE(LEFT(W$1,FIND("-",W$1,1)-1)))/(SUMIF(INDEX($V:$V,ROW($V164)-VALUE(LEFT(W$1,FIND("-",W$1,1)-1))+1):$V164,"&lt;0",INDEX($V:$V,ROW($V164)-VALUE(LEFT(W$1,FIND("-",W$1,1)-1))+1):$V164)/VALUE(LEFT(W$1,FIND("-",W$1,1)-1)))))))</f>
        <v>66.666666666666742</v>
      </c>
      <c r="Y164">
        <f>IF(ROW($E164)&lt;=VALUE(LEFT(Y$1,FIND("-",Y$1,1)-1)),0,MAX(INDEX(C:C,ROW(C164)-VALUE(LEFT(Y$1,FIND("-",Y$1,1)-1))+1):C164))</f>
        <v>2.1</v>
      </c>
      <c r="Z164">
        <f>IF(ROW($E164)&lt;=VALUE(LEFT(Z$1,FIND("-",Z$1,1)-1)),0,MIN(INDEX(D:D,ROW(D164)-VALUE(LEFT(Z$1,FIND("-",Z$1,1)-1))+1):D164))</f>
        <v>1.99</v>
      </c>
      <c r="AA164">
        <f t="shared" si="27"/>
        <v>100</v>
      </c>
      <c r="AB164">
        <f>IF(ROW($AA164)&lt;=VALUE(LEFT(AA$1,FIND("-",AA$1,1)-1))+VALUE(LEFT(AB$1,FIND("-",AB$1,1)-1)-1),0,AVERAGE(INDEX($AA:$AA,ROW($AA164)-VALUE(LEFT(AB$1,FIND("-",AB$1,1)-1))+1):$AA164))</f>
        <v>66.6666666666666</v>
      </c>
      <c r="AC164">
        <f>IF(ROW($AA164)&lt;=VALUE(LEFT(AA$1,FIND("-",AA$1,1)-1))+VALUE(LEFT(AB$1,FIND("-",AB$1,1)-1)-1)+VALUE(LEFT(AC$1,FIND("-",AC$1,1)-1)-1),0,AVERAGE(INDEX($AB:$AB,ROW($AB164)-VALUE(LEFT(AC$1,FIND("-",AC$1,1)-1))+1):$AB164))</f>
        <v>52.913752913752866</v>
      </c>
      <c r="AE164">
        <f t="shared" si="25"/>
        <v>18921000</v>
      </c>
      <c r="AG164" t="str">
        <f t="shared" si="26"/>
        <v/>
      </c>
    </row>
    <row r="165" spans="1:33" x14ac:dyDescent="0.25">
      <c r="A165" s="6">
        <v>36755</v>
      </c>
      <c r="B165">
        <v>2.1</v>
      </c>
      <c r="C165">
        <v>2.12</v>
      </c>
      <c r="D165">
        <v>2.1</v>
      </c>
      <c r="E165">
        <v>2.11</v>
      </c>
      <c r="F165">
        <v>1.216459</v>
      </c>
      <c r="G165">
        <v>16000</v>
      </c>
      <c r="I165" t="str">
        <f t="shared" si="20"/>
        <v/>
      </c>
      <c r="J165" t="str">
        <f t="shared" si="21"/>
        <v/>
      </c>
      <c r="K165" t="str">
        <f t="shared" si="22"/>
        <v/>
      </c>
      <c r="M165" s="11" t="str">
        <f t="shared" si="23"/>
        <v/>
      </c>
      <c r="O165">
        <f>IF(ROW($E165)&lt;=VALUE(LEFT(O$1,FIND("-",O$1,1)-1)),0,IF(ROW($E165)=VALUE(LEFT(O$1,FIND("-",O$1,1)-1))+1,AVERAGE(INDEX($E:$E,ROW($E165)-VALUE(LEFT(O$1,FIND("-",O$1,1)-1))):$E165),($E165*(2/(VALUE(LEFT(O$1,FIND("-",O$1,1)-1))+1)))+(O164*(1-(2/(VALUE(LEFT(O$1,FIND("-",O$1,1)-1))+1))))))</f>
        <v>0</v>
      </c>
      <c r="Q165">
        <f>IF(ROW($E165)&lt;=VALUE(LEFT(Q$1,FIND("-",Q$1,1)-1)),0,IF(ROW($E165)=VALUE(LEFT(Q$1,FIND("-",Q$1,1)-1))+1,AVERAGE(INDEX($E:$E,ROW($E165)-VALUE(LEFT(Q$1,FIND("-",Q$1,1)-1))):$E165),($E165*(2/(VALUE(LEFT(Q$1,FIND("-",Q$1,1)-1))+1)))+(Q164*(1-(2/(VALUE(LEFT(Q$1,FIND("-",Q$1,1)-1))+1))))))</f>
        <v>2.0720820941113933</v>
      </c>
      <c r="R165">
        <f>IF(ROW($E165)&lt;=VALUE(LEFT(R$1,FIND("-",R$1,1)-1)),0,IF(ROW($E165)=VALUE(LEFT(R$1,FIND("-",R$1,1)-1))+1,AVERAGE(INDEX($E:$E,ROW($E165)-VALUE(LEFT(R$1,FIND("-",R$1,1)-1))):$E165),($E165*(2/(VALUE(LEFT(R$1,FIND("-",R$1,1)-1))+1)))+(R164*(1-(2/(VALUE(LEFT(R$1,FIND("-",R$1,1)-1))+1))))))</f>
        <v>2.1120705812912233</v>
      </c>
      <c r="S165">
        <f t="shared" si="24"/>
        <v>-3.9988487179829946E-2</v>
      </c>
      <c r="T165">
        <f>IF(ROW($E165)&lt;=MAX(VALUE(LEFT(Q$1,FIND("-",Q$1,1)-1)),VALUE(LEFT(R$1,FIND("-",R$1,1)-1)))+VALUE(LEFT(T$1,FIND("-",T$1,1)-1))-1,0,IF(ROW($E165)=MAX(VALUE(LEFT(Q$1,FIND("-",Q$1,1)-1)),VALUE(LEFT(R$1,FIND("-",R$1,1)-1)))+VALUE(LEFT(T$1,FIND("-",T$1,1)-1)),AVERAGE(INDEX($S:$S,ROW(S165)-VALUE(LEFT(T$1,FIND("-",T$1,1)-1))+1):S165),($S165*(2/(VALUE(LEFT(T$1,FIND("-",T$1,1)-1))+1)))+(T164*(1-(2/(VALUE(LEFT(T$1,FIND("-",T$1,1)-1))+1))))))</f>
        <v>-5.9797354731154946E-2</v>
      </c>
      <c r="V165">
        <f t="shared" si="19"/>
        <v>9.9999999999997868E-3</v>
      </c>
      <c r="W165">
        <f>IF(ROW($E165)&lt;=VALUE(LEFT(W$1,FIND("-",W$1,1)-1))+1,0,IF(ROW($E164)=VALUE(LEFT(W$1,FIND("-",W$1,1)-1))+1,100-100/(1+ABS((SUMIF(INDEX($V:$V,ROW($V165)-VALUE(LEFT(W$1,FIND("-",W$1,1)-1))+1):$V165,"&gt;0",INDEX($V:$V,ROW($V165)-VALUE(LEFT(W$1,FIND("-",W$1,1)-1))+1):$V165)/COUNTIF(INDEX($V:$V,ROW($V165)-VALUE(LEFT(W$1,FIND("-",W$1,1)-1))+1):$V165,"&gt;0"))/(SUMIF(INDEX($V:$V,ROW($V165)-VALUE(LEFT(W$1,FIND("-",W$1,1)-1))+1):$V165,"&lt;0",INDEX($V:$V,ROW($V165)-VALUE(LEFT(W$1,FIND("-",W$1,1)-1))+1):$V165)/COUNTIF(INDEX($V:$V,ROW($V165)-VALUE(LEFT(W$1,FIND("-",W$1,1)-1))+1):$V165,"&lt;0")))),100-100/(1+ABS((SUMIF(INDEX($V:$V,ROW($V165)-VALUE(LEFT(W$1,FIND("-",W$1,1)-1))+1):$V165,"&gt;0",INDEX($V:$V,ROW($V165)-VALUE(LEFT(W$1,FIND("-",W$1,1)-1))+1):$V165)/VALUE(LEFT(W$1,FIND("-",W$1,1)-1)))/(SUMIF(INDEX($V:$V,ROW($V165)-VALUE(LEFT(W$1,FIND("-",W$1,1)-1))+1):$V165,"&lt;0",INDEX($V:$V,ROW($V165)-VALUE(LEFT(W$1,FIND("-",W$1,1)-1))+1):$V165)/VALUE(LEFT(W$1,FIND("-",W$1,1)-1)))))))</f>
        <v>68.181818181818215</v>
      </c>
      <c r="Y165">
        <f>IF(ROW($E165)&lt;=VALUE(LEFT(Y$1,FIND("-",Y$1,1)-1)),0,MAX(INDEX(C:C,ROW(C165)-VALUE(LEFT(Y$1,FIND("-",Y$1,1)-1))+1):C165))</f>
        <v>2.12</v>
      </c>
      <c r="Z165">
        <f>IF(ROW($E165)&lt;=VALUE(LEFT(Z$1,FIND("-",Z$1,1)-1)),0,MIN(INDEX(D:D,ROW(D165)-VALUE(LEFT(Z$1,FIND("-",Z$1,1)-1))+1):D165))</f>
        <v>1.99</v>
      </c>
      <c r="AA165">
        <f t="shared" si="27"/>
        <v>92.307692307692136</v>
      </c>
      <c r="AB165">
        <f>IF(ROW($AA165)&lt;=VALUE(LEFT(AA$1,FIND("-",AA$1,1)-1))+VALUE(LEFT(AB$1,FIND("-",AB$1,1)-1)-1),0,AVERAGE(INDEX($AA:$AA,ROW($AA165)-VALUE(LEFT(AB$1,FIND("-",AB$1,1)-1))+1):$AA165))</f>
        <v>82.284382284382161</v>
      </c>
      <c r="AC165">
        <f>IF(ROW($AA165)&lt;=VALUE(LEFT(AA$1,FIND("-",AA$1,1)-1))+VALUE(LEFT(AB$1,FIND("-",AB$1,1)-1)-1)+VALUE(LEFT(AC$1,FIND("-",AC$1,1)-1)-1),0,AVERAGE(INDEX($AB:$AB,ROW($AB165)-VALUE(LEFT(AC$1,FIND("-",AC$1,1)-1))+1):$AB165))</f>
        <v>65.034965034964941</v>
      </c>
      <c r="AE165">
        <f t="shared" si="25"/>
        <v>18937000</v>
      </c>
      <c r="AG165" t="str">
        <f t="shared" si="26"/>
        <v/>
      </c>
    </row>
    <row r="166" spans="1:33" x14ac:dyDescent="0.25">
      <c r="A166" s="6">
        <v>36756</v>
      </c>
      <c r="B166">
        <v>2.11</v>
      </c>
      <c r="C166">
        <v>2.13</v>
      </c>
      <c r="D166">
        <v>2.11</v>
      </c>
      <c r="E166">
        <v>2.11</v>
      </c>
      <c r="F166">
        <v>1.216459</v>
      </c>
      <c r="G166">
        <v>116000</v>
      </c>
      <c r="I166" t="str">
        <f t="shared" si="20"/>
        <v/>
      </c>
      <c r="J166" t="str">
        <f t="shared" si="21"/>
        <v/>
      </c>
      <c r="K166" t="str">
        <f t="shared" si="22"/>
        <v>Overbought Below %D</v>
      </c>
      <c r="M166" s="11" t="str">
        <f t="shared" si="23"/>
        <v/>
      </c>
      <c r="O166">
        <f>IF(ROW($E166)&lt;=VALUE(LEFT(O$1,FIND("-",O$1,1)-1)),0,IF(ROW($E166)=VALUE(LEFT(O$1,FIND("-",O$1,1)-1))+1,AVERAGE(INDEX($E:$E,ROW($E166)-VALUE(LEFT(O$1,FIND("-",O$1,1)-1))):$E166),($E166*(2/(VALUE(LEFT(O$1,FIND("-",O$1,1)-1))+1)))+(O165*(1-(2/(VALUE(LEFT(O$1,FIND("-",O$1,1)-1))+1))))))</f>
        <v>0</v>
      </c>
      <c r="Q166">
        <f>IF(ROW($E166)&lt;=VALUE(LEFT(Q$1,FIND("-",Q$1,1)-1)),0,IF(ROW($E166)=VALUE(LEFT(Q$1,FIND("-",Q$1,1)-1))+1,AVERAGE(INDEX($E:$E,ROW($E166)-VALUE(LEFT(Q$1,FIND("-",Q$1,1)-1))):$E166),($E166*(2/(VALUE(LEFT(Q$1,FIND("-",Q$1,1)-1))+1)))+(Q165*(1-(2/(VALUE(LEFT(Q$1,FIND("-",Q$1,1)-1))+1))))))</f>
        <v>2.0779156180942557</v>
      </c>
      <c r="R166">
        <f>IF(ROW($E166)&lt;=VALUE(LEFT(R$1,FIND("-",R$1,1)-1)),0,IF(ROW($E166)=VALUE(LEFT(R$1,FIND("-",R$1,1)-1))+1,AVERAGE(INDEX($E:$E,ROW($E166)-VALUE(LEFT(R$1,FIND("-",R$1,1)-1))):$E166),($E166*(2/(VALUE(LEFT(R$1,FIND("-",R$1,1)-1))+1)))+(R165*(1-(2/(VALUE(LEFT(R$1,FIND("-",R$1,1)-1))+1))))))</f>
        <v>2.1119172048992807</v>
      </c>
      <c r="S166">
        <f t="shared" si="24"/>
        <v>-3.4001586805024964E-2</v>
      </c>
      <c r="T166">
        <f>IF(ROW($E166)&lt;=MAX(VALUE(LEFT(Q$1,FIND("-",Q$1,1)-1)),VALUE(LEFT(R$1,FIND("-",R$1,1)-1)))+VALUE(LEFT(T$1,FIND("-",T$1,1)-1))-1,0,IF(ROW($E166)=MAX(VALUE(LEFT(Q$1,FIND("-",Q$1,1)-1)),VALUE(LEFT(R$1,FIND("-",R$1,1)-1)))+VALUE(LEFT(T$1,FIND("-",T$1,1)-1)),AVERAGE(INDEX($S:$S,ROW(S166)-VALUE(LEFT(T$1,FIND("-",T$1,1)-1))+1):S166),($S166*(2/(VALUE(LEFT(T$1,FIND("-",T$1,1)-1))+1)))+(T165*(1-(2/(VALUE(LEFT(T$1,FIND("-",T$1,1)-1))+1))))))</f>
        <v>-5.4638201145928947E-2</v>
      </c>
      <c r="V166">
        <f t="shared" si="19"/>
        <v>0</v>
      </c>
      <c r="W166">
        <f>IF(ROW($E166)&lt;=VALUE(LEFT(W$1,FIND("-",W$1,1)-1))+1,0,IF(ROW($E165)=VALUE(LEFT(W$1,FIND("-",W$1,1)-1))+1,100-100/(1+ABS((SUMIF(INDEX($V:$V,ROW($V166)-VALUE(LEFT(W$1,FIND("-",W$1,1)-1))+1):$V166,"&gt;0",INDEX($V:$V,ROW($V166)-VALUE(LEFT(W$1,FIND("-",W$1,1)-1))+1):$V166)/COUNTIF(INDEX($V:$V,ROW($V166)-VALUE(LEFT(W$1,FIND("-",W$1,1)-1))+1):$V166,"&gt;0"))/(SUMIF(INDEX($V:$V,ROW($V166)-VALUE(LEFT(W$1,FIND("-",W$1,1)-1))+1):$V166,"&lt;0",INDEX($V:$V,ROW($V166)-VALUE(LEFT(W$1,FIND("-",W$1,1)-1))+1):$V166)/COUNTIF(INDEX($V:$V,ROW($V166)-VALUE(LEFT(W$1,FIND("-",W$1,1)-1))+1):$V166,"&lt;0")))),100-100/(1+ABS((SUMIF(INDEX($V:$V,ROW($V166)-VALUE(LEFT(W$1,FIND("-",W$1,1)-1))+1):$V166,"&gt;0",INDEX($V:$V,ROW($V166)-VALUE(LEFT(W$1,FIND("-",W$1,1)-1))+1):$V166)/VALUE(LEFT(W$1,FIND("-",W$1,1)-1)))/(SUMIF(INDEX($V:$V,ROW($V166)-VALUE(LEFT(W$1,FIND("-",W$1,1)-1))+1):$V166,"&lt;0",INDEX($V:$V,ROW($V166)-VALUE(LEFT(W$1,FIND("-",W$1,1)-1))+1):$V166)/VALUE(LEFT(W$1,FIND("-",W$1,1)-1)))))))</f>
        <v>68.181818181818215</v>
      </c>
      <c r="Y166">
        <f>IF(ROW($E166)&lt;=VALUE(LEFT(Y$1,FIND("-",Y$1,1)-1)),0,MAX(INDEX(C:C,ROW(C166)-VALUE(LEFT(Y$1,FIND("-",Y$1,1)-1))+1):C166))</f>
        <v>2.13</v>
      </c>
      <c r="Z166">
        <f>IF(ROW($E166)&lt;=VALUE(LEFT(Z$1,FIND("-",Z$1,1)-1)),0,MIN(INDEX(D:D,ROW(D166)-VALUE(LEFT(Z$1,FIND("-",Z$1,1)-1))+1):D166))</f>
        <v>2.0099999999999998</v>
      </c>
      <c r="AA166">
        <f t="shared" si="27"/>
        <v>83.333333333333343</v>
      </c>
      <c r="AB166">
        <f>IF(ROW($AA166)&lt;=VALUE(LEFT(AA$1,FIND("-",AA$1,1)-1))+VALUE(LEFT(AB$1,FIND("-",AB$1,1)-1)-1),0,AVERAGE(INDEX($AA:$AA,ROW($AA166)-VALUE(LEFT(AB$1,FIND("-",AB$1,1)-1))+1):$AA166))</f>
        <v>91.880341880341845</v>
      </c>
      <c r="AC166">
        <f>IF(ROW($AA166)&lt;=VALUE(LEFT(AA$1,FIND("-",AA$1,1)-1))+VALUE(LEFT(AB$1,FIND("-",AB$1,1)-1)-1)+VALUE(LEFT(AC$1,FIND("-",AC$1,1)-1)-1),0,AVERAGE(INDEX($AB:$AB,ROW($AB166)-VALUE(LEFT(AC$1,FIND("-",AC$1,1)-1))+1):$AB166))</f>
        <v>80.277130277130198</v>
      </c>
      <c r="AE166">
        <f t="shared" si="25"/>
        <v>18937000</v>
      </c>
      <c r="AG166" t="str">
        <f t="shared" si="26"/>
        <v/>
      </c>
    </row>
    <row r="167" spans="1:33" x14ac:dyDescent="0.25">
      <c r="A167" s="6">
        <v>36759</v>
      </c>
      <c r="B167">
        <v>2.1</v>
      </c>
      <c r="C167">
        <v>2.12</v>
      </c>
      <c r="D167">
        <v>2.1</v>
      </c>
      <c r="E167">
        <v>2.11</v>
      </c>
      <c r="F167">
        <v>1.216459</v>
      </c>
      <c r="G167">
        <v>35000</v>
      </c>
      <c r="I167" t="str">
        <f t="shared" si="20"/>
        <v/>
      </c>
      <c r="J167" t="str">
        <f t="shared" si="21"/>
        <v/>
      </c>
      <c r="K167" t="str">
        <f t="shared" si="22"/>
        <v>Overbought Above %D</v>
      </c>
      <c r="M167" s="11" t="str">
        <f t="shared" si="23"/>
        <v/>
      </c>
      <c r="O167">
        <f>IF(ROW($E167)&lt;=VALUE(LEFT(O$1,FIND("-",O$1,1)-1)),0,IF(ROW($E167)=VALUE(LEFT(O$1,FIND("-",O$1,1)-1))+1,AVERAGE(INDEX($E:$E,ROW($E167)-VALUE(LEFT(O$1,FIND("-",O$1,1)-1))):$E167),($E167*(2/(VALUE(LEFT(O$1,FIND("-",O$1,1)-1))+1)))+(O166*(1-(2/(VALUE(LEFT(O$1,FIND("-",O$1,1)-1))+1))))))</f>
        <v>0</v>
      </c>
      <c r="Q167">
        <f>IF(ROW($E167)&lt;=VALUE(LEFT(Q$1,FIND("-",Q$1,1)-1)),0,IF(ROW($E167)=VALUE(LEFT(Q$1,FIND("-",Q$1,1)-1))+1,AVERAGE(INDEX($E:$E,ROW($E167)-VALUE(LEFT(Q$1,FIND("-",Q$1,1)-1))):$E167),($E167*(2/(VALUE(LEFT(Q$1,FIND("-",Q$1,1)-1))+1)))+(Q166*(1-(2/(VALUE(LEFT(Q$1,FIND("-",Q$1,1)-1))+1))))))</f>
        <v>2.0828516768489855</v>
      </c>
      <c r="R167">
        <f>IF(ROW($E167)&lt;=VALUE(LEFT(R$1,FIND("-",R$1,1)-1)),0,IF(ROW($E167)=VALUE(LEFT(R$1,FIND("-",R$1,1)-1))+1,AVERAGE(INDEX($E:$E,ROW($E167)-VALUE(LEFT(R$1,FIND("-",R$1,1)-1))):$E167),($E167*(2/(VALUE(LEFT(R$1,FIND("-",R$1,1)-1))+1)))+(R166*(1-(2/(VALUE(LEFT(R$1,FIND("-",R$1,1)-1))+1))))))</f>
        <v>2.111775189721556</v>
      </c>
      <c r="S167">
        <f t="shared" si="24"/>
        <v>-2.8923512872570445E-2</v>
      </c>
      <c r="T167">
        <f>IF(ROW($E167)&lt;=MAX(VALUE(LEFT(Q$1,FIND("-",Q$1,1)-1)),VALUE(LEFT(R$1,FIND("-",R$1,1)-1)))+VALUE(LEFT(T$1,FIND("-",T$1,1)-1))-1,0,IF(ROW($E167)=MAX(VALUE(LEFT(Q$1,FIND("-",Q$1,1)-1)),VALUE(LEFT(R$1,FIND("-",R$1,1)-1)))+VALUE(LEFT(T$1,FIND("-",T$1,1)-1)),AVERAGE(INDEX($S:$S,ROW(S167)-VALUE(LEFT(T$1,FIND("-",T$1,1)-1))+1):S167),($S167*(2/(VALUE(LEFT(T$1,FIND("-",T$1,1)-1))+1)))+(T166*(1-(2/(VALUE(LEFT(T$1,FIND("-",T$1,1)-1))+1))))))</f>
        <v>-4.9495263491257255E-2</v>
      </c>
      <c r="V167">
        <f t="shared" si="19"/>
        <v>0</v>
      </c>
      <c r="W167">
        <f>IF(ROW($E167)&lt;=VALUE(LEFT(W$1,FIND("-",W$1,1)-1))+1,0,IF(ROW($E166)=VALUE(LEFT(W$1,FIND("-",W$1,1)-1))+1,100-100/(1+ABS((SUMIF(INDEX($V:$V,ROW($V167)-VALUE(LEFT(W$1,FIND("-",W$1,1)-1))+1):$V167,"&gt;0",INDEX($V:$V,ROW($V167)-VALUE(LEFT(W$1,FIND("-",W$1,1)-1))+1):$V167)/COUNTIF(INDEX($V:$V,ROW($V167)-VALUE(LEFT(W$1,FIND("-",W$1,1)-1))+1):$V167,"&gt;0"))/(SUMIF(INDEX($V:$V,ROW($V167)-VALUE(LEFT(W$1,FIND("-",W$1,1)-1))+1):$V167,"&lt;0",INDEX($V:$V,ROW($V167)-VALUE(LEFT(W$1,FIND("-",W$1,1)-1))+1):$V167)/COUNTIF(INDEX($V:$V,ROW($V167)-VALUE(LEFT(W$1,FIND("-",W$1,1)-1))+1):$V167,"&lt;0")))),100-100/(1+ABS((SUMIF(INDEX($V:$V,ROW($V167)-VALUE(LEFT(W$1,FIND("-",W$1,1)-1))+1):$V167,"&gt;0",INDEX($V:$V,ROW($V167)-VALUE(LEFT(W$1,FIND("-",W$1,1)-1))+1):$V167)/VALUE(LEFT(W$1,FIND("-",W$1,1)-1)))/(SUMIF(INDEX($V:$V,ROW($V167)-VALUE(LEFT(W$1,FIND("-",W$1,1)-1))+1):$V167,"&lt;0",INDEX($V:$V,ROW($V167)-VALUE(LEFT(W$1,FIND("-",W$1,1)-1))+1):$V167)/VALUE(LEFT(W$1,FIND("-",W$1,1)-1)))))))</f>
        <v>66.666666666666657</v>
      </c>
      <c r="Y167">
        <f>IF(ROW($E167)&lt;=VALUE(LEFT(Y$1,FIND("-",Y$1,1)-1)),0,MAX(INDEX(C:C,ROW(C167)-VALUE(LEFT(Y$1,FIND("-",Y$1,1)-1))+1):C167))</f>
        <v>2.13</v>
      </c>
      <c r="Z167">
        <f>IF(ROW($E167)&lt;=VALUE(LEFT(Z$1,FIND("-",Z$1,1)-1)),0,MIN(INDEX(D:D,ROW(D167)-VALUE(LEFT(Z$1,FIND("-",Z$1,1)-1))+1):D167))</f>
        <v>2.02</v>
      </c>
      <c r="AA167">
        <f t="shared" si="27"/>
        <v>81.818181818181785</v>
      </c>
      <c r="AB167">
        <f>IF(ROW($AA167)&lt;=VALUE(LEFT(AA$1,FIND("-",AA$1,1)-1))+VALUE(LEFT(AB$1,FIND("-",AB$1,1)-1)-1),0,AVERAGE(INDEX($AA:$AA,ROW($AA167)-VALUE(LEFT(AB$1,FIND("-",AB$1,1)-1))+1):$AA167))</f>
        <v>85.819735819735754</v>
      </c>
      <c r="AC167">
        <f>IF(ROW($AA167)&lt;=VALUE(LEFT(AA$1,FIND("-",AA$1,1)-1))+VALUE(LEFT(AB$1,FIND("-",AB$1,1)-1)-1)+VALUE(LEFT(AC$1,FIND("-",AC$1,1)-1)-1),0,AVERAGE(INDEX($AB:$AB,ROW($AB167)-VALUE(LEFT(AC$1,FIND("-",AC$1,1)-1))+1):$AB167))</f>
        <v>86.661486661486592</v>
      </c>
      <c r="AE167">
        <f t="shared" si="25"/>
        <v>18937000</v>
      </c>
      <c r="AG167" t="str">
        <f t="shared" si="26"/>
        <v/>
      </c>
    </row>
    <row r="168" spans="1:33" x14ac:dyDescent="0.25">
      <c r="A168" s="6">
        <v>36760</v>
      </c>
      <c r="B168">
        <v>2.11</v>
      </c>
      <c r="C168">
        <v>2.13</v>
      </c>
      <c r="D168">
        <v>2.11</v>
      </c>
      <c r="E168">
        <v>2.11</v>
      </c>
      <c r="F168">
        <v>1.216459</v>
      </c>
      <c r="G168">
        <v>39000</v>
      </c>
      <c r="I168" t="str">
        <f t="shared" si="20"/>
        <v/>
      </c>
      <c r="J168" t="str">
        <f t="shared" si="21"/>
        <v/>
      </c>
      <c r="K168" t="str">
        <f t="shared" si="22"/>
        <v>Overbought Above %D</v>
      </c>
      <c r="M168" s="11" t="str">
        <f t="shared" si="23"/>
        <v/>
      </c>
      <c r="O168">
        <f>IF(ROW($E168)&lt;=VALUE(LEFT(O$1,FIND("-",O$1,1)-1)),0,IF(ROW($E168)=VALUE(LEFT(O$1,FIND("-",O$1,1)-1))+1,AVERAGE(INDEX($E:$E,ROW($E168)-VALUE(LEFT(O$1,FIND("-",O$1,1)-1))):$E168),($E168*(2/(VALUE(LEFT(O$1,FIND("-",O$1,1)-1))+1)))+(O167*(1-(2/(VALUE(LEFT(O$1,FIND("-",O$1,1)-1))+1))))))</f>
        <v>0</v>
      </c>
      <c r="Q168">
        <f>IF(ROW($E168)&lt;=VALUE(LEFT(Q$1,FIND("-",Q$1,1)-1)),0,IF(ROW($E168)=VALUE(LEFT(Q$1,FIND("-",Q$1,1)-1))+1,AVERAGE(INDEX($E:$E,ROW($E168)-VALUE(LEFT(Q$1,FIND("-",Q$1,1)-1))):$E168),($E168*(2/(VALUE(LEFT(Q$1,FIND("-",Q$1,1)-1))+1)))+(Q167*(1-(2/(VALUE(LEFT(Q$1,FIND("-",Q$1,1)-1))+1))))))</f>
        <v>2.0870283419491416</v>
      </c>
      <c r="R168">
        <f>IF(ROW($E168)&lt;=VALUE(LEFT(R$1,FIND("-",R$1,1)-1)),0,IF(ROW($E168)=VALUE(LEFT(R$1,FIND("-",R$1,1)-1))+1,AVERAGE(INDEX($E:$E,ROW($E168)-VALUE(LEFT(R$1,FIND("-",R$1,1)-1))):$E168),($E168*(2/(VALUE(LEFT(R$1,FIND("-",R$1,1)-1))+1)))+(R167*(1-(2/(VALUE(LEFT(R$1,FIND("-",R$1,1)-1))+1))))))</f>
        <v>2.1116436941866259</v>
      </c>
      <c r="S168">
        <f t="shared" si="24"/>
        <v>-2.4615352237484345E-2</v>
      </c>
      <c r="T168">
        <f>IF(ROW($E168)&lt;=MAX(VALUE(LEFT(Q$1,FIND("-",Q$1,1)-1)),VALUE(LEFT(R$1,FIND("-",R$1,1)-1)))+VALUE(LEFT(T$1,FIND("-",T$1,1)-1))-1,0,IF(ROW($E168)=MAX(VALUE(LEFT(Q$1,FIND("-",Q$1,1)-1)),VALUE(LEFT(R$1,FIND("-",R$1,1)-1)))+VALUE(LEFT(T$1,FIND("-",T$1,1)-1)),AVERAGE(INDEX($S:$S,ROW(S168)-VALUE(LEFT(T$1,FIND("-",T$1,1)-1))+1):S168),($S168*(2/(VALUE(LEFT(T$1,FIND("-",T$1,1)-1))+1)))+(T167*(1-(2/(VALUE(LEFT(T$1,FIND("-",T$1,1)-1))+1))))))</f>
        <v>-4.4519281240502674E-2</v>
      </c>
      <c r="V168">
        <f t="shared" si="19"/>
        <v>0</v>
      </c>
      <c r="W168">
        <f>IF(ROW($E168)&lt;=VALUE(LEFT(W$1,FIND("-",W$1,1)-1))+1,0,IF(ROW($E167)=VALUE(LEFT(W$1,FIND("-",W$1,1)-1))+1,100-100/(1+ABS((SUMIF(INDEX($V:$V,ROW($V168)-VALUE(LEFT(W$1,FIND("-",W$1,1)-1))+1):$V168,"&gt;0",INDEX($V:$V,ROW($V168)-VALUE(LEFT(W$1,FIND("-",W$1,1)-1))+1):$V168)/COUNTIF(INDEX($V:$V,ROW($V168)-VALUE(LEFT(W$1,FIND("-",W$1,1)-1))+1):$V168,"&gt;0"))/(SUMIF(INDEX($V:$V,ROW($V168)-VALUE(LEFT(W$1,FIND("-",W$1,1)-1))+1):$V168,"&lt;0",INDEX($V:$V,ROW($V168)-VALUE(LEFT(W$1,FIND("-",W$1,1)-1))+1):$V168)/COUNTIF(INDEX($V:$V,ROW($V168)-VALUE(LEFT(W$1,FIND("-",W$1,1)-1))+1):$V168,"&lt;0")))),100-100/(1+ABS((SUMIF(INDEX($V:$V,ROW($V168)-VALUE(LEFT(W$1,FIND("-",W$1,1)-1))+1):$V168,"&gt;0",INDEX($V:$V,ROW($V168)-VALUE(LEFT(W$1,FIND("-",W$1,1)-1))+1):$V168)/VALUE(LEFT(W$1,FIND("-",W$1,1)-1)))/(SUMIF(INDEX($V:$V,ROW($V168)-VALUE(LEFT(W$1,FIND("-",W$1,1)-1))+1):$V168,"&lt;0",INDEX($V:$V,ROW($V168)-VALUE(LEFT(W$1,FIND("-",W$1,1)-1))+1):$V168)/VALUE(LEFT(W$1,FIND("-",W$1,1)-1)))))))</f>
        <v>66.666666666666657</v>
      </c>
      <c r="Y168">
        <f>IF(ROW($E168)&lt;=VALUE(LEFT(Y$1,FIND("-",Y$1,1)-1)),0,MAX(INDEX(C:C,ROW(C168)-VALUE(LEFT(Y$1,FIND("-",Y$1,1)-1))+1):C168))</f>
        <v>2.13</v>
      </c>
      <c r="Z168">
        <f>IF(ROW($E168)&lt;=VALUE(LEFT(Z$1,FIND("-",Z$1,1)-1)),0,MIN(INDEX(D:D,ROW(D168)-VALUE(LEFT(Z$1,FIND("-",Z$1,1)-1))+1):D168))</f>
        <v>2.0299999999999998</v>
      </c>
      <c r="AA168">
        <f t="shared" si="27"/>
        <v>80</v>
      </c>
      <c r="AB168">
        <f>IF(ROW($AA168)&lt;=VALUE(LEFT(AA$1,FIND("-",AA$1,1)-1))+VALUE(LEFT(AB$1,FIND("-",AB$1,1)-1)-1),0,AVERAGE(INDEX($AA:$AA,ROW($AA168)-VALUE(LEFT(AB$1,FIND("-",AB$1,1)-1))+1):$AA168))</f>
        <v>81.717171717171709</v>
      </c>
      <c r="AC168">
        <f>IF(ROW($AA168)&lt;=VALUE(LEFT(AA$1,FIND("-",AA$1,1)-1))+VALUE(LEFT(AB$1,FIND("-",AB$1,1)-1)-1)+VALUE(LEFT(AC$1,FIND("-",AC$1,1)-1)-1),0,AVERAGE(INDEX($AB:$AB,ROW($AB168)-VALUE(LEFT(AC$1,FIND("-",AC$1,1)-1))+1):$AB168))</f>
        <v>86.472416472416441</v>
      </c>
      <c r="AE168">
        <f t="shared" si="25"/>
        <v>18937000</v>
      </c>
      <c r="AG168" t="str">
        <f t="shared" si="26"/>
        <v/>
      </c>
    </row>
    <row r="169" spans="1:33" x14ac:dyDescent="0.25">
      <c r="A169" s="6">
        <v>36761</v>
      </c>
      <c r="B169">
        <v>2.11</v>
      </c>
      <c r="C169">
        <v>2.16</v>
      </c>
      <c r="D169">
        <v>2.11</v>
      </c>
      <c r="E169">
        <v>2.15</v>
      </c>
      <c r="F169">
        <v>1.23952</v>
      </c>
      <c r="G169">
        <v>31000</v>
      </c>
      <c r="I169" t="str">
        <f t="shared" si="20"/>
        <v/>
      </c>
      <c r="J169" t="str">
        <f t="shared" si="21"/>
        <v/>
      </c>
      <c r="K169" t="str">
        <f t="shared" si="22"/>
        <v>Overbought Below %D</v>
      </c>
      <c r="M169" s="11" t="str">
        <f t="shared" si="23"/>
        <v/>
      </c>
      <c r="O169">
        <f>IF(ROW($E169)&lt;=VALUE(LEFT(O$1,FIND("-",O$1,1)-1)),0,IF(ROW($E169)=VALUE(LEFT(O$1,FIND("-",O$1,1)-1))+1,AVERAGE(INDEX($E:$E,ROW($E169)-VALUE(LEFT(O$1,FIND("-",O$1,1)-1))):$E169),($E169*(2/(VALUE(LEFT(O$1,FIND("-",O$1,1)-1))+1)))+(O168*(1-(2/(VALUE(LEFT(O$1,FIND("-",O$1,1)-1))+1))))))</f>
        <v>0</v>
      </c>
      <c r="Q169">
        <f>IF(ROW($E169)&lt;=VALUE(LEFT(Q$1,FIND("-",Q$1,1)-1)),0,IF(ROW($E169)=VALUE(LEFT(Q$1,FIND("-",Q$1,1)-1))+1,AVERAGE(INDEX($E:$E,ROW($E169)-VALUE(LEFT(Q$1,FIND("-",Q$1,1)-1))):$E169),($E169*(2/(VALUE(LEFT(Q$1,FIND("-",Q$1,1)-1))+1)))+(Q168*(1-(2/(VALUE(LEFT(Q$1,FIND("-",Q$1,1)-1))+1))))))</f>
        <v>2.0967162893415812</v>
      </c>
      <c r="R169">
        <f>IF(ROW($E169)&lt;=VALUE(LEFT(R$1,FIND("-",R$1,1)-1)),0,IF(ROW($E169)=VALUE(LEFT(R$1,FIND("-",R$1,1)-1))+1,AVERAGE(INDEX($E:$E,ROW($E169)-VALUE(LEFT(R$1,FIND("-",R$1,1)-1))):$E169),($E169*(2/(VALUE(LEFT(R$1,FIND("-",R$1,1)-1))+1)))+(R168*(1-(2/(VALUE(LEFT(R$1,FIND("-",R$1,1)-1))+1))))))</f>
        <v>2.1144849020246537</v>
      </c>
      <c r="S169">
        <f t="shared" si="24"/>
        <v>-1.7768612683072504E-2</v>
      </c>
      <c r="T169">
        <f>IF(ROW($E169)&lt;=MAX(VALUE(LEFT(Q$1,FIND("-",Q$1,1)-1)),VALUE(LEFT(R$1,FIND("-",R$1,1)-1)))+VALUE(LEFT(T$1,FIND("-",T$1,1)-1))-1,0,IF(ROW($E169)=MAX(VALUE(LEFT(Q$1,FIND("-",Q$1,1)-1)),VALUE(LEFT(R$1,FIND("-",R$1,1)-1)))+VALUE(LEFT(T$1,FIND("-",T$1,1)-1)),AVERAGE(INDEX($S:$S,ROW(S169)-VALUE(LEFT(T$1,FIND("-",T$1,1)-1))+1):S169),($S169*(2/(VALUE(LEFT(T$1,FIND("-",T$1,1)-1))+1)))+(T168*(1-(2/(VALUE(LEFT(T$1,FIND("-",T$1,1)-1))+1))))))</f>
        <v>-3.9169147529016637E-2</v>
      </c>
      <c r="V169">
        <f t="shared" si="19"/>
        <v>4.0000000000000036E-2</v>
      </c>
      <c r="W169">
        <f>IF(ROW($E169)&lt;=VALUE(LEFT(W$1,FIND("-",W$1,1)-1))+1,0,IF(ROW($E168)=VALUE(LEFT(W$1,FIND("-",W$1,1)-1))+1,100-100/(1+ABS((SUMIF(INDEX($V:$V,ROW($V169)-VALUE(LEFT(W$1,FIND("-",W$1,1)-1))+1):$V169,"&gt;0",INDEX($V:$V,ROW($V169)-VALUE(LEFT(W$1,FIND("-",W$1,1)-1))+1):$V169)/COUNTIF(INDEX($V:$V,ROW($V169)-VALUE(LEFT(W$1,FIND("-",W$1,1)-1))+1):$V169,"&gt;0"))/(SUMIF(INDEX($V:$V,ROW($V169)-VALUE(LEFT(W$1,FIND("-",W$1,1)-1))+1):$V169,"&lt;0",INDEX($V:$V,ROW($V169)-VALUE(LEFT(W$1,FIND("-",W$1,1)-1))+1):$V169)/COUNTIF(INDEX($V:$V,ROW($V169)-VALUE(LEFT(W$1,FIND("-",W$1,1)-1))+1):$V169,"&lt;0")))),100-100/(1+ABS((SUMIF(INDEX($V:$V,ROW($V169)-VALUE(LEFT(W$1,FIND("-",W$1,1)-1))+1):$V169,"&gt;0",INDEX($V:$V,ROW($V169)-VALUE(LEFT(W$1,FIND("-",W$1,1)-1))+1):$V169)/VALUE(LEFT(W$1,FIND("-",W$1,1)-1)))/(SUMIF(INDEX($V:$V,ROW($V169)-VALUE(LEFT(W$1,FIND("-",W$1,1)-1))+1):$V169,"&lt;0",INDEX($V:$V,ROW($V169)-VALUE(LEFT(W$1,FIND("-",W$1,1)-1))+1):$V169)/VALUE(LEFT(W$1,FIND("-",W$1,1)-1)))))))</f>
        <v>65.000000000000028</v>
      </c>
      <c r="Y169">
        <f>IF(ROW($E169)&lt;=VALUE(LEFT(Y$1,FIND("-",Y$1,1)-1)),0,MAX(INDEX(C:C,ROW(C169)-VALUE(LEFT(Y$1,FIND("-",Y$1,1)-1))+1):C169))</f>
        <v>2.16</v>
      </c>
      <c r="Z169">
        <f>IF(ROW($E169)&lt;=VALUE(LEFT(Z$1,FIND("-",Z$1,1)-1)),0,MIN(INDEX(D:D,ROW(D169)-VALUE(LEFT(Z$1,FIND("-",Z$1,1)-1))+1):D169))</f>
        <v>2.0299999999999998</v>
      </c>
      <c r="AA169">
        <f t="shared" si="27"/>
        <v>92.30769230769215</v>
      </c>
      <c r="AB169">
        <f>IF(ROW($AA169)&lt;=VALUE(LEFT(AA$1,FIND("-",AA$1,1)-1))+VALUE(LEFT(AB$1,FIND("-",AB$1,1)-1)-1),0,AVERAGE(INDEX($AA:$AA,ROW($AA169)-VALUE(LEFT(AB$1,FIND("-",AB$1,1)-1))+1):$AA169))</f>
        <v>84.70862470862464</v>
      </c>
      <c r="AC169">
        <f>IF(ROW($AA169)&lt;=VALUE(LEFT(AA$1,FIND("-",AA$1,1)-1))+VALUE(LEFT(AB$1,FIND("-",AB$1,1)-1)-1)+VALUE(LEFT(AC$1,FIND("-",AC$1,1)-1)-1),0,AVERAGE(INDEX($AB:$AB,ROW($AB169)-VALUE(LEFT(AC$1,FIND("-",AC$1,1)-1))+1):$AB169))</f>
        <v>84.081844081844039</v>
      </c>
      <c r="AE169">
        <f t="shared" si="25"/>
        <v>18968000</v>
      </c>
      <c r="AG169" t="str">
        <f t="shared" si="26"/>
        <v/>
      </c>
    </row>
    <row r="170" spans="1:33" x14ac:dyDescent="0.25">
      <c r="A170" s="6">
        <v>36762</v>
      </c>
      <c r="B170">
        <v>2.15</v>
      </c>
      <c r="C170">
        <v>2.17</v>
      </c>
      <c r="D170">
        <v>2.15</v>
      </c>
      <c r="E170">
        <v>2.16</v>
      </c>
      <c r="F170">
        <v>1.245285</v>
      </c>
      <c r="G170">
        <v>89000</v>
      </c>
      <c r="I170" t="str">
        <f t="shared" si="20"/>
        <v/>
      </c>
      <c r="J170" t="str">
        <f t="shared" si="21"/>
        <v/>
      </c>
      <c r="K170" t="str">
        <f t="shared" si="22"/>
        <v>Overbought Below %D</v>
      </c>
      <c r="M170" s="11" t="str">
        <f t="shared" si="23"/>
        <v/>
      </c>
      <c r="O170">
        <f>IF(ROW($E170)&lt;=VALUE(LEFT(O$1,FIND("-",O$1,1)-1)),0,IF(ROW($E170)=VALUE(LEFT(O$1,FIND("-",O$1,1)-1))+1,AVERAGE(INDEX($E:$E,ROW($E170)-VALUE(LEFT(O$1,FIND("-",O$1,1)-1))):$E170),($E170*(2/(VALUE(LEFT(O$1,FIND("-",O$1,1)-1))+1)))+(O169*(1-(2/(VALUE(LEFT(O$1,FIND("-",O$1,1)-1))+1))))))</f>
        <v>0</v>
      </c>
      <c r="Q170">
        <f>IF(ROW($E170)&lt;=VALUE(LEFT(Q$1,FIND("-",Q$1,1)-1)),0,IF(ROW($E170)=VALUE(LEFT(Q$1,FIND("-",Q$1,1)-1))+1,AVERAGE(INDEX($E:$E,ROW($E170)-VALUE(LEFT(Q$1,FIND("-",Q$1,1)-1))):$E170),($E170*(2/(VALUE(LEFT(Q$1,FIND("-",Q$1,1)-1))+1)))+(Q169*(1-(2/(VALUE(LEFT(Q$1,FIND("-",Q$1,1)-1))+1))))))</f>
        <v>2.1064522448274916</v>
      </c>
      <c r="R170">
        <f>IF(ROW($E170)&lt;=VALUE(LEFT(R$1,FIND("-",R$1,1)-1)),0,IF(ROW($E170)=VALUE(LEFT(R$1,FIND("-",R$1,1)-1))+1,AVERAGE(INDEX($E:$E,ROW($E170)-VALUE(LEFT(R$1,FIND("-",R$1,1)-1))):$E170),($E170*(2/(VALUE(LEFT(R$1,FIND("-",R$1,1)-1))+1)))+(R169*(1-(2/(VALUE(LEFT(R$1,FIND("-",R$1,1)-1))+1))))))</f>
        <v>2.1178563907635684</v>
      </c>
      <c r="S170">
        <f t="shared" si="24"/>
        <v>-1.1404145936076748E-2</v>
      </c>
      <c r="T170">
        <f>IF(ROW($E170)&lt;=MAX(VALUE(LEFT(Q$1,FIND("-",Q$1,1)-1)),VALUE(LEFT(R$1,FIND("-",R$1,1)-1)))+VALUE(LEFT(T$1,FIND("-",T$1,1)-1))-1,0,IF(ROW($E170)=MAX(VALUE(LEFT(Q$1,FIND("-",Q$1,1)-1)),VALUE(LEFT(R$1,FIND("-",R$1,1)-1)))+VALUE(LEFT(T$1,FIND("-",T$1,1)-1)),AVERAGE(INDEX($S:$S,ROW(S170)-VALUE(LEFT(T$1,FIND("-",T$1,1)-1))+1):S170),($S170*(2/(VALUE(LEFT(T$1,FIND("-",T$1,1)-1))+1)))+(T169*(1-(2/(VALUE(LEFT(T$1,FIND("-",T$1,1)-1))+1))))))</f>
        <v>-3.3616147210428667E-2</v>
      </c>
      <c r="V170">
        <f t="shared" si="19"/>
        <v>1.0000000000000231E-2</v>
      </c>
      <c r="W170">
        <f>IF(ROW($E170)&lt;=VALUE(LEFT(W$1,FIND("-",W$1,1)-1))+1,0,IF(ROW($E169)=VALUE(LEFT(W$1,FIND("-",W$1,1)-1))+1,100-100/(1+ABS((SUMIF(INDEX($V:$V,ROW($V170)-VALUE(LEFT(W$1,FIND("-",W$1,1)-1))+1):$V170,"&gt;0",INDEX($V:$V,ROW($V170)-VALUE(LEFT(W$1,FIND("-",W$1,1)-1))+1):$V170)/COUNTIF(INDEX($V:$V,ROW($V170)-VALUE(LEFT(W$1,FIND("-",W$1,1)-1))+1):$V170,"&gt;0"))/(SUMIF(INDEX($V:$V,ROW($V170)-VALUE(LEFT(W$1,FIND("-",W$1,1)-1))+1):$V170,"&lt;0",INDEX($V:$V,ROW($V170)-VALUE(LEFT(W$1,FIND("-",W$1,1)-1))+1):$V170)/COUNTIF(INDEX($V:$V,ROW($V170)-VALUE(LEFT(W$1,FIND("-",W$1,1)-1))+1):$V170,"&lt;0")))),100-100/(1+ABS((SUMIF(INDEX($V:$V,ROW($V170)-VALUE(LEFT(W$1,FIND("-",W$1,1)-1))+1):$V170,"&gt;0",INDEX($V:$V,ROW($V170)-VALUE(LEFT(W$1,FIND("-",W$1,1)-1))+1):$V170)/VALUE(LEFT(W$1,FIND("-",W$1,1)-1)))/(SUMIF(INDEX($V:$V,ROW($V170)-VALUE(LEFT(W$1,FIND("-",W$1,1)-1))+1):$V170,"&lt;0",INDEX($V:$V,ROW($V170)-VALUE(LEFT(W$1,FIND("-",W$1,1)-1))+1):$V170)/VALUE(LEFT(W$1,FIND("-",W$1,1)-1)))))))</f>
        <v>66.666666666666742</v>
      </c>
      <c r="Y170">
        <f>IF(ROW($E170)&lt;=VALUE(LEFT(Y$1,FIND("-",Y$1,1)-1)),0,MAX(INDEX(C:C,ROW(C170)-VALUE(LEFT(Y$1,FIND("-",Y$1,1)-1))+1):C170))</f>
        <v>2.17</v>
      </c>
      <c r="Z170">
        <f>IF(ROW($E170)&lt;=VALUE(LEFT(Z$1,FIND("-",Z$1,1)-1)),0,MIN(INDEX(D:D,ROW(D170)-VALUE(LEFT(Z$1,FIND("-",Z$1,1)-1))+1):D170))</f>
        <v>2.0299999999999998</v>
      </c>
      <c r="AA170">
        <f t="shared" si="27"/>
        <v>92.857142857143018</v>
      </c>
      <c r="AB170">
        <f>IF(ROW($AA170)&lt;=VALUE(LEFT(AA$1,FIND("-",AA$1,1)-1))+VALUE(LEFT(AB$1,FIND("-",AB$1,1)-1)-1),0,AVERAGE(INDEX($AA:$AA,ROW($AA170)-VALUE(LEFT(AB$1,FIND("-",AB$1,1)-1))+1):$AA170))</f>
        <v>88.38827838827838</v>
      </c>
      <c r="AC170">
        <f>IF(ROW($AA170)&lt;=VALUE(LEFT(AA$1,FIND("-",AA$1,1)-1))+VALUE(LEFT(AB$1,FIND("-",AB$1,1)-1)-1)+VALUE(LEFT(AC$1,FIND("-",AC$1,1)-1)-1),0,AVERAGE(INDEX($AB:$AB,ROW($AB170)-VALUE(LEFT(AC$1,FIND("-",AC$1,1)-1))+1):$AB170))</f>
        <v>84.93802493802491</v>
      </c>
      <c r="AE170">
        <f t="shared" si="25"/>
        <v>19057000</v>
      </c>
      <c r="AG170" t="str">
        <f t="shared" si="26"/>
        <v/>
      </c>
    </row>
    <row r="171" spans="1:33" x14ac:dyDescent="0.25">
      <c r="A171" s="6">
        <v>36763</v>
      </c>
      <c r="B171">
        <v>2.16</v>
      </c>
      <c r="C171">
        <v>2.1800000000000002</v>
      </c>
      <c r="D171">
        <v>2.15</v>
      </c>
      <c r="E171">
        <v>2.15</v>
      </c>
      <c r="F171">
        <v>1.23952</v>
      </c>
      <c r="G171">
        <v>79000</v>
      </c>
      <c r="I171" t="str">
        <f t="shared" si="20"/>
        <v/>
      </c>
      <c r="J171" t="str">
        <f t="shared" si="21"/>
        <v/>
      </c>
      <c r="K171" t="str">
        <f t="shared" si="22"/>
        <v>Overbought Below %D</v>
      </c>
      <c r="M171" s="11" t="str">
        <f t="shared" si="23"/>
        <v/>
      </c>
      <c r="O171">
        <f>IF(ROW($E171)&lt;=VALUE(LEFT(O$1,FIND("-",O$1,1)-1)),0,IF(ROW($E171)=VALUE(LEFT(O$1,FIND("-",O$1,1)-1))+1,AVERAGE(INDEX($E:$E,ROW($E171)-VALUE(LEFT(O$1,FIND("-",O$1,1)-1))):$E171),($E171*(2/(VALUE(LEFT(O$1,FIND("-",O$1,1)-1))+1)))+(O170*(1-(2/(VALUE(LEFT(O$1,FIND("-",O$1,1)-1))+1))))))</f>
        <v>0</v>
      </c>
      <c r="Q171">
        <f>IF(ROW($E171)&lt;=VALUE(LEFT(Q$1,FIND("-",Q$1,1)-1)),0,IF(ROW($E171)=VALUE(LEFT(Q$1,FIND("-",Q$1,1)-1))+1,AVERAGE(INDEX($E:$E,ROW($E171)-VALUE(LEFT(Q$1,FIND("-",Q$1,1)-1))):$E171),($E171*(2/(VALUE(LEFT(Q$1,FIND("-",Q$1,1)-1))+1)))+(Q170*(1-(2/(VALUE(LEFT(Q$1,FIND("-",Q$1,1)-1))+1))))))</f>
        <v>2.1131518994694161</v>
      </c>
      <c r="R171">
        <f>IF(ROW($E171)&lt;=VALUE(LEFT(R$1,FIND("-",R$1,1)-1)),0,IF(ROW($E171)=VALUE(LEFT(R$1,FIND("-",R$1,1)-1))+1,AVERAGE(INDEX($E:$E,ROW($E171)-VALUE(LEFT(R$1,FIND("-",R$1,1)-1))):$E171),($E171*(2/(VALUE(LEFT(R$1,FIND("-",R$1,1)-1))+1)))+(R170*(1-(2/(VALUE(LEFT(R$1,FIND("-",R$1,1)-1))+1))))))</f>
        <v>2.1202373988551559</v>
      </c>
      <c r="S171">
        <f t="shared" si="24"/>
        <v>-7.0854993857398796E-3</v>
      </c>
      <c r="T171">
        <f>IF(ROW($E171)&lt;=MAX(VALUE(LEFT(Q$1,FIND("-",Q$1,1)-1)),VALUE(LEFT(R$1,FIND("-",R$1,1)-1)))+VALUE(LEFT(T$1,FIND("-",T$1,1)-1))-1,0,IF(ROW($E171)=MAX(VALUE(LEFT(Q$1,FIND("-",Q$1,1)-1)),VALUE(LEFT(R$1,FIND("-",R$1,1)-1)))+VALUE(LEFT(T$1,FIND("-",T$1,1)-1)),AVERAGE(INDEX($S:$S,ROW(S171)-VALUE(LEFT(T$1,FIND("-",T$1,1)-1))+1):S171),($S171*(2/(VALUE(LEFT(T$1,FIND("-",T$1,1)-1))+1)))+(T170*(1-(2/(VALUE(LEFT(T$1,FIND("-",T$1,1)-1))+1))))))</f>
        <v>-2.8310017645490911E-2</v>
      </c>
      <c r="V171">
        <f t="shared" si="19"/>
        <v>-1.0000000000000231E-2</v>
      </c>
      <c r="W171">
        <f>IF(ROW($E171)&lt;=VALUE(LEFT(W$1,FIND("-",W$1,1)-1))+1,0,IF(ROW($E170)=VALUE(LEFT(W$1,FIND("-",W$1,1)-1))+1,100-100/(1+ABS((SUMIF(INDEX($V:$V,ROW($V171)-VALUE(LEFT(W$1,FIND("-",W$1,1)-1))+1):$V171,"&gt;0",INDEX($V:$V,ROW($V171)-VALUE(LEFT(W$1,FIND("-",W$1,1)-1))+1):$V171)/COUNTIF(INDEX($V:$V,ROW($V171)-VALUE(LEFT(W$1,FIND("-",W$1,1)-1))+1):$V171,"&gt;0"))/(SUMIF(INDEX($V:$V,ROW($V171)-VALUE(LEFT(W$1,FIND("-",W$1,1)-1))+1):$V171,"&lt;0",INDEX($V:$V,ROW($V171)-VALUE(LEFT(W$1,FIND("-",W$1,1)-1))+1):$V171)/COUNTIF(INDEX($V:$V,ROW($V171)-VALUE(LEFT(W$1,FIND("-",W$1,1)-1))+1):$V171,"&lt;0")))),100-100/(1+ABS((SUMIF(INDEX($V:$V,ROW($V171)-VALUE(LEFT(W$1,FIND("-",W$1,1)-1))+1):$V171,"&gt;0",INDEX($V:$V,ROW($V171)-VALUE(LEFT(W$1,FIND("-",W$1,1)-1))+1):$V171)/VALUE(LEFT(W$1,FIND("-",W$1,1)-1)))/(SUMIF(INDEX($V:$V,ROW($V171)-VALUE(LEFT(W$1,FIND("-",W$1,1)-1))+1):$V171,"&lt;0",INDEX($V:$V,ROW($V171)-VALUE(LEFT(W$1,FIND("-",W$1,1)-1))+1):$V171)/VALUE(LEFT(W$1,FIND("-",W$1,1)-1)))))))</f>
        <v>66.6666666666666</v>
      </c>
      <c r="Y171">
        <f>IF(ROW($E171)&lt;=VALUE(LEFT(Y$1,FIND("-",Y$1,1)-1)),0,MAX(INDEX(C:C,ROW(C171)-VALUE(LEFT(Y$1,FIND("-",Y$1,1)-1))+1):C171))</f>
        <v>2.1800000000000002</v>
      </c>
      <c r="Z171">
        <f>IF(ROW($E171)&lt;=VALUE(LEFT(Z$1,FIND("-",Z$1,1)-1)),0,MIN(INDEX(D:D,ROW(D171)-VALUE(LEFT(Z$1,FIND("-",Z$1,1)-1))+1):D171))</f>
        <v>2.0299999999999998</v>
      </c>
      <c r="AA171">
        <f t="shared" si="27"/>
        <v>79.999999999999886</v>
      </c>
      <c r="AB171">
        <f>IF(ROW($AA171)&lt;=VALUE(LEFT(AA$1,FIND("-",AA$1,1)-1))+VALUE(LEFT(AB$1,FIND("-",AB$1,1)-1)-1),0,AVERAGE(INDEX($AA:$AA,ROW($AA171)-VALUE(LEFT(AB$1,FIND("-",AB$1,1)-1))+1):$AA171))</f>
        <v>88.388278388278351</v>
      </c>
      <c r="AC171">
        <f>IF(ROW($AA171)&lt;=VALUE(LEFT(AA$1,FIND("-",AA$1,1)-1))+VALUE(LEFT(AB$1,FIND("-",AB$1,1)-1)-1)+VALUE(LEFT(AC$1,FIND("-",AC$1,1)-1)-1),0,AVERAGE(INDEX($AB:$AB,ROW($AB171)-VALUE(LEFT(AC$1,FIND("-",AC$1,1)-1))+1):$AB171))</f>
        <v>87.161727161727129</v>
      </c>
      <c r="AE171">
        <f t="shared" si="25"/>
        <v>18978000</v>
      </c>
      <c r="AG171" t="str">
        <f t="shared" si="26"/>
        <v/>
      </c>
    </row>
    <row r="172" spans="1:33" x14ac:dyDescent="0.25">
      <c r="A172" s="6">
        <v>36766</v>
      </c>
      <c r="B172">
        <v>2.17</v>
      </c>
      <c r="C172">
        <v>2.17</v>
      </c>
      <c r="D172">
        <v>2.16</v>
      </c>
      <c r="E172">
        <v>2.17</v>
      </c>
      <c r="F172">
        <v>1.25105</v>
      </c>
      <c r="G172">
        <v>11000</v>
      </c>
      <c r="I172" t="str">
        <f t="shared" si="20"/>
        <v/>
      </c>
      <c r="J172" t="str">
        <f t="shared" si="21"/>
        <v>Overbought</v>
      </c>
      <c r="K172" t="str">
        <f t="shared" si="22"/>
        <v>Overbought Below %D</v>
      </c>
      <c r="M172" s="11" t="str">
        <f t="shared" si="23"/>
        <v/>
      </c>
      <c r="O172">
        <f>IF(ROW($E172)&lt;=VALUE(LEFT(O$1,FIND("-",O$1,1)-1)),0,IF(ROW($E172)=VALUE(LEFT(O$1,FIND("-",O$1,1)-1))+1,AVERAGE(INDEX($E:$E,ROW($E172)-VALUE(LEFT(O$1,FIND("-",O$1,1)-1))):$E172),($E172*(2/(VALUE(LEFT(O$1,FIND("-",O$1,1)-1))+1)))+(O171*(1-(2/(VALUE(LEFT(O$1,FIND("-",O$1,1)-1))+1))))))</f>
        <v>0</v>
      </c>
      <c r="Q172">
        <f>IF(ROW($E172)&lt;=VALUE(LEFT(Q$1,FIND("-",Q$1,1)-1)),0,IF(ROW($E172)=VALUE(LEFT(Q$1,FIND("-",Q$1,1)-1))+1,AVERAGE(INDEX($E:$E,ROW($E172)-VALUE(LEFT(Q$1,FIND("-",Q$1,1)-1))):$E172),($E172*(2/(VALUE(LEFT(Q$1,FIND("-",Q$1,1)-1))+1)))+(Q171*(1-(2/(VALUE(LEFT(Q$1,FIND("-",Q$1,1)-1))+1))))))</f>
        <v>2.1218977610895058</v>
      </c>
      <c r="R172">
        <f>IF(ROW($E172)&lt;=VALUE(LEFT(R$1,FIND("-",R$1,1)-1)),0,IF(ROW($E172)=VALUE(LEFT(R$1,FIND("-",R$1,1)-1))+1,AVERAGE(INDEX($E:$E,ROW($E172)-VALUE(LEFT(R$1,FIND("-",R$1,1)-1))):$E172),($E172*(2/(VALUE(LEFT(R$1,FIND("-",R$1,1)-1))+1)))+(R171*(1-(2/(VALUE(LEFT(R$1,FIND("-",R$1,1)-1))+1))))))</f>
        <v>2.1239235174584778</v>
      </c>
      <c r="S172">
        <f t="shared" si="24"/>
        <v>-2.0257563689720648E-3</v>
      </c>
      <c r="T172">
        <f>IF(ROW($E172)&lt;=MAX(VALUE(LEFT(Q$1,FIND("-",Q$1,1)-1)),VALUE(LEFT(R$1,FIND("-",R$1,1)-1)))+VALUE(LEFT(T$1,FIND("-",T$1,1)-1))-1,0,IF(ROW($E172)=MAX(VALUE(LEFT(Q$1,FIND("-",Q$1,1)-1)),VALUE(LEFT(R$1,FIND("-",R$1,1)-1)))+VALUE(LEFT(T$1,FIND("-",T$1,1)-1)),AVERAGE(INDEX($S:$S,ROW(S172)-VALUE(LEFT(T$1,FIND("-",T$1,1)-1))+1):S172),($S172*(2/(VALUE(LEFT(T$1,FIND("-",T$1,1)-1))+1)))+(T171*(1-(2/(VALUE(LEFT(T$1,FIND("-",T$1,1)-1))+1))))))</f>
        <v>-2.3053165390187143E-2</v>
      </c>
      <c r="V172">
        <f t="shared" si="19"/>
        <v>2.0000000000000018E-2</v>
      </c>
      <c r="W172">
        <f>IF(ROW($E172)&lt;=VALUE(LEFT(W$1,FIND("-",W$1,1)-1))+1,0,IF(ROW($E171)=VALUE(LEFT(W$1,FIND("-",W$1,1)-1))+1,100-100/(1+ABS((SUMIF(INDEX($V:$V,ROW($V172)-VALUE(LEFT(W$1,FIND("-",W$1,1)-1))+1):$V172,"&gt;0",INDEX($V:$V,ROW($V172)-VALUE(LEFT(W$1,FIND("-",W$1,1)-1))+1):$V172)/COUNTIF(INDEX($V:$V,ROW($V172)-VALUE(LEFT(W$1,FIND("-",W$1,1)-1))+1):$V172,"&gt;0"))/(SUMIF(INDEX($V:$V,ROW($V172)-VALUE(LEFT(W$1,FIND("-",W$1,1)-1))+1):$V172,"&lt;0",INDEX($V:$V,ROW($V172)-VALUE(LEFT(W$1,FIND("-",W$1,1)-1))+1):$V172)/COUNTIF(INDEX($V:$V,ROW($V172)-VALUE(LEFT(W$1,FIND("-",W$1,1)-1))+1):$V172,"&lt;0")))),100-100/(1+ABS((SUMIF(INDEX($V:$V,ROW($V172)-VALUE(LEFT(W$1,FIND("-",W$1,1)-1))+1):$V172,"&gt;0",INDEX($V:$V,ROW($V172)-VALUE(LEFT(W$1,FIND("-",W$1,1)-1))+1):$V172)/VALUE(LEFT(W$1,FIND("-",W$1,1)-1)))/(SUMIF(INDEX($V:$V,ROW($V172)-VALUE(LEFT(W$1,FIND("-",W$1,1)-1))+1):$V172,"&lt;0",INDEX($V:$V,ROW($V172)-VALUE(LEFT(W$1,FIND("-",W$1,1)-1))+1):$V172)/VALUE(LEFT(W$1,FIND("-",W$1,1)-1)))))))</f>
        <v>72.727272727272734</v>
      </c>
      <c r="Y172">
        <f>IF(ROW($E172)&lt;=VALUE(LEFT(Y$1,FIND("-",Y$1,1)-1)),0,MAX(INDEX(C:C,ROW(C172)-VALUE(LEFT(Y$1,FIND("-",Y$1,1)-1))+1):C172))</f>
        <v>2.1800000000000002</v>
      </c>
      <c r="Z172">
        <f>IF(ROW($E172)&lt;=VALUE(LEFT(Z$1,FIND("-",Z$1,1)-1)),0,MIN(INDEX(D:D,ROW(D172)-VALUE(LEFT(Z$1,FIND("-",Z$1,1)-1))+1):D172))</f>
        <v>2.0299999999999998</v>
      </c>
      <c r="AA172">
        <f t="shared" si="27"/>
        <v>93.333333333333186</v>
      </c>
      <c r="AB172">
        <f>IF(ROW($AA172)&lt;=VALUE(LEFT(AA$1,FIND("-",AA$1,1)-1))+VALUE(LEFT(AB$1,FIND("-",AB$1,1)-1)-1),0,AVERAGE(INDEX($AA:$AA,ROW($AA172)-VALUE(LEFT(AB$1,FIND("-",AB$1,1)-1))+1):$AA172))</f>
        <v>88.730158730158692</v>
      </c>
      <c r="AC172">
        <f>IF(ROW($AA172)&lt;=VALUE(LEFT(AA$1,FIND("-",AA$1,1)-1))+VALUE(LEFT(AB$1,FIND("-",AB$1,1)-1)-1)+VALUE(LEFT(AC$1,FIND("-",AC$1,1)-1)-1),0,AVERAGE(INDEX($AB:$AB,ROW($AB172)-VALUE(LEFT(AC$1,FIND("-",AC$1,1)-1))+1):$AB172))</f>
        <v>88.50223850223847</v>
      </c>
      <c r="AE172">
        <f t="shared" si="25"/>
        <v>18989000</v>
      </c>
      <c r="AG172" t="str">
        <f t="shared" si="26"/>
        <v/>
      </c>
    </row>
    <row r="173" spans="1:33" x14ac:dyDescent="0.25">
      <c r="A173" s="6">
        <v>36767</v>
      </c>
      <c r="B173">
        <v>2.17</v>
      </c>
      <c r="C173">
        <v>2.2000000000000002</v>
      </c>
      <c r="D173">
        <v>2.17</v>
      </c>
      <c r="E173">
        <v>2.1800000000000002</v>
      </c>
      <c r="F173">
        <v>1.256815</v>
      </c>
      <c r="G173">
        <v>56000</v>
      </c>
      <c r="I173" t="str">
        <f t="shared" si="20"/>
        <v/>
      </c>
      <c r="J173" t="str">
        <f t="shared" si="21"/>
        <v>Overbought</v>
      </c>
      <c r="K173" t="str">
        <f t="shared" si="22"/>
        <v>Overbought Above %D</v>
      </c>
      <c r="M173" s="11" t="str">
        <f t="shared" si="23"/>
        <v/>
      </c>
      <c r="O173">
        <f>IF(ROW($E173)&lt;=VALUE(LEFT(O$1,FIND("-",O$1,1)-1)),0,IF(ROW($E173)=VALUE(LEFT(O$1,FIND("-",O$1,1)-1))+1,AVERAGE(INDEX($E:$E,ROW($E173)-VALUE(LEFT(O$1,FIND("-",O$1,1)-1))):$E173),($E173*(2/(VALUE(LEFT(O$1,FIND("-",O$1,1)-1))+1)))+(O172*(1-(2/(VALUE(LEFT(O$1,FIND("-",O$1,1)-1))+1))))))</f>
        <v>0</v>
      </c>
      <c r="Q173">
        <f>IF(ROW($E173)&lt;=VALUE(LEFT(Q$1,FIND("-",Q$1,1)-1)),0,IF(ROW($E173)=VALUE(LEFT(Q$1,FIND("-",Q$1,1)-1))+1,AVERAGE(INDEX($E:$E,ROW($E173)-VALUE(LEFT(Q$1,FIND("-",Q$1,1)-1))):$E173),($E173*(2/(VALUE(LEFT(Q$1,FIND("-",Q$1,1)-1))+1)))+(Q172*(1-(2/(VALUE(LEFT(Q$1,FIND("-",Q$1,1)-1))+1))))))</f>
        <v>2.1308365670757357</v>
      </c>
      <c r="R173">
        <f>IF(ROW($E173)&lt;=VALUE(LEFT(R$1,FIND("-",R$1,1)-1)),0,IF(ROW($E173)=VALUE(LEFT(R$1,FIND("-",R$1,1)-1))+1,AVERAGE(INDEX($E:$E,ROW($E173)-VALUE(LEFT(R$1,FIND("-",R$1,1)-1))):$E173),($E173*(2/(VALUE(LEFT(R$1,FIND("-",R$1,1)-1))+1)))+(R172*(1-(2/(VALUE(LEFT(R$1,FIND("-",R$1,1)-1))+1))))))</f>
        <v>2.128077330980072</v>
      </c>
      <c r="S173">
        <f t="shared" si="24"/>
        <v>2.7592360956636419E-3</v>
      </c>
      <c r="T173">
        <f>IF(ROW($E173)&lt;=MAX(VALUE(LEFT(Q$1,FIND("-",Q$1,1)-1)),VALUE(LEFT(R$1,FIND("-",R$1,1)-1)))+VALUE(LEFT(T$1,FIND("-",T$1,1)-1))-1,0,IF(ROW($E173)=MAX(VALUE(LEFT(Q$1,FIND("-",Q$1,1)-1)),VALUE(LEFT(R$1,FIND("-",R$1,1)-1)))+VALUE(LEFT(T$1,FIND("-",T$1,1)-1)),AVERAGE(INDEX($S:$S,ROW(S173)-VALUE(LEFT(T$1,FIND("-",T$1,1)-1))+1):S173),($S173*(2/(VALUE(LEFT(T$1,FIND("-",T$1,1)-1))+1)))+(T172*(1-(2/(VALUE(LEFT(T$1,FIND("-",T$1,1)-1))+1))))))</f>
        <v>-1.789068509301699E-2</v>
      </c>
      <c r="V173">
        <f t="shared" si="19"/>
        <v>1.0000000000000231E-2</v>
      </c>
      <c r="W173">
        <f>IF(ROW($E173)&lt;=VALUE(LEFT(W$1,FIND("-",W$1,1)-1))+1,0,IF(ROW($E172)=VALUE(LEFT(W$1,FIND("-",W$1,1)-1))+1,100-100/(1+ABS((SUMIF(INDEX($V:$V,ROW($V173)-VALUE(LEFT(W$1,FIND("-",W$1,1)-1))+1):$V173,"&gt;0",INDEX($V:$V,ROW($V173)-VALUE(LEFT(W$1,FIND("-",W$1,1)-1))+1):$V173)/COUNTIF(INDEX($V:$V,ROW($V173)-VALUE(LEFT(W$1,FIND("-",W$1,1)-1))+1):$V173,"&gt;0"))/(SUMIF(INDEX($V:$V,ROW($V173)-VALUE(LEFT(W$1,FIND("-",W$1,1)-1))+1):$V173,"&lt;0",INDEX($V:$V,ROW($V173)-VALUE(LEFT(W$1,FIND("-",W$1,1)-1))+1):$V173)/COUNTIF(INDEX($V:$V,ROW($V173)-VALUE(LEFT(W$1,FIND("-",W$1,1)-1))+1):$V173,"&lt;0")))),100-100/(1+ABS((SUMIF(INDEX($V:$V,ROW($V173)-VALUE(LEFT(W$1,FIND("-",W$1,1)-1))+1):$V173,"&gt;0",INDEX($V:$V,ROW($V173)-VALUE(LEFT(W$1,FIND("-",W$1,1)-1))+1):$V173)/VALUE(LEFT(W$1,FIND("-",W$1,1)-1)))/(SUMIF(INDEX($V:$V,ROW($V173)-VALUE(LEFT(W$1,FIND("-",W$1,1)-1))+1):$V173,"&lt;0",INDEX($V:$V,ROW($V173)-VALUE(LEFT(W$1,FIND("-",W$1,1)-1))+1):$V173)/VALUE(LEFT(W$1,FIND("-",W$1,1)-1)))))))</f>
        <v>84.999999999999915</v>
      </c>
      <c r="Y173">
        <f>IF(ROW($E173)&lt;=VALUE(LEFT(Y$1,FIND("-",Y$1,1)-1)),0,MAX(INDEX(C:C,ROW(C173)-VALUE(LEFT(Y$1,FIND("-",Y$1,1)-1))+1):C173))</f>
        <v>2.2000000000000002</v>
      </c>
      <c r="Z173">
        <f>IF(ROW($E173)&lt;=VALUE(LEFT(Z$1,FIND("-",Z$1,1)-1)),0,MIN(INDEX(D:D,ROW(D173)-VALUE(LEFT(Z$1,FIND("-",Z$1,1)-1))+1):D173))</f>
        <v>2.0299999999999998</v>
      </c>
      <c r="AA173">
        <f t="shared" si="27"/>
        <v>88.235294117647072</v>
      </c>
      <c r="AB173">
        <f>IF(ROW($AA173)&lt;=VALUE(LEFT(AA$1,FIND("-",AA$1,1)-1))+VALUE(LEFT(AB$1,FIND("-",AB$1,1)-1)-1),0,AVERAGE(INDEX($AA:$AA,ROW($AA173)-VALUE(LEFT(AB$1,FIND("-",AB$1,1)-1))+1):$AA173))</f>
        <v>87.189542483660048</v>
      </c>
      <c r="AC173">
        <f>IF(ROW($AA173)&lt;=VALUE(LEFT(AA$1,FIND("-",AA$1,1)-1))+VALUE(LEFT(AB$1,FIND("-",AB$1,1)-1)-1)+VALUE(LEFT(AC$1,FIND("-",AC$1,1)-1)-1),0,AVERAGE(INDEX($AB:$AB,ROW($AB173)-VALUE(LEFT(AC$1,FIND("-",AC$1,1)-1))+1):$AB173))</f>
        <v>88.102659867365688</v>
      </c>
      <c r="AE173">
        <f t="shared" si="25"/>
        <v>19045000</v>
      </c>
      <c r="AG173" t="str">
        <f t="shared" si="26"/>
        <v/>
      </c>
    </row>
    <row r="174" spans="1:33" x14ac:dyDescent="0.25">
      <c r="A174" s="6">
        <v>36768</v>
      </c>
      <c r="B174">
        <v>2.14</v>
      </c>
      <c r="C174">
        <v>2.15</v>
      </c>
      <c r="D174">
        <v>2.08</v>
      </c>
      <c r="E174">
        <v>2.08</v>
      </c>
      <c r="F174">
        <v>1.199163</v>
      </c>
      <c r="G174">
        <v>82000</v>
      </c>
      <c r="I174" t="str">
        <f t="shared" si="20"/>
        <v/>
      </c>
      <c r="J174" t="str">
        <f t="shared" si="21"/>
        <v/>
      </c>
      <c r="K174" t="str">
        <f t="shared" si="22"/>
        <v>Overbought Above %D</v>
      </c>
      <c r="M174" s="11" t="str">
        <f t="shared" si="23"/>
        <v/>
      </c>
      <c r="O174">
        <f>IF(ROW($E174)&lt;=VALUE(LEFT(O$1,FIND("-",O$1,1)-1)),0,IF(ROW($E174)=VALUE(LEFT(O$1,FIND("-",O$1,1)-1))+1,AVERAGE(INDEX($E:$E,ROW($E174)-VALUE(LEFT(O$1,FIND("-",O$1,1)-1))):$E174),($E174*(2/(VALUE(LEFT(O$1,FIND("-",O$1,1)-1))+1)))+(O173*(1-(2/(VALUE(LEFT(O$1,FIND("-",O$1,1)-1))+1))))))</f>
        <v>0</v>
      </c>
      <c r="Q174">
        <f>IF(ROW($E174)&lt;=VALUE(LEFT(Q$1,FIND("-",Q$1,1)-1)),0,IF(ROW($E174)=VALUE(LEFT(Q$1,FIND("-",Q$1,1)-1))+1,AVERAGE(INDEX($E:$E,ROW($E174)-VALUE(LEFT(Q$1,FIND("-",Q$1,1)-1))):$E174),($E174*(2/(VALUE(LEFT(Q$1,FIND("-",Q$1,1)-1))+1)))+(Q173*(1-(2/(VALUE(LEFT(Q$1,FIND("-",Q$1,1)-1))+1))))))</f>
        <v>2.1230155567563918</v>
      </c>
      <c r="R174">
        <f>IF(ROW($E174)&lt;=VALUE(LEFT(R$1,FIND("-",R$1,1)-1)),0,IF(ROW($E174)=VALUE(LEFT(R$1,FIND("-",R$1,1)-1))+1,AVERAGE(INDEX($E:$E,ROW($E174)-VALUE(LEFT(R$1,FIND("-",R$1,1)-1))):$E174),($E174*(2/(VALUE(LEFT(R$1,FIND("-",R$1,1)-1))+1)))+(R173*(1-(2/(VALUE(LEFT(R$1,FIND("-",R$1,1)-1))+1))))))</f>
        <v>2.1245160472037705</v>
      </c>
      <c r="S174">
        <f t="shared" si="24"/>
        <v>-1.5004904473787661E-3</v>
      </c>
      <c r="T174">
        <f>IF(ROW($E174)&lt;=MAX(VALUE(LEFT(Q$1,FIND("-",Q$1,1)-1)),VALUE(LEFT(R$1,FIND("-",R$1,1)-1)))+VALUE(LEFT(T$1,FIND("-",T$1,1)-1))-1,0,IF(ROW($E174)=MAX(VALUE(LEFT(Q$1,FIND("-",Q$1,1)-1)),VALUE(LEFT(R$1,FIND("-",R$1,1)-1)))+VALUE(LEFT(T$1,FIND("-",T$1,1)-1)),AVERAGE(INDEX($S:$S,ROW(S174)-VALUE(LEFT(T$1,FIND("-",T$1,1)-1))+1):S174),($S174*(2/(VALUE(LEFT(T$1,FIND("-",T$1,1)-1))+1)))+(T173*(1-(2/(VALUE(LEFT(T$1,FIND("-",T$1,1)-1))+1))))))</f>
        <v>-1.4612646163889347E-2</v>
      </c>
      <c r="V174">
        <f t="shared" si="19"/>
        <v>-0.10000000000000009</v>
      </c>
      <c r="W174">
        <f>IF(ROW($E174)&lt;=VALUE(LEFT(W$1,FIND("-",W$1,1)-1))+1,0,IF(ROW($E173)=VALUE(LEFT(W$1,FIND("-",W$1,1)-1))+1,100-100/(1+ABS((SUMIF(INDEX($V:$V,ROW($V174)-VALUE(LEFT(W$1,FIND("-",W$1,1)-1))+1):$V174,"&gt;0",INDEX($V:$V,ROW($V174)-VALUE(LEFT(W$1,FIND("-",W$1,1)-1))+1):$V174)/COUNTIF(INDEX($V:$V,ROW($V174)-VALUE(LEFT(W$1,FIND("-",W$1,1)-1))+1):$V174,"&gt;0"))/(SUMIF(INDEX($V:$V,ROW($V174)-VALUE(LEFT(W$1,FIND("-",W$1,1)-1))+1):$V174,"&lt;0",INDEX($V:$V,ROW($V174)-VALUE(LEFT(W$1,FIND("-",W$1,1)-1))+1):$V174)/COUNTIF(INDEX($V:$V,ROW($V174)-VALUE(LEFT(W$1,FIND("-",W$1,1)-1))+1):$V174,"&lt;0")))),100-100/(1+ABS((SUMIF(INDEX($V:$V,ROW($V174)-VALUE(LEFT(W$1,FIND("-",W$1,1)-1))+1):$V174,"&gt;0",INDEX($V:$V,ROW($V174)-VALUE(LEFT(W$1,FIND("-",W$1,1)-1))+1):$V174)/VALUE(LEFT(W$1,FIND("-",W$1,1)-1)))/(SUMIF(INDEX($V:$V,ROW($V174)-VALUE(LEFT(W$1,FIND("-",W$1,1)-1))+1):$V174,"&lt;0",INDEX($V:$V,ROW($V174)-VALUE(LEFT(W$1,FIND("-",W$1,1)-1))+1):$V174)/VALUE(LEFT(W$1,FIND("-",W$1,1)-1)))))))</f>
        <v>53.571428571428562</v>
      </c>
      <c r="Y174">
        <f>IF(ROW($E174)&lt;=VALUE(LEFT(Y$1,FIND("-",Y$1,1)-1)),0,MAX(INDEX(C:C,ROW(C174)-VALUE(LEFT(Y$1,FIND("-",Y$1,1)-1))+1):C174))</f>
        <v>2.2000000000000002</v>
      </c>
      <c r="Z174">
        <f>IF(ROW($E174)&lt;=VALUE(LEFT(Z$1,FIND("-",Z$1,1)-1)),0,MIN(INDEX(D:D,ROW(D174)-VALUE(LEFT(Z$1,FIND("-",Z$1,1)-1))+1):D174))</f>
        <v>2.0299999999999998</v>
      </c>
      <c r="AA174">
        <f t="shared" si="27"/>
        <v>29.411764705882444</v>
      </c>
      <c r="AB174">
        <f>IF(ROW($AA174)&lt;=VALUE(LEFT(AA$1,FIND("-",AA$1,1)-1))+VALUE(LEFT(AB$1,FIND("-",AB$1,1)-1)-1),0,AVERAGE(INDEX($AA:$AA,ROW($AA174)-VALUE(LEFT(AB$1,FIND("-",AB$1,1)-1))+1):$AA174))</f>
        <v>70.326797385620907</v>
      </c>
      <c r="AC174">
        <f>IF(ROW($AA174)&lt;=VALUE(LEFT(AA$1,FIND("-",AA$1,1)-1))+VALUE(LEFT(AB$1,FIND("-",AB$1,1)-1)-1)+VALUE(LEFT(AC$1,FIND("-",AC$1,1)-1)-1),0,AVERAGE(INDEX($AB:$AB,ROW($AB174)-VALUE(LEFT(AC$1,FIND("-",AC$1,1)-1))+1):$AB174))</f>
        <v>82.082166199813216</v>
      </c>
      <c r="AE174">
        <f t="shared" si="25"/>
        <v>18963000</v>
      </c>
      <c r="AG174" t="str">
        <f t="shared" si="26"/>
        <v/>
      </c>
    </row>
    <row r="175" spans="1:33" x14ac:dyDescent="0.25">
      <c r="A175" s="6">
        <v>36769</v>
      </c>
      <c r="B175">
        <v>2.08</v>
      </c>
      <c r="C175">
        <v>2.08</v>
      </c>
      <c r="D175">
        <v>2.08</v>
      </c>
      <c r="E175">
        <v>2.08</v>
      </c>
      <c r="F175">
        <v>1.199163</v>
      </c>
      <c r="G175">
        <v>0</v>
      </c>
      <c r="I175" t="str">
        <f t="shared" si="20"/>
        <v/>
      </c>
      <c r="J175" t="str">
        <f t="shared" si="21"/>
        <v/>
      </c>
      <c r="K175" t="str">
        <f t="shared" si="22"/>
        <v>Sell</v>
      </c>
      <c r="M175" s="11" t="str">
        <f t="shared" si="23"/>
        <v>Sell</v>
      </c>
      <c r="O175">
        <f>IF(ROW($E175)&lt;=VALUE(LEFT(O$1,FIND("-",O$1,1)-1)),0,IF(ROW($E175)=VALUE(LEFT(O$1,FIND("-",O$1,1)-1))+1,AVERAGE(INDEX($E:$E,ROW($E175)-VALUE(LEFT(O$1,FIND("-",O$1,1)-1))):$E175),($E175*(2/(VALUE(LEFT(O$1,FIND("-",O$1,1)-1))+1)))+(O174*(1-(2/(VALUE(LEFT(O$1,FIND("-",O$1,1)-1))+1))))))</f>
        <v>0</v>
      </c>
      <c r="Q175">
        <f>IF(ROW($E175)&lt;=VALUE(LEFT(Q$1,FIND("-",Q$1,1)-1)),0,IF(ROW($E175)=VALUE(LEFT(Q$1,FIND("-",Q$1,1)-1))+1,AVERAGE(INDEX($E:$E,ROW($E175)-VALUE(LEFT(Q$1,FIND("-",Q$1,1)-1))):$E175),($E175*(2/(VALUE(LEFT(Q$1,FIND("-",Q$1,1)-1))+1)))+(Q174*(1-(2/(VALUE(LEFT(Q$1,FIND("-",Q$1,1)-1))+1))))))</f>
        <v>2.1163977787938699</v>
      </c>
      <c r="R175">
        <f>IF(ROW($E175)&lt;=VALUE(LEFT(R$1,FIND("-",R$1,1)-1)),0,IF(ROW($E175)=VALUE(LEFT(R$1,FIND("-",R$1,1)-1))+1,AVERAGE(INDEX($E:$E,ROW($E175)-VALUE(LEFT(R$1,FIND("-",R$1,1)-1))):$E175),($E175*(2/(VALUE(LEFT(R$1,FIND("-",R$1,1)-1))+1)))+(R174*(1-(2/(VALUE(LEFT(R$1,FIND("-",R$1,1)-1))+1))))))</f>
        <v>2.1212185622257134</v>
      </c>
      <c r="S175">
        <f t="shared" si="24"/>
        <v>-4.820783431843445E-3</v>
      </c>
      <c r="T175">
        <f>IF(ROW($E175)&lt;=MAX(VALUE(LEFT(Q$1,FIND("-",Q$1,1)-1)),VALUE(LEFT(R$1,FIND("-",R$1,1)-1)))+VALUE(LEFT(T$1,FIND("-",T$1,1)-1))-1,0,IF(ROW($E175)=MAX(VALUE(LEFT(Q$1,FIND("-",Q$1,1)-1)),VALUE(LEFT(R$1,FIND("-",R$1,1)-1)))+VALUE(LEFT(T$1,FIND("-",T$1,1)-1)),AVERAGE(INDEX($S:$S,ROW(S175)-VALUE(LEFT(T$1,FIND("-",T$1,1)-1))+1):S175),($S175*(2/(VALUE(LEFT(T$1,FIND("-",T$1,1)-1))+1)))+(T174*(1-(2/(VALUE(LEFT(T$1,FIND("-",T$1,1)-1))+1))))))</f>
        <v>-1.2654273617480167E-2</v>
      </c>
      <c r="V175">
        <f t="shared" si="19"/>
        <v>0</v>
      </c>
      <c r="W175">
        <f>IF(ROW($E175)&lt;=VALUE(LEFT(W$1,FIND("-",W$1,1)-1))+1,0,IF(ROW($E174)=VALUE(LEFT(W$1,FIND("-",W$1,1)-1))+1,100-100/(1+ABS((SUMIF(INDEX($V:$V,ROW($V175)-VALUE(LEFT(W$1,FIND("-",W$1,1)-1))+1):$V175,"&gt;0",INDEX($V:$V,ROW($V175)-VALUE(LEFT(W$1,FIND("-",W$1,1)-1))+1):$V175)/COUNTIF(INDEX($V:$V,ROW($V175)-VALUE(LEFT(W$1,FIND("-",W$1,1)-1))+1):$V175,"&gt;0"))/(SUMIF(INDEX($V:$V,ROW($V175)-VALUE(LEFT(W$1,FIND("-",W$1,1)-1))+1):$V175,"&lt;0",INDEX($V:$V,ROW($V175)-VALUE(LEFT(W$1,FIND("-",W$1,1)-1))+1):$V175)/COUNTIF(INDEX($V:$V,ROW($V175)-VALUE(LEFT(W$1,FIND("-",W$1,1)-1))+1):$V175,"&lt;0")))),100-100/(1+ABS((SUMIF(INDEX($V:$V,ROW($V175)-VALUE(LEFT(W$1,FIND("-",W$1,1)-1))+1):$V175,"&gt;0",INDEX($V:$V,ROW($V175)-VALUE(LEFT(W$1,FIND("-",W$1,1)-1))+1):$V175)/VALUE(LEFT(W$1,FIND("-",W$1,1)-1)))/(SUMIF(INDEX($V:$V,ROW($V175)-VALUE(LEFT(W$1,FIND("-",W$1,1)-1))+1):$V175,"&lt;0",INDEX($V:$V,ROW($V175)-VALUE(LEFT(W$1,FIND("-",W$1,1)-1))+1):$V175)/VALUE(LEFT(W$1,FIND("-",W$1,1)-1)))))))</f>
        <v>57.692307692307679</v>
      </c>
      <c r="Y175">
        <f>IF(ROW($E175)&lt;=VALUE(LEFT(Y$1,FIND("-",Y$1,1)-1)),0,MAX(INDEX(C:C,ROW(C175)-VALUE(LEFT(Y$1,FIND("-",Y$1,1)-1))+1):C175))</f>
        <v>2.2000000000000002</v>
      </c>
      <c r="Z175">
        <f>IF(ROW($E175)&lt;=VALUE(LEFT(Z$1,FIND("-",Z$1,1)-1)),0,MIN(INDEX(D:D,ROW(D175)-VALUE(LEFT(Z$1,FIND("-",Z$1,1)-1))+1):D175))</f>
        <v>2.0299999999999998</v>
      </c>
      <c r="AA175">
        <f t="shared" si="27"/>
        <v>29.411764705882444</v>
      </c>
      <c r="AB175">
        <f>IF(ROW($AA175)&lt;=VALUE(LEFT(AA$1,FIND("-",AA$1,1)-1))+VALUE(LEFT(AB$1,FIND("-",AB$1,1)-1)-1),0,AVERAGE(INDEX($AA:$AA,ROW($AA175)-VALUE(LEFT(AB$1,FIND("-",AB$1,1)-1))+1):$AA175))</f>
        <v>49.019607843137322</v>
      </c>
      <c r="AC175">
        <f>IF(ROW($AA175)&lt;=VALUE(LEFT(AA$1,FIND("-",AA$1,1)-1))+VALUE(LEFT(AB$1,FIND("-",AB$1,1)-1)-1)+VALUE(LEFT(AC$1,FIND("-",AC$1,1)-1)-1),0,AVERAGE(INDEX($AB:$AB,ROW($AB175)-VALUE(LEFT(AC$1,FIND("-",AC$1,1)-1))+1):$AB175))</f>
        <v>68.845315904139426</v>
      </c>
      <c r="AE175">
        <f t="shared" si="25"/>
        <v>18963000</v>
      </c>
      <c r="AG175" t="str">
        <f t="shared" si="26"/>
        <v>Sell</v>
      </c>
    </row>
    <row r="176" spans="1:33" x14ac:dyDescent="0.25">
      <c r="A176" s="6">
        <v>36770</v>
      </c>
      <c r="B176">
        <v>2.0499999999999998</v>
      </c>
      <c r="C176">
        <v>2.0499999999999998</v>
      </c>
      <c r="D176">
        <v>2.02</v>
      </c>
      <c r="E176">
        <v>2.0299999999999998</v>
      </c>
      <c r="F176">
        <v>1.170337</v>
      </c>
      <c r="G176">
        <v>45000</v>
      </c>
      <c r="I176" t="str">
        <f t="shared" si="20"/>
        <v/>
      </c>
      <c r="J176" t="str">
        <f t="shared" si="21"/>
        <v/>
      </c>
      <c r="K176" t="str">
        <f t="shared" si="22"/>
        <v/>
      </c>
      <c r="M176" s="11" t="str">
        <f t="shared" si="23"/>
        <v/>
      </c>
      <c r="O176">
        <f>IF(ROW($E176)&lt;=VALUE(LEFT(O$1,FIND("-",O$1,1)-1)),0,IF(ROW($E176)=VALUE(LEFT(O$1,FIND("-",O$1,1)-1))+1,AVERAGE(INDEX($E:$E,ROW($E176)-VALUE(LEFT(O$1,FIND("-",O$1,1)-1))):$E176),($E176*(2/(VALUE(LEFT(O$1,FIND("-",O$1,1)-1))+1)))+(O175*(1-(2/(VALUE(LEFT(O$1,FIND("-",O$1,1)-1))+1))))))</f>
        <v>0</v>
      </c>
      <c r="Q176">
        <f>IF(ROW($E176)&lt;=VALUE(LEFT(Q$1,FIND("-",Q$1,1)-1)),0,IF(ROW($E176)=VALUE(LEFT(Q$1,FIND("-",Q$1,1)-1))+1,AVERAGE(INDEX($E:$E,ROW($E176)-VALUE(LEFT(Q$1,FIND("-",Q$1,1)-1))):$E176),($E176*(2/(VALUE(LEFT(Q$1,FIND("-",Q$1,1)-1))+1)))+(Q175*(1-(2/(VALUE(LEFT(Q$1,FIND("-",Q$1,1)-1))+1))))))</f>
        <v>2.1031058128255822</v>
      </c>
      <c r="R176">
        <f>IF(ROW($E176)&lt;=VALUE(LEFT(R$1,FIND("-",R$1,1)-1)),0,IF(ROW($E176)=VALUE(LEFT(R$1,FIND("-",R$1,1)-1))+1,AVERAGE(INDEX($E:$E,ROW($E176)-VALUE(LEFT(R$1,FIND("-",R$1,1)-1))):$E176),($E176*(2/(VALUE(LEFT(R$1,FIND("-",R$1,1)-1))+1)))+(R175*(1-(2/(VALUE(LEFT(R$1,FIND("-",R$1,1)-1))+1))))))</f>
        <v>2.1144616316904754</v>
      </c>
      <c r="S176">
        <f t="shared" si="24"/>
        <v>-1.135581886489323E-2</v>
      </c>
      <c r="T176">
        <f>IF(ROW($E176)&lt;=MAX(VALUE(LEFT(Q$1,FIND("-",Q$1,1)-1)),VALUE(LEFT(R$1,FIND("-",R$1,1)-1)))+VALUE(LEFT(T$1,FIND("-",T$1,1)-1))-1,0,IF(ROW($E176)=MAX(VALUE(LEFT(Q$1,FIND("-",Q$1,1)-1)),VALUE(LEFT(R$1,FIND("-",R$1,1)-1)))+VALUE(LEFT(T$1,FIND("-",T$1,1)-1)),AVERAGE(INDEX($S:$S,ROW(S176)-VALUE(LEFT(T$1,FIND("-",T$1,1)-1))+1):S176),($S176*(2/(VALUE(LEFT(T$1,FIND("-",T$1,1)-1))+1)))+(T175*(1-(2/(VALUE(LEFT(T$1,FIND("-",T$1,1)-1))+1))))))</f>
        <v>-1.239458266696278E-2</v>
      </c>
      <c r="V176">
        <f t="shared" si="19"/>
        <v>-5.0000000000000266E-2</v>
      </c>
      <c r="W176">
        <f>IF(ROW($E176)&lt;=VALUE(LEFT(W$1,FIND("-",W$1,1)-1))+1,0,IF(ROW($E175)=VALUE(LEFT(W$1,FIND("-",W$1,1)-1))+1,100-100/(1+ABS((SUMIF(INDEX($V:$V,ROW($V176)-VALUE(LEFT(W$1,FIND("-",W$1,1)-1))+1):$V176,"&gt;0",INDEX($V:$V,ROW($V176)-VALUE(LEFT(W$1,FIND("-",W$1,1)-1))+1):$V176)/COUNTIF(INDEX($V:$V,ROW($V176)-VALUE(LEFT(W$1,FIND("-",W$1,1)-1))+1):$V176,"&gt;0"))/(SUMIF(INDEX($V:$V,ROW($V176)-VALUE(LEFT(W$1,FIND("-",W$1,1)-1))+1):$V176,"&lt;0",INDEX($V:$V,ROW($V176)-VALUE(LEFT(W$1,FIND("-",W$1,1)-1))+1):$V176)/COUNTIF(INDEX($V:$V,ROW($V176)-VALUE(LEFT(W$1,FIND("-",W$1,1)-1))+1):$V176,"&lt;0")))),100-100/(1+ABS((SUMIF(INDEX($V:$V,ROW($V176)-VALUE(LEFT(W$1,FIND("-",W$1,1)-1))+1):$V176,"&gt;0",INDEX($V:$V,ROW($V176)-VALUE(LEFT(W$1,FIND("-",W$1,1)-1))+1):$V176)/VALUE(LEFT(W$1,FIND("-",W$1,1)-1)))/(SUMIF(INDEX($V:$V,ROW($V176)-VALUE(LEFT(W$1,FIND("-",W$1,1)-1))+1):$V176,"&lt;0",INDEX($V:$V,ROW($V176)-VALUE(LEFT(W$1,FIND("-",W$1,1)-1))+1):$V176)/VALUE(LEFT(W$1,FIND("-",W$1,1)-1)))))))</f>
        <v>48.387096774193516</v>
      </c>
      <c r="Y176">
        <f>IF(ROW($E176)&lt;=VALUE(LEFT(Y$1,FIND("-",Y$1,1)-1)),0,MAX(INDEX(C:C,ROW(C176)-VALUE(LEFT(Y$1,FIND("-",Y$1,1)-1))+1):C176))</f>
        <v>2.2000000000000002</v>
      </c>
      <c r="Z176">
        <f>IF(ROW($E176)&lt;=VALUE(LEFT(Z$1,FIND("-",Z$1,1)-1)),0,MIN(INDEX(D:D,ROW(D176)-VALUE(LEFT(Z$1,FIND("-",Z$1,1)-1))+1):D176))</f>
        <v>2.02</v>
      </c>
      <c r="AA176">
        <f t="shared" si="27"/>
        <v>5.5555555555554328</v>
      </c>
      <c r="AB176">
        <f>IF(ROW($AA176)&lt;=VALUE(LEFT(AA$1,FIND("-",AA$1,1)-1))+VALUE(LEFT(AB$1,FIND("-",AB$1,1)-1)-1),0,AVERAGE(INDEX($AA:$AA,ROW($AA176)-VALUE(LEFT(AB$1,FIND("-",AB$1,1)-1))+1):$AA176))</f>
        <v>21.459694989106776</v>
      </c>
      <c r="AC176">
        <f>IF(ROW($AA176)&lt;=VALUE(LEFT(AA$1,FIND("-",AA$1,1)-1))+VALUE(LEFT(AB$1,FIND("-",AB$1,1)-1)-1)+VALUE(LEFT(AC$1,FIND("-",AC$1,1)-1)-1),0,AVERAGE(INDEX($AB:$AB,ROW($AB176)-VALUE(LEFT(AC$1,FIND("-",AC$1,1)-1))+1):$AB176))</f>
        <v>46.935366739288334</v>
      </c>
      <c r="AE176">
        <f t="shared" si="25"/>
        <v>18918000</v>
      </c>
      <c r="AG176" t="str">
        <f t="shared" si="26"/>
        <v/>
      </c>
    </row>
    <row r="177" spans="1:33" x14ac:dyDescent="0.25">
      <c r="A177" s="6">
        <v>36773</v>
      </c>
      <c r="B177">
        <v>2.02</v>
      </c>
      <c r="C177">
        <v>2.02</v>
      </c>
      <c r="D177">
        <v>2</v>
      </c>
      <c r="E177">
        <v>2</v>
      </c>
      <c r="F177">
        <v>1.153041</v>
      </c>
      <c r="G177">
        <v>81000</v>
      </c>
      <c r="I177" t="str">
        <f t="shared" si="20"/>
        <v>Bearish</v>
      </c>
      <c r="J177" t="str">
        <f t="shared" si="21"/>
        <v/>
      </c>
      <c r="K177" t="str">
        <f t="shared" si="22"/>
        <v/>
      </c>
      <c r="M177" s="11" t="str">
        <f t="shared" si="23"/>
        <v/>
      </c>
      <c r="O177">
        <f>IF(ROW($E177)&lt;=VALUE(LEFT(O$1,FIND("-",O$1,1)-1)),0,IF(ROW($E177)=VALUE(LEFT(O$1,FIND("-",O$1,1)-1))+1,AVERAGE(INDEX($E:$E,ROW($E177)-VALUE(LEFT(O$1,FIND("-",O$1,1)-1))):$E177),($E177*(2/(VALUE(LEFT(O$1,FIND("-",O$1,1)-1))+1)))+(O176*(1-(2/(VALUE(LEFT(O$1,FIND("-",O$1,1)-1))+1))))))</f>
        <v>0</v>
      </c>
      <c r="Q177">
        <f>IF(ROW($E177)&lt;=VALUE(LEFT(Q$1,FIND("-",Q$1,1)-1)),0,IF(ROW($E177)=VALUE(LEFT(Q$1,FIND("-",Q$1,1)-1))+1,AVERAGE(INDEX($E:$E,ROW($E177)-VALUE(LEFT(Q$1,FIND("-",Q$1,1)-1))):$E177),($E177*(2/(VALUE(LEFT(Q$1,FIND("-",Q$1,1)-1))+1)))+(Q176*(1-(2/(VALUE(LEFT(Q$1,FIND("-",Q$1,1)-1))+1))))))</f>
        <v>2.0872433800831849</v>
      </c>
      <c r="R177">
        <f>IF(ROW($E177)&lt;=VALUE(LEFT(R$1,FIND("-",R$1,1)-1)),0,IF(ROW($E177)=VALUE(LEFT(R$1,FIND("-",R$1,1)-1))+1,AVERAGE(INDEX($E:$E,ROW($E177)-VALUE(LEFT(R$1,FIND("-",R$1,1)-1))):$E177),($E177*(2/(VALUE(LEFT(R$1,FIND("-",R$1,1)-1))+1)))+(R176*(1-(2/(VALUE(LEFT(R$1,FIND("-",R$1,1)-1))+1))))))</f>
        <v>2.1059829923059956</v>
      </c>
      <c r="S177">
        <f t="shared" si="24"/>
        <v>-1.8739612222810731E-2</v>
      </c>
      <c r="T177">
        <f>IF(ROW($E177)&lt;=MAX(VALUE(LEFT(Q$1,FIND("-",Q$1,1)-1)),VALUE(LEFT(R$1,FIND("-",R$1,1)-1)))+VALUE(LEFT(T$1,FIND("-",T$1,1)-1))-1,0,IF(ROW($E177)=MAX(VALUE(LEFT(Q$1,FIND("-",Q$1,1)-1)),VALUE(LEFT(R$1,FIND("-",R$1,1)-1)))+VALUE(LEFT(T$1,FIND("-",T$1,1)-1)),AVERAGE(INDEX($S:$S,ROW(S177)-VALUE(LEFT(T$1,FIND("-",T$1,1)-1))+1):S177),($S177*(2/(VALUE(LEFT(T$1,FIND("-",T$1,1)-1))+1)))+(T176*(1-(2/(VALUE(LEFT(T$1,FIND("-",T$1,1)-1))+1))))))</f>
        <v>-1.3663588578132371E-2</v>
      </c>
      <c r="V177">
        <f t="shared" si="19"/>
        <v>-2.9999999999999805E-2</v>
      </c>
      <c r="W177">
        <f>IF(ROW($E177)&lt;=VALUE(LEFT(W$1,FIND("-",W$1,1)-1))+1,0,IF(ROW($E176)=VALUE(LEFT(W$1,FIND("-",W$1,1)-1))+1,100-100/(1+ABS((SUMIF(INDEX($V:$V,ROW($V177)-VALUE(LEFT(W$1,FIND("-",W$1,1)-1))+1):$V177,"&gt;0",INDEX($V:$V,ROW($V177)-VALUE(LEFT(W$1,FIND("-",W$1,1)-1))+1):$V177)/COUNTIF(INDEX($V:$V,ROW($V177)-VALUE(LEFT(W$1,FIND("-",W$1,1)-1))+1):$V177,"&gt;0"))/(SUMIF(INDEX($V:$V,ROW($V177)-VALUE(LEFT(W$1,FIND("-",W$1,1)-1))+1):$V177,"&lt;0",INDEX($V:$V,ROW($V177)-VALUE(LEFT(W$1,FIND("-",W$1,1)-1))+1):$V177)/COUNTIF(INDEX($V:$V,ROW($V177)-VALUE(LEFT(W$1,FIND("-",W$1,1)-1))+1):$V177,"&lt;0")))),100-100/(1+ABS((SUMIF(INDEX($V:$V,ROW($V177)-VALUE(LEFT(W$1,FIND("-",W$1,1)-1))+1):$V177,"&gt;0",INDEX($V:$V,ROW($V177)-VALUE(LEFT(W$1,FIND("-",W$1,1)-1))+1):$V177)/VALUE(LEFT(W$1,FIND("-",W$1,1)-1)))/(SUMIF(INDEX($V:$V,ROW($V177)-VALUE(LEFT(W$1,FIND("-",W$1,1)-1))+1):$V177,"&lt;0",INDEX($V:$V,ROW($V177)-VALUE(LEFT(W$1,FIND("-",W$1,1)-1))+1):$V177)/VALUE(LEFT(W$1,FIND("-",W$1,1)-1)))))))</f>
        <v>42.424242424242472</v>
      </c>
      <c r="Y177">
        <f>IF(ROW($E177)&lt;=VALUE(LEFT(Y$1,FIND("-",Y$1,1)-1)),0,MAX(INDEX(C:C,ROW(C177)-VALUE(LEFT(Y$1,FIND("-",Y$1,1)-1))+1):C177))</f>
        <v>2.2000000000000002</v>
      </c>
      <c r="Z177">
        <f>IF(ROW($E177)&lt;=VALUE(LEFT(Z$1,FIND("-",Z$1,1)-1)),0,MIN(INDEX(D:D,ROW(D177)-VALUE(LEFT(Z$1,FIND("-",Z$1,1)-1))+1):D177))</f>
        <v>2</v>
      </c>
      <c r="AA177">
        <f t="shared" si="27"/>
        <v>0</v>
      </c>
      <c r="AB177">
        <f>IF(ROW($AA177)&lt;=VALUE(LEFT(AA$1,FIND("-",AA$1,1)-1))+VALUE(LEFT(AB$1,FIND("-",AB$1,1)-1)-1),0,AVERAGE(INDEX($AA:$AA,ROW($AA177)-VALUE(LEFT(AB$1,FIND("-",AB$1,1)-1))+1):$AA177))</f>
        <v>11.655773420479292</v>
      </c>
      <c r="AC177">
        <f>IF(ROW($AA177)&lt;=VALUE(LEFT(AA$1,FIND("-",AA$1,1)-1))+VALUE(LEFT(AB$1,FIND("-",AB$1,1)-1)-1)+VALUE(LEFT(AC$1,FIND("-",AC$1,1)-1)-1),0,AVERAGE(INDEX($AB:$AB,ROW($AB177)-VALUE(LEFT(AC$1,FIND("-",AC$1,1)-1))+1):$AB177))</f>
        <v>27.378358750907797</v>
      </c>
      <c r="AE177">
        <f t="shared" si="25"/>
        <v>18837000</v>
      </c>
      <c r="AG177" t="str">
        <f t="shared" si="26"/>
        <v/>
      </c>
    </row>
    <row r="178" spans="1:33" x14ac:dyDescent="0.25">
      <c r="A178" s="6">
        <v>36774</v>
      </c>
      <c r="B178">
        <v>2.0299999999999998</v>
      </c>
      <c r="C178">
        <v>2.04</v>
      </c>
      <c r="D178">
        <v>2.02</v>
      </c>
      <c r="E178">
        <v>2.0299999999999998</v>
      </c>
      <c r="F178">
        <v>1.170337</v>
      </c>
      <c r="G178">
        <v>29000</v>
      </c>
      <c r="I178" t="str">
        <f t="shared" si="20"/>
        <v/>
      </c>
      <c r="J178" t="str">
        <f t="shared" si="21"/>
        <v/>
      </c>
      <c r="K178" t="str">
        <f t="shared" si="22"/>
        <v>Oversold Above %D</v>
      </c>
      <c r="M178" s="11" t="str">
        <f t="shared" si="23"/>
        <v/>
      </c>
      <c r="O178">
        <f>IF(ROW($E178)&lt;=VALUE(LEFT(O$1,FIND("-",O$1,1)-1)),0,IF(ROW($E178)=VALUE(LEFT(O$1,FIND("-",O$1,1)-1))+1,AVERAGE(INDEX($E:$E,ROW($E178)-VALUE(LEFT(O$1,FIND("-",O$1,1)-1))):$E178),($E178*(2/(VALUE(LEFT(O$1,FIND("-",O$1,1)-1))+1)))+(O177*(1-(2/(VALUE(LEFT(O$1,FIND("-",O$1,1)-1))+1))))))</f>
        <v>0</v>
      </c>
      <c r="Q178">
        <f>IF(ROW($E178)&lt;=VALUE(LEFT(Q$1,FIND("-",Q$1,1)-1)),0,IF(ROW($E178)=VALUE(LEFT(Q$1,FIND("-",Q$1,1)-1))+1,AVERAGE(INDEX($E:$E,ROW($E178)-VALUE(LEFT(Q$1,FIND("-",Q$1,1)-1))):$E178),($E178*(2/(VALUE(LEFT(Q$1,FIND("-",Q$1,1)-1))+1)))+(Q177*(1-(2/(VALUE(LEFT(Q$1,FIND("-",Q$1,1)-1))+1))))))</f>
        <v>2.0784367062242333</v>
      </c>
      <c r="R178">
        <f>IF(ROW($E178)&lt;=VALUE(LEFT(R$1,FIND("-",R$1,1)-1)),0,IF(ROW($E178)=VALUE(LEFT(R$1,FIND("-",R$1,1)-1))+1,AVERAGE(INDEX($E:$E,ROW($E178)-VALUE(LEFT(R$1,FIND("-",R$1,1)-1))):$E178),($E178*(2/(VALUE(LEFT(R$1,FIND("-",R$1,1)-1))+1)))+(R177*(1-(2/(VALUE(LEFT(R$1,FIND("-",R$1,1)-1))+1))))))</f>
        <v>2.1003546225055514</v>
      </c>
      <c r="S178">
        <f t="shared" si="24"/>
        <v>-2.1917916281318117E-2</v>
      </c>
      <c r="T178">
        <f>IF(ROW($E178)&lt;=MAX(VALUE(LEFT(Q$1,FIND("-",Q$1,1)-1)),VALUE(LEFT(R$1,FIND("-",R$1,1)-1)))+VALUE(LEFT(T$1,FIND("-",T$1,1)-1))-1,0,IF(ROW($E178)=MAX(VALUE(LEFT(Q$1,FIND("-",Q$1,1)-1)),VALUE(LEFT(R$1,FIND("-",R$1,1)-1)))+VALUE(LEFT(T$1,FIND("-",T$1,1)-1)),AVERAGE(INDEX($S:$S,ROW(S178)-VALUE(LEFT(T$1,FIND("-",T$1,1)-1))+1):S178),($S178*(2/(VALUE(LEFT(T$1,FIND("-",T$1,1)-1))+1)))+(T177*(1-(2/(VALUE(LEFT(T$1,FIND("-",T$1,1)-1))+1))))))</f>
        <v>-1.531445411876952E-2</v>
      </c>
      <c r="V178">
        <f t="shared" si="19"/>
        <v>2.9999999999999805E-2</v>
      </c>
      <c r="W178">
        <f>IF(ROW($E178)&lt;=VALUE(LEFT(W$1,FIND("-",W$1,1)-1))+1,0,IF(ROW($E177)=VALUE(LEFT(W$1,FIND("-",W$1,1)-1))+1,100-100/(1+ABS((SUMIF(INDEX($V:$V,ROW($V178)-VALUE(LEFT(W$1,FIND("-",W$1,1)-1))+1):$V178,"&gt;0",INDEX($V:$V,ROW($V178)-VALUE(LEFT(W$1,FIND("-",W$1,1)-1))+1):$V178)/COUNTIF(INDEX($V:$V,ROW($V178)-VALUE(LEFT(W$1,FIND("-",W$1,1)-1))+1):$V178,"&gt;0"))/(SUMIF(INDEX($V:$V,ROW($V178)-VALUE(LEFT(W$1,FIND("-",W$1,1)-1))+1):$V178,"&lt;0",INDEX($V:$V,ROW($V178)-VALUE(LEFT(W$1,FIND("-",W$1,1)-1))+1):$V178)/COUNTIF(INDEX($V:$V,ROW($V178)-VALUE(LEFT(W$1,FIND("-",W$1,1)-1))+1):$V178,"&lt;0")))),100-100/(1+ABS((SUMIF(INDEX($V:$V,ROW($V178)-VALUE(LEFT(W$1,FIND("-",W$1,1)-1))+1):$V178,"&gt;0",INDEX($V:$V,ROW($V178)-VALUE(LEFT(W$1,FIND("-",W$1,1)-1))+1):$V178)/VALUE(LEFT(W$1,FIND("-",W$1,1)-1)))/(SUMIF(INDEX($V:$V,ROW($V178)-VALUE(LEFT(W$1,FIND("-",W$1,1)-1))+1):$V178,"&lt;0",INDEX($V:$V,ROW($V178)-VALUE(LEFT(W$1,FIND("-",W$1,1)-1))+1):$V178)/VALUE(LEFT(W$1,FIND("-",W$1,1)-1)))))))</f>
        <v>38.709677419354811</v>
      </c>
      <c r="Y178">
        <f>IF(ROW($E178)&lt;=VALUE(LEFT(Y$1,FIND("-",Y$1,1)-1)),0,MAX(INDEX(C:C,ROW(C178)-VALUE(LEFT(Y$1,FIND("-",Y$1,1)-1))+1):C178))</f>
        <v>2.2000000000000002</v>
      </c>
      <c r="Z178">
        <f>IF(ROW($E178)&lt;=VALUE(LEFT(Z$1,FIND("-",Z$1,1)-1)),0,MIN(INDEX(D:D,ROW(D178)-VALUE(LEFT(Z$1,FIND("-",Z$1,1)-1))+1):D178))</f>
        <v>2</v>
      </c>
      <c r="AA178">
        <f t="shared" si="27"/>
        <v>14.999999999999888</v>
      </c>
      <c r="AB178">
        <f>IF(ROW($AA178)&lt;=VALUE(LEFT(AA$1,FIND("-",AA$1,1)-1))+VALUE(LEFT(AB$1,FIND("-",AB$1,1)-1)-1),0,AVERAGE(INDEX($AA:$AA,ROW($AA178)-VALUE(LEFT(AB$1,FIND("-",AB$1,1)-1))+1):$AA178))</f>
        <v>6.8518518518517739</v>
      </c>
      <c r="AC178">
        <f>IF(ROW($AA178)&lt;=VALUE(LEFT(AA$1,FIND("-",AA$1,1)-1))+VALUE(LEFT(AB$1,FIND("-",AB$1,1)-1)-1)+VALUE(LEFT(AC$1,FIND("-",AC$1,1)-1)-1),0,AVERAGE(INDEX($AB:$AB,ROW($AB178)-VALUE(LEFT(AC$1,FIND("-",AC$1,1)-1))+1):$AB178))</f>
        <v>13.322440087145949</v>
      </c>
      <c r="AE178">
        <f t="shared" si="25"/>
        <v>18866000</v>
      </c>
      <c r="AG178" t="str">
        <f t="shared" si="26"/>
        <v/>
      </c>
    </row>
    <row r="179" spans="1:33" x14ac:dyDescent="0.25">
      <c r="A179" s="6">
        <v>36775</v>
      </c>
      <c r="B179">
        <v>2.04</v>
      </c>
      <c r="C179">
        <v>2.04</v>
      </c>
      <c r="D179">
        <v>2.0099999999999998</v>
      </c>
      <c r="E179">
        <v>2.0099999999999998</v>
      </c>
      <c r="F179">
        <v>1.1588069999999999</v>
      </c>
      <c r="G179">
        <v>59000</v>
      </c>
      <c r="I179" t="str">
        <f t="shared" si="20"/>
        <v/>
      </c>
      <c r="J179" t="str">
        <f t="shared" si="21"/>
        <v/>
      </c>
      <c r="K179" t="str">
        <f t="shared" si="22"/>
        <v>Oversold Above %D</v>
      </c>
      <c r="M179" s="11" t="str">
        <f t="shared" si="23"/>
        <v/>
      </c>
      <c r="O179">
        <f>IF(ROW($E179)&lt;=VALUE(LEFT(O$1,FIND("-",O$1,1)-1)),0,IF(ROW($E179)=VALUE(LEFT(O$1,FIND("-",O$1,1)-1))+1,AVERAGE(INDEX($E:$E,ROW($E179)-VALUE(LEFT(O$1,FIND("-",O$1,1)-1))):$E179),($E179*(2/(VALUE(LEFT(O$1,FIND("-",O$1,1)-1))+1)))+(O178*(1-(2/(VALUE(LEFT(O$1,FIND("-",O$1,1)-1))+1))))))</f>
        <v>0</v>
      </c>
      <c r="Q179">
        <f>IF(ROW($E179)&lt;=VALUE(LEFT(Q$1,FIND("-",Q$1,1)-1)),0,IF(ROW($E179)=VALUE(LEFT(Q$1,FIND("-",Q$1,1)-1))+1,AVERAGE(INDEX($E:$E,ROW($E179)-VALUE(LEFT(Q$1,FIND("-",Q$1,1)-1))):$E179),($E179*(2/(VALUE(LEFT(Q$1,FIND("-",Q$1,1)-1))+1)))+(Q178*(1-(2/(VALUE(LEFT(Q$1,FIND("-",Q$1,1)-1))+1))))))</f>
        <v>2.0679079821897357</v>
      </c>
      <c r="R179">
        <f>IF(ROW($E179)&lt;=VALUE(LEFT(R$1,FIND("-",R$1,1)-1)),0,IF(ROW($E179)=VALUE(LEFT(R$1,FIND("-",R$1,1)-1))+1,AVERAGE(INDEX($E:$E,ROW($E179)-VALUE(LEFT(R$1,FIND("-",R$1,1)-1))):$E179),($E179*(2/(VALUE(LEFT(R$1,FIND("-",R$1,1)-1))+1)))+(R178*(1-(2/(VALUE(LEFT(R$1,FIND("-",R$1,1)-1))+1))))))</f>
        <v>2.0936616875051404</v>
      </c>
      <c r="S179">
        <f t="shared" si="24"/>
        <v>-2.5753705315404662E-2</v>
      </c>
      <c r="T179">
        <f>IF(ROW($E179)&lt;=MAX(VALUE(LEFT(Q$1,FIND("-",Q$1,1)-1)),VALUE(LEFT(R$1,FIND("-",R$1,1)-1)))+VALUE(LEFT(T$1,FIND("-",T$1,1)-1))-1,0,IF(ROW($E179)=MAX(VALUE(LEFT(Q$1,FIND("-",Q$1,1)-1)),VALUE(LEFT(R$1,FIND("-",R$1,1)-1)))+VALUE(LEFT(T$1,FIND("-",T$1,1)-1)),AVERAGE(INDEX($S:$S,ROW(S179)-VALUE(LEFT(T$1,FIND("-",T$1,1)-1))+1):S179),($S179*(2/(VALUE(LEFT(T$1,FIND("-",T$1,1)-1))+1)))+(T178*(1-(2/(VALUE(LEFT(T$1,FIND("-",T$1,1)-1))+1))))))</f>
        <v>-1.7402304358096549E-2</v>
      </c>
      <c r="V179">
        <f t="shared" si="19"/>
        <v>-2.0000000000000018E-2</v>
      </c>
      <c r="W179">
        <f>IF(ROW($E179)&lt;=VALUE(LEFT(W$1,FIND("-",W$1,1)-1))+1,0,IF(ROW($E178)=VALUE(LEFT(W$1,FIND("-",W$1,1)-1))+1,100-100/(1+ABS((SUMIF(INDEX($V:$V,ROW($V179)-VALUE(LEFT(W$1,FIND("-",W$1,1)-1))+1):$V179,"&gt;0",INDEX($V:$V,ROW($V179)-VALUE(LEFT(W$1,FIND("-",W$1,1)-1))+1):$V179)/COUNTIF(INDEX($V:$V,ROW($V179)-VALUE(LEFT(W$1,FIND("-",W$1,1)-1))+1):$V179,"&gt;0"))/(SUMIF(INDEX($V:$V,ROW($V179)-VALUE(LEFT(W$1,FIND("-",W$1,1)-1))+1):$V179,"&lt;0",INDEX($V:$V,ROW($V179)-VALUE(LEFT(W$1,FIND("-",W$1,1)-1))+1):$V179)/COUNTIF(INDEX($V:$V,ROW($V179)-VALUE(LEFT(W$1,FIND("-",W$1,1)-1))+1):$V179,"&lt;0")))),100-100/(1+ABS((SUMIF(INDEX($V:$V,ROW($V179)-VALUE(LEFT(W$1,FIND("-",W$1,1)-1))+1):$V179,"&gt;0",INDEX($V:$V,ROW($V179)-VALUE(LEFT(W$1,FIND("-",W$1,1)-1))+1):$V179)/VALUE(LEFT(W$1,FIND("-",W$1,1)-1)))/(SUMIF(INDEX($V:$V,ROW($V179)-VALUE(LEFT(W$1,FIND("-",W$1,1)-1))+1):$V179,"&lt;0",INDEX($V:$V,ROW($V179)-VALUE(LEFT(W$1,FIND("-",W$1,1)-1))+1):$V179)/VALUE(LEFT(W$1,FIND("-",W$1,1)-1)))))))</f>
        <v>34.375000000000028</v>
      </c>
      <c r="Y179">
        <f>IF(ROW($E179)&lt;=VALUE(LEFT(Y$1,FIND("-",Y$1,1)-1)),0,MAX(INDEX(C:C,ROW(C179)-VALUE(LEFT(Y$1,FIND("-",Y$1,1)-1))+1):C179))</f>
        <v>2.2000000000000002</v>
      </c>
      <c r="Z179">
        <f>IF(ROW($E179)&lt;=VALUE(LEFT(Z$1,FIND("-",Z$1,1)-1)),0,MIN(INDEX(D:D,ROW(D179)-VALUE(LEFT(Z$1,FIND("-",Z$1,1)-1))+1):D179))</f>
        <v>2</v>
      </c>
      <c r="AA179">
        <f t="shared" si="27"/>
        <v>4.999999999999889</v>
      </c>
      <c r="AB179">
        <f>IF(ROW($AA179)&lt;=VALUE(LEFT(AA$1,FIND("-",AA$1,1)-1))+VALUE(LEFT(AB$1,FIND("-",AB$1,1)-1)-1),0,AVERAGE(INDEX($AA:$AA,ROW($AA179)-VALUE(LEFT(AB$1,FIND("-",AB$1,1)-1))+1):$AA179))</f>
        <v>6.6666666666665924</v>
      </c>
      <c r="AC179">
        <f>IF(ROW($AA179)&lt;=VALUE(LEFT(AA$1,FIND("-",AA$1,1)-1))+VALUE(LEFT(AB$1,FIND("-",AB$1,1)-1)-1)+VALUE(LEFT(AC$1,FIND("-",AC$1,1)-1)-1),0,AVERAGE(INDEX($AB:$AB,ROW($AB179)-VALUE(LEFT(AC$1,FIND("-",AC$1,1)-1))+1):$AB179))</f>
        <v>8.3914306463325534</v>
      </c>
      <c r="AE179">
        <f t="shared" si="25"/>
        <v>18807000</v>
      </c>
      <c r="AG179" t="str">
        <f t="shared" si="26"/>
        <v/>
      </c>
    </row>
    <row r="180" spans="1:33" x14ac:dyDescent="0.25">
      <c r="A180" s="6">
        <v>36776</v>
      </c>
      <c r="B180">
        <v>2.02</v>
      </c>
      <c r="C180">
        <v>2.02</v>
      </c>
      <c r="D180">
        <v>2</v>
      </c>
      <c r="E180">
        <v>2.0099999999999998</v>
      </c>
      <c r="F180">
        <v>1.1588069999999999</v>
      </c>
      <c r="G180">
        <v>48000</v>
      </c>
      <c r="I180" t="str">
        <f t="shared" si="20"/>
        <v/>
      </c>
      <c r="J180" t="str">
        <f t="shared" si="21"/>
        <v/>
      </c>
      <c r="K180" t="str">
        <f t="shared" si="22"/>
        <v>Oversold Below %D</v>
      </c>
      <c r="M180" s="11" t="str">
        <f t="shared" si="23"/>
        <v/>
      </c>
      <c r="O180">
        <f>IF(ROW($E180)&lt;=VALUE(LEFT(O$1,FIND("-",O$1,1)-1)),0,IF(ROW($E180)=VALUE(LEFT(O$1,FIND("-",O$1,1)-1))+1,AVERAGE(INDEX($E:$E,ROW($E180)-VALUE(LEFT(O$1,FIND("-",O$1,1)-1))):$E180),($E180*(2/(VALUE(LEFT(O$1,FIND("-",O$1,1)-1))+1)))+(O179*(1-(2/(VALUE(LEFT(O$1,FIND("-",O$1,1)-1))+1))))))</f>
        <v>0</v>
      </c>
      <c r="Q180">
        <f>IF(ROW($E180)&lt;=VALUE(LEFT(Q$1,FIND("-",Q$1,1)-1)),0,IF(ROW($E180)=VALUE(LEFT(Q$1,FIND("-",Q$1,1)-1))+1,AVERAGE(INDEX($E:$E,ROW($E180)-VALUE(LEFT(Q$1,FIND("-",Q$1,1)-1))):$E180),($E180*(2/(VALUE(LEFT(Q$1,FIND("-",Q$1,1)-1))+1)))+(Q179*(1-(2/(VALUE(LEFT(Q$1,FIND("-",Q$1,1)-1))+1))))))</f>
        <v>2.0589990618528535</v>
      </c>
      <c r="R180">
        <f>IF(ROW($E180)&lt;=VALUE(LEFT(R$1,FIND("-",R$1,1)-1)),0,IF(ROW($E180)=VALUE(LEFT(R$1,FIND("-",R$1,1)-1))+1,AVERAGE(INDEX($E:$E,ROW($E180)-VALUE(LEFT(R$1,FIND("-",R$1,1)-1))):$E180),($E180*(2/(VALUE(LEFT(R$1,FIND("-",R$1,1)-1))+1)))+(R179*(1-(2/(VALUE(LEFT(R$1,FIND("-",R$1,1)-1))+1))))))</f>
        <v>2.0874645254677224</v>
      </c>
      <c r="S180">
        <f t="shared" si="24"/>
        <v>-2.8465463614868902E-2</v>
      </c>
      <c r="T180">
        <f>IF(ROW($E180)&lt;=MAX(VALUE(LEFT(Q$1,FIND("-",Q$1,1)-1)),VALUE(LEFT(R$1,FIND("-",R$1,1)-1)))+VALUE(LEFT(T$1,FIND("-",T$1,1)-1))-1,0,IF(ROW($E180)=MAX(VALUE(LEFT(Q$1,FIND("-",Q$1,1)-1)),VALUE(LEFT(R$1,FIND("-",R$1,1)-1)))+VALUE(LEFT(T$1,FIND("-",T$1,1)-1)),AVERAGE(INDEX($S:$S,ROW(S180)-VALUE(LEFT(T$1,FIND("-",T$1,1)-1))+1):S180),($S180*(2/(VALUE(LEFT(T$1,FIND("-",T$1,1)-1))+1)))+(T179*(1-(2/(VALUE(LEFT(T$1,FIND("-",T$1,1)-1))+1))))))</f>
        <v>-1.9614936209451022E-2</v>
      </c>
      <c r="V180">
        <f t="shared" si="19"/>
        <v>0</v>
      </c>
      <c r="W180">
        <f>IF(ROW($E180)&lt;=VALUE(LEFT(W$1,FIND("-",W$1,1)-1))+1,0,IF(ROW($E179)=VALUE(LEFT(W$1,FIND("-",W$1,1)-1))+1,100-100/(1+ABS((SUMIF(INDEX($V:$V,ROW($V180)-VALUE(LEFT(W$1,FIND("-",W$1,1)-1))+1):$V180,"&gt;0",INDEX($V:$V,ROW($V180)-VALUE(LEFT(W$1,FIND("-",W$1,1)-1))+1):$V180)/COUNTIF(INDEX($V:$V,ROW($V180)-VALUE(LEFT(W$1,FIND("-",W$1,1)-1))+1):$V180,"&gt;0"))/(SUMIF(INDEX($V:$V,ROW($V180)-VALUE(LEFT(W$1,FIND("-",W$1,1)-1))+1):$V180,"&lt;0",INDEX($V:$V,ROW($V180)-VALUE(LEFT(W$1,FIND("-",W$1,1)-1))+1):$V180)/COUNTIF(INDEX($V:$V,ROW($V180)-VALUE(LEFT(W$1,FIND("-",W$1,1)-1))+1):$V180,"&lt;0")))),100-100/(1+ABS((SUMIF(INDEX($V:$V,ROW($V180)-VALUE(LEFT(W$1,FIND("-",W$1,1)-1))+1):$V180,"&gt;0",INDEX($V:$V,ROW($V180)-VALUE(LEFT(W$1,FIND("-",W$1,1)-1))+1):$V180)/VALUE(LEFT(W$1,FIND("-",W$1,1)-1)))/(SUMIF(INDEX($V:$V,ROW($V180)-VALUE(LEFT(W$1,FIND("-",W$1,1)-1))+1):$V180,"&lt;0",INDEX($V:$V,ROW($V180)-VALUE(LEFT(W$1,FIND("-",W$1,1)-1))+1):$V180)/VALUE(LEFT(W$1,FIND("-",W$1,1)-1)))))))</f>
        <v>34.375000000000028</v>
      </c>
      <c r="Y180">
        <f>IF(ROW($E180)&lt;=VALUE(LEFT(Y$1,FIND("-",Y$1,1)-1)),0,MAX(INDEX(C:C,ROW(C180)-VALUE(LEFT(Y$1,FIND("-",Y$1,1)-1))+1):C180))</f>
        <v>2.2000000000000002</v>
      </c>
      <c r="Z180">
        <f>IF(ROW($E180)&lt;=VALUE(LEFT(Z$1,FIND("-",Z$1,1)-1)),0,MIN(INDEX(D:D,ROW(D180)-VALUE(LEFT(Z$1,FIND("-",Z$1,1)-1))+1):D180))</f>
        <v>2</v>
      </c>
      <c r="AA180">
        <f t="shared" si="27"/>
        <v>4.999999999999889</v>
      </c>
      <c r="AB180">
        <f>IF(ROW($AA180)&lt;=VALUE(LEFT(AA$1,FIND("-",AA$1,1)-1))+VALUE(LEFT(AB$1,FIND("-",AB$1,1)-1)-1),0,AVERAGE(INDEX($AA:$AA,ROW($AA180)-VALUE(LEFT(AB$1,FIND("-",AB$1,1)-1))+1):$AA180))</f>
        <v>8.333333333333222</v>
      </c>
      <c r="AC180">
        <f>IF(ROW($AA180)&lt;=VALUE(LEFT(AA$1,FIND("-",AA$1,1)-1))+VALUE(LEFT(AB$1,FIND("-",AB$1,1)-1)-1)+VALUE(LEFT(AC$1,FIND("-",AC$1,1)-1)-1),0,AVERAGE(INDEX($AB:$AB,ROW($AB180)-VALUE(LEFT(AC$1,FIND("-",AC$1,1)-1))+1):$AB180))</f>
        <v>7.2839506172838631</v>
      </c>
      <c r="AE180">
        <f t="shared" si="25"/>
        <v>18807000</v>
      </c>
      <c r="AG180" t="str">
        <f t="shared" si="26"/>
        <v/>
      </c>
    </row>
    <row r="181" spans="1:33" x14ac:dyDescent="0.25">
      <c r="A181" s="6">
        <v>36777</v>
      </c>
      <c r="B181">
        <v>2</v>
      </c>
      <c r="C181">
        <v>2.02</v>
      </c>
      <c r="D181">
        <v>2</v>
      </c>
      <c r="E181">
        <v>2</v>
      </c>
      <c r="F181">
        <v>1.153041</v>
      </c>
      <c r="G181">
        <v>42000</v>
      </c>
      <c r="I181" t="str">
        <f t="shared" si="20"/>
        <v/>
      </c>
      <c r="J181" t="str">
        <f t="shared" si="21"/>
        <v/>
      </c>
      <c r="K181" t="str">
        <f t="shared" si="22"/>
        <v>Oversold Above %D</v>
      </c>
      <c r="M181" s="11" t="str">
        <f t="shared" si="23"/>
        <v/>
      </c>
      <c r="O181">
        <f>IF(ROW($E181)&lt;=VALUE(LEFT(O$1,FIND("-",O$1,1)-1)),0,IF(ROW($E181)=VALUE(LEFT(O$1,FIND("-",O$1,1)-1))+1,AVERAGE(INDEX($E:$E,ROW($E181)-VALUE(LEFT(O$1,FIND("-",O$1,1)-1))):$E181),($E181*(2/(VALUE(LEFT(O$1,FIND("-",O$1,1)-1))+1)))+(O180*(1-(2/(VALUE(LEFT(O$1,FIND("-",O$1,1)-1))+1))))))</f>
        <v>0</v>
      </c>
      <c r="Q181">
        <f>IF(ROW($E181)&lt;=VALUE(LEFT(Q$1,FIND("-",Q$1,1)-1)),0,IF(ROW($E181)=VALUE(LEFT(Q$1,FIND("-",Q$1,1)-1))+1,AVERAGE(INDEX($E:$E,ROW($E181)-VALUE(LEFT(Q$1,FIND("-",Q$1,1)-1))):$E181),($E181*(2/(VALUE(LEFT(Q$1,FIND("-",Q$1,1)-1))+1)))+(Q180*(1-(2/(VALUE(LEFT(Q$1,FIND("-",Q$1,1)-1))+1))))))</f>
        <v>2.0499222831062607</v>
      </c>
      <c r="R181">
        <f>IF(ROW($E181)&lt;=VALUE(LEFT(R$1,FIND("-",R$1,1)-1)),0,IF(ROW($E181)=VALUE(LEFT(R$1,FIND("-",R$1,1)-1))+1,AVERAGE(INDEX($E:$E,ROW($E181)-VALUE(LEFT(R$1,FIND("-",R$1,1)-1))):$E181),($E181*(2/(VALUE(LEFT(R$1,FIND("-",R$1,1)-1))+1)))+(R180*(1-(2/(VALUE(LEFT(R$1,FIND("-",R$1,1)-1))+1))))))</f>
        <v>2.0809856717293727</v>
      </c>
      <c r="S181">
        <f t="shared" si="24"/>
        <v>-3.1063388623111976E-2</v>
      </c>
      <c r="T181">
        <f>IF(ROW($E181)&lt;=MAX(VALUE(LEFT(Q$1,FIND("-",Q$1,1)-1)),VALUE(LEFT(R$1,FIND("-",R$1,1)-1)))+VALUE(LEFT(T$1,FIND("-",T$1,1)-1))-1,0,IF(ROW($E181)=MAX(VALUE(LEFT(Q$1,FIND("-",Q$1,1)-1)),VALUE(LEFT(R$1,FIND("-",R$1,1)-1)))+VALUE(LEFT(T$1,FIND("-",T$1,1)-1)),AVERAGE(INDEX($S:$S,ROW(S181)-VALUE(LEFT(T$1,FIND("-",T$1,1)-1))+1):S181),($S181*(2/(VALUE(LEFT(T$1,FIND("-",T$1,1)-1))+1)))+(T180*(1-(2/(VALUE(LEFT(T$1,FIND("-",T$1,1)-1))+1))))))</f>
        <v>-2.1904626692183213E-2</v>
      </c>
      <c r="V181">
        <f t="shared" si="19"/>
        <v>-9.9999999999997868E-3</v>
      </c>
      <c r="W181">
        <f>IF(ROW($E181)&lt;=VALUE(LEFT(W$1,FIND("-",W$1,1)-1))+1,0,IF(ROW($E180)=VALUE(LEFT(W$1,FIND("-",W$1,1)-1))+1,100-100/(1+ABS((SUMIF(INDEX($V:$V,ROW($V181)-VALUE(LEFT(W$1,FIND("-",W$1,1)-1))+1):$V181,"&gt;0",INDEX($V:$V,ROW($V181)-VALUE(LEFT(W$1,FIND("-",W$1,1)-1))+1):$V181)/COUNTIF(INDEX($V:$V,ROW($V181)-VALUE(LEFT(W$1,FIND("-",W$1,1)-1))+1):$V181,"&gt;0"))/(SUMIF(INDEX($V:$V,ROW($V181)-VALUE(LEFT(W$1,FIND("-",W$1,1)-1))+1):$V181,"&lt;0",INDEX($V:$V,ROW($V181)-VALUE(LEFT(W$1,FIND("-",W$1,1)-1))+1):$V181)/COUNTIF(INDEX($V:$V,ROW($V181)-VALUE(LEFT(W$1,FIND("-",W$1,1)-1))+1):$V181,"&lt;0")))),100-100/(1+ABS((SUMIF(INDEX($V:$V,ROW($V181)-VALUE(LEFT(W$1,FIND("-",W$1,1)-1))+1):$V181,"&gt;0",INDEX($V:$V,ROW($V181)-VALUE(LEFT(W$1,FIND("-",W$1,1)-1))+1):$V181)/VALUE(LEFT(W$1,FIND("-",W$1,1)-1)))/(SUMIF(INDEX($V:$V,ROW($V181)-VALUE(LEFT(W$1,FIND("-",W$1,1)-1))+1):$V181,"&lt;0",INDEX($V:$V,ROW($V181)-VALUE(LEFT(W$1,FIND("-",W$1,1)-1))+1):$V181)/VALUE(LEFT(W$1,FIND("-",W$1,1)-1)))))))</f>
        <v>33.333333333333371</v>
      </c>
      <c r="Y181">
        <f>IF(ROW($E181)&lt;=VALUE(LEFT(Y$1,FIND("-",Y$1,1)-1)),0,MAX(INDEX(C:C,ROW(C181)-VALUE(LEFT(Y$1,FIND("-",Y$1,1)-1))+1):C181))</f>
        <v>2.2000000000000002</v>
      </c>
      <c r="Z181">
        <f>IF(ROW($E181)&lt;=VALUE(LEFT(Z$1,FIND("-",Z$1,1)-1)),0,MIN(INDEX(D:D,ROW(D181)-VALUE(LEFT(Z$1,FIND("-",Z$1,1)-1))+1):D181))</f>
        <v>2</v>
      </c>
      <c r="AA181">
        <f t="shared" si="27"/>
        <v>0</v>
      </c>
      <c r="AB181">
        <f>IF(ROW($AA181)&lt;=VALUE(LEFT(AA$1,FIND("-",AA$1,1)-1))+VALUE(LEFT(AB$1,FIND("-",AB$1,1)-1)-1),0,AVERAGE(INDEX($AA:$AA,ROW($AA181)-VALUE(LEFT(AB$1,FIND("-",AB$1,1)-1))+1):$AA181))</f>
        <v>3.3333333333332593</v>
      </c>
      <c r="AC181">
        <f>IF(ROW($AA181)&lt;=VALUE(LEFT(AA$1,FIND("-",AA$1,1)-1))+VALUE(LEFT(AB$1,FIND("-",AB$1,1)-1)-1)+VALUE(LEFT(AC$1,FIND("-",AC$1,1)-1)-1),0,AVERAGE(INDEX($AB:$AB,ROW($AB181)-VALUE(LEFT(AC$1,FIND("-",AC$1,1)-1))+1):$AB181))</f>
        <v>6.1111111111110246</v>
      </c>
      <c r="AE181">
        <f t="shared" si="25"/>
        <v>18765000</v>
      </c>
      <c r="AG181" t="str">
        <f t="shared" si="26"/>
        <v/>
      </c>
    </row>
    <row r="182" spans="1:33" x14ac:dyDescent="0.25">
      <c r="A182" s="6">
        <v>36780</v>
      </c>
      <c r="B182">
        <v>2.08</v>
      </c>
      <c r="C182">
        <v>2.08</v>
      </c>
      <c r="D182">
        <v>2</v>
      </c>
      <c r="E182">
        <v>2</v>
      </c>
      <c r="F182">
        <v>1.153041</v>
      </c>
      <c r="G182">
        <v>48000</v>
      </c>
      <c r="I182" t="str">
        <f t="shared" si="20"/>
        <v/>
      </c>
      <c r="J182" t="str">
        <f t="shared" si="21"/>
        <v/>
      </c>
      <c r="K182" t="str">
        <f t="shared" si="22"/>
        <v>Oversold Above %D</v>
      </c>
      <c r="M182" s="11" t="str">
        <f t="shared" si="23"/>
        <v/>
      </c>
      <c r="O182">
        <f>IF(ROW($E182)&lt;=VALUE(LEFT(O$1,FIND("-",O$1,1)-1)),0,IF(ROW($E182)=VALUE(LEFT(O$1,FIND("-",O$1,1)-1))+1,AVERAGE(INDEX($E:$E,ROW($E182)-VALUE(LEFT(O$1,FIND("-",O$1,1)-1))):$E182),($E182*(2/(VALUE(LEFT(O$1,FIND("-",O$1,1)-1))+1)))+(O181*(1-(2/(VALUE(LEFT(O$1,FIND("-",O$1,1)-1))+1))))))</f>
        <v>0</v>
      </c>
      <c r="Q182">
        <f>IF(ROW($E182)&lt;=VALUE(LEFT(Q$1,FIND("-",Q$1,1)-1)),0,IF(ROW($E182)=VALUE(LEFT(Q$1,FIND("-",Q$1,1)-1))+1,AVERAGE(INDEX($E:$E,ROW($E182)-VALUE(LEFT(Q$1,FIND("-",Q$1,1)-1))):$E182),($E182*(2/(VALUE(LEFT(Q$1,FIND("-",Q$1,1)-1))+1)))+(Q181*(1-(2/(VALUE(LEFT(Q$1,FIND("-",Q$1,1)-1))+1))))))</f>
        <v>2.0422419318591434</v>
      </c>
      <c r="R182">
        <f>IF(ROW($E182)&lt;=VALUE(LEFT(R$1,FIND("-",R$1,1)-1)),0,IF(ROW($E182)=VALUE(LEFT(R$1,FIND("-",R$1,1)-1))+1,AVERAGE(INDEX($E:$E,ROW($E182)-VALUE(LEFT(R$1,FIND("-",R$1,1)-1))):$E182),($E182*(2/(VALUE(LEFT(R$1,FIND("-",R$1,1)-1))+1)))+(R181*(1-(2/(VALUE(LEFT(R$1,FIND("-",R$1,1)-1))+1))))))</f>
        <v>2.0749867330827527</v>
      </c>
      <c r="S182">
        <f t="shared" si="24"/>
        <v>-3.2744801223609343E-2</v>
      </c>
      <c r="T182">
        <f>IF(ROW($E182)&lt;=MAX(VALUE(LEFT(Q$1,FIND("-",Q$1,1)-1)),VALUE(LEFT(R$1,FIND("-",R$1,1)-1)))+VALUE(LEFT(T$1,FIND("-",T$1,1)-1))-1,0,IF(ROW($E182)=MAX(VALUE(LEFT(Q$1,FIND("-",Q$1,1)-1)),VALUE(LEFT(R$1,FIND("-",R$1,1)-1)))+VALUE(LEFT(T$1,FIND("-",T$1,1)-1)),AVERAGE(INDEX($S:$S,ROW(S182)-VALUE(LEFT(T$1,FIND("-",T$1,1)-1))+1):S182),($S182*(2/(VALUE(LEFT(T$1,FIND("-",T$1,1)-1))+1)))+(T181*(1-(2/(VALUE(LEFT(T$1,FIND("-",T$1,1)-1))+1))))))</f>
        <v>-2.4072661598468444E-2</v>
      </c>
      <c r="V182">
        <f t="shared" si="19"/>
        <v>0</v>
      </c>
      <c r="W182">
        <f>IF(ROW($E182)&lt;=VALUE(LEFT(W$1,FIND("-",W$1,1)-1))+1,0,IF(ROW($E181)=VALUE(LEFT(W$1,FIND("-",W$1,1)-1))+1,100-100/(1+ABS((SUMIF(INDEX($V:$V,ROW($V182)-VALUE(LEFT(W$1,FIND("-",W$1,1)-1))+1):$V182,"&gt;0",INDEX($V:$V,ROW($V182)-VALUE(LEFT(W$1,FIND("-",W$1,1)-1))+1):$V182)/COUNTIF(INDEX($V:$V,ROW($V182)-VALUE(LEFT(W$1,FIND("-",W$1,1)-1))+1):$V182,"&gt;0"))/(SUMIF(INDEX($V:$V,ROW($V182)-VALUE(LEFT(W$1,FIND("-",W$1,1)-1))+1):$V182,"&lt;0",INDEX($V:$V,ROW($V182)-VALUE(LEFT(W$1,FIND("-",W$1,1)-1))+1):$V182)/COUNTIF(INDEX($V:$V,ROW($V182)-VALUE(LEFT(W$1,FIND("-",W$1,1)-1))+1):$V182,"&lt;0")))),100-100/(1+ABS((SUMIF(INDEX($V:$V,ROW($V182)-VALUE(LEFT(W$1,FIND("-",W$1,1)-1))+1):$V182,"&gt;0",INDEX($V:$V,ROW($V182)-VALUE(LEFT(W$1,FIND("-",W$1,1)-1))+1):$V182)/VALUE(LEFT(W$1,FIND("-",W$1,1)-1)))/(SUMIF(INDEX($V:$V,ROW($V182)-VALUE(LEFT(W$1,FIND("-",W$1,1)-1))+1):$V182,"&lt;0",INDEX($V:$V,ROW($V182)-VALUE(LEFT(W$1,FIND("-",W$1,1)-1))+1):$V182)/VALUE(LEFT(W$1,FIND("-",W$1,1)-1)))))))</f>
        <v>33.333333333333371</v>
      </c>
      <c r="Y182">
        <f>IF(ROW($E182)&lt;=VALUE(LEFT(Y$1,FIND("-",Y$1,1)-1)),0,MAX(INDEX(C:C,ROW(C182)-VALUE(LEFT(Y$1,FIND("-",Y$1,1)-1))+1):C182))</f>
        <v>2.2000000000000002</v>
      </c>
      <c r="Z182">
        <f>IF(ROW($E182)&lt;=VALUE(LEFT(Z$1,FIND("-",Z$1,1)-1)),0,MIN(INDEX(D:D,ROW(D182)-VALUE(LEFT(Z$1,FIND("-",Z$1,1)-1))+1):D182))</f>
        <v>2</v>
      </c>
      <c r="AA182">
        <f t="shared" si="27"/>
        <v>0</v>
      </c>
      <c r="AB182">
        <f>IF(ROW($AA182)&lt;=VALUE(LEFT(AA$1,FIND("-",AA$1,1)-1))+VALUE(LEFT(AB$1,FIND("-",AB$1,1)-1)-1),0,AVERAGE(INDEX($AA:$AA,ROW($AA182)-VALUE(LEFT(AB$1,FIND("-",AB$1,1)-1))+1):$AA182))</f>
        <v>1.6666666666666297</v>
      </c>
      <c r="AC182">
        <f>IF(ROW($AA182)&lt;=VALUE(LEFT(AA$1,FIND("-",AA$1,1)-1))+VALUE(LEFT(AB$1,FIND("-",AB$1,1)-1)-1)+VALUE(LEFT(AC$1,FIND("-",AC$1,1)-1)-1),0,AVERAGE(INDEX($AB:$AB,ROW($AB182)-VALUE(LEFT(AC$1,FIND("-",AC$1,1)-1))+1):$AB182))</f>
        <v>4.4444444444443709</v>
      </c>
      <c r="AE182">
        <f t="shared" si="25"/>
        <v>18765000</v>
      </c>
      <c r="AG182" t="str">
        <f t="shared" si="26"/>
        <v/>
      </c>
    </row>
    <row r="183" spans="1:33" x14ac:dyDescent="0.25">
      <c r="A183" s="6">
        <v>36781</v>
      </c>
      <c r="B183">
        <v>2.0099999999999998</v>
      </c>
      <c r="C183">
        <v>2.08</v>
      </c>
      <c r="D183">
        <v>2</v>
      </c>
      <c r="E183">
        <v>2.08</v>
      </c>
      <c r="F183">
        <v>1.199163</v>
      </c>
      <c r="G183">
        <v>124000</v>
      </c>
      <c r="I183" t="str">
        <f t="shared" si="20"/>
        <v/>
      </c>
      <c r="J183" t="str">
        <f t="shared" si="21"/>
        <v/>
      </c>
      <c r="K183" t="str">
        <f t="shared" si="22"/>
        <v>Oversold Below %D</v>
      </c>
      <c r="M183" s="11" t="str">
        <f t="shared" si="23"/>
        <v/>
      </c>
      <c r="O183">
        <f>IF(ROW($E183)&lt;=VALUE(LEFT(O$1,FIND("-",O$1,1)-1)),0,IF(ROW($E183)=VALUE(LEFT(O$1,FIND("-",O$1,1)-1))+1,AVERAGE(INDEX($E:$E,ROW($E183)-VALUE(LEFT(O$1,FIND("-",O$1,1)-1))):$E183),($E183*(2/(VALUE(LEFT(O$1,FIND("-",O$1,1)-1))+1)))+(O182*(1-(2/(VALUE(LEFT(O$1,FIND("-",O$1,1)-1))+1))))))</f>
        <v>0</v>
      </c>
      <c r="Q183">
        <f>IF(ROW($E183)&lt;=VALUE(LEFT(Q$1,FIND("-",Q$1,1)-1)),0,IF(ROW($E183)=VALUE(LEFT(Q$1,FIND("-",Q$1,1)-1))+1,AVERAGE(INDEX($E:$E,ROW($E183)-VALUE(LEFT(Q$1,FIND("-",Q$1,1)-1))):$E183),($E183*(2/(VALUE(LEFT(Q$1,FIND("-",Q$1,1)-1))+1)))+(Q182*(1-(2/(VALUE(LEFT(Q$1,FIND("-",Q$1,1)-1))+1))))))</f>
        <v>2.0480508654192753</v>
      </c>
      <c r="R183">
        <f>IF(ROW($E183)&lt;=VALUE(LEFT(R$1,FIND("-",R$1,1)-1)),0,IF(ROW($E183)=VALUE(LEFT(R$1,FIND("-",R$1,1)-1))+1,AVERAGE(INDEX($E:$E,ROW($E183)-VALUE(LEFT(R$1,FIND("-",R$1,1)-1))):$E183),($E183*(2/(VALUE(LEFT(R$1,FIND("-",R$1,1)-1))+1)))+(R182*(1-(2/(VALUE(LEFT(R$1,FIND("-",R$1,1)-1))+1))))))</f>
        <v>2.0753580861877339</v>
      </c>
      <c r="S183">
        <f t="shared" si="24"/>
        <v>-2.7307220768458595E-2</v>
      </c>
      <c r="T183">
        <f>IF(ROW($E183)&lt;=MAX(VALUE(LEFT(Q$1,FIND("-",Q$1,1)-1)),VALUE(LEFT(R$1,FIND("-",R$1,1)-1)))+VALUE(LEFT(T$1,FIND("-",T$1,1)-1))-1,0,IF(ROW($E183)=MAX(VALUE(LEFT(Q$1,FIND("-",Q$1,1)-1)),VALUE(LEFT(R$1,FIND("-",R$1,1)-1)))+VALUE(LEFT(T$1,FIND("-",T$1,1)-1)),AVERAGE(INDEX($S:$S,ROW(S183)-VALUE(LEFT(T$1,FIND("-",T$1,1)-1))+1):S183),($S183*(2/(VALUE(LEFT(T$1,FIND("-",T$1,1)-1))+1)))+(T182*(1-(2/(VALUE(LEFT(T$1,FIND("-",T$1,1)-1))+1))))))</f>
        <v>-2.4719573432466474E-2</v>
      </c>
      <c r="V183">
        <f t="shared" si="19"/>
        <v>8.0000000000000071E-2</v>
      </c>
      <c r="W183">
        <f>IF(ROW($E183)&lt;=VALUE(LEFT(W$1,FIND("-",W$1,1)-1))+1,0,IF(ROW($E182)=VALUE(LEFT(W$1,FIND("-",W$1,1)-1))+1,100-100/(1+ABS((SUMIF(INDEX($V:$V,ROW($V183)-VALUE(LEFT(W$1,FIND("-",W$1,1)-1))+1):$V183,"&gt;0",INDEX($V:$V,ROW($V183)-VALUE(LEFT(W$1,FIND("-",W$1,1)-1))+1):$V183)/COUNTIF(INDEX($V:$V,ROW($V183)-VALUE(LEFT(W$1,FIND("-",W$1,1)-1))+1):$V183,"&gt;0"))/(SUMIF(INDEX($V:$V,ROW($V183)-VALUE(LEFT(W$1,FIND("-",W$1,1)-1))+1):$V183,"&lt;0",INDEX($V:$V,ROW($V183)-VALUE(LEFT(W$1,FIND("-",W$1,1)-1))+1):$V183)/COUNTIF(INDEX($V:$V,ROW($V183)-VALUE(LEFT(W$1,FIND("-",W$1,1)-1))+1):$V183,"&lt;0")))),100-100/(1+ABS((SUMIF(INDEX($V:$V,ROW($V183)-VALUE(LEFT(W$1,FIND("-",W$1,1)-1))+1):$V183,"&gt;0",INDEX($V:$V,ROW($V183)-VALUE(LEFT(W$1,FIND("-",W$1,1)-1))+1):$V183)/VALUE(LEFT(W$1,FIND("-",W$1,1)-1)))/(SUMIF(INDEX($V:$V,ROW($V183)-VALUE(LEFT(W$1,FIND("-",W$1,1)-1))+1):$V183,"&lt;0",INDEX($V:$V,ROW($V183)-VALUE(LEFT(W$1,FIND("-",W$1,1)-1))+1):$V183)/VALUE(LEFT(W$1,FIND("-",W$1,1)-1)))))))</f>
        <v>40.540540540540583</v>
      </c>
      <c r="Y183">
        <f>IF(ROW($E183)&lt;=VALUE(LEFT(Y$1,FIND("-",Y$1,1)-1)),0,MAX(INDEX(C:C,ROW(C183)-VALUE(LEFT(Y$1,FIND("-",Y$1,1)-1))+1):C183))</f>
        <v>2.2000000000000002</v>
      </c>
      <c r="Z183">
        <f>IF(ROW($E183)&lt;=VALUE(LEFT(Z$1,FIND("-",Z$1,1)-1)),0,MIN(INDEX(D:D,ROW(D183)-VALUE(LEFT(Z$1,FIND("-",Z$1,1)-1))+1):D183))</f>
        <v>2</v>
      </c>
      <c r="AA183">
        <f t="shared" si="27"/>
        <v>40</v>
      </c>
      <c r="AB183">
        <f>IF(ROW($AA183)&lt;=VALUE(LEFT(AA$1,FIND("-",AA$1,1)-1))+VALUE(LEFT(AB$1,FIND("-",AB$1,1)-1)-1),0,AVERAGE(INDEX($AA:$AA,ROW($AA183)-VALUE(LEFT(AB$1,FIND("-",AB$1,1)-1))+1):$AA183))</f>
        <v>13.333333333333334</v>
      </c>
      <c r="AC183">
        <f>IF(ROW($AA183)&lt;=VALUE(LEFT(AA$1,FIND("-",AA$1,1)-1))+VALUE(LEFT(AB$1,FIND("-",AB$1,1)-1)-1)+VALUE(LEFT(AC$1,FIND("-",AC$1,1)-1)-1),0,AVERAGE(INDEX($AB:$AB,ROW($AB183)-VALUE(LEFT(AC$1,FIND("-",AC$1,1)-1))+1):$AB183))</f>
        <v>6.1111111111110743</v>
      </c>
      <c r="AE183">
        <f t="shared" si="25"/>
        <v>18889000</v>
      </c>
      <c r="AG183" t="str">
        <f t="shared" si="26"/>
        <v/>
      </c>
    </row>
    <row r="184" spans="1:33" x14ac:dyDescent="0.25">
      <c r="A184" s="6">
        <v>36782</v>
      </c>
      <c r="B184">
        <v>2.08</v>
      </c>
      <c r="C184">
        <v>2.16</v>
      </c>
      <c r="D184">
        <v>2.06</v>
      </c>
      <c r="E184">
        <v>2.13</v>
      </c>
      <c r="F184">
        <v>1.227989</v>
      </c>
      <c r="G184">
        <v>19000</v>
      </c>
      <c r="I184" t="str">
        <f t="shared" si="20"/>
        <v>Bullish</v>
      </c>
      <c r="J184" t="str">
        <f t="shared" si="21"/>
        <v/>
      </c>
      <c r="K184" t="str">
        <f t="shared" si="22"/>
        <v>Oversold Below %D</v>
      </c>
      <c r="M184" s="11" t="str">
        <f t="shared" si="23"/>
        <v/>
      </c>
      <c r="O184">
        <f>IF(ROW($E184)&lt;=VALUE(LEFT(O$1,FIND("-",O$1,1)-1)),0,IF(ROW($E184)=VALUE(LEFT(O$1,FIND("-",O$1,1)-1))+1,AVERAGE(INDEX($E:$E,ROW($E184)-VALUE(LEFT(O$1,FIND("-",O$1,1)-1))):$E184),($E184*(2/(VALUE(LEFT(O$1,FIND("-",O$1,1)-1))+1)))+(O183*(1-(2/(VALUE(LEFT(O$1,FIND("-",O$1,1)-1))+1))))))</f>
        <v>0</v>
      </c>
      <c r="Q184">
        <f>IF(ROW($E184)&lt;=VALUE(LEFT(Q$1,FIND("-",Q$1,1)-1)),0,IF(ROW($E184)=VALUE(LEFT(Q$1,FIND("-",Q$1,1)-1))+1,AVERAGE(INDEX($E:$E,ROW($E184)-VALUE(LEFT(Q$1,FIND("-",Q$1,1)-1))):$E184),($E184*(2/(VALUE(LEFT(Q$1,FIND("-",Q$1,1)-1))+1)))+(Q183*(1-(2/(VALUE(LEFT(Q$1,FIND("-",Q$1,1)-1))+1))))))</f>
        <v>2.0606584245855406</v>
      </c>
      <c r="R184">
        <f>IF(ROW($E184)&lt;=VALUE(LEFT(R$1,FIND("-",R$1,1)-1)),0,IF(ROW($E184)=VALUE(LEFT(R$1,FIND("-",R$1,1)-1))+1,AVERAGE(INDEX($E:$E,ROW($E184)-VALUE(LEFT(R$1,FIND("-",R$1,1)-1))):$E184),($E184*(2/(VALUE(LEFT(R$1,FIND("-",R$1,1)-1))+1)))+(R183*(1-(2/(VALUE(LEFT(R$1,FIND("-",R$1,1)-1))+1))))))</f>
        <v>2.0794056353590129</v>
      </c>
      <c r="S184">
        <f t="shared" si="24"/>
        <v>-1.87472107734723E-2</v>
      </c>
      <c r="T184">
        <f>IF(ROW($E184)&lt;=MAX(VALUE(LEFT(Q$1,FIND("-",Q$1,1)-1)),VALUE(LEFT(R$1,FIND("-",R$1,1)-1)))+VALUE(LEFT(T$1,FIND("-",T$1,1)-1))-1,0,IF(ROW($E184)=MAX(VALUE(LEFT(Q$1,FIND("-",Q$1,1)-1)),VALUE(LEFT(R$1,FIND("-",R$1,1)-1)))+VALUE(LEFT(T$1,FIND("-",T$1,1)-1)),AVERAGE(INDEX($S:$S,ROW(S184)-VALUE(LEFT(T$1,FIND("-",T$1,1)-1))+1):S184),($S184*(2/(VALUE(LEFT(T$1,FIND("-",T$1,1)-1))+1)))+(T183*(1-(2/(VALUE(LEFT(T$1,FIND("-",T$1,1)-1))+1))))))</f>
        <v>-2.3525100900667641E-2</v>
      </c>
      <c r="V184">
        <f t="shared" si="19"/>
        <v>4.9999999999999822E-2</v>
      </c>
      <c r="W184">
        <f>IF(ROW($E184)&lt;=VALUE(LEFT(W$1,FIND("-",W$1,1)-1))+1,0,IF(ROW($E183)=VALUE(LEFT(W$1,FIND("-",W$1,1)-1))+1,100-100/(1+ABS((SUMIF(INDEX($V:$V,ROW($V184)-VALUE(LEFT(W$1,FIND("-",W$1,1)-1))+1):$V184,"&gt;0",INDEX($V:$V,ROW($V184)-VALUE(LEFT(W$1,FIND("-",W$1,1)-1))+1):$V184)/COUNTIF(INDEX($V:$V,ROW($V184)-VALUE(LEFT(W$1,FIND("-",W$1,1)-1))+1):$V184,"&gt;0"))/(SUMIF(INDEX($V:$V,ROW($V184)-VALUE(LEFT(W$1,FIND("-",W$1,1)-1))+1):$V184,"&lt;0",INDEX($V:$V,ROW($V184)-VALUE(LEFT(W$1,FIND("-",W$1,1)-1))+1):$V184)/COUNTIF(INDEX($V:$V,ROW($V184)-VALUE(LEFT(W$1,FIND("-",W$1,1)-1))+1):$V184,"&lt;0")))),100-100/(1+ABS((SUMIF(INDEX($V:$V,ROW($V184)-VALUE(LEFT(W$1,FIND("-",W$1,1)-1))+1):$V184,"&gt;0",INDEX($V:$V,ROW($V184)-VALUE(LEFT(W$1,FIND("-",W$1,1)-1))+1):$V184)/VALUE(LEFT(W$1,FIND("-",W$1,1)-1)))/(SUMIF(INDEX($V:$V,ROW($V184)-VALUE(LEFT(W$1,FIND("-",W$1,1)-1))+1):$V184,"&lt;0",INDEX($V:$V,ROW($V184)-VALUE(LEFT(W$1,FIND("-",W$1,1)-1))+1):$V184)/VALUE(LEFT(W$1,FIND("-",W$1,1)-1)))))))</f>
        <v>46.341463414634113</v>
      </c>
      <c r="Y184">
        <f>IF(ROW($E184)&lt;=VALUE(LEFT(Y$1,FIND("-",Y$1,1)-1)),0,MAX(INDEX(C:C,ROW(C184)-VALUE(LEFT(Y$1,FIND("-",Y$1,1)-1))+1):C184))</f>
        <v>2.2000000000000002</v>
      </c>
      <c r="Z184">
        <f>IF(ROW($E184)&lt;=VALUE(LEFT(Z$1,FIND("-",Z$1,1)-1)),0,MIN(INDEX(D:D,ROW(D184)-VALUE(LEFT(Z$1,FIND("-",Z$1,1)-1))+1):D184))</f>
        <v>2</v>
      </c>
      <c r="AA184">
        <f t="shared" si="27"/>
        <v>64.999999999999886</v>
      </c>
      <c r="AB184">
        <f>IF(ROW($AA184)&lt;=VALUE(LEFT(AA$1,FIND("-",AA$1,1)-1))+VALUE(LEFT(AB$1,FIND("-",AB$1,1)-1)-1),0,AVERAGE(INDEX($AA:$AA,ROW($AA184)-VALUE(LEFT(AB$1,FIND("-",AB$1,1)-1))+1):$AA184))</f>
        <v>34.999999999999964</v>
      </c>
      <c r="AC184">
        <f>IF(ROW($AA184)&lt;=VALUE(LEFT(AA$1,FIND("-",AA$1,1)-1))+VALUE(LEFT(AB$1,FIND("-",AB$1,1)-1)-1)+VALUE(LEFT(AC$1,FIND("-",AC$1,1)-1)-1),0,AVERAGE(INDEX($AB:$AB,ROW($AB184)-VALUE(LEFT(AC$1,FIND("-",AC$1,1)-1))+1):$AB184))</f>
        <v>16.666666666666643</v>
      </c>
      <c r="AE184">
        <f t="shared" si="25"/>
        <v>18908000</v>
      </c>
      <c r="AG184" t="str">
        <f t="shared" si="26"/>
        <v/>
      </c>
    </row>
    <row r="185" spans="1:33" x14ac:dyDescent="0.25">
      <c r="A185" s="6">
        <v>36783</v>
      </c>
      <c r="B185">
        <v>2.1800000000000002</v>
      </c>
      <c r="C185">
        <v>2.2000000000000002</v>
      </c>
      <c r="D185">
        <v>2.1</v>
      </c>
      <c r="E185">
        <v>2.14</v>
      </c>
      <c r="F185">
        <v>1.233754</v>
      </c>
      <c r="G185">
        <v>59000</v>
      </c>
      <c r="I185" t="str">
        <f t="shared" si="20"/>
        <v/>
      </c>
      <c r="J185" t="str">
        <f t="shared" si="21"/>
        <v/>
      </c>
      <c r="K185" t="str">
        <f t="shared" si="22"/>
        <v>Buy</v>
      </c>
      <c r="M185" s="11" t="str">
        <f t="shared" si="23"/>
        <v>Buy</v>
      </c>
      <c r="O185">
        <f>IF(ROW($E185)&lt;=VALUE(LEFT(O$1,FIND("-",O$1,1)-1)),0,IF(ROW($E185)=VALUE(LEFT(O$1,FIND("-",O$1,1)-1))+1,AVERAGE(INDEX($E:$E,ROW($E185)-VALUE(LEFT(O$1,FIND("-",O$1,1)-1))):$E185),($E185*(2/(VALUE(LEFT(O$1,FIND("-",O$1,1)-1))+1)))+(O184*(1-(2/(VALUE(LEFT(O$1,FIND("-",O$1,1)-1))+1))))))</f>
        <v>0</v>
      </c>
      <c r="Q185">
        <f>IF(ROW($E185)&lt;=VALUE(LEFT(Q$1,FIND("-",Q$1,1)-1)),0,IF(ROW($E185)=VALUE(LEFT(Q$1,FIND("-",Q$1,1)-1))+1,AVERAGE(INDEX($E:$E,ROW($E185)-VALUE(LEFT(Q$1,FIND("-",Q$1,1)-1))):$E185),($E185*(2/(VALUE(LEFT(Q$1,FIND("-",Q$1,1)-1))+1)))+(Q184*(1-(2/(VALUE(LEFT(Q$1,FIND("-",Q$1,1)-1))+1))))))</f>
        <v>2.0728648208031499</v>
      </c>
      <c r="R185">
        <f>IF(ROW($E185)&lt;=VALUE(LEFT(R$1,FIND("-",R$1,1)-1)),0,IF(ROW($E185)=VALUE(LEFT(R$1,FIND("-",R$1,1)-1))+1,AVERAGE(INDEX($E:$E,ROW($E185)-VALUE(LEFT(R$1,FIND("-",R$1,1)-1))):$E185),($E185*(2/(VALUE(LEFT(R$1,FIND("-",R$1,1)-1))+1)))+(R184*(1-(2/(VALUE(LEFT(R$1,FIND("-",R$1,1)-1))+1))))))</f>
        <v>2.0838941068139007</v>
      </c>
      <c r="S185">
        <f t="shared" si="24"/>
        <v>-1.1029286010750816E-2</v>
      </c>
      <c r="T185">
        <f>IF(ROW($E185)&lt;=MAX(VALUE(LEFT(Q$1,FIND("-",Q$1,1)-1)),VALUE(LEFT(R$1,FIND("-",R$1,1)-1)))+VALUE(LEFT(T$1,FIND("-",T$1,1)-1))-1,0,IF(ROW($E185)=MAX(VALUE(LEFT(Q$1,FIND("-",Q$1,1)-1)),VALUE(LEFT(R$1,FIND("-",R$1,1)-1)))+VALUE(LEFT(T$1,FIND("-",T$1,1)-1)),AVERAGE(INDEX($S:$S,ROW(S185)-VALUE(LEFT(T$1,FIND("-",T$1,1)-1))+1):S185),($S185*(2/(VALUE(LEFT(T$1,FIND("-",T$1,1)-1))+1)))+(T184*(1-(2/(VALUE(LEFT(T$1,FIND("-",T$1,1)-1))+1))))))</f>
        <v>-2.1025937922684278E-2</v>
      </c>
      <c r="V185">
        <f t="shared" si="19"/>
        <v>1.0000000000000231E-2</v>
      </c>
      <c r="W185">
        <f>IF(ROW($E185)&lt;=VALUE(LEFT(W$1,FIND("-",W$1,1)-1))+1,0,IF(ROW($E184)=VALUE(LEFT(W$1,FIND("-",W$1,1)-1))+1,100-100/(1+ABS((SUMIF(INDEX($V:$V,ROW($V185)-VALUE(LEFT(W$1,FIND("-",W$1,1)-1))+1):$V185,"&gt;0",INDEX($V:$V,ROW($V185)-VALUE(LEFT(W$1,FIND("-",W$1,1)-1))+1):$V185)/COUNTIF(INDEX($V:$V,ROW($V185)-VALUE(LEFT(W$1,FIND("-",W$1,1)-1))+1):$V185,"&gt;0"))/(SUMIF(INDEX($V:$V,ROW($V185)-VALUE(LEFT(W$1,FIND("-",W$1,1)-1))+1):$V185,"&lt;0",INDEX($V:$V,ROW($V185)-VALUE(LEFT(W$1,FIND("-",W$1,1)-1))+1):$V185)/COUNTIF(INDEX($V:$V,ROW($V185)-VALUE(LEFT(W$1,FIND("-",W$1,1)-1))+1):$V185,"&lt;0")))),100-100/(1+ABS((SUMIF(INDEX($V:$V,ROW($V185)-VALUE(LEFT(W$1,FIND("-",W$1,1)-1))+1):$V185,"&gt;0",INDEX($V:$V,ROW($V185)-VALUE(LEFT(W$1,FIND("-",W$1,1)-1))+1):$V185)/VALUE(LEFT(W$1,FIND("-",W$1,1)-1)))/(SUMIF(INDEX($V:$V,ROW($V185)-VALUE(LEFT(W$1,FIND("-",W$1,1)-1))+1):$V185,"&lt;0",INDEX($V:$V,ROW($V185)-VALUE(LEFT(W$1,FIND("-",W$1,1)-1))+1):$V185)/VALUE(LEFT(W$1,FIND("-",W$1,1)-1)))))))</f>
        <v>48.780487804878078</v>
      </c>
      <c r="Y185">
        <f>IF(ROW($E185)&lt;=VALUE(LEFT(Y$1,FIND("-",Y$1,1)-1)),0,MAX(INDEX(C:C,ROW(C185)-VALUE(LEFT(Y$1,FIND("-",Y$1,1)-1))+1):C185))</f>
        <v>2.2000000000000002</v>
      </c>
      <c r="Z185">
        <f>IF(ROW($E185)&lt;=VALUE(LEFT(Z$1,FIND("-",Z$1,1)-1)),0,MIN(INDEX(D:D,ROW(D185)-VALUE(LEFT(Z$1,FIND("-",Z$1,1)-1))+1):D185))</f>
        <v>2</v>
      </c>
      <c r="AA185">
        <f t="shared" si="27"/>
        <v>70</v>
      </c>
      <c r="AB185">
        <f>IF(ROW($AA185)&lt;=VALUE(LEFT(AA$1,FIND("-",AA$1,1)-1))+VALUE(LEFT(AB$1,FIND("-",AB$1,1)-1)-1),0,AVERAGE(INDEX($AA:$AA,ROW($AA185)-VALUE(LEFT(AB$1,FIND("-",AB$1,1)-1))+1):$AA185))</f>
        <v>58.333333333333293</v>
      </c>
      <c r="AC185">
        <f>IF(ROW($AA185)&lt;=VALUE(LEFT(AA$1,FIND("-",AA$1,1)-1))+VALUE(LEFT(AB$1,FIND("-",AB$1,1)-1)-1)+VALUE(LEFT(AC$1,FIND("-",AC$1,1)-1)-1),0,AVERAGE(INDEX($AB:$AB,ROW($AB185)-VALUE(LEFT(AC$1,FIND("-",AC$1,1)-1))+1):$AB185))</f>
        <v>35.555555555555536</v>
      </c>
      <c r="AE185">
        <f t="shared" si="25"/>
        <v>18967000</v>
      </c>
      <c r="AG185" t="str">
        <f t="shared" si="26"/>
        <v>Buy</v>
      </c>
    </row>
    <row r="186" spans="1:33" x14ac:dyDescent="0.25">
      <c r="A186" s="6">
        <v>36784</v>
      </c>
      <c r="B186">
        <v>2.1800000000000002</v>
      </c>
      <c r="C186">
        <v>2.2000000000000002</v>
      </c>
      <c r="D186">
        <v>2.1</v>
      </c>
      <c r="E186">
        <v>2.14</v>
      </c>
      <c r="F186">
        <v>1.233754</v>
      </c>
      <c r="G186">
        <v>71000</v>
      </c>
      <c r="I186" t="str">
        <f t="shared" si="20"/>
        <v/>
      </c>
      <c r="J186" t="str">
        <f t="shared" si="21"/>
        <v/>
      </c>
      <c r="K186" t="str">
        <f t="shared" si="22"/>
        <v/>
      </c>
      <c r="M186" s="11" t="str">
        <f t="shared" si="23"/>
        <v/>
      </c>
      <c r="O186">
        <f>IF(ROW($E186)&lt;=VALUE(LEFT(O$1,FIND("-",O$1,1)-1)),0,IF(ROW($E186)=VALUE(LEFT(O$1,FIND("-",O$1,1)-1))+1,AVERAGE(INDEX($E:$E,ROW($E186)-VALUE(LEFT(O$1,FIND("-",O$1,1)-1))):$E186),($E186*(2/(VALUE(LEFT(O$1,FIND("-",O$1,1)-1))+1)))+(O185*(1-(2/(VALUE(LEFT(O$1,FIND("-",O$1,1)-1))+1))))))</f>
        <v>0</v>
      </c>
      <c r="Q186">
        <f>IF(ROW($E186)&lt;=VALUE(LEFT(Q$1,FIND("-",Q$1,1)-1)),0,IF(ROW($E186)=VALUE(LEFT(Q$1,FIND("-",Q$1,1)-1))+1,AVERAGE(INDEX($E:$E,ROW($E186)-VALUE(LEFT(Q$1,FIND("-",Q$1,1)-1))):$E186),($E186*(2/(VALUE(LEFT(Q$1,FIND("-",Q$1,1)-1))+1)))+(Q185*(1-(2/(VALUE(LEFT(Q$1,FIND("-",Q$1,1)-1))+1))))))</f>
        <v>2.0831933099103579</v>
      </c>
      <c r="R186">
        <f>IF(ROW($E186)&lt;=VALUE(LEFT(R$1,FIND("-",R$1,1)-1)),0,IF(ROW($E186)=VALUE(LEFT(R$1,FIND("-",R$1,1)-1))+1,AVERAGE(INDEX($E:$E,ROW($E186)-VALUE(LEFT(R$1,FIND("-",R$1,1)-1))):$E186),($E186*(2/(VALUE(LEFT(R$1,FIND("-",R$1,1)-1))+1)))+(R185*(1-(2/(VALUE(LEFT(R$1,FIND("-",R$1,1)-1))+1))))))</f>
        <v>2.0880500989017601</v>
      </c>
      <c r="S186">
        <f t="shared" si="24"/>
        <v>-4.8567889914021833E-3</v>
      </c>
      <c r="T186">
        <f>IF(ROW($E186)&lt;=MAX(VALUE(LEFT(Q$1,FIND("-",Q$1,1)-1)),VALUE(LEFT(R$1,FIND("-",R$1,1)-1)))+VALUE(LEFT(T$1,FIND("-",T$1,1)-1))-1,0,IF(ROW($E186)=MAX(VALUE(LEFT(Q$1,FIND("-",Q$1,1)-1)),VALUE(LEFT(R$1,FIND("-",R$1,1)-1)))+VALUE(LEFT(T$1,FIND("-",T$1,1)-1)),AVERAGE(INDEX($S:$S,ROW(S186)-VALUE(LEFT(T$1,FIND("-",T$1,1)-1))+1):S186),($S186*(2/(VALUE(LEFT(T$1,FIND("-",T$1,1)-1))+1)))+(T185*(1-(2/(VALUE(LEFT(T$1,FIND("-",T$1,1)-1))+1))))))</f>
        <v>-1.779210813642786E-2</v>
      </c>
      <c r="V186">
        <f t="shared" si="19"/>
        <v>0</v>
      </c>
      <c r="W186">
        <f>IF(ROW($E186)&lt;=VALUE(LEFT(W$1,FIND("-",W$1,1)-1))+1,0,IF(ROW($E185)=VALUE(LEFT(W$1,FIND("-",W$1,1)-1))+1,100-100/(1+ABS((SUMIF(INDEX($V:$V,ROW($V186)-VALUE(LEFT(W$1,FIND("-",W$1,1)-1))+1):$V186,"&gt;0",INDEX($V:$V,ROW($V186)-VALUE(LEFT(W$1,FIND("-",W$1,1)-1))+1):$V186)/COUNTIF(INDEX($V:$V,ROW($V186)-VALUE(LEFT(W$1,FIND("-",W$1,1)-1))+1):$V186,"&gt;0"))/(SUMIF(INDEX($V:$V,ROW($V186)-VALUE(LEFT(W$1,FIND("-",W$1,1)-1))+1):$V186,"&lt;0",INDEX($V:$V,ROW($V186)-VALUE(LEFT(W$1,FIND("-",W$1,1)-1))+1):$V186)/COUNTIF(INDEX($V:$V,ROW($V186)-VALUE(LEFT(W$1,FIND("-",W$1,1)-1))+1):$V186,"&lt;0")))),100-100/(1+ABS((SUMIF(INDEX($V:$V,ROW($V186)-VALUE(LEFT(W$1,FIND("-",W$1,1)-1))+1):$V186,"&gt;0",INDEX($V:$V,ROW($V186)-VALUE(LEFT(W$1,FIND("-",W$1,1)-1))+1):$V186)/VALUE(LEFT(W$1,FIND("-",W$1,1)-1)))/(SUMIF(INDEX($V:$V,ROW($V186)-VALUE(LEFT(W$1,FIND("-",W$1,1)-1))+1):$V186,"&lt;0",INDEX($V:$V,ROW($V186)-VALUE(LEFT(W$1,FIND("-",W$1,1)-1))+1):$V186)/VALUE(LEFT(W$1,FIND("-",W$1,1)-1)))))))</f>
        <v>46.153846153846182</v>
      </c>
      <c r="Y186">
        <f>IF(ROW($E186)&lt;=VALUE(LEFT(Y$1,FIND("-",Y$1,1)-1)),0,MAX(INDEX(C:C,ROW(C186)-VALUE(LEFT(Y$1,FIND("-",Y$1,1)-1))+1):C186))</f>
        <v>2.2000000000000002</v>
      </c>
      <c r="Z186">
        <f>IF(ROW($E186)&lt;=VALUE(LEFT(Z$1,FIND("-",Z$1,1)-1)),0,MIN(INDEX(D:D,ROW(D186)-VALUE(LEFT(Z$1,FIND("-",Z$1,1)-1))+1):D186))</f>
        <v>2</v>
      </c>
      <c r="AA186">
        <f t="shared" si="27"/>
        <v>70</v>
      </c>
      <c r="AB186">
        <f>IF(ROW($AA186)&lt;=VALUE(LEFT(AA$1,FIND("-",AA$1,1)-1))+VALUE(LEFT(AB$1,FIND("-",AB$1,1)-1)-1),0,AVERAGE(INDEX($AA:$AA,ROW($AA186)-VALUE(LEFT(AB$1,FIND("-",AB$1,1)-1))+1):$AA186))</f>
        <v>68.3333333333333</v>
      </c>
      <c r="AC186">
        <f>IF(ROW($AA186)&lt;=VALUE(LEFT(AA$1,FIND("-",AA$1,1)-1))+VALUE(LEFT(AB$1,FIND("-",AB$1,1)-1)-1)+VALUE(LEFT(AC$1,FIND("-",AC$1,1)-1)-1),0,AVERAGE(INDEX($AB:$AB,ROW($AB186)-VALUE(LEFT(AC$1,FIND("-",AC$1,1)-1))+1):$AB186))</f>
        <v>53.888888888888857</v>
      </c>
      <c r="AE186">
        <f t="shared" si="25"/>
        <v>18967000</v>
      </c>
      <c r="AG186" t="str">
        <f t="shared" si="26"/>
        <v/>
      </c>
    </row>
    <row r="187" spans="1:33" x14ac:dyDescent="0.25">
      <c r="A187" s="6">
        <v>36787</v>
      </c>
      <c r="B187">
        <v>2.11</v>
      </c>
      <c r="C187">
        <v>2.11</v>
      </c>
      <c r="D187">
        <v>2.06</v>
      </c>
      <c r="E187">
        <v>2.1</v>
      </c>
      <c r="F187">
        <v>1.2106939999999999</v>
      </c>
      <c r="G187">
        <v>27000</v>
      </c>
      <c r="I187" t="str">
        <f t="shared" si="20"/>
        <v/>
      </c>
      <c r="J187" t="str">
        <f t="shared" si="21"/>
        <v/>
      </c>
      <c r="K187" t="str">
        <f t="shared" si="22"/>
        <v/>
      </c>
      <c r="M187" s="11" t="str">
        <f t="shared" si="23"/>
        <v/>
      </c>
      <c r="O187">
        <f>IF(ROW($E187)&lt;=VALUE(LEFT(O$1,FIND("-",O$1,1)-1)),0,IF(ROW($E187)=VALUE(LEFT(O$1,FIND("-",O$1,1)-1))+1,AVERAGE(INDEX($E:$E,ROW($E187)-VALUE(LEFT(O$1,FIND("-",O$1,1)-1))):$E187),($E187*(2/(VALUE(LEFT(O$1,FIND("-",O$1,1)-1))+1)))+(O186*(1-(2/(VALUE(LEFT(O$1,FIND("-",O$1,1)-1))+1))))))</f>
        <v>0</v>
      </c>
      <c r="Q187">
        <f>IF(ROW($E187)&lt;=VALUE(LEFT(Q$1,FIND("-",Q$1,1)-1)),0,IF(ROW($E187)=VALUE(LEFT(Q$1,FIND("-",Q$1,1)-1))+1,AVERAGE(INDEX($E:$E,ROW($E187)-VALUE(LEFT(Q$1,FIND("-",Q$1,1)-1))):$E187),($E187*(2/(VALUE(LEFT(Q$1,FIND("-",Q$1,1)-1))+1)))+(Q186*(1-(2/(VALUE(LEFT(Q$1,FIND("-",Q$1,1)-1))+1))))))</f>
        <v>2.0857789545395335</v>
      </c>
      <c r="R187">
        <f>IF(ROW($E187)&lt;=VALUE(LEFT(R$1,FIND("-",R$1,1)-1)),0,IF(ROW($E187)=VALUE(LEFT(R$1,FIND("-",R$1,1)-1))+1,AVERAGE(INDEX($E:$E,ROW($E187)-VALUE(LEFT(R$1,FIND("-",R$1,1)-1))):$E187),($E187*(2/(VALUE(LEFT(R$1,FIND("-",R$1,1)-1))+1)))+(R186*(1-(2/(VALUE(LEFT(R$1,FIND("-",R$1,1)-1))+1))))))</f>
        <v>2.0889352767608891</v>
      </c>
      <c r="S187">
        <f t="shared" si="24"/>
        <v>-3.1563222213555342E-3</v>
      </c>
      <c r="T187">
        <f>IF(ROW($E187)&lt;=MAX(VALUE(LEFT(Q$1,FIND("-",Q$1,1)-1)),VALUE(LEFT(R$1,FIND("-",R$1,1)-1)))+VALUE(LEFT(T$1,FIND("-",T$1,1)-1))-1,0,IF(ROW($E187)=MAX(VALUE(LEFT(Q$1,FIND("-",Q$1,1)-1)),VALUE(LEFT(R$1,FIND("-",R$1,1)-1)))+VALUE(LEFT(T$1,FIND("-",T$1,1)-1)),AVERAGE(INDEX($S:$S,ROW(S187)-VALUE(LEFT(T$1,FIND("-",T$1,1)-1))+1):S187),($S187*(2/(VALUE(LEFT(T$1,FIND("-",T$1,1)-1))+1)))+(T186*(1-(2/(VALUE(LEFT(T$1,FIND("-",T$1,1)-1))+1))))))</f>
        <v>-1.4864950953413395E-2</v>
      </c>
      <c r="V187">
        <f t="shared" si="19"/>
        <v>-4.0000000000000036E-2</v>
      </c>
      <c r="W187">
        <f>IF(ROW($E187)&lt;=VALUE(LEFT(W$1,FIND("-",W$1,1)-1))+1,0,IF(ROW($E186)=VALUE(LEFT(W$1,FIND("-",W$1,1)-1))+1,100-100/(1+ABS((SUMIF(INDEX($V:$V,ROW($V187)-VALUE(LEFT(W$1,FIND("-",W$1,1)-1))+1):$V187,"&gt;0",INDEX($V:$V,ROW($V187)-VALUE(LEFT(W$1,FIND("-",W$1,1)-1))+1):$V187)/COUNTIF(INDEX($V:$V,ROW($V187)-VALUE(LEFT(W$1,FIND("-",W$1,1)-1))+1):$V187,"&gt;0"))/(SUMIF(INDEX($V:$V,ROW($V187)-VALUE(LEFT(W$1,FIND("-",W$1,1)-1))+1):$V187,"&lt;0",INDEX($V:$V,ROW($V187)-VALUE(LEFT(W$1,FIND("-",W$1,1)-1))+1):$V187)/COUNTIF(INDEX($V:$V,ROW($V187)-VALUE(LEFT(W$1,FIND("-",W$1,1)-1))+1):$V187,"&lt;0")))),100-100/(1+ABS((SUMIF(INDEX($V:$V,ROW($V187)-VALUE(LEFT(W$1,FIND("-",W$1,1)-1))+1):$V187,"&gt;0",INDEX($V:$V,ROW($V187)-VALUE(LEFT(W$1,FIND("-",W$1,1)-1))+1):$V187)/VALUE(LEFT(W$1,FIND("-",W$1,1)-1)))/(SUMIF(INDEX($V:$V,ROW($V187)-VALUE(LEFT(W$1,FIND("-",W$1,1)-1))+1):$V187,"&lt;0",INDEX($V:$V,ROW($V187)-VALUE(LEFT(W$1,FIND("-",W$1,1)-1))+1):$V187)/VALUE(LEFT(W$1,FIND("-",W$1,1)-1)))))))</f>
        <v>40.476190476190467</v>
      </c>
      <c r="Y187">
        <f>IF(ROW($E187)&lt;=VALUE(LEFT(Y$1,FIND("-",Y$1,1)-1)),0,MAX(INDEX(C:C,ROW(C187)-VALUE(LEFT(Y$1,FIND("-",Y$1,1)-1))+1):C187))</f>
        <v>2.2000000000000002</v>
      </c>
      <c r="Z187">
        <f>IF(ROW($E187)&lt;=VALUE(LEFT(Z$1,FIND("-",Z$1,1)-1)),0,MIN(INDEX(D:D,ROW(D187)-VALUE(LEFT(Z$1,FIND("-",Z$1,1)-1))+1):D187))</f>
        <v>2</v>
      </c>
      <c r="AA187">
        <f t="shared" si="27"/>
        <v>50</v>
      </c>
      <c r="AB187">
        <f>IF(ROW($AA187)&lt;=VALUE(LEFT(AA$1,FIND("-",AA$1,1)-1))+VALUE(LEFT(AB$1,FIND("-",AB$1,1)-1)-1),0,AVERAGE(INDEX($AA:$AA,ROW($AA187)-VALUE(LEFT(AB$1,FIND("-",AB$1,1)-1))+1):$AA187))</f>
        <v>63.333333333333336</v>
      </c>
      <c r="AC187">
        <f>IF(ROW($AA187)&lt;=VALUE(LEFT(AA$1,FIND("-",AA$1,1)-1))+VALUE(LEFT(AB$1,FIND("-",AB$1,1)-1)-1)+VALUE(LEFT(AC$1,FIND("-",AC$1,1)-1)-1),0,AVERAGE(INDEX($AB:$AB,ROW($AB187)-VALUE(LEFT(AC$1,FIND("-",AC$1,1)-1))+1):$AB187))</f>
        <v>63.333333333333314</v>
      </c>
      <c r="AE187">
        <f t="shared" si="25"/>
        <v>18940000</v>
      </c>
      <c r="AG187" t="str">
        <f t="shared" si="26"/>
        <v/>
      </c>
    </row>
    <row r="188" spans="1:33" x14ac:dyDescent="0.25">
      <c r="A188" s="6">
        <v>36788</v>
      </c>
      <c r="B188">
        <v>2.06</v>
      </c>
      <c r="C188">
        <v>2.09</v>
      </c>
      <c r="D188">
        <v>2.04</v>
      </c>
      <c r="E188">
        <v>2.0499999999999998</v>
      </c>
      <c r="F188">
        <v>1.181867</v>
      </c>
      <c r="G188">
        <v>29000</v>
      </c>
      <c r="I188" t="str">
        <f t="shared" si="20"/>
        <v/>
      </c>
      <c r="J188" t="str">
        <f t="shared" si="21"/>
        <v/>
      </c>
      <c r="K188" t="str">
        <f t="shared" si="22"/>
        <v/>
      </c>
      <c r="M188" s="11" t="str">
        <f t="shared" si="23"/>
        <v/>
      </c>
      <c r="O188">
        <f>IF(ROW($E188)&lt;=VALUE(LEFT(O$1,FIND("-",O$1,1)-1)),0,IF(ROW($E188)=VALUE(LEFT(O$1,FIND("-",O$1,1)-1))+1,AVERAGE(INDEX($E:$E,ROW($E188)-VALUE(LEFT(O$1,FIND("-",O$1,1)-1))):$E188),($E188*(2/(VALUE(LEFT(O$1,FIND("-",O$1,1)-1))+1)))+(O187*(1-(2/(VALUE(LEFT(O$1,FIND("-",O$1,1)-1))+1))))))</f>
        <v>0</v>
      </c>
      <c r="Q188">
        <f>IF(ROW($E188)&lt;=VALUE(LEFT(Q$1,FIND("-",Q$1,1)-1)),0,IF(ROW($E188)=VALUE(LEFT(Q$1,FIND("-",Q$1,1)-1))+1,AVERAGE(INDEX($E:$E,ROW($E188)-VALUE(LEFT(Q$1,FIND("-",Q$1,1)-1))):$E188),($E188*(2/(VALUE(LEFT(Q$1,FIND("-",Q$1,1)-1))+1)))+(Q187*(1-(2/(VALUE(LEFT(Q$1,FIND("-",Q$1,1)-1))+1))))))</f>
        <v>2.0802744999949896</v>
      </c>
      <c r="R188">
        <f>IF(ROW($E188)&lt;=VALUE(LEFT(R$1,FIND("-",R$1,1)-1)),0,IF(ROW($E188)=VALUE(LEFT(R$1,FIND("-",R$1,1)-1))+1,AVERAGE(INDEX($E:$E,ROW($E188)-VALUE(LEFT(R$1,FIND("-",R$1,1)-1))):$E188),($E188*(2/(VALUE(LEFT(R$1,FIND("-",R$1,1)-1))+1)))+(R187*(1-(2/(VALUE(LEFT(R$1,FIND("-",R$1,1)-1))+1))))))</f>
        <v>2.0860511821860084</v>
      </c>
      <c r="S188">
        <f t="shared" si="24"/>
        <v>-5.7766821910187893E-3</v>
      </c>
      <c r="T188">
        <f>IF(ROW($E188)&lt;=MAX(VALUE(LEFT(Q$1,FIND("-",Q$1,1)-1)),VALUE(LEFT(R$1,FIND("-",R$1,1)-1)))+VALUE(LEFT(T$1,FIND("-",T$1,1)-1))-1,0,IF(ROW($E188)=MAX(VALUE(LEFT(Q$1,FIND("-",Q$1,1)-1)),VALUE(LEFT(R$1,FIND("-",R$1,1)-1)))+VALUE(LEFT(T$1,FIND("-",T$1,1)-1)),AVERAGE(INDEX($S:$S,ROW(S188)-VALUE(LEFT(T$1,FIND("-",T$1,1)-1))+1):S188),($S188*(2/(VALUE(LEFT(T$1,FIND("-",T$1,1)-1))+1)))+(T187*(1-(2/(VALUE(LEFT(T$1,FIND("-",T$1,1)-1))+1))))))</f>
        <v>-1.3047297200934475E-2</v>
      </c>
      <c r="V188">
        <f t="shared" si="19"/>
        <v>-5.0000000000000266E-2</v>
      </c>
      <c r="W188">
        <f>IF(ROW($E188)&lt;=VALUE(LEFT(W$1,FIND("-",W$1,1)-1))+1,0,IF(ROW($E187)=VALUE(LEFT(W$1,FIND("-",W$1,1)-1))+1,100-100/(1+ABS((SUMIF(INDEX($V:$V,ROW($V188)-VALUE(LEFT(W$1,FIND("-",W$1,1)-1))+1):$V188,"&gt;0",INDEX($V:$V,ROW($V188)-VALUE(LEFT(W$1,FIND("-",W$1,1)-1))+1):$V188)/COUNTIF(INDEX($V:$V,ROW($V188)-VALUE(LEFT(W$1,FIND("-",W$1,1)-1))+1):$V188,"&gt;0"))/(SUMIF(INDEX($V:$V,ROW($V188)-VALUE(LEFT(W$1,FIND("-",W$1,1)-1))+1):$V188,"&lt;0",INDEX($V:$V,ROW($V188)-VALUE(LEFT(W$1,FIND("-",W$1,1)-1))+1):$V188)/COUNTIF(INDEX($V:$V,ROW($V188)-VALUE(LEFT(W$1,FIND("-",W$1,1)-1))+1):$V188,"&lt;0")))),100-100/(1+ABS((SUMIF(INDEX($V:$V,ROW($V188)-VALUE(LEFT(W$1,FIND("-",W$1,1)-1))+1):$V188,"&gt;0",INDEX($V:$V,ROW($V188)-VALUE(LEFT(W$1,FIND("-",W$1,1)-1))+1):$V188)/VALUE(LEFT(W$1,FIND("-",W$1,1)-1)))/(SUMIF(INDEX($V:$V,ROW($V188)-VALUE(LEFT(W$1,FIND("-",W$1,1)-1))+1):$V188,"&lt;0",INDEX($V:$V,ROW($V188)-VALUE(LEFT(W$1,FIND("-",W$1,1)-1))+1):$V188)/VALUE(LEFT(W$1,FIND("-",W$1,1)-1)))))))</f>
        <v>45.945945945945908</v>
      </c>
      <c r="Y188">
        <f>IF(ROW($E188)&lt;=VALUE(LEFT(Y$1,FIND("-",Y$1,1)-1)),0,MAX(INDEX(C:C,ROW(C188)-VALUE(LEFT(Y$1,FIND("-",Y$1,1)-1))+1):C188))</f>
        <v>2.2000000000000002</v>
      </c>
      <c r="Z188">
        <f>IF(ROW($E188)&lt;=VALUE(LEFT(Z$1,FIND("-",Z$1,1)-1)),0,MIN(INDEX(D:D,ROW(D188)-VALUE(LEFT(Z$1,FIND("-",Z$1,1)-1))+1):D188))</f>
        <v>2</v>
      </c>
      <c r="AA188">
        <f t="shared" si="27"/>
        <v>24.99999999999989</v>
      </c>
      <c r="AB188">
        <f>IF(ROW($AA188)&lt;=VALUE(LEFT(AA$1,FIND("-",AA$1,1)-1))+VALUE(LEFT(AB$1,FIND("-",AB$1,1)-1)-1),0,AVERAGE(INDEX($AA:$AA,ROW($AA188)-VALUE(LEFT(AB$1,FIND("-",AB$1,1)-1))+1):$AA188))</f>
        <v>48.333333333333293</v>
      </c>
      <c r="AC188">
        <f>IF(ROW($AA188)&lt;=VALUE(LEFT(AA$1,FIND("-",AA$1,1)-1))+VALUE(LEFT(AB$1,FIND("-",AB$1,1)-1)-1)+VALUE(LEFT(AC$1,FIND("-",AC$1,1)-1)-1),0,AVERAGE(INDEX($AB:$AB,ROW($AB188)-VALUE(LEFT(AC$1,FIND("-",AC$1,1)-1))+1):$AB188))</f>
        <v>59.999999999999972</v>
      </c>
      <c r="AE188">
        <f t="shared" si="25"/>
        <v>18911000</v>
      </c>
      <c r="AG188" t="str">
        <f t="shared" si="26"/>
        <v/>
      </c>
    </row>
    <row r="189" spans="1:33" x14ac:dyDescent="0.25">
      <c r="A189" s="6">
        <v>36789</v>
      </c>
      <c r="B189">
        <v>2.1</v>
      </c>
      <c r="C189">
        <v>2.13</v>
      </c>
      <c r="D189">
        <v>2.08</v>
      </c>
      <c r="E189">
        <v>2.13</v>
      </c>
      <c r="F189">
        <v>1.227989</v>
      </c>
      <c r="G189">
        <v>25000</v>
      </c>
      <c r="I189" t="str">
        <f t="shared" si="20"/>
        <v/>
      </c>
      <c r="J189" t="str">
        <f t="shared" si="21"/>
        <v/>
      </c>
      <c r="K189" t="str">
        <f t="shared" si="22"/>
        <v/>
      </c>
      <c r="M189" s="11" t="str">
        <f t="shared" si="23"/>
        <v/>
      </c>
      <c r="O189">
        <f>IF(ROW($E189)&lt;=VALUE(LEFT(O$1,FIND("-",O$1,1)-1)),0,IF(ROW($E189)=VALUE(LEFT(O$1,FIND("-",O$1,1)-1))+1,AVERAGE(INDEX($E:$E,ROW($E189)-VALUE(LEFT(O$1,FIND("-",O$1,1)-1))):$E189),($E189*(2/(VALUE(LEFT(O$1,FIND("-",O$1,1)-1))+1)))+(O188*(1-(2/(VALUE(LEFT(O$1,FIND("-",O$1,1)-1))+1))))))</f>
        <v>0</v>
      </c>
      <c r="Q189">
        <f>IF(ROW($E189)&lt;=VALUE(LEFT(Q$1,FIND("-",Q$1,1)-1)),0,IF(ROW($E189)=VALUE(LEFT(Q$1,FIND("-",Q$1,1)-1))+1,AVERAGE(INDEX($E:$E,ROW($E189)-VALUE(LEFT(Q$1,FIND("-",Q$1,1)-1))):$E189),($E189*(2/(VALUE(LEFT(Q$1,FIND("-",Q$1,1)-1))+1)))+(Q188*(1-(2/(VALUE(LEFT(Q$1,FIND("-",Q$1,1)-1))+1))))))</f>
        <v>2.0879245769188373</v>
      </c>
      <c r="R189">
        <f>IF(ROW($E189)&lt;=VALUE(LEFT(R$1,FIND("-",R$1,1)-1)),0,IF(ROW($E189)=VALUE(LEFT(R$1,FIND("-",R$1,1)-1))+1,AVERAGE(INDEX($E:$E,ROW($E189)-VALUE(LEFT(R$1,FIND("-",R$1,1)-1))):$E189),($E189*(2/(VALUE(LEFT(R$1,FIND("-",R$1,1)-1))+1)))+(R188*(1-(2/(VALUE(LEFT(R$1,FIND("-",R$1,1)-1))+1))))))</f>
        <v>2.0893066501722299</v>
      </c>
      <c r="S189">
        <f t="shared" si="24"/>
        <v>-1.3820732533926794E-3</v>
      </c>
      <c r="T189">
        <f>IF(ROW($E189)&lt;=MAX(VALUE(LEFT(Q$1,FIND("-",Q$1,1)-1)),VALUE(LEFT(R$1,FIND("-",R$1,1)-1)))+VALUE(LEFT(T$1,FIND("-",T$1,1)-1))-1,0,IF(ROW($E189)=MAX(VALUE(LEFT(Q$1,FIND("-",Q$1,1)-1)),VALUE(LEFT(R$1,FIND("-",R$1,1)-1)))+VALUE(LEFT(T$1,FIND("-",T$1,1)-1)),AVERAGE(INDEX($S:$S,ROW(S189)-VALUE(LEFT(T$1,FIND("-",T$1,1)-1))+1):S189),($S189*(2/(VALUE(LEFT(T$1,FIND("-",T$1,1)-1))+1)))+(T188*(1-(2/(VALUE(LEFT(T$1,FIND("-",T$1,1)-1))+1))))))</f>
        <v>-1.0714252411426118E-2</v>
      </c>
      <c r="V189">
        <f t="shared" si="19"/>
        <v>8.0000000000000071E-2</v>
      </c>
      <c r="W189">
        <f>IF(ROW($E189)&lt;=VALUE(LEFT(W$1,FIND("-",W$1,1)-1))+1,0,IF(ROW($E188)=VALUE(LEFT(W$1,FIND("-",W$1,1)-1))+1,100-100/(1+ABS((SUMIF(INDEX($V:$V,ROW($V189)-VALUE(LEFT(W$1,FIND("-",W$1,1)-1))+1):$V189,"&gt;0",INDEX($V:$V,ROW($V189)-VALUE(LEFT(W$1,FIND("-",W$1,1)-1))+1):$V189)/COUNTIF(INDEX($V:$V,ROW($V189)-VALUE(LEFT(W$1,FIND("-",W$1,1)-1))+1):$V189,"&gt;0"))/(SUMIF(INDEX($V:$V,ROW($V189)-VALUE(LEFT(W$1,FIND("-",W$1,1)-1))+1):$V189,"&lt;0",INDEX($V:$V,ROW($V189)-VALUE(LEFT(W$1,FIND("-",W$1,1)-1))+1):$V189)/COUNTIF(INDEX($V:$V,ROW($V189)-VALUE(LEFT(W$1,FIND("-",W$1,1)-1))+1):$V189,"&lt;0")))),100-100/(1+ABS((SUMIF(INDEX($V:$V,ROW($V189)-VALUE(LEFT(W$1,FIND("-",W$1,1)-1))+1):$V189,"&gt;0",INDEX($V:$V,ROW($V189)-VALUE(LEFT(W$1,FIND("-",W$1,1)-1))+1):$V189)/VALUE(LEFT(W$1,FIND("-",W$1,1)-1)))/(SUMIF(INDEX($V:$V,ROW($V189)-VALUE(LEFT(W$1,FIND("-",W$1,1)-1))+1):$V189,"&lt;0",INDEX($V:$V,ROW($V189)-VALUE(LEFT(W$1,FIND("-",W$1,1)-1))+1):$V189)/VALUE(LEFT(W$1,FIND("-",W$1,1)-1)))))))</f>
        <v>55.555555555555529</v>
      </c>
      <c r="Y189">
        <f>IF(ROW($E189)&lt;=VALUE(LEFT(Y$1,FIND("-",Y$1,1)-1)),0,MAX(INDEX(C:C,ROW(C189)-VALUE(LEFT(Y$1,FIND("-",Y$1,1)-1))+1):C189))</f>
        <v>2.2000000000000002</v>
      </c>
      <c r="Z189">
        <f>IF(ROW($E189)&lt;=VALUE(LEFT(Z$1,FIND("-",Z$1,1)-1)),0,MIN(INDEX(D:D,ROW(D189)-VALUE(LEFT(Z$1,FIND("-",Z$1,1)-1))+1):D189))</f>
        <v>2</v>
      </c>
      <c r="AA189">
        <f t="shared" si="27"/>
        <v>64.999999999999886</v>
      </c>
      <c r="AB189">
        <f>IF(ROW($AA189)&lt;=VALUE(LEFT(AA$1,FIND("-",AA$1,1)-1))+VALUE(LEFT(AB$1,FIND("-",AB$1,1)-1)-1),0,AVERAGE(INDEX($AA:$AA,ROW($AA189)-VALUE(LEFT(AB$1,FIND("-",AB$1,1)-1))+1):$AA189))</f>
        <v>46.666666666666593</v>
      </c>
      <c r="AC189">
        <f>IF(ROW($AA189)&lt;=VALUE(LEFT(AA$1,FIND("-",AA$1,1)-1))+VALUE(LEFT(AB$1,FIND("-",AB$1,1)-1)-1)+VALUE(LEFT(AC$1,FIND("-",AC$1,1)-1)-1),0,AVERAGE(INDEX($AB:$AB,ROW($AB189)-VALUE(LEFT(AC$1,FIND("-",AC$1,1)-1))+1):$AB189))</f>
        <v>52.777777777777743</v>
      </c>
      <c r="AE189">
        <f t="shared" si="25"/>
        <v>18936000</v>
      </c>
      <c r="AG189" t="str">
        <f t="shared" si="26"/>
        <v/>
      </c>
    </row>
    <row r="190" spans="1:33" x14ac:dyDescent="0.25">
      <c r="A190" s="6">
        <v>36790</v>
      </c>
      <c r="B190">
        <v>2.1</v>
      </c>
      <c r="C190">
        <v>2.17</v>
      </c>
      <c r="D190">
        <v>2.1</v>
      </c>
      <c r="E190">
        <v>2.17</v>
      </c>
      <c r="F190">
        <v>1.25105</v>
      </c>
      <c r="G190">
        <v>75000</v>
      </c>
      <c r="I190" t="str">
        <f t="shared" si="20"/>
        <v/>
      </c>
      <c r="J190" t="str">
        <f t="shared" si="21"/>
        <v/>
      </c>
      <c r="K190" t="str">
        <f t="shared" si="22"/>
        <v/>
      </c>
      <c r="M190" s="11" t="str">
        <f t="shared" si="23"/>
        <v/>
      </c>
      <c r="O190">
        <f>IF(ROW($E190)&lt;=VALUE(LEFT(O$1,FIND("-",O$1,1)-1)),0,IF(ROW($E190)=VALUE(LEFT(O$1,FIND("-",O$1,1)-1))+1,AVERAGE(INDEX($E:$E,ROW($E190)-VALUE(LEFT(O$1,FIND("-",O$1,1)-1))):$E190),($E190*(2/(VALUE(LEFT(O$1,FIND("-",O$1,1)-1))+1)))+(O189*(1-(2/(VALUE(LEFT(O$1,FIND("-",O$1,1)-1))+1))))))</f>
        <v>0</v>
      </c>
      <c r="Q190">
        <f>IF(ROW($E190)&lt;=VALUE(LEFT(Q$1,FIND("-",Q$1,1)-1)),0,IF(ROW($E190)=VALUE(LEFT(Q$1,FIND("-",Q$1,1)-1))+1,AVERAGE(INDEX($E:$E,ROW($E190)-VALUE(LEFT(Q$1,FIND("-",Q$1,1)-1))):$E190),($E190*(2/(VALUE(LEFT(Q$1,FIND("-",Q$1,1)-1))+1)))+(Q189*(1-(2/(VALUE(LEFT(Q$1,FIND("-",Q$1,1)-1))+1))))))</f>
        <v>2.10055156508517</v>
      </c>
      <c r="R190">
        <f>IF(ROW($E190)&lt;=VALUE(LEFT(R$1,FIND("-",R$1,1)-1)),0,IF(ROW($E190)=VALUE(LEFT(R$1,FIND("-",R$1,1)-1))+1,AVERAGE(INDEX($E:$E,ROW($E190)-VALUE(LEFT(R$1,FIND("-",R$1,1)-1))):$E190),($E190*(2/(VALUE(LEFT(R$1,FIND("-",R$1,1)-1))+1)))+(R189*(1-(2/(VALUE(LEFT(R$1,FIND("-",R$1,1)-1))+1))))))</f>
        <v>2.0952839353446575</v>
      </c>
      <c r="S190">
        <f t="shared" si="24"/>
        <v>5.2676297405125361E-3</v>
      </c>
      <c r="T190">
        <f>IF(ROW($E190)&lt;=MAX(VALUE(LEFT(Q$1,FIND("-",Q$1,1)-1)),VALUE(LEFT(R$1,FIND("-",R$1,1)-1)))+VALUE(LEFT(T$1,FIND("-",T$1,1)-1))-1,0,IF(ROW($E190)=MAX(VALUE(LEFT(Q$1,FIND("-",Q$1,1)-1)),VALUE(LEFT(R$1,FIND("-",R$1,1)-1)))+VALUE(LEFT(T$1,FIND("-",T$1,1)-1)),AVERAGE(INDEX($S:$S,ROW(S190)-VALUE(LEFT(T$1,FIND("-",T$1,1)-1))+1):S190),($S190*(2/(VALUE(LEFT(T$1,FIND("-",T$1,1)-1))+1)))+(T189*(1-(2/(VALUE(LEFT(T$1,FIND("-",T$1,1)-1))+1))))))</f>
        <v>-7.5178759810383862E-3</v>
      </c>
      <c r="V190">
        <f t="shared" si="19"/>
        <v>4.0000000000000036E-2</v>
      </c>
      <c r="W190">
        <f>IF(ROW($E190)&lt;=VALUE(LEFT(W$1,FIND("-",W$1,1)-1))+1,0,IF(ROW($E189)=VALUE(LEFT(W$1,FIND("-",W$1,1)-1))+1,100-100/(1+ABS((SUMIF(INDEX($V:$V,ROW($V190)-VALUE(LEFT(W$1,FIND("-",W$1,1)-1))+1):$V190,"&gt;0",INDEX($V:$V,ROW($V190)-VALUE(LEFT(W$1,FIND("-",W$1,1)-1))+1):$V190)/COUNTIF(INDEX($V:$V,ROW($V190)-VALUE(LEFT(W$1,FIND("-",W$1,1)-1))+1):$V190,"&gt;0"))/(SUMIF(INDEX($V:$V,ROW($V190)-VALUE(LEFT(W$1,FIND("-",W$1,1)-1))+1):$V190,"&lt;0",INDEX($V:$V,ROW($V190)-VALUE(LEFT(W$1,FIND("-",W$1,1)-1))+1):$V190)/COUNTIF(INDEX($V:$V,ROW($V190)-VALUE(LEFT(W$1,FIND("-",W$1,1)-1))+1):$V190,"&lt;0")))),100-100/(1+ABS((SUMIF(INDEX($V:$V,ROW($V190)-VALUE(LEFT(W$1,FIND("-",W$1,1)-1))+1):$V190,"&gt;0",INDEX($V:$V,ROW($V190)-VALUE(LEFT(W$1,FIND("-",W$1,1)-1))+1):$V190)/VALUE(LEFT(W$1,FIND("-",W$1,1)-1)))/(SUMIF(INDEX($V:$V,ROW($V190)-VALUE(LEFT(W$1,FIND("-",W$1,1)-1))+1):$V190,"&lt;0",INDEX($V:$V,ROW($V190)-VALUE(LEFT(W$1,FIND("-",W$1,1)-1))+1):$V190)/VALUE(LEFT(W$1,FIND("-",W$1,1)-1)))))))</f>
        <v>65.909090909090921</v>
      </c>
      <c r="Y190">
        <f>IF(ROW($E190)&lt;=VALUE(LEFT(Y$1,FIND("-",Y$1,1)-1)),0,MAX(INDEX(C:C,ROW(C190)-VALUE(LEFT(Y$1,FIND("-",Y$1,1)-1))+1):C190))</f>
        <v>2.2000000000000002</v>
      </c>
      <c r="Z190">
        <f>IF(ROW($E190)&lt;=VALUE(LEFT(Z$1,FIND("-",Z$1,1)-1)),0,MIN(INDEX(D:D,ROW(D190)-VALUE(LEFT(Z$1,FIND("-",Z$1,1)-1))+1):D190))</f>
        <v>2</v>
      </c>
      <c r="AA190">
        <f t="shared" si="27"/>
        <v>84.999999999999886</v>
      </c>
      <c r="AB190">
        <f>IF(ROW($AA190)&lt;=VALUE(LEFT(AA$1,FIND("-",AA$1,1)-1))+VALUE(LEFT(AB$1,FIND("-",AB$1,1)-1)-1),0,AVERAGE(INDEX($AA:$AA,ROW($AA190)-VALUE(LEFT(AB$1,FIND("-",AB$1,1)-1))+1):$AA190))</f>
        <v>58.333333333333222</v>
      </c>
      <c r="AC190">
        <f>IF(ROW($AA190)&lt;=VALUE(LEFT(AA$1,FIND("-",AA$1,1)-1))+VALUE(LEFT(AB$1,FIND("-",AB$1,1)-1)-1)+VALUE(LEFT(AC$1,FIND("-",AC$1,1)-1)-1),0,AVERAGE(INDEX($AB:$AB,ROW($AB190)-VALUE(LEFT(AC$1,FIND("-",AC$1,1)-1))+1):$AB190))</f>
        <v>51.111111111111036</v>
      </c>
      <c r="AE190">
        <f t="shared" si="25"/>
        <v>19011000</v>
      </c>
      <c r="AG190" t="str">
        <f t="shared" si="26"/>
        <v/>
      </c>
    </row>
    <row r="191" spans="1:33" x14ac:dyDescent="0.25">
      <c r="A191" s="6">
        <v>36791</v>
      </c>
      <c r="B191">
        <v>2.17</v>
      </c>
      <c r="C191">
        <v>2.2000000000000002</v>
      </c>
      <c r="D191">
        <v>2.13</v>
      </c>
      <c r="E191">
        <v>2.19</v>
      </c>
      <c r="F191">
        <v>1.262581</v>
      </c>
      <c r="G191">
        <v>287000</v>
      </c>
      <c r="I191" t="str">
        <f t="shared" si="20"/>
        <v/>
      </c>
      <c r="J191" t="str">
        <f t="shared" si="21"/>
        <v>Overbought</v>
      </c>
      <c r="K191" t="str">
        <f t="shared" si="22"/>
        <v/>
      </c>
      <c r="M191" s="11" t="str">
        <f t="shared" si="23"/>
        <v/>
      </c>
      <c r="O191">
        <f>IF(ROW($E191)&lt;=VALUE(LEFT(O$1,FIND("-",O$1,1)-1)),0,IF(ROW($E191)=VALUE(LEFT(O$1,FIND("-",O$1,1)-1))+1,AVERAGE(INDEX($E:$E,ROW($E191)-VALUE(LEFT(O$1,FIND("-",O$1,1)-1))):$E191),($E191*(2/(VALUE(LEFT(O$1,FIND("-",O$1,1)-1))+1)))+(O190*(1-(2/(VALUE(LEFT(O$1,FIND("-",O$1,1)-1))+1))))))</f>
        <v>0</v>
      </c>
      <c r="Q191">
        <f>IF(ROW($E191)&lt;=VALUE(LEFT(Q$1,FIND("-",Q$1,1)-1)),0,IF(ROW($E191)=VALUE(LEFT(Q$1,FIND("-",Q$1,1)-1))+1,AVERAGE(INDEX($E:$E,ROW($E191)-VALUE(LEFT(Q$1,FIND("-",Q$1,1)-1))):$E191),($E191*(2/(VALUE(LEFT(Q$1,FIND("-",Q$1,1)-1))+1)))+(Q190*(1-(2/(VALUE(LEFT(Q$1,FIND("-",Q$1,1)-1))+1))))))</f>
        <v>2.1143128627643746</v>
      </c>
      <c r="R191">
        <f>IF(ROW($E191)&lt;=VALUE(LEFT(R$1,FIND("-",R$1,1)-1)),0,IF(ROW($E191)=VALUE(LEFT(R$1,FIND("-",R$1,1)-1))+1,AVERAGE(INDEX($E:$E,ROW($E191)-VALUE(LEFT(R$1,FIND("-",R$1,1)-1))):$E191),($E191*(2/(VALUE(LEFT(R$1,FIND("-",R$1,1)-1))+1)))+(R190*(1-(2/(VALUE(LEFT(R$1,FIND("-",R$1,1)-1))+1))))))</f>
        <v>2.1022999401339422</v>
      </c>
      <c r="S191">
        <f t="shared" si="24"/>
        <v>1.201292263043241E-2</v>
      </c>
      <c r="T191">
        <f>IF(ROW($E191)&lt;=MAX(VALUE(LEFT(Q$1,FIND("-",Q$1,1)-1)),VALUE(LEFT(R$1,FIND("-",R$1,1)-1)))+VALUE(LEFT(T$1,FIND("-",T$1,1)-1))-1,0,IF(ROW($E191)=MAX(VALUE(LEFT(Q$1,FIND("-",Q$1,1)-1)),VALUE(LEFT(R$1,FIND("-",R$1,1)-1)))+VALUE(LEFT(T$1,FIND("-",T$1,1)-1)),AVERAGE(INDEX($S:$S,ROW(S191)-VALUE(LEFT(T$1,FIND("-",T$1,1)-1))+1):S191),($S191*(2/(VALUE(LEFT(T$1,FIND("-",T$1,1)-1))+1)))+(T190*(1-(2/(VALUE(LEFT(T$1,FIND("-",T$1,1)-1))+1))))))</f>
        <v>-3.6117162587442271E-3</v>
      </c>
      <c r="V191">
        <f t="shared" si="19"/>
        <v>2.0000000000000018E-2</v>
      </c>
      <c r="W191">
        <f>IF(ROW($E191)&lt;=VALUE(LEFT(W$1,FIND("-",W$1,1)-1))+1,0,IF(ROW($E190)=VALUE(LEFT(W$1,FIND("-",W$1,1)-1))+1,100-100/(1+ABS((SUMIF(INDEX($V:$V,ROW($V191)-VALUE(LEFT(W$1,FIND("-",W$1,1)-1))+1):$V191,"&gt;0",INDEX($V:$V,ROW($V191)-VALUE(LEFT(W$1,FIND("-",W$1,1)-1))+1):$V191)/COUNTIF(INDEX($V:$V,ROW($V191)-VALUE(LEFT(W$1,FIND("-",W$1,1)-1))+1):$V191,"&gt;0"))/(SUMIF(INDEX($V:$V,ROW($V191)-VALUE(LEFT(W$1,FIND("-",W$1,1)-1))+1):$V191,"&lt;0",INDEX($V:$V,ROW($V191)-VALUE(LEFT(W$1,FIND("-",W$1,1)-1))+1):$V191)/COUNTIF(INDEX($V:$V,ROW($V191)-VALUE(LEFT(W$1,FIND("-",W$1,1)-1))+1):$V191,"&lt;0")))),100-100/(1+ABS((SUMIF(INDEX($V:$V,ROW($V191)-VALUE(LEFT(W$1,FIND("-",W$1,1)-1))+1):$V191,"&gt;0",INDEX($V:$V,ROW($V191)-VALUE(LEFT(W$1,FIND("-",W$1,1)-1))+1):$V191)/VALUE(LEFT(W$1,FIND("-",W$1,1)-1)))/(SUMIF(INDEX($V:$V,ROW($V191)-VALUE(LEFT(W$1,FIND("-",W$1,1)-1))+1):$V191,"&lt;0",INDEX($V:$V,ROW($V191)-VALUE(LEFT(W$1,FIND("-",W$1,1)-1))+1):$V191)/VALUE(LEFT(W$1,FIND("-",W$1,1)-1)))))))</f>
        <v>72.093023255813932</v>
      </c>
      <c r="Y191">
        <f>IF(ROW($E191)&lt;=VALUE(LEFT(Y$1,FIND("-",Y$1,1)-1)),0,MAX(INDEX(C:C,ROW(C191)-VALUE(LEFT(Y$1,FIND("-",Y$1,1)-1))+1):C191))</f>
        <v>2.2000000000000002</v>
      </c>
      <c r="Z191">
        <f>IF(ROW($E191)&lt;=VALUE(LEFT(Z$1,FIND("-",Z$1,1)-1)),0,MIN(INDEX(D:D,ROW(D191)-VALUE(LEFT(Z$1,FIND("-",Z$1,1)-1))+1):D191))</f>
        <v>2</v>
      </c>
      <c r="AA191">
        <f t="shared" si="27"/>
        <v>94.999999999999886</v>
      </c>
      <c r="AB191">
        <f>IF(ROW($AA191)&lt;=VALUE(LEFT(AA$1,FIND("-",AA$1,1)-1))+VALUE(LEFT(AB$1,FIND("-",AB$1,1)-1)-1),0,AVERAGE(INDEX($AA:$AA,ROW($AA191)-VALUE(LEFT(AB$1,FIND("-",AB$1,1)-1))+1):$AA191))</f>
        <v>81.666666666666558</v>
      </c>
      <c r="AC191">
        <f>IF(ROW($AA191)&lt;=VALUE(LEFT(AA$1,FIND("-",AA$1,1)-1))+VALUE(LEFT(AB$1,FIND("-",AB$1,1)-1)-1)+VALUE(LEFT(AC$1,FIND("-",AC$1,1)-1)-1),0,AVERAGE(INDEX($AB:$AB,ROW($AB191)-VALUE(LEFT(AC$1,FIND("-",AC$1,1)-1))+1):$AB191))</f>
        <v>62.222222222222122</v>
      </c>
      <c r="AE191">
        <f t="shared" si="25"/>
        <v>19298000</v>
      </c>
      <c r="AG191" t="str">
        <f t="shared" si="26"/>
        <v/>
      </c>
    </row>
    <row r="192" spans="1:33" x14ac:dyDescent="0.25">
      <c r="A192" s="6">
        <v>36794</v>
      </c>
      <c r="B192">
        <v>2.17</v>
      </c>
      <c r="C192">
        <v>2.25</v>
      </c>
      <c r="D192">
        <v>2.0499999999999998</v>
      </c>
      <c r="E192">
        <v>2.19</v>
      </c>
      <c r="F192">
        <v>1.262581</v>
      </c>
      <c r="G192">
        <v>241000</v>
      </c>
      <c r="I192" t="str">
        <f t="shared" si="20"/>
        <v/>
      </c>
      <c r="J192" t="str">
        <f t="shared" si="21"/>
        <v/>
      </c>
      <c r="K192" t="str">
        <f t="shared" si="22"/>
        <v/>
      </c>
      <c r="M192" s="11" t="str">
        <f t="shared" si="23"/>
        <v/>
      </c>
      <c r="O192">
        <f>IF(ROW($E192)&lt;=VALUE(LEFT(O$1,FIND("-",O$1,1)-1)),0,IF(ROW($E192)=VALUE(LEFT(O$1,FIND("-",O$1,1)-1))+1,AVERAGE(INDEX($E:$E,ROW($E192)-VALUE(LEFT(O$1,FIND("-",O$1,1)-1))):$E192),($E192*(2/(VALUE(LEFT(O$1,FIND("-",O$1,1)-1))+1)))+(O191*(1-(2/(VALUE(LEFT(O$1,FIND("-",O$1,1)-1))+1))))))</f>
        <v>0</v>
      </c>
      <c r="Q192">
        <f>IF(ROW($E192)&lt;=VALUE(LEFT(Q$1,FIND("-",Q$1,1)-1)),0,IF(ROW($E192)=VALUE(LEFT(Q$1,FIND("-",Q$1,1)-1))+1,AVERAGE(INDEX($E:$E,ROW($E192)-VALUE(LEFT(Q$1,FIND("-",Q$1,1)-1))):$E192),($E192*(2/(VALUE(LEFT(Q$1,FIND("-",Q$1,1)-1))+1)))+(Q191*(1-(2/(VALUE(LEFT(Q$1,FIND("-",Q$1,1)-1))+1))))))</f>
        <v>2.1259570377237016</v>
      </c>
      <c r="R192">
        <f>IF(ROW($E192)&lt;=VALUE(LEFT(R$1,FIND("-",R$1,1)-1)),0,IF(ROW($E192)=VALUE(LEFT(R$1,FIND("-",R$1,1)-1))+1,AVERAGE(INDEX($E:$E,ROW($E192)-VALUE(LEFT(R$1,FIND("-",R$1,1)-1))):$E192),($E192*(2/(VALUE(LEFT(R$1,FIND("-",R$1,1)-1))+1)))+(R191*(1-(2/(VALUE(LEFT(R$1,FIND("-",R$1,1)-1))+1))))))</f>
        <v>2.1087962408647614</v>
      </c>
      <c r="S192">
        <f t="shared" si="24"/>
        <v>1.716079685894023E-2</v>
      </c>
      <c r="T192">
        <f>IF(ROW($E192)&lt;=MAX(VALUE(LEFT(Q$1,FIND("-",Q$1,1)-1)),VALUE(LEFT(R$1,FIND("-",R$1,1)-1)))+VALUE(LEFT(T$1,FIND("-",T$1,1)-1))-1,0,IF(ROW($E192)=MAX(VALUE(LEFT(Q$1,FIND("-",Q$1,1)-1)),VALUE(LEFT(R$1,FIND("-",R$1,1)-1)))+VALUE(LEFT(T$1,FIND("-",T$1,1)-1)),AVERAGE(INDEX($S:$S,ROW(S192)-VALUE(LEFT(T$1,FIND("-",T$1,1)-1))+1):S192),($S192*(2/(VALUE(LEFT(T$1,FIND("-",T$1,1)-1))+1)))+(T191*(1-(2/(VALUE(LEFT(T$1,FIND("-",T$1,1)-1))+1))))))</f>
        <v>5.4278636479266435E-4</v>
      </c>
      <c r="V192">
        <f t="shared" si="19"/>
        <v>0</v>
      </c>
      <c r="W192">
        <f>IF(ROW($E192)&lt;=VALUE(LEFT(W$1,FIND("-",W$1,1)-1))+1,0,IF(ROW($E191)=VALUE(LEFT(W$1,FIND("-",W$1,1)-1))+1,100-100/(1+ABS((SUMIF(INDEX($V:$V,ROW($V192)-VALUE(LEFT(W$1,FIND("-",W$1,1)-1))+1):$V192,"&gt;0",INDEX($V:$V,ROW($V192)-VALUE(LEFT(W$1,FIND("-",W$1,1)-1))+1):$V192)/COUNTIF(INDEX($V:$V,ROW($V192)-VALUE(LEFT(W$1,FIND("-",W$1,1)-1))+1):$V192,"&gt;0"))/(SUMIF(INDEX($V:$V,ROW($V192)-VALUE(LEFT(W$1,FIND("-",W$1,1)-1))+1):$V192,"&lt;0",INDEX($V:$V,ROW($V192)-VALUE(LEFT(W$1,FIND("-",W$1,1)-1))+1):$V192)/COUNTIF(INDEX($V:$V,ROW($V192)-VALUE(LEFT(W$1,FIND("-",W$1,1)-1))+1):$V192,"&lt;0")))),100-100/(1+ABS((SUMIF(INDEX($V:$V,ROW($V192)-VALUE(LEFT(W$1,FIND("-",W$1,1)-1))+1):$V192,"&gt;0",INDEX($V:$V,ROW($V192)-VALUE(LEFT(W$1,FIND("-",W$1,1)-1))+1):$V192)/VALUE(LEFT(W$1,FIND("-",W$1,1)-1)))/(SUMIF(INDEX($V:$V,ROW($V192)-VALUE(LEFT(W$1,FIND("-",W$1,1)-1))+1):$V192,"&lt;0",INDEX($V:$V,ROW($V192)-VALUE(LEFT(W$1,FIND("-",W$1,1)-1))+1):$V192)/VALUE(LEFT(W$1,FIND("-",W$1,1)-1)))))))</f>
        <v>70</v>
      </c>
      <c r="Y192">
        <f>IF(ROW($E192)&lt;=VALUE(LEFT(Y$1,FIND("-",Y$1,1)-1)),0,MAX(INDEX(C:C,ROW(C192)-VALUE(LEFT(Y$1,FIND("-",Y$1,1)-1))+1):C192))</f>
        <v>2.25</v>
      </c>
      <c r="Z192">
        <f>IF(ROW($E192)&lt;=VALUE(LEFT(Z$1,FIND("-",Z$1,1)-1)),0,MIN(INDEX(D:D,ROW(D192)-VALUE(LEFT(Z$1,FIND("-",Z$1,1)-1))+1):D192))</f>
        <v>2</v>
      </c>
      <c r="AA192">
        <f t="shared" si="27"/>
        <v>75.999999999999972</v>
      </c>
      <c r="AB192">
        <f>IF(ROW($AA192)&lt;=VALUE(LEFT(AA$1,FIND("-",AA$1,1)-1))+VALUE(LEFT(AB$1,FIND("-",AB$1,1)-1)-1),0,AVERAGE(INDEX($AA:$AA,ROW($AA192)-VALUE(LEFT(AB$1,FIND("-",AB$1,1)-1))+1):$AA192))</f>
        <v>85.333333333333243</v>
      </c>
      <c r="AC192">
        <f>IF(ROW($AA192)&lt;=VALUE(LEFT(AA$1,FIND("-",AA$1,1)-1))+VALUE(LEFT(AB$1,FIND("-",AB$1,1)-1)-1)+VALUE(LEFT(AC$1,FIND("-",AC$1,1)-1)-1),0,AVERAGE(INDEX($AB:$AB,ROW($AB192)-VALUE(LEFT(AC$1,FIND("-",AC$1,1)-1))+1):$AB192))</f>
        <v>75.111111111111015</v>
      </c>
      <c r="AE192">
        <f t="shared" si="25"/>
        <v>19298000</v>
      </c>
      <c r="AG192" t="str">
        <f t="shared" si="26"/>
        <v/>
      </c>
    </row>
    <row r="193" spans="1:33" x14ac:dyDescent="0.25">
      <c r="A193" s="6">
        <v>36795</v>
      </c>
      <c r="B193">
        <v>2.1</v>
      </c>
      <c r="C193">
        <v>2.19</v>
      </c>
      <c r="D193">
        <v>2.08</v>
      </c>
      <c r="E193">
        <v>2.19</v>
      </c>
      <c r="F193">
        <v>1.262581</v>
      </c>
      <c r="G193">
        <v>94000</v>
      </c>
      <c r="I193" t="str">
        <f t="shared" si="20"/>
        <v/>
      </c>
      <c r="J193" t="str">
        <f t="shared" si="21"/>
        <v>Overbought</v>
      </c>
      <c r="K193" t="str">
        <f t="shared" si="22"/>
        <v>Overbought Above %D</v>
      </c>
      <c r="M193" s="11" t="str">
        <f t="shared" si="23"/>
        <v/>
      </c>
      <c r="O193">
        <f>IF(ROW($E193)&lt;=VALUE(LEFT(O$1,FIND("-",O$1,1)-1)),0,IF(ROW($E193)=VALUE(LEFT(O$1,FIND("-",O$1,1)-1))+1,AVERAGE(INDEX($E:$E,ROW($E193)-VALUE(LEFT(O$1,FIND("-",O$1,1)-1))):$E193),($E193*(2/(VALUE(LEFT(O$1,FIND("-",O$1,1)-1))+1)))+(O192*(1-(2/(VALUE(LEFT(O$1,FIND("-",O$1,1)-1))+1))))))</f>
        <v>0</v>
      </c>
      <c r="Q193">
        <f>IF(ROW($E193)&lt;=VALUE(LEFT(Q$1,FIND("-",Q$1,1)-1)),0,IF(ROW($E193)=VALUE(LEFT(Q$1,FIND("-",Q$1,1)-1))+1,AVERAGE(INDEX($E:$E,ROW($E193)-VALUE(LEFT(Q$1,FIND("-",Q$1,1)-1))):$E193),($E193*(2/(VALUE(LEFT(Q$1,FIND("-",Q$1,1)-1))+1)))+(Q192*(1-(2/(VALUE(LEFT(Q$1,FIND("-",Q$1,1)-1))+1))))))</f>
        <v>2.1358098011508244</v>
      </c>
      <c r="R193">
        <f>IF(ROW($E193)&lt;=VALUE(LEFT(R$1,FIND("-",R$1,1)-1)),0,IF(ROW($E193)=VALUE(LEFT(R$1,FIND("-",R$1,1)-1))+1,AVERAGE(INDEX($E:$E,ROW($E193)-VALUE(LEFT(R$1,FIND("-",R$1,1)-1))):$E193),($E193*(2/(VALUE(LEFT(R$1,FIND("-",R$1,1)-1))+1)))+(R192*(1-(2/(VALUE(LEFT(R$1,FIND("-",R$1,1)-1))+1))))))</f>
        <v>2.1148113341340382</v>
      </c>
      <c r="S193">
        <f t="shared" si="24"/>
        <v>2.0998467016786204E-2</v>
      </c>
      <c r="T193">
        <f>IF(ROW($E193)&lt;=MAX(VALUE(LEFT(Q$1,FIND("-",Q$1,1)-1)),VALUE(LEFT(R$1,FIND("-",R$1,1)-1)))+VALUE(LEFT(T$1,FIND("-",T$1,1)-1))-1,0,IF(ROW($E193)=MAX(VALUE(LEFT(Q$1,FIND("-",Q$1,1)-1)),VALUE(LEFT(R$1,FIND("-",R$1,1)-1)))+VALUE(LEFT(T$1,FIND("-",T$1,1)-1)),AVERAGE(INDEX($S:$S,ROW(S193)-VALUE(LEFT(T$1,FIND("-",T$1,1)-1))+1):S193),($S193*(2/(VALUE(LEFT(T$1,FIND("-",T$1,1)-1))+1)))+(T192*(1-(2/(VALUE(LEFT(T$1,FIND("-",T$1,1)-1))+1))))))</f>
        <v>4.6339224951913727E-3</v>
      </c>
      <c r="V193">
        <f t="shared" si="19"/>
        <v>0</v>
      </c>
      <c r="W193">
        <f>IF(ROW($E193)&lt;=VALUE(LEFT(W$1,FIND("-",W$1,1)-1))+1,0,IF(ROW($E192)=VALUE(LEFT(W$1,FIND("-",W$1,1)-1))+1,100-100/(1+ABS((SUMIF(INDEX($V:$V,ROW($V193)-VALUE(LEFT(W$1,FIND("-",W$1,1)-1))+1):$V193,"&gt;0",INDEX($V:$V,ROW($V193)-VALUE(LEFT(W$1,FIND("-",W$1,1)-1))+1):$V193)/COUNTIF(INDEX($V:$V,ROW($V193)-VALUE(LEFT(W$1,FIND("-",W$1,1)-1))+1):$V193,"&gt;0"))/(SUMIF(INDEX($V:$V,ROW($V193)-VALUE(LEFT(W$1,FIND("-",W$1,1)-1))+1):$V193,"&lt;0",INDEX($V:$V,ROW($V193)-VALUE(LEFT(W$1,FIND("-",W$1,1)-1))+1):$V193)/COUNTIF(INDEX($V:$V,ROW($V193)-VALUE(LEFT(W$1,FIND("-",W$1,1)-1))+1):$V193,"&lt;0")))),100-100/(1+ABS((SUMIF(INDEX($V:$V,ROW($V193)-VALUE(LEFT(W$1,FIND("-",W$1,1)-1))+1):$V193,"&gt;0",INDEX($V:$V,ROW($V193)-VALUE(LEFT(W$1,FIND("-",W$1,1)-1))+1):$V193)/VALUE(LEFT(W$1,FIND("-",W$1,1)-1)))/(SUMIF(INDEX($V:$V,ROW($V193)-VALUE(LEFT(W$1,FIND("-",W$1,1)-1))+1):$V193,"&lt;0",INDEX($V:$V,ROW($V193)-VALUE(LEFT(W$1,FIND("-",W$1,1)-1))+1):$V193)/VALUE(LEFT(W$1,FIND("-",W$1,1)-1)))))))</f>
        <v>73.68421052631578</v>
      </c>
      <c r="Y193">
        <f>IF(ROW($E193)&lt;=VALUE(LEFT(Y$1,FIND("-",Y$1,1)-1)),0,MAX(INDEX(C:C,ROW(C193)-VALUE(LEFT(Y$1,FIND("-",Y$1,1)-1))+1):C193))</f>
        <v>2.25</v>
      </c>
      <c r="Z193">
        <f>IF(ROW($E193)&lt;=VALUE(LEFT(Z$1,FIND("-",Z$1,1)-1)),0,MIN(INDEX(D:D,ROW(D193)-VALUE(LEFT(Z$1,FIND("-",Z$1,1)-1))+1):D193))</f>
        <v>2</v>
      </c>
      <c r="AA193">
        <f t="shared" si="27"/>
        <v>75.999999999999972</v>
      </c>
      <c r="AB193">
        <f>IF(ROW($AA193)&lt;=VALUE(LEFT(AA$1,FIND("-",AA$1,1)-1))+VALUE(LEFT(AB$1,FIND("-",AB$1,1)-1)-1),0,AVERAGE(INDEX($AA:$AA,ROW($AA193)-VALUE(LEFT(AB$1,FIND("-",AB$1,1)-1))+1):$AA193))</f>
        <v>82.333333333333272</v>
      </c>
      <c r="AC193">
        <f>IF(ROW($AA193)&lt;=VALUE(LEFT(AA$1,FIND("-",AA$1,1)-1))+VALUE(LEFT(AB$1,FIND("-",AB$1,1)-1)-1)+VALUE(LEFT(AC$1,FIND("-",AC$1,1)-1)-1),0,AVERAGE(INDEX($AB:$AB,ROW($AB193)-VALUE(LEFT(AC$1,FIND("-",AC$1,1)-1))+1):$AB193))</f>
        <v>83.111111111111029</v>
      </c>
      <c r="AE193">
        <f t="shared" si="25"/>
        <v>19298000</v>
      </c>
      <c r="AG193" t="str">
        <f t="shared" si="26"/>
        <v/>
      </c>
    </row>
    <row r="194" spans="1:33" x14ac:dyDescent="0.25">
      <c r="A194" s="6">
        <v>36796</v>
      </c>
      <c r="B194">
        <v>2.19</v>
      </c>
      <c r="C194">
        <v>2.2000000000000002</v>
      </c>
      <c r="D194">
        <v>2.11</v>
      </c>
      <c r="E194">
        <v>2.19</v>
      </c>
      <c r="F194">
        <v>1.262581</v>
      </c>
      <c r="G194">
        <v>200000</v>
      </c>
      <c r="I194" t="str">
        <f t="shared" si="20"/>
        <v/>
      </c>
      <c r="J194" t="str">
        <f t="shared" si="21"/>
        <v>Overbought</v>
      </c>
      <c r="K194" t="str">
        <f t="shared" si="22"/>
        <v>Overbought Above %D</v>
      </c>
      <c r="M194" s="11" t="str">
        <f t="shared" si="23"/>
        <v/>
      </c>
      <c r="O194">
        <f>IF(ROW($E194)&lt;=VALUE(LEFT(O$1,FIND("-",O$1,1)-1)),0,IF(ROW($E194)=VALUE(LEFT(O$1,FIND("-",O$1,1)-1))+1,AVERAGE(INDEX($E:$E,ROW($E194)-VALUE(LEFT(O$1,FIND("-",O$1,1)-1))):$E194),($E194*(2/(VALUE(LEFT(O$1,FIND("-",O$1,1)-1))+1)))+(O193*(1-(2/(VALUE(LEFT(O$1,FIND("-",O$1,1)-1))+1))))))</f>
        <v>0</v>
      </c>
      <c r="Q194">
        <f>IF(ROW($E194)&lt;=VALUE(LEFT(Q$1,FIND("-",Q$1,1)-1)),0,IF(ROW($E194)=VALUE(LEFT(Q$1,FIND("-",Q$1,1)-1))+1,AVERAGE(INDEX($E:$E,ROW($E194)-VALUE(LEFT(Q$1,FIND("-",Q$1,1)-1))):$E194),($E194*(2/(VALUE(LEFT(Q$1,FIND("-",Q$1,1)-1))+1)))+(Q193*(1-(2/(VALUE(LEFT(Q$1,FIND("-",Q$1,1)-1))+1))))))</f>
        <v>2.1441467548199284</v>
      </c>
      <c r="R194">
        <f>IF(ROW($E194)&lt;=VALUE(LEFT(R$1,FIND("-",R$1,1)-1)),0,IF(ROW($E194)=VALUE(LEFT(R$1,FIND("-",R$1,1)-1))+1,AVERAGE(INDEX($E:$E,ROW($E194)-VALUE(LEFT(R$1,FIND("-",R$1,1)-1))):$E194),($E194*(2/(VALUE(LEFT(R$1,FIND("-",R$1,1)-1))+1)))+(R193*(1-(2/(VALUE(LEFT(R$1,FIND("-",R$1,1)-1))+1))))))</f>
        <v>2.1203808649389244</v>
      </c>
      <c r="S194">
        <f t="shared" si="24"/>
        <v>2.3765889881004032E-2</v>
      </c>
      <c r="T194">
        <f>IF(ROW($E194)&lt;=MAX(VALUE(LEFT(Q$1,FIND("-",Q$1,1)-1)),VALUE(LEFT(R$1,FIND("-",R$1,1)-1)))+VALUE(LEFT(T$1,FIND("-",T$1,1)-1))-1,0,IF(ROW($E194)=MAX(VALUE(LEFT(Q$1,FIND("-",Q$1,1)-1)),VALUE(LEFT(R$1,FIND("-",R$1,1)-1)))+VALUE(LEFT(T$1,FIND("-",T$1,1)-1)),AVERAGE(INDEX($S:$S,ROW(S194)-VALUE(LEFT(T$1,FIND("-",T$1,1)-1))+1):S194),($S194*(2/(VALUE(LEFT(T$1,FIND("-",T$1,1)-1))+1)))+(T193*(1-(2/(VALUE(LEFT(T$1,FIND("-",T$1,1)-1))+1))))))</f>
        <v>8.4603159723539052E-3</v>
      </c>
      <c r="V194">
        <f t="shared" ref="V194:V257" si="28">IFERROR(1*(E194-E193),"")</f>
        <v>0</v>
      </c>
      <c r="W194">
        <f>IF(ROW($E194)&lt;=VALUE(LEFT(W$1,FIND("-",W$1,1)-1))+1,0,IF(ROW($E193)=VALUE(LEFT(W$1,FIND("-",W$1,1)-1))+1,100-100/(1+ABS((SUMIF(INDEX($V:$V,ROW($V194)-VALUE(LEFT(W$1,FIND("-",W$1,1)-1))+1):$V194,"&gt;0",INDEX($V:$V,ROW($V194)-VALUE(LEFT(W$1,FIND("-",W$1,1)-1))+1):$V194)/COUNTIF(INDEX($V:$V,ROW($V194)-VALUE(LEFT(W$1,FIND("-",W$1,1)-1))+1):$V194,"&gt;0"))/(SUMIF(INDEX($V:$V,ROW($V194)-VALUE(LEFT(W$1,FIND("-",W$1,1)-1))+1):$V194,"&lt;0",INDEX($V:$V,ROW($V194)-VALUE(LEFT(W$1,FIND("-",W$1,1)-1))+1):$V194)/COUNTIF(INDEX($V:$V,ROW($V194)-VALUE(LEFT(W$1,FIND("-",W$1,1)-1))+1):$V194,"&lt;0")))),100-100/(1+ABS((SUMIF(INDEX($V:$V,ROW($V194)-VALUE(LEFT(W$1,FIND("-",W$1,1)-1))+1):$V194,"&gt;0",INDEX($V:$V,ROW($V194)-VALUE(LEFT(W$1,FIND("-",W$1,1)-1))+1):$V194)/VALUE(LEFT(W$1,FIND("-",W$1,1)-1)))/(SUMIF(INDEX($V:$V,ROW($V194)-VALUE(LEFT(W$1,FIND("-",W$1,1)-1))+1):$V194,"&lt;0",INDEX($V:$V,ROW($V194)-VALUE(LEFT(W$1,FIND("-",W$1,1)-1))+1):$V194)/VALUE(LEFT(W$1,FIND("-",W$1,1)-1)))))))</f>
        <v>73.68421052631578</v>
      </c>
      <c r="Y194">
        <f>IF(ROW($E194)&lt;=VALUE(LEFT(Y$1,FIND("-",Y$1,1)-1)),0,MAX(INDEX(C:C,ROW(C194)-VALUE(LEFT(Y$1,FIND("-",Y$1,1)-1))+1):C194))</f>
        <v>2.25</v>
      </c>
      <c r="Z194">
        <f>IF(ROW($E194)&lt;=VALUE(LEFT(Z$1,FIND("-",Z$1,1)-1)),0,MIN(INDEX(D:D,ROW(D194)-VALUE(LEFT(Z$1,FIND("-",Z$1,1)-1))+1):D194))</f>
        <v>2</v>
      </c>
      <c r="AA194">
        <f t="shared" si="27"/>
        <v>75.999999999999972</v>
      </c>
      <c r="AB194">
        <f>IF(ROW($AA194)&lt;=VALUE(LEFT(AA$1,FIND("-",AA$1,1)-1))+VALUE(LEFT(AB$1,FIND("-",AB$1,1)-1)-1),0,AVERAGE(INDEX($AA:$AA,ROW($AA194)-VALUE(LEFT(AB$1,FIND("-",AB$1,1)-1))+1):$AA194))</f>
        <v>75.999999999999972</v>
      </c>
      <c r="AC194">
        <f>IF(ROW($AA194)&lt;=VALUE(LEFT(AA$1,FIND("-",AA$1,1)-1))+VALUE(LEFT(AB$1,FIND("-",AB$1,1)-1)-1)+VALUE(LEFT(AC$1,FIND("-",AC$1,1)-1)-1),0,AVERAGE(INDEX($AB:$AB,ROW($AB194)-VALUE(LEFT(AC$1,FIND("-",AC$1,1)-1))+1):$AB194))</f>
        <v>81.222222222222157</v>
      </c>
      <c r="AE194">
        <f t="shared" si="25"/>
        <v>19298000</v>
      </c>
      <c r="AG194" t="str">
        <f t="shared" si="26"/>
        <v/>
      </c>
    </row>
    <row r="195" spans="1:33" x14ac:dyDescent="0.25">
      <c r="A195" s="6">
        <v>36797</v>
      </c>
      <c r="B195">
        <v>2.15</v>
      </c>
      <c r="C195">
        <v>2.1800000000000002</v>
      </c>
      <c r="D195">
        <v>2.12</v>
      </c>
      <c r="E195">
        <v>2.17</v>
      </c>
      <c r="F195">
        <v>1.25105</v>
      </c>
      <c r="G195">
        <v>152000</v>
      </c>
      <c r="I195" t="str">
        <f t="shared" ref="I195:I258" si="29">IF(AND(T195&gt;=S195,T194&lt;S194),"Bearish",IF(AND(T195&lt;S195,T194&gt;=S194),"Bullish",""))</f>
        <v/>
      </c>
      <c r="J195" t="str">
        <f t="shared" ref="J195:J258" si="30">IF(W195&gt;70,"Overbought",IF(W195&lt;30,"Oversold",""))</f>
        <v>Overbought</v>
      </c>
      <c r="K195" t="str">
        <f t="shared" ref="K195:K258" si="31">IF(AND(AC195&lt;20,AC195&gt;AB195),"Oversold Above %D",IF(AND(AC195&lt;20,AC195&lt;=AB195),"Oversold Below %D",IF(AND(AC195&gt;80,AC195&lt;AB195),"Overbought Below %D",IF(AND(AC195&gt;80,AC195&gt;=AB195),"Overbought Above %D",IF(AND(AC195&gt;=20,LEFT(K194,5)="Overs"),"Buy",IF(AND(AC195&lt;=80,LEFT(K194,5)="Overb"),"Sell",""))))))</f>
        <v>Sell</v>
      </c>
      <c r="M195" s="11" t="str">
        <f t="shared" ref="M195:M258" si="32">IF(K195="Buy","Buy",IF(K195="Sell","Sell",""))</f>
        <v>Sell</v>
      </c>
      <c r="O195">
        <f>IF(ROW($E195)&lt;=VALUE(LEFT(O$1,FIND("-",O$1,1)-1)),0,IF(ROW($E195)=VALUE(LEFT(O$1,FIND("-",O$1,1)-1))+1,AVERAGE(INDEX($E:$E,ROW($E195)-VALUE(LEFT(O$1,FIND("-",O$1,1)-1))):$E195),($E195*(2/(VALUE(LEFT(O$1,FIND("-",O$1,1)-1))+1)))+(O194*(1-(2/(VALUE(LEFT(O$1,FIND("-",O$1,1)-1))+1))))))</f>
        <v>0</v>
      </c>
      <c r="Q195">
        <f>IF(ROW($E195)&lt;=VALUE(LEFT(Q$1,FIND("-",Q$1,1)-1)),0,IF(ROW($E195)=VALUE(LEFT(Q$1,FIND("-",Q$1,1)-1))+1,AVERAGE(INDEX($E:$E,ROW($E195)-VALUE(LEFT(Q$1,FIND("-",Q$1,1)-1))):$E195),($E195*(2/(VALUE(LEFT(Q$1,FIND("-",Q$1,1)-1))+1)))+(Q194*(1-(2/(VALUE(LEFT(Q$1,FIND("-",Q$1,1)-1))+1))))))</f>
        <v>2.1481241771553239</v>
      </c>
      <c r="R195">
        <f>IF(ROW($E195)&lt;=VALUE(LEFT(R$1,FIND("-",R$1,1)-1)),0,IF(ROW($E195)=VALUE(LEFT(R$1,FIND("-",R$1,1)-1))+1,AVERAGE(INDEX($E:$E,ROW($E195)-VALUE(LEFT(R$1,FIND("-",R$1,1)-1))):$E195),($E195*(2/(VALUE(LEFT(R$1,FIND("-",R$1,1)-1))+1)))+(R194*(1-(2/(VALUE(LEFT(R$1,FIND("-",R$1,1)-1))+1))))))</f>
        <v>2.12405635642493</v>
      </c>
      <c r="S195">
        <f t="shared" ref="S195:S258" si="33">IF(ROW($E195)&lt;=MAX(VALUE(LEFT(Q$1,FIND("-",Q$1,1)-1)),VALUE(LEFT(R$1,FIND("-",R$1,1)-1))),0,Q195-R195)</f>
        <v>2.406782073039393E-2</v>
      </c>
      <c r="T195">
        <f>IF(ROW($E195)&lt;=MAX(VALUE(LEFT(Q$1,FIND("-",Q$1,1)-1)),VALUE(LEFT(R$1,FIND("-",R$1,1)-1)))+VALUE(LEFT(T$1,FIND("-",T$1,1)-1))-1,0,IF(ROW($E195)=MAX(VALUE(LEFT(Q$1,FIND("-",Q$1,1)-1)),VALUE(LEFT(R$1,FIND("-",R$1,1)-1)))+VALUE(LEFT(T$1,FIND("-",T$1,1)-1)),AVERAGE(INDEX($S:$S,ROW(S195)-VALUE(LEFT(T$1,FIND("-",T$1,1)-1))+1):S195),($S195*(2/(VALUE(LEFT(T$1,FIND("-",T$1,1)-1))+1)))+(T194*(1-(2/(VALUE(LEFT(T$1,FIND("-",T$1,1)-1))+1))))))</f>
        <v>1.1581816923961912E-2</v>
      </c>
      <c r="V195">
        <f t="shared" si="28"/>
        <v>-2.0000000000000018E-2</v>
      </c>
      <c r="W195">
        <f>IF(ROW($E195)&lt;=VALUE(LEFT(W$1,FIND("-",W$1,1)-1))+1,0,IF(ROW($E194)=VALUE(LEFT(W$1,FIND("-",W$1,1)-1))+1,100-100/(1+ABS((SUMIF(INDEX($V:$V,ROW($V195)-VALUE(LEFT(W$1,FIND("-",W$1,1)-1))+1):$V195,"&gt;0",INDEX($V:$V,ROW($V195)-VALUE(LEFT(W$1,FIND("-",W$1,1)-1))+1):$V195)/COUNTIF(INDEX($V:$V,ROW($V195)-VALUE(LEFT(W$1,FIND("-",W$1,1)-1))+1):$V195,"&gt;0"))/(SUMIF(INDEX($V:$V,ROW($V195)-VALUE(LEFT(W$1,FIND("-",W$1,1)-1))+1):$V195,"&lt;0",INDEX($V:$V,ROW($V195)-VALUE(LEFT(W$1,FIND("-",W$1,1)-1))+1):$V195)/COUNTIF(INDEX($V:$V,ROW($V195)-VALUE(LEFT(W$1,FIND("-",W$1,1)-1))+1):$V195,"&lt;0")))),100-100/(1+ABS((SUMIF(INDEX($V:$V,ROW($V195)-VALUE(LEFT(W$1,FIND("-",W$1,1)-1))+1):$V195,"&gt;0",INDEX($V:$V,ROW($V195)-VALUE(LEFT(W$1,FIND("-",W$1,1)-1))+1):$V195)/VALUE(LEFT(W$1,FIND("-",W$1,1)-1)))/(SUMIF(INDEX($V:$V,ROW($V195)-VALUE(LEFT(W$1,FIND("-",W$1,1)-1))+1):$V195,"&lt;0",INDEX($V:$V,ROW($V195)-VALUE(LEFT(W$1,FIND("-",W$1,1)-1))+1):$V195)/VALUE(LEFT(W$1,FIND("-",W$1,1)-1)))))))</f>
        <v>71.794871794871753</v>
      </c>
      <c r="Y195">
        <f>IF(ROW($E195)&lt;=VALUE(LEFT(Y$1,FIND("-",Y$1,1)-1)),0,MAX(INDEX(C:C,ROW(C195)-VALUE(LEFT(Y$1,FIND("-",Y$1,1)-1))+1):C195))</f>
        <v>2.25</v>
      </c>
      <c r="Z195">
        <f>IF(ROW($E195)&lt;=VALUE(LEFT(Z$1,FIND("-",Z$1,1)-1)),0,MIN(INDEX(D:D,ROW(D195)-VALUE(LEFT(Z$1,FIND("-",Z$1,1)-1))+1):D195))</f>
        <v>2</v>
      </c>
      <c r="AA195">
        <f t="shared" si="27"/>
        <v>67.999999999999972</v>
      </c>
      <c r="AB195">
        <f>IF(ROW($AA195)&lt;=VALUE(LEFT(AA$1,FIND("-",AA$1,1)-1))+VALUE(LEFT(AB$1,FIND("-",AB$1,1)-1)-1),0,AVERAGE(INDEX($AA:$AA,ROW($AA195)-VALUE(LEFT(AB$1,FIND("-",AB$1,1)-1))+1):$AA195))</f>
        <v>73.3333333333333</v>
      </c>
      <c r="AC195">
        <f>IF(ROW($AA195)&lt;=VALUE(LEFT(AA$1,FIND("-",AA$1,1)-1))+VALUE(LEFT(AB$1,FIND("-",AB$1,1)-1)-1)+VALUE(LEFT(AC$1,FIND("-",AC$1,1)-1)-1),0,AVERAGE(INDEX($AB:$AB,ROW($AB195)-VALUE(LEFT(AC$1,FIND("-",AC$1,1)-1))+1):$AB195))</f>
        <v>77.222222222222186</v>
      </c>
      <c r="AE195">
        <f t="shared" ref="AE195:AE258" si="34">IFERROR(IF($E195=$E194,AE194,IF($E195&gt;$E194,AE194+$G195,IF($E195&lt;$E194,AE194-$G195,""))),"")</f>
        <v>19146000</v>
      </c>
      <c r="AG195" t="str">
        <f t="shared" ref="AG195:AG258" si="35">IF(K195="Buy","Buy",IF(K195="Sell","Sell",""))</f>
        <v>Sell</v>
      </c>
    </row>
    <row r="196" spans="1:33" x14ac:dyDescent="0.25">
      <c r="A196" s="6">
        <v>36798</v>
      </c>
      <c r="B196">
        <v>2.1800000000000002</v>
      </c>
      <c r="C196">
        <v>2.2000000000000002</v>
      </c>
      <c r="D196">
        <v>2.1</v>
      </c>
      <c r="E196">
        <v>2.16</v>
      </c>
      <c r="F196">
        <v>1.245285</v>
      </c>
      <c r="G196">
        <v>231000</v>
      </c>
      <c r="I196" t="str">
        <f t="shared" si="29"/>
        <v/>
      </c>
      <c r="J196" t="str">
        <f t="shared" si="30"/>
        <v/>
      </c>
      <c r="K196" t="str">
        <f t="shared" si="31"/>
        <v/>
      </c>
      <c r="M196" s="11" t="str">
        <f t="shared" si="32"/>
        <v/>
      </c>
      <c r="O196">
        <f>IF(ROW($E196)&lt;=VALUE(LEFT(O$1,FIND("-",O$1,1)-1)),0,IF(ROW($E196)=VALUE(LEFT(O$1,FIND("-",O$1,1)-1))+1,AVERAGE(INDEX($E:$E,ROW($E196)-VALUE(LEFT(O$1,FIND("-",O$1,1)-1))):$E196),($E196*(2/(VALUE(LEFT(O$1,FIND("-",O$1,1)-1))+1)))+(O195*(1-(2/(VALUE(LEFT(O$1,FIND("-",O$1,1)-1))+1))))))</f>
        <v>0</v>
      </c>
      <c r="Q196">
        <f>IF(ROW($E196)&lt;=VALUE(LEFT(Q$1,FIND("-",Q$1,1)-1)),0,IF(ROW($E196)=VALUE(LEFT(Q$1,FIND("-",Q$1,1)-1))+1,AVERAGE(INDEX($E:$E,ROW($E196)-VALUE(LEFT(Q$1,FIND("-",Q$1,1)-1))):$E196),($E196*(2/(VALUE(LEFT(Q$1,FIND("-",Q$1,1)-1))+1)))+(Q195*(1-(2/(VALUE(LEFT(Q$1,FIND("-",Q$1,1)-1))+1))))))</f>
        <v>2.1499512268237355</v>
      </c>
      <c r="R196">
        <f>IF(ROW($E196)&lt;=VALUE(LEFT(R$1,FIND("-",R$1,1)-1)),0,IF(ROW($E196)=VALUE(LEFT(R$1,FIND("-",R$1,1)-1))+1,AVERAGE(INDEX($E:$E,ROW($E196)-VALUE(LEFT(R$1,FIND("-",R$1,1)-1))):$E196),($E196*(2/(VALUE(LEFT(R$1,FIND("-",R$1,1)-1))+1)))+(R195*(1-(2/(VALUE(LEFT(R$1,FIND("-",R$1,1)-1))+1))))))</f>
        <v>2.1267188485416018</v>
      </c>
      <c r="S196">
        <f t="shared" si="33"/>
        <v>2.3232378282133759E-2</v>
      </c>
      <c r="T196">
        <f>IF(ROW($E196)&lt;=MAX(VALUE(LEFT(Q$1,FIND("-",Q$1,1)-1)),VALUE(LEFT(R$1,FIND("-",R$1,1)-1)))+VALUE(LEFT(T$1,FIND("-",T$1,1)-1))-1,0,IF(ROW($E196)=MAX(VALUE(LEFT(Q$1,FIND("-",Q$1,1)-1)),VALUE(LEFT(R$1,FIND("-",R$1,1)-1)))+VALUE(LEFT(T$1,FIND("-",T$1,1)-1)),AVERAGE(INDEX($S:$S,ROW(S196)-VALUE(LEFT(T$1,FIND("-",T$1,1)-1))+1):S196),($S196*(2/(VALUE(LEFT(T$1,FIND("-",T$1,1)-1))+1)))+(T195*(1-(2/(VALUE(LEFT(T$1,FIND("-",T$1,1)-1))+1))))))</f>
        <v>1.3911929195596282E-2</v>
      </c>
      <c r="V196">
        <f t="shared" si="28"/>
        <v>-9.9999999999997868E-3</v>
      </c>
      <c r="W196">
        <f>IF(ROW($E196)&lt;=VALUE(LEFT(W$1,FIND("-",W$1,1)-1))+1,0,IF(ROW($E195)=VALUE(LEFT(W$1,FIND("-",W$1,1)-1))+1,100-100/(1+ABS((SUMIF(INDEX($V:$V,ROW($V196)-VALUE(LEFT(W$1,FIND("-",W$1,1)-1))+1):$V196,"&gt;0",INDEX($V:$V,ROW($V196)-VALUE(LEFT(W$1,FIND("-",W$1,1)-1))+1):$V196)/COUNTIF(INDEX($V:$V,ROW($V196)-VALUE(LEFT(W$1,FIND("-",W$1,1)-1))+1):$V196,"&gt;0"))/(SUMIF(INDEX($V:$V,ROW($V196)-VALUE(LEFT(W$1,FIND("-",W$1,1)-1))+1):$V196,"&lt;0",INDEX($V:$V,ROW($V196)-VALUE(LEFT(W$1,FIND("-",W$1,1)-1))+1):$V196)/COUNTIF(INDEX($V:$V,ROW($V196)-VALUE(LEFT(W$1,FIND("-",W$1,1)-1))+1):$V196,"&lt;0")))),100-100/(1+ABS((SUMIF(INDEX($V:$V,ROW($V196)-VALUE(LEFT(W$1,FIND("-",W$1,1)-1))+1):$V196,"&gt;0",INDEX($V:$V,ROW($V196)-VALUE(LEFT(W$1,FIND("-",W$1,1)-1))+1):$V196)/VALUE(LEFT(W$1,FIND("-",W$1,1)-1)))/(SUMIF(INDEX($V:$V,ROW($V196)-VALUE(LEFT(W$1,FIND("-",W$1,1)-1))+1):$V196,"&lt;0",INDEX($V:$V,ROW($V196)-VALUE(LEFT(W$1,FIND("-",W$1,1)-1))+1):$V196)/VALUE(LEFT(W$1,FIND("-",W$1,1)-1)))))))</f>
        <v>70</v>
      </c>
      <c r="Y196">
        <f>IF(ROW($E196)&lt;=VALUE(LEFT(Y$1,FIND("-",Y$1,1)-1)),0,MAX(INDEX(C:C,ROW(C196)-VALUE(LEFT(Y$1,FIND("-",Y$1,1)-1))+1):C196))</f>
        <v>2.25</v>
      </c>
      <c r="Z196">
        <f>IF(ROW($E196)&lt;=VALUE(LEFT(Z$1,FIND("-",Z$1,1)-1)),0,MIN(INDEX(D:D,ROW(D196)-VALUE(LEFT(Z$1,FIND("-",Z$1,1)-1))+1):D196))</f>
        <v>2</v>
      </c>
      <c r="AA196">
        <f t="shared" si="27"/>
        <v>64.000000000000057</v>
      </c>
      <c r="AB196">
        <f>IF(ROW($AA196)&lt;=VALUE(LEFT(AA$1,FIND("-",AA$1,1)-1))+VALUE(LEFT(AB$1,FIND("-",AB$1,1)-1)-1),0,AVERAGE(INDEX($AA:$AA,ROW($AA196)-VALUE(LEFT(AB$1,FIND("-",AB$1,1)-1))+1):$AA196))</f>
        <v>69.333333333333329</v>
      </c>
      <c r="AC196">
        <f>IF(ROW($AA196)&lt;=VALUE(LEFT(AA$1,FIND("-",AA$1,1)-1))+VALUE(LEFT(AB$1,FIND("-",AB$1,1)-1)-1)+VALUE(LEFT(AC$1,FIND("-",AC$1,1)-1)-1),0,AVERAGE(INDEX($AB:$AB,ROW($AB196)-VALUE(LEFT(AC$1,FIND("-",AC$1,1)-1))+1):$AB196))</f>
        <v>72.888888888888857</v>
      </c>
      <c r="AE196">
        <f t="shared" si="34"/>
        <v>18915000</v>
      </c>
      <c r="AG196" t="str">
        <f t="shared" si="35"/>
        <v/>
      </c>
    </row>
    <row r="197" spans="1:33" x14ac:dyDescent="0.25">
      <c r="A197" s="6">
        <v>36801</v>
      </c>
      <c r="B197">
        <v>2.11</v>
      </c>
      <c r="C197">
        <v>2.16</v>
      </c>
      <c r="D197">
        <v>2.08</v>
      </c>
      <c r="E197">
        <v>2.16</v>
      </c>
      <c r="F197">
        <v>1.245285</v>
      </c>
      <c r="G197">
        <v>558000</v>
      </c>
      <c r="I197" t="str">
        <f t="shared" si="29"/>
        <v/>
      </c>
      <c r="J197" t="str">
        <f t="shared" si="30"/>
        <v/>
      </c>
      <c r="K197" t="str">
        <f t="shared" si="31"/>
        <v/>
      </c>
      <c r="M197" s="11" t="str">
        <f t="shared" si="32"/>
        <v/>
      </c>
      <c r="O197">
        <f>IF(ROW($E197)&lt;=VALUE(LEFT(O$1,FIND("-",O$1,1)-1)),0,IF(ROW($E197)=VALUE(LEFT(O$1,FIND("-",O$1,1)-1))+1,AVERAGE(INDEX($E:$E,ROW($E197)-VALUE(LEFT(O$1,FIND("-",O$1,1)-1))):$E197),($E197*(2/(VALUE(LEFT(O$1,FIND("-",O$1,1)-1))+1)))+(O196*(1-(2/(VALUE(LEFT(O$1,FIND("-",O$1,1)-1))+1))))))</f>
        <v>0</v>
      </c>
      <c r="Q197">
        <f>IF(ROW($E197)&lt;=VALUE(LEFT(Q$1,FIND("-",Q$1,1)-1)),0,IF(ROW($E197)=VALUE(LEFT(Q$1,FIND("-",Q$1,1)-1))+1,AVERAGE(INDEX($E:$E,ROW($E197)-VALUE(LEFT(Q$1,FIND("-",Q$1,1)-1))):$E197),($E197*(2/(VALUE(LEFT(Q$1,FIND("-",Q$1,1)-1))+1)))+(Q196*(1-(2/(VALUE(LEFT(Q$1,FIND("-",Q$1,1)-1))+1))))))</f>
        <v>2.1514971919277763</v>
      </c>
      <c r="R197">
        <f>IF(ROW($E197)&lt;=VALUE(LEFT(R$1,FIND("-",R$1,1)-1)),0,IF(ROW($E197)=VALUE(LEFT(R$1,FIND("-",R$1,1)-1))+1,AVERAGE(INDEX($E:$E,ROW($E197)-VALUE(LEFT(R$1,FIND("-",R$1,1)-1))):$E197),($E197*(2/(VALUE(LEFT(R$1,FIND("-",R$1,1)-1))+1)))+(R196*(1-(2/(VALUE(LEFT(R$1,FIND("-",R$1,1)-1))+1))))))</f>
        <v>2.1291841190200018</v>
      </c>
      <c r="S197">
        <f t="shared" si="33"/>
        <v>2.2313072907774512E-2</v>
      </c>
      <c r="T197">
        <f>IF(ROW($E197)&lt;=MAX(VALUE(LEFT(Q$1,FIND("-",Q$1,1)-1)),VALUE(LEFT(R$1,FIND("-",R$1,1)-1)))+VALUE(LEFT(T$1,FIND("-",T$1,1)-1))-1,0,IF(ROW($E197)=MAX(VALUE(LEFT(Q$1,FIND("-",Q$1,1)-1)),VALUE(LEFT(R$1,FIND("-",R$1,1)-1)))+VALUE(LEFT(T$1,FIND("-",T$1,1)-1)),AVERAGE(INDEX($S:$S,ROW(S197)-VALUE(LEFT(T$1,FIND("-",T$1,1)-1))+1):S197),($S197*(2/(VALUE(LEFT(T$1,FIND("-",T$1,1)-1))+1)))+(T196*(1-(2/(VALUE(LEFT(T$1,FIND("-",T$1,1)-1))+1))))))</f>
        <v>1.5592157938031929E-2</v>
      </c>
      <c r="V197">
        <f t="shared" si="28"/>
        <v>0</v>
      </c>
      <c r="W197">
        <f>IF(ROW($E197)&lt;=VALUE(LEFT(W$1,FIND("-",W$1,1)-1))+1,0,IF(ROW($E196)=VALUE(LEFT(W$1,FIND("-",W$1,1)-1))+1,100-100/(1+ABS((SUMIF(INDEX($V:$V,ROW($V197)-VALUE(LEFT(W$1,FIND("-",W$1,1)-1))+1):$V197,"&gt;0",INDEX($V:$V,ROW($V197)-VALUE(LEFT(W$1,FIND("-",W$1,1)-1))+1):$V197)/COUNTIF(INDEX($V:$V,ROW($V197)-VALUE(LEFT(W$1,FIND("-",W$1,1)-1))+1):$V197,"&gt;0"))/(SUMIF(INDEX($V:$V,ROW($V197)-VALUE(LEFT(W$1,FIND("-",W$1,1)-1))+1):$V197,"&lt;0",INDEX($V:$V,ROW($V197)-VALUE(LEFT(W$1,FIND("-",W$1,1)-1))+1):$V197)/COUNTIF(INDEX($V:$V,ROW($V197)-VALUE(LEFT(W$1,FIND("-",W$1,1)-1))+1):$V197,"&lt;0")))),100-100/(1+ABS((SUMIF(INDEX($V:$V,ROW($V197)-VALUE(LEFT(W$1,FIND("-",W$1,1)-1))+1):$V197,"&gt;0",INDEX($V:$V,ROW($V197)-VALUE(LEFT(W$1,FIND("-",W$1,1)-1))+1):$V197)/VALUE(LEFT(W$1,FIND("-",W$1,1)-1)))/(SUMIF(INDEX($V:$V,ROW($V197)-VALUE(LEFT(W$1,FIND("-",W$1,1)-1))+1):$V197,"&lt;0",INDEX($V:$V,ROW($V197)-VALUE(LEFT(W$1,FIND("-",W$1,1)-1))+1):$V197)/VALUE(LEFT(W$1,FIND("-",W$1,1)-1)))))))</f>
        <v>62.500000000000007</v>
      </c>
      <c r="Y197">
        <f>IF(ROW($E197)&lt;=VALUE(LEFT(Y$1,FIND("-",Y$1,1)-1)),0,MAX(INDEX(C:C,ROW(C197)-VALUE(LEFT(Y$1,FIND("-",Y$1,1)-1))+1):C197))</f>
        <v>2.25</v>
      </c>
      <c r="Z197">
        <f>IF(ROW($E197)&lt;=VALUE(LEFT(Z$1,FIND("-",Z$1,1)-1)),0,MIN(INDEX(D:D,ROW(D197)-VALUE(LEFT(Z$1,FIND("-",Z$1,1)-1))+1):D197))</f>
        <v>2.04</v>
      </c>
      <c r="AA197">
        <f t="shared" si="27"/>
        <v>57.14285714285721</v>
      </c>
      <c r="AB197">
        <f>IF(ROW($AA197)&lt;=VALUE(LEFT(AA$1,FIND("-",AA$1,1)-1))+VALUE(LEFT(AB$1,FIND("-",AB$1,1)-1)-1),0,AVERAGE(INDEX($AA:$AA,ROW($AA197)-VALUE(LEFT(AB$1,FIND("-",AB$1,1)-1))+1):$AA197))</f>
        <v>63.047619047619072</v>
      </c>
      <c r="AC197">
        <f>IF(ROW($AA197)&lt;=VALUE(LEFT(AA$1,FIND("-",AA$1,1)-1))+VALUE(LEFT(AB$1,FIND("-",AB$1,1)-1)-1)+VALUE(LEFT(AC$1,FIND("-",AC$1,1)-1)-1),0,AVERAGE(INDEX($AB:$AB,ROW($AB197)-VALUE(LEFT(AC$1,FIND("-",AC$1,1)-1))+1):$AB197))</f>
        <v>68.571428571428569</v>
      </c>
      <c r="AE197">
        <f t="shared" si="34"/>
        <v>18915000</v>
      </c>
      <c r="AG197" t="str">
        <f t="shared" si="35"/>
        <v/>
      </c>
    </row>
    <row r="198" spans="1:33" x14ac:dyDescent="0.25">
      <c r="A198" s="6">
        <v>36802</v>
      </c>
      <c r="B198">
        <v>2.16</v>
      </c>
      <c r="C198">
        <v>2.2000000000000002</v>
      </c>
      <c r="D198">
        <v>2.11</v>
      </c>
      <c r="E198">
        <v>2.12</v>
      </c>
      <c r="F198">
        <v>1.222224</v>
      </c>
      <c r="G198">
        <v>376000</v>
      </c>
      <c r="I198" t="str">
        <f t="shared" si="29"/>
        <v/>
      </c>
      <c r="J198" t="str">
        <f t="shared" si="30"/>
        <v/>
      </c>
      <c r="K198" t="str">
        <f t="shared" si="31"/>
        <v/>
      </c>
      <c r="M198" s="11" t="str">
        <f t="shared" si="32"/>
        <v/>
      </c>
      <c r="O198">
        <f>IF(ROW($E198)&lt;=VALUE(LEFT(O$1,FIND("-",O$1,1)-1)),0,IF(ROW($E198)=VALUE(LEFT(O$1,FIND("-",O$1,1)-1))+1,AVERAGE(INDEX($E:$E,ROW($E198)-VALUE(LEFT(O$1,FIND("-",O$1,1)-1))):$E198),($E198*(2/(VALUE(LEFT(O$1,FIND("-",O$1,1)-1))+1)))+(O197*(1-(2/(VALUE(LEFT(O$1,FIND("-",O$1,1)-1))+1))))))</f>
        <v>0</v>
      </c>
      <c r="Q198">
        <f>IF(ROW($E198)&lt;=VALUE(LEFT(Q$1,FIND("-",Q$1,1)-1)),0,IF(ROW($E198)=VALUE(LEFT(Q$1,FIND("-",Q$1,1)-1))+1,AVERAGE(INDEX($E:$E,ROW($E198)-VALUE(LEFT(Q$1,FIND("-",Q$1,1)-1))):$E198),($E198*(2/(VALUE(LEFT(Q$1,FIND("-",Q$1,1)-1))+1)))+(Q197*(1-(2/(VALUE(LEFT(Q$1,FIND("-",Q$1,1)-1))+1))))))</f>
        <v>2.1466514700927339</v>
      </c>
      <c r="R198">
        <f>IF(ROW($E198)&lt;=VALUE(LEFT(R$1,FIND("-",R$1,1)-1)),0,IF(ROW($E198)=VALUE(LEFT(R$1,FIND("-",R$1,1)-1))+1,AVERAGE(INDEX($E:$E,ROW($E198)-VALUE(LEFT(R$1,FIND("-",R$1,1)-1))):$E198),($E198*(2/(VALUE(LEFT(R$1,FIND("-",R$1,1)-1))+1)))+(R197*(1-(2/(VALUE(LEFT(R$1,FIND("-",R$1,1)-1))+1))))))</f>
        <v>2.1285038139074088</v>
      </c>
      <c r="S198">
        <f t="shared" si="33"/>
        <v>1.8147656185325101E-2</v>
      </c>
      <c r="T198">
        <f>IF(ROW($E198)&lt;=MAX(VALUE(LEFT(Q$1,FIND("-",Q$1,1)-1)),VALUE(LEFT(R$1,FIND("-",R$1,1)-1)))+VALUE(LEFT(T$1,FIND("-",T$1,1)-1))-1,0,IF(ROW($E198)=MAX(VALUE(LEFT(Q$1,FIND("-",Q$1,1)-1)),VALUE(LEFT(R$1,FIND("-",R$1,1)-1)))+VALUE(LEFT(T$1,FIND("-",T$1,1)-1)),AVERAGE(INDEX($S:$S,ROW(S198)-VALUE(LEFT(T$1,FIND("-",T$1,1)-1))+1):S198),($S198*(2/(VALUE(LEFT(T$1,FIND("-",T$1,1)-1))+1)))+(T197*(1-(2/(VALUE(LEFT(T$1,FIND("-",T$1,1)-1))+1))))))</f>
        <v>1.6103257587490566E-2</v>
      </c>
      <c r="V198">
        <f t="shared" si="28"/>
        <v>-4.0000000000000036E-2</v>
      </c>
      <c r="W198">
        <f>IF(ROW($E198)&lt;=VALUE(LEFT(W$1,FIND("-",W$1,1)-1))+1,0,IF(ROW($E197)=VALUE(LEFT(W$1,FIND("-",W$1,1)-1))+1,100-100/(1+ABS((SUMIF(INDEX($V:$V,ROW($V198)-VALUE(LEFT(W$1,FIND("-",W$1,1)-1))+1):$V198,"&gt;0",INDEX($V:$V,ROW($V198)-VALUE(LEFT(W$1,FIND("-",W$1,1)-1))+1):$V198)/COUNTIF(INDEX($V:$V,ROW($V198)-VALUE(LEFT(W$1,FIND("-",W$1,1)-1))+1):$V198,"&gt;0"))/(SUMIF(INDEX($V:$V,ROW($V198)-VALUE(LEFT(W$1,FIND("-",W$1,1)-1))+1):$V198,"&lt;0",INDEX($V:$V,ROW($V198)-VALUE(LEFT(W$1,FIND("-",W$1,1)-1))+1):$V198)/COUNTIF(INDEX($V:$V,ROW($V198)-VALUE(LEFT(W$1,FIND("-",W$1,1)-1))+1):$V198,"&lt;0")))),100-100/(1+ABS((SUMIF(INDEX($V:$V,ROW($V198)-VALUE(LEFT(W$1,FIND("-",W$1,1)-1))+1):$V198,"&gt;0",INDEX($V:$V,ROW($V198)-VALUE(LEFT(W$1,FIND("-",W$1,1)-1))+1):$V198)/VALUE(LEFT(W$1,FIND("-",W$1,1)-1)))/(SUMIF(INDEX($V:$V,ROW($V198)-VALUE(LEFT(W$1,FIND("-",W$1,1)-1))+1):$V198,"&lt;0",INDEX($V:$V,ROW($V198)-VALUE(LEFT(W$1,FIND("-",W$1,1)-1))+1):$V198)/VALUE(LEFT(W$1,FIND("-",W$1,1)-1)))))))</f>
        <v>48.387096774193587</v>
      </c>
      <c r="Y198">
        <f>IF(ROW($E198)&lt;=VALUE(LEFT(Y$1,FIND("-",Y$1,1)-1)),0,MAX(INDEX(C:C,ROW(C198)-VALUE(LEFT(Y$1,FIND("-",Y$1,1)-1))+1):C198))</f>
        <v>2.25</v>
      </c>
      <c r="Z198">
        <f>IF(ROW($E198)&lt;=VALUE(LEFT(Z$1,FIND("-",Z$1,1)-1)),0,MIN(INDEX(D:D,ROW(D198)-VALUE(LEFT(Z$1,FIND("-",Z$1,1)-1))+1):D198))</f>
        <v>2.04</v>
      </c>
      <c r="AA198">
        <f t="shared" si="27"/>
        <v>38.095238095238138</v>
      </c>
      <c r="AB198">
        <f>IF(ROW($AA198)&lt;=VALUE(LEFT(AA$1,FIND("-",AA$1,1)-1))+VALUE(LEFT(AB$1,FIND("-",AB$1,1)-1)-1),0,AVERAGE(INDEX($AA:$AA,ROW($AA198)-VALUE(LEFT(AB$1,FIND("-",AB$1,1)-1))+1):$AA198))</f>
        <v>53.079365079365139</v>
      </c>
      <c r="AC198">
        <f>IF(ROW($AA198)&lt;=VALUE(LEFT(AA$1,FIND("-",AA$1,1)-1))+VALUE(LEFT(AB$1,FIND("-",AB$1,1)-1)-1)+VALUE(LEFT(AC$1,FIND("-",AC$1,1)-1)-1),0,AVERAGE(INDEX($AB:$AB,ROW($AB198)-VALUE(LEFT(AC$1,FIND("-",AC$1,1)-1))+1):$AB198))</f>
        <v>61.820105820105852</v>
      </c>
      <c r="AE198">
        <f t="shared" si="34"/>
        <v>18539000</v>
      </c>
      <c r="AG198" t="str">
        <f t="shared" si="35"/>
        <v/>
      </c>
    </row>
    <row r="199" spans="1:33" x14ac:dyDescent="0.25">
      <c r="A199" s="6">
        <v>36803</v>
      </c>
      <c r="B199">
        <v>2.1</v>
      </c>
      <c r="C199">
        <v>2.1</v>
      </c>
      <c r="D199">
        <v>2.0099999999999998</v>
      </c>
      <c r="E199">
        <v>2.0099999999999998</v>
      </c>
      <c r="F199">
        <v>1.1588069999999999</v>
      </c>
      <c r="G199">
        <v>87000</v>
      </c>
      <c r="I199" t="str">
        <f t="shared" si="29"/>
        <v>Bearish</v>
      </c>
      <c r="J199" t="str">
        <f t="shared" si="30"/>
        <v/>
      </c>
      <c r="K199" t="str">
        <f t="shared" si="31"/>
        <v/>
      </c>
      <c r="M199" s="11" t="str">
        <f t="shared" si="32"/>
        <v/>
      </c>
      <c r="O199">
        <f>IF(ROW($E199)&lt;=VALUE(LEFT(O$1,FIND("-",O$1,1)-1)),0,IF(ROW($E199)=VALUE(LEFT(O$1,FIND("-",O$1,1)-1))+1,AVERAGE(INDEX($E:$E,ROW($E199)-VALUE(LEFT(O$1,FIND("-",O$1,1)-1))):$E199),($E199*(2/(VALUE(LEFT(O$1,FIND("-",O$1,1)-1))+1)))+(O198*(1-(2/(VALUE(LEFT(O$1,FIND("-",O$1,1)-1))+1))))))</f>
        <v>0</v>
      </c>
      <c r="Q199">
        <f>IF(ROW($E199)&lt;=VALUE(LEFT(Q$1,FIND("-",Q$1,1)-1)),0,IF(ROW($E199)=VALUE(LEFT(Q$1,FIND("-",Q$1,1)-1))+1,AVERAGE(INDEX($E:$E,ROW($E199)-VALUE(LEFT(Q$1,FIND("-",Q$1,1)-1))):$E199),($E199*(2/(VALUE(LEFT(Q$1,FIND("-",Q$1,1)-1))+1)))+(Q198*(1-(2/(VALUE(LEFT(Q$1,FIND("-",Q$1,1)-1))+1))))))</f>
        <v>2.125628167001544</v>
      </c>
      <c r="R199">
        <f>IF(ROW($E199)&lt;=VALUE(LEFT(R$1,FIND("-",R$1,1)-1)),0,IF(ROW($E199)=VALUE(LEFT(R$1,FIND("-",R$1,1)-1))+1,AVERAGE(INDEX($E:$E,ROW($E199)-VALUE(LEFT(R$1,FIND("-",R$1,1)-1))):$E199),($E199*(2/(VALUE(LEFT(R$1,FIND("-",R$1,1)-1))+1)))+(R198*(1-(2/(VALUE(LEFT(R$1,FIND("-",R$1,1)-1))+1))))))</f>
        <v>2.1197257536179714</v>
      </c>
      <c r="S199">
        <f t="shared" si="33"/>
        <v>5.9024133835725578E-3</v>
      </c>
      <c r="T199">
        <f>IF(ROW($E199)&lt;=MAX(VALUE(LEFT(Q$1,FIND("-",Q$1,1)-1)),VALUE(LEFT(R$1,FIND("-",R$1,1)-1)))+VALUE(LEFT(T$1,FIND("-",T$1,1)-1))-1,0,IF(ROW($E199)=MAX(VALUE(LEFT(Q$1,FIND("-",Q$1,1)-1)),VALUE(LEFT(R$1,FIND("-",R$1,1)-1)))+VALUE(LEFT(T$1,FIND("-",T$1,1)-1)),AVERAGE(INDEX($S:$S,ROW(S199)-VALUE(LEFT(T$1,FIND("-",T$1,1)-1))+1):S199),($S199*(2/(VALUE(LEFT(T$1,FIND("-",T$1,1)-1))+1)))+(T198*(1-(2/(VALUE(LEFT(T$1,FIND("-",T$1,1)-1))+1))))))</f>
        <v>1.4063088746706965E-2</v>
      </c>
      <c r="V199">
        <f t="shared" si="28"/>
        <v>-0.11000000000000032</v>
      </c>
      <c r="W199">
        <f>IF(ROW($E199)&lt;=VALUE(LEFT(W$1,FIND("-",W$1,1)-1))+1,0,IF(ROW($E198)=VALUE(LEFT(W$1,FIND("-",W$1,1)-1))+1,100-100/(1+ABS((SUMIF(INDEX($V:$V,ROW($V199)-VALUE(LEFT(W$1,FIND("-",W$1,1)-1))+1):$V199,"&gt;0",INDEX($V:$V,ROW($V199)-VALUE(LEFT(W$1,FIND("-",W$1,1)-1))+1):$V199)/COUNTIF(INDEX($V:$V,ROW($V199)-VALUE(LEFT(W$1,FIND("-",W$1,1)-1))+1):$V199,"&gt;0"))/(SUMIF(INDEX($V:$V,ROW($V199)-VALUE(LEFT(W$1,FIND("-",W$1,1)-1))+1):$V199,"&lt;0",INDEX($V:$V,ROW($V199)-VALUE(LEFT(W$1,FIND("-",W$1,1)-1))+1):$V199)/COUNTIF(INDEX($V:$V,ROW($V199)-VALUE(LEFT(W$1,FIND("-",W$1,1)-1))+1):$V199,"&lt;0")))),100-100/(1+ABS((SUMIF(INDEX($V:$V,ROW($V199)-VALUE(LEFT(W$1,FIND("-",W$1,1)-1))+1):$V199,"&gt;0",INDEX($V:$V,ROW($V199)-VALUE(LEFT(W$1,FIND("-",W$1,1)-1))+1):$V199)/VALUE(LEFT(W$1,FIND("-",W$1,1)-1)))/(SUMIF(INDEX($V:$V,ROW($V199)-VALUE(LEFT(W$1,FIND("-",W$1,1)-1))+1):$V199,"&lt;0",INDEX($V:$V,ROW($V199)-VALUE(LEFT(W$1,FIND("-",W$1,1)-1))+1):$V199)/VALUE(LEFT(W$1,FIND("-",W$1,1)-1)))))))</f>
        <v>34.146341463414615</v>
      </c>
      <c r="Y199">
        <f>IF(ROW($E199)&lt;=VALUE(LEFT(Y$1,FIND("-",Y$1,1)-1)),0,MAX(INDEX(C:C,ROW(C199)-VALUE(LEFT(Y$1,FIND("-",Y$1,1)-1))+1):C199))</f>
        <v>2.25</v>
      </c>
      <c r="Z199">
        <f>IF(ROW($E199)&lt;=VALUE(LEFT(Z$1,FIND("-",Z$1,1)-1)),0,MIN(INDEX(D:D,ROW(D199)-VALUE(LEFT(Z$1,FIND("-",Z$1,1)-1))+1):D199))</f>
        <v>2.0099999999999998</v>
      </c>
      <c r="AA199">
        <f t="shared" si="27"/>
        <v>0</v>
      </c>
      <c r="AB199">
        <f>IF(ROW($AA199)&lt;=VALUE(LEFT(AA$1,FIND("-",AA$1,1)-1))+VALUE(LEFT(AB$1,FIND("-",AB$1,1)-1)-1),0,AVERAGE(INDEX($AA:$AA,ROW($AA199)-VALUE(LEFT(AB$1,FIND("-",AB$1,1)-1))+1):$AA199))</f>
        <v>31.746031746031786</v>
      </c>
      <c r="AC199">
        <f>IF(ROW($AA199)&lt;=VALUE(LEFT(AA$1,FIND("-",AA$1,1)-1))+VALUE(LEFT(AB$1,FIND("-",AB$1,1)-1)-1)+VALUE(LEFT(AC$1,FIND("-",AC$1,1)-1)-1),0,AVERAGE(INDEX($AB:$AB,ROW($AB199)-VALUE(LEFT(AC$1,FIND("-",AC$1,1)-1))+1):$AB199))</f>
        <v>49.291005291005327</v>
      </c>
      <c r="AE199">
        <f t="shared" si="34"/>
        <v>18452000</v>
      </c>
      <c r="AG199" t="str">
        <f t="shared" si="35"/>
        <v/>
      </c>
    </row>
    <row r="200" spans="1:33" x14ac:dyDescent="0.25">
      <c r="A200" s="6">
        <v>36804</v>
      </c>
      <c r="B200">
        <v>2.0099999999999998</v>
      </c>
      <c r="C200">
        <v>2.04</v>
      </c>
      <c r="D200">
        <v>2.0099999999999998</v>
      </c>
      <c r="E200">
        <v>2.0299999999999998</v>
      </c>
      <c r="F200">
        <v>1.170337</v>
      </c>
      <c r="G200">
        <v>36000</v>
      </c>
      <c r="I200" t="str">
        <f t="shared" si="29"/>
        <v/>
      </c>
      <c r="J200" t="str">
        <f t="shared" si="30"/>
        <v/>
      </c>
      <c r="K200" t="str">
        <f t="shared" si="31"/>
        <v/>
      </c>
      <c r="M200" s="11" t="str">
        <f t="shared" si="32"/>
        <v/>
      </c>
      <c r="O200">
        <f>IF(ROW($E200)&lt;=VALUE(LEFT(O$1,FIND("-",O$1,1)-1)),0,IF(ROW($E200)=VALUE(LEFT(O$1,FIND("-",O$1,1)-1))+1,AVERAGE(INDEX($E:$E,ROW($E200)-VALUE(LEFT(O$1,FIND("-",O$1,1)-1))):$E200),($E200*(2/(VALUE(LEFT(O$1,FIND("-",O$1,1)-1))+1)))+(O199*(1-(2/(VALUE(LEFT(O$1,FIND("-",O$1,1)-1))+1))))))</f>
        <v>0</v>
      </c>
      <c r="Q200">
        <f>IF(ROW($E200)&lt;=VALUE(LEFT(Q$1,FIND("-",Q$1,1)-1)),0,IF(ROW($E200)=VALUE(LEFT(Q$1,FIND("-",Q$1,1)-1))+1,AVERAGE(INDEX($E:$E,ROW($E200)-VALUE(LEFT(Q$1,FIND("-",Q$1,1)-1))):$E200),($E200*(2/(VALUE(LEFT(Q$1,FIND("-",Q$1,1)-1))+1)))+(Q199*(1-(2/(VALUE(LEFT(Q$1,FIND("-",Q$1,1)-1))+1))))))</f>
        <v>2.1109161413089987</v>
      </c>
      <c r="R200">
        <f>IF(ROW($E200)&lt;=VALUE(LEFT(R$1,FIND("-",R$1,1)-1)),0,IF(ROW($E200)=VALUE(LEFT(R$1,FIND("-",R$1,1)-1))+1,AVERAGE(INDEX($E:$E,ROW($E200)-VALUE(LEFT(R$1,FIND("-",R$1,1)-1))):$E200),($E200*(2/(VALUE(LEFT(R$1,FIND("-",R$1,1)-1))+1)))+(R199*(1-(2/(VALUE(LEFT(R$1,FIND("-",R$1,1)-1))+1))))))</f>
        <v>2.1130794014981218</v>
      </c>
      <c r="S200">
        <f t="shared" si="33"/>
        <v>-2.1632601891230507E-3</v>
      </c>
      <c r="T200">
        <f>IF(ROW($E200)&lt;=MAX(VALUE(LEFT(Q$1,FIND("-",Q$1,1)-1)),VALUE(LEFT(R$1,FIND("-",R$1,1)-1)))+VALUE(LEFT(T$1,FIND("-",T$1,1)-1))-1,0,IF(ROW($E200)=MAX(VALUE(LEFT(Q$1,FIND("-",Q$1,1)-1)),VALUE(LEFT(R$1,FIND("-",R$1,1)-1)))+VALUE(LEFT(T$1,FIND("-",T$1,1)-1)),AVERAGE(INDEX($S:$S,ROW(S200)-VALUE(LEFT(T$1,FIND("-",T$1,1)-1))+1):S200),($S200*(2/(VALUE(LEFT(T$1,FIND("-",T$1,1)-1))+1)))+(T199*(1-(2/(VALUE(LEFT(T$1,FIND("-",T$1,1)-1))+1))))))</f>
        <v>1.0817818959540962E-2</v>
      </c>
      <c r="V200">
        <f t="shared" si="28"/>
        <v>2.0000000000000018E-2</v>
      </c>
      <c r="W200">
        <f>IF(ROW($E200)&lt;=VALUE(LEFT(W$1,FIND("-",W$1,1)-1))+1,0,IF(ROW($E199)=VALUE(LEFT(W$1,FIND("-",W$1,1)-1))+1,100-100/(1+ABS((SUMIF(INDEX($V:$V,ROW($V200)-VALUE(LEFT(W$1,FIND("-",W$1,1)-1))+1):$V200,"&gt;0",INDEX($V:$V,ROW($V200)-VALUE(LEFT(W$1,FIND("-",W$1,1)-1))+1):$V200)/COUNTIF(INDEX($V:$V,ROW($V200)-VALUE(LEFT(W$1,FIND("-",W$1,1)-1))+1):$V200,"&gt;0"))/(SUMIF(INDEX($V:$V,ROW($V200)-VALUE(LEFT(W$1,FIND("-",W$1,1)-1))+1):$V200,"&lt;0",INDEX($V:$V,ROW($V200)-VALUE(LEFT(W$1,FIND("-",W$1,1)-1))+1):$V200)/COUNTIF(INDEX($V:$V,ROW($V200)-VALUE(LEFT(W$1,FIND("-",W$1,1)-1))+1):$V200,"&lt;0")))),100-100/(1+ABS((SUMIF(INDEX($V:$V,ROW($V200)-VALUE(LEFT(W$1,FIND("-",W$1,1)-1))+1):$V200,"&gt;0",INDEX($V:$V,ROW($V200)-VALUE(LEFT(W$1,FIND("-",W$1,1)-1))+1):$V200)/VALUE(LEFT(W$1,FIND("-",W$1,1)-1)))/(SUMIF(INDEX($V:$V,ROW($V200)-VALUE(LEFT(W$1,FIND("-",W$1,1)-1))+1):$V200,"&lt;0",INDEX($V:$V,ROW($V200)-VALUE(LEFT(W$1,FIND("-",W$1,1)-1))+1):$V200)/VALUE(LEFT(W$1,FIND("-",W$1,1)-1)))))))</f>
        <v>37.209302325581376</v>
      </c>
      <c r="Y200">
        <f>IF(ROW($E200)&lt;=VALUE(LEFT(Y$1,FIND("-",Y$1,1)-1)),0,MAX(INDEX(C:C,ROW(C200)-VALUE(LEFT(Y$1,FIND("-",Y$1,1)-1))+1):C200))</f>
        <v>2.25</v>
      </c>
      <c r="Z200">
        <f>IF(ROW($E200)&lt;=VALUE(LEFT(Z$1,FIND("-",Z$1,1)-1)),0,MIN(INDEX(D:D,ROW(D200)-VALUE(LEFT(Z$1,FIND("-",Z$1,1)-1))+1):D200))</f>
        <v>2.0099999999999998</v>
      </c>
      <c r="AA200">
        <f t="shared" si="27"/>
        <v>8.3333333333333321</v>
      </c>
      <c r="AB200">
        <f>IF(ROW($AA200)&lt;=VALUE(LEFT(AA$1,FIND("-",AA$1,1)-1))+VALUE(LEFT(AB$1,FIND("-",AB$1,1)-1)-1),0,AVERAGE(INDEX($AA:$AA,ROW($AA200)-VALUE(LEFT(AB$1,FIND("-",AB$1,1)-1))+1):$AA200))</f>
        <v>15.47619047619049</v>
      </c>
      <c r="AC200">
        <f>IF(ROW($AA200)&lt;=VALUE(LEFT(AA$1,FIND("-",AA$1,1)-1))+VALUE(LEFT(AB$1,FIND("-",AB$1,1)-1)-1)+VALUE(LEFT(AC$1,FIND("-",AC$1,1)-1)-1),0,AVERAGE(INDEX($AB:$AB,ROW($AB200)-VALUE(LEFT(AC$1,FIND("-",AC$1,1)-1))+1):$AB200))</f>
        <v>33.433862433862473</v>
      </c>
      <c r="AE200">
        <f t="shared" si="34"/>
        <v>18488000</v>
      </c>
      <c r="AG200" t="str">
        <f t="shared" si="35"/>
        <v/>
      </c>
    </row>
    <row r="201" spans="1:33" x14ac:dyDescent="0.25">
      <c r="A201" s="6">
        <v>36805</v>
      </c>
      <c r="B201">
        <v>2.0099999999999998</v>
      </c>
      <c r="C201">
        <v>2.02</v>
      </c>
      <c r="D201">
        <v>2</v>
      </c>
      <c r="E201">
        <v>2.0099999999999998</v>
      </c>
      <c r="F201">
        <v>1.1588069999999999</v>
      </c>
      <c r="G201">
        <v>33000</v>
      </c>
      <c r="I201" t="str">
        <f t="shared" si="29"/>
        <v/>
      </c>
      <c r="J201" t="str">
        <f t="shared" si="30"/>
        <v/>
      </c>
      <c r="K201" t="str">
        <f t="shared" si="31"/>
        <v>Oversold Above %D</v>
      </c>
      <c r="M201" s="11" t="str">
        <f t="shared" si="32"/>
        <v/>
      </c>
      <c r="O201">
        <f>IF(ROW($E201)&lt;=VALUE(LEFT(O$1,FIND("-",O$1,1)-1)),0,IF(ROW($E201)=VALUE(LEFT(O$1,FIND("-",O$1,1)-1))+1,AVERAGE(INDEX($E:$E,ROW($E201)-VALUE(LEFT(O$1,FIND("-",O$1,1)-1))):$E201),($E201*(2/(VALUE(LEFT(O$1,FIND("-",O$1,1)-1))+1)))+(O200*(1-(2/(VALUE(LEFT(O$1,FIND("-",O$1,1)-1))+1))))))</f>
        <v>2.4749500000000002</v>
      </c>
      <c r="Q201">
        <f>IF(ROW($E201)&lt;=VALUE(LEFT(Q$1,FIND("-",Q$1,1)-1)),0,IF(ROW($E201)=VALUE(LEFT(Q$1,FIND("-",Q$1,1)-1))+1,AVERAGE(INDEX($E:$E,ROW($E201)-VALUE(LEFT(Q$1,FIND("-",Q$1,1)-1))):$E201),($E201*(2/(VALUE(LEFT(Q$1,FIND("-",Q$1,1)-1))+1)))+(Q200*(1-(2/(VALUE(LEFT(Q$1,FIND("-",Q$1,1)-1))+1))))))</f>
        <v>2.0953905811076146</v>
      </c>
      <c r="R201">
        <f>IF(ROW($E201)&lt;=VALUE(LEFT(R$1,FIND("-",R$1,1)-1)),0,IF(ROW($E201)=VALUE(LEFT(R$1,FIND("-",R$1,1)-1))+1,AVERAGE(INDEX($E:$E,ROW($E201)-VALUE(LEFT(R$1,FIND("-",R$1,1)-1))):$E201),($E201*(2/(VALUE(LEFT(R$1,FIND("-",R$1,1)-1))+1)))+(R200*(1-(2/(VALUE(LEFT(R$1,FIND("-",R$1,1)-1))+1))))))</f>
        <v>2.1054438902760388</v>
      </c>
      <c r="S201">
        <f t="shared" si="33"/>
        <v>-1.0053309168424285E-2</v>
      </c>
      <c r="T201">
        <f>IF(ROW($E201)&lt;=MAX(VALUE(LEFT(Q$1,FIND("-",Q$1,1)-1)),VALUE(LEFT(R$1,FIND("-",R$1,1)-1)))+VALUE(LEFT(T$1,FIND("-",T$1,1)-1))-1,0,IF(ROW($E201)=MAX(VALUE(LEFT(Q$1,FIND("-",Q$1,1)-1)),VALUE(LEFT(R$1,FIND("-",R$1,1)-1)))+VALUE(LEFT(T$1,FIND("-",T$1,1)-1)),AVERAGE(INDEX($S:$S,ROW(S201)-VALUE(LEFT(T$1,FIND("-",T$1,1)-1))+1):S201),($S201*(2/(VALUE(LEFT(T$1,FIND("-",T$1,1)-1))+1)))+(T200*(1-(2/(VALUE(LEFT(T$1,FIND("-",T$1,1)-1))+1))))))</f>
        <v>6.6435933339479124E-3</v>
      </c>
      <c r="V201">
        <f t="shared" si="28"/>
        <v>-2.0000000000000018E-2</v>
      </c>
      <c r="W201">
        <f>IF(ROW($E201)&lt;=VALUE(LEFT(W$1,FIND("-",W$1,1)-1))+1,0,IF(ROW($E200)=VALUE(LEFT(W$1,FIND("-",W$1,1)-1))+1,100-100/(1+ABS((SUMIF(INDEX($V:$V,ROW($V201)-VALUE(LEFT(W$1,FIND("-",W$1,1)-1))+1):$V201,"&gt;0",INDEX($V:$V,ROW($V201)-VALUE(LEFT(W$1,FIND("-",W$1,1)-1))+1):$V201)/COUNTIF(INDEX($V:$V,ROW($V201)-VALUE(LEFT(W$1,FIND("-",W$1,1)-1))+1):$V201,"&gt;0"))/(SUMIF(INDEX($V:$V,ROW($V201)-VALUE(LEFT(W$1,FIND("-",W$1,1)-1))+1):$V201,"&lt;0",INDEX($V:$V,ROW($V201)-VALUE(LEFT(W$1,FIND("-",W$1,1)-1))+1):$V201)/COUNTIF(INDEX($V:$V,ROW($V201)-VALUE(LEFT(W$1,FIND("-",W$1,1)-1))+1):$V201,"&lt;0")))),100-100/(1+ABS((SUMIF(INDEX($V:$V,ROW($V201)-VALUE(LEFT(W$1,FIND("-",W$1,1)-1))+1):$V201,"&gt;0",INDEX($V:$V,ROW($V201)-VALUE(LEFT(W$1,FIND("-",W$1,1)-1))+1):$V201)/VALUE(LEFT(W$1,FIND("-",W$1,1)-1)))/(SUMIF(INDEX($V:$V,ROW($V201)-VALUE(LEFT(W$1,FIND("-",W$1,1)-1))+1):$V201,"&lt;0",INDEX($V:$V,ROW($V201)-VALUE(LEFT(W$1,FIND("-",W$1,1)-1))+1):$V201)/VALUE(LEFT(W$1,FIND("-",W$1,1)-1)))))))</f>
        <v>39.024390243902417</v>
      </c>
      <c r="Y201">
        <f>IF(ROW($E201)&lt;=VALUE(LEFT(Y$1,FIND("-",Y$1,1)-1)),0,MAX(INDEX(C:C,ROW(C201)-VALUE(LEFT(Y$1,FIND("-",Y$1,1)-1))+1):C201))</f>
        <v>2.25</v>
      </c>
      <c r="Z201">
        <f>IF(ROW($E201)&lt;=VALUE(LEFT(Z$1,FIND("-",Z$1,1)-1)),0,MIN(INDEX(D:D,ROW(D201)-VALUE(LEFT(Z$1,FIND("-",Z$1,1)-1))+1):D201))</f>
        <v>2</v>
      </c>
      <c r="AA201">
        <f t="shared" si="27"/>
        <v>3.9999999999999147</v>
      </c>
      <c r="AB201">
        <f>IF(ROW($AA201)&lt;=VALUE(LEFT(AA$1,FIND("-",AA$1,1)-1))+VALUE(LEFT(AB$1,FIND("-",AB$1,1)-1)-1),0,AVERAGE(INDEX($AA:$AA,ROW($AA201)-VALUE(LEFT(AB$1,FIND("-",AB$1,1)-1))+1):$AA201))</f>
        <v>4.1111111111110823</v>
      </c>
      <c r="AC201">
        <f>IF(ROW($AA201)&lt;=VALUE(LEFT(AA$1,FIND("-",AA$1,1)-1))+VALUE(LEFT(AB$1,FIND("-",AB$1,1)-1)-1)+VALUE(LEFT(AC$1,FIND("-",AC$1,1)-1)-1),0,AVERAGE(INDEX($AB:$AB,ROW($AB201)-VALUE(LEFT(AC$1,FIND("-",AC$1,1)-1))+1):$AB201))</f>
        <v>17.111111111111118</v>
      </c>
      <c r="AE201">
        <f t="shared" si="34"/>
        <v>18455000</v>
      </c>
      <c r="AG201" t="str">
        <f t="shared" si="35"/>
        <v/>
      </c>
    </row>
    <row r="202" spans="1:33" x14ac:dyDescent="0.25">
      <c r="A202" s="6">
        <v>36808</v>
      </c>
      <c r="B202">
        <v>2</v>
      </c>
      <c r="C202">
        <v>2</v>
      </c>
      <c r="D202">
        <v>1.99</v>
      </c>
      <c r="E202">
        <v>1.99</v>
      </c>
      <c r="F202">
        <v>1.147276</v>
      </c>
      <c r="G202">
        <v>49000</v>
      </c>
      <c r="I202" t="str">
        <f t="shared" si="29"/>
        <v/>
      </c>
      <c r="J202" t="str">
        <f t="shared" si="30"/>
        <v/>
      </c>
      <c r="K202" t="str">
        <f t="shared" si="31"/>
        <v>Oversold Above %D</v>
      </c>
      <c r="M202" s="11" t="str">
        <f t="shared" si="32"/>
        <v/>
      </c>
      <c r="O202">
        <f>IF(ROW($E202)&lt;=VALUE(LEFT(O$1,FIND("-",O$1,1)-1)),0,IF(ROW($E202)=VALUE(LEFT(O$1,FIND("-",O$1,1)-1))+1,AVERAGE(INDEX($E:$E,ROW($E202)-VALUE(LEFT(O$1,FIND("-",O$1,1)-1))):$E202),($E202*(2/(VALUE(LEFT(O$1,FIND("-",O$1,1)-1))+1)))+(O201*(1-(2/(VALUE(LEFT(O$1,FIND("-",O$1,1)-1))+1))))))</f>
        <v>2.4701246268656716</v>
      </c>
      <c r="Q202">
        <f>IF(ROW($E202)&lt;=VALUE(LEFT(Q$1,FIND("-",Q$1,1)-1)),0,IF(ROW($E202)=VALUE(LEFT(Q$1,FIND("-",Q$1,1)-1))+1,AVERAGE(INDEX($E:$E,ROW($E202)-VALUE(LEFT(Q$1,FIND("-",Q$1,1)-1))):$E202),($E202*(2/(VALUE(LEFT(Q$1,FIND("-",Q$1,1)-1))+1)))+(Q201*(1-(2/(VALUE(LEFT(Q$1,FIND("-",Q$1,1)-1))+1))))))</f>
        <v>2.0791766455525971</v>
      </c>
      <c r="R202">
        <f>IF(ROW($E202)&lt;=VALUE(LEFT(R$1,FIND("-",R$1,1)-1)),0,IF(ROW($E202)=VALUE(LEFT(R$1,FIND("-",R$1,1)-1))+1,AVERAGE(INDEX($E:$E,ROW($E202)-VALUE(LEFT(R$1,FIND("-",R$1,1)-1))):$E202),($E202*(2/(VALUE(LEFT(R$1,FIND("-",R$1,1)-1))+1)))+(R201*(1-(2/(VALUE(LEFT(R$1,FIND("-",R$1,1)-1))+1))))))</f>
        <v>2.096892490996332</v>
      </c>
      <c r="S202">
        <f t="shared" si="33"/>
        <v>-1.7715845443734946E-2</v>
      </c>
      <c r="T202">
        <f>IF(ROW($E202)&lt;=MAX(VALUE(LEFT(Q$1,FIND("-",Q$1,1)-1)),VALUE(LEFT(R$1,FIND("-",R$1,1)-1)))+VALUE(LEFT(T$1,FIND("-",T$1,1)-1))-1,0,IF(ROW($E202)=MAX(VALUE(LEFT(Q$1,FIND("-",Q$1,1)-1)),VALUE(LEFT(R$1,FIND("-",R$1,1)-1)))+VALUE(LEFT(T$1,FIND("-",T$1,1)-1)),AVERAGE(INDEX($S:$S,ROW(S202)-VALUE(LEFT(T$1,FIND("-",T$1,1)-1))+1):S202),($S202*(2/(VALUE(LEFT(T$1,FIND("-",T$1,1)-1))+1)))+(T201*(1-(2/(VALUE(LEFT(T$1,FIND("-",T$1,1)-1))+1))))))</f>
        <v>1.7717055784113407E-3</v>
      </c>
      <c r="V202">
        <f t="shared" si="28"/>
        <v>-1.9999999999999796E-2</v>
      </c>
      <c r="W202">
        <f>IF(ROW($E202)&lt;=VALUE(LEFT(W$1,FIND("-",W$1,1)-1))+1,0,IF(ROW($E201)=VALUE(LEFT(W$1,FIND("-",W$1,1)-1))+1,100-100/(1+ABS((SUMIF(INDEX($V:$V,ROW($V202)-VALUE(LEFT(W$1,FIND("-",W$1,1)-1))+1):$V202,"&gt;0",INDEX($V:$V,ROW($V202)-VALUE(LEFT(W$1,FIND("-",W$1,1)-1))+1):$V202)/COUNTIF(INDEX($V:$V,ROW($V202)-VALUE(LEFT(W$1,FIND("-",W$1,1)-1))+1):$V202,"&gt;0"))/(SUMIF(INDEX($V:$V,ROW($V202)-VALUE(LEFT(W$1,FIND("-",W$1,1)-1))+1):$V202,"&lt;0",INDEX($V:$V,ROW($V202)-VALUE(LEFT(W$1,FIND("-",W$1,1)-1))+1):$V202)/COUNTIF(INDEX($V:$V,ROW($V202)-VALUE(LEFT(W$1,FIND("-",W$1,1)-1))+1):$V202,"&lt;0")))),100-100/(1+ABS((SUMIF(INDEX($V:$V,ROW($V202)-VALUE(LEFT(W$1,FIND("-",W$1,1)-1))+1):$V202,"&gt;0",INDEX($V:$V,ROW($V202)-VALUE(LEFT(W$1,FIND("-",W$1,1)-1))+1):$V202)/VALUE(LEFT(W$1,FIND("-",W$1,1)-1)))/(SUMIF(INDEX($V:$V,ROW($V202)-VALUE(LEFT(W$1,FIND("-",W$1,1)-1))+1):$V202,"&lt;0",INDEX($V:$V,ROW($V202)-VALUE(LEFT(W$1,FIND("-",W$1,1)-1))+1):$V202)/VALUE(LEFT(W$1,FIND("-",W$1,1)-1)))))))</f>
        <v>42.105263157894761</v>
      </c>
      <c r="Y202">
        <f>IF(ROW($E202)&lt;=VALUE(LEFT(Y$1,FIND("-",Y$1,1)-1)),0,MAX(INDEX(C:C,ROW(C202)-VALUE(LEFT(Y$1,FIND("-",Y$1,1)-1))+1):C202))</f>
        <v>2.25</v>
      </c>
      <c r="Z202">
        <f>IF(ROW($E202)&lt;=VALUE(LEFT(Z$1,FIND("-",Z$1,1)-1)),0,MIN(INDEX(D:D,ROW(D202)-VALUE(LEFT(Z$1,FIND("-",Z$1,1)-1))+1):D202))</f>
        <v>1.99</v>
      </c>
      <c r="AA202">
        <f t="shared" si="27"/>
        <v>0</v>
      </c>
      <c r="AB202">
        <f>IF(ROW($AA202)&lt;=VALUE(LEFT(AA$1,FIND("-",AA$1,1)-1))+VALUE(LEFT(AB$1,FIND("-",AB$1,1)-1)-1),0,AVERAGE(INDEX($AA:$AA,ROW($AA202)-VALUE(LEFT(AB$1,FIND("-",AB$1,1)-1))+1):$AA202))</f>
        <v>4.1111111111110823</v>
      </c>
      <c r="AC202">
        <f>IF(ROW($AA202)&lt;=VALUE(LEFT(AA$1,FIND("-",AA$1,1)-1))+VALUE(LEFT(AB$1,FIND("-",AB$1,1)-1)-1)+VALUE(LEFT(AC$1,FIND("-",AC$1,1)-1)-1),0,AVERAGE(INDEX($AB:$AB,ROW($AB202)-VALUE(LEFT(AC$1,FIND("-",AC$1,1)-1))+1):$AB202))</f>
        <v>7.8994708994708853</v>
      </c>
      <c r="AE202">
        <f t="shared" si="34"/>
        <v>18406000</v>
      </c>
      <c r="AG202" t="str">
        <f t="shared" si="35"/>
        <v/>
      </c>
    </row>
    <row r="203" spans="1:33" x14ac:dyDescent="0.25">
      <c r="A203" s="6">
        <v>36809</v>
      </c>
      <c r="B203">
        <v>1.99</v>
      </c>
      <c r="C203">
        <v>1.99</v>
      </c>
      <c r="D203">
        <v>1.97</v>
      </c>
      <c r="E203">
        <v>1.98</v>
      </c>
      <c r="F203">
        <v>1.1415109999999999</v>
      </c>
      <c r="G203">
        <v>42000</v>
      </c>
      <c r="I203" t="str">
        <f t="shared" si="29"/>
        <v/>
      </c>
      <c r="J203" t="str">
        <f t="shared" si="30"/>
        <v>Oversold</v>
      </c>
      <c r="K203" t="str">
        <f t="shared" si="31"/>
        <v>Oversold Above %D</v>
      </c>
      <c r="M203" s="11" t="str">
        <f t="shared" si="32"/>
        <v/>
      </c>
      <c r="O203">
        <f>IF(ROW($E203)&lt;=VALUE(LEFT(O$1,FIND("-",O$1,1)-1)),0,IF(ROW($E203)=VALUE(LEFT(O$1,FIND("-",O$1,1)-1))+1,AVERAGE(INDEX($E:$E,ROW($E203)-VALUE(LEFT(O$1,FIND("-",O$1,1)-1))):$E203),($E203*(2/(VALUE(LEFT(O$1,FIND("-",O$1,1)-1))+1)))+(O202*(1-(2/(VALUE(LEFT(O$1,FIND("-",O$1,1)-1))+1))))))</f>
        <v>2.4652477649068096</v>
      </c>
      <c r="Q203">
        <f>IF(ROW($E203)&lt;=VALUE(LEFT(Q$1,FIND("-",Q$1,1)-1)),0,IF(ROW($E203)=VALUE(LEFT(Q$1,FIND("-",Q$1,1)-1))+1,AVERAGE(INDEX($E:$E,ROW($E203)-VALUE(LEFT(Q$1,FIND("-",Q$1,1)-1))):$E203),($E203*(2/(VALUE(LEFT(Q$1,FIND("-",Q$1,1)-1))+1)))+(Q202*(1-(2/(VALUE(LEFT(Q$1,FIND("-",Q$1,1)-1))+1))))))</f>
        <v>2.0639187000829669</v>
      </c>
      <c r="R203">
        <f>IF(ROW($E203)&lt;=VALUE(LEFT(R$1,FIND("-",R$1,1)-1)),0,IF(ROW($E203)=VALUE(LEFT(R$1,FIND("-",R$1,1)-1))+1,AVERAGE(INDEX($E:$E,ROW($E203)-VALUE(LEFT(R$1,FIND("-",R$1,1)-1))):$E203),($E203*(2/(VALUE(LEFT(R$1,FIND("-",R$1,1)-1))+1)))+(R202*(1-(2/(VALUE(LEFT(R$1,FIND("-",R$1,1)-1))+1))))))</f>
        <v>2.0882337879595667</v>
      </c>
      <c r="S203">
        <f t="shared" si="33"/>
        <v>-2.4315087876599861E-2</v>
      </c>
      <c r="T203">
        <f>IF(ROW($E203)&lt;=MAX(VALUE(LEFT(Q$1,FIND("-",Q$1,1)-1)),VALUE(LEFT(R$1,FIND("-",R$1,1)-1)))+VALUE(LEFT(T$1,FIND("-",T$1,1)-1))-1,0,IF(ROW($E203)=MAX(VALUE(LEFT(Q$1,FIND("-",Q$1,1)-1)),VALUE(LEFT(R$1,FIND("-",R$1,1)-1)))+VALUE(LEFT(T$1,FIND("-",T$1,1)-1)),AVERAGE(INDEX($S:$S,ROW(S203)-VALUE(LEFT(T$1,FIND("-",T$1,1)-1))+1):S203),($S203*(2/(VALUE(LEFT(T$1,FIND("-",T$1,1)-1))+1)))+(T202*(1-(2/(VALUE(LEFT(T$1,FIND("-",T$1,1)-1))+1))))))</f>
        <v>-3.4456531125909001E-3</v>
      </c>
      <c r="V203">
        <f t="shared" si="28"/>
        <v>-1.0000000000000009E-2</v>
      </c>
      <c r="W203">
        <f>IF(ROW($E203)&lt;=VALUE(LEFT(W$1,FIND("-",W$1,1)-1))+1,0,IF(ROW($E202)=VALUE(LEFT(W$1,FIND("-",W$1,1)-1))+1,100-100/(1+ABS((SUMIF(INDEX($V:$V,ROW($V203)-VALUE(LEFT(W$1,FIND("-",W$1,1)-1))+1):$V203,"&gt;0",INDEX($V:$V,ROW($V203)-VALUE(LEFT(W$1,FIND("-",W$1,1)-1))+1):$V203)/COUNTIF(INDEX($V:$V,ROW($V203)-VALUE(LEFT(W$1,FIND("-",W$1,1)-1))+1):$V203,"&gt;0"))/(SUMIF(INDEX($V:$V,ROW($V203)-VALUE(LEFT(W$1,FIND("-",W$1,1)-1))+1):$V203,"&lt;0",INDEX($V:$V,ROW($V203)-VALUE(LEFT(W$1,FIND("-",W$1,1)-1))+1):$V203)/COUNTIF(INDEX($V:$V,ROW($V203)-VALUE(LEFT(W$1,FIND("-",W$1,1)-1))+1):$V203,"&lt;0")))),100-100/(1+ABS((SUMIF(INDEX($V:$V,ROW($V203)-VALUE(LEFT(W$1,FIND("-",W$1,1)-1))+1):$V203,"&gt;0",INDEX($V:$V,ROW($V203)-VALUE(LEFT(W$1,FIND("-",W$1,1)-1))+1):$V203)/VALUE(LEFT(W$1,FIND("-",W$1,1)-1)))/(SUMIF(INDEX($V:$V,ROW($V203)-VALUE(LEFT(W$1,FIND("-",W$1,1)-1))+1):$V203,"&lt;0",INDEX($V:$V,ROW($V203)-VALUE(LEFT(W$1,FIND("-",W$1,1)-1))+1):$V203)/VALUE(LEFT(W$1,FIND("-",W$1,1)-1)))))))</f>
        <v>25.806451612903231</v>
      </c>
      <c r="Y203">
        <f>IF(ROW($E203)&lt;=VALUE(LEFT(Y$1,FIND("-",Y$1,1)-1)),0,MAX(INDEX(C:C,ROW(C203)-VALUE(LEFT(Y$1,FIND("-",Y$1,1)-1))+1):C203))</f>
        <v>2.25</v>
      </c>
      <c r="Z203">
        <f>IF(ROW($E203)&lt;=VALUE(LEFT(Z$1,FIND("-",Z$1,1)-1)),0,MIN(INDEX(D:D,ROW(D203)-VALUE(LEFT(Z$1,FIND("-",Z$1,1)-1))+1):D203))</f>
        <v>1.97</v>
      </c>
      <c r="AA203">
        <f t="shared" si="27"/>
        <v>3.5714285714285738</v>
      </c>
      <c r="AB203">
        <f>IF(ROW($AA203)&lt;=VALUE(LEFT(AA$1,FIND("-",AA$1,1)-1))+VALUE(LEFT(AB$1,FIND("-",AB$1,1)-1)-1),0,AVERAGE(INDEX($AA:$AA,ROW($AA203)-VALUE(LEFT(AB$1,FIND("-",AB$1,1)-1))+1):$AA203))</f>
        <v>2.5238095238094962</v>
      </c>
      <c r="AC203">
        <f>IF(ROW($AA203)&lt;=VALUE(LEFT(AA$1,FIND("-",AA$1,1)-1))+VALUE(LEFT(AB$1,FIND("-",AB$1,1)-1)-1)+VALUE(LEFT(AC$1,FIND("-",AC$1,1)-1)-1),0,AVERAGE(INDEX($AB:$AB,ROW($AB203)-VALUE(LEFT(AC$1,FIND("-",AC$1,1)-1))+1):$AB203))</f>
        <v>3.5820105820105539</v>
      </c>
      <c r="AE203">
        <f t="shared" si="34"/>
        <v>18364000</v>
      </c>
      <c r="AG203" t="str">
        <f t="shared" si="35"/>
        <v/>
      </c>
    </row>
    <row r="204" spans="1:33" x14ac:dyDescent="0.25">
      <c r="A204" s="6">
        <v>36810</v>
      </c>
      <c r="B204">
        <v>1.98</v>
      </c>
      <c r="C204">
        <v>1.98</v>
      </c>
      <c r="D204">
        <v>1.96</v>
      </c>
      <c r="E204">
        <v>1.96</v>
      </c>
      <c r="F204">
        <v>1.1299809999999999</v>
      </c>
      <c r="G204">
        <v>29000</v>
      </c>
      <c r="I204" t="str">
        <f t="shared" si="29"/>
        <v/>
      </c>
      <c r="J204" t="str">
        <f t="shared" si="30"/>
        <v>Oversold</v>
      </c>
      <c r="K204" t="str">
        <f t="shared" si="31"/>
        <v>Oversold Above %D</v>
      </c>
      <c r="M204" s="11" t="str">
        <f t="shared" si="32"/>
        <v/>
      </c>
      <c r="O204">
        <f>IF(ROW($E204)&lt;=VALUE(LEFT(O$1,FIND("-",O$1,1)-1)),0,IF(ROW($E204)=VALUE(LEFT(O$1,FIND("-",O$1,1)-1))+1,AVERAGE(INDEX($E:$E,ROW($E204)-VALUE(LEFT(O$1,FIND("-",O$1,1)-1))):$E204),($E204*(2/(VALUE(LEFT(O$1,FIND("-",O$1,1)-1))+1)))+(O203*(1-(2/(VALUE(LEFT(O$1,FIND("-",O$1,1)-1))+1))))))</f>
        <v>2.4602204239624634</v>
      </c>
      <c r="Q204">
        <f>IF(ROW($E204)&lt;=VALUE(LEFT(Q$1,FIND("-",Q$1,1)-1)),0,IF(ROW($E204)=VALUE(LEFT(Q$1,FIND("-",Q$1,1)-1))+1,AVERAGE(INDEX($E:$E,ROW($E204)-VALUE(LEFT(Q$1,FIND("-",Q$1,1)-1))):$E204),($E204*(2/(VALUE(LEFT(Q$1,FIND("-",Q$1,1)-1))+1)))+(Q203*(1-(2/(VALUE(LEFT(Q$1,FIND("-",Q$1,1)-1))+1))))))</f>
        <v>2.0479312077625105</v>
      </c>
      <c r="R204">
        <f>IF(ROW($E204)&lt;=VALUE(LEFT(R$1,FIND("-",R$1,1)-1)),0,IF(ROW($E204)=VALUE(LEFT(R$1,FIND("-",R$1,1)-1))+1,AVERAGE(INDEX($E:$E,ROW($E204)-VALUE(LEFT(R$1,FIND("-",R$1,1)-1))):$E204),($E204*(2/(VALUE(LEFT(R$1,FIND("-",R$1,1)-1))+1)))+(R203*(1-(2/(VALUE(LEFT(R$1,FIND("-",R$1,1)-1))+1))))))</f>
        <v>2.0787349888514508</v>
      </c>
      <c r="S204">
        <f t="shared" si="33"/>
        <v>-3.080378108894033E-2</v>
      </c>
      <c r="T204">
        <f>IF(ROW($E204)&lt;=MAX(VALUE(LEFT(Q$1,FIND("-",Q$1,1)-1)),VALUE(LEFT(R$1,FIND("-",R$1,1)-1)))+VALUE(LEFT(T$1,FIND("-",T$1,1)-1))-1,0,IF(ROW($E204)=MAX(VALUE(LEFT(Q$1,FIND("-",Q$1,1)-1)),VALUE(LEFT(R$1,FIND("-",R$1,1)-1)))+VALUE(LEFT(T$1,FIND("-",T$1,1)-1)),AVERAGE(INDEX($S:$S,ROW(S204)-VALUE(LEFT(T$1,FIND("-",T$1,1)-1))+1):S204),($S204*(2/(VALUE(LEFT(T$1,FIND("-",T$1,1)-1))+1)))+(T203*(1-(2/(VALUE(LEFT(T$1,FIND("-",T$1,1)-1))+1))))))</f>
        <v>-8.9172787078607863E-3</v>
      </c>
      <c r="V204">
        <f t="shared" si="28"/>
        <v>-2.0000000000000018E-2</v>
      </c>
      <c r="W204">
        <f>IF(ROW($E204)&lt;=VALUE(LEFT(W$1,FIND("-",W$1,1)-1))+1,0,IF(ROW($E203)=VALUE(LEFT(W$1,FIND("-",W$1,1)-1))+1,100-100/(1+ABS((SUMIF(INDEX($V:$V,ROW($V204)-VALUE(LEFT(W$1,FIND("-",W$1,1)-1))+1):$V204,"&gt;0",INDEX($V:$V,ROW($V204)-VALUE(LEFT(W$1,FIND("-",W$1,1)-1))+1):$V204)/COUNTIF(INDEX($V:$V,ROW($V204)-VALUE(LEFT(W$1,FIND("-",W$1,1)-1))+1):$V204,"&gt;0"))/(SUMIF(INDEX($V:$V,ROW($V204)-VALUE(LEFT(W$1,FIND("-",W$1,1)-1))+1):$V204,"&lt;0",INDEX($V:$V,ROW($V204)-VALUE(LEFT(W$1,FIND("-",W$1,1)-1))+1):$V204)/COUNTIF(INDEX($V:$V,ROW($V204)-VALUE(LEFT(W$1,FIND("-",W$1,1)-1))+1):$V204,"&lt;0")))),100-100/(1+ABS((SUMIF(INDEX($V:$V,ROW($V204)-VALUE(LEFT(W$1,FIND("-",W$1,1)-1))+1):$V204,"&gt;0",INDEX($V:$V,ROW($V204)-VALUE(LEFT(W$1,FIND("-",W$1,1)-1))+1):$V204)/VALUE(LEFT(W$1,FIND("-",W$1,1)-1)))/(SUMIF(INDEX($V:$V,ROW($V204)-VALUE(LEFT(W$1,FIND("-",W$1,1)-1))+1):$V204,"&lt;0",INDEX($V:$V,ROW($V204)-VALUE(LEFT(W$1,FIND("-",W$1,1)-1))+1):$V204)/VALUE(LEFT(W$1,FIND("-",W$1,1)-1)))))))</f>
        <v>13.793103448275872</v>
      </c>
      <c r="Y204">
        <f>IF(ROW($E204)&lt;=VALUE(LEFT(Y$1,FIND("-",Y$1,1)-1)),0,MAX(INDEX(C:C,ROW(C204)-VALUE(LEFT(Y$1,FIND("-",Y$1,1)-1))+1):C204))</f>
        <v>2.25</v>
      </c>
      <c r="Z204">
        <f>IF(ROW($E204)&lt;=VALUE(LEFT(Z$1,FIND("-",Z$1,1)-1)),0,MIN(INDEX(D:D,ROW(D204)-VALUE(LEFT(Z$1,FIND("-",Z$1,1)-1))+1):D204))</f>
        <v>1.96</v>
      </c>
      <c r="AA204">
        <f t="shared" si="27"/>
        <v>0</v>
      </c>
      <c r="AB204">
        <f>IF(ROW($AA204)&lt;=VALUE(LEFT(AA$1,FIND("-",AA$1,1)-1))+VALUE(LEFT(AB$1,FIND("-",AB$1,1)-1)-1),0,AVERAGE(INDEX($AA:$AA,ROW($AA204)-VALUE(LEFT(AB$1,FIND("-",AB$1,1)-1))+1):$AA204))</f>
        <v>1.1904761904761914</v>
      </c>
      <c r="AC204">
        <f>IF(ROW($AA204)&lt;=VALUE(LEFT(AA$1,FIND("-",AA$1,1)-1))+VALUE(LEFT(AB$1,FIND("-",AB$1,1)-1)-1)+VALUE(LEFT(AC$1,FIND("-",AC$1,1)-1)-1),0,AVERAGE(INDEX($AB:$AB,ROW($AB204)-VALUE(LEFT(AC$1,FIND("-",AC$1,1)-1))+1):$AB204))</f>
        <v>2.6084656084655902</v>
      </c>
      <c r="AE204">
        <f t="shared" si="34"/>
        <v>18335000</v>
      </c>
      <c r="AG204" t="str">
        <f t="shared" si="35"/>
        <v/>
      </c>
    </row>
    <row r="205" spans="1:33" x14ac:dyDescent="0.25">
      <c r="A205" s="6">
        <v>36811</v>
      </c>
      <c r="B205">
        <v>1.98</v>
      </c>
      <c r="C205">
        <v>1.98</v>
      </c>
      <c r="D205">
        <v>1.91</v>
      </c>
      <c r="E205">
        <v>1.98</v>
      </c>
      <c r="F205">
        <v>1.1415109999999999</v>
      </c>
      <c r="G205">
        <v>121000</v>
      </c>
      <c r="I205" t="str">
        <f t="shared" si="29"/>
        <v/>
      </c>
      <c r="J205" t="str">
        <f t="shared" si="30"/>
        <v>Oversold</v>
      </c>
      <c r="K205" t="str">
        <f t="shared" si="31"/>
        <v>Oversold Below %D</v>
      </c>
      <c r="M205" s="11" t="str">
        <f t="shared" si="32"/>
        <v/>
      </c>
      <c r="O205">
        <f>IF(ROW($E205)&lt;=VALUE(LEFT(O$1,FIND("-",O$1,1)-1)),0,IF(ROW($E205)=VALUE(LEFT(O$1,FIND("-",O$1,1)-1))+1,AVERAGE(INDEX($E:$E,ROW($E205)-VALUE(LEFT(O$1,FIND("-",O$1,1)-1))):$E205),($E205*(2/(VALUE(LEFT(O$1,FIND("-",O$1,1)-1))+1)))+(O204*(1-(2/(VALUE(LEFT(O$1,FIND("-",O$1,1)-1))+1))))))</f>
        <v>2.4554421112862204</v>
      </c>
      <c r="Q205">
        <f>IF(ROW($E205)&lt;=VALUE(LEFT(Q$1,FIND("-",Q$1,1)-1)),0,IF(ROW($E205)=VALUE(LEFT(Q$1,FIND("-",Q$1,1)-1))+1,AVERAGE(INDEX($E:$E,ROW($E205)-VALUE(LEFT(Q$1,FIND("-",Q$1,1)-1))):$E205),($E205*(2/(VALUE(LEFT(Q$1,FIND("-",Q$1,1)-1))+1)))+(Q204*(1-(2/(VALUE(LEFT(Q$1,FIND("-",Q$1,1)-1))+1))))))</f>
        <v>2.0374802527221241</v>
      </c>
      <c r="R205">
        <f>IF(ROW($E205)&lt;=VALUE(LEFT(R$1,FIND("-",R$1,1)-1)),0,IF(ROW($E205)=VALUE(LEFT(R$1,FIND("-",R$1,1)-1))+1,AVERAGE(INDEX($E:$E,ROW($E205)-VALUE(LEFT(R$1,FIND("-",R$1,1)-1))):$E205),($E205*(2/(VALUE(LEFT(R$1,FIND("-",R$1,1)-1))+1)))+(R204*(1-(2/(VALUE(LEFT(R$1,FIND("-",R$1,1)-1))+1))))))</f>
        <v>2.0714212859735657</v>
      </c>
      <c r="S205">
        <f t="shared" si="33"/>
        <v>-3.3941033251441599E-2</v>
      </c>
      <c r="T205">
        <f>IF(ROW($E205)&lt;=MAX(VALUE(LEFT(Q$1,FIND("-",Q$1,1)-1)),VALUE(LEFT(R$1,FIND("-",R$1,1)-1)))+VALUE(LEFT(T$1,FIND("-",T$1,1)-1))-1,0,IF(ROW($E205)=MAX(VALUE(LEFT(Q$1,FIND("-",Q$1,1)-1)),VALUE(LEFT(R$1,FIND("-",R$1,1)-1)))+VALUE(LEFT(T$1,FIND("-",T$1,1)-1)),AVERAGE(INDEX($S:$S,ROW(S205)-VALUE(LEFT(T$1,FIND("-",T$1,1)-1))+1):S205),($S205*(2/(VALUE(LEFT(T$1,FIND("-",T$1,1)-1))+1)))+(T204*(1-(2/(VALUE(LEFT(T$1,FIND("-",T$1,1)-1))+1))))))</f>
        <v>-1.392202961657695E-2</v>
      </c>
      <c r="V205">
        <f t="shared" si="28"/>
        <v>2.0000000000000018E-2</v>
      </c>
      <c r="W205">
        <f>IF(ROW($E205)&lt;=VALUE(LEFT(W$1,FIND("-",W$1,1)-1))+1,0,IF(ROW($E204)=VALUE(LEFT(W$1,FIND("-",W$1,1)-1))+1,100-100/(1+ABS((SUMIF(INDEX($V:$V,ROW($V205)-VALUE(LEFT(W$1,FIND("-",W$1,1)-1))+1):$V205,"&gt;0",INDEX($V:$V,ROW($V205)-VALUE(LEFT(W$1,FIND("-",W$1,1)-1))+1):$V205)/COUNTIF(INDEX($V:$V,ROW($V205)-VALUE(LEFT(W$1,FIND("-",W$1,1)-1))+1):$V205,"&gt;0"))/(SUMIF(INDEX($V:$V,ROW($V205)-VALUE(LEFT(W$1,FIND("-",W$1,1)-1))+1):$V205,"&lt;0",INDEX($V:$V,ROW($V205)-VALUE(LEFT(W$1,FIND("-",W$1,1)-1))+1):$V205)/COUNTIF(INDEX($V:$V,ROW($V205)-VALUE(LEFT(W$1,FIND("-",W$1,1)-1))+1):$V205,"&lt;0")))),100-100/(1+ABS((SUMIF(INDEX($V:$V,ROW($V205)-VALUE(LEFT(W$1,FIND("-",W$1,1)-1))+1):$V205,"&gt;0",INDEX($V:$V,ROW($V205)-VALUE(LEFT(W$1,FIND("-",W$1,1)-1))+1):$V205)/VALUE(LEFT(W$1,FIND("-",W$1,1)-1)))/(SUMIF(INDEX($V:$V,ROW($V205)-VALUE(LEFT(W$1,FIND("-",W$1,1)-1))+1):$V205,"&lt;0",INDEX($V:$V,ROW($V205)-VALUE(LEFT(W$1,FIND("-",W$1,1)-1))+1):$V205)/VALUE(LEFT(W$1,FIND("-",W$1,1)-1)))))))</f>
        <v>13.793103448275872</v>
      </c>
      <c r="Y205">
        <f>IF(ROW($E205)&lt;=VALUE(LEFT(Y$1,FIND("-",Y$1,1)-1)),0,MAX(INDEX(C:C,ROW(C205)-VALUE(LEFT(Y$1,FIND("-",Y$1,1)-1))+1):C205))</f>
        <v>2.25</v>
      </c>
      <c r="Z205">
        <f>IF(ROW($E205)&lt;=VALUE(LEFT(Z$1,FIND("-",Z$1,1)-1)),0,MIN(INDEX(D:D,ROW(D205)-VALUE(LEFT(Z$1,FIND("-",Z$1,1)-1))+1):D205))</f>
        <v>1.91</v>
      </c>
      <c r="AA205">
        <f t="shared" si="27"/>
        <v>20.588235294117659</v>
      </c>
      <c r="AB205">
        <f>IF(ROW($AA205)&lt;=VALUE(LEFT(AA$1,FIND("-",AA$1,1)-1))+VALUE(LEFT(AB$1,FIND("-",AB$1,1)-1)-1),0,AVERAGE(INDEX($AA:$AA,ROW($AA205)-VALUE(LEFT(AB$1,FIND("-",AB$1,1)-1))+1):$AA205))</f>
        <v>8.0532212885154113</v>
      </c>
      <c r="AC205">
        <f>IF(ROW($AA205)&lt;=VALUE(LEFT(AA$1,FIND("-",AA$1,1)-1))+VALUE(LEFT(AB$1,FIND("-",AB$1,1)-1)-1)+VALUE(LEFT(AC$1,FIND("-",AC$1,1)-1)-1),0,AVERAGE(INDEX($AB:$AB,ROW($AB205)-VALUE(LEFT(AC$1,FIND("-",AC$1,1)-1))+1):$AB205))</f>
        <v>3.9225023342670333</v>
      </c>
      <c r="AE205">
        <f t="shared" si="34"/>
        <v>18456000</v>
      </c>
      <c r="AG205" t="str">
        <f t="shared" si="35"/>
        <v/>
      </c>
    </row>
    <row r="206" spans="1:33" x14ac:dyDescent="0.25">
      <c r="A206" s="6">
        <v>36812</v>
      </c>
      <c r="B206">
        <v>1.96</v>
      </c>
      <c r="C206">
        <v>2</v>
      </c>
      <c r="D206">
        <v>1.94</v>
      </c>
      <c r="E206">
        <v>2</v>
      </c>
      <c r="F206">
        <v>1.153041</v>
      </c>
      <c r="G206">
        <v>101000</v>
      </c>
      <c r="I206" t="str">
        <f t="shared" si="29"/>
        <v/>
      </c>
      <c r="J206" t="str">
        <f t="shared" si="30"/>
        <v>Oversold</v>
      </c>
      <c r="K206" t="str">
        <f t="shared" si="31"/>
        <v>Oversold Below %D</v>
      </c>
      <c r="M206" s="11" t="str">
        <f t="shared" si="32"/>
        <v/>
      </c>
      <c r="O206">
        <f>IF(ROW($E206)&lt;=VALUE(LEFT(O$1,FIND("-",O$1,1)-1)),0,IF(ROW($E206)=VALUE(LEFT(O$1,FIND("-",O$1,1)-1))+1,AVERAGE(INDEX($E:$E,ROW($E206)-VALUE(LEFT(O$1,FIND("-",O$1,1)-1))):$E206),($E206*(2/(VALUE(LEFT(O$1,FIND("-",O$1,1)-1))+1)))+(O205*(1-(2/(VALUE(LEFT(O$1,FIND("-",O$1,1)-1))+1))))))</f>
        <v>2.4509103489848649</v>
      </c>
      <c r="Q206">
        <f>IF(ROW($E206)&lt;=VALUE(LEFT(Q$1,FIND("-",Q$1,1)-1)),0,IF(ROW($E206)=VALUE(LEFT(Q$1,FIND("-",Q$1,1)-1))+1,AVERAGE(INDEX($E:$E,ROW($E206)-VALUE(LEFT(Q$1,FIND("-",Q$1,1)-1))):$E206),($E206*(2/(VALUE(LEFT(Q$1,FIND("-",Q$1,1)-1))+1)))+(Q205*(1-(2/(VALUE(LEFT(Q$1,FIND("-",Q$1,1)-1))+1))))))</f>
        <v>2.0317140599956431</v>
      </c>
      <c r="R206">
        <f>IF(ROW($E206)&lt;=VALUE(LEFT(R$1,FIND("-",R$1,1)-1)),0,IF(ROW($E206)=VALUE(LEFT(R$1,FIND("-",R$1,1)-1))+1,AVERAGE(INDEX($E:$E,ROW($E206)-VALUE(LEFT(R$1,FIND("-",R$1,1)-1))):$E206),($E206*(2/(VALUE(LEFT(R$1,FIND("-",R$1,1)-1))+1)))+(R205*(1-(2/(VALUE(LEFT(R$1,FIND("-",R$1,1)-1))+1))))))</f>
        <v>2.0661308203458941</v>
      </c>
      <c r="S206">
        <f t="shared" si="33"/>
        <v>-3.4416760350250986E-2</v>
      </c>
      <c r="T206">
        <f>IF(ROW($E206)&lt;=MAX(VALUE(LEFT(Q$1,FIND("-",Q$1,1)-1)),VALUE(LEFT(R$1,FIND("-",R$1,1)-1)))+VALUE(LEFT(T$1,FIND("-",T$1,1)-1))-1,0,IF(ROW($E206)=MAX(VALUE(LEFT(Q$1,FIND("-",Q$1,1)-1)),VALUE(LEFT(R$1,FIND("-",R$1,1)-1)))+VALUE(LEFT(T$1,FIND("-",T$1,1)-1)),AVERAGE(INDEX($S:$S,ROW(S206)-VALUE(LEFT(T$1,FIND("-",T$1,1)-1))+1):S206),($S206*(2/(VALUE(LEFT(T$1,FIND("-",T$1,1)-1))+1)))+(T205*(1-(2/(VALUE(LEFT(T$1,FIND("-",T$1,1)-1))+1))))))</f>
        <v>-1.8020975763311756E-2</v>
      </c>
      <c r="V206">
        <f t="shared" si="28"/>
        <v>2.0000000000000018E-2</v>
      </c>
      <c r="W206">
        <f>IF(ROW($E206)&lt;=VALUE(LEFT(W$1,FIND("-",W$1,1)-1))+1,0,IF(ROW($E205)=VALUE(LEFT(W$1,FIND("-",W$1,1)-1))+1,100-100/(1+ABS((SUMIF(INDEX($V:$V,ROW($V206)-VALUE(LEFT(W$1,FIND("-",W$1,1)-1))+1):$V206,"&gt;0",INDEX($V:$V,ROW($V206)-VALUE(LEFT(W$1,FIND("-",W$1,1)-1))+1):$V206)/COUNTIF(INDEX($V:$V,ROW($V206)-VALUE(LEFT(W$1,FIND("-",W$1,1)-1))+1):$V206,"&gt;0"))/(SUMIF(INDEX($V:$V,ROW($V206)-VALUE(LEFT(W$1,FIND("-",W$1,1)-1))+1):$V206,"&lt;0",INDEX($V:$V,ROW($V206)-VALUE(LEFT(W$1,FIND("-",W$1,1)-1))+1):$V206)/COUNTIF(INDEX($V:$V,ROW($V206)-VALUE(LEFT(W$1,FIND("-",W$1,1)-1))+1):$V206,"&lt;0")))),100-100/(1+ABS((SUMIF(INDEX($V:$V,ROW($V206)-VALUE(LEFT(W$1,FIND("-",W$1,1)-1))+1):$V206,"&gt;0",INDEX($V:$V,ROW($V206)-VALUE(LEFT(W$1,FIND("-",W$1,1)-1))+1):$V206)/VALUE(LEFT(W$1,FIND("-",W$1,1)-1)))/(SUMIF(INDEX($V:$V,ROW($V206)-VALUE(LEFT(W$1,FIND("-",W$1,1)-1))+1):$V206,"&lt;0",INDEX($V:$V,ROW($V206)-VALUE(LEFT(W$1,FIND("-",W$1,1)-1))+1):$V206)/VALUE(LEFT(W$1,FIND("-",W$1,1)-1)))))))</f>
        <v>19.354838709677438</v>
      </c>
      <c r="Y206">
        <f>IF(ROW($E206)&lt;=VALUE(LEFT(Y$1,FIND("-",Y$1,1)-1)),0,MAX(INDEX(C:C,ROW(C206)-VALUE(LEFT(Y$1,FIND("-",Y$1,1)-1))+1):C206))</f>
        <v>2.2000000000000002</v>
      </c>
      <c r="Z206">
        <f>IF(ROW($E206)&lt;=VALUE(LEFT(Z$1,FIND("-",Z$1,1)-1)),0,MIN(INDEX(D:D,ROW(D206)-VALUE(LEFT(Z$1,FIND("-",Z$1,1)-1))+1):D206))</f>
        <v>1.91</v>
      </c>
      <c r="AA206">
        <f t="shared" si="27"/>
        <v>31.03448275862069</v>
      </c>
      <c r="AB206">
        <f>IF(ROW($AA206)&lt;=VALUE(LEFT(AA$1,FIND("-",AA$1,1)-1))+VALUE(LEFT(AB$1,FIND("-",AB$1,1)-1)-1),0,AVERAGE(INDEX($AA:$AA,ROW($AA206)-VALUE(LEFT(AB$1,FIND("-",AB$1,1)-1))+1):$AA206))</f>
        <v>17.207572684246117</v>
      </c>
      <c r="AC206">
        <f>IF(ROW($AA206)&lt;=VALUE(LEFT(AA$1,FIND("-",AA$1,1)-1))+VALUE(LEFT(AB$1,FIND("-",AB$1,1)-1)-1)+VALUE(LEFT(AC$1,FIND("-",AC$1,1)-1)-1),0,AVERAGE(INDEX($AB:$AB,ROW($AB206)-VALUE(LEFT(AC$1,FIND("-",AC$1,1)-1))+1):$AB206))</f>
        <v>8.8170900544125725</v>
      </c>
      <c r="AE206">
        <f t="shared" si="34"/>
        <v>18557000</v>
      </c>
      <c r="AG206" t="str">
        <f t="shared" si="35"/>
        <v/>
      </c>
    </row>
    <row r="207" spans="1:33" x14ac:dyDescent="0.25">
      <c r="A207" s="6">
        <v>36815</v>
      </c>
      <c r="B207">
        <v>2</v>
      </c>
      <c r="C207">
        <v>2</v>
      </c>
      <c r="D207">
        <v>2</v>
      </c>
      <c r="E207">
        <v>2</v>
      </c>
      <c r="F207">
        <v>1.153041</v>
      </c>
      <c r="G207">
        <v>0</v>
      </c>
      <c r="I207" t="str">
        <f t="shared" si="29"/>
        <v/>
      </c>
      <c r="J207" t="str">
        <f t="shared" si="30"/>
        <v>Oversold</v>
      </c>
      <c r="K207" t="str">
        <f t="shared" si="31"/>
        <v>Oversold Below %D</v>
      </c>
      <c r="M207" s="11" t="str">
        <f t="shared" si="32"/>
        <v/>
      </c>
      <c r="O207">
        <f>IF(ROW($E207)&lt;=VALUE(LEFT(O$1,FIND("-",O$1,1)-1)),0,IF(ROW($E207)=VALUE(LEFT(O$1,FIND("-",O$1,1)-1))+1,AVERAGE(INDEX($E:$E,ROW($E207)-VALUE(LEFT(O$1,FIND("-",O$1,1)-1))):$E207),($E207*(2/(VALUE(LEFT(O$1,FIND("-",O$1,1)-1))+1)))+(O206*(1-(2/(VALUE(LEFT(O$1,FIND("-",O$1,1)-1))+1))))))</f>
        <v>2.4464236788457119</v>
      </c>
      <c r="Q207">
        <f>IF(ROW($E207)&lt;=VALUE(LEFT(Q$1,FIND("-",Q$1,1)-1)),0,IF(ROW($E207)=VALUE(LEFT(Q$1,FIND("-",Q$1,1)-1))+1,AVERAGE(INDEX($E:$E,ROW($E207)-VALUE(LEFT(Q$1,FIND("-",Q$1,1)-1))):$E207),($E207*(2/(VALUE(LEFT(Q$1,FIND("-",Q$1,1)-1))+1)))+(Q206*(1-(2/(VALUE(LEFT(Q$1,FIND("-",Q$1,1)-1))+1))))))</f>
        <v>2.0268349738424671</v>
      </c>
      <c r="R207">
        <f>IF(ROW($E207)&lt;=VALUE(LEFT(R$1,FIND("-",R$1,1)-1)),0,IF(ROW($E207)=VALUE(LEFT(R$1,FIND("-",R$1,1)-1))+1,AVERAGE(INDEX($E:$E,ROW($E207)-VALUE(LEFT(R$1,FIND("-",R$1,1)-1))):$E207),($E207*(2/(VALUE(LEFT(R$1,FIND("-",R$1,1)-1))+1)))+(R206*(1-(2/(VALUE(LEFT(R$1,FIND("-",R$1,1)-1))+1))))))</f>
        <v>2.0612322410610133</v>
      </c>
      <c r="S207">
        <f t="shared" si="33"/>
        <v>-3.439726721854619E-2</v>
      </c>
      <c r="T207">
        <f>IF(ROW($E207)&lt;=MAX(VALUE(LEFT(Q$1,FIND("-",Q$1,1)-1)),VALUE(LEFT(R$1,FIND("-",R$1,1)-1)))+VALUE(LEFT(T$1,FIND("-",T$1,1)-1))-1,0,IF(ROW($E207)=MAX(VALUE(LEFT(Q$1,FIND("-",Q$1,1)-1)),VALUE(LEFT(R$1,FIND("-",R$1,1)-1)))+VALUE(LEFT(T$1,FIND("-",T$1,1)-1)),AVERAGE(INDEX($S:$S,ROW(S207)-VALUE(LEFT(T$1,FIND("-",T$1,1)-1))+1):S207),($S207*(2/(VALUE(LEFT(T$1,FIND("-",T$1,1)-1))+1)))+(T206*(1-(2/(VALUE(LEFT(T$1,FIND("-",T$1,1)-1))+1))))))</f>
        <v>-2.1296234054358643E-2</v>
      </c>
      <c r="V207">
        <f t="shared" si="28"/>
        <v>0</v>
      </c>
      <c r="W207">
        <f>IF(ROW($E207)&lt;=VALUE(LEFT(W$1,FIND("-",W$1,1)-1))+1,0,IF(ROW($E206)=VALUE(LEFT(W$1,FIND("-",W$1,1)-1))+1,100-100/(1+ABS((SUMIF(INDEX($V:$V,ROW($V207)-VALUE(LEFT(W$1,FIND("-",W$1,1)-1))+1):$V207,"&gt;0",INDEX($V:$V,ROW($V207)-VALUE(LEFT(W$1,FIND("-",W$1,1)-1))+1):$V207)/COUNTIF(INDEX($V:$V,ROW($V207)-VALUE(LEFT(W$1,FIND("-",W$1,1)-1))+1):$V207,"&gt;0"))/(SUMIF(INDEX($V:$V,ROW($V207)-VALUE(LEFT(W$1,FIND("-",W$1,1)-1))+1):$V207,"&lt;0",INDEX($V:$V,ROW($V207)-VALUE(LEFT(W$1,FIND("-",W$1,1)-1))+1):$V207)/COUNTIF(INDEX($V:$V,ROW($V207)-VALUE(LEFT(W$1,FIND("-",W$1,1)-1))+1):$V207,"&lt;0")))),100-100/(1+ABS((SUMIF(INDEX($V:$V,ROW($V207)-VALUE(LEFT(W$1,FIND("-",W$1,1)-1))+1):$V207,"&gt;0",INDEX($V:$V,ROW($V207)-VALUE(LEFT(W$1,FIND("-",W$1,1)-1))+1):$V207)/VALUE(LEFT(W$1,FIND("-",W$1,1)-1)))/(SUMIF(INDEX($V:$V,ROW($V207)-VALUE(LEFT(W$1,FIND("-",W$1,1)-1))+1):$V207,"&lt;0",INDEX($V:$V,ROW($V207)-VALUE(LEFT(W$1,FIND("-",W$1,1)-1))+1):$V207)/VALUE(LEFT(W$1,FIND("-",W$1,1)-1)))))))</f>
        <v>19.354838709677438</v>
      </c>
      <c r="Y207">
        <f>IF(ROW($E207)&lt;=VALUE(LEFT(Y$1,FIND("-",Y$1,1)-1)),0,MAX(INDEX(C:C,ROW(C207)-VALUE(LEFT(Y$1,FIND("-",Y$1,1)-1))+1):C207))</f>
        <v>2.2000000000000002</v>
      </c>
      <c r="Z207">
        <f>IF(ROW($E207)&lt;=VALUE(LEFT(Z$1,FIND("-",Z$1,1)-1)),0,MIN(INDEX(D:D,ROW(D207)-VALUE(LEFT(Z$1,FIND("-",Z$1,1)-1))+1):D207))</f>
        <v>1.91</v>
      </c>
      <c r="AA207">
        <f t="shared" ref="AA207:AA270" si="36">IF(ROW($E207)&lt;=VALUE(LEFT(AA$1,FIND("-",AA$1,1)-1)),0,(($E207-$Z207)/($Y207-$Z207))*100)</f>
        <v>31.03448275862069</v>
      </c>
      <c r="AB207">
        <f>IF(ROW($AA207)&lt;=VALUE(LEFT(AA$1,FIND("-",AA$1,1)-1))+VALUE(LEFT(AB$1,FIND("-",AB$1,1)-1)-1),0,AVERAGE(INDEX($AA:$AA,ROW($AA207)-VALUE(LEFT(AB$1,FIND("-",AB$1,1)-1))+1):$AA207))</f>
        <v>27.552400270453017</v>
      </c>
      <c r="AC207">
        <f>IF(ROW($AA207)&lt;=VALUE(LEFT(AA$1,FIND("-",AA$1,1)-1))+VALUE(LEFT(AB$1,FIND("-",AB$1,1)-1)-1)+VALUE(LEFT(AC$1,FIND("-",AC$1,1)-1)-1),0,AVERAGE(INDEX($AB:$AB,ROW($AB207)-VALUE(LEFT(AC$1,FIND("-",AC$1,1)-1))+1):$AB207))</f>
        <v>17.604398081071512</v>
      </c>
      <c r="AE207">
        <f t="shared" si="34"/>
        <v>18557000</v>
      </c>
      <c r="AG207" t="str">
        <f t="shared" si="35"/>
        <v/>
      </c>
    </row>
    <row r="208" spans="1:33" x14ac:dyDescent="0.25">
      <c r="A208" s="6">
        <v>36816</v>
      </c>
      <c r="B208">
        <v>2</v>
      </c>
      <c r="C208">
        <v>2.06</v>
      </c>
      <c r="D208">
        <v>1.99</v>
      </c>
      <c r="E208">
        <v>1.99</v>
      </c>
      <c r="F208">
        <v>1.147276</v>
      </c>
      <c r="G208">
        <v>148000</v>
      </c>
      <c r="I208" t="str">
        <f t="shared" si="29"/>
        <v/>
      </c>
      <c r="J208" t="str">
        <f t="shared" si="30"/>
        <v>Oversold</v>
      </c>
      <c r="K208" t="str">
        <f t="shared" si="31"/>
        <v>Buy</v>
      </c>
      <c r="M208" s="11" t="str">
        <f t="shared" si="32"/>
        <v>Buy</v>
      </c>
      <c r="O208">
        <f>IF(ROW($E208)&lt;=VALUE(LEFT(O$1,FIND("-",O$1,1)-1)),0,IF(ROW($E208)=VALUE(LEFT(O$1,FIND("-",O$1,1)-1))+1,AVERAGE(INDEX($E:$E,ROW($E208)-VALUE(LEFT(O$1,FIND("-",O$1,1)-1))):$E208),($E208*(2/(VALUE(LEFT(O$1,FIND("-",O$1,1)-1))+1)))+(O207*(1-(2/(VALUE(LEFT(O$1,FIND("-",O$1,1)-1))+1))))))</f>
        <v>2.4418821497029684</v>
      </c>
      <c r="Q208">
        <f>IF(ROW($E208)&lt;=VALUE(LEFT(Q$1,FIND("-",Q$1,1)-1)),0,IF(ROW($E208)=VALUE(LEFT(Q$1,FIND("-",Q$1,1)-1))+1,AVERAGE(INDEX($E:$E,ROW($E208)-VALUE(LEFT(Q$1,FIND("-",Q$1,1)-1))):$E208),($E208*(2/(VALUE(LEFT(Q$1,FIND("-",Q$1,1)-1))+1)))+(Q207*(1-(2/(VALUE(LEFT(Q$1,FIND("-",Q$1,1)-1))+1))))))</f>
        <v>2.0211680547897797</v>
      </c>
      <c r="R208">
        <f>IF(ROW($E208)&lt;=VALUE(LEFT(R$1,FIND("-",R$1,1)-1)),0,IF(ROW($E208)=VALUE(LEFT(R$1,FIND("-",R$1,1)-1))+1,AVERAGE(INDEX($E:$E,ROW($E208)-VALUE(LEFT(R$1,FIND("-",R$1,1)-1))):$E208),($E208*(2/(VALUE(LEFT(R$1,FIND("-",R$1,1)-1))+1)))+(R207*(1-(2/(VALUE(LEFT(R$1,FIND("-",R$1,1)-1))+1))))))</f>
        <v>2.0559557787601976</v>
      </c>
      <c r="S208">
        <f t="shared" si="33"/>
        <v>-3.4787723970417961E-2</v>
      </c>
      <c r="T208">
        <f>IF(ROW($E208)&lt;=MAX(VALUE(LEFT(Q$1,FIND("-",Q$1,1)-1)),VALUE(LEFT(R$1,FIND("-",R$1,1)-1)))+VALUE(LEFT(T$1,FIND("-",T$1,1)-1))-1,0,IF(ROW($E208)=MAX(VALUE(LEFT(Q$1,FIND("-",Q$1,1)-1)),VALUE(LEFT(R$1,FIND("-",R$1,1)-1)))+VALUE(LEFT(T$1,FIND("-",T$1,1)-1)),AVERAGE(INDEX($S:$S,ROW(S208)-VALUE(LEFT(T$1,FIND("-",T$1,1)-1))+1):S208),($S208*(2/(VALUE(LEFT(T$1,FIND("-",T$1,1)-1))+1)))+(T207*(1-(2/(VALUE(LEFT(T$1,FIND("-",T$1,1)-1))+1))))))</f>
        <v>-2.3994532037570508E-2</v>
      </c>
      <c r="V208">
        <f t="shared" si="28"/>
        <v>-1.0000000000000009E-2</v>
      </c>
      <c r="W208">
        <f>IF(ROW($E208)&lt;=VALUE(LEFT(W$1,FIND("-",W$1,1)-1))+1,0,IF(ROW($E207)=VALUE(LEFT(W$1,FIND("-",W$1,1)-1))+1,100-100/(1+ABS((SUMIF(INDEX($V:$V,ROW($V208)-VALUE(LEFT(W$1,FIND("-",W$1,1)-1))+1):$V208,"&gt;0",INDEX($V:$V,ROW($V208)-VALUE(LEFT(W$1,FIND("-",W$1,1)-1))+1):$V208)/COUNTIF(INDEX($V:$V,ROW($V208)-VALUE(LEFT(W$1,FIND("-",W$1,1)-1))+1):$V208,"&gt;0"))/(SUMIF(INDEX($V:$V,ROW($V208)-VALUE(LEFT(W$1,FIND("-",W$1,1)-1))+1):$V208,"&lt;0",INDEX($V:$V,ROW($V208)-VALUE(LEFT(W$1,FIND("-",W$1,1)-1))+1):$V208)/COUNTIF(INDEX($V:$V,ROW($V208)-VALUE(LEFT(W$1,FIND("-",W$1,1)-1))+1):$V208,"&lt;0")))),100-100/(1+ABS((SUMIF(INDEX($V:$V,ROW($V208)-VALUE(LEFT(W$1,FIND("-",W$1,1)-1))+1):$V208,"&gt;0",INDEX($V:$V,ROW($V208)-VALUE(LEFT(W$1,FIND("-",W$1,1)-1))+1):$V208)/VALUE(LEFT(W$1,FIND("-",W$1,1)-1)))/(SUMIF(INDEX($V:$V,ROW($V208)-VALUE(LEFT(W$1,FIND("-",W$1,1)-1))+1):$V208,"&lt;0",INDEX($V:$V,ROW($V208)-VALUE(LEFT(W$1,FIND("-",W$1,1)-1))+1):$V208)/VALUE(LEFT(W$1,FIND("-",W$1,1)-1)))))))</f>
        <v>18.75</v>
      </c>
      <c r="Y208">
        <f>IF(ROW($E208)&lt;=VALUE(LEFT(Y$1,FIND("-",Y$1,1)-1)),0,MAX(INDEX(C:C,ROW(C208)-VALUE(LEFT(Y$1,FIND("-",Y$1,1)-1))+1):C208))</f>
        <v>2.2000000000000002</v>
      </c>
      <c r="Z208">
        <f>IF(ROW($E208)&lt;=VALUE(LEFT(Z$1,FIND("-",Z$1,1)-1)),0,MIN(INDEX(D:D,ROW(D208)-VALUE(LEFT(Z$1,FIND("-",Z$1,1)-1))+1):D208))</f>
        <v>1.91</v>
      </c>
      <c r="AA208">
        <f t="shared" si="36"/>
        <v>27.586206896551722</v>
      </c>
      <c r="AB208">
        <f>IF(ROW($AA208)&lt;=VALUE(LEFT(AA$1,FIND("-",AA$1,1)-1))+VALUE(LEFT(AB$1,FIND("-",AB$1,1)-1)-1),0,AVERAGE(INDEX($AA:$AA,ROW($AA208)-VALUE(LEFT(AB$1,FIND("-",AB$1,1)-1))+1):$AA208))</f>
        <v>29.885057471264371</v>
      </c>
      <c r="AC208">
        <f>IF(ROW($AA208)&lt;=VALUE(LEFT(AA$1,FIND("-",AA$1,1)-1))+VALUE(LEFT(AB$1,FIND("-",AB$1,1)-1)-1)+VALUE(LEFT(AC$1,FIND("-",AC$1,1)-1)-1),0,AVERAGE(INDEX($AB:$AB,ROW($AB208)-VALUE(LEFT(AC$1,FIND("-",AC$1,1)-1))+1):$AB208))</f>
        <v>24.881676808654504</v>
      </c>
      <c r="AE208">
        <f t="shared" si="34"/>
        <v>18409000</v>
      </c>
      <c r="AG208" t="str">
        <f t="shared" si="35"/>
        <v>Buy</v>
      </c>
    </row>
    <row r="209" spans="1:33" x14ac:dyDescent="0.25">
      <c r="A209" s="6">
        <v>36817</v>
      </c>
      <c r="B209">
        <v>1.98</v>
      </c>
      <c r="C209">
        <v>1.98</v>
      </c>
      <c r="D209">
        <v>1.94</v>
      </c>
      <c r="E209">
        <v>1.94</v>
      </c>
      <c r="F209">
        <v>1.1184499999999999</v>
      </c>
      <c r="G209">
        <v>51000</v>
      </c>
      <c r="I209" t="str">
        <f t="shared" si="29"/>
        <v/>
      </c>
      <c r="J209" t="str">
        <f t="shared" si="30"/>
        <v>Oversold</v>
      </c>
      <c r="K209" t="str">
        <f t="shared" si="31"/>
        <v/>
      </c>
      <c r="M209" s="11" t="str">
        <f t="shared" si="32"/>
        <v/>
      </c>
      <c r="O209">
        <f>IF(ROW($E209)&lt;=VALUE(LEFT(O$1,FIND("-",O$1,1)-1)),0,IF(ROW($E209)=VALUE(LEFT(O$1,FIND("-",O$1,1)-1))+1,AVERAGE(INDEX($E:$E,ROW($E209)-VALUE(LEFT(O$1,FIND("-",O$1,1)-1))):$E209),($E209*(2/(VALUE(LEFT(O$1,FIND("-",O$1,1)-1))+1)))+(O208*(1-(2/(VALUE(LEFT(O$1,FIND("-",O$1,1)-1))+1))))))</f>
        <v>2.4368882974671182</v>
      </c>
      <c r="Q209">
        <f>IF(ROW($E209)&lt;=VALUE(LEFT(Q$1,FIND("-",Q$1,1)-1)),0,IF(ROW($E209)=VALUE(LEFT(Q$1,FIND("-",Q$1,1)-1))+1,AVERAGE(INDEX($E:$E,ROW($E209)-VALUE(LEFT(Q$1,FIND("-",Q$1,1)-1))):$E209),($E209*(2/(VALUE(LEFT(Q$1,FIND("-",Q$1,1)-1))+1)))+(Q208*(1-(2/(VALUE(LEFT(Q$1,FIND("-",Q$1,1)-1))+1))))))</f>
        <v>2.0086806617451982</v>
      </c>
      <c r="R209">
        <f>IF(ROW($E209)&lt;=VALUE(LEFT(R$1,FIND("-",R$1,1)-1)),0,IF(ROW($E209)=VALUE(LEFT(R$1,FIND("-",R$1,1)-1))+1,AVERAGE(INDEX($E:$E,ROW($E209)-VALUE(LEFT(R$1,FIND("-",R$1,1)-1))):$E209),($E209*(2/(VALUE(LEFT(R$1,FIND("-",R$1,1)-1))+1)))+(R208*(1-(2/(VALUE(LEFT(R$1,FIND("-",R$1,1)-1))+1))))))</f>
        <v>2.047366461814998</v>
      </c>
      <c r="S209">
        <f t="shared" si="33"/>
        <v>-3.8685800069799825E-2</v>
      </c>
      <c r="T209">
        <f>IF(ROW($E209)&lt;=MAX(VALUE(LEFT(Q$1,FIND("-",Q$1,1)-1)),VALUE(LEFT(R$1,FIND("-",R$1,1)-1)))+VALUE(LEFT(T$1,FIND("-",T$1,1)-1))-1,0,IF(ROW($E209)=MAX(VALUE(LEFT(Q$1,FIND("-",Q$1,1)-1)),VALUE(LEFT(R$1,FIND("-",R$1,1)-1)))+VALUE(LEFT(T$1,FIND("-",T$1,1)-1)),AVERAGE(INDEX($S:$S,ROW(S209)-VALUE(LEFT(T$1,FIND("-",T$1,1)-1))+1):S209),($S209*(2/(VALUE(LEFT(T$1,FIND("-",T$1,1)-1))+1)))+(T208*(1-(2/(VALUE(LEFT(T$1,FIND("-",T$1,1)-1))+1))))))</f>
        <v>-2.6932785644016372E-2</v>
      </c>
      <c r="V209">
        <f t="shared" si="28"/>
        <v>-5.0000000000000044E-2</v>
      </c>
      <c r="W209">
        <f>IF(ROW($E209)&lt;=VALUE(LEFT(W$1,FIND("-",W$1,1)-1))+1,0,IF(ROW($E208)=VALUE(LEFT(W$1,FIND("-",W$1,1)-1))+1,100-100/(1+ABS((SUMIF(INDEX($V:$V,ROW($V209)-VALUE(LEFT(W$1,FIND("-",W$1,1)-1))+1):$V209,"&gt;0",INDEX($V:$V,ROW($V209)-VALUE(LEFT(W$1,FIND("-",W$1,1)-1))+1):$V209)/COUNTIF(INDEX($V:$V,ROW($V209)-VALUE(LEFT(W$1,FIND("-",W$1,1)-1))+1):$V209,"&gt;0"))/(SUMIF(INDEX($V:$V,ROW($V209)-VALUE(LEFT(W$1,FIND("-",W$1,1)-1))+1):$V209,"&lt;0",INDEX($V:$V,ROW($V209)-VALUE(LEFT(W$1,FIND("-",W$1,1)-1))+1):$V209)/COUNTIF(INDEX($V:$V,ROW($V209)-VALUE(LEFT(W$1,FIND("-",W$1,1)-1))+1):$V209,"&lt;0")))),100-100/(1+ABS((SUMIF(INDEX($V:$V,ROW($V209)-VALUE(LEFT(W$1,FIND("-",W$1,1)-1))+1):$V209,"&gt;0",INDEX($V:$V,ROW($V209)-VALUE(LEFT(W$1,FIND("-",W$1,1)-1))+1):$V209)/VALUE(LEFT(W$1,FIND("-",W$1,1)-1)))/(SUMIF(INDEX($V:$V,ROW($V209)-VALUE(LEFT(W$1,FIND("-",W$1,1)-1))+1):$V209,"&lt;0",INDEX($V:$V,ROW($V209)-VALUE(LEFT(W$1,FIND("-",W$1,1)-1))+1):$V209)/VALUE(LEFT(W$1,FIND("-",W$1,1)-1)))))))</f>
        <v>17.142857142857153</v>
      </c>
      <c r="Y209">
        <f>IF(ROW($E209)&lt;=VALUE(LEFT(Y$1,FIND("-",Y$1,1)-1)),0,MAX(INDEX(C:C,ROW(C209)-VALUE(LEFT(Y$1,FIND("-",Y$1,1)-1))+1):C209))</f>
        <v>2.2000000000000002</v>
      </c>
      <c r="Z209">
        <f>IF(ROW($E209)&lt;=VALUE(LEFT(Z$1,FIND("-",Z$1,1)-1)),0,MIN(INDEX(D:D,ROW(D209)-VALUE(LEFT(Z$1,FIND("-",Z$1,1)-1))+1):D209))</f>
        <v>1.91</v>
      </c>
      <c r="AA209">
        <f t="shared" si="36"/>
        <v>10.344827586206897</v>
      </c>
      <c r="AB209">
        <f>IF(ROW($AA209)&lt;=VALUE(LEFT(AA$1,FIND("-",AA$1,1)-1))+VALUE(LEFT(AB$1,FIND("-",AB$1,1)-1)-1),0,AVERAGE(INDEX($AA:$AA,ROW($AA209)-VALUE(LEFT(AB$1,FIND("-",AB$1,1)-1))+1):$AA209))</f>
        <v>22.988505747126435</v>
      </c>
      <c r="AC209">
        <f>IF(ROW($AA209)&lt;=VALUE(LEFT(AA$1,FIND("-",AA$1,1)-1))+VALUE(LEFT(AB$1,FIND("-",AB$1,1)-1)-1)+VALUE(LEFT(AC$1,FIND("-",AC$1,1)-1)-1),0,AVERAGE(INDEX($AB:$AB,ROW($AB209)-VALUE(LEFT(AC$1,FIND("-",AC$1,1)-1))+1):$AB209))</f>
        <v>26.808654496281275</v>
      </c>
      <c r="AE209">
        <f t="shared" si="34"/>
        <v>18358000</v>
      </c>
      <c r="AG209" t="str">
        <f t="shared" si="35"/>
        <v/>
      </c>
    </row>
    <row r="210" spans="1:33" x14ac:dyDescent="0.25">
      <c r="A210" s="6">
        <v>36818</v>
      </c>
      <c r="B210">
        <v>1.94</v>
      </c>
      <c r="C210">
        <v>1.95</v>
      </c>
      <c r="D210">
        <v>1.9</v>
      </c>
      <c r="E210">
        <v>1.9</v>
      </c>
      <c r="F210">
        <v>1.0953889999999999</v>
      </c>
      <c r="G210">
        <v>105000</v>
      </c>
      <c r="I210" t="str">
        <f t="shared" si="29"/>
        <v/>
      </c>
      <c r="J210" t="str">
        <f t="shared" si="30"/>
        <v>Oversold</v>
      </c>
      <c r="K210" t="str">
        <f t="shared" si="31"/>
        <v/>
      </c>
      <c r="M210" s="11" t="str">
        <f t="shared" si="32"/>
        <v/>
      </c>
      <c r="O210">
        <f>IF(ROW($E210)&lt;=VALUE(LEFT(O$1,FIND("-",O$1,1)-1)),0,IF(ROW($E210)=VALUE(LEFT(O$1,FIND("-",O$1,1)-1))+1,AVERAGE(INDEX($E:$E,ROW($E210)-VALUE(LEFT(O$1,FIND("-",O$1,1)-1))):$E210),($E210*(2/(VALUE(LEFT(O$1,FIND("-",O$1,1)-1))+1)))+(O209*(1-(2/(VALUE(LEFT(O$1,FIND("-",O$1,1)-1))+1))))))</f>
        <v>2.4315461253530177</v>
      </c>
      <c r="Q210">
        <f>IF(ROW($E210)&lt;=VALUE(LEFT(Q$1,FIND("-",Q$1,1)-1)),0,IF(ROW($E210)=VALUE(LEFT(Q$1,FIND("-",Q$1,1)-1))+1,AVERAGE(INDEX($E:$E,ROW($E210)-VALUE(LEFT(Q$1,FIND("-",Q$1,1)-1))):$E210),($E210*(2/(VALUE(LEFT(Q$1,FIND("-",Q$1,1)-1))+1)))+(Q209*(1-(2/(VALUE(LEFT(Q$1,FIND("-",Q$1,1)-1))+1))))))</f>
        <v>1.9919605599382446</v>
      </c>
      <c r="R210">
        <f>IF(ROW($E210)&lt;=VALUE(LEFT(R$1,FIND("-",R$1,1)-1)),0,IF(ROW($E210)=VALUE(LEFT(R$1,FIND("-",R$1,1)-1))+1,AVERAGE(INDEX($E:$E,ROW($E210)-VALUE(LEFT(R$1,FIND("-",R$1,1)-1))):$E210),($E210*(2/(VALUE(LEFT(R$1,FIND("-",R$1,1)-1))+1)))+(R209*(1-(2/(VALUE(LEFT(R$1,FIND("-",R$1,1)-1))+1))))))</f>
        <v>2.0364504276064799</v>
      </c>
      <c r="S210">
        <f t="shared" si="33"/>
        <v>-4.4489867668235261E-2</v>
      </c>
      <c r="T210">
        <f>IF(ROW($E210)&lt;=MAX(VALUE(LEFT(Q$1,FIND("-",Q$1,1)-1)),VALUE(LEFT(R$1,FIND("-",R$1,1)-1)))+VALUE(LEFT(T$1,FIND("-",T$1,1)-1))-1,0,IF(ROW($E210)=MAX(VALUE(LEFT(Q$1,FIND("-",Q$1,1)-1)),VALUE(LEFT(R$1,FIND("-",R$1,1)-1)))+VALUE(LEFT(T$1,FIND("-",T$1,1)-1)),AVERAGE(INDEX($S:$S,ROW(S210)-VALUE(LEFT(T$1,FIND("-",T$1,1)-1))+1):S210),($S210*(2/(VALUE(LEFT(T$1,FIND("-",T$1,1)-1))+1)))+(T209*(1-(2/(VALUE(LEFT(T$1,FIND("-",T$1,1)-1))+1))))))</f>
        <v>-3.0444202048860149E-2</v>
      </c>
      <c r="V210">
        <f t="shared" si="28"/>
        <v>-4.0000000000000036E-2</v>
      </c>
      <c r="W210">
        <f>IF(ROW($E210)&lt;=VALUE(LEFT(W$1,FIND("-",W$1,1)-1))+1,0,IF(ROW($E209)=VALUE(LEFT(W$1,FIND("-",W$1,1)-1))+1,100-100/(1+ABS((SUMIF(INDEX($V:$V,ROW($V210)-VALUE(LEFT(W$1,FIND("-",W$1,1)-1))+1):$V210,"&gt;0",INDEX($V:$V,ROW($V210)-VALUE(LEFT(W$1,FIND("-",W$1,1)-1))+1):$V210)/COUNTIF(INDEX($V:$V,ROW($V210)-VALUE(LEFT(W$1,FIND("-",W$1,1)-1))+1):$V210,"&gt;0"))/(SUMIF(INDEX($V:$V,ROW($V210)-VALUE(LEFT(W$1,FIND("-",W$1,1)-1))+1):$V210,"&lt;0",INDEX($V:$V,ROW($V210)-VALUE(LEFT(W$1,FIND("-",W$1,1)-1))+1):$V210)/COUNTIF(INDEX($V:$V,ROW($V210)-VALUE(LEFT(W$1,FIND("-",W$1,1)-1))+1):$V210,"&lt;0")))),100-100/(1+ABS((SUMIF(INDEX($V:$V,ROW($V210)-VALUE(LEFT(W$1,FIND("-",W$1,1)-1))+1):$V210,"&gt;0",INDEX($V:$V,ROW($V210)-VALUE(LEFT(W$1,FIND("-",W$1,1)-1))+1):$V210)/VALUE(LEFT(W$1,FIND("-",W$1,1)-1)))/(SUMIF(INDEX($V:$V,ROW($V210)-VALUE(LEFT(W$1,FIND("-",W$1,1)-1))+1):$V210,"&lt;0",INDEX($V:$V,ROW($V210)-VALUE(LEFT(W$1,FIND("-",W$1,1)-1))+1):$V210)/VALUE(LEFT(W$1,FIND("-",W$1,1)-1)))))))</f>
        <v>15.78947368421052</v>
      </c>
      <c r="Y210">
        <f>IF(ROW($E210)&lt;=VALUE(LEFT(Y$1,FIND("-",Y$1,1)-1)),0,MAX(INDEX(C:C,ROW(C210)-VALUE(LEFT(Y$1,FIND("-",Y$1,1)-1))+1):C210))</f>
        <v>2.2000000000000002</v>
      </c>
      <c r="Z210">
        <f>IF(ROW($E210)&lt;=VALUE(LEFT(Z$1,FIND("-",Z$1,1)-1)),0,MIN(INDEX(D:D,ROW(D210)-VALUE(LEFT(Z$1,FIND("-",Z$1,1)-1))+1):D210))</f>
        <v>1.9</v>
      </c>
      <c r="AA210">
        <f t="shared" si="36"/>
        <v>0</v>
      </c>
      <c r="AB210">
        <f>IF(ROW($AA210)&lt;=VALUE(LEFT(AA$1,FIND("-",AA$1,1)-1))+VALUE(LEFT(AB$1,FIND("-",AB$1,1)-1)-1),0,AVERAGE(INDEX($AA:$AA,ROW($AA210)-VALUE(LEFT(AB$1,FIND("-",AB$1,1)-1))+1):$AA210))</f>
        <v>12.64367816091954</v>
      </c>
      <c r="AC210">
        <f>IF(ROW($AA210)&lt;=VALUE(LEFT(AA$1,FIND("-",AA$1,1)-1))+VALUE(LEFT(AB$1,FIND("-",AB$1,1)-1)-1)+VALUE(LEFT(AC$1,FIND("-",AC$1,1)-1)-1),0,AVERAGE(INDEX($AB:$AB,ROW($AB210)-VALUE(LEFT(AC$1,FIND("-",AC$1,1)-1))+1):$AB210))</f>
        <v>21.839080459770116</v>
      </c>
      <c r="AE210">
        <f t="shared" si="34"/>
        <v>18253000</v>
      </c>
      <c r="AG210" t="str">
        <f t="shared" si="35"/>
        <v/>
      </c>
    </row>
    <row r="211" spans="1:33" x14ac:dyDescent="0.25">
      <c r="A211" s="6">
        <v>36819</v>
      </c>
      <c r="B211">
        <v>1.93</v>
      </c>
      <c r="C211">
        <v>1.96</v>
      </c>
      <c r="D211">
        <v>1.92</v>
      </c>
      <c r="E211">
        <v>1.93</v>
      </c>
      <c r="F211">
        <v>1.1126849999999999</v>
      </c>
      <c r="G211">
        <v>54000</v>
      </c>
      <c r="I211" t="str">
        <f t="shared" si="29"/>
        <v/>
      </c>
      <c r="J211" t="str">
        <f t="shared" si="30"/>
        <v>Oversold</v>
      </c>
      <c r="K211" t="str">
        <f t="shared" si="31"/>
        <v>Oversold Above %D</v>
      </c>
      <c r="M211" s="11" t="str">
        <f t="shared" si="32"/>
        <v/>
      </c>
      <c r="O211">
        <f>IF(ROW($E211)&lt;=VALUE(LEFT(O$1,FIND("-",O$1,1)-1)),0,IF(ROW($E211)=VALUE(LEFT(O$1,FIND("-",O$1,1)-1))+1,AVERAGE(INDEX($E:$E,ROW($E211)-VALUE(LEFT(O$1,FIND("-",O$1,1)-1))):$E211),($E211*(2/(VALUE(LEFT(O$1,FIND("-",O$1,1)-1))+1)))+(O210*(1-(2/(VALUE(LEFT(O$1,FIND("-",O$1,1)-1))+1))))))</f>
        <v>2.4265556166430375</v>
      </c>
      <c r="Q211">
        <f>IF(ROW($E211)&lt;=VALUE(LEFT(Q$1,FIND("-",Q$1,1)-1)),0,IF(ROW($E211)=VALUE(LEFT(Q$1,FIND("-",Q$1,1)-1))+1,AVERAGE(INDEX($E:$E,ROW($E211)-VALUE(LEFT(Q$1,FIND("-",Q$1,1)-1))):$E211),($E211*(2/(VALUE(LEFT(Q$1,FIND("-",Q$1,1)-1))+1)))+(Q210*(1-(2/(VALUE(LEFT(Q$1,FIND("-",Q$1,1)-1))+1))))))</f>
        <v>1.9824281661015917</v>
      </c>
      <c r="R211">
        <f>IF(ROW($E211)&lt;=VALUE(LEFT(R$1,FIND("-",R$1,1)-1)),0,IF(ROW($E211)=VALUE(LEFT(R$1,FIND("-",R$1,1)-1))+1,AVERAGE(INDEX($E:$E,ROW($E211)-VALUE(LEFT(R$1,FIND("-",R$1,1)-1))):$E211),($E211*(2/(VALUE(LEFT(R$1,FIND("-",R$1,1)-1))+1)))+(R210*(1-(2/(VALUE(LEFT(R$1,FIND("-",R$1,1)-1))+1))))))</f>
        <v>2.0285652107467405</v>
      </c>
      <c r="S211">
        <f t="shared" si="33"/>
        <v>-4.6137044645148784E-2</v>
      </c>
      <c r="T211">
        <f>IF(ROW($E211)&lt;=MAX(VALUE(LEFT(Q$1,FIND("-",Q$1,1)-1)),VALUE(LEFT(R$1,FIND("-",R$1,1)-1)))+VALUE(LEFT(T$1,FIND("-",T$1,1)-1))-1,0,IF(ROW($E211)=MAX(VALUE(LEFT(Q$1,FIND("-",Q$1,1)-1)),VALUE(LEFT(R$1,FIND("-",R$1,1)-1)))+VALUE(LEFT(T$1,FIND("-",T$1,1)-1)),AVERAGE(INDEX($S:$S,ROW(S211)-VALUE(LEFT(T$1,FIND("-",T$1,1)-1))+1):S211),($S211*(2/(VALUE(LEFT(T$1,FIND("-",T$1,1)-1))+1)))+(T210*(1-(2/(VALUE(LEFT(T$1,FIND("-",T$1,1)-1))+1))))))</f>
        <v>-3.3582770568117877E-2</v>
      </c>
      <c r="V211">
        <f t="shared" si="28"/>
        <v>3.0000000000000027E-2</v>
      </c>
      <c r="W211">
        <f>IF(ROW($E211)&lt;=VALUE(LEFT(W$1,FIND("-",W$1,1)-1))+1,0,IF(ROW($E210)=VALUE(LEFT(W$1,FIND("-",W$1,1)-1))+1,100-100/(1+ABS((SUMIF(INDEX($V:$V,ROW($V211)-VALUE(LEFT(W$1,FIND("-",W$1,1)-1))+1):$V211,"&gt;0",INDEX($V:$V,ROW($V211)-VALUE(LEFT(W$1,FIND("-",W$1,1)-1))+1):$V211)/COUNTIF(INDEX($V:$V,ROW($V211)-VALUE(LEFT(W$1,FIND("-",W$1,1)-1))+1):$V211,"&gt;0"))/(SUMIF(INDEX($V:$V,ROW($V211)-VALUE(LEFT(W$1,FIND("-",W$1,1)-1))+1):$V211,"&lt;0",INDEX($V:$V,ROW($V211)-VALUE(LEFT(W$1,FIND("-",W$1,1)-1))+1):$V211)/COUNTIF(INDEX($V:$V,ROW($V211)-VALUE(LEFT(W$1,FIND("-",W$1,1)-1))+1):$V211,"&lt;0")))),100-100/(1+ABS((SUMIF(INDEX($V:$V,ROW($V211)-VALUE(LEFT(W$1,FIND("-",W$1,1)-1))+1):$V211,"&gt;0",INDEX($V:$V,ROW($V211)-VALUE(LEFT(W$1,FIND("-",W$1,1)-1))+1):$V211)/VALUE(LEFT(W$1,FIND("-",W$1,1)-1)))/(SUMIF(INDEX($V:$V,ROW($V211)-VALUE(LEFT(W$1,FIND("-",W$1,1)-1))+1):$V211,"&lt;0",INDEX($V:$V,ROW($V211)-VALUE(LEFT(W$1,FIND("-",W$1,1)-1))+1):$V211)/VALUE(LEFT(W$1,FIND("-",W$1,1)-1)))))))</f>
        <v>21.951219512195124</v>
      </c>
      <c r="Y211">
        <f>IF(ROW($E211)&lt;=VALUE(LEFT(Y$1,FIND("-",Y$1,1)-1)),0,MAX(INDEX(C:C,ROW(C211)-VALUE(LEFT(Y$1,FIND("-",Y$1,1)-1))+1):C211))</f>
        <v>2.2000000000000002</v>
      </c>
      <c r="Z211">
        <f>IF(ROW($E211)&lt;=VALUE(LEFT(Z$1,FIND("-",Z$1,1)-1)),0,MIN(INDEX(D:D,ROW(D211)-VALUE(LEFT(Z$1,FIND("-",Z$1,1)-1))+1):D211))</f>
        <v>1.9</v>
      </c>
      <c r="AA211">
        <f t="shared" si="36"/>
        <v>10</v>
      </c>
      <c r="AB211">
        <f>IF(ROW($AA211)&lt;=VALUE(LEFT(AA$1,FIND("-",AA$1,1)-1))+VALUE(LEFT(AB$1,FIND("-",AB$1,1)-1)-1),0,AVERAGE(INDEX($AA:$AA,ROW($AA211)-VALUE(LEFT(AB$1,FIND("-",AB$1,1)-1))+1):$AA211))</f>
        <v>6.7816091954022992</v>
      </c>
      <c r="AC211">
        <f>IF(ROW($AA211)&lt;=VALUE(LEFT(AA$1,FIND("-",AA$1,1)-1))+VALUE(LEFT(AB$1,FIND("-",AB$1,1)-1)-1)+VALUE(LEFT(AC$1,FIND("-",AC$1,1)-1)-1),0,AVERAGE(INDEX($AB:$AB,ROW($AB211)-VALUE(LEFT(AC$1,FIND("-",AC$1,1)-1))+1):$AB211))</f>
        <v>14.137931034482756</v>
      </c>
      <c r="AE211">
        <f t="shared" si="34"/>
        <v>18307000</v>
      </c>
      <c r="AG211" t="str">
        <f t="shared" si="35"/>
        <v/>
      </c>
    </row>
    <row r="212" spans="1:33" x14ac:dyDescent="0.25">
      <c r="A212" s="6">
        <v>36822</v>
      </c>
      <c r="B212">
        <v>1.91</v>
      </c>
      <c r="C212">
        <v>1.96</v>
      </c>
      <c r="D212">
        <v>1.91</v>
      </c>
      <c r="E212">
        <v>1.95</v>
      </c>
      <c r="F212">
        <v>1.1242160000000001</v>
      </c>
      <c r="G212">
        <v>57000</v>
      </c>
      <c r="I212" t="str">
        <f t="shared" si="29"/>
        <v/>
      </c>
      <c r="J212" t="str">
        <f t="shared" si="30"/>
        <v>Oversold</v>
      </c>
      <c r="K212" t="str">
        <f t="shared" si="31"/>
        <v>Oversold Below %D</v>
      </c>
      <c r="M212" s="11" t="str">
        <f t="shared" si="32"/>
        <v/>
      </c>
      <c r="O212">
        <f>IF(ROW($E212)&lt;=VALUE(LEFT(O$1,FIND("-",O$1,1)-1)),0,IF(ROW($E212)=VALUE(LEFT(O$1,FIND("-",O$1,1)-1))+1,AVERAGE(INDEX($E:$E,ROW($E212)-VALUE(LEFT(O$1,FIND("-",O$1,1)-1))):$E212),($E212*(2/(VALUE(LEFT(O$1,FIND("-",O$1,1)-1))+1)))+(O211*(1-(2/(VALUE(LEFT(O$1,FIND("-",O$1,1)-1))+1))))))</f>
        <v>2.4218137697112661</v>
      </c>
      <c r="Q212">
        <f>IF(ROW($E212)&lt;=VALUE(LEFT(Q$1,FIND("-",Q$1,1)-1)),0,IF(ROW($E212)=VALUE(LEFT(Q$1,FIND("-",Q$1,1)-1))+1,AVERAGE(INDEX($E:$E,ROW($E212)-VALUE(LEFT(Q$1,FIND("-",Q$1,1)-1))):$E212),($E212*(2/(VALUE(LEFT(Q$1,FIND("-",Q$1,1)-1))+1)))+(Q211*(1-(2/(VALUE(LEFT(Q$1,FIND("-",Q$1,1)-1))+1))))))</f>
        <v>1.9774392174705775</v>
      </c>
      <c r="R212">
        <f>IF(ROW($E212)&lt;=VALUE(LEFT(R$1,FIND("-",R$1,1)-1)),0,IF(ROW($E212)=VALUE(LEFT(R$1,FIND("-",R$1,1)-1))+1,AVERAGE(INDEX($E:$E,ROW($E212)-VALUE(LEFT(R$1,FIND("-",R$1,1)-1))):$E212),($E212*(2/(VALUE(LEFT(R$1,FIND("-",R$1,1)-1))+1)))+(R211*(1-(2/(VALUE(LEFT(R$1,FIND("-",R$1,1)-1))+1))))))</f>
        <v>2.0227455655062414</v>
      </c>
      <c r="S212">
        <f t="shared" si="33"/>
        <v>-4.5306348035663913E-2</v>
      </c>
      <c r="T212">
        <f>IF(ROW($E212)&lt;=MAX(VALUE(LEFT(Q$1,FIND("-",Q$1,1)-1)),VALUE(LEFT(R$1,FIND("-",R$1,1)-1)))+VALUE(LEFT(T$1,FIND("-",T$1,1)-1))-1,0,IF(ROW($E212)=MAX(VALUE(LEFT(Q$1,FIND("-",Q$1,1)-1)),VALUE(LEFT(R$1,FIND("-",R$1,1)-1)))+VALUE(LEFT(T$1,FIND("-",T$1,1)-1)),AVERAGE(INDEX($S:$S,ROW(S212)-VALUE(LEFT(T$1,FIND("-",T$1,1)-1))+1):S212),($S212*(2/(VALUE(LEFT(T$1,FIND("-",T$1,1)-1))+1)))+(T211*(1-(2/(VALUE(LEFT(T$1,FIND("-",T$1,1)-1))+1))))))</f>
        <v>-3.5927486061627087E-2</v>
      </c>
      <c r="V212">
        <f t="shared" si="28"/>
        <v>2.0000000000000018E-2</v>
      </c>
      <c r="W212">
        <f>IF(ROW($E212)&lt;=VALUE(LEFT(W$1,FIND("-",W$1,1)-1))+1,0,IF(ROW($E211)=VALUE(LEFT(W$1,FIND("-",W$1,1)-1))+1,100-100/(1+ABS((SUMIF(INDEX($V:$V,ROW($V212)-VALUE(LEFT(W$1,FIND("-",W$1,1)-1))+1):$V212,"&gt;0",INDEX($V:$V,ROW($V212)-VALUE(LEFT(W$1,FIND("-",W$1,1)-1))+1):$V212)/COUNTIF(INDEX($V:$V,ROW($V212)-VALUE(LEFT(W$1,FIND("-",W$1,1)-1))+1):$V212,"&gt;0"))/(SUMIF(INDEX($V:$V,ROW($V212)-VALUE(LEFT(W$1,FIND("-",W$1,1)-1))+1):$V212,"&lt;0",INDEX($V:$V,ROW($V212)-VALUE(LEFT(W$1,FIND("-",W$1,1)-1))+1):$V212)/COUNTIF(INDEX($V:$V,ROW($V212)-VALUE(LEFT(W$1,FIND("-",W$1,1)-1))+1):$V212,"&lt;0")))),100-100/(1+ABS((SUMIF(INDEX($V:$V,ROW($V212)-VALUE(LEFT(W$1,FIND("-",W$1,1)-1))+1):$V212,"&gt;0",INDEX($V:$V,ROW($V212)-VALUE(LEFT(W$1,FIND("-",W$1,1)-1))+1):$V212)/VALUE(LEFT(W$1,FIND("-",W$1,1)-1)))/(SUMIF(INDEX($V:$V,ROW($V212)-VALUE(LEFT(W$1,FIND("-",W$1,1)-1))+1):$V212,"&lt;0",INDEX($V:$V,ROW($V212)-VALUE(LEFT(W$1,FIND("-",W$1,1)-1))+1):$V212)/VALUE(LEFT(W$1,FIND("-",W$1,1)-1)))))))</f>
        <v>28.205128205128204</v>
      </c>
      <c r="Y212">
        <f>IF(ROW($E212)&lt;=VALUE(LEFT(Y$1,FIND("-",Y$1,1)-1)),0,MAX(INDEX(C:C,ROW(C212)-VALUE(LEFT(Y$1,FIND("-",Y$1,1)-1))+1):C212))</f>
        <v>2.1</v>
      </c>
      <c r="Z212">
        <f>IF(ROW($E212)&lt;=VALUE(LEFT(Z$1,FIND("-",Z$1,1)-1)),0,MIN(INDEX(D:D,ROW(D212)-VALUE(LEFT(Z$1,FIND("-",Z$1,1)-1))+1):D212))</f>
        <v>1.9</v>
      </c>
      <c r="AA212">
        <f t="shared" si="36"/>
        <v>25</v>
      </c>
      <c r="AB212">
        <f>IF(ROW($AA212)&lt;=VALUE(LEFT(AA$1,FIND("-",AA$1,1)-1))+VALUE(LEFT(AB$1,FIND("-",AB$1,1)-1)-1),0,AVERAGE(INDEX($AA:$AA,ROW($AA212)-VALUE(LEFT(AB$1,FIND("-",AB$1,1)-1))+1):$AA212))</f>
        <v>11.666666666666666</v>
      </c>
      <c r="AC212">
        <f>IF(ROW($AA212)&lt;=VALUE(LEFT(AA$1,FIND("-",AA$1,1)-1))+VALUE(LEFT(AB$1,FIND("-",AB$1,1)-1)-1)+VALUE(LEFT(AC$1,FIND("-",AC$1,1)-1)-1),0,AVERAGE(INDEX($AB:$AB,ROW($AB212)-VALUE(LEFT(AC$1,FIND("-",AC$1,1)-1))+1):$AB212))</f>
        <v>10.363984674329501</v>
      </c>
      <c r="AE212">
        <f t="shared" si="34"/>
        <v>18364000</v>
      </c>
      <c r="AG212" t="str">
        <f t="shared" si="35"/>
        <v/>
      </c>
    </row>
    <row r="213" spans="1:33" x14ac:dyDescent="0.25">
      <c r="A213" s="6">
        <v>36823</v>
      </c>
      <c r="B213">
        <v>1.95</v>
      </c>
      <c r="C213">
        <v>1.95</v>
      </c>
      <c r="D213">
        <v>1.9</v>
      </c>
      <c r="E213">
        <v>1.9</v>
      </c>
      <c r="F213">
        <v>1.0953889999999999</v>
      </c>
      <c r="G213">
        <v>44000</v>
      </c>
      <c r="I213" t="str">
        <f t="shared" si="29"/>
        <v/>
      </c>
      <c r="J213" t="str">
        <f t="shared" si="30"/>
        <v/>
      </c>
      <c r="K213" t="str">
        <f t="shared" si="31"/>
        <v>Oversold Below %D</v>
      </c>
      <c r="M213" s="11" t="str">
        <f t="shared" si="32"/>
        <v/>
      </c>
      <c r="O213">
        <f>IF(ROW($E213)&lt;=VALUE(LEFT(O$1,FIND("-",O$1,1)-1)),0,IF(ROW($E213)=VALUE(LEFT(O$1,FIND("-",O$1,1)-1))+1,AVERAGE(INDEX($E:$E,ROW($E213)-VALUE(LEFT(O$1,FIND("-",O$1,1)-1))):$E213),($E213*(2/(VALUE(LEFT(O$1,FIND("-",O$1,1)-1))+1)))+(O212*(1-(2/(VALUE(LEFT(O$1,FIND("-",O$1,1)-1))+1))))))</f>
        <v>2.4166215928982191</v>
      </c>
      <c r="Q213">
        <f>IF(ROW($E213)&lt;=VALUE(LEFT(Q$1,FIND("-",Q$1,1)-1)),0,IF(ROW($E213)=VALUE(LEFT(Q$1,FIND("-",Q$1,1)-1))+1,AVERAGE(INDEX($E:$E,ROW($E213)-VALUE(LEFT(Q$1,FIND("-",Q$1,1)-1))):$E213),($E213*(2/(VALUE(LEFT(Q$1,FIND("-",Q$1,1)-1))+1)))+(Q212*(1-(2/(VALUE(LEFT(Q$1,FIND("-",Q$1,1)-1))+1))))))</f>
        <v>1.9655254917058733</v>
      </c>
      <c r="R213">
        <f>IF(ROW($E213)&lt;=VALUE(LEFT(R$1,FIND("-",R$1,1)-1)),0,IF(ROW($E213)=VALUE(LEFT(R$1,FIND("-",R$1,1)-1))+1,AVERAGE(INDEX($E:$E,ROW($E213)-VALUE(LEFT(R$1,FIND("-",R$1,1)-1))):$E213),($E213*(2/(VALUE(LEFT(R$1,FIND("-",R$1,1)-1))+1)))+(R212*(1-(2/(VALUE(LEFT(R$1,FIND("-",R$1,1)-1))+1))))))</f>
        <v>2.013653301394668</v>
      </c>
      <c r="S213">
        <f t="shared" si="33"/>
        <v>-4.8127809688794709E-2</v>
      </c>
      <c r="T213">
        <f>IF(ROW($E213)&lt;=MAX(VALUE(LEFT(Q$1,FIND("-",Q$1,1)-1)),VALUE(LEFT(R$1,FIND("-",R$1,1)-1)))+VALUE(LEFT(T$1,FIND("-",T$1,1)-1))-1,0,IF(ROW($E213)=MAX(VALUE(LEFT(Q$1,FIND("-",Q$1,1)-1)),VALUE(LEFT(R$1,FIND("-",R$1,1)-1)))+VALUE(LEFT(T$1,FIND("-",T$1,1)-1)),AVERAGE(INDEX($S:$S,ROW(S213)-VALUE(LEFT(T$1,FIND("-",T$1,1)-1))+1):S213),($S213*(2/(VALUE(LEFT(T$1,FIND("-",T$1,1)-1))+1)))+(T212*(1-(2/(VALUE(LEFT(T$1,FIND("-",T$1,1)-1))+1))))))</f>
        <v>-3.8367550787060611E-2</v>
      </c>
      <c r="V213">
        <f t="shared" si="28"/>
        <v>-5.0000000000000044E-2</v>
      </c>
      <c r="W213">
        <f>IF(ROW($E213)&lt;=VALUE(LEFT(W$1,FIND("-",W$1,1)-1))+1,0,IF(ROW($E212)=VALUE(LEFT(W$1,FIND("-",W$1,1)-1))+1,100-100/(1+ABS((SUMIF(INDEX($V:$V,ROW($V213)-VALUE(LEFT(W$1,FIND("-",W$1,1)-1))+1):$V213,"&gt;0",INDEX($V:$V,ROW($V213)-VALUE(LEFT(W$1,FIND("-",W$1,1)-1))+1):$V213)/COUNTIF(INDEX($V:$V,ROW($V213)-VALUE(LEFT(W$1,FIND("-",W$1,1)-1))+1):$V213,"&gt;0"))/(SUMIF(INDEX($V:$V,ROW($V213)-VALUE(LEFT(W$1,FIND("-",W$1,1)-1))+1):$V213,"&lt;0",INDEX($V:$V,ROW($V213)-VALUE(LEFT(W$1,FIND("-",W$1,1)-1))+1):$V213)/COUNTIF(INDEX($V:$V,ROW($V213)-VALUE(LEFT(W$1,FIND("-",W$1,1)-1))+1):$V213,"&lt;0")))),100-100/(1+ABS((SUMIF(INDEX($V:$V,ROW($V213)-VALUE(LEFT(W$1,FIND("-",W$1,1)-1))+1):$V213,"&gt;0",INDEX($V:$V,ROW($V213)-VALUE(LEFT(W$1,FIND("-",W$1,1)-1))+1):$V213)/VALUE(LEFT(W$1,FIND("-",W$1,1)-1)))/(SUMIF(INDEX($V:$V,ROW($V213)-VALUE(LEFT(W$1,FIND("-",W$1,1)-1))+1):$V213,"&lt;0",INDEX($V:$V,ROW($V213)-VALUE(LEFT(W$1,FIND("-",W$1,1)-1))+1):$V213)/VALUE(LEFT(W$1,FIND("-",W$1,1)-1)))))))</f>
        <v>33.333333333333357</v>
      </c>
      <c r="Y213">
        <f>IF(ROW($E213)&lt;=VALUE(LEFT(Y$1,FIND("-",Y$1,1)-1)),0,MAX(INDEX(C:C,ROW(C213)-VALUE(LEFT(Y$1,FIND("-",Y$1,1)-1))+1):C213))</f>
        <v>2.06</v>
      </c>
      <c r="Z213">
        <f>IF(ROW($E213)&lt;=VALUE(LEFT(Z$1,FIND("-",Z$1,1)-1)),0,MIN(INDEX(D:D,ROW(D213)-VALUE(LEFT(Z$1,FIND("-",Z$1,1)-1))+1):D213))</f>
        <v>1.9</v>
      </c>
      <c r="AA213">
        <f t="shared" si="36"/>
        <v>0</v>
      </c>
      <c r="AB213">
        <f>IF(ROW($AA213)&lt;=VALUE(LEFT(AA$1,FIND("-",AA$1,1)-1))+VALUE(LEFT(AB$1,FIND("-",AB$1,1)-1)-1),0,AVERAGE(INDEX($AA:$AA,ROW($AA213)-VALUE(LEFT(AB$1,FIND("-",AB$1,1)-1))+1):$AA213))</f>
        <v>11.666666666666666</v>
      </c>
      <c r="AC213">
        <f>IF(ROW($AA213)&lt;=VALUE(LEFT(AA$1,FIND("-",AA$1,1)-1))+VALUE(LEFT(AB$1,FIND("-",AB$1,1)-1)-1)+VALUE(LEFT(AC$1,FIND("-",AC$1,1)-1)-1),0,AVERAGE(INDEX($AB:$AB,ROW($AB213)-VALUE(LEFT(AC$1,FIND("-",AC$1,1)-1))+1):$AB213))</f>
        <v>10.03831417624521</v>
      </c>
      <c r="AE213">
        <f t="shared" si="34"/>
        <v>18320000</v>
      </c>
      <c r="AG213" t="str">
        <f t="shared" si="35"/>
        <v/>
      </c>
    </row>
    <row r="214" spans="1:33" x14ac:dyDescent="0.25">
      <c r="A214" s="6">
        <v>36824</v>
      </c>
      <c r="B214">
        <v>1.9</v>
      </c>
      <c r="C214">
        <v>1.92</v>
      </c>
      <c r="D214">
        <v>1.89</v>
      </c>
      <c r="E214">
        <v>1.9</v>
      </c>
      <c r="F214">
        <v>1.0953889999999999</v>
      </c>
      <c r="G214">
        <v>159000</v>
      </c>
      <c r="I214" t="str">
        <f t="shared" si="29"/>
        <v/>
      </c>
      <c r="J214" t="str">
        <f t="shared" si="30"/>
        <v>Oversold</v>
      </c>
      <c r="K214" t="str">
        <f t="shared" si="31"/>
        <v>Oversold Above %D</v>
      </c>
      <c r="M214" s="11" t="str">
        <f t="shared" si="32"/>
        <v/>
      </c>
      <c r="O214">
        <f>IF(ROW($E214)&lt;=VALUE(LEFT(O$1,FIND("-",O$1,1)-1)),0,IF(ROW($E214)=VALUE(LEFT(O$1,FIND("-",O$1,1)-1))+1,AVERAGE(INDEX($E:$E,ROW($E214)-VALUE(LEFT(O$1,FIND("-",O$1,1)-1))):$E214),($E214*(2/(VALUE(LEFT(O$1,FIND("-",O$1,1)-1))+1)))+(O213*(1-(2/(VALUE(LEFT(O$1,FIND("-",O$1,1)-1))+1))))))</f>
        <v>2.4114810795360482</v>
      </c>
      <c r="Q214">
        <f>IF(ROW($E214)&lt;=VALUE(LEFT(Q$1,FIND("-",Q$1,1)-1)),0,IF(ROW($E214)=VALUE(LEFT(Q$1,FIND("-",Q$1,1)-1))+1,AVERAGE(INDEX($E:$E,ROW($E214)-VALUE(LEFT(Q$1,FIND("-",Q$1,1)-1))):$E214),($E214*(2/(VALUE(LEFT(Q$1,FIND("-",Q$1,1)-1))+1)))+(Q213*(1-(2/(VALUE(LEFT(Q$1,FIND("-",Q$1,1)-1))+1))))))</f>
        <v>1.9554446468280466</v>
      </c>
      <c r="R214">
        <f>IF(ROW($E214)&lt;=VALUE(LEFT(R$1,FIND("-",R$1,1)-1)),0,IF(ROW($E214)=VALUE(LEFT(R$1,FIND("-",R$1,1)-1))+1,AVERAGE(INDEX($E:$E,ROW($E214)-VALUE(LEFT(R$1,FIND("-",R$1,1)-1))):$E214),($E214*(2/(VALUE(LEFT(R$1,FIND("-",R$1,1)-1))+1)))+(R213*(1-(2/(VALUE(LEFT(R$1,FIND("-",R$1,1)-1))+1))))))</f>
        <v>2.0052345383283963</v>
      </c>
      <c r="S214">
        <f t="shared" si="33"/>
        <v>-4.9789891500349626E-2</v>
      </c>
      <c r="T214">
        <f>IF(ROW($E214)&lt;=MAX(VALUE(LEFT(Q$1,FIND("-",Q$1,1)-1)),VALUE(LEFT(R$1,FIND("-",R$1,1)-1)))+VALUE(LEFT(T$1,FIND("-",T$1,1)-1))-1,0,IF(ROW($E214)=MAX(VALUE(LEFT(Q$1,FIND("-",Q$1,1)-1)),VALUE(LEFT(R$1,FIND("-",R$1,1)-1)))+VALUE(LEFT(T$1,FIND("-",T$1,1)-1)),AVERAGE(INDEX($S:$S,ROW(S214)-VALUE(LEFT(T$1,FIND("-",T$1,1)-1))+1):S214),($S214*(2/(VALUE(LEFT(T$1,FIND("-",T$1,1)-1))+1)))+(T213*(1-(2/(VALUE(LEFT(T$1,FIND("-",T$1,1)-1))+1))))))</f>
        <v>-4.0652018929718418E-2</v>
      </c>
      <c r="V214">
        <f t="shared" si="28"/>
        <v>0</v>
      </c>
      <c r="W214">
        <f>IF(ROW($E214)&lt;=VALUE(LEFT(W$1,FIND("-",W$1,1)-1))+1,0,IF(ROW($E213)=VALUE(LEFT(W$1,FIND("-",W$1,1)-1))+1,100-100/(1+ABS((SUMIF(INDEX($V:$V,ROW($V214)-VALUE(LEFT(W$1,FIND("-",W$1,1)-1))+1):$V214,"&gt;0",INDEX($V:$V,ROW($V214)-VALUE(LEFT(W$1,FIND("-",W$1,1)-1))+1):$V214)/COUNTIF(INDEX($V:$V,ROW($V214)-VALUE(LEFT(W$1,FIND("-",W$1,1)-1))+1):$V214,"&gt;0"))/(SUMIF(INDEX($V:$V,ROW($V214)-VALUE(LEFT(W$1,FIND("-",W$1,1)-1))+1):$V214,"&lt;0",INDEX($V:$V,ROW($V214)-VALUE(LEFT(W$1,FIND("-",W$1,1)-1))+1):$V214)/COUNTIF(INDEX($V:$V,ROW($V214)-VALUE(LEFT(W$1,FIND("-",W$1,1)-1))+1):$V214,"&lt;0")))),100-100/(1+ABS((SUMIF(INDEX($V:$V,ROW($V214)-VALUE(LEFT(W$1,FIND("-",W$1,1)-1))+1):$V214,"&gt;0",INDEX($V:$V,ROW($V214)-VALUE(LEFT(W$1,FIND("-",W$1,1)-1))+1):$V214)/VALUE(LEFT(W$1,FIND("-",W$1,1)-1)))/(SUMIF(INDEX($V:$V,ROW($V214)-VALUE(LEFT(W$1,FIND("-",W$1,1)-1))+1):$V214,"&lt;0",INDEX($V:$V,ROW($V214)-VALUE(LEFT(W$1,FIND("-",W$1,1)-1))+1):$V214)/VALUE(LEFT(W$1,FIND("-",W$1,1)-1)))))))</f>
        <v>29.032258064516157</v>
      </c>
      <c r="Y214">
        <f>IF(ROW($E214)&lt;=VALUE(LEFT(Y$1,FIND("-",Y$1,1)-1)),0,MAX(INDEX(C:C,ROW(C214)-VALUE(LEFT(Y$1,FIND("-",Y$1,1)-1))+1):C214))</f>
        <v>2.06</v>
      </c>
      <c r="Z214">
        <f>IF(ROW($E214)&lt;=VALUE(LEFT(Z$1,FIND("-",Z$1,1)-1)),0,MIN(INDEX(D:D,ROW(D214)-VALUE(LEFT(Z$1,FIND("-",Z$1,1)-1))+1):D214))</f>
        <v>1.89</v>
      </c>
      <c r="AA214">
        <f t="shared" si="36"/>
        <v>5.8823529411764701</v>
      </c>
      <c r="AB214">
        <f>IF(ROW($AA214)&lt;=VALUE(LEFT(AA$1,FIND("-",AA$1,1)-1))+VALUE(LEFT(AB$1,FIND("-",AB$1,1)-1)-1),0,AVERAGE(INDEX($AA:$AA,ROW($AA214)-VALUE(LEFT(AB$1,FIND("-",AB$1,1)-1))+1):$AA214))</f>
        <v>10.294117647058824</v>
      </c>
      <c r="AC214">
        <f>IF(ROW($AA214)&lt;=VALUE(LEFT(AA$1,FIND("-",AA$1,1)-1))+VALUE(LEFT(AB$1,FIND("-",AB$1,1)-1)-1)+VALUE(LEFT(AC$1,FIND("-",AC$1,1)-1)-1),0,AVERAGE(INDEX($AB:$AB,ROW($AB214)-VALUE(LEFT(AC$1,FIND("-",AC$1,1)-1))+1):$AB214))</f>
        <v>11.209150326797385</v>
      </c>
      <c r="AE214">
        <f t="shared" si="34"/>
        <v>18320000</v>
      </c>
      <c r="AG214" t="str">
        <f t="shared" si="35"/>
        <v/>
      </c>
    </row>
    <row r="215" spans="1:33" x14ac:dyDescent="0.25">
      <c r="A215" s="6">
        <v>36825</v>
      </c>
      <c r="B215">
        <v>1.9</v>
      </c>
      <c r="C215">
        <v>1.9</v>
      </c>
      <c r="D215">
        <v>1.9</v>
      </c>
      <c r="E215">
        <v>1.9</v>
      </c>
      <c r="F215">
        <v>1.0953889999999999</v>
      </c>
      <c r="G215">
        <v>0</v>
      </c>
      <c r="I215" t="str">
        <f t="shared" si="29"/>
        <v/>
      </c>
      <c r="J215" t="str">
        <f t="shared" si="30"/>
        <v/>
      </c>
      <c r="K215" t="str">
        <f t="shared" si="31"/>
        <v>Oversold Above %D</v>
      </c>
      <c r="M215" s="11" t="str">
        <f t="shared" si="32"/>
        <v/>
      </c>
      <c r="O215">
        <f>IF(ROW($E215)&lt;=VALUE(LEFT(O$1,FIND("-",O$1,1)-1)),0,IF(ROW($E215)=VALUE(LEFT(O$1,FIND("-",O$1,1)-1))+1,AVERAGE(INDEX($E:$E,ROW($E215)-VALUE(LEFT(O$1,FIND("-",O$1,1)-1))):$E215),($E215*(2/(VALUE(LEFT(O$1,FIND("-",O$1,1)-1))+1)))+(O214*(1-(2/(VALUE(LEFT(O$1,FIND("-",O$1,1)-1))+1))))))</f>
        <v>2.4063917155605652</v>
      </c>
      <c r="Q215">
        <f>IF(ROW($E215)&lt;=VALUE(LEFT(Q$1,FIND("-",Q$1,1)-1)),0,IF(ROW($E215)=VALUE(LEFT(Q$1,FIND("-",Q$1,1)-1))+1,AVERAGE(INDEX($E:$E,ROW($E215)-VALUE(LEFT(Q$1,FIND("-",Q$1,1)-1))):$E215),($E215*(2/(VALUE(LEFT(Q$1,FIND("-",Q$1,1)-1))+1)))+(Q214*(1-(2/(VALUE(LEFT(Q$1,FIND("-",Q$1,1)-1))+1))))))</f>
        <v>1.9469147011621935</v>
      </c>
      <c r="R215">
        <f>IF(ROW($E215)&lt;=VALUE(LEFT(R$1,FIND("-",R$1,1)-1)),0,IF(ROW($E215)=VALUE(LEFT(R$1,FIND("-",R$1,1)-1))+1,AVERAGE(INDEX($E:$E,ROW($E215)-VALUE(LEFT(R$1,FIND("-",R$1,1)-1))):$E215),($E215*(2/(VALUE(LEFT(R$1,FIND("-",R$1,1)-1))+1)))+(R214*(1-(2/(VALUE(LEFT(R$1,FIND("-",R$1,1)-1))+1))))))</f>
        <v>1.9974393873411076</v>
      </c>
      <c r="S215">
        <f t="shared" si="33"/>
        <v>-5.0524686178914147E-2</v>
      </c>
      <c r="T215">
        <f>IF(ROW($E215)&lt;=MAX(VALUE(LEFT(Q$1,FIND("-",Q$1,1)-1)),VALUE(LEFT(R$1,FIND("-",R$1,1)-1)))+VALUE(LEFT(T$1,FIND("-",T$1,1)-1))-1,0,IF(ROW($E215)=MAX(VALUE(LEFT(Q$1,FIND("-",Q$1,1)-1)),VALUE(LEFT(R$1,FIND("-",R$1,1)-1)))+VALUE(LEFT(T$1,FIND("-",T$1,1)-1)),AVERAGE(INDEX($S:$S,ROW(S215)-VALUE(LEFT(T$1,FIND("-",T$1,1)-1))+1):S215),($S215*(2/(VALUE(LEFT(T$1,FIND("-",T$1,1)-1))+1)))+(T214*(1-(2/(VALUE(LEFT(T$1,FIND("-",T$1,1)-1))+1))))))</f>
        <v>-4.2626552379557571E-2</v>
      </c>
      <c r="V215">
        <f t="shared" si="28"/>
        <v>0</v>
      </c>
      <c r="W215">
        <f>IF(ROW($E215)&lt;=VALUE(LEFT(W$1,FIND("-",W$1,1)-1))+1,0,IF(ROW($E214)=VALUE(LEFT(W$1,FIND("-",W$1,1)-1))+1,100-100/(1+ABS((SUMIF(INDEX($V:$V,ROW($V215)-VALUE(LEFT(W$1,FIND("-",W$1,1)-1))+1):$V215,"&gt;0",INDEX($V:$V,ROW($V215)-VALUE(LEFT(W$1,FIND("-",W$1,1)-1))+1):$V215)/COUNTIF(INDEX($V:$V,ROW($V215)-VALUE(LEFT(W$1,FIND("-",W$1,1)-1))+1):$V215,"&gt;0"))/(SUMIF(INDEX($V:$V,ROW($V215)-VALUE(LEFT(W$1,FIND("-",W$1,1)-1))+1):$V215,"&lt;0",INDEX($V:$V,ROW($V215)-VALUE(LEFT(W$1,FIND("-",W$1,1)-1))+1):$V215)/COUNTIF(INDEX($V:$V,ROW($V215)-VALUE(LEFT(W$1,FIND("-",W$1,1)-1))+1):$V215,"&lt;0")))),100-100/(1+ABS((SUMIF(INDEX($V:$V,ROW($V215)-VALUE(LEFT(W$1,FIND("-",W$1,1)-1))+1):$V215,"&gt;0",INDEX($V:$V,ROW($V215)-VALUE(LEFT(W$1,FIND("-",W$1,1)-1))+1):$V215)/VALUE(LEFT(W$1,FIND("-",W$1,1)-1)))/(SUMIF(INDEX($V:$V,ROW($V215)-VALUE(LEFT(W$1,FIND("-",W$1,1)-1))+1):$V215,"&lt;0",INDEX($V:$V,ROW($V215)-VALUE(LEFT(W$1,FIND("-",W$1,1)-1))+1):$V215)/VALUE(LEFT(W$1,FIND("-",W$1,1)-1)))))))</f>
        <v>31.034482758620726</v>
      </c>
      <c r="Y215">
        <f>IF(ROW($E215)&lt;=VALUE(LEFT(Y$1,FIND("-",Y$1,1)-1)),0,MAX(INDEX(C:C,ROW(C215)-VALUE(LEFT(Y$1,FIND("-",Y$1,1)-1))+1):C215))</f>
        <v>2.06</v>
      </c>
      <c r="Z215">
        <f>IF(ROW($E215)&lt;=VALUE(LEFT(Z$1,FIND("-",Z$1,1)-1)),0,MIN(INDEX(D:D,ROW(D215)-VALUE(LEFT(Z$1,FIND("-",Z$1,1)-1))+1):D215))</f>
        <v>1.89</v>
      </c>
      <c r="AA215">
        <f t="shared" si="36"/>
        <v>5.8823529411764701</v>
      </c>
      <c r="AB215">
        <f>IF(ROW($AA215)&lt;=VALUE(LEFT(AA$1,FIND("-",AA$1,1)-1))+VALUE(LEFT(AB$1,FIND("-",AB$1,1)-1)-1),0,AVERAGE(INDEX($AA:$AA,ROW($AA215)-VALUE(LEFT(AB$1,FIND("-",AB$1,1)-1))+1):$AA215))</f>
        <v>3.9215686274509802</v>
      </c>
      <c r="AC215">
        <f>IF(ROW($AA215)&lt;=VALUE(LEFT(AA$1,FIND("-",AA$1,1)-1))+VALUE(LEFT(AB$1,FIND("-",AB$1,1)-1)-1)+VALUE(LEFT(AC$1,FIND("-",AC$1,1)-1)-1),0,AVERAGE(INDEX($AB:$AB,ROW($AB215)-VALUE(LEFT(AC$1,FIND("-",AC$1,1)-1))+1):$AB215))</f>
        <v>8.6274509803921564</v>
      </c>
      <c r="AE215">
        <f t="shared" si="34"/>
        <v>18320000</v>
      </c>
      <c r="AG215" t="str">
        <f t="shared" si="35"/>
        <v/>
      </c>
    </row>
    <row r="216" spans="1:33" x14ac:dyDescent="0.25">
      <c r="A216" s="6">
        <v>36826</v>
      </c>
      <c r="B216">
        <v>1.9</v>
      </c>
      <c r="C216">
        <v>1.9</v>
      </c>
      <c r="D216">
        <v>1.9</v>
      </c>
      <c r="E216">
        <v>1.9</v>
      </c>
      <c r="F216">
        <v>1.0953889999999999</v>
      </c>
      <c r="G216">
        <v>0</v>
      </c>
      <c r="I216" t="str">
        <f t="shared" si="29"/>
        <v/>
      </c>
      <c r="J216" t="str">
        <f t="shared" si="30"/>
        <v/>
      </c>
      <c r="K216" t="str">
        <f t="shared" si="31"/>
        <v>Oversold Above %D</v>
      </c>
      <c r="M216" s="11" t="str">
        <f t="shared" si="32"/>
        <v/>
      </c>
      <c r="O216">
        <f>IF(ROW($E216)&lt;=VALUE(LEFT(O$1,FIND("-",O$1,1)-1)),0,IF(ROW($E216)=VALUE(LEFT(O$1,FIND("-",O$1,1)-1))+1,AVERAGE(INDEX($E:$E,ROW($E216)-VALUE(LEFT(O$1,FIND("-",O$1,1)-1))):$E216),($E216*(2/(VALUE(LEFT(O$1,FIND("-",O$1,1)-1))+1)))+(O215*(1-(2/(VALUE(LEFT(O$1,FIND("-",O$1,1)-1))+1))))))</f>
        <v>2.4013529920226495</v>
      </c>
      <c r="Q216">
        <f>IF(ROW($E216)&lt;=VALUE(LEFT(Q$1,FIND("-",Q$1,1)-1)),0,IF(ROW($E216)=VALUE(LEFT(Q$1,FIND("-",Q$1,1)-1))+1,AVERAGE(INDEX($E:$E,ROW($E216)-VALUE(LEFT(Q$1,FIND("-",Q$1,1)-1))):$E216),($E216*(2/(VALUE(LEFT(Q$1,FIND("-",Q$1,1)-1))+1)))+(Q215*(1-(2/(VALUE(LEFT(Q$1,FIND("-",Q$1,1)-1))+1))))))</f>
        <v>1.9396970548295485</v>
      </c>
      <c r="R216">
        <f>IF(ROW($E216)&lt;=VALUE(LEFT(R$1,FIND("-",R$1,1)-1)),0,IF(ROW($E216)=VALUE(LEFT(R$1,FIND("-",R$1,1)-1))+1,AVERAGE(INDEX($E:$E,ROW($E216)-VALUE(LEFT(R$1,FIND("-",R$1,1)-1))):$E216),($E216*(2/(VALUE(LEFT(R$1,FIND("-",R$1,1)-1))+1)))+(R215*(1-(2/(VALUE(LEFT(R$1,FIND("-",R$1,1)-1))+1))))))</f>
        <v>1.9902216549454699</v>
      </c>
      <c r="S216">
        <f t="shared" si="33"/>
        <v>-5.0524600115921414E-2</v>
      </c>
      <c r="T216">
        <f>IF(ROW($E216)&lt;=MAX(VALUE(LEFT(Q$1,FIND("-",Q$1,1)-1)),VALUE(LEFT(R$1,FIND("-",R$1,1)-1)))+VALUE(LEFT(T$1,FIND("-",T$1,1)-1))-1,0,IF(ROW($E216)=MAX(VALUE(LEFT(Q$1,FIND("-",Q$1,1)-1)),VALUE(LEFT(R$1,FIND("-",R$1,1)-1)))+VALUE(LEFT(T$1,FIND("-",T$1,1)-1)),AVERAGE(INDEX($S:$S,ROW(S216)-VALUE(LEFT(T$1,FIND("-",T$1,1)-1))+1):S216),($S216*(2/(VALUE(LEFT(T$1,FIND("-",T$1,1)-1))+1)))+(T215*(1-(2/(VALUE(LEFT(T$1,FIND("-",T$1,1)-1))+1))))))</f>
        <v>-4.4206161926830342E-2</v>
      </c>
      <c r="V216">
        <f t="shared" si="28"/>
        <v>0</v>
      </c>
      <c r="W216">
        <f>IF(ROW($E216)&lt;=VALUE(LEFT(W$1,FIND("-",W$1,1)-1))+1,0,IF(ROW($E215)=VALUE(LEFT(W$1,FIND("-",W$1,1)-1))+1,100-100/(1+ABS((SUMIF(INDEX($V:$V,ROW($V216)-VALUE(LEFT(W$1,FIND("-",W$1,1)-1))+1):$V216,"&gt;0",INDEX($V:$V,ROW($V216)-VALUE(LEFT(W$1,FIND("-",W$1,1)-1))+1):$V216)/COUNTIF(INDEX($V:$V,ROW($V216)-VALUE(LEFT(W$1,FIND("-",W$1,1)-1))+1):$V216,"&gt;0"))/(SUMIF(INDEX($V:$V,ROW($V216)-VALUE(LEFT(W$1,FIND("-",W$1,1)-1))+1):$V216,"&lt;0",INDEX($V:$V,ROW($V216)-VALUE(LEFT(W$1,FIND("-",W$1,1)-1))+1):$V216)/COUNTIF(INDEX($V:$V,ROW($V216)-VALUE(LEFT(W$1,FIND("-",W$1,1)-1))+1):$V216,"&lt;0")))),100-100/(1+ABS((SUMIF(INDEX($V:$V,ROW($V216)-VALUE(LEFT(W$1,FIND("-",W$1,1)-1))+1):$V216,"&gt;0",INDEX($V:$V,ROW($V216)-VALUE(LEFT(W$1,FIND("-",W$1,1)-1))+1):$V216)/VALUE(LEFT(W$1,FIND("-",W$1,1)-1)))/(SUMIF(INDEX($V:$V,ROW($V216)-VALUE(LEFT(W$1,FIND("-",W$1,1)-1))+1):$V216,"&lt;0",INDEX($V:$V,ROW($V216)-VALUE(LEFT(W$1,FIND("-",W$1,1)-1))+1):$V216)/VALUE(LEFT(W$1,FIND("-",W$1,1)-1)))))))</f>
        <v>33.333333333333329</v>
      </c>
      <c r="Y216">
        <f>IF(ROW($E216)&lt;=VALUE(LEFT(Y$1,FIND("-",Y$1,1)-1)),0,MAX(INDEX(C:C,ROW(C216)-VALUE(LEFT(Y$1,FIND("-",Y$1,1)-1))+1):C216))</f>
        <v>2.06</v>
      </c>
      <c r="Z216">
        <f>IF(ROW($E216)&lt;=VALUE(LEFT(Z$1,FIND("-",Z$1,1)-1)),0,MIN(INDEX(D:D,ROW(D216)-VALUE(LEFT(Z$1,FIND("-",Z$1,1)-1))+1):D216))</f>
        <v>1.89</v>
      </c>
      <c r="AA216">
        <f t="shared" si="36"/>
        <v>5.8823529411764701</v>
      </c>
      <c r="AB216">
        <f>IF(ROW($AA216)&lt;=VALUE(LEFT(AA$1,FIND("-",AA$1,1)-1))+VALUE(LEFT(AB$1,FIND("-",AB$1,1)-1)-1),0,AVERAGE(INDEX($AA:$AA,ROW($AA216)-VALUE(LEFT(AB$1,FIND("-",AB$1,1)-1))+1):$AA216))</f>
        <v>5.8823529411764701</v>
      </c>
      <c r="AC216">
        <f>IF(ROW($AA216)&lt;=VALUE(LEFT(AA$1,FIND("-",AA$1,1)-1))+VALUE(LEFT(AB$1,FIND("-",AB$1,1)-1)-1)+VALUE(LEFT(AC$1,FIND("-",AC$1,1)-1)-1),0,AVERAGE(INDEX($AB:$AB,ROW($AB216)-VALUE(LEFT(AC$1,FIND("-",AC$1,1)-1))+1):$AB216))</f>
        <v>6.6993464052287583</v>
      </c>
      <c r="AE216">
        <f t="shared" si="34"/>
        <v>18320000</v>
      </c>
      <c r="AG216" t="str">
        <f t="shared" si="35"/>
        <v/>
      </c>
    </row>
    <row r="217" spans="1:33" x14ac:dyDescent="0.25">
      <c r="A217" s="6">
        <v>36829</v>
      </c>
      <c r="B217">
        <v>1.89</v>
      </c>
      <c r="C217">
        <v>1.89</v>
      </c>
      <c r="D217">
        <v>1.87</v>
      </c>
      <c r="E217">
        <v>1.87</v>
      </c>
      <c r="F217">
        <v>1.0780940000000001</v>
      </c>
      <c r="G217">
        <v>24000</v>
      </c>
      <c r="I217" t="str">
        <f t="shared" si="29"/>
        <v/>
      </c>
      <c r="J217" t="str">
        <f t="shared" si="30"/>
        <v/>
      </c>
      <c r="K217" t="str">
        <f t="shared" si="31"/>
        <v>Oversold Above %D</v>
      </c>
      <c r="M217" s="11" t="str">
        <f t="shared" si="32"/>
        <v/>
      </c>
      <c r="O217">
        <f>IF(ROW($E217)&lt;=VALUE(LEFT(O$1,FIND("-",O$1,1)-1)),0,IF(ROW($E217)=VALUE(LEFT(O$1,FIND("-",O$1,1)-1))+1,AVERAGE(INDEX($E:$E,ROW($E217)-VALUE(LEFT(O$1,FIND("-",O$1,1)-1))):$E217),($E217*(2/(VALUE(LEFT(O$1,FIND("-",O$1,1)-1))+1)))+(O216*(1-(2/(VALUE(LEFT(O$1,FIND("-",O$1,1)-1))+1))))))</f>
        <v>2.3960658975746627</v>
      </c>
      <c r="Q217">
        <f>IF(ROW($E217)&lt;=VALUE(LEFT(Q$1,FIND("-",Q$1,1)-1)),0,IF(ROW($E217)=VALUE(LEFT(Q$1,FIND("-",Q$1,1)-1))+1,AVERAGE(INDEX($E:$E,ROW($E217)-VALUE(LEFT(Q$1,FIND("-",Q$1,1)-1))):$E217),($E217*(2/(VALUE(LEFT(Q$1,FIND("-",Q$1,1)-1))+1)))+(Q216*(1-(2/(VALUE(LEFT(Q$1,FIND("-",Q$1,1)-1))+1))))))</f>
        <v>1.928974431009618</v>
      </c>
      <c r="R217">
        <f>IF(ROW($E217)&lt;=VALUE(LEFT(R$1,FIND("-",R$1,1)-1)),0,IF(ROW($E217)=VALUE(LEFT(R$1,FIND("-",R$1,1)-1))+1,AVERAGE(INDEX($E:$E,ROW($E217)-VALUE(LEFT(R$1,FIND("-",R$1,1)-1))):$E217),($E217*(2/(VALUE(LEFT(R$1,FIND("-",R$1,1)-1))+1)))+(R216*(1-(2/(VALUE(LEFT(R$1,FIND("-",R$1,1)-1))+1))))))</f>
        <v>1.9813163471717314</v>
      </c>
      <c r="S217">
        <f t="shared" si="33"/>
        <v>-5.2341916162113478E-2</v>
      </c>
      <c r="T217">
        <f>IF(ROW($E217)&lt;=MAX(VALUE(LEFT(Q$1,FIND("-",Q$1,1)-1)),VALUE(LEFT(R$1,FIND("-",R$1,1)-1)))+VALUE(LEFT(T$1,FIND("-",T$1,1)-1))-1,0,IF(ROW($E217)=MAX(VALUE(LEFT(Q$1,FIND("-",Q$1,1)-1)),VALUE(LEFT(R$1,FIND("-",R$1,1)-1)))+VALUE(LEFT(T$1,FIND("-",T$1,1)-1)),AVERAGE(INDEX($S:$S,ROW(S217)-VALUE(LEFT(T$1,FIND("-",T$1,1)-1))+1):S217),($S217*(2/(VALUE(LEFT(T$1,FIND("-",T$1,1)-1))+1)))+(T216*(1-(2/(VALUE(LEFT(T$1,FIND("-",T$1,1)-1))+1))))))</f>
        <v>-4.5833312773886969E-2</v>
      </c>
      <c r="V217">
        <f t="shared" si="28"/>
        <v>-2.9999999999999805E-2</v>
      </c>
      <c r="W217">
        <f>IF(ROW($E217)&lt;=VALUE(LEFT(W$1,FIND("-",W$1,1)-1))+1,0,IF(ROW($E216)=VALUE(LEFT(W$1,FIND("-",W$1,1)-1))+1,100-100/(1+ABS((SUMIF(INDEX($V:$V,ROW($V217)-VALUE(LEFT(W$1,FIND("-",W$1,1)-1))+1):$V217,"&gt;0",INDEX($V:$V,ROW($V217)-VALUE(LEFT(W$1,FIND("-",W$1,1)-1))+1):$V217)/COUNTIF(INDEX($V:$V,ROW($V217)-VALUE(LEFT(W$1,FIND("-",W$1,1)-1))+1):$V217,"&gt;0"))/(SUMIF(INDEX($V:$V,ROW($V217)-VALUE(LEFT(W$1,FIND("-",W$1,1)-1))+1):$V217,"&lt;0",INDEX($V:$V,ROW($V217)-VALUE(LEFT(W$1,FIND("-",W$1,1)-1))+1):$V217)/COUNTIF(INDEX($V:$V,ROW($V217)-VALUE(LEFT(W$1,FIND("-",W$1,1)-1))+1):$V217,"&lt;0")))),100-100/(1+ABS((SUMIF(INDEX($V:$V,ROW($V217)-VALUE(LEFT(W$1,FIND("-",W$1,1)-1))+1):$V217,"&gt;0",INDEX($V:$V,ROW($V217)-VALUE(LEFT(W$1,FIND("-",W$1,1)-1))+1):$V217)/VALUE(LEFT(W$1,FIND("-",W$1,1)-1)))/(SUMIF(INDEX($V:$V,ROW($V217)-VALUE(LEFT(W$1,FIND("-",W$1,1)-1))+1):$V217,"&lt;0",INDEX($V:$V,ROW($V217)-VALUE(LEFT(W$1,FIND("-",W$1,1)-1))+1):$V217)/VALUE(LEFT(W$1,FIND("-",W$1,1)-1)))))))</f>
        <v>31.034482758620726</v>
      </c>
      <c r="Y217">
        <f>IF(ROW($E217)&lt;=VALUE(LEFT(Y$1,FIND("-",Y$1,1)-1)),0,MAX(INDEX(C:C,ROW(C217)-VALUE(LEFT(Y$1,FIND("-",Y$1,1)-1))+1):C217))</f>
        <v>2.06</v>
      </c>
      <c r="Z217">
        <f>IF(ROW($E217)&lt;=VALUE(LEFT(Z$1,FIND("-",Z$1,1)-1)),0,MIN(INDEX(D:D,ROW(D217)-VALUE(LEFT(Z$1,FIND("-",Z$1,1)-1))+1):D217))</f>
        <v>1.87</v>
      </c>
      <c r="AA217">
        <f t="shared" si="36"/>
        <v>0</v>
      </c>
      <c r="AB217">
        <f>IF(ROW($AA217)&lt;=VALUE(LEFT(AA$1,FIND("-",AA$1,1)-1))+VALUE(LEFT(AB$1,FIND("-",AB$1,1)-1)-1),0,AVERAGE(INDEX($AA:$AA,ROW($AA217)-VALUE(LEFT(AB$1,FIND("-",AB$1,1)-1))+1):$AA217))</f>
        <v>3.9215686274509802</v>
      </c>
      <c r="AC217">
        <f>IF(ROW($AA217)&lt;=VALUE(LEFT(AA$1,FIND("-",AA$1,1)-1))+VALUE(LEFT(AB$1,FIND("-",AB$1,1)-1)-1)+VALUE(LEFT(AC$1,FIND("-",AC$1,1)-1)-1),0,AVERAGE(INDEX($AB:$AB,ROW($AB217)-VALUE(LEFT(AC$1,FIND("-",AC$1,1)-1))+1):$AB217))</f>
        <v>4.5751633986928102</v>
      </c>
      <c r="AE217">
        <f t="shared" si="34"/>
        <v>18296000</v>
      </c>
      <c r="AG217" t="str">
        <f t="shared" si="35"/>
        <v/>
      </c>
    </row>
    <row r="218" spans="1:33" x14ac:dyDescent="0.25">
      <c r="A218" s="6">
        <v>36830</v>
      </c>
      <c r="B218">
        <v>1.87</v>
      </c>
      <c r="C218">
        <v>1.87</v>
      </c>
      <c r="D218">
        <v>1.82</v>
      </c>
      <c r="E218">
        <v>1.83</v>
      </c>
      <c r="F218">
        <v>1.0550330000000001</v>
      </c>
      <c r="G218">
        <v>26000</v>
      </c>
      <c r="I218" t="str">
        <f t="shared" si="29"/>
        <v/>
      </c>
      <c r="J218" t="str">
        <f t="shared" si="30"/>
        <v>Oversold</v>
      </c>
      <c r="K218" t="str">
        <f t="shared" si="31"/>
        <v>Oversold Above %D</v>
      </c>
      <c r="M218" s="11" t="str">
        <f t="shared" si="32"/>
        <v/>
      </c>
      <c r="O218">
        <f>IF(ROW($E218)&lt;=VALUE(LEFT(O$1,FIND("-",O$1,1)-1)),0,IF(ROW($E218)=VALUE(LEFT(O$1,FIND("-",O$1,1)-1))+1,AVERAGE(INDEX($E:$E,ROW($E218)-VALUE(LEFT(O$1,FIND("-",O$1,1)-1))):$E218),($E218*(2/(VALUE(LEFT(O$1,FIND("-",O$1,1)-1))+1)))+(O217*(1-(2/(VALUE(LEFT(O$1,FIND("-",O$1,1)-1))+1))))))</f>
        <v>2.3904334010813826</v>
      </c>
      <c r="Q218">
        <f>IF(ROW($E218)&lt;=VALUE(LEFT(Q$1,FIND("-",Q$1,1)-1)),0,IF(ROW($E218)=VALUE(LEFT(Q$1,FIND("-",Q$1,1)-1))+1,AVERAGE(INDEX($E:$E,ROW($E218)-VALUE(LEFT(Q$1,FIND("-",Q$1,1)-1))):$E218),($E218*(2/(VALUE(LEFT(Q$1,FIND("-",Q$1,1)-1))+1)))+(Q217*(1-(2/(VALUE(LEFT(Q$1,FIND("-",Q$1,1)-1))+1))))))</f>
        <v>1.9137475954696768</v>
      </c>
      <c r="R218">
        <f>IF(ROW($E218)&lt;=VALUE(LEFT(R$1,FIND("-",R$1,1)-1)),0,IF(ROW($E218)=VALUE(LEFT(R$1,FIND("-",R$1,1)-1))+1,AVERAGE(INDEX($E:$E,ROW($E218)-VALUE(LEFT(R$1,FIND("-",R$1,1)-1))):$E218),($E218*(2/(VALUE(LEFT(R$1,FIND("-",R$1,1)-1))+1)))+(R217*(1-(2/(VALUE(LEFT(R$1,FIND("-",R$1,1)-1))+1))))))</f>
        <v>1.9701077288627142</v>
      </c>
      <c r="S218">
        <f t="shared" si="33"/>
        <v>-5.636013339303747E-2</v>
      </c>
      <c r="T218">
        <f>IF(ROW($E218)&lt;=MAX(VALUE(LEFT(Q$1,FIND("-",Q$1,1)-1)),VALUE(LEFT(R$1,FIND("-",R$1,1)-1)))+VALUE(LEFT(T$1,FIND("-",T$1,1)-1))-1,0,IF(ROW($E218)=MAX(VALUE(LEFT(Q$1,FIND("-",Q$1,1)-1)),VALUE(LEFT(R$1,FIND("-",R$1,1)-1)))+VALUE(LEFT(T$1,FIND("-",T$1,1)-1)),AVERAGE(INDEX($S:$S,ROW(S218)-VALUE(LEFT(T$1,FIND("-",T$1,1)-1))+1):S218),($S218*(2/(VALUE(LEFT(T$1,FIND("-",T$1,1)-1))+1)))+(T217*(1-(2/(VALUE(LEFT(T$1,FIND("-",T$1,1)-1))+1))))))</f>
        <v>-4.7938676897717074E-2</v>
      </c>
      <c r="V218">
        <f t="shared" si="28"/>
        <v>-4.0000000000000036E-2</v>
      </c>
      <c r="W218">
        <f>IF(ROW($E218)&lt;=VALUE(LEFT(W$1,FIND("-",W$1,1)-1))+1,0,IF(ROW($E217)=VALUE(LEFT(W$1,FIND("-",W$1,1)-1))+1,100-100/(1+ABS((SUMIF(INDEX($V:$V,ROW($V218)-VALUE(LEFT(W$1,FIND("-",W$1,1)-1))+1):$V218,"&gt;0",INDEX($V:$V,ROW($V218)-VALUE(LEFT(W$1,FIND("-",W$1,1)-1))+1):$V218)/COUNTIF(INDEX($V:$V,ROW($V218)-VALUE(LEFT(W$1,FIND("-",W$1,1)-1))+1):$V218,"&gt;0"))/(SUMIF(INDEX($V:$V,ROW($V218)-VALUE(LEFT(W$1,FIND("-",W$1,1)-1))+1):$V218,"&lt;0",INDEX($V:$V,ROW($V218)-VALUE(LEFT(W$1,FIND("-",W$1,1)-1))+1):$V218)/COUNTIF(INDEX($V:$V,ROW($V218)-VALUE(LEFT(W$1,FIND("-",W$1,1)-1))+1):$V218,"&lt;0")))),100-100/(1+ABS((SUMIF(INDEX($V:$V,ROW($V218)-VALUE(LEFT(W$1,FIND("-",W$1,1)-1))+1):$V218,"&gt;0",INDEX($V:$V,ROW($V218)-VALUE(LEFT(W$1,FIND("-",W$1,1)-1))+1):$V218)/VALUE(LEFT(W$1,FIND("-",W$1,1)-1)))/(SUMIF(INDEX($V:$V,ROW($V218)-VALUE(LEFT(W$1,FIND("-",W$1,1)-1))+1):$V218,"&lt;0",INDEX($V:$V,ROW($V218)-VALUE(LEFT(W$1,FIND("-",W$1,1)-1))+1):$V218)/VALUE(LEFT(W$1,FIND("-",W$1,1)-1)))))))</f>
        <v>29.032258064516157</v>
      </c>
      <c r="Y218">
        <f>IF(ROW($E218)&lt;=VALUE(LEFT(Y$1,FIND("-",Y$1,1)-1)),0,MAX(INDEX(C:C,ROW(C218)-VALUE(LEFT(Y$1,FIND("-",Y$1,1)-1))+1):C218))</f>
        <v>2.06</v>
      </c>
      <c r="Z218">
        <f>IF(ROW($E218)&lt;=VALUE(LEFT(Z$1,FIND("-",Z$1,1)-1)),0,MIN(INDEX(D:D,ROW(D218)-VALUE(LEFT(Z$1,FIND("-",Z$1,1)-1))+1):D218))</f>
        <v>1.82</v>
      </c>
      <c r="AA218">
        <f t="shared" si="36"/>
        <v>4.1666666666666705</v>
      </c>
      <c r="AB218">
        <f>IF(ROW($AA218)&lt;=VALUE(LEFT(AA$1,FIND("-",AA$1,1)-1))+VALUE(LEFT(AB$1,FIND("-",AB$1,1)-1)-1),0,AVERAGE(INDEX($AA:$AA,ROW($AA218)-VALUE(LEFT(AB$1,FIND("-",AB$1,1)-1))+1):$AA218))</f>
        <v>3.3496732026143801</v>
      </c>
      <c r="AC218">
        <f>IF(ROW($AA218)&lt;=VALUE(LEFT(AA$1,FIND("-",AA$1,1)-1))+VALUE(LEFT(AB$1,FIND("-",AB$1,1)-1)-1)+VALUE(LEFT(AC$1,FIND("-",AC$1,1)-1)-1),0,AVERAGE(INDEX($AB:$AB,ROW($AB218)-VALUE(LEFT(AC$1,FIND("-",AC$1,1)-1))+1):$AB218))</f>
        <v>4.3845315904139435</v>
      </c>
      <c r="AE218">
        <f t="shared" si="34"/>
        <v>18270000</v>
      </c>
      <c r="AG218" t="str">
        <f t="shared" si="35"/>
        <v/>
      </c>
    </row>
    <row r="219" spans="1:33" x14ac:dyDescent="0.25">
      <c r="A219" s="6">
        <v>36831</v>
      </c>
      <c r="B219">
        <v>1.94</v>
      </c>
      <c r="C219">
        <v>1.94</v>
      </c>
      <c r="D219">
        <v>1.82</v>
      </c>
      <c r="E219">
        <v>1.82</v>
      </c>
      <c r="F219">
        <v>1.0492680000000001</v>
      </c>
      <c r="G219">
        <v>98000</v>
      </c>
      <c r="I219" t="str">
        <f t="shared" si="29"/>
        <v/>
      </c>
      <c r="J219" t="str">
        <f t="shared" si="30"/>
        <v>Oversold</v>
      </c>
      <c r="K219" t="str">
        <f t="shared" si="31"/>
        <v>Oversold Above %D</v>
      </c>
      <c r="M219" s="11" t="str">
        <f t="shared" si="32"/>
        <v/>
      </c>
      <c r="O219">
        <f>IF(ROW($E219)&lt;=VALUE(LEFT(O$1,FIND("-",O$1,1)-1)),0,IF(ROW($E219)=VALUE(LEFT(O$1,FIND("-",O$1,1)-1))+1,AVERAGE(INDEX($E:$E,ROW($E219)-VALUE(LEFT(O$1,FIND("-",O$1,1)-1))):$E219),($E219*(2/(VALUE(LEFT(O$1,FIND("-",O$1,1)-1))+1)))+(O218*(1-(2/(VALUE(LEFT(O$1,FIND("-",O$1,1)-1))+1))))))</f>
        <v>2.3847574468417672</v>
      </c>
      <c r="Q219">
        <f>IF(ROW($E219)&lt;=VALUE(LEFT(Q$1,FIND("-",Q$1,1)-1)),0,IF(ROW($E219)=VALUE(LEFT(Q$1,FIND("-",Q$1,1)-1))+1,AVERAGE(INDEX($E:$E,ROW($E219)-VALUE(LEFT(Q$1,FIND("-",Q$1,1)-1))):$E219),($E219*(2/(VALUE(LEFT(Q$1,FIND("-",Q$1,1)-1))+1)))+(Q218*(1-(2/(VALUE(LEFT(Q$1,FIND("-",Q$1,1)-1))+1))))))</f>
        <v>1.8993248884743419</v>
      </c>
      <c r="R219">
        <f>IF(ROW($E219)&lt;=VALUE(LEFT(R$1,FIND("-",R$1,1)-1)),0,IF(ROW($E219)=VALUE(LEFT(R$1,FIND("-",R$1,1)-1))+1,AVERAGE(INDEX($E:$E,ROW($E219)-VALUE(LEFT(R$1,FIND("-",R$1,1)-1))):$E219),($E219*(2/(VALUE(LEFT(R$1,FIND("-",R$1,1)-1))+1)))+(R218*(1-(2/(VALUE(LEFT(R$1,FIND("-",R$1,1)-1))+1))))))</f>
        <v>1.9589886378358465</v>
      </c>
      <c r="S219">
        <f t="shared" si="33"/>
        <v>-5.9663749361504648E-2</v>
      </c>
      <c r="T219">
        <f>IF(ROW($E219)&lt;=MAX(VALUE(LEFT(Q$1,FIND("-",Q$1,1)-1)),VALUE(LEFT(R$1,FIND("-",R$1,1)-1)))+VALUE(LEFT(T$1,FIND("-",T$1,1)-1))-1,0,IF(ROW($E219)=MAX(VALUE(LEFT(Q$1,FIND("-",Q$1,1)-1)),VALUE(LEFT(R$1,FIND("-",R$1,1)-1)))+VALUE(LEFT(T$1,FIND("-",T$1,1)-1)),AVERAGE(INDEX($S:$S,ROW(S219)-VALUE(LEFT(T$1,FIND("-",T$1,1)-1))+1):S219),($S219*(2/(VALUE(LEFT(T$1,FIND("-",T$1,1)-1))+1)))+(T218*(1-(2/(VALUE(LEFT(T$1,FIND("-",T$1,1)-1))+1))))))</f>
        <v>-5.0283691390474596E-2</v>
      </c>
      <c r="V219">
        <f t="shared" si="28"/>
        <v>-1.0000000000000009E-2</v>
      </c>
      <c r="W219">
        <f>IF(ROW($E219)&lt;=VALUE(LEFT(W$1,FIND("-",W$1,1)-1))+1,0,IF(ROW($E218)=VALUE(LEFT(W$1,FIND("-",W$1,1)-1))+1,100-100/(1+ABS((SUMIF(INDEX($V:$V,ROW($V219)-VALUE(LEFT(W$1,FIND("-",W$1,1)-1))+1):$V219,"&gt;0",INDEX($V:$V,ROW($V219)-VALUE(LEFT(W$1,FIND("-",W$1,1)-1))+1):$V219)/COUNTIF(INDEX($V:$V,ROW($V219)-VALUE(LEFT(W$1,FIND("-",W$1,1)-1))+1):$V219,"&gt;0"))/(SUMIF(INDEX($V:$V,ROW($V219)-VALUE(LEFT(W$1,FIND("-",W$1,1)-1))+1):$V219,"&lt;0",INDEX($V:$V,ROW($V219)-VALUE(LEFT(W$1,FIND("-",W$1,1)-1))+1):$V219)/COUNTIF(INDEX($V:$V,ROW($V219)-VALUE(LEFT(W$1,FIND("-",W$1,1)-1))+1):$V219,"&lt;0")))),100-100/(1+ABS((SUMIF(INDEX($V:$V,ROW($V219)-VALUE(LEFT(W$1,FIND("-",W$1,1)-1))+1):$V219,"&gt;0",INDEX($V:$V,ROW($V219)-VALUE(LEFT(W$1,FIND("-",W$1,1)-1))+1):$V219)/VALUE(LEFT(W$1,FIND("-",W$1,1)-1)))/(SUMIF(INDEX($V:$V,ROW($V219)-VALUE(LEFT(W$1,FIND("-",W$1,1)-1))+1):$V219,"&lt;0",INDEX($V:$V,ROW($V219)-VALUE(LEFT(W$1,FIND("-",W$1,1)-1))+1):$V219)/VALUE(LEFT(W$1,FIND("-",W$1,1)-1)))))))</f>
        <v>23.333333333333343</v>
      </c>
      <c r="Y219">
        <f>IF(ROW($E219)&lt;=VALUE(LEFT(Y$1,FIND("-",Y$1,1)-1)),0,MAX(INDEX(C:C,ROW(C219)-VALUE(LEFT(Y$1,FIND("-",Y$1,1)-1))+1):C219))</f>
        <v>2.06</v>
      </c>
      <c r="Z219">
        <f>IF(ROW($E219)&lt;=VALUE(LEFT(Z$1,FIND("-",Z$1,1)-1)),0,MIN(INDEX(D:D,ROW(D219)-VALUE(LEFT(Z$1,FIND("-",Z$1,1)-1))+1):D219))</f>
        <v>1.82</v>
      </c>
      <c r="AA219">
        <f t="shared" si="36"/>
        <v>0</v>
      </c>
      <c r="AB219">
        <f>IF(ROW($AA219)&lt;=VALUE(LEFT(AA$1,FIND("-",AA$1,1)-1))+VALUE(LEFT(AB$1,FIND("-",AB$1,1)-1)-1),0,AVERAGE(INDEX($AA:$AA,ROW($AA219)-VALUE(LEFT(AB$1,FIND("-",AB$1,1)-1))+1):$AA219))</f>
        <v>1.3888888888888902</v>
      </c>
      <c r="AC219">
        <f>IF(ROW($AA219)&lt;=VALUE(LEFT(AA$1,FIND("-",AA$1,1)-1))+VALUE(LEFT(AB$1,FIND("-",AB$1,1)-1)-1)+VALUE(LEFT(AC$1,FIND("-",AC$1,1)-1)-1),0,AVERAGE(INDEX($AB:$AB,ROW($AB219)-VALUE(LEFT(AC$1,FIND("-",AC$1,1)-1))+1):$AB219))</f>
        <v>2.8867102396514164</v>
      </c>
      <c r="AE219">
        <f t="shared" si="34"/>
        <v>18172000</v>
      </c>
      <c r="AG219" t="str">
        <f t="shared" si="35"/>
        <v/>
      </c>
    </row>
    <row r="220" spans="1:33" x14ac:dyDescent="0.25">
      <c r="A220" s="6">
        <v>36832</v>
      </c>
      <c r="B220">
        <v>1.82</v>
      </c>
      <c r="C220">
        <v>1.82</v>
      </c>
      <c r="D220">
        <v>1.8</v>
      </c>
      <c r="E220">
        <v>1.8</v>
      </c>
      <c r="F220">
        <v>1.0377369999999999</v>
      </c>
      <c r="G220">
        <v>145000</v>
      </c>
      <c r="I220" t="str">
        <f t="shared" si="29"/>
        <v/>
      </c>
      <c r="J220" t="str">
        <f t="shared" si="30"/>
        <v>Oversold</v>
      </c>
      <c r="K220" t="str">
        <f t="shared" si="31"/>
        <v>Oversold Above %D</v>
      </c>
      <c r="M220" s="11" t="str">
        <f t="shared" si="32"/>
        <v/>
      </c>
      <c r="O220">
        <f>IF(ROW($E220)&lt;=VALUE(LEFT(O$1,FIND("-",O$1,1)-1)),0,IF(ROW($E220)=VALUE(LEFT(O$1,FIND("-",O$1,1)-1))+1,AVERAGE(INDEX($E:$E,ROW($E220)-VALUE(LEFT(O$1,FIND("-",O$1,1)-1))):$E220),($E220*(2/(VALUE(LEFT(O$1,FIND("-",O$1,1)-1))+1)))+(O219*(1-(2/(VALUE(LEFT(O$1,FIND("-",O$1,1)-1))+1))))))</f>
        <v>2.3789389647836403</v>
      </c>
      <c r="Q220">
        <f>IF(ROW($E220)&lt;=VALUE(LEFT(Q$1,FIND("-",Q$1,1)-1)),0,IF(ROW($E220)=VALUE(LEFT(Q$1,FIND("-",Q$1,1)-1))+1,AVERAGE(INDEX($E:$E,ROW($E220)-VALUE(LEFT(Q$1,FIND("-",Q$1,1)-1))):$E220),($E220*(2/(VALUE(LEFT(Q$1,FIND("-",Q$1,1)-1))+1)))+(Q219*(1-(2/(VALUE(LEFT(Q$1,FIND("-",Q$1,1)-1))+1))))))</f>
        <v>1.884044136401366</v>
      </c>
      <c r="R220">
        <f>IF(ROW($E220)&lt;=VALUE(LEFT(R$1,FIND("-",R$1,1)-1)),0,IF(ROW($E220)=VALUE(LEFT(R$1,FIND("-",R$1,1)-1))+1,AVERAGE(INDEX($E:$E,ROW($E220)-VALUE(LEFT(R$1,FIND("-",R$1,1)-1))):$E220),($E220*(2/(VALUE(LEFT(R$1,FIND("-",R$1,1)-1))+1)))+(R219*(1-(2/(VALUE(LEFT(R$1,FIND("-",R$1,1)-1))+1))))))</f>
        <v>1.9472117016998578</v>
      </c>
      <c r="S220">
        <f t="shared" si="33"/>
        <v>-6.3167565298491768E-2</v>
      </c>
      <c r="T220">
        <f>IF(ROW($E220)&lt;=MAX(VALUE(LEFT(Q$1,FIND("-",Q$1,1)-1)),VALUE(LEFT(R$1,FIND("-",R$1,1)-1)))+VALUE(LEFT(T$1,FIND("-",T$1,1)-1))-1,0,IF(ROW($E220)=MAX(VALUE(LEFT(Q$1,FIND("-",Q$1,1)-1)),VALUE(LEFT(R$1,FIND("-",R$1,1)-1)))+VALUE(LEFT(T$1,FIND("-",T$1,1)-1)),AVERAGE(INDEX($S:$S,ROW(S220)-VALUE(LEFT(T$1,FIND("-",T$1,1)-1))+1):S220),($S220*(2/(VALUE(LEFT(T$1,FIND("-",T$1,1)-1))+1)))+(T219*(1-(2/(VALUE(LEFT(T$1,FIND("-",T$1,1)-1))+1))))))</f>
        <v>-5.2860466172078034E-2</v>
      </c>
      <c r="V220">
        <f t="shared" si="28"/>
        <v>-2.0000000000000018E-2</v>
      </c>
      <c r="W220">
        <f>IF(ROW($E220)&lt;=VALUE(LEFT(W$1,FIND("-",W$1,1)-1))+1,0,IF(ROW($E219)=VALUE(LEFT(W$1,FIND("-",W$1,1)-1))+1,100-100/(1+ABS((SUMIF(INDEX($V:$V,ROW($V220)-VALUE(LEFT(W$1,FIND("-",W$1,1)-1))+1):$V220,"&gt;0",INDEX($V:$V,ROW($V220)-VALUE(LEFT(W$1,FIND("-",W$1,1)-1))+1):$V220)/COUNTIF(INDEX($V:$V,ROW($V220)-VALUE(LEFT(W$1,FIND("-",W$1,1)-1))+1):$V220,"&gt;0"))/(SUMIF(INDEX($V:$V,ROW($V220)-VALUE(LEFT(W$1,FIND("-",W$1,1)-1))+1):$V220,"&lt;0",INDEX($V:$V,ROW($V220)-VALUE(LEFT(W$1,FIND("-",W$1,1)-1))+1):$V220)/COUNTIF(INDEX($V:$V,ROW($V220)-VALUE(LEFT(W$1,FIND("-",W$1,1)-1))+1):$V220,"&lt;0")))),100-100/(1+ABS((SUMIF(INDEX($V:$V,ROW($V220)-VALUE(LEFT(W$1,FIND("-",W$1,1)-1))+1):$V220,"&gt;0",INDEX($V:$V,ROW($V220)-VALUE(LEFT(W$1,FIND("-",W$1,1)-1))+1):$V220)/VALUE(LEFT(W$1,FIND("-",W$1,1)-1)))/(SUMIF(INDEX($V:$V,ROW($V220)-VALUE(LEFT(W$1,FIND("-",W$1,1)-1))+1):$V220,"&lt;0",INDEX($V:$V,ROW($V220)-VALUE(LEFT(W$1,FIND("-",W$1,1)-1))+1):$V220)/VALUE(LEFT(W$1,FIND("-",W$1,1)-1)))))))</f>
        <v>16.666666666666686</v>
      </c>
      <c r="Y220">
        <f>IF(ROW($E220)&lt;=VALUE(LEFT(Y$1,FIND("-",Y$1,1)-1)),0,MAX(INDEX(C:C,ROW(C220)-VALUE(LEFT(Y$1,FIND("-",Y$1,1)-1))+1):C220))</f>
        <v>2.06</v>
      </c>
      <c r="Z220">
        <f>IF(ROW($E220)&lt;=VALUE(LEFT(Z$1,FIND("-",Z$1,1)-1)),0,MIN(INDEX(D:D,ROW(D220)-VALUE(LEFT(Z$1,FIND("-",Z$1,1)-1))+1):D220))</f>
        <v>1.8</v>
      </c>
      <c r="AA220">
        <f t="shared" si="36"/>
        <v>0</v>
      </c>
      <c r="AB220">
        <f>IF(ROW($AA220)&lt;=VALUE(LEFT(AA$1,FIND("-",AA$1,1)-1))+VALUE(LEFT(AB$1,FIND("-",AB$1,1)-1)-1),0,AVERAGE(INDEX($AA:$AA,ROW($AA220)-VALUE(LEFT(AB$1,FIND("-",AB$1,1)-1))+1):$AA220))</f>
        <v>1.3888888888888902</v>
      </c>
      <c r="AC220">
        <f>IF(ROW($AA220)&lt;=VALUE(LEFT(AA$1,FIND("-",AA$1,1)-1))+VALUE(LEFT(AB$1,FIND("-",AB$1,1)-1)-1)+VALUE(LEFT(AC$1,FIND("-",AC$1,1)-1)-1),0,AVERAGE(INDEX($AB:$AB,ROW($AB220)-VALUE(LEFT(AC$1,FIND("-",AC$1,1)-1))+1):$AB220))</f>
        <v>2.0424836601307201</v>
      </c>
      <c r="AE220">
        <f t="shared" si="34"/>
        <v>18027000</v>
      </c>
      <c r="AG220" t="str">
        <f t="shared" si="35"/>
        <v/>
      </c>
    </row>
    <row r="221" spans="1:33" x14ac:dyDescent="0.25">
      <c r="A221" s="6">
        <v>36833</v>
      </c>
      <c r="B221">
        <v>1.82</v>
      </c>
      <c r="C221">
        <v>1.85</v>
      </c>
      <c r="D221">
        <v>1.82</v>
      </c>
      <c r="E221">
        <v>1.85</v>
      </c>
      <c r="F221">
        <v>1.0665629999999999</v>
      </c>
      <c r="G221">
        <v>8000</v>
      </c>
      <c r="I221" t="str">
        <f t="shared" si="29"/>
        <v/>
      </c>
      <c r="J221" t="str">
        <f t="shared" si="30"/>
        <v>Oversold</v>
      </c>
      <c r="K221" t="str">
        <f t="shared" si="31"/>
        <v>Oversold Below %D</v>
      </c>
      <c r="M221" s="11" t="str">
        <f t="shared" si="32"/>
        <v/>
      </c>
      <c r="O221">
        <f>IF(ROW($E221)&lt;=VALUE(LEFT(O$1,FIND("-",O$1,1)-1)),0,IF(ROW($E221)=VALUE(LEFT(O$1,FIND("-",O$1,1)-1))+1,AVERAGE(INDEX($E:$E,ROW($E221)-VALUE(LEFT(O$1,FIND("-",O$1,1)-1))):$E221),($E221*(2/(VALUE(LEFT(O$1,FIND("-",O$1,1)-1))+1)))+(O220*(1-(2/(VALUE(LEFT(O$1,FIND("-",O$1,1)-1))+1))))))</f>
        <v>2.3736758905071862</v>
      </c>
      <c r="Q221">
        <f>IF(ROW($E221)&lt;=VALUE(LEFT(Q$1,FIND("-",Q$1,1)-1)),0,IF(ROW($E221)=VALUE(LEFT(Q$1,FIND("-",Q$1,1)-1))+1,AVERAGE(INDEX($E:$E,ROW($E221)-VALUE(LEFT(Q$1,FIND("-",Q$1,1)-1))):$E221),($E221*(2/(VALUE(LEFT(Q$1,FIND("-",Q$1,1)-1))+1)))+(Q220*(1-(2/(VALUE(LEFT(Q$1,FIND("-",Q$1,1)-1))+1))))))</f>
        <v>1.8788065769550022</v>
      </c>
      <c r="R221">
        <f>IF(ROW($E221)&lt;=VALUE(LEFT(R$1,FIND("-",R$1,1)-1)),0,IF(ROW($E221)=VALUE(LEFT(R$1,FIND("-",R$1,1)-1))+1,AVERAGE(INDEX($E:$E,ROW($E221)-VALUE(LEFT(R$1,FIND("-",R$1,1)-1))):$E221),($E221*(2/(VALUE(LEFT(R$1,FIND("-",R$1,1)-1))+1)))+(R220*(1-(2/(VALUE(LEFT(R$1,FIND("-",R$1,1)-1))+1))))))</f>
        <v>1.9400108349072758</v>
      </c>
      <c r="S221">
        <f t="shared" si="33"/>
        <v>-6.1204257952273577E-2</v>
      </c>
      <c r="T221">
        <f>IF(ROW($E221)&lt;=MAX(VALUE(LEFT(Q$1,FIND("-",Q$1,1)-1)),VALUE(LEFT(R$1,FIND("-",R$1,1)-1)))+VALUE(LEFT(T$1,FIND("-",T$1,1)-1))-1,0,IF(ROW($E221)=MAX(VALUE(LEFT(Q$1,FIND("-",Q$1,1)-1)),VALUE(LEFT(R$1,FIND("-",R$1,1)-1)))+VALUE(LEFT(T$1,FIND("-",T$1,1)-1)),AVERAGE(INDEX($S:$S,ROW(S221)-VALUE(LEFT(T$1,FIND("-",T$1,1)-1))+1):S221),($S221*(2/(VALUE(LEFT(T$1,FIND("-",T$1,1)-1))+1)))+(T220*(1-(2/(VALUE(LEFT(T$1,FIND("-",T$1,1)-1))+1))))))</f>
        <v>-5.4529224528117148E-2</v>
      </c>
      <c r="V221">
        <f t="shared" si="28"/>
        <v>5.0000000000000044E-2</v>
      </c>
      <c r="W221">
        <f>IF(ROW($E221)&lt;=VALUE(LEFT(W$1,FIND("-",W$1,1)-1))+1,0,IF(ROW($E220)=VALUE(LEFT(W$1,FIND("-",W$1,1)-1))+1,100-100/(1+ABS((SUMIF(INDEX($V:$V,ROW($V221)-VALUE(LEFT(W$1,FIND("-",W$1,1)-1))+1):$V221,"&gt;0",INDEX($V:$V,ROW($V221)-VALUE(LEFT(W$1,FIND("-",W$1,1)-1))+1):$V221)/COUNTIF(INDEX($V:$V,ROW($V221)-VALUE(LEFT(W$1,FIND("-",W$1,1)-1))+1):$V221,"&gt;0"))/(SUMIF(INDEX($V:$V,ROW($V221)-VALUE(LEFT(W$1,FIND("-",W$1,1)-1))+1):$V221,"&lt;0",INDEX($V:$V,ROW($V221)-VALUE(LEFT(W$1,FIND("-",W$1,1)-1))+1):$V221)/COUNTIF(INDEX($V:$V,ROW($V221)-VALUE(LEFT(W$1,FIND("-",W$1,1)-1))+1):$V221,"&lt;0")))),100-100/(1+ABS((SUMIF(INDEX($V:$V,ROW($V221)-VALUE(LEFT(W$1,FIND("-",W$1,1)-1))+1):$V221,"&gt;0",INDEX($V:$V,ROW($V221)-VALUE(LEFT(W$1,FIND("-",W$1,1)-1))+1):$V221)/VALUE(LEFT(W$1,FIND("-",W$1,1)-1)))/(SUMIF(INDEX($V:$V,ROW($V221)-VALUE(LEFT(W$1,FIND("-",W$1,1)-1))+1):$V221,"&lt;0",INDEX($V:$V,ROW($V221)-VALUE(LEFT(W$1,FIND("-",W$1,1)-1))+1):$V221)/VALUE(LEFT(W$1,FIND("-",W$1,1)-1)))))))</f>
        <v>28.571428571428584</v>
      </c>
      <c r="Y221">
        <f>IF(ROW($E221)&lt;=VALUE(LEFT(Y$1,FIND("-",Y$1,1)-1)),0,MAX(INDEX(C:C,ROW(C221)-VALUE(LEFT(Y$1,FIND("-",Y$1,1)-1))+1):C221))</f>
        <v>2.06</v>
      </c>
      <c r="Z221">
        <f>IF(ROW($E221)&lt;=VALUE(LEFT(Z$1,FIND("-",Z$1,1)-1)),0,MIN(INDEX(D:D,ROW(D221)-VALUE(LEFT(Z$1,FIND("-",Z$1,1)-1))+1):D221))</f>
        <v>1.8</v>
      </c>
      <c r="AA221">
        <f t="shared" si="36"/>
        <v>19.230769230769248</v>
      </c>
      <c r="AB221">
        <f>IF(ROW($AA221)&lt;=VALUE(LEFT(AA$1,FIND("-",AA$1,1)-1))+VALUE(LEFT(AB$1,FIND("-",AB$1,1)-1)-1),0,AVERAGE(INDEX($AA:$AA,ROW($AA221)-VALUE(LEFT(AB$1,FIND("-",AB$1,1)-1))+1):$AA221))</f>
        <v>6.4102564102564159</v>
      </c>
      <c r="AC221">
        <f>IF(ROW($AA221)&lt;=VALUE(LEFT(AA$1,FIND("-",AA$1,1)-1))+VALUE(LEFT(AB$1,FIND("-",AB$1,1)-1)-1)+VALUE(LEFT(AC$1,FIND("-",AC$1,1)-1)-1),0,AVERAGE(INDEX($AB:$AB,ROW($AB221)-VALUE(LEFT(AC$1,FIND("-",AC$1,1)-1))+1):$AB221))</f>
        <v>3.0626780626780654</v>
      </c>
      <c r="AE221">
        <f t="shared" si="34"/>
        <v>18035000</v>
      </c>
      <c r="AG221" t="str">
        <f t="shared" si="35"/>
        <v/>
      </c>
    </row>
    <row r="222" spans="1:33" x14ac:dyDescent="0.25">
      <c r="A222" s="6">
        <v>36836</v>
      </c>
      <c r="B222">
        <v>1.85</v>
      </c>
      <c r="C222">
        <v>1.85</v>
      </c>
      <c r="D222">
        <v>1.83</v>
      </c>
      <c r="E222">
        <v>1.84</v>
      </c>
      <c r="F222">
        <v>1.0607979999999999</v>
      </c>
      <c r="G222">
        <v>10000</v>
      </c>
      <c r="I222" t="str">
        <f t="shared" si="29"/>
        <v/>
      </c>
      <c r="J222" t="str">
        <f t="shared" si="30"/>
        <v>Oversold</v>
      </c>
      <c r="K222" t="str">
        <f t="shared" si="31"/>
        <v>Oversold Below %D</v>
      </c>
      <c r="M222" s="11" t="str">
        <f t="shared" si="32"/>
        <v/>
      </c>
      <c r="O222">
        <f>IF(ROW($E222)&lt;=VALUE(LEFT(O$1,FIND("-",O$1,1)-1)),0,IF(ROW($E222)=VALUE(LEFT(O$1,FIND("-",O$1,1)-1))+1,AVERAGE(INDEX($E:$E,ROW($E222)-VALUE(LEFT(O$1,FIND("-",O$1,1)-1))):$E222),($E222*(2/(VALUE(LEFT(O$1,FIND("-",O$1,1)-1))+1)))+(O221*(1-(2/(VALUE(LEFT(O$1,FIND("-",O$1,1)-1))+1))))))</f>
        <v>2.3683656826414432</v>
      </c>
      <c r="Q222">
        <f>IF(ROW($E222)&lt;=VALUE(LEFT(Q$1,FIND("-",Q$1,1)-1)),0,IF(ROW($E222)=VALUE(LEFT(Q$1,FIND("-",Q$1,1)-1))+1,AVERAGE(INDEX($E:$E,ROW($E222)-VALUE(LEFT(Q$1,FIND("-",Q$1,1)-1))):$E222),($E222*(2/(VALUE(LEFT(Q$1,FIND("-",Q$1,1)-1))+1)))+(Q221*(1-(2/(VALUE(LEFT(Q$1,FIND("-",Q$1,1)-1))+1))))))</f>
        <v>1.8728363343465402</v>
      </c>
      <c r="R222">
        <f>IF(ROW($E222)&lt;=VALUE(LEFT(R$1,FIND("-",R$1,1)-1)),0,IF(ROW($E222)=VALUE(LEFT(R$1,FIND("-",R$1,1)-1))+1,AVERAGE(INDEX($E:$E,ROW($E222)-VALUE(LEFT(R$1,FIND("-",R$1,1)-1))):$E222),($E222*(2/(VALUE(LEFT(R$1,FIND("-",R$1,1)-1))+1)))+(R221*(1-(2/(VALUE(LEFT(R$1,FIND("-",R$1,1)-1))+1))))))</f>
        <v>1.9326026249141444</v>
      </c>
      <c r="S222">
        <f t="shared" si="33"/>
        <v>-5.9766290567604186E-2</v>
      </c>
      <c r="T222">
        <f>IF(ROW($E222)&lt;=MAX(VALUE(LEFT(Q$1,FIND("-",Q$1,1)-1)),VALUE(LEFT(R$1,FIND("-",R$1,1)-1)))+VALUE(LEFT(T$1,FIND("-",T$1,1)-1))-1,0,IF(ROW($E222)=MAX(VALUE(LEFT(Q$1,FIND("-",Q$1,1)-1)),VALUE(LEFT(R$1,FIND("-",R$1,1)-1)))+VALUE(LEFT(T$1,FIND("-",T$1,1)-1)),AVERAGE(INDEX($S:$S,ROW(S222)-VALUE(LEFT(T$1,FIND("-",T$1,1)-1))+1):S222),($S222*(2/(VALUE(LEFT(T$1,FIND("-",T$1,1)-1))+1)))+(T221*(1-(2/(VALUE(LEFT(T$1,FIND("-",T$1,1)-1))+1))))))</f>
        <v>-5.557663773601456E-2</v>
      </c>
      <c r="V222">
        <f t="shared" si="28"/>
        <v>-1.0000000000000009E-2</v>
      </c>
      <c r="W222">
        <f>IF(ROW($E222)&lt;=VALUE(LEFT(W$1,FIND("-",W$1,1)-1))+1,0,IF(ROW($E221)=VALUE(LEFT(W$1,FIND("-",W$1,1)-1))+1,100-100/(1+ABS((SUMIF(INDEX($V:$V,ROW($V222)-VALUE(LEFT(W$1,FIND("-",W$1,1)-1))+1):$V222,"&gt;0",INDEX($V:$V,ROW($V222)-VALUE(LEFT(W$1,FIND("-",W$1,1)-1))+1):$V222)/COUNTIF(INDEX($V:$V,ROW($V222)-VALUE(LEFT(W$1,FIND("-",W$1,1)-1))+1):$V222,"&gt;0"))/(SUMIF(INDEX($V:$V,ROW($V222)-VALUE(LEFT(W$1,FIND("-",W$1,1)-1))+1):$V222,"&lt;0",INDEX($V:$V,ROW($V222)-VALUE(LEFT(W$1,FIND("-",W$1,1)-1))+1):$V222)/COUNTIF(INDEX($V:$V,ROW($V222)-VALUE(LEFT(W$1,FIND("-",W$1,1)-1))+1):$V222,"&lt;0")))),100-100/(1+ABS((SUMIF(INDEX($V:$V,ROW($V222)-VALUE(LEFT(W$1,FIND("-",W$1,1)-1))+1):$V222,"&gt;0",INDEX($V:$V,ROW($V222)-VALUE(LEFT(W$1,FIND("-",W$1,1)-1))+1):$V222)/VALUE(LEFT(W$1,FIND("-",W$1,1)-1)))/(SUMIF(INDEX($V:$V,ROW($V222)-VALUE(LEFT(W$1,FIND("-",W$1,1)-1))+1):$V222,"&lt;0",INDEX($V:$V,ROW($V222)-VALUE(LEFT(W$1,FIND("-",W$1,1)-1))+1):$V222)/VALUE(LEFT(W$1,FIND("-",W$1,1)-1)))))))</f>
        <v>28.571428571428584</v>
      </c>
      <c r="Y222">
        <f>IF(ROW($E222)&lt;=VALUE(LEFT(Y$1,FIND("-",Y$1,1)-1)),0,MAX(INDEX(C:C,ROW(C222)-VALUE(LEFT(Y$1,FIND("-",Y$1,1)-1))+1):C222))</f>
        <v>1.98</v>
      </c>
      <c r="Z222">
        <f>IF(ROW($E222)&lt;=VALUE(LEFT(Z$1,FIND("-",Z$1,1)-1)),0,MIN(INDEX(D:D,ROW(D222)-VALUE(LEFT(Z$1,FIND("-",Z$1,1)-1))+1):D222))</f>
        <v>1.8</v>
      </c>
      <c r="AA222">
        <f t="shared" si="36"/>
        <v>22.22222222222225</v>
      </c>
      <c r="AB222">
        <f>IF(ROW($AA222)&lt;=VALUE(LEFT(AA$1,FIND("-",AA$1,1)-1))+VALUE(LEFT(AB$1,FIND("-",AB$1,1)-1)-1),0,AVERAGE(INDEX($AA:$AA,ROW($AA222)-VALUE(LEFT(AB$1,FIND("-",AB$1,1)-1))+1):$AA222))</f>
        <v>13.817663817663833</v>
      </c>
      <c r="AC222">
        <f>IF(ROW($AA222)&lt;=VALUE(LEFT(AA$1,FIND("-",AA$1,1)-1))+VALUE(LEFT(AB$1,FIND("-",AB$1,1)-1)-1)+VALUE(LEFT(AC$1,FIND("-",AC$1,1)-1)-1),0,AVERAGE(INDEX($AB:$AB,ROW($AB222)-VALUE(LEFT(AC$1,FIND("-",AC$1,1)-1))+1):$AB222))</f>
        <v>7.2056030389363803</v>
      </c>
      <c r="AE222">
        <f t="shared" si="34"/>
        <v>18025000</v>
      </c>
      <c r="AG222" t="str">
        <f t="shared" si="35"/>
        <v/>
      </c>
    </row>
    <row r="223" spans="1:33" x14ac:dyDescent="0.25">
      <c r="A223" s="6">
        <v>36837</v>
      </c>
      <c r="B223">
        <v>1.84</v>
      </c>
      <c r="C223">
        <v>1.84</v>
      </c>
      <c r="D223">
        <v>1.8</v>
      </c>
      <c r="E223">
        <v>1.81</v>
      </c>
      <c r="F223">
        <v>1.0435019999999999</v>
      </c>
      <c r="G223">
        <v>32000</v>
      </c>
      <c r="I223" t="str">
        <f t="shared" si="29"/>
        <v/>
      </c>
      <c r="J223" t="str">
        <f t="shared" si="30"/>
        <v/>
      </c>
      <c r="K223" t="str">
        <f t="shared" si="31"/>
        <v>Oversold Below %D</v>
      </c>
      <c r="M223" s="11" t="str">
        <f t="shared" si="32"/>
        <v/>
      </c>
      <c r="O223">
        <f>IF(ROW($E223)&lt;=VALUE(LEFT(O$1,FIND("-",O$1,1)-1)),0,IF(ROW($E223)=VALUE(LEFT(O$1,FIND("-",O$1,1)-1))+1,AVERAGE(INDEX($E:$E,ROW($E223)-VALUE(LEFT(O$1,FIND("-",O$1,1)-1))):$E223),($E223*(2/(VALUE(LEFT(O$1,FIND("-",O$1,1)-1))+1)))+(O222*(1-(2/(VALUE(LEFT(O$1,FIND("-",O$1,1)-1))+1))))))</f>
        <v>2.3628098052022248</v>
      </c>
      <c r="Q223">
        <f>IF(ROW($E223)&lt;=VALUE(LEFT(Q$1,FIND("-",Q$1,1)-1)),0,IF(ROW($E223)=VALUE(LEFT(Q$1,FIND("-",Q$1,1)-1))+1,AVERAGE(INDEX($E:$E,ROW($E223)-VALUE(LEFT(Q$1,FIND("-",Q$1,1)-1))):$E223),($E223*(2/(VALUE(LEFT(Q$1,FIND("-",Q$1,1)-1))+1)))+(Q222*(1-(2/(VALUE(LEFT(Q$1,FIND("-",Q$1,1)-1))+1))))))</f>
        <v>1.863169205985534</v>
      </c>
      <c r="R223">
        <f>IF(ROW($E223)&lt;=VALUE(LEFT(R$1,FIND("-",R$1,1)-1)),0,IF(ROW($E223)=VALUE(LEFT(R$1,FIND("-",R$1,1)-1))+1,AVERAGE(INDEX($E:$E,ROW($E223)-VALUE(LEFT(R$1,FIND("-",R$1,1)-1))):$E223),($E223*(2/(VALUE(LEFT(R$1,FIND("-",R$1,1)-1))+1)))+(R222*(1-(2/(VALUE(LEFT(R$1,FIND("-",R$1,1)-1))+1))))))</f>
        <v>1.9235209489945782</v>
      </c>
      <c r="S223">
        <f t="shared" si="33"/>
        <v>-6.0351743009044112E-2</v>
      </c>
      <c r="T223">
        <f>IF(ROW($E223)&lt;=MAX(VALUE(LEFT(Q$1,FIND("-",Q$1,1)-1)),VALUE(LEFT(R$1,FIND("-",R$1,1)-1)))+VALUE(LEFT(T$1,FIND("-",T$1,1)-1))-1,0,IF(ROW($E223)=MAX(VALUE(LEFT(Q$1,FIND("-",Q$1,1)-1)),VALUE(LEFT(R$1,FIND("-",R$1,1)-1)))+VALUE(LEFT(T$1,FIND("-",T$1,1)-1)),AVERAGE(INDEX($S:$S,ROW(S223)-VALUE(LEFT(T$1,FIND("-",T$1,1)-1))+1):S223),($S223*(2/(VALUE(LEFT(T$1,FIND("-",T$1,1)-1))+1)))+(T222*(1-(2/(VALUE(LEFT(T$1,FIND("-",T$1,1)-1))+1))))))</f>
        <v>-5.653165879062047E-2</v>
      </c>
      <c r="V223">
        <f t="shared" si="28"/>
        <v>-3.0000000000000027E-2</v>
      </c>
      <c r="W223">
        <f>IF(ROW($E223)&lt;=VALUE(LEFT(W$1,FIND("-",W$1,1)-1))+1,0,IF(ROW($E222)=VALUE(LEFT(W$1,FIND("-",W$1,1)-1))+1,100-100/(1+ABS((SUMIF(INDEX($V:$V,ROW($V223)-VALUE(LEFT(W$1,FIND("-",W$1,1)-1))+1):$V223,"&gt;0",INDEX($V:$V,ROW($V223)-VALUE(LEFT(W$1,FIND("-",W$1,1)-1))+1):$V223)/COUNTIF(INDEX($V:$V,ROW($V223)-VALUE(LEFT(W$1,FIND("-",W$1,1)-1))+1):$V223,"&gt;0"))/(SUMIF(INDEX($V:$V,ROW($V223)-VALUE(LEFT(W$1,FIND("-",W$1,1)-1))+1):$V223,"&lt;0",INDEX($V:$V,ROW($V223)-VALUE(LEFT(W$1,FIND("-",W$1,1)-1))+1):$V223)/COUNTIF(INDEX($V:$V,ROW($V223)-VALUE(LEFT(W$1,FIND("-",W$1,1)-1))+1):$V223,"&lt;0")))),100-100/(1+ABS((SUMIF(INDEX($V:$V,ROW($V223)-VALUE(LEFT(W$1,FIND("-",W$1,1)-1))+1):$V223,"&gt;0",INDEX($V:$V,ROW($V223)-VALUE(LEFT(W$1,FIND("-",W$1,1)-1))+1):$V223)/VALUE(LEFT(W$1,FIND("-",W$1,1)-1)))/(SUMIF(INDEX($V:$V,ROW($V223)-VALUE(LEFT(W$1,FIND("-",W$1,1)-1))+1):$V223,"&lt;0",INDEX($V:$V,ROW($V223)-VALUE(LEFT(W$1,FIND("-",W$1,1)-1))+1):$V223)/VALUE(LEFT(W$1,FIND("-",W$1,1)-1)))))))</f>
        <v>30.303030303030326</v>
      </c>
      <c r="Y223">
        <f>IF(ROW($E223)&lt;=VALUE(LEFT(Y$1,FIND("-",Y$1,1)-1)),0,MAX(INDEX(C:C,ROW(C223)-VALUE(LEFT(Y$1,FIND("-",Y$1,1)-1))+1):C223))</f>
        <v>1.96</v>
      </c>
      <c r="Z223">
        <f>IF(ROW($E223)&lt;=VALUE(LEFT(Z$1,FIND("-",Z$1,1)-1)),0,MIN(INDEX(D:D,ROW(D223)-VALUE(LEFT(Z$1,FIND("-",Z$1,1)-1))+1):D223))</f>
        <v>1.8</v>
      </c>
      <c r="AA223">
        <f t="shared" si="36"/>
        <v>6.250000000000008</v>
      </c>
      <c r="AB223">
        <f>IF(ROW($AA223)&lt;=VALUE(LEFT(AA$1,FIND("-",AA$1,1)-1))+VALUE(LEFT(AB$1,FIND("-",AB$1,1)-1)-1),0,AVERAGE(INDEX($AA:$AA,ROW($AA223)-VALUE(LEFT(AB$1,FIND("-",AB$1,1)-1))+1):$AA223))</f>
        <v>15.900997150997169</v>
      </c>
      <c r="AC223">
        <f>IF(ROW($AA223)&lt;=VALUE(LEFT(AA$1,FIND("-",AA$1,1)-1))+VALUE(LEFT(AB$1,FIND("-",AB$1,1)-1)-1)+VALUE(LEFT(AC$1,FIND("-",AC$1,1)-1)-1),0,AVERAGE(INDEX($AB:$AB,ROW($AB223)-VALUE(LEFT(AC$1,FIND("-",AC$1,1)-1))+1):$AB223))</f>
        <v>12.04297245963914</v>
      </c>
      <c r="AE223">
        <f t="shared" si="34"/>
        <v>17993000</v>
      </c>
      <c r="AG223" t="str">
        <f t="shared" si="35"/>
        <v/>
      </c>
    </row>
    <row r="224" spans="1:33" x14ac:dyDescent="0.25">
      <c r="A224" s="6">
        <v>36838</v>
      </c>
      <c r="B224">
        <v>1.81</v>
      </c>
      <c r="C224">
        <v>1.81</v>
      </c>
      <c r="D224">
        <v>1.8</v>
      </c>
      <c r="E224">
        <v>1.8</v>
      </c>
      <c r="F224">
        <v>1.0377369999999999</v>
      </c>
      <c r="G224">
        <v>31000</v>
      </c>
      <c r="I224" t="str">
        <f t="shared" si="29"/>
        <v/>
      </c>
      <c r="J224" t="str">
        <f t="shared" si="30"/>
        <v/>
      </c>
      <c r="K224" t="str">
        <f t="shared" si="31"/>
        <v>Oversold Above %D</v>
      </c>
      <c r="M224" s="11" t="str">
        <f t="shared" si="32"/>
        <v/>
      </c>
      <c r="O224">
        <f>IF(ROW($E224)&lt;=VALUE(LEFT(O$1,FIND("-",O$1,1)-1)),0,IF(ROW($E224)=VALUE(LEFT(O$1,FIND("-",O$1,1)-1))+1,AVERAGE(INDEX($E:$E,ROW($E224)-VALUE(LEFT(O$1,FIND("-",O$1,1)-1))):$E224),($E224*(2/(VALUE(LEFT(O$1,FIND("-",O$1,1)-1))+1)))+(O223*(1-(2/(VALUE(LEFT(O$1,FIND("-",O$1,1)-1))+1))))))</f>
        <v>2.3572097076380238</v>
      </c>
      <c r="Q224">
        <f>IF(ROW($E224)&lt;=VALUE(LEFT(Q$1,FIND("-",Q$1,1)-1)),0,IF(ROW($E224)=VALUE(LEFT(Q$1,FIND("-",Q$1,1)-1))+1,AVERAGE(INDEX($E:$E,ROW($E224)-VALUE(LEFT(Q$1,FIND("-",Q$1,1)-1))):$E224),($E224*(2/(VALUE(LEFT(Q$1,FIND("-",Q$1,1)-1))+1)))+(Q223*(1-(2/(VALUE(LEFT(Q$1,FIND("-",Q$1,1)-1))+1))))))</f>
        <v>1.8534508666031444</v>
      </c>
      <c r="R224">
        <f>IF(ROW($E224)&lt;=VALUE(LEFT(R$1,FIND("-",R$1,1)-1)),0,IF(ROW($E224)=VALUE(LEFT(R$1,FIND("-",R$1,1)-1))+1,AVERAGE(INDEX($E:$E,ROW($E224)-VALUE(LEFT(R$1,FIND("-",R$1,1)-1))):$E224),($E224*(2/(VALUE(LEFT(R$1,FIND("-",R$1,1)-1))+1)))+(R223*(1-(2/(VALUE(LEFT(R$1,FIND("-",R$1,1)-1))+1))))))</f>
        <v>1.9143712490690539</v>
      </c>
      <c r="S224">
        <f t="shared" si="33"/>
        <v>-6.0920382465909473E-2</v>
      </c>
      <c r="T224">
        <f>IF(ROW($E224)&lt;=MAX(VALUE(LEFT(Q$1,FIND("-",Q$1,1)-1)),VALUE(LEFT(R$1,FIND("-",R$1,1)-1)))+VALUE(LEFT(T$1,FIND("-",T$1,1)-1))-1,0,IF(ROW($E224)=MAX(VALUE(LEFT(Q$1,FIND("-",Q$1,1)-1)),VALUE(LEFT(R$1,FIND("-",R$1,1)-1)))+VALUE(LEFT(T$1,FIND("-",T$1,1)-1)),AVERAGE(INDEX($S:$S,ROW(S224)-VALUE(LEFT(T$1,FIND("-",T$1,1)-1))+1):S224),($S224*(2/(VALUE(LEFT(T$1,FIND("-",T$1,1)-1))+1)))+(T223*(1-(2/(VALUE(LEFT(T$1,FIND("-",T$1,1)-1))+1))))))</f>
        <v>-5.7409403525678269E-2</v>
      </c>
      <c r="V224">
        <f t="shared" si="28"/>
        <v>-1.0000000000000009E-2</v>
      </c>
      <c r="W224">
        <f>IF(ROW($E224)&lt;=VALUE(LEFT(W$1,FIND("-",W$1,1)-1))+1,0,IF(ROW($E223)=VALUE(LEFT(W$1,FIND("-",W$1,1)-1))+1,100-100/(1+ABS((SUMIF(INDEX($V:$V,ROW($V224)-VALUE(LEFT(W$1,FIND("-",W$1,1)-1))+1):$V224,"&gt;0",INDEX($V:$V,ROW($V224)-VALUE(LEFT(W$1,FIND("-",W$1,1)-1))+1):$V224)/COUNTIF(INDEX($V:$V,ROW($V224)-VALUE(LEFT(W$1,FIND("-",W$1,1)-1))+1):$V224,"&gt;0"))/(SUMIF(INDEX($V:$V,ROW($V224)-VALUE(LEFT(W$1,FIND("-",W$1,1)-1))+1):$V224,"&lt;0",INDEX($V:$V,ROW($V224)-VALUE(LEFT(W$1,FIND("-",W$1,1)-1))+1):$V224)/COUNTIF(INDEX($V:$V,ROW($V224)-VALUE(LEFT(W$1,FIND("-",W$1,1)-1))+1):$V224,"&lt;0")))),100-100/(1+ABS((SUMIF(INDEX($V:$V,ROW($V224)-VALUE(LEFT(W$1,FIND("-",W$1,1)-1))+1):$V224,"&gt;0",INDEX($V:$V,ROW($V224)-VALUE(LEFT(W$1,FIND("-",W$1,1)-1))+1):$V224)/VALUE(LEFT(W$1,FIND("-",W$1,1)-1)))/(SUMIF(INDEX($V:$V,ROW($V224)-VALUE(LEFT(W$1,FIND("-",W$1,1)-1))+1):$V224,"&lt;0",INDEX($V:$V,ROW($V224)-VALUE(LEFT(W$1,FIND("-",W$1,1)-1))+1):$V224)/VALUE(LEFT(W$1,FIND("-",W$1,1)-1)))))))</f>
        <v>33.333333333333357</v>
      </c>
      <c r="Y224">
        <f>IF(ROW($E224)&lt;=VALUE(LEFT(Y$1,FIND("-",Y$1,1)-1)),0,MAX(INDEX(C:C,ROW(C224)-VALUE(LEFT(Y$1,FIND("-",Y$1,1)-1))+1):C224))</f>
        <v>1.96</v>
      </c>
      <c r="Z224">
        <f>IF(ROW($E224)&lt;=VALUE(LEFT(Z$1,FIND("-",Z$1,1)-1)),0,MIN(INDEX(D:D,ROW(D224)-VALUE(LEFT(Z$1,FIND("-",Z$1,1)-1))+1):D224))</f>
        <v>1.8</v>
      </c>
      <c r="AA224">
        <f t="shared" si="36"/>
        <v>0</v>
      </c>
      <c r="AB224">
        <f>IF(ROW($AA224)&lt;=VALUE(LEFT(AA$1,FIND("-",AA$1,1)-1))+VALUE(LEFT(AB$1,FIND("-",AB$1,1)-1)-1),0,AVERAGE(INDEX($AA:$AA,ROW($AA224)-VALUE(LEFT(AB$1,FIND("-",AB$1,1)-1))+1):$AA224))</f>
        <v>9.4907407407407529</v>
      </c>
      <c r="AC224">
        <f>IF(ROW($AA224)&lt;=VALUE(LEFT(AA$1,FIND("-",AA$1,1)-1))+VALUE(LEFT(AB$1,FIND("-",AB$1,1)-1)-1)+VALUE(LEFT(AC$1,FIND("-",AC$1,1)-1)-1),0,AVERAGE(INDEX($AB:$AB,ROW($AB224)-VALUE(LEFT(AC$1,FIND("-",AC$1,1)-1))+1):$AB224))</f>
        <v>13.069800569800584</v>
      </c>
      <c r="AE224">
        <f t="shared" si="34"/>
        <v>17962000</v>
      </c>
      <c r="AG224" t="str">
        <f t="shared" si="35"/>
        <v/>
      </c>
    </row>
    <row r="225" spans="1:33" x14ac:dyDescent="0.25">
      <c r="A225" s="6">
        <v>36839</v>
      </c>
      <c r="B225">
        <v>1.79</v>
      </c>
      <c r="C225">
        <v>1.79</v>
      </c>
      <c r="D225">
        <v>1.79</v>
      </c>
      <c r="E225">
        <v>1.79</v>
      </c>
      <c r="F225">
        <v>1.0319719999999999</v>
      </c>
      <c r="G225">
        <v>10000</v>
      </c>
      <c r="I225" t="str">
        <f t="shared" si="29"/>
        <v/>
      </c>
      <c r="J225" t="str">
        <f t="shared" si="30"/>
        <v>Oversold</v>
      </c>
      <c r="K225" t="str">
        <f t="shared" si="31"/>
        <v>Oversold Above %D</v>
      </c>
      <c r="M225" s="11" t="str">
        <f t="shared" si="32"/>
        <v/>
      </c>
      <c r="O225">
        <f>IF(ROW($E225)&lt;=VALUE(LEFT(O$1,FIND("-",O$1,1)-1)),0,IF(ROW($E225)=VALUE(LEFT(O$1,FIND("-",O$1,1)-1))+1,AVERAGE(INDEX($E:$E,ROW($E225)-VALUE(LEFT(O$1,FIND("-",O$1,1)-1))):$E225),($E225*(2/(VALUE(LEFT(O$1,FIND("-",O$1,1)-1))+1)))+(O224*(1-(2/(VALUE(LEFT(O$1,FIND("-",O$1,1)-1))+1))))))</f>
        <v>2.3515658299500832</v>
      </c>
      <c r="Q225">
        <f>IF(ROW($E225)&lt;=VALUE(LEFT(Q$1,FIND("-",Q$1,1)-1)),0,IF(ROW($E225)=VALUE(LEFT(Q$1,FIND("-",Q$1,1)-1))+1,AVERAGE(INDEX($E:$E,ROW($E225)-VALUE(LEFT(Q$1,FIND("-",Q$1,1)-1))):$E225),($E225*(2/(VALUE(LEFT(Q$1,FIND("-",Q$1,1)-1))+1)))+(Q224*(1-(2/(VALUE(LEFT(Q$1,FIND("-",Q$1,1)-1))+1))))))</f>
        <v>1.8436891948180452</v>
      </c>
      <c r="R225">
        <f>IF(ROW($E225)&lt;=VALUE(LEFT(R$1,FIND("-",R$1,1)-1)),0,IF(ROW($E225)=VALUE(LEFT(R$1,FIND("-",R$1,1)-1))+1,AVERAGE(INDEX($E:$E,ROW($E225)-VALUE(LEFT(R$1,FIND("-",R$1,1)-1))):$E225),($E225*(2/(VALUE(LEFT(R$1,FIND("-",R$1,1)-1))+1)))+(R224*(1-(2/(VALUE(LEFT(R$1,FIND("-",R$1,1)-1))+1))))))</f>
        <v>1.9051585639528277</v>
      </c>
      <c r="S225">
        <f t="shared" si="33"/>
        <v>-6.1469369134782514E-2</v>
      </c>
      <c r="T225">
        <f>IF(ROW($E225)&lt;=MAX(VALUE(LEFT(Q$1,FIND("-",Q$1,1)-1)),VALUE(LEFT(R$1,FIND("-",R$1,1)-1)))+VALUE(LEFT(T$1,FIND("-",T$1,1)-1))-1,0,IF(ROW($E225)=MAX(VALUE(LEFT(Q$1,FIND("-",Q$1,1)-1)),VALUE(LEFT(R$1,FIND("-",R$1,1)-1)))+VALUE(LEFT(T$1,FIND("-",T$1,1)-1)),AVERAGE(INDEX($S:$S,ROW(S225)-VALUE(LEFT(T$1,FIND("-",T$1,1)-1))+1):S225),($S225*(2/(VALUE(LEFT(T$1,FIND("-",T$1,1)-1))+1)))+(T224*(1-(2/(VALUE(LEFT(T$1,FIND("-",T$1,1)-1))+1))))))</f>
        <v>-5.8221396647499118E-2</v>
      </c>
      <c r="V225">
        <f t="shared" si="28"/>
        <v>-1.0000000000000009E-2</v>
      </c>
      <c r="W225">
        <f>IF(ROW($E225)&lt;=VALUE(LEFT(W$1,FIND("-",W$1,1)-1))+1,0,IF(ROW($E224)=VALUE(LEFT(W$1,FIND("-",W$1,1)-1))+1,100-100/(1+ABS((SUMIF(INDEX($V:$V,ROW($V225)-VALUE(LEFT(W$1,FIND("-",W$1,1)-1))+1):$V225,"&gt;0",INDEX($V:$V,ROW($V225)-VALUE(LEFT(W$1,FIND("-",W$1,1)-1))+1):$V225)/COUNTIF(INDEX($V:$V,ROW($V225)-VALUE(LEFT(W$1,FIND("-",W$1,1)-1))+1):$V225,"&gt;0"))/(SUMIF(INDEX($V:$V,ROW($V225)-VALUE(LEFT(W$1,FIND("-",W$1,1)-1))+1):$V225,"&lt;0",INDEX($V:$V,ROW($V225)-VALUE(LEFT(W$1,FIND("-",W$1,1)-1))+1):$V225)/COUNTIF(INDEX($V:$V,ROW($V225)-VALUE(LEFT(W$1,FIND("-",W$1,1)-1))+1):$V225,"&lt;0")))),100-100/(1+ABS((SUMIF(INDEX($V:$V,ROW($V225)-VALUE(LEFT(W$1,FIND("-",W$1,1)-1))+1):$V225,"&gt;0",INDEX($V:$V,ROW($V225)-VALUE(LEFT(W$1,FIND("-",W$1,1)-1))+1):$V225)/VALUE(LEFT(W$1,FIND("-",W$1,1)-1)))/(SUMIF(INDEX($V:$V,ROW($V225)-VALUE(LEFT(W$1,FIND("-",W$1,1)-1))+1):$V225,"&lt;0",INDEX($V:$V,ROW($V225)-VALUE(LEFT(W$1,FIND("-",W$1,1)-1))+1):$V225)/VALUE(LEFT(W$1,FIND("-",W$1,1)-1)))))))</f>
        <v>25.000000000000014</v>
      </c>
      <c r="Y225">
        <f>IF(ROW($E225)&lt;=VALUE(LEFT(Y$1,FIND("-",Y$1,1)-1)),0,MAX(INDEX(C:C,ROW(C225)-VALUE(LEFT(Y$1,FIND("-",Y$1,1)-1))+1):C225))</f>
        <v>1.96</v>
      </c>
      <c r="Z225">
        <f>IF(ROW($E225)&lt;=VALUE(LEFT(Z$1,FIND("-",Z$1,1)-1)),0,MIN(INDEX(D:D,ROW(D225)-VALUE(LEFT(Z$1,FIND("-",Z$1,1)-1))+1):D225))</f>
        <v>1.79</v>
      </c>
      <c r="AA225">
        <f t="shared" si="36"/>
        <v>0</v>
      </c>
      <c r="AB225">
        <f>IF(ROW($AA225)&lt;=VALUE(LEFT(AA$1,FIND("-",AA$1,1)-1))+VALUE(LEFT(AB$1,FIND("-",AB$1,1)-1)-1),0,AVERAGE(INDEX($AA:$AA,ROW($AA225)-VALUE(LEFT(AB$1,FIND("-",AB$1,1)-1))+1):$AA225))</f>
        <v>2.0833333333333361</v>
      </c>
      <c r="AC225">
        <f>IF(ROW($AA225)&lt;=VALUE(LEFT(AA$1,FIND("-",AA$1,1)-1))+VALUE(LEFT(AB$1,FIND("-",AB$1,1)-1)-1)+VALUE(LEFT(AC$1,FIND("-",AC$1,1)-1)-1),0,AVERAGE(INDEX($AB:$AB,ROW($AB225)-VALUE(LEFT(AC$1,FIND("-",AC$1,1)-1))+1):$AB225))</f>
        <v>9.1583570750237531</v>
      </c>
      <c r="AE225">
        <f t="shared" si="34"/>
        <v>17952000</v>
      </c>
      <c r="AG225" t="str">
        <f t="shared" si="35"/>
        <v/>
      </c>
    </row>
    <row r="226" spans="1:33" x14ac:dyDescent="0.25">
      <c r="A226" s="6">
        <v>36840</v>
      </c>
      <c r="B226">
        <v>1.8</v>
      </c>
      <c r="C226">
        <v>1.8</v>
      </c>
      <c r="D226">
        <v>1.7</v>
      </c>
      <c r="E226">
        <v>1.7</v>
      </c>
      <c r="F226">
        <v>0.98008499999999998</v>
      </c>
      <c r="G226">
        <v>67000</v>
      </c>
      <c r="I226" t="str">
        <f t="shared" si="29"/>
        <v/>
      </c>
      <c r="J226" t="str">
        <f t="shared" si="30"/>
        <v>Oversold</v>
      </c>
      <c r="K226" t="str">
        <f t="shared" si="31"/>
        <v>Oversold Above %D</v>
      </c>
      <c r="M226" s="11" t="str">
        <f t="shared" si="32"/>
        <v/>
      </c>
      <c r="O226">
        <f>IF(ROW($E226)&lt;=VALUE(LEFT(O$1,FIND("-",O$1,1)-1)),0,IF(ROW($E226)=VALUE(LEFT(O$1,FIND("-",O$1,1)-1))+1,AVERAGE(INDEX($E:$E,ROW($E226)-VALUE(LEFT(O$1,FIND("-",O$1,1)-1))):$E226),($E226*(2/(VALUE(LEFT(O$1,FIND("-",O$1,1)-1))+1)))+(O225*(1-(2/(VALUE(LEFT(O$1,FIND("-",O$1,1)-1))+1))))))</f>
        <v>2.345082587861028</v>
      </c>
      <c r="Q226">
        <f>IF(ROW($E226)&lt;=VALUE(LEFT(Q$1,FIND("-",Q$1,1)-1)),0,IF(ROW($E226)=VALUE(LEFT(Q$1,FIND("-",Q$1,1)-1))+1,AVERAGE(INDEX($E:$E,ROW($E226)-VALUE(LEFT(Q$1,FIND("-",Q$1,1)-1))):$E226),($E226*(2/(VALUE(LEFT(Q$1,FIND("-",Q$1,1)-1))+1)))+(Q225*(1-(2/(VALUE(LEFT(Q$1,FIND("-",Q$1,1)-1))+1))))))</f>
        <v>1.8215831648460381</v>
      </c>
      <c r="R226">
        <f>IF(ROW($E226)&lt;=VALUE(LEFT(R$1,FIND("-",R$1,1)-1)),0,IF(ROW($E226)=VALUE(LEFT(R$1,FIND("-",R$1,1)-1))+1,AVERAGE(INDEX($E:$E,ROW($E226)-VALUE(LEFT(R$1,FIND("-",R$1,1)-1))):$E226),($E226*(2/(VALUE(LEFT(R$1,FIND("-",R$1,1)-1))+1)))+(R225*(1-(2/(VALUE(LEFT(R$1,FIND("-",R$1,1)-1))+1))))))</f>
        <v>1.8899616332896554</v>
      </c>
      <c r="S226">
        <f t="shared" si="33"/>
        <v>-6.837846844361728E-2</v>
      </c>
      <c r="T226">
        <f>IF(ROW($E226)&lt;=MAX(VALUE(LEFT(Q$1,FIND("-",Q$1,1)-1)),VALUE(LEFT(R$1,FIND("-",R$1,1)-1)))+VALUE(LEFT(T$1,FIND("-",T$1,1)-1))-1,0,IF(ROW($E226)=MAX(VALUE(LEFT(Q$1,FIND("-",Q$1,1)-1)),VALUE(LEFT(R$1,FIND("-",R$1,1)-1)))+VALUE(LEFT(T$1,FIND("-",T$1,1)-1)),AVERAGE(INDEX($S:$S,ROW(S226)-VALUE(LEFT(T$1,FIND("-",T$1,1)-1))+1):S226),($S226*(2/(VALUE(LEFT(T$1,FIND("-",T$1,1)-1))+1)))+(T225*(1-(2/(VALUE(LEFT(T$1,FIND("-",T$1,1)-1))+1))))))</f>
        <v>-6.0252811006722751E-2</v>
      </c>
      <c r="V226">
        <f t="shared" si="28"/>
        <v>-9.000000000000008E-2</v>
      </c>
      <c r="W226">
        <f>IF(ROW($E226)&lt;=VALUE(LEFT(W$1,FIND("-",W$1,1)-1))+1,0,IF(ROW($E225)=VALUE(LEFT(W$1,FIND("-",W$1,1)-1))+1,100-100/(1+ABS((SUMIF(INDEX($V:$V,ROW($V226)-VALUE(LEFT(W$1,FIND("-",W$1,1)-1))+1):$V226,"&gt;0",INDEX($V:$V,ROW($V226)-VALUE(LEFT(W$1,FIND("-",W$1,1)-1))+1):$V226)/COUNTIF(INDEX($V:$V,ROW($V226)-VALUE(LEFT(W$1,FIND("-",W$1,1)-1))+1):$V226,"&gt;0"))/(SUMIF(INDEX($V:$V,ROW($V226)-VALUE(LEFT(W$1,FIND("-",W$1,1)-1))+1):$V226,"&lt;0",INDEX($V:$V,ROW($V226)-VALUE(LEFT(W$1,FIND("-",W$1,1)-1))+1):$V226)/COUNTIF(INDEX($V:$V,ROW($V226)-VALUE(LEFT(W$1,FIND("-",W$1,1)-1))+1):$V226,"&lt;0")))),100-100/(1+ABS((SUMIF(INDEX($V:$V,ROW($V226)-VALUE(LEFT(W$1,FIND("-",W$1,1)-1))+1):$V226,"&gt;0",INDEX($V:$V,ROW($V226)-VALUE(LEFT(W$1,FIND("-",W$1,1)-1))+1):$V226)/VALUE(LEFT(W$1,FIND("-",W$1,1)-1)))/(SUMIF(INDEX($V:$V,ROW($V226)-VALUE(LEFT(W$1,FIND("-",W$1,1)-1))+1):$V226,"&lt;0",INDEX($V:$V,ROW($V226)-VALUE(LEFT(W$1,FIND("-",W$1,1)-1))+1):$V226)/VALUE(LEFT(W$1,FIND("-",W$1,1)-1)))))))</f>
        <v>14.285714285714292</v>
      </c>
      <c r="Y226">
        <f>IF(ROW($E226)&lt;=VALUE(LEFT(Y$1,FIND("-",Y$1,1)-1)),0,MAX(INDEX(C:C,ROW(C226)-VALUE(LEFT(Y$1,FIND("-",Y$1,1)-1))+1):C226))</f>
        <v>1.95</v>
      </c>
      <c r="Z226">
        <f>IF(ROW($E226)&lt;=VALUE(LEFT(Z$1,FIND("-",Z$1,1)-1)),0,MIN(INDEX(D:D,ROW(D226)-VALUE(LEFT(Z$1,FIND("-",Z$1,1)-1))+1):D226))</f>
        <v>1.7</v>
      </c>
      <c r="AA226">
        <f t="shared" si="36"/>
        <v>0</v>
      </c>
      <c r="AB226">
        <f>IF(ROW($AA226)&lt;=VALUE(LEFT(AA$1,FIND("-",AA$1,1)-1))+VALUE(LEFT(AB$1,FIND("-",AB$1,1)-1)-1),0,AVERAGE(INDEX($AA:$AA,ROW($AA226)-VALUE(LEFT(AB$1,FIND("-",AB$1,1)-1))+1):$AA226))</f>
        <v>0</v>
      </c>
      <c r="AC226">
        <f>IF(ROW($AA226)&lt;=VALUE(LEFT(AA$1,FIND("-",AA$1,1)-1))+VALUE(LEFT(AB$1,FIND("-",AB$1,1)-1)-1)+VALUE(LEFT(AC$1,FIND("-",AC$1,1)-1)-1),0,AVERAGE(INDEX($AB:$AB,ROW($AB226)-VALUE(LEFT(AC$1,FIND("-",AC$1,1)-1))+1):$AB226))</f>
        <v>3.8580246913580294</v>
      </c>
      <c r="AE226">
        <f t="shared" si="34"/>
        <v>17885000</v>
      </c>
      <c r="AG226" t="str">
        <f t="shared" si="35"/>
        <v/>
      </c>
    </row>
    <row r="227" spans="1:33" x14ac:dyDescent="0.25">
      <c r="A227" s="6">
        <v>36843</v>
      </c>
      <c r="B227">
        <v>1.7</v>
      </c>
      <c r="C227">
        <v>1.7</v>
      </c>
      <c r="D227">
        <v>1.67</v>
      </c>
      <c r="E227">
        <v>1.67</v>
      </c>
      <c r="F227">
        <v>0.96279000000000003</v>
      </c>
      <c r="G227">
        <v>74000</v>
      </c>
      <c r="I227" t="str">
        <f t="shared" si="29"/>
        <v/>
      </c>
      <c r="J227" t="str">
        <f t="shared" si="30"/>
        <v>Oversold</v>
      </c>
      <c r="K227" t="str">
        <f t="shared" si="31"/>
        <v>Oversold Above %D</v>
      </c>
      <c r="M227" s="11" t="str">
        <f t="shared" si="32"/>
        <v/>
      </c>
      <c r="O227">
        <f>IF(ROW($E227)&lt;=VALUE(LEFT(O$1,FIND("-",O$1,1)-1)),0,IF(ROW($E227)=VALUE(LEFT(O$1,FIND("-",O$1,1)-1))+1,AVERAGE(INDEX($E:$E,ROW($E227)-VALUE(LEFT(O$1,FIND("-",O$1,1)-1))):$E227),($E227*(2/(VALUE(LEFT(O$1,FIND("-",O$1,1)-1))+1)))+(O226*(1-(2/(VALUE(LEFT(O$1,FIND("-",O$1,1)-1))+1))))))</f>
        <v>2.3383653481808189</v>
      </c>
      <c r="Q227">
        <f>IF(ROW($E227)&lt;=VALUE(LEFT(Q$1,FIND("-",Q$1,1)-1)),0,IF(ROW($E227)=VALUE(LEFT(Q$1,FIND("-",Q$1,1)-1))+1,AVERAGE(INDEX($E:$E,ROW($E227)-VALUE(LEFT(Q$1,FIND("-",Q$1,1)-1))):$E227),($E227*(2/(VALUE(LEFT(Q$1,FIND("-",Q$1,1)-1))+1)))+(Q226*(1-(2/(VALUE(LEFT(Q$1,FIND("-",Q$1,1)-1))+1))))))</f>
        <v>1.7982626779466475</v>
      </c>
      <c r="R227">
        <f>IF(ROW($E227)&lt;=VALUE(LEFT(R$1,FIND("-",R$1,1)-1)),0,IF(ROW($E227)=VALUE(LEFT(R$1,FIND("-",R$1,1)-1))+1,AVERAGE(INDEX($E:$E,ROW($E227)-VALUE(LEFT(R$1,FIND("-",R$1,1)-1))):$E227),($E227*(2/(VALUE(LEFT(R$1,FIND("-",R$1,1)-1))+1)))+(R226*(1-(2/(VALUE(LEFT(R$1,FIND("-",R$1,1)-1))+1))))))</f>
        <v>1.8736681789719032</v>
      </c>
      <c r="S227">
        <f t="shared" si="33"/>
        <v>-7.5405501025255672E-2</v>
      </c>
      <c r="T227">
        <f>IF(ROW($E227)&lt;=MAX(VALUE(LEFT(Q$1,FIND("-",Q$1,1)-1)),VALUE(LEFT(R$1,FIND("-",R$1,1)-1)))+VALUE(LEFT(T$1,FIND("-",T$1,1)-1))-1,0,IF(ROW($E227)=MAX(VALUE(LEFT(Q$1,FIND("-",Q$1,1)-1)),VALUE(LEFT(R$1,FIND("-",R$1,1)-1)))+VALUE(LEFT(T$1,FIND("-",T$1,1)-1)),AVERAGE(INDEX($S:$S,ROW(S227)-VALUE(LEFT(T$1,FIND("-",T$1,1)-1))+1):S227),($S227*(2/(VALUE(LEFT(T$1,FIND("-",T$1,1)-1))+1)))+(T226*(1-(2/(VALUE(LEFT(T$1,FIND("-",T$1,1)-1))+1))))))</f>
        <v>-6.3283349010429341E-2</v>
      </c>
      <c r="V227">
        <f t="shared" si="28"/>
        <v>-3.0000000000000027E-2</v>
      </c>
      <c r="W227">
        <f>IF(ROW($E227)&lt;=VALUE(LEFT(W$1,FIND("-",W$1,1)-1))+1,0,IF(ROW($E226)=VALUE(LEFT(W$1,FIND("-",W$1,1)-1))+1,100-100/(1+ABS((SUMIF(INDEX($V:$V,ROW($V227)-VALUE(LEFT(W$1,FIND("-",W$1,1)-1))+1):$V227,"&gt;0",INDEX($V:$V,ROW($V227)-VALUE(LEFT(W$1,FIND("-",W$1,1)-1))+1):$V227)/COUNTIF(INDEX($V:$V,ROW($V227)-VALUE(LEFT(W$1,FIND("-",W$1,1)-1))+1):$V227,"&gt;0"))/(SUMIF(INDEX($V:$V,ROW($V227)-VALUE(LEFT(W$1,FIND("-",W$1,1)-1))+1):$V227,"&lt;0",INDEX($V:$V,ROW($V227)-VALUE(LEFT(W$1,FIND("-",W$1,1)-1))+1):$V227)/COUNTIF(INDEX($V:$V,ROW($V227)-VALUE(LEFT(W$1,FIND("-",W$1,1)-1))+1):$V227,"&lt;0")))),100-100/(1+ABS((SUMIF(INDEX($V:$V,ROW($V227)-VALUE(LEFT(W$1,FIND("-",W$1,1)-1))+1):$V227,"&gt;0",INDEX($V:$V,ROW($V227)-VALUE(LEFT(W$1,FIND("-",W$1,1)-1))+1):$V227)/VALUE(LEFT(W$1,FIND("-",W$1,1)-1)))/(SUMIF(INDEX($V:$V,ROW($V227)-VALUE(LEFT(W$1,FIND("-",W$1,1)-1))+1):$V227,"&lt;0",INDEX($V:$V,ROW($V227)-VALUE(LEFT(W$1,FIND("-",W$1,1)-1))+1):$V227)/VALUE(LEFT(W$1,FIND("-",W$1,1)-1)))))))</f>
        <v>15.15151515151517</v>
      </c>
      <c r="Y227">
        <f>IF(ROW($E227)&lt;=VALUE(LEFT(Y$1,FIND("-",Y$1,1)-1)),0,MAX(INDEX(C:C,ROW(C227)-VALUE(LEFT(Y$1,FIND("-",Y$1,1)-1))+1):C227))</f>
        <v>1.94</v>
      </c>
      <c r="Z227">
        <f>IF(ROW($E227)&lt;=VALUE(LEFT(Z$1,FIND("-",Z$1,1)-1)),0,MIN(INDEX(D:D,ROW(D227)-VALUE(LEFT(Z$1,FIND("-",Z$1,1)-1))+1):D227))</f>
        <v>1.67</v>
      </c>
      <c r="AA227">
        <f t="shared" si="36"/>
        <v>0</v>
      </c>
      <c r="AB227">
        <f>IF(ROW($AA227)&lt;=VALUE(LEFT(AA$1,FIND("-",AA$1,1)-1))+VALUE(LEFT(AB$1,FIND("-",AB$1,1)-1)-1),0,AVERAGE(INDEX($AA:$AA,ROW($AA227)-VALUE(LEFT(AB$1,FIND("-",AB$1,1)-1))+1):$AA227))</f>
        <v>0</v>
      </c>
      <c r="AC227">
        <f>IF(ROW($AA227)&lt;=VALUE(LEFT(AA$1,FIND("-",AA$1,1)-1))+VALUE(LEFT(AB$1,FIND("-",AB$1,1)-1)-1)+VALUE(LEFT(AC$1,FIND("-",AC$1,1)-1)-1),0,AVERAGE(INDEX($AB:$AB,ROW($AB227)-VALUE(LEFT(AC$1,FIND("-",AC$1,1)-1))+1):$AB227))</f>
        <v>0.69444444444444542</v>
      </c>
      <c r="AE227">
        <f t="shared" si="34"/>
        <v>17811000</v>
      </c>
      <c r="AG227" t="str">
        <f t="shared" si="35"/>
        <v/>
      </c>
    </row>
    <row r="228" spans="1:33" x14ac:dyDescent="0.25">
      <c r="A228" s="6">
        <v>36844</v>
      </c>
      <c r="B228">
        <v>1.7</v>
      </c>
      <c r="C228">
        <v>1.7</v>
      </c>
      <c r="D228">
        <v>1.68</v>
      </c>
      <c r="E228">
        <v>1.7</v>
      </c>
      <c r="F228">
        <v>0.98008499999999998</v>
      </c>
      <c r="G228">
        <v>34000</v>
      </c>
      <c r="I228" t="str">
        <f t="shared" si="29"/>
        <v/>
      </c>
      <c r="J228" t="str">
        <f t="shared" si="30"/>
        <v>Oversold</v>
      </c>
      <c r="K228" t="str">
        <f t="shared" si="31"/>
        <v>Oversold Below %D</v>
      </c>
      <c r="M228" s="11" t="str">
        <f t="shared" si="32"/>
        <v/>
      </c>
      <c r="O228">
        <f>IF(ROW($E228)&lt;=VALUE(LEFT(O$1,FIND("-",O$1,1)-1)),0,IF(ROW($E228)=VALUE(LEFT(O$1,FIND("-",O$1,1)-1))+1,AVERAGE(INDEX($E:$E,ROW($E228)-VALUE(LEFT(O$1,FIND("-",O$1,1)-1))):$E228),($E228*(2/(VALUE(LEFT(O$1,FIND("-",O$1,1)-1))+1)))+(O227*(1-(2/(VALUE(LEFT(O$1,FIND("-",O$1,1)-1))+1))))))</f>
        <v>2.3320134541690698</v>
      </c>
      <c r="Q228">
        <f>IF(ROW($E228)&lt;=VALUE(LEFT(Q$1,FIND("-",Q$1,1)-1)),0,IF(ROW($E228)=VALUE(LEFT(Q$1,FIND("-",Q$1,1)-1))+1,AVERAGE(INDEX($E:$E,ROW($E228)-VALUE(LEFT(Q$1,FIND("-",Q$1,1)-1))):$E228),($E228*(2/(VALUE(LEFT(Q$1,FIND("-",Q$1,1)-1))+1)))+(Q227*(1-(2/(VALUE(LEFT(Q$1,FIND("-",Q$1,1)-1))+1))))))</f>
        <v>1.7831453428779325</v>
      </c>
      <c r="R228">
        <f>IF(ROW($E228)&lt;=VALUE(LEFT(R$1,FIND("-",R$1,1)-1)),0,IF(ROW($E228)=VALUE(LEFT(R$1,FIND("-",R$1,1)-1))+1,AVERAGE(INDEX($E:$E,ROW($E228)-VALUE(LEFT(R$1,FIND("-",R$1,1)-1))):$E228),($E228*(2/(VALUE(LEFT(R$1,FIND("-",R$1,1)-1))+1)))+(R227*(1-(2/(VALUE(LEFT(R$1,FIND("-",R$1,1)-1))+1))))))</f>
        <v>1.860803869418429</v>
      </c>
      <c r="S228">
        <f t="shared" si="33"/>
        <v>-7.7658526540496542E-2</v>
      </c>
      <c r="T228">
        <f>IF(ROW($E228)&lt;=MAX(VALUE(LEFT(Q$1,FIND("-",Q$1,1)-1)),VALUE(LEFT(R$1,FIND("-",R$1,1)-1)))+VALUE(LEFT(T$1,FIND("-",T$1,1)-1))-1,0,IF(ROW($E228)=MAX(VALUE(LEFT(Q$1,FIND("-",Q$1,1)-1)),VALUE(LEFT(R$1,FIND("-",R$1,1)-1)))+VALUE(LEFT(T$1,FIND("-",T$1,1)-1)),AVERAGE(INDEX($S:$S,ROW(S228)-VALUE(LEFT(T$1,FIND("-",T$1,1)-1))+1):S228),($S228*(2/(VALUE(LEFT(T$1,FIND("-",T$1,1)-1))+1)))+(T227*(1-(2/(VALUE(LEFT(T$1,FIND("-",T$1,1)-1))+1))))))</f>
        <v>-6.6158384516442792E-2</v>
      </c>
      <c r="V228">
        <f t="shared" si="28"/>
        <v>3.0000000000000027E-2</v>
      </c>
      <c r="W228">
        <f>IF(ROW($E228)&lt;=VALUE(LEFT(W$1,FIND("-",W$1,1)-1))+1,0,IF(ROW($E227)=VALUE(LEFT(W$1,FIND("-",W$1,1)-1))+1,100-100/(1+ABS((SUMIF(INDEX($V:$V,ROW($V228)-VALUE(LEFT(W$1,FIND("-",W$1,1)-1))+1):$V228,"&gt;0",INDEX($V:$V,ROW($V228)-VALUE(LEFT(W$1,FIND("-",W$1,1)-1))+1):$V228)/COUNTIF(INDEX($V:$V,ROW($V228)-VALUE(LEFT(W$1,FIND("-",W$1,1)-1))+1):$V228,"&gt;0"))/(SUMIF(INDEX($V:$V,ROW($V228)-VALUE(LEFT(W$1,FIND("-",W$1,1)-1))+1):$V228,"&lt;0",INDEX($V:$V,ROW($V228)-VALUE(LEFT(W$1,FIND("-",W$1,1)-1))+1):$V228)/COUNTIF(INDEX($V:$V,ROW($V228)-VALUE(LEFT(W$1,FIND("-",W$1,1)-1))+1):$V228,"&lt;0")))),100-100/(1+ABS((SUMIF(INDEX($V:$V,ROW($V228)-VALUE(LEFT(W$1,FIND("-",W$1,1)-1))+1):$V228,"&gt;0",INDEX($V:$V,ROW($V228)-VALUE(LEFT(W$1,FIND("-",W$1,1)-1))+1):$V228)/VALUE(LEFT(W$1,FIND("-",W$1,1)-1)))/(SUMIF(INDEX($V:$V,ROW($V228)-VALUE(LEFT(W$1,FIND("-",W$1,1)-1))+1):$V228,"&lt;0",INDEX($V:$V,ROW($V228)-VALUE(LEFT(W$1,FIND("-",W$1,1)-1))+1):$V228)/VALUE(LEFT(W$1,FIND("-",W$1,1)-1)))))))</f>
        <v>22.222222222222243</v>
      </c>
      <c r="Y228">
        <f>IF(ROW($E228)&lt;=VALUE(LEFT(Y$1,FIND("-",Y$1,1)-1)),0,MAX(INDEX(C:C,ROW(C228)-VALUE(LEFT(Y$1,FIND("-",Y$1,1)-1))+1):C228))</f>
        <v>1.94</v>
      </c>
      <c r="Z228">
        <f>IF(ROW($E228)&lt;=VALUE(LEFT(Z$1,FIND("-",Z$1,1)-1)),0,MIN(INDEX(D:D,ROW(D228)-VALUE(LEFT(Z$1,FIND("-",Z$1,1)-1))+1):D228))</f>
        <v>1.67</v>
      </c>
      <c r="AA228">
        <f t="shared" si="36"/>
        <v>11.11111111111112</v>
      </c>
      <c r="AB228">
        <f>IF(ROW($AA228)&lt;=VALUE(LEFT(AA$1,FIND("-",AA$1,1)-1))+VALUE(LEFT(AB$1,FIND("-",AB$1,1)-1)-1),0,AVERAGE(INDEX($AA:$AA,ROW($AA228)-VALUE(LEFT(AB$1,FIND("-",AB$1,1)-1))+1):$AA228))</f>
        <v>3.7037037037037064</v>
      </c>
      <c r="AC228">
        <f>IF(ROW($AA228)&lt;=VALUE(LEFT(AA$1,FIND("-",AA$1,1)-1))+VALUE(LEFT(AB$1,FIND("-",AB$1,1)-1)-1)+VALUE(LEFT(AC$1,FIND("-",AC$1,1)-1)-1),0,AVERAGE(INDEX($AB:$AB,ROW($AB228)-VALUE(LEFT(AC$1,FIND("-",AC$1,1)-1))+1):$AB228))</f>
        <v>1.2345679012345687</v>
      </c>
      <c r="AE228">
        <f t="shared" si="34"/>
        <v>17845000</v>
      </c>
      <c r="AG228" t="str">
        <f t="shared" si="35"/>
        <v/>
      </c>
    </row>
    <row r="229" spans="1:33" x14ac:dyDescent="0.25">
      <c r="A229" s="6">
        <v>36845</v>
      </c>
      <c r="B229">
        <v>1.7</v>
      </c>
      <c r="C229">
        <v>1.7</v>
      </c>
      <c r="D229">
        <v>1.7</v>
      </c>
      <c r="E229">
        <v>1.7</v>
      </c>
      <c r="F229">
        <v>0.98008499999999998</v>
      </c>
      <c r="G229">
        <v>14000</v>
      </c>
      <c r="I229" t="str">
        <f t="shared" si="29"/>
        <v/>
      </c>
      <c r="J229" t="str">
        <f t="shared" si="30"/>
        <v>Oversold</v>
      </c>
      <c r="K229" t="str">
        <f t="shared" si="31"/>
        <v>Oversold Below %D</v>
      </c>
      <c r="M229" s="11" t="str">
        <f t="shared" si="32"/>
        <v/>
      </c>
      <c r="O229">
        <f>IF(ROW($E229)&lt;=VALUE(LEFT(O$1,FIND("-",O$1,1)-1)),0,IF(ROW($E229)=VALUE(LEFT(O$1,FIND("-",O$1,1)-1))+1,AVERAGE(INDEX($E:$E,ROW($E229)-VALUE(LEFT(O$1,FIND("-",O$1,1)-1))):$E229),($E229*(2/(VALUE(LEFT(O$1,FIND("-",O$1,1)-1))+1)))+(O228*(1-(2/(VALUE(LEFT(O$1,FIND("-",O$1,1)-1))+1))))))</f>
        <v>2.3257247630828108</v>
      </c>
      <c r="Q229">
        <f>IF(ROW($E229)&lt;=VALUE(LEFT(Q$1,FIND("-",Q$1,1)-1)),0,IF(ROW($E229)=VALUE(LEFT(Q$1,FIND("-",Q$1,1)-1))+1,AVERAGE(INDEX($E:$E,ROW($E229)-VALUE(LEFT(Q$1,FIND("-",Q$1,1)-1))):$E229),($E229*(2/(VALUE(LEFT(Q$1,FIND("-",Q$1,1)-1))+1)))+(Q228*(1-(2/(VALUE(LEFT(Q$1,FIND("-",Q$1,1)-1))+1))))))</f>
        <v>1.7703537516659429</v>
      </c>
      <c r="R229">
        <f>IF(ROW($E229)&lt;=VALUE(LEFT(R$1,FIND("-",R$1,1)-1)),0,IF(ROW($E229)=VALUE(LEFT(R$1,FIND("-",R$1,1)-1))+1,AVERAGE(INDEX($E:$E,ROW($E229)-VALUE(LEFT(R$1,FIND("-",R$1,1)-1))):$E229),($E229*(2/(VALUE(LEFT(R$1,FIND("-",R$1,1)-1))+1)))+(R228*(1-(2/(VALUE(LEFT(R$1,FIND("-",R$1,1)-1))+1))))))</f>
        <v>1.8488924716837307</v>
      </c>
      <c r="S229">
        <f t="shared" si="33"/>
        <v>-7.8538720017787833E-2</v>
      </c>
      <c r="T229">
        <f>IF(ROW($E229)&lt;=MAX(VALUE(LEFT(Q$1,FIND("-",Q$1,1)-1)),VALUE(LEFT(R$1,FIND("-",R$1,1)-1)))+VALUE(LEFT(T$1,FIND("-",T$1,1)-1))-1,0,IF(ROW($E229)=MAX(VALUE(LEFT(Q$1,FIND("-",Q$1,1)-1)),VALUE(LEFT(R$1,FIND("-",R$1,1)-1)))+VALUE(LEFT(T$1,FIND("-",T$1,1)-1)),AVERAGE(INDEX($S:$S,ROW(S229)-VALUE(LEFT(T$1,FIND("-",T$1,1)-1))+1):S229),($S229*(2/(VALUE(LEFT(T$1,FIND("-",T$1,1)-1))+1)))+(T228*(1-(2/(VALUE(LEFT(T$1,FIND("-",T$1,1)-1))+1))))))</f>
        <v>-6.8634451616711806E-2</v>
      </c>
      <c r="V229">
        <f t="shared" si="28"/>
        <v>0</v>
      </c>
      <c r="W229">
        <f>IF(ROW($E229)&lt;=VALUE(LEFT(W$1,FIND("-",W$1,1)-1))+1,0,IF(ROW($E228)=VALUE(LEFT(W$1,FIND("-",W$1,1)-1))+1,100-100/(1+ABS((SUMIF(INDEX($V:$V,ROW($V229)-VALUE(LEFT(W$1,FIND("-",W$1,1)-1))+1):$V229,"&gt;0",INDEX($V:$V,ROW($V229)-VALUE(LEFT(W$1,FIND("-",W$1,1)-1))+1):$V229)/COUNTIF(INDEX($V:$V,ROW($V229)-VALUE(LEFT(W$1,FIND("-",W$1,1)-1))+1):$V229,"&gt;0"))/(SUMIF(INDEX($V:$V,ROW($V229)-VALUE(LEFT(W$1,FIND("-",W$1,1)-1))+1):$V229,"&lt;0",INDEX($V:$V,ROW($V229)-VALUE(LEFT(W$1,FIND("-",W$1,1)-1))+1):$V229)/COUNTIF(INDEX($V:$V,ROW($V229)-VALUE(LEFT(W$1,FIND("-",W$1,1)-1))+1):$V229,"&lt;0")))),100-100/(1+ABS((SUMIF(INDEX($V:$V,ROW($V229)-VALUE(LEFT(W$1,FIND("-",W$1,1)-1))+1):$V229,"&gt;0",INDEX($V:$V,ROW($V229)-VALUE(LEFT(W$1,FIND("-",W$1,1)-1))+1):$V229)/VALUE(LEFT(W$1,FIND("-",W$1,1)-1)))/(SUMIF(INDEX($V:$V,ROW($V229)-VALUE(LEFT(W$1,FIND("-",W$1,1)-1))+1):$V229,"&lt;0",INDEX($V:$V,ROW($V229)-VALUE(LEFT(W$1,FIND("-",W$1,1)-1))+1):$V229)/VALUE(LEFT(W$1,FIND("-",W$1,1)-1)))))))</f>
        <v>22.222222222222243</v>
      </c>
      <c r="Y229">
        <f>IF(ROW($E229)&lt;=VALUE(LEFT(Y$1,FIND("-",Y$1,1)-1)),0,MAX(INDEX(C:C,ROW(C229)-VALUE(LEFT(Y$1,FIND("-",Y$1,1)-1))+1):C229))</f>
        <v>1.94</v>
      </c>
      <c r="Z229">
        <f>IF(ROW($E229)&lt;=VALUE(LEFT(Z$1,FIND("-",Z$1,1)-1)),0,MIN(INDEX(D:D,ROW(D229)-VALUE(LEFT(Z$1,FIND("-",Z$1,1)-1))+1):D229))</f>
        <v>1.67</v>
      </c>
      <c r="AA229">
        <f t="shared" si="36"/>
        <v>11.11111111111112</v>
      </c>
      <c r="AB229">
        <f>IF(ROW($AA229)&lt;=VALUE(LEFT(AA$1,FIND("-",AA$1,1)-1))+VALUE(LEFT(AB$1,FIND("-",AB$1,1)-1)-1),0,AVERAGE(INDEX($AA:$AA,ROW($AA229)-VALUE(LEFT(AB$1,FIND("-",AB$1,1)-1))+1):$AA229))</f>
        <v>7.4074074074074128</v>
      </c>
      <c r="AC229">
        <f>IF(ROW($AA229)&lt;=VALUE(LEFT(AA$1,FIND("-",AA$1,1)-1))+VALUE(LEFT(AB$1,FIND("-",AB$1,1)-1)-1)+VALUE(LEFT(AC$1,FIND("-",AC$1,1)-1)-1),0,AVERAGE(INDEX($AB:$AB,ROW($AB229)-VALUE(LEFT(AC$1,FIND("-",AC$1,1)-1))+1):$AB229))</f>
        <v>3.7037037037037064</v>
      </c>
      <c r="AE229">
        <f t="shared" si="34"/>
        <v>17845000</v>
      </c>
      <c r="AG229" t="str">
        <f t="shared" si="35"/>
        <v/>
      </c>
    </row>
    <row r="230" spans="1:33" x14ac:dyDescent="0.25">
      <c r="A230" s="6">
        <v>36846</v>
      </c>
      <c r="B230">
        <v>1.7</v>
      </c>
      <c r="C230">
        <v>1.7</v>
      </c>
      <c r="D230">
        <v>1.66</v>
      </c>
      <c r="E230">
        <v>1.66</v>
      </c>
      <c r="F230">
        <v>0.95702399999999999</v>
      </c>
      <c r="G230">
        <v>37000</v>
      </c>
      <c r="I230" t="str">
        <f t="shared" si="29"/>
        <v/>
      </c>
      <c r="J230" t="str">
        <f t="shared" si="30"/>
        <v>Oversold</v>
      </c>
      <c r="K230" t="str">
        <f t="shared" si="31"/>
        <v>Oversold Below %D</v>
      </c>
      <c r="M230" s="11" t="str">
        <f t="shared" si="32"/>
        <v/>
      </c>
      <c r="O230">
        <f>IF(ROW($E230)&lt;=VALUE(LEFT(O$1,FIND("-",O$1,1)-1)),0,IF(ROW($E230)=VALUE(LEFT(O$1,FIND("-",O$1,1)-1))+1,AVERAGE(INDEX($E:$E,ROW($E230)-VALUE(LEFT(O$1,FIND("-",O$1,1)-1))):$E230),($E230*(2/(VALUE(LEFT(O$1,FIND("-",O$1,1)-1))+1)))+(O229*(1-(2/(VALUE(LEFT(O$1,FIND("-",O$1,1)-1))+1))))))</f>
        <v>2.3191006360869624</v>
      </c>
      <c r="Q230">
        <f>IF(ROW($E230)&lt;=VALUE(LEFT(Q$1,FIND("-",Q$1,1)-1)),0,IF(ROW($E230)=VALUE(LEFT(Q$1,FIND("-",Q$1,1)-1))+1,AVERAGE(INDEX($E:$E,ROW($E230)-VALUE(LEFT(Q$1,FIND("-",Q$1,1)-1))):$E230),($E230*(2/(VALUE(LEFT(Q$1,FIND("-",Q$1,1)-1))+1)))+(Q229*(1-(2/(VALUE(LEFT(Q$1,FIND("-",Q$1,1)-1))+1))))))</f>
        <v>1.7533762514096438</v>
      </c>
      <c r="R230">
        <f>IF(ROW($E230)&lt;=VALUE(LEFT(R$1,FIND("-",R$1,1)-1)),0,IF(ROW($E230)=VALUE(LEFT(R$1,FIND("-",R$1,1)-1))+1,AVERAGE(INDEX($E:$E,ROW($E230)-VALUE(LEFT(R$1,FIND("-",R$1,1)-1))):$E230),($E230*(2/(VALUE(LEFT(R$1,FIND("-",R$1,1)-1))+1)))+(R229*(1-(2/(VALUE(LEFT(R$1,FIND("-",R$1,1)-1))+1))))))</f>
        <v>1.834900436744195</v>
      </c>
      <c r="S230">
        <f t="shared" si="33"/>
        <v>-8.1524185334551191E-2</v>
      </c>
      <c r="T230">
        <f>IF(ROW($E230)&lt;=MAX(VALUE(LEFT(Q$1,FIND("-",Q$1,1)-1)),VALUE(LEFT(R$1,FIND("-",R$1,1)-1)))+VALUE(LEFT(T$1,FIND("-",T$1,1)-1))-1,0,IF(ROW($E230)=MAX(VALUE(LEFT(Q$1,FIND("-",Q$1,1)-1)),VALUE(LEFT(R$1,FIND("-",R$1,1)-1)))+VALUE(LEFT(T$1,FIND("-",T$1,1)-1)),AVERAGE(INDEX($S:$S,ROW(S230)-VALUE(LEFT(T$1,FIND("-",T$1,1)-1))+1):S230),($S230*(2/(VALUE(LEFT(T$1,FIND("-",T$1,1)-1))+1)))+(T229*(1-(2/(VALUE(LEFT(T$1,FIND("-",T$1,1)-1))+1))))))</f>
        <v>-7.1212398360279691E-2</v>
      </c>
      <c r="V230">
        <f t="shared" si="28"/>
        <v>-4.0000000000000036E-2</v>
      </c>
      <c r="W230">
        <f>IF(ROW($E230)&lt;=VALUE(LEFT(W$1,FIND("-",W$1,1)-1))+1,0,IF(ROW($E229)=VALUE(LEFT(W$1,FIND("-",W$1,1)-1))+1,100-100/(1+ABS((SUMIF(INDEX($V:$V,ROW($V230)-VALUE(LEFT(W$1,FIND("-",W$1,1)-1))+1):$V230,"&gt;0",INDEX($V:$V,ROW($V230)-VALUE(LEFT(W$1,FIND("-",W$1,1)-1))+1):$V230)/COUNTIF(INDEX($V:$V,ROW($V230)-VALUE(LEFT(W$1,FIND("-",W$1,1)-1))+1):$V230,"&gt;0"))/(SUMIF(INDEX($V:$V,ROW($V230)-VALUE(LEFT(W$1,FIND("-",W$1,1)-1))+1):$V230,"&lt;0",INDEX($V:$V,ROW($V230)-VALUE(LEFT(W$1,FIND("-",W$1,1)-1))+1):$V230)/COUNTIF(INDEX($V:$V,ROW($V230)-VALUE(LEFT(W$1,FIND("-",W$1,1)-1))+1):$V230,"&lt;0")))),100-100/(1+ABS((SUMIF(INDEX($V:$V,ROW($V230)-VALUE(LEFT(W$1,FIND("-",W$1,1)-1))+1):$V230,"&gt;0",INDEX($V:$V,ROW($V230)-VALUE(LEFT(W$1,FIND("-",W$1,1)-1))+1):$V230)/VALUE(LEFT(W$1,FIND("-",W$1,1)-1)))/(SUMIF(INDEX($V:$V,ROW($V230)-VALUE(LEFT(W$1,FIND("-",W$1,1)-1))+1):$V230,"&lt;0",INDEX($V:$V,ROW($V230)-VALUE(LEFT(W$1,FIND("-",W$1,1)-1))+1):$V230)/VALUE(LEFT(W$1,FIND("-",W$1,1)-1)))))))</f>
        <v>20.000000000000014</v>
      </c>
      <c r="Y230">
        <f>IF(ROW($E230)&lt;=VALUE(LEFT(Y$1,FIND("-",Y$1,1)-1)),0,MAX(INDEX(C:C,ROW(C230)-VALUE(LEFT(Y$1,FIND("-",Y$1,1)-1))+1):C230))</f>
        <v>1.94</v>
      </c>
      <c r="Z230">
        <f>IF(ROW($E230)&lt;=VALUE(LEFT(Z$1,FIND("-",Z$1,1)-1)),0,MIN(INDEX(D:D,ROW(D230)-VALUE(LEFT(Z$1,FIND("-",Z$1,1)-1))+1):D230))</f>
        <v>1.66</v>
      </c>
      <c r="AA230">
        <f t="shared" si="36"/>
        <v>0</v>
      </c>
      <c r="AB230">
        <f>IF(ROW($AA230)&lt;=VALUE(LEFT(AA$1,FIND("-",AA$1,1)-1))+VALUE(LEFT(AB$1,FIND("-",AB$1,1)-1)-1),0,AVERAGE(INDEX($AA:$AA,ROW($AA230)-VALUE(LEFT(AB$1,FIND("-",AB$1,1)-1))+1):$AA230))</f>
        <v>7.4074074074074128</v>
      </c>
      <c r="AC230">
        <f>IF(ROW($AA230)&lt;=VALUE(LEFT(AA$1,FIND("-",AA$1,1)-1))+VALUE(LEFT(AB$1,FIND("-",AB$1,1)-1)-1)+VALUE(LEFT(AC$1,FIND("-",AC$1,1)-1)-1),0,AVERAGE(INDEX($AB:$AB,ROW($AB230)-VALUE(LEFT(AC$1,FIND("-",AC$1,1)-1))+1):$AB230))</f>
        <v>6.1728395061728447</v>
      </c>
      <c r="AE230">
        <f t="shared" si="34"/>
        <v>17808000</v>
      </c>
      <c r="AG230" t="str">
        <f t="shared" si="35"/>
        <v/>
      </c>
    </row>
    <row r="231" spans="1:33" x14ac:dyDescent="0.25">
      <c r="A231" s="6">
        <v>36847</v>
      </c>
      <c r="B231">
        <v>1.66</v>
      </c>
      <c r="C231">
        <v>1.68</v>
      </c>
      <c r="D231">
        <v>1.66</v>
      </c>
      <c r="E231">
        <v>1.68</v>
      </c>
      <c r="F231">
        <v>0.96855500000000005</v>
      </c>
      <c r="G231">
        <v>3000</v>
      </c>
      <c r="I231" t="str">
        <f t="shared" si="29"/>
        <v/>
      </c>
      <c r="J231" t="str">
        <f t="shared" si="30"/>
        <v>Oversold</v>
      </c>
      <c r="K231" t="str">
        <f t="shared" si="31"/>
        <v>Oversold Above %D</v>
      </c>
      <c r="M231" s="11" t="str">
        <f t="shared" si="32"/>
        <v/>
      </c>
      <c r="O231">
        <f>IF(ROW($E231)&lt;=VALUE(LEFT(O$1,FIND("-",O$1,1)-1)),0,IF(ROW($E231)=VALUE(LEFT(O$1,FIND("-",O$1,1)-1))+1,AVERAGE(INDEX($E:$E,ROW($E231)-VALUE(LEFT(O$1,FIND("-",O$1,1)-1))):$E231),($E231*(2/(VALUE(LEFT(O$1,FIND("-",O$1,1)-1))+1)))+(O230*(1-(2/(VALUE(LEFT(O$1,FIND("-",O$1,1)-1))+1))))))</f>
        <v>2.3127414257776393</v>
      </c>
      <c r="Q231">
        <f>IF(ROW($E231)&lt;=VALUE(LEFT(Q$1,FIND("-",Q$1,1)-1)),0,IF(ROW($E231)=VALUE(LEFT(Q$1,FIND("-",Q$1,1)-1))+1,AVERAGE(INDEX($E:$E,ROW($E231)-VALUE(LEFT(Q$1,FIND("-",Q$1,1)-1))):$E231),($E231*(2/(VALUE(LEFT(Q$1,FIND("-",Q$1,1)-1))+1)))+(Q230*(1-(2/(VALUE(LEFT(Q$1,FIND("-",Q$1,1)-1))+1))))))</f>
        <v>1.7420875973466217</v>
      </c>
      <c r="R231">
        <f>IF(ROW($E231)&lt;=VALUE(LEFT(R$1,FIND("-",R$1,1)-1)),0,IF(ROW($E231)=VALUE(LEFT(R$1,FIND("-",R$1,1)-1))+1,AVERAGE(INDEX($E:$E,ROW($E231)-VALUE(LEFT(R$1,FIND("-",R$1,1)-1))):$E231),($E231*(2/(VALUE(LEFT(R$1,FIND("-",R$1,1)-1))+1)))+(R230*(1-(2/(VALUE(LEFT(R$1,FIND("-",R$1,1)-1))+1))))))</f>
        <v>1.8234263303186991</v>
      </c>
      <c r="S231">
        <f t="shared" si="33"/>
        <v>-8.1338732972077388E-2</v>
      </c>
      <c r="T231">
        <f>IF(ROW($E231)&lt;=MAX(VALUE(LEFT(Q$1,FIND("-",Q$1,1)-1)),VALUE(LEFT(R$1,FIND("-",R$1,1)-1)))+VALUE(LEFT(T$1,FIND("-",T$1,1)-1))-1,0,IF(ROW($E231)=MAX(VALUE(LEFT(Q$1,FIND("-",Q$1,1)-1)),VALUE(LEFT(R$1,FIND("-",R$1,1)-1)))+VALUE(LEFT(T$1,FIND("-",T$1,1)-1)),AVERAGE(INDEX($S:$S,ROW(S231)-VALUE(LEFT(T$1,FIND("-",T$1,1)-1))+1):S231),($S231*(2/(VALUE(LEFT(T$1,FIND("-",T$1,1)-1))+1)))+(T230*(1-(2/(VALUE(LEFT(T$1,FIND("-",T$1,1)-1))+1))))))</f>
        <v>-7.3237665282639239E-2</v>
      </c>
      <c r="V231">
        <f t="shared" si="28"/>
        <v>2.0000000000000018E-2</v>
      </c>
      <c r="W231">
        <f>IF(ROW($E231)&lt;=VALUE(LEFT(W$1,FIND("-",W$1,1)-1))+1,0,IF(ROW($E230)=VALUE(LEFT(W$1,FIND("-",W$1,1)-1))+1,100-100/(1+ABS((SUMIF(INDEX($V:$V,ROW($V231)-VALUE(LEFT(W$1,FIND("-",W$1,1)-1))+1):$V231,"&gt;0",INDEX($V:$V,ROW($V231)-VALUE(LEFT(W$1,FIND("-",W$1,1)-1))+1):$V231)/COUNTIF(INDEX($V:$V,ROW($V231)-VALUE(LEFT(W$1,FIND("-",W$1,1)-1))+1):$V231,"&gt;0"))/(SUMIF(INDEX($V:$V,ROW($V231)-VALUE(LEFT(W$1,FIND("-",W$1,1)-1))+1):$V231,"&lt;0",INDEX($V:$V,ROW($V231)-VALUE(LEFT(W$1,FIND("-",W$1,1)-1))+1):$V231)/COUNTIF(INDEX($V:$V,ROW($V231)-VALUE(LEFT(W$1,FIND("-",W$1,1)-1))+1):$V231,"&lt;0")))),100-100/(1+ABS((SUMIF(INDEX($V:$V,ROW($V231)-VALUE(LEFT(W$1,FIND("-",W$1,1)-1))+1):$V231,"&gt;0",INDEX($V:$V,ROW($V231)-VALUE(LEFT(W$1,FIND("-",W$1,1)-1))+1):$V231)/VALUE(LEFT(W$1,FIND("-",W$1,1)-1)))/(SUMIF(INDEX($V:$V,ROW($V231)-VALUE(LEFT(W$1,FIND("-",W$1,1)-1))+1):$V231,"&lt;0",INDEX($V:$V,ROW($V231)-VALUE(LEFT(W$1,FIND("-",W$1,1)-1))+1):$V231)/VALUE(LEFT(W$1,FIND("-",W$1,1)-1)))))))</f>
        <v>25.641025641025635</v>
      </c>
      <c r="Y231">
        <f>IF(ROW($E231)&lt;=VALUE(LEFT(Y$1,FIND("-",Y$1,1)-1)),0,MAX(INDEX(C:C,ROW(C231)-VALUE(LEFT(Y$1,FIND("-",Y$1,1)-1))+1):C231))</f>
        <v>1.94</v>
      </c>
      <c r="Z231">
        <f>IF(ROW($E231)&lt;=VALUE(LEFT(Z$1,FIND("-",Z$1,1)-1)),0,MIN(INDEX(D:D,ROW(D231)-VALUE(LEFT(Z$1,FIND("-",Z$1,1)-1))+1):D231))</f>
        <v>1.66</v>
      </c>
      <c r="AA231">
        <f t="shared" si="36"/>
        <v>7.1428571428571477</v>
      </c>
      <c r="AB231">
        <f>IF(ROW($AA231)&lt;=VALUE(LEFT(AA$1,FIND("-",AA$1,1)-1))+VALUE(LEFT(AB$1,FIND("-",AB$1,1)-1)-1),0,AVERAGE(INDEX($AA:$AA,ROW($AA231)-VALUE(LEFT(AB$1,FIND("-",AB$1,1)-1))+1):$AA231))</f>
        <v>6.0846560846560891</v>
      </c>
      <c r="AC231">
        <f>IF(ROW($AA231)&lt;=VALUE(LEFT(AA$1,FIND("-",AA$1,1)-1))+VALUE(LEFT(AB$1,FIND("-",AB$1,1)-1)-1)+VALUE(LEFT(AC$1,FIND("-",AC$1,1)-1)-1),0,AVERAGE(INDEX($AB:$AB,ROW($AB231)-VALUE(LEFT(AC$1,FIND("-",AC$1,1)-1))+1):$AB231))</f>
        <v>6.9664902998236373</v>
      </c>
      <c r="AE231">
        <f t="shared" si="34"/>
        <v>17811000</v>
      </c>
      <c r="AG231" t="str">
        <f t="shared" si="35"/>
        <v/>
      </c>
    </row>
    <row r="232" spans="1:33" x14ac:dyDescent="0.25">
      <c r="A232" s="6">
        <v>36850</v>
      </c>
      <c r="B232">
        <v>1.68</v>
      </c>
      <c r="C232">
        <v>1.68</v>
      </c>
      <c r="D232">
        <v>1.65</v>
      </c>
      <c r="E232">
        <v>1.65</v>
      </c>
      <c r="F232">
        <v>0.95125899999999997</v>
      </c>
      <c r="G232">
        <v>25000</v>
      </c>
      <c r="I232" t="str">
        <f t="shared" si="29"/>
        <v/>
      </c>
      <c r="J232" t="str">
        <f t="shared" si="30"/>
        <v>Oversold</v>
      </c>
      <c r="K232" t="str">
        <f t="shared" si="31"/>
        <v>Oversold Above %D</v>
      </c>
      <c r="M232" s="11" t="str">
        <f t="shared" si="32"/>
        <v/>
      </c>
      <c r="O232">
        <f>IF(ROW($E232)&lt;=VALUE(LEFT(O$1,FIND("-",O$1,1)-1)),0,IF(ROW($E232)=VALUE(LEFT(O$1,FIND("-",O$1,1)-1))+1,AVERAGE(INDEX($E:$E,ROW($E232)-VALUE(LEFT(O$1,FIND("-",O$1,1)-1))):$E232),($E232*(2/(VALUE(LEFT(O$1,FIND("-",O$1,1)-1))+1)))+(O231*(1-(2/(VALUE(LEFT(O$1,FIND("-",O$1,1)-1))+1))))))</f>
        <v>2.306146983730101</v>
      </c>
      <c r="Q232">
        <f>IF(ROW($E232)&lt;=VALUE(LEFT(Q$1,FIND("-",Q$1,1)-1)),0,IF(ROW($E232)=VALUE(LEFT(Q$1,FIND("-",Q$1,1)-1))+1,AVERAGE(INDEX($E:$E,ROW($E232)-VALUE(LEFT(Q$1,FIND("-",Q$1,1)-1))):$E232),($E232*(2/(VALUE(LEFT(Q$1,FIND("-",Q$1,1)-1))+1)))+(Q231*(1-(2/(VALUE(LEFT(Q$1,FIND("-",Q$1,1)-1))+1))))))</f>
        <v>1.7279202746779105</v>
      </c>
      <c r="R232">
        <f>IF(ROW($E232)&lt;=VALUE(LEFT(R$1,FIND("-",R$1,1)-1)),0,IF(ROW($E232)=VALUE(LEFT(R$1,FIND("-",R$1,1)-1))+1,AVERAGE(INDEX($E:$E,ROW($E232)-VALUE(LEFT(R$1,FIND("-",R$1,1)-1))):$E232),($E232*(2/(VALUE(LEFT(R$1,FIND("-",R$1,1)-1))+1)))+(R231*(1-(2/(VALUE(LEFT(R$1,FIND("-",R$1,1)-1))+1))))))</f>
        <v>1.810579935480277</v>
      </c>
      <c r="S232">
        <f t="shared" si="33"/>
        <v>-8.2659660802366419E-2</v>
      </c>
      <c r="T232">
        <f>IF(ROW($E232)&lt;=MAX(VALUE(LEFT(Q$1,FIND("-",Q$1,1)-1)),VALUE(LEFT(R$1,FIND("-",R$1,1)-1)))+VALUE(LEFT(T$1,FIND("-",T$1,1)-1))-1,0,IF(ROW($E232)=MAX(VALUE(LEFT(Q$1,FIND("-",Q$1,1)-1)),VALUE(LEFT(R$1,FIND("-",R$1,1)-1)))+VALUE(LEFT(T$1,FIND("-",T$1,1)-1)),AVERAGE(INDEX($S:$S,ROW(S232)-VALUE(LEFT(T$1,FIND("-",T$1,1)-1))+1):S232),($S232*(2/(VALUE(LEFT(T$1,FIND("-",T$1,1)-1))+1)))+(T231*(1-(2/(VALUE(LEFT(T$1,FIND("-",T$1,1)-1))+1))))))</f>
        <v>-7.5122064386584683E-2</v>
      </c>
      <c r="V232">
        <f t="shared" si="28"/>
        <v>-3.0000000000000027E-2</v>
      </c>
      <c r="W232">
        <f>IF(ROW($E232)&lt;=VALUE(LEFT(W$1,FIND("-",W$1,1)-1))+1,0,IF(ROW($E231)=VALUE(LEFT(W$1,FIND("-",W$1,1)-1))+1,100-100/(1+ABS((SUMIF(INDEX($V:$V,ROW($V232)-VALUE(LEFT(W$1,FIND("-",W$1,1)-1))+1):$V232,"&gt;0",INDEX($V:$V,ROW($V232)-VALUE(LEFT(W$1,FIND("-",W$1,1)-1))+1):$V232)/COUNTIF(INDEX($V:$V,ROW($V232)-VALUE(LEFT(W$1,FIND("-",W$1,1)-1))+1):$V232,"&gt;0"))/(SUMIF(INDEX($V:$V,ROW($V232)-VALUE(LEFT(W$1,FIND("-",W$1,1)-1))+1):$V232,"&lt;0",INDEX($V:$V,ROW($V232)-VALUE(LEFT(W$1,FIND("-",W$1,1)-1))+1):$V232)/COUNTIF(INDEX($V:$V,ROW($V232)-VALUE(LEFT(W$1,FIND("-",W$1,1)-1))+1):$V232,"&lt;0")))),100-100/(1+ABS((SUMIF(INDEX($V:$V,ROW($V232)-VALUE(LEFT(W$1,FIND("-",W$1,1)-1))+1):$V232,"&gt;0",INDEX($V:$V,ROW($V232)-VALUE(LEFT(W$1,FIND("-",W$1,1)-1))+1):$V232)/VALUE(LEFT(W$1,FIND("-",W$1,1)-1)))/(SUMIF(INDEX($V:$V,ROW($V232)-VALUE(LEFT(W$1,FIND("-",W$1,1)-1))+1):$V232,"&lt;0",INDEX($V:$V,ROW($V232)-VALUE(LEFT(W$1,FIND("-",W$1,1)-1))+1):$V232)/VALUE(LEFT(W$1,FIND("-",W$1,1)-1)))))))</f>
        <v>26.31578947368422</v>
      </c>
      <c r="Y232">
        <f>IF(ROW($E232)&lt;=VALUE(LEFT(Y$1,FIND("-",Y$1,1)-1)),0,MAX(INDEX(C:C,ROW(C232)-VALUE(LEFT(Y$1,FIND("-",Y$1,1)-1))+1):C232))</f>
        <v>1.94</v>
      </c>
      <c r="Z232">
        <f>IF(ROW($E232)&lt;=VALUE(LEFT(Z$1,FIND("-",Z$1,1)-1)),0,MIN(INDEX(D:D,ROW(D232)-VALUE(LEFT(Z$1,FIND("-",Z$1,1)-1))+1):D232))</f>
        <v>1.65</v>
      </c>
      <c r="AA232">
        <f t="shared" si="36"/>
        <v>0</v>
      </c>
      <c r="AB232">
        <f>IF(ROW($AA232)&lt;=VALUE(LEFT(AA$1,FIND("-",AA$1,1)-1))+VALUE(LEFT(AB$1,FIND("-",AB$1,1)-1)-1),0,AVERAGE(INDEX($AA:$AA,ROW($AA232)-VALUE(LEFT(AB$1,FIND("-",AB$1,1)-1))+1):$AA232))</f>
        <v>2.3809523809523827</v>
      </c>
      <c r="AC232">
        <f>IF(ROW($AA232)&lt;=VALUE(LEFT(AA$1,FIND("-",AA$1,1)-1))+VALUE(LEFT(AB$1,FIND("-",AB$1,1)-1)-1)+VALUE(LEFT(AC$1,FIND("-",AC$1,1)-1)-1),0,AVERAGE(INDEX($AB:$AB,ROW($AB232)-VALUE(LEFT(AC$1,FIND("-",AC$1,1)-1))+1):$AB232))</f>
        <v>5.2910052910052947</v>
      </c>
      <c r="AE232">
        <f t="shared" si="34"/>
        <v>17786000</v>
      </c>
      <c r="AG232" t="str">
        <f t="shared" si="35"/>
        <v/>
      </c>
    </row>
    <row r="233" spans="1:33" x14ac:dyDescent="0.25">
      <c r="A233" s="6">
        <v>36851</v>
      </c>
      <c r="B233">
        <v>1.63</v>
      </c>
      <c r="C233">
        <v>1.64</v>
      </c>
      <c r="D233">
        <v>1.62</v>
      </c>
      <c r="E233">
        <v>1.63</v>
      </c>
      <c r="F233">
        <v>0.93972900000000004</v>
      </c>
      <c r="G233">
        <v>21000</v>
      </c>
      <c r="I233" t="str">
        <f t="shared" si="29"/>
        <v/>
      </c>
      <c r="J233" t="str">
        <f t="shared" si="30"/>
        <v>Oversold</v>
      </c>
      <c r="K233" t="str">
        <f t="shared" si="31"/>
        <v>Oversold Above %D</v>
      </c>
      <c r="M233" s="11" t="str">
        <f t="shared" si="32"/>
        <v/>
      </c>
      <c r="O233">
        <f>IF(ROW($E233)&lt;=VALUE(LEFT(O$1,FIND("-",O$1,1)-1)),0,IF(ROW($E233)=VALUE(LEFT(O$1,FIND("-",O$1,1)-1))+1,AVERAGE(INDEX($E:$E,ROW($E233)-VALUE(LEFT(O$1,FIND("-",O$1,1)-1))):$E233),($E233*(2/(VALUE(LEFT(O$1,FIND("-",O$1,1)-1))+1)))+(O232*(1-(2/(VALUE(LEFT(O$1,FIND("-",O$1,1)-1))+1))))))</f>
        <v>2.2994191530462196</v>
      </c>
      <c r="Q233">
        <f>IF(ROW($E233)&lt;=VALUE(LEFT(Q$1,FIND("-",Q$1,1)-1)),0,IF(ROW($E233)=VALUE(LEFT(Q$1,FIND("-",Q$1,1)-1))+1,AVERAGE(INDEX($E:$E,ROW($E233)-VALUE(LEFT(Q$1,FIND("-",Q$1,1)-1))):$E233),($E233*(2/(VALUE(LEFT(Q$1,FIND("-",Q$1,1)-1))+1)))+(Q232*(1-(2/(VALUE(LEFT(Q$1,FIND("-",Q$1,1)-1))+1))))))</f>
        <v>1.7128556170351552</v>
      </c>
      <c r="R233">
        <f>IF(ROW($E233)&lt;=VALUE(LEFT(R$1,FIND("-",R$1,1)-1)),0,IF(ROW($E233)=VALUE(LEFT(R$1,FIND("-",R$1,1)-1))+1,AVERAGE(INDEX($E:$E,ROW($E233)-VALUE(LEFT(R$1,FIND("-",R$1,1)-1))):$E233),($E233*(2/(VALUE(LEFT(R$1,FIND("-",R$1,1)-1))+1)))+(R232*(1-(2/(VALUE(LEFT(R$1,FIND("-",R$1,1)-1))+1))))))</f>
        <v>1.7972036439632195</v>
      </c>
      <c r="S233">
        <f t="shared" si="33"/>
        <v>-8.4348026928064312E-2</v>
      </c>
      <c r="T233">
        <f>IF(ROW($E233)&lt;=MAX(VALUE(LEFT(Q$1,FIND("-",Q$1,1)-1)),VALUE(LEFT(R$1,FIND("-",R$1,1)-1)))+VALUE(LEFT(T$1,FIND("-",T$1,1)-1))-1,0,IF(ROW($E233)=MAX(VALUE(LEFT(Q$1,FIND("-",Q$1,1)-1)),VALUE(LEFT(R$1,FIND("-",R$1,1)-1)))+VALUE(LEFT(T$1,FIND("-",T$1,1)-1)),AVERAGE(INDEX($S:$S,ROW(S233)-VALUE(LEFT(T$1,FIND("-",T$1,1)-1))+1):S233),($S233*(2/(VALUE(LEFT(T$1,FIND("-",T$1,1)-1))+1)))+(T232*(1-(2/(VALUE(LEFT(T$1,FIND("-",T$1,1)-1))+1))))))</f>
        <v>-7.6967256894880612E-2</v>
      </c>
      <c r="V233">
        <f t="shared" si="28"/>
        <v>-2.0000000000000018E-2</v>
      </c>
      <c r="W233">
        <f>IF(ROW($E233)&lt;=VALUE(LEFT(W$1,FIND("-",W$1,1)-1))+1,0,IF(ROW($E232)=VALUE(LEFT(W$1,FIND("-",W$1,1)-1))+1,100-100/(1+ABS((SUMIF(INDEX($V:$V,ROW($V233)-VALUE(LEFT(W$1,FIND("-",W$1,1)-1))+1):$V233,"&gt;0",INDEX($V:$V,ROW($V233)-VALUE(LEFT(W$1,FIND("-",W$1,1)-1))+1):$V233)/COUNTIF(INDEX($V:$V,ROW($V233)-VALUE(LEFT(W$1,FIND("-",W$1,1)-1))+1):$V233,"&gt;0"))/(SUMIF(INDEX($V:$V,ROW($V233)-VALUE(LEFT(W$1,FIND("-",W$1,1)-1))+1):$V233,"&lt;0",INDEX($V:$V,ROW($V233)-VALUE(LEFT(W$1,FIND("-",W$1,1)-1))+1):$V233)/COUNTIF(INDEX($V:$V,ROW($V233)-VALUE(LEFT(W$1,FIND("-",W$1,1)-1))+1):$V233,"&lt;0")))),100-100/(1+ABS((SUMIF(INDEX($V:$V,ROW($V233)-VALUE(LEFT(W$1,FIND("-",W$1,1)-1))+1):$V233,"&gt;0",INDEX($V:$V,ROW($V233)-VALUE(LEFT(W$1,FIND("-",W$1,1)-1))+1):$V233)/VALUE(LEFT(W$1,FIND("-",W$1,1)-1)))/(SUMIF(INDEX($V:$V,ROW($V233)-VALUE(LEFT(W$1,FIND("-",W$1,1)-1))+1):$V233,"&lt;0",INDEX($V:$V,ROW($V233)-VALUE(LEFT(W$1,FIND("-",W$1,1)-1))+1):$V233)/VALUE(LEFT(W$1,FIND("-",W$1,1)-1)))))))</f>
        <v>25.641025641025635</v>
      </c>
      <c r="Y233">
        <f>IF(ROW($E233)&lt;=VALUE(LEFT(Y$1,FIND("-",Y$1,1)-1)),0,MAX(INDEX(C:C,ROW(C233)-VALUE(LEFT(Y$1,FIND("-",Y$1,1)-1))+1):C233))</f>
        <v>1.85</v>
      </c>
      <c r="Z233">
        <f>IF(ROW($E233)&lt;=VALUE(LEFT(Z$1,FIND("-",Z$1,1)-1)),0,MIN(INDEX(D:D,ROW(D233)-VALUE(LEFT(Z$1,FIND("-",Z$1,1)-1))+1):D233))</f>
        <v>1.62</v>
      </c>
      <c r="AA233">
        <f t="shared" si="36"/>
        <v>4.3478260869564291</v>
      </c>
      <c r="AB233">
        <f>IF(ROW($AA233)&lt;=VALUE(LEFT(AA$1,FIND("-",AA$1,1)-1))+VALUE(LEFT(AB$1,FIND("-",AB$1,1)-1)-1),0,AVERAGE(INDEX($AA:$AA,ROW($AA233)-VALUE(LEFT(AB$1,FIND("-",AB$1,1)-1))+1):$AA233))</f>
        <v>3.8302277432711924</v>
      </c>
      <c r="AC233">
        <f>IF(ROW($AA233)&lt;=VALUE(LEFT(AA$1,FIND("-",AA$1,1)-1))+VALUE(LEFT(AB$1,FIND("-",AB$1,1)-1)-1)+VALUE(LEFT(AC$1,FIND("-",AC$1,1)-1)-1),0,AVERAGE(INDEX($AB:$AB,ROW($AB233)-VALUE(LEFT(AC$1,FIND("-",AC$1,1)-1))+1):$AB233))</f>
        <v>4.0986120696265553</v>
      </c>
      <c r="AE233">
        <f t="shared" si="34"/>
        <v>17765000</v>
      </c>
      <c r="AG233" t="str">
        <f t="shared" si="35"/>
        <v/>
      </c>
    </row>
    <row r="234" spans="1:33" x14ac:dyDescent="0.25">
      <c r="A234" s="6">
        <v>36852</v>
      </c>
      <c r="B234">
        <v>1.64</v>
      </c>
      <c r="C234">
        <v>1.64</v>
      </c>
      <c r="D234">
        <v>1.63</v>
      </c>
      <c r="E234">
        <v>1.64</v>
      </c>
      <c r="F234">
        <v>0.94549399999999995</v>
      </c>
      <c r="G234">
        <v>8000</v>
      </c>
      <c r="I234" t="str">
        <f t="shared" si="29"/>
        <v/>
      </c>
      <c r="J234" t="str">
        <f t="shared" si="30"/>
        <v>Oversold</v>
      </c>
      <c r="K234" t="str">
        <f t="shared" si="31"/>
        <v>Oversold Below %D</v>
      </c>
      <c r="M234" s="11" t="str">
        <f t="shared" si="32"/>
        <v/>
      </c>
      <c r="O234">
        <f>IF(ROW($E234)&lt;=VALUE(LEFT(O$1,FIND("-",O$1,1)-1)),0,IF(ROW($E234)=VALUE(LEFT(O$1,FIND("-",O$1,1)-1))+1,AVERAGE(INDEX($E:$E,ROW($E234)-VALUE(LEFT(O$1,FIND("-",O$1,1)-1))):$E234),($E234*(2/(VALUE(LEFT(O$1,FIND("-",O$1,1)-1))+1)))+(O233*(1-(2/(VALUE(LEFT(O$1,FIND("-",O$1,1)-1))+1))))))</f>
        <v>2.2928577684387945</v>
      </c>
      <c r="Q234">
        <f>IF(ROW($E234)&lt;=VALUE(LEFT(Q$1,FIND("-",Q$1,1)-1)),0,IF(ROW($E234)=VALUE(LEFT(Q$1,FIND("-",Q$1,1)-1))+1,AVERAGE(INDEX($E:$E,ROW($E234)-VALUE(LEFT(Q$1,FIND("-",Q$1,1)-1))):$E234),($E234*(2/(VALUE(LEFT(Q$1,FIND("-",Q$1,1)-1))+1)))+(Q233*(1-(2/(VALUE(LEFT(Q$1,FIND("-",Q$1,1)-1))+1))))))</f>
        <v>1.7016470605682084</v>
      </c>
      <c r="R234">
        <f>IF(ROW($E234)&lt;=VALUE(LEFT(R$1,FIND("-",R$1,1)-1)),0,IF(ROW($E234)=VALUE(LEFT(R$1,FIND("-",R$1,1)-1))+1,AVERAGE(INDEX($E:$E,ROW($E234)-VALUE(LEFT(R$1,FIND("-",R$1,1)-1))):$E234),($E234*(2/(VALUE(LEFT(R$1,FIND("-",R$1,1)-1))+1)))+(R233*(1-(2/(VALUE(LEFT(R$1,FIND("-",R$1,1)-1))+1))))))</f>
        <v>1.7855589295955736</v>
      </c>
      <c r="S234">
        <f t="shared" si="33"/>
        <v>-8.3911869027365249E-2</v>
      </c>
      <c r="T234">
        <f>IF(ROW($E234)&lt;=MAX(VALUE(LEFT(Q$1,FIND("-",Q$1,1)-1)),VALUE(LEFT(R$1,FIND("-",R$1,1)-1)))+VALUE(LEFT(T$1,FIND("-",T$1,1)-1))-1,0,IF(ROW($E234)=MAX(VALUE(LEFT(Q$1,FIND("-",Q$1,1)-1)),VALUE(LEFT(R$1,FIND("-",R$1,1)-1)))+VALUE(LEFT(T$1,FIND("-",T$1,1)-1)),AVERAGE(INDEX($S:$S,ROW(S234)-VALUE(LEFT(T$1,FIND("-",T$1,1)-1))+1):S234),($S234*(2/(VALUE(LEFT(T$1,FIND("-",T$1,1)-1))+1)))+(T233*(1-(2/(VALUE(LEFT(T$1,FIND("-",T$1,1)-1))+1))))))</f>
        <v>-7.8356179321377548E-2</v>
      </c>
      <c r="V234">
        <f t="shared" si="28"/>
        <v>1.0000000000000009E-2</v>
      </c>
      <c r="W234">
        <f>IF(ROW($E234)&lt;=VALUE(LEFT(W$1,FIND("-",W$1,1)-1))+1,0,IF(ROW($E233)=VALUE(LEFT(W$1,FIND("-",W$1,1)-1))+1,100-100/(1+ABS((SUMIF(INDEX($V:$V,ROW($V234)-VALUE(LEFT(W$1,FIND("-",W$1,1)-1))+1):$V234,"&gt;0",INDEX($V:$V,ROW($V234)-VALUE(LEFT(W$1,FIND("-",W$1,1)-1))+1):$V234)/COUNTIF(INDEX($V:$V,ROW($V234)-VALUE(LEFT(W$1,FIND("-",W$1,1)-1))+1):$V234,"&gt;0"))/(SUMIF(INDEX($V:$V,ROW($V234)-VALUE(LEFT(W$1,FIND("-",W$1,1)-1))+1):$V234,"&lt;0",INDEX($V:$V,ROW($V234)-VALUE(LEFT(W$1,FIND("-",W$1,1)-1))+1):$V234)/COUNTIF(INDEX($V:$V,ROW($V234)-VALUE(LEFT(W$1,FIND("-",W$1,1)-1))+1):$V234,"&lt;0")))),100-100/(1+ABS((SUMIF(INDEX($V:$V,ROW($V234)-VALUE(LEFT(W$1,FIND("-",W$1,1)-1))+1):$V234,"&gt;0",INDEX($V:$V,ROW($V234)-VALUE(LEFT(W$1,FIND("-",W$1,1)-1))+1):$V234)/VALUE(LEFT(W$1,FIND("-",W$1,1)-1)))/(SUMIF(INDEX($V:$V,ROW($V234)-VALUE(LEFT(W$1,FIND("-",W$1,1)-1))+1):$V234,"&lt;0",INDEX($V:$V,ROW($V234)-VALUE(LEFT(W$1,FIND("-",W$1,1)-1))+1):$V234)/VALUE(LEFT(W$1,FIND("-",W$1,1)-1)))))))</f>
        <v>28.94736842105263</v>
      </c>
      <c r="Y234">
        <f>IF(ROW($E234)&lt;=VALUE(LEFT(Y$1,FIND("-",Y$1,1)-1)),0,MAX(INDEX(C:C,ROW(C234)-VALUE(LEFT(Y$1,FIND("-",Y$1,1)-1))+1):C234))</f>
        <v>1.85</v>
      </c>
      <c r="Z234">
        <f>IF(ROW($E234)&lt;=VALUE(LEFT(Z$1,FIND("-",Z$1,1)-1)),0,MIN(INDEX(D:D,ROW(D234)-VALUE(LEFT(Z$1,FIND("-",Z$1,1)-1))+1):D234))</f>
        <v>1.62</v>
      </c>
      <c r="AA234">
        <f t="shared" si="36"/>
        <v>8.695652173912956</v>
      </c>
      <c r="AB234">
        <f>IF(ROW($AA234)&lt;=VALUE(LEFT(AA$1,FIND("-",AA$1,1)-1))+VALUE(LEFT(AB$1,FIND("-",AB$1,1)-1)-1),0,AVERAGE(INDEX($AA:$AA,ROW($AA234)-VALUE(LEFT(AB$1,FIND("-",AB$1,1)-1))+1):$AA234))</f>
        <v>4.347826086956462</v>
      </c>
      <c r="AC234">
        <f>IF(ROW($AA234)&lt;=VALUE(LEFT(AA$1,FIND("-",AA$1,1)-1))+VALUE(LEFT(AB$1,FIND("-",AB$1,1)-1)-1)+VALUE(LEFT(AC$1,FIND("-",AC$1,1)-1)-1),0,AVERAGE(INDEX($AB:$AB,ROW($AB234)-VALUE(LEFT(AC$1,FIND("-",AC$1,1)-1))+1):$AB234))</f>
        <v>3.5196687370600124</v>
      </c>
      <c r="AE234">
        <f t="shared" si="34"/>
        <v>17773000</v>
      </c>
      <c r="AG234" t="str">
        <f t="shared" si="35"/>
        <v/>
      </c>
    </row>
    <row r="235" spans="1:33" x14ac:dyDescent="0.25">
      <c r="A235" s="6">
        <v>36853</v>
      </c>
      <c r="B235">
        <v>1.65</v>
      </c>
      <c r="C235">
        <v>1.65</v>
      </c>
      <c r="D235">
        <v>1.64</v>
      </c>
      <c r="E235">
        <v>1.64</v>
      </c>
      <c r="F235">
        <v>0.94549399999999995</v>
      </c>
      <c r="G235">
        <v>6000</v>
      </c>
      <c r="I235" t="str">
        <f t="shared" si="29"/>
        <v/>
      </c>
      <c r="J235" t="str">
        <f t="shared" si="30"/>
        <v>Oversold</v>
      </c>
      <c r="K235" t="str">
        <f t="shared" si="31"/>
        <v>Oversold Below %D</v>
      </c>
      <c r="M235" s="11" t="str">
        <f t="shared" si="32"/>
        <v/>
      </c>
      <c r="O235">
        <f>IF(ROW($E235)&lt;=VALUE(LEFT(O$1,FIND("-",O$1,1)-1)),0,IF(ROW($E235)=VALUE(LEFT(O$1,FIND("-",O$1,1)-1))+1,AVERAGE(INDEX($E:$E,ROW($E235)-VALUE(LEFT(O$1,FIND("-",O$1,1)-1))):$E235),($E235*(2/(VALUE(LEFT(O$1,FIND("-",O$1,1)-1))+1)))+(O234*(1-(2/(VALUE(LEFT(O$1,FIND("-",O$1,1)-1))+1))))))</f>
        <v>2.2863616712403987</v>
      </c>
      <c r="Q235">
        <f>IF(ROW($E235)&lt;=VALUE(LEFT(Q$1,FIND("-",Q$1,1)-1)),0,IF(ROW($E235)=VALUE(LEFT(Q$1,FIND("-",Q$1,1)-1))+1,AVERAGE(INDEX($E:$E,ROW($E235)-VALUE(LEFT(Q$1,FIND("-",Q$1,1)-1))):$E235),($E235*(2/(VALUE(LEFT(Q$1,FIND("-",Q$1,1)-1))+1)))+(Q234*(1-(2/(VALUE(LEFT(Q$1,FIND("-",Q$1,1)-1))+1))))))</f>
        <v>1.6921628974038687</v>
      </c>
      <c r="R235">
        <f>IF(ROW($E235)&lt;=VALUE(LEFT(R$1,FIND("-",R$1,1)-1)),0,IF(ROW($E235)=VALUE(LEFT(R$1,FIND("-",R$1,1)-1))+1,AVERAGE(INDEX($E:$E,ROW($E235)-VALUE(LEFT(R$1,FIND("-",R$1,1)-1))):$E235),($E235*(2/(VALUE(LEFT(R$1,FIND("-",R$1,1)-1))+1)))+(R234*(1-(2/(VALUE(LEFT(R$1,FIND("-",R$1,1)-1))+1))))))</f>
        <v>1.7747767866625681</v>
      </c>
      <c r="S235">
        <f t="shared" si="33"/>
        <v>-8.2613889258699391E-2</v>
      </c>
      <c r="T235">
        <f>IF(ROW($E235)&lt;=MAX(VALUE(LEFT(Q$1,FIND("-",Q$1,1)-1)),VALUE(LEFT(R$1,FIND("-",R$1,1)-1)))+VALUE(LEFT(T$1,FIND("-",T$1,1)-1))-1,0,IF(ROW($E235)=MAX(VALUE(LEFT(Q$1,FIND("-",Q$1,1)-1)),VALUE(LEFT(R$1,FIND("-",R$1,1)-1)))+VALUE(LEFT(T$1,FIND("-",T$1,1)-1)),AVERAGE(INDEX($S:$S,ROW(S235)-VALUE(LEFT(T$1,FIND("-",T$1,1)-1))+1):S235),($S235*(2/(VALUE(LEFT(T$1,FIND("-",T$1,1)-1))+1)))+(T234*(1-(2/(VALUE(LEFT(T$1,FIND("-",T$1,1)-1))+1))))))</f>
        <v>-7.9207721308841919E-2</v>
      </c>
      <c r="V235">
        <f t="shared" si="28"/>
        <v>0</v>
      </c>
      <c r="W235">
        <f>IF(ROW($E235)&lt;=VALUE(LEFT(W$1,FIND("-",W$1,1)-1))+1,0,IF(ROW($E234)=VALUE(LEFT(W$1,FIND("-",W$1,1)-1))+1,100-100/(1+ABS((SUMIF(INDEX($V:$V,ROW($V235)-VALUE(LEFT(W$1,FIND("-",W$1,1)-1))+1):$V235,"&gt;0",INDEX($V:$V,ROW($V235)-VALUE(LEFT(W$1,FIND("-",W$1,1)-1))+1):$V235)/COUNTIF(INDEX($V:$V,ROW($V235)-VALUE(LEFT(W$1,FIND("-",W$1,1)-1))+1):$V235,"&gt;0"))/(SUMIF(INDEX($V:$V,ROW($V235)-VALUE(LEFT(W$1,FIND("-",W$1,1)-1))+1):$V235,"&lt;0",INDEX($V:$V,ROW($V235)-VALUE(LEFT(W$1,FIND("-",W$1,1)-1))+1):$V235)/COUNTIF(INDEX($V:$V,ROW($V235)-VALUE(LEFT(W$1,FIND("-",W$1,1)-1))+1):$V235,"&lt;0")))),100-100/(1+ABS((SUMIF(INDEX($V:$V,ROW($V235)-VALUE(LEFT(W$1,FIND("-",W$1,1)-1))+1):$V235,"&gt;0",INDEX($V:$V,ROW($V235)-VALUE(LEFT(W$1,FIND("-",W$1,1)-1))+1):$V235)/VALUE(LEFT(W$1,FIND("-",W$1,1)-1)))/(SUMIF(INDEX($V:$V,ROW($V235)-VALUE(LEFT(W$1,FIND("-",W$1,1)-1))+1):$V235,"&lt;0",INDEX($V:$V,ROW($V235)-VALUE(LEFT(W$1,FIND("-",W$1,1)-1))+1):$V235)/VALUE(LEFT(W$1,FIND("-",W$1,1)-1)))))))</f>
        <v>18.181818181818187</v>
      </c>
      <c r="Y235">
        <f>IF(ROW($E235)&lt;=VALUE(LEFT(Y$1,FIND("-",Y$1,1)-1)),0,MAX(INDEX(C:C,ROW(C235)-VALUE(LEFT(Y$1,FIND("-",Y$1,1)-1))+1):C235))</f>
        <v>1.85</v>
      </c>
      <c r="Z235">
        <f>IF(ROW($E235)&lt;=VALUE(LEFT(Z$1,FIND("-",Z$1,1)-1)),0,MIN(INDEX(D:D,ROW(D235)-VALUE(LEFT(Z$1,FIND("-",Z$1,1)-1))+1):D235))</f>
        <v>1.62</v>
      </c>
      <c r="AA235">
        <f t="shared" si="36"/>
        <v>8.695652173912956</v>
      </c>
      <c r="AB235">
        <f>IF(ROW($AA235)&lt;=VALUE(LEFT(AA$1,FIND("-",AA$1,1)-1))+VALUE(LEFT(AB$1,FIND("-",AB$1,1)-1)-1),0,AVERAGE(INDEX($AA:$AA,ROW($AA235)-VALUE(LEFT(AB$1,FIND("-",AB$1,1)-1))+1):$AA235))</f>
        <v>7.2463768115941134</v>
      </c>
      <c r="AC235">
        <f>IF(ROW($AA235)&lt;=VALUE(LEFT(AA$1,FIND("-",AA$1,1)-1))+VALUE(LEFT(AB$1,FIND("-",AB$1,1)-1)-1)+VALUE(LEFT(AC$1,FIND("-",AC$1,1)-1)-1),0,AVERAGE(INDEX($AB:$AB,ROW($AB235)-VALUE(LEFT(AC$1,FIND("-",AC$1,1)-1))+1):$AB235))</f>
        <v>5.1414768806072564</v>
      </c>
      <c r="AE235">
        <f t="shared" si="34"/>
        <v>17773000</v>
      </c>
      <c r="AG235" t="str">
        <f t="shared" si="35"/>
        <v/>
      </c>
    </row>
    <row r="236" spans="1:33" x14ac:dyDescent="0.25">
      <c r="A236" s="6">
        <v>36854</v>
      </c>
      <c r="B236">
        <v>1.64</v>
      </c>
      <c r="C236">
        <v>1.67</v>
      </c>
      <c r="D236">
        <v>1.64</v>
      </c>
      <c r="E236">
        <v>1.67</v>
      </c>
      <c r="F236">
        <v>0.96279000000000003</v>
      </c>
      <c r="G236">
        <v>29000</v>
      </c>
      <c r="I236" t="str">
        <f t="shared" si="29"/>
        <v>Bullish</v>
      </c>
      <c r="J236" t="str">
        <f t="shared" si="30"/>
        <v>Oversold</v>
      </c>
      <c r="K236" t="str">
        <f t="shared" si="31"/>
        <v>Oversold Below %D</v>
      </c>
      <c r="M236" s="11" t="str">
        <f t="shared" si="32"/>
        <v/>
      </c>
      <c r="O236">
        <f>IF(ROW($E236)&lt;=VALUE(LEFT(O$1,FIND("-",O$1,1)-1)),0,IF(ROW($E236)=VALUE(LEFT(O$1,FIND("-",O$1,1)-1))+1,AVERAGE(INDEX($E:$E,ROW($E236)-VALUE(LEFT(O$1,FIND("-",O$1,1)-1))):$E236),($E236*(2/(VALUE(LEFT(O$1,FIND("-",O$1,1)-1))+1)))+(O235*(1-(2/(VALUE(LEFT(O$1,FIND("-",O$1,1)-1))+1))))))</f>
        <v>2.2802287192877579</v>
      </c>
      <c r="Q236">
        <f>IF(ROW($E236)&lt;=VALUE(LEFT(Q$1,FIND("-",Q$1,1)-1)),0,IF(ROW($E236)=VALUE(LEFT(Q$1,FIND("-",Q$1,1)-1))+1,AVERAGE(INDEX($E:$E,ROW($E236)-VALUE(LEFT(Q$1,FIND("-",Q$1,1)-1))):$E236),($E236*(2/(VALUE(LEFT(Q$1,FIND("-",Q$1,1)-1))+1)))+(Q235*(1-(2/(VALUE(LEFT(Q$1,FIND("-",Q$1,1)-1))+1))))))</f>
        <v>1.6887532208801965</v>
      </c>
      <c r="R236">
        <f>IF(ROW($E236)&lt;=VALUE(LEFT(R$1,FIND("-",R$1,1)-1)),0,IF(ROW($E236)=VALUE(LEFT(R$1,FIND("-",R$1,1)-1))+1,AVERAGE(INDEX($E:$E,ROW($E236)-VALUE(LEFT(R$1,FIND("-",R$1,1)-1))):$E236),($E236*(2/(VALUE(LEFT(R$1,FIND("-",R$1,1)-1))+1)))+(R235*(1-(2/(VALUE(LEFT(R$1,FIND("-",R$1,1)-1))+1))))))</f>
        <v>1.7670155432060815</v>
      </c>
      <c r="S236">
        <f t="shared" si="33"/>
        <v>-7.8262322325884925E-2</v>
      </c>
      <c r="T236">
        <f>IF(ROW($E236)&lt;=MAX(VALUE(LEFT(Q$1,FIND("-",Q$1,1)-1)),VALUE(LEFT(R$1,FIND("-",R$1,1)-1)))+VALUE(LEFT(T$1,FIND("-",T$1,1)-1))-1,0,IF(ROW($E236)=MAX(VALUE(LEFT(Q$1,FIND("-",Q$1,1)-1)),VALUE(LEFT(R$1,FIND("-",R$1,1)-1)))+VALUE(LEFT(T$1,FIND("-",T$1,1)-1)),AVERAGE(INDEX($S:$S,ROW(S236)-VALUE(LEFT(T$1,FIND("-",T$1,1)-1))+1):S236),($S236*(2/(VALUE(LEFT(T$1,FIND("-",T$1,1)-1))+1)))+(T235*(1-(2/(VALUE(LEFT(T$1,FIND("-",T$1,1)-1))+1))))))</f>
        <v>-7.901864151225052E-2</v>
      </c>
      <c r="V236">
        <f t="shared" si="28"/>
        <v>3.0000000000000027E-2</v>
      </c>
      <c r="W236">
        <f>IF(ROW($E236)&lt;=VALUE(LEFT(W$1,FIND("-",W$1,1)-1))+1,0,IF(ROW($E235)=VALUE(LEFT(W$1,FIND("-",W$1,1)-1))+1,100-100/(1+ABS((SUMIF(INDEX($V:$V,ROW($V236)-VALUE(LEFT(W$1,FIND("-",W$1,1)-1))+1):$V236,"&gt;0",INDEX($V:$V,ROW($V236)-VALUE(LEFT(W$1,FIND("-",W$1,1)-1))+1):$V236)/COUNTIF(INDEX($V:$V,ROW($V236)-VALUE(LEFT(W$1,FIND("-",W$1,1)-1))+1):$V236,"&gt;0"))/(SUMIF(INDEX($V:$V,ROW($V236)-VALUE(LEFT(W$1,FIND("-",W$1,1)-1))+1):$V236,"&lt;0",INDEX($V:$V,ROW($V236)-VALUE(LEFT(W$1,FIND("-",W$1,1)-1))+1):$V236)/COUNTIF(INDEX($V:$V,ROW($V236)-VALUE(LEFT(W$1,FIND("-",W$1,1)-1))+1):$V236,"&lt;0")))),100-100/(1+ABS((SUMIF(INDEX($V:$V,ROW($V236)-VALUE(LEFT(W$1,FIND("-",W$1,1)-1))+1):$V236,"&gt;0",INDEX($V:$V,ROW($V236)-VALUE(LEFT(W$1,FIND("-",W$1,1)-1))+1):$V236)/VALUE(LEFT(W$1,FIND("-",W$1,1)-1)))/(SUMIF(INDEX($V:$V,ROW($V236)-VALUE(LEFT(W$1,FIND("-",W$1,1)-1))+1):$V236,"&lt;0",INDEX($V:$V,ROW($V236)-VALUE(LEFT(W$1,FIND("-",W$1,1)-1))+1):$V236)/VALUE(LEFT(W$1,FIND("-",W$1,1)-1)))))))</f>
        <v>25.714285714285722</v>
      </c>
      <c r="Y236">
        <f>IF(ROW($E236)&lt;=VALUE(LEFT(Y$1,FIND("-",Y$1,1)-1)),0,MAX(INDEX(C:C,ROW(C236)-VALUE(LEFT(Y$1,FIND("-",Y$1,1)-1))+1):C236))</f>
        <v>1.84</v>
      </c>
      <c r="Z236">
        <f>IF(ROW($E236)&lt;=VALUE(LEFT(Z$1,FIND("-",Z$1,1)-1)),0,MIN(INDEX(D:D,ROW(D236)-VALUE(LEFT(Z$1,FIND("-",Z$1,1)-1))+1):D236))</f>
        <v>1.62</v>
      </c>
      <c r="AA236">
        <f t="shared" si="36"/>
        <v>22.727272727272648</v>
      </c>
      <c r="AB236">
        <f>IF(ROW($AA236)&lt;=VALUE(LEFT(AA$1,FIND("-",AA$1,1)-1))+VALUE(LEFT(AB$1,FIND("-",AB$1,1)-1)-1),0,AVERAGE(INDEX($AA:$AA,ROW($AA236)-VALUE(LEFT(AB$1,FIND("-",AB$1,1)-1))+1):$AA236))</f>
        <v>13.372859025032852</v>
      </c>
      <c r="AC236">
        <f>IF(ROW($AA236)&lt;=VALUE(LEFT(AA$1,FIND("-",AA$1,1)-1))+VALUE(LEFT(AB$1,FIND("-",AB$1,1)-1)-1)+VALUE(LEFT(AC$1,FIND("-",AC$1,1)-1)-1),0,AVERAGE(INDEX($AB:$AB,ROW($AB236)-VALUE(LEFT(AC$1,FIND("-",AC$1,1)-1))+1):$AB236))</f>
        <v>8.3223539745278092</v>
      </c>
      <c r="AE236">
        <f t="shared" si="34"/>
        <v>17802000</v>
      </c>
      <c r="AG236" t="str">
        <f t="shared" si="35"/>
        <v/>
      </c>
    </row>
    <row r="237" spans="1:33" x14ac:dyDescent="0.25">
      <c r="A237" s="6">
        <v>36857</v>
      </c>
      <c r="B237">
        <v>1.64</v>
      </c>
      <c r="C237">
        <v>1.68</v>
      </c>
      <c r="D237">
        <v>1.64</v>
      </c>
      <c r="E237">
        <v>1.68</v>
      </c>
      <c r="F237">
        <v>0.96855500000000005</v>
      </c>
      <c r="G237">
        <v>17000</v>
      </c>
      <c r="I237" t="str">
        <f t="shared" si="29"/>
        <v/>
      </c>
      <c r="J237" t="str">
        <f t="shared" si="30"/>
        <v/>
      </c>
      <c r="K237" t="str">
        <f t="shared" si="31"/>
        <v>Oversold Below %D</v>
      </c>
      <c r="M237" s="11" t="str">
        <f t="shared" si="32"/>
        <v/>
      </c>
      <c r="O237">
        <f>IF(ROW($E237)&lt;=VALUE(LEFT(O$1,FIND("-",O$1,1)-1)),0,IF(ROW($E237)=VALUE(LEFT(O$1,FIND("-",O$1,1)-1))+1,AVERAGE(INDEX($E:$E,ROW($E237)-VALUE(LEFT(O$1,FIND("-",O$1,1)-1))):$E237),($E237*(2/(VALUE(LEFT(O$1,FIND("-",O$1,1)-1))+1)))+(O236*(1-(2/(VALUE(LEFT(O$1,FIND("-",O$1,1)-1))+1))))))</f>
        <v>2.2742562942202182</v>
      </c>
      <c r="Q237">
        <f>IF(ROW($E237)&lt;=VALUE(LEFT(Q$1,FIND("-",Q$1,1)-1)),0,IF(ROW($E237)=VALUE(LEFT(Q$1,FIND("-",Q$1,1)-1))+1,AVERAGE(INDEX($E:$E,ROW($E237)-VALUE(LEFT(Q$1,FIND("-",Q$1,1)-1))):$E237),($E237*(2/(VALUE(LEFT(Q$1,FIND("-",Q$1,1)-1))+1)))+(Q236*(1-(2/(VALUE(LEFT(Q$1,FIND("-",Q$1,1)-1))+1))))))</f>
        <v>1.6874065715140125</v>
      </c>
      <c r="R237">
        <f>IF(ROW($E237)&lt;=VALUE(LEFT(R$1,FIND("-",R$1,1)-1)),0,IF(ROW($E237)=VALUE(LEFT(R$1,FIND("-",R$1,1)-1))+1,AVERAGE(INDEX($E:$E,ROW($E237)-VALUE(LEFT(R$1,FIND("-",R$1,1)-1))):$E237),($E237*(2/(VALUE(LEFT(R$1,FIND("-",R$1,1)-1))+1)))+(R236*(1-(2/(VALUE(LEFT(R$1,FIND("-",R$1,1)-1))+1))))))</f>
        <v>1.7605699474130383</v>
      </c>
      <c r="S237">
        <f t="shared" si="33"/>
        <v>-7.3163375899025773E-2</v>
      </c>
      <c r="T237">
        <f>IF(ROW($E237)&lt;=MAX(VALUE(LEFT(Q$1,FIND("-",Q$1,1)-1)),VALUE(LEFT(R$1,FIND("-",R$1,1)-1)))+VALUE(LEFT(T$1,FIND("-",T$1,1)-1))-1,0,IF(ROW($E237)=MAX(VALUE(LEFT(Q$1,FIND("-",Q$1,1)-1)),VALUE(LEFT(R$1,FIND("-",R$1,1)-1)))+VALUE(LEFT(T$1,FIND("-",T$1,1)-1)),AVERAGE(INDEX($S:$S,ROW(S237)-VALUE(LEFT(T$1,FIND("-",T$1,1)-1))+1):S237),($S237*(2/(VALUE(LEFT(T$1,FIND("-",T$1,1)-1))+1)))+(T236*(1-(2/(VALUE(LEFT(T$1,FIND("-",T$1,1)-1))+1))))))</f>
        <v>-7.7847588389605579E-2</v>
      </c>
      <c r="V237">
        <f t="shared" si="28"/>
        <v>1.0000000000000009E-2</v>
      </c>
      <c r="W237">
        <f>IF(ROW($E237)&lt;=VALUE(LEFT(W$1,FIND("-",W$1,1)-1))+1,0,IF(ROW($E236)=VALUE(LEFT(W$1,FIND("-",W$1,1)-1))+1,100-100/(1+ABS((SUMIF(INDEX($V:$V,ROW($V237)-VALUE(LEFT(W$1,FIND("-",W$1,1)-1))+1):$V237,"&gt;0",INDEX($V:$V,ROW($V237)-VALUE(LEFT(W$1,FIND("-",W$1,1)-1))+1):$V237)/COUNTIF(INDEX($V:$V,ROW($V237)-VALUE(LEFT(W$1,FIND("-",W$1,1)-1))+1):$V237,"&gt;0"))/(SUMIF(INDEX($V:$V,ROW($V237)-VALUE(LEFT(W$1,FIND("-",W$1,1)-1))+1):$V237,"&lt;0",INDEX($V:$V,ROW($V237)-VALUE(LEFT(W$1,FIND("-",W$1,1)-1))+1):$V237)/COUNTIF(INDEX($V:$V,ROW($V237)-VALUE(LEFT(W$1,FIND("-",W$1,1)-1))+1):$V237,"&lt;0")))),100-100/(1+ABS((SUMIF(INDEX($V:$V,ROW($V237)-VALUE(LEFT(W$1,FIND("-",W$1,1)-1))+1):$V237,"&gt;0",INDEX($V:$V,ROW($V237)-VALUE(LEFT(W$1,FIND("-",W$1,1)-1))+1):$V237)/VALUE(LEFT(W$1,FIND("-",W$1,1)-1)))/(SUMIF(INDEX($V:$V,ROW($V237)-VALUE(LEFT(W$1,FIND("-",W$1,1)-1))+1):$V237,"&lt;0",INDEX($V:$V,ROW($V237)-VALUE(LEFT(W$1,FIND("-",W$1,1)-1))+1):$V237)/VALUE(LEFT(W$1,FIND("-",W$1,1)-1)))))))</f>
        <v>30.303030303030312</v>
      </c>
      <c r="Y237">
        <f>IF(ROW($E237)&lt;=VALUE(LEFT(Y$1,FIND("-",Y$1,1)-1)),0,MAX(INDEX(C:C,ROW(C237)-VALUE(LEFT(Y$1,FIND("-",Y$1,1)-1))+1):C237))</f>
        <v>1.81</v>
      </c>
      <c r="Z237">
        <f>IF(ROW($E237)&lt;=VALUE(LEFT(Z$1,FIND("-",Z$1,1)-1)),0,MIN(INDEX(D:D,ROW(D237)-VALUE(LEFT(Z$1,FIND("-",Z$1,1)-1))+1):D237))</f>
        <v>1.62</v>
      </c>
      <c r="AA237">
        <f t="shared" si="36"/>
        <v>31.578947368420973</v>
      </c>
      <c r="AB237">
        <f>IF(ROW($AA237)&lt;=VALUE(LEFT(AA$1,FIND("-",AA$1,1)-1))+VALUE(LEFT(AB$1,FIND("-",AB$1,1)-1)-1),0,AVERAGE(INDEX($AA:$AA,ROW($AA237)-VALUE(LEFT(AB$1,FIND("-",AB$1,1)-1))+1):$AA237))</f>
        <v>21.000624089868861</v>
      </c>
      <c r="AC237">
        <f>IF(ROW($AA237)&lt;=VALUE(LEFT(AA$1,FIND("-",AA$1,1)-1))+VALUE(LEFT(AB$1,FIND("-",AB$1,1)-1)-1)+VALUE(LEFT(AC$1,FIND("-",AC$1,1)-1)-1),0,AVERAGE(INDEX($AB:$AB,ROW($AB237)-VALUE(LEFT(AC$1,FIND("-",AC$1,1)-1))+1):$AB237))</f>
        <v>13.873286642165276</v>
      </c>
      <c r="AE237">
        <f t="shared" si="34"/>
        <v>17819000</v>
      </c>
      <c r="AG237" t="str">
        <f t="shared" si="35"/>
        <v/>
      </c>
    </row>
    <row r="238" spans="1:33" x14ac:dyDescent="0.25">
      <c r="A238" s="6">
        <v>36858</v>
      </c>
      <c r="B238">
        <v>1.69</v>
      </c>
      <c r="C238">
        <v>1.69</v>
      </c>
      <c r="D238">
        <v>1.68</v>
      </c>
      <c r="E238">
        <v>1.68</v>
      </c>
      <c r="F238">
        <v>0.96855500000000005</v>
      </c>
      <c r="G238">
        <v>15000</v>
      </c>
      <c r="I238" t="str">
        <f t="shared" si="29"/>
        <v/>
      </c>
      <c r="J238" t="str">
        <f t="shared" si="30"/>
        <v/>
      </c>
      <c r="K238" t="str">
        <f t="shared" si="31"/>
        <v>Buy</v>
      </c>
      <c r="M238" s="11" t="str">
        <f t="shared" si="32"/>
        <v>Buy</v>
      </c>
      <c r="O238">
        <f>IF(ROW($E238)&lt;=VALUE(LEFT(O$1,FIND("-",O$1,1)-1)),0,IF(ROW($E238)=VALUE(LEFT(O$1,FIND("-",O$1,1)-1))+1,AVERAGE(INDEX($E:$E,ROW($E238)-VALUE(LEFT(O$1,FIND("-",O$1,1)-1))):$E238),($E238*(2/(VALUE(LEFT(O$1,FIND("-",O$1,1)-1))+1)))+(O237*(1-(2/(VALUE(LEFT(O$1,FIND("-",O$1,1)-1))+1))))))</f>
        <v>2.2683432962677785</v>
      </c>
      <c r="Q238">
        <f>IF(ROW($E238)&lt;=VALUE(LEFT(Q$1,FIND("-",Q$1,1)-1)),0,IF(ROW($E238)=VALUE(LEFT(Q$1,FIND("-",Q$1,1)-1))+1,AVERAGE(INDEX($E:$E,ROW($E238)-VALUE(LEFT(Q$1,FIND("-",Q$1,1)-1))):$E238),($E238*(2/(VALUE(LEFT(Q$1,FIND("-",Q$1,1)-1))+1)))+(Q237*(1-(2/(VALUE(LEFT(Q$1,FIND("-",Q$1,1)-1))+1))))))</f>
        <v>1.6862670989733952</v>
      </c>
      <c r="R238">
        <f>IF(ROW($E238)&lt;=VALUE(LEFT(R$1,FIND("-",R$1,1)-1)),0,IF(ROW($E238)=VALUE(LEFT(R$1,FIND("-",R$1,1)-1))+1,AVERAGE(INDEX($E:$E,ROW($E238)-VALUE(LEFT(R$1,FIND("-",R$1,1)-1))):$E238),($E238*(2/(VALUE(LEFT(R$1,FIND("-",R$1,1)-1))+1)))+(R237*(1-(2/(VALUE(LEFT(R$1,FIND("-",R$1,1)-1))+1))))))</f>
        <v>1.7546018031602206</v>
      </c>
      <c r="S238">
        <f t="shared" si="33"/>
        <v>-6.8334704186825412E-2</v>
      </c>
      <c r="T238">
        <f>IF(ROW($E238)&lt;=MAX(VALUE(LEFT(Q$1,FIND("-",Q$1,1)-1)),VALUE(LEFT(R$1,FIND("-",R$1,1)-1)))+VALUE(LEFT(T$1,FIND("-",T$1,1)-1))-1,0,IF(ROW($E238)=MAX(VALUE(LEFT(Q$1,FIND("-",Q$1,1)-1)),VALUE(LEFT(R$1,FIND("-",R$1,1)-1)))+VALUE(LEFT(T$1,FIND("-",T$1,1)-1)),AVERAGE(INDEX($S:$S,ROW(S238)-VALUE(LEFT(T$1,FIND("-",T$1,1)-1))+1):S238),($S238*(2/(VALUE(LEFT(T$1,FIND("-",T$1,1)-1))+1)))+(T237*(1-(2/(VALUE(LEFT(T$1,FIND("-",T$1,1)-1))+1))))))</f>
        <v>-7.5945011549049549E-2</v>
      </c>
      <c r="V238">
        <f t="shared" si="28"/>
        <v>0</v>
      </c>
      <c r="W238">
        <f>IF(ROW($E238)&lt;=VALUE(LEFT(W$1,FIND("-",W$1,1)-1))+1,0,IF(ROW($E237)=VALUE(LEFT(W$1,FIND("-",W$1,1)-1))+1,100-100/(1+ABS((SUMIF(INDEX($V:$V,ROW($V238)-VALUE(LEFT(W$1,FIND("-",W$1,1)-1))+1):$V238,"&gt;0",INDEX($V:$V,ROW($V238)-VALUE(LEFT(W$1,FIND("-",W$1,1)-1))+1):$V238)/COUNTIF(INDEX($V:$V,ROW($V238)-VALUE(LEFT(W$1,FIND("-",W$1,1)-1))+1):$V238,"&gt;0"))/(SUMIF(INDEX($V:$V,ROW($V238)-VALUE(LEFT(W$1,FIND("-",W$1,1)-1))+1):$V238,"&lt;0",INDEX($V:$V,ROW($V238)-VALUE(LEFT(W$1,FIND("-",W$1,1)-1))+1):$V238)/COUNTIF(INDEX($V:$V,ROW($V238)-VALUE(LEFT(W$1,FIND("-",W$1,1)-1))+1):$V238,"&lt;0")))),100-100/(1+ABS((SUMIF(INDEX($V:$V,ROW($V238)-VALUE(LEFT(W$1,FIND("-",W$1,1)-1))+1):$V238,"&gt;0",INDEX($V:$V,ROW($V238)-VALUE(LEFT(W$1,FIND("-",W$1,1)-1))+1):$V238)/VALUE(LEFT(W$1,FIND("-",W$1,1)-1)))/(SUMIF(INDEX($V:$V,ROW($V238)-VALUE(LEFT(W$1,FIND("-",W$1,1)-1))+1):$V238,"&lt;0",INDEX($V:$V,ROW($V238)-VALUE(LEFT(W$1,FIND("-",W$1,1)-1))+1):$V238)/VALUE(LEFT(W$1,FIND("-",W$1,1)-1)))))))</f>
        <v>31.25</v>
      </c>
      <c r="Y238">
        <f>IF(ROW($E238)&lt;=VALUE(LEFT(Y$1,FIND("-",Y$1,1)-1)),0,MAX(INDEX(C:C,ROW(C238)-VALUE(LEFT(Y$1,FIND("-",Y$1,1)-1))+1):C238))</f>
        <v>1.8</v>
      </c>
      <c r="Z238">
        <f>IF(ROW($E238)&lt;=VALUE(LEFT(Z$1,FIND("-",Z$1,1)-1)),0,MIN(INDEX(D:D,ROW(D238)-VALUE(LEFT(Z$1,FIND("-",Z$1,1)-1))+1):D238))</f>
        <v>1.62</v>
      </c>
      <c r="AA238">
        <f t="shared" si="36"/>
        <v>33.33333333333325</v>
      </c>
      <c r="AB238">
        <f>IF(ROW($AA238)&lt;=VALUE(LEFT(AA$1,FIND("-",AA$1,1)-1))+VALUE(LEFT(AB$1,FIND("-",AB$1,1)-1)-1),0,AVERAGE(INDEX($AA:$AA,ROW($AA238)-VALUE(LEFT(AB$1,FIND("-",AB$1,1)-1))+1):$AA238))</f>
        <v>29.213184476342292</v>
      </c>
      <c r="AC238">
        <f>IF(ROW($AA238)&lt;=VALUE(LEFT(AA$1,FIND("-",AA$1,1)-1))+VALUE(LEFT(AB$1,FIND("-",AB$1,1)-1)-1)+VALUE(LEFT(AC$1,FIND("-",AC$1,1)-1)-1),0,AVERAGE(INDEX($AB:$AB,ROW($AB238)-VALUE(LEFT(AC$1,FIND("-",AC$1,1)-1))+1):$AB238))</f>
        <v>21.195555863748002</v>
      </c>
      <c r="AE238">
        <f t="shared" si="34"/>
        <v>17819000</v>
      </c>
      <c r="AG238" t="str">
        <f t="shared" si="35"/>
        <v>Buy</v>
      </c>
    </row>
    <row r="239" spans="1:33" x14ac:dyDescent="0.25">
      <c r="A239" s="6">
        <v>36859</v>
      </c>
      <c r="B239">
        <v>1.67</v>
      </c>
      <c r="C239">
        <v>1.68</v>
      </c>
      <c r="D239">
        <v>1.67</v>
      </c>
      <c r="E239">
        <v>1.68</v>
      </c>
      <c r="F239">
        <v>0.96855500000000005</v>
      </c>
      <c r="G239">
        <v>12000</v>
      </c>
      <c r="I239" t="str">
        <f t="shared" si="29"/>
        <v/>
      </c>
      <c r="J239" t="str">
        <f t="shared" si="30"/>
        <v/>
      </c>
      <c r="K239" t="str">
        <f t="shared" si="31"/>
        <v/>
      </c>
      <c r="M239" s="11" t="str">
        <f t="shared" si="32"/>
        <v/>
      </c>
      <c r="O239">
        <f>IF(ROW($E239)&lt;=VALUE(LEFT(O$1,FIND("-",O$1,1)-1)),0,IF(ROW($E239)=VALUE(LEFT(O$1,FIND("-",O$1,1)-1))+1,AVERAGE(INDEX($E:$E,ROW($E239)-VALUE(LEFT(O$1,FIND("-",O$1,1)-1))):$E239),($E239*(2/(VALUE(LEFT(O$1,FIND("-",O$1,1)-1))+1)))+(O238*(1-(2/(VALUE(LEFT(O$1,FIND("-",O$1,1)-1))+1))))))</f>
        <v>2.2624891341158606</v>
      </c>
      <c r="Q239">
        <f>IF(ROW($E239)&lt;=VALUE(LEFT(Q$1,FIND("-",Q$1,1)-1)),0,IF(ROW($E239)=VALUE(LEFT(Q$1,FIND("-",Q$1,1)-1))+1,AVERAGE(INDEX($E:$E,ROW($E239)-VALUE(LEFT(Q$1,FIND("-",Q$1,1)-1))):$E239),($E239*(2/(VALUE(LEFT(Q$1,FIND("-",Q$1,1)-1))+1)))+(Q238*(1-(2/(VALUE(LEFT(Q$1,FIND("-",Q$1,1)-1))+1))))))</f>
        <v>1.6853029299005653</v>
      </c>
      <c r="R239">
        <f>IF(ROW($E239)&lt;=VALUE(LEFT(R$1,FIND("-",R$1,1)-1)),0,IF(ROW($E239)=VALUE(LEFT(R$1,FIND("-",R$1,1)-1))+1,AVERAGE(INDEX($E:$E,ROW($E239)-VALUE(LEFT(R$1,FIND("-",R$1,1)-1))):$E239),($E239*(2/(VALUE(LEFT(R$1,FIND("-",R$1,1)-1))+1)))+(R238*(1-(2/(VALUE(LEFT(R$1,FIND("-",R$1,1)-1))+1))))))</f>
        <v>1.7490757436668709</v>
      </c>
      <c r="S239">
        <f t="shared" si="33"/>
        <v>-6.3772813766305614E-2</v>
      </c>
      <c r="T239">
        <f>IF(ROW($E239)&lt;=MAX(VALUE(LEFT(Q$1,FIND("-",Q$1,1)-1)),VALUE(LEFT(R$1,FIND("-",R$1,1)-1)))+VALUE(LEFT(T$1,FIND("-",T$1,1)-1))-1,0,IF(ROW($E239)=MAX(VALUE(LEFT(Q$1,FIND("-",Q$1,1)-1)),VALUE(LEFT(R$1,FIND("-",R$1,1)-1)))+VALUE(LEFT(T$1,FIND("-",T$1,1)-1)),AVERAGE(INDEX($S:$S,ROW(S239)-VALUE(LEFT(T$1,FIND("-",T$1,1)-1))+1):S239),($S239*(2/(VALUE(LEFT(T$1,FIND("-",T$1,1)-1))+1)))+(T238*(1-(2/(VALUE(LEFT(T$1,FIND("-",T$1,1)-1))+1))))))</f>
        <v>-7.3510571992500773E-2</v>
      </c>
      <c r="V239">
        <f t="shared" si="28"/>
        <v>0</v>
      </c>
      <c r="W239">
        <f>IF(ROW($E239)&lt;=VALUE(LEFT(W$1,FIND("-",W$1,1)-1))+1,0,IF(ROW($E238)=VALUE(LEFT(W$1,FIND("-",W$1,1)-1))+1,100-100/(1+ABS((SUMIF(INDEX($V:$V,ROW($V239)-VALUE(LEFT(W$1,FIND("-",W$1,1)-1))+1):$V239,"&gt;0",INDEX($V:$V,ROW($V239)-VALUE(LEFT(W$1,FIND("-",W$1,1)-1))+1):$V239)/COUNTIF(INDEX($V:$V,ROW($V239)-VALUE(LEFT(W$1,FIND("-",W$1,1)-1))+1):$V239,"&gt;0"))/(SUMIF(INDEX($V:$V,ROW($V239)-VALUE(LEFT(W$1,FIND("-",W$1,1)-1))+1):$V239,"&lt;0",INDEX($V:$V,ROW($V239)-VALUE(LEFT(W$1,FIND("-",W$1,1)-1))+1):$V239)/COUNTIF(INDEX($V:$V,ROW($V239)-VALUE(LEFT(W$1,FIND("-",W$1,1)-1))+1):$V239,"&lt;0")))),100-100/(1+ABS((SUMIF(INDEX($V:$V,ROW($V239)-VALUE(LEFT(W$1,FIND("-",W$1,1)-1))+1):$V239,"&gt;0",INDEX($V:$V,ROW($V239)-VALUE(LEFT(W$1,FIND("-",W$1,1)-1))+1):$V239)/VALUE(LEFT(W$1,FIND("-",W$1,1)-1)))/(SUMIF(INDEX($V:$V,ROW($V239)-VALUE(LEFT(W$1,FIND("-",W$1,1)-1))+1):$V239,"&lt;0",INDEX($V:$V,ROW($V239)-VALUE(LEFT(W$1,FIND("-",W$1,1)-1))+1):$V239)/VALUE(LEFT(W$1,FIND("-",W$1,1)-1)))))))</f>
        <v>32.258064516129039</v>
      </c>
      <c r="Y239">
        <f>IF(ROW($E239)&lt;=VALUE(LEFT(Y$1,FIND("-",Y$1,1)-1)),0,MAX(INDEX(C:C,ROW(C239)-VALUE(LEFT(Y$1,FIND("-",Y$1,1)-1))+1):C239))</f>
        <v>1.8</v>
      </c>
      <c r="Z239">
        <f>IF(ROW($E239)&lt;=VALUE(LEFT(Z$1,FIND("-",Z$1,1)-1)),0,MIN(INDEX(D:D,ROW(D239)-VALUE(LEFT(Z$1,FIND("-",Z$1,1)-1))+1):D239))</f>
        <v>1.62</v>
      </c>
      <c r="AA239">
        <f t="shared" si="36"/>
        <v>33.33333333333325</v>
      </c>
      <c r="AB239">
        <f>IF(ROW($AA239)&lt;=VALUE(LEFT(AA$1,FIND("-",AA$1,1)-1))+VALUE(LEFT(AB$1,FIND("-",AB$1,1)-1)-1),0,AVERAGE(INDEX($AA:$AA,ROW($AA239)-VALUE(LEFT(AB$1,FIND("-",AB$1,1)-1))+1):$AA239))</f>
        <v>32.748538011695821</v>
      </c>
      <c r="AC239">
        <f>IF(ROW($AA239)&lt;=VALUE(LEFT(AA$1,FIND("-",AA$1,1)-1))+VALUE(LEFT(AB$1,FIND("-",AB$1,1)-1)-1)+VALUE(LEFT(AC$1,FIND("-",AC$1,1)-1)-1),0,AVERAGE(INDEX($AB:$AB,ROW($AB239)-VALUE(LEFT(AC$1,FIND("-",AC$1,1)-1))+1):$AB239))</f>
        <v>27.65411552596899</v>
      </c>
      <c r="AE239">
        <f t="shared" si="34"/>
        <v>17819000</v>
      </c>
      <c r="AG239" t="str">
        <f t="shared" si="35"/>
        <v/>
      </c>
    </row>
    <row r="240" spans="1:33" x14ac:dyDescent="0.25">
      <c r="A240" s="6">
        <v>36860</v>
      </c>
      <c r="B240">
        <v>1.68</v>
      </c>
      <c r="C240">
        <v>1.68</v>
      </c>
      <c r="D240">
        <v>1.67</v>
      </c>
      <c r="E240">
        <v>1.67</v>
      </c>
      <c r="F240">
        <v>0.96279000000000003</v>
      </c>
      <c r="G240">
        <v>14000</v>
      </c>
      <c r="I240" t="str">
        <f t="shared" si="29"/>
        <v/>
      </c>
      <c r="J240" t="str">
        <f t="shared" si="30"/>
        <v/>
      </c>
      <c r="K240" t="str">
        <f t="shared" si="31"/>
        <v/>
      </c>
      <c r="M240" s="11" t="str">
        <f t="shared" si="32"/>
        <v/>
      </c>
      <c r="O240">
        <f>IF(ROW($E240)&lt;=VALUE(LEFT(O$1,FIND("-",O$1,1)-1)),0,IF(ROW($E240)=VALUE(LEFT(O$1,FIND("-",O$1,1)-1))+1,AVERAGE(INDEX($E:$E,ROW($E240)-VALUE(LEFT(O$1,FIND("-",O$1,1)-1))):$E240),($E240*(2/(VALUE(LEFT(O$1,FIND("-",O$1,1)-1))+1)))+(O239*(1-(2/(VALUE(LEFT(O$1,FIND("-",O$1,1)-1))+1))))))</f>
        <v>2.2565937198460508</v>
      </c>
      <c r="Q240">
        <f>IF(ROW($E240)&lt;=VALUE(LEFT(Q$1,FIND("-",Q$1,1)-1)),0,IF(ROW($E240)=VALUE(LEFT(Q$1,FIND("-",Q$1,1)-1))+1,AVERAGE(INDEX($E:$E,ROW($E240)-VALUE(LEFT(Q$1,FIND("-",Q$1,1)-1))):$E240),($E240*(2/(VALUE(LEFT(Q$1,FIND("-",Q$1,1)-1))+1)))+(Q239*(1-(2/(VALUE(LEFT(Q$1,FIND("-",Q$1,1)-1))+1))))))</f>
        <v>1.6829486329927859</v>
      </c>
      <c r="R240">
        <f>IF(ROW($E240)&lt;=VALUE(LEFT(R$1,FIND("-",R$1,1)-1)),0,IF(ROW($E240)=VALUE(LEFT(R$1,FIND("-",R$1,1)-1))+1,AVERAGE(INDEX($E:$E,ROW($E240)-VALUE(LEFT(R$1,FIND("-",R$1,1)-1))):$E240),($E240*(2/(VALUE(LEFT(R$1,FIND("-",R$1,1)-1))+1)))+(R239*(1-(2/(VALUE(LEFT(R$1,FIND("-",R$1,1)-1))+1))))))</f>
        <v>1.7432182811730286</v>
      </c>
      <c r="S240">
        <f t="shared" si="33"/>
        <v>-6.0269648180242719E-2</v>
      </c>
      <c r="T240">
        <f>IF(ROW($E240)&lt;=MAX(VALUE(LEFT(Q$1,FIND("-",Q$1,1)-1)),VALUE(LEFT(R$1,FIND("-",R$1,1)-1)))+VALUE(LEFT(T$1,FIND("-",T$1,1)-1))-1,0,IF(ROW($E240)=MAX(VALUE(LEFT(Q$1,FIND("-",Q$1,1)-1)),VALUE(LEFT(R$1,FIND("-",R$1,1)-1)))+VALUE(LEFT(T$1,FIND("-",T$1,1)-1)),AVERAGE(INDEX($S:$S,ROW(S240)-VALUE(LEFT(T$1,FIND("-",T$1,1)-1))+1):S240),($S240*(2/(VALUE(LEFT(T$1,FIND("-",T$1,1)-1))+1)))+(T239*(1-(2/(VALUE(LEFT(T$1,FIND("-",T$1,1)-1))+1))))))</f>
        <v>-7.0862387230049173E-2</v>
      </c>
      <c r="V240">
        <f t="shared" si="28"/>
        <v>-1.0000000000000009E-2</v>
      </c>
      <c r="W240">
        <f>IF(ROW($E240)&lt;=VALUE(LEFT(W$1,FIND("-",W$1,1)-1))+1,0,IF(ROW($E239)=VALUE(LEFT(W$1,FIND("-",W$1,1)-1))+1,100-100/(1+ABS((SUMIF(INDEX($V:$V,ROW($V240)-VALUE(LEFT(W$1,FIND("-",W$1,1)-1))+1):$V240,"&gt;0",INDEX($V:$V,ROW($V240)-VALUE(LEFT(W$1,FIND("-",W$1,1)-1))+1):$V240)/COUNTIF(INDEX($V:$V,ROW($V240)-VALUE(LEFT(W$1,FIND("-",W$1,1)-1))+1):$V240,"&gt;0"))/(SUMIF(INDEX($V:$V,ROW($V240)-VALUE(LEFT(W$1,FIND("-",W$1,1)-1))+1):$V240,"&lt;0",INDEX($V:$V,ROW($V240)-VALUE(LEFT(W$1,FIND("-",W$1,1)-1))+1):$V240)/COUNTIF(INDEX($V:$V,ROW($V240)-VALUE(LEFT(W$1,FIND("-",W$1,1)-1))+1):$V240,"&lt;0")))),100-100/(1+ABS((SUMIF(INDEX($V:$V,ROW($V240)-VALUE(LEFT(W$1,FIND("-",W$1,1)-1))+1):$V240,"&gt;0",INDEX($V:$V,ROW($V240)-VALUE(LEFT(W$1,FIND("-",W$1,1)-1))+1):$V240)/VALUE(LEFT(W$1,FIND("-",W$1,1)-1)))/(SUMIF(INDEX($V:$V,ROW($V240)-VALUE(LEFT(W$1,FIND("-",W$1,1)-1))+1):$V240,"&lt;0",INDEX($V:$V,ROW($V240)-VALUE(LEFT(W$1,FIND("-",W$1,1)-1))+1):$V240)/VALUE(LEFT(W$1,FIND("-",W$1,1)-1)))))))</f>
        <v>43.478260869565219</v>
      </c>
      <c r="Y240">
        <f>IF(ROW($E240)&lt;=VALUE(LEFT(Y$1,FIND("-",Y$1,1)-1)),0,MAX(INDEX(C:C,ROW(C240)-VALUE(LEFT(Y$1,FIND("-",Y$1,1)-1))+1):C240))</f>
        <v>1.7</v>
      </c>
      <c r="Z240">
        <f>IF(ROW($E240)&lt;=VALUE(LEFT(Z$1,FIND("-",Z$1,1)-1)),0,MIN(INDEX(D:D,ROW(D240)-VALUE(LEFT(Z$1,FIND("-",Z$1,1)-1))+1):D240))</f>
        <v>1.62</v>
      </c>
      <c r="AA240">
        <f t="shared" si="36"/>
        <v>62.499999999999901</v>
      </c>
      <c r="AB240">
        <f>IF(ROW($AA240)&lt;=VALUE(LEFT(AA$1,FIND("-",AA$1,1)-1))+VALUE(LEFT(AB$1,FIND("-",AB$1,1)-1)-1),0,AVERAGE(INDEX($AA:$AA,ROW($AA240)-VALUE(LEFT(AB$1,FIND("-",AB$1,1)-1))+1):$AA240))</f>
        <v>43.055555555555465</v>
      </c>
      <c r="AC240">
        <f>IF(ROW($AA240)&lt;=VALUE(LEFT(AA$1,FIND("-",AA$1,1)-1))+VALUE(LEFT(AB$1,FIND("-",AB$1,1)-1)-1)+VALUE(LEFT(AC$1,FIND("-",AC$1,1)-1)-1),0,AVERAGE(INDEX($AB:$AB,ROW($AB240)-VALUE(LEFT(AC$1,FIND("-",AC$1,1)-1))+1):$AB240))</f>
        <v>35.005759347864526</v>
      </c>
      <c r="AE240">
        <f t="shared" si="34"/>
        <v>17805000</v>
      </c>
      <c r="AG240" t="str">
        <f t="shared" si="35"/>
        <v/>
      </c>
    </row>
    <row r="241" spans="1:33" x14ac:dyDescent="0.25">
      <c r="A241" s="6">
        <v>36861</v>
      </c>
      <c r="B241">
        <v>1.63</v>
      </c>
      <c r="C241">
        <v>1.69</v>
      </c>
      <c r="D241">
        <v>1.63</v>
      </c>
      <c r="E241">
        <v>1.68</v>
      </c>
      <c r="F241">
        <v>0.96855500000000005</v>
      </c>
      <c r="G241">
        <v>7000</v>
      </c>
      <c r="I241" t="str">
        <f t="shared" si="29"/>
        <v/>
      </c>
      <c r="J241" t="str">
        <f t="shared" si="30"/>
        <v/>
      </c>
      <c r="K241" t="str">
        <f t="shared" si="31"/>
        <v/>
      </c>
      <c r="M241" s="11" t="str">
        <f t="shared" si="32"/>
        <v/>
      </c>
      <c r="O241">
        <f>IF(ROW($E241)&lt;=VALUE(LEFT(O$1,FIND("-",O$1,1)-1)),0,IF(ROW($E241)=VALUE(LEFT(O$1,FIND("-",O$1,1)-1))+1,AVERAGE(INDEX($E:$E,ROW($E241)-VALUE(LEFT(O$1,FIND("-",O$1,1)-1))):$E241),($E241*(2/(VALUE(LEFT(O$1,FIND("-",O$1,1)-1))+1)))+(O240*(1-(2/(VALUE(LEFT(O$1,FIND("-",O$1,1)-1))+1))))))</f>
        <v>2.2508564689023092</v>
      </c>
      <c r="Q241">
        <f>IF(ROW($E241)&lt;=VALUE(LEFT(Q$1,FIND("-",Q$1,1)-1)),0,IF(ROW($E241)=VALUE(LEFT(Q$1,FIND("-",Q$1,1)-1))+1,AVERAGE(INDEX($E:$E,ROW($E241)-VALUE(LEFT(Q$1,FIND("-",Q$1,1)-1))):$E241),($E241*(2/(VALUE(LEFT(Q$1,FIND("-",Q$1,1)-1))+1)))+(Q240*(1-(2/(VALUE(LEFT(Q$1,FIND("-",Q$1,1)-1))+1))))))</f>
        <v>1.6824949971477419</v>
      </c>
      <c r="R241">
        <f>IF(ROW($E241)&lt;=VALUE(LEFT(R$1,FIND("-",R$1,1)-1)),0,IF(ROW($E241)=VALUE(LEFT(R$1,FIND("-",R$1,1)-1))+1,AVERAGE(INDEX($E:$E,ROW($E241)-VALUE(LEFT(R$1,FIND("-",R$1,1)-1))):$E241),($E241*(2/(VALUE(LEFT(R$1,FIND("-",R$1,1)-1))+1)))+(R240*(1-(2/(VALUE(LEFT(R$1,FIND("-",R$1,1)-1))+1))))))</f>
        <v>1.7385354455305819</v>
      </c>
      <c r="S241">
        <f t="shared" si="33"/>
        <v>-5.6040448382840058E-2</v>
      </c>
      <c r="T241">
        <f>IF(ROW($E241)&lt;=MAX(VALUE(LEFT(Q$1,FIND("-",Q$1,1)-1)),VALUE(LEFT(R$1,FIND("-",R$1,1)-1)))+VALUE(LEFT(T$1,FIND("-",T$1,1)-1))-1,0,IF(ROW($E241)=MAX(VALUE(LEFT(Q$1,FIND("-",Q$1,1)-1)),VALUE(LEFT(R$1,FIND("-",R$1,1)-1)))+VALUE(LEFT(T$1,FIND("-",T$1,1)-1)),AVERAGE(INDEX($S:$S,ROW(S241)-VALUE(LEFT(T$1,FIND("-",T$1,1)-1))+1):S241),($S241*(2/(VALUE(LEFT(T$1,FIND("-",T$1,1)-1))+1)))+(T240*(1-(2/(VALUE(LEFT(T$1,FIND("-",T$1,1)-1))+1))))))</f>
        <v>-6.7897999460607358E-2</v>
      </c>
      <c r="V241">
        <f t="shared" si="28"/>
        <v>1.0000000000000009E-2</v>
      </c>
      <c r="W241">
        <f>IF(ROW($E241)&lt;=VALUE(LEFT(W$1,FIND("-",W$1,1)-1))+1,0,IF(ROW($E240)=VALUE(LEFT(W$1,FIND("-",W$1,1)-1))+1,100-100/(1+ABS((SUMIF(INDEX($V:$V,ROW($V241)-VALUE(LEFT(W$1,FIND("-",W$1,1)-1))+1):$V241,"&gt;0",INDEX($V:$V,ROW($V241)-VALUE(LEFT(W$1,FIND("-",W$1,1)-1))+1):$V241)/COUNTIF(INDEX($V:$V,ROW($V241)-VALUE(LEFT(W$1,FIND("-",W$1,1)-1))+1):$V241,"&gt;0"))/(SUMIF(INDEX($V:$V,ROW($V241)-VALUE(LEFT(W$1,FIND("-",W$1,1)-1))+1):$V241,"&lt;0",INDEX($V:$V,ROW($V241)-VALUE(LEFT(W$1,FIND("-",W$1,1)-1))+1):$V241)/COUNTIF(INDEX($V:$V,ROW($V241)-VALUE(LEFT(W$1,FIND("-",W$1,1)-1))+1):$V241,"&lt;0")))),100-100/(1+ABS((SUMIF(INDEX($V:$V,ROW($V241)-VALUE(LEFT(W$1,FIND("-",W$1,1)-1))+1):$V241,"&gt;0",INDEX($V:$V,ROW($V241)-VALUE(LEFT(W$1,FIND("-",W$1,1)-1))+1):$V241)/VALUE(LEFT(W$1,FIND("-",W$1,1)-1)))/(SUMIF(INDEX($V:$V,ROW($V241)-VALUE(LEFT(W$1,FIND("-",W$1,1)-1))+1):$V241,"&lt;0",INDEX($V:$V,ROW($V241)-VALUE(LEFT(W$1,FIND("-",W$1,1)-1))+1):$V241)/VALUE(LEFT(W$1,FIND("-",W$1,1)-1)))))))</f>
        <v>52.38095238095238</v>
      </c>
      <c r="Y241">
        <f>IF(ROW($E241)&lt;=VALUE(LEFT(Y$1,FIND("-",Y$1,1)-1)),0,MAX(INDEX(C:C,ROW(C241)-VALUE(LEFT(Y$1,FIND("-",Y$1,1)-1))+1):C241))</f>
        <v>1.7</v>
      </c>
      <c r="Z241">
        <f>IF(ROW($E241)&lt;=VALUE(LEFT(Z$1,FIND("-",Z$1,1)-1)),0,MIN(INDEX(D:D,ROW(D241)-VALUE(LEFT(Z$1,FIND("-",Z$1,1)-1))+1):D241))</f>
        <v>1.62</v>
      </c>
      <c r="AA241">
        <f t="shared" si="36"/>
        <v>74.999999999999929</v>
      </c>
      <c r="AB241">
        <f>IF(ROW($AA241)&lt;=VALUE(LEFT(AA$1,FIND("-",AA$1,1)-1))+VALUE(LEFT(AB$1,FIND("-",AB$1,1)-1)-1),0,AVERAGE(INDEX($AA:$AA,ROW($AA241)-VALUE(LEFT(AB$1,FIND("-",AB$1,1)-1))+1):$AA241))</f>
        <v>56.944444444444365</v>
      </c>
      <c r="AC241">
        <f>IF(ROW($AA241)&lt;=VALUE(LEFT(AA$1,FIND("-",AA$1,1)-1))+VALUE(LEFT(AB$1,FIND("-",AB$1,1)-1)-1)+VALUE(LEFT(AC$1,FIND("-",AC$1,1)-1)-1),0,AVERAGE(INDEX($AB:$AB,ROW($AB241)-VALUE(LEFT(AC$1,FIND("-",AC$1,1)-1))+1):$AB241))</f>
        <v>44.249512670565217</v>
      </c>
      <c r="AE241">
        <f t="shared" si="34"/>
        <v>17812000</v>
      </c>
      <c r="AG241" t="str">
        <f t="shared" si="35"/>
        <v/>
      </c>
    </row>
    <row r="242" spans="1:33" x14ac:dyDescent="0.25">
      <c r="A242" s="6">
        <v>36864</v>
      </c>
      <c r="B242">
        <v>1.7</v>
      </c>
      <c r="C242">
        <v>1.7</v>
      </c>
      <c r="D242">
        <v>1.66</v>
      </c>
      <c r="E242">
        <v>1.67</v>
      </c>
      <c r="F242">
        <v>0.96279000000000003</v>
      </c>
      <c r="G242">
        <v>21000</v>
      </c>
      <c r="I242" t="str">
        <f t="shared" si="29"/>
        <v/>
      </c>
      <c r="J242" t="str">
        <f t="shared" si="30"/>
        <v/>
      </c>
      <c r="K242" t="str">
        <f t="shared" si="31"/>
        <v/>
      </c>
      <c r="M242" s="11" t="str">
        <f t="shared" si="32"/>
        <v/>
      </c>
      <c r="O242">
        <f>IF(ROW($E242)&lt;=VALUE(LEFT(O$1,FIND("-",O$1,1)-1)),0,IF(ROW($E242)=VALUE(LEFT(O$1,FIND("-",O$1,1)-1))+1,AVERAGE(INDEX($E:$E,ROW($E242)-VALUE(LEFT(O$1,FIND("-",O$1,1)-1))):$E242),($E242*(2/(VALUE(LEFT(O$1,FIND("-",O$1,1)-1))+1)))+(O241*(1-(2/(VALUE(LEFT(O$1,FIND("-",O$1,1)-1))+1))))))</f>
        <v>2.2450768025450722</v>
      </c>
      <c r="Q242">
        <f>IF(ROW($E242)&lt;=VALUE(LEFT(Q$1,FIND("-",Q$1,1)-1)),0,IF(ROW($E242)=VALUE(LEFT(Q$1,FIND("-",Q$1,1)-1))+1,AVERAGE(INDEX($E:$E,ROW($E242)-VALUE(LEFT(Q$1,FIND("-",Q$1,1)-1))):$E242),($E242*(2/(VALUE(LEFT(Q$1,FIND("-",Q$1,1)-1))+1)))+(Q241*(1-(2/(VALUE(LEFT(Q$1,FIND("-",Q$1,1)-1))+1))))))</f>
        <v>1.6805726898942432</v>
      </c>
      <c r="R242">
        <f>IF(ROW($E242)&lt;=VALUE(LEFT(R$1,FIND("-",R$1,1)-1)),0,IF(ROW($E242)=VALUE(LEFT(R$1,FIND("-",R$1,1)-1))+1,AVERAGE(INDEX($E:$E,ROW($E242)-VALUE(LEFT(R$1,FIND("-",R$1,1)-1))):$E242),($E242*(2/(VALUE(LEFT(R$1,FIND("-",R$1,1)-1))+1)))+(R241*(1-(2/(VALUE(LEFT(R$1,FIND("-",R$1,1)-1))+1))))))</f>
        <v>1.7334587458616499</v>
      </c>
      <c r="S242">
        <f t="shared" si="33"/>
        <v>-5.2886055967406698E-2</v>
      </c>
      <c r="T242">
        <f>IF(ROW($E242)&lt;=MAX(VALUE(LEFT(Q$1,FIND("-",Q$1,1)-1)),VALUE(LEFT(R$1,FIND("-",R$1,1)-1)))+VALUE(LEFT(T$1,FIND("-",T$1,1)-1))-1,0,IF(ROW($E242)=MAX(VALUE(LEFT(Q$1,FIND("-",Q$1,1)-1)),VALUE(LEFT(R$1,FIND("-",R$1,1)-1)))+VALUE(LEFT(T$1,FIND("-",T$1,1)-1)),AVERAGE(INDEX($S:$S,ROW(S242)-VALUE(LEFT(T$1,FIND("-",T$1,1)-1))+1):S242),($S242*(2/(VALUE(LEFT(T$1,FIND("-",T$1,1)-1))+1)))+(T241*(1-(2/(VALUE(LEFT(T$1,FIND("-",T$1,1)-1))+1))))))</f>
        <v>-6.4895610761967232E-2</v>
      </c>
      <c r="V242">
        <f t="shared" si="28"/>
        <v>-1.0000000000000009E-2</v>
      </c>
      <c r="W242">
        <f>IF(ROW($E242)&lt;=VALUE(LEFT(W$1,FIND("-",W$1,1)-1))+1,0,IF(ROW($E241)=VALUE(LEFT(W$1,FIND("-",W$1,1)-1))+1,100-100/(1+ABS((SUMIF(INDEX($V:$V,ROW($V242)-VALUE(LEFT(W$1,FIND("-",W$1,1)-1))+1):$V242,"&gt;0",INDEX($V:$V,ROW($V242)-VALUE(LEFT(W$1,FIND("-",W$1,1)-1))+1):$V242)/COUNTIF(INDEX($V:$V,ROW($V242)-VALUE(LEFT(W$1,FIND("-",W$1,1)-1))+1):$V242,"&gt;0"))/(SUMIF(INDEX($V:$V,ROW($V242)-VALUE(LEFT(W$1,FIND("-",W$1,1)-1))+1):$V242,"&lt;0",INDEX($V:$V,ROW($V242)-VALUE(LEFT(W$1,FIND("-",W$1,1)-1))+1):$V242)/COUNTIF(INDEX($V:$V,ROW($V242)-VALUE(LEFT(W$1,FIND("-",W$1,1)-1))+1):$V242,"&lt;0")))),100-100/(1+ABS((SUMIF(INDEX($V:$V,ROW($V242)-VALUE(LEFT(W$1,FIND("-",W$1,1)-1))+1):$V242,"&gt;0",INDEX($V:$V,ROW($V242)-VALUE(LEFT(W$1,FIND("-",W$1,1)-1))+1):$V242)/VALUE(LEFT(W$1,FIND("-",W$1,1)-1)))/(SUMIF(INDEX($V:$V,ROW($V242)-VALUE(LEFT(W$1,FIND("-",W$1,1)-1))+1):$V242,"&lt;0",INDEX($V:$V,ROW($V242)-VALUE(LEFT(W$1,FIND("-",W$1,1)-1))+1):$V242)/VALUE(LEFT(W$1,FIND("-",W$1,1)-1)))))))</f>
        <v>42.10526315789474</v>
      </c>
      <c r="Y242">
        <f>IF(ROW($E242)&lt;=VALUE(LEFT(Y$1,FIND("-",Y$1,1)-1)),0,MAX(INDEX(C:C,ROW(C242)-VALUE(LEFT(Y$1,FIND("-",Y$1,1)-1))+1):C242))</f>
        <v>1.7</v>
      </c>
      <c r="Z242">
        <f>IF(ROW($E242)&lt;=VALUE(LEFT(Z$1,FIND("-",Z$1,1)-1)),0,MIN(INDEX(D:D,ROW(D242)-VALUE(LEFT(Z$1,FIND("-",Z$1,1)-1))+1):D242))</f>
        <v>1.62</v>
      </c>
      <c r="AA242">
        <f t="shared" si="36"/>
        <v>62.499999999999901</v>
      </c>
      <c r="AB242">
        <f>IF(ROW($AA242)&lt;=VALUE(LEFT(AA$1,FIND("-",AA$1,1)-1))+VALUE(LEFT(AB$1,FIND("-",AB$1,1)-1)-1),0,AVERAGE(INDEX($AA:$AA,ROW($AA242)-VALUE(LEFT(AB$1,FIND("-",AB$1,1)-1))+1):$AA242))</f>
        <v>66.666666666666572</v>
      </c>
      <c r="AC242">
        <f>IF(ROW($AA242)&lt;=VALUE(LEFT(AA$1,FIND("-",AA$1,1)-1))+VALUE(LEFT(AB$1,FIND("-",AB$1,1)-1)-1)+VALUE(LEFT(AC$1,FIND("-",AC$1,1)-1)-1),0,AVERAGE(INDEX($AB:$AB,ROW($AB242)-VALUE(LEFT(AC$1,FIND("-",AC$1,1)-1))+1):$AB242))</f>
        <v>55.555555555555465</v>
      </c>
      <c r="AE242">
        <f t="shared" si="34"/>
        <v>17791000</v>
      </c>
      <c r="AG242" t="str">
        <f t="shared" si="35"/>
        <v/>
      </c>
    </row>
    <row r="243" spans="1:33" x14ac:dyDescent="0.25">
      <c r="A243" s="6">
        <v>36865</v>
      </c>
      <c r="B243">
        <v>1.69</v>
      </c>
      <c r="C243">
        <v>1.69</v>
      </c>
      <c r="D243">
        <v>1.66</v>
      </c>
      <c r="E243">
        <v>1.66</v>
      </c>
      <c r="F243">
        <v>0.95702399999999999</v>
      </c>
      <c r="G243">
        <v>8000</v>
      </c>
      <c r="I243" t="str">
        <f t="shared" si="29"/>
        <v/>
      </c>
      <c r="J243" t="str">
        <f t="shared" si="30"/>
        <v/>
      </c>
      <c r="K243" t="str">
        <f t="shared" si="31"/>
        <v/>
      </c>
      <c r="M243" s="11" t="str">
        <f t="shared" si="32"/>
        <v/>
      </c>
      <c r="O243">
        <f>IF(ROW($E243)&lt;=VALUE(LEFT(O$1,FIND("-",O$1,1)-1)),0,IF(ROW($E243)=VALUE(LEFT(O$1,FIND("-",O$1,1)-1))+1,AVERAGE(INDEX($E:$E,ROW($E243)-VALUE(LEFT(O$1,FIND("-",O$1,1)-1))):$E243),($E243*(2/(VALUE(LEFT(O$1,FIND("-",O$1,1)-1))+1)))+(O242*(1-(2/(VALUE(LEFT(O$1,FIND("-",O$1,1)-1))+1))))))</f>
        <v>2.2392551428182559</v>
      </c>
      <c r="Q243">
        <f>IF(ROW($E243)&lt;=VALUE(LEFT(Q$1,FIND("-",Q$1,1)-1)),0,IF(ROW($E243)=VALUE(LEFT(Q$1,FIND("-",Q$1,1)-1))+1,AVERAGE(INDEX($E:$E,ROW($E243)-VALUE(LEFT(Q$1,FIND("-",Q$1,1)-1))):$E243),($E243*(2/(VALUE(LEFT(Q$1,FIND("-",Q$1,1)-1))+1)))+(Q242*(1-(2/(VALUE(LEFT(Q$1,FIND("-",Q$1,1)-1))+1))))))</f>
        <v>1.6774076606797441</v>
      </c>
      <c r="R243">
        <f>IF(ROW($E243)&lt;=VALUE(LEFT(R$1,FIND("-",R$1,1)-1)),0,IF(ROW($E243)=VALUE(LEFT(R$1,FIND("-",R$1,1)-1))+1,AVERAGE(INDEX($E:$E,ROW($E243)-VALUE(LEFT(R$1,FIND("-",R$1,1)-1))):$E243),($E243*(2/(VALUE(LEFT(R$1,FIND("-",R$1,1)-1))+1)))+(R242*(1-(2/(VALUE(LEFT(R$1,FIND("-",R$1,1)-1))+1))))))</f>
        <v>1.7280173572793054</v>
      </c>
      <c r="S243">
        <f t="shared" si="33"/>
        <v>-5.0609696599561271E-2</v>
      </c>
      <c r="T243">
        <f>IF(ROW($E243)&lt;=MAX(VALUE(LEFT(Q$1,FIND("-",Q$1,1)-1)),VALUE(LEFT(R$1,FIND("-",R$1,1)-1)))+VALUE(LEFT(T$1,FIND("-",T$1,1)-1))-1,0,IF(ROW($E243)=MAX(VALUE(LEFT(Q$1,FIND("-",Q$1,1)-1)),VALUE(LEFT(R$1,FIND("-",R$1,1)-1)))+VALUE(LEFT(T$1,FIND("-",T$1,1)-1)),AVERAGE(INDEX($S:$S,ROW(S243)-VALUE(LEFT(T$1,FIND("-",T$1,1)-1))+1):S243),($S243*(2/(VALUE(LEFT(T$1,FIND("-",T$1,1)-1))+1)))+(T242*(1-(2/(VALUE(LEFT(T$1,FIND("-",T$1,1)-1))+1))))))</f>
        <v>-6.2038427929486044E-2</v>
      </c>
      <c r="V243">
        <f t="shared" si="28"/>
        <v>-1.0000000000000009E-2</v>
      </c>
      <c r="W243">
        <f>IF(ROW($E243)&lt;=VALUE(LEFT(W$1,FIND("-",W$1,1)-1))+1,0,IF(ROW($E242)=VALUE(LEFT(W$1,FIND("-",W$1,1)-1))+1,100-100/(1+ABS((SUMIF(INDEX($V:$V,ROW($V243)-VALUE(LEFT(W$1,FIND("-",W$1,1)-1))+1):$V243,"&gt;0",INDEX($V:$V,ROW($V243)-VALUE(LEFT(W$1,FIND("-",W$1,1)-1))+1):$V243)/COUNTIF(INDEX($V:$V,ROW($V243)-VALUE(LEFT(W$1,FIND("-",W$1,1)-1))+1):$V243,"&gt;0"))/(SUMIF(INDEX($V:$V,ROW($V243)-VALUE(LEFT(W$1,FIND("-",W$1,1)-1))+1):$V243,"&lt;0",INDEX($V:$V,ROW($V243)-VALUE(LEFT(W$1,FIND("-",W$1,1)-1))+1):$V243)/COUNTIF(INDEX($V:$V,ROW($V243)-VALUE(LEFT(W$1,FIND("-",W$1,1)-1))+1):$V243,"&lt;0")))),100-100/(1+ABS((SUMIF(INDEX($V:$V,ROW($V243)-VALUE(LEFT(W$1,FIND("-",W$1,1)-1))+1):$V243,"&gt;0",INDEX($V:$V,ROW($V243)-VALUE(LEFT(W$1,FIND("-",W$1,1)-1))+1):$V243)/VALUE(LEFT(W$1,FIND("-",W$1,1)-1)))/(SUMIF(INDEX($V:$V,ROW($V243)-VALUE(LEFT(W$1,FIND("-",W$1,1)-1))+1):$V243,"&lt;0",INDEX($V:$V,ROW($V243)-VALUE(LEFT(W$1,FIND("-",W$1,1)-1))+1):$V243)/VALUE(LEFT(W$1,FIND("-",W$1,1)-1)))))))</f>
        <v>40</v>
      </c>
      <c r="Y243">
        <f>IF(ROW($E243)&lt;=VALUE(LEFT(Y$1,FIND("-",Y$1,1)-1)),0,MAX(INDEX(C:C,ROW(C243)-VALUE(LEFT(Y$1,FIND("-",Y$1,1)-1))+1):C243))</f>
        <v>1.7</v>
      </c>
      <c r="Z243">
        <f>IF(ROW($E243)&lt;=VALUE(LEFT(Z$1,FIND("-",Z$1,1)-1)),0,MIN(INDEX(D:D,ROW(D243)-VALUE(LEFT(Z$1,FIND("-",Z$1,1)-1))+1):D243))</f>
        <v>1.62</v>
      </c>
      <c r="AA243">
        <f t="shared" si="36"/>
        <v>49.999999999999858</v>
      </c>
      <c r="AB243">
        <f>IF(ROW($AA243)&lt;=VALUE(LEFT(AA$1,FIND("-",AA$1,1)-1))+VALUE(LEFT(AB$1,FIND("-",AB$1,1)-1)-1),0,AVERAGE(INDEX($AA:$AA,ROW($AA243)-VALUE(LEFT(AB$1,FIND("-",AB$1,1)-1))+1):$AA243))</f>
        <v>62.499999999999893</v>
      </c>
      <c r="AC243">
        <f>IF(ROW($AA243)&lt;=VALUE(LEFT(AA$1,FIND("-",AA$1,1)-1))+VALUE(LEFT(AB$1,FIND("-",AB$1,1)-1)-1)+VALUE(LEFT(AC$1,FIND("-",AC$1,1)-1)-1),0,AVERAGE(INDEX($AB:$AB,ROW($AB243)-VALUE(LEFT(AC$1,FIND("-",AC$1,1)-1))+1):$AB243))</f>
        <v>62.037037037036946</v>
      </c>
      <c r="AE243">
        <f t="shared" si="34"/>
        <v>17783000</v>
      </c>
      <c r="AG243" t="str">
        <f t="shared" si="35"/>
        <v/>
      </c>
    </row>
    <row r="244" spans="1:33" x14ac:dyDescent="0.25">
      <c r="A244" s="6">
        <v>36866</v>
      </c>
      <c r="B244">
        <v>1.68</v>
      </c>
      <c r="C244">
        <v>1.68</v>
      </c>
      <c r="D244">
        <v>1.63</v>
      </c>
      <c r="E244">
        <v>1.65</v>
      </c>
      <c r="F244">
        <v>0.95125899999999997</v>
      </c>
      <c r="G244">
        <v>23000</v>
      </c>
      <c r="I244" t="str">
        <f t="shared" si="29"/>
        <v/>
      </c>
      <c r="J244" t="str">
        <f t="shared" si="30"/>
        <v/>
      </c>
      <c r="K244" t="str">
        <f t="shared" si="31"/>
        <v/>
      </c>
      <c r="M244" s="11" t="str">
        <f t="shared" si="32"/>
        <v/>
      </c>
      <c r="O244">
        <f>IF(ROW($E244)&lt;=VALUE(LEFT(O$1,FIND("-",O$1,1)-1)),0,IF(ROW($E244)=VALUE(LEFT(O$1,FIND("-",O$1,1)-1))+1,AVERAGE(INDEX($E:$E,ROW($E244)-VALUE(LEFT(O$1,FIND("-",O$1,1)-1))):$E244),($E244*(2/(VALUE(LEFT(O$1,FIND("-",O$1,1)-1))+1)))+(O243*(1-(2/(VALUE(LEFT(O$1,FIND("-",O$1,1)-1))+1))))))</f>
        <v>2.2333919075663333</v>
      </c>
      <c r="Q244">
        <f>IF(ROW($E244)&lt;=VALUE(LEFT(Q$1,FIND("-",Q$1,1)-1)),0,IF(ROW($E244)=VALUE(LEFT(Q$1,FIND("-",Q$1,1)-1))+1,AVERAGE(INDEX($E:$E,ROW($E244)-VALUE(LEFT(Q$1,FIND("-",Q$1,1)-1))):$E244),($E244*(2/(VALUE(LEFT(Q$1,FIND("-",Q$1,1)-1))+1)))+(Q243*(1-(2/(VALUE(LEFT(Q$1,FIND("-",Q$1,1)-1))+1))))))</f>
        <v>1.6731910974982449</v>
      </c>
      <c r="R244">
        <f>IF(ROW($E244)&lt;=VALUE(LEFT(R$1,FIND("-",R$1,1)-1)),0,IF(ROW($E244)=VALUE(LEFT(R$1,FIND("-",R$1,1)-1))+1,AVERAGE(INDEX($E:$E,ROW($E244)-VALUE(LEFT(R$1,FIND("-",R$1,1)-1))):$E244),($E244*(2/(VALUE(LEFT(R$1,FIND("-",R$1,1)-1))+1)))+(R243*(1-(2/(VALUE(LEFT(R$1,FIND("-",R$1,1)-1))+1))))))</f>
        <v>1.7222382937771346</v>
      </c>
      <c r="S244">
        <f t="shared" si="33"/>
        <v>-4.9047196278889649E-2</v>
      </c>
      <c r="T244">
        <f>IF(ROW($E244)&lt;=MAX(VALUE(LEFT(Q$1,FIND("-",Q$1,1)-1)),VALUE(LEFT(R$1,FIND("-",R$1,1)-1)))+VALUE(LEFT(T$1,FIND("-",T$1,1)-1))-1,0,IF(ROW($E244)=MAX(VALUE(LEFT(Q$1,FIND("-",Q$1,1)-1)),VALUE(LEFT(R$1,FIND("-",R$1,1)-1)))+VALUE(LEFT(T$1,FIND("-",T$1,1)-1)),AVERAGE(INDEX($S:$S,ROW(S244)-VALUE(LEFT(T$1,FIND("-",T$1,1)-1))+1):S244),($S244*(2/(VALUE(LEFT(T$1,FIND("-",T$1,1)-1))+1)))+(T243*(1-(2/(VALUE(LEFT(T$1,FIND("-",T$1,1)-1))+1))))))</f>
        <v>-5.9440181599366766E-2</v>
      </c>
      <c r="V244">
        <f t="shared" si="28"/>
        <v>-1.0000000000000009E-2</v>
      </c>
      <c r="W244">
        <f>IF(ROW($E244)&lt;=VALUE(LEFT(W$1,FIND("-",W$1,1)-1))+1,0,IF(ROW($E243)=VALUE(LEFT(W$1,FIND("-",W$1,1)-1))+1,100-100/(1+ABS((SUMIF(INDEX($V:$V,ROW($V244)-VALUE(LEFT(W$1,FIND("-",W$1,1)-1))+1):$V244,"&gt;0",INDEX($V:$V,ROW($V244)-VALUE(LEFT(W$1,FIND("-",W$1,1)-1))+1):$V244)/COUNTIF(INDEX($V:$V,ROW($V244)-VALUE(LEFT(W$1,FIND("-",W$1,1)-1))+1):$V244,"&gt;0"))/(SUMIF(INDEX($V:$V,ROW($V244)-VALUE(LEFT(W$1,FIND("-",W$1,1)-1))+1):$V244,"&lt;0",INDEX($V:$V,ROW($V244)-VALUE(LEFT(W$1,FIND("-",W$1,1)-1))+1):$V244)/COUNTIF(INDEX($V:$V,ROW($V244)-VALUE(LEFT(W$1,FIND("-",W$1,1)-1))+1):$V244,"&lt;0")))),100-100/(1+ABS((SUMIF(INDEX($V:$V,ROW($V244)-VALUE(LEFT(W$1,FIND("-",W$1,1)-1))+1):$V244,"&gt;0",INDEX($V:$V,ROW($V244)-VALUE(LEFT(W$1,FIND("-",W$1,1)-1))+1):$V244)/VALUE(LEFT(W$1,FIND("-",W$1,1)-1)))/(SUMIF(INDEX($V:$V,ROW($V244)-VALUE(LEFT(W$1,FIND("-",W$1,1)-1))+1):$V244,"&lt;0",INDEX($V:$V,ROW($V244)-VALUE(LEFT(W$1,FIND("-",W$1,1)-1))+1):$V244)/VALUE(LEFT(W$1,FIND("-",W$1,1)-1)))))))</f>
        <v>47.058823529411761</v>
      </c>
      <c r="Y244">
        <f>IF(ROW($E244)&lt;=VALUE(LEFT(Y$1,FIND("-",Y$1,1)-1)),0,MAX(INDEX(C:C,ROW(C244)-VALUE(LEFT(Y$1,FIND("-",Y$1,1)-1))+1):C244))</f>
        <v>1.7</v>
      </c>
      <c r="Z244">
        <f>IF(ROW($E244)&lt;=VALUE(LEFT(Z$1,FIND("-",Z$1,1)-1)),0,MIN(INDEX(D:D,ROW(D244)-VALUE(LEFT(Z$1,FIND("-",Z$1,1)-1))+1):D244))</f>
        <v>1.62</v>
      </c>
      <c r="AA244">
        <f t="shared" si="36"/>
        <v>37.499999999999829</v>
      </c>
      <c r="AB244">
        <f>IF(ROW($AA244)&lt;=VALUE(LEFT(AA$1,FIND("-",AA$1,1)-1))+VALUE(LEFT(AB$1,FIND("-",AB$1,1)-1)-1),0,AVERAGE(INDEX($AA:$AA,ROW($AA244)-VALUE(LEFT(AB$1,FIND("-",AB$1,1)-1))+1):$AA244))</f>
        <v>49.999999999999865</v>
      </c>
      <c r="AC244">
        <f>IF(ROW($AA244)&lt;=VALUE(LEFT(AA$1,FIND("-",AA$1,1)-1))+VALUE(LEFT(AB$1,FIND("-",AB$1,1)-1)-1)+VALUE(LEFT(AC$1,FIND("-",AC$1,1)-1)-1),0,AVERAGE(INDEX($AB:$AB,ROW($AB244)-VALUE(LEFT(AC$1,FIND("-",AC$1,1)-1))+1):$AB244))</f>
        <v>59.722222222222108</v>
      </c>
      <c r="AE244">
        <f t="shared" si="34"/>
        <v>17760000</v>
      </c>
      <c r="AG244" t="str">
        <f t="shared" si="35"/>
        <v/>
      </c>
    </row>
    <row r="245" spans="1:33" x14ac:dyDescent="0.25">
      <c r="A245" s="6">
        <v>36867</v>
      </c>
      <c r="B245">
        <v>1.63</v>
      </c>
      <c r="C245">
        <v>1.65</v>
      </c>
      <c r="D245">
        <v>1.63</v>
      </c>
      <c r="E245">
        <v>1.65</v>
      </c>
      <c r="F245">
        <v>0.95125899999999997</v>
      </c>
      <c r="G245">
        <v>12000</v>
      </c>
      <c r="I245" t="str">
        <f t="shared" si="29"/>
        <v/>
      </c>
      <c r="J245" t="str">
        <f t="shared" si="30"/>
        <v/>
      </c>
      <c r="K245" t="str">
        <f t="shared" si="31"/>
        <v/>
      </c>
      <c r="M245" s="11" t="str">
        <f t="shared" si="32"/>
        <v/>
      </c>
      <c r="O245">
        <f>IF(ROW($E245)&lt;=VALUE(LEFT(O$1,FIND("-",O$1,1)-1)),0,IF(ROW($E245)=VALUE(LEFT(O$1,FIND("-",O$1,1)-1))+1,AVERAGE(INDEX($E:$E,ROW($E245)-VALUE(LEFT(O$1,FIND("-",O$1,1)-1))):$E245),($E245*(2/(VALUE(LEFT(O$1,FIND("-",O$1,1)-1))+1)))+(O244*(1-(2/(VALUE(LEFT(O$1,FIND("-",O$1,1)-1))+1))))))</f>
        <v>2.2275870129636837</v>
      </c>
      <c r="Q245">
        <f>IF(ROW($E245)&lt;=VALUE(LEFT(Q$1,FIND("-",Q$1,1)-1)),0,IF(ROW($E245)=VALUE(LEFT(Q$1,FIND("-",Q$1,1)-1))+1,AVERAGE(INDEX($E:$E,ROW($E245)-VALUE(LEFT(Q$1,FIND("-",Q$1,1)-1))):$E245),($E245*(2/(VALUE(LEFT(Q$1,FIND("-",Q$1,1)-1))+1)))+(Q244*(1-(2/(VALUE(LEFT(Q$1,FIND("-",Q$1,1)-1))+1))))))</f>
        <v>1.6696232363446688</v>
      </c>
      <c r="R245">
        <f>IF(ROW($E245)&lt;=VALUE(LEFT(R$1,FIND("-",R$1,1)-1)),0,IF(ROW($E245)=VALUE(LEFT(R$1,FIND("-",R$1,1)-1))+1,AVERAGE(INDEX($E:$E,ROW($E245)-VALUE(LEFT(R$1,FIND("-",R$1,1)-1))):$E245),($E245*(2/(VALUE(LEFT(R$1,FIND("-",R$1,1)-1))+1)))+(R244*(1-(2/(VALUE(LEFT(R$1,FIND("-",R$1,1)-1))+1))))))</f>
        <v>1.7168873090529024</v>
      </c>
      <c r="S245">
        <f t="shared" si="33"/>
        <v>-4.7264072708233629E-2</v>
      </c>
      <c r="T245">
        <f>IF(ROW($E245)&lt;=MAX(VALUE(LEFT(Q$1,FIND("-",Q$1,1)-1)),VALUE(LEFT(R$1,FIND("-",R$1,1)-1)))+VALUE(LEFT(T$1,FIND("-",T$1,1)-1))-1,0,IF(ROW($E245)=MAX(VALUE(LEFT(Q$1,FIND("-",Q$1,1)-1)),VALUE(LEFT(R$1,FIND("-",R$1,1)-1)))+VALUE(LEFT(T$1,FIND("-",T$1,1)-1)),AVERAGE(INDEX($S:$S,ROW(S245)-VALUE(LEFT(T$1,FIND("-",T$1,1)-1))+1):S245),($S245*(2/(VALUE(LEFT(T$1,FIND("-",T$1,1)-1))+1)))+(T244*(1-(2/(VALUE(LEFT(T$1,FIND("-",T$1,1)-1))+1))))))</f>
        <v>-5.7004959821140143E-2</v>
      </c>
      <c r="V245">
        <f t="shared" si="28"/>
        <v>0</v>
      </c>
      <c r="W245">
        <f>IF(ROW($E245)&lt;=VALUE(LEFT(W$1,FIND("-",W$1,1)-1))+1,0,IF(ROW($E244)=VALUE(LEFT(W$1,FIND("-",W$1,1)-1))+1,100-100/(1+ABS((SUMIF(INDEX($V:$V,ROW($V245)-VALUE(LEFT(W$1,FIND("-",W$1,1)-1))+1):$V245,"&gt;0",INDEX($V:$V,ROW($V245)-VALUE(LEFT(W$1,FIND("-",W$1,1)-1))+1):$V245)/COUNTIF(INDEX($V:$V,ROW($V245)-VALUE(LEFT(W$1,FIND("-",W$1,1)-1))+1):$V245,"&gt;0"))/(SUMIF(INDEX($V:$V,ROW($V245)-VALUE(LEFT(W$1,FIND("-",W$1,1)-1))+1):$V245,"&lt;0",INDEX($V:$V,ROW($V245)-VALUE(LEFT(W$1,FIND("-",W$1,1)-1))+1):$V245)/COUNTIF(INDEX($V:$V,ROW($V245)-VALUE(LEFT(W$1,FIND("-",W$1,1)-1))+1):$V245,"&lt;0")))),100-100/(1+ABS((SUMIF(INDEX($V:$V,ROW($V245)-VALUE(LEFT(W$1,FIND("-",W$1,1)-1))+1):$V245,"&gt;0",INDEX($V:$V,ROW($V245)-VALUE(LEFT(W$1,FIND("-",W$1,1)-1))+1):$V245)/VALUE(LEFT(W$1,FIND("-",W$1,1)-1)))/(SUMIF(INDEX($V:$V,ROW($V245)-VALUE(LEFT(W$1,FIND("-",W$1,1)-1))+1):$V245,"&lt;0",INDEX($V:$V,ROW($V245)-VALUE(LEFT(W$1,FIND("-",W$1,1)-1))+1):$V245)/VALUE(LEFT(W$1,FIND("-",W$1,1)-1)))))))</f>
        <v>39.999999999999993</v>
      </c>
      <c r="Y245">
        <f>IF(ROW($E245)&lt;=VALUE(LEFT(Y$1,FIND("-",Y$1,1)-1)),0,MAX(INDEX(C:C,ROW(C245)-VALUE(LEFT(Y$1,FIND("-",Y$1,1)-1))+1):C245))</f>
        <v>1.7</v>
      </c>
      <c r="Z245">
        <f>IF(ROW($E245)&lt;=VALUE(LEFT(Z$1,FIND("-",Z$1,1)-1)),0,MIN(INDEX(D:D,ROW(D245)-VALUE(LEFT(Z$1,FIND("-",Z$1,1)-1))+1):D245))</f>
        <v>1.62</v>
      </c>
      <c r="AA245">
        <f t="shared" si="36"/>
        <v>37.499999999999829</v>
      </c>
      <c r="AB245">
        <f>IF(ROW($AA245)&lt;=VALUE(LEFT(AA$1,FIND("-",AA$1,1)-1))+VALUE(LEFT(AB$1,FIND("-",AB$1,1)-1)-1),0,AVERAGE(INDEX($AA:$AA,ROW($AA245)-VALUE(LEFT(AB$1,FIND("-",AB$1,1)-1))+1):$AA245))</f>
        <v>41.666666666666508</v>
      </c>
      <c r="AC245">
        <f>IF(ROW($AA245)&lt;=VALUE(LEFT(AA$1,FIND("-",AA$1,1)-1))+VALUE(LEFT(AB$1,FIND("-",AB$1,1)-1)-1)+VALUE(LEFT(AC$1,FIND("-",AC$1,1)-1)-1),0,AVERAGE(INDEX($AB:$AB,ROW($AB245)-VALUE(LEFT(AC$1,FIND("-",AC$1,1)-1))+1):$AB245))</f>
        <v>51.388888888888751</v>
      </c>
      <c r="AE245">
        <f t="shared" si="34"/>
        <v>17760000</v>
      </c>
      <c r="AG245" t="str">
        <f t="shared" si="35"/>
        <v/>
      </c>
    </row>
    <row r="246" spans="1:33" x14ac:dyDescent="0.25">
      <c r="A246" s="6">
        <v>36868</v>
      </c>
      <c r="B246">
        <v>1.64</v>
      </c>
      <c r="C246">
        <v>1.64</v>
      </c>
      <c r="D246">
        <v>1.62</v>
      </c>
      <c r="E246">
        <v>1.62</v>
      </c>
      <c r="F246">
        <v>0.93396400000000002</v>
      </c>
      <c r="G246">
        <v>7000</v>
      </c>
      <c r="I246" t="str">
        <f t="shared" si="29"/>
        <v/>
      </c>
      <c r="J246" t="str">
        <f t="shared" si="30"/>
        <v/>
      </c>
      <c r="K246" t="str">
        <f t="shared" si="31"/>
        <v/>
      </c>
      <c r="M246" s="11" t="str">
        <f t="shared" si="32"/>
        <v/>
      </c>
      <c r="O246">
        <f>IF(ROW($E246)&lt;=VALUE(LEFT(O$1,FIND("-",O$1,1)-1)),0,IF(ROW($E246)=VALUE(LEFT(O$1,FIND("-",O$1,1)-1))+1,AVERAGE(INDEX($E:$E,ROW($E246)-VALUE(LEFT(O$1,FIND("-",O$1,1)-1))):$E246),($E246*(2/(VALUE(LEFT(O$1,FIND("-",O$1,1)-1))+1)))+(O245*(1-(2/(VALUE(LEFT(O$1,FIND("-",O$1,1)-1))+1))))))</f>
        <v>2.2215413710436467</v>
      </c>
      <c r="Q246">
        <f>IF(ROW($E246)&lt;=VALUE(LEFT(Q$1,FIND("-",Q$1,1)-1)),0,IF(ROW($E246)=VALUE(LEFT(Q$1,FIND("-",Q$1,1)-1))+1,AVERAGE(INDEX($E:$E,ROW($E246)-VALUE(LEFT(Q$1,FIND("-",Q$1,1)-1))):$E246),($E246*(2/(VALUE(LEFT(Q$1,FIND("-",Q$1,1)-1))+1)))+(Q245*(1-(2/(VALUE(LEFT(Q$1,FIND("-",Q$1,1)-1))+1))))))</f>
        <v>1.6619888922916428</v>
      </c>
      <c r="R246">
        <f>IF(ROW($E246)&lt;=VALUE(LEFT(R$1,FIND("-",R$1,1)-1)),0,IF(ROW($E246)=VALUE(LEFT(R$1,FIND("-",R$1,1)-1))+1,AVERAGE(INDEX($E:$E,ROW($E246)-VALUE(LEFT(R$1,FIND("-",R$1,1)-1))):$E246),($E246*(2/(VALUE(LEFT(R$1,FIND("-",R$1,1)-1))+1)))+(R245*(1-(2/(VALUE(LEFT(R$1,FIND("-",R$1,1)-1))+1))))))</f>
        <v>1.70971047134528</v>
      </c>
      <c r="S246">
        <f t="shared" si="33"/>
        <v>-4.7721579053637164E-2</v>
      </c>
      <c r="T246">
        <f>IF(ROW($E246)&lt;=MAX(VALUE(LEFT(Q$1,FIND("-",Q$1,1)-1)),VALUE(LEFT(R$1,FIND("-",R$1,1)-1)))+VALUE(LEFT(T$1,FIND("-",T$1,1)-1))-1,0,IF(ROW($E246)=MAX(VALUE(LEFT(Q$1,FIND("-",Q$1,1)-1)),VALUE(LEFT(R$1,FIND("-",R$1,1)-1)))+VALUE(LEFT(T$1,FIND("-",T$1,1)-1)),AVERAGE(INDEX($S:$S,ROW(S246)-VALUE(LEFT(T$1,FIND("-",T$1,1)-1))+1):S246),($S246*(2/(VALUE(LEFT(T$1,FIND("-",T$1,1)-1))+1)))+(T245*(1-(2/(VALUE(LEFT(T$1,FIND("-",T$1,1)-1))+1))))))</f>
        <v>-5.5148283667639554E-2</v>
      </c>
      <c r="V246">
        <f t="shared" si="28"/>
        <v>-2.9999999999999805E-2</v>
      </c>
      <c r="W246">
        <f>IF(ROW($E246)&lt;=VALUE(LEFT(W$1,FIND("-",W$1,1)-1))+1,0,IF(ROW($E245)=VALUE(LEFT(W$1,FIND("-",W$1,1)-1))+1,100-100/(1+ABS((SUMIF(INDEX($V:$V,ROW($V246)-VALUE(LEFT(W$1,FIND("-",W$1,1)-1))+1):$V246,"&gt;0",INDEX($V:$V,ROW($V246)-VALUE(LEFT(W$1,FIND("-",W$1,1)-1))+1):$V246)/COUNTIF(INDEX($V:$V,ROW($V246)-VALUE(LEFT(W$1,FIND("-",W$1,1)-1))+1):$V246,"&gt;0"))/(SUMIF(INDEX($V:$V,ROW($V246)-VALUE(LEFT(W$1,FIND("-",W$1,1)-1))+1):$V246,"&lt;0",INDEX($V:$V,ROW($V246)-VALUE(LEFT(W$1,FIND("-",W$1,1)-1))+1):$V246)/COUNTIF(INDEX($V:$V,ROW($V246)-VALUE(LEFT(W$1,FIND("-",W$1,1)-1))+1):$V246,"&lt;0")))),100-100/(1+ABS((SUMIF(INDEX($V:$V,ROW($V246)-VALUE(LEFT(W$1,FIND("-",W$1,1)-1))+1):$V246,"&gt;0",INDEX($V:$V,ROW($V246)-VALUE(LEFT(W$1,FIND("-",W$1,1)-1))+1):$V246)/VALUE(LEFT(W$1,FIND("-",W$1,1)-1)))/(SUMIF(INDEX($V:$V,ROW($V246)-VALUE(LEFT(W$1,FIND("-",W$1,1)-1))+1):$V246,"&lt;0",INDEX($V:$V,ROW($V246)-VALUE(LEFT(W$1,FIND("-",W$1,1)-1))+1):$V246)/VALUE(LEFT(W$1,FIND("-",W$1,1)-1)))))))</f>
        <v>40.000000000000057</v>
      </c>
      <c r="Y246">
        <f>IF(ROW($E246)&lt;=VALUE(LEFT(Y$1,FIND("-",Y$1,1)-1)),0,MAX(INDEX(C:C,ROW(C246)-VALUE(LEFT(Y$1,FIND("-",Y$1,1)-1))+1):C246))</f>
        <v>1.7</v>
      </c>
      <c r="Z246">
        <f>IF(ROW($E246)&lt;=VALUE(LEFT(Z$1,FIND("-",Z$1,1)-1)),0,MIN(INDEX(D:D,ROW(D246)-VALUE(LEFT(Z$1,FIND("-",Z$1,1)-1))+1):D246))</f>
        <v>1.62</v>
      </c>
      <c r="AA246">
        <f t="shared" si="36"/>
        <v>0</v>
      </c>
      <c r="AB246">
        <f>IF(ROW($AA246)&lt;=VALUE(LEFT(AA$1,FIND("-",AA$1,1)-1))+VALUE(LEFT(AB$1,FIND("-",AB$1,1)-1)-1),0,AVERAGE(INDEX($AA:$AA,ROW($AA246)-VALUE(LEFT(AB$1,FIND("-",AB$1,1)-1))+1):$AA246))</f>
        <v>24.999999999999886</v>
      </c>
      <c r="AC246">
        <f>IF(ROW($AA246)&lt;=VALUE(LEFT(AA$1,FIND("-",AA$1,1)-1))+VALUE(LEFT(AB$1,FIND("-",AB$1,1)-1)-1)+VALUE(LEFT(AC$1,FIND("-",AC$1,1)-1)-1),0,AVERAGE(INDEX($AB:$AB,ROW($AB246)-VALUE(LEFT(AC$1,FIND("-",AC$1,1)-1))+1):$AB246))</f>
        <v>38.888888888888751</v>
      </c>
      <c r="AE246">
        <f t="shared" si="34"/>
        <v>17753000</v>
      </c>
      <c r="AG246" t="str">
        <f t="shared" si="35"/>
        <v/>
      </c>
    </row>
    <row r="247" spans="1:33" x14ac:dyDescent="0.25">
      <c r="A247" s="6">
        <v>36871</v>
      </c>
      <c r="B247">
        <v>1.65</v>
      </c>
      <c r="C247">
        <v>1.65</v>
      </c>
      <c r="D247">
        <v>1.62</v>
      </c>
      <c r="E247">
        <v>1.62</v>
      </c>
      <c r="F247">
        <v>0.93396400000000002</v>
      </c>
      <c r="G247">
        <v>13000</v>
      </c>
      <c r="I247" t="str">
        <f t="shared" si="29"/>
        <v/>
      </c>
      <c r="J247" t="str">
        <f t="shared" si="30"/>
        <v/>
      </c>
      <c r="K247" t="str">
        <f t="shared" si="31"/>
        <v/>
      </c>
      <c r="M247" s="11" t="str">
        <f t="shared" si="32"/>
        <v/>
      </c>
      <c r="O247">
        <f>IF(ROW($E247)&lt;=VALUE(LEFT(O$1,FIND("-",O$1,1)-1)),0,IF(ROW($E247)=VALUE(LEFT(O$1,FIND("-",O$1,1)-1))+1,AVERAGE(INDEX($E:$E,ROW($E247)-VALUE(LEFT(O$1,FIND("-",O$1,1)-1))):$E247),($E247*(2/(VALUE(LEFT(O$1,FIND("-",O$1,1)-1))+1)))+(O246*(1-(2/(VALUE(LEFT(O$1,FIND("-",O$1,1)-1))+1))))))</f>
        <v>2.2155558847646053</v>
      </c>
      <c r="Q247">
        <f>IF(ROW($E247)&lt;=VALUE(LEFT(Q$1,FIND("-",Q$1,1)-1)),0,IF(ROW($E247)=VALUE(LEFT(Q$1,FIND("-",Q$1,1)-1))+1,AVERAGE(INDEX($E:$E,ROW($E247)-VALUE(LEFT(Q$1,FIND("-",Q$1,1)-1))):$E247),($E247*(2/(VALUE(LEFT(Q$1,FIND("-",Q$1,1)-1))+1)))+(Q246*(1-(2/(VALUE(LEFT(Q$1,FIND("-",Q$1,1)-1))+1))))))</f>
        <v>1.6555290627083132</v>
      </c>
      <c r="R247">
        <f>IF(ROW($E247)&lt;=VALUE(LEFT(R$1,FIND("-",R$1,1)-1)),0,IF(ROW($E247)=VALUE(LEFT(R$1,FIND("-",R$1,1)-1))+1,AVERAGE(INDEX($E:$E,ROW($E247)-VALUE(LEFT(R$1,FIND("-",R$1,1)-1))):$E247),($E247*(2/(VALUE(LEFT(R$1,FIND("-",R$1,1)-1))+1)))+(R246*(1-(2/(VALUE(LEFT(R$1,FIND("-",R$1,1)-1))+1))))))</f>
        <v>1.7030652512456297</v>
      </c>
      <c r="S247">
        <f t="shared" si="33"/>
        <v>-4.7536188537316448E-2</v>
      </c>
      <c r="T247">
        <f>IF(ROW($E247)&lt;=MAX(VALUE(LEFT(Q$1,FIND("-",Q$1,1)-1)),VALUE(LEFT(R$1,FIND("-",R$1,1)-1)))+VALUE(LEFT(T$1,FIND("-",T$1,1)-1))-1,0,IF(ROW($E247)=MAX(VALUE(LEFT(Q$1,FIND("-",Q$1,1)-1)),VALUE(LEFT(R$1,FIND("-",R$1,1)-1)))+VALUE(LEFT(T$1,FIND("-",T$1,1)-1)),AVERAGE(INDEX($S:$S,ROW(S247)-VALUE(LEFT(T$1,FIND("-",T$1,1)-1))+1):S247),($S247*(2/(VALUE(LEFT(T$1,FIND("-",T$1,1)-1))+1)))+(T246*(1-(2/(VALUE(LEFT(T$1,FIND("-",T$1,1)-1))+1))))))</f>
        <v>-5.3625864641574934E-2</v>
      </c>
      <c r="V247">
        <f t="shared" si="28"/>
        <v>0</v>
      </c>
      <c r="W247">
        <f>IF(ROW($E247)&lt;=VALUE(LEFT(W$1,FIND("-",W$1,1)-1))+1,0,IF(ROW($E246)=VALUE(LEFT(W$1,FIND("-",W$1,1)-1))+1,100-100/(1+ABS((SUMIF(INDEX($V:$V,ROW($V247)-VALUE(LEFT(W$1,FIND("-",W$1,1)-1))+1):$V247,"&gt;0",INDEX($V:$V,ROW($V247)-VALUE(LEFT(W$1,FIND("-",W$1,1)-1))+1):$V247)/COUNTIF(INDEX($V:$V,ROW($V247)-VALUE(LEFT(W$1,FIND("-",W$1,1)-1))+1):$V247,"&gt;0"))/(SUMIF(INDEX($V:$V,ROW($V247)-VALUE(LEFT(W$1,FIND("-",W$1,1)-1))+1):$V247,"&lt;0",INDEX($V:$V,ROW($V247)-VALUE(LEFT(W$1,FIND("-",W$1,1)-1))+1):$V247)/COUNTIF(INDEX($V:$V,ROW($V247)-VALUE(LEFT(W$1,FIND("-",W$1,1)-1))+1):$V247,"&lt;0")))),100-100/(1+ABS((SUMIF(INDEX($V:$V,ROW($V247)-VALUE(LEFT(W$1,FIND("-",W$1,1)-1))+1):$V247,"&gt;0",INDEX($V:$V,ROW($V247)-VALUE(LEFT(W$1,FIND("-",W$1,1)-1))+1):$V247)/VALUE(LEFT(W$1,FIND("-",W$1,1)-1)))/(SUMIF(INDEX($V:$V,ROW($V247)-VALUE(LEFT(W$1,FIND("-",W$1,1)-1))+1):$V247,"&lt;0",INDEX($V:$V,ROW($V247)-VALUE(LEFT(W$1,FIND("-",W$1,1)-1))+1):$V247)/VALUE(LEFT(W$1,FIND("-",W$1,1)-1)))))))</f>
        <v>46.153846153846231</v>
      </c>
      <c r="Y247">
        <f>IF(ROW($E247)&lt;=VALUE(LEFT(Y$1,FIND("-",Y$1,1)-1)),0,MAX(INDEX(C:C,ROW(C247)-VALUE(LEFT(Y$1,FIND("-",Y$1,1)-1))+1):C247))</f>
        <v>1.7</v>
      </c>
      <c r="Z247">
        <f>IF(ROW($E247)&lt;=VALUE(LEFT(Z$1,FIND("-",Z$1,1)-1)),0,MIN(INDEX(D:D,ROW(D247)-VALUE(LEFT(Z$1,FIND("-",Z$1,1)-1))+1):D247))</f>
        <v>1.62</v>
      </c>
      <c r="AA247">
        <f t="shared" si="36"/>
        <v>0</v>
      </c>
      <c r="AB247">
        <f>IF(ROW($AA247)&lt;=VALUE(LEFT(AA$1,FIND("-",AA$1,1)-1))+VALUE(LEFT(AB$1,FIND("-",AB$1,1)-1)-1),0,AVERAGE(INDEX($AA:$AA,ROW($AA247)-VALUE(LEFT(AB$1,FIND("-",AB$1,1)-1))+1):$AA247))</f>
        <v>12.499999999999943</v>
      </c>
      <c r="AC247">
        <f>IF(ROW($AA247)&lt;=VALUE(LEFT(AA$1,FIND("-",AA$1,1)-1))+VALUE(LEFT(AB$1,FIND("-",AB$1,1)-1)-1)+VALUE(LEFT(AC$1,FIND("-",AC$1,1)-1)-1),0,AVERAGE(INDEX($AB:$AB,ROW($AB247)-VALUE(LEFT(AC$1,FIND("-",AC$1,1)-1))+1):$AB247))</f>
        <v>26.388888888888783</v>
      </c>
      <c r="AE247">
        <f t="shared" si="34"/>
        <v>17753000</v>
      </c>
      <c r="AG247" t="str">
        <f t="shared" si="35"/>
        <v/>
      </c>
    </row>
    <row r="248" spans="1:33" x14ac:dyDescent="0.25">
      <c r="A248" s="6">
        <v>36872</v>
      </c>
      <c r="B248">
        <v>1.65</v>
      </c>
      <c r="C248">
        <v>1.65</v>
      </c>
      <c r="D248">
        <v>1.61</v>
      </c>
      <c r="E248">
        <v>1.61</v>
      </c>
      <c r="F248">
        <v>0.92819799999999997</v>
      </c>
      <c r="G248">
        <v>8000</v>
      </c>
      <c r="I248" t="str">
        <f t="shared" si="29"/>
        <v/>
      </c>
      <c r="J248" t="str">
        <f t="shared" si="30"/>
        <v/>
      </c>
      <c r="K248" t="str">
        <f t="shared" si="31"/>
        <v>Oversold Above %D</v>
      </c>
      <c r="M248" s="11" t="str">
        <f t="shared" si="32"/>
        <v/>
      </c>
      <c r="O248">
        <f>IF(ROW($E248)&lt;=VALUE(LEFT(O$1,FIND("-",O$1,1)-1)),0,IF(ROW($E248)=VALUE(LEFT(O$1,FIND("-",O$1,1)-1))+1,AVERAGE(INDEX($E:$E,ROW($E248)-VALUE(LEFT(O$1,FIND("-",O$1,1)-1))):$E248),($E248*(2/(VALUE(LEFT(O$1,FIND("-",O$1,1)-1))+1)))+(O247*(1-(2/(VALUE(LEFT(O$1,FIND("-",O$1,1)-1))+1))))))</f>
        <v>2.2095304530754056</v>
      </c>
      <c r="Q248">
        <f>IF(ROW($E248)&lt;=VALUE(LEFT(Q$1,FIND("-",Q$1,1)-1)),0,IF(ROW($E248)=VALUE(LEFT(Q$1,FIND("-",Q$1,1)-1))+1,AVERAGE(INDEX($E:$E,ROW($E248)-VALUE(LEFT(Q$1,FIND("-",Q$1,1)-1))):$E248),($E248*(2/(VALUE(LEFT(Q$1,FIND("-",Q$1,1)-1))+1)))+(Q247*(1-(2/(VALUE(LEFT(Q$1,FIND("-",Q$1,1)-1))+1))))))</f>
        <v>1.6485245915224189</v>
      </c>
      <c r="R248">
        <f>IF(ROW($E248)&lt;=VALUE(LEFT(R$1,FIND("-",R$1,1)-1)),0,IF(ROW($E248)=VALUE(LEFT(R$1,FIND("-",R$1,1)-1))+1,AVERAGE(INDEX($E:$E,ROW($E248)-VALUE(LEFT(R$1,FIND("-",R$1,1)-1))):$E248),($E248*(2/(VALUE(LEFT(R$1,FIND("-",R$1,1)-1))+1)))+(R247*(1-(2/(VALUE(LEFT(R$1,FIND("-",R$1,1)-1))+1))))))</f>
        <v>1.6961715289311385</v>
      </c>
      <c r="S248">
        <f t="shared" si="33"/>
        <v>-4.7646937408719614E-2</v>
      </c>
      <c r="T248">
        <f>IF(ROW($E248)&lt;=MAX(VALUE(LEFT(Q$1,FIND("-",Q$1,1)-1)),VALUE(LEFT(R$1,FIND("-",R$1,1)-1)))+VALUE(LEFT(T$1,FIND("-",T$1,1)-1))-1,0,IF(ROW($E248)=MAX(VALUE(LEFT(Q$1,FIND("-",Q$1,1)-1)),VALUE(LEFT(R$1,FIND("-",R$1,1)-1)))+VALUE(LEFT(T$1,FIND("-",T$1,1)-1)),AVERAGE(INDEX($S:$S,ROW(S248)-VALUE(LEFT(T$1,FIND("-",T$1,1)-1))+1):S248),($S248*(2/(VALUE(LEFT(T$1,FIND("-",T$1,1)-1))+1)))+(T247*(1-(2/(VALUE(LEFT(T$1,FIND("-",T$1,1)-1))+1))))))</f>
        <v>-5.2430079195003872E-2</v>
      </c>
      <c r="V248">
        <f t="shared" si="28"/>
        <v>-1.0000000000000009E-2</v>
      </c>
      <c r="W248">
        <f>IF(ROW($E248)&lt;=VALUE(LEFT(W$1,FIND("-",W$1,1)-1))+1,0,IF(ROW($E247)=VALUE(LEFT(W$1,FIND("-",W$1,1)-1))+1,100-100/(1+ABS((SUMIF(INDEX($V:$V,ROW($V248)-VALUE(LEFT(W$1,FIND("-",W$1,1)-1))+1):$V248,"&gt;0",INDEX($V:$V,ROW($V248)-VALUE(LEFT(W$1,FIND("-",W$1,1)-1))+1):$V248)/COUNTIF(INDEX($V:$V,ROW($V248)-VALUE(LEFT(W$1,FIND("-",W$1,1)-1))+1):$V248,"&gt;0"))/(SUMIF(INDEX($V:$V,ROW($V248)-VALUE(LEFT(W$1,FIND("-",W$1,1)-1))+1):$V248,"&lt;0",INDEX($V:$V,ROW($V248)-VALUE(LEFT(W$1,FIND("-",W$1,1)-1))+1):$V248)/COUNTIF(INDEX($V:$V,ROW($V248)-VALUE(LEFT(W$1,FIND("-",W$1,1)-1))+1):$V248,"&lt;0")))),100-100/(1+ABS((SUMIF(INDEX($V:$V,ROW($V248)-VALUE(LEFT(W$1,FIND("-",W$1,1)-1))+1):$V248,"&gt;0",INDEX($V:$V,ROW($V248)-VALUE(LEFT(W$1,FIND("-",W$1,1)-1))+1):$V248)/VALUE(LEFT(W$1,FIND("-",W$1,1)-1)))/(SUMIF(INDEX($V:$V,ROW($V248)-VALUE(LEFT(W$1,FIND("-",W$1,1)-1))+1):$V248,"&lt;0",INDEX($V:$V,ROW($V248)-VALUE(LEFT(W$1,FIND("-",W$1,1)-1))+1):$V248)/VALUE(LEFT(W$1,FIND("-",W$1,1)-1)))))))</f>
        <v>38.461538461538531</v>
      </c>
      <c r="Y248">
        <f>IF(ROW($E248)&lt;=VALUE(LEFT(Y$1,FIND("-",Y$1,1)-1)),0,MAX(INDEX(C:C,ROW(C248)-VALUE(LEFT(Y$1,FIND("-",Y$1,1)-1))+1):C248))</f>
        <v>1.7</v>
      </c>
      <c r="Z248">
        <f>IF(ROW($E248)&lt;=VALUE(LEFT(Z$1,FIND("-",Z$1,1)-1)),0,MIN(INDEX(D:D,ROW(D248)-VALUE(LEFT(Z$1,FIND("-",Z$1,1)-1))+1):D248))</f>
        <v>1.61</v>
      </c>
      <c r="AA248">
        <f t="shared" si="36"/>
        <v>0</v>
      </c>
      <c r="AB248">
        <f>IF(ROW($AA248)&lt;=VALUE(LEFT(AA$1,FIND("-",AA$1,1)-1))+VALUE(LEFT(AB$1,FIND("-",AB$1,1)-1)-1),0,AVERAGE(INDEX($AA:$AA,ROW($AA248)-VALUE(LEFT(AB$1,FIND("-",AB$1,1)-1))+1):$AA248))</f>
        <v>0</v>
      </c>
      <c r="AC248">
        <f>IF(ROW($AA248)&lt;=VALUE(LEFT(AA$1,FIND("-",AA$1,1)-1))+VALUE(LEFT(AB$1,FIND("-",AB$1,1)-1)-1)+VALUE(LEFT(AC$1,FIND("-",AC$1,1)-1)-1),0,AVERAGE(INDEX($AB:$AB,ROW($AB248)-VALUE(LEFT(AC$1,FIND("-",AC$1,1)-1))+1):$AB248))</f>
        <v>12.499999999999943</v>
      </c>
      <c r="AE248">
        <f t="shared" si="34"/>
        <v>17745000</v>
      </c>
      <c r="AG248" t="str">
        <f t="shared" si="35"/>
        <v/>
      </c>
    </row>
    <row r="249" spans="1:33" x14ac:dyDescent="0.25">
      <c r="A249" s="6">
        <v>36873</v>
      </c>
      <c r="B249">
        <v>1.61</v>
      </c>
      <c r="C249">
        <v>1.61</v>
      </c>
      <c r="D249">
        <v>1.54</v>
      </c>
      <c r="E249">
        <v>1.54</v>
      </c>
      <c r="F249">
        <v>0.88784200000000002</v>
      </c>
      <c r="G249">
        <v>38000</v>
      </c>
      <c r="I249" t="str">
        <f t="shared" si="29"/>
        <v>Bearish</v>
      </c>
      <c r="J249" t="str">
        <f t="shared" si="30"/>
        <v>Oversold</v>
      </c>
      <c r="K249" t="str">
        <f t="shared" si="31"/>
        <v>Oversold Above %D</v>
      </c>
      <c r="M249" s="11" t="str">
        <f t="shared" si="32"/>
        <v/>
      </c>
      <c r="O249">
        <f>IF(ROW($E249)&lt;=VALUE(LEFT(O$1,FIND("-",O$1,1)-1)),0,IF(ROW($E249)=VALUE(LEFT(O$1,FIND("-",O$1,1)-1))+1,AVERAGE(INDEX($E:$E,ROW($E249)-VALUE(LEFT(O$1,FIND("-",O$1,1)-1))):$E249),($E249*(2/(VALUE(LEFT(O$1,FIND("-",O$1,1)-1))+1)))+(O248*(1-(2/(VALUE(LEFT(O$1,FIND("-",O$1,1)-1))+1))))))</f>
        <v>2.2028684585174414</v>
      </c>
      <c r="Q249">
        <f>IF(ROW($E249)&lt;=VALUE(LEFT(Q$1,FIND("-",Q$1,1)-1)),0,IF(ROW($E249)=VALUE(LEFT(Q$1,FIND("-",Q$1,1)-1))+1,AVERAGE(INDEX($E:$E,ROW($E249)-VALUE(LEFT(Q$1,FIND("-",Q$1,1)-1))):$E249),($E249*(2/(VALUE(LEFT(Q$1,FIND("-",Q$1,1)-1))+1)))+(Q248*(1-(2/(VALUE(LEFT(Q$1,FIND("-",Q$1,1)-1))+1))))))</f>
        <v>1.6318285005189699</v>
      </c>
      <c r="R249">
        <f>IF(ROW($E249)&lt;=VALUE(LEFT(R$1,FIND("-",R$1,1)-1)),0,IF(ROW($E249)=VALUE(LEFT(R$1,FIND("-",R$1,1)-1))+1,AVERAGE(INDEX($E:$E,ROW($E249)-VALUE(LEFT(R$1,FIND("-",R$1,1)-1))):$E249),($E249*(2/(VALUE(LEFT(R$1,FIND("-",R$1,1)-1))+1)))+(R248*(1-(2/(VALUE(LEFT(R$1,FIND("-",R$1,1)-1))+1))))))</f>
        <v>1.6846032675288318</v>
      </c>
      <c r="S249">
        <f t="shared" si="33"/>
        <v>-5.2774767009861945E-2</v>
      </c>
      <c r="T249">
        <f>IF(ROW($E249)&lt;=MAX(VALUE(LEFT(Q$1,FIND("-",Q$1,1)-1)),VALUE(LEFT(R$1,FIND("-",R$1,1)-1)))+VALUE(LEFT(T$1,FIND("-",T$1,1)-1))-1,0,IF(ROW($E249)=MAX(VALUE(LEFT(Q$1,FIND("-",Q$1,1)-1)),VALUE(LEFT(R$1,FIND("-",R$1,1)-1)))+VALUE(LEFT(T$1,FIND("-",T$1,1)-1)),AVERAGE(INDEX($S:$S,ROW(S249)-VALUE(LEFT(T$1,FIND("-",T$1,1)-1))+1):S249),($S249*(2/(VALUE(LEFT(T$1,FIND("-",T$1,1)-1))+1)))+(T248*(1-(2/(VALUE(LEFT(T$1,FIND("-",T$1,1)-1))+1))))))</f>
        <v>-5.249901675797549E-2</v>
      </c>
      <c r="V249">
        <f t="shared" si="28"/>
        <v>-7.0000000000000062E-2</v>
      </c>
      <c r="W249">
        <f>IF(ROW($E249)&lt;=VALUE(LEFT(W$1,FIND("-",W$1,1)-1))+1,0,IF(ROW($E248)=VALUE(LEFT(W$1,FIND("-",W$1,1)-1))+1,100-100/(1+ABS((SUMIF(INDEX($V:$V,ROW($V249)-VALUE(LEFT(W$1,FIND("-",W$1,1)-1))+1):$V249,"&gt;0",INDEX($V:$V,ROW($V249)-VALUE(LEFT(W$1,FIND("-",W$1,1)-1))+1):$V249)/COUNTIF(INDEX($V:$V,ROW($V249)-VALUE(LEFT(W$1,FIND("-",W$1,1)-1))+1):$V249,"&gt;0"))/(SUMIF(INDEX($V:$V,ROW($V249)-VALUE(LEFT(W$1,FIND("-",W$1,1)-1))+1):$V249,"&lt;0",INDEX($V:$V,ROW($V249)-VALUE(LEFT(W$1,FIND("-",W$1,1)-1))+1):$V249)/COUNTIF(INDEX($V:$V,ROW($V249)-VALUE(LEFT(W$1,FIND("-",W$1,1)-1))+1):$V249,"&lt;0")))),100-100/(1+ABS((SUMIF(INDEX($V:$V,ROW($V249)-VALUE(LEFT(W$1,FIND("-",W$1,1)-1))+1):$V249,"&gt;0",INDEX($V:$V,ROW($V249)-VALUE(LEFT(W$1,FIND("-",W$1,1)-1))+1):$V249)/VALUE(LEFT(W$1,FIND("-",W$1,1)-1)))/(SUMIF(INDEX($V:$V,ROW($V249)-VALUE(LEFT(W$1,FIND("-",W$1,1)-1))+1):$V249,"&lt;0",INDEX($V:$V,ROW($V249)-VALUE(LEFT(W$1,FIND("-",W$1,1)-1))+1):$V249)/VALUE(LEFT(W$1,FIND("-",W$1,1)-1)))))))</f>
        <v>25.000000000000028</v>
      </c>
      <c r="Y249">
        <f>IF(ROW($E249)&lt;=VALUE(LEFT(Y$1,FIND("-",Y$1,1)-1)),0,MAX(INDEX(C:C,ROW(C249)-VALUE(LEFT(Y$1,FIND("-",Y$1,1)-1))+1):C249))</f>
        <v>1.7</v>
      </c>
      <c r="Z249">
        <f>IF(ROW($E249)&lt;=VALUE(LEFT(Z$1,FIND("-",Z$1,1)-1)),0,MIN(INDEX(D:D,ROW(D249)-VALUE(LEFT(Z$1,FIND("-",Z$1,1)-1))+1):D249))</f>
        <v>1.54</v>
      </c>
      <c r="AA249">
        <f t="shared" si="36"/>
        <v>0</v>
      </c>
      <c r="AB249">
        <f>IF(ROW($AA249)&lt;=VALUE(LEFT(AA$1,FIND("-",AA$1,1)-1))+VALUE(LEFT(AB$1,FIND("-",AB$1,1)-1)-1),0,AVERAGE(INDEX($AA:$AA,ROW($AA249)-VALUE(LEFT(AB$1,FIND("-",AB$1,1)-1))+1):$AA249))</f>
        <v>0</v>
      </c>
      <c r="AC249">
        <f>IF(ROW($AA249)&lt;=VALUE(LEFT(AA$1,FIND("-",AA$1,1)-1))+VALUE(LEFT(AB$1,FIND("-",AB$1,1)-1)-1)+VALUE(LEFT(AC$1,FIND("-",AC$1,1)-1)-1),0,AVERAGE(INDEX($AB:$AB,ROW($AB249)-VALUE(LEFT(AC$1,FIND("-",AC$1,1)-1))+1):$AB249))</f>
        <v>4.1666666666666474</v>
      </c>
      <c r="AE249">
        <f t="shared" si="34"/>
        <v>17707000</v>
      </c>
      <c r="AG249" t="str">
        <f t="shared" si="35"/>
        <v/>
      </c>
    </row>
    <row r="250" spans="1:33" x14ac:dyDescent="0.25">
      <c r="A250" s="6">
        <v>36874</v>
      </c>
      <c r="B250">
        <v>1.55</v>
      </c>
      <c r="C250">
        <v>1.55</v>
      </c>
      <c r="D250">
        <v>1.53</v>
      </c>
      <c r="E250">
        <v>1.53</v>
      </c>
      <c r="F250">
        <v>0.882077</v>
      </c>
      <c r="G250">
        <v>14000</v>
      </c>
      <c r="I250" t="str">
        <f t="shared" si="29"/>
        <v/>
      </c>
      <c r="J250" t="str">
        <f t="shared" si="30"/>
        <v>Oversold</v>
      </c>
      <c r="K250" t="str">
        <f t="shared" si="31"/>
        <v>Oversold Below %D</v>
      </c>
      <c r="M250" s="11" t="str">
        <f t="shared" si="32"/>
        <v/>
      </c>
      <c r="O250">
        <f>IF(ROW($E250)&lt;=VALUE(LEFT(O$1,FIND("-",O$1,1)-1)),0,IF(ROW($E250)=VALUE(LEFT(O$1,FIND("-",O$1,1)-1))+1,AVERAGE(INDEX($E:$E,ROW($E250)-VALUE(LEFT(O$1,FIND("-",O$1,1)-1))):$E250),($E250*(2/(VALUE(LEFT(O$1,FIND("-",O$1,1)-1))+1)))+(O249*(1-(2/(VALUE(LEFT(O$1,FIND("-",O$1,1)-1))+1))))))</f>
        <v>2.1961732499749798</v>
      </c>
      <c r="Q250">
        <f>IF(ROW($E250)&lt;=VALUE(LEFT(Q$1,FIND("-",Q$1,1)-1)),0,IF(ROW($E250)=VALUE(LEFT(Q$1,FIND("-",Q$1,1)-1))+1,AVERAGE(INDEX($E:$E,ROW($E250)-VALUE(LEFT(Q$1,FIND("-",Q$1,1)-1))):$E250),($E250*(2/(VALUE(LEFT(Q$1,FIND("-",Q$1,1)-1))+1)))+(Q249*(1-(2/(VALUE(LEFT(Q$1,FIND("-",Q$1,1)-1))+1))))))</f>
        <v>1.6161625773622053</v>
      </c>
      <c r="R250">
        <f>IF(ROW($E250)&lt;=VALUE(LEFT(R$1,FIND("-",R$1,1)-1)),0,IF(ROW($E250)=VALUE(LEFT(R$1,FIND("-",R$1,1)-1))+1,AVERAGE(INDEX($E:$E,ROW($E250)-VALUE(LEFT(R$1,FIND("-",R$1,1)-1))):$E250),($E250*(2/(VALUE(LEFT(R$1,FIND("-",R$1,1)-1))+1)))+(R249*(1-(2/(VALUE(LEFT(R$1,FIND("-",R$1,1)-1))+1))))))</f>
        <v>1.6731511736378073</v>
      </c>
      <c r="S250">
        <f t="shared" si="33"/>
        <v>-5.6988596275602044E-2</v>
      </c>
      <c r="T250">
        <f>IF(ROW($E250)&lt;=MAX(VALUE(LEFT(Q$1,FIND("-",Q$1,1)-1)),VALUE(LEFT(R$1,FIND("-",R$1,1)-1)))+VALUE(LEFT(T$1,FIND("-",T$1,1)-1))-1,0,IF(ROW($E250)=MAX(VALUE(LEFT(Q$1,FIND("-",Q$1,1)-1)),VALUE(LEFT(R$1,FIND("-",R$1,1)-1)))+VALUE(LEFT(T$1,FIND("-",T$1,1)-1)),AVERAGE(INDEX($S:$S,ROW(S250)-VALUE(LEFT(T$1,FIND("-",T$1,1)-1))+1):S250),($S250*(2/(VALUE(LEFT(T$1,FIND("-",T$1,1)-1))+1)))+(T249*(1-(2/(VALUE(LEFT(T$1,FIND("-",T$1,1)-1))+1))))))</f>
        <v>-5.3396932661500807E-2</v>
      </c>
      <c r="V250">
        <f t="shared" si="28"/>
        <v>-1.0000000000000009E-2</v>
      </c>
      <c r="W250">
        <f>IF(ROW($E250)&lt;=VALUE(LEFT(W$1,FIND("-",W$1,1)-1))+1,0,IF(ROW($E249)=VALUE(LEFT(W$1,FIND("-",W$1,1)-1))+1,100-100/(1+ABS((SUMIF(INDEX($V:$V,ROW($V250)-VALUE(LEFT(W$1,FIND("-",W$1,1)-1))+1):$V250,"&gt;0",INDEX($V:$V,ROW($V250)-VALUE(LEFT(W$1,FIND("-",W$1,1)-1))+1):$V250)/COUNTIF(INDEX($V:$V,ROW($V250)-VALUE(LEFT(W$1,FIND("-",W$1,1)-1))+1):$V250,"&gt;0"))/(SUMIF(INDEX($V:$V,ROW($V250)-VALUE(LEFT(W$1,FIND("-",W$1,1)-1))+1):$V250,"&lt;0",INDEX($V:$V,ROW($V250)-VALUE(LEFT(W$1,FIND("-",W$1,1)-1))+1):$V250)/COUNTIF(INDEX($V:$V,ROW($V250)-VALUE(LEFT(W$1,FIND("-",W$1,1)-1))+1):$V250,"&lt;0")))),100-100/(1+ABS((SUMIF(INDEX($V:$V,ROW($V250)-VALUE(LEFT(W$1,FIND("-",W$1,1)-1))+1):$V250,"&gt;0",INDEX($V:$V,ROW($V250)-VALUE(LEFT(W$1,FIND("-",W$1,1)-1))+1):$V250)/VALUE(LEFT(W$1,FIND("-",W$1,1)-1)))/(SUMIF(INDEX($V:$V,ROW($V250)-VALUE(LEFT(W$1,FIND("-",W$1,1)-1))+1):$V250,"&lt;0",INDEX($V:$V,ROW($V250)-VALUE(LEFT(W$1,FIND("-",W$1,1)-1))+1):$V250)/VALUE(LEFT(W$1,FIND("-",W$1,1)-1)))))))</f>
        <v>11.111111111111128</v>
      </c>
      <c r="Y250">
        <f>IF(ROW($E250)&lt;=VALUE(LEFT(Y$1,FIND("-",Y$1,1)-1)),0,MAX(INDEX(C:C,ROW(C250)-VALUE(LEFT(Y$1,FIND("-",Y$1,1)-1))+1):C250))</f>
        <v>1.7</v>
      </c>
      <c r="Z250">
        <f>IF(ROW($E250)&lt;=VALUE(LEFT(Z$1,FIND("-",Z$1,1)-1)),0,MIN(INDEX(D:D,ROW(D250)-VALUE(LEFT(Z$1,FIND("-",Z$1,1)-1))+1):D250))</f>
        <v>1.53</v>
      </c>
      <c r="AA250">
        <f t="shared" si="36"/>
        <v>0</v>
      </c>
      <c r="AB250">
        <f>IF(ROW($AA250)&lt;=VALUE(LEFT(AA$1,FIND("-",AA$1,1)-1))+VALUE(LEFT(AB$1,FIND("-",AB$1,1)-1)-1),0,AVERAGE(INDEX($AA:$AA,ROW($AA250)-VALUE(LEFT(AB$1,FIND("-",AB$1,1)-1))+1):$AA250))</f>
        <v>0</v>
      </c>
      <c r="AC250">
        <f>IF(ROW($AA250)&lt;=VALUE(LEFT(AA$1,FIND("-",AA$1,1)-1))+VALUE(LEFT(AB$1,FIND("-",AB$1,1)-1)-1)+VALUE(LEFT(AC$1,FIND("-",AC$1,1)-1)-1),0,AVERAGE(INDEX($AB:$AB,ROW($AB250)-VALUE(LEFT(AC$1,FIND("-",AC$1,1)-1))+1):$AB250))</f>
        <v>0</v>
      </c>
      <c r="AE250">
        <f t="shared" si="34"/>
        <v>17693000</v>
      </c>
      <c r="AG250" t="str">
        <f t="shared" si="35"/>
        <v/>
      </c>
    </row>
    <row r="251" spans="1:33" x14ac:dyDescent="0.25">
      <c r="A251" s="6">
        <v>36875</v>
      </c>
      <c r="B251">
        <v>1.5</v>
      </c>
      <c r="C251">
        <v>1.5</v>
      </c>
      <c r="D251">
        <v>1.4</v>
      </c>
      <c r="E251">
        <v>1.4</v>
      </c>
      <c r="F251">
        <v>0.80712899999999999</v>
      </c>
      <c r="G251">
        <v>45000</v>
      </c>
      <c r="I251" t="str">
        <f t="shared" si="29"/>
        <v/>
      </c>
      <c r="J251" t="str">
        <f t="shared" si="30"/>
        <v>Oversold</v>
      </c>
      <c r="K251" t="str">
        <f t="shared" si="31"/>
        <v>Oversold Below %D</v>
      </c>
      <c r="M251" s="11" t="str">
        <f t="shared" si="32"/>
        <v/>
      </c>
      <c r="O251">
        <f>IF(ROW($E251)&lt;=VALUE(LEFT(O$1,FIND("-",O$1,1)-1)),0,IF(ROW($E251)=VALUE(LEFT(O$1,FIND("-",O$1,1)-1))+1,AVERAGE(INDEX($E:$E,ROW($E251)-VALUE(LEFT(O$1,FIND("-",O$1,1)-1))):$E251),($E251*(2/(VALUE(LEFT(O$1,FIND("-",O$1,1)-1))+1)))+(O250*(1-(2/(VALUE(LEFT(O$1,FIND("-",O$1,1)-1))+1))))))</f>
        <v>2.1882511280846817</v>
      </c>
      <c r="Q251">
        <f>IF(ROW($E251)&lt;=VALUE(LEFT(Q$1,FIND("-",Q$1,1)-1)),0,IF(ROW($E251)=VALUE(LEFT(Q$1,FIND("-",Q$1,1)-1))+1,AVERAGE(INDEX($E:$E,ROW($E251)-VALUE(LEFT(Q$1,FIND("-",Q$1,1)-1))):$E251),($E251*(2/(VALUE(LEFT(Q$1,FIND("-",Q$1,1)-1))+1)))+(Q250*(1-(2/(VALUE(LEFT(Q$1,FIND("-",Q$1,1)-1))+1))))))</f>
        <v>1.5829067962295582</v>
      </c>
      <c r="R251">
        <f>IF(ROW($E251)&lt;=VALUE(LEFT(R$1,FIND("-",R$1,1)-1)),0,IF(ROW($E251)=VALUE(LEFT(R$1,FIND("-",R$1,1)-1))+1,AVERAGE(INDEX($E:$E,ROW($E251)-VALUE(LEFT(R$1,FIND("-",R$1,1)-1))):$E251),($E251*(2/(VALUE(LEFT(R$1,FIND("-",R$1,1)-1))+1)))+(R250*(1-(2/(VALUE(LEFT(R$1,FIND("-",R$1,1)-1))+1))))))</f>
        <v>1.6529177533683401</v>
      </c>
      <c r="S251">
        <f t="shared" si="33"/>
        <v>-7.0010957138781915E-2</v>
      </c>
      <c r="T251">
        <f>IF(ROW($E251)&lt;=MAX(VALUE(LEFT(Q$1,FIND("-",Q$1,1)-1)),VALUE(LEFT(R$1,FIND("-",R$1,1)-1)))+VALUE(LEFT(T$1,FIND("-",T$1,1)-1))-1,0,IF(ROW($E251)=MAX(VALUE(LEFT(Q$1,FIND("-",Q$1,1)-1)),VALUE(LEFT(R$1,FIND("-",R$1,1)-1)))+VALUE(LEFT(T$1,FIND("-",T$1,1)-1)),AVERAGE(INDEX($S:$S,ROW(S251)-VALUE(LEFT(T$1,FIND("-",T$1,1)-1))+1):S251),($S251*(2/(VALUE(LEFT(T$1,FIND("-",T$1,1)-1))+1)))+(T250*(1-(2/(VALUE(LEFT(T$1,FIND("-",T$1,1)-1))+1))))))</f>
        <v>-5.6719737556957028E-2</v>
      </c>
      <c r="V251">
        <f t="shared" si="28"/>
        <v>-0.13000000000000012</v>
      </c>
      <c r="W251">
        <f>IF(ROW($E251)&lt;=VALUE(LEFT(W$1,FIND("-",W$1,1)-1))+1,0,IF(ROW($E250)=VALUE(LEFT(W$1,FIND("-",W$1,1)-1))+1,100-100/(1+ABS((SUMIF(INDEX($V:$V,ROW($V251)-VALUE(LEFT(W$1,FIND("-",W$1,1)-1))+1):$V251,"&gt;0",INDEX($V:$V,ROW($V251)-VALUE(LEFT(W$1,FIND("-",W$1,1)-1))+1):$V251)/COUNTIF(INDEX($V:$V,ROW($V251)-VALUE(LEFT(W$1,FIND("-",W$1,1)-1))+1):$V251,"&gt;0"))/(SUMIF(INDEX($V:$V,ROW($V251)-VALUE(LEFT(W$1,FIND("-",W$1,1)-1))+1):$V251,"&lt;0",INDEX($V:$V,ROW($V251)-VALUE(LEFT(W$1,FIND("-",W$1,1)-1))+1):$V251)/COUNTIF(INDEX($V:$V,ROW($V251)-VALUE(LEFT(W$1,FIND("-",W$1,1)-1))+1):$V251,"&lt;0")))),100-100/(1+ABS((SUMIF(INDEX($V:$V,ROW($V251)-VALUE(LEFT(W$1,FIND("-",W$1,1)-1))+1):$V251,"&gt;0",INDEX($V:$V,ROW($V251)-VALUE(LEFT(W$1,FIND("-",W$1,1)-1))+1):$V251)/VALUE(LEFT(W$1,FIND("-",W$1,1)-1)))/(SUMIF(INDEX($V:$V,ROW($V251)-VALUE(LEFT(W$1,FIND("-",W$1,1)-1))+1):$V251,"&lt;0",INDEX($V:$V,ROW($V251)-VALUE(LEFT(W$1,FIND("-",W$1,1)-1))+1):$V251)/VALUE(LEFT(W$1,FIND("-",W$1,1)-1)))))))</f>
        <v>3.3333333333333428</v>
      </c>
      <c r="Y251">
        <f>IF(ROW($E251)&lt;=VALUE(LEFT(Y$1,FIND("-",Y$1,1)-1)),0,MAX(INDEX(C:C,ROW(C251)-VALUE(LEFT(Y$1,FIND("-",Y$1,1)-1))+1):C251))</f>
        <v>1.7</v>
      </c>
      <c r="Z251">
        <f>IF(ROW($E251)&lt;=VALUE(LEFT(Z$1,FIND("-",Z$1,1)-1)),0,MIN(INDEX(D:D,ROW(D251)-VALUE(LEFT(Z$1,FIND("-",Z$1,1)-1))+1):D251))</f>
        <v>1.4</v>
      </c>
      <c r="AA251">
        <f t="shared" si="36"/>
        <v>0</v>
      </c>
      <c r="AB251">
        <f>IF(ROW($AA251)&lt;=VALUE(LEFT(AA$1,FIND("-",AA$1,1)-1))+VALUE(LEFT(AB$1,FIND("-",AB$1,1)-1)-1),0,AVERAGE(INDEX($AA:$AA,ROW($AA251)-VALUE(LEFT(AB$1,FIND("-",AB$1,1)-1))+1):$AA251))</f>
        <v>0</v>
      </c>
      <c r="AC251">
        <f>IF(ROW($AA251)&lt;=VALUE(LEFT(AA$1,FIND("-",AA$1,1)-1))+VALUE(LEFT(AB$1,FIND("-",AB$1,1)-1)-1)+VALUE(LEFT(AC$1,FIND("-",AC$1,1)-1)-1),0,AVERAGE(INDEX($AB:$AB,ROW($AB251)-VALUE(LEFT(AC$1,FIND("-",AC$1,1)-1))+1):$AB251))</f>
        <v>0</v>
      </c>
      <c r="AE251">
        <f t="shared" si="34"/>
        <v>17648000</v>
      </c>
      <c r="AG251" t="str">
        <f t="shared" si="35"/>
        <v/>
      </c>
    </row>
    <row r="252" spans="1:33" x14ac:dyDescent="0.25">
      <c r="A252" s="6">
        <v>36878</v>
      </c>
      <c r="B252">
        <v>1.4</v>
      </c>
      <c r="C252">
        <v>1.4</v>
      </c>
      <c r="D252">
        <v>1.32</v>
      </c>
      <c r="E252">
        <v>1.33</v>
      </c>
      <c r="F252">
        <v>0.76677300000000004</v>
      </c>
      <c r="G252">
        <v>39000</v>
      </c>
      <c r="I252" t="str">
        <f t="shared" si="29"/>
        <v/>
      </c>
      <c r="J252" t="str">
        <f t="shared" si="30"/>
        <v>Oversold</v>
      </c>
      <c r="K252" t="str">
        <f t="shared" si="31"/>
        <v>Oversold Below %D</v>
      </c>
      <c r="M252" s="11" t="str">
        <f t="shared" si="32"/>
        <v/>
      </c>
      <c r="O252">
        <f>IF(ROW($E252)&lt;=VALUE(LEFT(O$1,FIND("-",O$1,1)-1)),0,IF(ROW($E252)=VALUE(LEFT(O$1,FIND("-",O$1,1)-1))+1,AVERAGE(INDEX($E:$E,ROW($E252)-VALUE(LEFT(O$1,FIND("-",O$1,1)-1))):$E252),($E252*(2/(VALUE(LEFT(O$1,FIND("-",O$1,1)-1))+1)))+(O251*(1-(2/(VALUE(LEFT(O$1,FIND("-",O$1,1)-1))+1))))))</f>
        <v>2.1797113158649339</v>
      </c>
      <c r="Q252">
        <f>IF(ROW($E252)&lt;=VALUE(LEFT(Q$1,FIND("-",Q$1,1)-1)),0,IF(ROW($E252)=VALUE(LEFT(Q$1,FIND("-",Q$1,1)-1))+1,AVERAGE(INDEX($E:$E,ROW($E252)-VALUE(LEFT(Q$1,FIND("-",Q$1,1)-1))):$E252),($E252*(2/(VALUE(LEFT(Q$1,FIND("-",Q$1,1)-1))+1)))+(Q251*(1-(2/(VALUE(LEFT(Q$1,FIND("-",Q$1,1)-1))+1))))))</f>
        <v>1.5439980583480877</v>
      </c>
      <c r="R252">
        <f>IF(ROW($E252)&lt;=VALUE(LEFT(R$1,FIND("-",R$1,1)-1)),0,IF(ROW($E252)=VALUE(LEFT(R$1,FIND("-",R$1,1)-1))+1,AVERAGE(INDEX($E:$E,ROW($E252)-VALUE(LEFT(R$1,FIND("-",R$1,1)-1))):$E252),($E252*(2/(VALUE(LEFT(R$1,FIND("-",R$1,1)-1))+1)))+(R251*(1-(2/(VALUE(LEFT(R$1,FIND("-",R$1,1)-1))+1))))))</f>
        <v>1.6289979197855</v>
      </c>
      <c r="S252">
        <f t="shared" si="33"/>
        <v>-8.4999861437412338E-2</v>
      </c>
      <c r="T252">
        <f>IF(ROW($E252)&lt;=MAX(VALUE(LEFT(Q$1,FIND("-",Q$1,1)-1)),VALUE(LEFT(R$1,FIND("-",R$1,1)-1)))+VALUE(LEFT(T$1,FIND("-",T$1,1)-1))-1,0,IF(ROW($E252)=MAX(VALUE(LEFT(Q$1,FIND("-",Q$1,1)-1)),VALUE(LEFT(R$1,FIND("-",R$1,1)-1)))+VALUE(LEFT(T$1,FIND("-",T$1,1)-1)),AVERAGE(INDEX($S:$S,ROW(S252)-VALUE(LEFT(T$1,FIND("-",T$1,1)-1))+1):S252),($S252*(2/(VALUE(LEFT(T$1,FIND("-",T$1,1)-1))+1)))+(T251*(1-(2/(VALUE(LEFT(T$1,FIND("-",T$1,1)-1))+1))))))</f>
        <v>-6.237576233304809E-2</v>
      </c>
      <c r="V252">
        <f t="shared" si="28"/>
        <v>-6.999999999999984E-2</v>
      </c>
      <c r="W252">
        <f>IF(ROW($E252)&lt;=VALUE(LEFT(W$1,FIND("-",W$1,1)-1))+1,0,IF(ROW($E251)=VALUE(LEFT(W$1,FIND("-",W$1,1)-1))+1,100-100/(1+ABS((SUMIF(INDEX($V:$V,ROW($V252)-VALUE(LEFT(W$1,FIND("-",W$1,1)-1))+1):$V252,"&gt;0",INDEX($V:$V,ROW($V252)-VALUE(LEFT(W$1,FIND("-",W$1,1)-1))+1):$V252)/COUNTIF(INDEX($V:$V,ROW($V252)-VALUE(LEFT(W$1,FIND("-",W$1,1)-1))+1):$V252,"&gt;0"))/(SUMIF(INDEX($V:$V,ROW($V252)-VALUE(LEFT(W$1,FIND("-",W$1,1)-1))+1):$V252,"&lt;0",INDEX($V:$V,ROW($V252)-VALUE(LEFT(W$1,FIND("-",W$1,1)-1))+1):$V252)/COUNTIF(INDEX($V:$V,ROW($V252)-VALUE(LEFT(W$1,FIND("-",W$1,1)-1))+1):$V252,"&lt;0")))),100-100/(1+ABS((SUMIF(INDEX($V:$V,ROW($V252)-VALUE(LEFT(W$1,FIND("-",W$1,1)-1))+1):$V252,"&gt;0",INDEX($V:$V,ROW($V252)-VALUE(LEFT(W$1,FIND("-",W$1,1)-1))+1):$V252)/VALUE(LEFT(W$1,FIND("-",W$1,1)-1)))/(SUMIF(INDEX($V:$V,ROW($V252)-VALUE(LEFT(W$1,FIND("-",W$1,1)-1))+1):$V252,"&lt;0",INDEX($V:$V,ROW($V252)-VALUE(LEFT(W$1,FIND("-",W$1,1)-1))+1):$V252)/VALUE(LEFT(W$1,FIND("-",W$1,1)-1)))))))</f>
        <v>2.7027027027027088</v>
      </c>
      <c r="Y252">
        <f>IF(ROW($E252)&lt;=VALUE(LEFT(Y$1,FIND("-",Y$1,1)-1)),0,MAX(INDEX(C:C,ROW(C252)-VALUE(LEFT(Y$1,FIND("-",Y$1,1)-1))+1):C252))</f>
        <v>1.7</v>
      </c>
      <c r="Z252">
        <f>IF(ROW($E252)&lt;=VALUE(LEFT(Z$1,FIND("-",Z$1,1)-1)),0,MIN(INDEX(D:D,ROW(D252)-VALUE(LEFT(Z$1,FIND("-",Z$1,1)-1))+1):D252))</f>
        <v>1.32</v>
      </c>
      <c r="AA252">
        <f t="shared" si="36"/>
        <v>2.6315789473684239</v>
      </c>
      <c r="AB252">
        <f>IF(ROW($AA252)&lt;=VALUE(LEFT(AA$1,FIND("-",AA$1,1)-1))+VALUE(LEFT(AB$1,FIND("-",AB$1,1)-1)-1),0,AVERAGE(INDEX($AA:$AA,ROW($AA252)-VALUE(LEFT(AB$1,FIND("-",AB$1,1)-1))+1):$AA252))</f>
        <v>0.8771929824561413</v>
      </c>
      <c r="AC252">
        <f>IF(ROW($AA252)&lt;=VALUE(LEFT(AA$1,FIND("-",AA$1,1)-1))+VALUE(LEFT(AB$1,FIND("-",AB$1,1)-1)-1)+VALUE(LEFT(AC$1,FIND("-",AC$1,1)-1)-1),0,AVERAGE(INDEX($AB:$AB,ROW($AB252)-VALUE(LEFT(AC$1,FIND("-",AC$1,1)-1))+1):$AB252))</f>
        <v>0.29239766081871377</v>
      </c>
      <c r="AE252">
        <f t="shared" si="34"/>
        <v>17609000</v>
      </c>
      <c r="AG252" t="str">
        <f t="shared" si="35"/>
        <v/>
      </c>
    </row>
    <row r="253" spans="1:33" x14ac:dyDescent="0.25">
      <c r="A253" s="6">
        <v>36879</v>
      </c>
      <c r="B253">
        <v>1.33</v>
      </c>
      <c r="C253">
        <v>1.36</v>
      </c>
      <c r="D253">
        <v>1.32</v>
      </c>
      <c r="E253">
        <v>1.35</v>
      </c>
      <c r="F253">
        <v>0.77830299999999997</v>
      </c>
      <c r="G253">
        <v>29000</v>
      </c>
      <c r="I253" t="str">
        <f t="shared" si="29"/>
        <v/>
      </c>
      <c r="J253" t="str">
        <f t="shared" si="30"/>
        <v>Oversold</v>
      </c>
      <c r="K253" t="str">
        <f t="shared" si="31"/>
        <v>Oversold Below %D</v>
      </c>
      <c r="M253" s="11" t="str">
        <f t="shared" si="32"/>
        <v/>
      </c>
      <c r="O253">
        <f>IF(ROW($E253)&lt;=VALUE(LEFT(O$1,FIND("-",O$1,1)-1)),0,IF(ROW($E253)=VALUE(LEFT(O$1,FIND("-",O$1,1)-1))+1,AVERAGE(INDEX($E:$E,ROW($E253)-VALUE(LEFT(O$1,FIND("-",O$1,1)-1))):$E253),($E253*(2/(VALUE(LEFT(O$1,FIND("-",O$1,1)-1))+1)))+(O252*(1-(2/(VALUE(LEFT(O$1,FIND("-",O$1,1)-1))+1))))))</f>
        <v>2.1714554818762282</v>
      </c>
      <c r="Q253">
        <f>IF(ROW($E253)&lt;=VALUE(LEFT(Q$1,FIND("-",Q$1,1)-1)),0,IF(ROW($E253)=VALUE(LEFT(Q$1,FIND("-",Q$1,1)-1))+1,AVERAGE(INDEX($E:$E,ROW($E253)-VALUE(LEFT(Q$1,FIND("-",Q$1,1)-1))):$E253),($E253*(2/(VALUE(LEFT(Q$1,FIND("-",Q$1,1)-1))+1)))+(Q252*(1-(2/(VALUE(LEFT(Q$1,FIND("-",Q$1,1)-1))+1))))))</f>
        <v>1.5141522032176125</v>
      </c>
      <c r="R253">
        <f>IF(ROW($E253)&lt;=VALUE(LEFT(R$1,FIND("-",R$1,1)-1)),0,IF(ROW($E253)=VALUE(LEFT(R$1,FIND("-",R$1,1)-1))+1,AVERAGE(INDEX($E:$E,ROW($E253)-VALUE(LEFT(R$1,FIND("-",R$1,1)-1))):$E253),($E253*(2/(VALUE(LEFT(R$1,FIND("-",R$1,1)-1))+1)))+(R252*(1-(2/(VALUE(LEFT(R$1,FIND("-",R$1,1)-1))+1))))))</f>
        <v>1.6083314072087964</v>
      </c>
      <c r="S253">
        <f t="shared" si="33"/>
        <v>-9.4179203991183957E-2</v>
      </c>
      <c r="T253">
        <f>IF(ROW($E253)&lt;=MAX(VALUE(LEFT(Q$1,FIND("-",Q$1,1)-1)),VALUE(LEFT(R$1,FIND("-",R$1,1)-1)))+VALUE(LEFT(T$1,FIND("-",T$1,1)-1))-1,0,IF(ROW($E253)=MAX(VALUE(LEFT(Q$1,FIND("-",Q$1,1)-1)),VALUE(LEFT(R$1,FIND("-",R$1,1)-1)))+VALUE(LEFT(T$1,FIND("-",T$1,1)-1)),AVERAGE(INDEX($S:$S,ROW(S253)-VALUE(LEFT(T$1,FIND("-",T$1,1)-1))+1):S253),($S253*(2/(VALUE(LEFT(T$1,FIND("-",T$1,1)-1))+1)))+(T252*(1-(2/(VALUE(LEFT(T$1,FIND("-",T$1,1)-1))+1))))))</f>
        <v>-6.8736450664675264E-2</v>
      </c>
      <c r="V253">
        <f t="shared" si="28"/>
        <v>2.0000000000000018E-2</v>
      </c>
      <c r="W253">
        <f>IF(ROW($E253)&lt;=VALUE(LEFT(W$1,FIND("-",W$1,1)-1))+1,0,IF(ROW($E252)=VALUE(LEFT(W$1,FIND("-",W$1,1)-1))+1,100-100/(1+ABS((SUMIF(INDEX($V:$V,ROW($V253)-VALUE(LEFT(W$1,FIND("-",W$1,1)-1))+1):$V253,"&gt;0",INDEX($V:$V,ROW($V253)-VALUE(LEFT(W$1,FIND("-",W$1,1)-1))+1):$V253)/COUNTIF(INDEX($V:$V,ROW($V253)-VALUE(LEFT(W$1,FIND("-",W$1,1)-1))+1):$V253,"&gt;0"))/(SUMIF(INDEX($V:$V,ROW($V253)-VALUE(LEFT(W$1,FIND("-",W$1,1)-1))+1):$V253,"&lt;0",INDEX($V:$V,ROW($V253)-VALUE(LEFT(W$1,FIND("-",W$1,1)-1))+1):$V253)/COUNTIF(INDEX($V:$V,ROW($V253)-VALUE(LEFT(W$1,FIND("-",W$1,1)-1))+1):$V253,"&lt;0")))),100-100/(1+ABS((SUMIF(INDEX($V:$V,ROW($V253)-VALUE(LEFT(W$1,FIND("-",W$1,1)-1))+1):$V253,"&gt;0",INDEX($V:$V,ROW($V253)-VALUE(LEFT(W$1,FIND("-",W$1,1)-1))+1):$V253)/VALUE(LEFT(W$1,FIND("-",W$1,1)-1)))/(SUMIF(INDEX($V:$V,ROW($V253)-VALUE(LEFT(W$1,FIND("-",W$1,1)-1))+1):$V253,"&lt;0",INDEX($V:$V,ROW($V253)-VALUE(LEFT(W$1,FIND("-",W$1,1)-1))+1):$V253)/VALUE(LEFT(W$1,FIND("-",W$1,1)-1)))))))</f>
        <v>7.6923076923077076</v>
      </c>
      <c r="Y253">
        <f>IF(ROW($E253)&lt;=VALUE(LEFT(Y$1,FIND("-",Y$1,1)-1)),0,MAX(INDEX(C:C,ROW(C253)-VALUE(LEFT(Y$1,FIND("-",Y$1,1)-1))+1):C253))</f>
        <v>1.7</v>
      </c>
      <c r="Z253">
        <f>IF(ROW($E253)&lt;=VALUE(LEFT(Z$1,FIND("-",Z$1,1)-1)),0,MIN(INDEX(D:D,ROW(D253)-VALUE(LEFT(Z$1,FIND("-",Z$1,1)-1))+1):D253))</f>
        <v>1.32</v>
      </c>
      <c r="AA253">
        <f t="shared" si="36"/>
        <v>7.8947368421052726</v>
      </c>
      <c r="AB253">
        <f>IF(ROW($AA253)&lt;=VALUE(LEFT(AA$1,FIND("-",AA$1,1)-1))+VALUE(LEFT(AB$1,FIND("-",AB$1,1)-1)-1),0,AVERAGE(INDEX($AA:$AA,ROW($AA253)-VALUE(LEFT(AB$1,FIND("-",AB$1,1)-1))+1):$AA253))</f>
        <v>3.5087719298245652</v>
      </c>
      <c r="AC253">
        <f>IF(ROW($AA253)&lt;=VALUE(LEFT(AA$1,FIND("-",AA$1,1)-1))+VALUE(LEFT(AB$1,FIND("-",AB$1,1)-1)-1)+VALUE(LEFT(AC$1,FIND("-",AC$1,1)-1)-1),0,AVERAGE(INDEX($AB:$AB,ROW($AB253)-VALUE(LEFT(AC$1,FIND("-",AC$1,1)-1))+1):$AB253))</f>
        <v>1.4619883040935688</v>
      </c>
      <c r="AE253">
        <f t="shared" si="34"/>
        <v>17638000</v>
      </c>
      <c r="AG253" t="str">
        <f t="shared" si="35"/>
        <v/>
      </c>
    </row>
    <row r="254" spans="1:33" x14ac:dyDescent="0.25">
      <c r="A254" s="6">
        <v>36880</v>
      </c>
      <c r="B254">
        <v>1.35</v>
      </c>
      <c r="C254">
        <v>1.35</v>
      </c>
      <c r="D254">
        <v>1.34</v>
      </c>
      <c r="E254">
        <v>1.34</v>
      </c>
      <c r="F254">
        <v>0.77253799999999995</v>
      </c>
      <c r="G254">
        <v>28000</v>
      </c>
      <c r="I254" t="str">
        <f t="shared" si="29"/>
        <v/>
      </c>
      <c r="J254" t="str">
        <f t="shared" si="30"/>
        <v>Oversold</v>
      </c>
      <c r="K254" t="str">
        <f t="shared" si="31"/>
        <v>Oversold Below %D</v>
      </c>
      <c r="M254" s="11" t="str">
        <f t="shared" si="32"/>
        <v/>
      </c>
      <c r="O254">
        <f>IF(ROW($E254)&lt;=VALUE(LEFT(O$1,FIND("-",O$1,1)-1)),0,IF(ROW($E254)=VALUE(LEFT(O$1,FIND("-",O$1,1)-1))+1,AVERAGE(INDEX($E:$E,ROW($E254)-VALUE(LEFT(O$1,FIND("-",O$1,1)-1))):$E254),($E254*(2/(VALUE(LEFT(O$1,FIND("-",O$1,1)-1))+1)))+(O253*(1-(2/(VALUE(LEFT(O$1,FIND("-",O$1,1)-1))+1))))))</f>
        <v>2.1631822930018378</v>
      </c>
      <c r="Q254">
        <f>IF(ROW($E254)&lt;=VALUE(LEFT(Q$1,FIND("-",Q$1,1)-1)),0,IF(ROW($E254)=VALUE(LEFT(Q$1,FIND("-",Q$1,1)-1))+1,AVERAGE(INDEX($E:$E,ROW($E254)-VALUE(LEFT(Q$1,FIND("-",Q$1,1)-1))):$E254),($E254*(2/(VALUE(LEFT(Q$1,FIND("-",Q$1,1)-1))+1)))+(Q253*(1-(2/(VALUE(LEFT(Q$1,FIND("-",Q$1,1)-1))+1))))))</f>
        <v>1.487359556568749</v>
      </c>
      <c r="R254">
        <f>IF(ROW($E254)&lt;=VALUE(LEFT(R$1,FIND("-",R$1,1)-1)),0,IF(ROW($E254)=VALUE(LEFT(R$1,FIND("-",R$1,1)-1))+1,AVERAGE(INDEX($E:$E,ROW($E254)-VALUE(LEFT(R$1,FIND("-",R$1,1)-1))):$E254),($E254*(2/(VALUE(LEFT(R$1,FIND("-",R$1,1)-1))+1)))+(R253*(1-(2/(VALUE(LEFT(R$1,FIND("-",R$1,1)-1))+1))))))</f>
        <v>1.5884550066748113</v>
      </c>
      <c r="S254">
        <f t="shared" si="33"/>
        <v>-0.10109545010606236</v>
      </c>
      <c r="T254">
        <f>IF(ROW($E254)&lt;=MAX(VALUE(LEFT(Q$1,FIND("-",Q$1,1)-1)),VALUE(LEFT(R$1,FIND("-",R$1,1)-1)))+VALUE(LEFT(T$1,FIND("-",T$1,1)-1))-1,0,IF(ROW($E254)=MAX(VALUE(LEFT(Q$1,FIND("-",Q$1,1)-1)),VALUE(LEFT(R$1,FIND("-",R$1,1)-1)))+VALUE(LEFT(T$1,FIND("-",T$1,1)-1)),AVERAGE(INDEX($S:$S,ROW(S254)-VALUE(LEFT(T$1,FIND("-",T$1,1)-1))+1):S254),($S254*(2/(VALUE(LEFT(T$1,FIND("-",T$1,1)-1))+1)))+(T253*(1-(2/(VALUE(LEFT(T$1,FIND("-",T$1,1)-1))+1))))))</f>
        <v>-7.5208250552952688E-2</v>
      </c>
      <c r="V254">
        <f t="shared" si="28"/>
        <v>-1.0000000000000009E-2</v>
      </c>
      <c r="W254">
        <f>IF(ROW($E254)&lt;=VALUE(LEFT(W$1,FIND("-",W$1,1)-1))+1,0,IF(ROW($E253)=VALUE(LEFT(W$1,FIND("-",W$1,1)-1))+1,100-100/(1+ABS((SUMIF(INDEX($V:$V,ROW($V254)-VALUE(LEFT(W$1,FIND("-",W$1,1)-1))+1):$V254,"&gt;0",INDEX($V:$V,ROW($V254)-VALUE(LEFT(W$1,FIND("-",W$1,1)-1))+1):$V254)/COUNTIF(INDEX($V:$V,ROW($V254)-VALUE(LEFT(W$1,FIND("-",W$1,1)-1))+1):$V254,"&gt;0"))/(SUMIF(INDEX($V:$V,ROW($V254)-VALUE(LEFT(W$1,FIND("-",W$1,1)-1))+1):$V254,"&lt;0",INDEX($V:$V,ROW($V254)-VALUE(LEFT(W$1,FIND("-",W$1,1)-1))+1):$V254)/COUNTIF(INDEX($V:$V,ROW($V254)-VALUE(LEFT(W$1,FIND("-",W$1,1)-1))+1):$V254,"&lt;0")))),100-100/(1+ABS((SUMIF(INDEX($V:$V,ROW($V254)-VALUE(LEFT(W$1,FIND("-",W$1,1)-1))+1):$V254,"&gt;0",INDEX($V:$V,ROW($V254)-VALUE(LEFT(W$1,FIND("-",W$1,1)-1))+1):$V254)/VALUE(LEFT(W$1,FIND("-",W$1,1)-1)))/(SUMIF(INDEX($V:$V,ROW($V254)-VALUE(LEFT(W$1,FIND("-",W$1,1)-1))+1):$V254,"&lt;0",INDEX($V:$V,ROW($V254)-VALUE(LEFT(W$1,FIND("-",W$1,1)-1))+1):$V254)/VALUE(LEFT(W$1,FIND("-",W$1,1)-1)))))))</f>
        <v>7.6923076923077076</v>
      </c>
      <c r="Y254">
        <f>IF(ROW($E254)&lt;=VALUE(LEFT(Y$1,FIND("-",Y$1,1)-1)),0,MAX(INDEX(C:C,ROW(C254)-VALUE(LEFT(Y$1,FIND("-",Y$1,1)-1))+1):C254))</f>
        <v>1.7</v>
      </c>
      <c r="Z254">
        <f>IF(ROW($E254)&lt;=VALUE(LEFT(Z$1,FIND("-",Z$1,1)-1)),0,MIN(INDEX(D:D,ROW(D254)-VALUE(LEFT(Z$1,FIND("-",Z$1,1)-1))+1):D254))</f>
        <v>1.32</v>
      </c>
      <c r="AA254">
        <f t="shared" si="36"/>
        <v>5.2631578947368478</v>
      </c>
      <c r="AB254">
        <f>IF(ROW($AA254)&lt;=VALUE(LEFT(AA$1,FIND("-",AA$1,1)-1))+VALUE(LEFT(AB$1,FIND("-",AB$1,1)-1)-1),0,AVERAGE(INDEX($AA:$AA,ROW($AA254)-VALUE(LEFT(AB$1,FIND("-",AB$1,1)-1))+1):$AA254))</f>
        <v>5.2631578947368478</v>
      </c>
      <c r="AC254">
        <f>IF(ROW($AA254)&lt;=VALUE(LEFT(AA$1,FIND("-",AA$1,1)-1))+VALUE(LEFT(AB$1,FIND("-",AB$1,1)-1)-1)+VALUE(LEFT(AC$1,FIND("-",AC$1,1)-1)-1),0,AVERAGE(INDEX($AB:$AB,ROW($AB254)-VALUE(LEFT(AC$1,FIND("-",AC$1,1)-1))+1):$AB254))</f>
        <v>3.2163742690058519</v>
      </c>
      <c r="AE254">
        <f t="shared" si="34"/>
        <v>17610000</v>
      </c>
      <c r="AG254" t="str">
        <f t="shared" si="35"/>
        <v/>
      </c>
    </row>
    <row r="255" spans="1:33" x14ac:dyDescent="0.25">
      <c r="A255" s="6">
        <v>36881</v>
      </c>
      <c r="B255">
        <v>1.33</v>
      </c>
      <c r="C255">
        <v>1.33</v>
      </c>
      <c r="D255">
        <v>1.25</v>
      </c>
      <c r="E255">
        <v>1.27</v>
      </c>
      <c r="F255">
        <v>0.73218099999999997</v>
      </c>
      <c r="G255">
        <v>131000</v>
      </c>
      <c r="I255" t="str">
        <f t="shared" si="29"/>
        <v/>
      </c>
      <c r="J255" t="str">
        <f t="shared" si="30"/>
        <v>Oversold</v>
      </c>
      <c r="K255" t="str">
        <f t="shared" si="31"/>
        <v>Oversold Below %D</v>
      </c>
      <c r="M255" s="11" t="str">
        <f t="shared" si="32"/>
        <v/>
      </c>
      <c r="O255">
        <f>IF(ROW($E255)&lt;=VALUE(LEFT(O$1,FIND("-",O$1,1)-1)),0,IF(ROW($E255)=VALUE(LEFT(O$1,FIND("-",O$1,1)-1))+1,AVERAGE(INDEX($E:$E,ROW($E255)-VALUE(LEFT(O$1,FIND("-",O$1,1)-1))):$E255),($E255*(2/(VALUE(LEFT(O$1,FIND("-",O$1,1)-1))+1)))+(O254*(1-(2/(VALUE(LEFT(O$1,FIND("-",O$1,1)-1))+1))))))</f>
        <v>2.1542949070018196</v>
      </c>
      <c r="Q255">
        <f>IF(ROW($E255)&lt;=VALUE(LEFT(Q$1,FIND("-",Q$1,1)-1)),0,IF(ROW($E255)=VALUE(LEFT(Q$1,FIND("-",Q$1,1)-1))+1,AVERAGE(INDEX($E:$E,ROW($E255)-VALUE(LEFT(Q$1,FIND("-",Q$1,1)-1))):$E255),($E255*(2/(VALUE(LEFT(Q$1,FIND("-",Q$1,1)-1))+1)))+(Q254*(1-(2/(VALUE(LEFT(Q$1,FIND("-",Q$1,1)-1))+1))))))</f>
        <v>1.4539196247889414</v>
      </c>
      <c r="R255">
        <f>IF(ROW($E255)&lt;=VALUE(LEFT(R$1,FIND("-",R$1,1)-1)),0,IF(ROW($E255)=VALUE(LEFT(R$1,FIND("-",R$1,1)-1))+1,AVERAGE(INDEX($E:$E,ROW($E255)-VALUE(LEFT(R$1,FIND("-",R$1,1)-1))):$E255),($E255*(2/(VALUE(LEFT(R$1,FIND("-",R$1,1)-1))+1)))+(R254*(1-(2/(VALUE(LEFT(R$1,FIND("-",R$1,1)-1))+1))))))</f>
        <v>1.5648657469211216</v>
      </c>
      <c r="S255">
        <f t="shared" si="33"/>
        <v>-0.11094612213218014</v>
      </c>
      <c r="T255">
        <f>IF(ROW($E255)&lt;=MAX(VALUE(LEFT(Q$1,FIND("-",Q$1,1)-1)),VALUE(LEFT(R$1,FIND("-",R$1,1)-1)))+VALUE(LEFT(T$1,FIND("-",T$1,1)-1))-1,0,IF(ROW($E255)=MAX(VALUE(LEFT(Q$1,FIND("-",Q$1,1)-1)),VALUE(LEFT(R$1,FIND("-",R$1,1)-1)))+VALUE(LEFT(T$1,FIND("-",T$1,1)-1)),AVERAGE(INDEX($S:$S,ROW(S255)-VALUE(LEFT(T$1,FIND("-",T$1,1)-1))+1):S255),($S255*(2/(VALUE(LEFT(T$1,FIND("-",T$1,1)-1))+1)))+(T254*(1-(2/(VALUE(LEFT(T$1,FIND("-",T$1,1)-1))+1))))))</f>
        <v>-8.235582486879818E-2</v>
      </c>
      <c r="V255">
        <f t="shared" si="28"/>
        <v>-7.0000000000000062E-2</v>
      </c>
      <c r="W255">
        <f>IF(ROW($E255)&lt;=VALUE(LEFT(W$1,FIND("-",W$1,1)-1))+1,0,IF(ROW($E254)=VALUE(LEFT(W$1,FIND("-",W$1,1)-1))+1,100-100/(1+ABS((SUMIF(INDEX($V:$V,ROW($V255)-VALUE(LEFT(W$1,FIND("-",W$1,1)-1))+1):$V255,"&gt;0",INDEX($V:$V,ROW($V255)-VALUE(LEFT(W$1,FIND("-",W$1,1)-1))+1):$V255)/COUNTIF(INDEX($V:$V,ROW($V255)-VALUE(LEFT(W$1,FIND("-",W$1,1)-1))+1):$V255,"&gt;0"))/(SUMIF(INDEX($V:$V,ROW($V255)-VALUE(LEFT(W$1,FIND("-",W$1,1)-1))+1):$V255,"&lt;0",INDEX($V:$V,ROW($V255)-VALUE(LEFT(W$1,FIND("-",W$1,1)-1))+1):$V255)/COUNTIF(INDEX($V:$V,ROW($V255)-VALUE(LEFT(W$1,FIND("-",W$1,1)-1))+1):$V255,"&lt;0")))),100-100/(1+ABS((SUMIF(INDEX($V:$V,ROW($V255)-VALUE(LEFT(W$1,FIND("-",W$1,1)-1))+1):$V255,"&gt;0",INDEX($V:$V,ROW($V255)-VALUE(LEFT(W$1,FIND("-",W$1,1)-1))+1):$V255)/VALUE(LEFT(W$1,FIND("-",W$1,1)-1)))/(SUMIF(INDEX($V:$V,ROW($V255)-VALUE(LEFT(W$1,FIND("-",W$1,1)-1))+1):$V255,"&lt;0",INDEX($V:$V,ROW($V255)-VALUE(LEFT(W$1,FIND("-",W$1,1)-1))+1):$V255)/VALUE(LEFT(W$1,FIND("-",W$1,1)-1)))))))</f>
        <v>4.4444444444444571</v>
      </c>
      <c r="Y255">
        <f>IF(ROW($E255)&lt;=VALUE(LEFT(Y$1,FIND("-",Y$1,1)-1)),0,MAX(INDEX(C:C,ROW(C255)-VALUE(LEFT(Y$1,FIND("-",Y$1,1)-1))+1):C255))</f>
        <v>1.7</v>
      </c>
      <c r="Z255">
        <f>IF(ROW($E255)&lt;=VALUE(LEFT(Z$1,FIND("-",Z$1,1)-1)),0,MIN(INDEX(D:D,ROW(D255)-VALUE(LEFT(Z$1,FIND("-",Z$1,1)-1))+1):D255))</f>
        <v>1.25</v>
      </c>
      <c r="AA255">
        <f t="shared" si="36"/>
        <v>4.4444444444444491</v>
      </c>
      <c r="AB255">
        <f>IF(ROW($AA255)&lt;=VALUE(LEFT(AA$1,FIND("-",AA$1,1)-1))+VALUE(LEFT(AB$1,FIND("-",AB$1,1)-1)-1),0,AVERAGE(INDEX($AA:$AA,ROW($AA255)-VALUE(LEFT(AB$1,FIND("-",AB$1,1)-1))+1):$AA255))</f>
        <v>5.8674463937621901</v>
      </c>
      <c r="AC255">
        <f>IF(ROW($AA255)&lt;=VALUE(LEFT(AA$1,FIND("-",AA$1,1)-1))+VALUE(LEFT(AB$1,FIND("-",AB$1,1)-1)-1)+VALUE(LEFT(AC$1,FIND("-",AC$1,1)-1)-1),0,AVERAGE(INDEX($AB:$AB,ROW($AB255)-VALUE(LEFT(AC$1,FIND("-",AC$1,1)-1))+1):$AB255))</f>
        <v>4.8797920727745341</v>
      </c>
      <c r="AE255">
        <f t="shared" si="34"/>
        <v>17479000</v>
      </c>
      <c r="AG255" t="str">
        <f t="shared" si="35"/>
        <v/>
      </c>
    </row>
    <row r="256" spans="1:33" x14ac:dyDescent="0.25">
      <c r="A256" s="6">
        <v>36882</v>
      </c>
      <c r="B256">
        <v>1.27</v>
      </c>
      <c r="C256">
        <v>1.32</v>
      </c>
      <c r="D256">
        <v>1.27</v>
      </c>
      <c r="E256">
        <v>1.29</v>
      </c>
      <c r="F256">
        <v>0.74371200000000004</v>
      </c>
      <c r="G256">
        <v>54000</v>
      </c>
      <c r="I256" t="str">
        <f t="shared" si="29"/>
        <v/>
      </c>
      <c r="J256" t="str">
        <f t="shared" si="30"/>
        <v>Oversold</v>
      </c>
      <c r="K256" t="str">
        <f t="shared" si="31"/>
        <v>Oversold Below %D</v>
      </c>
      <c r="M256" s="11" t="str">
        <f t="shared" si="32"/>
        <v/>
      </c>
      <c r="O256">
        <f>IF(ROW($E256)&lt;=VALUE(LEFT(O$1,FIND("-",O$1,1)-1)),0,IF(ROW($E256)=VALUE(LEFT(O$1,FIND("-",O$1,1)-1))+1,AVERAGE(INDEX($E:$E,ROW($E256)-VALUE(LEFT(O$1,FIND("-",O$1,1)-1))):$E256),($E256*(2/(VALUE(LEFT(O$1,FIND("-",O$1,1)-1))+1)))+(O255*(1-(2/(VALUE(LEFT(O$1,FIND("-",O$1,1)-1))+1))))))</f>
        <v>2.1456949576784186</v>
      </c>
      <c r="Q256">
        <f>IF(ROW($E256)&lt;=VALUE(LEFT(Q$1,FIND("-",Q$1,1)-1)),0,IF(ROW($E256)=VALUE(LEFT(Q$1,FIND("-",Q$1,1)-1))+1,AVERAGE(INDEX($E:$E,ROW($E256)-VALUE(LEFT(Q$1,FIND("-",Q$1,1)-1))):$E256),($E256*(2/(VALUE(LEFT(Q$1,FIND("-",Q$1,1)-1))+1)))+(Q255*(1-(2/(VALUE(LEFT(Q$1,FIND("-",Q$1,1)-1))+1))))))</f>
        <v>1.4287012209752581</v>
      </c>
      <c r="R256">
        <f>IF(ROW($E256)&lt;=VALUE(LEFT(R$1,FIND("-",R$1,1)-1)),0,IF(ROW($E256)=VALUE(LEFT(R$1,FIND("-",R$1,1)-1))+1,AVERAGE(INDEX($E:$E,ROW($E256)-VALUE(LEFT(R$1,FIND("-",R$1,1)-1))):$E256),($E256*(2/(VALUE(LEFT(R$1,FIND("-",R$1,1)-1))+1)))+(R255*(1-(2/(VALUE(LEFT(R$1,FIND("-",R$1,1)-1))+1))))))</f>
        <v>1.5445053212232607</v>
      </c>
      <c r="S256">
        <f t="shared" si="33"/>
        <v>-0.11580410024800258</v>
      </c>
      <c r="T256">
        <f>IF(ROW($E256)&lt;=MAX(VALUE(LEFT(Q$1,FIND("-",Q$1,1)-1)),VALUE(LEFT(R$1,FIND("-",R$1,1)-1)))+VALUE(LEFT(T$1,FIND("-",T$1,1)-1))-1,0,IF(ROW($E256)=MAX(VALUE(LEFT(Q$1,FIND("-",Q$1,1)-1)),VALUE(LEFT(R$1,FIND("-",R$1,1)-1)))+VALUE(LEFT(T$1,FIND("-",T$1,1)-1)),AVERAGE(INDEX($S:$S,ROW(S256)-VALUE(LEFT(T$1,FIND("-",T$1,1)-1))+1):S256),($S256*(2/(VALUE(LEFT(T$1,FIND("-",T$1,1)-1))+1)))+(T255*(1-(2/(VALUE(LEFT(T$1,FIND("-",T$1,1)-1))+1))))))</f>
        <v>-8.9045479944639058E-2</v>
      </c>
      <c r="V256">
        <f t="shared" si="28"/>
        <v>2.0000000000000018E-2</v>
      </c>
      <c r="W256">
        <f>IF(ROW($E256)&lt;=VALUE(LEFT(W$1,FIND("-",W$1,1)-1))+1,0,IF(ROW($E255)=VALUE(LEFT(W$1,FIND("-",W$1,1)-1))+1,100-100/(1+ABS((SUMIF(INDEX($V:$V,ROW($V256)-VALUE(LEFT(W$1,FIND("-",W$1,1)-1))+1):$V256,"&gt;0",INDEX($V:$V,ROW($V256)-VALUE(LEFT(W$1,FIND("-",W$1,1)-1))+1):$V256)/COUNTIF(INDEX($V:$V,ROW($V256)-VALUE(LEFT(W$1,FIND("-",W$1,1)-1))+1):$V256,"&gt;0"))/(SUMIF(INDEX($V:$V,ROW($V256)-VALUE(LEFT(W$1,FIND("-",W$1,1)-1))+1):$V256,"&lt;0",INDEX($V:$V,ROW($V256)-VALUE(LEFT(W$1,FIND("-",W$1,1)-1))+1):$V256)/COUNTIF(INDEX($V:$V,ROW($V256)-VALUE(LEFT(W$1,FIND("-",W$1,1)-1))+1):$V256,"&lt;0")))),100-100/(1+ABS((SUMIF(INDEX($V:$V,ROW($V256)-VALUE(LEFT(W$1,FIND("-",W$1,1)-1))+1):$V256,"&gt;0",INDEX($V:$V,ROW($V256)-VALUE(LEFT(W$1,FIND("-",W$1,1)-1))+1):$V256)/VALUE(LEFT(W$1,FIND("-",W$1,1)-1)))/(SUMIF(INDEX($V:$V,ROW($V256)-VALUE(LEFT(W$1,FIND("-",W$1,1)-1))+1):$V256,"&lt;0",INDEX($V:$V,ROW($V256)-VALUE(LEFT(W$1,FIND("-",W$1,1)-1))+1):$V256)/VALUE(LEFT(W$1,FIND("-",W$1,1)-1)))))))</f>
        <v>8.6956521739130466</v>
      </c>
      <c r="Y256">
        <f>IF(ROW($E256)&lt;=VALUE(LEFT(Y$1,FIND("-",Y$1,1)-1)),0,MAX(INDEX(C:C,ROW(C256)-VALUE(LEFT(Y$1,FIND("-",Y$1,1)-1))+1):C256))</f>
        <v>1.69</v>
      </c>
      <c r="Z256">
        <f>IF(ROW($E256)&lt;=VALUE(LEFT(Z$1,FIND("-",Z$1,1)-1)),0,MIN(INDEX(D:D,ROW(D256)-VALUE(LEFT(Z$1,FIND("-",Z$1,1)-1))+1):D256))</f>
        <v>1.25</v>
      </c>
      <c r="AA256">
        <f t="shared" si="36"/>
        <v>9.0909090909090988</v>
      </c>
      <c r="AB256">
        <f>IF(ROW($AA256)&lt;=VALUE(LEFT(AA$1,FIND("-",AA$1,1)-1))+VALUE(LEFT(AB$1,FIND("-",AB$1,1)-1)-1),0,AVERAGE(INDEX($AA:$AA,ROW($AA256)-VALUE(LEFT(AB$1,FIND("-",AB$1,1)-1))+1):$AA256))</f>
        <v>6.2661704766967974</v>
      </c>
      <c r="AC256">
        <f>IF(ROW($AA256)&lt;=VALUE(LEFT(AA$1,FIND("-",AA$1,1)-1))+VALUE(LEFT(AB$1,FIND("-",AB$1,1)-1)-1)+VALUE(LEFT(AC$1,FIND("-",AC$1,1)-1)-1),0,AVERAGE(INDEX($AB:$AB,ROW($AB256)-VALUE(LEFT(AC$1,FIND("-",AC$1,1)-1))+1):$AB256))</f>
        <v>5.7989249217319454</v>
      </c>
      <c r="AE256">
        <f t="shared" si="34"/>
        <v>17533000</v>
      </c>
      <c r="AG256" t="str">
        <f t="shared" si="35"/>
        <v/>
      </c>
    </row>
    <row r="257" spans="1:33" x14ac:dyDescent="0.25">
      <c r="A257" s="6">
        <v>36886</v>
      </c>
      <c r="B257">
        <v>1.3</v>
      </c>
      <c r="C257">
        <v>1.31</v>
      </c>
      <c r="D257">
        <v>1.25</v>
      </c>
      <c r="E257">
        <v>1.25</v>
      </c>
      <c r="F257">
        <v>0.72065100000000004</v>
      </c>
      <c r="G257">
        <v>28000</v>
      </c>
      <c r="I257" t="str">
        <f t="shared" si="29"/>
        <v/>
      </c>
      <c r="J257" t="str">
        <f t="shared" si="30"/>
        <v>Oversold</v>
      </c>
      <c r="K257" t="str">
        <f t="shared" si="31"/>
        <v>Oversold Above %D</v>
      </c>
      <c r="M257" s="11" t="str">
        <f t="shared" si="32"/>
        <v/>
      </c>
      <c r="O257">
        <f>IF(ROW($E257)&lt;=VALUE(LEFT(O$1,FIND("-",O$1,1)-1)),0,IF(ROW($E257)=VALUE(LEFT(O$1,FIND("-",O$1,1)-1))+1,AVERAGE(INDEX($E:$E,ROW($E257)-VALUE(LEFT(O$1,FIND("-",O$1,1)-1))):$E257),($E257*(2/(VALUE(LEFT(O$1,FIND("-",O$1,1)-1))+1)))+(O256*(1-(2/(VALUE(LEFT(O$1,FIND("-",O$1,1)-1))+1))))))</f>
        <v>2.1367825700398271</v>
      </c>
      <c r="Q257">
        <f>IF(ROW($E257)&lt;=VALUE(LEFT(Q$1,FIND("-",Q$1,1)-1)),0,IF(ROW($E257)=VALUE(LEFT(Q$1,FIND("-",Q$1,1)-1))+1,AVERAGE(INDEX($E:$E,ROW($E257)-VALUE(LEFT(Q$1,FIND("-",Q$1,1)-1))):$E257),($E257*(2/(VALUE(LEFT(Q$1,FIND("-",Q$1,1)-1))+1)))+(Q256*(1-(2/(VALUE(LEFT(Q$1,FIND("-",Q$1,1)-1))+1))))))</f>
        <v>1.4012087254406029</v>
      </c>
      <c r="R257">
        <f>IF(ROW($E257)&lt;=VALUE(LEFT(R$1,FIND("-",R$1,1)-1)),0,IF(ROW($E257)=VALUE(LEFT(R$1,FIND("-",R$1,1)-1))+1,AVERAGE(INDEX($E:$E,ROW($E257)-VALUE(LEFT(R$1,FIND("-",R$1,1)-1))):$E257),($E257*(2/(VALUE(LEFT(R$1,FIND("-",R$1,1)-1))+1)))+(R256*(1-(2/(VALUE(LEFT(R$1,FIND("-",R$1,1)-1))+1))))))</f>
        <v>1.5226901122437599</v>
      </c>
      <c r="S257">
        <f t="shared" si="33"/>
        <v>-0.12148138680315701</v>
      </c>
      <c r="T257">
        <f>IF(ROW($E257)&lt;=MAX(VALUE(LEFT(Q$1,FIND("-",Q$1,1)-1)),VALUE(LEFT(R$1,FIND("-",R$1,1)-1)))+VALUE(LEFT(T$1,FIND("-",T$1,1)-1))-1,0,IF(ROW($E257)=MAX(VALUE(LEFT(Q$1,FIND("-",Q$1,1)-1)),VALUE(LEFT(R$1,FIND("-",R$1,1)-1)))+VALUE(LEFT(T$1,FIND("-",T$1,1)-1)),AVERAGE(INDEX($S:$S,ROW(S257)-VALUE(LEFT(T$1,FIND("-",T$1,1)-1))+1):S257),($S257*(2/(VALUE(LEFT(T$1,FIND("-",T$1,1)-1))+1)))+(T256*(1-(2/(VALUE(LEFT(T$1,FIND("-",T$1,1)-1))+1))))))</f>
        <v>-9.5532661316342651E-2</v>
      </c>
      <c r="V257">
        <f t="shared" si="28"/>
        <v>-4.0000000000000036E-2</v>
      </c>
      <c r="W257">
        <f>IF(ROW($E257)&lt;=VALUE(LEFT(W$1,FIND("-",W$1,1)-1))+1,0,IF(ROW($E256)=VALUE(LEFT(W$1,FIND("-",W$1,1)-1))+1,100-100/(1+ABS((SUMIF(INDEX($V:$V,ROW($V257)-VALUE(LEFT(W$1,FIND("-",W$1,1)-1))+1):$V257,"&gt;0",INDEX($V:$V,ROW($V257)-VALUE(LEFT(W$1,FIND("-",W$1,1)-1))+1):$V257)/COUNTIF(INDEX($V:$V,ROW($V257)-VALUE(LEFT(W$1,FIND("-",W$1,1)-1))+1):$V257,"&gt;0"))/(SUMIF(INDEX($V:$V,ROW($V257)-VALUE(LEFT(W$1,FIND("-",W$1,1)-1))+1):$V257,"&lt;0",INDEX($V:$V,ROW($V257)-VALUE(LEFT(W$1,FIND("-",W$1,1)-1))+1):$V257)/COUNTIF(INDEX($V:$V,ROW($V257)-VALUE(LEFT(W$1,FIND("-",W$1,1)-1))+1):$V257,"&lt;0")))),100-100/(1+ABS((SUMIF(INDEX($V:$V,ROW($V257)-VALUE(LEFT(W$1,FIND("-",W$1,1)-1))+1):$V257,"&gt;0",INDEX($V:$V,ROW($V257)-VALUE(LEFT(W$1,FIND("-",W$1,1)-1))+1):$V257)/VALUE(LEFT(W$1,FIND("-",W$1,1)-1)))/(SUMIF(INDEX($V:$V,ROW($V257)-VALUE(LEFT(W$1,FIND("-",W$1,1)-1))+1):$V257,"&lt;0",INDEX($V:$V,ROW($V257)-VALUE(LEFT(W$1,FIND("-",W$1,1)-1))+1):$V257)/VALUE(LEFT(W$1,FIND("-",W$1,1)-1)))))))</f>
        <v>8.1632653061224545</v>
      </c>
      <c r="Y257">
        <f>IF(ROW($E257)&lt;=VALUE(LEFT(Y$1,FIND("-",Y$1,1)-1)),0,MAX(INDEX(C:C,ROW(C257)-VALUE(LEFT(Y$1,FIND("-",Y$1,1)-1))+1):C257))</f>
        <v>1.68</v>
      </c>
      <c r="Z257">
        <f>IF(ROW($E257)&lt;=VALUE(LEFT(Z$1,FIND("-",Z$1,1)-1)),0,MIN(INDEX(D:D,ROW(D257)-VALUE(LEFT(Z$1,FIND("-",Z$1,1)-1))+1):D257))</f>
        <v>1.25</v>
      </c>
      <c r="AA257">
        <f t="shared" si="36"/>
        <v>0</v>
      </c>
      <c r="AB257">
        <f>IF(ROW($AA257)&lt;=VALUE(LEFT(AA$1,FIND("-",AA$1,1)-1))+VALUE(LEFT(AB$1,FIND("-",AB$1,1)-1)-1),0,AVERAGE(INDEX($AA:$AA,ROW($AA257)-VALUE(LEFT(AB$1,FIND("-",AB$1,1)-1))+1):$AA257))</f>
        <v>4.5117845117845157</v>
      </c>
      <c r="AC257">
        <f>IF(ROW($AA257)&lt;=VALUE(LEFT(AA$1,FIND("-",AA$1,1)-1))+VALUE(LEFT(AB$1,FIND("-",AB$1,1)-1)-1)+VALUE(LEFT(AC$1,FIND("-",AC$1,1)-1)-1),0,AVERAGE(INDEX($AB:$AB,ROW($AB257)-VALUE(LEFT(AC$1,FIND("-",AC$1,1)-1))+1):$AB257))</f>
        <v>5.5484671274145008</v>
      </c>
      <c r="AE257">
        <f t="shared" si="34"/>
        <v>17505000</v>
      </c>
      <c r="AG257" t="str">
        <f t="shared" si="35"/>
        <v/>
      </c>
    </row>
    <row r="258" spans="1:33" x14ac:dyDescent="0.25">
      <c r="A258" s="6">
        <v>36887</v>
      </c>
      <c r="B258">
        <v>1.25</v>
      </c>
      <c r="C258">
        <v>1.25</v>
      </c>
      <c r="D258">
        <v>1.25</v>
      </c>
      <c r="E258">
        <v>1.25</v>
      </c>
      <c r="F258">
        <v>0.72065100000000004</v>
      </c>
      <c r="G258">
        <v>0</v>
      </c>
      <c r="I258" t="str">
        <f t="shared" si="29"/>
        <v/>
      </c>
      <c r="J258" t="str">
        <f t="shared" si="30"/>
        <v>Oversold</v>
      </c>
      <c r="K258" t="str">
        <f t="shared" si="31"/>
        <v>Oversold Above %D</v>
      </c>
      <c r="M258" s="11" t="str">
        <f t="shared" si="32"/>
        <v/>
      </c>
      <c r="O258">
        <f>IF(ROW($E258)&lt;=VALUE(LEFT(O$1,FIND("-",O$1,1)-1)),0,IF(ROW($E258)=VALUE(LEFT(O$1,FIND("-",O$1,1)-1))+1,AVERAGE(INDEX($E:$E,ROW($E258)-VALUE(LEFT(O$1,FIND("-",O$1,1)-1))):$E258),($E258*(2/(VALUE(LEFT(O$1,FIND("-",O$1,1)-1))+1)))+(O257*(1-(2/(VALUE(LEFT(O$1,FIND("-",O$1,1)-1))+1))))))</f>
        <v>2.1279588628752517</v>
      </c>
      <c r="Q258">
        <f>IF(ROW($E258)&lt;=VALUE(LEFT(Q$1,FIND("-",Q$1,1)-1)),0,IF(ROW($E258)=VALUE(LEFT(Q$1,FIND("-",Q$1,1)-1))+1,AVERAGE(INDEX($E:$E,ROW($E258)-VALUE(LEFT(Q$1,FIND("-",Q$1,1)-1))):$E258),($E258*(2/(VALUE(LEFT(Q$1,FIND("-",Q$1,1)-1))+1)))+(Q257*(1-(2/(VALUE(LEFT(Q$1,FIND("-",Q$1,1)-1))+1))))))</f>
        <v>1.377945844603587</v>
      </c>
      <c r="R258">
        <f>IF(ROW($E258)&lt;=VALUE(LEFT(R$1,FIND("-",R$1,1)-1)),0,IF(ROW($E258)=VALUE(LEFT(R$1,FIND("-",R$1,1)-1))+1,AVERAGE(INDEX($E:$E,ROW($E258)-VALUE(LEFT(R$1,FIND("-",R$1,1)-1))):$E258),($E258*(2/(VALUE(LEFT(R$1,FIND("-",R$1,1)-1))+1)))+(R257*(1-(2/(VALUE(LEFT(R$1,FIND("-",R$1,1)-1))+1))))))</f>
        <v>1.5024908446701482</v>
      </c>
      <c r="S258">
        <f t="shared" si="33"/>
        <v>-0.12454500006656111</v>
      </c>
      <c r="T258">
        <f>IF(ROW($E258)&lt;=MAX(VALUE(LEFT(Q$1,FIND("-",Q$1,1)-1)),VALUE(LEFT(R$1,FIND("-",R$1,1)-1)))+VALUE(LEFT(T$1,FIND("-",T$1,1)-1))-1,0,IF(ROW($E258)=MAX(VALUE(LEFT(Q$1,FIND("-",Q$1,1)-1)),VALUE(LEFT(R$1,FIND("-",R$1,1)-1)))+VALUE(LEFT(T$1,FIND("-",T$1,1)-1)),AVERAGE(INDEX($S:$S,ROW(S258)-VALUE(LEFT(T$1,FIND("-",T$1,1)-1))+1):S258),($S258*(2/(VALUE(LEFT(T$1,FIND("-",T$1,1)-1))+1)))+(T257*(1-(2/(VALUE(LEFT(T$1,FIND("-",T$1,1)-1))+1))))))</f>
        <v>-0.10133512906638635</v>
      </c>
      <c r="V258">
        <f t="shared" ref="V258:V321" si="37">IFERROR(1*(E258-E257),"")</f>
        <v>0</v>
      </c>
      <c r="W258">
        <f>IF(ROW($E258)&lt;=VALUE(LEFT(W$1,FIND("-",W$1,1)-1))+1,0,IF(ROW($E257)=VALUE(LEFT(W$1,FIND("-",W$1,1)-1))+1,100-100/(1+ABS((SUMIF(INDEX($V:$V,ROW($V258)-VALUE(LEFT(W$1,FIND("-",W$1,1)-1))+1):$V258,"&gt;0",INDEX($V:$V,ROW($V258)-VALUE(LEFT(W$1,FIND("-",W$1,1)-1))+1):$V258)/COUNTIF(INDEX($V:$V,ROW($V258)-VALUE(LEFT(W$1,FIND("-",W$1,1)-1))+1):$V258,"&gt;0"))/(SUMIF(INDEX($V:$V,ROW($V258)-VALUE(LEFT(W$1,FIND("-",W$1,1)-1))+1):$V258,"&lt;0",INDEX($V:$V,ROW($V258)-VALUE(LEFT(W$1,FIND("-",W$1,1)-1))+1):$V258)/COUNTIF(INDEX($V:$V,ROW($V258)-VALUE(LEFT(W$1,FIND("-",W$1,1)-1))+1):$V258,"&lt;0")))),100-100/(1+ABS((SUMIF(INDEX($V:$V,ROW($V258)-VALUE(LEFT(W$1,FIND("-",W$1,1)-1))+1):$V258,"&gt;0",INDEX($V:$V,ROW($V258)-VALUE(LEFT(W$1,FIND("-",W$1,1)-1))+1):$V258)/VALUE(LEFT(W$1,FIND("-",W$1,1)-1)))/(SUMIF(INDEX($V:$V,ROW($V258)-VALUE(LEFT(W$1,FIND("-",W$1,1)-1))+1):$V258,"&lt;0",INDEX($V:$V,ROW($V258)-VALUE(LEFT(W$1,FIND("-",W$1,1)-1))+1):$V258)/VALUE(LEFT(W$1,FIND("-",W$1,1)-1)))))))</f>
        <v>8.3333333333333428</v>
      </c>
      <c r="Y258">
        <f>IF(ROW($E258)&lt;=VALUE(LEFT(Y$1,FIND("-",Y$1,1)-1)),0,MAX(INDEX(C:C,ROW(C258)-VALUE(LEFT(Y$1,FIND("-",Y$1,1)-1))+1):C258))</f>
        <v>1.65</v>
      </c>
      <c r="Z258">
        <f>IF(ROW($E258)&lt;=VALUE(LEFT(Z$1,FIND("-",Z$1,1)-1)),0,MIN(INDEX(D:D,ROW(D258)-VALUE(LEFT(Z$1,FIND("-",Z$1,1)-1))+1):D258))</f>
        <v>1.25</v>
      </c>
      <c r="AA258">
        <f t="shared" si="36"/>
        <v>0</v>
      </c>
      <c r="AB258">
        <f>IF(ROW($AA258)&lt;=VALUE(LEFT(AA$1,FIND("-",AA$1,1)-1))+VALUE(LEFT(AB$1,FIND("-",AB$1,1)-1)-1),0,AVERAGE(INDEX($AA:$AA,ROW($AA258)-VALUE(LEFT(AB$1,FIND("-",AB$1,1)-1))+1):$AA258))</f>
        <v>3.0303030303030329</v>
      </c>
      <c r="AC258">
        <f>IF(ROW($AA258)&lt;=VALUE(LEFT(AA$1,FIND("-",AA$1,1)-1))+VALUE(LEFT(AB$1,FIND("-",AB$1,1)-1)-1)+VALUE(LEFT(AC$1,FIND("-",AC$1,1)-1)-1),0,AVERAGE(INDEX($AB:$AB,ROW($AB258)-VALUE(LEFT(AC$1,FIND("-",AC$1,1)-1))+1):$AB258))</f>
        <v>4.6027526729281147</v>
      </c>
      <c r="AE258">
        <f t="shared" si="34"/>
        <v>17505000</v>
      </c>
      <c r="AG258" t="str">
        <f t="shared" si="35"/>
        <v/>
      </c>
    </row>
    <row r="259" spans="1:33" x14ac:dyDescent="0.25">
      <c r="A259" s="6">
        <v>36888</v>
      </c>
      <c r="B259">
        <v>1.25</v>
      </c>
      <c r="C259">
        <v>1.25</v>
      </c>
      <c r="D259">
        <v>1.25</v>
      </c>
      <c r="E259">
        <v>1.25</v>
      </c>
      <c r="F259">
        <v>0.72065100000000004</v>
      </c>
      <c r="G259">
        <v>0</v>
      </c>
      <c r="I259" t="str">
        <f t="shared" ref="I259:I322" si="38">IF(AND(T259&gt;=S259,T258&lt;S258),"Bearish",IF(AND(T259&lt;S259,T258&gt;=S258),"Bullish",""))</f>
        <v/>
      </c>
      <c r="J259" t="str">
        <f t="shared" ref="J259:J322" si="39">IF(W259&gt;70,"Overbought",IF(W259&lt;30,"Oversold",""))</f>
        <v>Oversold</v>
      </c>
      <c r="K259" t="str">
        <f t="shared" ref="K259:K322" si="40">IF(AND(AC259&lt;20,AC259&gt;AB259),"Oversold Above %D",IF(AND(AC259&lt;20,AC259&lt;=AB259),"Oversold Below %D",IF(AND(AC259&gt;80,AC259&lt;AB259),"Overbought Below %D",IF(AND(AC259&gt;80,AC259&gt;=AB259),"Overbought Above %D",IF(AND(AC259&gt;=20,LEFT(K258,5)="Overs"),"Buy",IF(AND(AC259&lt;=80,LEFT(K258,5)="Overb"),"Sell",""))))))</f>
        <v>Oversold Above %D</v>
      </c>
      <c r="M259" s="11" t="str">
        <f t="shared" ref="M259:M322" si="41">IF(K259="Buy","Buy",IF(K259="Sell","Sell",""))</f>
        <v/>
      </c>
      <c r="O259">
        <f>IF(ROW($E259)&lt;=VALUE(LEFT(O$1,FIND("-",O$1,1)-1)),0,IF(ROW($E259)=VALUE(LEFT(O$1,FIND("-",O$1,1)-1))+1,AVERAGE(INDEX($E:$E,ROW($E259)-VALUE(LEFT(O$1,FIND("-",O$1,1)-1))):$E259),($E259*(2/(VALUE(LEFT(O$1,FIND("-",O$1,1)-1))+1)))+(O258*(1-(2/(VALUE(LEFT(O$1,FIND("-",O$1,1)-1))+1))))))</f>
        <v>2.1192229537919163</v>
      </c>
      <c r="Q259">
        <f>IF(ROW($E259)&lt;=VALUE(LEFT(Q$1,FIND("-",Q$1,1)-1)),0,IF(ROW($E259)=VALUE(LEFT(Q$1,FIND("-",Q$1,1)-1))+1,AVERAGE(INDEX($E:$E,ROW($E259)-VALUE(LEFT(Q$1,FIND("-",Q$1,1)-1))):$E259),($E259*(2/(VALUE(LEFT(Q$1,FIND("-",Q$1,1)-1))+1)))+(Q258*(1-(2/(VALUE(LEFT(Q$1,FIND("-",Q$1,1)-1))+1))))))</f>
        <v>1.3582618685107275</v>
      </c>
      <c r="R259">
        <f>IF(ROW($E259)&lt;=VALUE(LEFT(R$1,FIND("-",R$1,1)-1)),0,IF(ROW($E259)=VALUE(LEFT(R$1,FIND("-",R$1,1)-1))+1,AVERAGE(INDEX($E:$E,ROW($E259)-VALUE(LEFT(R$1,FIND("-",R$1,1)-1))):$E259),($E259*(2/(VALUE(LEFT(R$1,FIND("-",R$1,1)-1))+1)))+(R258*(1-(2/(VALUE(LEFT(R$1,FIND("-",R$1,1)-1))+1))))))</f>
        <v>1.4837878191390261</v>
      </c>
      <c r="S259">
        <f t="shared" ref="S259:S322" si="42">IF(ROW($E259)&lt;=MAX(VALUE(LEFT(Q$1,FIND("-",Q$1,1)-1)),VALUE(LEFT(R$1,FIND("-",R$1,1)-1))),0,Q259-R259)</f>
        <v>-0.12552595062829863</v>
      </c>
      <c r="T259">
        <f>IF(ROW($E259)&lt;=MAX(VALUE(LEFT(Q$1,FIND("-",Q$1,1)-1)),VALUE(LEFT(R$1,FIND("-",R$1,1)-1)))+VALUE(LEFT(T$1,FIND("-",T$1,1)-1))-1,0,IF(ROW($E259)=MAX(VALUE(LEFT(Q$1,FIND("-",Q$1,1)-1)),VALUE(LEFT(R$1,FIND("-",R$1,1)-1)))+VALUE(LEFT(T$1,FIND("-",T$1,1)-1)),AVERAGE(INDEX($S:$S,ROW(S259)-VALUE(LEFT(T$1,FIND("-",T$1,1)-1))+1):S259),($S259*(2/(VALUE(LEFT(T$1,FIND("-",T$1,1)-1))+1)))+(T258*(1-(2/(VALUE(LEFT(T$1,FIND("-",T$1,1)-1))+1))))))</f>
        <v>-0.10617329337876882</v>
      </c>
      <c r="V259">
        <f t="shared" si="37"/>
        <v>0</v>
      </c>
      <c r="W259">
        <f>IF(ROW($E259)&lt;=VALUE(LEFT(W$1,FIND("-",W$1,1)-1))+1,0,IF(ROW($E258)=VALUE(LEFT(W$1,FIND("-",W$1,1)-1))+1,100-100/(1+ABS((SUMIF(INDEX($V:$V,ROW($V259)-VALUE(LEFT(W$1,FIND("-",W$1,1)-1))+1):$V259,"&gt;0",INDEX($V:$V,ROW($V259)-VALUE(LEFT(W$1,FIND("-",W$1,1)-1))+1):$V259)/COUNTIF(INDEX($V:$V,ROW($V259)-VALUE(LEFT(W$1,FIND("-",W$1,1)-1))+1):$V259,"&gt;0"))/(SUMIF(INDEX($V:$V,ROW($V259)-VALUE(LEFT(W$1,FIND("-",W$1,1)-1))+1):$V259,"&lt;0",INDEX($V:$V,ROW($V259)-VALUE(LEFT(W$1,FIND("-",W$1,1)-1))+1):$V259)/COUNTIF(INDEX($V:$V,ROW($V259)-VALUE(LEFT(W$1,FIND("-",W$1,1)-1))+1):$V259,"&lt;0")))),100-100/(1+ABS((SUMIF(INDEX($V:$V,ROW($V259)-VALUE(LEFT(W$1,FIND("-",W$1,1)-1))+1):$V259,"&gt;0",INDEX($V:$V,ROW($V259)-VALUE(LEFT(W$1,FIND("-",W$1,1)-1))+1):$V259)/VALUE(LEFT(W$1,FIND("-",W$1,1)-1)))/(SUMIF(INDEX($V:$V,ROW($V259)-VALUE(LEFT(W$1,FIND("-",W$1,1)-1))+1):$V259,"&lt;0",INDEX($V:$V,ROW($V259)-VALUE(LEFT(W$1,FIND("-",W$1,1)-1))+1):$V259)/VALUE(LEFT(W$1,FIND("-",W$1,1)-1)))))))</f>
        <v>8.3333333333333428</v>
      </c>
      <c r="Y259">
        <f>IF(ROW($E259)&lt;=VALUE(LEFT(Y$1,FIND("-",Y$1,1)-1)),0,MAX(INDEX(C:C,ROW(C259)-VALUE(LEFT(Y$1,FIND("-",Y$1,1)-1))+1):C259))</f>
        <v>1.65</v>
      </c>
      <c r="Z259">
        <f>IF(ROW($E259)&lt;=VALUE(LEFT(Z$1,FIND("-",Z$1,1)-1)),0,MIN(INDEX(D:D,ROW(D259)-VALUE(LEFT(Z$1,FIND("-",Z$1,1)-1))+1):D259))</f>
        <v>1.25</v>
      </c>
      <c r="AA259">
        <f t="shared" si="36"/>
        <v>0</v>
      </c>
      <c r="AB259">
        <f>IF(ROW($AA259)&lt;=VALUE(LEFT(AA$1,FIND("-",AA$1,1)-1))+VALUE(LEFT(AB$1,FIND("-",AB$1,1)-1)-1),0,AVERAGE(INDEX($AA:$AA,ROW($AA259)-VALUE(LEFT(AB$1,FIND("-",AB$1,1)-1))+1):$AA259))</f>
        <v>0</v>
      </c>
      <c r="AC259">
        <f>IF(ROW($AA259)&lt;=VALUE(LEFT(AA$1,FIND("-",AA$1,1)-1))+VALUE(LEFT(AB$1,FIND("-",AB$1,1)-1)-1)+VALUE(LEFT(AC$1,FIND("-",AC$1,1)-1)-1),0,AVERAGE(INDEX($AB:$AB,ROW($AB259)-VALUE(LEFT(AC$1,FIND("-",AC$1,1)-1))+1):$AB259))</f>
        <v>2.5140291806958497</v>
      </c>
      <c r="AE259">
        <f t="shared" ref="AE259:AE322" si="43">IFERROR(IF($E259=$E258,AE258,IF($E259&gt;$E258,AE258+$G259,IF($E259&lt;$E258,AE258-$G259,""))),"")</f>
        <v>17505000</v>
      </c>
      <c r="AG259" t="str">
        <f t="shared" ref="AG259:AG322" si="44">IF(K259="Buy","Buy",IF(K259="Sell","Sell",""))</f>
        <v/>
      </c>
    </row>
    <row r="260" spans="1:33" x14ac:dyDescent="0.25">
      <c r="A260" s="6">
        <v>36889</v>
      </c>
      <c r="B260">
        <v>1.25</v>
      </c>
      <c r="C260">
        <v>1.25</v>
      </c>
      <c r="D260">
        <v>1.25</v>
      </c>
      <c r="E260">
        <v>1.25</v>
      </c>
      <c r="F260">
        <v>0.72065100000000004</v>
      </c>
      <c r="G260">
        <v>0</v>
      </c>
      <c r="I260" t="str">
        <f t="shared" si="38"/>
        <v/>
      </c>
      <c r="J260" t="str">
        <f t="shared" si="39"/>
        <v>Oversold</v>
      </c>
      <c r="K260" t="str">
        <f t="shared" si="40"/>
        <v>Oversold Above %D</v>
      </c>
      <c r="M260" s="11" t="str">
        <f t="shared" si="41"/>
        <v/>
      </c>
      <c r="O260">
        <f>IF(ROW($E260)&lt;=VALUE(LEFT(O$1,FIND("-",O$1,1)-1)),0,IF(ROW($E260)=VALUE(LEFT(O$1,FIND("-",O$1,1)-1))+1,AVERAGE(INDEX($E:$E,ROW($E260)-VALUE(LEFT(O$1,FIND("-",O$1,1)-1))):$E260),($E260*(2/(VALUE(LEFT(O$1,FIND("-",O$1,1)-1))+1)))+(O259*(1-(2/(VALUE(LEFT(O$1,FIND("-",O$1,1)-1))+1))))))</f>
        <v>2.1105739691770715</v>
      </c>
      <c r="Q260">
        <f>IF(ROW($E260)&lt;=VALUE(LEFT(Q$1,FIND("-",Q$1,1)-1)),0,IF(ROW($E260)=VALUE(LEFT(Q$1,FIND("-",Q$1,1)-1))+1,AVERAGE(INDEX($E:$E,ROW($E260)-VALUE(LEFT(Q$1,FIND("-",Q$1,1)-1))):$E260),($E260*(2/(VALUE(LEFT(Q$1,FIND("-",Q$1,1)-1))+1)))+(Q259*(1-(2/(VALUE(LEFT(Q$1,FIND("-",Q$1,1)-1))+1))))))</f>
        <v>1.341606196432154</v>
      </c>
      <c r="R260">
        <f>IF(ROW($E260)&lt;=VALUE(LEFT(R$1,FIND("-",R$1,1)-1)),0,IF(ROW($E260)=VALUE(LEFT(R$1,FIND("-",R$1,1)-1))+1,AVERAGE(INDEX($E:$E,ROW($E260)-VALUE(LEFT(R$1,FIND("-",R$1,1)-1))):$E260),($E260*(2/(VALUE(LEFT(R$1,FIND("-",R$1,1)-1))+1)))+(R259*(1-(2/(VALUE(LEFT(R$1,FIND("-",R$1,1)-1))+1))))))</f>
        <v>1.4664702029065058</v>
      </c>
      <c r="S260">
        <f t="shared" si="42"/>
        <v>-0.12486400647435181</v>
      </c>
      <c r="T260">
        <f>IF(ROW($E260)&lt;=MAX(VALUE(LEFT(Q$1,FIND("-",Q$1,1)-1)),VALUE(LEFT(R$1,FIND("-",R$1,1)-1)))+VALUE(LEFT(T$1,FIND("-",T$1,1)-1))-1,0,IF(ROW($E260)=MAX(VALUE(LEFT(Q$1,FIND("-",Q$1,1)-1)),VALUE(LEFT(R$1,FIND("-",R$1,1)-1)))+VALUE(LEFT(T$1,FIND("-",T$1,1)-1)),AVERAGE(INDEX($S:$S,ROW(S260)-VALUE(LEFT(T$1,FIND("-",T$1,1)-1))+1):S260),($S260*(2/(VALUE(LEFT(T$1,FIND("-",T$1,1)-1))+1)))+(T259*(1-(2/(VALUE(LEFT(T$1,FIND("-",T$1,1)-1))+1))))))</f>
        <v>-0.10991143599788543</v>
      </c>
      <c r="V260">
        <f t="shared" si="37"/>
        <v>0</v>
      </c>
      <c r="W260">
        <f>IF(ROW($E260)&lt;=VALUE(LEFT(W$1,FIND("-",W$1,1)-1))+1,0,IF(ROW($E259)=VALUE(LEFT(W$1,FIND("-",W$1,1)-1))+1,100-100/(1+ABS((SUMIF(INDEX($V:$V,ROW($V260)-VALUE(LEFT(W$1,FIND("-",W$1,1)-1))+1):$V260,"&gt;0",INDEX($V:$V,ROW($V260)-VALUE(LEFT(W$1,FIND("-",W$1,1)-1))+1):$V260)/COUNTIF(INDEX($V:$V,ROW($V260)-VALUE(LEFT(W$1,FIND("-",W$1,1)-1))+1):$V260,"&gt;0"))/(SUMIF(INDEX($V:$V,ROW($V260)-VALUE(LEFT(W$1,FIND("-",W$1,1)-1))+1):$V260,"&lt;0",INDEX($V:$V,ROW($V260)-VALUE(LEFT(W$1,FIND("-",W$1,1)-1))+1):$V260)/COUNTIF(INDEX($V:$V,ROW($V260)-VALUE(LEFT(W$1,FIND("-",W$1,1)-1))+1):$V260,"&lt;0")))),100-100/(1+ABS((SUMIF(INDEX($V:$V,ROW($V260)-VALUE(LEFT(W$1,FIND("-",W$1,1)-1))+1):$V260,"&gt;0",INDEX($V:$V,ROW($V260)-VALUE(LEFT(W$1,FIND("-",W$1,1)-1))+1):$V260)/VALUE(LEFT(W$1,FIND("-",W$1,1)-1)))/(SUMIF(INDEX($V:$V,ROW($V260)-VALUE(LEFT(W$1,FIND("-",W$1,1)-1))+1):$V260,"&lt;0",INDEX($V:$V,ROW($V260)-VALUE(LEFT(W$1,FIND("-",W$1,1)-1))+1):$V260)/VALUE(LEFT(W$1,FIND("-",W$1,1)-1)))))))</f>
        <v>8.8888888888888999</v>
      </c>
      <c r="Y260">
        <f>IF(ROW($E260)&lt;=VALUE(LEFT(Y$1,FIND("-",Y$1,1)-1)),0,MAX(INDEX(C:C,ROW(C260)-VALUE(LEFT(Y$1,FIND("-",Y$1,1)-1))+1):C260))</f>
        <v>1.65</v>
      </c>
      <c r="Z260">
        <f>IF(ROW($E260)&lt;=VALUE(LEFT(Z$1,FIND("-",Z$1,1)-1)),0,MIN(INDEX(D:D,ROW(D260)-VALUE(LEFT(Z$1,FIND("-",Z$1,1)-1))+1):D260))</f>
        <v>1.25</v>
      </c>
      <c r="AA260">
        <f t="shared" si="36"/>
        <v>0</v>
      </c>
      <c r="AB260">
        <f>IF(ROW($AA260)&lt;=VALUE(LEFT(AA$1,FIND("-",AA$1,1)-1))+VALUE(LEFT(AB$1,FIND("-",AB$1,1)-1)-1),0,AVERAGE(INDEX($AA:$AA,ROW($AA260)-VALUE(LEFT(AB$1,FIND("-",AB$1,1)-1))+1):$AA260))</f>
        <v>0</v>
      </c>
      <c r="AC260">
        <f>IF(ROW($AA260)&lt;=VALUE(LEFT(AA$1,FIND("-",AA$1,1)-1))+VALUE(LEFT(AB$1,FIND("-",AB$1,1)-1)-1)+VALUE(LEFT(AC$1,FIND("-",AC$1,1)-1)-1),0,AVERAGE(INDEX($AB:$AB,ROW($AB260)-VALUE(LEFT(AC$1,FIND("-",AC$1,1)-1))+1):$AB260))</f>
        <v>1.0101010101010111</v>
      </c>
      <c r="AE260">
        <f t="shared" si="43"/>
        <v>17505000</v>
      </c>
      <c r="AG260" t="str">
        <f t="shared" si="44"/>
        <v/>
      </c>
    </row>
    <row r="261" spans="1:33" x14ac:dyDescent="0.25">
      <c r="A261" s="6">
        <v>36892</v>
      </c>
      <c r="B261">
        <v>1.25</v>
      </c>
      <c r="C261">
        <v>1.25</v>
      </c>
      <c r="D261">
        <v>1.25</v>
      </c>
      <c r="E261">
        <v>1.25</v>
      </c>
      <c r="F261">
        <v>0.72065100000000004</v>
      </c>
      <c r="G261">
        <v>0</v>
      </c>
      <c r="I261" t="str">
        <f t="shared" si="38"/>
        <v/>
      </c>
      <c r="J261" t="str">
        <f t="shared" si="39"/>
        <v>Oversold</v>
      </c>
      <c r="K261" t="str">
        <f t="shared" si="40"/>
        <v>Oversold Below %D</v>
      </c>
      <c r="M261" s="11" t="str">
        <f t="shared" si="41"/>
        <v/>
      </c>
      <c r="O261">
        <f>IF(ROW($E261)&lt;=VALUE(LEFT(O$1,FIND("-",O$1,1)-1)),0,IF(ROW($E261)=VALUE(LEFT(O$1,FIND("-",O$1,1)-1))+1,AVERAGE(INDEX($E:$E,ROW($E261)-VALUE(LEFT(O$1,FIND("-",O$1,1)-1))):$E261),($E261*(2/(VALUE(LEFT(O$1,FIND("-",O$1,1)-1))+1)))+(O260*(1-(2/(VALUE(LEFT(O$1,FIND("-",O$1,1)-1))+1))))))</f>
        <v>2.1020110441106334</v>
      </c>
      <c r="Q261">
        <f>IF(ROW($E261)&lt;=VALUE(LEFT(Q$1,FIND("-",Q$1,1)-1)),0,IF(ROW($E261)=VALUE(LEFT(Q$1,FIND("-",Q$1,1)-1))+1,AVERAGE(INDEX($E:$E,ROW($E261)-VALUE(LEFT(Q$1,FIND("-",Q$1,1)-1))):$E261),($E261*(2/(VALUE(LEFT(Q$1,FIND("-",Q$1,1)-1))+1)))+(Q260*(1-(2/(VALUE(LEFT(Q$1,FIND("-",Q$1,1)-1))+1))))))</f>
        <v>1.3275129354425919</v>
      </c>
      <c r="R261">
        <f>IF(ROW($E261)&lt;=VALUE(LEFT(R$1,FIND("-",R$1,1)-1)),0,IF(ROW($E261)=VALUE(LEFT(R$1,FIND("-",R$1,1)-1))+1,AVERAGE(INDEX($E:$E,ROW($E261)-VALUE(LEFT(R$1,FIND("-",R$1,1)-1))):$E261),($E261*(2/(VALUE(LEFT(R$1,FIND("-",R$1,1)-1))+1)))+(R260*(1-(2/(VALUE(LEFT(R$1,FIND("-",R$1,1)-1))+1))))))</f>
        <v>1.4504353730615793</v>
      </c>
      <c r="S261">
        <f t="shared" si="42"/>
        <v>-0.12292243761898747</v>
      </c>
      <c r="T261">
        <f>IF(ROW($E261)&lt;=MAX(VALUE(LEFT(Q$1,FIND("-",Q$1,1)-1)),VALUE(LEFT(R$1,FIND("-",R$1,1)-1)))+VALUE(LEFT(T$1,FIND("-",T$1,1)-1))-1,0,IF(ROW($E261)=MAX(VALUE(LEFT(Q$1,FIND("-",Q$1,1)-1)),VALUE(LEFT(R$1,FIND("-",R$1,1)-1)))+VALUE(LEFT(T$1,FIND("-",T$1,1)-1)),AVERAGE(INDEX($S:$S,ROW(S261)-VALUE(LEFT(T$1,FIND("-",T$1,1)-1))+1):S261),($S261*(2/(VALUE(LEFT(T$1,FIND("-",T$1,1)-1))+1)))+(T260*(1-(2/(VALUE(LEFT(T$1,FIND("-",T$1,1)-1))+1))))))</f>
        <v>-0.11251363632210584</v>
      </c>
      <c r="V261">
        <f t="shared" si="37"/>
        <v>0</v>
      </c>
      <c r="W261">
        <f>IF(ROW($E261)&lt;=VALUE(LEFT(W$1,FIND("-",W$1,1)-1))+1,0,IF(ROW($E260)=VALUE(LEFT(W$1,FIND("-",W$1,1)-1))+1,100-100/(1+ABS((SUMIF(INDEX($V:$V,ROW($V261)-VALUE(LEFT(W$1,FIND("-",W$1,1)-1))+1):$V261,"&gt;0",INDEX($V:$V,ROW($V261)-VALUE(LEFT(W$1,FIND("-",W$1,1)-1))+1):$V261)/COUNTIF(INDEX($V:$V,ROW($V261)-VALUE(LEFT(W$1,FIND("-",W$1,1)-1))+1):$V261,"&gt;0"))/(SUMIF(INDEX($V:$V,ROW($V261)-VALUE(LEFT(W$1,FIND("-",W$1,1)-1))+1):$V261,"&lt;0",INDEX($V:$V,ROW($V261)-VALUE(LEFT(W$1,FIND("-",W$1,1)-1))+1):$V261)/COUNTIF(INDEX($V:$V,ROW($V261)-VALUE(LEFT(W$1,FIND("-",W$1,1)-1))+1):$V261,"&lt;0")))),100-100/(1+ABS((SUMIF(INDEX($V:$V,ROW($V261)-VALUE(LEFT(W$1,FIND("-",W$1,1)-1))+1):$V261,"&gt;0",INDEX($V:$V,ROW($V261)-VALUE(LEFT(W$1,FIND("-",W$1,1)-1))+1):$V261)/VALUE(LEFT(W$1,FIND("-",W$1,1)-1)))/(SUMIF(INDEX($V:$V,ROW($V261)-VALUE(LEFT(W$1,FIND("-",W$1,1)-1))+1):$V261,"&lt;0",INDEX($V:$V,ROW($V261)-VALUE(LEFT(W$1,FIND("-",W$1,1)-1))+1):$V261)/VALUE(LEFT(W$1,FIND("-",W$1,1)-1)))))))</f>
        <v>8.8888888888888999</v>
      </c>
      <c r="Y261">
        <f>IF(ROW($E261)&lt;=VALUE(LEFT(Y$1,FIND("-",Y$1,1)-1)),0,MAX(INDEX(C:C,ROW(C261)-VALUE(LEFT(Y$1,FIND("-",Y$1,1)-1))+1):C261))</f>
        <v>1.65</v>
      </c>
      <c r="Z261">
        <f>IF(ROW($E261)&lt;=VALUE(LEFT(Z$1,FIND("-",Z$1,1)-1)),0,MIN(INDEX(D:D,ROW(D261)-VALUE(LEFT(Z$1,FIND("-",Z$1,1)-1))+1):D261))</f>
        <v>1.25</v>
      </c>
      <c r="AA261">
        <f t="shared" si="36"/>
        <v>0</v>
      </c>
      <c r="AB261">
        <f>IF(ROW($AA261)&lt;=VALUE(LEFT(AA$1,FIND("-",AA$1,1)-1))+VALUE(LEFT(AB$1,FIND("-",AB$1,1)-1)-1),0,AVERAGE(INDEX($AA:$AA,ROW($AA261)-VALUE(LEFT(AB$1,FIND("-",AB$1,1)-1))+1):$AA261))</f>
        <v>0</v>
      </c>
      <c r="AC261">
        <f>IF(ROW($AA261)&lt;=VALUE(LEFT(AA$1,FIND("-",AA$1,1)-1))+VALUE(LEFT(AB$1,FIND("-",AB$1,1)-1)-1)+VALUE(LEFT(AC$1,FIND("-",AC$1,1)-1)-1),0,AVERAGE(INDEX($AB:$AB,ROW($AB261)-VALUE(LEFT(AC$1,FIND("-",AC$1,1)-1))+1):$AB261))</f>
        <v>0</v>
      </c>
      <c r="AE261">
        <f t="shared" si="43"/>
        <v>17505000</v>
      </c>
      <c r="AG261" t="str">
        <f t="shared" si="44"/>
        <v/>
      </c>
    </row>
    <row r="262" spans="1:33" x14ac:dyDescent="0.25">
      <c r="A262" s="6">
        <v>36893</v>
      </c>
      <c r="B262">
        <v>1.22</v>
      </c>
      <c r="C262">
        <v>1.23</v>
      </c>
      <c r="D262">
        <v>1.18</v>
      </c>
      <c r="E262">
        <v>1.19</v>
      </c>
      <c r="F262">
        <v>0.68606</v>
      </c>
      <c r="G262">
        <v>21000</v>
      </c>
      <c r="I262" t="str">
        <f t="shared" si="38"/>
        <v/>
      </c>
      <c r="J262" t="str">
        <f t="shared" si="39"/>
        <v>Oversold</v>
      </c>
      <c r="K262" t="str">
        <f t="shared" si="40"/>
        <v>Oversold Below %D</v>
      </c>
      <c r="M262" s="11" t="str">
        <f t="shared" si="41"/>
        <v/>
      </c>
      <c r="O262">
        <f>IF(ROW($E262)&lt;=VALUE(LEFT(O$1,FIND("-",O$1,1)-1)),0,IF(ROW($E262)=VALUE(LEFT(O$1,FIND("-",O$1,1)-1))+1,AVERAGE(INDEX($E:$E,ROW($E262)-VALUE(LEFT(O$1,FIND("-",O$1,1)-1))):$E262),($E262*(2/(VALUE(LEFT(O$1,FIND("-",O$1,1)-1))+1)))+(O261*(1-(2/(VALUE(LEFT(O$1,FIND("-",O$1,1)-1))+1))))))</f>
        <v>2.0929363073533138</v>
      </c>
      <c r="Q262">
        <f>IF(ROW($E262)&lt;=VALUE(LEFT(Q$1,FIND("-",Q$1,1)-1)),0,IF(ROW($E262)=VALUE(LEFT(Q$1,FIND("-",Q$1,1)-1))+1,AVERAGE(INDEX($E:$E,ROW($E262)-VALUE(LEFT(Q$1,FIND("-",Q$1,1)-1))):$E262),($E262*(2/(VALUE(LEFT(Q$1,FIND("-",Q$1,1)-1))+1)))+(Q261*(1-(2/(VALUE(LEFT(Q$1,FIND("-",Q$1,1)-1))+1))))))</f>
        <v>1.3063570992206548</v>
      </c>
      <c r="R262">
        <f>IF(ROW($E262)&lt;=VALUE(LEFT(R$1,FIND("-",R$1,1)-1)),0,IF(ROW($E262)=VALUE(LEFT(R$1,FIND("-",R$1,1)-1))+1,AVERAGE(INDEX($E:$E,ROW($E262)-VALUE(LEFT(R$1,FIND("-",R$1,1)-1))):$E262),($E262*(2/(VALUE(LEFT(R$1,FIND("-",R$1,1)-1))+1)))+(R261*(1-(2/(VALUE(LEFT(R$1,FIND("-",R$1,1)-1))+1))))))</f>
        <v>1.4311438639459066</v>
      </c>
      <c r="S262">
        <f t="shared" si="42"/>
        <v>-0.12478676472525185</v>
      </c>
      <c r="T262">
        <f>IF(ROW($E262)&lt;=MAX(VALUE(LEFT(Q$1,FIND("-",Q$1,1)-1)),VALUE(LEFT(R$1,FIND("-",R$1,1)-1)))+VALUE(LEFT(T$1,FIND("-",T$1,1)-1))-1,0,IF(ROW($E262)=MAX(VALUE(LEFT(Q$1,FIND("-",Q$1,1)-1)),VALUE(LEFT(R$1,FIND("-",R$1,1)-1)))+VALUE(LEFT(T$1,FIND("-",T$1,1)-1)),AVERAGE(INDEX($S:$S,ROW(S262)-VALUE(LEFT(T$1,FIND("-",T$1,1)-1))+1):S262),($S262*(2/(VALUE(LEFT(T$1,FIND("-",T$1,1)-1))+1)))+(T261*(1-(2/(VALUE(LEFT(T$1,FIND("-",T$1,1)-1))+1))))))</f>
        <v>-0.11496826200273505</v>
      </c>
      <c r="V262">
        <f t="shared" si="37"/>
        <v>-6.0000000000000053E-2</v>
      </c>
      <c r="W262">
        <f>IF(ROW($E262)&lt;=VALUE(LEFT(W$1,FIND("-",W$1,1)-1))+1,0,IF(ROW($E261)=VALUE(LEFT(W$1,FIND("-",W$1,1)-1))+1,100-100/(1+ABS((SUMIF(INDEX($V:$V,ROW($V262)-VALUE(LEFT(W$1,FIND("-",W$1,1)-1))+1):$V262,"&gt;0",INDEX($V:$V,ROW($V262)-VALUE(LEFT(W$1,FIND("-",W$1,1)-1))+1):$V262)/COUNTIF(INDEX($V:$V,ROW($V262)-VALUE(LEFT(W$1,FIND("-",W$1,1)-1))+1):$V262,"&gt;0"))/(SUMIF(INDEX($V:$V,ROW($V262)-VALUE(LEFT(W$1,FIND("-",W$1,1)-1))+1):$V262,"&lt;0",INDEX($V:$V,ROW($V262)-VALUE(LEFT(W$1,FIND("-",W$1,1)-1))+1):$V262)/COUNTIF(INDEX($V:$V,ROW($V262)-VALUE(LEFT(W$1,FIND("-",W$1,1)-1))+1):$V262,"&lt;0")))),100-100/(1+ABS((SUMIF(INDEX($V:$V,ROW($V262)-VALUE(LEFT(W$1,FIND("-",W$1,1)-1))+1):$V262,"&gt;0",INDEX($V:$V,ROW($V262)-VALUE(LEFT(W$1,FIND("-",W$1,1)-1))+1):$V262)/VALUE(LEFT(W$1,FIND("-",W$1,1)-1)))/(SUMIF(INDEX($V:$V,ROW($V262)-VALUE(LEFT(W$1,FIND("-",W$1,1)-1))+1):$V262,"&lt;0",INDEX($V:$V,ROW($V262)-VALUE(LEFT(W$1,FIND("-",W$1,1)-1))+1):$V262)/VALUE(LEFT(W$1,FIND("-",W$1,1)-1)))))))</f>
        <v>8</v>
      </c>
      <c r="Y262">
        <f>IF(ROW($E262)&lt;=VALUE(LEFT(Y$1,FIND("-",Y$1,1)-1)),0,MAX(INDEX(C:C,ROW(C262)-VALUE(LEFT(Y$1,FIND("-",Y$1,1)-1))+1):C262))</f>
        <v>1.61</v>
      </c>
      <c r="Z262">
        <f>IF(ROW($E262)&lt;=VALUE(LEFT(Z$1,FIND("-",Z$1,1)-1)),0,MIN(INDEX(D:D,ROW(D262)-VALUE(LEFT(Z$1,FIND("-",Z$1,1)-1))+1):D262))</f>
        <v>1.18</v>
      </c>
      <c r="AA262">
        <f t="shared" si="36"/>
        <v>2.3255813953488387</v>
      </c>
      <c r="AB262">
        <f>IF(ROW($AA262)&lt;=VALUE(LEFT(AA$1,FIND("-",AA$1,1)-1))+VALUE(LEFT(AB$1,FIND("-",AB$1,1)-1)-1),0,AVERAGE(INDEX($AA:$AA,ROW($AA262)-VALUE(LEFT(AB$1,FIND("-",AB$1,1)-1))+1):$AA262))</f>
        <v>0.77519379844961289</v>
      </c>
      <c r="AC262">
        <f>IF(ROW($AA262)&lt;=VALUE(LEFT(AA$1,FIND("-",AA$1,1)-1))+VALUE(LEFT(AB$1,FIND("-",AB$1,1)-1)-1)+VALUE(LEFT(AC$1,FIND("-",AC$1,1)-1)-1),0,AVERAGE(INDEX($AB:$AB,ROW($AB262)-VALUE(LEFT(AC$1,FIND("-",AC$1,1)-1))+1):$AB262))</f>
        <v>0.25839793281653761</v>
      </c>
      <c r="AE262">
        <f t="shared" si="43"/>
        <v>17484000</v>
      </c>
      <c r="AG262" t="str">
        <f t="shared" si="44"/>
        <v/>
      </c>
    </row>
    <row r="263" spans="1:33" x14ac:dyDescent="0.25">
      <c r="A263" s="6">
        <v>36894</v>
      </c>
      <c r="B263">
        <v>1.2</v>
      </c>
      <c r="C263">
        <v>1.2</v>
      </c>
      <c r="D263">
        <v>1.1499999999999999</v>
      </c>
      <c r="E263">
        <v>1.17</v>
      </c>
      <c r="F263">
        <v>0.67452900000000005</v>
      </c>
      <c r="G263">
        <v>39000</v>
      </c>
      <c r="I263" t="str">
        <f t="shared" si="38"/>
        <v/>
      </c>
      <c r="J263" t="str">
        <f t="shared" si="39"/>
        <v>Oversold</v>
      </c>
      <c r="K263" t="str">
        <f t="shared" si="40"/>
        <v>Oversold Below %D</v>
      </c>
      <c r="M263" s="11" t="str">
        <f t="shared" si="41"/>
        <v/>
      </c>
      <c r="O263">
        <f>IF(ROW($E263)&lt;=VALUE(LEFT(O$1,FIND("-",O$1,1)-1)),0,IF(ROW($E263)=VALUE(LEFT(O$1,FIND("-",O$1,1)-1))+1,AVERAGE(INDEX($E:$E,ROW($E263)-VALUE(LEFT(O$1,FIND("-",O$1,1)-1))):$E263),($E263*(2/(VALUE(LEFT(O$1,FIND("-",O$1,1)-1))+1)))+(O262*(1-(2/(VALUE(LEFT(O$1,FIND("-",O$1,1)-1))+1))))))</f>
        <v>2.083752861509002</v>
      </c>
      <c r="Q263">
        <f>IF(ROW($E263)&lt;=VALUE(LEFT(Q$1,FIND("-",Q$1,1)-1)),0,IF(ROW($E263)=VALUE(LEFT(Q$1,FIND("-",Q$1,1)-1))+1,AVERAGE(INDEX($E:$E,ROW($E263)-VALUE(LEFT(Q$1,FIND("-",Q$1,1)-1))):$E263),($E263*(2/(VALUE(LEFT(Q$1,FIND("-",Q$1,1)-1))+1)))+(Q262*(1-(2/(VALUE(LEFT(Q$1,FIND("-",Q$1,1)-1))+1))))))</f>
        <v>1.2853790839559387</v>
      </c>
      <c r="R263">
        <f>IF(ROW($E263)&lt;=VALUE(LEFT(R$1,FIND("-",R$1,1)-1)),0,IF(ROW($E263)=VALUE(LEFT(R$1,FIND("-",R$1,1)-1))+1,AVERAGE(INDEX($E:$E,ROW($E263)-VALUE(LEFT(R$1,FIND("-",R$1,1)-1))):$E263),($E263*(2/(VALUE(LEFT(R$1,FIND("-",R$1,1)-1))+1)))+(R262*(1-(2/(VALUE(LEFT(R$1,FIND("-",R$1,1)-1))+1))))))</f>
        <v>1.4117998740239877</v>
      </c>
      <c r="S263">
        <f t="shared" si="42"/>
        <v>-0.12642079006804896</v>
      </c>
      <c r="T263">
        <f>IF(ROW($E263)&lt;=MAX(VALUE(LEFT(Q$1,FIND("-",Q$1,1)-1)),VALUE(LEFT(R$1,FIND("-",R$1,1)-1)))+VALUE(LEFT(T$1,FIND("-",T$1,1)-1))-1,0,IF(ROW($E263)=MAX(VALUE(LEFT(Q$1,FIND("-",Q$1,1)-1)),VALUE(LEFT(R$1,FIND("-",R$1,1)-1)))+VALUE(LEFT(T$1,FIND("-",T$1,1)-1)),AVERAGE(INDEX($S:$S,ROW(S263)-VALUE(LEFT(T$1,FIND("-",T$1,1)-1))+1):S263),($S263*(2/(VALUE(LEFT(T$1,FIND("-",T$1,1)-1))+1)))+(T262*(1-(2/(VALUE(LEFT(T$1,FIND("-",T$1,1)-1))+1))))))</f>
        <v>-0.11725876761579784</v>
      </c>
      <c r="V263">
        <f t="shared" si="37"/>
        <v>-2.0000000000000018E-2</v>
      </c>
      <c r="W263">
        <f>IF(ROW($E263)&lt;=VALUE(LEFT(W$1,FIND("-",W$1,1)-1))+1,0,IF(ROW($E262)=VALUE(LEFT(W$1,FIND("-",W$1,1)-1))+1,100-100/(1+ABS((SUMIF(INDEX($V:$V,ROW($V263)-VALUE(LEFT(W$1,FIND("-",W$1,1)-1))+1):$V263,"&gt;0",INDEX($V:$V,ROW($V263)-VALUE(LEFT(W$1,FIND("-",W$1,1)-1))+1):$V263)/COUNTIF(INDEX($V:$V,ROW($V263)-VALUE(LEFT(W$1,FIND("-",W$1,1)-1))+1):$V263,"&gt;0"))/(SUMIF(INDEX($V:$V,ROW($V263)-VALUE(LEFT(W$1,FIND("-",W$1,1)-1))+1):$V263,"&lt;0",INDEX($V:$V,ROW($V263)-VALUE(LEFT(W$1,FIND("-",W$1,1)-1))+1):$V263)/COUNTIF(INDEX($V:$V,ROW($V263)-VALUE(LEFT(W$1,FIND("-",W$1,1)-1))+1):$V263,"&lt;0")))),100-100/(1+ABS((SUMIF(INDEX($V:$V,ROW($V263)-VALUE(LEFT(W$1,FIND("-",W$1,1)-1))+1):$V263,"&gt;0",INDEX($V:$V,ROW($V263)-VALUE(LEFT(W$1,FIND("-",W$1,1)-1))+1):$V263)/VALUE(LEFT(W$1,FIND("-",W$1,1)-1)))/(SUMIF(INDEX($V:$V,ROW($V263)-VALUE(LEFT(W$1,FIND("-",W$1,1)-1))+1):$V263,"&lt;0",INDEX($V:$V,ROW($V263)-VALUE(LEFT(W$1,FIND("-",W$1,1)-1))+1):$V263)/VALUE(LEFT(W$1,FIND("-",W$1,1)-1)))))))</f>
        <v>8.8888888888888999</v>
      </c>
      <c r="Y263">
        <f>IF(ROW($E263)&lt;=VALUE(LEFT(Y$1,FIND("-",Y$1,1)-1)),0,MAX(INDEX(C:C,ROW(C263)-VALUE(LEFT(Y$1,FIND("-",Y$1,1)-1))+1):C263))</f>
        <v>1.55</v>
      </c>
      <c r="Z263">
        <f>IF(ROW($E263)&lt;=VALUE(LEFT(Z$1,FIND("-",Z$1,1)-1)),0,MIN(INDEX(D:D,ROW(D263)-VALUE(LEFT(Z$1,FIND("-",Z$1,1)-1))+1):D263))</f>
        <v>1.1499999999999999</v>
      </c>
      <c r="AA263">
        <f t="shared" si="36"/>
        <v>5.0000000000000027</v>
      </c>
      <c r="AB263">
        <f>IF(ROW($AA263)&lt;=VALUE(LEFT(AA$1,FIND("-",AA$1,1)-1))+VALUE(LEFT(AB$1,FIND("-",AB$1,1)-1)-1),0,AVERAGE(INDEX($AA:$AA,ROW($AA263)-VALUE(LEFT(AB$1,FIND("-",AB$1,1)-1))+1):$AA263))</f>
        <v>2.4418604651162803</v>
      </c>
      <c r="AC263">
        <f>IF(ROW($AA263)&lt;=VALUE(LEFT(AA$1,FIND("-",AA$1,1)-1))+VALUE(LEFT(AB$1,FIND("-",AB$1,1)-1)-1)+VALUE(LEFT(AC$1,FIND("-",AC$1,1)-1)-1),0,AVERAGE(INDEX($AB:$AB,ROW($AB263)-VALUE(LEFT(AC$1,FIND("-",AC$1,1)-1))+1):$AB263))</f>
        <v>1.0723514211886311</v>
      </c>
      <c r="AE263">
        <f t="shared" si="43"/>
        <v>17445000</v>
      </c>
      <c r="AG263" t="str">
        <f t="shared" si="44"/>
        <v/>
      </c>
    </row>
    <row r="264" spans="1:33" x14ac:dyDescent="0.25">
      <c r="A264" s="6">
        <v>36895</v>
      </c>
      <c r="B264">
        <v>1.17</v>
      </c>
      <c r="C264">
        <v>1.24</v>
      </c>
      <c r="D264">
        <v>1.17</v>
      </c>
      <c r="E264">
        <v>1.22</v>
      </c>
      <c r="F264">
        <v>0.70335499999999995</v>
      </c>
      <c r="G264">
        <v>21000</v>
      </c>
      <c r="I264" t="str">
        <f t="shared" si="38"/>
        <v/>
      </c>
      <c r="J264" t="str">
        <f t="shared" si="39"/>
        <v>Oversold</v>
      </c>
      <c r="K264" t="str">
        <f t="shared" si="40"/>
        <v>Oversold Below %D</v>
      </c>
      <c r="M264" s="11" t="str">
        <f t="shared" si="41"/>
        <v/>
      </c>
      <c r="O264">
        <f>IF(ROW($E264)&lt;=VALUE(LEFT(O$1,FIND("-",O$1,1)-1)),0,IF(ROW($E264)=VALUE(LEFT(O$1,FIND("-",O$1,1)-1))+1,AVERAGE(INDEX($E:$E,ROW($E264)-VALUE(LEFT(O$1,FIND("-",O$1,1)-1))):$E264),($E264*(2/(VALUE(LEFT(O$1,FIND("-",O$1,1)-1))+1)))+(O263*(1-(2/(VALUE(LEFT(O$1,FIND("-",O$1,1)-1))+1))))))</f>
        <v>2.0751583056730913</v>
      </c>
      <c r="Q264">
        <f>IF(ROW($E264)&lt;=VALUE(LEFT(Q$1,FIND("-",Q$1,1)-1)),0,IF(ROW($E264)=VALUE(LEFT(Q$1,FIND("-",Q$1,1)-1))+1,AVERAGE(INDEX($E:$E,ROW($E264)-VALUE(LEFT(Q$1,FIND("-",Q$1,1)-1))):$E264),($E264*(2/(VALUE(LEFT(Q$1,FIND("-",Q$1,1)-1))+1)))+(Q263*(1-(2/(VALUE(LEFT(Q$1,FIND("-",Q$1,1)-1))+1))))))</f>
        <v>1.2753207633473327</v>
      </c>
      <c r="R264">
        <f>IF(ROW($E264)&lt;=VALUE(LEFT(R$1,FIND("-",R$1,1)-1)),0,IF(ROW($E264)=VALUE(LEFT(R$1,FIND("-",R$1,1)-1))+1,AVERAGE(INDEX($E:$E,ROW($E264)-VALUE(LEFT(R$1,FIND("-",R$1,1)-1))):$E264),($E264*(2/(VALUE(LEFT(R$1,FIND("-",R$1,1)-1))+1)))+(R263*(1-(2/(VALUE(LEFT(R$1,FIND("-",R$1,1)-1))+1))))))</f>
        <v>1.3975924759481368</v>
      </c>
      <c r="S264">
        <f t="shared" si="42"/>
        <v>-0.12227171260080416</v>
      </c>
      <c r="T264">
        <f>IF(ROW($E264)&lt;=MAX(VALUE(LEFT(Q$1,FIND("-",Q$1,1)-1)),VALUE(LEFT(R$1,FIND("-",R$1,1)-1)))+VALUE(LEFT(T$1,FIND("-",T$1,1)-1))-1,0,IF(ROW($E264)=MAX(VALUE(LEFT(Q$1,FIND("-",Q$1,1)-1)),VALUE(LEFT(R$1,FIND("-",R$1,1)-1)))+VALUE(LEFT(T$1,FIND("-",T$1,1)-1)),AVERAGE(INDEX($S:$S,ROW(S264)-VALUE(LEFT(T$1,FIND("-",T$1,1)-1))+1):S264),($S264*(2/(VALUE(LEFT(T$1,FIND("-",T$1,1)-1))+1)))+(T263*(1-(2/(VALUE(LEFT(T$1,FIND("-",T$1,1)-1))+1))))))</f>
        <v>-0.11826135661279912</v>
      </c>
      <c r="V264">
        <f t="shared" si="37"/>
        <v>5.0000000000000044E-2</v>
      </c>
      <c r="W264">
        <f>IF(ROW($E264)&lt;=VALUE(LEFT(W$1,FIND("-",W$1,1)-1))+1,0,IF(ROW($E263)=VALUE(LEFT(W$1,FIND("-",W$1,1)-1))+1,100-100/(1+ABS((SUMIF(INDEX($V:$V,ROW($V264)-VALUE(LEFT(W$1,FIND("-",W$1,1)-1))+1):$V264,"&gt;0",INDEX($V:$V,ROW($V264)-VALUE(LEFT(W$1,FIND("-",W$1,1)-1))+1):$V264)/COUNTIF(INDEX($V:$V,ROW($V264)-VALUE(LEFT(W$1,FIND("-",W$1,1)-1))+1):$V264,"&gt;0"))/(SUMIF(INDEX($V:$V,ROW($V264)-VALUE(LEFT(W$1,FIND("-",W$1,1)-1))+1):$V264,"&lt;0",INDEX($V:$V,ROW($V264)-VALUE(LEFT(W$1,FIND("-",W$1,1)-1))+1):$V264)/COUNTIF(INDEX($V:$V,ROW($V264)-VALUE(LEFT(W$1,FIND("-",W$1,1)-1))+1):$V264,"&lt;0")))),100-100/(1+ABS((SUMIF(INDEX($V:$V,ROW($V264)-VALUE(LEFT(W$1,FIND("-",W$1,1)-1))+1):$V264,"&gt;0",INDEX($V:$V,ROW($V264)-VALUE(LEFT(W$1,FIND("-",W$1,1)-1))+1):$V264)/VALUE(LEFT(W$1,FIND("-",W$1,1)-1)))/(SUMIF(INDEX($V:$V,ROW($V264)-VALUE(LEFT(W$1,FIND("-",W$1,1)-1))+1):$V264,"&lt;0",INDEX($V:$V,ROW($V264)-VALUE(LEFT(W$1,FIND("-",W$1,1)-1))+1):$V264)/VALUE(LEFT(W$1,FIND("-",W$1,1)-1)))))))</f>
        <v>18.367346938775512</v>
      </c>
      <c r="Y264">
        <f>IF(ROW($E264)&lt;=VALUE(LEFT(Y$1,FIND("-",Y$1,1)-1)),0,MAX(INDEX(C:C,ROW(C264)-VALUE(LEFT(Y$1,FIND("-",Y$1,1)-1))+1):C264))</f>
        <v>1.5</v>
      </c>
      <c r="Z264">
        <f>IF(ROW($E264)&lt;=VALUE(LEFT(Z$1,FIND("-",Z$1,1)-1)),0,MIN(INDEX(D:D,ROW(D264)-VALUE(LEFT(Z$1,FIND("-",Z$1,1)-1))+1):D264))</f>
        <v>1.1499999999999999</v>
      </c>
      <c r="AA264">
        <f t="shared" si="36"/>
        <v>20.000000000000011</v>
      </c>
      <c r="AB264">
        <f>IF(ROW($AA264)&lt;=VALUE(LEFT(AA$1,FIND("-",AA$1,1)-1))+VALUE(LEFT(AB$1,FIND("-",AB$1,1)-1)-1),0,AVERAGE(INDEX($AA:$AA,ROW($AA264)-VALUE(LEFT(AB$1,FIND("-",AB$1,1)-1))+1):$AA264))</f>
        <v>9.1085271317829513</v>
      </c>
      <c r="AC264">
        <f>IF(ROW($AA264)&lt;=VALUE(LEFT(AA$1,FIND("-",AA$1,1)-1))+VALUE(LEFT(AB$1,FIND("-",AB$1,1)-1)-1)+VALUE(LEFT(AC$1,FIND("-",AC$1,1)-1)-1),0,AVERAGE(INDEX($AB:$AB,ROW($AB264)-VALUE(LEFT(AC$1,FIND("-",AC$1,1)-1))+1):$AB264))</f>
        <v>4.1085271317829486</v>
      </c>
      <c r="AE264">
        <f t="shared" si="43"/>
        <v>17466000</v>
      </c>
      <c r="AG264" t="str">
        <f t="shared" si="44"/>
        <v/>
      </c>
    </row>
    <row r="265" spans="1:33" x14ac:dyDescent="0.25">
      <c r="A265" s="6">
        <v>36896</v>
      </c>
      <c r="B265">
        <v>1.2</v>
      </c>
      <c r="C265">
        <v>1.24</v>
      </c>
      <c r="D265">
        <v>1.2</v>
      </c>
      <c r="E265">
        <v>1.24</v>
      </c>
      <c r="F265">
        <v>0.71488600000000002</v>
      </c>
      <c r="G265">
        <v>19000</v>
      </c>
      <c r="I265" t="str">
        <f t="shared" si="38"/>
        <v>Bullish</v>
      </c>
      <c r="J265" t="str">
        <f t="shared" si="39"/>
        <v>Oversold</v>
      </c>
      <c r="K265" t="str">
        <f t="shared" si="40"/>
        <v>Oversold Below %D</v>
      </c>
      <c r="M265" s="11" t="str">
        <f t="shared" si="41"/>
        <v/>
      </c>
      <c r="O265">
        <f>IF(ROW($E265)&lt;=VALUE(LEFT(O$1,FIND("-",O$1,1)-1)),0,IF(ROW($E265)=VALUE(LEFT(O$1,FIND("-",O$1,1)-1))+1,AVERAGE(INDEX($E:$E,ROW($E265)-VALUE(LEFT(O$1,FIND("-",O$1,1)-1))):$E265),($E265*(2/(VALUE(LEFT(O$1,FIND("-",O$1,1)-1))+1)))+(O264*(1-(2/(VALUE(LEFT(O$1,FIND("-",O$1,1)-1))+1))))))</f>
        <v>2.0668482727808222</v>
      </c>
      <c r="Q265">
        <f>IF(ROW($E265)&lt;=VALUE(LEFT(Q$1,FIND("-",Q$1,1)-1)),0,IF(ROW($E265)=VALUE(LEFT(Q$1,FIND("-",Q$1,1)-1))+1,AVERAGE(INDEX($E:$E,ROW($E265)-VALUE(LEFT(Q$1,FIND("-",Q$1,1)-1))):$E265),($E265*(2/(VALUE(LEFT(Q$1,FIND("-",Q$1,1)-1))+1)))+(Q264*(1-(2/(VALUE(LEFT(Q$1,FIND("-",Q$1,1)-1))+1))))))</f>
        <v>1.2698867997554353</v>
      </c>
      <c r="R265">
        <f>IF(ROW($E265)&lt;=VALUE(LEFT(R$1,FIND("-",R$1,1)-1)),0,IF(ROW($E265)=VALUE(LEFT(R$1,FIND("-",R$1,1)-1))+1,AVERAGE(INDEX($E:$E,ROW($E265)-VALUE(LEFT(R$1,FIND("-",R$1,1)-1))):$E265),($E265*(2/(VALUE(LEFT(R$1,FIND("-",R$1,1)-1))+1)))+(R264*(1-(2/(VALUE(LEFT(R$1,FIND("-",R$1,1)-1))+1))))))</f>
        <v>1.3859189592112378</v>
      </c>
      <c r="S265">
        <f t="shared" si="42"/>
        <v>-0.11603215945580247</v>
      </c>
      <c r="T265">
        <f>IF(ROW($E265)&lt;=MAX(VALUE(LEFT(Q$1,FIND("-",Q$1,1)-1)),VALUE(LEFT(R$1,FIND("-",R$1,1)-1)))+VALUE(LEFT(T$1,FIND("-",T$1,1)-1))-1,0,IF(ROW($E265)=MAX(VALUE(LEFT(Q$1,FIND("-",Q$1,1)-1)),VALUE(LEFT(R$1,FIND("-",R$1,1)-1)))+VALUE(LEFT(T$1,FIND("-",T$1,1)-1)),AVERAGE(INDEX($S:$S,ROW(S265)-VALUE(LEFT(T$1,FIND("-",T$1,1)-1))+1):S265),($S265*(2/(VALUE(LEFT(T$1,FIND("-",T$1,1)-1))+1)))+(T264*(1-(2/(VALUE(LEFT(T$1,FIND("-",T$1,1)-1))+1))))))</f>
        <v>-0.11781551718139979</v>
      </c>
      <c r="V265">
        <f t="shared" si="37"/>
        <v>2.0000000000000018E-2</v>
      </c>
      <c r="W265">
        <f>IF(ROW($E265)&lt;=VALUE(LEFT(W$1,FIND("-",W$1,1)-1))+1,0,IF(ROW($E264)=VALUE(LEFT(W$1,FIND("-",W$1,1)-1))+1,100-100/(1+ABS((SUMIF(INDEX($V:$V,ROW($V265)-VALUE(LEFT(W$1,FIND("-",W$1,1)-1))+1):$V265,"&gt;0",INDEX($V:$V,ROW($V265)-VALUE(LEFT(W$1,FIND("-",W$1,1)-1))+1):$V265)/COUNTIF(INDEX($V:$V,ROW($V265)-VALUE(LEFT(W$1,FIND("-",W$1,1)-1))+1):$V265,"&gt;0"))/(SUMIF(INDEX($V:$V,ROW($V265)-VALUE(LEFT(W$1,FIND("-",W$1,1)-1))+1):$V265,"&lt;0",INDEX($V:$V,ROW($V265)-VALUE(LEFT(W$1,FIND("-",W$1,1)-1))+1):$V265)/COUNTIF(INDEX($V:$V,ROW($V265)-VALUE(LEFT(W$1,FIND("-",W$1,1)-1))+1):$V265,"&lt;0")))),100-100/(1+ABS((SUMIF(INDEX($V:$V,ROW($V265)-VALUE(LEFT(W$1,FIND("-",W$1,1)-1))+1):$V265,"&gt;0",INDEX($V:$V,ROW($V265)-VALUE(LEFT(W$1,FIND("-",W$1,1)-1))+1):$V265)/VALUE(LEFT(W$1,FIND("-",W$1,1)-1)))/(SUMIF(INDEX($V:$V,ROW($V265)-VALUE(LEFT(W$1,FIND("-",W$1,1)-1))+1):$V265,"&lt;0",INDEX($V:$V,ROW($V265)-VALUE(LEFT(W$1,FIND("-",W$1,1)-1))+1):$V265)/VALUE(LEFT(W$1,FIND("-",W$1,1)-1)))))))</f>
        <v>28.947368421052659</v>
      </c>
      <c r="Y265">
        <f>IF(ROW($E265)&lt;=VALUE(LEFT(Y$1,FIND("-",Y$1,1)-1)),0,MAX(INDEX(C:C,ROW(C265)-VALUE(LEFT(Y$1,FIND("-",Y$1,1)-1))+1):C265))</f>
        <v>1.4</v>
      </c>
      <c r="Z265">
        <f>IF(ROW($E265)&lt;=VALUE(LEFT(Z$1,FIND("-",Z$1,1)-1)),0,MIN(INDEX(D:D,ROW(D265)-VALUE(LEFT(Z$1,FIND("-",Z$1,1)-1))+1):D265))</f>
        <v>1.1499999999999999</v>
      </c>
      <c r="AA265">
        <f t="shared" si="36"/>
        <v>36.000000000000028</v>
      </c>
      <c r="AB265">
        <f>IF(ROW($AA265)&lt;=VALUE(LEFT(AA$1,FIND("-",AA$1,1)-1))+VALUE(LEFT(AB$1,FIND("-",AB$1,1)-1)-1),0,AVERAGE(INDEX($AA:$AA,ROW($AA265)-VALUE(LEFT(AB$1,FIND("-",AB$1,1)-1))+1):$AA265))</f>
        <v>20.333333333333346</v>
      </c>
      <c r="AC265">
        <f>IF(ROW($AA265)&lt;=VALUE(LEFT(AA$1,FIND("-",AA$1,1)-1))+VALUE(LEFT(AB$1,FIND("-",AB$1,1)-1)-1)+VALUE(LEFT(AC$1,FIND("-",AC$1,1)-1)-1),0,AVERAGE(INDEX($AB:$AB,ROW($AB265)-VALUE(LEFT(AC$1,FIND("-",AC$1,1)-1))+1):$AB265))</f>
        <v>10.627906976744192</v>
      </c>
      <c r="AE265">
        <f t="shared" si="43"/>
        <v>17485000</v>
      </c>
      <c r="AG265" t="str">
        <f t="shared" si="44"/>
        <v/>
      </c>
    </row>
    <row r="266" spans="1:33" x14ac:dyDescent="0.25">
      <c r="A266" s="6">
        <v>36899</v>
      </c>
      <c r="B266">
        <v>1.23</v>
      </c>
      <c r="C266">
        <v>1.32</v>
      </c>
      <c r="D266">
        <v>1.22</v>
      </c>
      <c r="E266">
        <v>1.29</v>
      </c>
      <c r="F266">
        <v>0.74371200000000004</v>
      </c>
      <c r="G266">
        <v>33000</v>
      </c>
      <c r="I266" t="str">
        <f t="shared" si="38"/>
        <v/>
      </c>
      <c r="J266" t="str">
        <f t="shared" si="39"/>
        <v/>
      </c>
      <c r="K266" t="str">
        <f t="shared" si="40"/>
        <v>Buy</v>
      </c>
      <c r="M266" s="11" t="str">
        <f t="shared" si="41"/>
        <v>Buy</v>
      </c>
      <c r="O266">
        <f>IF(ROW($E266)&lt;=VALUE(LEFT(O$1,FIND("-",O$1,1)-1)),0,IF(ROW($E266)=VALUE(LEFT(O$1,FIND("-",O$1,1)-1))+1,AVERAGE(INDEX($E:$E,ROW($E266)-VALUE(LEFT(O$1,FIND("-",O$1,1)-1))):$E266),($E266*(2/(VALUE(LEFT(O$1,FIND("-",O$1,1)-1))+1)))+(O265*(1-(2/(VALUE(LEFT(O$1,FIND("-",O$1,1)-1))+1))))))</f>
        <v>2.0591184392208142</v>
      </c>
      <c r="Q266">
        <f>IF(ROW($E266)&lt;=VALUE(LEFT(Q$1,FIND("-",Q$1,1)-1)),0,IF(ROW($E266)=VALUE(LEFT(Q$1,FIND("-",Q$1,1)-1))+1,AVERAGE(INDEX($E:$E,ROW($E266)-VALUE(LEFT(Q$1,FIND("-",Q$1,1)-1))):$E266),($E266*(2/(VALUE(LEFT(Q$1,FIND("-",Q$1,1)-1))+1)))+(Q265*(1-(2/(VALUE(LEFT(Q$1,FIND("-",Q$1,1)-1))+1))))))</f>
        <v>1.272981138254599</v>
      </c>
      <c r="R266">
        <f>IF(ROW($E266)&lt;=VALUE(LEFT(R$1,FIND("-",R$1,1)-1)),0,IF(ROW($E266)=VALUE(LEFT(R$1,FIND("-",R$1,1)-1))+1,AVERAGE(INDEX($E:$E,ROW($E266)-VALUE(LEFT(R$1,FIND("-",R$1,1)-1))):$E266),($E266*(2/(VALUE(LEFT(R$1,FIND("-",R$1,1)-1))+1)))+(R265*(1-(2/(VALUE(LEFT(R$1,FIND("-",R$1,1)-1))+1))))))</f>
        <v>1.3788138511215164</v>
      </c>
      <c r="S266">
        <f t="shared" si="42"/>
        <v>-0.10583271286691742</v>
      </c>
      <c r="T266">
        <f>IF(ROW($E266)&lt;=MAX(VALUE(LEFT(Q$1,FIND("-",Q$1,1)-1)),VALUE(LEFT(R$1,FIND("-",R$1,1)-1)))+VALUE(LEFT(T$1,FIND("-",T$1,1)-1))-1,0,IF(ROW($E266)=MAX(VALUE(LEFT(Q$1,FIND("-",Q$1,1)-1)),VALUE(LEFT(R$1,FIND("-",R$1,1)-1)))+VALUE(LEFT(T$1,FIND("-",T$1,1)-1)),AVERAGE(INDEX($S:$S,ROW(S266)-VALUE(LEFT(T$1,FIND("-",T$1,1)-1))+1):S266),($S266*(2/(VALUE(LEFT(T$1,FIND("-",T$1,1)-1))+1)))+(T265*(1-(2/(VALUE(LEFT(T$1,FIND("-",T$1,1)-1))+1))))))</f>
        <v>-0.11541895631850332</v>
      </c>
      <c r="V266">
        <f t="shared" si="37"/>
        <v>5.0000000000000044E-2</v>
      </c>
      <c r="W266">
        <f>IF(ROW($E266)&lt;=VALUE(LEFT(W$1,FIND("-",W$1,1)-1))+1,0,IF(ROW($E265)=VALUE(LEFT(W$1,FIND("-",W$1,1)-1))+1,100-100/(1+ABS((SUMIF(INDEX($V:$V,ROW($V266)-VALUE(LEFT(W$1,FIND("-",W$1,1)-1))+1):$V266,"&gt;0",INDEX($V:$V,ROW($V266)-VALUE(LEFT(W$1,FIND("-",W$1,1)-1))+1):$V266)/COUNTIF(INDEX($V:$V,ROW($V266)-VALUE(LEFT(W$1,FIND("-",W$1,1)-1))+1):$V266,"&gt;0"))/(SUMIF(INDEX($V:$V,ROW($V266)-VALUE(LEFT(W$1,FIND("-",W$1,1)-1))+1):$V266,"&lt;0",INDEX($V:$V,ROW($V266)-VALUE(LEFT(W$1,FIND("-",W$1,1)-1))+1):$V266)/COUNTIF(INDEX($V:$V,ROW($V266)-VALUE(LEFT(W$1,FIND("-",W$1,1)-1))+1):$V266,"&lt;0")))),100-100/(1+ABS((SUMIF(INDEX($V:$V,ROW($V266)-VALUE(LEFT(W$1,FIND("-",W$1,1)-1))+1):$V266,"&gt;0",INDEX($V:$V,ROW($V266)-VALUE(LEFT(W$1,FIND("-",W$1,1)-1))+1):$V266)/VALUE(LEFT(W$1,FIND("-",W$1,1)-1)))/(SUMIF(INDEX($V:$V,ROW($V266)-VALUE(LEFT(W$1,FIND("-",W$1,1)-1))+1):$V266,"&lt;0",INDEX($V:$V,ROW($V266)-VALUE(LEFT(W$1,FIND("-",W$1,1)-1))+1):$V266)/VALUE(LEFT(W$1,FIND("-",W$1,1)-1)))))))</f>
        <v>44.444444444444436</v>
      </c>
      <c r="Y266">
        <f>IF(ROW($E266)&lt;=VALUE(LEFT(Y$1,FIND("-",Y$1,1)-1)),0,MAX(INDEX(C:C,ROW(C266)-VALUE(LEFT(Y$1,FIND("-",Y$1,1)-1))+1):C266))</f>
        <v>1.36</v>
      </c>
      <c r="Z266">
        <f>IF(ROW($E266)&lt;=VALUE(LEFT(Z$1,FIND("-",Z$1,1)-1)),0,MIN(INDEX(D:D,ROW(D266)-VALUE(LEFT(Z$1,FIND("-",Z$1,1)-1))+1):D266))</f>
        <v>1.1499999999999999</v>
      </c>
      <c r="AA266">
        <f t="shared" si="36"/>
        <v>66.666666666666657</v>
      </c>
      <c r="AB266">
        <f>IF(ROW($AA266)&lt;=VALUE(LEFT(AA$1,FIND("-",AA$1,1)-1))+VALUE(LEFT(AB$1,FIND("-",AB$1,1)-1)-1),0,AVERAGE(INDEX($AA:$AA,ROW($AA266)-VALUE(LEFT(AB$1,FIND("-",AB$1,1)-1))+1):$AA266))</f>
        <v>40.8888888888889</v>
      </c>
      <c r="AC266">
        <f>IF(ROW($AA266)&lt;=VALUE(LEFT(AA$1,FIND("-",AA$1,1)-1))+VALUE(LEFT(AB$1,FIND("-",AB$1,1)-1)-1)+VALUE(LEFT(AC$1,FIND("-",AC$1,1)-1)-1),0,AVERAGE(INDEX($AB:$AB,ROW($AB266)-VALUE(LEFT(AC$1,FIND("-",AC$1,1)-1))+1):$AB266))</f>
        <v>23.443583118001737</v>
      </c>
      <c r="AE266">
        <f t="shared" si="43"/>
        <v>17518000</v>
      </c>
      <c r="AG266" t="str">
        <f t="shared" si="44"/>
        <v>Buy</v>
      </c>
    </row>
    <row r="267" spans="1:33" x14ac:dyDescent="0.25">
      <c r="A267" s="6">
        <v>36900</v>
      </c>
      <c r="B267">
        <v>1.31</v>
      </c>
      <c r="C267">
        <v>1.31</v>
      </c>
      <c r="D267">
        <v>1.27</v>
      </c>
      <c r="E267">
        <v>1.27</v>
      </c>
      <c r="F267">
        <v>0.73218099999999997</v>
      </c>
      <c r="G267">
        <v>24000</v>
      </c>
      <c r="I267" t="str">
        <f t="shared" si="38"/>
        <v/>
      </c>
      <c r="J267" t="str">
        <f t="shared" si="39"/>
        <v/>
      </c>
      <c r="K267" t="str">
        <f t="shared" si="40"/>
        <v/>
      </c>
      <c r="M267" s="11" t="str">
        <f t="shared" si="41"/>
        <v/>
      </c>
      <c r="O267">
        <f>IF(ROW($E267)&lt;=VALUE(LEFT(O$1,FIND("-",O$1,1)-1)),0,IF(ROW($E267)=VALUE(LEFT(O$1,FIND("-",O$1,1)-1))+1,AVERAGE(INDEX($E:$E,ROW($E267)-VALUE(LEFT(O$1,FIND("-",O$1,1)-1))):$E267),($E267*(2/(VALUE(LEFT(O$1,FIND("-",O$1,1)-1))+1)))+(O266*(1-(2/(VALUE(LEFT(O$1,FIND("-",O$1,1)-1))+1))))))</f>
        <v>2.0512665144524478</v>
      </c>
      <c r="Q267">
        <f>IF(ROW($E267)&lt;=VALUE(LEFT(Q$1,FIND("-",Q$1,1)-1)),0,IF(ROW($E267)=VALUE(LEFT(Q$1,FIND("-",Q$1,1)-1))+1,AVERAGE(INDEX($E:$E,ROW($E267)-VALUE(LEFT(Q$1,FIND("-",Q$1,1)-1))):$E267),($E267*(2/(VALUE(LEFT(Q$1,FIND("-",Q$1,1)-1))+1)))+(Q266*(1-(2/(VALUE(LEFT(Q$1,FIND("-",Q$1,1)-1))+1))))))</f>
        <v>1.2725225016000454</v>
      </c>
      <c r="R267">
        <f>IF(ROW($E267)&lt;=VALUE(LEFT(R$1,FIND("-",R$1,1)-1)),0,IF(ROW($E267)=VALUE(LEFT(R$1,FIND("-",R$1,1)-1))+1,AVERAGE(INDEX($E:$E,ROW($E267)-VALUE(LEFT(R$1,FIND("-",R$1,1)-1))):$E267),($E267*(2/(VALUE(LEFT(R$1,FIND("-",R$1,1)-1))+1)))+(R266*(1-(2/(VALUE(LEFT(R$1,FIND("-",R$1,1)-1))+1))))))</f>
        <v>1.3707535658532559</v>
      </c>
      <c r="S267">
        <f t="shared" si="42"/>
        <v>-9.8231064253210487E-2</v>
      </c>
      <c r="T267">
        <f>IF(ROW($E267)&lt;=MAX(VALUE(LEFT(Q$1,FIND("-",Q$1,1)-1)),VALUE(LEFT(R$1,FIND("-",R$1,1)-1)))+VALUE(LEFT(T$1,FIND("-",T$1,1)-1))-1,0,IF(ROW($E267)=MAX(VALUE(LEFT(Q$1,FIND("-",Q$1,1)-1)),VALUE(LEFT(R$1,FIND("-",R$1,1)-1)))+VALUE(LEFT(T$1,FIND("-",T$1,1)-1)),AVERAGE(INDEX($S:$S,ROW(S267)-VALUE(LEFT(T$1,FIND("-",T$1,1)-1))+1):S267),($S267*(2/(VALUE(LEFT(T$1,FIND("-",T$1,1)-1))+1)))+(T266*(1-(2/(VALUE(LEFT(T$1,FIND("-",T$1,1)-1))+1))))))</f>
        <v>-0.11198137790544475</v>
      </c>
      <c r="V267">
        <f t="shared" si="37"/>
        <v>-2.0000000000000018E-2</v>
      </c>
      <c r="W267">
        <f>IF(ROW($E267)&lt;=VALUE(LEFT(W$1,FIND("-",W$1,1)-1))+1,0,IF(ROW($E266)=VALUE(LEFT(W$1,FIND("-",W$1,1)-1))+1,100-100/(1+ABS((SUMIF(INDEX($V:$V,ROW($V267)-VALUE(LEFT(W$1,FIND("-",W$1,1)-1))+1):$V267,"&gt;0",INDEX($V:$V,ROW($V267)-VALUE(LEFT(W$1,FIND("-",W$1,1)-1))+1):$V267)/COUNTIF(INDEX($V:$V,ROW($V267)-VALUE(LEFT(W$1,FIND("-",W$1,1)-1))+1):$V267,"&gt;0"))/(SUMIF(INDEX($V:$V,ROW($V267)-VALUE(LEFT(W$1,FIND("-",W$1,1)-1))+1):$V267,"&lt;0",INDEX($V:$V,ROW($V267)-VALUE(LEFT(W$1,FIND("-",W$1,1)-1))+1):$V267)/COUNTIF(INDEX($V:$V,ROW($V267)-VALUE(LEFT(W$1,FIND("-",W$1,1)-1))+1):$V267,"&lt;0")))),100-100/(1+ABS((SUMIF(INDEX($V:$V,ROW($V267)-VALUE(LEFT(W$1,FIND("-",W$1,1)-1))+1):$V267,"&gt;0",INDEX($V:$V,ROW($V267)-VALUE(LEFT(W$1,FIND("-",W$1,1)-1))+1):$V267)/VALUE(LEFT(W$1,FIND("-",W$1,1)-1)))/(SUMIF(INDEX($V:$V,ROW($V267)-VALUE(LEFT(W$1,FIND("-",W$1,1)-1))+1):$V267,"&lt;0",INDEX($V:$V,ROW($V267)-VALUE(LEFT(W$1,FIND("-",W$1,1)-1))+1):$V267)/VALUE(LEFT(W$1,FIND("-",W$1,1)-1)))))))</f>
        <v>38.888888888888886</v>
      </c>
      <c r="Y267">
        <f>IF(ROW($E267)&lt;=VALUE(LEFT(Y$1,FIND("-",Y$1,1)-1)),0,MAX(INDEX(C:C,ROW(C267)-VALUE(LEFT(Y$1,FIND("-",Y$1,1)-1))+1):C267))</f>
        <v>1.35</v>
      </c>
      <c r="Z267">
        <f>IF(ROW($E267)&lt;=VALUE(LEFT(Z$1,FIND("-",Z$1,1)-1)),0,MIN(INDEX(D:D,ROW(D267)-VALUE(LEFT(Z$1,FIND("-",Z$1,1)-1))+1):D267))</f>
        <v>1.1499999999999999</v>
      </c>
      <c r="AA267">
        <f t="shared" si="36"/>
        <v>60</v>
      </c>
      <c r="AB267">
        <f>IF(ROW($AA267)&lt;=VALUE(LEFT(AA$1,FIND("-",AA$1,1)-1))+VALUE(LEFT(AB$1,FIND("-",AB$1,1)-1)-1),0,AVERAGE(INDEX($AA:$AA,ROW($AA267)-VALUE(LEFT(AB$1,FIND("-",AB$1,1)-1))+1):$AA267))</f>
        <v>54.222222222222229</v>
      </c>
      <c r="AC267">
        <f>IF(ROW($AA267)&lt;=VALUE(LEFT(AA$1,FIND("-",AA$1,1)-1))+VALUE(LEFT(AB$1,FIND("-",AB$1,1)-1)-1)+VALUE(LEFT(AC$1,FIND("-",AC$1,1)-1)-1),0,AVERAGE(INDEX($AB:$AB,ROW($AB267)-VALUE(LEFT(AC$1,FIND("-",AC$1,1)-1))+1):$AB267))</f>
        <v>38.481481481481488</v>
      </c>
      <c r="AE267">
        <f t="shared" si="43"/>
        <v>17494000</v>
      </c>
      <c r="AG267" t="str">
        <f t="shared" si="44"/>
        <v/>
      </c>
    </row>
    <row r="268" spans="1:33" x14ac:dyDescent="0.25">
      <c r="A268" s="6">
        <v>36901</v>
      </c>
      <c r="B268">
        <v>1.24</v>
      </c>
      <c r="C268">
        <v>1.28</v>
      </c>
      <c r="D268">
        <v>1.22</v>
      </c>
      <c r="E268">
        <v>1.27</v>
      </c>
      <c r="F268">
        <v>0.73218099999999997</v>
      </c>
      <c r="G268">
        <v>23000</v>
      </c>
      <c r="I268" t="str">
        <f t="shared" si="38"/>
        <v/>
      </c>
      <c r="J268" t="str">
        <f t="shared" si="39"/>
        <v/>
      </c>
      <c r="K268" t="str">
        <f t="shared" si="40"/>
        <v/>
      </c>
      <c r="M268" s="11" t="str">
        <f t="shared" si="41"/>
        <v/>
      </c>
      <c r="O268">
        <f>IF(ROW($E268)&lt;=VALUE(LEFT(O$1,FIND("-",O$1,1)-1)),0,IF(ROW($E268)=VALUE(LEFT(O$1,FIND("-",O$1,1)-1))+1,AVERAGE(INDEX($E:$E,ROW($E268)-VALUE(LEFT(O$1,FIND("-",O$1,1)-1))):$E268),($E268*(2/(VALUE(LEFT(O$1,FIND("-",O$1,1)-1))+1)))+(O267*(1-(2/(VALUE(LEFT(O$1,FIND("-",O$1,1)-1))+1))))))</f>
        <v>2.0434927182887419</v>
      </c>
      <c r="Q268">
        <f>IF(ROW($E268)&lt;=VALUE(LEFT(Q$1,FIND("-",Q$1,1)-1)),0,IF(ROW($E268)=VALUE(LEFT(Q$1,FIND("-",Q$1,1)-1))+1,AVERAGE(INDEX($E:$E,ROW($E268)-VALUE(LEFT(Q$1,FIND("-",Q$1,1)-1))):$E268),($E268*(2/(VALUE(LEFT(Q$1,FIND("-",Q$1,1)-1))+1)))+(Q267*(1-(2/(VALUE(LEFT(Q$1,FIND("-",Q$1,1)-1))+1))))))</f>
        <v>1.2721344244308077</v>
      </c>
      <c r="R268">
        <f>IF(ROW($E268)&lt;=VALUE(LEFT(R$1,FIND("-",R$1,1)-1)),0,IF(ROW($E268)=VALUE(LEFT(R$1,FIND("-",R$1,1)-1))+1,AVERAGE(INDEX($E:$E,ROW($E268)-VALUE(LEFT(R$1,FIND("-",R$1,1)-1))):$E268),($E268*(2/(VALUE(LEFT(R$1,FIND("-",R$1,1)-1))+1)))+(R267*(1-(2/(VALUE(LEFT(R$1,FIND("-",R$1,1)-1))+1))))))</f>
        <v>1.3632903387530146</v>
      </c>
      <c r="S268">
        <f t="shared" si="42"/>
        <v>-9.1155914322206932E-2</v>
      </c>
      <c r="T268">
        <f>IF(ROW($E268)&lt;=MAX(VALUE(LEFT(Q$1,FIND("-",Q$1,1)-1)),VALUE(LEFT(R$1,FIND("-",R$1,1)-1)))+VALUE(LEFT(T$1,FIND("-",T$1,1)-1))-1,0,IF(ROW($E268)=MAX(VALUE(LEFT(Q$1,FIND("-",Q$1,1)-1)),VALUE(LEFT(R$1,FIND("-",R$1,1)-1)))+VALUE(LEFT(T$1,FIND("-",T$1,1)-1)),AVERAGE(INDEX($S:$S,ROW(S268)-VALUE(LEFT(T$1,FIND("-",T$1,1)-1))+1):S268),($S268*(2/(VALUE(LEFT(T$1,FIND("-",T$1,1)-1))+1)))+(T267*(1-(2/(VALUE(LEFT(T$1,FIND("-",T$1,1)-1))+1))))))</f>
        <v>-0.1078162851887972</v>
      </c>
      <c r="V268">
        <f t="shared" si="37"/>
        <v>0</v>
      </c>
      <c r="W268">
        <f>IF(ROW($E268)&lt;=VALUE(LEFT(W$1,FIND("-",W$1,1)-1))+1,0,IF(ROW($E267)=VALUE(LEFT(W$1,FIND("-",W$1,1)-1))+1,100-100/(1+ABS((SUMIF(INDEX($V:$V,ROW($V268)-VALUE(LEFT(W$1,FIND("-",W$1,1)-1))+1):$V268,"&gt;0",INDEX($V:$V,ROW($V268)-VALUE(LEFT(W$1,FIND("-",W$1,1)-1))+1):$V268)/COUNTIF(INDEX($V:$V,ROW($V268)-VALUE(LEFT(W$1,FIND("-",W$1,1)-1))+1):$V268,"&gt;0"))/(SUMIF(INDEX($V:$V,ROW($V268)-VALUE(LEFT(W$1,FIND("-",W$1,1)-1))+1):$V268,"&lt;0",INDEX($V:$V,ROW($V268)-VALUE(LEFT(W$1,FIND("-",W$1,1)-1))+1):$V268)/COUNTIF(INDEX($V:$V,ROW($V268)-VALUE(LEFT(W$1,FIND("-",W$1,1)-1))+1):$V268,"&lt;0")))),100-100/(1+ABS((SUMIF(INDEX($V:$V,ROW($V268)-VALUE(LEFT(W$1,FIND("-",W$1,1)-1))+1):$V268,"&gt;0",INDEX($V:$V,ROW($V268)-VALUE(LEFT(W$1,FIND("-",W$1,1)-1))+1):$V268)/VALUE(LEFT(W$1,FIND("-",W$1,1)-1)))/(SUMIF(INDEX($V:$V,ROW($V268)-VALUE(LEFT(W$1,FIND("-",W$1,1)-1))+1):$V268,"&lt;0",INDEX($V:$V,ROW($V268)-VALUE(LEFT(W$1,FIND("-",W$1,1)-1))+1):$V268)/VALUE(LEFT(W$1,FIND("-",W$1,1)-1)))))))</f>
        <v>39.999999999999993</v>
      </c>
      <c r="Y268">
        <f>IF(ROW($E268)&lt;=VALUE(LEFT(Y$1,FIND("-",Y$1,1)-1)),0,MAX(INDEX(C:C,ROW(C268)-VALUE(LEFT(Y$1,FIND("-",Y$1,1)-1))+1):C268))</f>
        <v>1.33</v>
      </c>
      <c r="Z268">
        <f>IF(ROW($E268)&lt;=VALUE(LEFT(Z$1,FIND("-",Z$1,1)-1)),0,MIN(INDEX(D:D,ROW(D268)-VALUE(LEFT(Z$1,FIND("-",Z$1,1)-1))+1):D268))</f>
        <v>1.1499999999999999</v>
      </c>
      <c r="AA268">
        <f t="shared" si="36"/>
        <v>66.666666666666657</v>
      </c>
      <c r="AB268">
        <f>IF(ROW($AA268)&lt;=VALUE(LEFT(AA$1,FIND("-",AA$1,1)-1))+VALUE(LEFT(AB$1,FIND("-",AB$1,1)-1)-1),0,AVERAGE(INDEX($AA:$AA,ROW($AA268)-VALUE(LEFT(AB$1,FIND("-",AB$1,1)-1))+1):$AA268))</f>
        <v>64.444444444444443</v>
      </c>
      <c r="AC268">
        <f>IF(ROW($AA268)&lt;=VALUE(LEFT(AA$1,FIND("-",AA$1,1)-1))+VALUE(LEFT(AB$1,FIND("-",AB$1,1)-1)-1)+VALUE(LEFT(AC$1,FIND("-",AC$1,1)-1)-1),0,AVERAGE(INDEX($AB:$AB,ROW($AB268)-VALUE(LEFT(AC$1,FIND("-",AC$1,1)-1))+1):$AB268))</f>
        <v>53.18518518518519</v>
      </c>
      <c r="AE268">
        <f t="shared" si="43"/>
        <v>17494000</v>
      </c>
      <c r="AG268" t="str">
        <f t="shared" si="44"/>
        <v/>
      </c>
    </row>
    <row r="269" spans="1:33" x14ac:dyDescent="0.25">
      <c r="A269" s="6">
        <v>36902</v>
      </c>
      <c r="B269">
        <v>1.25</v>
      </c>
      <c r="C269">
        <v>1.29</v>
      </c>
      <c r="D269">
        <v>1.25</v>
      </c>
      <c r="E269">
        <v>1.29</v>
      </c>
      <c r="F269">
        <v>0.74371200000000004</v>
      </c>
      <c r="G269">
        <v>21000</v>
      </c>
      <c r="I269" t="str">
        <f t="shared" si="38"/>
        <v/>
      </c>
      <c r="J269" t="str">
        <f t="shared" si="39"/>
        <v/>
      </c>
      <c r="K269" t="str">
        <f t="shared" si="40"/>
        <v/>
      </c>
      <c r="M269" s="11" t="str">
        <f t="shared" si="41"/>
        <v/>
      </c>
      <c r="O269">
        <f>IF(ROW($E269)&lt;=VALUE(LEFT(O$1,FIND("-",O$1,1)-1)),0,IF(ROW($E269)=VALUE(LEFT(O$1,FIND("-",O$1,1)-1))+1,AVERAGE(INDEX($E:$E,ROW($E269)-VALUE(LEFT(O$1,FIND("-",O$1,1)-1))):$E269),($E269*(2/(VALUE(LEFT(O$1,FIND("-",O$1,1)-1))+1)))+(O268*(1-(2/(VALUE(LEFT(O$1,FIND("-",O$1,1)-1))+1))))))</f>
        <v>2.0359952783057698</v>
      </c>
      <c r="Q269">
        <f>IF(ROW($E269)&lt;=VALUE(LEFT(Q$1,FIND("-",Q$1,1)-1)),0,IF(ROW($E269)=VALUE(LEFT(Q$1,FIND("-",Q$1,1)-1))+1,AVERAGE(INDEX($E:$E,ROW($E269)-VALUE(LEFT(Q$1,FIND("-",Q$1,1)-1))):$E269),($E269*(2/(VALUE(LEFT(Q$1,FIND("-",Q$1,1)-1))+1)))+(Q268*(1-(2/(VALUE(LEFT(Q$1,FIND("-",Q$1,1)-1))+1))))))</f>
        <v>1.2748829745183758</v>
      </c>
      <c r="R269">
        <f>IF(ROW($E269)&lt;=VALUE(LEFT(R$1,FIND("-",R$1,1)-1)),0,IF(ROW($E269)=VALUE(LEFT(R$1,FIND("-",R$1,1)-1))+1,AVERAGE(INDEX($E:$E,ROW($E269)-VALUE(LEFT(R$1,FIND("-",R$1,1)-1))):$E269),($E269*(2/(VALUE(LEFT(R$1,FIND("-",R$1,1)-1))+1)))+(R268*(1-(2/(VALUE(LEFT(R$1,FIND("-",R$1,1)-1))+1))))))</f>
        <v>1.3578614247713099</v>
      </c>
      <c r="S269">
        <f t="shared" si="42"/>
        <v>-8.2978450252934044E-2</v>
      </c>
      <c r="T269">
        <f>IF(ROW($E269)&lt;=MAX(VALUE(LEFT(Q$1,FIND("-",Q$1,1)-1)),VALUE(LEFT(R$1,FIND("-",R$1,1)-1)))+VALUE(LEFT(T$1,FIND("-",T$1,1)-1))-1,0,IF(ROW($E269)=MAX(VALUE(LEFT(Q$1,FIND("-",Q$1,1)-1)),VALUE(LEFT(R$1,FIND("-",R$1,1)-1)))+VALUE(LEFT(T$1,FIND("-",T$1,1)-1)),AVERAGE(INDEX($S:$S,ROW(S269)-VALUE(LEFT(T$1,FIND("-",T$1,1)-1))+1):S269),($S269*(2/(VALUE(LEFT(T$1,FIND("-",T$1,1)-1))+1)))+(T268*(1-(2/(VALUE(LEFT(T$1,FIND("-",T$1,1)-1))+1))))))</f>
        <v>-0.10284871820162457</v>
      </c>
      <c r="V269">
        <f t="shared" si="37"/>
        <v>2.0000000000000018E-2</v>
      </c>
      <c r="W269">
        <f>IF(ROW($E269)&lt;=VALUE(LEFT(W$1,FIND("-",W$1,1)-1))+1,0,IF(ROW($E268)=VALUE(LEFT(W$1,FIND("-",W$1,1)-1))+1,100-100/(1+ABS((SUMIF(INDEX($V:$V,ROW($V269)-VALUE(LEFT(W$1,FIND("-",W$1,1)-1))+1):$V269,"&gt;0",INDEX($V:$V,ROW($V269)-VALUE(LEFT(W$1,FIND("-",W$1,1)-1))+1):$V269)/COUNTIF(INDEX($V:$V,ROW($V269)-VALUE(LEFT(W$1,FIND("-",W$1,1)-1))+1):$V269,"&gt;0"))/(SUMIF(INDEX($V:$V,ROW($V269)-VALUE(LEFT(W$1,FIND("-",W$1,1)-1))+1):$V269,"&lt;0",INDEX($V:$V,ROW($V269)-VALUE(LEFT(W$1,FIND("-",W$1,1)-1))+1):$V269)/COUNTIF(INDEX($V:$V,ROW($V269)-VALUE(LEFT(W$1,FIND("-",W$1,1)-1))+1):$V269,"&lt;0")))),100-100/(1+ABS((SUMIF(INDEX($V:$V,ROW($V269)-VALUE(LEFT(W$1,FIND("-",W$1,1)-1))+1):$V269,"&gt;0",INDEX($V:$V,ROW($V269)-VALUE(LEFT(W$1,FIND("-",W$1,1)-1))+1):$V269)/VALUE(LEFT(W$1,FIND("-",W$1,1)-1)))/(SUMIF(INDEX($V:$V,ROW($V269)-VALUE(LEFT(W$1,FIND("-",W$1,1)-1))+1):$V269,"&lt;0",INDEX($V:$V,ROW($V269)-VALUE(LEFT(W$1,FIND("-",W$1,1)-1))+1):$V269)/VALUE(LEFT(W$1,FIND("-",W$1,1)-1)))))))</f>
        <v>53.333333333333329</v>
      </c>
      <c r="Y269">
        <f>IF(ROW($E269)&lt;=VALUE(LEFT(Y$1,FIND("-",Y$1,1)-1)),0,MAX(INDEX(C:C,ROW(C269)-VALUE(LEFT(Y$1,FIND("-",Y$1,1)-1))+1):C269))</f>
        <v>1.32</v>
      </c>
      <c r="Z269">
        <f>IF(ROW($E269)&lt;=VALUE(LEFT(Z$1,FIND("-",Z$1,1)-1)),0,MIN(INDEX(D:D,ROW(D269)-VALUE(LEFT(Z$1,FIND("-",Z$1,1)-1))+1):D269))</f>
        <v>1.1499999999999999</v>
      </c>
      <c r="AA269">
        <f t="shared" si="36"/>
        <v>82.35294117647058</v>
      </c>
      <c r="AB269">
        <f>IF(ROW($AA269)&lt;=VALUE(LEFT(AA$1,FIND("-",AA$1,1)-1))+VALUE(LEFT(AB$1,FIND("-",AB$1,1)-1)-1),0,AVERAGE(INDEX($AA:$AA,ROW($AA269)-VALUE(LEFT(AB$1,FIND("-",AB$1,1)-1))+1):$AA269))</f>
        <v>69.673202614379079</v>
      </c>
      <c r="AC269">
        <f>IF(ROW($AA269)&lt;=VALUE(LEFT(AA$1,FIND("-",AA$1,1)-1))+VALUE(LEFT(AB$1,FIND("-",AB$1,1)-1)-1)+VALUE(LEFT(AC$1,FIND("-",AC$1,1)-1)-1),0,AVERAGE(INDEX($AB:$AB,ROW($AB269)-VALUE(LEFT(AC$1,FIND("-",AC$1,1)-1))+1):$AB269))</f>
        <v>62.779956427015257</v>
      </c>
      <c r="AE269">
        <f t="shared" si="43"/>
        <v>17515000</v>
      </c>
      <c r="AG269" t="str">
        <f t="shared" si="44"/>
        <v/>
      </c>
    </row>
    <row r="270" spans="1:33" x14ac:dyDescent="0.25">
      <c r="A270" s="6">
        <v>36903</v>
      </c>
      <c r="B270">
        <v>1.28</v>
      </c>
      <c r="C270">
        <v>1.28</v>
      </c>
      <c r="D270">
        <v>1.27</v>
      </c>
      <c r="E270">
        <v>1.27</v>
      </c>
      <c r="F270">
        <v>0.73218099999999997</v>
      </c>
      <c r="G270">
        <v>11000</v>
      </c>
      <c r="I270" t="str">
        <f t="shared" si="38"/>
        <v/>
      </c>
      <c r="J270" t="str">
        <f t="shared" si="39"/>
        <v/>
      </c>
      <c r="K270" t="str">
        <f t="shared" si="40"/>
        <v/>
      </c>
      <c r="M270" s="11" t="str">
        <f t="shared" si="41"/>
        <v/>
      </c>
      <c r="O270">
        <f>IF(ROW($E270)&lt;=VALUE(LEFT(O$1,FIND("-",O$1,1)-1)),0,IF(ROW($E270)=VALUE(LEFT(O$1,FIND("-",O$1,1)-1))+1,AVERAGE(INDEX($E:$E,ROW($E270)-VALUE(LEFT(O$1,FIND("-",O$1,1)-1))):$E270),($E270*(2/(VALUE(LEFT(O$1,FIND("-",O$1,1)-1))+1)))+(O269*(1-(2/(VALUE(LEFT(O$1,FIND("-",O$1,1)-1))+1))))))</f>
        <v>2.0283734347405384</v>
      </c>
      <c r="Q270">
        <f>IF(ROW($E270)&lt;=VALUE(LEFT(Q$1,FIND("-",Q$1,1)-1)),0,IF(ROW($E270)=VALUE(LEFT(Q$1,FIND("-",Q$1,1)-1))+1,AVERAGE(INDEX($E:$E,ROW($E270)-VALUE(LEFT(Q$1,FIND("-",Q$1,1)-1))):$E270),($E270*(2/(VALUE(LEFT(Q$1,FIND("-",Q$1,1)-1))+1)))+(Q269*(1-(2/(VALUE(LEFT(Q$1,FIND("-",Q$1,1)-1))+1))))))</f>
        <v>1.274131747669395</v>
      </c>
      <c r="R270">
        <f>IF(ROW($E270)&lt;=VALUE(LEFT(R$1,FIND("-",R$1,1)-1)),0,IF(ROW($E270)=VALUE(LEFT(R$1,FIND("-",R$1,1)-1))+1,AVERAGE(INDEX($E:$E,ROW($E270)-VALUE(LEFT(R$1,FIND("-",R$1,1)-1))):$E270),($E270*(2/(VALUE(LEFT(R$1,FIND("-",R$1,1)-1))+1)))+(R269*(1-(2/(VALUE(LEFT(R$1,FIND("-",R$1,1)-1))+1))))))</f>
        <v>1.3513531710845461</v>
      </c>
      <c r="S270">
        <f t="shared" si="42"/>
        <v>-7.7221423415151147E-2</v>
      </c>
      <c r="T270">
        <f>IF(ROW($E270)&lt;=MAX(VALUE(LEFT(Q$1,FIND("-",Q$1,1)-1)),VALUE(LEFT(R$1,FIND("-",R$1,1)-1)))+VALUE(LEFT(T$1,FIND("-",T$1,1)-1))-1,0,IF(ROW($E270)=MAX(VALUE(LEFT(Q$1,FIND("-",Q$1,1)-1)),VALUE(LEFT(R$1,FIND("-",R$1,1)-1)))+VALUE(LEFT(T$1,FIND("-",T$1,1)-1)),AVERAGE(INDEX($S:$S,ROW(S270)-VALUE(LEFT(T$1,FIND("-",T$1,1)-1))+1):S270),($S270*(2/(VALUE(LEFT(T$1,FIND("-",T$1,1)-1))+1)))+(T269*(1-(2/(VALUE(LEFT(T$1,FIND("-",T$1,1)-1))+1))))))</f>
        <v>-9.7723259244329896E-2</v>
      </c>
      <c r="V270">
        <f t="shared" si="37"/>
        <v>-2.0000000000000018E-2</v>
      </c>
      <c r="W270">
        <f>IF(ROW($E270)&lt;=VALUE(LEFT(W$1,FIND("-",W$1,1)-1))+1,0,IF(ROW($E269)=VALUE(LEFT(W$1,FIND("-",W$1,1)-1))+1,100-100/(1+ABS((SUMIF(INDEX($V:$V,ROW($V270)-VALUE(LEFT(W$1,FIND("-",W$1,1)-1))+1):$V270,"&gt;0",INDEX($V:$V,ROW($V270)-VALUE(LEFT(W$1,FIND("-",W$1,1)-1))+1):$V270)/COUNTIF(INDEX($V:$V,ROW($V270)-VALUE(LEFT(W$1,FIND("-",W$1,1)-1))+1):$V270,"&gt;0"))/(SUMIF(INDEX($V:$V,ROW($V270)-VALUE(LEFT(W$1,FIND("-",W$1,1)-1))+1):$V270,"&lt;0",INDEX($V:$V,ROW($V270)-VALUE(LEFT(W$1,FIND("-",W$1,1)-1))+1):$V270)/COUNTIF(INDEX($V:$V,ROW($V270)-VALUE(LEFT(W$1,FIND("-",W$1,1)-1))+1):$V270,"&lt;0")))),100-100/(1+ABS((SUMIF(INDEX($V:$V,ROW($V270)-VALUE(LEFT(W$1,FIND("-",W$1,1)-1))+1):$V270,"&gt;0",INDEX($V:$V,ROW($V270)-VALUE(LEFT(W$1,FIND("-",W$1,1)-1))+1):$V270)/VALUE(LEFT(W$1,FIND("-",W$1,1)-1)))/(SUMIF(INDEX($V:$V,ROW($V270)-VALUE(LEFT(W$1,FIND("-",W$1,1)-1))+1):$V270,"&lt;0",INDEX($V:$V,ROW($V270)-VALUE(LEFT(W$1,FIND("-",W$1,1)-1))+1):$V270)/VALUE(LEFT(W$1,FIND("-",W$1,1)-1)))))))</f>
        <v>46.666666666666664</v>
      </c>
      <c r="Y270">
        <f>IF(ROW($E270)&lt;=VALUE(LEFT(Y$1,FIND("-",Y$1,1)-1)),0,MAX(INDEX(C:C,ROW(C270)-VALUE(LEFT(Y$1,FIND("-",Y$1,1)-1))+1):C270))</f>
        <v>1.32</v>
      </c>
      <c r="Z270">
        <f>IF(ROW($E270)&lt;=VALUE(LEFT(Z$1,FIND("-",Z$1,1)-1)),0,MIN(INDEX(D:D,ROW(D270)-VALUE(LEFT(Z$1,FIND("-",Z$1,1)-1))+1):D270))</f>
        <v>1.1499999999999999</v>
      </c>
      <c r="AA270">
        <f t="shared" si="36"/>
        <v>70.588235294117652</v>
      </c>
      <c r="AB270">
        <f>IF(ROW($AA270)&lt;=VALUE(LEFT(AA$1,FIND("-",AA$1,1)-1))+VALUE(LEFT(AB$1,FIND("-",AB$1,1)-1)-1),0,AVERAGE(INDEX($AA:$AA,ROW($AA270)-VALUE(LEFT(AB$1,FIND("-",AB$1,1)-1))+1):$AA270))</f>
        <v>73.202614379084963</v>
      </c>
      <c r="AC270">
        <f>IF(ROW($AA270)&lt;=VALUE(LEFT(AA$1,FIND("-",AA$1,1)-1))+VALUE(LEFT(AB$1,FIND("-",AB$1,1)-1)-1)+VALUE(LEFT(AC$1,FIND("-",AC$1,1)-1)-1),0,AVERAGE(INDEX($AB:$AB,ROW($AB270)-VALUE(LEFT(AC$1,FIND("-",AC$1,1)-1))+1):$AB270))</f>
        <v>69.106753812636171</v>
      </c>
      <c r="AE270">
        <f t="shared" si="43"/>
        <v>17504000</v>
      </c>
      <c r="AG270" t="str">
        <f t="shared" si="44"/>
        <v/>
      </c>
    </row>
    <row r="271" spans="1:33" x14ac:dyDescent="0.25">
      <c r="A271" s="6">
        <v>36906</v>
      </c>
      <c r="B271">
        <v>1.29</v>
      </c>
      <c r="C271">
        <v>1.29</v>
      </c>
      <c r="D271">
        <v>1.25</v>
      </c>
      <c r="E271">
        <v>1.25</v>
      </c>
      <c r="F271">
        <v>0.72065100000000004</v>
      </c>
      <c r="G271">
        <v>9000</v>
      </c>
      <c r="I271" t="str">
        <f t="shared" si="38"/>
        <v/>
      </c>
      <c r="J271" t="str">
        <f t="shared" si="39"/>
        <v/>
      </c>
      <c r="K271" t="str">
        <f t="shared" si="40"/>
        <v/>
      </c>
      <c r="M271" s="11" t="str">
        <f t="shared" si="41"/>
        <v/>
      </c>
      <c r="O271">
        <f>IF(ROW($E271)&lt;=VALUE(LEFT(O$1,FIND("-",O$1,1)-1)),0,IF(ROW($E271)=VALUE(LEFT(O$1,FIND("-",O$1,1)-1))+1,AVERAGE(INDEX($E:$E,ROW($E271)-VALUE(LEFT(O$1,FIND("-",O$1,1)-1))):$E271),($E271*(2/(VALUE(LEFT(O$1,FIND("-",O$1,1)-1))+1)))+(O270*(1-(2/(VALUE(LEFT(O$1,FIND("-",O$1,1)-1))+1))))))</f>
        <v>2.0206284254396376</v>
      </c>
      <c r="Q271">
        <f>IF(ROW($E271)&lt;=VALUE(LEFT(Q$1,FIND("-",Q$1,1)-1)),0,IF(ROW($E271)=VALUE(LEFT(Q$1,FIND("-",Q$1,1)-1))+1,AVERAGE(INDEX($E:$E,ROW($E271)-VALUE(LEFT(Q$1,FIND("-",Q$1,1)-1))):$E271),($E271*(2/(VALUE(LEFT(Q$1,FIND("-",Q$1,1)-1))+1)))+(Q270*(1-(2/(VALUE(LEFT(Q$1,FIND("-",Q$1,1)-1))+1))))))</f>
        <v>1.2704191711048727</v>
      </c>
      <c r="R271">
        <f>IF(ROW($E271)&lt;=VALUE(LEFT(R$1,FIND("-",R$1,1)-1)),0,IF(ROW($E271)=VALUE(LEFT(R$1,FIND("-",R$1,1)-1))+1,AVERAGE(INDEX($E:$E,ROW($E271)-VALUE(LEFT(R$1,FIND("-",R$1,1)-1))):$E271),($E271*(2/(VALUE(LEFT(R$1,FIND("-",R$1,1)-1))+1)))+(R270*(1-(2/(VALUE(LEFT(R$1,FIND("-",R$1,1)-1))+1))))))</f>
        <v>1.343845528781987</v>
      </c>
      <c r="S271">
        <f t="shared" si="42"/>
        <v>-7.3426357677114362E-2</v>
      </c>
      <c r="T271">
        <f>IF(ROW($E271)&lt;=MAX(VALUE(LEFT(Q$1,FIND("-",Q$1,1)-1)),VALUE(LEFT(R$1,FIND("-",R$1,1)-1)))+VALUE(LEFT(T$1,FIND("-",T$1,1)-1))-1,0,IF(ROW($E271)=MAX(VALUE(LEFT(Q$1,FIND("-",Q$1,1)-1)),VALUE(LEFT(R$1,FIND("-",R$1,1)-1)))+VALUE(LEFT(T$1,FIND("-",T$1,1)-1)),AVERAGE(INDEX($S:$S,ROW(S271)-VALUE(LEFT(T$1,FIND("-",T$1,1)-1))+1):S271),($S271*(2/(VALUE(LEFT(T$1,FIND("-",T$1,1)-1))+1)))+(T270*(1-(2/(VALUE(LEFT(T$1,FIND("-",T$1,1)-1))+1))))))</f>
        <v>-9.2863878930886795E-2</v>
      </c>
      <c r="V271">
        <f t="shared" si="37"/>
        <v>-2.0000000000000018E-2</v>
      </c>
      <c r="W271">
        <f>IF(ROW($E271)&lt;=VALUE(LEFT(W$1,FIND("-",W$1,1)-1))+1,0,IF(ROW($E270)=VALUE(LEFT(W$1,FIND("-",W$1,1)-1))+1,100-100/(1+ABS((SUMIF(INDEX($V:$V,ROW($V271)-VALUE(LEFT(W$1,FIND("-",W$1,1)-1))+1):$V271,"&gt;0",INDEX($V:$V,ROW($V271)-VALUE(LEFT(W$1,FIND("-",W$1,1)-1))+1):$V271)/COUNTIF(INDEX($V:$V,ROW($V271)-VALUE(LEFT(W$1,FIND("-",W$1,1)-1))+1):$V271,"&gt;0"))/(SUMIF(INDEX($V:$V,ROW($V271)-VALUE(LEFT(W$1,FIND("-",W$1,1)-1))+1):$V271,"&lt;0",INDEX($V:$V,ROW($V271)-VALUE(LEFT(W$1,FIND("-",W$1,1)-1))+1):$V271)/COUNTIF(INDEX($V:$V,ROW($V271)-VALUE(LEFT(W$1,FIND("-",W$1,1)-1))+1):$V271,"&lt;0")))),100-100/(1+ABS((SUMIF(INDEX($V:$V,ROW($V271)-VALUE(LEFT(W$1,FIND("-",W$1,1)-1))+1):$V271,"&gt;0",INDEX($V:$V,ROW($V271)-VALUE(LEFT(W$1,FIND("-",W$1,1)-1))+1):$V271)/VALUE(LEFT(W$1,FIND("-",W$1,1)-1)))/(SUMIF(INDEX($V:$V,ROW($V271)-VALUE(LEFT(W$1,FIND("-",W$1,1)-1))+1):$V271,"&lt;0",INDEX($V:$V,ROW($V271)-VALUE(LEFT(W$1,FIND("-",W$1,1)-1))+1):$V271)/VALUE(LEFT(W$1,FIND("-",W$1,1)-1)))))))</f>
        <v>50</v>
      </c>
      <c r="Y271">
        <f>IF(ROW($E271)&lt;=VALUE(LEFT(Y$1,FIND("-",Y$1,1)-1)),0,MAX(INDEX(C:C,ROW(C271)-VALUE(LEFT(Y$1,FIND("-",Y$1,1)-1))+1):C271))</f>
        <v>1.32</v>
      </c>
      <c r="Z271">
        <f>IF(ROW($E271)&lt;=VALUE(LEFT(Z$1,FIND("-",Z$1,1)-1)),0,MIN(INDEX(D:D,ROW(D271)-VALUE(LEFT(Z$1,FIND("-",Z$1,1)-1))+1):D271))</f>
        <v>1.1499999999999999</v>
      </c>
      <c r="AA271">
        <f t="shared" ref="AA271:AA334" si="45">IF(ROW($E271)&lt;=VALUE(LEFT(AA$1,FIND("-",AA$1,1)-1)),0,(($E271-$Z271)/($Y271-$Z271))*100)</f>
        <v>58.82352941176471</v>
      </c>
      <c r="AB271">
        <f>IF(ROW($AA271)&lt;=VALUE(LEFT(AA$1,FIND("-",AA$1,1)-1))+VALUE(LEFT(AB$1,FIND("-",AB$1,1)-1)-1),0,AVERAGE(INDEX($AA:$AA,ROW($AA271)-VALUE(LEFT(AB$1,FIND("-",AB$1,1)-1))+1):$AA271))</f>
        <v>70.588235294117638</v>
      </c>
      <c r="AC271">
        <f>IF(ROW($AA271)&lt;=VALUE(LEFT(AA$1,FIND("-",AA$1,1)-1))+VALUE(LEFT(AB$1,FIND("-",AB$1,1)-1)-1)+VALUE(LEFT(AC$1,FIND("-",AC$1,1)-1)-1),0,AVERAGE(INDEX($AB:$AB,ROW($AB271)-VALUE(LEFT(AC$1,FIND("-",AC$1,1)-1))+1):$AB271))</f>
        <v>71.15468409586056</v>
      </c>
      <c r="AE271">
        <f t="shared" si="43"/>
        <v>17495000</v>
      </c>
      <c r="AG271" t="str">
        <f t="shared" si="44"/>
        <v/>
      </c>
    </row>
    <row r="272" spans="1:33" x14ac:dyDescent="0.25">
      <c r="A272" s="6">
        <v>36907</v>
      </c>
      <c r="B272">
        <v>1.25</v>
      </c>
      <c r="C272">
        <v>1.26</v>
      </c>
      <c r="D272">
        <v>1.25</v>
      </c>
      <c r="E272">
        <v>1.25</v>
      </c>
      <c r="F272">
        <v>0.72065100000000004</v>
      </c>
      <c r="G272">
        <v>14000</v>
      </c>
      <c r="I272" t="str">
        <f t="shared" si="38"/>
        <v/>
      </c>
      <c r="J272" t="str">
        <f t="shared" si="39"/>
        <v/>
      </c>
      <c r="K272" t="str">
        <f t="shared" si="40"/>
        <v/>
      </c>
      <c r="M272" s="11" t="str">
        <f t="shared" si="41"/>
        <v/>
      </c>
      <c r="O272">
        <f>IF(ROW($E272)&lt;=VALUE(LEFT(O$1,FIND("-",O$1,1)-1)),0,IF(ROW($E272)=VALUE(LEFT(O$1,FIND("-",O$1,1)-1))+1,AVERAGE(INDEX($E:$E,ROW($E272)-VALUE(LEFT(O$1,FIND("-",O$1,1)-1))):$E272),($E272*(2/(VALUE(LEFT(O$1,FIND("-",O$1,1)-1))+1)))+(O271*(1-(2/(VALUE(LEFT(O$1,FIND("-",O$1,1)-1))+1))))))</f>
        <v>2.0129604809078998</v>
      </c>
      <c r="Q272">
        <f>IF(ROW($E272)&lt;=VALUE(LEFT(Q$1,FIND("-",Q$1,1)-1)),0,IF(ROW($E272)=VALUE(LEFT(Q$1,FIND("-",Q$1,1)-1))+1,AVERAGE(INDEX($E:$E,ROW($E272)-VALUE(LEFT(Q$1,FIND("-",Q$1,1)-1))):$E272),($E272*(2/(VALUE(LEFT(Q$1,FIND("-",Q$1,1)-1))+1)))+(Q271*(1-(2/(VALUE(LEFT(Q$1,FIND("-",Q$1,1)-1))+1))))))</f>
        <v>1.2672777601656615</v>
      </c>
      <c r="R272">
        <f>IF(ROW($E272)&lt;=VALUE(LEFT(R$1,FIND("-",R$1,1)-1)),0,IF(ROW($E272)=VALUE(LEFT(R$1,FIND("-",R$1,1)-1))+1,AVERAGE(INDEX($E:$E,ROW($E272)-VALUE(LEFT(R$1,FIND("-",R$1,1)-1))):$E272),($E272*(2/(VALUE(LEFT(R$1,FIND("-",R$1,1)-1))+1)))+(R271*(1-(2/(VALUE(LEFT(R$1,FIND("-",R$1,1)-1))+1))))))</f>
        <v>1.3368940081314695</v>
      </c>
      <c r="S272">
        <f t="shared" si="42"/>
        <v>-6.9616247965808009E-2</v>
      </c>
      <c r="T272">
        <f>IF(ROW($E272)&lt;=MAX(VALUE(LEFT(Q$1,FIND("-",Q$1,1)-1)),VALUE(LEFT(R$1,FIND("-",R$1,1)-1)))+VALUE(LEFT(T$1,FIND("-",T$1,1)-1))-1,0,IF(ROW($E272)=MAX(VALUE(LEFT(Q$1,FIND("-",Q$1,1)-1)),VALUE(LEFT(R$1,FIND("-",R$1,1)-1)))+VALUE(LEFT(T$1,FIND("-",T$1,1)-1)),AVERAGE(INDEX($S:$S,ROW(S272)-VALUE(LEFT(T$1,FIND("-",T$1,1)-1))+1):S272),($S272*(2/(VALUE(LEFT(T$1,FIND("-",T$1,1)-1))+1)))+(T271*(1-(2/(VALUE(LEFT(T$1,FIND("-",T$1,1)-1))+1))))))</f>
        <v>-8.8214352737871038E-2</v>
      </c>
      <c r="V272">
        <f t="shared" si="37"/>
        <v>0</v>
      </c>
      <c r="W272">
        <f>IF(ROW($E272)&lt;=VALUE(LEFT(W$1,FIND("-",W$1,1)-1))+1,0,IF(ROW($E271)=VALUE(LEFT(W$1,FIND("-",W$1,1)-1))+1,100-100/(1+ABS((SUMIF(INDEX($V:$V,ROW($V272)-VALUE(LEFT(W$1,FIND("-",W$1,1)-1))+1):$V272,"&gt;0",INDEX($V:$V,ROW($V272)-VALUE(LEFT(W$1,FIND("-",W$1,1)-1))+1):$V272)/COUNTIF(INDEX($V:$V,ROW($V272)-VALUE(LEFT(W$1,FIND("-",W$1,1)-1))+1):$V272,"&gt;0"))/(SUMIF(INDEX($V:$V,ROW($V272)-VALUE(LEFT(W$1,FIND("-",W$1,1)-1))+1):$V272,"&lt;0",INDEX($V:$V,ROW($V272)-VALUE(LEFT(W$1,FIND("-",W$1,1)-1))+1):$V272)/COUNTIF(INDEX($V:$V,ROW($V272)-VALUE(LEFT(W$1,FIND("-",W$1,1)-1))+1):$V272,"&lt;0")))),100-100/(1+ABS((SUMIF(INDEX($V:$V,ROW($V272)-VALUE(LEFT(W$1,FIND("-",W$1,1)-1))+1):$V272,"&gt;0",INDEX($V:$V,ROW($V272)-VALUE(LEFT(W$1,FIND("-",W$1,1)-1))+1):$V272)/VALUE(LEFT(W$1,FIND("-",W$1,1)-1)))/(SUMIF(INDEX($V:$V,ROW($V272)-VALUE(LEFT(W$1,FIND("-",W$1,1)-1))+1):$V272,"&lt;0",INDEX($V:$V,ROW($V272)-VALUE(LEFT(W$1,FIND("-",W$1,1)-1))+1):$V272)/VALUE(LEFT(W$1,FIND("-",W$1,1)-1)))))))</f>
        <v>50</v>
      </c>
      <c r="Y272">
        <f>IF(ROW($E272)&lt;=VALUE(LEFT(Y$1,FIND("-",Y$1,1)-1)),0,MAX(INDEX(C:C,ROW(C272)-VALUE(LEFT(Y$1,FIND("-",Y$1,1)-1))+1):C272))</f>
        <v>1.32</v>
      </c>
      <c r="Z272">
        <f>IF(ROW($E272)&lt;=VALUE(LEFT(Z$1,FIND("-",Z$1,1)-1)),0,MIN(INDEX(D:D,ROW(D272)-VALUE(LEFT(Z$1,FIND("-",Z$1,1)-1))+1):D272))</f>
        <v>1.1499999999999999</v>
      </c>
      <c r="AA272">
        <f t="shared" si="45"/>
        <v>58.82352941176471</v>
      </c>
      <c r="AB272">
        <f>IF(ROW($AA272)&lt;=VALUE(LEFT(AA$1,FIND("-",AA$1,1)-1))+VALUE(LEFT(AB$1,FIND("-",AB$1,1)-1)-1),0,AVERAGE(INDEX($AA:$AA,ROW($AA272)-VALUE(LEFT(AB$1,FIND("-",AB$1,1)-1))+1):$AA272))</f>
        <v>62.745098039215691</v>
      </c>
      <c r="AC272">
        <f>IF(ROW($AA272)&lt;=VALUE(LEFT(AA$1,FIND("-",AA$1,1)-1))+VALUE(LEFT(AB$1,FIND("-",AB$1,1)-1)-1)+VALUE(LEFT(AC$1,FIND("-",AC$1,1)-1)-1),0,AVERAGE(INDEX($AB:$AB,ROW($AB272)-VALUE(LEFT(AC$1,FIND("-",AC$1,1)-1))+1):$AB272))</f>
        <v>68.84531590413944</v>
      </c>
      <c r="AE272">
        <f t="shared" si="43"/>
        <v>17495000</v>
      </c>
      <c r="AG272" t="str">
        <f t="shared" si="44"/>
        <v/>
      </c>
    </row>
    <row r="273" spans="1:33" x14ac:dyDescent="0.25">
      <c r="A273" s="6">
        <v>36908</v>
      </c>
      <c r="B273">
        <v>1.25</v>
      </c>
      <c r="C273">
        <v>1.26</v>
      </c>
      <c r="D273">
        <v>1.24</v>
      </c>
      <c r="E273">
        <v>1.26</v>
      </c>
      <c r="F273">
        <v>0.72641599999999995</v>
      </c>
      <c r="G273">
        <v>5000</v>
      </c>
      <c r="I273" t="str">
        <f t="shared" si="38"/>
        <v/>
      </c>
      <c r="J273" t="str">
        <f t="shared" si="39"/>
        <v/>
      </c>
      <c r="K273" t="str">
        <f t="shared" si="40"/>
        <v/>
      </c>
      <c r="M273" s="11" t="str">
        <f t="shared" si="41"/>
        <v/>
      </c>
      <c r="O273">
        <f>IF(ROW($E273)&lt;=VALUE(LEFT(O$1,FIND("-",O$1,1)-1)),0,IF(ROW($E273)=VALUE(LEFT(O$1,FIND("-",O$1,1)-1))+1,AVERAGE(INDEX($E:$E,ROW($E273)-VALUE(LEFT(O$1,FIND("-",O$1,1)-1))):$E273),($E273*(2/(VALUE(LEFT(O$1,FIND("-",O$1,1)-1))+1)))+(O272*(1-(2/(VALUE(LEFT(O$1,FIND("-",O$1,1)-1))+1))))))</f>
        <v>2.0054683368192641</v>
      </c>
      <c r="Q273">
        <f>IF(ROW($E273)&lt;=VALUE(LEFT(Q$1,FIND("-",Q$1,1)-1)),0,IF(ROW($E273)=VALUE(LEFT(Q$1,FIND("-",Q$1,1)-1))+1,AVERAGE(INDEX($E:$E,ROW($E273)-VALUE(LEFT(Q$1,FIND("-",Q$1,1)-1))):$E273),($E273*(2/(VALUE(LEFT(Q$1,FIND("-",Q$1,1)-1))+1)))+(Q272*(1-(2/(VALUE(LEFT(Q$1,FIND("-",Q$1,1)-1))+1))))))</f>
        <v>1.2661581047555597</v>
      </c>
      <c r="R273">
        <f>IF(ROW($E273)&lt;=VALUE(LEFT(R$1,FIND("-",R$1,1)-1)),0,IF(ROW($E273)=VALUE(LEFT(R$1,FIND("-",R$1,1)-1))+1,AVERAGE(INDEX($E:$E,ROW($E273)-VALUE(LEFT(R$1,FIND("-",R$1,1)-1))):$E273),($E273*(2/(VALUE(LEFT(R$1,FIND("-",R$1,1)-1))+1)))+(R272*(1-(2/(VALUE(LEFT(R$1,FIND("-",R$1,1)-1))+1))))))</f>
        <v>1.3311981556772865</v>
      </c>
      <c r="S273">
        <f t="shared" si="42"/>
        <v>-6.5040050921726822E-2</v>
      </c>
      <c r="T273">
        <f>IF(ROW($E273)&lt;=MAX(VALUE(LEFT(Q$1,FIND("-",Q$1,1)-1)),VALUE(LEFT(R$1,FIND("-",R$1,1)-1)))+VALUE(LEFT(T$1,FIND("-",T$1,1)-1))-1,0,IF(ROW($E273)=MAX(VALUE(LEFT(Q$1,FIND("-",Q$1,1)-1)),VALUE(LEFT(R$1,FIND("-",R$1,1)-1)))+VALUE(LEFT(T$1,FIND("-",T$1,1)-1)),AVERAGE(INDEX($S:$S,ROW(S273)-VALUE(LEFT(T$1,FIND("-",T$1,1)-1))+1):S273),($S273*(2/(VALUE(LEFT(T$1,FIND("-",T$1,1)-1))+1)))+(T272*(1-(2/(VALUE(LEFT(T$1,FIND("-",T$1,1)-1))+1))))))</f>
        <v>-8.3579492374642211E-2</v>
      </c>
      <c r="V273">
        <f t="shared" si="37"/>
        <v>1.0000000000000009E-2</v>
      </c>
      <c r="W273">
        <f>IF(ROW($E273)&lt;=VALUE(LEFT(W$1,FIND("-",W$1,1)-1))+1,0,IF(ROW($E272)=VALUE(LEFT(W$1,FIND("-",W$1,1)-1))+1,100-100/(1+ABS((SUMIF(INDEX($V:$V,ROW($V273)-VALUE(LEFT(W$1,FIND("-",W$1,1)-1))+1):$V273,"&gt;0",INDEX($V:$V,ROW($V273)-VALUE(LEFT(W$1,FIND("-",W$1,1)-1))+1):$V273)/COUNTIF(INDEX($V:$V,ROW($V273)-VALUE(LEFT(W$1,FIND("-",W$1,1)-1))+1):$V273,"&gt;0"))/(SUMIF(INDEX($V:$V,ROW($V273)-VALUE(LEFT(W$1,FIND("-",W$1,1)-1))+1):$V273,"&lt;0",INDEX($V:$V,ROW($V273)-VALUE(LEFT(W$1,FIND("-",W$1,1)-1))+1):$V273)/COUNTIF(INDEX($V:$V,ROW($V273)-VALUE(LEFT(W$1,FIND("-",W$1,1)-1))+1):$V273,"&lt;0")))),100-100/(1+ABS((SUMIF(INDEX($V:$V,ROW($V273)-VALUE(LEFT(W$1,FIND("-",W$1,1)-1))+1):$V273,"&gt;0",INDEX($V:$V,ROW($V273)-VALUE(LEFT(W$1,FIND("-",W$1,1)-1))+1):$V273)/VALUE(LEFT(W$1,FIND("-",W$1,1)-1)))/(SUMIF(INDEX($V:$V,ROW($V273)-VALUE(LEFT(W$1,FIND("-",W$1,1)-1))+1):$V273,"&lt;0",INDEX($V:$V,ROW($V273)-VALUE(LEFT(W$1,FIND("-",W$1,1)-1))+1):$V273)/VALUE(LEFT(W$1,FIND("-",W$1,1)-1)))))))</f>
        <v>51.724137931034477</v>
      </c>
      <c r="Y273">
        <f>IF(ROW($E273)&lt;=VALUE(LEFT(Y$1,FIND("-",Y$1,1)-1)),0,MAX(INDEX(C:C,ROW(C273)-VALUE(LEFT(Y$1,FIND("-",Y$1,1)-1))+1):C273))</f>
        <v>1.32</v>
      </c>
      <c r="Z273">
        <f>IF(ROW($E273)&lt;=VALUE(LEFT(Z$1,FIND("-",Z$1,1)-1)),0,MIN(INDEX(D:D,ROW(D273)-VALUE(LEFT(Z$1,FIND("-",Z$1,1)-1))+1):D273))</f>
        <v>1.1499999999999999</v>
      </c>
      <c r="AA273">
        <f t="shared" si="45"/>
        <v>64.705882352941174</v>
      </c>
      <c r="AB273">
        <f>IF(ROW($AA273)&lt;=VALUE(LEFT(AA$1,FIND("-",AA$1,1)-1))+VALUE(LEFT(AB$1,FIND("-",AB$1,1)-1)-1),0,AVERAGE(INDEX($AA:$AA,ROW($AA273)-VALUE(LEFT(AB$1,FIND("-",AB$1,1)-1))+1):$AA273))</f>
        <v>60.7843137254902</v>
      </c>
      <c r="AC273">
        <f>IF(ROW($AA273)&lt;=VALUE(LEFT(AA$1,FIND("-",AA$1,1)-1))+VALUE(LEFT(AB$1,FIND("-",AB$1,1)-1)-1)+VALUE(LEFT(AC$1,FIND("-",AC$1,1)-1)-1),0,AVERAGE(INDEX($AB:$AB,ROW($AB273)-VALUE(LEFT(AC$1,FIND("-",AC$1,1)-1))+1):$AB273))</f>
        <v>64.705882352941174</v>
      </c>
      <c r="AE273">
        <f t="shared" si="43"/>
        <v>17500000</v>
      </c>
      <c r="AG273" t="str">
        <f t="shared" si="44"/>
        <v/>
      </c>
    </row>
    <row r="274" spans="1:33" x14ac:dyDescent="0.25">
      <c r="A274" s="6">
        <v>36909</v>
      </c>
      <c r="B274">
        <v>1.29</v>
      </c>
      <c r="C274">
        <v>1.29</v>
      </c>
      <c r="D274">
        <v>1.26</v>
      </c>
      <c r="E274">
        <v>1.26</v>
      </c>
      <c r="F274">
        <v>0.72641599999999995</v>
      </c>
      <c r="G274">
        <v>11000</v>
      </c>
      <c r="I274" t="str">
        <f t="shared" si="38"/>
        <v/>
      </c>
      <c r="J274" t="str">
        <f t="shared" si="39"/>
        <v/>
      </c>
      <c r="K274" t="str">
        <f t="shared" si="40"/>
        <v/>
      </c>
      <c r="M274" s="11" t="str">
        <f t="shared" si="41"/>
        <v/>
      </c>
      <c r="O274">
        <f>IF(ROW($E274)&lt;=VALUE(LEFT(O$1,FIND("-",O$1,1)-1)),0,IF(ROW($E274)=VALUE(LEFT(O$1,FIND("-",O$1,1)-1))+1,AVERAGE(INDEX($E:$E,ROW($E274)-VALUE(LEFT(O$1,FIND("-",O$1,1)-1))):$E274),($E274*(2/(VALUE(LEFT(O$1,FIND("-",O$1,1)-1))+1)))+(O273*(1-(2/(VALUE(LEFT(O$1,FIND("-",O$1,1)-1))+1))))))</f>
        <v>1.9980507414280277</v>
      </c>
      <c r="Q274">
        <f>IF(ROW($E274)&lt;=VALUE(LEFT(Q$1,FIND("-",Q$1,1)-1)),0,IF(ROW($E274)=VALUE(LEFT(Q$1,FIND("-",Q$1,1)-1))+1,AVERAGE(INDEX($E:$E,ROW($E274)-VALUE(LEFT(Q$1,FIND("-",Q$1,1)-1))):$E274),($E274*(2/(VALUE(LEFT(Q$1,FIND("-",Q$1,1)-1))+1)))+(Q273*(1-(2/(VALUE(LEFT(Q$1,FIND("-",Q$1,1)-1))+1))))))</f>
        <v>1.2652107040239351</v>
      </c>
      <c r="R274">
        <f>IF(ROW($E274)&lt;=VALUE(LEFT(R$1,FIND("-",R$1,1)-1)),0,IF(ROW($E274)=VALUE(LEFT(R$1,FIND("-",R$1,1)-1))+1,AVERAGE(INDEX($E:$E,ROW($E274)-VALUE(LEFT(R$1,FIND("-",R$1,1)-1))):$E274),($E274*(2/(VALUE(LEFT(R$1,FIND("-",R$1,1)-1))+1)))+(R273*(1-(2/(VALUE(LEFT(R$1,FIND("-",R$1,1)-1))+1))))))</f>
        <v>1.3259242182197097</v>
      </c>
      <c r="S274">
        <f t="shared" si="42"/>
        <v>-6.0713514195774643E-2</v>
      </c>
      <c r="T274">
        <f>IF(ROW($E274)&lt;=MAX(VALUE(LEFT(Q$1,FIND("-",Q$1,1)-1)),VALUE(LEFT(R$1,FIND("-",R$1,1)-1)))+VALUE(LEFT(T$1,FIND("-",T$1,1)-1))-1,0,IF(ROW($E274)=MAX(VALUE(LEFT(Q$1,FIND("-",Q$1,1)-1)),VALUE(LEFT(R$1,FIND("-",R$1,1)-1)))+VALUE(LEFT(T$1,FIND("-",T$1,1)-1)),AVERAGE(INDEX($S:$S,ROW(S274)-VALUE(LEFT(T$1,FIND("-",T$1,1)-1))+1):S274),($S274*(2/(VALUE(LEFT(T$1,FIND("-",T$1,1)-1))+1)))+(T273*(1-(2/(VALUE(LEFT(T$1,FIND("-",T$1,1)-1))+1))))))</f>
        <v>-7.9006296738868706E-2</v>
      </c>
      <c r="V274">
        <f t="shared" si="37"/>
        <v>0</v>
      </c>
      <c r="W274">
        <f>IF(ROW($E274)&lt;=VALUE(LEFT(W$1,FIND("-",W$1,1)-1))+1,0,IF(ROW($E273)=VALUE(LEFT(W$1,FIND("-",W$1,1)-1))+1,100-100/(1+ABS((SUMIF(INDEX($V:$V,ROW($V274)-VALUE(LEFT(W$1,FIND("-",W$1,1)-1))+1):$V274,"&gt;0",INDEX($V:$V,ROW($V274)-VALUE(LEFT(W$1,FIND("-",W$1,1)-1))+1):$V274)/COUNTIF(INDEX($V:$V,ROW($V274)-VALUE(LEFT(W$1,FIND("-",W$1,1)-1))+1):$V274,"&gt;0"))/(SUMIF(INDEX($V:$V,ROW($V274)-VALUE(LEFT(W$1,FIND("-",W$1,1)-1))+1):$V274,"&lt;0",INDEX($V:$V,ROW($V274)-VALUE(LEFT(W$1,FIND("-",W$1,1)-1))+1):$V274)/COUNTIF(INDEX($V:$V,ROW($V274)-VALUE(LEFT(W$1,FIND("-",W$1,1)-1))+1):$V274,"&lt;0")))),100-100/(1+ABS((SUMIF(INDEX($V:$V,ROW($V274)-VALUE(LEFT(W$1,FIND("-",W$1,1)-1))+1):$V274,"&gt;0",INDEX($V:$V,ROW($V274)-VALUE(LEFT(W$1,FIND("-",W$1,1)-1))+1):$V274)/VALUE(LEFT(W$1,FIND("-",W$1,1)-1)))/(SUMIF(INDEX($V:$V,ROW($V274)-VALUE(LEFT(W$1,FIND("-",W$1,1)-1))+1):$V274,"&lt;0",INDEX($V:$V,ROW($V274)-VALUE(LEFT(W$1,FIND("-",W$1,1)-1))+1):$V274)/VALUE(LEFT(W$1,FIND("-",W$1,1)-1)))))))</f>
        <v>51.724137931034477</v>
      </c>
      <c r="Y274">
        <f>IF(ROW($E274)&lt;=VALUE(LEFT(Y$1,FIND("-",Y$1,1)-1)),0,MAX(INDEX(C:C,ROW(C274)-VALUE(LEFT(Y$1,FIND("-",Y$1,1)-1))+1):C274))</f>
        <v>1.32</v>
      </c>
      <c r="Z274">
        <f>IF(ROW($E274)&lt;=VALUE(LEFT(Z$1,FIND("-",Z$1,1)-1)),0,MIN(INDEX(D:D,ROW(D274)-VALUE(LEFT(Z$1,FIND("-",Z$1,1)-1))+1):D274))</f>
        <v>1.1499999999999999</v>
      </c>
      <c r="AA274">
        <f t="shared" si="45"/>
        <v>64.705882352941174</v>
      </c>
      <c r="AB274">
        <f>IF(ROW($AA274)&lt;=VALUE(LEFT(AA$1,FIND("-",AA$1,1)-1))+VALUE(LEFT(AB$1,FIND("-",AB$1,1)-1)-1),0,AVERAGE(INDEX($AA:$AA,ROW($AA274)-VALUE(LEFT(AB$1,FIND("-",AB$1,1)-1))+1):$AA274))</f>
        <v>62.745098039215691</v>
      </c>
      <c r="AC274">
        <f>IF(ROW($AA274)&lt;=VALUE(LEFT(AA$1,FIND("-",AA$1,1)-1))+VALUE(LEFT(AB$1,FIND("-",AB$1,1)-1)-1)+VALUE(LEFT(AC$1,FIND("-",AC$1,1)-1)-1),0,AVERAGE(INDEX($AB:$AB,ROW($AB274)-VALUE(LEFT(AC$1,FIND("-",AC$1,1)-1))+1):$AB274))</f>
        <v>62.091503267973856</v>
      </c>
      <c r="AE274">
        <f t="shared" si="43"/>
        <v>17500000</v>
      </c>
      <c r="AG274" t="str">
        <f t="shared" si="44"/>
        <v/>
      </c>
    </row>
    <row r="275" spans="1:33" x14ac:dyDescent="0.25">
      <c r="A275" s="6">
        <v>36910</v>
      </c>
      <c r="B275">
        <v>1.27</v>
      </c>
      <c r="C275">
        <v>1.32</v>
      </c>
      <c r="D275">
        <v>1.27</v>
      </c>
      <c r="E275">
        <v>1.3</v>
      </c>
      <c r="F275">
        <v>0.74947699999999995</v>
      </c>
      <c r="G275">
        <v>26000</v>
      </c>
      <c r="I275" t="str">
        <f t="shared" si="38"/>
        <v/>
      </c>
      <c r="J275" t="str">
        <f t="shared" si="39"/>
        <v/>
      </c>
      <c r="K275" t="str">
        <f t="shared" si="40"/>
        <v/>
      </c>
      <c r="M275" s="11" t="str">
        <f t="shared" si="41"/>
        <v/>
      </c>
      <c r="O275">
        <f>IF(ROW($E275)&lt;=VALUE(LEFT(O$1,FIND("-",O$1,1)-1)),0,IF(ROW($E275)=VALUE(LEFT(O$1,FIND("-",O$1,1)-1))+1,AVERAGE(INDEX($E:$E,ROW($E275)-VALUE(LEFT(O$1,FIND("-",O$1,1)-1))):$E275),($E275*(2/(VALUE(LEFT(O$1,FIND("-",O$1,1)-1))+1)))+(O274*(1-(2/(VALUE(LEFT(O$1,FIND("-",O$1,1)-1))+1))))))</f>
        <v>1.991104962906356</v>
      </c>
      <c r="Q275">
        <f>IF(ROW($E275)&lt;=VALUE(LEFT(Q$1,FIND("-",Q$1,1)-1)),0,IF(ROW($E275)=VALUE(LEFT(Q$1,FIND("-",Q$1,1)-1))+1,AVERAGE(INDEX($E:$E,ROW($E275)-VALUE(LEFT(Q$1,FIND("-",Q$1,1)-1))):$E275),($E275*(2/(VALUE(LEFT(Q$1,FIND("-",Q$1,1)-1))+1)))+(Q274*(1-(2/(VALUE(LEFT(Q$1,FIND("-",Q$1,1)-1))+1))))))</f>
        <v>1.270562903404868</v>
      </c>
      <c r="R275">
        <f>IF(ROW($E275)&lt;=VALUE(LEFT(R$1,FIND("-",R$1,1)-1)),0,IF(ROW($E275)=VALUE(LEFT(R$1,FIND("-",R$1,1)-1))+1,AVERAGE(INDEX($E:$E,ROW($E275)-VALUE(LEFT(R$1,FIND("-",R$1,1)-1))):$E275),($E275*(2/(VALUE(LEFT(R$1,FIND("-",R$1,1)-1))+1)))+(R274*(1-(2/(VALUE(LEFT(R$1,FIND("-",R$1,1)-1))+1))))))</f>
        <v>1.3240039057589905</v>
      </c>
      <c r="S275">
        <f t="shared" si="42"/>
        <v>-5.3441002354122524E-2</v>
      </c>
      <c r="T275">
        <f>IF(ROW($E275)&lt;=MAX(VALUE(LEFT(Q$1,FIND("-",Q$1,1)-1)),VALUE(LEFT(R$1,FIND("-",R$1,1)-1)))+VALUE(LEFT(T$1,FIND("-",T$1,1)-1))-1,0,IF(ROW($E275)=MAX(VALUE(LEFT(Q$1,FIND("-",Q$1,1)-1)),VALUE(LEFT(R$1,FIND("-",R$1,1)-1)))+VALUE(LEFT(T$1,FIND("-",T$1,1)-1)),AVERAGE(INDEX($S:$S,ROW(S275)-VALUE(LEFT(T$1,FIND("-",T$1,1)-1))+1):S275),($S275*(2/(VALUE(LEFT(T$1,FIND("-",T$1,1)-1))+1)))+(T274*(1-(2/(VALUE(LEFT(T$1,FIND("-",T$1,1)-1))+1))))))</f>
        <v>-7.3893237861919481E-2</v>
      </c>
      <c r="V275">
        <f t="shared" si="37"/>
        <v>4.0000000000000036E-2</v>
      </c>
      <c r="W275">
        <f>IF(ROW($E275)&lt;=VALUE(LEFT(W$1,FIND("-",W$1,1)-1))+1,0,IF(ROW($E274)=VALUE(LEFT(W$1,FIND("-",W$1,1)-1))+1,100-100/(1+ABS((SUMIF(INDEX($V:$V,ROW($V275)-VALUE(LEFT(W$1,FIND("-",W$1,1)-1))+1):$V275,"&gt;0",INDEX($V:$V,ROW($V275)-VALUE(LEFT(W$1,FIND("-",W$1,1)-1))+1):$V275)/COUNTIF(INDEX($V:$V,ROW($V275)-VALUE(LEFT(W$1,FIND("-",W$1,1)-1))+1):$V275,"&gt;0"))/(SUMIF(INDEX($V:$V,ROW($V275)-VALUE(LEFT(W$1,FIND("-",W$1,1)-1))+1):$V275,"&lt;0",INDEX($V:$V,ROW($V275)-VALUE(LEFT(W$1,FIND("-",W$1,1)-1))+1):$V275)/COUNTIF(INDEX($V:$V,ROW($V275)-VALUE(LEFT(W$1,FIND("-",W$1,1)-1))+1):$V275,"&lt;0")))),100-100/(1+ABS((SUMIF(INDEX($V:$V,ROW($V275)-VALUE(LEFT(W$1,FIND("-",W$1,1)-1))+1):$V275,"&gt;0",INDEX($V:$V,ROW($V275)-VALUE(LEFT(W$1,FIND("-",W$1,1)-1))+1):$V275)/VALUE(LEFT(W$1,FIND("-",W$1,1)-1)))/(SUMIF(INDEX($V:$V,ROW($V275)-VALUE(LEFT(W$1,FIND("-",W$1,1)-1))+1):$V275,"&lt;0",INDEX($V:$V,ROW($V275)-VALUE(LEFT(W$1,FIND("-",W$1,1)-1))+1):$V275)/VALUE(LEFT(W$1,FIND("-",W$1,1)-1)))))))</f>
        <v>57.575757575757578</v>
      </c>
      <c r="Y275">
        <f>IF(ROW($E275)&lt;=VALUE(LEFT(Y$1,FIND("-",Y$1,1)-1)),0,MAX(INDEX(C:C,ROW(C275)-VALUE(LEFT(Y$1,FIND("-",Y$1,1)-1))+1):C275))</f>
        <v>1.32</v>
      </c>
      <c r="Z275">
        <f>IF(ROW($E275)&lt;=VALUE(LEFT(Z$1,FIND("-",Z$1,1)-1)),0,MIN(INDEX(D:D,ROW(D275)-VALUE(LEFT(Z$1,FIND("-",Z$1,1)-1))+1):D275))</f>
        <v>1.1499999999999999</v>
      </c>
      <c r="AA275">
        <f t="shared" si="45"/>
        <v>88.235294117647058</v>
      </c>
      <c r="AB275">
        <f>IF(ROW($AA275)&lt;=VALUE(LEFT(AA$1,FIND("-",AA$1,1)-1))+VALUE(LEFT(AB$1,FIND("-",AB$1,1)-1)-1),0,AVERAGE(INDEX($AA:$AA,ROW($AA275)-VALUE(LEFT(AB$1,FIND("-",AB$1,1)-1))+1):$AA275))</f>
        <v>72.549019607843135</v>
      </c>
      <c r="AC275">
        <f>IF(ROW($AA275)&lt;=VALUE(LEFT(AA$1,FIND("-",AA$1,1)-1))+VALUE(LEFT(AB$1,FIND("-",AB$1,1)-1)-1)+VALUE(LEFT(AC$1,FIND("-",AC$1,1)-1)-1),0,AVERAGE(INDEX($AB:$AB,ROW($AB275)-VALUE(LEFT(AC$1,FIND("-",AC$1,1)-1))+1):$AB275))</f>
        <v>65.359477124183002</v>
      </c>
      <c r="AE275">
        <f t="shared" si="43"/>
        <v>17526000</v>
      </c>
      <c r="AG275" t="str">
        <f t="shared" si="44"/>
        <v/>
      </c>
    </row>
    <row r="276" spans="1:33" x14ac:dyDescent="0.25">
      <c r="A276" s="6">
        <v>36913</v>
      </c>
      <c r="B276">
        <v>1.31</v>
      </c>
      <c r="C276">
        <v>1.38</v>
      </c>
      <c r="D276">
        <v>1.31</v>
      </c>
      <c r="E276">
        <v>1.38</v>
      </c>
      <c r="F276">
        <v>0.79559899999999995</v>
      </c>
      <c r="G276">
        <v>36000</v>
      </c>
      <c r="I276" t="str">
        <f t="shared" si="38"/>
        <v/>
      </c>
      <c r="J276" t="str">
        <f t="shared" si="39"/>
        <v>Overbought</v>
      </c>
      <c r="K276" t="str">
        <f t="shared" si="40"/>
        <v/>
      </c>
      <c r="M276" s="11" t="str">
        <f t="shared" si="41"/>
        <v/>
      </c>
      <c r="O276">
        <f>IF(ROW($E276)&lt;=VALUE(LEFT(O$1,FIND("-",O$1,1)-1)),0,IF(ROW($E276)=VALUE(LEFT(O$1,FIND("-",O$1,1)-1))+1,AVERAGE(INDEX($E:$E,ROW($E276)-VALUE(LEFT(O$1,FIND("-",O$1,1)-1))):$E276),($E276*(2/(VALUE(LEFT(O$1,FIND("-",O$1,1)-1))+1)))+(O275*(1-(2/(VALUE(LEFT(O$1,FIND("-",O$1,1)-1))+1))))))</f>
        <v>1.985024316509278</v>
      </c>
      <c r="Q276">
        <f>IF(ROW($E276)&lt;=VALUE(LEFT(Q$1,FIND("-",Q$1,1)-1)),0,IF(ROW($E276)=VALUE(LEFT(Q$1,FIND("-",Q$1,1)-1))+1,AVERAGE(INDEX($E:$E,ROW($E276)-VALUE(LEFT(Q$1,FIND("-",Q$1,1)-1))):$E276),($E276*(2/(VALUE(LEFT(Q$1,FIND("-",Q$1,1)-1))+1)))+(Q275*(1-(2/(VALUE(LEFT(Q$1,FIND("-",Q$1,1)-1))+1))))))</f>
        <v>1.287399379804119</v>
      </c>
      <c r="R276">
        <f>IF(ROW($E276)&lt;=VALUE(LEFT(R$1,FIND("-",R$1,1)-1)),0,IF(ROW($E276)=VALUE(LEFT(R$1,FIND("-",R$1,1)-1))+1,AVERAGE(INDEX($E:$E,ROW($E276)-VALUE(LEFT(R$1,FIND("-",R$1,1)-1))):$E276),($E276*(2/(VALUE(LEFT(R$1,FIND("-",R$1,1)-1))+1)))+(R275*(1-(2/(VALUE(LEFT(R$1,FIND("-",R$1,1)-1))+1))))))</f>
        <v>1.3281517645916578</v>
      </c>
      <c r="S276">
        <f t="shared" si="42"/>
        <v>-4.0752384787538842E-2</v>
      </c>
      <c r="T276">
        <f>IF(ROW($E276)&lt;=MAX(VALUE(LEFT(Q$1,FIND("-",Q$1,1)-1)),VALUE(LEFT(R$1,FIND("-",R$1,1)-1)))+VALUE(LEFT(T$1,FIND("-",T$1,1)-1))-1,0,IF(ROW($E276)=MAX(VALUE(LEFT(Q$1,FIND("-",Q$1,1)-1)),VALUE(LEFT(R$1,FIND("-",R$1,1)-1)))+VALUE(LEFT(T$1,FIND("-",T$1,1)-1)),AVERAGE(INDEX($S:$S,ROW(S276)-VALUE(LEFT(T$1,FIND("-",T$1,1)-1))+1):S276),($S276*(2/(VALUE(LEFT(T$1,FIND("-",T$1,1)-1))+1)))+(T275*(1-(2/(VALUE(LEFT(T$1,FIND("-",T$1,1)-1))+1))))))</f>
        <v>-6.7265067247043356E-2</v>
      </c>
      <c r="V276">
        <f t="shared" si="37"/>
        <v>7.9999999999999849E-2</v>
      </c>
      <c r="W276">
        <f>IF(ROW($E276)&lt;=VALUE(LEFT(W$1,FIND("-",W$1,1)-1))+1,0,IF(ROW($E275)=VALUE(LEFT(W$1,FIND("-",W$1,1)-1))+1,100-100/(1+ABS((SUMIF(INDEX($V:$V,ROW($V276)-VALUE(LEFT(W$1,FIND("-",W$1,1)-1))+1):$V276,"&gt;0",INDEX($V:$V,ROW($V276)-VALUE(LEFT(W$1,FIND("-",W$1,1)-1))+1):$V276)/COUNTIF(INDEX($V:$V,ROW($V276)-VALUE(LEFT(W$1,FIND("-",W$1,1)-1))+1):$V276,"&gt;0"))/(SUMIF(INDEX($V:$V,ROW($V276)-VALUE(LEFT(W$1,FIND("-",W$1,1)-1))+1):$V276,"&lt;0",INDEX($V:$V,ROW($V276)-VALUE(LEFT(W$1,FIND("-",W$1,1)-1))+1):$V276)/COUNTIF(INDEX($V:$V,ROW($V276)-VALUE(LEFT(W$1,FIND("-",W$1,1)-1))+1):$V276,"&lt;0")))),100-100/(1+ABS((SUMIF(INDEX($V:$V,ROW($V276)-VALUE(LEFT(W$1,FIND("-",W$1,1)-1))+1):$V276,"&gt;0",INDEX($V:$V,ROW($V276)-VALUE(LEFT(W$1,FIND("-",W$1,1)-1))+1):$V276)/VALUE(LEFT(W$1,FIND("-",W$1,1)-1)))/(SUMIF(INDEX($V:$V,ROW($V276)-VALUE(LEFT(W$1,FIND("-",W$1,1)-1))+1):$V276,"&lt;0",INDEX($V:$V,ROW($V276)-VALUE(LEFT(W$1,FIND("-",W$1,1)-1))+1):$V276)/VALUE(LEFT(W$1,FIND("-",W$1,1)-1)))))))</f>
        <v>77.142857142857125</v>
      </c>
      <c r="Y276">
        <f>IF(ROW($E276)&lt;=VALUE(LEFT(Y$1,FIND("-",Y$1,1)-1)),0,MAX(INDEX(C:C,ROW(C276)-VALUE(LEFT(Y$1,FIND("-",Y$1,1)-1))+1):C276))</f>
        <v>1.38</v>
      </c>
      <c r="Z276">
        <f>IF(ROW($E276)&lt;=VALUE(LEFT(Z$1,FIND("-",Z$1,1)-1)),0,MIN(INDEX(D:D,ROW(D276)-VALUE(LEFT(Z$1,FIND("-",Z$1,1)-1))+1):D276))</f>
        <v>1.1499999999999999</v>
      </c>
      <c r="AA276">
        <f t="shared" si="45"/>
        <v>100</v>
      </c>
      <c r="AB276">
        <f>IF(ROW($AA276)&lt;=VALUE(LEFT(AA$1,FIND("-",AA$1,1)-1))+VALUE(LEFT(AB$1,FIND("-",AB$1,1)-1)-1),0,AVERAGE(INDEX($AA:$AA,ROW($AA276)-VALUE(LEFT(AB$1,FIND("-",AB$1,1)-1))+1):$AA276))</f>
        <v>84.313725490196077</v>
      </c>
      <c r="AC276">
        <f>IF(ROW($AA276)&lt;=VALUE(LEFT(AA$1,FIND("-",AA$1,1)-1))+VALUE(LEFT(AB$1,FIND("-",AB$1,1)-1)-1)+VALUE(LEFT(AC$1,FIND("-",AC$1,1)-1)-1),0,AVERAGE(INDEX($AB:$AB,ROW($AB276)-VALUE(LEFT(AC$1,FIND("-",AC$1,1)-1))+1):$AB276))</f>
        <v>73.202614379084977</v>
      </c>
      <c r="AE276">
        <f t="shared" si="43"/>
        <v>17562000</v>
      </c>
      <c r="AG276" t="str">
        <f t="shared" si="44"/>
        <v/>
      </c>
    </row>
    <row r="277" spans="1:33" x14ac:dyDescent="0.25">
      <c r="A277" s="6">
        <v>36917</v>
      </c>
      <c r="B277">
        <v>1.36</v>
      </c>
      <c r="C277">
        <v>1.42</v>
      </c>
      <c r="D277">
        <v>1.36</v>
      </c>
      <c r="E277">
        <v>1.4</v>
      </c>
      <c r="F277">
        <v>0.80712899999999999</v>
      </c>
      <c r="G277">
        <v>37000</v>
      </c>
      <c r="I277" t="str">
        <f t="shared" si="38"/>
        <v/>
      </c>
      <c r="J277" t="str">
        <f t="shared" si="39"/>
        <v>Overbought</v>
      </c>
      <c r="K277" t="str">
        <f t="shared" si="40"/>
        <v>Overbought Below %D</v>
      </c>
      <c r="M277" s="11" t="str">
        <f t="shared" si="41"/>
        <v/>
      </c>
      <c r="O277">
        <f>IF(ROW($E277)&lt;=VALUE(LEFT(O$1,FIND("-",O$1,1)-1)),0,IF(ROW($E277)=VALUE(LEFT(O$1,FIND("-",O$1,1)-1))+1,AVERAGE(INDEX($E:$E,ROW($E277)-VALUE(LEFT(O$1,FIND("-",O$1,1)-1))):$E277),($E277*(2/(VALUE(LEFT(O$1,FIND("-",O$1,1)-1))+1)))+(O276*(1-(2/(VALUE(LEFT(O$1,FIND("-",O$1,1)-1))+1))))))</f>
        <v>1.9792031790315738</v>
      </c>
      <c r="Q277">
        <f>IF(ROW($E277)&lt;=VALUE(LEFT(Q$1,FIND("-",Q$1,1)-1)),0,IF(ROW($E277)=VALUE(LEFT(Q$1,FIND("-",Q$1,1)-1))+1,AVERAGE(INDEX($E:$E,ROW($E277)-VALUE(LEFT(Q$1,FIND("-",Q$1,1)-1))):$E277),($E277*(2/(VALUE(LEFT(Q$1,FIND("-",Q$1,1)-1))+1)))+(Q276*(1-(2/(VALUE(LEFT(Q$1,FIND("-",Q$1,1)-1))+1))))))</f>
        <v>1.3047225521419468</v>
      </c>
      <c r="R277">
        <f>IF(ROW($E277)&lt;=VALUE(LEFT(R$1,FIND("-",R$1,1)-1)),0,IF(ROW($E277)=VALUE(LEFT(R$1,FIND("-",R$1,1)-1))+1,AVERAGE(INDEX($E:$E,ROW($E277)-VALUE(LEFT(R$1,FIND("-",R$1,1)-1))):$E277),($E277*(2/(VALUE(LEFT(R$1,FIND("-",R$1,1)-1))+1)))+(R276*(1-(2/(VALUE(LEFT(R$1,FIND("-",R$1,1)-1))+1))))))</f>
        <v>1.3334738561033868</v>
      </c>
      <c r="S277">
        <f t="shared" si="42"/>
        <v>-2.8751303961439989E-2</v>
      </c>
      <c r="T277">
        <f>IF(ROW($E277)&lt;=MAX(VALUE(LEFT(Q$1,FIND("-",Q$1,1)-1)),VALUE(LEFT(R$1,FIND("-",R$1,1)-1)))+VALUE(LEFT(T$1,FIND("-",T$1,1)-1))-1,0,IF(ROW($E277)=MAX(VALUE(LEFT(Q$1,FIND("-",Q$1,1)-1)),VALUE(LEFT(R$1,FIND("-",R$1,1)-1)))+VALUE(LEFT(T$1,FIND("-",T$1,1)-1)),AVERAGE(INDEX($S:$S,ROW(S277)-VALUE(LEFT(T$1,FIND("-",T$1,1)-1))+1):S277),($S277*(2/(VALUE(LEFT(T$1,FIND("-",T$1,1)-1))+1)))+(T276*(1-(2/(VALUE(LEFT(T$1,FIND("-",T$1,1)-1))+1))))))</f>
        <v>-5.9562314589922685E-2</v>
      </c>
      <c r="V277">
        <f t="shared" si="37"/>
        <v>2.0000000000000018E-2</v>
      </c>
      <c r="W277">
        <f>IF(ROW($E277)&lt;=VALUE(LEFT(W$1,FIND("-",W$1,1)-1))+1,0,IF(ROW($E276)=VALUE(LEFT(W$1,FIND("-",W$1,1)-1))+1,100-100/(1+ABS((SUMIF(INDEX($V:$V,ROW($V277)-VALUE(LEFT(W$1,FIND("-",W$1,1)-1))+1):$V277,"&gt;0",INDEX($V:$V,ROW($V277)-VALUE(LEFT(W$1,FIND("-",W$1,1)-1))+1):$V277)/COUNTIF(INDEX($V:$V,ROW($V277)-VALUE(LEFT(W$1,FIND("-",W$1,1)-1))+1):$V277,"&gt;0"))/(SUMIF(INDEX($V:$V,ROW($V277)-VALUE(LEFT(W$1,FIND("-",W$1,1)-1))+1):$V277,"&lt;0",INDEX($V:$V,ROW($V277)-VALUE(LEFT(W$1,FIND("-",W$1,1)-1))+1):$V277)/COUNTIF(INDEX($V:$V,ROW($V277)-VALUE(LEFT(W$1,FIND("-",W$1,1)-1))+1):$V277,"&lt;0")))),100-100/(1+ABS((SUMIF(INDEX($V:$V,ROW($V277)-VALUE(LEFT(W$1,FIND("-",W$1,1)-1))+1):$V277,"&gt;0",INDEX($V:$V,ROW($V277)-VALUE(LEFT(W$1,FIND("-",W$1,1)-1))+1):$V277)/VALUE(LEFT(W$1,FIND("-",W$1,1)-1)))/(SUMIF(INDEX($V:$V,ROW($V277)-VALUE(LEFT(W$1,FIND("-",W$1,1)-1))+1):$V277,"&lt;0",INDEX($V:$V,ROW($V277)-VALUE(LEFT(W$1,FIND("-",W$1,1)-1))+1):$V277)/VALUE(LEFT(W$1,FIND("-",W$1,1)-1)))))))</f>
        <v>82.857142857142847</v>
      </c>
      <c r="Y277">
        <f>IF(ROW($E277)&lt;=VALUE(LEFT(Y$1,FIND("-",Y$1,1)-1)),0,MAX(INDEX(C:C,ROW(C277)-VALUE(LEFT(Y$1,FIND("-",Y$1,1)-1))+1):C277))</f>
        <v>1.42</v>
      </c>
      <c r="Z277">
        <f>IF(ROW($E277)&lt;=VALUE(LEFT(Z$1,FIND("-",Z$1,1)-1)),0,MIN(INDEX(D:D,ROW(D277)-VALUE(LEFT(Z$1,FIND("-",Z$1,1)-1))+1):D277))</f>
        <v>1.17</v>
      </c>
      <c r="AA277">
        <f t="shared" si="45"/>
        <v>92</v>
      </c>
      <c r="AB277">
        <f>IF(ROW($AA277)&lt;=VALUE(LEFT(AA$1,FIND("-",AA$1,1)-1))+VALUE(LEFT(AB$1,FIND("-",AB$1,1)-1)-1),0,AVERAGE(INDEX($AA:$AA,ROW($AA277)-VALUE(LEFT(AB$1,FIND("-",AB$1,1)-1))+1):$AA277))</f>
        <v>93.411764705882362</v>
      </c>
      <c r="AC277">
        <f>IF(ROW($AA277)&lt;=VALUE(LEFT(AA$1,FIND("-",AA$1,1)-1))+VALUE(LEFT(AB$1,FIND("-",AB$1,1)-1)-1)+VALUE(LEFT(AC$1,FIND("-",AC$1,1)-1)-1),0,AVERAGE(INDEX($AB:$AB,ROW($AB277)-VALUE(LEFT(AC$1,FIND("-",AC$1,1)-1))+1):$AB277))</f>
        <v>83.424836601307206</v>
      </c>
      <c r="AE277">
        <f t="shared" si="43"/>
        <v>17599000</v>
      </c>
      <c r="AG277" t="str">
        <f t="shared" si="44"/>
        <v/>
      </c>
    </row>
    <row r="278" spans="1:33" x14ac:dyDescent="0.25">
      <c r="A278" s="6">
        <v>36920</v>
      </c>
      <c r="B278">
        <v>1.4</v>
      </c>
      <c r="C278">
        <v>1.4</v>
      </c>
      <c r="D278">
        <v>1.34</v>
      </c>
      <c r="E278">
        <v>1.38</v>
      </c>
      <c r="F278">
        <v>0.79559899999999995</v>
      </c>
      <c r="G278">
        <v>65000</v>
      </c>
      <c r="I278" t="str">
        <f t="shared" si="38"/>
        <v/>
      </c>
      <c r="J278" t="str">
        <f t="shared" si="39"/>
        <v>Overbought</v>
      </c>
      <c r="K278" t="str">
        <f t="shared" si="40"/>
        <v>Overbought Below %D</v>
      </c>
      <c r="M278" s="11" t="str">
        <f t="shared" si="41"/>
        <v/>
      </c>
      <c r="O278">
        <f>IF(ROW($E278)&lt;=VALUE(LEFT(O$1,FIND("-",O$1,1)-1)),0,IF(ROW($E278)=VALUE(LEFT(O$1,FIND("-",O$1,1)-1))+1,AVERAGE(INDEX($E:$E,ROW($E278)-VALUE(LEFT(O$1,FIND("-",O$1,1)-1))):$E278),($E278*(2/(VALUE(LEFT(O$1,FIND("-",O$1,1)-1))+1)))+(O277*(1-(2/(VALUE(LEFT(O$1,FIND("-",O$1,1)-1))+1))))))</f>
        <v>1.9732409583446926</v>
      </c>
      <c r="Q278">
        <f>IF(ROW($E278)&lt;=VALUE(LEFT(Q$1,FIND("-",Q$1,1)-1)),0,IF(ROW($E278)=VALUE(LEFT(Q$1,FIND("-",Q$1,1)-1))+1,AVERAGE(INDEX($E:$E,ROW($E278)-VALUE(LEFT(Q$1,FIND("-",Q$1,1)-1))):$E278),($E278*(2/(VALUE(LEFT(Q$1,FIND("-",Q$1,1)-1))+1)))+(Q277*(1-(2/(VALUE(LEFT(Q$1,FIND("-",Q$1,1)-1))+1))))))</f>
        <v>1.3163036979662626</v>
      </c>
      <c r="R278">
        <f>IF(ROW($E278)&lt;=VALUE(LEFT(R$1,FIND("-",R$1,1)-1)),0,IF(ROW($E278)=VALUE(LEFT(R$1,FIND("-",R$1,1)-1))+1,AVERAGE(INDEX($E:$E,ROW($E278)-VALUE(LEFT(R$1,FIND("-",R$1,1)-1))):$E278),($E278*(2/(VALUE(LEFT(R$1,FIND("-",R$1,1)-1))+1)))+(R277*(1-(2/(VALUE(LEFT(R$1,FIND("-",R$1,1)-1))+1))))))</f>
        <v>1.3369202371327655</v>
      </c>
      <c r="S278">
        <f t="shared" si="42"/>
        <v>-2.0616539166502967E-2</v>
      </c>
      <c r="T278">
        <f>IF(ROW($E278)&lt;=MAX(VALUE(LEFT(Q$1,FIND("-",Q$1,1)-1)),VALUE(LEFT(R$1,FIND("-",R$1,1)-1)))+VALUE(LEFT(T$1,FIND("-",T$1,1)-1))-1,0,IF(ROW($E278)=MAX(VALUE(LEFT(Q$1,FIND("-",Q$1,1)-1)),VALUE(LEFT(R$1,FIND("-",R$1,1)-1)))+VALUE(LEFT(T$1,FIND("-",T$1,1)-1)),AVERAGE(INDEX($S:$S,ROW(S278)-VALUE(LEFT(T$1,FIND("-",T$1,1)-1))+1):S278),($S278*(2/(VALUE(LEFT(T$1,FIND("-",T$1,1)-1))+1)))+(T277*(1-(2/(VALUE(LEFT(T$1,FIND("-",T$1,1)-1))+1))))))</f>
        <v>-5.1773159505238746E-2</v>
      </c>
      <c r="V278">
        <f t="shared" si="37"/>
        <v>-2.0000000000000018E-2</v>
      </c>
      <c r="W278">
        <f>IF(ROW($E278)&lt;=VALUE(LEFT(W$1,FIND("-",W$1,1)-1))+1,0,IF(ROW($E277)=VALUE(LEFT(W$1,FIND("-",W$1,1)-1))+1,100-100/(1+ABS((SUMIF(INDEX($V:$V,ROW($V278)-VALUE(LEFT(W$1,FIND("-",W$1,1)-1))+1):$V278,"&gt;0",INDEX($V:$V,ROW($V278)-VALUE(LEFT(W$1,FIND("-",W$1,1)-1))+1):$V278)/COUNTIF(INDEX($V:$V,ROW($V278)-VALUE(LEFT(W$1,FIND("-",W$1,1)-1))+1):$V278,"&gt;0"))/(SUMIF(INDEX($V:$V,ROW($V278)-VALUE(LEFT(W$1,FIND("-",W$1,1)-1))+1):$V278,"&lt;0",INDEX($V:$V,ROW($V278)-VALUE(LEFT(W$1,FIND("-",W$1,1)-1))+1):$V278)/COUNTIF(INDEX($V:$V,ROW($V278)-VALUE(LEFT(W$1,FIND("-",W$1,1)-1))+1):$V278,"&lt;0")))),100-100/(1+ABS((SUMIF(INDEX($V:$V,ROW($V278)-VALUE(LEFT(W$1,FIND("-",W$1,1)-1))+1):$V278,"&gt;0",INDEX($V:$V,ROW($V278)-VALUE(LEFT(W$1,FIND("-",W$1,1)-1))+1):$V278)/VALUE(LEFT(W$1,FIND("-",W$1,1)-1)))/(SUMIF(INDEX($V:$V,ROW($V278)-VALUE(LEFT(W$1,FIND("-",W$1,1)-1))+1):$V278,"&lt;0",INDEX($V:$V,ROW($V278)-VALUE(LEFT(W$1,FIND("-",W$1,1)-1))+1):$V278)/VALUE(LEFT(W$1,FIND("-",W$1,1)-1)))))))</f>
        <v>74.999999999999986</v>
      </c>
      <c r="Y278">
        <f>IF(ROW($E278)&lt;=VALUE(LEFT(Y$1,FIND("-",Y$1,1)-1)),0,MAX(INDEX(C:C,ROW(C278)-VALUE(LEFT(Y$1,FIND("-",Y$1,1)-1))+1):C278))</f>
        <v>1.42</v>
      </c>
      <c r="Z278">
        <f>IF(ROW($E278)&lt;=VALUE(LEFT(Z$1,FIND("-",Z$1,1)-1)),0,MIN(INDEX(D:D,ROW(D278)-VALUE(LEFT(Z$1,FIND("-",Z$1,1)-1))+1):D278))</f>
        <v>1.2</v>
      </c>
      <c r="AA278">
        <f t="shared" si="45"/>
        <v>81.818181818181799</v>
      </c>
      <c r="AB278">
        <f>IF(ROW($AA278)&lt;=VALUE(LEFT(AA$1,FIND("-",AA$1,1)-1))+VALUE(LEFT(AB$1,FIND("-",AB$1,1)-1)-1),0,AVERAGE(INDEX($AA:$AA,ROW($AA278)-VALUE(LEFT(AB$1,FIND("-",AB$1,1)-1))+1):$AA278))</f>
        <v>91.272727272727266</v>
      </c>
      <c r="AC278">
        <f>IF(ROW($AA278)&lt;=VALUE(LEFT(AA$1,FIND("-",AA$1,1)-1))+VALUE(LEFT(AB$1,FIND("-",AB$1,1)-1)-1)+VALUE(LEFT(AC$1,FIND("-",AC$1,1)-1)-1),0,AVERAGE(INDEX($AB:$AB,ROW($AB278)-VALUE(LEFT(AC$1,FIND("-",AC$1,1)-1))+1):$AB278))</f>
        <v>89.666072489601902</v>
      </c>
      <c r="AE278">
        <f t="shared" si="43"/>
        <v>17534000</v>
      </c>
      <c r="AG278" t="str">
        <f t="shared" si="44"/>
        <v/>
      </c>
    </row>
    <row r="279" spans="1:33" x14ac:dyDescent="0.25">
      <c r="A279" s="6">
        <v>36921</v>
      </c>
      <c r="B279">
        <v>1.39</v>
      </c>
      <c r="C279">
        <v>1.41</v>
      </c>
      <c r="D279">
        <v>1.35</v>
      </c>
      <c r="E279">
        <v>1.35</v>
      </c>
      <c r="F279">
        <v>0.77830299999999997</v>
      </c>
      <c r="G279">
        <v>24000</v>
      </c>
      <c r="I279" t="str">
        <f t="shared" si="38"/>
        <v/>
      </c>
      <c r="J279" t="str">
        <f t="shared" si="39"/>
        <v/>
      </c>
      <c r="K279" t="str">
        <f t="shared" si="40"/>
        <v>Overbought Above %D</v>
      </c>
      <c r="M279" s="11" t="str">
        <f t="shared" si="41"/>
        <v/>
      </c>
      <c r="O279">
        <f>IF(ROW($E279)&lt;=VALUE(LEFT(O$1,FIND("-",O$1,1)-1)),0,IF(ROW($E279)=VALUE(LEFT(O$1,FIND("-",O$1,1)-1))+1,AVERAGE(INDEX($E:$E,ROW($E279)-VALUE(LEFT(O$1,FIND("-",O$1,1)-1))):$E279),($E279*(2/(VALUE(LEFT(O$1,FIND("-",O$1,1)-1))+1)))+(O278*(1-(2/(VALUE(LEFT(O$1,FIND("-",O$1,1)-1))+1))))))</f>
        <v>1.9670395557740987</v>
      </c>
      <c r="Q279">
        <f>IF(ROW($E279)&lt;=VALUE(LEFT(Q$1,FIND("-",Q$1,1)-1)),0,IF(ROW($E279)=VALUE(LEFT(Q$1,FIND("-",Q$1,1)-1))+1,AVERAGE(INDEX($E:$E,ROW($E279)-VALUE(LEFT(Q$1,FIND("-",Q$1,1)-1))):$E279),($E279*(2/(VALUE(LEFT(Q$1,FIND("-",Q$1,1)-1))+1)))+(Q278*(1-(2/(VALUE(LEFT(Q$1,FIND("-",Q$1,1)-1))+1))))))</f>
        <v>1.3214877444329913</v>
      </c>
      <c r="R279">
        <f>IF(ROW($E279)&lt;=VALUE(LEFT(R$1,FIND("-",R$1,1)-1)),0,IF(ROW($E279)=VALUE(LEFT(R$1,FIND("-",R$1,1)-1))+1,AVERAGE(INDEX($E:$E,ROW($E279)-VALUE(LEFT(R$1,FIND("-",R$1,1)-1))):$E279),($E279*(2/(VALUE(LEFT(R$1,FIND("-",R$1,1)-1))+1)))+(R278*(1-(2/(VALUE(LEFT(R$1,FIND("-",R$1,1)-1))+1))))))</f>
        <v>1.3378891084562645</v>
      </c>
      <c r="S279">
        <f t="shared" si="42"/>
        <v>-1.6401364023273191E-2</v>
      </c>
      <c r="T279">
        <f>IF(ROW($E279)&lt;=MAX(VALUE(LEFT(Q$1,FIND("-",Q$1,1)-1)),VALUE(LEFT(R$1,FIND("-",R$1,1)-1)))+VALUE(LEFT(T$1,FIND("-",T$1,1)-1))-1,0,IF(ROW($E279)=MAX(VALUE(LEFT(Q$1,FIND("-",Q$1,1)-1)),VALUE(LEFT(R$1,FIND("-",R$1,1)-1)))+VALUE(LEFT(T$1,FIND("-",T$1,1)-1)),AVERAGE(INDEX($S:$S,ROW(S279)-VALUE(LEFT(T$1,FIND("-",T$1,1)-1))+1):S279),($S279*(2/(VALUE(LEFT(T$1,FIND("-",T$1,1)-1))+1)))+(T278*(1-(2/(VALUE(LEFT(T$1,FIND("-",T$1,1)-1))+1))))))</f>
        <v>-4.4698800408845635E-2</v>
      </c>
      <c r="V279">
        <f t="shared" si="37"/>
        <v>-2.9999999999999805E-2</v>
      </c>
      <c r="W279">
        <f>IF(ROW($E279)&lt;=VALUE(LEFT(W$1,FIND("-",W$1,1)-1))+1,0,IF(ROW($E278)=VALUE(LEFT(W$1,FIND("-",W$1,1)-1))+1,100-100/(1+ABS((SUMIF(INDEX($V:$V,ROW($V279)-VALUE(LEFT(W$1,FIND("-",W$1,1)-1))+1):$V279,"&gt;0",INDEX($V:$V,ROW($V279)-VALUE(LEFT(W$1,FIND("-",W$1,1)-1))+1):$V279)/COUNTIF(INDEX($V:$V,ROW($V279)-VALUE(LEFT(W$1,FIND("-",W$1,1)-1))+1):$V279,"&gt;0"))/(SUMIF(INDEX($V:$V,ROW($V279)-VALUE(LEFT(W$1,FIND("-",W$1,1)-1))+1):$V279,"&lt;0",INDEX($V:$V,ROW($V279)-VALUE(LEFT(W$1,FIND("-",W$1,1)-1))+1):$V279)/COUNTIF(INDEX($V:$V,ROW($V279)-VALUE(LEFT(W$1,FIND("-",W$1,1)-1))+1):$V279,"&lt;0")))),100-100/(1+ABS((SUMIF(INDEX($V:$V,ROW($V279)-VALUE(LEFT(W$1,FIND("-",W$1,1)-1))+1):$V279,"&gt;0",INDEX($V:$V,ROW($V279)-VALUE(LEFT(W$1,FIND("-",W$1,1)-1))+1):$V279)/VALUE(LEFT(W$1,FIND("-",W$1,1)-1)))/(SUMIF(INDEX($V:$V,ROW($V279)-VALUE(LEFT(W$1,FIND("-",W$1,1)-1))+1):$V279,"&lt;0",INDEX($V:$V,ROW($V279)-VALUE(LEFT(W$1,FIND("-",W$1,1)-1))+1):$V279)/VALUE(LEFT(W$1,FIND("-",W$1,1)-1)))))))</f>
        <v>66.666666666666686</v>
      </c>
      <c r="Y279">
        <f>IF(ROW($E279)&lt;=VALUE(LEFT(Y$1,FIND("-",Y$1,1)-1)),0,MAX(INDEX(C:C,ROW(C279)-VALUE(LEFT(Y$1,FIND("-",Y$1,1)-1))+1):C279))</f>
        <v>1.42</v>
      </c>
      <c r="Z279">
        <f>IF(ROW($E279)&lt;=VALUE(LEFT(Z$1,FIND("-",Z$1,1)-1)),0,MIN(INDEX(D:D,ROW(D279)-VALUE(LEFT(Z$1,FIND("-",Z$1,1)-1))+1):D279))</f>
        <v>1.22</v>
      </c>
      <c r="AA279">
        <f t="shared" si="45"/>
        <v>65.000000000000071</v>
      </c>
      <c r="AB279">
        <f>IF(ROW($AA279)&lt;=VALUE(LEFT(AA$1,FIND("-",AA$1,1)-1))+VALUE(LEFT(AB$1,FIND("-",AB$1,1)-1)-1),0,AVERAGE(INDEX($AA:$AA,ROW($AA279)-VALUE(LEFT(AB$1,FIND("-",AB$1,1)-1))+1):$AA279))</f>
        <v>79.606060606060623</v>
      </c>
      <c r="AC279">
        <f>IF(ROW($AA279)&lt;=VALUE(LEFT(AA$1,FIND("-",AA$1,1)-1))+VALUE(LEFT(AB$1,FIND("-",AB$1,1)-1)-1)+VALUE(LEFT(AC$1,FIND("-",AC$1,1)-1)-1),0,AVERAGE(INDEX($AB:$AB,ROW($AB279)-VALUE(LEFT(AC$1,FIND("-",AC$1,1)-1))+1):$AB279))</f>
        <v>88.096850861556746</v>
      </c>
      <c r="AE279">
        <f t="shared" si="43"/>
        <v>17510000</v>
      </c>
      <c r="AG279" t="str">
        <f t="shared" si="44"/>
        <v/>
      </c>
    </row>
    <row r="280" spans="1:33" x14ac:dyDescent="0.25">
      <c r="A280" s="6">
        <v>36922</v>
      </c>
      <c r="B280">
        <v>1.3</v>
      </c>
      <c r="C280">
        <v>1.35</v>
      </c>
      <c r="D280">
        <v>1.3</v>
      </c>
      <c r="E280">
        <v>1.35</v>
      </c>
      <c r="F280">
        <v>0.77830299999999997</v>
      </c>
      <c r="G280">
        <v>12000</v>
      </c>
      <c r="I280" t="str">
        <f t="shared" si="38"/>
        <v/>
      </c>
      <c r="J280" t="str">
        <f t="shared" si="39"/>
        <v/>
      </c>
      <c r="K280" t="str">
        <f t="shared" si="40"/>
        <v>Overbought Above %D</v>
      </c>
      <c r="M280" s="11" t="str">
        <f t="shared" si="41"/>
        <v/>
      </c>
      <c r="O280">
        <f>IF(ROW($E280)&lt;=VALUE(LEFT(O$1,FIND("-",O$1,1)-1)),0,IF(ROW($E280)=VALUE(LEFT(O$1,FIND("-",O$1,1)-1))+1,AVERAGE(INDEX($E:$E,ROW($E280)-VALUE(LEFT(O$1,FIND("-",O$1,1)-1))):$E280),($E280*(2/(VALUE(LEFT(O$1,FIND("-",O$1,1)-1))+1)))+(O279*(1-(2/(VALUE(LEFT(O$1,FIND("-",O$1,1)-1))+1))))))</f>
        <v>1.9608998587017197</v>
      </c>
      <c r="Q280">
        <f>IF(ROW($E280)&lt;=VALUE(LEFT(Q$1,FIND("-",Q$1,1)-1)),0,IF(ROW($E280)=VALUE(LEFT(Q$1,FIND("-",Q$1,1)-1))+1,AVERAGE(INDEX($E:$E,ROW($E280)-VALUE(LEFT(Q$1,FIND("-",Q$1,1)-1))):$E280),($E280*(2/(VALUE(LEFT(Q$1,FIND("-",Q$1,1)-1))+1)))+(Q279*(1-(2/(VALUE(LEFT(Q$1,FIND("-",Q$1,1)-1))+1))))))</f>
        <v>1.3258742452894541</v>
      </c>
      <c r="R280">
        <f>IF(ROW($E280)&lt;=VALUE(LEFT(R$1,FIND("-",R$1,1)-1)),0,IF(ROW($E280)=VALUE(LEFT(R$1,FIND("-",R$1,1)-1))+1,AVERAGE(INDEX($E:$E,ROW($E280)-VALUE(LEFT(R$1,FIND("-",R$1,1)-1))):$E280),($E280*(2/(VALUE(LEFT(R$1,FIND("-",R$1,1)-1))+1)))+(R279*(1-(2/(VALUE(LEFT(R$1,FIND("-",R$1,1)-1))+1))))))</f>
        <v>1.3387862115335785</v>
      </c>
      <c r="S280">
        <f t="shared" si="42"/>
        <v>-1.2911966244124384E-2</v>
      </c>
      <c r="T280">
        <f>IF(ROW($E280)&lt;=MAX(VALUE(LEFT(Q$1,FIND("-",Q$1,1)-1)),VALUE(LEFT(R$1,FIND("-",R$1,1)-1)))+VALUE(LEFT(T$1,FIND("-",T$1,1)-1))-1,0,IF(ROW($E280)=MAX(VALUE(LEFT(Q$1,FIND("-",Q$1,1)-1)),VALUE(LEFT(R$1,FIND("-",R$1,1)-1)))+VALUE(LEFT(T$1,FIND("-",T$1,1)-1)),AVERAGE(INDEX($S:$S,ROW(S280)-VALUE(LEFT(T$1,FIND("-",T$1,1)-1))+1):S280),($S280*(2/(VALUE(LEFT(T$1,FIND("-",T$1,1)-1))+1)))+(T279*(1-(2/(VALUE(LEFT(T$1,FIND("-",T$1,1)-1))+1))))))</f>
        <v>-3.834143357590139E-2</v>
      </c>
      <c r="V280">
        <f t="shared" si="37"/>
        <v>0</v>
      </c>
      <c r="W280">
        <f>IF(ROW($E280)&lt;=VALUE(LEFT(W$1,FIND("-",W$1,1)-1))+1,0,IF(ROW($E279)=VALUE(LEFT(W$1,FIND("-",W$1,1)-1))+1,100-100/(1+ABS((SUMIF(INDEX($V:$V,ROW($V280)-VALUE(LEFT(W$1,FIND("-",W$1,1)-1))+1):$V280,"&gt;0",INDEX($V:$V,ROW($V280)-VALUE(LEFT(W$1,FIND("-",W$1,1)-1))+1):$V280)/COUNTIF(INDEX($V:$V,ROW($V280)-VALUE(LEFT(W$1,FIND("-",W$1,1)-1))+1):$V280,"&gt;0"))/(SUMIF(INDEX($V:$V,ROW($V280)-VALUE(LEFT(W$1,FIND("-",W$1,1)-1))+1):$V280,"&lt;0",INDEX($V:$V,ROW($V280)-VALUE(LEFT(W$1,FIND("-",W$1,1)-1))+1):$V280)/COUNTIF(INDEX($V:$V,ROW($V280)-VALUE(LEFT(W$1,FIND("-",W$1,1)-1))+1):$V280,"&lt;0")))),100-100/(1+ABS((SUMIF(INDEX($V:$V,ROW($V280)-VALUE(LEFT(W$1,FIND("-",W$1,1)-1))+1):$V280,"&gt;0",INDEX($V:$V,ROW($V280)-VALUE(LEFT(W$1,FIND("-",W$1,1)-1))+1):$V280)/VALUE(LEFT(W$1,FIND("-",W$1,1)-1)))/(SUMIF(INDEX($V:$V,ROW($V280)-VALUE(LEFT(W$1,FIND("-",W$1,1)-1))+1):$V280,"&lt;0",INDEX($V:$V,ROW($V280)-VALUE(LEFT(W$1,FIND("-",W$1,1)-1))+1):$V280)/VALUE(LEFT(W$1,FIND("-",W$1,1)-1)))))))</f>
        <v>60.71428571428573</v>
      </c>
      <c r="Y280">
        <f>IF(ROW($E280)&lt;=VALUE(LEFT(Y$1,FIND("-",Y$1,1)-1)),0,MAX(INDEX(C:C,ROW(C280)-VALUE(LEFT(Y$1,FIND("-",Y$1,1)-1))+1):C280))</f>
        <v>1.42</v>
      </c>
      <c r="Z280">
        <f>IF(ROW($E280)&lt;=VALUE(LEFT(Z$1,FIND("-",Z$1,1)-1)),0,MIN(INDEX(D:D,ROW(D280)-VALUE(LEFT(Z$1,FIND("-",Z$1,1)-1))+1):D280))</f>
        <v>1.22</v>
      </c>
      <c r="AA280">
        <f t="shared" si="45"/>
        <v>65.000000000000071</v>
      </c>
      <c r="AB280">
        <f>IF(ROW($AA280)&lt;=VALUE(LEFT(AA$1,FIND("-",AA$1,1)-1))+VALUE(LEFT(AB$1,FIND("-",AB$1,1)-1)-1),0,AVERAGE(INDEX($AA:$AA,ROW($AA280)-VALUE(LEFT(AB$1,FIND("-",AB$1,1)-1))+1):$AA280))</f>
        <v>70.606060606060637</v>
      </c>
      <c r="AC280">
        <f>IF(ROW($AA280)&lt;=VALUE(LEFT(AA$1,FIND("-",AA$1,1)-1))+VALUE(LEFT(AB$1,FIND("-",AB$1,1)-1)-1)+VALUE(LEFT(AC$1,FIND("-",AC$1,1)-1)-1),0,AVERAGE(INDEX($AB:$AB,ROW($AB280)-VALUE(LEFT(AC$1,FIND("-",AC$1,1)-1))+1):$AB280))</f>
        <v>80.494949494949495</v>
      </c>
      <c r="AE280">
        <f t="shared" si="43"/>
        <v>17510000</v>
      </c>
      <c r="AG280" t="str">
        <f t="shared" si="44"/>
        <v/>
      </c>
    </row>
    <row r="281" spans="1:33" x14ac:dyDescent="0.25">
      <c r="A281" s="6">
        <v>36924</v>
      </c>
      <c r="B281">
        <v>1.4</v>
      </c>
      <c r="C281">
        <v>1.4</v>
      </c>
      <c r="D281">
        <v>1.37</v>
      </c>
      <c r="E281">
        <v>1.37</v>
      </c>
      <c r="F281">
        <v>0.78983300000000001</v>
      </c>
      <c r="G281">
        <v>0</v>
      </c>
      <c r="I281" t="str">
        <f t="shared" si="38"/>
        <v/>
      </c>
      <c r="J281" t="str">
        <f t="shared" si="39"/>
        <v/>
      </c>
      <c r="K281" t="str">
        <f t="shared" si="40"/>
        <v>Sell</v>
      </c>
      <c r="M281" s="11" t="str">
        <f t="shared" si="41"/>
        <v>Sell</v>
      </c>
      <c r="O281">
        <f>IF(ROW($E281)&lt;=VALUE(LEFT(O$1,FIND("-",O$1,1)-1)),0,IF(ROW($E281)=VALUE(LEFT(O$1,FIND("-",O$1,1)-1))+1,AVERAGE(INDEX($E:$E,ROW($E281)-VALUE(LEFT(O$1,FIND("-",O$1,1)-1))):$E281),($E281*(2/(VALUE(LEFT(O$1,FIND("-",O$1,1)-1))+1)))+(O280*(1-(2/(VALUE(LEFT(O$1,FIND("-",O$1,1)-1))+1))))))</f>
        <v>1.955020258117623</v>
      </c>
      <c r="Q281">
        <f>IF(ROW($E281)&lt;=VALUE(LEFT(Q$1,FIND("-",Q$1,1)-1)),0,IF(ROW($E281)=VALUE(LEFT(Q$1,FIND("-",Q$1,1)-1))+1,AVERAGE(INDEX($E:$E,ROW($E281)-VALUE(LEFT(Q$1,FIND("-",Q$1,1)-1))):$E281),($E281*(2/(VALUE(LEFT(Q$1,FIND("-",Q$1,1)-1))+1)))+(Q280*(1-(2/(VALUE(LEFT(Q$1,FIND("-",Q$1,1)-1))+1))))))</f>
        <v>1.3326628229372304</v>
      </c>
      <c r="R281">
        <f>IF(ROW($E281)&lt;=VALUE(LEFT(R$1,FIND("-",R$1,1)-1)),0,IF(ROW($E281)=VALUE(LEFT(R$1,FIND("-",R$1,1)-1))+1,AVERAGE(INDEX($E:$E,ROW($E281)-VALUE(LEFT(R$1,FIND("-",R$1,1)-1))):$E281),($E281*(2/(VALUE(LEFT(R$1,FIND("-",R$1,1)-1))+1)))+(R280*(1-(2/(VALUE(LEFT(R$1,FIND("-",R$1,1)-1))+1))))))</f>
        <v>1.3410983440125728</v>
      </c>
      <c r="S281">
        <f t="shared" si="42"/>
        <v>-8.4355210753424004E-3</v>
      </c>
      <c r="T281">
        <f>IF(ROW($E281)&lt;=MAX(VALUE(LEFT(Q$1,FIND("-",Q$1,1)-1)),VALUE(LEFT(R$1,FIND("-",R$1,1)-1)))+VALUE(LEFT(T$1,FIND("-",T$1,1)-1))-1,0,IF(ROW($E281)=MAX(VALUE(LEFT(Q$1,FIND("-",Q$1,1)-1)),VALUE(LEFT(R$1,FIND("-",R$1,1)-1)))+VALUE(LEFT(T$1,FIND("-",T$1,1)-1)),AVERAGE(INDEX($S:$S,ROW(S281)-VALUE(LEFT(T$1,FIND("-",T$1,1)-1))+1):S281),($S281*(2/(VALUE(LEFT(T$1,FIND("-",T$1,1)-1))+1)))+(T280*(1-(2/(VALUE(LEFT(T$1,FIND("-",T$1,1)-1))+1))))))</f>
        <v>-3.2360251075789596E-2</v>
      </c>
      <c r="V281">
        <f t="shared" si="37"/>
        <v>2.0000000000000018E-2</v>
      </c>
      <c r="W281">
        <f>IF(ROW($E281)&lt;=VALUE(LEFT(W$1,FIND("-",W$1,1)-1))+1,0,IF(ROW($E280)=VALUE(LEFT(W$1,FIND("-",W$1,1)-1))+1,100-100/(1+ABS((SUMIF(INDEX($V:$V,ROW($V281)-VALUE(LEFT(W$1,FIND("-",W$1,1)-1))+1):$V281,"&gt;0",INDEX($V:$V,ROW($V281)-VALUE(LEFT(W$1,FIND("-",W$1,1)-1))+1):$V281)/COUNTIF(INDEX($V:$V,ROW($V281)-VALUE(LEFT(W$1,FIND("-",W$1,1)-1))+1):$V281,"&gt;0"))/(SUMIF(INDEX($V:$V,ROW($V281)-VALUE(LEFT(W$1,FIND("-",W$1,1)-1))+1):$V281,"&lt;0",INDEX($V:$V,ROW($V281)-VALUE(LEFT(W$1,FIND("-",W$1,1)-1))+1):$V281)/COUNTIF(INDEX($V:$V,ROW($V281)-VALUE(LEFT(W$1,FIND("-",W$1,1)-1))+1):$V281,"&lt;0")))),100-100/(1+ABS((SUMIF(INDEX($V:$V,ROW($V281)-VALUE(LEFT(W$1,FIND("-",W$1,1)-1))+1):$V281,"&gt;0",INDEX($V:$V,ROW($V281)-VALUE(LEFT(W$1,FIND("-",W$1,1)-1))+1):$V281)/VALUE(LEFT(W$1,FIND("-",W$1,1)-1)))/(SUMIF(INDEX($V:$V,ROW($V281)-VALUE(LEFT(W$1,FIND("-",W$1,1)-1))+1):$V281,"&lt;0",INDEX($V:$V,ROW($V281)-VALUE(LEFT(W$1,FIND("-",W$1,1)-1))+1):$V281)/VALUE(LEFT(W$1,FIND("-",W$1,1)-1)))))))</f>
        <v>67.85714285714289</v>
      </c>
      <c r="Y281">
        <f>IF(ROW($E281)&lt;=VALUE(LEFT(Y$1,FIND("-",Y$1,1)-1)),0,MAX(INDEX(C:C,ROW(C281)-VALUE(LEFT(Y$1,FIND("-",Y$1,1)-1))+1):C281))</f>
        <v>1.42</v>
      </c>
      <c r="Z281">
        <f>IF(ROW($E281)&lt;=VALUE(LEFT(Z$1,FIND("-",Z$1,1)-1)),0,MIN(INDEX(D:D,ROW(D281)-VALUE(LEFT(Z$1,FIND("-",Z$1,1)-1))+1):D281))</f>
        <v>1.22</v>
      </c>
      <c r="AA281">
        <f t="shared" si="45"/>
        <v>75.000000000000085</v>
      </c>
      <c r="AB281">
        <f>IF(ROW($AA281)&lt;=VALUE(LEFT(AA$1,FIND("-",AA$1,1)-1))+VALUE(LEFT(AB$1,FIND("-",AB$1,1)-1)-1),0,AVERAGE(INDEX($AA:$AA,ROW($AA281)-VALUE(LEFT(AB$1,FIND("-",AB$1,1)-1))+1):$AA281))</f>
        <v>68.333333333333414</v>
      </c>
      <c r="AC281">
        <f>IF(ROW($AA281)&lt;=VALUE(LEFT(AA$1,FIND("-",AA$1,1)-1))+VALUE(LEFT(AB$1,FIND("-",AB$1,1)-1)-1)+VALUE(LEFT(AC$1,FIND("-",AC$1,1)-1)-1),0,AVERAGE(INDEX($AB:$AB,ROW($AB281)-VALUE(LEFT(AC$1,FIND("-",AC$1,1)-1))+1):$AB281))</f>
        <v>72.848484848484887</v>
      </c>
      <c r="AE281">
        <f t="shared" si="43"/>
        <v>17510000</v>
      </c>
      <c r="AG281" t="str">
        <f t="shared" si="44"/>
        <v>Sell</v>
      </c>
    </row>
    <row r="282" spans="1:33" x14ac:dyDescent="0.25">
      <c r="A282" s="6">
        <v>36927</v>
      </c>
      <c r="B282">
        <v>1.32</v>
      </c>
      <c r="C282">
        <v>1.33</v>
      </c>
      <c r="D282">
        <v>1.31</v>
      </c>
      <c r="E282">
        <v>1.32</v>
      </c>
      <c r="F282">
        <v>0.76100699999999999</v>
      </c>
      <c r="G282">
        <v>12000</v>
      </c>
      <c r="I282" t="str">
        <f t="shared" si="38"/>
        <v/>
      </c>
      <c r="J282" t="str">
        <f t="shared" si="39"/>
        <v/>
      </c>
      <c r="K282" t="str">
        <f t="shared" si="40"/>
        <v/>
      </c>
      <c r="M282" s="11" t="str">
        <f t="shared" si="41"/>
        <v/>
      </c>
      <c r="O282">
        <f>IF(ROW($E282)&lt;=VALUE(LEFT(O$1,FIND("-",O$1,1)-1)),0,IF(ROW($E282)=VALUE(LEFT(O$1,FIND("-",O$1,1)-1))+1,AVERAGE(INDEX($E:$E,ROW($E282)-VALUE(LEFT(O$1,FIND("-",O$1,1)-1))):$E282),($E282*(2/(VALUE(LEFT(O$1,FIND("-",O$1,1)-1))+1)))+(O281*(1-(2/(VALUE(LEFT(O$1,FIND("-",O$1,1)-1))+1))))))</f>
        <v>1.9487016485841144</v>
      </c>
      <c r="Q282">
        <f>IF(ROW($E282)&lt;=VALUE(LEFT(Q$1,FIND("-",Q$1,1)-1)),0,IF(ROW($E282)=VALUE(LEFT(Q$1,FIND("-",Q$1,1)-1))+1,AVERAGE(INDEX($E:$E,ROW($E282)-VALUE(LEFT(Q$1,FIND("-",Q$1,1)-1))):$E282),($E282*(2/(VALUE(LEFT(Q$1,FIND("-",Q$1,1)-1))+1)))+(Q281*(1-(2/(VALUE(LEFT(Q$1,FIND("-",Q$1,1)-1))+1))))))</f>
        <v>1.3307146963315026</v>
      </c>
      <c r="R282">
        <f>IF(ROW($E282)&lt;=VALUE(LEFT(R$1,FIND("-",R$1,1)-1)),0,IF(ROW($E282)=VALUE(LEFT(R$1,FIND("-",R$1,1)-1))+1,AVERAGE(INDEX($E:$E,ROW($E282)-VALUE(LEFT(R$1,FIND("-",R$1,1)-1))):$E282),($E282*(2/(VALUE(LEFT(R$1,FIND("-",R$1,1)-1))+1)))+(R281*(1-(2/(VALUE(LEFT(R$1,FIND("-",R$1,1)-1))+1))))))</f>
        <v>1.3395355037153451</v>
      </c>
      <c r="S282">
        <f t="shared" si="42"/>
        <v>-8.8208073838424994E-3</v>
      </c>
      <c r="T282">
        <f>IF(ROW($E282)&lt;=MAX(VALUE(LEFT(Q$1,FIND("-",Q$1,1)-1)),VALUE(LEFT(R$1,FIND("-",R$1,1)-1)))+VALUE(LEFT(T$1,FIND("-",T$1,1)-1))-1,0,IF(ROW($E282)=MAX(VALUE(LEFT(Q$1,FIND("-",Q$1,1)-1)),VALUE(LEFT(R$1,FIND("-",R$1,1)-1)))+VALUE(LEFT(T$1,FIND("-",T$1,1)-1)),AVERAGE(INDEX($S:$S,ROW(S282)-VALUE(LEFT(T$1,FIND("-",T$1,1)-1))+1):S282),($S282*(2/(VALUE(LEFT(T$1,FIND("-",T$1,1)-1))+1)))+(T281*(1-(2/(VALUE(LEFT(T$1,FIND("-",T$1,1)-1))+1))))))</f>
        <v>-2.7652362337400177E-2</v>
      </c>
      <c r="V282">
        <f t="shared" si="37"/>
        <v>-5.0000000000000044E-2</v>
      </c>
      <c r="W282">
        <f>IF(ROW($E282)&lt;=VALUE(LEFT(W$1,FIND("-",W$1,1)-1))+1,0,IF(ROW($E281)=VALUE(LEFT(W$1,FIND("-",W$1,1)-1))+1,100-100/(1+ABS((SUMIF(INDEX($V:$V,ROW($V282)-VALUE(LEFT(W$1,FIND("-",W$1,1)-1))+1):$V282,"&gt;0",INDEX($V:$V,ROW($V282)-VALUE(LEFT(W$1,FIND("-",W$1,1)-1))+1):$V282)/COUNTIF(INDEX($V:$V,ROW($V282)-VALUE(LEFT(W$1,FIND("-",W$1,1)-1))+1):$V282,"&gt;0"))/(SUMIF(INDEX($V:$V,ROW($V282)-VALUE(LEFT(W$1,FIND("-",W$1,1)-1))+1):$V282,"&lt;0",INDEX($V:$V,ROW($V282)-VALUE(LEFT(W$1,FIND("-",W$1,1)-1))+1):$V282)/COUNTIF(INDEX($V:$V,ROW($V282)-VALUE(LEFT(W$1,FIND("-",W$1,1)-1))+1):$V282,"&lt;0")))),100-100/(1+ABS((SUMIF(INDEX($V:$V,ROW($V282)-VALUE(LEFT(W$1,FIND("-",W$1,1)-1))+1):$V282,"&gt;0",INDEX($V:$V,ROW($V282)-VALUE(LEFT(W$1,FIND("-",W$1,1)-1))+1):$V282)/VALUE(LEFT(W$1,FIND("-",W$1,1)-1)))/(SUMIF(INDEX($V:$V,ROW($V282)-VALUE(LEFT(W$1,FIND("-",W$1,1)-1))+1):$V282,"&lt;0",INDEX($V:$V,ROW($V282)-VALUE(LEFT(W$1,FIND("-",W$1,1)-1))+1):$V282)/VALUE(LEFT(W$1,FIND("-",W$1,1)-1)))))))</f>
        <v>57.575757575757585</v>
      </c>
      <c r="Y282">
        <f>IF(ROW($E282)&lt;=VALUE(LEFT(Y$1,FIND("-",Y$1,1)-1)),0,MAX(INDEX(C:C,ROW(C282)-VALUE(LEFT(Y$1,FIND("-",Y$1,1)-1))+1):C282))</f>
        <v>1.42</v>
      </c>
      <c r="Z282">
        <f>IF(ROW($E282)&lt;=VALUE(LEFT(Z$1,FIND("-",Z$1,1)-1)),0,MIN(INDEX(D:D,ROW(D282)-VALUE(LEFT(Z$1,FIND("-",Z$1,1)-1))+1):D282))</f>
        <v>1.24</v>
      </c>
      <c r="AA282">
        <f t="shared" si="45"/>
        <v>44.4444444444445</v>
      </c>
      <c r="AB282">
        <f>IF(ROW($AA282)&lt;=VALUE(LEFT(AA$1,FIND("-",AA$1,1)-1))+VALUE(LEFT(AB$1,FIND("-",AB$1,1)-1)-1),0,AVERAGE(INDEX($AA:$AA,ROW($AA282)-VALUE(LEFT(AB$1,FIND("-",AB$1,1)-1))+1):$AA282))</f>
        <v>61.481481481481559</v>
      </c>
      <c r="AC282">
        <f>IF(ROW($AA282)&lt;=VALUE(LEFT(AA$1,FIND("-",AA$1,1)-1))+VALUE(LEFT(AB$1,FIND("-",AB$1,1)-1)-1)+VALUE(LEFT(AC$1,FIND("-",AC$1,1)-1)-1),0,AVERAGE(INDEX($AB:$AB,ROW($AB282)-VALUE(LEFT(AC$1,FIND("-",AC$1,1)-1))+1):$AB282))</f>
        <v>66.806958473625201</v>
      </c>
      <c r="AE282">
        <f t="shared" si="43"/>
        <v>17498000</v>
      </c>
      <c r="AG282" t="str">
        <f t="shared" si="44"/>
        <v/>
      </c>
    </row>
    <row r="283" spans="1:33" x14ac:dyDescent="0.25">
      <c r="A283" s="6">
        <v>36928</v>
      </c>
      <c r="B283">
        <v>1.34</v>
      </c>
      <c r="C283">
        <v>1.34</v>
      </c>
      <c r="D283">
        <v>1.34</v>
      </c>
      <c r="E283">
        <v>1.34</v>
      </c>
      <c r="F283">
        <v>0.77253799999999995</v>
      </c>
      <c r="G283">
        <v>5000</v>
      </c>
      <c r="I283" t="str">
        <f t="shared" si="38"/>
        <v/>
      </c>
      <c r="J283" t="str">
        <f t="shared" si="39"/>
        <v/>
      </c>
      <c r="K283" t="str">
        <f t="shared" si="40"/>
        <v/>
      </c>
      <c r="M283" s="11" t="str">
        <f t="shared" si="41"/>
        <v/>
      </c>
      <c r="O283">
        <f>IF(ROW($E283)&lt;=VALUE(LEFT(O$1,FIND("-",O$1,1)-1)),0,IF(ROW($E283)=VALUE(LEFT(O$1,FIND("-",O$1,1)-1))+1,AVERAGE(INDEX($E:$E,ROW($E283)-VALUE(LEFT(O$1,FIND("-",O$1,1)-1))):$E283),($E283*(2/(VALUE(LEFT(O$1,FIND("-",O$1,1)-1))+1)))+(O282*(1-(2/(VALUE(LEFT(O$1,FIND("-",O$1,1)-1))+1))))))</f>
        <v>1.9426449157623822</v>
      </c>
      <c r="Q283">
        <f>IF(ROW($E283)&lt;=VALUE(LEFT(Q$1,FIND("-",Q$1,1)-1)),0,IF(ROW($E283)=VALUE(LEFT(Q$1,FIND("-",Q$1,1)-1))+1,AVERAGE(INDEX($E:$E,ROW($E283)-VALUE(LEFT(Q$1,FIND("-",Q$1,1)-1))):$E283),($E283*(2/(VALUE(LEFT(Q$1,FIND("-",Q$1,1)-1))+1)))+(Q282*(1-(2/(VALUE(LEFT(Q$1,FIND("-",Q$1,1)-1))+1))))))</f>
        <v>1.3321432045881945</v>
      </c>
      <c r="R283">
        <f>IF(ROW($E283)&lt;=VALUE(LEFT(R$1,FIND("-",R$1,1)-1)),0,IF(ROW($E283)=VALUE(LEFT(R$1,FIND("-",R$1,1)-1))+1,AVERAGE(INDEX($E:$E,ROW($E283)-VALUE(LEFT(R$1,FIND("-",R$1,1)-1))):$E283),($E283*(2/(VALUE(LEFT(R$1,FIND("-",R$1,1)-1))+1)))+(R282*(1-(2/(VALUE(LEFT(R$1,FIND("-",R$1,1)-1))+1))))))</f>
        <v>1.3395699108475416</v>
      </c>
      <c r="S283">
        <f t="shared" si="42"/>
        <v>-7.42670625934716E-3</v>
      </c>
      <c r="T283">
        <f>IF(ROW($E283)&lt;=MAX(VALUE(LEFT(Q$1,FIND("-",Q$1,1)-1)),VALUE(LEFT(R$1,FIND("-",R$1,1)-1)))+VALUE(LEFT(T$1,FIND("-",T$1,1)-1))-1,0,IF(ROW($E283)=MAX(VALUE(LEFT(Q$1,FIND("-",Q$1,1)-1)),VALUE(LEFT(R$1,FIND("-",R$1,1)-1)))+VALUE(LEFT(T$1,FIND("-",T$1,1)-1)),AVERAGE(INDEX($S:$S,ROW(S283)-VALUE(LEFT(T$1,FIND("-",T$1,1)-1))+1):S283),($S283*(2/(VALUE(LEFT(T$1,FIND("-",T$1,1)-1))+1)))+(T282*(1-(2/(VALUE(LEFT(T$1,FIND("-",T$1,1)-1))+1))))))</f>
        <v>-2.3607231121789574E-2</v>
      </c>
      <c r="V283">
        <f t="shared" si="37"/>
        <v>2.0000000000000018E-2</v>
      </c>
      <c r="W283">
        <f>IF(ROW($E283)&lt;=VALUE(LEFT(W$1,FIND("-",W$1,1)-1))+1,0,IF(ROW($E282)=VALUE(LEFT(W$1,FIND("-",W$1,1)-1))+1,100-100/(1+ABS((SUMIF(INDEX($V:$V,ROW($V283)-VALUE(LEFT(W$1,FIND("-",W$1,1)-1))+1):$V283,"&gt;0",INDEX($V:$V,ROW($V283)-VALUE(LEFT(W$1,FIND("-",W$1,1)-1))+1):$V283)/COUNTIF(INDEX($V:$V,ROW($V283)-VALUE(LEFT(W$1,FIND("-",W$1,1)-1))+1):$V283,"&gt;0"))/(SUMIF(INDEX($V:$V,ROW($V283)-VALUE(LEFT(W$1,FIND("-",W$1,1)-1))+1):$V283,"&lt;0",INDEX($V:$V,ROW($V283)-VALUE(LEFT(W$1,FIND("-",W$1,1)-1))+1):$V283)/COUNTIF(INDEX($V:$V,ROW($V283)-VALUE(LEFT(W$1,FIND("-",W$1,1)-1))+1):$V283,"&lt;0")))),100-100/(1+ABS((SUMIF(INDEX($V:$V,ROW($V283)-VALUE(LEFT(W$1,FIND("-",W$1,1)-1))+1):$V283,"&gt;0",INDEX($V:$V,ROW($V283)-VALUE(LEFT(W$1,FIND("-",W$1,1)-1))+1):$V283)/VALUE(LEFT(W$1,FIND("-",W$1,1)-1)))/(SUMIF(INDEX($V:$V,ROW($V283)-VALUE(LEFT(W$1,FIND("-",W$1,1)-1))+1):$V283,"&lt;0",INDEX($V:$V,ROW($V283)-VALUE(LEFT(W$1,FIND("-",W$1,1)-1))+1):$V283)/VALUE(LEFT(W$1,FIND("-",W$1,1)-1)))))))</f>
        <v>57.575757575757585</v>
      </c>
      <c r="Y283">
        <f>IF(ROW($E283)&lt;=VALUE(LEFT(Y$1,FIND("-",Y$1,1)-1)),0,MAX(INDEX(C:C,ROW(C283)-VALUE(LEFT(Y$1,FIND("-",Y$1,1)-1))+1):C283))</f>
        <v>1.42</v>
      </c>
      <c r="Z283">
        <f>IF(ROW($E283)&lt;=VALUE(LEFT(Z$1,FIND("-",Z$1,1)-1)),0,MIN(INDEX(D:D,ROW(D283)-VALUE(LEFT(Z$1,FIND("-",Z$1,1)-1))+1):D283))</f>
        <v>1.24</v>
      </c>
      <c r="AA283">
        <f t="shared" si="45"/>
        <v>55.555555555555628</v>
      </c>
      <c r="AB283">
        <f>IF(ROW($AA283)&lt;=VALUE(LEFT(AA$1,FIND("-",AA$1,1)-1))+VALUE(LEFT(AB$1,FIND("-",AB$1,1)-1)-1),0,AVERAGE(INDEX($AA:$AA,ROW($AA283)-VALUE(LEFT(AB$1,FIND("-",AB$1,1)-1))+1):$AA283))</f>
        <v>58.333333333333407</v>
      </c>
      <c r="AC283">
        <f>IF(ROW($AA283)&lt;=VALUE(LEFT(AA$1,FIND("-",AA$1,1)-1))+VALUE(LEFT(AB$1,FIND("-",AB$1,1)-1)-1)+VALUE(LEFT(AC$1,FIND("-",AC$1,1)-1)-1),0,AVERAGE(INDEX($AB:$AB,ROW($AB283)-VALUE(LEFT(AC$1,FIND("-",AC$1,1)-1))+1):$AB283))</f>
        <v>62.716049382716129</v>
      </c>
      <c r="AE283">
        <f t="shared" si="43"/>
        <v>17503000</v>
      </c>
      <c r="AG283" t="str">
        <f t="shared" si="44"/>
        <v/>
      </c>
    </row>
    <row r="284" spans="1:33" x14ac:dyDescent="0.25">
      <c r="A284" s="6">
        <v>36929</v>
      </c>
      <c r="B284">
        <v>1.32</v>
      </c>
      <c r="C284">
        <v>1.32</v>
      </c>
      <c r="D284">
        <v>1.3</v>
      </c>
      <c r="E284">
        <v>1.3</v>
      </c>
      <c r="F284">
        <v>0.74947699999999995</v>
      </c>
      <c r="G284">
        <v>9000</v>
      </c>
      <c r="I284" t="str">
        <f t="shared" si="38"/>
        <v/>
      </c>
      <c r="J284" t="str">
        <f t="shared" si="39"/>
        <v/>
      </c>
      <c r="K284" t="str">
        <f t="shared" si="40"/>
        <v/>
      </c>
      <c r="M284" s="11" t="str">
        <f t="shared" si="41"/>
        <v/>
      </c>
      <c r="O284">
        <f>IF(ROW($E284)&lt;=VALUE(LEFT(O$1,FIND("-",O$1,1)-1)),0,IF(ROW($E284)=VALUE(LEFT(O$1,FIND("-",O$1,1)-1))+1,AVERAGE(INDEX($E:$E,ROW($E284)-VALUE(LEFT(O$1,FIND("-",O$1,1)-1))):$E284),($E284*(2/(VALUE(LEFT(O$1,FIND("-",O$1,1)-1))+1)))+(O283*(1-(2/(VALUE(LEFT(O$1,FIND("-",O$1,1)-1))+1))))))</f>
        <v>1.9362504389886273</v>
      </c>
      <c r="Q284">
        <f>IF(ROW($E284)&lt;=VALUE(LEFT(Q$1,FIND("-",Q$1,1)-1)),0,IF(ROW($E284)=VALUE(LEFT(Q$1,FIND("-",Q$1,1)-1))+1,AVERAGE(INDEX($E:$E,ROW($E284)-VALUE(LEFT(Q$1,FIND("-",Q$1,1)-1))):$E284),($E284*(2/(VALUE(LEFT(Q$1,FIND("-",Q$1,1)-1))+1)))+(Q283*(1-(2/(VALUE(LEFT(Q$1,FIND("-",Q$1,1)-1))+1))))))</f>
        <v>1.3271980961900107</v>
      </c>
      <c r="R284">
        <f>IF(ROW($E284)&lt;=VALUE(LEFT(R$1,FIND("-",R$1,1)-1)),0,IF(ROW($E284)=VALUE(LEFT(R$1,FIND("-",R$1,1)-1))+1,AVERAGE(INDEX($E:$E,ROW($E284)-VALUE(LEFT(R$1,FIND("-",R$1,1)-1))):$E284),($E284*(2/(VALUE(LEFT(R$1,FIND("-",R$1,1)-1))+1)))+(R283*(1-(2/(VALUE(LEFT(R$1,FIND("-",R$1,1)-1))+1))))))</f>
        <v>1.3366388063403163</v>
      </c>
      <c r="S284">
        <f t="shared" si="42"/>
        <v>-9.4407101503055646E-3</v>
      </c>
      <c r="T284">
        <f>IF(ROW($E284)&lt;=MAX(VALUE(LEFT(Q$1,FIND("-",Q$1,1)-1)),VALUE(LEFT(R$1,FIND("-",R$1,1)-1)))+VALUE(LEFT(T$1,FIND("-",T$1,1)-1))-1,0,IF(ROW($E284)=MAX(VALUE(LEFT(Q$1,FIND("-",Q$1,1)-1)),VALUE(LEFT(R$1,FIND("-",R$1,1)-1)))+VALUE(LEFT(T$1,FIND("-",T$1,1)-1)),AVERAGE(INDEX($S:$S,ROW(S284)-VALUE(LEFT(T$1,FIND("-",T$1,1)-1))+1):S284),($S284*(2/(VALUE(LEFT(T$1,FIND("-",T$1,1)-1))+1)))+(T283*(1-(2/(VALUE(LEFT(T$1,FIND("-",T$1,1)-1))+1))))))</f>
        <v>-2.0773926927492772E-2</v>
      </c>
      <c r="V284">
        <f t="shared" si="37"/>
        <v>-4.0000000000000036E-2</v>
      </c>
      <c r="W284">
        <f>IF(ROW($E284)&lt;=VALUE(LEFT(W$1,FIND("-",W$1,1)-1))+1,0,IF(ROW($E283)=VALUE(LEFT(W$1,FIND("-",W$1,1)-1))+1,100-100/(1+ABS((SUMIF(INDEX($V:$V,ROW($V284)-VALUE(LEFT(W$1,FIND("-",W$1,1)-1))+1):$V284,"&gt;0",INDEX($V:$V,ROW($V284)-VALUE(LEFT(W$1,FIND("-",W$1,1)-1))+1):$V284)/COUNTIF(INDEX($V:$V,ROW($V284)-VALUE(LEFT(W$1,FIND("-",W$1,1)-1))+1):$V284,"&gt;0"))/(SUMIF(INDEX($V:$V,ROW($V284)-VALUE(LEFT(W$1,FIND("-",W$1,1)-1))+1):$V284,"&lt;0",INDEX($V:$V,ROW($V284)-VALUE(LEFT(W$1,FIND("-",W$1,1)-1))+1):$V284)/COUNTIF(INDEX($V:$V,ROW($V284)-VALUE(LEFT(W$1,FIND("-",W$1,1)-1))+1):$V284,"&lt;0")))),100-100/(1+ABS((SUMIF(INDEX($V:$V,ROW($V284)-VALUE(LEFT(W$1,FIND("-",W$1,1)-1))+1):$V284,"&gt;0",INDEX($V:$V,ROW($V284)-VALUE(LEFT(W$1,FIND("-",W$1,1)-1))+1):$V284)/VALUE(LEFT(W$1,FIND("-",W$1,1)-1)))/(SUMIF(INDEX($V:$V,ROW($V284)-VALUE(LEFT(W$1,FIND("-",W$1,1)-1))+1):$V284,"&lt;0",INDEX($V:$V,ROW($V284)-VALUE(LEFT(W$1,FIND("-",W$1,1)-1))+1):$V284)/VALUE(LEFT(W$1,FIND("-",W$1,1)-1)))))))</f>
        <v>54.285714285714285</v>
      </c>
      <c r="Y284">
        <f>IF(ROW($E284)&lt;=VALUE(LEFT(Y$1,FIND("-",Y$1,1)-1)),0,MAX(INDEX(C:C,ROW(C284)-VALUE(LEFT(Y$1,FIND("-",Y$1,1)-1))+1):C284))</f>
        <v>1.42</v>
      </c>
      <c r="Z284">
        <f>IF(ROW($E284)&lt;=VALUE(LEFT(Z$1,FIND("-",Z$1,1)-1)),0,MIN(INDEX(D:D,ROW(D284)-VALUE(LEFT(Z$1,FIND("-",Z$1,1)-1))+1):D284))</f>
        <v>1.24</v>
      </c>
      <c r="AA284">
        <f t="shared" si="45"/>
        <v>33.333333333333378</v>
      </c>
      <c r="AB284">
        <f>IF(ROW($AA284)&lt;=VALUE(LEFT(AA$1,FIND("-",AA$1,1)-1))+VALUE(LEFT(AB$1,FIND("-",AB$1,1)-1)-1),0,AVERAGE(INDEX($AA:$AA,ROW($AA284)-VALUE(LEFT(AB$1,FIND("-",AB$1,1)-1))+1):$AA284))</f>
        <v>44.444444444444507</v>
      </c>
      <c r="AC284">
        <f>IF(ROW($AA284)&lt;=VALUE(LEFT(AA$1,FIND("-",AA$1,1)-1))+VALUE(LEFT(AB$1,FIND("-",AB$1,1)-1)-1)+VALUE(LEFT(AC$1,FIND("-",AC$1,1)-1)-1),0,AVERAGE(INDEX($AB:$AB,ROW($AB284)-VALUE(LEFT(AC$1,FIND("-",AC$1,1)-1))+1):$AB284))</f>
        <v>54.753086419753153</v>
      </c>
      <c r="AE284">
        <f t="shared" si="43"/>
        <v>17494000</v>
      </c>
      <c r="AG284" t="str">
        <f t="shared" si="44"/>
        <v/>
      </c>
    </row>
    <row r="285" spans="1:33" x14ac:dyDescent="0.25">
      <c r="A285" s="6">
        <v>36930</v>
      </c>
      <c r="B285">
        <v>1.3</v>
      </c>
      <c r="C285">
        <v>1.3</v>
      </c>
      <c r="D285">
        <v>1.26</v>
      </c>
      <c r="E285">
        <v>1.26</v>
      </c>
      <c r="F285">
        <v>0.72641599999999995</v>
      </c>
      <c r="G285">
        <v>25000</v>
      </c>
      <c r="I285" t="str">
        <f t="shared" si="38"/>
        <v/>
      </c>
      <c r="J285" t="str">
        <f t="shared" si="39"/>
        <v/>
      </c>
      <c r="K285" t="str">
        <f t="shared" si="40"/>
        <v/>
      </c>
      <c r="M285" s="11" t="str">
        <f t="shared" si="41"/>
        <v/>
      </c>
      <c r="O285">
        <f>IF(ROW($E285)&lt;=VALUE(LEFT(O$1,FIND("-",O$1,1)-1)),0,IF(ROW($E285)=VALUE(LEFT(O$1,FIND("-",O$1,1)-1))+1,AVERAGE(INDEX($E:$E,ROW($E285)-VALUE(LEFT(O$1,FIND("-",O$1,1)-1))):$E285),($E285*(2/(VALUE(LEFT(O$1,FIND("-",O$1,1)-1))+1)))+(O284*(1-(2/(VALUE(LEFT(O$1,FIND("-",O$1,1)-1))+1))))))</f>
        <v>1.9295215788991884</v>
      </c>
      <c r="Q285">
        <f>IF(ROW($E285)&lt;=VALUE(LEFT(Q$1,FIND("-",Q$1,1)-1)),0,IF(ROW($E285)=VALUE(LEFT(Q$1,FIND("-",Q$1,1)-1))+1,AVERAGE(INDEX($E:$E,ROW($E285)-VALUE(LEFT(Q$1,FIND("-",Q$1,1)-1))):$E285),($E285*(2/(VALUE(LEFT(Q$1,FIND("-",Q$1,1)-1))+1)))+(Q284*(1-(2/(VALUE(LEFT(Q$1,FIND("-",Q$1,1)-1))+1))))))</f>
        <v>1.3168599275453936</v>
      </c>
      <c r="R285">
        <f>IF(ROW($E285)&lt;=VALUE(LEFT(R$1,FIND("-",R$1,1)-1)),0,IF(ROW($E285)=VALUE(LEFT(R$1,FIND("-",R$1,1)-1))+1,AVERAGE(INDEX($E:$E,ROW($E285)-VALUE(LEFT(R$1,FIND("-",R$1,1)-1))):$E285),($E285*(2/(VALUE(LEFT(R$1,FIND("-",R$1,1)-1))+1)))+(R284*(1-(2/(VALUE(LEFT(R$1,FIND("-",R$1,1)-1))+1))))))</f>
        <v>1.3309618577225151</v>
      </c>
      <c r="S285">
        <f t="shared" si="42"/>
        <v>-1.4101930177121469E-2</v>
      </c>
      <c r="T285">
        <f>IF(ROW($E285)&lt;=MAX(VALUE(LEFT(Q$1,FIND("-",Q$1,1)-1)),VALUE(LEFT(R$1,FIND("-",R$1,1)-1)))+VALUE(LEFT(T$1,FIND("-",T$1,1)-1))-1,0,IF(ROW($E285)=MAX(VALUE(LEFT(Q$1,FIND("-",Q$1,1)-1)),VALUE(LEFT(R$1,FIND("-",R$1,1)-1)))+VALUE(LEFT(T$1,FIND("-",T$1,1)-1)),AVERAGE(INDEX($S:$S,ROW(S285)-VALUE(LEFT(T$1,FIND("-",T$1,1)-1))+1):S285),($S285*(2/(VALUE(LEFT(T$1,FIND("-",T$1,1)-1))+1)))+(T284*(1-(2/(VALUE(LEFT(T$1,FIND("-",T$1,1)-1))+1))))))</f>
        <v>-1.943952757741851E-2</v>
      </c>
      <c r="V285">
        <f t="shared" si="37"/>
        <v>-4.0000000000000036E-2</v>
      </c>
      <c r="W285">
        <f>IF(ROW($E285)&lt;=VALUE(LEFT(W$1,FIND("-",W$1,1)-1))+1,0,IF(ROW($E284)=VALUE(LEFT(W$1,FIND("-",W$1,1)-1))+1,100-100/(1+ABS((SUMIF(INDEX($V:$V,ROW($V285)-VALUE(LEFT(W$1,FIND("-",W$1,1)-1))+1):$V285,"&gt;0",INDEX($V:$V,ROW($V285)-VALUE(LEFT(W$1,FIND("-",W$1,1)-1))+1):$V285)/COUNTIF(INDEX($V:$V,ROW($V285)-VALUE(LEFT(W$1,FIND("-",W$1,1)-1))+1):$V285,"&gt;0"))/(SUMIF(INDEX($V:$V,ROW($V285)-VALUE(LEFT(W$1,FIND("-",W$1,1)-1))+1):$V285,"&lt;0",INDEX($V:$V,ROW($V285)-VALUE(LEFT(W$1,FIND("-",W$1,1)-1))+1):$V285)/COUNTIF(INDEX($V:$V,ROW($V285)-VALUE(LEFT(W$1,FIND("-",W$1,1)-1))+1):$V285,"&lt;0")))),100-100/(1+ABS((SUMIF(INDEX($V:$V,ROW($V285)-VALUE(LEFT(W$1,FIND("-",W$1,1)-1))+1):$V285,"&gt;0",INDEX($V:$V,ROW($V285)-VALUE(LEFT(W$1,FIND("-",W$1,1)-1))+1):$V285)/VALUE(LEFT(W$1,FIND("-",W$1,1)-1)))/(SUMIF(INDEX($V:$V,ROW($V285)-VALUE(LEFT(W$1,FIND("-",W$1,1)-1))+1):$V285,"&lt;0",INDEX($V:$V,ROW($V285)-VALUE(LEFT(W$1,FIND("-",W$1,1)-1))+1):$V285)/VALUE(LEFT(W$1,FIND("-",W$1,1)-1)))))))</f>
        <v>51.351351351351347</v>
      </c>
      <c r="Y285">
        <f>IF(ROW($E285)&lt;=VALUE(LEFT(Y$1,FIND("-",Y$1,1)-1)),0,MAX(INDEX(C:C,ROW(C285)-VALUE(LEFT(Y$1,FIND("-",Y$1,1)-1))+1):C285))</f>
        <v>1.42</v>
      </c>
      <c r="Z285">
        <f>IF(ROW($E285)&lt;=VALUE(LEFT(Z$1,FIND("-",Z$1,1)-1)),0,MIN(INDEX(D:D,ROW(D285)-VALUE(LEFT(Z$1,FIND("-",Z$1,1)-1))+1):D285))</f>
        <v>1.24</v>
      </c>
      <c r="AA285">
        <f t="shared" si="45"/>
        <v>11.111111111111125</v>
      </c>
      <c r="AB285">
        <f>IF(ROW($AA285)&lt;=VALUE(LEFT(AA$1,FIND("-",AA$1,1)-1))+VALUE(LEFT(AB$1,FIND("-",AB$1,1)-1)-1),0,AVERAGE(INDEX($AA:$AA,ROW($AA285)-VALUE(LEFT(AB$1,FIND("-",AB$1,1)-1))+1):$AA285))</f>
        <v>33.333333333333378</v>
      </c>
      <c r="AC285">
        <f>IF(ROW($AA285)&lt;=VALUE(LEFT(AA$1,FIND("-",AA$1,1)-1))+VALUE(LEFT(AB$1,FIND("-",AB$1,1)-1)-1)+VALUE(LEFT(AC$1,FIND("-",AC$1,1)-1)-1),0,AVERAGE(INDEX($AB:$AB,ROW($AB285)-VALUE(LEFT(AC$1,FIND("-",AC$1,1)-1))+1):$AB285))</f>
        <v>45.370370370370431</v>
      </c>
      <c r="AE285">
        <f t="shared" si="43"/>
        <v>17469000</v>
      </c>
      <c r="AG285" t="str">
        <f t="shared" si="44"/>
        <v/>
      </c>
    </row>
    <row r="286" spans="1:33" x14ac:dyDescent="0.25">
      <c r="A286" s="6">
        <v>36931</v>
      </c>
      <c r="B286">
        <v>1.26</v>
      </c>
      <c r="C286">
        <v>1.28</v>
      </c>
      <c r="D286">
        <v>1.26</v>
      </c>
      <c r="E286">
        <v>1.28</v>
      </c>
      <c r="F286">
        <v>0.73794700000000002</v>
      </c>
      <c r="G286">
        <v>3000</v>
      </c>
      <c r="I286" t="str">
        <f t="shared" si="38"/>
        <v/>
      </c>
      <c r="J286" t="str">
        <f t="shared" si="39"/>
        <v/>
      </c>
      <c r="K286" t="str">
        <f t="shared" si="40"/>
        <v/>
      </c>
      <c r="M286" s="11" t="str">
        <f t="shared" si="41"/>
        <v/>
      </c>
      <c r="O286">
        <f>IF(ROW($E286)&lt;=VALUE(LEFT(O$1,FIND("-",O$1,1)-1)),0,IF(ROW($E286)=VALUE(LEFT(O$1,FIND("-",O$1,1)-1))+1,AVERAGE(INDEX($E:$E,ROW($E286)-VALUE(LEFT(O$1,FIND("-",O$1,1)-1))):$E286),($E286*(2/(VALUE(LEFT(O$1,FIND("-",O$1,1)-1))+1)))+(O285*(1-(2/(VALUE(LEFT(O$1,FIND("-",O$1,1)-1))+1))))))</f>
        <v>1.9230586776166096</v>
      </c>
      <c r="Q286">
        <f>IF(ROW($E286)&lt;=VALUE(LEFT(Q$1,FIND("-",Q$1,1)-1)),0,IF(ROW($E286)=VALUE(LEFT(Q$1,FIND("-",Q$1,1)-1))+1,AVERAGE(INDEX($E:$E,ROW($E286)-VALUE(LEFT(Q$1,FIND("-",Q$1,1)-1))):$E286),($E286*(2/(VALUE(LEFT(Q$1,FIND("-",Q$1,1)-1))+1)))+(Q285*(1-(2/(VALUE(LEFT(Q$1,FIND("-",Q$1,1)-1))+1))))))</f>
        <v>1.311189169461487</v>
      </c>
      <c r="R286">
        <f>IF(ROW($E286)&lt;=VALUE(LEFT(R$1,FIND("-",R$1,1)-1)),0,IF(ROW($E286)=VALUE(LEFT(R$1,FIND("-",R$1,1)-1))+1,AVERAGE(INDEX($E:$E,ROW($E286)-VALUE(LEFT(R$1,FIND("-",R$1,1)-1))):$E286),($E286*(2/(VALUE(LEFT(R$1,FIND("-",R$1,1)-1))+1)))+(R285*(1-(2/(VALUE(LEFT(R$1,FIND("-",R$1,1)-1))+1))))))</f>
        <v>1.3271869052986252</v>
      </c>
      <c r="S286">
        <f t="shared" si="42"/>
        <v>-1.599773583713815E-2</v>
      </c>
      <c r="T286">
        <f>IF(ROW($E286)&lt;=MAX(VALUE(LEFT(Q$1,FIND("-",Q$1,1)-1)),VALUE(LEFT(R$1,FIND("-",R$1,1)-1)))+VALUE(LEFT(T$1,FIND("-",T$1,1)-1))-1,0,IF(ROW($E286)=MAX(VALUE(LEFT(Q$1,FIND("-",Q$1,1)-1)),VALUE(LEFT(R$1,FIND("-",R$1,1)-1)))+VALUE(LEFT(T$1,FIND("-",T$1,1)-1)),AVERAGE(INDEX($S:$S,ROW(S286)-VALUE(LEFT(T$1,FIND("-",T$1,1)-1))+1):S286),($S286*(2/(VALUE(LEFT(T$1,FIND("-",T$1,1)-1))+1)))+(T285*(1-(2/(VALUE(LEFT(T$1,FIND("-",T$1,1)-1))+1))))))</f>
        <v>-1.875116922936244E-2</v>
      </c>
      <c r="V286">
        <f t="shared" si="37"/>
        <v>2.0000000000000018E-2</v>
      </c>
      <c r="W286">
        <f>IF(ROW($E286)&lt;=VALUE(LEFT(W$1,FIND("-",W$1,1)-1))+1,0,IF(ROW($E285)=VALUE(LEFT(W$1,FIND("-",W$1,1)-1))+1,100-100/(1+ABS((SUMIF(INDEX($V:$V,ROW($V286)-VALUE(LEFT(W$1,FIND("-",W$1,1)-1))+1):$V286,"&gt;0",INDEX($V:$V,ROW($V286)-VALUE(LEFT(W$1,FIND("-",W$1,1)-1))+1):$V286)/COUNTIF(INDEX($V:$V,ROW($V286)-VALUE(LEFT(W$1,FIND("-",W$1,1)-1))+1):$V286,"&gt;0"))/(SUMIF(INDEX($V:$V,ROW($V286)-VALUE(LEFT(W$1,FIND("-",W$1,1)-1))+1):$V286,"&lt;0",INDEX($V:$V,ROW($V286)-VALUE(LEFT(W$1,FIND("-",W$1,1)-1))+1):$V286)/COUNTIF(INDEX($V:$V,ROW($V286)-VALUE(LEFT(W$1,FIND("-",W$1,1)-1))+1):$V286,"&lt;0")))),100-100/(1+ABS((SUMIF(INDEX($V:$V,ROW($V286)-VALUE(LEFT(W$1,FIND("-",W$1,1)-1))+1):$V286,"&gt;0",INDEX($V:$V,ROW($V286)-VALUE(LEFT(W$1,FIND("-",W$1,1)-1))+1):$V286)/VALUE(LEFT(W$1,FIND("-",W$1,1)-1)))/(SUMIF(INDEX($V:$V,ROW($V286)-VALUE(LEFT(W$1,FIND("-",W$1,1)-1))+1):$V286,"&lt;0",INDEX($V:$V,ROW($V286)-VALUE(LEFT(W$1,FIND("-",W$1,1)-1))+1):$V286)/VALUE(LEFT(W$1,FIND("-",W$1,1)-1)))))))</f>
        <v>53.846153846153854</v>
      </c>
      <c r="Y286">
        <f>IF(ROW($E286)&lt;=VALUE(LEFT(Y$1,FIND("-",Y$1,1)-1)),0,MAX(INDEX(C:C,ROW(C286)-VALUE(LEFT(Y$1,FIND("-",Y$1,1)-1))+1):C286))</f>
        <v>1.42</v>
      </c>
      <c r="Z286">
        <f>IF(ROW($E286)&lt;=VALUE(LEFT(Z$1,FIND("-",Z$1,1)-1)),0,MIN(INDEX(D:D,ROW(D286)-VALUE(LEFT(Z$1,FIND("-",Z$1,1)-1))+1):D286))</f>
        <v>1.24</v>
      </c>
      <c r="AA286">
        <f t="shared" si="45"/>
        <v>22.22222222222225</v>
      </c>
      <c r="AB286">
        <f>IF(ROW($AA286)&lt;=VALUE(LEFT(AA$1,FIND("-",AA$1,1)-1))+VALUE(LEFT(AB$1,FIND("-",AB$1,1)-1)-1),0,AVERAGE(INDEX($AA:$AA,ROW($AA286)-VALUE(LEFT(AB$1,FIND("-",AB$1,1)-1))+1):$AA286))</f>
        <v>22.222222222222246</v>
      </c>
      <c r="AC286">
        <f>IF(ROW($AA286)&lt;=VALUE(LEFT(AA$1,FIND("-",AA$1,1)-1))+VALUE(LEFT(AB$1,FIND("-",AB$1,1)-1)-1)+VALUE(LEFT(AC$1,FIND("-",AC$1,1)-1)-1),0,AVERAGE(INDEX($AB:$AB,ROW($AB286)-VALUE(LEFT(AC$1,FIND("-",AC$1,1)-1))+1):$AB286))</f>
        <v>33.333333333333378</v>
      </c>
      <c r="AE286">
        <f t="shared" si="43"/>
        <v>17472000</v>
      </c>
      <c r="AG286" t="str">
        <f t="shared" si="44"/>
        <v/>
      </c>
    </row>
    <row r="287" spans="1:33" x14ac:dyDescent="0.25">
      <c r="A287" s="6">
        <v>36934</v>
      </c>
      <c r="B287">
        <v>1.3</v>
      </c>
      <c r="C287">
        <v>1.3</v>
      </c>
      <c r="D287">
        <v>1.29</v>
      </c>
      <c r="E287">
        <v>1.3</v>
      </c>
      <c r="F287">
        <v>0.74947699999999995</v>
      </c>
      <c r="G287">
        <v>7000</v>
      </c>
      <c r="I287" t="str">
        <f t="shared" si="38"/>
        <v/>
      </c>
      <c r="J287" t="str">
        <f t="shared" si="39"/>
        <v/>
      </c>
      <c r="K287" t="str">
        <f t="shared" si="40"/>
        <v/>
      </c>
      <c r="M287" s="11" t="str">
        <f t="shared" si="41"/>
        <v/>
      </c>
      <c r="O287">
        <f>IF(ROW($E287)&lt;=VALUE(LEFT(O$1,FIND("-",O$1,1)-1)),0,IF(ROW($E287)=VALUE(LEFT(O$1,FIND("-",O$1,1)-1))+1,AVERAGE(INDEX($E:$E,ROW($E287)-VALUE(LEFT(O$1,FIND("-",O$1,1)-1))):$E287),($E287*(2/(VALUE(LEFT(O$1,FIND("-",O$1,1)-1))+1)))+(O286*(1-(2/(VALUE(LEFT(O$1,FIND("-",O$1,1)-1))+1))))))</f>
        <v>1.9168590887846038</v>
      </c>
      <c r="Q287">
        <f>IF(ROW($E287)&lt;=VALUE(LEFT(Q$1,FIND("-",Q$1,1)-1)),0,IF(ROW($E287)=VALUE(LEFT(Q$1,FIND("-",Q$1,1)-1))+1,AVERAGE(INDEX($E:$E,ROW($E287)-VALUE(LEFT(Q$1,FIND("-",Q$1,1)-1))):$E287),($E287*(2/(VALUE(LEFT(Q$1,FIND("-",Q$1,1)-1))+1)))+(Q286*(1-(2/(VALUE(LEFT(Q$1,FIND("-",Q$1,1)-1))+1))))))</f>
        <v>1.3094677587751042</v>
      </c>
      <c r="R287">
        <f>IF(ROW($E287)&lt;=VALUE(LEFT(R$1,FIND("-",R$1,1)-1)),0,IF(ROW($E287)=VALUE(LEFT(R$1,FIND("-",R$1,1)-1))+1,AVERAGE(INDEX($E:$E,ROW($E287)-VALUE(LEFT(R$1,FIND("-",R$1,1)-1))):$E287),($E287*(2/(VALUE(LEFT(R$1,FIND("-",R$1,1)-1))+1)))+(R286*(1-(2/(VALUE(LEFT(R$1,FIND("-",R$1,1)-1))+1))))))</f>
        <v>1.32517306046169</v>
      </c>
      <c r="S287">
        <f t="shared" si="42"/>
        <v>-1.5705301686585793E-2</v>
      </c>
      <c r="T287">
        <f>IF(ROW($E287)&lt;=MAX(VALUE(LEFT(Q$1,FIND("-",Q$1,1)-1)),VALUE(LEFT(R$1,FIND("-",R$1,1)-1)))+VALUE(LEFT(T$1,FIND("-",T$1,1)-1))-1,0,IF(ROW($E287)=MAX(VALUE(LEFT(Q$1,FIND("-",Q$1,1)-1)),VALUE(LEFT(R$1,FIND("-",R$1,1)-1)))+VALUE(LEFT(T$1,FIND("-",T$1,1)-1)),AVERAGE(INDEX($S:$S,ROW(S287)-VALUE(LEFT(T$1,FIND("-",T$1,1)-1))+1):S287),($S287*(2/(VALUE(LEFT(T$1,FIND("-",T$1,1)-1))+1)))+(T286*(1-(2/(VALUE(LEFT(T$1,FIND("-",T$1,1)-1))+1))))))</f>
        <v>-1.8141995720807113E-2</v>
      </c>
      <c r="V287">
        <f t="shared" si="37"/>
        <v>2.0000000000000018E-2</v>
      </c>
      <c r="W287">
        <f>IF(ROW($E287)&lt;=VALUE(LEFT(W$1,FIND("-",W$1,1)-1))+1,0,IF(ROW($E286)=VALUE(LEFT(W$1,FIND("-",W$1,1)-1))+1,100-100/(1+ABS((SUMIF(INDEX($V:$V,ROW($V287)-VALUE(LEFT(W$1,FIND("-",W$1,1)-1))+1):$V287,"&gt;0",INDEX($V:$V,ROW($V287)-VALUE(LEFT(W$1,FIND("-",W$1,1)-1))+1):$V287)/COUNTIF(INDEX($V:$V,ROW($V287)-VALUE(LEFT(W$1,FIND("-",W$1,1)-1))+1):$V287,"&gt;0"))/(SUMIF(INDEX($V:$V,ROW($V287)-VALUE(LEFT(W$1,FIND("-",W$1,1)-1))+1):$V287,"&lt;0",INDEX($V:$V,ROW($V287)-VALUE(LEFT(W$1,FIND("-",W$1,1)-1))+1):$V287)/COUNTIF(INDEX($V:$V,ROW($V287)-VALUE(LEFT(W$1,FIND("-",W$1,1)-1))+1):$V287,"&lt;0")))),100-100/(1+ABS((SUMIF(INDEX($V:$V,ROW($V287)-VALUE(LEFT(W$1,FIND("-",W$1,1)-1))+1):$V287,"&gt;0",INDEX($V:$V,ROW($V287)-VALUE(LEFT(W$1,FIND("-",W$1,1)-1))+1):$V287)/VALUE(LEFT(W$1,FIND("-",W$1,1)-1)))/(SUMIF(INDEX($V:$V,ROW($V287)-VALUE(LEFT(W$1,FIND("-",W$1,1)-1))+1):$V287,"&lt;0",INDEX($V:$V,ROW($V287)-VALUE(LEFT(W$1,FIND("-",W$1,1)-1))+1):$V287)/VALUE(LEFT(W$1,FIND("-",W$1,1)-1)))))))</f>
        <v>55</v>
      </c>
      <c r="Y287">
        <f>IF(ROW($E287)&lt;=VALUE(LEFT(Y$1,FIND("-",Y$1,1)-1)),0,MAX(INDEX(C:C,ROW(C287)-VALUE(LEFT(Y$1,FIND("-",Y$1,1)-1))+1):C287))</f>
        <v>1.42</v>
      </c>
      <c r="Z287">
        <f>IF(ROW($E287)&lt;=VALUE(LEFT(Z$1,FIND("-",Z$1,1)-1)),0,MIN(INDEX(D:D,ROW(D287)-VALUE(LEFT(Z$1,FIND("-",Z$1,1)-1))+1):D287))</f>
        <v>1.26</v>
      </c>
      <c r="AA287">
        <f t="shared" si="45"/>
        <v>25.000000000000032</v>
      </c>
      <c r="AB287">
        <f>IF(ROW($AA287)&lt;=VALUE(LEFT(AA$1,FIND("-",AA$1,1)-1))+VALUE(LEFT(AB$1,FIND("-",AB$1,1)-1)-1),0,AVERAGE(INDEX($AA:$AA,ROW($AA287)-VALUE(LEFT(AB$1,FIND("-",AB$1,1)-1))+1):$AA287))</f>
        <v>19.444444444444468</v>
      </c>
      <c r="AC287">
        <f>IF(ROW($AA287)&lt;=VALUE(LEFT(AA$1,FIND("-",AA$1,1)-1))+VALUE(LEFT(AB$1,FIND("-",AB$1,1)-1)-1)+VALUE(LEFT(AC$1,FIND("-",AC$1,1)-1)-1),0,AVERAGE(INDEX($AB:$AB,ROW($AB287)-VALUE(LEFT(AC$1,FIND("-",AC$1,1)-1))+1):$AB287))</f>
        <v>25.000000000000032</v>
      </c>
      <c r="AE287">
        <f t="shared" si="43"/>
        <v>17479000</v>
      </c>
      <c r="AG287" t="str">
        <f t="shared" si="44"/>
        <v/>
      </c>
    </row>
    <row r="288" spans="1:33" x14ac:dyDescent="0.25">
      <c r="A288" s="6">
        <v>36935</v>
      </c>
      <c r="B288">
        <v>1.29</v>
      </c>
      <c r="C288">
        <v>1.29</v>
      </c>
      <c r="D288">
        <v>1.27</v>
      </c>
      <c r="E288">
        <v>1.27</v>
      </c>
      <c r="F288">
        <v>0.73218099999999997</v>
      </c>
      <c r="G288">
        <v>6000</v>
      </c>
      <c r="I288" t="str">
        <f t="shared" si="38"/>
        <v/>
      </c>
      <c r="J288" t="str">
        <f t="shared" si="39"/>
        <v/>
      </c>
      <c r="K288" t="str">
        <f t="shared" si="40"/>
        <v>Oversold Above %D</v>
      </c>
      <c r="M288" s="11" t="str">
        <f t="shared" si="41"/>
        <v/>
      </c>
      <c r="O288">
        <f>IF(ROW($E288)&lt;=VALUE(LEFT(O$1,FIND("-",O$1,1)-1)),0,IF(ROW($E288)=VALUE(LEFT(O$1,FIND("-",O$1,1)-1))+1,AVERAGE(INDEX($E:$E,ROW($E288)-VALUE(LEFT(O$1,FIND("-",O$1,1)-1))):$E288),($E288*(2/(VALUE(LEFT(O$1,FIND("-",O$1,1)-1))+1)))+(O287*(1-(2/(VALUE(LEFT(O$1,FIND("-",O$1,1)-1))+1))))))</f>
        <v>1.910422679940976</v>
      </c>
      <c r="Q288">
        <f>IF(ROW($E288)&lt;=VALUE(LEFT(Q$1,FIND("-",Q$1,1)-1)),0,IF(ROW($E288)=VALUE(LEFT(Q$1,FIND("-",Q$1,1)-1))+1,AVERAGE(INDEX($E:$E,ROW($E288)-VALUE(LEFT(Q$1,FIND("-",Q$1,1)-1))):$E288),($E288*(2/(VALUE(LEFT(Q$1,FIND("-",Q$1,1)-1))+1)))+(Q287*(1-(2/(VALUE(LEFT(Q$1,FIND("-",Q$1,1)-1))+1))))))</f>
        <v>1.3033957958866267</v>
      </c>
      <c r="R288">
        <f>IF(ROW($E288)&lt;=VALUE(LEFT(R$1,FIND("-",R$1,1)-1)),0,IF(ROW($E288)=VALUE(LEFT(R$1,FIND("-",R$1,1)-1))+1,AVERAGE(INDEX($E:$E,ROW($E288)-VALUE(LEFT(R$1,FIND("-",R$1,1)-1))):$E288),($E288*(2/(VALUE(LEFT(R$1,FIND("-",R$1,1)-1))+1)))+(R287*(1-(2/(VALUE(LEFT(R$1,FIND("-",R$1,1)-1))+1))))))</f>
        <v>1.3210861670941574</v>
      </c>
      <c r="S288">
        <f t="shared" si="42"/>
        <v>-1.7690371207530697E-2</v>
      </c>
      <c r="T288">
        <f>IF(ROW($E288)&lt;=MAX(VALUE(LEFT(Q$1,FIND("-",Q$1,1)-1)),VALUE(LEFT(R$1,FIND("-",R$1,1)-1)))+VALUE(LEFT(T$1,FIND("-",T$1,1)-1))-1,0,IF(ROW($E288)=MAX(VALUE(LEFT(Q$1,FIND("-",Q$1,1)-1)),VALUE(LEFT(R$1,FIND("-",R$1,1)-1)))+VALUE(LEFT(T$1,FIND("-",T$1,1)-1)),AVERAGE(INDEX($S:$S,ROW(S288)-VALUE(LEFT(T$1,FIND("-",T$1,1)-1))+1):S288),($S288*(2/(VALUE(LEFT(T$1,FIND("-",T$1,1)-1))+1)))+(T287*(1-(2/(VALUE(LEFT(T$1,FIND("-",T$1,1)-1))+1))))))</f>
        <v>-1.805167081815183E-2</v>
      </c>
      <c r="V288">
        <f t="shared" si="37"/>
        <v>-3.0000000000000027E-2</v>
      </c>
      <c r="W288">
        <f>IF(ROW($E288)&lt;=VALUE(LEFT(W$1,FIND("-",W$1,1)-1))+1,0,IF(ROW($E287)=VALUE(LEFT(W$1,FIND("-",W$1,1)-1))+1,100-100/(1+ABS((SUMIF(INDEX($V:$V,ROW($V288)-VALUE(LEFT(W$1,FIND("-",W$1,1)-1))+1):$V288,"&gt;0",INDEX($V:$V,ROW($V288)-VALUE(LEFT(W$1,FIND("-",W$1,1)-1))+1):$V288)/COUNTIF(INDEX($V:$V,ROW($V288)-VALUE(LEFT(W$1,FIND("-",W$1,1)-1))+1):$V288,"&gt;0"))/(SUMIF(INDEX($V:$V,ROW($V288)-VALUE(LEFT(W$1,FIND("-",W$1,1)-1))+1):$V288,"&lt;0",INDEX($V:$V,ROW($V288)-VALUE(LEFT(W$1,FIND("-",W$1,1)-1))+1):$V288)/COUNTIF(INDEX($V:$V,ROW($V288)-VALUE(LEFT(W$1,FIND("-",W$1,1)-1))+1):$V288,"&lt;0")))),100-100/(1+ABS((SUMIF(INDEX($V:$V,ROW($V288)-VALUE(LEFT(W$1,FIND("-",W$1,1)-1))+1):$V288,"&gt;0",INDEX($V:$V,ROW($V288)-VALUE(LEFT(W$1,FIND("-",W$1,1)-1))+1):$V288)/VALUE(LEFT(W$1,FIND("-",W$1,1)-1)))/(SUMIF(INDEX($V:$V,ROW($V288)-VALUE(LEFT(W$1,FIND("-",W$1,1)-1))+1):$V288,"&lt;0",INDEX($V:$V,ROW($V288)-VALUE(LEFT(W$1,FIND("-",W$1,1)-1))+1):$V288)/VALUE(LEFT(W$1,FIND("-",W$1,1)-1)))))))</f>
        <v>51.162790697674417</v>
      </c>
      <c r="Y288">
        <f>IF(ROW($E288)&lt;=VALUE(LEFT(Y$1,FIND("-",Y$1,1)-1)),0,MAX(INDEX(C:C,ROW(C288)-VALUE(LEFT(Y$1,FIND("-",Y$1,1)-1))+1):C288))</f>
        <v>1.42</v>
      </c>
      <c r="Z288">
        <f>IF(ROW($E288)&lt;=VALUE(LEFT(Z$1,FIND("-",Z$1,1)-1)),0,MIN(INDEX(D:D,ROW(D288)-VALUE(LEFT(Z$1,FIND("-",Z$1,1)-1))+1):D288))</f>
        <v>1.26</v>
      </c>
      <c r="AA288">
        <f t="shared" si="45"/>
        <v>6.250000000000008</v>
      </c>
      <c r="AB288">
        <f>IF(ROW($AA288)&lt;=VALUE(LEFT(AA$1,FIND("-",AA$1,1)-1))+VALUE(LEFT(AB$1,FIND("-",AB$1,1)-1)-1),0,AVERAGE(INDEX($AA:$AA,ROW($AA288)-VALUE(LEFT(AB$1,FIND("-",AB$1,1)-1))+1):$AA288))</f>
        <v>17.824074074074097</v>
      </c>
      <c r="AC288">
        <f>IF(ROW($AA288)&lt;=VALUE(LEFT(AA$1,FIND("-",AA$1,1)-1))+VALUE(LEFT(AB$1,FIND("-",AB$1,1)-1)-1)+VALUE(LEFT(AC$1,FIND("-",AC$1,1)-1)-1),0,AVERAGE(INDEX($AB:$AB,ROW($AB288)-VALUE(LEFT(AC$1,FIND("-",AC$1,1)-1))+1):$AB288))</f>
        <v>19.830246913580272</v>
      </c>
      <c r="AE288">
        <f t="shared" si="43"/>
        <v>17473000</v>
      </c>
      <c r="AG288" t="str">
        <f t="shared" si="44"/>
        <v/>
      </c>
    </row>
    <row r="289" spans="1:33" x14ac:dyDescent="0.25">
      <c r="A289" s="6">
        <v>36936</v>
      </c>
      <c r="B289">
        <v>1.26</v>
      </c>
      <c r="C289">
        <v>1.26</v>
      </c>
      <c r="D289">
        <v>1.23</v>
      </c>
      <c r="E289">
        <v>1.23</v>
      </c>
      <c r="F289">
        <v>0.709121</v>
      </c>
      <c r="G289">
        <v>8000</v>
      </c>
      <c r="I289" t="str">
        <f t="shared" si="38"/>
        <v>Bearish</v>
      </c>
      <c r="J289" t="str">
        <f t="shared" si="39"/>
        <v/>
      </c>
      <c r="K289" t="str">
        <f t="shared" si="40"/>
        <v>Oversold Above %D</v>
      </c>
      <c r="M289" s="11" t="str">
        <f t="shared" si="41"/>
        <v/>
      </c>
      <c r="O289">
        <f>IF(ROW($E289)&lt;=VALUE(LEFT(O$1,FIND("-",O$1,1)-1)),0,IF(ROW($E289)=VALUE(LEFT(O$1,FIND("-",O$1,1)-1))+1,AVERAGE(INDEX($E:$E,ROW($E289)-VALUE(LEFT(O$1,FIND("-",O$1,1)-1))):$E289),($E289*(2/(VALUE(LEFT(O$1,FIND("-",O$1,1)-1))+1)))+(O288*(1-(2/(VALUE(LEFT(O$1,FIND("-",O$1,1)-1))+1))))))</f>
        <v>1.9036523050161902</v>
      </c>
      <c r="Q289">
        <f>IF(ROW($E289)&lt;=VALUE(LEFT(Q$1,FIND("-",Q$1,1)-1)),0,IF(ROW($E289)=VALUE(LEFT(Q$1,FIND("-",Q$1,1)-1))+1,AVERAGE(INDEX($E:$E,ROW($E289)-VALUE(LEFT(Q$1,FIND("-",Q$1,1)-1))):$E289),($E289*(2/(VALUE(LEFT(Q$1,FIND("-",Q$1,1)-1))+1)))+(Q288*(1-(2/(VALUE(LEFT(Q$1,FIND("-",Q$1,1)-1))+1))))))</f>
        <v>1.2921041349809919</v>
      </c>
      <c r="R289">
        <f>IF(ROW($E289)&lt;=VALUE(LEFT(R$1,FIND("-",R$1,1)-1)),0,IF(ROW($E289)=VALUE(LEFT(R$1,FIND("-",R$1,1)-1))+1,AVERAGE(INDEX($E:$E,ROW($E289)-VALUE(LEFT(R$1,FIND("-",R$1,1)-1))):$E289),($E289*(2/(VALUE(LEFT(R$1,FIND("-",R$1,1)-1))+1)))+(R288*(1-(2/(VALUE(LEFT(R$1,FIND("-",R$1,1)-1))+1))))))</f>
        <v>1.3143390436057014</v>
      </c>
      <c r="S289">
        <f t="shared" si="42"/>
        <v>-2.223490862470956E-2</v>
      </c>
      <c r="T289">
        <f>IF(ROW($E289)&lt;=MAX(VALUE(LEFT(Q$1,FIND("-",Q$1,1)-1)),VALUE(LEFT(R$1,FIND("-",R$1,1)-1)))+VALUE(LEFT(T$1,FIND("-",T$1,1)-1))-1,0,IF(ROW($E289)=MAX(VALUE(LEFT(Q$1,FIND("-",Q$1,1)-1)),VALUE(LEFT(R$1,FIND("-",R$1,1)-1)))+VALUE(LEFT(T$1,FIND("-",T$1,1)-1)),AVERAGE(INDEX($S:$S,ROW(S289)-VALUE(LEFT(T$1,FIND("-",T$1,1)-1))+1):S289),($S289*(2/(VALUE(LEFT(T$1,FIND("-",T$1,1)-1))+1)))+(T288*(1-(2/(VALUE(LEFT(T$1,FIND("-",T$1,1)-1))+1))))))</f>
        <v>-1.8888318379463375E-2</v>
      </c>
      <c r="V289">
        <f t="shared" si="37"/>
        <v>-4.0000000000000036E-2</v>
      </c>
      <c r="W289">
        <f>IF(ROW($E289)&lt;=VALUE(LEFT(W$1,FIND("-",W$1,1)-1))+1,0,IF(ROW($E288)=VALUE(LEFT(W$1,FIND("-",W$1,1)-1))+1,100-100/(1+ABS((SUMIF(INDEX($V:$V,ROW($V289)-VALUE(LEFT(W$1,FIND("-",W$1,1)-1))+1):$V289,"&gt;0",INDEX($V:$V,ROW($V289)-VALUE(LEFT(W$1,FIND("-",W$1,1)-1))+1):$V289)/COUNTIF(INDEX($V:$V,ROW($V289)-VALUE(LEFT(W$1,FIND("-",W$1,1)-1))+1):$V289,"&gt;0"))/(SUMIF(INDEX($V:$V,ROW($V289)-VALUE(LEFT(W$1,FIND("-",W$1,1)-1))+1):$V289,"&lt;0",INDEX($V:$V,ROW($V289)-VALUE(LEFT(W$1,FIND("-",W$1,1)-1))+1):$V289)/COUNTIF(INDEX($V:$V,ROW($V289)-VALUE(LEFT(W$1,FIND("-",W$1,1)-1))+1):$V289,"&lt;0")))),100-100/(1+ABS((SUMIF(INDEX($V:$V,ROW($V289)-VALUE(LEFT(W$1,FIND("-",W$1,1)-1))+1):$V289,"&gt;0",INDEX($V:$V,ROW($V289)-VALUE(LEFT(W$1,FIND("-",W$1,1)-1))+1):$V289)/VALUE(LEFT(W$1,FIND("-",W$1,1)-1)))/(SUMIF(INDEX($V:$V,ROW($V289)-VALUE(LEFT(W$1,FIND("-",W$1,1)-1))+1):$V289,"&lt;0",INDEX($V:$V,ROW($V289)-VALUE(LEFT(W$1,FIND("-",W$1,1)-1))+1):$V289)/VALUE(LEFT(W$1,FIND("-",W$1,1)-1)))))))</f>
        <v>41.860465116279059</v>
      </c>
      <c r="Y289">
        <f>IF(ROW($E289)&lt;=VALUE(LEFT(Y$1,FIND("-",Y$1,1)-1)),0,MAX(INDEX(C:C,ROW(C289)-VALUE(LEFT(Y$1,FIND("-",Y$1,1)-1))+1):C289))</f>
        <v>1.42</v>
      </c>
      <c r="Z289">
        <f>IF(ROW($E289)&lt;=VALUE(LEFT(Z$1,FIND("-",Z$1,1)-1)),0,MIN(INDEX(D:D,ROW(D289)-VALUE(LEFT(Z$1,FIND("-",Z$1,1)-1))+1):D289))</f>
        <v>1.23</v>
      </c>
      <c r="AA289">
        <f t="shared" si="45"/>
        <v>0</v>
      </c>
      <c r="AB289">
        <f>IF(ROW($AA289)&lt;=VALUE(LEFT(AA$1,FIND("-",AA$1,1)-1))+VALUE(LEFT(AB$1,FIND("-",AB$1,1)-1)-1),0,AVERAGE(INDEX($AA:$AA,ROW($AA289)-VALUE(LEFT(AB$1,FIND("-",AB$1,1)-1))+1):$AA289))</f>
        <v>10.41666666666668</v>
      </c>
      <c r="AC289">
        <f>IF(ROW($AA289)&lt;=VALUE(LEFT(AA$1,FIND("-",AA$1,1)-1))+VALUE(LEFT(AB$1,FIND("-",AB$1,1)-1)-1)+VALUE(LEFT(AC$1,FIND("-",AC$1,1)-1)-1),0,AVERAGE(INDEX($AB:$AB,ROW($AB289)-VALUE(LEFT(AC$1,FIND("-",AC$1,1)-1))+1):$AB289))</f>
        <v>15.895061728395079</v>
      </c>
      <c r="AE289">
        <f t="shared" si="43"/>
        <v>17465000</v>
      </c>
      <c r="AG289" t="str">
        <f t="shared" si="44"/>
        <v/>
      </c>
    </row>
    <row r="290" spans="1:33" x14ac:dyDescent="0.25">
      <c r="A290" s="6">
        <v>36937</v>
      </c>
      <c r="B290">
        <v>1.23</v>
      </c>
      <c r="C290">
        <v>1.23</v>
      </c>
      <c r="D290">
        <v>1.2</v>
      </c>
      <c r="E290">
        <v>1.2</v>
      </c>
      <c r="F290">
        <v>0.69182500000000002</v>
      </c>
      <c r="G290">
        <v>43000</v>
      </c>
      <c r="I290" t="str">
        <f t="shared" si="38"/>
        <v/>
      </c>
      <c r="J290" t="str">
        <f t="shared" si="39"/>
        <v>Oversold</v>
      </c>
      <c r="K290" t="str">
        <f t="shared" si="40"/>
        <v>Oversold Above %D</v>
      </c>
      <c r="M290" s="11" t="str">
        <f t="shared" si="41"/>
        <v/>
      </c>
      <c r="O290">
        <f>IF(ROW($E290)&lt;=VALUE(LEFT(O$1,FIND("-",O$1,1)-1)),0,IF(ROW($E290)=VALUE(LEFT(O$1,FIND("-",O$1,1)-1))+1,AVERAGE(INDEX($E:$E,ROW($E290)-VALUE(LEFT(O$1,FIND("-",O$1,1)-1))):$E290),($E290*(2/(VALUE(LEFT(O$1,FIND("-",O$1,1)-1))+1)))+(O289*(1-(2/(VALUE(LEFT(O$1,FIND("-",O$1,1)-1))+1))))))</f>
        <v>1.8966507895433924</v>
      </c>
      <c r="Q290">
        <f>IF(ROW($E290)&lt;=VALUE(LEFT(Q$1,FIND("-",Q$1,1)-1)),0,IF(ROW($E290)=VALUE(LEFT(Q$1,FIND("-",Q$1,1)-1))+1,AVERAGE(INDEX($E:$E,ROW($E290)-VALUE(LEFT(Q$1,FIND("-",Q$1,1)-1))):$E290),($E290*(2/(VALUE(LEFT(Q$1,FIND("-",Q$1,1)-1))+1)))+(Q289*(1-(2/(VALUE(LEFT(Q$1,FIND("-",Q$1,1)-1))+1))))))</f>
        <v>1.2779342680608392</v>
      </c>
      <c r="R290">
        <f>IF(ROW($E290)&lt;=VALUE(LEFT(R$1,FIND("-",R$1,1)-1)),0,IF(ROW($E290)=VALUE(LEFT(R$1,FIND("-",R$1,1)-1))+1,AVERAGE(INDEX($E:$E,ROW($E290)-VALUE(LEFT(R$1,FIND("-",R$1,1)-1))):$E290),($E290*(2/(VALUE(LEFT(R$1,FIND("-",R$1,1)-1))+1)))+(R289*(1-(2/(VALUE(LEFT(R$1,FIND("-",R$1,1)-1))+1))))))</f>
        <v>1.3058694848200938</v>
      </c>
      <c r="S290">
        <f t="shared" si="42"/>
        <v>-2.7935216759254589E-2</v>
      </c>
      <c r="T290">
        <f>IF(ROW($E290)&lt;=MAX(VALUE(LEFT(Q$1,FIND("-",Q$1,1)-1)),VALUE(LEFT(R$1,FIND("-",R$1,1)-1)))+VALUE(LEFT(T$1,FIND("-",T$1,1)-1))-1,0,IF(ROW($E290)=MAX(VALUE(LEFT(Q$1,FIND("-",Q$1,1)-1)),VALUE(LEFT(R$1,FIND("-",R$1,1)-1)))+VALUE(LEFT(T$1,FIND("-",T$1,1)-1)),AVERAGE(INDEX($S:$S,ROW(S290)-VALUE(LEFT(T$1,FIND("-",T$1,1)-1))+1):S290),($S290*(2/(VALUE(LEFT(T$1,FIND("-",T$1,1)-1))+1)))+(T289*(1-(2/(VALUE(LEFT(T$1,FIND("-",T$1,1)-1))+1))))))</f>
        <v>-2.0697698055421619E-2</v>
      </c>
      <c r="V290">
        <f t="shared" si="37"/>
        <v>-3.0000000000000027E-2</v>
      </c>
      <c r="W290">
        <f>IF(ROW($E290)&lt;=VALUE(LEFT(W$1,FIND("-",W$1,1)-1))+1,0,IF(ROW($E289)=VALUE(LEFT(W$1,FIND("-",W$1,1)-1))+1,100-100/(1+ABS((SUMIF(INDEX($V:$V,ROW($V290)-VALUE(LEFT(W$1,FIND("-",W$1,1)-1))+1):$V290,"&gt;0",INDEX($V:$V,ROW($V290)-VALUE(LEFT(W$1,FIND("-",W$1,1)-1))+1):$V290)/COUNTIF(INDEX($V:$V,ROW($V290)-VALUE(LEFT(W$1,FIND("-",W$1,1)-1))+1):$V290,"&gt;0"))/(SUMIF(INDEX($V:$V,ROW($V290)-VALUE(LEFT(W$1,FIND("-",W$1,1)-1))+1):$V290,"&lt;0",INDEX($V:$V,ROW($V290)-VALUE(LEFT(W$1,FIND("-",W$1,1)-1))+1):$V290)/COUNTIF(INDEX($V:$V,ROW($V290)-VALUE(LEFT(W$1,FIND("-",W$1,1)-1))+1):$V290,"&lt;0")))),100-100/(1+ABS((SUMIF(INDEX($V:$V,ROW($V290)-VALUE(LEFT(W$1,FIND("-",W$1,1)-1))+1):$V290,"&gt;0",INDEX($V:$V,ROW($V290)-VALUE(LEFT(W$1,FIND("-",W$1,1)-1))+1):$V290)/VALUE(LEFT(W$1,FIND("-",W$1,1)-1)))/(SUMIF(INDEX($V:$V,ROW($V290)-VALUE(LEFT(W$1,FIND("-",W$1,1)-1))+1):$V290,"&lt;0",INDEX($V:$V,ROW($V290)-VALUE(LEFT(W$1,FIND("-",W$1,1)-1))+1):$V290)/VALUE(LEFT(W$1,FIND("-",W$1,1)-1)))))))</f>
        <v>26.31578947368422</v>
      </c>
      <c r="Y290">
        <f>IF(ROW($E290)&lt;=VALUE(LEFT(Y$1,FIND("-",Y$1,1)-1)),0,MAX(INDEX(C:C,ROW(C290)-VALUE(LEFT(Y$1,FIND("-",Y$1,1)-1))+1):C290))</f>
        <v>1.42</v>
      </c>
      <c r="Z290">
        <f>IF(ROW($E290)&lt;=VALUE(LEFT(Z$1,FIND("-",Z$1,1)-1)),0,MIN(INDEX(D:D,ROW(D290)-VALUE(LEFT(Z$1,FIND("-",Z$1,1)-1))+1):D290))</f>
        <v>1.2</v>
      </c>
      <c r="AA290">
        <f t="shared" si="45"/>
        <v>0</v>
      </c>
      <c r="AB290">
        <f>IF(ROW($AA290)&lt;=VALUE(LEFT(AA$1,FIND("-",AA$1,1)-1))+VALUE(LEFT(AB$1,FIND("-",AB$1,1)-1)-1),0,AVERAGE(INDEX($AA:$AA,ROW($AA290)-VALUE(LEFT(AB$1,FIND("-",AB$1,1)-1))+1):$AA290))</f>
        <v>2.0833333333333361</v>
      </c>
      <c r="AC290">
        <f>IF(ROW($AA290)&lt;=VALUE(LEFT(AA$1,FIND("-",AA$1,1)-1))+VALUE(LEFT(AB$1,FIND("-",AB$1,1)-1)-1)+VALUE(LEFT(AC$1,FIND("-",AC$1,1)-1)-1),0,AVERAGE(INDEX($AB:$AB,ROW($AB290)-VALUE(LEFT(AC$1,FIND("-",AC$1,1)-1))+1):$AB290))</f>
        <v>10.108024691358038</v>
      </c>
      <c r="AE290">
        <f t="shared" si="43"/>
        <v>17422000</v>
      </c>
      <c r="AG290" t="str">
        <f t="shared" si="44"/>
        <v/>
      </c>
    </row>
    <row r="291" spans="1:33" x14ac:dyDescent="0.25">
      <c r="A291" s="6">
        <v>36938</v>
      </c>
      <c r="B291">
        <v>1.3</v>
      </c>
      <c r="C291">
        <v>1.3</v>
      </c>
      <c r="D291">
        <v>1.21</v>
      </c>
      <c r="E291">
        <v>1.21</v>
      </c>
      <c r="F291">
        <v>0.69759000000000004</v>
      </c>
      <c r="G291">
        <v>5000</v>
      </c>
      <c r="I291" t="str">
        <f t="shared" si="38"/>
        <v/>
      </c>
      <c r="J291" t="str">
        <f t="shared" si="39"/>
        <v>Oversold</v>
      </c>
      <c r="K291" t="str">
        <f t="shared" si="40"/>
        <v>Oversold Above %D</v>
      </c>
      <c r="M291" s="11" t="str">
        <f t="shared" si="41"/>
        <v/>
      </c>
      <c r="O291">
        <f>IF(ROW($E291)&lt;=VALUE(LEFT(O$1,FIND("-",O$1,1)-1)),0,IF(ROW($E291)=VALUE(LEFT(O$1,FIND("-",O$1,1)-1))+1,AVERAGE(INDEX($E:$E,ROW($E291)-VALUE(LEFT(O$1,FIND("-",O$1,1)-1))):$E291),($E291*(2/(VALUE(LEFT(O$1,FIND("-",O$1,1)-1))+1)))+(O290*(1-(2/(VALUE(LEFT(O$1,FIND("-",O$1,1)-1))+1))))))</f>
        <v>1.8898184433787817</v>
      </c>
      <c r="Q291">
        <f>IF(ROW($E291)&lt;=VALUE(LEFT(Q$1,FIND("-",Q$1,1)-1)),0,IF(ROW($E291)=VALUE(LEFT(Q$1,FIND("-",Q$1,1)-1))+1,AVERAGE(INDEX($E:$E,ROW($E291)-VALUE(LEFT(Q$1,FIND("-",Q$1,1)-1))):$E291),($E291*(2/(VALUE(LEFT(Q$1,FIND("-",Q$1,1)-1))+1)))+(Q290*(1-(2/(VALUE(LEFT(Q$1,FIND("-",Q$1,1)-1))+1))))))</f>
        <v>1.2674828422053255</v>
      </c>
      <c r="R291">
        <f>IF(ROW($E291)&lt;=VALUE(LEFT(R$1,FIND("-",R$1,1)-1)),0,IF(ROW($E291)=VALUE(LEFT(R$1,FIND("-",R$1,1)-1))+1,AVERAGE(INDEX($E:$E,ROW($E291)-VALUE(LEFT(R$1,FIND("-",R$1,1)-1))):$E291),($E291*(2/(VALUE(LEFT(R$1,FIND("-",R$1,1)-1))+1)))+(R290*(1-(2/(VALUE(LEFT(R$1,FIND("-",R$1,1)-1))+1))))))</f>
        <v>1.2987680415000868</v>
      </c>
      <c r="S291">
        <f t="shared" si="42"/>
        <v>-3.1285199294761368E-2</v>
      </c>
      <c r="T291">
        <f>IF(ROW($E291)&lt;=MAX(VALUE(LEFT(Q$1,FIND("-",Q$1,1)-1)),VALUE(LEFT(R$1,FIND("-",R$1,1)-1)))+VALUE(LEFT(T$1,FIND("-",T$1,1)-1))-1,0,IF(ROW($E291)=MAX(VALUE(LEFT(Q$1,FIND("-",Q$1,1)-1)),VALUE(LEFT(R$1,FIND("-",R$1,1)-1)))+VALUE(LEFT(T$1,FIND("-",T$1,1)-1)),AVERAGE(INDEX($S:$S,ROW(S291)-VALUE(LEFT(T$1,FIND("-",T$1,1)-1))+1):S291),($S291*(2/(VALUE(LEFT(T$1,FIND("-",T$1,1)-1))+1)))+(T290*(1-(2/(VALUE(LEFT(T$1,FIND("-",T$1,1)-1))+1))))))</f>
        <v>-2.2815198303289569E-2</v>
      </c>
      <c r="V291">
        <f t="shared" si="37"/>
        <v>1.0000000000000009E-2</v>
      </c>
      <c r="W291">
        <f>IF(ROW($E291)&lt;=VALUE(LEFT(W$1,FIND("-",W$1,1)-1))+1,0,IF(ROW($E290)=VALUE(LEFT(W$1,FIND("-",W$1,1)-1))+1,100-100/(1+ABS((SUMIF(INDEX($V:$V,ROW($V291)-VALUE(LEFT(W$1,FIND("-",W$1,1)-1))+1):$V291,"&gt;0",INDEX($V:$V,ROW($V291)-VALUE(LEFT(W$1,FIND("-",W$1,1)-1))+1):$V291)/COUNTIF(INDEX($V:$V,ROW($V291)-VALUE(LEFT(W$1,FIND("-",W$1,1)-1))+1):$V291,"&gt;0"))/(SUMIF(INDEX($V:$V,ROW($V291)-VALUE(LEFT(W$1,FIND("-",W$1,1)-1))+1):$V291,"&lt;0",INDEX($V:$V,ROW($V291)-VALUE(LEFT(W$1,FIND("-",W$1,1)-1))+1):$V291)/COUNTIF(INDEX($V:$V,ROW($V291)-VALUE(LEFT(W$1,FIND("-",W$1,1)-1))+1):$V291,"&lt;0")))),100-100/(1+ABS((SUMIF(INDEX($V:$V,ROW($V291)-VALUE(LEFT(W$1,FIND("-",W$1,1)-1))+1):$V291,"&gt;0",INDEX($V:$V,ROW($V291)-VALUE(LEFT(W$1,FIND("-",W$1,1)-1))+1):$V291)/VALUE(LEFT(W$1,FIND("-",W$1,1)-1)))/(SUMIF(INDEX($V:$V,ROW($V291)-VALUE(LEFT(W$1,FIND("-",W$1,1)-1))+1):$V291,"&lt;0",INDEX($V:$V,ROW($V291)-VALUE(LEFT(W$1,FIND("-",W$1,1)-1))+1):$V291)/VALUE(LEFT(W$1,FIND("-",W$1,1)-1)))))))</f>
        <v>24.324324324324337</v>
      </c>
      <c r="Y291">
        <f>IF(ROW($E291)&lt;=VALUE(LEFT(Y$1,FIND("-",Y$1,1)-1)),0,MAX(INDEX(C:C,ROW(C291)-VALUE(LEFT(Y$1,FIND("-",Y$1,1)-1))+1):C291))</f>
        <v>1.41</v>
      </c>
      <c r="Z291">
        <f>IF(ROW($E291)&lt;=VALUE(LEFT(Z$1,FIND("-",Z$1,1)-1)),0,MIN(INDEX(D:D,ROW(D291)-VALUE(LEFT(Z$1,FIND("-",Z$1,1)-1))+1):D291))</f>
        <v>1.2</v>
      </c>
      <c r="AA291">
        <f t="shared" si="45"/>
        <v>4.7619047619047672</v>
      </c>
      <c r="AB291">
        <f>IF(ROW($AA291)&lt;=VALUE(LEFT(AA$1,FIND("-",AA$1,1)-1))+VALUE(LEFT(AB$1,FIND("-",AB$1,1)-1)-1),0,AVERAGE(INDEX($AA:$AA,ROW($AA291)-VALUE(LEFT(AB$1,FIND("-",AB$1,1)-1))+1):$AA291))</f>
        <v>1.587301587301589</v>
      </c>
      <c r="AC291">
        <f>IF(ROW($AA291)&lt;=VALUE(LEFT(AA$1,FIND("-",AA$1,1)-1))+VALUE(LEFT(AB$1,FIND("-",AB$1,1)-1)-1)+VALUE(LEFT(AC$1,FIND("-",AC$1,1)-1)-1),0,AVERAGE(INDEX($AB:$AB,ROW($AB291)-VALUE(LEFT(AC$1,FIND("-",AC$1,1)-1))+1):$AB291))</f>
        <v>4.6957671957672016</v>
      </c>
      <c r="AE291">
        <f t="shared" si="43"/>
        <v>17427000</v>
      </c>
      <c r="AG291" t="str">
        <f t="shared" si="44"/>
        <v/>
      </c>
    </row>
    <row r="292" spans="1:33" x14ac:dyDescent="0.25">
      <c r="A292" s="6">
        <v>36941</v>
      </c>
      <c r="B292">
        <v>1.2</v>
      </c>
      <c r="C292">
        <v>1.21</v>
      </c>
      <c r="D292">
        <v>1.2</v>
      </c>
      <c r="E292">
        <v>1.2</v>
      </c>
      <c r="F292">
        <v>0.69182500000000002</v>
      </c>
      <c r="G292">
        <v>22000</v>
      </c>
      <c r="I292" t="str">
        <f t="shared" si="38"/>
        <v/>
      </c>
      <c r="J292" t="str">
        <f t="shared" si="39"/>
        <v>Oversold</v>
      </c>
      <c r="K292" t="str">
        <f t="shared" si="40"/>
        <v>Oversold Above %D</v>
      </c>
      <c r="M292" s="11" t="str">
        <f t="shared" si="41"/>
        <v/>
      </c>
      <c r="O292">
        <f>IF(ROW($E292)&lt;=VALUE(LEFT(O$1,FIND("-",O$1,1)-1)),0,IF(ROW($E292)=VALUE(LEFT(O$1,FIND("-",O$1,1)-1))+1,AVERAGE(INDEX($E:$E,ROW($E292)-VALUE(LEFT(O$1,FIND("-",O$1,1)-1))):$E292),($E292*(2/(VALUE(LEFT(O$1,FIND("-",O$1,1)-1))+1)))+(O291*(1-(2/(VALUE(LEFT(O$1,FIND("-",O$1,1)-1))+1))))))</f>
        <v>1.882954578270535</v>
      </c>
      <c r="Q292">
        <f>IF(ROW($E292)&lt;=VALUE(LEFT(Q$1,FIND("-",Q$1,1)-1)),0,IF(ROW($E292)=VALUE(LEFT(Q$1,FIND("-",Q$1,1)-1))+1,AVERAGE(INDEX($E:$E,ROW($E292)-VALUE(LEFT(Q$1,FIND("-",Q$1,1)-1))):$E292),($E292*(2/(VALUE(LEFT(Q$1,FIND("-",Q$1,1)-1))+1)))+(Q291*(1-(2/(VALUE(LEFT(Q$1,FIND("-",Q$1,1)-1))+1))))))</f>
        <v>1.2571008664814292</v>
      </c>
      <c r="R292">
        <f>IF(ROW($E292)&lt;=VALUE(LEFT(R$1,FIND("-",R$1,1)-1)),0,IF(ROW($E292)=VALUE(LEFT(R$1,FIND("-",R$1,1)-1))+1,AVERAGE(INDEX($E:$E,ROW($E292)-VALUE(LEFT(R$1,FIND("-",R$1,1)-1))):$E292),($E292*(2/(VALUE(LEFT(R$1,FIND("-",R$1,1)-1))+1)))+(R291*(1-(2/(VALUE(LEFT(R$1,FIND("-",R$1,1)-1))+1))))))</f>
        <v>1.291451890277858</v>
      </c>
      <c r="S292">
        <f t="shared" si="42"/>
        <v>-3.4351023796428848E-2</v>
      </c>
      <c r="T292">
        <f>IF(ROW($E292)&lt;=MAX(VALUE(LEFT(Q$1,FIND("-",Q$1,1)-1)),VALUE(LEFT(R$1,FIND("-",R$1,1)-1)))+VALUE(LEFT(T$1,FIND("-",T$1,1)-1))-1,0,IF(ROW($E292)=MAX(VALUE(LEFT(Q$1,FIND("-",Q$1,1)-1)),VALUE(LEFT(R$1,FIND("-",R$1,1)-1)))+VALUE(LEFT(T$1,FIND("-",T$1,1)-1)),AVERAGE(INDEX($S:$S,ROW(S292)-VALUE(LEFT(T$1,FIND("-",T$1,1)-1))+1):S292),($S292*(2/(VALUE(LEFT(T$1,FIND("-",T$1,1)-1))+1)))+(T291*(1-(2/(VALUE(LEFT(T$1,FIND("-",T$1,1)-1))+1))))))</f>
        <v>-2.5122363401917428E-2</v>
      </c>
      <c r="V292">
        <f t="shared" si="37"/>
        <v>-1.0000000000000009E-2</v>
      </c>
      <c r="W292">
        <f>IF(ROW($E292)&lt;=VALUE(LEFT(W$1,FIND("-",W$1,1)-1))+1,0,IF(ROW($E291)=VALUE(LEFT(W$1,FIND("-",W$1,1)-1))+1,100-100/(1+ABS((SUMIF(INDEX($V:$V,ROW($V292)-VALUE(LEFT(W$1,FIND("-",W$1,1)-1))+1):$V292,"&gt;0",INDEX($V:$V,ROW($V292)-VALUE(LEFT(W$1,FIND("-",W$1,1)-1))+1):$V292)/COUNTIF(INDEX($V:$V,ROW($V292)-VALUE(LEFT(W$1,FIND("-",W$1,1)-1))+1):$V292,"&gt;0"))/(SUMIF(INDEX($V:$V,ROW($V292)-VALUE(LEFT(W$1,FIND("-",W$1,1)-1))+1):$V292,"&lt;0",INDEX($V:$V,ROW($V292)-VALUE(LEFT(W$1,FIND("-",W$1,1)-1))+1):$V292)/COUNTIF(INDEX($V:$V,ROW($V292)-VALUE(LEFT(W$1,FIND("-",W$1,1)-1))+1):$V292,"&lt;0")))),100-100/(1+ABS((SUMIF(INDEX($V:$V,ROW($V292)-VALUE(LEFT(W$1,FIND("-",W$1,1)-1))+1):$V292,"&gt;0",INDEX($V:$V,ROW($V292)-VALUE(LEFT(W$1,FIND("-",W$1,1)-1))+1):$V292)/VALUE(LEFT(W$1,FIND("-",W$1,1)-1)))/(SUMIF(INDEX($V:$V,ROW($V292)-VALUE(LEFT(W$1,FIND("-",W$1,1)-1))+1):$V292,"&lt;0",INDEX($V:$V,ROW($V292)-VALUE(LEFT(W$1,FIND("-",W$1,1)-1))+1):$V292)/VALUE(LEFT(W$1,FIND("-",W$1,1)-1)))))))</f>
        <v>25.000000000000014</v>
      </c>
      <c r="Y292">
        <f>IF(ROW($E292)&lt;=VALUE(LEFT(Y$1,FIND("-",Y$1,1)-1)),0,MAX(INDEX(C:C,ROW(C292)-VALUE(LEFT(Y$1,FIND("-",Y$1,1)-1))+1):C292))</f>
        <v>1.41</v>
      </c>
      <c r="Z292">
        <f>IF(ROW($E292)&lt;=VALUE(LEFT(Z$1,FIND("-",Z$1,1)-1)),0,MIN(INDEX(D:D,ROW(D292)-VALUE(LEFT(Z$1,FIND("-",Z$1,1)-1))+1):D292))</f>
        <v>1.2</v>
      </c>
      <c r="AA292">
        <f t="shared" si="45"/>
        <v>0</v>
      </c>
      <c r="AB292">
        <f>IF(ROW($AA292)&lt;=VALUE(LEFT(AA$1,FIND("-",AA$1,1)-1))+VALUE(LEFT(AB$1,FIND("-",AB$1,1)-1)-1),0,AVERAGE(INDEX($AA:$AA,ROW($AA292)-VALUE(LEFT(AB$1,FIND("-",AB$1,1)-1))+1):$AA292))</f>
        <v>1.587301587301589</v>
      </c>
      <c r="AC292">
        <f>IF(ROW($AA292)&lt;=VALUE(LEFT(AA$1,FIND("-",AA$1,1)-1))+VALUE(LEFT(AB$1,FIND("-",AB$1,1)-1)-1)+VALUE(LEFT(AC$1,FIND("-",AC$1,1)-1)-1),0,AVERAGE(INDEX($AB:$AB,ROW($AB292)-VALUE(LEFT(AC$1,FIND("-",AC$1,1)-1))+1):$AB292))</f>
        <v>1.7526455026455048</v>
      </c>
      <c r="AE292">
        <f t="shared" si="43"/>
        <v>17405000</v>
      </c>
      <c r="AG292" t="str">
        <f t="shared" si="44"/>
        <v/>
      </c>
    </row>
    <row r="293" spans="1:33" x14ac:dyDescent="0.25">
      <c r="A293" s="6">
        <v>36942</v>
      </c>
      <c r="B293">
        <v>1.2</v>
      </c>
      <c r="C293">
        <v>1.21</v>
      </c>
      <c r="D293">
        <v>1.2</v>
      </c>
      <c r="E293">
        <v>1.21</v>
      </c>
      <c r="F293">
        <v>0.69759000000000004</v>
      </c>
      <c r="G293">
        <v>2000</v>
      </c>
      <c r="I293" t="str">
        <f t="shared" si="38"/>
        <v/>
      </c>
      <c r="J293" t="str">
        <f t="shared" si="39"/>
        <v>Oversold</v>
      </c>
      <c r="K293" t="str">
        <f t="shared" si="40"/>
        <v>Oversold Below %D</v>
      </c>
      <c r="M293" s="11" t="str">
        <f t="shared" si="41"/>
        <v/>
      </c>
      <c r="O293">
        <f>IF(ROW($E293)&lt;=VALUE(LEFT(O$1,FIND("-",O$1,1)-1)),0,IF(ROW($E293)=VALUE(LEFT(O$1,FIND("-",O$1,1)-1))+1,AVERAGE(INDEX($E:$E,ROW($E293)-VALUE(LEFT(O$1,FIND("-",O$1,1)-1))):$E293),($E293*(2/(VALUE(LEFT(O$1,FIND("-",O$1,1)-1))+1)))+(O292*(1-(2/(VALUE(LEFT(O$1,FIND("-",O$1,1)-1))+1))))))</f>
        <v>1.8762585128151068</v>
      </c>
      <c r="Q293">
        <f>IF(ROW($E293)&lt;=VALUE(LEFT(Q$1,FIND("-",Q$1,1)-1)),0,IF(ROW($E293)=VALUE(LEFT(Q$1,FIND("-",Q$1,1)-1))+1,AVERAGE(INDEX($E:$E,ROW($E293)-VALUE(LEFT(Q$1,FIND("-",Q$1,1)-1))):$E293),($E293*(2/(VALUE(LEFT(Q$1,FIND("-",Q$1,1)-1))+1)))+(Q292*(1-(2/(VALUE(LEFT(Q$1,FIND("-",Q$1,1)-1))+1))))))</f>
        <v>1.2498545793304401</v>
      </c>
      <c r="R293">
        <f>IF(ROW($E293)&lt;=VALUE(LEFT(R$1,FIND("-",R$1,1)-1)),0,IF(ROW($E293)=VALUE(LEFT(R$1,FIND("-",R$1,1)-1))+1,AVERAGE(INDEX($E:$E,ROW($E293)-VALUE(LEFT(R$1,FIND("-",R$1,1)-1))):$E293),($E293*(2/(VALUE(LEFT(R$1,FIND("-",R$1,1)-1))+1)))+(R292*(1-(2/(VALUE(LEFT(R$1,FIND("-",R$1,1)-1))+1))))))</f>
        <v>1.2854184169239427</v>
      </c>
      <c r="S293">
        <f t="shared" si="42"/>
        <v>-3.5563837593502567E-2</v>
      </c>
      <c r="T293">
        <f>IF(ROW($E293)&lt;=MAX(VALUE(LEFT(Q$1,FIND("-",Q$1,1)-1)),VALUE(LEFT(R$1,FIND("-",R$1,1)-1)))+VALUE(LEFT(T$1,FIND("-",T$1,1)-1))-1,0,IF(ROW($E293)=MAX(VALUE(LEFT(Q$1,FIND("-",Q$1,1)-1)),VALUE(LEFT(R$1,FIND("-",R$1,1)-1)))+VALUE(LEFT(T$1,FIND("-",T$1,1)-1)),AVERAGE(INDEX($S:$S,ROW(S293)-VALUE(LEFT(T$1,FIND("-",T$1,1)-1))+1):S293),($S293*(2/(VALUE(LEFT(T$1,FIND("-",T$1,1)-1))+1)))+(T292*(1-(2/(VALUE(LEFT(T$1,FIND("-",T$1,1)-1))+1))))))</f>
        <v>-2.7210658240234456E-2</v>
      </c>
      <c r="V293">
        <f t="shared" si="37"/>
        <v>1.0000000000000009E-2</v>
      </c>
      <c r="W293">
        <f>IF(ROW($E293)&lt;=VALUE(LEFT(W$1,FIND("-",W$1,1)-1))+1,0,IF(ROW($E292)=VALUE(LEFT(W$1,FIND("-",W$1,1)-1))+1,100-100/(1+ABS((SUMIF(INDEX($V:$V,ROW($V293)-VALUE(LEFT(W$1,FIND("-",W$1,1)-1))+1):$V293,"&gt;0",INDEX($V:$V,ROW($V293)-VALUE(LEFT(W$1,FIND("-",W$1,1)-1))+1):$V293)/COUNTIF(INDEX($V:$V,ROW($V293)-VALUE(LEFT(W$1,FIND("-",W$1,1)-1))+1):$V293,"&gt;0"))/(SUMIF(INDEX($V:$V,ROW($V293)-VALUE(LEFT(W$1,FIND("-",W$1,1)-1))+1):$V293,"&lt;0",INDEX($V:$V,ROW($V293)-VALUE(LEFT(W$1,FIND("-",W$1,1)-1))+1):$V293)/COUNTIF(INDEX($V:$V,ROW($V293)-VALUE(LEFT(W$1,FIND("-",W$1,1)-1))+1):$V293,"&lt;0")))),100-100/(1+ABS((SUMIF(INDEX($V:$V,ROW($V293)-VALUE(LEFT(W$1,FIND("-",W$1,1)-1))+1):$V293,"&gt;0",INDEX($V:$V,ROW($V293)-VALUE(LEFT(W$1,FIND("-",W$1,1)-1))+1):$V293)/VALUE(LEFT(W$1,FIND("-",W$1,1)-1)))/(SUMIF(INDEX($V:$V,ROW($V293)-VALUE(LEFT(W$1,FIND("-",W$1,1)-1))+1):$V293,"&lt;0",INDEX($V:$V,ROW($V293)-VALUE(LEFT(W$1,FIND("-",W$1,1)-1))+1):$V293)/VALUE(LEFT(W$1,FIND("-",W$1,1)-1)))))))</f>
        <v>29.411764705882362</v>
      </c>
      <c r="Y293">
        <f>IF(ROW($E293)&lt;=VALUE(LEFT(Y$1,FIND("-",Y$1,1)-1)),0,MAX(INDEX(C:C,ROW(C293)-VALUE(LEFT(Y$1,FIND("-",Y$1,1)-1))+1):C293))</f>
        <v>1.4</v>
      </c>
      <c r="Z293">
        <f>IF(ROW($E293)&lt;=VALUE(LEFT(Z$1,FIND("-",Z$1,1)-1)),0,MIN(INDEX(D:D,ROW(D293)-VALUE(LEFT(Z$1,FIND("-",Z$1,1)-1))+1):D293))</f>
        <v>1.2</v>
      </c>
      <c r="AA293">
        <f t="shared" si="45"/>
        <v>5.0000000000000062</v>
      </c>
      <c r="AB293">
        <f>IF(ROW($AA293)&lt;=VALUE(LEFT(AA$1,FIND("-",AA$1,1)-1))+VALUE(LEFT(AB$1,FIND("-",AB$1,1)-1)-1),0,AVERAGE(INDEX($AA:$AA,ROW($AA293)-VALUE(LEFT(AB$1,FIND("-",AB$1,1)-1))+1):$AA293))</f>
        <v>3.253968253968258</v>
      </c>
      <c r="AC293">
        <f>IF(ROW($AA293)&lt;=VALUE(LEFT(AA$1,FIND("-",AA$1,1)-1))+VALUE(LEFT(AB$1,FIND("-",AB$1,1)-1)-1)+VALUE(LEFT(AC$1,FIND("-",AC$1,1)-1)-1),0,AVERAGE(INDEX($AB:$AB,ROW($AB293)-VALUE(LEFT(AC$1,FIND("-",AC$1,1)-1))+1):$AB293))</f>
        <v>2.1428571428571455</v>
      </c>
      <c r="AE293">
        <f t="shared" si="43"/>
        <v>17407000</v>
      </c>
      <c r="AG293" t="str">
        <f t="shared" si="44"/>
        <v/>
      </c>
    </row>
    <row r="294" spans="1:33" x14ac:dyDescent="0.25">
      <c r="A294" s="6">
        <v>36943</v>
      </c>
      <c r="B294">
        <v>1.25</v>
      </c>
      <c r="C294">
        <v>1.25</v>
      </c>
      <c r="D294">
        <v>1.25</v>
      </c>
      <c r="E294">
        <v>1.25</v>
      </c>
      <c r="F294">
        <v>0.72065100000000004</v>
      </c>
      <c r="G294">
        <v>1000</v>
      </c>
      <c r="I294" t="str">
        <f t="shared" si="38"/>
        <v/>
      </c>
      <c r="J294" t="str">
        <f t="shared" si="39"/>
        <v/>
      </c>
      <c r="K294" t="str">
        <f t="shared" si="40"/>
        <v>Oversold Below %D</v>
      </c>
      <c r="M294" s="11" t="str">
        <f t="shared" si="41"/>
        <v/>
      </c>
      <c r="O294">
        <f>IF(ROW($E294)&lt;=VALUE(LEFT(O$1,FIND("-",O$1,1)-1)),0,IF(ROW($E294)=VALUE(LEFT(O$1,FIND("-",O$1,1)-1))+1,AVERAGE(INDEX($E:$E,ROW($E294)-VALUE(LEFT(O$1,FIND("-",O$1,1)-1))):$E294),($E294*(2/(VALUE(LEFT(O$1,FIND("-",O$1,1)-1))+1)))+(O293*(1-(2/(VALUE(LEFT(O$1,FIND("-",O$1,1)-1))+1))))))</f>
        <v>1.8700270848268969</v>
      </c>
      <c r="Q294">
        <f>IF(ROW($E294)&lt;=VALUE(LEFT(Q$1,FIND("-",Q$1,1)-1)),0,IF(ROW($E294)=VALUE(LEFT(Q$1,FIND("-",Q$1,1)-1))+1,AVERAGE(INDEX($E:$E,ROW($E294)-VALUE(LEFT(Q$1,FIND("-",Q$1,1)-1))):$E294),($E294*(2/(VALUE(LEFT(Q$1,FIND("-",Q$1,1)-1))+1)))+(Q293*(1-(2/(VALUE(LEFT(Q$1,FIND("-",Q$1,1)-1))+1))))))</f>
        <v>1.2498769517411417</v>
      </c>
      <c r="R294">
        <f>IF(ROW($E294)&lt;=VALUE(LEFT(R$1,FIND("-",R$1,1)-1)),0,IF(ROW($E294)=VALUE(LEFT(R$1,FIND("-",R$1,1)-1))+1,AVERAGE(INDEX($E:$E,ROW($E294)-VALUE(LEFT(R$1,FIND("-",R$1,1)-1))):$E294),($E294*(2/(VALUE(LEFT(R$1,FIND("-",R$1,1)-1))+1)))+(R293*(1-(2/(VALUE(LEFT(R$1,FIND("-",R$1,1)-1))+1))))))</f>
        <v>1.282794830485132</v>
      </c>
      <c r="S294">
        <f t="shared" si="42"/>
        <v>-3.2917878743990325E-2</v>
      </c>
      <c r="T294">
        <f>IF(ROW($E294)&lt;=MAX(VALUE(LEFT(Q$1,FIND("-",Q$1,1)-1)),VALUE(LEFT(R$1,FIND("-",R$1,1)-1)))+VALUE(LEFT(T$1,FIND("-",T$1,1)-1))-1,0,IF(ROW($E294)=MAX(VALUE(LEFT(Q$1,FIND("-",Q$1,1)-1)),VALUE(LEFT(R$1,FIND("-",R$1,1)-1)))+VALUE(LEFT(T$1,FIND("-",T$1,1)-1)),AVERAGE(INDEX($S:$S,ROW(S294)-VALUE(LEFT(T$1,FIND("-",T$1,1)-1))+1):S294),($S294*(2/(VALUE(LEFT(T$1,FIND("-",T$1,1)-1))+1)))+(T293*(1-(2/(VALUE(LEFT(T$1,FIND("-",T$1,1)-1))+1))))))</f>
        <v>-2.8352102340985633E-2</v>
      </c>
      <c r="V294">
        <f t="shared" si="37"/>
        <v>4.0000000000000036E-2</v>
      </c>
      <c r="W294">
        <f>IF(ROW($E294)&lt;=VALUE(LEFT(W$1,FIND("-",W$1,1)-1))+1,0,IF(ROW($E293)=VALUE(LEFT(W$1,FIND("-",W$1,1)-1))+1,100-100/(1+ABS((SUMIF(INDEX($V:$V,ROW($V294)-VALUE(LEFT(W$1,FIND("-",W$1,1)-1))+1):$V294,"&gt;0",INDEX($V:$V,ROW($V294)-VALUE(LEFT(W$1,FIND("-",W$1,1)-1))+1):$V294)/COUNTIF(INDEX($V:$V,ROW($V294)-VALUE(LEFT(W$1,FIND("-",W$1,1)-1))+1):$V294,"&gt;0"))/(SUMIF(INDEX($V:$V,ROW($V294)-VALUE(LEFT(W$1,FIND("-",W$1,1)-1))+1):$V294,"&lt;0",INDEX($V:$V,ROW($V294)-VALUE(LEFT(W$1,FIND("-",W$1,1)-1))+1):$V294)/COUNTIF(INDEX($V:$V,ROW($V294)-VALUE(LEFT(W$1,FIND("-",W$1,1)-1))+1):$V294,"&lt;0")))),100-100/(1+ABS((SUMIF(INDEX($V:$V,ROW($V294)-VALUE(LEFT(W$1,FIND("-",W$1,1)-1))+1):$V294,"&gt;0",INDEX($V:$V,ROW($V294)-VALUE(LEFT(W$1,FIND("-",W$1,1)-1))+1):$V294)/VALUE(LEFT(W$1,FIND("-",W$1,1)-1)))/(SUMIF(INDEX($V:$V,ROW($V294)-VALUE(LEFT(W$1,FIND("-",W$1,1)-1))+1):$V294,"&lt;0",INDEX($V:$V,ROW($V294)-VALUE(LEFT(W$1,FIND("-",W$1,1)-1))+1):$V294)/VALUE(LEFT(W$1,FIND("-",W$1,1)-1)))))))</f>
        <v>36.842105263157897</v>
      </c>
      <c r="Y294">
        <f>IF(ROW($E294)&lt;=VALUE(LEFT(Y$1,FIND("-",Y$1,1)-1)),0,MAX(INDEX(C:C,ROW(C294)-VALUE(LEFT(Y$1,FIND("-",Y$1,1)-1))+1):C294))</f>
        <v>1.4</v>
      </c>
      <c r="Z294">
        <f>IF(ROW($E294)&lt;=VALUE(LEFT(Z$1,FIND("-",Z$1,1)-1)),0,MIN(INDEX(D:D,ROW(D294)-VALUE(LEFT(Z$1,FIND("-",Z$1,1)-1))+1):D294))</f>
        <v>1.2</v>
      </c>
      <c r="AA294">
        <f t="shared" si="45"/>
        <v>25.000000000000028</v>
      </c>
      <c r="AB294">
        <f>IF(ROW($AA294)&lt;=VALUE(LEFT(AA$1,FIND("-",AA$1,1)-1))+VALUE(LEFT(AB$1,FIND("-",AB$1,1)-1)-1),0,AVERAGE(INDEX($AA:$AA,ROW($AA294)-VALUE(LEFT(AB$1,FIND("-",AB$1,1)-1))+1):$AA294))</f>
        <v>10.000000000000012</v>
      </c>
      <c r="AC294">
        <f>IF(ROW($AA294)&lt;=VALUE(LEFT(AA$1,FIND("-",AA$1,1)-1))+VALUE(LEFT(AB$1,FIND("-",AB$1,1)-1)-1)+VALUE(LEFT(AC$1,FIND("-",AC$1,1)-1)-1),0,AVERAGE(INDEX($AB:$AB,ROW($AB294)-VALUE(LEFT(AC$1,FIND("-",AC$1,1)-1))+1):$AB294))</f>
        <v>4.9470899470899532</v>
      </c>
      <c r="AE294">
        <f t="shared" si="43"/>
        <v>17408000</v>
      </c>
      <c r="AG294" t="str">
        <f t="shared" si="44"/>
        <v/>
      </c>
    </row>
    <row r="295" spans="1:33" x14ac:dyDescent="0.25">
      <c r="A295" s="6">
        <v>36944</v>
      </c>
      <c r="B295">
        <v>1.28</v>
      </c>
      <c r="C295">
        <v>1.3</v>
      </c>
      <c r="D295">
        <v>1.26</v>
      </c>
      <c r="E295">
        <v>1.3</v>
      </c>
      <c r="F295">
        <v>0.74947699999999995</v>
      </c>
      <c r="G295">
        <v>29000</v>
      </c>
      <c r="I295" t="str">
        <f t="shared" si="38"/>
        <v>Bullish</v>
      </c>
      <c r="J295" t="str">
        <f t="shared" si="39"/>
        <v/>
      </c>
      <c r="K295" t="str">
        <f t="shared" si="40"/>
        <v>Oversold Below %D</v>
      </c>
      <c r="M295" s="11" t="str">
        <f t="shared" si="41"/>
        <v/>
      </c>
      <c r="O295">
        <f>IF(ROW($E295)&lt;=VALUE(LEFT(O$1,FIND("-",O$1,1)-1)),0,IF(ROW($E295)=VALUE(LEFT(O$1,FIND("-",O$1,1)-1))+1,AVERAGE(INDEX($E:$E,ROW($E295)-VALUE(LEFT(O$1,FIND("-",O$1,1)-1))):$E295),($E295*(2/(VALUE(LEFT(O$1,FIND("-",O$1,1)-1))+1)))+(O294*(1-(2/(VALUE(LEFT(O$1,FIND("-",O$1,1)-1))+1))))))</f>
        <v>1.8643551735350872</v>
      </c>
      <c r="Q295">
        <f>IF(ROW($E295)&lt;=VALUE(LEFT(Q$1,FIND("-",Q$1,1)-1)),0,IF(ROW($E295)=VALUE(LEFT(Q$1,FIND("-",Q$1,1)-1))+1,AVERAGE(INDEX($E:$E,ROW($E295)-VALUE(LEFT(Q$1,FIND("-",Q$1,1)-1))):$E295),($E295*(2/(VALUE(LEFT(Q$1,FIND("-",Q$1,1)-1))+1)))+(Q294*(1-(2/(VALUE(LEFT(Q$1,FIND("-",Q$1,1)-1))+1))))))</f>
        <v>1.257588189934812</v>
      </c>
      <c r="R295">
        <f>IF(ROW($E295)&lt;=VALUE(LEFT(R$1,FIND("-",R$1,1)-1)),0,IF(ROW($E295)=VALUE(LEFT(R$1,FIND("-",R$1,1)-1))+1,AVERAGE(INDEX($E:$E,ROW($E295)-VALUE(LEFT(R$1,FIND("-",R$1,1)-1))):$E295),($E295*(2/(VALUE(LEFT(R$1,FIND("-",R$1,1)-1))+1)))+(R294*(1-(2/(VALUE(LEFT(R$1,FIND("-",R$1,1)-1))+1))))))</f>
        <v>1.2840692874862334</v>
      </c>
      <c r="S295">
        <f t="shared" si="42"/>
        <v>-2.6481097551421362E-2</v>
      </c>
      <c r="T295">
        <f>IF(ROW($E295)&lt;=MAX(VALUE(LEFT(Q$1,FIND("-",Q$1,1)-1)),VALUE(LEFT(R$1,FIND("-",R$1,1)-1)))+VALUE(LEFT(T$1,FIND("-",T$1,1)-1))-1,0,IF(ROW($E295)=MAX(VALUE(LEFT(Q$1,FIND("-",Q$1,1)-1)),VALUE(LEFT(R$1,FIND("-",R$1,1)-1)))+VALUE(LEFT(T$1,FIND("-",T$1,1)-1)),AVERAGE(INDEX($S:$S,ROW(S295)-VALUE(LEFT(T$1,FIND("-",T$1,1)-1))+1):S295),($S295*(2/(VALUE(LEFT(T$1,FIND("-",T$1,1)-1))+1)))+(T294*(1-(2/(VALUE(LEFT(T$1,FIND("-",T$1,1)-1))+1))))))</f>
        <v>-2.7977901383072781E-2</v>
      </c>
      <c r="V295">
        <f t="shared" si="37"/>
        <v>5.0000000000000044E-2</v>
      </c>
      <c r="W295">
        <f>IF(ROW($E295)&lt;=VALUE(LEFT(W$1,FIND("-",W$1,1)-1))+1,0,IF(ROW($E294)=VALUE(LEFT(W$1,FIND("-",W$1,1)-1))+1,100-100/(1+ABS((SUMIF(INDEX($V:$V,ROW($V295)-VALUE(LEFT(W$1,FIND("-",W$1,1)-1))+1):$V295,"&gt;0",INDEX($V:$V,ROW($V295)-VALUE(LEFT(W$1,FIND("-",W$1,1)-1))+1):$V295)/COUNTIF(INDEX($V:$V,ROW($V295)-VALUE(LEFT(W$1,FIND("-",W$1,1)-1))+1):$V295,"&gt;0"))/(SUMIF(INDEX($V:$V,ROW($V295)-VALUE(LEFT(W$1,FIND("-",W$1,1)-1))+1):$V295,"&lt;0",INDEX($V:$V,ROW($V295)-VALUE(LEFT(W$1,FIND("-",W$1,1)-1))+1):$V295)/COUNTIF(INDEX($V:$V,ROW($V295)-VALUE(LEFT(W$1,FIND("-",W$1,1)-1))+1):$V295,"&lt;0")))),100-100/(1+ABS((SUMIF(INDEX($V:$V,ROW($V295)-VALUE(LEFT(W$1,FIND("-",W$1,1)-1))+1):$V295,"&gt;0",INDEX($V:$V,ROW($V295)-VALUE(LEFT(W$1,FIND("-",W$1,1)-1))+1):$V295)/VALUE(LEFT(W$1,FIND("-",W$1,1)-1)))/(SUMIF(INDEX($V:$V,ROW($V295)-VALUE(LEFT(W$1,FIND("-",W$1,1)-1))+1):$V295,"&lt;0",INDEX($V:$V,ROW($V295)-VALUE(LEFT(W$1,FIND("-",W$1,1)-1))+1):$V295)/VALUE(LEFT(W$1,FIND("-",W$1,1)-1)))))))</f>
        <v>41.463414634146346</v>
      </c>
      <c r="Y295">
        <f>IF(ROW($E295)&lt;=VALUE(LEFT(Y$1,FIND("-",Y$1,1)-1)),0,MAX(INDEX(C:C,ROW(C295)-VALUE(LEFT(Y$1,FIND("-",Y$1,1)-1))+1):C295))</f>
        <v>1.34</v>
      </c>
      <c r="Z295">
        <f>IF(ROW($E295)&lt;=VALUE(LEFT(Z$1,FIND("-",Z$1,1)-1)),0,MIN(INDEX(D:D,ROW(D295)-VALUE(LEFT(Z$1,FIND("-",Z$1,1)-1))+1):D295))</f>
        <v>1.2</v>
      </c>
      <c r="AA295">
        <f t="shared" si="45"/>
        <v>71.428571428571431</v>
      </c>
      <c r="AB295">
        <f>IF(ROW($AA295)&lt;=VALUE(LEFT(AA$1,FIND("-",AA$1,1)-1))+VALUE(LEFT(AB$1,FIND("-",AB$1,1)-1)-1),0,AVERAGE(INDEX($AA:$AA,ROW($AA295)-VALUE(LEFT(AB$1,FIND("-",AB$1,1)-1))+1):$AA295))</f>
        <v>33.809523809523824</v>
      </c>
      <c r="AC295">
        <f>IF(ROW($AA295)&lt;=VALUE(LEFT(AA$1,FIND("-",AA$1,1)-1))+VALUE(LEFT(AB$1,FIND("-",AB$1,1)-1)-1)+VALUE(LEFT(AC$1,FIND("-",AC$1,1)-1)-1),0,AVERAGE(INDEX($AB:$AB,ROW($AB295)-VALUE(LEFT(AC$1,FIND("-",AC$1,1)-1))+1):$AB295))</f>
        <v>15.687830687830697</v>
      </c>
      <c r="AE295">
        <f t="shared" si="43"/>
        <v>17437000</v>
      </c>
      <c r="AG295" t="str">
        <f t="shared" si="44"/>
        <v/>
      </c>
    </row>
    <row r="296" spans="1:33" x14ac:dyDescent="0.25">
      <c r="A296" s="6">
        <v>36945</v>
      </c>
      <c r="B296">
        <v>1.3</v>
      </c>
      <c r="C296">
        <v>1.3</v>
      </c>
      <c r="D296">
        <v>1.3</v>
      </c>
      <c r="E296">
        <v>1.3</v>
      </c>
      <c r="F296">
        <v>0.74947699999999995</v>
      </c>
      <c r="G296">
        <v>9000</v>
      </c>
      <c r="I296" t="str">
        <f t="shared" si="38"/>
        <v/>
      </c>
      <c r="J296" t="str">
        <f t="shared" si="39"/>
        <v/>
      </c>
      <c r="K296" t="str">
        <f t="shared" si="40"/>
        <v>Buy</v>
      </c>
      <c r="M296" s="11" t="str">
        <f t="shared" si="41"/>
        <v>Buy</v>
      </c>
      <c r="O296">
        <f>IF(ROW($E296)&lt;=VALUE(LEFT(O$1,FIND("-",O$1,1)-1)),0,IF(ROW($E296)=VALUE(LEFT(O$1,FIND("-",O$1,1)-1))+1,AVERAGE(INDEX($E:$E,ROW($E296)-VALUE(LEFT(O$1,FIND("-",O$1,1)-1))):$E296),($E296*(2/(VALUE(LEFT(O$1,FIND("-",O$1,1)-1))+1)))+(O295*(1-(2/(VALUE(LEFT(O$1,FIND("-",O$1,1)-1))+1))))))</f>
        <v>1.8587396991715541</v>
      </c>
      <c r="Q296">
        <f>IF(ROW($E296)&lt;=VALUE(LEFT(Q$1,FIND("-",Q$1,1)-1)),0,IF(ROW($E296)=VALUE(LEFT(Q$1,FIND("-",Q$1,1)-1))+1,AVERAGE(INDEX($E:$E,ROW($E296)-VALUE(LEFT(Q$1,FIND("-",Q$1,1)-1))):$E296),($E296*(2/(VALUE(LEFT(Q$1,FIND("-",Q$1,1)-1))+1)))+(Q295*(1-(2/(VALUE(LEFT(Q$1,FIND("-",Q$1,1)-1))+1))))))</f>
        <v>1.2641130837909946</v>
      </c>
      <c r="R296">
        <f>IF(ROW($E296)&lt;=VALUE(LEFT(R$1,FIND("-",R$1,1)-1)),0,IF(ROW($E296)=VALUE(LEFT(R$1,FIND("-",R$1,1)-1))+1,AVERAGE(INDEX($E:$E,ROW($E296)-VALUE(LEFT(R$1,FIND("-",R$1,1)-1))):$E296),($E296*(2/(VALUE(LEFT(R$1,FIND("-",R$1,1)-1))+1)))+(R295*(1-(2/(VALUE(LEFT(R$1,FIND("-",R$1,1)-1))+1))))))</f>
        <v>1.2852493402650309</v>
      </c>
      <c r="S296">
        <f t="shared" si="42"/>
        <v>-2.1136256474036275E-2</v>
      </c>
      <c r="T296">
        <f>IF(ROW($E296)&lt;=MAX(VALUE(LEFT(Q$1,FIND("-",Q$1,1)-1)),VALUE(LEFT(R$1,FIND("-",R$1,1)-1)))+VALUE(LEFT(T$1,FIND("-",T$1,1)-1))-1,0,IF(ROW($E296)=MAX(VALUE(LEFT(Q$1,FIND("-",Q$1,1)-1)),VALUE(LEFT(R$1,FIND("-",R$1,1)-1)))+VALUE(LEFT(T$1,FIND("-",T$1,1)-1)),AVERAGE(INDEX($S:$S,ROW(S296)-VALUE(LEFT(T$1,FIND("-",T$1,1)-1))+1):S296),($S296*(2/(VALUE(LEFT(T$1,FIND("-",T$1,1)-1))+1)))+(T295*(1-(2/(VALUE(LEFT(T$1,FIND("-",T$1,1)-1))+1))))))</f>
        <v>-2.6609572401265484E-2</v>
      </c>
      <c r="V296">
        <f t="shared" si="37"/>
        <v>0</v>
      </c>
      <c r="W296">
        <f>IF(ROW($E296)&lt;=VALUE(LEFT(W$1,FIND("-",W$1,1)-1))+1,0,IF(ROW($E295)=VALUE(LEFT(W$1,FIND("-",W$1,1)-1))+1,100-100/(1+ABS((SUMIF(INDEX($V:$V,ROW($V296)-VALUE(LEFT(W$1,FIND("-",W$1,1)-1))+1):$V296,"&gt;0",INDEX($V:$V,ROW($V296)-VALUE(LEFT(W$1,FIND("-",W$1,1)-1))+1):$V296)/COUNTIF(INDEX($V:$V,ROW($V296)-VALUE(LEFT(W$1,FIND("-",W$1,1)-1))+1):$V296,"&gt;0"))/(SUMIF(INDEX($V:$V,ROW($V296)-VALUE(LEFT(W$1,FIND("-",W$1,1)-1))+1):$V296,"&lt;0",INDEX($V:$V,ROW($V296)-VALUE(LEFT(W$1,FIND("-",W$1,1)-1))+1):$V296)/COUNTIF(INDEX($V:$V,ROW($V296)-VALUE(LEFT(W$1,FIND("-",W$1,1)-1))+1):$V296,"&lt;0")))),100-100/(1+ABS((SUMIF(INDEX($V:$V,ROW($V296)-VALUE(LEFT(W$1,FIND("-",W$1,1)-1))+1):$V296,"&gt;0",INDEX($V:$V,ROW($V296)-VALUE(LEFT(W$1,FIND("-",W$1,1)-1))+1):$V296)/VALUE(LEFT(W$1,FIND("-",W$1,1)-1)))/(SUMIF(INDEX($V:$V,ROW($V296)-VALUE(LEFT(W$1,FIND("-",W$1,1)-1))+1):$V296,"&lt;0",INDEX($V:$V,ROW($V296)-VALUE(LEFT(W$1,FIND("-",W$1,1)-1))+1):$V296)/VALUE(LEFT(W$1,FIND("-",W$1,1)-1)))))))</f>
        <v>47.222222222222229</v>
      </c>
      <c r="Y296">
        <f>IF(ROW($E296)&lt;=VALUE(LEFT(Y$1,FIND("-",Y$1,1)-1)),0,MAX(INDEX(C:C,ROW(C296)-VALUE(LEFT(Y$1,FIND("-",Y$1,1)-1))+1):C296))</f>
        <v>1.34</v>
      </c>
      <c r="Z296">
        <f>IF(ROW($E296)&lt;=VALUE(LEFT(Z$1,FIND("-",Z$1,1)-1)),0,MIN(INDEX(D:D,ROW(D296)-VALUE(LEFT(Z$1,FIND("-",Z$1,1)-1))+1):D296))</f>
        <v>1.2</v>
      </c>
      <c r="AA296">
        <f t="shared" si="45"/>
        <v>71.428571428571431</v>
      </c>
      <c r="AB296">
        <f>IF(ROW($AA296)&lt;=VALUE(LEFT(AA$1,FIND("-",AA$1,1)-1))+VALUE(LEFT(AB$1,FIND("-",AB$1,1)-1)-1),0,AVERAGE(INDEX($AA:$AA,ROW($AA296)-VALUE(LEFT(AB$1,FIND("-",AB$1,1)-1))+1):$AA296))</f>
        <v>55.952380952380963</v>
      </c>
      <c r="AC296">
        <f>IF(ROW($AA296)&lt;=VALUE(LEFT(AA$1,FIND("-",AA$1,1)-1))+VALUE(LEFT(AB$1,FIND("-",AB$1,1)-1)-1)+VALUE(LEFT(AC$1,FIND("-",AC$1,1)-1)-1),0,AVERAGE(INDEX($AB:$AB,ROW($AB296)-VALUE(LEFT(AC$1,FIND("-",AC$1,1)-1))+1):$AB296))</f>
        <v>33.253968253968267</v>
      </c>
      <c r="AE296">
        <f t="shared" si="43"/>
        <v>17437000</v>
      </c>
      <c r="AG296" t="str">
        <f t="shared" si="44"/>
        <v>Buy</v>
      </c>
    </row>
    <row r="297" spans="1:33" x14ac:dyDescent="0.25">
      <c r="A297" s="6">
        <v>36948</v>
      </c>
      <c r="B297">
        <v>1.3</v>
      </c>
      <c r="C297">
        <v>1.34</v>
      </c>
      <c r="D297">
        <v>1.3</v>
      </c>
      <c r="E297">
        <v>1.33</v>
      </c>
      <c r="F297">
        <v>0.76677300000000004</v>
      </c>
      <c r="G297">
        <v>15000</v>
      </c>
      <c r="I297" t="str">
        <f t="shared" si="38"/>
        <v/>
      </c>
      <c r="J297" t="str">
        <f t="shared" si="39"/>
        <v/>
      </c>
      <c r="K297" t="str">
        <f t="shared" si="40"/>
        <v/>
      </c>
      <c r="M297" s="11" t="str">
        <f t="shared" si="41"/>
        <v/>
      </c>
      <c r="O297">
        <f>IF(ROW($E297)&lt;=VALUE(LEFT(O$1,FIND("-",O$1,1)-1)),0,IF(ROW($E297)=VALUE(LEFT(O$1,FIND("-",O$1,1)-1))+1,AVERAGE(INDEX($E:$E,ROW($E297)-VALUE(LEFT(O$1,FIND("-",O$1,1)-1))):$E297),($E297*(2/(VALUE(LEFT(O$1,FIND("-",O$1,1)-1))+1)))+(O296*(1-(2/(VALUE(LEFT(O$1,FIND("-",O$1,1)-1))+1))))))</f>
        <v>1.8534786076375089</v>
      </c>
      <c r="Q297">
        <f>IF(ROW($E297)&lt;=VALUE(LEFT(Q$1,FIND("-",Q$1,1)-1)),0,IF(ROW($E297)=VALUE(LEFT(Q$1,FIND("-",Q$1,1)-1))+1,AVERAGE(INDEX($E:$E,ROW($E297)-VALUE(LEFT(Q$1,FIND("-",Q$1,1)-1))):$E297),($E297*(2/(VALUE(LEFT(Q$1,FIND("-",Q$1,1)-1))+1)))+(Q296*(1-(2/(VALUE(LEFT(Q$1,FIND("-",Q$1,1)-1))+1))))))</f>
        <v>1.2742495324385339</v>
      </c>
      <c r="R297">
        <f>IF(ROW($E297)&lt;=VALUE(LEFT(R$1,FIND("-",R$1,1)-1)),0,IF(ROW($E297)=VALUE(LEFT(R$1,FIND("-",R$1,1)-1))+1,AVERAGE(INDEX($E:$E,ROW($E297)-VALUE(LEFT(R$1,FIND("-",R$1,1)-1))):$E297),($E297*(2/(VALUE(LEFT(R$1,FIND("-",R$1,1)-1))+1)))+(R296*(1-(2/(VALUE(LEFT(R$1,FIND("-",R$1,1)-1))+1))))))</f>
        <v>1.2885642039491025</v>
      </c>
      <c r="S297">
        <f t="shared" si="42"/>
        <v>-1.4314671510568644E-2</v>
      </c>
      <c r="T297">
        <f>IF(ROW($E297)&lt;=MAX(VALUE(LEFT(Q$1,FIND("-",Q$1,1)-1)),VALUE(LEFT(R$1,FIND("-",R$1,1)-1)))+VALUE(LEFT(T$1,FIND("-",T$1,1)-1))-1,0,IF(ROW($E297)=MAX(VALUE(LEFT(Q$1,FIND("-",Q$1,1)-1)),VALUE(LEFT(R$1,FIND("-",R$1,1)-1)))+VALUE(LEFT(T$1,FIND("-",T$1,1)-1)),AVERAGE(INDEX($S:$S,ROW(S297)-VALUE(LEFT(T$1,FIND("-",T$1,1)-1))+1):S297),($S297*(2/(VALUE(LEFT(T$1,FIND("-",T$1,1)-1))+1)))+(T296*(1-(2/(VALUE(LEFT(T$1,FIND("-",T$1,1)-1))+1))))))</f>
        <v>-2.415059222312612E-2</v>
      </c>
      <c r="V297">
        <f t="shared" si="37"/>
        <v>3.0000000000000027E-2</v>
      </c>
      <c r="W297">
        <f>IF(ROW($E297)&lt;=VALUE(LEFT(W$1,FIND("-",W$1,1)-1))+1,0,IF(ROW($E296)=VALUE(LEFT(W$1,FIND("-",W$1,1)-1))+1,100-100/(1+ABS((SUMIF(INDEX($V:$V,ROW($V297)-VALUE(LEFT(W$1,FIND("-",W$1,1)-1))+1):$V297,"&gt;0",INDEX($V:$V,ROW($V297)-VALUE(LEFT(W$1,FIND("-",W$1,1)-1))+1):$V297)/COUNTIF(INDEX($V:$V,ROW($V297)-VALUE(LEFT(W$1,FIND("-",W$1,1)-1))+1):$V297,"&gt;0"))/(SUMIF(INDEX($V:$V,ROW($V297)-VALUE(LEFT(W$1,FIND("-",W$1,1)-1))+1):$V297,"&lt;0",INDEX($V:$V,ROW($V297)-VALUE(LEFT(W$1,FIND("-",W$1,1)-1))+1):$V297)/COUNTIF(INDEX($V:$V,ROW($V297)-VALUE(LEFT(W$1,FIND("-",W$1,1)-1))+1):$V297,"&lt;0")))),100-100/(1+ABS((SUMIF(INDEX($V:$V,ROW($V297)-VALUE(LEFT(W$1,FIND("-",W$1,1)-1))+1):$V297,"&gt;0",INDEX($V:$V,ROW($V297)-VALUE(LEFT(W$1,FIND("-",W$1,1)-1))+1):$V297)/VALUE(LEFT(W$1,FIND("-",W$1,1)-1)))/(SUMIF(INDEX($V:$V,ROW($V297)-VALUE(LEFT(W$1,FIND("-",W$1,1)-1))+1):$V297,"&lt;0",INDEX($V:$V,ROW($V297)-VALUE(LEFT(W$1,FIND("-",W$1,1)-1))+1):$V297)/VALUE(LEFT(W$1,FIND("-",W$1,1)-1)))))))</f>
        <v>48.648648648648653</v>
      </c>
      <c r="Y297">
        <f>IF(ROW($E297)&lt;=VALUE(LEFT(Y$1,FIND("-",Y$1,1)-1)),0,MAX(INDEX(C:C,ROW(C297)-VALUE(LEFT(Y$1,FIND("-",Y$1,1)-1))+1):C297))</f>
        <v>1.34</v>
      </c>
      <c r="Z297">
        <f>IF(ROW($E297)&lt;=VALUE(LEFT(Z$1,FIND("-",Z$1,1)-1)),0,MIN(INDEX(D:D,ROW(D297)-VALUE(LEFT(Z$1,FIND("-",Z$1,1)-1))+1):D297))</f>
        <v>1.2</v>
      </c>
      <c r="AA297">
        <f t="shared" si="45"/>
        <v>92.857142857142861</v>
      </c>
      <c r="AB297">
        <f>IF(ROW($AA297)&lt;=VALUE(LEFT(AA$1,FIND("-",AA$1,1)-1))+VALUE(LEFT(AB$1,FIND("-",AB$1,1)-1)-1),0,AVERAGE(INDEX($AA:$AA,ROW($AA297)-VALUE(LEFT(AB$1,FIND("-",AB$1,1)-1))+1):$AA297))</f>
        <v>78.571428571428569</v>
      </c>
      <c r="AC297">
        <f>IF(ROW($AA297)&lt;=VALUE(LEFT(AA$1,FIND("-",AA$1,1)-1))+VALUE(LEFT(AB$1,FIND("-",AB$1,1)-1)-1)+VALUE(LEFT(AC$1,FIND("-",AC$1,1)-1)-1),0,AVERAGE(INDEX($AB:$AB,ROW($AB297)-VALUE(LEFT(AC$1,FIND("-",AC$1,1)-1))+1):$AB297))</f>
        <v>56.111111111111121</v>
      </c>
      <c r="AE297">
        <f t="shared" si="43"/>
        <v>17452000</v>
      </c>
      <c r="AG297" t="str">
        <f t="shared" si="44"/>
        <v/>
      </c>
    </row>
    <row r="298" spans="1:33" x14ac:dyDescent="0.25">
      <c r="A298" s="6">
        <v>36949</v>
      </c>
      <c r="B298">
        <v>1.35</v>
      </c>
      <c r="C298">
        <v>1.39</v>
      </c>
      <c r="D298">
        <v>1.35</v>
      </c>
      <c r="E298">
        <v>1.37</v>
      </c>
      <c r="F298">
        <v>0.78983300000000001</v>
      </c>
      <c r="G298">
        <v>39000</v>
      </c>
      <c r="I298" t="str">
        <f t="shared" si="38"/>
        <v/>
      </c>
      <c r="J298" t="str">
        <f t="shared" si="39"/>
        <v/>
      </c>
      <c r="K298" t="str">
        <f t="shared" si="40"/>
        <v/>
      </c>
      <c r="M298" s="11" t="str">
        <f t="shared" si="41"/>
        <v/>
      </c>
      <c r="O298">
        <f>IF(ROW($E298)&lt;=VALUE(LEFT(O$1,FIND("-",O$1,1)-1)),0,IF(ROW($E298)=VALUE(LEFT(O$1,FIND("-",O$1,1)-1))+1,AVERAGE(INDEX($E:$E,ROW($E298)-VALUE(LEFT(O$1,FIND("-",O$1,1)-1))):$E298),($E298*(2/(VALUE(LEFT(O$1,FIND("-",O$1,1)-1))+1)))+(O297*(1-(2/(VALUE(LEFT(O$1,FIND("-",O$1,1)-1))+1))))))</f>
        <v>1.8486678752232053</v>
      </c>
      <c r="Q298">
        <f>IF(ROW($E298)&lt;=VALUE(LEFT(Q$1,FIND("-",Q$1,1)-1)),0,IF(ROW($E298)=VALUE(LEFT(Q$1,FIND("-",Q$1,1)-1))+1,AVERAGE(INDEX($E:$E,ROW($E298)-VALUE(LEFT(Q$1,FIND("-",Q$1,1)-1))):$E298),($E298*(2/(VALUE(LEFT(Q$1,FIND("-",Q$1,1)-1))+1)))+(Q297*(1-(2/(VALUE(LEFT(Q$1,FIND("-",Q$1,1)-1))+1))))))</f>
        <v>1.2889803736018364</v>
      </c>
      <c r="R298">
        <f>IF(ROW($E298)&lt;=VALUE(LEFT(R$1,FIND("-",R$1,1)-1)),0,IF(ROW($E298)=VALUE(LEFT(R$1,FIND("-",R$1,1)-1))+1,AVERAGE(INDEX($E:$E,ROW($E298)-VALUE(LEFT(R$1,FIND("-",R$1,1)-1))):$E298),($E298*(2/(VALUE(LEFT(R$1,FIND("-",R$1,1)-1))+1)))+(R297*(1-(2/(VALUE(LEFT(R$1,FIND("-",R$1,1)-1))+1))))))</f>
        <v>1.294596485138058</v>
      </c>
      <c r="S298">
        <f t="shared" si="42"/>
        <v>-5.6161115362216574E-3</v>
      </c>
      <c r="T298">
        <f>IF(ROW($E298)&lt;=MAX(VALUE(LEFT(Q$1,FIND("-",Q$1,1)-1)),VALUE(LEFT(R$1,FIND("-",R$1,1)-1)))+VALUE(LEFT(T$1,FIND("-",T$1,1)-1))-1,0,IF(ROW($E298)=MAX(VALUE(LEFT(Q$1,FIND("-",Q$1,1)-1)),VALUE(LEFT(R$1,FIND("-",R$1,1)-1)))+VALUE(LEFT(T$1,FIND("-",T$1,1)-1)),AVERAGE(INDEX($S:$S,ROW(S298)-VALUE(LEFT(T$1,FIND("-",T$1,1)-1))+1):S298),($S298*(2/(VALUE(LEFT(T$1,FIND("-",T$1,1)-1))+1)))+(T297*(1-(2/(VALUE(LEFT(T$1,FIND("-",T$1,1)-1))+1))))))</f>
        <v>-2.0443696085745228E-2</v>
      </c>
      <c r="V298">
        <f t="shared" si="37"/>
        <v>4.0000000000000036E-2</v>
      </c>
      <c r="W298">
        <f>IF(ROW($E298)&lt;=VALUE(LEFT(W$1,FIND("-",W$1,1)-1))+1,0,IF(ROW($E297)=VALUE(LEFT(W$1,FIND("-",W$1,1)-1))+1,100-100/(1+ABS((SUMIF(INDEX($V:$V,ROW($V298)-VALUE(LEFT(W$1,FIND("-",W$1,1)-1))+1):$V298,"&gt;0",INDEX($V:$V,ROW($V298)-VALUE(LEFT(W$1,FIND("-",W$1,1)-1))+1):$V298)/COUNTIF(INDEX($V:$V,ROW($V298)-VALUE(LEFT(W$1,FIND("-",W$1,1)-1))+1):$V298,"&gt;0"))/(SUMIF(INDEX($V:$V,ROW($V298)-VALUE(LEFT(W$1,FIND("-",W$1,1)-1))+1):$V298,"&lt;0",INDEX($V:$V,ROW($V298)-VALUE(LEFT(W$1,FIND("-",W$1,1)-1))+1):$V298)/COUNTIF(INDEX($V:$V,ROW($V298)-VALUE(LEFT(W$1,FIND("-",W$1,1)-1))+1):$V298,"&lt;0")))),100-100/(1+ABS((SUMIF(INDEX($V:$V,ROW($V298)-VALUE(LEFT(W$1,FIND("-",W$1,1)-1))+1):$V298,"&gt;0",INDEX($V:$V,ROW($V298)-VALUE(LEFT(W$1,FIND("-",W$1,1)-1))+1):$V298)/VALUE(LEFT(W$1,FIND("-",W$1,1)-1)))/(SUMIF(INDEX($V:$V,ROW($V298)-VALUE(LEFT(W$1,FIND("-",W$1,1)-1))+1):$V298,"&lt;0",INDEX($V:$V,ROW($V298)-VALUE(LEFT(W$1,FIND("-",W$1,1)-1))+1):$V298)/VALUE(LEFT(W$1,FIND("-",W$1,1)-1)))))))</f>
        <v>59.45945945945946</v>
      </c>
      <c r="Y298">
        <f>IF(ROW($E298)&lt;=VALUE(LEFT(Y$1,FIND("-",Y$1,1)-1)),0,MAX(INDEX(C:C,ROW(C298)-VALUE(LEFT(Y$1,FIND("-",Y$1,1)-1))+1):C298))</f>
        <v>1.39</v>
      </c>
      <c r="Z298">
        <f>IF(ROW($E298)&lt;=VALUE(LEFT(Z$1,FIND("-",Z$1,1)-1)),0,MIN(INDEX(D:D,ROW(D298)-VALUE(LEFT(Z$1,FIND("-",Z$1,1)-1))+1):D298))</f>
        <v>1.2</v>
      </c>
      <c r="AA298">
        <f t="shared" si="45"/>
        <v>89.473684210526415</v>
      </c>
      <c r="AB298">
        <f>IF(ROW($AA298)&lt;=VALUE(LEFT(AA$1,FIND("-",AA$1,1)-1))+VALUE(LEFT(AB$1,FIND("-",AB$1,1)-1)-1),0,AVERAGE(INDEX($AA:$AA,ROW($AA298)-VALUE(LEFT(AB$1,FIND("-",AB$1,1)-1))+1):$AA298))</f>
        <v>84.586466165413569</v>
      </c>
      <c r="AC298">
        <f>IF(ROW($AA298)&lt;=VALUE(LEFT(AA$1,FIND("-",AA$1,1)-1))+VALUE(LEFT(AB$1,FIND("-",AB$1,1)-1)-1)+VALUE(LEFT(AC$1,FIND("-",AC$1,1)-1)-1),0,AVERAGE(INDEX($AB:$AB,ROW($AB298)-VALUE(LEFT(AC$1,FIND("-",AC$1,1)-1))+1):$AB298))</f>
        <v>73.036758563074372</v>
      </c>
      <c r="AE298">
        <f t="shared" si="43"/>
        <v>17491000</v>
      </c>
      <c r="AG298" t="str">
        <f t="shared" si="44"/>
        <v/>
      </c>
    </row>
    <row r="299" spans="1:33" x14ac:dyDescent="0.25">
      <c r="A299" s="6">
        <v>36950</v>
      </c>
      <c r="B299">
        <v>1.37</v>
      </c>
      <c r="C299">
        <v>1.4</v>
      </c>
      <c r="D299">
        <v>1.37</v>
      </c>
      <c r="E299">
        <v>1.39</v>
      </c>
      <c r="F299">
        <v>0.80136399999999997</v>
      </c>
      <c r="G299">
        <v>36000</v>
      </c>
      <c r="I299" t="str">
        <f t="shared" si="38"/>
        <v/>
      </c>
      <c r="J299" t="str">
        <f t="shared" si="39"/>
        <v/>
      </c>
      <c r="K299" t="str">
        <f t="shared" si="40"/>
        <v>Overbought Below %D</v>
      </c>
      <c r="M299" s="11" t="str">
        <f t="shared" si="41"/>
        <v/>
      </c>
      <c r="O299">
        <f>IF(ROW($E299)&lt;=VALUE(LEFT(O$1,FIND("-",O$1,1)-1)),0,IF(ROW($E299)=VALUE(LEFT(O$1,FIND("-",O$1,1)-1))+1,AVERAGE(INDEX($E:$E,ROW($E299)-VALUE(LEFT(O$1,FIND("-",O$1,1)-1))):$E299),($E299*(2/(VALUE(LEFT(O$1,FIND("-",O$1,1)-1))+1)))+(O298*(1-(2/(VALUE(LEFT(O$1,FIND("-",O$1,1)-1))+1))))))</f>
        <v>1.844104015768248</v>
      </c>
      <c r="Q299">
        <f>IF(ROW($E299)&lt;=VALUE(LEFT(Q$1,FIND("-",Q$1,1)-1)),0,IF(ROW($E299)=VALUE(LEFT(Q$1,FIND("-",Q$1,1)-1))+1,AVERAGE(INDEX($E:$E,ROW($E299)-VALUE(LEFT(Q$1,FIND("-",Q$1,1)-1))):$E299),($E299*(2/(VALUE(LEFT(Q$1,FIND("-",Q$1,1)-1))+1)))+(Q298*(1-(2/(VALUE(LEFT(Q$1,FIND("-",Q$1,1)-1))+1))))))</f>
        <v>1.3045218545861692</v>
      </c>
      <c r="R299">
        <f>IF(ROW($E299)&lt;=VALUE(LEFT(R$1,FIND("-",R$1,1)-1)),0,IF(ROW($E299)=VALUE(LEFT(R$1,FIND("-",R$1,1)-1))+1,AVERAGE(INDEX($E:$E,ROW($E299)-VALUE(LEFT(R$1,FIND("-",R$1,1)-1))):$E299),($E299*(2/(VALUE(LEFT(R$1,FIND("-",R$1,1)-1))+1)))+(R298*(1-(2/(VALUE(LEFT(R$1,FIND("-",R$1,1)-1))+1))))))</f>
        <v>1.3016634121648685</v>
      </c>
      <c r="S299">
        <f t="shared" si="42"/>
        <v>2.8584424213007331E-3</v>
      </c>
      <c r="T299">
        <f>IF(ROW($E299)&lt;=MAX(VALUE(LEFT(Q$1,FIND("-",Q$1,1)-1)),VALUE(LEFT(R$1,FIND("-",R$1,1)-1)))+VALUE(LEFT(T$1,FIND("-",T$1,1)-1))-1,0,IF(ROW($E299)=MAX(VALUE(LEFT(Q$1,FIND("-",Q$1,1)-1)),VALUE(LEFT(R$1,FIND("-",R$1,1)-1)))+VALUE(LEFT(T$1,FIND("-",T$1,1)-1)),AVERAGE(INDEX($S:$S,ROW(S299)-VALUE(LEFT(T$1,FIND("-",T$1,1)-1))+1):S299),($S299*(2/(VALUE(LEFT(T$1,FIND("-",T$1,1)-1))+1)))+(T298*(1-(2/(VALUE(LEFT(T$1,FIND("-",T$1,1)-1))+1))))))</f>
        <v>-1.5783268384336035E-2</v>
      </c>
      <c r="V299">
        <f t="shared" si="37"/>
        <v>1.9999999999999796E-2</v>
      </c>
      <c r="W299">
        <f>IF(ROW($E299)&lt;=VALUE(LEFT(W$1,FIND("-",W$1,1)-1))+1,0,IF(ROW($E298)=VALUE(LEFT(W$1,FIND("-",W$1,1)-1))+1,100-100/(1+ABS((SUMIF(INDEX($V:$V,ROW($V299)-VALUE(LEFT(W$1,FIND("-",W$1,1)-1))+1):$V299,"&gt;0",INDEX($V:$V,ROW($V299)-VALUE(LEFT(W$1,FIND("-",W$1,1)-1))+1):$V299)/COUNTIF(INDEX($V:$V,ROW($V299)-VALUE(LEFT(W$1,FIND("-",W$1,1)-1))+1):$V299,"&gt;0"))/(SUMIF(INDEX($V:$V,ROW($V299)-VALUE(LEFT(W$1,FIND("-",W$1,1)-1))+1):$V299,"&lt;0",INDEX($V:$V,ROW($V299)-VALUE(LEFT(W$1,FIND("-",W$1,1)-1))+1):$V299)/COUNTIF(INDEX($V:$V,ROW($V299)-VALUE(LEFT(W$1,FIND("-",W$1,1)-1))+1):$V299,"&lt;0")))),100-100/(1+ABS((SUMIF(INDEX($V:$V,ROW($V299)-VALUE(LEFT(W$1,FIND("-",W$1,1)-1))+1):$V299,"&gt;0",INDEX($V:$V,ROW($V299)-VALUE(LEFT(W$1,FIND("-",W$1,1)-1))+1):$V299)/VALUE(LEFT(W$1,FIND("-",W$1,1)-1)))/(SUMIF(INDEX($V:$V,ROW($V299)-VALUE(LEFT(W$1,FIND("-",W$1,1)-1))+1):$V299,"&lt;0",INDEX($V:$V,ROW($V299)-VALUE(LEFT(W$1,FIND("-",W$1,1)-1))+1):$V299)/VALUE(LEFT(W$1,FIND("-",W$1,1)-1)))))))</f>
        <v>68.571428571428555</v>
      </c>
      <c r="Y299">
        <f>IF(ROW($E299)&lt;=VALUE(LEFT(Y$1,FIND("-",Y$1,1)-1)),0,MAX(INDEX(C:C,ROW(C299)-VALUE(LEFT(Y$1,FIND("-",Y$1,1)-1))+1):C299))</f>
        <v>1.4</v>
      </c>
      <c r="Z299">
        <f>IF(ROW($E299)&lt;=VALUE(LEFT(Z$1,FIND("-",Z$1,1)-1)),0,MIN(INDEX(D:D,ROW(D299)-VALUE(LEFT(Z$1,FIND("-",Z$1,1)-1))+1):D299))</f>
        <v>1.2</v>
      </c>
      <c r="AA299">
        <f t="shared" si="45"/>
        <v>95</v>
      </c>
      <c r="AB299">
        <f>IF(ROW($AA299)&lt;=VALUE(LEFT(AA$1,FIND("-",AA$1,1)-1))+VALUE(LEFT(AB$1,FIND("-",AB$1,1)-1)-1),0,AVERAGE(INDEX($AA:$AA,ROW($AA299)-VALUE(LEFT(AB$1,FIND("-",AB$1,1)-1))+1):$AA299))</f>
        <v>92.443609022556416</v>
      </c>
      <c r="AC299">
        <f>IF(ROW($AA299)&lt;=VALUE(LEFT(AA$1,FIND("-",AA$1,1)-1))+VALUE(LEFT(AB$1,FIND("-",AB$1,1)-1)-1)+VALUE(LEFT(AC$1,FIND("-",AC$1,1)-1)-1),0,AVERAGE(INDEX($AB:$AB,ROW($AB299)-VALUE(LEFT(AC$1,FIND("-",AC$1,1)-1))+1):$AB299))</f>
        <v>85.200501253132856</v>
      </c>
      <c r="AE299">
        <f t="shared" si="43"/>
        <v>17527000</v>
      </c>
      <c r="AG299" t="str">
        <f t="shared" si="44"/>
        <v/>
      </c>
    </row>
    <row r="300" spans="1:33" x14ac:dyDescent="0.25">
      <c r="A300" s="6">
        <v>36951</v>
      </c>
      <c r="B300">
        <v>1.39</v>
      </c>
      <c r="C300">
        <v>1.39</v>
      </c>
      <c r="D300">
        <v>1.36</v>
      </c>
      <c r="E300">
        <v>1.37</v>
      </c>
      <c r="F300">
        <v>0.78983300000000001</v>
      </c>
      <c r="G300">
        <v>36000</v>
      </c>
      <c r="I300" t="str">
        <f t="shared" si="38"/>
        <v/>
      </c>
      <c r="J300" t="str">
        <f t="shared" si="39"/>
        <v/>
      </c>
      <c r="K300" t="str">
        <f t="shared" si="40"/>
        <v>Overbought Below %D</v>
      </c>
      <c r="M300" s="11" t="str">
        <f t="shared" si="41"/>
        <v/>
      </c>
      <c r="O300">
        <f>IF(ROW($E300)&lt;=VALUE(LEFT(O$1,FIND("-",O$1,1)-1)),0,IF(ROW($E300)=VALUE(LEFT(O$1,FIND("-",O$1,1)-1))+1,AVERAGE(INDEX($E:$E,ROW($E300)-VALUE(LEFT(O$1,FIND("-",O$1,1)-1))):$E300),($E300*(2/(VALUE(LEFT(O$1,FIND("-",O$1,1)-1))+1)))+(O299*(1-(2/(VALUE(LEFT(O$1,FIND("-",O$1,1)-1))+1))))))</f>
        <v>1.8393865628750317</v>
      </c>
      <c r="Q300">
        <f>IF(ROW($E300)&lt;=VALUE(LEFT(Q$1,FIND("-",Q$1,1)-1)),0,IF(ROW($E300)=VALUE(LEFT(Q$1,FIND("-",Q$1,1)-1))+1,AVERAGE(INDEX($E:$E,ROW($E300)-VALUE(LEFT(Q$1,FIND("-",Q$1,1)-1))):$E300),($E300*(2/(VALUE(LEFT(Q$1,FIND("-",Q$1,1)-1))+1)))+(Q299*(1-(2/(VALUE(LEFT(Q$1,FIND("-",Q$1,1)-1))+1))))))</f>
        <v>1.3145954154190662</v>
      </c>
      <c r="R300">
        <f>IF(ROW($E300)&lt;=VALUE(LEFT(R$1,FIND("-",R$1,1)-1)),0,IF(ROW($E300)=VALUE(LEFT(R$1,FIND("-",R$1,1)-1))+1,AVERAGE(INDEX($E:$E,ROW($E300)-VALUE(LEFT(R$1,FIND("-",R$1,1)-1))):$E300),($E300*(2/(VALUE(LEFT(R$1,FIND("-",R$1,1)-1))+1)))+(R299*(1-(2/(VALUE(LEFT(R$1,FIND("-",R$1,1)-1))+1))))))</f>
        <v>1.3067253816341375</v>
      </c>
      <c r="S300">
        <f t="shared" si="42"/>
        <v>7.8700337849286761E-3</v>
      </c>
      <c r="T300">
        <f>IF(ROW($E300)&lt;=MAX(VALUE(LEFT(Q$1,FIND("-",Q$1,1)-1)),VALUE(LEFT(R$1,FIND("-",R$1,1)-1)))+VALUE(LEFT(T$1,FIND("-",T$1,1)-1))-1,0,IF(ROW($E300)=MAX(VALUE(LEFT(Q$1,FIND("-",Q$1,1)-1)),VALUE(LEFT(R$1,FIND("-",R$1,1)-1)))+VALUE(LEFT(T$1,FIND("-",T$1,1)-1)),AVERAGE(INDEX($S:$S,ROW(S300)-VALUE(LEFT(T$1,FIND("-",T$1,1)-1))+1):S300),($S300*(2/(VALUE(LEFT(T$1,FIND("-",T$1,1)-1))+1)))+(T299*(1-(2/(VALUE(LEFT(T$1,FIND("-",T$1,1)-1))+1))))))</f>
        <v>-1.1052607950483092E-2</v>
      </c>
      <c r="V300">
        <f t="shared" si="37"/>
        <v>-1.9999999999999796E-2</v>
      </c>
      <c r="W300">
        <f>IF(ROW($E300)&lt;=VALUE(LEFT(W$1,FIND("-",W$1,1)-1))+1,0,IF(ROW($E299)=VALUE(LEFT(W$1,FIND("-",W$1,1)-1))+1,100-100/(1+ABS((SUMIF(INDEX($V:$V,ROW($V300)-VALUE(LEFT(W$1,FIND("-",W$1,1)-1))+1):$V300,"&gt;0",INDEX($V:$V,ROW($V300)-VALUE(LEFT(W$1,FIND("-",W$1,1)-1))+1):$V300)/COUNTIF(INDEX($V:$V,ROW($V300)-VALUE(LEFT(W$1,FIND("-",W$1,1)-1))+1):$V300,"&gt;0"))/(SUMIF(INDEX($V:$V,ROW($V300)-VALUE(LEFT(W$1,FIND("-",W$1,1)-1))+1):$V300,"&lt;0",INDEX($V:$V,ROW($V300)-VALUE(LEFT(W$1,FIND("-",W$1,1)-1))+1):$V300)/COUNTIF(INDEX($V:$V,ROW($V300)-VALUE(LEFT(W$1,FIND("-",W$1,1)-1))+1):$V300,"&lt;0")))),100-100/(1+ABS((SUMIF(INDEX($V:$V,ROW($V300)-VALUE(LEFT(W$1,FIND("-",W$1,1)-1))+1):$V300,"&gt;0",INDEX($V:$V,ROW($V300)-VALUE(LEFT(W$1,FIND("-",W$1,1)-1))+1):$V300)/VALUE(LEFT(W$1,FIND("-",W$1,1)-1)))/(SUMIF(INDEX($V:$V,ROW($V300)-VALUE(LEFT(W$1,FIND("-",W$1,1)-1))+1):$V300,"&lt;0",INDEX($V:$V,ROW($V300)-VALUE(LEFT(W$1,FIND("-",W$1,1)-1))+1):$V300)/VALUE(LEFT(W$1,FIND("-",W$1,1)-1)))))))</f>
        <v>62.857142857142875</v>
      </c>
      <c r="Y300">
        <f>IF(ROW($E300)&lt;=VALUE(LEFT(Y$1,FIND("-",Y$1,1)-1)),0,MAX(INDEX(C:C,ROW(C300)-VALUE(LEFT(Y$1,FIND("-",Y$1,1)-1))+1):C300))</f>
        <v>1.4</v>
      </c>
      <c r="Z300">
        <f>IF(ROW($E300)&lt;=VALUE(LEFT(Z$1,FIND("-",Z$1,1)-1)),0,MIN(INDEX(D:D,ROW(D300)-VALUE(LEFT(Z$1,FIND("-",Z$1,1)-1))+1):D300))</f>
        <v>1.2</v>
      </c>
      <c r="AA300">
        <f t="shared" si="45"/>
        <v>85.000000000000099</v>
      </c>
      <c r="AB300">
        <f>IF(ROW($AA300)&lt;=VALUE(LEFT(AA$1,FIND("-",AA$1,1)-1))+VALUE(LEFT(AB$1,FIND("-",AB$1,1)-1)-1),0,AVERAGE(INDEX($AA:$AA,ROW($AA300)-VALUE(LEFT(AB$1,FIND("-",AB$1,1)-1))+1):$AA300))</f>
        <v>89.824561403508838</v>
      </c>
      <c r="AC300">
        <f>IF(ROW($AA300)&lt;=VALUE(LEFT(AA$1,FIND("-",AA$1,1)-1))+VALUE(LEFT(AB$1,FIND("-",AB$1,1)-1)-1)+VALUE(LEFT(AC$1,FIND("-",AC$1,1)-1)-1),0,AVERAGE(INDEX($AB:$AB,ROW($AB300)-VALUE(LEFT(AC$1,FIND("-",AC$1,1)-1))+1):$AB300))</f>
        <v>88.951545530492936</v>
      </c>
      <c r="AE300">
        <f t="shared" si="43"/>
        <v>17491000</v>
      </c>
      <c r="AG300" t="str">
        <f t="shared" si="44"/>
        <v/>
      </c>
    </row>
    <row r="301" spans="1:33" x14ac:dyDescent="0.25">
      <c r="A301" s="6">
        <v>36952</v>
      </c>
      <c r="B301">
        <v>1.36</v>
      </c>
      <c r="C301">
        <v>1.36</v>
      </c>
      <c r="D301">
        <v>1.35</v>
      </c>
      <c r="E301">
        <v>1.36</v>
      </c>
      <c r="F301">
        <v>0.78406799999999999</v>
      </c>
      <c r="G301">
        <v>28000</v>
      </c>
      <c r="I301" t="str">
        <f t="shared" si="38"/>
        <v/>
      </c>
      <c r="J301" t="str">
        <f t="shared" si="39"/>
        <v/>
      </c>
      <c r="K301" t="str">
        <f t="shared" si="40"/>
        <v>Overbought Above %D</v>
      </c>
      <c r="M301" s="11" t="str">
        <f t="shared" si="41"/>
        <v/>
      </c>
      <c r="O301">
        <f>IF(ROW($E301)&lt;=VALUE(LEFT(O$1,FIND("-",O$1,1)-1)),0,IF(ROW($E301)=VALUE(LEFT(O$1,FIND("-",O$1,1)-1))+1,AVERAGE(INDEX($E:$E,ROW($E301)-VALUE(LEFT(O$1,FIND("-",O$1,1)-1))):$E301),($E301*(2/(VALUE(LEFT(O$1,FIND("-",O$1,1)-1))+1)))+(O300*(1-(2/(VALUE(LEFT(O$1,FIND("-",O$1,1)-1))+1))))))</f>
        <v>1.8346165473240366</v>
      </c>
      <c r="Q301">
        <f>IF(ROW($E301)&lt;=VALUE(LEFT(Q$1,FIND("-",Q$1,1)-1)),0,IF(ROW($E301)=VALUE(LEFT(Q$1,FIND("-",Q$1,1)-1))+1,AVERAGE(INDEX($E:$E,ROW($E301)-VALUE(LEFT(Q$1,FIND("-",Q$1,1)-1))):$E301),($E301*(2/(VALUE(LEFT(Q$1,FIND("-",Q$1,1)-1))+1)))+(Q300*(1-(2/(VALUE(LEFT(Q$1,FIND("-",Q$1,1)-1))+1))))))</f>
        <v>1.3215807361238254</v>
      </c>
      <c r="R301">
        <f>IF(ROW($E301)&lt;=VALUE(LEFT(R$1,FIND("-",R$1,1)-1)),0,IF(ROW($E301)=VALUE(LEFT(R$1,FIND("-",R$1,1)-1))+1,AVERAGE(INDEX($E:$E,ROW($E301)-VALUE(LEFT(R$1,FIND("-",R$1,1)-1))):$E301),($E301*(2/(VALUE(LEFT(R$1,FIND("-",R$1,1)-1))+1)))+(R300*(1-(2/(VALUE(LEFT(R$1,FIND("-",R$1,1)-1))+1))))))</f>
        <v>1.3106716496612385</v>
      </c>
      <c r="S301">
        <f t="shared" si="42"/>
        <v>1.0909086462586925E-2</v>
      </c>
      <c r="T301">
        <f>IF(ROW($E301)&lt;=MAX(VALUE(LEFT(Q$1,FIND("-",Q$1,1)-1)),VALUE(LEFT(R$1,FIND("-",R$1,1)-1)))+VALUE(LEFT(T$1,FIND("-",T$1,1)-1))-1,0,IF(ROW($E301)=MAX(VALUE(LEFT(Q$1,FIND("-",Q$1,1)-1)),VALUE(LEFT(R$1,FIND("-",R$1,1)-1)))+VALUE(LEFT(T$1,FIND("-",T$1,1)-1)),AVERAGE(INDEX($S:$S,ROW(S301)-VALUE(LEFT(T$1,FIND("-",T$1,1)-1))+1):S301),($S301*(2/(VALUE(LEFT(T$1,FIND("-",T$1,1)-1))+1)))+(T300*(1-(2/(VALUE(LEFT(T$1,FIND("-",T$1,1)-1))+1))))))</f>
        <v>-6.6602690678690896E-3</v>
      </c>
      <c r="V301">
        <f t="shared" si="37"/>
        <v>-1.0000000000000009E-2</v>
      </c>
      <c r="W301">
        <f>IF(ROW($E301)&lt;=VALUE(LEFT(W$1,FIND("-",W$1,1)-1))+1,0,IF(ROW($E300)=VALUE(LEFT(W$1,FIND("-",W$1,1)-1))+1,100-100/(1+ABS((SUMIF(INDEX($V:$V,ROW($V301)-VALUE(LEFT(W$1,FIND("-",W$1,1)-1))+1):$V301,"&gt;0",INDEX($V:$V,ROW($V301)-VALUE(LEFT(W$1,FIND("-",W$1,1)-1))+1):$V301)/COUNTIF(INDEX($V:$V,ROW($V301)-VALUE(LEFT(W$1,FIND("-",W$1,1)-1))+1):$V301,"&gt;0"))/(SUMIF(INDEX($V:$V,ROW($V301)-VALUE(LEFT(W$1,FIND("-",W$1,1)-1))+1):$V301,"&lt;0",INDEX($V:$V,ROW($V301)-VALUE(LEFT(W$1,FIND("-",W$1,1)-1))+1):$V301)/COUNTIF(INDEX($V:$V,ROW($V301)-VALUE(LEFT(W$1,FIND("-",W$1,1)-1))+1):$V301,"&lt;0")))),100-100/(1+ABS((SUMIF(INDEX($V:$V,ROW($V301)-VALUE(LEFT(W$1,FIND("-",W$1,1)-1))+1):$V301,"&gt;0",INDEX($V:$V,ROW($V301)-VALUE(LEFT(W$1,FIND("-",W$1,1)-1))+1):$V301)/VALUE(LEFT(W$1,FIND("-",W$1,1)-1)))/(SUMIF(INDEX($V:$V,ROW($V301)-VALUE(LEFT(W$1,FIND("-",W$1,1)-1))+1):$V301,"&lt;0",INDEX($V:$V,ROW($V301)-VALUE(LEFT(W$1,FIND("-",W$1,1)-1))+1):$V301)/VALUE(LEFT(W$1,FIND("-",W$1,1)-1)))))))</f>
        <v>58.82352941176471</v>
      </c>
      <c r="Y301">
        <f>IF(ROW($E301)&lt;=VALUE(LEFT(Y$1,FIND("-",Y$1,1)-1)),0,MAX(INDEX(C:C,ROW(C301)-VALUE(LEFT(Y$1,FIND("-",Y$1,1)-1))+1):C301))</f>
        <v>1.4</v>
      </c>
      <c r="Z301">
        <f>IF(ROW($E301)&lt;=VALUE(LEFT(Z$1,FIND("-",Z$1,1)-1)),0,MIN(INDEX(D:D,ROW(D301)-VALUE(LEFT(Z$1,FIND("-",Z$1,1)-1))+1):D301))</f>
        <v>1.2</v>
      </c>
      <c r="AA301">
        <f t="shared" si="45"/>
        <v>80.000000000000099</v>
      </c>
      <c r="AB301">
        <f>IF(ROW($AA301)&lt;=VALUE(LEFT(AA$1,FIND("-",AA$1,1)-1))+VALUE(LEFT(AB$1,FIND("-",AB$1,1)-1)-1),0,AVERAGE(INDEX($AA:$AA,ROW($AA301)-VALUE(LEFT(AB$1,FIND("-",AB$1,1)-1))+1):$AA301))</f>
        <v>86.666666666666742</v>
      </c>
      <c r="AC301">
        <f>IF(ROW($AA301)&lt;=VALUE(LEFT(AA$1,FIND("-",AA$1,1)-1))+VALUE(LEFT(AB$1,FIND("-",AB$1,1)-1)-1)+VALUE(LEFT(AC$1,FIND("-",AC$1,1)-1)-1),0,AVERAGE(INDEX($AB:$AB,ROW($AB301)-VALUE(LEFT(AC$1,FIND("-",AC$1,1)-1))+1):$AB301))</f>
        <v>89.644945697577327</v>
      </c>
      <c r="AE301">
        <f t="shared" si="43"/>
        <v>17463000</v>
      </c>
      <c r="AG301" t="str">
        <f t="shared" si="44"/>
        <v/>
      </c>
    </row>
    <row r="302" spans="1:33" x14ac:dyDescent="0.25">
      <c r="A302" s="6">
        <v>36955</v>
      </c>
      <c r="B302">
        <v>1.36</v>
      </c>
      <c r="C302">
        <v>1.39</v>
      </c>
      <c r="D302">
        <v>1.36</v>
      </c>
      <c r="E302">
        <v>1.39</v>
      </c>
      <c r="F302">
        <v>0.80136399999999997</v>
      </c>
      <c r="G302">
        <v>31000</v>
      </c>
      <c r="I302" t="str">
        <f t="shared" si="38"/>
        <v/>
      </c>
      <c r="J302" t="str">
        <f t="shared" si="39"/>
        <v/>
      </c>
      <c r="K302" t="str">
        <f t="shared" si="40"/>
        <v>Overbought Above %D</v>
      </c>
      <c r="M302" s="11" t="str">
        <f t="shared" si="41"/>
        <v/>
      </c>
      <c r="O302">
        <f>IF(ROW($E302)&lt;=VALUE(LEFT(O$1,FIND("-",O$1,1)-1)),0,IF(ROW($E302)=VALUE(LEFT(O$1,FIND("-",O$1,1)-1))+1,AVERAGE(INDEX($E:$E,ROW($E302)-VALUE(LEFT(O$1,FIND("-",O$1,1)-1))):$E302),($E302*(2/(VALUE(LEFT(O$1,FIND("-",O$1,1)-1))+1)))+(O301*(1-(2/(VALUE(LEFT(O$1,FIND("-",O$1,1)-1))+1))))))</f>
        <v>1.8301925020770313</v>
      </c>
      <c r="Q302">
        <f>IF(ROW($E302)&lt;=VALUE(LEFT(Q$1,FIND("-",Q$1,1)-1)),0,IF(ROW($E302)=VALUE(LEFT(Q$1,FIND("-",Q$1,1)-1))+1,AVERAGE(INDEX($E:$E,ROW($E302)-VALUE(LEFT(Q$1,FIND("-",Q$1,1)-1))):$E302),($E302*(2/(VALUE(LEFT(Q$1,FIND("-",Q$1,1)-1))+1)))+(Q301*(1-(2/(VALUE(LEFT(Q$1,FIND("-",Q$1,1)-1))+1))))))</f>
        <v>1.33210677672016</v>
      </c>
      <c r="R302">
        <f>IF(ROW($E302)&lt;=VALUE(LEFT(R$1,FIND("-",R$1,1)-1)),0,IF(ROW($E302)=VALUE(LEFT(R$1,FIND("-",R$1,1)-1))+1,AVERAGE(INDEX($E:$E,ROW($E302)-VALUE(LEFT(R$1,FIND("-",R$1,1)-1))):$E302),($E302*(2/(VALUE(LEFT(R$1,FIND("-",R$1,1)-1))+1)))+(R301*(1-(2/(VALUE(LEFT(R$1,FIND("-",R$1,1)-1))+1))))))</f>
        <v>1.316547823760406</v>
      </c>
      <c r="S302">
        <f t="shared" si="42"/>
        <v>1.5558952959753958E-2</v>
      </c>
      <c r="T302">
        <f>IF(ROW($E302)&lt;=MAX(VALUE(LEFT(Q$1,FIND("-",Q$1,1)-1)),VALUE(LEFT(R$1,FIND("-",R$1,1)-1)))+VALUE(LEFT(T$1,FIND("-",T$1,1)-1))-1,0,IF(ROW($E302)=MAX(VALUE(LEFT(Q$1,FIND("-",Q$1,1)-1)),VALUE(LEFT(R$1,FIND("-",R$1,1)-1)))+VALUE(LEFT(T$1,FIND("-",T$1,1)-1)),AVERAGE(INDEX($S:$S,ROW(S302)-VALUE(LEFT(T$1,FIND("-",T$1,1)-1))+1):S302),($S302*(2/(VALUE(LEFT(T$1,FIND("-",T$1,1)-1))+1)))+(T301*(1-(2/(VALUE(LEFT(T$1,FIND("-",T$1,1)-1))+1))))))</f>
        <v>-2.2164246623444803E-3</v>
      </c>
      <c r="V302">
        <f t="shared" si="37"/>
        <v>2.9999999999999805E-2</v>
      </c>
      <c r="W302">
        <f>IF(ROW($E302)&lt;=VALUE(LEFT(W$1,FIND("-",W$1,1)-1))+1,0,IF(ROW($E301)=VALUE(LEFT(W$1,FIND("-",W$1,1)-1))+1,100-100/(1+ABS((SUMIF(INDEX($V:$V,ROW($V302)-VALUE(LEFT(W$1,FIND("-",W$1,1)-1))+1):$V302,"&gt;0",INDEX($V:$V,ROW($V302)-VALUE(LEFT(W$1,FIND("-",W$1,1)-1))+1):$V302)/COUNTIF(INDEX($V:$V,ROW($V302)-VALUE(LEFT(W$1,FIND("-",W$1,1)-1))+1):$V302,"&gt;0"))/(SUMIF(INDEX($V:$V,ROW($V302)-VALUE(LEFT(W$1,FIND("-",W$1,1)-1))+1):$V302,"&lt;0",INDEX($V:$V,ROW($V302)-VALUE(LEFT(W$1,FIND("-",W$1,1)-1))+1):$V302)/COUNTIF(INDEX($V:$V,ROW($V302)-VALUE(LEFT(W$1,FIND("-",W$1,1)-1))+1):$V302,"&lt;0")))),100-100/(1+ABS((SUMIF(INDEX($V:$V,ROW($V302)-VALUE(LEFT(W$1,FIND("-",W$1,1)-1))+1):$V302,"&gt;0",INDEX($V:$V,ROW($V302)-VALUE(LEFT(W$1,FIND("-",W$1,1)-1))+1):$V302)/VALUE(LEFT(W$1,FIND("-",W$1,1)-1)))/(SUMIF(INDEX($V:$V,ROW($V302)-VALUE(LEFT(W$1,FIND("-",W$1,1)-1))+1):$V302,"&lt;0",INDEX($V:$V,ROW($V302)-VALUE(LEFT(W$1,FIND("-",W$1,1)-1))+1):$V302)/VALUE(LEFT(W$1,FIND("-",W$1,1)-1)))))))</f>
        <v>67.64705882352942</v>
      </c>
      <c r="Y302">
        <f>IF(ROW($E302)&lt;=VALUE(LEFT(Y$1,FIND("-",Y$1,1)-1)),0,MAX(INDEX(C:C,ROW(C302)-VALUE(LEFT(Y$1,FIND("-",Y$1,1)-1))+1):C302))</f>
        <v>1.4</v>
      </c>
      <c r="Z302">
        <f>IF(ROW($E302)&lt;=VALUE(LEFT(Z$1,FIND("-",Z$1,1)-1)),0,MIN(INDEX(D:D,ROW(D302)-VALUE(LEFT(Z$1,FIND("-",Z$1,1)-1))+1):D302))</f>
        <v>1.2</v>
      </c>
      <c r="AA302">
        <f t="shared" si="45"/>
        <v>95</v>
      </c>
      <c r="AB302">
        <f>IF(ROW($AA302)&lt;=VALUE(LEFT(AA$1,FIND("-",AA$1,1)-1))+VALUE(LEFT(AB$1,FIND("-",AB$1,1)-1)-1),0,AVERAGE(INDEX($AA:$AA,ROW($AA302)-VALUE(LEFT(AB$1,FIND("-",AB$1,1)-1))+1):$AA302))</f>
        <v>86.666666666666742</v>
      </c>
      <c r="AC302">
        <f>IF(ROW($AA302)&lt;=VALUE(LEFT(AA$1,FIND("-",AA$1,1)-1))+VALUE(LEFT(AB$1,FIND("-",AB$1,1)-1)-1)+VALUE(LEFT(AC$1,FIND("-",AC$1,1)-1)-1),0,AVERAGE(INDEX($AB:$AB,ROW($AB302)-VALUE(LEFT(AC$1,FIND("-",AC$1,1)-1))+1):$AB302))</f>
        <v>87.719298245614098</v>
      </c>
      <c r="AE302">
        <f t="shared" si="43"/>
        <v>17494000</v>
      </c>
      <c r="AG302" t="str">
        <f t="shared" si="44"/>
        <v/>
      </c>
    </row>
    <row r="303" spans="1:33" x14ac:dyDescent="0.25">
      <c r="A303" s="6">
        <v>36956</v>
      </c>
      <c r="B303">
        <v>1.39</v>
      </c>
      <c r="C303">
        <v>1.39</v>
      </c>
      <c r="D303">
        <v>1.39</v>
      </c>
      <c r="E303">
        <v>1.39</v>
      </c>
      <c r="F303">
        <v>0.80136399999999997</v>
      </c>
      <c r="G303">
        <v>0</v>
      </c>
      <c r="I303" t="str">
        <f t="shared" si="38"/>
        <v/>
      </c>
      <c r="J303" t="str">
        <f t="shared" si="39"/>
        <v>Overbought</v>
      </c>
      <c r="K303" t="str">
        <f t="shared" si="40"/>
        <v>Overbought Below %D</v>
      </c>
      <c r="M303" s="11" t="str">
        <f t="shared" si="41"/>
        <v/>
      </c>
      <c r="O303">
        <f>IF(ROW($E303)&lt;=VALUE(LEFT(O$1,FIND("-",O$1,1)-1)),0,IF(ROW($E303)=VALUE(LEFT(O$1,FIND("-",O$1,1)-1))+1,AVERAGE(INDEX($E:$E,ROW($E303)-VALUE(LEFT(O$1,FIND("-",O$1,1)-1))):$E303),($E303*(2/(VALUE(LEFT(O$1,FIND("-",O$1,1)-1))+1)))+(O302*(1-(2/(VALUE(LEFT(O$1,FIND("-",O$1,1)-1))+1))))))</f>
        <v>1.8258124771807425</v>
      </c>
      <c r="Q303">
        <f>IF(ROW($E303)&lt;=VALUE(LEFT(Q$1,FIND("-",Q$1,1)-1)),0,IF(ROW($E303)=VALUE(LEFT(Q$1,FIND("-",Q$1,1)-1))+1,AVERAGE(INDEX($E:$E,ROW($E303)-VALUE(LEFT(Q$1,FIND("-",Q$1,1)-1))):$E303),($E303*(2/(VALUE(LEFT(Q$1,FIND("-",Q$1,1)-1))+1)))+(Q302*(1-(2/(VALUE(LEFT(Q$1,FIND("-",Q$1,1)-1))+1))))))</f>
        <v>1.34101342645552</v>
      </c>
      <c r="R303">
        <f>IF(ROW($E303)&lt;=VALUE(LEFT(R$1,FIND("-",R$1,1)-1)),0,IF(ROW($E303)=VALUE(LEFT(R$1,FIND("-",R$1,1)-1))+1,AVERAGE(INDEX($E:$E,ROW($E303)-VALUE(LEFT(R$1,FIND("-",R$1,1)-1))):$E303),($E303*(2/(VALUE(LEFT(R$1,FIND("-",R$1,1)-1))+1)))+(R302*(1-(2/(VALUE(LEFT(R$1,FIND("-",R$1,1)-1))+1))))))</f>
        <v>1.3219887257040797</v>
      </c>
      <c r="S303">
        <f t="shared" si="42"/>
        <v>1.902470075144036E-2</v>
      </c>
      <c r="T303">
        <f>IF(ROW($E303)&lt;=MAX(VALUE(LEFT(Q$1,FIND("-",Q$1,1)-1)),VALUE(LEFT(R$1,FIND("-",R$1,1)-1)))+VALUE(LEFT(T$1,FIND("-",T$1,1)-1))-1,0,IF(ROW($E303)=MAX(VALUE(LEFT(Q$1,FIND("-",Q$1,1)-1)),VALUE(LEFT(R$1,FIND("-",R$1,1)-1)))+VALUE(LEFT(T$1,FIND("-",T$1,1)-1)),AVERAGE(INDEX($S:$S,ROW(S303)-VALUE(LEFT(T$1,FIND("-",T$1,1)-1))+1):S303),($S303*(2/(VALUE(LEFT(T$1,FIND("-",T$1,1)-1))+1)))+(T302*(1-(2/(VALUE(LEFT(T$1,FIND("-",T$1,1)-1))+1))))))</f>
        <v>2.0318004204124876E-3</v>
      </c>
      <c r="V303">
        <f t="shared" si="37"/>
        <v>0</v>
      </c>
      <c r="W303">
        <f>IF(ROW($E303)&lt;=VALUE(LEFT(W$1,FIND("-",W$1,1)-1))+1,0,IF(ROW($E302)=VALUE(LEFT(W$1,FIND("-",W$1,1)-1))+1,100-100/(1+ABS((SUMIF(INDEX($V:$V,ROW($V303)-VALUE(LEFT(W$1,FIND("-",W$1,1)-1))+1):$V303,"&gt;0",INDEX($V:$V,ROW($V303)-VALUE(LEFT(W$1,FIND("-",W$1,1)-1))+1):$V303)/COUNTIF(INDEX($V:$V,ROW($V303)-VALUE(LEFT(W$1,FIND("-",W$1,1)-1))+1):$V303,"&gt;0"))/(SUMIF(INDEX($V:$V,ROW($V303)-VALUE(LEFT(W$1,FIND("-",W$1,1)-1))+1):$V303,"&lt;0",INDEX($V:$V,ROW($V303)-VALUE(LEFT(W$1,FIND("-",W$1,1)-1))+1):$V303)/COUNTIF(INDEX($V:$V,ROW($V303)-VALUE(LEFT(W$1,FIND("-",W$1,1)-1))+1):$V303,"&lt;0")))),100-100/(1+ABS((SUMIF(INDEX($V:$V,ROW($V303)-VALUE(LEFT(W$1,FIND("-",W$1,1)-1))+1):$V303,"&gt;0",INDEX($V:$V,ROW($V303)-VALUE(LEFT(W$1,FIND("-",W$1,1)-1))+1):$V303)/VALUE(LEFT(W$1,FIND("-",W$1,1)-1)))/(SUMIF(INDEX($V:$V,ROW($V303)-VALUE(LEFT(W$1,FIND("-",W$1,1)-1))+1):$V303,"&lt;0",INDEX($V:$V,ROW($V303)-VALUE(LEFT(W$1,FIND("-",W$1,1)-1))+1):$V303)/VALUE(LEFT(W$1,FIND("-",W$1,1)-1)))))))</f>
        <v>76.666666666666686</v>
      </c>
      <c r="Y303">
        <f>IF(ROW($E303)&lt;=VALUE(LEFT(Y$1,FIND("-",Y$1,1)-1)),0,MAX(INDEX(C:C,ROW(C303)-VALUE(LEFT(Y$1,FIND("-",Y$1,1)-1))+1):C303))</f>
        <v>1.4</v>
      </c>
      <c r="Z303">
        <f>IF(ROW($E303)&lt;=VALUE(LEFT(Z$1,FIND("-",Z$1,1)-1)),0,MIN(INDEX(D:D,ROW(D303)-VALUE(LEFT(Z$1,FIND("-",Z$1,1)-1))+1):D303))</f>
        <v>1.2</v>
      </c>
      <c r="AA303">
        <f t="shared" si="45"/>
        <v>95</v>
      </c>
      <c r="AB303">
        <f>IF(ROW($AA303)&lt;=VALUE(LEFT(AA$1,FIND("-",AA$1,1)-1))+VALUE(LEFT(AB$1,FIND("-",AB$1,1)-1)-1),0,AVERAGE(INDEX($AA:$AA,ROW($AA303)-VALUE(LEFT(AB$1,FIND("-",AB$1,1)-1))+1):$AA303))</f>
        <v>90.000000000000043</v>
      </c>
      <c r="AC303">
        <f>IF(ROW($AA303)&lt;=VALUE(LEFT(AA$1,FIND("-",AA$1,1)-1))+VALUE(LEFT(AB$1,FIND("-",AB$1,1)-1)-1)+VALUE(LEFT(AC$1,FIND("-",AC$1,1)-1)-1),0,AVERAGE(INDEX($AB:$AB,ROW($AB303)-VALUE(LEFT(AC$1,FIND("-",AC$1,1)-1))+1):$AB303))</f>
        <v>87.777777777777843</v>
      </c>
      <c r="AE303">
        <f t="shared" si="43"/>
        <v>17494000</v>
      </c>
      <c r="AG303" t="str">
        <f t="shared" si="44"/>
        <v/>
      </c>
    </row>
    <row r="304" spans="1:33" x14ac:dyDescent="0.25">
      <c r="A304" s="6">
        <v>36957</v>
      </c>
      <c r="B304">
        <v>1.37</v>
      </c>
      <c r="C304">
        <v>1.42</v>
      </c>
      <c r="D304">
        <v>1.37</v>
      </c>
      <c r="E304">
        <v>1.42</v>
      </c>
      <c r="F304">
        <v>0.81865900000000003</v>
      </c>
      <c r="G304">
        <v>8000</v>
      </c>
      <c r="I304" t="str">
        <f t="shared" si="38"/>
        <v/>
      </c>
      <c r="J304" t="str">
        <f t="shared" si="39"/>
        <v>Overbought</v>
      </c>
      <c r="K304" t="str">
        <f t="shared" si="40"/>
        <v>Overbought Below %D</v>
      </c>
      <c r="M304" s="11" t="str">
        <f t="shared" si="41"/>
        <v/>
      </c>
      <c r="O304">
        <f>IF(ROW($E304)&lt;=VALUE(LEFT(O$1,FIND("-",O$1,1)-1)),0,IF(ROW($E304)=VALUE(LEFT(O$1,FIND("-",O$1,1)-1))+1,AVERAGE(INDEX($E:$E,ROW($E304)-VALUE(LEFT(O$1,FIND("-",O$1,1)-1))):$E304),($E304*(2/(VALUE(LEFT(O$1,FIND("-",O$1,1)-1))+1)))+(O303*(1-(2/(VALUE(LEFT(O$1,FIND("-",O$1,1)-1))+1))))))</f>
        <v>1.8217745420844169</v>
      </c>
      <c r="Q304">
        <f>IF(ROW($E304)&lt;=VALUE(LEFT(Q$1,FIND("-",Q$1,1)-1)),0,IF(ROW($E304)=VALUE(LEFT(Q$1,FIND("-",Q$1,1)-1))+1,AVERAGE(INDEX($E:$E,ROW($E304)-VALUE(LEFT(Q$1,FIND("-",Q$1,1)-1))):$E304),($E304*(2/(VALUE(LEFT(Q$1,FIND("-",Q$1,1)-1))+1)))+(Q303*(1-(2/(VALUE(LEFT(Q$1,FIND("-",Q$1,1)-1))+1))))))</f>
        <v>1.3531652070008247</v>
      </c>
      <c r="R304">
        <f>IF(ROW($E304)&lt;=VALUE(LEFT(R$1,FIND("-",R$1,1)-1)),0,IF(ROW($E304)=VALUE(LEFT(R$1,FIND("-",R$1,1)-1))+1,AVERAGE(INDEX($E:$E,ROW($E304)-VALUE(LEFT(R$1,FIND("-",R$1,1)-1))):$E304),($E304*(2/(VALUE(LEFT(R$1,FIND("-",R$1,1)-1))+1)))+(R303*(1-(2/(VALUE(LEFT(R$1,FIND("-",R$1,1)-1))+1))))))</f>
        <v>1.3292488200963701</v>
      </c>
      <c r="S304">
        <f t="shared" si="42"/>
        <v>2.3916386904454523E-2</v>
      </c>
      <c r="T304">
        <f>IF(ROW($E304)&lt;=MAX(VALUE(LEFT(Q$1,FIND("-",Q$1,1)-1)),VALUE(LEFT(R$1,FIND("-",R$1,1)-1)))+VALUE(LEFT(T$1,FIND("-",T$1,1)-1))-1,0,IF(ROW($E304)=MAX(VALUE(LEFT(Q$1,FIND("-",Q$1,1)-1)),VALUE(LEFT(R$1,FIND("-",R$1,1)-1)))+VALUE(LEFT(T$1,FIND("-",T$1,1)-1)),AVERAGE(INDEX($S:$S,ROW(S304)-VALUE(LEFT(T$1,FIND("-",T$1,1)-1))+1):S304),($S304*(2/(VALUE(LEFT(T$1,FIND("-",T$1,1)-1))+1)))+(T303*(1-(2/(VALUE(LEFT(T$1,FIND("-",T$1,1)-1))+1))))))</f>
        <v>6.4087177172208951E-3</v>
      </c>
      <c r="V304">
        <f t="shared" si="37"/>
        <v>3.0000000000000027E-2</v>
      </c>
      <c r="W304">
        <f>IF(ROW($E304)&lt;=VALUE(LEFT(W$1,FIND("-",W$1,1)-1))+1,0,IF(ROW($E303)=VALUE(LEFT(W$1,FIND("-",W$1,1)-1))+1,100-100/(1+ABS((SUMIF(INDEX($V:$V,ROW($V304)-VALUE(LEFT(W$1,FIND("-",W$1,1)-1))+1):$V304,"&gt;0",INDEX($V:$V,ROW($V304)-VALUE(LEFT(W$1,FIND("-",W$1,1)-1))+1):$V304)/COUNTIF(INDEX($V:$V,ROW($V304)-VALUE(LEFT(W$1,FIND("-",W$1,1)-1))+1):$V304,"&gt;0"))/(SUMIF(INDEX($V:$V,ROW($V304)-VALUE(LEFT(W$1,FIND("-",W$1,1)-1))+1):$V304,"&lt;0",INDEX($V:$V,ROW($V304)-VALUE(LEFT(W$1,FIND("-",W$1,1)-1))+1):$V304)/COUNTIF(INDEX($V:$V,ROW($V304)-VALUE(LEFT(W$1,FIND("-",W$1,1)-1))+1):$V304,"&lt;0")))),100-100/(1+ABS((SUMIF(INDEX($V:$V,ROW($V304)-VALUE(LEFT(W$1,FIND("-",W$1,1)-1))+1):$V304,"&gt;0",INDEX($V:$V,ROW($V304)-VALUE(LEFT(W$1,FIND("-",W$1,1)-1))+1):$V304)/VALUE(LEFT(W$1,FIND("-",W$1,1)-1)))/(SUMIF(INDEX($V:$V,ROW($V304)-VALUE(LEFT(W$1,FIND("-",W$1,1)-1))+1):$V304,"&lt;0",INDEX($V:$V,ROW($V304)-VALUE(LEFT(W$1,FIND("-",W$1,1)-1))+1):$V304)/VALUE(LEFT(W$1,FIND("-",W$1,1)-1)))))))</f>
        <v>86.666666666666714</v>
      </c>
      <c r="Y304">
        <f>IF(ROW($E304)&lt;=VALUE(LEFT(Y$1,FIND("-",Y$1,1)-1)),0,MAX(INDEX(C:C,ROW(C304)-VALUE(LEFT(Y$1,FIND("-",Y$1,1)-1))+1):C304))</f>
        <v>1.42</v>
      </c>
      <c r="Z304">
        <f>IF(ROW($E304)&lt;=VALUE(LEFT(Z$1,FIND("-",Z$1,1)-1)),0,MIN(INDEX(D:D,ROW(D304)-VALUE(LEFT(Z$1,FIND("-",Z$1,1)-1))+1):D304))</f>
        <v>1.2</v>
      </c>
      <c r="AA304">
        <f t="shared" si="45"/>
        <v>100</v>
      </c>
      <c r="AB304">
        <f>IF(ROW($AA304)&lt;=VALUE(LEFT(AA$1,FIND("-",AA$1,1)-1))+VALUE(LEFT(AB$1,FIND("-",AB$1,1)-1)-1),0,AVERAGE(INDEX($AA:$AA,ROW($AA304)-VALUE(LEFT(AB$1,FIND("-",AB$1,1)-1))+1):$AA304))</f>
        <v>96.666666666666671</v>
      </c>
      <c r="AC304">
        <f>IF(ROW($AA304)&lt;=VALUE(LEFT(AA$1,FIND("-",AA$1,1)-1))+VALUE(LEFT(AB$1,FIND("-",AB$1,1)-1)-1)+VALUE(LEFT(AC$1,FIND("-",AC$1,1)-1)-1),0,AVERAGE(INDEX($AB:$AB,ROW($AB304)-VALUE(LEFT(AC$1,FIND("-",AC$1,1)-1))+1):$AB304))</f>
        <v>91.111111111111157</v>
      </c>
      <c r="AE304">
        <f t="shared" si="43"/>
        <v>17502000</v>
      </c>
      <c r="AG304" t="str">
        <f t="shared" si="44"/>
        <v/>
      </c>
    </row>
    <row r="305" spans="1:33" x14ac:dyDescent="0.25">
      <c r="A305" s="6">
        <v>36958</v>
      </c>
      <c r="B305">
        <v>1.41</v>
      </c>
      <c r="C305">
        <v>1.41</v>
      </c>
      <c r="D305">
        <v>1.38</v>
      </c>
      <c r="E305">
        <v>1.38</v>
      </c>
      <c r="F305">
        <v>0.79559899999999995</v>
      </c>
      <c r="G305">
        <v>21000</v>
      </c>
      <c r="I305" t="str">
        <f t="shared" si="38"/>
        <v/>
      </c>
      <c r="J305" t="str">
        <f t="shared" si="39"/>
        <v>Overbought</v>
      </c>
      <c r="K305" t="str">
        <f t="shared" si="40"/>
        <v>Overbought Above %D</v>
      </c>
      <c r="M305" s="11" t="str">
        <f t="shared" si="41"/>
        <v/>
      </c>
      <c r="O305">
        <f>IF(ROW($E305)&lt;=VALUE(LEFT(O$1,FIND("-",O$1,1)-1)),0,IF(ROW($E305)=VALUE(LEFT(O$1,FIND("-",O$1,1)-1))+1,AVERAGE(INDEX($E:$E,ROW($E305)-VALUE(LEFT(O$1,FIND("-",O$1,1)-1))):$E305),($E305*(2/(VALUE(LEFT(O$1,FIND("-",O$1,1)-1))+1)))+(O304*(1-(2/(VALUE(LEFT(O$1,FIND("-",O$1,1)-1))+1))))))</f>
        <v>1.8173787754965125</v>
      </c>
      <c r="Q305">
        <f>IF(ROW($E305)&lt;=VALUE(LEFT(Q$1,FIND("-",Q$1,1)-1)),0,IF(ROW($E305)=VALUE(LEFT(Q$1,FIND("-",Q$1,1)-1))+1,AVERAGE(INDEX($E:$E,ROW($E305)-VALUE(LEFT(Q$1,FIND("-",Q$1,1)-1))):$E305),($E305*(2/(VALUE(LEFT(Q$1,FIND("-",Q$1,1)-1))+1)))+(Q304*(1-(2/(VALUE(LEFT(Q$1,FIND("-",Q$1,1)-1))+1))))))</f>
        <v>1.3572936366930055</v>
      </c>
      <c r="R305">
        <f>IF(ROW($E305)&lt;=VALUE(LEFT(R$1,FIND("-",R$1,1)-1)),0,IF(ROW($E305)=VALUE(LEFT(R$1,FIND("-",R$1,1)-1))+1,AVERAGE(INDEX($E:$E,ROW($E305)-VALUE(LEFT(R$1,FIND("-",R$1,1)-1))):$E305),($E305*(2/(VALUE(LEFT(R$1,FIND("-",R$1,1)-1))+1)))+(R304*(1-(2/(VALUE(LEFT(R$1,FIND("-",R$1,1)-1))+1))))))</f>
        <v>1.3330081667558982</v>
      </c>
      <c r="S305">
        <f t="shared" si="42"/>
        <v>2.428546993710734E-2</v>
      </c>
      <c r="T305">
        <f>IF(ROW($E305)&lt;=MAX(VALUE(LEFT(Q$1,FIND("-",Q$1,1)-1)),VALUE(LEFT(R$1,FIND("-",R$1,1)-1)))+VALUE(LEFT(T$1,FIND("-",T$1,1)-1))-1,0,IF(ROW($E305)=MAX(VALUE(LEFT(Q$1,FIND("-",Q$1,1)-1)),VALUE(LEFT(R$1,FIND("-",R$1,1)-1)))+VALUE(LEFT(T$1,FIND("-",T$1,1)-1)),AVERAGE(INDEX($S:$S,ROW(S305)-VALUE(LEFT(T$1,FIND("-",T$1,1)-1))+1):S305),($S305*(2/(VALUE(LEFT(T$1,FIND("-",T$1,1)-1))+1)))+(T304*(1-(2/(VALUE(LEFT(T$1,FIND("-",T$1,1)-1))+1))))))</f>
        <v>9.9840681611981855E-3</v>
      </c>
      <c r="V305">
        <f t="shared" si="37"/>
        <v>-4.0000000000000036E-2</v>
      </c>
      <c r="W305">
        <f>IF(ROW($E305)&lt;=VALUE(LEFT(W$1,FIND("-",W$1,1)-1))+1,0,IF(ROW($E304)=VALUE(LEFT(W$1,FIND("-",W$1,1)-1))+1,100-100/(1+ABS((SUMIF(INDEX($V:$V,ROW($V305)-VALUE(LEFT(W$1,FIND("-",W$1,1)-1))+1):$V305,"&gt;0",INDEX($V:$V,ROW($V305)-VALUE(LEFT(W$1,FIND("-",W$1,1)-1))+1):$V305)/COUNTIF(INDEX($V:$V,ROW($V305)-VALUE(LEFT(W$1,FIND("-",W$1,1)-1))+1):$V305,"&gt;0"))/(SUMIF(INDEX($V:$V,ROW($V305)-VALUE(LEFT(W$1,FIND("-",W$1,1)-1))+1):$V305,"&lt;0",INDEX($V:$V,ROW($V305)-VALUE(LEFT(W$1,FIND("-",W$1,1)-1))+1):$V305)/COUNTIF(INDEX($V:$V,ROW($V305)-VALUE(LEFT(W$1,FIND("-",W$1,1)-1))+1):$V305,"&lt;0")))),100-100/(1+ABS((SUMIF(INDEX($V:$V,ROW($V305)-VALUE(LEFT(W$1,FIND("-",W$1,1)-1))+1):$V305,"&gt;0",INDEX($V:$V,ROW($V305)-VALUE(LEFT(W$1,FIND("-",W$1,1)-1))+1):$V305)/VALUE(LEFT(W$1,FIND("-",W$1,1)-1)))/(SUMIF(INDEX($V:$V,ROW($V305)-VALUE(LEFT(W$1,FIND("-",W$1,1)-1))+1):$V305,"&lt;0",INDEX($V:$V,ROW($V305)-VALUE(LEFT(W$1,FIND("-",W$1,1)-1))+1):$V305)/VALUE(LEFT(W$1,FIND("-",W$1,1)-1)))))))</f>
        <v>75.757575757575779</v>
      </c>
      <c r="Y305">
        <f>IF(ROW($E305)&lt;=VALUE(LEFT(Y$1,FIND("-",Y$1,1)-1)),0,MAX(INDEX(C:C,ROW(C305)-VALUE(LEFT(Y$1,FIND("-",Y$1,1)-1))+1):C305))</f>
        <v>1.42</v>
      </c>
      <c r="Z305">
        <f>IF(ROW($E305)&lt;=VALUE(LEFT(Z$1,FIND("-",Z$1,1)-1)),0,MIN(INDEX(D:D,ROW(D305)-VALUE(LEFT(Z$1,FIND("-",Z$1,1)-1))+1):D305))</f>
        <v>1.2</v>
      </c>
      <c r="AA305">
        <f t="shared" si="45"/>
        <v>81.818181818181799</v>
      </c>
      <c r="AB305">
        <f>IF(ROW($AA305)&lt;=VALUE(LEFT(AA$1,FIND("-",AA$1,1)-1))+VALUE(LEFT(AB$1,FIND("-",AB$1,1)-1)-1),0,AVERAGE(INDEX($AA:$AA,ROW($AA305)-VALUE(LEFT(AB$1,FIND("-",AB$1,1)-1))+1):$AA305))</f>
        <v>92.272727272727266</v>
      </c>
      <c r="AC305">
        <f>IF(ROW($AA305)&lt;=VALUE(LEFT(AA$1,FIND("-",AA$1,1)-1))+VALUE(LEFT(AB$1,FIND("-",AB$1,1)-1)-1)+VALUE(LEFT(AC$1,FIND("-",AC$1,1)-1)-1),0,AVERAGE(INDEX($AB:$AB,ROW($AB305)-VALUE(LEFT(AC$1,FIND("-",AC$1,1)-1))+1):$AB305))</f>
        <v>92.979797979797993</v>
      </c>
      <c r="AE305">
        <f t="shared" si="43"/>
        <v>17481000</v>
      </c>
      <c r="AG305" t="str">
        <f t="shared" si="44"/>
        <v/>
      </c>
    </row>
    <row r="306" spans="1:33" x14ac:dyDescent="0.25">
      <c r="A306" s="6">
        <v>36959</v>
      </c>
      <c r="B306">
        <v>1.36</v>
      </c>
      <c r="C306">
        <v>1.37</v>
      </c>
      <c r="D306">
        <v>1.35</v>
      </c>
      <c r="E306">
        <v>1.35</v>
      </c>
      <c r="F306">
        <v>0.77830299999999997</v>
      </c>
      <c r="G306">
        <v>30000</v>
      </c>
      <c r="I306" t="str">
        <f t="shared" si="38"/>
        <v/>
      </c>
      <c r="J306" t="str">
        <f t="shared" si="39"/>
        <v>Overbought</v>
      </c>
      <c r="K306" t="str">
        <f t="shared" si="40"/>
        <v>Overbought Above %D</v>
      </c>
      <c r="M306" s="11" t="str">
        <f t="shared" si="41"/>
        <v/>
      </c>
      <c r="O306">
        <f>IF(ROW($E306)&lt;=VALUE(LEFT(O$1,FIND("-",O$1,1)-1)),0,IF(ROW($E306)=VALUE(LEFT(O$1,FIND("-",O$1,1)-1))+1,AVERAGE(INDEX($E:$E,ROW($E306)-VALUE(LEFT(O$1,FIND("-",O$1,1)-1))):$E306),($E306*(2/(VALUE(LEFT(O$1,FIND("-",O$1,1)-1))+1)))+(O305*(1-(2/(VALUE(LEFT(O$1,FIND("-",O$1,1)-1))+1))))))</f>
        <v>1.8127282404169454</v>
      </c>
      <c r="Q306">
        <f>IF(ROW($E306)&lt;=VALUE(LEFT(Q$1,FIND("-",Q$1,1)-1)),0,IF(ROW($E306)=VALUE(LEFT(Q$1,FIND("-",Q$1,1)-1))+1,AVERAGE(INDEX($E:$E,ROW($E306)-VALUE(LEFT(Q$1,FIND("-",Q$1,1)-1))):$E306),($E306*(2/(VALUE(LEFT(Q$1,FIND("-",Q$1,1)-1))+1)))+(Q305*(1-(2/(VALUE(LEFT(Q$1,FIND("-",Q$1,1)-1))+1))))))</f>
        <v>1.3561715387402353</v>
      </c>
      <c r="R306">
        <f>IF(ROW($E306)&lt;=VALUE(LEFT(R$1,FIND("-",R$1,1)-1)),0,IF(ROW($E306)=VALUE(LEFT(R$1,FIND("-",R$1,1)-1))+1,AVERAGE(INDEX($E:$E,ROW($E306)-VALUE(LEFT(R$1,FIND("-",R$1,1)-1))):$E306),($E306*(2/(VALUE(LEFT(R$1,FIND("-",R$1,1)-1))+1)))+(R305*(1-(2/(VALUE(LEFT(R$1,FIND("-",R$1,1)-1))+1))))))</f>
        <v>1.3342668210702762</v>
      </c>
      <c r="S306">
        <f t="shared" si="42"/>
        <v>2.1904717669959162E-2</v>
      </c>
      <c r="T306">
        <f>IF(ROW($E306)&lt;=MAX(VALUE(LEFT(Q$1,FIND("-",Q$1,1)-1)),VALUE(LEFT(R$1,FIND("-",R$1,1)-1)))+VALUE(LEFT(T$1,FIND("-",T$1,1)-1))-1,0,IF(ROW($E306)=MAX(VALUE(LEFT(Q$1,FIND("-",Q$1,1)-1)),VALUE(LEFT(R$1,FIND("-",R$1,1)-1)))+VALUE(LEFT(T$1,FIND("-",T$1,1)-1)),AVERAGE(INDEX($S:$S,ROW(S306)-VALUE(LEFT(T$1,FIND("-",T$1,1)-1))+1):S306),($S306*(2/(VALUE(LEFT(T$1,FIND("-",T$1,1)-1))+1)))+(T305*(1-(2/(VALUE(LEFT(T$1,FIND("-",T$1,1)-1))+1))))))</f>
        <v>1.2368198062950381E-2</v>
      </c>
      <c r="V306">
        <f t="shared" si="37"/>
        <v>-2.9999999999999805E-2</v>
      </c>
      <c r="W306">
        <f>IF(ROW($E306)&lt;=VALUE(LEFT(W$1,FIND("-",W$1,1)-1))+1,0,IF(ROW($E305)=VALUE(LEFT(W$1,FIND("-",W$1,1)-1))+1,100-100/(1+ABS((SUMIF(INDEX($V:$V,ROW($V306)-VALUE(LEFT(W$1,FIND("-",W$1,1)-1))+1):$V306,"&gt;0",INDEX($V:$V,ROW($V306)-VALUE(LEFT(W$1,FIND("-",W$1,1)-1))+1):$V306)/COUNTIF(INDEX($V:$V,ROW($V306)-VALUE(LEFT(W$1,FIND("-",W$1,1)-1))+1):$V306,"&gt;0"))/(SUMIF(INDEX($V:$V,ROW($V306)-VALUE(LEFT(W$1,FIND("-",W$1,1)-1))+1):$V306,"&lt;0",INDEX($V:$V,ROW($V306)-VALUE(LEFT(W$1,FIND("-",W$1,1)-1))+1):$V306)/COUNTIF(INDEX($V:$V,ROW($V306)-VALUE(LEFT(W$1,FIND("-",W$1,1)-1))+1):$V306,"&lt;0")))),100-100/(1+ABS((SUMIF(INDEX($V:$V,ROW($V306)-VALUE(LEFT(W$1,FIND("-",W$1,1)-1))+1):$V306,"&gt;0",INDEX($V:$V,ROW($V306)-VALUE(LEFT(W$1,FIND("-",W$1,1)-1))+1):$V306)/VALUE(LEFT(W$1,FIND("-",W$1,1)-1)))/(SUMIF(INDEX($V:$V,ROW($V306)-VALUE(LEFT(W$1,FIND("-",W$1,1)-1))+1):$V306,"&lt;0",INDEX($V:$V,ROW($V306)-VALUE(LEFT(W$1,FIND("-",W$1,1)-1))+1):$V306)/VALUE(LEFT(W$1,FIND("-",W$1,1)-1)))))))</f>
        <v>71.428571428571487</v>
      </c>
      <c r="Y306">
        <f>IF(ROW($E306)&lt;=VALUE(LEFT(Y$1,FIND("-",Y$1,1)-1)),0,MAX(INDEX(C:C,ROW(C306)-VALUE(LEFT(Y$1,FIND("-",Y$1,1)-1))+1):C306))</f>
        <v>1.42</v>
      </c>
      <c r="Z306">
        <f>IF(ROW($E306)&lt;=VALUE(LEFT(Z$1,FIND("-",Z$1,1)-1)),0,MIN(INDEX(D:D,ROW(D306)-VALUE(LEFT(Z$1,FIND("-",Z$1,1)-1))+1):D306))</f>
        <v>1.2</v>
      </c>
      <c r="AA306">
        <f t="shared" si="45"/>
        <v>68.181818181818258</v>
      </c>
      <c r="AB306">
        <f>IF(ROW($AA306)&lt;=VALUE(LEFT(AA$1,FIND("-",AA$1,1)-1))+VALUE(LEFT(AB$1,FIND("-",AB$1,1)-1)-1),0,AVERAGE(INDEX($AA:$AA,ROW($AA306)-VALUE(LEFT(AB$1,FIND("-",AB$1,1)-1))+1):$AA306))</f>
        <v>83.333333333333357</v>
      </c>
      <c r="AC306">
        <f>IF(ROW($AA306)&lt;=VALUE(LEFT(AA$1,FIND("-",AA$1,1)-1))+VALUE(LEFT(AB$1,FIND("-",AB$1,1)-1)-1)+VALUE(LEFT(AC$1,FIND("-",AC$1,1)-1)-1),0,AVERAGE(INDEX($AB:$AB,ROW($AB306)-VALUE(LEFT(AC$1,FIND("-",AC$1,1)-1))+1):$AB306))</f>
        <v>90.757575757575765</v>
      </c>
      <c r="AE306">
        <f t="shared" si="43"/>
        <v>17451000</v>
      </c>
      <c r="AG306" t="str">
        <f t="shared" si="44"/>
        <v/>
      </c>
    </row>
    <row r="307" spans="1:33" x14ac:dyDescent="0.25">
      <c r="A307" s="6">
        <v>36962</v>
      </c>
      <c r="B307">
        <v>1.35</v>
      </c>
      <c r="C307">
        <v>1.37</v>
      </c>
      <c r="D307">
        <v>1.35</v>
      </c>
      <c r="E307">
        <v>1.36</v>
      </c>
      <c r="F307">
        <v>0.78406799999999999</v>
      </c>
      <c r="G307">
        <v>17000</v>
      </c>
      <c r="I307" t="str">
        <f t="shared" si="38"/>
        <v/>
      </c>
      <c r="J307" t="str">
        <f t="shared" si="39"/>
        <v>Overbought</v>
      </c>
      <c r="K307" t="str">
        <f t="shared" si="40"/>
        <v>Overbought Above %D</v>
      </c>
      <c r="M307" s="11" t="str">
        <f t="shared" si="41"/>
        <v/>
      </c>
      <c r="O307">
        <f>IF(ROW($E307)&lt;=VALUE(LEFT(O$1,FIND("-",O$1,1)-1)),0,IF(ROW($E307)=VALUE(LEFT(O$1,FIND("-",O$1,1)-1))+1,AVERAGE(INDEX($E:$E,ROW($E307)-VALUE(LEFT(O$1,FIND("-",O$1,1)-1))):$E307),($E307*(2/(VALUE(LEFT(O$1,FIND("-",O$1,1)-1))+1)))+(O306*(1-(2/(VALUE(LEFT(O$1,FIND("-",O$1,1)-1))+1))))))</f>
        <v>1.8082234818058316</v>
      </c>
      <c r="Q307">
        <f>IF(ROW($E307)&lt;=VALUE(LEFT(Q$1,FIND("-",Q$1,1)-1)),0,IF(ROW($E307)=VALUE(LEFT(Q$1,FIND("-",Q$1,1)-1))+1,AVERAGE(INDEX($E:$E,ROW($E307)-VALUE(LEFT(Q$1,FIND("-",Q$1,1)-1))):$E307),($E307*(2/(VALUE(LEFT(Q$1,FIND("-",Q$1,1)-1))+1)))+(Q306*(1-(2/(VALUE(LEFT(Q$1,FIND("-",Q$1,1)-1))+1))))))</f>
        <v>1.3567605327801993</v>
      </c>
      <c r="R307">
        <f>IF(ROW($E307)&lt;=VALUE(LEFT(R$1,FIND("-",R$1,1)-1)),0,IF(ROW($E307)=VALUE(LEFT(R$1,FIND("-",R$1,1)-1))+1,AVERAGE(INDEX($E:$E,ROW($E307)-VALUE(LEFT(R$1,FIND("-",R$1,1)-1))):$E307),($E307*(2/(VALUE(LEFT(R$1,FIND("-",R$1,1)-1))+1)))+(R306*(1-(2/(VALUE(LEFT(R$1,FIND("-",R$1,1)-1))+1))))))</f>
        <v>1.336172982472478</v>
      </c>
      <c r="S307">
        <f t="shared" si="42"/>
        <v>2.0587550307721303E-2</v>
      </c>
      <c r="T307">
        <f>IF(ROW($E307)&lt;=MAX(VALUE(LEFT(Q$1,FIND("-",Q$1,1)-1)),VALUE(LEFT(R$1,FIND("-",R$1,1)-1)))+VALUE(LEFT(T$1,FIND("-",T$1,1)-1))-1,0,IF(ROW($E307)=MAX(VALUE(LEFT(Q$1,FIND("-",Q$1,1)-1)),VALUE(LEFT(R$1,FIND("-",R$1,1)-1)))+VALUE(LEFT(T$1,FIND("-",T$1,1)-1)),AVERAGE(INDEX($S:$S,ROW(S307)-VALUE(LEFT(T$1,FIND("-",T$1,1)-1))+1):S307),($S307*(2/(VALUE(LEFT(T$1,FIND("-",T$1,1)-1))+1)))+(T306*(1-(2/(VALUE(LEFT(T$1,FIND("-",T$1,1)-1))+1))))))</f>
        <v>1.4012068511904566E-2</v>
      </c>
      <c r="V307">
        <f t="shared" si="37"/>
        <v>1.0000000000000009E-2</v>
      </c>
      <c r="W307">
        <f>IF(ROW($E307)&lt;=VALUE(LEFT(W$1,FIND("-",W$1,1)-1))+1,0,IF(ROW($E306)=VALUE(LEFT(W$1,FIND("-",W$1,1)-1))+1,100-100/(1+ABS((SUMIF(INDEX($V:$V,ROW($V307)-VALUE(LEFT(W$1,FIND("-",W$1,1)-1))+1):$V307,"&gt;0",INDEX($V:$V,ROW($V307)-VALUE(LEFT(W$1,FIND("-",W$1,1)-1))+1):$V307)/COUNTIF(INDEX($V:$V,ROW($V307)-VALUE(LEFT(W$1,FIND("-",W$1,1)-1))+1):$V307,"&gt;0"))/(SUMIF(INDEX($V:$V,ROW($V307)-VALUE(LEFT(W$1,FIND("-",W$1,1)-1))+1):$V307,"&lt;0",INDEX($V:$V,ROW($V307)-VALUE(LEFT(W$1,FIND("-",W$1,1)-1))+1):$V307)/COUNTIF(INDEX($V:$V,ROW($V307)-VALUE(LEFT(W$1,FIND("-",W$1,1)-1))+1):$V307,"&lt;0")))),100-100/(1+ABS((SUMIF(INDEX($V:$V,ROW($V307)-VALUE(LEFT(W$1,FIND("-",W$1,1)-1))+1):$V307,"&gt;0",INDEX($V:$V,ROW($V307)-VALUE(LEFT(W$1,FIND("-",W$1,1)-1))+1):$V307)/VALUE(LEFT(W$1,FIND("-",W$1,1)-1)))/(SUMIF(INDEX($V:$V,ROW($V307)-VALUE(LEFT(W$1,FIND("-",W$1,1)-1))+1):$V307,"&lt;0",INDEX($V:$V,ROW($V307)-VALUE(LEFT(W$1,FIND("-",W$1,1)-1))+1):$V307)/VALUE(LEFT(W$1,FIND("-",W$1,1)-1)))))))</f>
        <v>71.428571428571487</v>
      </c>
      <c r="Y307">
        <f>IF(ROW($E307)&lt;=VALUE(LEFT(Y$1,FIND("-",Y$1,1)-1)),0,MAX(INDEX(C:C,ROW(C307)-VALUE(LEFT(Y$1,FIND("-",Y$1,1)-1))+1):C307))</f>
        <v>1.42</v>
      </c>
      <c r="Z307">
        <f>IF(ROW($E307)&lt;=VALUE(LEFT(Z$1,FIND("-",Z$1,1)-1)),0,MIN(INDEX(D:D,ROW(D307)-VALUE(LEFT(Z$1,FIND("-",Z$1,1)-1))+1):D307))</f>
        <v>1.25</v>
      </c>
      <c r="AA307">
        <f t="shared" si="45"/>
        <v>64.705882352941259</v>
      </c>
      <c r="AB307">
        <f>IF(ROW($AA307)&lt;=VALUE(LEFT(AA$1,FIND("-",AA$1,1)-1))+VALUE(LEFT(AB$1,FIND("-",AB$1,1)-1)-1),0,AVERAGE(INDEX($AA:$AA,ROW($AA307)-VALUE(LEFT(AB$1,FIND("-",AB$1,1)-1))+1):$AA307))</f>
        <v>71.568627450980443</v>
      </c>
      <c r="AC307">
        <f>IF(ROW($AA307)&lt;=VALUE(LEFT(AA$1,FIND("-",AA$1,1)-1))+VALUE(LEFT(AB$1,FIND("-",AB$1,1)-1)-1)+VALUE(LEFT(AC$1,FIND("-",AC$1,1)-1)-1),0,AVERAGE(INDEX($AB:$AB,ROW($AB307)-VALUE(LEFT(AC$1,FIND("-",AC$1,1)-1))+1):$AB307))</f>
        <v>82.391562685680356</v>
      </c>
      <c r="AE307">
        <f t="shared" si="43"/>
        <v>17468000</v>
      </c>
      <c r="AG307" t="str">
        <f t="shared" si="44"/>
        <v/>
      </c>
    </row>
    <row r="308" spans="1:33" x14ac:dyDescent="0.25">
      <c r="A308" s="6">
        <v>36963</v>
      </c>
      <c r="B308">
        <v>1.35</v>
      </c>
      <c r="C308">
        <v>1.36</v>
      </c>
      <c r="D308">
        <v>1.34</v>
      </c>
      <c r="E308">
        <v>1.35</v>
      </c>
      <c r="F308">
        <v>0.77830299999999997</v>
      </c>
      <c r="G308">
        <v>22000</v>
      </c>
      <c r="I308" t="str">
        <f t="shared" si="38"/>
        <v/>
      </c>
      <c r="J308" t="str">
        <f t="shared" si="39"/>
        <v/>
      </c>
      <c r="K308" t="str">
        <f t="shared" si="40"/>
        <v>Sell</v>
      </c>
      <c r="M308" s="11" t="str">
        <f t="shared" si="41"/>
        <v>Sell</v>
      </c>
      <c r="O308">
        <f>IF(ROW($E308)&lt;=VALUE(LEFT(O$1,FIND("-",O$1,1)-1)),0,IF(ROW($E308)=VALUE(LEFT(O$1,FIND("-",O$1,1)-1))+1,AVERAGE(INDEX($E:$E,ROW($E308)-VALUE(LEFT(O$1,FIND("-",O$1,1)-1))):$E308),($E308*(2/(VALUE(LEFT(O$1,FIND("-",O$1,1)-1))+1)))+(O307*(1-(2/(VALUE(LEFT(O$1,FIND("-",O$1,1)-1))+1))))))</f>
        <v>1.8036640441759229</v>
      </c>
      <c r="Q308">
        <f>IF(ROW($E308)&lt;=VALUE(LEFT(Q$1,FIND("-",Q$1,1)-1)),0,IF(ROW($E308)=VALUE(LEFT(Q$1,FIND("-",Q$1,1)-1))+1,AVERAGE(INDEX($E:$E,ROW($E308)-VALUE(LEFT(Q$1,FIND("-",Q$1,1)-1))):$E308),($E308*(2/(VALUE(LEFT(Q$1,FIND("-",Q$1,1)-1))+1)))+(Q307*(1-(2/(VALUE(LEFT(Q$1,FIND("-",Q$1,1)-1))+1))))))</f>
        <v>1.3557204508140146</v>
      </c>
      <c r="R308">
        <f>IF(ROW($E308)&lt;=VALUE(LEFT(R$1,FIND("-",R$1,1)-1)),0,IF(ROW($E308)=VALUE(LEFT(R$1,FIND("-",R$1,1)-1))+1,AVERAGE(INDEX($E:$E,ROW($E308)-VALUE(LEFT(R$1,FIND("-",R$1,1)-1))):$E308),($E308*(2/(VALUE(LEFT(R$1,FIND("-",R$1,1)-1))+1)))+(R307*(1-(2/(VALUE(LEFT(R$1,FIND("-",R$1,1)-1))+1))))))</f>
        <v>1.3371972059930353</v>
      </c>
      <c r="S308">
        <f t="shared" si="42"/>
        <v>1.8523244820979334E-2</v>
      </c>
      <c r="T308">
        <f>IF(ROW($E308)&lt;=MAX(VALUE(LEFT(Q$1,FIND("-",Q$1,1)-1)),VALUE(LEFT(R$1,FIND("-",R$1,1)-1)))+VALUE(LEFT(T$1,FIND("-",T$1,1)-1))-1,0,IF(ROW($E308)=MAX(VALUE(LEFT(Q$1,FIND("-",Q$1,1)-1)),VALUE(LEFT(R$1,FIND("-",R$1,1)-1)))+VALUE(LEFT(T$1,FIND("-",T$1,1)-1)),AVERAGE(INDEX($S:$S,ROW(S308)-VALUE(LEFT(T$1,FIND("-",T$1,1)-1))+1):S308),($S308*(2/(VALUE(LEFT(T$1,FIND("-",T$1,1)-1))+1)))+(T307*(1-(2/(VALUE(LEFT(T$1,FIND("-",T$1,1)-1))+1))))))</f>
        <v>1.4914303773719521E-2</v>
      </c>
      <c r="V308">
        <f t="shared" si="37"/>
        <v>-1.0000000000000009E-2</v>
      </c>
      <c r="W308">
        <f>IF(ROW($E308)&lt;=VALUE(LEFT(W$1,FIND("-",W$1,1)-1))+1,0,IF(ROW($E307)=VALUE(LEFT(W$1,FIND("-",W$1,1)-1))+1,100-100/(1+ABS((SUMIF(INDEX($V:$V,ROW($V308)-VALUE(LEFT(W$1,FIND("-",W$1,1)-1))+1):$V308,"&gt;0",INDEX($V:$V,ROW($V308)-VALUE(LEFT(W$1,FIND("-",W$1,1)-1))+1):$V308)/COUNTIF(INDEX($V:$V,ROW($V308)-VALUE(LEFT(W$1,FIND("-",W$1,1)-1))+1):$V308,"&gt;0"))/(SUMIF(INDEX($V:$V,ROW($V308)-VALUE(LEFT(W$1,FIND("-",W$1,1)-1))+1):$V308,"&lt;0",INDEX($V:$V,ROW($V308)-VALUE(LEFT(W$1,FIND("-",W$1,1)-1))+1):$V308)/COUNTIF(INDEX($V:$V,ROW($V308)-VALUE(LEFT(W$1,FIND("-",W$1,1)-1))+1):$V308,"&lt;0")))),100-100/(1+ABS((SUMIF(INDEX($V:$V,ROW($V308)-VALUE(LEFT(W$1,FIND("-",W$1,1)-1))+1):$V308,"&gt;0",INDEX($V:$V,ROW($V308)-VALUE(LEFT(W$1,FIND("-",W$1,1)-1))+1):$V308)/VALUE(LEFT(W$1,FIND("-",W$1,1)-1)))/(SUMIF(INDEX($V:$V,ROW($V308)-VALUE(LEFT(W$1,FIND("-",W$1,1)-1))+1):$V308,"&lt;0",INDEX($V:$V,ROW($V308)-VALUE(LEFT(W$1,FIND("-",W$1,1)-1))+1):$V308)/VALUE(LEFT(W$1,FIND("-",W$1,1)-1)))))))</f>
        <v>65.625000000000043</v>
      </c>
      <c r="Y308">
        <f>IF(ROW($E308)&lt;=VALUE(LEFT(Y$1,FIND("-",Y$1,1)-1)),0,MAX(INDEX(C:C,ROW(C308)-VALUE(LEFT(Y$1,FIND("-",Y$1,1)-1))+1):C308))</f>
        <v>1.42</v>
      </c>
      <c r="Z308">
        <f>IF(ROW($E308)&lt;=VALUE(LEFT(Z$1,FIND("-",Z$1,1)-1)),0,MIN(INDEX(D:D,ROW(D308)-VALUE(LEFT(Z$1,FIND("-",Z$1,1)-1))+1):D308))</f>
        <v>1.26</v>
      </c>
      <c r="AA308">
        <f t="shared" si="45"/>
        <v>56.250000000000078</v>
      </c>
      <c r="AB308">
        <f>IF(ROW($AA308)&lt;=VALUE(LEFT(AA$1,FIND("-",AA$1,1)-1))+VALUE(LEFT(AB$1,FIND("-",AB$1,1)-1)-1),0,AVERAGE(INDEX($AA:$AA,ROW($AA308)-VALUE(LEFT(AB$1,FIND("-",AB$1,1)-1))+1):$AA308))</f>
        <v>63.045900178253198</v>
      </c>
      <c r="AC308">
        <f>IF(ROW($AA308)&lt;=VALUE(LEFT(AA$1,FIND("-",AA$1,1)-1))+VALUE(LEFT(AB$1,FIND("-",AB$1,1)-1)-1)+VALUE(LEFT(AC$1,FIND("-",AC$1,1)-1)-1),0,AVERAGE(INDEX($AB:$AB,ROW($AB308)-VALUE(LEFT(AC$1,FIND("-",AC$1,1)-1))+1):$AB308))</f>
        <v>72.649286987522331</v>
      </c>
      <c r="AE308">
        <f t="shared" si="43"/>
        <v>17446000</v>
      </c>
      <c r="AG308" t="str">
        <f t="shared" si="44"/>
        <v>Sell</v>
      </c>
    </row>
    <row r="309" spans="1:33" x14ac:dyDescent="0.25">
      <c r="A309" s="6">
        <v>36965</v>
      </c>
      <c r="B309">
        <v>1.35</v>
      </c>
      <c r="C309">
        <v>1.35</v>
      </c>
      <c r="D309">
        <v>1.33</v>
      </c>
      <c r="E309">
        <v>1.34</v>
      </c>
      <c r="F309">
        <v>0.77253799999999995</v>
      </c>
      <c r="G309">
        <v>41000</v>
      </c>
      <c r="I309" t="str">
        <f t="shared" si="38"/>
        <v/>
      </c>
      <c r="J309" t="str">
        <f t="shared" si="39"/>
        <v/>
      </c>
      <c r="K309" t="str">
        <f t="shared" si="40"/>
        <v/>
      </c>
      <c r="M309" s="11" t="str">
        <f t="shared" si="41"/>
        <v/>
      </c>
      <c r="O309">
        <f>IF(ROW($E309)&lt;=VALUE(LEFT(O$1,FIND("-",O$1,1)-1)),0,IF(ROW($E309)=VALUE(LEFT(O$1,FIND("-",O$1,1)-1))+1,AVERAGE(INDEX($E:$E,ROW($E309)-VALUE(LEFT(O$1,FIND("-",O$1,1)-1))):$E309),($E309*(2/(VALUE(LEFT(O$1,FIND("-",O$1,1)-1))+1)))+(O308*(1-(2/(VALUE(LEFT(O$1,FIND("-",O$1,1)-1))+1))))))</f>
        <v>1.7990504715970581</v>
      </c>
      <c r="Q309">
        <f>IF(ROW($E309)&lt;=VALUE(LEFT(Q$1,FIND("-",Q$1,1)-1)),0,IF(ROW($E309)=VALUE(LEFT(Q$1,FIND("-",Q$1,1)-1))+1,AVERAGE(INDEX($E:$E,ROW($E309)-VALUE(LEFT(Q$1,FIND("-",Q$1,1)-1))):$E309),($E309*(2/(VALUE(LEFT(Q$1,FIND("-",Q$1,1)-1))+1)))+(Q308*(1-(2/(VALUE(LEFT(Q$1,FIND("-",Q$1,1)-1))+1))))))</f>
        <v>1.3533019199195508</v>
      </c>
      <c r="R309">
        <f>IF(ROW($E309)&lt;=VALUE(LEFT(R$1,FIND("-",R$1,1)-1)),0,IF(ROW($E309)=VALUE(LEFT(R$1,FIND("-",R$1,1)-1))+1,AVERAGE(INDEX($E:$E,ROW($E309)-VALUE(LEFT(R$1,FIND("-",R$1,1)-1))):$E309),($E309*(2/(VALUE(LEFT(R$1,FIND("-",R$1,1)-1))+1)))+(R308*(1-(2/(VALUE(LEFT(R$1,FIND("-",R$1,1)-1))+1))))))</f>
        <v>1.3374048203639215</v>
      </c>
      <c r="S309">
        <f t="shared" si="42"/>
        <v>1.5897099555629346E-2</v>
      </c>
      <c r="T309">
        <f>IF(ROW($E309)&lt;=MAX(VALUE(LEFT(Q$1,FIND("-",Q$1,1)-1)),VALUE(LEFT(R$1,FIND("-",R$1,1)-1)))+VALUE(LEFT(T$1,FIND("-",T$1,1)-1))-1,0,IF(ROW($E309)=MAX(VALUE(LEFT(Q$1,FIND("-",Q$1,1)-1)),VALUE(LEFT(R$1,FIND("-",R$1,1)-1)))+VALUE(LEFT(T$1,FIND("-",T$1,1)-1)),AVERAGE(INDEX($S:$S,ROW(S309)-VALUE(LEFT(T$1,FIND("-",T$1,1)-1))+1):S309),($S309*(2/(VALUE(LEFT(T$1,FIND("-",T$1,1)-1))+1)))+(T308*(1-(2/(VALUE(LEFT(T$1,FIND("-",T$1,1)-1))+1))))))</f>
        <v>1.5110862930101488E-2</v>
      </c>
      <c r="V309">
        <f t="shared" si="37"/>
        <v>-1.0000000000000009E-2</v>
      </c>
      <c r="W309">
        <f>IF(ROW($E309)&lt;=VALUE(LEFT(W$1,FIND("-",W$1,1)-1))+1,0,IF(ROW($E308)=VALUE(LEFT(W$1,FIND("-",W$1,1)-1))+1,100-100/(1+ABS((SUMIF(INDEX($V:$V,ROW($V309)-VALUE(LEFT(W$1,FIND("-",W$1,1)-1))+1):$V309,"&gt;0",INDEX($V:$V,ROW($V309)-VALUE(LEFT(W$1,FIND("-",W$1,1)-1))+1):$V309)/COUNTIF(INDEX($V:$V,ROW($V309)-VALUE(LEFT(W$1,FIND("-",W$1,1)-1))+1):$V309,"&gt;0"))/(SUMIF(INDEX($V:$V,ROW($V309)-VALUE(LEFT(W$1,FIND("-",W$1,1)-1))+1):$V309,"&lt;0",INDEX($V:$V,ROW($V309)-VALUE(LEFT(W$1,FIND("-",W$1,1)-1))+1):$V309)/COUNTIF(INDEX($V:$V,ROW($V309)-VALUE(LEFT(W$1,FIND("-",W$1,1)-1))+1):$V309,"&lt;0")))),100-100/(1+ABS((SUMIF(INDEX($V:$V,ROW($V309)-VALUE(LEFT(W$1,FIND("-",W$1,1)-1))+1):$V309,"&gt;0",INDEX($V:$V,ROW($V309)-VALUE(LEFT(W$1,FIND("-",W$1,1)-1))+1):$V309)/VALUE(LEFT(W$1,FIND("-",W$1,1)-1)))/(SUMIF(INDEX($V:$V,ROW($V309)-VALUE(LEFT(W$1,FIND("-",W$1,1)-1))+1):$V309,"&lt;0",INDEX($V:$V,ROW($V309)-VALUE(LEFT(W$1,FIND("-",W$1,1)-1))+1):$V309)/VALUE(LEFT(W$1,FIND("-",W$1,1)-1)))))))</f>
        <v>57.142857142857167</v>
      </c>
      <c r="Y309">
        <f>IF(ROW($E309)&lt;=VALUE(LEFT(Y$1,FIND("-",Y$1,1)-1)),0,MAX(INDEX(C:C,ROW(C309)-VALUE(LEFT(Y$1,FIND("-",Y$1,1)-1))+1):C309))</f>
        <v>1.42</v>
      </c>
      <c r="Z309">
        <f>IF(ROW($E309)&lt;=VALUE(LEFT(Z$1,FIND("-",Z$1,1)-1)),0,MIN(INDEX(D:D,ROW(D309)-VALUE(LEFT(Z$1,FIND("-",Z$1,1)-1))+1):D309))</f>
        <v>1.3</v>
      </c>
      <c r="AA309">
        <f t="shared" si="45"/>
        <v>33.333333333333393</v>
      </c>
      <c r="AB309">
        <f>IF(ROW($AA309)&lt;=VALUE(LEFT(AA$1,FIND("-",AA$1,1)-1))+VALUE(LEFT(AB$1,FIND("-",AB$1,1)-1)-1),0,AVERAGE(INDEX($AA:$AA,ROW($AA309)-VALUE(LEFT(AB$1,FIND("-",AB$1,1)-1))+1):$AA309))</f>
        <v>51.429738562091579</v>
      </c>
      <c r="AC309">
        <f>IF(ROW($AA309)&lt;=VALUE(LEFT(AA$1,FIND("-",AA$1,1)-1))+VALUE(LEFT(AB$1,FIND("-",AB$1,1)-1)-1)+VALUE(LEFT(AC$1,FIND("-",AC$1,1)-1)-1),0,AVERAGE(INDEX($AB:$AB,ROW($AB309)-VALUE(LEFT(AC$1,FIND("-",AC$1,1)-1))+1):$AB309))</f>
        <v>62.014755397108409</v>
      </c>
      <c r="AE309">
        <f t="shared" si="43"/>
        <v>17405000</v>
      </c>
      <c r="AG309" t="str">
        <f t="shared" si="44"/>
        <v/>
      </c>
    </row>
    <row r="310" spans="1:33" x14ac:dyDescent="0.25">
      <c r="A310" s="6">
        <v>36966</v>
      </c>
      <c r="B310">
        <v>1.32</v>
      </c>
      <c r="C310">
        <v>1.33</v>
      </c>
      <c r="D310">
        <v>1.3</v>
      </c>
      <c r="E310">
        <v>1.33</v>
      </c>
      <c r="F310">
        <v>0.76677300000000004</v>
      </c>
      <c r="G310">
        <v>16000</v>
      </c>
      <c r="I310" t="str">
        <f t="shared" si="38"/>
        <v>Bearish</v>
      </c>
      <c r="J310" t="str">
        <f t="shared" si="39"/>
        <v/>
      </c>
      <c r="K310" t="str">
        <f t="shared" si="40"/>
        <v/>
      </c>
      <c r="M310" s="11" t="str">
        <f t="shared" si="41"/>
        <v/>
      </c>
      <c r="O310">
        <f>IF(ROW($E310)&lt;=VALUE(LEFT(O$1,FIND("-",O$1,1)-1)),0,IF(ROW($E310)=VALUE(LEFT(O$1,FIND("-",O$1,1)-1))+1,AVERAGE(INDEX($E:$E,ROW($E310)-VALUE(LEFT(O$1,FIND("-",O$1,1)-1))):$E310),($E310*(2/(VALUE(LEFT(O$1,FIND("-",O$1,1)-1))+1)))+(O309*(1-(2/(VALUE(LEFT(O$1,FIND("-",O$1,1)-1))+1))))))</f>
        <v>1.7943833027254457</v>
      </c>
      <c r="Q310">
        <f>IF(ROW($E310)&lt;=VALUE(LEFT(Q$1,FIND("-",Q$1,1)-1)),0,IF(ROW($E310)=VALUE(LEFT(Q$1,FIND("-",Q$1,1)-1))+1,AVERAGE(INDEX($E:$E,ROW($E310)-VALUE(LEFT(Q$1,FIND("-",Q$1,1)-1))):$E310),($E310*(2/(VALUE(LEFT(Q$1,FIND("-",Q$1,1)-1))+1)))+(Q309*(1-(2/(VALUE(LEFT(Q$1,FIND("-",Q$1,1)-1))+1))))))</f>
        <v>1.3497170091626969</v>
      </c>
      <c r="R310">
        <f>IF(ROW($E310)&lt;=VALUE(LEFT(R$1,FIND("-",R$1,1)-1)),0,IF(ROW($E310)=VALUE(LEFT(R$1,FIND("-",R$1,1)-1))+1,AVERAGE(INDEX($E:$E,ROW($E310)-VALUE(LEFT(R$1,FIND("-",R$1,1)-1))):$E310),($E310*(2/(VALUE(LEFT(R$1,FIND("-",R$1,1)-1))+1)))+(R309*(1-(2/(VALUE(LEFT(R$1,FIND("-",R$1,1)-1))+1))))))</f>
        <v>1.3368563151517792</v>
      </c>
      <c r="S310">
        <f t="shared" si="42"/>
        <v>1.2860694010917717E-2</v>
      </c>
      <c r="T310">
        <f>IF(ROW($E310)&lt;=MAX(VALUE(LEFT(Q$1,FIND("-",Q$1,1)-1)),VALUE(LEFT(R$1,FIND("-",R$1,1)-1)))+VALUE(LEFT(T$1,FIND("-",T$1,1)-1))-1,0,IF(ROW($E310)=MAX(VALUE(LEFT(Q$1,FIND("-",Q$1,1)-1)),VALUE(LEFT(R$1,FIND("-",R$1,1)-1)))+VALUE(LEFT(T$1,FIND("-",T$1,1)-1)),AVERAGE(INDEX($S:$S,ROW(S310)-VALUE(LEFT(T$1,FIND("-",T$1,1)-1))+1):S310),($S310*(2/(VALUE(LEFT(T$1,FIND("-",T$1,1)-1))+1)))+(T309*(1-(2/(VALUE(LEFT(T$1,FIND("-",T$1,1)-1))+1))))))</f>
        <v>1.4660829146264735E-2</v>
      </c>
      <c r="V310">
        <f t="shared" si="37"/>
        <v>-1.0000000000000009E-2</v>
      </c>
      <c r="W310">
        <f>IF(ROW($E310)&lt;=VALUE(LEFT(W$1,FIND("-",W$1,1)-1))+1,0,IF(ROW($E309)=VALUE(LEFT(W$1,FIND("-",W$1,1)-1))+1,100-100/(1+ABS((SUMIF(INDEX($V:$V,ROW($V310)-VALUE(LEFT(W$1,FIND("-",W$1,1)-1))+1):$V310,"&gt;0",INDEX($V:$V,ROW($V310)-VALUE(LEFT(W$1,FIND("-",W$1,1)-1))+1):$V310)/COUNTIF(INDEX($V:$V,ROW($V310)-VALUE(LEFT(W$1,FIND("-",W$1,1)-1))+1):$V310,"&gt;0"))/(SUMIF(INDEX($V:$V,ROW($V310)-VALUE(LEFT(W$1,FIND("-",W$1,1)-1))+1):$V310,"&lt;0",INDEX($V:$V,ROW($V310)-VALUE(LEFT(W$1,FIND("-",W$1,1)-1))+1):$V310)/COUNTIF(INDEX($V:$V,ROW($V310)-VALUE(LEFT(W$1,FIND("-",W$1,1)-1))+1):$V310,"&lt;0")))),100-100/(1+ABS((SUMIF(INDEX($V:$V,ROW($V310)-VALUE(LEFT(W$1,FIND("-",W$1,1)-1))+1):$V310,"&gt;0",INDEX($V:$V,ROW($V310)-VALUE(LEFT(W$1,FIND("-",W$1,1)-1))+1):$V310)/VALUE(LEFT(W$1,FIND("-",W$1,1)-1)))/(SUMIF(INDEX($V:$V,ROW($V310)-VALUE(LEFT(W$1,FIND("-",W$1,1)-1))+1):$V310,"&lt;0",INDEX($V:$V,ROW($V310)-VALUE(LEFT(W$1,FIND("-",W$1,1)-1))+1):$V310)/VALUE(LEFT(W$1,FIND("-",W$1,1)-1)))))))</f>
        <v>55.172413793103466</v>
      </c>
      <c r="Y310">
        <f>IF(ROW($E310)&lt;=VALUE(LEFT(Y$1,FIND("-",Y$1,1)-1)),0,MAX(INDEX(C:C,ROW(C310)-VALUE(LEFT(Y$1,FIND("-",Y$1,1)-1))+1):C310))</f>
        <v>1.42</v>
      </c>
      <c r="Z310">
        <f>IF(ROW($E310)&lt;=VALUE(LEFT(Z$1,FIND("-",Z$1,1)-1)),0,MIN(INDEX(D:D,ROW(D310)-VALUE(LEFT(Z$1,FIND("-",Z$1,1)-1))+1):D310))</f>
        <v>1.3</v>
      </c>
      <c r="AA310">
        <f t="shared" si="45"/>
        <v>25.000000000000043</v>
      </c>
      <c r="AB310">
        <f>IF(ROW($AA310)&lt;=VALUE(LEFT(AA$1,FIND("-",AA$1,1)-1))+VALUE(LEFT(AB$1,FIND("-",AB$1,1)-1)-1),0,AVERAGE(INDEX($AA:$AA,ROW($AA310)-VALUE(LEFT(AB$1,FIND("-",AB$1,1)-1))+1):$AA310))</f>
        <v>38.194444444444507</v>
      </c>
      <c r="AC310">
        <f>IF(ROW($AA310)&lt;=VALUE(LEFT(AA$1,FIND("-",AA$1,1)-1))+VALUE(LEFT(AB$1,FIND("-",AB$1,1)-1)-1)+VALUE(LEFT(AC$1,FIND("-",AC$1,1)-1)-1),0,AVERAGE(INDEX($AB:$AB,ROW($AB310)-VALUE(LEFT(AC$1,FIND("-",AC$1,1)-1))+1):$AB310))</f>
        <v>50.8900277282631</v>
      </c>
      <c r="AE310">
        <f t="shared" si="43"/>
        <v>17389000</v>
      </c>
      <c r="AG310" t="str">
        <f t="shared" si="44"/>
        <v/>
      </c>
    </row>
    <row r="311" spans="1:33" x14ac:dyDescent="0.25">
      <c r="A311" s="6">
        <v>36969</v>
      </c>
      <c r="B311">
        <v>1.31</v>
      </c>
      <c r="C311">
        <v>1.32</v>
      </c>
      <c r="D311">
        <v>1.3</v>
      </c>
      <c r="E311">
        <v>1.32</v>
      </c>
      <c r="F311">
        <v>0.76100699999999999</v>
      </c>
      <c r="G311">
        <v>77000</v>
      </c>
      <c r="I311" t="str">
        <f t="shared" si="38"/>
        <v/>
      </c>
      <c r="J311" t="str">
        <f t="shared" si="39"/>
        <v/>
      </c>
      <c r="K311" t="str">
        <f t="shared" si="40"/>
        <v/>
      </c>
      <c r="M311" s="11" t="str">
        <f t="shared" si="41"/>
        <v/>
      </c>
      <c r="O311">
        <f>IF(ROW($E311)&lt;=VALUE(LEFT(O$1,FIND("-",O$1,1)-1)),0,IF(ROW($E311)=VALUE(LEFT(O$1,FIND("-",O$1,1)-1))+1,AVERAGE(INDEX($E:$E,ROW($E311)-VALUE(LEFT(O$1,FIND("-",O$1,1)-1))):$E311),($E311*(2/(VALUE(LEFT(O$1,FIND("-",O$1,1)-1))+1)))+(O310*(1-(2/(VALUE(LEFT(O$1,FIND("-",O$1,1)-1))+1))))))</f>
        <v>1.789663070857531</v>
      </c>
      <c r="Q311">
        <f>IF(ROW($E311)&lt;=VALUE(LEFT(Q$1,FIND("-",Q$1,1)-1)),0,IF(ROW($E311)=VALUE(LEFT(Q$1,FIND("-",Q$1,1)-1))+1,AVERAGE(INDEX($E:$E,ROW($E311)-VALUE(LEFT(Q$1,FIND("-",Q$1,1)-1))):$E311),($E311*(2/(VALUE(LEFT(Q$1,FIND("-",Q$1,1)-1))+1)))+(Q310*(1-(2/(VALUE(LEFT(Q$1,FIND("-",Q$1,1)-1))+1))))))</f>
        <v>1.3451451615992052</v>
      </c>
      <c r="R311">
        <f>IF(ROW($E311)&lt;=VALUE(LEFT(R$1,FIND("-",R$1,1)-1)),0,IF(ROW($E311)=VALUE(LEFT(R$1,FIND("-",R$1,1)-1))+1,AVERAGE(INDEX($E:$E,ROW($E311)-VALUE(LEFT(R$1,FIND("-",R$1,1)-1))):$E311),($E311*(2/(VALUE(LEFT(R$1,FIND("-",R$1,1)-1))+1)))+(R310*(1-(2/(VALUE(LEFT(R$1,FIND("-",R$1,1)-1))+1))))))</f>
        <v>1.3356076992146102</v>
      </c>
      <c r="S311">
        <f t="shared" si="42"/>
        <v>9.5374623845949635E-3</v>
      </c>
      <c r="T311">
        <f>IF(ROW($E311)&lt;=MAX(VALUE(LEFT(Q$1,FIND("-",Q$1,1)-1)),VALUE(LEFT(R$1,FIND("-",R$1,1)-1)))+VALUE(LEFT(T$1,FIND("-",T$1,1)-1))-1,0,IF(ROW($E311)=MAX(VALUE(LEFT(Q$1,FIND("-",Q$1,1)-1)),VALUE(LEFT(R$1,FIND("-",R$1,1)-1)))+VALUE(LEFT(T$1,FIND("-",T$1,1)-1)),AVERAGE(INDEX($S:$S,ROW(S311)-VALUE(LEFT(T$1,FIND("-",T$1,1)-1))+1):S311),($S311*(2/(VALUE(LEFT(T$1,FIND("-",T$1,1)-1))+1)))+(T310*(1-(2/(VALUE(LEFT(T$1,FIND("-",T$1,1)-1))+1))))))</f>
        <v>1.3636155793930781E-2</v>
      </c>
      <c r="V311">
        <f t="shared" si="37"/>
        <v>-1.0000000000000009E-2</v>
      </c>
      <c r="W311">
        <f>IF(ROW($E311)&lt;=VALUE(LEFT(W$1,FIND("-",W$1,1)-1))+1,0,IF(ROW($E310)=VALUE(LEFT(W$1,FIND("-",W$1,1)-1))+1,100-100/(1+ABS((SUMIF(INDEX($V:$V,ROW($V311)-VALUE(LEFT(W$1,FIND("-",W$1,1)-1))+1):$V311,"&gt;0",INDEX($V:$V,ROW($V311)-VALUE(LEFT(W$1,FIND("-",W$1,1)-1))+1):$V311)/COUNTIF(INDEX($V:$V,ROW($V311)-VALUE(LEFT(W$1,FIND("-",W$1,1)-1))+1):$V311,"&gt;0"))/(SUMIF(INDEX($V:$V,ROW($V311)-VALUE(LEFT(W$1,FIND("-",W$1,1)-1))+1):$V311,"&lt;0",INDEX($V:$V,ROW($V311)-VALUE(LEFT(W$1,FIND("-",W$1,1)-1))+1):$V311)/COUNTIF(INDEX($V:$V,ROW($V311)-VALUE(LEFT(W$1,FIND("-",W$1,1)-1))+1):$V311,"&lt;0")))),100-100/(1+ABS((SUMIF(INDEX($V:$V,ROW($V311)-VALUE(LEFT(W$1,FIND("-",W$1,1)-1))+1):$V311,"&gt;0",INDEX($V:$V,ROW($V311)-VALUE(LEFT(W$1,FIND("-",W$1,1)-1))+1):$V311)/VALUE(LEFT(W$1,FIND("-",W$1,1)-1)))/(SUMIF(INDEX($V:$V,ROW($V311)-VALUE(LEFT(W$1,FIND("-",W$1,1)-1))+1):$V311,"&lt;0",INDEX($V:$V,ROW($V311)-VALUE(LEFT(W$1,FIND("-",W$1,1)-1))+1):$V311)/VALUE(LEFT(W$1,FIND("-",W$1,1)-1)))))))</f>
        <v>48.148148148148145</v>
      </c>
      <c r="Y311">
        <f>IF(ROW($E311)&lt;=VALUE(LEFT(Y$1,FIND("-",Y$1,1)-1)),0,MAX(INDEX(C:C,ROW(C311)-VALUE(LEFT(Y$1,FIND("-",Y$1,1)-1))+1):C311))</f>
        <v>1.42</v>
      </c>
      <c r="Z311">
        <f>IF(ROW($E311)&lt;=VALUE(LEFT(Z$1,FIND("-",Z$1,1)-1)),0,MIN(INDEX(D:D,ROW(D311)-VALUE(LEFT(Z$1,FIND("-",Z$1,1)-1))+1):D311))</f>
        <v>1.3</v>
      </c>
      <c r="AA311">
        <f t="shared" si="45"/>
        <v>16.666666666666696</v>
      </c>
      <c r="AB311">
        <f>IF(ROW($AA311)&lt;=VALUE(LEFT(AA$1,FIND("-",AA$1,1)-1))+VALUE(LEFT(AB$1,FIND("-",AB$1,1)-1)-1),0,AVERAGE(INDEX($AA:$AA,ROW($AA311)-VALUE(LEFT(AB$1,FIND("-",AB$1,1)-1))+1):$AA311))</f>
        <v>25.000000000000043</v>
      </c>
      <c r="AC311">
        <f>IF(ROW($AA311)&lt;=VALUE(LEFT(AA$1,FIND("-",AA$1,1)-1))+VALUE(LEFT(AB$1,FIND("-",AB$1,1)-1)-1)+VALUE(LEFT(AC$1,FIND("-",AC$1,1)-1)-1),0,AVERAGE(INDEX($AB:$AB,ROW($AB311)-VALUE(LEFT(AC$1,FIND("-",AC$1,1)-1))+1):$AB311))</f>
        <v>38.208061002178709</v>
      </c>
      <c r="AE311">
        <f t="shared" si="43"/>
        <v>17312000</v>
      </c>
      <c r="AG311" t="str">
        <f t="shared" si="44"/>
        <v/>
      </c>
    </row>
    <row r="312" spans="1:33" x14ac:dyDescent="0.25">
      <c r="A312" s="6">
        <v>36970</v>
      </c>
      <c r="B312">
        <v>1.35</v>
      </c>
      <c r="C312">
        <v>1.35</v>
      </c>
      <c r="D312">
        <v>1.31</v>
      </c>
      <c r="E312">
        <v>1.32</v>
      </c>
      <c r="F312">
        <v>0.76100699999999999</v>
      </c>
      <c r="G312">
        <v>80000</v>
      </c>
      <c r="I312" t="str">
        <f t="shared" si="38"/>
        <v/>
      </c>
      <c r="J312" t="str">
        <f t="shared" si="39"/>
        <v/>
      </c>
      <c r="K312" t="str">
        <f t="shared" si="40"/>
        <v/>
      </c>
      <c r="M312" s="11" t="str">
        <f t="shared" si="41"/>
        <v/>
      </c>
      <c r="O312">
        <f>IF(ROW($E312)&lt;=VALUE(LEFT(O$1,FIND("-",O$1,1)-1)),0,IF(ROW($E312)=VALUE(LEFT(O$1,FIND("-",O$1,1)-1))+1,AVERAGE(INDEX($E:$E,ROW($E312)-VALUE(LEFT(O$1,FIND("-",O$1,1)-1))):$E312),($E312*(2/(VALUE(LEFT(O$1,FIND("-",O$1,1)-1))+1)))+(O311*(1-(2/(VALUE(LEFT(O$1,FIND("-",O$1,1)-1))+1))))))</f>
        <v>1.7849898064708891</v>
      </c>
      <c r="Q312">
        <f>IF(ROW($E312)&lt;=VALUE(LEFT(Q$1,FIND("-",Q$1,1)-1)),0,IF(ROW($E312)=VALUE(LEFT(Q$1,FIND("-",Q$1,1)-1))+1,AVERAGE(INDEX($E:$E,ROW($E312)-VALUE(LEFT(Q$1,FIND("-",Q$1,1)-1))):$E312),($E312*(2/(VALUE(LEFT(Q$1,FIND("-",Q$1,1)-1))+1)))+(Q311*(1-(2/(VALUE(LEFT(Q$1,FIND("-",Q$1,1)-1))+1))))))</f>
        <v>1.3412766751993275</v>
      </c>
      <c r="R312">
        <f>IF(ROW($E312)&lt;=VALUE(LEFT(R$1,FIND("-",R$1,1)-1)),0,IF(ROW($E312)=VALUE(LEFT(R$1,FIND("-",R$1,1)-1))+1,AVERAGE(INDEX($E:$E,ROW($E312)-VALUE(LEFT(R$1,FIND("-",R$1,1)-1))):$E312),($E312*(2/(VALUE(LEFT(R$1,FIND("-",R$1,1)-1))+1)))+(R311*(1-(2/(VALUE(LEFT(R$1,FIND("-",R$1,1)-1))+1))))))</f>
        <v>1.3344515733468614</v>
      </c>
      <c r="S312">
        <f t="shared" si="42"/>
        <v>6.8251018524660978E-3</v>
      </c>
      <c r="T312">
        <f>IF(ROW($E312)&lt;=MAX(VALUE(LEFT(Q$1,FIND("-",Q$1,1)-1)),VALUE(LEFT(R$1,FIND("-",R$1,1)-1)))+VALUE(LEFT(T$1,FIND("-",T$1,1)-1))-1,0,IF(ROW($E312)=MAX(VALUE(LEFT(Q$1,FIND("-",Q$1,1)-1)),VALUE(LEFT(R$1,FIND("-",R$1,1)-1)))+VALUE(LEFT(T$1,FIND("-",T$1,1)-1)),AVERAGE(INDEX($S:$S,ROW(S312)-VALUE(LEFT(T$1,FIND("-",T$1,1)-1))+1):S312),($S312*(2/(VALUE(LEFT(T$1,FIND("-",T$1,1)-1))+1)))+(T311*(1-(2/(VALUE(LEFT(T$1,FIND("-",T$1,1)-1))+1))))))</f>
        <v>1.2273945005637844E-2</v>
      </c>
      <c r="V312">
        <f t="shared" si="37"/>
        <v>0</v>
      </c>
      <c r="W312">
        <f>IF(ROW($E312)&lt;=VALUE(LEFT(W$1,FIND("-",W$1,1)-1))+1,0,IF(ROW($E311)=VALUE(LEFT(W$1,FIND("-",W$1,1)-1))+1,100-100/(1+ABS((SUMIF(INDEX($V:$V,ROW($V312)-VALUE(LEFT(W$1,FIND("-",W$1,1)-1))+1):$V312,"&gt;0",INDEX($V:$V,ROW($V312)-VALUE(LEFT(W$1,FIND("-",W$1,1)-1))+1):$V312)/COUNTIF(INDEX($V:$V,ROW($V312)-VALUE(LEFT(W$1,FIND("-",W$1,1)-1))+1):$V312,"&gt;0"))/(SUMIF(INDEX($V:$V,ROW($V312)-VALUE(LEFT(W$1,FIND("-",W$1,1)-1))+1):$V312,"&lt;0",INDEX($V:$V,ROW($V312)-VALUE(LEFT(W$1,FIND("-",W$1,1)-1))+1):$V312)/COUNTIF(INDEX($V:$V,ROW($V312)-VALUE(LEFT(W$1,FIND("-",W$1,1)-1))+1):$V312,"&lt;0")))),100-100/(1+ABS((SUMIF(INDEX($V:$V,ROW($V312)-VALUE(LEFT(W$1,FIND("-",W$1,1)-1))+1):$V312,"&gt;0",INDEX($V:$V,ROW($V312)-VALUE(LEFT(W$1,FIND("-",W$1,1)-1))+1):$V312)/VALUE(LEFT(W$1,FIND("-",W$1,1)-1)))/(SUMIF(INDEX($V:$V,ROW($V312)-VALUE(LEFT(W$1,FIND("-",W$1,1)-1))+1):$V312,"&lt;0",INDEX($V:$V,ROW($V312)-VALUE(LEFT(W$1,FIND("-",W$1,1)-1))+1):$V312)/VALUE(LEFT(W$1,FIND("-",W$1,1)-1)))))))</f>
        <v>39.130434782608653</v>
      </c>
      <c r="Y312">
        <f>IF(ROW($E312)&lt;=VALUE(LEFT(Y$1,FIND("-",Y$1,1)-1)),0,MAX(INDEX(C:C,ROW(C312)-VALUE(LEFT(Y$1,FIND("-",Y$1,1)-1))+1):C312))</f>
        <v>1.42</v>
      </c>
      <c r="Z312">
        <f>IF(ROW($E312)&lt;=VALUE(LEFT(Z$1,FIND("-",Z$1,1)-1)),0,MIN(INDEX(D:D,ROW(D312)-VALUE(LEFT(Z$1,FIND("-",Z$1,1)-1))+1):D312))</f>
        <v>1.3</v>
      </c>
      <c r="AA312">
        <f t="shared" si="45"/>
        <v>16.666666666666696</v>
      </c>
      <c r="AB312">
        <f>IF(ROW($AA312)&lt;=VALUE(LEFT(AA$1,FIND("-",AA$1,1)-1))+VALUE(LEFT(AB$1,FIND("-",AB$1,1)-1)-1),0,AVERAGE(INDEX($AA:$AA,ROW($AA312)-VALUE(LEFT(AB$1,FIND("-",AB$1,1)-1))+1):$AA312))</f>
        <v>19.444444444444482</v>
      </c>
      <c r="AC312">
        <f>IF(ROW($AA312)&lt;=VALUE(LEFT(AA$1,FIND("-",AA$1,1)-1))+VALUE(LEFT(AB$1,FIND("-",AB$1,1)-1)-1)+VALUE(LEFT(AC$1,FIND("-",AC$1,1)-1)-1),0,AVERAGE(INDEX($AB:$AB,ROW($AB312)-VALUE(LEFT(AC$1,FIND("-",AC$1,1)-1))+1):$AB312))</f>
        <v>27.546296296296344</v>
      </c>
      <c r="AE312">
        <f t="shared" si="43"/>
        <v>17312000</v>
      </c>
      <c r="AG312" t="str">
        <f t="shared" si="44"/>
        <v/>
      </c>
    </row>
    <row r="313" spans="1:33" x14ac:dyDescent="0.25">
      <c r="A313" s="6">
        <v>36971</v>
      </c>
      <c r="B313">
        <v>1.3</v>
      </c>
      <c r="C313">
        <v>1.3</v>
      </c>
      <c r="D313">
        <v>1.25</v>
      </c>
      <c r="E313">
        <v>1.26</v>
      </c>
      <c r="F313">
        <v>0.72641599999999995</v>
      </c>
      <c r="G313">
        <v>208000</v>
      </c>
      <c r="I313" t="str">
        <f t="shared" si="38"/>
        <v/>
      </c>
      <c r="J313" t="str">
        <f t="shared" si="39"/>
        <v>Oversold</v>
      </c>
      <c r="K313" t="str">
        <f t="shared" si="40"/>
        <v>Oversold Above %D</v>
      </c>
      <c r="M313" s="11" t="str">
        <f t="shared" si="41"/>
        <v/>
      </c>
      <c r="O313">
        <f>IF(ROW($E313)&lt;=VALUE(LEFT(O$1,FIND("-",O$1,1)-1)),0,IF(ROW($E313)=VALUE(LEFT(O$1,FIND("-",O$1,1)-1))+1,AVERAGE(INDEX($E:$E,ROW($E313)-VALUE(LEFT(O$1,FIND("-",O$1,1)-1))):$E313),($E313*(2/(VALUE(LEFT(O$1,FIND("-",O$1,1)-1))+1)))+(O312*(1-(2/(VALUE(LEFT(O$1,FIND("-",O$1,1)-1))+1))))))</f>
        <v>1.7797660273020248</v>
      </c>
      <c r="Q313">
        <f>IF(ROW($E313)&lt;=VALUE(LEFT(Q$1,FIND("-",Q$1,1)-1)),0,IF(ROW($E313)=VALUE(LEFT(Q$1,FIND("-",Q$1,1)-1))+1,AVERAGE(INDEX($E:$E,ROW($E313)-VALUE(LEFT(Q$1,FIND("-",Q$1,1)-1))):$E313),($E313*(2/(VALUE(LEFT(Q$1,FIND("-",Q$1,1)-1))+1)))+(Q312*(1-(2/(VALUE(LEFT(Q$1,FIND("-",Q$1,1)-1))+1))))))</f>
        <v>1.3287725713225078</v>
      </c>
      <c r="R313">
        <f>IF(ROW($E313)&lt;=VALUE(LEFT(R$1,FIND("-",R$1,1)-1)),0,IF(ROW($E313)=VALUE(LEFT(R$1,FIND("-",R$1,1)-1))+1,AVERAGE(INDEX($E:$E,ROW($E313)-VALUE(LEFT(R$1,FIND("-",R$1,1)-1))):$E313),($E313*(2/(VALUE(LEFT(R$1,FIND("-",R$1,1)-1))+1)))+(R312*(1-(2/(VALUE(LEFT(R$1,FIND("-",R$1,1)-1))+1))))))</f>
        <v>1.3289366419878346</v>
      </c>
      <c r="S313">
        <f t="shared" si="42"/>
        <v>-1.6407066532675429E-4</v>
      </c>
      <c r="T313">
        <f>IF(ROW($E313)&lt;=MAX(VALUE(LEFT(Q$1,FIND("-",Q$1,1)-1)),VALUE(LEFT(R$1,FIND("-",R$1,1)-1)))+VALUE(LEFT(T$1,FIND("-",T$1,1)-1))-1,0,IF(ROW($E313)=MAX(VALUE(LEFT(Q$1,FIND("-",Q$1,1)-1)),VALUE(LEFT(R$1,FIND("-",R$1,1)-1)))+VALUE(LEFT(T$1,FIND("-",T$1,1)-1)),AVERAGE(INDEX($S:$S,ROW(S313)-VALUE(LEFT(T$1,FIND("-",T$1,1)-1))+1):S313),($S313*(2/(VALUE(LEFT(T$1,FIND("-",T$1,1)-1))+1)))+(T312*(1-(2/(VALUE(LEFT(T$1,FIND("-",T$1,1)-1))+1))))))</f>
        <v>9.7863418714449254E-3</v>
      </c>
      <c r="V313">
        <f t="shared" si="37"/>
        <v>-6.0000000000000053E-2</v>
      </c>
      <c r="W313">
        <f>IF(ROW($E313)&lt;=VALUE(LEFT(W$1,FIND("-",W$1,1)-1))+1,0,IF(ROW($E312)=VALUE(LEFT(W$1,FIND("-",W$1,1)-1))+1,100-100/(1+ABS((SUMIF(INDEX($V:$V,ROW($V313)-VALUE(LEFT(W$1,FIND("-",W$1,1)-1))+1):$V313,"&gt;0",INDEX($V:$V,ROW($V313)-VALUE(LEFT(W$1,FIND("-",W$1,1)-1))+1):$V313)/COUNTIF(INDEX($V:$V,ROW($V313)-VALUE(LEFT(W$1,FIND("-",W$1,1)-1))+1):$V313,"&gt;0"))/(SUMIF(INDEX($V:$V,ROW($V313)-VALUE(LEFT(W$1,FIND("-",W$1,1)-1))+1):$V313,"&lt;0",INDEX($V:$V,ROW($V313)-VALUE(LEFT(W$1,FIND("-",W$1,1)-1))+1):$V313)/COUNTIF(INDEX($V:$V,ROW($V313)-VALUE(LEFT(W$1,FIND("-",W$1,1)-1))+1):$V313,"&lt;0")))),100-100/(1+ABS((SUMIF(INDEX($V:$V,ROW($V313)-VALUE(LEFT(W$1,FIND("-",W$1,1)-1))+1):$V313,"&gt;0",INDEX($V:$V,ROW($V313)-VALUE(LEFT(W$1,FIND("-",W$1,1)-1))+1):$V313)/VALUE(LEFT(W$1,FIND("-",W$1,1)-1)))/(SUMIF(INDEX($V:$V,ROW($V313)-VALUE(LEFT(W$1,FIND("-",W$1,1)-1))+1):$V313,"&lt;0",INDEX($V:$V,ROW($V313)-VALUE(LEFT(W$1,FIND("-",W$1,1)-1))+1):$V313)/VALUE(LEFT(W$1,FIND("-",W$1,1)-1)))))))</f>
        <v>25.92592592592591</v>
      </c>
      <c r="Y313">
        <f>IF(ROW($E313)&lt;=VALUE(LEFT(Y$1,FIND("-",Y$1,1)-1)),0,MAX(INDEX(C:C,ROW(C313)-VALUE(LEFT(Y$1,FIND("-",Y$1,1)-1))+1):C313))</f>
        <v>1.42</v>
      </c>
      <c r="Z313">
        <f>IF(ROW($E313)&lt;=VALUE(LEFT(Z$1,FIND("-",Z$1,1)-1)),0,MIN(INDEX(D:D,ROW(D313)-VALUE(LEFT(Z$1,FIND("-",Z$1,1)-1))+1):D313))</f>
        <v>1.25</v>
      </c>
      <c r="AA313">
        <f t="shared" si="45"/>
        <v>5.8823529411764781</v>
      </c>
      <c r="AB313">
        <f>IF(ROW($AA313)&lt;=VALUE(LEFT(AA$1,FIND("-",AA$1,1)-1))+VALUE(LEFT(AB$1,FIND("-",AB$1,1)-1)-1),0,AVERAGE(INDEX($AA:$AA,ROW($AA313)-VALUE(LEFT(AB$1,FIND("-",AB$1,1)-1))+1):$AA313))</f>
        <v>13.071895424836624</v>
      </c>
      <c r="AC313">
        <f>IF(ROW($AA313)&lt;=VALUE(LEFT(AA$1,FIND("-",AA$1,1)-1))+VALUE(LEFT(AB$1,FIND("-",AB$1,1)-1)-1)+VALUE(LEFT(AC$1,FIND("-",AC$1,1)-1)-1),0,AVERAGE(INDEX($AB:$AB,ROW($AB313)-VALUE(LEFT(AC$1,FIND("-",AC$1,1)-1))+1):$AB313))</f>
        <v>19.172113289760386</v>
      </c>
      <c r="AE313">
        <f t="shared" si="43"/>
        <v>17104000</v>
      </c>
      <c r="AG313" t="str">
        <f t="shared" si="44"/>
        <v/>
      </c>
    </row>
    <row r="314" spans="1:33" x14ac:dyDescent="0.25">
      <c r="A314" s="6">
        <v>36972</v>
      </c>
      <c r="B314">
        <v>1.32</v>
      </c>
      <c r="C314">
        <v>1.4</v>
      </c>
      <c r="D314">
        <v>1.3</v>
      </c>
      <c r="E314">
        <v>1.39</v>
      </c>
      <c r="F314">
        <v>0.80136399999999997</v>
      </c>
      <c r="G314">
        <v>221000</v>
      </c>
      <c r="I314" t="str">
        <f t="shared" si="38"/>
        <v/>
      </c>
      <c r="J314" t="str">
        <f t="shared" si="39"/>
        <v/>
      </c>
      <c r="K314" t="str">
        <f t="shared" si="40"/>
        <v>Buy</v>
      </c>
      <c r="M314" s="11" t="str">
        <f t="shared" si="41"/>
        <v>Buy</v>
      </c>
      <c r="O314">
        <f>IF(ROW($E314)&lt;=VALUE(LEFT(O$1,FIND("-",O$1,1)-1)),0,IF(ROW($E314)=VALUE(LEFT(O$1,FIND("-",O$1,1)-1))+1,AVERAGE(INDEX($E:$E,ROW($E314)-VALUE(LEFT(O$1,FIND("-",O$1,1)-1))):$E314),($E314*(2/(VALUE(LEFT(O$1,FIND("-",O$1,1)-1))+1)))+(O313*(1-(2/(VALUE(LEFT(O$1,FIND("-",O$1,1)-1))+1))))))</f>
        <v>1.7758877583736465</v>
      </c>
      <c r="Q314">
        <f>IF(ROW($E314)&lt;=VALUE(LEFT(Q$1,FIND("-",Q$1,1)-1)),0,IF(ROW($E314)=VALUE(LEFT(Q$1,FIND("-",Q$1,1)-1))+1,AVERAGE(INDEX($E:$E,ROW($E314)-VALUE(LEFT(Q$1,FIND("-",Q$1,1)-1))):$E314),($E314*(2/(VALUE(LEFT(Q$1,FIND("-",Q$1,1)-1))+1)))+(Q313*(1-(2/(VALUE(LEFT(Q$1,FIND("-",Q$1,1)-1))+1))))))</f>
        <v>1.3381921757344297</v>
      </c>
      <c r="R314">
        <f>IF(ROW($E314)&lt;=VALUE(LEFT(R$1,FIND("-",R$1,1)-1)),0,IF(ROW($E314)=VALUE(LEFT(R$1,FIND("-",R$1,1)-1))+1,AVERAGE(INDEX($E:$E,ROW($E314)-VALUE(LEFT(R$1,FIND("-",R$1,1)-1))):$E314),($E314*(2/(VALUE(LEFT(R$1,FIND("-",R$1,1)-1))+1)))+(R313*(1-(2/(VALUE(LEFT(R$1,FIND("-",R$1,1)-1))+1))))))</f>
        <v>1.3334598536924394</v>
      </c>
      <c r="S314">
        <f t="shared" si="42"/>
        <v>4.7323220419903667E-3</v>
      </c>
      <c r="T314">
        <f>IF(ROW($E314)&lt;=MAX(VALUE(LEFT(Q$1,FIND("-",Q$1,1)-1)),VALUE(LEFT(R$1,FIND("-",R$1,1)-1)))+VALUE(LEFT(T$1,FIND("-",T$1,1)-1))-1,0,IF(ROW($E314)=MAX(VALUE(LEFT(Q$1,FIND("-",Q$1,1)-1)),VALUE(LEFT(R$1,FIND("-",R$1,1)-1)))+VALUE(LEFT(T$1,FIND("-",T$1,1)-1)),AVERAGE(INDEX($S:$S,ROW(S314)-VALUE(LEFT(T$1,FIND("-",T$1,1)-1))+1):S314),($S314*(2/(VALUE(LEFT(T$1,FIND("-",T$1,1)-1))+1)))+(T313*(1-(2/(VALUE(LEFT(T$1,FIND("-",T$1,1)-1))+1))))))</f>
        <v>8.7755379055540136E-3</v>
      </c>
      <c r="V314">
        <f t="shared" si="37"/>
        <v>0.12999999999999989</v>
      </c>
      <c r="W314">
        <f>IF(ROW($E314)&lt;=VALUE(LEFT(W$1,FIND("-",W$1,1)-1))+1,0,IF(ROW($E313)=VALUE(LEFT(W$1,FIND("-",W$1,1)-1))+1,100-100/(1+ABS((SUMIF(INDEX($V:$V,ROW($V314)-VALUE(LEFT(W$1,FIND("-",W$1,1)-1))+1):$V314,"&gt;0",INDEX($V:$V,ROW($V314)-VALUE(LEFT(W$1,FIND("-",W$1,1)-1))+1):$V314)/COUNTIF(INDEX($V:$V,ROW($V314)-VALUE(LEFT(W$1,FIND("-",W$1,1)-1))+1):$V314,"&gt;0"))/(SUMIF(INDEX($V:$V,ROW($V314)-VALUE(LEFT(W$1,FIND("-",W$1,1)-1))+1):$V314,"&lt;0",INDEX($V:$V,ROW($V314)-VALUE(LEFT(W$1,FIND("-",W$1,1)-1))+1):$V314)/COUNTIF(INDEX($V:$V,ROW($V314)-VALUE(LEFT(W$1,FIND("-",W$1,1)-1))+1):$V314,"&lt;0")))),100-100/(1+ABS((SUMIF(INDEX($V:$V,ROW($V314)-VALUE(LEFT(W$1,FIND("-",W$1,1)-1))+1):$V314,"&gt;0",INDEX($V:$V,ROW($V314)-VALUE(LEFT(W$1,FIND("-",W$1,1)-1))+1):$V314)/VALUE(LEFT(W$1,FIND("-",W$1,1)-1)))/(SUMIF(INDEX($V:$V,ROW($V314)-VALUE(LEFT(W$1,FIND("-",W$1,1)-1))+1):$V314,"&lt;0",INDEX($V:$V,ROW($V314)-VALUE(LEFT(W$1,FIND("-",W$1,1)-1))+1):$V314)/VALUE(LEFT(W$1,FIND("-",W$1,1)-1)))))))</f>
        <v>52.631578947368389</v>
      </c>
      <c r="Y314">
        <f>IF(ROW($E314)&lt;=VALUE(LEFT(Y$1,FIND("-",Y$1,1)-1)),0,MAX(INDEX(C:C,ROW(C314)-VALUE(LEFT(Y$1,FIND("-",Y$1,1)-1))+1):C314))</f>
        <v>1.42</v>
      </c>
      <c r="Z314">
        <f>IF(ROW($E314)&lt;=VALUE(LEFT(Z$1,FIND("-",Z$1,1)-1)),0,MIN(INDEX(D:D,ROW(D314)-VALUE(LEFT(Z$1,FIND("-",Z$1,1)-1))+1):D314))</f>
        <v>1.25</v>
      </c>
      <c r="AA314">
        <f t="shared" si="45"/>
        <v>82.352941176470566</v>
      </c>
      <c r="AB314">
        <f>IF(ROW($AA314)&lt;=VALUE(LEFT(AA$1,FIND("-",AA$1,1)-1))+VALUE(LEFT(AB$1,FIND("-",AB$1,1)-1)-1),0,AVERAGE(INDEX($AA:$AA,ROW($AA314)-VALUE(LEFT(AB$1,FIND("-",AB$1,1)-1))+1):$AA314))</f>
        <v>34.967320261437912</v>
      </c>
      <c r="AC314">
        <f>IF(ROW($AA314)&lt;=VALUE(LEFT(AA$1,FIND("-",AA$1,1)-1))+VALUE(LEFT(AB$1,FIND("-",AB$1,1)-1)-1)+VALUE(LEFT(AC$1,FIND("-",AC$1,1)-1)-1),0,AVERAGE(INDEX($AB:$AB,ROW($AB314)-VALUE(LEFT(AC$1,FIND("-",AC$1,1)-1))+1):$AB314))</f>
        <v>22.494553376906339</v>
      </c>
      <c r="AE314">
        <f t="shared" si="43"/>
        <v>17325000</v>
      </c>
      <c r="AG314" t="str">
        <f t="shared" si="44"/>
        <v>Buy</v>
      </c>
    </row>
    <row r="315" spans="1:33" x14ac:dyDescent="0.25">
      <c r="A315" s="6">
        <v>36973</v>
      </c>
      <c r="B315">
        <v>1.41</v>
      </c>
      <c r="C315">
        <v>1.44</v>
      </c>
      <c r="D315">
        <v>1.41</v>
      </c>
      <c r="E315">
        <v>1.42</v>
      </c>
      <c r="F315">
        <v>0.81865900000000003</v>
      </c>
      <c r="G315">
        <v>149000</v>
      </c>
      <c r="I315" t="str">
        <f t="shared" si="38"/>
        <v>Bullish</v>
      </c>
      <c r="J315" t="str">
        <f t="shared" si="39"/>
        <v/>
      </c>
      <c r="K315" t="str">
        <f t="shared" si="40"/>
        <v/>
      </c>
      <c r="M315" s="11" t="str">
        <f t="shared" si="41"/>
        <v/>
      </c>
      <c r="O315">
        <f>IF(ROW($E315)&lt;=VALUE(LEFT(O$1,FIND("-",O$1,1)-1)),0,IF(ROW($E315)=VALUE(LEFT(O$1,FIND("-",O$1,1)-1))+1,AVERAGE(INDEX($E:$E,ROW($E315)-VALUE(LEFT(O$1,FIND("-",O$1,1)-1))):$E315),($E315*(2/(VALUE(LEFT(O$1,FIND("-",O$1,1)-1))+1)))+(O314*(1-(2/(VALUE(LEFT(O$1,FIND("-",O$1,1)-1))+1))))))</f>
        <v>1.7723465866485357</v>
      </c>
      <c r="Q315">
        <f>IF(ROW($E315)&lt;=VALUE(LEFT(Q$1,FIND("-",Q$1,1)-1)),0,IF(ROW($E315)=VALUE(LEFT(Q$1,FIND("-",Q$1,1)-1))+1,AVERAGE(INDEX($E:$E,ROW($E315)-VALUE(LEFT(Q$1,FIND("-",Q$1,1)-1))):$E315),($E315*(2/(VALUE(LEFT(Q$1,FIND("-",Q$1,1)-1))+1)))+(Q314*(1-(2/(VALUE(LEFT(Q$1,FIND("-",Q$1,1)-1))+1))))))</f>
        <v>1.3507779948522098</v>
      </c>
      <c r="R315">
        <f>IF(ROW($E315)&lt;=VALUE(LEFT(R$1,FIND("-",R$1,1)-1)),0,IF(ROW($E315)=VALUE(LEFT(R$1,FIND("-",R$1,1)-1))+1,AVERAGE(INDEX($E:$E,ROW($E315)-VALUE(LEFT(R$1,FIND("-",R$1,1)-1))):$E315),($E315*(2/(VALUE(LEFT(R$1,FIND("-",R$1,1)-1))+1)))+(R314*(1-(2/(VALUE(LEFT(R$1,FIND("-",R$1,1)-1))+1))))))</f>
        <v>1.3398702349004068</v>
      </c>
      <c r="S315">
        <f t="shared" si="42"/>
        <v>1.0907759951803042E-2</v>
      </c>
      <c r="T315">
        <f>IF(ROW($E315)&lt;=MAX(VALUE(LEFT(Q$1,FIND("-",Q$1,1)-1)),VALUE(LEFT(R$1,FIND("-",R$1,1)-1)))+VALUE(LEFT(T$1,FIND("-",T$1,1)-1))-1,0,IF(ROW($E315)=MAX(VALUE(LEFT(Q$1,FIND("-",Q$1,1)-1)),VALUE(LEFT(R$1,FIND("-",R$1,1)-1)))+VALUE(LEFT(T$1,FIND("-",T$1,1)-1)),AVERAGE(INDEX($S:$S,ROW(S315)-VALUE(LEFT(T$1,FIND("-",T$1,1)-1))+1):S315),($S315*(2/(VALUE(LEFT(T$1,FIND("-",T$1,1)-1))+1)))+(T314*(1-(2/(VALUE(LEFT(T$1,FIND("-",T$1,1)-1))+1))))))</f>
        <v>9.2019823148038193E-3</v>
      </c>
      <c r="V315">
        <f t="shared" si="37"/>
        <v>3.0000000000000027E-2</v>
      </c>
      <c r="W315">
        <f>IF(ROW($E315)&lt;=VALUE(LEFT(W$1,FIND("-",W$1,1)-1))+1,0,IF(ROW($E314)=VALUE(LEFT(W$1,FIND("-",W$1,1)-1))+1,100-100/(1+ABS((SUMIF(INDEX($V:$V,ROW($V315)-VALUE(LEFT(W$1,FIND("-",W$1,1)-1))+1):$V315,"&gt;0",INDEX($V:$V,ROW($V315)-VALUE(LEFT(W$1,FIND("-",W$1,1)-1))+1):$V315)/COUNTIF(INDEX($V:$V,ROW($V315)-VALUE(LEFT(W$1,FIND("-",W$1,1)-1))+1):$V315,"&gt;0"))/(SUMIF(INDEX($V:$V,ROW($V315)-VALUE(LEFT(W$1,FIND("-",W$1,1)-1))+1):$V315,"&lt;0",INDEX($V:$V,ROW($V315)-VALUE(LEFT(W$1,FIND("-",W$1,1)-1))+1):$V315)/COUNTIF(INDEX($V:$V,ROW($V315)-VALUE(LEFT(W$1,FIND("-",W$1,1)-1))+1):$V315,"&lt;0")))),100-100/(1+ABS((SUMIF(INDEX($V:$V,ROW($V315)-VALUE(LEFT(W$1,FIND("-",W$1,1)-1))+1):$V315,"&gt;0",INDEX($V:$V,ROW($V315)-VALUE(LEFT(W$1,FIND("-",W$1,1)-1))+1):$V315)/VALUE(LEFT(W$1,FIND("-",W$1,1)-1)))/(SUMIF(INDEX($V:$V,ROW($V315)-VALUE(LEFT(W$1,FIND("-",W$1,1)-1))+1):$V315,"&lt;0",INDEX($V:$V,ROW($V315)-VALUE(LEFT(W$1,FIND("-",W$1,1)-1))+1):$V315)/VALUE(LEFT(W$1,FIND("-",W$1,1)-1)))))))</f>
        <v>57.499999999999986</v>
      </c>
      <c r="Y315">
        <f>IF(ROW($E315)&lt;=VALUE(LEFT(Y$1,FIND("-",Y$1,1)-1)),0,MAX(INDEX(C:C,ROW(C315)-VALUE(LEFT(Y$1,FIND("-",Y$1,1)-1))+1):C315))</f>
        <v>1.44</v>
      </c>
      <c r="Z315">
        <f>IF(ROW($E315)&lt;=VALUE(LEFT(Z$1,FIND("-",Z$1,1)-1)),0,MIN(INDEX(D:D,ROW(D315)-VALUE(LEFT(Z$1,FIND("-",Z$1,1)-1))+1):D315))</f>
        <v>1.25</v>
      </c>
      <c r="AA315">
        <f t="shared" si="45"/>
        <v>89.473684210526301</v>
      </c>
      <c r="AB315">
        <f>IF(ROW($AA315)&lt;=VALUE(LEFT(AA$1,FIND("-",AA$1,1)-1))+VALUE(LEFT(AB$1,FIND("-",AB$1,1)-1)-1),0,AVERAGE(INDEX($AA:$AA,ROW($AA315)-VALUE(LEFT(AB$1,FIND("-",AB$1,1)-1))+1):$AA315))</f>
        <v>59.236326109391115</v>
      </c>
      <c r="AC315">
        <f>IF(ROW($AA315)&lt;=VALUE(LEFT(AA$1,FIND("-",AA$1,1)-1))+VALUE(LEFT(AB$1,FIND("-",AB$1,1)-1)-1)+VALUE(LEFT(AC$1,FIND("-",AC$1,1)-1)-1),0,AVERAGE(INDEX($AB:$AB,ROW($AB315)-VALUE(LEFT(AC$1,FIND("-",AC$1,1)-1))+1):$AB315))</f>
        <v>35.758513931888551</v>
      </c>
      <c r="AE315">
        <f t="shared" si="43"/>
        <v>17474000</v>
      </c>
      <c r="AG315" t="str">
        <f t="shared" si="44"/>
        <v/>
      </c>
    </row>
    <row r="316" spans="1:33" x14ac:dyDescent="0.25">
      <c r="A316" s="6">
        <v>36976</v>
      </c>
      <c r="B316">
        <v>1.42</v>
      </c>
      <c r="C316">
        <v>1.42</v>
      </c>
      <c r="D316">
        <v>1.42</v>
      </c>
      <c r="E316">
        <v>1.42</v>
      </c>
      <c r="F316">
        <v>0.81865900000000003</v>
      </c>
      <c r="G316">
        <v>0</v>
      </c>
      <c r="I316" t="str">
        <f t="shared" si="38"/>
        <v/>
      </c>
      <c r="J316" t="str">
        <f t="shared" si="39"/>
        <v/>
      </c>
      <c r="K316" t="str">
        <f t="shared" si="40"/>
        <v/>
      </c>
      <c r="M316" s="11" t="str">
        <f t="shared" si="41"/>
        <v/>
      </c>
      <c r="O316">
        <f>IF(ROW($E316)&lt;=VALUE(LEFT(O$1,FIND("-",O$1,1)-1)),0,IF(ROW($E316)=VALUE(LEFT(O$1,FIND("-",O$1,1)-1))+1,AVERAGE(INDEX($E:$E,ROW($E316)-VALUE(LEFT(O$1,FIND("-",O$1,1)-1))):$E316),($E316*(2/(VALUE(LEFT(O$1,FIND("-",O$1,1)-1))+1)))+(O315*(1-(2/(VALUE(LEFT(O$1,FIND("-",O$1,1)-1))+1))))))</f>
        <v>1.7688406504629783</v>
      </c>
      <c r="Q316">
        <f>IF(ROW($E316)&lt;=VALUE(LEFT(Q$1,FIND("-",Q$1,1)-1)),0,IF(ROW($E316)=VALUE(LEFT(Q$1,FIND("-",Q$1,1)-1))+1,AVERAGE(INDEX($E:$E,ROW($E316)-VALUE(LEFT(Q$1,FIND("-",Q$1,1)-1))):$E316),($E316*(2/(VALUE(LEFT(Q$1,FIND("-",Q$1,1)-1))+1)))+(Q315*(1-(2/(VALUE(LEFT(Q$1,FIND("-",Q$1,1)-1))+1))))))</f>
        <v>1.361427534105716</v>
      </c>
      <c r="R316">
        <f>IF(ROW($E316)&lt;=VALUE(LEFT(R$1,FIND("-",R$1,1)-1)),0,IF(ROW($E316)=VALUE(LEFT(R$1,FIND("-",R$1,1)-1))+1,AVERAGE(INDEX($E:$E,ROW($E316)-VALUE(LEFT(R$1,FIND("-",R$1,1)-1))):$E316),($E316*(2/(VALUE(LEFT(R$1,FIND("-",R$1,1)-1))+1)))+(R315*(1-(2/(VALUE(LEFT(R$1,FIND("-",R$1,1)-1))+1))))))</f>
        <v>1.3458057730559323</v>
      </c>
      <c r="S316">
        <f t="shared" si="42"/>
        <v>1.5621761049783744E-2</v>
      </c>
      <c r="T316">
        <f>IF(ROW($E316)&lt;=MAX(VALUE(LEFT(Q$1,FIND("-",Q$1,1)-1)),VALUE(LEFT(R$1,FIND("-",R$1,1)-1)))+VALUE(LEFT(T$1,FIND("-",T$1,1)-1))-1,0,IF(ROW($E316)=MAX(VALUE(LEFT(Q$1,FIND("-",Q$1,1)-1)),VALUE(LEFT(R$1,FIND("-",R$1,1)-1)))+VALUE(LEFT(T$1,FIND("-",T$1,1)-1)),AVERAGE(INDEX($S:$S,ROW(S316)-VALUE(LEFT(T$1,FIND("-",T$1,1)-1))+1):S316),($S316*(2/(VALUE(LEFT(T$1,FIND("-",T$1,1)-1))+1)))+(T315*(1-(2/(VALUE(LEFT(T$1,FIND("-",T$1,1)-1))+1))))))</f>
        <v>1.0485938061799805E-2</v>
      </c>
      <c r="V316">
        <f t="shared" si="37"/>
        <v>0</v>
      </c>
      <c r="W316">
        <f>IF(ROW($E316)&lt;=VALUE(LEFT(W$1,FIND("-",W$1,1)-1))+1,0,IF(ROW($E315)=VALUE(LEFT(W$1,FIND("-",W$1,1)-1))+1,100-100/(1+ABS((SUMIF(INDEX($V:$V,ROW($V316)-VALUE(LEFT(W$1,FIND("-",W$1,1)-1))+1):$V316,"&gt;0",INDEX($V:$V,ROW($V316)-VALUE(LEFT(W$1,FIND("-",W$1,1)-1))+1):$V316)/COUNTIF(INDEX($V:$V,ROW($V316)-VALUE(LEFT(W$1,FIND("-",W$1,1)-1))+1):$V316,"&gt;0"))/(SUMIF(INDEX($V:$V,ROW($V316)-VALUE(LEFT(W$1,FIND("-",W$1,1)-1))+1):$V316,"&lt;0",INDEX($V:$V,ROW($V316)-VALUE(LEFT(W$1,FIND("-",W$1,1)-1))+1):$V316)/COUNTIF(INDEX($V:$V,ROW($V316)-VALUE(LEFT(W$1,FIND("-",W$1,1)-1))+1):$V316,"&lt;0")))),100-100/(1+ABS((SUMIF(INDEX($V:$V,ROW($V316)-VALUE(LEFT(W$1,FIND("-",W$1,1)-1))+1):$V316,"&gt;0",INDEX($V:$V,ROW($V316)-VALUE(LEFT(W$1,FIND("-",W$1,1)-1))+1):$V316)/VALUE(LEFT(W$1,FIND("-",W$1,1)-1)))/(SUMIF(INDEX($V:$V,ROW($V316)-VALUE(LEFT(W$1,FIND("-",W$1,1)-1))+1):$V316,"&lt;0",INDEX($V:$V,ROW($V316)-VALUE(LEFT(W$1,FIND("-",W$1,1)-1))+1):$V316)/VALUE(LEFT(W$1,FIND("-",W$1,1)-1)))))))</f>
        <v>54.054054054054056</v>
      </c>
      <c r="Y316">
        <f>IF(ROW($E316)&lt;=VALUE(LEFT(Y$1,FIND("-",Y$1,1)-1)),0,MAX(INDEX(C:C,ROW(C316)-VALUE(LEFT(Y$1,FIND("-",Y$1,1)-1))+1):C316))</f>
        <v>1.44</v>
      </c>
      <c r="Z316">
        <f>IF(ROW($E316)&lt;=VALUE(LEFT(Z$1,FIND("-",Z$1,1)-1)),0,MIN(INDEX(D:D,ROW(D316)-VALUE(LEFT(Z$1,FIND("-",Z$1,1)-1))+1):D316))</f>
        <v>1.25</v>
      </c>
      <c r="AA316">
        <f t="shared" si="45"/>
        <v>89.473684210526301</v>
      </c>
      <c r="AB316">
        <f>IF(ROW($AA316)&lt;=VALUE(LEFT(AA$1,FIND("-",AA$1,1)-1))+VALUE(LEFT(AB$1,FIND("-",AB$1,1)-1)-1),0,AVERAGE(INDEX($AA:$AA,ROW($AA316)-VALUE(LEFT(AB$1,FIND("-",AB$1,1)-1))+1):$AA316))</f>
        <v>87.100103199174384</v>
      </c>
      <c r="AC316">
        <f>IF(ROW($AA316)&lt;=VALUE(LEFT(AA$1,FIND("-",AA$1,1)-1))+VALUE(LEFT(AB$1,FIND("-",AB$1,1)-1)-1)+VALUE(LEFT(AC$1,FIND("-",AC$1,1)-1)-1),0,AVERAGE(INDEX($AB:$AB,ROW($AB316)-VALUE(LEFT(AC$1,FIND("-",AC$1,1)-1))+1):$AB316))</f>
        <v>60.434583190001142</v>
      </c>
      <c r="AE316">
        <f t="shared" si="43"/>
        <v>17474000</v>
      </c>
      <c r="AG316" t="str">
        <f t="shared" si="44"/>
        <v/>
      </c>
    </row>
    <row r="317" spans="1:33" x14ac:dyDescent="0.25">
      <c r="A317" s="6">
        <v>36977</v>
      </c>
      <c r="B317">
        <v>1.42</v>
      </c>
      <c r="C317">
        <v>1.42</v>
      </c>
      <c r="D317">
        <v>1.4</v>
      </c>
      <c r="E317">
        <v>1.41</v>
      </c>
      <c r="F317">
        <v>0.81289400000000001</v>
      </c>
      <c r="G317">
        <v>132000</v>
      </c>
      <c r="I317" t="str">
        <f t="shared" si="38"/>
        <v/>
      </c>
      <c r="J317" t="str">
        <f t="shared" si="39"/>
        <v/>
      </c>
      <c r="K317" t="str">
        <f t="shared" si="40"/>
        <v/>
      </c>
      <c r="M317" s="11" t="str">
        <f t="shared" si="41"/>
        <v/>
      </c>
      <c r="O317">
        <f>IF(ROW($E317)&lt;=VALUE(LEFT(O$1,FIND("-",O$1,1)-1)),0,IF(ROW($E317)=VALUE(LEFT(O$1,FIND("-",O$1,1)-1))+1,AVERAGE(INDEX($E:$E,ROW($E317)-VALUE(LEFT(O$1,FIND("-",O$1,1)-1))):$E317),($E317*(2/(VALUE(LEFT(O$1,FIND("-",O$1,1)-1))+1)))+(O316*(1-(2/(VALUE(LEFT(O$1,FIND("-",O$1,1)-1))+1))))))</f>
        <v>1.7652700967270283</v>
      </c>
      <c r="Q317">
        <f>IF(ROW($E317)&lt;=VALUE(LEFT(Q$1,FIND("-",Q$1,1)-1)),0,IF(ROW($E317)=VALUE(LEFT(Q$1,FIND("-",Q$1,1)-1))+1,AVERAGE(INDEX($E:$E,ROW($E317)-VALUE(LEFT(Q$1,FIND("-",Q$1,1)-1))):$E317),($E317*(2/(VALUE(LEFT(Q$1,FIND("-",Q$1,1)-1))+1)))+(Q316*(1-(2/(VALUE(LEFT(Q$1,FIND("-",Q$1,1)-1))+1))))))</f>
        <v>1.3689002211663752</v>
      </c>
      <c r="R317">
        <f>IF(ROW($E317)&lt;=VALUE(LEFT(R$1,FIND("-",R$1,1)-1)),0,IF(ROW($E317)=VALUE(LEFT(R$1,FIND("-",R$1,1)-1))+1,AVERAGE(INDEX($E:$E,ROW($E317)-VALUE(LEFT(R$1,FIND("-",R$1,1)-1))):$E317),($E317*(2/(VALUE(LEFT(R$1,FIND("-",R$1,1)-1))+1)))+(R316*(1-(2/(VALUE(LEFT(R$1,FIND("-",R$1,1)-1))+1))))))</f>
        <v>1.3505609009777151</v>
      </c>
      <c r="S317">
        <f t="shared" si="42"/>
        <v>1.8339320188660135E-2</v>
      </c>
      <c r="T317">
        <f>IF(ROW($E317)&lt;=MAX(VALUE(LEFT(Q$1,FIND("-",Q$1,1)-1)),VALUE(LEFT(R$1,FIND("-",R$1,1)-1)))+VALUE(LEFT(T$1,FIND("-",T$1,1)-1))-1,0,IF(ROW($E317)=MAX(VALUE(LEFT(Q$1,FIND("-",Q$1,1)-1)),VALUE(LEFT(R$1,FIND("-",R$1,1)-1)))+VALUE(LEFT(T$1,FIND("-",T$1,1)-1)),AVERAGE(INDEX($S:$S,ROW(S317)-VALUE(LEFT(T$1,FIND("-",T$1,1)-1))+1):S317),($S317*(2/(VALUE(LEFT(T$1,FIND("-",T$1,1)-1))+1)))+(T316*(1-(2/(VALUE(LEFT(T$1,FIND("-",T$1,1)-1))+1))))))</f>
        <v>1.2056614487171873E-2</v>
      </c>
      <c r="V317">
        <f t="shared" si="37"/>
        <v>-1.0000000000000009E-2</v>
      </c>
      <c r="W317">
        <f>IF(ROW($E317)&lt;=VALUE(LEFT(W$1,FIND("-",W$1,1)-1))+1,0,IF(ROW($E316)=VALUE(LEFT(W$1,FIND("-",W$1,1)-1))+1,100-100/(1+ABS((SUMIF(INDEX($V:$V,ROW($V317)-VALUE(LEFT(W$1,FIND("-",W$1,1)-1))+1):$V317,"&gt;0",INDEX($V:$V,ROW($V317)-VALUE(LEFT(W$1,FIND("-",W$1,1)-1))+1):$V317)/COUNTIF(INDEX($V:$V,ROW($V317)-VALUE(LEFT(W$1,FIND("-",W$1,1)-1))+1):$V317,"&gt;0"))/(SUMIF(INDEX($V:$V,ROW($V317)-VALUE(LEFT(W$1,FIND("-",W$1,1)-1))+1):$V317,"&lt;0",INDEX($V:$V,ROW($V317)-VALUE(LEFT(W$1,FIND("-",W$1,1)-1))+1):$V317)/COUNTIF(INDEX($V:$V,ROW($V317)-VALUE(LEFT(W$1,FIND("-",W$1,1)-1))+1):$V317,"&lt;0")))),100-100/(1+ABS((SUMIF(INDEX($V:$V,ROW($V317)-VALUE(LEFT(W$1,FIND("-",W$1,1)-1))+1):$V317,"&gt;0",INDEX($V:$V,ROW($V317)-VALUE(LEFT(W$1,FIND("-",W$1,1)-1))+1):$V317)/VALUE(LEFT(W$1,FIND("-",W$1,1)-1)))/(SUMIF(INDEX($V:$V,ROW($V317)-VALUE(LEFT(W$1,FIND("-",W$1,1)-1))+1):$V317,"&lt;0",INDEX($V:$V,ROW($V317)-VALUE(LEFT(W$1,FIND("-",W$1,1)-1))+1):$V317)/VALUE(LEFT(W$1,FIND("-",W$1,1)-1)))))))</f>
        <v>52.631578947368425</v>
      </c>
      <c r="Y317">
        <f>IF(ROW($E317)&lt;=VALUE(LEFT(Y$1,FIND("-",Y$1,1)-1)),0,MAX(INDEX(C:C,ROW(C317)-VALUE(LEFT(Y$1,FIND("-",Y$1,1)-1))+1):C317))</f>
        <v>1.44</v>
      </c>
      <c r="Z317">
        <f>IF(ROW($E317)&lt;=VALUE(LEFT(Z$1,FIND("-",Z$1,1)-1)),0,MIN(INDEX(D:D,ROW(D317)-VALUE(LEFT(Z$1,FIND("-",Z$1,1)-1))+1):D317))</f>
        <v>1.25</v>
      </c>
      <c r="AA317">
        <f t="shared" si="45"/>
        <v>84.210526315789451</v>
      </c>
      <c r="AB317">
        <f>IF(ROW($AA317)&lt;=VALUE(LEFT(AA$1,FIND("-",AA$1,1)-1))+VALUE(LEFT(AB$1,FIND("-",AB$1,1)-1)-1),0,AVERAGE(INDEX($AA:$AA,ROW($AA317)-VALUE(LEFT(AB$1,FIND("-",AB$1,1)-1))+1):$AA317))</f>
        <v>87.719298245614027</v>
      </c>
      <c r="AC317">
        <f>IF(ROW($AA317)&lt;=VALUE(LEFT(AA$1,FIND("-",AA$1,1)-1))+VALUE(LEFT(AB$1,FIND("-",AB$1,1)-1)-1)+VALUE(LEFT(AC$1,FIND("-",AC$1,1)-1)-1),0,AVERAGE(INDEX($AB:$AB,ROW($AB317)-VALUE(LEFT(AC$1,FIND("-",AC$1,1)-1))+1):$AB317))</f>
        <v>78.01857585139318</v>
      </c>
      <c r="AE317">
        <f t="shared" si="43"/>
        <v>17342000</v>
      </c>
      <c r="AG317" t="str">
        <f t="shared" si="44"/>
        <v/>
      </c>
    </row>
    <row r="318" spans="1:33" x14ac:dyDescent="0.25">
      <c r="A318" s="6">
        <v>36978</v>
      </c>
      <c r="B318">
        <v>1.3</v>
      </c>
      <c r="C318">
        <v>1.32</v>
      </c>
      <c r="D318">
        <v>1.29</v>
      </c>
      <c r="E318">
        <v>1.31</v>
      </c>
      <c r="F318">
        <v>0.75524199999999997</v>
      </c>
      <c r="G318">
        <v>10000</v>
      </c>
      <c r="I318" t="str">
        <f t="shared" si="38"/>
        <v/>
      </c>
      <c r="J318" t="str">
        <f t="shared" si="39"/>
        <v/>
      </c>
      <c r="K318" t="str">
        <f t="shared" si="40"/>
        <v>Overbought Above %D</v>
      </c>
      <c r="M318" s="11" t="str">
        <f t="shared" si="41"/>
        <v/>
      </c>
      <c r="O318">
        <f>IF(ROW($E318)&lt;=VALUE(LEFT(O$1,FIND("-",O$1,1)-1)),0,IF(ROW($E318)=VALUE(LEFT(O$1,FIND("-",O$1,1)-1))+1,AVERAGE(INDEX($E:$E,ROW($E318)-VALUE(LEFT(O$1,FIND("-",O$1,1)-1))):$E318),($E318*(2/(VALUE(LEFT(O$1,FIND("-",O$1,1)-1))+1)))+(O317*(1-(2/(VALUE(LEFT(O$1,FIND("-",O$1,1)-1))+1))))))</f>
        <v>1.7607400460133267</v>
      </c>
      <c r="Q318">
        <f>IF(ROW($E318)&lt;=VALUE(LEFT(Q$1,FIND("-",Q$1,1)-1)),0,IF(ROW($E318)=VALUE(LEFT(Q$1,FIND("-",Q$1,1)-1))+1,AVERAGE(INDEX($E:$E,ROW($E318)-VALUE(LEFT(Q$1,FIND("-",Q$1,1)-1))):$E318),($E318*(2/(VALUE(LEFT(Q$1,FIND("-",Q$1,1)-1))+1)))+(Q317*(1-(2/(VALUE(LEFT(Q$1,FIND("-",Q$1,1)-1))+1))))))</f>
        <v>1.3598386486792404</v>
      </c>
      <c r="R318">
        <f>IF(ROW($E318)&lt;=VALUE(LEFT(R$1,FIND("-",R$1,1)-1)),0,IF(ROW($E318)=VALUE(LEFT(R$1,FIND("-",R$1,1)-1))+1,AVERAGE(INDEX($E:$E,ROW($E318)-VALUE(LEFT(R$1,FIND("-",R$1,1)-1))):$E318),($E318*(2/(VALUE(LEFT(R$1,FIND("-",R$1,1)-1))+1)))+(R317*(1-(2/(VALUE(LEFT(R$1,FIND("-",R$1,1)-1))+1))))))</f>
        <v>1.3475563897941807</v>
      </c>
      <c r="S318">
        <f t="shared" si="42"/>
        <v>1.2282258885059738E-2</v>
      </c>
      <c r="T318">
        <f>IF(ROW($E318)&lt;=MAX(VALUE(LEFT(Q$1,FIND("-",Q$1,1)-1)),VALUE(LEFT(R$1,FIND("-",R$1,1)-1)))+VALUE(LEFT(T$1,FIND("-",T$1,1)-1))-1,0,IF(ROW($E318)=MAX(VALUE(LEFT(Q$1,FIND("-",Q$1,1)-1)),VALUE(LEFT(R$1,FIND("-",R$1,1)-1)))+VALUE(LEFT(T$1,FIND("-",T$1,1)-1)),AVERAGE(INDEX($S:$S,ROW(S318)-VALUE(LEFT(T$1,FIND("-",T$1,1)-1))+1):S318),($S318*(2/(VALUE(LEFT(T$1,FIND("-",T$1,1)-1))+1)))+(T317*(1-(2/(VALUE(LEFT(T$1,FIND("-",T$1,1)-1))+1))))))</f>
        <v>1.2101743366749447E-2</v>
      </c>
      <c r="V318">
        <f t="shared" si="37"/>
        <v>-9.9999999999999867E-2</v>
      </c>
      <c r="W318">
        <f>IF(ROW($E318)&lt;=VALUE(LEFT(W$1,FIND("-",W$1,1)-1))+1,0,IF(ROW($E317)=VALUE(LEFT(W$1,FIND("-",W$1,1)-1))+1,100-100/(1+ABS((SUMIF(INDEX($V:$V,ROW($V318)-VALUE(LEFT(W$1,FIND("-",W$1,1)-1))+1):$V318,"&gt;0",INDEX($V:$V,ROW($V318)-VALUE(LEFT(W$1,FIND("-",W$1,1)-1))+1):$V318)/COUNTIF(INDEX($V:$V,ROW($V318)-VALUE(LEFT(W$1,FIND("-",W$1,1)-1))+1):$V318,"&gt;0"))/(SUMIF(INDEX($V:$V,ROW($V318)-VALUE(LEFT(W$1,FIND("-",W$1,1)-1))+1):$V318,"&lt;0",INDEX($V:$V,ROW($V318)-VALUE(LEFT(W$1,FIND("-",W$1,1)-1))+1):$V318)/COUNTIF(INDEX($V:$V,ROW($V318)-VALUE(LEFT(W$1,FIND("-",W$1,1)-1))+1):$V318,"&lt;0")))),100-100/(1+ABS((SUMIF(INDEX($V:$V,ROW($V318)-VALUE(LEFT(W$1,FIND("-",W$1,1)-1))+1):$V318,"&gt;0",INDEX($V:$V,ROW($V318)-VALUE(LEFT(W$1,FIND("-",W$1,1)-1))+1):$V318)/VALUE(LEFT(W$1,FIND("-",W$1,1)-1)))/(SUMIF(INDEX($V:$V,ROW($V318)-VALUE(LEFT(W$1,FIND("-",W$1,1)-1))+1):$V318,"&lt;0",INDEX($V:$V,ROW($V318)-VALUE(LEFT(W$1,FIND("-",W$1,1)-1))+1):$V318)/VALUE(LEFT(W$1,FIND("-",W$1,1)-1)))))))</f>
        <v>37.777777777777779</v>
      </c>
      <c r="Y318">
        <f>IF(ROW($E318)&lt;=VALUE(LEFT(Y$1,FIND("-",Y$1,1)-1)),0,MAX(INDEX(C:C,ROW(C318)-VALUE(LEFT(Y$1,FIND("-",Y$1,1)-1))+1):C318))</f>
        <v>1.44</v>
      </c>
      <c r="Z318">
        <f>IF(ROW($E318)&lt;=VALUE(LEFT(Z$1,FIND("-",Z$1,1)-1)),0,MIN(INDEX(D:D,ROW(D318)-VALUE(LEFT(Z$1,FIND("-",Z$1,1)-1))+1):D318))</f>
        <v>1.25</v>
      </c>
      <c r="AA318">
        <f t="shared" si="45"/>
        <v>31.57894736842109</v>
      </c>
      <c r="AB318">
        <f>IF(ROW($AA318)&lt;=VALUE(LEFT(AA$1,FIND("-",AA$1,1)-1))+VALUE(LEFT(AB$1,FIND("-",AB$1,1)-1)-1),0,AVERAGE(INDEX($AA:$AA,ROW($AA318)-VALUE(LEFT(AB$1,FIND("-",AB$1,1)-1))+1):$AA318))</f>
        <v>68.421052631578945</v>
      </c>
      <c r="AC318">
        <f>IF(ROW($AA318)&lt;=VALUE(LEFT(AA$1,FIND("-",AA$1,1)-1))+VALUE(LEFT(AB$1,FIND("-",AB$1,1)-1)-1)+VALUE(LEFT(AC$1,FIND("-",AC$1,1)-1)-1),0,AVERAGE(INDEX($AB:$AB,ROW($AB318)-VALUE(LEFT(AC$1,FIND("-",AC$1,1)-1))+1):$AB318))</f>
        <v>81.080151358789124</v>
      </c>
      <c r="AE318">
        <f t="shared" si="43"/>
        <v>17332000</v>
      </c>
      <c r="AG318" t="str">
        <f t="shared" si="44"/>
        <v/>
      </c>
    </row>
    <row r="319" spans="1:33" x14ac:dyDescent="0.25">
      <c r="A319" s="6">
        <v>36979</v>
      </c>
      <c r="B319">
        <v>1.35</v>
      </c>
      <c r="C319">
        <v>1.35</v>
      </c>
      <c r="D319">
        <v>1.29</v>
      </c>
      <c r="E319">
        <v>1.29</v>
      </c>
      <c r="F319">
        <v>0.74371200000000004</v>
      </c>
      <c r="G319">
        <v>14000</v>
      </c>
      <c r="I319" t="str">
        <f t="shared" si="38"/>
        <v>Bearish</v>
      </c>
      <c r="J319" t="str">
        <f t="shared" si="39"/>
        <v/>
      </c>
      <c r="K319" t="str">
        <f t="shared" si="40"/>
        <v>Sell</v>
      </c>
      <c r="M319" s="11" t="str">
        <f t="shared" si="41"/>
        <v>Sell</v>
      </c>
      <c r="O319">
        <f>IF(ROW($E319)&lt;=VALUE(LEFT(O$1,FIND("-",O$1,1)-1)),0,IF(ROW($E319)=VALUE(LEFT(O$1,FIND("-",O$1,1)-1))+1,AVERAGE(INDEX($E:$E,ROW($E319)-VALUE(LEFT(O$1,FIND("-",O$1,1)-1))):$E319),($E319*(2/(VALUE(LEFT(O$1,FIND("-",O$1,1)-1))+1)))+(O318*(1-(2/(VALUE(LEFT(O$1,FIND("-",O$1,1)-1))+1))))))</f>
        <v>1.7560560654559803</v>
      </c>
      <c r="Q319">
        <f>IF(ROW($E319)&lt;=VALUE(LEFT(Q$1,FIND("-",Q$1,1)-1)),0,IF(ROW($E319)=VALUE(LEFT(Q$1,FIND("-",Q$1,1)-1))+1,AVERAGE(INDEX($E:$E,ROW($E319)-VALUE(LEFT(Q$1,FIND("-",Q$1,1)-1))):$E319),($E319*(2/(VALUE(LEFT(Q$1,FIND("-",Q$1,1)-1))+1)))+(Q318*(1-(2/(VALUE(LEFT(Q$1,FIND("-",Q$1,1)-1))+1))))))</f>
        <v>1.3490942411901266</v>
      </c>
      <c r="R319">
        <f>IF(ROW($E319)&lt;=VALUE(LEFT(R$1,FIND("-",R$1,1)-1)),0,IF(ROW($E319)=VALUE(LEFT(R$1,FIND("-",R$1,1)-1))+1,AVERAGE(INDEX($E:$E,ROW($E319)-VALUE(LEFT(R$1,FIND("-",R$1,1)-1))):$E319),($E319*(2/(VALUE(LEFT(R$1,FIND("-",R$1,1)-1))+1)))+(R318*(1-(2/(VALUE(LEFT(R$1,FIND("-",R$1,1)-1))+1))))))</f>
        <v>1.3432929535131304</v>
      </c>
      <c r="S319">
        <f t="shared" si="42"/>
        <v>5.8012876769961697E-3</v>
      </c>
      <c r="T319">
        <f>IF(ROW($E319)&lt;=MAX(VALUE(LEFT(Q$1,FIND("-",Q$1,1)-1)),VALUE(LEFT(R$1,FIND("-",R$1,1)-1)))+VALUE(LEFT(T$1,FIND("-",T$1,1)-1))-1,0,IF(ROW($E319)=MAX(VALUE(LEFT(Q$1,FIND("-",Q$1,1)-1)),VALUE(LEFT(R$1,FIND("-",R$1,1)-1)))+VALUE(LEFT(T$1,FIND("-",T$1,1)-1)),AVERAGE(INDEX($S:$S,ROW(S319)-VALUE(LEFT(T$1,FIND("-",T$1,1)-1))+1):S319),($S319*(2/(VALUE(LEFT(T$1,FIND("-",T$1,1)-1))+1)))+(T318*(1-(2/(VALUE(LEFT(T$1,FIND("-",T$1,1)-1))+1))))))</f>
        <v>1.0841652228798791E-2</v>
      </c>
      <c r="V319">
        <f t="shared" si="37"/>
        <v>-2.0000000000000018E-2</v>
      </c>
      <c r="W319">
        <f>IF(ROW($E319)&lt;=VALUE(LEFT(W$1,FIND("-",W$1,1)-1))+1,0,IF(ROW($E318)=VALUE(LEFT(W$1,FIND("-",W$1,1)-1))+1,100-100/(1+ABS((SUMIF(INDEX($V:$V,ROW($V319)-VALUE(LEFT(W$1,FIND("-",W$1,1)-1))+1):$V319,"&gt;0",INDEX($V:$V,ROW($V319)-VALUE(LEFT(W$1,FIND("-",W$1,1)-1))+1):$V319)/COUNTIF(INDEX($V:$V,ROW($V319)-VALUE(LEFT(W$1,FIND("-",W$1,1)-1))+1):$V319,"&gt;0"))/(SUMIF(INDEX($V:$V,ROW($V319)-VALUE(LEFT(W$1,FIND("-",W$1,1)-1))+1):$V319,"&lt;0",INDEX($V:$V,ROW($V319)-VALUE(LEFT(W$1,FIND("-",W$1,1)-1))+1):$V319)/COUNTIF(INDEX($V:$V,ROW($V319)-VALUE(LEFT(W$1,FIND("-",W$1,1)-1))+1):$V319,"&lt;0")))),100-100/(1+ABS((SUMIF(INDEX($V:$V,ROW($V319)-VALUE(LEFT(W$1,FIND("-",W$1,1)-1))+1):$V319,"&gt;0",INDEX($V:$V,ROW($V319)-VALUE(LEFT(W$1,FIND("-",W$1,1)-1))+1):$V319)/VALUE(LEFT(W$1,FIND("-",W$1,1)-1)))/(SUMIF(INDEX($V:$V,ROW($V319)-VALUE(LEFT(W$1,FIND("-",W$1,1)-1))+1):$V319,"&lt;0",INDEX($V:$V,ROW($V319)-VALUE(LEFT(W$1,FIND("-",W$1,1)-1))+1):$V319)/VALUE(LEFT(W$1,FIND("-",W$1,1)-1)))))))</f>
        <v>39.534883720930246</v>
      </c>
      <c r="Y319">
        <f>IF(ROW($E319)&lt;=VALUE(LEFT(Y$1,FIND("-",Y$1,1)-1)),0,MAX(INDEX(C:C,ROW(C319)-VALUE(LEFT(Y$1,FIND("-",Y$1,1)-1))+1):C319))</f>
        <v>1.44</v>
      </c>
      <c r="Z319">
        <f>IF(ROW($E319)&lt;=VALUE(LEFT(Z$1,FIND("-",Z$1,1)-1)),0,MIN(INDEX(D:D,ROW(D319)-VALUE(LEFT(Z$1,FIND("-",Z$1,1)-1))+1):D319))</f>
        <v>1.25</v>
      </c>
      <c r="AA319">
        <f t="shared" si="45"/>
        <v>21.052631578947391</v>
      </c>
      <c r="AB319">
        <f>IF(ROW($AA319)&lt;=VALUE(LEFT(AA$1,FIND("-",AA$1,1)-1))+VALUE(LEFT(AB$1,FIND("-",AB$1,1)-1)-1),0,AVERAGE(INDEX($AA:$AA,ROW($AA319)-VALUE(LEFT(AB$1,FIND("-",AB$1,1)-1))+1):$AA319))</f>
        <v>45.614035087719316</v>
      </c>
      <c r="AC319">
        <f>IF(ROW($AA319)&lt;=VALUE(LEFT(AA$1,FIND("-",AA$1,1)-1))+VALUE(LEFT(AB$1,FIND("-",AB$1,1)-1)-1)+VALUE(LEFT(AC$1,FIND("-",AC$1,1)-1)-1),0,AVERAGE(INDEX($AB:$AB,ROW($AB319)-VALUE(LEFT(AC$1,FIND("-",AC$1,1)-1))+1):$AB319))</f>
        <v>67.251461988304101</v>
      </c>
      <c r="AE319">
        <f t="shared" si="43"/>
        <v>17318000</v>
      </c>
      <c r="AG319" t="str">
        <f t="shared" si="44"/>
        <v>Sell</v>
      </c>
    </row>
    <row r="320" spans="1:33" x14ac:dyDescent="0.25">
      <c r="A320" s="6">
        <v>36980</v>
      </c>
      <c r="B320">
        <v>1.28</v>
      </c>
      <c r="C320">
        <v>1.28</v>
      </c>
      <c r="D320">
        <v>1.26</v>
      </c>
      <c r="E320">
        <v>1.26</v>
      </c>
      <c r="F320">
        <v>0.72641599999999995</v>
      </c>
      <c r="G320">
        <v>23000</v>
      </c>
      <c r="I320" t="str">
        <f t="shared" si="38"/>
        <v/>
      </c>
      <c r="J320" t="str">
        <f t="shared" si="39"/>
        <v/>
      </c>
      <c r="K320" t="str">
        <f t="shared" si="40"/>
        <v/>
      </c>
      <c r="M320" s="11" t="str">
        <f t="shared" si="41"/>
        <v/>
      </c>
      <c r="O320">
        <f>IF(ROW($E320)&lt;=VALUE(LEFT(O$1,FIND("-",O$1,1)-1)),0,IF(ROW($E320)=VALUE(LEFT(O$1,FIND("-",O$1,1)-1))+1,AVERAGE(INDEX($E:$E,ROW($E320)-VALUE(LEFT(O$1,FIND("-",O$1,1)-1))):$E320),($E320*(2/(VALUE(LEFT(O$1,FIND("-",O$1,1)-1))+1)))+(O319*(1-(2/(VALUE(LEFT(O$1,FIND("-",O$1,1)-1))+1))))))</f>
        <v>1.7511201842076622</v>
      </c>
      <c r="Q320">
        <f>IF(ROW($E320)&lt;=VALUE(LEFT(Q$1,FIND("-",Q$1,1)-1)),0,IF(ROW($E320)=VALUE(LEFT(Q$1,FIND("-",Q$1,1)-1))+1,AVERAGE(INDEX($E:$E,ROW($E320)-VALUE(LEFT(Q$1,FIND("-",Q$1,1)-1))):$E320),($E320*(2/(VALUE(LEFT(Q$1,FIND("-",Q$1,1)-1))+1)))+(Q319*(1-(2/(VALUE(LEFT(Q$1,FIND("-",Q$1,1)-1))+1))))))</f>
        <v>1.335387434853184</v>
      </c>
      <c r="R320">
        <f>IF(ROW($E320)&lt;=VALUE(LEFT(R$1,FIND("-",R$1,1)-1)),0,IF(ROW($E320)=VALUE(LEFT(R$1,FIND("-",R$1,1)-1))+1,AVERAGE(INDEX($E:$E,ROW($E320)-VALUE(LEFT(R$1,FIND("-",R$1,1)-1))):$E320),($E320*(2/(VALUE(LEFT(R$1,FIND("-",R$1,1)-1))+1)))+(R319*(1-(2/(VALUE(LEFT(R$1,FIND("-",R$1,1)-1))+1))))))</f>
        <v>1.3371231051047503</v>
      </c>
      <c r="S320">
        <f t="shared" si="42"/>
        <v>-1.7356702515662903E-3</v>
      </c>
      <c r="T320">
        <f>IF(ROW($E320)&lt;=MAX(VALUE(LEFT(Q$1,FIND("-",Q$1,1)-1)),VALUE(LEFT(R$1,FIND("-",R$1,1)-1)))+VALUE(LEFT(T$1,FIND("-",T$1,1)-1))-1,0,IF(ROW($E320)=MAX(VALUE(LEFT(Q$1,FIND("-",Q$1,1)-1)),VALUE(LEFT(R$1,FIND("-",R$1,1)-1)))+VALUE(LEFT(T$1,FIND("-",T$1,1)-1)),AVERAGE(INDEX($S:$S,ROW(S320)-VALUE(LEFT(T$1,FIND("-",T$1,1)-1))+1):S320),($S320*(2/(VALUE(LEFT(T$1,FIND("-",T$1,1)-1))+1)))+(T319*(1-(2/(VALUE(LEFT(T$1,FIND("-",T$1,1)-1))+1))))))</f>
        <v>8.3261877327257747E-3</v>
      </c>
      <c r="V320">
        <f t="shared" si="37"/>
        <v>-3.0000000000000027E-2</v>
      </c>
      <c r="W320">
        <f>IF(ROW($E320)&lt;=VALUE(LEFT(W$1,FIND("-",W$1,1)-1))+1,0,IF(ROW($E319)=VALUE(LEFT(W$1,FIND("-",W$1,1)-1))+1,100-100/(1+ABS((SUMIF(INDEX($V:$V,ROW($V320)-VALUE(LEFT(W$1,FIND("-",W$1,1)-1))+1):$V320,"&gt;0",INDEX($V:$V,ROW($V320)-VALUE(LEFT(W$1,FIND("-",W$1,1)-1))+1):$V320)/COUNTIF(INDEX($V:$V,ROW($V320)-VALUE(LEFT(W$1,FIND("-",W$1,1)-1))+1):$V320,"&gt;0"))/(SUMIF(INDEX($V:$V,ROW($V320)-VALUE(LEFT(W$1,FIND("-",W$1,1)-1))+1):$V320,"&lt;0",INDEX($V:$V,ROW($V320)-VALUE(LEFT(W$1,FIND("-",W$1,1)-1))+1):$V320)/COUNTIF(INDEX($V:$V,ROW($V320)-VALUE(LEFT(W$1,FIND("-",W$1,1)-1))+1):$V320,"&lt;0")))),100-100/(1+ABS((SUMIF(INDEX($V:$V,ROW($V320)-VALUE(LEFT(W$1,FIND("-",W$1,1)-1))+1):$V320,"&gt;0",INDEX($V:$V,ROW($V320)-VALUE(LEFT(W$1,FIND("-",W$1,1)-1))+1):$V320)/VALUE(LEFT(W$1,FIND("-",W$1,1)-1)))/(SUMIF(INDEX($V:$V,ROW($V320)-VALUE(LEFT(W$1,FIND("-",W$1,1)-1))+1):$V320,"&lt;0",INDEX($V:$V,ROW($V320)-VALUE(LEFT(W$1,FIND("-",W$1,1)-1))+1):$V320)/VALUE(LEFT(W$1,FIND("-",W$1,1)-1)))))))</f>
        <v>39.534883720930218</v>
      </c>
      <c r="Y320">
        <f>IF(ROW($E320)&lt;=VALUE(LEFT(Y$1,FIND("-",Y$1,1)-1)),0,MAX(INDEX(C:C,ROW(C320)-VALUE(LEFT(Y$1,FIND("-",Y$1,1)-1))+1):C320))</f>
        <v>1.44</v>
      </c>
      <c r="Z320">
        <f>IF(ROW($E320)&lt;=VALUE(LEFT(Z$1,FIND("-",Z$1,1)-1)),0,MIN(INDEX(D:D,ROW(D320)-VALUE(LEFT(Z$1,FIND("-",Z$1,1)-1))+1):D320))</f>
        <v>1.25</v>
      </c>
      <c r="AA320">
        <f t="shared" si="45"/>
        <v>5.2631578947368478</v>
      </c>
      <c r="AB320">
        <f>IF(ROW($AA320)&lt;=VALUE(LEFT(AA$1,FIND("-",AA$1,1)-1))+VALUE(LEFT(AB$1,FIND("-",AB$1,1)-1)-1),0,AVERAGE(INDEX($AA:$AA,ROW($AA320)-VALUE(LEFT(AB$1,FIND("-",AB$1,1)-1))+1):$AA320))</f>
        <v>19.29824561403511</v>
      </c>
      <c r="AC320">
        <f>IF(ROW($AA320)&lt;=VALUE(LEFT(AA$1,FIND("-",AA$1,1)-1))+VALUE(LEFT(AB$1,FIND("-",AB$1,1)-1)-1)+VALUE(LEFT(AC$1,FIND("-",AC$1,1)-1)-1),0,AVERAGE(INDEX($AB:$AB,ROW($AB320)-VALUE(LEFT(AC$1,FIND("-",AC$1,1)-1))+1):$AB320))</f>
        <v>44.444444444444457</v>
      </c>
      <c r="AE320">
        <f t="shared" si="43"/>
        <v>17295000</v>
      </c>
      <c r="AG320" t="str">
        <f t="shared" si="44"/>
        <v/>
      </c>
    </row>
    <row r="321" spans="1:33" x14ac:dyDescent="0.25">
      <c r="A321" s="6">
        <v>36983</v>
      </c>
      <c r="B321">
        <v>1.25</v>
      </c>
      <c r="C321">
        <v>1.26</v>
      </c>
      <c r="D321">
        <v>1.25</v>
      </c>
      <c r="E321">
        <v>1.26</v>
      </c>
      <c r="F321">
        <v>0.72641599999999995</v>
      </c>
      <c r="G321">
        <v>10000</v>
      </c>
      <c r="I321" t="str">
        <f t="shared" si="38"/>
        <v/>
      </c>
      <c r="J321" t="str">
        <f t="shared" si="39"/>
        <v/>
      </c>
      <c r="K321" t="str">
        <f t="shared" si="40"/>
        <v/>
      </c>
      <c r="M321" s="11" t="str">
        <f t="shared" si="41"/>
        <v/>
      </c>
      <c r="O321">
        <f>IF(ROW($E321)&lt;=VALUE(LEFT(O$1,FIND("-",O$1,1)-1)),0,IF(ROW($E321)=VALUE(LEFT(O$1,FIND("-",O$1,1)-1))+1,AVERAGE(INDEX($E:$E,ROW($E321)-VALUE(LEFT(O$1,FIND("-",O$1,1)-1))):$E321),($E321*(2/(VALUE(LEFT(O$1,FIND("-",O$1,1)-1))+1)))+(O320*(1-(2/(VALUE(LEFT(O$1,FIND("-",O$1,1)-1))+1))))))</f>
        <v>1.7462334162055961</v>
      </c>
      <c r="Q321">
        <f>IF(ROW($E321)&lt;=VALUE(LEFT(Q$1,FIND("-",Q$1,1)-1)),0,IF(ROW($E321)=VALUE(LEFT(Q$1,FIND("-",Q$1,1)-1))+1,AVERAGE(INDEX($E:$E,ROW($E321)-VALUE(LEFT(Q$1,FIND("-",Q$1,1)-1))):$E321),($E321*(2/(VALUE(LEFT(Q$1,FIND("-",Q$1,1)-1))+1)))+(Q320*(1-(2/(VALUE(LEFT(Q$1,FIND("-",Q$1,1)-1))+1))))))</f>
        <v>1.323789367952694</v>
      </c>
      <c r="R321">
        <f>IF(ROW($E321)&lt;=VALUE(LEFT(R$1,FIND("-",R$1,1)-1)),0,IF(ROW($E321)=VALUE(LEFT(R$1,FIND("-",R$1,1)-1))+1,AVERAGE(INDEX($E:$E,ROW($E321)-VALUE(LEFT(R$1,FIND("-",R$1,1)-1))):$E321),($E321*(2/(VALUE(LEFT(R$1,FIND("-",R$1,1)-1))+1)))+(R320*(1-(2/(VALUE(LEFT(R$1,FIND("-",R$1,1)-1))+1))))))</f>
        <v>1.3314102825043983</v>
      </c>
      <c r="S321">
        <f t="shared" si="42"/>
        <v>-7.6209145517043275E-3</v>
      </c>
      <c r="T321">
        <f>IF(ROW($E321)&lt;=MAX(VALUE(LEFT(Q$1,FIND("-",Q$1,1)-1)),VALUE(LEFT(R$1,FIND("-",R$1,1)-1)))+VALUE(LEFT(T$1,FIND("-",T$1,1)-1))-1,0,IF(ROW($E321)=MAX(VALUE(LEFT(Q$1,FIND("-",Q$1,1)-1)),VALUE(LEFT(R$1,FIND("-",R$1,1)-1)))+VALUE(LEFT(T$1,FIND("-",T$1,1)-1)),AVERAGE(INDEX($S:$S,ROW(S321)-VALUE(LEFT(T$1,FIND("-",T$1,1)-1))+1):S321),($S321*(2/(VALUE(LEFT(T$1,FIND("-",T$1,1)-1))+1)))+(T320*(1-(2/(VALUE(LEFT(T$1,FIND("-",T$1,1)-1))+1))))))</f>
        <v>5.1367672758397542E-3</v>
      </c>
      <c r="V321">
        <f t="shared" si="37"/>
        <v>0</v>
      </c>
      <c r="W321">
        <f>IF(ROW($E321)&lt;=VALUE(LEFT(W$1,FIND("-",W$1,1)-1))+1,0,IF(ROW($E320)=VALUE(LEFT(W$1,FIND("-",W$1,1)-1))+1,100-100/(1+ABS((SUMIF(INDEX($V:$V,ROW($V321)-VALUE(LEFT(W$1,FIND("-",W$1,1)-1))+1):$V321,"&gt;0",INDEX($V:$V,ROW($V321)-VALUE(LEFT(W$1,FIND("-",W$1,1)-1))+1):$V321)/COUNTIF(INDEX($V:$V,ROW($V321)-VALUE(LEFT(W$1,FIND("-",W$1,1)-1))+1):$V321,"&gt;0"))/(SUMIF(INDEX($V:$V,ROW($V321)-VALUE(LEFT(W$1,FIND("-",W$1,1)-1))+1):$V321,"&lt;0",INDEX($V:$V,ROW($V321)-VALUE(LEFT(W$1,FIND("-",W$1,1)-1))+1):$V321)/COUNTIF(INDEX($V:$V,ROW($V321)-VALUE(LEFT(W$1,FIND("-",W$1,1)-1))+1):$V321,"&lt;0")))),100-100/(1+ABS((SUMIF(INDEX($V:$V,ROW($V321)-VALUE(LEFT(W$1,FIND("-",W$1,1)-1))+1):$V321,"&gt;0",INDEX($V:$V,ROW($V321)-VALUE(LEFT(W$1,FIND("-",W$1,1)-1))+1):$V321)/VALUE(LEFT(W$1,FIND("-",W$1,1)-1)))/(SUMIF(INDEX($V:$V,ROW($V321)-VALUE(LEFT(W$1,FIND("-",W$1,1)-1))+1):$V321,"&lt;0",INDEX($V:$V,ROW($V321)-VALUE(LEFT(W$1,FIND("-",W$1,1)-1))+1):$V321)/VALUE(LEFT(W$1,FIND("-",W$1,1)-1)))))))</f>
        <v>38.095238095238081</v>
      </c>
      <c r="Y321">
        <f>IF(ROW($E321)&lt;=VALUE(LEFT(Y$1,FIND("-",Y$1,1)-1)),0,MAX(INDEX(C:C,ROW(C321)-VALUE(LEFT(Y$1,FIND("-",Y$1,1)-1))+1):C321))</f>
        <v>1.44</v>
      </c>
      <c r="Z321">
        <f>IF(ROW($E321)&lt;=VALUE(LEFT(Z$1,FIND("-",Z$1,1)-1)),0,MIN(INDEX(D:D,ROW(D321)-VALUE(LEFT(Z$1,FIND("-",Z$1,1)-1))+1):D321))</f>
        <v>1.25</v>
      </c>
      <c r="AA321">
        <f t="shared" si="45"/>
        <v>5.2631578947368478</v>
      </c>
      <c r="AB321">
        <f>IF(ROW($AA321)&lt;=VALUE(LEFT(AA$1,FIND("-",AA$1,1)-1))+VALUE(LEFT(AB$1,FIND("-",AB$1,1)-1)-1),0,AVERAGE(INDEX($AA:$AA,ROW($AA321)-VALUE(LEFT(AB$1,FIND("-",AB$1,1)-1))+1):$AA321))</f>
        <v>10.526315789473697</v>
      </c>
      <c r="AC321">
        <f>IF(ROW($AA321)&lt;=VALUE(LEFT(AA$1,FIND("-",AA$1,1)-1))+VALUE(LEFT(AB$1,FIND("-",AB$1,1)-1)-1)+VALUE(LEFT(AC$1,FIND("-",AC$1,1)-1)-1),0,AVERAGE(INDEX($AB:$AB,ROW($AB321)-VALUE(LEFT(AC$1,FIND("-",AC$1,1)-1))+1):$AB321))</f>
        <v>25.146198830409375</v>
      </c>
      <c r="AE321">
        <f t="shared" si="43"/>
        <v>17295000</v>
      </c>
      <c r="AG321" t="str">
        <f t="shared" si="44"/>
        <v/>
      </c>
    </row>
    <row r="322" spans="1:33" x14ac:dyDescent="0.25">
      <c r="A322" s="6">
        <v>36984</v>
      </c>
      <c r="B322">
        <v>1.26</v>
      </c>
      <c r="C322">
        <v>1.26</v>
      </c>
      <c r="D322">
        <v>1.24</v>
      </c>
      <c r="E322">
        <v>1.24</v>
      </c>
      <c r="F322">
        <v>0.71488600000000002</v>
      </c>
      <c r="G322">
        <v>31000</v>
      </c>
      <c r="I322" t="str">
        <f t="shared" si="38"/>
        <v/>
      </c>
      <c r="J322" t="str">
        <f t="shared" si="39"/>
        <v/>
      </c>
      <c r="K322" t="str">
        <f t="shared" si="40"/>
        <v>Oversold Above %D</v>
      </c>
      <c r="M322" s="11" t="str">
        <f t="shared" si="41"/>
        <v/>
      </c>
      <c r="O322">
        <f>IF(ROW($E322)&lt;=VALUE(LEFT(O$1,FIND("-",O$1,1)-1)),0,IF(ROW($E322)=VALUE(LEFT(O$1,FIND("-",O$1,1)-1))+1,AVERAGE(INDEX($E:$E,ROW($E322)-VALUE(LEFT(O$1,FIND("-",O$1,1)-1))):$E322),($E322*(2/(VALUE(LEFT(O$1,FIND("-",O$1,1)-1))+1)))+(O321*(1-(2/(VALUE(LEFT(O$1,FIND("-",O$1,1)-1))+1))))))</f>
        <v>1.7411962677856399</v>
      </c>
      <c r="Q322">
        <f>IF(ROW($E322)&lt;=VALUE(LEFT(Q$1,FIND("-",Q$1,1)-1)),0,IF(ROW($E322)=VALUE(LEFT(Q$1,FIND("-",Q$1,1)-1))+1,AVERAGE(INDEX($E:$E,ROW($E322)-VALUE(LEFT(Q$1,FIND("-",Q$1,1)-1))):$E322),($E322*(2/(VALUE(LEFT(Q$1,FIND("-",Q$1,1)-1))+1)))+(Q321*(1-(2/(VALUE(LEFT(Q$1,FIND("-",Q$1,1)-1))+1))))))</f>
        <v>1.3108986959599718</v>
      </c>
      <c r="R322">
        <f>IF(ROW($E322)&lt;=VALUE(LEFT(R$1,FIND("-",R$1,1)-1)),0,IF(ROW($E322)=VALUE(LEFT(R$1,FIND("-",R$1,1)-1))+1,AVERAGE(INDEX($E:$E,ROW($E322)-VALUE(LEFT(R$1,FIND("-",R$1,1)-1))):$E322),($E322*(2/(VALUE(LEFT(R$1,FIND("-",R$1,1)-1))+1)))+(R321*(1-(2/(VALUE(LEFT(R$1,FIND("-",R$1,1)-1))+1))))))</f>
        <v>1.3246391504670354</v>
      </c>
      <c r="S322">
        <f t="shared" si="42"/>
        <v>-1.3740454507063626E-2</v>
      </c>
      <c r="T322">
        <f>IF(ROW($E322)&lt;=MAX(VALUE(LEFT(Q$1,FIND("-",Q$1,1)-1)),VALUE(LEFT(R$1,FIND("-",R$1,1)-1)))+VALUE(LEFT(T$1,FIND("-",T$1,1)-1))-1,0,IF(ROW($E322)=MAX(VALUE(LEFT(Q$1,FIND("-",Q$1,1)-1)),VALUE(LEFT(R$1,FIND("-",R$1,1)-1)))+VALUE(LEFT(T$1,FIND("-",T$1,1)-1)),AVERAGE(INDEX($S:$S,ROW(S322)-VALUE(LEFT(T$1,FIND("-",T$1,1)-1))+1):S322),($S322*(2/(VALUE(LEFT(T$1,FIND("-",T$1,1)-1))+1)))+(T321*(1-(2/(VALUE(LEFT(T$1,FIND("-",T$1,1)-1))+1))))))</f>
        <v>1.3613229192590776E-3</v>
      </c>
      <c r="V322">
        <f t="shared" ref="V322:V385" si="46">IFERROR(1*(E322-E321),"")</f>
        <v>-2.0000000000000018E-2</v>
      </c>
      <c r="W322">
        <f>IF(ROW($E322)&lt;=VALUE(LEFT(W$1,FIND("-",W$1,1)-1))+1,0,IF(ROW($E321)=VALUE(LEFT(W$1,FIND("-",W$1,1)-1))+1,100-100/(1+ABS((SUMIF(INDEX($V:$V,ROW($V322)-VALUE(LEFT(W$1,FIND("-",W$1,1)-1))+1):$V322,"&gt;0",INDEX($V:$V,ROW($V322)-VALUE(LEFT(W$1,FIND("-",W$1,1)-1))+1):$V322)/COUNTIF(INDEX($V:$V,ROW($V322)-VALUE(LEFT(W$1,FIND("-",W$1,1)-1))+1):$V322,"&gt;0"))/(SUMIF(INDEX($V:$V,ROW($V322)-VALUE(LEFT(W$1,FIND("-",W$1,1)-1))+1):$V322,"&lt;0",INDEX($V:$V,ROW($V322)-VALUE(LEFT(W$1,FIND("-",W$1,1)-1))+1):$V322)/COUNTIF(INDEX($V:$V,ROW($V322)-VALUE(LEFT(W$1,FIND("-",W$1,1)-1))+1):$V322,"&lt;0")))),100-100/(1+ABS((SUMIF(INDEX($V:$V,ROW($V322)-VALUE(LEFT(W$1,FIND("-",W$1,1)-1))+1):$V322,"&gt;0",INDEX($V:$V,ROW($V322)-VALUE(LEFT(W$1,FIND("-",W$1,1)-1))+1):$V322)/VALUE(LEFT(W$1,FIND("-",W$1,1)-1)))/(SUMIF(INDEX($V:$V,ROW($V322)-VALUE(LEFT(W$1,FIND("-",W$1,1)-1))+1):$V322,"&lt;0",INDEX($V:$V,ROW($V322)-VALUE(LEFT(W$1,FIND("-",W$1,1)-1))+1):$V322)/VALUE(LEFT(W$1,FIND("-",W$1,1)-1)))))))</f>
        <v>37.209302325581376</v>
      </c>
      <c r="Y322">
        <f>IF(ROW($E322)&lt;=VALUE(LEFT(Y$1,FIND("-",Y$1,1)-1)),0,MAX(INDEX(C:C,ROW(C322)-VALUE(LEFT(Y$1,FIND("-",Y$1,1)-1))+1):C322))</f>
        <v>1.44</v>
      </c>
      <c r="Z322">
        <f>IF(ROW($E322)&lt;=VALUE(LEFT(Z$1,FIND("-",Z$1,1)-1)),0,MIN(INDEX(D:D,ROW(D322)-VALUE(LEFT(Z$1,FIND("-",Z$1,1)-1))+1):D322))</f>
        <v>1.24</v>
      </c>
      <c r="AA322">
        <f t="shared" si="45"/>
        <v>0</v>
      </c>
      <c r="AB322">
        <f>IF(ROW($AA322)&lt;=VALUE(LEFT(AA$1,FIND("-",AA$1,1)-1))+VALUE(LEFT(AB$1,FIND("-",AB$1,1)-1)-1),0,AVERAGE(INDEX($AA:$AA,ROW($AA322)-VALUE(LEFT(AB$1,FIND("-",AB$1,1)-1))+1):$AA322))</f>
        <v>3.5087719298245652</v>
      </c>
      <c r="AC322">
        <f>IF(ROW($AA322)&lt;=VALUE(LEFT(AA$1,FIND("-",AA$1,1)-1))+VALUE(LEFT(AB$1,FIND("-",AB$1,1)-1)-1)+VALUE(LEFT(AC$1,FIND("-",AC$1,1)-1)-1),0,AVERAGE(INDEX($AB:$AB,ROW($AB322)-VALUE(LEFT(AC$1,FIND("-",AC$1,1)-1))+1):$AB322))</f>
        <v>11.111111111111123</v>
      </c>
      <c r="AE322">
        <f t="shared" si="43"/>
        <v>17264000</v>
      </c>
      <c r="AG322" t="str">
        <f t="shared" si="44"/>
        <v/>
      </c>
    </row>
    <row r="323" spans="1:33" x14ac:dyDescent="0.25">
      <c r="A323" s="6">
        <v>36985</v>
      </c>
      <c r="B323">
        <v>1.2</v>
      </c>
      <c r="C323">
        <v>1.2</v>
      </c>
      <c r="D323">
        <v>1.17</v>
      </c>
      <c r="E323">
        <v>1.17</v>
      </c>
      <c r="F323">
        <v>0.67452900000000005</v>
      </c>
      <c r="G323">
        <v>59000</v>
      </c>
      <c r="I323" t="str">
        <f t="shared" ref="I323:I386" si="47">IF(AND(T323&gt;=S323,T322&lt;S322),"Bearish",IF(AND(T323&lt;S323,T322&gt;=S322),"Bullish",""))</f>
        <v/>
      </c>
      <c r="J323" t="str">
        <f t="shared" ref="J323:J386" si="48">IF(W323&gt;70,"Overbought",IF(W323&lt;30,"Oversold",""))</f>
        <v/>
      </c>
      <c r="K323" t="str">
        <f t="shared" ref="K323:K386" si="49">IF(AND(AC323&lt;20,AC323&gt;AB323),"Oversold Above %D",IF(AND(AC323&lt;20,AC323&lt;=AB323),"Oversold Below %D",IF(AND(AC323&gt;80,AC323&lt;AB323),"Overbought Below %D",IF(AND(AC323&gt;80,AC323&gt;=AB323),"Overbought Above %D",IF(AND(AC323&gt;=20,LEFT(K322,5)="Overs"),"Buy",IF(AND(AC323&lt;=80,LEFT(K322,5)="Overb"),"Sell",""))))))</f>
        <v>Oversold Above %D</v>
      </c>
      <c r="M323" s="11" t="str">
        <f t="shared" ref="M323:M386" si="50">IF(K323="Buy","Buy",IF(K323="Sell","Sell",""))</f>
        <v/>
      </c>
      <c r="O323">
        <f>IF(ROW($E323)&lt;=VALUE(LEFT(O$1,FIND("-",O$1,1)-1)),0,IF(ROW($E323)=VALUE(LEFT(O$1,FIND("-",O$1,1)-1))+1,AVERAGE(INDEX($E:$E,ROW($E323)-VALUE(LEFT(O$1,FIND("-",O$1,1)-1))):$E323),($E323*(2/(VALUE(LEFT(O$1,FIND("-",O$1,1)-1))+1)))+(O322*(1-(2/(VALUE(LEFT(O$1,FIND("-",O$1,1)-1))+1))))))</f>
        <v>1.7355127228325491</v>
      </c>
      <c r="Q323">
        <f>IF(ROW($E323)&lt;=VALUE(LEFT(Q$1,FIND("-",Q$1,1)-1)),0,IF(ROW($E323)=VALUE(LEFT(Q$1,FIND("-",Q$1,1)-1))+1,AVERAGE(INDEX($E:$E,ROW($E323)-VALUE(LEFT(Q$1,FIND("-",Q$1,1)-1))):$E323),($E323*(2/(VALUE(LEFT(Q$1,FIND("-",Q$1,1)-1))+1)))+(Q322*(1-(2/(VALUE(LEFT(Q$1,FIND("-",Q$1,1)-1))+1))))))</f>
        <v>1.2892219735045913</v>
      </c>
      <c r="R323">
        <f>IF(ROW($E323)&lt;=VALUE(LEFT(R$1,FIND("-",R$1,1)-1)),0,IF(ROW($E323)=VALUE(LEFT(R$1,FIND("-",R$1,1)-1))+1,AVERAGE(INDEX($E:$E,ROW($E323)-VALUE(LEFT(R$1,FIND("-",R$1,1)-1))):$E323),($E323*(2/(VALUE(LEFT(R$1,FIND("-",R$1,1)-1))+1)))+(R322*(1-(2/(VALUE(LEFT(R$1,FIND("-",R$1,1)-1))+1))))))</f>
        <v>1.3131843985805884</v>
      </c>
      <c r="S323">
        <f t="shared" ref="S323:S386" si="51">IF(ROW($E323)&lt;=MAX(VALUE(LEFT(Q$1,FIND("-",Q$1,1)-1)),VALUE(LEFT(R$1,FIND("-",R$1,1)-1))),0,Q323-R323)</f>
        <v>-2.3962425075997107E-2</v>
      </c>
      <c r="T323">
        <f>IF(ROW($E323)&lt;=MAX(VALUE(LEFT(Q$1,FIND("-",Q$1,1)-1)),VALUE(LEFT(R$1,FIND("-",R$1,1)-1)))+VALUE(LEFT(T$1,FIND("-",T$1,1)-1))-1,0,IF(ROW($E323)=MAX(VALUE(LEFT(Q$1,FIND("-",Q$1,1)-1)),VALUE(LEFT(R$1,FIND("-",R$1,1)-1)))+VALUE(LEFT(T$1,FIND("-",T$1,1)-1)),AVERAGE(INDEX($S:$S,ROW(S323)-VALUE(LEFT(T$1,FIND("-",T$1,1)-1))+1):S323),($S323*(2/(VALUE(LEFT(T$1,FIND("-",T$1,1)-1))+1)))+(T322*(1-(2/(VALUE(LEFT(T$1,FIND("-",T$1,1)-1))+1))))))</f>
        <v>-3.7034266797921593E-3</v>
      </c>
      <c r="V323">
        <f t="shared" si="46"/>
        <v>-7.0000000000000062E-2</v>
      </c>
      <c r="W323">
        <f>IF(ROW($E323)&lt;=VALUE(LEFT(W$1,FIND("-",W$1,1)-1))+1,0,IF(ROW($E322)=VALUE(LEFT(W$1,FIND("-",W$1,1)-1))+1,100-100/(1+ABS((SUMIF(INDEX($V:$V,ROW($V323)-VALUE(LEFT(W$1,FIND("-",W$1,1)-1))+1):$V323,"&gt;0",INDEX($V:$V,ROW($V323)-VALUE(LEFT(W$1,FIND("-",W$1,1)-1))+1):$V323)/COUNTIF(INDEX($V:$V,ROW($V323)-VALUE(LEFT(W$1,FIND("-",W$1,1)-1))+1):$V323,"&gt;0"))/(SUMIF(INDEX($V:$V,ROW($V323)-VALUE(LEFT(W$1,FIND("-",W$1,1)-1))+1):$V323,"&lt;0",INDEX($V:$V,ROW($V323)-VALUE(LEFT(W$1,FIND("-",W$1,1)-1))+1):$V323)/COUNTIF(INDEX($V:$V,ROW($V323)-VALUE(LEFT(W$1,FIND("-",W$1,1)-1))+1):$V323,"&lt;0")))),100-100/(1+ABS((SUMIF(INDEX($V:$V,ROW($V323)-VALUE(LEFT(W$1,FIND("-",W$1,1)-1))+1):$V323,"&gt;0",INDEX($V:$V,ROW($V323)-VALUE(LEFT(W$1,FIND("-",W$1,1)-1))+1):$V323)/VALUE(LEFT(W$1,FIND("-",W$1,1)-1)))/(SUMIF(INDEX($V:$V,ROW($V323)-VALUE(LEFT(W$1,FIND("-",W$1,1)-1))+1):$V323,"&lt;0",INDEX($V:$V,ROW($V323)-VALUE(LEFT(W$1,FIND("-",W$1,1)-1))+1):$V323)/VALUE(LEFT(W$1,FIND("-",W$1,1)-1)))))))</f>
        <v>32.653061224489775</v>
      </c>
      <c r="Y323">
        <f>IF(ROW($E323)&lt;=VALUE(LEFT(Y$1,FIND("-",Y$1,1)-1)),0,MAX(INDEX(C:C,ROW(C323)-VALUE(LEFT(Y$1,FIND("-",Y$1,1)-1))+1):C323))</f>
        <v>1.44</v>
      </c>
      <c r="Z323">
        <f>IF(ROW($E323)&lt;=VALUE(LEFT(Z$1,FIND("-",Z$1,1)-1)),0,MIN(INDEX(D:D,ROW(D323)-VALUE(LEFT(Z$1,FIND("-",Z$1,1)-1))+1):D323))</f>
        <v>1.17</v>
      </c>
      <c r="AA323">
        <f t="shared" si="45"/>
        <v>0</v>
      </c>
      <c r="AB323">
        <f>IF(ROW($AA323)&lt;=VALUE(LEFT(AA$1,FIND("-",AA$1,1)-1))+VALUE(LEFT(AB$1,FIND("-",AB$1,1)-1)-1),0,AVERAGE(INDEX($AA:$AA,ROW($AA323)-VALUE(LEFT(AB$1,FIND("-",AB$1,1)-1))+1):$AA323))</f>
        <v>1.7543859649122826</v>
      </c>
      <c r="AC323">
        <f>IF(ROW($AA323)&lt;=VALUE(LEFT(AA$1,FIND("-",AA$1,1)-1))+VALUE(LEFT(AB$1,FIND("-",AB$1,1)-1)-1)+VALUE(LEFT(AC$1,FIND("-",AC$1,1)-1)-1),0,AVERAGE(INDEX($AB:$AB,ROW($AB323)-VALUE(LEFT(AC$1,FIND("-",AC$1,1)-1))+1):$AB323))</f>
        <v>5.2631578947368487</v>
      </c>
      <c r="AE323">
        <f t="shared" ref="AE323:AE386" si="52">IFERROR(IF($E323=$E322,AE322,IF($E323&gt;$E322,AE322+$G323,IF($E323&lt;$E322,AE322-$G323,""))),"")</f>
        <v>17205000</v>
      </c>
      <c r="AG323" t="str">
        <f t="shared" ref="AG323:AG386" si="53">IF(K323="Buy","Buy",IF(K323="Sell","Sell",""))</f>
        <v/>
      </c>
    </row>
    <row r="324" spans="1:33" x14ac:dyDescent="0.25">
      <c r="A324" s="6">
        <v>36986</v>
      </c>
      <c r="B324">
        <v>1.17</v>
      </c>
      <c r="C324">
        <v>1.2</v>
      </c>
      <c r="D324">
        <v>1.17</v>
      </c>
      <c r="E324">
        <v>1.2</v>
      </c>
      <c r="F324">
        <v>0.69182500000000002</v>
      </c>
      <c r="G324">
        <v>15000</v>
      </c>
      <c r="I324" t="str">
        <f t="shared" si="47"/>
        <v/>
      </c>
      <c r="J324" t="str">
        <f t="shared" si="48"/>
        <v/>
      </c>
      <c r="K324" t="str">
        <f t="shared" si="49"/>
        <v>Oversold Below %D</v>
      </c>
      <c r="M324" s="11" t="str">
        <f t="shared" si="50"/>
        <v/>
      </c>
      <c r="O324">
        <f>IF(ROW($E324)&lt;=VALUE(LEFT(O$1,FIND("-",O$1,1)-1)),0,IF(ROW($E324)=VALUE(LEFT(O$1,FIND("-",O$1,1)-1))+1,AVERAGE(INDEX($E:$E,ROW($E324)-VALUE(LEFT(O$1,FIND("-",O$1,1)-1))):$E324),($E324*(2/(VALUE(LEFT(O$1,FIND("-",O$1,1)-1))+1)))+(O323*(1-(2/(VALUE(LEFT(O$1,FIND("-",O$1,1)-1))+1))))))</f>
        <v>1.7301842380282451</v>
      </c>
      <c r="Q324">
        <f>IF(ROW($E324)&lt;=VALUE(LEFT(Q$1,FIND("-",Q$1,1)-1)),0,IF(ROW($E324)=VALUE(LEFT(Q$1,FIND("-",Q$1,1)-1))+1,AVERAGE(INDEX($E:$E,ROW($E324)-VALUE(LEFT(Q$1,FIND("-",Q$1,1)-1))):$E324),($E324*(2/(VALUE(LEFT(Q$1,FIND("-",Q$1,1)-1))+1)))+(Q323*(1-(2/(VALUE(LEFT(Q$1,FIND("-",Q$1,1)-1))+1))))))</f>
        <v>1.2754955160423465</v>
      </c>
      <c r="R324">
        <f>IF(ROW($E324)&lt;=VALUE(LEFT(R$1,FIND("-",R$1,1)-1)),0,IF(ROW($E324)=VALUE(LEFT(R$1,FIND("-",R$1,1)-1))+1,AVERAGE(INDEX($E:$E,ROW($E324)-VALUE(LEFT(R$1,FIND("-",R$1,1)-1))):$E324),($E324*(2/(VALUE(LEFT(R$1,FIND("-",R$1,1)-1))+1)))+(R323*(1-(2/(VALUE(LEFT(R$1,FIND("-",R$1,1)-1))+1))))))</f>
        <v>1.3048003690561003</v>
      </c>
      <c r="S324">
        <f t="shared" si="51"/>
        <v>-2.9304853013753851E-2</v>
      </c>
      <c r="T324">
        <f>IF(ROW($E324)&lt;=MAX(VALUE(LEFT(Q$1,FIND("-",Q$1,1)-1)),VALUE(LEFT(R$1,FIND("-",R$1,1)-1)))+VALUE(LEFT(T$1,FIND("-",T$1,1)-1))-1,0,IF(ROW($E324)=MAX(VALUE(LEFT(Q$1,FIND("-",Q$1,1)-1)),VALUE(LEFT(R$1,FIND("-",R$1,1)-1)))+VALUE(LEFT(T$1,FIND("-",T$1,1)-1)),AVERAGE(INDEX($S:$S,ROW(S324)-VALUE(LEFT(T$1,FIND("-",T$1,1)-1))+1):S324),($S324*(2/(VALUE(LEFT(T$1,FIND("-",T$1,1)-1))+1)))+(T323*(1-(2/(VALUE(LEFT(T$1,FIND("-",T$1,1)-1))+1))))))</f>
        <v>-8.823711946584498E-3</v>
      </c>
      <c r="V324">
        <f t="shared" si="46"/>
        <v>3.0000000000000027E-2</v>
      </c>
      <c r="W324">
        <f>IF(ROW($E324)&lt;=VALUE(LEFT(W$1,FIND("-",W$1,1)-1))+1,0,IF(ROW($E323)=VALUE(LEFT(W$1,FIND("-",W$1,1)-1))+1,100-100/(1+ABS((SUMIF(INDEX($V:$V,ROW($V324)-VALUE(LEFT(W$1,FIND("-",W$1,1)-1))+1):$V324,"&gt;0",INDEX($V:$V,ROW($V324)-VALUE(LEFT(W$1,FIND("-",W$1,1)-1))+1):$V324)/COUNTIF(INDEX($V:$V,ROW($V324)-VALUE(LEFT(W$1,FIND("-",W$1,1)-1))+1):$V324,"&gt;0"))/(SUMIF(INDEX($V:$V,ROW($V324)-VALUE(LEFT(W$1,FIND("-",W$1,1)-1))+1):$V324,"&lt;0",INDEX($V:$V,ROW($V324)-VALUE(LEFT(W$1,FIND("-",W$1,1)-1))+1):$V324)/COUNTIF(INDEX($V:$V,ROW($V324)-VALUE(LEFT(W$1,FIND("-",W$1,1)-1))+1):$V324,"&lt;0")))),100-100/(1+ABS((SUMIF(INDEX($V:$V,ROW($V324)-VALUE(LEFT(W$1,FIND("-",W$1,1)-1))+1):$V324,"&gt;0",INDEX($V:$V,ROW($V324)-VALUE(LEFT(W$1,FIND("-",W$1,1)-1))+1):$V324)/VALUE(LEFT(W$1,FIND("-",W$1,1)-1)))/(SUMIF(INDEX($V:$V,ROW($V324)-VALUE(LEFT(W$1,FIND("-",W$1,1)-1))+1):$V324,"&lt;0",INDEX($V:$V,ROW($V324)-VALUE(LEFT(W$1,FIND("-",W$1,1)-1))+1):$V324)/VALUE(LEFT(W$1,FIND("-",W$1,1)-1)))))))</f>
        <v>37.254901960784302</v>
      </c>
      <c r="Y324">
        <f>IF(ROW($E324)&lt;=VALUE(LEFT(Y$1,FIND("-",Y$1,1)-1)),0,MAX(INDEX(C:C,ROW(C324)-VALUE(LEFT(Y$1,FIND("-",Y$1,1)-1))+1):C324))</f>
        <v>1.44</v>
      </c>
      <c r="Z324">
        <f>IF(ROW($E324)&lt;=VALUE(LEFT(Z$1,FIND("-",Z$1,1)-1)),0,MIN(INDEX(D:D,ROW(D324)-VALUE(LEFT(Z$1,FIND("-",Z$1,1)-1))+1):D324))</f>
        <v>1.17</v>
      </c>
      <c r="AA324">
        <f t="shared" si="45"/>
        <v>11.11111111111112</v>
      </c>
      <c r="AB324">
        <f>IF(ROW($AA324)&lt;=VALUE(LEFT(AA$1,FIND("-",AA$1,1)-1))+VALUE(LEFT(AB$1,FIND("-",AB$1,1)-1)-1),0,AVERAGE(INDEX($AA:$AA,ROW($AA324)-VALUE(LEFT(AB$1,FIND("-",AB$1,1)-1))+1):$AA324))</f>
        <v>3.7037037037037064</v>
      </c>
      <c r="AC324">
        <f>IF(ROW($AA324)&lt;=VALUE(LEFT(AA$1,FIND("-",AA$1,1)-1))+VALUE(LEFT(AB$1,FIND("-",AB$1,1)-1)-1)+VALUE(LEFT(AC$1,FIND("-",AC$1,1)-1)-1),0,AVERAGE(INDEX($AB:$AB,ROW($AB324)-VALUE(LEFT(AC$1,FIND("-",AC$1,1)-1))+1):$AB324))</f>
        <v>2.9889538661468511</v>
      </c>
      <c r="AE324">
        <f t="shared" si="52"/>
        <v>17220000</v>
      </c>
      <c r="AG324" t="str">
        <f t="shared" si="53"/>
        <v/>
      </c>
    </row>
    <row r="325" spans="1:33" x14ac:dyDescent="0.25">
      <c r="A325" s="6">
        <v>36987</v>
      </c>
      <c r="B325">
        <v>1.22</v>
      </c>
      <c r="C325">
        <v>1.22</v>
      </c>
      <c r="D325">
        <v>1.17</v>
      </c>
      <c r="E325">
        <v>1.19</v>
      </c>
      <c r="F325">
        <v>0.68606</v>
      </c>
      <c r="G325">
        <v>27000</v>
      </c>
      <c r="I325" t="str">
        <f t="shared" si="47"/>
        <v/>
      </c>
      <c r="J325" t="str">
        <f t="shared" si="48"/>
        <v/>
      </c>
      <c r="K325" t="str">
        <f t="shared" si="49"/>
        <v>Oversold Below %D</v>
      </c>
      <c r="M325" s="11" t="str">
        <f t="shared" si="50"/>
        <v/>
      </c>
      <c r="O325">
        <f>IF(ROW($E325)&lt;=VALUE(LEFT(O$1,FIND("-",O$1,1)-1)),0,IF(ROW($E325)=VALUE(LEFT(O$1,FIND("-",O$1,1)-1))+1,AVERAGE(INDEX($E:$E,ROW($E325)-VALUE(LEFT(O$1,FIND("-",O$1,1)-1))):$E325),($E325*(2/(VALUE(LEFT(O$1,FIND("-",O$1,1)-1))+1)))+(O324*(1-(2/(VALUE(LEFT(O$1,FIND("-",O$1,1)-1))+1))))))</f>
        <v>1.7248092704856754</v>
      </c>
      <c r="Q325">
        <f>IF(ROW($E325)&lt;=VALUE(LEFT(Q$1,FIND("-",Q$1,1)-1)),0,IF(ROW($E325)=VALUE(LEFT(Q$1,FIND("-",Q$1,1)-1))+1,AVERAGE(INDEX($E:$E,ROW($E325)-VALUE(LEFT(Q$1,FIND("-",Q$1,1)-1))):$E325),($E325*(2/(VALUE(LEFT(Q$1,FIND("-",Q$1,1)-1))+1)))+(Q324*(1-(2/(VALUE(LEFT(Q$1,FIND("-",Q$1,1)-1))+1))))))</f>
        <v>1.2623423597281394</v>
      </c>
      <c r="R325">
        <f>IF(ROW($E325)&lt;=VALUE(LEFT(R$1,FIND("-",R$1,1)-1)),0,IF(ROW($E325)=VALUE(LEFT(R$1,FIND("-",R$1,1)-1))+1,AVERAGE(INDEX($E:$E,ROW($E325)-VALUE(LEFT(R$1,FIND("-",R$1,1)-1))):$E325),($E325*(2/(VALUE(LEFT(R$1,FIND("-",R$1,1)-1))+1)))+(R324*(1-(2/(VALUE(LEFT(R$1,FIND("-",R$1,1)-1))+1))))))</f>
        <v>1.2962966380149077</v>
      </c>
      <c r="S325">
        <f t="shared" si="51"/>
        <v>-3.3954278286768336E-2</v>
      </c>
      <c r="T325">
        <f>IF(ROW($E325)&lt;=MAX(VALUE(LEFT(Q$1,FIND("-",Q$1,1)-1)),VALUE(LEFT(R$1,FIND("-",R$1,1)-1)))+VALUE(LEFT(T$1,FIND("-",T$1,1)-1))-1,0,IF(ROW($E325)=MAX(VALUE(LEFT(Q$1,FIND("-",Q$1,1)-1)),VALUE(LEFT(R$1,FIND("-",R$1,1)-1)))+VALUE(LEFT(T$1,FIND("-",T$1,1)-1)),AVERAGE(INDEX($S:$S,ROW(S325)-VALUE(LEFT(T$1,FIND("-",T$1,1)-1))+1):S325),($S325*(2/(VALUE(LEFT(T$1,FIND("-",T$1,1)-1))+1)))+(T324*(1-(2/(VALUE(LEFT(T$1,FIND("-",T$1,1)-1))+1))))))</f>
        <v>-1.3849825214621265E-2</v>
      </c>
      <c r="V325">
        <f t="shared" si="46"/>
        <v>-1.0000000000000009E-2</v>
      </c>
      <c r="W325">
        <f>IF(ROW($E325)&lt;=VALUE(LEFT(W$1,FIND("-",W$1,1)-1))+1,0,IF(ROW($E324)=VALUE(LEFT(W$1,FIND("-",W$1,1)-1))+1,100-100/(1+ABS((SUMIF(INDEX($V:$V,ROW($V325)-VALUE(LEFT(W$1,FIND("-",W$1,1)-1))+1):$V325,"&gt;0",INDEX($V:$V,ROW($V325)-VALUE(LEFT(W$1,FIND("-",W$1,1)-1))+1):$V325)/COUNTIF(INDEX($V:$V,ROW($V325)-VALUE(LEFT(W$1,FIND("-",W$1,1)-1))+1):$V325,"&gt;0"))/(SUMIF(INDEX($V:$V,ROW($V325)-VALUE(LEFT(W$1,FIND("-",W$1,1)-1))+1):$V325,"&lt;0",INDEX($V:$V,ROW($V325)-VALUE(LEFT(W$1,FIND("-",W$1,1)-1))+1):$V325)/COUNTIF(INDEX($V:$V,ROW($V325)-VALUE(LEFT(W$1,FIND("-",W$1,1)-1))+1):$V325,"&lt;0")))),100-100/(1+ABS((SUMIF(INDEX($V:$V,ROW($V325)-VALUE(LEFT(W$1,FIND("-",W$1,1)-1))+1):$V325,"&gt;0",INDEX($V:$V,ROW($V325)-VALUE(LEFT(W$1,FIND("-",W$1,1)-1))+1):$V325)/VALUE(LEFT(W$1,FIND("-",W$1,1)-1)))/(SUMIF(INDEX($V:$V,ROW($V325)-VALUE(LEFT(W$1,FIND("-",W$1,1)-1))+1):$V325,"&lt;0",INDEX($V:$V,ROW($V325)-VALUE(LEFT(W$1,FIND("-",W$1,1)-1))+1):$V325)/VALUE(LEFT(W$1,FIND("-",W$1,1)-1)))))))</f>
        <v>37.254901960784302</v>
      </c>
      <c r="Y325">
        <f>IF(ROW($E325)&lt;=VALUE(LEFT(Y$1,FIND("-",Y$1,1)-1)),0,MAX(INDEX(C:C,ROW(C325)-VALUE(LEFT(Y$1,FIND("-",Y$1,1)-1))+1):C325))</f>
        <v>1.44</v>
      </c>
      <c r="Z325">
        <f>IF(ROW($E325)&lt;=VALUE(LEFT(Z$1,FIND("-",Z$1,1)-1)),0,MIN(INDEX(D:D,ROW(D325)-VALUE(LEFT(Z$1,FIND("-",Z$1,1)-1))+1):D325))</f>
        <v>1.17</v>
      </c>
      <c r="AA325">
        <f t="shared" si="45"/>
        <v>7.4074074074074137</v>
      </c>
      <c r="AB325">
        <f>IF(ROW($AA325)&lt;=VALUE(LEFT(AA$1,FIND("-",AA$1,1)-1))+VALUE(LEFT(AB$1,FIND("-",AB$1,1)-1)-1),0,AVERAGE(INDEX($AA:$AA,ROW($AA325)-VALUE(LEFT(AB$1,FIND("-",AB$1,1)-1))+1):$AA325))</f>
        <v>6.1728395061728447</v>
      </c>
      <c r="AC325">
        <f>IF(ROW($AA325)&lt;=VALUE(LEFT(AA$1,FIND("-",AA$1,1)-1))+VALUE(LEFT(AB$1,FIND("-",AB$1,1)-1)-1)+VALUE(LEFT(AC$1,FIND("-",AC$1,1)-1)-1),0,AVERAGE(INDEX($AB:$AB,ROW($AB325)-VALUE(LEFT(AC$1,FIND("-",AC$1,1)-1))+1):$AB325))</f>
        <v>3.8769763915962776</v>
      </c>
      <c r="AE325">
        <f t="shared" si="52"/>
        <v>17193000</v>
      </c>
      <c r="AG325" t="str">
        <f t="shared" si="53"/>
        <v/>
      </c>
    </row>
    <row r="326" spans="1:33" x14ac:dyDescent="0.25">
      <c r="A326" s="6">
        <v>36990</v>
      </c>
      <c r="B326">
        <v>1.17</v>
      </c>
      <c r="C326">
        <v>1.17</v>
      </c>
      <c r="D326">
        <v>1.1499999999999999</v>
      </c>
      <c r="E326">
        <v>1.17</v>
      </c>
      <c r="F326">
        <v>0.67452900000000005</v>
      </c>
      <c r="G326">
        <v>30000</v>
      </c>
      <c r="I326" t="str">
        <f t="shared" si="47"/>
        <v/>
      </c>
      <c r="J326" t="str">
        <f t="shared" si="48"/>
        <v/>
      </c>
      <c r="K326" t="str">
        <f t="shared" si="49"/>
        <v>Oversold Below %D</v>
      </c>
      <c r="M326" s="11" t="str">
        <f t="shared" si="50"/>
        <v/>
      </c>
      <c r="O326">
        <f>IF(ROW($E326)&lt;=VALUE(LEFT(O$1,FIND("-",O$1,1)-1)),0,IF(ROW($E326)=VALUE(LEFT(O$1,FIND("-",O$1,1)-1))+1,AVERAGE(INDEX($E:$E,ROW($E326)-VALUE(LEFT(O$1,FIND("-",O$1,1)-1))):$E326),($E326*(2/(VALUE(LEFT(O$1,FIND("-",O$1,1)-1))+1)))+(O325*(1-(2/(VALUE(LEFT(O$1,FIND("-",O$1,1)-1))+1))))))</f>
        <v>1.7192887802320866</v>
      </c>
      <c r="Q326">
        <f>IF(ROW($E326)&lt;=VALUE(LEFT(Q$1,FIND("-",Q$1,1)-1)),0,IF(ROW($E326)=VALUE(LEFT(Q$1,FIND("-",Q$1,1)-1))+1,AVERAGE(INDEX($E:$E,ROW($E326)-VALUE(LEFT(Q$1,FIND("-",Q$1,1)-1))):$E326),($E326*(2/(VALUE(LEFT(Q$1,FIND("-",Q$1,1)-1))+1)))+(Q325*(1-(2/(VALUE(LEFT(Q$1,FIND("-",Q$1,1)-1))+1))))))</f>
        <v>1.2481358428468872</v>
      </c>
      <c r="R326">
        <f>IF(ROW($E326)&lt;=VALUE(LEFT(R$1,FIND("-",R$1,1)-1)),0,IF(ROW($E326)=VALUE(LEFT(R$1,FIND("-",R$1,1)-1))+1,AVERAGE(INDEX($E:$E,ROW($E326)-VALUE(LEFT(R$1,FIND("-",R$1,1)-1))):$E326),($E326*(2/(VALUE(LEFT(R$1,FIND("-",R$1,1)-1))+1)))+(R325*(1-(2/(VALUE(LEFT(R$1,FIND("-",R$1,1)-1))+1))))))</f>
        <v>1.2869413314952849</v>
      </c>
      <c r="S326">
        <f t="shared" si="51"/>
        <v>-3.8805488648397723E-2</v>
      </c>
      <c r="T326">
        <f>IF(ROW($E326)&lt;=MAX(VALUE(LEFT(Q$1,FIND("-",Q$1,1)-1)),VALUE(LEFT(R$1,FIND("-",R$1,1)-1)))+VALUE(LEFT(T$1,FIND("-",T$1,1)-1))-1,0,IF(ROW($E326)=MAX(VALUE(LEFT(Q$1,FIND("-",Q$1,1)-1)),VALUE(LEFT(R$1,FIND("-",R$1,1)-1)))+VALUE(LEFT(T$1,FIND("-",T$1,1)-1)),AVERAGE(INDEX($S:$S,ROW(S326)-VALUE(LEFT(T$1,FIND("-",T$1,1)-1))+1):S326),($S326*(2/(VALUE(LEFT(T$1,FIND("-",T$1,1)-1))+1)))+(T325*(1-(2/(VALUE(LEFT(T$1,FIND("-",T$1,1)-1))+1))))))</f>
        <v>-1.8840957901376559E-2</v>
      </c>
      <c r="V326">
        <f t="shared" si="46"/>
        <v>-2.0000000000000018E-2</v>
      </c>
      <c r="W326">
        <f>IF(ROW($E326)&lt;=VALUE(LEFT(W$1,FIND("-",W$1,1)-1))+1,0,IF(ROW($E325)=VALUE(LEFT(W$1,FIND("-",W$1,1)-1))+1,100-100/(1+ABS((SUMIF(INDEX($V:$V,ROW($V326)-VALUE(LEFT(W$1,FIND("-",W$1,1)-1))+1):$V326,"&gt;0",INDEX($V:$V,ROW($V326)-VALUE(LEFT(W$1,FIND("-",W$1,1)-1))+1):$V326)/COUNTIF(INDEX($V:$V,ROW($V326)-VALUE(LEFT(W$1,FIND("-",W$1,1)-1))+1):$V326,"&gt;0"))/(SUMIF(INDEX($V:$V,ROW($V326)-VALUE(LEFT(W$1,FIND("-",W$1,1)-1))+1):$V326,"&lt;0",INDEX($V:$V,ROW($V326)-VALUE(LEFT(W$1,FIND("-",W$1,1)-1))+1):$V326)/COUNTIF(INDEX($V:$V,ROW($V326)-VALUE(LEFT(W$1,FIND("-",W$1,1)-1))+1):$V326,"&lt;0")))),100-100/(1+ABS((SUMIF(INDEX($V:$V,ROW($V326)-VALUE(LEFT(W$1,FIND("-",W$1,1)-1))+1):$V326,"&gt;0",INDEX($V:$V,ROW($V326)-VALUE(LEFT(W$1,FIND("-",W$1,1)-1))+1):$V326)/VALUE(LEFT(W$1,FIND("-",W$1,1)-1)))/(SUMIF(INDEX($V:$V,ROW($V326)-VALUE(LEFT(W$1,FIND("-",W$1,1)-1))+1):$V326,"&lt;0",INDEX($V:$V,ROW($V326)-VALUE(LEFT(W$1,FIND("-",W$1,1)-1))+1):$V326)/VALUE(LEFT(W$1,FIND("-",W$1,1)-1)))))))</f>
        <v>35.849056603773576</v>
      </c>
      <c r="Y326">
        <f>IF(ROW($E326)&lt;=VALUE(LEFT(Y$1,FIND("-",Y$1,1)-1)),0,MAX(INDEX(C:C,ROW(C326)-VALUE(LEFT(Y$1,FIND("-",Y$1,1)-1))+1):C326))</f>
        <v>1.44</v>
      </c>
      <c r="Z326">
        <f>IF(ROW($E326)&lt;=VALUE(LEFT(Z$1,FIND("-",Z$1,1)-1)),0,MIN(INDEX(D:D,ROW(D326)-VALUE(LEFT(Z$1,FIND("-",Z$1,1)-1))+1):D326))</f>
        <v>1.1499999999999999</v>
      </c>
      <c r="AA326">
        <f t="shared" si="45"/>
        <v>6.8965517241379368</v>
      </c>
      <c r="AB326">
        <f>IF(ROW($AA326)&lt;=VALUE(LEFT(AA$1,FIND("-",AA$1,1)-1))+VALUE(LEFT(AB$1,FIND("-",AB$1,1)-1)-1),0,AVERAGE(INDEX($AA:$AA,ROW($AA326)-VALUE(LEFT(AB$1,FIND("-",AB$1,1)-1))+1):$AA326))</f>
        <v>8.4716900808854891</v>
      </c>
      <c r="AC326">
        <f>IF(ROW($AA326)&lt;=VALUE(LEFT(AA$1,FIND("-",AA$1,1)-1))+VALUE(LEFT(AB$1,FIND("-",AB$1,1)-1)-1)+VALUE(LEFT(AC$1,FIND("-",AC$1,1)-1)-1),0,AVERAGE(INDEX($AB:$AB,ROW($AB326)-VALUE(LEFT(AC$1,FIND("-",AC$1,1)-1))+1):$AB326))</f>
        <v>6.116077763587346</v>
      </c>
      <c r="AE326">
        <f t="shared" si="52"/>
        <v>17163000</v>
      </c>
      <c r="AG326" t="str">
        <f t="shared" si="53"/>
        <v/>
      </c>
    </row>
    <row r="327" spans="1:33" x14ac:dyDescent="0.25">
      <c r="A327" s="6">
        <v>36991</v>
      </c>
      <c r="B327">
        <v>1.19</v>
      </c>
      <c r="C327">
        <v>1.19</v>
      </c>
      <c r="D327">
        <v>1.17</v>
      </c>
      <c r="E327">
        <v>1.18</v>
      </c>
      <c r="F327">
        <v>0.68029499999999998</v>
      </c>
      <c r="G327">
        <v>18000</v>
      </c>
      <c r="I327" t="str">
        <f t="shared" si="47"/>
        <v/>
      </c>
      <c r="J327" t="str">
        <f t="shared" si="48"/>
        <v/>
      </c>
      <c r="K327" t="str">
        <f t="shared" si="49"/>
        <v>Oversold Below %D</v>
      </c>
      <c r="M327" s="11" t="str">
        <f t="shared" si="50"/>
        <v/>
      </c>
      <c r="O327">
        <f>IF(ROW($E327)&lt;=VALUE(LEFT(O$1,FIND("-",O$1,1)-1)),0,IF(ROW($E327)=VALUE(LEFT(O$1,FIND("-",O$1,1)-1))+1,AVERAGE(INDEX($E:$E,ROW($E327)-VALUE(LEFT(O$1,FIND("-",O$1,1)-1))):$E327),($E327*(2/(VALUE(LEFT(O$1,FIND("-",O$1,1)-1))+1)))+(O326*(1-(2/(VALUE(LEFT(O$1,FIND("-",O$1,1)-1))+1))))))</f>
        <v>1.7139227227173395</v>
      </c>
      <c r="Q327">
        <f>IF(ROW($E327)&lt;=VALUE(LEFT(Q$1,FIND("-",Q$1,1)-1)),0,IF(ROW($E327)=VALUE(LEFT(Q$1,FIND("-",Q$1,1)-1))+1,AVERAGE(INDEX($E:$E,ROW($E327)-VALUE(LEFT(Q$1,FIND("-",Q$1,1)-1))):$E327),($E327*(2/(VALUE(LEFT(Q$1,FIND("-",Q$1,1)-1))+1)))+(Q326*(1-(2/(VALUE(LEFT(Q$1,FIND("-",Q$1,1)-1))+1))))))</f>
        <v>1.2376534054858275</v>
      </c>
      <c r="R327">
        <f>IF(ROW($E327)&lt;=VALUE(LEFT(R$1,FIND("-",R$1,1)-1)),0,IF(ROW($E327)=VALUE(LEFT(R$1,FIND("-",R$1,1)-1))+1,AVERAGE(INDEX($E:$E,ROW($E327)-VALUE(LEFT(R$1,FIND("-",R$1,1)-1))):$E327),($E327*(2/(VALUE(LEFT(R$1,FIND("-",R$1,1)-1))+1)))+(R326*(1-(2/(VALUE(LEFT(R$1,FIND("-",R$1,1)-1))+1))))))</f>
        <v>1.279019751384523</v>
      </c>
      <c r="S327">
        <f t="shared" si="51"/>
        <v>-4.1366345898695478E-2</v>
      </c>
      <c r="T327">
        <f>IF(ROW($E327)&lt;=MAX(VALUE(LEFT(Q$1,FIND("-",Q$1,1)-1)),VALUE(LEFT(R$1,FIND("-",R$1,1)-1)))+VALUE(LEFT(T$1,FIND("-",T$1,1)-1))-1,0,IF(ROW($E327)=MAX(VALUE(LEFT(Q$1,FIND("-",Q$1,1)-1)),VALUE(LEFT(R$1,FIND("-",R$1,1)-1)))+VALUE(LEFT(T$1,FIND("-",T$1,1)-1)),AVERAGE(INDEX($S:$S,ROW(S327)-VALUE(LEFT(T$1,FIND("-",T$1,1)-1))+1):S327),($S327*(2/(VALUE(LEFT(T$1,FIND("-",T$1,1)-1))+1)))+(T326*(1-(2/(VALUE(LEFT(T$1,FIND("-",T$1,1)-1))+1))))))</f>
        <v>-2.3346035500840343E-2</v>
      </c>
      <c r="V327">
        <f t="shared" si="46"/>
        <v>1.0000000000000009E-2</v>
      </c>
      <c r="W327">
        <f>IF(ROW($E327)&lt;=VALUE(LEFT(W$1,FIND("-",W$1,1)-1))+1,0,IF(ROW($E326)=VALUE(LEFT(W$1,FIND("-",W$1,1)-1))+1,100-100/(1+ABS((SUMIF(INDEX($V:$V,ROW($V327)-VALUE(LEFT(W$1,FIND("-",W$1,1)-1))+1):$V327,"&gt;0",INDEX($V:$V,ROW($V327)-VALUE(LEFT(W$1,FIND("-",W$1,1)-1))+1):$V327)/COUNTIF(INDEX($V:$V,ROW($V327)-VALUE(LEFT(W$1,FIND("-",W$1,1)-1))+1):$V327,"&gt;0"))/(SUMIF(INDEX($V:$V,ROW($V327)-VALUE(LEFT(W$1,FIND("-",W$1,1)-1))+1):$V327,"&lt;0",INDEX($V:$V,ROW($V327)-VALUE(LEFT(W$1,FIND("-",W$1,1)-1))+1):$V327)/COUNTIF(INDEX($V:$V,ROW($V327)-VALUE(LEFT(W$1,FIND("-",W$1,1)-1))+1):$V327,"&lt;0")))),100-100/(1+ABS((SUMIF(INDEX($V:$V,ROW($V327)-VALUE(LEFT(W$1,FIND("-",W$1,1)-1))+1):$V327,"&gt;0",INDEX($V:$V,ROW($V327)-VALUE(LEFT(W$1,FIND("-",W$1,1)-1))+1):$V327)/VALUE(LEFT(W$1,FIND("-",W$1,1)-1)))/(SUMIF(INDEX($V:$V,ROW($V327)-VALUE(LEFT(W$1,FIND("-",W$1,1)-1))+1):$V327,"&lt;0",INDEX($V:$V,ROW($V327)-VALUE(LEFT(W$1,FIND("-",W$1,1)-1))+1):$V327)/VALUE(LEFT(W$1,FIND("-",W$1,1)-1)))))))</f>
        <v>41.666666666666657</v>
      </c>
      <c r="Y327">
        <f>IF(ROW($E327)&lt;=VALUE(LEFT(Y$1,FIND("-",Y$1,1)-1)),0,MAX(INDEX(C:C,ROW(C327)-VALUE(LEFT(Y$1,FIND("-",Y$1,1)-1))+1):C327))</f>
        <v>1.44</v>
      </c>
      <c r="Z327">
        <f>IF(ROW($E327)&lt;=VALUE(LEFT(Z$1,FIND("-",Z$1,1)-1)),0,MIN(INDEX(D:D,ROW(D327)-VALUE(LEFT(Z$1,FIND("-",Z$1,1)-1))+1):D327))</f>
        <v>1.1499999999999999</v>
      </c>
      <c r="AA327">
        <f t="shared" si="45"/>
        <v>10.344827586206904</v>
      </c>
      <c r="AB327">
        <f>IF(ROW($AA327)&lt;=VALUE(LEFT(AA$1,FIND("-",AA$1,1)-1))+VALUE(LEFT(AB$1,FIND("-",AB$1,1)-1)-1),0,AVERAGE(INDEX($AA:$AA,ROW($AA327)-VALUE(LEFT(AB$1,FIND("-",AB$1,1)-1))+1):$AA327))</f>
        <v>8.2162622392507512</v>
      </c>
      <c r="AC327">
        <f>IF(ROW($AA327)&lt;=VALUE(LEFT(AA$1,FIND("-",AA$1,1)-1))+VALUE(LEFT(AB$1,FIND("-",AB$1,1)-1)-1)+VALUE(LEFT(AC$1,FIND("-",AC$1,1)-1)-1),0,AVERAGE(INDEX($AB:$AB,ROW($AB327)-VALUE(LEFT(AC$1,FIND("-",AC$1,1)-1))+1):$AB327))</f>
        <v>7.6202639421030272</v>
      </c>
      <c r="AE327">
        <f t="shared" si="52"/>
        <v>17181000</v>
      </c>
      <c r="AG327" t="str">
        <f t="shared" si="53"/>
        <v/>
      </c>
    </row>
    <row r="328" spans="1:33" x14ac:dyDescent="0.25">
      <c r="A328" s="6">
        <v>36992</v>
      </c>
      <c r="B328">
        <v>1.2</v>
      </c>
      <c r="C328">
        <v>1.21</v>
      </c>
      <c r="D328">
        <v>1.19</v>
      </c>
      <c r="E328">
        <v>1.2</v>
      </c>
      <c r="F328">
        <v>0.69182500000000002</v>
      </c>
      <c r="G328">
        <v>19000</v>
      </c>
      <c r="I328" t="str">
        <f t="shared" si="47"/>
        <v/>
      </c>
      <c r="J328" t="str">
        <f t="shared" si="48"/>
        <v>Oversold</v>
      </c>
      <c r="K328" t="str">
        <f t="shared" si="49"/>
        <v>Oversold Below %D</v>
      </c>
      <c r="M328" s="11" t="str">
        <f t="shared" si="50"/>
        <v/>
      </c>
      <c r="O328">
        <f>IF(ROW($E328)&lt;=VALUE(LEFT(O$1,FIND("-",O$1,1)-1)),0,IF(ROW($E328)=VALUE(LEFT(O$1,FIND("-",O$1,1)-1))+1,AVERAGE(INDEX($E:$E,ROW($E328)-VALUE(LEFT(O$1,FIND("-",O$1,1)-1))):$E328),($E328*(2/(VALUE(LEFT(O$1,FIND("-",O$1,1)-1))+1)))+(O327*(1-(2/(VALUE(LEFT(O$1,FIND("-",O$1,1)-1))+1))))))</f>
        <v>1.7088090637848286</v>
      </c>
      <c r="Q328">
        <f>IF(ROW($E328)&lt;=VALUE(LEFT(Q$1,FIND("-",Q$1,1)-1)),0,IF(ROW($E328)=VALUE(LEFT(Q$1,FIND("-",Q$1,1)-1))+1,AVERAGE(INDEX($E:$E,ROW($E328)-VALUE(LEFT(Q$1,FIND("-",Q$1,1)-1))):$E328),($E328*(2/(VALUE(LEFT(Q$1,FIND("-",Q$1,1)-1))+1)))+(Q327*(1-(2/(VALUE(LEFT(Q$1,FIND("-",Q$1,1)-1))+1))))))</f>
        <v>1.2318605738726232</v>
      </c>
      <c r="R328">
        <f>IF(ROW($E328)&lt;=VALUE(LEFT(R$1,FIND("-",R$1,1)-1)),0,IF(ROW($E328)=VALUE(LEFT(R$1,FIND("-",R$1,1)-1))+1,AVERAGE(INDEX($E:$E,ROW($E328)-VALUE(LEFT(R$1,FIND("-",R$1,1)-1))):$E328),($E328*(2/(VALUE(LEFT(R$1,FIND("-",R$1,1)-1))+1)))+(R327*(1-(2/(VALUE(LEFT(R$1,FIND("-",R$1,1)-1))+1))))))</f>
        <v>1.2731664364671509</v>
      </c>
      <c r="S328">
        <f t="shared" si="51"/>
        <v>-4.1305862594527731E-2</v>
      </c>
      <c r="T328">
        <f>IF(ROW($E328)&lt;=MAX(VALUE(LEFT(Q$1,FIND("-",Q$1,1)-1)),VALUE(LEFT(R$1,FIND("-",R$1,1)-1)))+VALUE(LEFT(T$1,FIND("-",T$1,1)-1))-1,0,IF(ROW($E328)=MAX(VALUE(LEFT(Q$1,FIND("-",Q$1,1)-1)),VALUE(LEFT(R$1,FIND("-",R$1,1)-1)))+VALUE(LEFT(T$1,FIND("-",T$1,1)-1)),AVERAGE(INDEX($S:$S,ROW(S328)-VALUE(LEFT(T$1,FIND("-",T$1,1)-1))+1):S328),($S328*(2/(VALUE(LEFT(T$1,FIND("-",T$1,1)-1))+1)))+(T327*(1-(2/(VALUE(LEFT(T$1,FIND("-",T$1,1)-1))+1))))))</f>
        <v>-2.693800091957782E-2</v>
      </c>
      <c r="V328">
        <f t="shared" si="46"/>
        <v>2.0000000000000018E-2</v>
      </c>
      <c r="W328">
        <f>IF(ROW($E328)&lt;=VALUE(LEFT(W$1,FIND("-",W$1,1)-1))+1,0,IF(ROW($E327)=VALUE(LEFT(W$1,FIND("-",W$1,1)-1))+1,100-100/(1+ABS((SUMIF(INDEX($V:$V,ROW($V328)-VALUE(LEFT(W$1,FIND("-",W$1,1)-1))+1):$V328,"&gt;0",INDEX($V:$V,ROW($V328)-VALUE(LEFT(W$1,FIND("-",W$1,1)-1))+1):$V328)/COUNTIF(INDEX($V:$V,ROW($V328)-VALUE(LEFT(W$1,FIND("-",W$1,1)-1))+1):$V328,"&gt;0"))/(SUMIF(INDEX($V:$V,ROW($V328)-VALUE(LEFT(W$1,FIND("-",W$1,1)-1))+1):$V328,"&lt;0",INDEX($V:$V,ROW($V328)-VALUE(LEFT(W$1,FIND("-",W$1,1)-1))+1):$V328)/COUNTIF(INDEX($V:$V,ROW($V328)-VALUE(LEFT(W$1,FIND("-",W$1,1)-1))+1):$V328,"&lt;0")))),100-100/(1+ABS((SUMIF(INDEX($V:$V,ROW($V328)-VALUE(LEFT(W$1,FIND("-",W$1,1)-1))+1):$V328,"&gt;0",INDEX($V:$V,ROW($V328)-VALUE(LEFT(W$1,FIND("-",W$1,1)-1))+1):$V328)/VALUE(LEFT(W$1,FIND("-",W$1,1)-1)))/(SUMIF(INDEX($V:$V,ROW($V328)-VALUE(LEFT(W$1,FIND("-",W$1,1)-1))+1):$V328,"&lt;0",INDEX($V:$V,ROW($V328)-VALUE(LEFT(W$1,FIND("-",W$1,1)-1))+1):$V328)/VALUE(LEFT(W$1,FIND("-",W$1,1)-1)))))))</f>
        <v>24.324324324324337</v>
      </c>
      <c r="Y328">
        <f>IF(ROW($E328)&lt;=VALUE(LEFT(Y$1,FIND("-",Y$1,1)-1)),0,MAX(INDEX(C:C,ROW(C328)-VALUE(LEFT(Y$1,FIND("-",Y$1,1)-1))+1):C328))</f>
        <v>1.44</v>
      </c>
      <c r="Z328">
        <f>IF(ROW($E328)&lt;=VALUE(LEFT(Z$1,FIND("-",Z$1,1)-1)),0,MIN(INDEX(D:D,ROW(D328)-VALUE(LEFT(Z$1,FIND("-",Z$1,1)-1))+1):D328))</f>
        <v>1.1499999999999999</v>
      </c>
      <c r="AA328">
        <f t="shared" si="45"/>
        <v>17.24137931034484</v>
      </c>
      <c r="AB328">
        <f>IF(ROW($AA328)&lt;=VALUE(LEFT(AA$1,FIND("-",AA$1,1)-1))+VALUE(LEFT(AB$1,FIND("-",AB$1,1)-1)-1),0,AVERAGE(INDEX($AA:$AA,ROW($AA328)-VALUE(LEFT(AB$1,FIND("-",AB$1,1)-1))+1):$AA328))</f>
        <v>11.494252873563227</v>
      </c>
      <c r="AC328">
        <f>IF(ROW($AA328)&lt;=VALUE(LEFT(AA$1,FIND("-",AA$1,1)-1))+VALUE(LEFT(AB$1,FIND("-",AB$1,1)-1)-1)+VALUE(LEFT(AC$1,FIND("-",AC$1,1)-1)-1),0,AVERAGE(INDEX($AB:$AB,ROW($AB328)-VALUE(LEFT(AC$1,FIND("-",AC$1,1)-1))+1):$AB328))</f>
        <v>9.3940683978998223</v>
      </c>
      <c r="AE328">
        <f t="shared" si="52"/>
        <v>17200000</v>
      </c>
      <c r="AG328" t="str">
        <f t="shared" si="53"/>
        <v/>
      </c>
    </row>
    <row r="329" spans="1:33" x14ac:dyDescent="0.25">
      <c r="A329" s="6">
        <v>36993</v>
      </c>
      <c r="B329">
        <v>1.23</v>
      </c>
      <c r="C329">
        <v>1.23</v>
      </c>
      <c r="D329">
        <v>1.23</v>
      </c>
      <c r="E329">
        <v>1.23</v>
      </c>
      <c r="F329">
        <v>0.709121</v>
      </c>
      <c r="G329">
        <v>1000</v>
      </c>
      <c r="I329" t="str">
        <f t="shared" si="47"/>
        <v/>
      </c>
      <c r="J329" t="str">
        <f t="shared" si="48"/>
        <v>Oversold</v>
      </c>
      <c r="K329" t="str">
        <f t="shared" si="49"/>
        <v>Oversold Below %D</v>
      </c>
      <c r="M329" s="11" t="str">
        <f t="shared" si="50"/>
        <v/>
      </c>
      <c r="O329">
        <f>IF(ROW($E329)&lt;=VALUE(LEFT(O$1,FIND("-",O$1,1)-1)),0,IF(ROW($E329)=VALUE(LEFT(O$1,FIND("-",O$1,1)-1))+1,AVERAGE(INDEX($E:$E,ROW($E329)-VALUE(LEFT(O$1,FIND("-",O$1,1)-1))):$E329),($E329*(2/(VALUE(LEFT(O$1,FIND("-",O$1,1)-1))+1)))+(O328*(1-(2/(VALUE(LEFT(O$1,FIND("-",O$1,1)-1))+1))))))</f>
        <v>1.7040447944934374</v>
      </c>
      <c r="Q329">
        <f>IF(ROW($E329)&lt;=VALUE(LEFT(Q$1,FIND("-",Q$1,1)-1)),0,IF(ROW($E329)=VALUE(LEFT(Q$1,FIND("-",Q$1,1)-1))+1,AVERAGE(INDEX($E:$E,ROW($E329)-VALUE(LEFT(Q$1,FIND("-",Q$1,1)-1))):$E329),($E329*(2/(VALUE(LEFT(Q$1,FIND("-",Q$1,1)-1))+1)))+(Q328*(1-(2/(VALUE(LEFT(Q$1,FIND("-",Q$1,1)-1))+1))))))</f>
        <v>1.2315743317383736</v>
      </c>
      <c r="R329">
        <f>IF(ROW($E329)&lt;=VALUE(LEFT(R$1,FIND("-",R$1,1)-1)),0,IF(ROW($E329)=VALUE(LEFT(R$1,FIND("-",R$1,1)-1))+1,AVERAGE(INDEX($E:$E,ROW($E329)-VALUE(LEFT(R$1,FIND("-",R$1,1)-1))):$E329),($E329*(2/(VALUE(LEFT(R$1,FIND("-",R$1,1)-1))+1)))+(R328*(1-(2/(VALUE(LEFT(R$1,FIND("-",R$1,1)-1))+1))))))</f>
        <v>1.2699689226547695</v>
      </c>
      <c r="S329">
        <f t="shared" si="51"/>
        <v>-3.8394590916395854E-2</v>
      </c>
      <c r="T329">
        <f>IF(ROW($E329)&lt;=MAX(VALUE(LEFT(Q$1,FIND("-",Q$1,1)-1)),VALUE(LEFT(R$1,FIND("-",R$1,1)-1)))+VALUE(LEFT(T$1,FIND("-",T$1,1)-1))-1,0,IF(ROW($E329)=MAX(VALUE(LEFT(Q$1,FIND("-",Q$1,1)-1)),VALUE(LEFT(R$1,FIND("-",R$1,1)-1)))+VALUE(LEFT(T$1,FIND("-",T$1,1)-1)),AVERAGE(INDEX($S:$S,ROW(S329)-VALUE(LEFT(T$1,FIND("-",T$1,1)-1))+1):S329),($S329*(2/(VALUE(LEFT(T$1,FIND("-",T$1,1)-1))+1)))+(T328*(1-(2/(VALUE(LEFT(T$1,FIND("-",T$1,1)-1))+1))))))</f>
        <v>-2.9229318918941427E-2</v>
      </c>
      <c r="V329">
        <f t="shared" si="46"/>
        <v>3.0000000000000027E-2</v>
      </c>
      <c r="W329">
        <f>IF(ROW($E329)&lt;=VALUE(LEFT(W$1,FIND("-",W$1,1)-1))+1,0,IF(ROW($E328)=VALUE(LEFT(W$1,FIND("-",W$1,1)-1))+1,100-100/(1+ABS((SUMIF(INDEX($V:$V,ROW($V329)-VALUE(LEFT(W$1,FIND("-",W$1,1)-1))+1):$V329,"&gt;0",INDEX($V:$V,ROW($V329)-VALUE(LEFT(W$1,FIND("-",W$1,1)-1))+1):$V329)/COUNTIF(INDEX($V:$V,ROW($V329)-VALUE(LEFT(W$1,FIND("-",W$1,1)-1))+1):$V329,"&gt;0"))/(SUMIF(INDEX($V:$V,ROW($V329)-VALUE(LEFT(W$1,FIND("-",W$1,1)-1))+1):$V329,"&lt;0",INDEX($V:$V,ROW($V329)-VALUE(LEFT(W$1,FIND("-",W$1,1)-1))+1):$V329)/COUNTIF(INDEX($V:$V,ROW($V329)-VALUE(LEFT(W$1,FIND("-",W$1,1)-1))+1):$V329,"&lt;0")))),100-100/(1+ABS((SUMIF(INDEX($V:$V,ROW($V329)-VALUE(LEFT(W$1,FIND("-",W$1,1)-1))+1):$V329,"&gt;0",INDEX($V:$V,ROW($V329)-VALUE(LEFT(W$1,FIND("-",W$1,1)-1))+1):$V329)/VALUE(LEFT(W$1,FIND("-",W$1,1)-1)))/(SUMIF(INDEX($V:$V,ROW($V329)-VALUE(LEFT(W$1,FIND("-",W$1,1)-1))+1):$V329,"&lt;0",INDEX($V:$V,ROW($V329)-VALUE(LEFT(W$1,FIND("-",W$1,1)-1))+1):$V329)/VALUE(LEFT(W$1,FIND("-",W$1,1)-1)))))))</f>
        <v>24.324324324324337</v>
      </c>
      <c r="Y329">
        <f>IF(ROW($E329)&lt;=VALUE(LEFT(Y$1,FIND("-",Y$1,1)-1)),0,MAX(INDEX(C:C,ROW(C329)-VALUE(LEFT(Y$1,FIND("-",Y$1,1)-1))+1):C329))</f>
        <v>1.42</v>
      </c>
      <c r="Z329">
        <f>IF(ROW($E329)&lt;=VALUE(LEFT(Z$1,FIND("-",Z$1,1)-1)),0,MIN(INDEX(D:D,ROW(D329)-VALUE(LEFT(Z$1,FIND("-",Z$1,1)-1))+1):D329))</f>
        <v>1.1499999999999999</v>
      </c>
      <c r="AA329">
        <f t="shared" si="45"/>
        <v>29.629629629629655</v>
      </c>
      <c r="AB329">
        <f>IF(ROW($AA329)&lt;=VALUE(LEFT(AA$1,FIND("-",AA$1,1)-1))+VALUE(LEFT(AB$1,FIND("-",AB$1,1)-1)-1),0,AVERAGE(INDEX($AA:$AA,ROW($AA329)-VALUE(LEFT(AB$1,FIND("-",AB$1,1)-1))+1):$AA329))</f>
        <v>19.071945508727133</v>
      </c>
      <c r="AC329">
        <f>IF(ROW($AA329)&lt;=VALUE(LEFT(AA$1,FIND("-",AA$1,1)-1))+VALUE(LEFT(AB$1,FIND("-",AB$1,1)-1)-1)+VALUE(LEFT(AC$1,FIND("-",AC$1,1)-1)-1),0,AVERAGE(INDEX($AB:$AB,ROW($AB329)-VALUE(LEFT(AC$1,FIND("-",AC$1,1)-1))+1):$AB329))</f>
        <v>12.927486873847037</v>
      </c>
      <c r="AE329">
        <f t="shared" si="52"/>
        <v>17201000</v>
      </c>
      <c r="AG329" t="str">
        <f t="shared" si="53"/>
        <v/>
      </c>
    </row>
    <row r="330" spans="1:33" x14ac:dyDescent="0.25">
      <c r="A330" s="6">
        <v>36994</v>
      </c>
      <c r="B330">
        <v>1.24</v>
      </c>
      <c r="C330">
        <v>1.24</v>
      </c>
      <c r="D330">
        <v>1.2</v>
      </c>
      <c r="E330">
        <v>1.2</v>
      </c>
      <c r="F330">
        <v>0.69182500000000002</v>
      </c>
      <c r="G330">
        <v>35000</v>
      </c>
      <c r="I330" t="str">
        <f t="shared" si="47"/>
        <v/>
      </c>
      <c r="J330" t="str">
        <f t="shared" si="48"/>
        <v>Oversold</v>
      </c>
      <c r="K330" t="str">
        <f t="shared" si="49"/>
        <v>Oversold Below %D</v>
      </c>
      <c r="M330" s="11" t="str">
        <f t="shared" si="50"/>
        <v/>
      </c>
      <c r="O330">
        <f>IF(ROW($E330)&lt;=VALUE(LEFT(O$1,FIND("-",O$1,1)-1)),0,IF(ROW($E330)=VALUE(LEFT(O$1,FIND("-",O$1,1)-1))+1,AVERAGE(INDEX($E:$E,ROW($E330)-VALUE(LEFT(O$1,FIND("-",O$1,1)-1))):$E330),($E330*(2/(VALUE(LEFT(O$1,FIND("-",O$1,1)-1))+1)))+(O329*(1-(2/(VALUE(LEFT(O$1,FIND("-",O$1,1)-1))+1))))))</f>
        <v>1.6990294234039505</v>
      </c>
      <c r="Q330">
        <f>IF(ROW($E330)&lt;=VALUE(LEFT(Q$1,FIND("-",Q$1,1)-1)),0,IF(ROW($E330)=VALUE(LEFT(Q$1,FIND("-",Q$1,1)-1))+1,AVERAGE(INDEX($E:$E,ROW($E330)-VALUE(LEFT(Q$1,FIND("-",Q$1,1)-1))):$E330),($E330*(2/(VALUE(LEFT(Q$1,FIND("-",Q$1,1)-1))+1)))+(Q329*(1-(2/(VALUE(LEFT(Q$1,FIND("-",Q$1,1)-1))+1))))))</f>
        <v>1.2267167422401624</v>
      </c>
      <c r="R330">
        <f>IF(ROW($E330)&lt;=VALUE(LEFT(R$1,FIND("-",R$1,1)-1)),0,IF(ROW($E330)=VALUE(LEFT(R$1,FIND("-",R$1,1)-1))+1,AVERAGE(INDEX($E:$E,ROW($E330)-VALUE(LEFT(R$1,FIND("-",R$1,1)-1))):$E330),($E330*(2/(VALUE(LEFT(R$1,FIND("-",R$1,1)-1))+1)))+(R329*(1-(2/(VALUE(LEFT(R$1,FIND("-",R$1,1)-1))+1))))))</f>
        <v>1.2647860394951569</v>
      </c>
      <c r="S330">
        <f t="shared" si="51"/>
        <v>-3.8069297254994527E-2</v>
      </c>
      <c r="T330">
        <f>IF(ROW($E330)&lt;=MAX(VALUE(LEFT(Q$1,FIND("-",Q$1,1)-1)),VALUE(LEFT(R$1,FIND("-",R$1,1)-1)))+VALUE(LEFT(T$1,FIND("-",T$1,1)-1))-1,0,IF(ROW($E330)=MAX(VALUE(LEFT(Q$1,FIND("-",Q$1,1)-1)),VALUE(LEFT(R$1,FIND("-",R$1,1)-1)))+VALUE(LEFT(T$1,FIND("-",T$1,1)-1)),AVERAGE(INDEX($S:$S,ROW(S330)-VALUE(LEFT(T$1,FIND("-",T$1,1)-1))+1):S330),($S330*(2/(VALUE(LEFT(T$1,FIND("-",T$1,1)-1))+1)))+(T329*(1-(2/(VALUE(LEFT(T$1,FIND("-",T$1,1)-1))+1))))))</f>
        <v>-3.0997314586152049E-2</v>
      </c>
      <c r="V330">
        <f t="shared" si="46"/>
        <v>-3.0000000000000027E-2</v>
      </c>
      <c r="W330">
        <f>IF(ROW($E330)&lt;=VALUE(LEFT(W$1,FIND("-",W$1,1)-1))+1,0,IF(ROW($E329)=VALUE(LEFT(W$1,FIND("-",W$1,1)-1))+1,100-100/(1+ABS((SUMIF(INDEX($V:$V,ROW($V330)-VALUE(LEFT(W$1,FIND("-",W$1,1)-1))+1):$V330,"&gt;0",INDEX($V:$V,ROW($V330)-VALUE(LEFT(W$1,FIND("-",W$1,1)-1))+1):$V330)/COUNTIF(INDEX($V:$V,ROW($V330)-VALUE(LEFT(W$1,FIND("-",W$1,1)-1))+1):$V330,"&gt;0"))/(SUMIF(INDEX($V:$V,ROW($V330)-VALUE(LEFT(W$1,FIND("-",W$1,1)-1))+1):$V330,"&lt;0",INDEX($V:$V,ROW($V330)-VALUE(LEFT(W$1,FIND("-",W$1,1)-1))+1):$V330)/COUNTIF(INDEX($V:$V,ROW($V330)-VALUE(LEFT(W$1,FIND("-",W$1,1)-1))+1):$V330,"&lt;0")))),100-100/(1+ABS((SUMIF(INDEX($V:$V,ROW($V330)-VALUE(LEFT(W$1,FIND("-",W$1,1)-1))+1):$V330,"&gt;0",INDEX($V:$V,ROW($V330)-VALUE(LEFT(W$1,FIND("-",W$1,1)-1))+1):$V330)/VALUE(LEFT(W$1,FIND("-",W$1,1)-1)))/(SUMIF(INDEX($V:$V,ROW($V330)-VALUE(LEFT(W$1,FIND("-",W$1,1)-1))+1):$V330,"&lt;0",INDEX($V:$V,ROW($V330)-VALUE(LEFT(W$1,FIND("-",W$1,1)-1))+1):$V330)/VALUE(LEFT(W$1,FIND("-",W$1,1)-1)))))))</f>
        <v>22.500000000000014</v>
      </c>
      <c r="Y330">
        <f>IF(ROW($E330)&lt;=VALUE(LEFT(Y$1,FIND("-",Y$1,1)-1)),0,MAX(INDEX(C:C,ROW(C330)-VALUE(LEFT(Y$1,FIND("-",Y$1,1)-1))+1):C330))</f>
        <v>1.42</v>
      </c>
      <c r="Z330">
        <f>IF(ROW($E330)&lt;=VALUE(LEFT(Z$1,FIND("-",Z$1,1)-1)),0,MIN(INDEX(D:D,ROW(D330)-VALUE(LEFT(Z$1,FIND("-",Z$1,1)-1))+1):D330))</f>
        <v>1.1499999999999999</v>
      </c>
      <c r="AA330">
        <f t="shared" si="45"/>
        <v>18.518518518518533</v>
      </c>
      <c r="AB330">
        <f>IF(ROW($AA330)&lt;=VALUE(LEFT(AA$1,FIND("-",AA$1,1)-1))+VALUE(LEFT(AB$1,FIND("-",AB$1,1)-1)-1),0,AVERAGE(INDEX($AA:$AA,ROW($AA330)-VALUE(LEFT(AB$1,FIND("-",AB$1,1)-1))+1):$AA330))</f>
        <v>21.79650915283101</v>
      </c>
      <c r="AC330">
        <f>IF(ROW($AA330)&lt;=VALUE(LEFT(AA$1,FIND("-",AA$1,1)-1))+VALUE(LEFT(AB$1,FIND("-",AB$1,1)-1)-1)+VALUE(LEFT(AC$1,FIND("-",AC$1,1)-1)-1),0,AVERAGE(INDEX($AB:$AB,ROW($AB330)-VALUE(LEFT(AC$1,FIND("-",AC$1,1)-1))+1):$AB330))</f>
        <v>17.454235845040458</v>
      </c>
      <c r="AE330">
        <f t="shared" si="52"/>
        <v>17166000</v>
      </c>
      <c r="AG330" t="str">
        <f t="shared" si="53"/>
        <v/>
      </c>
    </row>
    <row r="331" spans="1:33" x14ac:dyDescent="0.25">
      <c r="A331" s="6">
        <v>36997</v>
      </c>
      <c r="B331">
        <v>1.2</v>
      </c>
      <c r="C331">
        <v>1.22</v>
      </c>
      <c r="D331">
        <v>1.18</v>
      </c>
      <c r="E331">
        <v>1.18</v>
      </c>
      <c r="F331">
        <v>0.68029499999999998</v>
      </c>
      <c r="G331">
        <v>35000</v>
      </c>
      <c r="I331" t="str">
        <f t="shared" si="47"/>
        <v/>
      </c>
      <c r="J331" t="str">
        <f t="shared" si="48"/>
        <v>Oversold</v>
      </c>
      <c r="K331" t="str">
        <f t="shared" si="49"/>
        <v>Buy</v>
      </c>
      <c r="M331" s="11" t="str">
        <f t="shared" si="50"/>
        <v>Buy</v>
      </c>
      <c r="O331">
        <f>IF(ROW($E331)&lt;=VALUE(LEFT(O$1,FIND("-",O$1,1)-1)),0,IF(ROW($E331)=VALUE(LEFT(O$1,FIND("-",O$1,1)-1))+1,AVERAGE(INDEX($E:$E,ROW($E331)-VALUE(LEFT(O$1,FIND("-",O$1,1)-1))):$E331),($E331*(2/(VALUE(LEFT(O$1,FIND("-",O$1,1)-1))+1)))+(O330*(1-(2/(VALUE(LEFT(O$1,FIND("-",O$1,1)-1))+1))))))</f>
        <v>1.6938649515292843</v>
      </c>
      <c r="Q331">
        <f>IF(ROW($E331)&lt;=VALUE(LEFT(Q$1,FIND("-",Q$1,1)-1)),0,IF(ROW($E331)=VALUE(LEFT(Q$1,FIND("-",Q$1,1)-1))+1,AVERAGE(INDEX($E:$E,ROW($E331)-VALUE(LEFT(Q$1,FIND("-",Q$1,1)-1))):$E331),($E331*(2/(VALUE(LEFT(Q$1,FIND("-",Q$1,1)-1))+1)))+(Q330*(1-(2/(VALUE(LEFT(Q$1,FIND("-",Q$1,1)-1))+1))))))</f>
        <v>1.2195295511262914</v>
      </c>
      <c r="R331">
        <f>IF(ROW($E331)&lt;=VALUE(LEFT(R$1,FIND("-",R$1,1)-1)),0,IF(ROW($E331)=VALUE(LEFT(R$1,FIND("-",R$1,1)-1))+1,AVERAGE(INDEX($E:$E,ROW($E331)-VALUE(LEFT(R$1,FIND("-",R$1,1)-1))):$E331),($E331*(2/(VALUE(LEFT(R$1,FIND("-",R$1,1)-1))+1)))+(R330*(1-(2/(VALUE(LEFT(R$1,FIND("-",R$1,1)-1))+1))))))</f>
        <v>1.2585055921251453</v>
      </c>
      <c r="S331">
        <f t="shared" si="51"/>
        <v>-3.8976040998853989E-2</v>
      </c>
      <c r="T331">
        <f>IF(ROW($E331)&lt;=MAX(VALUE(LEFT(Q$1,FIND("-",Q$1,1)-1)),VALUE(LEFT(R$1,FIND("-",R$1,1)-1)))+VALUE(LEFT(T$1,FIND("-",T$1,1)-1))-1,0,IF(ROW($E331)=MAX(VALUE(LEFT(Q$1,FIND("-",Q$1,1)-1)),VALUE(LEFT(R$1,FIND("-",R$1,1)-1)))+VALUE(LEFT(T$1,FIND("-",T$1,1)-1)),AVERAGE(INDEX($S:$S,ROW(S331)-VALUE(LEFT(T$1,FIND("-",T$1,1)-1))+1):S331),($S331*(2/(VALUE(LEFT(T$1,FIND("-",T$1,1)-1))+1)))+(T330*(1-(2/(VALUE(LEFT(T$1,FIND("-",T$1,1)-1))+1))))))</f>
        <v>-3.2593059868692438E-2</v>
      </c>
      <c r="V331">
        <f t="shared" si="46"/>
        <v>-2.0000000000000018E-2</v>
      </c>
      <c r="W331">
        <f>IF(ROW($E331)&lt;=VALUE(LEFT(W$1,FIND("-",W$1,1)-1))+1,0,IF(ROW($E330)=VALUE(LEFT(W$1,FIND("-",W$1,1)-1))+1,100-100/(1+ABS((SUMIF(INDEX($V:$V,ROW($V331)-VALUE(LEFT(W$1,FIND("-",W$1,1)-1))+1):$V331,"&gt;0",INDEX($V:$V,ROW($V331)-VALUE(LEFT(W$1,FIND("-",W$1,1)-1))+1):$V331)/COUNTIF(INDEX($V:$V,ROW($V331)-VALUE(LEFT(W$1,FIND("-",W$1,1)-1))+1):$V331,"&gt;0"))/(SUMIF(INDEX($V:$V,ROW($V331)-VALUE(LEFT(W$1,FIND("-",W$1,1)-1))+1):$V331,"&lt;0",INDEX($V:$V,ROW($V331)-VALUE(LEFT(W$1,FIND("-",W$1,1)-1))+1):$V331)/COUNTIF(INDEX($V:$V,ROW($V331)-VALUE(LEFT(W$1,FIND("-",W$1,1)-1))+1):$V331,"&lt;0")))),100-100/(1+ABS((SUMIF(INDEX($V:$V,ROW($V331)-VALUE(LEFT(W$1,FIND("-",W$1,1)-1))+1):$V331,"&gt;0",INDEX($V:$V,ROW($V331)-VALUE(LEFT(W$1,FIND("-",W$1,1)-1))+1):$V331)/VALUE(LEFT(W$1,FIND("-",W$1,1)-1)))/(SUMIF(INDEX($V:$V,ROW($V331)-VALUE(LEFT(W$1,FIND("-",W$1,1)-1))+1):$V331,"&lt;0",INDEX($V:$V,ROW($V331)-VALUE(LEFT(W$1,FIND("-",W$1,1)-1))+1):$V331)/VALUE(LEFT(W$1,FIND("-",W$1,1)-1)))))))</f>
        <v>21.951219512195138</v>
      </c>
      <c r="Y331">
        <f>IF(ROW($E331)&lt;=VALUE(LEFT(Y$1,FIND("-",Y$1,1)-1)),0,MAX(INDEX(C:C,ROW(C331)-VALUE(LEFT(Y$1,FIND("-",Y$1,1)-1))+1):C331))</f>
        <v>1.35</v>
      </c>
      <c r="Z331">
        <f>IF(ROW($E331)&lt;=VALUE(LEFT(Z$1,FIND("-",Z$1,1)-1)),0,MIN(INDEX(D:D,ROW(D331)-VALUE(LEFT(Z$1,FIND("-",Z$1,1)-1))+1):D331))</f>
        <v>1.1499999999999999</v>
      </c>
      <c r="AA331">
        <f t="shared" si="45"/>
        <v>15</v>
      </c>
      <c r="AB331">
        <f>IF(ROW($AA331)&lt;=VALUE(LEFT(AA$1,FIND("-",AA$1,1)-1))+VALUE(LEFT(AB$1,FIND("-",AB$1,1)-1)-1),0,AVERAGE(INDEX($AA:$AA,ROW($AA331)-VALUE(LEFT(AB$1,FIND("-",AB$1,1)-1))+1):$AA331))</f>
        <v>21.049382716049397</v>
      </c>
      <c r="AC331">
        <f>IF(ROW($AA331)&lt;=VALUE(LEFT(AA$1,FIND("-",AA$1,1)-1))+VALUE(LEFT(AB$1,FIND("-",AB$1,1)-1)-1)+VALUE(LEFT(AC$1,FIND("-",AC$1,1)-1)-1),0,AVERAGE(INDEX($AB:$AB,ROW($AB331)-VALUE(LEFT(AC$1,FIND("-",AC$1,1)-1))+1):$AB331))</f>
        <v>20.63927912586918</v>
      </c>
      <c r="AE331">
        <f t="shared" si="52"/>
        <v>17131000</v>
      </c>
      <c r="AG331" t="str">
        <f t="shared" si="53"/>
        <v>Buy</v>
      </c>
    </row>
    <row r="332" spans="1:33" x14ac:dyDescent="0.25">
      <c r="A332" s="6">
        <v>36998</v>
      </c>
      <c r="B332">
        <v>1.17</v>
      </c>
      <c r="C332">
        <v>1.18</v>
      </c>
      <c r="D332">
        <v>1.17</v>
      </c>
      <c r="E332">
        <v>1.17</v>
      </c>
      <c r="F332">
        <v>0.67452900000000005</v>
      </c>
      <c r="G332">
        <v>18000</v>
      </c>
      <c r="I332" t="str">
        <f t="shared" si="47"/>
        <v/>
      </c>
      <c r="J332" t="str">
        <f t="shared" si="48"/>
        <v>Oversold</v>
      </c>
      <c r="K332" t="str">
        <f t="shared" si="49"/>
        <v>Oversold Above %D</v>
      </c>
      <c r="M332" s="11" t="str">
        <f t="shared" si="50"/>
        <v/>
      </c>
      <c r="O332">
        <f>IF(ROW($E332)&lt;=VALUE(LEFT(O$1,FIND("-",O$1,1)-1)),0,IF(ROW($E332)=VALUE(LEFT(O$1,FIND("-",O$1,1)-1))+1,AVERAGE(INDEX($E:$E,ROW($E332)-VALUE(LEFT(O$1,FIND("-",O$1,1)-1))):$E332),($E332*(2/(VALUE(LEFT(O$1,FIND("-",O$1,1)-1))+1)))+(O331*(1-(2/(VALUE(LEFT(O$1,FIND("-",O$1,1)-1))+1))))))</f>
        <v>1.6886523649469034</v>
      </c>
      <c r="Q332">
        <f>IF(ROW($E332)&lt;=VALUE(LEFT(Q$1,FIND("-",Q$1,1)-1)),0,IF(ROW($E332)=VALUE(LEFT(Q$1,FIND("-",Q$1,1)-1))+1,AVERAGE(INDEX($E:$E,ROW($E332)-VALUE(LEFT(Q$1,FIND("-",Q$1,1)-1))):$E332),($E332*(2/(VALUE(LEFT(Q$1,FIND("-",Q$1,1)-1))+1)))+(Q331*(1-(2/(VALUE(LEFT(Q$1,FIND("-",Q$1,1)-1))+1))))))</f>
        <v>1.2119096201837849</v>
      </c>
      <c r="R332">
        <f>IF(ROW($E332)&lt;=VALUE(LEFT(R$1,FIND("-",R$1,1)-1)),0,IF(ROW($E332)=VALUE(LEFT(R$1,FIND("-",R$1,1)-1))+1,AVERAGE(INDEX($E:$E,ROW($E332)-VALUE(LEFT(R$1,FIND("-",R$1,1)-1))):$E332),($E332*(2/(VALUE(LEFT(R$1,FIND("-",R$1,1)-1))+1)))+(R331*(1-(2/(VALUE(LEFT(R$1,FIND("-",R$1,1)-1))+1))))))</f>
        <v>1.2519496223380975</v>
      </c>
      <c r="S332">
        <f t="shared" si="51"/>
        <v>-4.0040002154312582E-2</v>
      </c>
      <c r="T332">
        <f>IF(ROW($E332)&lt;=MAX(VALUE(LEFT(Q$1,FIND("-",Q$1,1)-1)),VALUE(LEFT(R$1,FIND("-",R$1,1)-1)))+VALUE(LEFT(T$1,FIND("-",T$1,1)-1))-1,0,IF(ROW($E332)=MAX(VALUE(LEFT(Q$1,FIND("-",Q$1,1)-1)),VALUE(LEFT(R$1,FIND("-",R$1,1)-1)))+VALUE(LEFT(T$1,FIND("-",T$1,1)-1)),AVERAGE(INDEX($S:$S,ROW(S332)-VALUE(LEFT(T$1,FIND("-",T$1,1)-1))+1):S332),($S332*(2/(VALUE(LEFT(T$1,FIND("-",T$1,1)-1))+1)))+(T331*(1-(2/(VALUE(LEFT(T$1,FIND("-",T$1,1)-1))+1))))))</f>
        <v>-3.4082448325816472E-2</v>
      </c>
      <c r="V332">
        <f t="shared" si="46"/>
        <v>-1.0000000000000009E-2</v>
      </c>
      <c r="W332">
        <f>IF(ROW($E332)&lt;=VALUE(LEFT(W$1,FIND("-",W$1,1)-1))+1,0,IF(ROW($E331)=VALUE(LEFT(W$1,FIND("-",W$1,1)-1))+1,100-100/(1+ABS((SUMIF(INDEX($V:$V,ROW($V332)-VALUE(LEFT(W$1,FIND("-",W$1,1)-1))+1):$V332,"&gt;0",INDEX($V:$V,ROW($V332)-VALUE(LEFT(W$1,FIND("-",W$1,1)-1))+1):$V332)/COUNTIF(INDEX($V:$V,ROW($V332)-VALUE(LEFT(W$1,FIND("-",W$1,1)-1))+1):$V332,"&gt;0"))/(SUMIF(INDEX($V:$V,ROW($V332)-VALUE(LEFT(W$1,FIND("-",W$1,1)-1))+1):$V332,"&lt;0",INDEX($V:$V,ROW($V332)-VALUE(LEFT(W$1,FIND("-",W$1,1)-1))+1):$V332)/COUNTIF(INDEX($V:$V,ROW($V332)-VALUE(LEFT(W$1,FIND("-",W$1,1)-1))+1):$V332,"&lt;0")))),100-100/(1+ABS((SUMIF(INDEX($V:$V,ROW($V332)-VALUE(LEFT(W$1,FIND("-",W$1,1)-1))+1):$V332,"&gt;0",INDEX($V:$V,ROW($V332)-VALUE(LEFT(W$1,FIND("-",W$1,1)-1))+1):$V332)/VALUE(LEFT(W$1,FIND("-",W$1,1)-1)))/(SUMIF(INDEX($V:$V,ROW($V332)-VALUE(LEFT(W$1,FIND("-",W$1,1)-1))+1):$V332,"&lt;0",INDEX($V:$V,ROW($V332)-VALUE(LEFT(W$1,FIND("-",W$1,1)-1))+1):$V332)/VALUE(LEFT(W$1,FIND("-",W$1,1)-1)))))))</f>
        <v>28.125</v>
      </c>
      <c r="Y332">
        <f>IF(ROW($E332)&lt;=VALUE(LEFT(Y$1,FIND("-",Y$1,1)-1)),0,MAX(INDEX(C:C,ROW(C332)-VALUE(LEFT(Y$1,FIND("-",Y$1,1)-1))+1):C332))</f>
        <v>1.35</v>
      </c>
      <c r="Z332">
        <f>IF(ROW($E332)&lt;=VALUE(LEFT(Z$1,FIND("-",Z$1,1)-1)),0,MIN(INDEX(D:D,ROW(D332)-VALUE(LEFT(Z$1,FIND("-",Z$1,1)-1))+1):D332))</f>
        <v>1.1499999999999999</v>
      </c>
      <c r="AA332">
        <f t="shared" si="45"/>
        <v>10</v>
      </c>
      <c r="AB332">
        <f>IF(ROW($AA332)&lt;=VALUE(LEFT(AA$1,FIND("-",AA$1,1)-1))+VALUE(LEFT(AB$1,FIND("-",AB$1,1)-1)-1),0,AVERAGE(INDEX($AA:$AA,ROW($AA332)-VALUE(LEFT(AB$1,FIND("-",AB$1,1)-1))+1):$AA332))</f>
        <v>14.506172839506178</v>
      </c>
      <c r="AC332">
        <f>IF(ROW($AA332)&lt;=VALUE(LEFT(AA$1,FIND("-",AA$1,1)-1))+VALUE(LEFT(AB$1,FIND("-",AB$1,1)-1)-1)+VALUE(LEFT(AC$1,FIND("-",AC$1,1)-1)-1),0,AVERAGE(INDEX($AB:$AB,ROW($AB332)-VALUE(LEFT(AC$1,FIND("-",AC$1,1)-1))+1):$AB332))</f>
        <v>19.11735490279553</v>
      </c>
      <c r="AE332">
        <f t="shared" si="52"/>
        <v>17113000</v>
      </c>
      <c r="AG332" t="str">
        <f t="shared" si="53"/>
        <v/>
      </c>
    </row>
    <row r="333" spans="1:33" x14ac:dyDescent="0.25">
      <c r="A333" s="6">
        <v>36999</v>
      </c>
      <c r="B333">
        <v>1.18</v>
      </c>
      <c r="C333">
        <v>1.2</v>
      </c>
      <c r="D333">
        <v>1.1599999999999999</v>
      </c>
      <c r="E333">
        <v>1.1599999999999999</v>
      </c>
      <c r="F333">
        <v>0.66876400000000003</v>
      </c>
      <c r="G333">
        <v>69000</v>
      </c>
      <c r="I333" t="str">
        <f t="shared" si="47"/>
        <v/>
      </c>
      <c r="J333" t="str">
        <f t="shared" si="48"/>
        <v>Oversold</v>
      </c>
      <c r="K333" t="str">
        <f t="shared" si="49"/>
        <v>Oversold Above %D</v>
      </c>
      <c r="M333" s="11" t="str">
        <f t="shared" si="50"/>
        <v/>
      </c>
      <c r="O333">
        <f>IF(ROW($E333)&lt;=VALUE(LEFT(O$1,FIND("-",O$1,1)-1)),0,IF(ROW($E333)=VALUE(LEFT(O$1,FIND("-",O$1,1)-1))+1,AVERAGE(INDEX($E:$E,ROW($E333)-VALUE(LEFT(O$1,FIND("-",O$1,1)-1))):$E333),($E333*(2/(VALUE(LEFT(O$1,FIND("-",O$1,1)-1))+1)))+(O332*(1-(2/(VALUE(LEFT(O$1,FIND("-",O$1,1)-1))+1))))))</f>
        <v>1.6833921424101184</v>
      </c>
      <c r="Q333">
        <f>IF(ROW($E333)&lt;=VALUE(LEFT(Q$1,FIND("-",Q$1,1)-1)),0,IF(ROW($E333)=VALUE(LEFT(Q$1,FIND("-",Q$1,1)-1))+1,AVERAGE(INDEX($E:$E,ROW($E333)-VALUE(LEFT(Q$1,FIND("-",Q$1,1)-1))):$E333),($E333*(2/(VALUE(LEFT(Q$1,FIND("-",Q$1,1)-1))+1)))+(Q332*(1-(2/(VALUE(LEFT(Q$1,FIND("-",Q$1,1)-1))+1))))))</f>
        <v>1.2039235247708948</v>
      </c>
      <c r="R333">
        <f>IF(ROW($E333)&lt;=VALUE(LEFT(R$1,FIND("-",R$1,1)-1)),0,IF(ROW($E333)=VALUE(LEFT(R$1,FIND("-",R$1,1)-1))+1,AVERAGE(INDEX($E:$E,ROW($E333)-VALUE(LEFT(R$1,FIND("-",R$1,1)-1))):$E333),($E333*(2/(VALUE(LEFT(R$1,FIND("-",R$1,1)-1))+1)))+(R332*(1-(2/(VALUE(LEFT(R$1,FIND("-",R$1,1)-1))+1))))))</f>
        <v>1.2451385392019421</v>
      </c>
      <c r="S333">
        <f t="shared" si="51"/>
        <v>-4.1215014431047248E-2</v>
      </c>
      <c r="T333">
        <f>IF(ROW($E333)&lt;=MAX(VALUE(LEFT(Q$1,FIND("-",Q$1,1)-1)),VALUE(LEFT(R$1,FIND("-",R$1,1)-1)))+VALUE(LEFT(T$1,FIND("-",T$1,1)-1))-1,0,IF(ROW($E333)=MAX(VALUE(LEFT(Q$1,FIND("-",Q$1,1)-1)),VALUE(LEFT(R$1,FIND("-",R$1,1)-1)))+VALUE(LEFT(T$1,FIND("-",T$1,1)-1)),AVERAGE(INDEX($S:$S,ROW(S333)-VALUE(LEFT(T$1,FIND("-",T$1,1)-1))+1):S333),($S333*(2/(VALUE(LEFT(T$1,FIND("-",T$1,1)-1))+1)))+(T332*(1-(2/(VALUE(LEFT(T$1,FIND("-",T$1,1)-1))+1))))))</f>
        <v>-3.550896154686263E-2</v>
      </c>
      <c r="V333">
        <f t="shared" si="46"/>
        <v>-1.0000000000000009E-2</v>
      </c>
      <c r="W333">
        <f>IF(ROW($E333)&lt;=VALUE(LEFT(W$1,FIND("-",W$1,1)-1))+1,0,IF(ROW($E332)=VALUE(LEFT(W$1,FIND("-",W$1,1)-1))+1,100-100/(1+ABS((SUMIF(INDEX($V:$V,ROW($V333)-VALUE(LEFT(W$1,FIND("-",W$1,1)-1))+1):$V333,"&gt;0",INDEX($V:$V,ROW($V333)-VALUE(LEFT(W$1,FIND("-",W$1,1)-1))+1):$V333)/COUNTIF(INDEX($V:$V,ROW($V333)-VALUE(LEFT(W$1,FIND("-",W$1,1)-1))+1):$V333,"&gt;0"))/(SUMIF(INDEX($V:$V,ROW($V333)-VALUE(LEFT(W$1,FIND("-",W$1,1)-1))+1):$V333,"&lt;0",INDEX($V:$V,ROW($V333)-VALUE(LEFT(W$1,FIND("-",W$1,1)-1))+1):$V333)/COUNTIF(INDEX($V:$V,ROW($V333)-VALUE(LEFT(W$1,FIND("-",W$1,1)-1))+1):$V333,"&lt;0")))),100-100/(1+ABS((SUMIF(INDEX($V:$V,ROW($V333)-VALUE(LEFT(W$1,FIND("-",W$1,1)-1))+1):$V333,"&gt;0",INDEX($V:$V,ROW($V333)-VALUE(LEFT(W$1,FIND("-",W$1,1)-1))+1):$V333)/VALUE(LEFT(W$1,FIND("-",W$1,1)-1)))/(SUMIF(INDEX($V:$V,ROW($V333)-VALUE(LEFT(W$1,FIND("-",W$1,1)-1))+1):$V333,"&lt;0",INDEX($V:$V,ROW($V333)-VALUE(LEFT(W$1,FIND("-",W$1,1)-1))+1):$V333)/VALUE(LEFT(W$1,FIND("-",W$1,1)-1)))))))</f>
        <v>29.032258064516128</v>
      </c>
      <c r="Y333">
        <f>IF(ROW($E333)&lt;=VALUE(LEFT(Y$1,FIND("-",Y$1,1)-1)),0,MAX(INDEX(C:C,ROW(C333)-VALUE(LEFT(Y$1,FIND("-",Y$1,1)-1))+1):C333))</f>
        <v>1.28</v>
      </c>
      <c r="Z333">
        <f>IF(ROW($E333)&lt;=VALUE(LEFT(Z$1,FIND("-",Z$1,1)-1)),0,MIN(INDEX(D:D,ROW(D333)-VALUE(LEFT(Z$1,FIND("-",Z$1,1)-1))+1):D333))</f>
        <v>1.1499999999999999</v>
      </c>
      <c r="AA333">
        <f t="shared" si="45"/>
        <v>7.6923076923076925</v>
      </c>
      <c r="AB333">
        <f>IF(ROW($AA333)&lt;=VALUE(LEFT(AA$1,FIND("-",AA$1,1)-1))+VALUE(LEFT(AB$1,FIND("-",AB$1,1)-1)-1),0,AVERAGE(INDEX($AA:$AA,ROW($AA333)-VALUE(LEFT(AB$1,FIND("-",AB$1,1)-1))+1):$AA333))</f>
        <v>10.897435897435898</v>
      </c>
      <c r="AC333">
        <f>IF(ROW($AA333)&lt;=VALUE(LEFT(AA$1,FIND("-",AA$1,1)-1))+VALUE(LEFT(AB$1,FIND("-",AB$1,1)-1)-1)+VALUE(LEFT(AC$1,FIND("-",AC$1,1)-1)-1),0,AVERAGE(INDEX($AB:$AB,ROW($AB333)-VALUE(LEFT(AC$1,FIND("-",AC$1,1)-1))+1):$AB333))</f>
        <v>15.48433048433049</v>
      </c>
      <c r="AE333">
        <f t="shared" si="52"/>
        <v>17044000</v>
      </c>
      <c r="AG333" t="str">
        <f t="shared" si="53"/>
        <v/>
      </c>
    </row>
    <row r="334" spans="1:33" x14ac:dyDescent="0.25">
      <c r="A334" s="6">
        <v>37000</v>
      </c>
      <c r="B334">
        <v>1.17</v>
      </c>
      <c r="C334">
        <v>1.2</v>
      </c>
      <c r="D334">
        <v>1.17</v>
      </c>
      <c r="E334">
        <v>1.2</v>
      </c>
      <c r="F334">
        <v>0.69182500000000002</v>
      </c>
      <c r="G334">
        <v>17000</v>
      </c>
      <c r="I334" t="str">
        <f t="shared" si="47"/>
        <v/>
      </c>
      <c r="J334" t="str">
        <f t="shared" si="48"/>
        <v/>
      </c>
      <c r="K334" t="str">
        <f t="shared" si="49"/>
        <v>Oversold Below %D</v>
      </c>
      <c r="M334" s="11" t="str">
        <f t="shared" si="50"/>
        <v/>
      </c>
      <c r="O334">
        <f>IF(ROW($E334)&lt;=VALUE(LEFT(O$1,FIND("-",O$1,1)-1)),0,IF(ROW($E334)=VALUE(LEFT(O$1,FIND("-",O$1,1)-1))+1,AVERAGE(INDEX($E:$E,ROW($E334)-VALUE(LEFT(O$1,FIND("-",O$1,1)-1))):$E334),($E334*(2/(VALUE(LEFT(O$1,FIND("-",O$1,1)-1))+1)))+(O333*(1-(2/(VALUE(LEFT(O$1,FIND("-",O$1,1)-1))+1))))))</f>
        <v>1.678582270346336</v>
      </c>
      <c r="Q334">
        <f>IF(ROW($E334)&lt;=VALUE(LEFT(Q$1,FIND("-",Q$1,1)-1)),0,IF(ROW($E334)=VALUE(LEFT(Q$1,FIND("-",Q$1,1)-1))+1,AVERAGE(INDEX($E:$E,ROW($E334)-VALUE(LEFT(Q$1,FIND("-",Q$1,1)-1))):$E334),($E334*(2/(VALUE(LEFT(Q$1,FIND("-",Q$1,1)-1))+1)))+(Q333*(1-(2/(VALUE(LEFT(Q$1,FIND("-",Q$1,1)-1))+1))))))</f>
        <v>1.2033199055753725</v>
      </c>
      <c r="R334">
        <f>IF(ROW($E334)&lt;=VALUE(LEFT(R$1,FIND("-",R$1,1)-1)),0,IF(ROW($E334)=VALUE(LEFT(R$1,FIND("-",R$1,1)-1))+1,AVERAGE(INDEX($E:$E,ROW($E334)-VALUE(LEFT(R$1,FIND("-",R$1,1)-1))):$E334),($E334*(2/(VALUE(LEFT(R$1,FIND("-",R$1,1)-1))+1)))+(R333*(1-(2/(VALUE(LEFT(R$1,FIND("-",R$1,1)-1))+1))))))</f>
        <v>1.2417949437055018</v>
      </c>
      <c r="S334">
        <f t="shared" si="51"/>
        <v>-3.8475038130129313E-2</v>
      </c>
      <c r="T334">
        <f>IF(ROW($E334)&lt;=MAX(VALUE(LEFT(Q$1,FIND("-",Q$1,1)-1)),VALUE(LEFT(R$1,FIND("-",R$1,1)-1)))+VALUE(LEFT(T$1,FIND("-",T$1,1)-1))-1,0,IF(ROW($E334)=MAX(VALUE(LEFT(Q$1,FIND("-",Q$1,1)-1)),VALUE(LEFT(R$1,FIND("-",R$1,1)-1)))+VALUE(LEFT(T$1,FIND("-",T$1,1)-1)),AVERAGE(INDEX($S:$S,ROW(S334)-VALUE(LEFT(T$1,FIND("-",T$1,1)-1))+1):S334),($S334*(2/(VALUE(LEFT(T$1,FIND("-",T$1,1)-1))+1)))+(T333*(1-(2/(VALUE(LEFT(T$1,FIND("-",T$1,1)-1))+1))))))</f>
        <v>-3.6102176863515967E-2</v>
      </c>
      <c r="V334">
        <f t="shared" si="46"/>
        <v>4.0000000000000036E-2</v>
      </c>
      <c r="W334">
        <f>IF(ROW($E334)&lt;=VALUE(LEFT(W$1,FIND("-",W$1,1)-1))+1,0,IF(ROW($E333)=VALUE(LEFT(W$1,FIND("-",W$1,1)-1))+1,100-100/(1+ABS((SUMIF(INDEX($V:$V,ROW($V334)-VALUE(LEFT(W$1,FIND("-",W$1,1)-1))+1):$V334,"&gt;0",INDEX($V:$V,ROW($V334)-VALUE(LEFT(W$1,FIND("-",W$1,1)-1))+1):$V334)/COUNTIF(INDEX($V:$V,ROW($V334)-VALUE(LEFT(W$1,FIND("-",W$1,1)-1))+1):$V334,"&gt;0"))/(SUMIF(INDEX($V:$V,ROW($V334)-VALUE(LEFT(W$1,FIND("-",W$1,1)-1))+1):$V334,"&lt;0",INDEX($V:$V,ROW($V334)-VALUE(LEFT(W$1,FIND("-",W$1,1)-1))+1):$V334)/COUNTIF(INDEX($V:$V,ROW($V334)-VALUE(LEFT(W$1,FIND("-",W$1,1)-1))+1):$V334,"&lt;0")))),100-100/(1+ABS((SUMIF(INDEX($V:$V,ROW($V334)-VALUE(LEFT(W$1,FIND("-",W$1,1)-1))+1):$V334,"&gt;0",INDEX($V:$V,ROW($V334)-VALUE(LEFT(W$1,FIND("-",W$1,1)-1))+1):$V334)/VALUE(LEFT(W$1,FIND("-",W$1,1)-1)))/(SUMIF(INDEX($V:$V,ROW($V334)-VALUE(LEFT(W$1,FIND("-",W$1,1)-1))+1):$V334,"&lt;0",INDEX($V:$V,ROW($V334)-VALUE(LEFT(W$1,FIND("-",W$1,1)-1))+1):$V334)/VALUE(LEFT(W$1,FIND("-",W$1,1)-1)))))))</f>
        <v>40.625</v>
      </c>
      <c r="Y334">
        <f>IF(ROW($E334)&lt;=VALUE(LEFT(Y$1,FIND("-",Y$1,1)-1)),0,MAX(INDEX(C:C,ROW(C334)-VALUE(LEFT(Y$1,FIND("-",Y$1,1)-1))+1):C334))</f>
        <v>1.26</v>
      </c>
      <c r="Z334">
        <f>IF(ROW($E334)&lt;=VALUE(LEFT(Z$1,FIND("-",Z$1,1)-1)),0,MIN(INDEX(D:D,ROW(D334)-VALUE(LEFT(Z$1,FIND("-",Z$1,1)-1))+1):D334))</f>
        <v>1.1499999999999999</v>
      </c>
      <c r="AA334">
        <f t="shared" si="45"/>
        <v>45.454545454545453</v>
      </c>
      <c r="AB334">
        <f>IF(ROW($AA334)&lt;=VALUE(LEFT(AA$1,FIND("-",AA$1,1)-1))+VALUE(LEFT(AB$1,FIND("-",AB$1,1)-1)-1),0,AVERAGE(INDEX($AA:$AA,ROW($AA334)-VALUE(LEFT(AB$1,FIND("-",AB$1,1)-1))+1):$AA334))</f>
        <v>21.04895104895105</v>
      </c>
      <c r="AC334">
        <f>IF(ROW($AA334)&lt;=VALUE(LEFT(AA$1,FIND("-",AA$1,1)-1))+VALUE(LEFT(AB$1,FIND("-",AB$1,1)-1)-1)+VALUE(LEFT(AC$1,FIND("-",AC$1,1)-1)-1),0,AVERAGE(INDEX($AB:$AB,ROW($AB334)-VALUE(LEFT(AC$1,FIND("-",AC$1,1)-1))+1):$AB334))</f>
        <v>15.484186595297709</v>
      </c>
      <c r="AE334">
        <f t="shared" si="52"/>
        <v>17061000</v>
      </c>
      <c r="AG334" t="str">
        <f t="shared" si="53"/>
        <v/>
      </c>
    </row>
    <row r="335" spans="1:33" x14ac:dyDescent="0.25">
      <c r="A335" s="6">
        <v>37001</v>
      </c>
      <c r="B335">
        <v>1.2</v>
      </c>
      <c r="C335">
        <v>1.25</v>
      </c>
      <c r="D335">
        <v>1.2</v>
      </c>
      <c r="E335">
        <v>1.21</v>
      </c>
      <c r="F335">
        <v>0.69759000000000004</v>
      </c>
      <c r="G335">
        <v>65000</v>
      </c>
      <c r="I335" t="str">
        <f t="shared" si="47"/>
        <v>Bullish</v>
      </c>
      <c r="J335" t="str">
        <f t="shared" si="48"/>
        <v/>
      </c>
      <c r="K335" t="str">
        <f t="shared" si="49"/>
        <v>Buy</v>
      </c>
      <c r="M335" s="11" t="str">
        <f t="shared" si="50"/>
        <v>Buy</v>
      </c>
      <c r="O335">
        <f>IF(ROW($E335)&lt;=VALUE(LEFT(O$1,FIND("-",O$1,1)-1)),0,IF(ROW($E335)=VALUE(LEFT(O$1,FIND("-",O$1,1)-1))+1,AVERAGE(INDEX($E:$E,ROW($E335)-VALUE(LEFT(O$1,FIND("-",O$1,1)-1))):$E335),($E335*(2/(VALUE(LEFT(O$1,FIND("-",O$1,1)-1))+1)))+(O334*(1-(2/(VALUE(LEFT(O$1,FIND("-",O$1,1)-1))+1))))))</f>
        <v>1.6739197601936362</v>
      </c>
      <c r="Q335">
        <f>IF(ROW($E335)&lt;=VALUE(LEFT(Q$1,FIND("-",Q$1,1)-1)),0,IF(ROW($E335)=VALUE(LEFT(Q$1,FIND("-",Q$1,1)-1))+1,AVERAGE(INDEX($E:$E,ROW($E335)-VALUE(LEFT(Q$1,FIND("-",Q$1,1)-1))):$E335),($E335*(2/(VALUE(LEFT(Q$1,FIND("-",Q$1,1)-1))+1)))+(Q334*(1-(2/(VALUE(LEFT(Q$1,FIND("-",Q$1,1)-1))+1))))))</f>
        <v>1.2043476124099306</v>
      </c>
      <c r="R335">
        <f>IF(ROW($E335)&lt;=VALUE(LEFT(R$1,FIND("-",R$1,1)-1)),0,IF(ROW($E335)=VALUE(LEFT(R$1,FIND("-",R$1,1)-1))+1,AVERAGE(INDEX($E:$E,ROW($E335)-VALUE(LEFT(R$1,FIND("-",R$1,1)-1))):$E335),($E335*(2/(VALUE(LEFT(R$1,FIND("-",R$1,1)-1))+1)))+(R334*(1-(2/(VALUE(LEFT(R$1,FIND("-",R$1,1)-1))+1))))))</f>
        <v>1.2394397626902796</v>
      </c>
      <c r="S335">
        <f t="shared" si="51"/>
        <v>-3.5092150280348955E-2</v>
      </c>
      <c r="T335">
        <f>IF(ROW($E335)&lt;=MAX(VALUE(LEFT(Q$1,FIND("-",Q$1,1)-1)),VALUE(LEFT(R$1,FIND("-",R$1,1)-1)))+VALUE(LEFT(T$1,FIND("-",T$1,1)-1))-1,0,IF(ROW($E335)=MAX(VALUE(LEFT(Q$1,FIND("-",Q$1,1)-1)),VALUE(LEFT(R$1,FIND("-",R$1,1)-1)))+VALUE(LEFT(T$1,FIND("-",T$1,1)-1)),AVERAGE(INDEX($S:$S,ROW(S335)-VALUE(LEFT(T$1,FIND("-",T$1,1)-1))+1):S335),($S335*(2/(VALUE(LEFT(T$1,FIND("-",T$1,1)-1))+1)))+(T334*(1-(2/(VALUE(LEFT(T$1,FIND("-",T$1,1)-1))+1))))))</f>
        <v>-3.5900171546882569E-2</v>
      </c>
      <c r="V335">
        <f t="shared" si="46"/>
        <v>1.0000000000000009E-2</v>
      </c>
      <c r="W335">
        <f>IF(ROW($E335)&lt;=VALUE(LEFT(W$1,FIND("-",W$1,1)-1))+1,0,IF(ROW($E334)=VALUE(LEFT(W$1,FIND("-",W$1,1)-1))+1,100-100/(1+ABS((SUMIF(INDEX($V:$V,ROW($V335)-VALUE(LEFT(W$1,FIND("-",W$1,1)-1))+1):$V335,"&gt;0",INDEX($V:$V,ROW($V335)-VALUE(LEFT(W$1,FIND("-",W$1,1)-1))+1):$V335)/COUNTIF(INDEX($V:$V,ROW($V335)-VALUE(LEFT(W$1,FIND("-",W$1,1)-1))+1):$V335,"&gt;0"))/(SUMIF(INDEX($V:$V,ROW($V335)-VALUE(LEFT(W$1,FIND("-",W$1,1)-1))+1):$V335,"&lt;0",INDEX($V:$V,ROW($V335)-VALUE(LEFT(W$1,FIND("-",W$1,1)-1))+1):$V335)/COUNTIF(INDEX($V:$V,ROW($V335)-VALUE(LEFT(W$1,FIND("-",W$1,1)-1))+1):$V335,"&lt;0")))),100-100/(1+ABS((SUMIF(INDEX($V:$V,ROW($V335)-VALUE(LEFT(W$1,FIND("-",W$1,1)-1))+1):$V335,"&gt;0",INDEX($V:$V,ROW($V335)-VALUE(LEFT(W$1,FIND("-",W$1,1)-1))+1):$V335)/VALUE(LEFT(W$1,FIND("-",W$1,1)-1)))/(SUMIF(INDEX($V:$V,ROW($V335)-VALUE(LEFT(W$1,FIND("-",W$1,1)-1))+1):$V335,"&lt;0",INDEX($V:$V,ROW($V335)-VALUE(LEFT(W$1,FIND("-",W$1,1)-1))+1):$V335)/VALUE(LEFT(W$1,FIND("-",W$1,1)-1)))))))</f>
        <v>42.424242424242429</v>
      </c>
      <c r="Y335">
        <f>IF(ROW($E335)&lt;=VALUE(LEFT(Y$1,FIND("-",Y$1,1)-1)),0,MAX(INDEX(C:C,ROW(C335)-VALUE(LEFT(Y$1,FIND("-",Y$1,1)-1))+1):C335))</f>
        <v>1.26</v>
      </c>
      <c r="Z335">
        <f>IF(ROW($E335)&lt;=VALUE(LEFT(Z$1,FIND("-",Z$1,1)-1)),0,MIN(INDEX(D:D,ROW(D335)-VALUE(LEFT(Z$1,FIND("-",Z$1,1)-1))+1):D335))</f>
        <v>1.1499999999999999</v>
      </c>
      <c r="AA335">
        <f t="shared" ref="AA335:AA398" si="54">IF(ROW($E335)&lt;=VALUE(LEFT(AA$1,FIND("-",AA$1,1)-1)),0,(($E335-$Z335)/($Y335-$Z335))*100)</f>
        <v>54.54545454545454</v>
      </c>
      <c r="AB335">
        <f>IF(ROW($AA335)&lt;=VALUE(LEFT(AA$1,FIND("-",AA$1,1)-1))+VALUE(LEFT(AB$1,FIND("-",AB$1,1)-1)-1),0,AVERAGE(INDEX($AA:$AA,ROW($AA335)-VALUE(LEFT(AB$1,FIND("-",AB$1,1)-1))+1):$AA335))</f>
        <v>35.897435897435891</v>
      </c>
      <c r="AC335">
        <f>IF(ROW($AA335)&lt;=VALUE(LEFT(AA$1,FIND("-",AA$1,1)-1))+VALUE(LEFT(AB$1,FIND("-",AB$1,1)-1)-1)+VALUE(LEFT(AC$1,FIND("-",AC$1,1)-1)-1),0,AVERAGE(INDEX($AB:$AB,ROW($AB335)-VALUE(LEFT(AC$1,FIND("-",AC$1,1)-1))+1):$AB335))</f>
        <v>22.61460761460761</v>
      </c>
      <c r="AE335">
        <f t="shared" si="52"/>
        <v>17126000</v>
      </c>
      <c r="AG335" t="str">
        <f t="shared" si="53"/>
        <v>Buy</v>
      </c>
    </row>
    <row r="336" spans="1:33" x14ac:dyDescent="0.25">
      <c r="A336" s="6">
        <v>37004</v>
      </c>
      <c r="B336">
        <v>1.2</v>
      </c>
      <c r="C336">
        <v>1.2</v>
      </c>
      <c r="D336">
        <v>1.18</v>
      </c>
      <c r="E336">
        <v>1.19</v>
      </c>
      <c r="F336">
        <v>0.68606</v>
      </c>
      <c r="G336">
        <v>4000</v>
      </c>
      <c r="I336" t="str">
        <f t="shared" si="47"/>
        <v/>
      </c>
      <c r="J336" t="str">
        <f t="shared" si="48"/>
        <v/>
      </c>
      <c r="K336" t="str">
        <f t="shared" si="49"/>
        <v/>
      </c>
      <c r="M336" s="11" t="str">
        <f t="shared" si="50"/>
        <v/>
      </c>
      <c r="O336">
        <f>IF(ROW($E336)&lt;=VALUE(LEFT(O$1,FIND("-",O$1,1)-1)),0,IF(ROW($E336)=VALUE(LEFT(O$1,FIND("-",O$1,1)-1))+1,AVERAGE(INDEX($E:$E,ROW($E336)-VALUE(LEFT(O$1,FIND("-",O$1,1)-1))):$E336),($E336*(2/(VALUE(LEFT(O$1,FIND("-",O$1,1)-1))+1)))+(O335*(1-(2/(VALUE(LEFT(O$1,FIND("-",O$1,1)-1))+1))))))</f>
        <v>1.6691046382016599</v>
      </c>
      <c r="Q336">
        <f>IF(ROW($E336)&lt;=VALUE(LEFT(Q$1,FIND("-",Q$1,1)-1)),0,IF(ROW($E336)=VALUE(LEFT(Q$1,FIND("-",Q$1,1)-1))+1,AVERAGE(INDEX($E:$E,ROW($E336)-VALUE(LEFT(Q$1,FIND("-",Q$1,1)-1))):$E336),($E336*(2/(VALUE(LEFT(Q$1,FIND("-",Q$1,1)-1))+1)))+(Q335*(1-(2/(VALUE(LEFT(Q$1,FIND("-",Q$1,1)-1))+1))))))</f>
        <v>1.2021402874237874</v>
      </c>
      <c r="R336">
        <f>IF(ROW($E336)&lt;=VALUE(LEFT(R$1,FIND("-",R$1,1)-1)),0,IF(ROW($E336)=VALUE(LEFT(R$1,FIND("-",R$1,1)-1))+1,AVERAGE(INDEX($E:$E,ROW($E336)-VALUE(LEFT(R$1,FIND("-",R$1,1)-1))):$E336),($E336*(2/(VALUE(LEFT(R$1,FIND("-",R$1,1)-1))+1)))+(R335*(1-(2/(VALUE(LEFT(R$1,FIND("-",R$1,1)-1))+1))))))</f>
        <v>1.2357775580465551</v>
      </c>
      <c r="S336">
        <f t="shared" si="51"/>
        <v>-3.3637270622767668E-2</v>
      </c>
      <c r="T336">
        <f>IF(ROW($E336)&lt;=MAX(VALUE(LEFT(Q$1,FIND("-",Q$1,1)-1)),VALUE(LEFT(R$1,FIND("-",R$1,1)-1)))+VALUE(LEFT(T$1,FIND("-",T$1,1)-1))-1,0,IF(ROW($E336)=MAX(VALUE(LEFT(Q$1,FIND("-",Q$1,1)-1)),VALUE(LEFT(R$1,FIND("-",R$1,1)-1)))+VALUE(LEFT(T$1,FIND("-",T$1,1)-1)),AVERAGE(INDEX($S:$S,ROW(S336)-VALUE(LEFT(T$1,FIND("-",T$1,1)-1))+1):S336),($S336*(2/(VALUE(LEFT(T$1,FIND("-",T$1,1)-1))+1)))+(T335*(1-(2/(VALUE(LEFT(T$1,FIND("-",T$1,1)-1))+1))))))</f>
        <v>-3.5447591362059591E-2</v>
      </c>
      <c r="V336">
        <f t="shared" si="46"/>
        <v>-2.0000000000000018E-2</v>
      </c>
      <c r="W336">
        <f>IF(ROW($E336)&lt;=VALUE(LEFT(W$1,FIND("-",W$1,1)-1))+1,0,IF(ROW($E335)=VALUE(LEFT(W$1,FIND("-",W$1,1)-1))+1,100-100/(1+ABS((SUMIF(INDEX($V:$V,ROW($V336)-VALUE(LEFT(W$1,FIND("-",W$1,1)-1))+1):$V336,"&gt;0",INDEX($V:$V,ROW($V336)-VALUE(LEFT(W$1,FIND("-",W$1,1)-1))+1):$V336)/COUNTIF(INDEX($V:$V,ROW($V336)-VALUE(LEFT(W$1,FIND("-",W$1,1)-1))+1):$V336,"&gt;0"))/(SUMIF(INDEX($V:$V,ROW($V336)-VALUE(LEFT(W$1,FIND("-",W$1,1)-1))+1):$V336,"&lt;0",INDEX($V:$V,ROW($V336)-VALUE(LEFT(W$1,FIND("-",W$1,1)-1))+1):$V336)/COUNTIF(INDEX($V:$V,ROW($V336)-VALUE(LEFT(W$1,FIND("-",W$1,1)-1))+1):$V336,"&lt;0")))),100-100/(1+ABS((SUMIF(INDEX($V:$V,ROW($V336)-VALUE(LEFT(W$1,FIND("-",W$1,1)-1))+1):$V336,"&gt;0",INDEX($V:$V,ROW($V336)-VALUE(LEFT(W$1,FIND("-",W$1,1)-1))+1):$V336)/VALUE(LEFT(W$1,FIND("-",W$1,1)-1)))/(SUMIF(INDEX($V:$V,ROW($V336)-VALUE(LEFT(W$1,FIND("-",W$1,1)-1))+1):$V336,"&lt;0",INDEX($V:$V,ROW($V336)-VALUE(LEFT(W$1,FIND("-",W$1,1)-1))+1):$V336)/VALUE(LEFT(W$1,FIND("-",W$1,1)-1)))))))</f>
        <v>42.424242424242429</v>
      </c>
      <c r="Y336">
        <f>IF(ROW($E336)&lt;=VALUE(LEFT(Y$1,FIND("-",Y$1,1)-1)),0,MAX(INDEX(C:C,ROW(C336)-VALUE(LEFT(Y$1,FIND("-",Y$1,1)-1))+1):C336))</f>
        <v>1.25</v>
      </c>
      <c r="Z336">
        <f>IF(ROW($E336)&lt;=VALUE(LEFT(Z$1,FIND("-",Z$1,1)-1)),0,MIN(INDEX(D:D,ROW(D336)-VALUE(LEFT(Z$1,FIND("-",Z$1,1)-1))+1):D336))</f>
        <v>1.1499999999999999</v>
      </c>
      <c r="AA336">
        <f t="shared" si="54"/>
        <v>40</v>
      </c>
      <c r="AB336">
        <f>IF(ROW($AA336)&lt;=VALUE(LEFT(AA$1,FIND("-",AA$1,1)-1))+VALUE(LEFT(AB$1,FIND("-",AB$1,1)-1)-1),0,AVERAGE(INDEX($AA:$AA,ROW($AA336)-VALUE(LEFT(AB$1,FIND("-",AB$1,1)-1))+1):$AA336))</f>
        <v>46.666666666666664</v>
      </c>
      <c r="AC336">
        <f>IF(ROW($AA336)&lt;=VALUE(LEFT(AA$1,FIND("-",AA$1,1)-1))+VALUE(LEFT(AB$1,FIND("-",AB$1,1)-1)-1)+VALUE(LEFT(AC$1,FIND("-",AC$1,1)-1)-1),0,AVERAGE(INDEX($AB:$AB,ROW($AB336)-VALUE(LEFT(AC$1,FIND("-",AC$1,1)-1))+1):$AB336))</f>
        <v>34.537684537684534</v>
      </c>
      <c r="AE336">
        <f t="shared" si="52"/>
        <v>17122000</v>
      </c>
      <c r="AG336" t="str">
        <f t="shared" si="53"/>
        <v/>
      </c>
    </row>
    <row r="337" spans="1:33" x14ac:dyDescent="0.25">
      <c r="A337" s="6">
        <v>37005</v>
      </c>
      <c r="B337">
        <v>1.18</v>
      </c>
      <c r="C337">
        <v>1.18</v>
      </c>
      <c r="D337">
        <v>1.18</v>
      </c>
      <c r="E337">
        <v>1.18</v>
      </c>
      <c r="F337">
        <v>0.68029499999999998</v>
      </c>
      <c r="G337">
        <v>20000</v>
      </c>
      <c r="I337" t="str">
        <f t="shared" si="47"/>
        <v/>
      </c>
      <c r="J337" t="str">
        <f t="shared" si="48"/>
        <v/>
      </c>
      <c r="K337" t="str">
        <f t="shared" si="49"/>
        <v/>
      </c>
      <c r="M337" s="11" t="str">
        <f t="shared" si="50"/>
        <v/>
      </c>
      <c r="O337">
        <f>IF(ROW($E337)&lt;=VALUE(LEFT(O$1,FIND("-",O$1,1)-1)),0,IF(ROW($E337)=VALUE(LEFT(O$1,FIND("-",O$1,1)-1))+1,AVERAGE(INDEX($E:$E,ROW($E337)-VALUE(LEFT(O$1,FIND("-",O$1,1)-1))):$E337),($E337*(2/(VALUE(LEFT(O$1,FIND("-",O$1,1)-1))+1)))+(O336*(1-(2/(VALUE(LEFT(O$1,FIND("-",O$1,1)-1))+1))))))</f>
        <v>1.6642379253837329</v>
      </c>
      <c r="Q337">
        <f>IF(ROW($E337)&lt;=VALUE(LEFT(Q$1,FIND("-",Q$1,1)-1)),0,IF(ROW($E337)=VALUE(LEFT(Q$1,FIND("-",Q$1,1)-1))+1,AVERAGE(INDEX($E:$E,ROW($E337)-VALUE(LEFT(Q$1,FIND("-",Q$1,1)-1))):$E337),($E337*(2/(VALUE(LEFT(Q$1,FIND("-",Q$1,1)-1))+1)))+(Q336*(1-(2/(VALUE(LEFT(Q$1,FIND("-",Q$1,1)-1))+1))))))</f>
        <v>1.1987340893585894</v>
      </c>
      <c r="R337">
        <f>IF(ROW($E337)&lt;=VALUE(LEFT(R$1,FIND("-",R$1,1)-1)),0,IF(ROW($E337)=VALUE(LEFT(R$1,FIND("-",R$1,1)-1))+1,AVERAGE(INDEX($E:$E,ROW($E337)-VALUE(LEFT(R$1,FIND("-",R$1,1)-1))):$E337),($E337*(2/(VALUE(LEFT(R$1,FIND("-",R$1,1)-1))+1)))+(R336*(1-(2/(VALUE(LEFT(R$1,FIND("-",R$1,1)-1))+1))))))</f>
        <v>1.2316458870801437</v>
      </c>
      <c r="S337">
        <f t="shared" si="51"/>
        <v>-3.2911797721554281E-2</v>
      </c>
      <c r="T337">
        <f>IF(ROW($E337)&lt;=MAX(VALUE(LEFT(Q$1,FIND("-",Q$1,1)-1)),VALUE(LEFT(R$1,FIND("-",R$1,1)-1)))+VALUE(LEFT(T$1,FIND("-",T$1,1)-1))-1,0,IF(ROW($E337)=MAX(VALUE(LEFT(Q$1,FIND("-",Q$1,1)-1)),VALUE(LEFT(R$1,FIND("-",R$1,1)-1)))+VALUE(LEFT(T$1,FIND("-",T$1,1)-1)),AVERAGE(INDEX($S:$S,ROW(S337)-VALUE(LEFT(T$1,FIND("-",T$1,1)-1))+1):S337),($S337*(2/(VALUE(LEFT(T$1,FIND("-",T$1,1)-1))+1)))+(T336*(1-(2/(VALUE(LEFT(T$1,FIND("-",T$1,1)-1))+1))))))</f>
        <v>-3.4940432633958532E-2</v>
      </c>
      <c r="V337">
        <f t="shared" si="46"/>
        <v>-1.0000000000000009E-2</v>
      </c>
      <c r="W337">
        <f>IF(ROW($E337)&lt;=VALUE(LEFT(W$1,FIND("-",W$1,1)-1))+1,0,IF(ROW($E336)=VALUE(LEFT(W$1,FIND("-",W$1,1)-1))+1,100-100/(1+ABS((SUMIF(INDEX($V:$V,ROW($V337)-VALUE(LEFT(W$1,FIND("-",W$1,1)-1))+1):$V337,"&gt;0",INDEX($V:$V,ROW($V337)-VALUE(LEFT(W$1,FIND("-",W$1,1)-1))+1):$V337)/COUNTIF(INDEX($V:$V,ROW($V337)-VALUE(LEFT(W$1,FIND("-",W$1,1)-1))+1):$V337,"&gt;0"))/(SUMIF(INDEX($V:$V,ROW($V337)-VALUE(LEFT(W$1,FIND("-",W$1,1)-1))+1):$V337,"&lt;0",INDEX($V:$V,ROW($V337)-VALUE(LEFT(W$1,FIND("-",W$1,1)-1))+1):$V337)/COUNTIF(INDEX($V:$V,ROW($V337)-VALUE(LEFT(W$1,FIND("-",W$1,1)-1))+1):$V337,"&lt;0")))),100-100/(1+ABS((SUMIF(INDEX($V:$V,ROW($V337)-VALUE(LEFT(W$1,FIND("-",W$1,1)-1))+1):$V337,"&gt;0",INDEX($V:$V,ROW($V337)-VALUE(LEFT(W$1,FIND("-",W$1,1)-1))+1):$V337)/VALUE(LEFT(W$1,FIND("-",W$1,1)-1)))/(SUMIF(INDEX($V:$V,ROW($V337)-VALUE(LEFT(W$1,FIND("-",W$1,1)-1))+1):$V337,"&lt;0",INDEX($V:$V,ROW($V337)-VALUE(LEFT(W$1,FIND("-",W$1,1)-1))+1):$V337)/VALUE(LEFT(W$1,FIND("-",W$1,1)-1)))))))</f>
        <v>51.851851851851848</v>
      </c>
      <c r="Y337">
        <f>IF(ROW($E337)&lt;=VALUE(LEFT(Y$1,FIND("-",Y$1,1)-1)),0,MAX(INDEX(C:C,ROW(C337)-VALUE(LEFT(Y$1,FIND("-",Y$1,1)-1))+1):C337))</f>
        <v>1.25</v>
      </c>
      <c r="Z337">
        <f>IF(ROW($E337)&lt;=VALUE(LEFT(Z$1,FIND("-",Z$1,1)-1)),0,MIN(INDEX(D:D,ROW(D337)-VALUE(LEFT(Z$1,FIND("-",Z$1,1)-1))+1):D337))</f>
        <v>1.1499999999999999</v>
      </c>
      <c r="AA337">
        <f t="shared" si="54"/>
        <v>30</v>
      </c>
      <c r="AB337">
        <f>IF(ROW($AA337)&lt;=VALUE(LEFT(AA$1,FIND("-",AA$1,1)-1))+VALUE(LEFT(AB$1,FIND("-",AB$1,1)-1)-1),0,AVERAGE(INDEX($AA:$AA,ROW($AA337)-VALUE(LEFT(AB$1,FIND("-",AB$1,1)-1))+1):$AA337))</f>
        <v>41.515151515151508</v>
      </c>
      <c r="AC337">
        <f>IF(ROW($AA337)&lt;=VALUE(LEFT(AA$1,FIND("-",AA$1,1)-1))+VALUE(LEFT(AB$1,FIND("-",AB$1,1)-1)-1)+VALUE(LEFT(AC$1,FIND("-",AC$1,1)-1)-1),0,AVERAGE(INDEX($AB:$AB,ROW($AB337)-VALUE(LEFT(AC$1,FIND("-",AC$1,1)-1))+1):$AB337))</f>
        <v>41.359751359751357</v>
      </c>
      <c r="AE337">
        <f t="shared" si="52"/>
        <v>17102000</v>
      </c>
      <c r="AG337" t="str">
        <f t="shared" si="53"/>
        <v/>
      </c>
    </row>
    <row r="338" spans="1:33" x14ac:dyDescent="0.25">
      <c r="A338" s="6">
        <v>37006</v>
      </c>
      <c r="B338">
        <v>1.18</v>
      </c>
      <c r="C338">
        <v>1.18</v>
      </c>
      <c r="D338">
        <v>1.18</v>
      </c>
      <c r="E338">
        <v>1.18</v>
      </c>
      <c r="F338">
        <v>0.68029499999999998</v>
      </c>
      <c r="G338">
        <v>9000</v>
      </c>
      <c r="I338" t="str">
        <f t="shared" si="47"/>
        <v/>
      </c>
      <c r="J338" t="str">
        <f t="shared" si="48"/>
        <v/>
      </c>
      <c r="K338" t="str">
        <f t="shared" si="49"/>
        <v/>
      </c>
      <c r="M338" s="11" t="str">
        <f t="shared" si="50"/>
        <v/>
      </c>
      <c r="O338">
        <f>IF(ROW($E338)&lt;=VALUE(LEFT(O$1,FIND("-",O$1,1)-1)),0,IF(ROW($E338)=VALUE(LEFT(O$1,FIND("-",O$1,1)-1))+1,AVERAGE(INDEX($E:$E,ROW($E338)-VALUE(LEFT(O$1,FIND("-",O$1,1)-1))):$E338),($E338*(2/(VALUE(LEFT(O$1,FIND("-",O$1,1)-1))+1)))+(O337*(1-(2/(VALUE(LEFT(O$1,FIND("-",O$1,1)-1))+1))))))</f>
        <v>1.6594196375689694</v>
      </c>
      <c r="Q338">
        <f>IF(ROW($E338)&lt;=VALUE(LEFT(Q$1,FIND("-",Q$1,1)-1)),0,IF(ROW($E338)=VALUE(LEFT(Q$1,FIND("-",Q$1,1)-1))+1,AVERAGE(INDEX($E:$E,ROW($E338)-VALUE(LEFT(Q$1,FIND("-",Q$1,1)-1))):$E338),($E338*(2/(VALUE(LEFT(Q$1,FIND("-",Q$1,1)-1))+1)))+(Q337*(1-(2/(VALUE(LEFT(Q$1,FIND("-",Q$1,1)-1))+1))))))</f>
        <v>1.1958519217649601</v>
      </c>
      <c r="R338">
        <f>IF(ROW($E338)&lt;=VALUE(LEFT(R$1,FIND("-",R$1,1)-1)),0,IF(ROW($E338)=VALUE(LEFT(R$1,FIND("-",R$1,1)-1))+1,AVERAGE(INDEX($E:$E,ROW($E338)-VALUE(LEFT(R$1,FIND("-",R$1,1)-1))):$E338),($E338*(2/(VALUE(LEFT(R$1,FIND("-",R$1,1)-1))+1)))+(R337*(1-(2/(VALUE(LEFT(R$1,FIND("-",R$1,1)-1))+1))))))</f>
        <v>1.2278202658149477</v>
      </c>
      <c r="S338">
        <f t="shared" si="51"/>
        <v>-3.1968344049987607E-2</v>
      </c>
      <c r="T338">
        <f>IF(ROW($E338)&lt;=MAX(VALUE(LEFT(Q$1,FIND("-",Q$1,1)-1)),VALUE(LEFT(R$1,FIND("-",R$1,1)-1)))+VALUE(LEFT(T$1,FIND("-",T$1,1)-1))-1,0,IF(ROW($E338)=MAX(VALUE(LEFT(Q$1,FIND("-",Q$1,1)-1)),VALUE(LEFT(R$1,FIND("-",R$1,1)-1)))+VALUE(LEFT(T$1,FIND("-",T$1,1)-1)),AVERAGE(INDEX($S:$S,ROW(S338)-VALUE(LEFT(T$1,FIND("-",T$1,1)-1))+1):S338),($S338*(2/(VALUE(LEFT(T$1,FIND("-",T$1,1)-1))+1)))+(T337*(1-(2/(VALUE(LEFT(T$1,FIND("-",T$1,1)-1))+1))))))</f>
        <v>-3.4346014917164353E-2</v>
      </c>
      <c r="V338">
        <f t="shared" si="46"/>
        <v>0</v>
      </c>
      <c r="W338">
        <f>IF(ROW($E338)&lt;=VALUE(LEFT(W$1,FIND("-",W$1,1)-1))+1,0,IF(ROW($E337)=VALUE(LEFT(W$1,FIND("-",W$1,1)-1))+1,100-100/(1+ABS((SUMIF(INDEX($V:$V,ROW($V338)-VALUE(LEFT(W$1,FIND("-",W$1,1)-1))+1):$V338,"&gt;0",INDEX($V:$V,ROW($V338)-VALUE(LEFT(W$1,FIND("-",W$1,1)-1))+1):$V338)/COUNTIF(INDEX($V:$V,ROW($V338)-VALUE(LEFT(W$1,FIND("-",W$1,1)-1))+1):$V338,"&gt;0"))/(SUMIF(INDEX($V:$V,ROW($V338)-VALUE(LEFT(W$1,FIND("-",W$1,1)-1))+1):$V338,"&lt;0",INDEX($V:$V,ROW($V338)-VALUE(LEFT(W$1,FIND("-",W$1,1)-1))+1):$V338)/COUNTIF(INDEX($V:$V,ROW($V338)-VALUE(LEFT(W$1,FIND("-",W$1,1)-1))+1):$V338,"&lt;0")))),100-100/(1+ABS((SUMIF(INDEX($V:$V,ROW($V338)-VALUE(LEFT(W$1,FIND("-",W$1,1)-1))+1):$V338,"&gt;0",INDEX($V:$V,ROW($V338)-VALUE(LEFT(W$1,FIND("-",W$1,1)-1))+1):$V338)/VALUE(LEFT(W$1,FIND("-",W$1,1)-1)))/(SUMIF(INDEX($V:$V,ROW($V338)-VALUE(LEFT(W$1,FIND("-",W$1,1)-1))+1):$V338,"&lt;0",INDEX($V:$V,ROW($V338)-VALUE(LEFT(W$1,FIND("-",W$1,1)-1))+1):$V338)/VALUE(LEFT(W$1,FIND("-",W$1,1)-1)))))))</f>
        <v>45.833333333333336</v>
      </c>
      <c r="Y338">
        <f>IF(ROW($E338)&lt;=VALUE(LEFT(Y$1,FIND("-",Y$1,1)-1)),0,MAX(INDEX(C:C,ROW(C338)-VALUE(LEFT(Y$1,FIND("-",Y$1,1)-1))+1):C338))</f>
        <v>1.25</v>
      </c>
      <c r="Z338">
        <f>IF(ROW($E338)&lt;=VALUE(LEFT(Z$1,FIND("-",Z$1,1)-1)),0,MIN(INDEX(D:D,ROW(D338)-VALUE(LEFT(Z$1,FIND("-",Z$1,1)-1))+1):D338))</f>
        <v>1.1499999999999999</v>
      </c>
      <c r="AA338">
        <f t="shared" si="54"/>
        <v>30</v>
      </c>
      <c r="AB338">
        <f>IF(ROW($AA338)&lt;=VALUE(LEFT(AA$1,FIND("-",AA$1,1)-1))+VALUE(LEFT(AB$1,FIND("-",AB$1,1)-1)-1),0,AVERAGE(INDEX($AA:$AA,ROW($AA338)-VALUE(LEFT(AB$1,FIND("-",AB$1,1)-1))+1):$AA338))</f>
        <v>33.333333333333336</v>
      </c>
      <c r="AC338">
        <f>IF(ROW($AA338)&lt;=VALUE(LEFT(AA$1,FIND("-",AA$1,1)-1))+VALUE(LEFT(AB$1,FIND("-",AB$1,1)-1)-1)+VALUE(LEFT(AC$1,FIND("-",AC$1,1)-1)-1),0,AVERAGE(INDEX($AB:$AB,ROW($AB338)-VALUE(LEFT(AC$1,FIND("-",AC$1,1)-1))+1):$AB338))</f>
        <v>40.505050505050498</v>
      </c>
      <c r="AE338">
        <f t="shared" si="52"/>
        <v>17102000</v>
      </c>
      <c r="AG338" t="str">
        <f t="shared" si="53"/>
        <v/>
      </c>
    </row>
    <row r="339" spans="1:33" x14ac:dyDescent="0.25">
      <c r="A339" s="6">
        <v>37007</v>
      </c>
      <c r="B339">
        <v>1.18</v>
      </c>
      <c r="C339">
        <v>1.18</v>
      </c>
      <c r="D339">
        <v>1.18</v>
      </c>
      <c r="E339">
        <v>1.18</v>
      </c>
      <c r="F339">
        <v>0.68029499999999998</v>
      </c>
      <c r="G339">
        <v>9000</v>
      </c>
      <c r="I339" t="str">
        <f t="shared" si="47"/>
        <v/>
      </c>
      <c r="J339" t="str">
        <f t="shared" si="48"/>
        <v/>
      </c>
      <c r="K339" t="str">
        <f t="shared" si="49"/>
        <v/>
      </c>
      <c r="M339" s="11" t="str">
        <f t="shared" si="50"/>
        <v/>
      </c>
      <c r="O339">
        <f>IF(ROW($E339)&lt;=VALUE(LEFT(O$1,FIND("-",O$1,1)-1)),0,IF(ROW($E339)=VALUE(LEFT(O$1,FIND("-",O$1,1)-1))+1,AVERAGE(INDEX($E:$E,ROW($E339)-VALUE(LEFT(O$1,FIND("-",O$1,1)-1))):$E339),($E339*(2/(VALUE(LEFT(O$1,FIND("-",O$1,1)-1))+1)))+(O338*(1-(2/(VALUE(LEFT(O$1,FIND("-",O$1,1)-1))+1))))))</f>
        <v>1.6546492929165417</v>
      </c>
      <c r="Q339">
        <f>IF(ROW($E339)&lt;=VALUE(LEFT(Q$1,FIND("-",Q$1,1)-1)),0,IF(ROW($E339)=VALUE(LEFT(Q$1,FIND("-",Q$1,1)-1))+1,AVERAGE(INDEX($E:$E,ROW($E339)-VALUE(LEFT(Q$1,FIND("-",Q$1,1)-1))):$E339),($E339*(2/(VALUE(LEFT(Q$1,FIND("-",Q$1,1)-1))+1)))+(Q338*(1-(2/(VALUE(LEFT(Q$1,FIND("-",Q$1,1)-1))+1))))))</f>
        <v>1.1934131645703507</v>
      </c>
      <c r="R339">
        <f>IF(ROW($E339)&lt;=VALUE(LEFT(R$1,FIND("-",R$1,1)-1)),0,IF(ROW($E339)=VALUE(LEFT(R$1,FIND("-",R$1,1)-1))+1,AVERAGE(INDEX($E:$E,ROW($E339)-VALUE(LEFT(R$1,FIND("-",R$1,1)-1))):$E339),($E339*(2/(VALUE(LEFT(R$1,FIND("-",R$1,1)-1))+1)))+(R338*(1-(2/(VALUE(LEFT(R$1,FIND("-",R$1,1)-1))+1))))))</f>
        <v>1.2242780239027293</v>
      </c>
      <c r="S339">
        <f t="shared" si="51"/>
        <v>-3.0864859332378591E-2</v>
      </c>
      <c r="T339">
        <f>IF(ROW($E339)&lt;=MAX(VALUE(LEFT(Q$1,FIND("-",Q$1,1)-1)),VALUE(LEFT(R$1,FIND("-",R$1,1)-1)))+VALUE(LEFT(T$1,FIND("-",T$1,1)-1))-1,0,IF(ROW($E339)=MAX(VALUE(LEFT(Q$1,FIND("-",Q$1,1)-1)),VALUE(LEFT(R$1,FIND("-",R$1,1)-1)))+VALUE(LEFT(T$1,FIND("-",T$1,1)-1)),AVERAGE(INDEX($S:$S,ROW(S339)-VALUE(LEFT(T$1,FIND("-",T$1,1)-1))+1):S339),($S339*(2/(VALUE(LEFT(T$1,FIND("-",T$1,1)-1))+1)))+(T338*(1-(2/(VALUE(LEFT(T$1,FIND("-",T$1,1)-1))+1))))))</f>
        <v>-3.3649783800207202E-2</v>
      </c>
      <c r="V339">
        <f t="shared" si="46"/>
        <v>0</v>
      </c>
      <c r="W339">
        <f>IF(ROW($E339)&lt;=VALUE(LEFT(W$1,FIND("-",W$1,1)-1))+1,0,IF(ROW($E338)=VALUE(LEFT(W$1,FIND("-",W$1,1)-1))+1,100-100/(1+ABS((SUMIF(INDEX($V:$V,ROW($V339)-VALUE(LEFT(W$1,FIND("-",W$1,1)-1))+1):$V339,"&gt;0",INDEX($V:$V,ROW($V339)-VALUE(LEFT(W$1,FIND("-",W$1,1)-1))+1):$V339)/COUNTIF(INDEX($V:$V,ROW($V339)-VALUE(LEFT(W$1,FIND("-",W$1,1)-1))+1):$V339,"&gt;0"))/(SUMIF(INDEX($V:$V,ROW($V339)-VALUE(LEFT(W$1,FIND("-",W$1,1)-1))+1):$V339,"&lt;0",INDEX($V:$V,ROW($V339)-VALUE(LEFT(W$1,FIND("-",W$1,1)-1))+1):$V339)/COUNTIF(INDEX($V:$V,ROW($V339)-VALUE(LEFT(W$1,FIND("-",W$1,1)-1))+1):$V339,"&lt;0")))),100-100/(1+ABS((SUMIF(INDEX($V:$V,ROW($V339)-VALUE(LEFT(W$1,FIND("-",W$1,1)-1))+1):$V339,"&gt;0",INDEX($V:$V,ROW($V339)-VALUE(LEFT(W$1,FIND("-",W$1,1)-1))+1):$V339)/VALUE(LEFT(W$1,FIND("-",W$1,1)-1)))/(SUMIF(INDEX($V:$V,ROW($V339)-VALUE(LEFT(W$1,FIND("-",W$1,1)-1))+1):$V339,"&lt;0",INDEX($V:$V,ROW($V339)-VALUE(LEFT(W$1,FIND("-",W$1,1)-1))+1):$V339)/VALUE(LEFT(W$1,FIND("-",W$1,1)-1)))))))</f>
        <v>47.826086956521742</v>
      </c>
      <c r="Y339">
        <f>IF(ROW($E339)&lt;=VALUE(LEFT(Y$1,FIND("-",Y$1,1)-1)),0,MAX(INDEX(C:C,ROW(C339)-VALUE(LEFT(Y$1,FIND("-",Y$1,1)-1))+1):C339))</f>
        <v>1.25</v>
      </c>
      <c r="Z339">
        <f>IF(ROW($E339)&lt;=VALUE(LEFT(Z$1,FIND("-",Z$1,1)-1)),0,MIN(INDEX(D:D,ROW(D339)-VALUE(LEFT(Z$1,FIND("-",Z$1,1)-1))+1):D339))</f>
        <v>1.1499999999999999</v>
      </c>
      <c r="AA339">
        <f t="shared" si="54"/>
        <v>30</v>
      </c>
      <c r="AB339">
        <f>IF(ROW($AA339)&lt;=VALUE(LEFT(AA$1,FIND("-",AA$1,1)-1))+VALUE(LEFT(AB$1,FIND("-",AB$1,1)-1)-1),0,AVERAGE(INDEX($AA:$AA,ROW($AA339)-VALUE(LEFT(AB$1,FIND("-",AB$1,1)-1))+1):$AA339))</f>
        <v>30</v>
      </c>
      <c r="AC339">
        <f>IF(ROW($AA339)&lt;=VALUE(LEFT(AA$1,FIND("-",AA$1,1)-1))+VALUE(LEFT(AB$1,FIND("-",AB$1,1)-1)-1)+VALUE(LEFT(AC$1,FIND("-",AC$1,1)-1)-1),0,AVERAGE(INDEX($AB:$AB,ROW($AB339)-VALUE(LEFT(AC$1,FIND("-",AC$1,1)-1))+1):$AB339))</f>
        <v>34.949494949494948</v>
      </c>
      <c r="AE339">
        <f t="shared" si="52"/>
        <v>17102000</v>
      </c>
      <c r="AG339" t="str">
        <f t="shared" si="53"/>
        <v/>
      </c>
    </row>
    <row r="340" spans="1:33" x14ac:dyDescent="0.25">
      <c r="A340" s="6">
        <v>37008</v>
      </c>
      <c r="B340">
        <v>1.19</v>
      </c>
      <c r="C340">
        <v>1.2</v>
      </c>
      <c r="D340">
        <v>1.19</v>
      </c>
      <c r="E340">
        <v>1.19</v>
      </c>
      <c r="F340">
        <v>0.68606</v>
      </c>
      <c r="G340">
        <v>68000</v>
      </c>
      <c r="I340" t="str">
        <f t="shared" si="47"/>
        <v/>
      </c>
      <c r="J340" t="str">
        <f t="shared" si="48"/>
        <v/>
      </c>
      <c r="K340" t="str">
        <f t="shared" si="49"/>
        <v/>
      </c>
      <c r="M340" s="11" t="str">
        <f t="shared" si="50"/>
        <v/>
      </c>
      <c r="O340">
        <f>IF(ROW($E340)&lt;=VALUE(LEFT(O$1,FIND("-",O$1,1)-1)),0,IF(ROW($E340)=VALUE(LEFT(O$1,FIND("-",O$1,1)-1))+1,AVERAGE(INDEX($E:$E,ROW($E340)-VALUE(LEFT(O$1,FIND("-",O$1,1)-1))):$E340),($E340*(2/(VALUE(LEFT(O$1,FIND("-",O$1,1)-1))+1)))+(O339*(1-(2/(VALUE(LEFT(O$1,FIND("-",O$1,1)-1))+1))))))</f>
        <v>1.650025916867621</v>
      </c>
      <c r="Q340">
        <f>IF(ROW($E340)&lt;=VALUE(LEFT(Q$1,FIND("-",Q$1,1)-1)),0,IF(ROW($E340)=VALUE(LEFT(Q$1,FIND("-",Q$1,1)-1))+1,AVERAGE(INDEX($E:$E,ROW($E340)-VALUE(LEFT(Q$1,FIND("-",Q$1,1)-1))):$E340),($E340*(2/(VALUE(LEFT(Q$1,FIND("-",Q$1,1)-1))+1)))+(Q339*(1-(2/(VALUE(LEFT(Q$1,FIND("-",Q$1,1)-1))+1))))))</f>
        <v>1.1928880623287583</v>
      </c>
      <c r="R340">
        <f>IF(ROW($E340)&lt;=VALUE(LEFT(R$1,FIND("-",R$1,1)-1)),0,IF(ROW($E340)=VALUE(LEFT(R$1,FIND("-",R$1,1)-1))+1,AVERAGE(INDEX($E:$E,ROW($E340)-VALUE(LEFT(R$1,FIND("-",R$1,1)-1))):$E340),($E340*(2/(VALUE(LEFT(R$1,FIND("-",R$1,1)-1))+1)))+(R339*(1-(2/(VALUE(LEFT(R$1,FIND("-",R$1,1)-1))+1))))))</f>
        <v>1.2217389110210457</v>
      </c>
      <c r="S340">
        <f t="shared" si="51"/>
        <v>-2.8850848692287379E-2</v>
      </c>
      <c r="T340">
        <f>IF(ROW($E340)&lt;=MAX(VALUE(LEFT(Q$1,FIND("-",Q$1,1)-1)),VALUE(LEFT(R$1,FIND("-",R$1,1)-1)))+VALUE(LEFT(T$1,FIND("-",T$1,1)-1))-1,0,IF(ROW($E340)=MAX(VALUE(LEFT(Q$1,FIND("-",Q$1,1)-1)),VALUE(LEFT(R$1,FIND("-",R$1,1)-1)))+VALUE(LEFT(T$1,FIND("-",T$1,1)-1)),AVERAGE(INDEX($S:$S,ROW(S340)-VALUE(LEFT(T$1,FIND("-",T$1,1)-1))+1):S340),($S340*(2/(VALUE(LEFT(T$1,FIND("-",T$1,1)-1))+1)))+(T339*(1-(2/(VALUE(LEFT(T$1,FIND("-",T$1,1)-1))+1))))))</f>
        <v>-3.2689996778623241E-2</v>
      </c>
      <c r="V340">
        <f t="shared" si="46"/>
        <v>1.0000000000000009E-2</v>
      </c>
      <c r="W340">
        <f>IF(ROW($E340)&lt;=VALUE(LEFT(W$1,FIND("-",W$1,1)-1))+1,0,IF(ROW($E339)=VALUE(LEFT(W$1,FIND("-",W$1,1)-1))+1,100-100/(1+ABS((SUMIF(INDEX($V:$V,ROW($V340)-VALUE(LEFT(W$1,FIND("-",W$1,1)-1))+1):$V340,"&gt;0",INDEX($V:$V,ROW($V340)-VALUE(LEFT(W$1,FIND("-",W$1,1)-1))+1):$V340)/COUNTIF(INDEX($V:$V,ROW($V340)-VALUE(LEFT(W$1,FIND("-",W$1,1)-1))+1):$V340,"&gt;0"))/(SUMIF(INDEX($V:$V,ROW($V340)-VALUE(LEFT(W$1,FIND("-",W$1,1)-1))+1):$V340,"&lt;0",INDEX($V:$V,ROW($V340)-VALUE(LEFT(W$1,FIND("-",W$1,1)-1))+1):$V340)/COUNTIF(INDEX($V:$V,ROW($V340)-VALUE(LEFT(W$1,FIND("-",W$1,1)-1))+1):$V340,"&lt;0")))),100-100/(1+ABS((SUMIF(INDEX($V:$V,ROW($V340)-VALUE(LEFT(W$1,FIND("-",W$1,1)-1))+1):$V340,"&gt;0",INDEX($V:$V,ROW($V340)-VALUE(LEFT(W$1,FIND("-",W$1,1)-1))+1):$V340)/VALUE(LEFT(W$1,FIND("-",W$1,1)-1)))/(SUMIF(INDEX($V:$V,ROW($V340)-VALUE(LEFT(W$1,FIND("-",W$1,1)-1))+1):$V340,"&lt;0",INDEX($V:$V,ROW($V340)-VALUE(LEFT(W$1,FIND("-",W$1,1)-1))+1):$V340)/VALUE(LEFT(W$1,FIND("-",W$1,1)-1)))))))</f>
        <v>54.545454545454547</v>
      </c>
      <c r="Y340">
        <f>IF(ROW($E340)&lt;=VALUE(LEFT(Y$1,FIND("-",Y$1,1)-1)),0,MAX(INDEX(C:C,ROW(C340)-VALUE(LEFT(Y$1,FIND("-",Y$1,1)-1))+1):C340))</f>
        <v>1.25</v>
      </c>
      <c r="Z340">
        <f>IF(ROW($E340)&lt;=VALUE(LEFT(Z$1,FIND("-",Z$1,1)-1)),0,MIN(INDEX(D:D,ROW(D340)-VALUE(LEFT(Z$1,FIND("-",Z$1,1)-1))+1):D340))</f>
        <v>1.1599999999999999</v>
      </c>
      <c r="AA340">
        <f t="shared" si="54"/>
        <v>33.333333333333329</v>
      </c>
      <c r="AB340">
        <f>IF(ROW($AA340)&lt;=VALUE(LEFT(AA$1,FIND("-",AA$1,1)-1))+VALUE(LEFT(AB$1,FIND("-",AB$1,1)-1)-1),0,AVERAGE(INDEX($AA:$AA,ROW($AA340)-VALUE(LEFT(AB$1,FIND("-",AB$1,1)-1))+1):$AA340))</f>
        <v>31.111111111111111</v>
      </c>
      <c r="AC340">
        <f>IF(ROW($AA340)&lt;=VALUE(LEFT(AA$1,FIND("-",AA$1,1)-1))+VALUE(LEFT(AB$1,FIND("-",AB$1,1)-1)-1)+VALUE(LEFT(AC$1,FIND("-",AC$1,1)-1)-1),0,AVERAGE(INDEX($AB:$AB,ROW($AB340)-VALUE(LEFT(AC$1,FIND("-",AC$1,1)-1))+1):$AB340))</f>
        <v>31.481481481481481</v>
      </c>
      <c r="AE340">
        <f t="shared" si="52"/>
        <v>17170000</v>
      </c>
      <c r="AG340" t="str">
        <f t="shared" si="53"/>
        <v/>
      </c>
    </row>
    <row r="341" spans="1:33" x14ac:dyDescent="0.25">
      <c r="A341" s="6">
        <v>37011</v>
      </c>
      <c r="B341">
        <v>1.18</v>
      </c>
      <c r="C341">
        <v>1.24</v>
      </c>
      <c r="D341">
        <v>1.18</v>
      </c>
      <c r="E341">
        <v>1.21</v>
      </c>
      <c r="F341">
        <v>0.69759000000000004</v>
      </c>
      <c r="G341">
        <v>172000</v>
      </c>
      <c r="I341" t="str">
        <f t="shared" si="47"/>
        <v/>
      </c>
      <c r="J341" t="str">
        <f t="shared" si="48"/>
        <v/>
      </c>
      <c r="K341" t="str">
        <f t="shared" si="49"/>
        <v/>
      </c>
      <c r="M341" s="11" t="str">
        <f t="shared" si="50"/>
        <v/>
      </c>
      <c r="O341">
        <f>IF(ROW($E341)&lt;=VALUE(LEFT(O$1,FIND("-",O$1,1)-1)),0,IF(ROW($E341)=VALUE(LEFT(O$1,FIND("-",O$1,1)-1))+1,AVERAGE(INDEX($E:$E,ROW($E341)-VALUE(LEFT(O$1,FIND("-",O$1,1)-1))):$E341),($E341*(2/(VALUE(LEFT(O$1,FIND("-",O$1,1)-1))+1)))+(O340*(1-(2/(VALUE(LEFT(O$1,FIND("-",O$1,1)-1))+1))))))</f>
        <v>1.6456475495356049</v>
      </c>
      <c r="Q341">
        <f>IF(ROW($E341)&lt;=VALUE(LEFT(Q$1,FIND("-",Q$1,1)-1)),0,IF(ROW($E341)=VALUE(LEFT(Q$1,FIND("-",Q$1,1)-1))+1,AVERAGE(INDEX($E:$E,ROW($E341)-VALUE(LEFT(Q$1,FIND("-",Q$1,1)-1))):$E341),($E341*(2/(VALUE(LEFT(Q$1,FIND("-",Q$1,1)-1))+1)))+(Q340*(1-(2/(VALUE(LEFT(Q$1,FIND("-",Q$1,1)-1))+1))))))</f>
        <v>1.195520668124334</v>
      </c>
      <c r="R341">
        <f>IF(ROW($E341)&lt;=VALUE(LEFT(R$1,FIND("-",R$1,1)-1)),0,IF(ROW($E341)=VALUE(LEFT(R$1,FIND("-",R$1,1)-1))+1,AVERAGE(INDEX($E:$E,ROW($E341)-VALUE(LEFT(R$1,FIND("-",R$1,1)-1))):$E341),($E341*(2/(VALUE(LEFT(R$1,FIND("-",R$1,1)-1))+1)))+(R340*(1-(2/(VALUE(LEFT(R$1,FIND("-",R$1,1)-1))+1))))))</f>
        <v>1.2208693620565239</v>
      </c>
      <c r="S341">
        <f t="shared" si="51"/>
        <v>-2.5348693932189859E-2</v>
      </c>
      <c r="T341">
        <f>IF(ROW($E341)&lt;=MAX(VALUE(LEFT(Q$1,FIND("-",Q$1,1)-1)),VALUE(LEFT(R$1,FIND("-",R$1,1)-1)))+VALUE(LEFT(T$1,FIND("-",T$1,1)-1))-1,0,IF(ROW($E341)=MAX(VALUE(LEFT(Q$1,FIND("-",Q$1,1)-1)),VALUE(LEFT(R$1,FIND("-",R$1,1)-1)))+VALUE(LEFT(T$1,FIND("-",T$1,1)-1)),AVERAGE(INDEX($S:$S,ROW(S341)-VALUE(LEFT(T$1,FIND("-",T$1,1)-1))+1):S341),($S341*(2/(VALUE(LEFT(T$1,FIND("-",T$1,1)-1))+1)))+(T340*(1-(2/(VALUE(LEFT(T$1,FIND("-",T$1,1)-1))+1))))))</f>
        <v>-3.1221736209336565E-2</v>
      </c>
      <c r="V341">
        <f t="shared" si="46"/>
        <v>2.0000000000000018E-2</v>
      </c>
      <c r="W341">
        <f>IF(ROW($E341)&lt;=VALUE(LEFT(W$1,FIND("-",W$1,1)-1))+1,0,IF(ROW($E340)=VALUE(LEFT(W$1,FIND("-",W$1,1)-1))+1,100-100/(1+ABS((SUMIF(INDEX($V:$V,ROW($V341)-VALUE(LEFT(W$1,FIND("-",W$1,1)-1))+1):$V341,"&gt;0",INDEX($V:$V,ROW($V341)-VALUE(LEFT(W$1,FIND("-",W$1,1)-1))+1):$V341)/COUNTIF(INDEX($V:$V,ROW($V341)-VALUE(LEFT(W$1,FIND("-",W$1,1)-1))+1):$V341,"&gt;0"))/(SUMIF(INDEX($V:$V,ROW($V341)-VALUE(LEFT(W$1,FIND("-",W$1,1)-1))+1):$V341,"&lt;0",INDEX($V:$V,ROW($V341)-VALUE(LEFT(W$1,FIND("-",W$1,1)-1))+1):$V341)/COUNTIF(INDEX($V:$V,ROW($V341)-VALUE(LEFT(W$1,FIND("-",W$1,1)-1))+1):$V341,"&lt;0")))),100-100/(1+ABS((SUMIF(INDEX($V:$V,ROW($V341)-VALUE(LEFT(W$1,FIND("-",W$1,1)-1))+1):$V341,"&gt;0",INDEX($V:$V,ROW($V341)-VALUE(LEFT(W$1,FIND("-",W$1,1)-1))+1):$V341)/VALUE(LEFT(W$1,FIND("-",W$1,1)-1)))/(SUMIF(INDEX($V:$V,ROW($V341)-VALUE(LEFT(W$1,FIND("-",W$1,1)-1))+1):$V341,"&lt;0",INDEX($V:$V,ROW($V341)-VALUE(LEFT(W$1,FIND("-",W$1,1)-1))+1):$V341)/VALUE(LEFT(W$1,FIND("-",W$1,1)-1)))))))</f>
        <v>56.521739130434781</v>
      </c>
      <c r="Y341">
        <f>IF(ROW($E341)&lt;=VALUE(LEFT(Y$1,FIND("-",Y$1,1)-1)),0,MAX(INDEX(C:C,ROW(C341)-VALUE(LEFT(Y$1,FIND("-",Y$1,1)-1))+1):C341))</f>
        <v>1.25</v>
      </c>
      <c r="Z341">
        <f>IF(ROW($E341)&lt;=VALUE(LEFT(Z$1,FIND("-",Z$1,1)-1)),0,MIN(INDEX(D:D,ROW(D341)-VALUE(LEFT(Z$1,FIND("-",Z$1,1)-1))+1):D341))</f>
        <v>1.1599999999999999</v>
      </c>
      <c r="AA341">
        <f t="shared" si="54"/>
        <v>55.555555555555557</v>
      </c>
      <c r="AB341">
        <f>IF(ROW($AA341)&lt;=VALUE(LEFT(AA$1,FIND("-",AA$1,1)-1))+VALUE(LEFT(AB$1,FIND("-",AB$1,1)-1)-1),0,AVERAGE(INDEX($AA:$AA,ROW($AA341)-VALUE(LEFT(AB$1,FIND("-",AB$1,1)-1))+1):$AA341))</f>
        <v>39.629629629629626</v>
      </c>
      <c r="AC341">
        <f>IF(ROW($AA341)&lt;=VALUE(LEFT(AA$1,FIND("-",AA$1,1)-1))+VALUE(LEFT(AB$1,FIND("-",AB$1,1)-1)-1)+VALUE(LEFT(AC$1,FIND("-",AC$1,1)-1)-1),0,AVERAGE(INDEX($AB:$AB,ROW($AB341)-VALUE(LEFT(AC$1,FIND("-",AC$1,1)-1))+1):$AB341))</f>
        <v>33.580246913580247</v>
      </c>
      <c r="AE341">
        <f t="shared" si="52"/>
        <v>17342000</v>
      </c>
      <c r="AG341" t="str">
        <f t="shared" si="53"/>
        <v/>
      </c>
    </row>
    <row r="342" spans="1:33" x14ac:dyDescent="0.25">
      <c r="A342" s="6">
        <v>37012</v>
      </c>
      <c r="B342">
        <v>1.21</v>
      </c>
      <c r="C342">
        <v>1.21</v>
      </c>
      <c r="D342">
        <v>1.21</v>
      </c>
      <c r="E342">
        <v>1.21</v>
      </c>
      <c r="F342">
        <v>0.69759000000000004</v>
      </c>
      <c r="G342">
        <v>0</v>
      </c>
      <c r="I342" t="str">
        <f t="shared" si="47"/>
        <v/>
      </c>
      <c r="J342" t="str">
        <f t="shared" si="48"/>
        <v/>
      </c>
      <c r="K342" t="str">
        <f t="shared" si="49"/>
        <v/>
      </c>
      <c r="M342" s="11" t="str">
        <f t="shared" si="50"/>
        <v/>
      </c>
      <c r="O342">
        <f>IF(ROW($E342)&lt;=VALUE(LEFT(O$1,FIND("-",O$1,1)-1)),0,IF(ROW($E342)=VALUE(LEFT(O$1,FIND("-",O$1,1)-1))+1,AVERAGE(INDEX($E:$E,ROW($E342)-VALUE(LEFT(O$1,FIND("-",O$1,1)-1))):$E342),($E342*(2/(VALUE(LEFT(O$1,FIND("-",O$1,1)-1))+1)))+(O341*(1-(2/(VALUE(LEFT(O$1,FIND("-",O$1,1)-1))+1))))))</f>
        <v>1.6413127480476886</v>
      </c>
      <c r="Q342">
        <f>IF(ROW($E342)&lt;=VALUE(LEFT(Q$1,FIND("-",Q$1,1)-1)),0,IF(ROW($E342)=VALUE(LEFT(Q$1,FIND("-",Q$1,1)-1))+1,AVERAGE(INDEX($E:$E,ROW($E342)-VALUE(LEFT(Q$1,FIND("-",Q$1,1)-1))):$E342),($E342*(2/(VALUE(LEFT(Q$1,FIND("-",Q$1,1)-1))+1)))+(Q341*(1-(2/(VALUE(LEFT(Q$1,FIND("-",Q$1,1)-1))+1))))))</f>
        <v>1.1977482576436671</v>
      </c>
      <c r="R342">
        <f>IF(ROW($E342)&lt;=VALUE(LEFT(R$1,FIND("-",R$1,1)-1)),0,IF(ROW($E342)=VALUE(LEFT(R$1,FIND("-",R$1,1)-1))+1,AVERAGE(INDEX($E:$E,ROW($E342)-VALUE(LEFT(R$1,FIND("-",R$1,1)-1))):$E342),($E342*(2/(VALUE(LEFT(R$1,FIND("-",R$1,1)-1))+1)))+(R341*(1-(2/(VALUE(LEFT(R$1,FIND("-",R$1,1)-1))+1))))))</f>
        <v>1.220064224126411</v>
      </c>
      <c r="S342">
        <f t="shared" si="51"/>
        <v>-2.2315966482743921E-2</v>
      </c>
      <c r="T342">
        <f>IF(ROW($E342)&lt;=MAX(VALUE(LEFT(Q$1,FIND("-",Q$1,1)-1)),VALUE(LEFT(R$1,FIND("-",R$1,1)-1)))+VALUE(LEFT(T$1,FIND("-",T$1,1)-1))-1,0,IF(ROW($E342)=MAX(VALUE(LEFT(Q$1,FIND("-",Q$1,1)-1)),VALUE(LEFT(R$1,FIND("-",R$1,1)-1)))+VALUE(LEFT(T$1,FIND("-",T$1,1)-1)),AVERAGE(INDEX($S:$S,ROW(S342)-VALUE(LEFT(T$1,FIND("-",T$1,1)-1))+1):S342),($S342*(2/(VALUE(LEFT(T$1,FIND("-",T$1,1)-1))+1)))+(T341*(1-(2/(VALUE(LEFT(T$1,FIND("-",T$1,1)-1))+1))))))</f>
        <v>-2.9440582264018036E-2</v>
      </c>
      <c r="V342">
        <f t="shared" si="46"/>
        <v>0</v>
      </c>
      <c r="W342">
        <f>IF(ROW($E342)&lt;=VALUE(LEFT(W$1,FIND("-",W$1,1)-1))+1,0,IF(ROW($E341)=VALUE(LEFT(W$1,FIND("-",W$1,1)-1))+1,100-100/(1+ABS((SUMIF(INDEX($V:$V,ROW($V342)-VALUE(LEFT(W$1,FIND("-",W$1,1)-1))+1):$V342,"&gt;0",INDEX($V:$V,ROW($V342)-VALUE(LEFT(W$1,FIND("-",W$1,1)-1))+1):$V342)/COUNTIF(INDEX($V:$V,ROW($V342)-VALUE(LEFT(W$1,FIND("-",W$1,1)-1))+1):$V342,"&gt;0"))/(SUMIF(INDEX($V:$V,ROW($V342)-VALUE(LEFT(W$1,FIND("-",W$1,1)-1))+1):$V342,"&lt;0",INDEX($V:$V,ROW($V342)-VALUE(LEFT(W$1,FIND("-",W$1,1)-1))+1):$V342)/COUNTIF(INDEX($V:$V,ROW($V342)-VALUE(LEFT(W$1,FIND("-",W$1,1)-1))+1):$V342,"&lt;0")))),100-100/(1+ABS((SUMIF(INDEX($V:$V,ROW($V342)-VALUE(LEFT(W$1,FIND("-",W$1,1)-1))+1):$V342,"&gt;0",INDEX($V:$V,ROW($V342)-VALUE(LEFT(W$1,FIND("-",W$1,1)-1))+1):$V342)/VALUE(LEFT(W$1,FIND("-",W$1,1)-1)))/(SUMIF(INDEX($V:$V,ROW($V342)-VALUE(LEFT(W$1,FIND("-",W$1,1)-1))+1):$V342,"&lt;0",INDEX($V:$V,ROW($V342)-VALUE(LEFT(W$1,FIND("-",W$1,1)-1))+1):$V342)/VALUE(LEFT(W$1,FIND("-",W$1,1)-1)))))))</f>
        <v>52.38095238095238</v>
      </c>
      <c r="Y342">
        <f>IF(ROW($E342)&lt;=VALUE(LEFT(Y$1,FIND("-",Y$1,1)-1)),0,MAX(INDEX(C:C,ROW(C342)-VALUE(LEFT(Y$1,FIND("-",Y$1,1)-1))+1):C342))</f>
        <v>1.25</v>
      </c>
      <c r="Z342">
        <f>IF(ROW($E342)&lt;=VALUE(LEFT(Z$1,FIND("-",Z$1,1)-1)),0,MIN(INDEX(D:D,ROW(D342)-VALUE(LEFT(Z$1,FIND("-",Z$1,1)-1))+1):D342))</f>
        <v>1.1599999999999999</v>
      </c>
      <c r="AA342">
        <f t="shared" si="54"/>
        <v>55.555555555555557</v>
      </c>
      <c r="AB342">
        <f>IF(ROW($AA342)&lt;=VALUE(LEFT(AA$1,FIND("-",AA$1,1)-1))+VALUE(LEFT(AB$1,FIND("-",AB$1,1)-1)-1),0,AVERAGE(INDEX($AA:$AA,ROW($AA342)-VALUE(LEFT(AB$1,FIND("-",AB$1,1)-1))+1):$AA342))</f>
        <v>48.148148148148152</v>
      </c>
      <c r="AC342">
        <f>IF(ROW($AA342)&lt;=VALUE(LEFT(AA$1,FIND("-",AA$1,1)-1))+VALUE(LEFT(AB$1,FIND("-",AB$1,1)-1)-1)+VALUE(LEFT(AC$1,FIND("-",AC$1,1)-1)-1),0,AVERAGE(INDEX($AB:$AB,ROW($AB342)-VALUE(LEFT(AC$1,FIND("-",AC$1,1)-1))+1):$AB342))</f>
        <v>39.629629629629626</v>
      </c>
      <c r="AE342">
        <f t="shared" si="52"/>
        <v>17342000</v>
      </c>
      <c r="AG342" t="str">
        <f t="shared" si="53"/>
        <v/>
      </c>
    </row>
    <row r="343" spans="1:33" x14ac:dyDescent="0.25">
      <c r="A343" s="6">
        <v>37013</v>
      </c>
      <c r="B343">
        <v>1.21</v>
      </c>
      <c r="C343">
        <v>1.31</v>
      </c>
      <c r="D343">
        <v>1.2</v>
      </c>
      <c r="E343">
        <v>1.29</v>
      </c>
      <c r="F343">
        <v>0.74371200000000004</v>
      </c>
      <c r="G343">
        <v>123000</v>
      </c>
      <c r="I343" t="str">
        <f t="shared" si="47"/>
        <v/>
      </c>
      <c r="J343" t="str">
        <f t="shared" si="48"/>
        <v/>
      </c>
      <c r="K343" t="str">
        <f t="shared" si="49"/>
        <v/>
      </c>
      <c r="M343" s="11" t="str">
        <f t="shared" si="50"/>
        <v/>
      </c>
      <c r="O343">
        <f>IF(ROW($E343)&lt;=VALUE(LEFT(O$1,FIND("-",O$1,1)-1)),0,IF(ROW($E343)=VALUE(LEFT(O$1,FIND("-",O$1,1)-1))+1,AVERAGE(INDEX($E:$E,ROW($E343)-VALUE(LEFT(O$1,FIND("-",O$1,1)-1))):$E343),($E343*(2/(VALUE(LEFT(O$1,FIND("-",O$1,1)-1))+1)))+(O342*(1-(2/(VALUE(LEFT(O$1,FIND("-",O$1,1)-1))+1))))))</f>
        <v>1.6378170988133833</v>
      </c>
      <c r="Q343">
        <f>IF(ROW($E343)&lt;=VALUE(LEFT(Q$1,FIND("-",Q$1,1)-1)),0,IF(ROW($E343)=VALUE(LEFT(Q$1,FIND("-",Q$1,1)-1))+1,AVERAGE(INDEX($E:$E,ROW($E343)-VALUE(LEFT(Q$1,FIND("-",Q$1,1)-1))):$E343),($E343*(2/(VALUE(LEFT(Q$1,FIND("-",Q$1,1)-1))+1)))+(Q342*(1-(2/(VALUE(LEFT(Q$1,FIND("-",Q$1,1)-1))+1))))))</f>
        <v>1.2119408333907953</v>
      </c>
      <c r="R343">
        <f>IF(ROW($E343)&lt;=VALUE(LEFT(R$1,FIND("-",R$1,1)-1)),0,IF(ROW($E343)=VALUE(LEFT(R$1,FIND("-",R$1,1)-1))+1,AVERAGE(INDEX($E:$E,ROW($E343)-VALUE(LEFT(R$1,FIND("-",R$1,1)-1))):$E343),($E343*(2/(VALUE(LEFT(R$1,FIND("-",R$1,1)-1))+1)))+(R342*(1-(2/(VALUE(LEFT(R$1,FIND("-",R$1,1)-1))+1))))))</f>
        <v>1.2252446519688991</v>
      </c>
      <c r="S343">
        <f t="shared" si="51"/>
        <v>-1.330381857810381E-2</v>
      </c>
      <c r="T343">
        <f>IF(ROW($E343)&lt;=MAX(VALUE(LEFT(Q$1,FIND("-",Q$1,1)-1)),VALUE(LEFT(R$1,FIND("-",R$1,1)-1)))+VALUE(LEFT(T$1,FIND("-",T$1,1)-1))-1,0,IF(ROW($E343)=MAX(VALUE(LEFT(Q$1,FIND("-",Q$1,1)-1)),VALUE(LEFT(R$1,FIND("-",R$1,1)-1)))+VALUE(LEFT(T$1,FIND("-",T$1,1)-1)),AVERAGE(INDEX($S:$S,ROW(S343)-VALUE(LEFT(T$1,FIND("-",T$1,1)-1))+1):S343),($S343*(2/(VALUE(LEFT(T$1,FIND("-",T$1,1)-1))+1)))+(T342*(1-(2/(VALUE(LEFT(T$1,FIND("-",T$1,1)-1))+1))))))</f>
        <v>-2.6213229526835191E-2</v>
      </c>
      <c r="V343">
        <f t="shared" si="46"/>
        <v>8.0000000000000071E-2</v>
      </c>
      <c r="W343">
        <f>IF(ROW($E343)&lt;=VALUE(LEFT(W$1,FIND("-",W$1,1)-1))+1,0,IF(ROW($E342)=VALUE(LEFT(W$1,FIND("-",W$1,1)-1))+1,100-100/(1+ABS((SUMIF(INDEX($V:$V,ROW($V343)-VALUE(LEFT(W$1,FIND("-",W$1,1)-1))+1):$V343,"&gt;0",INDEX($V:$V,ROW($V343)-VALUE(LEFT(W$1,FIND("-",W$1,1)-1))+1):$V343)/COUNTIF(INDEX($V:$V,ROW($V343)-VALUE(LEFT(W$1,FIND("-",W$1,1)-1))+1):$V343,"&gt;0"))/(SUMIF(INDEX($V:$V,ROW($V343)-VALUE(LEFT(W$1,FIND("-",W$1,1)-1))+1):$V343,"&lt;0",INDEX($V:$V,ROW($V343)-VALUE(LEFT(W$1,FIND("-",W$1,1)-1))+1):$V343)/COUNTIF(INDEX($V:$V,ROW($V343)-VALUE(LEFT(W$1,FIND("-",W$1,1)-1))+1):$V343,"&lt;0")))),100-100/(1+ABS((SUMIF(INDEX($V:$V,ROW($V343)-VALUE(LEFT(W$1,FIND("-",W$1,1)-1))+1):$V343,"&gt;0",INDEX($V:$V,ROW($V343)-VALUE(LEFT(W$1,FIND("-",W$1,1)-1))+1):$V343)/VALUE(LEFT(W$1,FIND("-",W$1,1)-1)))/(SUMIF(INDEX($V:$V,ROW($V343)-VALUE(LEFT(W$1,FIND("-",W$1,1)-1))+1):$V343,"&lt;0",INDEX($V:$V,ROW($V343)-VALUE(LEFT(W$1,FIND("-",W$1,1)-1))+1):$V343)/VALUE(LEFT(W$1,FIND("-",W$1,1)-1)))))))</f>
        <v>61.538461538461533</v>
      </c>
      <c r="Y343">
        <f>IF(ROW($E343)&lt;=VALUE(LEFT(Y$1,FIND("-",Y$1,1)-1)),0,MAX(INDEX(C:C,ROW(C343)-VALUE(LEFT(Y$1,FIND("-",Y$1,1)-1))+1):C343))</f>
        <v>1.31</v>
      </c>
      <c r="Z343">
        <f>IF(ROW($E343)&lt;=VALUE(LEFT(Z$1,FIND("-",Z$1,1)-1)),0,MIN(INDEX(D:D,ROW(D343)-VALUE(LEFT(Z$1,FIND("-",Z$1,1)-1))+1):D343))</f>
        <v>1.1599999999999999</v>
      </c>
      <c r="AA343">
        <f t="shared" si="54"/>
        <v>86.666666666666671</v>
      </c>
      <c r="AB343">
        <f>IF(ROW($AA343)&lt;=VALUE(LEFT(AA$1,FIND("-",AA$1,1)-1))+VALUE(LEFT(AB$1,FIND("-",AB$1,1)-1)-1),0,AVERAGE(INDEX($AA:$AA,ROW($AA343)-VALUE(LEFT(AB$1,FIND("-",AB$1,1)-1))+1):$AA343))</f>
        <v>65.925925925925924</v>
      </c>
      <c r="AC343">
        <f>IF(ROW($AA343)&lt;=VALUE(LEFT(AA$1,FIND("-",AA$1,1)-1))+VALUE(LEFT(AB$1,FIND("-",AB$1,1)-1)-1)+VALUE(LEFT(AC$1,FIND("-",AC$1,1)-1)-1),0,AVERAGE(INDEX($AB:$AB,ROW($AB343)-VALUE(LEFT(AC$1,FIND("-",AC$1,1)-1))+1):$AB343))</f>
        <v>51.234567901234563</v>
      </c>
      <c r="AE343">
        <f t="shared" si="52"/>
        <v>17465000</v>
      </c>
      <c r="AG343" t="str">
        <f t="shared" si="53"/>
        <v/>
      </c>
    </row>
    <row r="344" spans="1:33" x14ac:dyDescent="0.25">
      <c r="A344" s="6">
        <v>37014</v>
      </c>
      <c r="B344">
        <v>1.28</v>
      </c>
      <c r="C344">
        <v>1.31</v>
      </c>
      <c r="D344">
        <v>1.2</v>
      </c>
      <c r="E344">
        <v>1.2</v>
      </c>
      <c r="F344">
        <v>0.69182500000000002</v>
      </c>
      <c r="G344">
        <v>56000</v>
      </c>
      <c r="I344" t="str">
        <f t="shared" si="47"/>
        <v/>
      </c>
      <c r="J344" t="str">
        <f t="shared" si="48"/>
        <v/>
      </c>
      <c r="K344" t="str">
        <f t="shared" si="49"/>
        <v/>
      </c>
      <c r="M344" s="11" t="str">
        <f t="shared" si="50"/>
        <v/>
      </c>
      <c r="O344">
        <f>IF(ROW($E344)&lt;=VALUE(LEFT(O$1,FIND("-",O$1,1)-1)),0,IF(ROW($E344)=VALUE(LEFT(O$1,FIND("-",O$1,1)-1))+1,AVERAGE(INDEX($E:$E,ROW($E344)-VALUE(LEFT(O$1,FIND("-",O$1,1)-1))):$E344),($E344*(2/(VALUE(LEFT(O$1,FIND("-",O$1,1)-1))+1)))+(O343*(1-(2/(VALUE(LEFT(O$1,FIND("-",O$1,1)-1))+1))))))</f>
        <v>1.6334607097704641</v>
      </c>
      <c r="Q344">
        <f>IF(ROW($E344)&lt;=VALUE(LEFT(Q$1,FIND("-",Q$1,1)-1)),0,IF(ROW($E344)=VALUE(LEFT(Q$1,FIND("-",Q$1,1)-1))+1,AVERAGE(INDEX($E:$E,ROW($E344)-VALUE(LEFT(Q$1,FIND("-",Q$1,1)-1))):$E344),($E344*(2/(VALUE(LEFT(Q$1,FIND("-",Q$1,1)-1))+1)))+(Q343*(1-(2/(VALUE(LEFT(Q$1,FIND("-",Q$1,1)-1))+1))))))</f>
        <v>1.2101037820999037</v>
      </c>
      <c r="R344">
        <f>IF(ROW($E344)&lt;=VALUE(LEFT(R$1,FIND("-",R$1,1)-1)),0,IF(ROW($E344)=VALUE(LEFT(R$1,FIND("-",R$1,1)-1))+1,AVERAGE(INDEX($E:$E,ROW($E344)-VALUE(LEFT(R$1,FIND("-",R$1,1)-1))):$E344),($E344*(2/(VALUE(LEFT(R$1,FIND("-",R$1,1)-1))+1)))+(R343*(1-(2/(VALUE(LEFT(R$1,FIND("-",R$1,1)-1))+1))))))</f>
        <v>1.2233746777489805</v>
      </c>
      <c r="S344">
        <f t="shared" si="51"/>
        <v>-1.3270895649076797E-2</v>
      </c>
      <c r="T344">
        <f>IF(ROW($E344)&lt;=MAX(VALUE(LEFT(Q$1,FIND("-",Q$1,1)-1)),VALUE(LEFT(R$1,FIND("-",R$1,1)-1)))+VALUE(LEFT(T$1,FIND("-",T$1,1)-1))-1,0,IF(ROW($E344)=MAX(VALUE(LEFT(Q$1,FIND("-",Q$1,1)-1)),VALUE(LEFT(R$1,FIND("-",R$1,1)-1)))+VALUE(LEFT(T$1,FIND("-",T$1,1)-1)),AVERAGE(INDEX($S:$S,ROW(S344)-VALUE(LEFT(T$1,FIND("-",T$1,1)-1))+1):S344),($S344*(2/(VALUE(LEFT(T$1,FIND("-",T$1,1)-1))+1)))+(T343*(1-(2/(VALUE(LEFT(T$1,FIND("-",T$1,1)-1))+1))))))</f>
        <v>-2.3624762751283515E-2</v>
      </c>
      <c r="V344">
        <f t="shared" si="46"/>
        <v>-9.000000000000008E-2</v>
      </c>
      <c r="W344">
        <f>IF(ROW($E344)&lt;=VALUE(LEFT(W$1,FIND("-",W$1,1)-1))+1,0,IF(ROW($E343)=VALUE(LEFT(W$1,FIND("-",W$1,1)-1))+1,100-100/(1+ABS((SUMIF(INDEX($V:$V,ROW($V344)-VALUE(LEFT(W$1,FIND("-",W$1,1)-1))+1):$V344,"&gt;0",INDEX($V:$V,ROW($V344)-VALUE(LEFT(W$1,FIND("-",W$1,1)-1))+1):$V344)/COUNTIF(INDEX($V:$V,ROW($V344)-VALUE(LEFT(W$1,FIND("-",W$1,1)-1))+1):$V344,"&gt;0"))/(SUMIF(INDEX($V:$V,ROW($V344)-VALUE(LEFT(W$1,FIND("-",W$1,1)-1))+1):$V344,"&lt;0",INDEX($V:$V,ROW($V344)-VALUE(LEFT(W$1,FIND("-",W$1,1)-1))+1):$V344)/COUNTIF(INDEX($V:$V,ROW($V344)-VALUE(LEFT(W$1,FIND("-",W$1,1)-1))+1):$V344,"&lt;0")))),100-100/(1+ABS((SUMIF(INDEX($V:$V,ROW($V344)-VALUE(LEFT(W$1,FIND("-",W$1,1)-1))+1):$V344,"&gt;0",INDEX($V:$V,ROW($V344)-VALUE(LEFT(W$1,FIND("-",W$1,1)-1))+1):$V344)/VALUE(LEFT(W$1,FIND("-",W$1,1)-1)))/(SUMIF(INDEX($V:$V,ROW($V344)-VALUE(LEFT(W$1,FIND("-",W$1,1)-1))+1):$V344,"&lt;0",INDEX($V:$V,ROW($V344)-VALUE(LEFT(W$1,FIND("-",W$1,1)-1))+1):$V344)/VALUE(LEFT(W$1,FIND("-",W$1,1)-1)))))))</f>
        <v>50</v>
      </c>
      <c r="Y344">
        <f>IF(ROW($E344)&lt;=VALUE(LEFT(Y$1,FIND("-",Y$1,1)-1)),0,MAX(INDEX(C:C,ROW(C344)-VALUE(LEFT(Y$1,FIND("-",Y$1,1)-1))+1):C344))</f>
        <v>1.31</v>
      </c>
      <c r="Z344">
        <f>IF(ROW($E344)&lt;=VALUE(LEFT(Z$1,FIND("-",Z$1,1)-1)),0,MIN(INDEX(D:D,ROW(D344)-VALUE(LEFT(Z$1,FIND("-",Z$1,1)-1))+1):D344))</f>
        <v>1.1599999999999999</v>
      </c>
      <c r="AA344">
        <f t="shared" si="54"/>
        <v>26.666666666666668</v>
      </c>
      <c r="AB344">
        <f>IF(ROW($AA344)&lt;=VALUE(LEFT(AA$1,FIND("-",AA$1,1)-1))+VALUE(LEFT(AB$1,FIND("-",AB$1,1)-1)-1),0,AVERAGE(INDEX($AA:$AA,ROW($AA344)-VALUE(LEFT(AB$1,FIND("-",AB$1,1)-1))+1):$AA344))</f>
        <v>56.296296296296298</v>
      </c>
      <c r="AC344">
        <f>IF(ROW($AA344)&lt;=VALUE(LEFT(AA$1,FIND("-",AA$1,1)-1))+VALUE(LEFT(AB$1,FIND("-",AB$1,1)-1)-1)+VALUE(LEFT(AC$1,FIND("-",AC$1,1)-1)-1),0,AVERAGE(INDEX($AB:$AB,ROW($AB344)-VALUE(LEFT(AC$1,FIND("-",AC$1,1)-1))+1):$AB344))</f>
        <v>56.790123456790127</v>
      </c>
      <c r="AE344">
        <f t="shared" si="52"/>
        <v>17409000</v>
      </c>
      <c r="AG344" t="str">
        <f t="shared" si="53"/>
        <v/>
      </c>
    </row>
    <row r="345" spans="1:33" x14ac:dyDescent="0.25">
      <c r="A345" s="6">
        <v>37015</v>
      </c>
      <c r="B345">
        <v>1.2</v>
      </c>
      <c r="C345">
        <v>1.2</v>
      </c>
      <c r="D345">
        <v>1.18</v>
      </c>
      <c r="E345">
        <v>1.2</v>
      </c>
      <c r="F345">
        <v>0.69182500000000002</v>
      </c>
      <c r="G345">
        <v>24000</v>
      </c>
      <c r="I345" t="str">
        <f t="shared" si="47"/>
        <v/>
      </c>
      <c r="J345" t="str">
        <f t="shared" si="48"/>
        <v/>
      </c>
      <c r="K345" t="str">
        <f t="shared" si="49"/>
        <v/>
      </c>
      <c r="M345" s="11" t="str">
        <f t="shared" si="50"/>
        <v/>
      </c>
      <c r="O345">
        <f>IF(ROW($E345)&lt;=VALUE(LEFT(O$1,FIND("-",O$1,1)-1)),0,IF(ROW($E345)=VALUE(LEFT(O$1,FIND("-",O$1,1)-1))+1,AVERAGE(INDEX($E:$E,ROW($E345)-VALUE(LEFT(O$1,FIND("-",O$1,1)-1))):$E345),($E345*(2/(VALUE(LEFT(O$1,FIND("-",O$1,1)-1))+1)))+(O344*(1-(2/(VALUE(LEFT(O$1,FIND("-",O$1,1)-1))+1))))))</f>
        <v>1.6291476678822008</v>
      </c>
      <c r="Q345">
        <f>IF(ROW($E345)&lt;=VALUE(LEFT(Q$1,FIND("-",Q$1,1)-1)),0,IF(ROW($E345)=VALUE(LEFT(Q$1,FIND("-",Q$1,1)-1))+1,AVERAGE(INDEX($E:$E,ROW($E345)-VALUE(LEFT(Q$1,FIND("-",Q$1,1)-1))):$E345),($E345*(2/(VALUE(LEFT(Q$1,FIND("-",Q$1,1)-1))+1)))+(Q344*(1-(2/(VALUE(LEFT(Q$1,FIND("-",Q$1,1)-1))+1))))))</f>
        <v>1.2085493540845338</v>
      </c>
      <c r="R345">
        <f>IF(ROW($E345)&lt;=VALUE(LEFT(R$1,FIND("-",R$1,1)-1)),0,IF(ROW($E345)=VALUE(LEFT(R$1,FIND("-",R$1,1)-1))+1,AVERAGE(INDEX($E:$E,ROW($E345)-VALUE(LEFT(R$1,FIND("-",R$1,1)-1))):$E345),($E345*(2/(VALUE(LEFT(R$1,FIND("-",R$1,1)-1))+1)))+(R344*(1-(2/(VALUE(LEFT(R$1,FIND("-",R$1,1)-1))+1))))))</f>
        <v>1.2216432201379448</v>
      </c>
      <c r="S345">
        <f t="shared" si="51"/>
        <v>-1.3093866053411007E-2</v>
      </c>
      <c r="T345">
        <f>IF(ROW($E345)&lt;=MAX(VALUE(LEFT(Q$1,FIND("-",Q$1,1)-1)),VALUE(LEFT(R$1,FIND("-",R$1,1)-1)))+VALUE(LEFT(T$1,FIND("-",T$1,1)-1))-1,0,IF(ROW($E345)=MAX(VALUE(LEFT(Q$1,FIND("-",Q$1,1)-1)),VALUE(LEFT(R$1,FIND("-",R$1,1)-1)))+VALUE(LEFT(T$1,FIND("-",T$1,1)-1)),AVERAGE(INDEX($S:$S,ROW(S345)-VALUE(LEFT(T$1,FIND("-",T$1,1)-1))+1):S345),($S345*(2/(VALUE(LEFT(T$1,FIND("-",T$1,1)-1))+1)))+(T344*(1-(2/(VALUE(LEFT(T$1,FIND("-",T$1,1)-1))+1))))))</f>
        <v>-2.1518583411709015E-2</v>
      </c>
      <c r="V345">
        <f t="shared" si="46"/>
        <v>0</v>
      </c>
      <c r="W345">
        <f>IF(ROW($E345)&lt;=VALUE(LEFT(W$1,FIND("-",W$1,1)-1))+1,0,IF(ROW($E344)=VALUE(LEFT(W$1,FIND("-",W$1,1)-1))+1,100-100/(1+ABS((SUMIF(INDEX($V:$V,ROW($V345)-VALUE(LEFT(W$1,FIND("-",W$1,1)-1))+1):$V345,"&gt;0",INDEX($V:$V,ROW($V345)-VALUE(LEFT(W$1,FIND("-",W$1,1)-1))+1):$V345)/COUNTIF(INDEX($V:$V,ROW($V345)-VALUE(LEFT(W$1,FIND("-",W$1,1)-1))+1):$V345,"&gt;0"))/(SUMIF(INDEX($V:$V,ROW($V345)-VALUE(LEFT(W$1,FIND("-",W$1,1)-1))+1):$V345,"&lt;0",INDEX($V:$V,ROW($V345)-VALUE(LEFT(W$1,FIND("-",W$1,1)-1))+1):$V345)/COUNTIF(INDEX($V:$V,ROW($V345)-VALUE(LEFT(W$1,FIND("-",W$1,1)-1))+1):$V345,"&lt;0")))),100-100/(1+ABS((SUMIF(INDEX($V:$V,ROW($V345)-VALUE(LEFT(W$1,FIND("-",W$1,1)-1))+1):$V345,"&gt;0",INDEX($V:$V,ROW($V345)-VALUE(LEFT(W$1,FIND("-",W$1,1)-1))+1):$V345)/VALUE(LEFT(W$1,FIND("-",W$1,1)-1)))/(SUMIF(INDEX($V:$V,ROW($V345)-VALUE(LEFT(W$1,FIND("-",W$1,1)-1))+1):$V345,"&lt;0",INDEX($V:$V,ROW($V345)-VALUE(LEFT(W$1,FIND("-",W$1,1)-1))+1):$V345)/VALUE(LEFT(W$1,FIND("-",W$1,1)-1)))))))</f>
        <v>53.333333333333329</v>
      </c>
      <c r="Y345">
        <f>IF(ROW($E345)&lt;=VALUE(LEFT(Y$1,FIND("-",Y$1,1)-1)),0,MAX(INDEX(C:C,ROW(C345)-VALUE(LEFT(Y$1,FIND("-",Y$1,1)-1))+1):C345))</f>
        <v>1.31</v>
      </c>
      <c r="Z345">
        <f>IF(ROW($E345)&lt;=VALUE(LEFT(Z$1,FIND("-",Z$1,1)-1)),0,MIN(INDEX(D:D,ROW(D345)-VALUE(LEFT(Z$1,FIND("-",Z$1,1)-1))+1):D345))</f>
        <v>1.1599999999999999</v>
      </c>
      <c r="AA345">
        <f t="shared" si="54"/>
        <v>26.666666666666668</v>
      </c>
      <c r="AB345">
        <f>IF(ROW($AA345)&lt;=VALUE(LEFT(AA$1,FIND("-",AA$1,1)-1))+VALUE(LEFT(AB$1,FIND("-",AB$1,1)-1)-1),0,AVERAGE(INDEX($AA:$AA,ROW($AA345)-VALUE(LEFT(AB$1,FIND("-",AB$1,1)-1))+1):$AA345))</f>
        <v>46.666666666666664</v>
      </c>
      <c r="AC345">
        <f>IF(ROW($AA345)&lt;=VALUE(LEFT(AA$1,FIND("-",AA$1,1)-1))+VALUE(LEFT(AB$1,FIND("-",AB$1,1)-1)-1)+VALUE(LEFT(AC$1,FIND("-",AC$1,1)-1)-1),0,AVERAGE(INDEX($AB:$AB,ROW($AB345)-VALUE(LEFT(AC$1,FIND("-",AC$1,1)-1))+1):$AB345))</f>
        <v>56.296296296296298</v>
      </c>
      <c r="AE345">
        <f t="shared" si="52"/>
        <v>17409000</v>
      </c>
      <c r="AG345" t="str">
        <f t="shared" si="53"/>
        <v/>
      </c>
    </row>
    <row r="346" spans="1:33" x14ac:dyDescent="0.25">
      <c r="A346" s="6">
        <v>37018</v>
      </c>
      <c r="B346">
        <v>1.2</v>
      </c>
      <c r="C346">
        <v>1.2</v>
      </c>
      <c r="D346">
        <v>1.2</v>
      </c>
      <c r="E346">
        <v>1.2</v>
      </c>
      <c r="F346">
        <v>0.69182500000000002</v>
      </c>
      <c r="G346">
        <v>0</v>
      </c>
      <c r="I346" t="str">
        <f t="shared" si="47"/>
        <v/>
      </c>
      <c r="J346" t="str">
        <f t="shared" si="48"/>
        <v/>
      </c>
      <c r="K346" t="str">
        <f t="shared" si="49"/>
        <v/>
      </c>
      <c r="M346" s="11" t="str">
        <f t="shared" si="50"/>
        <v/>
      </c>
      <c r="O346">
        <f>IF(ROW($E346)&lt;=VALUE(LEFT(O$1,FIND("-",O$1,1)-1)),0,IF(ROW($E346)=VALUE(LEFT(O$1,FIND("-",O$1,1)-1))+1,AVERAGE(INDEX($E:$E,ROW($E346)-VALUE(LEFT(O$1,FIND("-",O$1,1)-1))):$E346),($E346*(2/(VALUE(LEFT(O$1,FIND("-",O$1,1)-1))+1)))+(O345*(1-(2/(VALUE(LEFT(O$1,FIND("-",O$1,1)-1))+1))))))</f>
        <v>1.6248775418336217</v>
      </c>
      <c r="Q346">
        <f>IF(ROW($E346)&lt;=VALUE(LEFT(Q$1,FIND("-",Q$1,1)-1)),0,IF(ROW($E346)=VALUE(LEFT(Q$1,FIND("-",Q$1,1)-1))+1,AVERAGE(INDEX($E:$E,ROW($E346)-VALUE(LEFT(Q$1,FIND("-",Q$1,1)-1))):$E346),($E346*(2/(VALUE(LEFT(Q$1,FIND("-",Q$1,1)-1))+1)))+(Q345*(1-(2/(VALUE(LEFT(Q$1,FIND("-",Q$1,1)-1))+1))))))</f>
        <v>1.2072340688407595</v>
      </c>
      <c r="R346">
        <f>IF(ROW($E346)&lt;=VALUE(LEFT(R$1,FIND("-",R$1,1)-1)),0,IF(ROW($E346)=VALUE(LEFT(R$1,FIND("-",R$1,1)-1))+1,AVERAGE(INDEX($E:$E,ROW($E346)-VALUE(LEFT(R$1,FIND("-",R$1,1)-1))):$E346),($E346*(2/(VALUE(LEFT(R$1,FIND("-",R$1,1)-1))+1)))+(R345*(1-(2/(VALUE(LEFT(R$1,FIND("-",R$1,1)-1))+1))))))</f>
        <v>1.220040018646245</v>
      </c>
      <c r="S346">
        <f t="shared" si="51"/>
        <v>-1.280594980548555E-2</v>
      </c>
      <c r="T346">
        <f>IF(ROW($E346)&lt;=MAX(VALUE(LEFT(Q$1,FIND("-",Q$1,1)-1)),VALUE(LEFT(R$1,FIND("-",R$1,1)-1)))+VALUE(LEFT(T$1,FIND("-",T$1,1)-1))-1,0,IF(ROW($E346)=MAX(VALUE(LEFT(Q$1,FIND("-",Q$1,1)-1)),VALUE(LEFT(R$1,FIND("-",R$1,1)-1)))+VALUE(LEFT(T$1,FIND("-",T$1,1)-1)),AVERAGE(INDEX($S:$S,ROW(S346)-VALUE(LEFT(T$1,FIND("-",T$1,1)-1))+1):S346),($S346*(2/(VALUE(LEFT(T$1,FIND("-",T$1,1)-1))+1)))+(T345*(1-(2/(VALUE(LEFT(T$1,FIND("-",T$1,1)-1))+1))))))</f>
        <v>-1.9776056690464321E-2</v>
      </c>
      <c r="V346">
        <f t="shared" si="46"/>
        <v>0</v>
      </c>
      <c r="W346">
        <f>IF(ROW($E346)&lt;=VALUE(LEFT(W$1,FIND("-",W$1,1)-1))+1,0,IF(ROW($E345)=VALUE(LEFT(W$1,FIND("-",W$1,1)-1))+1,100-100/(1+ABS((SUMIF(INDEX($V:$V,ROW($V346)-VALUE(LEFT(W$1,FIND("-",W$1,1)-1))+1):$V346,"&gt;0",INDEX($V:$V,ROW($V346)-VALUE(LEFT(W$1,FIND("-",W$1,1)-1))+1):$V346)/COUNTIF(INDEX($V:$V,ROW($V346)-VALUE(LEFT(W$1,FIND("-",W$1,1)-1))+1):$V346,"&gt;0"))/(SUMIF(INDEX($V:$V,ROW($V346)-VALUE(LEFT(W$1,FIND("-",W$1,1)-1))+1):$V346,"&lt;0",INDEX($V:$V,ROW($V346)-VALUE(LEFT(W$1,FIND("-",W$1,1)-1))+1):$V346)/COUNTIF(INDEX($V:$V,ROW($V346)-VALUE(LEFT(W$1,FIND("-",W$1,1)-1))+1):$V346,"&lt;0")))),100-100/(1+ABS((SUMIF(INDEX($V:$V,ROW($V346)-VALUE(LEFT(W$1,FIND("-",W$1,1)-1))+1):$V346,"&gt;0",INDEX($V:$V,ROW($V346)-VALUE(LEFT(W$1,FIND("-",W$1,1)-1))+1):$V346)/VALUE(LEFT(W$1,FIND("-",W$1,1)-1)))/(SUMIF(INDEX($V:$V,ROW($V346)-VALUE(LEFT(W$1,FIND("-",W$1,1)-1))+1):$V346,"&lt;0",INDEX($V:$V,ROW($V346)-VALUE(LEFT(W$1,FIND("-",W$1,1)-1))+1):$V346)/VALUE(LEFT(W$1,FIND("-",W$1,1)-1)))))))</f>
        <v>55.172413793103452</v>
      </c>
      <c r="Y346">
        <f>IF(ROW($E346)&lt;=VALUE(LEFT(Y$1,FIND("-",Y$1,1)-1)),0,MAX(INDEX(C:C,ROW(C346)-VALUE(LEFT(Y$1,FIND("-",Y$1,1)-1))+1):C346))</f>
        <v>1.31</v>
      </c>
      <c r="Z346">
        <f>IF(ROW($E346)&lt;=VALUE(LEFT(Z$1,FIND("-",Z$1,1)-1)),0,MIN(INDEX(D:D,ROW(D346)-VALUE(LEFT(Z$1,FIND("-",Z$1,1)-1))+1):D346))</f>
        <v>1.1599999999999999</v>
      </c>
      <c r="AA346">
        <f t="shared" si="54"/>
        <v>26.666666666666668</v>
      </c>
      <c r="AB346">
        <f>IF(ROW($AA346)&lt;=VALUE(LEFT(AA$1,FIND("-",AA$1,1)-1))+VALUE(LEFT(AB$1,FIND("-",AB$1,1)-1)-1),0,AVERAGE(INDEX($AA:$AA,ROW($AA346)-VALUE(LEFT(AB$1,FIND("-",AB$1,1)-1))+1):$AA346))</f>
        <v>26.666666666666668</v>
      </c>
      <c r="AC346">
        <f>IF(ROW($AA346)&lt;=VALUE(LEFT(AA$1,FIND("-",AA$1,1)-1))+VALUE(LEFT(AB$1,FIND("-",AB$1,1)-1)-1)+VALUE(LEFT(AC$1,FIND("-",AC$1,1)-1)-1),0,AVERAGE(INDEX($AB:$AB,ROW($AB346)-VALUE(LEFT(AC$1,FIND("-",AC$1,1)-1))+1):$AB346))</f>
        <v>43.209876543209873</v>
      </c>
      <c r="AE346">
        <f t="shared" si="52"/>
        <v>17409000</v>
      </c>
      <c r="AG346" t="str">
        <f t="shared" si="53"/>
        <v/>
      </c>
    </row>
    <row r="347" spans="1:33" x14ac:dyDescent="0.25">
      <c r="A347" s="6">
        <v>37019</v>
      </c>
      <c r="B347">
        <v>1.18</v>
      </c>
      <c r="C347">
        <v>1.21</v>
      </c>
      <c r="D347">
        <v>1.18</v>
      </c>
      <c r="E347">
        <v>1.21</v>
      </c>
      <c r="F347">
        <v>0.69759000000000004</v>
      </c>
      <c r="G347">
        <v>22</v>
      </c>
      <c r="I347" t="str">
        <f t="shared" si="47"/>
        <v/>
      </c>
      <c r="J347" t="str">
        <f t="shared" si="48"/>
        <v/>
      </c>
      <c r="K347" t="str">
        <f t="shared" si="49"/>
        <v/>
      </c>
      <c r="M347" s="11" t="str">
        <f t="shared" si="50"/>
        <v/>
      </c>
      <c r="O347">
        <f>IF(ROW($E347)&lt;=VALUE(LEFT(O$1,FIND("-",O$1,1)-1)),0,IF(ROW($E347)=VALUE(LEFT(O$1,FIND("-",O$1,1)-1))+1,AVERAGE(INDEX($E:$E,ROW($E347)-VALUE(LEFT(O$1,FIND("-",O$1,1)-1))):$E347),($E347*(2/(VALUE(LEFT(O$1,FIND("-",O$1,1)-1))+1)))+(O346*(1-(2/(VALUE(LEFT(O$1,FIND("-",O$1,1)-1))+1))))))</f>
        <v>1.6207494070890085</v>
      </c>
      <c r="Q347">
        <f>IF(ROW($E347)&lt;=VALUE(LEFT(Q$1,FIND("-",Q$1,1)-1)),0,IF(ROW($E347)=VALUE(LEFT(Q$1,FIND("-",Q$1,1)-1))+1,AVERAGE(INDEX($E:$E,ROW($E347)-VALUE(LEFT(Q$1,FIND("-",Q$1,1)-1))):$E347),($E347*(2/(VALUE(LEFT(Q$1,FIND("-",Q$1,1)-1))+1)))+(Q346*(1-(2/(VALUE(LEFT(Q$1,FIND("-",Q$1,1)-1))+1))))))</f>
        <v>1.2076595967114119</v>
      </c>
      <c r="R347">
        <f>IF(ROW($E347)&lt;=VALUE(LEFT(R$1,FIND("-",R$1,1)-1)),0,IF(ROW($E347)=VALUE(LEFT(R$1,FIND("-",R$1,1)-1))+1,AVERAGE(INDEX($E:$E,ROW($E347)-VALUE(LEFT(R$1,FIND("-",R$1,1)-1))):$E347),($E347*(2/(VALUE(LEFT(R$1,FIND("-",R$1,1)-1))+1)))+(R346*(1-(2/(VALUE(LEFT(R$1,FIND("-",R$1,1)-1))+1))))))</f>
        <v>1.2192963135613382</v>
      </c>
      <c r="S347">
        <f t="shared" si="51"/>
        <v>-1.1636716849926287E-2</v>
      </c>
      <c r="T347">
        <f>IF(ROW($E347)&lt;=MAX(VALUE(LEFT(Q$1,FIND("-",Q$1,1)-1)),VALUE(LEFT(R$1,FIND("-",R$1,1)-1)))+VALUE(LEFT(T$1,FIND("-",T$1,1)-1))-1,0,IF(ROW($E347)=MAX(VALUE(LEFT(Q$1,FIND("-",Q$1,1)-1)),VALUE(LEFT(R$1,FIND("-",R$1,1)-1)))+VALUE(LEFT(T$1,FIND("-",T$1,1)-1)),AVERAGE(INDEX($S:$S,ROW(S347)-VALUE(LEFT(T$1,FIND("-",T$1,1)-1))+1):S347),($S347*(2/(VALUE(LEFT(T$1,FIND("-",T$1,1)-1))+1)))+(T346*(1-(2/(VALUE(LEFT(T$1,FIND("-",T$1,1)-1))+1))))))</f>
        <v>-1.8148188722356715E-2</v>
      </c>
      <c r="V347">
        <f t="shared" si="46"/>
        <v>1.0000000000000009E-2</v>
      </c>
      <c r="W347">
        <f>IF(ROW($E347)&lt;=VALUE(LEFT(W$1,FIND("-",W$1,1)-1))+1,0,IF(ROW($E346)=VALUE(LEFT(W$1,FIND("-",W$1,1)-1))+1,100-100/(1+ABS((SUMIF(INDEX($V:$V,ROW($V347)-VALUE(LEFT(W$1,FIND("-",W$1,1)-1))+1):$V347,"&gt;0",INDEX($V:$V,ROW($V347)-VALUE(LEFT(W$1,FIND("-",W$1,1)-1))+1):$V347)/COUNTIF(INDEX($V:$V,ROW($V347)-VALUE(LEFT(W$1,FIND("-",W$1,1)-1))+1):$V347,"&gt;0"))/(SUMIF(INDEX($V:$V,ROW($V347)-VALUE(LEFT(W$1,FIND("-",W$1,1)-1))+1):$V347,"&lt;0",INDEX($V:$V,ROW($V347)-VALUE(LEFT(W$1,FIND("-",W$1,1)-1))+1):$V347)/COUNTIF(INDEX($V:$V,ROW($V347)-VALUE(LEFT(W$1,FIND("-",W$1,1)-1))+1):$V347,"&lt;0")))),100-100/(1+ABS((SUMIF(INDEX($V:$V,ROW($V347)-VALUE(LEFT(W$1,FIND("-",W$1,1)-1))+1):$V347,"&gt;0",INDEX($V:$V,ROW($V347)-VALUE(LEFT(W$1,FIND("-",W$1,1)-1))+1):$V347)/VALUE(LEFT(W$1,FIND("-",W$1,1)-1)))/(SUMIF(INDEX($V:$V,ROW($V347)-VALUE(LEFT(W$1,FIND("-",W$1,1)-1))+1):$V347,"&lt;0",INDEX($V:$V,ROW($V347)-VALUE(LEFT(W$1,FIND("-",W$1,1)-1))+1):$V347)/VALUE(LEFT(W$1,FIND("-",W$1,1)-1)))))))</f>
        <v>58.62068965517242</v>
      </c>
      <c r="Y347">
        <f>IF(ROW($E347)&lt;=VALUE(LEFT(Y$1,FIND("-",Y$1,1)-1)),0,MAX(INDEX(C:C,ROW(C347)-VALUE(LEFT(Y$1,FIND("-",Y$1,1)-1))+1):C347))</f>
        <v>1.31</v>
      </c>
      <c r="Z347">
        <f>IF(ROW($E347)&lt;=VALUE(LEFT(Z$1,FIND("-",Z$1,1)-1)),0,MIN(INDEX(D:D,ROW(D347)-VALUE(LEFT(Z$1,FIND("-",Z$1,1)-1))+1):D347))</f>
        <v>1.17</v>
      </c>
      <c r="AA347">
        <f t="shared" si="54"/>
        <v>28.571428571428569</v>
      </c>
      <c r="AB347">
        <f>IF(ROW($AA347)&lt;=VALUE(LEFT(AA$1,FIND("-",AA$1,1)-1))+VALUE(LEFT(AB$1,FIND("-",AB$1,1)-1)-1),0,AVERAGE(INDEX($AA:$AA,ROW($AA347)-VALUE(LEFT(AB$1,FIND("-",AB$1,1)-1))+1):$AA347))</f>
        <v>27.301587301587301</v>
      </c>
      <c r="AC347">
        <f>IF(ROW($AA347)&lt;=VALUE(LEFT(AA$1,FIND("-",AA$1,1)-1))+VALUE(LEFT(AB$1,FIND("-",AB$1,1)-1)-1)+VALUE(LEFT(AC$1,FIND("-",AC$1,1)-1)-1),0,AVERAGE(INDEX($AB:$AB,ROW($AB347)-VALUE(LEFT(AC$1,FIND("-",AC$1,1)-1))+1):$AB347))</f>
        <v>33.544973544973544</v>
      </c>
      <c r="AE347">
        <f t="shared" si="52"/>
        <v>17409022</v>
      </c>
      <c r="AG347" t="str">
        <f t="shared" si="53"/>
        <v/>
      </c>
    </row>
    <row r="348" spans="1:33" x14ac:dyDescent="0.25">
      <c r="A348" s="6">
        <v>37020</v>
      </c>
      <c r="B348">
        <v>1.2</v>
      </c>
      <c r="C348">
        <v>1.21</v>
      </c>
      <c r="D348">
        <v>1.19</v>
      </c>
      <c r="E348">
        <v>1.2</v>
      </c>
      <c r="F348">
        <v>0.69182500000000002</v>
      </c>
      <c r="G348">
        <v>100</v>
      </c>
      <c r="I348" t="str">
        <f t="shared" si="47"/>
        <v/>
      </c>
      <c r="J348" t="str">
        <f t="shared" si="48"/>
        <v/>
      </c>
      <c r="K348" t="str">
        <f t="shared" si="49"/>
        <v/>
      </c>
      <c r="M348" s="11" t="str">
        <f t="shared" si="50"/>
        <v/>
      </c>
      <c r="O348">
        <f>IF(ROW($E348)&lt;=VALUE(LEFT(O$1,FIND("-",O$1,1)-1)),0,IF(ROW($E348)=VALUE(LEFT(O$1,FIND("-",O$1,1)-1))+1,AVERAGE(INDEX($E:$E,ROW($E348)-VALUE(LEFT(O$1,FIND("-",O$1,1)-1))):$E348),($E348*(2/(VALUE(LEFT(O$1,FIND("-",O$1,1)-1))+1)))+(O347*(1-(2/(VALUE(LEFT(O$1,FIND("-",O$1,1)-1))+1))))))</f>
        <v>1.6165628458244412</v>
      </c>
      <c r="Q348">
        <f>IF(ROW($E348)&lt;=VALUE(LEFT(Q$1,FIND("-",Q$1,1)-1)),0,IF(ROW($E348)=VALUE(LEFT(Q$1,FIND("-",Q$1,1)-1))+1,AVERAGE(INDEX($E:$E,ROW($E348)-VALUE(LEFT(Q$1,FIND("-",Q$1,1)-1))):$E348),($E348*(2/(VALUE(LEFT(Q$1,FIND("-",Q$1,1)-1))+1)))+(Q347*(1-(2/(VALUE(LEFT(Q$1,FIND("-",Q$1,1)-1))+1))))))</f>
        <v>1.2064811972173486</v>
      </c>
      <c r="R348">
        <f>IF(ROW($E348)&lt;=VALUE(LEFT(R$1,FIND("-",R$1,1)-1)),0,IF(ROW($E348)=VALUE(LEFT(R$1,FIND("-",R$1,1)-1))+1,AVERAGE(INDEX($E:$E,ROW($E348)-VALUE(LEFT(R$1,FIND("-",R$1,1)-1))):$E348),($E348*(2/(VALUE(LEFT(R$1,FIND("-",R$1,1)-1))+1)))+(R347*(1-(2/(VALUE(LEFT(R$1,FIND("-",R$1,1)-1))+1))))))</f>
        <v>1.217866957001239</v>
      </c>
      <c r="S348">
        <f t="shared" si="51"/>
        <v>-1.1385759783890448E-2</v>
      </c>
      <c r="T348">
        <f>IF(ROW($E348)&lt;=MAX(VALUE(LEFT(Q$1,FIND("-",Q$1,1)-1)),VALUE(LEFT(R$1,FIND("-",R$1,1)-1)))+VALUE(LEFT(T$1,FIND("-",T$1,1)-1))-1,0,IF(ROW($E348)=MAX(VALUE(LEFT(Q$1,FIND("-",Q$1,1)-1)),VALUE(LEFT(R$1,FIND("-",R$1,1)-1)))+VALUE(LEFT(T$1,FIND("-",T$1,1)-1)),AVERAGE(INDEX($S:$S,ROW(S348)-VALUE(LEFT(T$1,FIND("-",T$1,1)-1))+1):S348),($S348*(2/(VALUE(LEFT(T$1,FIND("-",T$1,1)-1))+1)))+(T347*(1-(2/(VALUE(LEFT(T$1,FIND("-",T$1,1)-1))+1))))))</f>
        <v>-1.6795702934663464E-2</v>
      </c>
      <c r="V348">
        <f t="shared" si="46"/>
        <v>-1.0000000000000009E-2</v>
      </c>
      <c r="W348">
        <f>IF(ROW($E348)&lt;=VALUE(LEFT(W$1,FIND("-",W$1,1)-1))+1,0,IF(ROW($E347)=VALUE(LEFT(W$1,FIND("-",W$1,1)-1))+1,100-100/(1+ABS((SUMIF(INDEX($V:$V,ROW($V348)-VALUE(LEFT(W$1,FIND("-",W$1,1)-1))+1):$V348,"&gt;0",INDEX($V:$V,ROW($V348)-VALUE(LEFT(W$1,FIND("-",W$1,1)-1))+1):$V348)/COUNTIF(INDEX($V:$V,ROW($V348)-VALUE(LEFT(W$1,FIND("-",W$1,1)-1))+1):$V348,"&gt;0"))/(SUMIF(INDEX($V:$V,ROW($V348)-VALUE(LEFT(W$1,FIND("-",W$1,1)-1))+1):$V348,"&lt;0",INDEX($V:$V,ROW($V348)-VALUE(LEFT(W$1,FIND("-",W$1,1)-1))+1):$V348)/COUNTIF(INDEX($V:$V,ROW($V348)-VALUE(LEFT(W$1,FIND("-",W$1,1)-1))+1):$V348,"&lt;0")))),100-100/(1+ABS((SUMIF(INDEX($V:$V,ROW($V348)-VALUE(LEFT(W$1,FIND("-",W$1,1)-1))+1):$V348,"&gt;0",INDEX($V:$V,ROW($V348)-VALUE(LEFT(W$1,FIND("-",W$1,1)-1))+1):$V348)/VALUE(LEFT(W$1,FIND("-",W$1,1)-1)))/(SUMIF(INDEX($V:$V,ROW($V348)-VALUE(LEFT(W$1,FIND("-",W$1,1)-1))+1):$V348,"&lt;0",INDEX($V:$V,ROW($V348)-VALUE(LEFT(W$1,FIND("-",W$1,1)-1))+1):$V348)/VALUE(LEFT(W$1,FIND("-",W$1,1)-1)))))))</f>
        <v>50</v>
      </c>
      <c r="Y348">
        <f>IF(ROW($E348)&lt;=VALUE(LEFT(Y$1,FIND("-",Y$1,1)-1)),0,MAX(INDEX(C:C,ROW(C348)-VALUE(LEFT(Y$1,FIND("-",Y$1,1)-1))+1):C348))</f>
        <v>1.31</v>
      </c>
      <c r="Z348">
        <f>IF(ROW($E348)&lt;=VALUE(LEFT(Z$1,FIND("-",Z$1,1)-1)),0,MIN(INDEX(D:D,ROW(D348)-VALUE(LEFT(Z$1,FIND("-",Z$1,1)-1))+1):D348))</f>
        <v>1.18</v>
      </c>
      <c r="AA348">
        <f t="shared" si="54"/>
        <v>15.384615384615385</v>
      </c>
      <c r="AB348">
        <f>IF(ROW($AA348)&lt;=VALUE(LEFT(AA$1,FIND("-",AA$1,1)-1))+VALUE(LEFT(AB$1,FIND("-",AB$1,1)-1)-1),0,AVERAGE(INDEX($AA:$AA,ROW($AA348)-VALUE(LEFT(AB$1,FIND("-",AB$1,1)-1))+1):$AA348))</f>
        <v>23.540903540903543</v>
      </c>
      <c r="AC348">
        <f>IF(ROW($AA348)&lt;=VALUE(LEFT(AA$1,FIND("-",AA$1,1)-1))+VALUE(LEFT(AB$1,FIND("-",AB$1,1)-1)-1)+VALUE(LEFT(AC$1,FIND("-",AC$1,1)-1)-1),0,AVERAGE(INDEX($AB:$AB,ROW($AB348)-VALUE(LEFT(AC$1,FIND("-",AC$1,1)-1))+1):$AB348))</f>
        <v>25.836385836385841</v>
      </c>
      <c r="AE348">
        <f t="shared" si="52"/>
        <v>17408922</v>
      </c>
      <c r="AG348" t="str">
        <f t="shared" si="53"/>
        <v/>
      </c>
    </row>
    <row r="349" spans="1:33" x14ac:dyDescent="0.25">
      <c r="A349" s="6">
        <v>37021</v>
      </c>
      <c r="B349">
        <v>1.2</v>
      </c>
      <c r="C349">
        <v>1.2</v>
      </c>
      <c r="D349">
        <v>1.19</v>
      </c>
      <c r="E349">
        <v>1.19</v>
      </c>
      <c r="F349">
        <v>0.68606</v>
      </c>
      <c r="G349">
        <v>96</v>
      </c>
      <c r="I349" t="str">
        <f t="shared" si="47"/>
        <v/>
      </c>
      <c r="J349" t="str">
        <f t="shared" si="48"/>
        <v/>
      </c>
      <c r="K349" t="str">
        <f t="shared" si="49"/>
        <v/>
      </c>
      <c r="M349" s="11" t="str">
        <f t="shared" si="50"/>
        <v/>
      </c>
      <c r="O349">
        <f>IF(ROW($E349)&lt;=VALUE(LEFT(O$1,FIND("-",O$1,1)-1)),0,IF(ROW($E349)=VALUE(LEFT(O$1,FIND("-",O$1,1)-1))+1,AVERAGE(INDEX($E:$E,ROW($E349)-VALUE(LEFT(O$1,FIND("-",O$1,1)-1))):$E349),($E349*(2/(VALUE(LEFT(O$1,FIND("-",O$1,1)-1))+1)))+(O348*(1-(2/(VALUE(LEFT(O$1,FIND("-",O$1,1)-1))+1))))))</f>
        <v>1.6123184393983274</v>
      </c>
      <c r="Q349">
        <f>IF(ROW($E349)&lt;=VALUE(LEFT(Q$1,FIND("-",Q$1,1)-1)),0,IF(ROW($E349)=VALUE(LEFT(Q$1,FIND("-",Q$1,1)-1))+1,AVERAGE(INDEX($E:$E,ROW($E349)-VALUE(LEFT(Q$1,FIND("-",Q$1,1)-1))):$E349),($E349*(2/(VALUE(LEFT(Q$1,FIND("-",Q$1,1)-1))+1)))+(Q348*(1-(2/(VALUE(LEFT(Q$1,FIND("-",Q$1,1)-1))+1))))))</f>
        <v>1.2039456284146797</v>
      </c>
      <c r="R349">
        <f>IF(ROW($E349)&lt;=VALUE(LEFT(R$1,FIND("-",R$1,1)-1)),0,IF(ROW($E349)=VALUE(LEFT(R$1,FIND("-",R$1,1)-1))+1,AVERAGE(INDEX($E:$E,ROW($E349)-VALUE(LEFT(R$1,FIND("-",R$1,1)-1))):$E349),($E349*(2/(VALUE(LEFT(R$1,FIND("-",R$1,1)-1))+1)))+(R348*(1-(2/(VALUE(LEFT(R$1,FIND("-",R$1,1)-1))+1))))))</f>
        <v>1.2158027379641101</v>
      </c>
      <c r="S349">
        <f t="shared" si="51"/>
        <v>-1.1857109549430422E-2</v>
      </c>
      <c r="T349">
        <f>IF(ROW($E349)&lt;=MAX(VALUE(LEFT(Q$1,FIND("-",Q$1,1)-1)),VALUE(LEFT(R$1,FIND("-",R$1,1)-1)))+VALUE(LEFT(T$1,FIND("-",T$1,1)-1))-1,0,IF(ROW($E349)=MAX(VALUE(LEFT(Q$1,FIND("-",Q$1,1)-1)),VALUE(LEFT(R$1,FIND("-",R$1,1)-1)))+VALUE(LEFT(T$1,FIND("-",T$1,1)-1)),AVERAGE(INDEX($S:$S,ROW(S349)-VALUE(LEFT(T$1,FIND("-",T$1,1)-1))+1):S349),($S349*(2/(VALUE(LEFT(T$1,FIND("-",T$1,1)-1))+1)))+(T348*(1-(2/(VALUE(LEFT(T$1,FIND("-",T$1,1)-1))+1))))))</f>
        <v>-1.5807984257616856E-2</v>
      </c>
      <c r="V349">
        <f t="shared" si="46"/>
        <v>-1.0000000000000009E-2</v>
      </c>
      <c r="W349">
        <f>IF(ROW($E349)&lt;=VALUE(LEFT(W$1,FIND("-",W$1,1)-1))+1,0,IF(ROW($E348)=VALUE(LEFT(W$1,FIND("-",W$1,1)-1))+1,100-100/(1+ABS((SUMIF(INDEX($V:$V,ROW($V349)-VALUE(LEFT(W$1,FIND("-",W$1,1)-1))+1):$V349,"&gt;0",INDEX($V:$V,ROW($V349)-VALUE(LEFT(W$1,FIND("-",W$1,1)-1))+1):$V349)/COUNTIF(INDEX($V:$V,ROW($V349)-VALUE(LEFT(W$1,FIND("-",W$1,1)-1))+1):$V349,"&gt;0"))/(SUMIF(INDEX($V:$V,ROW($V349)-VALUE(LEFT(W$1,FIND("-",W$1,1)-1))+1):$V349,"&lt;0",INDEX($V:$V,ROW($V349)-VALUE(LEFT(W$1,FIND("-",W$1,1)-1))+1):$V349)/COUNTIF(INDEX($V:$V,ROW($V349)-VALUE(LEFT(W$1,FIND("-",W$1,1)-1))+1):$V349,"&lt;0")))),100-100/(1+ABS((SUMIF(INDEX($V:$V,ROW($V349)-VALUE(LEFT(W$1,FIND("-",W$1,1)-1))+1):$V349,"&gt;0",INDEX($V:$V,ROW($V349)-VALUE(LEFT(W$1,FIND("-",W$1,1)-1))+1):$V349)/VALUE(LEFT(W$1,FIND("-",W$1,1)-1)))/(SUMIF(INDEX($V:$V,ROW($V349)-VALUE(LEFT(W$1,FIND("-",W$1,1)-1))+1):$V349,"&lt;0",INDEX($V:$V,ROW($V349)-VALUE(LEFT(W$1,FIND("-",W$1,1)-1))+1):$V349)/VALUE(LEFT(W$1,FIND("-",W$1,1)-1)))))))</f>
        <v>46.153846153846153</v>
      </c>
      <c r="Y349">
        <f>IF(ROW($E349)&lt;=VALUE(LEFT(Y$1,FIND("-",Y$1,1)-1)),0,MAX(INDEX(C:C,ROW(C349)-VALUE(LEFT(Y$1,FIND("-",Y$1,1)-1))+1):C349))</f>
        <v>1.31</v>
      </c>
      <c r="Z349">
        <f>IF(ROW($E349)&lt;=VALUE(LEFT(Z$1,FIND("-",Z$1,1)-1)),0,MIN(INDEX(D:D,ROW(D349)-VALUE(LEFT(Z$1,FIND("-",Z$1,1)-1))+1):D349))</f>
        <v>1.18</v>
      </c>
      <c r="AA349">
        <f t="shared" si="54"/>
        <v>7.6923076923076925</v>
      </c>
      <c r="AB349">
        <f>IF(ROW($AA349)&lt;=VALUE(LEFT(AA$1,FIND("-",AA$1,1)-1))+VALUE(LEFT(AB$1,FIND("-",AB$1,1)-1)-1),0,AVERAGE(INDEX($AA:$AA,ROW($AA349)-VALUE(LEFT(AB$1,FIND("-",AB$1,1)-1))+1):$AA349))</f>
        <v>17.216117216117215</v>
      </c>
      <c r="AC349">
        <f>IF(ROW($AA349)&lt;=VALUE(LEFT(AA$1,FIND("-",AA$1,1)-1))+VALUE(LEFT(AB$1,FIND("-",AB$1,1)-1)-1)+VALUE(LEFT(AC$1,FIND("-",AC$1,1)-1)-1),0,AVERAGE(INDEX($AB:$AB,ROW($AB349)-VALUE(LEFT(AC$1,FIND("-",AC$1,1)-1))+1):$AB349))</f>
        <v>22.686202686202687</v>
      </c>
      <c r="AE349">
        <f t="shared" si="52"/>
        <v>17408826</v>
      </c>
      <c r="AG349" t="str">
        <f t="shared" si="53"/>
        <v/>
      </c>
    </row>
    <row r="350" spans="1:33" x14ac:dyDescent="0.25">
      <c r="A350" s="6">
        <v>37022</v>
      </c>
      <c r="B350">
        <v>1.19</v>
      </c>
      <c r="C350">
        <v>1.2</v>
      </c>
      <c r="D350">
        <v>1.19</v>
      </c>
      <c r="E350">
        <v>1.2</v>
      </c>
      <c r="F350">
        <v>0.69182500000000002</v>
      </c>
      <c r="G350">
        <v>14</v>
      </c>
      <c r="I350" t="str">
        <f t="shared" si="47"/>
        <v/>
      </c>
      <c r="J350" t="str">
        <f t="shared" si="48"/>
        <v/>
      </c>
      <c r="K350" t="str">
        <f t="shared" si="49"/>
        <v>Oversold Above %D</v>
      </c>
      <c r="M350" s="11" t="str">
        <f t="shared" si="50"/>
        <v/>
      </c>
      <c r="O350">
        <f>IF(ROW($E350)&lt;=VALUE(LEFT(O$1,FIND("-",O$1,1)-1)),0,IF(ROW($E350)=VALUE(LEFT(O$1,FIND("-",O$1,1)-1))+1,AVERAGE(INDEX($E:$E,ROW($E350)-VALUE(LEFT(O$1,FIND("-",O$1,1)-1))):$E350),($E350*(2/(VALUE(LEFT(O$1,FIND("-",O$1,1)-1))+1)))+(O349*(1-(2/(VALUE(LEFT(O$1,FIND("-",O$1,1)-1))+1))))))</f>
        <v>1.6082157683595382</v>
      </c>
      <c r="Q350">
        <f>IF(ROW($E350)&lt;=VALUE(LEFT(Q$1,FIND("-",Q$1,1)-1)),0,IF(ROW($E350)=VALUE(LEFT(Q$1,FIND("-",Q$1,1)-1))+1,AVERAGE(INDEX($E:$E,ROW($E350)-VALUE(LEFT(Q$1,FIND("-",Q$1,1)-1))):$E350),($E350*(2/(VALUE(LEFT(Q$1,FIND("-",Q$1,1)-1))+1)))+(Q349*(1-(2/(VALUE(LEFT(Q$1,FIND("-",Q$1,1)-1))+1))))))</f>
        <v>1.2033386086585751</v>
      </c>
      <c r="R350">
        <f>IF(ROW($E350)&lt;=VALUE(LEFT(R$1,FIND("-",R$1,1)-1)),0,IF(ROW($E350)=VALUE(LEFT(R$1,FIND("-",R$1,1)-1))+1,AVERAGE(INDEX($E:$E,ROW($E350)-VALUE(LEFT(R$1,FIND("-",R$1,1)-1))):$E350),($E350*(2/(VALUE(LEFT(R$1,FIND("-",R$1,1)-1))+1)))+(R349*(1-(2/(VALUE(LEFT(R$1,FIND("-",R$1,1)-1))+1))))))</f>
        <v>1.2146321647815834</v>
      </c>
      <c r="S350">
        <f t="shared" si="51"/>
        <v>-1.1293556123008308E-2</v>
      </c>
      <c r="T350">
        <f>IF(ROW($E350)&lt;=MAX(VALUE(LEFT(Q$1,FIND("-",Q$1,1)-1)),VALUE(LEFT(R$1,FIND("-",R$1,1)-1)))+VALUE(LEFT(T$1,FIND("-",T$1,1)-1))-1,0,IF(ROW($E350)=MAX(VALUE(LEFT(Q$1,FIND("-",Q$1,1)-1)),VALUE(LEFT(R$1,FIND("-",R$1,1)-1)))+VALUE(LEFT(T$1,FIND("-",T$1,1)-1)),AVERAGE(INDEX($S:$S,ROW(S350)-VALUE(LEFT(T$1,FIND("-",T$1,1)-1))+1):S350),($S350*(2/(VALUE(LEFT(T$1,FIND("-",T$1,1)-1))+1)))+(T349*(1-(2/(VALUE(LEFT(T$1,FIND("-",T$1,1)-1))+1))))))</f>
        <v>-1.4905098630695147E-2</v>
      </c>
      <c r="V350">
        <f t="shared" si="46"/>
        <v>1.0000000000000009E-2</v>
      </c>
      <c r="W350">
        <f>IF(ROW($E350)&lt;=VALUE(LEFT(W$1,FIND("-",W$1,1)-1))+1,0,IF(ROW($E349)=VALUE(LEFT(W$1,FIND("-",W$1,1)-1))+1,100-100/(1+ABS((SUMIF(INDEX($V:$V,ROW($V350)-VALUE(LEFT(W$1,FIND("-",W$1,1)-1))+1):$V350,"&gt;0",INDEX($V:$V,ROW($V350)-VALUE(LEFT(W$1,FIND("-",W$1,1)-1))+1):$V350)/COUNTIF(INDEX($V:$V,ROW($V350)-VALUE(LEFT(W$1,FIND("-",W$1,1)-1))+1):$V350,"&gt;0"))/(SUMIF(INDEX($V:$V,ROW($V350)-VALUE(LEFT(W$1,FIND("-",W$1,1)-1))+1):$V350,"&lt;0",INDEX($V:$V,ROW($V350)-VALUE(LEFT(W$1,FIND("-",W$1,1)-1))+1):$V350)/COUNTIF(INDEX($V:$V,ROW($V350)-VALUE(LEFT(W$1,FIND("-",W$1,1)-1))+1):$V350,"&lt;0")))),100-100/(1+ABS((SUMIF(INDEX($V:$V,ROW($V350)-VALUE(LEFT(W$1,FIND("-",W$1,1)-1))+1):$V350,"&gt;0",INDEX($V:$V,ROW($V350)-VALUE(LEFT(W$1,FIND("-",W$1,1)-1))+1):$V350)/VALUE(LEFT(W$1,FIND("-",W$1,1)-1)))/(SUMIF(INDEX($V:$V,ROW($V350)-VALUE(LEFT(W$1,FIND("-",W$1,1)-1))+1):$V350,"&lt;0",INDEX($V:$V,ROW($V350)-VALUE(LEFT(W$1,FIND("-",W$1,1)-1))+1):$V350)/VALUE(LEFT(W$1,FIND("-",W$1,1)-1)))))))</f>
        <v>52</v>
      </c>
      <c r="Y350">
        <f>IF(ROW($E350)&lt;=VALUE(LEFT(Y$1,FIND("-",Y$1,1)-1)),0,MAX(INDEX(C:C,ROW(C350)-VALUE(LEFT(Y$1,FIND("-",Y$1,1)-1))+1):C350))</f>
        <v>1.31</v>
      </c>
      <c r="Z350">
        <f>IF(ROW($E350)&lt;=VALUE(LEFT(Z$1,FIND("-",Z$1,1)-1)),0,MIN(INDEX(D:D,ROW(D350)-VALUE(LEFT(Z$1,FIND("-",Z$1,1)-1))+1):D350))</f>
        <v>1.18</v>
      </c>
      <c r="AA350">
        <f t="shared" si="54"/>
        <v>15.384615384615385</v>
      </c>
      <c r="AB350">
        <f>IF(ROW($AA350)&lt;=VALUE(LEFT(AA$1,FIND("-",AA$1,1)-1))+VALUE(LEFT(AB$1,FIND("-",AB$1,1)-1)-1),0,AVERAGE(INDEX($AA:$AA,ROW($AA350)-VALUE(LEFT(AB$1,FIND("-",AB$1,1)-1))+1):$AA350))</f>
        <v>12.820512820512819</v>
      </c>
      <c r="AC350">
        <f>IF(ROW($AA350)&lt;=VALUE(LEFT(AA$1,FIND("-",AA$1,1)-1))+VALUE(LEFT(AB$1,FIND("-",AB$1,1)-1)-1)+VALUE(LEFT(AC$1,FIND("-",AC$1,1)-1)-1),0,AVERAGE(INDEX($AB:$AB,ROW($AB350)-VALUE(LEFT(AC$1,FIND("-",AC$1,1)-1))+1):$AB350))</f>
        <v>17.859177859177858</v>
      </c>
      <c r="AE350">
        <f t="shared" si="52"/>
        <v>17408840</v>
      </c>
      <c r="AG350" t="str">
        <f t="shared" si="53"/>
        <v/>
      </c>
    </row>
    <row r="351" spans="1:33" x14ac:dyDescent="0.25">
      <c r="A351" s="6">
        <v>37025</v>
      </c>
      <c r="B351">
        <v>1.2</v>
      </c>
      <c r="C351">
        <v>1.2</v>
      </c>
      <c r="D351">
        <v>1.19</v>
      </c>
      <c r="E351">
        <v>1.19</v>
      </c>
      <c r="F351">
        <v>0.68606</v>
      </c>
      <c r="G351">
        <v>18</v>
      </c>
      <c r="I351" t="str">
        <f t="shared" si="47"/>
        <v/>
      </c>
      <c r="J351" t="str">
        <f t="shared" si="48"/>
        <v/>
      </c>
      <c r="K351" t="str">
        <f t="shared" si="49"/>
        <v>Oversold Above %D</v>
      </c>
      <c r="M351" s="11" t="str">
        <f t="shared" si="50"/>
        <v/>
      </c>
      <c r="O351">
        <f>IF(ROW($E351)&lt;=VALUE(LEFT(O$1,FIND("-",O$1,1)-1)),0,IF(ROW($E351)=VALUE(LEFT(O$1,FIND("-",O$1,1)-1))+1,AVERAGE(INDEX($E:$E,ROW($E351)-VALUE(LEFT(O$1,FIND("-",O$1,1)-1))):$E351),($E351*(2/(VALUE(LEFT(O$1,FIND("-",O$1,1)-1))+1)))+(O350*(1-(2/(VALUE(LEFT(O$1,FIND("-",O$1,1)-1))+1))))))</f>
        <v>1.6040544174305875</v>
      </c>
      <c r="Q351">
        <f>IF(ROW($E351)&lt;=VALUE(LEFT(Q$1,FIND("-",Q$1,1)-1)),0,IF(ROW($E351)=VALUE(LEFT(Q$1,FIND("-",Q$1,1)-1))+1,AVERAGE(INDEX($E:$E,ROW($E351)-VALUE(LEFT(Q$1,FIND("-",Q$1,1)-1))):$E351),($E351*(2/(VALUE(LEFT(Q$1,FIND("-",Q$1,1)-1))+1)))+(Q350*(1-(2/(VALUE(LEFT(Q$1,FIND("-",Q$1,1)-1))+1))))))</f>
        <v>1.2012865150187944</v>
      </c>
      <c r="R351">
        <f>IF(ROW($E351)&lt;=VALUE(LEFT(R$1,FIND("-",R$1,1)-1)),0,IF(ROW($E351)=VALUE(LEFT(R$1,FIND("-",R$1,1)-1))+1,AVERAGE(INDEX($E:$E,ROW($E351)-VALUE(LEFT(R$1,FIND("-",R$1,1)-1))):$E351),($E351*(2/(VALUE(LEFT(R$1,FIND("-",R$1,1)-1))+1)))+(R350*(1-(2/(VALUE(LEFT(R$1,FIND("-",R$1,1)-1))+1))))))</f>
        <v>1.2128075599829475</v>
      </c>
      <c r="S351">
        <f t="shared" si="51"/>
        <v>-1.1521044964153182E-2</v>
      </c>
      <c r="T351">
        <f>IF(ROW($E351)&lt;=MAX(VALUE(LEFT(Q$1,FIND("-",Q$1,1)-1)),VALUE(LEFT(R$1,FIND("-",R$1,1)-1)))+VALUE(LEFT(T$1,FIND("-",T$1,1)-1))-1,0,IF(ROW($E351)=MAX(VALUE(LEFT(Q$1,FIND("-",Q$1,1)-1)),VALUE(LEFT(R$1,FIND("-",R$1,1)-1)))+VALUE(LEFT(T$1,FIND("-",T$1,1)-1)),AVERAGE(INDEX($S:$S,ROW(S351)-VALUE(LEFT(T$1,FIND("-",T$1,1)-1))+1):S351),($S351*(2/(VALUE(LEFT(T$1,FIND("-",T$1,1)-1))+1)))+(T350*(1-(2/(VALUE(LEFT(T$1,FIND("-",T$1,1)-1))+1))))))</f>
        <v>-1.4228287897386754E-2</v>
      </c>
      <c r="V351">
        <f t="shared" si="46"/>
        <v>-1.0000000000000009E-2</v>
      </c>
      <c r="W351">
        <f>IF(ROW($E351)&lt;=VALUE(LEFT(W$1,FIND("-",W$1,1)-1))+1,0,IF(ROW($E350)=VALUE(LEFT(W$1,FIND("-",W$1,1)-1))+1,100-100/(1+ABS((SUMIF(INDEX($V:$V,ROW($V351)-VALUE(LEFT(W$1,FIND("-",W$1,1)-1))+1):$V351,"&gt;0",INDEX($V:$V,ROW($V351)-VALUE(LEFT(W$1,FIND("-",W$1,1)-1))+1):$V351)/COUNTIF(INDEX($V:$V,ROW($V351)-VALUE(LEFT(W$1,FIND("-",W$1,1)-1))+1):$V351,"&gt;0"))/(SUMIF(INDEX($V:$V,ROW($V351)-VALUE(LEFT(W$1,FIND("-",W$1,1)-1))+1):$V351,"&lt;0",INDEX($V:$V,ROW($V351)-VALUE(LEFT(W$1,FIND("-",W$1,1)-1))+1):$V351)/COUNTIF(INDEX($V:$V,ROW($V351)-VALUE(LEFT(W$1,FIND("-",W$1,1)-1))+1):$V351,"&lt;0")))),100-100/(1+ABS((SUMIF(INDEX($V:$V,ROW($V351)-VALUE(LEFT(W$1,FIND("-",W$1,1)-1))+1):$V351,"&gt;0",INDEX($V:$V,ROW($V351)-VALUE(LEFT(W$1,FIND("-",W$1,1)-1))+1):$V351)/VALUE(LEFT(W$1,FIND("-",W$1,1)-1)))/(SUMIF(INDEX($V:$V,ROW($V351)-VALUE(LEFT(W$1,FIND("-",W$1,1)-1))+1):$V351,"&lt;0",INDEX($V:$V,ROW($V351)-VALUE(LEFT(W$1,FIND("-",W$1,1)-1))+1):$V351)/VALUE(LEFT(W$1,FIND("-",W$1,1)-1)))))))</f>
        <v>52</v>
      </c>
      <c r="Y351">
        <f>IF(ROW($E351)&lt;=VALUE(LEFT(Y$1,FIND("-",Y$1,1)-1)),0,MAX(INDEX(C:C,ROW(C351)-VALUE(LEFT(Y$1,FIND("-",Y$1,1)-1))+1):C351))</f>
        <v>1.31</v>
      </c>
      <c r="Z351">
        <f>IF(ROW($E351)&lt;=VALUE(LEFT(Z$1,FIND("-",Z$1,1)-1)),0,MIN(INDEX(D:D,ROW(D351)-VALUE(LEFT(Z$1,FIND("-",Z$1,1)-1))+1):D351))</f>
        <v>1.18</v>
      </c>
      <c r="AA351">
        <f t="shared" si="54"/>
        <v>7.6923076923076925</v>
      </c>
      <c r="AB351">
        <f>IF(ROW($AA351)&lt;=VALUE(LEFT(AA$1,FIND("-",AA$1,1)-1))+VALUE(LEFT(AB$1,FIND("-",AB$1,1)-1)-1),0,AVERAGE(INDEX($AA:$AA,ROW($AA351)-VALUE(LEFT(AB$1,FIND("-",AB$1,1)-1))+1):$AA351))</f>
        <v>10.256410256410257</v>
      </c>
      <c r="AC351">
        <f>IF(ROW($AA351)&lt;=VALUE(LEFT(AA$1,FIND("-",AA$1,1)-1))+VALUE(LEFT(AB$1,FIND("-",AB$1,1)-1)-1)+VALUE(LEFT(AC$1,FIND("-",AC$1,1)-1)-1),0,AVERAGE(INDEX($AB:$AB,ROW($AB351)-VALUE(LEFT(AC$1,FIND("-",AC$1,1)-1))+1):$AB351))</f>
        <v>13.431013431013431</v>
      </c>
      <c r="AE351">
        <f t="shared" si="52"/>
        <v>17408822</v>
      </c>
      <c r="AG351" t="str">
        <f t="shared" si="53"/>
        <v/>
      </c>
    </row>
    <row r="352" spans="1:33" x14ac:dyDescent="0.25">
      <c r="A352" s="6">
        <v>37026</v>
      </c>
      <c r="B352">
        <v>1.2</v>
      </c>
      <c r="C352">
        <v>1.21</v>
      </c>
      <c r="D352">
        <v>1.19</v>
      </c>
      <c r="E352">
        <v>1.2</v>
      </c>
      <c r="F352">
        <v>0.69182500000000002</v>
      </c>
      <c r="G352">
        <v>29</v>
      </c>
      <c r="I352" t="str">
        <f t="shared" si="47"/>
        <v/>
      </c>
      <c r="J352" t="str">
        <f t="shared" si="48"/>
        <v/>
      </c>
      <c r="K352" t="str">
        <f t="shared" si="49"/>
        <v>Oversold Below %D</v>
      </c>
      <c r="M352" s="11" t="str">
        <f t="shared" si="50"/>
        <v/>
      </c>
      <c r="O352">
        <f>IF(ROW($E352)&lt;=VALUE(LEFT(O$1,FIND("-",O$1,1)-1)),0,IF(ROW($E352)=VALUE(LEFT(O$1,FIND("-",O$1,1)-1))+1,AVERAGE(INDEX($E:$E,ROW($E352)-VALUE(LEFT(O$1,FIND("-",O$1,1)-1))):$E352),($E352*(2/(VALUE(LEFT(O$1,FIND("-",O$1,1)-1))+1)))+(O351*(1-(2/(VALUE(LEFT(O$1,FIND("-",O$1,1)-1))+1))))))</f>
        <v>1.6000339754661039</v>
      </c>
      <c r="Q352">
        <f>IF(ROW($E352)&lt;=VALUE(LEFT(Q$1,FIND("-",Q$1,1)-1)),0,IF(ROW($E352)=VALUE(LEFT(Q$1,FIND("-",Q$1,1)-1))+1,AVERAGE(INDEX($E:$E,ROW($E352)-VALUE(LEFT(Q$1,FIND("-",Q$1,1)-1))):$E352),($E352*(2/(VALUE(LEFT(Q$1,FIND("-",Q$1,1)-1))+1)))+(Q351*(1-(2/(VALUE(LEFT(Q$1,FIND("-",Q$1,1)-1))+1))))))</f>
        <v>1.2010885896312875</v>
      </c>
      <c r="R352">
        <f>IF(ROW($E352)&lt;=VALUE(LEFT(R$1,FIND("-",R$1,1)-1)),0,IF(ROW($E352)=VALUE(LEFT(R$1,FIND("-",R$1,1)-1))+1,AVERAGE(INDEX($E:$E,ROW($E352)-VALUE(LEFT(R$1,FIND("-",R$1,1)-1))):$E352),($E352*(2/(VALUE(LEFT(R$1,FIND("-",R$1,1)-1))+1)))+(R351*(1-(2/(VALUE(LEFT(R$1,FIND("-",R$1,1)-1))+1))))))</f>
        <v>1.2118588518360625</v>
      </c>
      <c r="S352">
        <f t="shared" si="51"/>
        <v>-1.077026220477495E-2</v>
      </c>
      <c r="T352">
        <f>IF(ROW($E352)&lt;=MAX(VALUE(LEFT(Q$1,FIND("-",Q$1,1)-1)),VALUE(LEFT(R$1,FIND("-",R$1,1)-1)))+VALUE(LEFT(T$1,FIND("-",T$1,1)-1))-1,0,IF(ROW($E352)=MAX(VALUE(LEFT(Q$1,FIND("-",Q$1,1)-1)),VALUE(LEFT(R$1,FIND("-",R$1,1)-1)))+VALUE(LEFT(T$1,FIND("-",T$1,1)-1)),AVERAGE(INDEX($S:$S,ROW(S352)-VALUE(LEFT(T$1,FIND("-",T$1,1)-1))+1):S352),($S352*(2/(VALUE(LEFT(T$1,FIND("-",T$1,1)-1))+1)))+(T351*(1-(2/(VALUE(LEFT(T$1,FIND("-",T$1,1)-1))+1))))))</f>
        <v>-1.3536682758864394E-2</v>
      </c>
      <c r="V352">
        <f t="shared" si="46"/>
        <v>1.0000000000000009E-2</v>
      </c>
      <c r="W352">
        <f>IF(ROW($E352)&lt;=VALUE(LEFT(W$1,FIND("-",W$1,1)-1))+1,0,IF(ROW($E351)=VALUE(LEFT(W$1,FIND("-",W$1,1)-1))+1,100-100/(1+ABS((SUMIF(INDEX($V:$V,ROW($V352)-VALUE(LEFT(W$1,FIND("-",W$1,1)-1))+1):$V352,"&gt;0",INDEX($V:$V,ROW($V352)-VALUE(LEFT(W$1,FIND("-",W$1,1)-1))+1):$V352)/COUNTIF(INDEX($V:$V,ROW($V352)-VALUE(LEFT(W$1,FIND("-",W$1,1)-1))+1):$V352,"&gt;0"))/(SUMIF(INDEX($V:$V,ROW($V352)-VALUE(LEFT(W$1,FIND("-",W$1,1)-1))+1):$V352,"&lt;0",INDEX($V:$V,ROW($V352)-VALUE(LEFT(W$1,FIND("-",W$1,1)-1))+1):$V352)/COUNTIF(INDEX($V:$V,ROW($V352)-VALUE(LEFT(W$1,FIND("-",W$1,1)-1))+1):$V352,"&lt;0")))),100-100/(1+ABS((SUMIF(INDEX($V:$V,ROW($V352)-VALUE(LEFT(W$1,FIND("-",W$1,1)-1))+1):$V352,"&gt;0",INDEX($V:$V,ROW($V352)-VALUE(LEFT(W$1,FIND("-",W$1,1)-1))+1):$V352)/VALUE(LEFT(W$1,FIND("-",W$1,1)-1)))/(SUMIF(INDEX($V:$V,ROW($V352)-VALUE(LEFT(W$1,FIND("-",W$1,1)-1))+1):$V352,"&lt;0",INDEX($V:$V,ROW($V352)-VALUE(LEFT(W$1,FIND("-",W$1,1)-1))+1):$V352)/VALUE(LEFT(W$1,FIND("-",W$1,1)-1)))))))</f>
        <v>53.846153846153854</v>
      </c>
      <c r="Y352">
        <f>IF(ROW($E352)&lt;=VALUE(LEFT(Y$1,FIND("-",Y$1,1)-1)),0,MAX(INDEX(C:C,ROW(C352)-VALUE(LEFT(Y$1,FIND("-",Y$1,1)-1))+1):C352))</f>
        <v>1.31</v>
      </c>
      <c r="Z352">
        <f>IF(ROW($E352)&lt;=VALUE(LEFT(Z$1,FIND("-",Z$1,1)-1)),0,MIN(INDEX(D:D,ROW(D352)-VALUE(LEFT(Z$1,FIND("-",Z$1,1)-1))+1):D352))</f>
        <v>1.18</v>
      </c>
      <c r="AA352">
        <f t="shared" si="54"/>
        <v>15.384615384615385</v>
      </c>
      <c r="AB352">
        <f>IF(ROW($AA352)&lt;=VALUE(LEFT(AA$1,FIND("-",AA$1,1)-1))+VALUE(LEFT(AB$1,FIND("-",AB$1,1)-1)-1),0,AVERAGE(INDEX($AA:$AA,ROW($AA352)-VALUE(LEFT(AB$1,FIND("-",AB$1,1)-1))+1):$AA352))</f>
        <v>12.820512820512819</v>
      </c>
      <c r="AC352">
        <f>IF(ROW($AA352)&lt;=VALUE(LEFT(AA$1,FIND("-",AA$1,1)-1))+VALUE(LEFT(AB$1,FIND("-",AB$1,1)-1)-1)+VALUE(LEFT(AC$1,FIND("-",AC$1,1)-1)-1),0,AVERAGE(INDEX($AB:$AB,ROW($AB352)-VALUE(LEFT(AC$1,FIND("-",AC$1,1)-1))+1):$AB352))</f>
        <v>11.965811965811966</v>
      </c>
      <c r="AE352">
        <f t="shared" si="52"/>
        <v>17408851</v>
      </c>
      <c r="AG352" t="str">
        <f t="shared" si="53"/>
        <v/>
      </c>
    </row>
    <row r="353" spans="1:33" x14ac:dyDescent="0.25">
      <c r="A353" s="6">
        <v>37027</v>
      </c>
      <c r="B353">
        <v>1.23</v>
      </c>
      <c r="C353">
        <v>1.23</v>
      </c>
      <c r="D353">
        <v>1.2</v>
      </c>
      <c r="E353">
        <v>1.2</v>
      </c>
      <c r="F353">
        <v>0.69182500000000002</v>
      </c>
      <c r="G353">
        <v>18</v>
      </c>
      <c r="I353" t="str">
        <f t="shared" si="47"/>
        <v/>
      </c>
      <c r="J353" t="str">
        <f t="shared" si="48"/>
        <v/>
      </c>
      <c r="K353" t="str">
        <f t="shared" si="49"/>
        <v>Oversold Below %D</v>
      </c>
      <c r="M353" s="11" t="str">
        <f t="shared" si="50"/>
        <v/>
      </c>
      <c r="O353">
        <f>IF(ROW($E353)&lt;=VALUE(LEFT(O$1,FIND("-",O$1,1)-1)),0,IF(ROW($E353)=VALUE(LEFT(O$1,FIND("-",O$1,1)-1))+1,AVERAGE(INDEX($E:$E,ROW($E353)-VALUE(LEFT(O$1,FIND("-",O$1,1)-1))):$E353),($E353*(2/(VALUE(LEFT(O$1,FIND("-",O$1,1)-1))+1)))+(O352*(1-(2/(VALUE(LEFT(O$1,FIND("-",O$1,1)-1))+1))))))</f>
        <v>1.5960535378992771</v>
      </c>
      <c r="Q353">
        <f>IF(ROW($E353)&lt;=VALUE(LEFT(Q$1,FIND("-",Q$1,1)-1)),0,IF(ROW($E353)=VALUE(LEFT(Q$1,FIND("-",Q$1,1)-1))+1,AVERAGE(INDEX($E:$E,ROW($E353)-VALUE(LEFT(Q$1,FIND("-",Q$1,1)-1))):$E353),($E353*(2/(VALUE(LEFT(Q$1,FIND("-",Q$1,1)-1))+1)))+(Q352*(1-(2/(VALUE(LEFT(Q$1,FIND("-",Q$1,1)-1))+1))))))</f>
        <v>1.2009211143033971</v>
      </c>
      <c r="R353">
        <f>IF(ROW($E353)&lt;=VALUE(LEFT(R$1,FIND("-",R$1,1)-1)),0,IF(ROW($E353)=VALUE(LEFT(R$1,FIND("-",R$1,1)-1))+1,AVERAGE(INDEX($E:$E,ROW($E353)-VALUE(LEFT(R$1,FIND("-",R$1,1)-1))):$E353),($E353*(2/(VALUE(LEFT(R$1,FIND("-",R$1,1)-1))+1)))+(R352*(1-(2/(VALUE(LEFT(R$1,FIND("-",R$1,1)-1))+1))))))</f>
        <v>1.2109804183667243</v>
      </c>
      <c r="S353">
        <f t="shared" si="51"/>
        <v>-1.0059304063327223E-2</v>
      </c>
      <c r="T353">
        <f>IF(ROW($E353)&lt;=MAX(VALUE(LEFT(Q$1,FIND("-",Q$1,1)-1)),VALUE(LEFT(R$1,FIND("-",R$1,1)-1)))+VALUE(LEFT(T$1,FIND("-",T$1,1)-1))-1,0,IF(ROW($E353)=MAX(VALUE(LEFT(Q$1,FIND("-",Q$1,1)-1)),VALUE(LEFT(R$1,FIND("-",R$1,1)-1)))+VALUE(LEFT(T$1,FIND("-",T$1,1)-1)),AVERAGE(INDEX($S:$S,ROW(S353)-VALUE(LEFT(T$1,FIND("-",T$1,1)-1))+1):S353),($S353*(2/(VALUE(LEFT(T$1,FIND("-",T$1,1)-1))+1)))+(T352*(1-(2/(VALUE(LEFT(T$1,FIND("-",T$1,1)-1))+1))))))</f>
        <v>-1.284120701975696E-2</v>
      </c>
      <c r="V353">
        <f t="shared" si="46"/>
        <v>0</v>
      </c>
      <c r="W353">
        <f>IF(ROW($E353)&lt;=VALUE(LEFT(W$1,FIND("-",W$1,1)-1))+1,0,IF(ROW($E352)=VALUE(LEFT(W$1,FIND("-",W$1,1)-1))+1,100-100/(1+ABS((SUMIF(INDEX($V:$V,ROW($V353)-VALUE(LEFT(W$1,FIND("-",W$1,1)-1))+1):$V353,"&gt;0",INDEX($V:$V,ROW($V353)-VALUE(LEFT(W$1,FIND("-",W$1,1)-1))+1):$V353)/COUNTIF(INDEX($V:$V,ROW($V353)-VALUE(LEFT(W$1,FIND("-",W$1,1)-1))+1):$V353,"&gt;0"))/(SUMIF(INDEX($V:$V,ROW($V353)-VALUE(LEFT(W$1,FIND("-",W$1,1)-1))+1):$V353,"&lt;0",INDEX($V:$V,ROW($V353)-VALUE(LEFT(W$1,FIND("-",W$1,1)-1))+1):$V353)/COUNTIF(INDEX($V:$V,ROW($V353)-VALUE(LEFT(W$1,FIND("-",W$1,1)-1))+1):$V353,"&lt;0")))),100-100/(1+ABS((SUMIF(INDEX($V:$V,ROW($V353)-VALUE(LEFT(W$1,FIND("-",W$1,1)-1))+1):$V353,"&gt;0",INDEX($V:$V,ROW($V353)-VALUE(LEFT(W$1,FIND("-",W$1,1)-1))+1):$V353)/VALUE(LEFT(W$1,FIND("-",W$1,1)-1)))/(SUMIF(INDEX($V:$V,ROW($V353)-VALUE(LEFT(W$1,FIND("-",W$1,1)-1))+1):$V353,"&lt;0",INDEX($V:$V,ROW($V353)-VALUE(LEFT(W$1,FIND("-",W$1,1)-1))+1):$V353)/VALUE(LEFT(W$1,FIND("-",W$1,1)-1)))))))</f>
        <v>53.846153846153854</v>
      </c>
      <c r="Y353">
        <f>IF(ROW($E353)&lt;=VALUE(LEFT(Y$1,FIND("-",Y$1,1)-1)),0,MAX(INDEX(C:C,ROW(C353)-VALUE(LEFT(Y$1,FIND("-",Y$1,1)-1))+1):C353))</f>
        <v>1.31</v>
      </c>
      <c r="Z353">
        <f>IF(ROW($E353)&lt;=VALUE(LEFT(Z$1,FIND("-",Z$1,1)-1)),0,MIN(INDEX(D:D,ROW(D353)-VALUE(LEFT(Z$1,FIND("-",Z$1,1)-1))+1):D353))</f>
        <v>1.18</v>
      </c>
      <c r="AA353">
        <f t="shared" si="54"/>
        <v>15.384615384615385</v>
      </c>
      <c r="AB353">
        <f>IF(ROW($AA353)&lt;=VALUE(LEFT(AA$1,FIND("-",AA$1,1)-1))+VALUE(LEFT(AB$1,FIND("-",AB$1,1)-1)-1),0,AVERAGE(INDEX($AA:$AA,ROW($AA353)-VALUE(LEFT(AB$1,FIND("-",AB$1,1)-1))+1):$AA353))</f>
        <v>12.820512820512819</v>
      </c>
      <c r="AC353">
        <f>IF(ROW($AA353)&lt;=VALUE(LEFT(AA$1,FIND("-",AA$1,1)-1))+VALUE(LEFT(AB$1,FIND("-",AB$1,1)-1)-1)+VALUE(LEFT(AC$1,FIND("-",AC$1,1)-1)-1),0,AVERAGE(INDEX($AB:$AB,ROW($AB353)-VALUE(LEFT(AC$1,FIND("-",AC$1,1)-1))+1):$AB353))</f>
        <v>11.965811965811966</v>
      </c>
      <c r="AE353">
        <f t="shared" si="52"/>
        <v>17408851</v>
      </c>
      <c r="AG353" t="str">
        <f t="shared" si="53"/>
        <v/>
      </c>
    </row>
    <row r="354" spans="1:33" x14ac:dyDescent="0.25">
      <c r="A354" s="6">
        <v>37028</v>
      </c>
      <c r="B354">
        <v>1.23</v>
      </c>
      <c r="C354">
        <v>1.23</v>
      </c>
      <c r="D354">
        <v>1.21</v>
      </c>
      <c r="E354">
        <v>1.22</v>
      </c>
      <c r="F354">
        <v>0.70335499999999995</v>
      </c>
      <c r="G354">
        <v>10</v>
      </c>
      <c r="I354" t="str">
        <f t="shared" si="47"/>
        <v/>
      </c>
      <c r="J354" t="str">
        <f t="shared" si="48"/>
        <v/>
      </c>
      <c r="K354" t="str">
        <f t="shared" si="49"/>
        <v>Oversold Below %D</v>
      </c>
      <c r="M354" s="11" t="str">
        <f t="shared" si="50"/>
        <v/>
      </c>
      <c r="O354">
        <f>IF(ROW($E354)&lt;=VALUE(LEFT(O$1,FIND("-",O$1,1)-1)),0,IF(ROW($E354)=VALUE(LEFT(O$1,FIND("-",O$1,1)-1))+1,AVERAGE(INDEX($E:$E,ROW($E354)-VALUE(LEFT(O$1,FIND("-",O$1,1)-1))):$E354),($E354*(2/(VALUE(LEFT(O$1,FIND("-",O$1,1)-1))+1)))+(O353*(1-(2/(VALUE(LEFT(O$1,FIND("-",O$1,1)-1))+1))))))</f>
        <v>1.5923117116515231</v>
      </c>
      <c r="Q354">
        <f>IF(ROW($E354)&lt;=VALUE(LEFT(Q$1,FIND("-",Q$1,1)-1)),0,IF(ROW($E354)=VALUE(LEFT(Q$1,FIND("-",Q$1,1)-1))+1,AVERAGE(INDEX($E:$E,ROW($E354)-VALUE(LEFT(Q$1,FIND("-",Q$1,1)-1))):$E354),($E354*(2/(VALUE(LEFT(Q$1,FIND("-",Q$1,1)-1))+1)))+(Q353*(1-(2/(VALUE(LEFT(Q$1,FIND("-",Q$1,1)-1))+1))))))</f>
        <v>1.2038563274874898</v>
      </c>
      <c r="R354">
        <f>IF(ROW($E354)&lt;=VALUE(LEFT(R$1,FIND("-",R$1,1)-1)),0,IF(ROW($E354)=VALUE(LEFT(R$1,FIND("-",R$1,1)-1))+1,AVERAGE(INDEX($E:$E,ROW($E354)-VALUE(LEFT(R$1,FIND("-",R$1,1)-1))):$E354),($E354*(2/(VALUE(LEFT(R$1,FIND("-",R$1,1)-1))+1)))+(R353*(1-(2/(VALUE(LEFT(R$1,FIND("-",R$1,1)-1))+1))))))</f>
        <v>1.2116485355247448</v>
      </c>
      <c r="S354">
        <f t="shared" si="51"/>
        <v>-7.7922080372549996E-3</v>
      </c>
      <c r="T354">
        <f>IF(ROW($E354)&lt;=MAX(VALUE(LEFT(Q$1,FIND("-",Q$1,1)-1)),VALUE(LEFT(R$1,FIND("-",R$1,1)-1)))+VALUE(LEFT(T$1,FIND("-",T$1,1)-1))-1,0,IF(ROW($E354)=MAX(VALUE(LEFT(Q$1,FIND("-",Q$1,1)-1)),VALUE(LEFT(R$1,FIND("-",R$1,1)-1)))+VALUE(LEFT(T$1,FIND("-",T$1,1)-1)),AVERAGE(INDEX($S:$S,ROW(S354)-VALUE(LEFT(T$1,FIND("-",T$1,1)-1))+1):S354),($S354*(2/(VALUE(LEFT(T$1,FIND("-",T$1,1)-1))+1)))+(T353*(1-(2/(VALUE(LEFT(T$1,FIND("-",T$1,1)-1))+1))))))</f>
        <v>-1.1831407223256568E-2</v>
      </c>
      <c r="V354">
        <f t="shared" si="46"/>
        <v>2.0000000000000018E-2</v>
      </c>
      <c r="W354">
        <f>IF(ROW($E354)&lt;=VALUE(LEFT(W$1,FIND("-",W$1,1)-1))+1,0,IF(ROW($E353)=VALUE(LEFT(W$1,FIND("-",W$1,1)-1))+1,100-100/(1+ABS((SUMIF(INDEX($V:$V,ROW($V354)-VALUE(LEFT(W$1,FIND("-",W$1,1)-1))+1):$V354,"&gt;0",INDEX($V:$V,ROW($V354)-VALUE(LEFT(W$1,FIND("-",W$1,1)-1))+1):$V354)/COUNTIF(INDEX($V:$V,ROW($V354)-VALUE(LEFT(W$1,FIND("-",W$1,1)-1))+1):$V354,"&gt;0"))/(SUMIF(INDEX($V:$V,ROW($V354)-VALUE(LEFT(W$1,FIND("-",W$1,1)-1))+1):$V354,"&lt;0",INDEX($V:$V,ROW($V354)-VALUE(LEFT(W$1,FIND("-",W$1,1)-1))+1):$V354)/COUNTIF(INDEX($V:$V,ROW($V354)-VALUE(LEFT(W$1,FIND("-",W$1,1)-1))+1):$V354,"&lt;0")))),100-100/(1+ABS((SUMIF(INDEX($V:$V,ROW($V354)-VALUE(LEFT(W$1,FIND("-",W$1,1)-1))+1):$V354,"&gt;0",INDEX($V:$V,ROW($V354)-VALUE(LEFT(W$1,FIND("-",W$1,1)-1))+1):$V354)/VALUE(LEFT(W$1,FIND("-",W$1,1)-1)))/(SUMIF(INDEX($V:$V,ROW($V354)-VALUE(LEFT(W$1,FIND("-",W$1,1)-1))+1):$V354,"&lt;0",INDEX($V:$V,ROW($V354)-VALUE(LEFT(W$1,FIND("-",W$1,1)-1))+1):$V354)/VALUE(LEFT(W$1,FIND("-",W$1,1)-1)))))))</f>
        <v>55.555555555555557</v>
      </c>
      <c r="Y354">
        <f>IF(ROW($E354)&lt;=VALUE(LEFT(Y$1,FIND("-",Y$1,1)-1)),0,MAX(INDEX(C:C,ROW(C354)-VALUE(LEFT(Y$1,FIND("-",Y$1,1)-1))+1):C354))</f>
        <v>1.31</v>
      </c>
      <c r="Z354">
        <f>IF(ROW($E354)&lt;=VALUE(LEFT(Z$1,FIND("-",Z$1,1)-1)),0,MIN(INDEX(D:D,ROW(D354)-VALUE(LEFT(Z$1,FIND("-",Z$1,1)-1))+1):D354))</f>
        <v>1.18</v>
      </c>
      <c r="AA354">
        <f t="shared" si="54"/>
        <v>30.76923076923077</v>
      </c>
      <c r="AB354">
        <f>IF(ROW($AA354)&lt;=VALUE(LEFT(AA$1,FIND("-",AA$1,1)-1))+VALUE(LEFT(AB$1,FIND("-",AB$1,1)-1)-1),0,AVERAGE(INDEX($AA:$AA,ROW($AA354)-VALUE(LEFT(AB$1,FIND("-",AB$1,1)-1))+1):$AA354))</f>
        <v>20.512820512820515</v>
      </c>
      <c r="AC354">
        <f>IF(ROW($AA354)&lt;=VALUE(LEFT(AA$1,FIND("-",AA$1,1)-1))+VALUE(LEFT(AB$1,FIND("-",AB$1,1)-1)-1)+VALUE(LEFT(AC$1,FIND("-",AC$1,1)-1)-1),0,AVERAGE(INDEX($AB:$AB,ROW($AB354)-VALUE(LEFT(AC$1,FIND("-",AC$1,1)-1))+1):$AB354))</f>
        <v>15.384615384615385</v>
      </c>
      <c r="AE354">
        <f t="shared" si="52"/>
        <v>17408861</v>
      </c>
      <c r="AG354" t="str">
        <f t="shared" si="53"/>
        <v/>
      </c>
    </row>
    <row r="355" spans="1:33" x14ac:dyDescent="0.25">
      <c r="A355" s="6">
        <v>37029</v>
      </c>
      <c r="B355">
        <v>1.21</v>
      </c>
      <c r="C355">
        <v>1.22</v>
      </c>
      <c r="D355">
        <v>1.18</v>
      </c>
      <c r="E355">
        <v>1.21</v>
      </c>
      <c r="F355">
        <v>0.69759000000000004</v>
      </c>
      <c r="G355">
        <v>15</v>
      </c>
      <c r="I355" t="str">
        <f t="shared" si="47"/>
        <v/>
      </c>
      <c r="J355" t="str">
        <f t="shared" si="48"/>
        <v/>
      </c>
      <c r="K355" t="str">
        <f t="shared" si="49"/>
        <v>Oversold Below %D</v>
      </c>
      <c r="M355" s="11" t="str">
        <f t="shared" si="50"/>
        <v/>
      </c>
      <c r="O355">
        <f>IF(ROW($E355)&lt;=VALUE(LEFT(O$1,FIND("-",O$1,1)-1)),0,IF(ROW($E355)=VALUE(LEFT(O$1,FIND("-",O$1,1)-1))+1,AVERAGE(INDEX($E:$E,ROW($E355)-VALUE(LEFT(O$1,FIND("-",O$1,1)-1))):$E355),($E355*(2/(VALUE(LEFT(O$1,FIND("-",O$1,1)-1))+1)))+(O354*(1-(2/(VALUE(LEFT(O$1,FIND("-",O$1,1)-1))+1))))))</f>
        <v>1.5885076150181747</v>
      </c>
      <c r="Q355">
        <f>IF(ROW($E355)&lt;=VALUE(LEFT(Q$1,FIND("-",Q$1,1)-1)),0,IF(ROW($E355)=VALUE(LEFT(Q$1,FIND("-",Q$1,1)-1))+1,AVERAGE(INDEX($E:$E,ROW($E355)-VALUE(LEFT(Q$1,FIND("-",Q$1,1)-1))):$E355),($E355*(2/(VALUE(LEFT(Q$1,FIND("-",Q$1,1)-1))+1)))+(Q354*(1-(2/(VALUE(LEFT(Q$1,FIND("-",Q$1,1)-1))+1))))))</f>
        <v>1.2048015078740297</v>
      </c>
      <c r="R355">
        <f>IF(ROW($E355)&lt;=VALUE(LEFT(R$1,FIND("-",R$1,1)-1)),0,IF(ROW($E355)=VALUE(LEFT(R$1,FIND("-",R$1,1)-1))+1,AVERAGE(INDEX($E:$E,ROW($E355)-VALUE(LEFT(R$1,FIND("-",R$1,1)-1))):$E355),($E355*(2/(VALUE(LEFT(R$1,FIND("-",R$1,1)-1))+1)))+(R354*(1-(2/(VALUE(LEFT(R$1,FIND("-",R$1,1)-1))+1))))))</f>
        <v>1.2115264217821713</v>
      </c>
      <c r="S355">
        <f t="shared" si="51"/>
        <v>-6.724913908141561E-3</v>
      </c>
      <c r="T355">
        <f>IF(ROW($E355)&lt;=MAX(VALUE(LEFT(Q$1,FIND("-",Q$1,1)-1)),VALUE(LEFT(R$1,FIND("-",R$1,1)-1)))+VALUE(LEFT(T$1,FIND("-",T$1,1)-1))-1,0,IF(ROW($E355)=MAX(VALUE(LEFT(Q$1,FIND("-",Q$1,1)-1)),VALUE(LEFT(R$1,FIND("-",R$1,1)-1)))+VALUE(LEFT(T$1,FIND("-",T$1,1)-1)),AVERAGE(INDEX($S:$S,ROW(S355)-VALUE(LEFT(T$1,FIND("-",T$1,1)-1))+1):S355),($S355*(2/(VALUE(LEFT(T$1,FIND("-",T$1,1)-1))+1)))+(T354*(1-(2/(VALUE(LEFT(T$1,FIND("-",T$1,1)-1))+1))))))</f>
        <v>-1.0810108560233567E-2</v>
      </c>
      <c r="V355">
        <f t="shared" si="46"/>
        <v>-1.0000000000000009E-2</v>
      </c>
      <c r="W355">
        <f>IF(ROW($E355)&lt;=VALUE(LEFT(W$1,FIND("-",W$1,1)-1))+1,0,IF(ROW($E354)=VALUE(LEFT(W$1,FIND("-",W$1,1)-1))+1,100-100/(1+ABS((SUMIF(INDEX($V:$V,ROW($V355)-VALUE(LEFT(W$1,FIND("-",W$1,1)-1))+1):$V355,"&gt;0",INDEX($V:$V,ROW($V355)-VALUE(LEFT(W$1,FIND("-",W$1,1)-1))+1):$V355)/COUNTIF(INDEX($V:$V,ROW($V355)-VALUE(LEFT(W$1,FIND("-",W$1,1)-1))+1):$V355,"&gt;0"))/(SUMIF(INDEX($V:$V,ROW($V355)-VALUE(LEFT(W$1,FIND("-",W$1,1)-1))+1):$V355,"&lt;0",INDEX($V:$V,ROW($V355)-VALUE(LEFT(W$1,FIND("-",W$1,1)-1))+1):$V355)/COUNTIF(INDEX($V:$V,ROW($V355)-VALUE(LEFT(W$1,FIND("-",W$1,1)-1))+1):$V355,"&lt;0")))),100-100/(1+ABS((SUMIF(INDEX($V:$V,ROW($V355)-VALUE(LEFT(W$1,FIND("-",W$1,1)-1))+1):$V355,"&gt;0",INDEX($V:$V,ROW($V355)-VALUE(LEFT(W$1,FIND("-",W$1,1)-1))+1):$V355)/VALUE(LEFT(W$1,FIND("-",W$1,1)-1)))/(SUMIF(INDEX($V:$V,ROW($V355)-VALUE(LEFT(W$1,FIND("-",W$1,1)-1))+1):$V355,"&lt;0",INDEX($V:$V,ROW($V355)-VALUE(LEFT(W$1,FIND("-",W$1,1)-1))+1):$V355)/VALUE(LEFT(W$1,FIND("-",W$1,1)-1)))))))</f>
        <v>50</v>
      </c>
      <c r="Y355">
        <f>IF(ROW($E355)&lt;=VALUE(LEFT(Y$1,FIND("-",Y$1,1)-1)),0,MAX(INDEX(C:C,ROW(C355)-VALUE(LEFT(Y$1,FIND("-",Y$1,1)-1))+1):C355))</f>
        <v>1.31</v>
      </c>
      <c r="Z355">
        <f>IF(ROW($E355)&lt;=VALUE(LEFT(Z$1,FIND("-",Z$1,1)-1)),0,MIN(INDEX(D:D,ROW(D355)-VALUE(LEFT(Z$1,FIND("-",Z$1,1)-1))+1):D355))</f>
        <v>1.18</v>
      </c>
      <c r="AA355">
        <f t="shared" si="54"/>
        <v>23.076923076923077</v>
      </c>
      <c r="AB355">
        <f>IF(ROW($AA355)&lt;=VALUE(LEFT(AA$1,FIND("-",AA$1,1)-1))+VALUE(LEFT(AB$1,FIND("-",AB$1,1)-1)-1),0,AVERAGE(INDEX($AA:$AA,ROW($AA355)-VALUE(LEFT(AB$1,FIND("-",AB$1,1)-1))+1):$AA355))</f>
        <v>23.076923076923077</v>
      </c>
      <c r="AC355">
        <f>IF(ROW($AA355)&lt;=VALUE(LEFT(AA$1,FIND("-",AA$1,1)-1))+VALUE(LEFT(AB$1,FIND("-",AB$1,1)-1)-1)+VALUE(LEFT(AC$1,FIND("-",AC$1,1)-1)-1),0,AVERAGE(INDEX($AB:$AB,ROW($AB355)-VALUE(LEFT(AC$1,FIND("-",AC$1,1)-1))+1):$AB355))</f>
        <v>18.803418803418804</v>
      </c>
      <c r="AE355">
        <f t="shared" si="52"/>
        <v>17408846</v>
      </c>
      <c r="AG355" t="str">
        <f t="shared" si="53"/>
        <v/>
      </c>
    </row>
    <row r="356" spans="1:33" x14ac:dyDescent="0.25">
      <c r="A356" s="6">
        <v>37032</v>
      </c>
      <c r="B356">
        <v>1.2</v>
      </c>
      <c r="C356">
        <v>1.2</v>
      </c>
      <c r="D356">
        <v>1.2</v>
      </c>
      <c r="E356">
        <v>1.2</v>
      </c>
      <c r="F356">
        <v>0.69182500000000002</v>
      </c>
      <c r="G356">
        <v>2</v>
      </c>
      <c r="I356" t="str">
        <f t="shared" si="47"/>
        <v/>
      </c>
      <c r="J356" t="str">
        <f t="shared" si="48"/>
        <v/>
      </c>
      <c r="K356" t="str">
        <f t="shared" si="49"/>
        <v>Buy</v>
      </c>
      <c r="M356" s="11" t="str">
        <f t="shared" si="50"/>
        <v>Buy</v>
      </c>
      <c r="O356">
        <f>IF(ROW($E356)&lt;=VALUE(LEFT(O$1,FIND("-",O$1,1)-1)),0,IF(ROW($E356)=VALUE(LEFT(O$1,FIND("-",O$1,1)-1))+1,AVERAGE(INDEX($E:$E,ROW($E356)-VALUE(LEFT(O$1,FIND("-",O$1,1)-1))):$E356),($E356*(2/(VALUE(LEFT(O$1,FIND("-",O$1,1)-1))+1)))+(O355*(1-(2/(VALUE(LEFT(O$1,FIND("-",O$1,1)-1))+1))))))</f>
        <v>1.5846418676050584</v>
      </c>
      <c r="Q356">
        <f>IF(ROW($E356)&lt;=VALUE(LEFT(Q$1,FIND("-",Q$1,1)-1)),0,IF(ROW($E356)=VALUE(LEFT(Q$1,FIND("-",Q$1,1)-1))+1,AVERAGE(INDEX($E:$E,ROW($E356)-VALUE(LEFT(Q$1,FIND("-",Q$1,1)-1))):$E356),($E356*(2/(VALUE(LEFT(Q$1,FIND("-",Q$1,1)-1))+1)))+(Q355*(1-(2/(VALUE(LEFT(Q$1,FIND("-",Q$1,1)-1))+1))))))</f>
        <v>1.2040628143549483</v>
      </c>
      <c r="R356">
        <f>IF(ROW($E356)&lt;=VALUE(LEFT(R$1,FIND("-",R$1,1)-1)),0,IF(ROW($E356)=VALUE(LEFT(R$1,FIND("-",R$1,1)-1))+1,AVERAGE(INDEX($E:$E,ROW($E356)-VALUE(LEFT(R$1,FIND("-",R$1,1)-1))):$E356),($E356*(2/(VALUE(LEFT(R$1,FIND("-",R$1,1)-1))+1)))+(R355*(1-(2/(VALUE(LEFT(R$1,FIND("-",R$1,1)-1))+1))))))</f>
        <v>1.2106726127612697</v>
      </c>
      <c r="S356">
        <f t="shared" si="51"/>
        <v>-6.6097984063213655E-3</v>
      </c>
      <c r="T356">
        <f>IF(ROW($E356)&lt;=MAX(VALUE(LEFT(Q$1,FIND("-",Q$1,1)-1)),VALUE(LEFT(R$1,FIND("-",R$1,1)-1)))+VALUE(LEFT(T$1,FIND("-",T$1,1)-1))-1,0,IF(ROW($E356)=MAX(VALUE(LEFT(Q$1,FIND("-",Q$1,1)-1)),VALUE(LEFT(R$1,FIND("-",R$1,1)-1)))+VALUE(LEFT(T$1,FIND("-",T$1,1)-1)),AVERAGE(INDEX($S:$S,ROW(S356)-VALUE(LEFT(T$1,FIND("-",T$1,1)-1))+1):S356),($S356*(2/(VALUE(LEFT(T$1,FIND("-",T$1,1)-1))+1)))+(T355*(1-(2/(VALUE(LEFT(T$1,FIND("-",T$1,1)-1))+1))))))</f>
        <v>-9.9700465294511268E-3</v>
      </c>
      <c r="V356">
        <f t="shared" si="46"/>
        <v>-1.0000000000000009E-2</v>
      </c>
      <c r="W356">
        <f>IF(ROW($E356)&lt;=VALUE(LEFT(W$1,FIND("-",W$1,1)-1))+1,0,IF(ROW($E355)=VALUE(LEFT(W$1,FIND("-",W$1,1)-1))+1,100-100/(1+ABS((SUMIF(INDEX($V:$V,ROW($V356)-VALUE(LEFT(W$1,FIND("-",W$1,1)-1))+1):$V356,"&gt;0",INDEX($V:$V,ROW($V356)-VALUE(LEFT(W$1,FIND("-",W$1,1)-1))+1):$V356)/COUNTIF(INDEX($V:$V,ROW($V356)-VALUE(LEFT(W$1,FIND("-",W$1,1)-1))+1):$V356,"&gt;0"))/(SUMIF(INDEX($V:$V,ROW($V356)-VALUE(LEFT(W$1,FIND("-",W$1,1)-1))+1):$V356,"&lt;0",INDEX($V:$V,ROW($V356)-VALUE(LEFT(W$1,FIND("-",W$1,1)-1))+1):$V356)/COUNTIF(INDEX($V:$V,ROW($V356)-VALUE(LEFT(W$1,FIND("-",W$1,1)-1))+1):$V356,"&lt;0")))),100-100/(1+ABS((SUMIF(INDEX($V:$V,ROW($V356)-VALUE(LEFT(W$1,FIND("-",W$1,1)-1))+1):$V356,"&gt;0",INDEX($V:$V,ROW($V356)-VALUE(LEFT(W$1,FIND("-",W$1,1)-1))+1):$V356)/VALUE(LEFT(W$1,FIND("-",W$1,1)-1)))/(SUMIF(INDEX($V:$V,ROW($V356)-VALUE(LEFT(W$1,FIND("-",W$1,1)-1))+1):$V356,"&lt;0",INDEX($V:$V,ROW($V356)-VALUE(LEFT(W$1,FIND("-",W$1,1)-1))+1):$V356)/VALUE(LEFT(W$1,FIND("-",W$1,1)-1)))))))</f>
        <v>48.148148148148152</v>
      </c>
      <c r="Y356">
        <f>IF(ROW($E356)&lt;=VALUE(LEFT(Y$1,FIND("-",Y$1,1)-1)),0,MAX(INDEX(C:C,ROW(C356)-VALUE(LEFT(Y$1,FIND("-",Y$1,1)-1))+1):C356))</f>
        <v>1.31</v>
      </c>
      <c r="Z356">
        <f>IF(ROW($E356)&lt;=VALUE(LEFT(Z$1,FIND("-",Z$1,1)-1)),0,MIN(INDEX(D:D,ROW(D356)-VALUE(LEFT(Z$1,FIND("-",Z$1,1)-1))+1):D356))</f>
        <v>1.18</v>
      </c>
      <c r="AA356">
        <f t="shared" si="54"/>
        <v>15.384615384615385</v>
      </c>
      <c r="AB356">
        <f>IF(ROW($AA356)&lt;=VALUE(LEFT(AA$1,FIND("-",AA$1,1)-1))+VALUE(LEFT(AB$1,FIND("-",AB$1,1)-1)-1),0,AVERAGE(INDEX($AA:$AA,ROW($AA356)-VALUE(LEFT(AB$1,FIND("-",AB$1,1)-1))+1):$AA356))</f>
        <v>23.076923076923077</v>
      </c>
      <c r="AC356">
        <f>IF(ROW($AA356)&lt;=VALUE(LEFT(AA$1,FIND("-",AA$1,1)-1))+VALUE(LEFT(AB$1,FIND("-",AB$1,1)-1)-1)+VALUE(LEFT(AC$1,FIND("-",AC$1,1)-1)-1),0,AVERAGE(INDEX($AB:$AB,ROW($AB356)-VALUE(LEFT(AC$1,FIND("-",AC$1,1)-1))+1):$AB356))</f>
        <v>22.222222222222225</v>
      </c>
      <c r="AE356">
        <f t="shared" si="52"/>
        <v>17408844</v>
      </c>
      <c r="AG356" t="str">
        <f t="shared" si="53"/>
        <v>Buy</v>
      </c>
    </row>
    <row r="357" spans="1:33" x14ac:dyDescent="0.25">
      <c r="A357" s="6">
        <v>37033</v>
      </c>
      <c r="B357">
        <v>1.2</v>
      </c>
      <c r="C357">
        <v>1.21</v>
      </c>
      <c r="D357">
        <v>1.2</v>
      </c>
      <c r="E357">
        <v>1.2</v>
      </c>
      <c r="F357">
        <v>0.69182500000000002</v>
      </c>
      <c r="G357">
        <v>32</v>
      </c>
      <c r="I357" t="str">
        <f t="shared" si="47"/>
        <v/>
      </c>
      <c r="J357" t="str">
        <f t="shared" si="48"/>
        <v>Oversold</v>
      </c>
      <c r="K357" t="str">
        <f t="shared" si="49"/>
        <v/>
      </c>
      <c r="M357" s="11" t="str">
        <f t="shared" si="50"/>
        <v/>
      </c>
      <c r="O357">
        <f>IF(ROW($E357)&lt;=VALUE(LEFT(O$1,FIND("-",O$1,1)-1)),0,IF(ROW($E357)=VALUE(LEFT(O$1,FIND("-",O$1,1)-1))+1,AVERAGE(INDEX($E:$E,ROW($E357)-VALUE(LEFT(O$1,FIND("-",O$1,1)-1))):$E357),($E357*(2/(VALUE(LEFT(O$1,FIND("-",O$1,1)-1))+1)))+(O356*(1-(2/(VALUE(LEFT(O$1,FIND("-",O$1,1)-1))+1))))))</f>
        <v>1.5808145853403315</v>
      </c>
      <c r="Q357">
        <f>IF(ROW($E357)&lt;=VALUE(LEFT(Q$1,FIND("-",Q$1,1)-1)),0,IF(ROW($E357)=VALUE(LEFT(Q$1,FIND("-",Q$1,1)-1))+1,AVERAGE(INDEX($E:$E,ROW($E357)-VALUE(LEFT(Q$1,FIND("-",Q$1,1)-1))):$E357),($E357*(2/(VALUE(LEFT(Q$1,FIND("-",Q$1,1)-1))+1)))+(Q356*(1-(2/(VALUE(LEFT(Q$1,FIND("-",Q$1,1)-1))+1))))))</f>
        <v>1.2034377659926485</v>
      </c>
      <c r="R357">
        <f>IF(ROW($E357)&lt;=VALUE(LEFT(R$1,FIND("-",R$1,1)-1)),0,IF(ROW($E357)=VALUE(LEFT(R$1,FIND("-",R$1,1)-1))+1,AVERAGE(INDEX($E:$E,ROW($E357)-VALUE(LEFT(R$1,FIND("-",R$1,1)-1))):$E357),($E357*(2/(VALUE(LEFT(R$1,FIND("-",R$1,1)-1))+1)))+(R356*(1-(2/(VALUE(LEFT(R$1,FIND("-",R$1,1)-1))+1))))))</f>
        <v>1.2098820488530273</v>
      </c>
      <c r="S357">
        <f t="shared" si="51"/>
        <v>-6.4442828603787916E-3</v>
      </c>
      <c r="T357">
        <f>IF(ROW($E357)&lt;=MAX(VALUE(LEFT(Q$1,FIND("-",Q$1,1)-1)),VALUE(LEFT(R$1,FIND("-",R$1,1)-1)))+VALUE(LEFT(T$1,FIND("-",T$1,1)-1))-1,0,IF(ROW($E357)=MAX(VALUE(LEFT(Q$1,FIND("-",Q$1,1)-1)),VALUE(LEFT(R$1,FIND("-",R$1,1)-1)))+VALUE(LEFT(T$1,FIND("-",T$1,1)-1)),AVERAGE(INDEX($S:$S,ROW(S357)-VALUE(LEFT(T$1,FIND("-",T$1,1)-1))+1):S357),($S357*(2/(VALUE(LEFT(T$1,FIND("-",T$1,1)-1))+1)))+(T356*(1-(2/(VALUE(LEFT(T$1,FIND("-",T$1,1)-1))+1))))))</f>
        <v>-9.2648937956366605E-3</v>
      </c>
      <c r="V357">
        <f t="shared" si="46"/>
        <v>0</v>
      </c>
      <c r="W357">
        <f>IF(ROW($E357)&lt;=VALUE(LEFT(W$1,FIND("-",W$1,1)-1))+1,0,IF(ROW($E356)=VALUE(LEFT(W$1,FIND("-",W$1,1)-1))+1,100-100/(1+ABS((SUMIF(INDEX($V:$V,ROW($V357)-VALUE(LEFT(W$1,FIND("-",W$1,1)-1))+1):$V357,"&gt;0",INDEX($V:$V,ROW($V357)-VALUE(LEFT(W$1,FIND("-",W$1,1)-1))+1):$V357)/COUNTIF(INDEX($V:$V,ROW($V357)-VALUE(LEFT(W$1,FIND("-",W$1,1)-1))+1):$V357,"&gt;0"))/(SUMIF(INDEX($V:$V,ROW($V357)-VALUE(LEFT(W$1,FIND("-",W$1,1)-1))+1):$V357,"&lt;0",INDEX($V:$V,ROW($V357)-VALUE(LEFT(W$1,FIND("-",W$1,1)-1))+1):$V357)/COUNTIF(INDEX($V:$V,ROW($V357)-VALUE(LEFT(W$1,FIND("-",W$1,1)-1))+1):$V357,"&lt;0")))),100-100/(1+ABS((SUMIF(INDEX($V:$V,ROW($V357)-VALUE(LEFT(W$1,FIND("-",W$1,1)-1))+1):$V357,"&gt;0",INDEX($V:$V,ROW($V357)-VALUE(LEFT(W$1,FIND("-",W$1,1)-1))+1):$V357)/VALUE(LEFT(W$1,FIND("-",W$1,1)-1)))/(SUMIF(INDEX($V:$V,ROW($V357)-VALUE(LEFT(W$1,FIND("-",W$1,1)-1))+1):$V357,"&lt;0",INDEX($V:$V,ROW($V357)-VALUE(LEFT(W$1,FIND("-",W$1,1)-1))+1):$V357)/VALUE(LEFT(W$1,FIND("-",W$1,1)-1)))))))</f>
        <v>26.31578947368422</v>
      </c>
      <c r="Y357">
        <f>IF(ROW($E357)&lt;=VALUE(LEFT(Y$1,FIND("-",Y$1,1)-1)),0,MAX(INDEX(C:C,ROW(C357)-VALUE(LEFT(Y$1,FIND("-",Y$1,1)-1))+1):C357))</f>
        <v>1.31</v>
      </c>
      <c r="Z357">
        <f>IF(ROW($E357)&lt;=VALUE(LEFT(Z$1,FIND("-",Z$1,1)-1)),0,MIN(INDEX(D:D,ROW(D357)-VALUE(LEFT(Z$1,FIND("-",Z$1,1)-1))+1):D357))</f>
        <v>1.18</v>
      </c>
      <c r="AA357">
        <f t="shared" si="54"/>
        <v>15.384615384615385</v>
      </c>
      <c r="AB357">
        <f>IF(ROW($AA357)&lt;=VALUE(LEFT(AA$1,FIND("-",AA$1,1)-1))+VALUE(LEFT(AB$1,FIND("-",AB$1,1)-1)-1),0,AVERAGE(INDEX($AA:$AA,ROW($AA357)-VALUE(LEFT(AB$1,FIND("-",AB$1,1)-1))+1):$AA357))</f>
        <v>17.948717948717949</v>
      </c>
      <c r="AC357">
        <f>IF(ROW($AA357)&lt;=VALUE(LEFT(AA$1,FIND("-",AA$1,1)-1))+VALUE(LEFT(AB$1,FIND("-",AB$1,1)-1)-1)+VALUE(LEFT(AC$1,FIND("-",AC$1,1)-1)-1),0,AVERAGE(INDEX($AB:$AB,ROW($AB357)-VALUE(LEFT(AC$1,FIND("-",AC$1,1)-1))+1):$AB357))</f>
        <v>21.367521367521366</v>
      </c>
      <c r="AE357">
        <f t="shared" si="52"/>
        <v>17408844</v>
      </c>
      <c r="AG357" t="str">
        <f t="shared" si="53"/>
        <v/>
      </c>
    </row>
    <row r="358" spans="1:33" x14ac:dyDescent="0.25">
      <c r="A358" s="6">
        <v>37034</v>
      </c>
      <c r="B358">
        <v>1.22</v>
      </c>
      <c r="C358">
        <v>1.25</v>
      </c>
      <c r="D358">
        <v>1.22</v>
      </c>
      <c r="E358">
        <v>1.24</v>
      </c>
      <c r="F358">
        <v>0.71488600000000002</v>
      </c>
      <c r="G358">
        <v>18000</v>
      </c>
      <c r="I358" t="str">
        <f t="shared" si="47"/>
        <v/>
      </c>
      <c r="J358" t="str">
        <f t="shared" si="48"/>
        <v/>
      </c>
      <c r="K358" t="str">
        <f t="shared" si="49"/>
        <v/>
      </c>
      <c r="M358" s="11" t="str">
        <f t="shared" si="50"/>
        <v/>
      </c>
      <c r="O358">
        <f>IF(ROW($E358)&lt;=VALUE(LEFT(O$1,FIND("-",O$1,1)-1)),0,IF(ROW($E358)=VALUE(LEFT(O$1,FIND("-",O$1,1)-1))+1,AVERAGE(INDEX($E:$E,ROW($E358)-VALUE(LEFT(O$1,FIND("-",O$1,1)-1))):$E358),($E358*(2/(VALUE(LEFT(O$1,FIND("-",O$1,1)-1))+1)))+(O357*(1-(2/(VALUE(LEFT(O$1,FIND("-",O$1,1)-1))+1))))))</f>
        <v>1.5774233954364476</v>
      </c>
      <c r="Q358">
        <f>IF(ROW($E358)&lt;=VALUE(LEFT(Q$1,FIND("-",Q$1,1)-1)),0,IF(ROW($E358)=VALUE(LEFT(Q$1,FIND("-",Q$1,1)-1))+1,AVERAGE(INDEX($E:$E,ROW($E358)-VALUE(LEFT(Q$1,FIND("-",Q$1,1)-1))):$E358),($E358*(2/(VALUE(LEFT(Q$1,FIND("-",Q$1,1)-1))+1)))+(Q357*(1-(2/(VALUE(LEFT(Q$1,FIND("-",Q$1,1)-1))+1))))))</f>
        <v>1.2090627250707027</v>
      </c>
      <c r="R358">
        <f>IF(ROW($E358)&lt;=VALUE(LEFT(R$1,FIND("-",R$1,1)-1)),0,IF(ROW($E358)=VALUE(LEFT(R$1,FIND("-",R$1,1)-1))+1,AVERAGE(INDEX($E:$E,ROW($E358)-VALUE(LEFT(R$1,FIND("-",R$1,1)-1))):$E358),($E358*(2/(VALUE(LEFT(R$1,FIND("-",R$1,1)-1))+1)))+(R357*(1-(2/(VALUE(LEFT(R$1,FIND("-",R$1,1)-1))+1))))))</f>
        <v>1.2121130081972475</v>
      </c>
      <c r="S358">
        <f t="shared" si="51"/>
        <v>-3.0502831265448727E-3</v>
      </c>
      <c r="T358">
        <f>IF(ROW($E358)&lt;=MAX(VALUE(LEFT(Q$1,FIND("-",Q$1,1)-1)),VALUE(LEFT(R$1,FIND("-",R$1,1)-1)))+VALUE(LEFT(T$1,FIND("-",T$1,1)-1))-1,0,IF(ROW($E358)=MAX(VALUE(LEFT(Q$1,FIND("-",Q$1,1)-1)),VALUE(LEFT(R$1,FIND("-",R$1,1)-1)))+VALUE(LEFT(T$1,FIND("-",T$1,1)-1)),AVERAGE(INDEX($S:$S,ROW(S358)-VALUE(LEFT(T$1,FIND("-",T$1,1)-1))+1):S358),($S358*(2/(VALUE(LEFT(T$1,FIND("-",T$1,1)-1))+1)))+(T357*(1-(2/(VALUE(LEFT(T$1,FIND("-",T$1,1)-1))+1))))))</f>
        <v>-8.0219716618183026E-3</v>
      </c>
      <c r="V358">
        <f t="shared" si="46"/>
        <v>4.0000000000000036E-2</v>
      </c>
      <c r="W358">
        <f>IF(ROW($E358)&lt;=VALUE(LEFT(W$1,FIND("-",W$1,1)-1))+1,0,IF(ROW($E357)=VALUE(LEFT(W$1,FIND("-",W$1,1)-1))+1,100-100/(1+ABS((SUMIF(INDEX($V:$V,ROW($V358)-VALUE(LEFT(W$1,FIND("-",W$1,1)-1))+1):$V358,"&gt;0",INDEX($V:$V,ROW($V358)-VALUE(LEFT(W$1,FIND("-",W$1,1)-1))+1):$V358)/COUNTIF(INDEX($V:$V,ROW($V358)-VALUE(LEFT(W$1,FIND("-",W$1,1)-1))+1):$V358,"&gt;0"))/(SUMIF(INDEX($V:$V,ROW($V358)-VALUE(LEFT(W$1,FIND("-",W$1,1)-1))+1):$V358,"&lt;0",INDEX($V:$V,ROW($V358)-VALUE(LEFT(W$1,FIND("-",W$1,1)-1))+1):$V358)/COUNTIF(INDEX($V:$V,ROW($V358)-VALUE(LEFT(W$1,FIND("-",W$1,1)-1))+1):$V358,"&lt;0")))),100-100/(1+ABS((SUMIF(INDEX($V:$V,ROW($V358)-VALUE(LEFT(W$1,FIND("-",W$1,1)-1))+1):$V358,"&gt;0",INDEX($V:$V,ROW($V358)-VALUE(LEFT(W$1,FIND("-",W$1,1)-1))+1):$V358)/VALUE(LEFT(W$1,FIND("-",W$1,1)-1)))/(SUMIF(INDEX($V:$V,ROW($V358)-VALUE(LEFT(W$1,FIND("-",W$1,1)-1))+1):$V358,"&lt;0",INDEX($V:$V,ROW($V358)-VALUE(LEFT(W$1,FIND("-",W$1,1)-1))+1):$V358)/VALUE(LEFT(W$1,FIND("-",W$1,1)-1)))))))</f>
        <v>64.285714285714278</v>
      </c>
      <c r="Y358">
        <f>IF(ROW($E358)&lt;=VALUE(LEFT(Y$1,FIND("-",Y$1,1)-1)),0,MAX(INDEX(C:C,ROW(C358)-VALUE(LEFT(Y$1,FIND("-",Y$1,1)-1))+1):C358))</f>
        <v>1.25</v>
      </c>
      <c r="Z358">
        <f>IF(ROW($E358)&lt;=VALUE(LEFT(Z$1,FIND("-",Z$1,1)-1)),0,MIN(INDEX(D:D,ROW(D358)-VALUE(LEFT(Z$1,FIND("-",Z$1,1)-1))+1):D358))</f>
        <v>1.18</v>
      </c>
      <c r="AA358">
        <f t="shared" si="54"/>
        <v>85.714285714285708</v>
      </c>
      <c r="AB358">
        <f>IF(ROW($AA358)&lt;=VALUE(LEFT(AA$1,FIND("-",AA$1,1)-1))+VALUE(LEFT(AB$1,FIND("-",AB$1,1)-1)-1),0,AVERAGE(INDEX($AA:$AA,ROW($AA358)-VALUE(LEFT(AB$1,FIND("-",AB$1,1)-1))+1):$AA358))</f>
        <v>38.827838827838825</v>
      </c>
      <c r="AC358">
        <f>IF(ROW($AA358)&lt;=VALUE(LEFT(AA$1,FIND("-",AA$1,1)-1))+VALUE(LEFT(AB$1,FIND("-",AB$1,1)-1)-1)+VALUE(LEFT(AC$1,FIND("-",AC$1,1)-1)-1),0,AVERAGE(INDEX($AB:$AB,ROW($AB358)-VALUE(LEFT(AC$1,FIND("-",AC$1,1)-1))+1):$AB358))</f>
        <v>26.617826617826619</v>
      </c>
      <c r="AE358">
        <f t="shared" si="52"/>
        <v>17426844</v>
      </c>
      <c r="AG358" t="str">
        <f t="shared" si="53"/>
        <v/>
      </c>
    </row>
    <row r="359" spans="1:33" x14ac:dyDescent="0.25">
      <c r="A359" s="6">
        <v>37035</v>
      </c>
      <c r="B359">
        <v>1.26</v>
      </c>
      <c r="C359">
        <v>1.3</v>
      </c>
      <c r="D359">
        <v>1.25</v>
      </c>
      <c r="E359">
        <v>1.3</v>
      </c>
      <c r="F359">
        <v>0.74947699999999995</v>
      </c>
      <c r="G359">
        <v>17000</v>
      </c>
      <c r="I359" t="str">
        <f t="shared" si="47"/>
        <v/>
      </c>
      <c r="J359" t="str">
        <f t="shared" si="48"/>
        <v>Overbought</v>
      </c>
      <c r="K359" t="str">
        <f t="shared" si="49"/>
        <v/>
      </c>
      <c r="M359" s="11" t="str">
        <f t="shared" si="50"/>
        <v/>
      </c>
      <c r="O359">
        <f>IF(ROW($E359)&lt;=VALUE(LEFT(O$1,FIND("-",O$1,1)-1)),0,IF(ROW($E359)=VALUE(LEFT(O$1,FIND("-",O$1,1)-1))+1,AVERAGE(INDEX($E:$E,ROW($E359)-VALUE(LEFT(O$1,FIND("-",O$1,1)-1))):$E359),($E359*(2/(VALUE(LEFT(O$1,FIND("-",O$1,1)-1))+1)))+(O358*(1-(2/(VALUE(LEFT(O$1,FIND("-",O$1,1)-1))+1))))))</f>
        <v>1.5746629636410603</v>
      </c>
      <c r="Q359">
        <f>IF(ROW($E359)&lt;=VALUE(LEFT(Q$1,FIND("-",Q$1,1)-1)),0,IF(ROW($E359)=VALUE(LEFT(Q$1,FIND("-",Q$1,1)-1))+1,AVERAGE(INDEX($E:$E,ROW($E359)-VALUE(LEFT(Q$1,FIND("-",Q$1,1)-1))):$E359),($E359*(2/(VALUE(LEFT(Q$1,FIND("-",Q$1,1)-1))+1)))+(Q358*(1-(2/(VALUE(LEFT(Q$1,FIND("-",Q$1,1)-1))+1))))))</f>
        <v>1.2230530750598252</v>
      </c>
      <c r="R359">
        <f>IF(ROW($E359)&lt;=VALUE(LEFT(R$1,FIND("-",R$1,1)-1)),0,IF(ROW($E359)=VALUE(LEFT(R$1,FIND("-",R$1,1)-1))+1,AVERAGE(INDEX($E:$E,ROW($E359)-VALUE(LEFT(R$1,FIND("-",R$1,1)-1))):$E359),($E359*(2/(VALUE(LEFT(R$1,FIND("-",R$1,1)-1))+1)))+(R358*(1-(2/(VALUE(LEFT(R$1,FIND("-",R$1,1)-1))+1))))))</f>
        <v>1.2186231557381921</v>
      </c>
      <c r="S359">
        <f t="shared" si="51"/>
        <v>4.4299193216330579E-3</v>
      </c>
      <c r="T359">
        <f>IF(ROW($E359)&lt;=MAX(VALUE(LEFT(Q$1,FIND("-",Q$1,1)-1)),VALUE(LEFT(R$1,FIND("-",R$1,1)-1)))+VALUE(LEFT(T$1,FIND("-",T$1,1)-1))-1,0,IF(ROW($E359)=MAX(VALUE(LEFT(Q$1,FIND("-",Q$1,1)-1)),VALUE(LEFT(R$1,FIND("-",R$1,1)-1)))+VALUE(LEFT(T$1,FIND("-",T$1,1)-1)),AVERAGE(INDEX($S:$S,ROW(S359)-VALUE(LEFT(T$1,FIND("-",T$1,1)-1))+1):S359),($S359*(2/(VALUE(LEFT(T$1,FIND("-",T$1,1)-1))+1)))+(T358*(1-(2/(VALUE(LEFT(T$1,FIND("-",T$1,1)-1))+1))))))</f>
        <v>-5.5315934651280303E-3</v>
      </c>
      <c r="V359">
        <f t="shared" si="46"/>
        <v>6.0000000000000053E-2</v>
      </c>
      <c r="W359">
        <f>IF(ROW($E359)&lt;=VALUE(LEFT(W$1,FIND("-",W$1,1)-1))+1,0,IF(ROW($E358)=VALUE(LEFT(W$1,FIND("-",W$1,1)-1))+1,100-100/(1+ABS((SUMIF(INDEX($V:$V,ROW($V359)-VALUE(LEFT(W$1,FIND("-",W$1,1)-1))+1):$V359,"&gt;0",INDEX($V:$V,ROW($V359)-VALUE(LEFT(W$1,FIND("-",W$1,1)-1))+1):$V359)/COUNTIF(INDEX($V:$V,ROW($V359)-VALUE(LEFT(W$1,FIND("-",W$1,1)-1))+1):$V359,"&gt;0"))/(SUMIF(INDEX($V:$V,ROW($V359)-VALUE(LEFT(W$1,FIND("-",W$1,1)-1))+1):$V359,"&lt;0",INDEX($V:$V,ROW($V359)-VALUE(LEFT(W$1,FIND("-",W$1,1)-1))+1):$V359)/COUNTIF(INDEX($V:$V,ROW($V359)-VALUE(LEFT(W$1,FIND("-",W$1,1)-1))+1):$V359,"&lt;0")))),100-100/(1+ABS((SUMIF(INDEX($V:$V,ROW($V359)-VALUE(LEFT(W$1,FIND("-",W$1,1)-1))+1):$V359,"&gt;0",INDEX($V:$V,ROW($V359)-VALUE(LEFT(W$1,FIND("-",W$1,1)-1))+1):$V359)/VALUE(LEFT(W$1,FIND("-",W$1,1)-1)))/(SUMIF(INDEX($V:$V,ROW($V359)-VALUE(LEFT(W$1,FIND("-",W$1,1)-1))+1):$V359,"&lt;0",INDEX($V:$V,ROW($V359)-VALUE(LEFT(W$1,FIND("-",W$1,1)-1))+1):$V359)/VALUE(LEFT(W$1,FIND("-",W$1,1)-1)))))))</f>
        <v>75</v>
      </c>
      <c r="Y359">
        <f>IF(ROW($E359)&lt;=VALUE(LEFT(Y$1,FIND("-",Y$1,1)-1)),0,MAX(INDEX(C:C,ROW(C359)-VALUE(LEFT(Y$1,FIND("-",Y$1,1)-1))+1):C359))</f>
        <v>1.3</v>
      </c>
      <c r="Z359">
        <f>IF(ROW($E359)&lt;=VALUE(LEFT(Z$1,FIND("-",Z$1,1)-1)),0,MIN(INDEX(D:D,ROW(D359)-VALUE(LEFT(Z$1,FIND("-",Z$1,1)-1))+1):D359))</f>
        <v>1.18</v>
      </c>
      <c r="AA359">
        <f t="shared" si="54"/>
        <v>100</v>
      </c>
      <c r="AB359">
        <f>IF(ROW($AA359)&lt;=VALUE(LEFT(AA$1,FIND("-",AA$1,1)-1))+VALUE(LEFT(AB$1,FIND("-",AB$1,1)-1)-1),0,AVERAGE(INDEX($AA:$AA,ROW($AA359)-VALUE(LEFT(AB$1,FIND("-",AB$1,1)-1))+1):$AA359))</f>
        <v>67.032967032967022</v>
      </c>
      <c r="AC359">
        <f>IF(ROW($AA359)&lt;=VALUE(LEFT(AA$1,FIND("-",AA$1,1)-1))+VALUE(LEFT(AB$1,FIND("-",AB$1,1)-1)-1)+VALUE(LEFT(AC$1,FIND("-",AC$1,1)-1)-1),0,AVERAGE(INDEX($AB:$AB,ROW($AB359)-VALUE(LEFT(AC$1,FIND("-",AC$1,1)-1))+1):$AB359))</f>
        <v>41.269841269841265</v>
      </c>
      <c r="AE359">
        <f t="shared" si="52"/>
        <v>17443844</v>
      </c>
      <c r="AG359" t="str">
        <f t="shared" si="53"/>
        <v/>
      </c>
    </row>
    <row r="360" spans="1:33" x14ac:dyDescent="0.25">
      <c r="A360" s="6">
        <v>37036</v>
      </c>
      <c r="B360">
        <v>1.3</v>
      </c>
      <c r="C360">
        <v>1.3</v>
      </c>
      <c r="D360">
        <v>1.28</v>
      </c>
      <c r="E360">
        <v>1.29</v>
      </c>
      <c r="F360">
        <v>0.74371200000000004</v>
      </c>
      <c r="G360">
        <v>18000</v>
      </c>
      <c r="I360" t="str">
        <f t="shared" si="47"/>
        <v/>
      </c>
      <c r="J360" t="str">
        <f t="shared" si="48"/>
        <v>Overbought</v>
      </c>
      <c r="K360" t="str">
        <f t="shared" si="49"/>
        <v/>
      </c>
      <c r="M360" s="11" t="str">
        <f t="shared" si="50"/>
        <v/>
      </c>
      <c r="O360">
        <f>IF(ROW($E360)&lt;=VALUE(LEFT(O$1,FIND("-",O$1,1)-1)),0,IF(ROW($E360)=VALUE(LEFT(O$1,FIND("-",O$1,1)-1))+1,AVERAGE(INDEX($E:$E,ROW($E360)-VALUE(LEFT(O$1,FIND("-",O$1,1)-1))):$E360),($E360*(2/(VALUE(LEFT(O$1,FIND("-",O$1,1)-1))+1)))+(O359*(1-(2/(VALUE(LEFT(O$1,FIND("-",O$1,1)-1))+1))))))</f>
        <v>1.5718304963411494</v>
      </c>
      <c r="Q360">
        <f>IF(ROW($E360)&lt;=VALUE(LEFT(Q$1,FIND("-",Q$1,1)-1)),0,IF(ROW($E360)=VALUE(LEFT(Q$1,FIND("-",Q$1,1)-1))+1,AVERAGE(INDEX($E:$E,ROW($E360)-VALUE(LEFT(Q$1,FIND("-",Q$1,1)-1))):$E360),($E360*(2/(VALUE(LEFT(Q$1,FIND("-",Q$1,1)-1))+1)))+(Q359*(1-(2/(VALUE(LEFT(Q$1,FIND("-",Q$1,1)-1))+1))))))</f>
        <v>1.2333526019736982</v>
      </c>
      <c r="R360">
        <f>IF(ROW($E360)&lt;=VALUE(LEFT(R$1,FIND("-",R$1,1)-1)),0,IF(ROW($E360)=VALUE(LEFT(R$1,FIND("-",R$1,1)-1))+1,AVERAGE(INDEX($E:$E,ROW($E360)-VALUE(LEFT(R$1,FIND("-",R$1,1)-1))):$E360),($E360*(2/(VALUE(LEFT(R$1,FIND("-",R$1,1)-1))+1)))+(R359*(1-(2/(VALUE(LEFT(R$1,FIND("-",R$1,1)-1))+1))))))</f>
        <v>1.2239103293872151</v>
      </c>
      <c r="S360">
        <f t="shared" si="51"/>
        <v>9.4422725864831136E-3</v>
      </c>
      <c r="T360">
        <f>IF(ROW($E360)&lt;=MAX(VALUE(LEFT(Q$1,FIND("-",Q$1,1)-1)),VALUE(LEFT(R$1,FIND("-",R$1,1)-1)))+VALUE(LEFT(T$1,FIND("-",T$1,1)-1))-1,0,IF(ROW($E360)=MAX(VALUE(LEFT(Q$1,FIND("-",Q$1,1)-1)),VALUE(LEFT(R$1,FIND("-",R$1,1)-1)))+VALUE(LEFT(T$1,FIND("-",T$1,1)-1)),AVERAGE(INDEX($S:$S,ROW(S360)-VALUE(LEFT(T$1,FIND("-",T$1,1)-1))+1):S360),($S360*(2/(VALUE(LEFT(T$1,FIND("-",T$1,1)-1))+1)))+(T359*(1-(2/(VALUE(LEFT(T$1,FIND("-",T$1,1)-1))+1))))))</f>
        <v>-2.5368202548058019E-3</v>
      </c>
      <c r="V360">
        <f t="shared" si="46"/>
        <v>-1.0000000000000009E-2</v>
      </c>
      <c r="W360">
        <f>IF(ROW($E360)&lt;=VALUE(LEFT(W$1,FIND("-",W$1,1)-1))+1,0,IF(ROW($E359)=VALUE(LEFT(W$1,FIND("-",W$1,1)-1))+1,100-100/(1+ABS((SUMIF(INDEX($V:$V,ROW($V360)-VALUE(LEFT(W$1,FIND("-",W$1,1)-1))+1):$V360,"&gt;0",INDEX($V:$V,ROW($V360)-VALUE(LEFT(W$1,FIND("-",W$1,1)-1))+1):$V360)/COUNTIF(INDEX($V:$V,ROW($V360)-VALUE(LEFT(W$1,FIND("-",W$1,1)-1))+1):$V360,"&gt;0"))/(SUMIF(INDEX($V:$V,ROW($V360)-VALUE(LEFT(W$1,FIND("-",W$1,1)-1))+1):$V360,"&lt;0",INDEX($V:$V,ROW($V360)-VALUE(LEFT(W$1,FIND("-",W$1,1)-1))+1):$V360)/COUNTIF(INDEX($V:$V,ROW($V360)-VALUE(LEFT(W$1,FIND("-",W$1,1)-1))+1):$V360,"&lt;0")))),100-100/(1+ABS((SUMIF(INDEX($V:$V,ROW($V360)-VALUE(LEFT(W$1,FIND("-",W$1,1)-1))+1):$V360,"&gt;0",INDEX($V:$V,ROW($V360)-VALUE(LEFT(W$1,FIND("-",W$1,1)-1))+1):$V360)/VALUE(LEFT(W$1,FIND("-",W$1,1)-1)))/(SUMIF(INDEX($V:$V,ROW($V360)-VALUE(LEFT(W$1,FIND("-",W$1,1)-1))+1):$V360,"&lt;0",INDEX($V:$V,ROW($V360)-VALUE(LEFT(W$1,FIND("-",W$1,1)-1))+1):$V360)/VALUE(LEFT(W$1,FIND("-",W$1,1)-1)))))))</f>
        <v>71.428571428571431</v>
      </c>
      <c r="Y360">
        <f>IF(ROW($E360)&lt;=VALUE(LEFT(Y$1,FIND("-",Y$1,1)-1)),0,MAX(INDEX(C:C,ROW(C360)-VALUE(LEFT(Y$1,FIND("-",Y$1,1)-1))+1):C360))</f>
        <v>1.3</v>
      </c>
      <c r="Z360">
        <f>IF(ROW($E360)&lt;=VALUE(LEFT(Z$1,FIND("-",Z$1,1)-1)),0,MIN(INDEX(D:D,ROW(D360)-VALUE(LEFT(Z$1,FIND("-",Z$1,1)-1))+1):D360))</f>
        <v>1.18</v>
      </c>
      <c r="AA360">
        <f t="shared" si="54"/>
        <v>91.666666666666657</v>
      </c>
      <c r="AB360">
        <f>IF(ROW($AA360)&lt;=VALUE(LEFT(AA$1,FIND("-",AA$1,1)-1))+VALUE(LEFT(AB$1,FIND("-",AB$1,1)-1)-1),0,AVERAGE(INDEX($AA:$AA,ROW($AA360)-VALUE(LEFT(AB$1,FIND("-",AB$1,1)-1))+1):$AA360))</f>
        <v>92.460317460317469</v>
      </c>
      <c r="AC360">
        <f>IF(ROW($AA360)&lt;=VALUE(LEFT(AA$1,FIND("-",AA$1,1)-1))+VALUE(LEFT(AB$1,FIND("-",AB$1,1)-1)-1)+VALUE(LEFT(AC$1,FIND("-",AC$1,1)-1)-1),0,AVERAGE(INDEX($AB:$AB,ROW($AB360)-VALUE(LEFT(AC$1,FIND("-",AC$1,1)-1))+1):$AB360))</f>
        <v>66.107041107041098</v>
      </c>
      <c r="AE360">
        <f t="shared" si="52"/>
        <v>17425844</v>
      </c>
      <c r="AG360" t="str">
        <f t="shared" si="53"/>
        <v/>
      </c>
    </row>
    <row r="361" spans="1:33" x14ac:dyDescent="0.25">
      <c r="A361" s="6">
        <v>37039</v>
      </c>
      <c r="B361">
        <v>1.29</v>
      </c>
      <c r="C361">
        <v>1.3</v>
      </c>
      <c r="D361">
        <v>1.28</v>
      </c>
      <c r="E361">
        <v>1.3</v>
      </c>
      <c r="F361">
        <v>0.74947699999999995</v>
      </c>
      <c r="G361">
        <v>10000</v>
      </c>
      <c r="I361" t="str">
        <f t="shared" si="47"/>
        <v/>
      </c>
      <c r="J361" t="str">
        <f t="shared" si="48"/>
        <v>Overbought</v>
      </c>
      <c r="K361" t="str">
        <f t="shared" si="49"/>
        <v>Overbought Below %D</v>
      </c>
      <c r="M361" s="11" t="str">
        <f t="shared" si="50"/>
        <v/>
      </c>
      <c r="O361">
        <f>IF(ROW($E361)&lt;=VALUE(LEFT(O$1,FIND("-",O$1,1)-1)),0,IF(ROW($E361)=VALUE(LEFT(O$1,FIND("-",O$1,1)-1))+1,AVERAGE(INDEX($E:$E,ROW($E361)-VALUE(LEFT(O$1,FIND("-",O$1,1)-1))):$E361),($E361*(2/(VALUE(LEFT(O$1,FIND("-",O$1,1)-1))+1)))+(O360*(1-(2/(VALUE(LEFT(O$1,FIND("-",O$1,1)-1))+1))))))</f>
        <v>1.5691257152830287</v>
      </c>
      <c r="Q361">
        <f>IF(ROW($E361)&lt;=VALUE(LEFT(Q$1,FIND("-",Q$1,1)-1)),0,IF(ROW($E361)=VALUE(LEFT(Q$1,FIND("-",Q$1,1)-1))+1,AVERAGE(INDEX($E:$E,ROW($E361)-VALUE(LEFT(Q$1,FIND("-",Q$1,1)-1))):$E361),($E361*(2/(VALUE(LEFT(Q$1,FIND("-",Q$1,1)-1))+1)))+(Q360*(1-(2/(VALUE(LEFT(Q$1,FIND("-",Q$1,1)-1))+1))))))</f>
        <v>1.2436060478238984</v>
      </c>
      <c r="R361">
        <f>IF(ROW($E361)&lt;=VALUE(LEFT(R$1,FIND("-",R$1,1)-1)),0,IF(ROW($E361)=VALUE(LEFT(R$1,FIND("-",R$1,1)-1))+1,AVERAGE(INDEX($E:$E,ROW($E361)-VALUE(LEFT(R$1,FIND("-",R$1,1)-1))):$E361),($E361*(2/(VALUE(LEFT(R$1,FIND("-",R$1,1)-1))+1)))+(R360*(1-(2/(VALUE(LEFT(R$1,FIND("-",R$1,1)-1))+1))))))</f>
        <v>1.2295466012844585</v>
      </c>
      <c r="S361">
        <f t="shared" si="51"/>
        <v>1.4059446539439913E-2</v>
      </c>
      <c r="T361">
        <f>IF(ROW($E361)&lt;=MAX(VALUE(LEFT(Q$1,FIND("-",Q$1,1)-1)),VALUE(LEFT(R$1,FIND("-",R$1,1)-1)))+VALUE(LEFT(T$1,FIND("-",T$1,1)-1))-1,0,IF(ROW($E361)=MAX(VALUE(LEFT(Q$1,FIND("-",Q$1,1)-1)),VALUE(LEFT(R$1,FIND("-",R$1,1)-1)))+VALUE(LEFT(T$1,FIND("-",T$1,1)-1)),AVERAGE(INDEX($S:$S,ROW(S361)-VALUE(LEFT(T$1,FIND("-",T$1,1)-1))+1):S361),($S361*(2/(VALUE(LEFT(T$1,FIND("-",T$1,1)-1))+1)))+(T360*(1-(2/(VALUE(LEFT(T$1,FIND("-",T$1,1)-1))+1))))))</f>
        <v>7.8243310404334113E-4</v>
      </c>
      <c r="V361">
        <f t="shared" si="46"/>
        <v>1.0000000000000009E-2</v>
      </c>
      <c r="W361">
        <f>IF(ROW($E361)&lt;=VALUE(LEFT(W$1,FIND("-",W$1,1)-1))+1,0,IF(ROW($E360)=VALUE(LEFT(W$1,FIND("-",W$1,1)-1))+1,100-100/(1+ABS((SUMIF(INDEX($V:$V,ROW($V361)-VALUE(LEFT(W$1,FIND("-",W$1,1)-1))+1):$V361,"&gt;0",INDEX($V:$V,ROW($V361)-VALUE(LEFT(W$1,FIND("-",W$1,1)-1))+1):$V361)/COUNTIF(INDEX($V:$V,ROW($V361)-VALUE(LEFT(W$1,FIND("-",W$1,1)-1))+1):$V361,"&gt;0"))/(SUMIF(INDEX($V:$V,ROW($V361)-VALUE(LEFT(W$1,FIND("-",W$1,1)-1))+1):$V361,"&lt;0",INDEX($V:$V,ROW($V361)-VALUE(LEFT(W$1,FIND("-",W$1,1)-1))+1):$V361)/COUNTIF(INDEX($V:$V,ROW($V361)-VALUE(LEFT(W$1,FIND("-",W$1,1)-1))+1):$V361,"&lt;0")))),100-100/(1+ABS((SUMIF(INDEX($V:$V,ROW($V361)-VALUE(LEFT(W$1,FIND("-",W$1,1)-1))+1):$V361,"&gt;0",INDEX($V:$V,ROW($V361)-VALUE(LEFT(W$1,FIND("-",W$1,1)-1))+1):$V361)/VALUE(LEFT(W$1,FIND("-",W$1,1)-1)))/(SUMIF(INDEX($V:$V,ROW($V361)-VALUE(LEFT(W$1,FIND("-",W$1,1)-1))+1):$V361,"&lt;0",INDEX($V:$V,ROW($V361)-VALUE(LEFT(W$1,FIND("-",W$1,1)-1))+1):$V361)/VALUE(LEFT(W$1,FIND("-",W$1,1)-1)))))))</f>
        <v>71.428571428571431</v>
      </c>
      <c r="Y361">
        <f>IF(ROW($E361)&lt;=VALUE(LEFT(Y$1,FIND("-",Y$1,1)-1)),0,MAX(INDEX(C:C,ROW(C361)-VALUE(LEFT(Y$1,FIND("-",Y$1,1)-1))+1):C361))</f>
        <v>1.3</v>
      </c>
      <c r="Z361">
        <f>IF(ROW($E361)&lt;=VALUE(LEFT(Z$1,FIND("-",Z$1,1)-1)),0,MIN(INDEX(D:D,ROW(D361)-VALUE(LEFT(Z$1,FIND("-",Z$1,1)-1))+1):D361))</f>
        <v>1.18</v>
      </c>
      <c r="AA361">
        <f t="shared" si="54"/>
        <v>100</v>
      </c>
      <c r="AB361">
        <f>IF(ROW($AA361)&lt;=VALUE(LEFT(AA$1,FIND("-",AA$1,1)-1))+VALUE(LEFT(AB$1,FIND("-",AB$1,1)-1)-1),0,AVERAGE(INDEX($AA:$AA,ROW($AA361)-VALUE(LEFT(AB$1,FIND("-",AB$1,1)-1))+1):$AA361))</f>
        <v>97.222222222222214</v>
      </c>
      <c r="AC361">
        <f>IF(ROW($AA361)&lt;=VALUE(LEFT(AA$1,FIND("-",AA$1,1)-1))+VALUE(LEFT(AB$1,FIND("-",AB$1,1)-1)-1)+VALUE(LEFT(AC$1,FIND("-",AC$1,1)-1)-1),0,AVERAGE(INDEX($AB:$AB,ROW($AB361)-VALUE(LEFT(AC$1,FIND("-",AC$1,1)-1))+1):$AB361))</f>
        <v>85.571835571835564</v>
      </c>
      <c r="AE361">
        <f t="shared" si="52"/>
        <v>17435844</v>
      </c>
      <c r="AG361" t="str">
        <f t="shared" si="53"/>
        <v/>
      </c>
    </row>
    <row r="362" spans="1:33" x14ac:dyDescent="0.25">
      <c r="A362" s="6">
        <v>37040</v>
      </c>
      <c r="B362">
        <v>1.32</v>
      </c>
      <c r="C362">
        <v>1.32</v>
      </c>
      <c r="D362">
        <v>1.3</v>
      </c>
      <c r="E362">
        <v>1.3</v>
      </c>
      <c r="F362">
        <v>0.74947699999999995</v>
      </c>
      <c r="G362">
        <v>15000</v>
      </c>
      <c r="I362" t="str">
        <f t="shared" si="47"/>
        <v/>
      </c>
      <c r="J362" t="str">
        <f t="shared" si="48"/>
        <v>Overbought</v>
      </c>
      <c r="K362" t="str">
        <f t="shared" si="49"/>
        <v>Overbought Above %D</v>
      </c>
      <c r="M362" s="11" t="str">
        <f t="shared" si="50"/>
        <v/>
      </c>
      <c r="O362">
        <f>IF(ROW($E362)&lt;=VALUE(LEFT(O$1,FIND("-",O$1,1)-1)),0,IF(ROW($E362)=VALUE(LEFT(O$1,FIND("-",O$1,1)-1))+1,AVERAGE(INDEX($E:$E,ROW($E362)-VALUE(LEFT(O$1,FIND("-",O$1,1)-1))):$E362),($E362*(2/(VALUE(LEFT(O$1,FIND("-",O$1,1)-1))+1)))+(O361*(1-(2/(VALUE(LEFT(O$1,FIND("-",O$1,1)-1))+1))))))</f>
        <v>1.5664478474692674</v>
      </c>
      <c r="Q362">
        <f>IF(ROW($E362)&lt;=VALUE(LEFT(Q$1,FIND("-",Q$1,1)-1)),0,IF(ROW($E362)=VALUE(LEFT(Q$1,FIND("-",Q$1,1)-1))+1,AVERAGE(INDEX($E:$E,ROW($E362)-VALUE(LEFT(Q$1,FIND("-",Q$1,1)-1))):$E362),($E362*(2/(VALUE(LEFT(Q$1,FIND("-",Q$1,1)-1))+1)))+(Q361*(1-(2/(VALUE(LEFT(Q$1,FIND("-",Q$1,1)-1))+1))))))</f>
        <v>1.2522820404663755</v>
      </c>
      <c r="R362">
        <f>IF(ROW($E362)&lt;=VALUE(LEFT(R$1,FIND("-",R$1,1)-1)),0,IF(ROW($E362)=VALUE(LEFT(R$1,FIND("-",R$1,1)-1))+1,AVERAGE(INDEX($E:$E,ROW($E362)-VALUE(LEFT(R$1,FIND("-",R$1,1)-1))):$E362),($E362*(2/(VALUE(LEFT(R$1,FIND("-",R$1,1)-1))+1)))+(R361*(1-(2/(VALUE(LEFT(R$1,FIND("-",R$1,1)-1))+1))))))</f>
        <v>1.2347653715596838</v>
      </c>
      <c r="S362">
        <f t="shared" si="51"/>
        <v>1.7516668906691679E-2</v>
      </c>
      <c r="T362">
        <f>IF(ROW($E362)&lt;=MAX(VALUE(LEFT(Q$1,FIND("-",Q$1,1)-1)),VALUE(LEFT(R$1,FIND("-",R$1,1)-1)))+VALUE(LEFT(T$1,FIND("-",T$1,1)-1))-1,0,IF(ROW($E362)=MAX(VALUE(LEFT(Q$1,FIND("-",Q$1,1)-1)),VALUE(LEFT(R$1,FIND("-",R$1,1)-1)))+VALUE(LEFT(T$1,FIND("-",T$1,1)-1)),AVERAGE(INDEX($S:$S,ROW(S362)-VALUE(LEFT(T$1,FIND("-",T$1,1)-1))+1):S362),($S362*(2/(VALUE(LEFT(T$1,FIND("-",T$1,1)-1))+1)))+(T361*(1-(2/(VALUE(LEFT(T$1,FIND("-",T$1,1)-1))+1))))))</f>
        <v>4.1292802645730093E-3</v>
      </c>
      <c r="V362">
        <f t="shared" si="46"/>
        <v>0</v>
      </c>
      <c r="W362">
        <f>IF(ROW($E362)&lt;=VALUE(LEFT(W$1,FIND("-",W$1,1)-1))+1,0,IF(ROW($E361)=VALUE(LEFT(W$1,FIND("-",W$1,1)-1))+1,100-100/(1+ABS((SUMIF(INDEX($V:$V,ROW($V362)-VALUE(LEFT(W$1,FIND("-",W$1,1)-1))+1):$V362,"&gt;0",INDEX($V:$V,ROW($V362)-VALUE(LEFT(W$1,FIND("-",W$1,1)-1))+1):$V362)/COUNTIF(INDEX($V:$V,ROW($V362)-VALUE(LEFT(W$1,FIND("-",W$1,1)-1))+1):$V362,"&gt;0"))/(SUMIF(INDEX($V:$V,ROW($V362)-VALUE(LEFT(W$1,FIND("-",W$1,1)-1))+1):$V362,"&lt;0",INDEX($V:$V,ROW($V362)-VALUE(LEFT(W$1,FIND("-",W$1,1)-1))+1):$V362)/COUNTIF(INDEX($V:$V,ROW($V362)-VALUE(LEFT(W$1,FIND("-",W$1,1)-1))+1):$V362,"&lt;0")))),100-100/(1+ABS((SUMIF(INDEX($V:$V,ROW($V362)-VALUE(LEFT(W$1,FIND("-",W$1,1)-1))+1):$V362,"&gt;0",INDEX($V:$V,ROW($V362)-VALUE(LEFT(W$1,FIND("-",W$1,1)-1))+1):$V362)/VALUE(LEFT(W$1,FIND("-",W$1,1)-1)))/(SUMIF(INDEX($V:$V,ROW($V362)-VALUE(LEFT(W$1,FIND("-",W$1,1)-1))+1):$V362,"&lt;0",INDEX($V:$V,ROW($V362)-VALUE(LEFT(W$1,FIND("-",W$1,1)-1))+1):$V362)/VALUE(LEFT(W$1,FIND("-",W$1,1)-1)))))))</f>
        <v>75</v>
      </c>
      <c r="Y362">
        <f>IF(ROW($E362)&lt;=VALUE(LEFT(Y$1,FIND("-",Y$1,1)-1)),0,MAX(INDEX(C:C,ROW(C362)-VALUE(LEFT(Y$1,FIND("-",Y$1,1)-1))+1):C362))</f>
        <v>1.32</v>
      </c>
      <c r="Z362">
        <f>IF(ROW($E362)&lt;=VALUE(LEFT(Z$1,FIND("-",Z$1,1)-1)),0,MIN(INDEX(D:D,ROW(D362)-VALUE(LEFT(Z$1,FIND("-",Z$1,1)-1))+1):D362))</f>
        <v>1.18</v>
      </c>
      <c r="AA362">
        <f t="shared" si="54"/>
        <v>85.714285714285708</v>
      </c>
      <c r="AB362">
        <f>IF(ROW($AA362)&lt;=VALUE(LEFT(AA$1,FIND("-",AA$1,1)-1))+VALUE(LEFT(AB$1,FIND("-",AB$1,1)-1)-1),0,AVERAGE(INDEX($AA:$AA,ROW($AA362)-VALUE(LEFT(AB$1,FIND("-",AB$1,1)-1))+1):$AA362))</f>
        <v>92.460317460317455</v>
      </c>
      <c r="AC362">
        <f>IF(ROW($AA362)&lt;=VALUE(LEFT(AA$1,FIND("-",AA$1,1)-1))+VALUE(LEFT(AB$1,FIND("-",AB$1,1)-1)-1)+VALUE(LEFT(AC$1,FIND("-",AC$1,1)-1)-1),0,AVERAGE(INDEX($AB:$AB,ROW($AB362)-VALUE(LEFT(AC$1,FIND("-",AC$1,1)-1))+1):$AB362))</f>
        <v>94.047619047619051</v>
      </c>
      <c r="AE362">
        <f t="shared" si="52"/>
        <v>17435844</v>
      </c>
      <c r="AG362" t="str">
        <f t="shared" si="53"/>
        <v/>
      </c>
    </row>
    <row r="363" spans="1:33" x14ac:dyDescent="0.25">
      <c r="A363" s="6">
        <v>37041</v>
      </c>
      <c r="B363">
        <v>1.28</v>
      </c>
      <c r="C363">
        <v>1.28</v>
      </c>
      <c r="D363">
        <v>1.27</v>
      </c>
      <c r="E363">
        <v>1.28</v>
      </c>
      <c r="F363">
        <v>0.73794700000000002</v>
      </c>
      <c r="G363">
        <v>14000</v>
      </c>
      <c r="I363" t="str">
        <f t="shared" si="47"/>
        <v/>
      </c>
      <c r="J363" t="str">
        <f t="shared" si="48"/>
        <v>Overbought</v>
      </c>
      <c r="K363" t="str">
        <f t="shared" si="49"/>
        <v>Overbought Above %D</v>
      </c>
      <c r="M363" s="11" t="str">
        <f t="shared" si="50"/>
        <v/>
      </c>
      <c r="O363">
        <f>IF(ROW($E363)&lt;=VALUE(LEFT(O$1,FIND("-",O$1,1)-1)),0,IF(ROW($E363)=VALUE(LEFT(O$1,FIND("-",O$1,1)-1))+1,AVERAGE(INDEX($E:$E,ROW($E363)-VALUE(LEFT(O$1,FIND("-",O$1,1)-1))):$E363),($E363*(2/(VALUE(LEFT(O$1,FIND("-",O$1,1)-1))+1)))+(O362*(1-(2/(VALUE(LEFT(O$1,FIND("-",O$1,1)-1))+1))))))</f>
        <v>1.5635976201312649</v>
      </c>
      <c r="Q363">
        <f>IF(ROW($E363)&lt;=VALUE(LEFT(Q$1,FIND("-",Q$1,1)-1)),0,IF(ROW($E363)=VALUE(LEFT(Q$1,FIND("-",Q$1,1)-1))+1,AVERAGE(INDEX($E:$E,ROW($E363)-VALUE(LEFT(Q$1,FIND("-",Q$1,1)-1))):$E363),($E363*(2/(VALUE(LEFT(Q$1,FIND("-",Q$1,1)-1))+1)))+(Q362*(1-(2/(VALUE(LEFT(Q$1,FIND("-",Q$1,1)-1))+1))))))</f>
        <v>1.2565463419330869</v>
      </c>
      <c r="R363">
        <f>IF(ROW($E363)&lt;=VALUE(LEFT(R$1,FIND("-",R$1,1)-1)),0,IF(ROW($E363)=VALUE(LEFT(R$1,FIND("-",R$1,1)-1))+1,AVERAGE(INDEX($E:$E,ROW($E363)-VALUE(LEFT(R$1,FIND("-",R$1,1)-1))):$E363),($E363*(2/(VALUE(LEFT(R$1,FIND("-",R$1,1)-1))+1)))+(R362*(1-(2/(VALUE(LEFT(R$1,FIND("-",R$1,1)-1))+1))))))</f>
        <v>1.238116084777485</v>
      </c>
      <c r="S363">
        <f t="shared" si="51"/>
        <v>1.843025715560187E-2</v>
      </c>
      <c r="T363">
        <f>IF(ROW($E363)&lt;=MAX(VALUE(LEFT(Q$1,FIND("-",Q$1,1)-1)),VALUE(LEFT(R$1,FIND("-",R$1,1)-1)))+VALUE(LEFT(T$1,FIND("-",T$1,1)-1))-1,0,IF(ROW($E363)=MAX(VALUE(LEFT(Q$1,FIND("-",Q$1,1)-1)),VALUE(LEFT(R$1,FIND("-",R$1,1)-1)))+VALUE(LEFT(T$1,FIND("-",T$1,1)-1)),AVERAGE(INDEX($S:$S,ROW(S363)-VALUE(LEFT(T$1,FIND("-",T$1,1)-1))+1):S363),($S363*(2/(VALUE(LEFT(T$1,FIND("-",T$1,1)-1))+1)))+(T362*(1-(2/(VALUE(LEFT(T$1,FIND("-",T$1,1)-1))+1))))))</f>
        <v>6.9894756427787818E-3</v>
      </c>
      <c r="V363">
        <f t="shared" si="46"/>
        <v>-2.0000000000000018E-2</v>
      </c>
      <c r="W363">
        <f>IF(ROW($E363)&lt;=VALUE(LEFT(W$1,FIND("-",W$1,1)-1))+1,0,IF(ROW($E362)=VALUE(LEFT(W$1,FIND("-",W$1,1)-1))+1,100-100/(1+ABS((SUMIF(INDEX($V:$V,ROW($V363)-VALUE(LEFT(W$1,FIND("-",W$1,1)-1))+1):$V363,"&gt;0",INDEX($V:$V,ROW($V363)-VALUE(LEFT(W$1,FIND("-",W$1,1)-1))+1):$V363)/COUNTIF(INDEX($V:$V,ROW($V363)-VALUE(LEFT(W$1,FIND("-",W$1,1)-1))+1):$V363,"&gt;0"))/(SUMIF(INDEX($V:$V,ROW($V363)-VALUE(LEFT(W$1,FIND("-",W$1,1)-1))+1):$V363,"&lt;0",INDEX($V:$V,ROW($V363)-VALUE(LEFT(W$1,FIND("-",W$1,1)-1))+1):$V363)/COUNTIF(INDEX($V:$V,ROW($V363)-VALUE(LEFT(W$1,FIND("-",W$1,1)-1))+1):$V363,"&lt;0")))),100-100/(1+ABS((SUMIF(INDEX($V:$V,ROW($V363)-VALUE(LEFT(W$1,FIND("-",W$1,1)-1))+1):$V363,"&gt;0",INDEX($V:$V,ROW($V363)-VALUE(LEFT(W$1,FIND("-",W$1,1)-1))+1):$V363)/VALUE(LEFT(W$1,FIND("-",W$1,1)-1)))/(SUMIF(INDEX($V:$V,ROW($V363)-VALUE(LEFT(W$1,FIND("-",W$1,1)-1))+1):$V363,"&lt;0",INDEX($V:$V,ROW($V363)-VALUE(LEFT(W$1,FIND("-",W$1,1)-1))+1):$V363)/VALUE(LEFT(W$1,FIND("-",W$1,1)-1)))))))</f>
        <v>71.428571428571431</v>
      </c>
      <c r="Y363">
        <f>IF(ROW($E363)&lt;=VALUE(LEFT(Y$1,FIND("-",Y$1,1)-1)),0,MAX(INDEX(C:C,ROW(C363)-VALUE(LEFT(Y$1,FIND("-",Y$1,1)-1))+1):C363))</f>
        <v>1.32</v>
      </c>
      <c r="Z363">
        <f>IF(ROW($E363)&lt;=VALUE(LEFT(Z$1,FIND("-",Z$1,1)-1)),0,MIN(INDEX(D:D,ROW(D363)-VALUE(LEFT(Z$1,FIND("-",Z$1,1)-1))+1):D363))</f>
        <v>1.18</v>
      </c>
      <c r="AA363">
        <f t="shared" si="54"/>
        <v>71.428571428571431</v>
      </c>
      <c r="AB363">
        <f>IF(ROW($AA363)&lt;=VALUE(LEFT(AA$1,FIND("-",AA$1,1)-1))+VALUE(LEFT(AB$1,FIND("-",AB$1,1)-1)-1),0,AVERAGE(INDEX($AA:$AA,ROW($AA363)-VALUE(LEFT(AB$1,FIND("-",AB$1,1)-1))+1):$AA363))</f>
        <v>85.714285714285722</v>
      </c>
      <c r="AC363">
        <f>IF(ROW($AA363)&lt;=VALUE(LEFT(AA$1,FIND("-",AA$1,1)-1))+VALUE(LEFT(AB$1,FIND("-",AB$1,1)-1)-1)+VALUE(LEFT(AC$1,FIND("-",AC$1,1)-1)-1),0,AVERAGE(INDEX($AB:$AB,ROW($AB363)-VALUE(LEFT(AC$1,FIND("-",AC$1,1)-1))+1):$AB363))</f>
        <v>91.798941798941811</v>
      </c>
      <c r="AE363">
        <f t="shared" si="52"/>
        <v>17421844</v>
      </c>
      <c r="AG363" t="str">
        <f t="shared" si="53"/>
        <v/>
      </c>
    </row>
    <row r="364" spans="1:33" x14ac:dyDescent="0.25">
      <c r="A364" s="6">
        <v>37042</v>
      </c>
      <c r="B364">
        <v>1.29</v>
      </c>
      <c r="C364">
        <v>1.29</v>
      </c>
      <c r="D364">
        <v>1.28</v>
      </c>
      <c r="E364">
        <v>1.28</v>
      </c>
      <c r="F364">
        <v>0.73794700000000002</v>
      </c>
      <c r="G364">
        <v>0</v>
      </c>
      <c r="I364" t="str">
        <f t="shared" si="47"/>
        <v/>
      </c>
      <c r="J364" t="str">
        <f t="shared" si="48"/>
        <v/>
      </c>
      <c r="K364" t="str">
        <f t="shared" si="49"/>
        <v>Overbought Above %D</v>
      </c>
      <c r="M364" s="11" t="str">
        <f t="shared" si="50"/>
        <v/>
      </c>
      <c r="O364">
        <f>IF(ROW($E364)&lt;=VALUE(LEFT(O$1,FIND("-",O$1,1)-1)),0,IF(ROW($E364)=VALUE(LEFT(O$1,FIND("-",O$1,1)-1))+1,AVERAGE(INDEX($E:$E,ROW($E364)-VALUE(LEFT(O$1,FIND("-",O$1,1)-1))):$E364),($E364*(2/(VALUE(LEFT(O$1,FIND("-",O$1,1)-1))+1)))+(O363*(1-(2/(VALUE(LEFT(O$1,FIND("-",O$1,1)-1))+1))))))</f>
        <v>1.5607757532642874</v>
      </c>
      <c r="Q364">
        <f>IF(ROW($E364)&lt;=VALUE(LEFT(Q$1,FIND("-",Q$1,1)-1)),0,IF(ROW($E364)=VALUE(LEFT(Q$1,FIND("-",Q$1,1)-1))+1,AVERAGE(INDEX($E:$E,ROW($E364)-VALUE(LEFT(Q$1,FIND("-",Q$1,1)-1))):$E364),($E364*(2/(VALUE(LEFT(Q$1,FIND("-",Q$1,1)-1))+1)))+(Q363*(1-(2/(VALUE(LEFT(Q$1,FIND("-",Q$1,1)-1))+1))))))</f>
        <v>1.2601545970203043</v>
      </c>
      <c r="R364">
        <f>IF(ROW($E364)&lt;=VALUE(LEFT(R$1,FIND("-",R$1,1)-1)),0,IF(ROW($E364)=VALUE(LEFT(R$1,FIND("-",R$1,1)-1))+1,AVERAGE(INDEX($E:$E,ROW($E364)-VALUE(LEFT(R$1,FIND("-",R$1,1)-1))):$E364),($E364*(2/(VALUE(LEFT(R$1,FIND("-",R$1,1)-1))+1)))+(R363*(1-(2/(VALUE(LEFT(R$1,FIND("-",R$1,1)-1))+1))))))</f>
        <v>1.24121859701619</v>
      </c>
      <c r="S364">
        <f t="shared" si="51"/>
        <v>1.8936000004114328E-2</v>
      </c>
      <c r="T364">
        <f>IF(ROW($E364)&lt;=MAX(VALUE(LEFT(Q$1,FIND("-",Q$1,1)-1)),VALUE(LEFT(R$1,FIND("-",R$1,1)-1)))+VALUE(LEFT(T$1,FIND("-",T$1,1)-1))-1,0,IF(ROW($E364)=MAX(VALUE(LEFT(Q$1,FIND("-",Q$1,1)-1)),VALUE(LEFT(R$1,FIND("-",R$1,1)-1)))+VALUE(LEFT(T$1,FIND("-",T$1,1)-1)),AVERAGE(INDEX($S:$S,ROW(S364)-VALUE(LEFT(T$1,FIND("-",T$1,1)-1))+1):S364),($S364*(2/(VALUE(LEFT(T$1,FIND("-",T$1,1)-1))+1)))+(T363*(1-(2/(VALUE(LEFT(T$1,FIND("-",T$1,1)-1))+1))))))</f>
        <v>9.3787805150458911E-3</v>
      </c>
      <c r="V364">
        <f t="shared" si="46"/>
        <v>0</v>
      </c>
      <c r="W364">
        <f>IF(ROW($E364)&lt;=VALUE(LEFT(W$1,FIND("-",W$1,1)-1))+1,0,IF(ROW($E363)=VALUE(LEFT(W$1,FIND("-",W$1,1)-1))+1,100-100/(1+ABS((SUMIF(INDEX($V:$V,ROW($V364)-VALUE(LEFT(W$1,FIND("-",W$1,1)-1))+1):$V364,"&gt;0",INDEX($V:$V,ROW($V364)-VALUE(LEFT(W$1,FIND("-",W$1,1)-1))+1):$V364)/COUNTIF(INDEX($V:$V,ROW($V364)-VALUE(LEFT(W$1,FIND("-",W$1,1)-1))+1):$V364,"&gt;0"))/(SUMIF(INDEX($V:$V,ROW($V364)-VALUE(LEFT(W$1,FIND("-",W$1,1)-1))+1):$V364,"&lt;0",INDEX($V:$V,ROW($V364)-VALUE(LEFT(W$1,FIND("-",W$1,1)-1))+1):$V364)/COUNTIF(INDEX($V:$V,ROW($V364)-VALUE(LEFT(W$1,FIND("-",W$1,1)-1))+1):$V364,"&lt;0")))),100-100/(1+ABS((SUMIF(INDEX($V:$V,ROW($V364)-VALUE(LEFT(W$1,FIND("-",W$1,1)-1))+1):$V364,"&gt;0",INDEX($V:$V,ROW($V364)-VALUE(LEFT(W$1,FIND("-",W$1,1)-1))+1):$V364)/VALUE(LEFT(W$1,FIND("-",W$1,1)-1)))/(SUMIF(INDEX($V:$V,ROW($V364)-VALUE(LEFT(W$1,FIND("-",W$1,1)-1))+1):$V364,"&lt;0",INDEX($V:$V,ROW($V364)-VALUE(LEFT(W$1,FIND("-",W$1,1)-1))+1):$V364)/VALUE(LEFT(W$1,FIND("-",W$1,1)-1)))))))</f>
        <v>70</v>
      </c>
      <c r="Y364">
        <f>IF(ROW($E364)&lt;=VALUE(LEFT(Y$1,FIND("-",Y$1,1)-1)),0,MAX(INDEX(C:C,ROW(C364)-VALUE(LEFT(Y$1,FIND("-",Y$1,1)-1))+1):C364))</f>
        <v>1.32</v>
      </c>
      <c r="Z364">
        <f>IF(ROW($E364)&lt;=VALUE(LEFT(Z$1,FIND("-",Z$1,1)-1)),0,MIN(INDEX(D:D,ROW(D364)-VALUE(LEFT(Z$1,FIND("-",Z$1,1)-1))+1):D364))</f>
        <v>1.18</v>
      </c>
      <c r="AA364">
        <f t="shared" si="54"/>
        <v>71.428571428571431</v>
      </c>
      <c r="AB364">
        <f>IF(ROW($AA364)&lt;=VALUE(LEFT(AA$1,FIND("-",AA$1,1)-1))+VALUE(LEFT(AB$1,FIND("-",AB$1,1)-1)-1),0,AVERAGE(INDEX($AA:$AA,ROW($AA364)-VALUE(LEFT(AB$1,FIND("-",AB$1,1)-1))+1):$AA364))</f>
        <v>76.19047619047619</v>
      </c>
      <c r="AC364">
        <f>IF(ROW($AA364)&lt;=VALUE(LEFT(AA$1,FIND("-",AA$1,1)-1))+VALUE(LEFT(AB$1,FIND("-",AB$1,1)-1)-1)+VALUE(LEFT(AC$1,FIND("-",AC$1,1)-1)-1),0,AVERAGE(INDEX($AB:$AB,ROW($AB364)-VALUE(LEFT(AC$1,FIND("-",AC$1,1)-1))+1):$AB364))</f>
        <v>84.788359788359799</v>
      </c>
      <c r="AE364">
        <f t="shared" si="52"/>
        <v>17421844</v>
      </c>
      <c r="AG364" t="str">
        <f t="shared" si="53"/>
        <v/>
      </c>
    </row>
    <row r="365" spans="1:33" x14ac:dyDescent="0.25">
      <c r="A365" s="6">
        <v>37043</v>
      </c>
      <c r="B365">
        <v>1.27</v>
      </c>
      <c r="C365">
        <v>1.28</v>
      </c>
      <c r="D365">
        <v>1.26</v>
      </c>
      <c r="E365">
        <v>1.28</v>
      </c>
      <c r="F365">
        <v>0.73794700000000002</v>
      </c>
      <c r="G365">
        <v>5000</v>
      </c>
      <c r="I365" t="str">
        <f t="shared" si="47"/>
        <v/>
      </c>
      <c r="J365" t="str">
        <f t="shared" si="48"/>
        <v>Overbought</v>
      </c>
      <c r="K365" t="str">
        <f t="shared" si="49"/>
        <v>Sell</v>
      </c>
      <c r="M365" s="11" t="str">
        <f t="shared" si="50"/>
        <v>Sell</v>
      </c>
      <c r="O365">
        <f>IF(ROW($E365)&lt;=VALUE(LEFT(O$1,FIND("-",O$1,1)-1)),0,IF(ROW($E365)=VALUE(LEFT(O$1,FIND("-",O$1,1)-1))+1,AVERAGE(INDEX($E:$E,ROW($E365)-VALUE(LEFT(O$1,FIND("-",O$1,1)-1))):$E365),($E365*(2/(VALUE(LEFT(O$1,FIND("-",O$1,1)-1))+1)))+(O364*(1-(2/(VALUE(LEFT(O$1,FIND("-",O$1,1)-1))+1))))))</f>
        <v>1.5579819646745932</v>
      </c>
      <c r="Q365">
        <f>IF(ROW($E365)&lt;=VALUE(LEFT(Q$1,FIND("-",Q$1,1)-1)),0,IF(ROW($E365)=VALUE(LEFT(Q$1,FIND("-",Q$1,1)-1))+1,AVERAGE(INDEX($E:$E,ROW($E365)-VALUE(LEFT(Q$1,FIND("-",Q$1,1)-1))):$E365),($E365*(2/(VALUE(LEFT(Q$1,FIND("-",Q$1,1)-1))+1)))+(Q364*(1-(2/(VALUE(LEFT(Q$1,FIND("-",Q$1,1)-1))+1))))))</f>
        <v>1.2632077359402576</v>
      </c>
      <c r="R365">
        <f>IF(ROW($E365)&lt;=VALUE(LEFT(R$1,FIND("-",R$1,1)-1)),0,IF(ROW($E365)=VALUE(LEFT(R$1,FIND("-",R$1,1)-1))+1,AVERAGE(INDEX($E:$E,ROW($E365)-VALUE(LEFT(R$1,FIND("-",R$1,1)-1))):$E365),($E365*(2/(VALUE(LEFT(R$1,FIND("-",R$1,1)-1))+1)))+(R364*(1-(2/(VALUE(LEFT(R$1,FIND("-",R$1,1)-1))+1))))))</f>
        <v>1.2440912935335093</v>
      </c>
      <c r="S365">
        <f t="shared" si="51"/>
        <v>1.9116442406748257E-2</v>
      </c>
      <c r="T365">
        <f>IF(ROW($E365)&lt;=MAX(VALUE(LEFT(Q$1,FIND("-",Q$1,1)-1)),VALUE(LEFT(R$1,FIND("-",R$1,1)-1)))+VALUE(LEFT(T$1,FIND("-",T$1,1)-1))-1,0,IF(ROW($E365)=MAX(VALUE(LEFT(Q$1,FIND("-",Q$1,1)-1)),VALUE(LEFT(R$1,FIND("-",R$1,1)-1)))+VALUE(LEFT(T$1,FIND("-",T$1,1)-1)),AVERAGE(INDEX($S:$S,ROW(S365)-VALUE(LEFT(T$1,FIND("-",T$1,1)-1))+1):S365),($S365*(2/(VALUE(LEFT(T$1,FIND("-",T$1,1)-1))+1)))+(T364*(1-(2/(VALUE(LEFT(T$1,FIND("-",T$1,1)-1))+1))))))</f>
        <v>1.1326312893386365E-2</v>
      </c>
      <c r="V365">
        <f t="shared" si="46"/>
        <v>0</v>
      </c>
      <c r="W365">
        <f>IF(ROW($E365)&lt;=VALUE(LEFT(W$1,FIND("-",W$1,1)-1))+1,0,IF(ROW($E364)=VALUE(LEFT(W$1,FIND("-",W$1,1)-1))+1,100-100/(1+ABS((SUMIF(INDEX($V:$V,ROW($V365)-VALUE(LEFT(W$1,FIND("-",W$1,1)-1))+1):$V365,"&gt;0",INDEX($V:$V,ROW($V365)-VALUE(LEFT(W$1,FIND("-",W$1,1)-1))+1):$V365)/COUNTIF(INDEX($V:$V,ROW($V365)-VALUE(LEFT(W$1,FIND("-",W$1,1)-1))+1):$V365,"&gt;0"))/(SUMIF(INDEX($V:$V,ROW($V365)-VALUE(LEFT(W$1,FIND("-",W$1,1)-1))+1):$V365,"&lt;0",INDEX($V:$V,ROW($V365)-VALUE(LEFT(W$1,FIND("-",W$1,1)-1))+1):$V365)/COUNTIF(INDEX($V:$V,ROW($V365)-VALUE(LEFT(W$1,FIND("-",W$1,1)-1))+1):$V365,"&lt;0")))),100-100/(1+ABS((SUMIF(INDEX($V:$V,ROW($V365)-VALUE(LEFT(W$1,FIND("-",W$1,1)-1))+1):$V365,"&gt;0",INDEX($V:$V,ROW($V365)-VALUE(LEFT(W$1,FIND("-",W$1,1)-1))+1):$V365)/VALUE(LEFT(W$1,FIND("-",W$1,1)-1)))/(SUMIF(INDEX($V:$V,ROW($V365)-VALUE(LEFT(W$1,FIND("-",W$1,1)-1))+1):$V365,"&lt;0",INDEX($V:$V,ROW($V365)-VALUE(LEFT(W$1,FIND("-",W$1,1)-1))+1):$V365)/VALUE(LEFT(W$1,FIND("-",W$1,1)-1)))))))</f>
        <v>73.68421052631578</v>
      </c>
      <c r="Y365">
        <f>IF(ROW($E365)&lt;=VALUE(LEFT(Y$1,FIND("-",Y$1,1)-1)),0,MAX(INDEX(C:C,ROW(C365)-VALUE(LEFT(Y$1,FIND("-",Y$1,1)-1))+1):C365))</f>
        <v>1.32</v>
      </c>
      <c r="Z365">
        <f>IF(ROW($E365)&lt;=VALUE(LEFT(Z$1,FIND("-",Z$1,1)-1)),0,MIN(INDEX(D:D,ROW(D365)-VALUE(LEFT(Z$1,FIND("-",Z$1,1)-1))+1):D365))</f>
        <v>1.18</v>
      </c>
      <c r="AA365">
        <f t="shared" si="54"/>
        <v>71.428571428571431</v>
      </c>
      <c r="AB365">
        <f>IF(ROW($AA365)&lt;=VALUE(LEFT(AA$1,FIND("-",AA$1,1)-1))+VALUE(LEFT(AB$1,FIND("-",AB$1,1)-1)-1),0,AVERAGE(INDEX($AA:$AA,ROW($AA365)-VALUE(LEFT(AB$1,FIND("-",AB$1,1)-1))+1):$AA365))</f>
        <v>71.428571428571431</v>
      </c>
      <c r="AC365">
        <f>IF(ROW($AA365)&lt;=VALUE(LEFT(AA$1,FIND("-",AA$1,1)-1))+VALUE(LEFT(AB$1,FIND("-",AB$1,1)-1)-1)+VALUE(LEFT(AC$1,FIND("-",AC$1,1)-1)-1),0,AVERAGE(INDEX($AB:$AB,ROW($AB365)-VALUE(LEFT(AC$1,FIND("-",AC$1,1)-1))+1):$AB365))</f>
        <v>77.777777777777786</v>
      </c>
      <c r="AE365">
        <f t="shared" si="52"/>
        <v>17421844</v>
      </c>
      <c r="AG365" t="str">
        <f t="shared" si="53"/>
        <v>Sell</v>
      </c>
    </row>
    <row r="366" spans="1:33" x14ac:dyDescent="0.25">
      <c r="A366" s="6">
        <v>37046</v>
      </c>
      <c r="B366">
        <v>1.28</v>
      </c>
      <c r="C366">
        <v>1.28</v>
      </c>
      <c r="D366">
        <v>1.28</v>
      </c>
      <c r="E366">
        <v>1.28</v>
      </c>
      <c r="F366">
        <v>0.73794700000000002</v>
      </c>
      <c r="G366">
        <v>0</v>
      </c>
      <c r="I366" t="str">
        <f t="shared" si="47"/>
        <v/>
      </c>
      <c r="J366" t="str">
        <f t="shared" si="48"/>
        <v>Overbought</v>
      </c>
      <c r="K366" t="str">
        <f t="shared" si="49"/>
        <v/>
      </c>
      <c r="M366" s="11" t="str">
        <f t="shared" si="50"/>
        <v/>
      </c>
      <c r="O366">
        <f>IF(ROW($E366)&lt;=VALUE(LEFT(O$1,FIND("-",O$1,1)-1)),0,IF(ROW($E366)=VALUE(LEFT(O$1,FIND("-",O$1,1)-1))+1,AVERAGE(INDEX($E:$E,ROW($E366)-VALUE(LEFT(O$1,FIND("-",O$1,1)-1))):$E366),($E366*(2/(VALUE(LEFT(O$1,FIND("-",O$1,1)-1))+1)))+(O365*(1-(2/(VALUE(LEFT(O$1,FIND("-",O$1,1)-1))+1))))))</f>
        <v>1.5552159749763386</v>
      </c>
      <c r="Q366">
        <f>IF(ROW($E366)&lt;=VALUE(LEFT(Q$1,FIND("-",Q$1,1)-1)),0,IF(ROW($E366)=VALUE(LEFT(Q$1,FIND("-",Q$1,1)-1))+1,AVERAGE(INDEX($E:$E,ROW($E366)-VALUE(LEFT(Q$1,FIND("-",Q$1,1)-1))):$E366),($E366*(2/(VALUE(LEFT(Q$1,FIND("-",Q$1,1)-1))+1)))+(Q365*(1-(2/(VALUE(LEFT(Q$1,FIND("-",Q$1,1)-1))+1))))))</f>
        <v>1.2657911611802179</v>
      </c>
      <c r="R366">
        <f>IF(ROW($E366)&lt;=VALUE(LEFT(R$1,FIND("-",R$1,1)-1)),0,IF(ROW($E366)=VALUE(LEFT(R$1,FIND("-",R$1,1)-1))+1,AVERAGE(INDEX($E:$E,ROW($E366)-VALUE(LEFT(R$1,FIND("-",R$1,1)-1))):$E366),($E366*(2/(VALUE(LEFT(R$1,FIND("-",R$1,1)-1))+1)))+(R365*(1-(2/(VALUE(LEFT(R$1,FIND("-",R$1,1)-1))+1))))))</f>
        <v>1.2467511977162125</v>
      </c>
      <c r="S366">
        <f t="shared" si="51"/>
        <v>1.9039963464005494E-2</v>
      </c>
      <c r="T366">
        <f>IF(ROW($E366)&lt;=MAX(VALUE(LEFT(Q$1,FIND("-",Q$1,1)-1)),VALUE(LEFT(R$1,FIND("-",R$1,1)-1)))+VALUE(LEFT(T$1,FIND("-",T$1,1)-1))-1,0,IF(ROW($E366)=MAX(VALUE(LEFT(Q$1,FIND("-",Q$1,1)-1)),VALUE(LEFT(R$1,FIND("-",R$1,1)-1)))+VALUE(LEFT(T$1,FIND("-",T$1,1)-1)),AVERAGE(INDEX($S:$S,ROW(S366)-VALUE(LEFT(T$1,FIND("-",T$1,1)-1))+1):S366),($S366*(2/(VALUE(LEFT(T$1,FIND("-",T$1,1)-1))+1)))+(T365*(1-(2/(VALUE(LEFT(T$1,FIND("-",T$1,1)-1))+1))))))</f>
        <v>1.2869043007510191E-2</v>
      </c>
      <c r="V366">
        <f t="shared" si="46"/>
        <v>0</v>
      </c>
      <c r="W366">
        <f>IF(ROW($E366)&lt;=VALUE(LEFT(W$1,FIND("-",W$1,1)-1))+1,0,IF(ROW($E365)=VALUE(LEFT(W$1,FIND("-",W$1,1)-1))+1,100-100/(1+ABS((SUMIF(INDEX($V:$V,ROW($V366)-VALUE(LEFT(W$1,FIND("-",W$1,1)-1))+1):$V366,"&gt;0",INDEX($V:$V,ROW($V366)-VALUE(LEFT(W$1,FIND("-",W$1,1)-1))+1):$V366)/COUNTIF(INDEX($V:$V,ROW($V366)-VALUE(LEFT(W$1,FIND("-",W$1,1)-1))+1):$V366,"&gt;0"))/(SUMIF(INDEX($V:$V,ROW($V366)-VALUE(LEFT(W$1,FIND("-",W$1,1)-1))+1):$V366,"&lt;0",INDEX($V:$V,ROW($V366)-VALUE(LEFT(W$1,FIND("-",W$1,1)-1))+1):$V366)/COUNTIF(INDEX($V:$V,ROW($V366)-VALUE(LEFT(W$1,FIND("-",W$1,1)-1))+1):$V366,"&lt;0")))),100-100/(1+ABS((SUMIF(INDEX($V:$V,ROW($V366)-VALUE(LEFT(W$1,FIND("-",W$1,1)-1))+1):$V366,"&gt;0",INDEX($V:$V,ROW($V366)-VALUE(LEFT(W$1,FIND("-",W$1,1)-1))+1):$V366)/VALUE(LEFT(W$1,FIND("-",W$1,1)-1)))/(SUMIF(INDEX($V:$V,ROW($V366)-VALUE(LEFT(W$1,FIND("-",W$1,1)-1))+1):$V366,"&lt;0",INDEX($V:$V,ROW($V366)-VALUE(LEFT(W$1,FIND("-",W$1,1)-1))+1):$V366)/VALUE(LEFT(W$1,FIND("-",W$1,1)-1)))))))</f>
        <v>72.222222222222229</v>
      </c>
      <c r="Y366">
        <f>IF(ROW($E366)&lt;=VALUE(LEFT(Y$1,FIND("-",Y$1,1)-1)),0,MAX(INDEX(C:C,ROW(C366)-VALUE(LEFT(Y$1,FIND("-",Y$1,1)-1))+1):C366))</f>
        <v>1.32</v>
      </c>
      <c r="Z366">
        <f>IF(ROW($E366)&lt;=VALUE(LEFT(Z$1,FIND("-",Z$1,1)-1)),0,MIN(INDEX(D:D,ROW(D366)-VALUE(LEFT(Z$1,FIND("-",Z$1,1)-1))+1):D366))</f>
        <v>1.18</v>
      </c>
      <c r="AA366">
        <f t="shared" si="54"/>
        <v>71.428571428571431</v>
      </c>
      <c r="AB366">
        <f>IF(ROW($AA366)&lt;=VALUE(LEFT(AA$1,FIND("-",AA$1,1)-1))+VALUE(LEFT(AB$1,FIND("-",AB$1,1)-1)-1),0,AVERAGE(INDEX($AA:$AA,ROW($AA366)-VALUE(LEFT(AB$1,FIND("-",AB$1,1)-1))+1):$AA366))</f>
        <v>71.428571428571431</v>
      </c>
      <c r="AC366">
        <f>IF(ROW($AA366)&lt;=VALUE(LEFT(AA$1,FIND("-",AA$1,1)-1))+VALUE(LEFT(AB$1,FIND("-",AB$1,1)-1)-1)+VALUE(LEFT(AC$1,FIND("-",AC$1,1)-1)-1),0,AVERAGE(INDEX($AB:$AB,ROW($AB366)-VALUE(LEFT(AC$1,FIND("-",AC$1,1)-1))+1):$AB366))</f>
        <v>73.015873015873012</v>
      </c>
      <c r="AE366">
        <f t="shared" si="52"/>
        <v>17421844</v>
      </c>
      <c r="AG366" t="str">
        <f t="shared" si="53"/>
        <v/>
      </c>
    </row>
    <row r="367" spans="1:33" x14ac:dyDescent="0.25">
      <c r="A367" s="6">
        <v>37047</v>
      </c>
      <c r="B367">
        <v>1.26</v>
      </c>
      <c r="C367">
        <v>1.29</v>
      </c>
      <c r="D367">
        <v>1.26</v>
      </c>
      <c r="E367">
        <v>1.27</v>
      </c>
      <c r="F367">
        <v>0.73218099999999997</v>
      </c>
      <c r="G367">
        <v>10000</v>
      </c>
      <c r="I367" t="str">
        <f t="shared" si="47"/>
        <v/>
      </c>
      <c r="J367" t="str">
        <f t="shared" si="48"/>
        <v/>
      </c>
      <c r="K367" t="str">
        <f t="shared" si="49"/>
        <v/>
      </c>
      <c r="M367" s="11" t="str">
        <f t="shared" si="50"/>
        <v/>
      </c>
      <c r="O367">
        <f>IF(ROW($E367)&lt;=VALUE(LEFT(O$1,FIND("-",O$1,1)-1)),0,IF(ROW($E367)=VALUE(LEFT(O$1,FIND("-",O$1,1)-1))+1,AVERAGE(INDEX($E:$E,ROW($E367)-VALUE(LEFT(O$1,FIND("-",O$1,1)-1))):$E367),($E367*(2/(VALUE(LEFT(O$1,FIND("-",O$1,1)-1))+1)))+(O366*(1-(2/(VALUE(LEFT(O$1,FIND("-",O$1,1)-1))+1))))))</f>
        <v>1.5523780050760765</v>
      </c>
      <c r="Q367">
        <f>IF(ROW($E367)&lt;=VALUE(LEFT(Q$1,FIND("-",Q$1,1)-1)),0,IF(ROW($E367)=VALUE(LEFT(Q$1,FIND("-",Q$1,1)-1))+1,AVERAGE(INDEX($E:$E,ROW($E367)-VALUE(LEFT(Q$1,FIND("-",Q$1,1)-1))):$E367),($E367*(2/(VALUE(LEFT(Q$1,FIND("-",Q$1,1)-1))+1)))+(Q366*(1-(2/(VALUE(LEFT(Q$1,FIND("-",Q$1,1)-1))+1))))))</f>
        <v>1.2664386748448</v>
      </c>
      <c r="R367">
        <f>IF(ROW($E367)&lt;=VALUE(LEFT(R$1,FIND("-",R$1,1)-1)),0,IF(ROW($E367)=VALUE(LEFT(R$1,FIND("-",R$1,1)-1))+1,AVERAGE(INDEX($E:$E,ROW($E367)-VALUE(LEFT(R$1,FIND("-",R$1,1)-1))):$E367),($E367*(2/(VALUE(LEFT(R$1,FIND("-",R$1,1)-1))+1)))+(R366*(1-(2/(VALUE(LEFT(R$1,FIND("-",R$1,1)-1))+1))))))</f>
        <v>1.2484733312187151</v>
      </c>
      <c r="S367">
        <f t="shared" si="51"/>
        <v>1.7965343626084929E-2</v>
      </c>
      <c r="T367">
        <f>IF(ROW($E367)&lt;=MAX(VALUE(LEFT(Q$1,FIND("-",Q$1,1)-1)),VALUE(LEFT(R$1,FIND("-",R$1,1)-1)))+VALUE(LEFT(T$1,FIND("-",T$1,1)-1))-1,0,IF(ROW($E367)=MAX(VALUE(LEFT(Q$1,FIND("-",Q$1,1)-1)),VALUE(LEFT(R$1,FIND("-",R$1,1)-1)))+VALUE(LEFT(T$1,FIND("-",T$1,1)-1)),AVERAGE(INDEX($S:$S,ROW(S367)-VALUE(LEFT(T$1,FIND("-",T$1,1)-1))+1):S367),($S367*(2/(VALUE(LEFT(T$1,FIND("-",T$1,1)-1))+1)))+(T366*(1-(2/(VALUE(LEFT(T$1,FIND("-",T$1,1)-1))+1))))))</f>
        <v>1.388830313122514E-2</v>
      </c>
      <c r="V367">
        <f t="shared" si="46"/>
        <v>-1.0000000000000009E-2</v>
      </c>
      <c r="W367">
        <f>IF(ROW($E367)&lt;=VALUE(LEFT(W$1,FIND("-",W$1,1)-1))+1,0,IF(ROW($E366)=VALUE(LEFT(W$1,FIND("-",W$1,1)-1))+1,100-100/(1+ABS((SUMIF(INDEX($V:$V,ROW($V367)-VALUE(LEFT(W$1,FIND("-",W$1,1)-1))+1):$V367,"&gt;0",INDEX($V:$V,ROW($V367)-VALUE(LEFT(W$1,FIND("-",W$1,1)-1))+1):$V367)/COUNTIF(INDEX($V:$V,ROW($V367)-VALUE(LEFT(W$1,FIND("-",W$1,1)-1))+1):$V367,"&gt;0"))/(SUMIF(INDEX($V:$V,ROW($V367)-VALUE(LEFT(W$1,FIND("-",W$1,1)-1))+1):$V367,"&lt;0",INDEX($V:$V,ROW($V367)-VALUE(LEFT(W$1,FIND("-",W$1,1)-1))+1):$V367)/COUNTIF(INDEX($V:$V,ROW($V367)-VALUE(LEFT(W$1,FIND("-",W$1,1)-1))+1):$V367,"&lt;0")))),100-100/(1+ABS((SUMIF(INDEX($V:$V,ROW($V367)-VALUE(LEFT(W$1,FIND("-",W$1,1)-1))+1):$V367,"&gt;0",INDEX($V:$V,ROW($V367)-VALUE(LEFT(W$1,FIND("-",W$1,1)-1))+1):$V367)/VALUE(LEFT(W$1,FIND("-",W$1,1)-1)))/(SUMIF(INDEX($V:$V,ROW($V367)-VALUE(LEFT(W$1,FIND("-",W$1,1)-1))+1):$V367,"&lt;0",INDEX($V:$V,ROW($V367)-VALUE(LEFT(W$1,FIND("-",W$1,1)-1))+1):$V367)/VALUE(LEFT(W$1,FIND("-",W$1,1)-1)))))))</f>
        <v>68.421052631578945</v>
      </c>
      <c r="Y367">
        <f>IF(ROW($E367)&lt;=VALUE(LEFT(Y$1,FIND("-",Y$1,1)-1)),0,MAX(INDEX(C:C,ROW(C367)-VALUE(LEFT(Y$1,FIND("-",Y$1,1)-1))+1):C367))</f>
        <v>1.32</v>
      </c>
      <c r="Z367">
        <f>IF(ROW($E367)&lt;=VALUE(LEFT(Z$1,FIND("-",Z$1,1)-1)),0,MIN(INDEX(D:D,ROW(D367)-VALUE(LEFT(Z$1,FIND("-",Z$1,1)-1))+1):D367))</f>
        <v>1.18</v>
      </c>
      <c r="AA367">
        <f t="shared" si="54"/>
        <v>64.285714285714292</v>
      </c>
      <c r="AB367">
        <f>IF(ROW($AA367)&lt;=VALUE(LEFT(AA$1,FIND("-",AA$1,1)-1))+VALUE(LEFT(AB$1,FIND("-",AB$1,1)-1)-1),0,AVERAGE(INDEX($AA:$AA,ROW($AA367)-VALUE(LEFT(AB$1,FIND("-",AB$1,1)-1))+1):$AA367))</f>
        <v>69.047619047619051</v>
      </c>
      <c r="AC367">
        <f>IF(ROW($AA367)&lt;=VALUE(LEFT(AA$1,FIND("-",AA$1,1)-1))+VALUE(LEFT(AB$1,FIND("-",AB$1,1)-1)-1)+VALUE(LEFT(AC$1,FIND("-",AC$1,1)-1)-1),0,AVERAGE(INDEX($AB:$AB,ROW($AB367)-VALUE(LEFT(AC$1,FIND("-",AC$1,1)-1))+1):$AB367))</f>
        <v>70.634920634920647</v>
      </c>
      <c r="AE367">
        <f t="shared" si="52"/>
        <v>17411844</v>
      </c>
      <c r="AG367" t="str">
        <f t="shared" si="53"/>
        <v/>
      </c>
    </row>
    <row r="368" spans="1:33" x14ac:dyDescent="0.25">
      <c r="A368" s="6">
        <v>37048</v>
      </c>
      <c r="B368">
        <v>1.27</v>
      </c>
      <c r="C368">
        <v>1.27</v>
      </c>
      <c r="D368">
        <v>1.27</v>
      </c>
      <c r="E368">
        <v>1.27</v>
      </c>
      <c r="F368">
        <v>0.73218099999999997</v>
      </c>
      <c r="G368">
        <v>5000</v>
      </c>
      <c r="I368" t="str">
        <f t="shared" si="47"/>
        <v/>
      </c>
      <c r="J368" t="str">
        <f t="shared" si="48"/>
        <v/>
      </c>
      <c r="K368" t="str">
        <f t="shared" si="49"/>
        <v/>
      </c>
      <c r="M368" s="11" t="str">
        <f t="shared" si="50"/>
        <v/>
      </c>
      <c r="O368">
        <f>IF(ROW($E368)&lt;=VALUE(LEFT(O$1,FIND("-",O$1,1)-1)),0,IF(ROW($E368)=VALUE(LEFT(O$1,FIND("-",O$1,1)-1))+1,AVERAGE(INDEX($E:$E,ROW($E368)-VALUE(LEFT(O$1,FIND("-",O$1,1)-1))):$E368),($E368*(2/(VALUE(LEFT(O$1,FIND("-",O$1,1)-1))+1)))+(O367*(1-(2/(VALUE(LEFT(O$1,FIND("-",O$1,1)-1))+1))))))</f>
        <v>1.5495682736822847</v>
      </c>
      <c r="Q368">
        <f>IF(ROW($E368)&lt;=VALUE(LEFT(Q$1,FIND("-",Q$1,1)-1)),0,IF(ROW($E368)=VALUE(LEFT(Q$1,FIND("-",Q$1,1)-1))+1,AVERAGE(INDEX($E:$E,ROW($E368)-VALUE(LEFT(Q$1,FIND("-",Q$1,1)-1))):$E368),($E368*(2/(VALUE(LEFT(Q$1,FIND("-",Q$1,1)-1))+1)))+(Q367*(1-(2/(VALUE(LEFT(Q$1,FIND("-",Q$1,1)-1))+1))))))</f>
        <v>1.2669865710225232</v>
      </c>
      <c r="R368">
        <f>IF(ROW($E368)&lt;=VALUE(LEFT(R$1,FIND("-",R$1,1)-1)),0,IF(ROW($E368)=VALUE(LEFT(R$1,FIND("-",R$1,1)-1))+1,AVERAGE(INDEX($E:$E,ROW($E368)-VALUE(LEFT(R$1,FIND("-",R$1,1)-1))):$E368),($E368*(2/(VALUE(LEFT(R$1,FIND("-",R$1,1)-1))+1)))+(R367*(1-(2/(VALUE(LEFT(R$1,FIND("-",R$1,1)-1))+1))))))</f>
        <v>1.2500678992765879</v>
      </c>
      <c r="S368">
        <f t="shared" si="51"/>
        <v>1.691867174593531E-2</v>
      </c>
      <c r="T368">
        <f>IF(ROW($E368)&lt;=MAX(VALUE(LEFT(Q$1,FIND("-",Q$1,1)-1)),VALUE(LEFT(R$1,FIND("-",R$1,1)-1)))+VALUE(LEFT(T$1,FIND("-",T$1,1)-1))-1,0,IF(ROW($E368)=MAX(VALUE(LEFT(Q$1,FIND("-",Q$1,1)-1)),VALUE(LEFT(R$1,FIND("-",R$1,1)-1)))+VALUE(LEFT(T$1,FIND("-",T$1,1)-1)),AVERAGE(INDEX($S:$S,ROW(S368)-VALUE(LEFT(T$1,FIND("-",T$1,1)-1))+1):S368),($S368*(2/(VALUE(LEFT(T$1,FIND("-",T$1,1)-1))+1)))+(T367*(1-(2/(VALUE(LEFT(T$1,FIND("-",T$1,1)-1))+1))))))</f>
        <v>1.4494376854167174E-2</v>
      </c>
      <c r="V368">
        <f t="shared" si="46"/>
        <v>0</v>
      </c>
      <c r="W368">
        <f>IF(ROW($E368)&lt;=VALUE(LEFT(W$1,FIND("-",W$1,1)-1))+1,0,IF(ROW($E367)=VALUE(LEFT(W$1,FIND("-",W$1,1)-1))+1,100-100/(1+ABS((SUMIF(INDEX($V:$V,ROW($V368)-VALUE(LEFT(W$1,FIND("-",W$1,1)-1))+1):$V368,"&gt;0",INDEX($V:$V,ROW($V368)-VALUE(LEFT(W$1,FIND("-",W$1,1)-1))+1):$V368)/COUNTIF(INDEX($V:$V,ROW($V368)-VALUE(LEFT(W$1,FIND("-",W$1,1)-1))+1):$V368,"&gt;0"))/(SUMIF(INDEX($V:$V,ROW($V368)-VALUE(LEFT(W$1,FIND("-",W$1,1)-1))+1):$V368,"&lt;0",INDEX($V:$V,ROW($V368)-VALUE(LEFT(W$1,FIND("-",W$1,1)-1))+1):$V368)/COUNTIF(INDEX($V:$V,ROW($V368)-VALUE(LEFT(W$1,FIND("-",W$1,1)-1))+1):$V368,"&lt;0")))),100-100/(1+ABS((SUMIF(INDEX($V:$V,ROW($V368)-VALUE(LEFT(W$1,FIND("-",W$1,1)-1))+1):$V368,"&gt;0",INDEX($V:$V,ROW($V368)-VALUE(LEFT(W$1,FIND("-",W$1,1)-1))+1):$V368)/VALUE(LEFT(W$1,FIND("-",W$1,1)-1)))/(SUMIF(INDEX($V:$V,ROW($V368)-VALUE(LEFT(W$1,FIND("-",W$1,1)-1))+1):$V368,"&lt;0",INDEX($V:$V,ROW($V368)-VALUE(LEFT(W$1,FIND("-",W$1,1)-1))+1):$V368)/VALUE(LEFT(W$1,FIND("-",W$1,1)-1)))))))</f>
        <v>64.705882352941188</v>
      </c>
      <c r="Y368">
        <f>IF(ROW($E368)&lt;=VALUE(LEFT(Y$1,FIND("-",Y$1,1)-1)),0,MAX(INDEX(C:C,ROW(C368)-VALUE(LEFT(Y$1,FIND("-",Y$1,1)-1))+1):C368))</f>
        <v>1.32</v>
      </c>
      <c r="Z368">
        <f>IF(ROW($E368)&lt;=VALUE(LEFT(Z$1,FIND("-",Z$1,1)-1)),0,MIN(INDEX(D:D,ROW(D368)-VALUE(LEFT(Z$1,FIND("-",Z$1,1)-1))+1):D368))</f>
        <v>1.18</v>
      </c>
      <c r="AA368">
        <f t="shared" si="54"/>
        <v>64.285714285714292</v>
      </c>
      <c r="AB368">
        <f>IF(ROW($AA368)&lt;=VALUE(LEFT(AA$1,FIND("-",AA$1,1)-1))+VALUE(LEFT(AB$1,FIND("-",AB$1,1)-1)-1),0,AVERAGE(INDEX($AA:$AA,ROW($AA368)-VALUE(LEFT(AB$1,FIND("-",AB$1,1)-1))+1):$AA368))</f>
        <v>66.666666666666671</v>
      </c>
      <c r="AC368">
        <f>IF(ROW($AA368)&lt;=VALUE(LEFT(AA$1,FIND("-",AA$1,1)-1))+VALUE(LEFT(AB$1,FIND("-",AB$1,1)-1)-1)+VALUE(LEFT(AC$1,FIND("-",AC$1,1)-1)-1),0,AVERAGE(INDEX($AB:$AB,ROW($AB368)-VALUE(LEFT(AC$1,FIND("-",AC$1,1)-1))+1):$AB368))</f>
        <v>69.047619047619051</v>
      </c>
      <c r="AE368">
        <f t="shared" si="52"/>
        <v>17411844</v>
      </c>
      <c r="AG368" t="str">
        <f t="shared" si="53"/>
        <v/>
      </c>
    </row>
    <row r="369" spans="1:33" x14ac:dyDescent="0.25">
      <c r="A369" s="6">
        <v>37049</v>
      </c>
      <c r="B369">
        <v>1.26</v>
      </c>
      <c r="C369">
        <v>1.27</v>
      </c>
      <c r="D369">
        <v>1.26</v>
      </c>
      <c r="E369">
        <v>1.27</v>
      </c>
      <c r="F369">
        <v>0.73218099999999997</v>
      </c>
      <c r="G369">
        <v>2000</v>
      </c>
      <c r="I369" t="str">
        <f t="shared" si="47"/>
        <v/>
      </c>
      <c r="J369" t="str">
        <f t="shared" si="48"/>
        <v/>
      </c>
      <c r="K369" t="str">
        <f t="shared" si="49"/>
        <v/>
      </c>
      <c r="M369" s="11" t="str">
        <f t="shared" si="50"/>
        <v/>
      </c>
      <c r="O369">
        <f>IF(ROW($E369)&lt;=VALUE(LEFT(O$1,FIND("-",O$1,1)-1)),0,IF(ROW($E369)=VALUE(LEFT(O$1,FIND("-",O$1,1)-1))+1,AVERAGE(INDEX($E:$E,ROW($E369)-VALUE(LEFT(O$1,FIND("-",O$1,1)-1))):$E369),($E369*(2/(VALUE(LEFT(O$1,FIND("-",O$1,1)-1))+1)))+(O368*(1-(2/(VALUE(LEFT(O$1,FIND("-",O$1,1)-1))+1))))))</f>
        <v>1.5467864998147993</v>
      </c>
      <c r="Q369">
        <f>IF(ROW($E369)&lt;=VALUE(LEFT(Q$1,FIND("-",Q$1,1)-1)),0,IF(ROW($E369)=VALUE(LEFT(Q$1,FIND("-",Q$1,1)-1))+1,AVERAGE(INDEX($E:$E,ROW($E369)-VALUE(LEFT(Q$1,FIND("-",Q$1,1)-1))):$E369),($E369*(2/(VALUE(LEFT(Q$1,FIND("-",Q$1,1)-1))+1)))+(Q368*(1-(2/(VALUE(LEFT(Q$1,FIND("-",Q$1,1)-1))+1))))))</f>
        <v>1.2674501754805967</v>
      </c>
      <c r="R369">
        <f>IF(ROW($E369)&lt;=VALUE(LEFT(R$1,FIND("-",R$1,1)-1)),0,IF(ROW($E369)=VALUE(LEFT(R$1,FIND("-",R$1,1)-1))+1,AVERAGE(INDEX($E:$E,ROW($E369)-VALUE(LEFT(R$1,FIND("-",R$1,1)-1))):$E369),($E369*(2/(VALUE(LEFT(R$1,FIND("-",R$1,1)-1))+1)))+(R368*(1-(2/(VALUE(LEFT(R$1,FIND("-",R$1,1)-1))+1))))))</f>
        <v>1.2515443511820257</v>
      </c>
      <c r="S369">
        <f t="shared" si="51"/>
        <v>1.5905824298571014E-2</v>
      </c>
      <c r="T369">
        <f>IF(ROW($E369)&lt;=MAX(VALUE(LEFT(Q$1,FIND("-",Q$1,1)-1)),VALUE(LEFT(R$1,FIND("-",R$1,1)-1)))+VALUE(LEFT(T$1,FIND("-",T$1,1)-1))-1,0,IF(ROW($E369)=MAX(VALUE(LEFT(Q$1,FIND("-",Q$1,1)-1)),VALUE(LEFT(R$1,FIND("-",R$1,1)-1)))+VALUE(LEFT(T$1,FIND("-",T$1,1)-1)),AVERAGE(INDEX($S:$S,ROW(S369)-VALUE(LEFT(T$1,FIND("-",T$1,1)-1))+1):S369),($S369*(2/(VALUE(LEFT(T$1,FIND("-",T$1,1)-1))+1)))+(T368*(1-(2/(VALUE(LEFT(T$1,FIND("-",T$1,1)-1))+1))))))</f>
        <v>1.4776666343047943E-2</v>
      </c>
      <c r="V369">
        <f t="shared" si="46"/>
        <v>0</v>
      </c>
      <c r="W369">
        <f>IF(ROW($E369)&lt;=VALUE(LEFT(W$1,FIND("-",W$1,1)-1))+1,0,IF(ROW($E368)=VALUE(LEFT(W$1,FIND("-",W$1,1)-1))+1,100-100/(1+ABS((SUMIF(INDEX($V:$V,ROW($V369)-VALUE(LEFT(W$1,FIND("-",W$1,1)-1))+1):$V369,"&gt;0",INDEX($V:$V,ROW($V369)-VALUE(LEFT(W$1,FIND("-",W$1,1)-1))+1):$V369)/COUNTIF(INDEX($V:$V,ROW($V369)-VALUE(LEFT(W$1,FIND("-",W$1,1)-1))+1):$V369,"&gt;0"))/(SUMIF(INDEX($V:$V,ROW($V369)-VALUE(LEFT(W$1,FIND("-",W$1,1)-1))+1):$V369,"&lt;0",INDEX($V:$V,ROW($V369)-VALUE(LEFT(W$1,FIND("-",W$1,1)-1))+1):$V369)/COUNTIF(INDEX($V:$V,ROW($V369)-VALUE(LEFT(W$1,FIND("-",W$1,1)-1))+1):$V369,"&lt;0")))),100-100/(1+ABS((SUMIF(INDEX($V:$V,ROW($V369)-VALUE(LEFT(W$1,FIND("-",W$1,1)-1))+1):$V369,"&gt;0",INDEX($V:$V,ROW($V369)-VALUE(LEFT(W$1,FIND("-",W$1,1)-1))+1):$V369)/VALUE(LEFT(W$1,FIND("-",W$1,1)-1)))/(SUMIF(INDEX($V:$V,ROW($V369)-VALUE(LEFT(W$1,FIND("-",W$1,1)-1))+1):$V369,"&lt;0",INDEX($V:$V,ROW($V369)-VALUE(LEFT(W$1,FIND("-",W$1,1)-1))+1):$V369)/VALUE(LEFT(W$1,FIND("-",W$1,1)-1)))))))</f>
        <v>68.75</v>
      </c>
      <c r="Y369">
        <f>IF(ROW($E369)&lt;=VALUE(LEFT(Y$1,FIND("-",Y$1,1)-1)),0,MAX(INDEX(C:C,ROW(C369)-VALUE(LEFT(Y$1,FIND("-",Y$1,1)-1))+1):C369))</f>
        <v>1.32</v>
      </c>
      <c r="Z369">
        <f>IF(ROW($E369)&lt;=VALUE(LEFT(Z$1,FIND("-",Z$1,1)-1)),0,MIN(INDEX(D:D,ROW(D369)-VALUE(LEFT(Z$1,FIND("-",Z$1,1)-1))+1):D369))</f>
        <v>1.2</v>
      </c>
      <c r="AA369">
        <f t="shared" si="54"/>
        <v>58.333333333333336</v>
      </c>
      <c r="AB369">
        <f>IF(ROW($AA369)&lt;=VALUE(LEFT(AA$1,FIND("-",AA$1,1)-1))+VALUE(LEFT(AB$1,FIND("-",AB$1,1)-1)-1),0,AVERAGE(INDEX($AA:$AA,ROW($AA369)-VALUE(LEFT(AB$1,FIND("-",AB$1,1)-1))+1):$AA369))</f>
        <v>62.301587301587311</v>
      </c>
      <c r="AC369">
        <f>IF(ROW($AA369)&lt;=VALUE(LEFT(AA$1,FIND("-",AA$1,1)-1))+VALUE(LEFT(AB$1,FIND("-",AB$1,1)-1)-1)+VALUE(LEFT(AC$1,FIND("-",AC$1,1)-1)-1),0,AVERAGE(INDEX($AB:$AB,ROW($AB369)-VALUE(LEFT(AC$1,FIND("-",AC$1,1)-1))+1):$AB369))</f>
        <v>66.005291005291014</v>
      </c>
      <c r="AE369">
        <f t="shared" si="52"/>
        <v>17411844</v>
      </c>
      <c r="AG369" t="str">
        <f t="shared" si="53"/>
        <v/>
      </c>
    </row>
    <row r="370" spans="1:33" x14ac:dyDescent="0.25">
      <c r="A370" s="6">
        <v>37050</v>
      </c>
      <c r="B370">
        <v>1.26</v>
      </c>
      <c r="C370">
        <v>1.28</v>
      </c>
      <c r="D370">
        <v>1.26</v>
      </c>
      <c r="E370">
        <v>1.26</v>
      </c>
      <c r="F370">
        <v>0.72641599999999995</v>
      </c>
      <c r="G370">
        <v>12000</v>
      </c>
      <c r="I370" t="str">
        <f t="shared" si="47"/>
        <v>Bearish</v>
      </c>
      <c r="J370" t="str">
        <f t="shared" si="48"/>
        <v/>
      </c>
      <c r="K370" t="str">
        <f t="shared" si="49"/>
        <v/>
      </c>
      <c r="M370" s="11" t="str">
        <f t="shared" si="50"/>
        <v/>
      </c>
      <c r="O370">
        <f>IF(ROW($E370)&lt;=VALUE(LEFT(O$1,FIND("-",O$1,1)-1)),0,IF(ROW($E370)=VALUE(LEFT(O$1,FIND("-",O$1,1)-1))+1,AVERAGE(INDEX($E:$E,ROW($E370)-VALUE(LEFT(O$1,FIND("-",O$1,1)-1))):$E370),($E370*(2/(VALUE(LEFT(O$1,FIND("-",O$1,1)-1))+1)))+(O369*(1-(2/(VALUE(LEFT(O$1,FIND("-",O$1,1)-1))+1))))))</f>
        <v>1.543932902801717</v>
      </c>
      <c r="Q370">
        <f>IF(ROW($E370)&lt;=VALUE(LEFT(Q$1,FIND("-",Q$1,1)-1)),0,IF(ROW($E370)=VALUE(LEFT(Q$1,FIND("-",Q$1,1)-1))+1,AVERAGE(INDEX($E:$E,ROW($E370)-VALUE(LEFT(Q$1,FIND("-",Q$1,1)-1))):$E370),($E370*(2/(VALUE(LEFT(Q$1,FIND("-",Q$1,1)-1))+1)))+(Q369*(1-(2/(VALUE(LEFT(Q$1,FIND("-",Q$1,1)-1))+1))))))</f>
        <v>1.2663039946374279</v>
      </c>
      <c r="R370">
        <f>IF(ROW($E370)&lt;=VALUE(LEFT(R$1,FIND("-",R$1,1)-1)),0,IF(ROW($E370)=VALUE(LEFT(R$1,FIND("-",R$1,1)-1))+1,AVERAGE(INDEX($E:$E,ROW($E370)-VALUE(LEFT(R$1,FIND("-",R$1,1)-1))):$E370),($E370*(2/(VALUE(LEFT(R$1,FIND("-",R$1,1)-1))+1)))+(R369*(1-(2/(VALUE(LEFT(R$1,FIND("-",R$1,1)-1))+1))))))</f>
        <v>1.2521706955389127</v>
      </c>
      <c r="S370">
        <f t="shared" si="51"/>
        <v>1.413329909851524E-2</v>
      </c>
      <c r="T370">
        <f>IF(ROW($E370)&lt;=MAX(VALUE(LEFT(Q$1,FIND("-",Q$1,1)-1)),VALUE(LEFT(R$1,FIND("-",R$1,1)-1)))+VALUE(LEFT(T$1,FIND("-",T$1,1)-1))-1,0,IF(ROW($E370)=MAX(VALUE(LEFT(Q$1,FIND("-",Q$1,1)-1)),VALUE(LEFT(R$1,FIND("-",R$1,1)-1)))+VALUE(LEFT(T$1,FIND("-",T$1,1)-1)),AVERAGE(INDEX($S:$S,ROW(S370)-VALUE(LEFT(T$1,FIND("-",T$1,1)-1))+1):S370),($S370*(2/(VALUE(LEFT(T$1,FIND("-",T$1,1)-1))+1)))+(T369*(1-(2/(VALUE(LEFT(T$1,FIND("-",T$1,1)-1))+1))))))</f>
        <v>1.4647992894141402E-2</v>
      </c>
      <c r="V370">
        <f t="shared" si="46"/>
        <v>-1.0000000000000009E-2</v>
      </c>
      <c r="W370">
        <f>IF(ROW($E370)&lt;=VALUE(LEFT(W$1,FIND("-",W$1,1)-1))+1,0,IF(ROW($E369)=VALUE(LEFT(W$1,FIND("-",W$1,1)-1))+1,100-100/(1+ABS((SUMIF(INDEX($V:$V,ROW($V370)-VALUE(LEFT(W$1,FIND("-",W$1,1)-1))+1):$V370,"&gt;0",INDEX($V:$V,ROW($V370)-VALUE(LEFT(W$1,FIND("-",W$1,1)-1))+1):$V370)/COUNTIF(INDEX($V:$V,ROW($V370)-VALUE(LEFT(W$1,FIND("-",W$1,1)-1))+1):$V370,"&gt;0"))/(SUMIF(INDEX($V:$V,ROW($V370)-VALUE(LEFT(W$1,FIND("-",W$1,1)-1))+1):$V370,"&lt;0",INDEX($V:$V,ROW($V370)-VALUE(LEFT(W$1,FIND("-",W$1,1)-1))+1):$V370)/COUNTIF(INDEX($V:$V,ROW($V370)-VALUE(LEFT(W$1,FIND("-",W$1,1)-1))+1):$V370,"&lt;0")))),100-100/(1+ABS((SUMIF(INDEX($V:$V,ROW($V370)-VALUE(LEFT(W$1,FIND("-",W$1,1)-1))+1):$V370,"&gt;0",INDEX($V:$V,ROW($V370)-VALUE(LEFT(W$1,FIND("-",W$1,1)-1))+1):$V370)/VALUE(LEFT(W$1,FIND("-",W$1,1)-1)))/(SUMIF(INDEX($V:$V,ROW($V370)-VALUE(LEFT(W$1,FIND("-",W$1,1)-1))+1):$V370,"&lt;0",INDEX($V:$V,ROW($V370)-VALUE(LEFT(W$1,FIND("-",W$1,1)-1))+1):$V370)/VALUE(LEFT(W$1,FIND("-",W$1,1)-1)))))))</f>
        <v>68.75</v>
      </c>
      <c r="Y370">
        <f>IF(ROW($E370)&lt;=VALUE(LEFT(Y$1,FIND("-",Y$1,1)-1)),0,MAX(INDEX(C:C,ROW(C370)-VALUE(LEFT(Y$1,FIND("-",Y$1,1)-1))+1):C370))</f>
        <v>1.32</v>
      </c>
      <c r="Z370">
        <f>IF(ROW($E370)&lt;=VALUE(LEFT(Z$1,FIND("-",Z$1,1)-1)),0,MIN(INDEX(D:D,ROW(D370)-VALUE(LEFT(Z$1,FIND("-",Z$1,1)-1))+1):D370))</f>
        <v>1.2</v>
      </c>
      <c r="AA370">
        <f t="shared" si="54"/>
        <v>50</v>
      </c>
      <c r="AB370">
        <f>IF(ROW($AA370)&lt;=VALUE(LEFT(AA$1,FIND("-",AA$1,1)-1))+VALUE(LEFT(AB$1,FIND("-",AB$1,1)-1)-1),0,AVERAGE(INDEX($AA:$AA,ROW($AA370)-VALUE(LEFT(AB$1,FIND("-",AB$1,1)-1))+1):$AA370))</f>
        <v>57.539682539682538</v>
      </c>
      <c r="AC370">
        <f>IF(ROW($AA370)&lt;=VALUE(LEFT(AA$1,FIND("-",AA$1,1)-1))+VALUE(LEFT(AB$1,FIND("-",AB$1,1)-1)-1)+VALUE(LEFT(AC$1,FIND("-",AC$1,1)-1)-1),0,AVERAGE(INDEX($AB:$AB,ROW($AB370)-VALUE(LEFT(AC$1,FIND("-",AC$1,1)-1))+1):$AB370))</f>
        <v>62.169312169312171</v>
      </c>
      <c r="AE370">
        <f t="shared" si="52"/>
        <v>17399844</v>
      </c>
      <c r="AG370" t="str">
        <f t="shared" si="53"/>
        <v/>
      </c>
    </row>
    <row r="371" spans="1:33" x14ac:dyDescent="0.25">
      <c r="A371" s="6">
        <v>37053</v>
      </c>
      <c r="B371">
        <v>1.26</v>
      </c>
      <c r="C371">
        <v>1.26</v>
      </c>
      <c r="D371">
        <v>1.25</v>
      </c>
      <c r="E371">
        <v>1.25</v>
      </c>
      <c r="F371">
        <v>0.72065100000000004</v>
      </c>
      <c r="G371">
        <v>60000</v>
      </c>
      <c r="I371" t="str">
        <f t="shared" si="47"/>
        <v/>
      </c>
      <c r="J371" t="str">
        <f t="shared" si="48"/>
        <v/>
      </c>
      <c r="K371" t="str">
        <f t="shared" si="49"/>
        <v/>
      </c>
      <c r="M371" s="11" t="str">
        <f t="shared" si="50"/>
        <v/>
      </c>
      <c r="O371">
        <f>IF(ROW($E371)&lt;=VALUE(LEFT(O$1,FIND("-",O$1,1)-1)),0,IF(ROW($E371)=VALUE(LEFT(O$1,FIND("-",O$1,1)-1))+1,AVERAGE(INDEX($E:$E,ROW($E371)-VALUE(LEFT(O$1,FIND("-",O$1,1)-1))):$E371),($E371*(2/(VALUE(LEFT(O$1,FIND("-",O$1,1)-1))+1)))+(O370*(1-(2/(VALUE(LEFT(O$1,FIND("-",O$1,1)-1))+1))))))</f>
        <v>1.5410081973012024</v>
      </c>
      <c r="Q371">
        <f>IF(ROW($E371)&lt;=VALUE(LEFT(Q$1,FIND("-",Q$1,1)-1)),0,IF(ROW($E371)=VALUE(LEFT(Q$1,FIND("-",Q$1,1)-1))+1,AVERAGE(INDEX($E:$E,ROW($E371)-VALUE(LEFT(Q$1,FIND("-",Q$1,1)-1))):$E371),($E371*(2/(VALUE(LEFT(Q$1,FIND("-",Q$1,1)-1))+1)))+(Q370*(1-(2/(VALUE(LEFT(Q$1,FIND("-",Q$1,1)-1))+1))))))</f>
        <v>1.2637956877701313</v>
      </c>
      <c r="R371">
        <f>IF(ROW($E371)&lt;=VALUE(LEFT(R$1,FIND("-",R$1,1)-1)),0,IF(ROW($E371)=VALUE(LEFT(R$1,FIND("-",R$1,1)-1))+1,AVERAGE(INDEX($E:$E,ROW($E371)-VALUE(LEFT(R$1,FIND("-",R$1,1)-1))):$E371),($E371*(2/(VALUE(LEFT(R$1,FIND("-",R$1,1)-1))+1)))+(R370*(1-(2/(VALUE(LEFT(R$1,FIND("-",R$1,1)-1))+1))))))</f>
        <v>1.2520099032767711</v>
      </c>
      <c r="S371">
        <f t="shared" si="51"/>
        <v>1.1785784493360207E-2</v>
      </c>
      <c r="T371">
        <f>IF(ROW($E371)&lt;=MAX(VALUE(LEFT(Q$1,FIND("-",Q$1,1)-1)),VALUE(LEFT(R$1,FIND("-",R$1,1)-1)))+VALUE(LEFT(T$1,FIND("-",T$1,1)-1))-1,0,IF(ROW($E371)=MAX(VALUE(LEFT(Q$1,FIND("-",Q$1,1)-1)),VALUE(LEFT(R$1,FIND("-",R$1,1)-1)))+VALUE(LEFT(T$1,FIND("-",T$1,1)-1)),AVERAGE(INDEX($S:$S,ROW(S371)-VALUE(LEFT(T$1,FIND("-",T$1,1)-1))+1):S371),($S371*(2/(VALUE(LEFT(T$1,FIND("-",T$1,1)-1))+1)))+(T370*(1-(2/(VALUE(LEFT(T$1,FIND("-",T$1,1)-1))+1))))))</f>
        <v>1.4075551213985165E-2</v>
      </c>
      <c r="V371">
        <f t="shared" si="46"/>
        <v>-1.0000000000000009E-2</v>
      </c>
      <c r="W371">
        <f>IF(ROW($E371)&lt;=VALUE(LEFT(W$1,FIND("-",W$1,1)-1))+1,0,IF(ROW($E370)=VALUE(LEFT(W$1,FIND("-",W$1,1)-1))+1,100-100/(1+ABS((SUMIF(INDEX($V:$V,ROW($V371)-VALUE(LEFT(W$1,FIND("-",W$1,1)-1))+1):$V371,"&gt;0",INDEX($V:$V,ROW($V371)-VALUE(LEFT(W$1,FIND("-",W$1,1)-1))+1):$V371)/COUNTIF(INDEX($V:$V,ROW($V371)-VALUE(LEFT(W$1,FIND("-",W$1,1)-1))+1):$V371,"&gt;0"))/(SUMIF(INDEX($V:$V,ROW($V371)-VALUE(LEFT(W$1,FIND("-",W$1,1)-1))+1):$V371,"&lt;0",INDEX($V:$V,ROW($V371)-VALUE(LEFT(W$1,FIND("-",W$1,1)-1))+1):$V371)/COUNTIF(INDEX($V:$V,ROW($V371)-VALUE(LEFT(W$1,FIND("-",W$1,1)-1))+1):$V371,"&lt;0")))),100-100/(1+ABS((SUMIF(INDEX($V:$V,ROW($V371)-VALUE(LEFT(W$1,FIND("-",W$1,1)-1))+1):$V371,"&gt;0",INDEX($V:$V,ROW($V371)-VALUE(LEFT(W$1,FIND("-",W$1,1)-1))+1):$V371)/VALUE(LEFT(W$1,FIND("-",W$1,1)-1)))/(SUMIF(INDEX($V:$V,ROW($V371)-VALUE(LEFT(W$1,FIND("-",W$1,1)-1))+1):$V371,"&lt;0",INDEX($V:$V,ROW($V371)-VALUE(LEFT(W$1,FIND("-",W$1,1)-1))+1):$V371)/VALUE(LEFT(W$1,FIND("-",W$1,1)-1)))))))</f>
        <v>64.705882352941188</v>
      </c>
      <c r="Y371">
        <f>IF(ROW($E371)&lt;=VALUE(LEFT(Y$1,FIND("-",Y$1,1)-1)),0,MAX(INDEX(C:C,ROW(C371)-VALUE(LEFT(Y$1,FIND("-",Y$1,1)-1))+1):C371))</f>
        <v>1.32</v>
      </c>
      <c r="Z371">
        <f>IF(ROW($E371)&lt;=VALUE(LEFT(Z$1,FIND("-",Z$1,1)-1)),0,MIN(INDEX(D:D,ROW(D371)-VALUE(LEFT(Z$1,FIND("-",Z$1,1)-1))+1):D371))</f>
        <v>1.22</v>
      </c>
      <c r="AA371">
        <f t="shared" si="54"/>
        <v>30</v>
      </c>
      <c r="AB371">
        <f>IF(ROW($AA371)&lt;=VALUE(LEFT(AA$1,FIND("-",AA$1,1)-1))+VALUE(LEFT(AB$1,FIND("-",AB$1,1)-1)-1),0,AVERAGE(INDEX($AA:$AA,ROW($AA371)-VALUE(LEFT(AB$1,FIND("-",AB$1,1)-1))+1):$AA371))</f>
        <v>46.111111111111114</v>
      </c>
      <c r="AC371">
        <f>IF(ROW($AA371)&lt;=VALUE(LEFT(AA$1,FIND("-",AA$1,1)-1))+VALUE(LEFT(AB$1,FIND("-",AB$1,1)-1)-1)+VALUE(LEFT(AC$1,FIND("-",AC$1,1)-1)-1),0,AVERAGE(INDEX($AB:$AB,ROW($AB371)-VALUE(LEFT(AC$1,FIND("-",AC$1,1)-1))+1):$AB371))</f>
        <v>55.317460317460323</v>
      </c>
      <c r="AE371">
        <f t="shared" si="52"/>
        <v>17339844</v>
      </c>
      <c r="AG371" t="str">
        <f t="shared" si="53"/>
        <v/>
      </c>
    </row>
    <row r="372" spans="1:33" x14ac:dyDescent="0.25">
      <c r="A372" s="6">
        <v>37054</v>
      </c>
      <c r="B372">
        <v>1.27</v>
      </c>
      <c r="C372">
        <v>1.28</v>
      </c>
      <c r="D372">
        <v>1.25</v>
      </c>
      <c r="E372">
        <v>1.26</v>
      </c>
      <c r="F372">
        <v>0.72641599999999995</v>
      </c>
      <c r="G372">
        <v>12000</v>
      </c>
      <c r="I372" t="str">
        <f t="shared" si="47"/>
        <v/>
      </c>
      <c r="J372" t="str">
        <f t="shared" si="48"/>
        <v/>
      </c>
      <c r="K372" t="str">
        <f t="shared" si="49"/>
        <v/>
      </c>
      <c r="M372" s="11" t="str">
        <f t="shared" si="50"/>
        <v/>
      </c>
      <c r="O372">
        <f>IF(ROW($E372)&lt;=VALUE(LEFT(O$1,FIND("-",O$1,1)-1)),0,IF(ROW($E372)=VALUE(LEFT(O$1,FIND("-",O$1,1)-1))+1,AVERAGE(INDEX($E:$E,ROW($E372)-VALUE(LEFT(O$1,FIND("-",O$1,1)-1))):$E372),($E372*(2/(VALUE(LEFT(O$1,FIND("-",O$1,1)-1))+1)))+(O371*(1-(2/(VALUE(LEFT(O$1,FIND("-",O$1,1)-1))+1))))))</f>
        <v>1.538212095835519</v>
      </c>
      <c r="Q372">
        <f>IF(ROW($E372)&lt;=VALUE(LEFT(Q$1,FIND("-",Q$1,1)-1)),0,IF(ROW($E372)=VALUE(LEFT(Q$1,FIND("-",Q$1,1)-1))+1,AVERAGE(INDEX($E:$E,ROW($E372)-VALUE(LEFT(Q$1,FIND("-",Q$1,1)-1))):$E372),($E372*(2/(VALUE(LEFT(Q$1,FIND("-",Q$1,1)-1))+1)))+(Q371*(1-(2/(VALUE(LEFT(Q$1,FIND("-",Q$1,1)-1))+1))))))</f>
        <v>1.2632117358054957</v>
      </c>
      <c r="R372">
        <f>IF(ROW($E372)&lt;=VALUE(LEFT(R$1,FIND("-",R$1,1)-1)),0,IF(ROW($E372)=VALUE(LEFT(R$1,FIND("-",R$1,1)-1))+1,AVERAGE(INDEX($E:$E,ROW($E372)-VALUE(LEFT(R$1,FIND("-",R$1,1)-1))):$E372),($E372*(2/(VALUE(LEFT(R$1,FIND("-",R$1,1)-1))+1)))+(R371*(1-(2/(VALUE(LEFT(R$1,FIND("-",R$1,1)-1))+1))))))</f>
        <v>1.2526017622933066</v>
      </c>
      <c r="S372">
        <f t="shared" si="51"/>
        <v>1.0609973512189175E-2</v>
      </c>
      <c r="T372">
        <f>IF(ROW($E372)&lt;=MAX(VALUE(LEFT(Q$1,FIND("-",Q$1,1)-1)),VALUE(LEFT(R$1,FIND("-",R$1,1)-1)))+VALUE(LEFT(T$1,FIND("-",T$1,1)-1))-1,0,IF(ROW($E372)=MAX(VALUE(LEFT(Q$1,FIND("-",Q$1,1)-1)),VALUE(LEFT(R$1,FIND("-",R$1,1)-1)))+VALUE(LEFT(T$1,FIND("-",T$1,1)-1)),AVERAGE(INDEX($S:$S,ROW(S372)-VALUE(LEFT(T$1,FIND("-",T$1,1)-1))+1):S372),($S372*(2/(VALUE(LEFT(T$1,FIND("-",T$1,1)-1))+1)))+(T371*(1-(2/(VALUE(LEFT(T$1,FIND("-",T$1,1)-1))+1))))))</f>
        <v>1.3382435673625969E-2</v>
      </c>
      <c r="V372">
        <f t="shared" si="46"/>
        <v>1.0000000000000009E-2</v>
      </c>
      <c r="W372">
        <f>IF(ROW($E372)&lt;=VALUE(LEFT(W$1,FIND("-",W$1,1)-1))+1,0,IF(ROW($E371)=VALUE(LEFT(W$1,FIND("-",W$1,1)-1))+1,100-100/(1+ABS((SUMIF(INDEX($V:$V,ROW($V372)-VALUE(LEFT(W$1,FIND("-",W$1,1)-1))+1):$V372,"&gt;0",INDEX($V:$V,ROW($V372)-VALUE(LEFT(W$1,FIND("-",W$1,1)-1))+1):$V372)/COUNTIF(INDEX($V:$V,ROW($V372)-VALUE(LEFT(W$1,FIND("-",W$1,1)-1))+1):$V372,"&gt;0"))/(SUMIF(INDEX($V:$V,ROW($V372)-VALUE(LEFT(W$1,FIND("-",W$1,1)-1))+1):$V372,"&lt;0",INDEX($V:$V,ROW($V372)-VALUE(LEFT(W$1,FIND("-",W$1,1)-1))+1):$V372)/COUNTIF(INDEX($V:$V,ROW($V372)-VALUE(LEFT(W$1,FIND("-",W$1,1)-1))+1):$V372,"&lt;0")))),100-100/(1+ABS((SUMIF(INDEX($V:$V,ROW($V372)-VALUE(LEFT(W$1,FIND("-",W$1,1)-1))+1):$V372,"&gt;0",INDEX($V:$V,ROW($V372)-VALUE(LEFT(W$1,FIND("-",W$1,1)-1))+1):$V372)/VALUE(LEFT(W$1,FIND("-",W$1,1)-1)))/(SUMIF(INDEX($V:$V,ROW($V372)-VALUE(LEFT(W$1,FIND("-",W$1,1)-1))+1):$V372,"&lt;0",INDEX($V:$V,ROW($V372)-VALUE(LEFT(W$1,FIND("-",W$1,1)-1))+1):$V372)/VALUE(LEFT(W$1,FIND("-",W$1,1)-1)))))))</f>
        <v>57.142857142857146</v>
      </c>
      <c r="Y372">
        <f>IF(ROW($E372)&lt;=VALUE(LEFT(Y$1,FIND("-",Y$1,1)-1)),0,MAX(INDEX(C:C,ROW(C372)-VALUE(LEFT(Y$1,FIND("-",Y$1,1)-1))+1):C372))</f>
        <v>1.32</v>
      </c>
      <c r="Z372">
        <f>IF(ROW($E372)&lt;=VALUE(LEFT(Z$1,FIND("-",Z$1,1)-1)),0,MIN(INDEX(D:D,ROW(D372)-VALUE(LEFT(Z$1,FIND("-",Z$1,1)-1))+1):D372))</f>
        <v>1.25</v>
      </c>
      <c r="AA372">
        <f t="shared" si="54"/>
        <v>14.285714285714285</v>
      </c>
      <c r="AB372">
        <f>IF(ROW($AA372)&lt;=VALUE(LEFT(AA$1,FIND("-",AA$1,1)-1))+VALUE(LEFT(AB$1,FIND("-",AB$1,1)-1)-1),0,AVERAGE(INDEX($AA:$AA,ROW($AA372)-VALUE(LEFT(AB$1,FIND("-",AB$1,1)-1))+1):$AA372))</f>
        <v>31.428571428571427</v>
      </c>
      <c r="AC372">
        <f>IF(ROW($AA372)&lt;=VALUE(LEFT(AA$1,FIND("-",AA$1,1)-1))+VALUE(LEFT(AB$1,FIND("-",AB$1,1)-1)-1)+VALUE(LEFT(AC$1,FIND("-",AC$1,1)-1)-1),0,AVERAGE(INDEX($AB:$AB,ROW($AB372)-VALUE(LEFT(AC$1,FIND("-",AC$1,1)-1))+1):$AB372))</f>
        <v>45.026455026455018</v>
      </c>
      <c r="AE372">
        <f t="shared" si="52"/>
        <v>17351844</v>
      </c>
      <c r="AG372" t="str">
        <f t="shared" si="53"/>
        <v/>
      </c>
    </row>
    <row r="373" spans="1:33" x14ac:dyDescent="0.25">
      <c r="A373" s="6">
        <v>37055</v>
      </c>
      <c r="B373">
        <v>1.26</v>
      </c>
      <c r="C373">
        <v>1.26</v>
      </c>
      <c r="D373">
        <v>1.24</v>
      </c>
      <c r="E373">
        <v>1.24</v>
      </c>
      <c r="F373">
        <v>0.71488600000000002</v>
      </c>
      <c r="G373">
        <v>32000</v>
      </c>
      <c r="I373" t="str">
        <f t="shared" si="47"/>
        <v/>
      </c>
      <c r="J373" t="str">
        <f t="shared" si="48"/>
        <v>Oversold</v>
      </c>
      <c r="K373" t="str">
        <f t="shared" si="49"/>
        <v/>
      </c>
      <c r="M373" s="11" t="str">
        <f t="shared" si="50"/>
        <v/>
      </c>
      <c r="O373">
        <f>IF(ROW($E373)&lt;=VALUE(LEFT(O$1,FIND("-",O$1,1)-1)),0,IF(ROW($E373)=VALUE(LEFT(O$1,FIND("-",O$1,1)-1))+1,AVERAGE(INDEX($E:$E,ROW($E373)-VALUE(LEFT(O$1,FIND("-",O$1,1)-1))):$E373),($E373*(2/(VALUE(LEFT(O$1,FIND("-",O$1,1)-1))+1)))+(O372*(1-(2/(VALUE(LEFT(O$1,FIND("-",O$1,1)-1))+1))))))</f>
        <v>1.5352448112998422</v>
      </c>
      <c r="Q373">
        <f>IF(ROW($E373)&lt;=VALUE(LEFT(Q$1,FIND("-",Q$1,1)-1)),0,IF(ROW($E373)=VALUE(LEFT(Q$1,FIND("-",Q$1,1)-1))+1,AVERAGE(INDEX($E:$E,ROW($E373)-VALUE(LEFT(Q$1,FIND("-",Q$1,1)-1))):$E373),($E373*(2/(VALUE(LEFT(Q$1,FIND("-",Q$1,1)-1))+1)))+(Q372*(1-(2/(VALUE(LEFT(Q$1,FIND("-",Q$1,1)-1))+1))))))</f>
        <v>1.2596406995277272</v>
      </c>
      <c r="R373">
        <f>IF(ROW($E373)&lt;=VALUE(LEFT(R$1,FIND("-",R$1,1)-1)),0,IF(ROW($E373)=VALUE(LEFT(R$1,FIND("-",R$1,1)-1))+1,AVERAGE(INDEX($E:$E,ROW($E373)-VALUE(LEFT(R$1,FIND("-",R$1,1)-1))):$E373),($E373*(2/(VALUE(LEFT(R$1,FIND("-",R$1,1)-1))+1)))+(R372*(1-(2/(VALUE(LEFT(R$1,FIND("-",R$1,1)-1))+1))))))</f>
        <v>1.2516682984197283</v>
      </c>
      <c r="S373">
        <f t="shared" si="51"/>
        <v>7.9724011079989054E-3</v>
      </c>
      <c r="T373">
        <f>IF(ROW($E373)&lt;=MAX(VALUE(LEFT(Q$1,FIND("-",Q$1,1)-1)),VALUE(LEFT(R$1,FIND("-",R$1,1)-1)))+VALUE(LEFT(T$1,FIND("-",T$1,1)-1))-1,0,IF(ROW($E373)=MAX(VALUE(LEFT(Q$1,FIND("-",Q$1,1)-1)),VALUE(LEFT(R$1,FIND("-",R$1,1)-1)))+VALUE(LEFT(T$1,FIND("-",T$1,1)-1)),AVERAGE(INDEX($S:$S,ROW(S373)-VALUE(LEFT(T$1,FIND("-",T$1,1)-1))+1):S373),($S373*(2/(VALUE(LEFT(T$1,FIND("-",T$1,1)-1))+1)))+(T372*(1-(2/(VALUE(LEFT(T$1,FIND("-",T$1,1)-1))+1))))))</f>
        <v>1.2300428760500557E-2</v>
      </c>
      <c r="V373">
        <f t="shared" si="46"/>
        <v>-2.0000000000000018E-2</v>
      </c>
      <c r="W373">
        <f>IF(ROW($E373)&lt;=VALUE(LEFT(W$1,FIND("-",W$1,1)-1))+1,0,IF(ROW($E372)=VALUE(LEFT(W$1,FIND("-",W$1,1)-1))+1,100-100/(1+ABS((SUMIF(INDEX($V:$V,ROW($V373)-VALUE(LEFT(W$1,FIND("-",W$1,1)-1))+1):$V373,"&gt;0",INDEX($V:$V,ROW($V373)-VALUE(LEFT(W$1,FIND("-",W$1,1)-1))+1):$V373)/COUNTIF(INDEX($V:$V,ROW($V373)-VALUE(LEFT(W$1,FIND("-",W$1,1)-1))+1):$V373,"&gt;0"))/(SUMIF(INDEX($V:$V,ROW($V373)-VALUE(LEFT(W$1,FIND("-",W$1,1)-1))+1):$V373,"&lt;0",INDEX($V:$V,ROW($V373)-VALUE(LEFT(W$1,FIND("-",W$1,1)-1))+1):$V373)/COUNTIF(INDEX($V:$V,ROW($V373)-VALUE(LEFT(W$1,FIND("-",W$1,1)-1))+1):$V373,"&lt;0")))),100-100/(1+ABS((SUMIF(INDEX($V:$V,ROW($V373)-VALUE(LEFT(W$1,FIND("-",W$1,1)-1))+1):$V373,"&gt;0",INDEX($V:$V,ROW($V373)-VALUE(LEFT(W$1,FIND("-",W$1,1)-1))+1):$V373)/VALUE(LEFT(W$1,FIND("-",W$1,1)-1)))/(SUMIF(INDEX($V:$V,ROW($V373)-VALUE(LEFT(W$1,FIND("-",W$1,1)-1))+1):$V373,"&lt;0",INDEX($V:$V,ROW($V373)-VALUE(LEFT(W$1,FIND("-",W$1,1)-1))+1):$V373)/VALUE(LEFT(W$1,FIND("-",W$1,1)-1)))))))</f>
        <v>20</v>
      </c>
      <c r="Y373">
        <f>IF(ROW($E373)&lt;=VALUE(LEFT(Y$1,FIND("-",Y$1,1)-1)),0,MAX(INDEX(C:C,ROW(C373)-VALUE(LEFT(Y$1,FIND("-",Y$1,1)-1))+1):C373))</f>
        <v>1.32</v>
      </c>
      <c r="Z373">
        <f>IF(ROW($E373)&lt;=VALUE(LEFT(Z$1,FIND("-",Z$1,1)-1)),0,MIN(INDEX(D:D,ROW(D373)-VALUE(LEFT(Z$1,FIND("-",Z$1,1)-1))+1):D373))</f>
        <v>1.24</v>
      </c>
      <c r="AA373">
        <f t="shared" si="54"/>
        <v>0</v>
      </c>
      <c r="AB373">
        <f>IF(ROW($AA373)&lt;=VALUE(LEFT(AA$1,FIND("-",AA$1,1)-1))+VALUE(LEFT(AB$1,FIND("-",AB$1,1)-1)-1),0,AVERAGE(INDEX($AA:$AA,ROW($AA373)-VALUE(LEFT(AB$1,FIND("-",AB$1,1)-1))+1):$AA373))</f>
        <v>14.761904761904761</v>
      </c>
      <c r="AC373">
        <f>IF(ROW($AA373)&lt;=VALUE(LEFT(AA$1,FIND("-",AA$1,1)-1))+VALUE(LEFT(AB$1,FIND("-",AB$1,1)-1)-1)+VALUE(LEFT(AC$1,FIND("-",AC$1,1)-1)-1),0,AVERAGE(INDEX($AB:$AB,ROW($AB373)-VALUE(LEFT(AC$1,FIND("-",AC$1,1)-1))+1):$AB373))</f>
        <v>30.767195767195769</v>
      </c>
      <c r="AE373">
        <f t="shared" si="52"/>
        <v>17319844</v>
      </c>
      <c r="AG373" t="str">
        <f t="shared" si="53"/>
        <v/>
      </c>
    </row>
    <row r="374" spans="1:33" x14ac:dyDescent="0.25">
      <c r="A374" s="6">
        <v>37056</v>
      </c>
      <c r="B374">
        <v>1.24</v>
      </c>
      <c r="C374">
        <v>1.28</v>
      </c>
      <c r="D374">
        <v>1.24</v>
      </c>
      <c r="E374">
        <v>1.27</v>
      </c>
      <c r="F374">
        <v>0.73218099999999997</v>
      </c>
      <c r="G374">
        <v>23000</v>
      </c>
      <c r="I374" t="str">
        <f t="shared" si="47"/>
        <v/>
      </c>
      <c r="J374" t="str">
        <f t="shared" si="48"/>
        <v/>
      </c>
      <c r="K374" t="str">
        <f t="shared" si="49"/>
        <v/>
      </c>
      <c r="M374" s="11" t="str">
        <f t="shared" si="50"/>
        <v/>
      </c>
      <c r="O374">
        <f>IF(ROW($E374)&lt;=VALUE(LEFT(O$1,FIND("-",O$1,1)-1)),0,IF(ROW($E374)=VALUE(LEFT(O$1,FIND("-",O$1,1)-1))+1,AVERAGE(INDEX($E:$E,ROW($E374)-VALUE(LEFT(O$1,FIND("-",O$1,1)-1))):$E374),($E374*(2/(VALUE(LEFT(O$1,FIND("-",O$1,1)-1))+1)))+(O373*(1-(2/(VALUE(LEFT(O$1,FIND("-",O$1,1)-1))+1))))))</f>
        <v>1.5326055594461125</v>
      </c>
      <c r="Q374">
        <f>IF(ROW($E374)&lt;=VALUE(LEFT(Q$1,FIND("-",Q$1,1)-1)),0,IF(ROW($E374)=VALUE(LEFT(Q$1,FIND("-",Q$1,1)-1))+1,AVERAGE(INDEX($E:$E,ROW($E374)-VALUE(LEFT(Q$1,FIND("-",Q$1,1)-1))):$E374),($E374*(2/(VALUE(LEFT(Q$1,FIND("-",Q$1,1)-1))+1)))+(Q373*(1-(2/(VALUE(LEFT(Q$1,FIND("-",Q$1,1)-1))+1))))))</f>
        <v>1.2612344380619231</v>
      </c>
      <c r="R374">
        <f>IF(ROW($E374)&lt;=VALUE(LEFT(R$1,FIND("-",R$1,1)-1)),0,IF(ROW($E374)=VALUE(LEFT(R$1,FIND("-",R$1,1)-1))+1,AVERAGE(INDEX($E:$E,ROW($E374)-VALUE(LEFT(R$1,FIND("-",R$1,1)-1))):$E374),($E374*(2/(VALUE(LEFT(R$1,FIND("-",R$1,1)-1))+1)))+(R373*(1-(2/(VALUE(LEFT(R$1,FIND("-",R$1,1)-1))+1))))))</f>
        <v>1.253026202240489</v>
      </c>
      <c r="S374">
        <f t="shared" si="51"/>
        <v>8.2082358214341511E-3</v>
      </c>
      <c r="T374">
        <f>IF(ROW($E374)&lt;=MAX(VALUE(LEFT(Q$1,FIND("-",Q$1,1)-1)),VALUE(LEFT(R$1,FIND("-",R$1,1)-1)))+VALUE(LEFT(T$1,FIND("-",T$1,1)-1))-1,0,IF(ROW($E374)=MAX(VALUE(LEFT(Q$1,FIND("-",Q$1,1)-1)),VALUE(LEFT(R$1,FIND("-",R$1,1)-1)))+VALUE(LEFT(T$1,FIND("-",T$1,1)-1)),AVERAGE(INDEX($S:$S,ROW(S374)-VALUE(LEFT(T$1,FIND("-",T$1,1)-1))+1):S374),($S374*(2/(VALUE(LEFT(T$1,FIND("-",T$1,1)-1))+1)))+(T373*(1-(2/(VALUE(LEFT(T$1,FIND("-",T$1,1)-1))+1))))))</f>
        <v>1.1481990172687277E-2</v>
      </c>
      <c r="V374">
        <f t="shared" si="46"/>
        <v>3.0000000000000027E-2</v>
      </c>
      <c r="W374">
        <f>IF(ROW($E374)&lt;=VALUE(LEFT(W$1,FIND("-",W$1,1)-1))+1,0,IF(ROW($E373)=VALUE(LEFT(W$1,FIND("-",W$1,1)-1))+1,100-100/(1+ABS((SUMIF(INDEX($V:$V,ROW($V374)-VALUE(LEFT(W$1,FIND("-",W$1,1)-1))+1):$V374,"&gt;0",INDEX($V:$V,ROW($V374)-VALUE(LEFT(W$1,FIND("-",W$1,1)-1))+1):$V374)/COUNTIF(INDEX($V:$V,ROW($V374)-VALUE(LEFT(W$1,FIND("-",W$1,1)-1))+1):$V374,"&gt;0"))/(SUMIF(INDEX($V:$V,ROW($V374)-VALUE(LEFT(W$1,FIND("-",W$1,1)-1))+1):$V374,"&lt;0",INDEX($V:$V,ROW($V374)-VALUE(LEFT(W$1,FIND("-",W$1,1)-1))+1):$V374)/COUNTIF(INDEX($V:$V,ROW($V374)-VALUE(LEFT(W$1,FIND("-",W$1,1)-1))+1):$V374,"&lt;0")))),100-100/(1+ABS((SUMIF(INDEX($V:$V,ROW($V374)-VALUE(LEFT(W$1,FIND("-",W$1,1)-1))+1):$V374,"&gt;0",INDEX($V:$V,ROW($V374)-VALUE(LEFT(W$1,FIND("-",W$1,1)-1))+1):$V374)/VALUE(LEFT(W$1,FIND("-",W$1,1)-1)))/(SUMIF(INDEX($V:$V,ROW($V374)-VALUE(LEFT(W$1,FIND("-",W$1,1)-1))+1):$V374,"&lt;0",INDEX($V:$V,ROW($V374)-VALUE(LEFT(W$1,FIND("-",W$1,1)-1))+1):$V374)/VALUE(LEFT(W$1,FIND("-",W$1,1)-1)))))))</f>
        <v>41.666666666666671</v>
      </c>
      <c r="Y374">
        <f>IF(ROW($E374)&lt;=VALUE(LEFT(Y$1,FIND("-",Y$1,1)-1)),0,MAX(INDEX(C:C,ROW(C374)-VALUE(LEFT(Y$1,FIND("-",Y$1,1)-1))+1):C374))</f>
        <v>1.32</v>
      </c>
      <c r="Z374">
        <f>IF(ROW($E374)&lt;=VALUE(LEFT(Z$1,FIND("-",Z$1,1)-1)),0,MIN(INDEX(D:D,ROW(D374)-VALUE(LEFT(Z$1,FIND("-",Z$1,1)-1))+1):D374))</f>
        <v>1.24</v>
      </c>
      <c r="AA374">
        <f t="shared" si="54"/>
        <v>37.5</v>
      </c>
      <c r="AB374">
        <f>IF(ROW($AA374)&lt;=VALUE(LEFT(AA$1,FIND("-",AA$1,1)-1))+VALUE(LEFT(AB$1,FIND("-",AB$1,1)-1)-1),0,AVERAGE(INDEX($AA:$AA,ROW($AA374)-VALUE(LEFT(AB$1,FIND("-",AB$1,1)-1))+1):$AA374))</f>
        <v>17.261904761904763</v>
      </c>
      <c r="AC374">
        <f>IF(ROW($AA374)&lt;=VALUE(LEFT(AA$1,FIND("-",AA$1,1)-1))+VALUE(LEFT(AB$1,FIND("-",AB$1,1)-1)-1)+VALUE(LEFT(AC$1,FIND("-",AC$1,1)-1)-1),0,AVERAGE(INDEX($AB:$AB,ROW($AB374)-VALUE(LEFT(AC$1,FIND("-",AC$1,1)-1))+1):$AB374))</f>
        <v>21.150793650793648</v>
      </c>
      <c r="AE374">
        <f t="shared" si="52"/>
        <v>17342844</v>
      </c>
      <c r="AG374" t="str">
        <f t="shared" si="53"/>
        <v/>
      </c>
    </row>
    <row r="375" spans="1:33" x14ac:dyDescent="0.25">
      <c r="A375" s="6">
        <v>37057</v>
      </c>
      <c r="B375">
        <v>1.27</v>
      </c>
      <c r="C375">
        <v>1.27</v>
      </c>
      <c r="D375">
        <v>1.24</v>
      </c>
      <c r="E375">
        <v>1.24</v>
      </c>
      <c r="F375">
        <v>0.71488600000000002</v>
      </c>
      <c r="G375">
        <v>12000</v>
      </c>
      <c r="I375" t="str">
        <f t="shared" si="47"/>
        <v/>
      </c>
      <c r="J375" t="str">
        <f t="shared" si="48"/>
        <v>Oversold</v>
      </c>
      <c r="K375" t="str">
        <f t="shared" si="49"/>
        <v>Oversold Above %D</v>
      </c>
      <c r="M375" s="11" t="str">
        <f t="shared" si="50"/>
        <v/>
      </c>
      <c r="O375">
        <f>IF(ROW($E375)&lt;=VALUE(LEFT(O$1,FIND("-",O$1,1)-1)),0,IF(ROW($E375)=VALUE(LEFT(O$1,FIND("-",O$1,1)-1))+1,AVERAGE(INDEX($E:$E,ROW($E375)-VALUE(LEFT(O$1,FIND("-",O$1,1)-1))):$E375),($E375*(2/(VALUE(LEFT(O$1,FIND("-",O$1,1)-1))+1)))+(O374*(1-(2/(VALUE(LEFT(O$1,FIND("-",O$1,1)-1))+1))))))</f>
        <v>1.529694061342171</v>
      </c>
      <c r="Q375">
        <f>IF(ROW($E375)&lt;=VALUE(LEFT(Q$1,FIND("-",Q$1,1)-1)),0,IF(ROW($E375)=VALUE(LEFT(Q$1,FIND("-",Q$1,1)-1))+1,AVERAGE(INDEX($E:$E,ROW($E375)-VALUE(LEFT(Q$1,FIND("-",Q$1,1)-1))):$E375),($E375*(2/(VALUE(LEFT(Q$1,FIND("-",Q$1,1)-1))+1)))+(Q374*(1-(2/(VALUE(LEFT(Q$1,FIND("-",Q$1,1)-1))+1))))))</f>
        <v>1.2579676014370118</v>
      </c>
      <c r="R375">
        <f>IF(ROW($E375)&lt;=VALUE(LEFT(R$1,FIND("-",R$1,1)-1)),0,IF(ROW($E375)=VALUE(LEFT(R$1,FIND("-",R$1,1)-1))+1,AVERAGE(INDEX($E:$E,ROW($E375)-VALUE(LEFT(R$1,FIND("-",R$1,1)-1))):$E375),($E375*(2/(VALUE(LEFT(R$1,FIND("-",R$1,1)-1))+1)))+(R374*(1-(2/(VALUE(LEFT(R$1,FIND("-",R$1,1)-1))+1))))))</f>
        <v>1.2520612983708233</v>
      </c>
      <c r="S375">
        <f t="shared" si="51"/>
        <v>5.9063030661885563E-3</v>
      </c>
      <c r="T375">
        <f>IF(ROW($E375)&lt;=MAX(VALUE(LEFT(Q$1,FIND("-",Q$1,1)-1)),VALUE(LEFT(R$1,FIND("-",R$1,1)-1)))+VALUE(LEFT(T$1,FIND("-",T$1,1)-1))-1,0,IF(ROW($E375)=MAX(VALUE(LEFT(Q$1,FIND("-",Q$1,1)-1)),VALUE(LEFT(R$1,FIND("-",R$1,1)-1)))+VALUE(LEFT(T$1,FIND("-",T$1,1)-1)),AVERAGE(INDEX($S:$S,ROW(S375)-VALUE(LEFT(T$1,FIND("-",T$1,1)-1))+1):S375),($S375*(2/(VALUE(LEFT(T$1,FIND("-",T$1,1)-1))+1)))+(T374*(1-(2/(VALUE(LEFT(T$1,FIND("-",T$1,1)-1))+1))))))</f>
        <v>1.0366852751387535E-2</v>
      </c>
      <c r="V375">
        <f t="shared" si="46"/>
        <v>-3.0000000000000027E-2</v>
      </c>
      <c r="W375">
        <f>IF(ROW($E375)&lt;=VALUE(LEFT(W$1,FIND("-",W$1,1)-1))+1,0,IF(ROW($E374)=VALUE(LEFT(W$1,FIND("-",W$1,1)-1))+1,100-100/(1+ABS((SUMIF(INDEX($V:$V,ROW($V375)-VALUE(LEFT(W$1,FIND("-",W$1,1)-1))+1):$V375,"&gt;0",INDEX($V:$V,ROW($V375)-VALUE(LEFT(W$1,FIND("-",W$1,1)-1))+1):$V375)/COUNTIF(INDEX($V:$V,ROW($V375)-VALUE(LEFT(W$1,FIND("-",W$1,1)-1))+1):$V375,"&gt;0"))/(SUMIF(INDEX($V:$V,ROW($V375)-VALUE(LEFT(W$1,FIND("-",W$1,1)-1))+1):$V375,"&lt;0",INDEX($V:$V,ROW($V375)-VALUE(LEFT(W$1,FIND("-",W$1,1)-1))+1):$V375)/COUNTIF(INDEX($V:$V,ROW($V375)-VALUE(LEFT(W$1,FIND("-",W$1,1)-1))+1):$V375,"&lt;0")))),100-100/(1+ABS((SUMIF(INDEX($V:$V,ROW($V375)-VALUE(LEFT(W$1,FIND("-",W$1,1)-1))+1):$V375,"&gt;0",INDEX($V:$V,ROW($V375)-VALUE(LEFT(W$1,FIND("-",W$1,1)-1))+1):$V375)/VALUE(LEFT(W$1,FIND("-",W$1,1)-1)))/(SUMIF(INDEX($V:$V,ROW($V375)-VALUE(LEFT(W$1,FIND("-",W$1,1)-1))+1):$V375,"&lt;0",INDEX($V:$V,ROW($V375)-VALUE(LEFT(W$1,FIND("-",W$1,1)-1))+1):$V375)/VALUE(LEFT(W$1,FIND("-",W$1,1)-1)))))))</f>
        <v>28.571428571428569</v>
      </c>
      <c r="Y375">
        <f>IF(ROW($E375)&lt;=VALUE(LEFT(Y$1,FIND("-",Y$1,1)-1)),0,MAX(INDEX(C:C,ROW(C375)-VALUE(LEFT(Y$1,FIND("-",Y$1,1)-1))+1):C375))</f>
        <v>1.32</v>
      </c>
      <c r="Z375">
        <f>IF(ROW($E375)&lt;=VALUE(LEFT(Z$1,FIND("-",Z$1,1)-1)),0,MIN(INDEX(D:D,ROW(D375)-VALUE(LEFT(Z$1,FIND("-",Z$1,1)-1))+1):D375))</f>
        <v>1.24</v>
      </c>
      <c r="AA375">
        <f t="shared" si="54"/>
        <v>0</v>
      </c>
      <c r="AB375">
        <f>IF(ROW($AA375)&lt;=VALUE(LEFT(AA$1,FIND("-",AA$1,1)-1))+VALUE(LEFT(AB$1,FIND("-",AB$1,1)-1)-1),0,AVERAGE(INDEX($AA:$AA,ROW($AA375)-VALUE(LEFT(AB$1,FIND("-",AB$1,1)-1))+1):$AA375))</f>
        <v>12.5</v>
      </c>
      <c r="AC375">
        <f>IF(ROW($AA375)&lt;=VALUE(LEFT(AA$1,FIND("-",AA$1,1)-1))+VALUE(LEFT(AB$1,FIND("-",AB$1,1)-1)-1)+VALUE(LEFT(AC$1,FIND("-",AC$1,1)-1)-1),0,AVERAGE(INDEX($AB:$AB,ROW($AB375)-VALUE(LEFT(AC$1,FIND("-",AC$1,1)-1))+1):$AB375))</f>
        <v>14.841269841269842</v>
      </c>
      <c r="AE375">
        <f t="shared" si="52"/>
        <v>17330844</v>
      </c>
      <c r="AG375" t="str">
        <f t="shared" si="53"/>
        <v/>
      </c>
    </row>
    <row r="376" spans="1:33" x14ac:dyDescent="0.25">
      <c r="A376" s="6">
        <v>37060</v>
      </c>
      <c r="B376">
        <v>1.23</v>
      </c>
      <c r="C376">
        <v>1.23</v>
      </c>
      <c r="D376">
        <v>1.23</v>
      </c>
      <c r="E376">
        <v>1.23</v>
      </c>
      <c r="F376">
        <v>0.709121</v>
      </c>
      <c r="G376">
        <v>2000</v>
      </c>
      <c r="I376" t="str">
        <f t="shared" si="47"/>
        <v/>
      </c>
      <c r="J376" t="str">
        <f t="shared" si="48"/>
        <v>Oversold</v>
      </c>
      <c r="K376" t="str">
        <f t="shared" si="49"/>
        <v>Oversold Above %D</v>
      </c>
      <c r="M376" s="11" t="str">
        <f t="shared" si="50"/>
        <v/>
      </c>
      <c r="O376">
        <f>IF(ROW($E376)&lt;=VALUE(LEFT(O$1,FIND("-",O$1,1)-1)),0,IF(ROW($E376)=VALUE(LEFT(O$1,FIND("-",O$1,1)-1))+1,AVERAGE(INDEX($E:$E,ROW($E376)-VALUE(LEFT(O$1,FIND("-",O$1,1)-1))):$E376),($E376*(2/(VALUE(LEFT(O$1,FIND("-",O$1,1)-1))+1)))+(O375*(1-(2/(VALUE(LEFT(O$1,FIND("-",O$1,1)-1))+1))))))</f>
        <v>1.5267120308810549</v>
      </c>
      <c r="Q376">
        <f>IF(ROW($E376)&lt;=VALUE(LEFT(Q$1,FIND("-",Q$1,1)-1)),0,IF(ROW($E376)=VALUE(LEFT(Q$1,FIND("-",Q$1,1)-1))+1,AVERAGE(INDEX($E:$E,ROW($E376)-VALUE(LEFT(Q$1,FIND("-",Q$1,1)-1))):$E376),($E376*(2/(VALUE(LEFT(Q$1,FIND("-",Q$1,1)-1))+1)))+(Q375*(1-(2/(VALUE(LEFT(Q$1,FIND("-",Q$1,1)-1))+1))))))</f>
        <v>1.2536648935236254</v>
      </c>
      <c r="R376">
        <f>IF(ROW($E376)&lt;=VALUE(LEFT(R$1,FIND("-",R$1,1)-1)),0,IF(ROW($E376)=VALUE(LEFT(R$1,FIND("-",R$1,1)-1))+1,AVERAGE(INDEX($E:$E,ROW($E376)-VALUE(LEFT(R$1,FIND("-",R$1,1)-1))):$E376),($E376*(2/(VALUE(LEFT(R$1,FIND("-",R$1,1)-1))+1)))+(R375*(1-(2/(VALUE(LEFT(R$1,FIND("-",R$1,1)-1))+1))))))</f>
        <v>1.2504271281211328</v>
      </c>
      <c r="S376">
        <f t="shared" si="51"/>
        <v>3.2377654024926539E-3</v>
      </c>
      <c r="T376">
        <f>IF(ROW($E376)&lt;=MAX(VALUE(LEFT(Q$1,FIND("-",Q$1,1)-1)),VALUE(LEFT(R$1,FIND("-",R$1,1)-1)))+VALUE(LEFT(T$1,FIND("-",T$1,1)-1))-1,0,IF(ROW($E376)=MAX(VALUE(LEFT(Q$1,FIND("-",Q$1,1)-1)),VALUE(LEFT(R$1,FIND("-",R$1,1)-1)))+VALUE(LEFT(T$1,FIND("-",T$1,1)-1)),AVERAGE(INDEX($S:$S,ROW(S376)-VALUE(LEFT(T$1,FIND("-",T$1,1)-1))+1):S376),($S376*(2/(VALUE(LEFT(T$1,FIND("-",T$1,1)-1))+1)))+(T375*(1-(2/(VALUE(LEFT(T$1,FIND("-",T$1,1)-1))+1))))))</f>
        <v>8.9410352816085576E-3</v>
      </c>
      <c r="V376">
        <f t="shared" si="46"/>
        <v>-1.0000000000000009E-2</v>
      </c>
      <c r="W376">
        <f>IF(ROW($E376)&lt;=VALUE(LEFT(W$1,FIND("-",W$1,1)-1))+1,0,IF(ROW($E375)=VALUE(LEFT(W$1,FIND("-",W$1,1)-1))+1,100-100/(1+ABS((SUMIF(INDEX($V:$V,ROW($V376)-VALUE(LEFT(W$1,FIND("-",W$1,1)-1))+1):$V376,"&gt;0",INDEX($V:$V,ROW($V376)-VALUE(LEFT(W$1,FIND("-",W$1,1)-1))+1):$V376)/COUNTIF(INDEX($V:$V,ROW($V376)-VALUE(LEFT(W$1,FIND("-",W$1,1)-1))+1):$V376,"&gt;0"))/(SUMIF(INDEX($V:$V,ROW($V376)-VALUE(LEFT(W$1,FIND("-",W$1,1)-1))+1):$V376,"&lt;0",INDEX($V:$V,ROW($V376)-VALUE(LEFT(W$1,FIND("-",W$1,1)-1))+1):$V376)/COUNTIF(INDEX($V:$V,ROW($V376)-VALUE(LEFT(W$1,FIND("-",W$1,1)-1))+1):$V376,"&lt;0")))),100-100/(1+ABS((SUMIF(INDEX($V:$V,ROW($V376)-VALUE(LEFT(W$1,FIND("-",W$1,1)-1))+1):$V376,"&gt;0",INDEX($V:$V,ROW($V376)-VALUE(LEFT(W$1,FIND("-",W$1,1)-1))+1):$V376)/VALUE(LEFT(W$1,FIND("-",W$1,1)-1)))/(SUMIF(INDEX($V:$V,ROW($V376)-VALUE(LEFT(W$1,FIND("-",W$1,1)-1))+1):$V376,"&lt;0",INDEX($V:$V,ROW($V376)-VALUE(LEFT(W$1,FIND("-",W$1,1)-1))+1):$V376)/VALUE(LEFT(W$1,FIND("-",W$1,1)-1)))))))</f>
        <v>26.666666666666671</v>
      </c>
      <c r="Y376">
        <f>IF(ROW($E376)&lt;=VALUE(LEFT(Y$1,FIND("-",Y$1,1)-1)),0,MAX(INDEX(C:C,ROW(C376)-VALUE(LEFT(Y$1,FIND("-",Y$1,1)-1))+1):C376))</f>
        <v>1.29</v>
      </c>
      <c r="Z376">
        <f>IF(ROW($E376)&lt;=VALUE(LEFT(Z$1,FIND("-",Z$1,1)-1)),0,MIN(INDEX(D:D,ROW(D376)-VALUE(LEFT(Z$1,FIND("-",Z$1,1)-1))+1):D376))</f>
        <v>1.23</v>
      </c>
      <c r="AA376">
        <f t="shared" si="54"/>
        <v>0</v>
      </c>
      <c r="AB376">
        <f>IF(ROW($AA376)&lt;=VALUE(LEFT(AA$1,FIND("-",AA$1,1)-1))+VALUE(LEFT(AB$1,FIND("-",AB$1,1)-1)-1),0,AVERAGE(INDEX($AA:$AA,ROW($AA376)-VALUE(LEFT(AB$1,FIND("-",AB$1,1)-1))+1):$AA376))</f>
        <v>12.5</v>
      </c>
      <c r="AC376">
        <f>IF(ROW($AA376)&lt;=VALUE(LEFT(AA$1,FIND("-",AA$1,1)-1))+VALUE(LEFT(AB$1,FIND("-",AB$1,1)-1)-1)+VALUE(LEFT(AC$1,FIND("-",AC$1,1)-1)-1),0,AVERAGE(INDEX($AB:$AB,ROW($AB376)-VALUE(LEFT(AC$1,FIND("-",AC$1,1)-1))+1):$AB376))</f>
        <v>14.087301587301587</v>
      </c>
      <c r="AE376">
        <f t="shared" si="52"/>
        <v>17328844</v>
      </c>
      <c r="AG376" t="str">
        <f t="shared" si="53"/>
        <v/>
      </c>
    </row>
    <row r="377" spans="1:33" x14ac:dyDescent="0.25">
      <c r="A377" s="6">
        <v>37061</v>
      </c>
      <c r="B377">
        <v>1.23</v>
      </c>
      <c r="C377">
        <v>1.23</v>
      </c>
      <c r="D377">
        <v>1.2</v>
      </c>
      <c r="E377">
        <v>1.21</v>
      </c>
      <c r="F377">
        <v>0.69759000000000004</v>
      </c>
      <c r="G377">
        <v>38000</v>
      </c>
      <c r="I377" t="str">
        <f t="shared" si="47"/>
        <v/>
      </c>
      <c r="J377" t="str">
        <f t="shared" si="48"/>
        <v>Oversold</v>
      </c>
      <c r="K377" t="str">
        <f t="shared" si="49"/>
        <v>Oversold Above %D</v>
      </c>
      <c r="M377" s="11" t="str">
        <f t="shared" si="50"/>
        <v/>
      </c>
      <c r="O377">
        <f>IF(ROW($E377)&lt;=VALUE(LEFT(O$1,FIND("-",O$1,1)-1)),0,IF(ROW($E377)=VALUE(LEFT(O$1,FIND("-",O$1,1)-1))+1,AVERAGE(INDEX($E:$E,ROW($E377)-VALUE(LEFT(O$1,FIND("-",O$1,1)-1))):$E377),($E377*(2/(VALUE(LEFT(O$1,FIND("-",O$1,1)-1))+1)))+(O376*(1-(2/(VALUE(LEFT(O$1,FIND("-",O$1,1)-1))+1))))))</f>
        <v>1.5235606673897011</v>
      </c>
      <c r="Q377">
        <f>IF(ROW($E377)&lt;=VALUE(LEFT(Q$1,FIND("-",Q$1,1)-1)),0,IF(ROW($E377)=VALUE(LEFT(Q$1,FIND("-",Q$1,1)-1))+1,AVERAGE(INDEX($E:$E,ROW($E377)-VALUE(LEFT(Q$1,FIND("-",Q$1,1)-1))):$E377),($E377*(2/(VALUE(LEFT(Q$1,FIND("-",Q$1,1)-1))+1)))+(Q376*(1-(2/(VALUE(LEFT(Q$1,FIND("-",Q$1,1)-1))+1))))))</f>
        <v>1.2469472175969138</v>
      </c>
      <c r="R377">
        <f>IF(ROW($E377)&lt;=VALUE(LEFT(R$1,FIND("-",R$1,1)-1)),0,IF(ROW($E377)=VALUE(LEFT(R$1,FIND("-",R$1,1)-1))+1,AVERAGE(INDEX($E:$E,ROW($E377)-VALUE(LEFT(R$1,FIND("-",R$1,1)-1))):$E377),($E377*(2/(VALUE(LEFT(R$1,FIND("-",R$1,1)-1))+1)))+(R376*(1-(2/(VALUE(LEFT(R$1,FIND("-",R$1,1)-1))+1))))))</f>
        <v>1.2474325260380861</v>
      </c>
      <c r="S377">
        <f t="shared" si="51"/>
        <v>-4.8530844117222749E-4</v>
      </c>
      <c r="T377">
        <f>IF(ROW($E377)&lt;=MAX(VALUE(LEFT(Q$1,FIND("-",Q$1,1)-1)),VALUE(LEFT(R$1,FIND("-",R$1,1)-1)))+VALUE(LEFT(T$1,FIND("-",T$1,1)-1))-1,0,IF(ROW($E377)=MAX(VALUE(LEFT(Q$1,FIND("-",Q$1,1)-1)),VALUE(LEFT(R$1,FIND("-",R$1,1)-1)))+VALUE(LEFT(T$1,FIND("-",T$1,1)-1)),AVERAGE(INDEX($S:$S,ROW(S377)-VALUE(LEFT(T$1,FIND("-",T$1,1)-1))+1):S377),($S377*(2/(VALUE(LEFT(T$1,FIND("-",T$1,1)-1))+1)))+(T376*(1-(2/(VALUE(LEFT(T$1,FIND("-",T$1,1)-1))+1))))))</f>
        <v>7.0557665370524006E-3</v>
      </c>
      <c r="V377">
        <f t="shared" si="46"/>
        <v>-2.0000000000000018E-2</v>
      </c>
      <c r="W377">
        <f>IF(ROW($E377)&lt;=VALUE(LEFT(W$1,FIND("-",W$1,1)-1))+1,0,IF(ROW($E376)=VALUE(LEFT(W$1,FIND("-",W$1,1)-1))+1,100-100/(1+ABS((SUMIF(INDEX($V:$V,ROW($V377)-VALUE(LEFT(W$1,FIND("-",W$1,1)-1))+1):$V377,"&gt;0",INDEX($V:$V,ROW($V377)-VALUE(LEFT(W$1,FIND("-",W$1,1)-1))+1):$V377)/COUNTIF(INDEX($V:$V,ROW($V377)-VALUE(LEFT(W$1,FIND("-",W$1,1)-1))+1):$V377,"&gt;0"))/(SUMIF(INDEX($V:$V,ROW($V377)-VALUE(LEFT(W$1,FIND("-",W$1,1)-1))+1):$V377,"&lt;0",INDEX($V:$V,ROW($V377)-VALUE(LEFT(W$1,FIND("-",W$1,1)-1))+1):$V377)/COUNTIF(INDEX($V:$V,ROW($V377)-VALUE(LEFT(W$1,FIND("-",W$1,1)-1))+1):$V377,"&lt;0")))),100-100/(1+ABS((SUMIF(INDEX($V:$V,ROW($V377)-VALUE(LEFT(W$1,FIND("-",W$1,1)-1))+1):$V377,"&gt;0",INDEX($V:$V,ROW($V377)-VALUE(LEFT(W$1,FIND("-",W$1,1)-1))+1):$V377)/VALUE(LEFT(W$1,FIND("-",W$1,1)-1)))/(SUMIF(INDEX($V:$V,ROW($V377)-VALUE(LEFT(W$1,FIND("-",W$1,1)-1))+1):$V377,"&lt;0",INDEX($V:$V,ROW($V377)-VALUE(LEFT(W$1,FIND("-",W$1,1)-1))+1):$V377)/VALUE(LEFT(W$1,FIND("-",W$1,1)-1)))))))</f>
        <v>26.666666666666671</v>
      </c>
      <c r="Y377">
        <f>IF(ROW($E377)&lt;=VALUE(LEFT(Y$1,FIND("-",Y$1,1)-1)),0,MAX(INDEX(C:C,ROW(C377)-VALUE(LEFT(Y$1,FIND("-",Y$1,1)-1))+1):C377))</f>
        <v>1.29</v>
      </c>
      <c r="Z377">
        <f>IF(ROW($E377)&lt;=VALUE(LEFT(Z$1,FIND("-",Z$1,1)-1)),0,MIN(INDEX(D:D,ROW(D377)-VALUE(LEFT(Z$1,FIND("-",Z$1,1)-1))+1):D377))</f>
        <v>1.2</v>
      </c>
      <c r="AA377">
        <f t="shared" si="54"/>
        <v>11.111111111111111</v>
      </c>
      <c r="AB377">
        <f>IF(ROW($AA377)&lt;=VALUE(LEFT(AA$1,FIND("-",AA$1,1)-1))+VALUE(LEFT(AB$1,FIND("-",AB$1,1)-1)-1),0,AVERAGE(INDEX($AA:$AA,ROW($AA377)-VALUE(LEFT(AB$1,FIND("-",AB$1,1)-1))+1):$AA377))</f>
        <v>3.7037037037037037</v>
      </c>
      <c r="AC377">
        <f>IF(ROW($AA377)&lt;=VALUE(LEFT(AA$1,FIND("-",AA$1,1)-1))+VALUE(LEFT(AB$1,FIND("-",AB$1,1)-1)-1)+VALUE(LEFT(AC$1,FIND("-",AC$1,1)-1)-1),0,AVERAGE(INDEX($AB:$AB,ROW($AB377)-VALUE(LEFT(AC$1,FIND("-",AC$1,1)-1))+1):$AB377))</f>
        <v>9.5679012345679002</v>
      </c>
      <c r="AE377">
        <f t="shared" si="52"/>
        <v>17290844</v>
      </c>
      <c r="AG377" t="str">
        <f t="shared" si="53"/>
        <v/>
      </c>
    </row>
    <row r="378" spans="1:33" x14ac:dyDescent="0.25">
      <c r="A378" s="6">
        <v>37062</v>
      </c>
      <c r="B378">
        <v>1.24</v>
      </c>
      <c r="C378">
        <v>1.24</v>
      </c>
      <c r="D378">
        <v>1.2</v>
      </c>
      <c r="E378">
        <v>1.2</v>
      </c>
      <c r="F378">
        <v>0.69182500000000002</v>
      </c>
      <c r="G378">
        <v>42000</v>
      </c>
      <c r="I378" t="str">
        <f t="shared" si="47"/>
        <v/>
      </c>
      <c r="J378" t="str">
        <f t="shared" si="48"/>
        <v>Oversold</v>
      </c>
      <c r="K378" t="str">
        <f t="shared" si="49"/>
        <v>Oversold Above %D</v>
      </c>
      <c r="M378" s="11" t="str">
        <f t="shared" si="50"/>
        <v/>
      </c>
      <c r="O378">
        <f>IF(ROW($E378)&lt;=VALUE(LEFT(O$1,FIND("-",O$1,1)-1)),0,IF(ROW($E378)=VALUE(LEFT(O$1,FIND("-",O$1,1)-1))+1,AVERAGE(INDEX($E:$E,ROW($E378)-VALUE(LEFT(O$1,FIND("-",O$1,1)-1))):$E378),($E378*(2/(VALUE(LEFT(O$1,FIND("-",O$1,1)-1))+1)))+(O377*(1-(2/(VALUE(LEFT(O$1,FIND("-",O$1,1)-1))+1))))))</f>
        <v>1.5203411582614452</v>
      </c>
      <c r="Q378">
        <f>IF(ROW($E378)&lt;=VALUE(LEFT(Q$1,FIND("-",Q$1,1)-1)),0,IF(ROW($E378)=VALUE(LEFT(Q$1,FIND("-",Q$1,1)-1))+1,AVERAGE(INDEX($E:$E,ROW($E378)-VALUE(LEFT(Q$1,FIND("-",Q$1,1)-1))):$E378),($E378*(2/(VALUE(LEFT(Q$1,FIND("-",Q$1,1)-1))+1)))+(Q377*(1-(2/(VALUE(LEFT(Q$1,FIND("-",Q$1,1)-1))+1))))))</f>
        <v>1.2397245687358502</v>
      </c>
      <c r="R378">
        <f>IF(ROW($E378)&lt;=VALUE(LEFT(R$1,FIND("-",R$1,1)-1)),0,IF(ROW($E378)=VALUE(LEFT(R$1,FIND("-",R$1,1)-1))+1,AVERAGE(INDEX($E:$E,ROW($E378)-VALUE(LEFT(R$1,FIND("-",R$1,1)-1))):$E378),($E378*(2/(VALUE(LEFT(R$1,FIND("-",R$1,1)-1))+1)))+(R377*(1-(2/(VALUE(LEFT(R$1,FIND("-",R$1,1)-1))+1))))))</f>
        <v>1.2439190055908202</v>
      </c>
      <c r="S378">
        <f t="shared" si="51"/>
        <v>-4.1944368549700073E-3</v>
      </c>
      <c r="T378">
        <f>IF(ROW($E378)&lt;=MAX(VALUE(LEFT(Q$1,FIND("-",Q$1,1)-1)),VALUE(LEFT(R$1,FIND("-",R$1,1)-1)))+VALUE(LEFT(T$1,FIND("-",T$1,1)-1))-1,0,IF(ROW($E378)=MAX(VALUE(LEFT(Q$1,FIND("-",Q$1,1)-1)),VALUE(LEFT(R$1,FIND("-",R$1,1)-1)))+VALUE(LEFT(T$1,FIND("-",T$1,1)-1)),AVERAGE(INDEX($S:$S,ROW(S378)-VALUE(LEFT(T$1,FIND("-",T$1,1)-1))+1):S378),($S378*(2/(VALUE(LEFT(T$1,FIND("-",T$1,1)-1))+1)))+(T377*(1-(2/(VALUE(LEFT(T$1,FIND("-",T$1,1)-1))+1))))))</f>
        <v>4.8057258586479187E-3</v>
      </c>
      <c r="V378">
        <f t="shared" si="46"/>
        <v>-1.0000000000000009E-2</v>
      </c>
      <c r="W378">
        <f>IF(ROW($E378)&lt;=VALUE(LEFT(W$1,FIND("-",W$1,1)-1))+1,0,IF(ROW($E377)=VALUE(LEFT(W$1,FIND("-",W$1,1)-1))+1,100-100/(1+ABS((SUMIF(INDEX($V:$V,ROW($V378)-VALUE(LEFT(W$1,FIND("-",W$1,1)-1))+1):$V378,"&gt;0",INDEX($V:$V,ROW($V378)-VALUE(LEFT(W$1,FIND("-",W$1,1)-1))+1):$V378)/COUNTIF(INDEX($V:$V,ROW($V378)-VALUE(LEFT(W$1,FIND("-",W$1,1)-1))+1):$V378,"&gt;0"))/(SUMIF(INDEX($V:$V,ROW($V378)-VALUE(LEFT(W$1,FIND("-",W$1,1)-1))+1):$V378,"&lt;0",INDEX($V:$V,ROW($V378)-VALUE(LEFT(W$1,FIND("-",W$1,1)-1))+1):$V378)/COUNTIF(INDEX($V:$V,ROW($V378)-VALUE(LEFT(W$1,FIND("-",W$1,1)-1))+1):$V378,"&lt;0")))),100-100/(1+ABS((SUMIF(INDEX($V:$V,ROW($V378)-VALUE(LEFT(W$1,FIND("-",W$1,1)-1))+1):$V378,"&gt;0",INDEX($V:$V,ROW($V378)-VALUE(LEFT(W$1,FIND("-",W$1,1)-1))+1):$V378)/VALUE(LEFT(W$1,FIND("-",W$1,1)-1)))/(SUMIF(INDEX($V:$V,ROW($V378)-VALUE(LEFT(W$1,FIND("-",W$1,1)-1))+1):$V378,"&lt;0",INDEX($V:$V,ROW($V378)-VALUE(LEFT(W$1,FIND("-",W$1,1)-1))+1):$V378)/VALUE(LEFT(W$1,FIND("-",W$1,1)-1)))))))</f>
        <v>25.000000000000014</v>
      </c>
      <c r="Y378">
        <f>IF(ROW($E378)&lt;=VALUE(LEFT(Y$1,FIND("-",Y$1,1)-1)),0,MAX(INDEX(C:C,ROW(C378)-VALUE(LEFT(Y$1,FIND("-",Y$1,1)-1))+1):C378))</f>
        <v>1.29</v>
      </c>
      <c r="Z378">
        <f>IF(ROW($E378)&lt;=VALUE(LEFT(Z$1,FIND("-",Z$1,1)-1)),0,MIN(INDEX(D:D,ROW(D378)-VALUE(LEFT(Z$1,FIND("-",Z$1,1)-1))+1):D378))</f>
        <v>1.2</v>
      </c>
      <c r="AA378">
        <f t="shared" si="54"/>
        <v>0</v>
      </c>
      <c r="AB378">
        <f>IF(ROW($AA378)&lt;=VALUE(LEFT(AA$1,FIND("-",AA$1,1)-1))+VALUE(LEFT(AB$1,FIND("-",AB$1,1)-1)-1),0,AVERAGE(INDEX($AA:$AA,ROW($AA378)-VALUE(LEFT(AB$1,FIND("-",AB$1,1)-1))+1):$AA378))</f>
        <v>3.7037037037037037</v>
      </c>
      <c r="AC378">
        <f>IF(ROW($AA378)&lt;=VALUE(LEFT(AA$1,FIND("-",AA$1,1)-1))+VALUE(LEFT(AB$1,FIND("-",AB$1,1)-1)-1)+VALUE(LEFT(AC$1,FIND("-",AC$1,1)-1)-1),0,AVERAGE(INDEX($AB:$AB,ROW($AB378)-VALUE(LEFT(AC$1,FIND("-",AC$1,1)-1))+1):$AB378))</f>
        <v>6.6358024691358013</v>
      </c>
      <c r="AE378">
        <f t="shared" si="52"/>
        <v>17248844</v>
      </c>
      <c r="AG378" t="str">
        <f t="shared" si="53"/>
        <v/>
      </c>
    </row>
    <row r="379" spans="1:33" x14ac:dyDescent="0.25">
      <c r="A379" s="6">
        <v>37063</v>
      </c>
      <c r="B379">
        <v>1.24</v>
      </c>
      <c r="C379">
        <v>1.24</v>
      </c>
      <c r="D379">
        <v>1.21</v>
      </c>
      <c r="E379">
        <v>1.21</v>
      </c>
      <c r="F379">
        <v>0.69759000000000004</v>
      </c>
      <c r="G379">
        <v>0</v>
      </c>
      <c r="I379" t="str">
        <f t="shared" si="47"/>
        <v/>
      </c>
      <c r="J379" t="str">
        <f t="shared" si="48"/>
        <v>Oversold</v>
      </c>
      <c r="K379" t="str">
        <f t="shared" si="49"/>
        <v>Oversold Below %D</v>
      </c>
      <c r="M379" s="11" t="str">
        <f t="shared" si="50"/>
        <v/>
      </c>
      <c r="O379">
        <f>IF(ROW($E379)&lt;=VALUE(LEFT(O$1,FIND("-",O$1,1)-1)),0,IF(ROW($E379)=VALUE(LEFT(O$1,FIND("-",O$1,1)-1))+1,AVERAGE(INDEX($E:$E,ROW($E379)-VALUE(LEFT(O$1,FIND("-",O$1,1)-1))):$E379),($E379*(2/(VALUE(LEFT(O$1,FIND("-",O$1,1)-1))+1)))+(O378*(1-(2/(VALUE(LEFT(O$1,FIND("-",O$1,1)-1))+1))))))</f>
        <v>1.5172531865374508</v>
      </c>
      <c r="Q379">
        <f>IF(ROW($E379)&lt;=VALUE(LEFT(Q$1,FIND("-",Q$1,1)-1)),0,IF(ROW($E379)=VALUE(LEFT(Q$1,FIND("-",Q$1,1)-1))+1,AVERAGE(INDEX($E:$E,ROW($E379)-VALUE(LEFT(Q$1,FIND("-",Q$1,1)-1))):$E379),($E379*(2/(VALUE(LEFT(Q$1,FIND("-",Q$1,1)-1))+1)))+(Q378*(1-(2/(VALUE(LEFT(Q$1,FIND("-",Q$1,1)-1))+1))))))</f>
        <v>1.2351515581611039</v>
      </c>
      <c r="R379">
        <f>IF(ROW($E379)&lt;=VALUE(LEFT(R$1,FIND("-",R$1,1)-1)),0,IF(ROW($E379)=VALUE(LEFT(R$1,FIND("-",R$1,1)-1))+1,AVERAGE(INDEX($E:$E,ROW($E379)-VALUE(LEFT(R$1,FIND("-",R$1,1)-1))):$E379),($E379*(2/(VALUE(LEFT(R$1,FIND("-",R$1,1)-1))+1)))+(R378*(1-(2/(VALUE(LEFT(R$1,FIND("-",R$1,1)-1))+1))))))</f>
        <v>1.2414064866581671</v>
      </c>
      <c r="S379">
        <f t="shared" si="51"/>
        <v>-6.2549284970632169E-3</v>
      </c>
      <c r="T379">
        <f>IF(ROW($E379)&lt;=MAX(VALUE(LEFT(Q$1,FIND("-",Q$1,1)-1)),VALUE(LEFT(R$1,FIND("-",R$1,1)-1)))+VALUE(LEFT(T$1,FIND("-",T$1,1)-1))-1,0,IF(ROW($E379)=MAX(VALUE(LEFT(Q$1,FIND("-",Q$1,1)-1)),VALUE(LEFT(R$1,FIND("-",R$1,1)-1)))+VALUE(LEFT(T$1,FIND("-",T$1,1)-1)),AVERAGE(INDEX($S:$S,ROW(S379)-VALUE(LEFT(T$1,FIND("-",T$1,1)-1))+1):S379),($S379*(2/(VALUE(LEFT(T$1,FIND("-",T$1,1)-1))+1)))+(T378*(1-(2/(VALUE(LEFT(T$1,FIND("-",T$1,1)-1))+1))))))</f>
        <v>2.5935949875056912E-3</v>
      </c>
      <c r="V379">
        <f t="shared" si="46"/>
        <v>1.0000000000000009E-2</v>
      </c>
      <c r="W379">
        <f>IF(ROW($E379)&lt;=VALUE(LEFT(W$1,FIND("-",W$1,1)-1))+1,0,IF(ROW($E378)=VALUE(LEFT(W$1,FIND("-",W$1,1)-1))+1,100-100/(1+ABS((SUMIF(INDEX($V:$V,ROW($V379)-VALUE(LEFT(W$1,FIND("-",W$1,1)-1))+1):$V379,"&gt;0",INDEX($V:$V,ROW($V379)-VALUE(LEFT(W$1,FIND("-",W$1,1)-1))+1):$V379)/COUNTIF(INDEX($V:$V,ROW($V379)-VALUE(LEFT(W$1,FIND("-",W$1,1)-1))+1):$V379,"&gt;0"))/(SUMIF(INDEX($V:$V,ROW($V379)-VALUE(LEFT(W$1,FIND("-",W$1,1)-1))+1):$V379,"&lt;0",INDEX($V:$V,ROW($V379)-VALUE(LEFT(W$1,FIND("-",W$1,1)-1))+1):$V379)/COUNTIF(INDEX($V:$V,ROW($V379)-VALUE(LEFT(W$1,FIND("-",W$1,1)-1))+1):$V379,"&lt;0")))),100-100/(1+ABS((SUMIF(INDEX($V:$V,ROW($V379)-VALUE(LEFT(W$1,FIND("-",W$1,1)-1))+1):$V379,"&gt;0",INDEX($V:$V,ROW($V379)-VALUE(LEFT(W$1,FIND("-",W$1,1)-1))+1):$V379)/VALUE(LEFT(W$1,FIND("-",W$1,1)-1)))/(SUMIF(INDEX($V:$V,ROW($V379)-VALUE(LEFT(W$1,FIND("-",W$1,1)-1))+1):$V379,"&lt;0",INDEX($V:$V,ROW($V379)-VALUE(LEFT(W$1,FIND("-",W$1,1)-1))+1):$V379)/VALUE(LEFT(W$1,FIND("-",W$1,1)-1)))))))</f>
        <v>29.411764705882362</v>
      </c>
      <c r="Y379">
        <f>IF(ROW($E379)&lt;=VALUE(LEFT(Y$1,FIND("-",Y$1,1)-1)),0,MAX(INDEX(C:C,ROW(C379)-VALUE(LEFT(Y$1,FIND("-",Y$1,1)-1))+1):C379))</f>
        <v>1.29</v>
      </c>
      <c r="Z379">
        <f>IF(ROW($E379)&lt;=VALUE(LEFT(Z$1,FIND("-",Z$1,1)-1)),0,MIN(INDEX(D:D,ROW(D379)-VALUE(LEFT(Z$1,FIND("-",Z$1,1)-1))+1):D379))</f>
        <v>1.2</v>
      </c>
      <c r="AA379">
        <f t="shared" si="54"/>
        <v>11.111111111111111</v>
      </c>
      <c r="AB379">
        <f>IF(ROW($AA379)&lt;=VALUE(LEFT(AA$1,FIND("-",AA$1,1)-1))+VALUE(LEFT(AB$1,FIND("-",AB$1,1)-1)-1),0,AVERAGE(INDEX($AA:$AA,ROW($AA379)-VALUE(LEFT(AB$1,FIND("-",AB$1,1)-1))+1):$AA379))</f>
        <v>7.4074074074074074</v>
      </c>
      <c r="AC379">
        <f>IF(ROW($AA379)&lt;=VALUE(LEFT(AA$1,FIND("-",AA$1,1)-1))+VALUE(LEFT(AB$1,FIND("-",AB$1,1)-1)-1)+VALUE(LEFT(AC$1,FIND("-",AC$1,1)-1)-1),0,AVERAGE(INDEX($AB:$AB,ROW($AB379)-VALUE(LEFT(AC$1,FIND("-",AC$1,1)-1))+1):$AB379))</f>
        <v>4.9382716049382713</v>
      </c>
      <c r="AE379">
        <f t="shared" si="52"/>
        <v>17248844</v>
      </c>
      <c r="AG379" t="str">
        <f t="shared" si="53"/>
        <v/>
      </c>
    </row>
    <row r="380" spans="1:33" x14ac:dyDescent="0.25">
      <c r="A380" s="6">
        <v>37064</v>
      </c>
      <c r="B380">
        <v>1.23</v>
      </c>
      <c r="C380">
        <v>1.23</v>
      </c>
      <c r="D380">
        <v>1.21</v>
      </c>
      <c r="E380">
        <v>1.21</v>
      </c>
      <c r="F380">
        <v>0.69759000000000004</v>
      </c>
      <c r="G380">
        <v>0</v>
      </c>
      <c r="I380" t="str">
        <f t="shared" si="47"/>
        <v/>
      </c>
      <c r="J380" t="str">
        <f t="shared" si="48"/>
        <v>Oversold</v>
      </c>
      <c r="K380" t="str">
        <f t="shared" si="49"/>
        <v>Oversold Below %D</v>
      </c>
      <c r="M380" s="11" t="str">
        <f t="shared" si="50"/>
        <v/>
      </c>
      <c r="O380">
        <f>IF(ROW($E380)&lt;=VALUE(LEFT(O$1,FIND("-",O$1,1)-1)),0,IF(ROW($E380)=VALUE(LEFT(O$1,FIND("-",O$1,1)-1))+1,AVERAGE(INDEX($E:$E,ROW($E380)-VALUE(LEFT(O$1,FIND("-",O$1,1)-1))):$E380),($E380*(2/(VALUE(LEFT(O$1,FIND("-",O$1,1)-1))+1)))+(O379*(1-(2/(VALUE(LEFT(O$1,FIND("-",O$1,1)-1))+1))))))</f>
        <v>1.5141959409002623</v>
      </c>
      <c r="Q380">
        <f>IF(ROW($E380)&lt;=VALUE(LEFT(Q$1,FIND("-",Q$1,1)-1)),0,IF(ROW($E380)=VALUE(LEFT(Q$1,FIND("-",Q$1,1)-1))+1,AVERAGE(INDEX($E:$E,ROW($E380)-VALUE(LEFT(Q$1,FIND("-",Q$1,1)-1))):$E380),($E380*(2/(VALUE(LEFT(Q$1,FIND("-",Q$1,1)-1))+1)))+(Q379*(1-(2/(VALUE(LEFT(Q$1,FIND("-",Q$1,1)-1))+1))))))</f>
        <v>1.2312820876747801</v>
      </c>
      <c r="R380">
        <f>IF(ROW($E380)&lt;=VALUE(LEFT(R$1,FIND("-",R$1,1)-1)),0,IF(ROW($E380)=VALUE(LEFT(R$1,FIND("-",R$1,1)-1))+1,AVERAGE(INDEX($E:$E,ROW($E380)-VALUE(LEFT(R$1,FIND("-",R$1,1)-1))):$E380),($E380*(2/(VALUE(LEFT(R$1,FIND("-",R$1,1)-1))+1)))+(R379*(1-(2/(VALUE(LEFT(R$1,FIND("-",R$1,1)-1))+1))))))</f>
        <v>1.2390800802390438</v>
      </c>
      <c r="S380">
        <f t="shared" si="51"/>
        <v>-7.7979925642637227E-3</v>
      </c>
      <c r="T380">
        <f>IF(ROW($E380)&lt;=MAX(VALUE(LEFT(Q$1,FIND("-",Q$1,1)-1)),VALUE(LEFT(R$1,FIND("-",R$1,1)-1)))+VALUE(LEFT(T$1,FIND("-",T$1,1)-1))-1,0,IF(ROW($E380)=MAX(VALUE(LEFT(Q$1,FIND("-",Q$1,1)-1)),VALUE(LEFT(R$1,FIND("-",R$1,1)-1)))+VALUE(LEFT(T$1,FIND("-",T$1,1)-1)),AVERAGE(INDEX($S:$S,ROW(S380)-VALUE(LEFT(T$1,FIND("-",T$1,1)-1))+1):S380),($S380*(2/(VALUE(LEFT(T$1,FIND("-",T$1,1)-1))+1)))+(T379*(1-(2/(VALUE(LEFT(T$1,FIND("-",T$1,1)-1))+1))))))</f>
        <v>5.1527747715180848E-4</v>
      </c>
      <c r="V380">
        <f t="shared" si="46"/>
        <v>0</v>
      </c>
      <c r="W380">
        <f>IF(ROW($E380)&lt;=VALUE(LEFT(W$1,FIND("-",W$1,1)-1))+1,0,IF(ROW($E379)=VALUE(LEFT(W$1,FIND("-",W$1,1)-1))+1,100-100/(1+ABS((SUMIF(INDEX($V:$V,ROW($V380)-VALUE(LEFT(W$1,FIND("-",W$1,1)-1))+1):$V380,"&gt;0",INDEX($V:$V,ROW($V380)-VALUE(LEFT(W$1,FIND("-",W$1,1)-1))+1):$V380)/COUNTIF(INDEX($V:$V,ROW($V380)-VALUE(LEFT(W$1,FIND("-",W$1,1)-1))+1):$V380,"&gt;0"))/(SUMIF(INDEX($V:$V,ROW($V380)-VALUE(LEFT(W$1,FIND("-",W$1,1)-1))+1):$V380,"&lt;0",INDEX($V:$V,ROW($V380)-VALUE(LEFT(W$1,FIND("-",W$1,1)-1))+1):$V380)/COUNTIF(INDEX($V:$V,ROW($V380)-VALUE(LEFT(W$1,FIND("-",W$1,1)-1))+1):$V380,"&lt;0")))),100-100/(1+ABS((SUMIF(INDEX($V:$V,ROW($V380)-VALUE(LEFT(W$1,FIND("-",W$1,1)-1))+1):$V380,"&gt;0",INDEX($V:$V,ROW($V380)-VALUE(LEFT(W$1,FIND("-",W$1,1)-1))+1):$V380)/VALUE(LEFT(W$1,FIND("-",W$1,1)-1)))/(SUMIF(INDEX($V:$V,ROW($V380)-VALUE(LEFT(W$1,FIND("-",W$1,1)-1))+1):$V380,"&lt;0",INDEX($V:$V,ROW($V380)-VALUE(LEFT(W$1,FIND("-",W$1,1)-1))+1):$V380)/VALUE(LEFT(W$1,FIND("-",W$1,1)-1)))))))</f>
        <v>29.411764705882362</v>
      </c>
      <c r="Y380">
        <f>IF(ROW($E380)&lt;=VALUE(LEFT(Y$1,FIND("-",Y$1,1)-1)),0,MAX(INDEX(C:C,ROW(C380)-VALUE(LEFT(Y$1,FIND("-",Y$1,1)-1))+1):C380))</f>
        <v>1.29</v>
      </c>
      <c r="Z380">
        <f>IF(ROW($E380)&lt;=VALUE(LEFT(Z$1,FIND("-",Z$1,1)-1)),0,MIN(INDEX(D:D,ROW(D380)-VALUE(LEFT(Z$1,FIND("-",Z$1,1)-1))+1):D380))</f>
        <v>1.2</v>
      </c>
      <c r="AA380">
        <f t="shared" si="54"/>
        <v>11.111111111111111</v>
      </c>
      <c r="AB380">
        <f>IF(ROW($AA380)&lt;=VALUE(LEFT(AA$1,FIND("-",AA$1,1)-1))+VALUE(LEFT(AB$1,FIND("-",AB$1,1)-1)-1),0,AVERAGE(INDEX($AA:$AA,ROW($AA380)-VALUE(LEFT(AB$1,FIND("-",AB$1,1)-1))+1):$AA380))</f>
        <v>7.4074074074074074</v>
      </c>
      <c r="AC380">
        <f>IF(ROW($AA380)&lt;=VALUE(LEFT(AA$1,FIND("-",AA$1,1)-1))+VALUE(LEFT(AB$1,FIND("-",AB$1,1)-1)-1)+VALUE(LEFT(AC$1,FIND("-",AC$1,1)-1)-1),0,AVERAGE(INDEX($AB:$AB,ROW($AB380)-VALUE(LEFT(AC$1,FIND("-",AC$1,1)-1))+1):$AB380))</f>
        <v>6.1728395061728394</v>
      </c>
      <c r="AE380">
        <f t="shared" si="52"/>
        <v>17248844</v>
      </c>
      <c r="AG380" t="str">
        <f t="shared" si="53"/>
        <v/>
      </c>
    </row>
    <row r="381" spans="1:33" x14ac:dyDescent="0.25">
      <c r="A381" s="6">
        <v>37067</v>
      </c>
      <c r="B381">
        <v>1.2</v>
      </c>
      <c r="C381">
        <v>1.22</v>
      </c>
      <c r="D381">
        <v>1.2</v>
      </c>
      <c r="E381">
        <v>1.22</v>
      </c>
      <c r="F381">
        <v>0.70335499999999995</v>
      </c>
      <c r="G381">
        <v>11000</v>
      </c>
      <c r="I381" t="str">
        <f t="shared" si="47"/>
        <v/>
      </c>
      <c r="J381" t="str">
        <f t="shared" si="48"/>
        <v/>
      </c>
      <c r="K381" t="str">
        <f t="shared" si="49"/>
        <v>Oversold Below %D</v>
      </c>
      <c r="M381" s="11" t="str">
        <f t="shared" si="50"/>
        <v/>
      </c>
      <c r="O381">
        <f>IF(ROW($E381)&lt;=VALUE(LEFT(O$1,FIND("-",O$1,1)-1)),0,IF(ROW($E381)=VALUE(LEFT(O$1,FIND("-",O$1,1)-1))+1,AVERAGE(INDEX($E:$E,ROW($E381)-VALUE(LEFT(O$1,FIND("-",O$1,1)-1))):$E381),($E381*(2/(VALUE(LEFT(O$1,FIND("-",O$1,1)-1))+1)))+(O380*(1-(2/(VALUE(LEFT(O$1,FIND("-",O$1,1)-1))+1))))))</f>
        <v>1.5112686181052348</v>
      </c>
      <c r="Q381">
        <f>IF(ROW($E381)&lt;=VALUE(LEFT(Q$1,FIND("-",Q$1,1)-1)),0,IF(ROW($E381)=VALUE(LEFT(Q$1,FIND("-",Q$1,1)-1))+1,AVERAGE(INDEX($E:$E,ROW($E381)-VALUE(LEFT(Q$1,FIND("-",Q$1,1)-1))):$E381),($E381*(2/(VALUE(LEFT(Q$1,FIND("-",Q$1,1)-1))+1)))+(Q380*(1-(2/(VALUE(LEFT(Q$1,FIND("-",Q$1,1)-1))+1))))))</f>
        <v>1.2295463818786601</v>
      </c>
      <c r="R381">
        <f>IF(ROW($E381)&lt;=VALUE(LEFT(R$1,FIND("-",R$1,1)-1)),0,IF(ROW($E381)=VALUE(LEFT(R$1,FIND("-",R$1,1)-1))+1,AVERAGE(INDEX($E:$E,ROW($E381)-VALUE(LEFT(R$1,FIND("-",R$1,1)-1))):$E381),($E381*(2/(VALUE(LEFT(R$1,FIND("-",R$1,1)-1))+1)))+(R380*(1-(2/(VALUE(LEFT(R$1,FIND("-",R$1,1)-1))+1))))))</f>
        <v>1.2376667409620776</v>
      </c>
      <c r="S381">
        <f t="shared" si="51"/>
        <v>-8.1203590834175721E-3</v>
      </c>
      <c r="T381">
        <f>IF(ROW($E381)&lt;=MAX(VALUE(LEFT(Q$1,FIND("-",Q$1,1)-1)),VALUE(LEFT(R$1,FIND("-",R$1,1)-1)))+VALUE(LEFT(T$1,FIND("-",T$1,1)-1))-1,0,IF(ROW($E381)=MAX(VALUE(LEFT(Q$1,FIND("-",Q$1,1)-1)),VALUE(LEFT(R$1,FIND("-",R$1,1)-1)))+VALUE(LEFT(T$1,FIND("-",T$1,1)-1)),AVERAGE(INDEX($S:$S,ROW(S381)-VALUE(LEFT(T$1,FIND("-",T$1,1)-1))+1):S381),($S381*(2/(VALUE(LEFT(T$1,FIND("-",T$1,1)-1))+1)))+(T380*(1-(2/(VALUE(LEFT(T$1,FIND("-",T$1,1)-1))+1))))))</f>
        <v>-1.2118498349620679E-3</v>
      </c>
      <c r="V381">
        <f t="shared" si="46"/>
        <v>1.0000000000000009E-2</v>
      </c>
      <c r="W381">
        <f>IF(ROW($E381)&lt;=VALUE(LEFT(W$1,FIND("-",W$1,1)-1))+1,0,IF(ROW($E380)=VALUE(LEFT(W$1,FIND("-",W$1,1)-1))+1,100-100/(1+ABS((SUMIF(INDEX($V:$V,ROW($V381)-VALUE(LEFT(W$1,FIND("-",W$1,1)-1))+1):$V381,"&gt;0",INDEX($V:$V,ROW($V381)-VALUE(LEFT(W$1,FIND("-",W$1,1)-1))+1):$V381)/COUNTIF(INDEX($V:$V,ROW($V381)-VALUE(LEFT(W$1,FIND("-",W$1,1)-1))+1):$V381,"&gt;0"))/(SUMIF(INDEX($V:$V,ROW($V381)-VALUE(LEFT(W$1,FIND("-",W$1,1)-1))+1):$V381,"&lt;0",INDEX($V:$V,ROW($V381)-VALUE(LEFT(W$1,FIND("-",W$1,1)-1))+1):$V381)/COUNTIF(INDEX($V:$V,ROW($V381)-VALUE(LEFT(W$1,FIND("-",W$1,1)-1))+1):$V381,"&lt;0")))),100-100/(1+ABS((SUMIF(INDEX($V:$V,ROW($V381)-VALUE(LEFT(W$1,FIND("-",W$1,1)-1))+1):$V381,"&gt;0",INDEX($V:$V,ROW($V381)-VALUE(LEFT(W$1,FIND("-",W$1,1)-1))+1):$V381)/VALUE(LEFT(W$1,FIND("-",W$1,1)-1)))/(SUMIF(INDEX($V:$V,ROW($V381)-VALUE(LEFT(W$1,FIND("-",W$1,1)-1))+1):$V381,"&lt;0",INDEX($V:$V,ROW($V381)-VALUE(LEFT(W$1,FIND("-",W$1,1)-1))+1):$V381)/VALUE(LEFT(W$1,FIND("-",W$1,1)-1)))))))</f>
        <v>35.294117647058826</v>
      </c>
      <c r="Y381">
        <f>IF(ROW($E381)&lt;=VALUE(LEFT(Y$1,FIND("-",Y$1,1)-1)),0,MAX(INDEX(C:C,ROW(C381)-VALUE(LEFT(Y$1,FIND("-",Y$1,1)-1))+1):C381))</f>
        <v>1.28</v>
      </c>
      <c r="Z381">
        <f>IF(ROW($E381)&lt;=VALUE(LEFT(Z$1,FIND("-",Z$1,1)-1)),0,MIN(INDEX(D:D,ROW(D381)-VALUE(LEFT(Z$1,FIND("-",Z$1,1)-1))+1):D381))</f>
        <v>1.2</v>
      </c>
      <c r="AA381">
        <f t="shared" si="54"/>
        <v>25</v>
      </c>
      <c r="AB381">
        <f>IF(ROW($AA381)&lt;=VALUE(LEFT(AA$1,FIND("-",AA$1,1)-1))+VALUE(LEFT(AB$1,FIND("-",AB$1,1)-1)-1),0,AVERAGE(INDEX($AA:$AA,ROW($AA381)-VALUE(LEFT(AB$1,FIND("-",AB$1,1)-1))+1):$AA381))</f>
        <v>15.74074074074074</v>
      </c>
      <c r="AC381">
        <f>IF(ROW($AA381)&lt;=VALUE(LEFT(AA$1,FIND("-",AA$1,1)-1))+VALUE(LEFT(AB$1,FIND("-",AB$1,1)-1)-1)+VALUE(LEFT(AC$1,FIND("-",AC$1,1)-1)-1),0,AVERAGE(INDEX($AB:$AB,ROW($AB381)-VALUE(LEFT(AC$1,FIND("-",AC$1,1)-1))+1):$AB381))</f>
        <v>10.185185185185185</v>
      </c>
      <c r="AE381">
        <f t="shared" si="52"/>
        <v>17259844</v>
      </c>
      <c r="AG381" t="str">
        <f t="shared" si="53"/>
        <v/>
      </c>
    </row>
    <row r="382" spans="1:33" x14ac:dyDescent="0.25">
      <c r="A382" s="6">
        <v>37068</v>
      </c>
      <c r="B382">
        <v>1.22</v>
      </c>
      <c r="C382">
        <v>1.22</v>
      </c>
      <c r="D382">
        <v>1.22</v>
      </c>
      <c r="E382">
        <v>1.22</v>
      </c>
      <c r="F382">
        <v>0.70335499999999995</v>
      </c>
      <c r="G382">
        <v>2000</v>
      </c>
      <c r="I382" t="str">
        <f t="shared" si="47"/>
        <v/>
      </c>
      <c r="J382" t="str">
        <f t="shared" si="48"/>
        <v/>
      </c>
      <c r="K382" t="str">
        <f t="shared" si="49"/>
        <v>Oversold Below %D</v>
      </c>
      <c r="M382" s="11" t="str">
        <f t="shared" si="50"/>
        <v/>
      </c>
      <c r="O382">
        <f>IF(ROW($E382)&lt;=VALUE(LEFT(O$1,FIND("-",O$1,1)-1)),0,IF(ROW($E382)=VALUE(LEFT(O$1,FIND("-",O$1,1)-1))+1,AVERAGE(INDEX($E:$E,ROW($E382)-VALUE(LEFT(O$1,FIND("-",O$1,1)-1))):$E382),($E382*(2/(VALUE(LEFT(O$1,FIND("-",O$1,1)-1))+1)))+(O381*(1-(2/(VALUE(LEFT(O$1,FIND("-",O$1,1)-1))+1))))))</f>
        <v>1.5083704229002075</v>
      </c>
      <c r="Q382">
        <f>IF(ROW($E382)&lt;=VALUE(LEFT(Q$1,FIND("-",Q$1,1)-1)),0,IF(ROW($E382)=VALUE(LEFT(Q$1,FIND("-",Q$1,1)-1))+1,AVERAGE(INDEX($E:$E,ROW($E382)-VALUE(LEFT(Q$1,FIND("-",Q$1,1)-1))):$E382),($E382*(2/(VALUE(LEFT(Q$1,FIND("-",Q$1,1)-1))+1)))+(Q381*(1-(2/(VALUE(LEFT(Q$1,FIND("-",Q$1,1)-1))+1))))))</f>
        <v>1.2280777077434815</v>
      </c>
      <c r="R382">
        <f>IF(ROW($E382)&lt;=VALUE(LEFT(R$1,FIND("-",R$1,1)-1)),0,IF(ROW($E382)=VALUE(LEFT(R$1,FIND("-",R$1,1)-1))+1,AVERAGE(INDEX($E:$E,ROW($E382)-VALUE(LEFT(R$1,FIND("-",R$1,1)-1))):$E382),($E382*(2/(VALUE(LEFT(R$1,FIND("-",R$1,1)-1))+1)))+(R381*(1-(2/(VALUE(LEFT(R$1,FIND("-",R$1,1)-1))+1))))))</f>
        <v>1.2363580934834053</v>
      </c>
      <c r="S382">
        <f t="shared" si="51"/>
        <v>-8.2803857399238456E-3</v>
      </c>
      <c r="T382">
        <f>IF(ROW($E382)&lt;=MAX(VALUE(LEFT(Q$1,FIND("-",Q$1,1)-1)),VALUE(LEFT(R$1,FIND("-",R$1,1)-1)))+VALUE(LEFT(T$1,FIND("-",T$1,1)-1))-1,0,IF(ROW($E382)=MAX(VALUE(LEFT(Q$1,FIND("-",Q$1,1)-1)),VALUE(LEFT(R$1,FIND("-",R$1,1)-1)))+VALUE(LEFT(T$1,FIND("-",T$1,1)-1)),AVERAGE(INDEX($S:$S,ROW(S382)-VALUE(LEFT(T$1,FIND("-",T$1,1)-1))+1):S382),($S382*(2/(VALUE(LEFT(T$1,FIND("-",T$1,1)-1))+1)))+(T381*(1-(2/(VALUE(LEFT(T$1,FIND("-",T$1,1)-1))+1))))))</f>
        <v>-2.6255570159544233E-3</v>
      </c>
      <c r="V382">
        <f t="shared" si="46"/>
        <v>0</v>
      </c>
      <c r="W382">
        <f>IF(ROW($E382)&lt;=VALUE(LEFT(W$1,FIND("-",W$1,1)-1))+1,0,IF(ROW($E381)=VALUE(LEFT(W$1,FIND("-",W$1,1)-1))+1,100-100/(1+ABS((SUMIF(INDEX($V:$V,ROW($V382)-VALUE(LEFT(W$1,FIND("-",W$1,1)-1))+1):$V382,"&gt;0",INDEX($V:$V,ROW($V382)-VALUE(LEFT(W$1,FIND("-",W$1,1)-1))+1):$V382)/COUNTIF(INDEX($V:$V,ROW($V382)-VALUE(LEFT(W$1,FIND("-",W$1,1)-1))+1):$V382,"&gt;0"))/(SUMIF(INDEX($V:$V,ROW($V382)-VALUE(LEFT(W$1,FIND("-",W$1,1)-1))+1):$V382,"&lt;0",INDEX($V:$V,ROW($V382)-VALUE(LEFT(W$1,FIND("-",W$1,1)-1))+1):$V382)/COUNTIF(INDEX($V:$V,ROW($V382)-VALUE(LEFT(W$1,FIND("-",W$1,1)-1))+1):$V382,"&lt;0")))),100-100/(1+ABS((SUMIF(INDEX($V:$V,ROW($V382)-VALUE(LEFT(W$1,FIND("-",W$1,1)-1))+1):$V382,"&gt;0",INDEX($V:$V,ROW($V382)-VALUE(LEFT(W$1,FIND("-",W$1,1)-1))+1):$V382)/VALUE(LEFT(W$1,FIND("-",W$1,1)-1)))/(SUMIF(INDEX($V:$V,ROW($V382)-VALUE(LEFT(W$1,FIND("-",W$1,1)-1))+1):$V382,"&lt;0",INDEX($V:$V,ROW($V382)-VALUE(LEFT(W$1,FIND("-",W$1,1)-1))+1):$V382)/VALUE(LEFT(W$1,FIND("-",W$1,1)-1)))))))</f>
        <v>35.294117647058826</v>
      </c>
      <c r="Y382">
        <f>IF(ROW($E382)&lt;=VALUE(LEFT(Y$1,FIND("-",Y$1,1)-1)),0,MAX(INDEX(C:C,ROW(C382)-VALUE(LEFT(Y$1,FIND("-",Y$1,1)-1))+1):C382))</f>
        <v>1.28</v>
      </c>
      <c r="Z382">
        <f>IF(ROW($E382)&lt;=VALUE(LEFT(Z$1,FIND("-",Z$1,1)-1)),0,MIN(INDEX(D:D,ROW(D382)-VALUE(LEFT(Z$1,FIND("-",Z$1,1)-1))+1):D382))</f>
        <v>1.2</v>
      </c>
      <c r="AA382">
        <f t="shared" si="54"/>
        <v>25</v>
      </c>
      <c r="AB382">
        <f>IF(ROW($AA382)&lt;=VALUE(LEFT(AA$1,FIND("-",AA$1,1)-1))+VALUE(LEFT(AB$1,FIND("-",AB$1,1)-1)-1),0,AVERAGE(INDEX($AA:$AA,ROW($AA382)-VALUE(LEFT(AB$1,FIND("-",AB$1,1)-1))+1):$AA382))</f>
        <v>20.37037037037037</v>
      </c>
      <c r="AC382">
        <f>IF(ROW($AA382)&lt;=VALUE(LEFT(AA$1,FIND("-",AA$1,1)-1))+VALUE(LEFT(AB$1,FIND("-",AB$1,1)-1)-1)+VALUE(LEFT(AC$1,FIND("-",AC$1,1)-1)-1),0,AVERAGE(INDEX($AB:$AB,ROW($AB382)-VALUE(LEFT(AC$1,FIND("-",AC$1,1)-1))+1):$AB382))</f>
        <v>14.506172839506172</v>
      </c>
      <c r="AE382">
        <f t="shared" si="52"/>
        <v>17259844</v>
      </c>
      <c r="AG382" t="str">
        <f t="shared" si="53"/>
        <v/>
      </c>
    </row>
    <row r="383" spans="1:33" x14ac:dyDescent="0.25">
      <c r="A383" s="6">
        <v>37069</v>
      </c>
      <c r="B383">
        <v>1.23</v>
      </c>
      <c r="C383">
        <v>1.24</v>
      </c>
      <c r="D383">
        <v>1.23</v>
      </c>
      <c r="E383">
        <v>1.24</v>
      </c>
      <c r="F383">
        <v>0.71488600000000002</v>
      </c>
      <c r="G383">
        <v>3000</v>
      </c>
      <c r="I383" t="str">
        <f t="shared" si="47"/>
        <v/>
      </c>
      <c r="J383" t="str">
        <f t="shared" si="48"/>
        <v/>
      </c>
      <c r="K383" t="str">
        <f t="shared" si="49"/>
        <v>Buy</v>
      </c>
      <c r="M383" s="11" t="str">
        <f t="shared" si="50"/>
        <v>Buy</v>
      </c>
      <c r="O383">
        <f>IF(ROW($E383)&lt;=VALUE(LEFT(O$1,FIND("-",O$1,1)-1)),0,IF(ROW($E383)=VALUE(LEFT(O$1,FIND("-",O$1,1)-1))+1,AVERAGE(INDEX($E:$E,ROW($E383)-VALUE(LEFT(O$1,FIND("-",O$1,1)-1))):$E383),($E383*(2/(VALUE(LEFT(O$1,FIND("-",O$1,1)-1))+1)))+(O382*(1-(2/(VALUE(LEFT(O$1,FIND("-",O$1,1)-1))+1))))))</f>
        <v>1.5057000704335388</v>
      </c>
      <c r="Q383">
        <f>IF(ROW($E383)&lt;=VALUE(LEFT(Q$1,FIND("-",Q$1,1)-1)),0,IF(ROW($E383)=VALUE(LEFT(Q$1,FIND("-",Q$1,1)-1))+1,AVERAGE(INDEX($E:$E,ROW($E383)-VALUE(LEFT(Q$1,FIND("-",Q$1,1)-1))):$E383),($E383*(2/(VALUE(LEFT(Q$1,FIND("-",Q$1,1)-1))+1)))+(Q382*(1-(2/(VALUE(LEFT(Q$1,FIND("-",Q$1,1)-1))+1))))))</f>
        <v>1.2299119065521766</v>
      </c>
      <c r="R383">
        <f>IF(ROW($E383)&lt;=VALUE(LEFT(R$1,FIND("-",R$1,1)-1)),0,IF(ROW($E383)=VALUE(LEFT(R$1,FIND("-",R$1,1)-1))+1,AVERAGE(INDEX($E:$E,ROW($E383)-VALUE(LEFT(R$1,FIND("-",R$1,1)-1))):$E383),($E383*(2/(VALUE(LEFT(R$1,FIND("-",R$1,1)-1))+1)))+(R382*(1-(2/(VALUE(LEFT(R$1,FIND("-",R$1,1)-1))+1))))))</f>
        <v>1.2366278643364863</v>
      </c>
      <c r="S383">
        <f t="shared" si="51"/>
        <v>-6.7159577843096674E-3</v>
      </c>
      <c r="T383">
        <f>IF(ROW($E383)&lt;=MAX(VALUE(LEFT(Q$1,FIND("-",Q$1,1)-1)),VALUE(LEFT(R$1,FIND("-",R$1,1)-1)))+VALUE(LEFT(T$1,FIND("-",T$1,1)-1))-1,0,IF(ROW($E383)=MAX(VALUE(LEFT(Q$1,FIND("-",Q$1,1)-1)),VALUE(LEFT(R$1,FIND("-",R$1,1)-1)))+VALUE(LEFT(T$1,FIND("-",T$1,1)-1)),AVERAGE(INDEX($S:$S,ROW(S383)-VALUE(LEFT(T$1,FIND("-",T$1,1)-1))+1):S383),($S383*(2/(VALUE(LEFT(T$1,FIND("-",T$1,1)-1))+1)))+(T382*(1-(2/(VALUE(LEFT(T$1,FIND("-",T$1,1)-1))+1))))))</f>
        <v>-3.4436371696254719E-3</v>
      </c>
      <c r="V383">
        <f t="shared" si="46"/>
        <v>2.0000000000000018E-2</v>
      </c>
      <c r="W383">
        <f>IF(ROW($E383)&lt;=VALUE(LEFT(W$1,FIND("-",W$1,1)-1))+1,0,IF(ROW($E382)=VALUE(LEFT(W$1,FIND("-",W$1,1)-1))+1,100-100/(1+ABS((SUMIF(INDEX($V:$V,ROW($V383)-VALUE(LEFT(W$1,FIND("-",W$1,1)-1))+1):$V383,"&gt;0",INDEX($V:$V,ROW($V383)-VALUE(LEFT(W$1,FIND("-",W$1,1)-1))+1):$V383)/COUNTIF(INDEX($V:$V,ROW($V383)-VALUE(LEFT(W$1,FIND("-",W$1,1)-1))+1):$V383,"&gt;0"))/(SUMIF(INDEX($V:$V,ROW($V383)-VALUE(LEFT(W$1,FIND("-",W$1,1)-1))+1):$V383,"&lt;0",INDEX($V:$V,ROW($V383)-VALUE(LEFT(W$1,FIND("-",W$1,1)-1))+1):$V383)/COUNTIF(INDEX($V:$V,ROW($V383)-VALUE(LEFT(W$1,FIND("-",W$1,1)-1))+1):$V383,"&lt;0")))),100-100/(1+ABS((SUMIF(INDEX($V:$V,ROW($V383)-VALUE(LEFT(W$1,FIND("-",W$1,1)-1))+1):$V383,"&gt;0",INDEX($V:$V,ROW($V383)-VALUE(LEFT(W$1,FIND("-",W$1,1)-1))+1):$V383)/VALUE(LEFT(W$1,FIND("-",W$1,1)-1)))/(SUMIF(INDEX($V:$V,ROW($V383)-VALUE(LEFT(W$1,FIND("-",W$1,1)-1))+1):$V383,"&lt;0",INDEX($V:$V,ROW($V383)-VALUE(LEFT(W$1,FIND("-",W$1,1)-1))+1):$V383)/VALUE(LEFT(W$1,FIND("-",W$1,1)-1)))))))</f>
        <v>42.10526315789474</v>
      </c>
      <c r="Y383">
        <f>IF(ROW($E383)&lt;=VALUE(LEFT(Y$1,FIND("-",Y$1,1)-1)),0,MAX(INDEX(C:C,ROW(C383)-VALUE(LEFT(Y$1,FIND("-",Y$1,1)-1))+1):C383))</f>
        <v>1.28</v>
      </c>
      <c r="Z383">
        <f>IF(ROW($E383)&lt;=VALUE(LEFT(Z$1,FIND("-",Z$1,1)-1)),0,MIN(INDEX(D:D,ROW(D383)-VALUE(LEFT(Z$1,FIND("-",Z$1,1)-1))+1):D383))</f>
        <v>1.2</v>
      </c>
      <c r="AA383">
        <f t="shared" si="54"/>
        <v>50</v>
      </c>
      <c r="AB383">
        <f>IF(ROW($AA383)&lt;=VALUE(LEFT(AA$1,FIND("-",AA$1,1)-1))+VALUE(LEFT(AB$1,FIND("-",AB$1,1)-1)-1),0,AVERAGE(INDEX($AA:$AA,ROW($AA383)-VALUE(LEFT(AB$1,FIND("-",AB$1,1)-1))+1):$AA383))</f>
        <v>33.333333333333336</v>
      </c>
      <c r="AC383">
        <f>IF(ROW($AA383)&lt;=VALUE(LEFT(AA$1,FIND("-",AA$1,1)-1))+VALUE(LEFT(AB$1,FIND("-",AB$1,1)-1)-1)+VALUE(LEFT(AC$1,FIND("-",AC$1,1)-1)-1),0,AVERAGE(INDEX($AB:$AB,ROW($AB383)-VALUE(LEFT(AC$1,FIND("-",AC$1,1)-1))+1):$AB383))</f>
        <v>23.148148148148152</v>
      </c>
      <c r="AE383">
        <f t="shared" si="52"/>
        <v>17262844</v>
      </c>
      <c r="AG383" t="str">
        <f t="shared" si="53"/>
        <v>Buy</v>
      </c>
    </row>
    <row r="384" spans="1:33" x14ac:dyDescent="0.25">
      <c r="A384" s="6">
        <v>37070</v>
      </c>
      <c r="B384">
        <v>1.24</v>
      </c>
      <c r="C384">
        <v>1.24</v>
      </c>
      <c r="D384">
        <v>1.23</v>
      </c>
      <c r="E384">
        <v>1.23</v>
      </c>
      <c r="F384">
        <v>0.709121</v>
      </c>
      <c r="G384">
        <v>5000</v>
      </c>
      <c r="I384" t="str">
        <f t="shared" si="47"/>
        <v/>
      </c>
      <c r="J384" t="str">
        <f t="shared" si="48"/>
        <v/>
      </c>
      <c r="K384" t="str">
        <f t="shared" si="49"/>
        <v/>
      </c>
      <c r="M384" s="11" t="str">
        <f t="shared" si="50"/>
        <v/>
      </c>
      <c r="O384">
        <f>IF(ROW($E384)&lt;=VALUE(LEFT(O$1,FIND("-",O$1,1)-1)),0,IF(ROW($E384)=VALUE(LEFT(O$1,FIND("-",O$1,1)-1))+1,AVERAGE(INDEX($E:$E,ROW($E384)-VALUE(LEFT(O$1,FIND("-",O$1,1)-1))):$E384),($E384*(2/(VALUE(LEFT(O$1,FIND("-",O$1,1)-1))+1)))+(O383*(1-(2/(VALUE(LEFT(O$1,FIND("-",O$1,1)-1))+1))))))</f>
        <v>1.5029567861506181</v>
      </c>
      <c r="Q384">
        <f>IF(ROW($E384)&lt;=VALUE(LEFT(Q$1,FIND("-",Q$1,1)-1)),0,IF(ROW($E384)=VALUE(LEFT(Q$1,FIND("-",Q$1,1)-1))+1,AVERAGE(INDEX($E:$E,ROW($E384)-VALUE(LEFT(Q$1,FIND("-",Q$1,1)-1))):$E384),($E384*(2/(VALUE(LEFT(Q$1,FIND("-",Q$1,1)-1))+1)))+(Q383*(1-(2/(VALUE(LEFT(Q$1,FIND("-",Q$1,1)-1))+1))))))</f>
        <v>1.2299254593903033</v>
      </c>
      <c r="R384">
        <f>IF(ROW($E384)&lt;=VALUE(LEFT(R$1,FIND("-",R$1,1)-1)),0,IF(ROW($E384)=VALUE(LEFT(R$1,FIND("-",R$1,1)-1))+1,AVERAGE(INDEX($E:$E,ROW($E384)-VALUE(LEFT(R$1,FIND("-",R$1,1)-1))):$E384),($E384*(2/(VALUE(LEFT(R$1,FIND("-",R$1,1)-1))+1)))+(R383*(1-(2/(VALUE(LEFT(R$1,FIND("-",R$1,1)-1))+1))))))</f>
        <v>1.2361369114226726</v>
      </c>
      <c r="S384">
        <f t="shared" si="51"/>
        <v>-6.2114520323692801E-3</v>
      </c>
      <c r="T384">
        <f>IF(ROW($E384)&lt;=MAX(VALUE(LEFT(Q$1,FIND("-",Q$1,1)-1)),VALUE(LEFT(R$1,FIND("-",R$1,1)-1)))+VALUE(LEFT(T$1,FIND("-",T$1,1)-1))-1,0,IF(ROW($E384)=MAX(VALUE(LEFT(Q$1,FIND("-",Q$1,1)-1)),VALUE(LEFT(R$1,FIND("-",R$1,1)-1)))+VALUE(LEFT(T$1,FIND("-",T$1,1)-1)),AVERAGE(INDEX($S:$S,ROW(S384)-VALUE(LEFT(T$1,FIND("-",T$1,1)-1))+1):S384),($S384*(2/(VALUE(LEFT(T$1,FIND("-",T$1,1)-1))+1)))+(T383*(1-(2/(VALUE(LEFT(T$1,FIND("-",T$1,1)-1))+1))))))</f>
        <v>-3.9972001421742336E-3</v>
      </c>
      <c r="V384">
        <f t="shared" si="46"/>
        <v>-1.0000000000000009E-2</v>
      </c>
      <c r="W384">
        <f>IF(ROW($E384)&lt;=VALUE(LEFT(W$1,FIND("-",W$1,1)-1))+1,0,IF(ROW($E383)=VALUE(LEFT(W$1,FIND("-",W$1,1)-1))+1,100-100/(1+ABS((SUMIF(INDEX($V:$V,ROW($V384)-VALUE(LEFT(W$1,FIND("-",W$1,1)-1))+1):$V384,"&gt;0",INDEX($V:$V,ROW($V384)-VALUE(LEFT(W$1,FIND("-",W$1,1)-1))+1):$V384)/COUNTIF(INDEX($V:$V,ROW($V384)-VALUE(LEFT(W$1,FIND("-",W$1,1)-1))+1):$V384,"&gt;0"))/(SUMIF(INDEX($V:$V,ROW($V384)-VALUE(LEFT(W$1,FIND("-",W$1,1)-1))+1):$V384,"&lt;0",INDEX($V:$V,ROW($V384)-VALUE(LEFT(W$1,FIND("-",W$1,1)-1))+1):$V384)/COUNTIF(INDEX($V:$V,ROW($V384)-VALUE(LEFT(W$1,FIND("-",W$1,1)-1))+1):$V384,"&lt;0")))),100-100/(1+ABS((SUMIF(INDEX($V:$V,ROW($V384)-VALUE(LEFT(W$1,FIND("-",W$1,1)-1))+1):$V384,"&gt;0",INDEX($V:$V,ROW($V384)-VALUE(LEFT(W$1,FIND("-",W$1,1)-1))+1):$V384)/VALUE(LEFT(W$1,FIND("-",W$1,1)-1)))/(SUMIF(INDEX($V:$V,ROW($V384)-VALUE(LEFT(W$1,FIND("-",W$1,1)-1))+1):$V384,"&lt;0",INDEX($V:$V,ROW($V384)-VALUE(LEFT(W$1,FIND("-",W$1,1)-1))+1):$V384)/VALUE(LEFT(W$1,FIND("-",W$1,1)-1)))))))</f>
        <v>42.10526315789474</v>
      </c>
      <c r="Y384">
        <f>IF(ROW($E384)&lt;=VALUE(LEFT(Y$1,FIND("-",Y$1,1)-1)),0,MAX(INDEX(C:C,ROW(C384)-VALUE(LEFT(Y$1,FIND("-",Y$1,1)-1))+1):C384))</f>
        <v>1.28</v>
      </c>
      <c r="Z384">
        <f>IF(ROW($E384)&lt;=VALUE(LEFT(Z$1,FIND("-",Z$1,1)-1)),0,MIN(INDEX(D:D,ROW(D384)-VALUE(LEFT(Z$1,FIND("-",Z$1,1)-1))+1):D384))</f>
        <v>1.2</v>
      </c>
      <c r="AA384">
        <f t="shared" si="54"/>
        <v>37.5</v>
      </c>
      <c r="AB384">
        <f>IF(ROW($AA384)&lt;=VALUE(LEFT(AA$1,FIND("-",AA$1,1)-1))+VALUE(LEFT(AB$1,FIND("-",AB$1,1)-1)-1),0,AVERAGE(INDEX($AA:$AA,ROW($AA384)-VALUE(LEFT(AB$1,FIND("-",AB$1,1)-1))+1):$AA384))</f>
        <v>37.5</v>
      </c>
      <c r="AC384">
        <f>IF(ROW($AA384)&lt;=VALUE(LEFT(AA$1,FIND("-",AA$1,1)-1))+VALUE(LEFT(AB$1,FIND("-",AB$1,1)-1)-1)+VALUE(LEFT(AC$1,FIND("-",AC$1,1)-1)-1),0,AVERAGE(INDEX($AB:$AB,ROW($AB384)-VALUE(LEFT(AC$1,FIND("-",AC$1,1)-1))+1):$AB384))</f>
        <v>30.401234567901238</v>
      </c>
      <c r="AE384">
        <f t="shared" si="52"/>
        <v>17257844</v>
      </c>
      <c r="AG384" t="str">
        <f t="shared" si="53"/>
        <v/>
      </c>
    </row>
    <row r="385" spans="1:33" x14ac:dyDescent="0.25">
      <c r="A385" s="6">
        <v>37071</v>
      </c>
      <c r="B385">
        <v>1.22</v>
      </c>
      <c r="C385">
        <v>1.22</v>
      </c>
      <c r="D385">
        <v>1.21</v>
      </c>
      <c r="E385">
        <v>1.21</v>
      </c>
      <c r="F385">
        <v>0.69759000000000004</v>
      </c>
      <c r="G385">
        <v>10000</v>
      </c>
      <c r="I385" t="str">
        <f t="shared" si="47"/>
        <v/>
      </c>
      <c r="J385" t="str">
        <f t="shared" si="48"/>
        <v/>
      </c>
      <c r="K385" t="str">
        <f t="shared" si="49"/>
        <v/>
      </c>
      <c r="M385" s="11" t="str">
        <f t="shared" si="50"/>
        <v/>
      </c>
      <c r="O385">
        <f>IF(ROW($E385)&lt;=VALUE(LEFT(O$1,FIND("-",O$1,1)-1)),0,IF(ROW($E385)=VALUE(LEFT(O$1,FIND("-",O$1,1)-1))+1,AVERAGE(INDEX($E:$E,ROW($E385)-VALUE(LEFT(O$1,FIND("-",O$1,1)-1))):$E385),($E385*(2/(VALUE(LEFT(O$1,FIND("-",O$1,1)-1))+1)))+(O384*(1-(2/(VALUE(LEFT(O$1,FIND("-",O$1,1)-1))+1))))))</f>
        <v>1.5000417932535972</v>
      </c>
      <c r="Q385">
        <f>IF(ROW($E385)&lt;=VALUE(LEFT(Q$1,FIND("-",Q$1,1)-1)),0,IF(ROW($E385)=VALUE(LEFT(Q$1,FIND("-",Q$1,1)-1))+1,AVERAGE(INDEX($E:$E,ROW($E385)-VALUE(LEFT(Q$1,FIND("-",Q$1,1)-1))):$E385),($E385*(2/(VALUE(LEFT(Q$1,FIND("-",Q$1,1)-1))+1)))+(Q384*(1-(2/(VALUE(LEFT(Q$1,FIND("-",Q$1,1)-1))+1))))))</f>
        <v>1.2268600040994873</v>
      </c>
      <c r="R385">
        <f>IF(ROW($E385)&lt;=VALUE(LEFT(R$1,FIND("-",R$1,1)-1)),0,IF(ROW($E385)=VALUE(LEFT(R$1,FIND("-",R$1,1)-1))+1,AVERAGE(INDEX($E:$E,ROW($E385)-VALUE(LEFT(R$1,FIND("-",R$1,1)-1))):$E385),($E385*(2/(VALUE(LEFT(R$1,FIND("-",R$1,1)-1))+1)))+(R384*(1-(2/(VALUE(LEFT(R$1,FIND("-",R$1,1)-1))+1))))))</f>
        <v>1.2342008439098822</v>
      </c>
      <c r="S385">
        <f t="shared" si="51"/>
        <v>-7.3408398103949057E-3</v>
      </c>
      <c r="T385">
        <f>IF(ROW($E385)&lt;=MAX(VALUE(LEFT(Q$1,FIND("-",Q$1,1)-1)),VALUE(LEFT(R$1,FIND("-",R$1,1)-1)))+VALUE(LEFT(T$1,FIND("-",T$1,1)-1))-1,0,IF(ROW($E385)=MAX(VALUE(LEFT(Q$1,FIND("-",Q$1,1)-1)),VALUE(LEFT(R$1,FIND("-",R$1,1)-1)))+VALUE(LEFT(T$1,FIND("-",T$1,1)-1)),AVERAGE(INDEX($S:$S,ROW(S385)-VALUE(LEFT(T$1,FIND("-",T$1,1)-1))+1):S385),($S385*(2/(VALUE(LEFT(T$1,FIND("-",T$1,1)-1))+1)))+(T384*(1-(2/(VALUE(LEFT(T$1,FIND("-",T$1,1)-1))+1))))))</f>
        <v>-4.6659280758183678E-3</v>
      </c>
      <c r="V385">
        <f t="shared" si="46"/>
        <v>-2.0000000000000018E-2</v>
      </c>
      <c r="W385">
        <f>IF(ROW($E385)&lt;=VALUE(LEFT(W$1,FIND("-",W$1,1)-1))+1,0,IF(ROW($E384)=VALUE(LEFT(W$1,FIND("-",W$1,1)-1))+1,100-100/(1+ABS((SUMIF(INDEX($V:$V,ROW($V385)-VALUE(LEFT(W$1,FIND("-",W$1,1)-1))+1):$V385,"&gt;0",INDEX($V:$V,ROW($V385)-VALUE(LEFT(W$1,FIND("-",W$1,1)-1))+1):$V385)/COUNTIF(INDEX($V:$V,ROW($V385)-VALUE(LEFT(W$1,FIND("-",W$1,1)-1))+1):$V385,"&gt;0"))/(SUMIF(INDEX($V:$V,ROW($V385)-VALUE(LEFT(W$1,FIND("-",W$1,1)-1))+1):$V385,"&lt;0",INDEX($V:$V,ROW($V385)-VALUE(LEFT(W$1,FIND("-",W$1,1)-1))+1):$V385)/COUNTIF(INDEX($V:$V,ROW($V385)-VALUE(LEFT(W$1,FIND("-",W$1,1)-1))+1):$V385,"&lt;0")))),100-100/(1+ABS((SUMIF(INDEX($V:$V,ROW($V385)-VALUE(LEFT(W$1,FIND("-",W$1,1)-1))+1):$V385,"&gt;0",INDEX($V:$V,ROW($V385)-VALUE(LEFT(W$1,FIND("-",W$1,1)-1))+1):$V385)/VALUE(LEFT(W$1,FIND("-",W$1,1)-1)))/(SUMIF(INDEX($V:$V,ROW($V385)-VALUE(LEFT(W$1,FIND("-",W$1,1)-1))+1):$V385,"&lt;0",INDEX($V:$V,ROW($V385)-VALUE(LEFT(W$1,FIND("-",W$1,1)-1))+1):$V385)/VALUE(LEFT(W$1,FIND("-",W$1,1)-1)))))))</f>
        <v>40</v>
      </c>
      <c r="Y385">
        <f>IF(ROW($E385)&lt;=VALUE(LEFT(Y$1,FIND("-",Y$1,1)-1)),0,MAX(INDEX(C:C,ROW(C385)-VALUE(LEFT(Y$1,FIND("-",Y$1,1)-1))+1):C385))</f>
        <v>1.28</v>
      </c>
      <c r="Z385">
        <f>IF(ROW($E385)&lt;=VALUE(LEFT(Z$1,FIND("-",Z$1,1)-1)),0,MIN(INDEX(D:D,ROW(D385)-VALUE(LEFT(Z$1,FIND("-",Z$1,1)-1))+1):D385))</f>
        <v>1.2</v>
      </c>
      <c r="AA385">
        <f t="shared" si="54"/>
        <v>12.5</v>
      </c>
      <c r="AB385">
        <f>IF(ROW($AA385)&lt;=VALUE(LEFT(AA$1,FIND("-",AA$1,1)-1))+VALUE(LEFT(AB$1,FIND("-",AB$1,1)-1)-1),0,AVERAGE(INDEX($AA:$AA,ROW($AA385)-VALUE(LEFT(AB$1,FIND("-",AB$1,1)-1))+1):$AA385))</f>
        <v>33.333333333333336</v>
      </c>
      <c r="AC385">
        <f>IF(ROW($AA385)&lt;=VALUE(LEFT(AA$1,FIND("-",AA$1,1)-1))+VALUE(LEFT(AB$1,FIND("-",AB$1,1)-1)-1)+VALUE(LEFT(AC$1,FIND("-",AC$1,1)-1)-1),0,AVERAGE(INDEX($AB:$AB,ROW($AB385)-VALUE(LEFT(AC$1,FIND("-",AC$1,1)-1))+1):$AB385))</f>
        <v>34.722222222222229</v>
      </c>
      <c r="AE385">
        <f t="shared" si="52"/>
        <v>17247844</v>
      </c>
      <c r="AG385" t="str">
        <f t="shared" si="53"/>
        <v/>
      </c>
    </row>
    <row r="386" spans="1:33" x14ac:dyDescent="0.25">
      <c r="A386" s="6">
        <v>37074</v>
      </c>
      <c r="B386">
        <v>1.2</v>
      </c>
      <c r="C386">
        <v>1.2</v>
      </c>
      <c r="D386">
        <v>1.19</v>
      </c>
      <c r="E386">
        <v>1.19</v>
      </c>
      <c r="F386">
        <v>0.68606</v>
      </c>
      <c r="G386">
        <v>32000</v>
      </c>
      <c r="I386" t="str">
        <f t="shared" si="47"/>
        <v/>
      </c>
      <c r="J386" t="str">
        <f t="shared" si="48"/>
        <v/>
      </c>
      <c r="K386" t="str">
        <f t="shared" si="49"/>
        <v/>
      </c>
      <c r="M386" s="11" t="str">
        <f t="shared" si="50"/>
        <v/>
      </c>
      <c r="O386">
        <f>IF(ROW($E386)&lt;=VALUE(LEFT(O$1,FIND("-",O$1,1)-1)),0,IF(ROW($E386)=VALUE(LEFT(O$1,FIND("-",O$1,1)-1))+1,AVERAGE(INDEX($E:$E,ROW($E386)-VALUE(LEFT(O$1,FIND("-",O$1,1)-1))):$E386),($E386*(2/(VALUE(LEFT(O$1,FIND("-",O$1,1)-1))+1)))+(O385*(1-(2/(VALUE(LEFT(O$1,FIND("-",O$1,1)-1))+1))))))</f>
        <v>1.4969568002858997</v>
      </c>
      <c r="Q386">
        <f>IF(ROW($E386)&lt;=VALUE(LEFT(Q$1,FIND("-",Q$1,1)-1)),0,IF(ROW($E386)=VALUE(LEFT(Q$1,FIND("-",Q$1,1)-1))+1,AVERAGE(INDEX($E:$E,ROW($E386)-VALUE(LEFT(Q$1,FIND("-",Q$1,1)-1))):$E386),($E386*(2/(VALUE(LEFT(Q$1,FIND("-",Q$1,1)-1))+1)))+(Q385*(1-(2/(VALUE(LEFT(Q$1,FIND("-",Q$1,1)-1))+1))))))</f>
        <v>1.2211892342380277</v>
      </c>
      <c r="R386">
        <f>IF(ROW($E386)&lt;=VALUE(LEFT(R$1,FIND("-",R$1,1)-1)),0,IF(ROW($E386)=VALUE(LEFT(R$1,FIND("-",R$1,1)-1))+1,AVERAGE(INDEX($E:$E,ROW($E386)-VALUE(LEFT(R$1,FIND("-",R$1,1)-1))):$E386),($E386*(2/(VALUE(LEFT(R$1,FIND("-",R$1,1)-1))+1)))+(R385*(1-(2/(VALUE(LEFT(R$1,FIND("-",R$1,1)-1))+1))))))</f>
        <v>1.2309267073239649</v>
      </c>
      <c r="S386">
        <f t="shared" si="51"/>
        <v>-9.7374730859371983E-3</v>
      </c>
      <c r="T386">
        <f>IF(ROW($E386)&lt;=MAX(VALUE(LEFT(Q$1,FIND("-",Q$1,1)-1)),VALUE(LEFT(R$1,FIND("-",R$1,1)-1)))+VALUE(LEFT(T$1,FIND("-",T$1,1)-1))-1,0,IF(ROW($E386)=MAX(VALUE(LEFT(Q$1,FIND("-",Q$1,1)-1)),VALUE(LEFT(R$1,FIND("-",R$1,1)-1)))+VALUE(LEFT(T$1,FIND("-",T$1,1)-1)),AVERAGE(INDEX($S:$S,ROW(S386)-VALUE(LEFT(T$1,FIND("-",T$1,1)-1))+1):S386),($S386*(2/(VALUE(LEFT(T$1,FIND("-",T$1,1)-1))+1)))+(T385*(1-(2/(VALUE(LEFT(T$1,FIND("-",T$1,1)-1))+1))))))</f>
        <v>-5.6802370778421341E-3</v>
      </c>
      <c r="V386">
        <f t="shared" ref="V386:V449" si="55">IFERROR(1*(E386-E385),"")</f>
        <v>-2.0000000000000018E-2</v>
      </c>
      <c r="W386">
        <f>IF(ROW($E386)&lt;=VALUE(LEFT(W$1,FIND("-",W$1,1)-1))+1,0,IF(ROW($E385)=VALUE(LEFT(W$1,FIND("-",W$1,1)-1))+1,100-100/(1+ABS((SUMIF(INDEX($V:$V,ROW($V386)-VALUE(LEFT(W$1,FIND("-",W$1,1)-1))+1):$V386,"&gt;0",INDEX($V:$V,ROW($V386)-VALUE(LEFT(W$1,FIND("-",W$1,1)-1))+1):$V386)/COUNTIF(INDEX($V:$V,ROW($V386)-VALUE(LEFT(W$1,FIND("-",W$1,1)-1))+1):$V386,"&gt;0"))/(SUMIF(INDEX($V:$V,ROW($V386)-VALUE(LEFT(W$1,FIND("-",W$1,1)-1))+1):$V386,"&lt;0",INDEX($V:$V,ROW($V386)-VALUE(LEFT(W$1,FIND("-",W$1,1)-1))+1):$V386)/COUNTIF(INDEX($V:$V,ROW($V386)-VALUE(LEFT(W$1,FIND("-",W$1,1)-1))+1):$V386,"&lt;0")))),100-100/(1+ABS((SUMIF(INDEX($V:$V,ROW($V386)-VALUE(LEFT(W$1,FIND("-",W$1,1)-1))+1):$V386,"&gt;0",INDEX($V:$V,ROW($V386)-VALUE(LEFT(W$1,FIND("-",W$1,1)-1))+1):$V386)/VALUE(LEFT(W$1,FIND("-",W$1,1)-1)))/(SUMIF(INDEX($V:$V,ROW($V386)-VALUE(LEFT(W$1,FIND("-",W$1,1)-1))+1):$V386,"&lt;0",INDEX($V:$V,ROW($V386)-VALUE(LEFT(W$1,FIND("-",W$1,1)-1))+1):$V386)/VALUE(LEFT(W$1,FIND("-",W$1,1)-1)))))))</f>
        <v>33.333333333333329</v>
      </c>
      <c r="Y386">
        <f>IF(ROW($E386)&lt;=VALUE(LEFT(Y$1,FIND("-",Y$1,1)-1)),0,MAX(INDEX(C:C,ROW(C386)-VALUE(LEFT(Y$1,FIND("-",Y$1,1)-1))+1):C386))</f>
        <v>1.28</v>
      </c>
      <c r="Z386">
        <f>IF(ROW($E386)&lt;=VALUE(LEFT(Z$1,FIND("-",Z$1,1)-1)),0,MIN(INDEX(D:D,ROW(D386)-VALUE(LEFT(Z$1,FIND("-",Z$1,1)-1))+1):D386))</f>
        <v>1.19</v>
      </c>
      <c r="AA386">
        <f t="shared" si="54"/>
        <v>0</v>
      </c>
      <c r="AB386">
        <f>IF(ROW($AA386)&lt;=VALUE(LEFT(AA$1,FIND("-",AA$1,1)-1))+VALUE(LEFT(AB$1,FIND("-",AB$1,1)-1)-1),0,AVERAGE(INDEX($AA:$AA,ROW($AA386)-VALUE(LEFT(AB$1,FIND("-",AB$1,1)-1))+1):$AA386))</f>
        <v>16.666666666666668</v>
      </c>
      <c r="AC386">
        <f>IF(ROW($AA386)&lt;=VALUE(LEFT(AA$1,FIND("-",AA$1,1)-1))+VALUE(LEFT(AB$1,FIND("-",AB$1,1)-1)-1)+VALUE(LEFT(AC$1,FIND("-",AC$1,1)-1)-1),0,AVERAGE(INDEX($AB:$AB,ROW($AB386)-VALUE(LEFT(AC$1,FIND("-",AC$1,1)-1))+1):$AB386))</f>
        <v>29.166666666666671</v>
      </c>
      <c r="AE386">
        <f t="shared" si="52"/>
        <v>17215844</v>
      </c>
      <c r="AG386" t="str">
        <f t="shared" si="53"/>
        <v/>
      </c>
    </row>
    <row r="387" spans="1:33" x14ac:dyDescent="0.25">
      <c r="A387" s="6">
        <v>37075</v>
      </c>
      <c r="B387">
        <v>1.2</v>
      </c>
      <c r="C387">
        <v>1.2</v>
      </c>
      <c r="D387">
        <v>1.2</v>
      </c>
      <c r="E387">
        <v>1.2</v>
      </c>
      <c r="F387">
        <v>0.69182500000000002</v>
      </c>
      <c r="G387">
        <v>1000</v>
      </c>
      <c r="I387" t="str">
        <f t="shared" ref="I387:I450" si="56">IF(AND(T387&gt;=S387,T386&lt;S386),"Bearish",IF(AND(T387&lt;S387,T386&gt;=S386),"Bullish",""))</f>
        <v/>
      </c>
      <c r="J387" t="str">
        <f t="shared" ref="J387:J450" si="57">IF(W387&gt;70,"Overbought",IF(W387&lt;30,"Oversold",""))</f>
        <v/>
      </c>
      <c r="K387" t="str">
        <f t="shared" ref="K387:K450" si="58">IF(AND(AC387&lt;20,AC387&gt;AB387),"Oversold Above %D",IF(AND(AC387&lt;20,AC387&lt;=AB387),"Oversold Below %D",IF(AND(AC387&gt;80,AC387&lt;AB387),"Overbought Below %D",IF(AND(AC387&gt;80,AC387&gt;=AB387),"Overbought Above %D",IF(AND(AC387&gt;=20,LEFT(K386,5)="Overs"),"Buy",IF(AND(AC387&lt;=80,LEFT(K386,5)="Overb"),"Sell",""))))))</f>
        <v>Oversold Above %D</v>
      </c>
      <c r="M387" s="11" t="str">
        <f t="shared" ref="M387:M450" si="59">IF(K387="Buy","Buy",IF(K387="Sell","Sell",""))</f>
        <v/>
      </c>
      <c r="O387">
        <f>IF(ROW($E387)&lt;=VALUE(LEFT(O$1,FIND("-",O$1,1)-1)),0,IF(ROW($E387)=VALUE(LEFT(O$1,FIND("-",O$1,1)-1))+1,AVERAGE(INDEX($E:$E,ROW($E387)-VALUE(LEFT(O$1,FIND("-",O$1,1)-1))):$E387),($E387*(2/(VALUE(LEFT(O$1,FIND("-",O$1,1)-1))+1)))+(O386*(1-(2/(VALUE(LEFT(O$1,FIND("-",O$1,1)-1))+1))))))</f>
        <v>1.4940020062532042</v>
      </c>
      <c r="Q387">
        <f>IF(ROW($E387)&lt;=VALUE(LEFT(Q$1,FIND("-",Q$1,1)-1)),0,IF(ROW($E387)=VALUE(LEFT(Q$1,FIND("-",Q$1,1)-1))+1,AVERAGE(INDEX($E:$E,ROW($E387)-VALUE(LEFT(Q$1,FIND("-",Q$1,1)-1))):$E387),($E387*(2/(VALUE(LEFT(Q$1,FIND("-",Q$1,1)-1))+1)))+(Q386*(1-(2/(VALUE(LEFT(Q$1,FIND("-",Q$1,1)-1))+1))))))</f>
        <v>1.2179293520475618</v>
      </c>
      <c r="R387">
        <f>IF(ROW($E387)&lt;=VALUE(LEFT(R$1,FIND("-",R$1,1)-1)),0,IF(ROW($E387)=VALUE(LEFT(R$1,FIND("-",R$1,1)-1))+1,AVERAGE(INDEX($E:$E,ROW($E387)-VALUE(LEFT(R$1,FIND("-",R$1,1)-1))):$E387),($E387*(2/(VALUE(LEFT(R$1,FIND("-",R$1,1)-1))+1)))+(R386*(1-(2/(VALUE(LEFT(R$1,FIND("-",R$1,1)-1))+1))))))</f>
        <v>1.2286358401147823</v>
      </c>
      <c r="S387">
        <f t="shared" ref="S387:S450" si="60">IF(ROW($E387)&lt;=MAX(VALUE(LEFT(Q$1,FIND("-",Q$1,1)-1)),VALUE(LEFT(R$1,FIND("-",R$1,1)-1))),0,Q387-R387)</f>
        <v>-1.0706488067220521E-2</v>
      </c>
      <c r="T387">
        <f>IF(ROW($E387)&lt;=MAX(VALUE(LEFT(Q$1,FIND("-",Q$1,1)-1)),VALUE(LEFT(R$1,FIND("-",R$1,1)-1)))+VALUE(LEFT(T$1,FIND("-",T$1,1)-1))-1,0,IF(ROW($E387)=MAX(VALUE(LEFT(Q$1,FIND("-",Q$1,1)-1)),VALUE(LEFT(R$1,FIND("-",R$1,1)-1)))+VALUE(LEFT(T$1,FIND("-",T$1,1)-1)),AVERAGE(INDEX($S:$S,ROW(S387)-VALUE(LEFT(T$1,FIND("-",T$1,1)-1))+1):S387),($S387*(2/(VALUE(LEFT(T$1,FIND("-",T$1,1)-1))+1)))+(T386*(1-(2/(VALUE(LEFT(T$1,FIND("-",T$1,1)-1))+1))))))</f>
        <v>-6.6854872757178118E-3</v>
      </c>
      <c r="V387">
        <f t="shared" si="55"/>
        <v>1.0000000000000009E-2</v>
      </c>
      <c r="W387">
        <f>IF(ROW($E387)&lt;=VALUE(LEFT(W$1,FIND("-",W$1,1)-1))+1,0,IF(ROW($E386)=VALUE(LEFT(W$1,FIND("-",W$1,1)-1))+1,100-100/(1+ABS((SUMIF(INDEX($V:$V,ROW($V387)-VALUE(LEFT(W$1,FIND("-",W$1,1)-1))+1):$V387,"&gt;0",INDEX($V:$V,ROW($V387)-VALUE(LEFT(W$1,FIND("-",W$1,1)-1))+1):$V387)/COUNTIF(INDEX($V:$V,ROW($V387)-VALUE(LEFT(W$1,FIND("-",W$1,1)-1))+1):$V387,"&gt;0"))/(SUMIF(INDEX($V:$V,ROW($V387)-VALUE(LEFT(W$1,FIND("-",W$1,1)-1))+1):$V387,"&lt;0",INDEX($V:$V,ROW($V387)-VALUE(LEFT(W$1,FIND("-",W$1,1)-1))+1):$V387)/COUNTIF(INDEX($V:$V,ROW($V387)-VALUE(LEFT(W$1,FIND("-",W$1,1)-1))+1):$V387,"&lt;0")))),100-100/(1+ABS((SUMIF(INDEX($V:$V,ROW($V387)-VALUE(LEFT(W$1,FIND("-",W$1,1)-1))+1):$V387,"&gt;0",INDEX($V:$V,ROW($V387)-VALUE(LEFT(W$1,FIND("-",W$1,1)-1))+1):$V387)/VALUE(LEFT(W$1,FIND("-",W$1,1)-1)))/(SUMIF(INDEX($V:$V,ROW($V387)-VALUE(LEFT(W$1,FIND("-",W$1,1)-1))+1):$V387,"&lt;0",INDEX($V:$V,ROW($V387)-VALUE(LEFT(W$1,FIND("-",W$1,1)-1))+1):$V387)/VALUE(LEFT(W$1,FIND("-",W$1,1)-1)))))))</f>
        <v>40</v>
      </c>
      <c r="Y387">
        <f>IF(ROW($E387)&lt;=VALUE(LEFT(Y$1,FIND("-",Y$1,1)-1)),0,MAX(INDEX(C:C,ROW(C387)-VALUE(LEFT(Y$1,FIND("-",Y$1,1)-1))+1):C387))</f>
        <v>1.28</v>
      </c>
      <c r="Z387">
        <f>IF(ROW($E387)&lt;=VALUE(LEFT(Z$1,FIND("-",Z$1,1)-1)),0,MIN(INDEX(D:D,ROW(D387)-VALUE(LEFT(Z$1,FIND("-",Z$1,1)-1))+1):D387))</f>
        <v>1.19</v>
      </c>
      <c r="AA387">
        <f t="shared" si="54"/>
        <v>11.111111111111111</v>
      </c>
      <c r="AB387">
        <f>IF(ROW($AA387)&lt;=VALUE(LEFT(AA$1,FIND("-",AA$1,1)-1))+VALUE(LEFT(AB$1,FIND("-",AB$1,1)-1)-1),0,AVERAGE(INDEX($AA:$AA,ROW($AA387)-VALUE(LEFT(AB$1,FIND("-",AB$1,1)-1))+1):$AA387))</f>
        <v>7.8703703703703702</v>
      </c>
      <c r="AC387">
        <f>IF(ROW($AA387)&lt;=VALUE(LEFT(AA$1,FIND("-",AA$1,1)-1))+VALUE(LEFT(AB$1,FIND("-",AB$1,1)-1)-1)+VALUE(LEFT(AC$1,FIND("-",AC$1,1)-1)-1),0,AVERAGE(INDEX($AB:$AB,ROW($AB387)-VALUE(LEFT(AC$1,FIND("-",AC$1,1)-1))+1):$AB387))</f>
        <v>19.290123456790123</v>
      </c>
      <c r="AE387">
        <f t="shared" ref="AE387:AE450" si="61">IFERROR(IF($E387=$E386,AE386,IF($E387&gt;$E386,AE386+$G387,IF($E387&lt;$E386,AE386-$G387,""))),"")</f>
        <v>17216844</v>
      </c>
      <c r="AG387" t="str">
        <f t="shared" ref="AG387:AG450" si="62">IF(K387="Buy","Buy",IF(K387="Sell","Sell",""))</f>
        <v/>
      </c>
    </row>
    <row r="388" spans="1:33" x14ac:dyDescent="0.25">
      <c r="A388" s="6">
        <v>37076</v>
      </c>
      <c r="B388">
        <v>1.21</v>
      </c>
      <c r="C388">
        <v>1.21</v>
      </c>
      <c r="D388">
        <v>1.21</v>
      </c>
      <c r="E388">
        <v>1.21</v>
      </c>
      <c r="F388">
        <v>0.69759000000000004</v>
      </c>
      <c r="G388">
        <v>1000</v>
      </c>
      <c r="I388" t="str">
        <f t="shared" si="56"/>
        <v/>
      </c>
      <c r="J388" t="str">
        <f t="shared" si="57"/>
        <v/>
      </c>
      <c r="K388" t="str">
        <f t="shared" si="58"/>
        <v>Oversold Above %D</v>
      </c>
      <c r="M388" s="11" t="str">
        <f t="shared" si="59"/>
        <v/>
      </c>
      <c r="O388">
        <f>IF(ROW($E388)&lt;=VALUE(LEFT(O$1,FIND("-",O$1,1)-1)),0,IF(ROW($E388)=VALUE(LEFT(O$1,FIND("-",O$1,1)-1))+1,AVERAGE(INDEX($E:$E,ROW($E388)-VALUE(LEFT(O$1,FIND("-",O$1,1)-1))):$E388),($E388*(2/(VALUE(LEFT(O$1,FIND("-",O$1,1)-1))+1)))+(O387*(1-(2/(VALUE(LEFT(O$1,FIND("-",O$1,1)-1))+1))))))</f>
        <v>1.4911761156437198</v>
      </c>
      <c r="Q388">
        <f>IF(ROW($E388)&lt;=VALUE(LEFT(Q$1,FIND("-",Q$1,1)-1)),0,IF(ROW($E388)=VALUE(LEFT(Q$1,FIND("-",Q$1,1)-1))+1,AVERAGE(INDEX($E:$E,ROW($E388)-VALUE(LEFT(Q$1,FIND("-",Q$1,1)-1))):$E388),($E388*(2/(VALUE(LEFT(Q$1,FIND("-",Q$1,1)-1))+1)))+(Q387*(1-(2/(VALUE(LEFT(Q$1,FIND("-",Q$1,1)-1))+1))))))</f>
        <v>1.2167094517325523</v>
      </c>
      <c r="R388">
        <f>IF(ROW($E388)&lt;=VALUE(LEFT(R$1,FIND("-",R$1,1)-1)),0,IF(ROW($E388)=VALUE(LEFT(R$1,FIND("-",R$1,1)-1))+1,AVERAGE(INDEX($E:$E,ROW($E388)-VALUE(LEFT(R$1,FIND("-",R$1,1)-1))):$E388),($E388*(2/(VALUE(LEFT(R$1,FIND("-",R$1,1)-1))+1)))+(R387*(1-(2/(VALUE(LEFT(R$1,FIND("-",R$1,1)-1))+1))))))</f>
        <v>1.2272554075136874</v>
      </c>
      <c r="S388">
        <f t="shared" si="60"/>
        <v>-1.0545955781135152E-2</v>
      </c>
      <c r="T388">
        <f>IF(ROW($E388)&lt;=MAX(VALUE(LEFT(Q$1,FIND("-",Q$1,1)-1)),VALUE(LEFT(R$1,FIND("-",R$1,1)-1)))+VALUE(LEFT(T$1,FIND("-",T$1,1)-1))-1,0,IF(ROW($E388)=MAX(VALUE(LEFT(Q$1,FIND("-",Q$1,1)-1)),VALUE(LEFT(R$1,FIND("-",R$1,1)-1)))+VALUE(LEFT(T$1,FIND("-",T$1,1)-1)),AVERAGE(INDEX($S:$S,ROW(S388)-VALUE(LEFT(T$1,FIND("-",T$1,1)-1))+1):S388),($S388*(2/(VALUE(LEFT(T$1,FIND("-",T$1,1)-1))+1)))+(T387*(1-(2/(VALUE(LEFT(T$1,FIND("-",T$1,1)-1))+1))))))</f>
        <v>-7.4575809768012806E-3</v>
      </c>
      <c r="V388">
        <f t="shared" si="55"/>
        <v>1.0000000000000009E-2</v>
      </c>
      <c r="W388">
        <f>IF(ROW($E388)&lt;=VALUE(LEFT(W$1,FIND("-",W$1,1)-1))+1,0,IF(ROW($E387)=VALUE(LEFT(W$1,FIND("-",W$1,1)-1))+1,100-100/(1+ABS((SUMIF(INDEX($V:$V,ROW($V388)-VALUE(LEFT(W$1,FIND("-",W$1,1)-1))+1):$V388,"&gt;0",INDEX($V:$V,ROW($V388)-VALUE(LEFT(W$1,FIND("-",W$1,1)-1))+1):$V388)/COUNTIF(INDEX($V:$V,ROW($V388)-VALUE(LEFT(W$1,FIND("-",W$1,1)-1))+1):$V388,"&gt;0"))/(SUMIF(INDEX($V:$V,ROW($V388)-VALUE(LEFT(W$1,FIND("-",W$1,1)-1))+1):$V388,"&lt;0",INDEX($V:$V,ROW($V388)-VALUE(LEFT(W$1,FIND("-",W$1,1)-1))+1):$V388)/COUNTIF(INDEX($V:$V,ROW($V388)-VALUE(LEFT(W$1,FIND("-",W$1,1)-1))+1):$V388,"&lt;0")))),100-100/(1+ABS((SUMIF(INDEX($V:$V,ROW($V388)-VALUE(LEFT(W$1,FIND("-",W$1,1)-1))+1):$V388,"&gt;0",INDEX($V:$V,ROW($V388)-VALUE(LEFT(W$1,FIND("-",W$1,1)-1))+1):$V388)/VALUE(LEFT(W$1,FIND("-",W$1,1)-1)))/(SUMIF(INDEX($V:$V,ROW($V388)-VALUE(LEFT(W$1,FIND("-",W$1,1)-1))+1):$V388,"&lt;0",INDEX($V:$V,ROW($V388)-VALUE(LEFT(W$1,FIND("-",W$1,1)-1))+1):$V388)/VALUE(LEFT(W$1,FIND("-",W$1,1)-1)))))))</f>
        <v>33.333333333333329</v>
      </c>
      <c r="Y388">
        <f>IF(ROW($E388)&lt;=VALUE(LEFT(Y$1,FIND("-",Y$1,1)-1)),0,MAX(INDEX(C:C,ROW(C388)-VALUE(LEFT(Y$1,FIND("-",Y$1,1)-1))+1):C388))</f>
        <v>1.27</v>
      </c>
      <c r="Z388">
        <f>IF(ROW($E388)&lt;=VALUE(LEFT(Z$1,FIND("-",Z$1,1)-1)),0,MIN(INDEX(D:D,ROW(D388)-VALUE(LEFT(Z$1,FIND("-",Z$1,1)-1))+1):D388))</f>
        <v>1.19</v>
      </c>
      <c r="AA388">
        <f t="shared" si="54"/>
        <v>25</v>
      </c>
      <c r="AB388">
        <f>IF(ROW($AA388)&lt;=VALUE(LEFT(AA$1,FIND("-",AA$1,1)-1))+VALUE(LEFT(AB$1,FIND("-",AB$1,1)-1)-1),0,AVERAGE(INDEX($AA:$AA,ROW($AA388)-VALUE(LEFT(AB$1,FIND("-",AB$1,1)-1))+1):$AA388))</f>
        <v>12.037037037037038</v>
      </c>
      <c r="AC388">
        <f>IF(ROW($AA388)&lt;=VALUE(LEFT(AA$1,FIND("-",AA$1,1)-1))+VALUE(LEFT(AB$1,FIND("-",AB$1,1)-1)-1)+VALUE(LEFT(AC$1,FIND("-",AC$1,1)-1)-1),0,AVERAGE(INDEX($AB:$AB,ROW($AB388)-VALUE(LEFT(AC$1,FIND("-",AC$1,1)-1))+1):$AB388))</f>
        <v>12.191358024691359</v>
      </c>
      <c r="AE388">
        <f t="shared" si="61"/>
        <v>17217844</v>
      </c>
      <c r="AG388" t="str">
        <f t="shared" si="62"/>
        <v/>
      </c>
    </row>
    <row r="389" spans="1:33" x14ac:dyDescent="0.25">
      <c r="A389" s="6">
        <v>37077</v>
      </c>
      <c r="B389">
        <v>1.23</v>
      </c>
      <c r="C389">
        <v>1.26</v>
      </c>
      <c r="D389">
        <v>1.23</v>
      </c>
      <c r="E389">
        <v>1.25</v>
      </c>
      <c r="F389">
        <v>0.72065100000000004</v>
      </c>
      <c r="G389">
        <v>20000</v>
      </c>
      <c r="I389" t="str">
        <f t="shared" si="56"/>
        <v>Bullish</v>
      </c>
      <c r="J389" t="str">
        <f t="shared" si="57"/>
        <v/>
      </c>
      <c r="K389" t="str">
        <f t="shared" si="58"/>
        <v>Buy</v>
      </c>
      <c r="M389" s="11" t="str">
        <f t="shared" si="59"/>
        <v>Buy</v>
      </c>
      <c r="O389">
        <f>IF(ROW($E389)&lt;=VALUE(LEFT(O$1,FIND("-",O$1,1)-1)),0,IF(ROW($E389)=VALUE(LEFT(O$1,FIND("-",O$1,1)-1))+1,AVERAGE(INDEX($E:$E,ROW($E389)-VALUE(LEFT(O$1,FIND("-",O$1,1)-1))):$E389),($E389*(2/(VALUE(LEFT(O$1,FIND("-",O$1,1)-1))+1)))+(O388*(1-(2/(VALUE(LEFT(O$1,FIND("-",O$1,1)-1))+1))))))</f>
        <v>1.4887763532990061</v>
      </c>
      <c r="Q389">
        <f>IF(ROW($E389)&lt;=VALUE(LEFT(Q$1,FIND("-",Q$1,1)-1)),0,IF(ROW($E389)=VALUE(LEFT(Q$1,FIND("-",Q$1,1)-1))+1,AVERAGE(INDEX($E:$E,ROW($E389)-VALUE(LEFT(Q$1,FIND("-",Q$1,1)-1))):$E389),($E389*(2/(VALUE(LEFT(Q$1,FIND("-",Q$1,1)-1))+1)))+(Q388*(1-(2/(VALUE(LEFT(Q$1,FIND("-",Q$1,1)-1))+1))))))</f>
        <v>1.2218310745429288</v>
      </c>
      <c r="R389">
        <f>IF(ROW($E389)&lt;=VALUE(LEFT(R$1,FIND("-",R$1,1)-1)),0,IF(ROW($E389)=VALUE(LEFT(R$1,FIND("-",R$1,1)-1))+1,AVERAGE(INDEX($E:$E,ROW($E389)-VALUE(LEFT(R$1,FIND("-",R$1,1)-1))):$E389),($E389*(2/(VALUE(LEFT(R$1,FIND("-",R$1,1)-1))+1)))+(R388*(1-(2/(VALUE(LEFT(R$1,FIND("-",R$1,1)-1))+1))))))</f>
        <v>1.2289401921423031</v>
      </c>
      <c r="S389">
        <f t="shared" si="60"/>
        <v>-7.1091175993742706E-3</v>
      </c>
      <c r="T389">
        <f>IF(ROW($E389)&lt;=MAX(VALUE(LEFT(Q$1,FIND("-",Q$1,1)-1)),VALUE(LEFT(R$1,FIND("-",R$1,1)-1)))+VALUE(LEFT(T$1,FIND("-",T$1,1)-1))-1,0,IF(ROW($E389)=MAX(VALUE(LEFT(Q$1,FIND("-",Q$1,1)-1)),VALUE(LEFT(R$1,FIND("-",R$1,1)-1)))+VALUE(LEFT(T$1,FIND("-",T$1,1)-1)),AVERAGE(INDEX($S:$S,ROW(S389)-VALUE(LEFT(T$1,FIND("-",T$1,1)-1))+1):S389),($S389*(2/(VALUE(LEFT(T$1,FIND("-",T$1,1)-1))+1)))+(T388*(1-(2/(VALUE(LEFT(T$1,FIND("-",T$1,1)-1))+1))))))</f>
        <v>-7.3878883013158789E-3</v>
      </c>
      <c r="V389">
        <f t="shared" si="55"/>
        <v>4.0000000000000036E-2</v>
      </c>
      <c r="W389">
        <f>IF(ROW($E389)&lt;=VALUE(LEFT(W$1,FIND("-",W$1,1)-1))+1,0,IF(ROW($E388)=VALUE(LEFT(W$1,FIND("-",W$1,1)-1))+1,100-100/(1+ABS((SUMIF(INDEX($V:$V,ROW($V389)-VALUE(LEFT(W$1,FIND("-",W$1,1)-1))+1):$V389,"&gt;0",INDEX($V:$V,ROW($V389)-VALUE(LEFT(W$1,FIND("-",W$1,1)-1))+1):$V389)/COUNTIF(INDEX($V:$V,ROW($V389)-VALUE(LEFT(W$1,FIND("-",W$1,1)-1))+1):$V389,"&gt;0"))/(SUMIF(INDEX($V:$V,ROW($V389)-VALUE(LEFT(W$1,FIND("-",W$1,1)-1))+1):$V389,"&lt;0",INDEX($V:$V,ROW($V389)-VALUE(LEFT(W$1,FIND("-",W$1,1)-1))+1):$V389)/COUNTIF(INDEX($V:$V,ROW($V389)-VALUE(LEFT(W$1,FIND("-",W$1,1)-1))+1):$V389,"&lt;0")))),100-100/(1+ABS((SUMIF(INDEX($V:$V,ROW($V389)-VALUE(LEFT(W$1,FIND("-",W$1,1)-1))+1):$V389,"&gt;0",INDEX($V:$V,ROW($V389)-VALUE(LEFT(W$1,FIND("-",W$1,1)-1))+1):$V389)/VALUE(LEFT(W$1,FIND("-",W$1,1)-1)))/(SUMIF(INDEX($V:$V,ROW($V389)-VALUE(LEFT(W$1,FIND("-",W$1,1)-1))+1):$V389,"&lt;0",INDEX($V:$V,ROW($V389)-VALUE(LEFT(W$1,FIND("-",W$1,1)-1))+1):$V389)/VALUE(LEFT(W$1,FIND("-",W$1,1)-1)))))))</f>
        <v>52.631578947368425</v>
      </c>
      <c r="Y389">
        <f>IF(ROW($E389)&lt;=VALUE(LEFT(Y$1,FIND("-",Y$1,1)-1)),0,MAX(INDEX(C:C,ROW(C389)-VALUE(LEFT(Y$1,FIND("-",Y$1,1)-1))+1):C389))</f>
        <v>1.26</v>
      </c>
      <c r="Z389">
        <f>IF(ROW($E389)&lt;=VALUE(LEFT(Z$1,FIND("-",Z$1,1)-1)),0,MIN(INDEX(D:D,ROW(D389)-VALUE(LEFT(Z$1,FIND("-",Z$1,1)-1))+1):D389))</f>
        <v>1.19</v>
      </c>
      <c r="AA389">
        <f t="shared" si="54"/>
        <v>85.714285714285708</v>
      </c>
      <c r="AB389">
        <f>IF(ROW($AA389)&lt;=VALUE(LEFT(AA$1,FIND("-",AA$1,1)-1))+VALUE(LEFT(AB$1,FIND("-",AB$1,1)-1)-1),0,AVERAGE(INDEX($AA:$AA,ROW($AA389)-VALUE(LEFT(AB$1,FIND("-",AB$1,1)-1))+1):$AA389))</f>
        <v>40.608465608465607</v>
      </c>
      <c r="AC389">
        <f>IF(ROW($AA389)&lt;=VALUE(LEFT(AA$1,FIND("-",AA$1,1)-1))+VALUE(LEFT(AB$1,FIND("-",AB$1,1)-1)-1)+VALUE(LEFT(AC$1,FIND("-",AC$1,1)-1)-1),0,AVERAGE(INDEX($AB:$AB,ROW($AB389)-VALUE(LEFT(AC$1,FIND("-",AC$1,1)-1))+1):$AB389))</f>
        <v>20.171957671957671</v>
      </c>
      <c r="AE389">
        <f t="shared" si="61"/>
        <v>17237844</v>
      </c>
      <c r="AG389" t="str">
        <f t="shared" si="62"/>
        <v>Buy</v>
      </c>
    </row>
    <row r="390" spans="1:33" x14ac:dyDescent="0.25">
      <c r="A390" s="6">
        <v>37078</v>
      </c>
      <c r="B390">
        <v>1.25</v>
      </c>
      <c r="C390">
        <v>1.25</v>
      </c>
      <c r="D390">
        <v>1.23</v>
      </c>
      <c r="E390">
        <v>1.23</v>
      </c>
      <c r="F390">
        <v>0.709121</v>
      </c>
      <c r="G390">
        <v>14000</v>
      </c>
      <c r="I390" t="str">
        <f t="shared" si="56"/>
        <v/>
      </c>
      <c r="J390" t="str">
        <f t="shared" si="57"/>
        <v/>
      </c>
      <c r="K390" t="str">
        <f t="shared" si="58"/>
        <v/>
      </c>
      <c r="M390" s="11" t="str">
        <f t="shared" si="59"/>
        <v/>
      </c>
      <c r="O390">
        <f>IF(ROW($E390)&lt;=VALUE(LEFT(O$1,FIND("-",O$1,1)-1)),0,IF(ROW($E390)=VALUE(LEFT(O$1,FIND("-",O$1,1)-1))+1,AVERAGE(INDEX($E:$E,ROW($E390)-VALUE(LEFT(O$1,FIND("-",O$1,1)-1))):$E390),($E390*(2/(VALUE(LEFT(O$1,FIND("-",O$1,1)-1))+1)))+(O389*(1-(2/(VALUE(LEFT(O$1,FIND("-",O$1,1)-1))+1))))))</f>
        <v>1.4862014642114538</v>
      </c>
      <c r="Q390">
        <f>IF(ROW($E390)&lt;=VALUE(LEFT(Q$1,FIND("-",Q$1,1)-1)),0,IF(ROW($E390)=VALUE(LEFT(Q$1,FIND("-",Q$1,1)-1))+1,AVERAGE(INDEX($E:$E,ROW($E390)-VALUE(LEFT(Q$1,FIND("-",Q$1,1)-1))):$E390),($E390*(2/(VALUE(LEFT(Q$1,FIND("-",Q$1,1)-1))+1)))+(Q389*(1-(2/(VALUE(LEFT(Q$1,FIND("-",Q$1,1)-1))+1))))))</f>
        <v>1.2230878323055552</v>
      </c>
      <c r="R390">
        <f>IF(ROW($E390)&lt;=VALUE(LEFT(R$1,FIND("-",R$1,1)-1)),0,IF(ROW($E390)=VALUE(LEFT(R$1,FIND("-",R$1,1)-1))+1,AVERAGE(INDEX($E:$E,ROW($E390)-VALUE(LEFT(R$1,FIND("-",R$1,1)-1))):$E390),($E390*(2/(VALUE(LEFT(R$1,FIND("-",R$1,1)-1))+1)))+(R389*(1-(2/(VALUE(LEFT(R$1,FIND("-",R$1,1)-1))+1))))))</f>
        <v>1.2290186964280585</v>
      </c>
      <c r="S390">
        <f t="shared" si="60"/>
        <v>-5.930864122503321E-3</v>
      </c>
      <c r="T390">
        <f>IF(ROW($E390)&lt;=MAX(VALUE(LEFT(Q$1,FIND("-",Q$1,1)-1)),VALUE(LEFT(R$1,FIND("-",R$1,1)-1)))+VALUE(LEFT(T$1,FIND("-",T$1,1)-1))-1,0,IF(ROW($E390)=MAX(VALUE(LEFT(Q$1,FIND("-",Q$1,1)-1)),VALUE(LEFT(R$1,FIND("-",R$1,1)-1)))+VALUE(LEFT(T$1,FIND("-",T$1,1)-1)),AVERAGE(INDEX($S:$S,ROW(S390)-VALUE(LEFT(T$1,FIND("-",T$1,1)-1))+1):S390),($S390*(2/(VALUE(LEFT(T$1,FIND("-",T$1,1)-1))+1)))+(T389*(1-(2/(VALUE(LEFT(T$1,FIND("-",T$1,1)-1))+1))))))</f>
        <v>-7.0964834655533673E-3</v>
      </c>
      <c r="V390">
        <f t="shared" si="55"/>
        <v>-2.0000000000000018E-2</v>
      </c>
      <c r="W390">
        <f>IF(ROW($E390)&lt;=VALUE(LEFT(W$1,FIND("-",W$1,1)-1))+1,0,IF(ROW($E389)=VALUE(LEFT(W$1,FIND("-",W$1,1)-1))+1,100-100/(1+ABS((SUMIF(INDEX($V:$V,ROW($V390)-VALUE(LEFT(W$1,FIND("-",W$1,1)-1))+1):$V390,"&gt;0",INDEX($V:$V,ROW($V390)-VALUE(LEFT(W$1,FIND("-",W$1,1)-1))+1):$V390)/COUNTIF(INDEX($V:$V,ROW($V390)-VALUE(LEFT(W$1,FIND("-",W$1,1)-1))+1):$V390,"&gt;0"))/(SUMIF(INDEX($V:$V,ROW($V390)-VALUE(LEFT(W$1,FIND("-",W$1,1)-1))+1):$V390,"&lt;0",INDEX($V:$V,ROW($V390)-VALUE(LEFT(W$1,FIND("-",W$1,1)-1))+1):$V390)/COUNTIF(INDEX($V:$V,ROW($V390)-VALUE(LEFT(W$1,FIND("-",W$1,1)-1))+1):$V390,"&lt;0")))),100-100/(1+ABS((SUMIF(INDEX($V:$V,ROW($V390)-VALUE(LEFT(W$1,FIND("-",W$1,1)-1))+1):$V390,"&gt;0",INDEX($V:$V,ROW($V390)-VALUE(LEFT(W$1,FIND("-",W$1,1)-1))+1):$V390)/VALUE(LEFT(W$1,FIND("-",W$1,1)-1)))/(SUMIF(INDEX($V:$V,ROW($V390)-VALUE(LEFT(W$1,FIND("-",W$1,1)-1))+1):$V390,"&lt;0",INDEX($V:$V,ROW($V390)-VALUE(LEFT(W$1,FIND("-",W$1,1)-1))+1):$V390)/VALUE(LEFT(W$1,FIND("-",W$1,1)-1)))))))</f>
        <v>50</v>
      </c>
      <c r="Y390">
        <f>IF(ROW($E390)&lt;=VALUE(LEFT(Y$1,FIND("-",Y$1,1)-1)),0,MAX(INDEX(C:C,ROW(C390)-VALUE(LEFT(Y$1,FIND("-",Y$1,1)-1))+1):C390))</f>
        <v>1.26</v>
      </c>
      <c r="Z390">
        <f>IF(ROW($E390)&lt;=VALUE(LEFT(Z$1,FIND("-",Z$1,1)-1)),0,MIN(INDEX(D:D,ROW(D390)-VALUE(LEFT(Z$1,FIND("-",Z$1,1)-1))+1):D390))</f>
        <v>1.19</v>
      </c>
      <c r="AA390">
        <f t="shared" si="54"/>
        <v>57.142857142857139</v>
      </c>
      <c r="AB390">
        <f>IF(ROW($AA390)&lt;=VALUE(LEFT(AA$1,FIND("-",AA$1,1)-1))+VALUE(LEFT(AB$1,FIND("-",AB$1,1)-1)-1),0,AVERAGE(INDEX($AA:$AA,ROW($AA390)-VALUE(LEFT(AB$1,FIND("-",AB$1,1)-1))+1):$AA390))</f>
        <v>55.952380952380942</v>
      </c>
      <c r="AC390">
        <f>IF(ROW($AA390)&lt;=VALUE(LEFT(AA$1,FIND("-",AA$1,1)-1))+VALUE(LEFT(AB$1,FIND("-",AB$1,1)-1)-1)+VALUE(LEFT(AC$1,FIND("-",AC$1,1)-1)-1),0,AVERAGE(INDEX($AB:$AB,ROW($AB390)-VALUE(LEFT(AC$1,FIND("-",AC$1,1)-1))+1):$AB390))</f>
        <v>36.199294532627867</v>
      </c>
      <c r="AE390">
        <f t="shared" si="61"/>
        <v>17223844</v>
      </c>
      <c r="AG390" t="str">
        <f t="shared" si="62"/>
        <v/>
      </c>
    </row>
    <row r="391" spans="1:33" x14ac:dyDescent="0.25">
      <c r="A391" s="6">
        <v>37081</v>
      </c>
      <c r="B391">
        <v>1.21</v>
      </c>
      <c r="C391">
        <v>1.22</v>
      </c>
      <c r="D391">
        <v>1.21</v>
      </c>
      <c r="E391">
        <v>1.21</v>
      </c>
      <c r="F391">
        <v>0.69759000000000004</v>
      </c>
      <c r="G391">
        <v>18000</v>
      </c>
      <c r="I391" t="str">
        <f t="shared" si="56"/>
        <v/>
      </c>
      <c r="J391" t="str">
        <f t="shared" si="57"/>
        <v/>
      </c>
      <c r="K391" t="str">
        <f t="shared" si="58"/>
        <v/>
      </c>
      <c r="M391" s="11" t="str">
        <f t="shared" si="59"/>
        <v/>
      </c>
      <c r="O391">
        <f>IF(ROW($E391)&lt;=VALUE(LEFT(O$1,FIND("-",O$1,1)-1)),0,IF(ROW($E391)=VALUE(LEFT(O$1,FIND("-",O$1,1)-1))+1,AVERAGE(INDEX($E:$E,ROW($E391)-VALUE(LEFT(O$1,FIND("-",O$1,1)-1))):$E391),($E391*(2/(VALUE(LEFT(O$1,FIND("-",O$1,1)-1))+1)))+(O390*(1-(2/(VALUE(LEFT(O$1,FIND("-",O$1,1)-1))+1))))))</f>
        <v>1.483453190935718</v>
      </c>
      <c r="Q391">
        <f>IF(ROW($E391)&lt;=VALUE(LEFT(Q$1,FIND("-",Q$1,1)-1)),0,IF(ROW($E391)=VALUE(LEFT(Q$1,FIND("-",Q$1,1)-1))+1,AVERAGE(INDEX($E:$E,ROW($E391)-VALUE(LEFT(Q$1,FIND("-",Q$1,1)-1))):$E391),($E391*(2/(VALUE(LEFT(Q$1,FIND("-",Q$1,1)-1))+1)))+(Q390*(1-(2/(VALUE(LEFT(Q$1,FIND("-",Q$1,1)-1))+1))))))</f>
        <v>1.2210743196431619</v>
      </c>
      <c r="R391">
        <f>IF(ROW($E391)&lt;=VALUE(LEFT(R$1,FIND("-",R$1,1)-1)),0,IF(ROW($E391)=VALUE(LEFT(R$1,FIND("-",R$1,1)-1))+1,AVERAGE(INDEX($E:$E,ROW($E391)-VALUE(LEFT(R$1,FIND("-",R$1,1)-1))):$E391),($E391*(2/(VALUE(LEFT(R$1,FIND("-",R$1,1)-1))+1)))+(R390*(1-(2/(VALUE(LEFT(R$1,FIND("-",R$1,1)-1))+1))))))</f>
        <v>1.2276099041000543</v>
      </c>
      <c r="S391">
        <f t="shared" si="60"/>
        <v>-6.535584456892396E-3</v>
      </c>
      <c r="T391">
        <f>IF(ROW($E391)&lt;=MAX(VALUE(LEFT(Q$1,FIND("-",Q$1,1)-1)),VALUE(LEFT(R$1,FIND("-",R$1,1)-1)))+VALUE(LEFT(T$1,FIND("-",T$1,1)-1))-1,0,IF(ROW($E391)=MAX(VALUE(LEFT(Q$1,FIND("-",Q$1,1)-1)),VALUE(LEFT(R$1,FIND("-",R$1,1)-1)))+VALUE(LEFT(T$1,FIND("-",T$1,1)-1)),AVERAGE(INDEX($S:$S,ROW(S391)-VALUE(LEFT(T$1,FIND("-",T$1,1)-1))+1):S391),($S391*(2/(VALUE(LEFT(T$1,FIND("-",T$1,1)-1))+1)))+(T390*(1-(2/(VALUE(LEFT(T$1,FIND("-",T$1,1)-1))+1))))))</f>
        <v>-6.9843036638211732E-3</v>
      </c>
      <c r="V391">
        <f t="shared" si="55"/>
        <v>-2.0000000000000018E-2</v>
      </c>
      <c r="W391">
        <f>IF(ROW($E391)&lt;=VALUE(LEFT(W$1,FIND("-",W$1,1)-1))+1,0,IF(ROW($E390)=VALUE(LEFT(W$1,FIND("-",W$1,1)-1))+1,100-100/(1+ABS((SUMIF(INDEX($V:$V,ROW($V391)-VALUE(LEFT(W$1,FIND("-",W$1,1)-1))+1):$V391,"&gt;0",INDEX($V:$V,ROW($V391)-VALUE(LEFT(W$1,FIND("-",W$1,1)-1))+1):$V391)/COUNTIF(INDEX($V:$V,ROW($V391)-VALUE(LEFT(W$1,FIND("-",W$1,1)-1))+1):$V391,"&gt;0"))/(SUMIF(INDEX($V:$V,ROW($V391)-VALUE(LEFT(W$1,FIND("-",W$1,1)-1))+1):$V391,"&lt;0",INDEX($V:$V,ROW($V391)-VALUE(LEFT(W$1,FIND("-",W$1,1)-1))+1):$V391)/COUNTIF(INDEX($V:$V,ROW($V391)-VALUE(LEFT(W$1,FIND("-",W$1,1)-1))+1):$V391,"&lt;0")))),100-100/(1+ABS((SUMIF(INDEX($V:$V,ROW($V391)-VALUE(LEFT(W$1,FIND("-",W$1,1)-1))+1):$V391,"&gt;0",INDEX($V:$V,ROW($V391)-VALUE(LEFT(W$1,FIND("-",W$1,1)-1))+1):$V391)/VALUE(LEFT(W$1,FIND("-",W$1,1)-1)))/(SUMIF(INDEX($V:$V,ROW($V391)-VALUE(LEFT(W$1,FIND("-",W$1,1)-1))+1):$V391,"&lt;0",INDEX($V:$V,ROW($V391)-VALUE(LEFT(W$1,FIND("-",W$1,1)-1))+1):$V391)/VALUE(LEFT(W$1,FIND("-",W$1,1)-1)))))))</f>
        <v>50</v>
      </c>
      <c r="Y391">
        <f>IF(ROW($E391)&lt;=VALUE(LEFT(Y$1,FIND("-",Y$1,1)-1)),0,MAX(INDEX(C:C,ROW(C391)-VALUE(LEFT(Y$1,FIND("-",Y$1,1)-1))+1):C391))</f>
        <v>1.26</v>
      </c>
      <c r="Z391">
        <f>IF(ROW($E391)&lt;=VALUE(LEFT(Z$1,FIND("-",Z$1,1)-1)),0,MIN(INDEX(D:D,ROW(D391)-VALUE(LEFT(Z$1,FIND("-",Z$1,1)-1))+1):D391))</f>
        <v>1.19</v>
      </c>
      <c r="AA391">
        <f t="shared" si="54"/>
        <v>28.571428571428569</v>
      </c>
      <c r="AB391">
        <f>IF(ROW($AA391)&lt;=VALUE(LEFT(AA$1,FIND("-",AA$1,1)-1))+VALUE(LEFT(AB$1,FIND("-",AB$1,1)-1)-1),0,AVERAGE(INDEX($AA:$AA,ROW($AA391)-VALUE(LEFT(AB$1,FIND("-",AB$1,1)-1))+1):$AA391))</f>
        <v>57.142857142857132</v>
      </c>
      <c r="AC391">
        <f>IF(ROW($AA391)&lt;=VALUE(LEFT(AA$1,FIND("-",AA$1,1)-1))+VALUE(LEFT(AB$1,FIND("-",AB$1,1)-1)-1)+VALUE(LEFT(AC$1,FIND("-",AC$1,1)-1)-1),0,AVERAGE(INDEX($AB:$AB,ROW($AB391)-VALUE(LEFT(AC$1,FIND("-",AC$1,1)-1))+1):$AB391))</f>
        <v>51.234567901234563</v>
      </c>
      <c r="AE391">
        <f t="shared" si="61"/>
        <v>17205844</v>
      </c>
      <c r="AG391" t="str">
        <f t="shared" si="62"/>
        <v/>
      </c>
    </row>
    <row r="392" spans="1:33" x14ac:dyDescent="0.25">
      <c r="A392" s="6">
        <v>37082</v>
      </c>
      <c r="B392">
        <v>1.21</v>
      </c>
      <c r="C392">
        <v>1.21</v>
      </c>
      <c r="D392">
        <v>1.1599999999999999</v>
      </c>
      <c r="E392">
        <v>1.18</v>
      </c>
      <c r="F392">
        <v>0.68029499999999998</v>
      </c>
      <c r="G392">
        <v>86000</v>
      </c>
      <c r="I392" t="str">
        <f t="shared" si="56"/>
        <v>Bearish</v>
      </c>
      <c r="J392" t="str">
        <f t="shared" si="57"/>
        <v/>
      </c>
      <c r="K392" t="str">
        <f t="shared" si="58"/>
        <v/>
      </c>
      <c r="M392" s="11" t="str">
        <f t="shared" si="59"/>
        <v/>
      </c>
      <c r="O392">
        <f>IF(ROW($E392)&lt;=VALUE(LEFT(O$1,FIND("-",O$1,1)-1)),0,IF(ROW($E392)=VALUE(LEFT(O$1,FIND("-",O$1,1)-1))+1,AVERAGE(INDEX($E:$E,ROW($E392)-VALUE(LEFT(O$1,FIND("-",O$1,1)-1))):$E392),($E392*(2/(VALUE(LEFT(O$1,FIND("-",O$1,1)-1))+1)))+(O391*(1-(2/(VALUE(LEFT(O$1,FIND("-",O$1,1)-1))+1))))))</f>
        <v>1.4804337562000391</v>
      </c>
      <c r="Q392">
        <f>IF(ROW($E392)&lt;=VALUE(LEFT(Q$1,FIND("-",Q$1,1)-1)),0,IF(ROW($E392)=VALUE(LEFT(Q$1,FIND("-",Q$1,1)-1))+1,AVERAGE(INDEX($E:$E,ROW($E392)-VALUE(LEFT(Q$1,FIND("-",Q$1,1)-1))):$E392),($E392*(2/(VALUE(LEFT(Q$1,FIND("-",Q$1,1)-1))+1)))+(Q391*(1-(2/(VALUE(LEFT(Q$1,FIND("-",Q$1,1)-1))+1))))))</f>
        <v>1.2147551935442138</v>
      </c>
      <c r="R392">
        <f>IF(ROW($E392)&lt;=VALUE(LEFT(R$1,FIND("-",R$1,1)-1)),0,IF(ROW($E392)=VALUE(LEFT(R$1,FIND("-",R$1,1)-1))+1,AVERAGE(INDEX($E:$E,ROW($E392)-VALUE(LEFT(R$1,FIND("-",R$1,1)-1))):$E392),($E392*(2/(VALUE(LEFT(R$1,FIND("-",R$1,1)-1))+1)))+(R391*(1-(2/(VALUE(LEFT(R$1,FIND("-",R$1,1)-1))+1))))))</f>
        <v>1.2240832445370873</v>
      </c>
      <c r="S392">
        <f t="shared" si="60"/>
        <v>-9.3280509928734823E-3</v>
      </c>
      <c r="T392">
        <f>IF(ROW($E392)&lt;=MAX(VALUE(LEFT(Q$1,FIND("-",Q$1,1)-1)),VALUE(LEFT(R$1,FIND("-",R$1,1)-1)))+VALUE(LEFT(T$1,FIND("-",T$1,1)-1))-1,0,IF(ROW($E392)=MAX(VALUE(LEFT(Q$1,FIND("-",Q$1,1)-1)),VALUE(LEFT(R$1,FIND("-",R$1,1)-1)))+VALUE(LEFT(T$1,FIND("-",T$1,1)-1)),AVERAGE(INDEX($S:$S,ROW(S392)-VALUE(LEFT(T$1,FIND("-",T$1,1)-1))+1):S392),($S392*(2/(VALUE(LEFT(T$1,FIND("-",T$1,1)-1))+1)))+(T391*(1-(2/(VALUE(LEFT(T$1,FIND("-",T$1,1)-1))+1))))))</f>
        <v>-7.4530531296316356E-3</v>
      </c>
      <c r="V392">
        <f t="shared" si="55"/>
        <v>-3.0000000000000027E-2</v>
      </c>
      <c r="W392">
        <f>IF(ROW($E392)&lt;=VALUE(LEFT(W$1,FIND("-",W$1,1)-1))+1,0,IF(ROW($E391)=VALUE(LEFT(W$1,FIND("-",W$1,1)-1))+1,100-100/(1+ABS((SUMIF(INDEX($V:$V,ROW($V392)-VALUE(LEFT(W$1,FIND("-",W$1,1)-1))+1):$V392,"&gt;0",INDEX($V:$V,ROW($V392)-VALUE(LEFT(W$1,FIND("-",W$1,1)-1))+1):$V392)/COUNTIF(INDEX($V:$V,ROW($V392)-VALUE(LEFT(W$1,FIND("-",W$1,1)-1))+1):$V392,"&gt;0"))/(SUMIF(INDEX($V:$V,ROW($V392)-VALUE(LEFT(W$1,FIND("-",W$1,1)-1))+1):$V392,"&lt;0",INDEX($V:$V,ROW($V392)-VALUE(LEFT(W$1,FIND("-",W$1,1)-1))+1):$V392)/COUNTIF(INDEX($V:$V,ROW($V392)-VALUE(LEFT(W$1,FIND("-",W$1,1)-1))+1):$V392,"&lt;0")))),100-100/(1+ABS((SUMIF(INDEX($V:$V,ROW($V392)-VALUE(LEFT(W$1,FIND("-",W$1,1)-1))+1):$V392,"&gt;0",INDEX($V:$V,ROW($V392)-VALUE(LEFT(W$1,FIND("-",W$1,1)-1))+1):$V392)/VALUE(LEFT(W$1,FIND("-",W$1,1)-1)))/(SUMIF(INDEX($V:$V,ROW($V392)-VALUE(LEFT(W$1,FIND("-",W$1,1)-1))+1):$V392,"&lt;0",INDEX($V:$V,ROW($V392)-VALUE(LEFT(W$1,FIND("-",W$1,1)-1))+1):$V392)/VALUE(LEFT(W$1,FIND("-",W$1,1)-1)))))))</f>
        <v>45.45454545454546</v>
      </c>
      <c r="Y392">
        <f>IF(ROW($E392)&lt;=VALUE(LEFT(Y$1,FIND("-",Y$1,1)-1)),0,MAX(INDEX(C:C,ROW(C392)-VALUE(LEFT(Y$1,FIND("-",Y$1,1)-1))+1):C392))</f>
        <v>1.26</v>
      </c>
      <c r="Z392">
        <f>IF(ROW($E392)&lt;=VALUE(LEFT(Z$1,FIND("-",Z$1,1)-1)),0,MIN(INDEX(D:D,ROW(D392)-VALUE(LEFT(Z$1,FIND("-",Z$1,1)-1))+1):D392))</f>
        <v>1.1599999999999999</v>
      </c>
      <c r="AA392">
        <f t="shared" si="54"/>
        <v>20</v>
      </c>
      <c r="AB392">
        <f>IF(ROW($AA392)&lt;=VALUE(LEFT(AA$1,FIND("-",AA$1,1)-1))+VALUE(LEFT(AB$1,FIND("-",AB$1,1)-1)-1),0,AVERAGE(INDEX($AA:$AA,ROW($AA392)-VALUE(LEFT(AB$1,FIND("-",AB$1,1)-1))+1):$AA392))</f>
        <v>35.238095238095234</v>
      </c>
      <c r="AC392">
        <f>IF(ROW($AA392)&lt;=VALUE(LEFT(AA$1,FIND("-",AA$1,1)-1))+VALUE(LEFT(AB$1,FIND("-",AB$1,1)-1)-1)+VALUE(LEFT(AC$1,FIND("-",AC$1,1)-1)-1),0,AVERAGE(INDEX($AB:$AB,ROW($AB392)-VALUE(LEFT(AC$1,FIND("-",AC$1,1)-1))+1):$AB392))</f>
        <v>49.444444444444436</v>
      </c>
      <c r="AE392">
        <f t="shared" si="61"/>
        <v>17119844</v>
      </c>
      <c r="AG392" t="str">
        <f t="shared" si="62"/>
        <v/>
      </c>
    </row>
    <row r="393" spans="1:33" x14ac:dyDescent="0.25">
      <c r="A393" s="6">
        <v>37083</v>
      </c>
      <c r="B393">
        <v>1.19</v>
      </c>
      <c r="C393">
        <v>1.19</v>
      </c>
      <c r="D393">
        <v>1.17</v>
      </c>
      <c r="E393">
        <v>1.17</v>
      </c>
      <c r="F393">
        <v>0.67452900000000005</v>
      </c>
      <c r="G393">
        <v>47000</v>
      </c>
      <c r="I393" t="str">
        <f t="shared" si="56"/>
        <v/>
      </c>
      <c r="J393" t="str">
        <f t="shared" si="57"/>
        <v/>
      </c>
      <c r="K393" t="str">
        <f t="shared" si="58"/>
        <v/>
      </c>
      <c r="M393" s="11" t="str">
        <f t="shared" si="59"/>
        <v/>
      </c>
      <c r="O393">
        <f>IF(ROW($E393)&lt;=VALUE(LEFT(O$1,FIND("-",O$1,1)-1)),0,IF(ROW($E393)=VALUE(LEFT(O$1,FIND("-",O$1,1)-1))+1,AVERAGE(INDEX($E:$E,ROW($E393)-VALUE(LEFT(O$1,FIND("-",O$1,1)-1))):$E393),($E393*(2/(VALUE(LEFT(O$1,FIND("-",O$1,1)-1))+1)))+(O392*(1-(2/(VALUE(LEFT(O$1,FIND("-",O$1,1)-1))+1))))))</f>
        <v>1.4773448631035215</v>
      </c>
      <c r="Q393">
        <f>IF(ROW($E393)&lt;=VALUE(LEFT(Q$1,FIND("-",Q$1,1)-1)),0,IF(ROW($E393)=VALUE(LEFT(Q$1,FIND("-",Q$1,1)-1))+1,AVERAGE(INDEX($E:$E,ROW($E393)-VALUE(LEFT(Q$1,FIND("-",Q$1,1)-1))):$E393),($E393*(2/(VALUE(LEFT(Q$1,FIND("-",Q$1,1)-1))+1)))+(Q392*(1-(2/(VALUE(LEFT(Q$1,FIND("-",Q$1,1)-1))+1))))))</f>
        <v>1.2078697791527961</v>
      </c>
      <c r="R393">
        <f>IF(ROW($E393)&lt;=VALUE(LEFT(R$1,FIND("-",R$1,1)-1)),0,IF(ROW($E393)=VALUE(LEFT(R$1,FIND("-",R$1,1)-1))+1,AVERAGE(INDEX($E:$E,ROW($E393)-VALUE(LEFT(R$1,FIND("-",R$1,1)-1))):$E393),($E393*(2/(VALUE(LEFT(R$1,FIND("-",R$1,1)-1))+1)))+(R392*(1-(2/(VALUE(LEFT(R$1,FIND("-",R$1,1)-1))+1))))))</f>
        <v>1.2200770782750807</v>
      </c>
      <c r="S393">
        <f t="shared" si="60"/>
        <v>-1.2207299122284576E-2</v>
      </c>
      <c r="T393">
        <f>IF(ROW($E393)&lt;=MAX(VALUE(LEFT(Q$1,FIND("-",Q$1,1)-1)),VALUE(LEFT(R$1,FIND("-",R$1,1)-1)))+VALUE(LEFT(T$1,FIND("-",T$1,1)-1))-1,0,IF(ROW($E393)=MAX(VALUE(LEFT(Q$1,FIND("-",Q$1,1)-1)),VALUE(LEFT(R$1,FIND("-",R$1,1)-1)))+VALUE(LEFT(T$1,FIND("-",T$1,1)-1)),AVERAGE(INDEX($S:$S,ROW(S393)-VALUE(LEFT(T$1,FIND("-",T$1,1)-1))+1):S393),($S393*(2/(VALUE(LEFT(T$1,FIND("-",T$1,1)-1))+1)))+(T392*(1-(2/(VALUE(LEFT(T$1,FIND("-",T$1,1)-1))+1))))))</f>
        <v>-8.4039023281622244E-3</v>
      </c>
      <c r="V393">
        <f t="shared" si="55"/>
        <v>-1.0000000000000009E-2</v>
      </c>
      <c r="W393">
        <f>IF(ROW($E393)&lt;=VALUE(LEFT(W$1,FIND("-",W$1,1)-1))+1,0,IF(ROW($E392)=VALUE(LEFT(W$1,FIND("-",W$1,1)-1))+1,100-100/(1+ABS((SUMIF(INDEX($V:$V,ROW($V393)-VALUE(LEFT(W$1,FIND("-",W$1,1)-1))+1):$V393,"&gt;0",INDEX($V:$V,ROW($V393)-VALUE(LEFT(W$1,FIND("-",W$1,1)-1))+1):$V393)/COUNTIF(INDEX($V:$V,ROW($V393)-VALUE(LEFT(W$1,FIND("-",W$1,1)-1))+1):$V393,"&gt;0"))/(SUMIF(INDEX($V:$V,ROW($V393)-VALUE(LEFT(W$1,FIND("-",W$1,1)-1))+1):$V393,"&lt;0",INDEX($V:$V,ROW($V393)-VALUE(LEFT(W$1,FIND("-",W$1,1)-1))+1):$V393)/COUNTIF(INDEX($V:$V,ROW($V393)-VALUE(LEFT(W$1,FIND("-",W$1,1)-1))+1):$V393,"&lt;0")))),100-100/(1+ABS((SUMIF(INDEX($V:$V,ROW($V393)-VALUE(LEFT(W$1,FIND("-",W$1,1)-1))+1):$V393,"&gt;0",INDEX($V:$V,ROW($V393)-VALUE(LEFT(W$1,FIND("-",W$1,1)-1))+1):$V393)/VALUE(LEFT(W$1,FIND("-",W$1,1)-1)))/(SUMIF(INDEX($V:$V,ROW($V393)-VALUE(LEFT(W$1,FIND("-",W$1,1)-1))+1):$V393,"&lt;0",INDEX($V:$V,ROW($V393)-VALUE(LEFT(W$1,FIND("-",W$1,1)-1))+1):$V393)/VALUE(LEFT(W$1,FIND("-",W$1,1)-1)))))))</f>
        <v>40.909090909090907</v>
      </c>
      <c r="Y393">
        <f>IF(ROW($E393)&lt;=VALUE(LEFT(Y$1,FIND("-",Y$1,1)-1)),0,MAX(INDEX(C:C,ROW(C393)-VALUE(LEFT(Y$1,FIND("-",Y$1,1)-1))+1):C393))</f>
        <v>1.26</v>
      </c>
      <c r="Z393">
        <f>IF(ROW($E393)&lt;=VALUE(LEFT(Z$1,FIND("-",Z$1,1)-1)),0,MIN(INDEX(D:D,ROW(D393)-VALUE(LEFT(Z$1,FIND("-",Z$1,1)-1))+1):D393))</f>
        <v>1.1599999999999999</v>
      </c>
      <c r="AA393">
        <f t="shared" si="54"/>
        <v>10</v>
      </c>
      <c r="AB393">
        <f>IF(ROW($AA393)&lt;=VALUE(LEFT(AA$1,FIND("-",AA$1,1)-1))+VALUE(LEFT(AB$1,FIND("-",AB$1,1)-1)-1),0,AVERAGE(INDEX($AA:$AA,ROW($AA393)-VALUE(LEFT(AB$1,FIND("-",AB$1,1)-1))+1):$AA393))</f>
        <v>19.523809523809522</v>
      </c>
      <c r="AC393">
        <f>IF(ROW($AA393)&lt;=VALUE(LEFT(AA$1,FIND("-",AA$1,1)-1))+VALUE(LEFT(AB$1,FIND("-",AB$1,1)-1)-1)+VALUE(LEFT(AC$1,FIND("-",AC$1,1)-1)-1),0,AVERAGE(INDEX($AB:$AB,ROW($AB393)-VALUE(LEFT(AC$1,FIND("-",AC$1,1)-1))+1):$AB393))</f>
        <v>37.301587301587297</v>
      </c>
      <c r="AE393">
        <f t="shared" si="61"/>
        <v>17072844</v>
      </c>
      <c r="AG393" t="str">
        <f t="shared" si="62"/>
        <v/>
      </c>
    </row>
    <row r="394" spans="1:33" x14ac:dyDescent="0.25">
      <c r="A394" s="6">
        <v>37084</v>
      </c>
      <c r="B394">
        <v>1.17</v>
      </c>
      <c r="C394">
        <v>1.18</v>
      </c>
      <c r="D394">
        <v>1.17</v>
      </c>
      <c r="E394">
        <v>1.18</v>
      </c>
      <c r="F394">
        <v>0.68029499999999998</v>
      </c>
      <c r="G394">
        <v>4000</v>
      </c>
      <c r="I394" t="str">
        <f t="shared" si="56"/>
        <v/>
      </c>
      <c r="J394" t="str">
        <f t="shared" si="57"/>
        <v/>
      </c>
      <c r="K394" t="str">
        <f t="shared" si="58"/>
        <v/>
      </c>
      <c r="M394" s="11" t="str">
        <f t="shared" si="59"/>
        <v/>
      </c>
      <c r="O394">
        <f>IF(ROW($E394)&lt;=VALUE(LEFT(O$1,FIND("-",O$1,1)-1)),0,IF(ROW($E394)=VALUE(LEFT(O$1,FIND("-",O$1,1)-1))+1,AVERAGE(INDEX($E:$E,ROW($E394)-VALUE(LEFT(O$1,FIND("-",O$1,1)-1))):$E394),($E394*(2/(VALUE(LEFT(O$1,FIND("-",O$1,1)-1))+1)))+(O393*(1-(2/(VALUE(LEFT(O$1,FIND("-",O$1,1)-1))+1))))))</f>
        <v>1.4743862077492575</v>
      </c>
      <c r="Q394">
        <f>IF(ROW($E394)&lt;=VALUE(LEFT(Q$1,FIND("-",Q$1,1)-1)),0,IF(ROW($E394)=VALUE(LEFT(Q$1,FIND("-",Q$1,1)-1))+1,AVERAGE(INDEX($E:$E,ROW($E394)-VALUE(LEFT(Q$1,FIND("-",Q$1,1)-1))):$E394),($E394*(2/(VALUE(LEFT(Q$1,FIND("-",Q$1,1)-1))+1)))+(Q393*(1-(2/(VALUE(LEFT(Q$1,FIND("-",Q$1,1)-1))+1))))))</f>
        <v>1.2035821208215967</v>
      </c>
      <c r="R394">
        <f>IF(ROW($E394)&lt;=VALUE(LEFT(R$1,FIND("-",R$1,1)-1)),0,IF(ROW($E394)=VALUE(LEFT(R$1,FIND("-",R$1,1)-1))+1,AVERAGE(INDEX($E:$E,ROW($E394)-VALUE(LEFT(R$1,FIND("-",R$1,1)-1))):$E394),($E394*(2/(VALUE(LEFT(R$1,FIND("-",R$1,1)-1))+1)))+(R393*(1-(2/(VALUE(LEFT(R$1,FIND("-",R$1,1)-1))+1))))))</f>
        <v>1.2171084058102599</v>
      </c>
      <c r="S394">
        <f t="shared" si="60"/>
        <v>-1.3526284988663262E-2</v>
      </c>
      <c r="T394">
        <f>IF(ROW($E394)&lt;=MAX(VALUE(LEFT(Q$1,FIND("-",Q$1,1)-1)),VALUE(LEFT(R$1,FIND("-",R$1,1)-1)))+VALUE(LEFT(T$1,FIND("-",T$1,1)-1))-1,0,IF(ROW($E394)=MAX(VALUE(LEFT(Q$1,FIND("-",Q$1,1)-1)),VALUE(LEFT(R$1,FIND("-",R$1,1)-1)))+VALUE(LEFT(T$1,FIND("-",T$1,1)-1)),AVERAGE(INDEX($S:$S,ROW(S394)-VALUE(LEFT(T$1,FIND("-",T$1,1)-1))+1):S394),($S394*(2/(VALUE(LEFT(T$1,FIND("-",T$1,1)-1))+1)))+(T393*(1-(2/(VALUE(LEFT(T$1,FIND("-",T$1,1)-1))+1))))))</f>
        <v>-9.4283788602624319E-3</v>
      </c>
      <c r="V394">
        <f t="shared" si="55"/>
        <v>1.0000000000000009E-2</v>
      </c>
      <c r="W394">
        <f>IF(ROW($E394)&lt;=VALUE(LEFT(W$1,FIND("-",W$1,1)-1))+1,0,IF(ROW($E393)=VALUE(LEFT(W$1,FIND("-",W$1,1)-1))+1,100-100/(1+ABS((SUMIF(INDEX($V:$V,ROW($V394)-VALUE(LEFT(W$1,FIND("-",W$1,1)-1))+1):$V394,"&gt;0",INDEX($V:$V,ROW($V394)-VALUE(LEFT(W$1,FIND("-",W$1,1)-1))+1):$V394)/COUNTIF(INDEX($V:$V,ROW($V394)-VALUE(LEFT(W$1,FIND("-",W$1,1)-1))+1):$V394,"&gt;0"))/(SUMIF(INDEX($V:$V,ROW($V394)-VALUE(LEFT(W$1,FIND("-",W$1,1)-1))+1):$V394,"&lt;0",INDEX($V:$V,ROW($V394)-VALUE(LEFT(W$1,FIND("-",W$1,1)-1))+1):$V394)/COUNTIF(INDEX($V:$V,ROW($V394)-VALUE(LEFT(W$1,FIND("-",W$1,1)-1))+1):$V394,"&lt;0")))),100-100/(1+ABS((SUMIF(INDEX($V:$V,ROW($V394)-VALUE(LEFT(W$1,FIND("-",W$1,1)-1))+1):$V394,"&gt;0",INDEX($V:$V,ROW($V394)-VALUE(LEFT(W$1,FIND("-",W$1,1)-1))+1):$V394)/VALUE(LEFT(W$1,FIND("-",W$1,1)-1)))/(SUMIF(INDEX($V:$V,ROW($V394)-VALUE(LEFT(W$1,FIND("-",W$1,1)-1))+1):$V394,"&lt;0",INDEX($V:$V,ROW($V394)-VALUE(LEFT(W$1,FIND("-",W$1,1)-1))+1):$V394)/VALUE(LEFT(W$1,FIND("-",W$1,1)-1)))))))</f>
        <v>43.478260869565219</v>
      </c>
      <c r="Y394">
        <f>IF(ROW($E394)&lt;=VALUE(LEFT(Y$1,FIND("-",Y$1,1)-1)),0,MAX(INDEX(C:C,ROW(C394)-VALUE(LEFT(Y$1,FIND("-",Y$1,1)-1))+1):C394))</f>
        <v>1.26</v>
      </c>
      <c r="Z394">
        <f>IF(ROW($E394)&lt;=VALUE(LEFT(Z$1,FIND("-",Z$1,1)-1)),0,MIN(INDEX(D:D,ROW(D394)-VALUE(LEFT(Z$1,FIND("-",Z$1,1)-1))+1):D394))</f>
        <v>1.1599999999999999</v>
      </c>
      <c r="AA394">
        <f t="shared" si="54"/>
        <v>20</v>
      </c>
      <c r="AB394">
        <f>IF(ROW($AA394)&lt;=VALUE(LEFT(AA$1,FIND("-",AA$1,1)-1))+VALUE(LEFT(AB$1,FIND("-",AB$1,1)-1)-1),0,AVERAGE(INDEX($AA:$AA,ROW($AA394)-VALUE(LEFT(AB$1,FIND("-",AB$1,1)-1))+1):$AA394))</f>
        <v>16.666666666666668</v>
      </c>
      <c r="AC394">
        <f>IF(ROW($AA394)&lt;=VALUE(LEFT(AA$1,FIND("-",AA$1,1)-1))+VALUE(LEFT(AB$1,FIND("-",AB$1,1)-1)-1)+VALUE(LEFT(AC$1,FIND("-",AC$1,1)-1)-1),0,AVERAGE(INDEX($AB:$AB,ROW($AB394)-VALUE(LEFT(AC$1,FIND("-",AC$1,1)-1))+1):$AB394))</f>
        <v>23.80952380952381</v>
      </c>
      <c r="AE394">
        <f t="shared" si="61"/>
        <v>17076844</v>
      </c>
      <c r="AG394" t="str">
        <f t="shared" si="62"/>
        <v/>
      </c>
    </row>
    <row r="395" spans="1:33" x14ac:dyDescent="0.25">
      <c r="A395" s="6">
        <v>37085</v>
      </c>
      <c r="B395">
        <v>1.19</v>
      </c>
      <c r="C395">
        <v>1.19</v>
      </c>
      <c r="D395">
        <v>1.18</v>
      </c>
      <c r="E395">
        <v>1.18</v>
      </c>
      <c r="F395">
        <v>0.68029499999999998</v>
      </c>
      <c r="G395">
        <v>23000</v>
      </c>
      <c r="I395" t="str">
        <f t="shared" si="56"/>
        <v/>
      </c>
      <c r="J395" t="str">
        <f t="shared" si="57"/>
        <v/>
      </c>
      <c r="K395" t="str">
        <f t="shared" si="58"/>
        <v>Oversold Above %D</v>
      </c>
      <c r="M395" s="11" t="str">
        <f t="shared" si="59"/>
        <v/>
      </c>
      <c r="O395">
        <f>IF(ROW($E395)&lt;=VALUE(LEFT(O$1,FIND("-",O$1,1)-1)),0,IF(ROW($E395)=VALUE(LEFT(O$1,FIND("-",O$1,1)-1))+1,AVERAGE(INDEX($E:$E,ROW($E395)-VALUE(LEFT(O$1,FIND("-",O$1,1)-1))):$E395),($E395*(2/(VALUE(LEFT(O$1,FIND("-",O$1,1)-1))+1)))+(O394*(1-(2/(VALUE(LEFT(O$1,FIND("-",O$1,1)-1))+1))))))</f>
        <v>1.4714569917517524</v>
      </c>
      <c r="Q395">
        <f>IF(ROW($E395)&lt;=VALUE(LEFT(Q$1,FIND("-",Q$1,1)-1)),0,IF(ROW($E395)=VALUE(LEFT(Q$1,FIND("-",Q$1,1)-1))+1,AVERAGE(INDEX($E:$E,ROW($E395)-VALUE(LEFT(Q$1,FIND("-",Q$1,1)-1))):$E395),($E395*(2/(VALUE(LEFT(Q$1,FIND("-",Q$1,1)-1))+1)))+(Q394*(1-(2/(VALUE(LEFT(Q$1,FIND("-",Q$1,1)-1))+1))))))</f>
        <v>1.1999541022336588</v>
      </c>
      <c r="R395">
        <f>IF(ROW($E395)&lt;=VALUE(LEFT(R$1,FIND("-",R$1,1)-1)),0,IF(ROW($E395)=VALUE(LEFT(R$1,FIND("-",R$1,1)-1))+1,AVERAGE(INDEX($E:$E,ROW($E395)-VALUE(LEFT(R$1,FIND("-",R$1,1)-1))):$E395),($E395*(2/(VALUE(LEFT(R$1,FIND("-",R$1,1)-1))+1)))+(R394*(1-(2/(VALUE(LEFT(R$1,FIND("-",R$1,1)-1))+1))))))</f>
        <v>1.2143596350094998</v>
      </c>
      <c r="S395">
        <f t="shared" si="60"/>
        <v>-1.4405532775841001E-2</v>
      </c>
      <c r="T395">
        <f>IF(ROW($E395)&lt;=MAX(VALUE(LEFT(Q$1,FIND("-",Q$1,1)-1)),VALUE(LEFT(R$1,FIND("-",R$1,1)-1)))+VALUE(LEFT(T$1,FIND("-",T$1,1)-1))-1,0,IF(ROW($E395)=MAX(VALUE(LEFT(Q$1,FIND("-",Q$1,1)-1)),VALUE(LEFT(R$1,FIND("-",R$1,1)-1)))+VALUE(LEFT(T$1,FIND("-",T$1,1)-1)),AVERAGE(INDEX($S:$S,ROW(S395)-VALUE(LEFT(T$1,FIND("-",T$1,1)-1))+1):S395),($S395*(2/(VALUE(LEFT(T$1,FIND("-",T$1,1)-1))+1)))+(T394*(1-(2/(VALUE(LEFT(T$1,FIND("-",T$1,1)-1))+1))))))</f>
        <v>-1.0423809643378147E-2</v>
      </c>
      <c r="V395">
        <f t="shared" si="55"/>
        <v>0</v>
      </c>
      <c r="W395">
        <f>IF(ROW($E395)&lt;=VALUE(LEFT(W$1,FIND("-",W$1,1)-1))+1,0,IF(ROW($E394)=VALUE(LEFT(W$1,FIND("-",W$1,1)-1))+1,100-100/(1+ABS((SUMIF(INDEX($V:$V,ROW($V395)-VALUE(LEFT(W$1,FIND("-",W$1,1)-1))+1):$V395,"&gt;0",INDEX($V:$V,ROW($V395)-VALUE(LEFT(W$1,FIND("-",W$1,1)-1))+1):$V395)/COUNTIF(INDEX($V:$V,ROW($V395)-VALUE(LEFT(W$1,FIND("-",W$1,1)-1))+1):$V395,"&gt;0"))/(SUMIF(INDEX($V:$V,ROW($V395)-VALUE(LEFT(W$1,FIND("-",W$1,1)-1))+1):$V395,"&lt;0",INDEX($V:$V,ROW($V395)-VALUE(LEFT(W$1,FIND("-",W$1,1)-1))+1):$V395)/COUNTIF(INDEX($V:$V,ROW($V395)-VALUE(LEFT(W$1,FIND("-",W$1,1)-1))+1):$V395,"&lt;0")))),100-100/(1+ABS((SUMIF(INDEX($V:$V,ROW($V395)-VALUE(LEFT(W$1,FIND("-",W$1,1)-1))+1):$V395,"&gt;0",INDEX($V:$V,ROW($V395)-VALUE(LEFT(W$1,FIND("-",W$1,1)-1))+1):$V395)/VALUE(LEFT(W$1,FIND("-",W$1,1)-1)))/(SUMIF(INDEX($V:$V,ROW($V395)-VALUE(LEFT(W$1,FIND("-",W$1,1)-1))+1):$V395,"&lt;0",INDEX($V:$V,ROW($V395)-VALUE(LEFT(W$1,FIND("-",W$1,1)-1))+1):$V395)/VALUE(LEFT(W$1,FIND("-",W$1,1)-1)))))))</f>
        <v>40.909090909090907</v>
      </c>
      <c r="Y395">
        <f>IF(ROW($E395)&lt;=VALUE(LEFT(Y$1,FIND("-",Y$1,1)-1)),0,MAX(INDEX(C:C,ROW(C395)-VALUE(LEFT(Y$1,FIND("-",Y$1,1)-1))+1):C395))</f>
        <v>1.26</v>
      </c>
      <c r="Z395">
        <f>IF(ROW($E395)&lt;=VALUE(LEFT(Z$1,FIND("-",Z$1,1)-1)),0,MIN(INDEX(D:D,ROW(D395)-VALUE(LEFT(Z$1,FIND("-",Z$1,1)-1))+1):D395))</f>
        <v>1.1599999999999999</v>
      </c>
      <c r="AA395">
        <f t="shared" si="54"/>
        <v>20</v>
      </c>
      <c r="AB395">
        <f>IF(ROW($AA395)&lt;=VALUE(LEFT(AA$1,FIND("-",AA$1,1)-1))+VALUE(LEFT(AB$1,FIND("-",AB$1,1)-1)-1),0,AVERAGE(INDEX($AA:$AA,ROW($AA395)-VALUE(LEFT(AB$1,FIND("-",AB$1,1)-1))+1):$AA395))</f>
        <v>16.666666666666668</v>
      </c>
      <c r="AC395">
        <f>IF(ROW($AA395)&lt;=VALUE(LEFT(AA$1,FIND("-",AA$1,1)-1))+VALUE(LEFT(AB$1,FIND("-",AB$1,1)-1)-1)+VALUE(LEFT(AC$1,FIND("-",AC$1,1)-1)-1),0,AVERAGE(INDEX($AB:$AB,ROW($AB395)-VALUE(LEFT(AC$1,FIND("-",AC$1,1)-1))+1):$AB395))</f>
        <v>17.61904761904762</v>
      </c>
      <c r="AE395">
        <f t="shared" si="61"/>
        <v>17076844</v>
      </c>
      <c r="AG395" t="str">
        <f t="shared" si="62"/>
        <v/>
      </c>
    </row>
    <row r="396" spans="1:33" x14ac:dyDescent="0.25">
      <c r="A396" s="6">
        <v>37088</v>
      </c>
      <c r="B396">
        <v>1.18</v>
      </c>
      <c r="C396">
        <v>1.2</v>
      </c>
      <c r="D396">
        <v>1.18</v>
      </c>
      <c r="E396">
        <v>1.2</v>
      </c>
      <c r="F396">
        <v>0.69182500000000002</v>
      </c>
      <c r="G396">
        <v>26000</v>
      </c>
      <c r="I396" t="str">
        <f t="shared" si="56"/>
        <v/>
      </c>
      <c r="J396" t="str">
        <f t="shared" si="57"/>
        <v/>
      </c>
      <c r="K396" t="str">
        <f t="shared" si="58"/>
        <v>Buy</v>
      </c>
      <c r="M396" s="11" t="str">
        <f t="shared" si="59"/>
        <v>Buy</v>
      </c>
      <c r="O396">
        <f>IF(ROW($E396)&lt;=VALUE(LEFT(O$1,FIND("-",O$1,1)-1)),0,IF(ROW($E396)=VALUE(LEFT(O$1,FIND("-",O$1,1)-1))+1,AVERAGE(INDEX($E:$E,ROW($E396)-VALUE(LEFT(O$1,FIND("-",O$1,1)-1))):$E396),($E396*(2/(VALUE(LEFT(O$1,FIND("-",O$1,1)-1))+1)))+(O395*(1-(2/(VALUE(LEFT(O$1,FIND("-",O$1,1)-1))+1))))))</f>
        <v>1.4687559271572075</v>
      </c>
      <c r="Q396">
        <f>IF(ROW($E396)&lt;=VALUE(LEFT(Q$1,FIND("-",Q$1,1)-1)),0,IF(ROW($E396)=VALUE(LEFT(Q$1,FIND("-",Q$1,1)-1))+1,AVERAGE(INDEX($E:$E,ROW($E396)-VALUE(LEFT(Q$1,FIND("-",Q$1,1)-1))):$E396),($E396*(2/(VALUE(LEFT(Q$1,FIND("-",Q$1,1)-1))+1)))+(Q395*(1-(2/(VALUE(LEFT(Q$1,FIND("-",Q$1,1)-1))+1))))))</f>
        <v>1.1999611634284806</v>
      </c>
      <c r="R396">
        <f>IF(ROW($E396)&lt;=VALUE(LEFT(R$1,FIND("-",R$1,1)-1)),0,IF(ROW($E396)=VALUE(LEFT(R$1,FIND("-",R$1,1)-1))+1,AVERAGE(INDEX($E:$E,ROW($E396)-VALUE(LEFT(R$1,FIND("-",R$1,1)-1))):$E396),($E396*(2/(VALUE(LEFT(R$1,FIND("-",R$1,1)-1))+1)))+(R395*(1-(2/(VALUE(LEFT(R$1,FIND("-",R$1,1)-1))+1))))))</f>
        <v>1.2132959583421294</v>
      </c>
      <c r="S396">
        <f t="shared" si="60"/>
        <v>-1.3334794913648862E-2</v>
      </c>
      <c r="T396">
        <f>IF(ROW($E396)&lt;=MAX(VALUE(LEFT(Q$1,FIND("-",Q$1,1)-1)),VALUE(LEFT(R$1,FIND("-",R$1,1)-1)))+VALUE(LEFT(T$1,FIND("-",T$1,1)-1))-1,0,IF(ROW($E396)=MAX(VALUE(LEFT(Q$1,FIND("-",Q$1,1)-1)),VALUE(LEFT(R$1,FIND("-",R$1,1)-1)))+VALUE(LEFT(T$1,FIND("-",T$1,1)-1)),AVERAGE(INDEX($S:$S,ROW(S396)-VALUE(LEFT(T$1,FIND("-",T$1,1)-1))+1):S396),($S396*(2/(VALUE(LEFT(T$1,FIND("-",T$1,1)-1))+1)))+(T395*(1-(2/(VALUE(LEFT(T$1,FIND("-",T$1,1)-1))+1))))))</f>
        <v>-1.1006006697432291E-2</v>
      </c>
      <c r="V396">
        <f t="shared" si="55"/>
        <v>2.0000000000000018E-2</v>
      </c>
      <c r="W396">
        <f>IF(ROW($E396)&lt;=VALUE(LEFT(W$1,FIND("-",W$1,1)-1))+1,0,IF(ROW($E395)=VALUE(LEFT(W$1,FIND("-",W$1,1)-1))+1,100-100/(1+ABS((SUMIF(INDEX($V:$V,ROW($V396)-VALUE(LEFT(W$1,FIND("-",W$1,1)-1))+1):$V396,"&gt;0",INDEX($V:$V,ROW($V396)-VALUE(LEFT(W$1,FIND("-",W$1,1)-1))+1):$V396)/COUNTIF(INDEX($V:$V,ROW($V396)-VALUE(LEFT(W$1,FIND("-",W$1,1)-1))+1):$V396,"&gt;0"))/(SUMIF(INDEX($V:$V,ROW($V396)-VALUE(LEFT(W$1,FIND("-",W$1,1)-1))+1):$V396,"&lt;0",INDEX($V:$V,ROW($V396)-VALUE(LEFT(W$1,FIND("-",W$1,1)-1))+1):$V396)/COUNTIF(INDEX($V:$V,ROW($V396)-VALUE(LEFT(W$1,FIND("-",W$1,1)-1))+1):$V396,"&lt;0")))),100-100/(1+ABS((SUMIF(INDEX($V:$V,ROW($V396)-VALUE(LEFT(W$1,FIND("-",W$1,1)-1))+1):$V396,"&gt;0",INDEX($V:$V,ROW($V396)-VALUE(LEFT(W$1,FIND("-",W$1,1)-1))+1):$V396)/VALUE(LEFT(W$1,FIND("-",W$1,1)-1)))/(SUMIF(INDEX($V:$V,ROW($V396)-VALUE(LEFT(W$1,FIND("-",W$1,1)-1))+1):$V396,"&lt;0",INDEX($V:$V,ROW($V396)-VALUE(LEFT(W$1,FIND("-",W$1,1)-1))+1):$V396)/VALUE(LEFT(W$1,FIND("-",W$1,1)-1)))))))</f>
        <v>45.833333333333336</v>
      </c>
      <c r="Y396">
        <f>IF(ROW($E396)&lt;=VALUE(LEFT(Y$1,FIND("-",Y$1,1)-1)),0,MAX(INDEX(C:C,ROW(C396)-VALUE(LEFT(Y$1,FIND("-",Y$1,1)-1))+1):C396))</f>
        <v>1.26</v>
      </c>
      <c r="Z396">
        <f>IF(ROW($E396)&lt;=VALUE(LEFT(Z$1,FIND("-",Z$1,1)-1)),0,MIN(INDEX(D:D,ROW(D396)-VALUE(LEFT(Z$1,FIND("-",Z$1,1)-1))+1):D396))</f>
        <v>1.1599999999999999</v>
      </c>
      <c r="AA396">
        <f t="shared" si="54"/>
        <v>40</v>
      </c>
      <c r="AB396">
        <f>IF(ROW($AA396)&lt;=VALUE(LEFT(AA$1,FIND("-",AA$1,1)-1))+VALUE(LEFT(AB$1,FIND("-",AB$1,1)-1)-1),0,AVERAGE(INDEX($AA:$AA,ROW($AA396)-VALUE(LEFT(AB$1,FIND("-",AB$1,1)-1))+1):$AA396))</f>
        <v>26.666666666666668</v>
      </c>
      <c r="AC396">
        <f>IF(ROW($AA396)&lt;=VALUE(LEFT(AA$1,FIND("-",AA$1,1)-1))+VALUE(LEFT(AB$1,FIND("-",AB$1,1)-1)-1)+VALUE(LEFT(AC$1,FIND("-",AC$1,1)-1)-1),0,AVERAGE(INDEX($AB:$AB,ROW($AB396)-VALUE(LEFT(AC$1,FIND("-",AC$1,1)-1))+1):$AB396))</f>
        <v>20</v>
      </c>
      <c r="AE396">
        <f t="shared" si="61"/>
        <v>17102844</v>
      </c>
      <c r="AG396" t="str">
        <f t="shared" si="62"/>
        <v>Buy</v>
      </c>
    </row>
    <row r="397" spans="1:33" x14ac:dyDescent="0.25">
      <c r="A397" s="6">
        <v>37089</v>
      </c>
      <c r="B397">
        <v>1.22</v>
      </c>
      <c r="C397">
        <v>1.24</v>
      </c>
      <c r="D397">
        <v>1.22</v>
      </c>
      <c r="E397">
        <v>1.23</v>
      </c>
      <c r="F397">
        <v>0.709121</v>
      </c>
      <c r="G397">
        <v>36000</v>
      </c>
      <c r="I397" t="str">
        <f t="shared" si="56"/>
        <v>Bullish</v>
      </c>
      <c r="J397" t="str">
        <f t="shared" si="57"/>
        <v/>
      </c>
      <c r="K397" t="str">
        <f t="shared" si="58"/>
        <v/>
      </c>
      <c r="M397" s="11" t="str">
        <f t="shared" si="59"/>
        <v/>
      </c>
      <c r="O397">
        <f>IF(ROW($E397)&lt;=VALUE(LEFT(O$1,FIND("-",O$1,1)-1)),0,IF(ROW($E397)=VALUE(LEFT(O$1,FIND("-",O$1,1)-1))+1,AVERAGE(INDEX($E:$E,ROW($E397)-VALUE(LEFT(O$1,FIND("-",O$1,1)-1))):$E397),($E397*(2/(VALUE(LEFT(O$1,FIND("-",O$1,1)-1))+1)))+(O396*(1-(2/(VALUE(LEFT(O$1,FIND("-",O$1,1)-1))+1))))))</f>
        <v>1.4663802462899718</v>
      </c>
      <c r="Q397">
        <f>IF(ROW($E397)&lt;=VALUE(LEFT(Q$1,FIND("-",Q$1,1)-1)),0,IF(ROW($E397)=VALUE(LEFT(Q$1,FIND("-",Q$1,1)-1))+1,AVERAGE(INDEX($E:$E,ROW($E397)-VALUE(LEFT(Q$1,FIND("-",Q$1,1)-1))):$E397),($E397*(2/(VALUE(LEFT(Q$1,FIND("-",Q$1,1)-1))+1)))+(Q396*(1-(2/(VALUE(LEFT(Q$1,FIND("-",Q$1,1)-1))+1))))))</f>
        <v>1.2045825229010221</v>
      </c>
      <c r="R397">
        <f>IF(ROW($E397)&lt;=VALUE(LEFT(R$1,FIND("-",R$1,1)-1)),0,IF(ROW($E397)=VALUE(LEFT(R$1,FIND("-",R$1,1)-1))+1,AVERAGE(INDEX($E:$E,ROW($E397)-VALUE(LEFT(R$1,FIND("-",R$1,1)-1))):$E397),($E397*(2/(VALUE(LEFT(R$1,FIND("-",R$1,1)-1))+1)))+(R396*(1-(2/(VALUE(LEFT(R$1,FIND("-",R$1,1)-1))+1))))))</f>
        <v>1.2145332947612311</v>
      </c>
      <c r="S397">
        <f t="shared" si="60"/>
        <v>-9.9507718602089845E-3</v>
      </c>
      <c r="T397">
        <f>IF(ROW($E397)&lt;=MAX(VALUE(LEFT(Q$1,FIND("-",Q$1,1)-1)),VALUE(LEFT(R$1,FIND("-",R$1,1)-1)))+VALUE(LEFT(T$1,FIND("-",T$1,1)-1))-1,0,IF(ROW($E397)=MAX(VALUE(LEFT(Q$1,FIND("-",Q$1,1)-1)),VALUE(LEFT(R$1,FIND("-",R$1,1)-1)))+VALUE(LEFT(T$1,FIND("-",T$1,1)-1)),AVERAGE(INDEX($S:$S,ROW(S397)-VALUE(LEFT(T$1,FIND("-",T$1,1)-1))+1):S397),($S397*(2/(VALUE(LEFT(T$1,FIND("-",T$1,1)-1))+1)))+(T396*(1-(2/(VALUE(LEFT(T$1,FIND("-",T$1,1)-1))+1))))))</f>
        <v>-1.0794959729987631E-2</v>
      </c>
      <c r="V397">
        <f t="shared" si="55"/>
        <v>3.0000000000000027E-2</v>
      </c>
      <c r="W397">
        <f>IF(ROW($E397)&lt;=VALUE(LEFT(W$1,FIND("-",W$1,1)-1))+1,0,IF(ROW($E396)=VALUE(LEFT(W$1,FIND("-",W$1,1)-1))+1,100-100/(1+ABS((SUMIF(INDEX($V:$V,ROW($V397)-VALUE(LEFT(W$1,FIND("-",W$1,1)-1))+1):$V397,"&gt;0",INDEX($V:$V,ROW($V397)-VALUE(LEFT(W$1,FIND("-",W$1,1)-1))+1):$V397)/COUNTIF(INDEX($V:$V,ROW($V397)-VALUE(LEFT(W$1,FIND("-",W$1,1)-1))+1):$V397,"&gt;0"))/(SUMIF(INDEX($V:$V,ROW($V397)-VALUE(LEFT(W$1,FIND("-",W$1,1)-1))+1):$V397,"&lt;0",INDEX($V:$V,ROW($V397)-VALUE(LEFT(W$1,FIND("-",W$1,1)-1))+1):$V397)/COUNTIF(INDEX($V:$V,ROW($V397)-VALUE(LEFT(W$1,FIND("-",W$1,1)-1))+1):$V397,"&lt;0")))),100-100/(1+ABS((SUMIF(INDEX($V:$V,ROW($V397)-VALUE(LEFT(W$1,FIND("-",W$1,1)-1))+1):$V397,"&gt;0",INDEX($V:$V,ROW($V397)-VALUE(LEFT(W$1,FIND("-",W$1,1)-1))+1):$V397)/VALUE(LEFT(W$1,FIND("-",W$1,1)-1)))/(SUMIF(INDEX($V:$V,ROW($V397)-VALUE(LEFT(W$1,FIND("-",W$1,1)-1))+1):$V397,"&lt;0",INDEX($V:$V,ROW($V397)-VALUE(LEFT(W$1,FIND("-",W$1,1)-1))+1):$V397)/VALUE(LEFT(W$1,FIND("-",W$1,1)-1)))))))</f>
        <v>47.999999999999993</v>
      </c>
      <c r="Y397">
        <f>IF(ROW($E397)&lt;=VALUE(LEFT(Y$1,FIND("-",Y$1,1)-1)),0,MAX(INDEX(C:C,ROW(C397)-VALUE(LEFT(Y$1,FIND("-",Y$1,1)-1))+1):C397))</f>
        <v>1.26</v>
      </c>
      <c r="Z397">
        <f>IF(ROW($E397)&lt;=VALUE(LEFT(Z$1,FIND("-",Z$1,1)-1)),0,MIN(INDEX(D:D,ROW(D397)-VALUE(LEFT(Z$1,FIND("-",Z$1,1)-1))+1):D397))</f>
        <v>1.1599999999999999</v>
      </c>
      <c r="AA397">
        <f t="shared" si="54"/>
        <v>70</v>
      </c>
      <c r="AB397">
        <f>IF(ROW($AA397)&lt;=VALUE(LEFT(AA$1,FIND("-",AA$1,1)-1))+VALUE(LEFT(AB$1,FIND("-",AB$1,1)-1)-1),0,AVERAGE(INDEX($AA:$AA,ROW($AA397)-VALUE(LEFT(AB$1,FIND("-",AB$1,1)-1))+1):$AA397))</f>
        <v>43.333333333333336</v>
      </c>
      <c r="AC397">
        <f>IF(ROW($AA397)&lt;=VALUE(LEFT(AA$1,FIND("-",AA$1,1)-1))+VALUE(LEFT(AB$1,FIND("-",AB$1,1)-1)-1)+VALUE(LEFT(AC$1,FIND("-",AC$1,1)-1)-1),0,AVERAGE(INDEX($AB:$AB,ROW($AB397)-VALUE(LEFT(AC$1,FIND("-",AC$1,1)-1))+1):$AB397))</f>
        <v>28.888888888888889</v>
      </c>
      <c r="AE397">
        <f t="shared" si="61"/>
        <v>17138844</v>
      </c>
      <c r="AG397" t="str">
        <f t="shared" si="62"/>
        <v/>
      </c>
    </row>
    <row r="398" spans="1:33" x14ac:dyDescent="0.25">
      <c r="A398" s="6">
        <v>37090</v>
      </c>
      <c r="B398">
        <v>1.23</v>
      </c>
      <c r="C398">
        <v>1.27</v>
      </c>
      <c r="D398">
        <v>1.22</v>
      </c>
      <c r="E398">
        <v>1.27</v>
      </c>
      <c r="F398">
        <v>0.73218099999999997</v>
      </c>
      <c r="G398">
        <v>110000</v>
      </c>
      <c r="I398" t="str">
        <f t="shared" si="56"/>
        <v/>
      </c>
      <c r="J398" t="str">
        <f t="shared" si="57"/>
        <v/>
      </c>
      <c r="K398" t="str">
        <f t="shared" si="58"/>
        <v/>
      </c>
      <c r="M398" s="11" t="str">
        <f t="shared" si="59"/>
        <v/>
      </c>
      <c r="O398">
        <f>IF(ROW($E398)&lt;=VALUE(LEFT(O$1,FIND("-",O$1,1)-1)),0,IF(ROW($E398)=VALUE(LEFT(O$1,FIND("-",O$1,1)-1))+1,AVERAGE(INDEX($E:$E,ROW($E398)-VALUE(LEFT(O$1,FIND("-",O$1,1)-1))):$E398),($E398*(2/(VALUE(LEFT(O$1,FIND("-",O$1,1)-1))+1)))+(O397*(1-(2/(VALUE(LEFT(O$1,FIND("-",O$1,1)-1))+1))))))</f>
        <v>1.4644262139885791</v>
      </c>
      <c r="Q398">
        <f>IF(ROW($E398)&lt;=VALUE(LEFT(Q$1,FIND("-",Q$1,1)-1)),0,IF(ROW($E398)=VALUE(LEFT(Q$1,FIND("-",Q$1,1)-1))+1,AVERAGE(INDEX($E:$E,ROW($E398)-VALUE(LEFT(Q$1,FIND("-",Q$1,1)-1))):$E398),($E398*(2/(VALUE(LEFT(Q$1,FIND("-",Q$1,1)-1))+1)))+(Q397*(1-(2/(VALUE(LEFT(Q$1,FIND("-",Q$1,1)-1))+1))))))</f>
        <v>1.2146467501470188</v>
      </c>
      <c r="R398">
        <f>IF(ROW($E398)&lt;=VALUE(LEFT(R$1,FIND("-",R$1,1)-1)),0,IF(ROW($E398)=VALUE(LEFT(R$1,FIND("-",R$1,1)-1))+1,AVERAGE(INDEX($E:$E,ROW($E398)-VALUE(LEFT(R$1,FIND("-",R$1,1)-1))):$E398),($E398*(2/(VALUE(LEFT(R$1,FIND("-",R$1,1)-1))+1)))+(R397*(1-(2/(VALUE(LEFT(R$1,FIND("-",R$1,1)-1))+1))))))</f>
        <v>1.2186419395937325</v>
      </c>
      <c r="S398">
        <f t="shared" si="60"/>
        <v>-3.9951894467136206E-3</v>
      </c>
      <c r="T398">
        <f>IF(ROW($E398)&lt;=MAX(VALUE(LEFT(Q$1,FIND("-",Q$1,1)-1)),VALUE(LEFT(R$1,FIND("-",R$1,1)-1)))+VALUE(LEFT(T$1,FIND("-",T$1,1)-1))-1,0,IF(ROW($E398)=MAX(VALUE(LEFT(Q$1,FIND("-",Q$1,1)-1)),VALUE(LEFT(R$1,FIND("-",R$1,1)-1)))+VALUE(LEFT(T$1,FIND("-",T$1,1)-1)),AVERAGE(INDEX($S:$S,ROW(S398)-VALUE(LEFT(T$1,FIND("-",T$1,1)-1))+1):S398),($S398*(2/(VALUE(LEFT(T$1,FIND("-",T$1,1)-1))+1)))+(T397*(1-(2/(VALUE(LEFT(T$1,FIND("-",T$1,1)-1))+1))))))</f>
        <v>-9.4350056733328285E-3</v>
      </c>
      <c r="V398">
        <f t="shared" si="55"/>
        <v>4.0000000000000036E-2</v>
      </c>
      <c r="W398">
        <f>IF(ROW($E398)&lt;=VALUE(LEFT(W$1,FIND("-",W$1,1)-1))+1,0,IF(ROW($E397)=VALUE(LEFT(W$1,FIND("-",W$1,1)-1))+1,100-100/(1+ABS((SUMIF(INDEX($V:$V,ROW($V398)-VALUE(LEFT(W$1,FIND("-",W$1,1)-1))+1):$V398,"&gt;0",INDEX($V:$V,ROW($V398)-VALUE(LEFT(W$1,FIND("-",W$1,1)-1))+1):$V398)/COUNTIF(INDEX($V:$V,ROW($V398)-VALUE(LEFT(W$1,FIND("-",W$1,1)-1))+1):$V398,"&gt;0"))/(SUMIF(INDEX($V:$V,ROW($V398)-VALUE(LEFT(W$1,FIND("-",W$1,1)-1))+1):$V398,"&lt;0",INDEX($V:$V,ROW($V398)-VALUE(LEFT(W$1,FIND("-",W$1,1)-1))+1):$V398)/COUNTIF(INDEX($V:$V,ROW($V398)-VALUE(LEFT(W$1,FIND("-",W$1,1)-1))+1):$V398,"&lt;0")))),100-100/(1+ABS((SUMIF(INDEX($V:$V,ROW($V398)-VALUE(LEFT(W$1,FIND("-",W$1,1)-1))+1):$V398,"&gt;0",INDEX($V:$V,ROW($V398)-VALUE(LEFT(W$1,FIND("-",W$1,1)-1))+1):$V398)/VALUE(LEFT(W$1,FIND("-",W$1,1)-1)))/(SUMIF(INDEX($V:$V,ROW($V398)-VALUE(LEFT(W$1,FIND("-",W$1,1)-1))+1):$V398,"&lt;0",INDEX($V:$V,ROW($V398)-VALUE(LEFT(W$1,FIND("-",W$1,1)-1))+1):$V398)/VALUE(LEFT(W$1,FIND("-",W$1,1)-1)))))))</f>
        <v>57.142857142857146</v>
      </c>
      <c r="Y398">
        <f>IF(ROW($E398)&lt;=VALUE(LEFT(Y$1,FIND("-",Y$1,1)-1)),0,MAX(INDEX(C:C,ROW(C398)-VALUE(LEFT(Y$1,FIND("-",Y$1,1)-1))+1):C398))</f>
        <v>1.27</v>
      </c>
      <c r="Z398">
        <f>IF(ROW($E398)&lt;=VALUE(LEFT(Z$1,FIND("-",Z$1,1)-1)),0,MIN(INDEX(D:D,ROW(D398)-VALUE(LEFT(Z$1,FIND("-",Z$1,1)-1))+1):D398))</f>
        <v>1.1599999999999999</v>
      </c>
      <c r="AA398">
        <f t="shared" si="54"/>
        <v>100</v>
      </c>
      <c r="AB398">
        <f>IF(ROW($AA398)&lt;=VALUE(LEFT(AA$1,FIND("-",AA$1,1)-1))+VALUE(LEFT(AB$1,FIND("-",AB$1,1)-1)-1),0,AVERAGE(INDEX($AA:$AA,ROW($AA398)-VALUE(LEFT(AB$1,FIND("-",AB$1,1)-1))+1):$AA398))</f>
        <v>70</v>
      </c>
      <c r="AC398">
        <f>IF(ROW($AA398)&lt;=VALUE(LEFT(AA$1,FIND("-",AA$1,1)-1))+VALUE(LEFT(AB$1,FIND("-",AB$1,1)-1)-1)+VALUE(LEFT(AC$1,FIND("-",AC$1,1)-1)-1),0,AVERAGE(INDEX($AB:$AB,ROW($AB398)-VALUE(LEFT(AC$1,FIND("-",AC$1,1)-1))+1):$AB398))</f>
        <v>46.666666666666664</v>
      </c>
      <c r="AE398">
        <f t="shared" si="61"/>
        <v>17248844</v>
      </c>
      <c r="AG398" t="str">
        <f t="shared" si="62"/>
        <v/>
      </c>
    </row>
    <row r="399" spans="1:33" x14ac:dyDescent="0.25">
      <c r="A399" s="6">
        <v>37091</v>
      </c>
      <c r="B399">
        <v>1.26</v>
      </c>
      <c r="C399">
        <v>1.27</v>
      </c>
      <c r="D399">
        <v>1.25</v>
      </c>
      <c r="E399">
        <v>1.27</v>
      </c>
      <c r="F399">
        <v>0.73218099999999997</v>
      </c>
      <c r="G399">
        <v>87000</v>
      </c>
      <c r="I399" t="str">
        <f t="shared" si="56"/>
        <v/>
      </c>
      <c r="J399" t="str">
        <f t="shared" si="57"/>
        <v/>
      </c>
      <c r="K399" t="str">
        <f t="shared" si="58"/>
        <v/>
      </c>
      <c r="M399" s="11" t="str">
        <f t="shared" si="59"/>
        <v/>
      </c>
      <c r="O399">
        <f>IF(ROW($E399)&lt;=VALUE(LEFT(O$1,FIND("-",O$1,1)-1)),0,IF(ROW($E399)=VALUE(LEFT(O$1,FIND("-",O$1,1)-1))+1,AVERAGE(INDEX($E:$E,ROW($E399)-VALUE(LEFT(O$1,FIND("-",O$1,1)-1))):$E399),($E399*(2/(VALUE(LEFT(O$1,FIND("-",O$1,1)-1))+1)))+(O398*(1-(2/(VALUE(LEFT(O$1,FIND("-",O$1,1)-1))+1))))))</f>
        <v>1.4624916247946629</v>
      </c>
      <c r="Q399">
        <f>IF(ROW($E399)&lt;=VALUE(LEFT(Q$1,FIND("-",Q$1,1)-1)),0,IF(ROW($E399)=VALUE(LEFT(Q$1,FIND("-",Q$1,1)-1))+1,AVERAGE(INDEX($E:$E,ROW($E399)-VALUE(LEFT(Q$1,FIND("-",Q$1,1)-1))):$E399),($E399*(2/(VALUE(LEFT(Q$1,FIND("-",Q$1,1)-1))+1)))+(Q398*(1-(2/(VALUE(LEFT(Q$1,FIND("-",Q$1,1)-1))+1))))))</f>
        <v>1.2231626347397853</v>
      </c>
      <c r="R399">
        <f>IF(ROW($E399)&lt;=VALUE(LEFT(R$1,FIND("-",R$1,1)-1)),0,IF(ROW($E399)=VALUE(LEFT(R$1,FIND("-",R$1,1)-1))+1,AVERAGE(INDEX($E:$E,ROW($E399)-VALUE(LEFT(R$1,FIND("-",R$1,1)-1))):$E399),($E399*(2/(VALUE(LEFT(R$1,FIND("-",R$1,1)-1))+1)))+(R398*(1-(2/(VALUE(LEFT(R$1,FIND("-",R$1,1)-1))+1))))))</f>
        <v>1.2224462403645671</v>
      </c>
      <c r="S399">
        <f t="shared" si="60"/>
        <v>7.1639437521819893E-4</v>
      </c>
      <c r="T399">
        <f>IF(ROW($E399)&lt;=MAX(VALUE(LEFT(Q$1,FIND("-",Q$1,1)-1)),VALUE(LEFT(R$1,FIND("-",R$1,1)-1)))+VALUE(LEFT(T$1,FIND("-",T$1,1)-1))-1,0,IF(ROW($E399)=MAX(VALUE(LEFT(Q$1,FIND("-",Q$1,1)-1)),VALUE(LEFT(R$1,FIND("-",R$1,1)-1)))+VALUE(LEFT(T$1,FIND("-",T$1,1)-1)),AVERAGE(INDEX($S:$S,ROW(S399)-VALUE(LEFT(T$1,FIND("-",T$1,1)-1))+1):S399),($S399*(2/(VALUE(LEFT(T$1,FIND("-",T$1,1)-1))+1)))+(T398*(1-(2/(VALUE(LEFT(T$1,FIND("-",T$1,1)-1))+1))))))</f>
        <v>-7.404725663622623E-3</v>
      </c>
      <c r="V399">
        <f t="shared" si="55"/>
        <v>0</v>
      </c>
      <c r="W399">
        <f>IF(ROW($E399)&lt;=VALUE(LEFT(W$1,FIND("-",W$1,1)-1))+1,0,IF(ROW($E398)=VALUE(LEFT(W$1,FIND("-",W$1,1)-1))+1,100-100/(1+ABS((SUMIF(INDEX($V:$V,ROW($V399)-VALUE(LEFT(W$1,FIND("-",W$1,1)-1))+1):$V399,"&gt;0",INDEX($V:$V,ROW($V399)-VALUE(LEFT(W$1,FIND("-",W$1,1)-1))+1):$V399)/COUNTIF(INDEX($V:$V,ROW($V399)-VALUE(LEFT(W$1,FIND("-",W$1,1)-1))+1):$V399,"&gt;0"))/(SUMIF(INDEX($V:$V,ROW($V399)-VALUE(LEFT(W$1,FIND("-",W$1,1)-1))+1):$V399,"&lt;0",INDEX($V:$V,ROW($V399)-VALUE(LEFT(W$1,FIND("-",W$1,1)-1))+1):$V399)/COUNTIF(INDEX($V:$V,ROW($V399)-VALUE(LEFT(W$1,FIND("-",W$1,1)-1))+1):$V399,"&lt;0")))),100-100/(1+ABS((SUMIF(INDEX($V:$V,ROW($V399)-VALUE(LEFT(W$1,FIND("-",W$1,1)-1))+1):$V399,"&gt;0",INDEX($V:$V,ROW($V399)-VALUE(LEFT(W$1,FIND("-",W$1,1)-1))+1):$V399)/VALUE(LEFT(W$1,FIND("-",W$1,1)-1)))/(SUMIF(INDEX($V:$V,ROW($V399)-VALUE(LEFT(W$1,FIND("-",W$1,1)-1))+1):$V399,"&lt;0",INDEX($V:$V,ROW($V399)-VALUE(LEFT(W$1,FIND("-",W$1,1)-1))+1):$V399)/VALUE(LEFT(W$1,FIND("-",W$1,1)-1)))))))</f>
        <v>61.538461538461533</v>
      </c>
      <c r="Y399">
        <f>IF(ROW($E399)&lt;=VALUE(LEFT(Y$1,FIND("-",Y$1,1)-1)),0,MAX(INDEX(C:C,ROW(C399)-VALUE(LEFT(Y$1,FIND("-",Y$1,1)-1))+1):C399))</f>
        <v>1.27</v>
      </c>
      <c r="Z399">
        <f>IF(ROW($E399)&lt;=VALUE(LEFT(Z$1,FIND("-",Z$1,1)-1)),0,MIN(INDEX(D:D,ROW(D399)-VALUE(LEFT(Z$1,FIND("-",Z$1,1)-1))+1):D399))</f>
        <v>1.1599999999999999</v>
      </c>
      <c r="AA399">
        <f t="shared" ref="AA399:AA462" si="63">IF(ROW($E399)&lt;=VALUE(LEFT(AA$1,FIND("-",AA$1,1)-1)),0,(($E399-$Z399)/($Y399-$Z399))*100)</f>
        <v>100</v>
      </c>
      <c r="AB399">
        <f>IF(ROW($AA399)&lt;=VALUE(LEFT(AA$1,FIND("-",AA$1,1)-1))+VALUE(LEFT(AB$1,FIND("-",AB$1,1)-1)-1),0,AVERAGE(INDEX($AA:$AA,ROW($AA399)-VALUE(LEFT(AB$1,FIND("-",AB$1,1)-1))+1):$AA399))</f>
        <v>90</v>
      </c>
      <c r="AC399">
        <f>IF(ROW($AA399)&lt;=VALUE(LEFT(AA$1,FIND("-",AA$1,1)-1))+VALUE(LEFT(AB$1,FIND("-",AB$1,1)-1)-1)+VALUE(LEFT(AC$1,FIND("-",AC$1,1)-1)-1),0,AVERAGE(INDEX($AB:$AB,ROW($AB399)-VALUE(LEFT(AC$1,FIND("-",AC$1,1)-1))+1):$AB399))</f>
        <v>67.777777777777786</v>
      </c>
      <c r="AE399">
        <f t="shared" si="61"/>
        <v>17248844</v>
      </c>
      <c r="AG399" t="str">
        <f t="shared" si="62"/>
        <v/>
      </c>
    </row>
    <row r="400" spans="1:33" x14ac:dyDescent="0.25">
      <c r="A400" s="6">
        <v>37092</v>
      </c>
      <c r="B400">
        <v>1.27</v>
      </c>
      <c r="C400">
        <v>1.27</v>
      </c>
      <c r="D400">
        <v>1.23</v>
      </c>
      <c r="E400">
        <v>1.23</v>
      </c>
      <c r="F400">
        <v>0.709121</v>
      </c>
      <c r="G400">
        <v>78000</v>
      </c>
      <c r="I400" t="str">
        <f t="shared" si="56"/>
        <v/>
      </c>
      <c r="J400" t="str">
        <f t="shared" si="57"/>
        <v/>
      </c>
      <c r="K400" t="str">
        <f t="shared" si="58"/>
        <v>Overbought Below %D</v>
      </c>
      <c r="M400" s="11" t="str">
        <f t="shared" si="59"/>
        <v/>
      </c>
      <c r="O400">
        <f>IF(ROW($E400)&lt;=VALUE(LEFT(O$1,FIND("-",O$1,1)-1)),0,IF(ROW($E400)=VALUE(LEFT(O$1,FIND("-",O$1,1)-1))+1,AVERAGE(INDEX($E:$E,ROW($E400)-VALUE(LEFT(O$1,FIND("-",O$1,1)-1))):$E400),($E400*(2/(VALUE(LEFT(O$1,FIND("-",O$1,1)-1))+1)))+(O399*(1-(2/(VALUE(LEFT(O$1,FIND("-",O$1,1)-1))+1))))))</f>
        <v>1.4601782752942185</v>
      </c>
      <c r="Q400">
        <f>IF(ROW($E400)&lt;=VALUE(LEFT(Q$1,FIND("-",Q$1,1)-1)),0,IF(ROW($E400)=VALUE(LEFT(Q$1,FIND("-",Q$1,1)-1))+1,AVERAGE(INDEX($E:$E,ROW($E400)-VALUE(LEFT(Q$1,FIND("-",Q$1,1)-1))):$E400),($E400*(2/(VALUE(LEFT(Q$1,FIND("-",Q$1,1)-1))+1)))+(Q399*(1-(2/(VALUE(LEFT(Q$1,FIND("-",Q$1,1)-1))+1))))))</f>
        <v>1.2242145370875106</v>
      </c>
      <c r="R400">
        <f>IF(ROW($E400)&lt;=VALUE(LEFT(R$1,FIND("-",R$1,1)-1)),0,IF(ROW($E400)=VALUE(LEFT(R$1,FIND("-",R$1,1)-1))+1,AVERAGE(INDEX($E:$E,ROW($E400)-VALUE(LEFT(R$1,FIND("-",R$1,1)-1))):$E400),($E400*(2/(VALUE(LEFT(R$1,FIND("-",R$1,1)-1))+1)))+(R399*(1-(2/(VALUE(LEFT(R$1,FIND("-",R$1,1)-1))+1))))))</f>
        <v>1.2230057781153398</v>
      </c>
      <c r="S400">
        <f t="shared" si="60"/>
        <v>1.2087589721707648E-3</v>
      </c>
      <c r="T400">
        <f>IF(ROW($E400)&lt;=MAX(VALUE(LEFT(Q$1,FIND("-",Q$1,1)-1)),VALUE(LEFT(R$1,FIND("-",R$1,1)-1)))+VALUE(LEFT(T$1,FIND("-",T$1,1)-1))-1,0,IF(ROW($E400)=MAX(VALUE(LEFT(Q$1,FIND("-",Q$1,1)-1)),VALUE(LEFT(R$1,FIND("-",R$1,1)-1)))+VALUE(LEFT(T$1,FIND("-",T$1,1)-1)),AVERAGE(INDEX($S:$S,ROW(S400)-VALUE(LEFT(T$1,FIND("-",T$1,1)-1))+1):S400),($S400*(2/(VALUE(LEFT(T$1,FIND("-",T$1,1)-1))+1)))+(T399*(1-(2/(VALUE(LEFT(T$1,FIND("-",T$1,1)-1))+1))))))</f>
        <v>-5.6820287364639458E-3</v>
      </c>
      <c r="V400">
        <f t="shared" si="55"/>
        <v>-4.0000000000000036E-2</v>
      </c>
      <c r="W400">
        <f>IF(ROW($E400)&lt;=VALUE(LEFT(W$1,FIND("-",W$1,1)-1))+1,0,IF(ROW($E399)=VALUE(LEFT(W$1,FIND("-",W$1,1)-1))+1,100-100/(1+ABS((SUMIF(INDEX($V:$V,ROW($V400)-VALUE(LEFT(W$1,FIND("-",W$1,1)-1))+1):$V400,"&gt;0",INDEX($V:$V,ROW($V400)-VALUE(LEFT(W$1,FIND("-",W$1,1)-1))+1):$V400)/COUNTIF(INDEX($V:$V,ROW($V400)-VALUE(LEFT(W$1,FIND("-",W$1,1)-1))+1):$V400,"&gt;0"))/(SUMIF(INDEX($V:$V,ROW($V400)-VALUE(LEFT(W$1,FIND("-",W$1,1)-1))+1):$V400,"&lt;0",INDEX($V:$V,ROW($V400)-VALUE(LEFT(W$1,FIND("-",W$1,1)-1))+1):$V400)/COUNTIF(INDEX($V:$V,ROW($V400)-VALUE(LEFT(W$1,FIND("-",W$1,1)-1))+1):$V400,"&lt;0")))),100-100/(1+ABS((SUMIF(INDEX($V:$V,ROW($V400)-VALUE(LEFT(W$1,FIND("-",W$1,1)-1))+1):$V400,"&gt;0",INDEX($V:$V,ROW($V400)-VALUE(LEFT(W$1,FIND("-",W$1,1)-1))+1):$V400)/VALUE(LEFT(W$1,FIND("-",W$1,1)-1)))/(SUMIF(INDEX($V:$V,ROW($V400)-VALUE(LEFT(W$1,FIND("-",W$1,1)-1))+1):$V400,"&lt;0",INDEX($V:$V,ROW($V400)-VALUE(LEFT(W$1,FIND("-",W$1,1)-1))+1):$V400)/VALUE(LEFT(W$1,FIND("-",W$1,1)-1)))))))</f>
        <v>57.142857142857146</v>
      </c>
      <c r="Y400">
        <f>IF(ROW($E400)&lt;=VALUE(LEFT(Y$1,FIND("-",Y$1,1)-1)),0,MAX(INDEX(C:C,ROW(C400)-VALUE(LEFT(Y$1,FIND("-",Y$1,1)-1))+1):C400))</f>
        <v>1.27</v>
      </c>
      <c r="Z400">
        <f>IF(ROW($E400)&lt;=VALUE(LEFT(Z$1,FIND("-",Z$1,1)-1)),0,MIN(INDEX(D:D,ROW(D400)-VALUE(LEFT(Z$1,FIND("-",Z$1,1)-1))+1):D400))</f>
        <v>1.1599999999999999</v>
      </c>
      <c r="AA400">
        <f t="shared" si="63"/>
        <v>63.636363636363633</v>
      </c>
      <c r="AB400">
        <f>IF(ROW($AA400)&lt;=VALUE(LEFT(AA$1,FIND("-",AA$1,1)-1))+VALUE(LEFT(AB$1,FIND("-",AB$1,1)-1)-1),0,AVERAGE(INDEX($AA:$AA,ROW($AA400)-VALUE(LEFT(AB$1,FIND("-",AB$1,1)-1))+1):$AA400))</f>
        <v>87.878787878787875</v>
      </c>
      <c r="AC400">
        <f>IF(ROW($AA400)&lt;=VALUE(LEFT(AA$1,FIND("-",AA$1,1)-1))+VALUE(LEFT(AB$1,FIND("-",AB$1,1)-1)-1)+VALUE(LEFT(AC$1,FIND("-",AC$1,1)-1)-1),0,AVERAGE(INDEX($AB:$AB,ROW($AB400)-VALUE(LEFT(AC$1,FIND("-",AC$1,1)-1))+1):$AB400))</f>
        <v>82.62626262626263</v>
      </c>
      <c r="AE400">
        <f t="shared" si="61"/>
        <v>17170844</v>
      </c>
      <c r="AG400" t="str">
        <f t="shared" si="62"/>
        <v/>
      </c>
    </row>
    <row r="401" spans="1:33" x14ac:dyDescent="0.25">
      <c r="A401" s="6">
        <v>37095</v>
      </c>
      <c r="B401">
        <v>1.25</v>
      </c>
      <c r="C401">
        <v>1.25</v>
      </c>
      <c r="D401">
        <v>1.21</v>
      </c>
      <c r="E401">
        <v>1.22</v>
      </c>
      <c r="F401">
        <v>0.70335499999999995</v>
      </c>
      <c r="G401">
        <v>20000</v>
      </c>
      <c r="I401" t="str">
        <f t="shared" si="56"/>
        <v/>
      </c>
      <c r="J401" t="str">
        <f t="shared" si="57"/>
        <v/>
      </c>
      <c r="K401" t="str">
        <f t="shared" si="58"/>
        <v>Overbought Above %D</v>
      </c>
      <c r="M401" s="11" t="str">
        <f t="shared" si="59"/>
        <v/>
      </c>
      <c r="O401">
        <f>IF(ROW($E401)&lt;=VALUE(LEFT(O$1,FIND("-",O$1,1)-1)),0,IF(ROW($E401)=VALUE(LEFT(O$1,FIND("-",O$1,1)-1))+1,AVERAGE(INDEX($E:$E,ROW($E401)-VALUE(LEFT(O$1,FIND("-",O$1,1)-1))):$E401),($E401*(2/(VALUE(LEFT(O$1,FIND("-",O$1,1)-1))+1)))+(O400*(1-(2/(VALUE(LEFT(O$1,FIND("-",O$1,1)-1))+1))))))</f>
        <v>1.4577884417092013</v>
      </c>
      <c r="Q401">
        <f>IF(ROW($E401)&lt;=VALUE(LEFT(Q$1,FIND("-",Q$1,1)-1)),0,IF(ROW($E401)=VALUE(LEFT(Q$1,FIND("-",Q$1,1)-1))+1,AVERAGE(INDEX($E:$E,ROW($E401)-VALUE(LEFT(Q$1,FIND("-",Q$1,1)-1))):$E401),($E401*(2/(VALUE(LEFT(Q$1,FIND("-",Q$1,1)-1))+1)))+(Q400*(1-(2/(VALUE(LEFT(Q$1,FIND("-",Q$1,1)-1))+1))))))</f>
        <v>1.223566146766355</v>
      </c>
      <c r="R401">
        <f>IF(ROW($E401)&lt;=VALUE(LEFT(R$1,FIND("-",R$1,1)-1)),0,IF(ROW($E401)=VALUE(LEFT(R$1,FIND("-",R$1,1)-1))+1,AVERAGE(INDEX($E:$E,ROW($E401)-VALUE(LEFT(R$1,FIND("-",R$1,1)-1))):$E401),($E401*(2/(VALUE(LEFT(R$1,FIND("-",R$1,1)-1))+1)))+(R400*(1-(2/(VALUE(LEFT(R$1,FIND("-",R$1,1)-1))+1))))))</f>
        <v>1.222783127884574</v>
      </c>
      <c r="S401">
        <f t="shared" si="60"/>
        <v>7.8301888178100576E-4</v>
      </c>
      <c r="T401">
        <f>IF(ROW($E401)&lt;=MAX(VALUE(LEFT(Q$1,FIND("-",Q$1,1)-1)),VALUE(LEFT(R$1,FIND("-",R$1,1)-1)))+VALUE(LEFT(T$1,FIND("-",T$1,1)-1))-1,0,IF(ROW($E401)=MAX(VALUE(LEFT(Q$1,FIND("-",Q$1,1)-1)),VALUE(LEFT(R$1,FIND("-",R$1,1)-1)))+VALUE(LEFT(T$1,FIND("-",T$1,1)-1)),AVERAGE(INDEX($S:$S,ROW(S401)-VALUE(LEFT(T$1,FIND("-",T$1,1)-1))+1):S401),($S401*(2/(VALUE(LEFT(T$1,FIND("-",T$1,1)-1))+1)))+(T400*(1-(2/(VALUE(LEFT(T$1,FIND("-",T$1,1)-1))+1))))))</f>
        <v>-4.389019212814955E-3</v>
      </c>
      <c r="V401">
        <f t="shared" si="55"/>
        <v>-1.0000000000000009E-2</v>
      </c>
      <c r="W401">
        <f>IF(ROW($E401)&lt;=VALUE(LEFT(W$1,FIND("-",W$1,1)-1))+1,0,IF(ROW($E400)=VALUE(LEFT(W$1,FIND("-",W$1,1)-1))+1,100-100/(1+ABS((SUMIF(INDEX($V:$V,ROW($V401)-VALUE(LEFT(W$1,FIND("-",W$1,1)-1))+1):$V401,"&gt;0",INDEX($V:$V,ROW($V401)-VALUE(LEFT(W$1,FIND("-",W$1,1)-1))+1):$V401)/COUNTIF(INDEX($V:$V,ROW($V401)-VALUE(LEFT(W$1,FIND("-",W$1,1)-1))+1):$V401,"&gt;0"))/(SUMIF(INDEX($V:$V,ROW($V401)-VALUE(LEFT(W$1,FIND("-",W$1,1)-1))+1):$V401,"&lt;0",INDEX($V:$V,ROW($V401)-VALUE(LEFT(W$1,FIND("-",W$1,1)-1))+1):$V401)/COUNTIF(INDEX($V:$V,ROW($V401)-VALUE(LEFT(W$1,FIND("-",W$1,1)-1))+1):$V401,"&lt;0")))),100-100/(1+ABS((SUMIF(INDEX($V:$V,ROW($V401)-VALUE(LEFT(W$1,FIND("-",W$1,1)-1))+1):$V401,"&gt;0",INDEX($V:$V,ROW($V401)-VALUE(LEFT(W$1,FIND("-",W$1,1)-1))+1):$V401)/VALUE(LEFT(W$1,FIND("-",W$1,1)-1)))/(SUMIF(INDEX($V:$V,ROW($V401)-VALUE(LEFT(W$1,FIND("-",W$1,1)-1))+1):$V401,"&lt;0",INDEX($V:$V,ROW($V401)-VALUE(LEFT(W$1,FIND("-",W$1,1)-1))+1):$V401)/VALUE(LEFT(W$1,FIND("-",W$1,1)-1)))))))</f>
        <v>53.571428571428569</v>
      </c>
      <c r="Y401">
        <f>IF(ROW($E401)&lt;=VALUE(LEFT(Y$1,FIND("-",Y$1,1)-1)),0,MAX(INDEX(C:C,ROW(C401)-VALUE(LEFT(Y$1,FIND("-",Y$1,1)-1))+1):C401))</f>
        <v>1.27</v>
      </c>
      <c r="Z401">
        <f>IF(ROW($E401)&lt;=VALUE(LEFT(Z$1,FIND("-",Z$1,1)-1)),0,MIN(INDEX(D:D,ROW(D401)-VALUE(LEFT(Z$1,FIND("-",Z$1,1)-1))+1):D401))</f>
        <v>1.1599999999999999</v>
      </c>
      <c r="AA401">
        <f t="shared" si="63"/>
        <v>54.54545454545454</v>
      </c>
      <c r="AB401">
        <f>IF(ROW($AA401)&lt;=VALUE(LEFT(AA$1,FIND("-",AA$1,1)-1))+VALUE(LEFT(AB$1,FIND("-",AB$1,1)-1)-1),0,AVERAGE(INDEX($AA:$AA,ROW($AA401)-VALUE(LEFT(AB$1,FIND("-",AB$1,1)-1))+1):$AA401))</f>
        <v>72.72727272727272</v>
      </c>
      <c r="AC401">
        <f>IF(ROW($AA401)&lt;=VALUE(LEFT(AA$1,FIND("-",AA$1,1)-1))+VALUE(LEFT(AB$1,FIND("-",AB$1,1)-1)-1)+VALUE(LEFT(AC$1,FIND("-",AC$1,1)-1)-1),0,AVERAGE(INDEX($AB:$AB,ROW($AB401)-VALUE(LEFT(AC$1,FIND("-",AC$1,1)-1))+1):$AB401))</f>
        <v>83.535353535353536</v>
      </c>
      <c r="AE401">
        <f t="shared" si="61"/>
        <v>17150844</v>
      </c>
      <c r="AG401" t="str">
        <f t="shared" si="62"/>
        <v/>
      </c>
    </row>
    <row r="402" spans="1:33" x14ac:dyDescent="0.25">
      <c r="A402" s="6">
        <v>37096</v>
      </c>
      <c r="B402">
        <v>1.21</v>
      </c>
      <c r="C402">
        <v>1.21</v>
      </c>
      <c r="D402">
        <v>1.18</v>
      </c>
      <c r="E402">
        <v>1.19</v>
      </c>
      <c r="F402">
        <v>0.68606</v>
      </c>
      <c r="G402">
        <v>29000</v>
      </c>
      <c r="I402" t="str">
        <f t="shared" si="56"/>
        <v/>
      </c>
      <c r="J402" t="str">
        <f t="shared" si="57"/>
        <v/>
      </c>
      <c r="K402" t="str">
        <f t="shared" si="58"/>
        <v>Sell</v>
      </c>
      <c r="M402" s="11" t="str">
        <f t="shared" si="59"/>
        <v>Sell</v>
      </c>
      <c r="O402">
        <f>IF(ROW($E402)&lt;=VALUE(LEFT(O$1,FIND("-",O$1,1)-1)),0,IF(ROW($E402)=VALUE(LEFT(O$1,FIND("-",O$1,1)-1))+1,AVERAGE(INDEX($E:$E,ROW($E402)-VALUE(LEFT(O$1,FIND("-",O$1,1)-1))):$E402),($E402*(2/(VALUE(LEFT(O$1,FIND("-",O$1,1)-1))+1)))+(O401*(1-(2/(VALUE(LEFT(O$1,FIND("-",O$1,1)-1))+1))))))</f>
        <v>1.4551238801001547</v>
      </c>
      <c r="Q402">
        <f>IF(ROW($E402)&lt;=VALUE(LEFT(Q$1,FIND("-",Q$1,1)-1)),0,IF(ROW($E402)=VALUE(LEFT(Q$1,FIND("-",Q$1,1)-1))+1,AVERAGE(INDEX($E:$E,ROW($E402)-VALUE(LEFT(Q$1,FIND("-",Q$1,1)-1))):$E402),($E402*(2/(VALUE(LEFT(Q$1,FIND("-",Q$1,1)-1))+1)))+(Q401*(1-(2/(VALUE(LEFT(Q$1,FIND("-",Q$1,1)-1))+1))))))</f>
        <v>1.2184021241869158</v>
      </c>
      <c r="R402">
        <f>IF(ROW($E402)&lt;=VALUE(LEFT(R$1,FIND("-",R$1,1)-1)),0,IF(ROW($E402)=VALUE(LEFT(R$1,FIND("-",R$1,1)-1))+1,AVERAGE(INDEX($E:$E,ROW($E402)-VALUE(LEFT(R$1,FIND("-",R$1,1)-1))):$E402),($E402*(2/(VALUE(LEFT(R$1,FIND("-",R$1,1)-1))+1)))+(R401*(1-(2/(VALUE(LEFT(R$1,FIND("-",R$1,1)-1))+1))))))</f>
        <v>1.2203547480412722</v>
      </c>
      <c r="S402">
        <f t="shared" si="60"/>
        <v>-1.9526238543563501E-3</v>
      </c>
      <c r="T402">
        <f>IF(ROW($E402)&lt;=MAX(VALUE(LEFT(Q$1,FIND("-",Q$1,1)-1)),VALUE(LEFT(R$1,FIND("-",R$1,1)-1)))+VALUE(LEFT(T$1,FIND("-",T$1,1)-1))-1,0,IF(ROW($E402)=MAX(VALUE(LEFT(Q$1,FIND("-",Q$1,1)-1)),VALUE(LEFT(R$1,FIND("-",R$1,1)-1)))+VALUE(LEFT(T$1,FIND("-",T$1,1)-1)),AVERAGE(INDEX($S:$S,ROW(S402)-VALUE(LEFT(T$1,FIND("-",T$1,1)-1))+1):S402),($S402*(2/(VALUE(LEFT(T$1,FIND("-",T$1,1)-1))+1)))+(T401*(1-(2/(VALUE(LEFT(T$1,FIND("-",T$1,1)-1))+1))))))</f>
        <v>-3.9017401411232345E-3</v>
      </c>
      <c r="V402">
        <f t="shared" si="55"/>
        <v>-3.0000000000000027E-2</v>
      </c>
      <c r="W402">
        <f>IF(ROW($E402)&lt;=VALUE(LEFT(W$1,FIND("-",W$1,1)-1))+1,0,IF(ROW($E401)=VALUE(LEFT(W$1,FIND("-",W$1,1)-1))+1,100-100/(1+ABS((SUMIF(INDEX($V:$V,ROW($V402)-VALUE(LEFT(W$1,FIND("-",W$1,1)-1))+1):$V402,"&gt;0",INDEX($V:$V,ROW($V402)-VALUE(LEFT(W$1,FIND("-",W$1,1)-1))+1):$V402)/COUNTIF(INDEX($V:$V,ROW($V402)-VALUE(LEFT(W$1,FIND("-",W$1,1)-1))+1):$V402,"&gt;0"))/(SUMIF(INDEX($V:$V,ROW($V402)-VALUE(LEFT(W$1,FIND("-",W$1,1)-1))+1):$V402,"&lt;0",INDEX($V:$V,ROW($V402)-VALUE(LEFT(W$1,FIND("-",W$1,1)-1))+1):$V402)/COUNTIF(INDEX($V:$V,ROW($V402)-VALUE(LEFT(W$1,FIND("-",W$1,1)-1))+1):$V402,"&lt;0")))),100-100/(1+ABS((SUMIF(INDEX($V:$V,ROW($V402)-VALUE(LEFT(W$1,FIND("-",W$1,1)-1))+1):$V402,"&gt;0",INDEX($V:$V,ROW($V402)-VALUE(LEFT(W$1,FIND("-",W$1,1)-1))+1):$V402)/VALUE(LEFT(W$1,FIND("-",W$1,1)-1)))/(SUMIF(INDEX($V:$V,ROW($V402)-VALUE(LEFT(W$1,FIND("-",W$1,1)-1))+1):$V402,"&lt;0",INDEX($V:$V,ROW($V402)-VALUE(LEFT(W$1,FIND("-",W$1,1)-1))+1):$V402)/VALUE(LEFT(W$1,FIND("-",W$1,1)-1)))))))</f>
        <v>46.666666666666664</v>
      </c>
      <c r="Y402">
        <f>IF(ROW($E402)&lt;=VALUE(LEFT(Y$1,FIND("-",Y$1,1)-1)),0,MAX(INDEX(C:C,ROW(C402)-VALUE(LEFT(Y$1,FIND("-",Y$1,1)-1))+1):C402))</f>
        <v>1.27</v>
      </c>
      <c r="Z402">
        <f>IF(ROW($E402)&lt;=VALUE(LEFT(Z$1,FIND("-",Z$1,1)-1)),0,MIN(INDEX(D:D,ROW(D402)-VALUE(LEFT(Z$1,FIND("-",Z$1,1)-1))+1):D402))</f>
        <v>1.1599999999999999</v>
      </c>
      <c r="AA402">
        <f t="shared" si="63"/>
        <v>27.27272727272727</v>
      </c>
      <c r="AB402">
        <f>IF(ROW($AA402)&lt;=VALUE(LEFT(AA$1,FIND("-",AA$1,1)-1))+VALUE(LEFT(AB$1,FIND("-",AB$1,1)-1)-1),0,AVERAGE(INDEX($AA:$AA,ROW($AA402)-VALUE(LEFT(AB$1,FIND("-",AB$1,1)-1))+1):$AA402))</f>
        <v>48.484848484848477</v>
      </c>
      <c r="AC402">
        <f>IF(ROW($AA402)&lt;=VALUE(LEFT(AA$1,FIND("-",AA$1,1)-1))+VALUE(LEFT(AB$1,FIND("-",AB$1,1)-1)-1)+VALUE(LEFT(AC$1,FIND("-",AC$1,1)-1)-1),0,AVERAGE(INDEX($AB:$AB,ROW($AB402)-VALUE(LEFT(AC$1,FIND("-",AC$1,1)-1))+1):$AB402))</f>
        <v>69.696969696969688</v>
      </c>
      <c r="AE402">
        <f t="shared" si="61"/>
        <v>17121844</v>
      </c>
      <c r="AG402" t="str">
        <f t="shared" si="62"/>
        <v>Sell</v>
      </c>
    </row>
    <row r="403" spans="1:33" x14ac:dyDescent="0.25">
      <c r="A403" s="6">
        <v>37097</v>
      </c>
      <c r="B403">
        <v>1.19</v>
      </c>
      <c r="C403">
        <v>1.23</v>
      </c>
      <c r="D403">
        <v>1.19</v>
      </c>
      <c r="E403">
        <v>1.22</v>
      </c>
      <c r="F403">
        <v>0.70335499999999995</v>
      </c>
      <c r="G403">
        <v>27000</v>
      </c>
      <c r="I403" t="str">
        <f t="shared" si="56"/>
        <v/>
      </c>
      <c r="J403" t="str">
        <f t="shared" si="57"/>
        <v/>
      </c>
      <c r="K403" t="str">
        <f t="shared" si="58"/>
        <v/>
      </c>
      <c r="M403" s="11" t="str">
        <f t="shared" si="59"/>
        <v/>
      </c>
      <c r="O403">
        <f>IF(ROW($E403)&lt;=VALUE(LEFT(O$1,FIND("-",O$1,1)-1)),0,IF(ROW($E403)=VALUE(LEFT(O$1,FIND("-",O$1,1)-1))+1,AVERAGE(INDEX($E:$E,ROW($E403)-VALUE(LEFT(O$1,FIND("-",O$1,1)-1))):$E403),($E403*(2/(VALUE(LEFT(O$1,FIND("-",O$1,1)-1))+1)))+(O402*(1-(2/(VALUE(LEFT(O$1,FIND("-",O$1,1)-1))+1))))))</f>
        <v>1.4527843390046307</v>
      </c>
      <c r="Q403">
        <f>IF(ROW($E403)&lt;=VALUE(LEFT(Q$1,FIND("-",Q$1,1)-1)),0,IF(ROW($E403)=VALUE(LEFT(Q$1,FIND("-",Q$1,1)-1))+1,AVERAGE(INDEX($E:$E,ROW($E403)-VALUE(LEFT(Q$1,FIND("-",Q$1,1)-1))):$E403),($E403*(2/(VALUE(LEFT(Q$1,FIND("-",Q$1,1)-1))+1)))+(Q402*(1-(2/(VALUE(LEFT(Q$1,FIND("-",Q$1,1)-1))+1))))))</f>
        <v>1.2186479512350825</v>
      </c>
      <c r="R403">
        <f>IF(ROW($E403)&lt;=VALUE(LEFT(R$1,FIND("-",R$1,1)-1)),0,IF(ROW($E403)=VALUE(LEFT(R$1,FIND("-",R$1,1)-1))+1,AVERAGE(INDEX($E:$E,ROW($E403)-VALUE(LEFT(R$1,FIND("-",R$1,1)-1))):$E403),($E403*(2/(VALUE(LEFT(R$1,FIND("-",R$1,1)-1))+1)))+(R402*(1-(2/(VALUE(LEFT(R$1,FIND("-",R$1,1)-1))+1))))))</f>
        <v>1.2203284704085855</v>
      </c>
      <c r="S403">
        <f t="shared" si="60"/>
        <v>-1.6805191735029812E-3</v>
      </c>
      <c r="T403">
        <f>IF(ROW($E403)&lt;=MAX(VALUE(LEFT(Q$1,FIND("-",Q$1,1)-1)),VALUE(LEFT(R$1,FIND("-",R$1,1)-1)))+VALUE(LEFT(T$1,FIND("-",T$1,1)-1))-1,0,IF(ROW($E403)=MAX(VALUE(LEFT(Q$1,FIND("-",Q$1,1)-1)),VALUE(LEFT(R$1,FIND("-",R$1,1)-1)))+VALUE(LEFT(T$1,FIND("-",T$1,1)-1)),AVERAGE(INDEX($S:$S,ROW(S403)-VALUE(LEFT(T$1,FIND("-",T$1,1)-1))+1):S403),($S403*(2/(VALUE(LEFT(T$1,FIND("-",T$1,1)-1))+1)))+(T402*(1-(2/(VALUE(LEFT(T$1,FIND("-",T$1,1)-1))+1))))))</f>
        <v>-3.4574959475991841E-3</v>
      </c>
      <c r="V403">
        <f t="shared" si="55"/>
        <v>3.0000000000000027E-2</v>
      </c>
      <c r="W403">
        <f>IF(ROW($E403)&lt;=VALUE(LEFT(W$1,FIND("-",W$1,1)-1))+1,0,IF(ROW($E402)=VALUE(LEFT(W$1,FIND("-",W$1,1)-1))+1,100-100/(1+ABS((SUMIF(INDEX($V:$V,ROW($V403)-VALUE(LEFT(W$1,FIND("-",W$1,1)-1))+1):$V403,"&gt;0",INDEX($V:$V,ROW($V403)-VALUE(LEFT(W$1,FIND("-",W$1,1)-1))+1):$V403)/COUNTIF(INDEX($V:$V,ROW($V403)-VALUE(LEFT(W$1,FIND("-",W$1,1)-1))+1):$V403,"&gt;0"))/(SUMIF(INDEX($V:$V,ROW($V403)-VALUE(LEFT(W$1,FIND("-",W$1,1)-1))+1):$V403,"&lt;0",INDEX($V:$V,ROW($V403)-VALUE(LEFT(W$1,FIND("-",W$1,1)-1))+1):$V403)/COUNTIF(INDEX($V:$V,ROW($V403)-VALUE(LEFT(W$1,FIND("-",W$1,1)-1))+1):$V403,"&lt;0")))),100-100/(1+ABS((SUMIF(INDEX($V:$V,ROW($V403)-VALUE(LEFT(W$1,FIND("-",W$1,1)-1))+1):$V403,"&gt;0",INDEX($V:$V,ROW($V403)-VALUE(LEFT(W$1,FIND("-",W$1,1)-1))+1):$V403)/VALUE(LEFT(W$1,FIND("-",W$1,1)-1)))/(SUMIF(INDEX($V:$V,ROW($V403)-VALUE(LEFT(W$1,FIND("-",W$1,1)-1))+1):$V403,"&lt;0",INDEX($V:$V,ROW($V403)-VALUE(LEFT(W$1,FIND("-",W$1,1)-1))+1):$V403)/VALUE(LEFT(W$1,FIND("-",W$1,1)-1)))))))</f>
        <v>44.827586206896555</v>
      </c>
      <c r="Y403">
        <f>IF(ROW($E403)&lt;=VALUE(LEFT(Y$1,FIND("-",Y$1,1)-1)),0,MAX(INDEX(C:C,ROW(C403)-VALUE(LEFT(Y$1,FIND("-",Y$1,1)-1))+1):C403))</f>
        <v>1.27</v>
      </c>
      <c r="Z403">
        <f>IF(ROW($E403)&lt;=VALUE(LEFT(Z$1,FIND("-",Z$1,1)-1)),0,MIN(INDEX(D:D,ROW(D403)-VALUE(LEFT(Z$1,FIND("-",Z$1,1)-1))+1):D403))</f>
        <v>1.1599999999999999</v>
      </c>
      <c r="AA403">
        <f t="shared" si="63"/>
        <v>54.54545454545454</v>
      </c>
      <c r="AB403">
        <f>IF(ROW($AA403)&lt;=VALUE(LEFT(AA$1,FIND("-",AA$1,1)-1))+VALUE(LEFT(AB$1,FIND("-",AB$1,1)-1)-1),0,AVERAGE(INDEX($AA:$AA,ROW($AA403)-VALUE(LEFT(AB$1,FIND("-",AB$1,1)-1))+1):$AA403))</f>
        <v>45.454545454545446</v>
      </c>
      <c r="AC403">
        <f>IF(ROW($AA403)&lt;=VALUE(LEFT(AA$1,FIND("-",AA$1,1)-1))+VALUE(LEFT(AB$1,FIND("-",AB$1,1)-1)-1)+VALUE(LEFT(AC$1,FIND("-",AC$1,1)-1)-1),0,AVERAGE(INDEX($AB:$AB,ROW($AB403)-VALUE(LEFT(AC$1,FIND("-",AC$1,1)-1))+1):$AB403))</f>
        <v>55.555555555555543</v>
      </c>
      <c r="AE403">
        <f t="shared" si="61"/>
        <v>17148844</v>
      </c>
      <c r="AG403" t="str">
        <f t="shared" si="62"/>
        <v/>
      </c>
    </row>
    <row r="404" spans="1:33" x14ac:dyDescent="0.25">
      <c r="A404" s="6">
        <v>37098</v>
      </c>
      <c r="B404">
        <v>1.25</v>
      </c>
      <c r="C404">
        <v>1.26</v>
      </c>
      <c r="D404">
        <v>1.25</v>
      </c>
      <c r="E404">
        <v>1.25</v>
      </c>
      <c r="F404">
        <v>0.72065100000000004</v>
      </c>
      <c r="G404">
        <v>34000</v>
      </c>
      <c r="I404" t="str">
        <f t="shared" si="56"/>
        <v/>
      </c>
      <c r="J404" t="str">
        <f t="shared" si="57"/>
        <v/>
      </c>
      <c r="K404" t="str">
        <f t="shared" si="58"/>
        <v/>
      </c>
      <c r="M404" s="11" t="str">
        <f t="shared" si="59"/>
        <v/>
      </c>
      <c r="O404">
        <f>IF(ROW($E404)&lt;=VALUE(LEFT(O$1,FIND("-",O$1,1)-1)),0,IF(ROW($E404)=VALUE(LEFT(O$1,FIND("-",O$1,1)-1))+1,AVERAGE(INDEX($E:$E,ROW($E404)-VALUE(LEFT(O$1,FIND("-",O$1,1)-1))):$E404),($E404*(2/(VALUE(LEFT(O$1,FIND("-",O$1,1)-1))+1)))+(O403*(1-(2/(VALUE(LEFT(O$1,FIND("-",O$1,1)-1))+1))))))</f>
        <v>1.4507665843876691</v>
      </c>
      <c r="Q404">
        <f>IF(ROW($E404)&lt;=VALUE(LEFT(Q$1,FIND("-",Q$1,1)-1)),0,IF(ROW($E404)=VALUE(LEFT(Q$1,FIND("-",Q$1,1)-1))+1,AVERAGE(INDEX($E:$E,ROW($E404)-VALUE(LEFT(Q$1,FIND("-",Q$1,1)-1))):$E404),($E404*(2/(VALUE(LEFT(Q$1,FIND("-",Q$1,1)-1))+1)))+(Q403*(1-(2/(VALUE(LEFT(Q$1,FIND("-",Q$1,1)-1))+1))))))</f>
        <v>1.2234713433527622</v>
      </c>
      <c r="R404">
        <f>IF(ROW($E404)&lt;=VALUE(LEFT(R$1,FIND("-",R$1,1)-1)),0,IF(ROW($E404)=VALUE(LEFT(R$1,FIND("-",R$1,1)-1))+1,AVERAGE(INDEX($E:$E,ROW($E404)-VALUE(LEFT(R$1,FIND("-",R$1,1)-1))):$E404),($E404*(2/(VALUE(LEFT(R$1,FIND("-",R$1,1)-1))+1)))+(R403*(1-(2/(VALUE(LEFT(R$1,FIND("-",R$1,1)-1))+1))))))</f>
        <v>1.2225263614894311</v>
      </c>
      <c r="S404">
        <f t="shared" si="60"/>
        <v>9.449818633311402E-4</v>
      </c>
      <c r="T404">
        <f>IF(ROW($E404)&lt;=MAX(VALUE(LEFT(Q$1,FIND("-",Q$1,1)-1)),VALUE(LEFT(R$1,FIND("-",R$1,1)-1)))+VALUE(LEFT(T$1,FIND("-",T$1,1)-1))-1,0,IF(ROW($E404)=MAX(VALUE(LEFT(Q$1,FIND("-",Q$1,1)-1)),VALUE(LEFT(R$1,FIND("-",R$1,1)-1)))+VALUE(LEFT(T$1,FIND("-",T$1,1)-1)),AVERAGE(INDEX($S:$S,ROW(S404)-VALUE(LEFT(T$1,FIND("-",T$1,1)-1))+1):S404),($S404*(2/(VALUE(LEFT(T$1,FIND("-",T$1,1)-1))+1)))+(T403*(1-(2/(VALUE(LEFT(T$1,FIND("-",T$1,1)-1))+1))))))</f>
        <v>-2.5770003854131193E-3</v>
      </c>
      <c r="V404">
        <f t="shared" si="55"/>
        <v>3.0000000000000027E-2</v>
      </c>
      <c r="W404">
        <f>IF(ROW($E404)&lt;=VALUE(LEFT(W$1,FIND("-",W$1,1)-1))+1,0,IF(ROW($E403)=VALUE(LEFT(W$1,FIND("-",W$1,1)-1))+1,100-100/(1+ABS((SUMIF(INDEX($V:$V,ROW($V404)-VALUE(LEFT(W$1,FIND("-",W$1,1)-1))+1):$V404,"&gt;0",INDEX($V:$V,ROW($V404)-VALUE(LEFT(W$1,FIND("-",W$1,1)-1))+1):$V404)/COUNTIF(INDEX($V:$V,ROW($V404)-VALUE(LEFT(W$1,FIND("-",W$1,1)-1))+1):$V404,"&gt;0"))/(SUMIF(INDEX($V:$V,ROW($V404)-VALUE(LEFT(W$1,FIND("-",W$1,1)-1))+1):$V404,"&lt;0",INDEX($V:$V,ROW($V404)-VALUE(LEFT(W$1,FIND("-",W$1,1)-1))+1):$V404)/COUNTIF(INDEX($V:$V,ROW($V404)-VALUE(LEFT(W$1,FIND("-",W$1,1)-1))+1):$V404,"&lt;0")))),100-100/(1+ABS((SUMIF(INDEX($V:$V,ROW($V404)-VALUE(LEFT(W$1,FIND("-",W$1,1)-1))+1):$V404,"&gt;0",INDEX($V:$V,ROW($V404)-VALUE(LEFT(W$1,FIND("-",W$1,1)-1))+1):$V404)/VALUE(LEFT(W$1,FIND("-",W$1,1)-1)))/(SUMIF(INDEX($V:$V,ROW($V404)-VALUE(LEFT(W$1,FIND("-",W$1,1)-1))+1):$V404,"&lt;0",INDEX($V:$V,ROW($V404)-VALUE(LEFT(W$1,FIND("-",W$1,1)-1))+1):$V404)/VALUE(LEFT(W$1,FIND("-",W$1,1)-1)))))))</f>
        <v>53.333333333333329</v>
      </c>
      <c r="Y404">
        <f>IF(ROW($E404)&lt;=VALUE(LEFT(Y$1,FIND("-",Y$1,1)-1)),0,MAX(INDEX(C:C,ROW(C404)-VALUE(LEFT(Y$1,FIND("-",Y$1,1)-1))+1):C404))</f>
        <v>1.27</v>
      </c>
      <c r="Z404">
        <f>IF(ROW($E404)&lt;=VALUE(LEFT(Z$1,FIND("-",Z$1,1)-1)),0,MIN(INDEX(D:D,ROW(D404)-VALUE(LEFT(Z$1,FIND("-",Z$1,1)-1))+1):D404))</f>
        <v>1.1599999999999999</v>
      </c>
      <c r="AA404">
        <f t="shared" si="63"/>
        <v>81.818181818181827</v>
      </c>
      <c r="AB404">
        <f>IF(ROW($AA404)&lt;=VALUE(LEFT(AA$1,FIND("-",AA$1,1)-1))+VALUE(LEFT(AB$1,FIND("-",AB$1,1)-1)-1),0,AVERAGE(INDEX($AA:$AA,ROW($AA404)-VALUE(LEFT(AB$1,FIND("-",AB$1,1)-1))+1):$AA404))</f>
        <v>54.54545454545454</v>
      </c>
      <c r="AC404">
        <f>IF(ROW($AA404)&lt;=VALUE(LEFT(AA$1,FIND("-",AA$1,1)-1))+VALUE(LEFT(AB$1,FIND("-",AB$1,1)-1)-1)+VALUE(LEFT(AC$1,FIND("-",AC$1,1)-1)-1),0,AVERAGE(INDEX($AB:$AB,ROW($AB404)-VALUE(LEFT(AC$1,FIND("-",AC$1,1)-1))+1):$AB404))</f>
        <v>49.494949494949488</v>
      </c>
      <c r="AE404">
        <f t="shared" si="61"/>
        <v>17182844</v>
      </c>
      <c r="AG404" t="str">
        <f t="shared" si="62"/>
        <v/>
      </c>
    </row>
    <row r="405" spans="1:33" x14ac:dyDescent="0.25">
      <c r="A405" s="6">
        <v>37099</v>
      </c>
      <c r="B405">
        <v>1.25</v>
      </c>
      <c r="C405">
        <v>1.29</v>
      </c>
      <c r="D405">
        <v>1.24</v>
      </c>
      <c r="E405">
        <v>1.29</v>
      </c>
      <c r="F405">
        <v>0.74371200000000004</v>
      </c>
      <c r="G405">
        <v>45000</v>
      </c>
      <c r="I405" t="str">
        <f t="shared" si="56"/>
        <v/>
      </c>
      <c r="J405" t="str">
        <f t="shared" si="57"/>
        <v/>
      </c>
      <c r="K405" t="str">
        <f t="shared" si="58"/>
        <v/>
      </c>
      <c r="M405" s="11" t="str">
        <f t="shared" si="59"/>
        <v/>
      </c>
      <c r="O405">
        <f>IF(ROW($E405)&lt;=VALUE(LEFT(O$1,FIND("-",O$1,1)-1)),0,IF(ROW($E405)=VALUE(LEFT(O$1,FIND("-",O$1,1)-1))+1,AVERAGE(INDEX($E:$E,ROW($E405)-VALUE(LEFT(O$1,FIND("-",O$1,1)-1))):$E405),($E405*(2/(VALUE(LEFT(O$1,FIND("-",O$1,1)-1))+1)))+(O404*(1-(2/(VALUE(LEFT(O$1,FIND("-",O$1,1)-1))+1))))))</f>
        <v>1.4491669168813242</v>
      </c>
      <c r="Q405">
        <f>IF(ROW($E405)&lt;=VALUE(LEFT(Q$1,FIND("-",Q$1,1)-1)),0,IF(ROW($E405)=VALUE(LEFT(Q$1,FIND("-",Q$1,1)-1))+1,AVERAGE(INDEX($E:$E,ROW($E405)-VALUE(LEFT(Q$1,FIND("-",Q$1,1)-1))):$E405),($E405*(2/(VALUE(LEFT(Q$1,FIND("-",Q$1,1)-1))+1)))+(Q404*(1-(2/(VALUE(LEFT(Q$1,FIND("-",Q$1,1)-1))+1))))))</f>
        <v>1.233706521298491</v>
      </c>
      <c r="R405">
        <f>IF(ROW($E405)&lt;=VALUE(LEFT(R$1,FIND("-",R$1,1)-1)),0,IF(ROW($E405)=VALUE(LEFT(R$1,FIND("-",R$1,1)-1))+1,AVERAGE(INDEX($E:$E,ROW($E405)-VALUE(LEFT(R$1,FIND("-",R$1,1)-1))):$E405),($E405*(2/(VALUE(LEFT(R$1,FIND("-",R$1,1)-1))+1)))+(R404*(1-(2/(VALUE(LEFT(R$1,FIND("-",R$1,1)-1))+1))))))</f>
        <v>1.2275244087865103</v>
      </c>
      <c r="S405">
        <f t="shared" si="60"/>
        <v>6.182112511980753E-3</v>
      </c>
      <c r="T405">
        <f>IF(ROW($E405)&lt;=MAX(VALUE(LEFT(Q$1,FIND("-",Q$1,1)-1)),VALUE(LEFT(R$1,FIND("-",R$1,1)-1)))+VALUE(LEFT(T$1,FIND("-",T$1,1)-1))-1,0,IF(ROW($E405)=MAX(VALUE(LEFT(Q$1,FIND("-",Q$1,1)-1)),VALUE(LEFT(R$1,FIND("-",R$1,1)-1)))+VALUE(LEFT(T$1,FIND("-",T$1,1)-1)),AVERAGE(INDEX($S:$S,ROW(S405)-VALUE(LEFT(T$1,FIND("-",T$1,1)-1))+1):S405),($S405*(2/(VALUE(LEFT(T$1,FIND("-",T$1,1)-1))+1)))+(T404*(1-(2/(VALUE(LEFT(T$1,FIND("-",T$1,1)-1))+1))))))</f>
        <v>-8.2517780593434472E-4</v>
      </c>
      <c r="V405">
        <f t="shared" si="55"/>
        <v>4.0000000000000036E-2</v>
      </c>
      <c r="W405">
        <f>IF(ROW($E405)&lt;=VALUE(LEFT(W$1,FIND("-",W$1,1)-1))+1,0,IF(ROW($E404)=VALUE(LEFT(W$1,FIND("-",W$1,1)-1))+1,100-100/(1+ABS((SUMIF(INDEX($V:$V,ROW($V405)-VALUE(LEFT(W$1,FIND("-",W$1,1)-1))+1):$V405,"&gt;0",INDEX($V:$V,ROW($V405)-VALUE(LEFT(W$1,FIND("-",W$1,1)-1))+1):$V405)/COUNTIF(INDEX($V:$V,ROW($V405)-VALUE(LEFT(W$1,FIND("-",W$1,1)-1))+1):$V405,"&gt;0"))/(SUMIF(INDEX($V:$V,ROW($V405)-VALUE(LEFT(W$1,FIND("-",W$1,1)-1))+1):$V405,"&lt;0",INDEX($V:$V,ROW($V405)-VALUE(LEFT(W$1,FIND("-",W$1,1)-1))+1):$V405)/COUNTIF(INDEX($V:$V,ROW($V405)-VALUE(LEFT(W$1,FIND("-",W$1,1)-1))+1):$V405,"&lt;0")))),100-100/(1+ABS((SUMIF(INDEX($V:$V,ROW($V405)-VALUE(LEFT(W$1,FIND("-",W$1,1)-1))+1):$V405,"&gt;0",INDEX($V:$V,ROW($V405)-VALUE(LEFT(W$1,FIND("-",W$1,1)-1))+1):$V405)/VALUE(LEFT(W$1,FIND("-",W$1,1)-1)))/(SUMIF(INDEX($V:$V,ROW($V405)-VALUE(LEFT(W$1,FIND("-",W$1,1)-1))+1):$V405,"&lt;0",INDEX($V:$V,ROW($V405)-VALUE(LEFT(W$1,FIND("-",W$1,1)-1))+1):$V405)/VALUE(LEFT(W$1,FIND("-",W$1,1)-1)))))))</f>
        <v>62.500000000000007</v>
      </c>
      <c r="Y405">
        <f>IF(ROW($E405)&lt;=VALUE(LEFT(Y$1,FIND("-",Y$1,1)-1)),0,MAX(INDEX(C:C,ROW(C405)-VALUE(LEFT(Y$1,FIND("-",Y$1,1)-1))+1):C405))</f>
        <v>1.29</v>
      </c>
      <c r="Z405">
        <f>IF(ROW($E405)&lt;=VALUE(LEFT(Z$1,FIND("-",Z$1,1)-1)),0,MIN(INDEX(D:D,ROW(D405)-VALUE(LEFT(Z$1,FIND("-",Z$1,1)-1))+1):D405))</f>
        <v>1.1599999999999999</v>
      </c>
      <c r="AA405">
        <f t="shared" si="63"/>
        <v>100</v>
      </c>
      <c r="AB405">
        <f>IF(ROW($AA405)&lt;=VALUE(LEFT(AA$1,FIND("-",AA$1,1)-1))+VALUE(LEFT(AB$1,FIND("-",AB$1,1)-1)-1),0,AVERAGE(INDEX($AA:$AA,ROW($AA405)-VALUE(LEFT(AB$1,FIND("-",AB$1,1)-1))+1):$AA405))</f>
        <v>78.787878787878796</v>
      </c>
      <c r="AC405">
        <f>IF(ROW($AA405)&lt;=VALUE(LEFT(AA$1,FIND("-",AA$1,1)-1))+VALUE(LEFT(AB$1,FIND("-",AB$1,1)-1)-1)+VALUE(LEFT(AC$1,FIND("-",AC$1,1)-1)-1),0,AVERAGE(INDEX($AB:$AB,ROW($AB405)-VALUE(LEFT(AC$1,FIND("-",AC$1,1)-1))+1):$AB405))</f>
        <v>59.595959595959592</v>
      </c>
      <c r="AE405">
        <f t="shared" si="61"/>
        <v>17227844</v>
      </c>
      <c r="AG405" t="str">
        <f t="shared" si="62"/>
        <v/>
      </c>
    </row>
    <row r="406" spans="1:33" x14ac:dyDescent="0.25">
      <c r="A406" s="6">
        <v>37102</v>
      </c>
      <c r="B406">
        <v>1.29</v>
      </c>
      <c r="C406">
        <v>1.36</v>
      </c>
      <c r="D406">
        <v>1.28</v>
      </c>
      <c r="E406">
        <v>1.36</v>
      </c>
      <c r="F406">
        <v>0.78406799999999999</v>
      </c>
      <c r="G406">
        <v>89000</v>
      </c>
      <c r="I406" t="str">
        <f t="shared" si="56"/>
        <v/>
      </c>
      <c r="J406" t="str">
        <f t="shared" si="57"/>
        <v>Overbought</v>
      </c>
      <c r="K406" t="str">
        <f t="shared" si="58"/>
        <v/>
      </c>
      <c r="M406" s="11" t="str">
        <f t="shared" si="59"/>
        <v/>
      </c>
      <c r="O406">
        <f>IF(ROW($E406)&lt;=VALUE(LEFT(O$1,FIND("-",O$1,1)-1)),0,IF(ROW($E406)=VALUE(LEFT(O$1,FIND("-",O$1,1)-1))+1,AVERAGE(INDEX($E:$E,ROW($E406)-VALUE(LEFT(O$1,FIND("-",O$1,1)-1))):$E406),($E406*(2/(VALUE(LEFT(O$1,FIND("-",O$1,1)-1))+1)))+(O405*(1-(2/(VALUE(LEFT(O$1,FIND("-",O$1,1)-1))+1))))))</f>
        <v>1.44827968387753</v>
      </c>
      <c r="Q406">
        <f>IF(ROW($E406)&lt;=VALUE(LEFT(Q$1,FIND("-",Q$1,1)-1)),0,IF(ROW($E406)=VALUE(LEFT(Q$1,FIND("-",Q$1,1)-1))+1,AVERAGE(INDEX($E:$E,ROW($E406)-VALUE(LEFT(Q$1,FIND("-",Q$1,1)-1))):$E406),($E406*(2/(VALUE(LEFT(Q$1,FIND("-",Q$1,1)-1))+1)))+(Q405*(1-(2/(VALUE(LEFT(Q$1,FIND("-",Q$1,1)-1))+1))))))</f>
        <v>1.2531362872525693</v>
      </c>
      <c r="R406">
        <f>IF(ROW($E406)&lt;=VALUE(LEFT(R$1,FIND("-",R$1,1)-1)),0,IF(ROW($E406)=VALUE(LEFT(R$1,FIND("-",R$1,1)-1))+1,AVERAGE(INDEX($E:$E,ROW($E406)-VALUE(LEFT(R$1,FIND("-",R$1,1)-1))):$E406),($E406*(2/(VALUE(LEFT(R$1,FIND("-",R$1,1)-1))+1)))+(R405*(1-(2/(VALUE(LEFT(R$1,FIND("-",R$1,1)-1))+1))))))</f>
        <v>1.2373374155430652</v>
      </c>
      <c r="S406">
        <f t="shared" si="60"/>
        <v>1.5798871709504114E-2</v>
      </c>
      <c r="T406">
        <f>IF(ROW($E406)&lt;=MAX(VALUE(LEFT(Q$1,FIND("-",Q$1,1)-1)),VALUE(LEFT(R$1,FIND("-",R$1,1)-1)))+VALUE(LEFT(T$1,FIND("-",T$1,1)-1))-1,0,IF(ROW($E406)=MAX(VALUE(LEFT(Q$1,FIND("-",Q$1,1)-1)),VALUE(LEFT(R$1,FIND("-",R$1,1)-1)))+VALUE(LEFT(T$1,FIND("-",T$1,1)-1)),AVERAGE(INDEX($S:$S,ROW(S406)-VALUE(LEFT(T$1,FIND("-",T$1,1)-1))+1):S406),($S406*(2/(VALUE(LEFT(T$1,FIND("-",T$1,1)-1))+1)))+(T405*(1-(2/(VALUE(LEFT(T$1,FIND("-",T$1,1)-1))+1))))))</f>
        <v>2.4996320971533469E-3</v>
      </c>
      <c r="V406">
        <f t="shared" si="55"/>
        <v>7.0000000000000062E-2</v>
      </c>
      <c r="W406">
        <f>IF(ROW($E406)&lt;=VALUE(LEFT(W$1,FIND("-",W$1,1)-1))+1,0,IF(ROW($E405)=VALUE(LEFT(W$1,FIND("-",W$1,1)-1))+1,100-100/(1+ABS((SUMIF(INDEX($V:$V,ROW($V406)-VALUE(LEFT(W$1,FIND("-",W$1,1)-1))+1):$V406,"&gt;0",INDEX($V:$V,ROW($V406)-VALUE(LEFT(W$1,FIND("-",W$1,1)-1))+1):$V406)/COUNTIF(INDEX($V:$V,ROW($V406)-VALUE(LEFT(W$1,FIND("-",W$1,1)-1))+1):$V406,"&gt;0"))/(SUMIF(INDEX($V:$V,ROW($V406)-VALUE(LEFT(W$1,FIND("-",W$1,1)-1))+1):$V406,"&lt;0",INDEX($V:$V,ROW($V406)-VALUE(LEFT(W$1,FIND("-",W$1,1)-1))+1):$V406)/COUNTIF(INDEX($V:$V,ROW($V406)-VALUE(LEFT(W$1,FIND("-",W$1,1)-1))+1):$V406,"&lt;0")))),100-100/(1+ABS((SUMIF(INDEX($V:$V,ROW($V406)-VALUE(LEFT(W$1,FIND("-",W$1,1)-1))+1):$V406,"&gt;0",INDEX($V:$V,ROW($V406)-VALUE(LEFT(W$1,FIND("-",W$1,1)-1))+1):$V406)/VALUE(LEFT(W$1,FIND("-",W$1,1)-1)))/(SUMIF(INDEX($V:$V,ROW($V406)-VALUE(LEFT(W$1,FIND("-",W$1,1)-1))+1):$V406,"&lt;0",INDEX($V:$V,ROW($V406)-VALUE(LEFT(W$1,FIND("-",W$1,1)-1))+1):$V406)/VALUE(LEFT(W$1,FIND("-",W$1,1)-1)))))))</f>
        <v>75</v>
      </c>
      <c r="Y406">
        <f>IF(ROW($E406)&lt;=VALUE(LEFT(Y$1,FIND("-",Y$1,1)-1)),0,MAX(INDEX(C:C,ROW(C406)-VALUE(LEFT(Y$1,FIND("-",Y$1,1)-1))+1):C406))</f>
        <v>1.36</v>
      </c>
      <c r="Z406">
        <f>IF(ROW($E406)&lt;=VALUE(LEFT(Z$1,FIND("-",Z$1,1)-1)),0,MIN(INDEX(D:D,ROW(D406)-VALUE(LEFT(Z$1,FIND("-",Z$1,1)-1))+1):D406))</f>
        <v>1.17</v>
      </c>
      <c r="AA406">
        <f t="shared" si="63"/>
        <v>100</v>
      </c>
      <c r="AB406">
        <f>IF(ROW($AA406)&lt;=VALUE(LEFT(AA$1,FIND("-",AA$1,1)-1))+VALUE(LEFT(AB$1,FIND("-",AB$1,1)-1)-1),0,AVERAGE(INDEX($AA:$AA,ROW($AA406)-VALUE(LEFT(AB$1,FIND("-",AB$1,1)-1))+1):$AA406))</f>
        <v>93.939393939393938</v>
      </c>
      <c r="AC406">
        <f>IF(ROW($AA406)&lt;=VALUE(LEFT(AA$1,FIND("-",AA$1,1)-1))+VALUE(LEFT(AB$1,FIND("-",AB$1,1)-1)-1)+VALUE(LEFT(AC$1,FIND("-",AC$1,1)-1)-1),0,AVERAGE(INDEX($AB:$AB,ROW($AB406)-VALUE(LEFT(AC$1,FIND("-",AC$1,1)-1))+1):$AB406))</f>
        <v>75.757575757575765</v>
      </c>
      <c r="AE406">
        <f t="shared" si="61"/>
        <v>17316844</v>
      </c>
      <c r="AG406" t="str">
        <f t="shared" si="62"/>
        <v/>
      </c>
    </row>
    <row r="407" spans="1:33" x14ac:dyDescent="0.25">
      <c r="A407" s="6">
        <v>37103</v>
      </c>
      <c r="B407">
        <v>1.36</v>
      </c>
      <c r="C407">
        <v>1.38</v>
      </c>
      <c r="D407">
        <v>1.29</v>
      </c>
      <c r="E407">
        <v>1.29</v>
      </c>
      <c r="F407">
        <v>0.74371200000000004</v>
      </c>
      <c r="G407">
        <v>82000</v>
      </c>
      <c r="I407" t="str">
        <f t="shared" si="56"/>
        <v/>
      </c>
      <c r="J407" t="str">
        <f t="shared" si="57"/>
        <v/>
      </c>
      <c r="K407" t="str">
        <f t="shared" si="58"/>
        <v>Overbought Above %D</v>
      </c>
      <c r="M407" s="11" t="str">
        <f t="shared" si="59"/>
        <v/>
      </c>
      <c r="O407">
        <f>IF(ROW($E407)&lt;=VALUE(LEFT(O$1,FIND("-",O$1,1)-1)),0,IF(ROW($E407)=VALUE(LEFT(O$1,FIND("-",O$1,1)-1))+1,AVERAGE(INDEX($E:$E,ROW($E407)-VALUE(LEFT(O$1,FIND("-",O$1,1)-1))):$E407),($E407*(2/(VALUE(LEFT(O$1,FIND("-",O$1,1)-1))+1)))+(O406*(1-(2/(VALUE(LEFT(O$1,FIND("-",O$1,1)-1))+1))))))</f>
        <v>1.4467047616498929</v>
      </c>
      <c r="Q407">
        <f>IF(ROW($E407)&lt;=VALUE(LEFT(Q$1,FIND("-",Q$1,1)-1)),0,IF(ROW($E407)=VALUE(LEFT(Q$1,FIND("-",Q$1,1)-1))+1,AVERAGE(INDEX($E:$E,ROW($E407)-VALUE(LEFT(Q$1,FIND("-",Q$1,1)-1))):$E407),($E407*(2/(VALUE(LEFT(Q$1,FIND("-",Q$1,1)-1))+1)))+(Q406*(1-(2/(VALUE(LEFT(Q$1,FIND("-",Q$1,1)-1))+1))))))</f>
        <v>1.2588076276752509</v>
      </c>
      <c r="R407">
        <f>IF(ROW($E407)&lt;=VALUE(LEFT(R$1,FIND("-",R$1,1)-1)),0,IF(ROW($E407)=VALUE(LEFT(R$1,FIND("-",R$1,1)-1))+1,AVERAGE(INDEX($E:$E,ROW($E407)-VALUE(LEFT(R$1,FIND("-",R$1,1)-1))):$E407),($E407*(2/(VALUE(LEFT(R$1,FIND("-",R$1,1)-1))+1)))+(R406*(1-(2/(VALUE(LEFT(R$1,FIND("-",R$1,1)-1))+1))))))</f>
        <v>1.2412383477250604</v>
      </c>
      <c r="S407">
        <f t="shared" si="60"/>
        <v>1.7569279950190531E-2</v>
      </c>
      <c r="T407">
        <f>IF(ROW($E407)&lt;=MAX(VALUE(LEFT(Q$1,FIND("-",Q$1,1)-1)),VALUE(LEFT(R$1,FIND("-",R$1,1)-1)))+VALUE(LEFT(T$1,FIND("-",T$1,1)-1))-1,0,IF(ROW($E407)=MAX(VALUE(LEFT(Q$1,FIND("-",Q$1,1)-1)),VALUE(LEFT(R$1,FIND("-",R$1,1)-1)))+VALUE(LEFT(T$1,FIND("-",T$1,1)-1)),AVERAGE(INDEX($S:$S,ROW(S407)-VALUE(LEFT(T$1,FIND("-",T$1,1)-1))+1):S407),($S407*(2/(VALUE(LEFT(T$1,FIND("-",T$1,1)-1))+1)))+(T406*(1-(2/(VALUE(LEFT(T$1,FIND("-",T$1,1)-1))+1))))))</f>
        <v>5.5135616677607843E-3</v>
      </c>
      <c r="V407">
        <f t="shared" si="55"/>
        <v>-7.0000000000000062E-2</v>
      </c>
      <c r="W407">
        <f>IF(ROW($E407)&lt;=VALUE(LEFT(W$1,FIND("-",W$1,1)-1))+1,0,IF(ROW($E406)=VALUE(LEFT(W$1,FIND("-",W$1,1)-1))+1,100-100/(1+ABS((SUMIF(INDEX($V:$V,ROW($V407)-VALUE(LEFT(W$1,FIND("-",W$1,1)-1))+1):$V407,"&gt;0",INDEX($V:$V,ROW($V407)-VALUE(LEFT(W$1,FIND("-",W$1,1)-1))+1):$V407)/COUNTIF(INDEX($V:$V,ROW($V407)-VALUE(LEFT(W$1,FIND("-",W$1,1)-1))+1):$V407,"&gt;0"))/(SUMIF(INDEX($V:$V,ROW($V407)-VALUE(LEFT(W$1,FIND("-",W$1,1)-1))+1):$V407,"&lt;0",INDEX($V:$V,ROW($V407)-VALUE(LEFT(W$1,FIND("-",W$1,1)-1))+1):$V407)/COUNTIF(INDEX($V:$V,ROW($V407)-VALUE(LEFT(W$1,FIND("-",W$1,1)-1))+1):$V407,"&lt;0")))),100-100/(1+ABS((SUMIF(INDEX($V:$V,ROW($V407)-VALUE(LEFT(W$1,FIND("-",W$1,1)-1))+1):$V407,"&gt;0",INDEX($V:$V,ROW($V407)-VALUE(LEFT(W$1,FIND("-",W$1,1)-1))+1):$V407)/VALUE(LEFT(W$1,FIND("-",W$1,1)-1)))/(SUMIF(INDEX($V:$V,ROW($V407)-VALUE(LEFT(W$1,FIND("-",W$1,1)-1))+1):$V407,"&lt;0",INDEX($V:$V,ROW($V407)-VALUE(LEFT(W$1,FIND("-",W$1,1)-1))+1):$V407)/VALUE(LEFT(W$1,FIND("-",W$1,1)-1)))))))</f>
        <v>64.285714285714278</v>
      </c>
      <c r="Y407">
        <f>IF(ROW($E407)&lt;=VALUE(LEFT(Y$1,FIND("-",Y$1,1)-1)),0,MAX(INDEX(C:C,ROW(C407)-VALUE(LEFT(Y$1,FIND("-",Y$1,1)-1))+1):C407))</f>
        <v>1.38</v>
      </c>
      <c r="Z407">
        <f>IF(ROW($E407)&lt;=VALUE(LEFT(Z$1,FIND("-",Z$1,1)-1)),0,MIN(INDEX(D:D,ROW(D407)-VALUE(LEFT(Z$1,FIND("-",Z$1,1)-1))+1):D407))</f>
        <v>1.17</v>
      </c>
      <c r="AA407">
        <f t="shared" si="63"/>
        <v>57.14285714285721</v>
      </c>
      <c r="AB407">
        <f>IF(ROW($AA407)&lt;=VALUE(LEFT(AA$1,FIND("-",AA$1,1)-1))+VALUE(LEFT(AB$1,FIND("-",AB$1,1)-1)-1),0,AVERAGE(INDEX($AA:$AA,ROW($AA407)-VALUE(LEFT(AB$1,FIND("-",AB$1,1)-1))+1):$AA407))</f>
        <v>85.714285714285737</v>
      </c>
      <c r="AC407">
        <f>IF(ROW($AA407)&lt;=VALUE(LEFT(AA$1,FIND("-",AA$1,1)-1))+VALUE(LEFT(AB$1,FIND("-",AB$1,1)-1)-1)+VALUE(LEFT(AC$1,FIND("-",AC$1,1)-1)-1),0,AVERAGE(INDEX($AB:$AB,ROW($AB407)-VALUE(LEFT(AC$1,FIND("-",AC$1,1)-1))+1):$AB407))</f>
        <v>86.147186147186162</v>
      </c>
      <c r="AE407">
        <f t="shared" si="61"/>
        <v>17234844</v>
      </c>
      <c r="AG407" t="str">
        <f t="shared" si="62"/>
        <v/>
      </c>
    </row>
    <row r="408" spans="1:33" x14ac:dyDescent="0.25">
      <c r="A408" s="6">
        <v>37104</v>
      </c>
      <c r="B408">
        <v>1.29</v>
      </c>
      <c r="C408">
        <v>1.31</v>
      </c>
      <c r="D408">
        <v>1.27</v>
      </c>
      <c r="E408">
        <v>1.31</v>
      </c>
      <c r="F408">
        <v>0.75524199999999997</v>
      </c>
      <c r="G408">
        <v>37000</v>
      </c>
      <c r="I408" t="str">
        <f t="shared" si="56"/>
        <v/>
      </c>
      <c r="J408" t="str">
        <f t="shared" si="57"/>
        <v/>
      </c>
      <c r="K408" t="str">
        <f t="shared" si="58"/>
        <v>Overbought Above %D</v>
      </c>
      <c r="M408" s="11" t="str">
        <f t="shared" si="59"/>
        <v/>
      </c>
      <c r="O408">
        <f>IF(ROW($E408)&lt;=VALUE(LEFT(O$1,FIND("-",O$1,1)-1)),0,IF(ROW($E408)=VALUE(LEFT(O$1,FIND("-",O$1,1)-1))+1,AVERAGE(INDEX($E:$E,ROW($E408)-VALUE(LEFT(O$1,FIND("-",O$1,1)-1))):$E408),($E408*(2/(VALUE(LEFT(O$1,FIND("-",O$1,1)-1))+1)))+(O407*(1-(2/(VALUE(LEFT(O$1,FIND("-",O$1,1)-1))+1))))))</f>
        <v>1.4453445152653168</v>
      </c>
      <c r="Q408">
        <f>IF(ROW($E408)&lt;=VALUE(LEFT(Q$1,FIND("-",Q$1,1)-1)),0,IF(ROW($E408)=VALUE(LEFT(Q$1,FIND("-",Q$1,1)-1))+1,AVERAGE(INDEX($E:$E,ROW($E408)-VALUE(LEFT(Q$1,FIND("-",Q$1,1)-1))):$E408),($E408*(2/(VALUE(LEFT(Q$1,FIND("-",Q$1,1)-1))+1)))+(Q407*(1-(2/(VALUE(LEFT(Q$1,FIND("-",Q$1,1)-1))+1))))))</f>
        <v>1.2666833772636736</v>
      </c>
      <c r="R408">
        <f>IF(ROW($E408)&lt;=VALUE(LEFT(R$1,FIND("-",R$1,1)-1)),0,IF(ROW($E408)=VALUE(LEFT(R$1,FIND("-",R$1,1)-1))+1,AVERAGE(INDEX($E:$E,ROW($E408)-VALUE(LEFT(R$1,FIND("-",R$1,1)-1))):$E408),($E408*(2/(VALUE(LEFT(R$1,FIND("-",R$1,1)-1))+1)))+(R407*(1-(2/(VALUE(LEFT(R$1,FIND("-",R$1,1)-1))+1))))))</f>
        <v>1.24633180344913</v>
      </c>
      <c r="S408">
        <f t="shared" si="60"/>
        <v>2.0351573814543666E-2</v>
      </c>
      <c r="T408">
        <f>IF(ROW($E408)&lt;=MAX(VALUE(LEFT(Q$1,FIND("-",Q$1,1)-1)),VALUE(LEFT(R$1,FIND("-",R$1,1)-1)))+VALUE(LEFT(T$1,FIND("-",T$1,1)-1))-1,0,IF(ROW($E408)=MAX(VALUE(LEFT(Q$1,FIND("-",Q$1,1)-1)),VALUE(LEFT(R$1,FIND("-",R$1,1)-1)))+VALUE(LEFT(T$1,FIND("-",T$1,1)-1)),AVERAGE(INDEX($S:$S,ROW(S408)-VALUE(LEFT(T$1,FIND("-",T$1,1)-1))+1):S408),($S408*(2/(VALUE(LEFT(T$1,FIND("-",T$1,1)-1))+1)))+(T407*(1-(2/(VALUE(LEFT(T$1,FIND("-",T$1,1)-1))+1))))))</f>
        <v>8.4811640971173621E-3</v>
      </c>
      <c r="V408">
        <f t="shared" si="55"/>
        <v>2.0000000000000018E-2</v>
      </c>
      <c r="W408">
        <f>IF(ROW($E408)&lt;=VALUE(LEFT(W$1,FIND("-",W$1,1)-1))+1,0,IF(ROW($E407)=VALUE(LEFT(W$1,FIND("-",W$1,1)-1))+1,100-100/(1+ABS((SUMIF(INDEX($V:$V,ROW($V408)-VALUE(LEFT(W$1,FIND("-",W$1,1)-1))+1):$V408,"&gt;0",INDEX($V:$V,ROW($V408)-VALUE(LEFT(W$1,FIND("-",W$1,1)-1))+1):$V408)/COUNTIF(INDEX($V:$V,ROW($V408)-VALUE(LEFT(W$1,FIND("-",W$1,1)-1))+1):$V408,"&gt;0"))/(SUMIF(INDEX($V:$V,ROW($V408)-VALUE(LEFT(W$1,FIND("-",W$1,1)-1))+1):$V408,"&lt;0",INDEX($V:$V,ROW($V408)-VALUE(LEFT(W$1,FIND("-",W$1,1)-1))+1):$V408)/COUNTIF(INDEX($V:$V,ROW($V408)-VALUE(LEFT(W$1,FIND("-",W$1,1)-1))+1):$V408,"&lt;0")))),100-100/(1+ABS((SUMIF(INDEX($V:$V,ROW($V408)-VALUE(LEFT(W$1,FIND("-",W$1,1)-1))+1):$V408,"&gt;0",INDEX($V:$V,ROW($V408)-VALUE(LEFT(W$1,FIND("-",W$1,1)-1))+1):$V408)/VALUE(LEFT(W$1,FIND("-",W$1,1)-1)))/(SUMIF(INDEX($V:$V,ROW($V408)-VALUE(LEFT(W$1,FIND("-",W$1,1)-1))+1):$V408,"&lt;0",INDEX($V:$V,ROW($V408)-VALUE(LEFT(W$1,FIND("-",W$1,1)-1))+1):$V408)/VALUE(LEFT(W$1,FIND("-",W$1,1)-1)))))))</f>
        <v>65.116279069767444</v>
      </c>
      <c r="Y408">
        <f>IF(ROW($E408)&lt;=VALUE(LEFT(Y$1,FIND("-",Y$1,1)-1)),0,MAX(INDEX(C:C,ROW(C408)-VALUE(LEFT(Y$1,FIND("-",Y$1,1)-1))+1):C408))</f>
        <v>1.38</v>
      </c>
      <c r="Z408">
        <f>IF(ROW($E408)&lt;=VALUE(LEFT(Z$1,FIND("-",Z$1,1)-1)),0,MIN(INDEX(D:D,ROW(D408)-VALUE(LEFT(Z$1,FIND("-",Z$1,1)-1))+1):D408))</f>
        <v>1.18</v>
      </c>
      <c r="AA408">
        <f t="shared" si="63"/>
        <v>65.000000000000071</v>
      </c>
      <c r="AB408">
        <f>IF(ROW($AA408)&lt;=VALUE(LEFT(AA$1,FIND("-",AA$1,1)-1))+VALUE(LEFT(AB$1,FIND("-",AB$1,1)-1)-1),0,AVERAGE(INDEX($AA:$AA,ROW($AA408)-VALUE(LEFT(AB$1,FIND("-",AB$1,1)-1))+1):$AA408))</f>
        <v>74.047619047619094</v>
      </c>
      <c r="AC408">
        <f>IF(ROW($AA408)&lt;=VALUE(LEFT(AA$1,FIND("-",AA$1,1)-1))+VALUE(LEFT(AB$1,FIND("-",AB$1,1)-1)-1)+VALUE(LEFT(AC$1,FIND("-",AC$1,1)-1)-1),0,AVERAGE(INDEX($AB:$AB,ROW($AB408)-VALUE(LEFT(AC$1,FIND("-",AC$1,1)-1))+1):$AB408))</f>
        <v>84.567099567099589</v>
      </c>
      <c r="AE408">
        <f t="shared" si="61"/>
        <v>17271844</v>
      </c>
      <c r="AG408" t="str">
        <f t="shared" si="62"/>
        <v/>
      </c>
    </row>
    <row r="409" spans="1:33" x14ac:dyDescent="0.25">
      <c r="A409" s="6">
        <v>37105</v>
      </c>
      <c r="B409">
        <v>1.32</v>
      </c>
      <c r="C409">
        <v>1.4</v>
      </c>
      <c r="D409">
        <v>1.3</v>
      </c>
      <c r="E409">
        <v>1.34</v>
      </c>
      <c r="F409">
        <v>0.77253799999999995</v>
      </c>
      <c r="G409">
        <v>130000</v>
      </c>
      <c r="I409" t="str">
        <f t="shared" si="56"/>
        <v/>
      </c>
      <c r="J409" t="str">
        <f t="shared" si="57"/>
        <v/>
      </c>
      <c r="K409" t="str">
        <f t="shared" si="58"/>
        <v>Sell</v>
      </c>
      <c r="M409" s="11" t="str">
        <f t="shared" si="59"/>
        <v>Sell</v>
      </c>
      <c r="O409">
        <f>IF(ROW($E409)&lt;=VALUE(LEFT(O$1,FIND("-",O$1,1)-1)),0,IF(ROW($E409)=VALUE(LEFT(O$1,FIND("-",O$1,1)-1))+1,AVERAGE(INDEX($E:$E,ROW($E409)-VALUE(LEFT(O$1,FIND("-",O$1,1)-1))):$E409),($E409*(2/(VALUE(LEFT(O$1,FIND("-",O$1,1)-1))+1)))+(O408*(1-(2/(VALUE(LEFT(O$1,FIND("-",O$1,1)-1))+1))))))</f>
        <v>1.4442963111333238</v>
      </c>
      <c r="Q409">
        <f>IF(ROW($E409)&lt;=VALUE(LEFT(Q$1,FIND("-",Q$1,1)-1)),0,IF(ROW($E409)=VALUE(LEFT(Q$1,FIND("-",Q$1,1)-1))+1,AVERAGE(INDEX($E:$E,ROW($E409)-VALUE(LEFT(Q$1,FIND("-",Q$1,1)-1))):$E409),($E409*(2/(VALUE(LEFT(Q$1,FIND("-",Q$1,1)-1))+1)))+(Q408*(1-(2/(VALUE(LEFT(Q$1,FIND("-",Q$1,1)-1))+1))))))</f>
        <v>1.2779628576846469</v>
      </c>
      <c r="R409">
        <f>IF(ROW($E409)&lt;=VALUE(LEFT(R$1,FIND("-",R$1,1)-1)),0,IF(ROW($E409)=VALUE(LEFT(R$1,FIND("-",R$1,1)-1))+1,AVERAGE(INDEX($E:$E,ROW($E409)-VALUE(LEFT(R$1,FIND("-",R$1,1)-1))):$E409),($E409*(2/(VALUE(LEFT(R$1,FIND("-",R$1,1)-1))+1)))+(R408*(1-(2/(VALUE(LEFT(R$1,FIND("-",R$1,1)-1))+1))))))</f>
        <v>1.253270188378824</v>
      </c>
      <c r="S409">
        <f t="shared" si="60"/>
        <v>2.4692669305822923E-2</v>
      </c>
      <c r="T409">
        <f>IF(ROW($E409)&lt;=MAX(VALUE(LEFT(Q$1,FIND("-",Q$1,1)-1)),VALUE(LEFT(R$1,FIND("-",R$1,1)-1)))+VALUE(LEFT(T$1,FIND("-",T$1,1)-1))-1,0,IF(ROW($E409)=MAX(VALUE(LEFT(Q$1,FIND("-",Q$1,1)-1)),VALUE(LEFT(R$1,FIND("-",R$1,1)-1)))+VALUE(LEFT(T$1,FIND("-",T$1,1)-1)),AVERAGE(INDEX($S:$S,ROW(S409)-VALUE(LEFT(T$1,FIND("-",T$1,1)-1))+1):S409),($S409*(2/(VALUE(LEFT(T$1,FIND("-",T$1,1)-1))+1)))+(T408*(1-(2/(VALUE(LEFT(T$1,FIND("-",T$1,1)-1))+1))))))</f>
        <v>1.1723465138858476E-2</v>
      </c>
      <c r="V409">
        <f t="shared" si="55"/>
        <v>3.0000000000000027E-2</v>
      </c>
      <c r="W409">
        <f>IF(ROW($E409)&lt;=VALUE(LEFT(W$1,FIND("-",W$1,1)-1))+1,0,IF(ROW($E408)=VALUE(LEFT(W$1,FIND("-",W$1,1)-1))+1,100-100/(1+ABS((SUMIF(INDEX($V:$V,ROW($V409)-VALUE(LEFT(W$1,FIND("-",W$1,1)-1))+1):$V409,"&gt;0",INDEX($V:$V,ROW($V409)-VALUE(LEFT(W$1,FIND("-",W$1,1)-1))+1):$V409)/COUNTIF(INDEX($V:$V,ROW($V409)-VALUE(LEFT(W$1,FIND("-",W$1,1)-1))+1):$V409,"&gt;0"))/(SUMIF(INDEX($V:$V,ROW($V409)-VALUE(LEFT(W$1,FIND("-",W$1,1)-1))+1):$V409,"&lt;0",INDEX($V:$V,ROW($V409)-VALUE(LEFT(W$1,FIND("-",W$1,1)-1))+1):$V409)/COUNTIF(INDEX($V:$V,ROW($V409)-VALUE(LEFT(W$1,FIND("-",W$1,1)-1))+1):$V409,"&lt;0")))),100-100/(1+ABS((SUMIF(INDEX($V:$V,ROW($V409)-VALUE(LEFT(W$1,FIND("-",W$1,1)-1))+1):$V409,"&gt;0",INDEX($V:$V,ROW($V409)-VALUE(LEFT(W$1,FIND("-",W$1,1)-1))+1):$V409)/VALUE(LEFT(W$1,FIND("-",W$1,1)-1)))/(SUMIF(INDEX($V:$V,ROW($V409)-VALUE(LEFT(W$1,FIND("-",W$1,1)-1))+1):$V409,"&lt;0",INDEX($V:$V,ROW($V409)-VALUE(LEFT(W$1,FIND("-",W$1,1)-1))+1):$V409)/VALUE(LEFT(W$1,FIND("-",W$1,1)-1)))))))</f>
        <v>67.391304347826093</v>
      </c>
      <c r="Y409">
        <f>IF(ROW($E409)&lt;=VALUE(LEFT(Y$1,FIND("-",Y$1,1)-1)),0,MAX(INDEX(C:C,ROW(C409)-VALUE(LEFT(Y$1,FIND("-",Y$1,1)-1))+1):C409))</f>
        <v>1.4</v>
      </c>
      <c r="Z409">
        <f>IF(ROW($E409)&lt;=VALUE(LEFT(Z$1,FIND("-",Z$1,1)-1)),0,MIN(INDEX(D:D,ROW(D409)-VALUE(LEFT(Z$1,FIND("-",Z$1,1)-1))+1):D409))</f>
        <v>1.18</v>
      </c>
      <c r="AA409">
        <f t="shared" si="63"/>
        <v>72.727272727272791</v>
      </c>
      <c r="AB409">
        <f>IF(ROW($AA409)&lt;=VALUE(LEFT(AA$1,FIND("-",AA$1,1)-1))+VALUE(LEFT(AB$1,FIND("-",AB$1,1)-1)-1),0,AVERAGE(INDEX($AA:$AA,ROW($AA409)-VALUE(LEFT(AB$1,FIND("-",AB$1,1)-1))+1):$AA409))</f>
        <v>64.956709956710029</v>
      </c>
      <c r="AC409">
        <f>IF(ROW($AA409)&lt;=VALUE(LEFT(AA$1,FIND("-",AA$1,1)-1))+VALUE(LEFT(AB$1,FIND("-",AB$1,1)-1)-1)+VALUE(LEFT(AC$1,FIND("-",AC$1,1)-1)-1),0,AVERAGE(INDEX($AB:$AB,ROW($AB409)-VALUE(LEFT(AC$1,FIND("-",AC$1,1)-1))+1):$AB409))</f>
        <v>74.906204906204948</v>
      </c>
      <c r="AE409">
        <f t="shared" si="61"/>
        <v>17401844</v>
      </c>
      <c r="AG409" t="str">
        <f t="shared" si="62"/>
        <v>Sell</v>
      </c>
    </row>
    <row r="410" spans="1:33" x14ac:dyDescent="0.25">
      <c r="A410" s="6">
        <v>37106</v>
      </c>
      <c r="B410">
        <v>1.36</v>
      </c>
      <c r="C410">
        <v>1.38</v>
      </c>
      <c r="D410">
        <v>1.33</v>
      </c>
      <c r="E410">
        <v>1.33</v>
      </c>
      <c r="F410">
        <v>0.76677300000000004</v>
      </c>
      <c r="G410">
        <v>105000</v>
      </c>
      <c r="I410" t="str">
        <f t="shared" si="56"/>
        <v/>
      </c>
      <c r="J410" t="str">
        <f t="shared" si="57"/>
        <v/>
      </c>
      <c r="K410" t="str">
        <f t="shared" si="58"/>
        <v/>
      </c>
      <c r="M410" s="11" t="str">
        <f t="shared" si="59"/>
        <v/>
      </c>
      <c r="O410">
        <f>IF(ROW($E410)&lt;=VALUE(LEFT(O$1,FIND("-",O$1,1)-1)),0,IF(ROW($E410)=VALUE(LEFT(O$1,FIND("-",O$1,1)-1))+1,AVERAGE(INDEX($E:$E,ROW($E410)-VALUE(LEFT(O$1,FIND("-",O$1,1)-1))):$E410),($E410*(2/(VALUE(LEFT(O$1,FIND("-",O$1,1)-1))+1)))+(O409*(1-(2/(VALUE(LEFT(O$1,FIND("-",O$1,1)-1))+1))))))</f>
        <v>1.4431590344056291</v>
      </c>
      <c r="Q410">
        <f>IF(ROW($E410)&lt;=VALUE(LEFT(Q$1,FIND("-",Q$1,1)-1)),0,IF(ROW($E410)=VALUE(LEFT(Q$1,FIND("-",Q$1,1)-1))+1,AVERAGE(INDEX($E:$E,ROW($E410)-VALUE(LEFT(Q$1,FIND("-",Q$1,1)-1))):$E410),($E410*(2/(VALUE(LEFT(Q$1,FIND("-",Q$1,1)-1))+1)))+(Q409*(1-(2/(VALUE(LEFT(Q$1,FIND("-",Q$1,1)-1))+1))))))</f>
        <v>1.2859685718870089</v>
      </c>
      <c r="R410">
        <f>IF(ROW($E410)&lt;=VALUE(LEFT(R$1,FIND("-",R$1,1)-1)),0,IF(ROW($E410)=VALUE(LEFT(R$1,FIND("-",R$1,1)-1))+1,AVERAGE(INDEX($E:$E,ROW($E410)-VALUE(LEFT(R$1,FIND("-",R$1,1)-1))):$E410),($E410*(2/(VALUE(LEFT(R$1,FIND("-",R$1,1)-1))+1)))+(R409*(1-(2/(VALUE(LEFT(R$1,FIND("-",R$1,1)-1))+1))))))</f>
        <v>1.2589538781285408</v>
      </c>
      <c r="S410">
        <f t="shared" si="60"/>
        <v>2.70146937584681E-2</v>
      </c>
      <c r="T410">
        <f>IF(ROW($E410)&lt;=MAX(VALUE(LEFT(Q$1,FIND("-",Q$1,1)-1)),VALUE(LEFT(R$1,FIND("-",R$1,1)-1)))+VALUE(LEFT(T$1,FIND("-",T$1,1)-1))-1,0,IF(ROW($E410)=MAX(VALUE(LEFT(Q$1,FIND("-",Q$1,1)-1)),VALUE(LEFT(R$1,FIND("-",R$1,1)-1)))+VALUE(LEFT(T$1,FIND("-",T$1,1)-1)),AVERAGE(INDEX($S:$S,ROW(S410)-VALUE(LEFT(T$1,FIND("-",T$1,1)-1))+1):S410),($S410*(2/(VALUE(LEFT(T$1,FIND("-",T$1,1)-1))+1)))+(T409*(1-(2/(VALUE(LEFT(T$1,FIND("-",T$1,1)-1))+1))))))</f>
        <v>1.4781710862780401E-2</v>
      </c>
      <c r="V410">
        <f t="shared" si="55"/>
        <v>-1.0000000000000009E-2</v>
      </c>
      <c r="W410">
        <f>IF(ROW($E410)&lt;=VALUE(LEFT(W$1,FIND("-",W$1,1)-1))+1,0,IF(ROW($E409)=VALUE(LEFT(W$1,FIND("-",W$1,1)-1))+1,100-100/(1+ABS((SUMIF(INDEX($V:$V,ROW($V410)-VALUE(LEFT(W$1,FIND("-",W$1,1)-1))+1):$V410,"&gt;0",INDEX($V:$V,ROW($V410)-VALUE(LEFT(W$1,FIND("-",W$1,1)-1))+1):$V410)/COUNTIF(INDEX($V:$V,ROW($V410)-VALUE(LEFT(W$1,FIND("-",W$1,1)-1))+1):$V410,"&gt;0"))/(SUMIF(INDEX($V:$V,ROW($V410)-VALUE(LEFT(W$1,FIND("-",W$1,1)-1))+1):$V410,"&lt;0",INDEX($V:$V,ROW($V410)-VALUE(LEFT(W$1,FIND("-",W$1,1)-1))+1):$V410)/COUNTIF(INDEX($V:$V,ROW($V410)-VALUE(LEFT(W$1,FIND("-",W$1,1)-1))+1):$V410,"&lt;0")))),100-100/(1+ABS((SUMIF(INDEX($V:$V,ROW($V410)-VALUE(LEFT(W$1,FIND("-",W$1,1)-1))+1):$V410,"&gt;0",INDEX($V:$V,ROW($V410)-VALUE(LEFT(W$1,FIND("-",W$1,1)-1))+1):$V410)/VALUE(LEFT(W$1,FIND("-",W$1,1)-1)))/(SUMIF(INDEX($V:$V,ROW($V410)-VALUE(LEFT(W$1,FIND("-",W$1,1)-1))+1):$V410,"&lt;0",INDEX($V:$V,ROW($V410)-VALUE(LEFT(W$1,FIND("-",W$1,1)-1))+1):$V410)/VALUE(LEFT(W$1,FIND("-",W$1,1)-1)))))))</f>
        <v>64.444444444444443</v>
      </c>
      <c r="Y410">
        <f>IF(ROW($E410)&lt;=VALUE(LEFT(Y$1,FIND("-",Y$1,1)-1)),0,MAX(INDEX(C:C,ROW(C410)-VALUE(LEFT(Y$1,FIND("-",Y$1,1)-1))+1):C410))</f>
        <v>1.4</v>
      </c>
      <c r="Z410">
        <f>IF(ROW($E410)&lt;=VALUE(LEFT(Z$1,FIND("-",Z$1,1)-1)),0,MIN(INDEX(D:D,ROW(D410)-VALUE(LEFT(Z$1,FIND("-",Z$1,1)-1))+1):D410))</f>
        <v>1.18</v>
      </c>
      <c r="AA410">
        <f t="shared" si="63"/>
        <v>68.181818181818258</v>
      </c>
      <c r="AB410">
        <f>IF(ROW($AA410)&lt;=VALUE(LEFT(AA$1,FIND("-",AA$1,1)-1))+VALUE(LEFT(AB$1,FIND("-",AB$1,1)-1)-1),0,AVERAGE(INDEX($AA:$AA,ROW($AA410)-VALUE(LEFT(AB$1,FIND("-",AB$1,1)-1))+1):$AA410))</f>
        <v>68.636363636363697</v>
      </c>
      <c r="AC410">
        <f>IF(ROW($AA410)&lt;=VALUE(LEFT(AA$1,FIND("-",AA$1,1)-1))+VALUE(LEFT(AB$1,FIND("-",AB$1,1)-1)-1)+VALUE(LEFT(AC$1,FIND("-",AC$1,1)-1)-1),0,AVERAGE(INDEX($AB:$AB,ROW($AB410)-VALUE(LEFT(AC$1,FIND("-",AC$1,1)-1))+1):$AB410))</f>
        <v>69.213564213564268</v>
      </c>
      <c r="AE410">
        <f t="shared" si="61"/>
        <v>17296844</v>
      </c>
      <c r="AG410" t="str">
        <f t="shared" si="62"/>
        <v/>
      </c>
    </row>
    <row r="411" spans="1:33" x14ac:dyDescent="0.25">
      <c r="A411" s="6">
        <v>37109</v>
      </c>
      <c r="B411">
        <v>1.3</v>
      </c>
      <c r="C411">
        <v>1.3</v>
      </c>
      <c r="D411">
        <v>1.27</v>
      </c>
      <c r="E411">
        <v>1.27</v>
      </c>
      <c r="F411">
        <v>0.73218099999999997</v>
      </c>
      <c r="G411">
        <v>19000</v>
      </c>
      <c r="I411" t="str">
        <f t="shared" si="56"/>
        <v/>
      </c>
      <c r="J411" t="str">
        <f t="shared" si="57"/>
        <v/>
      </c>
      <c r="K411" t="str">
        <f t="shared" si="58"/>
        <v/>
      </c>
      <c r="M411" s="11" t="str">
        <f t="shared" si="59"/>
        <v/>
      </c>
      <c r="O411">
        <f>IF(ROW($E411)&lt;=VALUE(LEFT(O$1,FIND("-",O$1,1)-1)),0,IF(ROW($E411)=VALUE(LEFT(O$1,FIND("-",O$1,1)-1))+1,AVERAGE(INDEX($E:$E,ROW($E411)-VALUE(LEFT(O$1,FIND("-",O$1,1)-1))):$E411),($E411*(2/(VALUE(LEFT(O$1,FIND("-",O$1,1)-1))+1)))+(O410*(1-(2/(VALUE(LEFT(O$1,FIND("-",O$1,1)-1))+1))))))</f>
        <v>1.4414360589389066</v>
      </c>
      <c r="Q411">
        <f>IF(ROW($E411)&lt;=VALUE(LEFT(Q$1,FIND("-",Q$1,1)-1)),0,IF(ROW($E411)=VALUE(LEFT(Q$1,FIND("-",Q$1,1)-1))+1,AVERAGE(INDEX($E:$E,ROW($E411)-VALUE(LEFT(Q$1,FIND("-",Q$1,1)-1))):$E411),($E411*(2/(VALUE(LEFT(Q$1,FIND("-",Q$1,1)-1))+1)))+(Q410*(1-(2/(VALUE(LEFT(Q$1,FIND("-",Q$1,1)-1))+1))))))</f>
        <v>1.2835118685197768</v>
      </c>
      <c r="R411">
        <f>IF(ROW($E411)&lt;=VALUE(LEFT(R$1,FIND("-",R$1,1)-1)),0,IF(ROW($E411)=VALUE(LEFT(R$1,FIND("-",R$1,1)-1))+1,AVERAGE(INDEX($E:$E,ROW($E411)-VALUE(LEFT(R$1,FIND("-",R$1,1)-1))):$E411),($E411*(2/(VALUE(LEFT(R$1,FIND("-",R$1,1)-1))+1)))+(R410*(1-(2/(VALUE(LEFT(R$1,FIND("-",R$1,1)-1))+1))))))</f>
        <v>1.2597721093782783</v>
      </c>
      <c r="S411">
        <f t="shared" si="60"/>
        <v>2.3739759141498507E-2</v>
      </c>
      <c r="T411">
        <f>IF(ROW($E411)&lt;=MAX(VALUE(LEFT(Q$1,FIND("-",Q$1,1)-1)),VALUE(LEFT(R$1,FIND("-",R$1,1)-1)))+VALUE(LEFT(T$1,FIND("-",T$1,1)-1))-1,0,IF(ROW($E411)=MAX(VALUE(LEFT(Q$1,FIND("-",Q$1,1)-1)),VALUE(LEFT(R$1,FIND("-",R$1,1)-1)))+VALUE(LEFT(T$1,FIND("-",T$1,1)-1)),AVERAGE(INDEX($S:$S,ROW(S411)-VALUE(LEFT(T$1,FIND("-",T$1,1)-1))+1):S411),($S411*(2/(VALUE(LEFT(T$1,FIND("-",T$1,1)-1))+1)))+(T410*(1-(2/(VALUE(LEFT(T$1,FIND("-",T$1,1)-1))+1))))))</f>
        <v>1.6573320518524025E-2</v>
      </c>
      <c r="V411">
        <f t="shared" si="55"/>
        <v>-6.0000000000000053E-2</v>
      </c>
      <c r="W411">
        <f>IF(ROW($E411)&lt;=VALUE(LEFT(W$1,FIND("-",W$1,1)-1))+1,0,IF(ROW($E410)=VALUE(LEFT(W$1,FIND("-",W$1,1)-1))+1,100-100/(1+ABS((SUMIF(INDEX($V:$V,ROW($V411)-VALUE(LEFT(W$1,FIND("-",W$1,1)-1))+1):$V411,"&gt;0",INDEX($V:$V,ROW($V411)-VALUE(LEFT(W$1,FIND("-",W$1,1)-1))+1):$V411)/COUNTIF(INDEX($V:$V,ROW($V411)-VALUE(LEFT(W$1,FIND("-",W$1,1)-1))+1):$V411,"&gt;0"))/(SUMIF(INDEX($V:$V,ROW($V411)-VALUE(LEFT(W$1,FIND("-",W$1,1)-1))+1):$V411,"&lt;0",INDEX($V:$V,ROW($V411)-VALUE(LEFT(W$1,FIND("-",W$1,1)-1))+1):$V411)/COUNTIF(INDEX($V:$V,ROW($V411)-VALUE(LEFT(W$1,FIND("-",W$1,1)-1))+1):$V411,"&lt;0")))),100-100/(1+ABS((SUMIF(INDEX($V:$V,ROW($V411)-VALUE(LEFT(W$1,FIND("-",W$1,1)-1))+1):$V411,"&gt;0",INDEX($V:$V,ROW($V411)-VALUE(LEFT(W$1,FIND("-",W$1,1)-1))+1):$V411)/VALUE(LEFT(W$1,FIND("-",W$1,1)-1)))/(SUMIF(INDEX($V:$V,ROW($V411)-VALUE(LEFT(W$1,FIND("-",W$1,1)-1))+1):$V411,"&lt;0",INDEX($V:$V,ROW($V411)-VALUE(LEFT(W$1,FIND("-",W$1,1)-1))+1):$V411)/VALUE(LEFT(W$1,FIND("-",W$1,1)-1)))))))</f>
        <v>54.166666666666664</v>
      </c>
      <c r="Y411">
        <f>IF(ROW($E411)&lt;=VALUE(LEFT(Y$1,FIND("-",Y$1,1)-1)),0,MAX(INDEX(C:C,ROW(C411)-VALUE(LEFT(Y$1,FIND("-",Y$1,1)-1))+1):C411))</f>
        <v>1.4</v>
      </c>
      <c r="Z411">
        <f>IF(ROW($E411)&lt;=VALUE(LEFT(Z$1,FIND("-",Z$1,1)-1)),0,MIN(INDEX(D:D,ROW(D411)-VALUE(LEFT(Z$1,FIND("-",Z$1,1)-1))+1):D411))</f>
        <v>1.18</v>
      </c>
      <c r="AA411">
        <f t="shared" si="63"/>
        <v>40.909090909090949</v>
      </c>
      <c r="AB411">
        <f>IF(ROW($AA411)&lt;=VALUE(LEFT(AA$1,FIND("-",AA$1,1)-1))+VALUE(LEFT(AB$1,FIND("-",AB$1,1)-1)-1),0,AVERAGE(INDEX($AA:$AA,ROW($AA411)-VALUE(LEFT(AB$1,FIND("-",AB$1,1)-1))+1):$AA411))</f>
        <v>60.606060606060659</v>
      </c>
      <c r="AC411">
        <f>IF(ROW($AA411)&lt;=VALUE(LEFT(AA$1,FIND("-",AA$1,1)-1))+VALUE(LEFT(AB$1,FIND("-",AB$1,1)-1)-1)+VALUE(LEFT(AC$1,FIND("-",AC$1,1)-1)-1),0,AVERAGE(INDEX($AB:$AB,ROW($AB411)-VALUE(LEFT(AC$1,FIND("-",AC$1,1)-1))+1):$AB411))</f>
        <v>64.733044733044792</v>
      </c>
      <c r="AE411">
        <f t="shared" si="61"/>
        <v>17277844</v>
      </c>
      <c r="AG411" t="str">
        <f t="shared" si="62"/>
        <v/>
      </c>
    </row>
    <row r="412" spans="1:33" x14ac:dyDescent="0.25">
      <c r="A412" s="6">
        <v>37110</v>
      </c>
      <c r="B412">
        <v>1.22</v>
      </c>
      <c r="C412">
        <v>1.29</v>
      </c>
      <c r="D412">
        <v>1.22</v>
      </c>
      <c r="E412">
        <v>1.28</v>
      </c>
      <c r="F412">
        <v>0.73794700000000002</v>
      </c>
      <c r="G412">
        <v>15000</v>
      </c>
      <c r="I412" t="str">
        <f t="shared" si="56"/>
        <v/>
      </c>
      <c r="J412" t="str">
        <f t="shared" si="57"/>
        <v/>
      </c>
      <c r="K412" t="str">
        <f t="shared" si="58"/>
        <v/>
      </c>
      <c r="M412" s="11" t="str">
        <f t="shared" si="59"/>
        <v/>
      </c>
      <c r="O412">
        <f>IF(ROW($E412)&lt;=VALUE(LEFT(O$1,FIND("-",O$1,1)-1)),0,IF(ROW($E412)=VALUE(LEFT(O$1,FIND("-",O$1,1)-1))+1,AVERAGE(INDEX($E:$E,ROW($E412)-VALUE(LEFT(O$1,FIND("-",O$1,1)-1))):$E412),($E412*(2/(VALUE(LEFT(O$1,FIND("-",O$1,1)-1))+1)))+(O411*(1-(2/(VALUE(LEFT(O$1,FIND("-",O$1,1)-1))+1))))))</f>
        <v>1.4398297299942411</v>
      </c>
      <c r="Q412">
        <f>IF(ROW($E412)&lt;=VALUE(LEFT(Q$1,FIND("-",Q$1,1)-1)),0,IF(ROW($E412)=VALUE(LEFT(Q$1,FIND("-",Q$1,1)-1))+1,AVERAGE(INDEX($E:$E,ROW($E412)-VALUE(LEFT(Q$1,FIND("-",Q$1,1)-1))):$E412),($E412*(2/(VALUE(LEFT(Q$1,FIND("-",Q$1,1)-1))+1)))+(Q411*(1-(2/(VALUE(LEFT(Q$1,FIND("-",Q$1,1)-1))+1))))))</f>
        <v>1.2829715810551958</v>
      </c>
      <c r="R412">
        <f>IF(ROW($E412)&lt;=VALUE(LEFT(R$1,FIND("-",R$1,1)-1)),0,IF(ROW($E412)=VALUE(LEFT(R$1,FIND("-",R$1,1)-1))+1,AVERAGE(INDEX($E:$E,ROW($E412)-VALUE(LEFT(R$1,FIND("-",R$1,1)-1))):$E412),($E412*(2/(VALUE(LEFT(R$1,FIND("-",R$1,1)-1))+1)))+(R411*(1-(2/(VALUE(LEFT(R$1,FIND("-",R$1,1)-1))+1))))))</f>
        <v>1.2612704716465541</v>
      </c>
      <c r="S412">
        <f t="shared" si="60"/>
        <v>2.1701109408641672E-2</v>
      </c>
      <c r="T412">
        <f>IF(ROW($E412)&lt;=MAX(VALUE(LEFT(Q$1,FIND("-",Q$1,1)-1)),VALUE(LEFT(R$1,FIND("-",R$1,1)-1)))+VALUE(LEFT(T$1,FIND("-",T$1,1)-1))-1,0,IF(ROW($E412)=MAX(VALUE(LEFT(Q$1,FIND("-",Q$1,1)-1)),VALUE(LEFT(R$1,FIND("-",R$1,1)-1)))+VALUE(LEFT(T$1,FIND("-",T$1,1)-1)),AVERAGE(INDEX($S:$S,ROW(S412)-VALUE(LEFT(T$1,FIND("-",T$1,1)-1))+1):S412),($S412*(2/(VALUE(LEFT(T$1,FIND("-",T$1,1)-1))+1)))+(T411*(1-(2/(VALUE(LEFT(T$1,FIND("-",T$1,1)-1))+1))))))</f>
        <v>1.7598878296547556E-2</v>
      </c>
      <c r="V412">
        <f t="shared" si="55"/>
        <v>1.0000000000000009E-2</v>
      </c>
      <c r="W412">
        <f>IF(ROW($E412)&lt;=VALUE(LEFT(W$1,FIND("-",W$1,1)-1))+1,0,IF(ROW($E411)=VALUE(LEFT(W$1,FIND("-",W$1,1)-1))+1,100-100/(1+ABS((SUMIF(INDEX($V:$V,ROW($V412)-VALUE(LEFT(W$1,FIND("-",W$1,1)-1))+1):$V412,"&gt;0",INDEX($V:$V,ROW($V412)-VALUE(LEFT(W$1,FIND("-",W$1,1)-1))+1):$V412)/COUNTIF(INDEX($V:$V,ROW($V412)-VALUE(LEFT(W$1,FIND("-",W$1,1)-1))+1):$V412,"&gt;0"))/(SUMIF(INDEX($V:$V,ROW($V412)-VALUE(LEFT(W$1,FIND("-",W$1,1)-1))+1):$V412,"&lt;0",INDEX($V:$V,ROW($V412)-VALUE(LEFT(W$1,FIND("-",W$1,1)-1))+1):$V412)/COUNTIF(INDEX($V:$V,ROW($V412)-VALUE(LEFT(W$1,FIND("-",W$1,1)-1))+1):$V412,"&lt;0")))),100-100/(1+ABS((SUMIF(INDEX($V:$V,ROW($V412)-VALUE(LEFT(W$1,FIND("-",W$1,1)-1))+1):$V412,"&gt;0",INDEX($V:$V,ROW($V412)-VALUE(LEFT(W$1,FIND("-",W$1,1)-1))+1):$V412)/VALUE(LEFT(W$1,FIND("-",W$1,1)-1)))/(SUMIF(INDEX($V:$V,ROW($V412)-VALUE(LEFT(W$1,FIND("-",W$1,1)-1))+1):$V412,"&lt;0",INDEX($V:$V,ROW($V412)-VALUE(LEFT(W$1,FIND("-",W$1,1)-1))+1):$V412)/VALUE(LEFT(W$1,FIND("-",W$1,1)-1)))))))</f>
        <v>51.1111111111111</v>
      </c>
      <c r="Y412">
        <f>IF(ROW($E412)&lt;=VALUE(LEFT(Y$1,FIND("-",Y$1,1)-1)),0,MAX(INDEX(C:C,ROW(C412)-VALUE(LEFT(Y$1,FIND("-",Y$1,1)-1))+1):C412))</f>
        <v>1.4</v>
      </c>
      <c r="Z412">
        <f>IF(ROW($E412)&lt;=VALUE(LEFT(Z$1,FIND("-",Z$1,1)-1)),0,MIN(INDEX(D:D,ROW(D412)-VALUE(LEFT(Z$1,FIND("-",Z$1,1)-1))+1):D412))</f>
        <v>1.18</v>
      </c>
      <c r="AA412">
        <f t="shared" si="63"/>
        <v>45.454545454545503</v>
      </c>
      <c r="AB412">
        <f>IF(ROW($AA412)&lt;=VALUE(LEFT(AA$1,FIND("-",AA$1,1)-1))+VALUE(LEFT(AB$1,FIND("-",AB$1,1)-1)-1),0,AVERAGE(INDEX($AA:$AA,ROW($AA412)-VALUE(LEFT(AB$1,FIND("-",AB$1,1)-1))+1):$AA412))</f>
        <v>51.515151515151565</v>
      </c>
      <c r="AC412">
        <f>IF(ROW($AA412)&lt;=VALUE(LEFT(AA$1,FIND("-",AA$1,1)-1))+VALUE(LEFT(AB$1,FIND("-",AB$1,1)-1)-1)+VALUE(LEFT(AC$1,FIND("-",AC$1,1)-1)-1),0,AVERAGE(INDEX($AB:$AB,ROW($AB412)-VALUE(LEFT(AC$1,FIND("-",AC$1,1)-1))+1):$AB412))</f>
        <v>60.252525252525309</v>
      </c>
      <c r="AE412">
        <f t="shared" si="61"/>
        <v>17292844</v>
      </c>
      <c r="AG412" t="str">
        <f t="shared" si="62"/>
        <v/>
      </c>
    </row>
    <row r="413" spans="1:33" x14ac:dyDescent="0.25">
      <c r="A413" s="6">
        <v>37111</v>
      </c>
      <c r="B413">
        <v>1.26</v>
      </c>
      <c r="C413">
        <v>1.26</v>
      </c>
      <c r="D413">
        <v>1.23</v>
      </c>
      <c r="E413">
        <v>1.23</v>
      </c>
      <c r="F413">
        <v>0.709121</v>
      </c>
      <c r="G413">
        <v>16000</v>
      </c>
      <c r="I413" t="str">
        <f t="shared" si="56"/>
        <v>Bearish</v>
      </c>
      <c r="J413" t="str">
        <f t="shared" si="57"/>
        <v/>
      </c>
      <c r="K413" t="str">
        <f t="shared" si="58"/>
        <v/>
      </c>
      <c r="M413" s="11" t="str">
        <f t="shared" si="59"/>
        <v/>
      </c>
      <c r="O413">
        <f>IF(ROW($E413)&lt;=VALUE(LEFT(O$1,FIND("-",O$1,1)-1)),0,IF(ROW($E413)=VALUE(LEFT(O$1,FIND("-",O$1,1)-1))+1,AVERAGE(INDEX($E:$E,ROW($E413)-VALUE(LEFT(O$1,FIND("-",O$1,1)-1))):$E413),($E413*(2/(VALUE(LEFT(O$1,FIND("-",O$1,1)-1))+1)))+(O412*(1-(2/(VALUE(LEFT(O$1,FIND("-",O$1,1)-1))+1))))))</f>
        <v>1.4377418719843482</v>
      </c>
      <c r="Q413">
        <f>IF(ROW($E413)&lt;=VALUE(LEFT(Q$1,FIND("-",Q$1,1)-1)),0,IF(ROW($E413)=VALUE(LEFT(Q$1,FIND("-",Q$1,1)-1))+1,AVERAGE(INDEX($E:$E,ROW($E413)-VALUE(LEFT(Q$1,FIND("-",Q$1,1)-1))):$E413),($E413*(2/(VALUE(LEFT(Q$1,FIND("-",Q$1,1)-1))+1)))+(Q412*(1-(2/(VALUE(LEFT(Q$1,FIND("-",Q$1,1)-1))+1))))))</f>
        <v>1.2748221070467043</v>
      </c>
      <c r="R413">
        <f>IF(ROW($E413)&lt;=VALUE(LEFT(R$1,FIND("-",R$1,1)-1)),0,IF(ROW($E413)=VALUE(LEFT(R$1,FIND("-",R$1,1)-1))+1,AVERAGE(INDEX($E:$E,ROW($E413)-VALUE(LEFT(R$1,FIND("-",R$1,1)-1))):$E413),($E413*(2/(VALUE(LEFT(R$1,FIND("-",R$1,1)-1))+1)))+(R412*(1-(2/(VALUE(LEFT(R$1,FIND("-",R$1,1)-1))+1))))))</f>
        <v>1.2589541404134761</v>
      </c>
      <c r="S413">
        <f t="shared" si="60"/>
        <v>1.5867966633228203E-2</v>
      </c>
      <c r="T413">
        <f>IF(ROW($E413)&lt;=MAX(VALUE(LEFT(Q$1,FIND("-",Q$1,1)-1)),VALUE(LEFT(R$1,FIND("-",R$1,1)-1)))+VALUE(LEFT(T$1,FIND("-",T$1,1)-1))-1,0,IF(ROW($E413)=MAX(VALUE(LEFT(Q$1,FIND("-",Q$1,1)-1)),VALUE(LEFT(R$1,FIND("-",R$1,1)-1)))+VALUE(LEFT(T$1,FIND("-",T$1,1)-1)),AVERAGE(INDEX($S:$S,ROW(S413)-VALUE(LEFT(T$1,FIND("-",T$1,1)-1))+1):S413),($S413*(2/(VALUE(LEFT(T$1,FIND("-",T$1,1)-1))+1)))+(T412*(1-(2/(VALUE(LEFT(T$1,FIND("-",T$1,1)-1))+1))))))</f>
        <v>1.7252695963883687E-2</v>
      </c>
      <c r="V413">
        <f t="shared" si="55"/>
        <v>-5.0000000000000044E-2</v>
      </c>
      <c r="W413">
        <f>IF(ROW($E413)&lt;=VALUE(LEFT(W$1,FIND("-",W$1,1)-1))+1,0,IF(ROW($E412)=VALUE(LEFT(W$1,FIND("-",W$1,1)-1))+1,100-100/(1+ABS((SUMIF(INDEX($V:$V,ROW($V413)-VALUE(LEFT(W$1,FIND("-",W$1,1)-1))+1):$V413,"&gt;0",INDEX($V:$V,ROW($V413)-VALUE(LEFT(W$1,FIND("-",W$1,1)-1))+1):$V413)/COUNTIF(INDEX($V:$V,ROW($V413)-VALUE(LEFT(W$1,FIND("-",W$1,1)-1))+1):$V413,"&gt;0"))/(SUMIF(INDEX($V:$V,ROW($V413)-VALUE(LEFT(W$1,FIND("-",W$1,1)-1))+1):$V413,"&lt;0",INDEX($V:$V,ROW($V413)-VALUE(LEFT(W$1,FIND("-",W$1,1)-1))+1):$V413)/COUNTIF(INDEX($V:$V,ROW($V413)-VALUE(LEFT(W$1,FIND("-",W$1,1)-1))+1):$V413,"&lt;0")))),100-100/(1+ABS((SUMIF(INDEX($V:$V,ROW($V413)-VALUE(LEFT(W$1,FIND("-",W$1,1)-1))+1):$V413,"&gt;0",INDEX($V:$V,ROW($V413)-VALUE(LEFT(W$1,FIND("-",W$1,1)-1))+1):$V413)/VALUE(LEFT(W$1,FIND("-",W$1,1)-1)))/(SUMIF(INDEX($V:$V,ROW($V413)-VALUE(LEFT(W$1,FIND("-",W$1,1)-1))+1):$V413,"&lt;0",INDEX($V:$V,ROW($V413)-VALUE(LEFT(W$1,FIND("-",W$1,1)-1))+1):$V413)/VALUE(LEFT(W$1,FIND("-",W$1,1)-1)))))))</f>
        <v>46</v>
      </c>
      <c r="Y413">
        <f>IF(ROW($E413)&lt;=VALUE(LEFT(Y$1,FIND("-",Y$1,1)-1)),0,MAX(INDEX(C:C,ROW(C413)-VALUE(LEFT(Y$1,FIND("-",Y$1,1)-1))+1):C413))</f>
        <v>1.4</v>
      </c>
      <c r="Z413">
        <f>IF(ROW($E413)&lt;=VALUE(LEFT(Z$1,FIND("-",Z$1,1)-1)),0,MIN(INDEX(D:D,ROW(D413)-VALUE(LEFT(Z$1,FIND("-",Z$1,1)-1))+1):D413))</f>
        <v>1.18</v>
      </c>
      <c r="AA413">
        <f t="shared" si="63"/>
        <v>22.727272727272751</v>
      </c>
      <c r="AB413">
        <f>IF(ROW($AA413)&lt;=VALUE(LEFT(AA$1,FIND("-",AA$1,1)-1))+VALUE(LEFT(AB$1,FIND("-",AB$1,1)-1)-1),0,AVERAGE(INDEX($AA:$AA,ROW($AA413)-VALUE(LEFT(AB$1,FIND("-",AB$1,1)-1))+1):$AA413))</f>
        <v>36.363636363636402</v>
      </c>
      <c r="AC413">
        <f>IF(ROW($AA413)&lt;=VALUE(LEFT(AA$1,FIND("-",AA$1,1)-1))+VALUE(LEFT(AB$1,FIND("-",AB$1,1)-1)-1)+VALUE(LEFT(AC$1,FIND("-",AC$1,1)-1)-1),0,AVERAGE(INDEX($AB:$AB,ROW($AB413)-VALUE(LEFT(AC$1,FIND("-",AC$1,1)-1))+1):$AB413))</f>
        <v>49.494949494949537</v>
      </c>
      <c r="AE413">
        <f t="shared" si="61"/>
        <v>17276844</v>
      </c>
      <c r="AG413" t="str">
        <f t="shared" si="62"/>
        <v/>
      </c>
    </row>
    <row r="414" spans="1:33" x14ac:dyDescent="0.25">
      <c r="A414" s="6">
        <v>37112</v>
      </c>
      <c r="B414">
        <v>1.25</v>
      </c>
      <c r="C414">
        <v>1.27</v>
      </c>
      <c r="D414">
        <v>1.25</v>
      </c>
      <c r="E414">
        <v>1.26</v>
      </c>
      <c r="F414">
        <v>0.72641599999999995</v>
      </c>
      <c r="G414">
        <v>48000</v>
      </c>
      <c r="I414" t="str">
        <f t="shared" si="56"/>
        <v/>
      </c>
      <c r="J414" t="str">
        <f t="shared" si="57"/>
        <v/>
      </c>
      <c r="K414" t="str">
        <f t="shared" si="58"/>
        <v/>
      </c>
      <c r="M414" s="11" t="str">
        <f t="shared" si="59"/>
        <v/>
      </c>
      <c r="O414">
        <f>IF(ROW($E414)&lt;=VALUE(LEFT(O$1,FIND("-",O$1,1)-1)),0,IF(ROW($E414)=VALUE(LEFT(O$1,FIND("-",O$1,1)-1))+1,AVERAGE(INDEX($E:$E,ROW($E414)-VALUE(LEFT(O$1,FIND("-",O$1,1)-1))):$E414),($E414*(2/(VALUE(LEFT(O$1,FIND("-",O$1,1)-1))+1)))+(O413*(1-(2/(VALUE(LEFT(O$1,FIND("-",O$1,1)-1))+1))))))</f>
        <v>1.4359732961437082</v>
      </c>
      <c r="Q414">
        <f>IF(ROW($E414)&lt;=VALUE(LEFT(Q$1,FIND("-",Q$1,1)-1)),0,IF(ROW($E414)=VALUE(LEFT(Q$1,FIND("-",Q$1,1)-1))+1,AVERAGE(INDEX($E:$E,ROW($E414)-VALUE(LEFT(Q$1,FIND("-",Q$1,1)-1))):$E414),($E414*(2/(VALUE(LEFT(Q$1,FIND("-",Q$1,1)-1))+1)))+(Q413*(1-(2/(VALUE(LEFT(Q$1,FIND("-",Q$1,1)-1))+1))))))</f>
        <v>1.2725417828856729</v>
      </c>
      <c r="R414">
        <f>IF(ROW($E414)&lt;=VALUE(LEFT(R$1,FIND("-",R$1,1)-1)),0,IF(ROW($E414)=VALUE(LEFT(R$1,FIND("-",R$1,1)-1))+1,AVERAGE(INDEX($E:$E,ROW($E414)-VALUE(LEFT(R$1,FIND("-",R$1,1)-1))):$E414),($E414*(2/(VALUE(LEFT(R$1,FIND("-",R$1,1)-1))+1)))+(R413*(1-(2/(VALUE(LEFT(R$1,FIND("-",R$1,1)-1))+1))))))</f>
        <v>1.2590316114939593</v>
      </c>
      <c r="S414">
        <f t="shared" si="60"/>
        <v>1.3510171391713621E-2</v>
      </c>
      <c r="T414">
        <f>IF(ROW($E414)&lt;=MAX(VALUE(LEFT(Q$1,FIND("-",Q$1,1)-1)),VALUE(LEFT(R$1,FIND("-",R$1,1)-1)))+VALUE(LEFT(T$1,FIND("-",T$1,1)-1))-1,0,IF(ROW($E414)=MAX(VALUE(LEFT(Q$1,FIND("-",Q$1,1)-1)),VALUE(LEFT(R$1,FIND("-",R$1,1)-1)))+VALUE(LEFT(T$1,FIND("-",T$1,1)-1)),AVERAGE(INDEX($S:$S,ROW(S414)-VALUE(LEFT(T$1,FIND("-",T$1,1)-1))+1):S414),($S414*(2/(VALUE(LEFT(T$1,FIND("-",T$1,1)-1))+1)))+(T413*(1-(2/(VALUE(LEFT(T$1,FIND("-",T$1,1)-1))+1))))))</f>
        <v>1.6504191049449675E-2</v>
      </c>
      <c r="V414">
        <f t="shared" si="55"/>
        <v>3.0000000000000027E-2</v>
      </c>
      <c r="W414">
        <f>IF(ROW($E414)&lt;=VALUE(LEFT(W$1,FIND("-",W$1,1)-1))+1,0,IF(ROW($E413)=VALUE(LEFT(W$1,FIND("-",W$1,1)-1))+1,100-100/(1+ABS((SUMIF(INDEX($V:$V,ROW($V414)-VALUE(LEFT(W$1,FIND("-",W$1,1)-1))+1):$V414,"&gt;0",INDEX($V:$V,ROW($V414)-VALUE(LEFT(W$1,FIND("-",W$1,1)-1))+1):$V414)/COUNTIF(INDEX($V:$V,ROW($V414)-VALUE(LEFT(W$1,FIND("-",W$1,1)-1))+1):$V414,"&gt;0"))/(SUMIF(INDEX($V:$V,ROW($V414)-VALUE(LEFT(W$1,FIND("-",W$1,1)-1))+1):$V414,"&lt;0",INDEX($V:$V,ROW($V414)-VALUE(LEFT(W$1,FIND("-",W$1,1)-1))+1):$V414)/COUNTIF(INDEX($V:$V,ROW($V414)-VALUE(LEFT(W$1,FIND("-",W$1,1)-1))+1):$V414,"&lt;0")))),100-100/(1+ABS((SUMIF(INDEX($V:$V,ROW($V414)-VALUE(LEFT(W$1,FIND("-",W$1,1)-1))+1):$V414,"&gt;0",INDEX($V:$V,ROW($V414)-VALUE(LEFT(W$1,FIND("-",W$1,1)-1))+1):$V414)/VALUE(LEFT(W$1,FIND("-",W$1,1)-1)))/(SUMIF(INDEX($V:$V,ROW($V414)-VALUE(LEFT(W$1,FIND("-",W$1,1)-1))+1):$V414,"&lt;0",INDEX($V:$V,ROW($V414)-VALUE(LEFT(W$1,FIND("-",W$1,1)-1))+1):$V414)/VALUE(LEFT(W$1,FIND("-",W$1,1)-1)))))))</f>
        <v>53.061224489795919</v>
      </c>
      <c r="Y414">
        <f>IF(ROW($E414)&lt;=VALUE(LEFT(Y$1,FIND("-",Y$1,1)-1)),0,MAX(INDEX(C:C,ROW(C414)-VALUE(LEFT(Y$1,FIND("-",Y$1,1)-1))+1):C414))</f>
        <v>1.4</v>
      </c>
      <c r="Z414">
        <f>IF(ROW($E414)&lt;=VALUE(LEFT(Z$1,FIND("-",Z$1,1)-1)),0,MIN(INDEX(D:D,ROW(D414)-VALUE(LEFT(Z$1,FIND("-",Z$1,1)-1))+1):D414))</f>
        <v>1.18</v>
      </c>
      <c r="AA414">
        <f t="shared" si="63"/>
        <v>36.363636363636395</v>
      </c>
      <c r="AB414">
        <f>IF(ROW($AA414)&lt;=VALUE(LEFT(AA$1,FIND("-",AA$1,1)-1))+VALUE(LEFT(AB$1,FIND("-",AB$1,1)-1)-1),0,AVERAGE(INDEX($AA:$AA,ROW($AA414)-VALUE(LEFT(AB$1,FIND("-",AB$1,1)-1))+1):$AA414))</f>
        <v>34.84848484848488</v>
      </c>
      <c r="AC414">
        <f>IF(ROW($AA414)&lt;=VALUE(LEFT(AA$1,FIND("-",AA$1,1)-1))+VALUE(LEFT(AB$1,FIND("-",AB$1,1)-1)-1)+VALUE(LEFT(AC$1,FIND("-",AC$1,1)-1)-1),0,AVERAGE(INDEX($AB:$AB,ROW($AB414)-VALUE(LEFT(AC$1,FIND("-",AC$1,1)-1))+1):$AB414))</f>
        <v>40.909090909090942</v>
      </c>
      <c r="AE414">
        <f t="shared" si="61"/>
        <v>17324844</v>
      </c>
      <c r="AG414" t="str">
        <f t="shared" si="62"/>
        <v/>
      </c>
    </row>
    <row r="415" spans="1:33" x14ac:dyDescent="0.25">
      <c r="A415" s="6">
        <v>37113</v>
      </c>
      <c r="B415">
        <v>1.23</v>
      </c>
      <c r="C415">
        <v>1.23</v>
      </c>
      <c r="D415">
        <v>1.22</v>
      </c>
      <c r="E415">
        <v>1.23</v>
      </c>
      <c r="F415">
        <v>0.709121</v>
      </c>
      <c r="G415">
        <v>17000</v>
      </c>
      <c r="I415" t="str">
        <f t="shared" si="56"/>
        <v/>
      </c>
      <c r="J415" t="str">
        <f t="shared" si="57"/>
        <v/>
      </c>
      <c r="K415" t="str">
        <f t="shared" si="58"/>
        <v/>
      </c>
      <c r="M415" s="11" t="str">
        <f t="shared" si="59"/>
        <v/>
      </c>
      <c r="O415">
        <f>IF(ROW($E415)&lt;=VALUE(LEFT(O$1,FIND("-",O$1,1)-1)),0,IF(ROW($E415)=VALUE(LEFT(O$1,FIND("-",O$1,1)-1))+1,AVERAGE(INDEX($E:$E,ROW($E415)-VALUE(LEFT(O$1,FIND("-",O$1,1)-1))):$E415),($E415*(2/(VALUE(LEFT(O$1,FIND("-",O$1,1)-1))+1)))+(O414*(1-(2/(VALUE(LEFT(O$1,FIND("-",O$1,1)-1))+1))))))</f>
        <v>1.4339238106099399</v>
      </c>
      <c r="Q415">
        <f>IF(ROW($E415)&lt;=VALUE(LEFT(Q$1,FIND("-",Q$1,1)-1)),0,IF(ROW($E415)=VALUE(LEFT(Q$1,FIND("-",Q$1,1)-1))+1,AVERAGE(INDEX($E:$E,ROW($E415)-VALUE(LEFT(Q$1,FIND("-",Q$1,1)-1))):$E415),($E415*(2/(VALUE(LEFT(Q$1,FIND("-",Q$1,1)-1))+1)))+(Q414*(1-(2/(VALUE(LEFT(Q$1,FIND("-",Q$1,1)-1))+1))))))</f>
        <v>1.265996893210954</v>
      </c>
      <c r="R415">
        <f>IF(ROW($E415)&lt;=VALUE(LEFT(R$1,FIND("-",R$1,1)-1)),0,IF(ROW($E415)=VALUE(LEFT(R$1,FIND("-",R$1,1)-1))+1,AVERAGE(INDEX($E:$E,ROW($E415)-VALUE(LEFT(R$1,FIND("-",R$1,1)-1))):$E415),($E415*(2/(VALUE(LEFT(R$1,FIND("-",R$1,1)-1))+1)))+(R414*(1-(2/(VALUE(LEFT(R$1,FIND("-",R$1,1)-1))+1))))))</f>
        <v>1.256881121753666</v>
      </c>
      <c r="S415">
        <f t="shared" si="60"/>
        <v>9.1157714572880355E-3</v>
      </c>
      <c r="T415">
        <f>IF(ROW($E415)&lt;=MAX(VALUE(LEFT(Q$1,FIND("-",Q$1,1)-1)),VALUE(LEFT(R$1,FIND("-",R$1,1)-1)))+VALUE(LEFT(T$1,FIND("-",T$1,1)-1))-1,0,IF(ROW($E415)=MAX(VALUE(LEFT(Q$1,FIND("-",Q$1,1)-1)),VALUE(LEFT(R$1,FIND("-",R$1,1)-1)))+VALUE(LEFT(T$1,FIND("-",T$1,1)-1)),AVERAGE(INDEX($S:$S,ROW(S415)-VALUE(LEFT(T$1,FIND("-",T$1,1)-1))+1):S415),($S415*(2/(VALUE(LEFT(T$1,FIND("-",T$1,1)-1))+1)))+(T414*(1-(2/(VALUE(LEFT(T$1,FIND("-",T$1,1)-1))+1))))))</f>
        <v>1.5026507131017348E-2</v>
      </c>
      <c r="V415">
        <f t="shared" si="55"/>
        <v>-3.0000000000000027E-2</v>
      </c>
      <c r="W415">
        <f>IF(ROW($E415)&lt;=VALUE(LEFT(W$1,FIND("-",W$1,1)-1))+1,0,IF(ROW($E414)=VALUE(LEFT(W$1,FIND("-",W$1,1)-1))+1,100-100/(1+ABS((SUMIF(INDEX($V:$V,ROW($V415)-VALUE(LEFT(W$1,FIND("-",W$1,1)-1))+1):$V415,"&gt;0",INDEX($V:$V,ROW($V415)-VALUE(LEFT(W$1,FIND("-",W$1,1)-1))+1):$V415)/COUNTIF(INDEX($V:$V,ROW($V415)-VALUE(LEFT(W$1,FIND("-",W$1,1)-1))+1):$V415,"&gt;0"))/(SUMIF(INDEX($V:$V,ROW($V415)-VALUE(LEFT(W$1,FIND("-",W$1,1)-1))+1):$V415,"&lt;0",INDEX($V:$V,ROW($V415)-VALUE(LEFT(W$1,FIND("-",W$1,1)-1))+1):$V415)/COUNTIF(INDEX($V:$V,ROW($V415)-VALUE(LEFT(W$1,FIND("-",W$1,1)-1))+1):$V415,"&lt;0")))),100-100/(1+ABS((SUMIF(INDEX($V:$V,ROW($V415)-VALUE(LEFT(W$1,FIND("-",W$1,1)-1))+1):$V415,"&gt;0",INDEX($V:$V,ROW($V415)-VALUE(LEFT(W$1,FIND("-",W$1,1)-1))+1):$V415)/VALUE(LEFT(W$1,FIND("-",W$1,1)-1)))/(SUMIF(INDEX($V:$V,ROW($V415)-VALUE(LEFT(W$1,FIND("-",W$1,1)-1))+1):$V415,"&lt;0",INDEX($V:$V,ROW($V415)-VALUE(LEFT(W$1,FIND("-",W$1,1)-1))+1):$V415)/VALUE(LEFT(W$1,FIND("-",W$1,1)-1)))))))</f>
        <v>50.980392156862749</v>
      </c>
      <c r="Y415">
        <f>IF(ROW($E415)&lt;=VALUE(LEFT(Y$1,FIND("-",Y$1,1)-1)),0,MAX(INDEX(C:C,ROW(C415)-VALUE(LEFT(Y$1,FIND("-",Y$1,1)-1))+1):C415))</f>
        <v>1.4</v>
      </c>
      <c r="Z415">
        <f>IF(ROW($E415)&lt;=VALUE(LEFT(Z$1,FIND("-",Z$1,1)-1)),0,MIN(INDEX(D:D,ROW(D415)-VALUE(LEFT(Z$1,FIND("-",Z$1,1)-1))+1):D415))</f>
        <v>1.18</v>
      </c>
      <c r="AA415">
        <f t="shared" si="63"/>
        <v>22.727272727272751</v>
      </c>
      <c r="AB415">
        <f>IF(ROW($AA415)&lt;=VALUE(LEFT(AA$1,FIND("-",AA$1,1)-1))+VALUE(LEFT(AB$1,FIND("-",AB$1,1)-1)-1),0,AVERAGE(INDEX($AA:$AA,ROW($AA415)-VALUE(LEFT(AB$1,FIND("-",AB$1,1)-1))+1):$AA415))</f>
        <v>27.272727272727298</v>
      </c>
      <c r="AC415">
        <f>IF(ROW($AA415)&lt;=VALUE(LEFT(AA$1,FIND("-",AA$1,1)-1))+VALUE(LEFT(AB$1,FIND("-",AB$1,1)-1)-1)+VALUE(LEFT(AC$1,FIND("-",AC$1,1)-1)-1),0,AVERAGE(INDEX($AB:$AB,ROW($AB415)-VALUE(LEFT(AC$1,FIND("-",AC$1,1)-1))+1):$AB415))</f>
        <v>32.828282828282859</v>
      </c>
      <c r="AE415">
        <f t="shared" si="61"/>
        <v>17307844</v>
      </c>
      <c r="AG415" t="str">
        <f t="shared" si="62"/>
        <v/>
      </c>
    </row>
    <row r="416" spans="1:33" x14ac:dyDescent="0.25">
      <c r="A416" s="6">
        <v>37116</v>
      </c>
      <c r="B416">
        <v>1.25</v>
      </c>
      <c r="C416">
        <v>1.25</v>
      </c>
      <c r="D416">
        <v>1.21</v>
      </c>
      <c r="E416">
        <v>1.21</v>
      </c>
      <c r="F416">
        <v>0.69759000000000004</v>
      </c>
      <c r="G416">
        <v>0</v>
      </c>
      <c r="I416" t="str">
        <f t="shared" si="56"/>
        <v/>
      </c>
      <c r="J416" t="str">
        <f t="shared" si="57"/>
        <v/>
      </c>
      <c r="K416" t="str">
        <f t="shared" si="58"/>
        <v/>
      </c>
      <c r="M416" s="11" t="str">
        <f t="shared" si="59"/>
        <v/>
      </c>
      <c r="O416">
        <f>IF(ROW($E416)&lt;=VALUE(LEFT(O$1,FIND("-",O$1,1)-1)),0,IF(ROW($E416)=VALUE(LEFT(O$1,FIND("-",O$1,1)-1))+1,AVERAGE(INDEX($E:$E,ROW($E416)-VALUE(LEFT(O$1,FIND("-",O$1,1)-1))):$E416),($E416*(2/(VALUE(LEFT(O$1,FIND("-",O$1,1)-1))+1)))+(O415*(1-(2/(VALUE(LEFT(O$1,FIND("-",O$1,1)-1))+1))))))</f>
        <v>1.4316957129919305</v>
      </c>
      <c r="Q416">
        <f>IF(ROW($E416)&lt;=VALUE(LEFT(Q$1,FIND("-",Q$1,1)-1)),0,IF(ROW($E416)=VALUE(LEFT(Q$1,FIND("-",Q$1,1)-1))+1,AVERAGE(INDEX($E:$E,ROW($E416)-VALUE(LEFT(Q$1,FIND("-",Q$1,1)-1))):$E416),($E416*(2/(VALUE(LEFT(Q$1,FIND("-",Q$1,1)-1))+1)))+(Q415*(1-(2/(VALUE(LEFT(Q$1,FIND("-",Q$1,1)-1))+1))))))</f>
        <v>1.2573819865631148</v>
      </c>
      <c r="R416">
        <f>IF(ROW($E416)&lt;=VALUE(LEFT(R$1,FIND("-",R$1,1)-1)),0,IF(ROW($E416)=VALUE(LEFT(R$1,FIND("-",R$1,1)-1))+1,AVERAGE(INDEX($E:$E,ROW($E416)-VALUE(LEFT(R$1,FIND("-",R$1,1)-1))):$E416),($E416*(2/(VALUE(LEFT(R$1,FIND("-",R$1,1)-1))+1)))+(R415*(1-(2/(VALUE(LEFT(R$1,FIND("-",R$1,1)-1))+1))))))</f>
        <v>1.2534084460682093</v>
      </c>
      <c r="S416">
        <f t="shared" si="60"/>
        <v>3.9735404949055031E-3</v>
      </c>
      <c r="T416">
        <f>IF(ROW($E416)&lt;=MAX(VALUE(LEFT(Q$1,FIND("-",Q$1,1)-1)),VALUE(LEFT(R$1,FIND("-",R$1,1)-1)))+VALUE(LEFT(T$1,FIND("-",T$1,1)-1))-1,0,IF(ROW($E416)=MAX(VALUE(LEFT(Q$1,FIND("-",Q$1,1)-1)),VALUE(LEFT(R$1,FIND("-",R$1,1)-1)))+VALUE(LEFT(T$1,FIND("-",T$1,1)-1)),AVERAGE(INDEX($S:$S,ROW(S416)-VALUE(LEFT(T$1,FIND("-",T$1,1)-1))+1):S416),($S416*(2/(VALUE(LEFT(T$1,FIND("-",T$1,1)-1))+1)))+(T415*(1-(2/(VALUE(LEFT(T$1,FIND("-",T$1,1)-1))+1))))))</f>
        <v>1.281591380379498E-2</v>
      </c>
      <c r="V416">
        <f t="shared" si="55"/>
        <v>-2.0000000000000018E-2</v>
      </c>
      <c r="W416">
        <f>IF(ROW($E416)&lt;=VALUE(LEFT(W$1,FIND("-",W$1,1)-1))+1,0,IF(ROW($E415)=VALUE(LEFT(W$1,FIND("-",W$1,1)-1))+1,100-100/(1+ABS((SUMIF(INDEX($V:$V,ROW($V416)-VALUE(LEFT(W$1,FIND("-",W$1,1)-1))+1):$V416,"&gt;0",INDEX($V:$V,ROW($V416)-VALUE(LEFT(W$1,FIND("-",W$1,1)-1))+1):$V416)/COUNTIF(INDEX($V:$V,ROW($V416)-VALUE(LEFT(W$1,FIND("-",W$1,1)-1))+1):$V416,"&gt;0"))/(SUMIF(INDEX($V:$V,ROW($V416)-VALUE(LEFT(W$1,FIND("-",W$1,1)-1))+1):$V416,"&lt;0",INDEX($V:$V,ROW($V416)-VALUE(LEFT(W$1,FIND("-",W$1,1)-1))+1):$V416)/COUNTIF(INDEX($V:$V,ROW($V416)-VALUE(LEFT(W$1,FIND("-",W$1,1)-1))+1):$V416,"&lt;0")))),100-100/(1+ABS((SUMIF(INDEX($V:$V,ROW($V416)-VALUE(LEFT(W$1,FIND("-",W$1,1)-1))+1):$V416,"&gt;0",INDEX($V:$V,ROW($V416)-VALUE(LEFT(W$1,FIND("-",W$1,1)-1))+1):$V416)/VALUE(LEFT(W$1,FIND("-",W$1,1)-1)))/(SUMIF(INDEX($V:$V,ROW($V416)-VALUE(LEFT(W$1,FIND("-",W$1,1)-1))+1):$V416,"&lt;0",INDEX($V:$V,ROW($V416)-VALUE(LEFT(W$1,FIND("-",W$1,1)-1))+1):$V416)/VALUE(LEFT(W$1,FIND("-",W$1,1)-1)))))))</f>
        <v>52</v>
      </c>
      <c r="Y416">
        <f>IF(ROW($E416)&lt;=VALUE(LEFT(Y$1,FIND("-",Y$1,1)-1)),0,MAX(INDEX(C:C,ROW(C416)-VALUE(LEFT(Y$1,FIND("-",Y$1,1)-1))+1):C416))</f>
        <v>1.4</v>
      </c>
      <c r="Z416">
        <f>IF(ROW($E416)&lt;=VALUE(LEFT(Z$1,FIND("-",Z$1,1)-1)),0,MIN(INDEX(D:D,ROW(D416)-VALUE(LEFT(Z$1,FIND("-",Z$1,1)-1))+1):D416))</f>
        <v>1.19</v>
      </c>
      <c r="AA416">
        <f t="shared" si="63"/>
        <v>9.5238095238095344</v>
      </c>
      <c r="AB416">
        <f>IF(ROW($AA416)&lt;=VALUE(LEFT(AA$1,FIND("-",AA$1,1)-1))+VALUE(LEFT(AB$1,FIND("-",AB$1,1)-1)-1),0,AVERAGE(INDEX($AA:$AA,ROW($AA416)-VALUE(LEFT(AB$1,FIND("-",AB$1,1)-1))+1):$AA416))</f>
        <v>22.871572871572894</v>
      </c>
      <c r="AC416">
        <f>IF(ROW($AA416)&lt;=VALUE(LEFT(AA$1,FIND("-",AA$1,1)-1))+VALUE(LEFT(AB$1,FIND("-",AB$1,1)-1)-1)+VALUE(LEFT(AC$1,FIND("-",AC$1,1)-1)-1),0,AVERAGE(INDEX($AB:$AB,ROW($AB416)-VALUE(LEFT(AC$1,FIND("-",AC$1,1)-1))+1):$AB416))</f>
        <v>28.330928330928359</v>
      </c>
      <c r="AE416">
        <f t="shared" si="61"/>
        <v>17307844</v>
      </c>
      <c r="AG416" t="str">
        <f t="shared" si="62"/>
        <v/>
      </c>
    </row>
    <row r="417" spans="1:33" x14ac:dyDescent="0.25">
      <c r="A417" s="6">
        <v>37117</v>
      </c>
      <c r="B417">
        <v>1.26</v>
      </c>
      <c r="C417">
        <v>1.31</v>
      </c>
      <c r="D417">
        <v>1.26</v>
      </c>
      <c r="E417">
        <v>1.31</v>
      </c>
      <c r="F417">
        <v>0.75524199999999997</v>
      </c>
      <c r="G417">
        <v>21000</v>
      </c>
      <c r="I417" t="str">
        <f t="shared" si="56"/>
        <v/>
      </c>
      <c r="J417" t="str">
        <f t="shared" si="57"/>
        <v/>
      </c>
      <c r="K417" t="str">
        <f t="shared" si="58"/>
        <v/>
      </c>
      <c r="M417" s="11" t="str">
        <f t="shared" si="59"/>
        <v/>
      </c>
      <c r="O417">
        <f>IF(ROW($E417)&lt;=VALUE(LEFT(O$1,FIND("-",O$1,1)-1)),0,IF(ROW($E417)=VALUE(LEFT(O$1,FIND("-",O$1,1)-1))+1,AVERAGE(INDEX($E:$E,ROW($E417)-VALUE(LEFT(O$1,FIND("-",O$1,1)-1))):$E417),($E417*(2/(VALUE(LEFT(O$1,FIND("-",O$1,1)-1))+1)))+(O416*(1-(2/(VALUE(LEFT(O$1,FIND("-",O$1,1)-1))+1))))))</f>
        <v>1.4304848103750956</v>
      </c>
      <c r="Q417">
        <f>IF(ROW($E417)&lt;=VALUE(LEFT(Q$1,FIND("-",Q$1,1)-1)),0,IF(ROW($E417)=VALUE(LEFT(Q$1,FIND("-",Q$1,1)-1))+1,AVERAGE(INDEX($E:$E,ROW($E417)-VALUE(LEFT(Q$1,FIND("-",Q$1,1)-1))):$E417),($E417*(2/(VALUE(LEFT(Q$1,FIND("-",Q$1,1)-1))+1)))+(Q416*(1-(2/(VALUE(LEFT(Q$1,FIND("-",Q$1,1)-1))+1))))))</f>
        <v>1.2654770655534047</v>
      </c>
      <c r="R417">
        <f>IF(ROW($E417)&lt;=VALUE(LEFT(R$1,FIND("-",R$1,1)-1)),0,IF(ROW($E417)=VALUE(LEFT(R$1,FIND("-",R$1,1)-1))+1,AVERAGE(INDEX($E:$E,ROW($E417)-VALUE(LEFT(R$1,FIND("-",R$1,1)-1))):$E417),($E417*(2/(VALUE(LEFT(R$1,FIND("-",R$1,1)-1))+1)))+(R416*(1-(2/(VALUE(LEFT(R$1,FIND("-",R$1,1)-1))+1))))))</f>
        <v>1.2576004130261198</v>
      </c>
      <c r="S417">
        <f t="shared" si="60"/>
        <v>7.8766525272848664E-3</v>
      </c>
      <c r="T417">
        <f>IF(ROW($E417)&lt;=MAX(VALUE(LEFT(Q$1,FIND("-",Q$1,1)-1)),VALUE(LEFT(R$1,FIND("-",R$1,1)-1)))+VALUE(LEFT(T$1,FIND("-",T$1,1)-1))-1,0,IF(ROW($E417)=MAX(VALUE(LEFT(Q$1,FIND("-",Q$1,1)-1)),VALUE(LEFT(R$1,FIND("-",R$1,1)-1)))+VALUE(LEFT(T$1,FIND("-",T$1,1)-1)),AVERAGE(INDEX($S:$S,ROW(S417)-VALUE(LEFT(T$1,FIND("-",T$1,1)-1))+1):S417),($S417*(2/(VALUE(LEFT(T$1,FIND("-",T$1,1)-1))+1)))+(T416*(1-(2/(VALUE(LEFT(T$1,FIND("-",T$1,1)-1))+1))))))</f>
        <v>1.1828061548492958E-2</v>
      </c>
      <c r="V417">
        <f t="shared" si="55"/>
        <v>0.10000000000000009</v>
      </c>
      <c r="W417">
        <f>IF(ROW($E417)&lt;=VALUE(LEFT(W$1,FIND("-",W$1,1)-1))+1,0,IF(ROW($E416)=VALUE(LEFT(W$1,FIND("-",W$1,1)-1))+1,100-100/(1+ABS((SUMIF(INDEX($V:$V,ROW($V417)-VALUE(LEFT(W$1,FIND("-",W$1,1)-1))+1):$V417,"&gt;0",INDEX($V:$V,ROW($V417)-VALUE(LEFT(W$1,FIND("-",W$1,1)-1))+1):$V417)/COUNTIF(INDEX($V:$V,ROW($V417)-VALUE(LEFT(W$1,FIND("-",W$1,1)-1))+1):$V417,"&gt;0"))/(SUMIF(INDEX($V:$V,ROW($V417)-VALUE(LEFT(W$1,FIND("-",W$1,1)-1))+1):$V417,"&lt;0",INDEX($V:$V,ROW($V417)-VALUE(LEFT(W$1,FIND("-",W$1,1)-1))+1):$V417)/COUNTIF(INDEX($V:$V,ROW($V417)-VALUE(LEFT(W$1,FIND("-",W$1,1)-1))+1):$V417,"&lt;0")))),100-100/(1+ABS((SUMIF(INDEX($V:$V,ROW($V417)-VALUE(LEFT(W$1,FIND("-",W$1,1)-1))+1):$V417,"&gt;0",INDEX($V:$V,ROW($V417)-VALUE(LEFT(W$1,FIND("-",W$1,1)-1))+1):$V417)/VALUE(LEFT(W$1,FIND("-",W$1,1)-1)))/(SUMIF(INDEX($V:$V,ROW($V417)-VALUE(LEFT(W$1,FIND("-",W$1,1)-1))+1):$V417,"&lt;0",INDEX($V:$V,ROW($V417)-VALUE(LEFT(W$1,FIND("-",W$1,1)-1))+1):$V417)/VALUE(LEFT(W$1,FIND("-",W$1,1)-1)))))))</f>
        <v>57.89473684210526</v>
      </c>
      <c r="Y417">
        <f>IF(ROW($E417)&lt;=VALUE(LEFT(Y$1,FIND("-",Y$1,1)-1)),0,MAX(INDEX(C:C,ROW(C417)-VALUE(LEFT(Y$1,FIND("-",Y$1,1)-1))+1):C417))</f>
        <v>1.4</v>
      </c>
      <c r="Z417">
        <f>IF(ROW($E417)&lt;=VALUE(LEFT(Z$1,FIND("-",Z$1,1)-1)),0,MIN(INDEX(D:D,ROW(D417)-VALUE(LEFT(Z$1,FIND("-",Z$1,1)-1))+1):D417))</f>
        <v>1.21</v>
      </c>
      <c r="AA417">
        <f t="shared" si="63"/>
        <v>52.631578947368482</v>
      </c>
      <c r="AB417">
        <f>IF(ROW($AA417)&lt;=VALUE(LEFT(AA$1,FIND("-",AA$1,1)-1))+VALUE(LEFT(AB$1,FIND("-",AB$1,1)-1)-1),0,AVERAGE(INDEX($AA:$AA,ROW($AA417)-VALUE(LEFT(AB$1,FIND("-",AB$1,1)-1))+1):$AA417))</f>
        <v>28.294220399483589</v>
      </c>
      <c r="AC417">
        <f>IF(ROW($AA417)&lt;=VALUE(LEFT(AA$1,FIND("-",AA$1,1)-1))+VALUE(LEFT(AB$1,FIND("-",AB$1,1)-1)-1)+VALUE(LEFT(AC$1,FIND("-",AC$1,1)-1)-1),0,AVERAGE(INDEX($AB:$AB,ROW($AB417)-VALUE(LEFT(AC$1,FIND("-",AC$1,1)-1))+1):$AB417))</f>
        <v>26.146173514594594</v>
      </c>
      <c r="AE417">
        <f t="shared" si="61"/>
        <v>17328844</v>
      </c>
      <c r="AG417" t="str">
        <f t="shared" si="62"/>
        <v/>
      </c>
    </row>
    <row r="418" spans="1:33" x14ac:dyDescent="0.25">
      <c r="A418" s="6">
        <v>37118</v>
      </c>
      <c r="B418">
        <v>1.31</v>
      </c>
      <c r="C418">
        <v>1.31</v>
      </c>
      <c r="D418">
        <v>1.26</v>
      </c>
      <c r="E418">
        <v>1.26</v>
      </c>
      <c r="F418">
        <v>0.72641599999999995</v>
      </c>
      <c r="G418">
        <v>47000</v>
      </c>
      <c r="I418" t="str">
        <f t="shared" si="56"/>
        <v/>
      </c>
      <c r="J418" t="str">
        <f t="shared" si="57"/>
        <v/>
      </c>
      <c r="K418" t="str">
        <f t="shared" si="58"/>
        <v/>
      </c>
      <c r="M418" s="11" t="str">
        <f t="shared" si="59"/>
        <v/>
      </c>
      <c r="O418">
        <f>IF(ROW($E418)&lt;=VALUE(LEFT(O$1,FIND("-",O$1,1)-1)),0,IF(ROW($E418)=VALUE(LEFT(O$1,FIND("-",O$1,1)-1))+1,AVERAGE(INDEX($E:$E,ROW($E418)-VALUE(LEFT(O$1,FIND("-",O$1,1)-1))):$E418),($E418*(2/(VALUE(LEFT(O$1,FIND("-",O$1,1)-1))+1)))+(O417*(1-(2/(VALUE(LEFT(O$1,FIND("-",O$1,1)-1))+1))))))</f>
        <v>1.4287884441027068</v>
      </c>
      <c r="Q418">
        <f>IF(ROW($E418)&lt;=VALUE(LEFT(Q$1,FIND("-",Q$1,1)-1)),0,IF(ROW($E418)=VALUE(LEFT(Q$1,FIND("-",Q$1,1)-1))+1,AVERAGE(INDEX($E:$E,ROW($E418)-VALUE(LEFT(Q$1,FIND("-",Q$1,1)-1))):$E418),($E418*(2/(VALUE(LEFT(Q$1,FIND("-",Q$1,1)-1))+1)))+(Q417*(1-(2/(VALUE(LEFT(Q$1,FIND("-",Q$1,1)-1))+1))))))</f>
        <v>1.26463444008365</v>
      </c>
      <c r="R418">
        <f>IF(ROW($E418)&lt;=VALUE(LEFT(R$1,FIND("-",R$1,1)-1)),0,IF(ROW($E418)=VALUE(LEFT(R$1,FIND("-",R$1,1)-1))+1,AVERAGE(INDEX($E:$E,ROW($E418)-VALUE(LEFT(R$1,FIND("-",R$1,1)-1))):$E418),($E418*(2/(VALUE(LEFT(R$1,FIND("-",R$1,1)-1))+1)))+(R417*(1-(2/(VALUE(LEFT(R$1,FIND("-",R$1,1)-1))+1))))))</f>
        <v>1.2577781602093701</v>
      </c>
      <c r="S418">
        <f t="shared" si="60"/>
        <v>6.8562798742799469E-3</v>
      </c>
      <c r="T418">
        <f>IF(ROW($E418)&lt;=MAX(VALUE(LEFT(Q$1,FIND("-",Q$1,1)-1)),VALUE(LEFT(R$1,FIND("-",R$1,1)-1)))+VALUE(LEFT(T$1,FIND("-",T$1,1)-1))-1,0,IF(ROW($E418)=MAX(VALUE(LEFT(Q$1,FIND("-",Q$1,1)-1)),VALUE(LEFT(R$1,FIND("-",R$1,1)-1)))+VALUE(LEFT(T$1,FIND("-",T$1,1)-1)),AVERAGE(INDEX($S:$S,ROW(S418)-VALUE(LEFT(T$1,FIND("-",T$1,1)-1))+1):S418),($S418*(2/(VALUE(LEFT(T$1,FIND("-",T$1,1)-1))+1)))+(T417*(1-(2/(VALUE(LEFT(T$1,FIND("-",T$1,1)-1))+1))))))</f>
        <v>1.0833705213650357E-2</v>
      </c>
      <c r="V418">
        <f t="shared" si="55"/>
        <v>-5.0000000000000044E-2</v>
      </c>
      <c r="W418">
        <f>IF(ROW($E418)&lt;=VALUE(LEFT(W$1,FIND("-",W$1,1)-1))+1,0,IF(ROW($E417)=VALUE(LEFT(W$1,FIND("-",W$1,1)-1))+1,100-100/(1+ABS((SUMIF(INDEX($V:$V,ROW($V418)-VALUE(LEFT(W$1,FIND("-",W$1,1)-1))+1):$V418,"&gt;0",INDEX($V:$V,ROW($V418)-VALUE(LEFT(W$1,FIND("-",W$1,1)-1))+1):$V418)/COUNTIF(INDEX($V:$V,ROW($V418)-VALUE(LEFT(W$1,FIND("-",W$1,1)-1))+1):$V418,"&gt;0"))/(SUMIF(INDEX($V:$V,ROW($V418)-VALUE(LEFT(W$1,FIND("-",W$1,1)-1))+1):$V418,"&lt;0",INDEX($V:$V,ROW($V418)-VALUE(LEFT(W$1,FIND("-",W$1,1)-1))+1):$V418)/COUNTIF(INDEX($V:$V,ROW($V418)-VALUE(LEFT(W$1,FIND("-",W$1,1)-1))+1):$V418,"&lt;0")))),100-100/(1+ABS((SUMIF(INDEX($V:$V,ROW($V418)-VALUE(LEFT(W$1,FIND("-",W$1,1)-1))+1):$V418,"&gt;0",INDEX($V:$V,ROW($V418)-VALUE(LEFT(W$1,FIND("-",W$1,1)-1))+1):$V418)/VALUE(LEFT(W$1,FIND("-",W$1,1)-1)))/(SUMIF(INDEX($V:$V,ROW($V418)-VALUE(LEFT(W$1,FIND("-",W$1,1)-1))+1):$V418,"&lt;0",INDEX($V:$V,ROW($V418)-VALUE(LEFT(W$1,FIND("-",W$1,1)-1))+1):$V418)/VALUE(LEFT(W$1,FIND("-",W$1,1)-1)))))))</f>
        <v>50.847457627118644</v>
      </c>
      <c r="Y418">
        <f>IF(ROW($E418)&lt;=VALUE(LEFT(Y$1,FIND("-",Y$1,1)-1)),0,MAX(INDEX(C:C,ROW(C418)-VALUE(LEFT(Y$1,FIND("-",Y$1,1)-1))+1):C418))</f>
        <v>1.4</v>
      </c>
      <c r="Z418">
        <f>IF(ROW($E418)&lt;=VALUE(LEFT(Z$1,FIND("-",Z$1,1)-1)),0,MIN(INDEX(D:D,ROW(D418)-VALUE(LEFT(Z$1,FIND("-",Z$1,1)-1))+1):D418))</f>
        <v>1.21</v>
      </c>
      <c r="AA418">
        <f t="shared" si="63"/>
        <v>26.315789473684241</v>
      </c>
      <c r="AB418">
        <f>IF(ROW($AA418)&lt;=VALUE(LEFT(AA$1,FIND("-",AA$1,1)-1))+VALUE(LEFT(AB$1,FIND("-",AB$1,1)-1)-1),0,AVERAGE(INDEX($AA:$AA,ROW($AA418)-VALUE(LEFT(AB$1,FIND("-",AB$1,1)-1))+1):$AA418))</f>
        <v>29.490392648287422</v>
      </c>
      <c r="AC418">
        <f>IF(ROW($AA418)&lt;=VALUE(LEFT(AA$1,FIND("-",AA$1,1)-1))+VALUE(LEFT(AB$1,FIND("-",AB$1,1)-1)-1)+VALUE(LEFT(AC$1,FIND("-",AC$1,1)-1)-1),0,AVERAGE(INDEX($AB:$AB,ROW($AB418)-VALUE(LEFT(AC$1,FIND("-",AC$1,1)-1))+1):$AB418))</f>
        <v>26.885395306447972</v>
      </c>
      <c r="AE418">
        <f t="shared" si="61"/>
        <v>17281844</v>
      </c>
      <c r="AG418" t="str">
        <f t="shared" si="62"/>
        <v/>
      </c>
    </row>
    <row r="419" spans="1:33" x14ac:dyDescent="0.25">
      <c r="A419" s="6">
        <v>37119</v>
      </c>
      <c r="B419">
        <v>1.25</v>
      </c>
      <c r="C419">
        <v>1.25</v>
      </c>
      <c r="D419">
        <v>1.23</v>
      </c>
      <c r="E419">
        <v>1.23</v>
      </c>
      <c r="F419">
        <v>0.709121</v>
      </c>
      <c r="G419">
        <v>9000</v>
      </c>
      <c r="I419" t="str">
        <f t="shared" si="56"/>
        <v/>
      </c>
      <c r="J419" t="str">
        <f t="shared" si="57"/>
        <v/>
      </c>
      <c r="K419" t="str">
        <f t="shared" si="58"/>
        <v/>
      </c>
      <c r="M419" s="11" t="str">
        <f t="shared" si="59"/>
        <v/>
      </c>
      <c r="O419">
        <f>IF(ROW($E419)&lt;=VALUE(LEFT(O$1,FIND("-",O$1,1)-1)),0,IF(ROW($E419)=VALUE(LEFT(O$1,FIND("-",O$1,1)-1))+1,AVERAGE(INDEX($E:$E,ROW($E419)-VALUE(LEFT(O$1,FIND("-",O$1,1)-1))):$E419),($E419*(2/(VALUE(LEFT(O$1,FIND("-",O$1,1)-1))+1)))+(O418*(1-(2/(VALUE(LEFT(O$1,FIND("-",O$1,1)-1))+1))))))</f>
        <v>1.4268104496340233</v>
      </c>
      <c r="Q419">
        <f>IF(ROW($E419)&lt;=VALUE(LEFT(Q$1,FIND("-",Q$1,1)-1)),0,IF(ROW($E419)=VALUE(LEFT(Q$1,FIND("-",Q$1,1)-1))+1,AVERAGE(INDEX($E:$E,ROW($E419)-VALUE(LEFT(Q$1,FIND("-",Q$1,1)-1))):$E419),($E419*(2/(VALUE(LEFT(Q$1,FIND("-",Q$1,1)-1))+1)))+(Q418*(1-(2/(VALUE(LEFT(Q$1,FIND("-",Q$1,1)-1))+1))))))</f>
        <v>1.2593060646861653</v>
      </c>
      <c r="R419">
        <f>IF(ROW($E419)&lt;=VALUE(LEFT(R$1,FIND("-",R$1,1)-1)),0,IF(ROW($E419)=VALUE(LEFT(R$1,FIND("-",R$1,1)-1))+1,AVERAGE(INDEX($E:$E,ROW($E419)-VALUE(LEFT(R$1,FIND("-",R$1,1)-1))):$E419),($E419*(2/(VALUE(LEFT(R$1,FIND("-",R$1,1)-1))+1)))+(R418*(1-(2/(VALUE(LEFT(R$1,FIND("-",R$1,1)-1))+1))))))</f>
        <v>1.2557205187123797</v>
      </c>
      <c r="S419">
        <f t="shared" si="60"/>
        <v>3.5855459737856865E-3</v>
      </c>
      <c r="T419">
        <f>IF(ROW($E419)&lt;=MAX(VALUE(LEFT(Q$1,FIND("-",Q$1,1)-1)),VALUE(LEFT(R$1,FIND("-",R$1,1)-1)))+VALUE(LEFT(T$1,FIND("-",T$1,1)-1))-1,0,IF(ROW($E419)=MAX(VALUE(LEFT(Q$1,FIND("-",Q$1,1)-1)),VALUE(LEFT(R$1,FIND("-",R$1,1)-1)))+VALUE(LEFT(T$1,FIND("-",T$1,1)-1)),AVERAGE(INDEX($S:$S,ROW(S419)-VALUE(LEFT(T$1,FIND("-",T$1,1)-1))+1):S419),($S419*(2/(VALUE(LEFT(T$1,FIND("-",T$1,1)-1))+1)))+(T418*(1-(2/(VALUE(LEFT(T$1,FIND("-",T$1,1)-1))+1))))))</f>
        <v>9.3840733656774238E-3</v>
      </c>
      <c r="V419">
        <f t="shared" si="55"/>
        <v>-3.0000000000000027E-2</v>
      </c>
      <c r="W419">
        <f>IF(ROW($E419)&lt;=VALUE(LEFT(W$1,FIND("-",W$1,1)-1))+1,0,IF(ROW($E418)=VALUE(LEFT(W$1,FIND("-",W$1,1)-1))+1,100-100/(1+ABS((SUMIF(INDEX($V:$V,ROW($V419)-VALUE(LEFT(W$1,FIND("-",W$1,1)-1))+1):$V419,"&gt;0",INDEX($V:$V,ROW($V419)-VALUE(LEFT(W$1,FIND("-",W$1,1)-1))+1):$V419)/COUNTIF(INDEX($V:$V,ROW($V419)-VALUE(LEFT(W$1,FIND("-",W$1,1)-1))+1):$V419,"&gt;0"))/(SUMIF(INDEX($V:$V,ROW($V419)-VALUE(LEFT(W$1,FIND("-",W$1,1)-1))+1):$V419,"&lt;0",INDEX($V:$V,ROW($V419)-VALUE(LEFT(W$1,FIND("-",W$1,1)-1))+1):$V419)/COUNTIF(INDEX($V:$V,ROW($V419)-VALUE(LEFT(W$1,FIND("-",W$1,1)-1))+1):$V419,"&lt;0")))),100-100/(1+ABS((SUMIF(INDEX($V:$V,ROW($V419)-VALUE(LEFT(W$1,FIND("-",W$1,1)-1))+1):$V419,"&gt;0",INDEX($V:$V,ROW($V419)-VALUE(LEFT(W$1,FIND("-",W$1,1)-1))+1):$V419)/VALUE(LEFT(W$1,FIND("-",W$1,1)-1)))/(SUMIF(INDEX($V:$V,ROW($V419)-VALUE(LEFT(W$1,FIND("-",W$1,1)-1))+1):$V419,"&lt;0",INDEX($V:$V,ROW($V419)-VALUE(LEFT(W$1,FIND("-",W$1,1)-1))+1):$V419)/VALUE(LEFT(W$1,FIND("-",W$1,1)-1)))))))</f>
        <v>44.827586206896555</v>
      </c>
      <c r="Y419">
        <f>IF(ROW($E419)&lt;=VALUE(LEFT(Y$1,FIND("-",Y$1,1)-1)),0,MAX(INDEX(C:C,ROW(C419)-VALUE(LEFT(Y$1,FIND("-",Y$1,1)-1))+1):C419))</f>
        <v>1.4</v>
      </c>
      <c r="Z419">
        <f>IF(ROW($E419)&lt;=VALUE(LEFT(Z$1,FIND("-",Z$1,1)-1)),0,MIN(INDEX(D:D,ROW(D419)-VALUE(LEFT(Z$1,FIND("-",Z$1,1)-1))+1):D419))</f>
        <v>1.21</v>
      </c>
      <c r="AA419">
        <f t="shared" si="63"/>
        <v>10.526315789473696</v>
      </c>
      <c r="AB419">
        <f>IF(ROW($AA419)&lt;=VALUE(LEFT(AA$1,FIND("-",AA$1,1)-1))+VALUE(LEFT(AB$1,FIND("-",AB$1,1)-1)-1),0,AVERAGE(INDEX($AA:$AA,ROW($AA419)-VALUE(LEFT(AB$1,FIND("-",AB$1,1)-1))+1):$AA419))</f>
        <v>29.824561403508806</v>
      </c>
      <c r="AC419">
        <f>IF(ROW($AA419)&lt;=VALUE(LEFT(AA$1,FIND("-",AA$1,1)-1))+VALUE(LEFT(AB$1,FIND("-",AB$1,1)-1)-1)+VALUE(LEFT(AC$1,FIND("-",AC$1,1)-1)-1),0,AVERAGE(INDEX($AB:$AB,ROW($AB419)-VALUE(LEFT(AC$1,FIND("-",AC$1,1)-1))+1):$AB419))</f>
        <v>29.203058150426603</v>
      </c>
      <c r="AE419">
        <f t="shared" si="61"/>
        <v>17272844</v>
      </c>
      <c r="AG419" t="str">
        <f t="shared" si="62"/>
        <v/>
      </c>
    </row>
    <row r="420" spans="1:33" x14ac:dyDescent="0.25">
      <c r="A420" s="6">
        <v>37120</v>
      </c>
      <c r="B420">
        <v>1.23</v>
      </c>
      <c r="C420">
        <v>1.25</v>
      </c>
      <c r="D420">
        <v>1.23</v>
      </c>
      <c r="E420">
        <v>1.25</v>
      </c>
      <c r="F420">
        <v>0.72065100000000004</v>
      </c>
      <c r="G420">
        <v>38000</v>
      </c>
      <c r="I420" t="str">
        <f t="shared" si="56"/>
        <v/>
      </c>
      <c r="J420" t="str">
        <f t="shared" si="57"/>
        <v/>
      </c>
      <c r="K420" t="str">
        <f t="shared" si="58"/>
        <v/>
      </c>
      <c r="M420" s="11" t="str">
        <f t="shared" si="59"/>
        <v/>
      </c>
      <c r="O420">
        <f>IF(ROW($E420)&lt;=VALUE(LEFT(O$1,FIND("-",O$1,1)-1)),0,IF(ROW($E420)=VALUE(LEFT(O$1,FIND("-",O$1,1)-1))+1,AVERAGE(INDEX($E:$E,ROW($E420)-VALUE(LEFT(O$1,FIND("-",O$1,1)-1))):$E420),($E420*(2/(VALUE(LEFT(O$1,FIND("-",O$1,1)-1))+1)))+(O419*(1-(2/(VALUE(LEFT(O$1,FIND("-",O$1,1)-1))+1))))))</f>
        <v>1.4250511416774658</v>
      </c>
      <c r="Q420">
        <f>IF(ROW($E420)&lt;=VALUE(LEFT(Q$1,FIND("-",Q$1,1)-1)),0,IF(ROW($E420)=VALUE(LEFT(Q$1,FIND("-",Q$1,1)-1))+1,AVERAGE(INDEX($E:$E,ROW($E420)-VALUE(LEFT(Q$1,FIND("-",Q$1,1)-1))):$E420),($E420*(2/(VALUE(LEFT(Q$1,FIND("-",Q$1,1)-1))+1)))+(Q419*(1-(2/(VALUE(LEFT(Q$1,FIND("-",Q$1,1)-1))+1))))))</f>
        <v>1.2578743624267552</v>
      </c>
      <c r="R420">
        <f>IF(ROW($E420)&lt;=VALUE(LEFT(R$1,FIND("-",R$1,1)-1)),0,IF(ROW($E420)=VALUE(LEFT(R$1,FIND("-",R$1,1)-1))+1,AVERAGE(INDEX($E:$E,ROW($E420)-VALUE(LEFT(R$1,FIND("-",R$1,1)-1))):$E420),($E420*(2/(VALUE(LEFT(R$1,FIND("-",R$1,1)-1))+1)))+(R419*(1-(2/(VALUE(LEFT(R$1,FIND("-",R$1,1)-1))+1))))))</f>
        <v>1.2552967765855367</v>
      </c>
      <c r="S420">
        <f t="shared" si="60"/>
        <v>2.5775858412184771E-3</v>
      </c>
      <c r="T420">
        <f>IF(ROW($E420)&lt;=MAX(VALUE(LEFT(Q$1,FIND("-",Q$1,1)-1)),VALUE(LEFT(R$1,FIND("-",R$1,1)-1)))+VALUE(LEFT(T$1,FIND("-",T$1,1)-1))-1,0,IF(ROW($E420)=MAX(VALUE(LEFT(Q$1,FIND("-",Q$1,1)-1)),VALUE(LEFT(R$1,FIND("-",R$1,1)-1)))+VALUE(LEFT(T$1,FIND("-",T$1,1)-1)),AVERAGE(INDEX($S:$S,ROW(S420)-VALUE(LEFT(T$1,FIND("-",T$1,1)-1))+1):S420),($S420*(2/(VALUE(LEFT(T$1,FIND("-",T$1,1)-1))+1)))+(T419*(1-(2/(VALUE(LEFT(T$1,FIND("-",T$1,1)-1))+1))))))</f>
        <v>8.0227758607856348E-3</v>
      </c>
      <c r="V420">
        <f t="shared" si="55"/>
        <v>2.0000000000000018E-2</v>
      </c>
      <c r="W420">
        <f>IF(ROW($E420)&lt;=VALUE(LEFT(W$1,FIND("-",W$1,1)-1))+1,0,IF(ROW($E419)=VALUE(LEFT(W$1,FIND("-",W$1,1)-1))+1,100-100/(1+ABS((SUMIF(INDEX($V:$V,ROW($V420)-VALUE(LEFT(W$1,FIND("-",W$1,1)-1))+1):$V420,"&gt;0",INDEX($V:$V,ROW($V420)-VALUE(LEFT(W$1,FIND("-",W$1,1)-1))+1):$V420)/COUNTIF(INDEX($V:$V,ROW($V420)-VALUE(LEFT(W$1,FIND("-",W$1,1)-1))+1):$V420,"&gt;0"))/(SUMIF(INDEX($V:$V,ROW($V420)-VALUE(LEFT(W$1,FIND("-",W$1,1)-1))+1):$V420,"&lt;0",INDEX($V:$V,ROW($V420)-VALUE(LEFT(W$1,FIND("-",W$1,1)-1))+1):$V420)/COUNTIF(INDEX($V:$V,ROW($V420)-VALUE(LEFT(W$1,FIND("-",W$1,1)-1))+1):$V420,"&lt;0")))),100-100/(1+ABS((SUMIF(INDEX($V:$V,ROW($V420)-VALUE(LEFT(W$1,FIND("-",W$1,1)-1))+1):$V420,"&gt;0",INDEX($V:$V,ROW($V420)-VALUE(LEFT(W$1,FIND("-",W$1,1)-1))+1):$V420)/VALUE(LEFT(W$1,FIND("-",W$1,1)-1)))/(SUMIF(INDEX($V:$V,ROW($V420)-VALUE(LEFT(W$1,FIND("-",W$1,1)-1))+1):$V420,"&lt;0",INDEX($V:$V,ROW($V420)-VALUE(LEFT(W$1,FIND("-",W$1,1)-1))+1):$V420)/VALUE(LEFT(W$1,FIND("-",W$1,1)-1)))))))</f>
        <v>39.622641509433961</v>
      </c>
      <c r="Y420">
        <f>IF(ROW($E420)&lt;=VALUE(LEFT(Y$1,FIND("-",Y$1,1)-1)),0,MAX(INDEX(C:C,ROW(C420)-VALUE(LEFT(Y$1,FIND("-",Y$1,1)-1))+1):C420))</f>
        <v>1.4</v>
      </c>
      <c r="Z420">
        <f>IF(ROW($E420)&lt;=VALUE(LEFT(Z$1,FIND("-",Z$1,1)-1)),0,MIN(INDEX(D:D,ROW(D420)-VALUE(LEFT(Z$1,FIND("-",Z$1,1)-1))+1):D420))</f>
        <v>1.21</v>
      </c>
      <c r="AA420">
        <f t="shared" si="63"/>
        <v>21.052631578947391</v>
      </c>
      <c r="AB420">
        <f>IF(ROW($AA420)&lt;=VALUE(LEFT(AA$1,FIND("-",AA$1,1)-1))+VALUE(LEFT(AB$1,FIND("-",AB$1,1)-1)-1),0,AVERAGE(INDEX($AA:$AA,ROW($AA420)-VALUE(LEFT(AB$1,FIND("-",AB$1,1)-1))+1):$AA420))</f>
        <v>19.298245614035107</v>
      </c>
      <c r="AC420">
        <f>IF(ROW($AA420)&lt;=VALUE(LEFT(AA$1,FIND("-",AA$1,1)-1))+VALUE(LEFT(AB$1,FIND("-",AB$1,1)-1)-1)+VALUE(LEFT(AC$1,FIND("-",AC$1,1)-1)-1),0,AVERAGE(INDEX($AB:$AB,ROW($AB420)-VALUE(LEFT(AC$1,FIND("-",AC$1,1)-1))+1):$AB420))</f>
        <v>26.204399888610443</v>
      </c>
      <c r="AE420">
        <f t="shared" si="61"/>
        <v>17310844</v>
      </c>
      <c r="AG420" t="str">
        <f t="shared" si="62"/>
        <v/>
      </c>
    </row>
    <row r="421" spans="1:33" x14ac:dyDescent="0.25">
      <c r="A421" s="6">
        <v>37123</v>
      </c>
      <c r="B421">
        <v>1.23</v>
      </c>
      <c r="C421">
        <v>1.24</v>
      </c>
      <c r="D421">
        <v>1.23</v>
      </c>
      <c r="E421">
        <v>1.24</v>
      </c>
      <c r="F421">
        <v>0.71488600000000002</v>
      </c>
      <c r="G421">
        <v>11000</v>
      </c>
      <c r="I421" t="str">
        <f t="shared" si="56"/>
        <v/>
      </c>
      <c r="J421" t="str">
        <f t="shared" si="57"/>
        <v/>
      </c>
      <c r="K421" t="str">
        <f t="shared" si="58"/>
        <v/>
      </c>
      <c r="M421" s="11" t="str">
        <f t="shared" si="59"/>
        <v/>
      </c>
      <c r="O421">
        <f>IF(ROW($E421)&lt;=VALUE(LEFT(O$1,FIND("-",O$1,1)-1)),0,IF(ROW($E421)=VALUE(LEFT(O$1,FIND("-",O$1,1)-1))+1,AVERAGE(INDEX($E:$E,ROW($E421)-VALUE(LEFT(O$1,FIND("-",O$1,1)-1))):$E421),($E421*(2/(VALUE(LEFT(O$1,FIND("-",O$1,1)-1))+1)))+(O420*(1-(2/(VALUE(LEFT(O$1,FIND("-",O$1,1)-1))+1))))))</f>
        <v>1.4232098367851527</v>
      </c>
      <c r="Q421">
        <f>IF(ROW($E421)&lt;=VALUE(LEFT(Q$1,FIND("-",Q$1,1)-1)),0,IF(ROW($E421)=VALUE(LEFT(Q$1,FIND("-",Q$1,1)-1))+1,AVERAGE(INDEX($E:$E,ROW($E421)-VALUE(LEFT(Q$1,FIND("-",Q$1,1)-1))):$E421),($E421*(2/(VALUE(LEFT(Q$1,FIND("-",Q$1,1)-1))+1)))+(Q420*(1-(2/(VALUE(LEFT(Q$1,FIND("-",Q$1,1)-1))+1))))))</f>
        <v>1.2551244605149467</v>
      </c>
      <c r="R421">
        <f>IF(ROW($E421)&lt;=VALUE(LEFT(R$1,FIND("-",R$1,1)-1)),0,IF(ROW($E421)=VALUE(LEFT(R$1,FIND("-",R$1,1)-1))+1,AVERAGE(INDEX($E:$E,ROW($E421)-VALUE(LEFT(R$1,FIND("-",R$1,1)-1))):$E421),($E421*(2/(VALUE(LEFT(R$1,FIND("-",R$1,1)-1))+1)))+(R420*(1-(2/(VALUE(LEFT(R$1,FIND("-",R$1,1)-1))+1))))))</f>
        <v>1.254163682023645</v>
      </c>
      <c r="S421">
        <f t="shared" si="60"/>
        <v>9.60778491301717E-4</v>
      </c>
      <c r="T421">
        <f>IF(ROW($E421)&lt;=MAX(VALUE(LEFT(Q$1,FIND("-",Q$1,1)-1)),VALUE(LEFT(R$1,FIND("-",R$1,1)-1)))+VALUE(LEFT(T$1,FIND("-",T$1,1)-1))-1,0,IF(ROW($E421)=MAX(VALUE(LEFT(Q$1,FIND("-",Q$1,1)-1)),VALUE(LEFT(R$1,FIND("-",R$1,1)-1)))+VALUE(LEFT(T$1,FIND("-",T$1,1)-1)),AVERAGE(INDEX($S:$S,ROW(S421)-VALUE(LEFT(T$1,FIND("-",T$1,1)-1))+1):S421),($S421*(2/(VALUE(LEFT(T$1,FIND("-",T$1,1)-1))+1)))+(T420*(1-(2/(VALUE(LEFT(T$1,FIND("-",T$1,1)-1))+1))))))</f>
        <v>6.6103763868888511E-3</v>
      </c>
      <c r="V421">
        <f t="shared" si="55"/>
        <v>-1.0000000000000009E-2</v>
      </c>
      <c r="W421">
        <f>IF(ROW($E421)&lt;=VALUE(LEFT(W$1,FIND("-",W$1,1)-1))+1,0,IF(ROW($E420)=VALUE(LEFT(W$1,FIND("-",W$1,1)-1))+1,100-100/(1+ABS((SUMIF(INDEX($V:$V,ROW($V421)-VALUE(LEFT(W$1,FIND("-",W$1,1)-1))+1):$V421,"&gt;0",INDEX($V:$V,ROW($V421)-VALUE(LEFT(W$1,FIND("-",W$1,1)-1))+1):$V421)/COUNTIF(INDEX($V:$V,ROW($V421)-VALUE(LEFT(W$1,FIND("-",W$1,1)-1))+1):$V421,"&gt;0"))/(SUMIF(INDEX($V:$V,ROW($V421)-VALUE(LEFT(W$1,FIND("-",W$1,1)-1))+1):$V421,"&lt;0",INDEX($V:$V,ROW($V421)-VALUE(LEFT(W$1,FIND("-",W$1,1)-1))+1):$V421)/COUNTIF(INDEX($V:$V,ROW($V421)-VALUE(LEFT(W$1,FIND("-",W$1,1)-1))+1):$V421,"&lt;0")))),100-100/(1+ABS((SUMIF(INDEX($V:$V,ROW($V421)-VALUE(LEFT(W$1,FIND("-",W$1,1)-1))+1):$V421,"&gt;0",INDEX($V:$V,ROW($V421)-VALUE(LEFT(W$1,FIND("-",W$1,1)-1))+1):$V421)/VALUE(LEFT(W$1,FIND("-",W$1,1)-1)))/(SUMIF(INDEX($V:$V,ROW($V421)-VALUE(LEFT(W$1,FIND("-",W$1,1)-1))+1):$V421,"&lt;0",INDEX($V:$V,ROW($V421)-VALUE(LEFT(W$1,FIND("-",W$1,1)-1))+1):$V421)/VALUE(LEFT(W$1,FIND("-",W$1,1)-1)))))))</f>
        <v>44.680851063829778</v>
      </c>
      <c r="Y421">
        <f>IF(ROW($E421)&lt;=VALUE(LEFT(Y$1,FIND("-",Y$1,1)-1)),0,MAX(INDEX(C:C,ROW(C421)-VALUE(LEFT(Y$1,FIND("-",Y$1,1)-1))+1):C421))</f>
        <v>1.4</v>
      </c>
      <c r="Z421">
        <f>IF(ROW($E421)&lt;=VALUE(LEFT(Z$1,FIND("-",Z$1,1)-1)),0,MIN(INDEX(D:D,ROW(D421)-VALUE(LEFT(Z$1,FIND("-",Z$1,1)-1))+1):D421))</f>
        <v>1.21</v>
      </c>
      <c r="AA421">
        <f t="shared" si="63"/>
        <v>15.789473684210545</v>
      </c>
      <c r="AB421">
        <f>IF(ROW($AA421)&lt;=VALUE(LEFT(AA$1,FIND("-",AA$1,1)-1))+VALUE(LEFT(AB$1,FIND("-",AB$1,1)-1)-1),0,AVERAGE(INDEX($AA:$AA,ROW($AA421)-VALUE(LEFT(AB$1,FIND("-",AB$1,1)-1))+1):$AA421))</f>
        <v>15.789473684210543</v>
      </c>
      <c r="AC421">
        <f>IF(ROW($AA421)&lt;=VALUE(LEFT(AA$1,FIND("-",AA$1,1)-1))+VALUE(LEFT(AB$1,FIND("-",AB$1,1)-1)-1)+VALUE(LEFT(AC$1,FIND("-",AC$1,1)-1)-1),0,AVERAGE(INDEX($AB:$AB,ROW($AB421)-VALUE(LEFT(AC$1,FIND("-",AC$1,1)-1))+1):$AB421))</f>
        <v>21.637426900584817</v>
      </c>
      <c r="AE421">
        <f t="shared" si="61"/>
        <v>17299844</v>
      </c>
      <c r="AG421" t="str">
        <f t="shared" si="62"/>
        <v/>
      </c>
    </row>
    <row r="422" spans="1:33" x14ac:dyDescent="0.25">
      <c r="A422" s="6">
        <v>37124</v>
      </c>
      <c r="B422">
        <v>1.23</v>
      </c>
      <c r="C422">
        <v>1.25</v>
      </c>
      <c r="D422">
        <v>1.23</v>
      </c>
      <c r="E422">
        <v>1.25</v>
      </c>
      <c r="F422">
        <v>0.72065100000000004</v>
      </c>
      <c r="G422">
        <v>92000</v>
      </c>
      <c r="I422" t="str">
        <f t="shared" si="56"/>
        <v/>
      </c>
      <c r="J422" t="str">
        <f t="shared" si="57"/>
        <v/>
      </c>
      <c r="K422" t="str">
        <f t="shared" si="58"/>
        <v>Oversold Below %D</v>
      </c>
      <c r="M422" s="11" t="str">
        <f t="shared" si="59"/>
        <v/>
      </c>
      <c r="O422">
        <f>IF(ROW($E422)&lt;=VALUE(LEFT(O$1,FIND("-",O$1,1)-1)),0,IF(ROW($E422)=VALUE(LEFT(O$1,FIND("-",O$1,1)-1))+1,AVERAGE(INDEX($E:$E,ROW($E422)-VALUE(LEFT(O$1,FIND("-",O$1,1)-1))):$E422),($E422*(2/(VALUE(LEFT(O$1,FIND("-",O$1,1)-1))+1)))+(O421*(1-(2/(VALUE(LEFT(O$1,FIND("-",O$1,1)-1))+1))))))</f>
        <v>1.4214863558221165</v>
      </c>
      <c r="Q422">
        <f>IF(ROW($E422)&lt;=VALUE(LEFT(Q$1,FIND("-",Q$1,1)-1)),0,IF(ROW($E422)=VALUE(LEFT(Q$1,FIND("-",Q$1,1)-1))+1,AVERAGE(INDEX($E:$E,ROW($E422)-VALUE(LEFT(Q$1,FIND("-",Q$1,1)-1))):$E422),($E422*(2/(VALUE(LEFT(Q$1,FIND("-",Q$1,1)-1))+1)))+(Q421*(1-(2/(VALUE(LEFT(Q$1,FIND("-",Q$1,1)-1))+1))))))</f>
        <v>1.2543360819741858</v>
      </c>
      <c r="R422">
        <f>IF(ROW($E422)&lt;=VALUE(LEFT(R$1,FIND("-",R$1,1)-1)),0,IF(ROW($E422)=VALUE(LEFT(R$1,FIND("-",R$1,1)-1))+1,AVERAGE(INDEX($E:$E,ROW($E422)-VALUE(LEFT(R$1,FIND("-",R$1,1)-1))):$E422),($E422*(2/(VALUE(LEFT(R$1,FIND("-",R$1,1)-1))+1)))+(R421*(1-(2/(VALUE(LEFT(R$1,FIND("-",R$1,1)-1))+1))))))</f>
        <v>1.2538552611330047</v>
      </c>
      <c r="S422">
        <f t="shared" si="60"/>
        <v>4.8082084118106216E-4</v>
      </c>
      <c r="T422">
        <f>IF(ROW($E422)&lt;=MAX(VALUE(LEFT(Q$1,FIND("-",Q$1,1)-1)),VALUE(LEFT(R$1,FIND("-",R$1,1)-1)))+VALUE(LEFT(T$1,FIND("-",T$1,1)-1))-1,0,IF(ROW($E422)=MAX(VALUE(LEFT(Q$1,FIND("-",Q$1,1)-1)),VALUE(LEFT(R$1,FIND("-",R$1,1)-1)))+VALUE(LEFT(T$1,FIND("-",T$1,1)-1)),AVERAGE(INDEX($S:$S,ROW(S422)-VALUE(LEFT(T$1,FIND("-",T$1,1)-1))+1):S422),($S422*(2/(VALUE(LEFT(T$1,FIND("-",T$1,1)-1))+1)))+(T421*(1-(2/(VALUE(LEFT(T$1,FIND("-",T$1,1)-1))+1))))))</f>
        <v>5.3844652777472937E-3</v>
      </c>
      <c r="V422">
        <f t="shared" si="55"/>
        <v>1.0000000000000009E-2</v>
      </c>
      <c r="W422">
        <f>IF(ROW($E422)&lt;=VALUE(LEFT(W$1,FIND("-",W$1,1)-1))+1,0,IF(ROW($E421)=VALUE(LEFT(W$1,FIND("-",W$1,1)-1))+1,100-100/(1+ABS((SUMIF(INDEX($V:$V,ROW($V422)-VALUE(LEFT(W$1,FIND("-",W$1,1)-1))+1):$V422,"&gt;0",INDEX($V:$V,ROW($V422)-VALUE(LEFT(W$1,FIND("-",W$1,1)-1))+1):$V422)/COUNTIF(INDEX($V:$V,ROW($V422)-VALUE(LEFT(W$1,FIND("-",W$1,1)-1))+1):$V422,"&gt;0"))/(SUMIF(INDEX($V:$V,ROW($V422)-VALUE(LEFT(W$1,FIND("-",W$1,1)-1))+1):$V422,"&lt;0",INDEX($V:$V,ROW($V422)-VALUE(LEFT(W$1,FIND("-",W$1,1)-1))+1):$V422)/COUNTIF(INDEX($V:$V,ROW($V422)-VALUE(LEFT(W$1,FIND("-",W$1,1)-1))+1):$V422,"&lt;0")))),100-100/(1+ABS((SUMIF(INDEX($V:$V,ROW($V422)-VALUE(LEFT(W$1,FIND("-",W$1,1)-1))+1):$V422,"&gt;0",INDEX($V:$V,ROW($V422)-VALUE(LEFT(W$1,FIND("-",W$1,1)-1))+1):$V422)/VALUE(LEFT(W$1,FIND("-",W$1,1)-1)))/(SUMIF(INDEX($V:$V,ROW($V422)-VALUE(LEFT(W$1,FIND("-",W$1,1)-1))+1):$V422,"&lt;0",INDEX($V:$V,ROW($V422)-VALUE(LEFT(W$1,FIND("-",W$1,1)-1))+1):$V422)/VALUE(LEFT(W$1,FIND("-",W$1,1)-1)))))))</f>
        <v>43.478260869565219</v>
      </c>
      <c r="Y422">
        <f>IF(ROW($E422)&lt;=VALUE(LEFT(Y$1,FIND("-",Y$1,1)-1)),0,MAX(INDEX(C:C,ROW(C422)-VALUE(LEFT(Y$1,FIND("-",Y$1,1)-1))+1):C422))</f>
        <v>1.4</v>
      </c>
      <c r="Z422">
        <f>IF(ROW($E422)&lt;=VALUE(LEFT(Z$1,FIND("-",Z$1,1)-1)),0,MIN(INDEX(D:D,ROW(D422)-VALUE(LEFT(Z$1,FIND("-",Z$1,1)-1))+1):D422))</f>
        <v>1.21</v>
      </c>
      <c r="AA422">
        <f t="shared" si="63"/>
        <v>21.052631578947391</v>
      </c>
      <c r="AB422">
        <f>IF(ROW($AA422)&lt;=VALUE(LEFT(AA$1,FIND("-",AA$1,1)-1))+VALUE(LEFT(AB$1,FIND("-",AB$1,1)-1)-1),0,AVERAGE(INDEX($AA:$AA,ROW($AA422)-VALUE(LEFT(AB$1,FIND("-",AB$1,1)-1))+1):$AA422))</f>
        <v>19.298245614035107</v>
      </c>
      <c r="AC422">
        <f>IF(ROW($AA422)&lt;=VALUE(LEFT(AA$1,FIND("-",AA$1,1)-1))+VALUE(LEFT(AB$1,FIND("-",AB$1,1)-1)-1)+VALUE(LEFT(AC$1,FIND("-",AC$1,1)-1)-1),0,AVERAGE(INDEX($AB:$AB,ROW($AB422)-VALUE(LEFT(AC$1,FIND("-",AC$1,1)-1))+1):$AB422))</f>
        <v>18.128654970760252</v>
      </c>
      <c r="AE422">
        <f t="shared" si="61"/>
        <v>17391844</v>
      </c>
      <c r="AG422" t="str">
        <f t="shared" si="62"/>
        <v/>
      </c>
    </row>
    <row r="423" spans="1:33" x14ac:dyDescent="0.25">
      <c r="A423" s="6">
        <v>37125</v>
      </c>
      <c r="B423">
        <v>1.25</v>
      </c>
      <c r="C423">
        <v>1.25</v>
      </c>
      <c r="D423">
        <v>1.24</v>
      </c>
      <c r="E423">
        <v>1.25</v>
      </c>
      <c r="F423">
        <v>0.72065100000000004</v>
      </c>
      <c r="G423">
        <v>97000</v>
      </c>
      <c r="I423" t="str">
        <f t="shared" si="56"/>
        <v/>
      </c>
      <c r="J423" t="str">
        <f t="shared" si="57"/>
        <v/>
      </c>
      <c r="K423" t="str">
        <f t="shared" si="58"/>
        <v>Oversold Below %D</v>
      </c>
      <c r="M423" s="11" t="str">
        <f t="shared" si="59"/>
        <v/>
      </c>
      <c r="O423">
        <f>IF(ROW($E423)&lt;=VALUE(LEFT(O$1,FIND("-",O$1,1)-1)),0,IF(ROW($E423)=VALUE(LEFT(O$1,FIND("-",O$1,1)-1))+1,AVERAGE(INDEX($E:$E,ROW($E423)-VALUE(LEFT(O$1,FIND("-",O$1,1)-1))):$E423),($E423*(2/(VALUE(LEFT(O$1,FIND("-",O$1,1)-1))+1)))+(O422*(1-(2/(VALUE(LEFT(O$1,FIND("-",O$1,1)-1))+1))))))</f>
        <v>1.4197800239233891</v>
      </c>
      <c r="Q423">
        <f>IF(ROW($E423)&lt;=VALUE(LEFT(Q$1,FIND("-",Q$1,1)-1)),0,IF(ROW($E423)=VALUE(LEFT(Q$1,FIND("-",Q$1,1)-1))+1,AVERAGE(INDEX($E:$E,ROW($E423)-VALUE(LEFT(Q$1,FIND("-",Q$1,1)-1))):$E423),($E423*(2/(VALUE(LEFT(Q$1,FIND("-",Q$1,1)-1))+1)))+(Q422*(1-(2/(VALUE(LEFT(Q$1,FIND("-",Q$1,1)-1))+1))))))</f>
        <v>1.2536689924396955</v>
      </c>
      <c r="R423">
        <f>IF(ROW($E423)&lt;=VALUE(LEFT(R$1,FIND("-",R$1,1)-1)),0,IF(ROW($E423)=VALUE(LEFT(R$1,FIND("-",R$1,1)-1))+1,AVERAGE(INDEX($E:$E,ROW($E423)-VALUE(LEFT(R$1,FIND("-",R$1,1)-1))):$E423),($E423*(2/(VALUE(LEFT(R$1,FIND("-",R$1,1)-1))+1)))+(R422*(1-(2/(VALUE(LEFT(R$1,FIND("-",R$1,1)-1))+1))))))</f>
        <v>1.2535696862342636</v>
      </c>
      <c r="S423">
        <f t="shared" si="60"/>
        <v>9.930620543197044E-5</v>
      </c>
      <c r="T423">
        <f>IF(ROW($E423)&lt;=MAX(VALUE(LEFT(Q$1,FIND("-",Q$1,1)-1)),VALUE(LEFT(R$1,FIND("-",R$1,1)-1)))+VALUE(LEFT(T$1,FIND("-",T$1,1)-1))-1,0,IF(ROW($E423)=MAX(VALUE(LEFT(Q$1,FIND("-",Q$1,1)-1)),VALUE(LEFT(R$1,FIND("-",R$1,1)-1)))+VALUE(LEFT(T$1,FIND("-",T$1,1)-1)),AVERAGE(INDEX($S:$S,ROW(S423)-VALUE(LEFT(T$1,FIND("-",T$1,1)-1))+1):S423),($S423*(2/(VALUE(LEFT(T$1,FIND("-",T$1,1)-1))+1)))+(T422*(1-(2/(VALUE(LEFT(T$1,FIND("-",T$1,1)-1))+1))))))</f>
        <v>4.327433463284229E-3</v>
      </c>
      <c r="V423">
        <f t="shared" si="55"/>
        <v>0</v>
      </c>
      <c r="W423">
        <f>IF(ROW($E423)&lt;=VALUE(LEFT(W$1,FIND("-",W$1,1)-1))+1,0,IF(ROW($E422)=VALUE(LEFT(W$1,FIND("-",W$1,1)-1))+1,100-100/(1+ABS((SUMIF(INDEX($V:$V,ROW($V423)-VALUE(LEFT(W$1,FIND("-",W$1,1)-1))+1):$V423,"&gt;0",INDEX($V:$V,ROW($V423)-VALUE(LEFT(W$1,FIND("-",W$1,1)-1))+1):$V423)/COUNTIF(INDEX($V:$V,ROW($V423)-VALUE(LEFT(W$1,FIND("-",W$1,1)-1))+1):$V423,"&gt;0"))/(SUMIF(INDEX($V:$V,ROW($V423)-VALUE(LEFT(W$1,FIND("-",W$1,1)-1))+1):$V423,"&lt;0",INDEX($V:$V,ROW($V423)-VALUE(LEFT(W$1,FIND("-",W$1,1)-1))+1):$V423)/COUNTIF(INDEX($V:$V,ROW($V423)-VALUE(LEFT(W$1,FIND("-",W$1,1)-1))+1):$V423,"&lt;0")))),100-100/(1+ABS((SUMIF(INDEX($V:$V,ROW($V423)-VALUE(LEFT(W$1,FIND("-",W$1,1)-1))+1):$V423,"&gt;0",INDEX($V:$V,ROW($V423)-VALUE(LEFT(W$1,FIND("-",W$1,1)-1))+1):$V423)/VALUE(LEFT(W$1,FIND("-",W$1,1)-1)))/(SUMIF(INDEX($V:$V,ROW($V423)-VALUE(LEFT(W$1,FIND("-",W$1,1)-1))+1):$V423,"&lt;0",INDEX($V:$V,ROW($V423)-VALUE(LEFT(W$1,FIND("-",W$1,1)-1))+1):$V423)/VALUE(LEFT(W$1,FIND("-",W$1,1)-1)))))))</f>
        <v>39.534883720930232</v>
      </c>
      <c r="Y423">
        <f>IF(ROW($E423)&lt;=VALUE(LEFT(Y$1,FIND("-",Y$1,1)-1)),0,MAX(INDEX(C:C,ROW(C423)-VALUE(LEFT(Y$1,FIND("-",Y$1,1)-1))+1):C423))</f>
        <v>1.38</v>
      </c>
      <c r="Z423">
        <f>IF(ROW($E423)&lt;=VALUE(LEFT(Z$1,FIND("-",Z$1,1)-1)),0,MIN(INDEX(D:D,ROW(D423)-VALUE(LEFT(Z$1,FIND("-",Z$1,1)-1))+1):D423))</f>
        <v>1.21</v>
      </c>
      <c r="AA423">
        <f t="shared" si="63"/>
        <v>23.529411764705912</v>
      </c>
      <c r="AB423">
        <f>IF(ROW($AA423)&lt;=VALUE(LEFT(AA$1,FIND("-",AA$1,1)-1))+VALUE(LEFT(AB$1,FIND("-",AB$1,1)-1)-1),0,AVERAGE(INDEX($AA:$AA,ROW($AA423)-VALUE(LEFT(AB$1,FIND("-",AB$1,1)-1))+1):$AA423))</f>
        <v>20.123839009287948</v>
      </c>
      <c r="AC423">
        <f>IF(ROW($AA423)&lt;=VALUE(LEFT(AA$1,FIND("-",AA$1,1)-1))+VALUE(LEFT(AB$1,FIND("-",AB$1,1)-1)-1)+VALUE(LEFT(AC$1,FIND("-",AC$1,1)-1)-1),0,AVERAGE(INDEX($AB:$AB,ROW($AB423)-VALUE(LEFT(AC$1,FIND("-",AC$1,1)-1))+1):$AB423))</f>
        <v>18.403852769177867</v>
      </c>
      <c r="AE423">
        <f t="shared" si="61"/>
        <v>17391844</v>
      </c>
      <c r="AG423" t="str">
        <f t="shared" si="62"/>
        <v/>
      </c>
    </row>
    <row r="424" spans="1:33" x14ac:dyDescent="0.25">
      <c r="A424" s="6">
        <v>37126</v>
      </c>
      <c r="B424">
        <v>1.25</v>
      </c>
      <c r="C424">
        <v>1.26</v>
      </c>
      <c r="D424">
        <v>1.24</v>
      </c>
      <c r="E424">
        <v>1.25</v>
      </c>
      <c r="F424">
        <v>0.72065100000000004</v>
      </c>
      <c r="G424">
        <v>57000</v>
      </c>
      <c r="I424" t="str">
        <f t="shared" si="56"/>
        <v/>
      </c>
      <c r="J424" t="str">
        <f t="shared" si="57"/>
        <v/>
      </c>
      <c r="K424" t="str">
        <f t="shared" si="58"/>
        <v>Buy</v>
      </c>
      <c r="M424" s="11" t="str">
        <f t="shared" si="59"/>
        <v>Buy</v>
      </c>
      <c r="O424">
        <f>IF(ROW($E424)&lt;=VALUE(LEFT(O$1,FIND("-",O$1,1)-1)),0,IF(ROW($E424)=VALUE(LEFT(O$1,FIND("-",O$1,1)-1))+1,AVERAGE(INDEX($E:$E,ROW($E424)-VALUE(LEFT(O$1,FIND("-",O$1,1)-1))):$E424),($E424*(2/(VALUE(LEFT(O$1,FIND("-",O$1,1)-1))+1)))+(O423*(1-(2/(VALUE(LEFT(O$1,FIND("-",O$1,1)-1))+1))))))</f>
        <v>1.4180906704515146</v>
      </c>
      <c r="Q424">
        <f>IF(ROW($E424)&lt;=VALUE(LEFT(Q$1,FIND("-",Q$1,1)-1)),0,IF(ROW($E424)=VALUE(LEFT(Q$1,FIND("-",Q$1,1)-1))+1,AVERAGE(INDEX($E:$E,ROW($E424)-VALUE(LEFT(Q$1,FIND("-",Q$1,1)-1))):$E424),($E424*(2/(VALUE(LEFT(Q$1,FIND("-",Q$1,1)-1))+1)))+(Q423*(1-(2/(VALUE(LEFT(Q$1,FIND("-",Q$1,1)-1))+1))))))</f>
        <v>1.2531045320643577</v>
      </c>
      <c r="R424">
        <f>IF(ROW($E424)&lt;=VALUE(LEFT(R$1,FIND("-",R$1,1)-1)),0,IF(ROW($E424)=VALUE(LEFT(R$1,FIND("-",R$1,1)-1))+1,AVERAGE(INDEX($E:$E,ROW($E424)-VALUE(LEFT(R$1,FIND("-",R$1,1)-1))):$E424),($E424*(2/(VALUE(LEFT(R$1,FIND("-",R$1,1)-1))+1)))+(R423*(1-(2/(VALUE(LEFT(R$1,FIND("-",R$1,1)-1))+1))))))</f>
        <v>1.2533052650317256</v>
      </c>
      <c r="S424">
        <f t="shared" si="60"/>
        <v>-2.0073296736788926E-4</v>
      </c>
      <c r="T424">
        <f>IF(ROW($E424)&lt;=MAX(VALUE(LEFT(Q$1,FIND("-",Q$1,1)-1)),VALUE(LEFT(R$1,FIND("-",R$1,1)-1)))+VALUE(LEFT(T$1,FIND("-",T$1,1)-1))-1,0,IF(ROW($E424)=MAX(VALUE(LEFT(Q$1,FIND("-",Q$1,1)-1)),VALUE(LEFT(R$1,FIND("-",R$1,1)-1)))+VALUE(LEFT(T$1,FIND("-",T$1,1)-1)),AVERAGE(INDEX($S:$S,ROW(S424)-VALUE(LEFT(T$1,FIND("-",T$1,1)-1))+1):S424),($S424*(2/(VALUE(LEFT(T$1,FIND("-",T$1,1)-1))+1)))+(T423*(1-(2/(VALUE(LEFT(T$1,FIND("-",T$1,1)-1))+1))))))</f>
        <v>3.4218001771538055E-3</v>
      </c>
      <c r="V424">
        <f t="shared" si="55"/>
        <v>0</v>
      </c>
      <c r="W424">
        <f>IF(ROW($E424)&lt;=VALUE(LEFT(W$1,FIND("-",W$1,1)-1))+1,0,IF(ROW($E423)=VALUE(LEFT(W$1,FIND("-",W$1,1)-1))+1,100-100/(1+ABS((SUMIF(INDEX($V:$V,ROW($V424)-VALUE(LEFT(W$1,FIND("-",W$1,1)-1))+1):$V424,"&gt;0",INDEX($V:$V,ROW($V424)-VALUE(LEFT(W$1,FIND("-",W$1,1)-1))+1):$V424)/COUNTIF(INDEX($V:$V,ROW($V424)-VALUE(LEFT(W$1,FIND("-",W$1,1)-1))+1):$V424,"&gt;0"))/(SUMIF(INDEX($V:$V,ROW($V424)-VALUE(LEFT(W$1,FIND("-",W$1,1)-1))+1):$V424,"&lt;0",INDEX($V:$V,ROW($V424)-VALUE(LEFT(W$1,FIND("-",W$1,1)-1))+1):$V424)/COUNTIF(INDEX($V:$V,ROW($V424)-VALUE(LEFT(W$1,FIND("-",W$1,1)-1))+1):$V424,"&lt;0")))),100-100/(1+ABS((SUMIF(INDEX($V:$V,ROW($V424)-VALUE(LEFT(W$1,FIND("-",W$1,1)-1))+1):$V424,"&gt;0",INDEX($V:$V,ROW($V424)-VALUE(LEFT(W$1,FIND("-",W$1,1)-1))+1):$V424)/VALUE(LEFT(W$1,FIND("-",W$1,1)-1)))/(SUMIF(INDEX($V:$V,ROW($V424)-VALUE(LEFT(W$1,FIND("-",W$1,1)-1))+1):$V424,"&lt;0",INDEX($V:$V,ROW($V424)-VALUE(LEFT(W$1,FIND("-",W$1,1)-1))+1):$V424)/VALUE(LEFT(W$1,FIND("-",W$1,1)-1)))))))</f>
        <v>40.476190476190474</v>
      </c>
      <c r="Y424">
        <f>IF(ROW($E424)&lt;=VALUE(LEFT(Y$1,FIND("-",Y$1,1)-1)),0,MAX(INDEX(C:C,ROW(C424)-VALUE(LEFT(Y$1,FIND("-",Y$1,1)-1))+1):C424))</f>
        <v>1.31</v>
      </c>
      <c r="Z424">
        <f>IF(ROW($E424)&lt;=VALUE(LEFT(Z$1,FIND("-",Z$1,1)-1)),0,MIN(INDEX(D:D,ROW(D424)-VALUE(LEFT(Z$1,FIND("-",Z$1,1)-1))+1):D424))</f>
        <v>1.21</v>
      </c>
      <c r="AA424">
        <f t="shared" si="63"/>
        <v>40</v>
      </c>
      <c r="AB424">
        <f>IF(ROW($AA424)&lt;=VALUE(LEFT(AA$1,FIND("-",AA$1,1)-1))+VALUE(LEFT(AB$1,FIND("-",AB$1,1)-1)-1),0,AVERAGE(INDEX($AA:$AA,ROW($AA424)-VALUE(LEFT(AB$1,FIND("-",AB$1,1)-1))+1):$AA424))</f>
        <v>28.194014447884438</v>
      </c>
      <c r="AC424">
        <f>IF(ROW($AA424)&lt;=VALUE(LEFT(AA$1,FIND("-",AA$1,1)-1))+VALUE(LEFT(AB$1,FIND("-",AB$1,1)-1)-1)+VALUE(LEFT(AC$1,FIND("-",AC$1,1)-1)-1),0,AVERAGE(INDEX($AB:$AB,ROW($AB424)-VALUE(LEFT(AC$1,FIND("-",AC$1,1)-1))+1):$AB424))</f>
        <v>22.538699690402499</v>
      </c>
      <c r="AE424">
        <f t="shared" si="61"/>
        <v>17391844</v>
      </c>
      <c r="AG424" t="str">
        <f t="shared" si="62"/>
        <v>Buy</v>
      </c>
    </row>
    <row r="425" spans="1:33" x14ac:dyDescent="0.25">
      <c r="A425" s="6">
        <v>37127</v>
      </c>
      <c r="B425">
        <v>1.27</v>
      </c>
      <c r="C425">
        <v>1.27</v>
      </c>
      <c r="D425">
        <v>1.24</v>
      </c>
      <c r="E425">
        <v>1.25</v>
      </c>
      <c r="F425">
        <v>0.72065100000000004</v>
      </c>
      <c r="G425">
        <v>30000</v>
      </c>
      <c r="I425" t="str">
        <f t="shared" si="56"/>
        <v/>
      </c>
      <c r="J425" t="str">
        <f t="shared" si="57"/>
        <v/>
      </c>
      <c r="K425" t="str">
        <f t="shared" si="58"/>
        <v/>
      </c>
      <c r="M425" s="11" t="str">
        <f t="shared" si="59"/>
        <v/>
      </c>
      <c r="O425">
        <f>IF(ROW($E425)&lt;=VALUE(LEFT(O$1,FIND("-",O$1,1)-1)),0,IF(ROW($E425)=VALUE(LEFT(O$1,FIND("-",O$1,1)-1))+1,AVERAGE(INDEX($E:$E,ROW($E425)-VALUE(LEFT(O$1,FIND("-",O$1,1)-1))):$E425),($E425*(2/(VALUE(LEFT(O$1,FIND("-",O$1,1)-1))+1)))+(O424*(1-(2/(VALUE(LEFT(O$1,FIND("-",O$1,1)-1))+1))))))</f>
        <v>1.4164181264669224</v>
      </c>
      <c r="Q425">
        <f>IF(ROW($E425)&lt;=VALUE(LEFT(Q$1,FIND("-",Q$1,1)-1)),0,IF(ROW($E425)=VALUE(LEFT(Q$1,FIND("-",Q$1,1)-1))+1,AVERAGE(INDEX($E:$E,ROW($E425)-VALUE(LEFT(Q$1,FIND("-",Q$1,1)-1))):$E425),($E425*(2/(VALUE(LEFT(Q$1,FIND("-",Q$1,1)-1))+1)))+(Q424*(1-(2/(VALUE(LEFT(Q$1,FIND("-",Q$1,1)-1))+1))))))</f>
        <v>1.2526269117467641</v>
      </c>
      <c r="R425">
        <f>IF(ROW($E425)&lt;=VALUE(LEFT(R$1,FIND("-",R$1,1)-1)),0,IF(ROW($E425)=VALUE(LEFT(R$1,FIND("-",R$1,1)-1))+1,AVERAGE(INDEX($E:$E,ROW($E425)-VALUE(LEFT(R$1,FIND("-",R$1,1)-1))):$E425),($E425*(2/(VALUE(LEFT(R$1,FIND("-",R$1,1)-1))+1)))+(R424*(1-(2/(VALUE(LEFT(R$1,FIND("-",R$1,1)-1))+1))))))</f>
        <v>1.2530604305849311</v>
      </c>
      <c r="S425">
        <f t="shared" si="60"/>
        <v>-4.3351883816700187E-4</v>
      </c>
      <c r="T425">
        <f>IF(ROW($E425)&lt;=MAX(VALUE(LEFT(Q$1,FIND("-",Q$1,1)-1)),VALUE(LEFT(R$1,FIND("-",R$1,1)-1)))+VALUE(LEFT(T$1,FIND("-",T$1,1)-1))-1,0,IF(ROW($E425)=MAX(VALUE(LEFT(Q$1,FIND("-",Q$1,1)-1)),VALUE(LEFT(R$1,FIND("-",R$1,1)-1)))+VALUE(LEFT(T$1,FIND("-",T$1,1)-1)),AVERAGE(INDEX($S:$S,ROW(S425)-VALUE(LEFT(T$1,FIND("-",T$1,1)-1))+1):S425),($S425*(2/(VALUE(LEFT(T$1,FIND("-",T$1,1)-1))+1)))+(T424*(1-(2/(VALUE(LEFT(T$1,FIND("-",T$1,1)-1))+1))))))</f>
        <v>2.6507363740896441E-3</v>
      </c>
      <c r="V425">
        <f t="shared" si="55"/>
        <v>0</v>
      </c>
      <c r="W425">
        <f>IF(ROW($E425)&lt;=VALUE(LEFT(W$1,FIND("-",W$1,1)-1))+1,0,IF(ROW($E424)=VALUE(LEFT(W$1,FIND("-",W$1,1)-1))+1,100-100/(1+ABS((SUMIF(INDEX($V:$V,ROW($V425)-VALUE(LEFT(W$1,FIND("-",W$1,1)-1))+1):$V425,"&gt;0",INDEX($V:$V,ROW($V425)-VALUE(LEFT(W$1,FIND("-",W$1,1)-1))+1):$V425)/COUNTIF(INDEX($V:$V,ROW($V425)-VALUE(LEFT(W$1,FIND("-",W$1,1)-1))+1):$V425,"&gt;0"))/(SUMIF(INDEX($V:$V,ROW($V425)-VALUE(LEFT(W$1,FIND("-",W$1,1)-1))+1):$V425,"&lt;0",INDEX($V:$V,ROW($V425)-VALUE(LEFT(W$1,FIND("-",W$1,1)-1))+1):$V425)/COUNTIF(INDEX($V:$V,ROW($V425)-VALUE(LEFT(W$1,FIND("-",W$1,1)-1))+1):$V425,"&lt;0")))),100-100/(1+ABS((SUMIF(INDEX($V:$V,ROW($V425)-VALUE(LEFT(W$1,FIND("-",W$1,1)-1))+1):$V425,"&gt;0",INDEX($V:$V,ROW($V425)-VALUE(LEFT(W$1,FIND("-",W$1,1)-1))+1):$V425)/VALUE(LEFT(W$1,FIND("-",W$1,1)-1)))/(SUMIF(INDEX($V:$V,ROW($V425)-VALUE(LEFT(W$1,FIND("-",W$1,1)-1))+1):$V425,"&lt;0",INDEX($V:$V,ROW($V425)-VALUE(LEFT(W$1,FIND("-",W$1,1)-1))+1):$V425)/VALUE(LEFT(W$1,FIND("-",W$1,1)-1)))))))</f>
        <v>47.222222222222229</v>
      </c>
      <c r="Y425">
        <f>IF(ROW($E425)&lt;=VALUE(LEFT(Y$1,FIND("-",Y$1,1)-1)),0,MAX(INDEX(C:C,ROW(C425)-VALUE(LEFT(Y$1,FIND("-",Y$1,1)-1))+1):C425))</f>
        <v>1.31</v>
      </c>
      <c r="Z425">
        <f>IF(ROW($E425)&lt;=VALUE(LEFT(Z$1,FIND("-",Z$1,1)-1)),0,MIN(INDEX(D:D,ROW(D425)-VALUE(LEFT(Z$1,FIND("-",Z$1,1)-1))+1):D425))</f>
        <v>1.21</v>
      </c>
      <c r="AA425">
        <f t="shared" si="63"/>
        <v>40</v>
      </c>
      <c r="AB425">
        <f>IF(ROW($AA425)&lt;=VALUE(LEFT(AA$1,FIND("-",AA$1,1)-1))+VALUE(LEFT(AB$1,FIND("-",AB$1,1)-1)-1),0,AVERAGE(INDEX($AA:$AA,ROW($AA425)-VALUE(LEFT(AB$1,FIND("-",AB$1,1)-1))+1):$AA425))</f>
        <v>34.50980392156864</v>
      </c>
      <c r="AC425">
        <f>IF(ROW($AA425)&lt;=VALUE(LEFT(AA$1,FIND("-",AA$1,1)-1))+VALUE(LEFT(AB$1,FIND("-",AB$1,1)-1)-1)+VALUE(LEFT(AC$1,FIND("-",AC$1,1)-1)-1),0,AVERAGE(INDEX($AB:$AB,ROW($AB425)-VALUE(LEFT(AC$1,FIND("-",AC$1,1)-1))+1):$AB425))</f>
        <v>27.609219126247012</v>
      </c>
      <c r="AE425">
        <f t="shared" si="61"/>
        <v>17391844</v>
      </c>
      <c r="AG425" t="str">
        <f t="shared" si="62"/>
        <v/>
      </c>
    </row>
    <row r="426" spans="1:33" x14ac:dyDescent="0.25">
      <c r="A426" s="6">
        <v>37130</v>
      </c>
      <c r="B426">
        <v>1.27</v>
      </c>
      <c r="C426">
        <v>1.28</v>
      </c>
      <c r="D426">
        <v>1.25</v>
      </c>
      <c r="E426">
        <v>1.28</v>
      </c>
      <c r="F426">
        <v>0.73794700000000002</v>
      </c>
      <c r="G426">
        <v>54000</v>
      </c>
      <c r="I426" t="str">
        <f t="shared" si="56"/>
        <v/>
      </c>
      <c r="J426" t="str">
        <f t="shared" si="57"/>
        <v/>
      </c>
      <c r="K426" t="str">
        <f t="shared" si="58"/>
        <v/>
      </c>
      <c r="M426" s="11" t="str">
        <f t="shared" si="59"/>
        <v/>
      </c>
      <c r="O426">
        <f>IF(ROW($E426)&lt;=VALUE(LEFT(O$1,FIND("-",O$1,1)-1)),0,IF(ROW($E426)=VALUE(LEFT(O$1,FIND("-",O$1,1)-1))+1,AVERAGE(INDEX($E:$E,ROW($E426)-VALUE(LEFT(O$1,FIND("-",O$1,1)-1))):$E426),($E426*(2/(VALUE(LEFT(O$1,FIND("-",O$1,1)-1))+1)))+(O425*(1-(2/(VALUE(LEFT(O$1,FIND("-",O$1,1)-1))+1))))))</f>
        <v>1.4150607321737194</v>
      </c>
      <c r="Q426">
        <f>IF(ROW($E426)&lt;=VALUE(LEFT(Q$1,FIND("-",Q$1,1)-1)),0,IF(ROW($E426)=VALUE(LEFT(Q$1,FIND("-",Q$1,1)-1))+1,AVERAGE(INDEX($E:$E,ROW($E426)-VALUE(LEFT(Q$1,FIND("-",Q$1,1)-1))):$E426),($E426*(2/(VALUE(LEFT(Q$1,FIND("-",Q$1,1)-1))+1)))+(Q425*(1-(2/(VALUE(LEFT(Q$1,FIND("-",Q$1,1)-1))+1))))))</f>
        <v>1.2568381560934159</v>
      </c>
      <c r="R426">
        <f>IF(ROW($E426)&lt;=VALUE(LEFT(R$1,FIND("-",R$1,1)-1)),0,IF(ROW($E426)=VALUE(LEFT(R$1,FIND("-",R$1,1)-1))+1,AVERAGE(INDEX($E:$E,ROW($E426)-VALUE(LEFT(R$1,FIND("-",R$1,1)-1))):$E426),($E426*(2/(VALUE(LEFT(R$1,FIND("-",R$1,1)-1))+1)))+(R425*(1-(2/(VALUE(LEFT(R$1,FIND("-",R$1,1)-1))+1))))))</f>
        <v>1.2550559542453066</v>
      </c>
      <c r="S426">
        <f t="shared" si="60"/>
        <v>1.7822018481092883E-3</v>
      </c>
      <c r="T426">
        <f>IF(ROW($E426)&lt;=MAX(VALUE(LEFT(Q$1,FIND("-",Q$1,1)-1)),VALUE(LEFT(R$1,FIND("-",R$1,1)-1)))+VALUE(LEFT(T$1,FIND("-",T$1,1)-1))-1,0,IF(ROW($E426)=MAX(VALUE(LEFT(Q$1,FIND("-",Q$1,1)-1)),VALUE(LEFT(R$1,FIND("-",R$1,1)-1)))+VALUE(LEFT(T$1,FIND("-",T$1,1)-1)),AVERAGE(INDEX($S:$S,ROW(S426)-VALUE(LEFT(T$1,FIND("-",T$1,1)-1))+1):S426),($S426*(2/(VALUE(LEFT(T$1,FIND("-",T$1,1)-1))+1)))+(T425*(1-(2/(VALUE(LEFT(T$1,FIND("-",T$1,1)-1))+1))))))</f>
        <v>2.4770294688935732E-3</v>
      </c>
      <c r="V426">
        <f t="shared" si="55"/>
        <v>3.0000000000000027E-2</v>
      </c>
      <c r="W426">
        <f>IF(ROW($E426)&lt;=VALUE(LEFT(W$1,FIND("-",W$1,1)-1))+1,0,IF(ROW($E425)=VALUE(LEFT(W$1,FIND("-",W$1,1)-1))+1,100-100/(1+ABS((SUMIF(INDEX($V:$V,ROW($V426)-VALUE(LEFT(W$1,FIND("-",W$1,1)-1))+1):$V426,"&gt;0",INDEX($V:$V,ROW($V426)-VALUE(LEFT(W$1,FIND("-",W$1,1)-1))+1):$V426)/COUNTIF(INDEX($V:$V,ROW($V426)-VALUE(LEFT(W$1,FIND("-",W$1,1)-1))+1):$V426,"&gt;0"))/(SUMIF(INDEX($V:$V,ROW($V426)-VALUE(LEFT(W$1,FIND("-",W$1,1)-1))+1):$V426,"&lt;0",INDEX($V:$V,ROW($V426)-VALUE(LEFT(W$1,FIND("-",W$1,1)-1))+1):$V426)/COUNTIF(INDEX($V:$V,ROW($V426)-VALUE(LEFT(W$1,FIND("-",W$1,1)-1))+1):$V426,"&lt;0")))),100-100/(1+ABS((SUMIF(INDEX($V:$V,ROW($V426)-VALUE(LEFT(W$1,FIND("-",W$1,1)-1))+1):$V426,"&gt;0",INDEX($V:$V,ROW($V426)-VALUE(LEFT(W$1,FIND("-",W$1,1)-1))+1):$V426)/VALUE(LEFT(W$1,FIND("-",W$1,1)-1)))/(SUMIF(INDEX($V:$V,ROW($V426)-VALUE(LEFT(W$1,FIND("-",W$1,1)-1))+1):$V426,"&lt;0",INDEX($V:$V,ROW($V426)-VALUE(LEFT(W$1,FIND("-",W$1,1)-1))+1):$V426)/VALUE(LEFT(W$1,FIND("-",W$1,1)-1)))))))</f>
        <v>50</v>
      </c>
      <c r="Y426">
        <f>IF(ROW($E426)&lt;=VALUE(LEFT(Y$1,FIND("-",Y$1,1)-1)),0,MAX(INDEX(C:C,ROW(C426)-VALUE(LEFT(Y$1,FIND("-",Y$1,1)-1))+1):C426))</f>
        <v>1.31</v>
      </c>
      <c r="Z426">
        <f>IF(ROW($E426)&lt;=VALUE(LEFT(Z$1,FIND("-",Z$1,1)-1)),0,MIN(INDEX(D:D,ROW(D426)-VALUE(LEFT(Z$1,FIND("-",Z$1,1)-1))+1):D426))</f>
        <v>1.21</v>
      </c>
      <c r="AA426">
        <f t="shared" si="63"/>
        <v>70</v>
      </c>
      <c r="AB426">
        <f>IF(ROW($AA426)&lt;=VALUE(LEFT(AA$1,FIND("-",AA$1,1)-1))+VALUE(LEFT(AB$1,FIND("-",AB$1,1)-1)-1),0,AVERAGE(INDEX($AA:$AA,ROW($AA426)-VALUE(LEFT(AB$1,FIND("-",AB$1,1)-1))+1):$AA426))</f>
        <v>50</v>
      </c>
      <c r="AC426">
        <f>IF(ROW($AA426)&lt;=VALUE(LEFT(AA$1,FIND("-",AA$1,1)-1))+VALUE(LEFT(AB$1,FIND("-",AB$1,1)-1)-1)+VALUE(LEFT(AC$1,FIND("-",AC$1,1)-1)-1),0,AVERAGE(INDEX($AB:$AB,ROW($AB426)-VALUE(LEFT(AC$1,FIND("-",AC$1,1)-1))+1):$AB426))</f>
        <v>37.567939456484361</v>
      </c>
      <c r="AE426">
        <f t="shared" si="61"/>
        <v>17445844</v>
      </c>
      <c r="AG426" t="str">
        <f t="shared" si="62"/>
        <v/>
      </c>
    </row>
    <row r="427" spans="1:33" x14ac:dyDescent="0.25">
      <c r="A427" s="6">
        <v>37131</v>
      </c>
      <c r="B427">
        <v>1.3</v>
      </c>
      <c r="C427">
        <v>1.3</v>
      </c>
      <c r="D427">
        <v>1.27</v>
      </c>
      <c r="E427">
        <v>1.27</v>
      </c>
      <c r="F427">
        <v>0.73218099999999997</v>
      </c>
      <c r="G427">
        <v>21000</v>
      </c>
      <c r="I427" t="str">
        <f t="shared" si="56"/>
        <v>Bullish</v>
      </c>
      <c r="J427" t="str">
        <f t="shared" si="57"/>
        <v/>
      </c>
      <c r="K427" t="str">
        <f t="shared" si="58"/>
        <v/>
      </c>
      <c r="M427" s="11" t="str">
        <f t="shared" si="59"/>
        <v/>
      </c>
      <c r="O427">
        <f>IF(ROW($E427)&lt;=VALUE(LEFT(O$1,FIND("-",O$1,1)-1)),0,IF(ROW($E427)=VALUE(LEFT(O$1,FIND("-",O$1,1)-1))+1,AVERAGE(INDEX($E:$E,ROW($E427)-VALUE(LEFT(O$1,FIND("-",O$1,1)-1))):$E427),($E427*(2/(VALUE(LEFT(O$1,FIND("-",O$1,1)-1))+1)))+(O426*(1-(2/(VALUE(LEFT(O$1,FIND("-",O$1,1)-1))+1))))))</f>
        <v>1.4136173418038318</v>
      </c>
      <c r="Q427">
        <f>IF(ROW($E427)&lt;=VALUE(LEFT(Q$1,FIND("-",Q$1,1)-1)),0,IF(ROW($E427)=VALUE(LEFT(Q$1,FIND("-",Q$1,1)-1))+1,AVERAGE(INDEX($E:$E,ROW($E427)-VALUE(LEFT(Q$1,FIND("-",Q$1,1)-1))):$E427),($E427*(2/(VALUE(LEFT(Q$1,FIND("-",Q$1,1)-1))+1)))+(Q426*(1-(2/(VALUE(LEFT(Q$1,FIND("-",Q$1,1)-1))+1))))))</f>
        <v>1.2588630551559674</v>
      </c>
      <c r="R427">
        <f>IF(ROW($E427)&lt;=VALUE(LEFT(R$1,FIND("-",R$1,1)-1)),0,IF(ROW($E427)=VALUE(LEFT(R$1,FIND("-",R$1,1)-1))+1,AVERAGE(INDEX($E:$E,ROW($E427)-VALUE(LEFT(R$1,FIND("-",R$1,1)-1))):$E427),($E427*(2/(VALUE(LEFT(R$1,FIND("-",R$1,1)-1))+1)))+(R426*(1-(2/(VALUE(LEFT(R$1,FIND("-",R$1,1)-1))+1))))))</f>
        <v>1.256162920597506</v>
      </c>
      <c r="S427">
        <f t="shared" si="60"/>
        <v>2.7001345584614089E-3</v>
      </c>
      <c r="T427">
        <f>IF(ROW($E427)&lt;=MAX(VALUE(LEFT(Q$1,FIND("-",Q$1,1)-1)),VALUE(LEFT(R$1,FIND("-",R$1,1)-1)))+VALUE(LEFT(T$1,FIND("-",T$1,1)-1))-1,0,IF(ROW($E427)=MAX(VALUE(LEFT(Q$1,FIND("-",Q$1,1)-1)),VALUE(LEFT(R$1,FIND("-",R$1,1)-1)))+VALUE(LEFT(T$1,FIND("-",T$1,1)-1)),AVERAGE(INDEX($S:$S,ROW(S427)-VALUE(LEFT(T$1,FIND("-",T$1,1)-1))+1):S427),($S427*(2/(VALUE(LEFT(T$1,FIND("-",T$1,1)-1))+1)))+(T426*(1-(2/(VALUE(LEFT(T$1,FIND("-",T$1,1)-1))+1))))))</f>
        <v>2.5216504868071405E-3</v>
      </c>
      <c r="V427">
        <f t="shared" si="55"/>
        <v>-1.0000000000000009E-2</v>
      </c>
      <c r="W427">
        <f>IF(ROW($E427)&lt;=VALUE(LEFT(W$1,FIND("-",W$1,1)-1))+1,0,IF(ROW($E426)=VALUE(LEFT(W$1,FIND("-",W$1,1)-1))+1,100-100/(1+ABS((SUMIF(INDEX($V:$V,ROW($V427)-VALUE(LEFT(W$1,FIND("-",W$1,1)-1))+1):$V427,"&gt;0",INDEX($V:$V,ROW($V427)-VALUE(LEFT(W$1,FIND("-",W$1,1)-1))+1):$V427)/COUNTIF(INDEX($V:$V,ROW($V427)-VALUE(LEFT(W$1,FIND("-",W$1,1)-1))+1):$V427,"&gt;0"))/(SUMIF(INDEX($V:$V,ROW($V427)-VALUE(LEFT(W$1,FIND("-",W$1,1)-1))+1):$V427,"&lt;0",INDEX($V:$V,ROW($V427)-VALUE(LEFT(W$1,FIND("-",W$1,1)-1))+1):$V427)/COUNTIF(INDEX($V:$V,ROW($V427)-VALUE(LEFT(W$1,FIND("-",W$1,1)-1))+1):$V427,"&lt;0")))),100-100/(1+ABS((SUMIF(INDEX($V:$V,ROW($V427)-VALUE(LEFT(W$1,FIND("-",W$1,1)-1))+1):$V427,"&gt;0",INDEX($V:$V,ROW($V427)-VALUE(LEFT(W$1,FIND("-",W$1,1)-1))+1):$V427)/VALUE(LEFT(W$1,FIND("-",W$1,1)-1)))/(SUMIF(INDEX($V:$V,ROW($V427)-VALUE(LEFT(W$1,FIND("-",W$1,1)-1))+1):$V427,"&lt;0",INDEX($V:$V,ROW($V427)-VALUE(LEFT(W$1,FIND("-",W$1,1)-1))+1):$V427)/VALUE(LEFT(W$1,FIND("-",W$1,1)-1)))))))</f>
        <v>55.882352941176471</v>
      </c>
      <c r="Y427">
        <f>IF(ROW($E427)&lt;=VALUE(LEFT(Y$1,FIND("-",Y$1,1)-1)),0,MAX(INDEX(C:C,ROW(C427)-VALUE(LEFT(Y$1,FIND("-",Y$1,1)-1))+1):C427))</f>
        <v>1.31</v>
      </c>
      <c r="Z427">
        <f>IF(ROW($E427)&lt;=VALUE(LEFT(Z$1,FIND("-",Z$1,1)-1)),0,MIN(INDEX(D:D,ROW(D427)-VALUE(LEFT(Z$1,FIND("-",Z$1,1)-1))+1):D427))</f>
        <v>1.21</v>
      </c>
      <c r="AA427">
        <f t="shared" si="63"/>
        <v>60</v>
      </c>
      <c r="AB427">
        <f>IF(ROW($AA427)&lt;=VALUE(LEFT(AA$1,FIND("-",AA$1,1)-1))+VALUE(LEFT(AB$1,FIND("-",AB$1,1)-1)-1),0,AVERAGE(INDEX($AA:$AA,ROW($AA427)-VALUE(LEFT(AB$1,FIND("-",AB$1,1)-1))+1):$AA427))</f>
        <v>56.666666666666664</v>
      </c>
      <c r="AC427">
        <f>IF(ROW($AA427)&lt;=VALUE(LEFT(AA$1,FIND("-",AA$1,1)-1))+VALUE(LEFT(AB$1,FIND("-",AB$1,1)-1)-1)+VALUE(LEFT(AC$1,FIND("-",AC$1,1)-1)-1),0,AVERAGE(INDEX($AB:$AB,ROW($AB427)-VALUE(LEFT(AC$1,FIND("-",AC$1,1)-1))+1):$AB427))</f>
        <v>47.058823529411768</v>
      </c>
      <c r="AE427">
        <f t="shared" si="61"/>
        <v>17424844</v>
      </c>
      <c r="AG427" t="str">
        <f t="shared" si="62"/>
        <v/>
      </c>
    </row>
    <row r="428" spans="1:33" x14ac:dyDescent="0.25">
      <c r="A428" s="6">
        <v>37132</v>
      </c>
      <c r="B428">
        <v>1.26</v>
      </c>
      <c r="C428">
        <v>1.26</v>
      </c>
      <c r="D428">
        <v>1.25</v>
      </c>
      <c r="E428">
        <v>1.26</v>
      </c>
      <c r="F428">
        <v>0.72641599999999995</v>
      </c>
      <c r="G428">
        <v>11000</v>
      </c>
      <c r="I428" t="str">
        <f t="shared" si="56"/>
        <v/>
      </c>
      <c r="J428" t="str">
        <f t="shared" si="57"/>
        <v/>
      </c>
      <c r="K428" t="str">
        <f t="shared" si="58"/>
        <v/>
      </c>
      <c r="M428" s="11" t="str">
        <f t="shared" si="59"/>
        <v/>
      </c>
      <c r="O428">
        <f>IF(ROW($E428)&lt;=VALUE(LEFT(O$1,FIND("-",O$1,1)-1)),0,IF(ROW($E428)=VALUE(LEFT(O$1,FIND("-",O$1,1)-1))+1,AVERAGE(INDEX($E:$E,ROW($E428)-VALUE(LEFT(O$1,FIND("-",O$1,1)-1))):$E428),($E428*(2/(VALUE(LEFT(O$1,FIND("-",O$1,1)-1))+1)))+(O427*(1-(2/(VALUE(LEFT(O$1,FIND("-",O$1,1)-1))+1))))))</f>
        <v>1.4120888110396148</v>
      </c>
      <c r="Q428">
        <f>IF(ROW($E428)&lt;=VALUE(LEFT(Q$1,FIND("-",Q$1,1)-1)),0,IF(ROW($E428)=VALUE(LEFT(Q$1,FIND("-",Q$1,1)-1))+1,AVERAGE(INDEX($E:$E,ROW($E428)-VALUE(LEFT(Q$1,FIND("-",Q$1,1)-1))):$E428),($E428*(2/(VALUE(LEFT(Q$1,FIND("-",Q$1,1)-1))+1)))+(Q427*(1-(2/(VALUE(LEFT(Q$1,FIND("-",Q$1,1)-1))+1))))))</f>
        <v>1.259037969747357</v>
      </c>
      <c r="R428">
        <f>IF(ROW($E428)&lt;=VALUE(LEFT(R$1,FIND("-",R$1,1)-1)),0,IF(ROW($E428)=VALUE(LEFT(R$1,FIND("-",R$1,1)-1))+1,AVERAGE(INDEX($E:$E,ROW($E428)-VALUE(LEFT(R$1,FIND("-",R$1,1)-1))):$E428),($E428*(2/(VALUE(LEFT(R$1,FIND("-",R$1,1)-1))+1)))+(R427*(1-(2/(VALUE(LEFT(R$1,FIND("-",R$1,1)-1))+1))))))</f>
        <v>1.2564471487013944</v>
      </c>
      <c r="S428">
        <f t="shared" si="60"/>
        <v>2.5908210459626435E-3</v>
      </c>
      <c r="T428">
        <f>IF(ROW($E428)&lt;=MAX(VALUE(LEFT(Q$1,FIND("-",Q$1,1)-1)),VALUE(LEFT(R$1,FIND("-",R$1,1)-1)))+VALUE(LEFT(T$1,FIND("-",T$1,1)-1))-1,0,IF(ROW($E428)=MAX(VALUE(LEFT(Q$1,FIND("-",Q$1,1)-1)),VALUE(LEFT(R$1,FIND("-",R$1,1)-1)))+VALUE(LEFT(T$1,FIND("-",T$1,1)-1)),AVERAGE(INDEX($S:$S,ROW(S428)-VALUE(LEFT(T$1,FIND("-",T$1,1)-1))+1):S428),($S428*(2/(VALUE(LEFT(T$1,FIND("-",T$1,1)-1))+1)))+(T427*(1-(2/(VALUE(LEFT(T$1,FIND("-",T$1,1)-1))+1))))))</f>
        <v>2.5354845986382416E-3</v>
      </c>
      <c r="V428">
        <f t="shared" si="55"/>
        <v>-1.0000000000000009E-2</v>
      </c>
      <c r="W428">
        <f>IF(ROW($E428)&lt;=VALUE(LEFT(W$1,FIND("-",W$1,1)-1))+1,0,IF(ROW($E427)=VALUE(LEFT(W$1,FIND("-",W$1,1)-1))+1,100-100/(1+ABS((SUMIF(INDEX($V:$V,ROW($V428)-VALUE(LEFT(W$1,FIND("-",W$1,1)-1))+1):$V428,"&gt;0",INDEX($V:$V,ROW($V428)-VALUE(LEFT(W$1,FIND("-",W$1,1)-1))+1):$V428)/COUNTIF(INDEX($V:$V,ROW($V428)-VALUE(LEFT(W$1,FIND("-",W$1,1)-1))+1):$V428,"&gt;0"))/(SUMIF(INDEX($V:$V,ROW($V428)-VALUE(LEFT(W$1,FIND("-",W$1,1)-1))+1):$V428,"&lt;0",INDEX($V:$V,ROW($V428)-VALUE(LEFT(W$1,FIND("-",W$1,1)-1))+1):$V428)/COUNTIF(INDEX($V:$V,ROW($V428)-VALUE(LEFT(W$1,FIND("-",W$1,1)-1))+1):$V428,"&lt;0")))),100-100/(1+ABS((SUMIF(INDEX($V:$V,ROW($V428)-VALUE(LEFT(W$1,FIND("-",W$1,1)-1))+1):$V428,"&gt;0",INDEX($V:$V,ROW($V428)-VALUE(LEFT(W$1,FIND("-",W$1,1)-1))+1):$V428)/VALUE(LEFT(W$1,FIND("-",W$1,1)-1)))/(SUMIF(INDEX($V:$V,ROW($V428)-VALUE(LEFT(W$1,FIND("-",W$1,1)-1))+1):$V428,"&lt;0",INDEX($V:$V,ROW($V428)-VALUE(LEFT(W$1,FIND("-",W$1,1)-1))+1):$V428)/VALUE(LEFT(W$1,FIND("-",W$1,1)-1)))))))</f>
        <v>50</v>
      </c>
      <c r="Y428">
        <f>IF(ROW($E428)&lt;=VALUE(LEFT(Y$1,FIND("-",Y$1,1)-1)),0,MAX(INDEX(C:C,ROW(C428)-VALUE(LEFT(Y$1,FIND("-",Y$1,1)-1))+1):C428))</f>
        <v>1.31</v>
      </c>
      <c r="Z428">
        <f>IF(ROW($E428)&lt;=VALUE(LEFT(Z$1,FIND("-",Z$1,1)-1)),0,MIN(INDEX(D:D,ROW(D428)-VALUE(LEFT(Z$1,FIND("-",Z$1,1)-1))+1):D428))</f>
        <v>1.21</v>
      </c>
      <c r="AA428">
        <f t="shared" si="63"/>
        <v>50</v>
      </c>
      <c r="AB428">
        <f>IF(ROW($AA428)&lt;=VALUE(LEFT(AA$1,FIND("-",AA$1,1)-1))+VALUE(LEFT(AB$1,FIND("-",AB$1,1)-1)-1),0,AVERAGE(INDEX($AA:$AA,ROW($AA428)-VALUE(LEFT(AB$1,FIND("-",AB$1,1)-1))+1):$AA428))</f>
        <v>60</v>
      </c>
      <c r="AC428">
        <f>IF(ROW($AA428)&lt;=VALUE(LEFT(AA$1,FIND("-",AA$1,1)-1))+VALUE(LEFT(AB$1,FIND("-",AB$1,1)-1)-1)+VALUE(LEFT(AC$1,FIND("-",AC$1,1)-1)-1),0,AVERAGE(INDEX($AB:$AB,ROW($AB428)-VALUE(LEFT(AC$1,FIND("-",AC$1,1)-1))+1):$AB428))</f>
        <v>55.55555555555555</v>
      </c>
      <c r="AE428">
        <f t="shared" si="61"/>
        <v>17413844</v>
      </c>
      <c r="AG428" t="str">
        <f t="shared" si="62"/>
        <v/>
      </c>
    </row>
    <row r="429" spans="1:33" x14ac:dyDescent="0.25">
      <c r="A429" s="6">
        <v>37133</v>
      </c>
      <c r="B429">
        <v>1.25</v>
      </c>
      <c r="C429">
        <v>1.25</v>
      </c>
      <c r="D429">
        <v>1.22</v>
      </c>
      <c r="E429">
        <v>1.22</v>
      </c>
      <c r="F429">
        <v>0.70335499999999995</v>
      </c>
      <c r="G429">
        <v>74000</v>
      </c>
      <c r="I429" t="str">
        <f t="shared" si="56"/>
        <v>Bearish</v>
      </c>
      <c r="J429" t="str">
        <f t="shared" si="57"/>
        <v/>
      </c>
      <c r="K429" t="str">
        <f t="shared" si="58"/>
        <v/>
      </c>
      <c r="M429" s="11" t="str">
        <f t="shared" si="59"/>
        <v/>
      </c>
      <c r="O429">
        <f>IF(ROW($E429)&lt;=VALUE(LEFT(O$1,FIND("-",O$1,1)-1)),0,IF(ROW($E429)=VALUE(LEFT(O$1,FIND("-",O$1,1)-1))+1,AVERAGE(INDEX($E:$E,ROW($E429)-VALUE(LEFT(O$1,FIND("-",O$1,1)-1))):$E429),($E429*(2/(VALUE(LEFT(O$1,FIND("-",O$1,1)-1))+1)))+(O428*(1-(2/(VALUE(LEFT(O$1,FIND("-",O$1,1)-1))+1))))))</f>
        <v>1.4101774795864843</v>
      </c>
      <c r="Q429">
        <f>IF(ROW($E429)&lt;=VALUE(LEFT(Q$1,FIND("-",Q$1,1)-1)),0,IF(ROW($E429)=VALUE(LEFT(Q$1,FIND("-",Q$1,1)-1))+1,AVERAGE(INDEX($E:$E,ROW($E429)-VALUE(LEFT(Q$1,FIND("-",Q$1,1)-1))):$E429),($E429*(2/(VALUE(LEFT(Q$1,FIND("-",Q$1,1)-1))+1)))+(Q428*(1-(2/(VALUE(LEFT(Q$1,FIND("-",Q$1,1)-1))+1))))))</f>
        <v>1.2530321282477634</v>
      </c>
      <c r="R429">
        <f>IF(ROW($E429)&lt;=VALUE(LEFT(R$1,FIND("-",R$1,1)-1)),0,IF(ROW($E429)=VALUE(LEFT(R$1,FIND("-",R$1,1)-1))+1,AVERAGE(INDEX($E:$E,ROW($E429)-VALUE(LEFT(R$1,FIND("-",R$1,1)-1))):$E429),($E429*(2/(VALUE(LEFT(R$1,FIND("-",R$1,1)-1))+1)))+(R428*(1-(2/(VALUE(LEFT(R$1,FIND("-",R$1,1)-1))+1))))))</f>
        <v>1.2537473599086986</v>
      </c>
      <c r="S429">
        <f t="shared" si="60"/>
        <v>-7.152316609351228E-4</v>
      </c>
      <c r="T429">
        <f>IF(ROW($E429)&lt;=MAX(VALUE(LEFT(Q$1,FIND("-",Q$1,1)-1)),VALUE(LEFT(R$1,FIND("-",R$1,1)-1)))+VALUE(LEFT(T$1,FIND("-",T$1,1)-1))-1,0,IF(ROW($E429)=MAX(VALUE(LEFT(Q$1,FIND("-",Q$1,1)-1)),VALUE(LEFT(R$1,FIND("-",R$1,1)-1)))+VALUE(LEFT(T$1,FIND("-",T$1,1)-1)),AVERAGE(INDEX($S:$S,ROW(S429)-VALUE(LEFT(T$1,FIND("-",T$1,1)-1))+1):S429),($S429*(2/(VALUE(LEFT(T$1,FIND("-",T$1,1)-1))+1)))+(T428*(1-(2/(VALUE(LEFT(T$1,FIND("-",T$1,1)-1))+1))))))</f>
        <v>1.8853413467235689E-3</v>
      </c>
      <c r="V429">
        <f t="shared" si="55"/>
        <v>-4.0000000000000036E-2</v>
      </c>
      <c r="W429">
        <f>IF(ROW($E429)&lt;=VALUE(LEFT(W$1,FIND("-",W$1,1)-1))+1,0,IF(ROW($E428)=VALUE(LEFT(W$1,FIND("-",W$1,1)-1))+1,100-100/(1+ABS((SUMIF(INDEX($V:$V,ROW($V429)-VALUE(LEFT(W$1,FIND("-",W$1,1)-1))+1):$V429,"&gt;0",INDEX($V:$V,ROW($V429)-VALUE(LEFT(W$1,FIND("-",W$1,1)-1))+1):$V429)/COUNTIF(INDEX($V:$V,ROW($V429)-VALUE(LEFT(W$1,FIND("-",W$1,1)-1))+1):$V429,"&gt;0"))/(SUMIF(INDEX($V:$V,ROW($V429)-VALUE(LEFT(W$1,FIND("-",W$1,1)-1))+1):$V429,"&lt;0",INDEX($V:$V,ROW($V429)-VALUE(LEFT(W$1,FIND("-",W$1,1)-1))+1):$V429)/COUNTIF(INDEX($V:$V,ROW($V429)-VALUE(LEFT(W$1,FIND("-",W$1,1)-1))+1):$V429,"&lt;0")))),100-100/(1+ABS((SUMIF(INDEX($V:$V,ROW($V429)-VALUE(LEFT(W$1,FIND("-",W$1,1)-1))+1):$V429,"&gt;0",INDEX($V:$V,ROW($V429)-VALUE(LEFT(W$1,FIND("-",W$1,1)-1))+1):$V429)/VALUE(LEFT(W$1,FIND("-",W$1,1)-1)))/(SUMIF(INDEX($V:$V,ROW($V429)-VALUE(LEFT(W$1,FIND("-",W$1,1)-1))+1):$V429,"&lt;0",INDEX($V:$V,ROW($V429)-VALUE(LEFT(W$1,FIND("-",W$1,1)-1))+1):$V429)/VALUE(LEFT(W$1,FIND("-",W$1,1)-1)))))))</f>
        <v>48.484848484848492</v>
      </c>
      <c r="Y429">
        <f>IF(ROW($E429)&lt;=VALUE(LEFT(Y$1,FIND("-",Y$1,1)-1)),0,MAX(INDEX(C:C,ROW(C429)-VALUE(LEFT(Y$1,FIND("-",Y$1,1)-1))+1):C429))</f>
        <v>1.31</v>
      </c>
      <c r="Z429">
        <f>IF(ROW($E429)&lt;=VALUE(LEFT(Z$1,FIND("-",Z$1,1)-1)),0,MIN(INDEX(D:D,ROW(D429)-VALUE(LEFT(Z$1,FIND("-",Z$1,1)-1))+1):D429))</f>
        <v>1.21</v>
      </c>
      <c r="AA429">
        <f t="shared" si="63"/>
        <v>10</v>
      </c>
      <c r="AB429">
        <f>IF(ROW($AA429)&lt;=VALUE(LEFT(AA$1,FIND("-",AA$1,1)-1))+VALUE(LEFT(AB$1,FIND("-",AB$1,1)-1)-1),0,AVERAGE(INDEX($AA:$AA,ROW($AA429)-VALUE(LEFT(AB$1,FIND("-",AB$1,1)-1))+1):$AA429))</f>
        <v>40</v>
      </c>
      <c r="AC429">
        <f>IF(ROW($AA429)&lt;=VALUE(LEFT(AA$1,FIND("-",AA$1,1)-1))+VALUE(LEFT(AB$1,FIND("-",AB$1,1)-1)-1)+VALUE(LEFT(AC$1,FIND("-",AC$1,1)-1)-1),0,AVERAGE(INDEX($AB:$AB,ROW($AB429)-VALUE(LEFT(AC$1,FIND("-",AC$1,1)-1))+1):$AB429))</f>
        <v>52.222222222222221</v>
      </c>
      <c r="AE429">
        <f t="shared" si="61"/>
        <v>17339844</v>
      </c>
      <c r="AG429" t="str">
        <f t="shared" si="62"/>
        <v/>
      </c>
    </row>
    <row r="430" spans="1:33" x14ac:dyDescent="0.25">
      <c r="A430" s="6">
        <v>37134</v>
      </c>
      <c r="B430">
        <v>1.22</v>
      </c>
      <c r="C430">
        <v>1.22</v>
      </c>
      <c r="D430">
        <v>1.22</v>
      </c>
      <c r="E430">
        <v>1.22</v>
      </c>
      <c r="F430">
        <v>0.70335499999999995</v>
      </c>
      <c r="G430">
        <v>0</v>
      </c>
      <c r="I430" t="str">
        <f t="shared" si="56"/>
        <v/>
      </c>
      <c r="J430" t="str">
        <f t="shared" si="57"/>
        <v/>
      </c>
      <c r="K430" t="str">
        <f t="shared" si="58"/>
        <v/>
      </c>
      <c r="M430" s="11" t="str">
        <f t="shared" si="59"/>
        <v/>
      </c>
      <c r="O430">
        <f>IF(ROW($E430)&lt;=VALUE(LEFT(O$1,FIND("-",O$1,1)-1)),0,IF(ROW($E430)=VALUE(LEFT(O$1,FIND("-",O$1,1)-1))+1,AVERAGE(INDEX($E:$E,ROW($E430)-VALUE(LEFT(O$1,FIND("-",O$1,1)-1))):$E430),($E430*(2/(VALUE(LEFT(O$1,FIND("-",O$1,1)-1))+1)))+(O429*(1-(2/(VALUE(LEFT(O$1,FIND("-",O$1,1)-1))+1))))))</f>
        <v>1.4082851663567679</v>
      </c>
      <c r="Q430">
        <f>IF(ROW($E430)&lt;=VALUE(LEFT(Q$1,FIND("-",Q$1,1)-1)),0,IF(ROW($E430)=VALUE(LEFT(Q$1,FIND("-",Q$1,1)-1))+1,AVERAGE(INDEX($E:$E,ROW($E430)-VALUE(LEFT(Q$1,FIND("-",Q$1,1)-1))):$E430),($E430*(2/(VALUE(LEFT(Q$1,FIND("-",Q$1,1)-1))+1)))+(Q429*(1-(2/(VALUE(LEFT(Q$1,FIND("-",Q$1,1)-1))+1))))))</f>
        <v>1.2479502623634919</v>
      </c>
      <c r="R430">
        <f>IF(ROW($E430)&lt;=VALUE(LEFT(R$1,FIND("-",R$1,1)-1)),0,IF(ROW($E430)=VALUE(LEFT(R$1,FIND("-",R$1,1)-1))+1,AVERAGE(INDEX($E:$E,ROW($E430)-VALUE(LEFT(R$1,FIND("-",R$1,1)-1))):$E430),($E430*(2/(VALUE(LEFT(R$1,FIND("-",R$1,1)-1))+1)))+(R429*(1-(2/(VALUE(LEFT(R$1,FIND("-",R$1,1)-1))+1))))))</f>
        <v>1.2512475554710172</v>
      </c>
      <c r="S430">
        <f t="shared" si="60"/>
        <v>-3.2972931075252454E-3</v>
      </c>
      <c r="T430">
        <f>IF(ROW($E430)&lt;=MAX(VALUE(LEFT(Q$1,FIND("-",Q$1,1)-1)),VALUE(LEFT(R$1,FIND("-",R$1,1)-1)))+VALUE(LEFT(T$1,FIND("-",T$1,1)-1))-1,0,IF(ROW($E430)=MAX(VALUE(LEFT(Q$1,FIND("-",Q$1,1)-1)),VALUE(LEFT(R$1,FIND("-",R$1,1)-1)))+VALUE(LEFT(T$1,FIND("-",T$1,1)-1)),AVERAGE(INDEX($S:$S,ROW(S430)-VALUE(LEFT(T$1,FIND("-",T$1,1)-1))+1):S430),($S430*(2/(VALUE(LEFT(T$1,FIND("-",T$1,1)-1))+1)))+(T429*(1-(2/(VALUE(LEFT(T$1,FIND("-",T$1,1)-1))+1))))))</f>
        <v>8.4881445587380597E-4</v>
      </c>
      <c r="V430">
        <f t="shared" si="55"/>
        <v>0</v>
      </c>
      <c r="W430">
        <f>IF(ROW($E430)&lt;=VALUE(LEFT(W$1,FIND("-",W$1,1)-1))+1,0,IF(ROW($E429)=VALUE(LEFT(W$1,FIND("-",W$1,1)-1))+1,100-100/(1+ABS((SUMIF(INDEX($V:$V,ROW($V430)-VALUE(LEFT(W$1,FIND("-",W$1,1)-1))+1):$V430,"&gt;0",INDEX($V:$V,ROW($V430)-VALUE(LEFT(W$1,FIND("-",W$1,1)-1))+1):$V430)/COUNTIF(INDEX($V:$V,ROW($V430)-VALUE(LEFT(W$1,FIND("-",W$1,1)-1))+1):$V430,"&gt;0"))/(SUMIF(INDEX($V:$V,ROW($V430)-VALUE(LEFT(W$1,FIND("-",W$1,1)-1))+1):$V430,"&lt;0",INDEX($V:$V,ROW($V430)-VALUE(LEFT(W$1,FIND("-",W$1,1)-1))+1):$V430)/COUNTIF(INDEX($V:$V,ROW($V430)-VALUE(LEFT(W$1,FIND("-",W$1,1)-1))+1):$V430,"&lt;0")))),100-100/(1+ABS((SUMIF(INDEX($V:$V,ROW($V430)-VALUE(LEFT(W$1,FIND("-",W$1,1)-1))+1):$V430,"&gt;0",INDEX($V:$V,ROW($V430)-VALUE(LEFT(W$1,FIND("-",W$1,1)-1))+1):$V430)/VALUE(LEFT(W$1,FIND("-",W$1,1)-1)))/(SUMIF(INDEX($V:$V,ROW($V430)-VALUE(LEFT(W$1,FIND("-",W$1,1)-1))+1):$V430,"&lt;0",INDEX($V:$V,ROW($V430)-VALUE(LEFT(W$1,FIND("-",W$1,1)-1))+1):$V430)/VALUE(LEFT(W$1,FIND("-",W$1,1)-1)))))))</f>
        <v>51.612903225806456</v>
      </c>
      <c r="Y430">
        <f>IF(ROW($E430)&lt;=VALUE(LEFT(Y$1,FIND("-",Y$1,1)-1)),0,MAX(INDEX(C:C,ROW(C430)-VALUE(LEFT(Y$1,FIND("-",Y$1,1)-1))+1):C430))</f>
        <v>1.31</v>
      </c>
      <c r="Z430">
        <f>IF(ROW($E430)&lt;=VALUE(LEFT(Z$1,FIND("-",Z$1,1)-1)),0,MIN(INDEX(D:D,ROW(D430)-VALUE(LEFT(Z$1,FIND("-",Z$1,1)-1))+1):D430))</f>
        <v>1.22</v>
      </c>
      <c r="AA430">
        <f t="shared" si="63"/>
        <v>0</v>
      </c>
      <c r="AB430">
        <f>IF(ROW($AA430)&lt;=VALUE(LEFT(AA$1,FIND("-",AA$1,1)-1))+VALUE(LEFT(AB$1,FIND("-",AB$1,1)-1)-1),0,AVERAGE(INDEX($AA:$AA,ROW($AA430)-VALUE(LEFT(AB$1,FIND("-",AB$1,1)-1))+1):$AA430))</f>
        <v>20</v>
      </c>
      <c r="AC430">
        <f>IF(ROW($AA430)&lt;=VALUE(LEFT(AA$1,FIND("-",AA$1,1)-1))+VALUE(LEFT(AB$1,FIND("-",AB$1,1)-1)-1)+VALUE(LEFT(AC$1,FIND("-",AC$1,1)-1)-1),0,AVERAGE(INDEX($AB:$AB,ROW($AB430)-VALUE(LEFT(AC$1,FIND("-",AC$1,1)-1))+1):$AB430))</f>
        <v>40</v>
      </c>
      <c r="AE430">
        <f t="shared" si="61"/>
        <v>17339844</v>
      </c>
      <c r="AG430" t="str">
        <f t="shared" si="62"/>
        <v/>
      </c>
    </row>
    <row r="431" spans="1:33" x14ac:dyDescent="0.25">
      <c r="A431" s="6">
        <v>37137</v>
      </c>
      <c r="B431">
        <v>1.2</v>
      </c>
      <c r="C431">
        <v>1.25</v>
      </c>
      <c r="D431">
        <v>1.2</v>
      </c>
      <c r="E431">
        <v>1.21</v>
      </c>
      <c r="F431">
        <v>0.69759000000000004</v>
      </c>
      <c r="G431">
        <v>67000</v>
      </c>
      <c r="I431" t="str">
        <f t="shared" si="56"/>
        <v/>
      </c>
      <c r="J431" t="str">
        <f t="shared" si="57"/>
        <v>Oversold</v>
      </c>
      <c r="K431" t="str">
        <f t="shared" si="58"/>
        <v/>
      </c>
      <c r="M431" s="11" t="str">
        <f t="shared" si="59"/>
        <v/>
      </c>
      <c r="O431">
        <f>IF(ROW($E431)&lt;=VALUE(LEFT(O$1,FIND("-",O$1,1)-1)),0,IF(ROW($E431)=VALUE(LEFT(O$1,FIND("-",O$1,1)-1))+1,AVERAGE(INDEX($E:$E,ROW($E431)-VALUE(LEFT(O$1,FIND("-",O$1,1)-1))):$E431),($E431*(2/(VALUE(LEFT(O$1,FIND("-",O$1,1)-1))+1)))+(O430*(1-(2/(VALUE(LEFT(O$1,FIND("-",O$1,1)-1))+1))))))</f>
        <v>1.4063121796268498</v>
      </c>
      <c r="Q431">
        <f>IF(ROW($E431)&lt;=VALUE(LEFT(Q$1,FIND("-",Q$1,1)-1)),0,IF(ROW($E431)=VALUE(LEFT(Q$1,FIND("-",Q$1,1)-1))+1,AVERAGE(INDEX($E:$E,ROW($E431)-VALUE(LEFT(Q$1,FIND("-",Q$1,1)-1))):$E431),($E431*(2/(VALUE(LEFT(Q$1,FIND("-",Q$1,1)-1))+1)))+(Q430*(1-(2/(VALUE(LEFT(Q$1,FIND("-",Q$1,1)-1))+1))))))</f>
        <v>1.2421117604614162</v>
      </c>
      <c r="R431">
        <f>IF(ROW($E431)&lt;=VALUE(LEFT(R$1,FIND("-",R$1,1)-1)),0,IF(ROW($E431)=VALUE(LEFT(R$1,FIND("-",R$1,1)-1))+1,AVERAGE(INDEX($E:$E,ROW($E431)-VALUE(LEFT(R$1,FIND("-",R$1,1)-1))):$E431),($E431*(2/(VALUE(LEFT(R$1,FIND("-",R$1,1)-1))+1)))+(R430*(1-(2/(VALUE(LEFT(R$1,FIND("-",R$1,1)-1))+1))))))</f>
        <v>1.2481921809916827</v>
      </c>
      <c r="S431">
        <f t="shared" si="60"/>
        <v>-6.0804205302664727E-3</v>
      </c>
      <c r="T431">
        <f>IF(ROW($E431)&lt;=MAX(VALUE(LEFT(Q$1,FIND("-",Q$1,1)-1)),VALUE(LEFT(R$1,FIND("-",R$1,1)-1)))+VALUE(LEFT(T$1,FIND("-",T$1,1)-1))-1,0,IF(ROW($E431)=MAX(VALUE(LEFT(Q$1,FIND("-",Q$1,1)-1)),VALUE(LEFT(R$1,FIND("-",R$1,1)-1)))+VALUE(LEFT(T$1,FIND("-",T$1,1)-1)),AVERAGE(INDEX($S:$S,ROW(S431)-VALUE(LEFT(T$1,FIND("-",T$1,1)-1))+1):S431),($S431*(2/(VALUE(LEFT(T$1,FIND("-",T$1,1)-1))+1)))+(T430*(1-(2/(VALUE(LEFT(T$1,FIND("-",T$1,1)-1))+1))))))</f>
        <v>-5.3703254135424984E-4</v>
      </c>
      <c r="V431">
        <f t="shared" si="55"/>
        <v>-1.0000000000000009E-2</v>
      </c>
      <c r="W431">
        <f>IF(ROW($E431)&lt;=VALUE(LEFT(W$1,FIND("-",W$1,1)-1))+1,0,IF(ROW($E430)=VALUE(LEFT(W$1,FIND("-",W$1,1)-1))+1,100-100/(1+ABS((SUMIF(INDEX($V:$V,ROW($V431)-VALUE(LEFT(W$1,FIND("-",W$1,1)-1))+1):$V431,"&gt;0",INDEX($V:$V,ROW($V431)-VALUE(LEFT(W$1,FIND("-",W$1,1)-1))+1):$V431)/COUNTIF(INDEX($V:$V,ROW($V431)-VALUE(LEFT(W$1,FIND("-",W$1,1)-1))+1):$V431,"&gt;0"))/(SUMIF(INDEX($V:$V,ROW($V431)-VALUE(LEFT(W$1,FIND("-",W$1,1)-1))+1):$V431,"&lt;0",INDEX($V:$V,ROW($V431)-VALUE(LEFT(W$1,FIND("-",W$1,1)-1))+1):$V431)/COUNTIF(INDEX($V:$V,ROW($V431)-VALUE(LEFT(W$1,FIND("-",W$1,1)-1))+1):$V431,"&lt;0")))),100-100/(1+ABS((SUMIF(INDEX($V:$V,ROW($V431)-VALUE(LEFT(W$1,FIND("-",W$1,1)-1))+1):$V431,"&gt;0",INDEX($V:$V,ROW($V431)-VALUE(LEFT(W$1,FIND("-",W$1,1)-1))+1):$V431)/VALUE(LEFT(W$1,FIND("-",W$1,1)-1)))/(SUMIF(INDEX($V:$V,ROW($V431)-VALUE(LEFT(W$1,FIND("-",W$1,1)-1))+1):$V431,"&lt;0",INDEX($V:$V,ROW($V431)-VALUE(LEFT(W$1,FIND("-",W$1,1)-1))+1):$V431)/VALUE(LEFT(W$1,FIND("-",W$1,1)-1)))))))</f>
        <v>27.272727272727266</v>
      </c>
      <c r="Y431">
        <f>IF(ROW($E431)&lt;=VALUE(LEFT(Y$1,FIND("-",Y$1,1)-1)),0,MAX(INDEX(C:C,ROW(C431)-VALUE(LEFT(Y$1,FIND("-",Y$1,1)-1))+1):C431))</f>
        <v>1.31</v>
      </c>
      <c r="Z431">
        <f>IF(ROW($E431)&lt;=VALUE(LEFT(Z$1,FIND("-",Z$1,1)-1)),0,MIN(INDEX(D:D,ROW(D431)-VALUE(LEFT(Z$1,FIND("-",Z$1,1)-1))+1):D431))</f>
        <v>1.2</v>
      </c>
      <c r="AA431">
        <f t="shared" si="63"/>
        <v>9.0909090909090917</v>
      </c>
      <c r="AB431">
        <f>IF(ROW($AA431)&lt;=VALUE(LEFT(AA$1,FIND("-",AA$1,1)-1))+VALUE(LEFT(AB$1,FIND("-",AB$1,1)-1)-1),0,AVERAGE(INDEX($AA:$AA,ROW($AA431)-VALUE(LEFT(AB$1,FIND("-",AB$1,1)-1))+1):$AA431))</f>
        <v>6.3636363636363642</v>
      </c>
      <c r="AC431">
        <f>IF(ROW($AA431)&lt;=VALUE(LEFT(AA$1,FIND("-",AA$1,1)-1))+VALUE(LEFT(AB$1,FIND("-",AB$1,1)-1)-1)+VALUE(LEFT(AC$1,FIND("-",AC$1,1)-1)-1),0,AVERAGE(INDEX($AB:$AB,ROW($AB431)-VALUE(LEFT(AC$1,FIND("-",AC$1,1)-1))+1):$AB431))</f>
        <v>22.121212121212121</v>
      </c>
      <c r="AE431">
        <f t="shared" si="61"/>
        <v>17272844</v>
      </c>
      <c r="AG431" t="str">
        <f t="shared" si="62"/>
        <v/>
      </c>
    </row>
    <row r="432" spans="1:33" x14ac:dyDescent="0.25">
      <c r="A432" s="6">
        <v>37138</v>
      </c>
      <c r="B432">
        <v>1.22</v>
      </c>
      <c r="C432">
        <v>1.25</v>
      </c>
      <c r="D432">
        <v>1.22</v>
      </c>
      <c r="E432">
        <v>1.22</v>
      </c>
      <c r="F432">
        <v>0.70335499999999995</v>
      </c>
      <c r="G432">
        <v>44000</v>
      </c>
      <c r="I432" t="str">
        <f t="shared" si="56"/>
        <v/>
      </c>
      <c r="J432" t="str">
        <f t="shared" si="57"/>
        <v/>
      </c>
      <c r="K432" t="str">
        <f t="shared" si="58"/>
        <v>Oversold Above %D</v>
      </c>
      <c r="M432" s="11" t="str">
        <f t="shared" si="59"/>
        <v/>
      </c>
      <c r="O432">
        <f>IF(ROW($E432)&lt;=VALUE(LEFT(O$1,FIND("-",O$1,1)-1)),0,IF(ROW($E432)=VALUE(LEFT(O$1,FIND("-",O$1,1)-1))+1,AVERAGE(INDEX($E:$E,ROW($E432)-VALUE(LEFT(O$1,FIND("-",O$1,1)-1))):$E432),($E432*(2/(VALUE(LEFT(O$1,FIND("-",O$1,1)-1))+1)))+(O431*(1-(2/(VALUE(LEFT(O$1,FIND("-",O$1,1)-1))+1))))))</f>
        <v>1.4044583270932494</v>
      </c>
      <c r="Q432">
        <f>IF(ROW($E432)&lt;=VALUE(LEFT(Q$1,FIND("-",Q$1,1)-1)),0,IF(ROW($E432)=VALUE(LEFT(Q$1,FIND("-",Q$1,1)-1))+1,AVERAGE(INDEX($E:$E,ROW($E432)-VALUE(LEFT(Q$1,FIND("-",Q$1,1)-1))):$E432),($E432*(2/(VALUE(LEFT(Q$1,FIND("-",Q$1,1)-1))+1)))+(Q431*(1-(2/(VALUE(LEFT(Q$1,FIND("-",Q$1,1)-1))+1))))))</f>
        <v>1.2387099511596598</v>
      </c>
      <c r="R432">
        <f>IF(ROW($E432)&lt;=VALUE(LEFT(R$1,FIND("-",R$1,1)-1)),0,IF(ROW($E432)=VALUE(LEFT(R$1,FIND("-",R$1,1)-1))+1,AVERAGE(INDEX($E:$E,ROW($E432)-VALUE(LEFT(R$1,FIND("-",R$1,1)-1))):$E432),($E432*(2/(VALUE(LEFT(R$1,FIND("-",R$1,1)-1))+1)))+(R431*(1-(2/(VALUE(LEFT(R$1,FIND("-",R$1,1)-1))+1))))))</f>
        <v>1.2461038712885952</v>
      </c>
      <c r="S432">
        <f t="shared" si="60"/>
        <v>-7.3939201289354717E-3</v>
      </c>
      <c r="T432">
        <f>IF(ROW($E432)&lt;=MAX(VALUE(LEFT(Q$1,FIND("-",Q$1,1)-1)),VALUE(LEFT(R$1,FIND("-",R$1,1)-1)))+VALUE(LEFT(T$1,FIND("-",T$1,1)-1))-1,0,IF(ROW($E432)=MAX(VALUE(LEFT(Q$1,FIND("-",Q$1,1)-1)),VALUE(LEFT(R$1,FIND("-",R$1,1)-1)))+VALUE(LEFT(T$1,FIND("-",T$1,1)-1)),AVERAGE(INDEX($S:$S,ROW(S432)-VALUE(LEFT(T$1,FIND("-",T$1,1)-1))+1):S432),($S432*(2/(VALUE(LEFT(T$1,FIND("-",T$1,1)-1))+1)))+(T431*(1-(2/(VALUE(LEFT(T$1,FIND("-",T$1,1)-1))+1))))))</f>
        <v>-1.9084100588704943E-3</v>
      </c>
      <c r="V432">
        <f t="shared" si="55"/>
        <v>1.0000000000000009E-2</v>
      </c>
      <c r="W432">
        <f>IF(ROW($E432)&lt;=VALUE(LEFT(W$1,FIND("-",W$1,1)-1))+1,0,IF(ROW($E431)=VALUE(LEFT(W$1,FIND("-",W$1,1)-1))+1,100-100/(1+ABS((SUMIF(INDEX($V:$V,ROW($V432)-VALUE(LEFT(W$1,FIND("-",W$1,1)-1))+1):$V432,"&gt;0",INDEX($V:$V,ROW($V432)-VALUE(LEFT(W$1,FIND("-",W$1,1)-1))+1):$V432)/COUNTIF(INDEX($V:$V,ROW($V432)-VALUE(LEFT(W$1,FIND("-",W$1,1)-1))+1):$V432,"&gt;0"))/(SUMIF(INDEX($V:$V,ROW($V432)-VALUE(LEFT(W$1,FIND("-",W$1,1)-1))+1):$V432,"&lt;0",INDEX($V:$V,ROW($V432)-VALUE(LEFT(W$1,FIND("-",W$1,1)-1))+1):$V432)/COUNTIF(INDEX($V:$V,ROW($V432)-VALUE(LEFT(W$1,FIND("-",W$1,1)-1))+1):$V432,"&lt;0")))),100-100/(1+ABS((SUMIF(INDEX($V:$V,ROW($V432)-VALUE(LEFT(W$1,FIND("-",W$1,1)-1))+1):$V432,"&gt;0",INDEX($V:$V,ROW($V432)-VALUE(LEFT(W$1,FIND("-",W$1,1)-1))+1):$V432)/VALUE(LEFT(W$1,FIND("-",W$1,1)-1)))/(SUMIF(INDEX($V:$V,ROW($V432)-VALUE(LEFT(W$1,FIND("-",W$1,1)-1))+1):$V432,"&lt;0",INDEX($V:$V,ROW($V432)-VALUE(LEFT(W$1,FIND("-",W$1,1)-1))+1):$V432)/VALUE(LEFT(W$1,FIND("-",W$1,1)-1)))))))</f>
        <v>38.888888888888886</v>
      </c>
      <c r="Y432">
        <f>IF(ROW($E432)&lt;=VALUE(LEFT(Y$1,FIND("-",Y$1,1)-1)),0,MAX(INDEX(C:C,ROW(C432)-VALUE(LEFT(Y$1,FIND("-",Y$1,1)-1))+1):C432))</f>
        <v>1.3</v>
      </c>
      <c r="Z432">
        <f>IF(ROW($E432)&lt;=VALUE(LEFT(Z$1,FIND("-",Z$1,1)-1)),0,MIN(INDEX(D:D,ROW(D432)-VALUE(LEFT(Z$1,FIND("-",Z$1,1)-1))+1):D432))</f>
        <v>1.2</v>
      </c>
      <c r="AA432">
        <f t="shared" si="63"/>
        <v>20</v>
      </c>
      <c r="AB432">
        <f>IF(ROW($AA432)&lt;=VALUE(LEFT(AA$1,FIND("-",AA$1,1)-1))+VALUE(LEFT(AB$1,FIND("-",AB$1,1)-1)-1),0,AVERAGE(INDEX($AA:$AA,ROW($AA432)-VALUE(LEFT(AB$1,FIND("-",AB$1,1)-1))+1):$AA432))</f>
        <v>9.6969696969696972</v>
      </c>
      <c r="AC432">
        <f>IF(ROW($AA432)&lt;=VALUE(LEFT(AA$1,FIND("-",AA$1,1)-1))+VALUE(LEFT(AB$1,FIND("-",AB$1,1)-1)-1)+VALUE(LEFT(AC$1,FIND("-",AC$1,1)-1)-1),0,AVERAGE(INDEX($AB:$AB,ROW($AB432)-VALUE(LEFT(AC$1,FIND("-",AC$1,1)-1))+1):$AB432))</f>
        <v>12.020202020202021</v>
      </c>
      <c r="AE432">
        <f t="shared" si="61"/>
        <v>17316844</v>
      </c>
      <c r="AG432" t="str">
        <f t="shared" si="62"/>
        <v/>
      </c>
    </row>
    <row r="433" spans="1:33" x14ac:dyDescent="0.25">
      <c r="A433" s="6">
        <v>37139</v>
      </c>
      <c r="B433">
        <v>1.22</v>
      </c>
      <c r="C433">
        <v>1.22</v>
      </c>
      <c r="D433">
        <v>1.21</v>
      </c>
      <c r="E433">
        <v>1.22</v>
      </c>
      <c r="F433">
        <v>0.70335499999999995</v>
      </c>
      <c r="G433">
        <v>53000</v>
      </c>
      <c r="I433" t="str">
        <f t="shared" si="56"/>
        <v/>
      </c>
      <c r="J433" t="str">
        <f t="shared" si="57"/>
        <v/>
      </c>
      <c r="K433" t="str">
        <f t="shared" si="58"/>
        <v>Oversold Below %D</v>
      </c>
      <c r="M433" s="11" t="str">
        <f t="shared" si="59"/>
        <v/>
      </c>
      <c r="O433">
        <f>IF(ROW($E433)&lt;=VALUE(LEFT(O$1,FIND("-",O$1,1)-1)),0,IF(ROW($E433)=VALUE(LEFT(O$1,FIND("-",O$1,1)-1))+1,AVERAGE(INDEX($E:$E,ROW($E433)-VALUE(LEFT(O$1,FIND("-",O$1,1)-1))):$E433),($E433*(2/(VALUE(LEFT(O$1,FIND("-",O$1,1)-1))+1)))+(O432*(1-(2/(VALUE(LEFT(O$1,FIND("-",O$1,1)-1))+1))))))</f>
        <v>1.4026229208535155</v>
      </c>
      <c r="Q433">
        <f>IF(ROW($E433)&lt;=VALUE(LEFT(Q$1,FIND("-",Q$1,1)-1)),0,IF(ROW($E433)=VALUE(LEFT(Q$1,FIND("-",Q$1,1)-1))+1,AVERAGE(INDEX($E:$E,ROW($E433)-VALUE(LEFT(Q$1,FIND("-",Q$1,1)-1))):$E433),($E433*(2/(VALUE(LEFT(Q$1,FIND("-",Q$1,1)-1))+1)))+(Q432*(1-(2/(VALUE(LEFT(Q$1,FIND("-",Q$1,1)-1))+1))))))</f>
        <v>1.2358314971350965</v>
      </c>
      <c r="R433">
        <f>IF(ROW($E433)&lt;=VALUE(LEFT(R$1,FIND("-",R$1,1)-1)),0,IF(ROW($E433)=VALUE(LEFT(R$1,FIND("-",R$1,1)-1))+1,AVERAGE(INDEX($E:$E,ROW($E433)-VALUE(LEFT(R$1,FIND("-",R$1,1)-1))):$E433),($E433*(2/(VALUE(LEFT(R$1,FIND("-",R$1,1)-1))+1)))+(R432*(1-(2/(VALUE(LEFT(R$1,FIND("-",R$1,1)-1))+1))))))</f>
        <v>1.2441702511931438</v>
      </c>
      <c r="S433">
        <f t="shared" si="60"/>
        <v>-8.338754058047293E-3</v>
      </c>
      <c r="T433">
        <f>IF(ROW($E433)&lt;=MAX(VALUE(LEFT(Q$1,FIND("-",Q$1,1)-1)),VALUE(LEFT(R$1,FIND("-",R$1,1)-1)))+VALUE(LEFT(T$1,FIND("-",T$1,1)-1))-1,0,IF(ROW($E433)=MAX(VALUE(LEFT(Q$1,FIND("-",Q$1,1)-1)),VALUE(LEFT(R$1,FIND("-",R$1,1)-1)))+VALUE(LEFT(T$1,FIND("-",T$1,1)-1)),AVERAGE(INDEX($S:$S,ROW(S433)-VALUE(LEFT(T$1,FIND("-",T$1,1)-1))+1):S433),($S433*(2/(VALUE(LEFT(T$1,FIND("-",T$1,1)-1))+1)))+(T432*(1-(2/(VALUE(LEFT(T$1,FIND("-",T$1,1)-1))+1))))))</f>
        <v>-3.1944788587058544E-3</v>
      </c>
      <c r="V433">
        <f t="shared" si="55"/>
        <v>0</v>
      </c>
      <c r="W433">
        <f>IF(ROW($E433)&lt;=VALUE(LEFT(W$1,FIND("-",W$1,1)-1))+1,0,IF(ROW($E432)=VALUE(LEFT(W$1,FIND("-",W$1,1)-1))+1,100-100/(1+ABS((SUMIF(INDEX($V:$V,ROW($V433)-VALUE(LEFT(W$1,FIND("-",W$1,1)-1))+1):$V433,"&gt;0",INDEX($V:$V,ROW($V433)-VALUE(LEFT(W$1,FIND("-",W$1,1)-1))+1):$V433)/COUNTIF(INDEX($V:$V,ROW($V433)-VALUE(LEFT(W$1,FIND("-",W$1,1)-1))+1):$V433,"&gt;0"))/(SUMIF(INDEX($V:$V,ROW($V433)-VALUE(LEFT(W$1,FIND("-",W$1,1)-1))+1):$V433,"&lt;0",INDEX($V:$V,ROW($V433)-VALUE(LEFT(W$1,FIND("-",W$1,1)-1))+1):$V433)/COUNTIF(INDEX($V:$V,ROW($V433)-VALUE(LEFT(W$1,FIND("-",W$1,1)-1))+1):$V433,"&lt;0")))),100-100/(1+ABS((SUMIF(INDEX($V:$V,ROW($V433)-VALUE(LEFT(W$1,FIND("-",W$1,1)-1))+1):$V433,"&gt;0",INDEX($V:$V,ROW($V433)-VALUE(LEFT(W$1,FIND("-",W$1,1)-1))+1):$V433)/VALUE(LEFT(W$1,FIND("-",W$1,1)-1)))/(SUMIF(INDEX($V:$V,ROW($V433)-VALUE(LEFT(W$1,FIND("-",W$1,1)-1))+1):$V433,"&lt;0",INDEX($V:$V,ROW($V433)-VALUE(LEFT(W$1,FIND("-",W$1,1)-1))+1):$V433)/VALUE(LEFT(W$1,FIND("-",W$1,1)-1)))))))</f>
        <v>46.666666666666664</v>
      </c>
      <c r="Y433">
        <f>IF(ROW($E433)&lt;=VALUE(LEFT(Y$1,FIND("-",Y$1,1)-1)),0,MAX(INDEX(C:C,ROW(C433)-VALUE(LEFT(Y$1,FIND("-",Y$1,1)-1))+1):C433))</f>
        <v>1.3</v>
      </c>
      <c r="Z433">
        <f>IF(ROW($E433)&lt;=VALUE(LEFT(Z$1,FIND("-",Z$1,1)-1)),0,MIN(INDEX(D:D,ROW(D433)-VALUE(LEFT(Z$1,FIND("-",Z$1,1)-1))+1):D433))</f>
        <v>1.2</v>
      </c>
      <c r="AA433">
        <f t="shared" si="63"/>
        <v>20</v>
      </c>
      <c r="AB433">
        <f>IF(ROW($AA433)&lt;=VALUE(LEFT(AA$1,FIND("-",AA$1,1)-1))+VALUE(LEFT(AB$1,FIND("-",AB$1,1)-1)-1),0,AVERAGE(INDEX($AA:$AA,ROW($AA433)-VALUE(LEFT(AB$1,FIND("-",AB$1,1)-1))+1):$AA433))</f>
        <v>16.363636363636363</v>
      </c>
      <c r="AC433">
        <f>IF(ROW($AA433)&lt;=VALUE(LEFT(AA$1,FIND("-",AA$1,1)-1))+VALUE(LEFT(AB$1,FIND("-",AB$1,1)-1)-1)+VALUE(LEFT(AC$1,FIND("-",AC$1,1)-1)-1),0,AVERAGE(INDEX($AB:$AB,ROW($AB433)-VALUE(LEFT(AC$1,FIND("-",AC$1,1)-1))+1):$AB433))</f>
        <v>10.808080808080808</v>
      </c>
      <c r="AE433">
        <f t="shared" si="61"/>
        <v>17316844</v>
      </c>
      <c r="AG433" t="str">
        <f t="shared" si="62"/>
        <v/>
      </c>
    </row>
    <row r="434" spans="1:33" x14ac:dyDescent="0.25">
      <c r="A434" s="6">
        <v>37140</v>
      </c>
      <c r="B434">
        <v>1.25</v>
      </c>
      <c r="C434">
        <v>1.25</v>
      </c>
      <c r="D434">
        <v>1.22</v>
      </c>
      <c r="E434">
        <v>1.24</v>
      </c>
      <c r="F434">
        <v>0.71488600000000002</v>
      </c>
      <c r="G434">
        <v>20000</v>
      </c>
      <c r="I434" t="str">
        <f t="shared" si="56"/>
        <v/>
      </c>
      <c r="J434" t="str">
        <f t="shared" si="57"/>
        <v/>
      </c>
      <c r="K434" t="str">
        <f t="shared" si="58"/>
        <v>Oversold Below %D</v>
      </c>
      <c r="M434" s="11" t="str">
        <f t="shared" si="59"/>
        <v/>
      </c>
      <c r="O434">
        <f>IF(ROW($E434)&lt;=VALUE(LEFT(O$1,FIND("-",O$1,1)-1)),0,IF(ROW($E434)=VALUE(LEFT(O$1,FIND("-",O$1,1)-1))+1,AVERAGE(INDEX($E:$E,ROW($E434)-VALUE(LEFT(O$1,FIND("-",O$1,1)-1))):$E434),($E434*(2/(VALUE(LEFT(O$1,FIND("-",O$1,1)-1))+1)))+(O433*(1-(2/(VALUE(LEFT(O$1,FIND("-",O$1,1)-1))+1))))))</f>
        <v>1.40100478233756</v>
      </c>
      <c r="Q434">
        <f>IF(ROW($E434)&lt;=VALUE(LEFT(Q$1,FIND("-",Q$1,1)-1)),0,IF(ROW($E434)=VALUE(LEFT(Q$1,FIND("-",Q$1,1)-1))+1,AVERAGE(INDEX($E:$E,ROW($E434)-VALUE(LEFT(Q$1,FIND("-",Q$1,1)-1))):$E434),($E434*(2/(VALUE(LEFT(Q$1,FIND("-",Q$1,1)-1))+1)))+(Q433*(1-(2/(VALUE(LEFT(Q$1,FIND("-",Q$1,1)-1))+1))))))</f>
        <v>1.2364728052681586</v>
      </c>
      <c r="R434">
        <f>IF(ROW($E434)&lt;=VALUE(LEFT(R$1,FIND("-",R$1,1)-1)),0,IF(ROW($E434)=VALUE(LEFT(R$1,FIND("-",R$1,1)-1))+1,AVERAGE(INDEX($E:$E,ROW($E434)-VALUE(LEFT(R$1,FIND("-",R$1,1)-1))):$E434),($E434*(2/(VALUE(LEFT(R$1,FIND("-",R$1,1)-1))+1)))+(R433*(1-(2/(VALUE(LEFT(R$1,FIND("-",R$1,1)-1))+1))))))</f>
        <v>1.2438613436973553</v>
      </c>
      <c r="S434">
        <f t="shared" si="60"/>
        <v>-7.3885384291967338E-3</v>
      </c>
      <c r="T434">
        <f>IF(ROW($E434)&lt;=MAX(VALUE(LEFT(Q$1,FIND("-",Q$1,1)-1)),VALUE(LEFT(R$1,FIND("-",R$1,1)-1)))+VALUE(LEFT(T$1,FIND("-",T$1,1)-1))-1,0,IF(ROW($E434)=MAX(VALUE(LEFT(Q$1,FIND("-",Q$1,1)-1)),VALUE(LEFT(R$1,FIND("-",R$1,1)-1)))+VALUE(LEFT(T$1,FIND("-",T$1,1)-1)),AVERAGE(INDEX($S:$S,ROW(S434)-VALUE(LEFT(T$1,FIND("-",T$1,1)-1))+1):S434),($S434*(2/(VALUE(LEFT(T$1,FIND("-",T$1,1)-1))+1)))+(T433*(1-(2/(VALUE(LEFT(T$1,FIND("-",T$1,1)-1))+1))))))</f>
        <v>-4.033290772804031E-3</v>
      </c>
      <c r="V434">
        <f t="shared" si="55"/>
        <v>2.0000000000000018E-2</v>
      </c>
      <c r="W434">
        <f>IF(ROW($E434)&lt;=VALUE(LEFT(W$1,FIND("-",W$1,1)-1))+1,0,IF(ROW($E433)=VALUE(LEFT(W$1,FIND("-",W$1,1)-1))+1,100-100/(1+ABS((SUMIF(INDEX($V:$V,ROW($V434)-VALUE(LEFT(W$1,FIND("-",W$1,1)-1))+1):$V434,"&gt;0",INDEX($V:$V,ROW($V434)-VALUE(LEFT(W$1,FIND("-",W$1,1)-1))+1):$V434)/COUNTIF(INDEX($V:$V,ROW($V434)-VALUE(LEFT(W$1,FIND("-",W$1,1)-1))+1):$V434,"&gt;0"))/(SUMIF(INDEX($V:$V,ROW($V434)-VALUE(LEFT(W$1,FIND("-",W$1,1)-1))+1):$V434,"&lt;0",INDEX($V:$V,ROW($V434)-VALUE(LEFT(W$1,FIND("-",W$1,1)-1))+1):$V434)/COUNTIF(INDEX($V:$V,ROW($V434)-VALUE(LEFT(W$1,FIND("-",W$1,1)-1))+1):$V434,"&lt;0")))),100-100/(1+ABS((SUMIF(INDEX($V:$V,ROW($V434)-VALUE(LEFT(W$1,FIND("-",W$1,1)-1))+1):$V434,"&gt;0",INDEX($V:$V,ROW($V434)-VALUE(LEFT(W$1,FIND("-",W$1,1)-1))+1):$V434)/VALUE(LEFT(W$1,FIND("-",W$1,1)-1)))/(SUMIF(INDEX($V:$V,ROW($V434)-VALUE(LEFT(W$1,FIND("-",W$1,1)-1))+1):$V434,"&lt;0",INDEX($V:$V,ROW($V434)-VALUE(LEFT(W$1,FIND("-",W$1,1)-1))+1):$V434)/VALUE(LEFT(W$1,FIND("-",W$1,1)-1)))))))</f>
        <v>46.666666666666664</v>
      </c>
      <c r="Y434">
        <f>IF(ROW($E434)&lt;=VALUE(LEFT(Y$1,FIND("-",Y$1,1)-1)),0,MAX(INDEX(C:C,ROW(C434)-VALUE(LEFT(Y$1,FIND("-",Y$1,1)-1))+1):C434))</f>
        <v>1.3</v>
      </c>
      <c r="Z434">
        <f>IF(ROW($E434)&lt;=VALUE(LEFT(Z$1,FIND("-",Z$1,1)-1)),0,MIN(INDEX(D:D,ROW(D434)-VALUE(LEFT(Z$1,FIND("-",Z$1,1)-1))+1):D434))</f>
        <v>1.2</v>
      </c>
      <c r="AA434">
        <f t="shared" si="63"/>
        <v>40</v>
      </c>
      <c r="AB434">
        <f>IF(ROW($AA434)&lt;=VALUE(LEFT(AA$1,FIND("-",AA$1,1)-1))+VALUE(LEFT(AB$1,FIND("-",AB$1,1)-1)-1),0,AVERAGE(INDEX($AA:$AA,ROW($AA434)-VALUE(LEFT(AB$1,FIND("-",AB$1,1)-1))+1):$AA434))</f>
        <v>26.666666666666668</v>
      </c>
      <c r="AC434">
        <f>IF(ROW($AA434)&lt;=VALUE(LEFT(AA$1,FIND("-",AA$1,1)-1))+VALUE(LEFT(AB$1,FIND("-",AB$1,1)-1)-1)+VALUE(LEFT(AC$1,FIND("-",AC$1,1)-1)-1),0,AVERAGE(INDEX($AB:$AB,ROW($AB434)-VALUE(LEFT(AC$1,FIND("-",AC$1,1)-1))+1):$AB434))</f>
        <v>17.575757575757578</v>
      </c>
      <c r="AE434">
        <f t="shared" si="61"/>
        <v>17336844</v>
      </c>
      <c r="AG434" t="str">
        <f t="shared" si="62"/>
        <v/>
      </c>
    </row>
    <row r="435" spans="1:33" x14ac:dyDescent="0.25">
      <c r="A435" s="6">
        <v>37141</v>
      </c>
      <c r="B435">
        <v>1.24</v>
      </c>
      <c r="C435">
        <v>1.33</v>
      </c>
      <c r="D435">
        <v>1.22</v>
      </c>
      <c r="E435">
        <v>1.26</v>
      </c>
      <c r="F435">
        <v>0.72641599999999995</v>
      </c>
      <c r="G435">
        <v>82000</v>
      </c>
      <c r="I435" t="str">
        <f t="shared" si="56"/>
        <v/>
      </c>
      <c r="J435" t="str">
        <f t="shared" si="57"/>
        <v/>
      </c>
      <c r="K435" t="str">
        <f t="shared" si="58"/>
        <v>Buy</v>
      </c>
      <c r="M435" s="11" t="str">
        <f t="shared" si="59"/>
        <v>Buy</v>
      </c>
      <c r="O435">
        <f>IF(ROW($E435)&lt;=VALUE(LEFT(O$1,FIND("-",O$1,1)-1)),0,IF(ROW($E435)=VALUE(LEFT(O$1,FIND("-",O$1,1)-1))+1,AVERAGE(INDEX($E:$E,ROW($E435)-VALUE(LEFT(O$1,FIND("-",O$1,1)-1))):$E435),($E435*(2/(VALUE(LEFT(O$1,FIND("-",O$1,1)-1))+1)))+(O434*(1-(2/(VALUE(LEFT(O$1,FIND("-",O$1,1)-1))+1))))))</f>
        <v>1.3996017496774849</v>
      </c>
      <c r="Q435">
        <f>IF(ROW($E435)&lt;=VALUE(LEFT(Q$1,FIND("-",Q$1,1)-1)),0,IF(ROW($E435)=VALUE(LEFT(Q$1,FIND("-",Q$1,1)-1))+1,AVERAGE(INDEX($E:$E,ROW($E435)-VALUE(LEFT(Q$1,FIND("-",Q$1,1)-1))):$E435),($E435*(2/(VALUE(LEFT(Q$1,FIND("-",Q$1,1)-1))+1)))+(Q434*(1-(2/(VALUE(LEFT(Q$1,FIND("-",Q$1,1)-1))+1))))))</f>
        <v>1.2400923736884417</v>
      </c>
      <c r="R435">
        <f>IF(ROW($E435)&lt;=VALUE(LEFT(R$1,FIND("-",R$1,1)-1)),0,IF(ROW($E435)=VALUE(LEFT(R$1,FIND("-",R$1,1)-1))+1,AVERAGE(INDEX($E:$E,ROW($E435)-VALUE(LEFT(R$1,FIND("-",R$1,1)-1))):$E435),($E435*(2/(VALUE(LEFT(R$1,FIND("-",R$1,1)-1))+1)))+(R434*(1-(2/(VALUE(LEFT(R$1,FIND("-",R$1,1)-1))+1))))))</f>
        <v>1.2450567997197735</v>
      </c>
      <c r="S435">
        <f t="shared" si="60"/>
        <v>-4.9644260313317368E-3</v>
      </c>
      <c r="T435">
        <f>IF(ROW($E435)&lt;=MAX(VALUE(LEFT(Q$1,FIND("-",Q$1,1)-1)),VALUE(LEFT(R$1,FIND("-",R$1,1)-1)))+VALUE(LEFT(T$1,FIND("-",T$1,1)-1))-1,0,IF(ROW($E435)=MAX(VALUE(LEFT(Q$1,FIND("-",Q$1,1)-1)),VALUE(LEFT(R$1,FIND("-",R$1,1)-1)))+VALUE(LEFT(T$1,FIND("-",T$1,1)-1)),AVERAGE(INDEX($S:$S,ROW(S435)-VALUE(LEFT(T$1,FIND("-",T$1,1)-1))+1):S435),($S435*(2/(VALUE(LEFT(T$1,FIND("-",T$1,1)-1))+1)))+(T434*(1-(2/(VALUE(LEFT(T$1,FIND("-",T$1,1)-1))+1))))))</f>
        <v>-4.2195178245095725E-3</v>
      </c>
      <c r="V435">
        <f t="shared" si="55"/>
        <v>2.0000000000000018E-2</v>
      </c>
      <c r="W435">
        <f>IF(ROW($E435)&lt;=VALUE(LEFT(W$1,FIND("-",W$1,1)-1))+1,0,IF(ROW($E434)=VALUE(LEFT(W$1,FIND("-",W$1,1)-1))+1,100-100/(1+ABS((SUMIF(INDEX($V:$V,ROW($V435)-VALUE(LEFT(W$1,FIND("-",W$1,1)-1))+1):$V435,"&gt;0",INDEX($V:$V,ROW($V435)-VALUE(LEFT(W$1,FIND("-",W$1,1)-1))+1):$V435)/COUNTIF(INDEX($V:$V,ROW($V435)-VALUE(LEFT(W$1,FIND("-",W$1,1)-1))+1):$V435,"&gt;0"))/(SUMIF(INDEX($V:$V,ROW($V435)-VALUE(LEFT(W$1,FIND("-",W$1,1)-1))+1):$V435,"&lt;0",INDEX($V:$V,ROW($V435)-VALUE(LEFT(W$1,FIND("-",W$1,1)-1))+1):$V435)/COUNTIF(INDEX($V:$V,ROW($V435)-VALUE(LEFT(W$1,FIND("-",W$1,1)-1))+1):$V435,"&lt;0")))),100-100/(1+ABS((SUMIF(INDEX($V:$V,ROW($V435)-VALUE(LEFT(W$1,FIND("-",W$1,1)-1))+1):$V435,"&gt;0",INDEX($V:$V,ROW($V435)-VALUE(LEFT(W$1,FIND("-",W$1,1)-1))+1):$V435)/VALUE(LEFT(W$1,FIND("-",W$1,1)-1)))/(SUMIF(INDEX($V:$V,ROW($V435)-VALUE(LEFT(W$1,FIND("-",W$1,1)-1))+1):$V435,"&lt;0",INDEX($V:$V,ROW($V435)-VALUE(LEFT(W$1,FIND("-",W$1,1)-1))+1):$V435)/VALUE(LEFT(W$1,FIND("-",W$1,1)-1)))))))</f>
        <v>56.25</v>
      </c>
      <c r="Y435">
        <f>IF(ROW($E435)&lt;=VALUE(LEFT(Y$1,FIND("-",Y$1,1)-1)),0,MAX(INDEX(C:C,ROW(C435)-VALUE(LEFT(Y$1,FIND("-",Y$1,1)-1))+1):C435))</f>
        <v>1.33</v>
      </c>
      <c r="Z435">
        <f>IF(ROW($E435)&lt;=VALUE(LEFT(Z$1,FIND("-",Z$1,1)-1)),0,MIN(INDEX(D:D,ROW(D435)-VALUE(LEFT(Z$1,FIND("-",Z$1,1)-1))+1):D435))</f>
        <v>1.2</v>
      </c>
      <c r="AA435">
        <f t="shared" si="63"/>
        <v>46.153846153846153</v>
      </c>
      <c r="AB435">
        <f>IF(ROW($AA435)&lt;=VALUE(LEFT(AA$1,FIND("-",AA$1,1)-1))+VALUE(LEFT(AB$1,FIND("-",AB$1,1)-1)-1),0,AVERAGE(INDEX($AA:$AA,ROW($AA435)-VALUE(LEFT(AB$1,FIND("-",AB$1,1)-1))+1):$AA435))</f>
        <v>35.384615384615387</v>
      </c>
      <c r="AC435">
        <f>IF(ROW($AA435)&lt;=VALUE(LEFT(AA$1,FIND("-",AA$1,1)-1))+VALUE(LEFT(AB$1,FIND("-",AB$1,1)-1)-1)+VALUE(LEFT(AC$1,FIND("-",AC$1,1)-1)-1),0,AVERAGE(INDEX($AB:$AB,ROW($AB435)-VALUE(LEFT(AC$1,FIND("-",AC$1,1)-1))+1):$AB435))</f>
        <v>26.138306138306138</v>
      </c>
      <c r="AE435">
        <f t="shared" si="61"/>
        <v>17418844</v>
      </c>
      <c r="AG435" t="str">
        <f t="shared" si="62"/>
        <v>Buy</v>
      </c>
    </row>
    <row r="436" spans="1:33" x14ac:dyDescent="0.25">
      <c r="A436" s="6">
        <v>37144</v>
      </c>
      <c r="B436">
        <v>1.25</v>
      </c>
      <c r="C436">
        <v>1.27</v>
      </c>
      <c r="D436">
        <v>1.24</v>
      </c>
      <c r="E436">
        <v>1.24</v>
      </c>
      <c r="F436">
        <v>0.71488600000000002</v>
      </c>
      <c r="G436">
        <v>30000</v>
      </c>
      <c r="I436" t="str">
        <f t="shared" si="56"/>
        <v/>
      </c>
      <c r="J436" t="str">
        <f t="shared" si="57"/>
        <v/>
      </c>
      <c r="K436" t="str">
        <f t="shared" si="58"/>
        <v/>
      </c>
      <c r="M436" s="11" t="str">
        <f t="shared" si="59"/>
        <v/>
      </c>
      <c r="O436">
        <f>IF(ROW($E436)&lt;=VALUE(LEFT(O$1,FIND("-",O$1,1)-1)),0,IF(ROW($E436)=VALUE(LEFT(O$1,FIND("-",O$1,1)-1))+1,AVERAGE(INDEX($E:$E,ROW($E436)-VALUE(LEFT(O$1,FIND("-",O$1,1)-1))):$E436),($E436*(2/(VALUE(LEFT(O$1,FIND("-",O$1,1)-1))+1)))+(O435*(1-(2/(VALUE(LEFT(O$1,FIND("-",O$1,1)-1))+1))))))</f>
        <v>1.398013672566266</v>
      </c>
      <c r="Q436">
        <f>IF(ROW($E436)&lt;=VALUE(LEFT(Q$1,FIND("-",Q$1,1)-1)),0,IF(ROW($E436)=VALUE(LEFT(Q$1,FIND("-",Q$1,1)-1))+1,AVERAGE(INDEX($E:$E,ROW($E436)-VALUE(LEFT(Q$1,FIND("-",Q$1,1)-1))):$E436),($E436*(2/(VALUE(LEFT(Q$1,FIND("-",Q$1,1)-1))+1)))+(Q435*(1-(2/(VALUE(LEFT(Q$1,FIND("-",Q$1,1)-1))+1))))))</f>
        <v>1.2400781623517585</v>
      </c>
      <c r="R436">
        <f>IF(ROW($E436)&lt;=VALUE(LEFT(R$1,FIND("-",R$1,1)-1)),0,IF(ROW($E436)=VALUE(LEFT(R$1,FIND("-",R$1,1)-1))+1,AVERAGE(INDEX($E:$E,ROW($E436)-VALUE(LEFT(R$1,FIND("-",R$1,1)-1))):$E436),($E436*(2/(VALUE(LEFT(R$1,FIND("-",R$1,1)-1))+1)))+(R435*(1-(2/(VALUE(LEFT(R$1,FIND("-",R$1,1)-1))+1))))))</f>
        <v>1.2446822219627531</v>
      </c>
      <c r="S436">
        <f t="shared" si="60"/>
        <v>-4.6040596109946375E-3</v>
      </c>
      <c r="T436">
        <f>IF(ROW($E436)&lt;=MAX(VALUE(LEFT(Q$1,FIND("-",Q$1,1)-1)),VALUE(LEFT(R$1,FIND("-",R$1,1)-1)))+VALUE(LEFT(T$1,FIND("-",T$1,1)-1))-1,0,IF(ROW($E436)=MAX(VALUE(LEFT(Q$1,FIND("-",Q$1,1)-1)),VALUE(LEFT(R$1,FIND("-",R$1,1)-1)))+VALUE(LEFT(T$1,FIND("-",T$1,1)-1)),AVERAGE(INDEX($S:$S,ROW(S436)-VALUE(LEFT(T$1,FIND("-",T$1,1)-1))+1):S436),($S436*(2/(VALUE(LEFT(T$1,FIND("-",T$1,1)-1))+1)))+(T435*(1-(2/(VALUE(LEFT(T$1,FIND("-",T$1,1)-1))+1))))))</f>
        <v>-4.2964261818065862E-3</v>
      </c>
      <c r="V436">
        <f t="shared" si="55"/>
        <v>-2.0000000000000018E-2</v>
      </c>
      <c r="W436">
        <f>IF(ROW($E436)&lt;=VALUE(LEFT(W$1,FIND("-",W$1,1)-1))+1,0,IF(ROW($E435)=VALUE(LEFT(W$1,FIND("-",W$1,1)-1))+1,100-100/(1+ABS((SUMIF(INDEX($V:$V,ROW($V436)-VALUE(LEFT(W$1,FIND("-",W$1,1)-1))+1):$V436,"&gt;0",INDEX($V:$V,ROW($V436)-VALUE(LEFT(W$1,FIND("-",W$1,1)-1))+1):$V436)/COUNTIF(INDEX($V:$V,ROW($V436)-VALUE(LEFT(W$1,FIND("-",W$1,1)-1))+1):$V436,"&gt;0"))/(SUMIF(INDEX($V:$V,ROW($V436)-VALUE(LEFT(W$1,FIND("-",W$1,1)-1))+1):$V436,"&lt;0",INDEX($V:$V,ROW($V436)-VALUE(LEFT(W$1,FIND("-",W$1,1)-1))+1):$V436)/COUNTIF(INDEX($V:$V,ROW($V436)-VALUE(LEFT(W$1,FIND("-",W$1,1)-1))+1):$V436,"&lt;0")))),100-100/(1+ABS((SUMIF(INDEX($V:$V,ROW($V436)-VALUE(LEFT(W$1,FIND("-",W$1,1)-1))+1):$V436,"&gt;0",INDEX($V:$V,ROW($V436)-VALUE(LEFT(W$1,FIND("-",W$1,1)-1))+1):$V436)/VALUE(LEFT(W$1,FIND("-",W$1,1)-1)))/(SUMIF(INDEX($V:$V,ROW($V436)-VALUE(LEFT(W$1,FIND("-",W$1,1)-1))+1):$V436,"&lt;0",INDEX($V:$V,ROW($V436)-VALUE(LEFT(W$1,FIND("-",W$1,1)-1))+1):$V436)/VALUE(LEFT(W$1,FIND("-",W$1,1)-1)))))))</f>
        <v>47.058823529411761</v>
      </c>
      <c r="Y436">
        <f>IF(ROW($E436)&lt;=VALUE(LEFT(Y$1,FIND("-",Y$1,1)-1)),0,MAX(INDEX(C:C,ROW(C436)-VALUE(LEFT(Y$1,FIND("-",Y$1,1)-1))+1):C436))</f>
        <v>1.33</v>
      </c>
      <c r="Z436">
        <f>IF(ROW($E436)&lt;=VALUE(LEFT(Z$1,FIND("-",Z$1,1)-1)),0,MIN(INDEX(D:D,ROW(D436)-VALUE(LEFT(Z$1,FIND("-",Z$1,1)-1))+1):D436))</f>
        <v>1.2</v>
      </c>
      <c r="AA436">
        <f t="shared" si="63"/>
        <v>30.76923076923077</v>
      </c>
      <c r="AB436">
        <f>IF(ROW($AA436)&lt;=VALUE(LEFT(AA$1,FIND("-",AA$1,1)-1))+VALUE(LEFT(AB$1,FIND("-",AB$1,1)-1)-1),0,AVERAGE(INDEX($AA:$AA,ROW($AA436)-VALUE(LEFT(AB$1,FIND("-",AB$1,1)-1))+1):$AA436))</f>
        <v>38.974358974358978</v>
      </c>
      <c r="AC436">
        <f>IF(ROW($AA436)&lt;=VALUE(LEFT(AA$1,FIND("-",AA$1,1)-1))+VALUE(LEFT(AB$1,FIND("-",AB$1,1)-1)-1)+VALUE(LEFT(AC$1,FIND("-",AC$1,1)-1)-1),0,AVERAGE(INDEX($AB:$AB,ROW($AB436)-VALUE(LEFT(AC$1,FIND("-",AC$1,1)-1))+1):$AB436))</f>
        <v>33.675213675213676</v>
      </c>
      <c r="AE436">
        <f t="shared" si="61"/>
        <v>17388844</v>
      </c>
      <c r="AG436" t="str">
        <f t="shared" si="62"/>
        <v/>
      </c>
    </row>
    <row r="437" spans="1:33" x14ac:dyDescent="0.25">
      <c r="A437" s="6">
        <v>37145</v>
      </c>
      <c r="B437">
        <v>1.25</v>
      </c>
      <c r="C437">
        <v>1.25</v>
      </c>
      <c r="D437">
        <v>1.23</v>
      </c>
      <c r="E437">
        <v>1.25</v>
      </c>
      <c r="F437">
        <v>0.72065100000000004</v>
      </c>
      <c r="G437">
        <v>30000</v>
      </c>
      <c r="I437" t="str">
        <f t="shared" si="56"/>
        <v>Bullish</v>
      </c>
      <c r="J437" t="str">
        <f t="shared" si="57"/>
        <v/>
      </c>
      <c r="K437" t="str">
        <f t="shared" si="58"/>
        <v/>
      </c>
      <c r="M437" s="11" t="str">
        <f t="shared" si="59"/>
        <v/>
      </c>
      <c r="O437">
        <f>IF(ROW($E437)&lt;=VALUE(LEFT(O$1,FIND("-",O$1,1)-1)),0,IF(ROW($E437)=VALUE(LEFT(O$1,FIND("-",O$1,1)-1))+1,AVERAGE(INDEX($E:$E,ROW($E437)-VALUE(LEFT(O$1,FIND("-",O$1,1)-1))):$E437),($E437*(2/(VALUE(LEFT(O$1,FIND("-",O$1,1)-1))+1)))+(O436*(1-(2/(VALUE(LEFT(O$1,FIND("-",O$1,1)-1))+1))))))</f>
        <v>1.3965408997049102</v>
      </c>
      <c r="Q437">
        <f>IF(ROW($E437)&lt;=VALUE(LEFT(Q$1,FIND("-",Q$1,1)-1)),0,IF(ROW($E437)=VALUE(LEFT(Q$1,FIND("-",Q$1,1)-1))+1,AVERAGE(INDEX($E:$E,ROW($E437)-VALUE(LEFT(Q$1,FIND("-",Q$1,1)-1))):$E437),($E437*(2/(VALUE(LEFT(Q$1,FIND("-",Q$1,1)-1))+1)))+(Q436*(1-(2/(VALUE(LEFT(Q$1,FIND("-",Q$1,1)-1))+1))))))</f>
        <v>1.2416045989130264</v>
      </c>
      <c r="R437">
        <f>IF(ROW($E437)&lt;=VALUE(LEFT(R$1,FIND("-",R$1,1)-1)),0,IF(ROW($E437)=VALUE(LEFT(R$1,FIND("-",R$1,1)-1))+1,AVERAGE(INDEX($E:$E,ROW($E437)-VALUE(LEFT(R$1,FIND("-",R$1,1)-1))):$E437),($E437*(2/(VALUE(LEFT(R$1,FIND("-",R$1,1)-1))+1)))+(R436*(1-(2/(VALUE(LEFT(R$1,FIND("-",R$1,1)-1))+1))))))</f>
        <v>1.2450761314469936</v>
      </c>
      <c r="S437">
        <f t="shared" si="60"/>
        <v>-3.4715325339671477E-3</v>
      </c>
      <c r="T437">
        <f>IF(ROW($E437)&lt;=MAX(VALUE(LEFT(Q$1,FIND("-",Q$1,1)-1)),VALUE(LEFT(R$1,FIND("-",R$1,1)-1)))+VALUE(LEFT(T$1,FIND("-",T$1,1)-1))-1,0,IF(ROW($E437)=MAX(VALUE(LEFT(Q$1,FIND("-",Q$1,1)-1)),VALUE(LEFT(R$1,FIND("-",R$1,1)-1)))+VALUE(LEFT(T$1,FIND("-",T$1,1)-1)),AVERAGE(INDEX($S:$S,ROW(S437)-VALUE(LEFT(T$1,FIND("-",T$1,1)-1))+1):S437),($S437*(2/(VALUE(LEFT(T$1,FIND("-",T$1,1)-1))+1)))+(T436*(1-(2/(VALUE(LEFT(T$1,FIND("-",T$1,1)-1))+1))))))</f>
        <v>-4.1314474522386986E-3</v>
      </c>
      <c r="V437">
        <f t="shared" si="55"/>
        <v>1.0000000000000009E-2</v>
      </c>
      <c r="W437">
        <f>IF(ROW($E437)&lt;=VALUE(LEFT(W$1,FIND("-",W$1,1)-1))+1,0,IF(ROW($E436)=VALUE(LEFT(W$1,FIND("-",W$1,1)-1))+1,100-100/(1+ABS((SUMIF(INDEX($V:$V,ROW($V437)-VALUE(LEFT(W$1,FIND("-",W$1,1)-1))+1):$V437,"&gt;0",INDEX($V:$V,ROW($V437)-VALUE(LEFT(W$1,FIND("-",W$1,1)-1))+1):$V437)/COUNTIF(INDEX($V:$V,ROW($V437)-VALUE(LEFT(W$1,FIND("-",W$1,1)-1))+1):$V437,"&gt;0"))/(SUMIF(INDEX($V:$V,ROW($V437)-VALUE(LEFT(W$1,FIND("-",W$1,1)-1))+1):$V437,"&lt;0",INDEX($V:$V,ROW($V437)-VALUE(LEFT(W$1,FIND("-",W$1,1)-1))+1):$V437)/COUNTIF(INDEX($V:$V,ROW($V437)-VALUE(LEFT(W$1,FIND("-",W$1,1)-1))+1):$V437,"&lt;0")))),100-100/(1+ABS((SUMIF(INDEX($V:$V,ROW($V437)-VALUE(LEFT(W$1,FIND("-",W$1,1)-1))+1):$V437,"&gt;0",INDEX($V:$V,ROW($V437)-VALUE(LEFT(W$1,FIND("-",W$1,1)-1))+1):$V437)/VALUE(LEFT(W$1,FIND("-",W$1,1)-1)))/(SUMIF(INDEX($V:$V,ROW($V437)-VALUE(LEFT(W$1,FIND("-",W$1,1)-1))+1):$V437,"&lt;0",INDEX($V:$V,ROW($V437)-VALUE(LEFT(W$1,FIND("-",W$1,1)-1))+1):$V437)/VALUE(LEFT(W$1,FIND("-",W$1,1)-1)))))))</f>
        <v>50</v>
      </c>
      <c r="Y437">
        <f>IF(ROW($E437)&lt;=VALUE(LEFT(Y$1,FIND("-",Y$1,1)-1)),0,MAX(INDEX(C:C,ROW(C437)-VALUE(LEFT(Y$1,FIND("-",Y$1,1)-1))+1):C437))</f>
        <v>1.33</v>
      </c>
      <c r="Z437">
        <f>IF(ROW($E437)&lt;=VALUE(LEFT(Z$1,FIND("-",Z$1,1)-1)),0,MIN(INDEX(D:D,ROW(D437)-VALUE(LEFT(Z$1,FIND("-",Z$1,1)-1))+1):D437))</f>
        <v>1.2</v>
      </c>
      <c r="AA437">
        <f t="shared" si="63"/>
        <v>38.461538461538467</v>
      </c>
      <c r="AB437">
        <f>IF(ROW($AA437)&lt;=VALUE(LEFT(AA$1,FIND("-",AA$1,1)-1))+VALUE(LEFT(AB$1,FIND("-",AB$1,1)-1)-1),0,AVERAGE(INDEX($AA:$AA,ROW($AA437)-VALUE(LEFT(AB$1,FIND("-",AB$1,1)-1))+1):$AA437))</f>
        <v>38.46153846153846</v>
      </c>
      <c r="AC437">
        <f>IF(ROW($AA437)&lt;=VALUE(LEFT(AA$1,FIND("-",AA$1,1)-1))+VALUE(LEFT(AB$1,FIND("-",AB$1,1)-1)-1)+VALUE(LEFT(AC$1,FIND("-",AC$1,1)-1)-1),0,AVERAGE(INDEX($AB:$AB,ROW($AB437)-VALUE(LEFT(AC$1,FIND("-",AC$1,1)-1))+1):$AB437))</f>
        <v>37.606837606837608</v>
      </c>
      <c r="AE437">
        <f t="shared" si="61"/>
        <v>17418844</v>
      </c>
      <c r="AG437" t="str">
        <f t="shared" si="62"/>
        <v/>
      </c>
    </row>
    <row r="438" spans="1:33" x14ac:dyDescent="0.25">
      <c r="A438" s="6">
        <v>37146</v>
      </c>
      <c r="B438">
        <v>1.25</v>
      </c>
      <c r="C438">
        <v>1.25</v>
      </c>
      <c r="D438">
        <v>1.25</v>
      </c>
      <c r="E438">
        <v>1.25</v>
      </c>
      <c r="F438">
        <v>0.72065100000000004</v>
      </c>
      <c r="G438">
        <v>0</v>
      </c>
      <c r="I438" t="str">
        <f t="shared" si="56"/>
        <v/>
      </c>
      <c r="J438" t="str">
        <f t="shared" si="57"/>
        <v/>
      </c>
      <c r="K438" t="str">
        <f t="shared" si="58"/>
        <v/>
      </c>
      <c r="M438" s="11" t="str">
        <f t="shared" si="59"/>
        <v/>
      </c>
      <c r="O438">
        <f>IF(ROW($E438)&lt;=VALUE(LEFT(O$1,FIND("-",O$1,1)-1)),0,IF(ROW($E438)=VALUE(LEFT(O$1,FIND("-",O$1,1)-1))+1,AVERAGE(INDEX($E:$E,ROW($E438)-VALUE(LEFT(O$1,FIND("-",O$1,1)-1))):$E438),($E438*(2/(VALUE(LEFT(O$1,FIND("-",O$1,1)-1))+1)))+(O437*(1-(2/(VALUE(LEFT(O$1,FIND("-",O$1,1)-1))+1))))))</f>
        <v>1.3950827812998863</v>
      </c>
      <c r="Q438">
        <f>IF(ROW($E438)&lt;=VALUE(LEFT(Q$1,FIND("-",Q$1,1)-1)),0,IF(ROW($E438)=VALUE(LEFT(Q$1,FIND("-",Q$1,1)-1))+1,AVERAGE(INDEX($E:$E,ROW($E438)-VALUE(LEFT(Q$1,FIND("-",Q$1,1)-1))):$E438),($E438*(2/(VALUE(LEFT(Q$1,FIND("-",Q$1,1)-1))+1)))+(Q437*(1-(2/(VALUE(LEFT(Q$1,FIND("-",Q$1,1)-1))+1))))))</f>
        <v>1.2428961990802532</v>
      </c>
      <c r="R438">
        <f>IF(ROW($E438)&lt;=VALUE(LEFT(R$1,FIND("-",R$1,1)-1)),0,IF(ROW($E438)=VALUE(LEFT(R$1,FIND("-",R$1,1)-1))+1,AVERAGE(INDEX($E:$E,ROW($E438)-VALUE(LEFT(R$1,FIND("-",R$1,1)-1))):$E438),($E438*(2/(VALUE(LEFT(R$1,FIND("-",R$1,1)-1))+1)))+(R437*(1-(2/(VALUE(LEFT(R$1,FIND("-",R$1,1)-1))+1))))))</f>
        <v>1.2454408624509199</v>
      </c>
      <c r="S438">
        <f t="shared" si="60"/>
        <v>-2.5446633706667221E-3</v>
      </c>
      <c r="T438">
        <f>IF(ROW($E438)&lt;=MAX(VALUE(LEFT(Q$1,FIND("-",Q$1,1)-1)),VALUE(LEFT(R$1,FIND("-",R$1,1)-1)))+VALUE(LEFT(T$1,FIND("-",T$1,1)-1))-1,0,IF(ROW($E438)=MAX(VALUE(LEFT(Q$1,FIND("-",Q$1,1)-1)),VALUE(LEFT(R$1,FIND("-",R$1,1)-1)))+VALUE(LEFT(T$1,FIND("-",T$1,1)-1)),AVERAGE(INDEX($S:$S,ROW(S438)-VALUE(LEFT(T$1,FIND("-",T$1,1)-1))+1):S438),($S438*(2/(VALUE(LEFT(T$1,FIND("-",T$1,1)-1))+1)))+(T437*(1-(2/(VALUE(LEFT(T$1,FIND("-",T$1,1)-1))+1))))))</f>
        <v>-3.8140906359243032E-3</v>
      </c>
      <c r="V438">
        <f t="shared" si="55"/>
        <v>0</v>
      </c>
      <c r="W438">
        <f>IF(ROW($E438)&lt;=VALUE(LEFT(W$1,FIND("-",W$1,1)-1))+1,0,IF(ROW($E437)=VALUE(LEFT(W$1,FIND("-",W$1,1)-1))+1,100-100/(1+ABS((SUMIF(INDEX($V:$V,ROW($V438)-VALUE(LEFT(W$1,FIND("-",W$1,1)-1))+1):$V438,"&gt;0",INDEX($V:$V,ROW($V438)-VALUE(LEFT(W$1,FIND("-",W$1,1)-1))+1):$V438)/COUNTIF(INDEX($V:$V,ROW($V438)-VALUE(LEFT(W$1,FIND("-",W$1,1)-1))+1):$V438,"&gt;0"))/(SUMIF(INDEX($V:$V,ROW($V438)-VALUE(LEFT(W$1,FIND("-",W$1,1)-1))+1):$V438,"&lt;0",INDEX($V:$V,ROW($V438)-VALUE(LEFT(W$1,FIND("-",W$1,1)-1))+1):$V438)/COUNTIF(INDEX($V:$V,ROW($V438)-VALUE(LEFT(W$1,FIND("-",W$1,1)-1))+1):$V438,"&lt;0")))),100-100/(1+ABS((SUMIF(INDEX($V:$V,ROW($V438)-VALUE(LEFT(W$1,FIND("-",W$1,1)-1))+1):$V438,"&gt;0",INDEX($V:$V,ROW($V438)-VALUE(LEFT(W$1,FIND("-",W$1,1)-1))+1):$V438)/VALUE(LEFT(W$1,FIND("-",W$1,1)-1)))/(SUMIF(INDEX($V:$V,ROW($V438)-VALUE(LEFT(W$1,FIND("-",W$1,1)-1))+1):$V438,"&lt;0",INDEX($V:$V,ROW($V438)-VALUE(LEFT(W$1,FIND("-",W$1,1)-1))+1):$V438)/VALUE(LEFT(W$1,FIND("-",W$1,1)-1)))))))</f>
        <v>50</v>
      </c>
      <c r="Y438">
        <f>IF(ROW($E438)&lt;=VALUE(LEFT(Y$1,FIND("-",Y$1,1)-1)),0,MAX(INDEX(C:C,ROW(C438)-VALUE(LEFT(Y$1,FIND("-",Y$1,1)-1))+1):C438))</f>
        <v>1.33</v>
      </c>
      <c r="Z438">
        <f>IF(ROW($E438)&lt;=VALUE(LEFT(Z$1,FIND("-",Z$1,1)-1)),0,MIN(INDEX(D:D,ROW(D438)-VALUE(LEFT(Z$1,FIND("-",Z$1,1)-1))+1):D438))</f>
        <v>1.2</v>
      </c>
      <c r="AA438">
        <f t="shared" si="63"/>
        <v>38.461538461538467</v>
      </c>
      <c r="AB438">
        <f>IF(ROW($AA438)&lt;=VALUE(LEFT(AA$1,FIND("-",AA$1,1)-1))+VALUE(LEFT(AB$1,FIND("-",AB$1,1)-1)-1),0,AVERAGE(INDEX($AA:$AA,ROW($AA438)-VALUE(LEFT(AB$1,FIND("-",AB$1,1)-1))+1):$AA438))</f>
        <v>35.897435897435905</v>
      </c>
      <c r="AC438">
        <f>IF(ROW($AA438)&lt;=VALUE(LEFT(AA$1,FIND("-",AA$1,1)-1))+VALUE(LEFT(AB$1,FIND("-",AB$1,1)-1)-1)+VALUE(LEFT(AC$1,FIND("-",AC$1,1)-1)-1),0,AVERAGE(INDEX($AB:$AB,ROW($AB438)-VALUE(LEFT(AC$1,FIND("-",AC$1,1)-1))+1):$AB438))</f>
        <v>37.777777777777779</v>
      </c>
      <c r="AE438">
        <f t="shared" si="61"/>
        <v>17418844</v>
      </c>
      <c r="AG438" t="str">
        <f t="shared" si="62"/>
        <v/>
      </c>
    </row>
    <row r="439" spans="1:33" x14ac:dyDescent="0.25">
      <c r="A439" s="6">
        <v>37147</v>
      </c>
      <c r="B439">
        <v>1.1499999999999999</v>
      </c>
      <c r="C439">
        <v>1.2</v>
      </c>
      <c r="D439">
        <v>1.1000000000000001</v>
      </c>
      <c r="E439">
        <v>1.18</v>
      </c>
      <c r="F439">
        <v>0.68029499999999998</v>
      </c>
      <c r="G439">
        <v>106000</v>
      </c>
      <c r="I439" t="str">
        <f t="shared" si="56"/>
        <v>Bearish</v>
      </c>
      <c r="J439" t="str">
        <f t="shared" si="57"/>
        <v/>
      </c>
      <c r="K439" t="str">
        <f t="shared" si="58"/>
        <v/>
      </c>
      <c r="M439" s="11" t="str">
        <f t="shared" si="59"/>
        <v/>
      </c>
      <c r="O439">
        <f>IF(ROW($E439)&lt;=VALUE(LEFT(O$1,FIND("-",O$1,1)-1)),0,IF(ROW($E439)=VALUE(LEFT(O$1,FIND("-",O$1,1)-1))+1,AVERAGE(INDEX($E:$E,ROW($E439)-VALUE(LEFT(O$1,FIND("-",O$1,1)-1))):$E439),($E439*(2/(VALUE(LEFT(O$1,FIND("-",O$1,1)-1))+1)))+(O438*(1-(2/(VALUE(LEFT(O$1,FIND("-",O$1,1)-1))+1))))))</f>
        <v>1.392942654122773</v>
      </c>
      <c r="Q439">
        <f>IF(ROW($E439)&lt;=VALUE(LEFT(Q$1,FIND("-",Q$1,1)-1)),0,IF(ROW($E439)=VALUE(LEFT(Q$1,FIND("-",Q$1,1)-1))+1,AVERAGE(INDEX($E:$E,ROW($E439)-VALUE(LEFT(Q$1,FIND("-",Q$1,1)-1))):$E439),($E439*(2/(VALUE(LEFT(Q$1,FIND("-",Q$1,1)-1))+1)))+(Q438*(1-(2/(VALUE(LEFT(Q$1,FIND("-",Q$1,1)-1))+1))))))</f>
        <v>1.2332198607602143</v>
      </c>
      <c r="R439">
        <f>IF(ROW($E439)&lt;=VALUE(LEFT(R$1,FIND("-",R$1,1)-1)),0,IF(ROW($E439)=VALUE(LEFT(R$1,FIND("-",R$1,1)-1))+1,AVERAGE(INDEX($E:$E,ROW($E439)-VALUE(LEFT(R$1,FIND("-",R$1,1)-1))):$E439),($E439*(2/(VALUE(LEFT(R$1,FIND("-",R$1,1)-1))+1)))+(R438*(1-(2/(VALUE(LEFT(R$1,FIND("-",R$1,1)-1))+1))))))</f>
        <v>1.2405933911582592</v>
      </c>
      <c r="S439">
        <f t="shared" si="60"/>
        <v>-7.3735303980448919E-3</v>
      </c>
      <c r="T439">
        <f>IF(ROW($E439)&lt;=MAX(VALUE(LEFT(Q$1,FIND("-",Q$1,1)-1)),VALUE(LEFT(R$1,FIND("-",R$1,1)-1)))+VALUE(LEFT(T$1,FIND("-",T$1,1)-1))-1,0,IF(ROW($E439)=MAX(VALUE(LEFT(Q$1,FIND("-",Q$1,1)-1)),VALUE(LEFT(R$1,FIND("-",R$1,1)-1)))+VALUE(LEFT(T$1,FIND("-",T$1,1)-1)),AVERAGE(INDEX($S:$S,ROW(S439)-VALUE(LEFT(T$1,FIND("-",T$1,1)-1))+1):S439),($S439*(2/(VALUE(LEFT(T$1,FIND("-",T$1,1)-1))+1)))+(T438*(1-(2/(VALUE(LEFT(T$1,FIND("-",T$1,1)-1))+1))))))</f>
        <v>-4.5259785883484211E-3</v>
      </c>
      <c r="V439">
        <f t="shared" si="55"/>
        <v>-7.0000000000000062E-2</v>
      </c>
      <c r="W439">
        <f>IF(ROW($E439)&lt;=VALUE(LEFT(W$1,FIND("-",W$1,1)-1))+1,0,IF(ROW($E438)=VALUE(LEFT(W$1,FIND("-",W$1,1)-1))+1,100-100/(1+ABS((SUMIF(INDEX($V:$V,ROW($V439)-VALUE(LEFT(W$1,FIND("-",W$1,1)-1))+1):$V439,"&gt;0",INDEX($V:$V,ROW($V439)-VALUE(LEFT(W$1,FIND("-",W$1,1)-1))+1):$V439)/COUNTIF(INDEX($V:$V,ROW($V439)-VALUE(LEFT(W$1,FIND("-",W$1,1)-1))+1):$V439,"&gt;0"))/(SUMIF(INDEX($V:$V,ROW($V439)-VALUE(LEFT(W$1,FIND("-",W$1,1)-1))+1):$V439,"&lt;0",INDEX($V:$V,ROW($V439)-VALUE(LEFT(W$1,FIND("-",W$1,1)-1))+1):$V439)/COUNTIF(INDEX($V:$V,ROW($V439)-VALUE(LEFT(W$1,FIND("-",W$1,1)-1))+1):$V439,"&lt;0")))),100-100/(1+ABS((SUMIF(INDEX($V:$V,ROW($V439)-VALUE(LEFT(W$1,FIND("-",W$1,1)-1))+1):$V439,"&gt;0",INDEX($V:$V,ROW($V439)-VALUE(LEFT(W$1,FIND("-",W$1,1)-1))+1):$V439)/VALUE(LEFT(W$1,FIND("-",W$1,1)-1)))/(SUMIF(INDEX($V:$V,ROW($V439)-VALUE(LEFT(W$1,FIND("-",W$1,1)-1))+1):$V439,"&lt;0",INDEX($V:$V,ROW($V439)-VALUE(LEFT(W$1,FIND("-",W$1,1)-1))+1):$V439)/VALUE(LEFT(W$1,FIND("-",W$1,1)-1)))))))</f>
        <v>36</v>
      </c>
      <c r="Y439">
        <f>IF(ROW($E439)&lt;=VALUE(LEFT(Y$1,FIND("-",Y$1,1)-1)),0,MAX(INDEX(C:C,ROW(C439)-VALUE(LEFT(Y$1,FIND("-",Y$1,1)-1))+1):C439))</f>
        <v>1.33</v>
      </c>
      <c r="Z439">
        <f>IF(ROW($E439)&lt;=VALUE(LEFT(Z$1,FIND("-",Z$1,1)-1)),0,MIN(INDEX(D:D,ROW(D439)-VALUE(LEFT(Z$1,FIND("-",Z$1,1)-1))+1):D439))</f>
        <v>1.1000000000000001</v>
      </c>
      <c r="AA439">
        <f t="shared" si="63"/>
        <v>34.782608695652115</v>
      </c>
      <c r="AB439">
        <f>IF(ROW($AA439)&lt;=VALUE(LEFT(AA$1,FIND("-",AA$1,1)-1))+VALUE(LEFT(AB$1,FIND("-",AB$1,1)-1)-1),0,AVERAGE(INDEX($AA:$AA,ROW($AA439)-VALUE(LEFT(AB$1,FIND("-",AB$1,1)-1))+1):$AA439))</f>
        <v>37.235228539576347</v>
      </c>
      <c r="AC439">
        <f>IF(ROW($AA439)&lt;=VALUE(LEFT(AA$1,FIND("-",AA$1,1)-1))+VALUE(LEFT(AB$1,FIND("-",AB$1,1)-1)-1)+VALUE(LEFT(AC$1,FIND("-",AC$1,1)-1)-1),0,AVERAGE(INDEX($AB:$AB,ROW($AB439)-VALUE(LEFT(AC$1,FIND("-",AC$1,1)-1))+1):$AB439))</f>
        <v>37.19806763285024</v>
      </c>
      <c r="AE439">
        <f t="shared" si="61"/>
        <v>17312844</v>
      </c>
      <c r="AG439" t="str">
        <f t="shared" si="62"/>
        <v/>
      </c>
    </row>
    <row r="440" spans="1:33" x14ac:dyDescent="0.25">
      <c r="A440" s="6">
        <v>37148</v>
      </c>
      <c r="B440">
        <v>1.17</v>
      </c>
      <c r="C440">
        <v>1.17</v>
      </c>
      <c r="D440">
        <v>1.05</v>
      </c>
      <c r="E440">
        <v>1.05</v>
      </c>
      <c r="F440">
        <v>0.60534699999999997</v>
      </c>
      <c r="G440">
        <v>103000</v>
      </c>
      <c r="I440" t="str">
        <f t="shared" si="56"/>
        <v/>
      </c>
      <c r="J440" t="str">
        <f t="shared" si="57"/>
        <v>Oversold</v>
      </c>
      <c r="K440" t="str">
        <f t="shared" si="58"/>
        <v/>
      </c>
      <c r="M440" s="11" t="str">
        <f t="shared" si="59"/>
        <v/>
      </c>
      <c r="O440">
        <f>IF(ROW($E440)&lt;=VALUE(LEFT(O$1,FIND("-",O$1,1)-1)),0,IF(ROW($E440)=VALUE(LEFT(O$1,FIND("-",O$1,1)-1))+1,AVERAGE(INDEX($E:$E,ROW($E440)-VALUE(LEFT(O$1,FIND("-",O$1,1)-1))):$E440),($E440*(2/(VALUE(LEFT(O$1,FIND("-",O$1,1)-1))+1)))+(O439*(1-(2/(VALUE(LEFT(O$1,FIND("-",O$1,1)-1))+1))))))</f>
        <v>1.3895302894051336</v>
      </c>
      <c r="Q440">
        <f>IF(ROW($E440)&lt;=VALUE(LEFT(Q$1,FIND("-",Q$1,1)-1)),0,IF(ROW($E440)=VALUE(LEFT(Q$1,FIND("-",Q$1,1)-1))+1,AVERAGE(INDEX($E:$E,ROW($E440)-VALUE(LEFT(Q$1,FIND("-",Q$1,1)-1))):$E440),($E440*(2/(VALUE(LEFT(Q$1,FIND("-",Q$1,1)-1))+1)))+(Q439*(1-(2/(VALUE(LEFT(Q$1,FIND("-",Q$1,1)-1))+1))))))</f>
        <v>1.2050321898740275</v>
      </c>
      <c r="R440">
        <f>IF(ROW($E440)&lt;=VALUE(LEFT(R$1,FIND("-",R$1,1)-1)),0,IF(ROW($E440)=VALUE(LEFT(R$1,FIND("-",R$1,1)-1))+1,AVERAGE(INDEX($E:$E,ROW($E440)-VALUE(LEFT(R$1,FIND("-",R$1,1)-1))):$E440),($E440*(2/(VALUE(LEFT(R$1,FIND("-",R$1,1)-1))+1)))+(R439*(1-(2/(VALUE(LEFT(R$1,FIND("-",R$1,1)-1))+1))))))</f>
        <v>1.2264753621835733</v>
      </c>
      <c r="S440">
        <f t="shared" si="60"/>
        <v>-2.1443172309545844E-2</v>
      </c>
      <c r="T440">
        <f>IF(ROW($E440)&lt;=MAX(VALUE(LEFT(Q$1,FIND("-",Q$1,1)-1)),VALUE(LEFT(R$1,FIND("-",R$1,1)-1)))+VALUE(LEFT(T$1,FIND("-",T$1,1)-1))-1,0,IF(ROW($E440)=MAX(VALUE(LEFT(Q$1,FIND("-",Q$1,1)-1)),VALUE(LEFT(R$1,FIND("-",R$1,1)-1)))+VALUE(LEFT(T$1,FIND("-",T$1,1)-1)),AVERAGE(INDEX($S:$S,ROW(S440)-VALUE(LEFT(T$1,FIND("-",T$1,1)-1))+1):S440),($S440*(2/(VALUE(LEFT(T$1,FIND("-",T$1,1)-1))+1)))+(T439*(1-(2/(VALUE(LEFT(T$1,FIND("-",T$1,1)-1))+1))))))</f>
        <v>-7.9094173325879071E-3</v>
      </c>
      <c r="V440">
        <f t="shared" si="55"/>
        <v>-0.12999999999999989</v>
      </c>
      <c r="W440">
        <f>IF(ROW($E440)&lt;=VALUE(LEFT(W$1,FIND("-",W$1,1)-1))+1,0,IF(ROW($E439)=VALUE(LEFT(W$1,FIND("-",W$1,1)-1))+1,100-100/(1+ABS((SUMIF(INDEX($V:$V,ROW($V440)-VALUE(LEFT(W$1,FIND("-",W$1,1)-1))+1):$V440,"&gt;0",INDEX($V:$V,ROW($V440)-VALUE(LEFT(W$1,FIND("-",W$1,1)-1))+1):$V440)/COUNTIF(INDEX($V:$V,ROW($V440)-VALUE(LEFT(W$1,FIND("-",W$1,1)-1))+1):$V440,"&gt;0"))/(SUMIF(INDEX($V:$V,ROW($V440)-VALUE(LEFT(W$1,FIND("-",W$1,1)-1))+1):$V440,"&lt;0",INDEX($V:$V,ROW($V440)-VALUE(LEFT(W$1,FIND("-",W$1,1)-1))+1):$V440)/COUNTIF(INDEX($V:$V,ROW($V440)-VALUE(LEFT(W$1,FIND("-",W$1,1)-1))+1):$V440,"&lt;0")))),100-100/(1+ABS((SUMIF(INDEX($V:$V,ROW($V440)-VALUE(LEFT(W$1,FIND("-",W$1,1)-1))+1):$V440,"&gt;0",INDEX($V:$V,ROW($V440)-VALUE(LEFT(W$1,FIND("-",W$1,1)-1))+1):$V440)/VALUE(LEFT(W$1,FIND("-",W$1,1)-1)))/(SUMIF(INDEX($V:$V,ROW($V440)-VALUE(LEFT(W$1,FIND("-",W$1,1)-1))+1):$V440,"&lt;0",INDEX($V:$V,ROW($V440)-VALUE(LEFT(W$1,FIND("-",W$1,1)-1))+1):$V440)/VALUE(LEFT(W$1,FIND("-",W$1,1)-1)))))))</f>
        <v>17.142857142857153</v>
      </c>
      <c r="Y440">
        <f>IF(ROW($E440)&lt;=VALUE(LEFT(Y$1,FIND("-",Y$1,1)-1)),0,MAX(INDEX(C:C,ROW(C440)-VALUE(LEFT(Y$1,FIND("-",Y$1,1)-1))+1):C440))</f>
        <v>1.33</v>
      </c>
      <c r="Z440">
        <f>IF(ROW($E440)&lt;=VALUE(LEFT(Z$1,FIND("-",Z$1,1)-1)),0,MIN(INDEX(D:D,ROW(D440)-VALUE(LEFT(Z$1,FIND("-",Z$1,1)-1))+1):D440))</f>
        <v>1.05</v>
      </c>
      <c r="AA440">
        <f t="shared" si="63"/>
        <v>0</v>
      </c>
      <c r="AB440">
        <f>IF(ROW($AA440)&lt;=VALUE(LEFT(AA$1,FIND("-",AA$1,1)-1))+VALUE(LEFT(AB$1,FIND("-",AB$1,1)-1)-1),0,AVERAGE(INDEX($AA:$AA,ROW($AA440)-VALUE(LEFT(AB$1,FIND("-",AB$1,1)-1))+1):$AA440))</f>
        <v>24.414715719063526</v>
      </c>
      <c r="AC440">
        <f>IF(ROW($AA440)&lt;=VALUE(LEFT(AA$1,FIND("-",AA$1,1)-1))+VALUE(LEFT(AB$1,FIND("-",AB$1,1)-1)-1)+VALUE(LEFT(AC$1,FIND("-",AC$1,1)-1)-1),0,AVERAGE(INDEX($AB:$AB,ROW($AB440)-VALUE(LEFT(AC$1,FIND("-",AC$1,1)-1))+1):$AB440))</f>
        <v>32.515793385358592</v>
      </c>
      <c r="AE440">
        <f t="shared" si="61"/>
        <v>17209844</v>
      </c>
      <c r="AG440" t="str">
        <f t="shared" si="62"/>
        <v/>
      </c>
    </row>
    <row r="441" spans="1:33" x14ac:dyDescent="0.25">
      <c r="A441" s="6">
        <v>37151</v>
      </c>
      <c r="B441">
        <v>1</v>
      </c>
      <c r="C441">
        <v>1</v>
      </c>
      <c r="D441">
        <v>0.85499999999999998</v>
      </c>
      <c r="E441">
        <v>0.93</v>
      </c>
      <c r="F441">
        <v>0.53616399999999997</v>
      </c>
      <c r="G441">
        <v>418000</v>
      </c>
      <c r="I441" t="str">
        <f t="shared" si="56"/>
        <v/>
      </c>
      <c r="J441" t="str">
        <f t="shared" si="57"/>
        <v>Oversold</v>
      </c>
      <c r="K441" t="str">
        <f t="shared" si="58"/>
        <v/>
      </c>
      <c r="M441" s="11" t="str">
        <f t="shared" si="59"/>
        <v/>
      </c>
      <c r="O441">
        <f>IF(ROW($E441)&lt;=VALUE(LEFT(O$1,FIND("-",O$1,1)-1)),0,IF(ROW($E441)=VALUE(LEFT(O$1,FIND("-",O$1,1)-1))+1,AVERAGE(INDEX($E:$E,ROW($E441)-VALUE(LEFT(O$1,FIND("-",O$1,1)-1))):$E441),($E441*(2/(VALUE(LEFT(O$1,FIND("-",O$1,1)-1))+1)))+(O440*(1-(2/(VALUE(LEFT(O$1,FIND("-",O$1,1)-1))+1))))))</f>
        <v>1.3849578487145353</v>
      </c>
      <c r="Q441">
        <f>IF(ROW($E441)&lt;=VALUE(LEFT(Q$1,FIND("-",Q$1,1)-1)),0,IF(ROW($E441)=VALUE(LEFT(Q$1,FIND("-",Q$1,1)-1))+1,AVERAGE(INDEX($E:$E,ROW($E441)-VALUE(LEFT(Q$1,FIND("-",Q$1,1)-1))):$E441),($E441*(2/(VALUE(LEFT(Q$1,FIND("-",Q$1,1)-1))+1)))+(Q440*(1-(2/(VALUE(LEFT(Q$1,FIND("-",Q$1,1)-1))+1))))))</f>
        <v>1.1627195452780232</v>
      </c>
      <c r="R441">
        <f>IF(ROW($E441)&lt;=VALUE(LEFT(R$1,FIND("-",R$1,1)-1)),0,IF(ROW($E441)=VALUE(LEFT(R$1,FIND("-",R$1,1)-1))+1,AVERAGE(INDEX($E:$E,ROW($E441)-VALUE(LEFT(R$1,FIND("-",R$1,1)-1))):$E441),($E441*(2/(VALUE(LEFT(R$1,FIND("-",R$1,1)-1))+1)))+(R440*(1-(2/(VALUE(LEFT(R$1,FIND("-",R$1,1)-1))+1))))))</f>
        <v>1.2045142242440492</v>
      </c>
      <c r="S441">
        <f t="shared" si="60"/>
        <v>-4.1794678966025955E-2</v>
      </c>
      <c r="T441">
        <f>IF(ROW($E441)&lt;=MAX(VALUE(LEFT(Q$1,FIND("-",Q$1,1)-1)),VALUE(LEFT(R$1,FIND("-",R$1,1)-1)))+VALUE(LEFT(T$1,FIND("-",T$1,1)-1))-1,0,IF(ROW($E441)=MAX(VALUE(LEFT(Q$1,FIND("-",Q$1,1)-1)),VALUE(LEFT(R$1,FIND("-",R$1,1)-1)))+VALUE(LEFT(T$1,FIND("-",T$1,1)-1)),AVERAGE(INDEX($S:$S,ROW(S441)-VALUE(LEFT(T$1,FIND("-",T$1,1)-1))+1):S441),($S441*(2/(VALUE(LEFT(T$1,FIND("-",T$1,1)-1))+1)))+(T440*(1-(2/(VALUE(LEFT(T$1,FIND("-",T$1,1)-1))+1))))))</f>
        <v>-1.4686469659275518E-2</v>
      </c>
      <c r="V441">
        <f t="shared" si="55"/>
        <v>-0.12</v>
      </c>
      <c r="W441">
        <f>IF(ROW($E441)&lt;=VALUE(LEFT(W$1,FIND("-",W$1,1)-1))+1,0,IF(ROW($E440)=VALUE(LEFT(W$1,FIND("-",W$1,1)-1))+1,100-100/(1+ABS((SUMIF(INDEX($V:$V,ROW($V441)-VALUE(LEFT(W$1,FIND("-",W$1,1)-1))+1):$V441,"&gt;0",INDEX($V:$V,ROW($V441)-VALUE(LEFT(W$1,FIND("-",W$1,1)-1))+1):$V441)/COUNTIF(INDEX($V:$V,ROW($V441)-VALUE(LEFT(W$1,FIND("-",W$1,1)-1))+1):$V441,"&gt;0"))/(SUMIF(INDEX($V:$V,ROW($V441)-VALUE(LEFT(W$1,FIND("-",W$1,1)-1))+1):$V441,"&lt;0",INDEX($V:$V,ROW($V441)-VALUE(LEFT(W$1,FIND("-",W$1,1)-1))+1):$V441)/COUNTIF(INDEX($V:$V,ROW($V441)-VALUE(LEFT(W$1,FIND("-",W$1,1)-1))+1):$V441,"&lt;0")))),100-100/(1+ABS((SUMIF(INDEX($V:$V,ROW($V441)-VALUE(LEFT(W$1,FIND("-",W$1,1)-1))+1):$V441,"&gt;0",INDEX($V:$V,ROW($V441)-VALUE(LEFT(W$1,FIND("-",W$1,1)-1))+1):$V441)/VALUE(LEFT(W$1,FIND("-",W$1,1)-1)))/(SUMIF(INDEX($V:$V,ROW($V441)-VALUE(LEFT(W$1,FIND("-",W$1,1)-1))+1):$V441,"&lt;0",INDEX($V:$V,ROW($V441)-VALUE(LEFT(W$1,FIND("-",W$1,1)-1))+1):$V441)/VALUE(LEFT(W$1,FIND("-",W$1,1)-1)))))))</f>
        <v>13.043478260869577</v>
      </c>
      <c r="Y441">
        <f>IF(ROW($E441)&lt;=VALUE(LEFT(Y$1,FIND("-",Y$1,1)-1)),0,MAX(INDEX(C:C,ROW(C441)-VALUE(LEFT(Y$1,FIND("-",Y$1,1)-1))+1):C441))</f>
        <v>1.33</v>
      </c>
      <c r="Z441">
        <f>IF(ROW($E441)&lt;=VALUE(LEFT(Z$1,FIND("-",Z$1,1)-1)),0,MIN(INDEX(D:D,ROW(D441)-VALUE(LEFT(Z$1,FIND("-",Z$1,1)-1))+1):D441))</f>
        <v>0.85499999999999998</v>
      </c>
      <c r="AA441">
        <f t="shared" si="63"/>
        <v>15.789473684210536</v>
      </c>
      <c r="AB441">
        <f>IF(ROW($AA441)&lt;=VALUE(LEFT(AA$1,FIND("-",AA$1,1)-1))+VALUE(LEFT(AB$1,FIND("-",AB$1,1)-1)-1),0,AVERAGE(INDEX($AA:$AA,ROW($AA441)-VALUE(LEFT(AB$1,FIND("-",AB$1,1)-1))+1):$AA441))</f>
        <v>16.857360793287551</v>
      </c>
      <c r="AC441">
        <f>IF(ROW($AA441)&lt;=VALUE(LEFT(AA$1,FIND("-",AA$1,1)-1))+VALUE(LEFT(AB$1,FIND("-",AB$1,1)-1)-1)+VALUE(LEFT(AC$1,FIND("-",AC$1,1)-1)-1),0,AVERAGE(INDEX($AB:$AB,ROW($AB441)-VALUE(LEFT(AC$1,FIND("-",AC$1,1)-1))+1):$AB441))</f>
        <v>26.169101683975811</v>
      </c>
      <c r="AE441">
        <f t="shared" si="61"/>
        <v>16791844</v>
      </c>
      <c r="AG441" t="str">
        <f t="shared" si="62"/>
        <v/>
      </c>
    </row>
    <row r="442" spans="1:33" x14ac:dyDescent="0.25">
      <c r="A442" s="6">
        <v>37152</v>
      </c>
      <c r="B442">
        <v>0.98</v>
      </c>
      <c r="C442">
        <v>0.98</v>
      </c>
      <c r="D442">
        <v>0.89500000000000002</v>
      </c>
      <c r="E442">
        <v>0.91</v>
      </c>
      <c r="F442">
        <v>0.52463400000000004</v>
      </c>
      <c r="G442">
        <v>240000</v>
      </c>
      <c r="I442" t="str">
        <f t="shared" si="56"/>
        <v/>
      </c>
      <c r="J442" t="str">
        <f t="shared" si="57"/>
        <v>Oversold</v>
      </c>
      <c r="K442" t="str">
        <f t="shared" si="58"/>
        <v>Oversold Above %D</v>
      </c>
      <c r="M442" s="11" t="str">
        <f t="shared" si="59"/>
        <v/>
      </c>
      <c r="O442">
        <f>IF(ROW($E442)&lt;=VALUE(LEFT(O$1,FIND("-",O$1,1)-1)),0,IF(ROW($E442)=VALUE(LEFT(O$1,FIND("-",O$1,1)-1))+1,AVERAGE(INDEX($E:$E,ROW($E442)-VALUE(LEFT(O$1,FIND("-",O$1,1)-1))):$E442),($E442*(2/(VALUE(LEFT(O$1,FIND("-",O$1,1)-1))+1)))+(O441*(1-(2/(VALUE(LEFT(O$1,FIND("-",O$1,1)-1))+1))))))</f>
        <v>1.3802318999711072</v>
      </c>
      <c r="Q442">
        <f>IF(ROW($E442)&lt;=VALUE(LEFT(Q$1,FIND("-",Q$1,1)-1)),0,IF(ROW($E442)=VALUE(LEFT(Q$1,FIND("-",Q$1,1)-1))+1,AVERAGE(INDEX($E:$E,ROW($E442)-VALUE(LEFT(Q$1,FIND("-",Q$1,1)-1))):$E442),($E442*(2/(VALUE(LEFT(Q$1,FIND("-",Q$1,1)-1))+1)))+(Q441*(1-(2/(VALUE(LEFT(Q$1,FIND("-",Q$1,1)-1))+1))))))</f>
        <v>1.1238396152352506</v>
      </c>
      <c r="R442">
        <f>IF(ROW($E442)&lt;=VALUE(LEFT(R$1,FIND("-",R$1,1)-1)),0,IF(ROW($E442)=VALUE(LEFT(R$1,FIND("-",R$1,1)-1))+1,AVERAGE(INDEX($E:$E,ROW($E442)-VALUE(LEFT(R$1,FIND("-",R$1,1)-1))):$E442),($E442*(2/(VALUE(LEFT(R$1,FIND("-",R$1,1)-1))+1)))+(R441*(1-(2/(VALUE(LEFT(R$1,FIND("-",R$1,1)-1))+1))))))</f>
        <v>1.1826983557815269</v>
      </c>
      <c r="S442">
        <f t="shared" si="60"/>
        <v>-5.8858740546276378E-2</v>
      </c>
      <c r="T442">
        <f>IF(ROW($E442)&lt;=MAX(VALUE(LEFT(Q$1,FIND("-",Q$1,1)-1)),VALUE(LEFT(R$1,FIND("-",R$1,1)-1)))+VALUE(LEFT(T$1,FIND("-",T$1,1)-1))-1,0,IF(ROW($E442)=MAX(VALUE(LEFT(Q$1,FIND("-",Q$1,1)-1)),VALUE(LEFT(R$1,FIND("-",R$1,1)-1)))+VALUE(LEFT(T$1,FIND("-",T$1,1)-1)),AVERAGE(INDEX($S:$S,ROW(S442)-VALUE(LEFT(T$1,FIND("-",T$1,1)-1))+1):S442),($S442*(2/(VALUE(LEFT(T$1,FIND("-",T$1,1)-1))+1)))+(T441*(1-(2/(VALUE(LEFT(T$1,FIND("-",T$1,1)-1))+1))))))</f>
        <v>-2.3520923836675693E-2</v>
      </c>
      <c r="V442">
        <f t="shared" si="55"/>
        <v>-2.0000000000000018E-2</v>
      </c>
      <c r="W442">
        <f>IF(ROW($E442)&lt;=VALUE(LEFT(W$1,FIND("-",W$1,1)-1))+1,0,IF(ROW($E441)=VALUE(LEFT(W$1,FIND("-",W$1,1)-1))+1,100-100/(1+ABS((SUMIF(INDEX($V:$V,ROW($V442)-VALUE(LEFT(W$1,FIND("-",W$1,1)-1))+1):$V442,"&gt;0",INDEX($V:$V,ROW($V442)-VALUE(LEFT(W$1,FIND("-",W$1,1)-1))+1):$V442)/COUNTIF(INDEX($V:$V,ROW($V442)-VALUE(LEFT(W$1,FIND("-",W$1,1)-1))+1):$V442,"&gt;0"))/(SUMIF(INDEX($V:$V,ROW($V442)-VALUE(LEFT(W$1,FIND("-",W$1,1)-1))+1):$V442,"&lt;0",INDEX($V:$V,ROW($V442)-VALUE(LEFT(W$1,FIND("-",W$1,1)-1))+1):$V442)/COUNTIF(INDEX($V:$V,ROW($V442)-VALUE(LEFT(W$1,FIND("-",W$1,1)-1))+1):$V442,"&lt;0")))),100-100/(1+ABS((SUMIF(INDEX($V:$V,ROW($V442)-VALUE(LEFT(W$1,FIND("-",W$1,1)-1))+1):$V442,"&gt;0",INDEX($V:$V,ROW($V442)-VALUE(LEFT(W$1,FIND("-",W$1,1)-1))+1):$V442)/VALUE(LEFT(W$1,FIND("-",W$1,1)-1)))/(SUMIF(INDEX($V:$V,ROW($V442)-VALUE(LEFT(W$1,FIND("-",W$1,1)-1))+1):$V442,"&lt;0",INDEX($V:$V,ROW($V442)-VALUE(LEFT(W$1,FIND("-",W$1,1)-1))+1):$V442)/VALUE(LEFT(W$1,FIND("-",W$1,1)-1)))))))</f>
        <v>12.765957446808514</v>
      </c>
      <c r="Y442">
        <f>IF(ROW($E442)&lt;=VALUE(LEFT(Y$1,FIND("-",Y$1,1)-1)),0,MAX(INDEX(C:C,ROW(C442)-VALUE(LEFT(Y$1,FIND("-",Y$1,1)-1))+1):C442))</f>
        <v>1.33</v>
      </c>
      <c r="Z442">
        <f>IF(ROW($E442)&lt;=VALUE(LEFT(Z$1,FIND("-",Z$1,1)-1)),0,MIN(INDEX(D:D,ROW(D442)-VALUE(LEFT(Z$1,FIND("-",Z$1,1)-1))+1):D442))</f>
        <v>0.85499999999999998</v>
      </c>
      <c r="AA442">
        <f t="shared" si="63"/>
        <v>11.57894736842106</v>
      </c>
      <c r="AB442">
        <f>IF(ROW($AA442)&lt;=VALUE(LEFT(AA$1,FIND("-",AA$1,1)-1))+VALUE(LEFT(AB$1,FIND("-",AB$1,1)-1)-1),0,AVERAGE(INDEX($AA:$AA,ROW($AA442)-VALUE(LEFT(AB$1,FIND("-",AB$1,1)-1))+1):$AA442))</f>
        <v>9.1228070175438649</v>
      </c>
      <c r="AC442">
        <f>IF(ROW($AA442)&lt;=VALUE(LEFT(AA$1,FIND("-",AA$1,1)-1))+VALUE(LEFT(AB$1,FIND("-",AB$1,1)-1)-1)+VALUE(LEFT(AC$1,FIND("-",AC$1,1)-1)-1),0,AVERAGE(INDEX($AB:$AB,ROW($AB442)-VALUE(LEFT(AC$1,FIND("-",AC$1,1)-1))+1):$AB442))</f>
        <v>16.798294509964979</v>
      </c>
      <c r="AE442">
        <f t="shared" si="61"/>
        <v>16551844</v>
      </c>
      <c r="AG442" t="str">
        <f t="shared" si="62"/>
        <v/>
      </c>
    </row>
    <row r="443" spans="1:33" x14ac:dyDescent="0.25">
      <c r="A443" s="6">
        <v>37153</v>
      </c>
      <c r="B443">
        <v>0.95</v>
      </c>
      <c r="C443">
        <v>0.98</v>
      </c>
      <c r="D443">
        <v>0.91</v>
      </c>
      <c r="E443">
        <v>0.91</v>
      </c>
      <c r="F443">
        <v>0.52463400000000004</v>
      </c>
      <c r="G443">
        <v>988000</v>
      </c>
      <c r="I443" t="str">
        <f t="shared" si="56"/>
        <v/>
      </c>
      <c r="J443" t="str">
        <f t="shared" si="57"/>
        <v>Oversold</v>
      </c>
      <c r="K443" t="str">
        <f t="shared" si="58"/>
        <v>Oversold Above %D</v>
      </c>
      <c r="M443" s="11" t="str">
        <f t="shared" si="59"/>
        <v/>
      </c>
      <c r="O443">
        <f>IF(ROW($E443)&lt;=VALUE(LEFT(O$1,FIND("-",O$1,1)-1)),0,IF(ROW($E443)=VALUE(LEFT(O$1,FIND("-",O$1,1)-1))+1,AVERAGE(INDEX($E:$E,ROW($E443)-VALUE(LEFT(O$1,FIND("-",O$1,1)-1))):$E443),($E443*(2/(VALUE(LEFT(O$1,FIND("-",O$1,1)-1))+1)))+(O442*(1-(2/(VALUE(LEFT(O$1,FIND("-",O$1,1)-1))+1))))))</f>
        <v>1.3755529755932854</v>
      </c>
      <c r="Q443">
        <f>IF(ROW($E443)&lt;=VALUE(LEFT(Q$1,FIND("-",Q$1,1)-1)),0,IF(ROW($E443)=VALUE(LEFT(Q$1,FIND("-",Q$1,1)-1))+1,AVERAGE(INDEX($E:$E,ROW($E443)-VALUE(LEFT(Q$1,FIND("-",Q$1,1)-1))):$E443),($E443*(2/(VALUE(LEFT(Q$1,FIND("-",Q$1,1)-1))+1)))+(Q442*(1-(2/(VALUE(LEFT(Q$1,FIND("-",Q$1,1)-1))+1))))))</f>
        <v>1.0909412128913658</v>
      </c>
      <c r="R443">
        <f>IF(ROW($E443)&lt;=VALUE(LEFT(R$1,FIND("-",R$1,1)-1)),0,IF(ROW($E443)=VALUE(LEFT(R$1,FIND("-",R$1,1)-1))+1,AVERAGE(INDEX($E:$E,ROW($E443)-VALUE(LEFT(R$1,FIND("-",R$1,1)-1))):$E443),($E443*(2/(VALUE(LEFT(R$1,FIND("-",R$1,1)-1))+1)))+(R442*(1-(2/(VALUE(LEFT(R$1,FIND("-",R$1,1)-1))+1))))))</f>
        <v>1.1624984775754879</v>
      </c>
      <c r="S443">
        <f t="shared" si="60"/>
        <v>-7.1557264684122046E-2</v>
      </c>
      <c r="T443">
        <f>IF(ROW($E443)&lt;=MAX(VALUE(LEFT(Q$1,FIND("-",Q$1,1)-1)),VALUE(LEFT(R$1,FIND("-",R$1,1)-1)))+VALUE(LEFT(T$1,FIND("-",T$1,1)-1))-1,0,IF(ROW($E443)=MAX(VALUE(LEFT(Q$1,FIND("-",Q$1,1)-1)),VALUE(LEFT(R$1,FIND("-",R$1,1)-1)))+VALUE(LEFT(T$1,FIND("-",T$1,1)-1)),AVERAGE(INDEX($S:$S,ROW(S443)-VALUE(LEFT(T$1,FIND("-",T$1,1)-1))+1):S443),($S443*(2/(VALUE(LEFT(T$1,FIND("-",T$1,1)-1))+1)))+(T442*(1-(2/(VALUE(LEFT(T$1,FIND("-",T$1,1)-1))+1))))))</f>
        <v>-3.3128192006164965E-2</v>
      </c>
      <c r="V443">
        <f t="shared" si="55"/>
        <v>0</v>
      </c>
      <c r="W443">
        <f>IF(ROW($E443)&lt;=VALUE(LEFT(W$1,FIND("-",W$1,1)-1))+1,0,IF(ROW($E442)=VALUE(LEFT(W$1,FIND("-",W$1,1)-1))+1,100-100/(1+ABS((SUMIF(INDEX($V:$V,ROW($V443)-VALUE(LEFT(W$1,FIND("-",W$1,1)-1))+1):$V443,"&gt;0",INDEX($V:$V,ROW($V443)-VALUE(LEFT(W$1,FIND("-",W$1,1)-1))+1):$V443)/COUNTIF(INDEX($V:$V,ROW($V443)-VALUE(LEFT(W$1,FIND("-",W$1,1)-1))+1):$V443,"&gt;0"))/(SUMIF(INDEX($V:$V,ROW($V443)-VALUE(LEFT(W$1,FIND("-",W$1,1)-1))+1):$V443,"&lt;0",INDEX($V:$V,ROW($V443)-VALUE(LEFT(W$1,FIND("-",W$1,1)-1))+1):$V443)/COUNTIF(INDEX($V:$V,ROW($V443)-VALUE(LEFT(W$1,FIND("-",W$1,1)-1))+1):$V443,"&lt;0")))),100-100/(1+ABS((SUMIF(INDEX($V:$V,ROW($V443)-VALUE(LEFT(W$1,FIND("-",W$1,1)-1))+1):$V443,"&gt;0",INDEX($V:$V,ROW($V443)-VALUE(LEFT(W$1,FIND("-",W$1,1)-1))+1):$V443)/VALUE(LEFT(W$1,FIND("-",W$1,1)-1)))/(SUMIF(INDEX($V:$V,ROW($V443)-VALUE(LEFT(W$1,FIND("-",W$1,1)-1))+1):$V443,"&lt;0",INDEX($V:$V,ROW($V443)-VALUE(LEFT(W$1,FIND("-",W$1,1)-1))+1):$V443)/VALUE(LEFT(W$1,FIND("-",W$1,1)-1)))))))</f>
        <v>13.953488372093034</v>
      </c>
      <c r="Y443">
        <f>IF(ROW($E443)&lt;=VALUE(LEFT(Y$1,FIND("-",Y$1,1)-1)),0,MAX(INDEX(C:C,ROW(C443)-VALUE(LEFT(Y$1,FIND("-",Y$1,1)-1))+1):C443))</f>
        <v>1.33</v>
      </c>
      <c r="Z443">
        <f>IF(ROW($E443)&lt;=VALUE(LEFT(Z$1,FIND("-",Z$1,1)-1)),0,MIN(INDEX(D:D,ROW(D443)-VALUE(LEFT(Z$1,FIND("-",Z$1,1)-1))+1):D443))</f>
        <v>0.85499999999999998</v>
      </c>
      <c r="AA443">
        <f t="shared" si="63"/>
        <v>11.57894736842106</v>
      </c>
      <c r="AB443">
        <f>IF(ROW($AA443)&lt;=VALUE(LEFT(AA$1,FIND("-",AA$1,1)-1))+VALUE(LEFT(AB$1,FIND("-",AB$1,1)-1)-1),0,AVERAGE(INDEX($AA:$AA,ROW($AA443)-VALUE(LEFT(AB$1,FIND("-",AB$1,1)-1))+1):$AA443))</f>
        <v>12.982456140350886</v>
      </c>
      <c r="AC443">
        <f>IF(ROW($AA443)&lt;=VALUE(LEFT(AA$1,FIND("-",AA$1,1)-1))+VALUE(LEFT(AB$1,FIND("-",AB$1,1)-1)-1)+VALUE(LEFT(AC$1,FIND("-",AC$1,1)-1)-1),0,AVERAGE(INDEX($AB:$AB,ROW($AB443)-VALUE(LEFT(AC$1,FIND("-",AC$1,1)-1))+1):$AB443))</f>
        <v>12.987541317060767</v>
      </c>
      <c r="AE443">
        <f t="shared" si="61"/>
        <v>16551844</v>
      </c>
      <c r="AG443" t="str">
        <f t="shared" si="62"/>
        <v/>
      </c>
    </row>
    <row r="444" spans="1:33" x14ac:dyDescent="0.25">
      <c r="A444" s="6">
        <v>37154</v>
      </c>
      <c r="B444">
        <v>0.91</v>
      </c>
      <c r="C444">
        <v>0.91</v>
      </c>
      <c r="D444">
        <v>0.83499999999999996</v>
      </c>
      <c r="E444">
        <v>0.84499999999999997</v>
      </c>
      <c r="F444">
        <v>0.48715999999999998</v>
      </c>
      <c r="G444">
        <v>318000</v>
      </c>
      <c r="I444" t="str">
        <f t="shared" si="56"/>
        <v/>
      </c>
      <c r="J444" t="str">
        <f t="shared" si="57"/>
        <v>Oversold</v>
      </c>
      <c r="K444" t="str">
        <f t="shared" si="58"/>
        <v>Oversold Above %D</v>
      </c>
      <c r="M444" s="11" t="str">
        <f t="shared" si="59"/>
        <v/>
      </c>
      <c r="O444">
        <f>IF(ROW($E444)&lt;=VALUE(LEFT(O$1,FIND("-",O$1,1)-1)),0,IF(ROW($E444)=VALUE(LEFT(O$1,FIND("-",O$1,1)-1))+1,AVERAGE(INDEX($E:$E,ROW($E444)-VALUE(LEFT(O$1,FIND("-",O$1,1)-1))):$E444),($E444*(2/(VALUE(LEFT(O$1,FIND("-",O$1,1)-1))+1)))+(O443*(1-(2/(VALUE(LEFT(O$1,FIND("-",O$1,1)-1))+1))))))</f>
        <v>1.3702738415077802</v>
      </c>
      <c r="Q444">
        <f>IF(ROW($E444)&lt;=VALUE(LEFT(Q$1,FIND("-",Q$1,1)-1)),0,IF(ROW($E444)=VALUE(LEFT(Q$1,FIND("-",Q$1,1)-1))+1,AVERAGE(INDEX($E:$E,ROW($E444)-VALUE(LEFT(Q$1,FIND("-",Q$1,1)-1))):$E444),($E444*(2/(VALUE(LEFT(Q$1,FIND("-",Q$1,1)-1))+1)))+(Q443*(1-(2/(VALUE(LEFT(Q$1,FIND("-",Q$1,1)-1))+1))))))</f>
        <v>1.0531041032157711</v>
      </c>
      <c r="R444">
        <f>IF(ROW($E444)&lt;=VALUE(LEFT(R$1,FIND("-",R$1,1)-1)),0,IF(ROW($E444)=VALUE(LEFT(R$1,FIND("-",R$1,1)-1))+1,AVERAGE(INDEX($E:$E,ROW($E444)-VALUE(LEFT(R$1,FIND("-",R$1,1)-1))):$E444),($E444*(2/(VALUE(LEFT(R$1,FIND("-",R$1,1)-1))+1)))+(R443*(1-(2/(VALUE(LEFT(R$1,FIND("-",R$1,1)-1))+1))))))</f>
        <v>1.1389800718291554</v>
      </c>
      <c r="S444">
        <f t="shared" si="60"/>
        <v>-8.5875968613384313E-2</v>
      </c>
      <c r="T444">
        <f>IF(ROW($E444)&lt;=MAX(VALUE(LEFT(Q$1,FIND("-",Q$1,1)-1)),VALUE(LEFT(R$1,FIND("-",R$1,1)-1)))+VALUE(LEFT(T$1,FIND("-",T$1,1)-1))-1,0,IF(ROW($E444)=MAX(VALUE(LEFT(Q$1,FIND("-",Q$1,1)-1)),VALUE(LEFT(R$1,FIND("-",R$1,1)-1)))+VALUE(LEFT(T$1,FIND("-",T$1,1)-1)),AVERAGE(INDEX($S:$S,ROW(S444)-VALUE(LEFT(T$1,FIND("-",T$1,1)-1))+1):S444),($S444*(2/(VALUE(LEFT(T$1,FIND("-",T$1,1)-1))+1)))+(T443*(1-(2/(VALUE(LEFT(T$1,FIND("-",T$1,1)-1))+1))))))</f>
        <v>-4.3677747327608839E-2</v>
      </c>
      <c r="V444">
        <f t="shared" si="55"/>
        <v>-6.5000000000000058E-2</v>
      </c>
      <c r="W444">
        <f>IF(ROW($E444)&lt;=VALUE(LEFT(W$1,FIND("-",W$1,1)-1))+1,0,IF(ROW($E443)=VALUE(LEFT(W$1,FIND("-",W$1,1)-1))+1,100-100/(1+ABS((SUMIF(INDEX($V:$V,ROW($V444)-VALUE(LEFT(W$1,FIND("-",W$1,1)-1))+1):$V444,"&gt;0",INDEX($V:$V,ROW($V444)-VALUE(LEFT(W$1,FIND("-",W$1,1)-1))+1):$V444)/COUNTIF(INDEX($V:$V,ROW($V444)-VALUE(LEFT(W$1,FIND("-",W$1,1)-1))+1):$V444,"&gt;0"))/(SUMIF(INDEX($V:$V,ROW($V444)-VALUE(LEFT(W$1,FIND("-",W$1,1)-1))+1):$V444,"&lt;0",INDEX($V:$V,ROW($V444)-VALUE(LEFT(W$1,FIND("-",W$1,1)-1))+1):$V444)/COUNTIF(INDEX($V:$V,ROW($V444)-VALUE(LEFT(W$1,FIND("-",W$1,1)-1))+1):$V444,"&lt;0")))),100-100/(1+ABS((SUMIF(INDEX($V:$V,ROW($V444)-VALUE(LEFT(W$1,FIND("-",W$1,1)-1))+1):$V444,"&gt;0",INDEX($V:$V,ROW($V444)-VALUE(LEFT(W$1,FIND("-",W$1,1)-1))+1):$V444)/VALUE(LEFT(W$1,FIND("-",W$1,1)-1)))/(SUMIF(INDEX($V:$V,ROW($V444)-VALUE(LEFT(W$1,FIND("-",W$1,1)-1))+1):$V444,"&lt;0",INDEX($V:$V,ROW($V444)-VALUE(LEFT(W$1,FIND("-",W$1,1)-1))+1):$V444)/VALUE(LEFT(W$1,FIND("-",W$1,1)-1)))))))</f>
        <v>12.121212121212125</v>
      </c>
      <c r="Y444">
        <f>IF(ROW($E444)&lt;=VALUE(LEFT(Y$1,FIND("-",Y$1,1)-1)),0,MAX(INDEX(C:C,ROW(C444)-VALUE(LEFT(Y$1,FIND("-",Y$1,1)-1))+1):C444))</f>
        <v>1.33</v>
      </c>
      <c r="Z444">
        <f>IF(ROW($E444)&lt;=VALUE(LEFT(Z$1,FIND("-",Z$1,1)-1)),0,MIN(INDEX(D:D,ROW(D444)-VALUE(LEFT(Z$1,FIND("-",Z$1,1)-1))+1):D444))</f>
        <v>0.83499999999999996</v>
      </c>
      <c r="AA444">
        <f t="shared" si="63"/>
        <v>2.0202020202020212</v>
      </c>
      <c r="AB444">
        <f>IF(ROW($AA444)&lt;=VALUE(LEFT(AA$1,FIND("-",AA$1,1)-1))+VALUE(LEFT(AB$1,FIND("-",AB$1,1)-1)-1),0,AVERAGE(INDEX($AA:$AA,ROW($AA444)-VALUE(LEFT(AB$1,FIND("-",AB$1,1)-1))+1):$AA444))</f>
        <v>8.3926989190147143</v>
      </c>
      <c r="AC444">
        <f>IF(ROW($AA444)&lt;=VALUE(LEFT(AA$1,FIND("-",AA$1,1)-1))+VALUE(LEFT(AB$1,FIND("-",AB$1,1)-1)-1)+VALUE(LEFT(AC$1,FIND("-",AC$1,1)-1)-1),0,AVERAGE(INDEX($AB:$AB,ROW($AB444)-VALUE(LEFT(AC$1,FIND("-",AC$1,1)-1))+1):$AB444))</f>
        <v>10.165987358969822</v>
      </c>
      <c r="AE444">
        <f t="shared" si="61"/>
        <v>16233844</v>
      </c>
      <c r="AG444" t="str">
        <f t="shared" si="62"/>
        <v/>
      </c>
    </row>
    <row r="445" spans="1:33" x14ac:dyDescent="0.25">
      <c r="A445" s="6">
        <v>37155</v>
      </c>
      <c r="B445">
        <v>0.84499999999999997</v>
      </c>
      <c r="C445">
        <v>0.84499999999999997</v>
      </c>
      <c r="D445">
        <v>0.78</v>
      </c>
      <c r="E445">
        <v>0.8</v>
      </c>
      <c r="F445">
        <v>0.46121699999999999</v>
      </c>
      <c r="G445">
        <v>418000</v>
      </c>
      <c r="I445" t="str">
        <f t="shared" si="56"/>
        <v/>
      </c>
      <c r="J445" t="str">
        <f t="shared" si="57"/>
        <v>Oversold</v>
      </c>
      <c r="K445" t="str">
        <f t="shared" si="58"/>
        <v>Oversold Above %D</v>
      </c>
      <c r="M445" s="11" t="str">
        <f t="shared" si="59"/>
        <v/>
      </c>
      <c r="O445">
        <f>IF(ROW($E445)&lt;=VALUE(LEFT(O$1,FIND("-",O$1,1)-1)),0,IF(ROW($E445)=VALUE(LEFT(O$1,FIND("-",O$1,1)-1))+1,AVERAGE(INDEX($E:$E,ROW($E445)-VALUE(LEFT(O$1,FIND("-",O$1,1)-1))):$E445),($E445*(2/(VALUE(LEFT(O$1,FIND("-",O$1,1)-1))+1)))+(O444*(1-(2/(VALUE(LEFT(O$1,FIND("-",O$1,1)-1))+1))))))</f>
        <v>1.3645994749256134</v>
      </c>
      <c r="Q445">
        <f>IF(ROW($E445)&lt;=VALUE(LEFT(Q$1,FIND("-",Q$1,1)-1)),0,IF(ROW($E445)=VALUE(LEFT(Q$1,FIND("-",Q$1,1)-1))+1,AVERAGE(INDEX($E:$E,ROW($E445)-VALUE(LEFT(Q$1,FIND("-",Q$1,1)-1))):$E445),($E445*(2/(VALUE(LEFT(Q$1,FIND("-",Q$1,1)-1))+1)))+(Q444*(1-(2/(VALUE(LEFT(Q$1,FIND("-",Q$1,1)-1))+1))))))</f>
        <v>1.0141650104133446</v>
      </c>
      <c r="R445">
        <f>IF(ROW($E445)&lt;=VALUE(LEFT(R$1,FIND("-",R$1,1)-1)),0,IF(ROW($E445)=VALUE(LEFT(R$1,FIND("-",R$1,1)-1))+1,AVERAGE(INDEX($E:$E,ROW($E445)-VALUE(LEFT(R$1,FIND("-",R$1,1)-1))):$E445),($E445*(2/(VALUE(LEFT(R$1,FIND("-",R$1,1)-1))+1)))+(R444*(1-(2/(VALUE(LEFT(R$1,FIND("-",R$1,1)-1))+1))))))</f>
        <v>1.1138704368788477</v>
      </c>
      <c r="S445">
        <f t="shared" si="60"/>
        <v>-9.9705426465503066E-2</v>
      </c>
      <c r="T445">
        <f>IF(ROW($E445)&lt;=MAX(VALUE(LEFT(Q$1,FIND("-",Q$1,1)-1)),VALUE(LEFT(R$1,FIND("-",R$1,1)-1)))+VALUE(LEFT(T$1,FIND("-",T$1,1)-1))-1,0,IF(ROW($E445)=MAX(VALUE(LEFT(Q$1,FIND("-",Q$1,1)-1)),VALUE(LEFT(R$1,FIND("-",R$1,1)-1)))+VALUE(LEFT(T$1,FIND("-",T$1,1)-1)),AVERAGE(INDEX($S:$S,ROW(S445)-VALUE(LEFT(T$1,FIND("-",T$1,1)-1))+1):S445),($S445*(2/(VALUE(LEFT(T$1,FIND("-",T$1,1)-1))+1)))+(T444*(1-(2/(VALUE(LEFT(T$1,FIND("-",T$1,1)-1))+1))))))</f>
        <v>-5.4883283155187687E-2</v>
      </c>
      <c r="V445">
        <f t="shared" si="55"/>
        <v>-4.4999999999999929E-2</v>
      </c>
      <c r="W445">
        <f>IF(ROW($E445)&lt;=VALUE(LEFT(W$1,FIND("-",W$1,1)-1))+1,0,IF(ROW($E444)=VALUE(LEFT(W$1,FIND("-",W$1,1)-1))+1,100-100/(1+ABS((SUMIF(INDEX($V:$V,ROW($V445)-VALUE(LEFT(W$1,FIND("-",W$1,1)-1))+1):$V445,"&gt;0",INDEX($V:$V,ROW($V445)-VALUE(LEFT(W$1,FIND("-",W$1,1)-1))+1):$V445)/COUNTIF(INDEX($V:$V,ROW($V445)-VALUE(LEFT(W$1,FIND("-",W$1,1)-1))+1):$V445,"&gt;0"))/(SUMIF(INDEX($V:$V,ROW($V445)-VALUE(LEFT(W$1,FIND("-",W$1,1)-1))+1):$V445,"&lt;0",INDEX($V:$V,ROW($V445)-VALUE(LEFT(W$1,FIND("-",W$1,1)-1))+1):$V445)/COUNTIF(INDEX($V:$V,ROW($V445)-VALUE(LEFT(W$1,FIND("-",W$1,1)-1))+1):$V445,"&lt;0")))),100-100/(1+ABS((SUMIF(INDEX($V:$V,ROW($V445)-VALUE(LEFT(W$1,FIND("-",W$1,1)-1))+1):$V445,"&gt;0",INDEX($V:$V,ROW($V445)-VALUE(LEFT(W$1,FIND("-",W$1,1)-1))+1):$V445)/VALUE(LEFT(W$1,FIND("-",W$1,1)-1)))/(SUMIF(INDEX($V:$V,ROW($V445)-VALUE(LEFT(W$1,FIND("-",W$1,1)-1))+1):$V445,"&lt;0",INDEX($V:$V,ROW($V445)-VALUE(LEFT(W$1,FIND("-",W$1,1)-1))+1):$V445)/VALUE(LEFT(W$1,FIND("-",W$1,1)-1)))))))</f>
        <v>11.320754716981142</v>
      </c>
      <c r="Y445">
        <f>IF(ROW($E445)&lt;=VALUE(LEFT(Y$1,FIND("-",Y$1,1)-1)),0,MAX(INDEX(C:C,ROW(C445)-VALUE(LEFT(Y$1,FIND("-",Y$1,1)-1))+1):C445))</f>
        <v>1.33</v>
      </c>
      <c r="Z445">
        <f>IF(ROW($E445)&lt;=VALUE(LEFT(Z$1,FIND("-",Z$1,1)-1)),0,MIN(INDEX(D:D,ROW(D445)-VALUE(LEFT(Z$1,FIND("-",Z$1,1)-1))+1):D445))</f>
        <v>0.78</v>
      </c>
      <c r="AA445">
        <f t="shared" si="63"/>
        <v>3.6363636363636389</v>
      </c>
      <c r="AB445">
        <f>IF(ROW($AA445)&lt;=VALUE(LEFT(AA$1,FIND("-",AA$1,1)-1))+VALUE(LEFT(AB$1,FIND("-",AB$1,1)-1)-1),0,AVERAGE(INDEX($AA:$AA,ROW($AA445)-VALUE(LEFT(AB$1,FIND("-",AB$1,1)-1))+1):$AA445))</f>
        <v>5.7451710083289065</v>
      </c>
      <c r="AC445">
        <f>IF(ROW($AA445)&lt;=VALUE(LEFT(AA$1,FIND("-",AA$1,1)-1))+VALUE(LEFT(AB$1,FIND("-",AB$1,1)-1)-1)+VALUE(LEFT(AC$1,FIND("-",AC$1,1)-1)-1),0,AVERAGE(INDEX($AB:$AB,ROW($AB445)-VALUE(LEFT(AC$1,FIND("-",AC$1,1)-1))+1):$AB445))</f>
        <v>9.0401086892315021</v>
      </c>
      <c r="AE445">
        <f t="shared" si="61"/>
        <v>15815844</v>
      </c>
      <c r="AG445" t="str">
        <f t="shared" si="62"/>
        <v/>
      </c>
    </row>
    <row r="446" spans="1:33" x14ac:dyDescent="0.25">
      <c r="A446" s="6">
        <v>37158</v>
      </c>
      <c r="B446">
        <v>0.8</v>
      </c>
      <c r="C446">
        <v>0.8</v>
      </c>
      <c r="D446">
        <v>0.8</v>
      </c>
      <c r="E446">
        <v>0.8</v>
      </c>
      <c r="F446">
        <v>0.46121699999999999</v>
      </c>
      <c r="G446">
        <v>0</v>
      </c>
      <c r="I446" t="str">
        <f t="shared" si="56"/>
        <v/>
      </c>
      <c r="J446" t="str">
        <f t="shared" si="57"/>
        <v>Oversold</v>
      </c>
      <c r="K446" t="str">
        <f t="shared" si="58"/>
        <v>Oversold Above %D</v>
      </c>
      <c r="M446" s="11" t="str">
        <f t="shared" si="59"/>
        <v/>
      </c>
      <c r="O446">
        <f>IF(ROW($E446)&lt;=VALUE(LEFT(O$1,FIND("-",O$1,1)-1)),0,IF(ROW($E446)=VALUE(LEFT(O$1,FIND("-",O$1,1)-1))+1,AVERAGE(INDEX($E:$E,ROW($E446)-VALUE(LEFT(O$1,FIND("-",O$1,1)-1))):$E446),($E446*(2/(VALUE(LEFT(O$1,FIND("-",O$1,1)-1))+1)))+(O445*(1-(2/(VALUE(LEFT(O$1,FIND("-",O$1,1)-1))+1))))))</f>
        <v>1.358981569702473</v>
      </c>
      <c r="Q446">
        <f>IF(ROW($E446)&lt;=VALUE(LEFT(Q$1,FIND("-",Q$1,1)-1)),0,IF(ROW($E446)=VALUE(LEFT(Q$1,FIND("-",Q$1,1)-1))+1,AVERAGE(INDEX($E:$E,ROW($E446)-VALUE(LEFT(Q$1,FIND("-",Q$1,1)-1))):$E446),($E446*(2/(VALUE(LEFT(Q$1,FIND("-",Q$1,1)-1))+1)))+(Q445*(1-(2/(VALUE(LEFT(Q$1,FIND("-",Q$1,1)-1))+1))))))</f>
        <v>0.98121654727283003</v>
      </c>
      <c r="R446">
        <f>IF(ROW($E446)&lt;=VALUE(LEFT(R$1,FIND("-",R$1,1)-1)),0,IF(ROW($E446)=VALUE(LEFT(R$1,FIND("-",R$1,1)-1))+1,AVERAGE(INDEX($E:$E,ROW($E446)-VALUE(LEFT(R$1,FIND("-",R$1,1)-1))):$E446),($E446*(2/(VALUE(LEFT(R$1,FIND("-",R$1,1)-1))+1)))+(R445*(1-(2/(VALUE(LEFT(R$1,FIND("-",R$1,1)-1))+1))))))</f>
        <v>1.0906207748878221</v>
      </c>
      <c r="S446">
        <f t="shared" si="60"/>
        <v>-0.10940422761499202</v>
      </c>
      <c r="T446">
        <f>IF(ROW($E446)&lt;=MAX(VALUE(LEFT(Q$1,FIND("-",Q$1,1)-1)),VALUE(LEFT(R$1,FIND("-",R$1,1)-1)))+VALUE(LEFT(T$1,FIND("-",T$1,1)-1))-1,0,IF(ROW($E446)=MAX(VALUE(LEFT(Q$1,FIND("-",Q$1,1)-1)),VALUE(LEFT(R$1,FIND("-",R$1,1)-1)))+VALUE(LEFT(T$1,FIND("-",T$1,1)-1)),AVERAGE(INDEX($S:$S,ROW(S446)-VALUE(LEFT(T$1,FIND("-",T$1,1)-1))+1):S446),($S446*(2/(VALUE(LEFT(T$1,FIND("-",T$1,1)-1))+1)))+(T445*(1-(2/(VALUE(LEFT(T$1,FIND("-",T$1,1)-1))+1))))))</f>
        <v>-6.5787472047148549E-2</v>
      </c>
      <c r="V446">
        <f t="shared" si="55"/>
        <v>0</v>
      </c>
      <c r="W446">
        <f>IF(ROW($E446)&lt;=VALUE(LEFT(W$1,FIND("-",W$1,1)-1))+1,0,IF(ROW($E445)=VALUE(LEFT(W$1,FIND("-",W$1,1)-1))+1,100-100/(1+ABS((SUMIF(INDEX($V:$V,ROW($V446)-VALUE(LEFT(W$1,FIND("-",W$1,1)-1))+1):$V446,"&gt;0",INDEX($V:$V,ROW($V446)-VALUE(LEFT(W$1,FIND("-",W$1,1)-1))+1):$V446)/COUNTIF(INDEX($V:$V,ROW($V446)-VALUE(LEFT(W$1,FIND("-",W$1,1)-1))+1):$V446,"&gt;0"))/(SUMIF(INDEX($V:$V,ROW($V446)-VALUE(LEFT(W$1,FIND("-",W$1,1)-1))+1):$V446,"&lt;0",INDEX($V:$V,ROW($V446)-VALUE(LEFT(W$1,FIND("-",W$1,1)-1))+1):$V446)/COUNTIF(INDEX($V:$V,ROW($V446)-VALUE(LEFT(W$1,FIND("-",W$1,1)-1))+1):$V446,"&lt;0")))),100-100/(1+ABS((SUMIF(INDEX($V:$V,ROW($V446)-VALUE(LEFT(W$1,FIND("-",W$1,1)-1))+1):$V446,"&gt;0",INDEX($V:$V,ROW($V446)-VALUE(LEFT(W$1,FIND("-",W$1,1)-1))+1):$V446)/VALUE(LEFT(W$1,FIND("-",W$1,1)-1)))/(SUMIF(INDEX($V:$V,ROW($V446)-VALUE(LEFT(W$1,FIND("-",W$1,1)-1))+1):$V446,"&lt;0",INDEX($V:$V,ROW($V446)-VALUE(LEFT(W$1,FIND("-",W$1,1)-1))+1):$V446)/VALUE(LEFT(W$1,FIND("-",W$1,1)-1)))))))</f>
        <v>9.6153846153846132</v>
      </c>
      <c r="Y446">
        <f>IF(ROW($E446)&lt;=VALUE(LEFT(Y$1,FIND("-",Y$1,1)-1)),0,MAX(INDEX(C:C,ROW(C446)-VALUE(LEFT(Y$1,FIND("-",Y$1,1)-1))+1):C446))</f>
        <v>1.33</v>
      </c>
      <c r="Z446">
        <f>IF(ROW($E446)&lt;=VALUE(LEFT(Z$1,FIND("-",Z$1,1)-1)),0,MIN(INDEX(D:D,ROW(D446)-VALUE(LEFT(Z$1,FIND("-",Z$1,1)-1))+1):D446))</f>
        <v>0.78</v>
      </c>
      <c r="AA446">
        <f t="shared" si="63"/>
        <v>3.6363636363636389</v>
      </c>
      <c r="AB446">
        <f>IF(ROW($AA446)&lt;=VALUE(LEFT(AA$1,FIND("-",AA$1,1)-1))+VALUE(LEFT(AB$1,FIND("-",AB$1,1)-1)-1),0,AVERAGE(INDEX($AA:$AA,ROW($AA446)-VALUE(LEFT(AB$1,FIND("-",AB$1,1)-1))+1):$AA446))</f>
        <v>3.0976430976431</v>
      </c>
      <c r="AC446">
        <f>IF(ROW($AA446)&lt;=VALUE(LEFT(AA$1,FIND("-",AA$1,1)-1))+VALUE(LEFT(AB$1,FIND("-",AB$1,1)-1)-1)+VALUE(LEFT(AC$1,FIND("-",AC$1,1)-1)-1),0,AVERAGE(INDEX($AB:$AB,ROW($AB446)-VALUE(LEFT(AC$1,FIND("-",AC$1,1)-1))+1):$AB446))</f>
        <v>5.7451710083289065</v>
      </c>
      <c r="AE446">
        <f t="shared" si="61"/>
        <v>15815844</v>
      </c>
      <c r="AG446" t="str">
        <f t="shared" si="62"/>
        <v/>
      </c>
    </row>
    <row r="447" spans="1:33" x14ac:dyDescent="0.25">
      <c r="A447" s="6">
        <v>37159</v>
      </c>
      <c r="B447">
        <v>0.83</v>
      </c>
      <c r="C447">
        <v>0.83</v>
      </c>
      <c r="D447">
        <v>0.81</v>
      </c>
      <c r="E447">
        <v>0.81499999999999995</v>
      </c>
      <c r="F447">
        <v>0.469864</v>
      </c>
      <c r="G447">
        <v>123000</v>
      </c>
      <c r="I447" t="str">
        <f t="shared" si="56"/>
        <v/>
      </c>
      <c r="J447" t="str">
        <f t="shared" si="57"/>
        <v>Oversold</v>
      </c>
      <c r="K447" t="str">
        <f t="shared" si="58"/>
        <v>Oversold Below %D</v>
      </c>
      <c r="M447" s="11" t="str">
        <f t="shared" si="59"/>
        <v/>
      </c>
      <c r="O447">
        <f>IF(ROW($E447)&lt;=VALUE(LEFT(O$1,FIND("-",O$1,1)-1)),0,IF(ROW($E447)=VALUE(LEFT(O$1,FIND("-",O$1,1)-1))+1,AVERAGE(INDEX($E:$E,ROW($E447)-VALUE(LEFT(O$1,FIND("-",O$1,1)-1))):$E447),($E447*(2/(VALUE(LEFT(O$1,FIND("-",O$1,1)-1))+1)))+(O446*(1-(2/(VALUE(LEFT(O$1,FIND("-",O$1,1)-1))+1))))))</f>
        <v>1.353568817765135</v>
      </c>
      <c r="Q447">
        <f>IF(ROW($E447)&lt;=VALUE(LEFT(Q$1,FIND("-",Q$1,1)-1)),0,IF(ROW($E447)=VALUE(LEFT(Q$1,FIND("-",Q$1,1)-1))+1,AVERAGE(INDEX($E:$E,ROW($E447)-VALUE(LEFT(Q$1,FIND("-",Q$1,1)-1))):$E447),($E447*(2/(VALUE(LEFT(Q$1,FIND("-",Q$1,1)-1))+1)))+(Q446*(1-(2/(VALUE(LEFT(Q$1,FIND("-",Q$1,1)-1))+1))))))</f>
        <v>0.95564477076931764</v>
      </c>
      <c r="R447">
        <f>IF(ROW($E447)&lt;=VALUE(LEFT(R$1,FIND("-",R$1,1)-1)),0,IF(ROW($E447)=VALUE(LEFT(R$1,FIND("-",R$1,1)-1))+1,AVERAGE(INDEX($E:$E,ROW($E447)-VALUE(LEFT(R$1,FIND("-",R$1,1)-1))):$E447),($E447*(2/(VALUE(LEFT(R$1,FIND("-",R$1,1)-1))+1)))+(R446*(1-(2/(VALUE(LEFT(R$1,FIND("-",R$1,1)-1))+1))))))</f>
        <v>1.070204421192428</v>
      </c>
      <c r="S447">
        <f t="shared" si="60"/>
        <v>-0.11455965042311034</v>
      </c>
      <c r="T447">
        <f>IF(ROW($E447)&lt;=MAX(VALUE(LEFT(Q$1,FIND("-",Q$1,1)-1)),VALUE(LEFT(R$1,FIND("-",R$1,1)-1)))+VALUE(LEFT(T$1,FIND("-",T$1,1)-1))-1,0,IF(ROW($E447)=MAX(VALUE(LEFT(Q$1,FIND("-",Q$1,1)-1)),VALUE(LEFT(R$1,FIND("-",R$1,1)-1)))+VALUE(LEFT(T$1,FIND("-",T$1,1)-1)),AVERAGE(INDEX($S:$S,ROW(S447)-VALUE(LEFT(T$1,FIND("-",T$1,1)-1))+1):S447),($S447*(2/(VALUE(LEFT(T$1,FIND("-",T$1,1)-1))+1)))+(T446*(1-(2/(VALUE(LEFT(T$1,FIND("-",T$1,1)-1))+1))))))</f>
        <v>-7.5541907722340915E-2</v>
      </c>
      <c r="V447">
        <f t="shared" si="55"/>
        <v>1.4999999999999902E-2</v>
      </c>
      <c r="W447">
        <f>IF(ROW($E447)&lt;=VALUE(LEFT(W$1,FIND("-",W$1,1)-1))+1,0,IF(ROW($E446)=VALUE(LEFT(W$1,FIND("-",W$1,1)-1))+1,100-100/(1+ABS((SUMIF(INDEX($V:$V,ROW($V447)-VALUE(LEFT(W$1,FIND("-",W$1,1)-1))+1):$V447,"&gt;0",INDEX($V:$V,ROW($V447)-VALUE(LEFT(W$1,FIND("-",W$1,1)-1))+1):$V447)/COUNTIF(INDEX($V:$V,ROW($V447)-VALUE(LEFT(W$1,FIND("-",W$1,1)-1))+1):$V447,"&gt;0"))/(SUMIF(INDEX($V:$V,ROW($V447)-VALUE(LEFT(W$1,FIND("-",W$1,1)-1))+1):$V447,"&lt;0",INDEX($V:$V,ROW($V447)-VALUE(LEFT(W$1,FIND("-",W$1,1)-1))+1):$V447)/COUNTIF(INDEX($V:$V,ROW($V447)-VALUE(LEFT(W$1,FIND("-",W$1,1)-1))+1):$V447,"&lt;0")))),100-100/(1+ABS((SUMIF(INDEX($V:$V,ROW($V447)-VALUE(LEFT(W$1,FIND("-",W$1,1)-1))+1):$V447,"&gt;0",INDEX($V:$V,ROW($V447)-VALUE(LEFT(W$1,FIND("-",W$1,1)-1))+1):$V447)/VALUE(LEFT(W$1,FIND("-",W$1,1)-1)))/(SUMIF(INDEX($V:$V,ROW($V447)-VALUE(LEFT(W$1,FIND("-",W$1,1)-1))+1):$V447,"&lt;0",INDEX($V:$V,ROW($V447)-VALUE(LEFT(W$1,FIND("-",W$1,1)-1))+1):$V447)/VALUE(LEFT(W$1,FIND("-",W$1,1)-1)))))))</f>
        <v>12.149532710280354</v>
      </c>
      <c r="Y447">
        <f>IF(ROW($E447)&lt;=VALUE(LEFT(Y$1,FIND("-",Y$1,1)-1)),0,MAX(INDEX(C:C,ROW(C447)-VALUE(LEFT(Y$1,FIND("-",Y$1,1)-1))+1):C447))</f>
        <v>1.33</v>
      </c>
      <c r="Z447">
        <f>IF(ROW($E447)&lt;=VALUE(LEFT(Z$1,FIND("-",Z$1,1)-1)),0,MIN(INDEX(D:D,ROW(D447)-VALUE(LEFT(Z$1,FIND("-",Z$1,1)-1))+1):D447))</f>
        <v>0.78</v>
      </c>
      <c r="AA447">
        <f t="shared" si="63"/>
        <v>6.3636363636363491</v>
      </c>
      <c r="AB447">
        <f>IF(ROW($AA447)&lt;=VALUE(LEFT(AA$1,FIND("-",AA$1,1)-1))+VALUE(LEFT(AB$1,FIND("-",AB$1,1)-1)-1),0,AVERAGE(INDEX($AA:$AA,ROW($AA447)-VALUE(LEFT(AB$1,FIND("-",AB$1,1)-1))+1):$AA447))</f>
        <v>4.5454545454545423</v>
      </c>
      <c r="AC447">
        <f>IF(ROW($AA447)&lt;=VALUE(LEFT(AA$1,FIND("-",AA$1,1)-1))+VALUE(LEFT(AB$1,FIND("-",AB$1,1)-1)-1)+VALUE(LEFT(AC$1,FIND("-",AC$1,1)-1)-1),0,AVERAGE(INDEX($AB:$AB,ROW($AB447)-VALUE(LEFT(AC$1,FIND("-",AC$1,1)-1))+1):$AB447))</f>
        <v>4.4627562171421831</v>
      </c>
      <c r="AE447">
        <f t="shared" si="61"/>
        <v>15938844</v>
      </c>
      <c r="AG447" t="str">
        <f t="shared" si="62"/>
        <v/>
      </c>
    </row>
    <row r="448" spans="1:33" x14ac:dyDescent="0.25">
      <c r="A448" s="6">
        <v>37160</v>
      </c>
      <c r="B448">
        <v>0.82</v>
      </c>
      <c r="C448">
        <v>0.86</v>
      </c>
      <c r="D448">
        <v>0.82</v>
      </c>
      <c r="E448">
        <v>0.84</v>
      </c>
      <c r="F448">
        <v>0.48427700000000001</v>
      </c>
      <c r="G448">
        <v>58000</v>
      </c>
      <c r="I448" t="str">
        <f t="shared" si="56"/>
        <v/>
      </c>
      <c r="J448" t="str">
        <f t="shared" si="57"/>
        <v>Oversold</v>
      </c>
      <c r="K448" t="str">
        <f t="shared" si="58"/>
        <v>Oversold Below %D</v>
      </c>
      <c r="M448" s="11" t="str">
        <f t="shared" si="59"/>
        <v/>
      </c>
      <c r="O448">
        <f>IF(ROW($E448)&lt;=VALUE(LEFT(O$1,FIND("-",O$1,1)-1)),0,IF(ROW($E448)=VALUE(LEFT(O$1,FIND("-",O$1,1)-1))+1,AVERAGE(INDEX($E:$E,ROW($E448)-VALUE(LEFT(O$1,FIND("-",O$1,1)-1))):$E448),($E448*(2/(VALUE(LEFT(O$1,FIND("-",O$1,1)-1))+1)))+(O447*(1-(2/(VALUE(LEFT(O$1,FIND("-",O$1,1)-1))+1))))))</f>
        <v>1.3484586802749348</v>
      </c>
      <c r="Q448">
        <f>IF(ROW($E448)&lt;=VALUE(LEFT(Q$1,FIND("-",Q$1,1)-1)),0,IF(ROW($E448)=VALUE(LEFT(Q$1,FIND("-",Q$1,1)-1))+1,AVERAGE(INDEX($E:$E,ROW($E448)-VALUE(LEFT(Q$1,FIND("-",Q$1,1)-1))):$E448),($E448*(2/(VALUE(LEFT(Q$1,FIND("-",Q$1,1)-1))+1)))+(Q447*(1-(2/(VALUE(LEFT(Q$1,FIND("-",Q$1,1)-1))+1))))))</f>
        <v>0.93785326757403797</v>
      </c>
      <c r="R448">
        <f>IF(ROW($E448)&lt;=VALUE(LEFT(R$1,FIND("-",R$1,1)-1)),0,IF(ROW($E448)=VALUE(LEFT(R$1,FIND("-",R$1,1)-1))+1,AVERAGE(INDEX($E:$E,ROW($E448)-VALUE(LEFT(R$1,FIND("-",R$1,1)-1))):$E448),($E448*(2/(VALUE(LEFT(R$1,FIND("-",R$1,1)-1))+1)))+(R447*(1-(2/(VALUE(LEFT(R$1,FIND("-",R$1,1)-1))+1))))))</f>
        <v>1.0531522418448407</v>
      </c>
      <c r="S448">
        <f t="shared" si="60"/>
        <v>-0.11529897427080271</v>
      </c>
      <c r="T448">
        <f>IF(ROW($E448)&lt;=MAX(VALUE(LEFT(Q$1,FIND("-",Q$1,1)-1)),VALUE(LEFT(R$1,FIND("-",R$1,1)-1)))+VALUE(LEFT(T$1,FIND("-",T$1,1)-1))-1,0,IF(ROW($E448)=MAX(VALUE(LEFT(Q$1,FIND("-",Q$1,1)-1)),VALUE(LEFT(R$1,FIND("-",R$1,1)-1)))+VALUE(LEFT(T$1,FIND("-",T$1,1)-1)),AVERAGE(INDEX($S:$S,ROW(S448)-VALUE(LEFT(T$1,FIND("-",T$1,1)-1))+1):S448),($S448*(2/(VALUE(LEFT(T$1,FIND("-",T$1,1)-1))+1)))+(T447*(1-(2/(VALUE(LEFT(T$1,FIND("-",T$1,1)-1))+1))))))</f>
        <v>-8.3493321032033274E-2</v>
      </c>
      <c r="V448">
        <f t="shared" si="55"/>
        <v>2.5000000000000022E-2</v>
      </c>
      <c r="W448">
        <f>IF(ROW($E448)&lt;=VALUE(LEFT(W$1,FIND("-",W$1,1)-1))+1,0,IF(ROW($E447)=VALUE(LEFT(W$1,FIND("-",W$1,1)-1))+1,100-100/(1+ABS((SUMIF(INDEX($V:$V,ROW($V448)-VALUE(LEFT(W$1,FIND("-",W$1,1)-1))+1):$V448,"&gt;0",INDEX($V:$V,ROW($V448)-VALUE(LEFT(W$1,FIND("-",W$1,1)-1))+1):$V448)/COUNTIF(INDEX($V:$V,ROW($V448)-VALUE(LEFT(W$1,FIND("-",W$1,1)-1))+1):$V448,"&gt;0"))/(SUMIF(INDEX($V:$V,ROW($V448)-VALUE(LEFT(W$1,FIND("-",W$1,1)-1))+1):$V448,"&lt;0",INDEX($V:$V,ROW($V448)-VALUE(LEFT(W$1,FIND("-",W$1,1)-1))+1):$V448)/COUNTIF(INDEX($V:$V,ROW($V448)-VALUE(LEFT(W$1,FIND("-",W$1,1)-1))+1):$V448,"&lt;0")))),100-100/(1+ABS((SUMIF(INDEX($V:$V,ROW($V448)-VALUE(LEFT(W$1,FIND("-",W$1,1)-1))+1):$V448,"&gt;0",INDEX($V:$V,ROW($V448)-VALUE(LEFT(W$1,FIND("-",W$1,1)-1))+1):$V448)/VALUE(LEFT(W$1,FIND("-",W$1,1)-1)))/(SUMIF(INDEX($V:$V,ROW($V448)-VALUE(LEFT(W$1,FIND("-",W$1,1)-1))+1):$V448,"&lt;0",INDEX($V:$V,ROW($V448)-VALUE(LEFT(W$1,FIND("-",W$1,1)-1))+1):$V448)/VALUE(LEFT(W$1,FIND("-",W$1,1)-1)))))))</f>
        <v>12.962962962962948</v>
      </c>
      <c r="Y448">
        <f>IF(ROW($E448)&lt;=VALUE(LEFT(Y$1,FIND("-",Y$1,1)-1)),0,MAX(INDEX(C:C,ROW(C448)-VALUE(LEFT(Y$1,FIND("-",Y$1,1)-1))+1):C448))</f>
        <v>1.33</v>
      </c>
      <c r="Z448">
        <f>IF(ROW($E448)&lt;=VALUE(LEFT(Z$1,FIND("-",Z$1,1)-1)),0,MIN(INDEX(D:D,ROW(D448)-VALUE(LEFT(Z$1,FIND("-",Z$1,1)-1))+1):D448))</f>
        <v>0.78</v>
      </c>
      <c r="AA448">
        <f t="shared" si="63"/>
        <v>10.909090909090898</v>
      </c>
      <c r="AB448">
        <f>IF(ROW($AA448)&lt;=VALUE(LEFT(AA$1,FIND("-",AA$1,1)-1))+VALUE(LEFT(AB$1,FIND("-",AB$1,1)-1)-1),0,AVERAGE(INDEX($AA:$AA,ROW($AA448)-VALUE(LEFT(AB$1,FIND("-",AB$1,1)-1))+1):$AA448))</f>
        <v>6.9696969696969617</v>
      </c>
      <c r="AC448">
        <f>IF(ROW($AA448)&lt;=VALUE(LEFT(AA$1,FIND("-",AA$1,1)-1))+VALUE(LEFT(AB$1,FIND("-",AB$1,1)-1)-1)+VALUE(LEFT(AC$1,FIND("-",AC$1,1)-1)-1),0,AVERAGE(INDEX($AB:$AB,ROW($AB448)-VALUE(LEFT(AC$1,FIND("-",AC$1,1)-1))+1):$AB448))</f>
        <v>4.8709315375982012</v>
      </c>
      <c r="AE448">
        <f t="shared" si="61"/>
        <v>15996844</v>
      </c>
      <c r="AG448" t="str">
        <f t="shared" si="62"/>
        <v/>
      </c>
    </row>
    <row r="449" spans="1:33" x14ac:dyDescent="0.25">
      <c r="A449" s="6">
        <v>37161</v>
      </c>
      <c r="B449">
        <v>0.85</v>
      </c>
      <c r="C449">
        <v>0.89</v>
      </c>
      <c r="D449">
        <v>0.85</v>
      </c>
      <c r="E449">
        <v>0.87</v>
      </c>
      <c r="F449">
        <v>0.50157300000000005</v>
      </c>
      <c r="G449">
        <v>43000</v>
      </c>
      <c r="I449" t="str">
        <f t="shared" si="56"/>
        <v/>
      </c>
      <c r="J449" t="str">
        <f t="shared" si="57"/>
        <v>Oversold</v>
      </c>
      <c r="K449" t="str">
        <f t="shared" si="58"/>
        <v>Oversold Below %D</v>
      </c>
      <c r="M449" s="11" t="str">
        <f t="shared" si="59"/>
        <v/>
      </c>
      <c r="O449">
        <f>IF(ROW($E449)&lt;=VALUE(LEFT(O$1,FIND("-",O$1,1)-1)),0,IF(ROW($E449)=VALUE(LEFT(O$1,FIND("-",O$1,1)-1))+1,AVERAGE(INDEX($E:$E,ROW($E449)-VALUE(LEFT(O$1,FIND("-",O$1,1)-1))):$E449),($E449*(2/(VALUE(LEFT(O$1,FIND("-",O$1,1)-1))+1)))+(O448*(1-(2/(VALUE(LEFT(O$1,FIND("-",O$1,1)-1))+1))))))</f>
        <v>1.3436978973866271</v>
      </c>
      <c r="Q449">
        <f>IF(ROW($E449)&lt;=VALUE(LEFT(Q$1,FIND("-",Q$1,1)-1)),0,IF(ROW($E449)=VALUE(LEFT(Q$1,FIND("-",Q$1,1)-1))+1,AVERAGE(INDEX($E:$E,ROW($E449)-VALUE(LEFT(Q$1,FIND("-",Q$1,1)-1))):$E449),($E449*(2/(VALUE(LEFT(Q$1,FIND("-",Q$1,1)-1))+1)))+(Q448*(1-(2/(VALUE(LEFT(Q$1,FIND("-",Q$1,1)-1))+1))))))</f>
        <v>0.92741430333187824</v>
      </c>
      <c r="R449">
        <f>IF(ROW($E449)&lt;=VALUE(LEFT(R$1,FIND("-",R$1,1)-1)),0,IF(ROW($E449)=VALUE(LEFT(R$1,FIND("-",R$1,1)-1))+1,AVERAGE(INDEX($E:$E,ROW($E449)-VALUE(LEFT(R$1,FIND("-",R$1,1)-1))):$E449),($E449*(2/(VALUE(LEFT(R$1,FIND("-",R$1,1)-1))+1)))+(R448*(1-(2/(VALUE(LEFT(R$1,FIND("-",R$1,1)-1))+1))))))</f>
        <v>1.0395854091155932</v>
      </c>
      <c r="S449">
        <f t="shared" si="60"/>
        <v>-0.11217110578371492</v>
      </c>
      <c r="T449">
        <f>IF(ROW($E449)&lt;=MAX(VALUE(LEFT(Q$1,FIND("-",Q$1,1)-1)),VALUE(LEFT(R$1,FIND("-",R$1,1)-1)))+VALUE(LEFT(T$1,FIND("-",T$1,1)-1))-1,0,IF(ROW($E449)=MAX(VALUE(LEFT(Q$1,FIND("-",Q$1,1)-1)),VALUE(LEFT(R$1,FIND("-",R$1,1)-1)))+VALUE(LEFT(T$1,FIND("-",T$1,1)-1)),AVERAGE(INDEX($S:$S,ROW(S449)-VALUE(LEFT(T$1,FIND("-",T$1,1)-1))+1):S449),($S449*(2/(VALUE(LEFT(T$1,FIND("-",T$1,1)-1))+1)))+(T448*(1-(2/(VALUE(LEFT(T$1,FIND("-",T$1,1)-1))+1))))))</f>
        <v>-8.92288779823696E-2</v>
      </c>
      <c r="V449">
        <f t="shared" si="55"/>
        <v>3.0000000000000027E-2</v>
      </c>
      <c r="W449">
        <f>IF(ROW($E449)&lt;=VALUE(LEFT(W$1,FIND("-",W$1,1)-1))+1,0,IF(ROW($E448)=VALUE(LEFT(W$1,FIND("-",W$1,1)-1))+1,100-100/(1+ABS((SUMIF(INDEX($V:$V,ROW($V449)-VALUE(LEFT(W$1,FIND("-",W$1,1)-1))+1):$V449,"&gt;0",INDEX($V:$V,ROW($V449)-VALUE(LEFT(W$1,FIND("-",W$1,1)-1))+1):$V449)/COUNTIF(INDEX($V:$V,ROW($V449)-VALUE(LEFT(W$1,FIND("-",W$1,1)-1))+1):$V449,"&gt;0"))/(SUMIF(INDEX($V:$V,ROW($V449)-VALUE(LEFT(W$1,FIND("-",W$1,1)-1))+1):$V449,"&lt;0",INDEX($V:$V,ROW($V449)-VALUE(LEFT(W$1,FIND("-",W$1,1)-1))+1):$V449)/COUNTIF(INDEX($V:$V,ROW($V449)-VALUE(LEFT(W$1,FIND("-",W$1,1)-1))+1):$V449,"&lt;0")))),100-100/(1+ABS((SUMIF(INDEX($V:$V,ROW($V449)-VALUE(LEFT(W$1,FIND("-",W$1,1)-1))+1):$V449,"&gt;0",INDEX($V:$V,ROW($V449)-VALUE(LEFT(W$1,FIND("-",W$1,1)-1))+1):$V449)/VALUE(LEFT(W$1,FIND("-",W$1,1)-1)))/(SUMIF(INDEX($V:$V,ROW($V449)-VALUE(LEFT(W$1,FIND("-",W$1,1)-1))+1):$V449,"&lt;0",INDEX($V:$V,ROW($V449)-VALUE(LEFT(W$1,FIND("-",W$1,1)-1))+1):$V449)/VALUE(LEFT(W$1,FIND("-",W$1,1)-1)))))))</f>
        <v>14.545454545454533</v>
      </c>
      <c r="Y449">
        <f>IF(ROW($E449)&lt;=VALUE(LEFT(Y$1,FIND("-",Y$1,1)-1)),0,MAX(INDEX(C:C,ROW(C449)-VALUE(LEFT(Y$1,FIND("-",Y$1,1)-1))+1):C449))</f>
        <v>1.27</v>
      </c>
      <c r="Z449">
        <f>IF(ROW($E449)&lt;=VALUE(LEFT(Z$1,FIND("-",Z$1,1)-1)),0,MIN(INDEX(D:D,ROW(D449)-VALUE(LEFT(Z$1,FIND("-",Z$1,1)-1))+1):D449))</f>
        <v>0.78</v>
      </c>
      <c r="AA449">
        <f t="shared" si="63"/>
        <v>18.367346938775501</v>
      </c>
      <c r="AB449">
        <f>IF(ROW($AA449)&lt;=VALUE(LEFT(AA$1,FIND("-",AA$1,1)-1))+VALUE(LEFT(AB$1,FIND("-",AB$1,1)-1)-1),0,AVERAGE(INDEX($AA:$AA,ROW($AA449)-VALUE(LEFT(AB$1,FIND("-",AB$1,1)-1))+1):$AA449))</f>
        <v>11.880024737167583</v>
      </c>
      <c r="AC449">
        <f>IF(ROW($AA449)&lt;=VALUE(LEFT(AA$1,FIND("-",AA$1,1)-1))+VALUE(LEFT(AB$1,FIND("-",AB$1,1)-1)-1)+VALUE(LEFT(AC$1,FIND("-",AC$1,1)-1)-1),0,AVERAGE(INDEX($AB:$AB,ROW($AB449)-VALUE(LEFT(AC$1,FIND("-",AC$1,1)-1))+1):$AB449))</f>
        <v>7.7983920841063634</v>
      </c>
      <c r="AE449">
        <f t="shared" si="61"/>
        <v>16039844</v>
      </c>
      <c r="AG449" t="str">
        <f t="shared" si="62"/>
        <v/>
      </c>
    </row>
    <row r="450" spans="1:33" x14ac:dyDescent="0.25">
      <c r="A450" s="6">
        <v>37162</v>
      </c>
      <c r="B450">
        <v>0.87</v>
      </c>
      <c r="C450">
        <v>0.87</v>
      </c>
      <c r="D450">
        <v>0.87</v>
      </c>
      <c r="E450">
        <v>0.87</v>
      </c>
      <c r="F450">
        <v>0.50157300000000005</v>
      </c>
      <c r="G450">
        <v>0</v>
      </c>
      <c r="I450" t="str">
        <f t="shared" si="56"/>
        <v/>
      </c>
      <c r="J450" t="str">
        <f t="shared" si="57"/>
        <v>Oversold</v>
      </c>
      <c r="K450" t="str">
        <f t="shared" si="58"/>
        <v>Oversold Below %D</v>
      </c>
      <c r="M450" s="11" t="str">
        <f t="shared" si="59"/>
        <v/>
      </c>
      <c r="O450">
        <f>IF(ROW($E450)&lt;=VALUE(LEFT(O$1,FIND("-",O$1,1)-1)),0,IF(ROW($E450)=VALUE(LEFT(O$1,FIND("-",O$1,1)-1))+1,AVERAGE(INDEX($E:$E,ROW($E450)-VALUE(LEFT(O$1,FIND("-",O$1,1)-1))):$E450),($E450*(2/(VALUE(LEFT(O$1,FIND("-",O$1,1)-1))+1)))+(O449*(1-(2/(VALUE(LEFT(O$1,FIND("-",O$1,1)-1))+1))))))</f>
        <v>1.3389844854723325</v>
      </c>
      <c r="Q450">
        <f>IF(ROW($E450)&lt;=VALUE(LEFT(Q$1,FIND("-",Q$1,1)-1)),0,IF(ROW($E450)=VALUE(LEFT(Q$1,FIND("-",Q$1,1)-1))+1,AVERAGE(INDEX($E:$E,ROW($E450)-VALUE(LEFT(Q$1,FIND("-",Q$1,1)-1))):$E450),($E450*(2/(VALUE(LEFT(Q$1,FIND("-",Q$1,1)-1))+1)))+(Q449*(1-(2/(VALUE(LEFT(Q$1,FIND("-",Q$1,1)-1))+1))))))</f>
        <v>0.91858133358851235</v>
      </c>
      <c r="R450">
        <f>IF(ROW($E450)&lt;=VALUE(LEFT(R$1,FIND("-",R$1,1)-1)),0,IF(ROW($E450)=VALUE(LEFT(R$1,FIND("-",R$1,1)-1))+1,AVERAGE(INDEX($E:$E,ROW($E450)-VALUE(LEFT(R$1,FIND("-",R$1,1)-1))):$E450),($E450*(2/(VALUE(LEFT(R$1,FIND("-",R$1,1)-1))+1)))+(R449*(1-(2/(VALUE(LEFT(R$1,FIND("-",R$1,1)-1))+1))))))</f>
        <v>1.0270235269588825</v>
      </c>
      <c r="S450">
        <f t="shared" si="60"/>
        <v>-0.1084421933703702</v>
      </c>
      <c r="T450">
        <f>IF(ROW($E450)&lt;=MAX(VALUE(LEFT(Q$1,FIND("-",Q$1,1)-1)),VALUE(LEFT(R$1,FIND("-",R$1,1)-1)))+VALUE(LEFT(T$1,FIND("-",T$1,1)-1))-1,0,IF(ROW($E450)=MAX(VALUE(LEFT(Q$1,FIND("-",Q$1,1)-1)),VALUE(LEFT(R$1,FIND("-",R$1,1)-1)))+VALUE(LEFT(T$1,FIND("-",T$1,1)-1)),AVERAGE(INDEX($S:$S,ROW(S450)-VALUE(LEFT(T$1,FIND("-",T$1,1)-1))+1):S450),($S450*(2/(VALUE(LEFT(T$1,FIND("-",T$1,1)-1))+1)))+(T449*(1-(2/(VALUE(LEFT(T$1,FIND("-",T$1,1)-1))+1))))))</f>
        <v>-9.3071541059969717E-2</v>
      </c>
      <c r="V450">
        <f t="shared" ref="V450:V513" si="64">IFERROR(1*(E450-E449),"")</f>
        <v>0</v>
      </c>
      <c r="W450">
        <f>IF(ROW($E450)&lt;=VALUE(LEFT(W$1,FIND("-",W$1,1)-1))+1,0,IF(ROW($E449)=VALUE(LEFT(W$1,FIND("-",W$1,1)-1))+1,100-100/(1+ABS((SUMIF(INDEX($V:$V,ROW($V450)-VALUE(LEFT(W$1,FIND("-",W$1,1)-1))+1):$V450,"&gt;0",INDEX($V:$V,ROW($V450)-VALUE(LEFT(W$1,FIND("-",W$1,1)-1))+1):$V450)/COUNTIF(INDEX($V:$V,ROW($V450)-VALUE(LEFT(W$1,FIND("-",W$1,1)-1))+1):$V450,"&gt;0"))/(SUMIF(INDEX($V:$V,ROW($V450)-VALUE(LEFT(W$1,FIND("-",W$1,1)-1))+1):$V450,"&lt;0",INDEX($V:$V,ROW($V450)-VALUE(LEFT(W$1,FIND("-",W$1,1)-1))+1):$V450)/COUNTIF(INDEX($V:$V,ROW($V450)-VALUE(LEFT(W$1,FIND("-",W$1,1)-1))+1):$V450,"&lt;0")))),100-100/(1+ABS((SUMIF(INDEX($V:$V,ROW($V450)-VALUE(LEFT(W$1,FIND("-",W$1,1)-1))+1):$V450,"&gt;0",INDEX($V:$V,ROW($V450)-VALUE(LEFT(W$1,FIND("-",W$1,1)-1))+1):$V450)/VALUE(LEFT(W$1,FIND("-",W$1,1)-1)))/(SUMIF(INDEX($V:$V,ROW($V450)-VALUE(LEFT(W$1,FIND("-",W$1,1)-1))+1):$V450,"&lt;0",INDEX($V:$V,ROW($V450)-VALUE(LEFT(W$1,FIND("-",W$1,1)-1))+1):$V450)/VALUE(LEFT(W$1,FIND("-",W$1,1)-1)))))))</f>
        <v>15.094339622641499</v>
      </c>
      <c r="Y450">
        <f>IF(ROW($E450)&lt;=VALUE(LEFT(Y$1,FIND("-",Y$1,1)-1)),0,MAX(INDEX(C:C,ROW(C450)-VALUE(LEFT(Y$1,FIND("-",Y$1,1)-1))+1):C450))</f>
        <v>1.25</v>
      </c>
      <c r="Z450">
        <f>IF(ROW($E450)&lt;=VALUE(LEFT(Z$1,FIND("-",Z$1,1)-1)),0,MIN(INDEX(D:D,ROW(D450)-VALUE(LEFT(Z$1,FIND("-",Z$1,1)-1))+1):D450))</f>
        <v>0.78</v>
      </c>
      <c r="AA450">
        <f t="shared" si="63"/>
        <v>19.14893617021276</v>
      </c>
      <c r="AB450">
        <f>IF(ROW($AA450)&lt;=VALUE(LEFT(AA$1,FIND("-",AA$1,1)-1))+VALUE(LEFT(AB$1,FIND("-",AB$1,1)-1)-1),0,AVERAGE(INDEX($AA:$AA,ROW($AA450)-VALUE(LEFT(AB$1,FIND("-",AB$1,1)-1))+1):$AA450))</f>
        <v>16.141791339359717</v>
      </c>
      <c r="AC450">
        <f>IF(ROW($AA450)&lt;=VALUE(LEFT(AA$1,FIND("-",AA$1,1)-1))+VALUE(LEFT(AB$1,FIND("-",AB$1,1)-1)-1)+VALUE(LEFT(AC$1,FIND("-",AC$1,1)-1)-1),0,AVERAGE(INDEX($AB:$AB,ROW($AB450)-VALUE(LEFT(AC$1,FIND("-",AC$1,1)-1))+1):$AB450))</f>
        <v>11.663837682074751</v>
      </c>
      <c r="AE450">
        <f t="shared" si="61"/>
        <v>16039844</v>
      </c>
      <c r="AG450" t="str">
        <f t="shared" si="62"/>
        <v/>
      </c>
    </row>
    <row r="451" spans="1:33" x14ac:dyDescent="0.25">
      <c r="A451" s="6">
        <v>37165</v>
      </c>
      <c r="B451">
        <v>0.89500000000000002</v>
      </c>
      <c r="C451">
        <v>0.90500000000000003</v>
      </c>
      <c r="D451">
        <v>0.85</v>
      </c>
      <c r="E451">
        <v>0.87</v>
      </c>
      <c r="F451">
        <v>0.50157300000000005</v>
      </c>
      <c r="G451">
        <v>55000</v>
      </c>
      <c r="I451" t="str">
        <f t="shared" ref="I451:I514" si="65">IF(AND(T451&gt;=S451,T450&lt;S450),"Bearish",IF(AND(T451&lt;S451,T450&gt;=S450),"Bullish",""))</f>
        <v/>
      </c>
      <c r="J451" t="str">
        <f t="shared" ref="J451:J514" si="66">IF(W451&gt;70,"Overbought",IF(W451&lt;30,"Oversold",""))</f>
        <v>Oversold</v>
      </c>
      <c r="K451" t="str">
        <f t="shared" ref="K451:K514" si="67">IF(AND(AC451&lt;20,AC451&gt;AB451),"Oversold Above %D",IF(AND(AC451&lt;20,AC451&lt;=AB451),"Oversold Below %D",IF(AND(AC451&gt;80,AC451&lt;AB451),"Overbought Below %D",IF(AND(AC451&gt;80,AC451&gt;=AB451),"Overbought Above %D",IF(AND(AC451&gt;=20,LEFT(K450,5)="Overs"),"Buy",IF(AND(AC451&lt;=80,LEFT(K450,5)="Overb"),"Sell",""))))))</f>
        <v>Oversold Below %D</v>
      </c>
      <c r="M451" s="11" t="str">
        <f t="shared" ref="M451:M514" si="68">IF(K451="Buy","Buy",IF(K451="Sell","Sell",""))</f>
        <v/>
      </c>
      <c r="O451">
        <f>IF(ROW($E451)&lt;=VALUE(LEFT(O$1,FIND("-",O$1,1)-1)),0,IF(ROW($E451)=VALUE(LEFT(O$1,FIND("-",O$1,1)-1))+1,AVERAGE(INDEX($E:$E,ROW($E451)-VALUE(LEFT(O$1,FIND("-",O$1,1)-1))):$E451),($E451*(2/(VALUE(LEFT(O$1,FIND("-",O$1,1)-1))+1)))+(O450*(1-(2/(VALUE(LEFT(O$1,FIND("-",O$1,1)-1))+1))))))</f>
        <v>1.3343179731790755</v>
      </c>
      <c r="Q451">
        <f>IF(ROW($E451)&lt;=VALUE(LEFT(Q$1,FIND("-",Q$1,1)-1)),0,IF(ROW($E451)=VALUE(LEFT(Q$1,FIND("-",Q$1,1)-1))+1,AVERAGE(INDEX($E:$E,ROW($E451)-VALUE(LEFT(Q$1,FIND("-",Q$1,1)-1))):$E451),($E451*(2/(VALUE(LEFT(Q$1,FIND("-",Q$1,1)-1))+1)))+(Q450*(1-(2/(VALUE(LEFT(Q$1,FIND("-",Q$1,1)-1))+1))))))</f>
        <v>0.91110728226720272</v>
      </c>
      <c r="R451">
        <f>IF(ROW($E451)&lt;=VALUE(LEFT(R$1,FIND("-",R$1,1)-1)),0,IF(ROW($E451)=VALUE(LEFT(R$1,FIND("-",R$1,1)-1))+1,AVERAGE(INDEX($E:$E,ROW($E451)-VALUE(LEFT(R$1,FIND("-",R$1,1)-1))):$E451),($E451*(2/(VALUE(LEFT(R$1,FIND("-",R$1,1)-1))+1)))+(R450*(1-(2/(VALUE(LEFT(R$1,FIND("-",R$1,1)-1))+1))))))</f>
        <v>1.0153921545915578</v>
      </c>
      <c r="S451">
        <f t="shared" ref="S451:S514" si="69">IF(ROW($E451)&lt;=MAX(VALUE(LEFT(Q$1,FIND("-",Q$1,1)-1)),VALUE(LEFT(R$1,FIND("-",R$1,1)-1))),0,Q451-R451)</f>
        <v>-0.10428487232435513</v>
      </c>
      <c r="T451">
        <f>IF(ROW($E451)&lt;=MAX(VALUE(LEFT(Q$1,FIND("-",Q$1,1)-1)),VALUE(LEFT(R$1,FIND("-",R$1,1)-1)))+VALUE(LEFT(T$1,FIND("-",T$1,1)-1))-1,0,IF(ROW($E451)=MAX(VALUE(LEFT(Q$1,FIND("-",Q$1,1)-1)),VALUE(LEFT(R$1,FIND("-",R$1,1)-1)))+VALUE(LEFT(T$1,FIND("-",T$1,1)-1)),AVERAGE(INDEX($S:$S,ROW(S451)-VALUE(LEFT(T$1,FIND("-",T$1,1)-1))+1):S451),($S451*(2/(VALUE(LEFT(T$1,FIND("-",T$1,1)-1))+1)))+(T450*(1-(2/(VALUE(LEFT(T$1,FIND("-",T$1,1)-1))+1))))))</f>
        <v>-9.5314207312846802E-2</v>
      </c>
      <c r="V451">
        <f t="shared" si="64"/>
        <v>0</v>
      </c>
      <c r="W451">
        <f>IF(ROW($E451)&lt;=VALUE(LEFT(W$1,FIND("-",W$1,1)-1))+1,0,IF(ROW($E450)=VALUE(LEFT(W$1,FIND("-",W$1,1)-1))+1,100-100/(1+ABS((SUMIF(INDEX($V:$V,ROW($V451)-VALUE(LEFT(W$1,FIND("-",W$1,1)-1))+1):$V451,"&gt;0",INDEX($V:$V,ROW($V451)-VALUE(LEFT(W$1,FIND("-",W$1,1)-1))+1):$V451)/COUNTIF(INDEX($V:$V,ROW($V451)-VALUE(LEFT(W$1,FIND("-",W$1,1)-1))+1):$V451,"&gt;0"))/(SUMIF(INDEX($V:$V,ROW($V451)-VALUE(LEFT(W$1,FIND("-",W$1,1)-1))+1):$V451,"&lt;0",INDEX($V:$V,ROW($V451)-VALUE(LEFT(W$1,FIND("-",W$1,1)-1))+1):$V451)/COUNTIF(INDEX($V:$V,ROW($V451)-VALUE(LEFT(W$1,FIND("-",W$1,1)-1))+1):$V451,"&lt;0")))),100-100/(1+ABS((SUMIF(INDEX($V:$V,ROW($V451)-VALUE(LEFT(W$1,FIND("-",W$1,1)-1))+1):$V451,"&gt;0",INDEX($V:$V,ROW($V451)-VALUE(LEFT(W$1,FIND("-",W$1,1)-1))+1):$V451)/VALUE(LEFT(W$1,FIND("-",W$1,1)-1)))/(SUMIF(INDEX($V:$V,ROW($V451)-VALUE(LEFT(W$1,FIND("-",W$1,1)-1))+1):$V451,"&lt;0",INDEX($V:$V,ROW($V451)-VALUE(LEFT(W$1,FIND("-",W$1,1)-1))+1):$V451)/VALUE(LEFT(W$1,FIND("-",W$1,1)-1)))))))</f>
        <v>13.461538461538453</v>
      </c>
      <c r="Y451">
        <f>IF(ROW($E451)&lt;=VALUE(LEFT(Y$1,FIND("-",Y$1,1)-1)),0,MAX(INDEX(C:C,ROW(C451)-VALUE(LEFT(Y$1,FIND("-",Y$1,1)-1))+1):C451))</f>
        <v>1.25</v>
      </c>
      <c r="Z451">
        <f>IF(ROW($E451)&lt;=VALUE(LEFT(Z$1,FIND("-",Z$1,1)-1)),0,MIN(INDEX(D:D,ROW(D451)-VALUE(LEFT(Z$1,FIND("-",Z$1,1)-1))+1):D451))</f>
        <v>0.78</v>
      </c>
      <c r="AA451">
        <f t="shared" si="63"/>
        <v>19.14893617021276</v>
      </c>
      <c r="AB451">
        <f>IF(ROW($AA451)&lt;=VALUE(LEFT(AA$1,FIND("-",AA$1,1)-1))+VALUE(LEFT(AB$1,FIND("-",AB$1,1)-1)-1),0,AVERAGE(INDEX($AA:$AA,ROW($AA451)-VALUE(LEFT(AB$1,FIND("-",AB$1,1)-1))+1):$AA451))</f>
        <v>18.888406426400341</v>
      </c>
      <c r="AC451">
        <f>IF(ROW($AA451)&lt;=VALUE(LEFT(AA$1,FIND("-",AA$1,1)-1))+VALUE(LEFT(AB$1,FIND("-",AB$1,1)-1)-1)+VALUE(LEFT(AC$1,FIND("-",AC$1,1)-1)-1),0,AVERAGE(INDEX($AB:$AB,ROW($AB451)-VALUE(LEFT(AC$1,FIND("-",AC$1,1)-1))+1):$AB451))</f>
        <v>15.636740834309213</v>
      </c>
      <c r="AE451">
        <f t="shared" ref="AE451:AE514" si="70">IFERROR(IF($E451=$E450,AE450,IF($E451&gt;$E450,AE450+$G451,IF($E451&lt;$E450,AE450-$G451,""))),"")</f>
        <v>16039844</v>
      </c>
      <c r="AG451" t="str">
        <f t="shared" ref="AG451:AG514" si="71">IF(K451="Buy","Buy",IF(K451="Sell","Sell",""))</f>
        <v/>
      </c>
    </row>
    <row r="452" spans="1:33" x14ac:dyDescent="0.25">
      <c r="A452" s="6">
        <v>37166</v>
      </c>
      <c r="B452">
        <v>0.87</v>
      </c>
      <c r="C452">
        <v>0.87</v>
      </c>
      <c r="D452">
        <v>0.86</v>
      </c>
      <c r="E452">
        <v>0.86</v>
      </c>
      <c r="F452">
        <v>0.49580800000000003</v>
      </c>
      <c r="G452">
        <v>39000</v>
      </c>
      <c r="I452" t="str">
        <f t="shared" si="65"/>
        <v/>
      </c>
      <c r="J452" t="str">
        <f t="shared" si="66"/>
        <v>Oversold</v>
      </c>
      <c r="K452" t="str">
        <f t="shared" si="67"/>
        <v>Oversold Below %D</v>
      </c>
      <c r="M452" s="11" t="str">
        <f t="shared" si="68"/>
        <v/>
      </c>
      <c r="O452">
        <f>IF(ROW($E452)&lt;=VALUE(LEFT(O$1,FIND("-",O$1,1)-1)),0,IF(ROW($E452)=VALUE(LEFT(O$1,FIND("-",O$1,1)-1))+1,AVERAGE(INDEX($E:$E,ROW($E452)-VALUE(LEFT(O$1,FIND("-",O$1,1)-1))):$E452),($E452*(2/(VALUE(LEFT(O$1,FIND("-",O$1,1)-1))+1)))+(O451*(1-(2/(VALUE(LEFT(O$1,FIND("-",O$1,1)-1))+1))))))</f>
        <v>1.3295983913563982</v>
      </c>
      <c r="Q452">
        <f>IF(ROW($E452)&lt;=VALUE(LEFT(Q$1,FIND("-",Q$1,1)-1)),0,IF(ROW($E452)=VALUE(LEFT(Q$1,FIND("-",Q$1,1)-1))+1,AVERAGE(INDEX($E:$E,ROW($E452)-VALUE(LEFT(Q$1,FIND("-",Q$1,1)-1))):$E452),($E452*(2/(VALUE(LEFT(Q$1,FIND("-",Q$1,1)-1))+1)))+(Q451*(1-(2/(VALUE(LEFT(Q$1,FIND("-",Q$1,1)-1))+1))))))</f>
        <v>0.90324462345686385</v>
      </c>
      <c r="R452">
        <f>IF(ROW($E452)&lt;=VALUE(LEFT(R$1,FIND("-",R$1,1)-1)),0,IF(ROW($E452)=VALUE(LEFT(R$1,FIND("-",R$1,1)-1))+1,AVERAGE(INDEX($E:$E,ROW($E452)-VALUE(LEFT(R$1,FIND("-",R$1,1)-1))):$E452),($E452*(2/(VALUE(LEFT(R$1,FIND("-",R$1,1)-1))+1)))+(R451*(1-(2/(VALUE(LEFT(R$1,FIND("-",R$1,1)-1))+1))))))</f>
        <v>1.0038816246218127</v>
      </c>
      <c r="S452">
        <f t="shared" si="69"/>
        <v>-0.10063700116494889</v>
      </c>
      <c r="T452">
        <f>IF(ROW($E452)&lt;=MAX(VALUE(LEFT(Q$1,FIND("-",Q$1,1)-1)),VALUE(LEFT(R$1,FIND("-",R$1,1)-1)))+VALUE(LEFT(T$1,FIND("-",T$1,1)-1))-1,0,IF(ROW($E452)=MAX(VALUE(LEFT(Q$1,FIND("-",Q$1,1)-1)),VALUE(LEFT(R$1,FIND("-",R$1,1)-1)))+VALUE(LEFT(T$1,FIND("-",T$1,1)-1)),AVERAGE(INDEX($S:$S,ROW(S452)-VALUE(LEFT(T$1,FIND("-",T$1,1)-1))+1):S452),($S452*(2/(VALUE(LEFT(T$1,FIND("-",T$1,1)-1))+1)))+(T451*(1-(2/(VALUE(LEFT(T$1,FIND("-",T$1,1)-1))+1))))))</f>
        <v>-9.6378766083267231E-2</v>
      </c>
      <c r="V452">
        <f t="shared" si="64"/>
        <v>-1.0000000000000009E-2</v>
      </c>
      <c r="W452">
        <f>IF(ROW($E452)&lt;=VALUE(LEFT(W$1,FIND("-",W$1,1)-1))+1,0,IF(ROW($E451)=VALUE(LEFT(W$1,FIND("-",W$1,1)-1))+1,100-100/(1+ABS((SUMIF(INDEX($V:$V,ROW($V452)-VALUE(LEFT(W$1,FIND("-",W$1,1)-1))+1):$V452,"&gt;0",INDEX($V:$V,ROW($V452)-VALUE(LEFT(W$1,FIND("-",W$1,1)-1))+1):$V452)/COUNTIF(INDEX($V:$V,ROW($V452)-VALUE(LEFT(W$1,FIND("-",W$1,1)-1))+1):$V452,"&gt;0"))/(SUMIF(INDEX($V:$V,ROW($V452)-VALUE(LEFT(W$1,FIND("-",W$1,1)-1))+1):$V452,"&lt;0",INDEX($V:$V,ROW($V452)-VALUE(LEFT(W$1,FIND("-",W$1,1)-1))+1):$V452)/COUNTIF(INDEX($V:$V,ROW($V452)-VALUE(LEFT(W$1,FIND("-",W$1,1)-1))+1):$V452,"&lt;0")))),100-100/(1+ABS((SUMIF(INDEX($V:$V,ROW($V452)-VALUE(LEFT(W$1,FIND("-",W$1,1)-1))+1):$V452,"&gt;0",INDEX($V:$V,ROW($V452)-VALUE(LEFT(W$1,FIND("-",W$1,1)-1))+1):$V452)/VALUE(LEFT(W$1,FIND("-",W$1,1)-1)))/(SUMIF(INDEX($V:$V,ROW($V452)-VALUE(LEFT(W$1,FIND("-",W$1,1)-1))+1):$V452,"&lt;0",INDEX($V:$V,ROW($V452)-VALUE(LEFT(W$1,FIND("-",W$1,1)-1))+1):$V452)/VALUE(LEFT(W$1,FIND("-",W$1,1)-1)))))))</f>
        <v>13.207547169811306</v>
      </c>
      <c r="Y452">
        <f>IF(ROW($E452)&lt;=VALUE(LEFT(Y$1,FIND("-",Y$1,1)-1)),0,MAX(INDEX(C:C,ROW(C452)-VALUE(LEFT(Y$1,FIND("-",Y$1,1)-1))+1):C452))</f>
        <v>1.2</v>
      </c>
      <c r="Z452">
        <f>IF(ROW($E452)&lt;=VALUE(LEFT(Z$1,FIND("-",Z$1,1)-1)),0,MIN(INDEX(D:D,ROW(D452)-VALUE(LEFT(Z$1,FIND("-",Z$1,1)-1))+1):D452))</f>
        <v>0.78</v>
      </c>
      <c r="AA452">
        <f t="shared" si="63"/>
        <v>19.04761904761904</v>
      </c>
      <c r="AB452">
        <f>IF(ROW($AA452)&lt;=VALUE(LEFT(AA$1,FIND("-",AA$1,1)-1))+VALUE(LEFT(AB$1,FIND("-",AB$1,1)-1)-1),0,AVERAGE(INDEX($AA:$AA,ROW($AA452)-VALUE(LEFT(AB$1,FIND("-",AB$1,1)-1))+1):$AA452))</f>
        <v>19.115163796014855</v>
      </c>
      <c r="AC452">
        <f>IF(ROW($AA452)&lt;=VALUE(LEFT(AA$1,FIND("-",AA$1,1)-1))+VALUE(LEFT(AB$1,FIND("-",AB$1,1)-1)-1)+VALUE(LEFT(AC$1,FIND("-",AC$1,1)-1)-1),0,AVERAGE(INDEX($AB:$AB,ROW($AB452)-VALUE(LEFT(AC$1,FIND("-",AC$1,1)-1))+1):$AB452))</f>
        <v>18.048453853924972</v>
      </c>
      <c r="AE452">
        <f t="shared" si="70"/>
        <v>16000844</v>
      </c>
      <c r="AG452" t="str">
        <f t="shared" si="71"/>
        <v/>
      </c>
    </row>
    <row r="453" spans="1:33" x14ac:dyDescent="0.25">
      <c r="A453" s="6">
        <v>37167</v>
      </c>
      <c r="B453">
        <v>0.9</v>
      </c>
      <c r="C453">
        <v>0.92</v>
      </c>
      <c r="D453">
        <v>0.88500000000000001</v>
      </c>
      <c r="E453">
        <v>0.9</v>
      </c>
      <c r="F453">
        <v>0.51886900000000002</v>
      </c>
      <c r="G453">
        <v>20000</v>
      </c>
      <c r="I453" t="str">
        <f t="shared" si="65"/>
        <v>Bullish</v>
      </c>
      <c r="J453" t="str">
        <f t="shared" si="66"/>
        <v>Oversold</v>
      </c>
      <c r="K453" t="str">
        <f t="shared" si="67"/>
        <v>Buy</v>
      </c>
      <c r="M453" s="11" t="str">
        <f t="shared" si="68"/>
        <v>Buy</v>
      </c>
      <c r="O453">
        <f>IF(ROW($E453)&lt;=VALUE(LEFT(O$1,FIND("-",O$1,1)-1)),0,IF(ROW($E453)=VALUE(LEFT(O$1,FIND("-",O$1,1)-1))+1,AVERAGE(INDEX($E:$E,ROW($E453)-VALUE(LEFT(O$1,FIND("-",O$1,1)-1))):$E453),($E453*(2/(VALUE(LEFT(O$1,FIND("-",O$1,1)-1))+1)))+(O452*(1-(2/(VALUE(LEFT(O$1,FIND("-",O$1,1)-1))+1))))))</f>
        <v>1.3253237804971307</v>
      </c>
      <c r="Q453">
        <f>IF(ROW($E453)&lt;=VALUE(LEFT(Q$1,FIND("-",Q$1,1)-1)),0,IF(ROW($E453)=VALUE(LEFT(Q$1,FIND("-",Q$1,1)-1))+1,AVERAGE(INDEX($E:$E,ROW($E453)-VALUE(LEFT(Q$1,FIND("-",Q$1,1)-1))):$E453),($E453*(2/(VALUE(LEFT(Q$1,FIND("-",Q$1,1)-1))+1)))+(Q452*(1-(2/(VALUE(LEFT(Q$1,FIND("-",Q$1,1)-1))+1))))))</f>
        <v>0.90274545061734623</v>
      </c>
      <c r="R453">
        <f>IF(ROW($E453)&lt;=VALUE(LEFT(R$1,FIND("-",R$1,1)-1)),0,IF(ROW($E453)=VALUE(LEFT(R$1,FIND("-",R$1,1)-1))+1,AVERAGE(INDEX($E:$E,ROW($E453)-VALUE(LEFT(R$1,FIND("-",R$1,1)-1))):$E453),($E453*(2/(VALUE(LEFT(R$1,FIND("-",R$1,1)-1))+1)))+(R452*(1-(2/(VALUE(LEFT(R$1,FIND("-",R$1,1)-1))+1))))))</f>
        <v>0.9961866894646414</v>
      </c>
      <c r="S453">
        <f t="shared" si="69"/>
        <v>-9.344123884729516E-2</v>
      </c>
      <c r="T453">
        <f>IF(ROW($E453)&lt;=MAX(VALUE(LEFT(Q$1,FIND("-",Q$1,1)-1)),VALUE(LEFT(R$1,FIND("-",R$1,1)-1)))+VALUE(LEFT(T$1,FIND("-",T$1,1)-1))-1,0,IF(ROW($E453)=MAX(VALUE(LEFT(Q$1,FIND("-",Q$1,1)-1)),VALUE(LEFT(R$1,FIND("-",R$1,1)-1)))+VALUE(LEFT(T$1,FIND("-",T$1,1)-1)),AVERAGE(INDEX($S:$S,ROW(S453)-VALUE(LEFT(T$1,FIND("-",T$1,1)-1))+1):S453),($S453*(2/(VALUE(LEFT(T$1,FIND("-",T$1,1)-1))+1)))+(T452*(1-(2/(VALUE(LEFT(T$1,FIND("-",T$1,1)-1))+1))))))</f>
        <v>-9.5791260636072822E-2</v>
      </c>
      <c r="V453">
        <f t="shared" si="64"/>
        <v>4.0000000000000036E-2</v>
      </c>
      <c r="W453">
        <f>IF(ROW($E453)&lt;=VALUE(LEFT(W$1,FIND("-",W$1,1)-1))+1,0,IF(ROW($E452)=VALUE(LEFT(W$1,FIND("-",W$1,1)-1))+1,100-100/(1+ABS((SUMIF(INDEX($V:$V,ROW($V453)-VALUE(LEFT(W$1,FIND("-",W$1,1)-1))+1):$V453,"&gt;0",INDEX($V:$V,ROW($V453)-VALUE(LEFT(W$1,FIND("-",W$1,1)-1))+1):$V453)/COUNTIF(INDEX($V:$V,ROW($V453)-VALUE(LEFT(W$1,FIND("-",W$1,1)-1))+1):$V453,"&gt;0"))/(SUMIF(INDEX($V:$V,ROW($V453)-VALUE(LEFT(W$1,FIND("-",W$1,1)-1))+1):$V453,"&lt;0",INDEX($V:$V,ROW($V453)-VALUE(LEFT(W$1,FIND("-",W$1,1)-1))+1):$V453)/COUNTIF(INDEX($V:$V,ROW($V453)-VALUE(LEFT(W$1,FIND("-",W$1,1)-1))+1):$V453,"&lt;0")))),100-100/(1+ABS((SUMIF(INDEX($V:$V,ROW($V453)-VALUE(LEFT(W$1,FIND("-",W$1,1)-1))+1):$V453,"&gt;0",INDEX($V:$V,ROW($V453)-VALUE(LEFT(W$1,FIND("-",W$1,1)-1))+1):$V453)/VALUE(LEFT(W$1,FIND("-",W$1,1)-1)))/(SUMIF(INDEX($V:$V,ROW($V453)-VALUE(LEFT(W$1,FIND("-",W$1,1)-1))+1):$V453,"&lt;0",INDEX($V:$V,ROW($V453)-VALUE(LEFT(W$1,FIND("-",W$1,1)-1))+1):$V453)/VALUE(LEFT(W$1,FIND("-",W$1,1)-1)))))))</f>
        <v>22</v>
      </c>
      <c r="Y453">
        <f>IF(ROW($E453)&lt;=VALUE(LEFT(Y$1,FIND("-",Y$1,1)-1)),0,MAX(INDEX(C:C,ROW(C453)-VALUE(LEFT(Y$1,FIND("-",Y$1,1)-1))+1):C453))</f>
        <v>1.17</v>
      </c>
      <c r="Z453">
        <f>IF(ROW($E453)&lt;=VALUE(LEFT(Z$1,FIND("-",Z$1,1)-1)),0,MIN(INDEX(D:D,ROW(D453)-VALUE(LEFT(Z$1,FIND("-",Z$1,1)-1))+1):D453))</f>
        <v>0.78</v>
      </c>
      <c r="AA453">
        <f t="shared" si="63"/>
        <v>30.769230769230777</v>
      </c>
      <c r="AB453">
        <f>IF(ROW($AA453)&lt;=VALUE(LEFT(AA$1,FIND("-",AA$1,1)-1))+VALUE(LEFT(AB$1,FIND("-",AB$1,1)-1)-1),0,AVERAGE(INDEX($AA:$AA,ROW($AA453)-VALUE(LEFT(AB$1,FIND("-",AB$1,1)-1))+1):$AA453))</f>
        <v>22.988595329020857</v>
      </c>
      <c r="AC453">
        <f>IF(ROW($AA453)&lt;=VALUE(LEFT(AA$1,FIND("-",AA$1,1)-1))+VALUE(LEFT(AB$1,FIND("-",AB$1,1)-1)-1)+VALUE(LEFT(AC$1,FIND("-",AC$1,1)-1)-1),0,AVERAGE(INDEX($AB:$AB,ROW($AB453)-VALUE(LEFT(AC$1,FIND("-",AC$1,1)-1))+1):$AB453))</f>
        <v>20.330721850478682</v>
      </c>
      <c r="AE453">
        <f t="shared" si="70"/>
        <v>16020844</v>
      </c>
      <c r="AG453" t="str">
        <f t="shared" si="71"/>
        <v>Buy</v>
      </c>
    </row>
    <row r="454" spans="1:33" x14ac:dyDescent="0.25">
      <c r="A454" s="6">
        <v>37168</v>
      </c>
      <c r="B454">
        <v>0.91</v>
      </c>
      <c r="C454">
        <v>0.91500000000000004</v>
      </c>
      <c r="D454">
        <v>0.89</v>
      </c>
      <c r="E454">
        <v>0.91</v>
      </c>
      <c r="F454">
        <v>0.52463400000000004</v>
      </c>
      <c r="G454">
        <v>43000</v>
      </c>
      <c r="I454" t="str">
        <f t="shared" si="65"/>
        <v/>
      </c>
      <c r="J454" t="str">
        <f t="shared" si="66"/>
        <v/>
      </c>
      <c r="K454" t="str">
        <f t="shared" si="67"/>
        <v/>
      </c>
      <c r="M454" s="11" t="str">
        <f t="shared" si="68"/>
        <v/>
      </c>
      <c r="O454">
        <f>IF(ROW($E454)&lt;=VALUE(LEFT(O$1,FIND("-",O$1,1)-1)),0,IF(ROW($E454)=VALUE(LEFT(O$1,FIND("-",O$1,1)-1))+1,AVERAGE(INDEX($E:$E,ROW($E454)-VALUE(LEFT(O$1,FIND("-",O$1,1)-1))):$E454),($E454*(2/(VALUE(LEFT(O$1,FIND("-",O$1,1)-1))+1)))+(O453*(1-(2/(VALUE(LEFT(O$1,FIND("-",O$1,1)-1))+1))))))</f>
        <v>1.3211912055668111</v>
      </c>
      <c r="Q454">
        <f>IF(ROW($E454)&lt;=VALUE(LEFT(Q$1,FIND("-",Q$1,1)-1)),0,IF(ROW($E454)=VALUE(LEFT(Q$1,FIND("-",Q$1,1)-1))+1,AVERAGE(INDEX($E:$E,ROW($E454)-VALUE(LEFT(Q$1,FIND("-",Q$1,1)-1))):$E454),($E454*(2/(VALUE(LEFT(Q$1,FIND("-",Q$1,1)-1))+1)))+(Q453*(1-(2/(VALUE(LEFT(Q$1,FIND("-",Q$1,1)-1))+1))))))</f>
        <v>0.90386153513775447</v>
      </c>
      <c r="R454">
        <f>IF(ROW($E454)&lt;=VALUE(LEFT(R$1,FIND("-",R$1,1)-1)),0,IF(ROW($E454)=VALUE(LEFT(R$1,FIND("-",R$1,1)-1))+1,AVERAGE(INDEX($E:$E,ROW($E454)-VALUE(LEFT(R$1,FIND("-",R$1,1)-1))):$E454),($E454*(2/(VALUE(LEFT(R$1,FIND("-",R$1,1)-1))+1)))+(R453*(1-(2/(VALUE(LEFT(R$1,FIND("-",R$1,1)-1))+1))))))</f>
        <v>0.9898024902450383</v>
      </c>
      <c r="S454">
        <f t="shared" si="69"/>
        <v>-8.5940955107283834E-2</v>
      </c>
      <c r="T454">
        <f>IF(ROW($E454)&lt;=MAX(VALUE(LEFT(Q$1,FIND("-",Q$1,1)-1)),VALUE(LEFT(R$1,FIND("-",R$1,1)-1)))+VALUE(LEFT(T$1,FIND("-",T$1,1)-1))-1,0,IF(ROW($E454)=MAX(VALUE(LEFT(Q$1,FIND("-",Q$1,1)-1)),VALUE(LEFT(R$1,FIND("-",R$1,1)-1)))+VALUE(LEFT(T$1,FIND("-",T$1,1)-1)),AVERAGE(INDEX($S:$S,ROW(S454)-VALUE(LEFT(T$1,FIND("-",T$1,1)-1))+1):S454),($S454*(2/(VALUE(LEFT(T$1,FIND("-",T$1,1)-1))+1)))+(T453*(1-(2/(VALUE(LEFT(T$1,FIND("-",T$1,1)-1))+1))))))</f>
        <v>-9.3821199530315036E-2</v>
      </c>
      <c r="V454">
        <f t="shared" si="64"/>
        <v>1.0000000000000009E-2</v>
      </c>
      <c r="W454">
        <f>IF(ROW($E454)&lt;=VALUE(LEFT(W$1,FIND("-",W$1,1)-1))+1,0,IF(ROW($E453)=VALUE(LEFT(W$1,FIND("-",W$1,1)-1))+1,100-100/(1+ABS((SUMIF(INDEX($V:$V,ROW($V454)-VALUE(LEFT(W$1,FIND("-",W$1,1)-1))+1):$V454,"&gt;0",INDEX($V:$V,ROW($V454)-VALUE(LEFT(W$1,FIND("-",W$1,1)-1))+1):$V454)/COUNTIF(INDEX($V:$V,ROW($V454)-VALUE(LEFT(W$1,FIND("-",W$1,1)-1))+1):$V454,"&gt;0"))/(SUMIF(INDEX($V:$V,ROW($V454)-VALUE(LEFT(W$1,FIND("-",W$1,1)-1))+1):$V454,"&lt;0",INDEX($V:$V,ROW($V454)-VALUE(LEFT(W$1,FIND("-",W$1,1)-1))+1):$V454)/COUNTIF(INDEX($V:$V,ROW($V454)-VALUE(LEFT(W$1,FIND("-",W$1,1)-1))+1):$V454,"&lt;0")))),100-100/(1+ABS((SUMIF(INDEX($V:$V,ROW($V454)-VALUE(LEFT(W$1,FIND("-",W$1,1)-1))+1):$V454,"&gt;0",INDEX($V:$V,ROW($V454)-VALUE(LEFT(W$1,FIND("-",W$1,1)-1))+1):$V454)/VALUE(LEFT(W$1,FIND("-",W$1,1)-1)))/(SUMIF(INDEX($V:$V,ROW($V454)-VALUE(LEFT(W$1,FIND("-",W$1,1)-1))+1):$V454,"&lt;0",INDEX($V:$V,ROW($V454)-VALUE(LEFT(W$1,FIND("-",W$1,1)-1))+1):$V454)/VALUE(LEFT(W$1,FIND("-",W$1,1)-1)))))))</f>
        <v>31.578947368421055</v>
      </c>
      <c r="Y454">
        <f>IF(ROW($E454)&lt;=VALUE(LEFT(Y$1,FIND("-",Y$1,1)-1)),0,MAX(INDEX(C:C,ROW(C454)-VALUE(LEFT(Y$1,FIND("-",Y$1,1)-1))+1):C454))</f>
        <v>1</v>
      </c>
      <c r="Z454">
        <f>IF(ROW($E454)&lt;=VALUE(LEFT(Z$1,FIND("-",Z$1,1)-1)),0,MIN(INDEX(D:D,ROW(D454)-VALUE(LEFT(Z$1,FIND("-",Z$1,1)-1))+1):D454))</f>
        <v>0.78</v>
      </c>
      <c r="AA454">
        <f t="shared" si="63"/>
        <v>59.090909090909108</v>
      </c>
      <c r="AB454">
        <f>IF(ROW($AA454)&lt;=VALUE(LEFT(AA$1,FIND("-",AA$1,1)-1))+VALUE(LEFT(AB$1,FIND("-",AB$1,1)-1)-1),0,AVERAGE(INDEX($AA:$AA,ROW($AA454)-VALUE(LEFT(AB$1,FIND("-",AB$1,1)-1))+1):$AA454))</f>
        <v>36.302586302586313</v>
      </c>
      <c r="AC454">
        <f>IF(ROW($AA454)&lt;=VALUE(LEFT(AA$1,FIND("-",AA$1,1)-1))+VALUE(LEFT(AB$1,FIND("-",AB$1,1)-1)-1)+VALUE(LEFT(AC$1,FIND("-",AC$1,1)-1)-1),0,AVERAGE(INDEX($AB:$AB,ROW($AB454)-VALUE(LEFT(AC$1,FIND("-",AC$1,1)-1))+1):$AB454))</f>
        <v>26.135448475874011</v>
      </c>
      <c r="AE454">
        <f t="shared" si="70"/>
        <v>16063844</v>
      </c>
      <c r="AG454" t="str">
        <f t="shared" si="71"/>
        <v/>
      </c>
    </row>
    <row r="455" spans="1:33" x14ac:dyDescent="0.25">
      <c r="A455" s="6">
        <v>37169</v>
      </c>
      <c r="B455">
        <v>0.91500000000000004</v>
      </c>
      <c r="C455">
        <v>0.92</v>
      </c>
      <c r="D455">
        <v>0.9</v>
      </c>
      <c r="E455">
        <v>0.9</v>
      </c>
      <c r="F455">
        <v>0.51886900000000002</v>
      </c>
      <c r="G455">
        <v>23000</v>
      </c>
      <c r="I455" t="str">
        <f t="shared" si="65"/>
        <v/>
      </c>
      <c r="J455" t="str">
        <f t="shared" si="66"/>
        <v/>
      </c>
      <c r="K455" t="str">
        <f t="shared" si="67"/>
        <v/>
      </c>
      <c r="M455" s="11" t="str">
        <f t="shared" si="68"/>
        <v/>
      </c>
      <c r="O455">
        <f>IF(ROW($E455)&lt;=VALUE(LEFT(O$1,FIND("-",O$1,1)-1)),0,IF(ROW($E455)=VALUE(LEFT(O$1,FIND("-",O$1,1)-1))+1,AVERAGE(INDEX($E:$E,ROW($E455)-VALUE(LEFT(O$1,FIND("-",O$1,1)-1))):$E455),($E455*(2/(VALUE(LEFT(O$1,FIND("-",O$1,1)-1))+1)))+(O454*(1-(2/(VALUE(LEFT(O$1,FIND("-",O$1,1)-1))+1))))))</f>
        <v>1.3170002482974896</v>
      </c>
      <c r="Q455">
        <f>IF(ROW($E455)&lt;=VALUE(LEFT(Q$1,FIND("-",Q$1,1)-1)),0,IF(ROW($E455)=VALUE(LEFT(Q$1,FIND("-",Q$1,1)-1))+1,AVERAGE(INDEX($E:$E,ROW($E455)-VALUE(LEFT(Q$1,FIND("-",Q$1,1)-1))):$E455),($E455*(2/(VALUE(LEFT(Q$1,FIND("-",Q$1,1)-1))+1)))+(Q454*(1-(2/(VALUE(LEFT(Q$1,FIND("-",Q$1,1)-1))+1))))))</f>
        <v>0.90326745280886911</v>
      </c>
      <c r="R455">
        <f>IF(ROW($E455)&lt;=VALUE(LEFT(R$1,FIND("-",R$1,1)-1)),0,IF(ROW($E455)=VALUE(LEFT(R$1,FIND("-",R$1,1)-1))+1,AVERAGE(INDEX($E:$E,ROW($E455)-VALUE(LEFT(R$1,FIND("-",R$1,1)-1))):$E455),($E455*(2/(VALUE(LEFT(R$1,FIND("-",R$1,1)-1))+1)))+(R454*(1-(2/(VALUE(LEFT(R$1,FIND("-",R$1,1)-1))+1))))))</f>
        <v>0.98315045393059097</v>
      </c>
      <c r="S455">
        <f t="shared" si="69"/>
        <v>-7.9883001121721864E-2</v>
      </c>
      <c r="T455">
        <f>IF(ROW($E455)&lt;=MAX(VALUE(LEFT(Q$1,FIND("-",Q$1,1)-1)),VALUE(LEFT(R$1,FIND("-",R$1,1)-1)))+VALUE(LEFT(T$1,FIND("-",T$1,1)-1))-1,0,IF(ROW($E455)=MAX(VALUE(LEFT(Q$1,FIND("-",Q$1,1)-1)),VALUE(LEFT(R$1,FIND("-",R$1,1)-1)))+VALUE(LEFT(T$1,FIND("-",T$1,1)-1)),AVERAGE(INDEX($S:$S,ROW(S455)-VALUE(LEFT(T$1,FIND("-",T$1,1)-1))+1):S455),($S455*(2/(VALUE(LEFT(T$1,FIND("-",T$1,1)-1))+1)))+(T454*(1-(2/(VALUE(LEFT(T$1,FIND("-",T$1,1)-1))+1))))))</f>
        <v>-9.1033559848596401E-2</v>
      </c>
      <c r="V455">
        <f t="shared" si="64"/>
        <v>-1.0000000000000009E-2</v>
      </c>
      <c r="W455">
        <f>IF(ROW($E455)&lt;=VALUE(LEFT(W$1,FIND("-",W$1,1)-1))+1,0,IF(ROW($E454)=VALUE(LEFT(W$1,FIND("-",W$1,1)-1))+1,100-100/(1+ABS((SUMIF(INDEX($V:$V,ROW($V455)-VALUE(LEFT(W$1,FIND("-",W$1,1)-1))+1):$V455,"&gt;0",INDEX($V:$V,ROW($V455)-VALUE(LEFT(W$1,FIND("-",W$1,1)-1))+1):$V455)/COUNTIF(INDEX($V:$V,ROW($V455)-VALUE(LEFT(W$1,FIND("-",W$1,1)-1))+1):$V455,"&gt;0"))/(SUMIF(INDEX($V:$V,ROW($V455)-VALUE(LEFT(W$1,FIND("-",W$1,1)-1))+1):$V455,"&lt;0",INDEX($V:$V,ROW($V455)-VALUE(LEFT(W$1,FIND("-",W$1,1)-1))+1):$V455)/COUNTIF(INDEX($V:$V,ROW($V455)-VALUE(LEFT(W$1,FIND("-",W$1,1)-1))+1):$V455,"&lt;0")))),100-100/(1+ABS((SUMIF(INDEX($V:$V,ROW($V455)-VALUE(LEFT(W$1,FIND("-",W$1,1)-1))+1):$V455,"&gt;0",INDEX($V:$V,ROW($V455)-VALUE(LEFT(W$1,FIND("-",W$1,1)-1))+1):$V455)/VALUE(LEFT(W$1,FIND("-",W$1,1)-1)))/(SUMIF(INDEX($V:$V,ROW($V455)-VALUE(LEFT(W$1,FIND("-",W$1,1)-1))+1):$V455,"&lt;0",INDEX($V:$V,ROW($V455)-VALUE(LEFT(W$1,FIND("-",W$1,1)-1))+1):$V455)/VALUE(LEFT(W$1,FIND("-",W$1,1)-1)))))))</f>
        <v>44.444444444444436</v>
      </c>
      <c r="Y455">
        <f>IF(ROW($E455)&lt;=VALUE(LEFT(Y$1,FIND("-",Y$1,1)-1)),0,MAX(INDEX(C:C,ROW(C455)-VALUE(LEFT(Y$1,FIND("-",Y$1,1)-1))+1):C455))</f>
        <v>0.98</v>
      </c>
      <c r="Z455">
        <f>IF(ROW($E455)&lt;=VALUE(LEFT(Z$1,FIND("-",Z$1,1)-1)),0,MIN(INDEX(D:D,ROW(D455)-VALUE(LEFT(Z$1,FIND("-",Z$1,1)-1))+1):D455))</f>
        <v>0.78</v>
      </c>
      <c r="AA455">
        <f t="shared" si="63"/>
        <v>60.000000000000007</v>
      </c>
      <c r="AB455">
        <f>IF(ROW($AA455)&lt;=VALUE(LEFT(AA$1,FIND("-",AA$1,1)-1))+VALUE(LEFT(AB$1,FIND("-",AB$1,1)-1)-1),0,AVERAGE(INDEX($AA:$AA,ROW($AA455)-VALUE(LEFT(AB$1,FIND("-",AB$1,1)-1))+1):$AA455))</f>
        <v>49.953379953379965</v>
      </c>
      <c r="AC455">
        <f>IF(ROW($AA455)&lt;=VALUE(LEFT(AA$1,FIND("-",AA$1,1)-1))+VALUE(LEFT(AB$1,FIND("-",AB$1,1)-1)-1)+VALUE(LEFT(AC$1,FIND("-",AC$1,1)-1)-1),0,AVERAGE(INDEX($AB:$AB,ROW($AB455)-VALUE(LEFT(AC$1,FIND("-",AC$1,1)-1))+1):$AB455))</f>
        <v>36.41485386166238</v>
      </c>
      <c r="AE455">
        <f t="shared" si="70"/>
        <v>16040844</v>
      </c>
      <c r="AG455" t="str">
        <f t="shared" si="71"/>
        <v/>
      </c>
    </row>
    <row r="456" spans="1:33" x14ac:dyDescent="0.25">
      <c r="A456" s="6">
        <v>37172</v>
      </c>
      <c r="B456">
        <v>0.87</v>
      </c>
      <c r="C456">
        <v>0.88</v>
      </c>
      <c r="D456">
        <v>0.81</v>
      </c>
      <c r="E456">
        <v>0.87</v>
      </c>
      <c r="F456">
        <v>0.50157300000000005</v>
      </c>
      <c r="G456">
        <v>40000</v>
      </c>
      <c r="I456" t="str">
        <f t="shared" si="65"/>
        <v/>
      </c>
      <c r="J456" t="str">
        <f t="shared" si="66"/>
        <v/>
      </c>
      <c r="K456" t="str">
        <f t="shared" si="67"/>
        <v/>
      </c>
      <c r="M456" s="11" t="str">
        <f t="shared" si="68"/>
        <v/>
      </c>
      <c r="O456">
        <f>IF(ROW($E456)&lt;=VALUE(LEFT(O$1,FIND("-",O$1,1)-1)),0,IF(ROW($E456)=VALUE(LEFT(O$1,FIND("-",O$1,1)-1))+1,AVERAGE(INDEX($E:$E,ROW($E456)-VALUE(LEFT(O$1,FIND("-",O$1,1)-1))):$E456),($E456*(2/(VALUE(LEFT(O$1,FIND("-",O$1,1)-1))+1)))+(O455*(1-(2/(VALUE(LEFT(O$1,FIND("-",O$1,1)-1))+1))))))</f>
        <v>1.3125524846328382</v>
      </c>
      <c r="Q456">
        <f>IF(ROW($E456)&lt;=VALUE(LEFT(Q$1,FIND("-",Q$1,1)-1)),0,IF(ROW($E456)=VALUE(LEFT(Q$1,FIND("-",Q$1,1)-1))+1,AVERAGE(INDEX($E:$E,ROW($E456)-VALUE(LEFT(Q$1,FIND("-",Q$1,1)-1))):$E456),($E456*(2/(VALUE(LEFT(Q$1,FIND("-",Q$1,1)-1))+1)))+(Q455*(1-(2/(VALUE(LEFT(Q$1,FIND("-",Q$1,1)-1))+1))))))</f>
        <v>0.89814938314596615</v>
      </c>
      <c r="R456">
        <f>IF(ROW($E456)&lt;=VALUE(LEFT(R$1,FIND("-",R$1,1)-1)),0,IF(ROW($E456)=VALUE(LEFT(R$1,FIND("-",R$1,1)-1))+1,AVERAGE(INDEX($E:$E,ROW($E456)-VALUE(LEFT(R$1,FIND("-",R$1,1)-1))):$E456),($E456*(2/(VALUE(LEFT(R$1,FIND("-",R$1,1)-1))+1)))+(R455*(1-(2/(VALUE(LEFT(R$1,FIND("-",R$1,1)-1))+1))))))</f>
        <v>0.97476893882462123</v>
      </c>
      <c r="S456">
        <f t="shared" si="69"/>
        <v>-7.6619555678655082E-2</v>
      </c>
      <c r="T456">
        <f>IF(ROW($E456)&lt;=MAX(VALUE(LEFT(Q$1,FIND("-",Q$1,1)-1)),VALUE(LEFT(R$1,FIND("-",R$1,1)-1)))+VALUE(LEFT(T$1,FIND("-",T$1,1)-1))-1,0,IF(ROW($E456)=MAX(VALUE(LEFT(Q$1,FIND("-",Q$1,1)-1)),VALUE(LEFT(R$1,FIND("-",R$1,1)-1)))+VALUE(LEFT(T$1,FIND("-",T$1,1)-1)),AVERAGE(INDEX($S:$S,ROW(S456)-VALUE(LEFT(T$1,FIND("-",T$1,1)-1))+1):S456),($S456*(2/(VALUE(LEFT(T$1,FIND("-",T$1,1)-1))+1)))+(T455*(1-(2/(VALUE(LEFT(T$1,FIND("-",T$1,1)-1))+1))))))</f>
        <v>-8.8150759014608143E-2</v>
      </c>
      <c r="V456">
        <f t="shared" si="64"/>
        <v>-3.0000000000000027E-2</v>
      </c>
      <c r="W456">
        <f>IF(ROW($E456)&lt;=VALUE(LEFT(W$1,FIND("-",W$1,1)-1))+1,0,IF(ROW($E455)=VALUE(LEFT(W$1,FIND("-",W$1,1)-1))+1,100-100/(1+ABS((SUMIF(INDEX($V:$V,ROW($V456)-VALUE(LEFT(W$1,FIND("-",W$1,1)-1))+1):$V456,"&gt;0",INDEX($V:$V,ROW($V456)-VALUE(LEFT(W$1,FIND("-",W$1,1)-1))+1):$V456)/COUNTIF(INDEX($V:$V,ROW($V456)-VALUE(LEFT(W$1,FIND("-",W$1,1)-1))+1):$V456,"&gt;0"))/(SUMIF(INDEX($V:$V,ROW($V456)-VALUE(LEFT(W$1,FIND("-",W$1,1)-1))+1):$V456,"&lt;0",INDEX($V:$V,ROW($V456)-VALUE(LEFT(W$1,FIND("-",W$1,1)-1))+1):$V456)/COUNTIF(INDEX($V:$V,ROW($V456)-VALUE(LEFT(W$1,FIND("-",W$1,1)-1))+1):$V456,"&lt;0")))),100-100/(1+ABS((SUMIF(INDEX($V:$V,ROW($V456)-VALUE(LEFT(W$1,FIND("-",W$1,1)-1))+1):$V456,"&gt;0",INDEX($V:$V,ROW($V456)-VALUE(LEFT(W$1,FIND("-",W$1,1)-1))+1):$V456)/VALUE(LEFT(W$1,FIND("-",W$1,1)-1)))/(SUMIF(INDEX($V:$V,ROW($V456)-VALUE(LEFT(W$1,FIND("-",W$1,1)-1))+1):$V456,"&lt;0",INDEX($V:$V,ROW($V456)-VALUE(LEFT(W$1,FIND("-",W$1,1)-1))+1):$V456)/VALUE(LEFT(W$1,FIND("-",W$1,1)-1)))))))</f>
        <v>42.857142857142854</v>
      </c>
      <c r="Y456">
        <f>IF(ROW($E456)&lt;=VALUE(LEFT(Y$1,FIND("-",Y$1,1)-1)),0,MAX(INDEX(C:C,ROW(C456)-VALUE(LEFT(Y$1,FIND("-",Y$1,1)-1))+1):C456))</f>
        <v>0.98</v>
      </c>
      <c r="Z456">
        <f>IF(ROW($E456)&lt;=VALUE(LEFT(Z$1,FIND("-",Z$1,1)-1)),0,MIN(INDEX(D:D,ROW(D456)-VALUE(LEFT(Z$1,FIND("-",Z$1,1)-1))+1):D456))</f>
        <v>0.78</v>
      </c>
      <c r="AA456">
        <f t="shared" si="63"/>
        <v>44.999999999999993</v>
      </c>
      <c r="AB456">
        <f>IF(ROW($AA456)&lt;=VALUE(LEFT(AA$1,FIND("-",AA$1,1)-1))+VALUE(LEFT(AB$1,FIND("-",AB$1,1)-1)-1),0,AVERAGE(INDEX($AA:$AA,ROW($AA456)-VALUE(LEFT(AB$1,FIND("-",AB$1,1)-1))+1):$AA456))</f>
        <v>54.69696969696971</v>
      </c>
      <c r="AC456">
        <f>IF(ROW($AA456)&lt;=VALUE(LEFT(AA$1,FIND("-",AA$1,1)-1))+VALUE(LEFT(AB$1,FIND("-",AB$1,1)-1)-1)+VALUE(LEFT(AC$1,FIND("-",AC$1,1)-1)-1),0,AVERAGE(INDEX($AB:$AB,ROW($AB456)-VALUE(LEFT(AC$1,FIND("-",AC$1,1)-1))+1):$AB456))</f>
        <v>46.984311984312001</v>
      </c>
      <c r="AE456">
        <f t="shared" si="70"/>
        <v>16000844</v>
      </c>
      <c r="AG456" t="str">
        <f t="shared" si="71"/>
        <v/>
      </c>
    </row>
    <row r="457" spans="1:33" x14ac:dyDescent="0.25">
      <c r="A457" s="6">
        <v>37173</v>
      </c>
      <c r="B457">
        <v>0.87</v>
      </c>
      <c r="C457">
        <v>0.9</v>
      </c>
      <c r="D457">
        <v>0.87</v>
      </c>
      <c r="E457">
        <v>0.89</v>
      </c>
      <c r="F457">
        <v>0.51310299999999998</v>
      </c>
      <c r="G457">
        <v>15000</v>
      </c>
      <c r="I457" t="str">
        <f t="shared" si="65"/>
        <v/>
      </c>
      <c r="J457" t="str">
        <f t="shared" si="66"/>
        <v/>
      </c>
      <c r="K457" t="str">
        <f t="shared" si="67"/>
        <v/>
      </c>
      <c r="M457" s="11" t="str">
        <f t="shared" si="68"/>
        <v/>
      </c>
      <c r="O457">
        <f>IF(ROW($E457)&lt;=VALUE(LEFT(O$1,FIND("-",O$1,1)-1)),0,IF(ROW($E457)=VALUE(LEFT(O$1,FIND("-",O$1,1)-1))+1,AVERAGE(INDEX($E:$E,ROW($E457)-VALUE(LEFT(O$1,FIND("-",O$1,1)-1))):$E457),($E457*(2/(VALUE(LEFT(O$1,FIND("-",O$1,1)-1))+1)))+(O456*(1-(2/(VALUE(LEFT(O$1,FIND("-",O$1,1)-1))+1))))))</f>
        <v>1.3083479822981834</v>
      </c>
      <c r="Q457">
        <f>IF(ROW($E457)&lt;=VALUE(LEFT(Q$1,FIND("-",Q$1,1)-1)),0,IF(ROW($E457)=VALUE(LEFT(Q$1,FIND("-",Q$1,1)-1))+1,AVERAGE(INDEX($E:$E,ROW($E457)-VALUE(LEFT(Q$1,FIND("-",Q$1,1)-1))):$E457),($E457*(2/(VALUE(LEFT(Q$1,FIND("-",Q$1,1)-1))+1)))+(Q456*(1-(2/(VALUE(LEFT(Q$1,FIND("-",Q$1,1)-1))+1))))))</f>
        <v>0.89689563189274057</v>
      </c>
      <c r="R457">
        <f>IF(ROW($E457)&lt;=VALUE(LEFT(R$1,FIND("-",R$1,1)-1)),0,IF(ROW($E457)=VALUE(LEFT(R$1,FIND("-",R$1,1)-1))+1,AVERAGE(INDEX($E:$E,ROW($E457)-VALUE(LEFT(R$1,FIND("-",R$1,1)-1))):$E457),($E457*(2/(VALUE(LEFT(R$1,FIND("-",R$1,1)-1))+1)))+(R456*(1-(2/(VALUE(LEFT(R$1,FIND("-",R$1,1)-1))+1))))))</f>
        <v>0.96848975817094562</v>
      </c>
      <c r="S457">
        <f t="shared" si="69"/>
        <v>-7.159412627820505E-2</v>
      </c>
      <c r="T457">
        <f>IF(ROW($E457)&lt;=MAX(VALUE(LEFT(Q$1,FIND("-",Q$1,1)-1)),VALUE(LEFT(R$1,FIND("-",R$1,1)-1)))+VALUE(LEFT(T$1,FIND("-",T$1,1)-1))-1,0,IF(ROW($E457)=MAX(VALUE(LEFT(Q$1,FIND("-",Q$1,1)-1)),VALUE(LEFT(R$1,FIND("-",R$1,1)-1)))+VALUE(LEFT(T$1,FIND("-",T$1,1)-1)),AVERAGE(INDEX($S:$S,ROW(S457)-VALUE(LEFT(T$1,FIND("-",T$1,1)-1))+1):S457),($S457*(2/(VALUE(LEFT(T$1,FIND("-",T$1,1)-1))+1)))+(T456*(1-(2/(VALUE(LEFT(T$1,FIND("-",T$1,1)-1))+1))))))</f>
        <v>-8.483943246732753E-2</v>
      </c>
      <c r="V457">
        <f t="shared" si="64"/>
        <v>2.0000000000000018E-2</v>
      </c>
      <c r="W457">
        <f>IF(ROW($E457)&lt;=VALUE(LEFT(W$1,FIND("-",W$1,1)-1))+1,0,IF(ROW($E456)=VALUE(LEFT(W$1,FIND("-",W$1,1)-1))+1,100-100/(1+ABS((SUMIF(INDEX($V:$V,ROW($V457)-VALUE(LEFT(W$1,FIND("-",W$1,1)-1))+1):$V457,"&gt;0",INDEX($V:$V,ROW($V457)-VALUE(LEFT(W$1,FIND("-",W$1,1)-1))+1):$V457)/COUNTIF(INDEX($V:$V,ROW($V457)-VALUE(LEFT(W$1,FIND("-",W$1,1)-1))+1):$V457,"&gt;0"))/(SUMIF(INDEX($V:$V,ROW($V457)-VALUE(LEFT(W$1,FIND("-",W$1,1)-1))+1):$V457,"&lt;0",INDEX($V:$V,ROW($V457)-VALUE(LEFT(W$1,FIND("-",W$1,1)-1))+1):$V457)/COUNTIF(INDEX($V:$V,ROW($V457)-VALUE(LEFT(W$1,FIND("-",W$1,1)-1))+1):$V457,"&lt;0")))),100-100/(1+ABS((SUMIF(INDEX($V:$V,ROW($V457)-VALUE(LEFT(W$1,FIND("-",W$1,1)-1))+1):$V457,"&gt;0",INDEX($V:$V,ROW($V457)-VALUE(LEFT(W$1,FIND("-",W$1,1)-1))+1):$V457)/VALUE(LEFT(W$1,FIND("-",W$1,1)-1)))/(SUMIF(INDEX($V:$V,ROW($V457)-VALUE(LEFT(W$1,FIND("-",W$1,1)-1))+1):$V457,"&lt;0",INDEX($V:$V,ROW($V457)-VALUE(LEFT(W$1,FIND("-",W$1,1)-1))+1):$V457)/VALUE(LEFT(W$1,FIND("-",W$1,1)-1)))))))</f>
        <v>46.666666666666664</v>
      </c>
      <c r="Y457">
        <f>IF(ROW($E457)&lt;=VALUE(LEFT(Y$1,FIND("-",Y$1,1)-1)),0,MAX(INDEX(C:C,ROW(C457)-VALUE(LEFT(Y$1,FIND("-",Y$1,1)-1))+1):C457))</f>
        <v>0.92</v>
      </c>
      <c r="Z457">
        <f>IF(ROW($E457)&lt;=VALUE(LEFT(Z$1,FIND("-",Z$1,1)-1)),0,MIN(INDEX(D:D,ROW(D457)-VALUE(LEFT(Z$1,FIND("-",Z$1,1)-1))+1):D457))</f>
        <v>0.78</v>
      </c>
      <c r="AA457">
        <f t="shared" si="63"/>
        <v>78.571428571428555</v>
      </c>
      <c r="AB457">
        <f>IF(ROW($AA457)&lt;=VALUE(LEFT(AA$1,FIND("-",AA$1,1)-1))+VALUE(LEFT(AB$1,FIND("-",AB$1,1)-1)-1),0,AVERAGE(INDEX($AA:$AA,ROW($AA457)-VALUE(LEFT(AB$1,FIND("-",AB$1,1)-1))+1):$AA457))</f>
        <v>61.190476190476183</v>
      </c>
      <c r="AC457">
        <f>IF(ROW($AA457)&lt;=VALUE(LEFT(AA$1,FIND("-",AA$1,1)-1))+VALUE(LEFT(AB$1,FIND("-",AB$1,1)-1)-1)+VALUE(LEFT(AC$1,FIND("-",AC$1,1)-1)-1),0,AVERAGE(INDEX($AB:$AB,ROW($AB457)-VALUE(LEFT(AC$1,FIND("-",AC$1,1)-1))+1):$AB457))</f>
        <v>55.280275280275283</v>
      </c>
      <c r="AE457">
        <f t="shared" si="70"/>
        <v>16015844</v>
      </c>
      <c r="AG457" t="str">
        <f t="shared" si="71"/>
        <v/>
      </c>
    </row>
    <row r="458" spans="1:33" x14ac:dyDescent="0.25">
      <c r="A458" s="6">
        <v>37174</v>
      </c>
      <c r="B458">
        <v>0.89</v>
      </c>
      <c r="C458">
        <v>0.9</v>
      </c>
      <c r="D458">
        <v>0.89</v>
      </c>
      <c r="E458">
        <v>0.89</v>
      </c>
      <c r="F458">
        <v>0.51310299999999998</v>
      </c>
      <c r="G458">
        <v>38000</v>
      </c>
      <c r="I458" t="str">
        <f t="shared" si="65"/>
        <v/>
      </c>
      <c r="J458" t="str">
        <f t="shared" si="66"/>
        <v/>
      </c>
      <c r="K458" t="str">
        <f t="shared" si="67"/>
        <v/>
      </c>
      <c r="M458" s="11" t="str">
        <f t="shared" si="68"/>
        <v/>
      </c>
      <c r="O458">
        <f>IF(ROW($E458)&lt;=VALUE(LEFT(O$1,FIND("-",O$1,1)-1)),0,IF(ROW($E458)=VALUE(LEFT(O$1,FIND("-",O$1,1)-1))+1,AVERAGE(INDEX($E:$E,ROW($E458)-VALUE(LEFT(O$1,FIND("-",O$1,1)-1))):$E458),($E458*(2/(VALUE(LEFT(O$1,FIND("-",O$1,1)-1))+1)))+(O457*(1-(2/(VALUE(LEFT(O$1,FIND("-",O$1,1)-1))+1))))))</f>
        <v>1.3041853158076544</v>
      </c>
      <c r="Q458">
        <f>IF(ROW($E458)&lt;=VALUE(LEFT(Q$1,FIND("-",Q$1,1)-1)),0,IF(ROW($E458)=VALUE(LEFT(Q$1,FIND("-",Q$1,1)-1))+1,AVERAGE(INDEX($E:$E,ROW($E458)-VALUE(LEFT(Q$1,FIND("-",Q$1,1)-1))):$E458),($E458*(2/(VALUE(LEFT(Q$1,FIND("-",Q$1,1)-1))+1)))+(Q457*(1-(2/(VALUE(LEFT(Q$1,FIND("-",Q$1,1)-1))+1))))))</f>
        <v>0.89583476544770357</v>
      </c>
      <c r="R458">
        <f>IF(ROW($E458)&lt;=VALUE(LEFT(R$1,FIND("-",R$1,1)-1)),0,IF(ROW($E458)=VALUE(LEFT(R$1,FIND("-",R$1,1)-1))+1,AVERAGE(INDEX($E:$E,ROW($E458)-VALUE(LEFT(R$1,FIND("-",R$1,1)-1))):$E458),($E458*(2/(VALUE(LEFT(R$1,FIND("-",R$1,1)-1))+1)))+(R457*(1-(2/(VALUE(LEFT(R$1,FIND("-",R$1,1)-1))+1))))))</f>
        <v>0.96267570201013486</v>
      </c>
      <c r="S458">
        <f t="shared" si="69"/>
        <v>-6.6840936562431286E-2</v>
      </c>
      <c r="T458">
        <f>IF(ROW($E458)&lt;=MAX(VALUE(LEFT(Q$1,FIND("-",Q$1,1)-1)),VALUE(LEFT(R$1,FIND("-",R$1,1)-1)))+VALUE(LEFT(T$1,FIND("-",T$1,1)-1))-1,0,IF(ROW($E458)=MAX(VALUE(LEFT(Q$1,FIND("-",Q$1,1)-1)),VALUE(LEFT(R$1,FIND("-",R$1,1)-1)))+VALUE(LEFT(T$1,FIND("-",T$1,1)-1)),AVERAGE(INDEX($S:$S,ROW(S458)-VALUE(LEFT(T$1,FIND("-",T$1,1)-1))+1):S458),($S458*(2/(VALUE(LEFT(T$1,FIND("-",T$1,1)-1))+1)))+(T457*(1-(2/(VALUE(LEFT(T$1,FIND("-",T$1,1)-1))+1))))))</f>
        <v>-8.1239733286348287E-2</v>
      </c>
      <c r="V458">
        <f t="shared" si="64"/>
        <v>0</v>
      </c>
      <c r="W458">
        <f>IF(ROW($E458)&lt;=VALUE(LEFT(W$1,FIND("-",W$1,1)-1))+1,0,IF(ROW($E457)=VALUE(LEFT(W$1,FIND("-",W$1,1)-1))+1,100-100/(1+ABS((SUMIF(INDEX($V:$V,ROW($V458)-VALUE(LEFT(W$1,FIND("-",W$1,1)-1))+1):$V458,"&gt;0",INDEX($V:$V,ROW($V458)-VALUE(LEFT(W$1,FIND("-",W$1,1)-1))+1):$V458)/COUNTIF(INDEX($V:$V,ROW($V458)-VALUE(LEFT(W$1,FIND("-",W$1,1)-1))+1):$V458,"&gt;0"))/(SUMIF(INDEX($V:$V,ROW($V458)-VALUE(LEFT(W$1,FIND("-",W$1,1)-1))+1):$V458,"&lt;0",INDEX($V:$V,ROW($V458)-VALUE(LEFT(W$1,FIND("-",W$1,1)-1))+1):$V458)/COUNTIF(INDEX($V:$V,ROW($V458)-VALUE(LEFT(W$1,FIND("-",W$1,1)-1))+1):$V458,"&lt;0")))),100-100/(1+ABS((SUMIF(INDEX($V:$V,ROW($V458)-VALUE(LEFT(W$1,FIND("-",W$1,1)-1))+1):$V458,"&gt;0",INDEX($V:$V,ROW($V458)-VALUE(LEFT(W$1,FIND("-",W$1,1)-1))+1):$V458)/VALUE(LEFT(W$1,FIND("-",W$1,1)-1)))/(SUMIF(INDEX($V:$V,ROW($V458)-VALUE(LEFT(W$1,FIND("-",W$1,1)-1))+1):$V458,"&lt;0",INDEX($V:$V,ROW($V458)-VALUE(LEFT(W$1,FIND("-",W$1,1)-1))+1):$V458)/VALUE(LEFT(W$1,FIND("-",W$1,1)-1)))))))</f>
        <v>59.574468085106382</v>
      </c>
      <c r="Y458">
        <f>IF(ROW($E458)&lt;=VALUE(LEFT(Y$1,FIND("-",Y$1,1)-1)),0,MAX(INDEX(C:C,ROW(C458)-VALUE(LEFT(Y$1,FIND("-",Y$1,1)-1))+1):C458))</f>
        <v>0.92</v>
      </c>
      <c r="Z458">
        <f>IF(ROW($E458)&lt;=VALUE(LEFT(Z$1,FIND("-",Z$1,1)-1)),0,MIN(INDEX(D:D,ROW(D458)-VALUE(LEFT(Z$1,FIND("-",Z$1,1)-1))+1):D458))</f>
        <v>0.78</v>
      </c>
      <c r="AA458">
        <f t="shared" si="63"/>
        <v>78.571428571428555</v>
      </c>
      <c r="AB458">
        <f>IF(ROW($AA458)&lt;=VALUE(LEFT(AA$1,FIND("-",AA$1,1)-1))+VALUE(LEFT(AB$1,FIND("-",AB$1,1)-1)-1),0,AVERAGE(INDEX($AA:$AA,ROW($AA458)-VALUE(LEFT(AB$1,FIND("-",AB$1,1)-1))+1):$AA458))</f>
        <v>67.380952380952365</v>
      </c>
      <c r="AC458">
        <f>IF(ROW($AA458)&lt;=VALUE(LEFT(AA$1,FIND("-",AA$1,1)-1))+VALUE(LEFT(AB$1,FIND("-",AB$1,1)-1)-1)+VALUE(LEFT(AC$1,FIND("-",AC$1,1)-1)-1),0,AVERAGE(INDEX($AB:$AB,ROW($AB458)-VALUE(LEFT(AC$1,FIND("-",AC$1,1)-1))+1):$AB458))</f>
        <v>61.089466089466079</v>
      </c>
      <c r="AE458">
        <f t="shared" si="70"/>
        <v>16015844</v>
      </c>
      <c r="AG458" t="str">
        <f t="shared" si="71"/>
        <v/>
      </c>
    </row>
    <row r="459" spans="1:33" x14ac:dyDescent="0.25">
      <c r="A459" s="6">
        <v>37175</v>
      </c>
      <c r="B459">
        <v>0.89500000000000002</v>
      </c>
      <c r="C459">
        <v>0.93500000000000005</v>
      </c>
      <c r="D459">
        <v>0.89500000000000002</v>
      </c>
      <c r="E459">
        <v>0.93500000000000005</v>
      </c>
      <c r="F459">
        <v>0.53904700000000005</v>
      </c>
      <c r="G459">
        <v>7000</v>
      </c>
      <c r="I459" t="str">
        <f t="shared" si="65"/>
        <v/>
      </c>
      <c r="J459" t="str">
        <f t="shared" si="66"/>
        <v>Overbought</v>
      </c>
      <c r="K459" t="str">
        <f t="shared" si="67"/>
        <v/>
      </c>
      <c r="M459" s="11" t="str">
        <f t="shared" si="68"/>
        <v/>
      </c>
      <c r="O459">
        <f>IF(ROW($E459)&lt;=VALUE(LEFT(O$1,FIND("-",O$1,1)-1)),0,IF(ROW($E459)=VALUE(LEFT(O$1,FIND("-",O$1,1)-1))+1,AVERAGE(INDEX($E:$E,ROW($E459)-VALUE(LEFT(O$1,FIND("-",O$1,1)-1))):$E459),($E459*(2/(VALUE(LEFT(O$1,FIND("-",O$1,1)-1))+1)))+(O458*(1-(2/(VALUE(LEFT(O$1,FIND("-",O$1,1)-1))+1))))))</f>
        <v>1.300511830078225</v>
      </c>
      <c r="Q459">
        <f>IF(ROW($E459)&lt;=VALUE(LEFT(Q$1,FIND("-",Q$1,1)-1)),0,IF(ROW($E459)=VALUE(LEFT(Q$1,FIND("-",Q$1,1)-1))+1,AVERAGE(INDEX($E:$E,ROW($E459)-VALUE(LEFT(Q$1,FIND("-",Q$1,1)-1))):$E459),($E459*(2/(VALUE(LEFT(Q$1,FIND("-",Q$1,1)-1))+1)))+(Q458*(1-(2/(VALUE(LEFT(Q$1,FIND("-",Q$1,1)-1))+1))))))</f>
        <v>0.90186018614805685</v>
      </c>
      <c r="R459">
        <f>IF(ROW($E459)&lt;=VALUE(LEFT(R$1,FIND("-",R$1,1)-1)),0,IF(ROW($E459)=VALUE(LEFT(R$1,FIND("-",R$1,1)-1))+1,AVERAGE(INDEX($E:$E,ROW($E459)-VALUE(LEFT(R$1,FIND("-",R$1,1)-1))):$E459),($E459*(2/(VALUE(LEFT(R$1,FIND("-",R$1,1)-1))+1)))+(R458*(1-(2/(VALUE(LEFT(R$1,FIND("-",R$1,1)-1))+1))))))</f>
        <v>0.96062565000938416</v>
      </c>
      <c r="S459">
        <f t="shared" si="69"/>
        <v>-5.8765463861327305E-2</v>
      </c>
      <c r="T459">
        <f>IF(ROW($E459)&lt;=MAX(VALUE(LEFT(Q$1,FIND("-",Q$1,1)-1)),VALUE(LEFT(R$1,FIND("-",R$1,1)-1)))+VALUE(LEFT(T$1,FIND("-",T$1,1)-1))-1,0,IF(ROW($E459)=MAX(VALUE(LEFT(Q$1,FIND("-",Q$1,1)-1)),VALUE(LEFT(R$1,FIND("-",R$1,1)-1)))+VALUE(LEFT(T$1,FIND("-",T$1,1)-1)),AVERAGE(INDEX($S:$S,ROW(S459)-VALUE(LEFT(T$1,FIND("-",T$1,1)-1))+1):S459),($S459*(2/(VALUE(LEFT(T$1,FIND("-",T$1,1)-1))+1)))+(T458*(1-(2/(VALUE(LEFT(T$1,FIND("-",T$1,1)-1))+1))))))</f>
        <v>-7.6744879401344099E-2</v>
      </c>
      <c r="V459">
        <f t="shared" si="64"/>
        <v>4.500000000000004E-2</v>
      </c>
      <c r="W459">
        <f>IF(ROW($E459)&lt;=VALUE(LEFT(W$1,FIND("-",W$1,1)-1))+1,0,IF(ROW($E458)=VALUE(LEFT(W$1,FIND("-",W$1,1)-1))+1,100-100/(1+ABS((SUMIF(INDEX($V:$V,ROW($V459)-VALUE(LEFT(W$1,FIND("-",W$1,1)-1))+1):$V459,"&gt;0",INDEX($V:$V,ROW($V459)-VALUE(LEFT(W$1,FIND("-",W$1,1)-1))+1):$V459)/COUNTIF(INDEX($V:$V,ROW($V459)-VALUE(LEFT(W$1,FIND("-",W$1,1)-1))+1):$V459,"&gt;0"))/(SUMIF(INDEX($V:$V,ROW($V459)-VALUE(LEFT(W$1,FIND("-",W$1,1)-1))+1):$V459,"&lt;0",INDEX($V:$V,ROW($V459)-VALUE(LEFT(W$1,FIND("-",W$1,1)-1))+1):$V459)/COUNTIF(INDEX($V:$V,ROW($V459)-VALUE(LEFT(W$1,FIND("-",W$1,1)-1))+1):$V459,"&lt;0")))),100-100/(1+ABS((SUMIF(INDEX($V:$V,ROW($V459)-VALUE(LEFT(W$1,FIND("-",W$1,1)-1))+1):$V459,"&gt;0",INDEX($V:$V,ROW($V459)-VALUE(LEFT(W$1,FIND("-",W$1,1)-1))+1):$V459)/VALUE(LEFT(W$1,FIND("-",W$1,1)-1)))/(SUMIF(INDEX($V:$V,ROW($V459)-VALUE(LEFT(W$1,FIND("-",W$1,1)-1))+1):$V459,"&lt;0",INDEX($V:$V,ROW($V459)-VALUE(LEFT(W$1,FIND("-",W$1,1)-1))+1):$V459)/VALUE(LEFT(W$1,FIND("-",W$1,1)-1)))))))</f>
        <v>78.723404255319139</v>
      </c>
      <c r="Y459">
        <f>IF(ROW($E459)&lt;=VALUE(LEFT(Y$1,FIND("-",Y$1,1)-1)),0,MAX(INDEX(C:C,ROW(C459)-VALUE(LEFT(Y$1,FIND("-",Y$1,1)-1))+1):C459))</f>
        <v>0.93500000000000005</v>
      </c>
      <c r="Z459">
        <f>IF(ROW($E459)&lt;=VALUE(LEFT(Z$1,FIND("-",Z$1,1)-1)),0,MIN(INDEX(D:D,ROW(D459)-VALUE(LEFT(Z$1,FIND("-",Z$1,1)-1))+1):D459))</f>
        <v>0.8</v>
      </c>
      <c r="AA459">
        <f t="shared" si="63"/>
        <v>100</v>
      </c>
      <c r="AB459">
        <f>IF(ROW($AA459)&lt;=VALUE(LEFT(AA$1,FIND("-",AA$1,1)-1))+VALUE(LEFT(AB$1,FIND("-",AB$1,1)-1)-1),0,AVERAGE(INDEX($AA:$AA,ROW($AA459)-VALUE(LEFT(AB$1,FIND("-",AB$1,1)-1))+1):$AA459))</f>
        <v>85.714285714285708</v>
      </c>
      <c r="AC459">
        <f>IF(ROW($AA459)&lt;=VALUE(LEFT(AA$1,FIND("-",AA$1,1)-1))+VALUE(LEFT(AB$1,FIND("-",AB$1,1)-1)-1)+VALUE(LEFT(AC$1,FIND("-",AC$1,1)-1)-1),0,AVERAGE(INDEX($AB:$AB,ROW($AB459)-VALUE(LEFT(AC$1,FIND("-",AC$1,1)-1))+1):$AB459))</f>
        <v>71.428571428571431</v>
      </c>
      <c r="AE459">
        <f t="shared" si="70"/>
        <v>16022844</v>
      </c>
      <c r="AG459" t="str">
        <f t="shared" si="71"/>
        <v/>
      </c>
    </row>
    <row r="460" spans="1:33" x14ac:dyDescent="0.25">
      <c r="A460" s="6">
        <v>37176</v>
      </c>
      <c r="B460">
        <v>0.93</v>
      </c>
      <c r="C460">
        <v>0.93500000000000005</v>
      </c>
      <c r="D460">
        <v>0.92</v>
      </c>
      <c r="E460">
        <v>0.93</v>
      </c>
      <c r="F460">
        <v>0.53616399999999997</v>
      </c>
      <c r="G460">
        <v>19000</v>
      </c>
      <c r="I460" t="str">
        <f t="shared" si="65"/>
        <v/>
      </c>
      <c r="J460" t="str">
        <f t="shared" si="66"/>
        <v>Overbought</v>
      </c>
      <c r="K460" t="str">
        <f t="shared" si="67"/>
        <v>Overbought Below %D</v>
      </c>
      <c r="M460" s="11" t="str">
        <f t="shared" si="68"/>
        <v/>
      </c>
      <c r="O460">
        <f>IF(ROW($E460)&lt;=VALUE(LEFT(O$1,FIND("-",O$1,1)-1)),0,IF(ROW($E460)=VALUE(LEFT(O$1,FIND("-",O$1,1)-1))+1,AVERAGE(INDEX($E:$E,ROW($E460)-VALUE(LEFT(O$1,FIND("-",O$1,1)-1))):$E460),($E460*(2/(VALUE(LEFT(O$1,FIND("-",O$1,1)-1))+1)))+(O459*(1-(2/(VALUE(LEFT(O$1,FIND("-",O$1,1)-1))+1))))))</f>
        <v>1.2968251452018249</v>
      </c>
      <c r="Q460">
        <f>IF(ROW($E460)&lt;=VALUE(LEFT(Q$1,FIND("-",Q$1,1)-1)),0,IF(ROW($E460)=VALUE(LEFT(Q$1,FIND("-",Q$1,1)-1))+1,AVERAGE(INDEX($E:$E,ROW($E460)-VALUE(LEFT(Q$1,FIND("-",Q$1,1)-1))):$E460),($E460*(2/(VALUE(LEFT(Q$1,FIND("-",Q$1,1)-1))+1)))+(Q459*(1-(2/(VALUE(LEFT(Q$1,FIND("-",Q$1,1)-1))+1))))))</f>
        <v>0.9061893882791251</v>
      </c>
      <c r="R460">
        <f>IF(ROW($E460)&lt;=VALUE(LEFT(R$1,FIND("-",R$1,1)-1)),0,IF(ROW($E460)=VALUE(LEFT(R$1,FIND("-",R$1,1)-1))+1,AVERAGE(INDEX($E:$E,ROW($E460)-VALUE(LEFT(R$1,FIND("-",R$1,1)-1))):$E460),($E460*(2/(VALUE(LEFT(R$1,FIND("-",R$1,1)-1))+1)))+(R459*(1-(2/(VALUE(LEFT(R$1,FIND("-",R$1,1)-1))+1))))))</f>
        <v>0.95835708334202241</v>
      </c>
      <c r="S460">
        <f t="shared" si="69"/>
        <v>-5.2167695062897312E-2</v>
      </c>
      <c r="T460">
        <f>IF(ROW($E460)&lt;=MAX(VALUE(LEFT(Q$1,FIND("-",Q$1,1)-1)),VALUE(LEFT(R$1,FIND("-",R$1,1)-1)))+VALUE(LEFT(T$1,FIND("-",T$1,1)-1))-1,0,IF(ROW($E460)=MAX(VALUE(LEFT(Q$1,FIND("-",Q$1,1)-1)),VALUE(LEFT(R$1,FIND("-",R$1,1)-1)))+VALUE(LEFT(T$1,FIND("-",T$1,1)-1)),AVERAGE(INDEX($S:$S,ROW(S460)-VALUE(LEFT(T$1,FIND("-",T$1,1)-1))+1):S460),($S460*(2/(VALUE(LEFT(T$1,FIND("-",T$1,1)-1))+1)))+(T459*(1-(2/(VALUE(LEFT(T$1,FIND("-",T$1,1)-1))+1))))))</f>
        <v>-7.1829442533654753E-2</v>
      </c>
      <c r="V460">
        <f t="shared" si="64"/>
        <v>-5.0000000000000044E-3</v>
      </c>
      <c r="W460">
        <f>IF(ROW($E460)&lt;=VALUE(LEFT(W$1,FIND("-",W$1,1)-1))+1,0,IF(ROW($E459)=VALUE(LEFT(W$1,FIND("-",W$1,1)-1))+1,100-100/(1+ABS((SUMIF(INDEX($V:$V,ROW($V460)-VALUE(LEFT(W$1,FIND("-",W$1,1)-1))+1):$V460,"&gt;0",INDEX($V:$V,ROW($V460)-VALUE(LEFT(W$1,FIND("-",W$1,1)-1))+1):$V460)/COUNTIF(INDEX($V:$V,ROW($V460)-VALUE(LEFT(W$1,FIND("-",W$1,1)-1))+1):$V460,"&gt;0"))/(SUMIF(INDEX($V:$V,ROW($V460)-VALUE(LEFT(W$1,FIND("-",W$1,1)-1))+1):$V460,"&lt;0",INDEX($V:$V,ROW($V460)-VALUE(LEFT(W$1,FIND("-",W$1,1)-1))+1):$V460)/COUNTIF(INDEX($V:$V,ROW($V460)-VALUE(LEFT(W$1,FIND("-",W$1,1)-1))+1):$V460,"&lt;0")))),100-100/(1+ABS((SUMIF(INDEX($V:$V,ROW($V460)-VALUE(LEFT(W$1,FIND("-",W$1,1)-1))+1):$V460,"&gt;0",INDEX($V:$V,ROW($V460)-VALUE(LEFT(W$1,FIND("-",W$1,1)-1))+1):$V460)/VALUE(LEFT(W$1,FIND("-",W$1,1)-1)))/(SUMIF(INDEX($V:$V,ROW($V460)-VALUE(LEFT(W$1,FIND("-",W$1,1)-1))+1):$V460,"&lt;0",INDEX($V:$V,ROW($V460)-VALUE(LEFT(W$1,FIND("-",W$1,1)-1))+1):$V460)/VALUE(LEFT(W$1,FIND("-",W$1,1)-1)))))))</f>
        <v>77.083333333333314</v>
      </c>
      <c r="Y460">
        <f>IF(ROW($E460)&lt;=VALUE(LEFT(Y$1,FIND("-",Y$1,1)-1)),0,MAX(INDEX(C:C,ROW(C460)-VALUE(LEFT(Y$1,FIND("-",Y$1,1)-1))+1):C460))</f>
        <v>0.93500000000000005</v>
      </c>
      <c r="Z460">
        <f>IF(ROW($E460)&lt;=VALUE(LEFT(Z$1,FIND("-",Z$1,1)-1)),0,MIN(INDEX(D:D,ROW(D460)-VALUE(LEFT(Z$1,FIND("-",Z$1,1)-1))+1):D460))</f>
        <v>0.81</v>
      </c>
      <c r="AA460">
        <f t="shared" si="63"/>
        <v>96</v>
      </c>
      <c r="AB460">
        <f>IF(ROW($AA460)&lt;=VALUE(LEFT(AA$1,FIND("-",AA$1,1)-1))+VALUE(LEFT(AB$1,FIND("-",AB$1,1)-1)-1),0,AVERAGE(INDEX($AA:$AA,ROW($AA460)-VALUE(LEFT(AB$1,FIND("-",AB$1,1)-1))+1):$AA460))</f>
        <v>91.523809523809518</v>
      </c>
      <c r="AC460">
        <f>IF(ROW($AA460)&lt;=VALUE(LEFT(AA$1,FIND("-",AA$1,1)-1))+VALUE(LEFT(AB$1,FIND("-",AB$1,1)-1)-1)+VALUE(LEFT(AC$1,FIND("-",AC$1,1)-1)-1),0,AVERAGE(INDEX($AB:$AB,ROW($AB460)-VALUE(LEFT(AC$1,FIND("-",AC$1,1)-1))+1):$AB460))</f>
        <v>81.539682539682531</v>
      </c>
      <c r="AE460">
        <f t="shared" si="70"/>
        <v>16003844</v>
      </c>
      <c r="AG460" t="str">
        <f t="shared" si="71"/>
        <v/>
      </c>
    </row>
    <row r="461" spans="1:33" x14ac:dyDescent="0.25">
      <c r="A461" s="6">
        <v>37179</v>
      </c>
      <c r="B461">
        <v>0.9</v>
      </c>
      <c r="C461">
        <v>0.93</v>
      </c>
      <c r="D461">
        <v>0.9</v>
      </c>
      <c r="E461">
        <v>0.91500000000000004</v>
      </c>
      <c r="F461">
        <v>0.52751599999999998</v>
      </c>
      <c r="G461">
        <v>18000</v>
      </c>
      <c r="I461" t="str">
        <f t="shared" si="65"/>
        <v/>
      </c>
      <c r="J461" t="str">
        <f t="shared" si="66"/>
        <v>Overbought</v>
      </c>
      <c r="K461" t="str">
        <f t="shared" si="67"/>
        <v>Overbought Below %D</v>
      </c>
      <c r="M461" s="11" t="str">
        <f t="shared" si="68"/>
        <v/>
      </c>
      <c r="O461">
        <f>IF(ROW($E461)&lt;=VALUE(LEFT(O$1,FIND("-",O$1,1)-1)),0,IF(ROW($E461)=VALUE(LEFT(O$1,FIND("-",O$1,1)-1))+1,AVERAGE(INDEX($E:$E,ROW($E461)-VALUE(LEFT(O$1,FIND("-",O$1,1)-1))):$E461),($E461*(2/(VALUE(LEFT(O$1,FIND("-",O$1,1)-1))+1)))+(O460*(1-(2/(VALUE(LEFT(O$1,FIND("-",O$1,1)-1))+1))))))</f>
        <v>1.2930258900256872</v>
      </c>
      <c r="Q461">
        <f>IF(ROW($E461)&lt;=VALUE(LEFT(Q$1,FIND("-",Q$1,1)-1)),0,IF(ROW($E461)=VALUE(LEFT(Q$1,FIND("-",Q$1,1)-1))+1,AVERAGE(INDEX($E:$E,ROW($E461)-VALUE(LEFT(Q$1,FIND("-",Q$1,1)-1))):$E461),($E461*(2/(VALUE(LEFT(Q$1,FIND("-",Q$1,1)-1))+1)))+(Q460*(1-(2/(VALUE(LEFT(Q$1,FIND("-",Q$1,1)-1))+1))))))</f>
        <v>0.90754486700541348</v>
      </c>
      <c r="R461">
        <f>IF(ROW($E461)&lt;=VALUE(LEFT(R$1,FIND("-",R$1,1)-1)),0,IF(ROW($E461)=VALUE(LEFT(R$1,FIND("-",R$1,1)-1))+1,AVERAGE(INDEX($E:$E,ROW($E461)-VALUE(LEFT(R$1,FIND("-",R$1,1)-1))):$E461),($E461*(2/(VALUE(LEFT(R$1,FIND("-",R$1,1)-1))+1)))+(R460*(1-(2/(VALUE(LEFT(R$1,FIND("-",R$1,1)-1))+1))))))</f>
        <v>0.95514544753890962</v>
      </c>
      <c r="S461">
        <f t="shared" si="69"/>
        <v>-4.760058053349614E-2</v>
      </c>
      <c r="T461">
        <f>IF(ROW($E461)&lt;=MAX(VALUE(LEFT(Q$1,FIND("-",Q$1,1)-1)),VALUE(LEFT(R$1,FIND("-",R$1,1)-1)))+VALUE(LEFT(T$1,FIND("-",T$1,1)-1))-1,0,IF(ROW($E461)=MAX(VALUE(LEFT(Q$1,FIND("-",Q$1,1)-1)),VALUE(LEFT(R$1,FIND("-",R$1,1)-1)))+VALUE(LEFT(T$1,FIND("-",T$1,1)-1)),AVERAGE(INDEX($S:$S,ROW(S461)-VALUE(LEFT(T$1,FIND("-",T$1,1)-1))+1):S461),($S461*(2/(VALUE(LEFT(T$1,FIND("-",T$1,1)-1))+1)))+(T460*(1-(2/(VALUE(LEFT(T$1,FIND("-",T$1,1)-1))+1))))))</f>
        <v>-6.6983670133623024E-2</v>
      </c>
      <c r="V461">
        <f t="shared" si="64"/>
        <v>-1.5000000000000013E-2</v>
      </c>
      <c r="W461">
        <f>IF(ROW($E461)&lt;=VALUE(LEFT(W$1,FIND("-",W$1,1)-1))+1,0,IF(ROW($E460)=VALUE(LEFT(W$1,FIND("-",W$1,1)-1))+1,100-100/(1+ABS((SUMIF(INDEX($V:$V,ROW($V461)-VALUE(LEFT(W$1,FIND("-",W$1,1)-1))+1):$V461,"&gt;0",INDEX($V:$V,ROW($V461)-VALUE(LEFT(W$1,FIND("-",W$1,1)-1))+1):$V461)/COUNTIF(INDEX($V:$V,ROW($V461)-VALUE(LEFT(W$1,FIND("-",W$1,1)-1))+1):$V461,"&gt;0"))/(SUMIF(INDEX($V:$V,ROW($V461)-VALUE(LEFT(W$1,FIND("-",W$1,1)-1))+1):$V461,"&lt;0",INDEX($V:$V,ROW($V461)-VALUE(LEFT(W$1,FIND("-",W$1,1)-1))+1):$V461)/COUNTIF(INDEX($V:$V,ROW($V461)-VALUE(LEFT(W$1,FIND("-",W$1,1)-1))+1):$V461,"&lt;0")))),100-100/(1+ABS((SUMIF(INDEX($V:$V,ROW($V461)-VALUE(LEFT(W$1,FIND("-",W$1,1)-1))+1):$V461,"&gt;0",INDEX($V:$V,ROW($V461)-VALUE(LEFT(W$1,FIND("-",W$1,1)-1))+1):$V461)/VALUE(LEFT(W$1,FIND("-",W$1,1)-1)))/(SUMIF(INDEX($V:$V,ROW($V461)-VALUE(LEFT(W$1,FIND("-",W$1,1)-1))+1):$V461,"&lt;0",INDEX($V:$V,ROW($V461)-VALUE(LEFT(W$1,FIND("-",W$1,1)-1))+1):$V461)/VALUE(LEFT(W$1,FIND("-",W$1,1)-1)))))))</f>
        <v>70.833333333333329</v>
      </c>
      <c r="Y461">
        <f>IF(ROW($E461)&lt;=VALUE(LEFT(Y$1,FIND("-",Y$1,1)-1)),0,MAX(INDEX(C:C,ROW(C461)-VALUE(LEFT(Y$1,FIND("-",Y$1,1)-1))+1):C461))</f>
        <v>0.93500000000000005</v>
      </c>
      <c r="Z461">
        <f>IF(ROW($E461)&lt;=VALUE(LEFT(Z$1,FIND("-",Z$1,1)-1)),0,MIN(INDEX(D:D,ROW(D461)-VALUE(LEFT(Z$1,FIND("-",Z$1,1)-1))+1):D461))</f>
        <v>0.81</v>
      </c>
      <c r="AA461">
        <f t="shared" si="63"/>
        <v>83.999999999999986</v>
      </c>
      <c r="AB461">
        <f>IF(ROW($AA461)&lt;=VALUE(LEFT(AA$1,FIND("-",AA$1,1)-1))+VALUE(LEFT(AB$1,FIND("-",AB$1,1)-1)-1),0,AVERAGE(INDEX($AA:$AA,ROW($AA461)-VALUE(LEFT(AB$1,FIND("-",AB$1,1)-1))+1):$AA461))</f>
        <v>93.333333333333329</v>
      </c>
      <c r="AC461">
        <f>IF(ROW($AA461)&lt;=VALUE(LEFT(AA$1,FIND("-",AA$1,1)-1))+VALUE(LEFT(AB$1,FIND("-",AB$1,1)-1)-1)+VALUE(LEFT(AC$1,FIND("-",AC$1,1)-1)-1),0,AVERAGE(INDEX($AB:$AB,ROW($AB461)-VALUE(LEFT(AC$1,FIND("-",AC$1,1)-1))+1):$AB461))</f>
        <v>90.19047619047619</v>
      </c>
      <c r="AE461">
        <f t="shared" si="70"/>
        <v>15985844</v>
      </c>
      <c r="AG461" t="str">
        <f t="shared" si="71"/>
        <v/>
      </c>
    </row>
    <row r="462" spans="1:33" x14ac:dyDescent="0.25">
      <c r="A462" s="6">
        <v>37180</v>
      </c>
      <c r="B462">
        <v>0.9</v>
      </c>
      <c r="C462">
        <v>0.9</v>
      </c>
      <c r="D462">
        <v>0.89</v>
      </c>
      <c r="E462">
        <v>0.89</v>
      </c>
      <c r="F462">
        <v>0.51310299999999998</v>
      </c>
      <c r="G462">
        <v>32000</v>
      </c>
      <c r="I462" t="str">
        <f t="shared" si="65"/>
        <v/>
      </c>
      <c r="J462" t="str">
        <f t="shared" si="66"/>
        <v/>
      </c>
      <c r="K462" t="str">
        <f t="shared" si="67"/>
        <v>Overbought Above %D</v>
      </c>
      <c r="M462" s="11" t="str">
        <f t="shared" si="68"/>
        <v/>
      </c>
      <c r="O462">
        <f>IF(ROW($E462)&lt;=VALUE(LEFT(O$1,FIND("-",O$1,1)-1)),0,IF(ROW($E462)=VALUE(LEFT(O$1,FIND("-",O$1,1)-1))+1,AVERAGE(INDEX($E:$E,ROW($E462)-VALUE(LEFT(O$1,FIND("-",O$1,1)-1))):$E462),($E462*(2/(VALUE(LEFT(O$1,FIND("-",O$1,1)-1))+1)))+(O461*(1-(2/(VALUE(LEFT(O$1,FIND("-",O$1,1)-1))+1))))))</f>
        <v>1.2890156821647354</v>
      </c>
      <c r="Q462">
        <f>IF(ROW($E462)&lt;=VALUE(LEFT(Q$1,FIND("-",Q$1,1)-1)),0,IF(ROW($E462)=VALUE(LEFT(Q$1,FIND("-",Q$1,1)-1))+1,AVERAGE(INDEX($E:$E,ROW($E462)-VALUE(LEFT(Q$1,FIND("-",Q$1,1)-1))):$E462),($E462*(2/(VALUE(LEFT(Q$1,FIND("-",Q$1,1)-1))+1)))+(Q461*(1-(2/(VALUE(LEFT(Q$1,FIND("-",Q$1,1)-1))+1))))))</f>
        <v>0.90484565669688832</v>
      </c>
      <c r="R462">
        <f>IF(ROW($E462)&lt;=VALUE(LEFT(R$1,FIND("-",R$1,1)-1)),0,IF(ROW($E462)=VALUE(LEFT(R$1,FIND("-",R$1,1)-1))+1,AVERAGE(INDEX($E:$E,ROW($E462)-VALUE(LEFT(R$1,FIND("-",R$1,1)-1))):$E462),($E462*(2/(VALUE(LEFT(R$1,FIND("-",R$1,1)-1))+1)))+(R461*(1-(2/(VALUE(LEFT(R$1,FIND("-",R$1,1)-1))+1))))))</f>
        <v>0.95031985883232373</v>
      </c>
      <c r="S462">
        <f t="shared" si="69"/>
        <v>-4.5474202135435404E-2</v>
      </c>
      <c r="T462">
        <f>IF(ROW($E462)&lt;=MAX(VALUE(LEFT(Q$1,FIND("-",Q$1,1)-1)),VALUE(LEFT(R$1,FIND("-",R$1,1)-1)))+VALUE(LEFT(T$1,FIND("-",T$1,1)-1))-1,0,IF(ROW($E462)=MAX(VALUE(LEFT(Q$1,FIND("-",Q$1,1)-1)),VALUE(LEFT(R$1,FIND("-",R$1,1)-1)))+VALUE(LEFT(T$1,FIND("-",T$1,1)-1)),AVERAGE(INDEX($S:$S,ROW(S462)-VALUE(LEFT(T$1,FIND("-",T$1,1)-1))+1):S462),($S462*(2/(VALUE(LEFT(T$1,FIND("-",T$1,1)-1))+1)))+(T461*(1-(2/(VALUE(LEFT(T$1,FIND("-",T$1,1)-1))+1))))))</f>
        <v>-6.2681776533985503E-2</v>
      </c>
      <c r="V462">
        <f t="shared" si="64"/>
        <v>-2.5000000000000022E-2</v>
      </c>
      <c r="W462">
        <f>IF(ROW($E462)&lt;=VALUE(LEFT(W$1,FIND("-",W$1,1)-1))+1,0,IF(ROW($E461)=VALUE(LEFT(W$1,FIND("-",W$1,1)-1))+1,100-100/(1+ABS((SUMIF(INDEX($V:$V,ROW($V462)-VALUE(LEFT(W$1,FIND("-",W$1,1)-1))+1):$V462,"&gt;0",INDEX($V:$V,ROW($V462)-VALUE(LEFT(W$1,FIND("-",W$1,1)-1))+1):$V462)/COUNTIF(INDEX($V:$V,ROW($V462)-VALUE(LEFT(W$1,FIND("-",W$1,1)-1))+1):$V462,"&gt;0"))/(SUMIF(INDEX($V:$V,ROW($V462)-VALUE(LEFT(W$1,FIND("-",W$1,1)-1))+1):$V462,"&lt;0",INDEX($V:$V,ROW($V462)-VALUE(LEFT(W$1,FIND("-",W$1,1)-1))+1):$V462)/COUNTIF(INDEX($V:$V,ROW($V462)-VALUE(LEFT(W$1,FIND("-",W$1,1)-1))+1):$V462,"&lt;0")))),100-100/(1+ABS((SUMIF(INDEX($V:$V,ROW($V462)-VALUE(LEFT(W$1,FIND("-",W$1,1)-1))+1):$V462,"&gt;0",INDEX($V:$V,ROW($V462)-VALUE(LEFT(W$1,FIND("-",W$1,1)-1))+1):$V462)/VALUE(LEFT(W$1,FIND("-",W$1,1)-1)))/(SUMIF(INDEX($V:$V,ROW($V462)-VALUE(LEFT(W$1,FIND("-",W$1,1)-1))+1):$V462,"&lt;0",INDEX($V:$V,ROW($V462)-VALUE(LEFT(W$1,FIND("-",W$1,1)-1))+1):$V462)/VALUE(LEFT(W$1,FIND("-",W$1,1)-1)))))))</f>
        <v>60.416666666666664</v>
      </c>
      <c r="Y462">
        <f>IF(ROW($E462)&lt;=VALUE(LEFT(Y$1,FIND("-",Y$1,1)-1)),0,MAX(INDEX(C:C,ROW(C462)-VALUE(LEFT(Y$1,FIND("-",Y$1,1)-1))+1):C462))</f>
        <v>0.93500000000000005</v>
      </c>
      <c r="Z462">
        <f>IF(ROW($E462)&lt;=VALUE(LEFT(Z$1,FIND("-",Z$1,1)-1)),0,MIN(INDEX(D:D,ROW(D462)-VALUE(LEFT(Z$1,FIND("-",Z$1,1)-1))+1):D462))</f>
        <v>0.81</v>
      </c>
      <c r="AA462">
        <f t="shared" si="63"/>
        <v>63.999999999999972</v>
      </c>
      <c r="AB462">
        <f>IF(ROW($AA462)&lt;=VALUE(LEFT(AA$1,FIND("-",AA$1,1)-1))+VALUE(LEFT(AB$1,FIND("-",AB$1,1)-1)-1),0,AVERAGE(INDEX($AA:$AA,ROW($AA462)-VALUE(LEFT(AB$1,FIND("-",AB$1,1)-1))+1):$AA462))</f>
        <v>81.333333333333329</v>
      </c>
      <c r="AC462">
        <f>IF(ROW($AA462)&lt;=VALUE(LEFT(AA$1,FIND("-",AA$1,1)-1))+VALUE(LEFT(AB$1,FIND("-",AB$1,1)-1)-1)+VALUE(LEFT(AC$1,FIND("-",AC$1,1)-1)-1),0,AVERAGE(INDEX($AB:$AB,ROW($AB462)-VALUE(LEFT(AC$1,FIND("-",AC$1,1)-1))+1):$AB462))</f>
        <v>88.73015873015872</v>
      </c>
      <c r="AE462">
        <f t="shared" si="70"/>
        <v>15953844</v>
      </c>
      <c r="AG462" t="str">
        <f t="shared" si="71"/>
        <v/>
      </c>
    </row>
    <row r="463" spans="1:33" x14ac:dyDescent="0.25">
      <c r="A463" s="6">
        <v>37181</v>
      </c>
      <c r="B463">
        <v>0.9</v>
      </c>
      <c r="C463">
        <v>0.92</v>
      </c>
      <c r="D463">
        <v>0.9</v>
      </c>
      <c r="E463">
        <v>0.91</v>
      </c>
      <c r="F463">
        <v>0.52463400000000004</v>
      </c>
      <c r="G463">
        <v>33000</v>
      </c>
      <c r="I463" t="str">
        <f t="shared" si="65"/>
        <v/>
      </c>
      <c r="J463" t="str">
        <f t="shared" si="66"/>
        <v/>
      </c>
      <c r="K463" t="str">
        <f t="shared" si="67"/>
        <v>Overbought Above %D</v>
      </c>
      <c r="M463" s="11" t="str">
        <f t="shared" si="68"/>
        <v/>
      </c>
      <c r="O463">
        <f>IF(ROW($E463)&lt;=VALUE(LEFT(O$1,FIND("-",O$1,1)-1)),0,IF(ROW($E463)=VALUE(LEFT(O$1,FIND("-",O$1,1)-1))+1,AVERAGE(INDEX($E:$E,ROW($E463)-VALUE(LEFT(O$1,FIND("-",O$1,1)-1))):$E463),($E463*(2/(VALUE(LEFT(O$1,FIND("-",O$1,1)-1))+1)))+(O462*(1-(2/(VALUE(LEFT(O$1,FIND("-",O$1,1)-1))+1))))))</f>
        <v>1.2852443818446884</v>
      </c>
      <c r="Q463">
        <f>IF(ROW($E463)&lt;=VALUE(LEFT(Q$1,FIND("-",Q$1,1)-1)),0,IF(ROW($E463)=VALUE(LEFT(Q$1,FIND("-",Q$1,1)-1))+1,AVERAGE(INDEX($E:$E,ROW($E463)-VALUE(LEFT(Q$1,FIND("-",Q$1,1)-1))):$E463),($E463*(2/(VALUE(LEFT(Q$1,FIND("-",Q$1,1)-1))+1)))+(Q462*(1-(2/(VALUE(LEFT(Q$1,FIND("-",Q$1,1)-1))+1))))))</f>
        <v>0.9056386325896747</v>
      </c>
      <c r="R463">
        <f>IF(ROW($E463)&lt;=VALUE(LEFT(R$1,FIND("-",R$1,1)-1)),0,IF(ROW($E463)=VALUE(LEFT(R$1,FIND("-",R$1,1)-1))+1,AVERAGE(INDEX($E:$E,ROW($E463)-VALUE(LEFT(R$1,FIND("-",R$1,1)-1))):$E463),($E463*(2/(VALUE(LEFT(R$1,FIND("-",R$1,1)-1))+1)))+(R462*(1-(2/(VALUE(LEFT(R$1,FIND("-",R$1,1)-1))+1))))))</f>
        <v>0.94733320262252196</v>
      </c>
      <c r="S463">
        <f t="shared" si="69"/>
        <v>-4.1694570032847267E-2</v>
      </c>
      <c r="T463">
        <f>IF(ROW($E463)&lt;=MAX(VALUE(LEFT(Q$1,FIND("-",Q$1,1)-1)),VALUE(LEFT(R$1,FIND("-",R$1,1)-1)))+VALUE(LEFT(T$1,FIND("-",T$1,1)-1))-1,0,IF(ROW($E463)=MAX(VALUE(LEFT(Q$1,FIND("-",Q$1,1)-1)),VALUE(LEFT(R$1,FIND("-",R$1,1)-1)))+VALUE(LEFT(T$1,FIND("-",T$1,1)-1)),AVERAGE(INDEX($S:$S,ROW(S463)-VALUE(LEFT(T$1,FIND("-",T$1,1)-1))+1):S463),($S463*(2/(VALUE(LEFT(T$1,FIND("-",T$1,1)-1))+1)))+(T462*(1-(2/(VALUE(LEFT(T$1,FIND("-",T$1,1)-1))+1))))))</f>
        <v>-5.8484335233757859E-2</v>
      </c>
      <c r="V463">
        <f t="shared" si="64"/>
        <v>2.0000000000000018E-2</v>
      </c>
      <c r="W463">
        <f>IF(ROW($E463)&lt;=VALUE(LEFT(W$1,FIND("-",W$1,1)-1))+1,0,IF(ROW($E462)=VALUE(LEFT(W$1,FIND("-",W$1,1)-1))+1,100-100/(1+ABS((SUMIF(INDEX($V:$V,ROW($V463)-VALUE(LEFT(W$1,FIND("-",W$1,1)-1))+1):$V463,"&gt;0",INDEX($V:$V,ROW($V463)-VALUE(LEFT(W$1,FIND("-",W$1,1)-1))+1):$V463)/COUNTIF(INDEX($V:$V,ROW($V463)-VALUE(LEFT(W$1,FIND("-",W$1,1)-1))+1):$V463,"&gt;0"))/(SUMIF(INDEX($V:$V,ROW($V463)-VALUE(LEFT(W$1,FIND("-",W$1,1)-1))+1):$V463,"&lt;0",INDEX($V:$V,ROW($V463)-VALUE(LEFT(W$1,FIND("-",W$1,1)-1))+1):$V463)/COUNTIF(INDEX($V:$V,ROW($V463)-VALUE(LEFT(W$1,FIND("-",W$1,1)-1))+1):$V463,"&lt;0")))),100-100/(1+ABS((SUMIF(INDEX($V:$V,ROW($V463)-VALUE(LEFT(W$1,FIND("-",W$1,1)-1))+1):$V463,"&gt;0",INDEX($V:$V,ROW($V463)-VALUE(LEFT(W$1,FIND("-",W$1,1)-1))+1):$V463)/VALUE(LEFT(W$1,FIND("-",W$1,1)-1)))/(SUMIF(INDEX($V:$V,ROW($V463)-VALUE(LEFT(W$1,FIND("-",W$1,1)-1))+1):$V463,"&lt;0",INDEX($V:$V,ROW($V463)-VALUE(LEFT(W$1,FIND("-",W$1,1)-1))+1):$V463)/VALUE(LEFT(W$1,FIND("-",W$1,1)-1)))))))</f>
        <v>58.695652173913047</v>
      </c>
      <c r="Y463">
        <f>IF(ROW($E463)&lt;=VALUE(LEFT(Y$1,FIND("-",Y$1,1)-1)),0,MAX(INDEX(C:C,ROW(C463)-VALUE(LEFT(Y$1,FIND("-",Y$1,1)-1))+1):C463))</f>
        <v>0.93500000000000005</v>
      </c>
      <c r="Z463">
        <f>IF(ROW($E463)&lt;=VALUE(LEFT(Z$1,FIND("-",Z$1,1)-1)),0,MIN(INDEX(D:D,ROW(D463)-VALUE(LEFT(Z$1,FIND("-",Z$1,1)-1))+1):D463))</f>
        <v>0.81</v>
      </c>
      <c r="AA463">
        <f t="shared" ref="AA463:AA526" si="72">IF(ROW($E463)&lt;=VALUE(LEFT(AA$1,FIND("-",AA$1,1)-1)),0,(($E463-$Z463)/($Y463-$Z463))*100)</f>
        <v>79.999999999999986</v>
      </c>
      <c r="AB463">
        <f>IF(ROW($AA463)&lt;=VALUE(LEFT(AA$1,FIND("-",AA$1,1)-1))+VALUE(LEFT(AB$1,FIND("-",AB$1,1)-1)-1),0,AVERAGE(INDEX($AA:$AA,ROW($AA463)-VALUE(LEFT(AB$1,FIND("-",AB$1,1)-1))+1):$AA463))</f>
        <v>75.999999999999986</v>
      </c>
      <c r="AC463">
        <f>IF(ROW($AA463)&lt;=VALUE(LEFT(AA$1,FIND("-",AA$1,1)-1))+VALUE(LEFT(AB$1,FIND("-",AB$1,1)-1)-1)+VALUE(LEFT(AC$1,FIND("-",AC$1,1)-1)-1),0,AVERAGE(INDEX($AB:$AB,ROW($AB463)-VALUE(LEFT(AC$1,FIND("-",AC$1,1)-1))+1):$AB463))</f>
        <v>83.555555555555543</v>
      </c>
      <c r="AE463">
        <f t="shared" si="70"/>
        <v>15986844</v>
      </c>
      <c r="AG463" t="str">
        <f t="shared" si="71"/>
        <v/>
      </c>
    </row>
    <row r="464" spans="1:33" x14ac:dyDescent="0.25">
      <c r="A464" s="6">
        <v>37182</v>
      </c>
      <c r="B464">
        <v>0.9</v>
      </c>
      <c r="C464">
        <v>0.91</v>
      </c>
      <c r="D464">
        <v>0.9</v>
      </c>
      <c r="E464">
        <v>0.9</v>
      </c>
      <c r="F464">
        <v>0.51886900000000002</v>
      </c>
      <c r="G464">
        <v>17000</v>
      </c>
      <c r="I464" t="str">
        <f t="shared" si="65"/>
        <v/>
      </c>
      <c r="J464" t="str">
        <f t="shared" si="66"/>
        <v/>
      </c>
      <c r="K464" t="str">
        <f t="shared" si="67"/>
        <v>Sell</v>
      </c>
      <c r="M464" s="11" t="str">
        <f t="shared" si="68"/>
        <v>Sell</v>
      </c>
      <c r="O464">
        <f>IF(ROW($E464)&lt;=VALUE(LEFT(O$1,FIND("-",O$1,1)-1)),0,IF(ROW($E464)=VALUE(LEFT(O$1,FIND("-",O$1,1)-1))+1,AVERAGE(INDEX($E:$E,ROW($E464)-VALUE(LEFT(O$1,FIND("-",O$1,1)-1))):$E464),($E464*(2/(VALUE(LEFT(O$1,FIND("-",O$1,1)-1))+1)))+(O463*(1-(2/(VALUE(LEFT(O$1,FIND("-",O$1,1)-1))+1))))))</f>
        <v>1.281411104413398</v>
      </c>
      <c r="Q464">
        <f>IF(ROW($E464)&lt;=VALUE(LEFT(Q$1,FIND("-",Q$1,1)-1)),0,IF(ROW($E464)=VALUE(LEFT(Q$1,FIND("-",Q$1,1)-1))+1,AVERAGE(INDEX($E:$E,ROW($E464)-VALUE(LEFT(Q$1,FIND("-",Q$1,1)-1))):$E464),($E464*(2/(VALUE(LEFT(Q$1,FIND("-",Q$1,1)-1))+1)))+(Q463*(1-(2/(VALUE(LEFT(Q$1,FIND("-",Q$1,1)-1))+1))))))</f>
        <v>0.90477115065280156</v>
      </c>
      <c r="R464">
        <f>IF(ROW($E464)&lt;=VALUE(LEFT(R$1,FIND("-",R$1,1)-1)),0,IF(ROW($E464)=VALUE(LEFT(R$1,FIND("-",R$1,1)-1))+1,AVERAGE(INDEX($E:$E,ROW($E464)-VALUE(LEFT(R$1,FIND("-",R$1,1)-1))):$E464),($E464*(2/(VALUE(LEFT(R$1,FIND("-",R$1,1)-1))+1)))+(R463*(1-(2/(VALUE(LEFT(R$1,FIND("-",R$1,1)-1))+1))))))</f>
        <v>0.94382703946529811</v>
      </c>
      <c r="S464">
        <f t="shared" si="69"/>
        <v>-3.9055888812496553E-2</v>
      </c>
      <c r="T464">
        <f>IF(ROW($E464)&lt;=MAX(VALUE(LEFT(Q$1,FIND("-",Q$1,1)-1)),VALUE(LEFT(R$1,FIND("-",R$1,1)-1)))+VALUE(LEFT(T$1,FIND("-",T$1,1)-1))-1,0,IF(ROW($E464)=MAX(VALUE(LEFT(Q$1,FIND("-",Q$1,1)-1)),VALUE(LEFT(R$1,FIND("-",R$1,1)-1)))+VALUE(LEFT(T$1,FIND("-",T$1,1)-1)),AVERAGE(INDEX($S:$S,ROW(S464)-VALUE(LEFT(T$1,FIND("-",T$1,1)-1))+1):S464),($S464*(2/(VALUE(LEFT(T$1,FIND("-",T$1,1)-1))+1)))+(T463*(1-(2/(VALUE(LEFT(T$1,FIND("-",T$1,1)-1))+1))))))</f>
        <v>-5.45986459495056E-2</v>
      </c>
      <c r="V464">
        <f t="shared" si="64"/>
        <v>-1.0000000000000009E-2</v>
      </c>
      <c r="W464">
        <f>IF(ROW($E464)&lt;=VALUE(LEFT(W$1,FIND("-",W$1,1)-1))+1,0,IF(ROW($E463)=VALUE(LEFT(W$1,FIND("-",W$1,1)-1))+1,100-100/(1+ABS((SUMIF(INDEX($V:$V,ROW($V464)-VALUE(LEFT(W$1,FIND("-",W$1,1)-1))+1):$V464,"&gt;0",INDEX($V:$V,ROW($V464)-VALUE(LEFT(W$1,FIND("-",W$1,1)-1))+1):$V464)/COUNTIF(INDEX($V:$V,ROW($V464)-VALUE(LEFT(W$1,FIND("-",W$1,1)-1))+1):$V464,"&gt;0"))/(SUMIF(INDEX($V:$V,ROW($V464)-VALUE(LEFT(W$1,FIND("-",W$1,1)-1))+1):$V464,"&lt;0",INDEX($V:$V,ROW($V464)-VALUE(LEFT(W$1,FIND("-",W$1,1)-1))+1):$V464)/COUNTIF(INDEX($V:$V,ROW($V464)-VALUE(LEFT(W$1,FIND("-",W$1,1)-1))+1):$V464,"&lt;0")))),100-100/(1+ABS((SUMIF(INDEX($V:$V,ROW($V464)-VALUE(LEFT(W$1,FIND("-",W$1,1)-1))+1):$V464,"&gt;0",INDEX($V:$V,ROW($V464)-VALUE(LEFT(W$1,FIND("-",W$1,1)-1))+1):$V464)/VALUE(LEFT(W$1,FIND("-",W$1,1)-1)))/(SUMIF(INDEX($V:$V,ROW($V464)-VALUE(LEFT(W$1,FIND("-",W$1,1)-1))+1):$V464,"&lt;0",INDEX($V:$V,ROW($V464)-VALUE(LEFT(W$1,FIND("-",W$1,1)-1))+1):$V464)/VALUE(LEFT(W$1,FIND("-",W$1,1)-1)))))))</f>
        <v>56.25</v>
      </c>
      <c r="Y464">
        <f>IF(ROW($E464)&lt;=VALUE(LEFT(Y$1,FIND("-",Y$1,1)-1)),0,MAX(INDEX(C:C,ROW(C464)-VALUE(LEFT(Y$1,FIND("-",Y$1,1)-1))+1):C464))</f>
        <v>0.93500000000000005</v>
      </c>
      <c r="Z464">
        <f>IF(ROW($E464)&lt;=VALUE(LEFT(Z$1,FIND("-",Z$1,1)-1)),0,MIN(INDEX(D:D,ROW(D464)-VALUE(LEFT(Z$1,FIND("-",Z$1,1)-1))+1):D464))</f>
        <v>0.81</v>
      </c>
      <c r="AA464">
        <f t="shared" si="72"/>
        <v>71.999999999999972</v>
      </c>
      <c r="AB464">
        <f>IF(ROW($AA464)&lt;=VALUE(LEFT(AA$1,FIND("-",AA$1,1)-1))+VALUE(LEFT(AB$1,FIND("-",AB$1,1)-1)-1),0,AVERAGE(INDEX($AA:$AA,ROW($AA464)-VALUE(LEFT(AB$1,FIND("-",AB$1,1)-1))+1):$AA464))</f>
        <v>71.999999999999972</v>
      </c>
      <c r="AC464">
        <f>IF(ROW($AA464)&lt;=VALUE(LEFT(AA$1,FIND("-",AA$1,1)-1))+VALUE(LEFT(AB$1,FIND("-",AB$1,1)-1)-1)+VALUE(LEFT(AC$1,FIND("-",AC$1,1)-1)-1),0,AVERAGE(INDEX($AB:$AB,ROW($AB464)-VALUE(LEFT(AC$1,FIND("-",AC$1,1)-1))+1):$AB464))</f>
        <v>76.444444444444429</v>
      </c>
      <c r="AE464">
        <f t="shared" si="70"/>
        <v>15969844</v>
      </c>
      <c r="AG464" t="str">
        <f t="shared" si="71"/>
        <v>Sell</v>
      </c>
    </row>
    <row r="465" spans="1:33" x14ac:dyDescent="0.25">
      <c r="A465" s="6">
        <v>37183</v>
      </c>
      <c r="B465">
        <v>0.9</v>
      </c>
      <c r="C465">
        <v>0.91500000000000004</v>
      </c>
      <c r="D465">
        <v>0.9</v>
      </c>
      <c r="E465">
        <v>0.91500000000000004</v>
      </c>
      <c r="F465">
        <v>0.52751599999999998</v>
      </c>
      <c r="G465">
        <v>24000</v>
      </c>
      <c r="I465" t="str">
        <f t="shared" si="65"/>
        <v/>
      </c>
      <c r="J465" t="str">
        <f t="shared" si="66"/>
        <v/>
      </c>
      <c r="K465" t="str">
        <f t="shared" si="67"/>
        <v/>
      </c>
      <c r="M465" s="11" t="str">
        <f t="shared" si="68"/>
        <v/>
      </c>
      <c r="O465">
        <f>IF(ROW($E465)&lt;=VALUE(LEFT(O$1,FIND("-",O$1,1)-1)),0,IF(ROW($E465)=VALUE(LEFT(O$1,FIND("-",O$1,1)-1))+1,AVERAGE(INDEX($E:$E,ROW($E465)-VALUE(LEFT(O$1,FIND("-",O$1,1)-1))):$E465),($E465*(2/(VALUE(LEFT(O$1,FIND("-",O$1,1)-1))+1)))+(O464*(1-(2/(VALUE(LEFT(O$1,FIND("-",O$1,1)-1))+1))))))</f>
        <v>1.2777652227774439</v>
      </c>
      <c r="Q465">
        <f>IF(ROW($E465)&lt;=VALUE(LEFT(Q$1,FIND("-",Q$1,1)-1)),0,IF(ROW($E465)=VALUE(LEFT(Q$1,FIND("-",Q$1,1)-1))+1,AVERAGE(INDEX($E:$E,ROW($E465)-VALUE(LEFT(Q$1,FIND("-",Q$1,1)-1))):$E465),($E465*(2/(VALUE(LEFT(Q$1,FIND("-",Q$1,1)-1))+1)))+(Q464*(1-(2/(VALUE(LEFT(Q$1,FIND("-",Q$1,1)-1))+1))))))</f>
        <v>0.90634481978313974</v>
      </c>
      <c r="R465">
        <f>IF(ROW($E465)&lt;=VALUE(LEFT(R$1,FIND("-",R$1,1)-1)),0,IF(ROW($E465)=VALUE(LEFT(R$1,FIND("-",R$1,1)-1))+1,AVERAGE(INDEX($E:$E,ROW($E465)-VALUE(LEFT(R$1,FIND("-",R$1,1)-1))):$E465),($E465*(2/(VALUE(LEFT(R$1,FIND("-",R$1,1)-1))+1)))+(R464*(1-(2/(VALUE(LEFT(R$1,FIND("-",R$1,1)-1))+1))))))</f>
        <v>0.9416917032086094</v>
      </c>
      <c r="S465">
        <f t="shared" si="69"/>
        <v>-3.5346883425469655E-2</v>
      </c>
      <c r="T465">
        <f>IF(ROW($E465)&lt;=MAX(VALUE(LEFT(Q$1,FIND("-",Q$1,1)-1)),VALUE(LEFT(R$1,FIND("-",R$1,1)-1)))+VALUE(LEFT(T$1,FIND("-",T$1,1)-1))-1,0,IF(ROW($E465)=MAX(VALUE(LEFT(Q$1,FIND("-",Q$1,1)-1)),VALUE(LEFT(R$1,FIND("-",R$1,1)-1)))+VALUE(LEFT(T$1,FIND("-",T$1,1)-1)),AVERAGE(INDEX($S:$S,ROW(S465)-VALUE(LEFT(T$1,FIND("-",T$1,1)-1))+1):S465),($S465*(2/(VALUE(LEFT(T$1,FIND("-",T$1,1)-1))+1)))+(T464*(1-(2/(VALUE(LEFT(T$1,FIND("-",T$1,1)-1))+1))))))</f>
        <v>-5.0748293444698417E-2</v>
      </c>
      <c r="V465">
        <f t="shared" si="64"/>
        <v>1.5000000000000013E-2</v>
      </c>
      <c r="W465">
        <f>IF(ROW($E465)&lt;=VALUE(LEFT(W$1,FIND("-",W$1,1)-1))+1,0,IF(ROW($E464)=VALUE(LEFT(W$1,FIND("-",W$1,1)-1))+1,100-100/(1+ABS((SUMIF(INDEX($V:$V,ROW($V465)-VALUE(LEFT(W$1,FIND("-",W$1,1)-1))+1):$V465,"&gt;0",INDEX($V:$V,ROW($V465)-VALUE(LEFT(W$1,FIND("-",W$1,1)-1))+1):$V465)/COUNTIF(INDEX($V:$V,ROW($V465)-VALUE(LEFT(W$1,FIND("-",W$1,1)-1))+1):$V465,"&gt;0"))/(SUMIF(INDEX($V:$V,ROW($V465)-VALUE(LEFT(W$1,FIND("-",W$1,1)-1))+1):$V465,"&lt;0",INDEX($V:$V,ROW($V465)-VALUE(LEFT(W$1,FIND("-",W$1,1)-1))+1):$V465)/COUNTIF(INDEX($V:$V,ROW($V465)-VALUE(LEFT(W$1,FIND("-",W$1,1)-1))+1):$V465,"&lt;0")))),100-100/(1+ABS((SUMIF(INDEX($V:$V,ROW($V465)-VALUE(LEFT(W$1,FIND("-",W$1,1)-1))+1):$V465,"&gt;0",INDEX($V:$V,ROW($V465)-VALUE(LEFT(W$1,FIND("-",W$1,1)-1))+1):$V465)/VALUE(LEFT(W$1,FIND("-",W$1,1)-1)))/(SUMIF(INDEX($V:$V,ROW($V465)-VALUE(LEFT(W$1,FIND("-",W$1,1)-1))+1):$V465,"&lt;0",INDEX($V:$V,ROW($V465)-VALUE(LEFT(W$1,FIND("-",W$1,1)-1))+1):$V465)/VALUE(LEFT(W$1,FIND("-",W$1,1)-1)))))))</f>
        <v>58.823529411764703</v>
      </c>
      <c r="Y465">
        <f>IF(ROW($E465)&lt;=VALUE(LEFT(Y$1,FIND("-",Y$1,1)-1)),0,MAX(INDEX(C:C,ROW(C465)-VALUE(LEFT(Y$1,FIND("-",Y$1,1)-1))+1):C465))</f>
        <v>0.93500000000000005</v>
      </c>
      <c r="Z465">
        <f>IF(ROW($E465)&lt;=VALUE(LEFT(Z$1,FIND("-",Z$1,1)-1)),0,MIN(INDEX(D:D,ROW(D465)-VALUE(LEFT(Z$1,FIND("-",Z$1,1)-1))+1):D465))</f>
        <v>0.81</v>
      </c>
      <c r="AA465">
        <f t="shared" si="72"/>
        <v>83.999999999999986</v>
      </c>
      <c r="AB465">
        <f>IF(ROW($AA465)&lt;=VALUE(LEFT(AA$1,FIND("-",AA$1,1)-1))+VALUE(LEFT(AB$1,FIND("-",AB$1,1)-1)-1),0,AVERAGE(INDEX($AA:$AA,ROW($AA465)-VALUE(LEFT(AB$1,FIND("-",AB$1,1)-1))+1):$AA465))</f>
        <v>78.666666666666643</v>
      </c>
      <c r="AC465">
        <f>IF(ROW($AA465)&lt;=VALUE(LEFT(AA$1,FIND("-",AA$1,1)-1))+VALUE(LEFT(AB$1,FIND("-",AB$1,1)-1)-1)+VALUE(LEFT(AC$1,FIND("-",AC$1,1)-1)-1),0,AVERAGE(INDEX($AB:$AB,ROW($AB465)-VALUE(LEFT(AC$1,FIND("-",AC$1,1)-1))+1):$AB465))</f>
        <v>75.555555555555529</v>
      </c>
      <c r="AE465">
        <f t="shared" si="70"/>
        <v>15993844</v>
      </c>
      <c r="AG465" t="str">
        <f t="shared" si="71"/>
        <v/>
      </c>
    </row>
    <row r="466" spans="1:33" x14ac:dyDescent="0.25">
      <c r="A466" s="6">
        <v>37186</v>
      </c>
      <c r="B466">
        <v>0.90500000000000003</v>
      </c>
      <c r="C466">
        <v>0.90500000000000003</v>
      </c>
      <c r="D466">
        <v>0.9</v>
      </c>
      <c r="E466">
        <v>0.9</v>
      </c>
      <c r="F466">
        <v>0.51886900000000002</v>
      </c>
      <c r="G466">
        <v>9000</v>
      </c>
      <c r="I466" t="str">
        <f t="shared" si="65"/>
        <v/>
      </c>
      <c r="J466" t="str">
        <f t="shared" si="66"/>
        <v/>
      </c>
      <c r="K466" t="str">
        <f t="shared" si="67"/>
        <v/>
      </c>
      <c r="M466" s="11" t="str">
        <f t="shared" si="68"/>
        <v/>
      </c>
      <c r="O466">
        <f>IF(ROW($E466)&lt;=VALUE(LEFT(O$1,FIND("-",O$1,1)-1)),0,IF(ROW($E466)=VALUE(LEFT(O$1,FIND("-",O$1,1)-1))+1,AVERAGE(INDEX($E:$E,ROW($E466)-VALUE(LEFT(O$1,FIND("-",O$1,1)-1))):$E466),($E466*(2/(VALUE(LEFT(O$1,FIND("-",O$1,1)-1))+1)))+(O465*(1-(2/(VALUE(LEFT(O$1,FIND("-",O$1,1)-1))+1))))))</f>
        <v>1.2740063648393598</v>
      </c>
      <c r="Q466">
        <f>IF(ROW($E466)&lt;=VALUE(LEFT(Q$1,FIND("-",Q$1,1)-1)),0,IF(ROW($E466)=VALUE(LEFT(Q$1,FIND("-",Q$1,1)-1))+1,AVERAGE(INDEX($E:$E,ROW($E466)-VALUE(LEFT(Q$1,FIND("-",Q$1,1)-1))):$E466),($E466*(2/(VALUE(LEFT(Q$1,FIND("-",Q$1,1)-1))+1)))+(Q465*(1-(2/(VALUE(LEFT(Q$1,FIND("-",Q$1,1)-1))+1))))))</f>
        <v>0.9053686936626566</v>
      </c>
      <c r="R466">
        <f>IF(ROW($E466)&lt;=VALUE(LEFT(R$1,FIND("-",R$1,1)-1)),0,IF(ROW($E466)=VALUE(LEFT(R$1,FIND("-",R$1,1)-1))+1,AVERAGE(INDEX($E:$E,ROW($E466)-VALUE(LEFT(R$1,FIND("-",R$1,1)-1))):$E466),($E466*(2/(VALUE(LEFT(R$1,FIND("-",R$1,1)-1))+1)))+(R465*(1-(2/(VALUE(LEFT(R$1,FIND("-",R$1,1)-1))+1))))))</f>
        <v>0.93860342889686055</v>
      </c>
      <c r="S466">
        <f t="shared" si="69"/>
        <v>-3.3234735234203949E-2</v>
      </c>
      <c r="T466">
        <f>IF(ROW($E466)&lt;=MAX(VALUE(LEFT(Q$1,FIND("-",Q$1,1)-1)),VALUE(LEFT(R$1,FIND("-",R$1,1)-1)))+VALUE(LEFT(T$1,FIND("-",T$1,1)-1))-1,0,IF(ROW($E466)=MAX(VALUE(LEFT(Q$1,FIND("-",Q$1,1)-1)),VALUE(LEFT(R$1,FIND("-",R$1,1)-1)))+VALUE(LEFT(T$1,FIND("-",T$1,1)-1)),AVERAGE(INDEX($S:$S,ROW(S466)-VALUE(LEFT(T$1,FIND("-",T$1,1)-1))+1):S466),($S466*(2/(VALUE(LEFT(T$1,FIND("-",T$1,1)-1))+1)))+(T465*(1-(2/(VALUE(LEFT(T$1,FIND("-",T$1,1)-1))+1))))))</f>
        <v>-4.7245581802599523E-2</v>
      </c>
      <c r="V466">
        <f t="shared" si="64"/>
        <v>-1.5000000000000013E-2</v>
      </c>
      <c r="W466">
        <f>IF(ROW($E466)&lt;=VALUE(LEFT(W$1,FIND("-",W$1,1)-1))+1,0,IF(ROW($E465)=VALUE(LEFT(W$1,FIND("-",W$1,1)-1))+1,100-100/(1+ABS((SUMIF(INDEX($V:$V,ROW($V466)-VALUE(LEFT(W$1,FIND("-",W$1,1)-1))+1):$V466,"&gt;0",INDEX($V:$V,ROW($V466)-VALUE(LEFT(W$1,FIND("-",W$1,1)-1))+1):$V466)/COUNTIF(INDEX($V:$V,ROW($V466)-VALUE(LEFT(W$1,FIND("-",W$1,1)-1))+1):$V466,"&gt;0"))/(SUMIF(INDEX($V:$V,ROW($V466)-VALUE(LEFT(W$1,FIND("-",W$1,1)-1))+1):$V466,"&lt;0",INDEX($V:$V,ROW($V466)-VALUE(LEFT(W$1,FIND("-",W$1,1)-1))+1):$V466)/COUNTIF(INDEX($V:$V,ROW($V466)-VALUE(LEFT(W$1,FIND("-",W$1,1)-1))+1):$V466,"&lt;0")))),100-100/(1+ABS((SUMIF(INDEX($V:$V,ROW($V466)-VALUE(LEFT(W$1,FIND("-",W$1,1)-1))+1):$V466,"&gt;0",INDEX($V:$V,ROW($V466)-VALUE(LEFT(W$1,FIND("-",W$1,1)-1))+1):$V466)/VALUE(LEFT(W$1,FIND("-",W$1,1)-1)))/(SUMIF(INDEX($V:$V,ROW($V466)-VALUE(LEFT(W$1,FIND("-",W$1,1)-1))+1):$V466,"&lt;0",INDEX($V:$V,ROW($V466)-VALUE(LEFT(W$1,FIND("-",W$1,1)-1))+1):$V466)/VALUE(LEFT(W$1,FIND("-",W$1,1)-1)))))))</f>
        <v>57.692307692307686</v>
      </c>
      <c r="Y466">
        <f>IF(ROW($E466)&lt;=VALUE(LEFT(Y$1,FIND("-",Y$1,1)-1)),0,MAX(INDEX(C:C,ROW(C466)-VALUE(LEFT(Y$1,FIND("-",Y$1,1)-1))+1):C466))</f>
        <v>0.93500000000000005</v>
      </c>
      <c r="Z466">
        <f>IF(ROW($E466)&lt;=VALUE(LEFT(Z$1,FIND("-",Z$1,1)-1)),0,MIN(INDEX(D:D,ROW(D466)-VALUE(LEFT(Z$1,FIND("-",Z$1,1)-1))+1):D466))</f>
        <v>0.81</v>
      </c>
      <c r="AA466">
        <f t="shared" si="72"/>
        <v>71.999999999999972</v>
      </c>
      <c r="AB466">
        <f>IF(ROW($AA466)&lt;=VALUE(LEFT(AA$1,FIND("-",AA$1,1)-1))+VALUE(LEFT(AB$1,FIND("-",AB$1,1)-1)-1),0,AVERAGE(INDEX($AA:$AA,ROW($AA466)-VALUE(LEFT(AB$1,FIND("-",AB$1,1)-1))+1):$AA466))</f>
        <v>75.999999999999972</v>
      </c>
      <c r="AC466">
        <f>IF(ROW($AA466)&lt;=VALUE(LEFT(AA$1,FIND("-",AA$1,1)-1))+VALUE(LEFT(AB$1,FIND("-",AB$1,1)-1)-1)+VALUE(LEFT(AC$1,FIND("-",AC$1,1)-1)-1),0,AVERAGE(INDEX($AB:$AB,ROW($AB466)-VALUE(LEFT(AC$1,FIND("-",AC$1,1)-1))+1):$AB466))</f>
        <v>75.555555555555529</v>
      </c>
      <c r="AE466">
        <f t="shared" si="70"/>
        <v>15984844</v>
      </c>
      <c r="AG466" t="str">
        <f t="shared" si="71"/>
        <v/>
      </c>
    </row>
    <row r="467" spans="1:33" x14ac:dyDescent="0.25">
      <c r="A467" s="6">
        <v>37187</v>
      </c>
      <c r="B467">
        <v>0.9</v>
      </c>
      <c r="C467">
        <v>0.9</v>
      </c>
      <c r="D467">
        <v>0.89</v>
      </c>
      <c r="E467">
        <v>0.9</v>
      </c>
      <c r="F467">
        <v>0.51886900000000002</v>
      </c>
      <c r="G467">
        <v>15000</v>
      </c>
      <c r="I467" t="str">
        <f t="shared" si="65"/>
        <v/>
      </c>
      <c r="J467" t="str">
        <f t="shared" si="66"/>
        <v/>
      </c>
      <c r="K467" t="str">
        <f t="shared" si="67"/>
        <v/>
      </c>
      <c r="M467" s="11" t="str">
        <f t="shared" si="68"/>
        <v/>
      </c>
      <c r="O467">
        <f>IF(ROW($E467)&lt;=VALUE(LEFT(O$1,FIND("-",O$1,1)-1)),0,IF(ROW($E467)=VALUE(LEFT(O$1,FIND("-",O$1,1)-1))+1,AVERAGE(INDEX($E:$E,ROW($E467)-VALUE(LEFT(O$1,FIND("-",O$1,1)-1))):$E467),($E467*(2/(VALUE(LEFT(O$1,FIND("-",O$1,1)-1))+1)))+(O466*(1-(2/(VALUE(LEFT(O$1,FIND("-",O$1,1)-1))+1))))))</f>
        <v>1.270284908472799</v>
      </c>
      <c r="Q467">
        <f>IF(ROW($E467)&lt;=VALUE(LEFT(Q$1,FIND("-",Q$1,1)-1)),0,IF(ROW($E467)=VALUE(LEFT(Q$1,FIND("-",Q$1,1)-1))+1,AVERAGE(INDEX($E:$E,ROW($E467)-VALUE(LEFT(Q$1,FIND("-",Q$1,1)-1))):$E467),($E467*(2/(VALUE(LEFT(Q$1,FIND("-",Q$1,1)-1))+1)))+(Q466*(1-(2/(VALUE(LEFT(Q$1,FIND("-",Q$1,1)-1))+1))))))</f>
        <v>0.90454274079147856</v>
      </c>
      <c r="R467">
        <f>IF(ROW($E467)&lt;=VALUE(LEFT(R$1,FIND("-",R$1,1)-1)),0,IF(ROW($E467)=VALUE(LEFT(R$1,FIND("-",R$1,1)-1))+1,AVERAGE(INDEX($E:$E,ROW($E467)-VALUE(LEFT(R$1,FIND("-",R$1,1)-1))):$E467),($E467*(2/(VALUE(LEFT(R$1,FIND("-",R$1,1)-1))+1)))+(R466*(1-(2/(VALUE(LEFT(R$1,FIND("-",R$1,1)-1))+1))))))</f>
        <v>0.93574391564524129</v>
      </c>
      <c r="S467">
        <f t="shared" si="69"/>
        <v>-3.1201174853762725E-2</v>
      </c>
      <c r="T467">
        <f>IF(ROW($E467)&lt;=MAX(VALUE(LEFT(Q$1,FIND("-",Q$1,1)-1)),VALUE(LEFT(R$1,FIND("-",R$1,1)-1)))+VALUE(LEFT(T$1,FIND("-",T$1,1)-1))-1,0,IF(ROW($E467)=MAX(VALUE(LEFT(Q$1,FIND("-",Q$1,1)-1)),VALUE(LEFT(R$1,FIND("-",R$1,1)-1)))+VALUE(LEFT(T$1,FIND("-",T$1,1)-1)),AVERAGE(INDEX($S:$S,ROW(S467)-VALUE(LEFT(T$1,FIND("-",T$1,1)-1))+1):S467),($S467*(2/(VALUE(LEFT(T$1,FIND("-",T$1,1)-1))+1)))+(T466*(1-(2/(VALUE(LEFT(T$1,FIND("-",T$1,1)-1))+1))))))</f>
        <v>-4.4036700412832169E-2</v>
      </c>
      <c r="V467">
        <f t="shared" si="64"/>
        <v>0</v>
      </c>
      <c r="W467">
        <f>IF(ROW($E467)&lt;=VALUE(LEFT(W$1,FIND("-",W$1,1)-1))+1,0,IF(ROW($E466)=VALUE(LEFT(W$1,FIND("-",W$1,1)-1))+1,100-100/(1+ABS((SUMIF(INDEX($V:$V,ROW($V467)-VALUE(LEFT(W$1,FIND("-",W$1,1)-1))+1):$V467,"&gt;0",INDEX($V:$V,ROW($V467)-VALUE(LEFT(W$1,FIND("-",W$1,1)-1))+1):$V467)/COUNTIF(INDEX($V:$V,ROW($V467)-VALUE(LEFT(W$1,FIND("-",W$1,1)-1))+1):$V467,"&gt;0"))/(SUMIF(INDEX($V:$V,ROW($V467)-VALUE(LEFT(W$1,FIND("-",W$1,1)-1))+1):$V467,"&lt;0",INDEX($V:$V,ROW($V467)-VALUE(LEFT(W$1,FIND("-",W$1,1)-1))+1):$V467)/COUNTIF(INDEX($V:$V,ROW($V467)-VALUE(LEFT(W$1,FIND("-",W$1,1)-1))+1):$V467,"&lt;0")))),100-100/(1+ABS((SUMIF(INDEX($V:$V,ROW($V467)-VALUE(LEFT(W$1,FIND("-",W$1,1)-1))+1):$V467,"&gt;0",INDEX($V:$V,ROW($V467)-VALUE(LEFT(W$1,FIND("-",W$1,1)-1))+1):$V467)/VALUE(LEFT(W$1,FIND("-",W$1,1)-1)))/(SUMIF(INDEX($V:$V,ROW($V467)-VALUE(LEFT(W$1,FIND("-",W$1,1)-1))+1):$V467,"&lt;0",INDEX($V:$V,ROW($V467)-VALUE(LEFT(W$1,FIND("-",W$1,1)-1))+1):$V467)/VALUE(LEFT(W$1,FIND("-",W$1,1)-1)))))))</f>
        <v>50</v>
      </c>
      <c r="Y467">
        <f>IF(ROW($E467)&lt;=VALUE(LEFT(Y$1,FIND("-",Y$1,1)-1)),0,MAX(INDEX(C:C,ROW(C467)-VALUE(LEFT(Y$1,FIND("-",Y$1,1)-1))+1):C467))</f>
        <v>0.93500000000000005</v>
      </c>
      <c r="Z467">
        <f>IF(ROW($E467)&lt;=VALUE(LEFT(Z$1,FIND("-",Z$1,1)-1)),0,MIN(INDEX(D:D,ROW(D467)-VALUE(LEFT(Z$1,FIND("-",Z$1,1)-1))+1):D467))</f>
        <v>0.81</v>
      </c>
      <c r="AA467">
        <f t="shared" si="72"/>
        <v>71.999999999999972</v>
      </c>
      <c r="AB467">
        <f>IF(ROW($AA467)&lt;=VALUE(LEFT(AA$1,FIND("-",AA$1,1)-1))+VALUE(LEFT(AB$1,FIND("-",AB$1,1)-1)-1),0,AVERAGE(INDEX($AA:$AA,ROW($AA467)-VALUE(LEFT(AB$1,FIND("-",AB$1,1)-1))+1):$AA467))</f>
        <v>75.999999999999972</v>
      </c>
      <c r="AC467">
        <f>IF(ROW($AA467)&lt;=VALUE(LEFT(AA$1,FIND("-",AA$1,1)-1))+VALUE(LEFT(AB$1,FIND("-",AB$1,1)-1)-1)+VALUE(LEFT(AC$1,FIND("-",AC$1,1)-1)-1),0,AVERAGE(INDEX($AB:$AB,ROW($AB467)-VALUE(LEFT(AC$1,FIND("-",AC$1,1)-1))+1):$AB467))</f>
        <v>76.888888888888872</v>
      </c>
      <c r="AE467">
        <f t="shared" si="70"/>
        <v>15984844</v>
      </c>
      <c r="AG467" t="str">
        <f t="shared" si="71"/>
        <v/>
      </c>
    </row>
    <row r="468" spans="1:33" x14ac:dyDescent="0.25">
      <c r="A468" s="6">
        <v>37188</v>
      </c>
      <c r="B468">
        <v>0.90500000000000003</v>
      </c>
      <c r="C468">
        <v>0.91</v>
      </c>
      <c r="D468">
        <v>0.90500000000000003</v>
      </c>
      <c r="E468">
        <v>0.90500000000000003</v>
      </c>
      <c r="F468">
        <v>0.52175099999999996</v>
      </c>
      <c r="G468">
        <v>7000</v>
      </c>
      <c r="I468" t="str">
        <f t="shared" si="65"/>
        <v/>
      </c>
      <c r="J468" t="str">
        <f t="shared" si="66"/>
        <v/>
      </c>
      <c r="K468" t="str">
        <f t="shared" si="67"/>
        <v/>
      </c>
      <c r="M468" s="11" t="str">
        <f t="shared" si="68"/>
        <v/>
      </c>
      <c r="O468">
        <f>IF(ROW($E468)&lt;=VALUE(LEFT(O$1,FIND("-",O$1,1)-1)),0,IF(ROW($E468)=VALUE(LEFT(O$1,FIND("-",O$1,1)-1))+1,AVERAGE(INDEX($E:$E,ROW($E468)-VALUE(LEFT(O$1,FIND("-",O$1,1)-1))):$E468),($E468*(2/(VALUE(LEFT(O$1,FIND("-",O$1,1)-1))+1)))+(O467*(1-(2/(VALUE(LEFT(O$1,FIND("-",O$1,1)-1))+1))))))</f>
        <v>1.266650232766602</v>
      </c>
      <c r="Q468">
        <f>IF(ROW($E468)&lt;=VALUE(LEFT(Q$1,FIND("-",Q$1,1)-1)),0,IF(ROW($E468)=VALUE(LEFT(Q$1,FIND("-",Q$1,1)-1))+1,AVERAGE(INDEX($E:$E,ROW($E468)-VALUE(LEFT(Q$1,FIND("-",Q$1,1)-1))):$E468),($E468*(2/(VALUE(LEFT(Q$1,FIND("-",Q$1,1)-1))+1)))+(Q467*(1-(2/(VALUE(LEFT(Q$1,FIND("-",Q$1,1)-1))+1))))))</f>
        <v>0.90461308836202037</v>
      </c>
      <c r="R468">
        <f>IF(ROW($E468)&lt;=VALUE(LEFT(R$1,FIND("-",R$1,1)-1)),0,IF(ROW($E468)=VALUE(LEFT(R$1,FIND("-",R$1,1)-1))+1,AVERAGE(INDEX($E:$E,ROW($E468)-VALUE(LEFT(R$1,FIND("-",R$1,1)-1))):$E468),($E468*(2/(VALUE(LEFT(R$1,FIND("-",R$1,1)-1))+1)))+(R467*(1-(2/(VALUE(LEFT(R$1,FIND("-",R$1,1)-1))+1))))))</f>
        <v>0.93346658856040854</v>
      </c>
      <c r="S468">
        <f t="shared" si="69"/>
        <v>-2.8853500198388171E-2</v>
      </c>
      <c r="T468">
        <f>IF(ROW($E468)&lt;=MAX(VALUE(LEFT(Q$1,FIND("-",Q$1,1)-1)),VALUE(LEFT(R$1,FIND("-",R$1,1)-1)))+VALUE(LEFT(T$1,FIND("-",T$1,1)-1))-1,0,IF(ROW($E468)=MAX(VALUE(LEFT(Q$1,FIND("-",Q$1,1)-1)),VALUE(LEFT(R$1,FIND("-",R$1,1)-1)))+VALUE(LEFT(T$1,FIND("-",T$1,1)-1)),AVERAGE(INDEX($S:$S,ROW(S468)-VALUE(LEFT(T$1,FIND("-",T$1,1)-1))+1):S468),($S468*(2/(VALUE(LEFT(T$1,FIND("-",T$1,1)-1))+1)))+(T467*(1-(2/(VALUE(LEFT(T$1,FIND("-",T$1,1)-1))+1))))))</f>
        <v>-4.1000060369943372E-2</v>
      </c>
      <c r="V468">
        <f t="shared" si="64"/>
        <v>5.0000000000000044E-3</v>
      </c>
      <c r="W468">
        <f>IF(ROW($E468)&lt;=VALUE(LEFT(W$1,FIND("-",W$1,1)-1))+1,0,IF(ROW($E467)=VALUE(LEFT(W$1,FIND("-",W$1,1)-1))+1,100-100/(1+ABS((SUMIF(INDEX($V:$V,ROW($V468)-VALUE(LEFT(W$1,FIND("-",W$1,1)-1))+1):$V468,"&gt;0",INDEX($V:$V,ROW($V468)-VALUE(LEFT(W$1,FIND("-",W$1,1)-1))+1):$V468)/COUNTIF(INDEX($V:$V,ROW($V468)-VALUE(LEFT(W$1,FIND("-",W$1,1)-1))+1):$V468,"&gt;0"))/(SUMIF(INDEX($V:$V,ROW($V468)-VALUE(LEFT(W$1,FIND("-",W$1,1)-1))+1):$V468,"&lt;0",INDEX($V:$V,ROW($V468)-VALUE(LEFT(W$1,FIND("-",W$1,1)-1))+1):$V468)/COUNTIF(INDEX($V:$V,ROW($V468)-VALUE(LEFT(W$1,FIND("-",W$1,1)-1))+1):$V468,"&lt;0")))),100-100/(1+ABS((SUMIF(INDEX($V:$V,ROW($V468)-VALUE(LEFT(W$1,FIND("-",W$1,1)-1))+1):$V468,"&gt;0",INDEX($V:$V,ROW($V468)-VALUE(LEFT(W$1,FIND("-",W$1,1)-1))+1):$V468)/VALUE(LEFT(W$1,FIND("-",W$1,1)-1)))/(SUMIF(INDEX($V:$V,ROW($V468)-VALUE(LEFT(W$1,FIND("-",W$1,1)-1))+1):$V468,"&lt;0",INDEX($V:$V,ROW($V468)-VALUE(LEFT(W$1,FIND("-",W$1,1)-1))+1):$V468)/VALUE(LEFT(W$1,FIND("-",W$1,1)-1)))))))</f>
        <v>48.837209302325583</v>
      </c>
      <c r="Y468">
        <f>IF(ROW($E468)&lt;=VALUE(LEFT(Y$1,FIND("-",Y$1,1)-1)),0,MAX(INDEX(C:C,ROW(C468)-VALUE(LEFT(Y$1,FIND("-",Y$1,1)-1))+1):C468))</f>
        <v>0.93500000000000005</v>
      </c>
      <c r="Z468">
        <f>IF(ROW($E468)&lt;=VALUE(LEFT(Z$1,FIND("-",Z$1,1)-1)),0,MIN(INDEX(D:D,ROW(D468)-VALUE(LEFT(Z$1,FIND("-",Z$1,1)-1))+1):D468))</f>
        <v>0.81</v>
      </c>
      <c r="AA468">
        <f t="shared" si="72"/>
        <v>75.999999999999972</v>
      </c>
      <c r="AB468">
        <f>IF(ROW($AA468)&lt;=VALUE(LEFT(AA$1,FIND("-",AA$1,1)-1))+VALUE(LEFT(AB$1,FIND("-",AB$1,1)-1)-1),0,AVERAGE(INDEX($AA:$AA,ROW($AA468)-VALUE(LEFT(AB$1,FIND("-",AB$1,1)-1))+1):$AA468))</f>
        <v>73.3333333333333</v>
      </c>
      <c r="AC468">
        <f>IF(ROW($AA468)&lt;=VALUE(LEFT(AA$1,FIND("-",AA$1,1)-1))+VALUE(LEFT(AB$1,FIND("-",AB$1,1)-1)-1)+VALUE(LEFT(AC$1,FIND("-",AC$1,1)-1)-1),0,AVERAGE(INDEX($AB:$AB,ROW($AB468)-VALUE(LEFT(AC$1,FIND("-",AC$1,1)-1))+1):$AB468))</f>
        <v>75.111111111111086</v>
      </c>
      <c r="AE468">
        <f t="shared" si="70"/>
        <v>15991844</v>
      </c>
      <c r="AG468" t="str">
        <f t="shared" si="71"/>
        <v/>
      </c>
    </row>
    <row r="469" spans="1:33" x14ac:dyDescent="0.25">
      <c r="A469" s="6">
        <v>37189</v>
      </c>
      <c r="B469">
        <v>0.91</v>
      </c>
      <c r="C469">
        <v>0.92</v>
      </c>
      <c r="D469">
        <v>0.91</v>
      </c>
      <c r="E469">
        <v>0.92</v>
      </c>
      <c r="F469">
        <v>0.53039899999999995</v>
      </c>
      <c r="G469">
        <v>9000</v>
      </c>
      <c r="I469" t="str">
        <f t="shared" si="65"/>
        <v/>
      </c>
      <c r="J469" t="str">
        <f t="shared" si="66"/>
        <v/>
      </c>
      <c r="K469" t="str">
        <f t="shared" si="67"/>
        <v/>
      </c>
      <c r="M469" s="11" t="str">
        <f t="shared" si="68"/>
        <v/>
      </c>
      <c r="O469">
        <f>IF(ROW($E469)&lt;=VALUE(LEFT(O$1,FIND("-",O$1,1)-1)),0,IF(ROW($E469)=VALUE(LEFT(O$1,FIND("-",O$1,1)-1))+1,AVERAGE(INDEX($E:$E,ROW($E469)-VALUE(LEFT(O$1,FIND("-",O$1,1)-1))):$E469),($E469*(2/(VALUE(LEFT(O$1,FIND("-",O$1,1)-1))+1)))+(O468*(1-(2/(VALUE(LEFT(O$1,FIND("-",O$1,1)-1))+1))))))</f>
        <v>1.2632009767191732</v>
      </c>
      <c r="Q469">
        <f>IF(ROW($E469)&lt;=VALUE(LEFT(Q$1,FIND("-",Q$1,1)-1)),0,IF(ROW($E469)=VALUE(LEFT(Q$1,FIND("-",Q$1,1)-1))+1,AVERAGE(INDEX($E:$E,ROW($E469)-VALUE(LEFT(Q$1,FIND("-",Q$1,1)-1))):$E469),($E469*(2/(VALUE(LEFT(Q$1,FIND("-",Q$1,1)-1))+1)))+(Q468*(1-(2/(VALUE(LEFT(Q$1,FIND("-",Q$1,1)-1))+1))))))</f>
        <v>0.90698030553709419</v>
      </c>
      <c r="R469">
        <f>IF(ROW($E469)&lt;=VALUE(LEFT(R$1,FIND("-",R$1,1)-1)),0,IF(ROW($E469)=VALUE(LEFT(R$1,FIND("-",R$1,1)-1))+1,AVERAGE(INDEX($E:$E,ROW($E469)-VALUE(LEFT(R$1,FIND("-",R$1,1)-1))):$E469),($E469*(2/(VALUE(LEFT(R$1,FIND("-",R$1,1)-1))+1)))+(R468*(1-(2/(VALUE(LEFT(R$1,FIND("-",R$1,1)-1))+1))))))</f>
        <v>0.93246906348185976</v>
      </c>
      <c r="S469">
        <f t="shared" si="69"/>
        <v>-2.5488757944765572E-2</v>
      </c>
      <c r="T469">
        <f>IF(ROW($E469)&lt;=MAX(VALUE(LEFT(Q$1,FIND("-",Q$1,1)-1)),VALUE(LEFT(R$1,FIND("-",R$1,1)-1)))+VALUE(LEFT(T$1,FIND("-",T$1,1)-1))-1,0,IF(ROW($E469)=MAX(VALUE(LEFT(Q$1,FIND("-",Q$1,1)-1)),VALUE(LEFT(R$1,FIND("-",R$1,1)-1)))+VALUE(LEFT(T$1,FIND("-",T$1,1)-1)),AVERAGE(INDEX($S:$S,ROW(S469)-VALUE(LEFT(T$1,FIND("-",T$1,1)-1))+1):S469),($S469*(2/(VALUE(LEFT(T$1,FIND("-",T$1,1)-1))+1)))+(T468*(1-(2/(VALUE(LEFT(T$1,FIND("-",T$1,1)-1))+1))))))</f>
        <v>-3.789779988490781E-2</v>
      </c>
      <c r="V469">
        <f t="shared" si="64"/>
        <v>1.5000000000000013E-2</v>
      </c>
      <c r="W469">
        <f>IF(ROW($E469)&lt;=VALUE(LEFT(W$1,FIND("-",W$1,1)-1))+1,0,IF(ROW($E468)=VALUE(LEFT(W$1,FIND("-",W$1,1)-1))+1,100-100/(1+ABS((SUMIF(INDEX($V:$V,ROW($V469)-VALUE(LEFT(W$1,FIND("-",W$1,1)-1))+1):$V469,"&gt;0",INDEX($V:$V,ROW($V469)-VALUE(LEFT(W$1,FIND("-",W$1,1)-1))+1):$V469)/COUNTIF(INDEX($V:$V,ROW($V469)-VALUE(LEFT(W$1,FIND("-",W$1,1)-1))+1):$V469,"&gt;0"))/(SUMIF(INDEX($V:$V,ROW($V469)-VALUE(LEFT(W$1,FIND("-",W$1,1)-1))+1):$V469,"&lt;0",INDEX($V:$V,ROW($V469)-VALUE(LEFT(W$1,FIND("-",W$1,1)-1))+1):$V469)/COUNTIF(INDEX($V:$V,ROW($V469)-VALUE(LEFT(W$1,FIND("-",W$1,1)-1))+1):$V469,"&lt;0")))),100-100/(1+ABS((SUMIF(INDEX($V:$V,ROW($V469)-VALUE(LEFT(W$1,FIND("-",W$1,1)-1))+1):$V469,"&gt;0",INDEX($V:$V,ROW($V469)-VALUE(LEFT(W$1,FIND("-",W$1,1)-1))+1):$V469)/VALUE(LEFT(W$1,FIND("-",W$1,1)-1)))/(SUMIF(INDEX($V:$V,ROW($V469)-VALUE(LEFT(W$1,FIND("-",W$1,1)-1))+1):$V469,"&lt;0",INDEX($V:$V,ROW($V469)-VALUE(LEFT(W$1,FIND("-",W$1,1)-1))+1):$V469)/VALUE(LEFT(W$1,FIND("-",W$1,1)-1)))))))</f>
        <v>54.545454545454547</v>
      </c>
      <c r="Y469">
        <f>IF(ROW($E469)&lt;=VALUE(LEFT(Y$1,FIND("-",Y$1,1)-1)),0,MAX(INDEX(C:C,ROW(C469)-VALUE(LEFT(Y$1,FIND("-",Y$1,1)-1))+1):C469))</f>
        <v>0.93500000000000005</v>
      </c>
      <c r="Z469">
        <f>IF(ROW($E469)&lt;=VALUE(LEFT(Z$1,FIND("-",Z$1,1)-1)),0,MIN(INDEX(D:D,ROW(D469)-VALUE(LEFT(Z$1,FIND("-",Z$1,1)-1))+1):D469))</f>
        <v>0.81</v>
      </c>
      <c r="AA469">
        <f t="shared" si="72"/>
        <v>87.999999999999986</v>
      </c>
      <c r="AB469">
        <f>IF(ROW($AA469)&lt;=VALUE(LEFT(AA$1,FIND("-",AA$1,1)-1))+VALUE(LEFT(AB$1,FIND("-",AB$1,1)-1)-1),0,AVERAGE(INDEX($AA:$AA,ROW($AA469)-VALUE(LEFT(AB$1,FIND("-",AB$1,1)-1))+1):$AA469))</f>
        <v>78.666666666666643</v>
      </c>
      <c r="AC469">
        <f>IF(ROW($AA469)&lt;=VALUE(LEFT(AA$1,FIND("-",AA$1,1)-1))+VALUE(LEFT(AB$1,FIND("-",AB$1,1)-1)-1)+VALUE(LEFT(AC$1,FIND("-",AC$1,1)-1)-1),0,AVERAGE(INDEX($AB:$AB,ROW($AB469)-VALUE(LEFT(AC$1,FIND("-",AC$1,1)-1))+1):$AB469))</f>
        <v>75.999999999999957</v>
      </c>
      <c r="AE469">
        <f t="shared" si="70"/>
        <v>16000844</v>
      </c>
      <c r="AG469" t="str">
        <f t="shared" si="71"/>
        <v/>
      </c>
    </row>
    <row r="470" spans="1:33" x14ac:dyDescent="0.25">
      <c r="A470" s="6">
        <v>37190</v>
      </c>
      <c r="B470">
        <v>0.9</v>
      </c>
      <c r="C470">
        <v>0.9</v>
      </c>
      <c r="D470">
        <v>0.89</v>
      </c>
      <c r="E470">
        <v>0.89</v>
      </c>
      <c r="F470">
        <v>0.51310299999999998</v>
      </c>
      <c r="G470">
        <v>29000</v>
      </c>
      <c r="I470" t="str">
        <f t="shared" si="65"/>
        <v/>
      </c>
      <c r="J470" t="str">
        <f t="shared" si="66"/>
        <v/>
      </c>
      <c r="K470" t="str">
        <f t="shared" si="67"/>
        <v/>
      </c>
      <c r="M470" s="11" t="str">
        <f t="shared" si="68"/>
        <v/>
      </c>
      <c r="O470">
        <f>IF(ROW($E470)&lt;=VALUE(LEFT(O$1,FIND("-",O$1,1)-1)),0,IF(ROW($E470)=VALUE(LEFT(O$1,FIND("-",O$1,1)-1))+1,AVERAGE(INDEX($E:$E,ROW($E470)-VALUE(LEFT(O$1,FIND("-",O$1,1)-1))):$E470),($E470*(2/(VALUE(LEFT(O$1,FIND("-",O$1,1)-1))+1)))+(O469*(1-(2/(VALUE(LEFT(O$1,FIND("-",O$1,1)-1))+1))))))</f>
        <v>1.2594875341647538</v>
      </c>
      <c r="Q470">
        <f>IF(ROW($E470)&lt;=VALUE(LEFT(Q$1,FIND("-",Q$1,1)-1)),0,IF(ROW($E470)=VALUE(LEFT(Q$1,FIND("-",Q$1,1)-1))+1,AVERAGE(INDEX($E:$E,ROW($E470)-VALUE(LEFT(Q$1,FIND("-",Q$1,1)-1))):$E470),($E470*(2/(VALUE(LEFT(Q$1,FIND("-",Q$1,1)-1))+1)))+(Q469*(1-(2/(VALUE(LEFT(Q$1,FIND("-",Q$1,1)-1))+1))))))</f>
        <v>0.90436795083907973</v>
      </c>
      <c r="R470">
        <f>IF(ROW($E470)&lt;=VALUE(LEFT(R$1,FIND("-",R$1,1)-1)),0,IF(ROW($E470)=VALUE(LEFT(R$1,FIND("-",R$1,1)-1))+1,AVERAGE(INDEX($E:$E,ROW($E470)-VALUE(LEFT(R$1,FIND("-",R$1,1)-1))):$E470),($E470*(2/(VALUE(LEFT(R$1,FIND("-",R$1,1)-1))+1)))+(R469*(1-(2/(VALUE(LEFT(R$1,FIND("-",R$1,1)-1))+1))))))</f>
        <v>0.92932320692764792</v>
      </c>
      <c r="S470">
        <f t="shared" si="69"/>
        <v>-2.495525608856819E-2</v>
      </c>
      <c r="T470">
        <f>IF(ROW($E470)&lt;=MAX(VALUE(LEFT(Q$1,FIND("-",Q$1,1)-1)),VALUE(LEFT(R$1,FIND("-",R$1,1)-1)))+VALUE(LEFT(T$1,FIND("-",T$1,1)-1))-1,0,IF(ROW($E470)=MAX(VALUE(LEFT(Q$1,FIND("-",Q$1,1)-1)),VALUE(LEFT(R$1,FIND("-",R$1,1)-1)))+VALUE(LEFT(T$1,FIND("-",T$1,1)-1)),AVERAGE(INDEX($S:$S,ROW(S470)-VALUE(LEFT(T$1,FIND("-",T$1,1)-1))+1):S470),($S470*(2/(VALUE(LEFT(T$1,FIND("-",T$1,1)-1))+1)))+(T469*(1-(2/(VALUE(LEFT(T$1,FIND("-",T$1,1)-1))+1))))))</f>
        <v>-3.5309291125639887E-2</v>
      </c>
      <c r="V470">
        <f t="shared" si="64"/>
        <v>-3.0000000000000027E-2</v>
      </c>
      <c r="W470">
        <f>IF(ROW($E470)&lt;=VALUE(LEFT(W$1,FIND("-",W$1,1)-1))+1,0,IF(ROW($E469)=VALUE(LEFT(W$1,FIND("-",W$1,1)-1))+1,100-100/(1+ABS((SUMIF(INDEX($V:$V,ROW($V470)-VALUE(LEFT(W$1,FIND("-",W$1,1)-1))+1):$V470,"&gt;0",INDEX($V:$V,ROW($V470)-VALUE(LEFT(W$1,FIND("-",W$1,1)-1))+1):$V470)/COUNTIF(INDEX($V:$V,ROW($V470)-VALUE(LEFT(W$1,FIND("-",W$1,1)-1))+1):$V470,"&gt;0"))/(SUMIF(INDEX($V:$V,ROW($V470)-VALUE(LEFT(W$1,FIND("-",W$1,1)-1))+1):$V470,"&lt;0",INDEX($V:$V,ROW($V470)-VALUE(LEFT(W$1,FIND("-",W$1,1)-1))+1):$V470)/COUNTIF(INDEX($V:$V,ROW($V470)-VALUE(LEFT(W$1,FIND("-",W$1,1)-1))+1):$V470,"&lt;0")))),100-100/(1+ABS((SUMIF(INDEX($V:$V,ROW($V470)-VALUE(LEFT(W$1,FIND("-",W$1,1)-1))+1):$V470,"&gt;0",INDEX($V:$V,ROW($V470)-VALUE(LEFT(W$1,FIND("-",W$1,1)-1))+1):$V470)/VALUE(LEFT(W$1,FIND("-",W$1,1)-1)))/(SUMIF(INDEX($V:$V,ROW($V470)-VALUE(LEFT(W$1,FIND("-",W$1,1)-1))+1):$V470,"&lt;0",INDEX($V:$V,ROW($V470)-VALUE(LEFT(W$1,FIND("-",W$1,1)-1))+1):$V470)/VALUE(LEFT(W$1,FIND("-",W$1,1)-1)))))))</f>
        <v>54.545454545454547</v>
      </c>
      <c r="Y470">
        <f>IF(ROW($E470)&lt;=VALUE(LEFT(Y$1,FIND("-",Y$1,1)-1)),0,MAX(INDEX(C:C,ROW(C470)-VALUE(LEFT(Y$1,FIND("-",Y$1,1)-1))+1):C470))</f>
        <v>0.93500000000000005</v>
      </c>
      <c r="Z470">
        <f>IF(ROW($E470)&lt;=VALUE(LEFT(Z$1,FIND("-",Z$1,1)-1)),0,MIN(INDEX(D:D,ROW(D470)-VALUE(LEFT(Z$1,FIND("-",Z$1,1)-1))+1):D470))</f>
        <v>0.87</v>
      </c>
      <c r="AA470">
        <f t="shared" si="72"/>
        <v>30.76923076923077</v>
      </c>
      <c r="AB470">
        <f>IF(ROW($AA470)&lt;=VALUE(LEFT(AA$1,FIND("-",AA$1,1)-1))+VALUE(LEFT(AB$1,FIND("-",AB$1,1)-1)-1),0,AVERAGE(INDEX($AA:$AA,ROW($AA470)-VALUE(LEFT(AB$1,FIND("-",AB$1,1)-1))+1):$AA470))</f>
        <v>64.923076923076906</v>
      </c>
      <c r="AC470">
        <f>IF(ROW($AA470)&lt;=VALUE(LEFT(AA$1,FIND("-",AA$1,1)-1))+VALUE(LEFT(AB$1,FIND("-",AB$1,1)-1)-1)+VALUE(LEFT(AC$1,FIND("-",AC$1,1)-1)-1),0,AVERAGE(INDEX($AB:$AB,ROW($AB470)-VALUE(LEFT(AC$1,FIND("-",AC$1,1)-1))+1):$AB470))</f>
        <v>72.307692307692278</v>
      </c>
      <c r="AE470">
        <f t="shared" si="70"/>
        <v>15971844</v>
      </c>
      <c r="AG470" t="str">
        <f t="shared" si="71"/>
        <v/>
      </c>
    </row>
    <row r="471" spans="1:33" x14ac:dyDescent="0.25">
      <c r="A471" s="6">
        <v>37193</v>
      </c>
      <c r="B471">
        <v>0.9</v>
      </c>
      <c r="C471">
        <v>0.91</v>
      </c>
      <c r="D471">
        <v>0.9</v>
      </c>
      <c r="E471">
        <v>0.9</v>
      </c>
      <c r="F471">
        <v>0.51886900000000002</v>
      </c>
      <c r="G471">
        <v>15000</v>
      </c>
      <c r="I471" t="str">
        <f t="shared" si="65"/>
        <v/>
      </c>
      <c r="J471" t="str">
        <f t="shared" si="66"/>
        <v/>
      </c>
      <c r="K471" t="str">
        <f t="shared" si="67"/>
        <v/>
      </c>
      <c r="M471" s="11" t="str">
        <f t="shared" si="68"/>
        <v/>
      </c>
      <c r="O471">
        <f>IF(ROW($E471)&lt;=VALUE(LEFT(O$1,FIND("-",O$1,1)-1)),0,IF(ROW($E471)=VALUE(LEFT(O$1,FIND("-",O$1,1)-1))+1,AVERAGE(INDEX($E:$E,ROW($E471)-VALUE(LEFT(O$1,FIND("-",O$1,1)-1))):$E471),($E471*(2/(VALUE(LEFT(O$1,FIND("-",O$1,1)-1))+1)))+(O470*(1-(2/(VALUE(LEFT(O$1,FIND("-",O$1,1)-1))+1))))))</f>
        <v>1.2559105437750548</v>
      </c>
      <c r="Q471">
        <f>IF(ROW($E471)&lt;=VALUE(LEFT(Q$1,FIND("-",Q$1,1)-1)),0,IF(ROW($E471)=VALUE(LEFT(Q$1,FIND("-",Q$1,1)-1))+1,AVERAGE(INDEX($E:$E,ROW($E471)-VALUE(LEFT(Q$1,FIND("-",Q$1,1)-1))):$E471),($E471*(2/(VALUE(LEFT(Q$1,FIND("-",Q$1,1)-1))+1)))+(Q470*(1-(2/(VALUE(LEFT(Q$1,FIND("-",Q$1,1)-1))+1))))))</f>
        <v>0.90369595840229833</v>
      </c>
      <c r="R471">
        <f>IF(ROW($E471)&lt;=VALUE(LEFT(R$1,FIND("-",R$1,1)-1)),0,IF(ROW($E471)=VALUE(LEFT(R$1,FIND("-",R$1,1)-1))+1,AVERAGE(INDEX($E:$E,ROW($E471)-VALUE(LEFT(R$1,FIND("-",R$1,1)-1))):$E471),($E471*(2/(VALUE(LEFT(R$1,FIND("-",R$1,1)-1))+1)))+(R470*(1-(2/(VALUE(LEFT(R$1,FIND("-",R$1,1)-1))+1))))))</f>
        <v>0.92715111752559987</v>
      </c>
      <c r="S471">
        <f t="shared" si="69"/>
        <v>-2.3455159123301539E-2</v>
      </c>
      <c r="T471">
        <f>IF(ROW($E471)&lt;=MAX(VALUE(LEFT(Q$1,FIND("-",Q$1,1)-1)),VALUE(LEFT(R$1,FIND("-",R$1,1)-1)))+VALUE(LEFT(T$1,FIND("-",T$1,1)-1))-1,0,IF(ROW($E471)=MAX(VALUE(LEFT(Q$1,FIND("-",Q$1,1)-1)),VALUE(LEFT(R$1,FIND("-",R$1,1)-1)))+VALUE(LEFT(T$1,FIND("-",T$1,1)-1)),AVERAGE(INDEX($S:$S,ROW(S471)-VALUE(LEFT(T$1,FIND("-",T$1,1)-1))+1):S471),($S471*(2/(VALUE(LEFT(T$1,FIND("-",T$1,1)-1))+1)))+(T470*(1-(2/(VALUE(LEFT(T$1,FIND("-",T$1,1)-1))+1))))))</f>
        <v>-3.2938464725172222E-2</v>
      </c>
      <c r="V471">
        <f t="shared" si="64"/>
        <v>1.0000000000000009E-2</v>
      </c>
      <c r="W471">
        <f>IF(ROW($E471)&lt;=VALUE(LEFT(W$1,FIND("-",W$1,1)-1))+1,0,IF(ROW($E470)=VALUE(LEFT(W$1,FIND("-",W$1,1)-1))+1,100-100/(1+ABS((SUMIF(INDEX($V:$V,ROW($V471)-VALUE(LEFT(W$1,FIND("-",W$1,1)-1))+1):$V471,"&gt;0",INDEX($V:$V,ROW($V471)-VALUE(LEFT(W$1,FIND("-",W$1,1)-1))+1):$V471)/COUNTIF(INDEX($V:$V,ROW($V471)-VALUE(LEFT(W$1,FIND("-",W$1,1)-1))+1):$V471,"&gt;0"))/(SUMIF(INDEX($V:$V,ROW($V471)-VALUE(LEFT(W$1,FIND("-",W$1,1)-1))+1):$V471,"&lt;0",INDEX($V:$V,ROW($V471)-VALUE(LEFT(W$1,FIND("-",W$1,1)-1))+1):$V471)/COUNTIF(INDEX($V:$V,ROW($V471)-VALUE(LEFT(W$1,FIND("-",W$1,1)-1))+1):$V471,"&lt;0")))),100-100/(1+ABS((SUMIF(INDEX($V:$V,ROW($V471)-VALUE(LEFT(W$1,FIND("-",W$1,1)-1))+1):$V471,"&gt;0",INDEX($V:$V,ROW($V471)-VALUE(LEFT(W$1,FIND("-",W$1,1)-1))+1):$V471)/VALUE(LEFT(W$1,FIND("-",W$1,1)-1)))/(SUMIF(INDEX($V:$V,ROW($V471)-VALUE(LEFT(W$1,FIND("-",W$1,1)-1))+1):$V471,"&lt;0",INDEX($V:$V,ROW($V471)-VALUE(LEFT(W$1,FIND("-",W$1,1)-1))+1):$V471)/VALUE(LEFT(W$1,FIND("-",W$1,1)-1)))))))</f>
        <v>52.38095238095238</v>
      </c>
      <c r="Y471">
        <f>IF(ROW($E471)&lt;=VALUE(LEFT(Y$1,FIND("-",Y$1,1)-1)),0,MAX(INDEX(C:C,ROW(C471)-VALUE(LEFT(Y$1,FIND("-",Y$1,1)-1))+1):C471))</f>
        <v>0.93500000000000005</v>
      </c>
      <c r="Z471">
        <f>IF(ROW($E471)&lt;=VALUE(LEFT(Z$1,FIND("-",Z$1,1)-1)),0,MIN(INDEX(D:D,ROW(D471)-VALUE(LEFT(Z$1,FIND("-",Z$1,1)-1))+1):D471))</f>
        <v>0.89</v>
      </c>
      <c r="AA471">
        <f t="shared" si="72"/>
        <v>22.222222222222221</v>
      </c>
      <c r="AB471">
        <f>IF(ROW($AA471)&lt;=VALUE(LEFT(AA$1,FIND("-",AA$1,1)-1))+VALUE(LEFT(AB$1,FIND("-",AB$1,1)-1)-1),0,AVERAGE(INDEX($AA:$AA,ROW($AA471)-VALUE(LEFT(AB$1,FIND("-",AB$1,1)-1))+1):$AA471))</f>
        <v>46.997150997150989</v>
      </c>
      <c r="AC471">
        <f>IF(ROW($AA471)&lt;=VALUE(LEFT(AA$1,FIND("-",AA$1,1)-1))+VALUE(LEFT(AB$1,FIND("-",AB$1,1)-1)-1)+VALUE(LEFT(AC$1,FIND("-",AC$1,1)-1)-1),0,AVERAGE(INDEX($AB:$AB,ROW($AB471)-VALUE(LEFT(AC$1,FIND("-",AC$1,1)-1))+1):$AB471))</f>
        <v>63.528964862298174</v>
      </c>
      <c r="AE471">
        <f t="shared" si="70"/>
        <v>15986844</v>
      </c>
      <c r="AG471" t="str">
        <f t="shared" si="71"/>
        <v/>
      </c>
    </row>
    <row r="472" spans="1:33" x14ac:dyDescent="0.25">
      <c r="A472" s="6">
        <v>37194</v>
      </c>
      <c r="B472">
        <v>0.91</v>
      </c>
      <c r="C472">
        <v>0.91</v>
      </c>
      <c r="D472">
        <v>0.9</v>
      </c>
      <c r="E472">
        <v>0.90500000000000003</v>
      </c>
      <c r="F472">
        <v>0.52175099999999996</v>
      </c>
      <c r="G472">
        <v>6000</v>
      </c>
      <c r="I472" t="str">
        <f t="shared" si="65"/>
        <v/>
      </c>
      <c r="J472" t="str">
        <f t="shared" si="66"/>
        <v/>
      </c>
      <c r="K472" t="str">
        <f t="shared" si="67"/>
        <v/>
      </c>
      <c r="M472" s="11" t="str">
        <f t="shared" si="68"/>
        <v/>
      </c>
      <c r="O472">
        <f>IF(ROW($E472)&lt;=VALUE(LEFT(O$1,FIND("-",O$1,1)-1)),0,IF(ROW($E472)=VALUE(LEFT(O$1,FIND("-",O$1,1)-1))+1,AVERAGE(INDEX($E:$E,ROW($E472)-VALUE(LEFT(O$1,FIND("-",O$1,1)-1))):$E472),($E472*(2/(VALUE(LEFT(O$1,FIND("-",O$1,1)-1))+1)))+(O471*(1-(2/(VALUE(LEFT(O$1,FIND("-",O$1,1)-1))+1))))))</f>
        <v>1.2524188965733132</v>
      </c>
      <c r="Q472">
        <f>IF(ROW($E472)&lt;=VALUE(LEFT(Q$1,FIND("-",Q$1,1)-1)),0,IF(ROW($E472)=VALUE(LEFT(Q$1,FIND("-",Q$1,1)-1))+1,AVERAGE(INDEX($E:$E,ROW($E472)-VALUE(LEFT(Q$1,FIND("-",Q$1,1)-1))):$E472),($E472*(2/(VALUE(LEFT(Q$1,FIND("-",Q$1,1)-1))+1)))+(Q471*(1-(2/(VALUE(LEFT(Q$1,FIND("-",Q$1,1)-1))+1))))))</f>
        <v>0.90389658018656016</v>
      </c>
      <c r="R472">
        <f>IF(ROW($E472)&lt;=VALUE(LEFT(R$1,FIND("-",R$1,1)-1)),0,IF(ROW($E472)=VALUE(LEFT(R$1,FIND("-",R$1,1)-1))+1,AVERAGE(INDEX($E:$E,ROW($E472)-VALUE(LEFT(R$1,FIND("-",R$1,1)-1))):$E472),($E472*(2/(VALUE(LEFT(R$1,FIND("-",R$1,1)-1))+1)))+(R471*(1-(2/(VALUE(LEFT(R$1,FIND("-",R$1,1)-1))+1))))))</f>
        <v>0.92551029400518503</v>
      </c>
      <c r="S472">
        <f t="shared" si="69"/>
        <v>-2.1613713818624869E-2</v>
      </c>
      <c r="T472">
        <f>IF(ROW($E472)&lt;=MAX(VALUE(LEFT(Q$1,FIND("-",Q$1,1)-1)),VALUE(LEFT(R$1,FIND("-",R$1,1)-1)))+VALUE(LEFT(T$1,FIND("-",T$1,1)-1))-1,0,IF(ROW($E472)=MAX(VALUE(LEFT(Q$1,FIND("-",Q$1,1)-1)),VALUE(LEFT(R$1,FIND("-",R$1,1)-1)))+VALUE(LEFT(T$1,FIND("-",T$1,1)-1)),AVERAGE(INDEX($S:$S,ROW(S472)-VALUE(LEFT(T$1,FIND("-",T$1,1)-1))+1):S472),($S472*(2/(VALUE(LEFT(T$1,FIND("-",T$1,1)-1))+1)))+(T471*(1-(2/(VALUE(LEFT(T$1,FIND("-",T$1,1)-1))+1))))))</f>
        <v>-3.0673514543862752E-2</v>
      </c>
      <c r="V472">
        <f t="shared" si="64"/>
        <v>5.0000000000000044E-3</v>
      </c>
      <c r="W472">
        <f>IF(ROW($E472)&lt;=VALUE(LEFT(W$1,FIND("-",W$1,1)-1))+1,0,IF(ROW($E471)=VALUE(LEFT(W$1,FIND("-",W$1,1)-1))+1,100-100/(1+ABS((SUMIF(INDEX($V:$V,ROW($V472)-VALUE(LEFT(W$1,FIND("-",W$1,1)-1))+1):$V472,"&gt;0",INDEX($V:$V,ROW($V472)-VALUE(LEFT(W$1,FIND("-",W$1,1)-1))+1):$V472)/COUNTIF(INDEX($V:$V,ROW($V472)-VALUE(LEFT(W$1,FIND("-",W$1,1)-1))+1):$V472,"&gt;0"))/(SUMIF(INDEX($V:$V,ROW($V472)-VALUE(LEFT(W$1,FIND("-",W$1,1)-1))+1):$V472,"&lt;0",INDEX($V:$V,ROW($V472)-VALUE(LEFT(W$1,FIND("-",W$1,1)-1))+1):$V472)/COUNTIF(INDEX($V:$V,ROW($V472)-VALUE(LEFT(W$1,FIND("-",W$1,1)-1))+1):$V472,"&lt;0")))),100-100/(1+ABS((SUMIF(INDEX($V:$V,ROW($V472)-VALUE(LEFT(W$1,FIND("-",W$1,1)-1))+1):$V472,"&gt;0",INDEX($V:$V,ROW($V472)-VALUE(LEFT(W$1,FIND("-",W$1,1)-1))+1):$V472)/VALUE(LEFT(W$1,FIND("-",W$1,1)-1)))/(SUMIF(INDEX($V:$V,ROW($V472)-VALUE(LEFT(W$1,FIND("-",W$1,1)-1))+1):$V472,"&lt;0",INDEX($V:$V,ROW($V472)-VALUE(LEFT(W$1,FIND("-",W$1,1)-1))+1):$V472)/VALUE(LEFT(W$1,FIND("-",W$1,1)-1)))))))</f>
        <v>53.488372093023251</v>
      </c>
      <c r="Y472">
        <f>IF(ROW($E472)&lt;=VALUE(LEFT(Y$1,FIND("-",Y$1,1)-1)),0,MAX(INDEX(C:C,ROW(C472)-VALUE(LEFT(Y$1,FIND("-",Y$1,1)-1))+1):C472))</f>
        <v>0.93500000000000005</v>
      </c>
      <c r="Z472">
        <f>IF(ROW($E472)&lt;=VALUE(LEFT(Z$1,FIND("-",Z$1,1)-1)),0,MIN(INDEX(D:D,ROW(D472)-VALUE(LEFT(Z$1,FIND("-",Z$1,1)-1))+1):D472))</f>
        <v>0.89</v>
      </c>
      <c r="AA472">
        <f t="shared" si="72"/>
        <v>33.333333333333329</v>
      </c>
      <c r="AB472">
        <f>IF(ROW($AA472)&lt;=VALUE(LEFT(AA$1,FIND("-",AA$1,1)-1))+VALUE(LEFT(AB$1,FIND("-",AB$1,1)-1)-1),0,AVERAGE(INDEX($AA:$AA,ROW($AA472)-VALUE(LEFT(AB$1,FIND("-",AB$1,1)-1))+1):$AA472))</f>
        <v>28.774928774928771</v>
      </c>
      <c r="AC472">
        <f>IF(ROW($AA472)&lt;=VALUE(LEFT(AA$1,FIND("-",AA$1,1)-1))+VALUE(LEFT(AB$1,FIND("-",AB$1,1)-1)-1)+VALUE(LEFT(AC$1,FIND("-",AC$1,1)-1)-1),0,AVERAGE(INDEX($AB:$AB,ROW($AB472)-VALUE(LEFT(AC$1,FIND("-",AC$1,1)-1))+1):$AB472))</f>
        <v>46.898385565052223</v>
      </c>
      <c r="AE472">
        <f t="shared" si="70"/>
        <v>15992844</v>
      </c>
      <c r="AG472" t="str">
        <f t="shared" si="71"/>
        <v/>
      </c>
    </row>
    <row r="473" spans="1:33" x14ac:dyDescent="0.25">
      <c r="A473" s="6">
        <v>37195</v>
      </c>
      <c r="B473">
        <v>0.91</v>
      </c>
      <c r="C473">
        <v>0.91</v>
      </c>
      <c r="D473">
        <v>0.9</v>
      </c>
      <c r="E473">
        <v>0.9</v>
      </c>
      <c r="F473">
        <v>0.51886900000000002</v>
      </c>
      <c r="G473">
        <v>42000</v>
      </c>
      <c r="I473" t="str">
        <f t="shared" si="65"/>
        <v/>
      </c>
      <c r="J473" t="str">
        <f t="shared" si="66"/>
        <v/>
      </c>
      <c r="K473" t="str">
        <f t="shared" si="67"/>
        <v/>
      </c>
      <c r="M473" s="11" t="str">
        <f t="shared" si="68"/>
        <v/>
      </c>
      <c r="O473">
        <f>IF(ROW($E473)&lt;=VALUE(LEFT(O$1,FIND("-",O$1,1)-1)),0,IF(ROW($E473)=VALUE(LEFT(O$1,FIND("-",O$1,1)-1))+1,AVERAGE(INDEX($E:$E,ROW($E473)-VALUE(LEFT(O$1,FIND("-",O$1,1)-1))):$E473),($E473*(2/(VALUE(LEFT(O$1,FIND("-",O$1,1)-1))+1)))+(O472*(1-(2/(VALUE(LEFT(O$1,FIND("-",O$1,1)-1))+1))))))</f>
        <v>1.2489122408860165</v>
      </c>
      <c r="Q473">
        <f>IF(ROW($E473)&lt;=VALUE(LEFT(Q$1,FIND("-",Q$1,1)-1)),0,IF(ROW($E473)=VALUE(LEFT(Q$1,FIND("-",Q$1,1)-1))+1,AVERAGE(INDEX($E:$E,ROW($E473)-VALUE(LEFT(Q$1,FIND("-",Q$1,1)-1))):$E473),($E473*(2/(VALUE(LEFT(Q$1,FIND("-",Q$1,1)-1))+1)))+(Q472*(1-(2/(VALUE(LEFT(Q$1,FIND("-",Q$1,1)-1))+1))))))</f>
        <v>0.90329710631170479</v>
      </c>
      <c r="R473">
        <f>IF(ROW($E473)&lt;=VALUE(LEFT(R$1,FIND("-",R$1,1)-1)),0,IF(ROW($E473)=VALUE(LEFT(R$1,FIND("-",R$1,1)-1))+1,AVERAGE(INDEX($E:$E,ROW($E473)-VALUE(LEFT(R$1,FIND("-",R$1,1)-1))):$E473),($E473*(2/(VALUE(LEFT(R$1,FIND("-",R$1,1)-1))+1)))+(R472*(1-(2/(VALUE(LEFT(R$1,FIND("-",R$1,1)-1))+1))))))</f>
        <v>0.92362064259739352</v>
      </c>
      <c r="S473">
        <f t="shared" si="69"/>
        <v>-2.0323536285688726E-2</v>
      </c>
      <c r="T473">
        <f>IF(ROW($E473)&lt;=MAX(VALUE(LEFT(Q$1,FIND("-",Q$1,1)-1)),VALUE(LEFT(R$1,FIND("-",R$1,1)-1)))+VALUE(LEFT(T$1,FIND("-",T$1,1)-1))-1,0,IF(ROW($E473)=MAX(VALUE(LEFT(Q$1,FIND("-",Q$1,1)-1)),VALUE(LEFT(R$1,FIND("-",R$1,1)-1)))+VALUE(LEFT(T$1,FIND("-",T$1,1)-1)),AVERAGE(INDEX($S:$S,ROW(S473)-VALUE(LEFT(T$1,FIND("-",T$1,1)-1))+1):S473),($S473*(2/(VALUE(LEFT(T$1,FIND("-",T$1,1)-1))+1)))+(T472*(1-(2/(VALUE(LEFT(T$1,FIND("-",T$1,1)-1))+1))))))</f>
        <v>-2.8603518892227949E-2</v>
      </c>
      <c r="V473">
        <f t="shared" si="64"/>
        <v>-5.0000000000000044E-3</v>
      </c>
      <c r="W473">
        <f>IF(ROW($E473)&lt;=VALUE(LEFT(W$1,FIND("-",W$1,1)-1))+1,0,IF(ROW($E472)=VALUE(LEFT(W$1,FIND("-",W$1,1)-1))+1,100-100/(1+ABS((SUMIF(INDEX($V:$V,ROW($V473)-VALUE(LEFT(W$1,FIND("-",W$1,1)-1))+1):$V473,"&gt;0",INDEX($V:$V,ROW($V473)-VALUE(LEFT(W$1,FIND("-",W$1,1)-1))+1):$V473)/COUNTIF(INDEX($V:$V,ROW($V473)-VALUE(LEFT(W$1,FIND("-",W$1,1)-1))+1):$V473,"&gt;0"))/(SUMIF(INDEX($V:$V,ROW($V473)-VALUE(LEFT(W$1,FIND("-",W$1,1)-1))+1):$V473,"&lt;0",INDEX($V:$V,ROW($V473)-VALUE(LEFT(W$1,FIND("-",W$1,1)-1))+1):$V473)/COUNTIF(INDEX($V:$V,ROW($V473)-VALUE(LEFT(W$1,FIND("-",W$1,1)-1))+1):$V473,"&lt;0")))),100-100/(1+ABS((SUMIF(INDEX($V:$V,ROW($V473)-VALUE(LEFT(W$1,FIND("-",W$1,1)-1))+1):$V473,"&gt;0",INDEX($V:$V,ROW($V473)-VALUE(LEFT(W$1,FIND("-",W$1,1)-1))+1):$V473)/VALUE(LEFT(W$1,FIND("-",W$1,1)-1)))/(SUMIF(INDEX($V:$V,ROW($V473)-VALUE(LEFT(W$1,FIND("-",W$1,1)-1))+1):$V473,"&lt;0",INDEX($V:$V,ROW($V473)-VALUE(LEFT(W$1,FIND("-",W$1,1)-1))+1):$V473)/VALUE(LEFT(W$1,FIND("-",W$1,1)-1)))))))</f>
        <v>39.999999999999993</v>
      </c>
      <c r="Y473">
        <f>IF(ROW($E473)&lt;=VALUE(LEFT(Y$1,FIND("-",Y$1,1)-1)),0,MAX(INDEX(C:C,ROW(C473)-VALUE(LEFT(Y$1,FIND("-",Y$1,1)-1))+1):C473))</f>
        <v>0.93500000000000005</v>
      </c>
      <c r="Z473">
        <f>IF(ROW($E473)&lt;=VALUE(LEFT(Z$1,FIND("-",Z$1,1)-1)),0,MIN(INDEX(D:D,ROW(D473)-VALUE(LEFT(Z$1,FIND("-",Z$1,1)-1))+1):D473))</f>
        <v>0.89</v>
      </c>
      <c r="AA473">
        <f t="shared" si="72"/>
        <v>22.222222222222221</v>
      </c>
      <c r="AB473">
        <f>IF(ROW($AA473)&lt;=VALUE(LEFT(AA$1,FIND("-",AA$1,1)-1))+VALUE(LEFT(AB$1,FIND("-",AB$1,1)-1)-1),0,AVERAGE(INDEX($AA:$AA,ROW($AA473)-VALUE(LEFT(AB$1,FIND("-",AB$1,1)-1))+1):$AA473))</f>
        <v>25.925925925925924</v>
      </c>
      <c r="AC473">
        <f>IF(ROW($AA473)&lt;=VALUE(LEFT(AA$1,FIND("-",AA$1,1)-1))+VALUE(LEFT(AB$1,FIND("-",AB$1,1)-1)-1)+VALUE(LEFT(AC$1,FIND("-",AC$1,1)-1)-1),0,AVERAGE(INDEX($AB:$AB,ROW($AB473)-VALUE(LEFT(AC$1,FIND("-",AC$1,1)-1))+1):$AB473))</f>
        <v>33.899335232668562</v>
      </c>
      <c r="AE473">
        <f t="shared" si="70"/>
        <v>15950844</v>
      </c>
      <c r="AG473" t="str">
        <f t="shared" si="71"/>
        <v/>
      </c>
    </row>
    <row r="474" spans="1:33" x14ac:dyDescent="0.25">
      <c r="A474" s="6">
        <v>37196</v>
      </c>
      <c r="B474">
        <v>0.9</v>
      </c>
      <c r="C474">
        <v>0.9</v>
      </c>
      <c r="D474">
        <v>0.89500000000000002</v>
      </c>
      <c r="E474">
        <v>0.89500000000000002</v>
      </c>
      <c r="F474">
        <v>0.51598599999999994</v>
      </c>
      <c r="G474">
        <v>72000</v>
      </c>
      <c r="I474" t="str">
        <f t="shared" si="65"/>
        <v/>
      </c>
      <c r="J474" t="str">
        <f t="shared" si="66"/>
        <v/>
      </c>
      <c r="K474" t="str">
        <f t="shared" si="67"/>
        <v/>
      </c>
      <c r="M474" s="11" t="str">
        <f t="shared" si="68"/>
        <v/>
      </c>
      <c r="O474">
        <f>IF(ROW($E474)&lt;=VALUE(LEFT(O$1,FIND("-",O$1,1)-1)),0,IF(ROW($E474)=VALUE(LEFT(O$1,FIND("-",O$1,1)-1))+1,AVERAGE(INDEX($E:$E,ROW($E474)-VALUE(LEFT(O$1,FIND("-",O$1,1)-1))):$E474),($E474*(2/(VALUE(LEFT(O$1,FIND("-",O$1,1)-1))+1)))+(O473*(1-(2/(VALUE(LEFT(O$1,FIND("-",O$1,1)-1))+1))))))</f>
        <v>1.2453907260513297</v>
      </c>
      <c r="Q474">
        <f>IF(ROW($E474)&lt;=VALUE(LEFT(Q$1,FIND("-",Q$1,1)-1)),0,IF(ROW($E474)=VALUE(LEFT(Q$1,FIND("-",Q$1,1)-1))+1,AVERAGE(INDEX($E:$E,ROW($E474)-VALUE(LEFT(Q$1,FIND("-",Q$1,1)-1))):$E474),($E474*(2/(VALUE(LEFT(Q$1,FIND("-",Q$1,1)-1))+1)))+(Q473*(1-(2/(VALUE(LEFT(Q$1,FIND("-",Q$1,1)-1))+1))))))</f>
        <v>0.90202062841759634</v>
      </c>
      <c r="R474">
        <f>IF(ROW($E474)&lt;=VALUE(LEFT(R$1,FIND("-",R$1,1)-1)),0,IF(ROW($E474)=VALUE(LEFT(R$1,FIND("-",R$1,1)-1))+1,AVERAGE(INDEX($E:$E,ROW($E474)-VALUE(LEFT(R$1,FIND("-",R$1,1)-1))):$E474),($E474*(2/(VALUE(LEFT(R$1,FIND("-",R$1,1)-1))+1)))+(R473*(1-(2/(VALUE(LEFT(R$1,FIND("-",R$1,1)-1))+1))))))</f>
        <v>0.92150059499758663</v>
      </c>
      <c r="S474">
        <f t="shared" si="69"/>
        <v>-1.9479966579990293E-2</v>
      </c>
      <c r="T474">
        <f>IF(ROW($E474)&lt;=MAX(VALUE(LEFT(Q$1,FIND("-",Q$1,1)-1)),VALUE(LEFT(R$1,FIND("-",R$1,1)-1)))+VALUE(LEFT(T$1,FIND("-",T$1,1)-1))-1,0,IF(ROW($E474)=MAX(VALUE(LEFT(Q$1,FIND("-",Q$1,1)-1)),VALUE(LEFT(R$1,FIND("-",R$1,1)-1)))+VALUE(LEFT(T$1,FIND("-",T$1,1)-1)),AVERAGE(INDEX($S:$S,ROW(S474)-VALUE(LEFT(T$1,FIND("-",T$1,1)-1))+1):S474),($S474*(2/(VALUE(LEFT(T$1,FIND("-",T$1,1)-1))+1)))+(T473*(1-(2/(VALUE(LEFT(T$1,FIND("-",T$1,1)-1))+1))))))</f>
        <v>-2.6778808429780417E-2</v>
      </c>
      <c r="V474">
        <f t="shared" si="64"/>
        <v>-5.0000000000000044E-3</v>
      </c>
      <c r="W474">
        <f>IF(ROW($E474)&lt;=VALUE(LEFT(W$1,FIND("-",W$1,1)-1))+1,0,IF(ROW($E473)=VALUE(LEFT(W$1,FIND("-",W$1,1)-1))+1,100-100/(1+ABS((SUMIF(INDEX($V:$V,ROW($V474)-VALUE(LEFT(W$1,FIND("-",W$1,1)-1))+1):$V474,"&gt;0",INDEX($V:$V,ROW($V474)-VALUE(LEFT(W$1,FIND("-",W$1,1)-1))+1):$V474)/COUNTIF(INDEX($V:$V,ROW($V474)-VALUE(LEFT(W$1,FIND("-",W$1,1)-1))+1):$V474,"&gt;0"))/(SUMIF(INDEX($V:$V,ROW($V474)-VALUE(LEFT(W$1,FIND("-",W$1,1)-1))+1):$V474,"&lt;0",INDEX($V:$V,ROW($V474)-VALUE(LEFT(W$1,FIND("-",W$1,1)-1))+1):$V474)/COUNTIF(INDEX($V:$V,ROW($V474)-VALUE(LEFT(W$1,FIND("-",W$1,1)-1))+1):$V474,"&lt;0")))),100-100/(1+ABS((SUMIF(INDEX($V:$V,ROW($V474)-VALUE(LEFT(W$1,FIND("-",W$1,1)-1))+1):$V474,"&gt;0",INDEX($V:$V,ROW($V474)-VALUE(LEFT(W$1,FIND("-",W$1,1)-1))+1):$V474)/VALUE(LEFT(W$1,FIND("-",W$1,1)-1)))/(SUMIF(INDEX($V:$V,ROW($V474)-VALUE(LEFT(W$1,FIND("-",W$1,1)-1))+1):$V474,"&lt;0",INDEX($V:$V,ROW($V474)-VALUE(LEFT(W$1,FIND("-",W$1,1)-1))+1):$V474)/VALUE(LEFT(W$1,FIND("-",W$1,1)-1)))))))</f>
        <v>39.999999999999993</v>
      </c>
      <c r="Y474">
        <f>IF(ROW($E474)&lt;=VALUE(LEFT(Y$1,FIND("-",Y$1,1)-1)),0,MAX(INDEX(C:C,ROW(C474)-VALUE(LEFT(Y$1,FIND("-",Y$1,1)-1))+1):C474))</f>
        <v>0.93</v>
      </c>
      <c r="Z474">
        <f>IF(ROW($E474)&lt;=VALUE(LEFT(Z$1,FIND("-",Z$1,1)-1)),0,MIN(INDEX(D:D,ROW(D474)-VALUE(LEFT(Z$1,FIND("-",Z$1,1)-1))+1):D474))</f>
        <v>0.89</v>
      </c>
      <c r="AA474">
        <f t="shared" si="72"/>
        <v>12.5</v>
      </c>
      <c r="AB474">
        <f>IF(ROW($AA474)&lt;=VALUE(LEFT(AA$1,FIND("-",AA$1,1)-1))+VALUE(LEFT(AB$1,FIND("-",AB$1,1)-1)-1),0,AVERAGE(INDEX($AA:$AA,ROW($AA474)-VALUE(LEFT(AB$1,FIND("-",AB$1,1)-1))+1):$AA474))</f>
        <v>22.68518518518518</v>
      </c>
      <c r="AC474">
        <f>IF(ROW($AA474)&lt;=VALUE(LEFT(AA$1,FIND("-",AA$1,1)-1))+VALUE(LEFT(AB$1,FIND("-",AB$1,1)-1)-1)+VALUE(LEFT(AC$1,FIND("-",AC$1,1)-1)-1),0,AVERAGE(INDEX($AB:$AB,ROW($AB474)-VALUE(LEFT(AC$1,FIND("-",AC$1,1)-1))+1):$AB474))</f>
        <v>25.795346628679955</v>
      </c>
      <c r="AE474">
        <f t="shared" si="70"/>
        <v>15878844</v>
      </c>
      <c r="AG474" t="str">
        <f t="shared" si="71"/>
        <v/>
      </c>
    </row>
    <row r="475" spans="1:33" x14ac:dyDescent="0.25">
      <c r="A475" s="6">
        <v>37197</v>
      </c>
      <c r="B475">
        <v>0.91</v>
      </c>
      <c r="C475">
        <v>0.92</v>
      </c>
      <c r="D475">
        <v>0.9</v>
      </c>
      <c r="E475">
        <v>0.9</v>
      </c>
      <c r="F475">
        <v>0.51886900000000002</v>
      </c>
      <c r="G475">
        <v>6000</v>
      </c>
      <c r="I475" t="str">
        <f t="shared" si="65"/>
        <v/>
      </c>
      <c r="J475" t="str">
        <f t="shared" si="66"/>
        <v/>
      </c>
      <c r="K475" t="str">
        <f t="shared" si="67"/>
        <v/>
      </c>
      <c r="M475" s="11" t="str">
        <f t="shared" si="68"/>
        <v/>
      </c>
      <c r="O475">
        <f>IF(ROW($E475)&lt;=VALUE(LEFT(O$1,FIND("-",O$1,1)-1)),0,IF(ROW($E475)=VALUE(LEFT(O$1,FIND("-",O$1,1)-1))+1,AVERAGE(INDEX($E:$E,ROW($E475)-VALUE(LEFT(O$1,FIND("-",O$1,1)-1))):$E475),($E475*(2/(VALUE(LEFT(O$1,FIND("-",O$1,1)-1))+1)))+(O474*(1-(2/(VALUE(LEFT(O$1,FIND("-",O$1,1)-1))+1))))))</f>
        <v>1.2419540024090279</v>
      </c>
      <c r="Q475">
        <f>IF(ROW($E475)&lt;=VALUE(LEFT(Q$1,FIND("-",Q$1,1)-1)),0,IF(ROW($E475)=VALUE(LEFT(Q$1,FIND("-",Q$1,1)-1))+1,AVERAGE(INDEX($E:$E,ROW($E475)-VALUE(LEFT(Q$1,FIND("-",Q$1,1)-1))):$E475),($E475*(2/(VALUE(LEFT(Q$1,FIND("-",Q$1,1)-1))+1)))+(Q474*(1-(2/(VALUE(LEFT(Q$1,FIND("-",Q$1,1)-1))+1))))))</f>
        <v>0.90170976250719681</v>
      </c>
      <c r="R475">
        <f>IF(ROW($E475)&lt;=VALUE(LEFT(R$1,FIND("-",R$1,1)-1)),0,IF(ROW($E475)=VALUE(LEFT(R$1,FIND("-",R$1,1)-1))+1,AVERAGE(INDEX($E:$E,ROW($E475)-VALUE(LEFT(R$1,FIND("-",R$1,1)-1))):$E475),($E475*(2/(VALUE(LEFT(R$1,FIND("-",R$1,1)-1))+1)))+(R474*(1-(2/(VALUE(LEFT(R$1,FIND("-",R$1,1)-1))+1))))))</f>
        <v>0.91990795833109873</v>
      </c>
      <c r="S475">
        <f t="shared" si="69"/>
        <v>-1.8198195823901919E-2</v>
      </c>
      <c r="T475">
        <f>IF(ROW($E475)&lt;=MAX(VALUE(LEFT(Q$1,FIND("-",Q$1,1)-1)),VALUE(LEFT(R$1,FIND("-",R$1,1)-1)))+VALUE(LEFT(T$1,FIND("-",T$1,1)-1))-1,0,IF(ROW($E475)=MAX(VALUE(LEFT(Q$1,FIND("-",Q$1,1)-1)),VALUE(LEFT(R$1,FIND("-",R$1,1)-1)))+VALUE(LEFT(T$1,FIND("-",T$1,1)-1)),AVERAGE(INDEX($S:$S,ROW(S475)-VALUE(LEFT(T$1,FIND("-",T$1,1)-1))+1):S475),($S475*(2/(VALUE(LEFT(T$1,FIND("-",T$1,1)-1))+1)))+(T474*(1-(2/(VALUE(LEFT(T$1,FIND("-",T$1,1)-1))+1))))))</f>
        <v>-2.506268590860472E-2</v>
      </c>
      <c r="V475">
        <f t="shared" si="64"/>
        <v>5.0000000000000044E-3</v>
      </c>
      <c r="W475">
        <f>IF(ROW($E475)&lt;=VALUE(LEFT(W$1,FIND("-",W$1,1)-1))+1,0,IF(ROW($E474)=VALUE(LEFT(W$1,FIND("-",W$1,1)-1))+1,100-100/(1+ABS((SUMIF(INDEX($V:$V,ROW($V475)-VALUE(LEFT(W$1,FIND("-",W$1,1)-1))+1):$V475,"&gt;0",INDEX($V:$V,ROW($V475)-VALUE(LEFT(W$1,FIND("-",W$1,1)-1))+1):$V475)/COUNTIF(INDEX($V:$V,ROW($V475)-VALUE(LEFT(W$1,FIND("-",W$1,1)-1))+1):$V475,"&gt;0"))/(SUMIF(INDEX($V:$V,ROW($V475)-VALUE(LEFT(W$1,FIND("-",W$1,1)-1))+1):$V475,"&lt;0",INDEX($V:$V,ROW($V475)-VALUE(LEFT(W$1,FIND("-",W$1,1)-1))+1):$V475)/COUNTIF(INDEX($V:$V,ROW($V475)-VALUE(LEFT(W$1,FIND("-",W$1,1)-1))+1):$V475,"&lt;0")))),100-100/(1+ABS((SUMIF(INDEX($V:$V,ROW($V475)-VALUE(LEFT(W$1,FIND("-",W$1,1)-1))+1):$V475,"&gt;0",INDEX($V:$V,ROW($V475)-VALUE(LEFT(W$1,FIND("-",W$1,1)-1))+1):$V475)/VALUE(LEFT(W$1,FIND("-",W$1,1)-1)))/(SUMIF(INDEX($V:$V,ROW($V475)-VALUE(LEFT(W$1,FIND("-",W$1,1)-1))+1):$V475,"&lt;0",INDEX($V:$V,ROW($V475)-VALUE(LEFT(W$1,FIND("-",W$1,1)-1))+1):$V475)/VALUE(LEFT(W$1,FIND("-",W$1,1)-1)))))))</f>
        <v>45.454545454545453</v>
      </c>
      <c r="Y475">
        <f>IF(ROW($E475)&lt;=VALUE(LEFT(Y$1,FIND("-",Y$1,1)-1)),0,MAX(INDEX(C:C,ROW(C475)-VALUE(LEFT(Y$1,FIND("-",Y$1,1)-1))+1):C475))</f>
        <v>0.92</v>
      </c>
      <c r="Z475">
        <f>IF(ROW($E475)&lt;=VALUE(LEFT(Z$1,FIND("-",Z$1,1)-1)),0,MIN(INDEX(D:D,ROW(D475)-VALUE(LEFT(Z$1,FIND("-",Z$1,1)-1))+1):D475))</f>
        <v>0.89</v>
      </c>
      <c r="AA475">
        <f t="shared" si="72"/>
        <v>33.333333333333329</v>
      </c>
      <c r="AB475">
        <f>IF(ROW($AA475)&lt;=VALUE(LEFT(AA$1,FIND("-",AA$1,1)-1))+VALUE(LEFT(AB$1,FIND("-",AB$1,1)-1)-1),0,AVERAGE(INDEX($AA:$AA,ROW($AA475)-VALUE(LEFT(AB$1,FIND("-",AB$1,1)-1))+1):$AA475))</f>
        <v>22.68518518518518</v>
      </c>
      <c r="AC475">
        <f>IF(ROW($AA475)&lt;=VALUE(LEFT(AA$1,FIND("-",AA$1,1)-1))+VALUE(LEFT(AB$1,FIND("-",AB$1,1)-1)-1)+VALUE(LEFT(AC$1,FIND("-",AC$1,1)-1)-1),0,AVERAGE(INDEX($AB:$AB,ROW($AB475)-VALUE(LEFT(AC$1,FIND("-",AC$1,1)-1))+1):$AB475))</f>
        <v>23.765432098765427</v>
      </c>
      <c r="AE475">
        <f t="shared" si="70"/>
        <v>15884844</v>
      </c>
      <c r="AG475" t="str">
        <f t="shared" si="71"/>
        <v/>
      </c>
    </row>
    <row r="476" spans="1:33" x14ac:dyDescent="0.25">
      <c r="A476" s="6">
        <v>37200</v>
      </c>
      <c r="B476">
        <v>0.91</v>
      </c>
      <c r="C476">
        <v>0.91</v>
      </c>
      <c r="D476">
        <v>0.9</v>
      </c>
      <c r="E476">
        <v>0.9</v>
      </c>
      <c r="F476">
        <v>0.51886900000000002</v>
      </c>
      <c r="G476">
        <v>10000</v>
      </c>
      <c r="I476" t="str">
        <f t="shared" si="65"/>
        <v/>
      </c>
      <c r="J476" t="str">
        <f t="shared" si="66"/>
        <v/>
      </c>
      <c r="K476" t="str">
        <f t="shared" si="67"/>
        <v/>
      </c>
      <c r="M476" s="11" t="str">
        <f t="shared" si="68"/>
        <v/>
      </c>
      <c r="O476">
        <f>IF(ROW($E476)&lt;=VALUE(LEFT(O$1,FIND("-",O$1,1)-1)),0,IF(ROW($E476)=VALUE(LEFT(O$1,FIND("-",O$1,1)-1))+1,AVERAGE(INDEX($E:$E,ROW($E476)-VALUE(LEFT(O$1,FIND("-",O$1,1)-1))):$E476),($E476*(2/(VALUE(LEFT(O$1,FIND("-",O$1,1)-1))+1)))+(O475*(1-(2/(VALUE(LEFT(O$1,FIND("-",O$1,1)-1))+1))))))</f>
        <v>1.2385514750218733</v>
      </c>
      <c r="Q476">
        <f>IF(ROW($E476)&lt;=VALUE(LEFT(Q$1,FIND("-",Q$1,1)-1)),0,IF(ROW($E476)=VALUE(LEFT(Q$1,FIND("-",Q$1,1)-1))+1,AVERAGE(INDEX($E:$E,ROW($E476)-VALUE(LEFT(Q$1,FIND("-",Q$1,1)-1))):$E476),($E476*(2/(VALUE(LEFT(Q$1,FIND("-",Q$1,1)-1))+1)))+(Q475*(1-(2/(VALUE(LEFT(Q$1,FIND("-",Q$1,1)-1))+1))))))</f>
        <v>0.90144672212147414</v>
      </c>
      <c r="R476">
        <f>IF(ROW($E476)&lt;=VALUE(LEFT(R$1,FIND("-",R$1,1)-1)),0,IF(ROW($E476)=VALUE(LEFT(R$1,FIND("-",R$1,1)-1))+1,AVERAGE(INDEX($E:$E,ROW($E476)-VALUE(LEFT(R$1,FIND("-",R$1,1)-1))):$E476),($E476*(2/(VALUE(LEFT(R$1,FIND("-",R$1,1)-1))+1)))+(R475*(1-(2/(VALUE(LEFT(R$1,FIND("-",R$1,1)-1))+1))))))</f>
        <v>0.91843329475101732</v>
      </c>
      <c r="S476">
        <f t="shared" si="69"/>
        <v>-1.6986572629543173E-2</v>
      </c>
      <c r="T476">
        <f>IF(ROW($E476)&lt;=MAX(VALUE(LEFT(Q$1,FIND("-",Q$1,1)-1)),VALUE(LEFT(R$1,FIND("-",R$1,1)-1)))+VALUE(LEFT(T$1,FIND("-",T$1,1)-1))-1,0,IF(ROW($E476)=MAX(VALUE(LEFT(Q$1,FIND("-",Q$1,1)-1)),VALUE(LEFT(R$1,FIND("-",R$1,1)-1)))+VALUE(LEFT(T$1,FIND("-",T$1,1)-1)),AVERAGE(INDEX($S:$S,ROW(S476)-VALUE(LEFT(T$1,FIND("-",T$1,1)-1))+1):S476),($S476*(2/(VALUE(LEFT(T$1,FIND("-",T$1,1)-1))+1)))+(T475*(1-(2/(VALUE(LEFT(T$1,FIND("-",T$1,1)-1))+1))))))</f>
        <v>-2.3447463252792414E-2</v>
      </c>
      <c r="V476">
        <f t="shared" si="64"/>
        <v>0</v>
      </c>
      <c r="W476">
        <f>IF(ROW($E476)&lt;=VALUE(LEFT(W$1,FIND("-",W$1,1)-1))+1,0,IF(ROW($E475)=VALUE(LEFT(W$1,FIND("-",W$1,1)-1))+1,100-100/(1+ABS((SUMIF(INDEX($V:$V,ROW($V476)-VALUE(LEFT(W$1,FIND("-",W$1,1)-1))+1):$V476,"&gt;0",INDEX($V:$V,ROW($V476)-VALUE(LEFT(W$1,FIND("-",W$1,1)-1))+1):$V476)/COUNTIF(INDEX($V:$V,ROW($V476)-VALUE(LEFT(W$1,FIND("-",W$1,1)-1))+1):$V476,"&gt;0"))/(SUMIF(INDEX($V:$V,ROW($V476)-VALUE(LEFT(W$1,FIND("-",W$1,1)-1))+1):$V476,"&lt;0",INDEX($V:$V,ROW($V476)-VALUE(LEFT(W$1,FIND("-",W$1,1)-1))+1):$V476)/COUNTIF(INDEX($V:$V,ROW($V476)-VALUE(LEFT(W$1,FIND("-",W$1,1)-1))+1):$V476,"&lt;0")))),100-100/(1+ABS((SUMIF(INDEX($V:$V,ROW($V476)-VALUE(LEFT(W$1,FIND("-",W$1,1)-1))+1):$V476,"&gt;0",INDEX($V:$V,ROW($V476)-VALUE(LEFT(W$1,FIND("-",W$1,1)-1))+1):$V476)/VALUE(LEFT(W$1,FIND("-",W$1,1)-1)))/(SUMIF(INDEX($V:$V,ROW($V476)-VALUE(LEFT(W$1,FIND("-",W$1,1)-1))+1):$V476,"&lt;0",INDEX($V:$V,ROW($V476)-VALUE(LEFT(W$1,FIND("-",W$1,1)-1))+1):$V476)/VALUE(LEFT(W$1,FIND("-",W$1,1)-1)))))))</f>
        <v>53.571428571428569</v>
      </c>
      <c r="Y476">
        <f>IF(ROW($E476)&lt;=VALUE(LEFT(Y$1,FIND("-",Y$1,1)-1)),0,MAX(INDEX(C:C,ROW(C476)-VALUE(LEFT(Y$1,FIND("-",Y$1,1)-1))+1):C476))</f>
        <v>0.92</v>
      </c>
      <c r="Z476">
        <f>IF(ROW($E476)&lt;=VALUE(LEFT(Z$1,FIND("-",Z$1,1)-1)),0,MIN(INDEX(D:D,ROW(D476)-VALUE(LEFT(Z$1,FIND("-",Z$1,1)-1))+1):D476))</f>
        <v>0.89</v>
      </c>
      <c r="AA476">
        <f t="shared" si="72"/>
        <v>33.333333333333329</v>
      </c>
      <c r="AB476">
        <f>IF(ROW($AA476)&lt;=VALUE(LEFT(AA$1,FIND("-",AA$1,1)-1))+VALUE(LEFT(AB$1,FIND("-",AB$1,1)-1)-1),0,AVERAGE(INDEX($AA:$AA,ROW($AA476)-VALUE(LEFT(AB$1,FIND("-",AB$1,1)-1))+1):$AA476))</f>
        <v>26.388888888888886</v>
      </c>
      <c r="AC476">
        <f>IF(ROW($AA476)&lt;=VALUE(LEFT(AA$1,FIND("-",AA$1,1)-1))+VALUE(LEFT(AB$1,FIND("-",AB$1,1)-1)-1)+VALUE(LEFT(AC$1,FIND("-",AC$1,1)-1)-1),0,AVERAGE(INDEX($AB:$AB,ROW($AB476)-VALUE(LEFT(AC$1,FIND("-",AC$1,1)-1))+1):$AB476))</f>
        <v>23.919753086419746</v>
      </c>
      <c r="AE476">
        <f t="shared" si="70"/>
        <v>15884844</v>
      </c>
      <c r="AG476" t="str">
        <f t="shared" si="71"/>
        <v/>
      </c>
    </row>
    <row r="477" spans="1:33" x14ac:dyDescent="0.25">
      <c r="A477" s="6">
        <v>37201</v>
      </c>
      <c r="B477">
        <v>0.92</v>
      </c>
      <c r="C477">
        <v>0.92</v>
      </c>
      <c r="D477">
        <v>0.9</v>
      </c>
      <c r="E477">
        <v>0.9</v>
      </c>
      <c r="F477">
        <v>0.51886900000000002</v>
      </c>
      <c r="G477">
        <v>7000</v>
      </c>
      <c r="I477" t="str">
        <f t="shared" si="65"/>
        <v/>
      </c>
      <c r="J477" t="str">
        <f t="shared" si="66"/>
        <v/>
      </c>
      <c r="K477" t="str">
        <f t="shared" si="67"/>
        <v/>
      </c>
      <c r="M477" s="11" t="str">
        <f t="shared" si="68"/>
        <v/>
      </c>
      <c r="O477">
        <f>IF(ROW($E477)&lt;=VALUE(LEFT(O$1,FIND("-",O$1,1)-1)),0,IF(ROW($E477)=VALUE(LEFT(O$1,FIND("-",O$1,1)-1))+1,AVERAGE(INDEX($E:$E,ROW($E477)-VALUE(LEFT(O$1,FIND("-",O$1,1)-1))):$E477),($E477*(2/(VALUE(LEFT(O$1,FIND("-",O$1,1)-1))+1)))+(O476*(1-(2/(VALUE(LEFT(O$1,FIND("-",O$1,1)-1))+1))))))</f>
        <v>1.235182803628621</v>
      </c>
      <c r="Q477">
        <f>IF(ROW($E477)&lt;=VALUE(LEFT(Q$1,FIND("-",Q$1,1)-1)),0,IF(ROW($E477)=VALUE(LEFT(Q$1,FIND("-",Q$1,1)-1))+1,AVERAGE(INDEX($E:$E,ROW($E477)-VALUE(LEFT(Q$1,FIND("-",Q$1,1)-1))):$E477),($E477*(2/(VALUE(LEFT(Q$1,FIND("-",Q$1,1)-1))+1)))+(Q476*(1-(2/(VALUE(LEFT(Q$1,FIND("-",Q$1,1)-1))+1))))))</f>
        <v>0.90122414948740115</v>
      </c>
      <c r="R477">
        <f>IF(ROW($E477)&lt;=VALUE(LEFT(R$1,FIND("-",R$1,1)-1)),0,IF(ROW($E477)=VALUE(LEFT(R$1,FIND("-",R$1,1)-1))+1,AVERAGE(INDEX($E:$E,ROW($E477)-VALUE(LEFT(R$1,FIND("-",R$1,1)-1))):$E477),($E477*(2/(VALUE(LEFT(R$1,FIND("-",R$1,1)-1))+1)))+(R476*(1-(2/(VALUE(LEFT(R$1,FIND("-",R$1,1)-1))+1))))))</f>
        <v>0.91706786551020125</v>
      </c>
      <c r="S477">
        <f t="shared" si="69"/>
        <v>-1.5843716022800103E-2</v>
      </c>
      <c r="T477">
        <f>IF(ROW($E477)&lt;=MAX(VALUE(LEFT(Q$1,FIND("-",Q$1,1)-1)),VALUE(LEFT(R$1,FIND("-",R$1,1)-1)))+VALUE(LEFT(T$1,FIND("-",T$1,1)-1))-1,0,IF(ROW($E477)=MAX(VALUE(LEFT(Q$1,FIND("-",Q$1,1)-1)),VALUE(LEFT(R$1,FIND("-",R$1,1)-1)))+VALUE(LEFT(T$1,FIND("-",T$1,1)-1)),AVERAGE(INDEX($S:$S,ROW(S477)-VALUE(LEFT(T$1,FIND("-",T$1,1)-1))+1):S477),($S477*(2/(VALUE(LEFT(T$1,FIND("-",T$1,1)-1))+1)))+(T476*(1-(2/(VALUE(LEFT(T$1,FIND("-",T$1,1)-1))+1))))))</f>
        <v>-2.1926713806793952E-2</v>
      </c>
      <c r="V477">
        <f t="shared" si="64"/>
        <v>0</v>
      </c>
      <c r="W477">
        <f>IF(ROW($E477)&lt;=VALUE(LEFT(W$1,FIND("-",W$1,1)-1))+1,0,IF(ROW($E476)=VALUE(LEFT(W$1,FIND("-",W$1,1)-1))+1,100-100/(1+ABS((SUMIF(INDEX($V:$V,ROW($V477)-VALUE(LEFT(W$1,FIND("-",W$1,1)-1))+1):$V477,"&gt;0",INDEX($V:$V,ROW($V477)-VALUE(LEFT(W$1,FIND("-",W$1,1)-1))+1):$V477)/COUNTIF(INDEX($V:$V,ROW($V477)-VALUE(LEFT(W$1,FIND("-",W$1,1)-1))+1):$V477,"&gt;0"))/(SUMIF(INDEX($V:$V,ROW($V477)-VALUE(LEFT(W$1,FIND("-",W$1,1)-1))+1):$V477,"&lt;0",INDEX($V:$V,ROW($V477)-VALUE(LEFT(W$1,FIND("-",W$1,1)-1))+1):$V477)/COUNTIF(INDEX($V:$V,ROW($V477)-VALUE(LEFT(W$1,FIND("-",W$1,1)-1))+1):$V477,"&lt;0")))),100-100/(1+ABS((SUMIF(INDEX($V:$V,ROW($V477)-VALUE(LEFT(W$1,FIND("-",W$1,1)-1))+1):$V477,"&gt;0",INDEX($V:$V,ROW($V477)-VALUE(LEFT(W$1,FIND("-",W$1,1)-1))+1):$V477)/VALUE(LEFT(W$1,FIND("-",W$1,1)-1)))/(SUMIF(INDEX($V:$V,ROW($V477)-VALUE(LEFT(W$1,FIND("-",W$1,1)-1))+1):$V477,"&lt;0",INDEX($V:$V,ROW($V477)-VALUE(LEFT(W$1,FIND("-",W$1,1)-1))+1):$V477)/VALUE(LEFT(W$1,FIND("-",W$1,1)-1)))))))</f>
        <v>45.833333333333336</v>
      </c>
      <c r="Y477">
        <f>IF(ROW($E477)&lt;=VALUE(LEFT(Y$1,FIND("-",Y$1,1)-1)),0,MAX(INDEX(C:C,ROW(C477)-VALUE(LEFT(Y$1,FIND("-",Y$1,1)-1))+1):C477))</f>
        <v>0.92</v>
      </c>
      <c r="Z477">
        <f>IF(ROW($E477)&lt;=VALUE(LEFT(Z$1,FIND("-",Z$1,1)-1)),0,MIN(INDEX(D:D,ROW(D477)-VALUE(LEFT(Z$1,FIND("-",Z$1,1)-1))+1):D477))</f>
        <v>0.89</v>
      </c>
      <c r="AA477">
        <f t="shared" si="72"/>
        <v>33.333333333333329</v>
      </c>
      <c r="AB477">
        <f>IF(ROW($AA477)&lt;=VALUE(LEFT(AA$1,FIND("-",AA$1,1)-1))+VALUE(LEFT(AB$1,FIND("-",AB$1,1)-1)-1),0,AVERAGE(INDEX($AA:$AA,ROW($AA477)-VALUE(LEFT(AB$1,FIND("-",AB$1,1)-1))+1):$AA477))</f>
        <v>33.333333333333329</v>
      </c>
      <c r="AC477">
        <f>IF(ROW($AA477)&lt;=VALUE(LEFT(AA$1,FIND("-",AA$1,1)-1))+VALUE(LEFT(AB$1,FIND("-",AB$1,1)-1)-1)+VALUE(LEFT(AC$1,FIND("-",AC$1,1)-1)-1),0,AVERAGE(INDEX($AB:$AB,ROW($AB477)-VALUE(LEFT(AC$1,FIND("-",AC$1,1)-1))+1):$AB477))</f>
        <v>27.469135802469129</v>
      </c>
      <c r="AE477">
        <f t="shared" si="70"/>
        <v>15884844</v>
      </c>
      <c r="AG477" t="str">
        <f t="shared" si="71"/>
        <v/>
      </c>
    </row>
    <row r="478" spans="1:33" x14ac:dyDescent="0.25">
      <c r="A478" s="6">
        <v>37202</v>
      </c>
      <c r="B478">
        <v>0.90500000000000003</v>
      </c>
      <c r="C478">
        <v>0.93</v>
      </c>
      <c r="D478">
        <v>0.90500000000000003</v>
      </c>
      <c r="E478">
        <v>0.93</v>
      </c>
      <c r="F478">
        <v>0.53616399999999997</v>
      </c>
      <c r="G478">
        <v>52000</v>
      </c>
      <c r="I478" t="str">
        <f t="shared" si="65"/>
        <v/>
      </c>
      <c r="J478" t="str">
        <f t="shared" si="66"/>
        <v/>
      </c>
      <c r="K478" t="str">
        <f t="shared" si="67"/>
        <v/>
      </c>
      <c r="M478" s="11" t="str">
        <f t="shared" si="68"/>
        <v/>
      </c>
      <c r="O478">
        <f>IF(ROW($E478)&lt;=VALUE(LEFT(O$1,FIND("-",O$1,1)-1)),0,IF(ROW($E478)=VALUE(LEFT(O$1,FIND("-",O$1,1)-1))+1,AVERAGE(INDEX($E:$E,ROW($E478)-VALUE(LEFT(O$1,FIND("-",O$1,1)-1))):$E478),($E478*(2/(VALUE(LEFT(O$1,FIND("-",O$1,1)-1))+1)))+(O477*(1-(2/(VALUE(LEFT(O$1,FIND("-",O$1,1)-1))+1))))))</f>
        <v>1.232146158816396</v>
      </c>
      <c r="Q478">
        <f>IF(ROW($E478)&lt;=VALUE(LEFT(Q$1,FIND("-",Q$1,1)-1)),0,IF(ROW($E478)=VALUE(LEFT(Q$1,FIND("-",Q$1,1)-1))+1,AVERAGE(INDEX($E:$E,ROW($E478)-VALUE(LEFT(Q$1,FIND("-",Q$1,1)-1))):$E478),($E478*(2/(VALUE(LEFT(Q$1,FIND("-",Q$1,1)-1))+1)))+(Q477*(1-(2/(VALUE(LEFT(Q$1,FIND("-",Q$1,1)-1))+1))))))</f>
        <v>0.90565120341241634</v>
      </c>
      <c r="R478">
        <f>IF(ROW($E478)&lt;=VALUE(LEFT(R$1,FIND("-",R$1,1)-1)),0,IF(ROW($E478)=VALUE(LEFT(R$1,FIND("-",R$1,1)-1))+1,AVERAGE(INDEX($E:$E,ROW($E478)-VALUE(LEFT(R$1,FIND("-",R$1,1)-1))):$E478),($E478*(2/(VALUE(LEFT(R$1,FIND("-",R$1,1)-1))+1)))+(R477*(1-(2/(VALUE(LEFT(R$1,FIND("-",R$1,1)-1))+1))))))</f>
        <v>0.91802580139833445</v>
      </c>
      <c r="S478">
        <f t="shared" si="69"/>
        <v>-1.2374597985918112E-2</v>
      </c>
      <c r="T478">
        <f>IF(ROW($E478)&lt;=MAX(VALUE(LEFT(Q$1,FIND("-",Q$1,1)-1)),VALUE(LEFT(R$1,FIND("-",R$1,1)-1)))+VALUE(LEFT(T$1,FIND("-",T$1,1)-1))-1,0,IF(ROW($E478)=MAX(VALUE(LEFT(Q$1,FIND("-",Q$1,1)-1)),VALUE(LEFT(R$1,FIND("-",R$1,1)-1)))+VALUE(LEFT(T$1,FIND("-",T$1,1)-1)),AVERAGE(INDEX($S:$S,ROW(S478)-VALUE(LEFT(T$1,FIND("-",T$1,1)-1))+1):S478),($S478*(2/(VALUE(LEFT(T$1,FIND("-",T$1,1)-1))+1)))+(T477*(1-(2/(VALUE(LEFT(T$1,FIND("-",T$1,1)-1))+1))))))</f>
        <v>-2.0016290642618784E-2</v>
      </c>
      <c r="V478">
        <f t="shared" si="64"/>
        <v>3.0000000000000027E-2</v>
      </c>
      <c r="W478">
        <f>IF(ROW($E478)&lt;=VALUE(LEFT(W$1,FIND("-",W$1,1)-1))+1,0,IF(ROW($E477)=VALUE(LEFT(W$1,FIND("-",W$1,1)-1))+1,100-100/(1+ABS((SUMIF(INDEX($V:$V,ROW($V478)-VALUE(LEFT(W$1,FIND("-",W$1,1)-1))+1):$V478,"&gt;0",INDEX($V:$V,ROW($V478)-VALUE(LEFT(W$1,FIND("-",W$1,1)-1))+1):$V478)/COUNTIF(INDEX($V:$V,ROW($V478)-VALUE(LEFT(W$1,FIND("-",W$1,1)-1))+1):$V478,"&gt;0"))/(SUMIF(INDEX($V:$V,ROW($V478)-VALUE(LEFT(W$1,FIND("-",W$1,1)-1))+1):$V478,"&lt;0",INDEX($V:$V,ROW($V478)-VALUE(LEFT(W$1,FIND("-",W$1,1)-1))+1):$V478)/COUNTIF(INDEX($V:$V,ROW($V478)-VALUE(LEFT(W$1,FIND("-",W$1,1)-1))+1):$V478,"&lt;0")))),100-100/(1+ABS((SUMIF(INDEX($V:$V,ROW($V478)-VALUE(LEFT(W$1,FIND("-",W$1,1)-1))+1):$V478,"&gt;0",INDEX($V:$V,ROW($V478)-VALUE(LEFT(W$1,FIND("-",W$1,1)-1))+1):$V478)/VALUE(LEFT(W$1,FIND("-",W$1,1)-1)))/(SUMIF(INDEX($V:$V,ROW($V478)-VALUE(LEFT(W$1,FIND("-",W$1,1)-1))+1):$V478,"&lt;0",INDEX($V:$V,ROW($V478)-VALUE(LEFT(W$1,FIND("-",W$1,1)-1))+1):$V478)/VALUE(LEFT(W$1,FIND("-",W$1,1)-1)))))))</f>
        <v>60.714285714285708</v>
      </c>
      <c r="Y478">
        <f>IF(ROW($E478)&lt;=VALUE(LEFT(Y$1,FIND("-",Y$1,1)-1)),0,MAX(INDEX(C:C,ROW(C478)-VALUE(LEFT(Y$1,FIND("-",Y$1,1)-1))+1):C478))</f>
        <v>0.93</v>
      </c>
      <c r="Z478">
        <f>IF(ROW($E478)&lt;=VALUE(LEFT(Z$1,FIND("-",Z$1,1)-1)),0,MIN(INDEX(D:D,ROW(D478)-VALUE(LEFT(Z$1,FIND("-",Z$1,1)-1))+1):D478))</f>
        <v>0.89</v>
      </c>
      <c r="AA478">
        <f t="shared" si="72"/>
        <v>100</v>
      </c>
      <c r="AB478">
        <f>IF(ROW($AA478)&lt;=VALUE(LEFT(AA$1,FIND("-",AA$1,1)-1))+VALUE(LEFT(AB$1,FIND("-",AB$1,1)-1)-1),0,AVERAGE(INDEX($AA:$AA,ROW($AA478)-VALUE(LEFT(AB$1,FIND("-",AB$1,1)-1))+1):$AA478))</f>
        <v>55.55555555555555</v>
      </c>
      <c r="AC478">
        <f>IF(ROW($AA478)&lt;=VALUE(LEFT(AA$1,FIND("-",AA$1,1)-1))+VALUE(LEFT(AB$1,FIND("-",AB$1,1)-1)-1)+VALUE(LEFT(AC$1,FIND("-",AC$1,1)-1)-1),0,AVERAGE(INDEX($AB:$AB,ROW($AB478)-VALUE(LEFT(AC$1,FIND("-",AC$1,1)-1))+1):$AB478))</f>
        <v>38.425925925925924</v>
      </c>
      <c r="AE478">
        <f t="shared" si="70"/>
        <v>15936844</v>
      </c>
      <c r="AG478" t="str">
        <f t="shared" si="71"/>
        <v/>
      </c>
    </row>
    <row r="479" spans="1:33" x14ac:dyDescent="0.25">
      <c r="A479" s="6">
        <v>37203</v>
      </c>
      <c r="B479">
        <v>0.92</v>
      </c>
      <c r="C479">
        <v>0.97</v>
      </c>
      <c r="D479">
        <v>0.91500000000000004</v>
      </c>
      <c r="E479">
        <v>0.93</v>
      </c>
      <c r="F479">
        <v>0.53616399999999997</v>
      </c>
      <c r="G479">
        <v>184000</v>
      </c>
      <c r="I479" t="str">
        <f t="shared" si="65"/>
        <v/>
      </c>
      <c r="J479" t="str">
        <f t="shared" si="66"/>
        <v/>
      </c>
      <c r="K479" t="str">
        <f t="shared" si="67"/>
        <v/>
      </c>
      <c r="M479" s="11" t="str">
        <f t="shared" si="68"/>
        <v/>
      </c>
      <c r="O479">
        <f>IF(ROW($E479)&lt;=VALUE(LEFT(O$1,FIND("-",O$1,1)-1)),0,IF(ROW($E479)=VALUE(LEFT(O$1,FIND("-",O$1,1)-1))+1,AVERAGE(INDEX($E:$E,ROW($E479)-VALUE(LEFT(O$1,FIND("-",O$1,1)-1))):$E479),($E479*(2/(VALUE(LEFT(O$1,FIND("-",O$1,1)-1))+1)))+(O478*(1-(2/(VALUE(LEFT(O$1,FIND("-",O$1,1)-1))+1))))))</f>
        <v>1.2291397293754369</v>
      </c>
      <c r="Q479">
        <f>IF(ROW($E479)&lt;=VALUE(LEFT(Q$1,FIND("-",Q$1,1)-1)),0,IF(ROW($E479)=VALUE(LEFT(Q$1,FIND("-",Q$1,1)-1))+1,AVERAGE(INDEX($E:$E,ROW($E479)-VALUE(LEFT(Q$1,FIND("-",Q$1,1)-1))):$E479),($E479*(2/(VALUE(LEFT(Q$1,FIND("-",Q$1,1)-1))+1)))+(Q478*(1-(2/(VALUE(LEFT(Q$1,FIND("-",Q$1,1)-1))+1))))))</f>
        <v>0.90939717211819848</v>
      </c>
      <c r="R479">
        <f>IF(ROW($E479)&lt;=VALUE(LEFT(R$1,FIND("-",R$1,1)-1)),0,IF(ROW($E479)=VALUE(LEFT(R$1,FIND("-",R$1,1)-1))+1,AVERAGE(INDEX($E:$E,ROW($E479)-VALUE(LEFT(R$1,FIND("-",R$1,1)-1))):$E479),($E479*(2/(VALUE(LEFT(R$1,FIND("-",R$1,1)-1))+1)))+(R478*(1-(2/(VALUE(LEFT(R$1,FIND("-",R$1,1)-1))+1))))))</f>
        <v>0.91891277907253188</v>
      </c>
      <c r="S479">
        <f t="shared" si="69"/>
        <v>-9.5156069543333999E-3</v>
      </c>
      <c r="T479">
        <f>IF(ROW($E479)&lt;=MAX(VALUE(LEFT(Q$1,FIND("-",Q$1,1)-1)),VALUE(LEFT(R$1,FIND("-",R$1,1)-1)))+VALUE(LEFT(T$1,FIND("-",T$1,1)-1))-1,0,IF(ROW($E479)=MAX(VALUE(LEFT(Q$1,FIND("-",Q$1,1)-1)),VALUE(LEFT(R$1,FIND("-",R$1,1)-1)))+VALUE(LEFT(T$1,FIND("-",T$1,1)-1)),AVERAGE(INDEX($S:$S,ROW(S479)-VALUE(LEFT(T$1,FIND("-",T$1,1)-1))+1):S479),($S479*(2/(VALUE(LEFT(T$1,FIND("-",T$1,1)-1))+1)))+(T478*(1-(2/(VALUE(LEFT(T$1,FIND("-",T$1,1)-1))+1))))))</f>
        <v>-1.7916153904961707E-2</v>
      </c>
      <c r="V479">
        <f t="shared" si="64"/>
        <v>0</v>
      </c>
      <c r="W479">
        <f>IF(ROW($E479)&lt;=VALUE(LEFT(W$1,FIND("-",W$1,1)-1))+1,0,IF(ROW($E478)=VALUE(LEFT(W$1,FIND("-",W$1,1)-1))+1,100-100/(1+ABS((SUMIF(INDEX($V:$V,ROW($V479)-VALUE(LEFT(W$1,FIND("-",W$1,1)-1))+1):$V479,"&gt;0",INDEX($V:$V,ROW($V479)-VALUE(LEFT(W$1,FIND("-",W$1,1)-1))+1):$V479)/COUNTIF(INDEX($V:$V,ROW($V479)-VALUE(LEFT(W$1,FIND("-",W$1,1)-1))+1):$V479,"&gt;0"))/(SUMIF(INDEX($V:$V,ROW($V479)-VALUE(LEFT(W$1,FIND("-",W$1,1)-1))+1):$V479,"&lt;0",INDEX($V:$V,ROW($V479)-VALUE(LEFT(W$1,FIND("-",W$1,1)-1))+1):$V479)/COUNTIF(INDEX($V:$V,ROW($V479)-VALUE(LEFT(W$1,FIND("-",W$1,1)-1))+1):$V479,"&lt;0")))),100-100/(1+ABS((SUMIF(INDEX($V:$V,ROW($V479)-VALUE(LEFT(W$1,FIND("-",W$1,1)-1))+1):$V479,"&gt;0",INDEX($V:$V,ROW($V479)-VALUE(LEFT(W$1,FIND("-",W$1,1)-1))+1):$V479)/VALUE(LEFT(W$1,FIND("-",W$1,1)-1)))/(SUMIF(INDEX($V:$V,ROW($V479)-VALUE(LEFT(W$1,FIND("-",W$1,1)-1))+1):$V479,"&lt;0",INDEX($V:$V,ROW($V479)-VALUE(LEFT(W$1,FIND("-",W$1,1)-1))+1):$V479)/VALUE(LEFT(W$1,FIND("-",W$1,1)-1)))))))</f>
        <v>55.999999999999993</v>
      </c>
      <c r="Y479">
        <f>IF(ROW($E479)&lt;=VALUE(LEFT(Y$1,FIND("-",Y$1,1)-1)),0,MAX(INDEX(C:C,ROW(C479)-VALUE(LEFT(Y$1,FIND("-",Y$1,1)-1))+1):C479))</f>
        <v>0.97</v>
      </c>
      <c r="Z479">
        <f>IF(ROW($E479)&lt;=VALUE(LEFT(Z$1,FIND("-",Z$1,1)-1)),0,MIN(INDEX(D:D,ROW(D479)-VALUE(LEFT(Z$1,FIND("-",Z$1,1)-1))+1):D479))</f>
        <v>0.89</v>
      </c>
      <c r="AA479">
        <f t="shared" si="72"/>
        <v>50.000000000000064</v>
      </c>
      <c r="AB479">
        <f>IF(ROW($AA479)&lt;=VALUE(LEFT(AA$1,FIND("-",AA$1,1)-1))+VALUE(LEFT(AB$1,FIND("-",AB$1,1)-1)-1),0,AVERAGE(INDEX($AA:$AA,ROW($AA479)-VALUE(LEFT(AB$1,FIND("-",AB$1,1)-1))+1):$AA479))</f>
        <v>61.111111111111121</v>
      </c>
      <c r="AC479">
        <f>IF(ROW($AA479)&lt;=VALUE(LEFT(AA$1,FIND("-",AA$1,1)-1))+VALUE(LEFT(AB$1,FIND("-",AB$1,1)-1)-1)+VALUE(LEFT(AC$1,FIND("-",AC$1,1)-1)-1),0,AVERAGE(INDEX($AB:$AB,ROW($AB479)-VALUE(LEFT(AC$1,FIND("-",AC$1,1)-1))+1):$AB479))</f>
        <v>50</v>
      </c>
      <c r="AE479">
        <f t="shared" si="70"/>
        <v>15936844</v>
      </c>
      <c r="AG479" t="str">
        <f t="shared" si="71"/>
        <v/>
      </c>
    </row>
    <row r="480" spans="1:33" x14ac:dyDescent="0.25">
      <c r="A480" s="6">
        <v>37204</v>
      </c>
      <c r="B480">
        <v>0.93</v>
      </c>
      <c r="C480">
        <v>0.93</v>
      </c>
      <c r="D480">
        <v>0.93</v>
      </c>
      <c r="E480">
        <v>0.93</v>
      </c>
      <c r="F480">
        <v>0.53616399999999997</v>
      </c>
      <c r="G480">
        <v>0</v>
      </c>
      <c r="I480" t="str">
        <f t="shared" si="65"/>
        <v/>
      </c>
      <c r="J480" t="str">
        <f t="shared" si="66"/>
        <v/>
      </c>
      <c r="K480" t="str">
        <f t="shared" si="67"/>
        <v/>
      </c>
      <c r="M480" s="11" t="str">
        <f t="shared" si="68"/>
        <v/>
      </c>
      <c r="O480">
        <f>IF(ROW($E480)&lt;=VALUE(LEFT(O$1,FIND("-",O$1,1)-1)),0,IF(ROW($E480)=VALUE(LEFT(O$1,FIND("-",O$1,1)-1))+1,AVERAGE(INDEX($E:$E,ROW($E480)-VALUE(LEFT(O$1,FIND("-",O$1,1)-1))):$E480),($E480*(2/(VALUE(LEFT(O$1,FIND("-",O$1,1)-1))+1)))+(O479*(1-(2/(VALUE(LEFT(O$1,FIND("-",O$1,1)-1))+1))))))</f>
        <v>1.2261632146552834</v>
      </c>
      <c r="Q480">
        <f>IF(ROW($E480)&lt;=VALUE(LEFT(Q$1,FIND("-",Q$1,1)-1)),0,IF(ROW($E480)=VALUE(LEFT(Q$1,FIND("-",Q$1,1)-1))+1,AVERAGE(INDEX($E:$E,ROW($E480)-VALUE(LEFT(Q$1,FIND("-",Q$1,1)-1))):$E480),($E480*(2/(VALUE(LEFT(Q$1,FIND("-",Q$1,1)-1))+1)))+(Q479*(1-(2/(VALUE(LEFT(Q$1,FIND("-",Q$1,1)-1))+1))))))</f>
        <v>0.912566837946168</v>
      </c>
      <c r="R480">
        <f>IF(ROW($E480)&lt;=VALUE(LEFT(R$1,FIND("-",R$1,1)-1)),0,IF(ROW($E480)=VALUE(LEFT(R$1,FIND("-",R$1,1)-1))+1,AVERAGE(INDEX($E:$E,ROW($E480)-VALUE(LEFT(R$1,FIND("-",R$1,1)-1))):$E480),($E480*(2/(VALUE(LEFT(R$1,FIND("-",R$1,1)-1))+1)))+(R479*(1-(2/(VALUE(LEFT(R$1,FIND("-",R$1,1)-1))+1))))))</f>
        <v>0.91973405469678882</v>
      </c>
      <c r="S480">
        <f t="shared" si="69"/>
        <v>-7.1672167506208195E-3</v>
      </c>
      <c r="T480">
        <f>IF(ROW($E480)&lt;=MAX(VALUE(LEFT(Q$1,FIND("-",Q$1,1)-1)),VALUE(LEFT(R$1,FIND("-",R$1,1)-1)))+VALUE(LEFT(T$1,FIND("-",T$1,1)-1))-1,0,IF(ROW($E480)=MAX(VALUE(LEFT(Q$1,FIND("-",Q$1,1)-1)),VALUE(LEFT(R$1,FIND("-",R$1,1)-1)))+VALUE(LEFT(T$1,FIND("-",T$1,1)-1)),AVERAGE(INDEX($S:$S,ROW(S480)-VALUE(LEFT(T$1,FIND("-",T$1,1)-1))+1):S480),($S480*(2/(VALUE(LEFT(T$1,FIND("-",T$1,1)-1))+1)))+(T479*(1-(2/(VALUE(LEFT(T$1,FIND("-",T$1,1)-1))+1))))))</f>
        <v>-1.5766366474093532E-2</v>
      </c>
      <c r="V480">
        <f t="shared" si="64"/>
        <v>0</v>
      </c>
      <c r="W480">
        <f>IF(ROW($E480)&lt;=VALUE(LEFT(W$1,FIND("-",W$1,1)-1))+1,0,IF(ROW($E479)=VALUE(LEFT(W$1,FIND("-",W$1,1)-1))+1,100-100/(1+ABS((SUMIF(INDEX($V:$V,ROW($V480)-VALUE(LEFT(W$1,FIND("-",W$1,1)-1))+1):$V480,"&gt;0",INDEX($V:$V,ROW($V480)-VALUE(LEFT(W$1,FIND("-",W$1,1)-1))+1):$V480)/COUNTIF(INDEX($V:$V,ROW($V480)-VALUE(LEFT(W$1,FIND("-",W$1,1)-1))+1):$V480,"&gt;0"))/(SUMIF(INDEX($V:$V,ROW($V480)-VALUE(LEFT(W$1,FIND("-",W$1,1)-1))+1):$V480,"&lt;0",INDEX($V:$V,ROW($V480)-VALUE(LEFT(W$1,FIND("-",W$1,1)-1))+1):$V480)/COUNTIF(INDEX($V:$V,ROW($V480)-VALUE(LEFT(W$1,FIND("-",W$1,1)-1))+1):$V480,"&lt;0")))),100-100/(1+ABS((SUMIF(INDEX($V:$V,ROW($V480)-VALUE(LEFT(W$1,FIND("-",W$1,1)-1))+1):$V480,"&gt;0",INDEX($V:$V,ROW($V480)-VALUE(LEFT(W$1,FIND("-",W$1,1)-1))+1):$V480)/VALUE(LEFT(W$1,FIND("-",W$1,1)-1)))/(SUMIF(INDEX($V:$V,ROW($V480)-VALUE(LEFT(W$1,FIND("-",W$1,1)-1))+1):$V480,"&lt;0",INDEX($V:$V,ROW($V480)-VALUE(LEFT(W$1,FIND("-",W$1,1)-1))+1):$V480)/VALUE(LEFT(W$1,FIND("-",W$1,1)-1)))))))</f>
        <v>63.636363636363633</v>
      </c>
      <c r="Y480">
        <f>IF(ROW($E480)&lt;=VALUE(LEFT(Y$1,FIND("-",Y$1,1)-1)),0,MAX(INDEX(C:C,ROW(C480)-VALUE(LEFT(Y$1,FIND("-",Y$1,1)-1))+1):C480))</f>
        <v>0.97</v>
      </c>
      <c r="Z480">
        <f>IF(ROW($E480)&lt;=VALUE(LEFT(Z$1,FIND("-",Z$1,1)-1)),0,MIN(INDEX(D:D,ROW(D480)-VALUE(LEFT(Z$1,FIND("-",Z$1,1)-1))+1):D480))</f>
        <v>0.89</v>
      </c>
      <c r="AA480">
        <f t="shared" si="72"/>
        <v>50.000000000000064</v>
      </c>
      <c r="AB480">
        <f>IF(ROW($AA480)&lt;=VALUE(LEFT(AA$1,FIND("-",AA$1,1)-1))+VALUE(LEFT(AB$1,FIND("-",AB$1,1)-1)-1),0,AVERAGE(INDEX($AA:$AA,ROW($AA480)-VALUE(LEFT(AB$1,FIND("-",AB$1,1)-1))+1):$AA480))</f>
        <v>66.6666666666667</v>
      </c>
      <c r="AC480">
        <f>IF(ROW($AA480)&lt;=VALUE(LEFT(AA$1,FIND("-",AA$1,1)-1))+VALUE(LEFT(AB$1,FIND("-",AB$1,1)-1)-1)+VALUE(LEFT(AC$1,FIND("-",AC$1,1)-1)-1),0,AVERAGE(INDEX($AB:$AB,ROW($AB480)-VALUE(LEFT(AC$1,FIND("-",AC$1,1)-1))+1):$AB480))</f>
        <v>61.111111111111121</v>
      </c>
      <c r="AE480">
        <f t="shared" si="70"/>
        <v>15936844</v>
      </c>
      <c r="AG480" t="str">
        <f t="shared" si="71"/>
        <v/>
      </c>
    </row>
    <row r="481" spans="1:33" x14ac:dyDescent="0.25">
      <c r="A481" s="6">
        <v>37207</v>
      </c>
      <c r="B481">
        <v>0.92</v>
      </c>
      <c r="C481">
        <v>0.93</v>
      </c>
      <c r="D481">
        <v>0.92</v>
      </c>
      <c r="E481">
        <v>0.92</v>
      </c>
      <c r="F481">
        <v>0.53039899999999995</v>
      </c>
      <c r="G481">
        <v>11000</v>
      </c>
      <c r="I481" t="str">
        <f t="shared" si="65"/>
        <v/>
      </c>
      <c r="J481" t="str">
        <f t="shared" si="66"/>
        <v/>
      </c>
      <c r="K481" t="str">
        <f t="shared" si="67"/>
        <v/>
      </c>
      <c r="M481" s="11" t="str">
        <f t="shared" si="68"/>
        <v/>
      </c>
      <c r="O481">
        <f>IF(ROW($E481)&lt;=VALUE(LEFT(O$1,FIND("-",O$1,1)-1)),0,IF(ROW($E481)=VALUE(LEFT(O$1,FIND("-",O$1,1)-1))+1,AVERAGE(INDEX($E:$E,ROW($E481)-VALUE(LEFT(O$1,FIND("-",O$1,1)-1))):$E481),($E481*(2/(VALUE(LEFT(O$1,FIND("-",O$1,1)-1))+1)))+(O480*(1-(2/(VALUE(LEFT(O$1,FIND("-",O$1,1)-1))+1))))))</f>
        <v>1.2231168145094597</v>
      </c>
      <c r="Q481">
        <f>IF(ROW($E481)&lt;=VALUE(LEFT(Q$1,FIND("-",Q$1,1)-1)),0,IF(ROW($E481)=VALUE(LEFT(Q$1,FIND("-",Q$1,1)-1))+1,AVERAGE(INDEX($E:$E,ROW($E481)-VALUE(LEFT(Q$1,FIND("-",Q$1,1)-1))):$E481),($E481*(2/(VALUE(LEFT(Q$1,FIND("-",Q$1,1)-1))+1)))+(Q480*(1-(2/(VALUE(LEFT(Q$1,FIND("-",Q$1,1)-1))+1))))))</f>
        <v>0.91371040133906534</v>
      </c>
      <c r="R481">
        <f>IF(ROW($E481)&lt;=VALUE(LEFT(R$1,FIND("-",R$1,1)-1)),0,IF(ROW($E481)=VALUE(LEFT(R$1,FIND("-",R$1,1)-1))+1,AVERAGE(INDEX($E:$E,ROW($E481)-VALUE(LEFT(R$1,FIND("-",R$1,1)-1))):$E481),($E481*(2/(VALUE(LEFT(R$1,FIND("-",R$1,1)-1))+1)))+(R480*(1-(2/(VALUE(LEFT(R$1,FIND("-",R$1,1)-1))+1))))))</f>
        <v>0.91975375434887852</v>
      </c>
      <c r="S481">
        <f t="shared" si="69"/>
        <v>-6.0433530098131794E-3</v>
      </c>
      <c r="T481">
        <f>IF(ROW($E481)&lt;=MAX(VALUE(LEFT(Q$1,FIND("-",Q$1,1)-1)),VALUE(LEFT(R$1,FIND("-",R$1,1)-1)))+VALUE(LEFT(T$1,FIND("-",T$1,1)-1))-1,0,IF(ROW($E481)=MAX(VALUE(LEFT(Q$1,FIND("-",Q$1,1)-1)),VALUE(LEFT(R$1,FIND("-",R$1,1)-1)))+VALUE(LEFT(T$1,FIND("-",T$1,1)-1)),AVERAGE(INDEX($S:$S,ROW(S481)-VALUE(LEFT(T$1,FIND("-",T$1,1)-1))+1):S481),($S481*(2/(VALUE(LEFT(T$1,FIND("-",T$1,1)-1))+1)))+(T480*(1-(2/(VALUE(LEFT(T$1,FIND("-",T$1,1)-1))+1))))))</f>
        <v>-1.3821763781237463E-2</v>
      </c>
      <c r="V481">
        <f t="shared" si="64"/>
        <v>-1.0000000000000009E-2</v>
      </c>
      <c r="W481">
        <f>IF(ROW($E481)&lt;=VALUE(LEFT(W$1,FIND("-",W$1,1)-1))+1,0,IF(ROW($E480)=VALUE(LEFT(W$1,FIND("-",W$1,1)-1))+1,100-100/(1+ABS((SUMIF(INDEX($V:$V,ROW($V481)-VALUE(LEFT(W$1,FIND("-",W$1,1)-1))+1):$V481,"&gt;0",INDEX($V:$V,ROW($V481)-VALUE(LEFT(W$1,FIND("-",W$1,1)-1))+1):$V481)/COUNTIF(INDEX($V:$V,ROW($V481)-VALUE(LEFT(W$1,FIND("-",W$1,1)-1))+1):$V481,"&gt;0"))/(SUMIF(INDEX($V:$V,ROW($V481)-VALUE(LEFT(W$1,FIND("-",W$1,1)-1))+1):$V481,"&lt;0",INDEX($V:$V,ROW($V481)-VALUE(LEFT(W$1,FIND("-",W$1,1)-1))+1):$V481)/COUNTIF(INDEX($V:$V,ROW($V481)-VALUE(LEFT(W$1,FIND("-",W$1,1)-1))+1):$V481,"&lt;0")))),100-100/(1+ABS((SUMIF(INDEX($V:$V,ROW($V481)-VALUE(LEFT(W$1,FIND("-",W$1,1)-1))+1):$V481,"&gt;0",INDEX($V:$V,ROW($V481)-VALUE(LEFT(W$1,FIND("-",W$1,1)-1))+1):$V481)/VALUE(LEFT(W$1,FIND("-",W$1,1)-1)))/(SUMIF(INDEX($V:$V,ROW($V481)-VALUE(LEFT(W$1,FIND("-",W$1,1)-1))+1):$V481,"&lt;0",INDEX($V:$V,ROW($V481)-VALUE(LEFT(W$1,FIND("-",W$1,1)-1))+1):$V481)/VALUE(LEFT(W$1,FIND("-",W$1,1)-1)))))))</f>
        <v>58.333333333333329</v>
      </c>
      <c r="Y481">
        <f>IF(ROW($E481)&lt;=VALUE(LEFT(Y$1,FIND("-",Y$1,1)-1)),0,MAX(INDEX(C:C,ROW(C481)-VALUE(LEFT(Y$1,FIND("-",Y$1,1)-1))+1):C481))</f>
        <v>0.97</v>
      </c>
      <c r="Z481">
        <f>IF(ROW($E481)&lt;=VALUE(LEFT(Z$1,FIND("-",Z$1,1)-1)),0,MIN(INDEX(D:D,ROW(D481)-VALUE(LEFT(Z$1,FIND("-",Z$1,1)-1))+1):D481))</f>
        <v>0.89</v>
      </c>
      <c r="AA481">
        <f t="shared" si="72"/>
        <v>37.50000000000005</v>
      </c>
      <c r="AB481">
        <f>IF(ROW($AA481)&lt;=VALUE(LEFT(AA$1,FIND("-",AA$1,1)-1))+VALUE(LEFT(AB$1,FIND("-",AB$1,1)-1)-1),0,AVERAGE(INDEX($AA:$AA,ROW($AA481)-VALUE(LEFT(AB$1,FIND("-",AB$1,1)-1))+1):$AA481))</f>
        <v>45.833333333333393</v>
      </c>
      <c r="AC481">
        <f>IF(ROW($AA481)&lt;=VALUE(LEFT(AA$1,FIND("-",AA$1,1)-1))+VALUE(LEFT(AB$1,FIND("-",AB$1,1)-1)-1)+VALUE(LEFT(AC$1,FIND("-",AC$1,1)-1)-1),0,AVERAGE(INDEX($AB:$AB,ROW($AB481)-VALUE(LEFT(AC$1,FIND("-",AC$1,1)-1))+1):$AB481))</f>
        <v>57.870370370370409</v>
      </c>
      <c r="AE481">
        <f t="shared" si="70"/>
        <v>15925844</v>
      </c>
      <c r="AG481" t="str">
        <f t="shared" si="71"/>
        <v/>
      </c>
    </row>
    <row r="482" spans="1:33" x14ac:dyDescent="0.25">
      <c r="A482" s="6">
        <v>37208</v>
      </c>
      <c r="B482">
        <v>0.92500000000000004</v>
      </c>
      <c r="C482">
        <v>0.93</v>
      </c>
      <c r="D482">
        <v>0.92</v>
      </c>
      <c r="E482">
        <v>0.92</v>
      </c>
      <c r="F482">
        <v>0.53039899999999995</v>
      </c>
      <c r="G482">
        <v>37000</v>
      </c>
      <c r="I482" t="str">
        <f t="shared" si="65"/>
        <v/>
      </c>
      <c r="J482" t="str">
        <f t="shared" si="66"/>
        <v/>
      </c>
      <c r="K482" t="str">
        <f t="shared" si="67"/>
        <v/>
      </c>
      <c r="M482" s="11" t="str">
        <f t="shared" si="68"/>
        <v/>
      </c>
      <c r="O482">
        <f>IF(ROW($E482)&lt;=VALUE(LEFT(O$1,FIND("-",O$1,1)-1)),0,IF(ROW($E482)=VALUE(LEFT(O$1,FIND("-",O$1,1)-1))+1,AVERAGE(INDEX($E:$E,ROW($E482)-VALUE(LEFT(O$1,FIND("-",O$1,1)-1))):$E482),($E482*(2/(VALUE(LEFT(O$1,FIND("-",O$1,1)-1))+1)))+(O481*(1-(2/(VALUE(LEFT(O$1,FIND("-",O$1,1)-1))+1))))))</f>
        <v>1.2201007268028981</v>
      </c>
      <c r="Q482">
        <f>IF(ROW($E482)&lt;=VALUE(LEFT(Q$1,FIND("-",Q$1,1)-1)),0,IF(ROW($E482)=VALUE(LEFT(Q$1,FIND("-",Q$1,1)-1))+1,AVERAGE(INDEX($E:$E,ROW($E482)-VALUE(LEFT(Q$1,FIND("-",Q$1,1)-1))):$E482),($E482*(2/(VALUE(LEFT(Q$1,FIND("-",Q$1,1)-1))+1)))+(Q481*(1-(2/(VALUE(LEFT(Q$1,FIND("-",Q$1,1)-1))+1))))))</f>
        <v>0.91467803190228603</v>
      </c>
      <c r="R482">
        <f>IF(ROW($E482)&lt;=VALUE(LEFT(R$1,FIND("-",R$1,1)-1)),0,IF(ROW($E482)=VALUE(LEFT(R$1,FIND("-",R$1,1)-1))+1,AVERAGE(INDEX($E:$E,ROW($E482)-VALUE(LEFT(R$1,FIND("-",R$1,1)-1))):$E482),($E482*(2/(VALUE(LEFT(R$1,FIND("-",R$1,1)-1))+1)))+(R481*(1-(2/(VALUE(LEFT(R$1,FIND("-",R$1,1)-1))+1))))))</f>
        <v>0.91977199476748017</v>
      </c>
      <c r="S482">
        <f t="shared" si="69"/>
        <v>-5.093962865194146E-3</v>
      </c>
      <c r="T482">
        <f>IF(ROW($E482)&lt;=MAX(VALUE(LEFT(Q$1,FIND("-",Q$1,1)-1)),VALUE(LEFT(R$1,FIND("-",R$1,1)-1)))+VALUE(LEFT(T$1,FIND("-",T$1,1)-1))-1,0,IF(ROW($E482)=MAX(VALUE(LEFT(Q$1,FIND("-",Q$1,1)-1)),VALUE(LEFT(R$1,FIND("-",R$1,1)-1)))+VALUE(LEFT(T$1,FIND("-",T$1,1)-1)),AVERAGE(INDEX($S:$S,ROW(S482)-VALUE(LEFT(T$1,FIND("-",T$1,1)-1))+1):S482),($S482*(2/(VALUE(LEFT(T$1,FIND("-",T$1,1)-1))+1)))+(T481*(1-(2/(VALUE(LEFT(T$1,FIND("-",T$1,1)-1))+1))))))</f>
        <v>-1.2076203598028801E-2</v>
      </c>
      <c r="V482">
        <f t="shared" si="64"/>
        <v>0</v>
      </c>
      <c r="W482">
        <f>IF(ROW($E482)&lt;=VALUE(LEFT(W$1,FIND("-",W$1,1)-1))+1,0,IF(ROW($E481)=VALUE(LEFT(W$1,FIND("-",W$1,1)-1))+1,100-100/(1+ABS((SUMIF(INDEX($V:$V,ROW($V482)-VALUE(LEFT(W$1,FIND("-",W$1,1)-1))+1):$V482,"&gt;0",INDEX($V:$V,ROW($V482)-VALUE(LEFT(W$1,FIND("-",W$1,1)-1))+1):$V482)/COUNTIF(INDEX($V:$V,ROW($V482)-VALUE(LEFT(W$1,FIND("-",W$1,1)-1))+1):$V482,"&gt;0"))/(SUMIF(INDEX($V:$V,ROW($V482)-VALUE(LEFT(W$1,FIND("-",W$1,1)-1))+1):$V482,"&lt;0",INDEX($V:$V,ROW($V482)-VALUE(LEFT(W$1,FIND("-",W$1,1)-1))+1):$V482)/COUNTIF(INDEX($V:$V,ROW($V482)-VALUE(LEFT(W$1,FIND("-",W$1,1)-1))+1):$V482,"&lt;0")))),100-100/(1+ABS((SUMIF(INDEX($V:$V,ROW($V482)-VALUE(LEFT(W$1,FIND("-",W$1,1)-1))+1):$V482,"&gt;0",INDEX($V:$V,ROW($V482)-VALUE(LEFT(W$1,FIND("-",W$1,1)-1))+1):$V482)/VALUE(LEFT(W$1,FIND("-",W$1,1)-1)))/(SUMIF(INDEX($V:$V,ROW($V482)-VALUE(LEFT(W$1,FIND("-",W$1,1)-1))+1):$V482,"&lt;0",INDEX($V:$V,ROW($V482)-VALUE(LEFT(W$1,FIND("-",W$1,1)-1))+1):$V482)/VALUE(LEFT(W$1,FIND("-",W$1,1)-1)))))))</f>
        <v>56.521739130434781</v>
      </c>
      <c r="Y482">
        <f>IF(ROW($E482)&lt;=VALUE(LEFT(Y$1,FIND("-",Y$1,1)-1)),0,MAX(INDEX(C:C,ROW(C482)-VALUE(LEFT(Y$1,FIND("-",Y$1,1)-1))+1):C482))</f>
        <v>0.97</v>
      </c>
      <c r="Z482">
        <f>IF(ROW($E482)&lt;=VALUE(LEFT(Z$1,FIND("-",Z$1,1)-1)),0,MIN(INDEX(D:D,ROW(D482)-VALUE(LEFT(Z$1,FIND("-",Z$1,1)-1))+1):D482))</f>
        <v>0.89</v>
      </c>
      <c r="AA482">
        <f t="shared" si="72"/>
        <v>37.50000000000005</v>
      </c>
      <c r="AB482">
        <f>IF(ROW($AA482)&lt;=VALUE(LEFT(AA$1,FIND("-",AA$1,1)-1))+VALUE(LEFT(AB$1,FIND("-",AB$1,1)-1)-1),0,AVERAGE(INDEX($AA:$AA,ROW($AA482)-VALUE(LEFT(AB$1,FIND("-",AB$1,1)-1))+1):$AA482))</f>
        <v>41.666666666666721</v>
      </c>
      <c r="AC482">
        <f>IF(ROW($AA482)&lt;=VALUE(LEFT(AA$1,FIND("-",AA$1,1)-1))+VALUE(LEFT(AB$1,FIND("-",AB$1,1)-1)-1)+VALUE(LEFT(AC$1,FIND("-",AC$1,1)-1)-1),0,AVERAGE(INDEX($AB:$AB,ROW($AB482)-VALUE(LEFT(AC$1,FIND("-",AC$1,1)-1))+1):$AB482))</f>
        <v>51.388888888888935</v>
      </c>
      <c r="AE482">
        <f t="shared" si="70"/>
        <v>15925844</v>
      </c>
      <c r="AG482" t="str">
        <f t="shared" si="71"/>
        <v/>
      </c>
    </row>
    <row r="483" spans="1:33" x14ac:dyDescent="0.25">
      <c r="A483" s="6">
        <v>37209</v>
      </c>
      <c r="B483">
        <v>0.92</v>
      </c>
      <c r="C483">
        <v>0.92</v>
      </c>
      <c r="D483">
        <v>0.92</v>
      </c>
      <c r="E483">
        <v>0.92</v>
      </c>
      <c r="F483">
        <v>0.53039899999999995</v>
      </c>
      <c r="G483">
        <v>0</v>
      </c>
      <c r="I483" t="str">
        <f t="shared" si="65"/>
        <v/>
      </c>
      <c r="J483" t="str">
        <f t="shared" si="66"/>
        <v/>
      </c>
      <c r="K483" t="str">
        <f t="shared" si="67"/>
        <v/>
      </c>
      <c r="M483" s="11" t="str">
        <f t="shared" si="68"/>
        <v/>
      </c>
      <c r="O483">
        <f>IF(ROW($E483)&lt;=VALUE(LEFT(O$1,FIND("-",O$1,1)-1)),0,IF(ROW($E483)=VALUE(LEFT(O$1,FIND("-",O$1,1)-1))+1,AVERAGE(INDEX($E:$E,ROW($E483)-VALUE(LEFT(O$1,FIND("-",O$1,1)-1))):$E483),($E483*(2/(VALUE(LEFT(O$1,FIND("-",O$1,1)-1))+1)))+(O482*(1-(2/(VALUE(LEFT(O$1,FIND("-",O$1,1)-1))+1))))))</f>
        <v>1.2171146499192871</v>
      </c>
      <c r="Q483">
        <f>IF(ROW($E483)&lt;=VALUE(LEFT(Q$1,FIND("-",Q$1,1)-1)),0,IF(ROW($E483)=VALUE(LEFT(Q$1,FIND("-",Q$1,1)-1))+1,AVERAGE(INDEX($E:$E,ROW($E483)-VALUE(LEFT(Q$1,FIND("-",Q$1,1)-1))):$E483),($E483*(2/(VALUE(LEFT(Q$1,FIND("-",Q$1,1)-1))+1)))+(Q482*(1-(2/(VALUE(LEFT(Q$1,FIND("-",Q$1,1)-1))+1))))))</f>
        <v>0.91549679622501134</v>
      </c>
      <c r="R483">
        <f>IF(ROW($E483)&lt;=VALUE(LEFT(R$1,FIND("-",R$1,1)-1)),0,IF(ROW($E483)=VALUE(LEFT(R$1,FIND("-",R$1,1)-1))+1,AVERAGE(INDEX($E:$E,ROW($E483)-VALUE(LEFT(R$1,FIND("-",R$1,1)-1))):$E483),($E483*(2/(VALUE(LEFT(R$1,FIND("-",R$1,1)-1))+1)))+(R482*(1-(2/(VALUE(LEFT(R$1,FIND("-",R$1,1)-1))+1))))))</f>
        <v>0.9197888840439632</v>
      </c>
      <c r="S483">
        <f t="shared" si="69"/>
        <v>-4.2920878189518508E-3</v>
      </c>
      <c r="T483">
        <f>IF(ROW($E483)&lt;=MAX(VALUE(LEFT(Q$1,FIND("-",Q$1,1)-1)),VALUE(LEFT(R$1,FIND("-",R$1,1)-1)))+VALUE(LEFT(T$1,FIND("-",T$1,1)-1))-1,0,IF(ROW($E483)=MAX(VALUE(LEFT(Q$1,FIND("-",Q$1,1)-1)),VALUE(LEFT(R$1,FIND("-",R$1,1)-1)))+VALUE(LEFT(T$1,FIND("-",T$1,1)-1)),AVERAGE(INDEX($S:$S,ROW(S483)-VALUE(LEFT(T$1,FIND("-",T$1,1)-1))+1):S483),($S483*(2/(VALUE(LEFT(T$1,FIND("-",T$1,1)-1))+1)))+(T482*(1-(2/(VALUE(LEFT(T$1,FIND("-",T$1,1)-1))+1))))))</f>
        <v>-1.0519380442213412E-2</v>
      </c>
      <c r="V483">
        <f t="shared" si="64"/>
        <v>0</v>
      </c>
      <c r="W483">
        <f>IF(ROW($E483)&lt;=VALUE(LEFT(W$1,FIND("-",W$1,1)-1))+1,0,IF(ROW($E482)=VALUE(LEFT(W$1,FIND("-",W$1,1)-1))+1,100-100/(1+ABS((SUMIF(INDEX($V:$V,ROW($V483)-VALUE(LEFT(W$1,FIND("-",W$1,1)-1))+1):$V483,"&gt;0",INDEX($V:$V,ROW($V483)-VALUE(LEFT(W$1,FIND("-",W$1,1)-1))+1):$V483)/COUNTIF(INDEX($V:$V,ROW($V483)-VALUE(LEFT(W$1,FIND("-",W$1,1)-1))+1):$V483,"&gt;0"))/(SUMIF(INDEX($V:$V,ROW($V483)-VALUE(LEFT(W$1,FIND("-",W$1,1)-1))+1):$V483,"&lt;0",INDEX($V:$V,ROW($V483)-VALUE(LEFT(W$1,FIND("-",W$1,1)-1))+1):$V483)/COUNTIF(INDEX($V:$V,ROW($V483)-VALUE(LEFT(W$1,FIND("-",W$1,1)-1))+1):$V483,"&lt;0")))),100-100/(1+ABS((SUMIF(INDEX($V:$V,ROW($V483)-VALUE(LEFT(W$1,FIND("-",W$1,1)-1))+1):$V483,"&gt;0",INDEX($V:$V,ROW($V483)-VALUE(LEFT(W$1,FIND("-",W$1,1)-1))+1):$V483)/VALUE(LEFT(W$1,FIND("-",W$1,1)-1)))/(SUMIF(INDEX($V:$V,ROW($V483)-VALUE(LEFT(W$1,FIND("-",W$1,1)-1))+1):$V483,"&lt;0",INDEX($V:$V,ROW($V483)-VALUE(LEFT(W$1,FIND("-",W$1,1)-1))+1):$V483)/VALUE(LEFT(W$1,FIND("-",W$1,1)-1)))))))</f>
        <v>50</v>
      </c>
      <c r="Y483">
        <f>IF(ROW($E483)&lt;=VALUE(LEFT(Y$1,FIND("-",Y$1,1)-1)),0,MAX(INDEX(C:C,ROW(C483)-VALUE(LEFT(Y$1,FIND("-",Y$1,1)-1))+1):C483))</f>
        <v>0.97</v>
      </c>
      <c r="Z483">
        <f>IF(ROW($E483)&lt;=VALUE(LEFT(Z$1,FIND("-",Z$1,1)-1)),0,MIN(INDEX(D:D,ROW(D483)-VALUE(LEFT(Z$1,FIND("-",Z$1,1)-1))+1):D483))</f>
        <v>0.89</v>
      </c>
      <c r="AA483">
        <f t="shared" si="72"/>
        <v>37.50000000000005</v>
      </c>
      <c r="AB483">
        <f>IF(ROW($AA483)&lt;=VALUE(LEFT(AA$1,FIND("-",AA$1,1)-1))+VALUE(LEFT(AB$1,FIND("-",AB$1,1)-1)-1),0,AVERAGE(INDEX($AA:$AA,ROW($AA483)-VALUE(LEFT(AB$1,FIND("-",AB$1,1)-1))+1):$AA483))</f>
        <v>37.50000000000005</v>
      </c>
      <c r="AC483">
        <f>IF(ROW($AA483)&lt;=VALUE(LEFT(AA$1,FIND("-",AA$1,1)-1))+VALUE(LEFT(AB$1,FIND("-",AB$1,1)-1)-1)+VALUE(LEFT(AC$1,FIND("-",AC$1,1)-1)-1),0,AVERAGE(INDEX($AB:$AB,ROW($AB483)-VALUE(LEFT(AC$1,FIND("-",AC$1,1)-1))+1):$AB483))</f>
        <v>41.666666666666721</v>
      </c>
      <c r="AE483">
        <f t="shared" si="70"/>
        <v>15925844</v>
      </c>
      <c r="AG483" t="str">
        <f t="shared" si="71"/>
        <v/>
      </c>
    </row>
    <row r="484" spans="1:33" x14ac:dyDescent="0.25">
      <c r="A484" s="6">
        <v>37210</v>
      </c>
      <c r="B484">
        <v>0.96</v>
      </c>
      <c r="C484">
        <v>1</v>
      </c>
      <c r="D484">
        <v>0.96</v>
      </c>
      <c r="E484">
        <v>1</v>
      </c>
      <c r="F484">
        <v>0.57652099999999995</v>
      </c>
      <c r="G484">
        <v>125000</v>
      </c>
      <c r="I484" t="str">
        <f t="shared" si="65"/>
        <v/>
      </c>
      <c r="J484" t="str">
        <f t="shared" si="66"/>
        <v>Overbought</v>
      </c>
      <c r="K484" t="str">
        <f t="shared" si="67"/>
        <v/>
      </c>
      <c r="M484" s="11" t="str">
        <f t="shared" si="68"/>
        <v/>
      </c>
      <c r="O484">
        <f>IF(ROW($E484)&lt;=VALUE(LEFT(O$1,FIND("-",O$1,1)-1)),0,IF(ROW($E484)=VALUE(LEFT(O$1,FIND("-",O$1,1)-1))+1,AVERAGE(INDEX($E:$E,ROW($E484)-VALUE(LEFT(O$1,FIND("-",O$1,1)-1))):$E484),($E484*(2/(VALUE(LEFT(O$1,FIND("-",O$1,1)-1))+1)))+(O483*(1-(2/(VALUE(LEFT(O$1,FIND("-",O$1,1)-1))+1))))))</f>
        <v>1.2149543051439708</v>
      </c>
      <c r="Q484">
        <f>IF(ROW($E484)&lt;=VALUE(LEFT(Q$1,FIND("-",Q$1,1)-1)),0,IF(ROW($E484)=VALUE(LEFT(Q$1,FIND("-",Q$1,1)-1))+1,AVERAGE(INDEX($E:$E,ROW($E484)-VALUE(LEFT(Q$1,FIND("-",Q$1,1)-1))):$E484),($E484*(2/(VALUE(LEFT(Q$1,FIND("-",Q$1,1)-1))+1)))+(Q483*(1-(2/(VALUE(LEFT(Q$1,FIND("-",Q$1,1)-1))+1))))))</f>
        <v>0.92849728911347118</v>
      </c>
      <c r="R484">
        <f>IF(ROW($E484)&lt;=VALUE(LEFT(R$1,FIND("-",R$1,1)-1)),0,IF(ROW($E484)=VALUE(LEFT(R$1,FIND("-",R$1,1)-1))+1,AVERAGE(INDEX($E:$E,ROW($E484)-VALUE(LEFT(R$1,FIND("-",R$1,1)-1))):$E484),($E484*(2/(VALUE(LEFT(R$1,FIND("-",R$1,1)-1))+1)))+(R483*(1-(2/(VALUE(LEFT(R$1,FIND("-",R$1,1)-1))+1))))))</f>
        <v>0.92573044818885486</v>
      </c>
      <c r="S484">
        <f t="shared" si="69"/>
        <v>2.7668409246163206E-3</v>
      </c>
      <c r="T484">
        <f>IF(ROW($E484)&lt;=MAX(VALUE(LEFT(Q$1,FIND("-",Q$1,1)-1)),VALUE(LEFT(R$1,FIND("-",R$1,1)-1)))+VALUE(LEFT(T$1,FIND("-",T$1,1)-1))-1,0,IF(ROW($E484)=MAX(VALUE(LEFT(Q$1,FIND("-",Q$1,1)-1)),VALUE(LEFT(R$1,FIND("-",R$1,1)-1)))+VALUE(LEFT(T$1,FIND("-",T$1,1)-1)),AVERAGE(INDEX($S:$S,ROW(S484)-VALUE(LEFT(T$1,FIND("-",T$1,1)-1))+1):S484),($S484*(2/(VALUE(LEFT(T$1,FIND("-",T$1,1)-1))+1)))+(T483*(1-(2/(VALUE(LEFT(T$1,FIND("-",T$1,1)-1))+1))))))</f>
        <v>-7.862136168847466E-3</v>
      </c>
      <c r="V484">
        <f t="shared" si="64"/>
        <v>7.999999999999996E-2</v>
      </c>
      <c r="W484">
        <f>IF(ROW($E484)&lt;=VALUE(LEFT(W$1,FIND("-",W$1,1)-1))+1,0,IF(ROW($E483)=VALUE(LEFT(W$1,FIND("-",W$1,1)-1))+1,100-100/(1+ABS((SUMIF(INDEX($V:$V,ROW($V484)-VALUE(LEFT(W$1,FIND("-",W$1,1)-1))+1):$V484,"&gt;0",INDEX($V:$V,ROW($V484)-VALUE(LEFT(W$1,FIND("-",W$1,1)-1))+1):$V484)/COUNTIF(INDEX($V:$V,ROW($V484)-VALUE(LEFT(W$1,FIND("-",W$1,1)-1))+1):$V484,"&gt;0"))/(SUMIF(INDEX($V:$V,ROW($V484)-VALUE(LEFT(W$1,FIND("-",W$1,1)-1))+1):$V484,"&lt;0",INDEX($V:$V,ROW($V484)-VALUE(LEFT(W$1,FIND("-",W$1,1)-1))+1):$V484)/COUNTIF(INDEX($V:$V,ROW($V484)-VALUE(LEFT(W$1,FIND("-",W$1,1)-1))+1):$V484,"&lt;0")))),100-100/(1+ABS((SUMIF(INDEX($V:$V,ROW($V484)-VALUE(LEFT(W$1,FIND("-",W$1,1)-1))+1):$V484,"&gt;0",INDEX($V:$V,ROW($V484)-VALUE(LEFT(W$1,FIND("-",W$1,1)-1))+1):$V484)/VALUE(LEFT(W$1,FIND("-",W$1,1)-1)))/(SUMIF(INDEX($V:$V,ROW($V484)-VALUE(LEFT(W$1,FIND("-",W$1,1)-1))+1):$V484,"&lt;0",INDEX($V:$V,ROW($V484)-VALUE(LEFT(W$1,FIND("-",W$1,1)-1))+1):$V484)/VALUE(LEFT(W$1,FIND("-",W$1,1)-1)))))))</f>
        <v>86.666666666666657</v>
      </c>
      <c r="Y484">
        <f>IF(ROW($E484)&lt;=VALUE(LEFT(Y$1,FIND("-",Y$1,1)-1)),0,MAX(INDEX(C:C,ROW(C484)-VALUE(LEFT(Y$1,FIND("-",Y$1,1)-1))+1):C484))</f>
        <v>1</v>
      </c>
      <c r="Z484">
        <f>IF(ROW($E484)&lt;=VALUE(LEFT(Z$1,FIND("-",Z$1,1)-1)),0,MIN(INDEX(D:D,ROW(D484)-VALUE(LEFT(Z$1,FIND("-",Z$1,1)-1))+1):D484))</f>
        <v>0.89500000000000002</v>
      </c>
      <c r="AA484">
        <f t="shared" si="72"/>
        <v>100</v>
      </c>
      <c r="AB484">
        <f>IF(ROW($AA484)&lt;=VALUE(LEFT(AA$1,FIND("-",AA$1,1)-1))+VALUE(LEFT(AB$1,FIND("-",AB$1,1)-1)-1),0,AVERAGE(INDEX($AA:$AA,ROW($AA484)-VALUE(LEFT(AB$1,FIND("-",AB$1,1)-1))+1):$AA484))</f>
        <v>58.333333333333371</v>
      </c>
      <c r="AC484">
        <f>IF(ROW($AA484)&lt;=VALUE(LEFT(AA$1,FIND("-",AA$1,1)-1))+VALUE(LEFT(AB$1,FIND("-",AB$1,1)-1)-1)+VALUE(LEFT(AC$1,FIND("-",AC$1,1)-1)-1),0,AVERAGE(INDEX($AB:$AB,ROW($AB484)-VALUE(LEFT(AC$1,FIND("-",AC$1,1)-1))+1):$AB484))</f>
        <v>45.833333333333378</v>
      </c>
      <c r="AE484">
        <f t="shared" si="70"/>
        <v>16050844</v>
      </c>
      <c r="AG484" t="str">
        <f t="shared" si="71"/>
        <v/>
      </c>
    </row>
    <row r="485" spans="1:33" x14ac:dyDescent="0.25">
      <c r="A485" s="6">
        <v>37211</v>
      </c>
      <c r="B485">
        <v>1</v>
      </c>
      <c r="C485">
        <v>1.02</v>
      </c>
      <c r="D485">
        <v>0.98</v>
      </c>
      <c r="E485">
        <v>0.995</v>
      </c>
      <c r="F485">
        <v>0.57363799999999998</v>
      </c>
      <c r="G485">
        <v>95000</v>
      </c>
      <c r="I485" t="str">
        <f t="shared" si="65"/>
        <v/>
      </c>
      <c r="J485" t="str">
        <f t="shared" si="66"/>
        <v>Overbought</v>
      </c>
      <c r="K485" t="str">
        <f t="shared" si="67"/>
        <v/>
      </c>
      <c r="M485" s="11" t="str">
        <f t="shared" si="68"/>
        <v/>
      </c>
      <c r="O485">
        <f>IF(ROW($E485)&lt;=VALUE(LEFT(O$1,FIND("-",O$1,1)-1)),0,IF(ROW($E485)=VALUE(LEFT(O$1,FIND("-",O$1,1)-1))+1,AVERAGE(INDEX($E:$E,ROW($E485)-VALUE(LEFT(O$1,FIND("-",O$1,1)-1))):$E485),($E485*(2/(VALUE(LEFT(O$1,FIND("-",O$1,1)-1))+1)))+(O484*(1-(2/(VALUE(LEFT(O$1,FIND("-",O$1,1)-1))+1))))))</f>
        <v>1.2127657050927869</v>
      </c>
      <c r="Q485">
        <f>IF(ROW($E485)&lt;=VALUE(LEFT(Q$1,FIND("-",Q$1,1)-1)),0,IF(ROW($E485)=VALUE(LEFT(Q$1,FIND("-",Q$1,1)-1))+1,AVERAGE(INDEX($E:$E,ROW($E485)-VALUE(LEFT(Q$1,FIND("-",Q$1,1)-1))):$E485),($E485*(2/(VALUE(LEFT(Q$1,FIND("-",Q$1,1)-1))+1)))+(Q484*(1-(2/(VALUE(LEFT(Q$1,FIND("-",Q$1,1)-1))+1))))))</f>
        <v>0.93872847540370641</v>
      </c>
      <c r="R485">
        <f>IF(ROW($E485)&lt;=VALUE(LEFT(R$1,FIND("-",R$1,1)-1)),0,IF(ROW($E485)=VALUE(LEFT(R$1,FIND("-",R$1,1)-1))+1,AVERAGE(INDEX($E:$E,ROW($E485)-VALUE(LEFT(R$1,FIND("-",R$1,1)-1))):$E485),($E485*(2/(VALUE(LEFT(R$1,FIND("-",R$1,1)-1))+1)))+(R484*(1-(2/(VALUE(LEFT(R$1,FIND("-",R$1,1)-1))+1))))))</f>
        <v>0.93086152610079154</v>
      </c>
      <c r="S485">
        <f t="shared" si="69"/>
        <v>7.8669493029148718E-3</v>
      </c>
      <c r="T485">
        <f>IF(ROW($E485)&lt;=MAX(VALUE(LEFT(Q$1,FIND("-",Q$1,1)-1)),VALUE(LEFT(R$1,FIND("-",R$1,1)-1)))+VALUE(LEFT(T$1,FIND("-",T$1,1)-1))-1,0,IF(ROW($E485)=MAX(VALUE(LEFT(Q$1,FIND("-",Q$1,1)-1)),VALUE(LEFT(R$1,FIND("-",R$1,1)-1)))+VALUE(LEFT(T$1,FIND("-",T$1,1)-1)),AVERAGE(INDEX($S:$S,ROW(S485)-VALUE(LEFT(T$1,FIND("-",T$1,1)-1))+1):S485),($S485*(2/(VALUE(LEFT(T$1,FIND("-",T$1,1)-1))+1)))+(T484*(1-(2/(VALUE(LEFT(T$1,FIND("-",T$1,1)-1))+1))))))</f>
        <v>-4.7163190744949988E-3</v>
      </c>
      <c r="V485">
        <f t="shared" si="64"/>
        <v>-5.0000000000000044E-3</v>
      </c>
      <c r="W485">
        <f>IF(ROW($E485)&lt;=VALUE(LEFT(W$1,FIND("-",W$1,1)-1))+1,0,IF(ROW($E484)=VALUE(LEFT(W$1,FIND("-",W$1,1)-1))+1,100-100/(1+ABS((SUMIF(INDEX($V:$V,ROW($V485)-VALUE(LEFT(W$1,FIND("-",W$1,1)-1))+1):$V485,"&gt;0",INDEX($V:$V,ROW($V485)-VALUE(LEFT(W$1,FIND("-",W$1,1)-1))+1):$V485)/COUNTIF(INDEX($V:$V,ROW($V485)-VALUE(LEFT(W$1,FIND("-",W$1,1)-1))+1):$V485,"&gt;0"))/(SUMIF(INDEX($V:$V,ROW($V485)-VALUE(LEFT(W$1,FIND("-",W$1,1)-1))+1):$V485,"&lt;0",INDEX($V:$V,ROW($V485)-VALUE(LEFT(W$1,FIND("-",W$1,1)-1))+1):$V485)/COUNTIF(INDEX($V:$V,ROW($V485)-VALUE(LEFT(W$1,FIND("-",W$1,1)-1))+1):$V485,"&lt;0")))),100-100/(1+ABS((SUMIF(INDEX($V:$V,ROW($V485)-VALUE(LEFT(W$1,FIND("-",W$1,1)-1))+1):$V485,"&gt;0",INDEX($V:$V,ROW($V485)-VALUE(LEFT(W$1,FIND("-",W$1,1)-1))+1):$V485)/VALUE(LEFT(W$1,FIND("-",W$1,1)-1)))/(SUMIF(INDEX($V:$V,ROW($V485)-VALUE(LEFT(W$1,FIND("-",W$1,1)-1))+1):$V485,"&lt;0",INDEX($V:$V,ROW($V485)-VALUE(LEFT(W$1,FIND("-",W$1,1)-1))+1):$V485)/VALUE(LEFT(W$1,FIND("-",W$1,1)-1)))))))</f>
        <v>82.75862068965516</v>
      </c>
      <c r="Y485">
        <f>IF(ROW($E485)&lt;=VALUE(LEFT(Y$1,FIND("-",Y$1,1)-1)),0,MAX(INDEX(C:C,ROW(C485)-VALUE(LEFT(Y$1,FIND("-",Y$1,1)-1))+1):C485))</f>
        <v>1.02</v>
      </c>
      <c r="Z485">
        <f>IF(ROW($E485)&lt;=VALUE(LEFT(Z$1,FIND("-",Z$1,1)-1)),0,MIN(INDEX(D:D,ROW(D485)-VALUE(LEFT(Z$1,FIND("-",Z$1,1)-1))+1):D485))</f>
        <v>0.89500000000000002</v>
      </c>
      <c r="AA485">
        <f t="shared" si="72"/>
        <v>79.999999999999986</v>
      </c>
      <c r="AB485">
        <f>IF(ROW($AA485)&lt;=VALUE(LEFT(AA$1,FIND("-",AA$1,1)-1))+VALUE(LEFT(AB$1,FIND("-",AB$1,1)-1)-1),0,AVERAGE(INDEX($AA:$AA,ROW($AA485)-VALUE(LEFT(AB$1,FIND("-",AB$1,1)-1))+1):$AA485))</f>
        <v>72.500000000000014</v>
      </c>
      <c r="AC485">
        <f>IF(ROW($AA485)&lt;=VALUE(LEFT(AA$1,FIND("-",AA$1,1)-1))+VALUE(LEFT(AB$1,FIND("-",AB$1,1)-1)-1)+VALUE(LEFT(AC$1,FIND("-",AC$1,1)-1)-1),0,AVERAGE(INDEX($AB:$AB,ROW($AB485)-VALUE(LEFT(AC$1,FIND("-",AC$1,1)-1))+1):$AB485))</f>
        <v>56.111111111111143</v>
      </c>
      <c r="AE485">
        <f t="shared" si="70"/>
        <v>15955844</v>
      </c>
      <c r="AG485" t="str">
        <f t="shared" si="71"/>
        <v/>
      </c>
    </row>
    <row r="486" spans="1:33" x14ac:dyDescent="0.25">
      <c r="A486" s="6">
        <v>37214</v>
      </c>
      <c r="B486">
        <v>1</v>
      </c>
      <c r="C486">
        <v>1.01</v>
      </c>
      <c r="D486">
        <v>1</v>
      </c>
      <c r="E486">
        <v>1</v>
      </c>
      <c r="F486">
        <v>0.57652099999999995</v>
      </c>
      <c r="G486">
        <v>87000</v>
      </c>
      <c r="I486" t="str">
        <f t="shared" si="65"/>
        <v/>
      </c>
      <c r="J486" t="str">
        <f t="shared" si="66"/>
        <v>Overbought</v>
      </c>
      <c r="K486" t="str">
        <f t="shared" si="67"/>
        <v/>
      </c>
      <c r="M486" s="11" t="str">
        <f t="shared" si="68"/>
        <v/>
      </c>
      <c r="O486">
        <f>IF(ROW($E486)&lt;=VALUE(LEFT(O$1,FIND("-",O$1,1)-1)),0,IF(ROW($E486)=VALUE(LEFT(O$1,FIND("-",O$1,1)-1))+1,AVERAGE(INDEX($E:$E,ROW($E486)-VALUE(LEFT(O$1,FIND("-",O$1,1)-1))):$E486),($E486*(2/(VALUE(LEFT(O$1,FIND("-",O$1,1)-1))+1)))+(O485*(1-(2/(VALUE(LEFT(O$1,FIND("-",O$1,1)-1))+1))))))</f>
        <v>1.2106486334003215</v>
      </c>
      <c r="Q486">
        <f>IF(ROW($E486)&lt;=VALUE(LEFT(Q$1,FIND("-",Q$1,1)-1)),0,IF(ROW($E486)=VALUE(LEFT(Q$1,FIND("-",Q$1,1)-1))+1,AVERAGE(INDEX($E:$E,ROW($E486)-VALUE(LEFT(Q$1,FIND("-",Q$1,1)-1))):$E486),($E486*(2/(VALUE(LEFT(Q$1,FIND("-",Q$1,1)-1))+1)))+(Q485*(1-(2/(VALUE(LEFT(Q$1,FIND("-",Q$1,1)-1))+1))))))</f>
        <v>0.94815486380313618</v>
      </c>
      <c r="R486">
        <f>IF(ROW($E486)&lt;=VALUE(LEFT(R$1,FIND("-",R$1,1)-1)),0,IF(ROW($E486)=VALUE(LEFT(R$1,FIND("-",R$1,1)-1))+1,AVERAGE(INDEX($E:$E,ROW($E486)-VALUE(LEFT(R$1,FIND("-",R$1,1)-1))):$E486),($E486*(2/(VALUE(LEFT(R$1,FIND("-",R$1,1)-1))+1)))+(R485*(1-(2/(VALUE(LEFT(R$1,FIND("-",R$1,1)-1))+1))))))</f>
        <v>0.93598289453776995</v>
      </c>
      <c r="S486">
        <f t="shared" si="69"/>
        <v>1.2171969265366234E-2</v>
      </c>
      <c r="T486">
        <f>IF(ROW($E486)&lt;=MAX(VALUE(LEFT(Q$1,FIND("-",Q$1,1)-1)),VALUE(LEFT(R$1,FIND("-",R$1,1)-1)))+VALUE(LEFT(T$1,FIND("-",T$1,1)-1))-1,0,IF(ROW($E486)=MAX(VALUE(LEFT(Q$1,FIND("-",Q$1,1)-1)),VALUE(LEFT(R$1,FIND("-",R$1,1)-1)))+VALUE(LEFT(T$1,FIND("-",T$1,1)-1)),AVERAGE(INDEX($S:$S,ROW(S486)-VALUE(LEFT(T$1,FIND("-",T$1,1)-1))+1):S486),($S486*(2/(VALUE(LEFT(T$1,FIND("-",T$1,1)-1))+1)))+(T485*(1-(2/(VALUE(LEFT(T$1,FIND("-",T$1,1)-1))+1))))))</f>
        <v>-1.3386614065227522E-3</v>
      </c>
      <c r="V486">
        <f t="shared" si="64"/>
        <v>5.0000000000000044E-3</v>
      </c>
      <c r="W486">
        <f>IF(ROW($E486)&lt;=VALUE(LEFT(W$1,FIND("-",W$1,1)-1))+1,0,IF(ROW($E485)=VALUE(LEFT(W$1,FIND("-",W$1,1)-1))+1,100-100/(1+ABS((SUMIF(INDEX($V:$V,ROW($V486)-VALUE(LEFT(W$1,FIND("-",W$1,1)-1))+1):$V486,"&gt;0",INDEX($V:$V,ROW($V486)-VALUE(LEFT(W$1,FIND("-",W$1,1)-1))+1):$V486)/COUNTIF(INDEX($V:$V,ROW($V486)-VALUE(LEFT(W$1,FIND("-",W$1,1)-1))+1):$V486,"&gt;0"))/(SUMIF(INDEX($V:$V,ROW($V486)-VALUE(LEFT(W$1,FIND("-",W$1,1)-1))+1):$V486,"&lt;0",INDEX($V:$V,ROW($V486)-VALUE(LEFT(W$1,FIND("-",W$1,1)-1))+1):$V486)/COUNTIF(INDEX($V:$V,ROW($V486)-VALUE(LEFT(W$1,FIND("-",W$1,1)-1))+1):$V486,"&lt;0")))),100-100/(1+ABS((SUMIF(INDEX($V:$V,ROW($V486)-VALUE(LEFT(W$1,FIND("-",W$1,1)-1))+1):$V486,"&gt;0",INDEX($V:$V,ROW($V486)-VALUE(LEFT(W$1,FIND("-",W$1,1)-1))+1):$V486)/VALUE(LEFT(W$1,FIND("-",W$1,1)-1)))/(SUMIF(INDEX($V:$V,ROW($V486)-VALUE(LEFT(W$1,FIND("-",W$1,1)-1))+1):$V486,"&lt;0",INDEX($V:$V,ROW($V486)-VALUE(LEFT(W$1,FIND("-",W$1,1)-1))+1):$V486)/VALUE(LEFT(W$1,FIND("-",W$1,1)-1)))))))</f>
        <v>82.75862068965516</v>
      </c>
      <c r="Y486">
        <f>IF(ROW($E486)&lt;=VALUE(LEFT(Y$1,FIND("-",Y$1,1)-1)),0,MAX(INDEX(C:C,ROW(C486)-VALUE(LEFT(Y$1,FIND("-",Y$1,1)-1))+1):C486))</f>
        <v>1.02</v>
      </c>
      <c r="Z486">
        <f>IF(ROW($E486)&lt;=VALUE(LEFT(Z$1,FIND("-",Z$1,1)-1)),0,MIN(INDEX(D:D,ROW(D486)-VALUE(LEFT(Z$1,FIND("-",Z$1,1)-1))+1):D486))</f>
        <v>0.89500000000000002</v>
      </c>
      <c r="AA486">
        <f t="shared" si="72"/>
        <v>83.999999999999986</v>
      </c>
      <c r="AB486">
        <f>IF(ROW($AA486)&lt;=VALUE(LEFT(AA$1,FIND("-",AA$1,1)-1))+VALUE(LEFT(AB$1,FIND("-",AB$1,1)-1)-1),0,AVERAGE(INDEX($AA:$AA,ROW($AA486)-VALUE(LEFT(AB$1,FIND("-",AB$1,1)-1))+1):$AA486))</f>
        <v>88</v>
      </c>
      <c r="AC486">
        <f>IF(ROW($AA486)&lt;=VALUE(LEFT(AA$1,FIND("-",AA$1,1)-1))+VALUE(LEFT(AB$1,FIND("-",AB$1,1)-1)-1)+VALUE(LEFT(AC$1,FIND("-",AC$1,1)-1)-1),0,AVERAGE(INDEX($AB:$AB,ROW($AB486)-VALUE(LEFT(AC$1,FIND("-",AC$1,1)-1))+1):$AB486))</f>
        <v>72.944444444444457</v>
      </c>
      <c r="AE486">
        <f t="shared" si="70"/>
        <v>16042844</v>
      </c>
      <c r="AG486" t="str">
        <f t="shared" si="71"/>
        <v/>
      </c>
    </row>
    <row r="487" spans="1:33" x14ac:dyDescent="0.25">
      <c r="A487" s="6">
        <v>37215</v>
      </c>
      <c r="B487">
        <v>1</v>
      </c>
      <c r="C487">
        <v>1.01</v>
      </c>
      <c r="D487">
        <v>0.95</v>
      </c>
      <c r="E487">
        <v>0.96</v>
      </c>
      <c r="F487">
        <v>0.55345999999999995</v>
      </c>
      <c r="G487">
        <v>244000</v>
      </c>
      <c r="I487" t="str">
        <f t="shared" si="65"/>
        <v/>
      </c>
      <c r="J487" t="str">
        <f t="shared" si="66"/>
        <v/>
      </c>
      <c r="K487" t="str">
        <f t="shared" si="67"/>
        <v/>
      </c>
      <c r="M487" s="11" t="str">
        <f t="shared" si="68"/>
        <v/>
      </c>
      <c r="O487">
        <f>IF(ROW($E487)&lt;=VALUE(LEFT(O$1,FIND("-",O$1,1)-1)),0,IF(ROW($E487)=VALUE(LEFT(O$1,FIND("-",O$1,1)-1))+1,AVERAGE(INDEX($E:$E,ROW($E487)-VALUE(LEFT(O$1,FIND("-",O$1,1)-1))):$E487),($E487*(2/(VALUE(LEFT(O$1,FIND("-",O$1,1)-1))+1)))+(O486*(1-(2/(VALUE(LEFT(O$1,FIND("-",O$1,1)-1))+1))))))</f>
        <v>1.2081546171475819</v>
      </c>
      <c r="Q487">
        <f>IF(ROW($E487)&lt;=VALUE(LEFT(Q$1,FIND("-",Q$1,1)-1)),0,IF(ROW($E487)=VALUE(LEFT(Q$1,FIND("-",Q$1,1)-1))+1,AVERAGE(INDEX($E:$E,ROW($E487)-VALUE(LEFT(Q$1,FIND("-",Q$1,1)-1))):$E487),($E487*(2/(VALUE(LEFT(Q$1,FIND("-",Q$1,1)-1))+1)))+(Q486*(1-(2/(VALUE(LEFT(Q$1,FIND("-",Q$1,1)-1))+1))))))</f>
        <v>0.94997719244880752</v>
      </c>
      <c r="R487">
        <f>IF(ROW($E487)&lt;=VALUE(LEFT(R$1,FIND("-",R$1,1)-1)),0,IF(ROW($E487)=VALUE(LEFT(R$1,FIND("-",R$1,1)-1))+1,AVERAGE(INDEX($E:$E,ROW($E487)-VALUE(LEFT(R$1,FIND("-",R$1,1)-1))):$E487),($E487*(2/(VALUE(LEFT(R$1,FIND("-",R$1,1)-1))+1)))+(R486*(1-(2/(VALUE(LEFT(R$1,FIND("-",R$1,1)-1))+1))))))</f>
        <v>0.93776193938682406</v>
      </c>
      <c r="S487">
        <f t="shared" si="69"/>
        <v>1.2215253061983455E-2</v>
      </c>
      <c r="T487">
        <f>IF(ROW($E487)&lt;=MAX(VALUE(LEFT(Q$1,FIND("-",Q$1,1)-1)),VALUE(LEFT(R$1,FIND("-",R$1,1)-1)))+VALUE(LEFT(T$1,FIND("-",T$1,1)-1))-1,0,IF(ROW($E487)=MAX(VALUE(LEFT(Q$1,FIND("-",Q$1,1)-1)),VALUE(LEFT(R$1,FIND("-",R$1,1)-1)))+VALUE(LEFT(T$1,FIND("-",T$1,1)-1)),AVERAGE(INDEX($S:$S,ROW(S487)-VALUE(LEFT(T$1,FIND("-",T$1,1)-1))+1):S487),($S487*(2/(VALUE(LEFT(T$1,FIND("-",T$1,1)-1))+1)))+(T486*(1-(2/(VALUE(LEFT(T$1,FIND("-",T$1,1)-1))+1))))))</f>
        <v>1.3721214871784892E-3</v>
      </c>
      <c r="V487">
        <f t="shared" si="64"/>
        <v>-4.0000000000000036E-2</v>
      </c>
      <c r="W487">
        <f>IF(ROW($E487)&lt;=VALUE(LEFT(W$1,FIND("-",W$1,1)-1))+1,0,IF(ROW($E486)=VALUE(LEFT(W$1,FIND("-",W$1,1)-1))+1,100-100/(1+ABS((SUMIF(INDEX($V:$V,ROW($V487)-VALUE(LEFT(W$1,FIND("-",W$1,1)-1))+1):$V487,"&gt;0",INDEX($V:$V,ROW($V487)-VALUE(LEFT(W$1,FIND("-",W$1,1)-1))+1):$V487)/COUNTIF(INDEX($V:$V,ROW($V487)-VALUE(LEFT(W$1,FIND("-",W$1,1)-1))+1):$V487,"&gt;0"))/(SUMIF(INDEX($V:$V,ROW($V487)-VALUE(LEFT(W$1,FIND("-",W$1,1)-1))+1):$V487,"&lt;0",INDEX($V:$V,ROW($V487)-VALUE(LEFT(W$1,FIND("-",W$1,1)-1))+1):$V487)/COUNTIF(INDEX($V:$V,ROW($V487)-VALUE(LEFT(W$1,FIND("-",W$1,1)-1))+1):$V487,"&lt;0")))),100-100/(1+ABS((SUMIF(INDEX($V:$V,ROW($V487)-VALUE(LEFT(W$1,FIND("-",W$1,1)-1))+1):$V487,"&gt;0",INDEX($V:$V,ROW($V487)-VALUE(LEFT(W$1,FIND("-",W$1,1)-1))+1):$V487)/VALUE(LEFT(W$1,FIND("-",W$1,1)-1)))/(SUMIF(INDEX($V:$V,ROW($V487)-VALUE(LEFT(W$1,FIND("-",W$1,1)-1))+1):$V487,"&lt;0",INDEX($V:$V,ROW($V487)-VALUE(LEFT(W$1,FIND("-",W$1,1)-1))+1):$V487)/VALUE(LEFT(W$1,FIND("-",W$1,1)-1)))))))</f>
        <v>66.666666666666657</v>
      </c>
      <c r="Y487">
        <f>IF(ROW($E487)&lt;=VALUE(LEFT(Y$1,FIND("-",Y$1,1)-1)),0,MAX(INDEX(C:C,ROW(C487)-VALUE(LEFT(Y$1,FIND("-",Y$1,1)-1))+1):C487))</f>
        <v>1.02</v>
      </c>
      <c r="Z487">
        <f>IF(ROW($E487)&lt;=VALUE(LEFT(Z$1,FIND("-",Z$1,1)-1)),0,MIN(INDEX(D:D,ROW(D487)-VALUE(LEFT(Z$1,FIND("-",Z$1,1)-1))+1):D487))</f>
        <v>0.89500000000000002</v>
      </c>
      <c r="AA487">
        <f t="shared" si="72"/>
        <v>51.999999999999957</v>
      </c>
      <c r="AB487">
        <f>IF(ROW($AA487)&lt;=VALUE(LEFT(AA$1,FIND("-",AA$1,1)-1))+VALUE(LEFT(AB$1,FIND("-",AB$1,1)-1)-1),0,AVERAGE(INDEX($AA:$AA,ROW($AA487)-VALUE(LEFT(AB$1,FIND("-",AB$1,1)-1))+1):$AA487))</f>
        <v>71.999999999999986</v>
      </c>
      <c r="AC487">
        <f>IF(ROW($AA487)&lt;=VALUE(LEFT(AA$1,FIND("-",AA$1,1)-1))+VALUE(LEFT(AB$1,FIND("-",AB$1,1)-1)-1)+VALUE(LEFT(AC$1,FIND("-",AC$1,1)-1)-1),0,AVERAGE(INDEX($AB:$AB,ROW($AB487)-VALUE(LEFT(AC$1,FIND("-",AC$1,1)-1))+1):$AB487))</f>
        <v>77.5</v>
      </c>
      <c r="AE487">
        <f t="shared" si="70"/>
        <v>15798844</v>
      </c>
      <c r="AG487" t="str">
        <f t="shared" si="71"/>
        <v/>
      </c>
    </row>
    <row r="488" spans="1:33" x14ac:dyDescent="0.25">
      <c r="A488" s="6">
        <v>37216</v>
      </c>
      <c r="B488">
        <v>0.96499999999999997</v>
      </c>
      <c r="C488">
        <v>0.97499999999999998</v>
      </c>
      <c r="D488">
        <v>0.95</v>
      </c>
      <c r="E488">
        <v>0.97499999999999998</v>
      </c>
      <c r="F488">
        <v>0.56210800000000005</v>
      </c>
      <c r="G488">
        <v>34000</v>
      </c>
      <c r="I488" t="str">
        <f t="shared" si="65"/>
        <v/>
      </c>
      <c r="J488" t="str">
        <f t="shared" si="66"/>
        <v>Overbought</v>
      </c>
      <c r="K488" t="str">
        <f t="shared" si="67"/>
        <v/>
      </c>
      <c r="M488" s="11" t="str">
        <f t="shared" si="68"/>
        <v/>
      </c>
      <c r="O488">
        <f>IF(ROW($E488)&lt;=VALUE(LEFT(O$1,FIND("-",O$1,1)-1)),0,IF(ROW($E488)=VALUE(LEFT(O$1,FIND("-",O$1,1)-1))+1,AVERAGE(INDEX($E:$E,ROW($E488)-VALUE(LEFT(O$1,FIND("-",O$1,1)-1))):$E488),($E488*(2/(VALUE(LEFT(O$1,FIND("-",O$1,1)-1))+1)))+(O487*(1-(2/(VALUE(LEFT(O$1,FIND("-",O$1,1)-1))+1))))))</f>
        <v>1.2058346707083025</v>
      </c>
      <c r="Q488">
        <f>IF(ROW($E488)&lt;=VALUE(LEFT(Q$1,FIND("-",Q$1,1)-1)),0,IF(ROW($E488)=VALUE(LEFT(Q$1,FIND("-",Q$1,1)-1))+1,AVERAGE(INDEX($E:$E,ROW($E488)-VALUE(LEFT(Q$1,FIND("-",Q$1,1)-1))):$E488),($E488*(2/(VALUE(LEFT(Q$1,FIND("-",Q$1,1)-1))+1)))+(Q487*(1-(2/(VALUE(LEFT(Q$1,FIND("-",Q$1,1)-1))+1))))))</f>
        <v>0.95382685514899102</v>
      </c>
      <c r="R488">
        <f>IF(ROW($E488)&lt;=VALUE(LEFT(R$1,FIND("-",R$1,1)-1)),0,IF(ROW($E488)=VALUE(LEFT(R$1,FIND("-",R$1,1)-1))+1,AVERAGE(INDEX($E:$E,ROW($E488)-VALUE(LEFT(R$1,FIND("-",R$1,1)-1))):$E488),($E488*(2/(VALUE(LEFT(R$1,FIND("-",R$1,1)-1))+1)))+(R487*(1-(2/(VALUE(LEFT(R$1,FIND("-",R$1,1)-1))+1))))))</f>
        <v>0.94052031424705929</v>
      </c>
      <c r="S488">
        <f t="shared" si="69"/>
        <v>1.3306540901931729E-2</v>
      </c>
      <c r="T488">
        <f>IF(ROW($E488)&lt;=MAX(VALUE(LEFT(Q$1,FIND("-",Q$1,1)-1)),VALUE(LEFT(R$1,FIND("-",R$1,1)-1)))+VALUE(LEFT(T$1,FIND("-",T$1,1)-1))-1,0,IF(ROW($E488)=MAX(VALUE(LEFT(Q$1,FIND("-",Q$1,1)-1)),VALUE(LEFT(R$1,FIND("-",R$1,1)-1)))+VALUE(LEFT(T$1,FIND("-",T$1,1)-1)),AVERAGE(INDEX($S:$S,ROW(S488)-VALUE(LEFT(T$1,FIND("-",T$1,1)-1))+1):S488),($S488*(2/(VALUE(LEFT(T$1,FIND("-",T$1,1)-1))+1)))+(T487*(1-(2/(VALUE(LEFT(T$1,FIND("-",T$1,1)-1))+1))))))</f>
        <v>3.7590053701291376E-3</v>
      </c>
      <c r="V488">
        <f t="shared" si="64"/>
        <v>1.5000000000000013E-2</v>
      </c>
      <c r="W488">
        <f>IF(ROW($E488)&lt;=VALUE(LEFT(W$1,FIND("-",W$1,1)-1))+1,0,IF(ROW($E487)=VALUE(LEFT(W$1,FIND("-",W$1,1)-1))+1,100-100/(1+ABS((SUMIF(INDEX($V:$V,ROW($V488)-VALUE(LEFT(W$1,FIND("-",W$1,1)-1))+1):$V488,"&gt;0",INDEX($V:$V,ROW($V488)-VALUE(LEFT(W$1,FIND("-",W$1,1)-1))+1):$V488)/COUNTIF(INDEX($V:$V,ROW($V488)-VALUE(LEFT(W$1,FIND("-",W$1,1)-1))+1):$V488,"&gt;0"))/(SUMIF(INDEX($V:$V,ROW($V488)-VALUE(LEFT(W$1,FIND("-",W$1,1)-1))+1):$V488,"&lt;0",INDEX($V:$V,ROW($V488)-VALUE(LEFT(W$1,FIND("-",W$1,1)-1))+1):$V488)/COUNTIF(INDEX($V:$V,ROW($V488)-VALUE(LEFT(W$1,FIND("-",W$1,1)-1))+1):$V488,"&lt;0")))),100-100/(1+ABS((SUMIF(INDEX($V:$V,ROW($V488)-VALUE(LEFT(W$1,FIND("-",W$1,1)-1))+1):$V488,"&gt;0",INDEX($V:$V,ROW($V488)-VALUE(LEFT(W$1,FIND("-",W$1,1)-1))+1):$V488)/VALUE(LEFT(W$1,FIND("-",W$1,1)-1)))/(SUMIF(INDEX($V:$V,ROW($V488)-VALUE(LEFT(W$1,FIND("-",W$1,1)-1))+1):$V488,"&lt;0",INDEX($V:$V,ROW($V488)-VALUE(LEFT(W$1,FIND("-",W$1,1)-1))+1):$V488)/VALUE(LEFT(W$1,FIND("-",W$1,1)-1)))))))</f>
        <v>71.052631578947341</v>
      </c>
      <c r="Y488">
        <f>IF(ROW($E488)&lt;=VALUE(LEFT(Y$1,FIND("-",Y$1,1)-1)),0,MAX(INDEX(C:C,ROW(C488)-VALUE(LEFT(Y$1,FIND("-",Y$1,1)-1))+1):C488))</f>
        <v>1.02</v>
      </c>
      <c r="Z488">
        <f>IF(ROW($E488)&lt;=VALUE(LEFT(Z$1,FIND("-",Z$1,1)-1)),0,MIN(INDEX(D:D,ROW(D488)-VALUE(LEFT(Z$1,FIND("-",Z$1,1)-1))+1):D488))</f>
        <v>0.9</v>
      </c>
      <c r="AA488">
        <f t="shared" si="72"/>
        <v>62.499999999999964</v>
      </c>
      <c r="AB488">
        <f>IF(ROW($AA488)&lt;=VALUE(LEFT(AA$1,FIND("-",AA$1,1)-1))+VALUE(LEFT(AB$1,FIND("-",AB$1,1)-1)-1),0,AVERAGE(INDEX($AA:$AA,ROW($AA488)-VALUE(LEFT(AB$1,FIND("-",AB$1,1)-1))+1):$AA488))</f>
        <v>66.166666666666643</v>
      </c>
      <c r="AC488">
        <f>IF(ROW($AA488)&lt;=VALUE(LEFT(AA$1,FIND("-",AA$1,1)-1))+VALUE(LEFT(AB$1,FIND("-",AB$1,1)-1)-1)+VALUE(LEFT(AC$1,FIND("-",AC$1,1)-1)-1),0,AVERAGE(INDEX($AB:$AB,ROW($AB488)-VALUE(LEFT(AC$1,FIND("-",AC$1,1)-1))+1):$AB488))</f>
        <v>75.388888888888872</v>
      </c>
      <c r="AE488">
        <f t="shared" si="70"/>
        <v>15832844</v>
      </c>
      <c r="AG488" t="str">
        <f t="shared" si="71"/>
        <v/>
      </c>
    </row>
    <row r="489" spans="1:33" x14ac:dyDescent="0.25">
      <c r="A489" s="6">
        <v>37217</v>
      </c>
      <c r="B489">
        <v>0.97499999999999998</v>
      </c>
      <c r="C489">
        <v>0.97499999999999998</v>
      </c>
      <c r="D489">
        <v>0.97499999999999998</v>
      </c>
      <c r="E489">
        <v>0.97499999999999998</v>
      </c>
      <c r="F489">
        <v>0.56210800000000005</v>
      </c>
      <c r="G489">
        <v>0</v>
      </c>
      <c r="I489" t="str">
        <f t="shared" si="65"/>
        <v/>
      </c>
      <c r="J489" t="str">
        <f t="shared" si="66"/>
        <v>Overbought</v>
      </c>
      <c r="K489" t="str">
        <f t="shared" si="67"/>
        <v/>
      </c>
      <c r="M489" s="11" t="str">
        <f t="shared" si="68"/>
        <v/>
      </c>
      <c r="O489">
        <f>IF(ROW($E489)&lt;=VALUE(LEFT(O$1,FIND("-",O$1,1)-1)),0,IF(ROW($E489)=VALUE(LEFT(O$1,FIND("-",O$1,1)-1))+1,AVERAGE(INDEX($E:$E,ROW($E489)-VALUE(LEFT(O$1,FIND("-",O$1,1)-1))):$E489),($E489*(2/(VALUE(LEFT(O$1,FIND("-",O$1,1)-1))+1)))+(O488*(1-(2/(VALUE(LEFT(O$1,FIND("-",O$1,1)-1))+1))))))</f>
        <v>1.2035378083131949</v>
      </c>
      <c r="Q489">
        <f>IF(ROW($E489)&lt;=VALUE(LEFT(Q$1,FIND("-",Q$1,1)-1)),0,IF(ROW($E489)=VALUE(LEFT(Q$1,FIND("-",Q$1,1)-1))+1,AVERAGE(INDEX($E:$E,ROW($E489)-VALUE(LEFT(Q$1,FIND("-",Q$1,1)-1))):$E489),($E489*(2/(VALUE(LEFT(Q$1,FIND("-",Q$1,1)-1))+1)))+(Q488*(1-(2/(VALUE(LEFT(Q$1,FIND("-",Q$1,1)-1))+1))))))</f>
        <v>0.95708426204914621</v>
      </c>
      <c r="R489">
        <f>IF(ROW($E489)&lt;=VALUE(LEFT(R$1,FIND("-",R$1,1)-1)),0,IF(ROW($E489)=VALUE(LEFT(R$1,FIND("-",R$1,1)-1))+1,AVERAGE(INDEX($E:$E,ROW($E489)-VALUE(LEFT(R$1,FIND("-",R$1,1)-1))):$E489),($E489*(2/(VALUE(LEFT(R$1,FIND("-",R$1,1)-1))+1)))+(R488*(1-(2/(VALUE(LEFT(R$1,FIND("-",R$1,1)-1))+1))))))</f>
        <v>0.94307436504357334</v>
      </c>
      <c r="S489">
        <f t="shared" si="69"/>
        <v>1.4009897005572869E-2</v>
      </c>
      <c r="T489">
        <f>IF(ROW($E489)&lt;=MAX(VALUE(LEFT(Q$1,FIND("-",Q$1,1)-1)),VALUE(LEFT(R$1,FIND("-",R$1,1)-1)))+VALUE(LEFT(T$1,FIND("-",T$1,1)-1))-1,0,IF(ROW($E489)=MAX(VALUE(LEFT(Q$1,FIND("-",Q$1,1)-1)),VALUE(LEFT(R$1,FIND("-",R$1,1)-1)))+VALUE(LEFT(T$1,FIND("-",T$1,1)-1)),AVERAGE(INDEX($S:$S,ROW(S489)-VALUE(LEFT(T$1,FIND("-",T$1,1)-1))+1):S489),($S489*(2/(VALUE(LEFT(T$1,FIND("-",T$1,1)-1))+1)))+(T488*(1-(2/(VALUE(LEFT(T$1,FIND("-",T$1,1)-1))+1))))))</f>
        <v>5.809183697217884E-3</v>
      </c>
      <c r="V489">
        <f t="shared" si="64"/>
        <v>0</v>
      </c>
      <c r="W489">
        <f>IF(ROW($E489)&lt;=VALUE(LEFT(W$1,FIND("-",W$1,1)-1))+1,0,IF(ROW($E488)=VALUE(LEFT(W$1,FIND("-",W$1,1)-1))+1,100-100/(1+ABS((SUMIF(INDEX($V:$V,ROW($V489)-VALUE(LEFT(W$1,FIND("-",W$1,1)-1))+1):$V489,"&gt;0",INDEX($V:$V,ROW($V489)-VALUE(LEFT(W$1,FIND("-",W$1,1)-1))+1):$V489)/COUNTIF(INDEX($V:$V,ROW($V489)-VALUE(LEFT(W$1,FIND("-",W$1,1)-1))+1):$V489,"&gt;0"))/(SUMIF(INDEX($V:$V,ROW($V489)-VALUE(LEFT(W$1,FIND("-",W$1,1)-1))+1):$V489,"&lt;0",INDEX($V:$V,ROW($V489)-VALUE(LEFT(W$1,FIND("-",W$1,1)-1))+1):$V489)/COUNTIF(INDEX($V:$V,ROW($V489)-VALUE(LEFT(W$1,FIND("-",W$1,1)-1))+1):$V489,"&lt;0")))),100-100/(1+ABS((SUMIF(INDEX($V:$V,ROW($V489)-VALUE(LEFT(W$1,FIND("-",W$1,1)-1))+1):$V489,"&gt;0",INDEX($V:$V,ROW($V489)-VALUE(LEFT(W$1,FIND("-",W$1,1)-1))+1):$V489)/VALUE(LEFT(W$1,FIND("-",W$1,1)-1)))/(SUMIF(INDEX($V:$V,ROW($V489)-VALUE(LEFT(W$1,FIND("-",W$1,1)-1))+1):$V489,"&lt;0",INDEX($V:$V,ROW($V489)-VALUE(LEFT(W$1,FIND("-",W$1,1)-1))+1):$V489)/VALUE(LEFT(W$1,FIND("-",W$1,1)-1)))))))</f>
        <v>70.27027027027026</v>
      </c>
      <c r="Y489">
        <f>IF(ROW($E489)&lt;=VALUE(LEFT(Y$1,FIND("-",Y$1,1)-1)),0,MAX(INDEX(C:C,ROW(C489)-VALUE(LEFT(Y$1,FIND("-",Y$1,1)-1))+1):C489))</f>
        <v>1.02</v>
      </c>
      <c r="Z489">
        <f>IF(ROW($E489)&lt;=VALUE(LEFT(Z$1,FIND("-",Z$1,1)-1)),0,MIN(INDEX(D:D,ROW(D489)-VALUE(LEFT(Z$1,FIND("-",Z$1,1)-1))+1):D489))</f>
        <v>0.9</v>
      </c>
      <c r="AA489">
        <f t="shared" si="72"/>
        <v>62.499999999999964</v>
      </c>
      <c r="AB489">
        <f>IF(ROW($AA489)&lt;=VALUE(LEFT(AA$1,FIND("-",AA$1,1)-1))+VALUE(LEFT(AB$1,FIND("-",AB$1,1)-1)-1),0,AVERAGE(INDEX($AA:$AA,ROW($AA489)-VALUE(LEFT(AB$1,FIND("-",AB$1,1)-1))+1):$AA489))</f>
        <v>58.999999999999964</v>
      </c>
      <c r="AC489">
        <f>IF(ROW($AA489)&lt;=VALUE(LEFT(AA$1,FIND("-",AA$1,1)-1))+VALUE(LEFT(AB$1,FIND("-",AB$1,1)-1)-1)+VALUE(LEFT(AC$1,FIND("-",AC$1,1)-1)-1),0,AVERAGE(INDEX($AB:$AB,ROW($AB489)-VALUE(LEFT(AC$1,FIND("-",AC$1,1)-1))+1):$AB489))</f>
        <v>65.7222222222222</v>
      </c>
      <c r="AE489">
        <f t="shared" si="70"/>
        <v>15832844</v>
      </c>
      <c r="AG489" t="str">
        <f t="shared" si="71"/>
        <v/>
      </c>
    </row>
    <row r="490" spans="1:33" x14ac:dyDescent="0.25">
      <c r="A490" s="6">
        <v>37218</v>
      </c>
      <c r="B490">
        <v>0.97499999999999998</v>
      </c>
      <c r="C490">
        <v>0.98499999999999999</v>
      </c>
      <c r="D490">
        <v>0.96</v>
      </c>
      <c r="E490">
        <v>0.96499999999999997</v>
      </c>
      <c r="F490">
        <v>0.556342</v>
      </c>
      <c r="G490">
        <v>91000</v>
      </c>
      <c r="I490" t="str">
        <f t="shared" si="65"/>
        <v/>
      </c>
      <c r="J490" t="str">
        <f t="shared" si="66"/>
        <v/>
      </c>
      <c r="K490" t="str">
        <f t="shared" si="67"/>
        <v/>
      </c>
      <c r="M490" s="11" t="str">
        <f t="shared" si="68"/>
        <v/>
      </c>
      <c r="O490">
        <f>IF(ROW($E490)&lt;=VALUE(LEFT(O$1,FIND("-",O$1,1)-1)),0,IF(ROW($E490)=VALUE(LEFT(O$1,FIND("-",O$1,1)-1))+1,AVERAGE(INDEX($E:$E,ROW($E490)-VALUE(LEFT(O$1,FIND("-",O$1,1)-1))):$E490),($E490*(2/(VALUE(LEFT(O$1,FIND("-",O$1,1)-1))+1)))+(O489*(1-(2/(VALUE(LEFT(O$1,FIND("-",O$1,1)-1))+1))))))</f>
        <v>1.2011642977827155</v>
      </c>
      <c r="Q490">
        <f>IF(ROW($E490)&lt;=VALUE(LEFT(Q$1,FIND("-",Q$1,1)-1)),0,IF(ROW($E490)=VALUE(LEFT(Q$1,FIND("-",Q$1,1)-1))+1,AVERAGE(INDEX($E:$E,ROW($E490)-VALUE(LEFT(Q$1,FIND("-",Q$1,1)-1))):$E490),($E490*(2/(VALUE(LEFT(Q$1,FIND("-",Q$1,1)-1))+1)))+(Q489*(1-(2/(VALUE(LEFT(Q$1,FIND("-",Q$1,1)-1))+1))))))</f>
        <v>0.9583020678877392</v>
      </c>
      <c r="R490">
        <f>IF(ROW($E490)&lt;=VALUE(LEFT(R$1,FIND("-",R$1,1)-1)),0,IF(ROW($E490)=VALUE(LEFT(R$1,FIND("-",R$1,1)-1))+1,AVERAGE(INDEX($E:$E,ROW($E490)-VALUE(LEFT(R$1,FIND("-",R$1,1)-1))):$E490),($E490*(2/(VALUE(LEFT(R$1,FIND("-",R$1,1)-1))+1)))+(R489*(1-(2/(VALUE(LEFT(R$1,FIND("-",R$1,1)-1))+1))))))</f>
        <v>0.9446984861514568</v>
      </c>
      <c r="S490">
        <f t="shared" si="69"/>
        <v>1.36035817362824E-2</v>
      </c>
      <c r="T490">
        <f>IF(ROW($E490)&lt;=MAX(VALUE(LEFT(Q$1,FIND("-",Q$1,1)-1)),VALUE(LEFT(R$1,FIND("-",R$1,1)-1)))+VALUE(LEFT(T$1,FIND("-",T$1,1)-1))-1,0,IF(ROW($E490)=MAX(VALUE(LEFT(Q$1,FIND("-",Q$1,1)-1)),VALUE(LEFT(R$1,FIND("-",R$1,1)-1)))+VALUE(LEFT(T$1,FIND("-",T$1,1)-1)),AVERAGE(INDEX($S:$S,ROW(S490)-VALUE(LEFT(T$1,FIND("-",T$1,1)-1))+1):S490),($S490*(2/(VALUE(LEFT(T$1,FIND("-",T$1,1)-1))+1)))+(T489*(1-(2/(VALUE(LEFT(T$1,FIND("-",T$1,1)-1))+1))))))</f>
        <v>7.3680633050307873E-3</v>
      </c>
      <c r="V490">
        <f t="shared" si="64"/>
        <v>-1.0000000000000009E-2</v>
      </c>
      <c r="W490">
        <f>IF(ROW($E490)&lt;=VALUE(LEFT(W$1,FIND("-",W$1,1)-1))+1,0,IF(ROW($E489)=VALUE(LEFT(W$1,FIND("-",W$1,1)-1))+1,100-100/(1+ABS((SUMIF(INDEX($V:$V,ROW($V490)-VALUE(LEFT(W$1,FIND("-",W$1,1)-1))+1):$V490,"&gt;0",INDEX($V:$V,ROW($V490)-VALUE(LEFT(W$1,FIND("-",W$1,1)-1))+1):$V490)/COUNTIF(INDEX($V:$V,ROW($V490)-VALUE(LEFT(W$1,FIND("-",W$1,1)-1))+1):$V490,"&gt;0"))/(SUMIF(INDEX($V:$V,ROW($V490)-VALUE(LEFT(W$1,FIND("-",W$1,1)-1))+1):$V490,"&lt;0",INDEX($V:$V,ROW($V490)-VALUE(LEFT(W$1,FIND("-",W$1,1)-1))+1):$V490)/COUNTIF(INDEX($V:$V,ROW($V490)-VALUE(LEFT(W$1,FIND("-",W$1,1)-1))+1):$V490,"&lt;0")))),100-100/(1+ABS((SUMIF(INDEX($V:$V,ROW($V490)-VALUE(LEFT(W$1,FIND("-",W$1,1)-1))+1):$V490,"&gt;0",INDEX($V:$V,ROW($V490)-VALUE(LEFT(W$1,FIND("-",W$1,1)-1))+1):$V490)/VALUE(LEFT(W$1,FIND("-",W$1,1)-1)))/(SUMIF(INDEX($V:$V,ROW($V490)-VALUE(LEFT(W$1,FIND("-",W$1,1)-1))+1):$V490,"&lt;0",INDEX($V:$V,ROW($V490)-VALUE(LEFT(W$1,FIND("-",W$1,1)-1))+1):$V490)/VALUE(LEFT(W$1,FIND("-",W$1,1)-1)))))))</f>
        <v>66.666666666666657</v>
      </c>
      <c r="Y490">
        <f>IF(ROW($E490)&lt;=VALUE(LEFT(Y$1,FIND("-",Y$1,1)-1)),0,MAX(INDEX(C:C,ROW(C490)-VALUE(LEFT(Y$1,FIND("-",Y$1,1)-1))+1):C490))</f>
        <v>1.02</v>
      </c>
      <c r="Z490">
        <f>IF(ROW($E490)&lt;=VALUE(LEFT(Z$1,FIND("-",Z$1,1)-1)),0,MIN(INDEX(D:D,ROW(D490)-VALUE(LEFT(Z$1,FIND("-",Z$1,1)-1))+1):D490))</f>
        <v>0.9</v>
      </c>
      <c r="AA490">
        <f t="shared" si="72"/>
        <v>54.166666666666629</v>
      </c>
      <c r="AB490">
        <f>IF(ROW($AA490)&lt;=VALUE(LEFT(AA$1,FIND("-",AA$1,1)-1))+VALUE(LEFT(AB$1,FIND("-",AB$1,1)-1)-1),0,AVERAGE(INDEX($AA:$AA,ROW($AA490)-VALUE(LEFT(AB$1,FIND("-",AB$1,1)-1))+1):$AA490))</f>
        <v>59.722222222222193</v>
      </c>
      <c r="AC490">
        <f>IF(ROW($AA490)&lt;=VALUE(LEFT(AA$1,FIND("-",AA$1,1)-1))+VALUE(LEFT(AB$1,FIND("-",AB$1,1)-1)-1)+VALUE(LEFT(AC$1,FIND("-",AC$1,1)-1)-1),0,AVERAGE(INDEX($AB:$AB,ROW($AB490)-VALUE(LEFT(AC$1,FIND("-",AC$1,1)-1))+1):$AB490))</f>
        <v>61.629629629629598</v>
      </c>
      <c r="AE490">
        <f t="shared" si="70"/>
        <v>15741844</v>
      </c>
      <c r="AG490" t="str">
        <f t="shared" si="71"/>
        <v/>
      </c>
    </row>
    <row r="491" spans="1:33" x14ac:dyDescent="0.25">
      <c r="A491" s="6">
        <v>37221</v>
      </c>
      <c r="B491">
        <v>0.98</v>
      </c>
      <c r="C491">
        <v>1.01</v>
      </c>
      <c r="D491">
        <v>0.98</v>
      </c>
      <c r="E491">
        <v>1</v>
      </c>
      <c r="F491">
        <v>0.57652099999999995</v>
      </c>
      <c r="G491">
        <v>101000</v>
      </c>
      <c r="I491" t="str">
        <f t="shared" si="65"/>
        <v/>
      </c>
      <c r="J491" t="str">
        <f t="shared" si="66"/>
        <v>Overbought</v>
      </c>
      <c r="K491" t="str">
        <f t="shared" si="67"/>
        <v/>
      </c>
      <c r="M491" s="11" t="str">
        <f t="shared" si="68"/>
        <v/>
      </c>
      <c r="O491">
        <f>IF(ROW($E491)&lt;=VALUE(LEFT(O$1,FIND("-",O$1,1)-1)),0,IF(ROW($E491)=VALUE(LEFT(O$1,FIND("-",O$1,1)-1))+1,AVERAGE(INDEX($E:$E,ROW($E491)-VALUE(LEFT(O$1,FIND("-",O$1,1)-1))):$E491),($E491*(2/(VALUE(LEFT(O$1,FIND("-",O$1,1)-1))+1)))+(O490*(1-(2/(VALUE(LEFT(O$1,FIND("-",O$1,1)-1))+1))))))</f>
        <v>1.1991626629789074</v>
      </c>
      <c r="Q491">
        <f>IF(ROW($E491)&lt;=VALUE(LEFT(Q$1,FIND("-",Q$1,1)-1)),0,IF(ROW($E491)=VALUE(LEFT(Q$1,FIND("-",Q$1,1)-1))+1,AVERAGE(INDEX($E:$E,ROW($E491)-VALUE(LEFT(Q$1,FIND("-",Q$1,1)-1))):$E491),($E491*(2/(VALUE(LEFT(Q$1,FIND("-",Q$1,1)-1))+1)))+(Q490*(1-(2/(VALUE(LEFT(Q$1,FIND("-",Q$1,1)-1))+1))))))</f>
        <v>0.9647171343665486</v>
      </c>
      <c r="R491">
        <f>IF(ROW($E491)&lt;=VALUE(LEFT(R$1,FIND("-",R$1,1)-1)),0,IF(ROW($E491)=VALUE(LEFT(R$1,FIND("-",R$1,1)-1))+1,AVERAGE(INDEX($E:$E,ROW($E491)-VALUE(LEFT(R$1,FIND("-",R$1,1)-1))):$E491),($E491*(2/(VALUE(LEFT(R$1,FIND("-",R$1,1)-1))+1)))+(R490*(1-(2/(VALUE(LEFT(R$1,FIND("-",R$1,1)-1))+1))))))</f>
        <v>0.94879489458468225</v>
      </c>
      <c r="S491">
        <f t="shared" si="69"/>
        <v>1.5922239781866354E-2</v>
      </c>
      <c r="T491">
        <f>IF(ROW($E491)&lt;=MAX(VALUE(LEFT(Q$1,FIND("-",Q$1,1)-1)),VALUE(LEFT(R$1,FIND("-",R$1,1)-1)))+VALUE(LEFT(T$1,FIND("-",T$1,1)-1))-1,0,IF(ROW($E491)=MAX(VALUE(LEFT(Q$1,FIND("-",Q$1,1)-1)),VALUE(LEFT(R$1,FIND("-",R$1,1)-1)))+VALUE(LEFT(T$1,FIND("-",T$1,1)-1)),AVERAGE(INDEX($S:$S,ROW(S491)-VALUE(LEFT(T$1,FIND("-",T$1,1)-1))+1):S491),($S491*(2/(VALUE(LEFT(T$1,FIND("-",T$1,1)-1))+1)))+(T490*(1-(2/(VALUE(LEFT(T$1,FIND("-",T$1,1)-1))+1))))))</f>
        <v>9.0788986003979017E-3</v>
      </c>
      <c r="V491">
        <f t="shared" si="64"/>
        <v>3.5000000000000031E-2</v>
      </c>
      <c r="W491">
        <f>IF(ROW($E491)&lt;=VALUE(LEFT(W$1,FIND("-",W$1,1)-1))+1,0,IF(ROW($E490)=VALUE(LEFT(W$1,FIND("-",W$1,1)-1))+1,100-100/(1+ABS((SUMIF(INDEX($V:$V,ROW($V491)-VALUE(LEFT(W$1,FIND("-",W$1,1)-1))+1):$V491,"&gt;0",INDEX($V:$V,ROW($V491)-VALUE(LEFT(W$1,FIND("-",W$1,1)-1))+1):$V491)/COUNTIF(INDEX($V:$V,ROW($V491)-VALUE(LEFT(W$1,FIND("-",W$1,1)-1))+1):$V491,"&gt;0"))/(SUMIF(INDEX($V:$V,ROW($V491)-VALUE(LEFT(W$1,FIND("-",W$1,1)-1))+1):$V491,"&lt;0",INDEX($V:$V,ROW($V491)-VALUE(LEFT(W$1,FIND("-",W$1,1)-1))+1):$V491)/COUNTIF(INDEX($V:$V,ROW($V491)-VALUE(LEFT(W$1,FIND("-",W$1,1)-1))+1):$V491,"&lt;0")))),100-100/(1+ABS((SUMIF(INDEX($V:$V,ROW($V491)-VALUE(LEFT(W$1,FIND("-",W$1,1)-1))+1):$V491,"&gt;0",INDEX($V:$V,ROW($V491)-VALUE(LEFT(W$1,FIND("-",W$1,1)-1))+1):$V491)/VALUE(LEFT(W$1,FIND("-",W$1,1)-1)))/(SUMIF(INDEX($V:$V,ROW($V491)-VALUE(LEFT(W$1,FIND("-",W$1,1)-1))+1):$V491,"&lt;0",INDEX($V:$V,ROW($V491)-VALUE(LEFT(W$1,FIND("-",W$1,1)-1))+1):$V491)/VALUE(LEFT(W$1,FIND("-",W$1,1)-1)))))))</f>
        <v>71.739130434782595</v>
      </c>
      <c r="Y491">
        <f>IF(ROW($E491)&lt;=VALUE(LEFT(Y$1,FIND("-",Y$1,1)-1)),0,MAX(INDEX(C:C,ROW(C491)-VALUE(LEFT(Y$1,FIND("-",Y$1,1)-1))+1):C491))</f>
        <v>1.02</v>
      </c>
      <c r="Z491">
        <f>IF(ROW($E491)&lt;=VALUE(LEFT(Z$1,FIND("-",Z$1,1)-1)),0,MIN(INDEX(D:D,ROW(D491)-VALUE(LEFT(Z$1,FIND("-",Z$1,1)-1))+1):D491))</f>
        <v>0.90500000000000003</v>
      </c>
      <c r="AA491">
        <f t="shared" si="72"/>
        <v>82.608695652173893</v>
      </c>
      <c r="AB491">
        <f>IF(ROW($AA491)&lt;=VALUE(LEFT(AA$1,FIND("-",AA$1,1)-1))+VALUE(LEFT(AB$1,FIND("-",AB$1,1)-1)-1),0,AVERAGE(INDEX($AA:$AA,ROW($AA491)-VALUE(LEFT(AB$1,FIND("-",AB$1,1)-1))+1):$AA491))</f>
        <v>66.42512077294684</v>
      </c>
      <c r="AC491">
        <f>IF(ROW($AA491)&lt;=VALUE(LEFT(AA$1,FIND("-",AA$1,1)-1))+VALUE(LEFT(AB$1,FIND("-",AB$1,1)-1)-1)+VALUE(LEFT(AC$1,FIND("-",AC$1,1)-1)-1),0,AVERAGE(INDEX($AB:$AB,ROW($AB491)-VALUE(LEFT(AC$1,FIND("-",AC$1,1)-1))+1):$AB491))</f>
        <v>61.715780998389668</v>
      </c>
      <c r="AE491">
        <f t="shared" si="70"/>
        <v>15842844</v>
      </c>
      <c r="AG491" t="str">
        <f t="shared" si="71"/>
        <v/>
      </c>
    </row>
    <row r="492" spans="1:33" x14ac:dyDescent="0.25">
      <c r="A492" s="6">
        <v>37222</v>
      </c>
      <c r="B492">
        <v>1</v>
      </c>
      <c r="C492">
        <v>1</v>
      </c>
      <c r="D492">
        <v>0.95499999999999996</v>
      </c>
      <c r="E492">
        <v>0.96</v>
      </c>
      <c r="F492">
        <v>0.55345999999999995</v>
      </c>
      <c r="G492">
        <v>145000</v>
      </c>
      <c r="I492" t="str">
        <f t="shared" si="65"/>
        <v/>
      </c>
      <c r="J492" t="str">
        <f t="shared" si="66"/>
        <v/>
      </c>
      <c r="K492" t="str">
        <f t="shared" si="67"/>
        <v/>
      </c>
      <c r="M492" s="11" t="str">
        <f t="shared" si="68"/>
        <v/>
      </c>
      <c r="O492">
        <f>IF(ROW($E492)&lt;=VALUE(LEFT(O$1,FIND("-",O$1,1)-1)),0,IF(ROW($E492)=VALUE(LEFT(O$1,FIND("-",O$1,1)-1))+1,AVERAGE(INDEX($E:$E,ROW($E492)-VALUE(LEFT(O$1,FIND("-",O$1,1)-1))):$E492),($E492*(2/(VALUE(LEFT(O$1,FIND("-",O$1,1)-1))+1)))+(O491*(1-(2/(VALUE(LEFT(O$1,FIND("-",O$1,1)-1))+1))))))</f>
        <v>1.1967829349890675</v>
      </c>
      <c r="Q492">
        <f>IF(ROW($E492)&lt;=VALUE(LEFT(Q$1,FIND("-",Q$1,1)-1)),0,IF(ROW($E492)=VALUE(LEFT(Q$1,FIND("-",Q$1,1)-1))+1,AVERAGE(INDEX($E:$E,ROW($E492)-VALUE(LEFT(Q$1,FIND("-",Q$1,1)-1))):$E492),($E492*(2/(VALUE(LEFT(Q$1,FIND("-",Q$1,1)-1))+1)))+(Q491*(1-(2/(VALUE(LEFT(Q$1,FIND("-",Q$1,1)-1))+1))))))</f>
        <v>0.96399142138707961</v>
      </c>
      <c r="R492">
        <f>IF(ROW($E492)&lt;=VALUE(LEFT(R$1,FIND("-",R$1,1)-1)),0,IF(ROW($E492)=VALUE(LEFT(R$1,FIND("-",R$1,1)-1))+1,AVERAGE(INDEX($E:$E,ROW($E492)-VALUE(LEFT(R$1,FIND("-",R$1,1)-1))):$E492),($E492*(2/(VALUE(LEFT(R$1,FIND("-",R$1,1)-1))+1)))+(R491*(1-(2/(VALUE(LEFT(R$1,FIND("-",R$1,1)-1))+1))))))</f>
        <v>0.94962490239322428</v>
      </c>
      <c r="S492">
        <f t="shared" si="69"/>
        <v>1.4366518993855326E-2</v>
      </c>
      <c r="T492">
        <f>IF(ROW($E492)&lt;=MAX(VALUE(LEFT(Q$1,FIND("-",Q$1,1)-1)),VALUE(LEFT(R$1,FIND("-",R$1,1)-1)))+VALUE(LEFT(T$1,FIND("-",T$1,1)-1))-1,0,IF(ROW($E492)=MAX(VALUE(LEFT(Q$1,FIND("-",Q$1,1)-1)),VALUE(LEFT(R$1,FIND("-",R$1,1)-1)))+VALUE(LEFT(T$1,FIND("-",T$1,1)-1)),AVERAGE(INDEX($S:$S,ROW(S492)-VALUE(LEFT(T$1,FIND("-",T$1,1)-1))+1):S492),($S492*(2/(VALUE(LEFT(T$1,FIND("-",T$1,1)-1))+1)))+(T491*(1-(2/(VALUE(LEFT(T$1,FIND("-",T$1,1)-1))+1))))))</f>
        <v>1.0136422679089388E-2</v>
      </c>
      <c r="V492">
        <f t="shared" si="64"/>
        <v>-4.0000000000000036E-2</v>
      </c>
      <c r="W492">
        <f>IF(ROW($E492)&lt;=VALUE(LEFT(W$1,FIND("-",W$1,1)-1))+1,0,IF(ROW($E491)=VALUE(LEFT(W$1,FIND("-",W$1,1)-1))+1,100-100/(1+ABS((SUMIF(INDEX($V:$V,ROW($V492)-VALUE(LEFT(W$1,FIND("-",W$1,1)-1))+1):$V492,"&gt;0",INDEX($V:$V,ROW($V492)-VALUE(LEFT(W$1,FIND("-",W$1,1)-1))+1):$V492)/COUNTIF(INDEX($V:$V,ROW($V492)-VALUE(LEFT(W$1,FIND("-",W$1,1)-1))+1):$V492,"&gt;0"))/(SUMIF(INDEX($V:$V,ROW($V492)-VALUE(LEFT(W$1,FIND("-",W$1,1)-1))+1):$V492,"&lt;0",INDEX($V:$V,ROW($V492)-VALUE(LEFT(W$1,FIND("-",W$1,1)-1))+1):$V492)/COUNTIF(INDEX($V:$V,ROW($V492)-VALUE(LEFT(W$1,FIND("-",W$1,1)-1))+1):$V492,"&lt;0")))),100-100/(1+ABS((SUMIF(INDEX($V:$V,ROW($V492)-VALUE(LEFT(W$1,FIND("-",W$1,1)-1))+1):$V492,"&gt;0",INDEX($V:$V,ROW($V492)-VALUE(LEFT(W$1,FIND("-",W$1,1)-1))+1):$V492)/VALUE(LEFT(W$1,FIND("-",W$1,1)-1)))/(SUMIF(INDEX($V:$V,ROW($V492)-VALUE(LEFT(W$1,FIND("-",W$1,1)-1))+1):$V492,"&lt;0",INDEX($V:$V,ROW($V492)-VALUE(LEFT(W$1,FIND("-",W$1,1)-1))+1):$V492)/VALUE(LEFT(W$1,FIND("-",W$1,1)-1)))))))</f>
        <v>56.249999999999979</v>
      </c>
      <c r="Y492">
        <f>IF(ROW($E492)&lt;=VALUE(LEFT(Y$1,FIND("-",Y$1,1)-1)),0,MAX(INDEX(C:C,ROW(C492)-VALUE(LEFT(Y$1,FIND("-",Y$1,1)-1))+1):C492))</f>
        <v>1.02</v>
      </c>
      <c r="Z492">
        <f>IF(ROW($E492)&lt;=VALUE(LEFT(Z$1,FIND("-",Z$1,1)-1)),0,MIN(INDEX(D:D,ROW(D492)-VALUE(LEFT(Z$1,FIND("-",Z$1,1)-1))+1):D492))</f>
        <v>0.91500000000000004</v>
      </c>
      <c r="AA492">
        <f t="shared" si="72"/>
        <v>42.857142857142797</v>
      </c>
      <c r="AB492">
        <f>IF(ROW($AA492)&lt;=VALUE(LEFT(AA$1,FIND("-",AA$1,1)-1))+VALUE(LEFT(AB$1,FIND("-",AB$1,1)-1)-1),0,AVERAGE(INDEX($AA:$AA,ROW($AA492)-VALUE(LEFT(AB$1,FIND("-",AB$1,1)-1))+1):$AA492))</f>
        <v>59.877501725327768</v>
      </c>
      <c r="AC492">
        <f>IF(ROW($AA492)&lt;=VALUE(LEFT(AA$1,FIND("-",AA$1,1)-1))+VALUE(LEFT(AB$1,FIND("-",AB$1,1)-1)-1)+VALUE(LEFT(AC$1,FIND("-",AC$1,1)-1)-1),0,AVERAGE(INDEX($AB:$AB,ROW($AB492)-VALUE(LEFT(AC$1,FIND("-",AC$1,1)-1))+1):$AB492))</f>
        <v>62.008281573498927</v>
      </c>
      <c r="AE492">
        <f t="shared" si="70"/>
        <v>15697844</v>
      </c>
      <c r="AG492" t="str">
        <f t="shared" si="71"/>
        <v/>
      </c>
    </row>
    <row r="493" spans="1:33" x14ac:dyDescent="0.25">
      <c r="A493" s="6">
        <v>37223</v>
      </c>
      <c r="B493">
        <v>0.96</v>
      </c>
      <c r="C493">
        <v>0.97</v>
      </c>
      <c r="D493">
        <v>0.95</v>
      </c>
      <c r="E493">
        <v>0.96</v>
      </c>
      <c r="F493">
        <v>0.55345999999999995</v>
      </c>
      <c r="G493">
        <v>88000</v>
      </c>
      <c r="I493" t="str">
        <f t="shared" si="65"/>
        <v/>
      </c>
      <c r="J493" t="str">
        <f t="shared" si="66"/>
        <v/>
      </c>
      <c r="K493" t="str">
        <f t="shared" si="67"/>
        <v/>
      </c>
      <c r="M493" s="11" t="str">
        <f t="shared" si="68"/>
        <v/>
      </c>
      <c r="O493">
        <f>IF(ROW($E493)&lt;=VALUE(LEFT(O$1,FIND("-",O$1,1)-1)),0,IF(ROW($E493)=VALUE(LEFT(O$1,FIND("-",O$1,1)-1))+1,AVERAGE(INDEX($E:$E,ROW($E493)-VALUE(LEFT(O$1,FIND("-",O$1,1)-1))):$E493),($E493*(2/(VALUE(LEFT(O$1,FIND("-",O$1,1)-1))+1)))+(O492*(1-(2/(VALUE(LEFT(O$1,FIND("-",O$1,1)-1))+1))))))</f>
        <v>1.1944268858846987</v>
      </c>
      <c r="Q493">
        <f>IF(ROW($E493)&lt;=VALUE(LEFT(Q$1,FIND("-",Q$1,1)-1)),0,IF(ROW($E493)=VALUE(LEFT(Q$1,FIND("-",Q$1,1)-1))+1,AVERAGE(INDEX($E:$E,ROW($E493)-VALUE(LEFT(Q$1,FIND("-",Q$1,1)-1))):$E493),($E493*(2/(VALUE(LEFT(Q$1,FIND("-",Q$1,1)-1))+1)))+(Q492*(1-(2/(VALUE(LEFT(Q$1,FIND("-",Q$1,1)-1))+1))))))</f>
        <v>0.96337735655829815</v>
      </c>
      <c r="R493">
        <f>IF(ROW($E493)&lt;=VALUE(LEFT(R$1,FIND("-",R$1,1)-1)),0,IF(ROW($E493)=VALUE(LEFT(R$1,FIND("-",R$1,1)-1))+1,AVERAGE(INDEX($E:$E,ROW($E493)-VALUE(LEFT(R$1,FIND("-",R$1,1)-1))):$E493),($E493*(2/(VALUE(LEFT(R$1,FIND("-",R$1,1)-1))+1)))+(R492*(1-(2/(VALUE(LEFT(R$1,FIND("-",R$1,1)-1))+1))))))</f>
        <v>0.95039342814187433</v>
      </c>
      <c r="S493">
        <f t="shared" si="69"/>
        <v>1.2983928416423818E-2</v>
      </c>
      <c r="T493">
        <f>IF(ROW($E493)&lt;=MAX(VALUE(LEFT(Q$1,FIND("-",Q$1,1)-1)),VALUE(LEFT(R$1,FIND("-",R$1,1)-1)))+VALUE(LEFT(T$1,FIND("-",T$1,1)-1))-1,0,IF(ROW($E493)=MAX(VALUE(LEFT(Q$1,FIND("-",Q$1,1)-1)),VALUE(LEFT(R$1,FIND("-",R$1,1)-1)))+VALUE(LEFT(T$1,FIND("-",T$1,1)-1)),AVERAGE(INDEX($S:$S,ROW(S493)-VALUE(LEFT(T$1,FIND("-",T$1,1)-1))+1):S493),($S493*(2/(VALUE(LEFT(T$1,FIND("-",T$1,1)-1))+1)))+(T492*(1-(2/(VALUE(LEFT(T$1,FIND("-",T$1,1)-1))+1))))))</f>
        <v>1.0705923826556274E-2</v>
      </c>
      <c r="V493">
        <f t="shared" si="64"/>
        <v>0</v>
      </c>
      <c r="W493">
        <f>IF(ROW($E493)&lt;=VALUE(LEFT(W$1,FIND("-",W$1,1)-1))+1,0,IF(ROW($E492)=VALUE(LEFT(W$1,FIND("-",W$1,1)-1))+1,100-100/(1+ABS((SUMIF(INDEX($V:$V,ROW($V493)-VALUE(LEFT(W$1,FIND("-",W$1,1)-1))+1):$V493,"&gt;0",INDEX($V:$V,ROW($V493)-VALUE(LEFT(W$1,FIND("-",W$1,1)-1))+1):$V493)/COUNTIF(INDEX($V:$V,ROW($V493)-VALUE(LEFT(W$1,FIND("-",W$1,1)-1))+1):$V493,"&gt;0"))/(SUMIF(INDEX($V:$V,ROW($V493)-VALUE(LEFT(W$1,FIND("-",W$1,1)-1))+1):$V493,"&lt;0",INDEX($V:$V,ROW($V493)-VALUE(LEFT(W$1,FIND("-",W$1,1)-1))+1):$V493)/COUNTIF(INDEX($V:$V,ROW($V493)-VALUE(LEFT(W$1,FIND("-",W$1,1)-1))+1):$V493,"&lt;0")))),100-100/(1+ABS((SUMIF(INDEX($V:$V,ROW($V493)-VALUE(LEFT(W$1,FIND("-",W$1,1)-1))+1):$V493,"&gt;0",INDEX($V:$V,ROW($V493)-VALUE(LEFT(W$1,FIND("-",W$1,1)-1))+1):$V493)/VALUE(LEFT(W$1,FIND("-",W$1,1)-1)))/(SUMIF(INDEX($V:$V,ROW($V493)-VALUE(LEFT(W$1,FIND("-",W$1,1)-1))+1):$V493,"&lt;0",INDEX($V:$V,ROW($V493)-VALUE(LEFT(W$1,FIND("-",W$1,1)-1))+1):$V493)/VALUE(LEFT(W$1,FIND("-",W$1,1)-1)))))))</f>
        <v>56.249999999999979</v>
      </c>
      <c r="Y493">
        <f>IF(ROW($E493)&lt;=VALUE(LEFT(Y$1,FIND("-",Y$1,1)-1)),0,MAX(INDEX(C:C,ROW(C493)-VALUE(LEFT(Y$1,FIND("-",Y$1,1)-1))+1):C493))</f>
        <v>1.02</v>
      </c>
      <c r="Z493">
        <f>IF(ROW($E493)&lt;=VALUE(LEFT(Z$1,FIND("-",Z$1,1)-1)),0,MIN(INDEX(D:D,ROW(D493)-VALUE(LEFT(Z$1,FIND("-",Z$1,1)-1))+1):D493))</f>
        <v>0.92</v>
      </c>
      <c r="AA493">
        <f t="shared" si="72"/>
        <v>39.999999999999936</v>
      </c>
      <c r="AB493">
        <f>IF(ROW($AA493)&lt;=VALUE(LEFT(AA$1,FIND("-",AA$1,1)-1))+VALUE(LEFT(AB$1,FIND("-",AB$1,1)-1)-1),0,AVERAGE(INDEX($AA:$AA,ROW($AA493)-VALUE(LEFT(AB$1,FIND("-",AB$1,1)-1))+1):$AA493))</f>
        <v>55.15527950310554</v>
      </c>
      <c r="AC493">
        <f>IF(ROW($AA493)&lt;=VALUE(LEFT(AA$1,FIND("-",AA$1,1)-1))+VALUE(LEFT(AB$1,FIND("-",AB$1,1)-1)-1)+VALUE(LEFT(AC$1,FIND("-",AC$1,1)-1)-1),0,AVERAGE(INDEX($AB:$AB,ROW($AB493)-VALUE(LEFT(AC$1,FIND("-",AC$1,1)-1))+1):$AB493))</f>
        <v>60.485967333793383</v>
      </c>
      <c r="AE493">
        <f t="shared" si="70"/>
        <v>15697844</v>
      </c>
      <c r="AG493" t="str">
        <f t="shared" si="71"/>
        <v/>
      </c>
    </row>
    <row r="494" spans="1:33" x14ac:dyDescent="0.25">
      <c r="A494" s="6">
        <v>37224</v>
      </c>
      <c r="B494">
        <v>0.95</v>
      </c>
      <c r="C494">
        <v>1</v>
      </c>
      <c r="D494">
        <v>0.94</v>
      </c>
      <c r="E494">
        <v>0.94</v>
      </c>
      <c r="F494">
        <v>0.54193000000000002</v>
      </c>
      <c r="G494">
        <v>92000</v>
      </c>
      <c r="I494" t="str">
        <f t="shared" si="65"/>
        <v>Bearish</v>
      </c>
      <c r="J494" t="str">
        <f t="shared" si="66"/>
        <v/>
      </c>
      <c r="K494" t="str">
        <f t="shared" si="67"/>
        <v/>
      </c>
      <c r="M494" s="11" t="str">
        <f t="shared" si="68"/>
        <v/>
      </c>
      <c r="O494">
        <f>IF(ROW($E494)&lt;=VALUE(LEFT(O$1,FIND("-",O$1,1)-1)),0,IF(ROW($E494)=VALUE(LEFT(O$1,FIND("-",O$1,1)-1))+1,AVERAGE(INDEX($E:$E,ROW($E494)-VALUE(LEFT(O$1,FIND("-",O$1,1)-1))):$E494),($E494*(2/(VALUE(LEFT(O$1,FIND("-",O$1,1)-1))+1)))+(O493*(1-(2/(VALUE(LEFT(O$1,FIND("-",O$1,1)-1))+1))))))</f>
        <v>1.1918952750798759</v>
      </c>
      <c r="Q494">
        <f>IF(ROW($E494)&lt;=VALUE(LEFT(Q$1,FIND("-",Q$1,1)-1)),0,IF(ROW($E494)=VALUE(LEFT(Q$1,FIND("-",Q$1,1)-1))+1,AVERAGE(INDEX($E:$E,ROW($E494)-VALUE(LEFT(Q$1,FIND("-",Q$1,1)-1))):$E494),($E494*(2/(VALUE(LEFT(Q$1,FIND("-",Q$1,1)-1))+1)))+(Q493*(1-(2/(VALUE(LEFT(Q$1,FIND("-",Q$1,1)-1))+1))))))</f>
        <v>0.95978084016471377</v>
      </c>
      <c r="R494">
        <f>IF(ROW($E494)&lt;=VALUE(LEFT(R$1,FIND("-",R$1,1)-1)),0,IF(ROW($E494)=VALUE(LEFT(R$1,FIND("-",R$1,1)-1))+1,AVERAGE(INDEX($E:$E,ROW($E494)-VALUE(LEFT(R$1,FIND("-",R$1,1)-1))):$E494),($E494*(2/(VALUE(LEFT(R$1,FIND("-",R$1,1)-1))+1)))+(R493*(1-(2/(VALUE(LEFT(R$1,FIND("-",R$1,1)-1))+1))))))</f>
        <v>0.94962354457580955</v>
      </c>
      <c r="S494">
        <f t="shared" si="69"/>
        <v>1.0157295588904214E-2</v>
      </c>
      <c r="T494">
        <f>IF(ROW($E494)&lt;=MAX(VALUE(LEFT(Q$1,FIND("-",Q$1,1)-1)),VALUE(LEFT(R$1,FIND("-",R$1,1)-1)))+VALUE(LEFT(T$1,FIND("-",T$1,1)-1))-1,0,IF(ROW($E494)=MAX(VALUE(LEFT(Q$1,FIND("-",Q$1,1)-1)),VALUE(LEFT(R$1,FIND("-",R$1,1)-1)))+VALUE(LEFT(T$1,FIND("-",T$1,1)-1)),AVERAGE(INDEX($S:$S,ROW(S494)-VALUE(LEFT(T$1,FIND("-",T$1,1)-1))+1):S494),($S494*(2/(VALUE(LEFT(T$1,FIND("-",T$1,1)-1))+1)))+(T493*(1-(2/(VALUE(LEFT(T$1,FIND("-",T$1,1)-1))+1))))))</f>
        <v>1.0596198179025863E-2</v>
      </c>
      <c r="V494">
        <f t="shared" si="64"/>
        <v>-2.0000000000000018E-2</v>
      </c>
      <c r="W494">
        <f>IF(ROW($E494)&lt;=VALUE(LEFT(W$1,FIND("-",W$1,1)-1))+1,0,IF(ROW($E493)=VALUE(LEFT(W$1,FIND("-",W$1,1)-1))+1,100-100/(1+ABS((SUMIF(INDEX($V:$V,ROW($V494)-VALUE(LEFT(W$1,FIND("-",W$1,1)-1))+1):$V494,"&gt;0",INDEX($V:$V,ROW($V494)-VALUE(LEFT(W$1,FIND("-",W$1,1)-1))+1):$V494)/COUNTIF(INDEX($V:$V,ROW($V494)-VALUE(LEFT(W$1,FIND("-",W$1,1)-1))+1):$V494,"&gt;0"))/(SUMIF(INDEX($V:$V,ROW($V494)-VALUE(LEFT(W$1,FIND("-",W$1,1)-1))+1):$V494,"&lt;0",INDEX($V:$V,ROW($V494)-VALUE(LEFT(W$1,FIND("-",W$1,1)-1))+1):$V494)/COUNTIF(INDEX($V:$V,ROW($V494)-VALUE(LEFT(W$1,FIND("-",W$1,1)-1))+1):$V494,"&lt;0")))),100-100/(1+ABS((SUMIF(INDEX($V:$V,ROW($V494)-VALUE(LEFT(W$1,FIND("-",W$1,1)-1))+1):$V494,"&gt;0",INDEX($V:$V,ROW($V494)-VALUE(LEFT(W$1,FIND("-",W$1,1)-1))+1):$V494)/VALUE(LEFT(W$1,FIND("-",W$1,1)-1)))/(SUMIF(INDEX($V:$V,ROW($V494)-VALUE(LEFT(W$1,FIND("-",W$1,1)-1))+1):$V494,"&lt;0",INDEX($V:$V,ROW($V494)-VALUE(LEFT(W$1,FIND("-",W$1,1)-1))+1):$V494)/VALUE(LEFT(W$1,FIND("-",W$1,1)-1)))))))</f>
        <v>51.923076923076906</v>
      </c>
      <c r="Y494">
        <f>IF(ROW($E494)&lt;=VALUE(LEFT(Y$1,FIND("-",Y$1,1)-1)),0,MAX(INDEX(C:C,ROW(C494)-VALUE(LEFT(Y$1,FIND("-",Y$1,1)-1))+1):C494))</f>
        <v>1.02</v>
      </c>
      <c r="Z494">
        <f>IF(ROW($E494)&lt;=VALUE(LEFT(Z$1,FIND("-",Z$1,1)-1)),0,MIN(INDEX(D:D,ROW(D494)-VALUE(LEFT(Z$1,FIND("-",Z$1,1)-1))+1):D494))</f>
        <v>0.92</v>
      </c>
      <c r="AA494">
        <f t="shared" si="72"/>
        <v>19.999999999999911</v>
      </c>
      <c r="AB494">
        <f>IF(ROW($AA494)&lt;=VALUE(LEFT(AA$1,FIND("-",AA$1,1)-1))+VALUE(LEFT(AB$1,FIND("-",AB$1,1)-1)-1),0,AVERAGE(INDEX($AA:$AA,ROW($AA494)-VALUE(LEFT(AB$1,FIND("-",AB$1,1)-1))+1):$AA494))</f>
        <v>34.285714285714214</v>
      </c>
      <c r="AC494">
        <f>IF(ROW($AA494)&lt;=VALUE(LEFT(AA$1,FIND("-",AA$1,1)-1))+VALUE(LEFT(AB$1,FIND("-",AB$1,1)-1)-1)+VALUE(LEFT(AC$1,FIND("-",AC$1,1)-1)-1),0,AVERAGE(INDEX($AB:$AB,ROW($AB494)-VALUE(LEFT(AC$1,FIND("-",AC$1,1)-1))+1):$AB494))</f>
        <v>49.772831838049171</v>
      </c>
      <c r="AE494">
        <f t="shared" si="70"/>
        <v>15605844</v>
      </c>
      <c r="AG494" t="str">
        <f t="shared" si="71"/>
        <v/>
      </c>
    </row>
    <row r="495" spans="1:33" x14ac:dyDescent="0.25">
      <c r="A495" s="6">
        <v>37225</v>
      </c>
      <c r="B495">
        <v>0.95</v>
      </c>
      <c r="C495">
        <v>0.95</v>
      </c>
      <c r="D495">
        <v>0.92500000000000004</v>
      </c>
      <c r="E495">
        <v>0.95</v>
      </c>
      <c r="F495">
        <v>0.54769500000000004</v>
      </c>
      <c r="G495">
        <v>73000</v>
      </c>
      <c r="I495" t="str">
        <f t="shared" si="65"/>
        <v/>
      </c>
      <c r="J495" t="str">
        <f t="shared" si="66"/>
        <v/>
      </c>
      <c r="K495" t="str">
        <f t="shared" si="67"/>
        <v/>
      </c>
      <c r="M495" s="11" t="str">
        <f t="shared" si="68"/>
        <v/>
      </c>
      <c r="O495">
        <f>IF(ROW($E495)&lt;=VALUE(LEFT(O$1,FIND("-",O$1,1)-1)),0,IF(ROW($E495)=VALUE(LEFT(O$1,FIND("-",O$1,1)-1))+1,AVERAGE(INDEX($E:$E,ROW($E495)-VALUE(LEFT(O$1,FIND("-",O$1,1)-1))):$E495),($E495*(2/(VALUE(LEFT(O$1,FIND("-",O$1,1)-1))+1)))+(O494*(1-(2/(VALUE(LEFT(O$1,FIND("-",O$1,1)-1))+1))))))</f>
        <v>1.1894883569198773</v>
      </c>
      <c r="Q495">
        <f>IF(ROW($E495)&lt;=VALUE(LEFT(Q$1,FIND("-",Q$1,1)-1)),0,IF(ROW($E495)=VALUE(LEFT(Q$1,FIND("-",Q$1,1)-1))+1,AVERAGE(INDEX($E:$E,ROW($E495)-VALUE(LEFT(Q$1,FIND("-",Q$1,1)-1))):$E495),($E495*(2/(VALUE(LEFT(Q$1,FIND("-",Q$1,1)-1))+1)))+(Q494*(1-(2/(VALUE(LEFT(Q$1,FIND("-",Q$1,1)-1))+1))))))</f>
        <v>0.95827609552398862</v>
      </c>
      <c r="R495">
        <f>IF(ROW($E495)&lt;=VALUE(LEFT(R$1,FIND("-",R$1,1)-1)),0,IF(ROW($E495)=VALUE(LEFT(R$1,FIND("-",R$1,1)-1))+1,AVERAGE(INDEX($E:$E,ROW($E495)-VALUE(LEFT(R$1,FIND("-",R$1,1)-1))):$E495),($E495*(2/(VALUE(LEFT(R$1,FIND("-",R$1,1)-1))+1)))+(R494*(1-(2/(VALUE(LEFT(R$1,FIND("-",R$1,1)-1))+1))))))</f>
        <v>0.94965143016278653</v>
      </c>
      <c r="S495">
        <f t="shared" si="69"/>
        <v>8.6246653612020996E-3</v>
      </c>
      <c r="T495">
        <f>IF(ROW($E495)&lt;=MAX(VALUE(LEFT(Q$1,FIND("-",Q$1,1)-1)),VALUE(LEFT(R$1,FIND("-",R$1,1)-1)))+VALUE(LEFT(T$1,FIND("-",T$1,1)-1))-1,0,IF(ROW($E495)=MAX(VALUE(LEFT(Q$1,FIND("-",Q$1,1)-1)),VALUE(LEFT(R$1,FIND("-",R$1,1)-1)))+VALUE(LEFT(T$1,FIND("-",T$1,1)-1)),AVERAGE(INDEX($S:$S,ROW(S495)-VALUE(LEFT(T$1,FIND("-",T$1,1)-1))+1):S495),($S495*(2/(VALUE(LEFT(T$1,FIND("-",T$1,1)-1))+1)))+(T494*(1-(2/(VALUE(LEFT(T$1,FIND("-",T$1,1)-1))+1))))))</f>
        <v>1.020189161546111E-2</v>
      </c>
      <c r="V495">
        <f t="shared" si="64"/>
        <v>1.0000000000000009E-2</v>
      </c>
      <c r="W495">
        <f>IF(ROW($E495)&lt;=VALUE(LEFT(W$1,FIND("-",W$1,1)-1))+1,0,IF(ROW($E494)=VALUE(LEFT(W$1,FIND("-",W$1,1)-1))+1,100-100/(1+ABS((SUMIF(INDEX($V:$V,ROW($V495)-VALUE(LEFT(W$1,FIND("-",W$1,1)-1))+1):$V495,"&gt;0",INDEX($V:$V,ROW($V495)-VALUE(LEFT(W$1,FIND("-",W$1,1)-1))+1):$V495)/COUNTIF(INDEX($V:$V,ROW($V495)-VALUE(LEFT(W$1,FIND("-",W$1,1)-1))+1):$V495,"&gt;0"))/(SUMIF(INDEX($V:$V,ROW($V495)-VALUE(LEFT(W$1,FIND("-",W$1,1)-1))+1):$V495,"&lt;0",INDEX($V:$V,ROW($V495)-VALUE(LEFT(W$1,FIND("-",W$1,1)-1))+1):$V495)/COUNTIF(INDEX($V:$V,ROW($V495)-VALUE(LEFT(W$1,FIND("-",W$1,1)-1))+1):$V495,"&lt;0")))),100-100/(1+ABS((SUMIF(INDEX($V:$V,ROW($V495)-VALUE(LEFT(W$1,FIND("-",W$1,1)-1))+1):$V495,"&gt;0",INDEX($V:$V,ROW($V495)-VALUE(LEFT(W$1,FIND("-",W$1,1)-1))+1):$V495)/VALUE(LEFT(W$1,FIND("-",W$1,1)-1)))/(SUMIF(INDEX($V:$V,ROW($V495)-VALUE(LEFT(W$1,FIND("-",W$1,1)-1))+1):$V495,"&lt;0",INDEX($V:$V,ROW($V495)-VALUE(LEFT(W$1,FIND("-",W$1,1)-1))+1):$V495)/VALUE(LEFT(W$1,FIND("-",W$1,1)-1)))))))</f>
        <v>55.769230769230759</v>
      </c>
      <c r="Y495">
        <f>IF(ROW($E495)&lt;=VALUE(LEFT(Y$1,FIND("-",Y$1,1)-1)),0,MAX(INDEX(C:C,ROW(C495)-VALUE(LEFT(Y$1,FIND("-",Y$1,1)-1))+1):C495))</f>
        <v>1.02</v>
      </c>
      <c r="Z495">
        <f>IF(ROW($E495)&lt;=VALUE(LEFT(Z$1,FIND("-",Z$1,1)-1)),0,MIN(INDEX(D:D,ROW(D495)-VALUE(LEFT(Z$1,FIND("-",Z$1,1)-1))+1):D495))</f>
        <v>0.92</v>
      </c>
      <c r="AA495">
        <f t="shared" si="72"/>
        <v>29.999999999999922</v>
      </c>
      <c r="AB495">
        <f>IF(ROW($AA495)&lt;=VALUE(LEFT(AA$1,FIND("-",AA$1,1)-1))+VALUE(LEFT(AB$1,FIND("-",AB$1,1)-1)-1),0,AVERAGE(INDEX($AA:$AA,ROW($AA495)-VALUE(LEFT(AB$1,FIND("-",AB$1,1)-1))+1):$AA495))</f>
        <v>29.999999999999925</v>
      </c>
      <c r="AC495">
        <f>IF(ROW($AA495)&lt;=VALUE(LEFT(AA$1,FIND("-",AA$1,1)-1))+VALUE(LEFT(AB$1,FIND("-",AB$1,1)-1)-1)+VALUE(LEFT(AC$1,FIND("-",AC$1,1)-1)-1),0,AVERAGE(INDEX($AB:$AB,ROW($AB495)-VALUE(LEFT(AC$1,FIND("-",AC$1,1)-1))+1):$AB495))</f>
        <v>39.813664596273227</v>
      </c>
      <c r="AE495">
        <f t="shared" si="70"/>
        <v>15678844</v>
      </c>
      <c r="AG495" t="str">
        <f t="shared" si="71"/>
        <v/>
      </c>
    </row>
    <row r="496" spans="1:33" x14ac:dyDescent="0.25">
      <c r="A496" s="6">
        <v>37228</v>
      </c>
      <c r="B496">
        <v>0.98</v>
      </c>
      <c r="C496">
        <v>0.98</v>
      </c>
      <c r="D496">
        <v>0.95499999999999996</v>
      </c>
      <c r="E496">
        <v>0.96</v>
      </c>
      <c r="F496">
        <v>0.55345999999999995</v>
      </c>
      <c r="G496">
        <v>14000</v>
      </c>
      <c r="I496" t="str">
        <f t="shared" si="65"/>
        <v/>
      </c>
      <c r="J496" t="str">
        <f t="shared" si="66"/>
        <v/>
      </c>
      <c r="K496" t="str">
        <f t="shared" si="67"/>
        <v/>
      </c>
      <c r="M496" s="11" t="str">
        <f t="shared" si="68"/>
        <v/>
      </c>
      <c r="O496">
        <f>IF(ROW($E496)&lt;=VALUE(LEFT(O$1,FIND("-",O$1,1)-1)),0,IF(ROW($E496)=VALUE(LEFT(O$1,FIND("-",O$1,1)-1))+1,AVERAGE(INDEX($E:$E,ROW($E496)-VALUE(LEFT(O$1,FIND("-",O$1,1)-1))):$E496),($E496*(2/(VALUE(LEFT(O$1,FIND("-",O$1,1)-1))+1)))+(O495*(1-(2/(VALUE(LEFT(O$1,FIND("-",O$1,1)-1))+1))))))</f>
        <v>1.1872048906818686</v>
      </c>
      <c r="Q496">
        <f>IF(ROW($E496)&lt;=VALUE(LEFT(Q$1,FIND("-",Q$1,1)-1)),0,IF(ROW($E496)=VALUE(LEFT(Q$1,FIND("-",Q$1,1)-1))+1,AVERAGE(INDEX($E:$E,ROW($E496)-VALUE(LEFT(Q$1,FIND("-",Q$1,1)-1))):$E496),($E496*(2/(VALUE(LEFT(Q$1,FIND("-",Q$1,1)-1))+1)))+(Q495*(1-(2/(VALUE(LEFT(Q$1,FIND("-",Q$1,1)-1))+1))))))</f>
        <v>0.95854131159722111</v>
      </c>
      <c r="R496">
        <f>IF(ROW($E496)&lt;=VALUE(LEFT(R$1,FIND("-",R$1,1)-1)),0,IF(ROW($E496)=VALUE(LEFT(R$1,FIND("-",R$1,1)-1))+1,AVERAGE(INDEX($E:$E,ROW($E496)-VALUE(LEFT(R$1,FIND("-",R$1,1)-1))):$E496),($E496*(2/(VALUE(LEFT(R$1,FIND("-",R$1,1)-1))+1)))+(R495*(1-(2/(VALUE(LEFT(R$1,FIND("-",R$1,1)-1))+1))))))</f>
        <v>0.95041799089146906</v>
      </c>
      <c r="S496">
        <f t="shared" si="69"/>
        <v>8.1233207057520573E-3</v>
      </c>
      <c r="T496">
        <f>IF(ROW($E496)&lt;=MAX(VALUE(LEFT(Q$1,FIND("-",Q$1,1)-1)),VALUE(LEFT(R$1,FIND("-",R$1,1)-1)))+VALUE(LEFT(T$1,FIND("-",T$1,1)-1))-1,0,IF(ROW($E496)=MAX(VALUE(LEFT(Q$1,FIND("-",Q$1,1)-1)),VALUE(LEFT(R$1,FIND("-",R$1,1)-1)))+VALUE(LEFT(T$1,FIND("-",T$1,1)-1)),AVERAGE(INDEX($S:$S,ROW(S496)-VALUE(LEFT(T$1,FIND("-",T$1,1)-1))+1):S496),($S496*(2/(VALUE(LEFT(T$1,FIND("-",T$1,1)-1))+1)))+(T495*(1-(2/(VALUE(LEFT(T$1,FIND("-",T$1,1)-1))+1))))))</f>
        <v>9.7861774335193004E-3</v>
      </c>
      <c r="V496">
        <f t="shared" si="64"/>
        <v>1.0000000000000009E-2</v>
      </c>
      <c r="W496">
        <f>IF(ROW($E496)&lt;=VALUE(LEFT(W$1,FIND("-",W$1,1)-1))+1,0,IF(ROW($E495)=VALUE(LEFT(W$1,FIND("-",W$1,1)-1))+1,100-100/(1+ABS((SUMIF(INDEX($V:$V,ROW($V496)-VALUE(LEFT(W$1,FIND("-",W$1,1)-1))+1):$V496,"&gt;0",INDEX($V:$V,ROW($V496)-VALUE(LEFT(W$1,FIND("-",W$1,1)-1))+1):$V496)/COUNTIF(INDEX($V:$V,ROW($V496)-VALUE(LEFT(W$1,FIND("-",W$1,1)-1))+1):$V496,"&gt;0"))/(SUMIF(INDEX($V:$V,ROW($V496)-VALUE(LEFT(W$1,FIND("-",W$1,1)-1))+1):$V496,"&lt;0",INDEX($V:$V,ROW($V496)-VALUE(LEFT(W$1,FIND("-",W$1,1)-1))+1):$V496)/COUNTIF(INDEX($V:$V,ROW($V496)-VALUE(LEFT(W$1,FIND("-",W$1,1)-1))+1):$V496,"&lt;0")))),100-100/(1+ABS((SUMIF(INDEX($V:$V,ROW($V496)-VALUE(LEFT(W$1,FIND("-",W$1,1)-1))+1):$V496,"&gt;0",INDEX($V:$V,ROW($V496)-VALUE(LEFT(W$1,FIND("-",W$1,1)-1))+1):$V496)/VALUE(LEFT(W$1,FIND("-",W$1,1)-1)))/(SUMIF(INDEX($V:$V,ROW($V496)-VALUE(LEFT(W$1,FIND("-",W$1,1)-1))+1):$V496,"&lt;0",INDEX($V:$V,ROW($V496)-VALUE(LEFT(W$1,FIND("-",W$1,1)-1))+1):$V496)/VALUE(LEFT(W$1,FIND("-",W$1,1)-1)))))))</f>
        <v>57.407407407407398</v>
      </c>
      <c r="Y496">
        <f>IF(ROW($E496)&lt;=VALUE(LEFT(Y$1,FIND("-",Y$1,1)-1)),0,MAX(INDEX(C:C,ROW(C496)-VALUE(LEFT(Y$1,FIND("-",Y$1,1)-1))+1):C496))</f>
        <v>1.02</v>
      </c>
      <c r="Z496">
        <f>IF(ROW($E496)&lt;=VALUE(LEFT(Z$1,FIND("-",Z$1,1)-1)),0,MIN(INDEX(D:D,ROW(D496)-VALUE(LEFT(Z$1,FIND("-",Z$1,1)-1))+1):D496))</f>
        <v>0.92</v>
      </c>
      <c r="AA496">
        <f t="shared" si="72"/>
        <v>39.999999999999936</v>
      </c>
      <c r="AB496">
        <f>IF(ROW($AA496)&lt;=VALUE(LEFT(AA$1,FIND("-",AA$1,1)-1))+VALUE(LEFT(AB$1,FIND("-",AB$1,1)-1)-1),0,AVERAGE(INDEX($AA:$AA,ROW($AA496)-VALUE(LEFT(AB$1,FIND("-",AB$1,1)-1))+1):$AA496))</f>
        <v>29.999999999999925</v>
      </c>
      <c r="AC496">
        <f>IF(ROW($AA496)&lt;=VALUE(LEFT(AA$1,FIND("-",AA$1,1)-1))+VALUE(LEFT(AB$1,FIND("-",AB$1,1)-1)-1)+VALUE(LEFT(AC$1,FIND("-",AC$1,1)-1)-1),0,AVERAGE(INDEX($AB:$AB,ROW($AB496)-VALUE(LEFT(AC$1,FIND("-",AC$1,1)-1))+1):$AB496))</f>
        <v>31.428571428571356</v>
      </c>
      <c r="AE496">
        <f t="shared" si="70"/>
        <v>15692844</v>
      </c>
      <c r="AG496" t="str">
        <f t="shared" si="71"/>
        <v/>
      </c>
    </row>
    <row r="497" spans="1:33" x14ac:dyDescent="0.25">
      <c r="A497" s="6">
        <v>37229</v>
      </c>
      <c r="B497">
        <v>0.96</v>
      </c>
      <c r="C497">
        <v>0.97</v>
      </c>
      <c r="D497">
        <v>0.96</v>
      </c>
      <c r="E497">
        <v>0.97</v>
      </c>
      <c r="F497">
        <v>0.55922499999999997</v>
      </c>
      <c r="G497">
        <v>7000</v>
      </c>
      <c r="I497" t="str">
        <f t="shared" si="65"/>
        <v/>
      </c>
      <c r="J497" t="str">
        <f t="shared" si="66"/>
        <v/>
      </c>
      <c r="K497" t="str">
        <f t="shared" si="67"/>
        <v/>
      </c>
      <c r="M497" s="11" t="str">
        <f t="shared" si="68"/>
        <v/>
      </c>
      <c r="O497">
        <f>IF(ROW($E497)&lt;=VALUE(LEFT(O$1,FIND("-",O$1,1)-1)),0,IF(ROW($E497)=VALUE(LEFT(O$1,FIND("-",O$1,1)-1))+1,AVERAGE(INDEX($E:$E,ROW($E497)-VALUE(LEFT(O$1,FIND("-",O$1,1)-1))):$E497),($E497*(2/(VALUE(LEFT(O$1,FIND("-",O$1,1)-1))+1)))+(O496*(1-(2/(VALUE(LEFT(O$1,FIND("-",O$1,1)-1))+1))))))</f>
        <v>1.1850436479885169</v>
      </c>
      <c r="Q497">
        <f>IF(ROW($E497)&lt;=VALUE(LEFT(Q$1,FIND("-",Q$1,1)-1)),0,IF(ROW($E497)=VALUE(LEFT(Q$1,FIND("-",Q$1,1)-1))+1,AVERAGE(INDEX($E:$E,ROW($E497)-VALUE(LEFT(Q$1,FIND("-",Q$1,1)-1))):$E497),($E497*(2/(VALUE(LEFT(Q$1,FIND("-",Q$1,1)-1))+1)))+(Q496*(1-(2/(VALUE(LEFT(Q$1,FIND("-",Q$1,1)-1))+1))))))</f>
        <v>0.96030418673611018</v>
      </c>
      <c r="R497">
        <f>IF(ROW($E497)&lt;=VALUE(LEFT(R$1,FIND("-",R$1,1)-1)),0,IF(ROW($E497)=VALUE(LEFT(R$1,FIND("-",R$1,1)-1))+1,AVERAGE(INDEX($E:$E,ROW($E497)-VALUE(LEFT(R$1,FIND("-",R$1,1)-1))):$E497),($E497*(2/(VALUE(LEFT(R$1,FIND("-",R$1,1)-1))+1)))+(R496*(1-(2/(VALUE(LEFT(R$1,FIND("-",R$1,1)-1))+1))))))</f>
        <v>0.95186851008469353</v>
      </c>
      <c r="S497">
        <f t="shared" si="69"/>
        <v>8.4356766514166459E-3</v>
      </c>
      <c r="T497">
        <f>IF(ROW($E497)&lt;=MAX(VALUE(LEFT(Q$1,FIND("-",Q$1,1)-1)),VALUE(LEFT(R$1,FIND("-",R$1,1)-1)))+VALUE(LEFT(T$1,FIND("-",T$1,1)-1))-1,0,IF(ROW($E497)=MAX(VALUE(LEFT(Q$1,FIND("-",Q$1,1)-1)),VALUE(LEFT(R$1,FIND("-",R$1,1)-1)))+VALUE(LEFT(T$1,FIND("-",T$1,1)-1)),AVERAGE(INDEX($S:$S,ROW(S497)-VALUE(LEFT(T$1,FIND("-",T$1,1)-1))+1):S497),($S497*(2/(VALUE(LEFT(T$1,FIND("-",T$1,1)-1))+1)))+(T496*(1-(2/(VALUE(LEFT(T$1,FIND("-",T$1,1)-1))+1))))))</f>
        <v>9.5160772770987705E-3</v>
      </c>
      <c r="V497">
        <f t="shared" si="64"/>
        <v>1.0000000000000009E-2</v>
      </c>
      <c r="W497">
        <f>IF(ROW($E497)&lt;=VALUE(LEFT(W$1,FIND("-",W$1,1)-1))+1,0,IF(ROW($E496)=VALUE(LEFT(W$1,FIND("-",W$1,1)-1))+1,100-100/(1+ABS((SUMIF(INDEX($V:$V,ROW($V497)-VALUE(LEFT(W$1,FIND("-",W$1,1)-1))+1):$V497,"&gt;0",INDEX($V:$V,ROW($V497)-VALUE(LEFT(W$1,FIND("-",W$1,1)-1))+1):$V497)/COUNTIF(INDEX($V:$V,ROW($V497)-VALUE(LEFT(W$1,FIND("-",W$1,1)-1))+1):$V497,"&gt;0"))/(SUMIF(INDEX($V:$V,ROW($V497)-VALUE(LEFT(W$1,FIND("-",W$1,1)-1))+1):$V497,"&lt;0",INDEX($V:$V,ROW($V497)-VALUE(LEFT(W$1,FIND("-",W$1,1)-1))+1):$V497)/COUNTIF(INDEX($V:$V,ROW($V497)-VALUE(LEFT(W$1,FIND("-",W$1,1)-1))+1):$V497,"&lt;0")))),100-100/(1+ABS((SUMIF(INDEX($V:$V,ROW($V497)-VALUE(LEFT(W$1,FIND("-",W$1,1)-1))+1):$V497,"&gt;0",INDEX($V:$V,ROW($V497)-VALUE(LEFT(W$1,FIND("-",W$1,1)-1))+1):$V497)/VALUE(LEFT(W$1,FIND("-",W$1,1)-1)))/(SUMIF(INDEX($V:$V,ROW($V497)-VALUE(LEFT(W$1,FIND("-",W$1,1)-1))+1):$V497,"&lt;0",INDEX($V:$V,ROW($V497)-VALUE(LEFT(W$1,FIND("-",W$1,1)-1))+1):$V497)/VALUE(LEFT(W$1,FIND("-",W$1,1)-1)))))))</f>
        <v>58.928571428571416</v>
      </c>
      <c r="Y497">
        <f>IF(ROW($E497)&lt;=VALUE(LEFT(Y$1,FIND("-",Y$1,1)-1)),0,MAX(INDEX(C:C,ROW(C497)-VALUE(LEFT(Y$1,FIND("-",Y$1,1)-1))+1):C497))</f>
        <v>1.02</v>
      </c>
      <c r="Z497">
        <f>IF(ROW($E497)&lt;=VALUE(LEFT(Z$1,FIND("-",Z$1,1)-1)),0,MIN(INDEX(D:D,ROW(D497)-VALUE(LEFT(Z$1,FIND("-",Z$1,1)-1))+1):D497))</f>
        <v>0.92500000000000004</v>
      </c>
      <c r="AA497">
        <f t="shared" si="72"/>
        <v>47.368421052631518</v>
      </c>
      <c r="AB497">
        <f>IF(ROW($AA497)&lt;=VALUE(LEFT(AA$1,FIND("-",AA$1,1)-1))+VALUE(LEFT(AB$1,FIND("-",AB$1,1)-1)-1),0,AVERAGE(INDEX($AA:$AA,ROW($AA497)-VALUE(LEFT(AB$1,FIND("-",AB$1,1)-1))+1):$AA497))</f>
        <v>39.122807017543792</v>
      </c>
      <c r="AC497">
        <f>IF(ROW($AA497)&lt;=VALUE(LEFT(AA$1,FIND("-",AA$1,1)-1))+VALUE(LEFT(AB$1,FIND("-",AB$1,1)-1)-1)+VALUE(LEFT(AC$1,FIND("-",AC$1,1)-1)-1),0,AVERAGE(INDEX($AB:$AB,ROW($AB497)-VALUE(LEFT(AC$1,FIND("-",AC$1,1)-1))+1):$AB497))</f>
        <v>33.040935672514543</v>
      </c>
      <c r="AE497">
        <f t="shared" si="70"/>
        <v>15699844</v>
      </c>
      <c r="AG497" t="str">
        <f t="shared" si="71"/>
        <v/>
      </c>
    </row>
    <row r="498" spans="1:33" x14ac:dyDescent="0.25">
      <c r="A498" s="6">
        <v>37230</v>
      </c>
      <c r="B498">
        <v>0.96</v>
      </c>
      <c r="C498">
        <v>0.97499999999999998</v>
      </c>
      <c r="D498">
        <v>0.95</v>
      </c>
      <c r="E498">
        <v>0.95</v>
      </c>
      <c r="F498">
        <v>0.54769500000000004</v>
      </c>
      <c r="G498">
        <v>160000</v>
      </c>
      <c r="I498" t="str">
        <f t="shared" si="65"/>
        <v/>
      </c>
      <c r="J498" t="str">
        <f t="shared" si="66"/>
        <v/>
      </c>
      <c r="K498" t="str">
        <f t="shared" si="67"/>
        <v/>
      </c>
      <c r="M498" s="11" t="str">
        <f t="shared" si="68"/>
        <v/>
      </c>
      <c r="O498">
        <f>IF(ROW($E498)&lt;=VALUE(LEFT(O$1,FIND("-",O$1,1)-1)),0,IF(ROW($E498)=VALUE(LEFT(O$1,FIND("-",O$1,1)-1))+1,AVERAGE(INDEX($E:$E,ROW($E498)-VALUE(LEFT(O$1,FIND("-",O$1,1)-1))):$E498),($E498*(2/(VALUE(LEFT(O$1,FIND("-",O$1,1)-1))+1)))+(O497*(1-(2/(VALUE(LEFT(O$1,FIND("-",O$1,1)-1))+1))))))</f>
        <v>1.1827049052224621</v>
      </c>
      <c r="Q498">
        <f>IF(ROW($E498)&lt;=VALUE(LEFT(Q$1,FIND("-",Q$1,1)-1)),0,IF(ROW($E498)=VALUE(LEFT(Q$1,FIND("-",Q$1,1)-1))+1,AVERAGE(INDEX($E:$E,ROW($E498)-VALUE(LEFT(Q$1,FIND("-",Q$1,1)-1))):$E498),($E498*(2/(VALUE(LEFT(Q$1,FIND("-",Q$1,1)-1))+1)))+(Q497*(1-(2/(VALUE(LEFT(Q$1,FIND("-",Q$1,1)-1))+1))))))</f>
        <v>0.95871892723824714</v>
      </c>
      <c r="R498">
        <f>IF(ROW($E498)&lt;=VALUE(LEFT(R$1,FIND("-",R$1,1)-1)),0,IF(ROW($E498)=VALUE(LEFT(R$1,FIND("-",R$1,1)-1))+1,AVERAGE(INDEX($E:$E,ROW($E498)-VALUE(LEFT(R$1,FIND("-",R$1,1)-1))):$E498),($E498*(2/(VALUE(LEFT(R$1,FIND("-",R$1,1)-1))+1)))+(R497*(1-(2/(VALUE(LEFT(R$1,FIND("-",R$1,1)-1))+1))))))</f>
        <v>0.95173010193027174</v>
      </c>
      <c r="S498">
        <f t="shared" si="69"/>
        <v>6.9888253079753992E-3</v>
      </c>
      <c r="T498">
        <f>IF(ROW($E498)&lt;=MAX(VALUE(LEFT(Q$1,FIND("-",Q$1,1)-1)),VALUE(LEFT(R$1,FIND("-",R$1,1)-1)))+VALUE(LEFT(T$1,FIND("-",T$1,1)-1))-1,0,IF(ROW($E498)=MAX(VALUE(LEFT(Q$1,FIND("-",Q$1,1)-1)),VALUE(LEFT(R$1,FIND("-",R$1,1)-1)))+VALUE(LEFT(T$1,FIND("-",T$1,1)-1)),AVERAGE(INDEX($S:$S,ROW(S498)-VALUE(LEFT(T$1,FIND("-",T$1,1)-1))+1):S498),($S498*(2/(VALUE(LEFT(T$1,FIND("-",T$1,1)-1))+1)))+(T497*(1-(2/(VALUE(LEFT(T$1,FIND("-",T$1,1)-1))+1))))))</f>
        <v>9.010626883274097E-3</v>
      </c>
      <c r="V498">
        <f t="shared" si="64"/>
        <v>-2.0000000000000018E-2</v>
      </c>
      <c r="W498">
        <f>IF(ROW($E498)&lt;=VALUE(LEFT(W$1,FIND("-",W$1,1)-1))+1,0,IF(ROW($E497)=VALUE(LEFT(W$1,FIND("-",W$1,1)-1))+1,100-100/(1+ABS((SUMIF(INDEX($V:$V,ROW($V498)-VALUE(LEFT(W$1,FIND("-",W$1,1)-1))+1):$V498,"&gt;0",INDEX($V:$V,ROW($V498)-VALUE(LEFT(W$1,FIND("-",W$1,1)-1))+1):$V498)/COUNTIF(INDEX($V:$V,ROW($V498)-VALUE(LEFT(W$1,FIND("-",W$1,1)-1))+1):$V498,"&gt;0"))/(SUMIF(INDEX($V:$V,ROW($V498)-VALUE(LEFT(W$1,FIND("-",W$1,1)-1))+1):$V498,"&lt;0",INDEX($V:$V,ROW($V498)-VALUE(LEFT(W$1,FIND("-",W$1,1)-1))+1):$V498)/COUNTIF(INDEX($V:$V,ROW($V498)-VALUE(LEFT(W$1,FIND("-",W$1,1)-1))+1):$V498,"&lt;0")))),100-100/(1+ABS((SUMIF(INDEX($V:$V,ROW($V498)-VALUE(LEFT(W$1,FIND("-",W$1,1)-1))+1):$V498,"&gt;0",INDEX($V:$V,ROW($V498)-VALUE(LEFT(W$1,FIND("-",W$1,1)-1))+1):$V498)/VALUE(LEFT(W$1,FIND("-",W$1,1)-1)))/(SUMIF(INDEX($V:$V,ROW($V498)-VALUE(LEFT(W$1,FIND("-",W$1,1)-1))+1):$V498,"&lt;0",INDEX($V:$V,ROW($V498)-VALUE(LEFT(W$1,FIND("-",W$1,1)-1))+1):$V498)/VALUE(LEFT(W$1,FIND("-",W$1,1)-1)))))))</f>
        <v>38.63636363636364</v>
      </c>
      <c r="Y498">
        <f>IF(ROW($E498)&lt;=VALUE(LEFT(Y$1,FIND("-",Y$1,1)-1)),0,MAX(INDEX(C:C,ROW(C498)-VALUE(LEFT(Y$1,FIND("-",Y$1,1)-1))+1):C498))</f>
        <v>1.02</v>
      </c>
      <c r="Z498">
        <f>IF(ROW($E498)&lt;=VALUE(LEFT(Z$1,FIND("-",Z$1,1)-1)),0,MIN(INDEX(D:D,ROW(D498)-VALUE(LEFT(Z$1,FIND("-",Z$1,1)-1))+1):D498))</f>
        <v>0.92500000000000004</v>
      </c>
      <c r="AA498">
        <f t="shared" si="72"/>
        <v>26.315789473684127</v>
      </c>
      <c r="AB498">
        <f>IF(ROW($AA498)&lt;=VALUE(LEFT(AA$1,FIND("-",AA$1,1)-1))+VALUE(LEFT(AB$1,FIND("-",AB$1,1)-1)-1),0,AVERAGE(INDEX($AA:$AA,ROW($AA498)-VALUE(LEFT(AB$1,FIND("-",AB$1,1)-1))+1):$AA498))</f>
        <v>37.894736842105196</v>
      </c>
      <c r="AC498">
        <f>IF(ROW($AA498)&lt;=VALUE(LEFT(AA$1,FIND("-",AA$1,1)-1))+VALUE(LEFT(AB$1,FIND("-",AB$1,1)-1)-1)+VALUE(LEFT(AC$1,FIND("-",AC$1,1)-1)-1),0,AVERAGE(INDEX($AB:$AB,ROW($AB498)-VALUE(LEFT(AC$1,FIND("-",AC$1,1)-1))+1):$AB498))</f>
        <v>35.672514619882975</v>
      </c>
      <c r="AE498">
        <f t="shared" si="70"/>
        <v>15539844</v>
      </c>
      <c r="AG498" t="str">
        <f t="shared" si="71"/>
        <v/>
      </c>
    </row>
    <row r="499" spans="1:33" x14ac:dyDescent="0.25">
      <c r="A499" s="6">
        <v>37231</v>
      </c>
      <c r="B499">
        <v>0.96</v>
      </c>
      <c r="C499">
        <v>0.96499999999999997</v>
      </c>
      <c r="D499">
        <v>0.93</v>
      </c>
      <c r="E499">
        <v>0.94</v>
      </c>
      <c r="F499">
        <v>0.54193000000000002</v>
      </c>
      <c r="G499">
        <v>221000</v>
      </c>
      <c r="I499" t="str">
        <f t="shared" si="65"/>
        <v/>
      </c>
      <c r="J499" t="str">
        <f t="shared" si="66"/>
        <v/>
      </c>
      <c r="K499" t="str">
        <f t="shared" si="67"/>
        <v/>
      </c>
      <c r="M499" s="11" t="str">
        <f t="shared" si="68"/>
        <v/>
      </c>
      <c r="O499">
        <f>IF(ROW($E499)&lt;=VALUE(LEFT(O$1,FIND("-",O$1,1)-1)),0,IF(ROW($E499)=VALUE(LEFT(O$1,FIND("-",O$1,1)-1))+1,AVERAGE(INDEX($E:$E,ROW($E499)-VALUE(LEFT(O$1,FIND("-",O$1,1)-1))):$E499),($E499*(2/(VALUE(LEFT(O$1,FIND("-",O$1,1)-1))+1)))+(O498*(1-(2/(VALUE(LEFT(O$1,FIND("-",O$1,1)-1))+1))))))</f>
        <v>1.1802899310411441</v>
      </c>
      <c r="Q499">
        <f>IF(ROW($E499)&lt;=VALUE(LEFT(Q$1,FIND("-",Q$1,1)-1)),0,IF(ROW($E499)=VALUE(LEFT(Q$1,FIND("-",Q$1,1)-1))+1,AVERAGE(INDEX($E:$E,ROW($E499)-VALUE(LEFT(Q$1,FIND("-",Q$1,1)-1))):$E499),($E499*(2/(VALUE(LEFT(Q$1,FIND("-",Q$1,1)-1))+1)))+(Q498*(1-(2/(VALUE(LEFT(Q$1,FIND("-",Q$1,1)-1))+1))))))</f>
        <v>0.95583909227851682</v>
      </c>
      <c r="R499">
        <f>IF(ROW($E499)&lt;=VALUE(LEFT(R$1,FIND("-",R$1,1)-1)),0,IF(ROW($E499)=VALUE(LEFT(R$1,FIND("-",R$1,1)-1))+1,AVERAGE(INDEX($E:$E,ROW($E499)-VALUE(LEFT(R$1,FIND("-",R$1,1)-1))):$E499),($E499*(2/(VALUE(LEFT(R$1,FIND("-",R$1,1)-1))+1)))+(R498*(1-(2/(VALUE(LEFT(R$1,FIND("-",R$1,1)-1))+1))))))</f>
        <v>0.95086120549099229</v>
      </c>
      <c r="S499">
        <f t="shared" si="69"/>
        <v>4.9778867875245325E-3</v>
      </c>
      <c r="T499">
        <f>IF(ROW($E499)&lt;=MAX(VALUE(LEFT(Q$1,FIND("-",Q$1,1)-1)),VALUE(LEFT(R$1,FIND("-",R$1,1)-1)))+VALUE(LEFT(T$1,FIND("-",T$1,1)-1))-1,0,IF(ROW($E499)=MAX(VALUE(LEFT(Q$1,FIND("-",Q$1,1)-1)),VALUE(LEFT(R$1,FIND("-",R$1,1)-1)))+VALUE(LEFT(T$1,FIND("-",T$1,1)-1)),AVERAGE(INDEX($S:$S,ROW(S499)-VALUE(LEFT(T$1,FIND("-",T$1,1)-1))+1):S499),($S499*(2/(VALUE(LEFT(T$1,FIND("-",T$1,1)-1))+1)))+(T498*(1-(2/(VALUE(LEFT(T$1,FIND("-",T$1,1)-1))+1))))))</f>
        <v>8.2040788641241837E-3</v>
      </c>
      <c r="V499">
        <f t="shared" si="64"/>
        <v>-1.0000000000000009E-2</v>
      </c>
      <c r="W499">
        <f>IF(ROW($E499)&lt;=VALUE(LEFT(W$1,FIND("-",W$1,1)-1))+1,0,IF(ROW($E498)=VALUE(LEFT(W$1,FIND("-",W$1,1)-1))+1,100-100/(1+ABS((SUMIF(INDEX($V:$V,ROW($V499)-VALUE(LEFT(W$1,FIND("-",W$1,1)-1))+1):$V499,"&gt;0",INDEX($V:$V,ROW($V499)-VALUE(LEFT(W$1,FIND("-",W$1,1)-1))+1):$V499)/COUNTIF(INDEX($V:$V,ROW($V499)-VALUE(LEFT(W$1,FIND("-",W$1,1)-1))+1):$V499,"&gt;0"))/(SUMIF(INDEX($V:$V,ROW($V499)-VALUE(LEFT(W$1,FIND("-",W$1,1)-1))+1):$V499,"&lt;0",INDEX($V:$V,ROW($V499)-VALUE(LEFT(W$1,FIND("-",W$1,1)-1))+1):$V499)/COUNTIF(INDEX($V:$V,ROW($V499)-VALUE(LEFT(W$1,FIND("-",W$1,1)-1))+1):$V499,"&lt;0")))),100-100/(1+ABS((SUMIF(INDEX($V:$V,ROW($V499)-VALUE(LEFT(W$1,FIND("-",W$1,1)-1))+1):$V499,"&gt;0",INDEX($V:$V,ROW($V499)-VALUE(LEFT(W$1,FIND("-",W$1,1)-1))+1):$V499)/VALUE(LEFT(W$1,FIND("-",W$1,1)-1)))/(SUMIF(INDEX($V:$V,ROW($V499)-VALUE(LEFT(W$1,FIND("-",W$1,1)-1))+1):$V499,"&lt;0",INDEX($V:$V,ROW($V499)-VALUE(LEFT(W$1,FIND("-",W$1,1)-1))+1):$V499)/VALUE(LEFT(W$1,FIND("-",W$1,1)-1)))))))</f>
        <v>37.777777777777779</v>
      </c>
      <c r="Y499">
        <f>IF(ROW($E499)&lt;=VALUE(LEFT(Y$1,FIND("-",Y$1,1)-1)),0,MAX(INDEX(C:C,ROW(C499)-VALUE(LEFT(Y$1,FIND("-",Y$1,1)-1))+1):C499))</f>
        <v>1.01</v>
      </c>
      <c r="Z499">
        <f>IF(ROW($E499)&lt;=VALUE(LEFT(Z$1,FIND("-",Z$1,1)-1)),0,MIN(INDEX(D:D,ROW(D499)-VALUE(LEFT(Z$1,FIND("-",Z$1,1)-1))+1):D499))</f>
        <v>0.92500000000000004</v>
      </c>
      <c r="AA499">
        <f t="shared" si="72"/>
        <v>17.647058823529306</v>
      </c>
      <c r="AB499">
        <f>IF(ROW($AA499)&lt;=VALUE(LEFT(AA$1,FIND("-",AA$1,1)-1))+VALUE(LEFT(AB$1,FIND("-",AB$1,1)-1)-1),0,AVERAGE(INDEX($AA:$AA,ROW($AA499)-VALUE(LEFT(AB$1,FIND("-",AB$1,1)-1))+1):$AA499))</f>
        <v>30.443756449948314</v>
      </c>
      <c r="AC499">
        <f>IF(ROW($AA499)&lt;=VALUE(LEFT(AA$1,FIND("-",AA$1,1)-1))+VALUE(LEFT(AB$1,FIND("-",AB$1,1)-1)-1)+VALUE(LEFT(AC$1,FIND("-",AC$1,1)-1)-1),0,AVERAGE(INDEX($AB:$AB,ROW($AB499)-VALUE(LEFT(AC$1,FIND("-",AC$1,1)-1))+1):$AB499))</f>
        <v>35.820433436532433</v>
      </c>
      <c r="AE499">
        <f t="shared" si="70"/>
        <v>15318844</v>
      </c>
      <c r="AG499" t="str">
        <f t="shared" si="71"/>
        <v/>
      </c>
    </row>
    <row r="500" spans="1:33" x14ac:dyDescent="0.25">
      <c r="A500" s="6">
        <v>37232</v>
      </c>
      <c r="B500">
        <v>0.95</v>
      </c>
      <c r="C500">
        <v>0.95499999999999996</v>
      </c>
      <c r="D500">
        <v>0.93500000000000005</v>
      </c>
      <c r="E500">
        <v>0.93500000000000005</v>
      </c>
      <c r="F500">
        <v>0.53904700000000005</v>
      </c>
      <c r="G500">
        <v>91000</v>
      </c>
      <c r="I500" t="str">
        <f t="shared" si="65"/>
        <v/>
      </c>
      <c r="J500" t="str">
        <f t="shared" si="66"/>
        <v/>
      </c>
      <c r="K500" t="str">
        <f t="shared" si="67"/>
        <v/>
      </c>
      <c r="M500" s="11" t="str">
        <f t="shared" si="68"/>
        <v/>
      </c>
      <c r="O500">
        <f>IF(ROW($E500)&lt;=VALUE(LEFT(O$1,FIND("-",O$1,1)-1)),0,IF(ROW($E500)=VALUE(LEFT(O$1,FIND("-",O$1,1)-1))+1,AVERAGE(INDEX($E:$E,ROW($E500)-VALUE(LEFT(O$1,FIND("-",O$1,1)-1))):$E500),($E500*(2/(VALUE(LEFT(O$1,FIND("-",O$1,1)-1))+1)))+(O499*(1-(2/(VALUE(LEFT(O$1,FIND("-",O$1,1)-1))+1))))))</f>
        <v>1.1778492352098888</v>
      </c>
      <c r="Q500">
        <f>IF(ROW($E500)&lt;=VALUE(LEFT(Q$1,FIND("-",Q$1,1)-1)),0,IF(ROW($E500)=VALUE(LEFT(Q$1,FIND("-",Q$1,1)-1))+1,AVERAGE(INDEX($E:$E,ROW($E500)-VALUE(LEFT(Q$1,FIND("-",Q$1,1)-1))):$E500),($E500*(2/(VALUE(LEFT(Q$1,FIND("-",Q$1,1)-1))+1)))+(Q499*(1-(2/(VALUE(LEFT(Q$1,FIND("-",Q$1,1)-1))+1))))))</f>
        <v>0.95263307808182196</v>
      </c>
      <c r="R500">
        <f>IF(ROW($E500)&lt;=VALUE(LEFT(R$1,FIND("-",R$1,1)-1)),0,IF(ROW($E500)=VALUE(LEFT(R$1,FIND("-",R$1,1)-1))+1,AVERAGE(INDEX($E:$E,ROW($E500)-VALUE(LEFT(R$1,FIND("-",R$1,1)-1))):$E500),($E500*(2/(VALUE(LEFT(R$1,FIND("-",R$1,1)-1))+1)))+(R499*(1-(2/(VALUE(LEFT(R$1,FIND("-",R$1,1)-1))+1))))))</f>
        <v>0.94968630138054844</v>
      </c>
      <c r="S500">
        <f t="shared" si="69"/>
        <v>2.9467767012735235E-3</v>
      </c>
      <c r="T500">
        <f>IF(ROW($E500)&lt;=MAX(VALUE(LEFT(Q$1,FIND("-",Q$1,1)-1)),VALUE(LEFT(R$1,FIND("-",R$1,1)-1)))+VALUE(LEFT(T$1,FIND("-",T$1,1)-1))-1,0,IF(ROW($E500)=MAX(VALUE(LEFT(Q$1,FIND("-",Q$1,1)-1)),VALUE(LEFT(R$1,FIND("-",R$1,1)-1)))+VALUE(LEFT(T$1,FIND("-",T$1,1)-1)),AVERAGE(INDEX($S:$S,ROW(S500)-VALUE(LEFT(T$1,FIND("-",T$1,1)-1))+1):S500),($S500*(2/(VALUE(LEFT(T$1,FIND("-",T$1,1)-1))+1)))+(T499*(1-(2/(VALUE(LEFT(T$1,FIND("-",T$1,1)-1))+1))))))</f>
        <v>7.1526184315540524E-3</v>
      </c>
      <c r="V500">
        <f t="shared" si="64"/>
        <v>-4.9999999999998934E-3</v>
      </c>
      <c r="W500">
        <f>IF(ROW($E500)&lt;=VALUE(LEFT(W$1,FIND("-",W$1,1)-1))+1,0,IF(ROW($E499)=VALUE(LEFT(W$1,FIND("-",W$1,1)-1))+1,100-100/(1+ABS((SUMIF(INDEX($V:$V,ROW($V500)-VALUE(LEFT(W$1,FIND("-",W$1,1)-1))+1):$V500,"&gt;0",INDEX($V:$V,ROW($V500)-VALUE(LEFT(W$1,FIND("-",W$1,1)-1))+1):$V500)/COUNTIF(INDEX($V:$V,ROW($V500)-VALUE(LEFT(W$1,FIND("-",W$1,1)-1))+1):$V500,"&gt;0"))/(SUMIF(INDEX($V:$V,ROW($V500)-VALUE(LEFT(W$1,FIND("-",W$1,1)-1))+1):$V500,"&lt;0",INDEX($V:$V,ROW($V500)-VALUE(LEFT(W$1,FIND("-",W$1,1)-1))+1):$V500)/COUNTIF(INDEX($V:$V,ROW($V500)-VALUE(LEFT(W$1,FIND("-",W$1,1)-1))+1):$V500,"&lt;0")))),100-100/(1+ABS((SUMIF(INDEX($V:$V,ROW($V500)-VALUE(LEFT(W$1,FIND("-",W$1,1)-1))+1):$V500,"&gt;0",INDEX($V:$V,ROW($V500)-VALUE(LEFT(W$1,FIND("-",W$1,1)-1))+1):$V500)/VALUE(LEFT(W$1,FIND("-",W$1,1)-1)))/(SUMIF(INDEX($V:$V,ROW($V500)-VALUE(LEFT(W$1,FIND("-",W$1,1)-1))+1):$V500,"&lt;0",INDEX($V:$V,ROW($V500)-VALUE(LEFT(W$1,FIND("-",W$1,1)-1))+1):$V500)/VALUE(LEFT(W$1,FIND("-",W$1,1)-1)))))))</f>
        <v>35.555555555555571</v>
      </c>
      <c r="Y500">
        <f>IF(ROW($E500)&lt;=VALUE(LEFT(Y$1,FIND("-",Y$1,1)-1)),0,MAX(INDEX(C:C,ROW(C500)-VALUE(LEFT(Y$1,FIND("-",Y$1,1)-1))+1):C500))</f>
        <v>1.01</v>
      </c>
      <c r="Z500">
        <f>IF(ROW($E500)&lt;=VALUE(LEFT(Z$1,FIND("-",Z$1,1)-1)),0,MIN(INDEX(D:D,ROW(D500)-VALUE(LEFT(Z$1,FIND("-",Z$1,1)-1))+1):D500))</f>
        <v>0.92500000000000004</v>
      </c>
      <c r="AA500">
        <f t="shared" si="72"/>
        <v>11.764705882352956</v>
      </c>
      <c r="AB500">
        <f>IF(ROW($AA500)&lt;=VALUE(LEFT(AA$1,FIND("-",AA$1,1)-1))+VALUE(LEFT(AB$1,FIND("-",AB$1,1)-1)-1),0,AVERAGE(INDEX($AA:$AA,ROW($AA500)-VALUE(LEFT(AB$1,FIND("-",AB$1,1)-1))+1):$AA500))</f>
        <v>18.575851393188795</v>
      </c>
      <c r="AC500">
        <f>IF(ROW($AA500)&lt;=VALUE(LEFT(AA$1,FIND("-",AA$1,1)-1))+VALUE(LEFT(AB$1,FIND("-",AB$1,1)-1)-1)+VALUE(LEFT(AC$1,FIND("-",AC$1,1)-1)-1),0,AVERAGE(INDEX($AB:$AB,ROW($AB500)-VALUE(LEFT(AC$1,FIND("-",AC$1,1)-1))+1):$AB500))</f>
        <v>28.971448228414104</v>
      </c>
      <c r="AE500">
        <f t="shared" si="70"/>
        <v>15227844</v>
      </c>
      <c r="AG500" t="str">
        <f t="shared" si="71"/>
        <v/>
      </c>
    </row>
    <row r="501" spans="1:33" x14ac:dyDescent="0.25">
      <c r="A501" s="6">
        <v>37235</v>
      </c>
      <c r="B501">
        <v>0.94</v>
      </c>
      <c r="C501">
        <v>0.95</v>
      </c>
      <c r="D501">
        <v>0.93</v>
      </c>
      <c r="E501">
        <v>0.94499999999999995</v>
      </c>
      <c r="F501">
        <v>0.54481199999999996</v>
      </c>
      <c r="G501">
        <v>210000</v>
      </c>
      <c r="I501" t="str">
        <f t="shared" si="65"/>
        <v/>
      </c>
      <c r="J501" t="str">
        <f t="shared" si="66"/>
        <v/>
      </c>
      <c r="K501" t="str">
        <f t="shared" si="67"/>
        <v/>
      </c>
      <c r="M501" s="11" t="str">
        <f t="shared" si="68"/>
        <v/>
      </c>
      <c r="O501">
        <f>IF(ROW($E501)&lt;=VALUE(LEFT(O$1,FIND("-",O$1,1)-1)),0,IF(ROW($E501)=VALUE(LEFT(O$1,FIND("-",O$1,1)-1))+1,AVERAGE(INDEX($E:$E,ROW($E501)-VALUE(LEFT(O$1,FIND("-",O$1,1)-1))):$E501),($E501*(2/(VALUE(LEFT(O$1,FIND("-",O$1,1)-1))+1)))+(O500*(1-(2/(VALUE(LEFT(O$1,FIND("-",O$1,1)-1))+1))))))</f>
        <v>1.1755323273968552</v>
      </c>
      <c r="Q501">
        <f>IF(ROW($E501)&lt;=VALUE(LEFT(Q$1,FIND("-",Q$1,1)-1)),0,IF(ROW($E501)=VALUE(LEFT(Q$1,FIND("-",Q$1,1)-1))+1,AVERAGE(INDEX($E:$E,ROW($E501)-VALUE(LEFT(Q$1,FIND("-",Q$1,1)-1))):$E501),($E501*(2/(VALUE(LEFT(Q$1,FIND("-",Q$1,1)-1))+1)))+(Q500*(1-(2/(VALUE(LEFT(Q$1,FIND("-",Q$1,1)-1))+1))))))</f>
        <v>0.95145875837692628</v>
      </c>
      <c r="R501">
        <f>IF(ROW($E501)&lt;=VALUE(LEFT(R$1,FIND("-",R$1,1)-1)),0,IF(ROW($E501)=VALUE(LEFT(R$1,FIND("-",R$1,1)-1))+1,AVERAGE(INDEX($E:$E,ROW($E501)-VALUE(LEFT(R$1,FIND("-",R$1,1)-1))):$E501),($E501*(2/(VALUE(LEFT(R$1,FIND("-",R$1,1)-1))+1)))+(R500*(1-(2/(VALUE(LEFT(R$1,FIND("-",R$1,1)-1))+1))))))</f>
        <v>0.94933916794495221</v>
      </c>
      <c r="S501">
        <f t="shared" si="69"/>
        <v>2.1195904319740722E-3</v>
      </c>
      <c r="T501">
        <f>IF(ROW($E501)&lt;=MAX(VALUE(LEFT(Q$1,FIND("-",Q$1,1)-1)),VALUE(LEFT(R$1,FIND("-",R$1,1)-1)))+VALUE(LEFT(T$1,FIND("-",T$1,1)-1))-1,0,IF(ROW($E501)=MAX(VALUE(LEFT(Q$1,FIND("-",Q$1,1)-1)),VALUE(LEFT(R$1,FIND("-",R$1,1)-1)))+VALUE(LEFT(T$1,FIND("-",T$1,1)-1)),AVERAGE(INDEX($S:$S,ROW(S501)-VALUE(LEFT(T$1,FIND("-",T$1,1)-1))+1):S501),($S501*(2/(VALUE(LEFT(T$1,FIND("-",T$1,1)-1))+1)))+(T500*(1-(2/(VALUE(LEFT(T$1,FIND("-",T$1,1)-1))+1))))))</f>
        <v>6.1460128316380572E-3</v>
      </c>
      <c r="V501">
        <f t="shared" si="64"/>
        <v>9.9999999999998979E-3</v>
      </c>
      <c r="W501">
        <f>IF(ROW($E501)&lt;=VALUE(LEFT(W$1,FIND("-",W$1,1)-1))+1,0,IF(ROW($E500)=VALUE(LEFT(W$1,FIND("-",W$1,1)-1))+1,100-100/(1+ABS((SUMIF(INDEX($V:$V,ROW($V501)-VALUE(LEFT(W$1,FIND("-",W$1,1)-1))+1):$V501,"&gt;0",INDEX($V:$V,ROW($V501)-VALUE(LEFT(W$1,FIND("-",W$1,1)-1))+1):$V501)/COUNTIF(INDEX($V:$V,ROW($V501)-VALUE(LEFT(W$1,FIND("-",W$1,1)-1))+1):$V501,"&gt;0"))/(SUMIF(INDEX($V:$V,ROW($V501)-VALUE(LEFT(W$1,FIND("-",W$1,1)-1))+1):$V501,"&lt;0",INDEX($V:$V,ROW($V501)-VALUE(LEFT(W$1,FIND("-",W$1,1)-1))+1):$V501)/COUNTIF(INDEX($V:$V,ROW($V501)-VALUE(LEFT(W$1,FIND("-",W$1,1)-1))+1):$V501,"&lt;0")))),100-100/(1+ABS((SUMIF(INDEX($V:$V,ROW($V501)-VALUE(LEFT(W$1,FIND("-",W$1,1)-1))+1):$V501,"&gt;0",INDEX($V:$V,ROW($V501)-VALUE(LEFT(W$1,FIND("-",W$1,1)-1))+1):$V501)/VALUE(LEFT(W$1,FIND("-",W$1,1)-1)))/(SUMIF(INDEX($V:$V,ROW($V501)-VALUE(LEFT(W$1,FIND("-",W$1,1)-1))+1):$V501,"&lt;0",INDEX($V:$V,ROW($V501)-VALUE(LEFT(W$1,FIND("-",W$1,1)-1))+1):$V501)/VALUE(LEFT(W$1,FIND("-",W$1,1)-1)))))))</f>
        <v>46.153846153846146</v>
      </c>
      <c r="Y501">
        <f>IF(ROW($E501)&lt;=VALUE(LEFT(Y$1,FIND("-",Y$1,1)-1)),0,MAX(INDEX(C:C,ROW(C501)-VALUE(LEFT(Y$1,FIND("-",Y$1,1)-1))+1):C501))</f>
        <v>1.01</v>
      </c>
      <c r="Z501">
        <f>IF(ROW($E501)&lt;=VALUE(LEFT(Z$1,FIND("-",Z$1,1)-1)),0,MIN(INDEX(D:D,ROW(D501)-VALUE(LEFT(Z$1,FIND("-",Z$1,1)-1))+1):D501))</f>
        <v>0.92500000000000004</v>
      </c>
      <c r="AA501">
        <f t="shared" si="72"/>
        <v>23.529411764705781</v>
      </c>
      <c r="AB501">
        <f>IF(ROW($AA501)&lt;=VALUE(LEFT(AA$1,FIND("-",AA$1,1)-1))+VALUE(LEFT(AB$1,FIND("-",AB$1,1)-1)-1),0,AVERAGE(INDEX($AA:$AA,ROW($AA501)-VALUE(LEFT(AB$1,FIND("-",AB$1,1)-1))+1):$AA501))</f>
        <v>17.647058823529349</v>
      </c>
      <c r="AC501">
        <f>IF(ROW($AA501)&lt;=VALUE(LEFT(AA$1,FIND("-",AA$1,1)-1))+VALUE(LEFT(AB$1,FIND("-",AB$1,1)-1)-1)+VALUE(LEFT(AC$1,FIND("-",AC$1,1)-1)-1),0,AVERAGE(INDEX($AB:$AB,ROW($AB501)-VALUE(LEFT(AC$1,FIND("-",AC$1,1)-1))+1):$AB501))</f>
        <v>22.222222222222154</v>
      </c>
      <c r="AE501">
        <f t="shared" si="70"/>
        <v>15437844</v>
      </c>
      <c r="AG501" t="str">
        <f t="shared" si="71"/>
        <v/>
      </c>
    </row>
    <row r="502" spans="1:33" x14ac:dyDescent="0.25">
      <c r="A502" s="6">
        <v>37236</v>
      </c>
      <c r="B502">
        <v>0.95</v>
      </c>
      <c r="C502">
        <v>0.95</v>
      </c>
      <c r="D502">
        <v>0.93</v>
      </c>
      <c r="E502">
        <v>0.93</v>
      </c>
      <c r="F502">
        <v>0.53616399999999997</v>
      </c>
      <c r="G502">
        <v>88000</v>
      </c>
      <c r="I502" t="str">
        <f t="shared" si="65"/>
        <v/>
      </c>
      <c r="J502" t="str">
        <f t="shared" si="66"/>
        <v/>
      </c>
      <c r="K502" t="str">
        <f t="shared" si="67"/>
        <v>Oversold Above %D</v>
      </c>
      <c r="M502" s="11" t="str">
        <f t="shared" si="68"/>
        <v/>
      </c>
      <c r="O502">
        <f>IF(ROW($E502)&lt;=VALUE(LEFT(O$1,FIND("-",O$1,1)-1)),0,IF(ROW($E502)=VALUE(LEFT(O$1,FIND("-",O$1,1)-1))+1,AVERAGE(INDEX($E:$E,ROW($E502)-VALUE(LEFT(O$1,FIND("-",O$1,1)-1))):$E502),($E502*(2/(VALUE(LEFT(O$1,FIND("-",O$1,1)-1))+1)))+(O501*(1-(2/(VALUE(LEFT(O$1,FIND("-",O$1,1)-1))+1))))))</f>
        <v>1.1730892196615632</v>
      </c>
      <c r="Q502">
        <f>IF(ROW($E502)&lt;=VALUE(LEFT(Q$1,FIND("-",Q$1,1)-1)),0,IF(ROW($E502)=VALUE(LEFT(Q$1,FIND("-",Q$1,1)-1))+1,AVERAGE(INDEX($E:$E,ROW($E502)-VALUE(LEFT(Q$1,FIND("-",Q$1,1)-1))):$E502),($E502*(2/(VALUE(LEFT(Q$1,FIND("-",Q$1,1)-1))+1)))+(Q501*(1-(2/(VALUE(LEFT(Q$1,FIND("-",Q$1,1)-1))+1))))))</f>
        <v>0.94815741093432226</v>
      </c>
      <c r="R502">
        <f>IF(ROW($E502)&lt;=VALUE(LEFT(R$1,FIND("-",R$1,1)-1)),0,IF(ROW($E502)=VALUE(LEFT(R$1,FIND("-",R$1,1)-1))+1,AVERAGE(INDEX($E:$E,ROW($E502)-VALUE(LEFT(R$1,FIND("-",R$1,1)-1))):$E502),($E502*(2/(VALUE(LEFT(R$1,FIND("-",R$1,1)-1))+1)))+(R501*(1-(2/(VALUE(LEFT(R$1,FIND("-",R$1,1)-1))+1))))))</f>
        <v>0.94790663698606692</v>
      </c>
      <c r="S502">
        <f t="shared" si="69"/>
        <v>2.5077394825534505E-4</v>
      </c>
      <c r="T502">
        <f>IF(ROW($E502)&lt;=MAX(VALUE(LEFT(Q$1,FIND("-",Q$1,1)-1)),VALUE(LEFT(R$1,FIND("-",R$1,1)-1)))+VALUE(LEFT(T$1,FIND("-",T$1,1)-1))-1,0,IF(ROW($E502)=MAX(VALUE(LEFT(Q$1,FIND("-",Q$1,1)-1)),VALUE(LEFT(R$1,FIND("-",R$1,1)-1)))+VALUE(LEFT(T$1,FIND("-",T$1,1)-1)),AVERAGE(INDEX($S:$S,ROW(S502)-VALUE(LEFT(T$1,FIND("-",T$1,1)-1))+1):S502),($S502*(2/(VALUE(LEFT(T$1,FIND("-",T$1,1)-1))+1)))+(T501*(1-(2/(VALUE(LEFT(T$1,FIND("-",T$1,1)-1))+1))))))</f>
        <v>4.9669650549615148E-3</v>
      </c>
      <c r="V502">
        <f t="shared" si="64"/>
        <v>-1.4999999999999902E-2</v>
      </c>
      <c r="W502">
        <f>IF(ROW($E502)&lt;=VALUE(LEFT(W$1,FIND("-",W$1,1)-1))+1,0,IF(ROW($E501)=VALUE(LEFT(W$1,FIND("-",W$1,1)-1))+1,100-100/(1+ABS((SUMIF(INDEX($V:$V,ROW($V502)-VALUE(LEFT(W$1,FIND("-",W$1,1)-1))+1):$V502,"&gt;0",INDEX($V:$V,ROW($V502)-VALUE(LEFT(W$1,FIND("-",W$1,1)-1))+1):$V502)/COUNTIF(INDEX($V:$V,ROW($V502)-VALUE(LEFT(W$1,FIND("-",W$1,1)-1))+1):$V502,"&gt;0"))/(SUMIF(INDEX($V:$V,ROW($V502)-VALUE(LEFT(W$1,FIND("-",W$1,1)-1))+1):$V502,"&lt;0",INDEX($V:$V,ROW($V502)-VALUE(LEFT(W$1,FIND("-",W$1,1)-1))+1):$V502)/COUNTIF(INDEX($V:$V,ROW($V502)-VALUE(LEFT(W$1,FIND("-",W$1,1)-1))+1):$V502,"&lt;0")))),100-100/(1+ABS((SUMIF(INDEX($V:$V,ROW($V502)-VALUE(LEFT(W$1,FIND("-",W$1,1)-1))+1):$V502,"&gt;0",INDEX($V:$V,ROW($V502)-VALUE(LEFT(W$1,FIND("-",W$1,1)-1))+1):$V502)/VALUE(LEFT(W$1,FIND("-",W$1,1)-1)))/(SUMIF(INDEX($V:$V,ROW($V502)-VALUE(LEFT(W$1,FIND("-",W$1,1)-1))+1):$V502,"&lt;0",INDEX($V:$V,ROW($V502)-VALUE(LEFT(W$1,FIND("-",W$1,1)-1))+1):$V502)/VALUE(LEFT(W$1,FIND("-",W$1,1)-1)))))))</f>
        <v>38.461538461538467</v>
      </c>
      <c r="Y502">
        <f>IF(ROW($E502)&lt;=VALUE(LEFT(Y$1,FIND("-",Y$1,1)-1)),0,MAX(INDEX(C:C,ROW(C502)-VALUE(LEFT(Y$1,FIND("-",Y$1,1)-1))+1):C502))</f>
        <v>1.01</v>
      </c>
      <c r="Z502">
        <f>IF(ROW($E502)&lt;=VALUE(LEFT(Z$1,FIND("-",Z$1,1)-1)),0,MIN(INDEX(D:D,ROW(D502)-VALUE(LEFT(Z$1,FIND("-",Z$1,1)-1))+1):D502))</f>
        <v>0.92500000000000004</v>
      </c>
      <c r="AA502">
        <f t="shared" si="72"/>
        <v>5.8823529411764781</v>
      </c>
      <c r="AB502">
        <f>IF(ROW($AA502)&lt;=VALUE(LEFT(AA$1,FIND("-",AA$1,1)-1))+VALUE(LEFT(AB$1,FIND("-",AB$1,1)-1)-1),0,AVERAGE(INDEX($AA:$AA,ROW($AA502)-VALUE(LEFT(AB$1,FIND("-",AB$1,1)-1))+1):$AA502))</f>
        <v>13.725490196078406</v>
      </c>
      <c r="AC502">
        <f>IF(ROW($AA502)&lt;=VALUE(LEFT(AA$1,FIND("-",AA$1,1)-1))+VALUE(LEFT(AB$1,FIND("-",AB$1,1)-1)-1)+VALUE(LEFT(AC$1,FIND("-",AC$1,1)-1)-1),0,AVERAGE(INDEX($AB:$AB,ROW($AB502)-VALUE(LEFT(AC$1,FIND("-",AC$1,1)-1))+1):$AB502))</f>
        <v>16.649466804265519</v>
      </c>
      <c r="AE502">
        <f t="shared" si="70"/>
        <v>15349844</v>
      </c>
      <c r="AG502" t="str">
        <f t="shared" si="71"/>
        <v/>
      </c>
    </row>
    <row r="503" spans="1:33" x14ac:dyDescent="0.25">
      <c r="A503" s="6">
        <v>37237</v>
      </c>
      <c r="B503">
        <v>0.93</v>
      </c>
      <c r="C503">
        <v>0.93500000000000005</v>
      </c>
      <c r="D503">
        <v>0.9</v>
      </c>
      <c r="E503">
        <v>0.91500000000000004</v>
      </c>
      <c r="F503">
        <v>0.52751599999999998</v>
      </c>
      <c r="G503">
        <v>129000</v>
      </c>
      <c r="I503" t="str">
        <f t="shared" si="65"/>
        <v/>
      </c>
      <c r="J503" t="str">
        <f t="shared" si="66"/>
        <v/>
      </c>
      <c r="K503" t="str">
        <f t="shared" si="67"/>
        <v>Oversold Above %D</v>
      </c>
      <c r="M503" s="11" t="str">
        <f t="shared" si="68"/>
        <v/>
      </c>
      <c r="O503">
        <f>IF(ROW($E503)&lt;=VALUE(LEFT(O$1,FIND("-",O$1,1)-1)),0,IF(ROW($E503)=VALUE(LEFT(O$1,FIND("-",O$1,1)-1))+1,AVERAGE(INDEX($E:$E,ROW($E503)-VALUE(LEFT(O$1,FIND("-",O$1,1)-1))):$E503),($E503*(2/(VALUE(LEFT(O$1,FIND("-",O$1,1)-1))+1)))+(O502*(1-(2/(VALUE(LEFT(O$1,FIND("-",O$1,1)-1))+1))))))</f>
        <v>1.1705211677246321</v>
      </c>
      <c r="Q503">
        <f>IF(ROW($E503)&lt;=VALUE(LEFT(Q$1,FIND("-",Q$1,1)-1)),0,IF(ROW($E503)=VALUE(LEFT(Q$1,FIND("-",Q$1,1)-1))+1,AVERAGE(INDEX($E:$E,ROW($E503)-VALUE(LEFT(Q$1,FIND("-",Q$1,1)-1))):$E503),($E503*(2/(VALUE(LEFT(Q$1,FIND("-",Q$1,1)-1))+1)))+(Q502*(1-(2/(VALUE(LEFT(Q$1,FIND("-",Q$1,1)-1))+1))))))</f>
        <v>0.94305627079058041</v>
      </c>
      <c r="R503">
        <f>IF(ROW($E503)&lt;=VALUE(LEFT(R$1,FIND("-",R$1,1)-1)),0,IF(ROW($E503)=VALUE(LEFT(R$1,FIND("-",R$1,1)-1))+1,AVERAGE(INDEX($E:$E,ROW($E503)-VALUE(LEFT(R$1,FIND("-",R$1,1)-1))):$E503),($E503*(2/(VALUE(LEFT(R$1,FIND("-",R$1,1)-1))+1)))+(R502*(1-(2/(VALUE(LEFT(R$1,FIND("-",R$1,1)-1))+1))))))</f>
        <v>0.94546910832043229</v>
      </c>
      <c r="S503">
        <f t="shared" si="69"/>
        <v>-2.4128375298518856E-3</v>
      </c>
      <c r="T503">
        <f>IF(ROW($E503)&lt;=MAX(VALUE(LEFT(Q$1,FIND("-",Q$1,1)-1)),VALUE(LEFT(R$1,FIND("-",R$1,1)-1)))+VALUE(LEFT(T$1,FIND("-",T$1,1)-1))-1,0,IF(ROW($E503)=MAX(VALUE(LEFT(Q$1,FIND("-",Q$1,1)-1)),VALUE(LEFT(R$1,FIND("-",R$1,1)-1)))+VALUE(LEFT(T$1,FIND("-",T$1,1)-1)),AVERAGE(INDEX($S:$S,ROW(S503)-VALUE(LEFT(T$1,FIND("-",T$1,1)-1))+1):S503),($S503*(2/(VALUE(LEFT(T$1,FIND("-",T$1,1)-1))+1)))+(T502*(1-(2/(VALUE(LEFT(T$1,FIND("-",T$1,1)-1))+1))))))</f>
        <v>3.4910045379988345E-3</v>
      </c>
      <c r="V503">
        <f t="shared" si="64"/>
        <v>-1.5000000000000013E-2</v>
      </c>
      <c r="W503">
        <f>IF(ROW($E503)&lt;=VALUE(LEFT(W$1,FIND("-",W$1,1)-1))+1,0,IF(ROW($E502)=VALUE(LEFT(W$1,FIND("-",W$1,1)-1))+1,100-100/(1+ABS((SUMIF(INDEX($V:$V,ROW($V503)-VALUE(LEFT(W$1,FIND("-",W$1,1)-1))+1):$V503,"&gt;0",INDEX($V:$V,ROW($V503)-VALUE(LEFT(W$1,FIND("-",W$1,1)-1))+1):$V503)/COUNTIF(INDEX($V:$V,ROW($V503)-VALUE(LEFT(W$1,FIND("-",W$1,1)-1))+1):$V503,"&gt;0"))/(SUMIF(INDEX($V:$V,ROW($V503)-VALUE(LEFT(W$1,FIND("-",W$1,1)-1))+1):$V503,"&lt;0",INDEX($V:$V,ROW($V503)-VALUE(LEFT(W$1,FIND("-",W$1,1)-1))+1):$V503)/COUNTIF(INDEX($V:$V,ROW($V503)-VALUE(LEFT(W$1,FIND("-",W$1,1)-1))+1):$V503,"&lt;0")))),100-100/(1+ABS((SUMIF(INDEX($V:$V,ROW($V503)-VALUE(LEFT(W$1,FIND("-",W$1,1)-1))+1):$V503,"&gt;0",INDEX($V:$V,ROW($V503)-VALUE(LEFT(W$1,FIND("-",W$1,1)-1))+1):$V503)/VALUE(LEFT(W$1,FIND("-",W$1,1)-1)))/(SUMIF(INDEX($V:$V,ROW($V503)-VALUE(LEFT(W$1,FIND("-",W$1,1)-1))+1):$V503,"&lt;0",INDEX($V:$V,ROW($V503)-VALUE(LEFT(W$1,FIND("-",W$1,1)-1))+1):$V503)/VALUE(LEFT(W$1,FIND("-",W$1,1)-1)))))))</f>
        <v>35.714285714285722</v>
      </c>
      <c r="Y503">
        <f>IF(ROW($E503)&lt;=VALUE(LEFT(Y$1,FIND("-",Y$1,1)-1)),0,MAX(INDEX(C:C,ROW(C503)-VALUE(LEFT(Y$1,FIND("-",Y$1,1)-1))+1):C503))</f>
        <v>1.01</v>
      </c>
      <c r="Z503">
        <f>IF(ROW($E503)&lt;=VALUE(LEFT(Z$1,FIND("-",Z$1,1)-1)),0,MIN(INDEX(D:D,ROW(D503)-VALUE(LEFT(Z$1,FIND("-",Z$1,1)-1))+1):D503))</f>
        <v>0.9</v>
      </c>
      <c r="AA503">
        <f t="shared" si="72"/>
        <v>13.636363636363649</v>
      </c>
      <c r="AB503">
        <f>IF(ROW($AA503)&lt;=VALUE(LEFT(AA$1,FIND("-",AA$1,1)-1))+VALUE(LEFT(AB$1,FIND("-",AB$1,1)-1)-1),0,AVERAGE(INDEX($AA:$AA,ROW($AA503)-VALUE(LEFT(AB$1,FIND("-",AB$1,1)-1))+1):$AA503))</f>
        <v>14.34937611408197</v>
      </c>
      <c r="AC503">
        <f>IF(ROW($AA503)&lt;=VALUE(LEFT(AA$1,FIND("-",AA$1,1)-1))+VALUE(LEFT(AB$1,FIND("-",AB$1,1)-1)-1)+VALUE(LEFT(AC$1,FIND("-",AC$1,1)-1)-1),0,AVERAGE(INDEX($AB:$AB,ROW($AB503)-VALUE(LEFT(AC$1,FIND("-",AC$1,1)-1))+1):$AB503))</f>
        <v>15.240641711229907</v>
      </c>
      <c r="AE503">
        <f t="shared" si="70"/>
        <v>15220844</v>
      </c>
      <c r="AG503" t="str">
        <f t="shared" si="71"/>
        <v/>
      </c>
    </row>
    <row r="504" spans="1:33" x14ac:dyDescent="0.25">
      <c r="A504" s="6">
        <v>37238</v>
      </c>
      <c r="B504">
        <v>0.91</v>
      </c>
      <c r="C504">
        <v>0.91</v>
      </c>
      <c r="D504">
        <v>0.85</v>
      </c>
      <c r="E504">
        <v>0.85</v>
      </c>
      <c r="F504">
        <v>0.49004300000000001</v>
      </c>
      <c r="G504">
        <v>172000</v>
      </c>
      <c r="I504" t="str">
        <f t="shared" si="65"/>
        <v/>
      </c>
      <c r="J504" t="str">
        <f t="shared" si="66"/>
        <v>Oversold</v>
      </c>
      <c r="K504" t="str">
        <f t="shared" si="67"/>
        <v>Oversold Above %D</v>
      </c>
      <c r="M504" s="11" t="str">
        <f t="shared" si="68"/>
        <v/>
      </c>
      <c r="O504">
        <f>IF(ROW($E504)&lt;=VALUE(LEFT(O$1,FIND("-",O$1,1)-1)),0,IF(ROW($E504)=VALUE(LEFT(O$1,FIND("-",O$1,1)-1))+1,AVERAGE(INDEX($E:$E,ROW($E504)-VALUE(LEFT(O$1,FIND("-",O$1,1)-1))):$E504),($E504*(2/(VALUE(LEFT(O$1,FIND("-",O$1,1)-1))+1)))+(O503*(1-(2/(VALUE(LEFT(O$1,FIND("-",O$1,1)-1))+1))))))</f>
        <v>1.1673319023741384</v>
      </c>
      <c r="Q504">
        <f>IF(ROW($E504)&lt;=VALUE(LEFT(Q$1,FIND("-",Q$1,1)-1)),0,IF(ROW($E504)=VALUE(LEFT(Q$1,FIND("-",Q$1,1)-1))+1,AVERAGE(INDEX($E:$E,ROW($E504)-VALUE(LEFT(Q$1,FIND("-",Q$1,1)-1))):$E504),($E504*(2/(VALUE(LEFT(Q$1,FIND("-",Q$1,1)-1))+1)))+(Q503*(1-(2/(VALUE(LEFT(Q$1,FIND("-",Q$1,1)-1))+1))))))</f>
        <v>0.9287399214381834</v>
      </c>
      <c r="R504">
        <f>IF(ROW($E504)&lt;=VALUE(LEFT(R$1,FIND("-",R$1,1)-1)),0,IF(ROW($E504)=VALUE(LEFT(R$1,FIND("-",R$1,1)-1))+1,AVERAGE(INDEX($E:$E,ROW($E504)-VALUE(LEFT(R$1,FIND("-",R$1,1)-1))):$E504),($E504*(2/(VALUE(LEFT(R$1,FIND("-",R$1,1)-1))+1)))+(R503*(1-(2/(VALUE(LEFT(R$1,FIND("-",R$1,1)-1))+1))))))</f>
        <v>0.93839732251891883</v>
      </c>
      <c r="S504">
        <f t="shared" si="69"/>
        <v>-9.6574010807354282E-3</v>
      </c>
      <c r="T504">
        <f>IF(ROW($E504)&lt;=MAX(VALUE(LEFT(Q$1,FIND("-",Q$1,1)-1)),VALUE(LEFT(R$1,FIND("-",R$1,1)-1)))+VALUE(LEFT(T$1,FIND("-",T$1,1)-1))-1,0,IF(ROW($E504)=MAX(VALUE(LEFT(Q$1,FIND("-",Q$1,1)-1)),VALUE(LEFT(R$1,FIND("-",R$1,1)-1)))+VALUE(LEFT(T$1,FIND("-",T$1,1)-1)),AVERAGE(INDEX($S:$S,ROW(S504)-VALUE(LEFT(T$1,FIND("-",T$1,1)-1))+1):S504),($S504*(2/(VALUE(LEFT(T$1,FIND("-",T$1,1)-1))+1)))+(T503*(1-(2/(VALUE(LEFT(T$1,FIND("-",T$1,1)-1))+1))))))</f>
        <v>8.6132341425198232E-4</v>
      </c>
      <c r="V504">
        <f t="shared" si="64"/>
        <v>-6.5000000000000058E-2</v>
      </c>
      <c r="W504">
        <f>IF(ROW($E504)&lt;=VALUE(LEFT(W$1,FIND("-",W$1,1)-1))+1,0,IF(ROW($E503)=VALUE(LEFT(W$1,FIND("-",W$1,1)-1))+1,100-100/(1+ABS((SUMIF(INDEX($V:$V,ROW($V504)-VALUE(LEFT(W$1,FIND("-",W$1,1)-1))+1):$V504,"&gt;0",INDEX($V:$V,ROW($V504)-VALUE(LEFT(W$1,FIND("-",W$1,1)-1))+1):$V504)/COUNTIF(INDEX($V:$V,ROW($V504)-VALUE(LEFT(W$1,FIND("-",W$1,1)-1))+1):$V504,"&gt;0"))/(SUMIF(INDEX($V:$V,ROW($V504)-VALUE(LEFT(W$1,FIND("-",W$1,1)-1))+1):$V504,"&lt;0",INDEX($V:$V,ROW($V504)-VALUE(LEFT(W$1,FIND("-",W$1,1)-1))+1):$V504)/COUNTIF(INDEX($V:$V,ROW($V504)-VALUE(LEFT(W$1,FIND("-",W$1,1)-1))+1):$V504,"&lt;0")))),100-100/(1+ABS((SUMIF(INDEX($V:$V,ROW($V504)-VALUE(LEFT(W$1,FIND("-",W$1,1)-1))+1):$V504,"&gt;0",INDEX($V:$V,ROW($V504)-VALUE(LEFT(W$1,FIND("-",W$1,1)-1))+1):$V504)/VALUE(LEFT(W$1,FIND("-",W$1,1)-1)))/(SUMIF(INDEX($V:$V,ROW($V504)-VALUE(LEFT(W$1,FIND("-",W$1,1)-1))+1):$V504,"&lt;0",INDEX($V:$V,ROW($V504)-VALUE(LEFT(W$1,FIND("-",W$1,1)-1))+1):$V504)/VALUE(LEFT(W$1,FIND("-",W$1,1)-1)))))))</f>
        <v>28.301886792452819</v>
      </c>
      <c r="Y504">
        <f>IF(ROW($E504)&lt;=VALUE(LEFT(Y$1,FIND("-",Y$1,1)-1)),0,MAX(INDEX(C:C,ROW(C504)-VALUE(LEFT(Y$1,FIND("-",Y$1,1)-1))+1):C504))</f>
        <v>1.01</v>
      </c>
      <c r="Z504">
        <f>IF(ROW($E504)&lt;=VALUE(LEFT(Z$1,FIND("-",Z$1,1)-1)),0,MIN(INDEX(D:D,ROW(D504)-VALUE(LEFT(Z$1,FIND("-",Z$1,1)-1))+1):D504))</f>
        <v>0.85</v>
      </c>
      <c r="AA504">
        <f t="shared" si="72"/>
        <v>0</v>
      </c>
      <c r="AB504">
        <f>IF(ROW($AA504)&lt;=VALUE(LEFT(AA$1,FIND("-",AA$1,1)-1))+VALUE(LEFT(AB$1,FIND("-",AB$1,1)-1)-1),0,AVERAGE(INDEX($AA:$AA,ROW($AA504)-VALUE(LEFT(AB$1,FIND("-",AB$1,1)-1))+1):$AA504))</f>
        <v>6.5062388591800415</v>
      </c>
      <c r="AC504">
        <f>IF(ROW($AA504)&lt;=VALUE(LEFT(AA$1,FIND("-",AA$1,1)-1))+VALUE(LEFT(AB$1,FIND("-",AB$1,1)-1)-1)+VALUE(LEFT(AC$1,FIND("-",AC$1,1)-1)-1),0,AVERAGE(INDEX($AB:$AB,ROW($AB504)-VALUE(LEFT(AC$1,FIND("-",AC$1,1)-1))+1):$AB504))</f>
        <v>11.527035056446806</v>
      </c>
      <c r="AE504">
        <f t="shared" si="70"/>
        <v>15048844</v>
      </c>
      <c r="AG504" t="str">
        <f t="shared" si="71"/>
        <v/>
      </c>
    </row>
    <row r="505" spans="1:33" x14ac:dyDescent="0.25">
      <c r="A505" s="6">
        <v>37239</v>
      </c>
      <c r="B505">
        <v>0.85</v>
      </c>
      <c r="C505">
        <v>0.9</v>
      </c>
      <c r="D505">
        <v>0.84</v>
      </c>
      <c r="E505">
        <v>0.9</v>
      </c>
      <c r="F505">
        <v>0.51886900000000002</v>
      </c>
      <c r="G505">
        <v>218000</v>
      </c>
      <c r="I505" t="str">
        <f t="shared" si="65"/>
        <v/>
      </c>
      <c r="J505" t="str">
        <f t="shared" si="66"/>
        <v/>
      </c>
      <c r="K505" t="str">
        <f t="shared" si="67"/>
        <v>Oversold Below %D</v>
      </c>
      <c r="M505" s="11" t="str">
        <f t="shared" si="68"/>
        <v/>
      </c>
      <c r="O505">
        <f>IF(ROW($E505)&lt;=VALUE(LEFT(O$1,FIND("-",O$1,1)-1)),0,IF(ROW($E505)=VALUE(LEFT(O$1,FIND("-",O$1,1)-1))+1,AVERAGE(INDEX($E:$E,ROW($E505)-VALUE(LEFT(O$1,FIND("-",O$1,1)-1))):$E505),($E505*(2/(VALUE(LEFT(O$1,FIND("-",O$1,1)-1))+1)))+(O504*(1-(2/(VALUE(LEFT(O$1,FIND("-",O$1,1)-1))+1))))))</f>
        <v>1.1646718834450425</v>
      </c>
      <c r="Q505">
        <f>IF(ROW($E505)&lt;=VALUE(LEFT(Q$1,FIND("-",Q$1,1)-1)),0,IF(ROW($E505)=VALUE(LEFT(Q$1,FIND("-",Q$1,1)-1))+1,AVERAGE(INDEX($E:$E,ROW($E505)-VALUE(LEFT(Q$1,FIND("-",Q$1,1)-1))):$E505),($E505*(2/(VALUE(LEFT(Q$1,FIND("-",Q$1,1)-1))+1)))+(Q504*(1-(2/(VALUE(LEFT(Q$1,FIND("-",Q$1,1)-1))+1))))))</f>
        <v>0.92431839506307822</v>
      </c>
      <c r="R505">
        <f>IF(ROW($E505)&lt;=VALUE(LEFT(R$1,FIND("-",R$1,1)-1)),0,IF(ROW($E505)=VALUE(LEFT(R$1,FIND("-",R$1,1)-1))+1,AVERAGE(INDEX($E:$E,ROW($E505)-VALUE(LEFT(R$1,FIND("-",R$1,1)-1))):$E505),($E505*(2/(VALUE(LEFT(R$1,FIND("-",R$1,1)-1))+1)))+(R504*(1-(2/(VALUE(LEFT(R$1,FIND("-",R$1,1)-1))+1))))))</f>
        <v>0.93555307640640628</v>
      </c>
      <c r="S505">
        <f t="shared" si="69"/>
        <v>-1.1234681343328057E-2</v>
      </c>
      <c r="T505">
        <f>IF(ROW($E505)&lt;=MAX(VALUE(LEFT(Q$1,FIND("-",Q$1,1)-1)),VALUE(LEFT(R$1,FIND("-",R$1,1)-1)))+VALUE(LEFT(T$1,FIND("-",T$1,1)-1))-1,0,IF(ROW($E505)=MAX(VALUE(LEFT(Q$1,FIND("-",Q$1,1)-1)),VALUE(LEFT(R$1,FIND("-",R$1,1)-1)))+VALUE(LEFT(T$1,FIND("-",T$1,1)-1)),AVERAGE(INDEX($S:$S,ROW(S505)-VALUE(LEFT(T$1,FIND("-",T$1,1)-1))+1):S505),($S505*(2/(VALUE(LEFT(T$1,FIND("-",T$1,1)-1))+1)))+(T504*(1-(2/(VALUE(LEFT(T$1,FIND("-",T$1,1)-1))+1))))))</f>
        <v>-1.5578775372640258E-3</v>
      </c>
      <c r="V505">
        <f t="shared" si="64"/>
        <v>5.0000000000000044E-2</v>
      </c>
      <c r="W505">
        <f>IF(ROW($E505)&lt;=VALUE(LEFT(W$1,FIND("-",W$1,1)-1))+1,0,IF(ROW($E504)=VALUE(LEFT(W$1,FIND("-",W$1,1)-1))+1,100-100/(1+ABS((SUMIF(INDEX($V:$V,ROW($V505)-VALUE(LEFT(W$1,FIND("-",W$1,1)-1))+1):$V505,"&gt;0",INDEX($V:$V,ROW($V505)-VALUE(LEFT(W$1,FIND("-",W$1,1)-1))+1):$V505)/COUNTIF(INDEX($V:$V,ROW($V505)-VALUE(LEFT(W$1,FIND("-",W$1,1)-1))+1):$V505,"&gt;0"))/(SUMIF(INDEX($V:$V,ROW($V505)-VALUE(LEFT(W$1,FIND("-",W$1,1)-1))+1):$V505,"&lt;0",INDEX($V:$V,ROW($V505)-VALUE(LEFT(W$1,FIND("-",W$1,1)-1))+1):$V505)/COUNTIF(INDEX($V:$V,ROW($V505)-VALUE(LEFT(W$1,FIND("-",W$1,1)-1))+1):$V505,"&lt;0")))),100-100/(1+ABS((SUMIF(INDEX($V:$V,ROW($V505)-VALUE(LEFT(W$1,FIND("-",W$1,1)-1))+1):$V505,"&gt;0",INDEX($V:$V,ROW($V505)-VALUE(LEFT(W$1,FIND("-",W$1,1)-1))+1):$V505)/VALUE(LEFT(W$1,FIND("-",W$1,1)-1)))/(SUMIF(INDEX($V:$V,ROW($V505)-VALUE(LEFT(W$1,FIND("-",W$1,1)-1))+1):$V505,"&lt;0",INDEX($V:$V,ROW($V505)-VALUE(LEFT(W$1,FIND("-",W$1,1)-1))+1):$V505)/VALUE(LEFT(W$1,FIND("-",W$1,1)-1)))))))</f>
        <v>32.142857142857139</v>
      </c>
      <c r="Y505">
        <f>IF(ROW($E505)&lt;=VALUE(LEFT(Y$1,FIND("-",Y$1,1)-1)),0,MAX(INDEX(C:C,ROW(C505)-VALUE(LEFT(Y$1,FIND("-",Y$1,1)-1))+1):C505))</f>
        <v>1</v>
      </c>
      <c r="Z505">
        <f>IF(ROW($E505)&lt;=VALUE(LEFT(Z$1,FIND("-",Z$1,1)-1)),0,MIN(INDEX(D:D,ROW(D505)-VALUE(LEFT(Z$1,FIND("-",Z$1,1)-1))+1):D505))</f>
        <v>0.84</v>
      </c>
      <c r="AA505">
        <f t="shared" si="72"/>
        <v>37.500000000000028</v>
      </c>
      <c r="AB505">
        <f>IF(ROW($AA505)&lt;=VALUE(LEFT(AA$1,FIND("-",AA$1,1)-1))+VALUE(LEFT(AB$1,FIND("-",AB$1,1)-1)-1),0,AVERAGE(INDEX($AA:$AA,ROW($AA505)-VALUE(LEFT(AB$1,FIND("-",AB$1,1)-1))+1):$AA505))</f>
        <v>17.045454545454557</v>
      </c>
      <c r="AC505">
        <f>IF(ROW($AA505)&lt;=VALUE(LEFT(AA$1,FIND("-",AA$1,1)-1))+VALUE(LEFT(AB$1,FIND("-",AB$1,1)-1)-1)+VALUE(LEFT(AC$1,FIND("-",AC$1,1)-1)-1),0,AVERAGE(INDEX($AB:$AB,ROW($AB505)-VALUE(LEFT(AC$1,FIND("-",AC$1,1)-1))+1):$AB505))</f>
        <v>12.63368983957219</v>
      </c>
      <c r="AE505">
        <f t="shared" si="70"/>
        <v>15266844</v>
      </c>
      <c r="AG505" t="str">
        <f t="shared" si="71"/>
        <v/>
      </c>
    </row>
    <row r="506" spans="1:33" x14ac:dyDescent="0.25">
      <c r="A506" s="6">
        <v>37242</v>
      </c>
      <c r="B506">
        <v>0.9</v>
      </c>
      <c r="C506">
        <v>0.9</v>
      </c>
      <c r="D506">
        <v>0.9</v>
      </c>
      <c r="E506">
        <v>0.9</v>
      </c>
      <c r="F506">
        <v>0.51886900000000002</v>
      </c>
      <c r="G506">
        <v>0</v>
      </c>
      <c r="I506" t="str">
        <f t="shared" si="65"/>
        <v/>
      </c>
      <c r="J506" t="str">
        <f t="shared" si="66"/>
        <v/>
      </c>
      <c r="K506" t="str">
        <f t="shared" si="67"/>
        <v>Oversold Below %D</v>
      </c>
      <c r="M506" s="11" t="str">
        <f t="shared" si="68"/>
        <v/>
      </c>
      <c r="O506">
        <f>IF(ROW($E506)&lt;=VALUE(LEFT(O$1,FIND("-",O$1,1)-1)),0,IF(ROW($E506)=VALUE(LEFT(O$1,FIND("-",O$1,1)-1))+1,AVERAGE(INDEX($E:$E,ROW($E506)-VALUE(LEFT(O$1,FIND("-",O$1,1)-1))):$E506),($E506*(2/(VALUE(LEFT(O$1,FIND("-",O$1,1)-1))+1)))+(O505*(1-(2/(VALUE(LEFT(O$1,FIND("-",O$1,1)-1))+1))))))</f>
        <v>1.1620383323659873</v>
      </c>
      <c r="Q506">
        <f>IF(ROW($E506)&lt;=VALUE(LEFT(Q$1,FIND("-",Q$1,1)-1)),0,IF(ROW($E506)=VALUE(LEFT(Q$1,FIND("-",Q$1,1)-1))+1,AVERAGE(INDEX($E:$E,ROW($E506)-VALUE(LEFT(Q$1,FIND("-",Q$1,1)-1))):$E506),($E506*(2/(VALUE(LEFT(Q$1,FIND("-",Q$1,1)-1))+1)))+(Q505*(1-(2/(VALUE(LEFT(Q$1,FIND("-",Q$1,1)-1))+1))))))</f>
        <v>0.9205771035149124</v>
      </c>
      <c r="R506">
        <f>IF(ROW($E506)&lt;=VALUE(LEFT(R$1,FIND("-",R$1,1)-1)),0,IF(ROW($E506)=VALUE(LEFT(R$1,FIND("-",R$1,1)-1))+1,AVERAGE(INDEX($E:$E,ROW($E506)-VALUE(LEFT(R$1,FIND("-",R$1,1)-1))):$E506),($E506*(2/(VALUE(LEFT(R$1,FIND("-",R$1,1)-1))+1)))+(R505*(1-(2/(VALUE(LEFT(R$1,FIND("-",R$1,1)-1))+1))))))</f>
        <v>0.93291951519111693</v>
      </c>
      <c r="S506">
        <f t="shared" si="69"/>
        <v>-1.2342411676204534E-2</v>
      </c>
      <c r="T506">
        <f>IF(ROW($E506)&lt;=MAX(VALUE(LEFT(Q$1,FIND("-",Q$1,1)-1)),VALUE(LEFT(R$1,FIND("-",R$1,1)-1)))+VALUE(LEFT(T$1,FIND("-",T$1,1)-1))-1,0,IF(ROW($E506)=MAX(VALUE(LEFT(Q$1,FIND("-",Q$1,1)-1)),VALUE(LEFT(R$1,FIND("-",R$1,1)-1)))+VALUE(LEFT(T$1,FIND("-",T$1,1)-1)),AVERAGE(INDEX($S:$S,ROW(S506)-VALUE(LEFT(T$1,FIND("-",T$1,1)-1))+1):S506),($S506*(2/(VALUE(LEFT(T$1,FIND("-",T$1,1)-1))+1)))+(T505*(1-(2/(VALUE(LEFT(T$1,FIND("-",T$1,1)-1))+1))))))</f>
        <v>-3.7147843650521279E-3</v>
      </c>
      <c r="V506">
        <f t="shared" si="64"/>
        <v>0</v>
      </c>
      <c r="W506">
        <f>IF(ROW($E506)&lt;=VALUE(LEFT(W$1,FIND("-",W$1,1)-1))+1,0,IF(ROW($E505)=VALUE(LEFT(W$1,FIND("-",W$1,1)-1))+1,100-100/(1+ABS((SUMIF(INDEX($V:$V,ROW($V506)-VALUE(LEFT(W$1,FIND("-",W$1,1)-1))+1):$V506,"&gt;0",INDEX($V:$V,ROW($V506)-VALUE(LEFT(W$1,FIND("-",W$1,1)-1))+1):$V506)/COUNTIF(INDEX($V:$V,ROW($V506)-VALUE(LEFT(W$1,FIND("-",W$1,1)-1))+1):$V506,"&gt;0"))/(SUMIF(INDEX($V:$V,ROW($V506)-VALUE(LEFT(W$1,FIND("-",W$1,1)-1))+1):$V506,"&lt;0",INDEX($V:$V,ROW($V506)-VALUE(LEFT(W$1,FIND("-",W$1,1)-1))+1):$V506)/COUNTIF(INDEX($V:$V,ROW($V506)-VALUE(LEFT(W$1,FIND("-",W$1,1)-1))+1):$V506,"&lt;0")))),100-100/(1+ABS((SUMIF(INDEX($V:$V,ROW($V506)-VALUE(LEFT(W$1,FIND("-",W$1,1)-1))+1):$V506,"&gt;0",INDEX($V:$V,ROW($V506)-VALUE(LEFT(W$1,FIND("-",W$1,1)-1))+1):$V506)/VALUE(LEFT(W$1,FIND("-",W$1,1)-1)))/(SUMIF(INDEX($V:$V,ROW($V506)-VALUE(LEFT(W$1,FIND("-",W$1,1)-1))+1):$V506,"&lt;0",INDEX($V:$V,ROW($V506)-VALUE(LEFT(W$1,FIND("-",W$1,1)-1))+1):$V506)/VALUE(LEFT(W$1,FIND("-",W$1,1)-1)))))))</f>
        <v>37.5</v>
      </c>
      <c r="Y506">
        <f>IF(ROW($E506)&lt;=VALUE(LEFT(Y$1,FIND("-",Y$1,1)-1)),0,MAX(INDEX(C:C,ROW(C506)-VALUE(LEFT(Y$1,FIND("-",Y$1,1)-1))+1):C506))</f>
        <v>1</v>
      </c>
      <c r="Z506">
        <f>IF(ROW($E506)&lt;=VALUE(LEFT(Z$1,FIND("-",Z$1,1)-1)),0,MIN(INDEX(D:D,ROW(D506)-VALUE(LEFT(Z$1,FIND("-",Z$1,1)-1))+1):D506))</f>
        <v>0.84</v>
      </c>
      <c r="AA506">
        <f t="shared" si="72"/>
        <v>37.500000000000028</v>
      </c>
      <c r="AB506">
        <f>IF(ROW($AA506)&lt;=VALUE(LEFT(AA$1,FIND("-",AA$1,1)-1))+VALUE(LEFT(AB$1,FIND("-",AB$1,1)-1)-1),0,AVERAGE(INDEX($AA:$AA,ROW($AA506)-VALUE(LEFT(AB$1,FIND("-",AB$1,1)-1))+1):$AA506))</f>
        <v>25.000000000000018</v>
      </c>
      <c r="AC506">
        <f>IF(ROW($AA506)&lt;=VALUE(LEFT(AA$1,FIND("-",AA$1,1)-1))+VALUE(LEFT(AB$1,FIND("-",AB$1,1)-1)-1)+VALUE(LEFT(AC$1,FIND("-",AC$1,1)-1)-1),0,AVERAGE(INDEX($AB:$AB,ROW($AB506)-VALUE(LEFT(AC$1,FIND("-",AC$1,1)-1))+1):$AB506))</f>
        <v>16.183897801544873</v>
      </c>
      <c r="AE506">
        <f t="shared" si="70"/>
        <v>15266844</v>
      </c>
      <c r="AG506" t="str">
        <f t="shared" si="71"/>
        <v/>
      </c>
    </row>
    <row r="507" spans="1:33" x14ac:dyDescent="0.25">
      <c r="A507" s="6">
        <v>37243</v>
      </c>
      <c r="B507">
        <v>0.9</v>
      </c>
      <c r="C507">
        <v>0.9</v>
      </c>
      <c r="D507">
        <v>0.9</v>
      </c>
      <c r="E507">
        <v>0.9</v>
      </c>
      <c r="F507">
        <v>0.51886900000000002</v>
      </c>
      <c r="G507">
        <v>0</v>
      </c>
      <c r="I507" t="str">
        <f t="shared" si="65"/>
        <v/>
      </c>
      <c r="J507" t="str">
        <f t="shared" si="66"/>
        <v/>
      </c>
      <c r="K507" t="str">
        <f t="shared" si="67"/>
        <v>Buy</v>
      </c>
      <c r="M507" s="11" t="str">
        <f t="shared" si="68"/>
        <v>Buy</v>
      </c>
      <c r="O507">
        <f>IF(ROW($E507)&lt;=VALUE(LEFT(O$1,FIND("-",O$1,1)-1)),0,IF(ROW($E507)=VALUE(LEFT(O$1,FIND("-",O$1,1)-1))+1,AVERAGE(INDEX($E:$E,ROW($E507)-VALUE(LEFT(O$1,FIND("-",O$1,1)-1))):$E507),($E507*(2/(VALUE(LEFT(O$1,FIND("-",O$1,1)-1))+1)))+(O506*(1-(2/(VALUE(LEFT(O$1,FIND("-",O$1,1)-1))+1))))))</f>
        <v>1.1594309857752809</v>
      </c>
      <c r="Q507">
        <f>IF(ROW($E507)&lt;=VALUE(LEFT(Q$1,FIND("-",Q$1,1)-1)),0,IF(ROW($E507)=VALUE(LEFT(Q$1,FIND("-",Q$1,1)-1))+1,AVERAGE(INDEX($E:$E,ROW($E507)-VALUE(LEFT(Q$1,FIND("-",Q$1,1)-1))):$E507),($E507*(2/(VALUE(LEFT(Q$1,FIND("-",Q$1,1)-1))+1)))+(Q506*(1-(2/(VALUE(LEFT(Q$1,FIND("-",Q$1,1)-1))+1))))))</f>
        <v>0.91741139528184901</v>
      </c>
      <c r="R507">
        <f>IF(ROW($E507)&lt;=VALUE(LEFT(R$1,FIND("-",R$1,1)-1)),0,IF(ROW($E507)=VALUE(LEFT(R$1,FIND("-",R$1,1)-1))+1,AVERAGE(INDEX($E:$E,ROW($E507)-VALUE(LEFT(R$1,FIND("-",R$1,1)-1))):$E507),($E507*(2/(VALUE(LEFT(R$1,FIND("-",R$1,1)-1))+1)))+(R506*(1-(2/(VALUE(LEFT(R$1,FIND("-",R$1,1)-1))+1))))))</f>
        <v>0.93048103258436754</v>
      </c>
      <c r="S507">
        <f t="shared" si="69"/>
        <v>-1.3069637302518533E-2</v>
      </c>
      <c r="T507">
        <f>IF(ROW($E507)&lt;=MAX(VALUE(LEFT(Q$1,FIND("-",Q$1,1)-1)),VALUE(LEFT(R$1,FIND("-",R$1,1)-1)))+VALUE(LEFT(T$1,FIND("-",T$1,1)-1))-1,0,IF(ROW($E507)=MAX(VALUE(LEFT(Q$1,FIND("-",Q$1,1)-1)),VALUE(LEFT(R$1,FIND("-",R$1,1)-1)))+VALUE(LEFT(T$1,FIND("-",T$1,1)-1)),AVERAGE(INDEX($S:$S,ROW(S507)-VALUE(LEFT(T$1,FIND("-",T$1,1)-1))+1):S507),($S507*(2/(VALUE(LEFT(T$1,FIND("-",T$1,1)-1))+1)))+(T506*(1-(2/(VALUE(LEFT(T$1,FIND("-",T$1,1)-1))+1))))))</f>
        <v>-5.5857549525454089E-3</v>
      </c>
      <c r="V507">
        <f t="shared" si="64"/>
        <v>0</v>
      </c>
      <c r="W507">
        <f>IF(ROW($E507)&lt;=VALUE(LEFT(W$1,FIND("-",W$1,1)-1))+1,0,IF(ROW($E506)=VALUE(LEFT(W$1,FIND("-",W$1,1)-1))+1,100-100/(1+ABS((SUMIF(INDEX($V:$V,ROW($V507)-VALUE(LEFT(W$1,FIND("-",W$1,1)-1))+1):$V507,"&gt;0",INDEX($V:$V,ROW($V507)-VALUE(LEFT(W$1,FIND("-",W$1,1)-1))+1):$V507)/COUNTIF(INDEX($V:$V,ROW($V507)-VALUE(LEFT(W$1,FIND("-",W$1,1)-1))+1):$V507,"&gt;0"))/(SUMIF(INDEX($V:$V,ROW($V507)-VALUE(LEFT(W$1,FIND("-",W$1,1)-1))+1):$V507,"&lt;0",INDEX($V:$V,ROW($V507)-VALUE(LEFT(W$1,FIND("-",W$1,1)-1))+1):$V507)/COUNTIF(INDEX($V:$V,ROW($V507)-VALUE(LEFT(W$1,FIND("-",W$1,1)-1))+1):$V507,"&lt;0")))),100-100/(1+ABS((SUMIF(INDEX($V:$V,ROW($V507)-VALUE(LEFT(W$1,FIND("-",W$1,1)-1))+1):$V507,"&gt;0",INDEX($V:$V,ROW($V507)-VALUE(LEFT(W$1,FIND("-",W$1,1)-1))+1):$V507)/VALUE(LEFT(W$1,FIND("-",W$1,1)-1)))/(SUMIF(INDEX($V:$V,ROW($V507)-VALUE(LEFT(W$1,FIND("-",W$1,1)-1))+1):$V507,"&lt;0",INDEX($V:$V,ROW($V507)-VALUE(LEFT(W$1,FIND("-",W$1,1)-1))+1):$V507)/VALUE(LEFT(W$1,FIND("-",W$1,1)-1)))))))</f>
        <v>37.5</v>
      </c>
      <c r="Y507">
        <f>IF(ROW($E507)&lt;=VALUE(LEFT(Y$1,FIND("-",Y$1,1)-1)),0,MAX(INDEX(C:C,ROW(C507)-VALUE(LEFT(Y$1,FIND("-",Y$1,1)-1))+1):C507))</f>
        <v>1</v>
      </c>
      <c r="Z507">
        <f>IF(ROW($E507)&lt;=VALUE(LEFT(Z$1,FIND("-",Z$1,1)-1)),0,MIN(INDEX(D:D,ROW(D507)-VALUE(LEFT(Z$1,FIND("-",Z$1,1)-1))+1):D507))</f>
        <v>0.84</v>
      </c>
      <c r="AA507">
        <f t="shared" si="72"/>
        <v>37.500000000000028</v>
      </c>
      <c r="AB507">
        <f>IF(ROW($AA507)&lt;=VALUE(LEFT(AA$1,FIND("-",AA$1,1)-1))+VALUE(LEFT(AB$1,FIND("-",AB$1,1)-1)-1),0,AVERAGE(INDEX($AA:$AA,ROW($AA507)-VALUE(LEFT(AB$1,FIND("-",AB$1,1)-1))+1):$AA507))</f>
        <v>37.500000000000028</v>
      </c>
      <c r="AC507">
        <f>IF(ROW($AA507)&lt;=VALUE(LEFT(AA$1,FIND("-",AA$1,1)-1))+VALUE(LEFT(AB$1,FIND("-",AB$1,1)-1)-1)+VALUE(LEFT(AC$1,FIND("-",AC$1,1)-1)-1),0,AVERAGE(INDEX($AB:$AB,ROW($AB507)-VALUE(LEFT(AC$1,FIND("-",AC$1,1)-1))+1):$AB507))</f>
        <v>26.515151515151533</v>
      </c>
      <c r="AE507">
        <f t="shared" si="70"/>
        <v>15266844</v>
      </c>
      <c r="AG507" t="str">
        <f t="shared" si="71"/>
        <v>Buy</v>
      </c>
    </row>
    <row r="508" spans="1:33" x14ac:dyDescent="0.25">
      <c r="A508" s="6">
        <v>37244</v>
      </c>
      <c r="B508">
        <v>0.9</v>
      </c>
      <c r="C508">
        <v>0.9</v>
      </c>
      <c r="D508">
        <v>0.9</v>
      </c>
      <c r="E508">
        <v>0.9</v>
      </c>
      <c r="F508">
        <v>0.51886900000000002</v>
      </c>
      <c r="G508">
        <v>0</v>
      </c>
      <c r="I508" t="str">
        <f t="shared" si="65"/>
        <v/>
      </c>
      <c r="J508" t="str">
        <f t="shared" si="66"/>
        <v/>
      </c>
      <c r="K508" t="str">
        <f t="shared" si="67"/>
        <v/>
      </c>
      <c r="M508" s="11" t="str">
        <f t="shared" si="68"/>
        <v/>
      </c>
      <c r="O508">
        <f>IF(ROW($E508)&lt;=VALUE(LEFT(O$1,FIND("-",O$1,1)-1)),0,IF(ROW($E508)=VALUE(LEFT(O$1,FIND("-",O$1,1)-1))+1,AVERAGE(INDEX($E:$E,ROW($E508)-VALUE(LEFT(O$1,FIND("-",O$1,1)-1))):$E508),($E508*(2/(VALUE(LEFT(O$1,FIND("-",O$1,1)-1))+1)))+(O507*(1-(2/(VALUE(LEFT(O$1,FIND("-",O$1,1)-1))+1))))))</f>
        <v>1.1568495829317458</v>
      </c>
      <c r="Q508">
        <f>IF(ROW($E508)&lt;=VALUE(LEFT(Q$1,FIND("-",Q$1,1)-1)),0,IF(ROW($E508)=VALUE(LEFT(Q$1,FIND("-",Q$1,1)-1))+1,AVERAGE(INDEX($E:$E,ROW($E508)-VALUE(LEFT(Q$1,FIND("-",Q$1,1)-1))):$E508),($E508*(2/(VALUE(LEFT(Q$1,FIND("-",Q$1,1)-1))+1)))+(Q507*(1-(2/(VALUE(LEFT(Q$1,FIND("-",Q$1,1)-1))+1))))))</f>
        <v>0.91473271908464149</v>
      </c>
      <c r="R508">
        <f>IF(ROW($E508)&lt;=VALUE(LEFT(R$1,FIND("-",R$1,1)-1)),0,IF(ROW($E508)=VALUE(LEFT(R$1,FIND("-",R$1,1)-1))+1,AVERAGE(INDEX($E:$E,ROW($E508)-VALUE(LEFT(R$1,FIND("-",R$1,1)-1))):$E508),($E508*(2/(VALUE(LEFT(R$1,FIND("-",R$1,1)-1))+1)))+(R507*(1-(2/(VALUE(LEFT(R$1,FIND("-",R$1,1)-1))+1))))))</f>
        <v>0.92822317831885881</v>
      </c>
      <c r="S508">
        <f t="shared" si="69"/>
        <v>-1.3490459234217322E-2</v>
      </c>
      <c r="T508">
        <f>IF(ROW($E508)&lt;=MAX(VALUE(LEFT(Q$1,FIND("-",Q$1,1)-1)),VALUE(LEFT(R$1,FIND("-",R$1,1)-1)))+VALUE(LEFT(T$1,FIND("-",T$1,1)-1))-1,0,IF(ROW($E508)=MAX(VALUE(LEFT(Q$1,FIND("-",Q$1,1)-1)),VALUE(LEFT(R$1,FIND("-",R$1,1)-1)))+VALUE(LEFT(T$1,FIND("-",T$1,1)-1)),AVERAGE(INDEX($S:$S,ROW(S508)-VALUE(LEFT(T$1,FIND("-",T$1,1)-1))+1):S508),($S508*(2/(VALUE(LEFT(T$1,FIND("-",T$1,1)-1))+1)))+(T507*(1-(2/(VALUE(LEFT(T$1,FIND("-",T$1,1)-1))+1))))))</f>
        <v>-7.166695808879792E-3</v>
      </c>
      <c r="V508">
        <f t="shared" si="64"/>
        <v>0</v>
      </c>
      <c r="W508">
        <f>IF(ROW($E508)&lt;=VALUE(LEFT(W$1,FIND("-",W$1,1)-1))+1,0,IF(ROW($E507)=VALUE(LEFT(W$1,FIND("-",W$1,1)-1))+1,100-100/(1+ABS((SUMIF(INDEX($V:$V,ROW($V508)-VALUE(LEFT(W$1,FIND("-",W$1,1)-1))+1):$V508,"&gt;0",INDEX($V:$V,ROW($V508)-VALUE(LEFT(W$1,FIND("-",W$1,1)-1))+1):$V508)/COUNTIF(INDEX($V:$V,ROW($V508)-VALUE(LEFT(W$1,FIND("-",W$1,1)-1))+1):$V508,"&gt;0"))/(SUMIF(INDEX($V:$V,ROW($V508)-VALUE(LEFT(W$1,FIND("-",W$1,1)-1))+1):$V508,"&lt;0",INDEX($V:$V,ROW($V508)-VALUE(LEFT(W$1,FIND("-",W$1,1)-1))+1):$V508)/COUNTIF(INDEX($V:$V,ROW($V508)-VALUE(LEFT(W$1,FIND("-",W$1,1)-1))+1):$V508,"&lt;0")))),100-100/(1+ABS((SUMIF(INDEX($V:$V,ROW($V508)-VALUE(LEFT(W$1,FIND("-",W$1,1)-1))+1):$V508,"&gt;0",INDEX($V:$V,ROW($V508)-VALUE(LEFT(W$1,FIND("-",W$1,1)-1))+1):$V508)/VALUE(LEFT(W$1,FIND("-",W$1,1)-1)))/(SUMIF(INDEX($V:$V,ROW($V508)-VALUE(LEFT(W$1,FIND("-",W$1,1)-1))+1):$V508,"&lt;0",INDEX($V:$V,ROW($V508)-VALUE(LEFT(W$1,FIND("-",W$1,1)-1))+1):$V508)/VALUE(LEFT(W$1,FIND("-",W$1,1)-1)))))))</f>
        <v>40.909090909090921</v>
      </c>
      <c r="Y508">
        <f>IF(ROW($E508)&lt;=VALUE(LEFT(Y$1,FIND("-",Y$1,1)-1)),0,MAX(INDEX(C:C,ROW(C508)-VALUE(LEFT(Y$1,FIND("-",Y$1,1)-1))+1):C508))</f>
        <v>0.98</v>
      </c>
      <c r="Z508">
        <f>IF(ROW($E508)&lt;=VALUE(LEFT(Z$1,FIND("-",Z$1,1)-1)),0,MIN(INDEX(D:D,ROW(D508)-VALUE(LEFT(Z$1,FIND("-",Z$1,1)-1))+1):D508))</f>
        <v>0.84</v>
      </c>
      <c r="AA508">
        <f t="shared" si="72"/>
        <v>42.857142857142897</v>
      </c>
      <c r="AB508">
        <f>IF(ROW($AA508)&lt;=VALUE(LEFT(AA$1,FIND("-",AA$1,1)-1))+VALUE(LEFT(AB$1,FIND("-",AB$1,1)-1)-1),0,AVERAGE(INDEX($AA:$AA,ROW($AA508)-VALUE(LEFT(AB$1,FIND("-",AB$1,1)-1))+1):$AA508))</f>
        <v>39.285714285714313</v>
      </c>
      <c r="AC508">
        <f>IF(ROW($AA508)&lt;=VALUE(LEFT(AA$1,FIND("-",AA$1,1)-1))+VALUE(LEFT(AB$1,FIND("-",AB$1,1)-1)-1)+VALUE(LEFT(AC$1,FIND("-",AC$1,1)-1)-1),0,AVERAGE(INDEX($AB:$AB,ROW($AB508)-VALUE(LEFT(AC$1,FIND("-",AC$1,1)-1))+1):$AB508))</f>
        <v>33.928571428571452</v>
      </c>
      <c r="AE508">
        <f t="shared" si="70"/>
        <v>15266844</v>
      </c>
      <c r="AG508" t="str">
        <f t="shared" si="71"/>
        <v/>
      </c>
    </row>
    <row r="509" spans="1:33" x14ac:dyDescent="0.25">
      <c r="A509" s="6">
        <v>37245</v>
      </c>
      <c r="B509">
        <v>0.90500000000000003</v>
      </c>
      <c r="C509">
        <v>0.91</v>
      </c>
      <c r="D509">
        <v>0.9</v>
      </c>
      <c r="E509">
        <v>0.9</v>
      </c>
      <c r="F509">
        <v>0.51886900000000002</v>
      </c>
      <c r="G509">
        <v>44000</v>
      </c>
      <c r="I509" t="str">
        <f t="shared" si="65"/>
        <v/>
      </c>
      <c r="J509" t="str">
        <f t="shared" si="66"/>
        <v/>
      </c>
      <c r="K509" t="str">
        <f t="shared" si="67"/>
        <v/>
      </c>
      <c r="M509" s="11" t="str">
        <f t="shared" si="68"/>
        <v/>
      </c>
      <c r="O509">
        <f>IF(ROW($E509)&lt;=VALUE(LEFT(O$1,FIND("-",O$1,1)-1)),0,IF(ROW($E509)=VALUE(LEFT(O$1,FIND("-",O$1,1)-1))+1,AVERAGE(INDEX($E:$E,ROW($E509)-VALUE(LEFT(O$1,FIND("-",O$1,1)-1))):$E509),($E509*(2/(VALUE(LEFT(O$1,FIND("-",O$1,1)-1))+1)))+(O508*(1-(2/(VALUE(LEFT(O$1,FIND("-",O$1,1)-1))+1))))))</f>
        <v>1.1542938656886439</v>
      </c>
      <c r="Q509">
        <f>IF(ROW($E509)&lt;=VALUE(LEFT(Q$1,FIND("-",Q$1,1)-1)),0,IF(ROW($E509)=VALUE(LEFT(Q$1,FIND("-",Q$1,1)-1))+1,AVERAGE(INDEX($E:$E,ROW($E509)-VALUE(LEFT(Q$1,FIND("-",Q$1,1)-1))):$E509),($E509*(2/(VALUE(LEFT(Q$1,FIND("-",Q$1,1)-1))+1)))+(Q508*(1-(2/(VALUE(LEFT(Q$1,FIND("-",Q$1,1)-1))+1))))))</f>
        <v>0.9124661469177735</v>
      </c>
      <c r="R509">
        <f>IF(ROW($E509)&lt;=VALUE(LEFT(R$1,FIND("-",R$1,1)-1)),0,IF(ROW($E509)=VALUE(LEFT(R$1,FIND("-",R$1,1)-1))+1,AVERAGE(INDEX($E:$E,ROW($E509)-VALUE(LEFT(R$1,FIND("-",R$1,1)-1))):$E509),($E509*(2/(VALUE(LEFT(R$1,FIND("-",R$1,1)-1))+1)))+(R508*(1-(2/(VALUE(LEFT(R$1,FIND("-",R$1,1)-1))+1))))))</f>
        <v>0.92613257251746184</v>
      </c>
      <c r="S509">
        <f t="shared" si="69"/>
        <v>-1.3666425599688337E-2</v>
      </c>
      <c r="T509">
        <f>IF(ROW($E509)&lt;=MAX(VALUE(LEFT(Q$1,FIND("-",Q$1,1)-1)),VALUE(LEFT(R$1,FIND("-",R$1,1)-1)))+VALUE(LEFT(T$1,FIND("-",T$1,1)-1))-1,0,IF(ROW($E509)=MAX(VALUE(LEFT(Q$1,FIND("-",Q$1,1)-1)),VALUE(LEFT(R$1,FIND("-",R$1,1)-1)))+VALUE(LEFT(T$1,FIND("-",T$1,1)-1)),AVERAGE(INDEX($S:$S,ROW(S509)-VALUE(LEFT(T$1,FIND("-",T$1,1)-1))+1):S509),($S509*(2/(VALUE(LEFT(T$1,FIND("-",T$1,1)-1))+1)))+(T508*(1-(2/(VALUE(LEFT(T$1,FIND("-",T$1,1)-1))+1))))))</f>
        <v>-8.4666417670415019E-3</v>
      </c>
      <c r="V509">
        <f t="shared" si="64"/>
        <v>0</v>
      </c>
      <c r="W509">
        <f>IF(ROW($E509)&lt;=VALUE(LEFT(W$1,FIND("-",W$1,1)-1))+1,0,IF(ROW($E508)=VALUE(LEFT(W$1,FIND("-",W$1,1)-1))+1,100-100/(1+ABS((SUMIF(INDEX($V:$V,ROW($V509)-VALUE(LEFT(W$1,FIND("-",W$1,1)-1))+1):$V509,"&gt;0",INDEX($V:$V,ROW($V509)-VALUE(LEFT(W$1,FIND("-",W$1,1)-1))+1):$V509)/COUNTIF(INDEX($V:$V,ROW($V509)-VALUE(LEFT(W$1,FIND("-",W$1,1)-1))+1):$V509,"&gt;0"))/(SUMIF(INDEX($V:$V,ROW($V509)-VALUE(LEFT(W$1,FIND("-",W$1,1)-1))+1):$V509,"&lt;0",INDEX($V:$V,ROW($V509)-VALUE(LEFT(W$1,FIND("-",W$1,1)-1))+1):$V509)/COUNTIF(INDEX($V:$V,ROW($V509)-VALUE(LEFT(W$1,FIND("-",W$1,1)-1))+1):$V509,"&lt;0")))),100-100/(1+ABS((SUMIF(INDEX($V:$V,ROW($V509)-VALUE(LEFT(W$1,FIND("-",W$1,1)-1))+1):$V509,"&gt;0",INDEX($V:$V,ROW($V509)-VALUE(LEFT(W$1,FIND("-",W$1,1)-1))+1):$V509)/VALUE(LEFT(W$1,FIND("-",W$1,1)-1)))/(SUMIF(INDEX($V:$V,ROW($V509)-VALUE(LEFT(W$1,FIND("-",W$1,1)-1))+1):$V509,"&lt;0",INDEX($V:$V,ROW($V509)-VALUE(LEFT(W$1,FIND("-",W$1,1)-1))+1):$V509)/VALUE(LEFT(W$1,FIND("-",W$1,1)-1)))))))</f>
        <v>38.095238095238102</v>
      </c>
      <c r="Y509">
        <f>IF(ROW($E509)&lt;=VALUE(LEFT(Y$1,FIND("-",Y$1,1)-1)),0,MAX(INDEX(C:C,ROW(C509)-VALUE(LEFT(Y$1,FIND("-",Y$1,1)-1))+1):C509))</f>
        <v>0.98</v>
      </c>
      <c r="Z509">
        <f>IF(ROW($E509)&lt;=VALUE(LEFT(Z$1,FIND("-",Z$1,1)-1)),0,MIN(INDEX(D:D,ROW(D509)-VALUE(LEFT(Z$1,FIND("-",Z$1,1)-1))+1):D509))</f>
        <v>0.84</v>
      </c>
      <c r="AA509">
        <f t="shared" si="72"/>
        <v>42.857142857142897</v>
      </c>
      <c r="AB509">
        <f>IF(ROW($AA509)&lt;=VALUE(LEFT(AA$1,FIND("-",AA$1,1)-1))+VALUE(LEFT(AB$1,FIND("-",AB$1,1)-1)-1),0,AVERAGE(INDEX($AA:$AA,ROW($AA509)-VALUE(LEFT(AB$1,FIND("-",AB$1,1)-1))+1):$AA509))</f>
        <v>41.071428571428605</v>
      </c>
      <c r="AC509">
        <f>IF(ROW($AA509)&lt;=VALUE(LEFT(AA$1,FIND("-",AA$1,1)-1))+VALUE(LEFT(AB$1,FIND("-",AB$1,1)-1)-1)+VALUE(LEFT(AC$1,FIND("-",AC$1,1)-1)-1),0,AVERAGE(INDEX($AB:$AB,ROW($AB509)-VALUE(LEFT(AC$1,FIND("-",AC$1,1)-1))+1):$AB509))</f>
        <v>39.285714285714313</v>
      </c>
      <c r="AE509">
        <f t="shared" si="70"/>
        <v>15266844</v>
      </c>
      <c r="AG509" t="str">
        <f t="shared" si="71"/>
        <v/>
      </c>
    </row>
    <row r="510" spans="1:33" x14ac:dyDescent="0.25">
      <c r="A510" s="6">
        <v>37246</v>
      </c>
      <c r="B510">
        <v>0.9</v>
      </c>
      <c r="C510">
        <v>0.9</v>
      </c>
      <c r="D510">
        <v>0.85</v>
      </c>
      <c r="E510">
        <v>0.85</v>
      </c>
      <c r="F510">
        <v>0.49004300000000001</v>
      </c>
      <c r="G510">
        <v>177000</v>
      </c>
      <c r="I510" t="str">
        <f t="shared" si="65"/>
        <v/>
      </c>
      <c r="J510" t="str">
        <f t="shared" si="66"/>
        <v>Oversold</v>
      </c>
      <c r="K510" t="str">
        <f t="shared" si="67"/>
        <v/>
      </c>
      <c r="M510" s="11" t="str">
        <f t="shared" si="68"/>
        <v/>
      </c>
      <c r="O510">
        <f>IF(ROW($E510)&lt;=VALUE(LEFT(O$1,FIND("-",O$1,1)-1)),0,IF(ROW($E510)=VALUE(LEFT(O$1,FIND("-",O$1,1)-1))+1,AVERAGE(INDEX($E:$E,ROW($E510)-VALUE(LEFT(O$1,FIND("-",O$1,1)-1))):$E510),($E510*(2/(VALUE(LEFT(O$1,FIND("-",O$1,1)-1))+1)))+(O509*(1-(2/(VALUE(LEFT(O$1,FIND("-",O$1,1)-1))+1))))))</f>
        <v>1.1512660660300507</v>
      </c>
      <c r="Q510">
        <f>IF(ROW($E510)&lt;=VALUE(LEFT(Q$1,FIND("-",Q$1,1)-1)),0,IF(ROW($E510)=VALUE(LEFT(Q$1,FIND("-",Q$1,1)-1))+1,AVERAGE(INDEX($E:$E,ROW($E510)-VALUE(LEFT(Q$1,FIND("-",Q$1,1)-1))):$E510),($E510*(2/(VALUE(LEFT(Q$1,FIND("-",Q$1,1)-1))+1)))+(Q509*(1-(2/(VALUE(LEFT(Q$1,FIND("-",Q$1,1)-1))+1))))))</f>
        <v>0.90285597046888522</v>
      </c>
      <c r="R510">
        <f>IF(ROW($E510)&lt;=VALUE(LEFT(R$1,FIND("-",R$1,1)-1)),0,IF(ROW($E510)=VALUE(LEFT(R$1,FIND("-",R$1,1)-1))+1,AVERAGE(INDEX($E:$E,ROW($E510)-VALUE(LEFT(R$1,FIND("-",R$1,1)-1))):$E510),($E510*(2/(VALUE(LEFT(R$1,FIND("-",R$1,1)-1))+1)))+(R509*(1-(2/(VALUE(LEFT(R$1,FIND("-",R$1,1)-1))+1))))))</f>
        <v>0.92049312270135364</v>
      </c>
      <c r="S510">
        <f t="shared" si="69"/>
        <v>-1.7637152232468423E-2</v>
      </c>
      <c r="T510">
        <f>IF(ROW($E510)&lt;=MAX(VALUE(LEFT(Q$1,FIND("-",Q$1,1)-1)),VALUE(LEFT(R$1,FIND("-",R$1,1)-1)))+VALUE(LEFT(T$1,FIND("-",T$1,1)-1))-1,0,IF(ROW($E510)=MAX(VALUE(LEFT(Q$1,FIND("-",Q$1,1)-1)),VALUE(LEFT(R$1,FIND("-",R$1,1)-1)))+VALUE(LEFT(T$1,FIND("-",T$1,1)-1)),AVERAGE(INDEX($S:$S,ROW(S510)-VALUE(LEFT(T$1,FIND("-",T$1,1)-1))+1):S510),($S510*(2/(VALUE(LEFT(T$1,FIND("-",T$1,1)-1))+1)))+(T509*(1-(2/(VALUE(LEFT(T$1,FIND("-",T$1,1)-1))+1))))))</f>
        <v>-1.0300743860126887E-2</v>
      </c>
      <c r="V510">
        <f t="shared" si="64"/>
        <v>-5.0000000000000044E-2</v>
      </c>
      <c r="W510">
        <f>IF(ROW($E510)&lt;=VALUE(LEFT(W$1,FIND("-",W$1,1)-1))+1,0,IF(ROW($E509)=VALUE(LEFT(W$1,FIND("-",W$1,1)-1))+1,100-100/(1+ABS((SUMIF(INDEX($V:$V,ROW($V510)-VALUE(LEFT(W$1,FIND("-",W$1,1)-1))+1):$V510,"&gt;0",INDEX($V:$V,ROW($V510)-VALUE(LEFT(W$1,FIND("-",W$1,1)-1))+1):$V510)/COUNTIF(INDEX($V:$V,ROW($V510)-VALUE(LEFT(W$1,FIND("-",W$1,1)-1))+1):$V510,"&gt;0"))/(SUMIF(INDEX($V:$V,ROW($V510)-VALUE(LEFT(W$1,FIND("-",W$1,1)-1))+1):$V510,"&lt;0",INDEX($V:$V,ROW($V510)-VALUE(LEFT(W$1,FIND("-",W$1,1)-1))+1):$V510)/COUNTIF(INDEX($V:$V,ROW($V510)-VALUE(LEFT(W$1,FIND("-",W$1,1)-1))+1):$V510,"&lt;0")))),100-100/(1+ABS((SUMIF(INDEX($V:$V,ROW($V510)-VALUE(LEFT(W$1,FIND("-",W$1,1)-1))+1):$V510,"&gt;0",INDEX($V:$V,ROW($V510)-VALUE(LEFT(W$1,FIND("-",W$1,1)-1))+1):$V510)/VALUE(LEFT(W$1,FIND("-",W$1,1)-1)))/(SUMIF(INDEX($V:$V,ROW($V510)-VALUE(LEFT(W$1,FIND("-",W$1,1)-1))+1):$V510,"&lt;0",INDEX($V:$V,ROW($V510)-VALUE(LEFT(W$1,FIND("-",W$1,1)-1))+1):$V510)/VALUE(LEFT(W$1,FIND("-",W$1,1)-1)))))))</f>
        <v>28</v>
      </c>
      <c r="Y510">
        <f>IF(ROW($E510)&lt;=VALUE(LEFT(Y$1,FIND("-",Y$1,1)-1)),0,MAX(INDEX(C:C,ROW(C510)-VALUE(LEFT(Y$1,FIND("-",Y$1,1)-1))+1):C510))</f>
        <v>0.97499999999999998</v>
      </c>
      <c r="Z510">
        <f>IF(ROW($E510)&lt;=VALUE(LEFT(Z$1,FIND("-",Z$1,1)-1)),0,MIN(INDEX(D:D,ROW(D510)-VALUE(LEFT(Z$1,FIND("-",Z$1,1)-1))+1):D510))</f>
        <v>0.84</v>
      </c>
      <c r="AA510">
        <f t="shared" si="72"/>
        <v>7.4074074074074137</v>
      </c>
      <c r="AB510">
        <f>IF(ROW($AA510)&lt;=VALUE(LEFT(AA$1,FIND("-",AA$1,1)-1))+VALUE(LEFT(AB$1,FIND("-",AB$1,1)-1)-1),0,AVERAGE(INDEX($AA:$AA,ROW($AA510)-VALUE(LEFT(AB$1,FIND("-",AB$1,1)-1))+1):$AA510))</f>
        <v>31.040564373897737</v>
      </c>
      <c r="AC510">
        <f>IF(ROW($AA510)&lt;=VALUE(LEFT(AA$1,FIND("-",AA$1,1)-1))+VALUE(LEFT(AB$1,FIND("-",AB$1,1)-1)-1)+VALUE(LEFT(AC$1,FIND("-",AC$1,1)-1)-1),0,AVERAGE(INDEX($AB:$AB,ROW($AB510)-VALUE(LEFT(AC$1,FIND("-",AC$1,1)-1))+1):$AB510))</f>
        <v>37.132569077013549</v>
      </c>
      <c r="AE510">
        <f t="shared" si="70"/>
        <v>15089844</v>
      </c>
      <c r="AG510" t="str">
        <f t="shared" si="71"/>
        <v/>
      </c>
    </row>
    <row r="511" spans="1:33" x14ac:dyDescent="0.25">
      <c r="A511" s="6">
        <v>37249</v>
      </c>
      <c r="B511">
        <v>0.88</v>
      </c>
      <c r="C511">
        <v>0.89</v>
      </c>
      <c r="D511">
        <v>0.88</v>
      </c>
      <c r="E511">
        <v>0.88</v>
      </c>
      <c r="F511">
        <v>0.50733799999999996</v>
      </c>
      <c r="G511">
        <v>20000</v>
      </c>
      <c r="I511" t="str">
        <f t="shared" si="65"/>
        <v/>
      </c>
      <c r="J511" t="str">
        <f t="shared" si="66"/>
        <v/>
      </c>
      <c r="K511" t="str">
        <f t="shared" si="67"/>
        <v/>
      </c>
      <c r="M511" s="11" t="str">
        <f t="shared" si="68"/>
        <v/>
      </c>
      <c r="O511">
        <f>IF(ROW($E511)&lt;=VALUE(LEFT(O$1,FIND("-",O$1,1)-1)),0,IF(ROW($E511)=VALUE(LEFT(O$1,FIND("-",O$1,1)-1))+1,AVERAGE(INDEX($E:$E,ROW($E511)-VALUE(LEFT(O$1,FIND("-",O$1,1)-1))):$E511),($E511*(2/(VALUE(LEFT(O$1,FIND("-",O$1,1)-1))+1)))+(O510*(1-(2/(VALUE(LEFT(O$1,FIND("-",O$1,1)-1))+1))))))</f>
        <v>1.1485669011939308</v>
      </c>
      <c r="Q511">
        <f>IF(ROW($E511)&lt;=VALUE(LEFT(Q$1,FIND("-",Q$1,1)-1)),0,IF(ROW($E511)=VALUE(LEFT(Q$1,FIND("-",Q$1,1)-1))+1,AVERAGE(INDEX($E:$E,ROW($E511)-VALUE(LEFT(Q$1,FIND("-",Q$1,1)-1))):$E511),($E511*(2/(VALUE(LEFT(Q$1,FIND("-",Q$1,1)-1))+1)))+(Q510*(1-(2/(VALUE(LEFT(Q$1,FIND("-",Q$1,1)-1))+1))))))</f>
        <v>0.89933966731982595</v>
      </c>
      <c r="R511">
        <f>IF(ROW($E511)&lt;=VALUE(LEFT(R$1,FIND("-",R$1,1)-1)),0,IF(ROW($E511)=VALUE(LEFT(R$1,FIND("-",R$1,1)-1))+1,AVERAGE(INDEX($E:$E,ROW($E511)-VALUE(LEFT(R$1,FIND("-",R$1,1)-1))):$E511),($E511*(2/(VALUE(LEFT(R$1,FIND("-",R$1,1)-1))+1)))+(R510*(1-(2/(VALUE(LEFT(R$1,FIND("-",R$1,1)-1))+1))))))</f>
        <v>0.91749363213088309</v>
      </c>
      <c r="S511">
        <f t="shared" si="69"/>
        <v>-1.8153964811057133E-2</v>
      </c>
      <c r="T511">
        <f>IF(ROW($E511)&lt;=MAX(VALUE(LEFT(Q$1,FIND("-",Q$1,1)-1)),VALUE(LEFT(R$1,FIND("-",R$1,1)-1)))+VALUE(LEFT(T$1,FIND("-",T$1,1)-1))-1,0,IF(ROW($E511)=MAX(VALUE(LEFT(Q$1,FIND("-",Q$1,1)-1)),VALUE(LEFT(R$1,FIND("-",R$1,1)-1)))+VALUE(LEFT(T$1,FIND("-",T$1,1)-1)),AVERAGE(INDEX($S:$S,ROW(S511)-VALUE(LEFT(T$1,FIND("-",T$1,1)-1))+1):S511),($S511*(2/(VALUE(LEFT(T$1,FIND("-",T$1,1)-1))+1)))+(T510*(1-(2/(VALUE(LEFT(T$1,FIND("-",T$1,1)-1))+1))))))</f>
        <v>-1.1871388050312938E-2</v>
      </c>
      <c r="V511">
        <f t="shared" si="64"/>
        <v>3.0000000000000027E-2</v>
      </c>
      <c r="W511">
        <f>IF(ROW($E511)&lt;=VALUE(LEFT(W$1,FIND("-",W$1,1)-1))+1,0,IF(ROW($E510)=VALUE(LEFT(W$1,FIND("-",W$1,1)-1))+1,100-100/(1+ABS((SUMIF(INDEX($V:$V,ROW($V511)-VALUE(LEFT(W$1,FIND("-",W$1,1)-1))+1):$V511,"&gt;0",INDEX($V:$V,ROW($V511)-VALUE(LEFT(W$1,FIND("-",W$1,1)-1))+1):$V511)/COUNTIF(INDEX($V:$V,ROW($V511)-VALUE(LEFT(W$1,FIND("-",W$1,1)-1))+1):$V511,"&gt;0"))/(SUMIF(INDEX($V:$V,ROW($V511)-VALUE(LEFT(W$1,FIND("-",W$1,1)-1))+1):$V511,"&lt;0",INDEX($V:$V,ROW($V511)-VALUE(LEFT(W$1,FIND("-",W$1,1)-1))+1):$V511)/COUNTIF(INDEX($V:$V,ROW($V511)-VALUE(LEFT(W$1,FIND("-",W$1,1)-1))+1):$V511,"&lt;0")))),100-100/(1+ABS((SUMIF(INDEX($V:$V,ROW($V511)-VALUE(LEFT(W$1,FIND("-",W$1,1)-1))+1):$V511,"&gt;0",INDEX($V:$V,ROW($V511)-VALUE(LEFT(W$1,FIND("-",W$1,1)-1))+1):$V511)/VALUE(LEFT(W$1,FIND("-",W$1,1)-1)))/(SUMIF(INDEX($V:$V,ROW($V511)-VALUE(LEFT(W$1,FIND("-",W$1,1)-1))+1):$V511,"&lt;0",INDEX($V:$V,ROW($V511)-VALUE(LEFT(W$1,FIND("-",W$1,1)-1))+1):$V511)/VALUE(LEFT(W$1,FIND("-",W$1,1)-1)))))))</f>
        <v>33.333333333333329</v>
      </c>
      <c r="Y511">
        <f>IF(ROW($E511)&lt;=VALUE(LEFT(Y$1,FIND("-",Y$1,1)-1)),0,MAX(INDEX(C:C,ROW(C511)-VALUE(LEFT(Y$1,FIND("-",Y$1,1)-1))+1):C511))</f>
        <v>0.97499999999999998</v>
      </c>
      <c r="Z511">
        <f>IF(ROW($E511)&lt;=VALUE(LEFT(Z$1,FIND("-",Z$1,1)-1)),0,MIN(INDEX(D:D,ROW(D511)-VALUE(LEFT(Z$1,FIND("-",Z$1,1)-1))+1):D511))</f>
        <v>0.84</v>
      </c>
      <c r="AA511">
        <f t="shared" si="72"/>
        <v>29.629629629629655</v>
      </c>
      <c r="AB511">
        <f>IF(ROW($AA511)&lt;=VALUE(LEFT(AA$1,FIND("-",AA$1,1)-1))+VALUE(LEFT(AB$1,FIND("-",AB$1,1)-1)-1),0,AVERAGE(INDEX($AA:$AA,ROW($AA511)-VALUE(LEFT(AB$1,FIND("-",AB$1,1)-1))+1):$AA511))</f>
        <v>26.631393298059987</v>
      </c>
      <c r="AC511">
        <f>IF(ROW($AA511)&lt;=VALUE(LEFT(AA$1,FIND("-",AA$1,1)-1))+VALUE(LEFT(AB$1,FIND("-",AB$1,1)-1)-1)+VALUE(LEFT(AC$1,FIND("-",AC$1,1)-1)-1),0,AVERAGE(INDEX($AB:$AB,ROW($AB511)-VALUE(LEFT(AC$1,FIND("-",AC$1,1)-1))+1):$AB511))</f>
        <v>32.914462081128775</v>
      </c>
      <c r="AE511">
        <f t="shared" si="70"/>
        <v>15109844</v>
      </c>
      <c r="AG511" t="str">
        <f t="shared" si="71"/>
        <v/>
      </c>
    </row>
    <row r="512" spans="1:33" x14ac:dyDescent="0.25">
      <c r="A512" s="6">
        <v>37250</v>
      </c>
      <c r="B512">
        <v>0.88</v>
      </c>
      <c r="C512">
        <v>0.88</v>
      </c>
      <c r="D512">
        <v>0.88</v>
      </c>
      <c r="E512">
        <v>0.88</v>
      </c>
      <c r="F512">
        <v>0.50733799999999996</v>
      </c>
      <c r="G512">
        <v>0</v>
      </c>
      <c r="I512" t="str">
        <f t="shared" si="65"/>
        <v/>
      </c>
      <c r="J512" t="str">
        <f t="shared" si="66"/>
        <v/>
      </c>
      <c r="K512" t="str">
        <f t="shared" si="67"/>
        <v/>
      </c>
      <c r="M512" s="11" t="str">
        <f t="shared" si="68"/>
        <v/>
      </c>
      <c r="O512">
        <f>IF(ROW($E512)&lt;=VALUE(LEFT(O$1,FIND("-",O$1,1)-1)),0,IF(ROW($E512)=VALUE(LEFT(O$1,FIND("-",O$1,1)-1))+1,AVERAGE(INDEX($E:$E,ROW($E512)-VALUE(LEFT(O$1,FIND("-",O$1,1)-1))):$E512),($E512*(2/(VALUE(LEFT(O$1,FIND("-",O$1,1)-1))+1)))+(O511*(1-(2/(VALUE(LEFT(O$1,FIND("-",O$1,1)-1))+1))))))</f>
        <v>1.1458945937193643</v>
      </c>
      <c r="Q512">
        <f>IF(ROW($E512)&lt;=VALUE(LEFT(Q$1,FIND("-",Q$1,1)-1)),0,IF(ROW($E512)=VALUE(LEFT(Q$1,FIND("-",Q$1,1)-1))+1,AVERAGE(INDEX($E:$E,ROW($E512)-VALUE(LEFT(Q$1,FIND("-",Q$1,1)-1))):$E512),($E512*(2/(VALUE(LEFT(Q$1,FIND("-",Q$1,1)-1))+1)))+(Q511*(1-(2/(VALUE(LEFT(Q$1,FIND("-",Q$1,1)-1))+1))))))</f>
        <v>0.89636433388600656</v>
      </c>
      <c r="R512">
        <f>IF(ROW($E512)&lt;=VALUE(LEFT(R$1,FIND("-",R$1,1)-1)),0,IF(ROW($E512)=VALUE(LEFT(R$1,FIND("-",R$1,1)-1))+1,AVERAGE(INDEX($E:$E,ROW($E512)-VALUE(LEFT(R$1,FIND("-",R$1,1)-1))):$E512),($E512*(2/(VALUE(LEFT(R$1,FIND("-",R$1,1)-1))+1)))+(R511*(1-(2/(VALUE(LEFT(R$1,FIND("-",R$1,1)-1))+1))))))</f>
        <v>0.91471632604711406</v>
      </c>
      <c r="S512">
        <f t="shared" si="69"/>
        <v>-1.83519921611075E-2</v>
      </c>
      <c r="T512">
        <f>IF(ROW($E512)&lt;=MAX(VALUE(LEFT(Q$1,FIND("-",Q$1,1)-1)),VALUE(LEFT(R$1,FIND("-",R$1,1)-1)))+VALUE(LEFT(T$1,FIND("-",T$1,1)-1))-1,0,IF(ROW($E512)=MAX(VALUE(LEFT(Q$1,FIND("-",Q$1,1)-1)),VALUE(LEFT(R$1,FIND("-",R$1,1)-1)))+VALUE(LEFT(T$1,FIND("-",T$1,1)-1)),AVERAGE(INDEX($S:$S,ROW(S512)-VALUE(LEFT(T$1,FIND("-",T$1,1)-1))+1):S512),($S512*(2/(VALUE(LEFT(T$1,FIND("-",T$1,1)-1))+1)))+(T511*(1-(2/(VALUE(LEFT(T$1,FIND("-",T$1,1)-1))+1))))))</f>
        <v>-1.3167508872471851E-2</v>
      </c>
      <c r="V512">
        <f t="shared" si="64"/>
        <v>0</v>
      </c>
      <c r="W512">
        <f>IF(ROW($E512)&lt;=VALUE(LEFT(W$1,FIND("-",W$1,1)-1))+1,0,IF(ROW($E511)=VALUE(LEFT(W$1,FIND("-",W$1,1)-1))+1,100-100/(1+ABS((SUMIF(INDEX($V:$V,ROW($V512)-VALUE(LEFT(W$1,FIND("-",W$1,1)-1))+1):$V512,"&gt;0",INDEX($V:$V,ROW($V512)-VALUE(LEFT(W$1,FIND("-",W$1,1)-1))+1):$V512)/COUNTIF(INDEX($V:$V,ROW($V512)-VALUE(LEFT(W$1,FIND("-",W$1,1)-1))+1):$V512,"&gt;0"))/(SUMIF(INDEX($V:$V,ROW($V512)-VALUE(LEFT(W$1,FIND("-",W$1,1)-1))+1):$V512,"&lt;0",INDEX($V:$V,ROW($V512)-VALUE(LEFT(W$1,FIND("-",W$1,1)-1))+1):$V512)/COUNTIF(INDEX($V:$V,ROW($V512)-VALUE(LEFT(W$1,FIND("-",W$1,1)-1))+1):$V512,"&lt;0")))),100-100/(1+ABS((SUMIF(INDEX($V:$V,ROW($V512)-VALUE(LEFT(W$1,FIND("-",W$1,1)-1))+1):$V512,"&gt;0",INDEX($V:$V,ROW($V512)-VALUE(LEFT(W$1,FIND("-",W$1,1)-1))+1):$V512)/VALUE(LEFT(W$1,FIND("-",W$1,1)-1)))/(SUMIF(INDEX($V:$V,ROW($V512)-VALUE(LEFT(W$1,FIND("-",W$1,1)-1))+1):$V512,"&lt;0",INDEX($V:$V,ROW($V512)-VALUE(LEFT(W$1,FIND("-",W$1,1)-1))+1):$V512)/VALUE(LEFT(W$1,FIND("-",W$1,1)-1)))))))</f>
        <v>36</v>
      </c>
      <c r="Y512">
        <f>IF(ROW($E512)&lt;=VALUE(LEFT(Y$1,FIND("-",Y$1,1)-1)),0,MAX(INDEX(C:C,ROW(C512)-VALUE(LEFT(Y$1,FIND("-",Y$1,1)-1))+1):C512))</f>
        <v>0.96499999999999997</v>
      </c>
      <c r="Z512">
        <f>IF(ROW($E512)&lt;=VALUE(LEFT(Z$1,FIND("-",Z$1,1)-1)),0,MIN(INDEX(D:D,ROW(D512)-VALUE(LEFT(Z$1,FIND("-",Z$1,1)-1))+1):D512))</f>
        <v>0.84</v>
      </c>
      <c r="AA512">
        <f t="shared" si="72"/>
        <v>32.000000000000028</v>
      </c>
      <c r="AB512">
        <f>IF(ROW($AA512)&lt;=VALUE(LEFT(AA$1,FIND("-",AA$1,1)-1))+VALUE(LEFT(AB$1,FIND("-",AB$1,1)-1)-1),0,AVERAGE(INDEX($AA:$AA,ROW($AA512)-VALUE(LEFT(AB$1,FIND("-",AB$1,1)-1))+1):$AA512))</f>
        <v>23.012345679012366</v>
      </c>
      <c r="AC512">
        <f>IF(ROW($AA512)&lt;=VALUE(LEFT(AA$1,FIND("-",AA$1,1)-1))+VALUE(LEFT(AB$1,FIND("-",AB$1,1)-1)-1)+VALUE(LEFT(AC$1,FIND("-",AC$1,1)-1)-1),0,AVERAGE(INDEX($AB:$AB,ROW($AB512)-VALUE(LEFT(AC$1,FIND("-",AC$1,1)-1))+1):$AB512))</f>
        <v>26.8947677836567</v>
      </c>
      <c r="AE512">
        <f t="shared" si="70"/>
        <v>15109844</v>
      </c>
      <c r="AG512" t="str">
        <f t="shared" si="71"/>
        <v/>
      </c>
    </row>
    <row r="513" spans="1:33" x14ac:dyDescent="0.25">
      <c r="A513" s="6">
        <v>37251</v>
      </c>
      <c r="B513">
        <v>0.88500000000000001</v>
      </c>
      <c r="C513">
        <v>0.9</v>
      </c>
      <c r="D513">
        <v>0.88</v>
      </c>
      <c r="E513">
        <v>0.89</v>
      </c>
      <c r="F513">
        <v>0.51310299999999998</v>
      </c>
      <c r="G513">
        <v>67000</v>
      </c>
      <c r="I513" t="str">
        <f t="shared" si="65"/>
        <v/>
      </c>
      <c r="J513" t="str">
        <f t="shared" si="66"/>
        <v/>
      </c>
      <c r="K513" t="str">
        <f t="shared" si="67"/>
        <v/>
      </c>
      <c r="M513" s="11" t="str">
        <f t="shared" si="68"/>
        <v/>
      </c>
      <c r="O513">
        <f>IF(ROW($E513)&lt;=VALUE(LEFT(O$1,FIND("-",O$1,1)-1)),0,IF(ROW($E513)=VALUE(LEFT(O$1,FIND("-",O$1,1)-1))+1,AVERAGE(INDEX($E:$E,ROW($E513)-VALUE(LEFT(O$1,FIND("-",O$1,1)-1))):$E513),($E513*(2/(VALUE(LEFT(O$1,FIND("-",O$1,1)-1))+1)))+(O512*(1-(2/(VALUE(LEFT(O$1,FIND("-",O$1,1)-1))+1))))))</f>
        <v>1.1433483788564851</v>
      </c>
      <c r="Q513">
        <f>IF(ROW($E513)&lt;=VALUE(LEFT(Q$1,FIND("-",Q$1,1)-1)),0,IF(ROW($E513)=VALUE(LEFT(Q$1,FIND("-",Q$1,1)-1))+1,AVERAGE(INDEX($E:$E,ROW($E513)-VALUE(LEFT(Q$1,FIND("-",Q$1,1)-1))):$E513),($E513*(2/(VALUE(LEFT(Q$1,FIND("-",Q$1,1)-1))+1)))+(Q512*(1-(2/(VALUE(LEFT(Q$1,FIND("-",Q$1,1)-1))+1))))))</f>
        <v>0.89538520559585166</v>
      </c>
      <c r="R513">
        <f>IF(ROW($E513)&lt;=VALUE(LEFT(R$1,FIND("-",R$1,1)-1)),0,IF(ROW($E513)=VALUE(LEFT(R$1,FIND("-",R$1,1)-1))+1,AVERAGE(INDEX($E:$E,ROW($E513)-VALUE(LEFT(R$1,FIND("-",R$1,1)-1))):$E513),($E513*(2/(VALUE(LEFT(R$1,FIND("-",R$1,1)-1))+1)))+(R512*(1-(2/(VALUE(LEFT(R$1,FIND("-",R$1,1)-1))+1))))))</f>
        <v>0.9128854870806612</v>
      </c>
      <c r="S513">
        <f t="shared" si="69"/>
        <v>-1.7500281484809532E-2</v>
      </c>
      <c r="T513">
        <f>IF(ROW($E513)&lt;=MAX(VALUE(LEFT(Q$1,FIND("-",Q$1,1)-1)),VALUE(LEFT(R$1,FIND("-",R$1,1)-1)))+VALUE(LEFT(T$1,FIND("-",T$1,1)-1))-1,0,IF(ROW($E513)=MAX(VALUE(LEFT(Q$1,FIND("-",Q$1,1)-1)),VALUE(LEFT(R$1,FIND("-",R$1,1)-1)))+VALUE(LEFT(T$1,FIND("-",T$1,1)-1)),AVERAGE(INDEX($S:$S,ROW(S513)-VALUE(LEFT(T$1,FIND("-",T$1,1)-1))+1):S513),($S513*(2/(VALUE(LEFT(T$1,FIND("-",T$1,1)-1))+1)))+(T512*(1-(2/(VALUE(LEFT(T$1,FIND("-",T$1,1)-1))+1))))))</f>
        <v>-1.4034063394939388E-2</v>
      </c>
      <c r="V513">
        <f t="shared" si="64"/>
        <v>1.0000000000000009E-2</v>
      </c>
      <c r="W513">
        <f>IF(ROW($E513)&lt;=VALUE(LEFT(W$1,FIND("-",W$1,1)-1))+1,0,IF(ROW($E512)=VALUE(LEFT(W$1,FIND("-",W$1,1)-1))+1,100-100/(1+ABS((SUMIF(INDEX($V:$V,ROW($V513)-VALUE(LEFT(W$1,FIND("-",W$1,1)-1))+1):$V513,"&gt;0",INDEX($V:$V,ROW($V513)-VALUE(LEFT(W$1,FIND("-",W$1,1)-1))+1):$V513)/COUNTIF(INDEX($V:$V,ROW($V513)-VALUE(LEFT(W$1,FIND("-",W$1,1)-1))+1):$V513,"&gt;0"))/(SUMIF(INDEX($V:$V,ROW($V513)-VALUE(LEFT(W$1,FIND("-",W$1,1)-1))+1):$V513,"&lt;0",INDEX($V:$V,ROW($V513)-VALUE(LEFT(W$1,FIND("-",W$1,1)-1))+1):$V513)/COUNTIF(INDEX($V:$V,ROW($V513)-VALUE(LEFT(W$1,FIND("-",W$1,1)-1))+1):$V513,"&lt;0")))),100-100/(1+ABS((SUMIF(INDEX($V:$V,ROW($V513)-VALUE(LEFT(W$1,FIND("-",W$1,1)-1))+1):$V513,"&gt;0",INDEX($V:$V,ROW($V513)-VALUE(LEFT(W$1,FIND("-",W$1,1)-1))+1):$V513)/VALUE(LEFT(W$1,FIND("-",W$1,1)-1)))/(SUMIF(INDEX($V:$V,ROW($V513)-VALUE(LEFT(W$1,FIND("-",W$1,1)-1))+1):$V513,"&lt;0",INDEX($V:$V,ROW($V513)-VALUE(LEFT(W$1,FIND("-",W$1,1)-1))+1):$V513)/VALUE(LEFT(W$1,FIND("-",W$1,1)-1)))))))</f>
        <v>40.000000000000014</v>
      </c>
      <c r="Y513">
        <f>IF(ROW($E513)&lt;=VALUE(LEFT(Y$1,FIND("-",Y$1,1)-1)),0,MAX(INDEX(C:C,ROW(C513)-VALUE(LEFT(Y$1,FIND("-",Y$1,1)-1))+1):C513))</f>
        <v>0.95499999999999996</v>
      </c>
      <c r="Z513">
        <f>IF(ROW($E513)&lt;=VALUE(LEFT(Z$1,FIND("-",Z$1,1)-1)),0,MIN(INDEX(D:D,ROW(D513)-VALUE(LEFT(Z$1,FIND("-",Z$1,1)-1))+1):D513))</f>
        <v>0.84</v>
      </c>
      <c r="AA513">
        <f t="shared" si="72"/>
        <v>43.478260869565261</v>
      </c>
      <c r="AB513">
        <f>IF(ROW($AA513)&lt;=VALUE(LEFT(AA$1,FIND("-",AA$1,1)-1))+VALUE(LEFT(AB$1,FIND("-",AB$1,1)-1)-1),0,AVERAGE(INDEX($AA:$AA,ROW($AA513)-VALUE(LEFT(AB$1,FIND("-",AB$1,1)-1))+1):$AA513))</f>
        <v>35.03596349973165</v>
      </c>
      <c r="AC513">
        <f>IF(ROW($AA513)&lt;=VALUE(LEFT(AA$1,FIND("-",AA$1,1)-1))+VALUE(LEFT(AB$1,FIND("-",AB$1,1)-1)-1)+VALUE(LEFT(AC$1,FIND("-",AC$1,1)-1)-1),0,AVERAGE(INDEX($AB:$AB,ROW($AB513)-VALUE(LEFT(AC$1,FIND("-",AC$1,1)-1))+1):$AB513))</f>
        <v>28.226567492268003</v>
      </c>
      <c r="AE513">
        <f t="shared" si="70"/>
        <v>15176844</v>
      </c>
      <c r="AG513" t="str">
        <f t="shared" si="71"/>
        <v/>
      </c>
    </row>
    <row r="514" spans="1:33" x14ac:dyDescent="0.25">
      <c r="A514" s="6">
        <v>37252</v>
      </c>
      <c r="B514">
        <v>0.9</v>
      </c>
      <c r="C514">
        <v>0.92500000000000004</v>
      </c>
      <c r="D514">
        <v>0.89500000000000002</v>
      </c>
      <c r="E514">
        <v>0.89500000000000002</v>
      </c>
      <c r="F514">
        <v>0.51598599999999994</v>
      </c>
      <c r="G514">
        <v>164000</v>
      </c>
      <c r="I514" t="str">
        <f t="shared" si="65"/>
        <v/>
      </c>
      <c r="J514" t="str">
        <f t="shared" si="66"/>
        <v/>
      </c>
      <c r="K514" t="str">
        <f t="shared" si="67"/>
        <v/>
      </c>
      <c r="M514" s="11" t="str">
        <f t="shared" si="68"/>
        <v/>
      </c>
      <c r="O514">
        <f>IF(ROW($E514)&lt;=VALUE(LEFT(O$1,FIND("-",O$1,1)-1)),0,IF(ROW($E514)=VALUE(LEFT(O$1,FIND("-",O$1,1)-1))+1,AVERAGE(INDEX($E:$E,ROW($E514)-VALUE(LEFT(O$1,FIND("-",O$1,1)-1))):$E514),($E514*(2/(VALUE(LEFT(O$1,FIND("-",O$1,1)-1))+1)))+(O513*(1-(2/(VALUE(LEFT(O$1,FIND("-",O$1,1)-1))+1))))))</f>
        <v>1.1408772507086593</v>
      </c>
      <c r="Q514">
        <f>IF(ROW($E514)&lt;=VALUE(LEFT(Q$1,FIND("-",Q$1,1)-1)),0,IF(ROW($E514)=VALUE(LEFT(Q$1,FIND("-",Q$1,1)-1))+1,AVERAGE(INDEX($E:$E,ROW($E514)-VALUE(LEFT(Q$1,FIND("-",Q$1,1)-1))):$E514),($E514*(2/(VALUE(LEFT(Q$1,FIND("-",Q$1,1)-1))+1)))+(Q513*(1-(2/(VALUE(LEFT(Q$1,FIND("-",Q$1,1)-1))+1))))))</f>
        <v>0.89532594319648984</v>
      </c>
      <c r="R514">
        <f>IF(ROW($E514)&lt;=VALUE(LEFT(R$1,FIND("-",R$1,1)-1)),0,IF(ROW($E514)=VALUE(LEFT(R$1,FIND("-",R$1,1)-1))+1,AVERAGE(INDEX($E:$E,ROW($E514)-VALUE(LEFT(R$1,FIND("-",R$1,1)-1))):$E514),($E514*(2/(VALUE(LEFT(R$1,FIND("-",R$1,1)-1))+1)))+(R513*(1-(2/(VALUE(LEFT(R$1,FIND("-",R$1,1)-1))+1))))))</f>
        <v>0.91156063618579741</v>
      </c>
      <c r="S514">
        <f t="shared" si="69"/>
        <v>-1.6234692989307575E-2</v>
      </c>
      <c r="T514">
        <f>IF(ROW($E514)&lt;=MAX(VALUE(LEFT(Q$1,FIND("-",Q$1,1)-1)),VALUE(LEFT(R$1,FIND("-",R$1,1)-1)))+VALUE(LEFT(T$1,FIND("-",T$1,1)-1))-1,0,IF(ROW($E514)=MAX(VALUE(LEFT(Q$1,FIND("-",Q$1,1)-1)),VALUE(LEFT(R$1,FIND("-",R$1,1)-1)))+VALUE(LEFT(T$1,FIND("-",T$1,1)-1)),AVERAGE(INDEX($S:$S,ROW(S514)-VALUE(LEFT(T$1,FIND("-",T$1,1)-1))+1):S514),($S514*(2/(VALUE(LEFT(T$1,FIND("-",T$1,1)-1))+1)))+(T513*(1-(2/(VALUE(LEFT(T$1,FIND("-",T$1,1)-1))+1))))))</f>
        <v>-1.4474189313813026E-2</v>
      </c>
      <c r="V514">
        <f t="shared" ref="V514:V577" si="73">IFERROR(1*(E514-E513),"")</f>
        <v>5.0000000000000044E-3</v>
      </c>
      <c r="W514">
        <f>IF(ROW($E514)&lt;=VALUE(LEFT(W$1,FIND("-",W$1,1)-1))+1,0,IF(ROW($E513)=VALUE(LEFT(W$1,FIND("-",W$1,1)-1))+1,100-100/(1+ABS((SUMIF(INDEX($V:$V,ROW($V514)-VALUE(LEFT(W$1,FIND("-",W$1,1)-1))+1):$V514,"&gt;0",INDEX($V:$V,ROW($V514)-VALUE(LEFT(W$1,FIND("-",W$1,1)-1))+1):$V514)/COUNTIF(INDEX($V:$V,ROW($V514)-VALUE(LEFT(W$1,FIND("-",W$1,1)-1))+1):$V514,"&gt;0"))/(SUMIF(INDEX($V:$V,ROW($V514)-VALUE(LEFT(W$1,FIND("-",W$1,1)-1))+1):$V514,"&lt;0",INDEX($V:$V,ROW($V514)-VALUE(LEFT(W$1,FIND("-",W$1,1)-1))+1):$V514)/COUNTIF(INDEX($V:$V,ROW($V514)-VALUE(LEFT(W$1,FIND("-",W$1,1)-1))+1):$V514,"&lt;0")))),100-100/(1+ABS((SUMIF(INDEX($V:$V,ROW($V514)-VALUE(LEFT(W$1,FIND("-",W$1,1)-1))+1):$V514,"&gt;0",INDEX($V:$V,ROW($V514)-VALUE(LEFT(W$1,FIND("-",W$1,1)-1))+1):$V514)/VALUE(LEFT(W$1,FIND("-",W$1,1)-1)))/(SUMIF(INDEX($V:$V,ROW($V514)-VALUE(LEFT(W$1,FIND("-",W$1,1)-1))+1):$V514,"&lt;0",INDEX($V:$V,ROW($V514)-VALUE(LEFT(W$1,FIND("-",W$1,1)-1))+1):$V514)/VALUE(LEFT(W$1,FIND("-",W$1,1)-1)))))))</f>
        <v>41.999999999999993</v>
      </c>
      <c r="Y514">
        <f>IF(ROW($E514)&lt;=VALUE(LEFT(Y$1,FIND("-",Y$1,1)-1)),0,MAX(INDEX(C:C,ROW(C514)-VALUE(LEFT(Y$1,FIND("-",Y$1,1)-1))+1):C514))</f>
        <v>0.95</v>
      </c>
      <c r="Z514">
        <f>IF(ROW($E514)&lt;=VALUE(LEFT(Z$1,FIND("-",Z$1,1)-1)),0,MIN(INDEX(D:D,ROW(D514)-VALUE(LEFT(Z$1,FIND("-",Z$1,1)-1))+1):D514))</f>
        <v>0.84</v>
      </c>
      <c r="AA514">
        <f t="shared" si="72"/>
        <v>50.000000000000057</v>
      </c>
      <c r="AB514">
        <f>IF(ROW($AA514)&lt;=VALUE(LEFT(AA$1,FIND("-",AA$1,1)-1))+VALUE(LEFT(AB$1,FIND("-",AB$1,1)-1)-1),0,AVERAGE(INDEX($AA:$AA,ROW($AA514)-VALUE(LEFT(AB$1,FIND("-",AB$1,1)-1))+1):$AA514))</f>
        <v>41.826086956521785</v>
      </c>
      <c r="AC514">
        <f>IF(ROW($AA514)&lt;=VALUE(LEFT(AA$1,FIND("-",AA$1,1)-1))+VALUE(LEFT(AB$1,FIND("-",AB$1,1)-1)-1)+VALUE(LEFT(AC$1,FIND("-",AC$1,1)-1)-1),0,AVERAGE(INDEX($AB:$AB,ROW($AB514)-VALUE(LEFT(AC$1,FIND("-",AC$1,1)-1))+1):$AB514))</f>
        <v>33.29146537842194</v>
      </c>
      <c r="AE514">
        <f t="shared" si="70"/>
        <v>15340844</v>
      </c>
      <c r="AG514" t="str">
        <f t="shared" si="71"/>
        <v/>
      </c>
    </row>
    <row r="515" spans="1:33" x14ac:dyDescent="0.25">
      <c r="A515" s="6">
        <v>37253</v>
      </c>
      <c r="B515">
        <v>0.9</v>
      </c>
      <c r="C515">
        <v>0.91</v>
      </c>
      <c r="D515">
        <v>0.875</v>
      </c>
      <c r="E515">
        <v>0.875</v>
      </c>
      <c r="F515">
        <v>0.50445600000000002</v>
      </c>
      <c r="G515">
        <v>209000</v>
      </c>
      <c r="I515" t="str">
        <f t="shared" ref="I515:I578" si="74">IF(AND(T515&gt;=S515,T514&lt;S514),"Bearish",IF(AND(T515&lt;S515,T514&gt;=S514),"Bullish",""))</f>
        <v/>
      </c>
      <c r="J515" t="str">
        <f t="shared" ref="J515:J578" si="75">IF(W515&gt;70,"Overbought",IF(W515&lt;30,"Oversold",""))</f>
        <v/>
      </c>
      <c r="K515" t="str">
        <f t="shared" ref="K515:K578" si="76">IF(AND(AC515&lt;20,AC515&gt;AB515),"Oversold Above %D",IF(AND(AC515&lt;20,AC515&lt;=AB515),"Oversold Below %D",IF(AND(AC515&gt;80,AC515&lt;AB515),"Overbought Below %D",IF(AND(AC515&gt;80,AC515&gt;=AB515),"Overbought Above %D",IF(AND(AC515&gt;=20,LEFT(K514,5)="Overs"),"Buy",IF(AND(AC515&lt;=80,LEFT(K514,5)="Overb"),"Sell",""))))))</f>
        <v/>
      </c>
      <c r="M515" s="11" t="str">
        <f t="shared" ref="M515:M578" si="77">IF(K515="Buy","Buy",IF(K515="Sell","Sell",""))</f>
        <v/>
      </c>
      <c r="O515">
        <f>IF(ROW($E515)&lt;=VALUE(LEFT(O$1,FIND("-",O$1,1)-1)),0,IF(ROW($E515)=VALUE(LEFT(O$1,FIND("-",O$1,1)-1))+1,AVERAGE(INDEX($E:$E,ROW($E515)-VALUE(LEFT(O$1,FIND("-",O$1,1)-1))):$E515),($E515*(2/(VALUE(LEFT(O$1,FIND("-",O$1,1)-1))+1)))+(O514*(1-(2/(VALUE(LEFT(O$1,FIND("-",O$1,1)-1))+1))))))</f>
        <v>1.1382317059254885</v>
      </c>
      <c r="Q515">
        <f>IF(ROW($E515)&lt;=VALUE(LEFT(Q$1,FIND("-",Q$1,1)-1)),0,IF(ROW($E515)=VALUE(LEFT(Q$1,FIND("-",Q$1,1)-1))+1,AVERAGE(INDEX($E:$E,ROW($E515)-VALUE(LEFT(Q$1,FIND("-",Q$1,1)-1))):$E515),($E515*(2/(VALUE(LEFT(Q$1,FIND("-",Q$1,1)-1))+1)))+(Q514*(1-(2/(VALUE(LEFT(Q$1,FIND("-",Q$1,1)-1))+1))))))</f>
        <v>0.89219887501241457</v>
      </c>
      <c r="R515">
        <f>IF(ROW($E515)&lt;=VALUE(LEFT(R$1,FIND("-",R$1,1)-1)),0,IF(ROW($E515)=VALUE(LEFT(R$1,FIND("-",R$1,1)-1))+1,AVERAGE(INDEX($E:$E,ROW($E515)-VALUE(LEFT(R$1,FIND("-",R$1,1)-1))):$E515),($E515*(2/(VALUE(LEFT(R$1,FIND("-",R$1,1)-1))+1)))+(R514*(1-(2/(VALUE(LEFT(R$1,FIND("-",R$1,1)-1))+1))))))</f>
        <v>0.90885244091277539</v>
      </c>
      <c r="S515">
        <f t="shared" ref="S515:S578" si="78">IF(ROW($E515)&lt;=MAX(VALUE(LEFT(Q$1,FIND("-",Q$1,1)-1)),VALUE(LEFT(R$1,FIND("-",R$1,1)-1))),0,Q515-R515)</f>
        <v>-1.6653565900360823E-2</v>
      </c>
      <c r="T515">
        <f>IF(ROW($E515)&lt;=MAX(VALUE(LEFT(Q$1,FIND("-",Q$1,1)-1)),VALUE(LEFT(R$1,FIND("-",R$1,1)-1)))+VALUE(LEFT(T$1,FIND("-",T$1,1)-1))-1,0,IF(ROW($E515)=MAX(VALUE(LEFT(Q$1,FIND("-",Q$1,1)-1)),VALUE(LEFT(R$1,FIND("-",R$1,1)-1)))+VALUE(LEFT(T$1,FIND("-",T$1,1)-1)),AVERAGE(INDEX($S:$S,ROW(S515)-VALUE(LEFT(T$1,FIND("-",T$1,1)-1))+1):S515),($S515*(2/(VALUE(LEFT(T$1,FIND("-",T$1,1)-1))+1)))+(T514*(1-(2/(VALUE(LEFT(T$1,FIND("-",T$1,1)-1))+1))))))</f>
        <v>-1.4910064631122585E-2</v>
      </c>
      <c r="V515">
        <f t="shared" si="73"/>
        <v>-2.0000000000000018E-2</v>
      </c>
      <c r="W515">
        <f>IF(ROW($E515)&lt;=VALUE(LEFT(W$1,FIND("-",W$1,1)-1))+1,0,IF(ROW($E514)=VALUE(LEFT(W$1,FIND("-",W$1,1)-1))+1,100-100/(1+ABS((SUMIF(INDEX($V:$V,ROW($V515)-VALUE(LEFT(W$1,FIND("-",W$1,1)-1))+1):$V515,"&gt;0",INDEX($V:$V,ROW($V515)-VALUE(LEFT(W$1,FIND("-",W$1,1)-1))+1):$V515)/COUNTIF(INDEX($V:$V,ROW($V515)-VALUE(LEFT(W$1,FIND("-",W$1,1)-1))+1):$V515,"&gt;0"))/(SUMIF(INDEX($V:$V,ROW($V515)-VALUE(LEFT(W$1,FIND("-",W$1,1)-1))+1):$V515,"&lt;0",INDEX($V:$V,ROW($V515)-VALUE(LEFT(W$1,FIND("-",W$1,1)-1))+1):$V515)/COUNTIF(INDEX($V:$V,ROW($V515)-VALUE(LEFT(W$1,FIND("-",W$1,1)-1))+1):$V515,"&lt;0")))),100-100/(1+ABS((SUMIF(INDEX($V:$V,ROW($V515)-VALUE(LEFT(W$1,FIND("-",W$1,1)-1))+1):$V515,"&gt;0",INDEX($V:$V,ROW($V515)-VALUE(LEFT(W$1,FIND("-",W$1,1)-1))+1):$V515)/VALUE(LEFT(W$1,FIND("-",W$1,1)-1)))/(SUMIF(INDEX($V:$V,ROW($V515)-VALUE(LEFT(W$1,FIND("-",W$1,1)-1))+1):$V515,"&lt;0",INDEX($V:$V,ROW($V515)-VALUE(LEFT(W$1,FIND("-",W$1,1)-1))+1):$V515)/VALUE(LEFT(W$1,FIND("-",W$1,1)-1)))))))</f>
        <v>36.538461538461554</v>
      </c>
      <c r="Y515">
        <f>IF(ROW($E515)&lt;=VALUE(LEFT(Y$1,FIND("-",Y$1,1)-1)),0,MAX(INDEX(C:C,ROW(C515)-VALUE(LEFT(Y$1,FIND("-",Y$1,1)-1))+1):C515))</f>
        <v>0.95</v>
      </c>
      <c r="Z515">
        <f>IF(ROW($E515)&lt;=VALUE(LEFT(Z$1,FIND("-",Z$1,1)-1)),0,MIN(INDEX(D:D,ROW(D515)-VALUE(LEFT(Z$1,FIND("-",Z$1,1)-1))+1):D515))</f>
        <v>0.84</v>
      </c>
      <c r="AA515">
        <f t="shared" si="72"/>
        <v>31.818181818181852</v>
      </c>
      <c r="AB515">
        <f>IF(ROW($AA515)&lt;=VALUE(LEFT(AA$1,FIND("-",AA$1,1)-1))+VALUE(LEFT(AB$1,FIND("-",AB$1,1)-1)-1),0,AVERAGE(INDEX($AA:$AA,ROW($AA515)-VALUE(LEFT(AB$1,FIND("-",AB$1,1)-1))+1):$AA515))</f>
        <v>41.765480895915722</v>
      </c>
      <c r="AC515">
        <f>IF(ROW($AA515)&lt;=VALUE(LEFT(AA$1,FIND("-",AA$1,1)-1))+VALUE(LEFT(AB$1,FIND("-",AB$1,1)-1)-1)+VALUE(LEFT(AC$1,FIND("-",AC$1,1)-1)-1),0,AVERAGE(INDEX($AB:$AB,ROW($AB515)-VALUE(LEFT(AC$1,FIND("-",AC$1,1)-1))+1):$AB515))</f>
        <v>39.54251045072305</v>
      </c>
      <c r="AE515">
        <f t="shared" ref="AE515:AE578" si="79">IFERROR(IF($E515=$E514,AE514,IF($E515&gt;$E514,AE514+$G515,IF($E515&lt;$E514,AE514-$G515,""))),"")</f>
        <v>15131844</v>
      </c>
      <c r="AG515" t="str">
        <f t="shared" ref="AG515:AG578" si="80">IF(K515="Buy","Buy",IF(K515="Sell","Sell",""))</f>
        <v/>
      </c>
    </row>
    <row r="516" spans="1:33" x14ac:dyDescent="0.25">
      <c r="A516" s="6">
        <v>37256</v>
      </c>
      <c r="B516">
        <v>0.89</v>
      </c>
      <c r="C516">
        <v>0.9</v>
      </c>
      <c r="D516">
        <v>0.88</v>
      </c>
      <c r="E516">
        <v>0.89</v>
      </c>
      <c r="F516">
        <v>0.51310299999999998</v>
      </c>
      <c r="G516">
        <v>21000</v>
      </c>
      <c r="I516" t="str">
        <f t="shared" si="74"/>
        <v/>
      </c>
      <c r="J516" t="str">
        <f t="shared" si="75"/>
        <v/>
      </c>
      <c r="K516" t="str">
        <f t="shared" si="76"/>
        <v/>
      </c>
      <c r="M516" s="11" t="str">
        <f t="shared" si="77"/>
        <v/>
      </c>
      <c r="O516">
        <f>IF(ROW($E516)&lt;=VALUE(LEFT(O$1,FIND("-",O$1,1)-1)),0,IF(ROW($E516)=VALUE(LEFT(O$1,FIND("-",O$1,1)-1))+1,AVERAGE(INDEX($E:$E,ROW($E516)-VALUE(LEFT(O$1,FIND("-",O$1,1)-1))):$E516),($E516*(2/(VALUE(LEFT(O$1,FIND("-",O$1,1)-1))+1)))+(O515*(1-(2/(VALUE(LEFT(O$1,FIND("-",O$1,1)-1))+1))))))</f>
        <v>1.1357617387023495</v>
      </c>
      <c r="Q516">
        <f>IF(ROW($E516)&lt;=VALUE(LEFT(Q$1,FIND("-",Q$1,1)-1)),0,IF(ROW($E516)=VALUE(LEFT(Q$1,FIND("-",Q$1,1)-1))+1,AVERAGE(INDEX($E:$E,ROW($E516)-VALUE(LEFT(Q$1,FIND("-",Q$1,1)-1))):$E516),($E516*(2/(VALUE(LEFT(Q$1,FIND("-",Q$1,1)-1))+1)))+(Q515*(1-(2/(VALUE(LEFT(Q$1,FIND("-",Q$1,1)-1))+1))))))</f>
        <v>0.89186058654896616</v>
      </c>
      <c r="R516">
        <f>IF(ROW($E516)&lt;=VALUE(LEFT(R$1,FIND("-",R$1,1)-1)),0,IF(ROW($E516)=VALUE(LEFT(R$1,FIND("-",R$1,1)-1))+1,AVERAGE(INDEX($E:$E,ROW($E516)-VALUE(LEFT(R$1,FIND("-",R$1,1)-1))):$E516),($E516*(2/(VALUE(LEFT(R$1,FIND("-",R$1,1)-1))+1)))+(R515*(1-(2/(VALUE(LEFT(R$1,FIND("-",R$1,1)-1))+1))))))</f>
        <v>0.90745596380812543</v>
      </c>
      <c r="S516">
        <f t="shared" si="78"/>
        <v>-1.5595377259159271E-2</v>
      </c>
      <c r="T516">
        <f>IF(ROW($E516)&lt;=MAX(VALUE(LEFT(Q$1,FIND("-",Q$1,1)-1)),VALUE(LEFT(R$1,FIND("-",R$1,1)-1)))+VALUE(LEFT(T$1,FIND("-",T$1,1)-1))-1,0,IF(ROW($E516)=MAX(VALUE(LEFT(Q$1,FIND("-",Q$1,1)-1)),VALUE(LEFT(R$1,FIND("-",R$1,1)-1)))+VALUE(LEFT(T$1,FIND("-",T$1,1)-1)),AVERAGE(INDEX($S:$S,ROW(S516)-VALUE(LEFT(T$1,FIND("-",T$1,1)-1))+1):S516),($S516*(2/(VALUE(LEFT(T$1,FIND("-",T$1,1)-1))+1)))+(T515*(1-(2/(VALUE(LEFT(T$1,FIND("-",T$1,1)-1))+1))))))</f>
        <v>-1.5047127156729923E-2</v>
      </c>
      <c r="V516">
        <f t="shared" si="73"/>
        <v>1.5000000000000013E-2</v>
      </c>
      <c r="W516">
        <f>IF(ROW($E516)&lt;=VALUE(LEFT(W$1,FIND("-",W$1,1)-1))+1,0,IF(ROW($E515)=VALUE(LEFT(W$1,FIND("-",W$1,1)-1))+1,100-100/(1+ABS((SUMIF(INDEX($V:$V,ROW($V516)-VALUE(LEFT(W$1,FIND("-",W$1,1)-1))+1):$V516,"&gt;0",INDEX($V:$V,ROW($V516)-VALUE(LEFT(W$1,FIND("-",W$1,1)-1))+1):$V516)/COUNTIF(INDEX($V:$V,ROW($V516)-VALUE(LEFT(W$1,FIND("-",W$1,1)-1))+1):$V516,"&gt;0"))/(SUMIF(INDEX($V:$V,ROW($V516)-VALUE(LEFT(W$1,FIND("-",W$1,1)-1))+1):$V516,"&lt;0",INDEX($V:$V,ROW($V516)-VALUE(LEFT(W$1,FIND("-",W$1,1)-1))+1):$V516)/COUNTIF(INDEX($V:$V,ROW($V516)-VALUE(LEFT(W$1,FIND("-",W$1,1)-1))+1):$V516,"&lt;0")))),100-100/(1+ABS((SUMIF(INDEX($V:$V,ROW($V516)-VALUE(LEFT(W$1,FIND("-",W$1,1)-1))+1):$V516,"&gt;0",INDEX($V:$V,ROW($V516)-VALUE(LEFT(W$1,FIND("-",W$1,1)-1))+1):$V516)/VALUE(LEFT(W$1,FIND("-",W$1,1)-1)))/(SUMIF(INDEX($V:$V,ROW($V516)-VALUE(LEFT(W$1,FIND("-",W$1,1)-1))+1):$V516,"&lt;0",INDEX($V:$V,ROW($V516)-VALUE(LEFT(W$1,FIND("-",W$1,1)-1))+1):$V516)/VALUE(LEFT(W$1,FIND("-",W$1,1)-1)))))))</f>
        <v>42.307692307692307</v>
      </c>
      <c r="Y516">
        <f>IF(ROW($E516)&lt;=VALUE(LEFT(Y$1,FIND("-",Y$1,1)-1)),0,MAX(INDEX(C:C,ROW(C516)-VALUE(LEFT(Y$1,FIND("-",Y$1,1)-1))+1):C516))</f>
        <v>0.93500000000000005</v>
      </c>
      <c r="Z516">
        <f>IF(ROW($E516)&lt;=VALUE(LEFT(Z$1,FIND("-",Z$1,1)-1)),0,MIN(INDEX(D:D,ROW(D516)-VALUE(LEFT(Z$1,FIND("-",Z$1,1)-1))+1):D516))</f>
        <v>0.84</v>
      </c>
      <c r="AA516">
        <f t="shared" si="72"/>
        <v>52.631578947368418</v>
      </c>
      <c r="AB516">
        <f>IF(ROW($AA516)&lt;=VALUE(LEFT(AA$1,FIND("-",AA$1,1)-1))+VALUE(LEFT(AB$1,FIND("-",AB$1,1)-1)-1),0,AVERAGE(INDEX($AA:$AA,ROW($AA516)-VALUE(LEFT(AB$1,FIND("-",AB$1,1)-1))+1):$AA516))</f>
        <v>44.81658692185011</v>
      </c>
      <c r="AC516">
        <f>IF(ROW($AA516)&lt;=VALUE(LEFT(AA$1,FIND("-",AA$1,1)-1))+VALUE(LEFT(AB$1,FIND("-",AB$1,1)-1)-1)+VALUE(LEFT(AC$1,FIND("-",AC$1,1)-1)-1),0,AVERAGE(INDEX($AB:$AB,ROW($AB516)-VALUE(LEFT(AC$1,FIND("-",AC$1,1)-1))+1):$AB516))</f>
        <v>42.802718258095872</v>
      </c>
      <c r="AE516">
        <f t="shared" si="79"/>
        <v>15152844</v>
      </c>
      <c r="AG516" t="str">
        <f t="shared" si="80"/>
        <v/>
      </c>
    </row>
    <row r="517" spans="1:33" x14ac:dyDescent="0.25">
      <c r="A517" s="6">
        <v>37257</v>
      </c>
      <c r="B517">
        <v>0.89</v>
      </c>
      <c r="C517">
        <v>0.89</v>
      </c>
      <c r="D517">
        <v>0.89</v>
      </c>
      <c r="E517">
        <v>0.89</v>
      </c>
      <c r="F517">
        <v>0.51310299999999998</v>
      </c>
      <c r="G517">
        <v>0</v>
      </c>
      <c r="I517" t="str">
        <f t="shared" si="74"/>
        <v>Bullish</v>
      </c>
      <c r="J517" t="str">
        <f t="shared" si="75"/>
        <v/>
      </c>
      <c r="K517" t="str">
        <f t="shared" si="76"/>
        <v/>
      </c>
      <c r="M517" s="11" t="str">
        <f t="shared" si="77"/>
        <v/>
      </c>
      <c r="O517">
        <f>IF(ROW($E517)&lt;=VALUE(LEFT(O$1,FIND("-",O$1,1)-1)),0,IF(ROW($E517)=VALUE(LEFT(O$1,FIND("-",O$1,1)-1))+1,AVERAGE(INDEX($E:$E,ROW($E517)-VALUE(LEFT(O$1,FIND("-",O$1,1)-1))):$E517),($E517*(2/(VALUE(LEFT(O$1,FIND("-",O$1,1)-1))+1)))+(O516*(1-(2/(VALUE(LEFT(O$1,FIND("-",O$1,1)-1))+1))))))</f>
        <v>1.1333163482675004</v>
      </c>
      <c r="Q517">
        <f>IF(ROW($E517)&lt;=VALUE(LEFT(Q$1,FIND("-",Q$1,1)-1)),0,IF(ROW($E517)=VALUE(LEFT(Q$1,FIND("-",Q$1,1)-1))+1,AVERAGE(INDEX($E:$E,ROW($E517)-VALUE(LEFT(Q$1,FIND("-",Q$1,1)-1))):$E517),($E517*(2/(VALUE(LEFT(Q$1,FIND("-",Q$1,1)-1))+1)))+(Q516*(1-(2/(VALUE(LEFT(Q$1,FIND("-",Q$1,1)-1))+1))))))</f>
        <v>0.89157434246450984</v>
      </c>
      <c r="R517">
        <f>IF(ROW($E517)&lt;=VALUE(LEFT(R$1,FIND("-",R$1,1)-1)),0,IF(ROW($E517)=VALUE(LEFT(R$1,FIND("-",R$1,1)-1))+1,AVERAGE(INDEX($E:$E,ROW($E517)-VALUE(LEFT(R$1,FIND("-",R$1,1)-1))):$E517),($E517*(2/(VALUE(LEFT(R$1,FIND("-",R$1,1)-1))+1)))+(R516*(1-(2/(VALUE(LEFT(R$1,FIND("-",R$1,1)-1))+1))))))</f>
        <v>0.90616292945196797</v>
      </c>
      <c r="S517">
        <f t="shared" si="78"/>
        <v>-1.458858698745813E-2</v>
      </c>
      <c r="T517">
        <f>IF(ROW($E517)&lt;=MAX(VALUE(LEFT(Q$1,FIND("-",Q$1,1)-1)),VALUE(LEFT(R$1,FIND("-",R$1,1)-1)))+VALUE(LEFT(T$1,FIND("-",T$1,1)-1))-1,0,IF(ROW($E517)=MAX(VALUE(LEFT(Q$1,FIND("-",Q$1,1)-1)),VALUE(LEFT(R$1,FIND("-",R$1,1)-1)))+VALUE(LEFT(T$1,FIND("-",T$1,1)-1)),AVERAGE(INDEX($S:$S,ROW(S517)-VALUE(LEFT(T$1,FIND("-",T$1,1)-1))+1):S517),($S517*(2/(VALUE(LEFT(T$1,FIND("-",T$1,1)-1))+1)))+(T516*(1-(2/(VALUE(LEFT(T$1,FIND("-",T$1,1)-1))+1))))))</f>
        <v>-1.4955419122875565E-2</v>
      </c>
      <c r="V517">
        <f t="shared" si="73"/>
        <v>0</v>
      </c>
      <c r="W517">
        <f>IF(ROW($E517)&lt;=VALUE(LEFT(W$1,FIND("-",W$1,1)-1))+1,0,IF(ROW($E516)=VALUE(LEFT(W$1,FIND("-",W$1,1)-1))+1,100-100/(1+ABS((SUMIF(INDEX($V:$V,ROW($V517)-VALUE(LEFT(W$1,FIND("-",W$1,1)-1))+1):$V517,"&gt;0",INDEX($V:$V,ROW($V517)-VALUE(LEFT(W$1,FIND("-",W$1,1)-1))+1):$V517)/COUNTIF(INDEX($V:$V,ROW($V517)-VALUE(LEFT(W$1,FIND("-",W$1,1)-1))+1):$V517,"&gt;0"))/(SUMIF(INDEX($V:$V,ROW($V517)-VALUE(LEFT(W$1,FIND("-",W$1,1)-1))+1):$V517,"&lt;0",INDEX($V:$V,ROW($V517)-VALUE(LEFT(W$1,FIND("-",W$1,1)-1))+1):$V517)/COUNTIF(INDEX($V:$V,ROW($V517)-VALUE(LEFT(W$1,FIND("-",W$1,1)-1))+1):$V517,"&lt;0")))),100-100/(1+ABS((SUMIF(INDEX($V:$V,ROW($V517)-VALUE(LEFT(W$1,FIND("-",W$1,1)-1))+1):$V517,"&gt;0",INDEX($V:$V,ROW($V517)-VALUE(LEFT(W$1,FIND("-",W$1,1)-1))+1):$V517)/VALUE(LEFT(W$1,FIND("-",W$1,1)-1)))/(SUMIF(INDEX($V:$V,ROW($V517)-VALUE(LEFT(W$1,FIND("-",W$1,1)-1))+1):$V517,"&lt;0",INDEX($V:$V,ROW($V517)-VALUE(LEFT(W$1,FIND("-",W$1,1)-1))+1):$V517)/VALUE(LEFT(W$1,FIND("-",W$1,1)-1)))))))</f>
        <v>44.897959183673471</v>
      </c>
      <c r="Y517">
        <f>IF(ROW($E517)&lt;=VALUE(LEFT(Y$1,FIND("-",Y$1,1)-1)),0,MAX(INDEX(C:C,ROW(C517)-VALUE(LEFT(Y$1,FIND("-",Y$1,1)-1))+1):C517))</f>
        <v>0.92500000000000004</v>
      </c>
      <c r="Z517">
        <f>IF(ROW($E517)&lt;=VALUE(LEFT(Z$1,FIND("-",Z$1,1)-1)),0,MIN(INDEX(D:D,ROW(D517)-VALUE(LEFT(Z$1,FIND("-",Z$1,1)-1))+1):D517))</f>
        <v>0.84</v>
      </c>
      <c r="AA517">
        <f t="shared" si="72"/>
        <v>58.82352941176471</v>
      </c>
      <c r="AB517">
        <f>IF(ROW($AA517)&lt;=VALUE(LEFT(AA$1,FIND("-",AA$1,1)-1))+VALUE(LEFT(AB$1,FIND("-",AB$1,1)-1)-1),0,AVERAGE(INDEX($AA:$AA,ROW($AA517)-VALUE(LEFT(AB$1,FIND("-",AB$1,1)-1))+1):$AA517))</f>
        <v>47.757763392438328</v>
      </c>
      <c r="AC517">
        <f>IF(ROW($AA517)&lt;=VALUE(LEFT(AA$1,FIND("-",AA$1,1)-1))+VALUE(LEFT(AB$1,FIND("-",AB$1,1)-1)-1)+VALUE(LEFT(AC$1,FIND("-",AC$1,1)-1)-1),0,AVERAGE(INDEX($AB:$AB,ROW($AB517)-VALUE(LEFT(AC$1,FIND("-",AC$1,1)-1))+1):$AB517))</f>
        <v>44.779943736734715</v>
      </c>
      <c r="AE517">
        <f t="shared" si="79"/>
        <v>15152844</v>
      </c>
      <c r="AG517" t="str">
        <f t="shared" si="80"/>
        <v/>
      </c>
    </row>
    <row r="518" spans="1:33" x14ac:dyDescent="0.25">
      <c r="A518" s="6">
        <v>37258</v>
      </c>
      <c r="B518">
        <v>0.88</v>
      </c>
      <c r="C518">
        <v>0.89</v>
      </c>
      <c r="D518">
        <v>0.88</v>
      </c>
      <c r="E518">
        <v>0.89</v>
      </c>
      <c r="F518">
        <v>0.51310299999999998</v>
      </c>
      <c r="G518">
        <v>45000</v>
      </c>
      <c r="I518" t="str">
        <f t="shared" si="74"/>
        <v/>
      </c>
      <c r="J518" t="str">
        <f t="shared" si="75"/>
        <v/>
      </c>
      <c r="K518" t="str">
        <f t="shared" si="76"/>
        <v/>
      </c>
      <c r="M518" s="11" t="str">
        <f t="shared" si="77"/>
        <v/>
      </c>
      <c r="O518">
        <f>IF(ROW($E518)&lt;=VALUE(LEFT(O$1,FIND("-",O$1,1)-1)),0,IF(ROW($E518)=VALUE(LEFT(O$1,FIND("-",O$1,1)-1))+1,AVERAGE(INDEX($E:$E,ROW($E518)-VALUE(LEFT(O$1,FIND("-",O$1,1)-1))):$E518),($E518*(2/(VALUE(LEFT(O$1,FIND("-",O$1,1)-1))+1)))+(O517*(1-(2/(VALUE(LEFT(O$1,FIND("-",O$1,1)-1))+1))))))</f>
        <v>1.130895290075784</v>
      </c>
      <c r="Q518">
        <f>IF(ROW($E518)&lt;=VALUE(LEFT(Q$1,FIND("-",Q$1,1)-1)),0,IF(ROW($E518)=VALUE(LEFT(Q$1,FIND("-",Q$1,1)-1))+1,AVERAGE(INDEX($E:$E,ROW($E518)-VALUE(LEFT(Q$1,FIND("-",Q$1,1)-1))):$E518),($E518*(2/(VALUE(LEFT(Q$1,FIND("-",Q$1,1)-1))+1)))+(Q517*(1-(2/(VALUE(LEFT(Q$1,FIND("-",Q$1,1)-1))+1))))))</f>
        <v>0.89133213593150828</v>
      </c>
      <c r="R518">
        <f>IF(ROW($E518)&lt;=VALUE(LEFT(R$1,FIND("-",R$1,1)-1)),0,IF(ROW($E518)=VALUE(LEFT(R$1,FIND("-",R$1,1)-1))+1,AVERAGE(INDEX($E:$E,ROW($E518)-VALUE(LEFT(R$1,FIND("-",R$1,1)-1))):$E518),($E518*(2/(VALUE(LEFT(R$1,FIND("-",R$1,1)-1))+1)))+(R517*(1-(2/(VALUE(LEFT(R$1,FIND("-",R$1,1)-1))+1))))))</f>
        <v>0.90496567541848894</v>
      </c>
      <c r="S518">
        <f t="shared" si="78"/>
        <v>-1.363353948698065E-2</v>
      </c>
      <c r="T518">
        <f>IF(ROW($E518)&lt;=MAX(VALUE(LEFT(Q$1,FIND("-",Q$1,1)-1)),VALUE(LEFT(R$1,FIND("-",R$1,1)-1)))+VALUE(LEFT(T$1,FIND("-",T$1,1)-1))-1,0,IF(ROW($E518)=MAX(VALUE(LEFT(Q$1,FIND("-",Q$1,1)-1)),VALUE(LEFT(R$1,FIND("-",R$1,1)-1)))+VALUE(LEFT(T$1,FIND("-",T$1,1)-1)),AVERAGE(INDEX($S:$S,ROW(S518)-VALUE(LEFT(T$1,FIND("-",T$1,1)-1))+1):S518),($S518*(2/(VALUE(LEFT(T$1,FIND("-",T$1,1)-1))+1)))+(T517*(1-(2/(VALUE(LEFT(T$1,FIND("-",T$1,1)-1))+1))))))</f>
        <v>-1.4691043195696583E-2</v>
      </c>
      <c r="V518">
        <f t="shared" si="73"/>
        <v>0</v>
      </c>
      <c r="W518">
        <f>IF(ROW($E518)&lt;=VALUE(LEFT(W$1,FIND("-",W$1,1)-1))+1,0,IF(ROW($E517)=VALUE(LEFT(W$1,FIND("-",W$1,1)-1))+1,100-100/(1+ABS((SUMIF(INDEX($V:$V,ROW($V518)-VALUE(LEFT(W$1,FIND("-",W$1,1)-1))+1):$V518,"&gt;0",INDEX($V:$V,ROW($V518)-VALUE(LEFT(W$1,FIND("-",W$1,1)-1))+1):$V518)/COUNTIF(INDEX($V:$V,ROW($V518)-VALUE(LEFT(W$1,FIND("-",W$1,1)-1))+1):$V518,"&gt;0"))/(SUMIF(INDEX($V:$V,ROW($V518)-VALUE(LEFT(W$1,FIND("-",W$1,1)-1))+1):$V518,"&lt;0",INDEX($V:$V,ROW($V518)-VALUE(LEFT(W$1,FIND("-",W$1,1)-1))+1):$V518)/COUNTIF(INDEX($V:$V,ROW($V518)-VALUE(LEFT(W$1,FIND("-",W$1,1)-1))+1):$V518,"&lt;0")))),100-100/(1+ABS((SUMIF(INDEX($V:$V,ROW($V518)-VALUE(LEFT(W$1,FIND("-",W$1,1)-1))+1):$V518,"&gt;0",INDEX($V:$V,ROW($V518)-VALUE(LEFT(W$1,FIND("-",W$1,1)-1))+1):$V518)/VALUE(LEFT(W$1,FIND("-",W$1,1)-1)))/(SUMIF(INDEX($V:$V,ROW($V518)-VALUE(LEFT(W$1,FIND("-",W$1,1)-1))+1):$V518,"&lt;0",INDEX($V:$V,ROW($V518)-VALUE(LEFT(W$1,FIND("-",W$1,1)-1))+1):$V518)/VALUE(LEFT(W$1,FIND("-",W$1,1)-1)))))))</f>
        <v>61.111111111111114</v>
      </c>
      <c r="Y518">
        <f>IF(ROW($E518)&lt;=VALUE(LEFT(Y$1,FIND("-",Y$1,1)-1)),0,MAX(INDEX(C:C,ROW(C518)-VALUE(LEFT(Y$1,FIND("-",Y$1,1)-1))+1):C518))</f>
        <v>0.92500000000000004</v>
      </c>
      <c r="Z518">
        <f>IF(ROW($E518)&lt;=VALUE(LEFT(Z$1,FIND("-",Z$1,1)-1)),0,MIN(INDEX(D:D,ROW(D518)-VALUE(LEFT(Z$1,FIND("-",Z$1,1)-1))+1):D518))</f>
        <v>0.84</v>
      </c>
      <c r="AA518">
        <f t="shared" si="72"/>
        <v>58.82352941176471</v>
      </c>
      <c r="AB518">
        <f>IF(ROW($AA518)&lt;=VALUE(LEFT(AA$1,FIND("-",AA$1,1)-1))+VALUE(LEFT(AB$1,FIND("-",AB$1,1)-1)-1),0,AVERAGE(INDEX($AA:$AA,ROW($AA518)-VALUE(LEFT(AB$1,FIND("-",AB$1,1)-1))+1):$AA518))</f>
        <v>56.759545923632608</v>
      </c>
      <c r="AC518">
        <f>IF(ROW($AA518)&lt;=VALUE(LEFT(AA$1,FIND("-",AA$1,1)-1))+VALUE(LEFT(AB$1,FIND("-",AB$1,1)-1)-1)+VALUE(LEFT(AC$1,FIND("-",AC$1,1)-1)-1),0,AVERAGE(INDEX($AB:$AB,ROW($AB518)-VALUE(LEFT(AC$1,FIND("-",AC$1,1)-1))+1):$AB518))</f>
        <v>49.777965412640349</v>
      </c>
      <c r="AE518">
        <f t="shared" si="79"/>
        <v>15152844</v>
      </c>
      <c r="AG518" t="str">
        <f t="shared" si="80"/>
        <v/>
      </c>
    </row>
    <row r="519" spans="1:33" x14ac:dyDescent="0.25">
      <c r="A519" s="6">
        <v>37259</v>
      </c>
      <c r="B519">
        <v>0.89</v>
      </c>
      <c r="C519">
        <v>0.89</v>
      </c>
      <c r="D519">
        <v>0.89</v>
      </c>
      <c r="E519">
        <v>0.89</v>
      </c>
      <c r="F519">
        <v>0.51310299999999998</v>
      </c>
      <c r="G519">
        <v>0</v>
      </c>
      <c r="I519" t="str">
        <f t="shared" si="74"/>
        <v/>
      </c>
      <c r="J519" t="str">
        <f t="shared" si="75"/>
        <v/>
      </c>
      <c r="K519" t="str">
        <f t="shared" si="76"/>
        <v/>
      </c>
      <c r="M519" s="11" t="str">
        <f t="shared" si="77"/>
        <v/>
      </c>
      <c r="O519">
        <f>IF(ROW($E519)&lt;=VALUE(LEFT(O$1,FIND("-",O$1,1)-1)),0,IF(ROW($E519)=VALUE(LEFT(O$1,FIND("-",O$1,1)-1))+1,AVERAGE(INDEX($E:$E,ROW($E519)-VALUE(LEFT(O$1,FIND("-",O$1,1)-1))):$E519),($E519*(2/(VALUE(LEFT(O$1,FIND("-",O$1,1)-1))+1)))+(O518*(1-(2/(VALUE(LEFT(O$1,FIND("-",O$1,1)-1))+1))))))</f>
        <v>1.1284983220153286</v>
      </c>
      <c r="Q519">
        <f>IF(ROW($E519)&lt;=VALUE(LEFT(Q$1,FIND("-",Q$1,1)-1)),0,IF(ROW($E519)=VALUE(LEFT(Q$1,FIND("-",Q$1,1)-1))+1,AVERAGE(INDEX($E:$E,ROW($E519)-VALUE(LEFT(Q$1,FIND("-",Q$1,1)-1))):$E519),($E519*(2/(VALUE(LEFT(Q$1,FIND("-",Q$1,1)-1))+1)))+(Q518*(1-(2/(VALUE(LEFT(Q$1,FIND("-",Q$1,1)-1))+1))))))</f>
        <v>0.89112719194204548</v>
      </c>
      <c r="R519">
        <f>IF(ROW($E519)&lt;=VALUE(LEFT(R$1,FIND("-",R$1,1)-1)),0,IF(ROW($E519)=VALUE(LEFT(R$1,FIND("-",R$1,1)-1))+1,AVERAGE(INDEX($E:$E,ROW($E519)-VALUE(LEFT(R$1,FIND("-",R$1,1)-1))):$E519),($E519*(2/(VALUE(LEFT(R$1,FIND("-",R$1,1)-1))+1)))+(R518*(1-(2/(VALUE(LEFT(R$1,FIND("-",R$1,1)-1))+1))))))</f>
        <v>0.90385710686897125</v>
      </c>
      <c r="S519">
        <f t="shared" si="78"/>
        <v>-1.2729914926925767E-2</v>
      </c>
      <c r="T519">
        <f>IF(ROW($E519)&lt;=MAX(VALUE(LEFT(Q$1,FIND("-",Q$1,1)-1)),VALUE(LEFT(R$1,FIND("-",R$1,1)-1)))+VALUE(LEFT(T$1,FIND("-",T$1,1)-1))-1,0,IF(ROW($E519)=MAX(VALUE(LEFT(Q$1,FIND("-",Q$1,1)-1)),VALUE(LEFT(R$1,FIND("-",R$1,1)-1)))+VALUE(LEFT(T$1,FIND("-",T$1,1)-1)),AVERAGE(INDEX($S:$S,ROW(S519)-VALUE(LEFT(T$1,FIND("-",T$1,1)-1))+1):S519),($S519*(2/(VALUE(LEFT(T$1,FIND("-",T$1,1)-1))+1)))+(T518*(1-(2/(VALUE(LEFT(T$1,FIND("-",T$1,1)-1))+1))))))</f>
        <v>-1.4298817541942422E-2</v>
      </c>
      <c r="V519">
        <f t="shared" si="73"/>
        <v>0</v>
      </c>
      <c r="W519">
        <f>IF(ROW($E519)&lt;=VALUE(LEFT(W$1,FIND("-",W$1,1)-1))+1,0,IF(ROW($E518)=VALUE(LEFT(W$1,FIND("-",W$1,1)-1))+1,100-100/(1+ABS((SUMIF(INDEX($V:$V,ROW($V519)-VALUE(LEFT(W$1,FIND("-",W$1,1)-1))+1):$V519,"&gt;0",INDEX($V:$V,ROW($V519)-VALUE(LEFT(W$1,FIND("-",W$1,1)-1))+1):$V519)/COUNTIF(INDEX($V:$V,ROW($V519)-VALUE(LEFT(W$1,FIND("-",W$1,1)-1))+1):$V519,"&gt;0"))/(SUMIF(INDEX($V:$V,ROW($V519)-VALUE(LEFT(W$1,FIND("-",W$1,1)-1))+1):$V519,"&lt;0",INDEX($V:$V,ROW($V519)-VALUE(LEFT(W$1,FIND("-",W$1,1)-1))+1):$V519)/COUNTIF(INDEX($V:$V,ROW($V519)-VALUE(LEFT(W$1,FIND("-",W$1,1)-1))+1):$V519,"&lt;0")))),100-100/(1+ABS((SUMIF(INDEX($V:$V,ROW($V519)-VALUE(LEFT(W$1,FIND("-",W$1,1)-1))+1):$V519,"&gt;0",INDEX($V:$V,ROW($V519)-VALUE(LEFT(W$1,FIND("-",W$1,1)-1))+1):$V519)/VALUE(LEFT(W$1,FIND("-",W$1,1)-1)))/(SUMIF(INDEX($V:$V,ROW($V519)-VALUE(LEFT(W$1,FIND("-",W$1,1)-1))+1):$V519,"&lt;0",INDEX($V:$V,ROW($V519)-VALUE(LEFT(W$1,FIND("-",W$1,1)-1))+1):$V519)/VALUE(LEFT(W$1,FIND("-",W$1,1)-1)))))))</f>
        <v>46.153846153846153</v>
      </c>
      <c r="Y519">
        <f>IF(ROW($E519)&lt;=VALUE(LEFT(Y$1,FIND("-",Y$1,1)-1)),0,MAX(INDEX(C:C,ROW(C519)-VALUE(LEFT(Y$1,FIND("-",Y$1,1)-1))+1):C519))</f>
        <v>0.92500000000000004</v>
      </c>
      <c r="Z519">
        <f>IF(ROW($E519)&lt;=VALUE(LEFT(Z$1,FIND("-",Z$1,1)-1)),0,MIN(INDEX(D:D,ROW(D519)-VALUE(LEFT(Z$1,FIND("-",Z$1,1)-1))+1):D519))</f>
        <v>0.85</v>
      </c>
      <c r="AA519">
        <f t="shared" si="72"/>
        <v>53.333333333333336</v>
      </c>
      <c r="AB519">
        <f>IF(ROW($AA519)&lt;=VALUE(LEFT(AA$1,FIND("-",AA$1,1)-1))+VALUE(LEFT(AB$1,FIND("-",AB$1,1)-1)-1),0,AVERAGE(INDEX($AA:$AA,ROW($AA519)-VALUE(LEFT(AB$1,FIND("-",AB$1,1)-1))+1):$AA519))</f>
        <v>56.993464052287585</v>
      </c>
      <c r="AC519">
        <f>IF(ROW($AA519)&lt;=VALUE(LEFT(AA$1,FIND("-",AA$1,1)-1))+VALUE(LEFT(AB$1,FIND("-",AB$1,1)-1)-1)+VALUE(LEFT(AC$1,FIND("-",AC$1,1)-1)-1),0,AVERAGE(INDEX($AB:$AB,ROW($AB519)-VALUE(LEFT(AC$1,FIND("-",AC$1,1)-1))+1):$AB519))</f>
        <v>53.836924456119505</v>
      </c>
      <c r="AE519">
        <f t="shared" si="79"/>
        <v>15152844</v>
      </c>
      <c r="AG519" t="str">
        <f t="shared" si="80"/>
        <v/>
      </c>
    </row>
    <row r="520" spans="1:33" x14ac:dyDescent="0.25">
      <c r="A520" s="6">
        <v>37260</v>
      </c>
      <c r="B520">
        <v>0.89</v>
      </c>
      <c r="C520">
        <v>0.93</v>
      </c>
      <c r="D520">
        <v>0.89</v>
      </c>
      <c r="E520">
        <v>0.92</v>
      </c>
      <c r="F520">
        <v>0.53039899999999995</v>
      </c>
      <c r="G520">
        <v>574000</v>
      </c>
      <c r="I520" t="str">
        <f t="shared" si="74"/>
        <v/>
      </c>
      <c r="J520" t="str">
        <f t="shared" si="75"/>
        <v/>
      </c>
      <c r="K520" t="str">
        <f t="shared" si="76"/>
        <v/>
      </c>
      <c r="M520" s="11" t="str">
        <f t="shared" si="77"/>
        <v/>
      </c>
      <c r="O520">
        <f>IF(ROW($E520)&lt;=VALUE(LEFT(O$1,FIND("-",O$1,1)-1)),0,IF(ROW($E520)=VALUE(LEFT(O$1,FIND("-",O$1,1)-1))+1,AVERAGE(INDEX($E:$E,ROW($E520)-VALUE(LEFT(O$1,FIND("-",O$1,1)-1))):$E520),($E520*(2/(VALUE(LEFT(O$1,FIND("-",O$1,1)-1))+1)))+(O519*(1-(2/(VALUE(LEFT(O$1,FIND("-",O$1,1)-1))+1))))))</f>
        <v>1.1264237118460219</v>
      </c>
      <c r="Q520">
        <f>IF(ROW($E520)&lt;=VALUE(LEFT(Q$1,FIND("-",Q$1,1)-1)),0,IF(ROW($E520)=VALUE(LEFT(Q$1,FIND("-",Q$1,1)-1))+1,AVERAGE(INDEX($E:$E,ROW($E520)-VALUE(LEFT(Q$1,FIND("-",Q$1,1)-1))):$E520),($E520*(2/(VALUE(LEFT(Q$1,FIND("-",Q$1,1)-1))+1)))+(Q519*(1-(2/(VALUE(LEFT(Q$1,FIND("-",Q$1,1)-1))+1))))))</f>
        <v>0.89556916241249995</v>
      </c>
      <c r="R520">
        <f>IF(ROW($E520)&lt;=VALUE(LEFT(R$1,FIND("-",R$1,1)-1)),0,IF(ROW($E520)=VALUE(LEFT(R$1,FIND("-",R$1,1)-1))+1,AVERAGE(INDEX($E:$E,ROW($E520)-VALUE(LEFT(R$1,FIND("-",R$1,1)-1))):$E520),($E520*(2/(VALUE(LEFT(R$1,FIND("-",R$1,1)-1))+1)))+(R519*(1-(2/(VALUE(LEFT(R$1,FIND("-",R$1,1)-1))+1))))))</f>
        <v>0.90505287673052892</v>
      </c>
      <c r="S520">
        <f t="shared" si="78"/>
        <v>-9.4837143180289685E-3</v>
      </c>
      <c r="T520">
        <f>IF(ROW($E520)&lt;=MAX(VALUE(LEFT(Q$1,FIND("-",Q$1,1)-1)),VALUE(LEFT(R$1,FIND("-",R$1,1)-1)))+VALUE(LEFT(T$1,FIND("-",T$1,1)-1))-1,0,IF(ROW($E520)=MAX(VALUE(LEFT(Q$1,FIND("-",Q$1,1)-1)),VALUE(LEFT(R$1,FIND("-",R$1,1)-1)))+VALUE(LEFT(T$1,FIND("-",T$1,1)-1)),AVERAGE(INDEX($S:$S,ROW(S520)-VALUE(LEFT(T$1,FIND("-",T$1,1)-1))+1):S520),($S520*(2/(VALUE(LEFT(T$1,FIND("-",T$1,1)-1))+1)))+(T519*(1-(2/(VALUE(LEFT(T$1,FIND("-",T$1,1)-1))+1))))))</f>
        <v>-1.3335796897159732E-2</v>
      </c>
      <c r="V520">
        <f t="shared" si="73"/>
        <v>3.0000000000000027E-2</v>
      </c>
      <c r="W520">
        <f>IF(ROW($E520)&lt;=VALUE(LEFT(W$1,FIND("-",W$1,1)-1))+1,0,IF(ROW($E519)=VALUE(LEFT(W$1,FIND("-",W$1,1)-1))+1,100-100/(1+ABS((SUMIF(INDEX($V:$V,ROW($V520)-VALUE(LEFT(W$1,FIND("-",W$1,1)-1))+1):$V520,"&gt;0",INDEX($V:$V,ROW($V520)-VALUE(LEFT(W$1,FIND("-",W$1,1)-1))+1):$V520)/COUNTIF(INDEX($V:$V,ROW($V520)-VALUE(LEFT(W$1,FIND("-",W$1,1)-1))+1):$V520,"&gt;0"))/(SUMIF(INDEX($V:$V,ROW($V520)-VALUE(LEFT(W$1,FIND("-",W$1,1)-1))+1):$V520,"&lt;0",INDEX($V:$V,ROW($V520)-VALUE(LEFT(W$1,FIND("-",W$1,1)-1))+1):$V520)/COUNTIF(INDEX($V:$V,ROW($V520)-VALUE(LEFT(W$1,FIND("-",W$1,1)-1))+1):$V520,"&lt;0")))),100-100/(1+ABS((SUMIF(INDEX($V:$V,ROW($V520)-VALUE(LEFT(W$1,FIND("-",W$1,1)-1))+1):$V520,"&gt;0",INDEX($V:$V,ROW($V520)-VALUE(LEFT(W$1,FIND("-",W$1,1)-1))+1):$V520)/VALUE(LEFT(W$1,FIND("-",W$1,1)-1)))/(SUMIF(INDEX($V:$V,ROW($V520)-VALUE(LEFT(W$1,FIND("-",W$1,1)-1))+1):$V520,"&lt;0",INDEX($V:$V,ROW($V520)-VALUE(LEFT(W$1,FIND("-",W$1,1)-1))+1):$V520)/VALUE(LEFT(W$1,FIND("-",W$1,1)-1)))))))</f>
        <v>56.25</v>
      </c>
      <c r="Y520">
        <f>IF(ROW($E520)&lt;=VALUE(LEFT(Y$1,FIND("-",Y$1,1)-1)),0,MAX(INDEX(C:C,ROW(C520)-VALUE(LEFT(Y$1,FIND("-",Y$1,1)-1))+1):C520))</f>
        <v>0.93</v>
      </c>
      <c r="Z520">
        <f>IF(ROW($E520)&lt;=VALUE(LEFT(Z$1,FIND("-",Z$1,1)-1)),0,MIN(INDEX(D:D,ROW(D520)-VALUE(LEFT(Z$1,FIND("-",Z$1,1)-1))+1):D520))</f>
        <v>0.85</v>
      </c>
      <c r="AA520">
        <f t="shared" si="72"/>
        <v>87.5</v>
      </c>
      <c r="AB520">
        <f>IF(ROW($AA520)&lt;=VALUE(LEFT(AA$1,FIND("-",AA$1,1)-1))+VALUE(LEFT(AB$1,FIND("-",AB$1,1)-1)-1),0,AVERAGE(INDEX($AA:$AA,ROW($AA520)-VALUE(LEFT(AB$1,FIND("-",AB$1,1)-1))+1):$AA520))</f>
        <v>66.552287581699346</v>
      </c>
      <c r="AC520">
        <f>IF(ROW($AA520)&lt;=VALUE(LEFT(AA$1,FIND("-",AA$1,1)-1))+VALUE(LEFT(AB$1,FIND("-",AB$1,1)-1)-1)+VALUE(LEFT(AC$1,FIND("-",AC$1,1)-1)-1),0,AVERAGE(INDEX($AB:$AB,ROW($AB520)-VALUE(LEFT(AC$1,FIND("-",AC$1,1)-1))+1):$AB520))</f>
        <v>60.101765852539849</v>
      </c>
      <c r="AE520">
        <f t="shared" si="79"/>
        <v>15726844</v>
      </c>
      <c r="AG520" t="str">
        <f t="shared" si="80"/>
        <v/>
      </c>
    </row>
    <row r="521" spans="1:33" x14ac:dyDescent="0.25">
      <c r="A521" s="6">
        <v>37263</v>
      </c>
      <c r="B521">
        <v>0.92500000000000004</v>
      </c>
      <c r="C521">
        <v>0.96</v>
      </c>
      <c r="D521">
        <v>0.92</v>
      </c>
      <c r="E521">
        <v>0.92</v>
      </c>
      <c r="F521">
        <v>0.53039899999999995</v>
      </c>
      <c r="G521">
        <v>730000</v>
      </c>
      <c r="I521" t="str">
        <f t="shared" si="74"/>
        <v/>
      </c>
      <c r="J521" t="str">
        <f t="shared" si="75"/>
        <v/>
      </c>
      <c r="K521" t="str">
        <f t="shared" si="76"/>
        <v/>
      </c>
      <c r="M521" s="11" t="str">
        <f t="shared" si="77"/>
        <v/>
      </c>
      <c r="O521">
        <f>IF(ROW($E521)&lt;=VALUE(LEFT(O$1,FIND("-",O$1,1)-1)),0,IF(ROW($E521)=VALUE(LEFT(O$1,FIND("-",O$1,1)-1))+1,AVERAGE(INDEX($E:$E,ROW($E521)-VALUE(LEFT(O$1,FIND("-",O$1,1)-1))):$E521),($E521*(2/(VALUE(LEFT(O$1,FIND("-",O$1,1)-1))+1)))+(O520*(1-(2/(VALUE(LEFT(O$1,FIND("-",O$1,1)-1))+1))))))</f>
        <v>1.124369744563972</v>
      </c>
      <c r="Q521">
        <f>IF(ROW($E521)&lt;=VALUE(LEFT(Q$1,FIND("-",Q$1,1)-1)),0,IF(ROW($E521)=VALUE(LEFT(Q$1,FIND("-",Q$1,1)-1))+1,AVERAGE(INDEX($E:$E,ROW($E521)-VALUE(LEFT(Q$1,FIND("-",Q$1,1)-1))):$E521),($E521*(2/(VALUE(LEFT(Q$1,FIND("-",Q$1,1)-1))+1)))+(Q520*(1-(2/(VALUE(LEFT(Q$1,FIND("-",Q$1,1)-1))+1))))))</f>
        <v>0.89932775281057697</v>
      </c>
      <c r="R521">
        <f>IF(ROW($E521)&lt;=VALUE(LEFT(R$1,FIND("-",R$1,1)-1)),0,IF(ROW($E521)=VALUE(LEFT(R$1,FIND("-",R$1,1)-1))+1,AVERAGE(INDEX($E:$E,ROW($E521)-VALUE(LEFT(R$1,FIND("-",R$1,1)-1))):$E521),($E521*(2/(VALUE(LEFT(R$1,FIND("-",R$1,1)-1))+1)))+(R520*(1-(2/(VALUE(LEFT(R$1,FIND("-",R$1,1)-1))+1))))))</f>
        <v>0.90616007104678609</v>
      </c>
      <c r="S521">
        <f t="shared" si="78"/>
        <v>-6.8323182362091117E-3</v>
      </c>
      <c r="T521">
        <f>IF(ROW($E521)&lt;=MAX(VALUE(LEFT(Q$1,FIND("-",Q$1,1)-1)),VALUE(LEFT(R$1,FIND("-",R$1,1)-1)))+VALUE(LEFT(T$1,FIND("-",T$1,1)-1))-1,0,IF(ROW($E521)=MAX(VALUE(LEFT(Q$1,FIND("-",Q$1,1)-1)),VALUE(LEFT(R$1,FIND("-",R$1,1)-1)))+VALUE(LEFT(T$1,FIND("-",T$1,1)-1)),AVERAGE(INDEX($S:$S,ROW(S521)-VALUE(LEFT(T$1,FIND("-",T$1,1)-1))+1):S521),($S521*(2/(VALUE(LEFT(T$1,FIND("-",T$1,1)-1))+1)))+(T520*(1-(2/(VALUE(LEFT(T$1,FIND("-",T$1,1)-1))+1))))))</f>
        <v>-1.2035101164969609E-2</v>
      </c>
      <c r="V521">
        <f t="shared" si="73"/>
        <v>0</v>
      </c>
      <c r="W521">
        <f>IF(ROW($E521)&lt;=VALUE(LEFT(W$1,FIND("-",W$1,1)-1))+1,0,IF(ROW($E520)=VALUE(LEFT(W$1,FIND("-",W$1,1)-1))+1,100-100/(1+ABS((SUMIF(INDEX($V:$V,ROW($V521)-VALUE(LEFT(W$1,FIND("-",W$1,1)-1))+1):$V521,"&gt;0",INDEX($V:$V,ROW($V521)-VALUE(LEFT(W$1,FIND("-",W$1,1)-1))+1):$V521)/COUNTIF(INDEX($V:$V,ROW($V521)-VALUE(LEFT(W$1,FIND("-",W$1,1)-1))+1):$V521,"&gt;0"))/(SUMIF(INDEX($V:$V,ROW($V521)-VALUE(LEFT(W$1,FIND("-",W$1,1)-1))+1):$V521,"&lt;0",INDEX($V:$V,ROW($V521)-VALUE(LEFT(W$1,FIND("-",W$1,1)-1))+1):$V521)/COUNTIF(INDEX($V:$V,ROW($V521)-VALUE(LEFT(W$1,FIND("-",W$1,1)-1))+1):$V521,"&lt;0")))),100-100/(1+ABS((SUMIF(INDEX($V:$V,ROW($V521)-VALUE(LEFT(W$1,FIND("-",W$1,1)-1))+1):$V521,"&gt;0",INDEX($V:$V,ROW($V521)-VALUE(LEFT(W$1,FIND("-",W$1,1)-1))+1):$V521)/VALUE(LEFT(W$1,FIND("-",W$1,1)-1)))/(SUMIF(INDEX($V:$V,ROW($V521)-VALUE(LEFT(W$1,FIND("-",W$1,1)-1))+1):$V521,"&lt;0",INDEX($V:$V,ROW($V521)-VALUE(LEFT(W$1,FIND("-",W$1,1)-1))+1):$V521)/VALUE(LEFT(W$1,FIND("-",W$1,1)-1)))))))</f>
        <v>56.25</v>
      </c>
      <c r="Y521">
        <f>IF(ROW($E521)&lt;=VALUE(LEFT(Y$1,FIND("-",Y$1,1)-1)),0,MAX(INDEX(C:C,ROW(C521)-VALUE(LEFT(Y$1,FIND("-",Y$1,1)-1))+1):C521))</f>
        <v>0.96</v>
      </c>
      <c r="Z521">
        <f>IF(ROW($E521)&lt;=VALUE(LEFT(Z$1,FIND("-",Z$1,1)-1)),0,MIN(INDEX(D:D,ROW(D521)-VALUE(LEFT(Z$1,FIND("-",Z$1,1)-1))+1):D521))</f>
        <v>0.85</v>
      </c>
      <c r="AA521">
        <f t="shared" si="72"/>
        <v>63.636363636363704</v>
      </c>
      <c r="AB521">
        <f>IF(ROW($AA521)&lt;=VALUE(LEFT(AA$1,FIND("-",AA$1,1)-1))+VALUE(LEFT(AB$1,FIND("-",AB$1,1)-1)-1),0,AVERAGE(INDEX($AA:$AA,ROW($AA521)-VALUE(LEFT(AB$1,FIND("-",AB$1,1)-1))+1):$AA521))</f>
        <v>68.156565656565689</v>
      </c>
      <c r="AC521">
        <f>IF(ROW($AA521)&lt;=VALUE(LEFT(AA$1,FIND("-",AA$1,1)-1))+VALUE(LEFT(AB$1,FIND("-",AB$1,1)-1)-1)+VALUE(LEFT(AC$1,FIND("-",AC$1,1)-1)-1),0,AVERAGE(INDEX($AB:$AB,ROW($AB521)-VALUE(LEFT(AC$1,FIND("-",AC$1,1)-1))+1):$AB521))</f>
        <v>63.900772430184212</v>
      </c>
      <c r="AE521">
        <f t="shared" si="79"/>
        <v>15726844</v>
      </c>
      <c r="AG521" t="str">
        <f t="shared" si="80"/>
        <v/>
      </c>
    </row>
    <row r="522" spans="1:33" x14ac:dyDescent="0.25">
      <c r="A522" s="6">
        <v>37264</v>
      </c>
      <c r="B522">
        <v>0.92</v>
      </c>
      <c r="C522">
        <v>0.92500000000000004</v>
      </c>
      <c r="D522">
        <v>0.91</v>
      </c>
      <c r="E522">
        <v>0.91500000000000004</v>
      </c>
      <c r="F522">
        <v>0.52751599999999998</v>
      </c>
      <c r="G522">
        <v>474000</v>
      </c>
      <c r="I522" t="str">
        <f t="shared" si="74"/>
        <v/>
      </c>
      <c r="J522" t="str">
        <f t="shared" si="75"/>
        <v/>
      </c>
      <c r="K522" t="str">
        <f t="shared" si="76"/>
        <v/>
      </c>
      <c r="M522" s="11" t="str">
        <f t="shared" si="77"/>
        <v/>
      </c>
      <c r="O522">
        <f>IF(ROW($E522)&lt;=VALUE(LEFT(O$1,FIND("-",O$1,1)-1)),0,IF(ROW($E522)=VALUE(LEFT(O$1,FIND("-",O$1,1)-1))+1,AVERAGE(INDEX($E:$E,ROW($E522)-VALUE(LEFT(O$1,FIND("-",O$1,1)-1))):$E522),($E522*(2/(VALUE(LEFT(O$1,FIND("-",O$1,1)-1))+1)))+(O521*(1-(2/(VALUE(LEFT(O$1,FIND("-",O$1,1)-1))+1))))))</f>
        <v>1.1222864635235343</v>
      </c>
      <c r="Q522">
        <f>IF(ROW($E522)&lt;=VALUE(LEFT(Q$1,FIND("-",Q$1,1)-1)),0,IF(ROW($E522)=VALUE(LEFT(Q$1,FIND("-",Q$1,1)-1))+1,AVERAGE(INDEX($E:$E,ROW($E522)-VALUE(LEFT(Q$1,FIND("-",Q$1,1)-1))):$E522),($E522*(2/(VALUE(LEFT(Q$1,FIND("-",Q$1,1)-1))+1)))+(Q521*(1-(2/(VALUE(LEFT(Q$1,FIND("-",Q$1,1)-1))+1))))))</f>
        <v>0.90173886776279588</v>
      </c>
      <c r="R522">
        <f>IF(ROW($E522)&lt;=VALUE(LEFT(R$1,FIND("-",R$1,1)-1)),0,IF(ROW($E522)=VALUE(LEFT(R$1,FIND("-",R$1,1)-1))+1,AVERAGE(INDEX($E:$E,ROW($E522)-VALUE(LEFT(R$1,FIND("-",R$1,1)-1))):$E522),($E522*(2/(VALUE(LEFT(R$1,FIND("-",R$1,1)-1))+1)))+(R521*(1-(2/(VALUE(LEFT(R$1,FIND("-",R$1,1)-1))+1))))))</f>
        <v>0.90681488059887605</v>
      </c>
      <c r="S522">
        <f t="shared" si="78"/>
        <v>-5.0760128360801682E-3</v>
      </c>
      <c r="T522">
        <f>IF(ROW($E522)&lt;=MAX(VALUE(LEFT(Q$1,FIND("-",Q$1,1)-1)),VALUE(LEFT(R$1,FIND("-",R$1,1)-1)))+VALUE(LEFT(T$1,FIND("-",T$1,1)-1))-1,0,IF(ROW($E522)=MAX(VALUE(LEFT(Q$1,FIND("-",Q$1,1)-1)),VALUE(LEFT(R$1,FIND("-",R$1,1)-1)))+VALUE(LEFT(T$1,FIND("-",T$1,1)-1)),AVERAGE(INDEX($S:$S,ROW(S522)-VALUE(LEFT(T$1,FIND("-",T$1,1)-1))+1):S522),($S522*(2/(VALUE(LEFT(T$1,FIND("-",T$1,1)-1))+1)))+(T521*(1-(2/(VALUE(LEFT(T$1,FIND("-",T$1,1)-1))+1))))))</f>
        <v>-1.0643283499191723E-2</v>
      </c>
      <c r="V522">
        <f t="shared" si="73"/>
        <v>-5.0000000000000044E-3</v>
      </c>
      <c r="W522">
        <f>IF(ROW($E522)&lt;=VALUE(LEFT(W$1,FIND("-",W$1,1)-1))+1,0,IF(ROW($E521)=VALUE(LEFT(W$1,FIND("-",W$1,1)-1))+1,100-100/(1+ABS((SUMIF(INDEX($V:$V,ROW($V522)-VALUE(LEFT(W$1,FIND("-",W$1,1)-1))+1):$V522,"&gt;0",INDEX($V:$V,ROW($V522)-VALUE(LEFT(W$1,FIND("-",W$1,1)-1))+1):$V522)/COUNTIF(INDEX($V:$V,ROW($V522)-VALUE(LEFT(W$1,FIND("-",W$1,1)-1))+1):$V522,"&gt;0"))/(SUMIF(INDEX($V:$V,ROW($V522)-VALUE(LEFT(W$1,FIND("-",W$1,1)-1))+1):$V522,"&lt;0",INDEX($V:$V,ROW($V522)-VALUE(LEFT(W$1,FIND("-",W$1,1)-1))+1):$V522)/COUNTIF(INDEX($V:$V,ROW($V522)-VALUE(LEFT(W$1,FIND("-",W$1,1)-1))+1):$V522,"&lt;0")))),100-100/(1+ABS((SUMIF(INDEX($V:$V,ROW($V522)-VALUE(LEFT(W$1,FIND("-",W$1,1)-1))+1):$V522,"&gt;0",INDEX($V:$V,ROW($V522)-VALUE(LEFT(W$1,FIND("-",W$1,1)-1))+1):$V522)/VALUE(LEFT(W$1,FIND("-",W$1,1)-1)))/(SUMIF(INDEX($V:$V,ROW($V522)-VALUE(LEFT(W$1,FIND("-",W$1,1)-1))+1):$V522,"&lt;0",INDEX($V:$V,ROW($V522)-VALUE(LEFT(W$1,FIND("-",W$1,1)-1))+1):$V522)/VALUE(LEFT(W$1,FIND("-",W$1,1)-1)))))))</f>
        <v>54.545454545454547</v>
      </c>
      <c r="Y522">
        <f>IF(ROW($E522)&lt;=VALUE(LEFT(Y$1,FIND("-",Y$1,1)-1)),0,MAX(INDEX(C:C,ROW(C522)-VALUE(LEFT(Y$1,FIND("-",Y$1,1)-1))+1):C522))</f>
        <v>0.96</v>
      </c>
      <c r="Z522">
        <f>IF(ROW($E522)&lt;=VALUE(LEFT(Z$1,FIND("-",Z$1,1)-1)),0,MIN(INDEX(D:D,ROW(D522)-VALUE(LEFT(Z$1,FIND("-",Z$1,1)-1))+1):D522))</f>
        <v>0.85</v>
      </c>
      <c r="AA522">
        <f t="shared" si="72"/>
        <v>59.09090909090915</v>
      </c>
      <c r="AB522">
        <f>IF(ROW($AA522)&lt;=VALUE(LEFT(AA$1,FIND("-",AA$1,1)-1))+VALUE(LEFT(AB$1,FIND("-",AB$1,1)-1)-1),0,AVERAGE(INDEX($AA:$AA,ROW($AA522)-VALUE(LEFT(AB$1,FIND("-",AB$1,1)-1))+1):$AA522))</f>
        <v>70.075757575757621</v>
      </c>
      <c r="AC522">
        <f>IF(ROW($AA522)&lt;=VALUE(LEFT(AA$1,FIND("-",AA$1,1)-1))+VALUE(LEFT(AB$1,FIND("-",AB$1,1)-1)-1)+VALUE(LEFT(AC$1,FIND("-",AC$1,1)-1)-1),0,AVERAGE(INDEX($AB:$AB,ROW($AB522)-VALUE(LEFT(AC$1,FIND("-",AC$1,1)-1))+1):$AB522))</f>
        <v>68.261536938007552</v>
      </c>
      <c r="AE522">
        <f t="shared" si="79"/>
        <v>15252844</v>
      </c>
      <c r="AG522" t="str">
        <f t="shared" si="80"/>
        <v/>
      </c>
    </row>
    <row r="523" spans="1:33" x14ac:dyDescent="0.25">
      <c r="A523" s="6">
        <v>37265</v>
      </c>
      <c r="B523">
        <v>0.92</v>
      </c>
      <c r="C523">
        <v>0.94499999999999995</v>
      </c>
      <c r="D523">
        <v>0.92</v>
      </c>
      <c r="E523">
        <v>0.93500000000000005</v>
      </c>
      <c r="F523">
        <v>0.53904700000000005</v>
      </c>
      <c r="G523">
        <v>289000</v>
      </c>
      <c r="I523" t="str">
        <f t="shared" si="74"/>
        <v/>
      </c>
      <c r="J523" t="str">
        <f t="shared" si="75"/>
        <v/>
      </c>
      <c r="K523" t="str">
        <f t="shared" si="76"/>
        <v/>
      </c>
      <c r="M523" s="11" t="str">
        <f t="shared" si="77"/>
        <v/>
      </c>
      <c r="O523">
        <f>IF(ROW($E523)&lt;=VALUE(LEFT(O$1,FIND("-",O$1,1)-1)),0,IF(ROW($E523)=VALUE(LEFT(O$1,FIND("-",O$1,1)-1))+1,AVERAGE(INDEX($E:$E,ROW($E523)-VALUE(LEFT(O$1,FIND("-",O$1,1)-1))):$E523),($E523*(2/(VALUE(LEFT(O$1,FIND("-",O$1,1)-1))+1)))+(O522*(1-(2/(VALUE(LEFT(O$1,FIND("-",O$1,1)-1))+1))))))</f>
        <v>1.1204229166228026</v>
      </c>
      <c r="Q523">
        <f>IF(ROW($E523)&lt;=VALUE(LEFT(Q$1,FIND("-",Q$1,1)-1)),0,IF(ROW($E523)=VALUE(LEFT(Q$1,FIND("-",Q$1,1)-1))+1,AVERAGE(INDEX($E:$E,ROW($E523)-VALUE(LEFT(Q$1,FIND("-",Q$1,1)-1))):$E523),($E523*(2/(VALUE(LEFT(Q$1,FIND("-",Q$1,1)-1))+1)))+(Q522*(1-(2/(VALUE(LEFT(Q$1,FIND("-",Q$1,1)-1))+1))))))</f>
        <v>0.90685596503005805</v>
      </c>
      <c r="R523">
        <f>IF(ROW($E523)&lt;=VALUE(LEFT(R$1,FIND("-",R$1,1)-1)),0,IF(ROW($E523)=VALUE(LEFT(R$1,FIND("-",R$1,1)-1))+1,AVERAGE(INDEX($E:$E,ROW($E523)-VALUE(LEFT(R$1,FIND("-",R$1,1)-1))):$E523),($E523*(2/(VALUE(LEFT(R$1,FIND("-",R$1,1)-1))+1)))+(R522*(1-(2/(VALUE(LEFT(R$1,FIND("-",R$1,1)-1))+1))))))</f>
        <v>0.90890266722118151</v>
      </c>
      <c r="S523">
        <f t="shared" si="78"/>
        <v>-2.0467021911234617E-3</v>
      </c>
      <c r="T523">
        <f>IF(ROW($E523)&lt;=MAX(VALUE(LEFT(Q$1,FIND("-",Q$1,1)-1)),VALUE(LEFT(R$1,FIND("-",R$1,1)-1)))+VALUE(LEFT(T$1,FIND("-",T$1,1)-1))-1,0,IF(ROW($E523)=MAX(VALUE(LEFT(Q$1,FIND("-",Q$1,1)-1)),VALUE(LEFT(R$1,FIND("-",R$1,1)-1)))+VALUE(LEFT(T$1,FIND("-",T$1,1)-1)),AVERAGE(INDEX($S:$S,ROW(S523)-VALUE(LEFT(T$1,FIND("-",T$1,1)-1))+1):S523),($S523*(2/(VALUE(LEFT(T$1,FIND("-",T$1,1)-1))+1)))+(T522*(1-(2/(VALUE(LEFT(T$1,FIND("-",T$1,1)-1))+1))))))</f>
        <v>-8.9239672375780697E-3</v>
      </c>
      <c r="V523">
        <f t="shared" si="73"/>
        <v>2.0000000000000018E-2</v>
      </c>
      <c r="W523">
        <f>IF(ROW($E523)&lt;=VALUE(LEFT(W$1,FIND("-",W$1,1)-1))+1,0,IF(ROW($E522)=VALUE(LEFT(W$1,FIND("-",W$1,1)-1))+1,100-100/(1+ABS((SUMIF(INDEX($V:$V,ROW($V523)-VALUE(LEFT(W$1,FIND("-",W$1,1)-1))+1):$V523,"&gt;0",INDEX($V:$V,ROW($V523)-VALUE(LEFT(W$1,FIND("-",W$1,1)-1))+1):$V523)/COUNTIF(INDEX($V:$V,ROW($V523)-VALUE(LEFT(W$1,FIND("-",W$1,1)-1))+1):$V523,"&gt;0"))/(SUMIF(INDEX($V:$V,ROW($V523)-VALUE(LEFT(W$1,FIND("-",W$1,1)-1))+1):$V523,"&lt;0",INDEX($V:$V,ROW($V523)-VALUE(LEFT(W$1,FIND("-",W$1,1)-1))+1):$V523)/COUNTIF(INDEX($V:$V,ROW($V523)-VALUE(LEFT(W$1,FIND("-",W$1,1)-1))+1):$V523,"&lt;0")))),100-100/(1+ABS((SUMIF(INDEX($V:$V,ROW($V523)-VALUE(LEFT(W$1,FIND("-",W$1,1)-1))+1):$V523,"&gt;0",INDEX($V:$V,ROW($V523)-VALUE(LEFT(W$1,FIND("-",W$1,1)-1))+1):$V523)/VALUE(LEFT(W$1,FIND("-",W$1,1)-1)))/(SUMIF(INDEX($V:$V,ROW($V523)-VALUE(LEFT(W$1,FIND("-",W$1,1)-1))+1):$V523,"&lt;0",INDEX($V:$V,ROW($V523)-VALUE(LEFT(W$1,FIND("-",W$1,1)-1))+1):$V523)/VALUE(LEFT(W$1,FIND("-",W$1,1)-1)))))))</f>
        <v>59.45945945945946</v>
      </c>
      <c r="Y523">
        <f>IF(ROW($E523)&lt;=VALUE(LEFT(Y$1,FIND("-",Y$1,1)-1)),0,MAX(INDEX(C:C,ROW(C523)-VALUE(LEFT(Y$1,FIND("-",Y$1,1)-1))+1):C523))</f>
        <v>0.96</v>
      </c>
      <c r="Z523">
        <f>IF(ROW($E523)&lt;=VALUE(LEFT(Z$1,FIND("-",Z$1,1)-1)),0,MIN(INDEX(D:D,ROW(D523)-VALUE(LEFT(Z$1,FIND("-",Z$1,1)-1))+1):D523))</f>
        <v>0.85</v>
      </c>
      <c r="AA523">
        <f t="shared" si="72"/>
        <v>77.272727272727352</v>
      </c>
      <c r="AB523">
        <f>IF(ROW($AA523)&lt;=VALUE(LEFT(AA$1,FIND("-",AA$1,1)-1))+VALUE(LEFT(AB$1,FIND("-",AB$1,1)-1)-1),0,AVERAGE(INDEX($AA:$AA,ROW($AA523)-VALUE(LEFT(AB$1,FIND("-",AB$1,1)-1))+1):$AA523))</f>
        <v>66.666666666666742</v>
      </c>
      <c r="AC523">
        <f>IF(ROW($AA523)&lt;=VALUE(LEFT(AA$1,FIND("-",AA$1,1)-1))+VALUE(LEFT(AB$1,FIND("-",AB$1,1)-1)-1)+VALUE(LEFT(AC$1,FIND("-",AC$1,1)-1)-1),0,AVERAGE(INDEX($AB:$AB,ROW($AB523)-VALUE(LEFT(AC$1,FIND("-",AC$1,1)-1))+1):$AB523))</f>
        <v>68.299663299663351</v>
      </c>
      <c r="AE523">
        <f t="shared" si="79"/>
        <v>15541844</v>
      </c>
      <c r="AG523" t="str">
        <f t="shared" si="80"/>
        <v/>
      </c>
    </row>
    <row r="524" spans="1:33" x14ac:dyDescent="0.25">
      <c r="A524" s="6">
        <v>37266</v>
      </c>
      <c r="B524">
        <v>0.94</v>
      </c>
      <c r="C524">
        <v>1.01</v>
      </c>
      <c r="D524">
        <v>0.94</v>
      </c>
      <c r="E524">
        <v>0.97499999999999998</v>
      </c>
      <c r="F524">
        <v>0.56210800000000005</v>
      </c>
      <c r="G524">
        <v>454000</v>
      </c>
      <c r="I524" t="str">
        <f t="shared" si="74"/>
        <v/>
      </c>
      <c r="J524" t="str">
        <f t="shared" si="75"/>
        <v>Overbought</v>
      </c>
      <c r="K524" t="str">
        <f t="shared" si="76"/>
        <v/>
      </c>
      <c r="M524" s="11" t="str">
        <f t="shared" si="77"/>
        <v/>
      </c>
      <c r="O524">
        <f>IF(ROW($E524)&lt;=VALUE(LEFT(O$1,FIND("-",O$1,1)-1)),0,IF(ROW($E524)=VALUE(LEFT(O$1,FIND("-",O$1,1)-1))+1,AVERAGE(INDEX($E:$E,ROW($E524)-VALUE(LEFT(O$1,FIND("-",O$1,1)-1))):$E524),($E524*(2/(VALUE(LEFT(O$1,FIND("-",O$1,1)-1))+1)))+(O523*(1-(2/(VALUE(LEFT(O$1,FIND("-",O$1,1)-1))+1))))))</f>
        <v>1.1189759224275508</v>
      </c>
      <c r="Q524">
        <f>IF(ROW($E524)&lt;=VALUE(LEFT(Q$1,FIND("-",Q$1,1)-1)),0,IF(ROW($E524)=VALUE(LEFT(Q$1,FIND("-",Q$1,1)-1))+1,AVERAGE(INDEX($E:$E,ROW($E524)-VALUE(LEFT(Q$1,FIND("-",Q$1,1)-1))):$E524),($E524*(2/(VALUE(LEFT(Q$1,FIND("-",Q$1,1)-1))+1)))+(Q523*(1-(2/(VALUE(LEFT(Q$1,FIND("-",Q$1,1)-1))+1))))))</f>
        <v>0.91733966271774148</v>
      </c>
      <c r="R524">
        <f>IF(ROW($E524)&lt;=VALUE(LEFT(R$1,FIND("-",R$1,1)-1)),0,IF(ROW($E524)=VALUE(LEFT(R$1,FIND("-",R$1,1)-1))+1,AVERAGE(INDEX($E:$E,ROW($E524)-VALUE(LEFT(R$1,FIND("-",R$1,1)-1))):$E524),($E524*(2/(VALUE(LEFT(R$1,FIND("-",R$1,1)-1))+1)))+(R523*(1-(2/(VALUE(LEFT(R$1,FIND("-",R$1,1)-1))+1))))))</f>
        <v>0.91379876594553844</v>
      </c>
      <c r="S524">
        <f t="shared" si="78"/>
        <v>3.5408967722030393E-3</v>
      </c>
      <c r="T524">
        <f>IF(ROW($E524)&lt;=MAX(VALUE(LEFT(Q$1,FIND("-",Q$1,1)-1)),VALUE(LEFT(R$1,FIND("-",R$1,1)-1)))+VALUE(LEFT(T$1,FIND("-",T$1,1)-1))-1,0,IF(ROW($E524)=MAX(VALUE(LEFT(Q$1,FIND("-",Q$1,1)-1)),VALUE(LEFT(R$1,FIND("-",R$1,1)-1)))+VALUE(LEFT(T$1,FIND("-",T$1,1)-1)),AVERAGE(INDEX($S:$S,ROW(S524)-VALUE(LEFT(T$1,FIND("-",T$1,1)-1))+1):S524),($S524*(2/(VALUE(LEFT(T$1,FIND("-",T$1,1)-1))+1)))+(T523*(1-(2/(VALUE(LEFT(T$1,FIND("-",T$1,1)-1))+1))))))</f>
        <v>-6.4309944356218483E-3</v>
      </c>
      <c r="V524">
        <f t="shared" si="73"/>
        <v>3.9999999999999925E-2</v>
      </c>
      <c r="W524">
        <f>IF(ROW($E524)&lt;=VALUE(LEFT(W$1,FIND("-",W$1,1)-1))+1,0,IF(ROW($E523)=VALUE(LEFT(W$1,FIND("-",W$1,1)-1))+1,100-100/(1+ABS((SUMIF(INDEX($V:$V,ROW($V524)-VALUE(LEFT(W$1,FIND("-",W$1,1)-1))+1):$V524,"&gt;0",INDEX($V:$V,ROW($V524)-VALUE(LEFT(W$1,FIND("-",W$1,1)-1))+1):$V524)/COUNTIF(INDEX($V:$V,ROW($V524)-VALUE(LEFT(W$1,FIND("-",W$1,1)-1))+1):$V524,"&gt;0"))/(SUMIF(INDEX($V:$V,ROW($V524)-VALUE(LEFT(W$1,FIND("-",W$1,1)-1))+1):$V524,"&lt;0",INDEX($V:$V,ROW($V524)-VALUE(LEFT(W$1,FIND("-",W$1,1)-1))+1):$V524)/COUNTIF(INDEX($V:$V,ROW($V524)-VALUE(LEFT(W$1,FIND("-",W$1,1)-1))+1):$V524,"&lt;0")))),100-100/(1+ABS((SUMIF(INDEX($V:$V,ROW($V524)-VALUE(LEFT(W$1,FIND("-",W$1,1)-1))+1):$V524,"&gt;0",INDEX($V:$V,ROW($V524)-VALUE(LEFT(W$1,FIND("-",W$1,1)-1))+1):$V524)/VALUE(LEFT(W$1,FIND("-",W$1,1)-1)))/(SUMIF(INDEX($V:$V,ROW($V524)-VALUE(LEFT(W$1,FIND("-",W$1,1)-1))+1):$V524,"&lt;0",INDEX($V:$V,ROW($V524)-VALUE(LEFT(W$1,FIND("-",W$1,1)-1))+1):$V524)/VALUE(LEFT(W$1,FIND("-",W$1,1)-1)))))))</f>
        <v>85.714285714285708</v>
      </c>
      <c r="Y524">
        <f>IF(ROW($E524)&lt;=VALUE(LEFT(Y$1,FIND("-",Y$1,1)-1)),0,MAX(INDEX(C:C,ROW(C524)-VALUE(LEFT(Y$1,FIND("-",Y$1,1)-1))+1):C524))</f>
        <v>1.01</v>
      </c>
      <c r="Z524">
        <f>IF(ROW($E524)&lt;=VALUE(LEFT(Z$1,FIND("-",Z$1,1)-1)),0,MIN(INDEX(D:D,ROW(D524)-VALUE(LEFT(Z$1,FIND("-",Z$1,1)-1))+1):D524))</f>
        <v>0.875</v>
      </c>
      <c r="AA524">
        <f t="shared" si="72"/>
        <v>74.074074074074048</v>
      </c>
      <c r="AB524">
        <f>IF(ROW($AA524)&lt;=VALUE(LEFT(AA$1,FIND("-",AA$1,1)-1))+VALUE(LEFT(AB$1,FIND("-",AB$1,1)-1)-1),0,AVERAGE(INDEX($AA:$AA,ROW($AA524)-VALUE(LEFT(AB$1,FIND("-",AB$1,1)-1))+1):$AA524))</f>
        <v>70.14590347923685</v>
      </c>
      <c r="AC524">
        <f>IF(ROW($AA524)&lt;=VALUE(LEFT(AA$1,FIND("-",AA$1,1)-1))+VALUE(LEFT(AB$1,FIND("-",AB$1,1)-1)-1)+VALUE(LEFT(AC$1,FIND("-",AC$1,1)-1)-1),0,AVERAGE(INDEX($AB:$AB,ROW($AB524)-VALUE(LEFT(AC$1,FIND("-",AC$1,1)-1))+1):$AB524))</f>
        <v>68.962775907220404</v>
      </c>
      <c r="AE524">
        <f t="shared" si="79"/>
        <v>15995844</v>
      </c>
      <c r="AG524" t="str">
        <f t="shared" si="80"/>
        <v/>
      </c>
    </row>
    <row r="525" spans="1:33" x14ac:dyDescent="0.25">
      <c r="A525" s="6">
        <v>37267</v>
      </c>
      <c r="B525">
        <v>0.98</v>
      </c>
      <c r="C525">
        <v>0.98</v>
      </c>
      <c r="D525">
        <v>0.95</v>
      </c>
      <c r="E525">
        <v>0.95499999999999996</v>
      </c>
      <c r="F525">
        <v>0.55057699999999998</v>
      </c>
      <c r="G525">
        <v>482000</v>
      </c>
      <c r="I525" t="str">
        <f t="shared" si="74"/>
        <v/>
      </c>
      <c r="J525" t="str">
        <f t="shared" si="75"/>
        <v>Overbought</v>
      </c>
      <c r="K525" t="str">
        <f t="shared" si="76"/>
        <v/>
      </c>
      <c r="M525" s="11" t="str">
        <f t="shared" si="77"/>
        <v/>
      </c>
      <c r="O525">
        <f>IF(ROW($E525)&lt;=VALUE(LEFT(O$1,FIND("-",O$1,1)-1)),0,IF(ROW($E525)=VALUE(LEFT(O$1,FIND("-",O$1,1)-1))+1,AVERAGE(INDEX($E:$E,ROW($E525)-VALUE(LEFT(O$1,FIND("-",O$1,1)-1))):$E525),($E525*(2/(VALUE(LEFT(O$1,FIND("-",O$1,1)-1))+1)))+(O524*(1-(2/(VALUE(LEFT(O$1,FIND("-",O$1,1)-1))+1))))))</f>
        <v>1.1173443212093661</v>
      </c>
      <c r="Q525">
        <f>IF(ROW($E525)&lt;=VALUE(LEFT(Q$1,FIND("-",Q$1,1)-1)),0,IF(ROW($E525)=VALUE(LEFT(Q$1,FIND("-",Q$1,1)-1))+1,AVERAGE(INDEX($E:$E,ROW($E525)-VALUE(LEFT(Q$1,FIND("-",Q$1,1)-1))):$E525),($E525*(2/(VALUE(LEFT(Q$1,FIND("-",Q$1,1)-1))+1)))+(Q524*(1-(2/(VALUE(LEFT(Q$1,FIND("-",Q$1,1)-1))+1))))))</f>
        <v>0.92313356076116582</v>
      </c>
      <c r="R525">
        <f>IF(ROW($E525)&lt;=VALUE(LEFT(R$1,FIND("-",R$1,1)-1)),0,IF(ROW($E525)=VALUE(LEFT(R$1,FIND("-",R$1,1)-1))+1,AVERAGE(INDEX($E:$E,ROW($E525)-VALUE(LEFT(R$1,FIND("-",R$1,1)-1))):$E525),($E525*(2/(VALUE(LEFT(R$1,FIND("-",R$1,1)-1))+1)))+(R524*(1-(2/(VALUE(LEFT(R$1,FIND("-",R$1,1)-1))+1))))))</f>
        <v>0.91685070920883194</v>
      </c>
      <c r="S525">
        <f t="shared" si="78"/>
        <v>6.282851552333879E-3</v>
      </c>
      <c r="T525">
        <f>IF(ROW($E525)&lt;=MAX(VALUE(LEFT(Q$1,FIND("-",Q$1,1)-1)),VALUE(LEFT(R$1,FIND("-",R$1,1)-1)))+VALUE(LEFT(T$1,FIND("-",T$1,1)-1))-1,0,IF(ROW($E525)=MAX(VALUE(LEFT(Q$1,FIND("-",Q$1,1)-1)),VALUE(LEFT(R$1,FIND("-",R$1,1)-1)))+VALUE(LEFT(T$1,FIND("-",T$1,1)-1)),AVERAGE(INDEX($S:$S,ROW(S525)-VALUE(LEFT(T$1,FIND("-",T$1,1)-1))+1):S525),($S525*(2/(VALUE(LEFT(T$1,FIND("-",T$1,1)-1))+1)))+(T524*(1-(2/(VALUE(LEFT(T$1,FIND("-",T$1,1)-1))+1))))))</f>
        <v>-3.8882252380307031E-3</v>
      </c>
      <c r="V525">
        <f t="shared" si="73"/>
        <v>-2.0000000000000018E-2</v>
      </c>
      <c r="W525">
        <f>IF(ROW($E525)&lt;=VALUE(LEFT(W$1,FIND("-",W$1,1)-1))+1,0,IF(ROW($E524)=VALUE(LEFT(W$1,FIND("-",W$1,1)-1))+1,100-100/(1+ABS((SUMIF(INDEX($V:$V,ROW($V525)-VALUE(LEFT(W$1,FIND("-",W$1,1)-1))+1):$V525,"&gt;0",INDEX($V:$V,ROW($V525)-VALUE(LEFT(W$1,FIND("-",W$1,1)-1))+1):$V525)/COUNTIF(INDEX($V:$V,ROW($V525)-VALUE(LEFT(W$1,FIND("-",W$1,1)-1))+1):$V525,"&gt;0"))/(SUMIF(INDEX($V:$V,ROW($V525)-VALUE(LEFT(W$1,FIND("-",W$1,1)-1))+1):$V525,"&lt;0",INDEX($V:$V,ROW($V525)-VALUE(LEFT(W$1,FIND("-",W$1,1)-1))+1):$V525)/COUNTIF(INDEX($V:$V,ROW($V525)-VALUE(LEFT(W$1,FIND("-",W$1,1)-1))+1):$V525,"&lt;0")))),100-100/(1+ABS((SUMIF(INDEX($V:$V,ROW($V525)-VALUE(LEFT(W$1,FIND("-",W$1,1)-1))+1):$V525,"&gt;0",INDEX($V:$V,ROW($V525)-VALUE(LEFT(W$1,FIND("-",W$1,1)-1))+1):$V525)/VALUE(LEFT(W$1,FIND("-",W$1,1)-1)))/(SUMIF(INDEX($V:$V,ROW($V525)-VALUE(LEFT(W$1,FIND("-",W$1,1)-1))+1):$V525,"&lt;0",INDEX($V:$V,ROW($V525)-VALUE(LEFT(W$1,FIND("-",W$1,1)-1))+1):$V525)/VALUE(LEFT(W$1,FIND("-",W$1,1)-1)))))))</f>
        <v>72.727272727272705</v>
      </c>
      <c r="Y525">
        <f>IF(ROW($E525)&lt;=VALUE(LEFT(Y$1,FIND("-",Y$1,1)-1)),0,MAX(INDEX(C:C,ROW(C525)-VALUE(LEFT(Y$1,FIND("-",Y$1,1)-1))+1):C525))</f>
        <v>1.01</v>
      </c>
      <c r="Z525">
        <f>IF(ROW($E525)&lt;=VALUE(LEFT(Z$1,FIND("-",Z$1,1)-1)),0,MIN(INDEX(D:D,ROW(D525)-VALUE(LEFT(Z$1,FIND("-",Z$1,1)-1))+1):D525))</f>
        <v>0.875</v>
      </c>
      <c r="AA525">
        <f t="shared" si="72"/>
        <v>59.259259259259224</v>
      </c>
      <c r="AB525">
        <f>IF(ROW($AA525)&lt;=VALUE(LEFT(AA$1,FIND("-",AA$1,1)-1))+VALUE(LEFT(AB$1,FIND("-",AB$1,1)-1)-1),0,AVERAGE(INDEX($AA:$AA,ROW($AA525)-VALUE(LEFT(AB$1,FIND("-",AB$1,1)-1))+1):$AA525))</f>
        <v>70.202020202020208</v>
      </c>
      <c r="AC525">
        <f>IF(ROW($AA525)&lt;=VALUE(LEFT(AA$1,FIND("-",AA$1,1)-1))+VALUE(LEFT(AB$1,FIND("-",AB$1,1)-1)-1)+VALUE(LEFT(AC$1,FIND("-",AC$1,1)-1)-1),0,AVERAGE(INDEX($AB:$AB,ROW($AB525)-VALUE(LEFT(AC$1,FIND("-",AC$1,1)-1))+1):$AB525))</f>
        <v>69.004863449307933</v>
      </c>
      <c r="AE525">
        <f t="shared" si="79"/>
        <v>15513844</v>
      </c>
      <c r="AG525" t="str">
        <f t="shared" si="80"/>
        <v/>
      </c>
    </row>
    <row r="526" spans="1:33" x14ac:dyDescent="0.25">
      <c r="A526" s="6">
        <v>37270</v>
      </c>
      <c r="B526">
        <v>0.96</v>
      </c>
      <c r="C526">
        <v>0.97</v>
      </c>
      <c r="D526">
        <v>0.95499999999999996</v>
      </c>
      <c r="E526">
        <v>0.97</v>
      </c>
      <c r="F526">
        <v>0.55922499999999997</v>
      </c>
      <c r="G526">
        <v>52000</v>
      </c>
      <c r="I526" t="str">
        <f t="shared" si="74"/>
        <v/>
      </c>
      <c r="J526" t="str">
        <f t="shared" si="75"/>
        <v>Overbought</v>
      </c>
      <c r="K526" t="str">
        <f t="shared" si="76"/>
        <v/>
      </c>
      <c r="M526" s="11" t="str">
        <f t="shared" si="77"/>
        <v/>
      </c>
      <c r="O526">
        <f>IF(ROW($E526)&lt;=VALUE(LEFT(O$1,FIND("-",O$1,1)-1)),0,IF(ROW($E526)=VALUE(LEFT(O$1,FIND("-",O$1,1)-1))+1,AVERAGE(INDEX($E:$E,ROW($E526)-VALUE(LEFT(O$1,FIND("-",O$1,1)-1))):$E526),($E526*(2/(VALUE(LEFT(O$1,FIND("-",O$1,1)-1))+1)))+(O525*(1-(2/(VALUE(LEFT(O$1,FIND("-",O$1,1)-1))+1))))))</f>
        <v>1.1158782085605168</v>
      </c>
      <c r="Q526">
        <f>IF(ROW($E526)&lt;=VALUE(LEFT(Q$1,FIND("-",Q$1,1)-1)),0,IF(ROW($E526)=VALUE(LEFT(Q$1,FIND("-",Q$1,1)-1))+1,AVERAGE(INDEX($E:$E,ROW($E526)-VALUE(LEFT(Q$1,FIND("-",Q$1,1)-1))):$E526),($E526*(2/(VALUE(LEFT(Q$1,FIND("-",Q$1,1)-1))+1)))+(Q525*(1-(2/(VALUE(LEFT(Q$1,FIND("-",Q$1,1)-1))+1))))))</f>
        <v>0.93034378218252489</v>
      </c>
      <c r="R526">
        <f>IF(ROW($E526)&lt;=VALUE(LEFT(R$1,FIND("-",R$1,1)-1)),0,IF(ROW($E526)=VALUE(LEFT(R$1,FIND("-",R$1,1)-1))+1,AVERAGE(INDEX($E:$E,ROW($E526)-VALUE(LEFT(R$1,FIND("-",R$1,1)-1))):$E526),($E526*(2/(VALUE(LEFT(R$1,FIND("-",R$1,1)-1))+1)))+(R525*(1-(2/(VALUE(LEFT(R$1,FIND("-",R$1,1)-1))+1))))))</f>
        <v>0.92078769371188141</v>
      </c>
      <c r="S526">
        <f t="shared" si="78"/>
        <v>9.5560884706434868E-3</v>
      </c>
      <c r="T526">
        <f>IF(ROW($E526)&lt;=MAX(VALUE(LEFT(Q$1,FIND("-",Q$1,1)-1)),VALUE(LEFT(R$1,FIND("-",R$1,1)-1)))+VALUE(LEFT(T$1,FIND("-",T$1,1)-1))-1,0,IF(ROW($E526)=MAX(VALUE(LEFT(Q$1,FIND("-",Q$1,1)-1)),VALUE(LEFT(R$1,FIND("-",R$1,1)-1)))+VALUE(LEFT(T$1,FIND("-",T$1,1)-1)),AVERAGE(INDEX($S:$S,ROW(S526)-VALUE(LEFT(T$1,FIND("-",T$1,1)-1))+1):S526),($S526*(2/(VALUE(LEFT(T$1,FIND("-",T$1,1)-1))+1)))+(T525*(1-(2/(VALUE(LEFT(T$1,FIND("-",T$1,1)-1))+1))))))</f>
        <v>-1.1993624962958653E-3</v>
      </c>
      <c r="V526">
        <f t="shared" si="73"/>
        <v>1.5000000000000013E-2</v>
      </c>
      <c r="W526">
        <f>IF(ROW($E526)&lt;=VALUE(LEFT(W$1,FIND("-",W$1,1)-1))+1,0,IF(ROW($E525)=VALUE(LEFT(W$1,FIND("-",W$1,1)-1))+1,100-100/(1+ABS((SUMIF(INDEX($V:$V,ROW($V526)-VALUE(LEFT(W$1,FIND("-",W$1,1)-1))+1):$V526,"&gt;0",INDEX($V:$V,ROW($V526)-VALUE(LEFT(W$1,FIND("-",W$1,1)-1))+1):$V526)/COUNTIF(INDEX($V:$V,ROW($V526)-VALUE(LEFT(W$1,FIND("-",W$1,1)-1))+1):$V526,"&gt;0"))/(SUMIF(INDEX($V:$V,ROW($V526)-VALUE(LEFT(W$1,FIND("-",W$1,1)-1))+1):$V526,"&lt;0",INDEX($V:$V,ROW($V526)-VALUE(LEFT(W$1,FIND("-",W$1,1)-1))+1):$V526)/COUNTIF(INDEX($V:$V,ROW($V526)-VALUE(LEFT(W$1,FIND("-",W$1,1)-1))+1):$V526,"&lt;0")))),100-100/(1+ABS((SUMIF(INDEX($V:$V,ROW($V526)-VALUE(LEFT(W$1,FIND("-",W$1,1)-1))+1):$V526,"&gt;0",INDEX($V:$V,ROW($V526)-VALUE(LEFT(W$1,FIND("-",W$1,1)-1))+1):$V526)/VALUE(LEFT(W$1,FIND("-",W$1,1)-1)))/(SUMIF(INDEX($V:$V,ROW($V526)-VALUE(LEFT(W$1,FIND("-",W$1,1)-1))+1):$V526,"&lt;0",INDEX($V:$V,ROW($V526)-VALUE(LEFT(W$1,FIND("-",W$1,1)-1))+1):$V526)/VALUE(LEFT(W$1,FIND("-",W$1,1)-1)))))))</f>
        <v>74.999999999999986</v>
      </c>
      <c r="Y526">
        <f>IF(ROW($E526)&lt;=VALUE(LEFT(Y$1,FIND("-",Y$1,1)-1)),0,MAX(INDEX(C:C,ROW(C526)-VALUE(LEFT(Y$1,FIND("-",Y$1,1)-1))+1):C526))</f>
        <v>1.01</v>
      </c>
      <c r="Z526">
        <f>IF(ROW($E526)&lt;=VALUE(LEFT(Z$1,FIND("-",Z$1,1)-1)),0,MIN(INDEX(D:D,ROW(D526)-VALUE(LEFT(Z$1,FIND("-",Z$1,1)-1))+1):D526))</f>
        <v>0.875</v>
      </c>
      <c r="AA526">
        <f t="shared" si="72"/>
        <v>70.370370370370352</v>
      </c>
      <c r="AB526">
        <f>IF(ROW($AA526)&lt;=VALUE(LEFT(AA$1,FIND("-",AA$1,1)-1))+VALUE(LEFT(AB$1,FIND("-",AB$1,1)-1)-1),0,AVERAGE(INDEX($AA:$AA,ROW($AA526)-VALUE(LEFT(AB$1,FIND("-",AB$1,1)-1))+1):$AA526))</f>
        <v>67.901234567901199</v>
      </c>
      <c r="AC526">
        <f>IF(ROW($AA526)&lt;=VALUE(LEFT(AA$1,FIND("-",AA$1,1)-1))+VALUE(LEFT(AB$1,FIND("-",AB$1,1)-1)-1)+VALUE(LEFT(AC$1,FIND("-",AC$1,1)-1)-1),0,AVERAGE(INDEX($AB:$AB,ROW($AB526)-VALUE(LEFT(AC$1,FIND("-",AC$1,1)-1))+1):$AB526))</f>
        <v>69.416386083052757</v>
      </c>
      <c r="AE526">
        <f t="shared" si="79"/>
        <v>15565844</v>
      </c>
      <c r="AG526" t="str">
        <f t="shared" si="80"/>
        <v/>
      </c>
    </row>
    <row r="527" spans="1:33" x14ac:dyDescent="0.25">
      <c r="A527" s="6">
        <v>37271</v>
      </c>
      <c r="B527">
        <v>0.96499999999999997</v>
      </c>
      <c r="C527">
        <v>0.96499999999999997</v>
      </c>
      <c r="D527">
        <v>0.92</v>
      </c>
      <c r="E527">
        <v>0.93</v>
      </c>
      <c r="F527">
        <v>0.53616399999999997</v>
      </c>
      <c r="G527">
        <v>99000</v>
      </c>
      <c r="I527" t="str">
        <f t="shared" si="74"/>
        <v/>
      </c>
      <c r="J527" t="str">
        <f t="shared" si="75"/>
        <v/>
      </c>
      <c r="K527" t="str">
        <f t="shared" si="76"/>
        <v/>
      </c>
      <c r="M527" s="11" t="str">
        <f t="shared" si="77"/>
        <v/>
      </c>
      <c r="O527">
        <f>IF(ROW($E527)&lt;=VALUE(LEFT(O$1,FIND("-",O$1,1)-1)),0,IF(ROW($E527)=VALUE(LEFT(O$1,FIND("-",O$1,1)-1))+1,AVERAGE(INDEX($E:$E,ROW($E527)-VALUE(LEFT(O$1,FIND("-",O$1,1)-1))):$E527),($E527*(2/(VALUE(LEFT(O$1,FIND("-",O$1,1)-1))+1)))+(O526*(1-(2/(VALUE(LEFT(O$1,FIND("-",O$1,1)-1))+1))))))</f>
        <v>1.1140286741469794</v>
      </c>
      <c r="Q527">
        <f>IF(ROW($E527)&lt;=VALUE(LEFT(Q$1,FIND("-",Q$1,1)-1)),0,IF(ROW($E527)=VALUE(LEFT(Q$1,FIND("-",Q$1,1)-1))+1,AVERAGE(INDEX($E:$E,ROW($E527)-VALUE(LEFT(Q$1,FIND("-",Q$1,1)-1))):$E527),($E527*(2/(VALUE(LEFT(Q$1,FIND("-",Q$1,1)-1))+1)))+(Q526*(1-(2/(VALUE(LEFT(Q$1,FIND("-",Q$1,1)-1))+1))))))</f>
        <v>0.93029089261598263</v>
      </c>
      <c r="R527">
        <f>IF(ROW($E527)&lt;=VALUE(LEFT(R$1,FIND("-",R$1,1)-1)),0,IF(ROW($E527)=VALUE(LEFT(R$1,FIND("-",R$1,1)-1))+1,AVERAGE(INDEX($E:$E,ROW($E527)-VALUE(LEFT(R$1,FIND("-",R$1,1)-1))):$E527),($E527*(2/(VALUE(LEFT(R$1,FIND("-",R$1,1)-1))+1)))+(R526*(1-(2/(VALUE(LEFT(R$1,FIND("-",R$1,1)-1))+1))))))</f>
        <v>0.92147008677026054</v>
      </c>
      <c r="S527">
        <f t="shared" si="78"/>
        <v>8.8208058457220906E-3</v>
      </c>
      <c r="T527">
        <f>IF(ROW($E527)&lt;=MAX(VALUE(LEFT(Q$1,FIND("-",Q$1,1)-1)),VALUE(LEFT(R$1,FIND("-",R$1,1)-1)))+VALUE(LEFT(T$1,FIND("-",T$1,1)-1))-1,0,IF(ROW($E527)=MAX(VALUE(LEFT(Q$1,FIND("-",Q$1,1)-1)),VALUE(LEFT(R$1,FIND("-",R$1,1)-1)))+VALUE(LEFT(T$1,FIND("-",T$1,1)-1)),AVERAGE(INDEX($S:$S,ROW(S527)-VALUE(LEFT(T$1,FIND("-",T$1,1)-1))+1):S527),($S527*(2/(VALUE(LEFT(T$1,FIND("-",T$1,1)-1))+1)))+(T526*(1-(2/(VALUE(LEFT(T$1,FIND("-",T$1,1)-1))+1))))))</f>
        <v>8.0467117210772593E-4</v>
      </c>
      <c r="V527">
        <f t="shared" si="73"/>
        <v>-3.9999999999999925E-2</v>
      </c>
      <c r="W527">
        <f>IF(ROW($E527)&lt;=VALUE(LEFT(W$1,FIND("-",W$1,1)-1))+1,0,IF(ROW($E526)=VALUE(LEFT(W$1,FIND("-",W$1,1)-1))+1,100-100/(1+ABS((SUMIF(INDEX($V:$V,ROW($V527)-VALUE(LEFT(W$1,FIND("-",W$1,1)-1))+1):$V527,"&gt;0",INDEX($V:$V,ROW($V527)-VALUE(LEFT(W$1,FIND("-",W$1,1)-1))+1):$V527)/COUNTIF(INDEX($V:$V,ROW($V527)-VALUE(LEFT(W$1,FIND("-",W$1,1)-1))+1):$V527,"&gt;0"))/(SUMIF(INDEX($V:$V,ROW($V527)-VALUE(LEFT(W$1,FIND("-",W$1,1)-1))+1):$V527,"&lt;0",INDEX($V:$V,ROW($V527)-VALUE(LEFT(W$1,FIND("-",W$1,1)-1))+1):$V527)/COUNTIF(INDEX($V:$V,ROW($V527)-VALUE(LEFT(W$1,FIND("-",W$1,1)-1))+1):$V527,"&lt;0")))),100-100/(1+ABS((SUMIF(INDEX($V:$V,ROW($V527)-VALUE(LEFT(W$1,FIND("-",W$1,1)-1))+1):$V527,"&gt;0",INDEX($V:$V,ROW($V527)-VALUE(LEFT(W$1,FIND("-",W$1,1)-1))+1):$V527)/VALUE(LEFT(W$1,FIND("-",W$1,1)-1)))/(SUMIF(INDEX($V:$V,ROW($V527)-VALUE(LEFT(W$1,FIND("-",W$1,1)-1))+1):$V527,"&lt;0",INDEX($V:$V,ROW($V527)-VALUE(LEFT(W$1,FIND("-",W$1,1)-1))+1):$V527)/VALUE(LEFT(W$1,FIND("-",W$1,1)-1)))))))</f>
        <v>59.523809523809533</v>
      </c>
      <c r="Y527">
        <f>IF(ROW($E527)&lt;=VALUE(LEFT(Y$1,FIND("-",Y$1,1)-1)),0,MAX(INDEX(C:C,ROW(C527)-VALUE(LEFT(Y$1,FIND("-",Y$1,1)-1))+1):C527))</f>
        <v>1.01</v>
      </c>
      <c r="Z527">
        <f>IF(ROW($E527)&lt;=VALUE(LEFT(Z$1,FIND("-",Z$1,1)-1)),0,MIN(INDEX(D:D,ROW(D527)-VALUE(LEFT(Z$1,FIND("-",Z$1,1)-1))+1):D527))</f>
        <v>0.875</v>
      </c>
      <c r="AA527">
        <f t="shared" ref="AA527:AA590" si="81">IF(ROW($E527)&lt;=VALUE(LEFT(AA$1,FIND("-",AA$1,1)-1)),0,(($E527-$Z527)/($Y527-$Z527))*100)</f>
        <v>40.740740740740769</v>
      </c>
      <c r="AB527">
        <f>IF(ROW($AA527)&lt;=VALUE(LEFT(AA$1,FIND("-",AA$1,1)-1))+VALUE(LEFT(AB$1,FIND("-",AB$1,1)-1)-1),0,AVERAGE(INDEX($AA:$AA,ROW($AA527)-VALUE(LEFT(AB$1,FIND("-",AB$1,1)-1))+1):$AA527))</f>
        <v>56.790123456790106</v>
      </c>
      <c r="AC527">
        <f>IF(ROW($AA527)&lt;=VALUE(LEFT(AA$1,FIND("-",AA$1,1)-1))+VALUE(LEFT(AB$1,FIND("-",AB$1,1)-1)-1)+VALUE(LEFT(AC$1,FIND("-",AC$1,1)-1)-1),0,AVERAGE(INDEX($AB:$AB,ROW($AB527)-VALUE(LEFT(AC$1,FIND("-",AC$1,1)-1))+1):$AB527))</f>
        <v>64.964459408903835</v>
      </c>
      <c r="AE527">
        <f t="shared" si="79"/>
        <v>15466844</v>
      </c>
      <c r="AG527" t="str">
        <f t="shared" si="80"/>
        <v/>
      </c>
    </row>
    <row r="528" spans="1:33" x14ac:dyDescent="0.25">
      <c r="A528" s="6">
        <v>37272</v>
      </c>
      <c r="B528">
        <v>0.94</v>
      </c>
      <c r="C528">
        <v>0.94499999999999995</v>
      </c>
      <c r="D528">
        <v>0.92</v>
      </c>
      <c r="E528">
        <v>0.92</v>
      </c>
      <c r="F528">
        <v>0.53039899999999995</v>
      </c>
      <c r="G528">
        <v>48000</v>
      </c>
      <c r="I528" t="str">
        <f t="shared" si="74"/>
        <v/>
      </c>
      <c r="J528" t="str">
        <f t="shared" si="75"/>
        <v/>
      </c>
      <c r="K528" t="str">
        <f t="shared" si="76"/>
        <v/>
      </c>
      <c r="M528" s="11" t="str">
        <f t="shared" si="77"/>
        <v/>
      </c>
      <c r="O528">
        <f>IF(ROW($E528)&lt;=VALUE(LEFT(O$1,FIND("-",O$1,1)-1)),0,IF(ROW($E528)=VALUE(LEFT(O$1,FIND("-",O$1,1)-1))+1,AVERAGE(INDEX($E:$E,ROW($E528)-VALUE(LEFT(O$1,FIND("-",O$1,1)-1))):$E528),($E528*(2/(VALUE(LEFT(O$1,FIND("-",O$1,1)-1))+1)))+(O527*(1-(2/(VALUE(LEFT(O$1,FIND("-",O$1,1)-1))+1))))))</f>
        <v>1.1120980405733776</v>
      </c>
      <c r="Q528">
        <f>IF(ROW($E528)&lt;=VALUE(LEFT(Q$1,FIND("-",Q$1,1)-1)),0,IF(ROW($E528)=VALUE(LEFT(Q$1,FIND("-",Q$1,1)-1))+1,AVERAGE(INDEX($E:$E,ROW($E528)-VALUE(LEFT(Q$1,FIND("-",Q$1,1)-1))):$E528),($E528*(2/(VALUE(LEFT(Q$1,FIND("-",Q$1,1)-1))+1)))+(Q527*(1-(2/(VALUE(LEFT(Q$1,FIND("-",Q$1,1)-1))+1))))))</f>
        <v>0.92870767836737</v>
      </c>
      <c r="R528">
        <f>IF(ROW($E528)&lt;=VALUE(LEFT(R$1,FIND("-",R$1,1)-1)),0,IF(ROW($E528)=VALUE(LEFT(R$1,FIND("-",R$1,1)-1))+1,AVERAGE(INDEX($E:$E,ROW($E528)-VALUE(LEFT(R$1,FIND("-",R$1,1)-1))):$E528),($E528*(2/(VALUE(LEFT(R$1,FIND("-",R$1,1)-1))+1)))+(R527*(1-(2/(VALUE(LEFT(R$1,FIND("-",R$1,1)-1))+1))))))</f>
        <v>0.92136119145394502</v>
      </c>
      <c r="S528">
        <f t="shared" si="78"/>
        <v>7.3464869134249877E-3</v>
      </c>
      <c r="T528">
        <f>IF(ROW($E528)&lt;=MAX(VALUE(LEFT(Q$1,FIND("-",Q$1,1)-1)),VALUE(LEFT(R$1,FIND("-",R$1,1)-1)))+VALUE(LEFT(T$1,FIND("-",T$1,1)-1))-1,0,IF(ROW($E528)=MAX(VALUE(LEFT(Q$1,FIND("-",Q$1,1)-1)),VALUE(LEFT(R$1,FIND("-",R$1,1)-1)))+VALUE(LEFT(T$1,FIND("-",T$1,1)-1)),AVERAGE(INDEX($S:$S,ROW(S528)-VALUE(LEFT(T$1,FIND("-",T$1,1)-1))+1):S528),($S528*(2/(VALUE(LEFT(T$1,FIND("-",T$1,1)-1))+1)))+(T527*(1-(2/(VALUE(LEFT(T$1,FIND("-",T$1,1)-1))+1))))))</f>
        <v>2.1130343203711786E-3</v>
      </c>
      <c r="V528">
        <f t="shared" si="73"/>
        <v>-1.0000000000000009E-2</v>
      </c>
      <c r="W528">
        <f>IF(ROW($E528)&lt;=VALUE(LEFT(W$1,FIND("-",W$1,1)-1))+1,0,IF(ROW($E527)=VALUE(LEFT(W$1,FIND("-",W$1,1)-1))+1,100-100/(1+ABS((SUMIF(INDEX($V:$V,ROW($V528)-VALUE(LEFT(W$1,FIND("-",W$1,1)-1))+1):$V528,"&gt;0",INDEX($V:$V,ROW($V528)-VALUE(LEFT(W$1,FIND("-",W$1,1)-1))+1):$V528)/COUNTIF(INDEX($V:$V,ROW($V528)-VALUE(LEFT(W$1,FIND("-",W$1,1)-1))+1):$V528,"&gt;0"))/(SUMIF(INDEX($V:$V,ROW($V528)-VALUE(LEFT(W$1,FIND("-",W$1,1)-1))+1):$V528,"&lt;0",INDEX($V:$V,ROW($V528)-VALUE(LEFT(W$1,FIND("-",W$1,1)-1))+1):$V528)/COUNTIF(INDEX($V:$V,ROW($V528)-VALUE(LEFT(W$1,FIND("-",W$1,1)-1))+1):$V528,"&lt;0")))),100-100/(1+ABS((SUMIF(INDEX($V:$V,ROW($V528)-VALUE(LEFT(W$1,FIND("-",W$1,1)-1))+1):$V528,"&gt;0",INDEX($V:$V,ROW($V528)-VALUE(LEFT(W$1,FIND("-",W$1,1)-1))+1):$V528)/VALUE(LEFT(W$1,FIND("-",W$1,1)-1)))/(SUMIF(INDEX($V:$V,ROW($V528)-VALUE(LEFT(W$1,FIND("-",W$1,1)-1))+1):$V528,"&lt;0",INDEX($V:$V,ROW($V528)-VALUE(LEFT(W$1,FIND("-",W$1,1)-1))+1):$V528)/VALUE(LEFT(W$1,FIND("-",W$1,1)-1)))))))</f>
        <v>55.8139534883721</v>
      </c>
      <c r="Y528">
        <f>IF(ROW($E528)&lt;=VALUE(LEFT(Y$1,FIND("-",Y$1,1)-1)),0,MAX(INDEX(C:C,ROW(C528)-VALUE(LEFT(Y$1,FIND("-",Y$1,1)-1))+1):C528))</f>
        <v>1.01</v>
      </c>
      <c r="Z528">
        <f>IF(ROW($E528)&lt;=VALUE(LEFT(Z$1,FIND("-",Z$1,1)-1)),0,MIN(INDEX(D:D,ROW(D528)-VALUE(LEFT(Z$1,FIND("-",Z$1,1)-1))+1):D528))</f>
        <v>0.875</v>
      </c>
      <c r="AA528">
        <f t="shared" si="81"/>
        <v>33.333333333333357</v>
      </c>
      <c r="AB528">
        <f>IF(ROW($AA528)&lt;=VALUE(LEFT(AA$1,FIND("-",AA$1,1)-1))+VALUE(LEFT(AB$1,FIND("-",AB$1,1)-1)-1),0,AVERAGE(INDEX($AA:$AA,ROW($AA528)-VALUE(LEFT(AB$1,FIND("-",AB$1,1)-1))+1):$AA528))</f>
        <v>48.148148148148152</v>
      </c>
      <c r="AC528">
        <f>IF(ROW($AA528)&lt;=VALUE(LEFT(AA$1,FIND("-",AA$1,1)-1))+VALUE(LEFT(AB$1,FIND("-",AB$1,1)-1)-1)+VALUE(LEFT(AC$1,FIND("-",AC$1,1)-1)-1),0,AVERAGE(INDEX($AB:$AB,ROW($AB528)-VALUE(LEFT(AC$1,FIND("-",AC$1,1)-1))+1):$AB528))</f>
        <v>57.613168724279824</v>
      </c>
      <c r="AE528">
        <f t="shared" si="79"/>
        <v>15418844</v>
      </c>
      <c r="AG528" t="str">
        <f t="shared" si="80"/>
        <v/>
      </c>
    </row>
    <row r="529" spans="1:33" x14ac:dyDescent="0.25">
      <c r="A529" s="6">
        <v>37273</v>
      </c>
      <c r="B529">
        <v>0.9</v>
      </c>
      <c r="C529">
        <v>0.92500000000000004</v>
      </c>
      <c r="D529">
        <v>0.9</v>
      </c>
      <c r="E529">
        <v>0.92500000000000004</v>
      </c>
      <c r="F529">
        <v>0.53328200000000003</v>
      </c>
      <c r="G529">
        <v>45000</v>
      </c>
      <c r="I529" t="str">
        <f t="shared" si="74"/>
        <v/>
      </c>
      <c r="J529" t="str">
        <f t="shared" si="75"/>
        <v/>
      </c>
      <c r="K529" t="str">
        <f t="shared" si="76"/>
        <v/>
      </c>
      <c r="M529" s="11" t="str">
        <f t="shared" si="77"/>
        <v/>
      </c>
      <c r="O529">
        <f>IF(ROW($E529)&lt;=VALUE(LEFT(O$1,FIND("-",O$1,1)-1)),0,IF(ROW($E529)=VALUE(LEFT(O$1,FIND("-",O$1,1)-1))+1,AVERAGE(INDEX($E:$E,ROW($E529)-VALUE(LEFT(O$1,FIND("-",O$1,1)-1))):$E529),($E529*(2/(VALUE(LEFT(O$1,FIND("-",O$1,1)-1))+1)))+(O528*(1-(2/(VALUE(LEFT(O$1,FIND("-",O$1,1)-1))+1))))))</f>
        <v>1.1102363685278713</v>
      </c>
      <c r="Q529">
        <f>IF(ROW($E529)&lt;=VALUE(LEFT(Q$1,FIND("-",Q$1,1)-1)),0,IF(ROW($E529)=VALUE(LEFT(Q$1,FIND("-",Q$1,1)-1))+1,AVERAGE(INDEX($E:$E,ROW($E529)-VALUE(LEFT(Q$1,FIND("-",Q$1,1)-1))):$E529),($E529*(2/(VALUE(LEFT(Q$1,FIND("-",Q$1,1)-1))+1)))+(Q528*(1-(2/(VALUE(LEFT(Q$1,FIND("-",Q$1,1)-1))+1))))))</f>
        <v>0.92813726631085158</v>
      </c>
      <c r="R529">
        <f>IF(ROW($E529)&lt;=VALUE(LEFT(R$1,FIND("-",R$1,1)-1)),0,IF(ROW($E529)=VALUE(LEFT(R$1,FIND("-",R$1,1)-1))+1,AVERAGE(INDEX($E:$E,ROW($E529)-VALUE(LEFT(R$1,FIND("-",R$1,1)-1))):$E529),($E529*(2/(VALUE(LEFT(R$1,FIND("-",R$1,1)-1))+1)))+(R528*(1-(2/(VALUE(LEFT(R$1,FIND("-",R$1,1)-1))+1))))))</f>
        <v>0.9216307328277269</v>
      </c>
      <c r="S529">
        <f t="shared" si="78"/>
        <v>6.5065334831246879E-3</v>
      </c>
      <c r="T529">
        <f>IF(ROW($E529)&lt;=MAX(VALUE(LEFT(Q$1,FIND("-",Q$1,1)-1)),VALUE(LEFT(R$1,FIND("-",R$1,1)-1)))+VALUE(LEFT(T$1,FIND("-",T$1,1)-1))-1,0,IF(ROW($E529)=MAX(VALUE(LEFT(Q$1,FIND("-",Q$1,1)-1)),VALUE(LEFT(R$1,FIND("-",R$1,1)-1)))+VALUE(LEFT(T$1,FIND("-",T$1,1)-1)),AVERAGE(INDEX($S:$S,ROW(S529)-VALUE(LEFT(T$1,FIND("-",T$1,1)-1))+1):S529),($S529*(2/(VALUE(LEFT(T$1,FIND("-",T$1,1)-1))+1)))+(T528*(1-(2/(VALUE(LEFT(T$1,FIND("-",T$1,1)-1))+1))))))</f>
        <v>2.9917341529218807E-3</v>
      </c>
      <c r="V529">
        <f t="shared" si="73"/>
        <v>5.0000000000000044E-3</v>
      </c>
      <c r="W529">
        <f>IF(ROW($E529)&lt;=VALUE(LEFT(W$1,FIND("-",W$1,1)-1))+1,0,IF(ROW($E528)=VALUE(LEFT(W$1,FIND("-",W$1,1)-1))+1,100-100/(1+ABS((SUMIF(INDEX($V:$V,ROW($V529)-VALUE(LEFT(W$1,FIND("-",W$1,1)-1))+1):$V529,"&gt;0",INDEX($V:$V,ROW($V529)-VALUE(LEFT(W$1,FIND("-",W$1,1)-1))+1):$V529)/COUNTIF(INDEX($V:$V,ROW($V529)-VALUE(LEFT(W$1,FIND("-",W$1,1)-1))+1):$V529,"&gt;0"))/(SUMIF(INDEX($V:$V,ROW($V529)-VALUE(LEFT(W$1,FIND("-",W$1,1)-1))+1):$V529,"&lt;0",INDEX($V:$V,ROW($V529)-VALUE(LEFT(W$1,FIND("-",W$1,1)-1))+1):$V529)/COUNTIF(INDEX($V:$V,ROW($V529)-VALUE(LEFT(W$1,FIND("-",W$1,1)-1))+1):$V529,"&lt;0")))),100-100/(1+ABS((SUMIF(INDEX($V:$V,ROW($V529)-VALUE(LEFT(W$1,FIND("-",W$1,1)-1))+1):$V529,"&gt;0",INDEX($V:$V,ROW($V529)-VALUE(LEFT(W$1,FIND("-",W$1,1)-1))+1):$V529)/VALUE(LEFT(W$1,FIND("-",W$1,1)-1)))/(SUMIF(INDEX($V:$V,ROW($V529)-VALUE(LEFT(W$1,FIND("-",W$1,1)-1))+1):$V529,"&lt;0",INDEX($V:$V,ROW($V529)-VALUE(LEFT(W$1,FIND("-",W$1,1)-1))+1):$V529)/VALUE(LEFT(W$1,FIND("-",W$1,1)-1)))))))</f>
        <v>62.500000000000014</v>
      </c>
      <c r="Y529">
        <f>IF(ROW($E529)&lt;=VALUE(LEFT(Y$1,FIND("-",Y$1,1)-1)),0,MAX(INDEX(C:C,ROW(C529)-VALUE(LEFT(Y$1,FIND("-",Y$1,1)-1))+1):C529))</f>
        <v>1.01</v>
      </c>
      <c r="Z529">
        <f>IF(ROW($E529)&lt;=VALUE(LEFT(Z$1,FIND("-",Z$1,1)-1)),0,MIN(INDEX(D:D,ROW(D529)-VALUE(LEFT(Z$1,FIND("-",Z$1,1)-1))+1):D529))</f>
        <v>0.88</v>
      </c>
      <c r="AA529">
        <f t="shared" si="81"/>
        <v>34.615384615384642</v>
      </c>
      <c r="AB529">
        <f>IF(ROW($AA529)&lt;=VALUE(LEFT(AA$1,FIND("-",AA$1,1)-1))+VALUE(LEFT(AB$1,FIND("-",AB$1,1)-1)-1),0,AVERAGE(INDEX($AA:$AA,ROW($AA529)-VALUE(LEFT(AB$1,FIND("-",AB$1,1)-1))+1):$AA529))</f>
        <v>36.229819563152923</v>
      </c>
      <c r="AC529">
        <f>IF(ROW($AA529)&lt;=VALUE(LEFT(AA$1,FIND("-",AA$1,1)-1))+VALUE(LEFT(AB$1,FIND("-",AB$1,1)-1)-1)+VALUE(LEFT(AC$1,FIND("-",AC$1,1)-1)-1),0,AVERAGE(INDEX($AB:$AB,ROW($AB529)-VALUE(LEFT(AC$1,FIND("-",AC$1,1)-1))+1):$AB529))</f>
        <v>47.05603038936372</v>
      </c>
      <c r="AE529">
        <f t="shared" si="79"/>
        <v>15463844</v>
      </c>
      <c r="AG529" t="str">
        <f t="shared" si="80"/>
        <v/>
      </c>
    </row>
    <row r="530" spans="1:33" x14ac:dyDescent="0.25">
      <c r="A530" s="6">
        <v>37274</v>
      </c>
      <c r="B530">
        <v>0.92500000000000004</v>
      </c>
      <c r="C530">
        <v>0.96</v>
      </c>
      <c r="D530">
        <v>0.9</v>
      </c>
      <c r="E530">
        <v>0.91500000000000004</v>
      </c>
      <c r="F530">
        <v>0.52751599999999998</v>
      </c>
      <c r="G530">
        <v>139000</v>
      </c>
      <c r="I530" t="str">
        <f t="shared" si="74"/>
        <v/>
      </c>
      <c r="J530" t="str">
        <f t="shared" si="75"/>
        <v/>
      </c>
      <c r="K530" t="str">
        <f t="shared" si="76"/>
        <v/>
      </c>
      <c r="M530" s="11" t="str">
        <f t="shared" si="77"/>
        <v/>
      </c>
      <c r="O530">
        <f>IF(ROW($E530)&lt;=VALUE(LEFT(O$1,FIND("-",O$1,1)-1)),0,IF(ROW($E530)=VALUE(LEFT(O$1,FIND("-",O$1,1)-1))+1,AVERAGE(INDEX($E:$E,ROW($E530)-VALUE(LEFT(O$1,FIND("-",O$1,1)-1))):$E530),($E530*(2/(VALUE(LEFT(O$1,FIND("-",O$1,1)-1))+1)))+(O529*(1-(2/(VALUE(LEFT(O$1,FIND("-",O$1,1)-1))+1))))))</f>
        <v>1.1082937180947581</v>
      </c>
      <c r="Q530">
        <f>IF(ROW($E530)&lt;=VALUE(LEFT(Q$1,FIND("-",Q$1,1)-1)),0,IF(ROW($E530)=VALUE(LEFT(Q$1,FIND("-",Q$1,1)-1))+1,AVERAGE(INDEX($E:$E,ROW($E530)-VALUE(LEFT(Q$1,FIND("-",Q$1,1)-1))):$E530),($E530*(2/(VALUE(LEFT(Q$1,FIND("-",Q$1,1)-1))+1)))+(Q529*(1-(2/(VALUE(LEFT(Q$1,FIND("-",Q$1,1)-1))+1))))))</f>
        <v>0.9261161484168744</v>
      </c>
      <c r="R530">
        <f>IF(ROW($E530)&lt;=VALUE(LEFT(R$1,FIND("-",R$1,1)-1)),0,IF(ROW($E530)=VALUE(LEFT(R$1,FIND("-",R$1,1)-1))+1,AVERAGE(INDEX($E:$E,ROW($E530)-VALUE(LEFT(R$1,FIND("-",R$1,1)-1))):$E530),($E530*(2/(VALUE(LEFT(R$1,FIND("-",R$1,1)-1))+1)))+(R529*(1-(2/(VALUE(LEFT(R$1,FIND("-",R$1,1)-1))+1))))))</f>
        <v>0.92113956743308045</v>
      </c>
      <c r="S530">
        <f t="shared" si="78"/>
        <v>4.9765809837939434E-3</v>
      </c>
      <c r="T530">
        <f>IF(ROW($E530)&lt;=MAX(VALUE(LEFT(Q$1,FIND("-",Q$1,1)-1)),VALUE(LEFT(R$1,FIND("-",R$1,1)-1)))+VALUE(LEFT(T$1,FIND("-",T$1,1)-1))-1,0,IF(ROW($E530)=MAX(VALUE(LEFT(Q$1,FIND("-",Q$1,1)-1)),VALUE(LEFT(R$1,FIND("-",R$1,1)-1)))+VALUE(LEFT(T$1,FIND("-",T$1,1)-1)),AVERAGE(INDEX($S:$S,ROW(S530)-VALUE(LEFT(T$1,FIND("-",T$1,1)-1))+1):S530),($S530*(2/(VALUE(LEFT(T$1,FIND("-",T$1,1)-1))+1)))+(T529*(1-(2/(VALUE(LEFT(T$1,FIND("-",T$1,1)-1))+1))))))</f>
        <v>3.3887035190962936E-3</v>
      </c>
      <c r="V530">
        <f t="shared" si="73"/>
        <v>-1.0000000000000009E-2</v>
      </c>
      <c r="W530">
        <f>IF(ROW($E530)&lt;=VALUE(LEFT(W$1,FIND("-",W$1,1)-1))+1,0,IF(ROW($E529)=VALUE(LEFT(W$1,FIND("-",W$1,1)-1))+1,100-100/(1+ABS((SUMIF(INDEX($V:$V,ROW($V530)-VALUE(LEFT(W$1,FIND("-",W$1,1)-1))+1):$V530,"&gt;0",INDEX($V:$V,ROW($V530)-VALUE(LEFT(W$1,FIND("-",W$1,1)-1))+1):$V530)/COUNTIF(INDEX($V:$V,ROW($V530)-VALUE(LEFT(W$1,FIND("-",W$1,1)-1))+1):$V530,"&gt;0"))/(SUMIF(INDEX($V:$V,ROW($V530)-VALUE(LEFT(W$1,FIND("-",W$1,1)-1))+1):$V530,"&lt;0",INDEX($V:$V,ROW($V530)-VALUE(LEFT(W$1,FIND("-",W$1,1)-1))+1):$V530)/COUNTIF(INDEX($V:$V,ROW($V530)-VALUE(LEFT(W$1,FIND("-",W$1,1)-1))+1):$V530,"&lt;0")))),100-100/(1+ABS((SUMIF(INDEX($V:$V,ROW($V530)-VALUE(LEFT(W$1,FIND("-",W$1,1)-1))+1):$V530,"&gt;0",INDEX($V:$V,ROW($V530)-VALUE(LEFT(W$1,FIND("-",W$1,1)-1))+1):$V530)/VALUE(LEFT(W$1,FIND("-",W$1,1)-1)))/(SUMIF(INDEX($V:$V,ROW($V530)-VALUE(LEFT(W$1,FIND("-",W$1,1)-1))+1):$V530,"&lt;0",INDEX($V:$V,ROW($V530)-VALUE(LEFT(W$1,FIND("-",W$1,1)-1))+1):$V530)/VALUE(LEFT(W$1,FIND("-",W$1,1)-1)))))))</f>
        <v>56.410256410256416</v>
      </c>
      <c r="Y530">
        <f>IF(ROW($E530)&lt;=VALUE(LEFT(Y$1,FIND("-",Y$1,1)-1)),0,MAX(INDEX(C:C,ROW(C530)-VALUE(LEFT(Y$1,FIND("-",Y$1,1)-1))+1):C530))</f>
        <v>1.01</v>
      </c>
      <c r="Z530">
        <f>IF(ROW($E530)&lt;=VALUE(LEFT(Z$1,FIND("-",Z$1,1)-1)),0,MIN(INDEX(D:D,ROW(D530)-VALUE(LEFT(Z$1,FIND("-",Z$1,1)-1))+1):D530))</f>
        <v>0.88</v>
      </c>
      <c r="AA530">
        <f t="shared" si="81"/>
        <v>26.923076923076945</v>
      </c>
      <c r="AB530">
        <f>IF(ROW($AA530)&lt;=VALUE(LEFT(AA$1,FIND("-",AA$1,1)-1))+VALUE(LEFT(AB$1,FIND("-",AB$1,1)-1)-1),0,AVERAGE(INDEX($AA:$AA,ROW($AA530)-VALUE(LEFT(AB$1,FIND("-",AB$1,1)-1))+1):$AA530))</f>
        <v>31.62393162393165</v>
      </c>
      <c r="AC530">
        <f>IF(ROW($AA530)&lt;=VALUE(LEFT(AA$1,FIND("-",AA$1,1)-1))+VALUE(LEFT(AB$1,FIND("-",AB$1,1)-1)-1)+VALUE(LEFT(AC$1,FIND("-",AC$1,1)-1)-1),0,AVERAGE(INDEX($AB:$AB,ROW($AB530)-VALUE(LEFT(AC$1,FIND("-",AC$1,1)-1))+1):$AB530))</f>
        <v>38.667299778410907</v>
      </c>
      <c r="AE530">
        <f t="shared" si="79"/>
        <v>15324844</v>
      </c>
      <c r="AG530" t="str">
        <f t="shared" si="80"/>
        <v/>
      </c>
    </row>
    <row r="531" spans="1:33" x14ac:dyDescent="0.25">
      <c r="A531" s="6">
        <v>37277</v>
      </c>
      <c r="B531">
        <v>0.90500000000000003</v>
      </c>
      <c r="C531">
        <v>0.91500000000000004</v>
      </c>
      <c r="D531">
        <v>0.89</v>
      </c>
      <c r="E531">
        <v>0.90500000000000003</v>
      </c>
      <c r="F531">
        <v>0.52175099999999996</v>
      </c>
      <c r="G531">
        <v>40000</v>
      </c>
      <c r="I531" t="str">
        <f t="shared" si="74"/>
        <v>Bearish</v>
      </c>
      <c r="J531" t="str">
        <f t="shared" si="75"/>
        <v/>
      </c>
      <c r="K531" t="str">
        <f t="shared" si="76"/>
        <v/>
      </c>
      <c r="M531" s="11" t="str">
        <f t="shared" si="77"/>
        <v/>
      </c>
      <c r="O531">
        <f>IF(ROW($E531)&lt;=VALUE(LEFT(O$1,FIND("-",O$1,1)-1)),0,IF(ROW($E531)=VALUE(LEFT(O$1,FIND("-",O$1,1)-1))+1,AVERAGE(INDEX($E:$E,ROW($E531)-VALUE(LEFT(O$1,FIND("-",O$1,1)-1))):$E531),($E531*(2/(VALUE(LEFT(O$1,FIND("-",O$1,1)-1))+1)))+(O530*(1-(2/(VALUE(LEFT(O$1,FIND("-",O$1,1)-1))+1))))))</f>
        <v>1.1062708950291387</v>
      </c>
      <c r="Q531">
        <f>IF(ROW($E531)&lt;=VALUE(LEFT(Q$1,FIND("-",Q$1,1)-1)),0,IF(ROW($E531)=VALUE(LEFT(Q$1,FIND("-",Q$1,1)-1))+1,AVERAGE(INDEX($E:$E,ROW($E531)-VALUE(LEFT(Q$1,FIND("-",Q$1,1)-1))):$E531),($E531*(2/(VALUE(LEFT(Q$1,FIND("-",Q$1,1)-1))+1)))+(Q530*(1-(2/(VALUE(LEFT(Q$1,FIND("-",Q$1,1)-1))+1))))))</f>
        <v>0.92286751019889379</v>
      </c>
      <c r="R531">
        <f>IF(ROW($E531)&lt;=VALUE(LEFT(R$1,FIND("-",R$1,1)-1)),0,IF(ROW($E531)=VALUE(LEFT(R$1,FIND("-",R$1,1)-1))+1,AVERAGE(INDEX($E:$E,ROW($E531)-VALUE(LEFT(R$1,FIND("-",R$1,1)-1))):$E531),($E531*(2/(VALUE(LEFT(R$1,FIND("-",R$1,1)-1))+1)))+(R530*(1-(2/(VALUE(LEFT(R$1,FIND("-",R$1,1)-1))+1))))))</f>
        <v>0.91994404391951889</v>
      </c>
      <c r="S531">
        <f t="shared" si="78"/>
        <v>2.9234662793748978E-3</v>
      </c>
      <c r="T531">
        <f>IF(ROW($E531)&lt;=MAX(VALUE(LEFT(Q$1,FIND("-",Q$1,1)-1)),VALUE(LEFT(R$1,FIND("-",R$1,1)-1)))+VALUE(LEFT(T$1,FIND("-",T$1,1)-1))-1,0,IF(ROW($E531)=MAX(VALUE(LEFT(Q$1,FIND("-",Q$1,1)-1)),VALUE(LEFT(R$1,FIND("-",R$1,1)-1)))+VALUE(LEFT(T$1,FIND("-",T$1,1)-1)),AVERAGE(INDEX($S:$S,ROW(S531)-VALUE(LEFT(T$1,FIND("-",T$1,1)-1))+1):S531),($S531*(2/(VALUE(LEFT(T$1,FIND("-",T$1,1)-1))+1)))+(T530*(1-(2/(VALUE(LEFT(T$1,FIND("-",T$1,1)-1))+1))))))</f>
        <v>3.2956560711520145E-3</v>
      </c>
      <c r="V531">
        <f t="shared" si="73"/>
        <v>-1.0000000000000009E-2</v>
      </c>
      <c r="W531">
        <f>IF(ROW($E531)&lt;=VALUE(LEFT(W$1,FIND("-",W$1,1)-1))+1,0,IF(ROW($E530)=VALUE(LEFT(W$1,FIND("-",W$1,1)-1))+1,100-100/(1+ABS((SUMIF(INDEX($V:$V,ROW($V531)-VALUE(LEFT(W$1,FIND("-",W$1,1)-1))+1):$V531,"&gt;0",INDEX($V:$V,ROW($V531)-VALUE(LEFT(W$1,FIND("-",W$1,1)-1))+1):$V531)/COUNTIF(INDEX($V:$V,ROW($V531)-VALUE(LEFT(W$1,FIND("-",W$1,1)-1))+1):$V531,"&gt;0"))/(SUMIF(INDEX($V:$V,ROW($V531)-VALUE(LEFT(W$1,FIND("-",W$1,1)-1))+1):$V531,"&lt;0",INDEX($V:$V,ROW($V531)-VALUE(LEFT(W$1,FIND("-",W$1,1)-1))+1):$V531)/COUNTIF(INDEX($V:$V,ROW($V531)-VALUE(LEFT(W$1,FIND("-",W$1,1)-1))+1):$V531,"&lt;0")))),100-100/(1+ABS((SUMIF(INDEX($V:$V,ROW($V531)-VALUE(LEFT(W$1,FIND("-",W$1,1)-1))+1):$V531,"&gt;0",INDEX($V:$V,ROW($V531)-VALUE(LEFT(W$1,FIND("-",W$1,1)-1))+1):$V531)/VALUE(LEFT(W$1,FIND("-",W$1,1)-1)))/(SUMIF(INDEX($V:$V,ROW($V531)-VALUE(LEFT(W$1,FIND("-",W$1,1)-1))+1):$V531,"&lt;0",INDEX($V:$V,ROW($V531)-VALUE(LEFT(W$1,FIND("-",W$1,1)-1))+1):$V531)/VALUE(LEFT(W$1,FIND("-",W$1,1)-1)))))))</f>
        <v>53.658536585365852</v>
      </c>
      <c r="Y531">
        <f>IF(ROW($E531)&lt;=VALUE(LEFT(Y$1,FIND("-",Y$1,1)-1)),0,MAX(INDEX(C:C,ROW(C531)-VALUE(LEFT(Y$1,FIND("-",Y$1,1)-1))+1):C531))</f>
        <v>1.01</v>
      </c>
      <c r="Z531">
        <f>IF(ROW($E531)&lt;=VALUE(LEFT(Z$1,FIND("-",Z$1,1)-1)),0,MIN(INDEX(D:D,ROW(D531)-VALUE(LEFT(Z$1,FIND("-",Z$1,1)-1))+1):D531))</f>
        <v>0.88</v>
      </c>
      <c r="AA531">
        <f t="shared" si="81"/>
        <v>19.230769230769248</v>
      </c>
      <c r="AB531">
        <f>IF(ROW($AA531)&lt;=VALUE(LEFT(AA$1,FIND("-",AA$1,1)-1))+VALUE(LEFT(AB$1,FIND("-",AB$1,1)-1)-1),0,AVERAGE(INDEX($AA:$AA,ROW($AA531)-VALUE(LEFT(AB$1,FIND("-",AB$1,1)-1))+1):$AA531))</f>
        <v>26.923076923076945</v>
      </c>
      <c r="AC531">
        <f>IF(ROW($AA531)&lt;=VALUE(LEFT(AA$1,FIND("-",AA$1,1)-1))+VALUE(LEFT(AB$1,FIND("-",AB$1,1)-1)-1)+VALUE(LEFT(AC$1,FIND("-",AC$1,1)-1)-1),0,AVERAGE(INDEX($AB:$AB,ROW($AB531)-VALUE(LEFT(AC$1,FIND("-",AC$1,1)-1))+1):$AB531))</f>
        <v>31.592276036720506</v>
      </c>
      <c r="AE531">
        <f t="shared" si="79"/>
        <v>15284844</v>
      </c>
      <c r="AG531" t="str">
        <f t="shared" si="80"/>
        <v/>
      </c>
    </row>
    <row r="532" spans="1:33" x14ac:dyDescent="0.25">
      <c r="A532" s="6">
        <v>37278</v>
      </c>
      <c r="B532">
        <v>0.90500000000000003</v>
      </c>
      <c r="C532">
        <v>0.90500000000000003</v>
      </c>
      <c r="D532">
        <v>0.88</v>
      </c>
      <c r="E532">
        <v>0.88500000000000001</v>
      </c>
      <c r="F532">
        <v>0.51022100000000004</v>
      </c>
      <c r="G532">
        <v>133000</v>
      </c>
      <c r="I532" t="str">
        <f t="shared" si="74"/>
        <v/>
      </c>
      <c r="J532" t="str">
        <f t="shared" si="75"/>
        <v/>
      </c>
      <c r="K532" t="str">
        <f t="shared" si="76"/>
        <v/>
      </c>
      <c r="M532" s="11" t="str">
        <f t="shared" si="77"/>
        <v/>
      </c>
      <c r="O532">
        <f>IF(ROW($E532)&lt;=VALUE(LEFT(O$1,FIND("-",O$1,1)-1)),0,IF(ROW($E532)=VALUE(LEFT(O$1,FIND("-",O$1,1)-1))+1,AVERAGE(INDEX($E:$E,ROW($E532)-VALUE(LEFT(O$1,FIND("-",O$1,1)-1))):$E532),($E532*(2/(VALUE(LEFT(O$1,FIND("-",O$1,1)-1))+1)))+(O531*(1-(2/(VALUE(LEFT(O$1,FIND("-",O$1,1)-1))+1))))))</f>
        <v>1.1040691945810877</v>
      </c>
      <c r="Q532">
        <f>IF(ROW($E532)&lt;=VALUE(LEFT(Q$1,FIND("-",Q$1,1)-1)),0,IF(ROW($E532)=VALUE(LEFT(Q$1,FIND("-",Q$1,1)-1))+1,AVERAGE(INDEX($E:$E,ROW($E532)-VALUE(LEFT(Q$1,FIND("-",Q$1,1)-1))):$E532),($E532*(2/(VALUE(LEFT(Q$1,FIND("-",Q$1,1)-1))+1)))+(Q531*(1-(2/(VALUE(LEFT(Q$1,FIND("-",Q$1,1)-1))+1))))))</f>
        <v>0.91704173939906397</v>
      </c>
      <c r="R532">
        <f>IF(ROW($E532)&lt;=VALUE(LEFT(R$1,FIND("-",R$1,1)-1)),0,IF(ROW($E532)=VALUE(LEFT(R$1,FIND("-",R$1,1)-1))+1,AVERAGE(INDEX($E:$E,ROW($E532)-VALUE(LEFT(R$1,FIND("-",R$1,1)-1))):$E532),($E532*(2/(VALUE(LEFT(R$1,FIND("-",R$1,1)-1))+1)))+(R531*(1-(2/(VALUE(LEFT(R$1,FIND("-",R$1,1)-1))+1))))))</f>
        <v>0.91735559622177676</v>
      </c>
      <c r="S532">
        <f t="shared" si="78"/>
        <v>-3.1385682271278803E-4</v>
      </c>
      <c r="T532">
        <f>IF(ROW($E532)&lt;=MAX(VALUE(LEFT(Q$1,FIND("-",Q$1,1)-1)),VALUE(LEFT(R$1,FIND("-",R$1,1)-1)))+VALUE(LEFT(T$1,FIND("-",T$1,1)-1))-1,0,IF(ROW($E532)=MAX(VALUE(LEFT(Q$1,FIND("-",Q$1,1)-1)),VALUE(LEFT(R$1,FIND("-",R$1,1)-1)))+VALUE(LEFT(T$1,FIND("-",T$1,1)-1)),AVERAGE(INDEX($S:$S,ROW(S532)-VALUE(LEFT(T$1,FIND("-",T$1,1)-1))+1):S532),($S532*(2/(VALUE(LEFT(T$1,FIND("-",T$1,1)-1))+1)))+(T531*(1-(2/(VALUE(LEFT(T$1,FIND("-",T$1,1)-1))+1))))))</f>
        <v>2.573753492379054E-3</v>
      </c>
      <c r="V532">
        <f t="shared" si="73"/>
        <v>-2.0000000000000018E-2</v>
      </c>
      <c r="W532">
        <f>IF(ROW($E532)&lt;=VALUE(LEFT(W$1,FIND("-",W$1,1)-1))+1,0,IF(ROW($E531)=VALUE(LEFT(W$1,FIND("-",W$1,1)-1))+1,100-100/(1+ABS((SUMIF(INDEX($V:$V,ROW($V532)-VALUE(LEFT(W$1,FIND("-",W$1,1)-1))+1):$V532,"&gt;0",INDEX($V:$V,ROW($V532)-VALUE(LEFT(W$1,FIND("-",W$1,1)-1))+1):$V532)/COUNTIF(INDEX($V:$V,ROW($V532)-VALUE(LEFT(W$1,FIND("-",W$1,1)-1))+1):$V532,"&gt;0"))/(SUMIF(INDEX($V:$V,ROW($V532)-VALUE(LEFT(W$1,FIND("-",W$1,1)-1))+1):$V532,"&lt;0",INDEX($V:$V,ROW($V532)-VALUE(LEFT(W$1,FIND("-",W$1,1)-1))+1):$V532)/COUNTIF(INDEX($V:$V,ROW($V532)-VALUE(LEFT(W$1,FIND("-",W$1,1)-1))+1):$V532,"&lt;0")))),100-100/(1+ABS((SUMIF(INDEX($V:$V,ROW($V532)-VALUE(LEFT(W$1,FIND("-",W$1,1)-1))+1):$V532,"&gt;0",INDEX($V:$V,ROW($V532)-VALUE(LEFT(W$1,FIND("-",W$1,1)-1))+1):$V532)/VALUE(LEFT(W$1,FIND("-",W$1,1)-1)))/(SUMIF(INDEX($V:$V,ROW($V532)-VALUE(LEFT(W$1,FIND("-",W$1,1)-1))+1):$V532,"&lt;0",INDEX($V:$V,ROW($V532)-VALUE(LEFT(W$1,FIND("-",W$1,1)-1))+1):$V532)/VALUE(LEFT(W$1,FIND("-",W$1,1)-1)))))))</f>
        <v>48.888888888888886</v>
      </c>
      <c r="Y532">
        <f>IF(ROW($E532)&lt;=VALUE(LEFT(Y$1,FIND("-",Y$1,1)-1)),0,MAX(INDEX(C:C,ROW(C532)-VALUE(LEFT(Y$1,FIND("-",Y$1,1)-1))+1):C532))</f>
        <v>1.01</v>
      </c>
      <c r="Z532">
        <f>IF(ROW($E532)&lt;=VALUE(LEFT(Z$1,FIND("-",Z$1,1)-1)),0,MIN(INDEX(D:D,ROW(D532)-VALUE(LEFT(Z$1,FIND("-",Z$1,1)-1))+1):D532))</f>
        <v>0.88</v>
      </c>
      <c r="AA532">
        <f t="shared" si="81"/>
        <v>3.8461538461538494</v>
      </c>
      <c r="AB532">
        <f>IF(ROW($AA532)&lt;=VALUE(LEFT(AA$1,FIND("-",AA$1,1)-1))+VALUE(LEFT(AB$1,FIND("-",AB$1,1)-1)-1),0,AVERAGE(INDEX($AA:$AA,ROW($AA532)-VALUE(LEFT(AB$1,FIND("-",AB$1,1)-1))+1):$AA532))</f>
        <v>16.666666666666679</v>
      </c>
      <c r="AC532">
        <f>IF(ROW($AA532)&lt;=VALUE(LEFT(AA$1,FIND("-",AA$1,1)-1))+VALUE(LEFT(AB$1,FIND("-",AB$1,1)-1)-1)+VALUE(LEFT(AC$1,FIND("-",AC$1,1)-1)-1),0,AVERAGE(INDEX($AB:$AB,ROW($AB532)-VALUE(LEFT(AC$1,FIND("-",AC$1,1)-1))+1):$AB532))</f>
        <v>25.07122507122509</v>
      </c>
      <c r="AE532">
        <f t="shared" si="79"/>
        <v>15151844</v>
      </c>
      <c r="AG532" t="str">
        <f t="shared" si="80"/>
        <v/>
      </c>
    </row>
    <row r="533" spans="1:33" x14ac:dyDescent="0.25">
      <c r="A533" s="6">
        <v>37279</v>
      </c>
      <c r="B533">
        <v>0.9</v>
      </c>
      <c r="C533">
        <v>0.9</v>
      </c>
      <c r="D533">
        <v>0.89</v>
      </c>
      <c r="E533">
        <v>0.9</v>
      </c>
      <c r="F533">
        <v>0.51886900000000002</v>
      </c>
      <c r="G533">
        <v>65000</v>
      </c>
      <c r="I533" t="str">
        <f t="shared" si="74"/>
        <v/>
      </c>
      <c r="J533" t="str">
        <f t="shared" si="75"/>
        <v/>
      </c>
      <c r="K533" t="str">
        <f t="shared" si="76"/>
        <v>Oversold Above %D</v>
      </c>
      <c r="M533" s="11" t="str">
        <f t="shared" si="77"/>
        <v/>
      </c>
      <c r="O533">
        <f>IF(ROW($E533)&lt;=VALUE(LEFT(O$1,FIND("-",O$1,1)-1)),0,IF(ROW($E533)=VALUE(LEFT(O$1,FIND("-",O$1,1)-1))+1,AVERAGE(INDEX($E:$E,ROW($E533)-VALUE(LEFT(O$1,FIND("-",O$1,1)-1))):$E533),($E533*(2/(VALUE(LEFT(O$1,FIND("-",O$1,1)-1))+1)))+(O532*(1-(2/(VALUE(LEFT(O$1,FIND("-",O$1,1)-1))+1))))))</f>
        <v>1.1020386553315247</v>
      </c>
      <c r="Q533">
        <f>IF(ROW($E533)&lt;=VALUE(LEFT(Q$1,FIND("-",Q$1,1)-1)),0,IF(ROW($E533)=VALUE(LEFT(Q$1,FIND("-",Q$1,1)-1))+1,AVERAGE(INDEX($E:$E,ROW($E533)-VALUE(LEFT(Q$1,FIND("-",Q$1,1)-1))):$E533),($E533*(2/(VALUE(LEFT(Q$1,FIND("-",Q$1,1)-1))+1)))+(Q532*(1-(2/(VALUE(LEFT(Q$1,FIND("-",Q$1,1)-1))+1))))))</f>
        <v>0.91441993333766947</v>
      </c>
      <c r="R533">
        <f>IF(ROW($E533)&lt;=VALUE(LEFT(R$1,FIND("-",R$1,1)-1)),0,IF(ROW($E533)=VALUE(LEFT(R$1,FIND("-",R$1,1)-1))+1,AVERAGE(INDEX($E:$E,ROW($E533)-VALUE(LEFT(R$1,FIND("-",R$1,1)-1))):$E533),($E533*(2/(VALUE(LEFT(R$1,FIND("-",R$1,1)-1))+1)))+(R532*(1-(2/(VALUE(LEFT(R$1,FIND("-",R$1,1)-1))+1))))))</f>
        <v>0.91606999650164511</v>
      </c>
      <c r="S533">
        <f t="shared" si="78"/>
        <v>-1.6500631639756458E-3</v>
      </c>
      <c r="T533">
        <f>IF(ROW($E533)&lt;=MAX(VALUE(LEFT(Q$1,FIND("-",Q$1,1)-1)),VALUE(LEFT(R$1,FIND("-",R$1,1)-1)))+VALUE(LEFT(T$1,FIND("-",T$1,1)-1))-1,0,IF(ROW($E533)=MAX(VALUE(LEFT(Q$1,FIND("-",Q$1,1)-1)),VALUE(LEFT(R$1,FIND("-",R$1,1)-1)))+VALUE(LEFT(T$1,FIND("-",T$1,1)-1)),AVERAGE(INDEX($S:$S,ROW(S533)-VALUE(LEFT(T$1,FIND("-",T$1,1)-1))+1):S533),($S533*(2/(VALUE(LEFT(T$1,FIND("-",T$1,1)-1))+1)))+(T532*(1-(2/(VALUE(LEFT(T$1,FIND("-",T$1,1)-1))+1))))))</f>
        <v>1.7289901611081142E-3</v>
      </c>
      <c r="V533">
        <f t="shared" si="73"/>
        <v>1.5000000000000013E-2</v>
      </c>
      <c r="W533">
        <f>IF(ROW($E533)&lt;=VALUE(LEFT(W$1,FIND("-",W$1,1)-1))+1,0,IF(ROW($E532)=VALUE(LEFT(W$1,FIND("-",W$1,1)-1))+1,100-100/(1+ABS((SUMIF(INDEX($V:$V,ROW($V533)-VALUE(LEFT(W$1,FIND("-",W$1,1)-1))+1):$V533,"&gt;0",INDEX($V:$V,ROW($V533)-VALUE(LEFT(W$1,FIND("-",W$1,1)-1))+1):$V533)/COUNTIF(INDEX($V:$V,ROW($V533)-VALUE(LEFT(W$1,FIND("-",W$1,1)-1))+1):$V533,"&gt;0"))/(SUMIF(INDEX($V:$V,ROW($V533)-VALUE(LEFT(W$1,FIND("-",W$1,1)-1))+1):$V533,"&lt;0",INDEX($V:$V,ROW($V533)-VALUE(LEFT(W$1,FIND("-",W$1,1)-1))+1):$V533)/COUNTIF(INDEX($V:$V,ROW($V533)-VALUE(LEFT(W$1,FIND("-",W$1,1)-1))+1):$V533,"&lt;0")))),100-100/(1+ABS((SUMIF(INDEX($V:$V,ROW($V533)-VALUE(LEFT(W$1,FIND("-",W$1,1)-1))+1):$V533,"&gt;0",INDEX($V:$V,ROW($V533)-VALUE(LEFT(W$1,FIND("-",W$1,1)-1))+1):$V533)/VALUE(LEFT(W$1,FIND("-",W$1,1)-1)))/(SUMIF(INDEX($V:$V,ROW($V533)-VALUE(LEFT(W$1,FIND("-",W$1,1)-1))+1):$V533,"&lt;0",INDEX($V:$V,ROW($V533)-VALUE(LEFT(W$1,FIND("-",W$1,1)-1))+1):$V533)/VALUE(LEFT(W$1,FIND("-",W$1,1)-1)))))))</f>
        <v>52.083333333333329</v>
      </c>
      <c r="Y533">
        <f>IF(ROW($E533)&lt;=VALUE(LEFT(Y$1,FIND("-",Y$1,1)-1)),0,MAX(INDEX(C:C,ROW(C533)-VALUE(LEFT(Y$1,FIND("-",Y$1,1)-1))+1):C533))</f>
        <v>1.01</v>
      </c>
      <c r="Z533">
        <f>IF(ROW($E533)&lt;=VALUE(LEFT(Z$1,FIND("-",Z$1,1)-1)),0,MIN(INDEX(D:D,ROW(D533)-VALUE(LEFT(Z$1,FIND("-",Z$1,1)-1))+1):D533))</f>
        <v>0.88</v>
      </c>
      <c r="AA533">
        <f t="shared" si="81"/>
        <v>15.384615384615397</v>
      </c>
      <c r="AB533">
        <f>IF(ROW($AA533)&lt;=VALUE(LEFT(AA$1,FIND("-",AA$1,1)-1))+VALUE(LEFT(AB$1,FIND("-",AB$1,1)-1)-1),0,AVERAGE(INDEX($AA:$AA,ROW($AA533)-VALUE(LEFT(AB$1,FIND("-",AB$1,1)-1))+1):$AA533))</f>
        <v>12.820512820512832</v>
      </c>
      <c r="AC533">
        <f>IF(ROW($AA533)&lt;=VALUE(LEFT(AA$1,FIND("-",AA$1,1)-1))+VALUE(LEFT(AB$1,FIND("-",AB$1,1)-1)-1)+VALUE(LEFT(AC$1,FIND("-",AC$1,1)-1)-1),0,AVERAGE(INDEX($AB:$AB,ROW($AB533)-VALUE(LEFT(AC$1,FIND("-",AC$1,1)-1))+1):$AB533))</f>
        <v>18.803418803418818</v>
      </c>
      <c r="AE533">
        <f t="shared" si="79"/>
        <v>15216844</v>
      </c>
      <c r="AG533" t="str">
        <f t="shared" si="80"/>
        <v/>
      </c>
    </row>
    <row r="534" spans="1:33" x14ac:dyDescent="0.25">
      <c r="A534" s="6">
        <v>37280</v>
      </c>
      <c r="B534">
        <v>0.89500000000000002</v>
      </c>
      <c r="C534">
        <v>0.89500000000000002</v>
      </c>
      <c r="D534">
        <v>0.86</v>
      </c>
      <c r="E534">
        <v>0.86499999999999999</v>
      </c>
      <c r="F534">
        <v>0.49869000000000002</v>
      </c>
      <c r="G534">
        <v>179000</v>
      </c>
      <c r="I534" t="str">
        <f t="shared" si="74"/>
        <v/>
      </c>
      <c r="J534" t="str">
        <f t="shared" si="75"/>
        <v/>
      </c>
      <c r="K534" t="str">
        <f t="shared" si="76"/>
        <v>Oversold Above %D</v>
      </c>
      <c r="M534" s="11" t="str">
        <f t="shared" si="77"/>
        <v/>
      </c>
      <c r="O534">
        <f>IF(ROW($E534)&lt;=VALUE(LEFT(O$1,FIND("-",O$1,1)-1)),0,IF(ROW($E534)=VALUE(LEFT(O$1,FIND("-",O$1,1)-1))+1,AVERAGE(INDEX($E:$E,ROW($E534)-VALUE(LEFT(O$1,FIND("-",O$1,1)-1))):$E534),($E534*(2/(VALUE(LEFT(O$1,FIND("-",O$1,1)-1))+1)))+(O533*(1-(2/(VALUE(LEFT(O$1,FIND("-",O$1,1)-1))+1))))))</f>
        <v>1.0996800617461364</v>
      </c>
      <c r="Q534">
        <f>IF(ROW($E534)&lt;=VALUE(LEFT(Q$1,FIND("-",Q$1,1)-1)),0,IF(ROW($E534)=VALUE(LEFT(Q$1,FIND("-",Q$1,1)-1))+1,AVERAGE(INDEX($E:$E,ROW($E534)-VALUE(LEFT(Q$1,FIND("-",Q$1,1)-1))):$E534),($E534*(2/(VALUE(LEFT(Q$1,FIND("-",Q$1,1)-1))+1)))+(Q533*(1-(2/(VALUE(LEFT(Q$1,FIND("-",Q$1,1)-1))+1))))))</f>
        <v>0.90681686667033568</v>
      </c>
      <c r="R534">
        <f>IF(ROW($E534)&lt;=VALUE(LEFT(R$1,FIND("-",R$1,1)-1)),0,IF(ROW($E534)=VALUE(LEFT(R$1,FIND("-",R$1,1)-1))+1,AVERAGE(INDEX($E:$E,ROW($E534)-VALUE(LEFT(R$1,FIND("-",R$1,1)-1))):$E534),($E534*(2/(VALUE(LEFT(R$1,FIND("-",R$1,1)-1))+1)))+(R533*(1-(2/(VALUE(LEFT(R$1,FIND("-",R$1,1)-1))+1))))))</f>
        <v>0.9122870337978195</v>
      </c>
      <c r="S534">
        <f t="shared" si="78"/>
        <v>-5.4701671274838271E-3</v>
      </c>
      <c r="T534">
        <f>IF(ROW($E534)&lt;=MAX(VALUE(LEFT(Q$1,FIND("-",Q$1,1)-1)),VALUE(LEFT(R$1,FIND("-",R$1,1)-1)))+VALUE(LEFT(T$1,FIND("-",T$1,1)-1))-1,0,IF(ROW($E534)=MAX(VALUE(LEFT(Q$1,FIND("-",Q$1,1)-1)),VALUE(LEFT(R$1,FIND("-",R$1,1)-1)))+VALUE(LEFT(T$1,FIND("-",T$1,1)-1)),AVERAGE(INDEX($S:$S,ROW(S534)-VALUE(LEFT(T$1,FIND("-",T$1,1)-1))+1):S534),($S534*(2/(VALUE(LEFT(T$1,FIND("-",T$1,1)-1))+1)))+(T533*(1-(2/(VALUE(LEFT(T$1,FIND("-",T$1,1)-1))+1))))))</f>
        <v>2.8915870338972588E-4</v>
      </c>
      <c r="V534">
        <f t="shared" si="73"/>
        <v>-3.5000000000000031E-2</v>
      </c>
      <c r="W534">
        <f>IF(ROW($E534)&lt;=VALUE(LEFT(W$1,FIND("-",W$1,1)-1))+1,0,IF(ROW($E533)=VALUE(LEFT(W$1,FIND("-",W$1,1)-1))+1,100-100/(1+ABS((SUMIF(INDEX($V:$V,ROW($V534)-VALUE(LEFT(W$1,FIND("-",W$1,1)-1))+1):$V534,"&gt;0",INDEX($V:$V,ROW($V534)-VALUE(LEFT(W$1,FIND("-",W$1,1)-1))+1):$V534)/COUNTIF(INDEX($V:$V,ROW($V534)-VALUE(LEFT(W$1,FIND("-",W$1,1)-1))+1):$V534,"&gt;0"))/(SUMIF(INDEX($V:$V,ROW($V534)-VALUE(LEFT(W$1,FIND("-",W$1,1)-1))+1):$V534,"&lt;0",INDEX($V:$V,ROW($V534)-VALUE(LEFT(W$1,FIND("-",W$1,1)-1))+1):$V534)/COUNTIF(INDEX($V:$V,ROW($V534)-VALUE(LEFT(W$1,FIND("-",W$1,1)-1))+1):$V534,"&lt;0")))),100-100/(1+ABS((SUMIF(INDEX($V:$V,ROW($V534)-VALUE(LEFT(W$1,FIND("-",W$1,1)-1))+1):$V534,"&gt;0",INDEX($V:$V,ROW($V534)-VALUE(LEFT(W$1,FIND("-",W$1,1)-1))+1):$V534)/VALUE(LEFT(W$1,FIND("-",W$1,1)-1)))/(SUMIF(INDEX($V:$V,ROW($V534)-VALUE(LEFT(W$1,FIND("-",W$1,1)-1))+1):$V534,"&lt;0",INDEX($V:$V,ROW($V534)-VALUE(LEFT(W$1,FIND("-",W$1,1)-1))+1):$V534)/VALUE(LEFT(W$1,FIND("-",W$1,1)-1)))))))</f>
        <v>38.77551020408162</v>
      </c>
      <c r="Y534">
        <f>IF(ROW($E534)&lt;=VALUE(LEFT(Y$1,FIND("-",Y$1,1)-1)),0,MAX(INDEX(C:C,ROW(C534)-VALUE(LEFT(Y$1,FIND("-",Y$1,1)-1))+1):C534))</f>
        <v>1.01</v>
      </c>
      <c r="Z534">
        <f>IF(ROW($E534)&lt;=VALUE(LEFT(Z$1,FIND("-",Z$1,1)-1)),0,MIN(INDEX(D:D,ROW(D534)-VALUE(LEFT(Z$1,FIND("-",Z$1,1)-1))+1):D534))</f>
        <v>0.86</v>
      </c>
      <c r="AA534">
        <f t="shared" si="81"/>
        <v>3.3333333333333361</v>
      </c>
      <c r="AB534">
        <f>IF(ROW($AA534)&lt;=VALUE(LEFT(AA$1,FIND("-",AA$1,1)-1))+VALUE(LEFT(AB$1,FIND("-",AB$1,1)-1)-1),0,AVERAGE(INDEX($AA:$AA,ROW($AA534)-VALUE(LEFT(AB$1,FIND("-",AB$1,1)-1))+1):$AA534))</f>
        <v>7.5213675213675275</v>
      </c>
      <c r="AC534">
        <f>IF(ROW($AA534)&lt;=VALUE(LEFT(AA$1,FIND("-",AA$1,1)-1))+VALUE(LEFT(AB$1,FIND("-",AB$1,1)-1)-1)+VALUE(LEFT(AC$1,FIND("-",AC$1,1)-1)-1),0,AVERAGE(INDEX($AB:$AB,ROW($AB534)-VALUE(LEFT(AC$1,FIND("-",AC$1,1)-1))+1):$AB534))</f>
        <v>12.336182336182347</v>
      </c>
      <c r="AE534">
        <f t="shared" si="79"/>
        <v>15037844</v>
      </c>
      <c r="AG534" t="str">
        <f t="shared" si="80"/>
        <v/>
      </c>
    </row>
    <row r="535" spans="1:33" x14ac:dyDescent="0.25">
      <c r="A535" s="6">
        <v>37281</v>
      </c>
      <c r="B535">
        <v>0.88</v>
      </c>
      <c r="C535">
        <v>0.88</v>
      </c>
      <c r="D535">
        <v>0.86499999999999999</v>
      </c>
      <c r="E535">
        <v>0.88</v>
      </c>
      <c r="F535">
        <v>0.50733799999999996</v>
      </c>
      <c r="G535">
        <v>289000</v>
      </c>
      <c r="I535" t="str">
        <f t="shared" si="74"/>
        <v/>
      </c>
      <c r="J535" t="str">
        <f t="shared" si="75"/>
        <v/>
      </c>
      <c r="K535" t="str">
        <f t="shared" si="76"/>
        <v>Oversold Below %D</v>
      </c>
      <c r="M535" s="11" t="str">
        <f t="shared" si="77"/>
        <v/>
      </c>
      <c r="O535">
        <f>IF(ROW($E535)&lt;=VALUE(LEFT(O$1,FIND("-",O$1,1)-1)),0,IF(ROW($E535)=VALUE(LEFT(O$1,FIND("-",O$1,1)-1))+1,AVERAGE(INDEX($E:$E,ROW($E535)-VALUE(LEFT(O$1,FIND("-",O$1,1)-1))):$E535),($E535*(2/(VALUE(LEFT(O$1,FIND("-",O$1,1)-1))+1)))+(O534*(1-(2/(VALUE(LEFT(O$1,FIND("-",O$1,1)-1))+1))))))</f>
        <v>1.0974941904849809</v>
      </c>
      <c r="Q535">
        <f>IF(ROW($E535)&lt;=VALUE(LEFT(Q$1,FIND("-",Q$1,1)-1)),0,IF(ROW($E535)=VALUE(LEFT(Q$1,FIND("-",Q$1,1)-1))+1,AVERAGE(INDEX($E:$E,ROW($E535)-VALUE(LEFT(Q$1,FIND("-",Q$1,1)-1))):$E535),($E535*(2/(VALUE(LEFT(Q$1,FIND("-",Q$1,1)-1))+1)))+(Q534*(1-(2/(VALUE(LEFT(Q$1,FIND("-",Q$1,1)-1))+1))))))</f>
        <v>0.90269119487489946</v>
      </c>
      <c r="R535">
        <f>IF(ROW($E535)&lt;=VALUE(LEFT(R$1,FIND("-",R$1,1)-1)),0,IF(ROW($E535)=VALUE(LEFT(R$1,FIND("-",R$1,1)-1))+1,AVERAGE(INDEX($E:$E,ROW($E535)-VALUE(LEFT(R$1,FIND("-",R$1,1)-1))):$E535),($E535*(2/(VALUE(LEFT(R$1,FIND("-",R$1,1)-1))+1)))+(R534*(1-(2/(VALUE(LEFT(R$1,FIND("-",R$1,1)-1))+1))))))</f>
        <v>0.90989540166464766</v>
      </c>
      <c r="S535">
        <f t="shared" si="78"/>
        <v>-7.2042067897482021E-3</v>
      </c>
      <c r="T535">
        <f>IF(ROW($E535)&lt;=MAX(VALUE(LEFT(Q$1,FIND("-",Q$1,1)-1)),VALUE(LEFT(R$1,FIND("-",R$1,1)-1)))+VALUE(LEFT(T$1,FIND("-",T$1,1)-1))-1,0,IF(ROW($E535)=MAX(VALUE(LEFT(Q$1,FIND("-",Q$1,1)-1)),VALUE(LEFT(R$1,FIND("-",R$1,1)-1)))+VALUE(LEFT(T$1,FIND("-",T$1,1)-1)),AVERAGE(INDEX($S:$S,ROW(S535)-VALUE(LEFT(T$1,FIND("-",T$1,1)-1))+1):S535),($S535*(2/(VALUE(LEFT(T$1,FIND("-",T$1,1)-1))+1)))+(T534*(1-(2/(VALUE(LEFT(T$1,FIND("-",T$1,1)-1))+1))))))</f>
        <v>-1.2095143952378597E-3</v>
      </c>
      <c r="V535">
        <f t="shared" si="73"/>
        <v>1.5000000000000013E-2</v>
      </c>
      <c r="W535">
        <f>IF(ROW($E535)&lt;=VALUE(LEFT(W$1,FIND("-",W$1,1)-1))+1,0,IF(ROW($E534)=VALUE(LEFT(W$1,FIND("-",W$1,1)-1))+1,100-100/(1+ABS((SUMIF(INDEX($V:$V,ROW($V535)-VALUE(LEFT(W$1,FIND("-",W$1,1)-1))+1):$V535,"&gt;0",INDEX($V:$V,ROW($V535)-VALUE(LEFT(W$1,FIND("-",W$1,1)-1))+1):$V535)/COUNTIF(INDEX($V:$V,ROW($V535)-VALUE(LEFT(W$1,FIND("-",W$1,1)-1))+1):$V535,"&gt;0"))/(SUMIF(INDEX($V:$V,ROW($V535)-VALUE(LEFT(W$1,FIND("-",W$1,1)-1))+1):$V535,"&lt;0",INDEX($V:$V,ROW($V535)-VALUE(LEFT(W$1,FIND("-",W$1,1)-1))+1):$V535)/COUNTIF(INDEX($V:$V,ROW($V535)-VALUE(LEFT(W$1,FIND("-",W$1,1)-1))+1):$V535,"&lt;0")))),100-100/(1+ABS((SUMIF(INDEX($V:$V,ROW($V535)-VALUE(LEFT(W$1,FIND("-",W$1,1)-1))+1):$V535,"&gt;0",INDEX($V:$V,ROW($V535)-VALUE(LEFT(W$1,FIND("-",W$1,1)-1))+1):$V535)/VALUE(LEFT(W$1,FIND("-",W$1,1)-1)))/(SUMIF(INDEX($V:$V,ROW($V535)-VALUE(LEFT(W$1,FIND("-",W$1,1)-1))+1):$V535,"&lt;0",INDEX($V:$V,ROW($V535)-VALUE(LEFT(W$1,FIND("-",W$1,1)-1))+1):$V535)/VALUE(LEFT(W$1,FIND("-",W$1,1)-1)))))))</f>
        <v>42.307692307692292</v>
      </c>
      <c r="Y535">
        <f>IF(ROW($E535)&lt;=VALUE(LEFT(Y$1,FIND("-",Y$1,1)-1)),0,MAX(INDEX(C:C,ROW(C535)-VALUE(LEFT(Y$1,FIND("-",Y$1,1)-1))+1):C535))</f>
        <v>1.01</v>
      </c>
      <c r="Z535">
        <f>IF(ROW($E535)&lt;=VALUE(LEFT(Z$1,FIND("-",Z$1,1)-1)),0,MIN(INDEX(D:D,ROW(D535)-VALUE(LEFT(Z$1,FIND("-",Z$1,1)-1))+1):D535))</f>
        <v>0.86</v>
      </c>
      <c r="AA535">
        <f t="shared" si="81"/>
        <v>13.333333333333345</v>
      </c>
      <c r="AB535">
        <f>IF(ROW($AA535)&lt;=VALUE(LEFT(AA$1,FIND("-",AA$1,1)-1))+VALUE(LEFT(AB$1,FIND("-",AB$1,1)-1)-1),0,AVERAGE(INDEX($AA:$AA,ROW($AA535)-VALUE(LEFT(AB$1,FIND("-",AB$1,1)-1))+1):$AA535))</f>
        <v>10.683760683760694</v>
      </c>
      <c r="AC535">
        <f>IF(ROW($AA535)&lt;=VALUE(LEFT(AA$1,FIND("-",AA$1,1)-1))+VALUE(LEFT(AB$1,FIND("-",AB$1,1)-1)-1)+VALUE(LEFT(AC$1,FIND("-",AC$1,1)-1)-1),0,AVERAGE(INDEX($AB:$AB,ROW($AB535)-VALUE(LEFT(AC$1,FIND("-",AC$1,1)-1))+1):$AB535))</f>
        <v>10.34188034188035</v>
      </c>
      <c r="AE535">
        <f t="shared" si="79"/>
        <v>15326844</v>
      </c>
      <c r="AG535" t="str">
        <f t="shared" si="80"/>
        <v/>
      </c>
    </row>
    <row r="536" spans="1:33" x14ac:dyDescent="0.25">
      <c r="A536" s="6">
        <v>37284</v>
      </c>
      <c r="B536">
        <v>0.88500000000000001</v>
      </c>
      <c r="C536">
        <v>0.89500000000000002</v>
      </c>
      <c r="D536">
        <v>0.87</v>
      </c>
      <c r="E536">
        <v>0.87</v>
      </c>
      <c r="F536">
        <v>0.50157300000000005</v>
      </c>
      <c r="G536">
        <v>262000</v>
      </c>
      <c r="I536" t="str">
        <f t="shared" si="74"/>
        <v/>
      </c>
      <c r="J536" t="str">
        <f t="shared" si="75"/>
        <v/>
      </c>
      <c r="K536" t="str">
        <f t="shared" si="76"/>
        <v>Oversold Above %D</v>
      </c>
      <c r="M536" s="11" t="str">
        <f t="shared" si="77"/>
        <v/>
      </c>
      <c r="O536">
        <f>IF(ROW($E536)&lt;=VALUE(LEFT(O$1,FIND("-",O$1,1)-1)),0,IF(ROW($E536)=VALUE(LEFT(O$1,FIND("-",O$1,1)-1))+1,AVERAGE(INDEX($E:$E,ROW($E536)-VALUE(LEFT(O$1,FIND("-",O$1,1)-1))):$E536),($E536*(2/(VALUE(LEFT(O$1,FIND("-",O$1,1)-1))+1)))+(O535*(1-(2/(VALUE(LEFT(O$1,FIND("-",O$1,1)-1))+1))))))</f>
        <v>1.0952305666990607</v>
      </c>
      <c r="Q536">
        <f>IF(ROW($E536)&lt;=VALUE(LEFT(Q$1,FIND("-",Q$1,1)-1)),0,IF(ROW($E536)=VALUE(LEFT(Q$1,FIND("-",Q$1,1)-1))+1,AVERAGE(INDEX($E:$E,ROW($E536)-VALUE(LEFT(Q$1,FIND("-",Q$1,1)-1))):$E536),($E536*(2/(VALUE(LEFT(Q$1,FIND("-",Q$1,1)-1))+1)))+(Q535*(1-(2/(VALUE(LEFT(Q$1,FIND("-",Q$1,1)-1))+1))))))</f>
        <v>0.89766178027876109</v>
      </c>
      <c r="R536">
        <f>IF(ROW($E536)&lt;=VALUE(LEFT(R$1,FIND("-",R$1,1)-1)),0,IF(ROW($E536)=VALUE(LEFT(R$1,FIND("-",R$1,1)-1))+1,AVERAGE(INDEX($E:$E,ROW($E536)-VALUE(LEFT(R$1,FIND("-",R$1,1)-1))):$E536),($E536*(2/(VALUE(LEFT(R$1,FIND("-",R$1,1)-1))+1)))+(R535*(1-(2/(VALUE(LEFT(R$1,FIND("-",R$1,1)-1))+1))))))</f>
        <v>0.90694018672652554</v>
      </c>
      <c r="S536">
        <f t="shared" si="78"/>
        <v>-9.2784064477644534E-3</v>
      </c>
      <c r="T536">
        <f>IF(ROW($E536)&lt;=MAX(VALUE(LEFT(Q$1,FIND("-",Q$1,1)-1)),VALUE(LEFT(R$1,FIND("-",R$1,1)-1)))+VALUE(LEFT(T$1,FIND("-",T$1,1)-1))-1,0,IF(ROW($E536)=MAX(VALUE(LEFT(Q$1,FIND("-",Q$1,1)-1)),VALUE(LEFT(R$1,FIND("-",R$1,1)-1)))+VALUE(LEFT(T$1,FIND("-",T$1,1)-1)),AVERAGE(INDEX($S:$S,ROW(S536)-VALUE(LEFT(T$1,FIND("-",T$1,1)-1))+1):S536),($S536*(2/(VALUE(LEFT(T$1,FIND("-",T$1,1)-1))+1)))+(T535*(1-(2/(VALUE(LEFT(T$1,FIND("-",T$1,1)-1))+1))))))</f>
        <v>-2.8232928057431786E-3</v>
      </c>
      <c r="V536">
        <f t="shared" si="73"/>
        <v>-1.0000000000000009E-2</v>
      </c>
      <c r="W536">
        <f>IF(ROW($E536)&lt;=VALUE(LEFT(W$1,FIND("-",W$1,1)-1))+1,0,IF(ROW($E535)=VALUE(LEFT(W$1,FIND("-",W$1,1)-1))+1,100-100/(1+ABS((SUMIF(INDEX($V:$V,ROW($V536)-VALUE(LEFT(W$1,FIND("-",W$1,1)-1))+1):$V536,"&gt;0",INDEX($V:$V,ROW($V536)-VALUE(LEFT(W$1,FIND("-",W$1,1)-1))+1):$V536)/COUNTIF(INDEX($V:$V,ROW($V536)-VALUE(LEFT(W$1,FIND("-",W$1,1)-1))+1):$V536,"&gt;0"))/(SUMIF(INDEX($V:$V,ROW($V536)-VALUE(LEFT(W$1,FIND("-",W$1,1)-1))+1):$V536,"&lt;0",INDEX($V:$V,ROW($V536)-VALUE(LEFT(W$1,FIND("-",W$1,1)-1))+1):$V536)/COUNTIF(INDEX($V:$V,ROW($V536)-VALUE(LEFT(W$1,FIND("-",W$1,1)-1))+1):$V536,"&lt;0")))),100-100/(1+ABS((SUMIF(INDEX($V:$V,ROW($V536)-VALUE(LEFT(W$1,FIND("-",W$1,1)-1))+1):$V536,"&gt;0",INDEX($V:$V,ROW($V536)-VALUE(LEFT(W$1,FIND("-",W$1,1)-1))+1):$V536)/VALUE(LEFT(W$1,FIND("-",W$1,1)-1)))/(SUMIF(INDEX($V:$V,ROW($V536)-VALUE(LEFT(W$1,FIND("-",W$1,1)-1))+1):$V536,"&lt;0",INDEX($V:$V,ROW($V536)-VALUE(LEFT(W$1,FIND("-",W$1,1)-1))+1):$V536)/VALUE(LEFT(W$1,FIND("-",W$1,1)-1)))))))</f>
        <v>41.509433962264147</v>
      </c>
      <c r="Y536">
        <f>IF(ROW($E536)&lt;=VALUE(LEFT(Y$1,FIND("-",Y$1,1)-1)),0,MAX(INDEX(C:C,ROW(C536)-VALUE(LEFT(Y$1,FIND("-",Y$1,1)-1))+1):C536))</f>
        <v>1.01</v>
      </c>
      <c r="Z536">
        <f>IF(ROW($E536)&lt;=VALUE(LEFT(Z$1,FIND("-",Z$1,1)-1)),0,MIN(INDEX(D:D,ROW(D536)-VALUE(LEFT(Z$1,FIND("-",Z$1,1)-1))+1):D536))</f>
        <v>0.86</v>
      </c>
      <c r="AA536">
        <f t="shared" si="81"/>
        <v>6.6666666666666723</v>
      </c>
      <c r="AB536">
        <f>IF(ROW($AA536)&lt;=VALUE(LEFT(AA$1,FIND("-",AA$1,1)-1))+VALUE(LEFT(AB$1,FIND("-",AB$1,1)-1)-1),0,AVERAGE(INDEX($AA:$AA,ROW($AA536)-VALUE(LEFT(AB$1,FIND("-",AB$1,1)-1))+1):$AA536))</f>
        <v>7.7777777777777848</v>
      </c>
      <c r="AC536">
        <f>IF(ROW($AA536)&lt;=VALUE(LEFT(AA$1,FIND("-",AA$1,1)-1))+VALUE(LEFT(AB$1,FIND("-",AB$1,1)-1)-1)+VALUE(LEFT(AC$1,FIND("-",AC$1,1)-1)-1),0,AVERAGE(INDEX($AB:$AB,ROW($AB536)-VALUE(LEFT(AC$1,FIND("-",AC$1,1)-1))+1):$AB536))</f>
        <v>8.6609686609686687</v>
      </c>
      <c r="AE536">
        <f t="shared" si="79"/>
        <v>15064844</v>
      </c>
      <c r="AG536" t="str">
        <f t="shared" si="80"/>
        <v/>
      </c>
    </row>
    <row r="537" spans="1:33" x14ac:dyDescent="0.25">
      <c r="A537" s="6">
        <v>37285</v>
      </c>
      <c r="B537">
        <v>0.88</v>
      </c>
      <c r="C537">
        <v>0.88</v>
      </c>
      <c r="D537">
        <v>0.85499999999999998</v>
      </c>
      <c r="E537">
        <v>0.86</v>
      </c>
      <c r="F537">
        <v>0.49580800000000003</v>
      </c>
      <c r="G537">
        <v>367000</v>
      </c>
      <c r="I537" t="str">
        <f t="shared" si="74"/>
        <v/>
      </c>
      <c r="J537" t="str">
        <f t="shared" si="75"/>
        <v/>
      </c>
      <c r="K537" t="str">
        <f t="shared" si="76"/>
        <v>Oversold Above %D</v>
      </c>
      <c r="M537" s="11" t="str">
        <f t="shared" si="77"/>
        <v/>
      </c>
      <c r="O537">
        <f>IF(ROW($E537)&lt;=VALUE(LEFT(O$1,FIND("-",O$1,1)-1)),0,IF(ROW($E537)=VALUE(LEFT(O$1,FIND("-",O$1,1)-1))+1,AVERAGE(INDEX($E:$E,ROW($E537)-VALUE(LEFT(O$1,FIND("-",O$1,1)-1))):$E537),($E537*(2/(VALUE(LEFT(O$1,FIND("-",O$1,1)-1))+1)))+(O536*(1-(2/(VALUE(LEFT(O$1,FIND("-",O$1,1)-1))+1))))))</f>
        <v>1.0928899640453387</v>
      </c>
      <c r="Q537">
        <f>IF(ROW($E537)&lt;=VALUE(LEFT(Q$1,FIND("-",Q$1,1)-1)),0,IF(ROW($E537)=VALUE(LEFT(Q$1,FIND("-",Q$1,1)-1))+1,AVERAGE(INDEX($E:$E,ROW($E537)-VALUE(LEFT(Q$1,FIND("-",Q$1,1)-1))):$E537),($E537*(2/(VALUE(LEFT(Q$1,FIND("-",Q$1,1)-1))+1)))+(Q536*(1-(2/(VALUE(LEFT(Q$1,FIND("-",Q$1,1)-1))+1))))))</f>
        <v>0.89186766023587483</v>
      </c>
      <c r="R537">
        <f>IF(ROW($E537)&lt;=VALUE(LEFT(R$1,FIND("-",R$1,1)-1)),0,IF(ROW($E537)=VALUE(LEFT(R$1,FIND("-",R$1,1)-1))+1,AVERAGE(INDEX($E:$E,ROW($E537)-VALUE(LEFT(R$1,FIND("-",R$1,1)-1))):$E537),($E537*(2/(VALUE(LEFT(R$1,FIND("-",R$1,1)-1))+1)))+(R536*(1-(2/(VALUE(LEFT(R$1,FIND("-",R$1,1)-1))+1))))))</f>
        <v>0.90346313585789406</v>
      </c>
      <c r="S537">
        <f t="shared" si="78"/>
        <v>-1.1595475622019236E-2</v>
      </c>
      <c r="T537">
        <f>IF(ROW($E537)&lt;=MAX(VALUE(LEFT(Q$1,FIND("-",Q$1,1)-1)),VALUE(LEFT(R$1,FIND("-",R$1,1)-1)))+VALUE(LEFT(T$1,FIND("-",T$1,1)-1))-1,0,IF(ROW($E537)=MAX(VALUE(LEFT(Q$1,FIND("-",Q$1,1)-1)),VALUE(LEFT(R$1,FIND("-",R$1,1)-1)))+VALUE(LEFT(T$1,FIND("-",T$1,1)-1)),AVERAGE(INDEX($S:$S,ROW(S537)-VALUE(LEFT(T$1,FIND("-",T$1,1)-1))+1):S537),($S537*(2/(VALUE(LEFT(T$1,FIND("-",T$1,1)-1))+1)))+(T536*(1-(2/(VALUE(LEFT(T$1,FIND("-",T$1,1)-1))+1))))))</f>
        <v>-4.57772936899839E-3</v>
      </c>
      <c r="V537">
        <f t="shared" si="73"/>
        <v>-1.0000000000000009E-2</v>
      </c>
      <c r="W537">
        <f>IF(ROW($E537)&lt;=VALUE(LEFT(W$1,FIND("-",W$1,1)-1))+1,0,IF(ROW($E536)=VALUE(LEFT(W$1,FIND("-",W$1,1)-1))+1,100-100/(1+ABS((SUMIF(INDEX($V:$V,ROW($V537)-VALUE(LEFT(W$1,FIND("-",W$1,1)-1))+1):$V537,"&gt;0",INDEX($V:$V,ROW($V537)-VALUE(LEFT(W$1,FIND("-",W$1,1)-1))+1):$V537)/COUNTIF(INDEX($V:$V,ROW($V537)-VALUE(LEFT(W$1,FIND("-",W$1,1)-1))+1):$V537,"&gt;0"))/(SUMIF(INDEX($V:$V,ROW($V537)-VALUE(LEFT(W$1,FIND("-",W$1,1)-1))+1):$V537,"&lt;0",INDEX($V:$V,ROW($V537)-VALUE(LEFT(W$1,FIND("-",W$1,1)-1))+1):$V537)/COUNTIF(INDEX($V:$V,ROW($V537)-VALUE(LEFT(W$1,FIND("-",W$1,1)-1))+1):$V537,"&lt;0")))),100-100/(1+ABS((SUMIF(INDEX($V:$V,ROW($V537)-VALUE(LEFT(W$1,FIND("-",W$1,1)-1))+1):$V537,"&gt;0",INDEX($V:$V,ROW($V537)-VALUE(LEFT(W$1,FIND("-",W$1,1)-1))+1):$V537)/VALUE(LEFT(W$1,FIND("-",W$1,1)-1)))/(SUMIF(INDEX($V:$V,ROW($V537)-VALUE(LEFT(W$1,FIND("-",W$1,1)-1))+1):$V537,"&lt;0",INDEX($V:$V,ROW($V537)-VALUE(LEFT(W$1,FIND("-",W$1,1)-1))+1):$V537)/VALUE(LEFT(W$1,FIND("-",W$1,1)-1)))))))</f>
        <v>35.294117647058812</v>
      </c>
      <c r="Y537">
        <f>IF(ROW($E537)&lt;=VALUE(LEFT(Y$1,FIND("-",Y$1,1)-1)),0,MAX(INDEX(C:C,ROW(C537)-VALUE(LEFT(Y$1,FIND("-",Y$1,1)-1))+1):C537))</f>
        <v>1.01</v>
      </c>
      <c r="Z537">
        <f>IF(ROW($E537)&lt;=VALUE(LEFT(Z$1,FIND("-",Z$1,1)-1)),0,MIN(INDEX(D:D,ROW(D537)-VALUE(LEFT(Z$1,FIND("-",Z$1,1)-1))+1):D537))</f>
        <v>0.85499999999999998</v>
      </c>
      <c r="AA537">
        <f t="shared" si="81"/>
        <v>3.2258064516129052</v>
      </c>
      <c r="AB537">
        <f>IF(ROW($AA537)&lt;=VALUE(LEFT(AA$1,FIND("-",AA$1,1)-1))+VALUE(LEFT(AB$1,FIND("-",AB$1,1)-1)-1),0,AVERAGE(INDEX($AA:$AA,ROW($AA537)-VALUE(LEFT(AB$1,FIND("-",AB$1,1)-1))+1):$AA537))</f>
        <v>7.7419354838709742</v>
      </c>
      <c r="AC537">
        <f>IF(ROW($AA537)&lt;=VALUE(LEFT(AA$1,FIND("-",AA$1,1)-1))+VALUE(LEFT(AB$1,FIND("-",AB$1,1)-1)-1)+VALUE(LEFT(AC$1,FIND("-",AC$1,1)-1)-1),0,AVERAGE(INDEX($AB:$AB,ROW($AB537)-VALUE(LEFT(AC$1,FIND("-",AC$1,1)-1))+1):$AB537))</f>
        <v>8.7344913151364842</v>
      </c>
      <c r="AE537">
        <f t="shared" si="79"/>
        <v>14697844</v>
      </c>
      <c r="AG537" t="str">
        <f t="shared" si="80"/>
        <v/>
      </c>
    </row>
    <row r="538" spans="1:33" x14ac:dyDescent="0.25">
      <c r="A538" s="6">
        <v>37286</v>
      </c>
      <c r="B538">
        <v>0.86</v>
      </c>
      <c r="C538">
        <v>0.86</v>
      </c>
      <c r="D538">
        <v>0.84499999999999997</v>
      </c>
      <c r="E538">
        <v>0.84499999999999997</v>
      </c>
      <c r="F538">
        <v>0.48715999999999998</v>
      </c>
      <c r="G538">
        <v>310000</v>
      </c>
      <c r="I538" t="str">
        <f t="shared" si="74"/>
        <v/>
      </c>
      <c r="J538" t="str">
        <f t="shared" si="75"/>
        <v>Oversold</v>
      </c>
      <c r="K538" t="str">
        <f t="shared" si="76"/>
        <v>Oversold Above %D</v>
      </c>
      <c r="M538" s="11" t="str">
        <f t="shared" si="77"/>
        <v/>
      </c>
      <c r="O538">
        <f>IF(ROW($E538)&lt;=VALUE(LEFT(O$1,FIND("-",O$1,1)-1)),0,IF(ROW($E538)=VALUE(LEFT(O$1,FIND("-",O$1,1)-1))+1,AVERAGE(INDEX($E:$E,ROW($E538)-VALUE(LEFT(O$1,FIND("-",O$1,1)-1))):$E538),($E538*(2/(VALUE(LEFT(O$1,FIND("-",O$1,1)-1))+1)))+(O537*(1-(2/(VALUE(LEFT(O$1,FIND("-",O$1,1)-1))+1))))))</f>
        <v>1.0904233972389175</v>
      </c>
      <c r="Q538">
        <f>IF(ROW($E538)&lt;=VALUE(LEFT(Q$1,FIND("-",Q$1,1)-1)),0,IF(ROW($E538)=VALUE(LEFT(Q$1,FIND("-",Q$1,1)-1))+1,AVERAGE(INDEX($E:$E,ROW($E538)-VALUE(LEFT(Q$1,FIND("-",Q$1,1)-1))):$E538),($E538*(2/(VALUE(LEFT(Q$1,FIND("-",Q$1,1)-1))+1)))+(Q537*(1-(2/(VALUE(LEFT(Q$1,FIND("-",Q$1,1)-1))+1))))))</f>
        <v>0.8846572509688172</v>
      </c>
      <c r="R538">
        <f>IF(ROW($E538)&lt;=VALUE(LEFT(R$1,FIND("-",R$1,1)-1)),0,IF(ROW($E538)=VALUE(LEFT(R$1,FIND("-",R$1,1)-1))+1,AVERAGE(INDEX($E:$E,ROW($E538)-VALUE(LEFT(R$1,FIND("-",R$1,1)-1))):$E538),($E538*(2/(VALUE(LEFT(R$1,FIND("-",R$1,1)-1))+1)))+(R537*(1-(2/(VALUE(LEFT(R$1,FIND("-",R$1,1)-1))+1))))))</f>
        <v>0.89913253320175368</v>
      </c>
      <c r="S538">
        <f t="shared" si="78"/>
        <v>-1.4475282232936482E-2</v>
      </c>
      <c r="T538">
        <f>IF(ROW($E538)&lt;=MAX(VALUE(LEFT(Q$1,FIND("-",Q$1,1)-1)),VALUE(LEFT(R$1,FIND("-",R$1,1)-1)))+VALUE(LEFT(T$1,FIND("-",T$1,1)-1))-1,0,IF(ROW($E538)=MAX(VALUE(LEFT(Q$1,FIND("-",Q$1,1)-1)),VALUE(LEFT(R$1,FIND("-",R$1,1)-1)))+VALUE(LEFT(T$1,FIND("-",T$1,1)-1)),AVERAGE(INDEX($S:$S,ROW(S538)-VALUE(LEFT(T$1,FIND("-",T$1,1)-1))+1):S538),($S538*(2/(VALUE(LEFT(T$1,FIND("-",T$1,1)-1))+1)))+(T537*(1-(2/(VALUE(LEFT(T$1,FIND("-",T$1,1)-1))+1))))))</f>
        <v>-6.5572399417860089E-3</v>
      </c>
      <c r="V538">
        <f t="shared" si="73"/>
        <v>-1.5000000000000013E-2</v>
      </c>
      <c r="W538">
        <f>IF(ROW($E538)&lt;=VALUE(LEFT(W$1,FIND("-",W$1,1)-1))+1,0,IF(ROW($E537)=VALUE(LEFT(W$1,FIND("-",W$1,1)-1))+1,100-100/(1+ABS((SUMIF(INDEX($V:$V,ROW($V538)-VALUE(LEFT(W$1,FIND("-",W$1,1)-1))+1):$V538,"&gt;0",INDEX($V:$V,ROW($V538)-VALUE(LEFT(W$1,FIND("-",W$1,1)-1))+1):$V538)/COUNTIF(INDEX($V:$V,ROW($V538)-VALUE(LEFT(W$1,FIND("-",W$1,1)-1))+1):$V538,"&gt;0"))/(SUMIF(INDEX($V:$V,ROW($V538)-VALUE(LEFT(W$1,FIND("-",W$1,1)-1))+1):$V538,"&lt;0",INDEX($V:$V,ROW($V538)-VALUE(LEFT(W$1,FIND("-",W$1,1)-1))+1):$V538)/COUNTIF(INDEX($V:$V,ROW($V538)-VALUE(LEFT(W$1,FIND("-",W$1,1)-1))+1):$V538,"&lt;0")))),100-100/(1+ABS((SUMIF(INDEX($V:$V,ROW($V538)-VALUE(LEFT(W$1,FIND("-",W$1,1)-1))+1):$V538,"&gt;0",INDEX($V:$V,ROW($V538)-VALUE(LEFT(W$1,FIND("-",W$1,1)-1))+1):$V538)/VALUE(LEFT(W$1,FIND("-",W$1,1)-1)))/(SUMIF(INDEX($V:$V,ROW($V538)-VALUE(LEFT(W$1,FIND("-",W$1,1)-1))+1):$V538,"&lt;0",INDEX($V:$V,ROW($V538)-VALUE(LEFT(W$1,FIND("-",W$1,1)-1))+1):$V538)/VALUE(LEFT(W$1,FIND("-",W$1,1)-1)))))))</f>
        <v>21.739130434782609</v>
      </c>
      <c r="Y538">
        <f>IF(ROW($E538)&lt;=VALUE(LEFT(Y$1,FIND("-",Y$1,1)-1)),0,MAX(INDEX(C:C,ROW(C538)-VALUE(LEFT(Y$1,FIND("-",Y$1,1)-1))+1):C538))</f>
        <v>0.98</v>
      </c>
      <c r="Z538">
        <f>IF(ROW($E538)&lt;=VALUE(LEFT(Z$1,FIND("-",Z$1,1)-1)),0,MIN(INDEX(D:D,ROW(D538)-VALUE(LEFT(Z$1,FIND("-",Z$1,1)-1))+1):D538))</f>
        <v>0.84499999999999997</v>
      </c>
      <c r="AA538">
        <f t="shared" si="81"/>
        <v>0</v>
      </c>
      <c r="AB538">
        <f>IF(ROW($AA538)&lt;=VALUE(LEFT(AA$1,FIND("-",AA$1,1)-1))+VALUE(LEFT(AB$1,FIND("-",AB$1,1)-1)-1),0,AVERAGE(INDEX($AA:$AA,ROW($AA538)-VALUE(LEFT(AB$1,FIND("-",AB$1,1)-1))+1):$AA538))</f>
        <v>3.2974910394265255</v>
      </c>
      <c r="AC538">
        <f>IF(ROW($AA538)&lt;=VALUE(LEFT(AA$1,FIND("-",AA$1,1)-1))+VALUE(LEFT(AB$1,FIND("-",AB$1,1)-1)-1)+VALUE(LEFT(AC$1,FIND("-",AC$1,1)-1)-1),0,AVERAGE(INDEX($AB:$AB,ROW($AB538)-VALUE(LEFT(AC$1,FIND("-",AC$1,1)-1))+1):$AB538))</f>
        <v>6.272401433691762</v>
      </c>
      <c r="AE538">
        <f t="shared" si="79"/>
        <v>14387844</v>
      </c>
      <c r="AG538" t="str">
        <f t="shared" si="80"/>
        <v/>
      </c>
    </row>
    <row r="539" spans="1:33" x14ac:dyDescent="0.25">
      <c r="A539" s="6">
        <v>37287</v>
      </c>
      <c r="B539">
        <v>0.84499999999999997</v>
      </c>
      <c r="C539">
        <v>0.84499999999999997</v>
      </c>
      <c r="D539">
        <v>0.84499999999999997</v>
      </c>
      <c r="E539">
        <v>0.84499999999999997</v>
      </c>
      <c r="F539">
        <v>0.48715999999999998</v>
      </c>
      <c r="G539">
        <v>0</v>
      </c>
      <c r="I539" t="str">
        <f t="shared" si="74"/>
        <v/>
      </c>
      <c r="J539" t="str">
        <f t="shared" si="75"/>
        <v>Oversold</v>
      </c>
      <c r="K539" t="str">
        <f t="shared" si="76"/>
        <v>Oversold Above %D</v>
      </c>
      <c r="M539" s="11" t="str">
        <f t="shared" si="77"/>
        <v/>
      </c>
      <c r="O539">
        <f>IF(ROW($E539)&lt;=VALUE(LEFT(O$1,FIND("-",O$1,1)-1)),0,IF(ROW($E539)=VALUE(LEFT(O$1,FIND("-",O$1,1)-1))+1,AVERAGE(INDEX($E:$E,ROW($E539)-VALUE(LEFT(O$1,FIND("-",O$1,1)-1))):$E539),($E539*(2/(VALUE(LEFT(O$1,FIND("-",O$1,1)-1))+1)))+(O538*(1-(2/(VALUE(LEFT(O$1,FIND("-",O$1,1)-1))+1))))))</f>
        <v>1.0879813733857939</v>
      </c>
      <c r="Q539">
        <f>IF(ROW($E539)&lt;=VALUE(LEFT(Q$1,FIND("-",Q$1,1)-1)),0,IF(ROW($E539)=VALUE(LEFT(Q$1,FIND("-",Q$1,1)-1))+1,AVERAGE(INDEX($E:$E,ROW($E539)-VALUE(LEFT(Q$1,FIND("-",Q$1,1)-1))):$E539),($E539*(2/(VALUE(LEFT(Q$1,FIND("-",Q$1,1)-1))+1)))+(Q538*(1-(2/(VALUE(LEFT(Q$1,FIND("-",Q$1,1)-1))+1))))))</f>
        <v>0.87855613543515299</v>
      </c>
      <c r="R539">
        <f>IF(ROW($E539)&lt;=VALUE(LEFT(R$1,FIND("-",R$1,1)-1)),0,IF(ROW($E539)=VALUE(LEFT(R$1,FIND("-",R$1,1)-1))+1,AVERAGE(INDEX($E:$E,ROW($E539)-VALUE(LEFT(R$1,FIND("-",R$1,1)-1))):$E539),($E539*(2/(VALUE(LEFT(R$1,FIND("-",R$1,1)-1))+1)))+(R538*(1-(2/(VALUE(LEFT(R$1,FIND("-",R$1,1)-1))+1))))))</f>
        <v>0.89512271592754966</v>
      </c>
      <c r="S539">
        <f t="shared" si="78"/>
        <v>-1.6566580492396676E-2</v>
      </c>
      <c r="T539">
        <f>IF(ROW($E539)&lt;=MAX(VALUE(LEFT(Q$1,FIND("-",Q$1,1)-1)),VALUE(LEFT(R$1,FIND("-",R$1,1)-1)))+VALUE(LEFT(T$1,FIND("-",T$1,1)-1))-1,0,IF(ROW($E539)=MAX(VALUE(LEFT(Q$1,FIND("-",Q$1,1)-1)),VALUE(LEFT(R$1,FIND("-",R$1,1)-1)))+VALUE(LEFT(T$1,FIND("-",T$1,1)-1)),AVERAGE(INDEX($S:$S,ROW(S539)-VALUE(LEFT(T$1,FIND("-",T$1,1)-1))+1):S539),($S539*(2/(VALUE(LEFT(T$1,FIND("-",T$1,1)-1))+1)))+(T538*(1-(2/(VALUE(LEFT(T$1,FIND("-",T$1,1)-1))+1))))))</f>
        <v>-8.5591080519081437E-3</v>
      </c>
      <c r="V539">
        <f t="shared" si="73"/>
        <v>0</v>
      </c>
      <c r="W539">
        <f>IF(ROW($E539)&lt;=VALUE(LEFT(W$1,FIND("-",W$1,1)-1))+1,0,IF(ROW($E538)=VALUE(LEFT(W$1,FIND("-",W$1,1)-1))+1,100-100/(1+ABS((SUMIF(INDEX($V:$V,ROW($V539)-VALUE(LEFT(W$1,FIND("-",W$1,1)-1))+1):$V539,"&gt;0",INDEX($V:$V,ROW($V539)-VALUE(LEFT(W$1,FIND("-",W$1,1)-1))+1):$V539)/COUNTIF(INDEX($V:$V,ROW($V539)-VALUE(LEFT(W$1,FIND("-",W$1,1)-1))+1):$V539,"&gt;0"))/(SUMIF(INDEX($V:$V,ROW($V539)-VALUE(LEFT(W$1,FIND("-",W$1,1)-1))+1):$V539,"&lt;0",INDEX($V:$V,ROW($V539)-VALUE(LEFT(W$1,FIND("-",W$1,1)-1))+1):$V539)/COUNTIF(INDEX($V:$V,ROW($V539)-VALUE(LEFT(W$1,FIND("-",W$1,1)-1))+1):$V539,"&lt;0")))),100-100/(1+ABS((SUMIF(INDEX($V:$V,ROW($V539)-VALUE(LEFT(W$1,FIND("-",W$1,1)-1))+1):$V539,"&gt;0",INDEX($V:$V,ROW($V539)-VALUE(LEFT(W$1,FIND("-",W$1,1)-1))+1):$V539)/VALUE(LEFT(W$1,FIND("-",W$1,1)-1)))/(SUMIF(INDEX($V:$V,ROW($V539)-VALUE(LEFT(W$1,FIND("-",W$1,1)-1))+1):$V539,"&lt;0",INDEX($V:$V,ROW($V539)-VALUE(LEFT(W$1,FIND("-",W$1,1)-1))+1):$V539)/VALUE(LEFT(W$1,FIND("-",W$1,1)-1)))))))</f>
        <v>23.809523809523824</v>
      </c>
      <c r="Y539">
        <f>IF(ROW($E539)&lt;=VALUE(LEFT(Y$1,FIND("-",Y$1,1)-1)),0,MAX(INDEX(C:C,ROW(C539)-VALUE(LEFT(Y$1,FIND("-",Y$1,1)-1))+1):C539))</f>
        <v>0.97</v>
      </c>
      <c r="Z539">
        <f>IF(ROW($E539)&lt;=VALUE(LEFT(Z$1,FIND("-",Z$1,1)-1)),0,MIN(INDEX(D:D,ROW(D539)-VALUE(LEFT(Z$1,FIND("-",Z$1,1)-1))+1):D539))</f>
        <v>0.84499999999999997</v>
      </c>
      <c r="AA539">
        <f t="shared" si="81"/>
        <v>0</v>
      </c>
      <c r="AB539">
        <f>IF(ROW($AA539)&lt;=VALUE(LEFT(AA$1,FIND("-",AA$1,1)-1))+VALUE(LEFT(AB$1,FIND("-",AB$1,1)-1)-1),0,AVERAGE(INDEX($AA:$AA,ROW($AA539)-VALUE(LEFT(AB$1,FIND("-",AB$1,1)-1))+1):$AA539))</f>
        <v>1.0752688172043017</v>
      </c>
      <c r="AC539">
        <f>IF(ROW($AA539)&lt;=VALUE(LEFT(AA$1,FIND("-",AA$1,1)-1))+VALUE(LEFT(AB$1,FIND("-",AB$1,1)-1)-1)+VALUE(LEFT(AC$1,FIND("-",AC$1,1)-1)-1),0,AVERAGE(INDEX($AB:$AB,ROW($AB539)-VALUE(LEFT(AC$1,FIND("-",AC$1,1)-1))+1):$AB539))</f>
        <v>4.0382317801672674</v>
      </c>
      <c r="AE539">
        <f t="shared" si="79"/>
        <v>14387844</v>
      </c>
      <c r="AG539" t="str">
        <f t="shared" si="80"/>
        <v/>
      </c>
    </row>
    <row r="540" spans="1:33" x14ac:dyDescent="0.25">
      <c r="A540" s="6">
        <v>37288</v>
      </c>
      <c r="B540">
        <v>0.84499999999999997</v>
      </c>
      <c r="C540">
        <v>0.84499999999999997</v>
      </c>
      <c r="D540">
        <v>0.84499999999999997</v>
      </c>
      <c r="E540">
        <v>0.84499999999999997</v>
      </c>
      <c r="F540">
        <v>0.48715999999999998</v>
      </c>
      <c r="G540">
        <v>0</v>
      </c>
      <c r="I540" t="str">
        <f t="shared" si="74"/>
        <v/>
      </c>
      <c r="J540" t="str">
        <f t="shared" si="75"/>
        <v>Oversold</v>
      </c>
      <c r="K540" t="str">
        <f t="shared" si="76"/>
        <v>Oversold Above %D</v>
      </c>
      <c r="M540" s="11" t="str">
        <f t="shared" si="77"/>
        <v/>
      </c>
      <c r="O540">
        <f>IF(ROW($E540)&lt;=VALUE(LEFT(O$1,FIND("-",O$1,1)-1)),0,IF(ROW($E540)=VALUE(LEFT(O$1,FIND("-",O$1,1)-1))+1,AVERAGE(INDEX($E:$E,ROW($E540)-VALUE(LEFT(O$1,FIND("-",O$1,1)-1))):$E540),($E540*(2/(VALUE(LEFT(O$1,FIND("-",O$1,1)-1))+1)))+(O539*(1-(2/(VALUE(LEFT(O$1,FIND("-",O$1,1)-1))+1))))))</f>
        <v>1.0855636482774778</v>
      </c>
      <c r="Q540">
        <f>IF(ROW($E540)&lt;=VALUE(LEFT(Q$1,FIND("-",Q$1,1)-1)),0,IF(ROW($E540)=VALUE(LEFT(Q$1,FIND("-",Q$1,1)-1))+1,AVERAGE(INDEX($E:$E,ROW($E540)-VALUE(LEFT(Q$1,FIND("-",Q$1,1)-1))):$E540),($E540*(2/(VALUE(LEFT(Q$1,FIND("-",Q$1,1)-1))+1)))+(Q539*(1-(2/(VALUE(LEFT(Q$1,FIND("-",Q$1,1)-1))+1))))))</f>
        <v>0.87339365306051409</v>
      </c>
      <c r="R540">
        <f>IF(ROW($E540)&lt;=VALUE(LEFT(R$1,FIND("-",R$1,1)-1)),0,IF(ROW($E540)=VALUE(LEFT(R$1,FIND("-",R$1,1)-1))+1,AVERAGE(INDEX($E:$E,ROW($E540)-VALUE(LEFT(R$1,FIND("-",R$1,1)-1))):$E540),($E540*(2/(VALUE(LEFT(R$1,FIND("-",R$1,1)-1))+1)))+(R539*(1-(2/(VALUE(LEFT(R$1,FIND("-",R$1,1)-1))+1))))))</f>
        <v>0.89140992215513859</v>
      </c>
      <c r="S540">
        <f t="shared" si="78"/>
        <v>-1.8016269094624504E-2</v>
      </c>
      <c r="T540">
        <f>IF(ROW($E540)&lt;=MAX(VALUE(LEFT(Q$1,FIND("-",Q$1,1)-1)),VALUE(LEFT(R$1,FIND("-",R$1,1)-1)))+VALUE(LEFT(T$1,FIND("-",T$1,1)-1))-1,0,IF(ROW($E540)=MAX(VALUE(LEFT(Q$1,FIND("-",Q$1,1)-1)),VALUE(LEFT(R$1,FIND("-",R$1,1)-1)))+VALUE(LEFT(T$1,FIND("-",T$1,1)-1)),AVERAGE(INDEX($S:$S,ROW(S540)-VALUE(LEFT(T$1,FIND("-",T$1,1)-1))+1):S540),($S540*(2/(VALUE(LEFT(T$1,FIND("-",T$1,1)-1))+1)))+(T539*(1-(2/(VALUE(LEFT(T$1,FIND("-",T$1,1)-1))+1))))))</f>
        <v>-1.0450540260451415E-2</v>
      </c>
      <c r="V540">
        <f t="shared" si="73"/>
        <v>0</v>
      </c>
      <c r="W540">
        <f>IF(ROW($E540)&lt;=VALUE(LEFT(W$1,FIND("-",W$1,1)-1))+1,0,IF(ROW($E539)=VALUE(LEFT(W$1,FIND("-",W$1,1)-1))+1,100-100/(1+ABS((SUMIF(INDEX($V:$V,ROW($V540)-VALUE(LEFT(W$1,FIND("-",W$1,1)-1))+1):$V540,"&gt;0",INDEX($V:$V,ROW($V540)-VALUE(LEFT(W$1,FIND("-",W$1,1)-1))+1):$V540)/COUNTIF(INDEX($V:$V,ROW($V540)-VALUE(LEFT(W$1,FIND("-",W$1,1)-1))+1):$V540,"&gt;0"))/(SUMIF(INDEX($V:$V,ROW($V540)-VALUE(LEFT(W$1,FIND("-",W$1,1)-1))+1):$V540,"&lt;0",INDEX($V:$V,ROW($V540)-VALUE(LEFT(W$1,FIND("-",W$1,1)-1))+1):$V540)/COUNTIF(INDEX($V:$V,ROW($V540)-VALUE(LEFT(W$1,FIND("-",W$1,1)-1))+1):$V540,"&lt;0")))),100-100/(1+ABS((SUMIF(INDEX($V:$V,ROW($V540)-VALUE(LEFT(W$1,FIND("-",W$1,1)-1))+1):$V540,"&gt;0",INDEX($V:$V,ROW($V540)-VALUE(LEFT(W$1,FIND("-",W$1,1)-1))+1):$V540)/VALUE(LEFT(W$1,FIND("-",W$1,1)-1)))/(SUMIF(INDEX($V:$V,ROW($V540)-VALUE(LEFT(W$1,FIND("-",W$1,1)-1))+1):$V540,"&lt;0",INDEX($V:$V,ROW($V540)-VALUE(LEFT(W$1,FIND("-",W$1,1)-1))+1):$V540)/VALUE(LEFT(W$1,FIND("-",W$1,1)-1)))))))</f>
        <v>17.94871794871797</v>
      </c>
      <c r="Y540">
        <f>IF(ROW($E540)&lt;=VALUE(LEFT(Y$1,FIND("-",Y$1,1)-1)),0,MAX(INDEX(C:C,ROW(C540)-VALUE(LEFT(Y$1,FIND("-",Y$1,1)-1))+1):C540))</f>
        <v>0.96499999999999997</v>
      </c>
      <c r="Z540">
        <f>IF(ROW($E540)&lt;=VALUE(LEFT(Z$1,FIND("-",Z$1,1)-1)),0,MIN(INDEX(D:D,ROW(D540)-VALUE(LEFT(Z$1,FIND("-",Z$1,1)-1))+1):D540))</f>
        <v>0.84499999999999997</v>
      </c>
      <c r="AA540">
        <f t="shared" si="81"/>
        <v>0</v>
      </c>
      <c r="AB540">
        <f>IF(ROW($AA540)&lt;=VALUE(LEFT(AA$1,FIND("-",AA$1,1)-1))+VALUE(LEFT(AB$1,FIND("-",AB$1,1)-1)-1),0,AVERAGE(INDEX($AA:$AA,ROW($AA540)-VALUE(LEFT(AB$1,FIND("-",AB$1,1)-1))+1):$AA540))</f>
        <v>0</v>
      </c>
      <c r="AC540">
        <f>IF(ROW($AA540)&lt;=VALUE(LEFT(AA$1,FIND("-",AA$1,1)-1))+VALUE(LEFT(AB$1,FIND("-",AB$1,1)-1)-1)+VALUE(LEFT(AC$1,FIND("-",AC$1,1)-1)-1),0,AVERAGE(INDEX($AB:$AB,ROW($AB540)-VALUE(LEFT(AC$1,FIND("-",AC$1,1)-1))+1):$AB540))</f>
        <v>1.4575866188769424</v>
      </c>
      <c r="AE540">
        <f t="shared" si="79"/>
        <v>14387844</v>
      </c>
      <c r="AG540" t="str">
        <f t="shared" si="80"/>
        <v/>
      </c>
    </row>
    <row r="541" spans="1:33" x14ac:dyDescent="0.25">
      <c r="A541" s="6">
        <v>37291</v>
      </c>
      <c r="B541">
        <v>0.85</v>
      </c>
      <c r="C541">
        <v>0.85</v>
      </c>
      <c r="D541">
        <v>0.83499999999999996</v>
      </c>
      <c r="E541">
        <v>0.85</v>
      </c>
      <c r="F541">
        <v>0.49004300000000001</v>
      </c>
      <c r="G541">
        <v>197000</v>
      </c>
      <c r="I541" t="str">
        <f t="shared" si="74"/>
        <v/>
      </c>
      <c r="J541" t="str">
        <f t="shared" si="75"/>
        <v>Oversold</v>
      </c>
      <c r="K541" t="str">
        <f t="shared" si="76"/>
        <v>Oversold Below %D</v>
      </c>
      <c r="M541" s="11" t="str">
        <f t="shared" si="77"/>
        <v/>
      </c>
      <c r="O541">
        <f>IF(ROW($E541)&lt;=VALUE(LEFT(O$1,FIND("-",O$1,1)-1)),0,IF(ROW($E541)=VALUE(LEFT(O$1,FIND("-",O$1,1)-1))+1,AVERAGE(INDEX($E:$E,ROW($E541)-VALUE(LEFT(O$1,FIND("-",O$1,1)-1))):$E541),($E541*(2/(VALUE(LEFT(O$1,FIND("-",O$1,1)-1))+1)))+(O540*(1-(2/(VALUE(LEFT(O$1,FIND("-",O$1,1)-1))+1))))))</f>
        <v>1.0832197313791945</v>
      </c>
      <c r="Q541">
        <f>IF(ROW($E541)&lt;=VALUE(LEFT(Q$1,FIND("-",Q$1,1)-1)),0,IF(ROW($E541)=VALUE(LEFT(Q$1,FIND("-",Q$1,1)-1))+1,AVERAGE(INDEX($E:$E,ROW($E541)-VALUE(LEFT(Q$1,FIND("-",Q$1,1)-1))):$E541),($E541*(2/(VALUE(LEFT(Q$1,FIND("-",Q$1,1)-1))+1)))+(Q540*(1-(2/(VALUE(LEFT(Q$1,FIND("-",Q$1,1)-1))+1))))))</f>
        <v>0.86979462951274267</v>
      </c>
      <c r="R541">
        <f>IF(ROW($E541)&lt;=VALUE(LEFT(R$1,FIND("-",R$1,1)-1)),0,IF(ROW($E541)=VALUE(LEFT(R$1,FIND("-",R$1,1)-1))+1,AVERAGE(INDEX($E:$E,ROW($E541)-VALUE(LEFT(R$1,FIND("-",R$1,1)-1))):$E541),($E541*(2/(VALUE(LEFT(R$1,FIND("-",R$1,1)-1))+1)))+(R540*(1-(2/(VALUE(LEFT(R$1,FIND("-",R$1,1)-1))+1))))))</f>
        <v>0.8883425205140173</v>
      </c>
      <c r="S541">
        <f t="shared" si="78"/>
        <v>-1.854789100127463E-2</v>
      </c>
      <c r="T541">
        <f>IF(ROW($E541)&lt;=MAX(VALUE(LEFT(Q$1,FIND("-",Q$1,1)-1)),VALUE(LEFT(R$1,FIND("-",R$1,1)-1)))+VALUE(LEFT(T$1,FIND("-",T$1,1)-1))-1,0,IF(ROW($E541)=MAX(VALUE(LEFT(Q$1,FIND("-",Q$1,1)-1)),VALUE(LEFT(R$1,FIND("-",R$1,1)-1)))+VALUE(LEFT(T$1,FIND("-",T$1,1)-1)),AVERAGE(INDEX($S:$S,ROW(S541)-VALUE(LEFT(T$1,FIND("-",T$1,1)-1))+1):S541),($S541*(2/(VALUE(LEFT(T$1,FIND("-",T$1,1)-1))+1)))+(T540*(1-(2/(VALUE(LEFT(T$1,FIND("-",T$1,1)-1))+1))))))</f>
        <v>-1.207001040861606E-2</v>
      </c>
      <c r="V541">
        <f t="shared" si="73"/>
        <v>5.0000000000000044E-3</v>
      </c>
      <c r="W541">
        <f>IF(ROW($E541)&lt;=VALUE(LEFT(W$1,FIND("-",W$1,1)-1))+1,0,IF(ROW($E540)=VALUE(LEFT(W$1,FIND("-",W$1,1)-1))+1,100-100/(1+ABS((SUMIF(INDEX($V:$V,ROW($V541)-VALUE(LEFT(W$1,FIND("-",W$1,1)-1))+1):$V541,"&gt;0",INDEX($V:$V,ROW($V541)-VALUE(LEFT(W$1,FIND("-",W$1,1)-1))+1):$V541)/COUNTIF(INDEX($V:$V,ROW($V541)-VALUE(LEFT(W$1,FIND("-",W$1,1)-1))+1):$V541,"&gt;0"))/(SUMIF(INDEX($V:$V,ROW($V541)-VALUE(LEFT(W$1,FIND("-",W$1,1)-1))+1):$V541,"&lt;0",INDEX($V:$V,ROW($V541)-VALUE(LEFT(W$1,FIND("-",W$1,1)-1))+1):$V541)/COUNTIF(INDEX($V:$V,ROW($V541)-VALUE(LEFT(W$1,FIND("-",W$1,1)-1))+1):$V541,"&lt;0")))),100-100/(1+ABS((SUMIF(INDEX($V:$V,ROW($V541)-VALUE(LEFT(W$1,FIND("-",W$1,1)-1))+1):$V541,"&gt;0",INDEX($V:$V,ROW($V541)-VALUE(LEFT(W$1,FIND("-",W$1,1)-1))+1):$V541)/VALUE(LEFT(W$1,FIND("-",W$1,1)-1)))/(SUMIF(INDEX($V:$V,ROW($V541)-VALUE(LEFT(W$1,FIND("-",W$1,1)-1))+1):$V541,"&lt;0",INDEX($V:$V,ROW($V541)-VALUE(LEFT(W$1,FIND("-",W$1,1)-1))+1):$V541)/VALUE(LEFT(W$1,FIND("-",W$1,1)-1)))))))</f>
        <v>25.000000000000014</v>
      </c>
      <c r="Y541">
        <f>IF(ROW($E541)&lt;=VALUE(LEFT(Y$1,FIND("-",Y$1,1)-1)),0,MAX(INDEX(C:C,ROW(C541)-VALUE(LEFT(Y$1,FIND("-",Y$1,1)-1))+1):C541))</f>
        <v>0.96</v>
      </c>
      <c r="Z541">
        <f>IF(ROW($E541)&lt;=VALUE(LEFT(Z$1,FIND("-",Z$1,1)-1)),0,MIN(INDEX(D:D,ROW(D541)-VALUE(LEFT(Z$1,FIND("-",Z$1,1)-1))+1):D541))</f>
        <v>0.83499999999999996</v>
      </c>
      <c r="AA541">
        <f t="shared" si="81"/>
        <v>12.000000000000011</v>
      </c>
      <c r="AB541">
        <f>IF(ROW($AA541)&lt;=VALUE(LEFT(AA$1,FIND("-",AA$1,1)-1))+VALUE(LEFT(AB$1,FIND("-",AB$1,1)-1)-1),0,AVERAGE(INDEX($AA:$AA,ROW($AA541)-VALUE(LEFT(AB$1,FIND("-",AB$1,1)-1))+1):$AA541))</f>
        <v>4.0000000000000036</v>
      </c>
      <c r="AC541">
        <f>IF(ROW($AA541)&lt;=VALUE(LEFT(AA$1,FIND("-",AA$1,1)-1))+VALUE(LEFT(AB$1,FIND("-",AB$1,1)-1)-1)+VALUE(LEFT(AC$1,FIND("-",AC$1,1)-1)-1),0,AVERAGE(INDEX($AB:$AB,ROW($AB541)-VALUE(LEFT(AC$1,FIND("-",AC$1,1)-1))+1):$AB541))</f>
        <v>1.6917562724014352</v>
      </c>
      <c r="AE541">
        <f t="shared" si="79"/>
        <v>14584844</v>
      </c>
      <c r="AG541" t="str">
        <f t="shared" si="80"/>
        <v/>
      </c>
    </row>
    <row r="542" spans="1:33" x14ac:dyDescent="0.25">
      <c r="A542" s="6">
        <v>37292</v>
      </c>
      <c r="B542">
        <v>0.85</v>
      </c>
      <c r="C542">
        <v>0.88</v>
      </c>
      <c r="D542">
        <v>0.85</v>
      </c>
      <c r="E542">
        <v>0.85499999999999998</v>
      </c>
      <c r="F542">
        <v>0.492925</v>
      </c>
      <c r="G542">
        <v>123000</v>
      </c>
      <c r="I542" t="str">
        <f t="shared" si="74"/>
        <v/>
      </c>
      <c r="J542" t="str">
        <f t="shared" si="75"/>
        <v>Oversold</v>
      </c>
      <c r="K542" t="str">
        <f t="shared" si="76"/>
        <v>Oversold Below %D</v>
      </c>
      <c r="M542" s="11" t="str">
        <f t="shared" si="77"/>
        <v/>
      </c>
      <c r="O542">
        <f>IF(ROW($E542)&lt;=VALUE(LEFT(O$1,FIND("-",O$1,1)-1)),0,IF(ROW($E542)=VALUE(LEFT(O$1,FIND("-",O$1,1)-1))+1,AVERAGE(INDEX($E:$E,ROW($E542)-VALUE(LEFT(O$1,FIND("-",O$1,1)-1))):$E542),($E542*(2/(VALUE(LEFT(O$1,FIND("-",O$1,1)-1))+1)))+(O541*(1-(2/(VALUE(LEFT(O$1,FIND("-",O$1,1)-1))+1))))))</f>
        <v>1.080948888280894</v>
      </c>
      <c r="Q542">
        <f>IF(ROW($E542)&lt;=VALUE(LEFT(Q$1,FIND("-",Q$1,1)-1)),0,IF(ROW($E542)=VALUE(LEFT(Q$1,FIND("-",Q$1,1)-1))+1,AVERAGE(INDEX($E:$E,ROW($E542)-VALUE(LEFT(Q$1,FIND("-",Q$1,1)-1))):$E542),($E542*(2/(VALUE(LEFT(Q$1,FIND("-",Q$1,1)-1))+1)))+(Q541*(1-(2/(VALUE(LEFT(Q$1,FIND("-",Q$1,1)-1))+1))))))</f>
        <v>0.86751853266462842</v>
      </c>
      <c r="R542">
        <f>IF(ROW($E542)&lt;=VALUE(LEFT(R$1,FIND("-",R$1,1)-1)),0,IF(ROW($E542)=VALUE(LEFT(R$1,FIND("-",R$1,1)-1))+1,AVERAGE(INDEX($E:$E,ROW($E542)-VALUE(LEFT(R$1,FIND("-",R$1,1)-1))):$E542),($E542*(2/(VALUE(LEFT(R$1,FIND("-",R$1,1)-1))+1)))+(R541*(1-(2/(VALUE(LEFT(R$1,FIND("-",R$1,1)-1))+1))))))</f>
        <v>0.8858727041796457</v>
      </c>
      <c r="S542">
        <f t="shared" si="78"/>
        <v>-1.8354171515017281E-2</v>
      </c>
      <c r="T542">
        <f>IF(ROW($E542)&lt;=MAX(VALUE(LEFT(Q$1,FIND("-",Q$1,1)-1)),VALUE(LEFT(R$1,FIND("-",R$1,1)-1)))+VALUE(LEFT(T$1,FIND("-",T$1,1)-1))-1,0,IF(ROW($E542)=MAX(VALUE(LEFT(Q$1,FIND("-",Q$1,1)-1)),VALUE(LEFT(R$1,FIND("-",R$1,1)-1)))+VALUE(LEFT(T$1,FIND("-",T$1,1)-1)),AVERAGE(INDEX($S:$S,ROW(S542)-VALUE(LEFT(T$1,FIND("-",T$1,1)-1))+1):S542),($S542*(2/(VALUE(LEFT(T$1,FIND("-",T$1,1)-1))+1)))+(T541*(1-(2/(VALUE(LEFT(T$1,FIND("-",T$1,1)-1))+1))))))</f>
        <v>-1.3326842629896305E-2</v>
      </c>
      <c r="V542">
        <f t="shared" si="73"/>
        <v>5.0000000000000044E-3</v>
      </c>
      <c r="W542">
        <f>IF(ROW($E542)&lt;=VALUE(LEFT(W$1,FIND("-",W$1,1)-1))+1,0,IF(ROW($E541)=VALUE(LEFT(W$1,FIND("-",W$1,1)-1))+1,100-100/(1+ABS((SUMIF(INDEX($V:$V,ROW($V542)-VALUE(LEFT(W$1,FIND("-",W$1,1)-1))+1):$V542,"&gt;0",INDEX($V:$V,ROW($V542)-VALUE(LEFT(W$1,FIND("-",W$1,1)-1))+1):$V542)/COUNTIF(INDEX($V:$V,ROW($V542)-VALUE(LEFT(W$1,FIND("-",W$1,1)-1))+1):$V542,"&gt;0"))/(SUMIF(INDEX($V:$V,ROW($V542)-VALUE(LEFT(W$1,FIND("-",W$1,1)-1))+1):$V542,"&lt;0",INDEX($V:$V,ROW($V542)-VALUE(LEFT(W$1,FIND("-",W$1,1)-1))+1):$V542)/COUNTIF(INDEX($V:$V,ROW($V542)-VALUE(LEFT(W$1,FIND("-",W$1,1)-1))+1):$V542,"&lt;0")))),100-100/(1+ABS((SUMIF(INDEX($V:$V,ROW($V542)-VALUE(LEFT(W$1,FIND("-",W$1,1)-1))+1):$V542,"&gt;0",INDEX($V:$V,ROW($V542)-VALUE(LEFT(W$1,FIND("-",W$1,1)-1))+1):$V542)/VALUE(LEFT(W$1,FIND("-",W$1,1)-1)))/(SUMIF(INDEX($V:$V,ROW($V542)-VALUE(LEFT(W$1,FIND("-",W$1,1)-1))+1):$V542,"&lt;0",INDEX($V:$V,ROW($V542)-VALUE(LEFT(W$1,FIND("-",W$1,1)-1))+1):$V542)/VALUE(LEFT(W$1,FIND("-",W$1,1)-1)))))))</f>
        <v>29.032258064516128</v>
      </c>
      <c r="Y542">
        <f>IF(ROW($E542)&lt;=VALUE(LEFT(Y$1,FIND("-",Y$1,1)-1)),0,MAX(INDEX(C:C,ROW(C542)-VALUE(LEFT(Y$1,FIND("-",Y$1,1)-1))+1):C542))</f>
        <v>0.96</v>
      </c>
      <c r="Z542">
        <f>IF(ROW($E542)&lt;=VALUE(LEFT(Z$1,FIND("-",Z$1,1)-1)),0,MIN(INDEX(D:D,ROW(D542)-VALUE(LEFT(Z$1,FIND("-",Z$1,1)-1))+1):D542))</f>
        <v>0.83499999999999996</v>
      </c>
      <c r="AA542">
        <f t="shared" si="81"/>
        <v>16.000000000000014</v>
      </c>
      <c r="AB542">
        <f>IF(ROW($AA542)&lt;=VALUE(LEFT(AA$1,FIND("-",AA$1,1)-1))+VALUE(LEFT(AB$1,FIND("-",AB$1,1)-1)-1),0,AVERAGE(INDEX($AA:$AA,ROW($AA542)-VALUE(LEFT(AB$1,FIND("-",AB$1,1)-1))+1):$AA542))</f>
        <v>9.333333333333341</v>
      </c>
      <c r="AC542">
        <f>IF(ROW($AA542)&lt;=VALUE(LEFT(AA$1,FIND("-",AA$1,1)-1))+VALUE(LEFT(AB$1,FIND("-",AB$1,1)-1)-1)+VALUE(LEFT(AC$1,FIND("-",AC$1,1)-1)-1),0,AVERAGE(INDEX($AB:$AB,ROW($AB542)-VALUE(LEFT(AC$1,FIND("-",AC$1,1)-1))+1):$AB542))</f>
        <v>4.4444444444444482</v>
      </c>
      <c r="AE542">
        <f t="shared" si="79"/>
        <v>14707844</v>
      </c>
      <c r="AG542" t="str">
        <f t="shared" si="80"/>
        <v/>
      </c>
    </row>
    <row r="543" spans="1:33" x14ac:dyDescent="0.25">
      <c r="A543" s="6">
        <v>37293</v>
      </c>
      <c r="B543">
        <v>0.86</v>
      </c>
      <c r="C543">
        <v>0.86</v>
      </c>
      <c r="D543">
        <v>0.82499999999999996</v>
      </c>
      <c r="E543">
        <v>0.83</v>
      </c>
      <c r="F543">
        <v>0.47851199999999999</v>
      </c>
      <c r="G543">
        <v>224000</v>
      </c>
      <c r="I543" t="str">
        <f t="shared" si="74"/>
        <v/>
      </c>
      <c r="J543" t="str">
        <f t="shared" si="75"/>
        <v>Oversold</v>
      </c>
      <c r="K543" t="str">
        <f t="shared" si="76"/>
        <v>Oversold Below %D</v>
      </c>
      <c r="M543" s="11" t="str">
        <f t="shared" si="77"/>
        <v/>
      </c>
      <c r="O543">
        <f>IF(ROW($E543)&lt;=VALUE(LEFT(O$1,FIND("-",O$1,1)-1)),0,IF(ROW($E543)=VALUE(LEFT(O$1,FIND("-",O$1,1)-1))+1,AVERAGE(INDEX($E:$E,ROW($E543)-VALUE(LEFT(O$1,FIND("-",O$1,1)-1))):$E543),($E543*(2/(VALUE(LEFT(O$1,FIND("-",O$1,1)-1))+1)))+(O542*(1-(2/(VALUE(LEFT(O$1,FIND("-",O$1,1)-1))+1))))))</f>
        <v>1.0784518844174027</v>
      </c>
      <c r="Q543">
        <f>IF(ROW($E543)&lt;=VALUE(LEFT(Q$1,FIND("-",Q$1,1)-1)),0,IF(ROW($E543)=VALUE(LEFT(Q$1,FIND("-",Q$1,1)-1))+1,AVERAGE(INDEX($E:$E,ROW($E543)-VALUE(LEFT(Q$1,FIND("-",Q$1,1)-1))):$E543),($E543*(2/(VALUE(LEFT(Q$1,FIND("-",Q$1,1)-1))+1)))+(Q542*(1-(2/(VALUE(LEFT(Q$1,FIND("-",Q$1,1)-1))+1))))))</f>
        <v>0.86174645071622402</v>
      </c>
      <c r="R543">
        <f>IF(ROW($E543)&lt;=VALUE(LEFT(R$1,FIND("-",R$1,1)-1)),0,IF(ROW($E543)=VALUE(LEFT(R$1,FIND("-",R$1,1)-1))+1,AVERAGE(INDEX($E:$E,ROW($E543)-VALUE(LEFT(R$1,FIND("-",R$1,1)-1))):$E543),($E543*(2/(VALUE(LEFT(R$1,FIND("-",R$1,1)-1))+1)))+(R542*(1-(2/(VALUE(LEFT(R$1,FIND("-",R$1,1)-1))+1))))))</f>
        <v>0.88173398535152381</v>
      </c>
      <c r="S543">
        <f t="shared" si="78"/>
        <v>-1.9987534635299786E-2</v>
      </c>
      <c r="T543">
        <f>IF(ROW($E543)&lt;=MAX(VALUE(LEFT(Q$1,FIND("-",Q$1,1)-1)),VALUE(LEFT(R$1,FIND("-",R$1,1)-1)))+VALUE(LEFT(T$1,FIND("-",T$1,1)-1))-1,0,IF(ROW($E543)=MAX(VALUE(LEFT(Q$1,FIND("-",Q$1,1)-1)),VALUE(LEFT(R$1,FIND("-",R$1,1)-1)))+VALUE(LEFT(T$1,FIND("-",T$1,1)-1)),AVERAGE(INDEX($S:$S,ROW(S543)-VALUE(LEFT(T$1,FIND("-",T$1,1)-1))+1):S543),($S543*(2/(VALUE(LEFT(T$1,FIND("-",T$1,1)-1))+1)))+(T542*(1-(2/(VALUE(LEFT(T$1,FIND("-",T$1,1)-1))+1))))))</f>
        <v>-1.4658981030977004E-2</v>
      </c>
      <c r="V543">
        <f t="shared" si="73"/>
        <v>-2.5000000000000022E-2</v>
      </c>
      <c r="W543">
        <f>IF(ROW($E543)&lt;=VALUE(LEFT(W$1,FIND("-",W$1,1)-1))+1,0,IF(ROW($E542)=VALUE(LEFT(W$1,FIND("-",W$1,1)-1))+1,100-100/(1+ABS((SUMIF(INDEX($V:$V,ROW($V543)-VALUE(LEFT(W$1,FIND("-",W$1,1)-1))+1):$V543,"&gt;0",INDEX($V:$V,ROW($V543)-VALUE(LEFT(W$1,FIND("-",W$1,1)-1))+1):$V543)/COUNTIF(INDEX($V:$V,ROW($V543)-VALUE(LEFT(W$1,FIND("-",W$1,1)-1))+1):$V543,"&gt;0"))/(SUMIF(INDEX($V:$V,ROW($V543)-VALUE(LEFT(W$1,FIND("-",W$1,1)-1))+1):$V543,"&lt;0",INDEX($V:$V,ROW($V543)-VALUE(LEFT(W$1,FIND("-",W$1,1)-1))+1):$V543)/COUNTIF(INDEX($V:$V,ROW($V543)-VALUE(LEFT(W$1,FIND("-",W$1,1)-1))+1):$V543,"&lt;0")))),100-100/(1+ABS((SUMIF(INDEX($V:$V,ROW($V543)-VALUE(LEFT(W$1,FIND("-",W$1,1)-1))+1):$V543,"&gt;0",INDEX($V:$V,ROW($V543)-VALUE(LEFT(W$1,FIND("-",W$1,1)-1))+1):$V543)/VALUE(LEFT(W$1,FIND("-",W$1,1)-1)))/(SUMIF(INDEX($V:$V,ROW($V543)-VALUE(LEFT(W$1,FIND("-",W$1,1)-1))+1):$V543,"&lt;0",INDEX($V:$V,ROW($V543)-VALUE(LEFT(W$1,FIND("-",W$1,1)-1))+1):$V543)/VALUE(LEFT(W$1,FIND("-",W$1,1)-1)))))))</f>
        <v>22.857142857142861</v>
      </c>
      <c r="Y543">
        <f>IF(ROW($E543)&lt;=VALUE(LEFT(Y$1,FIND("-",Y$1,1)-1)),0,MAX(INDEX(C:C,ROW(C543)-VALUE(LEFT(Y$1,FIND("-",Y$1,1)-1))+1):C543))</f>
        <v>0.96</v>
      </c>
      <c r="Z543">
        <f>IF(ROW($E543)&lt;=VALUE(LEFT(Z$1,FIND("-",Z$1,1)-1)),0,MIN(INDEX(D:D,ROW(D543)-VALUE(LEFT(Z$1,FIND("-",Z$1,1)-1))+1):D543))</f>
        <v>0.82499999999999996</v>
      </c>
      <c r="AA543">
        <f t="shared" si="81"/>
        <v>3.7037037037037068</v>
      </c>
      <c r="AB543">
        <f>IF(ROW($AA543)&lt;=VALUE(LEFT(AA$1,FIND("-",AA$1,1)-1))+VALUE(LEFT(AB$1,FIND("-",AB$1,1)-1)-1),0,AVERAGE(INDEX($AA:$AA,ROW($AA543)-VALUE(LEFT(AB$1,FIND("-",AB$1,1)-1))+1):$AA543))</f>
        <v>10.567901234567911</v>
      </c>
      <c r="AC543">
        <f>IF(ROW($AA543)&lt;=VALUE(LEFT(AA$1,FIND("-",AA$1,1)-1))+VALUE(LEFT(AB$1,FIND("-",AB$1,1)-1)-1)+VALUE(LEFT(AC$1,FIND("-",AC$1,1)-1)-1),0,AVERAGE(INDEX($AB:$AB,ROW($AB543)-VALUE(LEFT(AC$1,FIND("-",AC$1,1)-1))+1):$AB543))</f>
        <v>7.9670781893004188</v>
      </c>
      <c r="AE543">
        <f t="shared" si="79"/>
        <v>14483844</v>
      </c>
      <c r="AG543" t="str">
        <f t="shared" si="80"/>
        <v/>
      </c>
    </row>
    <row r="544" spans="1:33" x14ac:dyDescent="0.25">
      <c r="A544" s="6">
        <v>37294</v>
      </c>
      <c r="B544">
        <v>0.83499999999999996</v>
      </c>
      <c r="C544">
        <v>0.83499999999999996</v>
      </c>
      <c r="D544">
        <v>0.8</v>
      </c>
      <c r="E544">
        <v>0.82</v>
      </c>
      <c r="F544">
        <v>0.47274699999999997</v>
      </c>
      <c r="G544">
        <v>266000</v>
      </c>
      <c r="I544" t="str">
        <f t="shared" si="74"/>
        <v/>
      </c>
      <c r="J544" t="str">
        <f t="shared" si="75"/>
        <v>Oversold</v>
      </c>
      <c r="K544" t="str">
        <f t="shared" si="76"/>
        <v>Oversold Below %D</v>
      </c>
      <c r="M544" s="11" t="str">
        <f t="shared" si="77"/>
        <v/>
      </c>
      <c r="O544">
        <f>IF(ROW($E544)&lt;=VALUE(LEFT(O$1,FIND("-",O$1,1)-1)),0,IF(ROW($E544)=VALUE(LEFT(O$1,FIND("-",O$1,1)-1))+1,AVERAGE(INDEX($E:$E,ROW($E544)-VALUE(LEFT(O$1,FIND("-",O$1,1)-1))):$E544),($E544*(2/(VALUE(LEFT(O$1,FIND("-",O$1,1)-1))+1)))+(O543*(1-(2/(VALUE(LEFT(O$1,FIND("-",O$1,1)-1))+1))))))</f>
        <v>1.075880223875936</v>
      </c>
      <c r="Q544">
        <f>IF(ROW($E544)&lt;=VALUE(LEFT(Q$1,FIND("-",Q$1,1)-1)),0,IF(ROW($E544)=VALUE(LEFT(Q$1,FIND("-",Q$1,1)-1))+1,AVERAGE(INDEX($E:$E,ROW($E544)-VALUE(LEFT(Q$1,FIND("-",Q$1,1)-1))):$E544),($E544*(2/(VALUE(LEFT(Q$1,FIND("-",Q$1,1)-1))+1)))+(Q543*(1-(2/(VALUE(LEFT(Q$1,FIND("-",Q$1,1)-1))+1))))))</f>
        <v>0.855323919836805</v>
      </c>
      <c r="R544">
        <f>IF(ROW($E544)&lt;=VALUE(LEFT(R$1,FIND("-",R$1,1)-1)),0,IF(ROW($E544)=VALUE(LEFT(R$1,FIND("-",R$1,1)-1))+1,AVERAGE(INDEX($E:$E,ROW($E544)-VALUE(LEFT(R$1,FIND("-",R$1,1)-1))):$E544),($E544*(2/(VALUE(LEFT(R$1,FIND("-",R$1,1)-1))+1)))+(R543*(1-(2/(VALUE(LEFT(R$1,FIND("-",R$1,1)-1))+1))))))</f>
        <v>0.87716109754770721</v>
      </c>
      <c r="S544">
        <f t="shared" si="78"/>
        <v>-2.1837177710902211E-2</v>
      </c>
      <c r="T544">
        <f>IF(ROW($E544)&lt;=MAX(VALUE(LEFT(Q$1,FIND("-",Q$1,1)-1)),VALUE(LEFT(R$1,FIND("-",R$1,1)-1)))+VALUE(LEFT(T$1,FIND("-",T$1,1)-1))-1,0,IF(ROW($E544)=MAX(VALUE(LEFT(Q$1,FIND("-",Q$1,1)-1)),VALUE(LEFT(R$1,FIND("-",R$1,1)-1)))+VALUE(LEFT(T$1,FIND("-",T$1,1)-1)),AVERAGE(INDEX($S:$S,ROW(S544)-VALUE(LEFT(T$1,FIND("-",T$1,1)-1))+1):S544),($S544*(2/(VALUE(LEFT(T$1,FIND("-",T$1,1)-1))+1)))+(T543*(1-(2/(VALUE(LEFT(T$1,FIND("-",T$1,1)-1))+1))))))</f>
        <v>-1.6094620366962048E-2</v>
      </c>
      <c r="V544">
        <f t="shared" si="73"/>
        <v>-1.0000000000000009E-2</v>
      </c>
      <c r="W544">
        <f>IF(ROW($E544)&lt;=VALUE(LEFT(W$1,FIND("-",W$1,1)-1))+1,0,IF(ROW($E543)=VALUE(LEFT(W$1,FIND("-",W$1,1)-1))+1,100-100/(1+ABS((SUMIF(INDEX($V:$V,ROW($V544)-VALUE(LEFT(W$1,FIND("-",W$1,1)-1))+1):$V544,"&gt;0",INDEX($V:$V,ROW($V544)-VALUE(LEFT(W$1,FIND("-",W$1,1)-1))+1):$V544)/COUNTIF(INDEX($V:$V,ROW($V544)-VALUE(LEFT(W$1,FIND("-",W$1,1)-1))+1):$V544,"&gt;0"))/(SUMIF(INDEX($V:$V,ROW($V544)-VALUE(LEFT(W$1,FIND("-",W$1,1)-1))+1):$V544,"&lt;0",INDEX($V:$V,ROW($V544)-VALUE(LEFT(W$1,FIND("-",W$1,1)-1))+1):$V544)/COUNTIF(INDEX($V:$V,ROW($V544)-VALUE(LEFT(W$1,FIND("-",W$1,1)-1))+1):$V544,"&lt;0")))),100-100/(1+ABS((SUMIF(INDEX($V:$V,ROW($V544)-VALUE(LEFT(W$1,FIND("-",W$1,1)-1))+1):$V544,"&gt;0",INDEX($V:$V,ROW($V544)-VALUE(LEFT(W$1,FIND("-",W$1,1)-1))+1):$V544)/VALUE(LEFT(W$1,FIND("-",W$1,1)-1)))/(SUMIF(INDEX($V:$V,ROW($V544)-VALUE(LEFT(W$1,FIND("-",W$1,1)-1))+1):$V544,"&lt;0",INDEX($V:$V,ROW($V544)-VALUE(LEFT(W$1,FIND("-",W$1,1)-1))+1):$V544)/VALUE(LEFT(W$1,FIND("-",W$1,1)-1)))))))</f>
        <v>22.857142857142861</v>
      </c>
      <c r="Y544">
        <f>IF(ROW($E544)&lt;=VALUE(LEFT(Y$1,FIND("-",Y$1,1)-1)),0,MAX(INDEX(C:C,ROW(C544)-VALUE(LEFT(Y$1,FIND("-",Y$1,1)-1))+1):C544))</f>
        <v>0.91500000000000004</v>
      </c>
      <c r="Z544">
        <f>IF(ROW($E544)&lt;=VALUE(LEFT(Z$1,FIND("-",Z$1,1)-1)),0,MIN(INDEX(D:D,ROW(D544)-VALUE(LEFT(Z$1,FIND("-",Z$1,1)-1))+1):D544))</f>
        <v>0.8</v>
      </c>
      <c r="AA544">
        <f t="shared" si="81"/>
        <v>17.391304347826004</v>
      </c>
      <c r="AB544">
        <f>IF(ROW($AA544)&lt;=VALUE(LEFT(AA$1,FIND("-",AA$1,1)-1))+VALUE(LEFT(AB$1,FIND("-",AB$1,1)-1)-1),0,AVERAGE(INDEX($AA:$AA,ROW($AA544)-VALUE(LEFT(AB$1,FIND("-",AB$1,1)-1))+1):$AA544))</f>
        <v>12.365002683843242</v>
      </c>
      <c r="AC544">
        <f>IF(ROW($AA544)&lt;=VALUE(LEFT(AA$1,FIND("-",AA$1,1)-1))+VALUE(LEFT(AB$1,FIND("-",AB$1,1)-1)-1)+VALUE(LEFT(AC$1,FIND("-",AC$1,1)-1)-1),0,AVERAGE(INDEX($AB:$AB,ROW($AB544)-VALUE(LEFT(AC$1,FIND("-",AC$1,1)-1))+1):$AB544))</f>
        <v>10.755412417248165</v>
      </c>
      <c r="AE544">
        <f t="shared" si="79"/>
        <v>14217844</v>
      </c>
      <c r="AG544" t="str">
        <f t="shared" si="80"/>
        <v/>
      </c>
    </row>
    <row r="545" spans="1:33" x14ac:dyDescent="0.25">
      <c r="A545" s="6">
        <v>37295</v>
      </c>
      <c r="B545">
        <v>0.82</v>
      </c>
      <c r="C545">
        <v>0.83</v>
      </c>
      <c r="D545">
        <v>0.8</v>
      </c>
      <c r="E545">
        <v>0.81</v>
      </c>
      <c r="F545">
        <v>0.46698200000000001</v>
      </c>
      <c r="G545">
        <v>191000</v>
      </c>
      <c r="I545" t="str">
        <f t="shared" si="74"/>
        <v/>
      </c>
      <c r="J545" t="str">
        <f t="shared" si="75"/>
        <v>Oversold</v>
      </c>
      <c r="K545" t="str">
        <f t="shared" si="76"/>
        <v>Oversold Above %D</v>
      </c>
      <c r="M545" s="11" t="str">
        <f t="shared" si="77"/>
        <v/>
      </c>
      <c r="O545">
        <f>IF(ROW($E545)&lt;=VALUE(LEFT(O$1,FIND("-",O$1,1)-1)),0,IF(ROW($E545)=VALUE(LEFT(O$1,FIND("-",O$1,1)-1))+1,AVERAGE(INDEX($E:$E,ROW($E545)-VALUE(LEFT(O$1,FIND("-",O$1,1)-1))):$E545),($E545*(2/(VALUE(LEFT(O$1,FIND("-",O$1,1)-1))+1)))+(O544*(1-(2/(VALUE(LEFT(O$1,FIND("-",O$1,1)-1))+1))))))</f>
        <v>1.0732346495090113</v>
      </c>
      <c r="Q545">
        <f>IF(ROW($E545)&lt;=VALUE(LEFT(Q$1,FIND("-",Q$1,1)-1)),0,IF(ROW($E545)=VALUE(LEFT(Q$1,FIND("-",Q$1,1)-1))+1,AVERAGE(INDEX($E:$E,ROW($E545)-VALUE(LEFT(Q$1,FIND("-",Q$1,1)-1))):$E545),($E545*(2/(VALUE(LEFT(Q$1,FIND("-",Q$1,1)-1))+1)))+(Q544*(1-(2/(VALUE(LEFT(Q$1,FIND("-",Q$1,1)-1))+1))))))</f>
        <v>0.84835100909268113</v>
      </c>
      <c r="R545">
        <f>IF(ROW($E545)&lt;=VALUE(LEFT(R$1,FIND("-",R$1,1)-1)),0,IF(ROW($E545)=VALUE(LEFT(R$1,FIND("-",R$1,1)-1))+1,AVERAGE(INDEX($E:$E,ROW($E545)-VALUE(LEFT(R$1,FIND("-",R$1,1)-1))):$E545),($E545*(2/(VALUE(LEFT(R$1,FIND("-",R$1,1)-1))+1)))+(R544*(1-(2/(VALUE(LEFT(R$1,FIND("-",R$1,1)-1))+1))))))</f>
        <v>0.87218620143306214</v>
      </c>
      <c r="S545">
        <f t="shared" si="78"/>
        <v>-2.3835192340381006E-2</v>
      </c>
      <c r="T545">
        <f>IF(ROW($E545)&lt;=MAX(VALUE(LEFT(Q$1,FIND("-",Q$1,1)-1)),VALUE(LEFT(R$1,FIND("-",R$1,1)-1)))+VALUE(LEFT(T$1,FIND("-",T$1,1)-1))-1,0,IF(ROW($E545)=MAX(VALUE(LEFT(Q$1,FIND("-",Q$1,1)-1)),VALUE(LEFT(R$1,FIND("-",R$1,1)-1)))+VALUE(LEFT(T$1,FIND("-",T$1,1)-1)),AVERAGE(INDEX($S:$S,ROW(S545)-VALUE(LEFT(T$1,FIND("-",T$1,1)-1))+1):S545),($S545*(2/(VALUE(LEFT(T$1,FIND("-",T$1,1)-1))+1)))+(T544*(1-(2/(VALUE(LEFT(T$1,FIND("-",T$1,1)-1))+1))))))</f>
        <v>-1.764273476164584E-2</v>
      </c>
      <c r="V545">
        <f t="shared" si="73"/>
        <v>-9.9999999999998979E-3</v>
      </c>
      <c r="W545">
        <f>IF(ROW($E545)&lt;=VALUE(LEFT(W$1,FIND("-",W$1,1)-1))+1,0,IF(ROW($E544)=VALUE(LEFT(W$1,FIND("-",W$1,1)-1))+1,100-100/(1+ABS((SUMIF(INDEX($V:$V,ROW($V545)-VALUE(LEFT(W$1,FIND("-",W$1,1)-1))+1):$V545,"&gt;0",INDEX($V:$V,ROW($V545)-VALUE(LEFT(W$1,FIND("-",W$1,1)-1))+1):$V545)/COUNTIF(INDEX($V:$V,ROW($V545)-VALUE(LEFT(W$1,FIND("-",W$1,1)-1))+1):$V545,"&gt;0"))/(SUMIF(INDEX($V:$V,ROW($V545)-VALUE(LEFT(W$1,FIND("-",W$1,1)-1))+1):$V545,"&lt;0",INDEX($V:$V,ROW($V545)-VALUE(LEFT(W$1,FIND("-",W$1,1)-1))+1):$V545)/COUNTIF(INDEX($V:$V,ROW($V545)-VALUE(LEFT(W$1,FIND("-",W$1,1)-1))+1):$V545,"&lt;0")))),100-100/(1+ABS((SUMIF(INDEX($V:$V,ROW($V545)-VALUE(LEFT(W$1,FIND("-",W$1,1)-1))+1):$V545,"&gt;0",INDEX($V:$V,ROW($V545)-VALUE(LEFT(W$1,FIND("-",W$1,1)-1))+1):$V545)/VALUE(LEFT(W$1,FIND("-",W$1,1)-1)))/(SUMIF(INDEX($V:$V,ROW($V545)-VALUE(LEFT(W$1,FIND("-",W$1,1)-1))+1):$V545,"&lt;0",INDEX($V:$V,ROW($V545)-VALUE(LEFT(W$1,FIND("-",W$1,1)-1))+1):$V545)/VALUE(LEFT(W$1,FIND("-",W$1,1)-1)))))))</f>
        <v>22.857142857142875</v>
      </c>
      <c r="Y545">
        <f>IF(ROW($E545)&lt;=VALUE(LEFT(Y$1,FIND("-",Y$1,1)-1)),0,MAX(INDEX(C:C,ROW(C545)-VALUE(LEFT(Y$1,FIND("-",Y$1,1)-1))+1):C545))</f>
        <v>0.90500000000000003</v>
      </c>
      <c r="Z545">
        <f>IF(ROW($E545)&lt;=VALUE(LEFT(Z$1,FIND("-",Z$1,1)-1)),0,MIN(INDEX(D:D,ROW(D545)-VALUE(LEFT(Z$1,FIND("-",Z$1,1)-1))+1):D545))</f>
        <v>0.8</v>
      </c>
      <c r="AA545">
        <f t="shared" si="81"/>
        <v>9.5238095238095344</v>
      </c>
      <c r="AB545">
        <f>IF(ROW($AA545)&lt;=VALUE(LEFT(AA$1,FIND("-",AA$1,1)-1))+VALUE(LEFT(AB$1,FIND("-",AB$1,1)-1)-1),0,AVERAGE(INDEX($AA:$AA,ROW($AA545)-VALUE(LEFT(AB$1,FIND("-",AB$1,1)-1))+1):$AA545))</f>
        <v>10.20627252511308</v>
      </c>
      <c r="AC545">
        <f>IF(ROW($AA545)&lt;=VALUE(LEFT(AA$1,FIND("-",AA$1,1)-1))+VALUE(LEFT(AB$1,FIND("-",AB$1,1)-1)-1)+VALUE(LEFT(AC$1,FIND("-",AC$1,1)-1)-1),0,AVERAGE(INDEX($AB:$AB,ROW($AB545)-VALUE(LEFT(AC$1,FIND("-",AC$1,1)-1))+1):$AB545))</f>
        <v>11.046392147841411</v>
      </c>
      <c r="AE545">
        <f t="shared" si="79"/>
        <v>14026844</v>
      </c>
      <c r="AG545" t="str">
        <f t="shared" si="80"/>
        <v/>
      </c>
    </row>
    <row r="546" spans="1:33" x14ac:dyDescent="0.25">
      <c r="A546" s="6">
        <v>37298</v>
      </c>
      <c r="B546">
        <v>0.81</v>
      </c>
      <c r="C546">
        <v>0.81</v>
      </c>
      <c r="D546">
        <v>0.81</v>
      </c>
      <c r="E546">
        <v>0.81</v>
      </c>
      <c r="F546">
        <v>0.46698200000000001</v>
      </c>
      <c r="G546">
        <v>0</v>
      </c>
      <c r="I546" t="str">
        <f t="shared" si="74"/>
        <v/>
      </c>
      <c r="J546" t="str">
        <f t="shared" si="75"/>
        <v>Oversold</v>
      </c>
      <c r="K546" t="str">
        <f t="shared" si="76"/>
        <v>Oversold Below %D</v>
      </c>
      <c r="M546" s="11" t="str">
        <f t="shared" si="77"/>
        <v/>
      </c>
      <c r="O546">
        <f>IF(ROW($E546)&lt;=VALUE(LEFT(O$1,FIND("-",O$1,1)-1)),0,IF(ROW($E546)=VALUE(LEFT(O$1,FIND("-",O$1,1)-1))+1,AVERAGE(INDEX($E:$E,ROW($E546)-VALUE(LEFT(O$1,FIND("-",O$1,1)-1))):$E546),($E546*(2/(VALUE(LEFT(O$1,FIND("-",O$1,1)-1))+1)))+(O545*(1-(2/(VALUE(LEFT(O$1,FIND("-",O$1,1)-1))+1))))))</f>
        <v>1.0706153992651404</v>
      </c>
      <c r="Q546">
        <f>IF(ROW($E546)&lt;=VALUE(LEFT(Q$1,FIND("-",Q$1,1)-1)),0,IF(ROW($E546)=VALUE(LEFT(Q$1,FIND("-",Q$1,1)-1))+1,AVERAGE(INDEX($E:$E,ROW($E546)-VALUE(LEFT(Q$1,FIND("-",Q$1,1)-1))):$E546),($E546*(2/(VALUE(LEFT(Q$1,FIND("-",Q$1,1)-1))+1)))+(Q545*(1-(2/(VALUE(LEFT(Q$1,FIND("-",Q$1,1)-1))+1))))))</f>
        <v>0.84245085384765317</v>
      </c>
      <c r="R546">
        <f>IF(ROW($E546)&lt;=VALUE(LEFT(R$1,FIND("-",R$1,1)-1)),0,IF(ROW($E546)=VALUE(LEFT(R$1,FIND("-",R$1,1)-1))+1,AVERAGE(INDEX($E:$E,ROW($E546)-VALUE(LEFT(R$1,FIND("-",R$1,1)-1))):$E546),($E546*(2/(VALUE(LEFT(R$1,FIND("-",R$1,1)-1))+1)))+(R545*(1-(2/(VALUE(LEFT(R$1,FIND("-",R$1,1)-1))+1))))))</f>
        <v>0.8675798161417243</v>
      </c>
      <c r="S546">
        <f t="shared" si="78"/>
        <v>-2.5128962294071133E-2</v>
      </c>
      <c r="T546">
        <f>IF(ROW($E546)&lt;=MAX(VALUE(LEFT(Q$1,FIND("-",Q$1,1)-1)),VALUE(LEFT(R$1,FIND("-",R$1,1)-1)))+VALUE(LEFT(T$1,FIND("-",T$1,1)-1))-1,0,IF(ROW($E546)=MAX(VALUE(LEFT(Q$1,FIND("-",Q$1,1)-1)),VALUE(LEFT(R$1,FIND("-",R$1,1)-1)))+VALUE(LEFT(T$1,FIND("-",T$1,1)-1)),AVERAGE(INDEX($S:$S,ROW(S546)-VALUE(LEFT(T$1,FIND("-",T$1,1)-1))+1):S546),($S546*(2/(VALUE(LEFT(T$1,FIND("-",T$1,1)-1))+1)))+(T545*(1-(2/(VALUE(LEFT(T$1,FIND("-",T$1,1)-1))+1))))))</f>
        <v>-1.91399802681309E-2</v>
      </c>
      <c r="V546">
        <f t="shared" si="73"/>
        <v>0</v>
      </c>
      <c r="W546">
        <f>IF(ROW($E546)&lt;=VALUE(LEFT(W$1,FIND("-",W$1,1)-1))+1,0,IF(ROW($E545)=VALUE(LEFT(W$1,FIND("-",W$1,1)-1))+1,100-100/(1+ABS((SUMIF(INDEX($V:$V,ROW($V546)-VALUE(LEFT(W$1,FIND("-",W$1,1)-1))+1):$V546,"&gt;0",INDEX($V:$V,ROW($V546)-VALUE(LEFT(W$1,FIND("-",W$1,1)-1))+1):$V546)/COUNTIF(INDEX($V:$V,ROW($V546)-VALUE(LEFT(W$1,FIND("-",W$1,1)-1))+1):$V546,"&gt;0"))/(SUMIF(INDEX($V:$V,ROW($V546)-VALUE(LEFT(W$1,FIND("-",W$1,1)-1))+1):$V546,"&lt;0",INDEX($V:$V,ROW($V546)-VALUE(LEFT(W$1,FIND("-",W$1,1)-1))+1):$V546)/COUNTIF(INDEX($V:$V,ROW($V546)-VALUE(LEFT(W$1,FIND("-",W$1,1)-1))+1):$V546,"&lt;0")))),100-100/(1+ABS((SUMIF(INDEX($V:$V,ROW($V546)-VALUE(LEFT(W$1,FIND("-",W$1,1)-1))+1):$V546,"&gt;0",INDEX($V:$V,ROW($V546)-VALUE(LEFT(W$1,FIND("-",W$1,1)-1))+1):$V546)/VALUE(LEFT(W$1,FIND("-",W$1,1)-1)))/(SUMIF(INDEX($V:$V,ROW($V546)-VALUE(LEFT(W$1,FIND("-",W$1,1)-1))+1):$V546,"&lt;0",INDEX($V:$V,ROW($V546)-VALUE(LEFT(W$1,FIND("-",W$1,1)-1))+1):$V546)/VALUE(LEFT(W$1,FIND("-",W$1,1)-1)))))))</f>
        <v>25.806451612903231</v>
      </c>
      <c r="Y546">
        <f>IF(ROW($E546)&lt;=VALUE(LEFT(Y$1,FIND("-",Y$1,1)-1)),0,MAX(INDEX(C:C,ROW(C546)-VALUE(LEFT(Y$1,FIND("-",Y$1,1)-1))+1):C546))</f>
        <v>0.9</v>
      </c>
      <c r="Z546">
        <f>IF(ROW($E546)&lt;=VALUE(LEFT(Z$1,FIND("-",Z$1,1)-1)),0,MIN(INDEX(D:D,ROW(D546)-VALUE(LEFT(Z$1,FIND("-",Z$1,1)-1))+1):D546))</f>
        <v>0.8</v>
      </c>
      <c r="AA546">
        <f t="shared" si="81"/>
        <v>10.000000000000012</v>
      </c>
      <c r="AB546">
        <f>IF(ROW($AA546)&lt;=VALUE(LEFT(AA$1,FIND("-",AA$1,1)-1))+VALUE(LEFT(AB$1,FIND("-",AB$1,1)-1)-1),0,AVERAGE(INDEX($AA:$AA,ROW($AA546)-VALUE(LEFT(AB$1,FIND("-",AB$1,1)-1))+1):$AA546))</f>
        <v>12.305037957211852</v>
      </c>
      <c r="AC546">
        <f>IF(ROW($AA546)&lt;=VALUE(LEFT(AA$1,FIND("-",AA$1,1)-1))+VALUE(LEFT(AB$1,FIND("-",AB$1,1)-1)-1)+VALUE(LEFT(AC$1,FIND("-",AC$1,1)-1)-1),0,AVERAGE(INDEX($AB:$AB,ROW($AB546)-VALUE(LEFT(AC$1,FIND("-",AC$1,1)-1))+1):$AB546))</f>
        <v>11.625437722056057</v>
      </c>
      <c r="AE546">
        <f t="shared" si="79"/>
        <v>14026844</v>
      </c>
      <c r="AG546" t="str">
        <f t="shared" si="80"/>
        <v/>
      </c>
    </row>
    <row r="547" spans="1:33" x14ac:dyDescent="0.25">
      <c r="A547" s="6">
        <v>37299</v>
      </c>
      <c r="B547">
        <v>0.81</v>
      </c>
      <c r="C547">
        <v>0.81</v>
      </c>
      <c r="D547">
        <v>0.81</v>
      </c>
      <c r="E547">
        <v>0.81</v>
      </c>
      <c r="F547">
        <v>0.46698200000000001</v>
      </c>
      <c r="G547">
        <v>0</v>
      </c>
      <c r="I547" t="str">
        <f t="shared" si="74"/>
        <v/>
      </c>
      <c r="J547" t="str">
        <f t="shared" si="75"/>
        <v>Oversold</v>
      </c>
      <c r="K547" t="str">
        <f t="shared" si="76"/>
        <v>Oversold Above %D</v>
      </c>
      <c r="M547" s="11" t="str">
        <f t="shared" si="77"/>
        <v/>
      </c>
      <c r="O547">
        <f>IF(ROW($E547)&lt;=VALUE(LEFT(O$1,FIND("-",O$1,1)-1)),0,IF(ROW($E547)=VALUE(LEFT(O$1,FIND("-",O$1,1)-1))+1,AVERAGE(INDEX($E:$E,ROW($E547)-VALUE(LEFT(O$1,FIND("-",O$1,1)-1))):$E547),($E547*(2/(VALUE(LEFT(O$1,FIND("-",O$1,1)-1))+1)))+(O546*(1-(2/(VALUE(LEFT(O$1,FIND("-",O$1,1)-1))+1))))))</f>
        <v>1.0680222112127509</v>
      </c>
      <c r="Q547">
        <f>IF(ROW($E547)&lt;=VALUE(LEFT(Q$1,FIND("-",Q$1,1)-1)),0,IF(ROW($E547)=VALUE(LEFT(Q$1,FIND("-",Q$1,1)-1))+1,AVERAGE(INDEX($E:$E,ROW($E547)-VALUE(LEFT(Q$1,FIND("-",Q$1,1)-1))):$E547),($E547*(2/(VALUE(LEFT(Q$1,FIND("-",Q$1,1)-1))+1)))+(Q546*(1-(2/(VALUE(LEFT(Q$1,FIND("-",Q$1,1)-1))+1))))))</f>
        <v>0.83745841479416816</v>
      </c>
      <c r="R547">
        <f>IF(ROW($E547)&lt;=VALUE(LEFT(R$1,FIND("-",R$1,1)-1)),0,IF(ROW($E547)=VALUE(LEFT(R$1,FIND("-",R$1,1)-1))+1,AVERAGE(INDEX($E:$E,ROW($E547)-VALUE(LEFT(R$1,FIND("-",R$1,1)-1))):$E547),($E547*(2/(VALUE(LEFT(R$1,FIND("-",R$1,1)-1))+1)))+(R546*(1-(2/(VALUE(LEFT(R$1,FIND("-",R$1,1)-1))+1))))))</f>
        <v>0.86331464457567075</v>
      </c>
      <c r="S547">
        <f t="shared" si="78"/>
        <v>-2.5856229781502593E-2</v>
      </c>
      <c r="T547">
        <f>IF(ROW($E547)&lt;=MAX(VALUE(LEFT(Q$1,FIND("-",Q$1,1)-1)),VALUE(LEFT(R$1,FIND("-",R$1,1)-1)))+VALUE(LEFT(T$1,FIND("-",T$1,1)-1))-1,0,IF(ROW($E547)=MAX(VALUE(LEFT(Q$1,FIND("-",Q$1,1)-1)),VALUE(LEFT(R$1,FIND("-",R$1,1)-1)))+VALUE(LEFT(T$1,FIND("-",T$1,1)-1)),AVERAGE(INDEX($S:$S,ROW(S547)-VALUE(LEFT(T$1,FIND("-",T$1,1)-1))+1):S547),($S547*(2/(VALUE(LEFT(T$1,FIND("-",T$1,1)-1))+1)))+(T546*(1-(2/(VALUE(LEFT(T$1,FIND("-",T$1,1)-1))+1))))))</f>
        <v>-2.048323017080524E-2</v>
      </c>
      <c r="V547">
        <f t="shared" si="73"/>
        <v>0</v>
      </c>
      <c r="W547">
        <f>IF(ROW($E547)&lt;=VALUE(LEFT(W$1,FIND("-",W$1,1)-1))+1,0,IF(ROW($E546)=VALUE(LEFT(W$1,FIND("-",W$1,1)-1))+1,100-100/(1+ABS((SUMIF(INDEX($V:$V,ROW($V547)-VALUE(LEFT(W$1,FIND("-",W$1,1)-1))+1):$V547,"&gt;0",INDEX($V:$V,ROW($V547)-VALUE(LEFT(W$1,FIND("-",W$1,1)-1))+1):$V547)/COUNTIF(INDEX($V:$V,ROW($V547)-VALUE(LEFT(W$1,FIND("-",W$1,1)-1))+1):$V547,"&gt;0"))/(SUMIF(INDEX($V:$V,ROW($V547)-VALUE(LEFT(W$1,FIND("-",W$1,1)-1))+1):$V547,"&lt;0",INDEX($V:$V,ROW($V547)-VALUE(LEFT(W$1,FIND("-",W$1,1)-1))+1):$V547)/COUNTIF(INDEX($V:$V,ROW($V547)-VALUE(LEFT(W$1,FIND("-",W$1,1)-1))+1):$V547,"&lt;0")))),100-100/(1+ABS((SUMIF(INDEX($V:$V,ROW($V547)-VALUE(LEFT(W$1,FIND("-",W$1,1)-1))+1):$V547,"&gt;0",INDEX($V:$V,ROW($V547)-VALUE(LEFT(W$1,FIND("-",W$1,1)-1))+1):$V547)/VALUE(LEFT(W$1,FIND("-",W$1,1)-1)))/(SUMIF(INDEX($V:$V,ROW($V547)-VALUE(LEFT(W$1,FIND("-",W$1,1)-1))+1):$V547,"&lt;0",INDEX($V:$V,ROW($V547)-VALUE(LEFT(W$1,FIND("-",W$1,1)-1))+1):$V547)/VALUE(LEFT(W$1,FIND("-",W$1,1)-1)))))))</f>
        <v>17.857142857142875</v>
      </c>
      <c r="Y547">
        <f>IF(ROW($E547)&lt;=VALUE(LEFT(Y$1,FIND("-",Y$1,1)-1)),0,MAX(INDEX(C:C,ROW(C547)-VALUE(LEFT(Y$1,FIND("-",Y$1,1)-1))+1):C547))</f>
        <v>0.89500000000000002</v>
      </c>
      <c r="Z547">
        <f>IF(ROW($E547)&lt;=VALUE(LEFT(Z$1,FIND("-",Z$1,1)-1)),0,MIN(INDEX(D:D,ROW(D547)-VALUE(LEFT(Z$1,FIND("-",Z$1,1)-1))+1):D547))</f>
        <v>0.8</v>
      </c>
      <c r="AA547">
        <f t="shared" si="81"/>
        <v>10.526315789473696</v>
      </c>
      <c r="AB547">
        <f>IF(ROW($AA547)&lt;=VALUE(LEFT(AA$1,FIND("-",AA$1,1)-1))+VALUE(LEFT(AB$1,FIND("-",AB$1,1)-1)-1),0,AVERAGE(INDEX($AA:$AA,ROW($AA547)-VALUE(LEFT(AB$1,FIND("-",AB$1,1)-1))+1):$AA547))</f>
        <v>10.01670843776108</v>
      </c>
      <c r="AC547">
        <f>IF(ROW($AA547)&lt;=VALUE(LEFT(AA$1,FIND("-",AA$1,1)-1))+VALUE(LEFT(AB$1,FIND("-",AB$1,1)-1)-1)+VALUE(LEFT(AC$1,FIND("-",AC$1,1)-1)-1),0,AVERAGE(INDEX($AB:$AB,ROW($AB547)-VALUE(LEFT(AC$1,FIND("-",AC$1,1)-1))+1):$AB547))</f>
        <v>10.842672973362005</v>
      </c>
      <c r="AE547">
        <f t="shared" si="79"/>
        <v>14026844</v>
      </c>
      <c r="AG547" t="str">
        <f t="shared" si="80"/>
        <v/>
      </c>
    </row>
    <row r="548" spans="1:33" x14ac:dyDescent="0.25">
      <c r="A548" s="6">
        <v>37300</v>
      </c>
      <c r="B548">
        <v>0.81</v>
      </c>
      <c r="C548">
        <v>0.81</v>
      </c>
      <c r="D548">
        <v>0.81</v>
      </c>
      <c r="E548">
        <v>0.81</v>
      </c>
      <c r="F548">
        <v>0.46698200000000001</v>
      </c>
      <c r="G548">
        <v>0</v>
      </c>
      <c r="I548" t="str">
        <f t="shared" si="74"/>
        <v/>
      </c>
      <c r="J548" t="str">
        <f t="shared" si="75"/>
        <v>Oversold</v>
      </c>
      <c r="K548" t="str">
        <f t="shared" si="76"/>
        <v>Oversold Above %D</v>
      </c>
      <c r="M548" s="11" t="str">
        <f t="shared" si="77"/>
        <v/>
      </c>
      <c r="O548">
        <f>IF(ROW($E548)&lt;=VALUE(LEFT(O$1,FIND("-",O$1,1)-1)),0,IF(ROW($E548)=VALUE(LEFT(O$1,FIND("-",O$1,1)-1))+1,AVERAGE(INDEX($E:$E,ROW($E548)-VALUE(LEFT(O$1,FIND("-",O$1,1)-1))):$E548),($E548*(2/(VALUE(LEFT(O$1,FIND("-",O$1,1)-1))+1)))+(O547*(1-(2/(VALUE(LEFT(O$1,FIND("-",O$1,1)-1))+1))))))</f>
        <v>1.0654548260265544</v>
      </c>
      <c r="Q548">
        <f>IF(ROW($E548)&lt;=VALUE(LEFT(Q$1,FIND("-",Q$1,1)-1)),0,IF(ROW($E548)=VALUE(LEFT(Q$1,FIND("-",Q$1,1)-1))+1,AVERAGE(INDEX($E:$E,ROW($E548)-VALUE(LEFT(Q$1,FIND("-",Q$1,1)-1))):$E548),($E548*(2/(VALUE(LEFT(Q$1,FIND("-",Q$1,1)-1))+1)))+(Q547*(1-(2/(VALUE(LEFT(Q$1,FIND("-",Q$1,1)-1))+1))))))</f>
        <v>0.83323404328737305</v>
      </c>
      <c r="R548">
        <f>IF(ROW($E548)&lt;=VALUE(LEFT(R$1,FIND("-",R$1,1)-1)),0,IF(ROW($E548)=VALUE(LEFT(R$1,FIND("-",R$1,1)-1))+1,AVERAGE(INDEX($E:$E,ROW($E548)-VALUE(LEFT(R$1,FIND("-",R$1,1)-1))):$E548),($E548*(2/(VALUE(LEFT(R$1,FIND("-",R$1,1)-1))+1)))+(R547*(1-(2/(VALUE(LEFT(R$1,FIND("-",R$1,1)-1))+1))))))</f>
        <v>0.8593654116441396</v>
      </c>
      <c r="S548">
        <f t="shared" si="78"/>
        <v>-2.6131368356766549E-2</v>
      </c>
      <c r="T548">
        <f>IF(ROW($E548)&lt;=MAX(VALUE(LEFT(Q$1,FIND("-",Q$1,1)-1)),VALUE(LEFT(R$1,FIND("-",R$1,1)-1)))+VALUE(LEFT(T$1,FIND("-",T$1,1)-1))-1,0,IF(ROW($E548)=MAX(VALUE(LEFT(Q$1,FIND("-",Q$1,1)-1)),VALUE(LEFT(R$1,FIND("-",R$1,1)-1)))+VALUE(LEFT(T$1,FIND("-",T$1,1)-1)),AVERAGE(INDEX($S:$S,ROW(S548)-VALUE(LEFT(T$1,FIND("-",T$1,1)-1))+1):S548),($S548*(2/(VALUE(LEFT(T$1,FIND("-",T$1,1)-1))+1)))+(T547*(1-(2/(VALUE(LEFT(T$1,FIND("-",T$1,1)-1))+1))))))</f>
        <v>-2.1612857807997501E-2</v>
      </c>
      <c r="V548">
        <f t="shared" si="73"/>
        <v>0</v>
      </c>
      <c r="W548">
        <f>IF(ROW($E548)&lt;=VALUE(LEFT(W$1,FIND("-",W$1,1)-1))+1,0,IF(ROW($E547)=VALUE(LEFT(W$1,FIND("-",W$1,1)-1))+1,100-100/(1+ABS((SUMIF(INDEX($V:$V,ROW($V548)-VALUE(LEFT(W$1,FIND("-",W$1,1)-1))+1):$V548,"&gt;0",INDEX($V:$V,ROW($V548)-VALUE(LEFT(W$1,FIND("-",W$1,1)-1))+1):$V548)/COUNTIF(INDEX($V:$V,ROW($V548)-VALUE(LEFT(W$1,FIND("-",W$1,1)-1))+1):$V548,"&gt;0"))/(SUMIF(INDEX($V:$V,ROW($V548)-VALUE(LEFT(W$1,FIND("-",W$1,1)-1))+1):$V548,"&lt;0",INDEX($V:$V,ROW($V548)-VALUE(LEFT(W$1,FIND("-",W$1,1)-1))+1):$V548)/COUNTIF(INDEX($V:$V,ROW($V548)-VALUE(LEFT(W$1,FIND("-",W$1,1)-1))+1):$V548,"&lt;0")))),100-100/(1+ABS((SUMIF(INDEX($V:$V,ROW($V548)-VALUE(LEFT(W$1,FIND("-",W$1,1)-1))+1):$V548,"&gt;0",INDEX($V:$V,ROW($V548)-VALUE(LEFT(W$1,FIND("-",W$1,1)-1))+1):$V548)/VALUE(LEFT(W$1,FIND("-",W$1,1)-1)))/(SUMIF(INDEX($V:$V,ROW($V548)-VALUE(LEFT(W$1,FIND("-",W$1,1)-1))+1):$V548,"&lt;0",INDEX($V:$V,ROW($V548)-VALUE(LEFT(W$1,FIND("-",W$1,1)-1))+1):$V548)/VALUE(LEFT(W$1,FIND("-",W$1,1)-1)))))))</f>
        <v>23.809523809523839</v>
      </c>
      <c r="Y548">
        <f>IF(ROW($E548)&lt;=VALUE(LEFT(Y$1,FIND("-",Y$1,1)-1)),0,MAX(INDEX(C:C,ROW(C548)-VALUE(LEFT(Y$1,FIND("-",Y$1,1)-1))+1):C548))</f>
        <v>0.89500000000000002</v>
      </c>
      <c r="Z548">
        <f>IF(ROW($E548)&lt;=VALUE(LEFT(Z$1,FIND("-",Z$1,1)-1)),0,MIN(INDEX(D:D,ROW(D548)-VALUE(LEFT(Z$1,FIND("-",Z$1,1)-1))+1):D548))</f>
        <v>0.8</v>
      </c>
      <c r="AA548">
        <f t="shared" si="81"/>
        <v>10.526315789473696</v>
      </c>
      <c r="AB548">
        <f>IF(ROW($AA548)&lt;=VALUE(LEFT(AA$1,FIND("-",AA$1,1)-1))+VALUE(LEFT(AB$1,FIND("-",AB$1,1)-1)-1),0,AVERAGE(INDEX($AA:$AA,ROW($AA548)-VALUE(LEFT(AB$1,FIND("-",AB$1,1)-1))+1):$AA548))</f>
        <v>10.350877192982468</v>
      </c>
      <c r="AC548">
        <f>IF(ROW($AA548)&lt;=VALUE(LEFT(AA$1,FIND("-",AA$1,1)-1))+VALUE(LEFT(AB$1,FIND("-",AB$1,1)-1)-1)+VALUE(LEFT(AC$1,FIND("-",AC$1,1)-1)-1),0,AVERAGE(INDEX($AB:$AB,ROW($AB548)-VALUE(LEFT(AC$1,FIND("-",AC$1,1)-1))+1):$AB548))</f>
        <v>10.890874529318467</v>
      </c>
      <c r="AE548">
        <f t="shared" si="79"/>
        <v>14026844</v>
      </c>
      <c r="AG548" t="str">
        <f t="shared" si="80"/>
        <v/>
      </c>
    </row>
    <row r="549" spans="1:33" x14ac:dyDescent="0.25">
      <c r="A549" s="6">
        <v>37301</v>
      </c>
      <c r="B549">
        <v>0.82</v>
      </c>
      <c r="C549">
        <v>0.82</v>
      </c>
      <c r="D549">
        <v>0.79500000000000004</v>
      </c>
      <c r="E549">
        <v>0.79500000000000004</v>
      </c>
      <c r="F549">
        <v>0.45833400000000002</v>
      </c>
      <c r="G549">
        <v>161000</v>
      </c>
      <c r="I549" t="str">
        <f t="shared" si="74"/>
        <v/>
      </c>
      <c r="J549" t="str">
        <f t="shared" si="75"/>
        <v>Oversold</v>
      </c>
      <c r="K549" t="str">
        <f t="shared" si="76"/>
        <v>Oversold Above %D</v>
      </c>
      <c r="M549" s="11" t="str">
        <f t="shared" si="77"/>
        <v/>
      </c>
      <c r="O549">
        <f>IF(ROW($E549)&lt;=VALUE(LEFT(O$1,FIND("-",O$1,1)-1)),0,IF(ROW($E549)=VALUE(LEFT(O$1,FIND("-",O$1,1)-1))+1,AVERAGE(INDEX($E:$E,ROW($E549)-VALUE(LEFT(O$1,FIND("-",O$1,1)-1))):$E549),($E549*(2/(VALUE(LEFT(O$1,FIND("-",O$1,1)-1))+1)))+(O548*(1-(2/(VALUE(LEFT(O$1,FIND("-",O$1,1)-1))+1))))))</f>
        <v>1.0627637332302702</v>
      </c>
      <c r="Q549">
        <f>IF(ROW($E549)&lt;=VALUE(LEFT(Q$1,FIND("-",Q$1,1)-1)),0,IF(ROW($E549)=VALUE(LEFT(Q$1,FIND("-",Q$1,1)-1))+1,AVERAGE(INDEX($E:$E,ROW($E549)-VALUE(LEFT(Q$1,FIND("-",Q$1,1)-1))):$E549),($E549*(2/(VALUE(LEFT(Q$1,FIND("-",Q$1,1)-1))+1)))+(Q548*(1-(2/(VALUE(LEFT(Q$1,FIND("-",Q$1,1)-1))+1))))))</f>
        <v>0.82735188278162342</v>
      </c>
      <c r="R549">
        <f>IF(ROW($E549)&lt;=VALUE(LEFT(R$1,FIND("-",R$1,1)-1)),0,IF(ROW($E549)=VALUE(LEFT(R$1,FIND("-",R$1,1)-1))+1,AVERAGE(INDEX($E:$E,ROW($E549)-VALUE(LEFT(R$1,FIND("-",R$1,1)-1))):$E549),($E549*(2/(VALUE(LEFT(R$1,FIND("-",R$1,1)-1))+1)))+(R548*(1-(2/(VALUE(LEFT(R$1,FIND("-",R$1,1)-1))+1))))))</f>
        <v>0.85459760337420332</v>
      </c>
      <c r="S549">
        <f t="shared" si="78"/>
        <v>-2.7245720592579903E-2</v>
      </c>
      <c r="T549">
        <f>IF(ROW($E549)&lt;=MAX(VALUE(LEFT(Q$1,FIND("-",Q$1,1)-1)),VALUE(LEFT(R$1,FIND("-",R$1,1)-1)))+VALUE(LEFT(T$1,FIND("-",T$1,1)-1))-1,0,IF(ROW($E549)=MAX(VALUE(LEFT(Q$1,FIND("-",Q$1,1)-1)),VALUE(LEFT(R$1,FIND("-",R$1,1)-1)))+VALUE(LEFT(T$1,FIND("-",T$1,1)-1)),AVERAGE(INDEX($S:$S,ROW(S549)-VALUE(LEFT(T$1,FIND("-",T$1,1)-1))+1):S549),($S549*(2/(VALUE(LEFT(T$1,FIND("-",T$1,1)-1))+1)))+(T548*(1-(2/(VALUE(LEFT(T$1,FIND("-",T$1,1)-1))+1))))))</f>
        <v>-2.2739430364913982E-2</v>
      </c>
      <c r="V549">
        <f t="shared" si="73"/>
        <v>-1.5000000000000013E-2</v>
      </c>
      <c r="W549">
        <f>IF(ROW($E549)&lt;=VALUE(LEFT(W$1,FIND("-",W$1,1)-1))+1,0,IF(ROW($E548)=VALUE(LEFT(W$1,FIND("-",W$1,1)-1))+1,100-100/(1+ABS((SUMIF(INDEX($V:$V,ROW($V549)-VALUE(LEFT(W$1,FIND("-",W$1,1)-1))+1):$V549,"&gt;0",INDEX($V:$V,ROW($V549)-VALUE(LEFT(W$1,FIND("-",W$1,1)-1))+1):$V549)/COUNTIF(INDEX($V:$V,ROW($V549)-VALUE(LEFT(W$1,FIND("-",W$1,1)-1))+1):$V549,"&gt;0"))/(SUMIF(INDEX($V:$V,ROW($V549)-VALUE(LEFT(W$1,FIND("-",W$1,1)-1))+1):$V549,"&lt;0",INDEX($V:$V,ROW($V549)-VALUE(LEFT(W$1,FIND("-",W$1,1)-1))+1):$V549)/COUNTIF(INDEX($V:$V,ROW($V549)-VALUE(LEFT(W$1,FIND("-",W$1,1)-1))+1):$V549,"&lt;0")))),100-100/(1+ABS((SUMIF(INDEX($V:$V,ROW($V549)-VALUE(LEFT(W$1,FIND("-",W$1,1)-1))+1):$V549,"&gt;0",INDEX($V:$V,ROW($V549)-VALUE(LEFT(W$1,FIND("-",W$1,1)-1))+1):$V549)/VALUE(LEFT(W$1,FIND("-",W$1,1)-1)))/(SUMIF(INDEX($V:$V,ROW($V549)-VALUE(LEFT(W$1,FIND("-",W$1,1)-1))+1):$V549,"&lt;0",INDEX($V:$V,ROW($V549)-VALUE(LEFT(W$1,FIND("-",W$1,1)-1))+1):$V549)/VALUE(LEFT(W$1,FIND("-",W$1,1)-1)))))))</f>
        <v>9.5238095238095326</v>
      </c>
      <c r="Y549">
        <f>IF(ROW($E549)&lt;=VALUE(LEFT(Y$1,FIND("-",Y$1,1)-1)),0,MAX(INDEX(C:C,ROW(C549)-VALUE(LEFT(Y$1,FIND("-",Y$1,1)-1))+1):C549))</f>
        <v>0.89500000000000002</v>
      </c>
      <c r="Z549">
        <f>IF(ROW($E549)&lt;=VALUE(LEFT(Z$1,FIND("-",Z$1,1)-1)),0,MIN(INDEX(D:D,ROW(D549)-VALUE(LEFT(Z$1,FIND("-",Z$1,1)-1))+1):D549))</f>
        <v>0.79500000000000004</v>
      </c>
      <c r="AA549">
        <f t="shared" si="81"/>
        <v>0</v>
      </c>
      <c r="AB549">
        <f>IF(ROW($AA549)&lt;=VALUE(LEFT(AA$1,FIND("-",AA$1,1)-1))+VALUE(LEFT(AB$1,FIND("-",AB$1,1)-1)-1),0,AVERAGE(INDEX($AA:$AA,ROW($AA549)-VALUE(LEFT(AB$1,FIND("-",AB$1,1)-1))+1):$AA549))</f>
        <v>7.0175438596491304</v>
      </c>
      <c r="AC549">
        <f>IF(ROW($AA549)&lt;=VALUE(LEFT(AA$1,FIND("-",AA$1,1)-1))+VALUE(LEFT(AB$1,FIND("-",AB$1,1)-1)-1)+VALUE(LEFT(AC$1,FIND("-",AC$1,1)-1)-1),0,AVERAGE(INDEX($AB:$AB,ROW($AB549)-VALUE(LEFT(AC$1,FIND("-",AC$1,1)-1))+1):$AB549))</f>
        <v>9.1283764967975589</v>
      </c>
      <c r="AE549">
        <f t="shared" si="79"/>
        <v>13865844</v>
      </c>
      <c r="AG549" t="str">
        <f t="shared" si="80"/>
        <v/>
      </c>
    </row>
    <row r="550" spans="1:33" x14ac:dyDescent="0.25">
      <c r="A550" s="6">
        <v>37302</v>
      </c>
      <c r="B550">
        <v>0.8</v>
      </c>
      <c r="C550">
        <v>0.82</v>
      </c>
      <c r="D550">
        <v>0.8</v>
      </c>
      <c r="E550">
        <v>0.82</v>
      </c>
      <c r="F550">
        <v>0.47274699999999997</v>
      </c>
      <c r="G550">
        <v>67000</v>
      </c>
      <c r="I550" t="str">
        <f t="shared" si="74"/>
        <v/>
      </c>
      <c r="J550" t="str">
        <f t="shared" si="75"/>
        <v>Oversold</v>
      </c>
      <c r="K550" t="str">
        <f t="shared" si="76"/>
        <v>Oversold Below %D</v>
      </c>
      <c r="M550" s="11" t="str">
        <f t="shared" si="77"/>
        <v/>
      </c>
      <c r="O550">
        <f>IF(ROW($E550)&lt;=VALUE(LEFT(O$1,FIND("-",O$1,1)-1)),0,IF(ROW($E550)=VALUE(LEFT(O$1,FIND("-",O$1,1)-1))+1,AVERAGE(INDEX($E:$E,ROW($E550)-VALUE(LEFT(O$1,FIND("-",O$1,1)-1))):$E550),($E550*(2/(VALUE(LEFT(O$1,FIND("-",O$1,1)-1))+1)))+(O549*(1-(2/(VALUE(LEFT(O$1,FIND("-",O$1,1)-1))+1))))))</f>
        <v>1.0603481736956406</v>
      </c>
      <c r="Q550">
        <f>IF(ROW($E550)&lt;=VALUE(LEFT(Q$1,FIND("-",Q$1,1)-1)),0,IF(ROW($E550)=VALUE(LEFT(Q$1,FIND("-",Q$1,1)-1))+1,AVERAGE(INDEX($E:$E,ROW($E550)-VALUE(LEFT(Q$1,FIND("-",Q$1,1)-1))):$E550),($E550*(2/(VALUE(LEFT(Q$1,FIND("-",Q$1,1)-1))+1)))+(Q549*(1-(2/(VALUE(LEFT(Q$1,FIND("-",Q$1,1)-1))+1))))))</f>
        <v>0.82622082389214291</v>
      </c>
      <c r="R550">
        <f>IF(ROW($E550)&lt;=VALUE(LEFT(R$1,FIND("-",R$1,1)-1)),0,IF(ROW($E550)=VALUE(LEFT(R$1,FIND("-",R$1,1)-1))+1,AVERAGE(INDEX($E:$E,ROW($E550)-VALUE(LEFT(R$1,FIND("-",R$1,1)-1))):$E550),($E550*(2/(VALUE(LEFT(R$1,FIND("-",R$1,1)-1))+1)))+(R549*(1-(2/(VALUE(LEFT(R$1,FIND("-",R$1,1)-1))+1))))))</f>
        <v>0.8520348179390772</v>
      </c>
      <c r="S550">
        <f t="shared" si="78"/>
        <v>-2.5813994046934297E-2</v>
      </c>
      <c r="T550">
        <f>IF(ROW($E550)&lt;=MAX(VALUE(LEFT(Q$1,FIND("-",Q$1,1)-1)),VALUE(LEFT(R$1,FIND("-",R$1,1)-1)))+VALUE(LEFT(T$1,FIND("-",T$1,1)-1))-1,0,IF(ROW($E550)=MAX(VALUE(LEFT(Q$1,FIND("-",Q$1,1)-1)),VALUE(LEFT(R$1,FIND("-",R$1,1)-1)))+VALUE(LEFT(T$1,FIND("-",T$1,1)-1)),AVERAGE(INDEX($S:$S,ROW(S550)-VALUE(LEFT(T$1,FIND("-",T$1,1)-1))+1):S550),($S550*(2/(VALUE(LEFT(T$1,FIND("-",T$1,1)-1))+1)))+(T549*(1-(2/(VALUE(LEFT(T$1,FIND("-",T$1,1)-1))+1))))))</f>
        <v>-2.3354343101318047E-2</v>
      </c>
      <c r="V550">
        <f t="shared" si="73"/>
        <v>2.4999999999999911E-2</v>
      </c>
      <c r="W550">
        <f>IF(ROW($E550)&lt;=VALUE(LEFT(W$1,FIND("-",W$1,1)-1))+1,0,IF(ROW($E549)=VALUE(LEFT(W$1,FIND("-",W$1,1)-1))+1,100-100/(1+ABS((SUMIF(INDEX($V:$V,ROW($V550)-VALUE(LEFT(W$1,FIND("-",W$1,1)-1))+1):$V550,"&gt;0",INDEX($V:$V,ROW($V550)-VALUE(LEFT(W$1,FIND("-",W$1,1)-1))+1):$V550)/COUNTIF(INDEX($V:$V,ROW($V550)-VALUE(LEFT(W$1,FIND("-",W$1,1)-1))+1):$V550,"&gt;0"))/(SUMIF(INDEX($V:$V,ROW($V550)-VALUE(LEFT(W$1,FIND("-",W$1,1)-1))+1):$V550,"&lt;0",INDEX($V:$V,ROW($V550)-VALUE(LEFT(W$1,FIND("-",W$1,1)-1))+1):$V550)/COUNTIF(INDEX($V:$V,ROW($V550)-VALUE(LEFT(W$1,FIND("-",W$1,1)-1))+1):$V550,"&lt;0")))),100-100/(1+ABS((SUMIF(INDEX($V:$V,ROW($V550)-VALUE(LEFT(W$1,FIND("-",W$1,1)-1))+1):$V550,"&gt;0",INDEX($V:$V,ROW($V550)-VALUE(LEFT(W$1,FIND("-",W$1,1)-1))+1):$V550)/VALUE(LEFT(W$1,FIND("-",W$1,1)-1)))/(SUMIF(INDEX($V:$V,ROW($V550)-VALUE(LEFT(W$1,FIND("-",W$1,1)-1))+1):$V550,"&lt;0",INDEX($V:$V,ROW($V550)-VALUE(LEFT(W$1,FIND("-",W$1,1)-1))+1):$V550)/VALUE(LEFT(W$1,FIND("-",W$1,1)-1)))))))</f>
        <v>29.166666666666629</v>
      </c>
      <c r="Y550">
        <f>IF(ROW($E550)&lt;=VALUE(LEFT(Y$1,FIND("-",Y$1,1)-1)),0,MAX(INDEX(C:C,ROW(C550)-VALUE(LEFT(Y$1,FIND("-",Y$1,1)-1))+1):C550))</f>
        <v>0.88</v>
      </c>
      <c r="Z550">
        <f>IF(ROW($E550)&lt;=VALUE(LEFT(Z$1,FIND("-",Z$1,1)-1)),0,MIN(INDEX(D:D,ROW(D550)-VALUE(LEFT(Z$1,FIND("-",Z$1,1)-1))+1):D550))</f>
        <v>0.79500000000000004</v>
      </c>
      <c r="AA550">
        <f t="shared" si="81"/>
        <v>29.411764705882259</v>
      </c>
      <c r="AB550">
        <f>IF(ROW($AA550)&lt;=VALUE(LEFT(AA$1,FIND("-",AA$1,1)-1))+VALUE(LEFT(AB$1,FIND("-",AB$1,1)-1)-1),0,AVERAGE(INDEX($AA:$AA,ROW($AA550)-VALUE(LEFT(AB$1,FIND("-",AB$1,1)-1))+1):$AA550))</f>
        <v>13.312693498451985</v>
      </c>
      <c r="AC550">
        <f>IF(ROW($AA550)&lt;=VALUE(LEFT(AA$1,FIND("-",AA$1,1)-1))+VALUE(LEFT(AB$1,FIND("-",AB$1,1)-1)-1)+VALUE(LEFT(AC$1,FIND("-",AC$1,1)-1)-1),0,AVERAGE(INDEX($AB:$AB,ROW($AB550)-VALUE(LEFT(AC$1,FIND("-",AC$1,1)-1))+1):$AB550))</f>
        <v>10.227038183694527</v>
      </c>
      <c r="AE550">
        <f t="shared" si="79"/>
        <v>13932844</v>
      </c>
      <c r="AG550" t="str">
        <f t="shared" si="80"/>
        <v/>
      </c>
    </row>
    <row r="551" spans="1:33" x14ac:dyDescent="0.25">
      <c r="A551" s="6">
        <v>37305</v>
      </c>
      <c r="B551">
        <v>0.81499999999999995</v>
      </c>
      <c r="C551">
        <v>0.82</v>
      </c>
      <c r="D551">
        <v>0.8</v>
      </c>
      <c r="E551">
        <v>0.8</v>
      </c>
      <c r="F551">
        <v>0.46121699999999999</v>
      </c>
      <c r="G551">
        <v>158000</v>
      </c>
      <c r="I551" t="str">
        <f t="shared" si="74"/>
        <v/>
      </c>
      <c r="J551" t="str">
        <f t="shared" si="75"/>
        <v>Oversold</v>
      </c>
      <c r="K551" t="str">
        <f t="shared" si="76"/>
        <v>Oversold Below %D</v>
      </c>
      <c r="M551" s="11" t="str">
        <f t="shared" si="77"/>
        <v/>
      </c>
      <c r="O551">
        <f>IF(ROW($E551)&lt;=VALUE(LEFT(O$1,FIND("-",O$1,1)-1)),0,IF(ROW($E551)=VALUE(LEFT(O$1,FIND("-",O$1,1)-1))+1,AVERAGE(INDEX($E:$E,ROW($E551)-VALUE(LEFT(O$1,FIND("-",O$1,1)-1))):$E551),($E551*(2/(VALUE(LEFT(O$1,FIND("-",O$1,1)-1))+1)))+(O550*(1-(2/(VALUE(LEFT(O$1,FIND("-",O$1,1)-1))+1))))))</f>
        <v>1.0577576446041417</v>
      </c>
      <c r="Q551">
        <f>IF(ROW($E551)&lt;=VALUE(LEFT(Q$1,FIND("-",Q$1,1)-1)),0,IF(ROW($E551)=VALUE(LEFT(Q$1,FIND("-",Q$1,1)-1))+1,AVERAGE(INDEX($E:$E,ROW($E551)-VALUE(LEFT(Q$1,FIND("-",Q$1,1)-1))):$E551),($E551*(2/(VALUE(LEFT(Q$1,FIND("-",Q$1,1)-1))+1)))+(Q550*(1-(2/(VALUE(LEFT(Q$1,FIND("-",Q$1,1)-1))+1))))))</f>
        <v>0.82218685098565936</v>
      </c>
      <c r="R551">
        <f>IF(ROW($E551)&lt;=VALUE(LEFT(R$1,FIND("-",R$1,1)-1)),0,IF(ROW($E551)=VALUE(LEFT(R$1,FIND("-",R$1,1)-1))+1,AVERAGE(INDEX($E:$E,ROW($E551)-VALUE(LEFT(R$1,FIND("-",R$1,1)-1))):$E551),($E551*(2/(VALUE(LEFT(R$1,FIND("-",R$1,1)-1))+1)))+(R550*(1-(2/(VALUE(LEFT(R$1,FIND("-",R$1,1)-1))+1))))))</f>
        <v>0.84818038698062703</v>
      </c>
      <c r="S551">
        <f t="shared" si="78"/>
        <v>-2.5993535994967676E-2</v>
      </c>
      <c r="T551">
        <f>IF(ROW($E551)&lt;=MAX(VALUE(LEFT(Q$1,FIND("-",Q$1,1)-1)),VALUE(LEFT(R$1,FIND("-",R$1,1)-1)))+VALUE(LEFT(T$1,FIND("-",T$1,1)-1))-1,0,IF(ROW($E551)=MAX(VALUE(LEFT(Q$1,FIND("-",Q$1,1)-1)),VALUE(LEFT(R$1,FIND("-",R$1,1)-1)))+VALUE(LEFT(T$1,FIND("-",T$1,1)-1)),AVERAGE(INDEX($S:$S,ROW(S551)-VALUE(LEFT(T$1,FIND("-",T$1,1)-1))+1):S551),($S551*(2/(VALUE(LEFT(T$1,FIND("-",T$1,1)-1))+1)))+(T550*(1-(2/(VALUE(LEFT(T$1,FIND("-",T$1,1)-1))+1))))))</f>
        <v>-2.3882181680047972E-2</v>
      </c>
      <c r="V551">
        <f t="shared" si="73"/>
        <v>-1.9999999999999907E-2</v>
      </c>
      <c r="W551">
        <f>IF(ROW($E551)&lt;=VALUE(LEFT(W$1,FIND("-",W$1,1)-1))+1,0,IF(ROW($E550)=VALUE(LEFT(W$1,FIND("-",W$1,1)-1))+1,100-100/(1+ABS((SUMIF(INDEX($V:$V,ROW($V551)-VALUE(LEFT(W$1,FIND("-",W$1,1)-1))+1):$V551,"&gt;0",INDEX($V:$V,ROW($V551)-VALUE(LEFT(W$1,FIND("-",W$1,1)-1))+1):$V551)/COUNTIF(INDEX($V:$V,ROW($V551)-VALUE(LEFT(W$1,FIND("-",W$1,1)-1))+1):$V551,"&gt;0"))/(SUMIF(INDEX($V:$V,ROW($V551)-VALUE(LEFT(W$1,FIND("-",W$1,1)-1))+1):$V551,"&lt;0",INDEX($V:$V,ROW($V551)-VALUE(LEFT(W$1,FIND("-",W$1,1)-1))+1):$V551)/COUNTIF(INDEX($V:$V,ROW($V551)-VALUE(LEFT(W$1,FIND("-",W$1,1)-1))+1):$V551,"&lt;0")))),100-100/(1+ABS((SUMIF(INDEX($V:$V,ROW($V551)-VALUE(LEFT(W$1,FIND("-",W$1,1)-1))+1):$V551,"&gt;0",INDEX($V:$V,ROW($V551)-VALUE(LEFT(W$1,FIND("-",W$1,1)-1))+1):$V551)/VALUE(LEFT(W$1,FIND("-",W$1,1)-1)))/(SUMIF(INDEX($V:$V,ROW($V551)-VALUE(LEFT(W$1,FIND("-",W$1,1)-1))+1):$V551,"&lt;0",INDEX($V:$V,ROW($V551)-VALUE(LEFT(W$1,FIND("-",W$1,1)-1))+1):$V551)/VALUE(LEFT(W$1,FIND("-",W$1,1)-1)))))))</f>
        <v>26.92307692307692</v>
      </c>
      <c r="Y551">
        <f>IF(ROW($E551)&lt;=VALUE(LEFT(Y$1,FIND("-",Y$1,1)-1)),0,MAX(INDEX(C:C,ROW(C551)-VALUE(LEFT(Y$1,FIND("-",Y$1,1)-1))+1):C551))</f>
        <v>0.88</v>
      </c>
      <c r="Z551">
        <f>IF(ROW($E551)&lt;=VALUE(LEFT(Z$1,FIND("-",Z$1,1)-1)),0,MIN(INDEX(D:D,ROW(D551)-VALUE(LEFT(Z$1,FIND("-",Z$1,1)-1))+1):D551))</f>
        <v>0.79500000000000004</v>
      </c>
      <c r="AA551">
        <f t="shared" si="81"/>
        <v>5.8823529411764781</v>
      </c>
      <c r="AB551">
        <f>IF(ROW($AA551)&lt;=VALUE(LEFT(AA$1,FIND("-",AA$1,1)-1))+VALUE(LEFT(AB$1,FIND("-",AB$1,1)-1)-1),0,AVERAGE(INDEX($AA:$AA,ROW($AA551)-VALUE(LEFT(AB$1,FIND("-",AB$1,1)-1))+1):$AA551))</f>
        <v>11.764705882352914</v>
      </c>
      <c r="AC551">
        <f>IF(ROW($AA551)&lt;=VALUE(LEFT(AA$1,FIND("-",AA$1,1)-1))+VALUE(LEFT(AB$1,FIND("-",AB$1,1)-1)-1)+VALUE(LEFT(AC$1,FIND("-",AC$1,1)-1)-1),0,AVERAGE(INDEX($AB:$AB,ROW($AB551)-VALUE(LEFT(AC$1,FIND("-",AC$1,1)-1))+1):$AB551))</f>
        <v>10.698314413484676</v>
      </c>
      <c r="AE551">
        <f t="shared" si="79"/>
        <v>13774844</v>
      </c>
      <c r="AG551" t="str">
        <f t="shared" si="80"/>
        <v/>
      </c>
    </row>
    <row r="552" spans="1:33" x14ac:dyDescent="0.25">
      <c r="A552" s="6">
        <v>37306</v>
      </c>
      <c r="B552">
        <v>0.8</v>
      </c>
      <c r="C552">
        <v>0.81</v>
      </c>
      <c r="D552">
        <v>0.79500000000000004</v>
      </c>
      <c r="E552">
        <v>0.79500000000000004</v>
      </c>
      <c r="F552">
        <v>0.45833400000000002</v>
      </c>
      <c r="G552">
        <v>213000</v>
      </c>
      <c r="I552" t="str">
        <f t="shared" si="74"/>
        <v/>
      </c>
      <c r="J552" t="str">
        <f t="shared" si="75"/>
        <v>Oversold</v>
      </c>
      <c r="K552" t="str">
        <f t="shared" si="76"/>
        <v>Oversold Above %D</v>
      </c>
      <c r="M552" s="11" t="str">
        <f t="shared" si="77"/>
        <v/>
      </c>
      <c r="O552">
        <f>IF(ROW($E552)&lt;=VALUE(LEFT(O$1,FIND("-",O$1,1)-1)),0,IF(ROW($E552)=VALUE(LEFT(O$1,FIND("-",O$1,1)-1))+1,AVERAGE(INDEX($E:$E,ROW($E552)-VALUE(LEFT(O$1,FIND("-",O$1,1)-1))):$E552),($E552*(2/(VALUE(LEFT(O$1,FIND("-",O$1,1)-1))+1)))+(O551*(1-(2/(VALUE(LEFT(O$1,FIND("-",O$1,1)-1))+1))))))</f>
        <v>1.0551431406777323</v>
      </c>
      <c r="Q552">
        <f>IF(ROW($E552)&lt;=VALUE(LEFT(Q$1,FIND("-",Q$1,1)-1)),0,IF(ROW($E552)=VALUE(LEFT(Q$1,FIND("-",Q$1,1)-1))+1,AVERAGE(INDEX($E:$E,ROW($E552)-VALUE(LEFT(Q$1,FIND("-",Q$1,1)-1))):$E552),($E552*(2/(VALUE(LEFT(Q$1,FIND("-",Q$1,1)-1))+1)))+(Q551*(1-(2/(VALUE(LEFT(Q$1,FIND("-",Q$1,1)-1))+1))))))</f>
        <v>0.81800425852632719</v>
      </c>
      <c r="R552">
        <f>IF(ROW($E552)&lt;=VALUE(LEFT(R$1,FIND("-",R$1,1)-1)),0,IF(ROW($E552)=VALUE(LEFT(R$1,FIND("-",R$1,1)-1))+1,AVERAGE(INDEX($E:$E,ROW($E552)-VALUE(LEFT(R$1,FIND("-",R$1,1)-1))):$E552),($E552*(2/(VALUE(LEFT(R$1,FIND("-",R$1,1)-1))+1)))+(R551*(1-(2/(VALUE(LEFT(R$1,FIND("-",R$1,1)-1))+1))))))</f>
        <v>0.84424109905613609</v>
      </c>
      <c r="S552">
        <f t="shared" si="78"/>
        <v>-2.6236840529808902E-2</v>
      </c>
      <c r="T552">
        <f>IF(ROW($E552)&lt;=MAX(VALUE(LEFT(Q$1,FIND("-",Q$1,1)-1)),VALUE(LEFT(R$1,FIND("-",R$1,1)-1)))+VALUE(LEFT(T$1,FIND("-",T$1,1)-1))-1,0,IF(ROW($E552)=MAX(VALUE(LEFT(Q$1,FIND("-",Q$1,1)-1)),VALUE(LEFT(R$1,FIND("-",R$1,1)-1)))+VALUE(LEFT(T$1,FIND("-",T$1,1)-1)),AVERAGE(INDEX($S:$S,ROW(S552)-VALUE(LEFT(T$1,FIND("-",T$1,1)-1))+1):S552),($S552*(2/(VALUE(LEFT(T$1,FIND("-",T$1,1)-1))+1)))+(T551*(1-(2/(VALUE(LEFT(T$1,FIND("-",T$1,1)-1))+1))))))</f>
        <v>-2.4353113450000158E-2</v>
      </c>
      <c r="V552">
        <f t="shared" si="73"/>
        <v>-5.0000000000000044E-3</v>
      </c>
      <c r="W552">
        <f>IF(ROW($E552)&lt;=VALUE(LEFT(W$1,FIND("-",W$1,1)-1))+1,0,IF(ROW($E551)=VALUE(LEFT(W$1,FIND("-",W$1,1)-1))+1,100-100/(1+ABS((SUMIF(INDEX($V:$V,ROW($V552)-VALUE(LEFT(W$1,FIND("-",W$1,1)-1))+1):$V552,"&gt;0",INDEX($V:$V,ROW($V552)-VALUE(LEFT(W$1,FIND("-",W$1,1)-1))+1):$V552)/COUNTIF(INDEX($V:$V,ROW($V552)-VALUE(LEFT(W$1,FIND("-",W$1,1)-1))+1):$V552,"&gt;0"))/(SUMIF(INDEX($V:$V,ROW($V552)-VALUE(LEFT(W$1,FIND("-",W$1,1)-1))+1):$V552,"&lt;0",INDEX($V:$V,ROW($V552)-VALUE(LEFT(W$1,FIND("-",W$1,1)-1))+1):$V552)/COUNTIF(INDEX($V:$V,ROW($V552)-VALUE(LEFT(W$1,FIND("-",W$1,1)-1))+1):$V552,"&lt;0")))),100-100/(1+ABS((SUMIF(INDEX($V:$V,ROW($V552)-VALUE(LEFT(W$1,FIND("-",W$1,1)-1))+1):$V552,"&gt;0",INDEX($V:$V,ROW($V552)-VALUE(LEFT(W$1,FIND("-",W$1,1)-1))+1):$V552)/VALUE(LEFT(W$1,FIND("-",W$1,1)-1)))/(SUMIF(INDEX($V:$V,ROW($V552)-VALUE(LEFT(W$1,FIND("-",W$1,1)-1))+1):$V552,"&lt;0",INDEX($V:$V,ROW($V552)-VALUE(LEFT(W$1,FIND("-",W$1,1)-1))+1):$V552)/VALUE(LEFT(W$1,FIND("-",W$1,1)-1)))))))</f>
        <v>29.166666666666657</v>
      </c>
      <c r="Y552">
        <f>IF(ROW($E552)&lt;=VALUE(LEFT(Y$1,FIND("-",Y$1,1)-1)),0,MAX(INDEX(C:C,ROW(C552)-VALUE(LEFT(Y$1,FIND("-",Y$1,1)-1))+1):C552))</f>
        <v>0.88</v>
      </c>
      <c r="Z552">
        <f>IF(ROW($E552)&lt;=VALUE(LEFT(Z$1,FIND("-",Z$1,1)-1)),0,MIN(INDEX(D:D,ROW(D552)-VALUE(LEFT(Z$1,FIND("-",Z$1,1)-1))+1):D552))</f>
        <v>0.79500000000000004</v>
      </c>
      <c r="AA552">
        <f t="shared" si="81"/>
        <v>0</v>
      </c>
      <c r="AB552">
        <f>IF(ROW($AA552)&lt;=VALUE(LEFT(AA$1,FIND("-",AA$1,1)-1))+VALUE(LEFT(AB$1,FIND("-",AB$1,1)-1)-1),0,AVERAGE(INDEX($AA:$AA,ROW($AA552)-VALUE(LEFT(AB$1,FIND("-",AB$1,1)-1))+1):$AA552))</f>
        <v>11.764705882352914</v>
      </c>
      <c r="AC552">
        <f>IF(ROW($AA552)&lt;=VALUE(LEFT(AA$1,FIND("-",AA$1,1)-1))+VALUE(LEFT(AB$1,FIND("-",AB$1,1)-1)-1)+VALUE(LEFT(AC$1,FIND("-",AC$1,1)-1)-1),0,AVERAGE(INDEX($AB:$AB,ROW($AB552)-VALUE(LEFT(AC$1,FIND("-",AC$1,1)-1))+1):$AB552))</f>
        <v>12.280701754385937</v>
      </c>
      <c r="AE552">
        <f t="shared" si="79"/>
        <v>13561844</v>
      </c>
      <c r="AG552" t="str">
        <f t="shared" si="80"/>
        <v/>
      </c>
    </row>
    <row r="553" spans="1:33" x14ac:dyDescent="0.25">
      <c r="A553" s="6">
        <v>37307</v>
      </c>
      <c r="B553">
        <v>0.80500000000000005</v>
      </c>
      <c r="C553">
        <v>0.80500000000000005</v>
      </c>
      <c r="D553">
        <v>0.79500000000000004</v>
      </c>
      <c r="E553">
        <v>0.8</v>
      </c>
      <c r="F553">
        <v>0.46121699999999999</v>
      </c>
      <c r="G553">
        <v>176000</v>
      </c>
      <c r="I553" t="str">
        <f t="shared" si="74"/>
        <v/>
      </c>
      <c r="J553" t="str">
        <f t="shared" si="75"/>
        <v/>
      </c>
      <c r="K553" t="str">
        <f t="shared" si="76"/>
        <v>Oversold Above %D</v>
      </c>
      <c r="M553" s="11" t="str">
        <f t="shared" si="77"/>
        <v/>
      </c>
      <c r="O553">
        <f>IF(ROW($E553)&lt;=VALUE(LEFT(O$1,FIND("-",O$1,1)-1)),0,IF(ROW($E553)=VALUE(LEFT(O$1,FIND("-",O$1,1)-1))+1,AVERAGE(INDEX($E:$E,ROW($E553)-VALUE(LEFT(O$1,FIND("-",O$1,1)-1))):$E553),($E553*(2/(VALUE(LEFT(O$1,FIND("-",O$1,1)-1))+1)))+(O552*(1-(2/(VALUE(LEFT(O$1,FIND("-",O$1,1)-1))+1))))))</f>
        <v>1.052604402959546</v>
      </c>
      <c r="Q553">
        <f>IF(ROW($E553)&lt;=VALUE(LEFT(Q$1,FIND("-",Q$1,1)-1)),0,IF(ROW($E553)=VALUE(LEFT(Q$1,FIND("-",Q$1,1)-1))+1,AVERAGE(INDEX($E:$E,ROW($E553)-VALUE(LEFT(Q$1,FIND("-",Q$1,1)-1))):$E553),($E553*(2/(VALUE(LEFT(Q$1,FIND("-",Q$1,1)-1))+1)))+(Q552*(1-(2/(VALUE(LEFT(Q$1,FIND("-",Q$1,1)-1))+1))))))</f>
        <v>0.81523437259919995</v>
      </c>
      <c r="R553">
        <f>IF(ROW($E553)&lt;=VALUE(LEFT(R$1,FIND("-",R$1,1)-1)),0,IF(ROW($E553)=VALUE(LEFT(R$1,FIND("-",R$1,1)-1))+1,AVERAGE(INDEX($E:$E,ROW($E553)-VALUE(LEFT(R$1,FIND("-",R$1,1)-1))):$E553),($E553*(2/(VALUE(LEFT(R$1,FIND("-",R$1,1)-1))+1)))+(R552*(1-(2/(VALUE(LEFT(R$1,FIND("-",R$1,1)-1))+1))))))</f>
        <v>0.84096398060753341</v>
      </c>
      <c r="S553">
        <f t="shared" si="78"/>
        <v>-2.572960800833346E-2</v>
      </c>
      <c r="T553">
        <f>IF(ROW($E553)&lt;=MAX(VALUE(LEFT(Q$1,FIND("-",Q$1,1)-1)),VALUE(LEFT(R$1,FIND("-",R$1,1)-1)))+VALUE(LEFT(T$1,FIND("-",T$1,1)-1))-1,0,IF(ROW($E553)=MAX(VALUE(LEFT(Q$1,FIND("-",Q$1,1)-1)),VALUE(LEFT(R$1,FIND("-",R$1,1)-1)))+VALUE(LEFT(T$1,FIND("-",T$1,1)-1)),AVERAGE(INDEX($S:$S,ROW(S553)-VALUE(LEFT(T$1,FIND("-",T$1,1)-1))+1):S553),($S553*(2/(VALUE(LEFT(T$1,FIND("-",T$1,1)-1))+1)))+(T552*(1-(2/(VALUE(LEFT(T$1,FIND("-",T$1,1)-1))+1))))))</f>
        <v>-2.462841236166682E-2</v>
      </c>
      <c r="V553">
        <f t="shared" si="73"/>
        <v>5.0000000000000044E-3</v>
      </c>
      <c r="W553">
        <f>IF(ROW($E553)&lt;=VALUE(LEFT(W$1,FIND("-",W$1,1)-1))+1,0,IF(ROW($E552)=VALUE(LEFT(W$1,FIND("-",W$1,1)-1))+1,100-100/(1+ABS((SUMIF(INDEX($V:$V,ROW($V553)-VALUE(LEFT(W$1,FIND("-",W$1,1)-1))+1):$V553,"&gt;0",INDEX($V:$V,ROW($V553)-VALUE(LEFT(W$1,FIND("-",W$1,1)-1))+1):$V553)/COUNTIF(INDEX($V:$V,ROW($V553)-VALUE(LEFT(W$1,FIND("-",W$1,1)-1))+1):$V553,"&gt;0"))/(SUMIF(INDEX($V:$V,ROW($V553)-VALUE(LEFT(W$1,FIND("-",W$1,1)-1))+1):$V553,"&lt;0",INDEX($V:$V,ROW($V553)-VALUE(LEFT(W$1,FIND("-",W$1,1)-1))+1):$V553)/COUNTIF(INDEX($V:$V,ROW($V553)-VALUE(LEFT(W$1,FIND("-",W$1,1)-1))+1):$V553,"&lt;0")))),100-100/(1+ABS((SUMIF(INDEX($V:$V,ROW($V553)-VALUE(LEFT(W$1,FIND("-",W$1,1)-1))+1):$V553,"&gt;0",INDEX($V:$V,ROW($V553)-VALUE(LEFT(W$1,FIND("-",W$1,1)-1))+1):$V553)/VALUE(LEFT(W$1,FIND("-",W$1,1)-1)))/(SUMIF(INDEX($V:$V,ROW($V553)-VALUE(LEFT(W$1,FIND("-",W$1,1)-1))+1):$V553,"&lt;0",INDEX($V:$V,ROW($V553)-VALUE(LEFT(W$1,FIND("-",W$1,1)-1))+1):$V553)/VALUE(LEFT(W$1,FIND("-",W$1,1)-1)))))))</f>
        <v>32</v>
      </c>
      <c r="Y553">
        <f>IF(ROW($E553)&lt;=VALUE(LEFT(Y$1,FIND("-",Y$1,1)-1)),0,MAX(INDEX(C:C,ROW(C553)-VALUE(LEFT(Y$1,FIND("-",Y$1,1)-1))+1):C553))</f>
        <v>0.88</v>
      </c>
      <c r="Z553">
        <f>IF(ROW($E553)&lt;=VALUE(LEFT(Z$1,FIND("-",Z$1,1)-1)),0,MIN(INDEX(D:D,ROW(D553)-VALUE(LEFT(Z$1,FIND("-",Z$1,1)-1))+1):D553))</f>
        <v>0.79500000000000004</v>
      </c>
      <c r="AA553">
        <f t="shared" si="81"/>
        <v>5.8823529411764781</v>
      </c>
      <c r="AB553">
        <f>IF(ROW($AA553)&lt;=VALUE(LEFT(AA$1,FIND("-",AA$1,1)-1))+VALUE(LEFT(AB$1,FIND("-",AB$1,1)-1)-1),0,AVERAGE(INDEX($AA:$AA,ROW($AA553)-VALUE(LEFT(AB$1,FIND("-",AB$1,1)-1))+1):$AA553))</f>
        <v>3.9215686274509856</v>
      </c>
      <c r="AC553">
        <f>IF(ROW($AA553)&lt;=VALUE(LEFT(AA$1,FIND("-",AA$1,1)-1))+VALUE(LEFT(AB$1,FIND("-",AB$1,1)-1)-1)+VALUE(LEFT(AC$1,FIND("-",AC$1,1)-1)-1),0,AVERAGE(INDEX($AB:$AB,ROW($AB553)-VALUE(LEFT(AC$1,FIND("-",AC$1,1)-1))+1):$AB553))</f>
        <v>9.1503267973856044</v>
      </c>
      <c r="AE553">
        <f t="shared" si="79"/>
        <v>13737844</v>
      </c>
      <c r="AG553" t="str">
        <f t="shared" si="80"/>
        <v/>
      </c>
    </row>
    <row r="554" spans="1:33" x14ac:dyDescent="0.25">
      <c r="A554" s="6">
        <v>37308</v>
      </c>
      <c r="B554">
        <v>0.80500000000000005</v>
      </c>
      <c r="C554">
        <v>0.80500000000000005</v>
      </c>
      <c r="D554">
        <v>0.79500000000000004</v>
      </c>
      <c r="E554">
        <v>0.8</v>
      </c>
      <c r="F554">
        <v>0.46121699999999999</v>
      </c>
      <c r="G554">
        <v>78000</v>
      </c>
      <c r="I554" t="str">
        <f t="shared" si="74"/>
        <v/>
      </c>
      <c r="J554" t="str">
        <f t="shared" si="75"/>
        <v/>
      </c>
      <c r="K554" t="str">
        <f t="shared" si="76"/>
        <v>Oversold Above %D</v>
      </c>
      <c r="M554" s="11" t="str">
        <f t="shared" si="77"/>
        <v/>
      </c>
      <c r="O554">
        <f>IF(ROW($E554)&lt;=VALUE(LEFT(O$1,FIND("-",O$1,1)-1)),0,IF(ROW($E554)=VALUE(LEFT(O$1,FIND("-",O$1,1)-1))+1,AVERAGE(INDEX($E:$E,ROW($E554)-VALUE(LEFT(O$1,FIND("-",O$1,1)-1))):$E554),($E554*(2/(VALUE(LEFT(O$1,FIND("-",O$1,1)-1))+1)))+(O553*(1-(2/(VALUE(LEFT(O$1,FIND("-",O$1,1)-1))+1))))))</f>
        <v>1.0500909263131826</v>
      </c>
      <c r="Q554">
        <f>IF(ROW($E554)&lt;=VALUE(LEFT(Q$1,FIND("-",Q$1,1)-1)),0,IF(ROW($E554)=VALUE(LEFT(Q$1,FIND("-",Q$1,1)-1))+1,AVERAGE(INDEX($E:$E,ROW($E554)-VALUE(LEFT(Q$1,FIND("-",Q$1,1)-1))):$E554),($E554*(2/(VALUE(LEFT(Q$1,FIND("-",Q$1,1)-1))+1)))+(Q553*(1-(2/(VALUE(LEFT(Q$1,FIND("-",Q$1,1)-1))+1))))))</f>
        <v>0.81289062296855386</v>
      </c>
      <c r="R554">
        <f>IF(ROW($E554)&lt;=VALUE(LEFT(R$1,FIND("-",R$1,1)-1)),0,IF(ROW($E554)=VALUE(LEFT(R$1,FIND("-",R$1,1)-1))+1,AVERAGE(INDEX($E:$E,ROW($E554)-VALUE(LEFT(R$1,FIND("-",R$1,1)-1))):$E554),($E554*(2/(VALUE(LEFT(R$1,FIND("-",R$1,1)-1))+1)))+(R553*(1-(2/(VALUE(LEFT(R$1,FIND("-",R$1,1)-1))+1))))))</f>
        <v>0.83792961167364199</v>
      </c>
      <c r="S554">
        <f t="shared" si="78"/>
        <v>-2.5038988705088139E-2</v>
      </c>
      <c r="T554">
        <f>IF(ROW($E554)&lt;=MAX(VALUE(LEFT(Q$1,FIND("-",Q$1,1)-1)),VALUE(LEFT(R$1,FIND("-",R$1,1)-1)))+VALUE(LEFT(T$1,FIND("-",T$1,1)-1))-1,0,IF(ROW($E554)=MAX(VALUE(LEFT(Q$1,FIND("-",Q$1,1)-1)),VALUE(LEFT(R$1,FIND("-",R$1,1)-1)))+VALUE(LEFT(T$1,FIND("-",T$1,1)-1)),AVERAGE(INDEX($S:$S,ROW(S554)-VALUE(LEFT(T$1,FIND("-",T$1,1)-1))+1):S554),($S554*(2/(VALUE(LEFT(T$1,FIND("-",T$1,1)-1))+1)))+(T553*(1-(2/(VALUE(LEFT(T$1,FIND("-",T$1,1)-1))+1))))))</f>
        <v>-2.4710527630351083E-2</v>
      </c>
      <c r="V554">
        <f t="shared" si="73"/>
        <v>0</v>
      </c>
      <c r="W554">
        <f>IF(ROW($E554)&lt;=VALUE(LEFT(W$1,FIND("-",W$1,1)-1))+1,0,IF(ROW($E553)=VALUE(LEFT(W$1,FIND("-",W$1,1)-1))+1,100-100/(1+ABS((SUMIF(INDEX($V:$V,ROW($V554)-VALUE(LEFT(W$1,FIND("-",W$1,1)-1))+1):$V554,"&gt;0",INDEX($V:$V,ROW($V554)-VALUE(LEFT(W$1,FIND("-",W$1,1)-1))+1):$V554)/COUNTIF(INDEX($V:$V,ROW($V554)-VALUE(LEFT(W$1,FIND("-",W$1,1)-1))+1):$V554,"&gt;0"))/(SUMIF(INDEX($V:$V,ROW($V554)-VALUE(LEFT(W$1,FIND("-",W$1,1)-1))+1):$V554,"&lt;0",INDEX($V:$V,ROW($V554)-VALUE(LEFT(W$1,FIND("-",W$1,1)-1))+1):$V554)/COUNTIF(INDEX($V:$V,ROW($V554)-VALUE(LEFT(W$1,FIND("-",W$1,1)-1))+1):$V554,"&lt;0")))),100-100/(1+ABS((SUMIF(INDEX($V:$V,ROW($V554)-VALUE(LEFT(W$1,FIND("-",W$1,1)-1))+1):$V554,"&gt;0",INDEX($V:$V,ROW($V554)-VALUE(LEFT(W$1,FIND("-",W$1,1)-1))+1):$V554)/VALUE(LEFT(W$1,FIND("-",W$1,1)-1)))/(SUMIF(INDEX($V:$V,ROW($V554)-VALUE(LEFT(W$1,FIND("-",W$1,1)-1))+1):$V554,"&lt;0",INDEX($V:$V,ROW($V554)-VALUE(LEFT(W$1,FIND("-",W$1,1)-1))+1):$V554)/VALUE(LEFT(W$1,FIND("-",W$1,1)-1)))))))</f>
        <v>32</v>
      </c>
      <c r="Y554">
        <f>IF(ROW($E554)&lt;=VALUE(LEFT(Y$1,FIND("-",Y$1,1)-1)),0,MAX(INDEX(C:C,ROW(C554)-VALUE(LEFT(Y$1,FIND("-",Y$1,1)-1))+1):C554))</f>
        <v>0.88</v>
      </c>
      <c r="Z554">
        <f>IF(ROW($E554)&lt;=VALUE(LEFT(Z$1,FIND("-",Z$1,1)-1)),0,MIN(INDEX(D:D,ROW(D554)-VALUE(LEFT(Z$1,FIND("-",Z$1,1)-1))+1):D554))</f>
        <v>0.79500000000000004</v>
      </c>
      <c r="AA554">
        <f t="shared" si="81"/>
        <v>5.8823529411764781</v>
      </c>
      <c r="AB554">
        <f>IF(ROW($AA554)&lt;=VALUE(LEFT(AA$1,FIND("-",AA$1,1)-1))+VALUE(LEFT(AB$1,FIND("-",AB$1,1)-1)-1),0,AVERAGE(INDEX($AA:$AA,ROW($AA554)-VALUE(LEFT(AB$1,FIND("-",AB$1,1)-1))+1):$AA554))</f>
        <v>3.9215686274509856</v>
      </c>
      <c r="AC554">
        <f>IF(ROW($AA554)&lt;=VALUE(LEFT(AA$1,FIND("-",AA$1,1)-1))+VALUE(LEFT(AB$1,FIND("-",AB$1,1)-1)-1)+VALUE(LEFT(AC$1,FIND("-",AC$1,1)-1)-1),0,AVERAGE(INDEX($AB:$AB,ROW($AB554)-VALUE(LEFT(AC$1,FIND("-",AC$1,1)-1))+1):$AB554))</f>
        <v>6.5359477124182952</v>
      </c>
      <c r="AE554">
        <f t="shared" si="79"/>
        <v>13737844</v>
      </c>
      <c r="AG554" t="str">
        <f t="shared" si="80"/>
        <v/>
      </c>
    </row>
    <row r="555" spans="1:33" x14ac:dyDescent="0.25">
      <c r="A555" s="6">
        <v>37309</v>
      </c>
      <c r="B555">
        <v>0.79500000000000004</v>
      </c>
      <c r="C555">
        <v>0.8</v>
      </c>
      <c r="D555">
        <v>0.79500000000000004</v>
      </c>
      <c r="E555">
        <v>0.79500000000000004</v>
      </c>
      <c r="F555">
        <v>0.45833400000000002</v>
      </c>
      <c r="G555">
        <v>220000</v>
      </c>
      <c r="I555" t="str">
        <f t="shared" si="74"/>
        <v>Bullish</v>
      </c>
      <c r="J555" t="str">
        <f t="shared" si="75"/>
        <v>Oversold</v>
      </c>
      <c r="K555" t="str">
        <f t="shared" si="76"/>
        <v>Oversold Below %D</v>
      </c>
      <c r="M555" s="11" t="str">
        <f t="shared" si="77"/>
        <v/>
      </c>
      <c r="O555">
        <f>IF(ROW($E555)&lt;=VALUE(LEFT(O$1,FIND("-",O$1,1)-1)),0,IF(ROW($E555)=VALUE(LEFT(O$1,FIND("-",O$1,1)-1))+1,AVERAGE(INDEX($E:$E,ROW($E555)-VALUE(LEFT(O$1,FIND("-",O$1,1)-1))):$E555),($E555*(2/(VALUE(LEFT(O$1,FIND("-",O$1,1)-1))+1)))+(O554*(1-(2/(VALUE(LEFT(O$1,FIND("-",O$1,1)-1))+1))))))</f>
        <v>1.0475527081409122</v>
      </c>
      <c r="Q555">
        <f>IF(ROW($E555)&lt;=VALUE(LEFT(Q$1,FIND("-",Q$1,1)-1)),0,IF(ROW($E555)=VALUE(LEFT(Q$1,FIND("-",Q$1,1)-1))+1,AVERAGE(INDEX($E:$E,ROW($E555)-VALUE(LEFT(Q$1,FIND("-",Q$1,1)-1))):$E555),($E555*(2/(VALUE(LEFT(Q$1,FIND("-",Q$1,1)-1))+1)))+(Q554*(1-(2/(VALUE(LEFT(Q$1,FIND("-",Q$1,1)-1))+1))))))</f>
        <v>0.81013821943493025</v>
      </c>
      <c r="R555">
        <f>IF(ROW($E555)&lt;=VALUE(LEFT(R$1,FIND("-",R$1,1)-1)),0,IF(ROW($E555)=VALUE(LEFT(R$1,FIND("-",R$1,1)-1))+1,AVERAGE(INDEX($E:$E,ROW($E555)-VALUE(LEFT(R$1,FIND("-",R$1,1)-1))):$E555),($E555*(2/(VALUE(LEFT(R$1,FIND("-",R$1,1)-1))+1)))+(R554*(1-(2/(VALUE(LEFT(R$1,FIND("-",R$1,1)-1))+1))))))</f>
        <v>0.83474964043855737</v>
      </c>
      <c r="S555">
        <f t="shared" si="78"/>
        <v>-2.4611421003627121E-2</v>
      </c>
      <c r="T555">
        <f>IF(ROW($E555)&lt;=MAX(VALUE(LEFT(Q$1,FIND("-",Q$1,1)-1)),VALUE(LEFT(R$1,FIND("-",R$1,1)-1)))+VALUE(LEFT(T$1,FIND("-",T$1,1)-1))-1,0,IF(ROW($E555)=MAX(VALUE(LEFT(Q$1,FIND("-",Q$1,1)-1)),VALUE(LEFT(R$1,FIND("-",R$1,1)-1)))+VALUE(LEFT(T$1,FIND("-",T$1,1)-1)),AVERAGE(INDEX($S:$S,ROW(S555)-VALUE(LEFT(T$1,FIND("-",T$1,1)-1))+1):S555),($S555*(2/(VALUE(LEFT(T$1,FIND("-",T$1,1)-1))+1)))+(T554*(1-(2/(VALUE(LEFT(T$1,FIND("-",T$1,1)-1))+1))))))</f>
        <v>-2.4690706305006294E-2</v>
      </c>
      <c r="V555">
        <f t="shared" si="73"/>
        <v>-5.0000000000000044E-3</v>
      </c>
      <c r="W555">
        <f>IF(ROW($E555)&lt;=VALUE(LEFT(W$1,FIND("-",W$1,1)-1))+1,0,IF(ROW($E554)=VALUE(LEFT(W$1,FIND("-",W$1,1)-1))+1,100-100/(1+ABS((SUMIF(INDEX($V:$V,ROW($V555)-VALUE(LEFT(W$1,FIND("-",W$1,1)-1))+1):$V555,"&gt;0",INDEX($V:$V,ROW($V555)-VALUE(LEFT(W$1,FIND("-",W$1,1)-1))+1):$V555)/COUNTIF(INDEX($V:$V,ROW($V555)-VALUE(LEFT(W$1,FIND("-",W$1,1)-1))+1):$V555,"&gt;0"))/(SUMIF(INDEX($V:$V,ROW($V555)-VALUE(LEFT(W$1,FIND("-",W$1,1)-1))+1):$V555,"&lt;0",INDEX($V:$V,ROW($V555)-VALUE(LEFT(W$1,FIND("-",W$1,1)-1))+1):$V555)/COUNTIF(INDEX($V:$V,ROW($V555)-VALUE(LEFT(W$1,FIND("-",W$1,1)-1))+1):$V555,"&lt;0")))),100-100/(1+ABS((SUMIF(INDEX($V:$V,ROW($V555)-VALUE(LEFT(W$1,FIND("-",W$1,1)-1))+1):$V555,"&gt;0",INDEX($V:$V,ROW($V555)-VALUE(LEFT(W$1,FIND("-",W$1,1)-1))+1):$V555)/VALUE(LEFT(W$1,FIND("-",W$1,1)-1)))/(SUMIF(INDEX($V:$V,ROW($V555)-VALUE(LEFT(W$1,FIND("-",W$1,1)-1))+1):$V555,"&lt;0",INDEX($V:$V,ROW($V555)-VALUE(LEFT(W$1,FIND("-",W$1,1)-1))+1):$V555)/VALUE(LEFT(W$1,FIND("-",W$1,1)-1)))))))</f>
        <v>27.999999999999986</v>
      </c>
      <c r="Y555">
        <f>IF(ROW($E555)&lt;=VALUE(LEFT(Y$1,FIND("-",Y$1,1)-1)),0,MAX(INDEX(C:C,ROW(C555)-VALUE(LEFT(Y$1,FIND("-",Y$1,1)-1))+1):C555))</f>
        <v>0.88</v>
      </c>
      <c r="Z555">
        <f>IF(ROW($E555)&lt;=VALUE(LEFT(Z$1,FIND("-",Z$1,1)-1)),0,MIN(INDEX(D:D,ROW(D555)-VALUE(LEFT(Z$1,FIND("-",Z$1,1)-1))+1):D555))</f>
        <v>0.79500000000000004</v>
      </c>
      <c r="AA555">
        <f t="shared" si="81"/>
        <v>0</v>
      </c>
      <c r="AB555">
        <f>IF(ROW($AA555)&lt;=VALUE(LEFT(AA$1,FIND("-",AA$1,1)-1))+VALUE(LEFT(AB$1,FIND("-",AB$1,1)-1)-1),0,AVERAGE(INDEX($AA:$AA,ROW($AA555)-VALUE(LEFT(AB$1,FIND("-",AB$1,1)-1))+1):$AA555))</f>
        <v>3.9215686274509856</v>
      </c>
      <c r="AC555">
        <f>IF(ROW($AA555)&lt;=VALUE(LEFT(AA$1,FIND("-",AA$1,1)-1))+VALUE(LEFT(AB$1,FIND("-",AB$1,1)-1)-1)+VALUE(LEFT(AC$1,FIND("-",AC$1,1)-1)-1),0,AVERAGE(INDEX($AB:$AB,ROW($AB555)-VALUE(LEFT(AC$1,FIND("-",AC$1,1)-1))+1):$AB555))</f>
        <v>3.9215686274509856</v>
      </c>
      <c r="AE555">
        <f t="shared" si="79"/>
        <v>13517844</v>
      </c>
      <c r="AG555" t="str">
        <f t="shared" si="80"/>
        <v/>
      </c>
    </row>
    <row r="556" spans="1:33" x14ac:dyDescent="0.25">
      <c r="A556" s="6">
        <v>37312</v>
      </c>
      <c r="B556">
        <v>0.79</v>
      </c>
      <c r="C556">
        <v>0.8</v>
      </c>
      <c r="D556">
        <v>0.79</v>
      </c>
      <c r="E556">
        <v>0.79</v>
      </c>
      <c r="F556">
        <v>0.45545099999999999</v>
      </c>
      <c r="G556">
        <v>62000</v>
      </c>
      <c r="I556" t="str">
        <f t="shared" si="74"/>
        <v/>
      </c>
      <c r="J556" t="str">
        <f t="shared" si="75"/>
        <v>Oversold</v>
      </c>
      <c r="K556" t="str">
        <f t="shared" si="76"/>
        <v>Oversold Above %D</v>
      </c>
      <c r="M556" s="11" t="str">
        <f t="shared" si="77"/>
        <v/>
      </c>
      <c r="O556">
        <f>IF(ROW($E556)&lt;=VALUE(LEFT(O$1,FIND("-",O$1,1)-1)),0,IF(ROW($E556)=VALUE(LEFT(O$1,FIND("-",O$1,1)-1))+1,AVERAGE(INDEX($E:$E,ROW($E556)-VALUE(LEFT(O$1,FIND("-",O$1,1)-1))):$E556),($E556*(2/(VALUE(LEFT(O$1,FIND("-",O$1,1)-1))+1)))+(O555*(1-(2/(VALUE(LEFT(O$1,FIND("-",O$1,1)-1))+1))))))</f>
        <v>1.0449899946270722</v>
      </c>
      <c r="Q556">
        <f>IF(ROW($E556)&lt;=VALUE(LEFT(Q$1,FIND("-",Q$1,1)-1)),0,IF(ROW($E556)=VALUE(LEFT(Q$1,FIND("-",Q$1,1)-1))+1,AVERAGE(INDEX($E:$E,ROW($E556)-VALUE(LEFT(Q$1,FIND("-",Q$1,1)-1))):$E556),($E556*(2/(VALUE(LEFT(Q$1,FIND("-",Q$1,1)-1))+1)))+(Q555*(1-(2/(VALUE(LEFT(Q$1,FIND("-",Q$1,1)-1))+1))))))</f>
        <v>0.80704003182955641</v>
      </c>
      <c r="R556">
        <f>IF(ROW($E556)&lt;=VALUE(LEFT(R$1,FIND("-",R$1,1)-1)),0,IF(ROW($E556)=VALUE(LEFT(R$1,FIND("-",R$1,1)-1))+1,AVERAGE(INDEX($E:$E,ROW($E556)-VALUE(LEFT(R$1,FIND("-",R$1,1)-1))):$E556),($E556*(2/(VALUE(LEFT(R$1,FIND("-",R$1,1)-1))+1)))+(R555*(1-(2/(VALUE(LEFT(R$1,FIND("-",R$1,1)-1))+1))))))</f>
        <v>0.83143485225792346</v>
      </c>
      <c r="S556">
        <f t="shared" si="78"/>
        <v>-2.4394820428367048E-2</v>
      </c>
      <c r="T556">
        <f>IF(ROW($E556)&lt;=MAX(VALUE(LEFT(Q$1,FIND("-",Q$1,1)-1)),VALUE(LEFT(R$1,FIND("-",R$1,1)-1)))+VALUE(LEFT(T$1,FIND("-",T$1,1)-1))-1,0,IF(ROW($E556)=MAX(VALUE(LEFT(Q$1,FIND("-",Q$1,1)-1)),VALUE(LEFT(R$1,FIND("-",R$1,1)-1)))+VALUE(LEFT(T$1,FIND("-",T$1,1)-1)),AVERAGE(INDEX($S:$S,ROW(S556)-VALUE(LEFT(T$1,FIND("-",T$1,1)-1))+1):S556),($S556*(2/(VALUE(LEFT(T$1,FIND("-",T$1,1)-1))+1)))+(T555*(1-(2/(VALUE(LEFT(T$1,FIND("-",T$1,1)-1))+1))))))</f>
        <v>-2.4631529129678444E-2</v>
      </c>
      <c r="V556">
        <f t="shared" si="73"/>
        <v>-5.0000000000000044E-3</v>
      </c>
      <c r="W556">
        <f>IF(ROW($E556)&lt;=VALUE(LEFT(W$1,FIND("-",W$1,1)-1))+1,0,IF(ROW($E555)=VALUE(LEFT(W$1,FIND("-",W$1,1)-1))+1,100-100/(1+ABS((SUMIF(INDEX($V:$V,ROW($V556)-VALUE(LEFT(W$1,FIND("-",W$1,1)-1))+1):$V556,"&gt;0",INDEX($V:$V,ROW($V556)-VALUE(LEFT(W$1,FIND("-",W$1,1)-1))+1):$V556)/COUNTIF(INDEX($V:$V,ROW($V556)-VALUE(LEFT(W$1,FIND("-",W$1,1)-1))+1):$V556,"&gt;0"))/(SUMIF(INDEX($V:$V,ROW($V556)-VALUE(LEFT(W$1,FIND("-",W$1,1)-1))+1):$V556,"&lt;0",INDEX($V:$V,ROW($V556)-VALUE(LEFT(W$1,FIND("-",W$1,1)-1))+1):$V556)/COUNTIF(INDEX($V:$V,ROW($V556)-VALUE(LEFT(W$1,FIND("-",W$1,1)-1))+1):$V556,"&lt;0")))),100-100/(1+ABS((SUMIF(INDEX($V:$V,ROW($V556)-VALUE(LEFT(W$1,FIND("-",W$1,1)-1))+1):$V556,"&gt;0",INDEX($V:$V,ROW($V556)-VALUE(LEFT(W$1,FIND("-",W$1,1)-1))+1):$V556)/VALUE(LEFT(W$1,FIND("-",W$1,1)-1)))/(SUMIF(INDEX($V:$V,ROW($V556)-VALUE(LEFT(W$1,FIND("-",W$1,1)-1))+1):$V556,"&lt;0",INDEX($V:$V,ROW($V556)-VALUE(LEFT(W$1,FIND("-",W$1,1)-1))+1):$V556)/VALUE(LEFT(W$1,FIND("-",W$1,1)-1)))))))</f>
        <v>23.999999999999986</v>
      </c>
      <c r="Y556">
        <f>IF(ROW($E556)&lt;=VALUE(LEFT(Y$1,FIND("-",Y$1,1)-1)),0,MAX(INDEX(C:C,ROW(C556)-VALUE(LEFT(Y$1,FIND("-",Y$1,1)-1))+1):C556))</f>
        <v>0.86</v>
      </c>
      <c r="Z556">
        <f>IF(ROW($E556)&lt;=VALUE(LEFT(Z$1,FIND("-",Z$1,1)-1)),0,MIN(INDEX(D:D,ROW(D556)-VALUE(LEFT(Z$1,FIND("-",Z$1,1)-1))+1):D556))</f>
        <v>0.79</v>
      </c>
      <c r="AA556">
        <f t="shared" si="81"/>
        <v>0</v>
      </c>
      <c r="AB556">
        <f>IF(ROW($AA556)&lt;=VALUE(LEFT(AA$1,FIND("-",AA$1,1)-1))+VALUE(LEFT(AB$1,FIND("-",AB$1,1)-1)-1),0,AVERAGE(INDEX($AA:$AA,ROW($AA556)-VALUE(LEFT(AB$1,FIND("-",AB$1,1)-1))+1):$AA556))</f>
        <v>1.9607843137254928</v>
      </c>
      <c r="AC556">
        <f>IF(ROW($AA556)&lt;=VALUE(LEFT(AA$1,FIND("-",AA$1,1)-1))+VALUE(LEFT(AB$1,FIND("-",AB$1,1)-1)-1)+VALUE(LEFT(AC$1,FIND("-",AC$1,1)-1)-1),0,AVERAGE(INDEX($AB:$AB,ROW($AB556)-VALUE(LEFT(AC$1,FIND("-",AC$1,1)-1))+1):$AB556))</f>
        <v>3.2679738562091547</v>
      </c>
      <c r="AE556">
        <f t="shared" si="79"/>
        <v>13455844</v>
      </c>
      <c r="AG556" t="str">
        <f t="shared" si="80"/>
        <v/>
      </c>
    </row>
    <row r="557" spans="1:33" x14ac:dyDescent="0.25">
      <c r="A557" s="6">
        <v>37313</v>
      </c>
      <c r="B557">
        <v>0.79</v>
      </c>
      <c r="C557">
        <v>0.79</v>
      </c>
      <c r="D557">
        <v>0.76</v>
      </c>
      <c r="E557">
        <v>0.76</v>
      </c>
      <c r="F557">
        <v>0.43815599999999999</v>
      </c>
      <c r="G557">
        <v>111000</v>
      </c>
      <c r="I557" t="str">
        <f t="shared" si="74"/>
        <v>Bearish</v>
      </c>
      <c r="J557" t="str">
        <f t="shared" si="75"/>
        <v>Oversold</v>
      </c>
      <c r="K557" t="str">
        <f t="shared" si="76"/>
        <v>Oversold Above %D</v>
      </c>
      <c r="M557" s="11" t="str">
        <f t="shared" si="77"/>
        <v/>
      </c>
      <c r="O557">
        <f>IF(ROW($E557)&lt;=VALUE(LEFT(O$1,FIND("-",O$1,1)-1)),0,IF(ROW($E557)=VALUE(LEFT(O$1,FIND("-",O$1,1)-1))+1,AVERAGE(INDEX($E:$E,ROW($E557)-VALUE(LEFT(O$1,FIND("-",O$1,1)-1))):$E557),($E557*(2/(VALUE(LEFT(O$1,FIND("-",O$1,1)-1))+1)))+(O556*(1-(2/(VALUE(LEFT(O$1,FIND("-",O$1,1)-1))+1))))))</f>
        <v>1.0421542732874993</v>
      </c>
      <c r="Q557">
        <f>IF(ROW($E557)&lt;=VALUE(LEFT(Q$1,FIND("-",Q$1,1)-1)),0,IF(ROW($E557)=VALUE(LEFT(Q$1,FIND("-",Q$1,1)-1))+1,AVERAGE(INDEX($E:$E,ROW($E557)-VALUE(LEFT(Q$1,FIND("-",Q$1,1)-1))):$E557),($E557*(2/(VALUE(LEFT(Q$1,FIND("-",Q$1,1)-1))+1)))+(Q556*(1-(2/(VALUE(LEFT(Q$1,FIND("-",Q$1,1)-1))+1))))))</f>
        <v>0.79980310385577846</v>
      </c>
      <c r="R557">
        <f>IF(ROW($E557)&lt;=VALUE(LEFT(R$1,FIND("-",R$1,1)-1)),0,IF(ROW($E557)=VALUE(LEFT(R$1,FIND("-",R$1,1)-1))+1,AVERAGE(INDEX($E:$E,ROW($E557)-VALUE(LEFT(R$1,FIND("-",R$1,1)-1))):$E557),($E557*(2/(VALUE(LEFT(R$1,FIND("-",R$1,1)-1))+1)))+(R556*(1-(2/(VALUE(LEFT(R$1,FIND("-",R$1,1)-1))+1))))))</f>
        <v>0.82614338172029955</v>
      </c>
      <c r="S557">
        <f t="shared" si="78"/>
        <v>-2.6340277864521089E-2</v>
      </c>
      <c r="T557">
        <f>IF(ROW($E557)&lt;=MAX(VALUE(LEFT(Q$1,FIND("-",Q$1,1)-1)),VALUE(LEFT(R$1,FIND("-",R$1,1)-1)))+VALUE(LEFT(T$1,FIND("-",T$1,1)-1))-1,0,IF(ROW($E557)=MAX(VALUE(LEFT(Q$1,FIND("-",Q$1,1)-1)),VALUE(LEFT(R$1,FIND("-",R$1,1)-1)))+VALUE(LEFT(T$1,FIND("-",T$1,1)-1)),AVERAGE(INDEX($S:$S,ROW(S557)-VALUE(LEFT(T$1,FIND("-",T$1,1)-1))+1):S557),($S557*(2/(VALUE(LEFT(T$1,FIND("-",T$1,1)-1))+1)))+(T556*(1-(2/(VALUE(LEFT(T$1,FIND("-",T$1,1)-1))+1))))))</f>
        <v>-2.4973278876646975E-2</v>
      </c>
      <c r="V557">
        <f t="shared" si="73"/>
        <v>-3.0000000000000027E-2</v>
      </c>
      <c r="W557">
        <f>IF(ROW($E557)&lt;=VALUE(LEFT(W$1,FIND("-",W$1,1)-1))+1,0,IF(ROW($E556)=VALUE(LEFT(W$1,FIND("-",W$1,1)-1))+1,100-100/(1+ABS((SUMIF(INDEX($V:$V,ROW($V557)-VALUE(LEFT(W$1,FIND("-",W$1,1)-1))+1):$V557,"&gt;0",INDEX($V:$V,ROW($V557)-VALUE(LEFT(W$1,FIND("-",W$1,1)-1))+1):$V557)/COUNTIF(INDEX($V:$V,ROW($V557)-VALUE(LEFT(W$1,FIND("-",W$1,1)-1))+1):$V557,"&gt;0"))/(SUMIF(INDEX($V:$V,ROW($V557)-VALUE(LEFT(W$1,FIND("-",W$1,1)-1))+1):$V557,"&lt;0",INDEX($V:$V,ROW($V557)-VALUE(LEFT(W$1,FIND("-",W$1,1)-1))+1):$V557)/COUNTIF(INDEX($V:$V,ROW($V557)-VALUE(LEFT(W$1,FIND("-",W$1,1)-1))+1):$V557,"&lt;0")))),100-100/(1+ABS((SUMIF(INDEX($V:$V,ROW($V557)-VALUE(LEFT(W$1,FIND("-",W$1,1)-1))+1):$V557,"&gt;0",INDEX($V:$V,ROW($V557)-VALUE(LEFT(W$1,FIND("-",W$1,1)-1))+1):$V557)/VALUE(LEFT(W$1,FIND("-",W$1,1)-1)))/(SUMIF(INDEX($V:$V,ROW($V557)-VALUE(LEFT(W$1,FIND("-",W$1,1)-1))+1):$V557,"&lt;0",INDEX($V:$V,ROW($V557)-VALUE(LEFT(W$1,FIND("-",W$1,1)-1))+1):$V557)/VALUE(LEFT(W$1,FIND("-",W$1,1)-1)))))))</f>
        <v>23.076923076923052</v>
      </c>
      <c r="Y557">
        <f>IF(ROW($E557)&lt;=VALUE(LEFT(Y$1,FIND("-",Y$1,1)-1)),0,MAX(INDEX(C:C,ROW(C557)-VALUE(LEFT(Y$1,FIND("-",Y$1,1)-1))+1):C557))</f>
        <v>0.83499999999999996</v>
      </c>
      <c r="Z557">
        <f>IF(ROW($E557)&lt;=VALUE(LEFT(Z$1,FIND("-",Z$1,1)-1)),0,MIN(INDEX(D:D,ROW(D557)-VALUE(LEFT(Z$1,FIND("-",Z$1,1)-1))+1):D557))</f>
        <v>0.76</v>
      </c>
      <c r="AA557">
        <f t="shared" si="81"/>
        <v>0</v>
      </c>
      <c r="AB557">
        <f>IF(ROW($AA557)&lt;=VALUE(LEFT(AA$1,FIND("-",AA$1,1)-1))+VALUE(LEFT(AB$1,FIND("-",AB$1,1)-1)-1),0,AVERAGE(INDEX($AA:$AA,ROW($AA557)-VALUE(LEFT(AB$1,FIND("-",AB$1,1)-1))+1):$AA557))</f>
        <v>0</v>
      </c>
      <c r="AC557">
        <f>IF(ROW($AA557)&lt;=VALUE(LEFT(AA$1,FIND("-",AA$1,1)-1))+VALUE(LEFT(AB$1,FIND("-",AB$1,1)-1)-1)+VALUE(LEFT(AC$1,FIND("-",AC$1,1)-1)-1),0,AVERAGE(INDEX($AB:$AB,ROW($AB557)-VALUE(LEFT(AC$1,FIND("-",AC$1,1)-1))+1):$AB557))</f>
        <v>1.9607843137254928</v>
      </c>
      <c r="AE557">
        <f t="shared" si="79"/>
        <v>13344844</v>
      </c>
      <c r="AG557" t="str">
        <f t="shared" si="80"/>
        <v/>
      </c>
    </row>
    <row r="558" spans="1:33" x14ac:dyDescent="0.25">
      <c r="A558" s="6">
        <v>37314</v>
      </c>
      <c r="B558">
        <v>0.76500000000000001</v>
      </c>
      <c r="C558">
        <v>0.79</v>
      </c>
      <c r="D558">
        <v>0.76500000000000001</v>
      </c>
      <c r="E558">
        <v>0.79</v>
      </c>
      <c r="F558">
        <v>0.45545099999999999</v>
      </c>
      <c r="G558">
        <v>30000</v>
      </c>
      <c r="I558" t="str">
        <f t="shared" si="74"/>
        <v/>
      </c>
      <c r="J558" t="str">
        <f t="shared" si="75"/>
        <v/>
      </c>
      <c r="K558" t="str">
        <f t="shared" si="76"/>
        <v>Oversold Below %D</v>
      </c>
      <c r="M558" s="11" t="str">
        <f t="shared" si="77"/>
        <v/>
      </c>
      <c r="O558">
        <f>IF(ROW($E558)&lt;=VALUE(LEFT(O$1,FIND("-",O$1,1)-1)),0,IF(ROW($E558)=VALUE(LEFT(O$1,FIND("-",O$1,1)-1))+1,AVERAGE(INDEX($E:$E,ROW($E558)-VALUE(LEFT(O$1,FIND("-",O$1,1)-1))):$E558),($E558*(2/(VALUE(LEFT(O$1,FIND("-",O$1,1)-1))+1)))+(O557*(1-(2/(VALUE(LEFT(O$1,FIND("-",O$1,1)-1))+1))))))</f>
        <v>1.039645275543345</v>
      </c>
      <c r="Q558">
        <f>IF(ROW($E558)&lt;=VALUE(LEFT(Q$1,FIND("-",Q$1,1)-1)),0,IF(ROW($E558)=VALUE(LEFT(Q$1,FIND("-",Q$1,1)-1))+1,AVERAGE(INDEX($E:$E,ROW($E558)-VALUE(LEFT(Q$1,FIND("-",Q$1,1)-1))):$E558),($E558*(2/(VALUE(LEFT(Q$1,FIND("-",Q$1,1)-1))+1)))+(Q557*(1-(2/(VALUE(LEFT(Q$1,FIND("-",Q$1,1)-1))+1))))))</f>
        <v>0.79829493403181262</v>
      </c>
      <c r="R558">
        <f>IF(ROW($E558)&lt;=VALUE(LEFT(R$1,FIND("-",R$1,1)-1)),0,IF(ROW($E558)=VALUE(LEFT(R$1,FIND("-",R$1,1)-1))+1,AVERAGE(INDEX($E:$E,ROW($E558)-VALUE(LEFT(R$1,FIND("-",R$1,1)-1))):$E558),($E558*(2/(VALUE(LEFT(R$1,FIND("-",R$1,1)-1))+1)))+(R557*(1-(2/(VALUE(LEFT(R$1,FIND("-",R$1,1)-1))+1))))))</f>
        <v>0.82346609418546257</v>
      </c>
      <c r="S558">
        <f t="shared" si="78"/>
        <v>-2.5171160153649952E-2</v>
      </c>
      <c r="T558">
        <f>IF(ROW($E558)&lt;=MAX(VALUE(LEFT(Q$1,FIND("-",Q$1,1)-1)),VALUE(LEFT(R$1,FIND("-",R$1,1)-1)))+VALUE(LEFT(T$1,FIND("-",T$1,1)-1))-1,0,IF(ROW($E558)=MAX(VALUE(LEFT(Q$1,FIND("-",Q$1,1)-1)),VALUE(LEFT(R$1,FIND("-",R$1,1)-1)))+VALUE(LEFT(T$1,FIND("-",T$1,1)-1)),AVERAGE(INDEX($S:$S,ROW(S558)-VALUE(LEFT(T$1,FIND("-",T$1,1)-1))+1):S558),($S558*(2/(VALUE(LEFT(T$1,FIND("-",T$1,1)-1))+1)))+(T557*(1-(2/(VALUE(LEFT(T$1,FIND("-",T$1,1)-1))+1))))))</f>
        <v>-2.5012855132047571E-2</v>
      </c>
      <c r="V558">
        <f t="shared" si="73"/>
        <v>3.0000000000000027E-2</v>
      </c>
      <c r="W558">
        <f>IF(ROW($E558)&lt;=VALUE(LEFT(W$1,FIND("-",W$1,1)-1))+1,0,IF(ROW($E557)=VALUE(LEFT(W$1,FIND("-",W$1,1)-1))+1,100-100/(1+ABS((SUMIF(INDEX($V:$V,ROW($V558)-VALUE(LEFT(W$1,FIND("-",W$1,1)-1))+1):$V558,"&gt;0",INDEX($V:$V,ROW($V558)-VALUE(LEFT(W$1,FIND("-",W$1,1)-1))+1):$V558)/COUNTIF(INDEX($V:$V,ROW($V558)-VALUE(LEFT(W$1,FIND("-",W$1,1)-1))+1):$V558,"&gt;0"))/(SUMIF(INDEX($V:$V,ROW($V558)-VALUE(LEFT(W$1,FIND("-",W$1,1)-1))+1):$V558,"&lt;0",INDEX($V:$V,ROW($V558)-VALUE(LEFT(W$1,FIND("-",W$1,1)-1))+1):$V558)/COUNTIF(INDEX($V:$V,ROW($V558)-VALUE(LEFT(W$1,FIND("-",W$1,1)-1))+1):$V558,"&lt;0")))),100-100/(1+ABS((SUMIF(INDEX($V:$V,ROW($V558)-VALUE(LEFT(W$1,FIND("-",W$1,1)-1))+1):$V558,"&gt;0",INDEX($V:$V,ROW($V558)-VALUE(LEFT(W$1,FIND("-",W$1,1)-1))+1):$V558)/VALUE(LEFT(W$1,FIND("-",W$1,1)-1)))/(SUMIF(INDEX($V:$V,ROW($V558)-VALUE(LEFT(W$1,FIND("-",W$1,1)-1))+1):$V558,"&lt;0",INDEX($V:$V,ROW($V558)-VALUE(LEFT(W$1,FIND("-",W$1,1)-1))+1):$V558)/VALUE(LEFT(W$1,FIND("-",W$1,1)-1)))))))</f>
        <v>40.000000000000014</v>
      </c>
      <c r="Y558">
        <f>IF(ROW($E558)&lt;=VALUE(LEFT(Y$1,FIND("-",Y$1,1)-1)),0,MAX(INDEX(C:C,ROW(C558)-VALUE(LEFT(Y$1,FIND("-",Y$1,1)-1))+1):C558))</f>
        <v>0.83</v>
      </c>
      <c r="Z558">
        <f>IF(ROW($E558)&lt;=VALUE(LEFT(Z$1,FIND("-",Z$1,1)-1)),0,MIN(INDEX(D:D,ROW(D558)-VALUE(LEFT(Z$1,FIND("-",Z$1,1)-1))+1):D558))</f>
        <v>0.76</v>
      </c>
      <c r="AA558">
        <f t="shared" si="81"/>
        <v>42.857142857142925</v>
      </c>
      <c r="AB558">
        <f>IF(ROW($AA558)&lt;=VALUE(LEFT(AA$1,FIND("-",AA$1,1)-1))+VALUE(LEFT(AB$1,FIND("-",AB$1,1)-1)-1),0,AVERAGE(INDEX($AA:$AA,ROW($AA558)-VALUE(LEFT(AB$1,FIND("-",AB$1,1)-1))+1):$AA558))</f>
        <v>14.285714285714308</v>
      </c>
      <c r="AC558">
        <f>IF(ROW($AA558)&lt;=VALUE(LEFT(AA$1,FIND("-",AA$1,1)-1))+VALUE(LEFT(AB$1,FIND("-",AB$1,1)-1)-1)+VALUE(LEFT(AC$1,FIND("-",AC$1,1)-1)-1),0,AVERAGE(INDEX($AB:$AB,ROW($AB558)-VALUE(LEFT(AC$1,FIND("-",AC$1,1)-1))+1):$AB558))</f>
        <v>5.4154995331466003</v>
      </c>
      <c r="AE558">
        <f t="shared" si="79"/>
        <v>13374844</v>
      </c>
      <c r="AG558" t="str">
        <f t="shared" si="80"/>
        <v/>
      </c>
    </row>
    <row r="559" spans="1:33" x14ac:dyDescent="0.25">
      <c r="A559" s="6">
        <v>37315</v>
      </c>
      <c r="B559">
        <v>0.78</v>
      </c>
      <c r="C559">
        <v>0.8</v>
      </c>
      <c r="D559">
        <v>0.75</v>
      </c>
      <c r="E559">
        <v>0.755</v>
      </c>
      <c r="F559">
        <v>0.43527300000000002</v>
      </c>
      <c r="G559">
        <v>111000</v>
      </c>
      <c r="I559" t="str">
        <f t="shared" si="74"/>
        <v/>
      </c>
      <c r="J559" t="str">
        <f t="shared" si="75"/>
        <v/>
      </c>
      <c r="K559" t="str">
        <f t="shared" si="76"/>
        <v>Oversold Below %D</v>
      </c>
      <c r="M559" s="11" t="str">
        <f t="shared" si="77"/>
        <v/>
      </c>
      <c r="O559">
        <f>IF(ROW($E559)&lt;=VALUE(LEFT(O$1,FIND("-",O$1,1)-1)),0,IF(ROW($E559)=VALUE(LEFT(O$1,FIND("-",O$1,1)-1))+1,AVERAGE(INDEX($E:$E,ROW($E559)-VALUE(LEFT(O$1,FIND("-",O$1,1)-1))):$E559),($E559*(2/(VALUE(LEFT(O$1,FIND("-",O$1,1)-1))+1)))+(O558*(1-(2/(VALUE(LEFT(O$1,FIND("-",O$1,1)-1))+1))))))</f>
        <v>1.0368129842444063</v>
      </c>
      <c r="Q559">
        <f>IF(ROW($E559)&lt;=VALUE(LEFT(Q$1,FIND("-",Q$1,1)-1)),0,IF(ROW($E559)=VALUE(LEFT(Q$1,FIND("-",Q$1,1)-1))+1,AVERAGE(INDEX($E:$E,ROW($E559)-VALUE(LEFT(Q$1,FIND("-",Q$1,1)-1))):$E559),($E559*(2/(VALUE(LEFT(Q$1,FIND("-",Q$1,1)-1))+1)))+(Q558*(1-(2/(VALUE(LEFT(Q$1,FIND("-",Q$1,1)-1))+1))))))</f>
        <v>0.79163417494999533</v>
      </c>
      <c r="R559">
        <f>IF(ROW($E559)&lt;=VALUE(LEFT(R$1,FIND("-",R$1,1)-1)),0,IF(ROW($E559)=VALUE(LEFT(R$1,FIND("-",R$1,1)-1))+1,AVERAGE(INDEX($E:$E,ROW($E559)-VALUE(LEFT(R$1,FIND("-",R$1,1)-1))):$E559),($E559*(2/(VALUE(LEFT(R$1,FIND("-",R$1,1)-1))+1)))+(R558*(1-(2/(VALUE(LEFT(R$1,FIND("-",R$1,1)-1))+1))))))</f>
        <v>0.81839453165320608</v>
      </c>
      <c r="S559">
        <f t="shared" si="78"/>
        <v>-2.6760356703210753E-2</v>
      </c>
      <c r="T559">
        <f>IF(ROW($E559)&lt;=MAX(VALUE(LEFT(Q$1,FIND("-",Q$1,1)-1)),VALUE(LEFT(R$1,FIND("-",R$1,1)-1)))+VALUE(LEFT(T$1,FIND("-",T$1,1)-1))-1,0,IF(ROW($E559)=MAX(VALUE(LEFT(Q$1,FIND("-",Q$1,1)-1)),VALUE(LEFT(R$1,FIND("-",R$1,1)-1)))+VALUE(LEFT(T$1,FIND("-",T$1,1)-1)),AVERAGE(INDEX($S:$S,ROW(S559)-VALUE(LEFT(T$1,FIND("-",T$1,1)-1))+1):S559),($S559*(2/(VALUE(LEFT(T$1,FIND("-",T$1,1)-1))+1)))+(T558*(1-(2/(VALUE(LEFT(T$1,FIND("-",T$1,1)-1))+1))))))</f>
        <v>-2.5362355446280207E-2</v>
      </c>
      <c r="V559">
        <f t="shared" si="73"/>
        <v>-3.5000000000000031E-2</v>
      </c>
      <c r="W559">
        <f>IF(ROW($E559)&lt;=VALUE(LEFT(W$1,FIND("-",W$1,1)-1))+1,0,IF(ROW($E558)=VALUE(LEFT(W$1,FIND("-",W$1,1)-1))+1,100-100/(1+ABS((SUMIF(INDEX($V:$V,ROW($V559)-VALUE(LEFT(W$1,FIND("-",W$1,1)-1))+1):$V559,"&gt;0",INDEX($V:$V,ROW($V559)-VALUE(LEFT(W$1,FIND("-",W$1,1)-1))+1):$V559)/COUNTIF(INDEX($V:$V,ROW($V559)-VALUE(LEFT(W$1,FIND("-",W$1,1)-1))+1):$V559,"&gt;0"))/(SUMIF(INDEX($V:$V,ROW($V559)-VALUE(LEFT(W$1,FIND("-",W$1,1)-1))+1):$V559,"&lt;0",INDEX($V:$V,ROW($V559)-VALUE(LEFT(W$1,FIND("-",W$1,1)-1))+1):$V559)/COUNTIF(INDEX($V:$V,ROW($V559)-VALUE(LEFT(W$1,FIND("-",W$1,1)-1))+1):$V559,"&lt;0")))),100-100/(1+ABS((SUMIF(INDEX($V:$V,ROW($V559)-VALUE(LEFT(W$1,FIND("-",W$1,1)-1))+1):$V559,"&gt;0",INDEX($V:$V,ROW($V559)-VALUE(LEFT(W$1,FIND("-",W$1,1)-1))+1):$V559)/VALUE(LEFT(W$1,FIND("-",W$1,1)-1)))/(SUMIF(INDEX($V:$V,ROW($V559)-VALUE(LEFT(W$1,FIND("-",W$1,1)-1))+1):$V559,"&lt;0",INDEX($V:$V,ROW($V559)-VALUE(LEFT(W$1,FIND("-",W$1,1)-1))+1):$V559)/VALUE(LEFT(W$1,FIND("-",W$1,1)-1)))))))</f>
        <v>34.285714285714278</v>
      </c>
      <c r="Y559">
        <f>IF(ROW($E559)&lt;=VALUE(LEFT(Y$1,FIND("-",Y$1,1)-1)),0,MAX(INDEX(C:C,ROW(C559)-VALUE(LEFT(Y$1,FIND("-",Y$1,1)-1))+1):C559))</f>
        <v>0.82</v>
      </c>
      <c r="Z559">
        <f>IF(ROW($E559)&lt;=VALUE(LEFT(Z$1,FIND("-",Z$1,1)-1)),0,MIN(INDEX(D:D,ROW(D559)-VALUE(LEFT(Z$1,FIND("-",Z$1,1)-1))+1):D559))</f>
        <v>0.75</v>
      </c>
      <c r="AA559">
        <f t="shared" si="81"/>
        <v>7.1428571428571539</v>
      </c>
      <c r="AB559">
        <f>IF(ROW($AA559)&lt;=VALUE(LEFT(AA$1,FIND("-",AA$1,1)-1))+VALUE(LEFT(AB$1,FIND("-",AB$1,1)-1)-1),0,AVERAGE(INDEX($AA:$AA,ROW($AA559)-VALUE(LEFT(AB$1,FIND("-",AB$1,1)-1))+1):$AA559))</f>
        <v>16.666666666666693</v>
      </c>
      <c r="AC559">
        <f>IF(ROW($AA559)&lt;=VALUE(LEFT(AA$1,FIND("-",AA$1,1)-1))+VALUE(LEFT(AB$1,FIND("-",AB$1,1)-1)-1)+VALUE(LEFT(AC$1,FIND("-",AC$1,1)-1)-1),0,AVERAGE(INDEX($AB:$AB,ROW($AB559)-VALUE(LEFT(AC$1,FIND("-",AC$1,1)-1))+1):$AB559))</f>
        <v>10.317460317460332</v>
      </c>
      <c r="AE559">
        <f t="shared" si="79"/>
        <v>13263844</v>
      </c>
      <c r="AG559" t="str">
        <f t="shared" si="80"/>
        <v/>
      </c>
    </row>
    <row r="560" spans="1:33" x14ac:dyDescent="0.25">
      <c r="A560" s="6">
        <v>37316</v>
      </c>
      <c r="B560">
        <v>0.77</v>
      </c>
      <c r="C560">
        <v>0.79500000000000004</v>
      </c>
      <c r="D560">
        <v>0.77</v>
      </c>
      <c r="E560">
        <v>0.79500000000000004</v>
      </c>
      <c r="F560">
        <v>0.45833400000000002</v>
      </c>
      <c r="G560">
        <v>37000</v>
      </c>
      <c r="I560" t="str">
        <f t="shared" si="74"/>
        <v>Bullish</v>
      </c>
      <c r="J560" t="str">
        <f t="shared" si="75"/>
        <v/>
      </c>
      <c r="K560" t="str">
        <f t="shared" si="76"/>
        <v>Buy</v>
      </c>
      <c r="M560" s="11" t="str">
        <f t="shared" si="77"/>
        <v>Buy</v>
      </c>
      <c r="O560">
        <f>IF(ROW($E560)&lt;=VALUE(LEFT(O$1,FIND("-",O$1,1)-1)),0,IF(ROW($E560)=VALUE(LEFT(O$1,FIND("-",O$1,1)-1))+1,AVERAGE(INDEX($E:$E,ROW($E560)-VALUE(LEFT(O$1,FIND("-",O$1,1)-1))):$E560),($E560*(2/(VALUE(LEFT(O$1,FIND("-",O$1,1)-1))+1)))+(O559*(1-(2/(VALUE(LEFT(O$1,FIND("-",O$1,1)-1))+1))))))</f>
        <v>1.0344068848986907</v>
      </c>
      <c r="Q560">
        <f>IF(ROW($E560)&lt;=VALUE(LEFT(Q$1,FIND("-",Q$1,1)-1)),0,IF(ROW($E560)=VALUE(LEFT(Q$1,FIND("-",Q$1,1)-1))+1,AVERAGE(INDEX($E:$E,ROW($E560)-VALUE(LEFT(Q$1,FIND("-",Q$1,1)-1))):$E560),($E560*(2/(VALUE(LEFT(Q$1,FIND("-",Q$1,1)-1))+1)))+(Q559*(1-(2/(VALUE(LEFT(Q$1,FIND("-",Q$1,1)-1))+1))))))</f>
        <v>0.79215199418845761</v>
      </c>
      <c r="R560">
        <f>IF(ROW($E560)&lt;=VALUE(LEFT(R$1,FIND("-",R$1,1)-1)),0,IF(ROW($E560)=VALUE(LEFT(R$1,FIND("-",R$1,1)-1))+1,AVERAGE(INDEX($E:$E,ROW($E560)-VALUE(LEFT(R$1,FIND("-",R$1,1)-1))):$E560),($E560*(2/(VALUE(LEFT(R$1,FIND("-",R$1,1)-1))+1)))+(R559*(1-(2/(VALUE(LEFT(R$1,FIND("-",R$1,1)-1))+1))))))</f>
        <v>0.81666160338259819</v>
      </c>
      <c r="S560">
        <f t="shared" si="78"/>
        <v>-2.450960919414058E-2</v>
      </c>
      <c r="T560">
        <f>IF(ROW($E560)&lt;=MAX(VALUE(LEFT(Q$1,FIND("-",Q$1,1)-1)),VALUE(LEFT(R$1,FIND("-",R$1,1)-1)))+VALUE(LEFT(T$1,FIND("-",T$1,1)-1))-1,0,IF(ROW($E560)=MAX(VALUE(LEFT(Q$1,FIND("-",Q$1,1)-1)),VALUE(LEFT(R$1,FIND("-",R$1,1)-1)))+VALUE(LEFT(T$1,FIND("-",T$1,1)-1)),AVERAGE(INDEX($S:$S,ROW(S560)-VALUE(LEFT(T$1,FIND("-",T$1,1)-1))+1):S560),($S560*(2/(VALUE(LEFT(T$1,FIND("-",T$1,1)-1))+1)))+(T559*(1-(2/(VALUE(LEFT(T$1,FIND("-",T$1,1)-1))+1))))))</f>
        <v>-2.5191806195852283E-2</v>
      </c>
      <c r="V560">
        <f t="shared" si="73"/>
        <v>4.0000000000000036E-2</v>
      </c>
      <c r="W560">
        <f>IF(ROW($E560)&lt;=VALUE(LEFT(W$1,FIND("-",W$1,1)-1))+1,0,IF(ROW($E559)=VALUE(LEFT(W$1,FIND("-",W$1,1)-1))+1,100-100/(1+ABS((SUMIF(INDEX($V:$V,ROW($V560)-VALUE(LEFT(W$1,FIND("-",W$1,1)-1))+1):$V560,"&gt;0",INDEX($V:$V,ROW($V560)-VALUE(LEFT(W$1,FIND("-",W$1,1)-1))+1):$V560)/COUNTIF(INDEX($V:$V,ROW($V560)-VALUE(LEFT(W$1,FIND("-",W$1,1)-1))+1):$V560,"&gt;0"))/(SUMIF(INDEX($V:$V,ROW($V560)-VALUE(LEFT(W$1,FIND("-",W$1,1)-1))+1):$V560,"&lt;0",INDEX($V:$V,ROW($V560)-VALUE(LEFT(W$1,FIND("-",W$1,1)-1))+1):$V560)/COUNTIF(INDEX($V:$V,ROW($V560)-VALUE(LEFT(W$1,FIND("-",W$1,1)-1))+1):$V560,"&lt;0")))),100-100/(1+ABS((SUMIF(INDEX($V:$V,ROW($V560)-VALUE(LEFT(W$1,FIND("-",W$1,1)-1))+1):$V560,"&gt;0",INDEX($V:$V,ROW($V560)-VALUE(LEFT(W$1,FIND("-",W$1,1)-1))+1):$V560)/VALUE(LEFT(W$1,FIND("-",W$1,1)-1)))/(SUMIF(INDEX($V:$V,ROW($V560)-VALUE(LEFT(W$1,FIND("-",W$1,1)-1))+1):$V560,"&lt;0",INDEX($V:$V,ROW($V560)-VALUE(LEFT(W$1,FIND("-",W$1,1)-1))+1):$V560)/VALUE(LEFT(W$1,FIND("-",W$1,1)-1)))))))</f>
        <v>46.511627906976742</v>
      </c>
      <c r="Y560">
        <f>IF(ROW($E560)&lt;=VALUE(LEFT(Y$1,FIND("-",Y$1,1)-1)),0,MAX(INDEX(C:C,ROW(C560)-VALUE(LEFT(Y$1,FIND("-",Y$1,1)-1))+1):C560))</f>
        <v>0.82</v>
      </c>
      <c r="Z560">
        <f>IF(ROW($E560)&lt;=VALUE(LEFT(Z$1,FIND("-",Z$1,1)-1)),0,MIN(INDEX(D:D,ROW(D560)-VALUE(LEFT(Z$1,FIND("-",Z$1,1)-1))+1):D560))</f>
        <v>0.75</v>
      </c>
      <c r="AA560">
        <f t="shared" si="81"/>
        <v>64.285714285714391</v>
      </c>
      <c r="AB560">
        <f>IF(ROW($AA560)&lt;=VALUE(LEFT(AA$1,FIND("-",AA$1,1)-1))+VALUE(LEFT(AB$1,FIND("-",AB$1,1)-1)-1),0,AVERAGE(INDEX($AA:$AA,ROW($AA560)-VALUE(LEFT(AB$1,FIND("-",AB$1,1)-1))+1):$AA560))</f>
        <v>38.095238095238159</v>
      </c>
      <c r="AC560">
        <f>IF(ROW($AA560)&lt;=VALUE(LEFT(AA$1,FIND("-",AA$1,1)-1))+VALUE(LEFT(AB$1,FIND("-",AB$1,1)-1)-1)+VALUE(LEFT(AC$1,FIND("-",AC$1,1)-1)-1),0,AVERAGE(INDEX($AB:$AB,ROW($AB560)-VALUE(LEFT(AC$1,FIND("-",AC$1,1)-1))+1):$AB560))</f>
        <v>23.015873015873051</v>
      </c>
      <c r="AE560">
        <f t="shared" si="79"/>
        <v>13300844</v>
      </c>
      <c r="AG560" t="str">
        <f t="shared" si="80"/>
        <v>Buy</v>
      </c>
    </row>
    <row r="561" spans="1:33" x14ac:dyDescent="0.25">
      <c r="A561" s="6">
        <v>37319</v>
      </c>
      <c r="B561">
        <v>0.78</v>
      </c>
      <c r="C561">
        <v>0.78</v>
      </c>
      <c r="D561">
        <v>0.74</v>
      </c>
      <c r="E561">
        <v>0.745</v>
      </c>
      <c r="F561">
        <v>0.429508</v>
      </c>
      <c r="G561">
        <v>117000</v>
      </c>
      <c r="I561" t="str">
        <f t="shared" si="74"/>
        <v>Bearish</v>
      </c>
      <c r="J561" t="str">
        <f t="shared" si="75"/>
        <v/>
      </c>
      <c r="K561" t="str">
        <f t="shared" si="76"/>
        <v/>
      </c>
      <c r="M561" s="11" t="str">
        <f t="shared" si="77"/>
        <v/>
      </c>
      <c r="O561">
        <f>IF(ROW($E561)&lt;=VALUE(LEFT(O$1,FIND("-",O$1,1)-1)),0,IF(ROW($E561)=VALUE(LEFT(O$1,FIND("-",O$1,1)-1))+1,AVERAGE(INDEX($E:$E,ROW($E561)-VALUE(LEFT(O$1,FIND("-",O$1,1)-1))):$E561),($E561*(2/(VALUE(LEFT(O$1,FIND("-",O$1,1)-1))+1)))+(O560*(1-(2/(VALUE(LEFT(O$1,FIND("-",O$1,1)-1))+1))))))</f>
        <v>1.0315272144021865</v>
      </c>
      <c r="Q561">
        <f>IF(ROW($E561)&lt;=VALUE(LEFT(Q$1,FIND("-",Q$1,1)-1)),0,IF(ROW($E561)=VALUE(LEFT(Q$1,FIND("-",Q$1,1)-1))+1,AVERAGE(INDEX($E:$E,ROW($E561)-VALUE(LEFT(Q$1,FIND("-",Q$1,1)-1))):$E561),($E561*(2/(VALUE(LEFT(Q$1,FIND("-",Q$1,1)-1))+1)))+(Q560*(1-(2/(VALUE(LEFT(Q$1,FIND("-",Q$1,1)-1))+1))))))</f>
        <v>0.78489784123638717</v>
      </c>
      <c r="R561">
        <f>IF(ROW($E561)&lt;=VALUE(LEFT(R$1,FIND("-",R$1,1)-1)),0,IF(ROW($E561)=VALUE(LEFT(R$1,FIND("-",R$1,1)-1))+1,AVERAGE(INDEX($E:$E,ROW($E561)-VALUE(LEFT(R$1,FIND("-",R$1,1)-1))):$E561),($E561*(2/(VALUE(LEFT(R$1,FIND("-",R$1,1)-1))+1)))+(R560*(1-(2/(VALUE(LEFT(R$1,FIND("-",R$1,1)-1))+1))))))</f>
        <v>0.81135333646536878</v>
      </c>
      <c r="S561">
        <f t="shared" si="78"/>
        <v>-2.6455495228981607E-2</v>
      </c>
      <c r="T561">
        <f>IF(ROW($E561)&lt;=MAX(VALUE(LEFT(Q$1,FIND("-",Q$1,1)-1)),VALUE(LEFT(R$1,FIND("-",R$1,1)-1)))+VALUE(LEFT(T$1,FIND("-",T$1,1)-1))-1,0,IF(ROW($E561)=MAX(VALUE(LEFT(Q$1,FIND("-",Q$1,1)-1)),VALUE(LEFT(R$1,FIND("-",R$1,1)-1)))+VALUE(LEFT(T$1,FIND("-",T$1,1)-1)),AVERAGE(INDEX($S:$S,ROW(S561)-VALUE(LEFT(T$1,FIND("-",T$1,1)-1))+1):S561),($S561*(2/(VALUE(LEFT(T$1,FIND("-",T$1,1)-1))+1)))+(T560*(1-(2/(VALUE(LEFT(T$1,FIND("-",T$1,1)-1))+1))))))</f>
        <v>-2.5444544002478149E-2</v>
      </c>
      <c r="V561">
        <f t="shared" si="73"/>
        <v>-5.0000000000000044E-2</v>
      </c>
      <c r="W561">
        <f>IF(ROW($E561)&lt;=VALUE(LEFT(W$1,FIND("-",W$1,1)-1))+1,0,IF(ROW($E560)=VALUE(LEFT(W$1,FIND("-",W$1,1)-1))+1,100-100/(1+ABS((SUMIF(INDEX($V:$V,ROW($V561)-VALUE(LEFT(W$1,FIND("-",W$1,1)-1))+1):$V561,"&gt;0",INDEX($V:$V,ROW($V561)-VALUE(LEFT(W$1,FIND("-",W$1,1)-1))+1):$V561)/COUNTIF(INDEX($V:$V,ROW($V561)-VALUE(LEFT(W$1,FIND("-",W$1,1)-1))+1):$V561,"&gt;0"))/(SUMIF(INDEX($V:$V,ROW($V561)-VALUE(LEFT(W$1,FIND("-",W$1,1)-1))+1):$V561,"&lt;0",INDEX($V:$V,ROW($V561)-VALUE(LEFT(W$1,FIND("-",W$1,1)-1))+1):$V561)/COUNTIF(INDEX($V:$V,ROW($V561)-VALUE(LEFT(W$1,FIND("-",W$1,1)-1))+1):$V561,"&lt;0")))),100-100/(1+ABS((SUMIF(INDEX($V:$V,ROW($V561)-VALUE(LEFT(W$1,FIND("-",W$1,1)-1))+1):$V561,"&gt;0",INDEX($V:$V,ROW($V561)-VALUE(LEFT(W$1,FIND("-",W$1,1)-1))+1):$V561)/VALUE(LEFT(W$1,FIND("-",W$1,1)-1)))/(SUMIF(INDEX($V:$V,ROW($V561)-VALUE(LEFT(W$1,FIND("-",W$1,1)-1))+1):$V561,"&lt;0",INDEX($V:$V,ROW($V561)-VALUE(LEFT(W$1,FIND("-",W$1,1)-1))+1):$V561)/VALUE(LEFT(W$1,FIND("-",W$1,1)-1)))))))</f>
        <v>37.735849056603762</v>
      </c>
      <c r="Y561">
        <f>IF(ROW($E561)&lt;=VALUE(LEFT(Y$1,FIND("-",Y$1,1)-1)),0,MAX(INDEX(C:C,ROW(C561)-VALUE(LEFT(Y$1,FIND("-",Y$1,1)-1))+1):C561))</f>
        <v>0.82</v>
      </c>
      <c r="Z561">
        <f>IF(ROW($E561)&lt;=VALUE(LEFT(Z$1,FIND("-",Z$1,1)-1)),0,MIN(INDEX(D:D,ROW(D561)-VALUE(LEFT(Z$1,FIND("-",Z$1,1)-1))+1):D561))</f>
        <v>0.74</v>
      </c>
      <c r="AA561">
        <f t="shared" si="81"/>
        <v>6.250000000000008</v>
      </c>
      <c r="AB561">
        <f>IF(ROW($AA561)&lt;=VALUE(LEFT(AA$1,FIND("-",AA$1,1)-1))+VALUE(LEFT(AB$1,FIND("-",AB$1,1)-1)-1),0,AVERAGE(INDEX($AA:$AA,ROW($AA561)-VALUE(LEFT(AB$1,FIND("-",AB$1,1)-1))+1):$AA561))</f>
        <v>25.892857142857185</v>
      </c>
      <c r="AC561">
        <f>IF(ROW($AA561)&lt;=VALUE(LEFT(AA$1,FIND("-",AA$1,1)-1))+VALUE(LEFT(AB$1,FIND("-",AB$1,1)-1)-1)+VALUE(LEFT(AC$1,FIND("-",AC$1,1)-1)-1),0,AVERAGE(INDEX($AB:$AB,ROW($AB561)-VALUE(LEFT(AC$1,FIND("-",AC$1,1)-1))+1):$AB561))</f>
        <v>26.884920634920679</v>
      </c>
      <c r="AE561">
        <f t="shared" si="79"/>
        <v>13183844</v>
      </c>
      <c r="AG561" t="str">
        <f t="shared" si="80"/>
        <v/>
      </c>
    </row>
    <row r="562" spans="1:33" x14ac:dyDescent="0.25">
      <c r="A562" s="6">
        <v>37320</v>
      </c>
      <c r="B562">
        <v>0.75</v>
      </c>
      <c r="C562">
        <v>0.77500000000000002</v>
      </c>
      <c r="D562">
        <v>0.75</v>
      </c>
      <c r="E562">
        <v>0.77</v>
      </c>
      <c r="F562">
        <v>0.44392100000000001</v>
      </c>
      <c r="G562">
        <v>53000</v>
      </c>
      <c r="I562" t="str">
        <f t="shared" si="74"/>
        <v/>
      </c>
      <c r="J562" t="str">
        <f t="shared" si="75"/>
        <v/>
      </c>
      <c r="K562" t="str">
        <f t="shared" si="76"/>
        <v/>
      </c>
      <c r="M562" s="11" t="str">
        <f t="shared" si="77"/>
        <v/>
      </c>
      <c r="O562">
        <f>IF(ROW($E562)&lt;=VALUE(LEFT(O$1,FIND("-",O$1,1)-1)),0,IF(ROW($E562)=VALUE(LEFT(O$1,FIND("-",O$1,1)-1))+1,AVERAGE(INDEX($E:$E,ROW($E562)-VALUE(LEFT(O$1,FIND("-",O$1,1)-1))):$E562),($E562*(2/(VALUE(LEFT(O$1,FIND("-",O$1,1)-1))+1)))+(O561*(1-(2/(VALUE(LEFT(O$1,FIND("-",O$1,1)-1))+1))))))</f>
        <v>1.0289249535623637</v>
      </c>
      <c r="Q562">
        <f>IF(ROW($E562)&lt;=VALUE(LEFT(Q$1,FIND("-",Q$1,1)-1)),0,IF(ROW($E562)=VALUE(LEFT(Q$1,FIND("-",Q$1,1)-1))+1,AVERAGE(INDEX($E:$E,ROW($E562)-VALUE(LEFT(Q$1,FIND("-",Q$1,1)-1))):$E562),($E562*(2/(VALUE(LEFT(Q$1,FIND("-",Q$1,1)-1))+1)))+(Q561*(1-(2/(VALUE(LEFT(Q$1,FIND("-",Q$1,1)-1))+1))))))</f>
        <v>0.78260586566155843</v>
      </c>
      <c r="R562">
        <f>IF(ROW($E562)&lt;=VALUE(LEFT(R$1,FIND("-",R$1,1)-1)),0,IF(ROW($E562)=VALUE(LEFT(R$1,FIND("-",R$1,1)-1))+1,AVERAGE(INDEX($E:$E,ROW($E562)-VALUE(LEFT(R$1,FIND("-",R$1,1)-1))):$E562),($E562*(2/(VALUE(LEFT(R$1,FIND("-",R$1,1)-1))+1)))+(R561*(1-(2/(VALUE(LEFT(R$1,FIND("-",R$1,1)-1))+1))))))</f>
        <v>0.80829012635682296</v>
      </c>
      <c r="S562">
        <f t="shared" si="78"/>
        <v>-2.5684260695264527E-2</v>
      </c>
      <c r="T562">
        <f>IF(ROW($E562)&lt;=MAX(VALUE(LEFT(Q$1,FIND("-",Q$1,1)-1)),VALUE(LEFT(R$1,FIND("-",R$1,1)-1)))+VALUE(LEFT(T$1,FIND("-",T$1,1)-1))-1,0,IF(ROW($E562)=MAX(VALUE(LEFT(Q$1,FIND("-",Q$1,1)-1)),VALUE(LEFT(R$1,FIND("-",R$1,1)-1)))+VALUE(LEFT(T$1,FIND("-",T$1,1)-1)),AVERAGE(INDEX($S:$S,ROW(S562)-VALUE(LEFT(T$1,FIND("-",T$1,1)-1))+1):S562),($S562*(2/(VALUE(LEFT(T$1,FIND("-",T$1,1)-1))+1)))+(T561*(1-(2/(VALUE(LEFT(T$1,FIND("-",T$1,1)-1))+1))))))</f>
        <v>-2.5492487341035427E-2</v>
      </c>
      <c r="V562">
        <f t="shared" si="73"/>
        <v>2.5000000000000022E-2</v>
      </c>
      <c r="W562">
        <f>IF(ROW($E562)&lt;=VALUE(LEFT(W$1,FIND("-",W$1,1)-1))+1,0,IF(ROW($E561)=VALUE(LEFT(W$1,FIND("-",W$1,1)-1))+1,100-100/(1+ABS((SUMIF(INDEX($V:$V,ROW($V562)-VALUE(LEFT(W$1,FIND("-",W$1,1)-1))+1):$V562,"&gt;0",INDEX($V:$V,ROW($V562)-VALUE(LEFT(W$1,FIND("-",W$1,1)-1))+1):$V562)/COUNTIF(INDEX($V:$V,ROW($V562)-VALUE(LEFT(W$1,FIND("-",W$1,1)-1))+1):$V562,"&gt;0"))/(SUMIF(INDEX($V:$V,ROW($V562)-VALUE(LEFT(W$1,FIND("-",W$1,1)-1))+1):$V562,"&lt;0",INDEX($V:$V,ROW($V562)-VALUE(LEFT(W$1,FIND("-",W$1,1)-1))+1):$V562)/COUNTIF(INDEX($V:$V,ROW($V562)-VALUE(LEFT(W$1,FIND("-",W$1,1)-1))+1):$V562,"&lt;0")))),100-100/(1+ABS((SUMIF(INDEX($V:$V,ROW($V562)-VALUE(LEFT(W$1,FIND("-",W$1,1)-1))+1):$V562,"&gt;0",INDEX($V:$V,ROW($V562)-VALUE(LEFT(W$1,FIND("-",W$1,1)-1))+1):$V562)/VALUE(LEFT(W$1,FIND("-",W$1,1)-1)))/(SUMIF(INDEX($V:$V,ROW($V562)-VALUE(LEFT(W$1,FIND("-",W$1,1)-1))+1):$V562,"&lt;0",INDEX($V:$V,ROW($V562)-VALUE(LEFT(W$1,FIND("-",W$1,1)-1))+1):$V562)/VALUE(LEFT(W$1,FIND("-",W$1,1)-1)))))))</f>
        <v>43.103448275862064</v>
      </c>
      <c r="Y562">
        <f>IF(ROW($E562)&lt;=VALUE(LEFT(Y$1,FIND("-",Y$1,1)-1)),0,MAX(INDEX(C:C,ROW(C562)-VALUE(LEFT(Y$1,FIND("-",Y$1,1)-1))+1):C562))</f>
        <v>0.82</v>
      </c>
      <c r="Z562">
        <f>IF(ROW($E562)&lt;=VALUE(LEFT(Z$1,FIND("-",Z$1,1)-1)),0,MIN(INDEX(D:D,ROW(D562)-VALUE(LEFT(Z$1,FIND("-",Z$1,1)-1))+1):D562))</f>
        <v>0.74</v>
      </c>
      <c r="AA562">
        <f t="shared" si="81"/>
        <v>37.50000000000005</v>
      </c>
      <c r="AB562">
        <f>IF(ROW($AA562)&lt;=VALUE(LEFT(AA$1,FIND("-",AA$1,1)-1))+VALUE(LEFT(AB$1,FIND("-",AB$1,1)-1)-1),0,AVERAGE(INDEX($AA:$AA,ROW($AA562)-VALUE(LEFT(AB$1,FIND("-",AB$1,1)-1))+1):$AA562))</f>
        <v>36.011904761904816</v>
      </c>
      <c r="AC562">
        <f>IF(ROW($AA562)&lt;=VALUE(LEFT(AA$1,FIND("-",AA$1,1)-1))+VALUE(LEFT(AB$1,FIND("-",AB$1,1)-1)-1)+VALUE(LEFT(AC$1,FIND("-",AC$1,1)-1)-1),0,AVERAGE(INDEX($AB:$AB,ROW($AB562)-VALUE(LEFT(AC$1,FIND("-",AC$1,1)-1))+1):$AB562))</f>
        <v>33.333333333333385</v>
      </c>
      <c r="AE562">
        <f t="shared" si="79"/>
        <v>13236844</v>
      </c>
      <c r="AG562" t="str">
        <f t="shared" si="80"/>
        <v/>
      </c>
    </row>
    <row r="563" spans="1:33" x14ac:dyDescent="0.25">
      <c r="A563" s="6">
        <v>37321</v>
      </c>
      <c r="B563">
        <v>0.79</v>
      </c>
      <c r="C563">
        <v>0.79</v>
      </c>
      <c r="D563">
        <v>0.75</v>
      </c>
      <c r="E563">
        <v>0.755</v>
      </c>
      <c r="F563">
        <v>0.43527300000000002</v>
      </c>
      <c r="G563">
        <v>86000</v>
      </c>
      <c r="I563" t="str">
        <f t="shared" si="74"/>
        <v/>
      </c>
      <c r="J563" t="str">
        <f t="shared" si="75"/>
        <v/>
      </c>
      <c r="K563" t="str">
        <f t="shared" si="76"/>
        <v/>
      </c>
      <c r="M563" s="11" t="str">
        <f t="shared" si="77"/>
        <v/>
      </c>
      <c r="O563">
        <f>IF(ROW($E563)&lt;=VALUE(LEFT(O$1,FIND("-",O$1,1)-1)),0,IF(ROW($E563)=VALUE(LEFT(O$1,FIND("-",O$1,1)-1))+1,AVERAGE(INDEX($E:$E,ROW($E563)-VALUE(LEFT(O$1,FIND("-",O$1,1)-1))):$E563),($E563*(2/(VALUE(LEFT(O$1,FIND("-",O$1,1)-1))+1)))+(O562*(1-(2/(VALUE(LEFT(O$1,FIND("-",O$1,1)-1))+1))))))</f>
        <v>1.0261993321338825</v>
      </c>
      <c r="Q563">
        <f>IF(ROW($E563)&lt;=VALUE(LEFT(Q$1,FIND("-",Q$1,1)-1)),0,IF(ROW($E563)=VALUE(LEFT(Q$1,FIND("-",Q$1,1)-1))+1,AVERAGE(INDEX($E:$E,ROW($E563)-VALUE(LEFT(Q$1,FIND("-",Q$1,1)-1))):$E563),($E563*(2/(VALUE(LEFT(Q$1,FIND("-",Q$1,1)-1))+1)))+(Q562*(1-(2/(VALUE(LEFT(Q$1,FIND("-",Q$1,1)-1))+1))))))</f>
        <v>0.77835880940593405</v>
      </c>
      <c r="R563">
        <f>IF(ROW($E563)&lt;=VALUE(LEFT(R$1,FIND("-",R$1,1)-1)),0,IF(ROW($E563)=VALUE(LEFT(R$1,FIND("-",R$1,1)-1))+1,AVERAGE(INDEX($E:$E,ROW($E563)-VALUE(LEFT(R$1,FIND("-",R$1,1)-1))):$E563),($E563*(2/(VALUE(LEFT(R$1,FIND("-",R$1,1)-1))+1)))+(R562*(1-(2/(VALUE(LEFT(R$1,FIND("-",R$1,1)-1))+1))))))</f>
        <v>0.80434270958965093</v>
      </c>
      <c r="S563">
        <f t="shared" si="78"/>
        <v>-2.5983900183716879E-2</v>
      </c>
      <c r="T563">
        <f>IF(ROW($E563)&lt;=MAX(VALUE(LEFT(Q$1,FIND("-",Q$1,1)-1)),VALUE(LEFT(R$1,FIND("-",R$1,1)-1)))+VALUE(LEFT(T$1,FIND("-",T$1,1)-1))-1,0,IF(ROW($E563)=MAX(VALUE(LEFT(Q$1,FIND("-",Q$1,1)-1)),VALUE(LEFT(R$1,FIND("-",R$1,1)-1)))+VALUE(LEFT(T$1,FIND("-",T$1,1)-1)),AVERAGE(INDEX($S:$S,ROW(S563)-VALUE(LEFT(T$1,FIND("-",T$1,1)-1))+1):S563),($S563*(2/(VALUE(LEFT(T$1,FIND("-",T$1,1)-1))+1)))+(T562*(1-(2/(VALUE(LEFT(T$1,FIND("-",T$1,1)-1))+1))))))</f>
        <v>-2.5590769909571719E-2</v>
      </c>
      <c r="V563">
        <f t="shared" si="73"/>
        <v>-1.5000000000000013E-2</v>
      </c>
      <c r="W563">
        <f>IF(ROW($E563)&lt;=VALUE(LEFT(W$1,FIND("-",W$1,1)-1))+1,0,IF(ROW($E562)=VALUE(LEFT(W$1,FIND("-",W$1,1)-1))+1,100-100/(1+ABS((SUMIF(INDEX($V:$V,ROW($V563)-VALUE(LEFT(W$1,FIND("-",W$1,1)-1))+1):$V563,"&gt;0",INDEX($V:$V,ROW($V563)-VALUE(LEFT(W$1,FIND("-",W$1,1)-1))+1):$V563)/COUNTIF(INDEX($V:$V,ROW($V563)-VALUE(LEFT(W$1,FIND("-",W$1,1)-1))+1):$V563,"&gt;0"))/(SUMIF(INDEX($V:$V,ROW($V563)-VALUE(LEFT(W$1,FIND("-",W$1,1)-1))+1):$V563,"&lt;0",INDEX($V:$V,ROW($V563)-VALUE(LEFT(W$1,FIND("-",W$1,1)-1))+1):$V563)/COUNTIF(INDEX($V:$V,ROW($V563)-VALUE(LEFT(W$1,FIND("-",W$1,1)-1))+1):$V563,"&lt;0")))),100-100/(1+ABS((SUMIF(INDEX($V:$V,ROW($V563)-VALUE(LEFT(W$1,FIND("-",W$1,1)-1))+1):$V563,"&gt;0",INDEX($V:$V,ROW($V563)-VALUE(LEFT(W$1,FIND("-",W$1,1)-1))+1):$V563)/VALUE(LEFT(W$1,FIND("-",W$1,1)-1)))/(SUMIF(INDEX($V:$V,ROW($V563)-VALUE(LEFT(W$1,FIND("-",W$1,1)-1))+1):$V563,"&lt;0",INDEX($V:$V,ROW($V563)-VALUE(LEFT(W$1,FIND("-",W$1,1)-1))+1):$V563)/VALUE(LEFT(W$1,FIND("-",W$1,1)-1)))))))</f>
        <v>43.103448275862064</v>
      </c>
      <c r="Y563">
        <f>IF(ROW($E563)&lt;=VALUE(LEFT(Y$1,FIND("-",Y$1,1)-1)),0,MAX(INDEX(C:C,ROW(C563)-VALUE(LEFT(Y$1,FIND("-",Y$1,1)-1))+1):C563))</f>
        <v>0.82</v>
      </c>
      <c r="Z563">
        <f>IF(ROW($E563)&lt;=VALUE(LEFT(Z$1,FIND("-",Z$1,1)-1)),0,MIN(INDEX(D:D,ROW(D563)-VALUE(LEFT(Z$1,FIND("-",Z$1,1)-1))+1):D563))</f>
        <v>0.74</v>
      </c>
      <c r="AA563">
        <f t="shared" si="81"/>
        <v>18.750000000000025</v>
      </c>
      <c r="AB563">
        <f>IF(ROW($AA563)&lt;=VALUE(LEFT(AA$1,FIND("-",AA$1,1)-1))+VALUE(LEFT(AB$1,FIND("-",AB$1,1)-1)-1),0,AVERAGE(INDEX($AA:$AA,ROW($AA563)-VALUE(LEFT(AB$1,FIND("-",AB$1,1)-1))+1):$AA563))</f>
        <v>20.833333333333361</v>
      </c>
      <c r="AC563">
        <f>IF(ROW($AA563)&lt;=VALUE(LEFT(AA$1,FIND("-",AA$1,1)-1))+VALUE(LEFT(AB$1,FIND("-",AB$1,1)-1)-1)+VALUE(LEFT(AC$1,FIND("-",AC$1,1)-1)-1),0,AVERAGE(INDEX($AB:$AB,ROW($AB563)-VALUE(LEFT(AC$1,FIND("-",AC$1,1)-1))+1):$AB563))</f>
        <v>27.579365079365118</v>
      </c>
      <c r="AE563">
        <f t="shared" si="79"/>
        <v>13150844</v>
      </c>
      <c r="AG563" t="str">
        <f t="shared" si="80"/>
        <v/>
      </c>
    </row>
    <row r="564" spans="1:33" x14ac:dyDescent="0.25">
      <c r="A564" s="6">
        <v>37322</v>
      </c>
      <c r="B564">
        <v>0.76</v>
      </c>
      <c r="C564">
        <v>0.77</v>
      </c>
      <c r="D564">
        <v>0.72499999999999998</v>
      </c>
      <c r="E564">
        <v>0.72499999999999998</v>
      </c>
      <c r="F564">
        <v>0.41797800000000002</v>
      </c>
      <c r="G564">
        <v>233000</v>
      </c>
      <c r="I564" t="str">
        <f t="shared" si="74"/>
        <v/>
      </c>
      <c r="J564" t="str">
        <f t="shared" si="75"/>
        <v/>
      </c>
      <c r="K564" t="str">
        <f t="shared" si="76"/>
        <v/>
      </c>
      <c r="M564" s="11" t="str">
        <f t="shared" si="77"/>
        <v/>
      </c>
      <c r="O564">
        <f>IF(ROW($E564)&lt;=VALUE(LEFT(O$1,FIND("-",O$1,1)-1)),0,IF(ROW($E564)=VALUE(LEFT(O$1,FIND("-",O$1,1)-1))+1,AVERAGE(INDEX($E:$E,ROW($E564)-VALUE(LEFT(O$1,FIND("-",O$1,1)-1))):$E564),($E564*(2/(VALUE(LEFT(O$1,FIND("-",O$1,1)-1))+1)))+(O563*(1-(2/(VALUE(LEFT(O$1,FIND("-",O$1,1)-1))+1))))))</f>
        <v>1.0232023238539434</v>
      </c>
      <c r="Q564">
        <f>IF(ROW($E564)&lt;=VALUE(LEFT(Q$1,FIND("-",Q$1,1)-1)),0,IF(ROW($E564)=VALUE(LEFT(Q$1,FIND("-",Q$1,1)-1))+1,AVERAGE(INDEX($E:$E,ROW($E564)-VALUE(LEFT(Q$1,FIND("-",Q$1,1)-1))):$E564),($E564*(2/(VALUE(LEFT(Q$1,FIND("-",Q$1,1)-1))+1)))+(Q563*(1-(2/(VALUE(LEFT(Q$1,FIND("-",Q$1,1)-1))+1))))))</f>
        <v>0.77014976180502115</v>
      </c>
      <c r="R564">
        <f>IF(ROW($E564)&lt;=VALUE(LEFT(R$1,FIND("-",R$1,1)-1)),0,IF(ROW($E564)=VALUE(LEFT(R$1,FIND("-",R$1,1)-1))+1,AVERAGE(INDEX($E:$E,ROW($E564)-VALUE(LEFT(R$1,FIND("-",R$1,1)-1))):$E564),($E564*(2/(VALUE(LEFT(R$1,FIND("-",R$1,1)-1))+1)))+(R563*(1-(2/(VALUE(LEFT(R$1,FIND("-",R$1,1)-1))+1))))))</f>
        <v>0.79846547184226935</v>
      </c>
      <c r="S564">
        <f t="shared" si="78"/>
        <v>-2.8315710037248198E-2</v>
      </c>
      <c r="T564">
        <f>IF(ROW($E564)&lt;=MAX(VALUE(LEFT(Q$1,FIND("-",Q$1,1)-1)),VALUE(LEFT(R$1,FIND("-",R$1,1)-1)))+VALUE(LEFT(T$1,FIND("-",T$1,1)-1))-1,0,IF(ROW($E564)=MAX(VALUE(LEFT(Q$1,FIND("-",Q$1,1)-1)),VALUE(LEFT(R$1,FIND("-",R$1,1)-1)))+VALUE(LEFT(T$1,FIND("-",T$1,1)-1)),AVERAGE(INDEX($S:$S,ROW(S564)-VALUE(LEFT(T$1,FIND("-",T$1,1)-1))+1):S564),($S564*(2/(VALUE(LEFT(T$1,FIND("-",T$1,1)-1))+1)))+(T563*(1-(2/(VALUE(LEFT(T$1,FIND("-",T$1,1)-1))+1))))))</f>
        <v>-2.6135757935107019E-2</v>
      </c>
      <c r="V564">
        <f t="shared" si="73"/>
        <v>-3.0000000000000027E-2</v>
      </c>
      <c r="W564">
        <f>IF(ROW($E564)&lt;=VALUE(LEFT(W$1,FIND("-",W$1,1)-1))+1,0,IF(ROW($E563)=VALUE(LEFT(W$1,FIND("-",W$1,1)-1))+1,100-100/(1+ABS((SUMIF(INDEX($V:$V,ROW($V564)-VALUE(LEFT(W$1,FIND("-",W$1,1)-1))+1):$V564,"&gt;0",INDEX($V:$V,ROW($V564)-VALUE(LEFT(W$1,FIND("-",W$1,1)-1))+1):$V564)/COUNTIF(INDEX($V:$V,ROW($V564)-VALUE(LEFT(W$1,FIND("-",W$1,1)-1))+1):$V564,"&gt;0"))/(SUMIF(INDEX($V:$V,ROW($V564)-VALUE(LEFT(W$1,FIND("-",W$1,1)-1))+1):$V564,"&lt;0",INDEX($V:$V,ROW($V564)-VALUE(LEFT(W$1,FIND("-",W$1,1)-1))+1):$V564)/COUNTIF(INDEX($V:$V,ROW($V564)-VALUE(LEFT(W$1,FIND("-",W$1,1)-1))+1):$V564,"&lt;0")))),100-100/(1+ABS((SUMIF(INDEX($V:$V,ROW($V564)-VALUE(LEFT(W$1,FIND("-",W$1,1)-1))+1):$V564,"&gt;0",INDEX($V:$V,ROW($V564)-VALUE(LEFT(W$1,FIND("-",W$1,1)-1))+1):$V564)/VALUE(LEFT(W$1,FIND("-",W$1,1)-1)))/(SUMIF(INDEX($V:$V,ROW($V564)-VALUE(LEFT(W$1,FIND("-",W$1,1)-1))+1):$V564,"&lt;0",INDEX($V:$V,ROW($V564)-VALUE(LEFT(W$1,FIND("-",W$1,1)-1))+1):$V564)/VALUE(LEFT(W$1,FIND("-",W$1,1)-1)))))))</f>
        <v>33.898305084745786</v>
      </c>
      <c r="Y564">
        <f>IF(ROW($E564)&lt;=VALUE(LEFT(Y$1,FIND("-",Y$1,1)-1)),0,MAX(INDEX(C:C,ROW(C564)-VALUE(LEFT(Y$1,FIND("-",Y$1,1)-1))+1):C564))</f>
        <v>0.82</v>
      </c>
      <c r="Z564">
        <f>IF(ROW($E564)&lt;=VALUE(LEFT(Z$1,FIND("-",Z$1,1)-1)),0,MIN(INDEX(D:D,ROW(D564)-VALUE(LEFT(Z$1,FIND("-",Z$1,1)-1))+1):D564))</f>
        <v>0.72499999999999998</v>
      </c>
      <c r="AA564">
        <f t="shared" si="81"/>
        <v>0</v>
      </c>
      <c r="AB564">
        <f>IF(ROW($AA564)&lt;=VALUE(LEFT(AA$1,FIND("-",AA$1,1)-1))+VALUE(LEFT(AB$1,FIND("-",AB$1,1)-1)-1),0,AVERAGE(INDEX($AA:$AA,ROW($AA564)-VALUE(LEFT(AB$1,FIND("-",AB$1,1)-1))+1):$AA564))</f>
        <v>18.750000000000025</v>
      </c>
      <c r="AC564">
        <f>IF(ROW($AA564)&lt;=VALUE(LEFT(AA$1,FIND("-",AA$1,1)-1))+VALUE(LEFT(AB$1,FIND("-",AB$1,1)-1)-1)+VALUE(LEFT(AC$1,FIND("-",AC$1,1)-1)-1),0,AVERAGE(INDEX($AB:$AB,ROW($AB564)-VALUE(LEFT(AC$1,FIND("-",AC$1,1)-1))+1):$AB564))</f>
        <v>25.198412698412735</v>
      </c>
      <c r="AE564">
        <f t="shared" si="79"/>
        <v>12917844</v>
      </c>
      <c r="AG564" t="str">
        <f t="shared" si="80"/>
        <v/>
      </c>
    </row>
    <row r="565" spans="1:33" x14ac:dyDescent="0.25">
      <c r="A565" s="6">
        <v>37323</v>
      </c>
      <c r="B565">
        <v>0.73499999999999999</v>
      </c>
      <c r="C565">
        <v>0.75</v>
      </c>
      <c r="D565">
        <v>0.73</v>
      </c>
      <c r="E565">
        <v>0.75</v>
      </c>
      <c r="F565">
        <v>0.43239100000000003</v>
      </c>
      <c r="G565">
        <v>83000</v>
      </c>
      <c r="I565" t="str">
        <f t="shared" si="74"/>
        <v/>
      </c>
      <c r="J565" t="str">
        <f t="shared" si="75"/>
        <v/>
      </c>
      <c r="K565" t="str">
        <f t="shared" si="76"/>
        <v>Oversold Above %D</v>
      </c>
      <c r="M565" s="11" t="str">
        <f t="shared" si="77"/>
        <v/>
      </c>
      <c r="O565">
        <f>IF(ROW($E565)&lt;=VALUE(LEFT(O$1,FIND("-",O$1,1)-1)),0,IF(ROW($E565)=VALUE(LEFT(O$1,FIND("-",O$1,1)-1))+1,AVERAGE(INDEX($E:$E,ROW($E565)-VALUE(LEFT(O$1,FIND("-",O$1,1)-1))):$E565),($E565*(2/(VALUE(LEFT(O$1,FIND("-",O$1,1)-1))+1)))+(O564*(1-(2/(VALUE(LEFT(O$1,FIND("-",O$1,1)-1))+1))))))</f>
        <v>1.0204838927708195</v>
      </c>
      <c r="Q565">
        <f>IF(ROW($E565)&lt;=VALUE(LEFT(Q$1,FIND("-",Q$1,1)-1)),0,IF(ROW($E565)=VALUE(LEFT(Q$1,FIND("-",Q$1,1)-1))+1,AVERAGE(INDEX($E:$E,ROW($E565)-VALUE(LEFT(Q$1,FIND("-",Q$1,1)-1))):$E565),($E565*(2/(VALUE(LEFT(Q$1,FIND("-",Q$1,1)-1))+1)))+(Q564*(1-(2/(VALUE(LEFT(Q$1,FIND("-",Q$1,1)-1))+1))))))</f>
        <v>0.76704979845040255</v>
      </c>
      <c r="R565">
        <f>IF(ROW($E565)&lt;=VALUE(LEFT(R$1,FIND("-",R$1,1)-1)),0,IF(ROW($E565)=VALUE(LEFT(R$1,FIND("-",R$1,1)-1))+1,AVERAGE(INDEX($E:$E,ROW($E565)-VALUE(LEFT(R$1,FIND("-",R$1,1)-1))):$E565),($E565*(2/(VALUE(LEFT(R$1,FIND("-",R$1,1)-1))+1)))+(R564*(1-(2/(VALUE(LEFT(R$1,FIND("-",R$1,1)-1))+1))))))</f>
        <v>0.79487543689099016</v>
      </c>
      <c r="S565">
        <f t="shared" si="78"/>
        <v>-2.7825638440587608E-2</v>
      </c>
      <c r="T565">
        <f>IF(ROW($E565)&lt;=MAX(VALUE(LEFT(Q$1,FIND("-",Q$1,1)-1)),VALUE(LEFT(R$1,FIND("-",R$1,1)-1)))+VALUE(LEFT(T$1,FIND("-",T$1,1)-1))-1,0,IF(ROW($E565)=MAX(VALUE(LEFT(Q$1,FIND("-",Q$1,1)-1)),VALUE(LEFT(R$1,FIND("-",R$1,1)-1)))+VALUE(LEFT(T$1,FIND("-",T$1,1)-1)),AVERAGE(INDEX($S:$S,ROW(S565)-VALUE(LEFT(T$1,FIND("-",T$1,1)-1))+1):S565),($S565*(2/(VALUE(LEFT(T$1,FIND("-",T$1,1)-1))+1)))+(T564*(1-(2/(VALUE(LEFT(T$1,FIND("-",T$1,1)-1))+1))))))</f>
        <v>-2.6473734036203136E-2</v>
      </c>
      <c r="V565">
        <f t="shared" si="73"/>
        <v>2.5000000000000022E-2</v>
      </c>
      <c r="W565">
        <f>IF(ROW($E565)&lt;=VALUE(LEFT(W$1,FIND("-",W$1,1)-1))+1,0,IF(ROW($E564)=VALUE(LEFT(W$1,FIND("-",W$1,1)-1))+1,100-100/(1+ABS((SUMIF(INDEX($V:$V,ROW($V565)-VALUE(LEFT(W$1,FIND("-",W$1,1)-1))+1):$V565,"&gt;0",INDEX($V:$V,ROW($V565)-VALUE(LEFT(W$1,FIND("-",W$1,1)-1))+1):$V565)/COUNTIF(INDEX($V:$V,ROW($V565)-VALUE(LEFT(W$1,FIND("-",W$1,1)-1))+1):$V565,"&gt;0"))/(SUMIF(INDEX($V:$V,ROW($V565)-VALUE(LEFT(W$1,FIND("-",W$1,1)-1))+1):$V565,"&lt;0",INDEX($V:$V,ROW($V565)-VALUE(LEFT(W$1,FIND("-",W$1,1)-1))+1):$V565)/COUNTIF(INDEX($V:$V,ROW($V565)-VALUE(LEFT(W$1,FIND("-",W$1,1)-1))+1):$V565,"&lt;0")))),100-100/(1+ABS((SUMIF(INDEX($V:$V,ROW($V565)-VALUE(LEFT(W$1,FIND("-",W$1,1)-1))+1):$V565,"&gt;0",INDEX($V:$V,ROW($V565)-VALUE(LEFT(W$1,FIND("-",W$1,1)-1))+1):$V565)/VALUE(LEFT(W$1,FIND("-",W$1,1)-1)))/(SUMIF(INDEX($V:$V,ROW($V565)-VALUE(LEFT(W$1,FIND("-",W$1,1)-1))+1):$V565,"&lt;0",INDEX($V:$V,ROW($V565)-VALUE(LEFT(W$1,FIND("-",W$1,1)-1))+1):$V565)/VALUE(LEFT(W$1,FIND("-",W$1,1)-1)))))))</f>
        <v>41.666666666666671</v>
      </c>
      <c r="Y565">
        <f>IF(ROW($E565)&lt;=VALUE(LEFT(Y$1,FIND("-",Y$1,1)-1)),0,MAX(INDEX(C:C,ROW(C565)-VALUE(LEFT(Y$1,FIND("-",Y$1,1)-1))+1):C565))</f>
        <v>0.81</v>
      </c>
      <c r="Z565">
        <f>IF(ROW($E565)&lt;=VALUE(LEFT(Z$1,FIND("-",Z$1,1)-1)),0,MIN(INDEX(D:D,ROW(D565)-VALUE(LEFT(Z$1,FIND("-",Z$1,1)-1))+1):D565))</f>
        <v>0.72499999999999998</v>
      </c>
      <c r="AA565">
        <f t="shared" si="81"/>
        <v>29.411764705882355</v>
      </c>
      <c r="AB565">
        <f>IF(ROW($AA565)&lt;=VALUE(LEFT(AA$1,FIND("-",AA$1,1)-1))+VALUE(LEFT(AB$1,FIND("-",AB$1,1)-1)-1),0,AVERAGE(INDEX($AA:$AA,ROW($AA565)-VALUE(LEFT(AB$1,FIND("-",AB$1,1)-1))+1):$AA565))</f>
        <v>16.053921568627459</v>
      </c>
      <c r="AC565">
        <f>IF(ROW($AA565)&lt;=VALUE(LEFT(AA$1,FIND("-",AA$1,1)-1))+VALUE(LEFT(AB$1,FIND("-",AB$1,1)-1)-1)+VALUE(LEFT(AC$1,FIND("-",AC$1,1)-1)-1),0,AVERAGE(INDEX($AB:$AB,ROW($AB565)-VALUE(LEFT(AC$1,FIND("-",AC$1,1)-1))+1):$AB565))</f>
        <v>18.545751633986949</v>
      </c>
      <c r="AE565">
        <f t="shared" si="79"/>
        <v>13000844</v>
      </c>
      <c r="AG565" t="str">
        <f t="shared" si="80"/>
        <v/>
      </c>
    </row>
    <row r="566" spans="1:33" x14ac:dyDescent="0.25">
      <c r="A566" s="6">
        <v>37326</v>
      </c>
      <c r="B566">
        <v>0.76</v>
      </c>
      <c r="C566">
        <v>0.78500000000000003</v>
      </c>
      <c r="D566">
        <v>0.75</v>
      </c>
      <c r="E566">
        <v>0.76</v>
      </c>
      <c r="F566">
        <v>0.43815599999999999</v>
      </c>
      <c r="G566">
        <v>176000</v>
      </c>
      <c r="I566" t="str">
        <f t="shared" si="74"/>
        <v>Bullish</v>
      </c>
      <c r="J566" t="str">
        <f t="shared" si="75"/>
        <v/>
      </c>
      <c r="K566" t="str">
        <f t="shared" si="76"/>
        <v>Oversold Below %D</v>
      </c>
      <c r="M566" s="11" t="str">
        <f t="shared" si="77"/>
        <v/>
      </c>
      <c r="O566">
        <f>IF(ROW($E566)&lt;=VALUE(LEFT(O$1,FIND("-",O$1,1)-1)),0,IF(ROW($E566)=VALUE(LEFT(O$1,FIND("-",O$1,1)-1))+1,AVERAGE(INDEX($E:$E,ROW($E566)-VALUE(LEFT(O$1,FIND("-",O$1,1)-1))):$E566),($E566*(2/(VALUE(LEFT(O$1,FIND("-",O$1,1)-1))+1)))+(O565*(1-(2/(VALUE(LEFT(O$1,FIND("-",O$1,1)-1))+1))))))</f>
        <v>1.0178920132407616</v>
      </c>
      <c r="Q566">
        <f>IF(ROW($E566)&lt;=VALUE(LEFT(Q$1,FIND("-",Q$1,1)-1)),0,IF(ROW($E566)=VALUE(LEFT(Q$1,FIND("-",Q$1,1)-1))+1,AVERAGE(INDEX($E:$E,ROW($E566)-VALUE(LEFT(Q$1,FIND("-",Q$1,1)-1))):$E566),($E566*(2/(VALUE(LEFT(Q$1,FIND("-",Q$1,1)-1))+1)))+(Q565*(1-(2/(VALUE(LEFT(Q$1,FIND("-",Q$1,1)-1))+1))))))</f>
        <v>0.76596521407341756</v>
      </c>
      <c r="R566">
        <f>IF(ROW($E566)&lt;=VALUE(LEFT(R$1,FIND("-",R$1,1)-1)),0,IF(ROW($E566)=VALUE(LEFT(R$1,FIND("-",R$1,1)-1))+1,AVERAGE(INDEX($E:$E,ROW($E566)-VALUE(LEFT(R$1,FIND("-",R$1,1)-1))):$E566),($E566*(2/(VALUE(LEFT(R$1,FIND("-",R$1,1)-1))+1)))+(R565*(1-(2/(VALUE(LEFT(R$1,FIND("-",R$1,1)-1))+1))))))</f>
        <v>0.79229207119536127</v>
      </c>
      <c r="S566">
        <f t="shared" si="78"/>
        <v>-2.6326857121943714E-2</v>
      </c>
      <c r="T566">
        <f>IF(ROW($E566)&lt;=MAX(VALUE(LEFT(Q$1,FIND("-",Q$1,1)-1)),VALUE(LEFT(R$1,FIND("-",R$1,1)-1)))+VALUE(LEFT(T$1,FIND("-",T$1,1)-1))-1,0,IF(ROW($E566)=MAX(VALUE(LEFT(Q$1,FIND("-",Q$1,1)-1)),VALUE(LEFT(R$1,FIND("-",R$1,1)-1)))+VALUE(LEFT(T$1,FIND("-",T$1,1)-1)),AVERAGE(INDEX($S:$S,ROW(S566)-VALUE(LEFT(T$1,FIND("-",T$1,1)-1))+1):S566),($S566*(2/(VALUE(LEFT(T$1,FIND("-",T$1,1)-1))+1)))+(T565*(1-(2/(VALUE(LEFT(T$1,FIND("-",T$1,1)-1))+1))))))</f>
        <v>-2.6444358653351256E-2</v>
      </c>
      <c r="V566">
        <f t="shared" si="73"/>
        <v>1.0000000000000009E-2</v>
      </c>
      <c r="W566">
        <f>IF(ROW($E566)&lt;=VALUE(LEFT(W$1,FIND("-",W$1,1)-1))+1,0,IF(ROW($E565)=VALUE(LEFT(W$1,FIND("-",W$1,1)-1))+1,100-100/(1+ABS((SUMIF(INDEX($V:$V,ROW($V566)-VALUE(LEFT(W$1,FIND("-",W$1,1)-1))+1):$V566,"&gt;0",INDEX($V:$V,ROW($V566)-VALUE(LEFT(W$1,FIND("-",W$1,1)-1))+1):$V566)/COUNTIF(INDEX($V:$V,ROW($V566)-VALUE(LEFT(W$1,FIND("-",W$1,1)-1))+1):$V566,"&gt;0"))/(SUMIF(INDEX($V:$V,ROW($V566)-VALUE(LEFT(W$1,FIND("-",W$1,1)-1))+1):$V566,"&lt;0",INDEX($V:$V,ROW($V566)-VALUE(LEFT(W$1,FIND("-",W$1,1)-1))+1):$V566)/COUNTIF(INDEX($V:$V,ROW($V566)-VALUE(LEFT(W$1,FIND("-",W$1,1)-1))+1):$V566,"&lt;0")))),100-100/(1+ABS((SUMIF(INDEX($V:$V,ROW($V566)-VALUE(LEFT(W$1,FIND("-",W$1,1)-1))+1):$V566,"&gt;0",INDEX($V:$V,ROW($V566)-VALUE(LEFT(W$1,FIND("-",W$1,1)-1))+1):$V566)/VALUE(LEFT(W$1,FIND("-",W$1,1)-1)))/(SUMIF(INDEX($V:$V,ROW($V566)-VALUE(LEFT(W$1,FIND("-",W$1,1)-1))+1):$V566,"&lt;0",INDEX($V:$V,ROW($V566)-VALUE(LEFT(W$1,FIND("-",W$1,1)-1))+1):$V566)/VALUE(LEFT(W$1,FIND("-",W$1,1)-1)))))))</f>
        <v>44.26229508196721</v>
      </c>
      <c r="Y566">
        <f>IF(ROW($E566)&lt;=VALUE(LEFT(Y$1,FIND("-",Y$1,1)-1)),0,MAX(INDEX(C:C,ROW(C566)-VALUE(LEFT(Y$1,FIND("-",Y$1,1)-1))+1):C566))</f>
        <v>0.80500000000000005</v>
      </c>
      <c r="Z566">
        <f>IF(ROW($E566)&lt;=VALUE(LEFT(Z$1,FIND("-",Z$1,1)-1)),0,MIN(INDEX(D:D,ROW(D566)-VALUE(LEFT(Z$1,FIND("-",Z$1,1)-1))+1):D566))</f>
        <v>0.72499999999999998</v>
      </c>
      <c r="AA566">
        <f t="shared" si="81"/>
        <v>43.75</v>
      </c>
      <c r="AB566">
        <f>IF(ROW($AA566)&lt;=VALUE(LEFT(AA$1,FIND("-",AA$1,1)-1))+VALUE(LEFT(AB$1,FIND("-",AB$1,1)-1)-1),0,AVERAGE(INDEX($AA:$AA,ROW($AA566)-VALUE(LEFT(AB$1,FIND("-",AB$1,1)-1))+1):$AA566))</f>
        <v>24.387254901960784</v>
      </c>
      <c r="AC566">
        <f>IF(ROW($AA566)&lt;=VALUE(LEFT(AA$1,FIND("-",AA$1,1)-1))+VALUE(LEFT(AB$1,FIND("-",AB$1,1)-1)-1)+VALUE(LEFT(AC$1,FIND("-",AC$1,1)-1)-1),0,AVERAGE(INDEX($AB:$AB,ROW($AB566)-VALUE(LEFT(AC$1,FIND("-",AC$1,1)-1))+1):$AB566))</f>
        <v>19.730392156862759</v>
      </c>
      <c r="AE566">
        <f t="shared" si="79"/>
        <v>13176844</v>
      </c>
      <c r="AG566" t="str">
        <f t="shared" si="80"/>
        <v/>
      </c>
    </row>
    <row r="567" spans="1:33" x14ac:dyDescent="0.25">
      <c r="A567" s="6">
        <v>37327</v>
      </c>
      <c r="B567">
        <v>0.75</v>
      </c>
      <c r="C567">
        <v>0.75</v>
      </c>
      <c r="D567">
        <v>0.73499999999999999</v>
      </c>
      <c r="E567">
        <v>0.73499999999999999</v>
      </c>
      <c r="F567">
        <v>0.42374299999999998</v>
      </c>
      <c r="G567">
        <v>143000</v>
      </c>
      <c r="I567" t="str">
        <f t="shared" si="74"/>
        <v>Bearish</v>
      </c>
      <c r="J567" t="str">
        <f t="shared" si="75"/>
        <v/>
      </c>
      <c r="K567" t="str">
        <f t="shared" si="76"/>
        <v>Buy</v>
      </c>
      <c r="M567" s="11" t="str">
        <f t="shared" si="77"/>
        <v>Buy</v>
      </c>
      <c r="O567">
        <f>IF(ROW($E567)&lt;=VALUE(LEFT(O$1,FIND("-",O$1,1)-1)),0,IF(ROW($E567)=VALUE(LEFT(O$1,FIND("-",O$1,1)-1))+1,AVERAGE(INDEX($E:$E,ROW($E567)-VALUE(LEFT(O$1,FIND("-",O$1,1)-1))):$E567),($E567*(2/(VALUE(LEFT(O$1,FIND("-",O$1,1)-1))+1)))+(O566*(1-(2/(VALUE(LEFT(O$1,FIND("-",O$1,1)-1))+1))))))</f>
        <v>1.0150771673378685</v>
      </c>
      <c r="Q567">
        <f>IF(ROW($E567)&lt;=VALUE(LEFT(Q$1,FIND("-",Q$1,1)-1)),0,IF(ROW($E567)=VALUE(LEFT(Q$1,FIND("-",Q$1,1)-1))+1,AVERAGE(INDEX($E:$E,ROW($E567)-VALUE(LEFT(Q$1,FIND("-",Q$1,1)-1))):$E567),($E567*(2/(VALUE(LEFT(Q$1,FIND("-",Q$1,1)-1))+1)))+(Q566*(1-(2/(VALUE(LEFT(Q$1,FIND("-",Q$1,1)-1))+1))))))</f>
        <v>0.76120133498519948</v>
      </c>
      <c r="R567">
        <f>IF(ROW($E567)&lt;=VALUE(LEFT(R$1,FIND("-",R$1,1)-1)),0,IF(ROW($E567)=VALUE(LEFT(R$1,FIND("-",R$1,1)-1))+1,AVERAGE(INDEX($E:$E,ROW($E567)-VALUE(LEFT(R$1,FIND("-",R$1,1)-1))):$E567),($E567*(2/(VALUE(LEFT(R$1,FIND("-",R$1,1)-1))+1)))+(R566*(1-(2/(VALUE(LEFT(R$1,FIND("-",R$1,1)-1))+1))))))</f>
        <v>0.78804821406977887</v>
      </c>
      <c r="S567">
        <f t="shared" si="78"/>
        <v>-2.6846879084579389E-2</v>
      </c>
      <c r="T567">
        <f>IF(ROW($E567)&lt;=MAX(VALUE(LEFT(Q$1,FIND("-",Q$1,1)-1)),VALUE(LEFT(R$1,FIND("-",R$1,1)-1)))+VALUE(LEFT(T$1,FIND("-",T$1,1)-1))-1,0,IF(ROW($E567)=MAX(VALUE(LEFT(Q$1,FIND("-",Q$1,1)-1)),VALUE(LEFT(R$1,FIND("-",R$1,1)-1)))+VALUE(LEFT(T$1,FIND("-",T$1,1)-1)),AVERAGE(INDEX($S:$S,ROW(S567)-VALUE(LEFT(T$1,FIND("-",T$1,1)-1))+1):S567),($S567*(2/(VALUE(LEFT(T$1,FIND("-",T$1,1)-1))+1)))+(T566*(1-(2/(VALUE(LEFT(T$1,FIND("-",T$1,1)-1))+1))))))</f>
        <v>-2.6524862739596883E-2</v>
      </c>
      <c r="V567">
        <f t="shared" si="73"/>
        <v>-2.5000000000000022E-2</v>
      </c>
      <c r="W567">
        <f>IF(ROW($E567)&lt;=VALUE(LEFT(W$1,FIND("-",W$1,1)-1))+1,0,IF(ROW($E566)=VALUE(LEFT(W$1,FIND("-",W$1,1)-1))+1,100-100/(1+ABS((SUMIF(INDEX($V:$V,ROW($V567)-VALUE(LEFT(W$1,FIND("-",W$1,1)-1))+1):$V567,"&gt;0",INDEX($V:$V,ROW($V567)-VALUE(LEFT(W$1,FIND("-",W$1,1)-1))+1):$V567)/COUNTIF(INDEX($V:$V,ROW($V567)-VALUE(LEFT(W$1,FIND("-",W$1,1)-1))+1):$V567,"&gt;0"))/(SUMIF(INDEX($V:$V,ROW($V567)-VALUE(LEFT(W$1,FIND("-",W$1,1)-1))+1):$V567,"&lt;0",INDEX($V:$V,ROW($V567)-VALUE(LEFT(W$1,FIND("-",W$1,1)-1))+1):$V567)/COUNTIF(INDEX($V:$V,ROW($V567)-VALUE(LEFT(W$1,FIND("-",W$1,1)-1))+1):$V567,"&lt;0")))),100-100/(1+ABS((SUMIF(INDEX($V:$V,ROW($V567)-VALUE(LEFT(W$1,FIND("-",W$1,1)-1))+1):$V567,"&gt;0",INDEX($V:$V,ROW($V567)-VALUE(LEFT(W$1,FIND("-",W$1,1)-1))+1):$V567)/VALUE(LEFT(W$1,FIND("-",W$1,1)-1)))/(SUMIF(INDEX($V:$V,ROW($V567)-VALUE(LEFT(W$1,FIND("-",W$1,1)-1))+1):$V567,"&lt;0",INDEX($V:$V,ROW($V567)-VALUE(LEFT(W$1,FIND("-",W$1,1)-1))+1):$V567)/VALUE(LEFT(W$1,FIND("-",W$1,1)-1)))))))</f>
        <v>40</v>
      </c>
      <c r="Y567">
        <f>IF(ROW($E567)&lt;=VALUE(LEFT(Y$1,FIND("-",Y$1,1)-1)),0,MAX(INDEX(C:C,ROW(C567)-VALUE(LEFT(Y$1,FIND("-",Y$1,1)-1))+1):C567))</f>
        <v>0.80500000000000005</v>
      </c>
      <c r="Z567">
        <f>IF(ROW($E567)&lt;=VALUE(LEFT(Z$1,FIND("-",Z$1,1)-1)),0,MIN(INDEX(D:D,ROW(D567)-VALUE(LEFT(Z$1,FIND("-",Z$1,1)-1))+1):D567))</f>
        <v>0.72499999999999998</v>
      </c>
      <c r="AA567">
        <f t="shared" si="81"/>
        <v>12.5</v>
      </c>
      <c r="AB567">
        <f>IF(ROW($AA567)&lt;=VALUE(LEFT(AA$1,FIND("-",AA$1,1)-1))+VALUE(LEFT(AB$1,FIND("-",AB$1,1)-1)-1),0,AVERAGE(INDEX($AA:$AA,ROW($AA567)-VALUE(LEFT(AB$1,FIND("-",AB$1,1)-1))+1):$AA567))</f>
        <v>28.553921568627448</v>
      </c>
      <c r="AC567">
        <f>IF(ROW($AA567)&lt;=VALUE(LEFT(AA$1,FIND("-",AA$1,1)-1))+VALUE(LEFT(AB$1,FIND("-",AB$1,1)-1)-1)+VALUE(LEFT(AC$1,FIND("-",AC$1,1)-1)-1),0,AVERAGE(INDEX($AB:$AB,ROW($AB567)-VALUE(LEFT(AC$1,FIND("-",AC$1,1)-1))+1):$AB567))</f>
        <v>22.998366013071898</v>
      </c>
      <c r="AE567">
        <f t="shared" si="79"/>
        <v>13033844</v>
      </c>
      <c r="AG567" t="str">
        <f t="shared" si="80"/>
        <v>Buy</v>
      </c>
    </row>
    <row r="568" spans="1:33" x14ac:dyDescent="0.25">
      <c r="A568" s="6">
        <v>37328</v>
      </c>
      <c r="B568">
        <v>0.73499999999999999</v>
      </c>
      <c r="C568">
        <v>0.755</v>
      </c>
      <c r="D568">
        <v>0.73</v>
      </c>
      <c r="E568">
        <v>0.745</v>
      </c>
      <c r="F568">
        <v>0.429508</v>
      </c>
      <c r="G568">
        <v>138000</v>
      </c>
      <c r="I568" t="str">
        <f t="shared" si="74"/>
        <v>Bullish</v>
      </c>
      <c r="J568" t="str">
        <f t="shared" si="75"/>
        <v/>
      </c>
      <c r="K568" t="str">
        <f t="shared" si="76"/>
        <v/>
      </c>
      <c r="M568" s="11" t="str">
        <f t="shared" si="77"/>
        <v/>
      </c>
      <c r="O568">
        <f>IF(ROW($E568)&lt;=VALUE(LEFT(O$1,FIND("-",O$1,1)-1)),0,IF(ROW($E568)=VALUE(LEFT(O$1,FIND("-",O$1,1)-1))+1,AVERAGE(INDEX($E:$E,ROW($E568)-VALUE(LEFT(O$1,FIND("-",O$1,1)-1))):$E568),($E568*(2/(VALUE(LEFT(O$1,FIND("-",O$1,1)-1))+1)))+(O567*(1-(2/(VALUE(LEFT(O$1,FIND("-",O$1,1)-1))+1))))))</f>
        <v>1.0123898323394818</v>
      </c>
      <c r="Q568">
        <f>IF(ROW($E568)&lt;=VALUE(LEFT(Q$1,FIND("-",Q$1,1)-1)),0,IF(ROW($E568)=VALUE(LEFT(Q$1,FIND("-",Q$1,1)-1))+1,AVERAGE(INDEX($E:$E,ROW($E568)-VALUE(LEFT(Q$1,FIND("-",Q$1,1)-1))):$E568),($E568*(2/(VALUE(LEFT(Q$1,FIND("-",Q$1,1)-1))+1)))+(Q567*(1-(2/(VALUE(LEFT(Q$1,FIND("-",Q$1,1)-1))+1))))))</f>
        <v>0.75870882191055333</v>
      </c>
      <c r="R568">
        <f>IF(ROW($E568)&lt;=VALUE(LEFT(R$1,FIND("-",R$1,1)-1)),0,IF(ROW($E568)=VALUE(LEFT(R$1,FIND("-",R$1,1)-1))+1,AVERAGE(INDEX($E:$E,ROW($E568)-VALUE(LEFT(R$1,FIND("-",R$1,1)-1))):$E568),($E568*(2/(VALUE(LEFT(R$1,FIND("-",R$1,1)-1))+1)))+(R567*(1-(2/(VALUE(LEFT(R$1,FIND("-",R$1,1)-1))+1))))))</f>
        <v>0.78485945747201757</v>
      </c>
      <c r="S568">
        <f t="shared" si="78"/>
        <v>-2.6150635561464242E-2</v>
      </c>
      <c r="T568">
        <f>IF(ROW($E568)&lt;=MAX(VALUE(LEFT(Q$1,FIND("-",Q$1,1)-1)),VALUE(LEFT(R$1,FIND("-",R$1,1)-1)))+VALUE(LEFT(T$1,FIND("-",T$1,1)-1))-1,0,IF(ROW($E568)=MAX(VALUE(LEFT(Q$1,FIND("-",Q$1,1)-1)),VALUE(LEFT(R$1,FIND("-",R$1,1)-1)))+VALUE(LEFT(T$1,FIND("-",T$1,1)-1)),AVERAGE(INDEX($S:$S,ROW(S568)-VALUE(LEFT(T$1,FIND("-",T$1,1)-1))+1):S568),($S568*(2/(VALUE(LEFT(T$1,FIND("-",T$1,1)-1))+1)))+(T567*(1-(2/(VALUE(LEFT(T$1,FIND("-",T$1,1)-1))+1))))))</f>
        <v>-2.6450017303970359E-2</v>
      </c>
      <c r="V568">
        <f t="shared" si="73"/>
        <v>1.0000000000000009E-2</v>
      </c>
      <c r="W568">
        <f>IF(ROW($E568)&lt;=VALUE(LEFT(W$1,FIND("-",W$1,1)-1))+1,0,IF(ROW($E567)=VALUE(LEFT(W$1,FIND("-",W$1,1)-1))+1,100-100/(1+ABS((SUMIF(INDEX($V:$V,ROW($V568)-VALUE(LEFT(W$1,FIND("-",W$1,1)-1))+1):$V568,"&gt;0",INDEX($V:$V,ROW($V568)-VALUE(LEFT(W$1,FIND("-",W$1,1)-1))+1):$V568)/COUNTIF(INDEX($V:$V,ROW($V568)-VALUE(LEFT(W$1,FIND("-",W$1,1)-1))+1):$V568,"&gt;0"))/(SUMIF(INDEX($V:$V,ROW($V568)-VALUE(LEFT(W$1,FIND("-",W$1,1)-1))+1):$V568,"&lt;0",INDEX($V:$V,ROW($V568)-VALUE(LEFT(W$1,FIND("-",W$1,1)-1))+1):$V568)/COUNTIF(INDEX($V:$V,ROW($V568)-VALUE(LEFT(W$1,FIND("-",W$1,1)-1))+1):$V568,"&lt;0")))),100-100/(1+ABS((SUMIF(INDEX($V:$V,ROW($V568)-VALUE(LEFT(W$1,FIND("-",W$1,1)-1))+1):$V568,"&gt;0",INDEX($V:$V,ROW($V568)-VALUE(LEFT(W$1,FIND("-",W$1,1)-1))+1):$V568)/VALUE(LEFT(W$1,FIND("-",W$1,1)-1)))/(SUMIF(INDEX($V:$V,ROW($V568)-VALUE(LEFT(W$1,FIND("-",W$1,1)-1))+1):$V568,"&lt;0",INDEX($V:$V,ROW($V568)-VALUE(LEFT(W$1,FIND("-",W$1,1)-1))+1):$V568)/VALUE(LEFT(W$1,FIND("-",W$1,1)-1)))))))</f>
        <v>41.791044776119406</v>
      </c>
      <c r="Y568">
        <f>IF(ROW($E568)&lt;=VALUE(LEFT(Y$1,FIND("-",Y$1,1)-1)),0,MAX(INDEX(C:C,ROW(C568)-VALUE(LEFT(Y$1,FIND("-",Y$1,1)-1))+1):C568))</f>
        <v>0.8</v>
      </c>
      <c r="Z568">
        <f>IF(ROW($E568)&lt;=VALUE(LEFT(Z$1,FIND("-",Z$1,1)-1)),0,MIN(INDEX(D:D,ROW(D568)-VALUE(LEFT(Z$1,FIND("-",Z$1,1)-1))+1):D568))</f>
        <v>0.72499999999999998</v>
      </c>
      <c r="AA568">
        <f t="shared" si="81"/>
        <v>26.666666666666668</v>
      </c>
      <c r="AB568">
        <f>IF(ROW($AA568)&lt;=VALUE(LEFT(AA$1,FIND("-",AA$1,1)-1))+VALUE(LEFT(AB$1,FIND("-",AB$1,1)-1)-1),0,AVERAGE(INDEX($AA:$AA,ROW($AA568)-VALUE(LEFT(AB$1,FIND("-",AB$1,1)-1))+1):$AA568))</f>
        <v>27.638888888888889</v>
      </c>
      <c r="AC568">
        <f>IF(ROW($AA568)&lt;=VALUE(LEFT(AA$1,FIND("-",AA$1,1)-1))+VALUE(LEFT(AB$1,FIND("-",AB$1,1)-1)-1)+VALUE(LEFT(AC$1,FIND("-",AC$1,1)-1)-1),0,AVERAGE(INDEX($AB:$AB,ROW($AB568)-VALUE(LEFT(AC$1,FIND("-",AC$1,1)-1))+1):$AB568))</f>
        <v>26.860021786492371</v>
      </c>
      <c r="AE568">
        <f t="shared" si="79"/>
        <v>13171844</v>
      </c>
      <c r="AG568" t="str">
        <f t="shared" si="80"/>
        <v/>
      </c>
    </row>
    <row r="569" spans="1:33" x14ac:dyDescent="0.25">
      <c r="A569" s="6">
        <v>37329</v>
      </c>
      <c r="B569">
        <v>0.73499999999999999</v>
      </c>
      <c r="C569">
        <v>0.75</v>
      </c>
      <c r="D569">
        <v>0.73499999999999999</v>
      </c>
      <c r="E569">
        <v>0.745</v>
      </c>
      <c r="F569">
        <v>0.429508</v>
      </c>
      <c r="G569">
        <v>30000</v>
      </c>
      <c r="I569" t="str">
        <f t="shared" si="74"/>
        <v/>
      </c>
      <c r="J569" t="str">
        <f t="shared" si="75"/>
        <v/>
      </c>
      <c r="K569" t="str">
        <f t="shared" si="76"/>
        <v/>
      </c>
      <c r="M569" s="11" t="str">
        <f t="shared" si="77"/>
        <v/>
      </c>
      <c r="O569">
        <f>IF(ROW($E569)&lt;=VALUE(LEFT(O$1,FIND("-",O$1,1)-1)),0,IF(ROW($E569)=VALUE(LEFT(O$1,FIND("-",O$1,1)-1))+1,AVERAGE(INDEX($E:$E,ROW($E569)-VALUE(LEFT(O$1,FIND("-",O$1,1)-1))):$E569),($E569*(2/(VALUE(LEFT(O$1,FIND("-",O$1,1)-1))+1)))+(O568*(1-(2/(VALUE(LEFT(O$1,FIND("-",O$1,1)-1))+1))))))</f>
        <v>1.0097292369928204</v>
      </c>
      <c r="Q569">
        <f>IF(ROW($E569)&lt;=VALUE(LEFT(Q$1,FIND("-",Q$1,1)-1)),0,IF(ROW($E569)=VALUE(LEFT(Q$1,FIND("-",Q$1,1)-1))+1,AVERAGE(INDEX($E:$E,ROW($E569)-VALUE(LEFT(Q$1,FIND("-",Q$1,1)-1))):$E569),($E569*(2/(VALUE(LEFT(Q$1,FIND("-",Q$1,1)-1))+1)))+(Q568*(1-(2/(VALUE(LEFT(Q$1,FIND("-",Q$1,1)-1))+1))))))</f>
        <v>0.75659977238585285</v>
      </c>
      <c r="R569">
        <f>IF(ROW($E569)&lt;=VALUE(LEFT(R$1,FIND("-",R$1,1)-1)),0,IF(ROW($E569)=VALUE(LEFT(R$1,FIND("-",R$1,1)-1))+1,AVERAGE(INDEX($E:$E,ROW($E569)-VALUE(LEFT(R$1,FIND("-",R$1,1)-1))):$E569),($E569*(2/(VALUE(LEFT(R$1,FIND("-",R$1,1)-1))+1)))+(R568*(1-(2/(VALUE(LEFT(R$1,FIND("-",R$1,1)-1))+1))))))</f>
        <v>0.78190690506668303</v>
      </c>
      <c r="S569">
        <f t="shared" si="78"/>
        <v>-2.530713268083018E-2</v>
      </c>
      <c r="T569">
        <f>IF(ROW($E569)&lt;=MAX(VALUE(LEFT(Q$1,FIND("-",Q$1,1)-1)),VALUE(LEFT(R$1,FIND("-",R$1,1)-1)))+VALUE(LEFT(T$1,FIND("-",T$1,1)-1))-1,0,IF(ROW($E569)=MAX(VALUE(LEFT(Q$1,FIND("-",Q$1,1)-1)),VALUE(LEFT(R$1,FIND("-",R$1,1)-1)))+VALUE(LEFT(T$1,FIND("-",T$1,1)-1)),AVERAGE(INDEX($S:$S,ROW(S569)-VALUE(LEFT(T$1,FIND("-",T$1,1)-1))+1):S569),($S569*(2/(VALUE(LEFT(T$1,FIND("-",T$1,1)-1))+1)))+(T568*(1-(2/(VALUE(LEFT(T$1,FIND("-",T$1,1)-1))+1))))))</f>
        <v>-2.6221440379342324E-2</v>
      </c>
      <c r="V569">
        <f t="shared" si="73"/>
        <v>0</v>
      </c>
      <c r="W569">
        <f>IF(ROW($E569)&lt;=VALUE(LEFT(W$1,FIND("-",W$1,1)-1))+1,0,IF(ROW($E568)=VALUE(LEFT(W$1,FIND("-",W$1,1)-1))+1,100-100/(1+ABS((SUMIF(INDEX($V:$V,ROW($V569)-VALUE(LEFT(W$1,FIND("-",W$1,1)-1))+1):$V569,"&gt;0",INDEX($V:$V,ROW($V569)-VALUE(LEFT(W$1,FIND("-",W$1,1)-1))+1):$V569)/COUNTIF(INDEX($V:$V,ROW($V569)-VALUE(LEFT(W$1,FIND("-",W$1,1)-1))+1):$V569,"&gt;0"))/(SUMIF(INDEX($V:$V,ROW($V569)-VALUE(LEFT(W$1,FIND("-",W$1,1)-1))+1):$V569,"&lt;0",INDEX($V:$V,ROW($V569)-VALUE(LEFT(W$1,FIND("-",W$1,1)-1))+1):$V569)/COUNTIF(INDEX($V:$V,ROW($V569)-VALUE(LEFT(W$1,FIND("-",W$1,1)-1))+1):$V569,"&lt;0")))),100-100/(1+ABS((SUMIF(INDEX($V:$V,ROW($V569)-VALUE(LEFT(W$1,FIND("-",W$1,1)-1))+1):$V569,"&gt;0",INDEX($V:$V,ROW($V569)-VALUE(LEFT(W$1,FIND("-",W$1,1)-1))+1):$V569)/VALUE(LEFT(W$1,FIND("-",W$1,1)-1)))/(SUMIF(INDEX($V:$V,ROW($V569)-VALUE(LEFT(W$1,FIND("-",W$1,1)-1))+1):$V569,"&lt;0",INDEX($V:$V,ROW($V569)-VALUE(LEFT(W$1,FIND("-",W$1,1)-1))+1):$V569)/VALUE(LEFT(W$1,FIND("-",W$1,1)-1)))))))</f>
        <v>42.424242424242429</v>
      </c>
      <c r="Y569">
        <f>IF(ROW($E569)&lt;=VALUE(LEFT(Y$1,FIND("-",Y$1,1)-1)),0,MAX(INDEX(C:C,ROW(C569)-VALUE(LEFT(Y$1,FIND("-",Y$1,1)-1))+1):C569))</f>
        <v>0.8</v>
      </c>
      <c r="Z569">
        <f>IF(ROW($E569)&lt;=VALUE(LEFT(Z$1,FIND("-",Z$1,1)-1)),0,MIN(INDEX(D:D,ROW(D569)-VALUE(LEFT(Z$1,FIND("-",Z$1,1)-1))+1):D569))</f>
        <v>0.72499999999999998</v>
      </c>
      <c r="AA569">
        <f t="shared" si="81"/>
        <v>26.666666666666668</v>
      </c>
      <c r="AB569">
        <f>IF(ROW($AA569)&lt;=VALUE(LEFT(AA$1,FIND("-",AA$1,1)-1))+VALUE(LEFT(AB$1,FIND("-",AB$1,1)-1)-1),0,AVERAGE(INDEX($AA:$AA,ROW($AA569)-VALUE(LEFT(AB$1,FIND("-",AB$1,1)-1))+1):$AA569))</f>
        <v>21.944444444444446</v>
      </c>
      <c r="AC569">
        <f>IF(ROW($AA569)&lt;=VALUE(LEFT(AA$1,FIND("-",AA$1,1)-1))+VALUE(LEFT(AB$1,FIND("-",AB$1,1)-1)-1)+VALUE(LEFT(AC$1,FIND("-",AC$1,1)-1)-1),0,AVERAGE(INDEX($AB:$AB,ROW($AB569)-VALUE(LEFT(AC$1,FIND("-",AC$1,1)-1))+1):$AB569))</f>
        <v>26.045751633986928</v>
      </c>
      <c r="AE569">
        <f t="shared" si="79"/>
        <v>13171844</v>
      </c>
      <c r="AG569" t="str">
        <f t="shared" si="80"/>
        <v/>
      </c>
    </row>
    <row r="570" spans="1:33" x14ac:dyDescent="0.25">
      <c r="A570" s="6">
        <v>37330</v>
      </c>
      <c r="B570">
        <v>0.745</v>
      </c>
      <c r="C570">
        <v>0.745</v>
      </c>
      <c r="D570">
        <v>0.745</v>
      </c>
      <c r="E570">
        <v>0.745</v>
      </c>
      <c r="F570">
        <v>0.429508</v>
      </c>
      <c r="G570">
        <v>0</v>
      </c>
      <c r="I570" t="str">
        <f t="shared" si="74"/>
        <v/>
      </c>
      <c r="J570" t="str">
        <f t="shared" si="75"/>
        <v/>
      </c>
      <c r="K570" t="str">
        <f t="shared" si="76"/>
        <v/>
      </c>
      <c r="M570" s="11" t="str">
        <f t="shared" si="77"/>
        <v/>
      </c>
      <c r="O570">
        <f>IF(ROW($E570)&lt;=VALUE(LEFT(O$1,FIND("-",O$1,1)-1)),0,IF(ROW($E570)=VALUE(LEFT(O$1,FIND("-",O$1,1)-1))+1,AVERAGE(INDEX($E:$E,ROW($E570)-VALUE(LEFT(O$1,FIND("-",O$1,1)-1))):$E570),($E570*(2/(VALUE(LEFT(O$1,FIND("-",O$1,1)-1))+1)))+(O569*(1-(2/(VALUE(LEFT(O$1,FIND("-",O$1,1)-1))+1))))))</f>
        <v>1.0070951152316978</v>
      </c>
      <c r="Q570">
        <f>IF(ROW($E570)&lt;=VALUE(LEFT(Q$1,FIND("-",Q$1,1)-1)),0,IF(ROW($E570)=VALUE(LEFT(Q$1,FIND("-",Q$1,1)-1))+1,AVERAGE(INDEX($E:$E,ROW($E570)-VALUE(LEFT(Q$1,FIND("-",Q$1,1)-1))):$E570),($E570*(2/(VALUE(LEFT(Q$1,FIND("-",Q$1,1)-1))+1)))+(Q569*(1-(2/(VALUE(LEFT(Q$1,FIND("-",Q$1,1)-1))+1))))))</f>
        <v>0.75481519201879865</v>
      </c>
      <c r="R570">
        <f>IF(ROW($E570)&lt;=VALUE(LEFT(R$1,FIND("-",R$1,1)-1)),0,IF(ROW($E570)=VALUE(LEFT(R$1,FIND("-",R$1,1)-1))+1,AVERAGE(INDEX($E:$E,ROW($E570)-VALUE(LEFT(R$1,FIND("-",R$1,1)-1))):$E570),($E570*(2/(VALUE(LEFT(R$1,FIND("-",R$1,1)-1))+1)))+(R569*(1-(2/(VALUE(LEFT(R$1,FIND("-",R$1,1)-1))+1))))))</f>
        <v>0.77917306024692878</v>
      </c>
      <c r="S570">
        <f t="shared" si="78"/>
        <v>-2.4357868228130131E-2</v>
      </c>
      <c r="T570">
        <f>IF(ROW($E570)&lt;=MAX(VALUE(LEFT(Q$1,FIND("-",Q$1,1)-1)),VALUE(LEFT(R$1,FIND("-",R$1,1)-1)))+VALUE(LEFT(T$1,FIND("-",T$1,1)-1))-1,0,IF(ROW($E570)=MAX(VALUE(LEFT(Q$1,FIND("-",Q$1,1)-1)),VALUE(LEFT(R$1,FIND("-",R$1,1)-1)))+VALUE(LEFT(T$1,FIND("-",T$1,1)-1)),AVERAGE(INDEX($S:$S,ROW(S570)-VALUE(LEFT(T$1,FIND("-",T$1,1)-1))+1):S570),($S570*(2/(VALUE(LEFT(T$1,FIND("-",T$1,1)-1))+1)))+(T569*(1-(2/(VALUE(LEFT(T$1,FIND("-",T$1,1)-1))+1))))))</f>
        <v>-2.5848725949099885E-2</v>
      </c>
      <c r="V570">
        <f t="shared" si="73"/>
        <v>0</v>
      </c>
      <c r="W570">
        <f>IF(ROW($E570)&lt;=VALUE(LEFT(W$1,FIND("-",W$1,1)-1))+1,0,IF(ROW($E569)=VALUE(LEFT(W$1,FIND("-",W$1,1)-1))+1,100-100/(1+ABS((SUMIF(INDEX($V:$V,ROW($V570)-VALUE(LEFT(W$1,FIND("-",W$1,1)-1))+1):$V570,"&gt;0",INDEX($V:$V,ROW($V570)-VALUE(LEFT(W$1,FIND("-",W$1,1)-1))+1):$V570)/COUNTIF(INDEX($V:$V,ROW($V570)-VALUE(LEFT(W$1,FIND("-",W$1,1)-1))+1):$V570,"&gt;0"))/(SUMIF(INDEX($V:$V,ROW($V570)-VALUE(LEFT(W$1,FIND("-",W$1,1)-1))+1):$V570,"&lt;0",INDEX($V:$V,ROW($V570)-VALUE(LEFT(W$1,FIND("-",W$1,1)-1))+1):$V570)/COUNTIF(INDEX($V:$V,ROW($V570)-VALUE(LEFT(W$1,FIND("-",W$1,1)-1))+1):$V570,"&lt;0")))),100-100/(1+ABS((SUMIF(INDEX($V:$V,ROW($V570)-VALUE(LEFT(W$1,FIND("-",W$1,1)-1))+1):$V570,"&gt;0",INDEX($V:$V,ROW($V570)-VALUE(LEFT(W$1,FIND("-",W$1,1)-1))+1):$V570)/VALUE(LEFT(W$1,FIND("-",W$1,1)-1)))/(SUMIF(INDEX($V:$V,ROW($V570)-VALUE(LEFT(W$1,FIND("-",W$1,1)-1))+1):$V570,"&lt;0",INDEX($V:$V,ROW($V570)-VALUE(LEFT(W$1,FIND("-",W$1,1)-1))+1):$V570)/VALUE(LEFT(W$1,FIND("-",W$1,1)-1)))))))</f>
        <v>43.07692307692308</v>
      </c>
      <c r="Y570">
        <f>IF(ROW($E570)&lt;=VALUE(LEFT(Y$1,FIND("-",Y$1,1)-1)),0,MAX(INDEX(C:C,ROW(C570)-VALUE(LEFT(Y$1,FIND("-",Y$1,1)-1))+1):C570))</f>
        <v>0.8</v>
      </c>
      <c r="Z570">
        <f>IF(ROW($E570)&lt;=VALUE(LEFT(Z$1,FIND("-",Z$1,1)-1)),0,MIN(INDEX(D:D,ROW(D570)-VALUE(LEFT(Z$1,FIND("-",Z$1,1)-1))+1):D570))</f>
        <v>0.72499999999999998</v>
      </c>
      <c r="AA570">
        <f t="shared" si="81"/>
        <v>26.666666666666668</v>
      </c>
      <c r="AB570">
        <f>IF(ROW($AA570)&lt;=VALUE(LEFT(AA$1,FIND("-",AA$1,1)-1))+VALUE(LEFT(AB$1,FIND("-",AB$1,1)-1)-1),0,AVERAGE(INDEX($AA:$AA,ROW($AA570)-VALUE(LEFT(AB$1,FIND("-",AB$1,1)-1))+1):$AA570))</f>
        <v>26.666666666666668</v>
      </c>
      <c r="AC570">
        <f>IF(ROW($AA570)&lt;=VALUE(LEFT(AA$1,FIND("-",AA$1,1)-1))+VALUE(LEFT(AB$1,FIND("-",AB$1,1)-1)-1)+VALUE(LEFT(AC$1,FIND("-",AC$1,1)-1)-1),0,AVERAGE(INDEX($AB:$AB,ROW($AB570)-VALUE(LEFT(AC$1,FIND("-",AC$1,1)-1))+1):$AB570))</f>
        <v>25.416666666666668</v>
      </c>
      <c r="AE570">
        <f t="shared" si="79"/>
        <v>13171844</v>
      </c>
      <c r="AG570" t="str">
        <f t="shared" si="80"/>
        <v/>
      </c>
    </row>
    <row r="571" spans="1:33" x14ac:dyDescent="0.25">
      <c r="A571" s="6">
        <v>37333</v>
      </c>
      <c r="B571">
        <v>0.745</v>
      </c>
      <c r="C571">
        <v>0.75</v>
      </c>
      <c r="D571">
        <v>0.70499999999999996</v>
      </c>
      <c r="E571">
        <v>0.70499999999999996</v>
      </c>
      <c r="F571">
        <v>0.406447</v>
      </c>
      <c r="G571">
        <v>154000</v>
      </c>
      <c r="I571" t="str">
        <f t="shared" si="74"/>
        <v>Bearish</v>
      </c>
      <c r="J571" t="str">
        <f t="shared" si="75"/>
        <v/>
      </c>
      <c r="K571" t="str">
        <f t="shared" si="76"/>
        <v/>
      </c>
      <c r="M571" s="11" t="str">
        <f t="shared" si="77"/>
        <v/>
      </c>
      <c r="O571">
        <f>IF(ROW($E571)&lt;=VALUE(LEFT(O$1,FIND("-",O$1,1)-1)),0,IF(ROW($E571)=VALUE(LEFT(O$1,FIND("-",O$1,1)-1))+1,AVERAGE(INDEX($E:$E,ROW($E571)-VALUE(LEFT(O$1,FIND("-",O$1,1)-1))):$E571),($E571*(2/(VALUE(LEFT(O$1,FIND("-",O$1,1)-1))+1)))+(O570*(1-(2/(VALUE(LEFT(O$1,FIND("-",O$1,1)-1))+1))))))</f>
        <v>1.0040891936871039</v>
      </c>
      <c r="Q571">
        <f>IF(ROW($E571)&lt;=VALUE(LEFT(Q$1,FIND("-",Q$1,1)-1)),0,IF(ROW($E571)=VALUE(LEFT(Q$1,FIND("-",Q$1,1)-1))+1,AVERAGE(INDEX($E:$E,ROW($E571)-VALUE(LEFT(Q$1,FIND("-",Q$1,1)-1))):$E571),($E571*(2/(VALUE(LEFT(Q$1,FIND("-",Q$1,1)-1))+1)))+(Q570*(1-(2/(VALUE(LEFT(Q$1,FIND("-",Q$1,1)-1))+1))))))</f>
        <v>0.74715131632359888</v>
      </c>
      <c r="R571">
        <f>IF(ROW($E571)&lt;=VALUE(LEFT(R$1,FIND("-",R$1,1)-1)),0,IF(ROW($E571)=VALUE(LEFT(R$1,FIND("-",R$1,1)-1))+1,AVERAGE(INDEX($E:$E,ROW($E571)-VALUE(LEFT(R$1,FIND("-",R$1,1)-1))):$E571),($E571*(2/(VALUE(LEFT(R$1,FIND("-",R$1,1)-1))+1)))+(R570*(1-(2/(VALUE(LEFT(R$1,FIND("-",R$1,1)-1))+1))))))</f>
        <v>0.77367875948789699</v>
      </c>
      <c r="S571">
        <f t="shared" si="78"/>
        <v>-2.6527443164298115E-2</v>
      </c>
      <c r="T571">
        <f>IF(ROW($E571)&lt;=MAX(VALUE(LEFT(Q$1,FIND("-",Q$1,1)-1)),VALUE(LEFT(R$1,FIND("-",R$1,1)-1)))+VALUE(LEFT(T$1,FIND("-",T$1,1)-1))-1,0,IF(ROW($E571)=MAX(VALUE(LEFT(Q$1,FIND("-",Q$1,1)-1)),VALUE(LEFT(R$1,FIND("-",R$1,1)-1)))+VALUE(LEFT(T$1,FIND("-",T$1,1)-1)),AVERAGE(INDEX($S:$S,ROW(S571)-VALUE(LEFT(T$1,FIND("-",T$1,1)-1))+1):S571),($S571*(2/(VALUE(LEFT(T$1,FIND("-",T$1,1)-1))+1)))+(T570*(1-(2/(VALUE(LEFT(T$1,FIND("-",T$1,1)-1))+1))))))</f>
        <v>-2.5984469392139532E-2</v>
      </c>
      <c r="V571">
        <f t="shared" si="73"/>
        <v>-4.0000000000000036E-2</v>
      </c>
      <c r="W571">
        <f>IF(ROW($E571)&lt;=VALUE(LEFT(W$1,FIND("-",W$1,1)-1))+1,0,IF(ROW($E570)=VALUE(LEFT(W$1,FIND("-",W$1,1)-1))+1,100-100/(1+ABS((SUMIF(INDEX($V:$V,ROW($V571)-VALUE(LEFT(W$1,FIND("-",W$1,1)-1))+1):$V571,"&gt;0",INDEX($V:$V,ROW($V571)-VALUE(LEFT(W$1,FIND("-",W$1,1)-1))+1):$V571)/COUNTIF(INDEX($V:$V,ROW($V571)-VALUE(LEFT(W$1,FIND("-",W$1,1)-1))+1):$V571,"&gt;0"))/(SUMIF(INDEX($V:$V,ROW($V571)-VALUE(LEFT(W$1,FIND("-",W$1,1)-1))+1):$V571,"&lt;0",INDEX($V:$V,ROW($V571)-VALUE(LEFT(W$1,FIND("-",W$1,1)-1))+1):$V571)/COUNTIF(INDEX($V:$V,ROW($V571)-VALUE(LEFT(W$1,FIND("-",W$1,1)-1))+1):$V571,"&lt;0")))),100-100/(1+ABS((SUMIF(INDEX($V:$V,ROW($V571)-VALUE(LEFT(W$1,FIND("-",W$1,1)-1))+1):$V571,"&gt;0",INDEX($V:$V,ROW($V571)-VALUE(LEFT(W$1,FIND("-",W$1,1)-1))+1):$V571)/VALUE(LEFT(W$1,FIND("-",W$1,1)-1)))/(SUMIF(INDEX($V:$V,ROW($V571)-VALUE(LEFT(W$1,FIND("-",W$1,1)-1))+1):$V571,"&lt;0",INDEX($V:$V,ROW($V571)-VALUE(LEFT(W$1,FIND("-",W$1,1)-1))+1):$V571)/VALUE(LEFT(W$1,FIND("-",W$1,1)-1)))))))</f>
        <v>41.791044776119406</v>
      </c>
      <c r="Y571">
        <f>IF(ROW($E571)&lt;=VALUE(LEFT(Y$1,FIND("-",Y$1,1)-1)),0,MAX(INDEX(C:C,ROW(C571)-VALUE(LEFT(Y$1,FIND("-",Y$1,1)-1))+1):C571))</f>
        <v>0.8</v>
      </c>
      <c r="Z571">
        <f>IF(ROW($E571)&lt;=VALUE(LEFT(Z$1,FIND("-",Z$1,1)-1)),0,MIN(INDEX(D:D,ROW(D571)-VALUE(LEFT(Z$1,FIND("-",Z$1,1)-1))+1):D571))</f>
        <v>0.70499999999999996</v>
      </c>
      <c r="AA571">
        <f t="shared" si="81"/>
        <v>0</v>
      </c>
      <c r="AB571">
        <f>IF(ROW($AA571)&lt;=VALUE(LEFT(AA$1,FIND("-",AA$1,1)-1))+VALUE(LEFT(AB$1,FIND("-",AB$1,1)-1)-1),0,AVERAGE(INDEX($AA:$AA,ROW($AA571)-VALUE(LEFT(AB$1,FIND("-",AB$1,1)-1))+1):$AA571))</f>
        <v>17.777777777777779</v>
      </c>
      <c r="AC571">
        <f>IF(ROW($AA571)&lt;=VALUE(LEFT(AA$1,FIND("-",AA$1,1)-1))+VALUE(LEFT(AB$1,FIND("-",AB$1,1)-1)-1)+VALUE(LEFT(AC$1,FIND("-",AC$1,1)-1)-1),0,AVERAGE(INDEX($AB:$AB,ROW($AB571)-VALUE(LEFT(AC$1,FIND("-",AC$1,1)-1))+1):$AB571))</f>
        <v>22.12962962962963</v>
      </c>
      <c r="AE571">
        <f t="shared" si="79"/>
        <v>13017844</v>
      </c>
      <c r="AG571" t="str">
        <f t="shared" si="80"/>
        <v/>
      </c>
    </row>
    <row r="572" spans="1:33" x14ac:dyDescent="0.25">
      <c r="A572" s="6">
        <v>37334</v>
      </c>
      <c r="B572">
        <v>0.70499999999999996</v>
      </c>
      <c r="C572">
        <v>0.73499999999999999</v>
      </c>
      <c r="D572">
        <v>0.7</v>
      </c>
      <c r="E572">
        <v>0.7</v>
      </c>
      <c r="F572">
        <v>0.40356399999999998</v>
      </c>
      <c r="G572">
        <v>390000</v>
      </c>
      <c r="I572" t="str">
        <f t="shared" si="74"/>
        <v/>
      </c>
      <c r="J572" t="str">
        <f t="shared" si="75"/>
        <v/>
      </c>
      <c r="K572" t="str">
        <f t="shared" si="76"/>
        <v>Oversold Above %D</v>
      </c>
      <c r="M572" s="11" t="str">
        <f t="shared" si="77"/>
        <v/>
      </c>
      <c r="O572">
        <f>IF(ROW($E572)&lt;=VALUE(LEFT(O$1,FIND("-",O$1,1)-1)),0,IF(ROW($E572)=VALUE(LEFT(O$1,FIND("-",O$1,1)-1))+1,AVERAGE(INDEX($E:$E,ROW($E572)-VALUE(LEFT(O$1,FIND("-",O$1,1)-1))):$E572),($E572*(2/(VALUE(LEFT(O$1,FIND("-",O$1,1)-1))+1)))+(O571*(1-(2/(VALUE(LEFT(O$1,FIND("-",O$1,1)-1))+1))))))</f>
        <v>1.0010634305658392</v>
      </c>
      <c r="Q572">
        <f>IF(ROW($E572)&lt;=VALUE(LEFT(Q$1,FIND("-",Q$1,1)-1)),0,IF(ROW($E572)=VALUE(LEFT(Q$1,FIND("-",Q$1,1)-1))+1,AVERAGE(INDEX($E:$E,ROW($E572)-VALUE(LEFT(Q$1,FIND("-",Q$1,1)-1))):$E572),($E572*(2/(VALUE(LEFT(Q$1,FIND("-",Q$1,1)-1))+1)))+(Q571*(1-(2/(VALUE(LEFT(Q$1,FIND("-",Q$1,1)-1))+1))))))</f>
        <v>0.73989726765842989</v>
      </c>
      <c r="R572">
        <f>IF(ROW($E572)&lt;=VALUE(LEFT(R$1,FIND("-",R$1,1)-1)),0,IF(ROW($E572)=VALUE(LEFT(R$1,FIND("-",R$1,1)-1))+1,AVERAGE(INDEX($E:$E,ROW($E572)-VALUE(LEFT(R$1,FIND("-",R$1,1)-1))):$E572),($E572*(2/(VALUE(LEFT(R$1,FIND("-",R$1,1)-1))+1)))+(R571*(1-(2/(VALUE(LEFT(R$1,FIND("-",R$1,1)-1))+1))))))</f>
        <v>0.76822107359990455</v>
      </c>
      <c r="S572">
        <f t="shared" si="78"/>
        <v>-2.8323805941474656E-2</v>
      </c>
      <c r="T572">
        <f>IF(ROW($E572)&lt;=MAX(VALUE(LEFT(Q$1,FIND("-",Q$1,1)-1)),VALUE(LEFT(R$1,FIND("-",R$1,1)-1)))+VALUE(LEFT(T$1,FIND("-",T$1,1)-1))-1,0,IF(ROW($E572)=MAX(VALUE(LEFT(Q$1,FIND("-",Q$1,1)-1)),VALUE(LEFT(R$1,FIND("-",R$1,1)-1)))+VALUE(LEFT(T$1,FIND("-",T$1,1)-1)),AVERAGE(INDEX($S:$S,ROW(S572)-VALUE(LEFT(T$1,FIND("-",T$1,1)-1))+1):S572),($S572*(2/(VALUE(LEFT(T$1,FIND("-",T$1,1)-1))+1)))+(T571*(1-(2/(VALUE(LEFT(T$1,FIND("-",T$1,1)-1))+1))))))</f>
        <v>-2.645233670200656E-2</v>
      </c>
      <c r="V572">
        <f t="shared" si="73"/>
        <v>-5.0000000000000044E-3</v>
      </c>
      <c r="W572">
        <f>IF(ROW($E572)&lt;=VALUE(LEFT(W$1,FIND("-",W$1,1)-1))+1,0,IF(ROW($E571)=VALUE(LEFT(W$1,FIND("-",W$1,1)-1))+1,100-100/(1+ABS((SUMIF(INDEX($V:$V,ROW($V572)-VALUE(LEFT(W$1,FIND("-",W$1,1)-1))+1):$V572,"&gt;0",INDEX($V:$V,ROW($V572)-VALUE(LEFT(W$1,FIND("-",W$1,1)-1))+1):$V572)/COUNTIF(INDEX($V:$V,ROW($V572)-VALUE(LEFT(W$1,FIND("-",W$1,1)-1))+1):$V572,"&gt;0"))/(SUMIF(INDEX($V:$V,ROW($V572)-VALUE(LEFT(W$1,FIND("-",W$1,1)-1))+1):$V572,"&lt;0",INDEX($V:$V,ROW($V572)-VALUE(LEFT(W$1,FIND("-",W$1,1)-1))+1):$V572)/COUNTIF(INDEX($V:$V,ROW($V572)-VALUE(LEFT(W$1,FIND("-",W$1,1)-1))+1):$V572,"&lt;0")))),100-100/(1+ABS((SUMIF(INDEX($V:$V,ROW($V572)-VALUE(LEFT(W$1,FIND("-",W$1,1)-1))+1):$V572,"&gt;0",INDEX($V:$V,ROW($V572)-VALUE(LEFT(W$1,FIND("-",W$1,1)-1))+1):$V572)/VALUE(LEFT(W$1,FIND("-",W$1,1)-1)))/(SUMIF(INDEX($V:$V,ROW($V572)-VALUE(LEFT(W$1,FIND("-",W$1,1)-1))+1):$V572,"&lt;0",INDEX($V:$V,ROW($V572)-VALUE(LEFT(W$1,FIND("-",W$1,1)-1))+1):$V572)/VALUE(LEFT(W$1,FIND("-",W$1,1)-1)))))))</f>
        <v>35.483870967741936</v>
      </c>
      <c r="Y572">
        <f>IF(ROW($E572)&lt;=VALUE(LEFT(Y$1,FIND("-",Y$1,1)-1)),0,MAX(INDEX(C:C,ROW(C572)-VALUE(LEFT(Y$1,FIND("-",Y$1,1)-1))+1):C572))</f>
        <v>0.8</v>
      </c>
      <c r="Z572">
        <f>IF(ROW($E572)&lt;=VALUE(LEFT(Z$1,FIND("-",Z$1,1)-1)),0,MIN(INDEX(D:D,ROW(D572)-VALUE(LEFT(Z$1,FIND("-",Z$1,1)-1))+1):D572))</f>
        <v>0.7</v>
      </c>
      <c r="AA572">
        <f t="shared" si="81"/>
        <v>0</v>
      </c>
      <c r="AB572">
        <f>IF(ROW($AA572)&lt;=VALUE(LEFT(AA$1,FIND("-",AA$1,1)-1))+VALUE(LEFT(AB$1,FIND("-",AB$1,1)-1)-1),0,AVERAGE(INDEX($AA:$AA,ROW($AA572)-VALUE(LEFT(AB$1,FIND("-",AB$1,1)-1))+1):$AA572))</f>
        <v>8.8888888888888893</v>
      </c>
      <c r="AC572">
        <f>IF(ROW($AA572)&lt;=VALUE(LEFT(AA$1,FIND("-",AA$1,1)-1))+VALUE(LEFT(AB$1,FIND("-",AB$1,1)-1)-1)+VALUE(LEFT(AC$1,FIND("-",AC$1,1)-1)-1),0,AVERAGE(INDEX($AB:$AB,ROW($AB572)-VALUE(LEFT(AC$1,FIND("-",AC$1,1)-1))+1):$AB572))</f>
        <v>17.777777777777775</v>
      </c>
      <c r="AE572">
        <f t="shared" si="79"/>
        <v>12627844</v>
      </c>
      <c r="AG572" t="str">
        <f t="shared" si="80"/>
        <v/>
      </c>
    </row>
    <row r="573" spans="1:33" x14ac:dyDescent="0.25">
      <c r="A573" s="6">
        <v>37335</v>
      </c>
      <c r="B573">
        <v>0.71</v>
      </c>
      <c r="C573">
        <v>0.71499999999999997</v>
      </c>
      <c r="D573">
        <v>0.69499999999999995</v>
      </c>
      <c r="E573">
        <v>0.7</v>
      </c>
      <c r="F573">
        <v>0.40356399999999998</v>
      </c>
      <c r="G573">
        <v>253000</v>
      </c>
      <c r="I573" t="str">
        <f t="shared" si="74"/>
        <v/>
      </c>
      <c r="J573" t="str">
        <f t="shared" si="75"/>
        <v/>
      </c>
      <c r="K573" t="str">
        <f t="shared" si="76"/>
        <v>Oversold Above %D</v>
      </c>
      <c r="M573" s="11" t="str">
        <f t="shared" si="77"/>
        <v/>
      </c>
      <c r="O573">
        <f>IF(ROW($E573)&lt;=VALUE(LEFT(O$1,FIND("-",O$1,1)-1)),0,IF(ROW($E573)=VALUE(LEFT(O$1,FIND("-",O$1,1)-1))+1,AVERAGE(INDEX($E:$E,ROW($E573)-VALUE(LEFT(O$1,FIND("-",O$1,1)-1))):$E573),($E573*(2/(VALUE(LEFT(O$1,FIND("-",O$1,1)-1))+1)))+(O572*(1-(2/(VALUE(LEFT(O$1,FIND("-",O$1,1)-1))+1))))))</f>
        <v>0.99806777454030859</v>
      </c>
      <c r="Q573">
        <f>IF(ROW($E573)&lt;=VALUE(LEFT(Q$1,FIND("-",Q$1,1)-1)),0,IF(ROW($E573)=VALUE(LEFT(Q$1,FIND("-",Q$1,1)-1))+1,AVERAGE(INDEX($E:$E,ROW($E573)-VALUE(LEFT(Q$1,FIND("-",Q$1,1)-1))):$E573),($E573*(2/(VALUE(LEFT(Q$1,FIND("-",Q$1,1)-1))+1)))+(Q572*(1-(2/(VALUE(LEFT(Q$1,FIND("-",Q$1,1)-1))+1))))))</f>
        <v>0.73375922648020997</v>
      </c>
      <c r="R573">
        <f>IF(ROW($E573)&lt;=VALUE(LEFT(R$1,FIND("-",R$1,1)-1)),0,IF(ROW($E573)=VALUE(LEFT(R$1,FIND("-",R$1,1)-1))+1,AVERAGE(INDEX($E:$E,ROW($E573)-VALUE(LEFT(R$1,FIND("-",R$1,1)-1))):$E573),($E573*(2/(VALUE(LEFT(R$1,FIND("-",R$1,1)-1))+1)))+(R572*(1-(2/(VALUE(LEFT(R$1,FIND("-",R$1,1)-1))+1))))))</f>
        <v>0.76316766074065234</v>
      </c>
      <c r="S573">
        <f t="shared" si="78"/>
        <v>-2.9408434260442373E-2</v>
      </c>
      <c r="T573">
        <f>IF(ROW($E573)&lt;=MAX(VALUE(LEFT(Q$1,FIND("-",Q$1,1)-1)),VALUE(LEFT(R$1,FIND("-",R$1,1)-1)))+VALUE(LEFT(T$1,FIND("-",T$1,1)-1))-1,0,IF(ROW($E573)=MAX(VALUE(LEFT(Q$1,FIND("-",Q$1,1)-1)),VALUE(LEFT(R$1,FIND("-",R$1,1)-1)))+VALUE(LEFT(T$1,FIND("-",T$1,1)-1)),AVERAGE(INDEX($S:$S,ROW(S573)-VALUE(LEFT(T$1,FIND("-",T$1,1)-1))+1):S573),($S573*(2/(VALUE(LEFT(T$1,FIND("-",T$1,1)-1))+1)))+(T572*(1-(2/(VALUE(LEFT(T$1,FIND("-",T$1,1)-1))+1))))))</f>
        <v>-2.7043556213693726E-2</v>
      </c>
      <c r="V573">
        <f t="shared" si="73"/>
        <v>0</v>
      </c>
      <c r="W573">
        <f>IF(ROW($E573)&lt;=VALUE(LEFT(W$1,FIND("-",W$1,1)-1))+1,0,IF(ROW($E572)=VALUE(LEFT(W$1,FIND("-",W$1,1)-1))+1,100-100/(1+ABS((SUMIF(INDEX($V:$V,ROW($V573)-VALUE(LEFT(W$1,FIND("-",W$1,1)-1))+1):$V573,"&gt;0",INDEX($V:$V,ROW($V573)-VALUE(LEFT(W$1,FIND("-",W$1,1)-1))+1):$V573)/COUNTIF(INDEX($V:$V,ROW($V573)-VALUE(LEFT(W$1,FIND("-",W$1,1)-1))+1):$V573,"&gt;0"))/(SUMIF(INDEX($V:$V,ROW($V573)-VALUE(LEFT(W$1,FIND("-",W$1,1)-1))+1):$V573,"&lt;0",INDEX($V:$V,ROW($V573)-VALUE(LEFT(W$1,FIND("-",W$1,1)-1))+1):$V573)/COUNTIF(INDEX($V:$V,ROW($V573)-VALUE(LEFT(W$1,FIND("-",W$1,1)-1))+1):$V573,"&lt;0")))),100-100/(1+ABS((SUMIF(INDEX($V:$V,ROW($V573)-VALUE(LEFT(W$1,FIND("-",W$1,1)-1))+1):$V573,"&gt;0",INDEX($V:$V,ROW($V573)-VALUE(LEFT(W$1,FIND("-",W$1,1)-1))+1):$V573)/VALUE(LEFT(W$1,FIND("-",W$1,1)-1)))/(SUMIF(INDEX($V:$V,ROW($V573)-VALUE(LEFT(W$1,FIND("-",W$1,1)-1))+1):$V573,"&lt;0",INDEX($V:$V,ROW($V573)-VALUE(LEFT(W$1,FIND("-",W$1,1)-1))+1):$V573)/VALUE(LEFT(W$1,FIND("-",W$1,1)-1)))))))</f>
        <v>39.999999999999993</v>
      </c>
      <c r="Y573">
        <f>IF(ROW($E573)&lt;=VALUE(LEFT(Y$1,FIND("-",Y$1,1)-1)),0,MAX(INDEX(C:C,ROW(C573)-VALUE(LEFT(Y$1,FIND("-",Y$1,1)-1))+1):C573))</f>
        <v>0.79500000000000004</v>
      </c>
      <c r="Z573">
        <f>IF(ROW($E573)&lt;=VALUE(LEFT(Z$1,FIND("-",Z$1,1)-1)),0,MIN(INDEX(D:D,ROW(D573)-VALUE(LEFT(Z$1,FIND("-",Z$1,1)-1))+1):D573))</f>
        <v>0.69499999999999995</v>
      </c>
      <c r="AA573">
        <f t="shared" si="81"/>
        <v>5</v>
      </c>
      <c r="AB573">
        <f>IF(ROW($AA573)&lt;=VALUE(LEFT(AA$1,FIND("-",AA$1,1)-1))+VALUE(LEFT(AB$1,FIND("-",AB$1,1)-1)-1),0,AVERAGE(INDEX($AA:$AA,ROW($AA573)-VALUE(LEFT(AB$1,FIND("-",AB$1,1)-1))+1):$AA573))</f>
        <v>1.6666666666666667</v>
      </c>
      <c r="AC573">
        <f>IF(ROW($AA573)&lt;=VALUE(LEFT(AA$1,FIND("-",AA$1,1)-1))+VALUE(LEFT(AB$1,FIND("-",AB$1,1)-1)-1)+VALUE(LEFT(AC$1,FIND("-",AC$1,1)-1)-1),0,AVERAGE(INDEX($AB:$AB,ROW($AB573)-VALUE(LEFT(AC$1,FIND("-",AC$1,1)-1))+1):$AB573))</f>
        <v>9.4444444444444446</v>
      </c>
      <c r="AE573">
        <f t="shared" si="79"/>
        <v>12627844</v>
      </c>
      <c r="AG573" t="str">
        <f t="shared" si="80"/>
        <v/>
      </c>
    </row>
    <row r="574" spans="1:33" x14ac:dyDescent="0.25">
      <c r="A574" s="6">
        <v>37336</v>
      </c>
      <c r="B574">
        <v>0.7</v>
      </c>
      <c r="C574">
        <v>0.70499999999999996</v>
      </c>
      <c r="D574">
        <v>0.69499999999999995</v>
      </c>
      <c r="E574">
        <v>0.7</v>
      </c>
      <c r="F574">
        <v>0.40356399999999998</v>
      </c>
      <c r="G574">
        <v>276000</v>
      </c>
      <c r="I574" t="str">
        <f t="shared" si="74"/>
        <v/>
      </c>
      <c r="J574" t="str">
        <f t="shared" si="75"/>
        <v>Oversold</v>
      </c>
      <c r="K574" t="str">
        <f t="shared" si="76"/>
        <v>Oversold Above %D</v>
      </c>
      <c r="M574" s="11" t="str">
        <f t="shared" si="77"/>
        <v/>
      </c>
      <c r="O574">
        <f>IF(ROW($E574)&lt;=VALUE(LEFT(O$1,FIND("-",O$1,1)-1)),0,IF(ROW($E574)=VALUE(LEFT(O$1,FIND("-",O$1,1)-1))+1,AVERAGE(INDEX($E:$E,ROW($E574)-VALUE(LEFT(O$1,FIND("-",O$1,1)-1))):$E574),($E574*(2/(VALUE(LEFT(O$1,FIND("-",O$1,1)-1))+1)))+(O573*(1-(2/(VALUE(LEFT(O$1,FIND("-",O$1,1)-1))+1))))))</f>
        <v>0.99510192603741998</v>
      </c>
      <c r="Q574">
        <f>IF(ROW($E574)&lt;=VALUE(LEFT(Q$1,FIND("-",Q$1,1)-1)),0,IF(ROW($E574)=VALUE(LEFT(Q$1,FIND("-",Q$1,1)-1))+1,AVERAGE(INDEX($E:$E,ROW($E574)-VALUE(LEFT(Q$1,FIND("-",Q$1,1)-1))):$E574),($E574*(2/(VALUE(LEFT(Q$1,FIND("-",Q$1,1)-1))+1)))+(Q573*(1-(2/(VALUE(LEFT(Q$1,FIND("-",Q$1,1)-1))+1))))))</f>
        <v>0.72856549932940839</v>
      </c>
      <c r="R574">
        <f>IF(ROW($E574)&lt;=VALUE(LEFT(R$1,FIND("-",R$1,1)-1)),0,IF(ROW($E574)=VALUE(LEFT(R$1,FIND("-",R$1,1)-1))+1,AVERAGE(INDEX($E:$E,ROW($E574)-VALUE(LEFT(R$1,FIND("-",R$1,1)-1))):$E574),($E574*(2/(VALUE(LEFT(R$1,FIND("-",R$1,1)-1))+1)))+(R573*(1-(2/(VALUE(LEFT(R$1,FIND("-",R$1,1)-1))+1))))))</f>
        <v>0.7584885747598632</v>
      </c>
      <c r="S574">
        <f t="shared" si="78"/>
        <v>-2.9923075430454804E-2</v>
      </c>
      <c r="T574">
        <f>IF(ROW($E574)&lt;=MAX(VALUE(LEFT(Q$1,FIND("-",Q$1,1)-1)),VALUE(LEFT(R$1,FIND("-",R$1,1)-1)))+VALUE(LEFT(T$1,FIND("-",T$1,1)-1))-1,0,IF(ROW($E574)=MAX(VALUE(LEFT(Q$1,FIND("-",Q$1,1)-1)),VALUE(LEFT(R$1,FIND("-",R$1,1)-1)))+VALUE(LEFT(T$1,FIND("-",T$1,1)-1)),AVERAGE(INDEX($S:$S,ROW(S574)-VALUE(LEFT(T$1,FIND("-",T$1,1)-1))+1):S574),($S574*(2/(VALUE(LEFT(T$1,FIND("-",T$1,1)-1))+1)))+(T573*(1-(2/(VALUE(LEFT(T$1,FIND("-",T$1,1)-1))+1))))))</f>
        <v>-2.7619460057045943E-2</v>
      </c>
      <c r="V574">
        <f t="shared" si="73"/>
        <v>0</v>
      </c>
      <c r="W574">
        <f>IF(ROW($E574)&lt;=VALUE(LEFT(W$1,FIND("-",W$1,1)-1))+1,0,IF(ROW($E573)=VALUE(LEFT(W$1,FIND("-",W$1,1)-1))+1,100-100/(1+ABS((SUMIF(INDEX($V:$V,ROW($V574)-VALUE(LEFT(W$1,FIND("-",W$1,1)-1))+1):$V574,"&gt;0",INDEX($V:$V,ROW($V574)-VALUE(LEFT(W$1,FIND("-",W$1,1)-1))+1):$V574)/COUNTIF(INDEX($V:$V,ROW($V574)-VALUE(LEFT(W$1,FIND("-",W$1,1)-1))+1):$V574,"&gt;0"))/(SUMIF(INDEX($V:$V,ROW($V574)-VALUE(LEFT(W$1,FIND("-",W$1,1)-1))+1):$V574,"&lt;0",INDEX($V:$V,ROW($V574)-VALUE(LEFT(W$1,FIND("-",W$1,1)-1))+1):$V574)/COUNTIF(INDEX($V:$V,ROW($V574)-VALUE(LEFT(W$1,FIND("-",W$1,1)-1))+1):$V574,"&lt;0")))),100-100/(1+ABS((SUMIF(INDEX($V:$V,ROW($V574)-VALUE(LEFT(W$1,FIND("-",W$1,1)-1))+1):$V574,"&gt;0",INDEX($V:$V,ROW($V574)-VALUE(LEFT(W$1,FIND("-",W$1,1)-1))+1):$V574)/VALUE(LEFT(W$1,FIND("-",W$1,1)-1)))/(SUMIF(INDEX($V:$V,ROW($V574)-VALUE(LEFT(W$1,FIND("-",W$1,1)-1))+1):$V574,"&lt;0",INDEX($V:$V,ROW($V574)-VALUE(LEFT(W$1,FIND("-",W$1,1)-1))+1):$V574)/VALUE(LEFT(W$1,FIND("-",W$1,1)-1)))))))</f>
        <v>29.787234042553195</v>
      </c>
      <c r="Y574">
        <f>IF(ROW($E574)&lt;=VALUE(LEFT(Y$1,FIND("-",Y$1,1)-1)),0,MAX(INDEX(C:C,ROW(C574)-VALUE(LEFT(Y$1,FIND("-",Y$1,1)-1))+1):C574))</f>
        <v>0.79</v>
      </c>
      <c r="Z574">
        <f>IF(ROW($E574)&lt;=VALUE(LEFT(Z$1,FIND("-",Z$1,1)-1)),0,MIN(INDEX(D:D,ROW(D574)-VALUE(LEFT(Z$1,FIND("-",Z$1,1)-1))+1):D574))</f>
        <v>0.69499999999999995</v>
      </c>
      <c r="AA574">
        <f t="shared" si="81"/>
        <v>5.2631578947368416</v>
      </c>
      <c r="AB574">
        <f>IF(ROW($AA574)&lt;=VALUE(LEFT(AA$1,FIND("-",AA$1,1)-1))+VALUE(LEFT(AB$1,FIND("-",AB$1,1)-1)-1),0,AVERAGE(INDEX($AA:$AA,ROW($AA574)-VALUE(LEFT(AB$1,FIND("-",AB$1,1)-1))+1):$AA574))</f>
        <v>3.4210526315789473</v>
      </c>
      <c r="AC574">
        <f>IF(ROW($AA574)&lt;=VALUE(LEFT(AA$1,FIND("-",AA$1,1)-1))+VALUE(LEFT(AB$1,FIND("-",AB$1,1)-1)-1)+VALUE(LEFT(AC$1,FIND("-",AC$1,1)-1)-1),0,AVERAGE(INDEX($AB:$AB,ROW($AB574)-VALUE(LEFT(AC$1,FIND("-",AC$1,1)-1))+1):$AB574))</f>
        <v>4.658869395711501</v>
      </c>
      <c r="AE574">
        <f t="shared" si="79"/>
        <v>12627844</v>
      </c>
      <c r="AG574" t="str">
        <f t="shared" si="80"/>
        <v/>
      </c>
    </row>
    <row r="575" spans="1:33" x14ac:dyDescent="0.25">
      <c r="A575" s="6">
        <v>37337</v>
      </c>
      <c r="B575">
        <v>0.7</v>
      </c>
      <c r="C575">
        <v>0.70499999999999996</v>
      </c>
      <c r="D575">
        <v>0.69499999999999995</v>
      </c>
      <c r="E575">
        <v>0.7</v>
      </c>
      <c r="F575">
        <v>0.40356399999999998</v>
      </c>
      <c r="G575">
        <v>187000</v>
      </c>
      <c r="I575" t="str">
        <f t="shared" si="74"/>
        <v/>
      </c>
      <c r="J575" t="str">
        <f t="shared" si="75"/>
        <v/>
      </c>
      <c r="K575" t="str">
        <f t="shared" si="76"/>
        <v>Oversold Below %D</v>
      </c>
      <c r="M575" s="11" t="str">
        <f t="shared" si="77"/>
        <v/>
      </c>
      <c r="O575">
        <f>IF(ROW($E575)&lt;=VALUE(LEFT(O$1,FIND("-",O$1,1)-1)),0,IF(ROW($E575)=VALUE(LEFT(O$1,FIND("-",O$1,1)-1))+1,AVERAGE(INDEX($E:$E,ROW($E575)-VALUE(LEFT(O$1,FIND("-",O$1,1)-1))):$E575),($E575*(2/(VALUE(LEFT(O$1,FIND("-",O$1,1)-1))+1)))+(O574*(1-(2/(VALUE(LEFT(O$1,FIND("-",O$1,1)-1))+1))))))</f>
        <v>0.99216558846490843</v>
      </c>
      <c r="Q575">
        <f>IF(ROW($E575)&lt;=VALUE(LEFT(Q$1,FIND("-",Q$1,1)-1)),0,IF(ROW($E575)=VALUE(LEFT(Q$1,FIND("-",Q$1,1)-1))+1,AVERAGE(INDEX($E:$E,ROW($E575)-VALUE(LEFT(Q$1,FIND("-",Q$1,1)-1))):$E575),($E575*(2/(VALUE(LEFT(Q$1,FIND("-",Q$1,1)-1))+1)))+(Q574*(1-(2/(VALUE(LEFT(Q$1,FIND("-",Q$1,1)-1))+1))))))</f>
        <v>0.72417080712488402</v>
      </c>
      <c r="R575">
        <f>IF(ROW($E575)&lt;=VALUE(LEFT(R$1,FIND("-",R$1,1)-1)),0,IF(ROW($E575)=VALUE(LEFT(R$1,FIND("-",R$1,1)-1))+1,AVERAGE(INDEX($E:$E,ROW($E575)-VALUE(LEFT(R$1,FIND("-",R$1,1)-1))):$E575),($E575*(2/(VALUE(LEFT(R$1,FIND("-",R$1,1)-1))+1)))+(R574*(1-(2/(VALUE(LEFT(R$1,FIND("-",R$1,1)-1))+1))))))</f>
        <v>0.75415608774061405</v>
      </c>
      <c r="S575">
        <f t="shared" si="78"/>
        <v>-2.9985280615730026E-2</v>
      </c>
      <c r="T575">
        <f>IF(ROW($E575)&lt;=MAX(VALUE(LEFT(Q$1,FIND("-",Q$1,1)-1)),VALUE(LEFT(R$1,FIND("-",R$1,1)-1)))+VALUE(LEFT(T$1,FIND("-",T$1,1)-1))-1,0,IF(ROW($E575)=MAX(VALUE(LEFT(Q$1,FIND("-",Q$1,1)-1)),VALUE(LEFT(R$1,FIND("-",R$1,1)-1)))+VALUE(LEFT(T$1,FIND("-",T$1,1)-1)),AVERAGE(INDEX($S:$S,ROW(S575)-VALUE(LEFT(T$1,FIND("-",T$1,1)-1))+1):S575),($S575*(2/(VALUE(LEFT(T$1,FIND("-",T$1,1)-1))+1)))+(T574*(1-(2/(VALUE(LEFT(T$1,FIND("-",T$1,1)-1))+1))))))</f>
        <v>-2.8092624168782759E-2</v>
      </c>
      <c r="V575">
        <f t="shared" si="73"/>
        <v>0</v>
      </c>
      <c r="W575">
        <f>IF(ROW($E575)&lt;=VALUE(LEFT(W$1,FIND("-",W$1,1)-1))+1,0,IF(ROW($E574)=VALUE(LEFT(W$1,FIND("-",W$1,1)-1))+1,100-100/(1+ABS((SUMIF(INDEX($V:$V,ROW($V575)-VALUE(LEFT(W$1,FIND("-",W$1,1)-1))+1):$V575,"&gt;0",INDEX($V:$V,ROW($V575)-VALUE(LEFT(W$1,FIND("-",W$1,1)-1))+1):$V575)/COUNTIF(INDEX($V:$V,ROW($V575)-VALUE(LEFT(W$1,FIND("-",W$1,1)-1))+1):$V575,"&gt;0"))/(SUMIF(INDEX($V:$V,ROW($V575)-VALUE(LEFT(W$1,FIND("-",W$1,1)-1))+1):$V575,"&lt;0",INDEX($V:$V,ROW($V575)-VALUE(LEFT(W$1,FIND("-",W$1,1)-1))+1):$V575)/COUNTIF(INDEX($V:$V,ROW($V575)-VALUE(LEFT(W$1,FIND("-",W$1,1)-1))+1):$V575,"&lt;0")))),100-100/(1+ABS((SUMIF(INDEX($V:$V,ROW($V575)-VALUE(LEFT(W$1,FIND("-",W$1,1)-1))+1):$V575,"&gt;0",INDEX($V:$V,ROW($V575)-VALUE(LEFT(W$1,FIND("-",W$1,1)-1))+1):$V575)/VALUE(LEFT(W$1,FIND("-",W$1,1)-1)))/(SUMIF(INDEX($V:$V,ROW($V575)-VALUE(LEFT(W$1,FIND("-",W$1,1)-1))+1):$V575,"&lt;0",INDEX($V:$V,ROW($V575)-VALUE(LEFT(W$1,FIND("-",W$1,1)-1))+1):$V575)/VALUE(LEFT(W$1,FIND("-",W$1,1)-1)))))))</f>
        <v>37.837837837837839</v>
      </c>
      <c r="Y575">
        <f>IF(ROW($E575)&lt;=VALUE(LEFT(Y$1,FIND("-",Y$1,1)-1)),0,MAX(INDEX(C:C,ROW(C575)-VALUE(LEFT(Y$1,FIND("-",Y$1,1)-1))+1):C575))</f>
        <v>0.79</v>
      </c>
      <c r="Z575">
        <f>IF(ROW($E575)&lt;=VALUE(LEFT(Z$1,FIND("-",Z$1,1)-1)),0,MIN(INDEX(D:D,ROW(D575)-VALUE(LEFT(Z$1,FIND("-",Z$1,1)-1))+1):D575))</f>
        <v>0.69499999999999995</v>
      </c>
      <c r="AA575">
        <f t="shared" si="81"/>
        <v>5.2631578947368416</v>
      </c>
      <c r="AB575">
        <f>IF(ROW($AA575)&lt;=VALUE(LEFT(AA$1,FIND("-",AA$1,1)-1))+VALUE(LEFT(AB$1,FIND("-",AB$1,1)-1)-1),0,AVERAGE(INDEX($AA:$AA,ROW($AA575)-VALUE(LEFT(AB$1,FIND("-",AB$1,1)-1))+1):$AA575))</f>
        <v>5.1754385964912286</v>
      </c>
      <c r="AC575">
        <f>IF(ROW($AA575)&lt;=VALUE(LEFT(AA$1,FIND("-",AA$1,1)-1))+VALUE(LEFT(AB$1,FIND("-",AB$1,1)-1)-1)+VALUE(LEFT(AC$1,FIND("-",AC$1,1)-1)-1),0,AVERAGE(INDEX($AB:$AB,ROW($AB575)-VALUE(LEFT(AC$1,FIND("-",AC$1,1)-1))+1):$AB575))</f>
        <v>3.4210526315789473</v>
      </c>
      <c r="AE575">
        <f t="shared" si="79"/>
        <v>12627844</v>
      </c>
      <c r="AG575" t="str">
        <f t="shared" si="80"/>
        <v/>
      </c>
    </row>
    <row r="576" spans="1:33" x14ac:dyDescent="0.25">
      <c r="A576" s="6">
        <v>37340</v>
      </c>
      <c r="B576">
        <v>0.70499999999999996</v>
      </c>
      <c r="C576">
        <v>0.71</v>
      </c>
      <c r="D576">
        <v>0.69</v>
      </c>
      <c r="E576">
        <v>0.69</v>
      </c>
      <c r="F576">
        <v>0.39779900000000001</v>
      </c>
      <c r="G576">
        <v>86000</v>
      </c>
      <c r="I576" t="str">
        <f t="shared" si="74"/>
        <v/>
      </c>
      <c r="J576" t="str">
        <f t="shared" si="75"/>
        <v>Oversold</v>
      </c>
      <c r="K576" t="str">
        <f t="shared" si="76"/>
        <v>Oversold Above %D</v>
      </c>
      <c r="M576" s="11" t="str">
        <f t="shared" si="77"/>
        <v/>
      </c>
      <c r="O576">
        <f>IF(ROW($E576)&lt;=VALUE(LEFT(O$1,FIND("-",O$1,1)-1)),0,IF(ROW($E576)=VALUE(LEFT(O$1,FIND("-",O$1,1)-1))+1,AVERAGE(INDEX($E:$E,ROW($E576)-VALUE(LEFT(O$1,FIND("-",O$1,1)-1))):$E576),($E576*(2/(VALUE(LEFT(O$1,FIND("-",O$1,1)-1))+1)))+(O575*(1-(2/(VALUE(LEFT(O$1,FIND("-",O$1,1)-1))+1))))))</f>
        <v>0.98915896569411343</v>
      </c>
      <c r="Q576">
        <f>IF(ROW($E576)&lt;=VALUE(LEFT(Q$1,FIND("-",Q$1,1)-1)),0,IF(ROW($E576)=VALUE(LEFT(Q$1,FIND("-",Q$1,1)-1))+1,AVERAGE(INDEX($E:$E,ROW($E576)-VALUE(LEFT(Q$1,FIND("-",Q$1,1)-1))):$E576),($E576*(2/(VALUE(LEFT(Q$1,FIND("-",Q$1,1)-1))+1)))+(Q575*(1-(2/(VALUE(LEFT(Q$1,FIND("-",Q$1,1)-1))+1))))))</f>
        <v>0.7189137598749018</v>
      </c>
      <c r="R576">
        <f>IF(ROW($E576)&lt;=VALUE(LEFT(R$1,FIND("-",R$1,1)-1)),0,IF(ROW($E576)=VALUE(LEFT(R$1,FIND("-",R$1,1)-1))+1,AVERAGE(INDEX($E:$E,ROW($E576)-VALUE(LEFT(R$1,FIND("-",R$1,1)-1))):$E576),($E576*(2/(VALUE(LEFT(R$1,FIND("-",R$1,1)-1))+1)))+(R575*(1-(2/(VALUE(LEFT(R$1,FIND("-",R$1,1)-1))+1))))))</f>
        <v>0.74940378494501303</v>
      </c>
      <c r="S576">
        <f t="shared" si="78"/>
        <v>-3.0490025070111226E-2</v>
      </c>
      <c r="T576">
        <f>IF(ROW($E576)&lt;=MAX(VALUE(LEFT(Q$1,FIND("-",Q$1,1)-1)),VALUE(LEFT(R$1,FIND("-",R$1,1)-1)))+VALUE(LEFT(T$1,FIND("-",T$1,1)-1))-1,0,IF(ROW($E576)=MAX(VALUE(LEFT(Q$1,FIND("-",Q$1,1)-1)),VALUE(LEFT(R$1,FIND("-",R$1,1)-1)))+VALUE(LEFT(T$1,FIND("-",T$1,1)-1)),AVERAGE(INDEX($S:$S,ROW(S576)-VALUE(LEFT(T$1,FIND("-",T$1,1)-1))+1):S576),($S576*(2/(VALUE(LEFT(T$1,FIND("-",T$1,1)-1))+1)))+(T575*(1-(2/(VALUE(LEFT(T$1,FIND("-",T$1,1)-1))+1))))))</f>
        <v>-2.8572104349048454E-2</v>
      </c>
      <c r="V576">
        <f t="shared" si="73"/>
        <v>-1.0000000000000009E-2</v>
      </c>
      <c r="W576">
        <f>IF(ROW($E576)&lt;=VALUE(LEFT(W$1,FIND("-",W$1,1)-1))+1,0,IF(ROW($E575)=VALUE(LEFT(W$1,FIND("-",W$1,1)-1))+1,100-100/(1+ABS((SUMIF(INDEX($V:$V,ROW($V576)-VALUE(LEFT(W$1,FIND("-",W$1,1)-1))+1):$V576,"&gt;0",INDEX($V:$V,ROW($V576)-VALUE(LEFT(W$1,FIND("-",W$1,1)-1))+1):$V576)/COUNTIF(INDEX($V:$V,ROW($V576)-VALUE(LEFT(W$1,FIND("-",W$1,1)-1))+1):$V576,"&gt;0"))/(SUMIF(INDEX($V:$V,ROW($V576)-VALUE(LEFT(W$1,FIND("-",W$1,1)-1))+1):$V576,"&lt;0",INDEX($V:$V,ROW($V576)-VALUE(LEFT(W$1,FIND("-",W$1,1)-1))+1):$V576)/COUNTIF(INDEX($V:$V,ROW($V576)-VALUE(LEFT(W$1,FIND("-",W$1,1)-1))+1):$V576,"&lt;0")))),100-100/(1+ABS((SUMIF(INDEX($V:$V,ROW($V576)-VALUE(LEFT(W$1,FIND("-",W$1,1)-1))+1):$V576,"&gt;0",INDEX($V:$V,ROW($V576)-VALUE(LEFT(W$1,FIND("-",W$1,1)-1))+1):$V576)/VALUE(LEFT(W$1,FIND("-",W$1,1)-1)))/(SUMIF(INDEX($V:$V,ROW($V576)-VALUE(LEFT(W$1,FIND("-",W$1,1)-1))+1):$V576,"&lt;0",INDEX($V:$V,ROW($V576)-VALUE(LEFT(W$1,FIND("-",W$1,1)-1))+1):$V576)/VALUE(LEFT(W$1,FIND("-",W$1,1)-1)))))))</f>
        <v>26.470588235294116</v>
      </c>
      <c r="Y576">
        <f>IF(ROW($E576)&lt;=VALUE(LEFT(Y$1,FIND("-",Y$1,1)-1)),0,MAX(INDEX(C:C,ROW(C576)-VALUE(LEFT(Y$1,FIND("-",Y$1,1)-1))+1):C576))</f>
        <v>0.79</v>
      </c>
      <c r="Z576">
        <f>IF(ROW($E576)&lt;=VALUE(LEFT(Z$1,FIND("-",Z$1,1)-1)),0,MIN(INDEX(D:D,ROW(D576)-VALUE(LEFT(Z$1,FIND("-",Z$1,1)-1))+1):D576))</f>
        <v>0.69</v>
      </c>
      <c r="AA576">
        <f t="shared" si="81"/>
        <v>0</v>
      </c>
      <c r="AB576">
        <f>IF(ROW($AA576)&lt;=VALUE(LEFT(AA$1,FIND("-",AA$1,1)-1))+VALUE(LEFT(AB$1,FIND("-",AB$1,1)-1)-1),0,AVERAGE(INDEX($AA:$AA,ROW($AA576)-VALUE(LEFT(AB$1,FIND("-",AB$1,1)-1))+1):$AA576))</f>
        <v>3.5087719298245612</v>
      </c>
      <c r="AC576">
        <f>IF(ROW($AA576)&lt;=VALUE(LEFT(AA$1,FIND("-",AA$1,1)-1))+VALUE(LEFT(AB$1,FIND("-",AB$1,1)-1)-1)+VALUE(LEFT(AC$1,FIND("-",AC$1,1)-1)-1),0,AVERAGE(INDEX($AB:$AB,ROW($AB576)-VALUE(LEFT(AC$1,FIND("-",AC$1,1)-1))+1):$AB576))</f>
        <v>4.0350877192982457</v>
      </c>
      <c r="AE576">
        <f t="shared" si="79"/>
        <v>12541844</v>
      </c>
      <c r="AG576" t="str">
        <f t="shared" si="80"/>
        <v/>
      </c>
    </row>
    <row r="577" spans="1:33" x14ac:dyDescent="0.25">
      <c r="A577" s="6">
        <v>37341</v>
      </c>
      <c r="B577">
        <v>0.69</v>
      </c>
      <c r="C577">
        <v>0.69</v>
      </c>
      <c r="D577">
        <v>0.66500000000000004</v>
      </c>
      <c r="E577">
        <v>0.68</v>
      </c>
      <c r="F577">
        <v>0.39203399999999999</v>
      </c>
      <c r="G577">
        <v>381000</v>
      </c>
      <c r="I577" t="str">
        <f t="shared" si="74"/>
        <v/>
      </c>
      <c r="J577" t="str">
        <f t="shared" si="75"/>
        <v>Oversold</v>
      </c>
      <c r="K577" t="str">
        <f t="shared" si="76"/>
        <v>Oversold Below %D</v>
      </c>
      <c r="M577" s="11" t="str">
        <f t="shared" si="77"/>
        <v/>
      </c>
      <c r="O577">
        <f>IF(ROW($E577)&lt;=VALUE(LEFT(O$1,FIND("-",O$1,1)-1)),0,IF(ROW($E577)=VALUE(LEFT(O$1,FIND("-",O$1,1)-1))+1,AVERAGE(INDEX($E:$E,ROW($E577)-VALUE(LEFT(O$1,FIND("-",O$1,1)-1))):$E577),($E577*(2/(VALUE(LEFT(O$1,FIND("-",O$1,1)-1))+1)))+(O576*(1-(2/(VALUE(LEFT(O$1,FIND("-",O$1,1)-1))+1))))))</f>
        <v>0.98608275708024173</v>
      </c>
      <c r="Q577">
        <f>IF(ROW($E577)&lt;=VALUE(LEFT(Q$1,FIND("-",Q$1,1)-1)),0,IF(ROW($E577)=VALUE(LEFT(Q$1,FIND("-",Q$1,1)-1))+1,AVERAGE(INDEX($E:$E,ROW($E577)-VALUE(LEFT(Q$1,FIND("-",Q$1,1)-1))):$E577),($E577*(2/(VALUE(LEFT(Q$1,FIND("-",Q$1,1)-1))+1)))+(Q576*(1-(2/(VALUE(LEFT(Q$1,FIND("-",Q$1,1)-1))+1))))))</f>
        <v>0.71292702758645543</v>
      </c>
      <c r="R577">
        <f>IF(ROW($E577)&lt;=VALUE(LEFT(R$1,FIND("-",R$1,1)-1)),0,IF(ROW($E577)=VALUE(LEFT(R$1,FIND("-",R$1,1)-1))+1,AVERAGE(INDEX($E:$E,ROW($E577)-VALUE(LEFT(R$1,FIND("-",R$1,1)-1))):$E577),($E577*(2/(VALUE(LEFT(R$1,FIND("-",R$1,1)-1))+1)))+(R576*(1-(2/(VALUE(LEFT(R$1,FIND("-",R$1,1)-1))+1))))))</f>
        <v>0.74426276383797507</v>
      </c>
      <c r="S577">
        <f t="shared" si="78"/>
        <v>-3.1335736251519641E-2</v>
      </c>
      <c r="T577">
        <f>IF(ROW($E577)&lt;=MAX(VALUE(LEFT(Q$1,FIND("-",Q$1,1)-1)),VALUE(LEFT(R$1,FIND("-",R$1,1)-1)))+VALUE(LEFT(T$1,FIND("-",T$1,1)-1))-1,0,IF(ROW($E577)=MAX(VALUE(LEFT(Q$1,FIND("-",Q$1,1)-1)),VALUE(LEFT(R$1,FIND("-",R$1,1)-1)))+VALUE(LEFT(T$1,FIND("-",T$1,1)-1)),AVERAGE(INDEX($S:$S,ROW(S577)-VALUE(LEFT(T$1,FIND("-",T$1,1)-1))+1):S577),($S577*(2/(VALUE(LEFT(T$1,FIND("-",T$1,1)-1))+1)))+(T576*(1-(2/(VALUE(LEFT(T$1,FIND("-",T$1,1)-1))+1))))))</f>
        <v>-2.9124830729542691E-2</v>
      </c>
      <c r="V577">
        <f t="shared" si="73"/>
        <v>-9.9999999999998979E-3</v>
      </c>
      <c r="W577">
        <f>IF(ROW($E577)&lt;=VALUE(LEFT(W$1,FIND("-",W$1,1)-1))+1,0,IF(ROW($E576)=VALUE(LEFT(W$1,FIND("-",W$1,1)-1))+1,100-100/(1+ABS((SUMIF(INDEX($V:$V,ROW($V577)-VALUE(LEFT(W$1,FIND("-",W$1,1)-1))+1):$V577,"&gt;0",INDEX($V:$V,ROW($V577)-VALUE(LEFT(W$1,FIND("-",W$1,1)-1))+1):$V577)/COUNTIF(INDEX($V:$V,ROW($V577)-VALUE(LEFT(W$1,FIND("-",W$1,1)-1))+1):$V577,"&gt;0"))/(SUMIF(INDEX($V:$V,ROW($V577)-VALUE(LEFT(W$1,FIND("-",W$1,1)-1))+1):$V577,"&lt;0",INDEX($V:$V,ROW($V577)-VALUE(LEFT(W$1,FIND("-",W$1,1)-1))+1):$V577)/COUNTIF(INDEX($V:$V,ROW($V577)-VALUE(LEFT(W$1,FIND("-",W$1,1)-1))+1):$V577,"&lt;0")))),100-100/(1+ABS((SUMIF(INDEX($V:$V,ROW($V577)-VALUE(LEFT(W$1,FIND("-",W$1,1)-1))+1):$V577,"&gt;0",INDEX($V:$V,ROW($V577)-VALUE(LEFT(W$1,FIND("-",W$1,1)-1))+1):$V577)/VALUE(LEFT(W$1,FIND("-",W$1,1)-1)))/(SUMIF(INDEX($V:$V,ROW($V577)-VALUE(LEFT(W$1,FIND("-",W$1,1)-1))+1):$V577,"&lt;0",INDEX($V:$V,ROW($V577)-VALUE(LEFT(W$1,FIND("-",W$1,1)-1))+1):$V577)/VALUE(LEFT(W$1,FIND("-",W$1,1)-1)))))))</f>
        <v>27.272727272727295</v>
      </c>
      <c r="Y577">
        <f>IF(ROW($E577)&lt;=VALUE(LEFT(Y$1,FIND("-",Y$1,1)-1)),0,MAX(INDEX(C:C,ROW(C577)-VALUE(LEFT(Y$1,FIND("-",Y$1,1)-1))+1):C577))</f>
        <v>0.78500000000000003</v>
      </c>
      <c r="Z577">
        <f>IF(ROW($E577)&lt;=VALUE(LEFT(Z$1,FIND("-",Z$1,1)-1)),0,MIN(INDEX(D:D,ROW(D577)-VALUE(LEFT(Z$1,FIND("-",Z$1,1)-1))+1):D577))</f>
        <v>0.66500000000000004</v>
      </c>
      <c r="AA577">
        <f t="shared" si="81"/>
        <v>12.500000000000011</v>
      </c>
      <c r="AB577">
        <f>IF(ROW($AA577)&lt;=VALUE(LEFT(AA$1,FIND("-",AA$1,1)-1))+VALUE(LEFT(AB$1,FIND("-",AB$1,1)-1)-1),0,AVERAGE(INDEX($AA:$AA,ROW($AA577)-VALUE(LEFT(AB$1,FIND("-",AB$1,1)-1))+1):$AA577))</f>
        <v>5.9210526315789513</v>
      </c>
      <c r="AC577">
        <f>IF(ROW($AA577)&lt;=VALUE(LEFT(AA$1,FIND("-",AA$1,1)-1))+VALUE(LEFT(AB$1,FIND("-",AB$1,1)-1)-1)+VALUE(LEFT(AC$1,FIND("-",AC$1,1)-1)-1),0,AVERAGE(INDEX($AB:$AB,ROW($AB577)-VALUE(LEFT(AC$1,FIND("-",AC$1,1)-1))+1):$AB577))</f>
        <v>4.8684210526315796</v>
      </c>
      <c r="AE577">
        <f t="shared" si="79"/>
        <v>12160844</v>
      </c>
      <c r="AG577" t="str">
        <f t="shared" si="80"/>
        <v/>
      </c>
    </row>
    <row r="578" spans="1:33" x14ac:dyDescent="0.25">
      <c r="A578" s="6">
        <v>37342</v>
      </c>
      <c r="B578">
        <v>0.68500000000000005</v>
      </c>
      <c r="C578">
        <v>0.69</v>
      </c>
      <c r="D578">
        <v>0.67500000000000004</v>
      </c>
      <c r="E578">
        <v>0.67500000000000004</v>
      </c>
      <c r="F578">
        <v>0.38915100000000002</v>
      </c>
      <c r="G578">
        <v>244000</v>
      </c>
      <c r="I578" t="str">
        <f t="shared" si="74"/>
        <v/>
      </c>
      <c r="J578" t="str">
        <f t="shared" si="75"/>
        <v/>
      </c>
      <c r="K578" t="str">
        <f t="shared" si="76"/>
        <v>Oversold Below %D</v>
      </c>
      <c r="M578" s="11" t="str">
        <f t="shared" si="77"/>
        <v/>
      </c>
      <c r="O578">
        <f>IF(ROW($E578)&lt;=VALUE(LEFT(O$1,FIND("-",O$1,1)-1)),0,IF(ROW($E578)=VALUE(LEFT(O$1,FIND("-",O$1,1)-1))+1,AVERAGE(INDEX($E:$E,ROW($E578)-VALUE(LEFT(O$1,FIND("-",O$1,1)-1))):$E578),($E578*(2/(VALUE(LEFT(O$1,FIND("-",O$1,1)-1))+1)))+(O577*(1-(2/(VALUE(LEFT(O$1,FIND("-",O$1,1)-1))+1))))))</f>
        <v>0.98298740626352299</v>
      </c>
      <c r="Q578">
        <f>IF(ROW($E578)&lt;=VALUE(LEFT(Q$1,FIND("-",Q$1,1)-1)),0,IF(ROW($E578)=VALUE(LEFT(Q$1,FIND("-",Q$1,1)-1))+1,AVERAGE(INDEX($E:$E,ROW($E578)-VALUE(LEFT(Q$1,FIND("-",Q$1,1)-1))):$E578),($E578*(2/(VALUE(LEFT(Q$1,FIND("-",Q$1,1)-1))+1)))+(Q577*(1-(2/(VALUE(LEFT(Q$1,FIND("-",Q$1,1)-1))+1))))))</f>
        <v>0.70709210026546221</v>
      </c>
      <c r="R578">
        <f>IF(ROW($E578)&lt;=VALUE(LEFT(R$1,FIND("-",R$1,1)-1)),0,IF(ROW($E578)=VALUE(LEFT(R$1,FIND("-",R$1,1)-1))+1,AVERAGE(INDEX($E:$E,ROW($E578)-VALUE(LEFT(R$1,FIND("-",R$1,1)-1))):$E578),($E578*(2/(VALUE(LEFT(R$1,FIND("-",R$1,1)-1))+1)))+(R577*(1-(2/(VALUE(LEFT(R$1,FIND("-",R$1,1)-1))+1))))))</f>
        <v>0.73913218873886588</v>
      </c>
      <c r="S578">
        <f t="shared" si="78"/>
        <v>-3.2040088473403672E-2</v>
      </c>
      <c r="T578">
        <f>IF(ROW($E578)&lt;=MAX(VALUE(LEFT(Q$1,FIND("-",Q$1,1)-1)),VALUE(LEFT(R$1,FIND("-",R$1,1)-1)))+VALUE(LEFT(T$1,FIND("-",T$1,1)-1))-1,0,IF(ROW($E578)=MAX(VALUE(LEFT(Q$1,FIND("-",Q$1,1)-1)),VALUE(LEFT(R$1,FIND("-",R$1,1)-1)))+VALUE(LEFT(T$1,FIND("-",T$1,1)-1)),AVERAGE(INDEX($S:$S,ROW(S578)-VALUE(LEFT(T$1,FIND("-",T$1,1)-1))+1):S578),($S578*(2/(VALUE(LEFT(T$1,FIND("-",T$1,1)-1))+1)))+(T577*(1-(2/(VALUE(LEFT(T$1,FIND("-",T$1,1)-1))+1))))))</f>
        <v>-2.970788227831489E-2</v>
      </c>
      <c r="V578">
        <f t="shared" ref="V578:V641" si="82">IFERROR(1*(E578-E577),"")</f>
        <v>-5.0000000000000044E-3</v>
      </c>
      <c r="W578">
        <f>IF(ROW($E578)&lt;=VALUE(LEFT(W$1,FIND("-",W$1,1)-1))+1,0,IF(ROW($E577)=VALUE(LEFT(W$1,FIND("-",W$1,1)-1))+1,100-100/(1+ABS((SUMIF(INDEX($V:$V,ROW($V578)-VALUE(LEFT(W$1,FIND("-",W$1,1)-1))+1):$V578,"&gt;0",INDEX($V:$V,ROW($V578)-VALUE(LEFT(W$1,FIND("-",W$1,1)-1))+1):$V578)/COUNTIF(INDEX($V:$V,ROW($V578)-VALUE(LEFT(W$1,FIND("-",W$1,1)-1))+1):$V578,"&gt;0"))/(SUMIF(INDEX($V:$V,ROW($V578)-VALUE(LEFT(W$1,FIND("-",W$1,1)-1))+1):$V578,"&lt;0",INDEX($V:$V,ROW($V578)-VALUE(LEFT(W$1,FIND("-",W$1,1)-1))+1):$V578)/COUNTIF(INDEX($V:$V,ROW($V578)-VALUE(LEFT(W$1,FIND("-",W$1,1)-1))+1):$V578,"&lt;0")))),100-100/(1+ABS((SUMIF(INDEX($V:$V,ROW($V578)-VALUE(LEFT(W$1,FIND("-",W$1,1)-1))+1):$V578,"&gt;0",INDEX($V:$V,ROW($V578)-VALUE(LEFT(W$1,FIND("-",W$1,1)-1))+1):$V578)/VALUE(LEFT(W$1,FIND("-",W$1,1)-1)))/(SUMIF(INDEX($V:$V,ROW($V578)-VALUE(LEFT(W$1,FIND("-",W$1,1)-1))+1):$V578,"&lt;0",INDEX($V:$V,ROW($V578)-VALUE(LEFT(W$1,FIND("-",W$1,1)-1))+1):$V578)/VALUE(LEFT(W$1,FIND("-",W$1,1)-1)))))))</f>
        <v>32.142857142857167</v>
      </c>
      <c r="Y578">
        <f>IF(ROW($E578)&lt;=VALUE(LEFT(Y$1,FIND("-",Y$1,1)-1)),0,MAX(INDEX(C:C,ROW(C578)-VALUE(LEFT(Y$1,FIND("-",Y$1,1)-1))+1):C578))</f>
        <v>0.78500000000000003</v>
      </c>
      <c r="Z578">
        <f>IF(ROW($E578)&lt;=VALUE(LEFT(Z$1,FIND("-",Z$1,1)-1)),0,MIN(INDEX(D:D,ROW(D578)-VALUE(LEFT(Z$1,FIND("-",Z$1,1)-1))+1):D578))</f>
        <v>0.66500000000000004</v>
      </c>
      <c r="AA578">
        <f t="shared" si="81"/>
        <v>8.333333333333341</v>
      </c>
      <c r="AB578">
        <f>IF(ROW($AA578)&lt;=VALUE(LEFT(AA$1,FIND("-",AA$1,1)-1))+VALUE(LEFT(AB$1,FIND("-",AB$1,1)-1)-1),0,AVERAGE(INDEX($AA:$AA,ROW($AA578)-VALUE(LEFT(AB$1,FIND("-",AB$1,1)-1))+1):$AA578))</f>
        <v>6.94444444444445</v>
      </c>
      <c r="AC578">
        <f>IF(ROW($AA578)&lt;=VALUE(LEFT(AA$1,FIND("-",AA$1,1)-1))+VALUE(LEFT(AB$1,FIND("-",AB$1,1)-1)-1)+VALUE(LEFT(AC$1,FIND("-",AC$1,1)-1)-1),0,AVERAGE(INDEX($AB:$AB,ROW($AB578)-VALUE(LEFT(AC$1,FIND("-",AC$1,1)-1))+1):$AB578))</f>
        <v>5.4580896686159877</v>
      </c>
      <c r="AE578">
        <f t="shared" si="79"/>
        <v>11916844</v>
      </c>
      <c r="AG578" t="str">
        <f t="shared" si="80"/>
        <v/>
      </c>
    </row>
    <row r="579" spans="1:33" x14ac:dyDescent="0.25">
      <c r="A579" s="6">
        <v>37343</v>
      </c>
      <c r="B579">
        <v>0.68</v>
      </c>
      <c r="C579">
        <v>0.75</v>
      </c>
      <c r="D579">
        <v>0.67</v>
      </c>
      <c r="E579">
        <v>0.71499999999999997</v>
      </c>
      <c r="F579">
        <v>0.41221200000000002</v>
      </c>
      <c r="G579">
        <v>486000</v>
      </c>
      <c r="I579" t="str">
        <f t="shared" ref="I579:I642" si="83">IF(AND(T579&gt;=S579,T578&lt;S578),"Bearish",IF(AND(T579&lt;S579,T578&gt;=S578),"Bullish",""))</f>
        <v>Bullish</v>
      </c>
      <c r="J579" t="str">
        <f t="shared" ref="J579:J642" si="84">IF(W579&gt;70,"Overbought",IF(W579&lt;30,"Oversold",""))</f>
        <v/>
      </c>
      <c r="K579" t="str">
        <f t="shared" ref="K579:K642" si="85">IF(AND(AC579&lt;20,AC579&gt;AB579),"Oversold Above %D",IF(AND(AC579&lt;20,AC579&lt;=AB579),"Oversold Below %D",IF(AND(AC579&gt;80,AC579&lt;AB579),"Overbought Below %D",IF(AND(AC579&gt;80,AC579&gt;=AB579),"Overbought Above %D",IF(AND(AC579&gt;=20,LEFT(K578,5)="Overs"),"Buy",IF(AND(AC579&lt;=80,LEFT(K578,5)="Overb"),"Sell",""))))))</f>
        <v>Oversold Below %D</v>
      </c>
      <c r="M579" s="11" t="str">
        <f t="shared" ref="M579:M642" si="86">IF(K579="Buy","Buy",IF(K579="Sell","Sell",""))</f>
        <v/>
      </c>
      <c r="O579">
        <f>IF(ROW($E579)&lt;=VALUE(LEFT(O$1,FIND("-",O$1,1)-1)),0,IF(ROW($E579)=VALUE(LEFT(O$1,FIND("-",O$1,1)-1))+1,AVERAGE(INDEX($E:$E,ROW($E579)-VALUE(LEFT(O$1,FIND("-",O$1,1)-1))):$E579),($E579*(2/(VALUE(LEFT(O$1,FIND("-",O$1,1)-1))+1)))+(O578*(1-(2/(VALUE(LEFT(O$1,FIND("-",O$1,1)-1))+1))))))</f>
        <v>0.98032086490766701</v>
      </c>
      <c r="Q579">
        <f>IF(ROW($E579)&lt;=VALUE(LEFT(Q$1,FIND("-",Q$1,1)-1)),0,IF(ROW($E579)=VALUE(LEFT(Q$1,FIND("-",Q$1,1)-1))+1,AVERAGE(INDEX($E:$E,ROW($E579)-VALUE(LEFT(Q$1,FIND("-",Q$1,1)-1))):$E579),($E579*(2/(VALUE(LEFT(Q$1,FIND("-",Q$1,1)-1))+1)))+(Q578*(1-(2/(VALUE(LEFT(Q$1,FIND("-",Q$1,1)-1))+1))))))</f>
        <v>0.70830870022462189</v>
      </c>
      <c r="R579">
        <f>IF(ROW($E579)&lt;=VALUE(LEFT(R$1,FIND("-",R$1,1)-1)),0,IF(ROW($E579)=VALUE(LEFT(R$1,FIND("-",R$1,1)-1))+1,AVERAGE(INDEX($E:$E,ROW($E579)-VALUE(LEFT(R$1,FIND("-",R$1,1)-1))):$E579),($E579*(2/(VALUE(LEFT(R$1,FIND("-",R$1,1)-1))+1)))+(R578*(1-(2/(VALUE(LEFT(R$1,FIND("-",R$1,1)-1))+1))))))</f>
        <v>0.7373446192026536</v>
      </c>
      <c r="S579">
        <f t="shared" ref="S579:S642" si="87">IF(ROW($E579)&lt;=MAX(VALUE(LEFT(Q$1,FIND("-",Q$1,1)-1)),VALUE(LEFT(R$1,FIND("-",R$1,1)-1))),0,Q579-R579)</f>
        <v>-2.9035918978031705E-2</v>
      </c>
      <c r="T579">
        <f>IF(ROW($E579)&lt;=MAX(VALUE(LEFT(Q$1,FIND("-",Q$1,1)-1)),VALUE(LEFT(R$1,FIND("-",R$1,1)-1)))+VALUE(LEFT(T$1,FIND("-",T$1,1)-1))-1,0,IF(ROW($E579)=MAX(VALUE(LEFT(Q$1,FIND("-",Q$1,1)-1)),VALUE(LEFT(R$1,FIND("-",R$1,1)-1)))+VALUE(LEFT(T$1,FIND("-",T$1,1)-1)),AVERAGE(INDEX($S:$S,ROW(S579)-VALUE(LEFT(T$1,FIND("-",T$1,1)-1))+1):S579),($S579*(2/(VALUE(LEFT(T$1,FIND("-",T$1,1)-1))+1)))+(T578*(1-(2/(VALUE(LEFT(T$1,FIND("-",T$1,1)-1))+1))))))</f>
        <v>-2.9573489618258255E-2</v>
      </c>
      <c r="V579">
        <f t="shared" si="82"/>
        <v>3.9999999999999925E-2</v>
      </c>
      <c r="W579">
        <f>IF(ROW($E579)&lt;=VALUE(LEFT(W$1,FIND("-",W$1,1)-1))+1,0,IF(ROW($E578)=VALUE(LEFT(W$1,FIND("-",W$1,1)-1))+1,100-100/(1+ABS((SUMIF(INDEX($V:$V,ROW($V579)-VALUE(LEFT(W$1,FIND("-",W$1,1)-1))+1):$V579,"&gt;0",INDEX($V:$V,ROW($V579)-VALUE(LEFT(W$1,FIND("-",W$1,1)-1))+1):$V579)/COUNTIF(INDEX($V:$V,ROW($V579)-VALUE(LEFT(W$1,FIND("-",W$1,1)-1))+1):$V579,"&gt;0"))/(SUMIF(INDEX($V:$V,ROW($V579)-VALUE(LEFT(W$1,FIND("-",W$1,1)-1))+1):$V579,"&lt;0",INDEX($V:$V,ROW($V579)-VALUE(LEFT(W$1,FIND("-",W$1,1)-1))+1):$V579)/COUNTIF(INDEX($V:$V,ROW($V579)-VALUE(LEFT(W$1,FIND("-",W$1,1)-1))+1):$V579,"&lt;0")))),100-100/(1+ABS((SUMIF(INDEX($V:$V,ROW($V579)-VALUE(LEFT(W$1,FIND("-",W$1,1)-1))+1):$V579,"&gt;0",INDEX($V:$V,ROW($V579)-VALUE(LEFT(W$1,FIND("-",W$1,1)-1))+1):$V579)/VALUE(LEFT(W$1,FIND("-",W$1,1)-1)))/(SUMIF(INDEX($V:$V,ROW($V579)-VALUE(LEFT(W$1,FIND("-",W$1,1)-1))+1):$V579,"&lt;0",INDEX($V:$V,ROW($V579)-VALUE(LEFT(W$1,FIND("-",W$1,1)-1))+1):$V579)/VALUE(LEFT(W$1,FIND("-",W$1,1)-1)))))))</f>
        <v>38.709677419354819</v>
      </c>
      <c r="Y579">
        <f>IF(ROW($E579)&lt;=VALUE(LEFT(Y$1,FIND("-",Y$1,1)-1)),0,MAX(INDEX(C:C,ROW(C579)-VALUE(LEFT(Y$1,FIND("-",Y$1,1)-1))+1):C579))</f>
        <v>0.78500000000000003</v>
      </c>
      <c r="Z579">
        <f>IF(ROW($E579)&lt;=VALUE(LEFT(Z$1,FIND("-",Z$1,1)-1)),0,MIN(INDEX(D:D,ROW(D579)-VALUE(LEFT(Z$1,FIND("-",Z$1,1)-1))+1):D579))</f>
        <v>0.66500000000000004</v>
      </c>
      <c r="AA579">
        <f t="shared" si="81"/>
        <v>41.666666666666615</v>
      </c>
      <c r="AB579">
        <f>IF(ROW($AA579)&lt;=VALUE(LEFT(AA$1,FIND("-",AA$1,1)-1))+VALUE(LEFT(AB$1,FIND("-",AB$1,1)-1)-1),0,AVERAGE(INDEX($AA:$AA,ROW($AA579)-VALUE(LEFT(AB$1,FIND("-",AB$1,1)-1))+1):$AA579))</f>
        <v>20.833333333333321</v>
      </c>
      <c r="AC579">
        <f>IF(ROW($AA579)&lt;=VALUE(LEFT(AA$1,FIND("-",AA$1,1)-1))+VALUE(LEFT(AB$1,FIND("-",AB$1,1)-1)-1)+VALUE(LEFT(AC$1,FIND("-",AC$1,1)-1)-1),0,AVERAGE(INDEX($AB:$AB,ROW($AB579)-VALUE(LEFT(AC$1,FIND("-",AC$1,1)-1))+1):$AB579))</f>
        <v>11.232943469785575</v>
      </c>
      <c r="AE579">
        <f t="shared" ref="AE579:AE642" si="88">IFERROR(IF($E579=$E578,AE578,IF($E579&gt;$E578,AE578+$G579,IF($E579&lt;$E578,AE578-$G579,""))),"")</f>
        <v>12402844</v>
      </c>
      <c r="AG579" t="str">
        <f t="shared" ref="AG579:AG642" si="89">IF(K579="Buy","Buy",IF(K579="Sell","Sell",""))</f>
        <v/>
      </c>
    </row>
    <row r="580" spans="1:33" x14ac:dyDescent="0.25">
      <c r="A580" s="6">
        <v>37344</v>
      </c>
      <c r="B580">
        <v>0.74</v>
      </c>
      <c r="C580">
        <v>0.75</v>
      </c>
      <c r="D580">
        <v>0.72</v>
      </c>
      <c r="E580">
        <v>0.73</v>
      </c>
      <c r="F580">
        <v>0.42086000000000001</v>
      </c>
      <c r="G580">
        <v>188000</v>
      </c>
      <c r="I580" t="str">
        <f t="shared" si="83"/>
        <v/>
      </c>
      <c r="J580" t="str">
        <f t="shared" si="84"/>
        <v/>
      </c>
      <c r="K580" t="str">
        <f t="shared" si="85"/>
        <v>Buy</v>
      </c>
      <c r="M580" s="11" t="str">
        <f t="shared" si="86"/>
        <v>Buy</v>
      </c>
      <c r="O580">
        <f>IF(ROW($E580)&lt;=VALUE(LEFT(O$1,FIND("-",O$1,1)-1)),0,IF(ROW($E580)=VALUE(LEFT(O$1,FIND("-",O$1,1)-1))+1,AVERAGE(INDEX($E:$E,ROW($E580)-VALUE(LEFT(O$1,FIND("-",O$1,1)-1))):$E580),($E580*(2/(VALUE(LEFT(O$1,FIND("-",O$1,1)-1))+1)))+(O579*(1-(2/(VALUE(LEFT(O$1,FIND("-",O$1,1)-1))+1))))))</f>
        <v>0.97783011003296394</v>
      </c>
      <c r="Q580">
        <f>IF(ROW($E580)&lt;=VALUE(LEFT(Q$1,FIND("-",Q$1,1)-1)),0,IF(ROW($E580)=VALUE(LEFT(Q$1,FIND("-",Q$1,1)-1))+1,AVERAGE(INDEX($E:$E,ROW($E580)-VALUE(LEFT(Q$1,FIND("-",Q$1,1)-1))):$E580),($E580*(2/(VALUE(LEFT(Q$1,FIND("-",Q$1,1)-1))+1)))+(Q579*(1-(2/(VALUE(LEFT(Q$1,FIND("-",Q$1,1)-1))+1))))))</f>
        <v>0.71164582326698778</v>
      </c>
      <c r="R580">
        <f>IF(ROW($E580)&lt;=VALUE(LEFT(R$1,FIND("-",R$1,1)-1)),0,IF(ROW($E580)=VALUE(LEFT(R$1,FIND("-",R$1,1)-1))+1,AVERAGE(INDEX($E:$E,ROW($E580)-VALUE(LEFT(R$1,FIND("-",R$1,1)-1))):$E580),($E580*(2/(VALUE(LEFT(R$1,FIND("-",R$1,1)-1))+1)))+(R579*(1-(2/(VALUE(LEFT(R$1,FIND("-",R$1,1)-1))+1))))))</f>
        <v>0.7368005733357903</v>
      </c>
      <c r="S580">
        <f t="shared" si="87"/>
        <v>-2.5154750068802523E-2</v>
      </c>
      <c r="T580">
        <f>IF(ROW($E580)&lt;=MAX(VALUE(LEFT(Q$1,FIND("-",Q$1,1)-1)),VALUE(LEFT(R$1,FIND("-",R$1,1)-1)))+VALUE(LEFT(T$1,FIND("-",T$1,1)-1))-1,0,IF(ROW($E580)=MAX(VALUE(LEFT(Q$1,FIND("-",Q$1,1)-1)),VALUE(LEFT(R$1,FIND("-",R$1,1)-1)))+VALUE(LEFT(T$1,FIND("-",T$1,1)-1)),AVERAGE(INDEX($S:$S,ROW(S580)-VALUE(LEFT(T$1,FIND("-",T$1,1)-1))+1):S580),($S580*(2/(VALUE(LEFT(T$1,FIND("-",T$1,1)-1))+1)))+(T579*(1-(2/(VALUE(LEFT(T$1,FIND("-",T$1,1)-1))+1))))))</f>
        <v>-2.8689741708367113E-2</v>
      </c>
      <c r="V580">
        <f t="shared" si="82"/>
        <v>1.5000000000000013E-2</v>
      </c>
      <c r="W580">
        <f>IF(ROW($E580)&lt;=VALUE(LEFT(W$1,FIND("-",W$1,1)-1))+1,0,IF(ROW($E579)=VALUE(LEFT(W$1,FIND("-",W$1,1)-1))+1,100-100/(1+ABS((SUMIF(INDEX($V:$V,ROW($V580)-VALUE(LEFT(W$1,FIND("-",W$1,1)-1))+1):$V580,"&gt;0",INDEX($V:$V,ROW($V580)-VALUE(LEFT(W$1,FIND("-",W$1,1)-1))+1):$V580)/COUNTIF(INDEX($V:$V,ROW($V580)-VALUE(LEFT(W$1,FIND("-",W$1,1)-1))+1):$V580,"&gt;0"))/(SUMIF(INDEX($V:$V,ROW($V580)-VALUE(LEFT(W$1,FIND("-",W$1,1)-1))+1):$V580,"&lt;0",INDEX($V:$V,ROW($V580)-VALUE(LEFT(W$1,FIND("-",W$1,1)-1))+1):$V580)/COUNTIF(INDEX($V:$V,ROW($V580)-VALUE(LEFT(W$1,FIND("-",W$1,1)-1))+1):$V580,"&lt;0")))),100-100/(1+ABS((SUMIF(INDEX($V:$V,ROW($V580)-VALUE(LEFT(W$1,FIND("-",W$1,1)-1))+1):$V580,"&gt;0",INDEX($V:$V,ROW($V580)-VALUE(LEFT(W$1,FIND("-",W$1,1)-1))+1):$V580)/VALUE(LEFT(W$1,FIND("-",W$1,1)-1)))/(SUMIF(INDEX($V:$V,ROW($V580)-VALUE(LEFT(W$1,FIND("-",W$1,1)-1))+1):$V580,"&lt;0",INDEX($V:$V,ROW($V580)-VALUE(LEFT(W$1,FIND("-",W$1,1)-1))+1):$V580)/VALUE(LEFT(W$1,FIND("-",W$1,1)-1)))))))</f>
        <v>40.624999999999979</v>
      </c>
      <c r="Y580">
        <f>IF(ROW($E580)&lt;=VALUE(LEFT(Y$1,FIND("-",Y$1,1)-1)),0,MAX(INDEX(C:C,ROW(C580)-VALUE(LEFT(Y$1,FIND("-",Y$1,1)-1))+1):C580))</f>
        <v>0.755</v>
      </c>
      <c r="Z580">
        <f>IF(ROW($E580)&lt;=VALUE(LEFT(Z$1,FIND("-",Z$1,1)-1)),0,MIN(INDEX(D:D,ROW(D580)-VALUE(LEFT(Z$1,FIND("-",Z$1,1)-1))+1):D580))</f>
        <v>0.66500000000000004</v>
      </c>
      <c r="AA580">
        <f t="shared" si="81"/>
        <v>72.222222222222186</v>
      </c>
      <c r="AB580">
        <f>IF(ROW($AA580)&lt;=VALUE(LEFT(AA$1,FIND("-",AA$1,1)-1))+VALUE(LEFT(AB$1,FIND("-",AB$1,1)-1)-1),0,AVERAGE(INDEX($AA:$AA,ROW($AA580)-VALUE(LEFT(AB$1,FIND("-",AB$1,1)-1))+1):$AA580))</f>
        <v>40.740740740740712</v>
      </c>
      <c r="AC580">
        <f>IF(ROW($AA580)&lt;=VALUE(LEFT(AA$1,FIND("-",AA$1,1)-1))+VALUE(LEFT(AB$1,FIND("-",AB$1,1)-1)-1)+VALUE(LEFT(AC$1,FIND("-",AC$1,1)-1)-1),0,AVERAGE(INDEX($AB:$AB,ROW($AB580)-VALUE(LEFT(AC$1,FIND("-",AC$1,1)-1))+1):$AB580))</f>
        <v>22.839506172839492</v>
      </c>
      <c r="AE580">
        <f t="shared" si="88"/>
        <v>12590844</v>
      </c>
      <c r="AG580" t="str">
        <f t="shared" si="89"/>
        <v>Buy</v>
      </c>
    </row>
    <row r="581" spans="1:33" x14ac:dyDescent="0.25">
      <c r="A581" s="6">
        <v>37347</v>
      </c>
      <c r="B581">
        <v>0.73</v>
      </c>
      <c r="C581">
        <v>0.73</v>
      </c>
      <c r="D581">
        <v>0.71</v>
      </c>
      <c r="E581">
        <v>0.71</v>
      </c>
      <c r="F581">
        <v>0.40933000000000003</v>
      </c>
      <c r="G581">
        <v>66000</v>
      </c>
      <c r="I581" t="str">
        <f t="shared" si="83"/>
        <v/>
      </c>
      <c r="J581" t="str">
        <f t="shared" si="84"/>
        <v/>
      </c>
      <c r="K581" t="str">
        <f t="shared" si="85"/>
        <v/>
      </c>
      <c r="M581" s="11" t="str">
        <f t="shared" si="86"/>
        <v/>
      </c>
      <c r="O581">
        <f>IF(ROW($E581)&lt;=VALUE(LEFT(O$1,FIND("-",O$1,1)-1)),0,IF(ROW($E581)=VALUE(LEFT(O$1,FIND("-",O$1,1)-1))+1,AVERAGE(INDEX($E:$E,ROW($E581)-VALUE(LEFT(O$1,FIND("-",O$1,1)-1))):$E581),($E581*(2/(VALUE(LEFT(O$1,FIND("-",O$1,1)-1))+1)))+(O580*(1-(2/(VALUE(LEFT(O$1,FIND("-",O$1,1)-1))+1))))))</f>
        <v>0.97516513381373049</v>
      </c>
      <c r="Q581">
        <f>IF(ROW($E581)&lt;=VALUE(LEFT(Q$1,FIND("-",Q$1,1)-1)),0,IF(ROW($E581)=VALUE(LEFT(Q$1,FIND("-",Q$1,1)-1))+1,AVERAGE(INDEX($E:$E,ROW($E581)-VALUE(LEFT(Q$1,FIND("-",Q$1,1)-1))):$E581),($E581*(2/(VALUE(LEFT(Q$1,FIND("-",Q$1,1)-1))+1)))+(Q580*(1-(2/(VALUE(LEFT(Q$1,FIND("-",Q$1,1)-1))+1))))))</f>
        <v>0.71139261968745116</v>
      </c>
      <c r="R581">
        <f>IF(ROW($E581)&lt;=VALUE(LEFT(R$1,FIND("-",R$1,1)-1)),0,IF(ROW($E581)=VALUE(LEFT(R$1,FIND("-",R$1,1)-1))+1,AVERAGE(INDEX($E:$E,ROW($E581)-VALUE(LEFT(R$1,FIND("-",R$1,1)-1))):$E581),($E581*(2/(VALUE(LEFT(R$1,FIND("-",R$1,1)-1))+1)))+(R580*(1-(2/(VALUE(LEFT(R$1,FIND("-",R$1,1)-1))+1))))))</f>
        <v>0.73481534568128737</v>
      </c>
      <c r="S581">
        <f t="shared" si="87"/>
        <v>-2.3422725993836213E-2</v>
      </c>
      <c r="T581">
        <f>IF(ROW($E581)&lt;=MAX(VALUE(LEFT(Q$1,FIND("-",Q$1,1)-1)),VALUE(LEFT(R$1,FIND("-",R$1,1)-1)))+VALUE(LEFT(T$1,FIND("-",T$1,1)-1))-1,0,IF(ROW($E581)=MAX(VALUE(LEFT(Q$1,FIND("-",Q$1,1)-1)),VALUE(LEFT(R$1,FIND("-",R$1,1)-1)))+VALUE(LEFT(T$1,FIND("-",T$1,1)-1)),AVERAGE(INDEX($S:$S,ROW(S581)-VALUE(LEFT(T$1,FIND("-",T$1,1)-1))+1):S581),($S581*(2/(VALUE(LEFT(T$1,FIND("-",T$1,1)-1))+1)))+(T580*(1-(2/(VALUE(LEFT(T$1,FIND("-",T$1,1)-1))+1))))))</f>
        <v>-2.7636338565460935E-2</v>
      </c>
      <c r="V581">
        <f t="shared" si="82"/>
        <v>-2.0000000000000018E-2</v>
      </c>
      <c r="W581">
        <f>IF(ROW($E581)&lt;=VALUE(LEFT(W$1,FIND("-",W$1,1)-1))+1,0,IF(ROW($E580)=VALUE(LEFT(W$1,FIND("-",W$1,1)-1))+1,100-100/(1+ABS((SUMIF(INDEX($V:$V,ROW($V581)-VALUE(LEFT(W$1,FIND("-",W$1,1)-1))+1):$V581,"&gt;0",INDEX($V:$V,ROW($V581)-VALUE(LEFT(W$1,FIND("-",W$1,1)-1))+1):$V581)/COUNTIF(INDEX($V:$V,ROW($V581)-VALUE(LEFT(W$1,FIND("-",W$1,1)-1))+1):$V581,"&gt;0"))/(SUMIF(INDEX($V:$V,ROW($V581)-VALUE(LEFT(W$1,FIND("-",W$1,1)-1))+1):$V581,"&lt;0",INDEX($V:$V,ROW($V581)-VALUE(LEFT(W$1,FIND("-",W$1,1)-1))+1):$V581)/COUNTIF(INDEX($V:$V,ROW($V581)-VALUE(LEFT(W$1,FIND("-",W$1,1)-1))+1):$V581,"&lt;0")))),100-100/(1+ABS((SUMIF(INDEX($V:$V,ROW($V581)-VALUE(LEFT(W$1,FIND("-",W$1,1)-1))+1):$V581,"&gt;0",INDEX($V:$V,ROW($V581)-VALUE(LEFT(W$1,FIND("-",W$1,1)-1))+1):$V581)/VALUE(LEFT(W$1,FIND("-",W$1,1)-1)))/(SUMIF(INDEX($V:$V,ROW($V581)-VALUE(LEFT(W$1,FIND("-",W$1,1)-1))+1):$V581,"&lt;0",INDEX($V:$V,ROW($V581)-VALUE(LEFT(W$1,FIND("-",W$1,1)-1))+1):$V581)/VALUE(LEFT(W$1,FIND("-",W$1,1)-1)))))))</f>
        <v>41.93548387096773</v>
      </c>
      <c r="Y581">
        <f>IF(ROW($E581)&lt;=VALUE(LEFT(Y$1,FIND("-",Y$1,1)-1)),0,MAX(INDEX(C:C,ROW(C581)-VALUE(LEFT(Y$1,FIND("-",Y$1,1)-1))+1):C581))</f>
        <v>0.755</v>
      </c>
      <c r="Z581">
        <f>IF(ROW($E581)&lt;=VALUE(LEFT(Z$1,FIND("-",Z$1,1)-1)),0,MIN(INDEX(D:D,ROW(D581)-VALUE(LEFT(Z$1,FIND("-",Z$1,1)-1))+1):D581))</f>
        <v>0.66500000000000004</v>
      </c>
      <c r="AA581">
        <f t="shared" si="81"/>
        <v>49.999999999999936</v>
      </c>
      <c r="AB581">
        <f>IF(ROW($AA581)&lt;=VALUE(LEFT(AA$1,FIND("-",AA$1,1)-1))+VALUE(LEFT(AB$1,FIND("-",AB$1,1)-1)-1),0,AVERAGE(INDEX($AA:$AA,ROW($AA581)-VALUE(LEFT(AB$1,FIND("-",AB$1,1)-1))+1):$AA581))</f>
        <v>54.629629629629584</v>
      </c>
      <c r="AC581">
        <f>IF(ROW($AA581)&lt;=VALUE(LEFT(AA$1,FIND("-",AA$1,1)-1))+VALUE(LEFT(AB$1,FIND("-",AB$1,1)-1)-1)+VALUE(LEFT(AC$1,FIND("-",AC$1,1)-1)-1),0,AVERAGE(INDEX($AB:$AB,ROW($AB581)-VALUE(LEFT(AC$1,FIND("-",AC$1,1)-1))+1):$AB581))</f>
        <v>38.734567901234534</v>
      </c>
      <c r="AE581">
        <f t="shared" si="88"/>
        <v>12524844</v>
      </c>
      <c r="AG581" t="str">
        <f t="shared" si="89"/>
        <v/>
      </c>
    </row>
    <row r="582" spans="1:33" x14ac:dyDescent="0.25">
      <c r="A582" s="6">
        <v>37348</v>
      </c>
      <c r="B582">
        <v>0.71499999999999997</v>
      </c>
      <c r="C582">
        <v>0.72</v>
      </c>
      <c r="D582">
        <v>0.70499999999999996</v>
      </c>
      <c r="E582">
        <v>0.72</v>
      </c>
      <c r="F582">
        <v>0.41509499999999999</v>
      </c>
      <c r="G582">
        <v>69000</v>
      </c>
      <c r="I582" t="str">
        <f t="shared" si="83"/>
        <v/>
      </c>
      <c r="J582" t="str">
        <f t="shared" si="84"/>
        <v/>
      </c>
      <c r="K582" t="str">
        <f t="shared" si="85"/>
        <v/>
      </c>
      <c r="M582" s="11" t="str">
        <f t="shared" si="86"/>
        <v/>
      </c>
      <c r="O582">
        <f>IF(ROW($E582)&lt;=VALUE(LEFT(O$1,FIND("-",O$1,1)-1)),0,IF(ROW($E582)=VALUE(LEFT(O$1,FIND("-",O$1,1)-1))+1,AVERAGE(INDEX($E:$E,ROW($E582)-VALUE(LEFT(O$1,FIND("-",O$1,1)-1))):$E582),($E582*(2/(VALUE(LEFT(O$1,FIND("-",O$1,1)-1))+1)))+(O581*(1-(2/(VALUE(LEFT(O$1,FIND("-",O$1,1)-1))+1))))))</f>
        <v>0.97262617725837008</v>
      </c>
      <c r="Q582">
        <f>IF(ROW($E582)&lt;=VALUE(LEFT(Q$1,FIND("-",Q$1,1)-1)),0,IF(ROW($E582)=VALUE(LEFT(Q$1,FIND("-",Q$1,1)-1))+1,AVERAGE(INDEX($E:$E,ROW($E582)-VALUE(LEFT(Q$1,FIND("-",Q$1,1)-1))):$E582),($E582*(2/(VALUE(LEFT(Q$1,FIND("-",Q$1,1)-1))+1)))+(Q581*(1-(2/(VALUE(LEFT(Q$1,FIND("-",Q$1,1)-1))+1))))))</f>
        <v>0.71271683204322789</v>
      </c>
      <c r="R582">
        <f>IF(ROW($E582)&lt;=VALUE(LEFT(R$1,FIND("-",R$1,1)-1)),0,IF(ROW($E582)=VALUE(LEFT(R$1,FIND("-",R$1,1)-1))+1,AVERAGE(INDEX($E:$E,ROW($E582)-VALUE(LEFT(R$1,FIND("-",R$1,1)-1))):$E582),($E582*(2/(VALUE(LEFT(R$1,FIND("-",R$1,1)-1))+1)))+(R581*(1-(2/(VALUE(LEFT(R$1,FIND("-",R$1,1)-1))+1))))))</f>
        <v>0.73371791266785868</v>
      </c>
      <c r="S582">
        <f t="shared" si="87"/>
        <v>-2.1001080624630797E-2</v>
      </c>
      <c r="T582">
        <f>IF(ROW($E582)&lt;=MAX(VALUE(LEFT(Q$1,FIND("-",Q$1,1)-1)),VALUE(LEFT(R$1,FIND("-",R$1,1)-1)))+VALUE(LEFT(T$1,FIND("-",T$1,1)-1))-1,0,IF(ROW($E582)=MAX(VALUE(LEFT(Q$1,FIND("-",Q$1,1)-1)),VALUE(LEFT(R$1,FIND("-",R$1,1)-1)))+VALUE(LEFT(T$1,FIND("-",T$1,1)-1)),AVERAGE(INDEX($S:$S,ROW(S582)-VALUE(LEFT(T$1,FIND("-",T$1,1)-1))+1):S582),($S582*(2/(VALUE(LEFT(T$1,FIND("-",T$1,1)-1))+1)))+(T581*(1-(2/(VALUE(LEFT(T$1,FIND("-",T$1,1)-1))+1))))))</f>
        <v>-2.6309286977294909E-2</v>
      </c>
      <c r="V582">
        <f t="shared" si="82"/>
        <v>1.0000000000000009E-2</v>
      </c>
      <c r="W582">
        <f>IF(ROW($E582)&lt;=VALUE(LEFT(W$1,FIND("-",W$1,1)-1))+1,0,IF(ROW($E581)=VALUE(LEFT(W$1,FIND("-",W$1,1)-1))+1,100-100/(1+ABS((SUMIF(INDEX($V:$V,ROW($V582)-VALUE(LEFT(W$1,FIND("-",W$1,1)-1))+1):$V582,"&gt;0",INDEX($V:$V,ROW($V582)-VALUE(LEFT(W$1,FIND("-",W$1,1)-1))+1):$V582)/COUNTIF(INDEX($V:$V,ROW($V582)-VALUE(LEFT(W$1,FIND("-",W$1,1)-1))+1):$V582,"&gt;0"))/(SUMIF(INDEX($V:$V,ROW($V582)-VALUE(LEFT(W$1,FIND("-",W$1,1)-1))+1):$V582,"&lt;0",INDEX($V:$V,ROW($V582)-VALUE(LEFT(W$1,FIND("-",W$1,1)-1))+1):$V582)/COUNTIF(INDEX($V:$V,ROW($V582)-VALUE(LEFT(W$1,FIND("-",W$1,1)-1))+1):$V582,"&lt;0")))),100-100/(1+ABS((SUMIF(INDEX($V:$V,ROW($V582)-VALUE(LEFT(W$1,FIND("-",W$1,1)-1))+1):$V582,"&gt;0",INDEX($V:$V,ROW($V582)-VALUE(LEFT(W$1,FIND("-",W$1,1)-1))+1):$V582)/VALUE(LEFT(W$1,FIND("-",W$1,1)-1)))/(SUMIF(INDEX($V:$V,ROW($V582)-VALUE(LEFT(W$1,FIND("-",W$1,1)-1))+1):$V582,"&lt;0",INDEX($V:$V,ROW($V582)-VALUE(LEFT(W$1,FIND("-",W$1,1)-1))+1):$V582)/VALUE(LEFT(W$1,FIND("-",W$1,1)-1)))))))</f>
        <v>41.93548387096773</v>
      </c>
      <c r="Y582">
        <f>IF(ROW($E582)&lt;=VALUE(LEFT(Y$1,FIND("-",Y$1,1)-1)),0,MAX(INDEX(C:C,ROW(C582)-VALUE(LEFT(Y$1,FIND("-",Y$1,1)-1))+1):C582))</f>
        <v>0.75</v>
      </c>
      <c r="Z582">
        <f>IF(ROW($E582)&lt;=VALUE(LEFT(Z$1,FIND("-",Z$1,1)-1)),0,MIN(INDEX(D:D,ROW(D582)-VALUE(LEFT(Z$1,FIND("-",Z$1,1)-1))+1):D582))</f>
        <v>0.66500000000000004</v>
      </c>
      <c r="AA582">
        <f t="shared" si="81"/>
        <v>64.705882352941131</v>
      </c>
      <c r="AB582">
        <f>IF(ROW($AA582)&lt;=VALUE(LEFT(AA$1,FIND("-",AA$1,1)-1))+VALUE(LEFT(AB$1,FIND("-",AB$1,1)-1)-1),0,AVERAGE(INDEX($AA:$AA,ROW($AA582)-VALUE(LEFT(AB$1,FIND("-",AB$1,1)-1))+1):$AA582))</f>
        <v>62.309368191721084</v>
      </c>
      <c r="AC582">
        <f>IF(ROW($AA582)&lt;=VALUE(LEFT(AA$1,FIND("-",AA$1,1)-1))+VALUE(LEFT(AB$1,FIND("-",AB$1,1)-1)-1)+VALUE(LEFT(AC$1,FIND("-",AC$1,1)-1)-1),0,AVERAGE(INDEX($AB:$AB,ROW($AB582)-VALUE(LEFT(AC$1,FIND("-",AC$1,1)-1))+1):$AB582))</f>
        <v>52.559912854030465</v>
      </c>
      <c r="AE582">
        <f t="shared" si="88"/>
        <v>12593844</v>
      </c>
      <c r="AG582" t="str">
        <f t="shared" si="89"/>
        <v/>
      </c>
    </row>
    <row r="583" spans="1:33" x14ac:dyDescent="0.25">
      <c r="A583" s="6">
        <v>37349</v>
      </c>
      <c r="B583">
        <v>0.70499999999999996</v>
      </c>
      <c r="C583">
        <v>0.70499999999999996</v>
      </c>
      <c r="D583">
        <v>0.69</v>
      </c>
      <c r="E583">
        <v>0.70499999999999996</v>
      </c>
      <c r="F583">
        <v>0.406447</v>
      </c>
      <c r="G583">
        <v>83000</v>
      </c>
      <c r="I583" t="str">
        <f t="shared" si="83"/>
        <v/>
      </c>
      <c r="J583" t="str">
        <f t="shared" si="84"/>
        <v/>
      </c>
      <c r="K583" t="str">
        <f t="shared" si="85"/>
        <v/>
      </c>
      <c r="M583" s="11" t="str">
        <f t="shared" si="86"/>
        <v/>
      </c>
      <c r="O583">
        <f>IF(ROW($E583)&lt;=VALUE(LEFT(O$1,FIND("-",O$1,1)-1)),0,IF(ROW($E583)=VALUE(LEFT(O$1,FIND("-",O$1,1)-1))+1,AVERAGE(INDEX($E:$E,ROW($E583)-VALUE(LEFT(O$1,FIND("-",O$1,1)-1))):$E583),($E583*(2/(VALUE(LEFT(O$1,FIND("-",O$1,1)-1))+1)))+(O582*(1-(2/(VALUE(LEFT(O$1,FIND("-",O$1,1)-1))+1))))))</f>
        <v>0.96996323022097342</v>
      </c>
      <c r="Q583">
        <f>IF(ROW($E583)&lt;=VALUE(LEFT(Q$1,FIND("-",Q$1,1)-1)),0,IF(ROW($E583)=VALUE(LEFT(Q$1,FIND("-",Q$1,1)-1))+1,AVERAGE(INDEX($E:$E,ROW($E583)-VALUE(LEFT(Q$1,FIND("-",Q$1,1)-1))):$E583),($E583*(2/(VALUE(LEFT(Q$1,FIND("-",Q$1,1)-1))+1)))+(Q582*(1-(2/(VALUE(LEFT(Q$1,FIND("-",Q$1,1)-1))+1))))))</f>
        <v>0.71152962711350054</v>
      </c>
      <c r="R583">
        <f>IF(ROW($E583)&lt;=VALUE(LEFT(R$1,FIND("-",R$1,1)-1)),0,IF(ROW($E583)=VALUE(LEFT(R$1,FIND("-",R$1,1)-1))+1,AVERAGE(INDEX($E:$E,ROW($E583)-VALUE(LEFT(R$1,FIND("-",R$1,1)-1))):$E583),($E583*(2/(VALUE(LEFT(R$1,FIND("-",R$1,1)-1))+1)))+(R582*(1-(2/(VALUE(LEFT(R$1,FIND("-",R$1,1)-1))+1))))))</f>
        <v>0.73159065987764693</v>
      </c>
      <c r="S583">
        <f t="shared" si="87"/>
        <v>-2.0061032764146391E-2</v>
      </c>
      <c r="T583">
        <f>IF(ROW($E583)&lt;=MAX(VALUE(LEFT(Q$1,FIND("-",Q$1,1)-1)),VALUE(LEFT(R$1,FIND("-",R$1,1)-1)))+VALUE(LEFT(T$1,FIND("-",T$1,1)-1))-1,0,IF(ROW($E583)=MAX(VALUE(LEFT(Q$1,FIND("-",Q$1,1)-1)),VALUE(LEFT(R$1,FIND("-",R$1,1)-1)))+VALUE(LEFT(T$1,FIND("-",T$1,1)-1)),AVERAGE(INDEX($S:$S,ROW(S583)-VALUE(LEFT(T$1,FIND("-",T$1,1)-1))+1):S583),($S583*(2/(VALUE(LEFT(T$1,FIND("-",T$1,1)-1))+1)))+(T582*(1-(2/(VALUE(LEFT(T$1,FIND("-",T$1,1)-1))+1))))))</f>
        <v>-2.5059636134665209E-2</v>
      </c>
      <c r="V583">
        <f t="shared" si="82"/>
        <v>-1.5000000000000013E-2</v>
      </c>
      <c r="W583">
        <f>IF(ROW($E583)&lt;=VALUE(LEFT(W$1,FIND("-",W$1,1)-1))+1,0,IF(ROW($E582)=VALUE(LEFT(W$1,FIND("-",W$1,1)-1))+1,100-100/(1+ABS((SUMIF(INDEX($V:$V,ROW($V583)-VALUE(LEFT(W$1,FIND("-",W$1,1)-1))+1):$V583,"&gt;0",INDEX($V:$V,ROW($V583)-VALUE(LEFT(W$1,FIND("-",W$1,1)-1))+1):$V583)/COUNTIF(INDEX($V:$V,ROW($V583)-VALUE(LEFT(W$1,FIND("-",W$1,1)-1))+1):$V583,"&gt;0"))/(SUMIF(INDEX($V:$V,ROW($V583)-VALUE(LEFT(W$1,FIND("-",W$1,1)-1))+1):$V583,"&lt;0",INDEX($V:$V,ROW($V583)-VALUE(LEFT(W$1,FIND("-",W$1,1)-1))+1):$V583)/COUNTIF(INDEX($V:$V,ROW($V583)-VALUE(LEFT(W$1,FIND("-",W$1,1)-1))+1):$V583,"&lt;0")))),100-100/(1+ABS((SUMIF(INDEX($V:$V,ROW($V583)-VALUE(LEFT(W$1,FIND("-",W$1,1)-1))+1):$V583,"&gt;0",INDEX($V:$V,ROW($V583)-VALUE(LEFT(W$1,FIND("-",W$1,1)-1))+1):$V583)/VALUE(LEFT(W$1,FIND("-",W$1,1)-1)))/(SUMIF(INDEX($V:$V,ROW($V583)-VALUE(LEFT(W$1,FIND("-",W$1,1)-1))+1):$V583,"&lt;0",INDEX($V:$V,ROW($V583)-VALUE(LEFT(W$1,FIND("-",W$1,1)-1))+1):$V583)/VALUE(LEFT(W$1,FIND("-",W$1,1)-1)))))))</f>
        <v>38.235294117647044</v>
      </c>
      <c r="Y583">
        <f>IF(ROW($E583)&lt;=VALUE(LEFT(Y$1,FIND("-",Y$1,1)-1)),0,MAX(INDEX(C:C,ROW(C583)-VALUE(LEFT(Y$1,FIND("-",Y$1,1)-1))+1):C583))</f>
        <v>0.75</v>
      </c>
      <c r="Z583">
        <f>IF(ROW($E583)&lt;=VALUE(LEFT(Z$1,FIND("-",Z$1,1)-1)),0,MIN(INDEX(D:D,ROW(D583)-VALUE(LEFT(Z$1,FIND("-",Z$1,1)-1))+1):D583))</f>
        <v>0.66500000000000004</v>
      </c>
      <c r="AA583">
        <f t="shared" si="81"/>
        <v>47.058823529411697</v>
      </c>
      <c r="AB583">
        <f>IF(ROW($AA583)&lt;=VALUE(LEFT(AA$1,FIND("-",AA$1,1)-1))+VALUE(LEFT(AB$1,FIND("-",AB$1,1)-1)-1),0,AVERAGE(INDEX($AA:$AA,ROW($AA583)-VALUE(LEFT(AB$1,FIND("-",AB$1,1)-1))+1):$AA583))</f>
        <v>53.921568627450917</v>
      </c>
      <c r="AC583">
        <f>IF(ROW($AA583)&lt;=VALUE(LEFT(AA$1,FIND("-",AA$1,1)-1))+VALUE(LEFT(AB$1,FIND("-",AB$1,1)-1)-1)+VALUE(LEFT(AC$1,FIND("-",AC$1,1)-1)-1),0,AVERAGE(INDEX($AB:$AB,ROW($AB583)-VALUE(LEFT(AC$1,FIND("-",AC$1,1)-1))+1):$AB583))</f>
        <v>56.953522149600531</v>
      </c>
      <c r="AE583">
        <f t="shared" si="88"/>
        <v>12510844</v>
      </c>
      <c r="AG583" t="str">
        <f t="shared" si="89"/>
        <v/>
      </c>
    </row>
    <row r="584" spans="1:33" x14ac:dyDescent="0.25">
      <c r="A584" s="6">
        <v>37350</v>
      </c>
      <c r="B584">
        <v>0.7</v>
      </c>
      <c r="C584">
        <v>0.71499999999999997</v>
      </c>
      <c r="D584">
        <v>0.7</v>
      </c>
      <c r="E584">
        <v>0.71499999999999997</v>
      </c>
      <c r="F584">
        <v>0.41221200000000002</v>
      </c>
      <c r="G584">
        <v>18000</v>
      </c>
      <c r="I584" t="str">
        <f t="shared" si="83"/>
        <v/>
      </c>
      <c r="J584" t="str">
        <f t="shared" si="84"/>
        <v/>
      </c>
      <c r="K584" t="str">
        <f t="shared" si="85"/>
        <v/>
      </c>
      <c r="M584" s="11" t="str">
        <f t="shared" si="86"/>
        <v/>
      </c>
      <c r="O584">
        <f>IF(ROW($E584)&lt;=VALUE(LEFT(O$1,FIND("-",O$1,1)-1)),0,IF(ROW($E584)=VALUE(LEFT(O$1,FIND("-",O$1,1)-1))+1,AVERAGE(INDEX($E:$E,ROW($E584)-VALUE(LEFT(O$1,FIND("-",O$1,1)-1))):$E584),($E584*(2/(VALUE(LEFT(O$1,FIND("-",O$1,1)-1))+1)))+(O583*(1-(2/(VALUE(LEFT(O$1,FIND("-",O$1,1)-1))+1))))))</f>
        <v>0.96742628265658559</v>
      </c>
      <c r="Q584">
        <f>IF(ROW($E584)&lt;=VALUE(LEFT(Q$1,FIND("-",Q$1,1)-1)),0,IF(ROW($E584)=VALUE(LEFT(Q$1,FIND("-",Q$1,1)-1))+1,AVERAGE(INDEX($E:$E,ROW($E584)-VALUE(LEFT(Q$1,FIND("-",Q$1,1)-1))):$E584),($E584*(2/(VALUE(LEFT(Q$1,FIND("-",Q$1,1)-1))+1)))+(Q583*(1-(2/(VALUE(LEFT(Q$1,FIND("-",Q$1,1)-1))+1))))))</f>
        <v>0.71206353063450045</v>
      </c>
      <c r="R584">
        <f>IF(ROW($E584)&lt;=VALUE(LEFT(R$1,FIND("-",R$1,1)-1)),0,IF(ROW($E584)=VALUE(LEFT(R$1,FIND("-",R$1,1)-1))+1,AVERAGE(INDEX($E:$E,ROW($E584)-VALUE(LEFT(R$1,FIND("-",R$1,1)-1))):$E584),($E584*(2/(VALUE(LEFT(R$1,FIND("-",R$1,1)-1))+1)))+(R583*(1-(2/(VALUE(LEFT(R$1,FIND("-",R$1,1)-1))+1))))))</f>
        <v>0.73036172210893235</v>
      </c>
      <c r="S584">
        <f t="shared" si="87"/>
        <v>-1.8298191474431902E-2</v>
      </c>
      <c r="T584">
        <f>IF(ROW($E584)&lt;=MAX(VALUE(LEFT(Q$1,FIND("-",Q$1,1)-1)),VALUE(LEFT(R$1,FIND("-",R$1,1)-1)))+VALUE(LEFT(T$1,FIND("-",T$1,1)-1))-1,0,IF(ROW($E584)=MAX(VALUE(LEFT(Q$1,FIND("-",Q$1,1)-1)),VALUE(LEFT(R$1,FIND("-",R$1,1)-1)))+VALUE(LEFT(T$1,FIND("-",T$1,1)-1)),AVERAGE(INDEX($S:$S,ROW(S584)-VALUE(LEFT(T$1,FIND("-",T$1,1)-1))+1):S584),($S584*(2/(VALUE(LEFT(T$1,FIND("-",T$1,1)-1))+1)))+(T583*(1-(2/(VALUE(LEFT(T$1,FIND("-",T$1,1)-1))+1))))))</f>
        <v>-2.3707347202618551E-2</v>
      </c>
      <c r="V584">
        <f t="shared" si="82"/>
        <v>1.0000000000000009E-2</v>
      </c>
      <c r="W584">
        <f>IF(ROW($E584)&lt;=VALUE(LEFT(W$1,FIND("-",W$1,1)-1))+1,0,IF(ROW($E583)=VALUE(LEFT(W$1,FIND("-",W$1,1)-1))+1,100-100/(1+ABS((SUMIF(INDEX($V:$V,ROW($V584)-VALUE(LEFT(W$1,FIND("-",W$1,1)-1))+1):$V584,"&gt;0",INDEX($V:$V,ROW($V584)-VALUE(LEFT(W$1,FIND("-",W$1,1)-1))+1):$V584)/COUNTIF(INDEX($V:$V,ROW($V584)-VALUE(LEFT(W$1,FIND("-",W$1,1)-1))+1):$V584,"&gt;0"))/(SUMIF(INDEX($V:$V,ROW($V584)-VALUE(LEFT(W$1,FIND("-",W$1,1)-1))+1):$V584,"&lt;0",INDEX($V:$V,ROW($V584)-VALUE(LEFT(W$1,FIND("-",W$1,1)-1))+1):$V584)/COUNTIF(INDEX($V:$V,ROW($V584)-VALUE(LEFT(W$1,FIND("-",W$1,1)-1))+1):$V584,"&lt;0")))),100-100/(1+ABS((SUMIF(INDEX($V:$V,ROW($V584)-VALUE(LEFT(W$1,FIND("-",W$1,1)-1))+1):$V584,"&gt;0",INDEX($V:$V,ROW($V584)-VALUE(LEFT(W$1,FIND("-",W$1,1)-1))+1):$V584)/VALUE(LEFT(W$1,FIND("-",W$1,1)-1)))/(SUMIF(INDEX($V:$V,ROW($V584)-VALUE(LEFT(W$1,FIND("-",W$1,1)-1))+1):$V584,"&lt;0",INDEX($V:$V,ROW($V584)-VALUE(LEFT(W$1,FIND("-",W$1,1)-1))+1):$V584)/VALUE(LEFT(W$1,FIND("-",W$1,1)-1)))))))</f>
        <v>41.666666666666657</v>
      </c>
      <c r="Y584">
        <f>IF(ROW($E584)&lt;=VALUE(LEFT(Y$1,FIND("-",Y$1,1)-1)),0,MAX(INDEX(C:C,ROW(C584)-VALUE(LEFT(Y$1,FIND("-",Y$1,1)-1))+1):C584))</f>
        <v>0.75</v>
      </c>
      <c r="Z584">
        <f>IF(ROW($E584)&lt;=VALUE(LEFT(Z$1,FIND("-",Z$1,1)-1)),0,MIN(INDEX(D:D,ROW(D584)-VALUE(LEFT(Z$1,FIND("-",Z$1,1)-1))+1):D584))</f>
        <v>0.66500000000000004</v>
      </c>
      <c r="AA584">
        <f t="shared" si="81"/>
        <v>58.823529411764653</v>
      </c>
      <c r="AB584">
        <f>IF(ROW($AA584)&lt;=VALUE(LEFT(AA$1,FIND("-",AA$1,1)-1))+VALUE(LEFT(AB$1,FIND("-",AB$1,1)-1)-1),0,AVERAGE(INDEX($AA:$AA,ROW($AA584)-VALUE(LEFT(AB$1,FIND("-",AB$1,1)-1))+1):$AA584))</f>
        <v>56.862745098039163</v>
      </c>
      <c r="AC584">
        <f>IF(ROW($AA584)&lt;=VALUE(LEFT(AA$1,FIND("-",AA$1,1)-1))+VALUE(LEFT(AB$1,FIND("-",AB$1,1)-1)-1)+VALUE(LEFT(AC$1,FIND("-",AC$1,1)-1)-1),0,AVERAGE(INDEX($AB:$AB,ROW($AB584)-VALUE(LEFT(AC$1,FIND("-",AC$1,1)-1))+1):$AB584))</f>
        <v>57.697893972403726</v>
      </c>
      <c r="AE584">
        <f t="shared" si="88"/>
        <v>12528844</v>
      </c>
      <c r="AG584" t="str">
        <f t="shared" si="89"/>
        <v/>
      </c>
    </row>
    <row r="585" spans="1:33" x14ac:dyDescent="0.25">
      <c r="A585" s="6">
        <v>37351</v>
      </c>
      <c r="B585">
        <v>0.72499999999999998</v>
      </c>
      <c r="C585">
        <v>0.73499999999999999</v>
      </c>
      <c r="D585">
        <v>0.72</v>
      </c>
      <c r="E585">
        <v>0.73</v>
      </c>
      <c r="F585">
        <v>0.42086000000000001</v>
      </c>
      <c r="G585">
        <v>65000</v>
      </c>
      <c r="I585" t="str">
        <f t="shared" si="83"/>
        <v/>
      </c>
      <c r="J585" t="str">
        <f t="shared" si="84"/>
        <v/>
      </c>
      <c r="K585" t="str">
        <f t="shared" si="85"/>
        <v/>
      </c>
      <c r="M585" s="11" t="str">
        <f t="shared" si="86"/>
        <v/>
      </c>
      <c r="O585">
        <f>IF(ROW($E585)&lt;=VALUE(LEFT(O$1,FIND("-",O$1,1)-1)),0,IF(ROW($E585)=VALUE(LEFT(O$1,FIND("-",O$1,1)-1))+1,AVERAGE(INDEX($E:$E,ROW($E585)-VALUE(LEFT(O$1,FIND("-",O$1,1)-1))):$E585),($E585*(2/(VALUE(LEFT(O$1,FIND("-",O$1,1)-1))+1)))+(O584*(1-(2/(VALUE(LEFT(O$1,FIND("-",O$1,1)-1))+1))))))</f>
        <v>0.96506383208288826</v>
      </c>
      <c r="Q585">
        <f>IF(ROW($E585)&lt;=VALUE(LEFT(Q$1,FIND("-",Q$1,1)-1)),0,IF(ROW($E585)=VALUE(LEFT(Q$1,FIND("-",Q$1,1)-1))+1,AVERAGE(INDEX($E:$E,ROW($E585)-VALUE(LEFT(Q$1,FIND("-",Q$1,1)-1))):$E585),($E585*(2/(VALUE(LEFT(Q$1,FIND("-",Q$1,1)-1))+1)))+(Q584*(1-(2/(VALUE(LEFT(Q$1,FIND("-",Q$1,1)-1))+1))))))</f>
        <v>0.71482298745996198</v>
      </c>
      <c r="R585">
        <f>IF(ROW($E585)&lt;=VALUE(LEFT(R$1,FIND("-",R$1,1)-1)),0,IF(ROW($E585)=VALUE(LEFT(R$1,FIND("-",R$1,1)-1))+1,AVERAGE(INDEX($E:$E,ROW($E585)-VALUE(LEFT(R$1,FIND("-",R$1,1)-1))):$E585),($E585*(2/(VALUE(LEFT(R$1,FIND("-",R$1,1)-1))+1)))+(R584*(1-(2/(VALUE(LEFT(R$1,FIND("-",R$1,1)-1))+1))))))</f>
        <v>0.73033492787864107</v>
      </c>
      <c r="S585">
        <f t="shared" si="87"/>
        <v>-1.5511940418679093E-2</v>
      </c>
      <c r="T585">
        <f>IF(ROW($E585)&lt;=MAX(VALUE(LEFT(Q$1,FIND("-",Q$1,1)-1)),VALUE(LEFT(R$1,FIND("-",R$1,1)-1)))+VALUE(LEFT(T$1,FIND("-",T$1,1)-1))-1,0,IF(ROW($E585)=MAX(VALUE(LEFT(Q$1,FIND("-",Q$1,1)-1)),VALUE(LEFT(R$1,FIND("-",R$1,1)-1)))+VALUE(LEFT(T$1,FIND("-",T$1,1)-1)),AVERAGE(INDEX($S:$S,ROW(S585)-VALUE(LEFT(T$1,FIND("-",T$1,1)-1))+1):S585),($S585*(2/(VALUE(LEFT(T$1,FIND("-",T$1,1)-1))+1)))+(T584*(1-(2/(VALUE(LEFT(T$1,FIND("-",T$1,1)-1))+1))))))</f>
        <v>-2.2068265845830659E-2</v>
      </c>
      <c r="V585">
        <f t="shared" si="82"/>
        <v>1.5000000000000013E-2</v>
      </c>
      <c r="W585">
        <f>IF(ROW($E585)&lt;=VALUE(LEFT(W$1,FIND("-",W$1,1)-1))+1,0,IF(ROW($E584)=VALUE(LEFT(W$1,FIND("-",W$1,1)-1))+1,100-100/(1+ABS((SUMIF(INDEX($V:$V,ROW($V585)-VALUE(LEFT(W$1,FIND("-",W$1,1)-1))+1):$V585,"&gt;0",INDEX($V:$V,ROW($V585)-VALUE(LEFT(W$1,FIND("-",W$1,1)-1))+1):$V585)/COUNTIF(INDEX($V:$V,ROW($V585)-VALUE(LEFT(W$1,FIND("-",W$1,1)-1))+1):$V585,"&gt;0"))/(SUMIF(INDEX($V:$V,ROW($V585)-VALUE(LEFT(W$1,FIND("-",W$1,1)-1))+1):$V585,"&lt;0",INDEX($V:$V,ROW($V585)-VALUE(LEFT(W$1,FIND("-",W$1,1)-1))+1):$V585)/COUNTIF(INDEX($V:$V,ROW($V585)-VALUE(LEFT(W$1,FIND("-",W$1,1)-1))+1):$V585,"&lt;0")))),100-100/(1+ABS((SUMIF(INDEX($V:$V,ROW($V585)-VALUE(LEFT(W$1,FIND("-",W$1,1)-1))+1):$V585,"&gt;0",INDEX($V:$V,ROW($V585)-VALUE(LEFT(W$1,FIND("-",W$1,1)-1))+1):$V585)/VALUE(LEFT(W$1,FIND("-",W$1,1)-1)))/(SUMIF(INDEX($V:$V,ROW($V585)-VALUE(LEFT(W$1,FIND("-",W$1,1)-1))+1):$V585,"&lt;0",INDEX($V:$V,ROW($V585)-VALUE(LEFT(W$1,FIND("-",W$1,1)-1))+1):$V585)/VALUE(LEFT(W$1,FIND("-",W$1,1)-1)))))))</f>
        <v>58.06451612903227</v>
      </c>
      <c r="Y585">
        <f>IF(ROW($E585)&lt;=VALUE(LEFT(Y$1,FIND("-",Y$1,1)-1)),0,MAX(INDEX(C:C,ROW(C585)-VALUE(LEFT(Y$1,FIND("-",Y$1,1)-1))+1):C585))</f>
        <v>0.75</v>
      </c>
      <c r="Z585">
        <f>IF(ROW($E585)&lt;=VALUE(LEFT(Z$1,FIND("-",Z$1,1)-1)),0,MIN(INDEX(D:D,ROW(D585)-VALUE(LEFT(Z$1,FIND("-",Z$1,1)-1))+1):D585))</f>
        <v>0.66500000000000004</v>
      </c>
      <c r="AA585">
        <f t="shared" si="81"/>
        <v>76.470588235294088</v>
      </c>
      <c r="AB585">
        <f>IF(ROW($AA585)&lt;=VALUE(LEFT(AA$1,FIND("-",AA$1,1)-1))+VALUE(LEFT(AB$1,FIND("-",AB$1,1)-1)-1),0,AVERAGE(INDEX($AA:$AA,ROW($AA585)-VALUE(LEFT(AB$1,FIND("-",AB$1,1)-1))+1):$AA585))</f>
        <v>60.784313725490144</v>
      </c>
      <c r="AC585">
        <f>IF(ROW($AA585)&lt;=VALUE(LEFT(AA$1,FIND("-",AA$1,1)-1))+VALUE(LEFT(AB$1,FIND("-",AB$1,1)-1)-1)+VALUE(LEFT(AC$1,FIND("-",AC$1,1)-1)-1),0,AVERAGE(INDEX($AB:$AB,ROW($AB585)-VALUE(LEFT(AC$1,FIND("-",AC$1,1)-1))+1):$AB585))</f>
        <v>57.18954248366007</v>
      </c>
      <c r="AE585">
        <f t="shared" si="88"/>
        <v>12593844</v>
      </c>
      <c r="AG585" t="str">
        <f t="shared" si="89"/>
        <v/>
      </c>
    </row>
    <row r="586" spans="1:33" x14ac:dyDescent="0.25">
      <c r="A586" s="6">
        <v>37354</v>
      </c>
      <c r="B586">
        <v>0.73</v>
      </c>
      <c r="C586">
        <v>0.81</v>
      </c>
      <c r="D586">
        <v>0.73</v>
      </c>
      <c r="E586">
        <v>0.79</v>
      </c>
      <c r="F586">
        <v>0.45545099999999999</v>
      </c>
      <c r="G586">
        <v>213000</v>
      </c>
      <c r="I586" t="str">
        <f t="shared" si="83"/>
        <v/>
      </c>
      <c r="J586" t="str">
        <f t="shared" si="84"/>
        <v>Overbought</v>
      </c>
      <c r="K586" t="str">
        <f t="shared" si="85"/>
        <v/>
      </c>
      <c r="M586" s="11" t="str">
        <f t="shared" si="86"/>
        <v/>
      </c>
      <c r="O586">
        <f>IF(ROW($E586)&lt;=VALUE(LEFT(O$1,FIND("-",O$1,1)-1)),0,IF(ROW($E586)=VALUE(LEFT(O$1,FIND("-",O$1,1)-1))+1,AVERAGE(INDEX($E:$E,ROW($E586)-VALUE(LEFT(O$1,FIND("-",O$1,1)-1))):$E586),($E586*(2/(VALUE(LEFT(O$1,FIND("-",O$1,1)-1))+1)))+(O585*(1-(2/(VALUE(LEFT(O$1,FIND("-",O$1,1)-1))+1))))))</f>
        <v>0.96332190340544666</v>
      </c>
      <c r="Q586">
        <f>IF(ROW($E586)&lt;=VALUE(LEFT(Q$1,FIND("-",Q$1,1)-1)),0,IF(ROW($E586)=VALUE(LEFT(Q$1,FIND("-",Q$1,1)-1))+1,AVERAGE(INDEX($E:$E,ROW($E586)-VALUE(LEFT(Q$1,FIND("-",Q$1,1)-1))):$E586),($E586*(2/(VALUE(LEFT(Q$1,FIND("-",Q$1,1)-1))+1)))+(Q585*(1-(2/(VALUE(LEFT(Q$1,FIND("-",Q$1,1)-1))+1))))))</f>
        <v>0.72638868169689097</v>
      </c>
      <c r="R586">
        <f>IF(ROW($E586)&lt;=VALUE(LEFT(R$1,FIND("-",R$1,1)-1)),0,IF(ROW($E586)=VALUE(LEFT(R$1,FIND("-",R$1,1)-1))+1,AVERAGE(INDEX($E:$E,ROW($E586)-VALUE(LEFT(R$1,FIND("-",R$1,1)-1))):$E586),($E586*(2/(VALUE(LEFT(R$1,FIND("-",R$1,1)-1))+1)))+(R585*(1-(2/(VALUE(LEFT(R$1,FIND("-",R$1,1)-1))+1))))))</f>
        <v>0.7347545628505936</v>
      </c>
      <c r="S586">
        <f t="shared" si="87"/>
        <v>-8.3658811537026256E-3</v>
      </c>
      <c r="T586">
        <f>IF(ROW($E586)&lt;=MAX(VALUE(LEFT(Q$1,FIND("-",Q$1,1)-1)),VALUE(LEFT(R$1,FIND("-",R$1,1)-1)))+VALUE(LEFT(T$1,FIND("-",T$1,1)-1))-1,0,IF(ROW($E586)=MAX(VALUE(LEFT(Q$1,FIND("-",Q$1,1)-1)),VALUE(LEFT(R$1,FIND("-",R$1,1)-1)))+VALUE(LEFT(T$1,FIND("-",T$1,1)-1)),AVERAGE(INDEX($S:$S,ROW(S586)-VALUE(LEFT(T$1,FIND("-",T$1,1)-1))+1):S586),($S586*(2/(VALUE(LEFT(T$1,FIND("-",T$1,1)-1))+1)))+(T585*(1-(2/(VALUE(LEFT(T$1,FIND("-",T$1,1)-1))+1))))))</f>
        <v>-1.9327788907405052E-2</v>
      </c>
      <c r="V586">
        <f t="shared" si="82"/>
        <v>6.0000000000000053E-2</v>
      </c>
      <c r="W586">
        <f>IF(ROW($E586)&lt;=VALUE(LEFT(W$1,FIND("-",W$1,1)-1))+1,0,IF(ROW($E585)=VALUE(LEFT(W$1,FIND("-",W$1,1)-1))+1,100-100/(1+ABS((SUMIF(INDEX($V:$V,ROW($V586)-VALUE(LEFT(W$1,FIND("-",W$1,1)-1))+1):$V586,"&gt;0",INDEX($V:$V,ROW($V586)-VALUE(LEFT(W$1,FIND("-",W$1,1)-1))+1):$V586)/COUNTIF(INDEX($V:$V,ROW($V586)-VALUE(LEFT(W$1,FIND("-",W$1,1)-1))+1):$V586,"&gt;0"))/(SUMIF(INDEX($V:$V,ROW($V586)-VALUE(LEFT(W$1,FIND("-",W$1,1)-1))+1):$V586,"&lt;0",INDEX($V:$V,ROW($V586)-VALUE(LEFT(W$1,FIND("-",W$1,1)-1))+1):$V586)/COUNTIF(INDEX($V:$V,ROW($V586)-VALUE(LEFT(W$1,FIND("-",W$1,1)-1))+1):$V586,"&lt;0")))),100-100/(1+ABS((SUMIF(INDEX($V:$V,ROW($V586)-VALUE(LEFT(W$1,FIND("-",W$1,1)-1))+1):$V586,"&gt;0",INDEX($V:$V,ROW($V586)-VALUE(LEFT(W$1,FIND("-",W$1,1)-1))+1):$V586)/VALUE(LEFT(W$1,FIND("-",W$1,1)-1)))/(SUMIF(INDEX($V:$V,ROW($V586)-VALUE(LEFT(W$1,FIND("-",W$1,1)-1))+1):$V586,"&lt;0",INDEX($V:$V,ROW($V586)-VALUE(LEFT(W$1,FIND("-",W$1,1)-1))+1):$V586)/VALUE(LEFT(W$1,FIND("-",W$1,1)-1)))))))</f>
        <v>71.428571428571445</v>
      </c>
      <c r="Y586">
        <f>IF(ROW($E586)&lt;=VALUE(LEFT(Y$1,FIND("-",Y$1,1)-1)),0,MAX(INDEX(C:C,ROW(C586)-VALUE(LEFT(Y$1,FIND("-",Y$1,1)-1))+1):C586))</f>
        <v>0.81</v>
      </c>
      <c r="Z586">
        <f>IF(ROW($E586)&lt;=VALUE(LEFT(Z$1,FIND("-",Z$1,1)-1)),0,MIN(INDEX(D:D,ROW(D586)-VALUE(LEFT(Z$1,FIND("-",Z$1,1)-1))+1):D586))</f>
        <v>0.66500000000000004</v>
      </c>
      <c r="AA586">
        <f t="shared" si="81"/>
        <v>86.206896551724128</v>
      </c>
      <c r="AB586">
        <f>IF(ROW($AA586)&lt;=VALUE(LEFT(AA$1,FIND("-",AA$1,1)-1))+VALUE(LEFT(AB$1,FIND("-",AB$1,1)-1)-1),0,AVERAGE(INDEX($AA:$AA,ROW($AA586)-VALUE(LEFT(AB$1,FIND("-",AB$1,1)-1))+1):$AA586))</f>
        <v>73.83367139959428</v>
      </c>
      <c r="AC586">
        <f>IF(ROW($AA586)&lt;=VALUE(LEFT(AA$1,FIND("-",AA$1,1)-1))+VALUE(LEFT(AB$1,FIND("-",AB$1,1)-1)-1)+VALUE(LEFT(AC$1,FIND("-",AC$1,1)-1)-1),0,AVERAGE(INDEX($AB:$AB,ROW($AB586)-VALUE(LEFT(AC$1,FIND("-",AC$1,1)-1))+1):$AB586))</f>
        <v>63.826910074374531</v>
      </c>
      <c r="AE586">
        <f t="shared" si="88"/>
        <v>12806844</v>
      </c>
      <c r="AG586" t="str">
        <f t="shared" si="89"/>
        <v/>
      </c>
    </row>
    <row r="587" spans="1:33" x14ac:dyDescent="0.25">
      <c r="A587" s="6">
        <v>37355</v>
      </c>
      <c r="B587">
        <v>0.79</v>
      </c>
      <c r="C587">
        <v>0.81</v>
      </c>
      <c r="D587">
        <v>0.76500000000000001</v>
      </c>
      <c r="E587">
        <v>0.79</v>
      </c>
      <c r="F587">
        <v>0.45545099999999999</v>
      </c>
      <c r="G587">
        <v>228000</v>
      </c>
      <c r="I587" t="str">
        <f t="shared" si="83"/>
        <v/>
      </c>
      <c r="J587" t="str">
        <f t="shared" si="84"/>
        <v>Overbought</v>
      </c>
      <c r="K587" t="str">
        <f t="shared" si="85"/>
        <v/>
      </c>
      <c r="M587" s="11" t="str">
        <f t="shared" si="86"/>
        <v/>
      </c>
      <c r="O587">
        <f>IF(ROW($E587)&lt;=VALUE(LEFT(O$1,FIND("-",O$1,1)-1)),0,IF(ROW($E587)=VALUE(LEFT(O$1,FIND("-",O$1,1)-1))+1,AVERAGE(INDEX($E:$E,ROW($E587)-VALUE(LEFT(O$1,FIND("-",O$1,1)-1))):$E587),($E587*(2/(VALUE(LEFT(O$1,FIND("-",O$1,1)-1))+1)))+(O586*(1-(2/(VALUE(LEFT(O$1,FIND("-",O$1,1)-1))+1))))))</f>
        <v>0.96159730735166116</v>
      </c>
      <c r="Q587">
        <f>IF(ROW($E587)&lt;=VALUE(LEFT(Q$1,FIND("-",Q$1,1)-1)),0,IF(ROW($E587)=VALUE(LEFT(Q$1,FIND("-",Q$1,1)-1))+1,AVERAGE(INDEX($E:$E,ROW($E587)-VALUE(LEFT(Q$1,FIND("-",Q$1,1)-1))):$E587),($E587*(2/(VALUE(LEFT(Q$1,FIND("-",Q$1,1)-1))+1)))+(Q586*(1-(2/(VALUE(LEFT(Q$1,FIND("-",Q$1,1)-1))+1))))))</f>
        <v>0.73617503835890774</v>
      </c>
      <c r="R587">
        <f>IF(ROW($E587)&lt;=VALUE(LEFT(R$1,FIND("-",R$1,1)-1)),0,IF(ROW($E587)=VALUE(LEFT(R$1,FIND("-",R$1,1)-1))+1,AVERAGE(INDEX($E:$E,ROW($E587)-VALUE(LEFT(R$1,FIND("-",R$1,1)-1))):$E587),($E587*(2/(VALUE(LEFT(R$1,FIND("-",R$1,1)-1))+1)))+(R586*(1-(2/(VALUE(LEFT(R$1,FIND("-",R$1,1)-1))+1))))))</f>
        <v>0.73884681745425329</v>
      </c>
      <c r="S587">
        <f t="shared" si="87"/>
        <v>-2.67177909534555E-3</v>
      </c>
      <c r="T587">
        <f>IF(ROW($E587)&lt;=MAX(VALUE(LEFT(Q$1,FIND("-",Q$1,1)-1)),VALUE(LEFT(R$1,FIND("-",R$1,1)-1)))+VALUE(LEFT(T$1,FIND("-",T$1,1)-1))-1,0,IF(ROW($E587)=MAX(VALUE(LEFT(Q$1,FIND("-",Q$1,1)-1)),VALUE(LEFT(R$1,FIND("-",R$1,1)-1)))+VALUE(LEFT(T$1,FIND("-",T$1,1)-1)),AVERAGE(INDEX($S:$S,ROW(S587)-VALUE(LEFT(T$1,FIND("-",T$1,1)-1))+1):S587),($S587*(2/(VALUE(LEFT(T$1,FIND("-",T$1,1)-1))+1)))+(T586*(1-(2/(VALUE(LEFT(T$1,FIND("-",T$1,1)-1))+1))))))</f>
        <v>-1.5996586944993153E-2</v>
      </c>
      <c r="V587">
        <f t="shared" si="82"/>
        <v>0</v>
      </c>
      <c r="W587">
        <f>IF(ROW($E587)&lt;=VALUE(LEFT(W$1,FIND("-",W$1,1)-1))+1,0,IF(ROW($E586)=VALUE(LEFT(W$1,FIND("-",W$1,1)-1))+1,100-100/(1+ABS((SUMIF(INDEX($V:$V,ROW($V587)-VALUE(LEFT(W$1,FIND("-",W$1,1)-1))+1):$V587,"&gt;0",INDEX($V:$V,ROW($V587)-VALUE(LEFT(W$1,FIND("-",W$1,1)-1))+1):$V587)/COUNTIF(INDEX($V:$V,ROW($V587)-VALUE(LEFT(W$1,FIND("-",W$1,1)-1))+1):$V587,"&gt;0"))/(SUMIF(INDEX($V:$V,ROW($V587)-VALUE(LEFT(W$1,FIND("-",W$1,1)-1))+1):$V587,"&lt;0",INDEX($V:$V,ROW($V587)-VALUE(LEFT(W$1,FIND("-",W$1,1)-1))+1):$V587)/COUNTIF(INDEX($V:$V,ROW($V587)-VALUE(LEFT(W$1,FIND("-",W$1,1)-1))+1):$V587,"&lt;0")))),100-100/(1+ABS((SUMIF(INDEX($V:$V,ROW($V587)-VALUE(LEFT(W$1,FIND("-",W$1,1)-1))+1):$V587,"&gt;0",INDEX($V:$V,ROW($V587)-VALUE(LEFT(W$1,FIND("-",W$1,1)-1))+1):$V587)/VALUE(LEFT(W$1,FIND("-",W$1,1)-1)))/(SUMIF(INDEX($V:$V,ROW($V587)-VALUE(LEFT(W$1,FIND("-",W$1,1)-1))+1):$V587,"&lt;0",INDEX($V:$V,ROW($V587)-VALUE(LEFT(W$1,FIND("-",W$1,1)-1))+1):$V587)/VALUE(LEFT(W$1,FIND("-",W$1,1)-1)))))))</f>
        <v>71.428571428571445</v>
      </c>
      <c r="Y587">
        <f>IF(ROW($E587)&lt;=VALUE(LEFT(Y$1,FIND("-",Y$1,1)-1)),0,MAX(INDEX(C:C,ROW(C587)-VALUE(LEFT(Y$1,FIND("-",Y$1,1)-1))+1):C587))</f>
        <v>0.81</v>
      </c>
      <c r="Z587">
        <f>IF(ROW($E587)&lt;=VALUE(LEFT(Z$1,FIND("-",Z$1,1)-1)),0,MIN(INDEX(D:D,ROW(D587)-VALUE(LEFT(Z$1,FIND("-",Z$1,1)-1))+1):D587))</f>
        <v>0.66500000000000004</v>
      </c>
      <c r="AA587">
        <f t="shared" si="81"/>
        <v>86.206896551724128</v>
      </c>
      <c r="AB587">
        <f>IF(ROW($AA587)&lt;=VALUE(LEFT(AA$1,FIND("-",AA$1,1)-1))+VALUE(LEFT(AB$1,FIND("-",AB$1,1)-1)-1),0,AVERAGE(INDEX($AA:$AA,ROW($AA587)-VALUE(LEFT(AB$1,FIND("-",AB$1,1)-1))+1):$AA587))</f>
        <v>82.961460446247443</v>
      </c>
      <c r="AC587">
        <f>IF(ROW($AA587)&lt;=VALUE(LEFT(AA$1,FIND("-",AA$1,1)-1))+VALUE(LEFT(AB$1,FIND("-",AB$1,1)-1)-1)+VALUE(LEFT(AC$1,FIND("-",AC$1,1)-1)-1),0,AVERAGE(INDEX($AB:$AB,ROW($AB587)-VALUE(LEFT(AC$1,FIND("-",AC$1,1)-1))+1):$AB587))</f>
        <v>72.526481857110625</v>
      </c>
      <c r="AE587">
        <f t="shared" si="88"/>
        <v>12806844</v>
      </c>
      <c r="AG587" t="str">
        <f t="shared" si="89"/>
        <v/>
      </c>
    </row>
    <row r="588" spans="1:33" x14ac:dyDescent="0.25">
      <c r="A588" s="6">
        <v>37356</v>
      </c>
      <c r="B588">
        <v>0.78</v>
      </c>
      <c r="C588">
        <v>0.83</v>
      </c>
      <c r="D588">
        <v>0.78</v>
      </c>
      <c r="E588">
        <v>0.81</v>
      </c>
      <c r="F588">
        <v>0.46698200000000001</v>
      </c>
      <c r="G588">
        <v>203000</v>
      </c>
      <c r="I588" t="str">
        <f t="shared" si="83"/>
        <v/>
      </c>
      <c r="J588" t="str">
        <f t="shared" si="84"/>
        <v>Overbought</v>
      </c>
      <c r="K588" t="str">
        <f t="shared" si="85"/>
        <v>Overbought Below %D</v>
      </c>
      <c r="M588" s="11" t="str">
        <f t="shared" si="86"/>
        <v/>
      </c>
      <c r="O588">
        <f>IF(ROW($E588)&lt;=VALUE(LEFT(O$1,FIND("-",O$1,1)-1)),0,IF(ROW($E588)=VALUE(LEFT(O$1,FIND("-",O$1,1)-1))+1,AVERAGE(INDEX($E:$E,ROW($E588)-VALUE(LEFT(O$1,FIND("-",O$1,1)-1))):$E588),($E588*(2/(VALUE(LEFT(O$1,FIND("-",O$1,1)-1))+1)))+(O587*(1-(2/(VALUE(LEFT(O$1,FIND("-",O$1,1)-1))+1))))))</f>
        <v>0.96008887643273921</v>
      </c>
      <c r="Q588">
        <f>IF(ROW($E588)&lt;=VALUE(LEFT(Q$1,FIND("-",Q$1,1)-1)),0,IF(ROW($E588)=VALUE(LEFT(Q$1,FIND("-",Q$1,1)-1))+1,AVERAGE(INDEX($E:$E,ROW($E588)-VALUE(LEFT(Q$1,FIND("-",Q$1,1)-1))):$E588),($E588*(2/(VALUE(LEFT(Q$1,FIND("-",Q$1,1)-1))+1)))+(Q587*(1-(2/(VALUE(LEFT(Q$1,FIND("-",Q$1,1)-1))+1))))))</f>
        <v>0.74753272476522969</v>
      </c>
      <c r="R588">
        <f>IF(ROW($E588)&lt;=VALUE(LEFT(R$1,FIND("-",R$1,1)-1)),0,IF(ROW($E588)=VALUE(LEFT(R$1,FIND("-",R$1,1)-1))+1,AVERAGE(INDEX($E:$E,ROW($E588)-VALUE(LEFT(R$1,FIND("-",R$1,1)-1))):$E588),($E588*(2/(VALUE(LEFT(R$1,FIND("-",R$1,1)-1))+1)))+(R587*(1-(2/(VALUE(LEFT(R$1,FIND("-",R$1,1)-1))+1))))))</f>
        <v>0.7441174235687531</v>
      </c>
      <c r="S588">
        <f t="shared" si="87"/>
        <v>3.4153011964765945E-3</v>
      </c>
      <c r="T588">
        <f>IF(ROW($E588)&lt;=MAX(VALUE(LEFT(Q$1,FIND("-",Q$1,1)-1)),VALUE(LEFT(R$1,FIND("-",R$1,1)-1)))+VALUE(LEFT(T$1,FIND("-",T$1,1)-1))-1,0,IF(ROW($E588)=MAX(VALUE(LEFT(Q$1,FIND("-",Q$1,1)-1)),VALUE(LEFT(R$1,FIND("-",R$1,1)-1)))+VALUE(LEFT(T$1,FIND("-",T$1,1)-1)),AVERAGE(INDEX($S:$S,ROW(S588)-VALUE(LEFT(T$1,FIND("-",T$1,1)-1))+1):S588),($S588*(2/(VALUE(LEFT(T$1,FIND("-",T$1,1)-1))+1)))+(T587*(1-(2/(VALUE(LEFT(T$1,FIND("-",T$1,1)-1))+1))))))</f>
        <v>-1.2114209316699204E-2</v>
      </c>
      <c r="V588">
        <f t="shared" si="82"/>
        <v>2.0000000000000018E-2</v>
      </c>
      <c r="W588">
        <f>IF(ROW($E588)&lt;=VALUE(LEFT(W$1,FIND("-",W$1,1)-1))+1,0,IF(ROW($E587)=VALUE(LEFT(W$1,FIND("-",W$1,1)-1))+1,100-100/(1+ABS((SUMIF(INDEX($V:$V,ROW($V588)-VALUE(LEFT(W$1,FIND("-",W$1,1)-1))+1):$V588,"&gt;0",INDEX($V:$V,ROW($V588)-VALUE(LEFT(W$1,FIND("-",W$1,1)-1))+1):$V588)/COUNTIF(INDEX($V:$V,ROW($V588)-VALUE(LEFT(W$1,FIND("-",W$1,1)-1))+1):$V588,"&gt;0"))/(SUMIF(INDEX($V:$V,ROW($V588)-VALUE(LEFT(W$1,FIND("-",W$1,1)-1))+1):$V588,"&lt;0",INDEX($V:$V,ROW($V588)-VALUE(LEFT(W$1,FIND("-",W$1,1)-1))+1):$V588)/COUNTIF(INDEX($V:$V,ROW($V588)-VALUE(LEFT(W$1,FIND("-",W$1,1)-1))+1):$V588,"&lt;0")))),100-100/(1+ABS((SUMIF(INDEX($V:$V,ROW($V588)-VALUE(LEFT(W$1,FIND("-",W$1,1)-1))+1):$V588,"&gt;0",INDEX($V:$V,ROW($V588)-VALUE(LEFT(W$1,FIND("-",W$1,1)-1))+1):$V588)/VALUE(LEFT(W$1,FIND("-",W$1,1)-1)))/(SUMIF(INDEX($V:$V,ROW($V588)-VALUE(LEFT(W$1,FIND("-",W$1,1)-1))+1):$V588,"&lt;0",INDEX($V:$V,ROW($V588)-VALUE(LEFT(W$1,FIND("-",W$1,1)-1))+1):$V588)/VALUE(LEFT(W$1,FIND("-",W$1,1)-1)))))))</f>
        <v>73.913043478260903</v>
      </c>
      <c r="Y588">
        <f>IF(ROW($E588)&lt;=VALUE(LEFT(Y$1,FIND("-",Y$1,1)-1)),0,MAX(INDEX(C:C,ROW(C588)-VALUE(LEFT(Y$1,FIND("-",Y$1,1)-1))+1):C588))</f>
        <v>0.83</v>
      </c>
      <c r="Z588">
        <f>IF(ROW($E588)&lt;=VALUE(LEFT(Z$1,FIND("-",Z$1,1)-1)),0,MIN(INDEX(D:D,ROW(D588)-VALUE(LEFT(Z$1,FIND("-",Z$1,1)-1))+1):D588))</f>
        <v>0.66500000000000004</v>
      </c>
      <c r="AA588">
        <f t="shared" si="81"/>
        <v>87.878787878787932</v>
      </c>
      <c r="AB588">
        <f>IF(ROW($AA588)&lt;=VALUE(LEFT(AA$1,FIND("-",AA$1,1)-1))+VALUE(LEFT(AB$1,FIND("-",AB$1,1)-1)-1),0,AVERAGE(INDEX($AA:$AA,ROW($AA588)-VALUE(LEFT(AB$1,FIND("-",AB$1,1)-1))+1):$AA588))</f>
        <v>86.764193660745391</v>
      </c>
      <c r="AC588">
        <f>IF(ROW($AA588)&lt;=VALUE(LEFT(AA$1,FIND("-",AA$1,1)-1))+VALUE(LEFT(AB$1,FIND("-",AB$1,1)-1)-1)+VALUE(LEFT(AC$1,FIND("-",AC$1,1)-1)-1),0,AVERAGE(INDEX($AB:$AB,ROW($AB588)-VALUE(LEFT(AC$1,FIND("-",AC$1,1)-1))+1):$AB588))</f>
        <v>81.186441835529038</v>
      </c>
      <c r="AE588">
        <f t="shared" si="88"/>
        <v>13009844</v>
      </c>
      <c r="AG588" t="str">
        <f t="shared" si="89"/>
        <v/>
      </c>
    </row>
    <row r="589" spans="1:33" x14ac:dyDescent="0.25">
      <c r="A589" s="6">
        <v>37357</v>
      </c>
      <c r="B589">
        <v>0.81499999999999995</v>
      </c>
      <c r="C589">
        <v>0.83499999999999996</v>
      </c>
      <c r="D589">
        <v>0.79</v>
      </c>
      <c r="E589">
        <v>0.79</v>
      </c>
      <c r="F589">
        <v>0.45545099999999999</v>
      </c>
      <c r="G589">
        <v>273000</v>
      </c>
      <c r="I589" t="str">
        <f t="shared" si="83"/>
        <v/>
      </c>
      <c r="J589" t="str">
        <f t="shared" si="84"/>
        <v/>
      </c>
      <c r="K589" t="str">
        <f t="shared" si="85"/>
        <v>Overbought Above %D</v>
      </c>
      <c r="M589" s="11" t="str">
        <f t="shared" si="86"/>
        <v/>
      </c>
      <c r="O589">
        <f>IF(ROW($E589)&lt;=VALUE(LEFT(O$1,FIND("-",O$1,1)-1)),0,IF(ROW($E589)=VALUE(LEFT(O$1,FIND("-",O$1,1)-1))+1,AVERAGE(INDEX($E:$E,ROW($E589)-VALUE(LEFT(O$1,FIND("-",O$1,1)-1))):$E589),($E589*(2/(VALUE(LEFT(O$1,FIND("-",O$1,1)-1))+1)))+(O588*(1-(2/(VALUE(LEFT(O$1,FIND("-",O$1,1)-1))+1))))))</f>
        <v>0.95839644980156768</v>
      </c>
      <c r="Q589">
        <f>IF(ROW($E589)&lt;=VALUE(LEFT(Q$1,FIND("-",Q$1,1)-1)),0,IF(ROW($E589)=VALUE(LEFT(Q$1,FIND("-",Q$1,1)-1))+1,AVERAGE(INDEX($E:$E,ROW($E589)-VALUE(LEFT(Q$1,FIND("-",Q$1,1)-1))):$E589),($E589*(2/(VALUE(LEFT(Q$1,FIND("-",Q$1,1)-1))+1)))+(Q588*(1-(2/(VALUE(LEFT(Q$1,FIND("-",Q$1,1)-1))+1))))))</f>
        <v>0.75406615172442515</v>
      </c>
      <c r="R589">
        <f>IF(ROW($E589)&lt;=VALUE(LEFT(R$1,FIND("-",R$1,1)-1)),0,IF(ROW($E589)=VALUE(LEFT(R$1,FIND("-",R$1,1)-1))+1,AVERAGE(INDEX($E:$E,ROW($E589)-VALUE(LEFT(R$1,FIND("-",R$1,1)-1))):$E589),($E589*(2/(VALUE(LEFT(R$1,FIND("-",R$1,1)-1))+1)))+(R588*(1-(2/(VALUE(LEFT(R$1,FIND("-",R$1,1)-1))+1))))))</f>
        <v>0.74751613293403063</v>
      </c>
      <c r="S589">
        <f t="shared" si="87"/>
        <v>6.5500187903945184E-3</v>
      </c>
      <c r="T589">
        <f>IF(ROW($E589)&lt;=MAX(VALUE(LEFT(Q$1,FIND("-",Q$1,1)-1)),VALUE(LEFT(R$1,FIND("-",R$1,1)-1)))+VALUE(LEFT(T$1,FIND("-",T$1,1)-1))-1,0,IF(ROW($E589)=MAX(VALUE(LEFT(Q$1,FIND("-",Q$1,1)-1)),VALUE(LEFT(R$1,FIND("-",R$1,1)-1)))+VALUE(LEFT(T$1,FIND("-",T$1,1)-1)),AVERAGE(INDEX($S:$S,ROW(S589)-VALUE(LEFT(T$1,FIND("-",T$1,1)-1))+1):S589),($S589*(2/(VALUE(LEFT(T$1,FIND("-",T$1,1)-1))+1)))+(T588*(1-(2/(VALUE(LEFT(T$1,FIND("-",T$1,1)-1))+1))))))</f>
        <v>-8.3813636952804593E-3</v>
      </c>
      <c r="V589">
        <f t="shared" si="82"/>
        <v>-2.0000000000000018E-2</v>
      </c>
      <c r="W589">
        <f>IF(ROW($E589)&lt;=VALUE(LEFT(W$1,FIND("-",W$1,1)-1))+1,0,IF(ROW($E588)=VALUE(LEFT(W$1,FIND("-",W$1,1)-1))+1,100-100/(1+ABS((SUMIF(INDEX($V:$V,ROW($V589)-VALUE(LEFT(W$1,FIND("-",W$1,1)-1))+1):$V589,"&gt;0",INDEX($V:$V,ROW($V589)-VALUE(LEFT(W$1,FIND("-",W$1,1)-1))+1):$V589)/COUNTIF(INDEX($V:$V,ROW($V589)-VALUE(LEFT(W$1,FIND("-",W$1,1)-1))+1):$V589,"&gt;0"))/(SUMIF(INDEX($V:$V,ROW($V589)-VALUE(LEFT(W$1,FIND("-",W$1,1)-1))+1):$V589,"&lt;0",INDEX($V:$V,ROW($V589)-VALUE(LEFT(W$1,FIND("-",W$1,1)-1))+1):$V589)/COUNTIF(INDEX($V:$V,ROW($V589)-VALUE(LEFT(W$1,FIND("-",W$1,1)-1))+1):$V589,"&lt;0")))),100-100/(1+ABS((SUMIF(INDEX($V:$V,ROW($V589)-VALUE(LEFT(W$1,FIND("-",W$1,1)-1))+1):$V589,"&gt;0",INDEX($V:$V,ROW($V589)-VALUE(LEFT(W$1,FIND("-",W$1,1)-1))+1):$V589)/VALUE(LEFT(W$1,FIND("-",W$1,1)-1)))/(SUMIF(INDEX($V:$V,ROW($V589)-VALUE(LEFT(W$1,FIND("-",W$1,1)-1))+1):$V589,"&lt;0",INDEX($V:$V,ROW($V589)-VALUE(LEFT(W$1,FIND("-",W$1,1)-1))+1):$V589)/VALUE(LEFT(W$1,FIND("-",W$1,1)-1)))))))</f>
        <v>68.000000000000014</v>
      </c>
      <c r="Y589">
        <f>IF(ROW($E589)&lt;=VALUE(LEFT(Y$1,FIND("-",Y$1,1)-1)),0,MAX(INDEX(C:C,ROW(C589)-VALUE(LEFT(Y$1,FIND("-",Y$1,1)-1))+1):C589))</f>
        <v>0.83499999999999996</v>
      </c>
      <c r="Z589">
        <f>IF(ROW($E589)&lt;=VALUE(LEFT(Z$1,FIND("-",Z$1,1)-1)),0,MIN(INDEX(D:D,ROW(D589)-VALUE(LEFT(Z$1,FIND("-",Z$1,1)-1))+1):D589))</f>
        <v>0.66500000000000004</v>
      </c>
      <c r="AA589">
        <f t="shared" si="81"/>
        <v>73.529411764705912</v>
      </c>
      <c r="AB589">
        <f>IF(ROW($AA589)&lt;=VALUE(LEFT(AA$1,FIND("-",AA$1,1)-1))+VALUE(LEFT(AB$1,FIND("-",AB$1,1)-1)-1),0,AVERAGE(INDEX($AA:$AA,ROW($AA589)-VALUE(LEFT(AB$1,FIND("-",AB$1,1)-1))+1):$AA589))</f>
        <v>82.538365398405986</v>
      </c>
      <c r="AC589">
        <f>IF(ROW($AA589)&lt;=VALUE(LEFT(AA$1,FIND("-",AA$1,1)-1))+VALUE(LEFT(AB$1,FIND("-",AB$1,1)-1)-1)+VALUE(LEFT(AC$1,FIND("-",AC$1,1)-1)-1),0,AVERAGE(INDEX($AB:$AB,ROW($AB589)-VALUE(LEFT(AC$1,FIND("-",AC$1,1)-1))+1):$AB589))</f>
        <v>84.088006501799612</v>
      </c>
      <c r="AE589">
        <f t="shared" si="88"/>
        <v>12736844</v>
      </c>
      <c r="AG589" t="str">
        <f t="shared" si="89"/>
        <v/>
      </c>
    </row>
    <row r="590" spans="1:33" x14ac:dyDescent="0.25">
      <c r="A590" s="6">
        <v>37358</v>
      </c>
      <c r="B590">
        <v>0.77</v>
      </c>
      <c r="C590">
        <v>0.8</v>
      </c>
      <c r="D590">
        <v>0.77</v>
      </c>
      <c r="E590">
        <v>0.8</v>
      </c>
      <c r="F590">
        <v>0.46121699999999999</v>
      </c>
      <c r="G590">
        <v>81000</v>
      </c>
      <c r="I590" t="str">
        <f t="shared" si="83"/>
        <v/>
      </c>
      <c r="J590" t="str">
        <f t="shared" si="84"/>
        <v>Overbought</v>
      </c>
      <c r="K590" t="str">
        <f t="shared" si="85"/>
        <v>Overbought Above %D</v>
      </c>
      <c r="M590" s="11" t="str">
        <f t="shared" si="86"/>
        <v/>
      </c>
      <c r="O590">
        <f>IF(ROW($E590)&lt;=VALUE(LEFT(O$1,FIND("-",O$1,1)-1)),0,IF(ROW($E590)=VALUE(LEFT(O$1,FIND("-",O$1,1)-1))+1,AVERAGE(INDEX($E:$E,ROW($E590)-VALUE(LEFT(O$1,FIND("-",O$1,1)-1))):$E590),($E590*(2/(VALUE(LEFT(O$1,FIND("-",O$1,1)-1))+1)))+(O589*(1-(2/(VALUE(LEFT(O$1,FIND("-",O$1,1)-1))+1))))))</f>
        <v>0.95682036572394025</v>
      </c>
      <c r="Q590">
        <f>IF(ROW($E590)&lt;=VALUE(LEFT(Q$1,FIND("-",Q$1,1)-1)),0,IF(ROW($E590)=VALUE(LEFT(Q$1,FIND("-",Q$1,1)-1))+1,AVERAGE(INDEX($E:$E,ROW($E590)-VALUE(LEFT(Q$1,FIND("-",Q$1,1)-1))):$E590),($E590*(2/(VALUE(LEFT(Q$1,FIND("-",Q$1,1)-1))+1)))+(Q589*(1-(2/(VALUE(LEFT(Q$1,FIND("-",Q$1,1)-1))+1))))))</f>
        <v>0.76113289761297509</v>
      </c>
      <c r="R590">
        <f>IF(ROW($E590)&lt;=VALUE(LEFT(R$1,FIND("-",R$1,1)-1)),0,IF(ROW($E590)=VALUE(LEFT(R$1,FIND("-",R$1,1)-1))+1,AVERAGE(INDEX($E:$E,ROW($E590)-VALUE(LEFT(R$1,FIND("-",R$1,1)-1))):$E590),($E590*(2/(VALUE(LEFT(R$1,FIND("-",R$1,1)-1))+1)))+(R589*(1-(2/(VALUE(LEFT(R$1,FIND("-",R$1,1)-1))+1))))))</f>
        <v>0.75140382679076911</v>
      </c>
      <c r="S590">
        <f t="shared" si="87"/>
        <v>9.7290708222059763E-3</v>
      </c>
      <c r="T590">
        <f>IF(ROW($E590)&lt;=MAX(VALUE(LEFT(Q$1,FIND("-",Q$1,1)-1)),VALUE(LEFT(R$1,FIND("-",R$1,1)-1)))+VALUE(LEFT(T$1,FIND("-",T$1,1)-1))-1,0,IF(ROW($E590)=MAX(VALUE(LEFT(Q$1,FIND("-",Q$1,1)-1)),VALUE(LEFT(R$1,FIND("-",R$1,1)-1)))+VALUE(LEFT(T$1,FIND("-",T$1,1)-1)),AVERAGE(INDEX($S:$S,ROW(S590)-VALUE(LEFT(T$1,FIND("-",T$1,1)-1))+1):S590),($S590*(2/(VALUE(LEFT(T$1,FIND("-",T$1,1)-1))+1)))+(T589*(1-(2/(VALUE(LEFT(T$1,FIND("-",T$1,1)-1))+1))))))</f>
        <v>-4.7592767917831718E-3</v>
      </c>
      <c r="V590">
        <f t="shared" si="82"/>
        <v>1.0000000000000009E-2</v>
      </c>
      <c r="W590">
        <f>IF(ROW($E590)&lt;=VALUE(LEFT(W$1,FIND("-",W$1,1)-1))+1,0,IF(ROW($E589)=VALUE(LEFT(W$1,FIND("-",W$1,1)-1))+1,100-100/(1+ABS((SUMIF(INDEX($V:$V,ROW($V590)-VALUE(LEFT(W$1,FIND("-",W$1,1)-1))+1):$V590,"&gt;0",INDEX($V:$V,ROW($V590)-VALUE(LEFT(W$1,FIND("-",W$1,1)-1))+1):$V590)/COUNTIF(INDEX($V:$V,ROW($V590)-VALUE(LEFT(W$1,FIND("-",W$1,1)-1))+1):$V590,"&gt;0"))/(SUMIF(INDEX($V:$V,ROW($V590)-VALUE(LEFT(W$1,FIND("-",W$1,1)-1))+1):$V590,"&lt;0",INDEX($V:$V,ROW($V590)-VALUE(LEFT(W$1,FIND("-",W$1,1)-1))+1):$V590)/COUNTIF(INDEX($V:$V,ROW($V590)-VALUE(LEFT(W$1,FIND("-",W$1,1)-1))+1):$V590,"&lt;0")))),100-100/(1+ABS((SUMIF(INDEX($V:$V,ROW($V590)-VALUE(LEFT(W$1,FIND("-",W$1,1)-1))+1):$V590,"&gt;0",INDEX($V:$V,ROW($V590)-VALUE(LEFT(W$1,FIND("-",W$1,1)-1))+1):$V590)/VALUE(LEFT(W$1,FIND("-",W$1,1)-1)))/(SUMIF(INDEX($V:$V,ROW($V590)-VALUE(LEFT(W$1,FIND("-",W$1,1)-1))+1):$V590,"&lt;0",INDEX($V:$V,ROW($V590)-VALUE(LEFT(W$1,FIND("-",W$1,1)-1))+1):$V590)/VALUE(LEFT(W$1,FIND("-",W$1,1)-1)))))))</f>
        <v>72.000000000000014</v>
      </c>
      <c r="Y590">
        <f>IF(ROW($E590)&lt;=VALUE(LEFT(Y$1,FIND("-",Y$1,1)-1)),0,MAX(INDEX(C:C,ROW(C590)-VALUE(LEFT(Y$1,FIND("-",Y$1,1)-1))+1):C590))</f>
        <v>0.83499999999999996</v>
      </c>
      <c r="Z590">
        <f>IF(ROW($E590)&lt;=VALUE(LEFT(Z$1,FIND("-",Z$1,1)-1)),0,MIN(INDEX(D:D,ROW(D590)-VALUE(LEFT(Z$1,FIND("-",Z$1,1)-1))+1):D590))</f>
        <v>0.66500000000000004</v>
      </c>
      <c r="AA590">
        <f t="shared" si="81"/>
        <v>79.411764705882391</v>
      </c>
      <c r="AB590">
        <f>IF(ROW($AA590)&lt;=VALUE(LEFT(AA$1,FIND("-",AA$1,1)-1))+VALUE(LEFT(AB$1,FIND("-",AB$1,1)-1)-1),0,AVERAGE(INDEX($AA:$AA,ROW($AA590)-VALUE(LEFT(AB$1,FIND("-",AB$1,1)-1))+1):$AA590))</f>
        <v>80.273321449792078</v>
      </c>
      <c r="AC590">
        <f>IF(ROW($AA590)&lt;=VALUE(LEFT(AA$1,FIND("-",AA$1,1)-1))+VALUE(LEFT(AB$1,FIND("-",AB$1,1)-1)-1)+VALUE(LEFT(AC$1,FIND("-",AC$1,1)-1)-1),0,AVERAGE(INDEX($AB:$AB,ROW($AB590)-VALUE(LEFT(AC$1,FIND("-",AC$1,1)-1))+1):$AB590))</f>
        <v>83.191960169647814</v>
      </c>
      <c r="AE590">
        <f t="shared" si="88"/>
        <v>12817844</v>
      </c>
      <c r="AG590" t="str">
        <f t="shared" si="89"/>
        <v/>
      </c>
    </row>
    <row r="591" spans="1:33" x14ac:dyDescent="0.25">
      <c r="A591" s="6">
        <v>37361</v>
      </c>
      <c r="B591">
        <v>0.82</v>
      </c>
      <c r="C591">
        <v>0.86</v>
      </c>
      <c r="D591">
        <v>0.81</v>
      </c>
      <c r="E591">
        <v>0.83499999999999996</v>
      </c>
      <c r="F591">
        <v>0.48139500000000002</v>
      </c>
      <c r="G591">
        <v>382000</v>
      </c>
      <c r="I591" t="str">
        <f t="shared" si="83"/>
        <v/>
      </c>
      <c r="J591" t="str">
        <f t="shared" si="84"/>
        <v>Overbought</v>
      </c>
      <c r="K591" t="str">
        <f t="shared" si="85"/>
        <v>Overbought Above %D</v>
      </c>
      <c r="M591" s="11" t="str">
        <f t="shared" si="86"/>
        <v/>
      </c>
      <c r="O591">
        <f>IF(ROW($E591)&lt;=VALUE(LEFT(O$1,FIND("-",O$1,1)-1)),0,IF(ROW($E591)=VALUE(LEFT(O$1,FIND("-",O$1,1)-1))+1,AVERAGE(INDEX($E:$E,ROW($E591)-VALUE(LEFT(O$1,FIND("-",O$1,1)-1))):$E591),($E591*(2/(VALUE(LEFT(O$1,FIND("-",O$1,1)-1))+1)))+(O590*(1-(2/(VALUE(LEFT(O$1,FIND("-",O$1,1)-1))+1))))))</f>
        <v>0.95560822278141355</v>
      </c>
      <c r="Q591">
        <f>IF(ROW($E591)&lt;=VALUE(LEFT(Q$1,FIND("-",Q$1,1)-1)),0,IF(ROW($E591)=VALUE(LEFT(Q$1,FIND("-",Q$1,1)-1))+1,AVERAGE(INDEX($E:$E,ROW($E591)-VALUE(LEFT(Q$1,FIND("-",Q$1,1)-1))):$E591),($E591*(2/(VALUE(LEFT(Q$1,FIND("-",Q$1,1)-1))+1)))+(Q590*(1-(2/(VALUE(LEFT(Q$1,FIND("-",Q$1,1)-1))+1))))))</f>
        <v>0.77249706721097899</v>
      </c>
      <c r="R591">
        <f>IF(ROW($E591)&lt;=VALUE(LEFT(R$1,FIND("-",R$1,1)-1)),0,IF(ROW($E591)=VALUE(LEFT(R$1,FIND("-",R$1,1)-1))+1,AVERAGE(INDEX($E:$E,ROW($E591)-VALUE(LEFT(R$1,FIND("-",R$1,1)-1))):$E591),($E591*(2/(VALUE(LEFT(R$1,FIND("-",R$1,1)-1))+1)))+(R590*(1-(2/(VALUE(LEFT(R$1,FIND("-",R$1,1)-1))+1))))))</f>
        <v>0.75759613591737873</v>
      </c>
      <c r="S591">
        <f t="shared" si="87"/>
        <v>1.4900931293600261E-2</v>
      </c>
      <c r="T591">
        <f>IF(ROW($E591)&lt;=MAX(VALUE(LEFT(Q$1,FIND("-",Q$1,1)-1)),VALUE(LEFT(R$1,FIND("-",R$1,1)-1)))+VALUE(LEFT(T$1,FIND("-",T$1,1)-1))-1,0,IF(ROW($E591)=MAX(VALUE(LEFT(Q$1,FIND("-",Q$1,1)-1)),VALUE(LEFT(R$1,FIND("-",R$1,1)-1)))+VALUE(LEFT(T$1,FIND("-",T$1,1)-1)),AVERAGE(INDEX($S:$S,ROW(S591)-VALUE(LEFT(T$1,FIND("-",T$1,1)-1))+1):S591),($S591*(2/(VALUE(LEFT(T$1,FIND("-",T$1,1)-1))+1)))+(T590*(1-(2/(VALUE(LEFT(T$1,FIND("-",T$1,1)-1))+1))))))</f>
        <v>-8.2723517470648534E-4</v>
      </c>
      <c r="V591">
        <f t="shared" si="82"/>
        <v>3.499999999999992E-2</v>
      </c>
      <c r="W591">
        <f>IF(ROW($E591)&lt;=VALUE(LEFT(W$1,FIND("-",W$1,1)-1))+1,0,IF(ROW($E590)=VALUE(LEFT(W$1,FIND("-",W$1,1)-1))+1,100-100/(1+ABS((SUMIF(INDEX($V:$V,ROW($V591)-VALUE(LEFT(W$1,FIND("-",W$1,1)-1))+1):$V591,"&gt;0",INDEX($V:$V,ROW($V591)-VALUE(LEFT(W$1,FIND("-",W$1,1)-1))+1):$V591)/COUNTIF(INDEX($V:$V,ROW($V591)-VALUE(LEFT(W$1,FIND("-",W$1,1)-1))+1):$V591,"&gt;0"))/(SUMIF(INDEX($V:$V,ROW($V591)-VALUE(LEFT(W$1,FIND("-",W$1,1)-1))+1):$V591,"&lt;0",INDEX($V:$V,ROW($V591)-VALUE(LEFT(W$1,FIND("-",W$1,1)-1))+1):$V591)/COUNTIF(INDEX($V:$V,ROW($V591)-VALUE(LEFT(W$1,FIND("-",W$1,1)-1))+1):$V591,"&lt;0")))),100-100/(1+ABS((SUMIF(INDEX($V:$V,ROW($V591)-VALUE(LEFT(W$1,FIND("-",W$1,1)-1))+1):$V591,"&gt;0",INDEX($V:$V,ROW($V591)-VALUE(LEFT(W$1,FIND("-",W$1,1)-1))+1):$V591)/VALUE(LEFT(W$1,FIND("-",W$1,1)-1)))/(SUMIF(INDEX($V:$V,ROW($V591)-VALUE(LEFT(W$1,FIND("-",W$1,1)-1))+1):$V591,"&lt;0",INDEX($V:$V,ROW($V591)-VALUE(LEFT(W$1,FIND("-",W$1,1)-1))+1):$V591)/VALUE(LEFT(W$1,FIND("-",W$1,1)-1)))))))</f>
        <v>78.181818181818173</v>
      </c>
      <c r="Y591">
        <f>IF(ROW($E591)&lt;=VALUE(LEFT(Y$1,FIND("-",Y$1,1)-1)),0,MAX(INDEX(C:C,ROW(C591)-VALUE(LEFT(Y$1,FIND("-",Y$1,1)-1))+1):C591))</f>
        <v>0.86</v>
      </c>
      <c r="Z591">
        <f>IF(ROW($E591)&lt;=VALUE(LEFT(Z$1,FIND("-",Z$1,1)-1)),0,MIN(INDEX(D:D,ROW(D591)-VALUE(LEFT(Z$1,FIND("-",Z$1,1)-1))+1):D591))</f>
        <v>0.67</v>
      </c>
      <c r="AA591">
        <f t="shared" ref="AA591:AA654" si="90">IF(ROW($E591)&lt;=VALUE(LEFT(AA$1,FIND("-",AA$1,1)-1)),0,(($E591-$Z591)/($Y591-$Z591))*100)</f>
        <v>86.842105263157876</v>
      </c>
      <c r="AB591">
        <f>IF(ROW($AA591)&lt;=VALUE(LEFT(AA$1,FIND("-",AA$1,1)-1))+VALUE(LEFT(AB$1,FIND("-",AB$1,1)-1)-1),0,AVERAGE(INDEX($AA:$AA,ROW($AA591)-VALUE(LEFT(AB$1,FIND("-",AB$1,1)-1))+1):$AA591))</f>
        <v>79.927760577915379</v>
      </c>
      <c r="AC591">
        <f>IF(ROW($AA591)&lt;=VALUE(LEFT(AA$1,FIND("-",AA$1,1)-1))+VALUE(LEFT(AB$1,FIND("-",AB$1,1)-1)-1)+VALUE(LEFT(AC$1,FIND("-",AC$1,1)-1)-1),0,AVERAGE(INDEX($AB:$AB,ROW($AB591)-VALUE(LEFT(AC$1,FIND("-",AC$1,1)-1))+1):$AB591))</f>
        <v>80.91314914203781</v>
      </c>
      <c r="AE591">
        <f t="shared" si="88"/>
        <v>13199844</v>
      </c>
      <c r="AG591" t="str">
        <f t="shared" si="89"/>
        <v/>
      </c>
    </row>
    <row r="592" spans="1:33" x14ac:dyDescent="0.25">
      <c r="A592" s="6">
        <v>37362</v>
      </c>
      <c r="B592">
        <v>0.84</v>
      </c>
      <c r="C592">
        <v>0.85499999999999998</v>
      </c>
      <c r="D592">
        <v>0.82</v>
      </c>
      <c r="E592">
        <v>0.85</v>
      </c>
      <c r="F592">
        <v>0.49004300000000001</v>
      </c>
      <c r="G592">
        <v>426000</v>
      </c>
      <c r="I592" t="str">
        <f t="shared" si="83"/>
        <v/>
      </c>
      <c r="J592" t="str">
        <f t="shared" si="84"/>
        <v>Overbought</v>
      </c>
      <c r="K592" t="str">
        <f t="shared" si="85"/>
        <v>Overbought Below %D</v>
      </c>
      <c r="M592" s="11" t="str">
        <f t="shared" si="86"/>
        <v/>
      </c>
      <c r="O592">
        <f>IF(ROW($E592)&lt;=VALUE(LEFT(O$1,FIND("-",O$1,1)-1)),0,IF(ROW($E592)=VALUE(LEFT(O$1,FIND("-",O$1,1)-1))+1,AVERAGE(INDEX($E:$E,ROW($E592)-VALUE(LEFT(O$1,FIND("-",O$1,1)-1))):$E592),($E592*(2/(VALUE(LEFT(O$1,FIND("-",O$1,1)-1))+1)))+(O591*(1-(2/(VALUE(LEFT(O$1,FIND("-",O$1,1)-1))+1))))))</f>
        <v>0.95455739469403633</v>
      </c>
      <c r="Q592">
        <f>IF(ROW($E592)&lt;=VALUE(LEFT(Q$1,FIND("-",Q$1,1)-1)),0,IF(ROW($E592)=VALUE(LEFT(Q$1,FIND("-",Q$1,1)-1))+1,AVERAGE(INDEX($E:$E,ROW($E592)-VALUE(LEFT(Q$1,FIND("-",Q$1,1)-1))):$E592),($E592*(2/(VALUE(LEFT(Q$1,FIND("-",Q$1,1)-1))+1)))+(Q591*(1-(2/(VALUE(LEFT(Q$1,FIND("-",Q$1,1)-1))+1))))))</f>
        <v>0.78442059533236685</v>
      </c>
      <c r="R592">
        <f>IF(ROW($E592)&lt;=VALUE(LEFT(R$1,FIND("-",R$1,1)-1)),0,IF(ROW($E592)=VALUE(LEFT(R$1,FIND("-",R$1,1)-1))+1,AVERAGE(INDEX($E:$E,ROW($E592)-VALUE(LEFT(R$1,FIND("-",R$1,1)-1))):$E592),($E592*(2/(VALUE(LEFT(R$1,FIND("-",R$1,1)-1))+1)))+(R591*(1-(2/(VALUE(LEFT(R$1,FIND("-",R$1,1)-1))+1))))))</f>
        <v>0.76444086659016552</v>
      </c>
      <c r="S592">
        <f t="shared" si="87"/>
        <v>1.997972874220133E-2</v>
      </c>
      <c r="T592">
        <f>IF(ROW($E592)&lt;=MAX(VALUE(LEFT(Q$1,FIND("-",Q$1,1)-1)),VALUE(LEFT(R$1,FIND("-",R$1,1)-1)))+VALUE(LEFT(T$1,FIND("-",T$1,1)-1))-1,0,IF(ROW($E592)=MAX(VALUE(LEFT(Q$1,FIND("-",Q$1,1)-1)),VALUE(LEFT(R$1,FIND("-",R$1,1)-1)))+VALUE(LEFT(T$1,FIND("-",T$1,1)-1)),AVERAGE(INDEX($S:$S,ROW(S592)-VALUE(LEFT(T$1,FIND("-",T$1,1)-1))+1):S592),($S592*(2/(VALUE(LEFT(T$1,FIND("-",T$1,1)-1))+1)))+(T591*(1-(2/(VALUE(LEFT(T$1,FIND("-",T$1,1)-1))+1))))))</f>
        <v>3.3341576086750781E-3</v>
      </c>
      <c r="V592">
        <f t="shared" si="82"/>
        <v>1.5000000000000013E-2</v>
      </c>
      <c r="W592">
        <f>IF(ROW($E592)&lt;=VALUE(LEFT(W$1,FIND("-",W$1,1)-1))+1,0,IF(ROW($E591)=VALUE(LEFT(W$1,FIND("-",W$1,1)-1))+1,100-100/(1+ABS((SUMIF(INDEX($V:$V,ROW($V592)-VALUE(LEFT(W$1,FIND("-",W$1,1)-1))+1):$V592,"&gt;0",INDEX($V:$V,ROW($V592)-VALUE(LEFT(W$1,FIND("-",W$1,1)-1))+1):$V592)/COUNTIF(INDEX($V:$V,ROW($V592)-VALUE(LEFT(W$1,FIND("-",W$1,1)-1))+1):$V592,"&gt;0"))/(SUMIF(INDEX($V:$V,ROW($V592)-VALUE(LEFT(W$1,FIND("-",W$1,1)-1))+1):$V592,"&lt;0",INDEX($V:$V,ROW($V592)-VALUE(LEFT(W$1,FIND("-",W$1,1)-1))+1):$V592)/COUNTIF(INDEX($V:$V,ROW($V592)-VALUE(LEFT(W$1,FIND("-",W$1,1)-1))+1):$V592,"&lt;0")))),100-100/(1+ABS((SUMIF(INDEX($V:$V,ROW($V592)-VALUE(LEFT(W$1,FIND("-",W$1,1)-1))+1):$V592,"&gt;0",INDEX($V:$V,ROW($V592)-VALUE(LEFT(W$1,FIND("-",W$1,1)-1))+1):$V592)/VALUE(LEFT(W$1,FIND("-",W$1,1)-1)))/(SUMIF(INDEX($V:$V,ROW($V592)-VALUE(LEFT(W$1,FIND("-",W$1,1)-1))+1):$V592,"&lt;0",INDEX($V:$V,ROW($V592)-VALUE(LEFT(W$1,FIND("-",W$1,1)-1))+1):$V592)/VALUE(LEFT(W$1,FIND("-",W$1,1)-1)))))))</f>
        <v>80.701754385964904</v>
      </c>
      <c r="Y592">
        <f>IF(ROW($E592)&lt;=VALUE(LEFT(Y$1,FIND("-",Y$1,1)-1)),0,MAX(INDEX(C:C,ROW(C592)-VALUE(LEFT(Y$1,FIND("-",Y$1,1)-1))+1):C592))</f>
        <v>0.86</v>
      </c>
      <c r="Z592">
        <f>IF(ROW($E592)&lt;=VALUE(LEFT(Z$1,FIND("-",Z$1,1)-1)),0,MIN(INDEX(D:D,ROW(D592)-VALUE(LEFT(Z$1,FIND("-",Z$1,1)-1))+1):D592))</f>
        <v>0.67</v>
      </c>
      <c r="AA592">
        <f t="shared" si="90"/>
        <v>94.73684210526315</v>
      </c>
      <c r="AB592">
        <f>IF(ROW($AA592)&lt;=VALUE(LEFT(AA$1,FIND("-",AA$1,1)-1))+VALUE(LEFT(AB$1,FIND("-",AB$1,1)-1)-1),0,AVERAGE(INDEX($AA:$AA,ROW($AA592)-VALUE(LEFT(AB$1,FIND("-",AB$1,1)-1))+1):$AA592))</f>
        <v>86.996904024767801</v>
      </c>
      <c r="AC592">
        <f>IF(ROW($AA592)&lt;=VALUE(LEFT(AA$1,FIND("-",AA$1,1)-1))+VALUE(LEFT(AB$1,FIND("-",AB$1,1)-1)-1)+VALUE(LEFT(AC$1,FIND("-",AC$1,1)-1)-1),0,AVERAGE(INDEX($AB:$AB,ROW($AB592)-VALUE(LEFT(AC$1,FIND("-",AC$1,1)-1))+1):$AB592))</f>
        <v>82.399328684158419</v>
      </c>
      <c r="AE592">
        <f t="shared" si="88"/>
        <v>13625844</v>
      </c>
      <c r="AG592" t="str">
        <f t="shared" si="89"/>
        <v/>
      </c>
    </row>
    <row r="593" spans="1:33" x14ac:dyDescent="0.25">
      <c r="A593" s="6">
        <v>37363</v>
      </c>
      <c r="B593">
        <v>0.85499999999999998</v>
      </c>
      <c r="C593">
        <v>0.89500000000000002</v>
      </c>
      <c r="D593">
        <v>0.85499999999999998</v>
      </c>
      <c r="E593">
        <v>0.875</v>
      </c>
      <c r="F593">
        <v>0.50445600000000002</v>
      </c>
      <c r="G593">
        <v>571000</v>
      </c>
      <c r="I593" t="str">
        <f t="shared" si="83"/>
        <v/>
      </c>
      <c r="J593" t="str">
        <f t="shared" si="84"/>
        <v>Overbought</v>
      </c>
      <c r="K593" t="str">
        <f t="shared" si="85"/>
        <v>Overbought Below %D</v>
      </c>
      <c r="M593" s="11" t="str">
        <f t="shared" si="86"/>
        <v/>
      </c>
      <c r="O593">
        <f>IF(ROW($E593)&lt;=VALUE(LEFT(O$1,FIND("-",O$1,1)-1)),0,IF(ROW($E593)=VALUE(LEFT(O$1,FIND("-",O$1,1)-1))+1,AVERAGE(INDEX($E:$E,ROW($E593)-VALUE(LEFT(O$1,FIND("-",O$1,1)-1))):$E593),($E593*(2/(VALUE(LEFT(O$1,FIND("-",O$1,1)-1))+1)))+(O592*(1-(2/(VALUE(LEFT(O$1,FIND("-",O$1,1)-1))+1))))))</f>
        <v>0.9537657788264341</v>
      </c>
      <c r="Q593">
        <f>IF(ROW($E593)&lt;=VALUE(LEFT(Q$1,FIND("-",Q$1,1)-1)),0,IF(ROW($E593)=VALUE(LEFT(Q$1,FIND("-",Q$1,1)-1))+1,AVERAGE(INDEX($E:$E,ROW($E593)-VALUE(LEFT(Q$1,FIND("-",Q$1,1)-1))):$E593),($E593*(2/(VALUE(LEFT(Q$1,FIND("-",Q$1,1)-1))+1)))+(Q592*(1-(2/(VALUE(LEFT(Q$1,FIND("-",Q$1,1)-1))+1))))))</f>
        <v>0.79835588835815652</v>
      </c>
      <c r="R593">
        <f>IF(ROW($E593)&lt;=VALUE(LEFT(R$1,FIND("-",R$1,1)-1)),0,IF(ROW($E593)=VALUE(LEFT(R$1,FIND("-",R$1,1)-1))+1,AVERAGE(INDEX($E:$E,ROW($E593)-VALUE(LEFT(R$1,FIND("-",R$1,1)-1))):$E593),($E593*(2/(VALUE(LEFT(R$1,FIND("-",R$1,1)-1))+1)))+(R592*(1-(2/(VALUE(LEFT(R$1,FIND("-",R$1,1)-1))+1))))))</f>
        <v>0.77263043202793102</v>
      </c>
      <c r="S593">
        <f t="shared" si="87"/>
        <v>2.5725456330225493E-2</v>
      </c>
      <c r="T593">
        <f>IF(ROW($E593)&lt;=MAX(VALUE(LEFT(Q$1,FIND("-",Q$1,1)-1)),VALUE(LEFT(R$1,FIND("-",R$1,1)-1)))+VALUE(LEFT(T$1,FIND("-",T$1,1)-1))-1,0,IF(ROW($E593)=MAX(VALUE(LEFT(Q$1,FIND("-",Q$1,1)-1)),VALUE(LEFT(R$1,FIND("-",R$1,1)-1)))+VALUE(LEFT(T$1,FIND("-",T$1,1)-1)),AVERAGE(INDEX($S:$S,ROW(S593)-VALUE(LEFT(T$1,FIND("-",T$1,1)-1))+1):S593),($S593*(2/(VALUE(LEFT(T$1,FIND("-",T$1,1)-1))+1)))+(T592*(1-(2/(VALUE(LEFT(T$1,FIND("-",T$1,1)-1))+1))))))</f>
        <v>7.8124173529851623E-3</v>
      </c>
      <c r="V593">
        <f t="shared" si="82"/>
        <v>2.5000000000000022E-2</v>
      </c>
      <c r="W593">
        <f>IF(ROW($E593)&lt;=VALUE(LEFT(W$1,FIND("-",W$1,1)-1))+1,0,IF(ROW($E592)=VALUE(LEFT(W$1,FIND("-",W$1,1)-1))+1,100-100/(1+ABS((SUMIF(INDEX($V:$V,ROW($V593)-VALUE(LEFT(W$1,FIND("-",W$1,1)-1))+1):$V593,"&gt;0",INDEX($V:$V,ROW($V593)-VALUE(LEFT(W$1,FIND("-",W$1,1)-1))+1):$V593)/COUNTIF(INDEX($V:$V,ROW($V593)-VALUE(LEFT(W$1,FIND("-",W$1,1)-1))+1):$V593,"&gt;0"))/(SUMIF(INDEX($V:$V,ROW($V593)-VALUE(LEFT(W$1,FIND("-",W$1,1)-1))+1):$V593,"&lt;0",INDEX($V:$V,ROW($V593)-VALUE(LEFT(W$1,FIND("-",W$1,1)-1))+1):$V593)/COUNTIF(INDEX($V:$V,ROW($V593)-VALUE(LEFT(W$1,FIND("-",W$1,1)-1))+1):$V593,"&lt;0")))),100-100/(1+ABS((SUMIF(INDEX($V:$V,ROW($V593)-VALUE(LEFT(W$1,FIND("-",W$1,1)-1))+1):$V593,"&gt;0",INDEX($V:$V,ROW($V593)-VALUE(LEFT(W$1,FIND("-",W$1,1)-1))+1):$V593)/VALUE(LEFT(W$1,FIND("-",W$1,1)-1)))/(SUMIF(INDEX($V:$V,ROW($V593)-VALUE(LEFT(W$1,FIND("-",W$1,1)-1))+1):$V593,"&lt;0",INDEX($V:$V,ROW($V593)-VALUE(LEFT(W$1,FIND("-",W$1,1)-1))+1):$V593)/VALUE(LEFT(W$1,FIND("-",W$1,1)-1)))))))</f>
        <v>79.629629629629619</v>
      </c>
      <c r="Y593">
        <f>IF(ROW($E593)&lt;=VALUE(LEFT(Y$1,FIND("-",Y$1,1)-1)),0,MAX(INDEX(C:C,ROW(C593)-VALUE(LEFT(Y$1,FIND("-",Y$1,1)-1))+1):C593))</f>
        <v>0.89500000000000002</v>
      </c>
      <c r="Z593">
        <f>IF(ROW($E593)&lt;=VALUE(LEFT(Z$1,FIND("-",Z$1,1)-1)),0,MIN(INDEX(D:D,ROW(D593)-VALUE(LEFT(Z$1,FIND("-",Z$1,1)-1))+1):D593))</f>
        <v>0.69</v>
      </c>
      <c r="AA593">
        <f t="shared" si="90"/>
        <v>90.243902439024382</v>
      </c>
      <c r="AB593">
        <f>IF(ROW($AA593)&lt;=VALUE(LEFT(AA$1,FIND("-",AA$1,1)-1))+VALUE(LEFT(AB$1,FIND("-",AB$1,1)-1)-1),0,AVERAGE(INDEX($AA:$AA,ROW($AA593)-VALUE(LEFT(AB$1,FIND("-",AB$1,1)-1))+1):$AA593))</f>
        <v>90.607616602481812</v>
      </c>
      <c r="AC593">
        <f>IF(ROW($AA593)&lt;=VALUE(LEFT(AA$1,FIND("-",AA$1,1)-1))+VALUE(LEFT(AB$1,FIND("-",AB$1,1)-1)-1)+VALUE(LEFT(AC$1,FIND("-",AC$1,1)-1)-1),0,AVERAGE(INDEX($AB:$AB,ROW($AB593)-VALUE(LEFT(AC$1,FIND("-",AC$1,1)-1))+1):$AB593))</f>
        <v>85.844093735054983</v>
      </c>
      <c r="AE593">
        <f t="shared" si="88"/>
        <v>14196844</v>
      </c>
      <c r="AG593" t="str">
        <f t="shared" si="89"/>
        <v/>
      </c>
    </row>
    <row r="594" spans="1:33" x14ac:dyDescent="0.25">
      <c r="A594" s="6">
        <v>37364</v>
      </c>
      <c r="B594">
        <v>0.875</v>
      </c>
      <c r="C594">
        <v>0.91</v>
      </c>
      <c r="D594">
        <v>0.85499999999999998</v>
      </c>
      <c r="E594">
        <v>0.88</v>
      </c>
      <c r="F594">
        <v>0.50733799999999996</v>
      </c>
      <c r="G594">
        <v>332000</v>
      </c>
      <c r="I594" t="str">
        <f t="shared" si="83"/>
        <v/>
      </c>
      <c r="J594" t="str">
        <f t="shared" si="84"/>
        <v>Overbought</v>
      </c>
      <c r="K594" t="str">
        <f t="shared" si="85"/>
        <v>Overbought Below %D</v>
      </c>
      <c r="M594" s="11" t="str">
        <f t="shared" si="86"/>
        <v/>
      </c>
      <c r="O594">
        <f>IF(ROW($E594)&lt;=VALUE(LEFT(O$1,FIND("-",O$1,1)-1)),0,IF(ROW($E594)=VALUE(LEFT(O$1,FIND("-",O$1,1)-1))+1,AVERAGE(INDEX($E:$E,ROW($E594)-VALUE(LEFT(O$1,FIND("-",O$1,1)-1))):$E594),($E594*(2/(VALUE(LEFT(O$1,FIND("-",O$1,1)-1))+1)))+(O593*(1-(2/(VALUE(LEFT(O$1,FIND("-",O$1,1)-1))+1))))))</f>
        <v>0.95303179097741486</v>
      </c>
      <c r="Q594">
        <f>IF(ROW($E594)&lt;=VALUE(LEFT(Q$1,FIND("-",Q$1,1)-1)),0,IF(ROW($E594)=VALUE(LEFT(Q$1,FIND("-",Q$1,1)-1))+1,AVERAGE(INDEX($E:$E,ROW($E594)-VALUE(LEFT(Q$1,FIND("-",Q$1,1)-1))):$E594),($E594*(2/(VALUE(LEFT(Q$1,FIND("-",Q$1,1)-1))+1)))+(Q593*(1-(2/(VALUE(LEFT(Q$1,FIND("-",Q$1,1)-1))+1))))))</f>
        <v>0.81091652091844013</v>
      </c>
      <c r="R594">
        <f>IF(ROW($E594)&lt;=VALUE(LEFT(R$1,FIND("-",R$1,1)-1)),0,IF(ROW($E594)=VALUE(LEFT(R$1,FIND("-",R$1,1)-1))+1,AVERAGE(INDEX($E:$E,ROW($E594)-VALUE(LEFT(R$1,FIND("-",R$1,1)-1))):$E594),($E594*(2/(VALUE(LEFT(R$1,FIND("-",R$1,1)-1))+1)))+(R593*(1-(2/(VALUE(LEFT(R$1,FIND("-",R$1,1)-1))+1))))))</f>
        <v>0.7805837333591954</v>
      </c>
      <c r="S594">
        <f t="shared" si="87"/>
        <v>3.0332787559244734E-2</v>
      </c>
      <c r="T594">
        <f>IF(ROW($E594)&lt;=MAX(VALUE(LEFT(Q$1,FIND("-",Q$1,1)-1)),VALUE(LEFT(R$1,FIND("-",R$1,1)-1)))+VALUE(LEFT(T$1,FIND("-",T$1,1)-1))-1,0,IF(ROW($E594)=MAX(VALUE(LEFT(Q$1,FIND("-",Q$1,1)-1)),VALUE(LEFT(R$1,FIND("-",R$1,1)-1)))+VALUE(LEFT(T$1,FIND("-",T$1,1)-1)),AVERAGE(INDEX($S:$S,ROW(S594)-VALUE(LEFT(T$1,FIND("-",T$1,1)-1))+1):S594),($S594*(2/(VALUE(LEFT(T$1,FIND("-",T$1,1)-1))+1)))+(T593*(1-(2/(VALUE(LEFT(T$1,FIND("-",T$1,1)-1))+1))))))</f>
        <v>1.2316491394237078E-2</v>
      </c>
      <c r="V594">
        <f t="shared" si="82"/>
        <v>5.0000000000000044E-3</v>
      </c>
      <c r="W594">
        <f>IF(ROW($E594)&lt;=VALUE(LEFT(W$1,FIND("-",W$1,1)-1))+1,0,IF(ROW($E593)=VALUE(LEFT(W$1,FIND("-",W$1,1)-1))+1,100-100/(1+ABS((SUMIF(INDEX($V:$V,ROW($V594)-VALUE(LEFT(W$1,FIND("-",W$1,1)-1))+1):$V594,"&gt;0",INDEX($V:$V,ROW($V594)-VALUE(LEFT(W$1,FIND("-",W$1,1)-1))+1):$V594)/COUNTIF(INDEX($V:$V,ROW($V594)-VALUE(LEFT(W$1,FIND("-",W$1,1)-1))+1):$V594,"&gt;0"))/(SUMIF(INDEX($V:$V,ROW($V594)-VALUE(LEFT(W$1,FIND("-",W$1,1)-1))+1):$V594,"&lt;0",INDEX($V:$V,ROW($V594)-VALUE(LEFT(W$1,FIND("-",W$1,1)-1))+1):$V594)/COUNTIF(INDEX($V:$V,ROW($V594)-VALUE(LEFT(W$1,FIND("-",W$1,1)-1))+1):$V594,"&lt;0")))),100-100/(1+ABS((SUMIF(INDEX($V:$V,ROW($V594)-VALUE(LEFT(W$1,FIND("-",W$1,1)-1))+1):$V594,"&gt;0",INDEX($V:$V,ROW($V594)-VALUE(LEFT(W$1,FIND("-",W$1,1)-1))+1):$V594)/VALUE(LEFT(W$1,FIND("-",W$1,1)-1)))/(SUMIF(INDEX($V:$V,ROW($V594)-VALUE(LEFT(W$1,FIND("-",W$1,1)-1))+1):$V594,"&lt;0",INDEX($V:$V,ROW($V594)-VALUE(LEFT(W$1,FIND("-",W$1,1)-1))+1):$V594)/VALUE(LEFT(W$1,FIND("-",W$1,1)-1)))))))</f>
        <v>78.84615384615384</v>
      </c>
      <c r="Y594">
        <f>IF(ROW($E594)&lt;=VALUE(LEFT(Y$1,FIND("-",Y$1,1)-1)),0,MAX(INDEX(C:C,ROW(C594)-VALUE(LEFT(Y$1,FIND("-",Y$1,1)-1))+1):C594))</f>
        <v>0.91</v>
      </c>
      <c r="Z594">
        <f>IF(ROW($E594)&lt;=VALUE(LEFT(Z$1,FIND("-",Z$1,1)-1)),0,MIN(INDEX(D:D,ROW(D594)-VALUE(LEFT(Z$1,FIND("-",Z$1,1)-1))+1):D594))</f>
        <v>0.69</v>
      </c>
      <c r="AA594">
        <f t="shared" si="90"/>
        <v>86.36363636363636</v>
      </c>
      <c r="AB594">
        <f>IF(ROW($AA594)&lt;=VALUE(LEFT(AA$1,FIND("-",AA$1,1)-1))+VALUE(LEFT(AB$1,FIND("-",AB$1,1)-1)-1),0,AVERAGE(INDEX($AA:$AA,ROW($AA594)-VALUE(LEFT(AB$1,FIND("-",AB$1,1)-1))+1):$AA594))</f>
        <v>90.448126969307964</v>
      </c>
      <c r="AC594">
        <f>IF(ROW($AA594)&lt;=VALUE(LEFT(AA$1,FIND("-",AA$1,1)-1))+VALUE(LEFT(AB$1,FIND("-",AB$1,1)-1)-1)+VALUE(LEFT(AC$1,FIND("-",AC$1,1)-1)-1),0,AVERAGE(INDEX($AB:$AB,ROW($AB594)-VALUE(LEFT(AC$1,FIND("-",AC$1,1)-1))+1):$AB594))</f>
        <v>89.35088253218585</v>
      </c>
      <c r="AE594">
        <f t="shared" si="88"/>
        <v>14528844</v>
      </c>
      <c r="AG594" t="str">
        <f t="shared" si="89"/>
        <v/>
      </c>
    </row>
    <row r="595" spans="1:33" x14ac:dyDescent="0.25">
      <c r="A595" s="6">
        <v>37365</v>
      </c>
      <c r="B595">
        <v>0.88</v>
      </c>
      <c r="C595">
        <v>0.92</v>
      </c>
      <c r="D595">
        <v>0.86</v>
      </c>
      <c r="E595">
        <v>0.92</v>
      </c>
      <c r="F595">
        <v>0.53039899999999995</v>
      </c>
      <c r="G595">
        <v>475000</v>
      </c>
      <c r="I595" t="str">
        <f t="shared" si="83"/>
        <v/>
      </c>
      <c r="J595" t="str">
        <f t="shared" si="84"/>
        <v>Overbought</v>
      </c>
      <c r="K595" t="str">
        <f t="shared" si="85"/>
        <v>Overbought Below %D</v>
      </c>
      <c r="M595" s="11" t="str">
        <f t="shared" si="86"/>
        <v/>
      </c>
      <c r="O595">
        <f>IF(ROW($E595)&lt;=VALUE(LEFT(O$1,FIND("-",O$1,1)-1)),0,IF(ROW($E595)=VALUE(LEFT(O$1,FIND("-",O$1,1)-1))+1,AVERAGE(INDEX($E:$E,ROW($E595)-VALUE(LEFT(O$1,FIND("-",O$1,1)-1))):$E595),($E595*(2/(VALUE(LEFT(O$1,FIND("-",O$1,1)-1))+1)))+(O594*(1-(2/(VALUE(LEFT(O$1,FIND("-",O$1,1)-1))+1))))))</f>
        <v>0.95270311644032613</v>
      </c>
      <c r="Q595">
        <f>IF(ROW($E595)&lt;=VALUE(LEFT(Q$1,FIND("-",Q$1,1)-1)),0,IF(ROW($E595)=VALUE(LEFT(Q$1,FIND("-",Q$1,1)-1))+1,AVERAGE(INDEX($E:$E,ROW($E595)-VALUE(LEFT(Q$1,FIND("-",Q$1,1)-1))):$E595),($E595*(2/(VALUE(LEFT(Q$1,FIND("-",Q$1,1)-1))+1)))+(Q594*(1-(2/(VALUE(LEFT(Q$1,FIND("-",Q$1,1)-1))+1))))))</f>
        <v>0.82769859462329554</v>
      </c>
      <c r="R595">
        <f>IF(ROW($E595)&lt;=VALUE(LEFT(R$1,FIND("-",R$1,1)-1)),0,IF(ROW($E595)=VALUE(LEFT(R$1,FIND("-",R$1,1)-1))+1,AVERAGE(INDEX($E:$E,ROW($E595)-VALUE(LEFT(R$1,FIND("-",R$1,1)-1))):$E595),($E595*(2/(VALUE(LEFT(R$1,FIND("-",R$1,1)-1))+1)))+(R594*(1-(2/(VALUE(LEFT(R$1,FIND("-",R$1,1)-1))+1))))))</f>
        <v>0.79091086422147727</v>
      </c>
      <c r="S595">
        <f t="shared" si="87"/>
        <v>3.6787730401818264E-2</v>
      </c>
      <c r="T595">
        <f>IF(ROW($E595)&lt;=MAX(VALUE(LEFT(Q$1,FIND("-",Q$1,1)-1)),VALUE(LEFT(R$1,FIND("-",R$1,1)-1)))+VALUE(LEFT(T$1,FIND("-",T$1,1)-1))-1,0,IF(ROW($E595)=MAX(VALUE(LEFT(Q$1,FIND("-",Q$1,1)-1)),VALUE(LEFT(R$1,FIND("-",R$1,1)-1)))+VALUE(LEFT(T$1,FIND("-",T$1,1)-1)),AVERAGE(INDEX($S:$S,ROW(S595)-VALUE(LEFT(T$1,FIND("-",T$1,1)-1))+1):S595),($S595*(2/(VALUE(LEFT(T$1,FIND("-",T$1,1)-1))+1)))+(T594*(1-(2/(VALUE(LEFT(T$1,FIND("-",T$1,1)-1))+1))))))</f>
        <v>1.7210739195753316E-2</v>
      </c>
      <c r="V595">
        <f t="shared" si="82"/>
        <v>4.0000000000000036E-2</v>
      </c>
      <c r="W595">
        <f>IF(ROW($E595)&lt;=VALUE(LEFT(W$1,FIND("-",W$1,1)-1))+1,0,IF(ROW($E594)=VALUE(LEFT(W$1,FIND("-",W$1,1)-1))+1,100-100/(1+ABS((SUMIF(INDEX($V:$V,ROW($V595)-VALUE(LEFT(W$1,FIND("-",W$1,1)-1))+1):$V595,"&gt;0",INDEX($V:$V,ROW($V595)-VALUE(LEFT(W$1,FIND("-",W$1,1)-1))+1):$V595)/COUNTIF(INDEX($V:$V,ROW($V595)-VALUE(LEFT(W$1,FIND("-",W$1,1)-1))+1):$V595,"&gt;0"))/(SUMIF(INDEX($V:$V,ROW($V595)-VALUE(LEFT(W$1,FIND("-",W$1,1)-1))+1):$V595,"&lt;0",INDEX($V:$V,ROW($V595)-VALUE(LEFT(W$1,FIND("-",W$1,1)-1))+1):$V595)/COUNTIF(INDEX($V:$V,ROW($V595)-VALUE(LEFT(W$1,FIND("-",W$1,1)-1))+1):$V595,"&lt;0")))),100-100/(1+ABS((SUMIF(INDEX($V:$V,ROW($V595)-VALUE(LEFT(W$1,FIND("-",W$1,1)-1))+1):$V595,"&gt;0",INDEX($V:$V,ROW($V595)-VALUE(LEFT(W$1,FIND("-",W$1,1)-1))+1):$V595)/VALUE(LEFT(W$1,FIND("-",W$1,1)-1)))/(SUMIF(INDEX($V:$V,ROW($V595)-VALUE(LEFT(W$1,FIND("-",W$1,1)-1))+1):$V595,"&lt;0",INDEX($V:$V,ROW($V595)-VALUE(LEFT(W$1,FIND("-",W$1,1)-1))+1):$V595)/VALUE(LEFT(W$1,FIND("-",W$1,1)-1)))))))</f>
        <v>87.5</v>
      </c>
      <c r="Y595">
        <f>IF(ROW($E595)&lt;=VALUE(LEFT(Y$1,FIND("-",Y$1,1)-1)),0,MAX(INDEX(C:C,ROW(C595)-VALUE(LEFT(Y$1,FIND("-",Y$1,1)-1))+1):C595))</f>
        <v>0.92</v>
      </c>
      <c r="Z595">
        <f>IF(ROW($E595)&lt;=VALUE(LEFT(Z$1,FIND("-",Z$1,1)-1)),0,MIN(INDEX(D:D,ROW(D595)-VALUE(LEFT(Z$1,FIND("-",Z$1,1)-1))+1):D595))</f>
        <v>0.69</v>
      </c>
      <c r="AA595">
        <f t="shared" si="90"/>
        <v>100</v>
      </c>
      <c r="AB595">
        <f>IF(ROW($AA595)&lt;=VALUE(LEFT(AA$1,FIND("-",AA$1,1)-1))+VALUE(LEFT(AB$1,FIND("-",AB$1,1)-1)-1),0,AVERAGE(INDEX($AA:$AA,ROW($AA595)-VALUE(LEFT(AB$1,FIND("-",AB$1,1)-1))+1):$AA595))</f>
        <v>92.202512934220252</v>
      </c>
      <c r="AC595">
        <f>IF(ROW($AA595)&lt;=VALUE(LEFT(AA$1,FIND("-",AA$1,1)-1))+VALUE(LEFT(AB$1,FIND("-",AB$1,1)-1)-1)+VALUE(LEFT(AC$1,FIND("-",AC$1,1)-1)-1),0,AVERAGE(INDEX($AB:$AB,ROW($AB595)-VALUE(LEFT(AC$1,FIND("-",AC$1,1)-1))+1):$AB595))</f>
        <v>91.086085502003343</v>
      </c>
      <c r="AE595">
        <f t="shared" si="88"/>
        <v>15003844</v>
      </c>
      <c r="AG595" t="str">
        <f t="shared" si="89"/>
        <v/>
      </c>
    </row>
    <row r="596" spans="1:33" x14ac:dyDescent="0.25">
      <c r="A596" s="6">
        <v>37368</v>
      </c>
      <c r="B596">
        <v>0.93</v>
      </c>
      <c r="C596">
        <v>1.05</v>
      </c>
      <c r="D596">
        <v>0.93</v>
      </c>
      <c r="E596">
        <v>1.01</v>
      </c>
      <c r="F596">
        <v>0.58228599999999997</v>
      </c>
      <c r="G596">
        <v>2757000</v>
      </c>
      <c r="I596" t="str">
        <f t="shared" si="83"/>
        <v/>
      </c>
      <c r="J596" t="str">
        <f t="shared" si="84"/>
        <v>Overbought</v>
      </c>
      <c r="K596" t="str">
        <f t="shared" si="85"/>
        <v>Overbought Below %D</v>
      </c>
      <c r="M596" s="11" t="str">
        <f t="shared" si="86"/>
        <v/>
      </c>
      <c r="O596">
        <f>IF(ROW($E596)&lt;=VALUE(LEFT(O$1,FIND("-",O$1,1)-1)),0,IF(ROW($E596)=VALUE(LEFT(O$1,FIND("-",O$1,1)-1))+1,AVERAGE(INDEX($E:$E,ROW($E596)-VALUE(LEFT(O$1,FIND("-",O$1,1)-1))):$E596),($E596*(2/(VALUE(LEFT(O$1,FIND("-",O$1,1)-1))+1)))+(O595*(1-(2/(VALUE(LEFT(O$1,FIND("-",O$1,1)-1))+1))))))</f>
        <v>0.95327323468470093</v>
      </c>
      <c r="Q596">
        <f>IF(ROW($E596)&lt;=VALUE(LEFT(Q$1,FIND("-",Q$1,1)-1)),0,IF(ROW($E596)=VALUE(LEFT(Q$1,FIND("-",Q$1,1)-1))+1,AVERAGE(INDEX($E:$E,ROW($E596)-VALUE(LEFT(Q$1,FIND("-",Q$1,1)-1))):$E596),($E596*(2/(VALUE(LEFT(Q$1,FIND("-",Q$1,1)-1))+1)))+(Q595*(1-(2/(VALUE(LEFT(Q$1,FIND("-",Q$1,1)-1))+1))))))</f>
        <v>0.85574496468125005</v>
      </c>
      <c r="R596">
        <f>IF(ROW($E596)&lt;=VALUE(LEFT(R$1,FIND("-",R$1,1)-1)),0,IF(ROW($E596)=VALUE(LEFT(R$1,FIND("-",R$1,1)-1))+1,AVERAGE(INDEX($E:$E,ROW($E596)-VALUE(LEFT(R$1,FIND("-",R$1,1)-1))):$E596),($E596*(2/(VALUE(LEFT(R$1,FIND("-",R$1,1)-1))+1)))+(R595*(1-(2/(VALUE(LEFT(R$1,FIND("-",R$1,1)-1))+1))))))</f>
        <v>0.80713968909396039</v>
      </c>
      <c r="S596">
        <f t="shared" si="87"/>
        <v>4.8605275587289665E-2</v>
      </c>
      <c r="T596">
        <f>IF(ROW($E596)&lt;=MAX(VALUE(LEFT(Q$1,FIND("-",Q$1,1)-1)),VALUE(LEFT(R$1,FIND("-",R$1,1)-1)))+VALUE(LEFT(T$1,FIND("-",T$1,1)-1))-1,0,IF(ROW($E596)=MAX(VALUE(LEFT(Q$1,FIND("-",Q$1,1)-1)),VALUE(LEFT(R$1,FIND("-",R$1,1)-1)))+VALUE(LEFT(T$1,FIND("-",T$1,1)-1)),AVERAGE(INDEX($S:$S,ROW(S596)-VALUE(LEFT(T$1,FIND("-",T$1,1)-1))+1):S596),($S596*(2/(VALUE(LEFT(T$1,FIND("-",T$1,1)-1))+1)))+(T595*(1-(2/(VALUE(LEFT(T$1,FIND("-",T$1,1)-1))+1))))))</f>
        <v>2.3489646474060585E-2</v>
      </c>
      <c r="V596">
        <f t="shared" si="82"/>
        <v>8.9999999999999969E-2</v>
      </c>
      <c r="W596">
        <f>IF(ROW($E596)&lt;=VALUE(LEFT(W$1,FIND("-",W$1,1)-1))+1,0,IF(ROW($E595)=VALUE(LEFT(W$1,FIND("-",W$1,1)-1))+1,100-100/(1+ABS((SUMIF(INDEX($V:$V,ROW($V596)-VALUE(LEFT(W$1,FIND("-",W$1,1)-1))+1):$V596,"&gt;0",INDEX($V:$V,ROW($V596)-VALUE(LEFT(W$1,FIND("-",W$1,1)-1))+1):$V596)/COUNTIF(INDEX($V:$V,ROW($V596)-VALUE(LEFT(W$1,FIND("-",W$1,1)-1))+1):$V596,"&gt;0"))/(SUMIF(INDEX($V:$V,ROW($V596)-VALUE(LEFT(W$1,FIND("-",W$1,1)-1))+1):$V596,"&lt;0",INDEX($V:$V,ROW($V596)-VALUE(LEFT(W$1,FIND("-",W$1,1)-1))+1):$V596)/COUNTIF(INDEX($V:$V,ROW($V596)-VALUE(LEFT(W$1,FIND("-",W$1,1)-1))+1):$V596,"&lt;0")))),100-100/(1+ABS((SUMIF(INDEX($V:$V,ROW($V596)-VALUE(LEFT(W$1,FIND("-",W$1,1)-1))+1):$V596,"&gt;0",INDEX($V:$V,ROW($V596)-VALUE(LEFT(W$1,FIND("-",W$1,1)-1))+1):$V596)/VALUE(LEFT(W$1,FIND("-",W$1,1)-1)))/(SUMIF(INDEX($V:$V,ROW($V596)-VALUE(LEFT(W$1,FIND("-",W$1,1)-1))+1):$V596,"&lt;0",INDEX($V:$V,ROW($V596)-VALUE(LEFT(W$1,FIND("-",W$1,1)-1))+1):$V596)/VALUE(LEFT(W$1,FIND("-",W$1,1)-1)))))))</f>
        <v>90.277777777777771</v>
      </c>
      <c r="Y596">
        <f>IF(ROW($E596)&lt;=VALUE(LEFT(Y$1,FIND("-",Y$1,1)-1)),0,MAX(INDEX(C:C,ROW(C596)-VALUE(LEFT(Y$1,FIND("-",Y$1,1)-1))+1):C596))</f>
        <v>1.05</v>
      </c>
      <c r="Z596">
        <f>IF(ROW($E596)&lt;=VALUE(LEFT(Z$1,FIND("-",Z$1,1)-1)),0,MIN(INDEX(D:D,ROW(D596)-VALUE(LEFT(Z$1,FIND("-",Z$1,1)-1))+1):D596))</f>
        <v>0.69</v>
      </c>
      <c r="AA596">
        <f t="shared" si="90"/>
        <v>88.888888888888886</v>
      </c>
      <c r="AB596">
        <f>IF(ROW($AA596)&lt;=VALUE(LEFT(AA$1,FIND("-",AA$1,1)-1))+VALUE(LEFT(AB$1,FIND("-",AB$1,1)-1)-1),0,AVERAGE(INDEX($AA:$AA,ROW($AA596)-VALUE(LEFT(AB$1,FIND("-",AB$1,1)-1))+1):$AA596))</f>
        <v>91.750841750841758</v>
      </c>
      <c r="AC596">
        <f>IF(ROW($AA596)&lt;=VALUE(LEFT(AA$1,FIND("-",AA$1,1)-1))+VALUE(LEFT(AB$1,FIND("-",AB$1,1)-1)-1)+VALUE(LEFT(AC$1,FIND("-",AC$1,1)-1)-1),0,AVERAGE(INDEX($AB:$AB,ROW($AB596)-VALUE(LEFT(AC$1,FIND("-",AC$1,1)-1))+1):$AB596))</f>
        <v>91.467160551456644</v>
      </c>
      <c r="AE596">
        <f t="shared" si="88"/>
        <v>17760844</v>
      </c>
      <c r="AG596" t="str">
        <f t="shared" si="89"/>
        <v/>
      </c>
    </row>
    <row r="597" spans="1:33" x14ac:dyDescent="0.25">
      <c r="A597" s="6">
        <v>37369</v>
      </c>
      <c r="B597">
        <v>1.03</v>
      </c>
      <c r="C597">
        <v>1.03</v>
      </c>
      <c r="D597">
        <v>0.95499999999999996</v>
      </c>
      <c r="E597">
        <v>0.98</v>
      </c>
      <c r="F597">
        <v>0.56498999999999999</v>
      </c>
      <c r="G597">
        <v>1280000</v>
      </c>
      <c r="I597" t="str">
        <f t="shared" si="83"/>
        <v/>
      </c>
      <c r="J597" t="str">
        <f t="shared" si="84"/>
        <v>Overbought</v>
      </c>
      <c r="K597" t="str">
        <f t="shared" si="85"/>
        <v>Overbought Above %D</v>
      </c>
      <c r="M597" s="11" t="str">
        <f t="shared" si="86"/>
        <v/>
      </c>
      <c r="O597">
        <f>IF(ROW($E597)&lt;=VALUE(LEFT(O$1,FIND("-",O$1,1)-1)),0,IF(ROW($E597)=VALUE(LEFT(O$1,FIND("-",O$1,1)-1))+1,AVERAGE(INDEX($E:$E,ROW($E597)-VALUE(LEFT(O$1,FIND("-",O$1,1)-1))):$E597),($E597*(2/(VALUE(LEFT(O$1,FIND("-",O$1,1)-1))+1)))+(O596*(1-(2/(VALUE(LEFT(O$1,FIND("-",O$1,1)-1))+1))))))</f>
        <v>0.95353917264803723</v>
      </c>
      <c r="Q597">
        <f>IF(ROW($E597)&lt;=VALUE(LEFT(Q$1,FIND("-",Q$1,1)-1)),0,IF(ROW($E597)=VALUE(LEFT(Q$1,FIND("-",Q$1,1)-1))+1,AVERAGE(INDEX($E:$E,ROW($E597)-VALUE(LEFT(Q$1,FIND("-",Q$1,1)-1))):$E597),($E597*(2/(VALUE(LEFT(Q$1,FIND("-",Q$1,1)-1))+1)))+(Q596*(1-(2/(VALUE(LEFT(Q$1,FIND("-",Q$1,1)-1))+1))))))</f>
        <v>0.87486112396105775</v>
      </c>
      <c r="R597">
        <f>IF(ROW($E597)&lt;=VALUE(LEFT(R$1,FIND("-",R$1,1)-1)),0,IF(ROW($E597)=VALUE(LEFT(R$1,FIND("-",R$1,1)-1))+1,AVERAGE(INDEX($E:$E,ROW($E597)-VALUE(LEFT(R$1,FIND("-",R$1,1)-1))):$E597),($E597*(2/(VALUE(LEFT(R$1,FIND("-",R$1,1)-1))+1)))+(R596*(1-(2/(VALUE(LEFT(R$1,FIND("-",R$1,1)-1))+1))))))</f>
        <v>0.81994415656848174</v>
      </c>
      <c r="S597">
        <f t="shared" si="87"/>
        <v>5.491696739257601E-2</v>
      </c>
      <c r="T597">
        <f>IF(ROW($E597)&lt;=MAX(VALUE(LEFT(Q$1,FIND("-",Q$1,1)-1)),VALUE(LEFT(R$1,FIND("-",R$1,1)-1)))+VALUE(LEFT(T$1,FIND("-",T$1,1)-1))-1,0,IF(ROW($E597)=MAX(VALUE(LEFT(Q$1,FIND("-",Q$1,1)-1)),VALUE(LEFT(R$1,FIND("-",R$1,1)-1)))+VALUE(LEFT(T$1,FIND("-",T$1,1)-1)),AVERAGE(INDEX($S:$S,ROW(S597)-VALUE(LEFT(T$1,FIND("-",T$1,1)-1))+1):S597),($S597*(2/(VALUE(LEFT(T$1,FIND("-",T$1,1)-1))+1)))+(T596*(1-(2/(VALUE(LEFT(T$1,FIND("-",T$1,1)-1))+1))))))</f>
        <v>2.977511065776367E-2</v>
      </c>
      <c r="V597">
        <f t="shared" si="82"/>
        <v>-3.0000000000000027E-2</v>
      </c>
      <c r="W597">
        <f>IF(ROW($E597)&lt;=VALUE(LEFT(W$1,FIND("-",W$1,1)-1))+1,0,IF(ROW($E596)=VALUE(LEFT(W$1,FIND("-",W$1,1)-1))+1,100-100/(1+ABS((SUMIF(INDEX($V:$V,ROW($V597)-VALUE(LEFT(W$1,FIND("-",W$1,1)-1))+1):$V597,"&gt;0",INDEX($V:$V,ROW($V597)-VALUE(LEFT(W$1,FIND("-",W$1,1)-1))+1):$V597)/COUNTIF(INDEX($V:$V,ROW($V597)-VALUE(LEFT(W$1,FIND("-",W$1,1)-1))+1):$V597,"&gt;0"))/(SUMIF(INDEX($V:$V,ROW($V597)-VALUE(LEFT(W$1,FIND("-",W$1,1)-1))+1):$V597,"&lt;0",INDEX($V:$V,ROW($V597)-VALUE(LEFT(W$1,FIND("-",W$1,1)-1))+1):$V597)/COUNTIF(INDEX($V:$V,ROW($V597)-VALUE(LEFT(W$1,FIND("-",W$1,1)-1))+1):$V597,"&lt;0")))),100-100/(1+ABS((SUMIF(INDEX($V:$V,ROW($V597)-VALUE(LEFT(W$1,FIND("-",W$1,1)-1))+1):$V597,"&gt;0",INDEX($V:$V,ROW($V597)-VALUE(LEFT(W$1,FIND("-",W$1,1)-1))+1):$V597)/VALUE(LEFT(W$1,FIND("-",W$1,1)-1)))/(SUMIF(INDEX($V:$V,ROW($V597)-VALUE(LEFT(W$1,FIND("-",W$1,1)-1))+1):$V597,"&lt;0",INDEX($V:$V,ROW($V597)-VALUE(LEFT(W$1,FIND("-",W$1,1)-1))+1):$V597)/VALUE(LEFT(W$1,FIND("-",W$1,1)-1)))))))</f>
        <v>86.666666666666657</v>
      </c>
      <c r="Y597">
        <f>IF(ROW($E597)&lt;=VALUE(LEFT(Y$1,FIND("-",Y$1,1)-1)),0,MAX(INDEX(C:C,ROW(C597)-VALUE(LEFT(Y$1,FIND("-",Y$1,1)-1))+1):C597))</f>
        <v>1.05</v>
      </c>
      <c r="Z597">
        <f>IF(ROW($E597)&lt;=VALUE(LEFT(Z$1,FIND("-",Z$1,1)-1)),0,MIN(INDEX(D:D,ROW(D597)-VALUE(LEFT(Z$1,FIND("-",Z$1,1)-1))+1):D597))</f>
        <v>0.7</v>
      </c>
      <c r="AA597">
        <f t="shared" si="90"/>
        <v>79.999999999999986</v>
      </c>
      <c r="AB597">
        <f>IF(ROW($AA597)&lt;=VALUE(LEFT(AA$1,FIND("-",AA$1,1)-1))+VALUE(LEFT(AB$1,FIND("-",AB$1,1)-1)-1),0,AVERAGE(INDEX($AA:$AA,ROW($AA597)-VALUE(LEFT(AB$1,FIND("-",AB$1,1)-1))+1):$AA597))</f>
        <v>89.629629629629619</v>
      </c>
      <c r="AC597">
        <f>IF(ROW($AA597)&lt;=VALUE(LEFT(AA$1,FIND("-",AA$1,1)-1))+VALUE(LEFT(AB$1,FIND("-",AB$1,1)-1)-1)+VALUE(LEFT(AC$1,FIND("-",AC$1,1)-1)-1),0,AVERAGE(INDEX($AB:$AB,ROW($AB597)-VALUE(LEFT(AC$1,FIND("-",AC$1,1)-1))+1):$AB597))</f>
        <v>91.194328104897224</v>
      </c>
      <c r="AE597">
        <f t="shared" si="88"/>
        <v>16480844</v>
      </c>
      <c r="AG597" t="str">
        <f t="shared" si="89"/>
        <v/>
      </c>
    </row>
    <row r="598" spans="1:33" x14ac:dyDescent="0.25">
      <c r="A598" s="6">
        <v>37370</v>
      </c>
      <c r="B598">
        <v>0.97499999999999998</v>
      </c>
      <c r="C598">
        <v>0.97499999999999998</v>
      </c>
      <c r="D598">
        <v>0.94499999999999995</v>
      </c>
      <c r="E598">
        <v>0.94499999999999995</v>
      </c>
      <c r="F598">
        <v>0.54481199999999996</v>
      </c>
      <c r="G598">
        <v>553000</v>
      </c>
      <c r="I598" t="str">
        <f t="shared" si="83"/>
        <v/>
      </c>
      <c r="J598" t="str">
        <f t="shared" si="84"/>
        <v>Overbought</v>
      </c>
      <c r="K598" t="str">
        <f t="shared" si="85"/>
        <v>Overbought Above %D</v>
      </c>
      <c r="M598" s="11" t="str">
        <f t="shared" si="86"/>
        <v/>
      </c>
      <c r="O598">
        <f>IF(ROW($E598)&lt;=VALUE(LEFT(O$1,FIND("-",O$1,1)-1)),0,IF(ROW($E598)=VALUE(LEFT(O$1,FIND("-",O$1,1)-1))+1,AVERAGE(INDEX($E:$E,ROW($E598)-VALUE(LEFT(O$1,FIND("-",O$1,1)-1))):$E598),($E598*(2/(VALUE(LEFT(O$1,FIND("-",O$1,1)-1))+1)))+(O597*(1-(2/(VALUE(LEFT(O$1,FIND("-",O$1,1)-1))+1))))))</f>
        <v>0.95345420575601703</v>
      </c>
      <c r="Q598">
        <f>IF(ROW($E598)&lt;=VALUE(LEFT(Q$1,FIND("-",Q$1,1)-1)),0,IF(ROW($E598)=VALUE(LEFT(Q$1,FIND("-",Q$1,1)-1))+1,AVERAGE(INDEX($E:$E,ROW($E598)-VALUE(LEFT(Q$1,FIND("-",Q$1,1)-1))):$E598),($E598*(2/(VALUE(LEFT(Q$1,FIND("-",Q$1,1)-1))+1)))+(Q597*(1-(2/(VALUE(LEFT(Q$1,FIND("-",Q$1,1)-1))+1))))))</f>
        <v>0.88565172027474115</v>
      </c>
      <c r="R598">
        <f>IF(ROW($E598)&lt;=VALUE(LEFT(R$1,FIND("-",R$1,1)-1)),0,IF(ROW($E598)=VALUE(LEFT(R$1,FIND("-",R$1,1)-1))+1,AVERAGE(INDEX($E:$E,ROW($E598)-VALUE(LEFT(R$1,FIND("-",R$1,1)-1))):$E598),($E598*(2/(VALUE(LEFT(R$1,FIND("-",R$1,1)-1))+1)))+(R597*(1-(2/(VALUE(LEFT(R$1,FIND("-",R$1,1)-1))+1))))))</f>
        <v>0.82920755237822374</v>
      </c>
      <c r="S598">
        <f t="shared" si="87"/>
        <v>5.6444167896517405E-2</v>
      </c>
      <c r="T598">
        <f>IF(ROW($E598)&lt;=MAX(VALUE(LEFT(Q$1,FIND("-",Q$1,1)-1)),VALUE(LEFT(R$1,FIND("-",R$1,1)-1)))+VALUE(LEFT(T$1,FIND("-",T$1,1)-1))-1,0,IF(ROW($E598)=MAX(VALUE(LEFT(Q$1,FIND("-",Q$1,1)-1)),VALUE(LEFT(R$1,FIND("-",R$1,1)-1)))+VALUE(LEFT(T$1,FIND("-",T$1,1)-1)),AVERAGE(INDEX($S:$S,ROW(S598)-VALUE(LEFT(T$1,FIND("-",T$1,1)-1))+1):S598),($S598*(2/(VALUE(LEFT(T$1,FIND("-",T$1,1)-1))+1)))+(T597*(1-(2/(VALUE(LEFT(T$1,FIND("-",T$1,1)-1))+1))))))</f>
        <v>3.5108922105514417E-2</v>
      </c>
      <c r="V598">
        <f t="shared" si="82"/>
        <v>-3.5000000000000031E-2</v>
      </c>
      <c r="W598">
        <f>IF(ROW($E598)&lt;=VALUE(LEFT(W$1,FIND("-",W$1,1)-1))+1,0,IF(ROW($E597)=VALUE(LEFT(W$1,FIND("-",W$1,1)-1))+1,100-100/(1+ABS((SUMIF(INDEX($V:$V,ROW($V598)-VALUE(LEFT(W$1,FIND("-",W$1,1)-1))+1):$V598,"&gt;0",INDEX($V:$V,ROW($V598)-VALUE(LEFT(W$1,FIND("-",W$1,1)-1))+1):$V598)/COUNTIF(INDEX($V:$V,ROW($V598)-VALUE(LEFT(W$1,FIND("-",W$1,1)-1))+1):$V598,"&gt;0"))/(SUMIF(INDEX($V:$V,ROW($V598)-VALUE(LEFT(W$1,FIND("-",W$1,1)-1))+1):$V598,"&lt;0",INDEX($V:$V,ROW($V598)-VALUE(LEFT(W$1,FIND("-",W$1,1)-1))+1):$V598)/COUNTIF(INDEX($V:$V,ROW($V598)-VALUE(LEFT(W$1,FIND("-",W$1,1)-1))+1):$V598,"&lt;0")))),100-100/(1+ABS((SUMIF(INDEX($V:$V,ROW($V598)-VALUE(LEFT(W$1,FIND("-",W$1,1)-1))+1):$V598,"&gt;0",INDEX($V:$V,ROW($V598)-VALUE(LEFT(W$1,FIND("-",W$1,1)-1))+1):$V598)/VALUE(LEFT(W$1,FIND("-",W$1,1)-1)))/(SUMIF(INDEX($V:$V,ROW($V598)-VALUE(LEFT(W$1,FIND("-",W$1,1)-1))+1):$V598,"&lt;0",INDEX($V:$V,ROW($V598)-VALUE(LEFT(W$1,FIND("-",W$1,1)-1))+1):$V598)/VALUE(LEFT(W$1,FIND("-",W$1,1)-1)))))))</f>
        <v>78.749999999999986</v>
      </c>
      <c r="Y598">
        <f>IF(ROW($E598)&lt;=VALUE(LEFT(Y$1,FIND("-",Y$1,1)-1)),0,MAX(INDEX(C:C,ROW(C598)-VALUE(LEFT(Y$1,FIND("-",Y$1,1)-1))+1):C598))</f>
        <v>1.05</v>
      </c>
      <c r="Z598">
        <f>IF(ROW($E598)&lt;=VALUE(LEFT(Z$1,FIND("-",Z$1,1)-1)),0,MIN(INDEX(D:D,ROW(D598)-VALUE(LEFT(Z$1,FIND("-",Z$1,1)-1))+1):D598))</f>
        <v>0.72</v>
      </c>
      <c r="AA598">
        <f t="shared" si="90"/>
        <v>68.181818181818159</v>
      </c>
      <c r="AB598">
        <f>IF(ROW($AA598)&lt;=VALUE(LEFT(AA$1,FIND("-",AA$1,1)-1))+VALUE(LEFT(AB$1,FIND("-",AB$1,1)-1)-1),0,AVERAGE(INDEX($AA:$AA,ROW($AA598)-VALUE(LEFT(AB$1,FIND("-",AB$1,1)-1))+1):$AA598))</f>
        <v>79.02356902356901</v>
      </c>
      <c r="AC598">
        <f>IF(ROW($AA598)&lt;=VALUE(LEFT(AA$1,FIND("-",AA$1,1)-1))+VALUE(LEFT(AB$1,FIND("-",AB$1,1)-1)-1)+VALUE(LEFT(AC$1,FIND("-",AC$1,1)-1)-1),0,AVERAGE(INDEX($AB:$AB,ROW($AB598)-VALUE(LEFT(AC$1,FIND("-",AC$1,1)-1))+1):$AB598))</f>
        <v>86.801346801346781</v>
      </c>
      <c r="AE598">
        <f t="shared" si="88"/>
        <v>15927844</v>
      </c>
      <c r="AG598" t="str">
        <f t="shared" si="89"/>
        <v/>
      </c>
    </row>
    <row r="599" spans="1:33" x14ac:dyDescent="0.25">
      <c r="A599" s="6">
        <v>37371</v>
      </c>
      <c r="B599">
        <v>0.94499999999999995</v>
      </c>
      <c r="C599">
        <v>0.94499999999999995</v>
      </c>
      <c r="D599">
        <v>0.94499999999999995</v>
      </c>
      <c r="E599">
        <v>0.94499999999999995</v>
      </c>
      <c r="F599">
        <v>0.54481199999999996</v>
      </c>
      <c r="G599">
        <v>0</v>
      </c>
      <c r="I599" t="str">
        <f t="shared" si="83"/>
        <v/>
      </c>
      <c r="J599" t="str">
        <f t="shared" si="84"/>
        <v>Overbought</v>
      </c>
      <c r="K599" t="str">
        <f t="shared" si="85"/>
        <v>Overbought Above %D</v>
      </c>
      <c r="M599" s="11" t="str">
        <f t="shared" si="86"/>
        <v/>
      </c>
      <c r="O599">
        <f>IF(ROW($E599)&lt;=VALUE(LEFT(O$1,FIND("-",O$1,1)-1)),0,IF(ROW($E599)=VALUE(LEFT(O$1,FIND("-",O$1,1)-1))+1,AVERAGE(INDEX($E:$E,ROW($E599)-VALUE(LEFT(O$1,FIND("-",O$1,1)-1))):$E599),($E599*(2/(VALUE(LEFT(O$1,FIND("-",O$1,1)-1))+1)))+(O598*(1-(2/(VALUE(LEFT(O$1,FIND("-",O$1,1)-1))+1))))))</f>
        <v>0.95337008430570847</v>
      </c>
      <c r="Q599">
        <f>IF(ROW($E599)&lt;=VALUE(LEFT(Q$1,FIND("-",Q$1,1)-1)),0,IF(ROW($E599)=VALUE(LEFT(Q$1,FIND("-",Q$1,1)-1))+1,AVERAGE(INDEX($E:$E,ROW($E599)-VALUE(LEFT(Q$1,FIND("-",Q$1,1)-1))):$E599),($E599*(2/(VALUE(LEFT(Q$1,FIND("-",Q$1,1)-1))+1)))+(Q598*(1-(2/(VALUE(LEFT(Q$1,FIND("-",Q$1,1)-1))+1))))))</f>
        <v>0.89478222484785785</v>
      </c>
      <c r="R599">
        <f>IF(ROW($E599)&lt;=VALUE(LEFT(R$1,FIND("-",R$1,1)-1)),0,IF(ROW($E599)=VALUE(LEFT(R$1,FIND("-",R$1,1)-1))+1,AVERAGE(INDEX($E:$E,ROW($E599)-VALUE(LEFT(R$1,FIND("-",R$1,1)-1))):$E599),($E599*(2/(VALUE(LEFT(R$1,FIND("-",R$1,1)-1))+1)))+(R598*(1-(2/(VALUE(LEFT(R$1,FIND("-",R$1,1)-1))+1))))))</f>
        <v>0.83778477072057744</v>
      </c>
      <c r="S599">
        <f t="shared" si="87"/>
        <v>5.6997454127280411E-2</v>
      </c>
      <c r="T599">
        <f>IF(ROW($E599)&lt;=MAX(VALUE(LEFT(Q$1,FIND("-",Q$1,1)-1)),VALUE(LEFT(R$1,FIND("-",R$1,1)-1)))+VALUE(LEFT(T$1,FIND("-",T$1,1)-1))-1,0,IF(ROW($E599)=MAX(VALUE(LEFT(Q$1,FIND("-",Q$1,1)-1)),VALUE(LEFT(R$1,FIND("-",R$1,1)-1)))+VALUE(LEFT(T$1,FIND("-",T$1,1)-1)),AVERAGE(INDEX($S:$S,ROW(S599)-VALUE(LEFT(T$1,FIND("-",T$1,1)-1))+1):S599),($S599*(2/(VALUE(LEFT(T$1,FIND("-",T$1,1)-1))+1)))+(T598*(1-(2/(VALUE(LEFT(T$1,FIND("-",T$1,1)-1))+1))))))</f>
        <v>3.9486628509867616E-2</v>
      </c>
      <c r="V599">
        <f t="shared" si="82"/>
        <v>0</v>
      </c>
      <c r="W599">
        <f>IF(ROW($E599)&lt;=VALUE(LEFT(W$1,FIND("-",W$1,1)-1))+1,0,IF(ROW($E598)=VALUE(LEFT(W$1,FIND("-",W$1,1)-1))+1,100-100/(1+ABS((SUMIF(INDEX($V:$V,ROW($V599)-VALUE(LEFT(W$1,FIND("-",W$1,1)-1))+1):$V599,"&gt;0",INDEX($V:$V,ROW($V599)-VALUE(LEFT(W$1,FIND("-",W$1,1)-1))+1):$V599)/COUNTIF(INDEX($V:$V,ROW($V599)-VALUE(LEFT(W$1,FIND("-",W$1,1)-1))+1):$V599,"&gt;0"))/(SUMIF(INDEX($V:$V,ROW($V599)-VALUE(LEFT(W$1,FIND("-",W$1,1)-1))+1):$V599,"&lt;0",INDEX($V:$V,ROW($V599)-VALUE(LEFT(W$1,FIND("-",W$1,1)-1))+1):$V599)/COUNTIF(INDEX($V:$V,ROW($V599)-VALUE(LEFT(W$1,FIND("-",W$1,1)-1))+1):$V599,"&lt;0")))),100-100/(1+ABS((SUMIF(INDEX($V:$V,ROW($V599)-VALUE(LEFT(W$1,FIND("-",W$1,1)-1))+1):$V599,"&gt;0",INDEX($V:$V,ROW($V599)-VALUE(LEFT(W$1,FIND("-",W$1,1)-1))+1):$V599)/VALUE(LEFT(W$1,FIND("-",W$1,1)-1)))/(SUMIF(INDEX($V:$V,ROW($V599)-VALUE(LEFT(W$1,FIND("-",W$1,1)-1))+1):$V599,"&lt;0",INDEX($V:$V,ROW($V599)-VALUE(LEFT(W$1,FIND("-",W$1,1)-1))+1):$V599)/VALUE(LEFT(W$1,FIND("-",W$1,1)-1)))))))</f>
        <v>77.922077922077918</v>
      </c>
      <c r="Y599">
        <f>IF(ROW($E599)&lt;=VALUE(LEFT(Y$1,FIND("-",Y$1,1)-1)),0,MAX(INDEX(C:C,ROW(C599)-VALUE(LEFT(Y$1,FIND("-",Y$1,1)-1))+1):C599))</f>
        <v>1.05</v>
      </c>
      <c r="Z599">
        <f>IF(ROW($E599)&lt;=VALUE(LEFT(Z$1,FIND("-",Z$1,1)-1)),0,MIN(INDEX(D:D,ROW(D599)-VALUE(LEFT(Z$1,FIND("-",Z$1,1)-1))+1):D599))</f>
        <v>0.73</v>
      </c>
      <c r="AA599">
        <f t="shared" si="90"/>
        <v>67.187499999999972</v>
      </c>
      <c r="AB599">
        <f>IF(ROW($AA599)&lt;=VALUE(LEFT(AA$1,FIND("-",AA$1,1)-1))+VALUE(LEFT(AB$1,FIND("-",AB$1,1)-1)-1),0,AVERAGE(INDEX($AA:$AA,ROW($AA599)-VALUE(LEFT(AB$1,FIND("-",AB$1,1)-1))+1):$AA599))</f>
        <v>71.789772727272705</v>
      </c>
      <c r="AC599">
        <f>IF(ROW($AA599)&lt;=VALUE(LEFT(AA$1,FIND("-",AA$1,1)-1))+VALUE(LEFT(AB$1,FIND("-",AB$1,1)-1)-1)+VALUE(LEFT(AC$1,FIND("-",AC$1,1)-1)-1),0,AVERAGE(INDEX($AB:$AB,ROW($AB599)-VALUE(LEFT(AC$1,FIND("-",AC$1,1)-1))+1):$AB599))</f>
        <v>80.147657126823773</v>
      </c>
      <c r="AE599">
        <f t="shared" si="88"/>
        <v>15927844</v>
      </c>
      <c r="AG599" t="str">
        <f t="shared" si="89"/>
        <v/>
      </c>
    </row>
    <row r="600" spans="1:33" x14ac:dyDescent="0.25">
      <c r="A600" s="6">
        <v>37372</v>
      </c>
      <c r="B600">
        <v>0.94499999999999995</v>
      </c>
      <c r="C600">
        <v>0.95</v>
      </c>
      <c r="D600">
        <v>0.9</v>
      </c>
      <c r="E600">
        <v>0.9</v>
      </c>
      <c r="F600">
        <v>0.51886900000000002</v>
      </c>
      <c r="G600">
        <v>739000</v>
      </c>
      <c r="I600" t="str">
        <f t="shared" si="83"/>
        <v/>
      </c>
      <c r="J600" t="str">
        <f t="shared" si="84"/>
        <v/>
      </c>
      <c r="K600" t="str">
        <f t="shared" si="85"/>
        <v>Sell</v>
      </c>
      <c r="M600" s="11" t="str">
        <f t="shared" si="86"/>
        <v>Sell</v>
      </c>
      <c r="O600">
        <f>IF(ROW($E600)&lt;=VALUE(LEFT(O$1,FIND("-",O$1,1)-1)),0,IF(ROW($E600)=VALUE(LEFT(O$1,FIND("-",O$1,1)-1))+1,AVERAGE(INDEX($E:$E,ROW($E600)-VALUE(LEFT(O$1,FIND("-",O$1,1)-1))):$E600),($E600*(2/(VALUE(LEFT(O$1,FIND("-",O$1,1)-1))+1)))+(O599*(1-(2/(VALUE(LEFT(O$1,FIND("-",O$1,1)-1))+1))))))</f>
        <v>0.95283903869072628</v>
      </c>
      <c r="Q600">
        <f>IF(ROW($E600)&lt;=VALUE(LEFT(Q$1,FIND("-",Q$1,1)-1)),0,IF(ROW($E600)=VALUE(LEFT(Q$1,FIND("-",Q$1,1)-1))+1,AVERAGE(INDEX($E:$E,ROW($E600)-VALUE(LEFT(Q$1,FIND("-",Q$1,1)-1))):$E600),($E600*(2/(VALUE(LEFT(Q$1,FIND("-",Q$1,1)-1))+1)))+(Q599*(1-(2/(VALUE(LEFT(Q$1,FIND("-",Q$1,1)-1))+1))))))</f>
        <v>0.89558495948664896</v>
      </c>
      <c r="R600">
        <f>IF(ROW($E600)&lt;=VALUE(LEFT(R$1,FIND("-",R$1,1)-1)),0,IF(ROW($E600)=VALUE(LEFT(R$1,FIND("-",R$1,1)-1))+1,AVERAGE(INDEX($E:$E,ROW($E600)-VALUE(LEFT(R$1,FIND("-",R$1,1)-1))):$E600),($E600*(2/(VALUE(LEFT(R$1,FIND("-",R$1,1)-1))+1)))+(R599*(1-(2/(VALUE(LEFT(R$1,FIND("-",R$1,1)-1))+1))))))</f>
        <v>0.84239330622275688</v>
      </c>
      <c r="S600">
        <f t="shared" si="87"/>
        <v>5.319165326389208E-2</v>
      </c>
      <c r="T600">
        <f>IF(ROW($E600)&lt;=MAX(VALUE(LEFT(Q$1,FIND("-",Q$1,1)-1)),VALUE(LEFT(R$1,FIND("-",R$1,1)-1)))+VALUE(LEFT(T$1,FIND("-",T$1,1)-1))-1,0,IF(ROW($E600)=MAX(VALUE(LEFT(Q$1,FIND("-",Q$1,1)-1)),VALUE(LEFT(R$1,FIND("-",R$1,1)-1)))+VALUE(LEFT(T$1,FIND("-",T$1,1)-1)),AVERAGE(INDEX($S:$S,ROW(S600)-VALUE(LEFT(T$1,FIND("-",T$1,1)-1))+1):S600),($S600*(2/(VALUE(LEFT(T$1,FIND("-",T$1,1)-1))+1)))+(T599*(1-(2/(VALUE(LEFT(T$1,FIND("-",T$1,1)-1))+1))))))</f>
        <v>4.2227633460672508E-2</v>
      </c>
      <c r="V600">
        <f t="shared" si="82"/>
        <v>-4.4999999999999929E-2</v>
      </c>
      <c r="W600">
        <f>IF(ROW($E600)&lt;=VALUE(LEFT(W$1,FIND("-",W$1,1)-1))+1,0,IF(ROW($E599)=VALUE(LEFT(W$1,FIND("-",W$1,1)-1))+1,100-100/(1+ABS((SUMIF(INDEX($V:$V,ROW($V600)-VALUE(LEFT(W$1,FIND("-",W$1,1)-1))+1):$V600,"&gt;0",INDEX($V:$V,ROW($V600)-VALUE(LEFT(W$1,FIND("-",W$1,1)-1))+1):$V600)/COUNTIF(INDEX($V:$V,ROW($V600)-VALUE(LEFT(W$1,FIND("-",W$1,1)-1))+1):$V600,"&gt;0"))/(SUMIF(INDEX($V:$V,ROW($V600)-VALUE(LEFT(W$1,FIND("-",W$1,1)-1))+1):$V600,"&lt;0",INDEX($V:$V,ROW($V600)-VALUE(LEFT(W$1,FIND("-",W$1,1)-1))+1):$V600)/COUNTIF(INDEX($V:$V,ROW($V600)-VALUE(LEFT(W$1,FIND("-",W$1,1)-1))+1):$V600,"&lt;0")))),100-100/(1+ABS((SUMIF(INDEX($V:$V,ROW($V600)-VALUE(LEFT(W$1,FIND("-",W$1,1)-1))+1):$V600,"&gt;0",INDEX($V:$V,ROW($V600)-VALUE(LEFT(W$1,FIND("-",W$1,1)-1))+1):$V600)/VALUE(LEFT(W$1,FIND("-",W$1,1)-1)))/(SUMIF(INDEX($V:$V,ROW($V600)-VALUE(LEFT(W$1,FIND("-",W$1,1)-1))+1):$V600,"&lt;0",INDEX($V:$V,ROW($V600)-VALUE(LEFT(W$1,FIND("-",W$1,1)-1))+1):$V600)/VALUE(LEFT(W$1,FIND("-",W$1,1)-1)))))))</f>
        <v>64.86486486486487</v>
      </c>
      <c r="Y600">
        <f>IF(ROW($E600)&lt;=VALUE(LEFT(Y$1,FIND("-",Y$1,1)-1)),0,MAX(INDEX(C:C,ROW(C600)-VALUE(LEFT(Y$1,FIND("-",Y$1,1)-1))+1):C600))</f>
        <v>1.05</v>
      </c>
      <c r="Z600">
        <f>IF(ROW($E600)&lt;=VALUE(LEFT(Z$1,FIND("-",Z$1,1)-1)),0,MIN(INDEX(D:D,ROW(D600)-VALUE(LEFT(Z$1,FIND("-",Z$1,1)-1))+1):D600))</f>
        <v>0.76500000000000001</v>
      </c>
      <c r="AA600">
        <f t="shared" si="90"/>
        <v>47.368421052631575</v>
      </c>
      <c r="AB600">
        <f>IF(ROW($AA600)&lt;=VALUE(LEFT(AA$1,FIND("-",AA$1,1)-1))+VALUE(LEFT(AB$1,FIND("-",AB$1,1)-1)-1),0,AVERAGE(INDEX($AA:$AA,ROW($AA600)-VALUE(LEFT(AB$1,FIND("-",AB$1,1)-1))+1):$AA600))</f>
        <v>60.912579744816561</v>
      </c>
      <c r="AC600">
        <f>IF(ROW($AA600)&lt;=VALUE(LEFT(AA$1,FIND("-",AA$1,1)-1))+VALUE(LEFT(AB$1,FIND("-",AB$1,1)-1)-1)+VALUE(LEFT(AC$1,FIND("-",AC$1,1)-1)-1),0,AVERAGE(INDEX($AB:$AB,ROW($AB600)-VALUE(LEFT(AC$1,FIND("-",AC$1,1)-1))+1):$AB600))</f>
        <v>70.575307165219428</v>
      </c>
      <c r="AE600">
        <f t="shared" si="88"/>
        <v>15188844</v>
      </c>
      <c r="AG600" t="str">
        <f t="shared" si="89"/>
        <v>Sell</v>
      </c>
    </row>
    <row r="601" spans="1:33" x14ac:dyDescent="0.25">
      <c r="A601" s="6">
        <v>37375</v>
      </c>
      <c r="B601">
        <v>0.9</v>
      </c>
      <c r="C601">
        <v>0.9</v>
      </c>
      <c r="D601">
        <v>0.81499999999999995</v>
      </c>
      <c r="E601">
        <v>0.82499999999999996</v>
      </c>
      <c r="F601">
        <v>0.47563</v>
      </c>
      <c r="G601">
        <v>897000</v>
      </c>
      <c r="I601" t="str">
        <f t="shared" si="83"/>
        <v/>
      </c>
      <c r="J601" t="str">
        <f t="shared" si="84"/>
        <v/>
      </c>
      <c r="K601" t="str">
        <f t="shared" si="85"/>
        <v/>
      </c>
      <c r="M601" s="11" t="str">
        <f t="shared" si="86"/>
        <v/>
      </c>
      <c r="O601">
        <f>IF(ROW($E601)&lt;=VALUE(LEFT(O$1,FIND("-",O$1,1)-1)),0,IF(ROW($E601)=VALUE(LEFT(O$1,FIND("-",O$1,1)-1))+1,AVERAGE(INDEX($E:$E,ROW($E601)-VALUE(LEFT(O$1,FIND("-",O$1,1)-1))):$E601),($E601*(2/(VALUE(LEFT(O$1,FIND("-",O$1,1)-1))+1)))+(O600*(1-(2/(VALUE(LEFT(O$1,FIND("-",O$1,1)-1))+1))))))</f>
        <v>0.95156700845499764</v>
      </c>
      <c r="Q601">
        <f>IF(ROW($E601)&lt;=VALUE(LEFT(Q$1,FIND("-",Q$1,1)-1)),0,IF(ROW($E601)=VALUE(LEFT(Q$1,FIND("-",Q$1,1)-1))+1,AVERAGE(INDEX($E:$E,ROW($E601)-VALUE(LEFT(Q$1,FIND("-",Q$1,1)-1))):$E601),($E601*(2/(VALUE(LEFT(Q$1,FIND("-",Q$1,1)-1))+1)))+(Q600*(1-(2/(VALUE(LEFT(Q$1,FIND("-",Q$1,1)-1))+1))))))</f>
        <v>0.88472573495024143</v>
      </c>
      <c r="R601">
        <f>IF(ROW($E601)&lt;=VALUE(LEFT(R$1,FIND("-",R$1,1)-1)),0,IF(ROW($E601)=VALUE(LEFT(R$1,FIND("-",R$1,1)-1))+1,AVERAGE(INDEX($E:$E,ROW($E601)-VALUE(LEFT(R$1,FIND("-",R$1,1)-1))):$E601),($E601*(2/(VALUE(LEFT(R$1,FIND("-",R$1,1)-1))+1)))+(R600*(1-(2/(VALUE(LEFT(R$1,FIND("-",R$1,1)-1))+1))))))</f>
        <v>0.84110491316921931</v>
      </c>
      <c r="S601">
        <f t="shared" si="87"/>
        <v>4.3620821781022112E-2</v>
      </c>
      <c r="T601">
        <f>IF(ROW($E601)&lt;=MAX(VALUE(LEFT(Q$1,FIND("-",Q$1,1)-1)),VALUE(LEFT(R$1,FIND("-",R$1,1)-1)))+VALUE(LEFT(T$1,FIND("-",T$1,1)-1))-1,0,IF(ROW($E601)=MAX(VALUE(LEFT(Q$1,FIND("-",Q$1,1)-1)),VALUE(LEFT(R$1,FIND("-",R$1,1)-1)))+VALUE(LEFT(T$1,FIND("-",T$1,1)-1)),AVERAGE(INDEX($S:$S,ROW(S601)-VALUE(LEFT(T$1,FIND("-",T$1,1)-1))+1):S601),($S601*(2/(VALUE(LEFT(T$1,FIND("-",T$1,1)-1))+1)))+(T600*(1-(2/(VALUE(LEFT(T$1,FIND("-",T$1,1)-1))+1))))))</f>
        <v>4.2506271124742437E-2</v>
      </c>
      <c r="V601">
        <f t="shared" si="82"/>
        <v>-7.5000000000000067E-2</v>
      </c>
      <c r="W601">
        <f>IF(ROW($E601)&lt;=VALUE(LEFT(W$1,FIND("-",W$1,1)-1))+1,0,IF(ROW($E600)=VALUE(LEFT(W$1,FIND("-",W$1,1)-1))+1,100-100/(1+ABS((SUMIF(INDEX($V:$V,ROW($V601)-VALUE(LEFT(W$1,FIND("-",W$1,1)-1))+1):$V601,"&gt;0",INDEX($V:$V,ROW($V601)-VALUE(LEFT(W$1,FIND("-",W$1,1)-1))+1):$V601)/COUNTIF(INDEX($V:$V,ROW($V601)-VALUE(LEFT(W$1,FIND("-",W$1,1)-1))+1):$V601,"&gt;0"))/(SUMIF(INDEX($V:$V,ROW($V601)-VALUE(LEFT(W$1,FIND("-",W$1,1)-1))+1):$V601,"&lt;0",INDEX($V:$V,ROW($V601)-VALUE(LEFT(W$1,FIND("-",W$1,1)-1))+1):$V601)/COUNTIF(INDEX($V:$V,ROW($V601)-VALUE(LEFT(W$1,FIND("-",W$1,1)-1))+1):$V601,"&lt;0")))),100-100/(1+ABS((SUMIF(INDEX($V:$V,ROW($V601)-VALUE(LEFT(W$1,FIND("-",W$1,1)-1))+1):$V601,"&gt;0",INDEX($V:$V,ROW($V601)-VALUE(LEFT(W$1,FIND("-",W$1,1)-1))+1):$V601)/VALUE(LEFT(W$1,FIND("-",W$1,1)-1)))/(SUMIF(INDEX($V:$V,ROW($V601)-VALUE(LEFT(W$1,FIND("-",W$1,1)-1))+1):$V601,"&lt;0",INDEX($V:$V,ROW($V601)-VALUE(LEFT(W$1,FIND("-",W$1,1)-1))+1):$V601)/VALUE(LEFT(W$1,FIND("-",W$1,1)-1)))))))</f>
        <v>53.932584269662918</v>
      </c>
      <c r="Y601">
        <f>IF(ROW($E601)&lt;=VALUE(LEFT(Y$1,FIND("-",Y$1,1)-1)),0,MAX(INDEX(C:C,ROW(C601)-VALUE(LEFT(Y$1,FIND("-",Y$1,1)-1))+1):C601))</f>
        <v>1.05</v>
      </c>
      <c r="Z601">
        <f>IF(ROW($E601)&lt;=VALUE(LEFT(Z$1,FIND("-",Z$1,1)-1)),0,MIN(INDEX(D:D,ROW(D601)-VALUE(LEFT(Z$1,FIND("-",Z$1,1)-1))+1):D601))</f>
        <v>0.77</v>
      </c>
      <c r="AA601">
        <f t="shared" si="90"/>
        <v>19.642857142857117</v>
      </c>
      <c r="AB601">
        <f>IF(ROW($AA601)&lt;=VALUE(LEFT(AA$1,FIND("-",AA$1,1)-1))+VALUE(LEFT(AB$1,FIND("-",AB$1,1)-1)-1),0,AVERAGE(INDEX($AA:$AA,ROW($AA601)-VALUE(LEFT(AB$1,FIND("-",AB$1,1)-1))+1):$AA601))</f>
        <v>44.732926065162893</v>
      </c>
      <c r="AC601">
        <f>IF(ROW($AA601)&lt;=VALUE(LEFT(AA$1,FIND("-",AA$1,1)-1))+VALUE(LEFT(AB$1,FIND("-",AB$1,1)-1)-1)+VALUE(LEFT(AC$1,FIND("-",AC$1,1)-1)-1),0,AVERAGE(INDEX($AB:$AB,ROW($AB601)-VALUE(LEFT(AC$1,FIND("-",AC$1,1)-1))+1):$AB601))</f>
        <v>59.145092845750725</v>
      </c>
      <c r="AE601">
        <f t="shared" si="88"/>
        <v>14291844</v>
      </c>
      <c r="AG601" t="str">
        <f t="shared" si="89"/>
        <v/>
      </c>
    </row>
    <row r="602" spans="1:33" x14ac:dyDescent="0.25">
      <c r="A602" s="6">
        <v>37376</v>
      </c>
      <c r="B602">
        <v>0.81</v>
      </c>
      <c r="C602">
        <v>0.87</v>
      </c>
      <c r="D602">
        <v>0.80500000000000005</v>
      </c>
      <c r="E602">
        <v>0.86499999999999999</v>
      </c>
      <c r="F602">
        <v>0.49869000000000002</v>
      </c>
      <c r="G602">
        <v>257000</v>
      </c>
      <c r="I602" t="str">
        <f t="shared" si="83"/>
        <v>Bearish</v>
      </c>
      <c r="J602" t="str">
        <f t="shared" si="84"/>
        <v/>
      </c>
      <c r="K602" t="str">
        <f t="shared" si="85"/>
        <v/>
      </c>
      <c r="M602" s="11" t="str">
        <f t="shared" si="86"/>
        <v/>
      </c>
      <c r="O602">
        <f>IF(ROW($E602)&lt;=VALUE(LEFT(O$1,FIND("-",O$1,1)-1)),0,IF(ROW($E602)=VALUE(LEFT(O$1,FIND("-",O$1,1)-1))+1,AVERAGE(INDEX($E:$E,ROW($E602)-VALUE(LEFT(O$1,FIND("-",O$1,1)-1))):$E602),($E602*(2/(VALUE(LEFT(O$1,FIND("-",O$1,1)-1))+1)))+(O601*(1-(2/(VALUE(LEFT(O$1,FIND("-",O$1,1)-1))+1))))))</f>
        <v>0.95070564518678879</v>
      </c>
      <c r="Q602">
        <f>IF(ROW($E602)&lt;=VALUE(LEFT(Q$1,FIND("-",Q$1,1)-1)),0,IF(ROW($E602)=VALUE(LEFT(Q$1,FIND("-",Q$1,1)-1))+1,AVERAGE(INDEX($E:$E,ROW($E602)-VALUE(LEFT(Q$1,FIND("-",Q$1,1)-1))):$E602),($E602*(2/(VALUE(LEFT(Q$1,FIND("-",Q$1,1)-1))+1)))+(Q601*(1-(2/(VALUE(LEFT(Q$1,FIND("-",Q$1,1)-1))+1))))))</f>
        <v>0.88169100649635812</v>
      </c>
      <c r="R602">
        <f>IF(ROW($E602)&lt;=VALUE(LEFT(R$1,FIND("-",R$1,1)-1)),0,IF(ROW($E602)=VALUE(LEFT(R$1,FIND("-",R$1,1)-1))+1,AVERAGE(INDEX($E:$E,ROW($E602)-VALUE(LEFT(R$1,FIND("-",R$1,1)-1))):$E602),($E602*(2/(VALUE(LEFT(R$1,FIND("-",R$1,1)-1))+1)))+(R601*(1-(2/(VALUE(LEFT(R$1,FIND("-",R$1,1)-1))+1))))))</f>
        <v>0.84287491960112904</v>
      </c>
      <c r="S602">
        <f t="shared" si="87"/>
        <v>3.8816086895229085E-2</v>
      </c>
      <c r="T602">
        <f>IF(ROW($E602)&lt;=MAX(VALUE(LEFT(Q$1,FIND("-",Q$1,1)-1)),VALUE(LEFT(R$1,FIND("-",R$1,1)-1)))+VALUE(LEFT(T$1,FIND("-",T$1,1)-1))-1,0,IF(ROW($E602)=MAX(VALUE(LEFT(Q$1,FIND("-",Q$1,1)-1)),VALUE(LEFT(R$1,FIND("-",R$1,1)-1)))+VALUE(LEFT(T$1,FIND("-",T$1,1)-1)),AVERAGE(INDEX($S:$S,ROW(S602)-VALUE(LEFT(T$1,FIND("-",T$1,1)-1))+1):S602),($S602*(2/(VALUE(LEFT(T$1,FIND("-",T$1,1)-1))+1)))+(T601*(1-(2/(VALUE(LEFT(T$1,FIND("-",T$1,1)-1))+1))))))</f>
        <v>4.1768234278839772E-2</v>
      </c>
      <c r="V602">
        <f t="shared" si="82"/>
        <v>4.0000000000000036E-2</v>
      </c>
      <c r="W602">
        <f>IF(ROW($E602)&lt;=VALUE(LEFT(W$1,FIND("-",W$1,1)-1))+1,0,IF(ROW($E601)=VALUE(LEFT(W$1,FIND("-",W$1,1)-1))+1,100-100/(1+ABS((SUMIF(INDEX($V:$V,ROW($V602)-VALUE(LEFT(W$1,FIND("-",W$1,1)-1))+1):$V602,"&gt;0",INDEX($V:$V,ROW($V602)-VALUE(LEFT(W$1,FIND("-",W$1,1)-1))+1):$V602)/COUNTIF(INDEX($V:$V,ROW($V602)-VALUE(LEFT(W$1,FIND("-",W$1,1)-1))+1):$V602,"&gt;0"))/(SUMIF(INDEX($V:$V,ROW($V602)-VALUE(LEFT(W$1,FIND("-",W$1,1)-1))+1):$V602,"&lt;0",INDEX($V:$V,ROW($V602)-VALUE(LEFT(W$1,FIND("-",W$1,1)-1))+1):$V602)/COUNTIF(INDEX($V:$V,ROW($V602)-VALUE(LEFT(W$1,FIND("-",W$1,1)-1))+1):$V602,"&lt;0")))),100-100/(1+ABS((SUMIF(INDEX($V:$V,ROW($V602)-VALUE(LEFT(W$1,FIND("-",W$1,1)-1))+1):$V602,"&gt;0",INDEX($V:$V,ROW($V602)-VALUE(LEFT(W$1,FIND("-",W$1,1)-1))+1):$V602)/VALUE(LEFT(W$1,FIND("-",W$1,1)-1)))/(SUMIF(INDEX($V:$V,ROW($V602)-VALUE(LEFT(W$1,FIND("-",W$1,1)-1))+1):$V602,"&lt;0",INDEX($V:$V,ROW($V602)-VALUE(LEFT(W$1,FIND("-",W$1,1)-1))+1):$V602)/VALUE(LEFT(W$1,FIND("-",W$1,1)-1)))))))</f>
        <v>55.913978494623642</v>
      </c>
      <c r="Y602">
        <f>IF(ROW($E602)&lt;=VALUE(LEFT(Y$1,FIND("-",Y$1,1)-1)),0,MAX(INDEX(C:C,ROW(C602)-VALUE(LEFT(Y$1,FIND("-",Y$1,1)-1))+1):C602))</f>
        <v>1.05</v>
      </c>
      <c r="Z602">
        <f>IF(ROW($E602)&lt;=VALUE(LEFT(Z$1,FIND("-",Z$1,1)-1)),0,MIN(INDEX(D:D,ROW(D602)-VALUE(LEFT(Z$1,FIND("-",Z$1,1)-1))+1):D602))</f>
        <v>0.77</v>
      </c>
      <c r="AA602">
        <f t="shared" si="90"/>
        <v>33.928571428571416</v>
      </c>
      <c r="AB602">
        <f>IF(ROW($AA602)&lt;=VALUE(LEFT(AA$1,FIND("-",AA$1,1)-1))+VALUE(LEFT(AB$1,FIND("-",AB$1,1)-1)-1),0,AVERAGE(INDEX($AA:$AA,ROW($AA602)-VALUE(LEFT(AB$1,FIND("-",AB$1,1)-1))+1):$AA602))</f>
        <v>33.646616541353374</v>
      </c>
      <c r="AC602">
        <f>IF(ROW($AA602)&lt;=VALUE(LEFT(AA$1,FIND("-",AA$1,1)-1))+VALUE(LEFT(AB$1,FIND("-",AB$1,1)-1)-1)+VALUE(LEFT(AC$1,FIND("-",AC$1,1)-1)-1),0,AVERAGE(INDEX($AB:$AB,ROW($AB602)-VALUE(LEFT(AC$1,FIND("-",AC$1,1)-1))+1):$AB602))</f>
        <v>46.430707450444281</v>
      </c>
      <c r="AE602">
        <f t="shared" si="88"/>
        <v>14548844</v>
      </c>
      <c r="AG602" t="str">
        <f t="shared" si="89"/>
        <v/>
      </c>
    </row>
    <row r="603" spans="1:33" x14ac:dyDescent="0.25">
      <c r="A603" s="6">
        <v>37377</v>
      </c>
      <c r="B603">
        <v>0.86499999999999999</v>
      </c>
      <c r="C603">
        <v>0.86499999999999999</v>
      </c>
      <c r="D603">
        <v>0.86499999999999999</v>
      </c>
      <c r="E603">
        <v>0.86499999999999999</v>
      </c>
      <c r="F603">
        <v>0.49869000000000002</v>
      </c>
      <c r="G603">
        <v>0</v>
      </c>
      <c r="I603" t="str">
        <f t="shared" si="83"/>
        <v/>
      </c>
      <c r="J603" t="str">
        <f t="shared" si="84"/>
        <v/>
      </c>
      <c r="K603" t="str">
        <f t="shared" si="85"/>
        <v/>
      </c>
      <c r="M603" s="11" t="str">
        <f t="shared" si="86"/>
        <v/>
      </c>
      <c r="O603">
        <f>IF(ROW($E603)&lt;=VALUE(LEFT(O$1,FIND("-",O$1,1)-1)),0,IF(ROW($E603)=VALUE(LEFT(O$1,FIND("-",O$1,1)-1))+1,AVERAGE(INDEX($E:$E,ROW($E603)-VALUE(LEFT(O$1,FIND("-",O$1,1)-1))):$E603),($E603*(2/(VALUE(LEFT(O$1,FIND("-",O$1,1)-1))+1)))+(O602*(1-(2/(VALUE(LEFT(O$1,FIND("-",O$1,1)-1))+1))))))</f>
        <v>0.94985285269736808</v>
      </c>
      <c r="Q603">
        <f>IF(ROW($E603)&lt;=VALUE(LEFT(Q$1,FIND("-",Q$1,1)-1)),0,IF(ROW($E603)=VALUE(LEFT(Q$1,FIND("-",Q$1,1)-1))+1,AVERAGE(INDEX($E:$E,ROW($E603)-VALUE(LEFT(Q$1,FIND("-",Q$1,1)-1))):$E603),($E603*(2/(VALUE(LEFT(Q$1,FIND("-",Q$1,1)-1))+1)))+(Q602*(1-(2/(VALUE(LEFT(Q$1,FIND("-",Q$1,1)-1))+1))))))</f>
        <v>0.87912315934307228</v>
      </c>
      <c r="R603">
        <f>IF(ROW($E603)&lt;=VALUE(LEFT(R$1,FIND("-",R$1,1)-1)),0,IF(ROW($E603)=VALUE(LEFT(R$1,FIND("-",R$1,1)-1))+1,AVERAGE(INDEX($E:$E,ROW($E603)-VALUE(LEFT(R$1,FIND("-",R$1,1)-1))):$E603),($E603*(2/(VALUE(LEFT(R$1,FIND("-",R$1,1)-1))+1)))+(R602*(1-(2/(VALUE(LEFT(R$1,FIND("-",R$1,1)-1))+1))))))</f>
        <v>0.84451381444548979</v>
      </c>
      <c r="S603">
        <f t="shared" si="87"/>
        <v>3.4609344897582495E-2</v>
      </c>
      <c r="T603">
        <f>IF(ROW($E603)&lt;=MAX(VALUE(LEFT(Q$1,FIND("-",Q$1,1)-1)),VALUE(LEFT(R$1,FIND("-",R$1,1)-1)))+VALUE(LEFT(T$1,FIND("-",T$1,1)-1))-1,0,IF(ROW($E603)=MAX(VALUE(LEFT(Q$1,FIND("-",Q$1,1)-1)),VALUE(LEFT(R$1,FIND("-",R$1,1)-1)))+VALUE(LEFT(T$1,FIND("-",T$1,1)-1)),AVERAGE(INDEX($S:$S,ROW(S603)-VALUE(LEFT(T$1,FIND("-",T$1,1)-1))+1):S603),($S603*(2/(VALUE(LEFT(T$1,FIND("-",T$1,1)-1))+1)))+(T602*(1-(2/(VALUE(LEFT(T$1,FIND("-",T$1,1)-1))+1))))))</f>
        <v>4.0336456402588317E-2</v>
      </c>
      <c r="V603">
        <f t="shared" si="82"/>
        <v>0</v>
      </c>
      <c r="W603">
        <f>IF(ROW($E603)&lt;=VALUE(LEFT(W$1,FIND("-",W$1,1)-1))+1,0,IF(ROW($E602)=VALUE(LEFT(W$1,FIND("-",W$1,1)-1))+1,100-100/(1+ABS((SUMIF(INDEX($V:$V,ROW($V603)-VALUE(LEFT(W$1,FIND("-",W$1,1)-1))+1):$V603,"&gt;0",INDEX($V:$V,ROW($V603)-VALUE(LEFT(W$1,FIND("-",W$1,1)-1))+1):$V603)/COUNTIF(INDEX($V:$V,ROW($V603)-VALUE(LEFT(W$1,FIND("-",W$1,1)-1))+1):$V603,"&gt;0"))/(SUMIF(INDEX($V:$V,ROW($V603)-VALUE(LEFT(W$1,FIND("-",W$1,1)-1))+1):$V603,"&lt;0",INDEX($V:$V,ROW($V603)-VALUE(LEFT(W$1,FIND("-",W$1,1)-1))+1):$V603)/COUNTIF(INDEX($V:$V,ROW($V603)-VALUE(LEFT(W$1,FIND("-",W$1,1)-1))+1):$V603,"&lt;0")))),100-100/(1+ABS((SUMIF(INDEX($V:$V,ROW($V603)-VALUE(LEFT(W$1,FIND("-",W$1,1)-1))+1):$V603,"&gt;0",INDEX($V:$V,ROW($V603)-VALUE(LEFT(W$1,FIND("-",W$1,1)-1))+1):$V603)/VALUE(LEFT(W$1,FIND("-",W$1,1)-1)))/(SUMIF(INDEX($V:$V,ROW($V603)-VALUE(LEFT(W$1,FIND("-",W$1,1)-1))+1):$V603,"&lt;0",INDEX($V:$V,ROW($V603)-VALUE(LEFT(W$1,FIND("-",W$1,1)-1))+1):$V603)/VALUE(LEFT(W$1,FIND("-",W$1,1)-1)))))))</f>
        <v>58.426966292134829</v>
      </c>
      <c r="Y603">
        <f>IF(ROW($E603)&lt;=VALUE(LEFT(Y$1,FIND("-",Y$1,1)-1)),0,MAX(INDEX(C:C,ROW(C603)-VALUE(LEFT(Y$1,FIND("-",Y$1,1)-1))+1):C603))</f>
        <v>1.05</v>
      </c>
      <c r="Z603">
        <f>IF(ROW($E603)&lt;=VALUE(LEFT(Z$1,FIND("-",Z$1,1)-1)),0,MIN(INDEX(D:D,ROW(D603)-VALUE(LEFT(Z$1,FIND("-",Z$1,1)-1))+1):D603))</f>
        <v>0.77</v>
      </c>
      <c r="AA603">
        <f t="shared" si="90"/>
        <v>33.928571428571416</v>
      </c>
      <c r="AB603">
        <f>IF(ROW($AA603)&lt;=VALUE(LEFT(AA$1,FIND("-",AA$1,1)-1))+VALUE(LEFT(AB$1,FIND("-",AB$1,1)-1)-1),0,AVERAGE(INDEX($AA:$AA,ROW($AA603)-VALUE(LEFT(AB$1,FIND("-",AB$1,1)-1))+1):$AA603))</f>
        <v>29.166666666666647</v>
      </c>
      <c r="AC603">
        <f>IF(ROW($AA603)&lt;=VALUE(LEFT(AA$1,FIND("-",AA$1,1)-1))+VALUE(LEFT(AB$1,FIND("-",AB$1,1)-1)-1)+VALUE(LEFT(AC$1,FIND("-",AC$1,1)-1)-1),0,AVERAGE(INDEX($AB:$AB,ROW($AB603)-VALUE(LEFT(AC$1,FIND("-",AC$1,1)-1))+1):$AB603))</f>
        <v>35.848736424394303</v>
      </c>
      <c r="AE603">
        <f t="shared" si="88"/>
        <v>14548844</v>
      </c>
      <c r="AG603" t="str">
        <f t="shared" si="89"/>
        <v/>
      </c>
    </row>
    <row r="604" spans="1:33" x14ac:dyDescent="0.25">
      <c r="A604" s="6">
        <v>37378</v>
      </c>
      <c r="B604">
        <v>0.86</v>
      </c>
      <c r="C604">
        <v>0.86499999999999999</v>
      </c>
      <c r="D604">
        <v>0.84499999999999997</v>
      </c>
      <c r="E604">
        <v>0.84499999999999997</v>
      </c>
      <c r="F604">
        <v>0.48715999999999998</v>
      </c>
      <c r="G604">
        <v>175000</v>
      </c>
      <c r="I604" t="str">
        <f t="shared" si="83"/>
        <v/>
      </c>
      <c r="J604" t="str">
        <f t="shared" si="84"/>
        <v/>
      </c>
      <c r="K604" t="str">
        <f t="shared" si="85"/>
        <v/>
      </c>
      <c r="M604" s="11" t="str">
        <f t="shared" si="86"/>
        <v/>
      </c>
      <c r="O604">
        <f>IF(ROW($E604)&lt;=VALUE(LEFT(O$1,FIND("-",O$1,1)-1)),0,IF(ROW($E604)=VALUE(LEFT(O$1,FIND("-",O$1,1)-1))+1,AVERAGE(INDEX($E:$E,ROW($E604)-VALUE(LEFT(O$1,FIND("-",O$1,1)-1))):$E604),($E604*(2/(VALUE(LEFT(O$1,FIND("-",O$1,1)-1))+1)))+(O603*(1-(2/(VALUE(LEFT(O$1,FIND("-",O$1,1)-1))+1))))))</f>
        <v>0.94880954073023016</v>
      </c>
      <c r="Q604">
        <f>IF(ROW($E604)&lt;=VALUE(LEFT(Q$1,FIND("-",Q$1,1)-1)),0,IF(ROW($E604)=VALUE(LEFT(Q$1,FIND("-",Q$1,1)-1))+1,AVERAGE(INDEX($E:$E,ROW($E604)-VALUE(LEFT(Q$1,FIND("-",Q$1,1)-1))):$E604),($E604*(2/(VALUE(LEFT(Q$1,FIND("-",Q$1,1)-1))+1)))+(Q603*(1-(2/(VALUE(LEFT(Q$1,FIND("-",Q$1,1)-1))+1))))))</f>
        <v>0.87387344252106114</v>
      </c>
      <c r="R604">
        <f>IF(ROW($E604)&lt;=VALUE(LEFT(R$1,FIND("-",R$1,1)-1)),0,IF(ROW($E604)=VALUE(LEFT(R$1,FIND("-",R$1,1)-1))+1,AVERAGE(INDEX($E:$E,ROW($E604)-VALUE(LEFT(R$1,FIND("-",R$1,1)-1))):$E604),($E604*(2/(VALUE(LEFT(R$1,FIND("-",R$1,1)-1))+1)))+(R603*(1-(2/(VALUE(LEFT(R$1,FIND("-",R$1,1)-1))+1))))))</f>
        <v>0.84454982819026836</v>
      </c>
      <c r="S604">
        <f t="shared" si="87"/>
        <v>2.932361433079278E-2</v>
      </c>
      <c r="T604">
        <f>IF(ROW($E604)&lt;=MAX(VALUE(LEFT(Q$1,FIND("-",Q$1,1)-1)),VALUE(LEFT(R$1,FIND("-",R$1,1)-1)))+VALUE(LEFT(T$1,FIND("-",T$1,1)-1))-1,0,IF(ROW($E604)=MAX(VALUE(LEFT(Q$1,FIND("-",Q$1,1)-1)),VALUE(LEFT(R$1,FIND("-",R$1,1)-1)))+VALUE(LEFT(T$1,FIND("-",T$1,1)-1)),AVERAGE(INDEX($S:$S,ROW(S604)-VALUE(LEFT(T$1,FIND("-",T$1,1)-1))+1):S604),($S604*(2/(VALUE(LEFT(T$1,FIND("-",T$1,1)-1))+1)))+(T603*(1-(2/(VALUE(LEFT(T$1,FIND("-",T$1,1)-1))+1))))))</f>
        <v>3.8133887988229212E-2</v>
      </c>
      <c r="V604">
        <f t="shared" si="82"/>
        <v>-2.0000000000000018E-2</v>
      </c>
      <c r="W604">
        <f>IF(ROW($E604)&lt;=VALUE(LEFT(W$1,FIND("-",W$1,1)-1))+1,0,IF(ROW($E603)=VALUE(LEFT(W$1,FIND("-",W$1,1)-1))+1,100-100/(1+ABS((SUMIF(INDEX($V:$V,ROW($V604)-VALUE(LEFT(W$1,FIND("-",W$1,1)-1))+1):$V604,"&gt;0",INDEX($V:$V,ROW($V604)-VALUE(LEFT(W$1,FIND("-",W$1,1)-1))+1):$V604)/COUNTIF(INDEX($V:$V,ROW($V604)-VALUE(LEFT(W$1,FIND("-",W$1,1)-1))+1):$V604,"&gt;0"))/(SUMIF(INDEX($V:$V,ROW($V604)-VALUE(LEFT(W$1,FIND("-",W$1,1)-1))+1):$V604,"&lt;0",INDEX($V:$V,ROW($V604)-VALUE(LEFT(W$1,FIND("-",W$1,1)-1))+1):$V604)/COUNTIF(INDEX($V:$V,ROW($V604)-VALUE(LEFT(W$1,FIND("-",W$1,1)-1))+1):$V604,"&lt;0")))),100-100/(1+ABS((SUMIF(INDEX($V:$V,ROW($V604)-VALUE(LEFT(W$1,FIND("-",W$1,1)-1))+1):$V604,"&gt;0",INDEX($V:$V,ROW($V604)-VALUE(LEFT(W$1,FIND("-",W$1,1)-1))+1):$V604)/VALUE(LEFT(W$1,FIND("-",W$1,1)-1)))/(SUMIF(INDEX($V:$V,ROW($V604)-VALUE(LEFT(W$1,FIND("-",W$1,1)-1))+1):$V604,"&lt;0",INDEX($V:$V,ROW($V604)-VALUE(LEFT(W$1,FIND("-",W$1,1)-1))+1):$V604)/VALUE(LEFT(W$1,FIND("-",W$1,1)-1)))))))</f>
        <v>54.945054945054927</v>
      </c>
      <c r="Y604">
        <f>IF(ROW($E604)&lt;=VALUE(LEFT(Y$1,FIND("-",Y$1,1)-1)),0,MAX(INDEX(C:C,ROW(C604)-VALUE(LEFT(Y$1,FIND("-",Y$1,1)-1))+1):C604))</f>
        <v>1.05</v>
      </c>
      <c r="Z604">
        <f>IF(ROW($E604)&lt;=VALUE(LEFT(Z$1,FIND("-",Z$1,1)-1)),0,MIN(INDEX(D:D,ROW(D604)-VALUE(LEFT(Z$1,FIND("-",Z$1,1)-1))+1):D604))</f>
        <v>0.80500000000000005</v>
      </c>
      <c r="AA604">
        <f t="shared" si="90"/>
        <v>16.326530612244866</v>
      </c>
      <c r="AB604">
        <f>IF(ROW($AA604)&lt;=VALUE(LEFT(AA$1,FIND("-",AA$1,1)-1))+VALUE(LEFT(AB$1,FIND("-",AB$1,1)-1)-1),0,AVERAGE(INDEX($AA:$AA,ROW($AA604)-VALUE(LEFT(AB$1,FIND("-",AB$1,1)-1))+1):$AA604))</f>
        <v>28.061224489795901</v>
      </c>
      <c r="AC604">
        <f>IF(ROW($AA604)&lt;=VALUE(LEFT(AA$1,FIND("-",AA$1,1)-1))+VALUE(LEFT(AB$1,FIND("-",AB$1,1)-1)-1)+VALUE(LEFT(AC$1,FIND("-",AC$1,1)-1)-1),0,AVERAGE(INDEX($AB:$AB,ROW($AB604)-VALUE(LEFT(AC$1,FIND("-",AC$1,1)-1))+1):$AB604))</f>
        <v>30.291502565938643</v>
      </c>
      <c r="AE604">
        <f t="shared" si="88"/>
        <v>14373844</v>
      </c>
      <c r="AG604" t="str">
        <f t="shared" si="89"/>
        <v/>
      </c>
    </row>
    <row r="605" spans="1:33" x14ac:dyDescent="0.25">
      <c r="A605" s="6">
        <v>37379</v>
      </c>
      <c r="B605">
        <v>0.84499999999999997</v>
      </c>
      <c r="C605">
        <v>0.86499999999999999</v>
      </c>
      <c r="D605">
        <v>0.82</v>
      </c>
      <c r="E605">
        <v>0.85</v>
      </c>
      <c r="F605">
        <v>0.49004300000000001</v>
      </c>
      <c r="G605">
        <v>227000</v>
      </c>
      <c r="I605" t="str">
        <f t="shared" si="83"/>
        <v/>
      </c>
      <c r="J605" t="str">
        <f t="shared" si="84"/>
        <v/>
      </c>
      <c r="K605" t="str">
        <f t="shared" si="85"/>
        <v/>
      </c>
      <c r="M605" s="11" t="str">
        <f t="shared" si="86"/>
        <v/>
      </c>
      <c r="O605">
        <f>IF(ROW($E605)&lt;=VALUE(LEFT(O$1,FIND("-",O$1,1)-1)),0,IF(ROW($E605)=VALUE(LEFT(O$1,FIND("-",O$1,1)-1))+1,AVERAGE(INDEX($E:$E,ROW($E605)-VALUE(LEFT(O$1,FIND("-",O$1,1)-1))):$E605),($E605*(2/(VALUE(LEFT(O$1,FIND("-",O$1,1)-1))+1)))+(O604*(1-(2/(VALUE(LEFT(O$1,FIND("-",O$1,1)-1))+1))))))</f>
        <v>0.9478263612204767</v>
      </c>
      <c r="Q605">
        <f>IF(ROW($E605)&lt;=VALUE(LEFT(Q$1,FIND("-",Q$1,1)-1)),0,IF(ROW($E605)=VALUE(LEFT(Q$1,FIND("-",Q$1,1)-1))+1,AVERAGE(INDEX($E:$E,ROW($E605)-VALUE(LEFT(Q$1,FIND("-",Q$1,1)-1))):$E605),($E605*(2/(VALUE(LEFT(Q$1,FIND("-",Q$1,1)-1))+1)))+(Q604*(1-(2/(VALUE(LEFT(Q$1,FIND("-",Q$1,1)-1))+1))))))</f>
        <v>0.87020060521012865</v>
      </c>
      <c r="R605">
        <f>IF(ROW($E605)&lt;=VALUE(LEFT(R$1,FIND("-",R$1,1)-1)),0,IF(ROW($E605)=VALUE(LEFT(R$1,FIND("-",R$1,1)-1))+1,AVERAGE(INDEX($E:$E,ROW($E605)-VALUE(LEFT(R$1,FIND("-",R$1,1)-1))):$E605),($E605*(2/(VALUE(LEFT(R$1,FIND("-",R$1,1)-1))+1)))+(R604*(1-(2/(VALUE(LEFT(R$1,FIND("-",R$1,1)-1))+1))))))</f>
        <v>0.84495354462061889</v>
      </c>
      <c r="S605">
        <f t="shared" si="87"/>
        <v>2.5247060589509762E-2</v>
      </c>
      <c r="T605">
        <f>IF(ROW($E605)&lt;=MAX(VALUE(LEFT(Q$1,FIND("-",Q$1,1)-1)),VALUE(LEFT(R$1,FIND("-",R$1,1)-1)))+VALUE(LEFT(T$1,FIND("-",T$1,1)-1))-1,0,IF(ROW($E605)=MAX(VALUE(LEFT(Q$1,FIND("-",Q$1,1)-1)),VALUE(LEFT(R$1,FIND("-",R$1,1)-1)))+VALUE(LEFT(T$1,FIND("-",T$1,1)-1)),AVERAGE(INDEX($S:$S,ROW(S605)-VALUE(LEFT(T$1,FIND("-",T$1,1)-1))+1):S605),($S605*(2/(VALUE(LEFT(T$1,FIND("-",T$1,1)-1))+1)))+(T604*(1-(2/(VALUE(LEFT(T$1,FIND("-",T$1,1)-1))+1))))))</f>
        <v>3.5556522508485323E-2</v>
      </c>
      <c r="V605">
        <f t="shared" si="82"/>
        <v>5.0000000000000044E-3</v>
      </c>
      <c r="W605">
        <f>IF(ROW($E605)&lt;=VALUE(LEFT(W$1,FIND("-",W$1,1)-1))+1,0,IF(ROW($E604)=VALUE(LEFT(W$1,FIND("-",W$1,1)-1))+1,100-100/(1+ABS((SUMIF(INDEX($V:$V,ROW($V605)-VALUE(LEFT(W$1,FIND("-",W$1,1)-1))+1):$V605,"&gt;0",INDEX($V:$V,ROW($V605)-VALUE(LEFT(W$1,FIND("-",W$1,1)-1))+1):$V605)/COUNTIF(INDEX($V:$V,ROW($V605)-VALUE(LEFT(W$1,FIND("-",W$1,1)-1))+1):$V605,"&gt;0"))/(SUMIF(INDEX($V:$V,ROW($V605)-VALUE(LEFT(W$1,FIND("-",W$1,1)-1))+1):$V605,"&lt;0",INDEX($V:$V,ROW($V605)-VALUE(LEFT(W$1,FIND("-",W$1,1)-1))+1):$V605)/COUNTIF(INDEX($V:$V,ROW($V605)-VALUE(LEFT(W$1,FIND("-",W$1,1)-1))+1):$V605,"&lt;0")))),100-100/(1+ABS((SUMIF(INDEX($V:$V,ROW($V605)-VALUE(LEFT(W$1,FIND("-",W$1,1)-1))+1):$V605,"&gt;0",INDEX($V:$V,ROW($V605)-VALUE(LEFT(W$1,FIND("-",W$1,1)-1))+1):$V605)/VALUE(LEFT(W$1,FIND("-",W$1,1)-1)))/(SUMIF(INDEX($V:$V,ROW($V605)-VALUE(LEFT(W$1,FIND("-",W$1,1)-1))+1):$V605,"&lt;0",INDEX($V:$V,ROW($V605)-VALUE(LEFT(W$1,FIND("-",W$1,1)-1))+1):$V605)/VALUE(LEFT(W$1,FIND("-",W$1,1)-1)))))))</f>
        <v>51.764705882352942</v>
      </c>
      <c r="Y605">
        <f>IF(ROW($E605)&lt;=VALUE(LEFT(Y$1,FIND("-",Y$1,1)-1)),0,MAX(INDEX(C:C,ROW(C605)-VALUE(LEFT(Y$1,FIND("-",Y$1,1)-1))+1):C605))</f>
        <v>1.05</v>
      </c>
      <c r="Z605">
        <f>IF(ROW($E605)&lt;=VALUE(LEFT(Z$1,FIND("-",Z$1,1)-1)),0,MIN(INDEX(D:D,ROW(D605)-VALUE(LEFT(Z$1,FIND("-",Z$1,1)-1))+1):D605))</f>
        <v>0.80500000000000005</v>
      </c>
      <c r="AA605">
        <f t="shared" si="90"/>
        <v>18.36734693877548</v>
      </c>
      <c r="AB605">
        <f>IF(ROW($AA605)&lt;=VALUE(LEFT(AA$1,FIND("-",AA$1,1)-1))+VALUE(LEFT(AB$1,FIND("-",AB$1,1)-1)-1),0,AVERAGE(INDEX($AA:$AA,ROW($AA605)-VALUE(LEFT(AB$1,FIND("-",AB$1,1)-1))+1):$AA605))</f>
        <v>22.874149659863921</v>
      </c>
      <c r="AC605">
        <f>IF(ROW($AA605)&lt;=VALUE(LEFT(AA$1,FIND("-",AA$1,1)-1))+VALUE(LEFT(AB$1,FIND("-",AB$1,1)-1)-1)+VALUE(LEFT(AC$1,FIND("-",AC$1,1)-1)-1),0,AVERAGE(INDEX($AB:$AB,ROW($AB605)-VALUE(LEFT(AC$1,FIND("-",AC$1,1)-1))+1):$AB605))</f>
        <v>26.700680272108823</v>
      </c>
      <c r="AE605">
        <f t="shared" si="88"/>
        <v>14600844</v>
      </c>
      <c r="AG605" t="str">
        <f t="shared" si="89"/>
        <v/>
      </c>
    </row>
    <row r="606" spans="1:33" x14ac:dyDescent="0.25">
      <c r="A606" s="6">
        <v>37382</v>
      </c>
      <c r="B606">
        <v>0.84499999999999997</v>
      </c>
      <c r="C606">
        <v>0.84499999999999997</v>
      </c>
      <c r="D606">
        <v>0.82499999999999996</v>
      </c>
      <c r="E606">
        <v>0.83</v>
      </c>
      <c r="F606">
        <v>0.47851199999999999</v>
      </c>
      <c r="G606">
        <v>146000</v>
      </c>
      <c r="I606" t="str">
        <f t="shared" si="83"/>
        <v/>
      </c>
      <c r="J606" t="str">
        <f t="shared" si="84"/>
        <v/>
      </c>
      <c r="K606" t="str">
        <f t="shared" si="85"/>
        <v/>
      </c>
      <c r="M606" s="11" t="str">
        <f t="shared" si="86"/>
        <v/>
      </c>
      <c r="O606">
        <f>IF(ROW($E606)&lt;=VALUE(LEFT(O$1,FIND("-",O$1,1)-1)),0,IF(ROW($E606)=VALUE(LEFT(O$1,FIND("-",O$1,1)-1))+1,AVERAGE(INDEX($E:$E,ROW($E606)-VALUE(LEFT(O$1,FIND("-",O$1,1)-1))):$E606),($E606*(2/(VALUE(LEFT(O$1,FIND("-",O$1,1)-1))+1)))+(O605*(1-(2/(VALUE(LEFT(O$1,FIND("-",O$1,1)-1))+1))))))</f>
        <v>0.94665395961629284</v>
      </c>
      <c r="Q606">
        <f>IF(ROW($E606)&lt;=VALUE(LEFT(Q$1,FIND("-",Q$1,1)-1)),0,IF(ROW($E606)=VALUE(LEFT(Q$1,FIND("-",Q$1,1)-1))+1,AVERAGE(INDEX($E:$E,ROW($E606)-VALUE(LEFT(Q$1,FIND("-",Q$1,1)-1))):$E606),($E606*(2/(VALUE(LEFT(Q$1,FIND("-",Q$1,1)-1))+1)))+(Q605*(1-(2/(VALUE(LEFT(Q$1,FIND("-",Q$1,1)-1))+1))))))</f>
        <v>0.86401589671626267</v>
      </c>
      <c r="R606">
        <f>IF(ROW($E606)&lt;=VALUE(LEFT(R$1,FIND("-",R$1,1)-1)),0,IF(ROW($E606)=VALUE(LEFT(R$1,FIND("-",R$1,1)-1))+1,AVERAGE(INDEX($E:$E,ROW($E606)-VALUE(LEFT(R$1,FIND("-",R$1,1)-1))):$E606),($E606*(2/(VALUE(LEFT(R$1,FIND("-",R$1,1)-1))+1)))+(R605*(1-(2/(VALUE(LEFT(R$1,FIND("-",R$1,1)-1))+1))))))</f>
        <v>0.84384587464872118</v>
      </c>
      <c r="S606">
        <f t="shared" si="87"/>
        <v>2.0170022067541482E-2</v>
      </c>
      <c r="T606">
        <f>IF(ROW($E606)&lt;=MAX(VALUE(LEFT(Q$1,FIND("-",Q$1,1)-1)),VALUE(LEFT(R$1,FIND("-",R$1,1)-1)))+VALUE(LEFT(T$1,FIND("-",T$1,1)-1))-1,0,IF(ROW($E606)=MAX(VALUE(LEFT(Q$1,FIND("-",Q$1,1)-1)),VALUE(LEFT(R$1,FIND("-",R$1,1)-1)))+VALUE(LEFT(T$1,FIND("-",T$1,1)-1)),AVERAGE(INDEX($S:$S,ROW(S606)-VALUE(LEFT(T$1,FIND("-",T$1,1)-1))+1):S606),($S606*(2/(VALUE(LEFT(T$1,FIND("-",T$1,1)-1))+1)))+(T605*(1-(2/(VALUE(LEFT(T$1,FIND("-",T$1,1)-1))+1))))))</f>
        <v>3.2479222420296557E-2</v>
      </c>
      <c r="V606">
        <f t="shared" si="82"/>
        <v>-2.0000000000000018E-2</v>
      </c>
      <c r="W606">
        <f>IF(ROW($E606)&lt;=VALUE(LEFT(W$1,FIND("-",W$1,1)-1))+1,0,IF(ROW($E605)=VALUE(LEFT(W$1,FIND("-",W$1,1)-1))+1,100-100/(1+ABS((SUMIF(INDEX($V:$V,ROW($V606)-VALUE(LEFT(W$1,FIND("-",W$1,1)-1))+1):$V606,"&gt;0",INDEX($V:$V,ROW($V606)-VALUE(LEFT(W$1,FIND("-",W$1,1)-1))+1):$V606)/COUNTIF(INDEX($V:$V,ROW($V606)-VALUE(LEFT(W$1,FIND("-",W$1,1)-1))+1):$V606,"&gt;0"))/(SUMIF(INDEX($V:$V,ROW($V606)-VALUE(LEFT(W$1,FIND("-",W$1,1)-1))+1):$V606,"&lt;0",INDEX($V:$V,ROW($V606)-VALUE(LEFT(W$1,FIND("-",W$1,1)-1))+1):$V606)/COUNTIF(INDEX($V:$V,ROW($V606)-VALUE(LEFT(W$1,FIND("-",W$1,1)-1))+1):$V606,"&lt;0")))),100-100/(1+ABS((SUMIF(INDEX($V:$V,ROW($V606)-VALUE(LEFT(W$1,FIND("-",W$1,1)-1))+1):$V606,"&gt;0",INDEX($V:$V,ROW($V606)-VALUE(LEFT(W$1,FIND("-",W$1,1)-1))+1):$V606)/VALUE(LEFT(W$1,FIND("-",W$1,1)-1)))/(SUMIF(INDEX($V:$V,ROW($V606)-VALUE(LEFT(W$1,FIND("-",W$1,1)-1))+1):$V606,"&lt;0",INDEX($V:$V,ROW($V606)-VALUE(LEFT(W$1,FIND("-",W$1,1)-1))+1):$V606)/VALUE(LEFT(W$1,FIND("-",W$1,1)-1)))))))</f>
        <v>47.674418604651166</v>
      </c>
      <c r="Y606">
        <f>IF(ROW($E606)&lt;=VALUE(LEFT(Y$1,FIND("-",Y$1,1)-1)),0,MAX(INDEX(C:C,ROW(C606)-VALUE(LEFT(Y$1,FIND("-",Y$1,1)-1))+1):C606))</f>
        <v>1.05</v>
      </c>
      <c r="Z606">
        <f>IF(ROW($E606)&lt;=VALUE(LEFT(Z$1,FIND("-",Z$1,1)-1)),0,MIN(INDEX(D:D,ROW(D606)-VALUE(LEFT(Z$1,FIND("-",Z$1,1)-1))+1):D606))</f>
        <v>0.80500000000000005</v>
      </c>
      <c r="AA606">
        <f t="shared" si="90"/>
        <v>10.204081632653025</v>
      </c>
      <c r="AB606">
        <f>IF(ROW($AA606)&lt;=VALUE(LEFT(AA$1,FIND("-",AA$1,1)-1))+VALUE(LEFT(AB$1,FIND("-",AB$1,1)-1)-1),0,AVERAGE(INDEX($AA:$AA,ROW($AA606)-VALUE(LEFT(AB$1,FIND("-",AB$1,1)-1))+1):$AA606))</f>
        <v>14.965986394557794</v>
      </c>
      <c r="AC606">
        <f>IF(ROW($AA606)&lt;=VALUE(LEFT(AA$1,FIND("-",AA$1,1)-1))+VALUE(LEFT(AB$1,FIND("-",AB$1,1)-1)-1)+VALUE(LEFT(AC$1,FIND("-",AC$1,1)-1)-1),0,AVERAGE(INDEX($AB:$AB,ROW($AB606)-VALUE(LEFT(AC$1,FIND("-",AC$1,1)-1))+1):$AB606))</f>
        <v>21.967120181405871</v>
      </c>
      <c r="AE606">
        <f t="shared" si="88"/>
        <v>14454844</v>
      </c>
      <c r="AG606" t="str">
        <f t="shared" si="89"/>
        <v/>
      </c>
    </row>
    <row r="607" spans="1:33" x14ac:dyDescent="0.25">
      <c r="A607" s="6">
        <v>37383</v>
      </c>
      <c r="B607">
        <v>0.83499999999999996</v>
      </c>
      <c r="C607">
        <v>0.9</v>
      </c>
      <c r="D607">
        <v>0.83499999999999996</v>
      </c>
      <c r="E607">
        <v>0.89500000000000002</v>
      </c>
      <c r="F607">
        <v>0.51598599999999994</v>
      </c>
      <c r="G607">
        <v>440000</v>
      </c>
      <c r="I607" t="str">
        <f t="shared" si="83"/>
        <v/>
      </c>
      <c r="J607" t="str">
        <f t="shared" si="84"/>
        <v/>
      </c>
      <c r="K607" t="str">
        <f t="shared" si="85"/>
        <v>Oversold Below %D</v>
      </c>
      <c r="M607" s="11" t="str">
        <f t="shared" si="86"/>
        <v/>
      </c>
      <c r="O607">
        <f>IF(ROW($E607)&lt;=VALUE(LEFT(O$1,FIND("-",O$1,1)-1)),0,IF(ROW($E607)=VALUE(LEFT(O$1,FIND("-",O$1,1)-1))+1,AVERAGE(INDEX($E:$E,ROW($E607)-VALUE(LEFT(O$1,FIND("-",O$1,1)-1))):$E607),($E607*(2/(VALUE(LEFT(O$1,FIND("-",O$1,1)-1))+1)))+(O606*(1-(2/(VALUE(LEFT(O$1,FIND("-",O$1,1)-1))+1))))))</f>
        <v>0.94613998986886716</v>
      </c>
      <c r="Q607">
        <f>IF(ROW($E607)&lt;=VALUE(LEFT(Q$1,FIND("-",Q$1,1)-1)),0,IF(ROW($E607)=VALUE(LEFT(Q$1,FIND("-",Q$1,1)-1))+1,AVERAGE(INDEX($E:$E,ROW($E607)-VALUE(LEFT(Q$1,FIND("-",Q$1,1)-1))):$E607),($E607*(2/(VALUE(LEFT(Q$1,FIND("-",Q$1,1)-1))+1)))+(Q606*(1-(2/(VALUE(LEFT(Q$1,FIND("-",Q$1,1)-1))+1))))))</f>
        <v>0.8687826818368376</v>
      </c>
      <c r="R607">
        <f>IF(ROW($E607)&lt;=VALUE(LEFT(R$1,FIND("-",R$1,1)-1)),0,IF(ROW($E607)=VALUE(LEFT(R$1,FIND("-",R$1,1)-1))+1,AVERAGE(INDEX($E:$E,ROW($E607)-VALUE(LEFT(R$1,FIND("-",R$1,1)-1))):$E607),($E607*(2/(VALUE(LEFT(R$1,FIND("-",R$1,1)-1))+1)))+(R606*(1-(2/(VALUE(LEFT(R$1,FIND("-",R$1,1)-1))+1))))))</f>
        <v>0.84763506911918629</v>
      </c>
      <c r="S607">
        <f t="shared" si="87"/>
        <v>2.114761271765131E-2</v>
      </c>
      <c r="T607">
        <f>IF(ROW($E607)&lt;=MAX(VALUE(LEFT(Q$1,FIND("-",Q$1,1)-1)),VALUE(LEFT(R$1,FIND("-",R$1,1)-1)))+VALUE(LEFT(T$1,FIND("-",T$1,1)-1))-1,0,IF(ROW($E607)=MAX(VALUE(LEFT(Q$1,FIND("-",Q$1,1)-1)),VALUE(LEFT(R$1,FIND("-",R$1,1)-1)))+VALUE(LEFT(T$1,FIND("-",T$1,1)-1)),AVERAGE(INDEX($S:$S,ROW(S607)-VALUE(LEFT(T$1,FIND("-",T$1,1)-1))+1):S607),($S607*(2/(VALUE(LEFT(T$1,FIND("-",T$1,1)-1))+1)))+(T606*(1-(2/(VALUE(LEFT(T$1,FIND("-",T$1,1)-1))+1))))))</f>
        <v>3.0212900479767508E-2</v>
      </c>
      <c r="V607">
        <f t="shared" si="82"/>
        <v>6.5000000000000058E-2</v>
      </c>
      <c r="W607">
        <f>IF(ROW($E607)&lt;=VALUE(LEFT(W$1,FIND("-",W$1,1)-1))+1,0,IF(ROW($E606)=VALUE(LEFT(W$1,FIND("-",W$1,1)-1))+1,100-100/(1+ABS((SUMIF(INDEX($V:$V,ROW($V607)-VALUE(LEFT(W$1,FIND("-",W$1,1)-1))+1):$V607,"&gt;0",INDEX($V:$V,ROW($V607)-VALUE(LEFT(W$1,FIND("-",W$1,1)-1))+1):$V607)/COUNTIF(INDEX($V:$V,ROW($V607)-VALUE(LEFT(W$1,FIND("-",W$1,1)-1))+1):$V607,"&gt;0"))/(SUMIF(INDEX($V:$V,ROW($V607)-VALUE(LEFT(W$1,FIND("-",W$1,1)-1))+1):$V607,"&lt;0",INDEX($V:$V,ROW($V607)-VALUE(LEFT(W$1,FIND("-",W$1,1)-1))+1):$V607)/COUNTIF(INDEX($V:$V,ROW($V607)-VALUE(LEFT(W$1,FIND("-",W$1,1)-1))+1):$V607,"&lt;0")))),100-100/(1+ABS((SUMIF(INDEX($V:$V,ROW($V607)-VALUE(LEFT(W$1,FIND("-",W$1,1)-1))+1):$V607,"&gt;0",INDEX($V:$V,ROW($V607)-VALUE(LEFT(W$1,FIND("-",W$1,1)-1))+1):$V607)/VALUE(LEFT(W$1,FIND("-",W$1,1)-1)))/(SUMIF(INDEX($V:$V,ROW($V607)-VALUE(LEFT(W$1,FIND("-",W$1,1)-1))+1):$V607,"&lt;0",INDEX($V:$V,ROW($V607)-VALUE(LEFT(W$1,FIND("-",W$1,1)-1))+1):$V607)/VALUE(LEFT(W$1,FIND("-",W$1,1)-1)))))))</f>
        <v>52.12765957446809</v>
      </c>
      <c r="Y607">
        <f>IF(ROW($E607)&lt;=VALUE(LEFT(Y$1,FIND("-",Y$1,1)-1)),0,MAX(INDEX(C:C,ROW(C607)-VALUE(LEFT(Y$1,FIND("-",Y$1,1)-1))+1):C607))</f>
        <v>1.05</v>
      </c>
      <c r="Z607">
        <f>IF(ROW($E607)&lt;=VALUE(LEFT(Z$1,FIND("-",Z$1,1)-1)),0,MIN(INDEX(D:D,ROW(D607)-VALUE(LEFT(Z$1,FIND("-",Z$1,1)-1))+1):D607))</f>
        <v>0.80500000000000005</v>
      </c>
      <c r="AA607">
        <f t="shared" si="90"/>
        <v>36.734693877551003</v>
      </c>
      <c r="AB607">
        <f>IF(ROW($AA607)&lt;=VALUE(LEFT(AA$1,FIND("-",AA$1,1)-1))+VALUE(LEFT(AB$1,FIND("-",AB$1,1)-1)-1),0,AVERAGE(INDEX($AA:$AA,ROW($AA607)-VALUE(LEFT(AB$1,FIND("-",AB$1,1)-1))+1):$AA607))</f>
        <v>21.768707482993168</v>
      </c>
      <c r="AC607">
        <f>IF(ROW($AA607)&lt;=VALUE(LEFT(AA$1,FIND("-",AA$1,1)-1))+VALUE(LEFT(AB$1,FIND("-",AB$1,1)-1)-1)+VALUE(LEFT(AC$1,FIND("-",AC$1,1)-1)-1),0,AVERAGE(INDEX($AB:$AB,ROW($AB607)-VALUE(LEFT(AC$1,FIND("-",AC$1,1)-1))+1):$AB607))</f>
        <v>19.869614512471628</v>
      </c>
      <c r="AE607">
        <f t="shared" si="88"/>
        <v>14894844</v>
      </c>
      <c r="AG607" t="str">
        <f t="shared" si="89"/>
        <v/>
      </c>
    </row>
    <row r="608" spans="1:33" x14ac:dyDescent="0.25">
      <c r="A608" s="6">
        <v>37384</v>
      </c>
      <c r="B608">
        <v>0.89500000000000002</v>
      </c>
      <c r="C608">
        <v>0.91</v>
      </c>
      <c r="D608">
        <v>0.88</v>
      </c>
      <c r="E608">
        <v>0.89</v>
      </c>
      <c r="F608">
        <v>0.51310299999999998</v>
      </c>
      <c r="G608">
        <v>207000</v>
      </c>
      <c r="I608" t="str">
        <f t="shared" si="83"/>
        <v/>
      </c>
      <c r="J608" t="str">
        <f t="shared" si="84"/>
        <v/>
      </c>
      <c r="K608" t="str">
        <f t="shared" si="85"/>
        <v>Buy</v>
      </c>
      <c r="M608" s="11" t="str">
        <f t="shared" si="86"/>
        <v>Buy</v>
      </c>
      <c r="O608">
        <f>IF(ROW($E608)&lt;=VALUE(LEFT(O$1,FIND("-",O$1,1)-1)),0,IF(ROW($E608)=VALUE(LEFT(O$1,FIND("-",O$1,1)-1))+1,AVERAGE(INDEX($E:$E,ROW($E608)-VALUE(LEFT(O$1,FIND("-",O$1,1)-1))):$E608),($E608*(2/(VALUE(LEFT(O$1,FIND("-",O$1,1)-1))+1)))+(O607*(1-(2/(VALUE(LEFT(O$1,FIND("-",O$1,1)-1))+1))))))</f>
        <v>0.94558138300450034</v>
      </c>
      <c r="Q608">
        <f>IF(ROW($E608)&lt;=VALUE(LEFT(Q$1,FIND("-",Q$1,1)-1)),0,IF(ROW($E608)=VALUE(LEFT(Q$1,FIND("-",Q$1,1)-1))+1,AVERAGE(INDEX($E:$E,ROW($E608)-VALUE(LEFT(Q$1,FIND("-",Q$1,1)-1))):$E608),($E608*(2/(VALUE(LEFT(Q$1,FIND("-",Q$1,1)-1))+1)))+(Q607*(1-(2/(VALUE(LEFT(Q$1,FIND("-",Q$1,1)-1))+1))))))</f>
        <v>0.8720468846311703</v>
      </c>
      <c r="R608">
        <f>IF(ROW($E608)&lt;=VALUE(LEFT(R$1,FIND("-",R$1,1)-1)),0,IF(ROW($E608)=VALUE(LEFT(R$1,FIND("-",R$1,1)-1))+1,AVERAGE(INDEX($E:$E,ROW($E608)-VALUE(LEFT(R$1,FIND("-",R$1,1)-1))):$E608),($E608*(2/(VALUE(LEFT(R$1,FIND("-",R$1,1)-1))+1)))+(R607*(1-(2/(VALUE(LEFT(R$1,FIND("-",R$1,1)-1))+1))))))</f>
        <v>0.85077321214739476</v>
      </c>
      <c r="S608">
        <f t="shared" si="87"/>
        <v>2.1273672483775541E-2</v>
      </c>
      <c r="T608">
        <f>IF(ROW($E608)&lt;=MAX(VALUE(LEFT(Q$1,FIND("-",Q$1,1)-1)),VALUE(LEFT(R$1,FIND("-",R$1,1)-1)))+VALUE(LEFT(T$1,FIND("-",T$1,1)-1))-1,0,IF(ROW($E608)=MAX(VALUE(LEFT(Q$1,FIND("-",Q$1,1)-1)),VALUE(LEFT(R$1,FIND("-",R$1,1)-1)))+VALUE(LEFT(T$1,FIND("-",T$1,1)-1)),AVERAGE(INDEX($S:$S,ROW(S608)-VALUE(LEFT(T$1,FIND("-",T$1,1)-1))+1):S608),($S608*(2/(VALUE(LEFT(T$1,FIND("-",T$1,1)-1))+1)))+(T607*(1-(2/(VALUE(LEFT(T$1,FIND("-",T$1,1)-1))+1))))))</f>
        <v>2.8425054880569116E-2</v>
      </c>
      <c r="V608">
        <f t="shared" si="82"/>
        <v>-5.0000000000000044E-3</v>
      </c>
      <c r="W608">
        <f>IF(ROW($E608)&lt;=VALUE(LEFT(W$1,FIND("-",W$1,1)-1))+1,0,IF(ROW($E607)=VALUE(LEFT(W$1,FIND("-",W$1,1)-1))+1,100-100/(1+ABS((SUMIF(INDEX($V:$V,ROW($V608)-VALUE(LEFT(W$1,FIND("-",W$1,1)-1))+1):$V608,"&gt;0",INDEX($V:$V,ROW($V608)-VALUE(LEFT(W$1,FIND("-",W$1,1)-1))+1):$V608)/COUNTIF(INDEX($V:$V,ROW($V608)-VALUE(LEFT(W$1,FIND("-",W$1,1)-1))+1):$V608,"&gt;0"))/(SUMIF(INDEX($V:$V,ROW($V608)-VALUE(LEFT(W$1,FIND("-",W$1,1)-1))+1):$V608,"&lt;0",INDEX($V:$V,ROW($V608)-VALUE(LEFT(W$1,FIND("-",W$1,1)-1))+1):$V608)/COUNTIF(INDEX($V:$V,ROW($V608)-VALUE(LEFT(W$1,FIND("-",W$1,1)-1))+1):$V608,"&lt;0")))),100-100/(1+ABS((SUMIF(INDEX($V:$V,ROW($V608)-VALUE(LEFT(W$1,FIND("-",W$1,1)-1))+1):$V608,"&gt;0",INDEX($V:$V,ROW($V608)-VALUE(LEFT(W$1,FIND("-",W$1,1)-1))+1):$V608)/VALUE(LEFT(W$1,FIND("-",W$1,1)-1)))/(SUMIF(INDEX($V:$V,ROW($V608)-VALUE(LEFT(W$1,FIND("-",W$1,1)-1))+1):$V608,"&lt;0",INDEX($V:$V,ROW($V608)-VALUE(LEFT(W$1,FIND("-",W$1,1)-1))+1):$V608)/VALUE(LEFT(W$1,FIND("-",W$1,1)-1)))))))</f>
        <v>51.063829787234049</v>
      </c>
      <c r="Y608">
        <f>IF(ROW($E608)&lt;=VALUE(LEFT(Y$1,FIND("-",Y$1,1)-1)),0,MAX(INDEX(C:C,ROW(C608)-VALUE(LEFT(Y$1,FIND("-",Y$1,1)-1))+1):C608))</f>
        <v>1.05</v>
      </c>
      <c r="Z608">
        <f>IF(ROW($E608)&lt;=VALUE(LEFT(Z$1,FIND("-",Z$1,1)-1)),0,MIN(INDEX(D:D,ROW(D608)-VALUE(LEFT(Z$1,FIND("-",Z$1,1)-1))+1):D608))</f>
        <v>0.80500000000000005</v>
      </c>
      <c r="AA608">
        <f t="shared" si="90"/>
        <v>34.6938775510204</v>
      </c>
      <c r="AB608">
        <f>IF(ROW($AA608)&lt;=VALUE(LEFT(AA$1,FIND("-",AA$1,1)-1))+VALUE(LEFT(AB$1,FIND("-",AB$1,1)-1)-1),0,AVERAGE(INDEX($AA:$AA,ROW($AA608)-VALUE(LEFT(AB$1,FIND("-",AB$1,1)-1))+1):$AA608))</f>
        <v>27.210884353741477</v>
      </c>
      <c r="AC608">
        <f>IF(ROW($AA608)&lt;=VALUE(LEFT(AA$1,FIND("-",AA$1,1)-1))+VALUE(LEFT(AB$1,FIND("-",AB$1,1)-1)-1)+VALUE(LEFT(AC$1,FIND("-",AC$1,1)-1)-1),0,AVERAGE(INDEX($AB:$AB,ROW($AB608)-VALUE(LEFT(AC$1,FIND("-",AC$1,1)-1))+1):$AB608))</f>
        <v>21.315192743764147</v>
      </c>
      <c r="AE608">
        <f t="shared" si="88"/>
        <v>14687844</v>
      </c>
      <c r="AG608" t="str">
        <f t="shared" si="89"/>
        <v>Buy</v>
      </c>
    </row>
    <row r="609" spans="1:33" x14ac:dyDescent="0.25">
      <c r="A609" s="6">
        <v>37385</v>
      </c>
      <c r="B609">
        <v>0.9</v>
      </c>
      <c r="C609">
        <v>0.91</v>
      </c>
      <c r="D609">
        <v>0.88500000000000001</v>
      </c>
      <c r="E609">
        <v>0.88500000000000001</v>
      </c>
      <c r="F609">
        <v>0.51022100000000004</v>
      </c>
      <c r="G609">
        <v>128000</v>
      </c>
      <c r="I609" t="str">
        <f t="shared" si="83"/>
        <v/>
      </c>
      <c r="J609" t="str">
        <f t="shared" si="84"/>
        <v/>
      </c>
      <c r="K609" t="str">
        <f t="shared" si="85"/>
        <v/>
      </c>
      <c r="M609" s="11" t="str">
        <f t="shared" si="86"/>
        <v/>
      </c>
      <c r="O609">
        <f>IF(ROW($E609)&lt;=VALUE(LEFT(O$1,FIND("-",O$1,1)-1)),0,IF(ROW($E609)=VALUE(LEFT(O$1,FIND("-",O$1,1)-1))+1,AVERAGE(INDEX($E:$E,ROW($E609)-VALUE(LEFT(O$1,FIND("-",O$1,1)-1))):$E609),($E609*(2/(VALUE(LEFT(O$1,FIND("-",O$1,1)-1))+1)))+(O608*(1-(2/(VALUE(LEFT(O$1,FIND("-",O$1,1)-1))+1))))))</f>
        <v>0.94497858317360983</v>
      </c>
      <c r="Q609">
        <f>IF(ROW($E609)&lt;=VALUE(LEFT(Q$1,FIND("-",Q$1,1)-1)),0,IF(ROW($E609)=VALUE(LEFT(Q$1,FIND("-",Q$1,1)-1))+1,AVERAGE(INDEX($E:$E,ROW($E609)-VALUE(LEFT(Q$1,FIND("-",Q$1,1)-1))):$E609),($E609*(2/(VALUE(LEFT(Q$1,FIND("-",Q$1,1)-1))+1)))+(Q608*(1-(2/(VALUE(LEFT(Q$1,FIND("-",Q$1,1)-1))+1))))))</f>
        <v>0.87403967161099028</v>
      </c>
      <c r="R609">
        <f>IF(ROW($E609)&lt;=VALUE(LEFT(R$1,FIND("-",R$1,1)-1)),0,IF(ROW($E609)=VALUE(LEFT(R$1,FIND("-",R$1,1)-1))+1,AVERAGE(INDEX($E:$E,ROW($E609)-VALUE(LEFT(R$1,FIND("-",R$1,1)-1))):$E609),($E609*(2/(VALUE(LEFT(R$1,FIND("-",R$1,1)-1))+1)))+(R608*(1-(2/(VALUE(LEFT(R$1,FIND("-",R$1,1)-1))+1))))))</f>
        <v>0.85330852976610627</v>
      </c>
      <c r="S609">
        <f t="shared" si="87"/>
        <v>2.0731141844884005E-2</v>
      </c>
      <c r="T609">
        <f>IF(ROW($E609)&lt;=MAX(VALUE(LEFT(Q$1,FIND("-",Q$1,1)-1)),VALUE(LEFT(R$1,FIND("-",R$1,1)-1)))+VALUE(LEFT(T$1,FIND("-",T$1,1)-1))-1,0,IF(ROW($E609)=MAX(VALUE(LEFT(Q$1,FIND("-",Q$1,1)-1)),VALUE(LEFT(R$1,FIND("-",R$1,1)-1)))+VALUE(LEFT(T$1,FIND("-",T$1,1)-1)),AVERAGE(INDEX($S:$S,ROW(S609)-VALUE(LEFT(T$1,FIND("-",T$1,1)-1))+1):S609),($S609*(2/(VALUE(LEFT(T$1,FIND("-",T$1,1)-1))+1)))+(T608*(1-(2/(VALUE(LEFT(T$1,FIND("-",T$1,1)-1))+1))))))</f>
        <v>2.6886272273432096E-2</v>
      </c>
      <c r="V609">
        <f t="shared" si="82"/>
        <v>-5.0000000000000044E-3</v>
      </c>
      <c r="W609">
        <f>IF(ROW($E609)&lt;=VALUE(LEFT(W$1,FIND("-",W$1,1)-1))+1,0,IF(ROW($E608)=VALUE(LEFT(W$1,FIND("-",W$1,1)-1))+1,100-100/(1+ABS((SUMIF(INDEX($V:$V,ROW($V609)-VALUE(LEFT(W$1,FIND("-",W$1,1)-1))+1):$V609,"&gt;0",INDEX($V:$V,ROW($V609)-VALUE(LEFT(W$1,FIND("-",W$1,1)-1))+1):$V609)/COUNTIF(INDEX($V:$V,ROW($V609)-VALUE(LEFT(W$1,FIND("-",W$1,1)-1))+1):$V609,"&gt;0"))/(SUMIF(INDEX($V:$V,ROW($V609)-VALUE(LEFT(W$1,FIND("-",W$1,1)-1))+1):$V609,"&lt;0",INDEX($V:$V,ROW($V609)-VALUE(LEFT(W$1,FIND("-",W$1,1)-1))+1):$V609)/COUNTIF(INDEX($V:$V,ROW($V609)-VALUE(LEFT(W$1,FIND("-",W$1,1)-1))+1):$V609,"&lt;0")))),100-100/(1+ABS((SUMIF(INDEX($V:$V,ROW($V609)-VALUE(LEFT(W$1,FIND("-",W$1,1)-1))+1):$V609,"&gt;0",INDEX($V:$V,ROW($V609)-VALUE(LEFT(W$1,FIND("-",W$1,1)-1))+1):$V609)/VALUE(LEFT(W$1,FIND("-",W$1,1)-1)))/(SUMIF(INDEX($V:$V,ROW($V609)-VALUE(LEFT(W$1,FIND("-",W$1,1)-1))+1):$V609,"&lt;0",INDEX($V:$V,ROW($V609)-VALUE(LEFT(W$1,FIND("-",W$1,1)-1))+1):$V609)/VALUE(LEFT(W$1,FIND("-",W$1,1)-1)))))))</f>
        <v>45.977011494252871</v>
      </c>
      <c r="Y609">
        <f>IF(ROW($E609)&lt;=VALUE(LEFT(Y$1,FIND("-",Y$1,1)-1)),0,MAX(INDEX(C:C,ROW(C609)-VALUE(LEFT(Y$1,FIND("-",Y$1,1)-1))+1):C609))</f>
        <v>1.05</v>
      </c>
      <c r="Z609">
        <f>IF(ROW($E609)&lt;=VALUE(LEFT(Z$1,FIND("-",Z$1,1)-1)),0,MIN(INDEX(D:D,ROW(D609)-VALUE(LEFT(Z$1,FIND("-",Z$1,1)-1))+1):D609))</f>
        <v>0.80500000000000005</v>
      </c>
      <c r="AA609">
        <f t="shared" si="90"/>
        <v>32.653061224489782</v>
      </c>
      <c r="AB609">
        <f>IF(ROW($AA609)&lt;=VALUE(LEFT(AA$1,FIND("-",AA$1,1)-1))+VALUE(LEFT(AB$1,FIND("-",AB$1,1)-1)-1),0,AVERAGE(INDEX($AA:$AA,ROW($AA609)-VALUE(LEFT(AB$1,FIND("-",AB$1,1)-1))+1):$AA609))</f>
        <v>34.693877551020393</v>
      </c>
      <c r="AC609">
        <f>IF(ROW($AA609)&lt;=VALUE(LEFT(AA$1,FIND("-",AA$1,1)-1))+VALUE(LEFT(AB$1,FIND("-",AB$1,1)-1)-1)+VALUE(LEFT(AC$1,FIND("-",AC$1,1)-1)-1),0,AVERAGE(INDEX($AB:$AB,ROW($AB609)-VALUE(LEFT(AC$1,FIND("-",AC$1,1)-1))+1):$AB609))</f>
        <v>27.891156462585013</v>
      </c>
      <c r="AE609">
        <f t="shared" si="88"/>
        <v>14559844</v>
      </c>
      <c r="AG609" t="str">
        <f t="shared" si="89"/>
        <v/>
      </c>
    </row>
    <row r="610" spans="1:33" x14ac:dyDescent="0.25">
      <c r="A610" s="6">
        <v>37386</v>
      </c>
      <c r="B610">
        <v>0.88500000000000001</v>
      </c>
      <c r="C610">
        <v>0.88500000000000001</v>
      </c>
      <c r="D610">
        <v>0.87</v>
      </c>
      <c r="E610">
        <v>0.87</v>
      </c>
      <c r="F610">
        <v>0.50157300000000005</v>
      </c>
      <c r="G610">
        <v>80000</v>
      </c>
      <c r="I610" t="str">
        <f t="shared" si="83"/>
        <v/>
      </c>
      <c r="J610" t="str">
        <f t="shared" si="84"/>
        <v/>
      </c>
      <c r="K610" t="str">
        <f t="shared" si="85"/>
        <v/>
      </c>
      <c r="M610" s="11" t="str">
        <f t="shared" si="86"/>
        <v/>
      </c>
      <c r="O610">
        <f>IF(ROW($E610)&lt;=VALUE(LEFT(O$1,FIND("-",O$1,1)-1)),0,IF(ROW($E610)=VALUE(LEFT(O$1,FIND("-",O$1,1)-1))+1,AVERAGE(INDEX($E:$E,ROW($E610)-VALUE(LEFT(O$1,FIND("-",O$1,1)-1))):$E610),($E610*(2/(VALUE(LEFT(O$1,FIND("-",O$1,1)-1))+1)))+(O609*(1-(2/(VALUE(LEFT(O$1,FIND("-",O$1,1)-1))+1))))))</f>
        <v>0.9442325276196436</v>
      </c>
      <c r="Q610">
        <f>IF(ROW($E610)&lt;=VALUE(LEFT(Q$1,FIND("-",Q$1,1)-1)),0,IF(ROW($E610)=VALUE(LEFT(Q$1,FIND("-",Q$1,1)-1))+1,AVERAGE(INDEX($E:$E,ROW($E610)-VALUE(LEFT(Q$1,FIND("-",Q$1,1)-1))):$E610),($E610*(2/(VALUE(LEFT(Q$1,FIND("-",Q$1,1)-1))+1)))+(Q609*(1-(2/(VALUE(LEFT(Q$1,FIND("-",Q$1,1)-1))+1))))))</f>
        <v>0.8734181836708379</v>
      </c>
      <c r="R610">
        <f>IF(ROW($E610)&lt;=VALUE(LEFT(R$1,FIND("-",R$1,1)-1)),0,IF(ROW($E610)=VALUE(LEFT(R$1,FIND("-",R$1,1)-1))+1,AVERAGE(INDEX($E:$E,ROW($E610)-VALUE(LEFT(R$1,FIND("-",R$1,1)-1))):$E610),($E610*(2/(VALUE(LEFT(R$1,FIND("-",R$1,1)-1))+1)))+(R609*(1-(2/(VALUE(LEFT(R$1,FIND("-",R$1,1)-1))+1))))))</f>
        <v>0.85454493496861694</v>
      </c>
      <c r="S610">
        <f t="shared" si="87"/>
        <v>1.8873248702220957E-2</v>
      </c>
      <c r="T610">
        <f>IF(ROW($E610)&lt;=MAX(VALUE(LEFT(Q$1,FIND("-",Q$1,1)-1)),VALUE(LEFT(R$1,FIND("-",R$1,1)-1)))+VALUE(LEFT(T$1,FIND("-",T$1,1)-1))-1,0,IF(ROW($E610)=MAX(VALUE(LEFT(Q$1,FIND("-",Q$1,1)-1)),VALUE(LEFT(R$1,FIND("-",R$1,1)-1)))+VALUE(LEFT(T$1,FIND("-",T$1,1)-1)),AVERAGE(INDEX($S:$S,ROW(S610)-VALUE(LEFT(T$1,FIND("-",T$1,1)-1))+1):S610),($S610*(2/(VALUE(LEFT(T$1,FIND("-",T$1,1)-1))+1)))+(T609*(1-(2/(VALUE(LEFT(T$1,FIND("-",T$1,1)-1))+1))))))</f>
        <v>2.5283667559189871E-2</v>
      </c>
      <c r="V610">
        <f t="shared" si="82"/>
        <v>-1.5000000000000013E-2</v>
      </c>
      <c r="W610">
        <f>IF(ROW($E610)&lt;=VALUE(LEFT(W$1,FIND("-",W$1,1)-1))+1,0,IF(ROW($E609)=VALUE(LEFT(W$1,FIND("-",W$1,1)-1))+1,100-100/(1+ABS((SUMIF(INDEX($V:$V,ROW($V610)-VALUE(LEFT(W$1,FIND("-",W$1,1)-1))+1):$V610,"&gt;0",INDEX($V:$V,ROW($V610)-VALUE(LEFT(W$1,FIND("-",W$1,1)-1))+1):$V610)/COUNTIF(INDEX($V:$V,ROW($V610)-VALUE(LEFT(W$1,FIND("-",W$1,1)-1))+1):$V610,"&gt;0"))/(SUMIF(INDEX($V:$V,ROW($V610)-VALUE(LEFT(W$1,FIND("-",W$1,1)-1))+1):$V610,"&lt;0",INDEX($V:$V,ROW($V610)-VALUE(LEFT(W$1,FIND("-",W$1,1)-1))+1):$V610)/COUNTIF(INDEX($V:$V,ROW($V610)-VALUE(LEFT(W$1,FIND("-",W$1,1)-1))+1):$V610,"&lt;0")))),100-100/(1+ABS((SUMIF(INDEX($V:$V,ROW($V610)-VALUE(LEFT(W$1,FIND("-",W$1,1)-1))+1):$V610,"&gt;0",INDEX($V:$V,ROW($V610)-VALUE(LEFT(W$1,FIND("-",W$1,1)-1))+1):$V610)/VALUE(LEFT(W$1,FIND("-",W$1,1)-1)))/(SUMIF(INDEX($V:$V,ROW($V610)-VALUE(LEFT(W$1,FIND("-",W$1,1)-1))+1):$V610,"&lt;0",INDEX($V:$V,ROW($V610)-VALUE(LEFT(W$1,FIND("-",W$1,1)-1))+1):$V610)/VALUE(LEFT(W$1,FIND("-",W$1,1)-1)))))))</f>
        <v>30.555555555555557</v>
      </c>
      <c r="Y610">
        <f>IF(ROW($E610)&lt;=VALUE(LEFT(Y$1,FIND("-",Y$1,1)-1)),0,MAX(INDEX(C:C,ROW(C610)-VALUE(LEFT(Y$1,FIND("-",Y$1,1)-1))+1):C610))</f>
        <v>1.03</v>
      </c>
      <c r="Z610">
        <f>IF(ROW($E610)&lt;=VALUE(LEFT(Z$1,FIND("-",Z$1,1)-1)),0,MIN(INDEX(D:D,ROW(D610)-VALUE(LEFT(Z$1,FIND("-",Z$1,1)-1))+1):D610))</f>
        <v>0.80500000000000005</v>
      </c>
      <c r="AA610">
        <f t="shared" si="90"/>
        <v>28.888888888888868</v>
      </c>
      <c r="AB610">
        <f>IF(ROW($AA610)&lt;=VALUE(LEFT(AA$1,FIND("-",AA$1,1)-1))+VALUE(LEFT(AB$1,FIND("-",AB$1,1)-1)-1),0,AVERAGE(INDEX($AA:$AA,ROW($AA610)-VALUE(LEFT(AB$1,FIND("-",AB$1,1)-1))+1):$AA610))</f>
        <v>32.078609221466351</v>
      </c>
      <c r="AC610">
        <f>IF(ROW($AA610)&lt;=VALUE(LEFT(AA$1,FIND("-",AA$1,1)-1))+VALUE(LEFT(AB$1,FIND("-",AB$1,1)-1)-1)+VALUE(LEFT(AC$1,FIND("-",AC$1,1)-1)-1),0,AVERAGE(INDEX($AB:$AB,ROW($AB610)-VALUE(LEFT(AC$1,FIND("-",AC$1,1)-1))+1):$AB610))</f>
        <v>31.327790375409407</v>
      </c>
      <c r="AE610">
        <f t="shared" si="88"/>
        <v>14479844</v>
      </c>
      <c r="AG610" t="str">
        <f t="shared" si="89"/>
        <v/>
      </c>
    </row>
    <row r="611" spans="1:33" x14ac:dyDescent="0.25">
      <c r="A611" s="6">
        <v>37389</v>
      </c>
      <c r="B611">
        <v>0.87</v>
      </c>
      <c r="C611">
        <v>0.88</v>
      </c>
      <c r="D611">
        <v>0.84</v>
      </c>
      <c r="E611">
        <v>0.85</v>
      </c>
      <c r="F611">
        <v>0.49004300000000001</v>
      </c>
      <c r="G611">
        <v>246000</v>
      </c>
      <c r="I611" t="str">
        <f t="shared" si="83"/>
        <v/>
      </c>
      <c r="J611" t="str">
        <f t="shared" si="84"/>
        <v/>
      </c>
      <c r="K611" t="str">
        <f t="shared" si="85"/>
        <v/>
      </c>
      <c r="M611" s="11" t="str">
        <f t="shared" si="86"/>
        <v/>
      </c>
      <c r="O611">
        <f>IF(ROW($E611)&lt;=VALUE(LEFT(O$1,FIND("-",O$1,1)-1)),0,IF(ROW($E611)=VALUE(LEFT(O$1,FIND("-",O$1,1)-1))+1,AVERAGE(INDEX($E:$E,ROW($E611)-VALUE(LEFT(O$1,FIND("-",O$1,1)-1))):$E611),($E611*(2/(VALUE(LEFT(O$1,FIND("-",O$1,1)-1))+1)))+(O610*(1-(2/(VALUE(LEFT(O$1,FIND("-",O$1,1)-1))+1))))))</f>
        <v>0.94329489052890092</v>
      </c>
      <c r="Q611">
        <f>IF(ROW($E611)&lt;=VALUE(LEFT(Q$1,FIND("-",Q$1,1)-1)),0,IF(ROW($E611)=VALUE(LEFT(Q$1,FIND("-",Q$1,1)-1))+1,AVERAGE(INDEX($E:$E,ROW($E611)-VALUE(LEFT(Q$1,FIND("-",Q$1,1)-1))):$E611),($E611*(2/(VALUE(LEFT(Q$1,FIND("-",Q$1,1)-1))+1)))+(Q610*(1-(2/(VALUE(LEFT(Q$1,FIND("-",Q$1,1)-1))+1))))))</f>
        <v>0.86981538618301668</v>
      </c>
      <c r="R611">
        <f>IF(ROW($E611)&lt;=VALUE(LEFT(R$1,FIND("-",R$1,1)-1)),0,IF(ROW($E611)=VALUE(LEFT(R$1,FIND("-",R$1,1)-1))+1,AVERAGE(INDEX($E:$E,ROW($E611)-VALUE(LEFT(R$1,FIND("-",R$1,1)-1))):$E611),($E611*(2/(VALUE(LEFT(R$1,FIND("-",R$1,1)-1))+1)))+(R610*(1-(2/(VALUE(LEFT(R$1,FIND("-",R$1,1)-1))+1))))))</f>
        <v>0.85420827311908976</v>
      </c>
      <c r="S611">
        <f t="shared" si="87"/>
        <v>1.5607113063926925E-2</v>
      </c>
      <c r="T611">
        <f>IF(ROW($E611)&lt;=MAX(VALUE(LEFT(Q$1,FIND("-",Q$1,1)-1)),VALUE(LEFT(R$1,FIND("-",R$1,1)-1)))+VALUE(LEFT(T$1,FIND("-",T$1,1)-1))-1,0,IF(ROW($E611)=MAX(VALUE(LEFT(Q$1,FIND("-",Q$1,1)-1)),VALUE(LEFT(R$1,FIND("-",R$1,1)-1)))+VALUE(LEFT(T$1,FIND("-",T$1,1)-1)),AVERAGE(INDEX($S:$S,ROW(S611)-VALUE(LEFT(T$1,FIND("-",T$1,1)-1))+1):S611),($S611*(2/(VALUE(LEFT(T$1,FIND("-",T$1,1)-1))+1)))+(T610*(1-(2/(VALUE(LEFT(T$1,FIND("-",T$1,1)-1))+1))))))</f>
        <v>2.3348356660137286E-2</v>
      </c>
      <c r="V611">
        <f t="shared" si="82"/>
        <v>-2.0000000000000018E-2</v>
      </c>
      <c r="W611">
        <f>IF(ROW($E611)&lt;=VALUE(LEFT(W$1,FIND("-",W$1,1)-1))+1,0,IF(ROW($E610)=VALUE(LEFT(W$1,FIND("-",W$1,1)-1))+1,100-100/(1+ABS((SUMIF(INDEX($V:$V,ROW($V611)-VALUE(LEFT(W$1,FIND("-",W$1,1)-1))+1):$V611,"&gt;0",INDEX($V:$V,ROW($V611)-VALUE(LEFT(W$1,FIND("-",W$1,1)-1))+1):$V611)/COUNTIF(INDEX($V:$V,ROW($V611)-VALUE(LEFT(W$1,FIND("-",W$1,1)-1))+1):$V611,"&gt;0"))/(SUMIF(INDEX($V:$V,ROW($V611)-VALUE(LEFT(W$1,FIND("-",W$1,1)-1))+1):$V611,"&lt;0",INDEX($V:$V,ROW($V611)-VALUE(LEFT(W$1,FIND("-",W$1,1)-1))+1):$V611)/COUNTIF(INDEX($V:$V,ROW($V611)-VALUE(LEFT(W$1,FIND("-",W$1,1)-1))+1):$V611,"&lt;0")))),100-100/(1+ABS((SUMIF(INDEX($V:$V,ROW($V611)-VALUE(LEFT(W$1,FIND("-",W$1,1)-1))+1):$V611,"&gt;0",INDEX($V:$V,ROW($V611)-VALUE(LEFT(W$1,FIND("-",W$1,1)-1))+1):$V611)/VALUE(LEFT(W$1,FIND("-",W$1,1)-1)))/(SUMIF(INDEX($V:$V,ROW($V611)-VALUE(LEFT(W$1,FIND("-",W$1,1)-1))+1):$V611,"&lt;0",INDEX($V:$V,ROW($V611)-VALUE(LEFT(W$1,FIND("-",W$1,1)-1))+1):$V611)/VALUE(LEFT(W$1,FIND("-",W$1,1)-1)))))))</f>
        <v>31.428571428571431</v>
      </c>
      <c r="Y611">
        <f>IF(ROW($E611)&lt;=VALUE(LEFT(Y$1,FIND("-",Y$1,1)-1)),0,MAX(INDEX(C:C,ROW(C611)-VALUE(LEFT(Y$1,FIND("-",Y$1,1)-1))+1):C611))</f>
        <v>0.97499999999999998</v>
      </c>
      <c r="Z611">
        <f>IF(ROW($E611)&lt;=VALUE(LEFT(Z$1,FIND("-",Z$1,1)-1)),0,MIN(INDEX(D:D,ROW(D611)-VALUE(LEFT(Z$1,FIND("-",Z$1,1)-1))+1):D611))</f>
        <v>0.80500000000000005</v>
      </c>
      <c r="AA611">
        <f t="shared" si="90"/>
        <v>26.470588235294084</v>
      </c>
      <c r="AB611">
        <f>IF(ROW($AA611)&lt;=VALUE(LEFT(AA$1,FIND("-",AA$1,1)-1))+VALUE(LEFT(AB$1,FIND("-",AB$1,1)-1)-1),0,AVERAGE(INDEX($AA:$AA,ROW($AA611)-VALUE(LEFT(AB$1,FIND("-",AB$1,1)-1))+1):$AA611))</f>
        <v>29.337512782890911</v>
      </c>
      <c r="AC611">
        <f>IF(ROW($AA611)&lt;=VALUE(LEFT(AA$1,FIND("-",AA$1,1)-1))+VALUE(LEFT(AB$1,FIND("-",AB$1,1)-1)-1)+VALUE(LEFT(AC$1,FIND("-",AC$1,1)-1)-1),0,AVERAGE(INDEX($AB:$AB,ROW($AB611)-VALUE(LEFT(AC$1,FIND("-",AC$1,1)-1))+1):$AB611))</f>
        <v>32.036666518459221</v>
      </c>
      <c r="AE611">
        <f t="shared" si="88"/>
        <v>14233844</v>
      </c>
      <c r="AG611" t="str">
        <f t="shared" si="89"/>
        <v/>
      </c>
    </row>
    <row r="612" spans="1:33" x14ac:dyDescent="0.25">
      <c r="A612" s="6">
        <v>37390</v>
      </c>
      <c r="B612">
        <v>0.85499999999999998</v>
      </c>
      <c r="C612">
        <v>0.85499999999999998</v>
      </c>
      <c r="D612">
        <v>0.84499999999999997</v>
      </c>
      <c r="E612">
        <v>0.85</v>
      </c>
      <c r="F612">
        <v>0.49004300000000001</v>
      </c>
      <c r="G612">
        <v>45000</v>
      </c>
      <c r="I612" t="str">
        <f t="shared" si="83"/>
        <v/>
      </c>
      <c r="J612" t="str">
        <f t="shared" si="84"/>
        <v/>
      </c>
      <c r="K612" t="str">
        <f t="shared" si="85"/>
        <v/>
      </c>
      <c r="M612" s="11" t="str">
        <f t="shared" si="86"/>
        <v/>
      </c>
      <c r="O612">
        <f>IF(ROW($E612)&lt;=VALUE(LEFT(O$1,FIND("-",O$1,1)-1)),0,IF(ROW($E612)=VALUE(LEFT(O$1,FIND("-",O$1,1)-1))+1,AVERAGE(INDEX($E:$E,ROW($E612)-VALUE(LEFT(O$1,FIND("-",O$1,1)-1))):$E612),($E612*(2/(VALUE(LEFT(O$1,FIND("-",O$1,1)-1))+1)))+(O611*(1-(2/(VALUE(LEFT(O$1,FIND("-",O$1,1)-1))+1))))))</f>
        <v>0.94236658316045419</v>
      </c>
      <c r="Q612">
        <f>IF(ROW($E612)&lt;=VALUE(LEFT(Q$1,FIND("-",Q$1,1)-1)),0,IF(ROW($E612)=VALUE(LEFT(Q$1,FIND("-",Q$1,1)-1))+1,AVERAGE(INDEX($E:$E,ROW($E612)-VALUE(LEFT(Q$1,FIND("-",Q$1,1)-1))):$E612),($E612*(2/(VALUE(LEFT(Q$1,FIND("-",Q$1,1)-1))+1)))+(Q611*(1-(2/(VALUE(LEFT(Q$1,FIND("-",Q$1,1)-1))+1))))))</f>
        <v>0.86676686523178337</v>
      </c>
      <c r="R612">
        <f>IF(ROW($E612)&lt;=VALUE(LEFT(R$1,FIND("-",R$1,1)-1)),0,IF(ROW($E612)=VALUE(LEFT(R$1,FIND("-",R$1,1)-1))+1,AVERAGE(INDEX($E:$E,ROW($E612)-VALUE(LEFT(R$1,FIND("-",R$1,1)-1))):$E612),($E612*(2/(VALUE(LEFT(R$1,FIND("-",R$1,1)-1))+1)))+(R611*(1-(2/(VALUE(LEFT(R$1,FIND("-",R$1,1)-1))+1))))))</f>
        <v>0.85389654918434243</v>
      </c>
      <c r="S612">
        <f t="shared" si="87"/>
        <v>1.2870316047440933E-2</v>
      </c>
      <c r="T612">
        <f>IF(ROW($E612)&lt;=MAX(VALUE(LEFT(Q$1,FIND("-",Q$1,1)-1)),VALUE(LEFT(R$1,FIND("-",R$1,1)-1)))+VALUE(LEFT(T$1,FIND("-",T$1,1)-1))-1,0,IF(ROW($E612)=MAX(VALUE(LEFT(Q$1,FIND("-",Q$1,1)-1)),VALUE(LEFT(R$1,FIND("-",R$1,1)-1)))+VALUE(LEFT(T$1,FIND("-",T$1,1)-1)),AVERAGE(INDEX($S:$S,ROW(S612)-VALUE(LEFT(T$1,FIND("-",T$1,1)-1))+1):S612),($S612*(2/(VALUE(LEFT(T$1,FIND("-",T$1,1)-1))+1)))+(T611*(1-(2/(VALUE(LEFT(T$1,FIND("-",T$1,1)-1))+1))))))</f>
        <v>2.1252748537598017E-2</v>
      </c>
      <c r="V612">
        <f t="shared" si="82"/>
        <v>0</v>
      </c>
      <c r="W612">
        <f>IF(ROW($E612)&lt;=VALUE(LEFT(W$1,FIND("-",W$1,1)-1))+1,0,IF(ROW($E611)=VALUE(LEFT(W$1,FIND("-",W$1,1)-1))+1,100-100/(1+ABS((SUMIF(INDEX($V:$V,ROW($V612)-VALUE(LEFT(W$1,FIND("-",W$1,1)-1))+1):$V612,"&gt;0",INDEX($V:$V,ROW($V612)-VALUE(LEFT(W$1,FIND("-",W$1,1)-1))+1):$V612)/COUNTIF(INDEX($V:$V,ROW($V612)-VALUE(LEFT(W$1,FIND("-",W$1,1)-1))+1):$V612,"&gt;0"))/(SUMIF(INDEX($V:$V,ROW($V612)-VALUE(LEFT(W$1,FIND("-",W$1,1)-1))+1):$V612,"&lt;0",INDEX($V:$V,ROW($V612)-VALUE(LEFT(W$1,FIND("-",W$1,1)-1))+1):$V612)/COUNTIF(INDEX($V:$V,ROW($V612)-VALUE(LEFT(W$1,FIND("-",W$1,1)-1))+1):$V612,"&lt;0")))),100-100/(1+ABS((SUMIF(INDEX($V:$V,ROW($V612)-VALUE(LEFT(W$1,FIND("-",W$1,1)-1))+1):$V612,"&gt;0",INDEX($V:$V,ROW($V612)-VALUE(LEFT(W$1,FIND("-",W$1,1)-1))+1):$V612)/VALUE(LEFT(W$1,FIND("-",W$1,1)-1)))/(SUMIF(INDEX($V:$V,ROW($V612)-VALUE(LEFT(W$1,FIND("-",W$1,1)-1))+1):$V612,"&lt;0",INDEX($V:$V,ROW($V612)-VALUE(LEFT(W$1,FIND("-",W$1,1)-1))+1):$V612)/VALUE(LEFT(W$1,FIND("-",W$1,1)-1)))))))</f>
        <v>34.920634920634924</v>
      </c>
      <c r="Y612">
        <f>IF(ROW($E612)&lt;=VALUE(LEFT(Y$1,FIND("-",Y$1,1)-1)),0,MAX(INDEX(C:C,ROW(C612)-VALUE(LEFT(Y$1,FIND("-",Y$1,1)-1))+1):C612))</f>
        <v>0.95</v>
      </c>
      <c r="Z612">
        <f>IF(ROW($E612)&lt;=VALUE(LEFT(Z$1,FIND("-",Z$1,1)-1)),0,MIN(INDEX(D:D,ROW(D612)-VALUE(LEFT(Z$1,FIND("-",Z$1,1)-1))+1):D612))</f>
        <v>0.80500000000000005</v>
      </c>
      <c r="AA612">
        <f t="shared" si="90"/>
        <v>31.034482758620662</v>
      </c>
      <c r="AB612">
        <f>IF(ROW($AA612)&lt;=VALUE(LEFT(AA$1,FIND("-",AA$1,1)-1))+VALUE(LEFT(AB$1,FIND("-",AB$1,1)-1)-1),0,AVERAGE(INDEX($AA:$AA,ROW($AA612)-VALUE(LEFT(AB$1,FIND("-",AB$1,1)-1))+1):$AA612))</f>
        <v>28.797986627601205</v>
      </c>
      <c r="AC612">
        <f>IF(ROW($AA612)&lt;=VALUE(LEFT(AA$1,FIND("-",AA$1,1)-1))+VALUE(LEFT(AB$1,FIND("-",AB$1,1)-1)-1)+VALUE(LEFT(AC$1,FIND("-",AC$1,1)-1)-1),0,AVERAGE(INDEX($AB:$AB,ROW($AB612)-VALUE(LEFT(AC$1,FIND("-",AC$1,1)-1))+1):$AB612))</f>
        <v>30.071369543986155</v>
      </c>
      <c r="AE612">
        <f t="shared" si="88"/>
        <v>14233844</v>
      </c>
      <c r="AG612" t="str">
        <f t="shared" si="89"/>
        <v/>
      </c>
    </row>
    <row r="613" spans="1:33" x14ac:dyDescent="0.25">
      <c r="A613" s="6">
        <v>37391</v>
      </c>
      <c r="B613">
        <v>0.85499999999999998</v>
      </c>
      <c r="C613">
        <v>0.85499999999999998</v>
      </c>
      <c r="D613">
        <v>0.84</v>
      </c>
      <c r="E613">
        <v>0.84499999999999997</v>
      </c>
      <c r="F613">
        <v>0.48715999999999998</v>
      </c>
      <c r="G613">
        <v>61000</v>
      </c>
      <c r="I613" t="str">
        <f t="shared" si="83"/>
        <v/>
      </c>
      <c r="J613" t="str">
        <f t="shared" si="84"/>
        <v/>
      </c>
      <c r="K613" t="str">
        <f t="shared" si="85"/>
        <v/>
      </c>
      <c r="M613" s="11" t="str">
        <f t="shared" si="86"/>
        <v/>
      </c>
      <c r="O613">
        <f>IF(ROW($E613)&lt;=VALUE(LEFT(O$1,FIND("-",O$1,1)-1)),0,IF(ROW($E613)=VALUE(LEFT(O$1,FIND("-",O$1,1)-1))+1,AVERAGE(INDEX($E:$E,ROW($E613)-VALUE(LEFT(O$1,FIND("-",O$1,1)-1))):$E613),($E613*(2/(VALUE(LEFT(O$1,FIND("-",O$1,1)-1))+1)))+(O612*(1-(2/(VALUE(LEFT(O$1,FIND("-",O$1,1)-1))+1))))))</f>
        <v>0.94139776143746468</v>
      </c>
      <c r="Q613">
        <f>IF(ROW($E613)&lt;=VALUE(LEFT(Q$1,FIND("-",Q$1,1)-1)),0,IF(ROW($E613)=VALUE(LEFT(Q$1,FIND("-",Q$1,1)-1))+1,AVERAGE(INDEX($E:$E,ROW($E613)-VALUE(LEFT(Q$1,FIND("-",Q$1,1)-1))):$E613),($E613*(2/(VALUE(LEFT(Q$1,FIND("-",Q$1,1)-1))+1)))+(Q612*(1-(2/(VALUE(LEFT(Q$1,FIND("-",Q$1,1)-1))+1))))))</f>
        <v>0.86341811673458591</v>
      </c>
      <c r="R613">
        <f>IF(ROW($E613)&lt;=VALUE(LEFT(R$1,FIND("-",R$1,1)-1)),0,IF(ROW($E613)=VALUE(LEFT(R$1,FIND("-",R$1,1)-1))+1,AVERAGE(INDEX($E:$E,ROW($E613)-VALUE(LEFT(R$1,FIND("-",R$1,1)-1))):$E613),($E613*(2/(VALUE(LEFT(R$1,FIND("-",R$1,1)-1))+1)))+(R612*(1-(2/(VALUE(LEFT(R$1,FIND("-",R$1,1)-1))+1))))))</f>
        <v>0.85323754554105791</v>
      </c>
      <c r="S613">
        <f t="shared" si="87"/>
        <v>1.0180571193527999E-2</v>
      </c>
      <c r="T613">
        <f>IF(ROW($E613)&lt;=MAX(VALUE(LEFT(Q$1,FIND("-",Q$1,1)-1)),VALUE(LEFT(R$1,FIND("-",R$1,1)-1)))+VALUE(LEFT(T$1,FIND("-",T$1,1)-1))-1,0,IF(ROW($E613)=MAX(VALUE(LEFT(Q$1,FIND("-",Q$1,1)-1)),VALUE(LEFT(R$1,FIND("-",R$1,1)-1)))+VALUE(LEFT(T$1,FIND("-",T$1,1)-1)),AVERAGE(INDEX($S:$S,ROW(S613)-VALUE(LEFT(T$1,FIND("-",T$1,1)-1))+1):S613),($S613*(2/(VALUE(LEFT(T$1,FIND("-",T$1,1)-1))+1)))+(T612*(1-(2/(VALUE(LEFT(T$1,FIND("-",T$1,1)-1))+1))))))</f>
        <v>1.9038313068784014E-2</v>
      </c>
      <c r="V613">
        <f t="shared" si="82"/>
        <v>-5.0000000000000044E-3</v>
      </c>
      <c r="W613">
        <f>IF(ROW($E613)&lt;=VALUE(LEFT(W$1,FIND("-",W$1,1)-1))+1,0,IF(ROW($E612)=VALUE(LEFT(W$1,FIND("-",W$1,1)-1))+1,100-100/(1+ABS((SUMIF(INDEX($V:$V,ROW($V613)-VALUE(LEFT(W$1,FIND("-",W$1,1)-1))+1):$V613,"&gt;0",INDEX($V:$V,ROW($V613)-VALUE(LEFT(W$1,FIND("-",W$1,1)-1))+1):$V613)/COUNTIF(INDEX($V:$V,ROW($V613)-VALUE(LEFT(W$1,FIND("-",W$1,1)-1))+1):$V613,"&gt;0"))/(SUMIF(INDEX($V:$V,ROW($V613)-VALUE(LEFT(W$1,FIND("-",W$1,1)-1))+1):$V613,"&lt;0",INDEX($V:$V,ROW($V613)-VALUE(LEFT(W$1,FIND("-",W$1,1)-1))+1):$V613)/COUNTIF(INDEX($V:$V,ROW($V613)-VALUE(LEFT(W$1,FIND("-",W$1,1)-1))+1):$V613,"&lt;0")))),100-100/(1+ABS((SUMIF(INDEX($V:$V,ROW($V613)-VALUE(LEFT(W$1,FIND("-",W$1,1)-1))+1):$V613,"&gt;0",INDEX($V:$V,ROW($V613)-VALUE(LEFT(W$1,FIND("-",W$1,1)-1))+1):$V613)/VALUE(LEFT(W$1,FIND("-",W$1,1)-1)))/(SUMIF(INDEX($V:$V,ROW($V613)-VALUE(LEFT(W$1,FIND("-",W$1,1)-1))+1):$V613,"&lt;0",INDEX($V:$V,ROW($V613)-VALUE(LEFT(W$1,FIND("-",W$1,1)-1))+1):$V613)/VALUE(LEFT(W$1,FIND("-",W$1,1)-1)))))))</f>
        <v>34.375000000000014</v>
      </c>
      <c r="Y613">
        <f>IF(ROW($E613)&lt;=VALUE(LEFT(Y$1,FIND("-",Y$1,1)-1)),0,MAX(INDEX(C:C,ROW(C613)-VALUE(LEFT(Y$1,FIND("-",Y$1,1)-1))+1):C613))</f>
        <v>0.95</v>
      </c>
      <c r="Z613">
        <f>IF(ROW($E613)&lt;=VALUE(LEFT(Z$1,FIND("-",Z$1,1)-1)),0,MIN(INDEX(D:D,ROW(D613)-VALUE(LEFT(Z$1,FIND("-",Z$1,1)-1))+1):D613))</f>
        <v>0.80500000000000005</v>
      </c>
      <c r="AA613">
        <f t="shared" si="90"/>
        <v>27.58620689655169</v>
      </c>
      <c r="AB613">
        <f>IF(ROW($AA613)&lt;=VALUE(LEFT(AA$1,FIND("-",AA$1,1)-1))+VALUE(LEFT(AB$1,FIND("-",AB$1,1)-1)-1),0,AVERAGE(INDEX($AA:$AA,ROW($AA613)-VALUE(LEFT(AB$1,FIND("-",AB$1,1)-1))+1):$AA613))</f>
        <v>28.363759296822142</v>
      </c>
      <c r="AC613">
        <f>IF(ROW($AA613)&lt;=VALUE(LEFT(AA$1,FIND("-",AA$1,1)-1))+VALUE(LEFT(AB$1,FIND("-",AB$1,1)-1)-1)+VALUE(LEFT(AC$1,FIND("-",AC$1,1)-1)-1),0,AVERAGE(INDEX($AB:$AB,ROW($AB613)-VALUE(LEFT(AC$1,FIND("-",AC$1,1)-1))+1):$AB613))</f>
        <v>28.833086235771418</v>
      </c>
      <c r="AE613">
        <f t="shared" si="88"/>
        <v>14172844</v>
      </c>
      <c r="AG613" t="str">
        <f t="shared" si="89"/>
        <v/>
      </c>
    </row>
    <row r="614" spans="1:33" x14ac:dyDescent="0.25">
      <c r="A614" s="6">
        <v>37392</v>
      </c>
      <c r="B614">
        <v>0.84499999999999997</v>
      </c>
      <c r="C614">
        <v>0.85</v>
      </c>
      <c r="D614">
        <v>0.82</v>
      </c>
      <c r="E614">
        <v>0.83499999999999996</v>
      </c>
      <c r="F614">
        <v>0.48139500000000002</v>
      </c>
      <c r="G614">
        <v>241000</v>
      </c>
      <c r="I614" t="str">
        <f t="shared" si="83"/>
        <v/>
      </c>
      <c r="J614" t="str">
        <f t="shared" si="84"/>
        <v/>
      </c>
      <c r="K614" t="str">
        <f t="shared" si="85"/>
        <v/>
      </c>
      <c r="M614" s="11" t="str">
        <f t="shared" si="86"/>
        <v/>
      </c>
      <c r="O614">
        <f>IF(ROW($E614)&lt;=VALUE(LEFT(O$1,FIND("-",O$1,1)-1)),0,IF(ROW($E614)=VALUE(LEFT(O$1,FIND("-",O$1,1)-1))+1,AVERAGE(INDEX($E:$E,ROW($E614)-VALUE(LEFT(O$1,FIND("-",O$1,1)-1))):$E614),($E614*(2/(VALUE(LEFT(O$1,FIND("-",O$1,1)-1))+1)))+(O613*(1-(2/(VALUE(LEFT(O$1,FIND("-",O$1,1)-1))+1))))))</f>
        <v>0.94033907724405719</v>
      </c>
      <c r="Q614">
        <f>IF(ROW($E614)&lt;=VALUE(LEFT(Q$1,FIND("-",Q$1,1)-1)),0,IF(ROW($E614)=VALUE(LEFT(Q$1,FIND("-",Q$1,1)-1))+1,AVERAGE(INDEX($E:$E,ROW($E614)-VALUE(LEFT(Q$1,FIND("-",Q$1,1)-1))):$E614),($E614*(2/(VALUE(LEFT(Q$1,FIND("-",Q$1,1)-1))+1)))+(Q613*(1-(2/(VALUE(LEFT(Q$1,FIND("-",Q$1,1)-1))+1))))))</f>
        <v>0.85904609877541893</v>
      </c>
      <c r="R614">
        <f>IF(ROW($E614)&lt;=VALUE(LEFT(R$1,FIND("-",R$1,1)-1)),0,IF(ROW($E614)=VALUE(LEFT(R$1,FIND("-",R$1,1)-1))+1,AVERAGE(INDEX($E:$E,ROW($E614)-VALUE(LEFT(R$1,FIND("-",R$1,1)-1))):$E614),($E614*(2/(VALUE(LEFT(R$1,FIND("-",R$1,1)-1))+1)))+(R613*(1-(2/(VALUE(LEFT(R$1,FIND("-",R$1,1)-1))+1))))))</f>
        <v>0.85188661624172024</v>
      </c>
      <c r="S614">
        <f t="shared" si="87"/>
        <v>7.1594825336986911E-3</v>
      </c>
      <c r="T614">
        <f>IF(ROW($E614)&lt;=MAX(VALUE(LEFT(Q$1,FIND("-",Q$1,1)-1)),VALUE(LEFT(R$1,FIND("-",R$1,1)-1)))+VALUE(LEFT(T$1,FIND("-",T$1,1)-1))-1,0,IF(ROW($E614)=MAX(VALUE(LEFT(Q$1,FIND("-",Q$1,1)-1)),VALUE(LEFT(R$1,FIND("-",R$1,1)-1)))+VALUE(LEFT(T$1,FIND("-",T$1,1)-1)),AVERAGE(INDEX($S:$S,ROW(S614)-VALUE(LEFT(T$1,FIND("-",T$1,1)-1))+1):S614),($S614*(2/(VALUE(LEFT(T$1,FIND("-",T$1,1)-1))+1)))+(T613*(1-(2/(VALUE(LEFT(T$1,FIND("-",T$1,1)-1))+1))))))</f>
        <v>1.6662546961766951E-2</v>
      </c>
      <c r="V614">
        <f t="shared" si="82"/>
        <v>-1.0000000000000009E-2</v>
      </c>
      <c r="W614">
        <f>IF(ROW($E614)&lt;=VALUE(LEFT(W$1,FIND("-",W$1,1)-1))+1,0,IF(ROW($E613)=VALUE(LEFT(W$1,FIND("-",W$1,1)-1))+1,100-100/(1+ABS((SUMIF(INDEX($V:$V,ROW($V614)-VALUE(LEFT(W$1,FIND("-",W$1,1)-1))+1):$V614,"&gt;0",INDEX($V:$V,ROW($V614)-VALUE(LEFT(W$1,FIND("-",W$1,1)-1))+1):$V614)/COUNTIF(INDEX($V:$V,ROW($V614)-VALUE(LEFT(W$1,FIND("-",W$1,1)-1))+1):$V614,"&gt;0"))/(SUMIF(INDEX($V:$V,ROW($V614)-VALUE(LEFT(W$1,FIND("-",W$1,1)-1))+1):$V614,"&lt;0",INDEX($V:$V,ROW($V614)-VALUE(LEFT(W$1,FIND("-",W$1,1)-1))+1):$V614)/COUNTIF(INDEX($V:$V,ROW($V614)-VALUE(LEFT(W$1,FIND("-",W$1,1)-1))+1):$V614,"&lt;0")))),100-100/(1+ABS((SUMIF(INDEX($V:$V,ROW($V614)-VALUE(LEFT(W$1,FIND("-",W$1,1)-1))+1):$V614,"&gt;0",INDEX($V:$V,ROW($V614)-VALUE(LEFT(W$1,FIND("-",W$1,1)-1))+1):$V614)/VALUE(LEFT(W$1,FIND("-",W$1,1)-1)))/(SUMIF(INDEX($V:$V,ROW($V614)-VALUE(LEFT(W$1,FIND("-",W$1,1)-1))+1):$V614,"&lt;0",INDEX($V:$V,ROW($V614)-VALUE(LEFT(W$1,FIND("-",W$1,1)-1))+1):$V614)/VALUE(LEFT(W$1,FIND("-",W$1,1)-1)))))))</f>
        <v>38.596491228070178</v>
      </c>
      <c r="Y614">
        <f>IF(ROW($E614)&lt;=VALUE(LEFT(Y$1,FIND("-",Y$1,1)-1)),0,MAX(INDEX(C:C,ROW(C614)-VALUE(LEFT(Y$1,FIND("-",Y$1,1)-1))+1):C614))</f>
        <v>0.91</v>
      </c>
      <c r="Z614">
        <f>IF(ROW($E614)&lt;=VALUE(LEFT(Z$1,FIND("-",Z$1,1)-1)),0,MIN(INDEX(D:D,ROW(D614)-VALUE(LEFT(Z$1,FIND("-",Z$1,1)-1))+1):D614))</f>
        <v>0.80500000000000005</v>
      </c>
      <c r="AA614">
        <f t="shared" si="90"/>
        <v>28.571428571428498</v>
      </c>
      <c r="AB614">
        <f>IF(ROW($AA614)&lt;=VALUE(LEFT(AA$1,FIND("-",AA$1,1)-1))+VALUE(LEFT(AB$1,FIND("-",AB$1,1)-1)-1),0,AVERAGE(INDEX($AA:$AA,ROW($AA614)-VALUE(LEFT(AB$1,FIND("-",AB$1,1)-1))+1):$AA614))</f>
        <v>29.06403940886695</v>
      </c>
      <c r="AC614">
        <f>IF(ROW($AA614)&lt;=VALUE(LEFT(AA$1,FIND("-",AA$1,1)-1))+VALUE(LEFT(AB$1,FIND("-",AB$1,1)-1)-1)+VALUE(LEFT(AC$1,FIND("-",AC$1,1)-1)-1),0,AVERAGE(INDEX($AB:$AB,ROW($AB614)-VALUE(LEFT(AC$1,FIND("-",AC$1,1)-1))+1):$AB614))</f>
        <v>28.741928444430098</v>
      </c>
      <c r="AE614">
        <f t="shared" si="88"/>
        <v>13931844</v>
      </c>
      <c r="AG614" t="str">
        <f t="shared" si="89"/>
        <v/>
      </c>
    </row>
    <row r="615" spans="1:33" x14ac:dyDescent="0.25">
      <c r="A615" s="6">
        <v>37393</v>
      </c>
      <c r="B615">
        <v>0.84</v>
      </c>
      <c r="C615">
        <v>0.86</v>
      </c>
      <c r="D615">
        <v>0.83499999999999996</v>
      </c>
      <c r="E615">
        <v>0.86</v>
      </c>
      <c r="F615">
        <v>0.49580800000000003</v>
      </c>
      <c r="G615">
        <v>141000</v>
      </c>
      <c r="I615" t="str">
        <f t="shared" si="83"/>
        <v/>
      </c>
      <c r="J615" t="str">
        <f t="shared" si="84"/>
        <v/>
      </c>
      <c r="K615" t="str">
        <f t="shared" si="85"/>
        <v/>
      </c>
      <c r="M615" s="11" t="str">
        <f t="shared" si="86"/>
        <v/>
      </c>
      <c r="O615">
        <f>IF(ROW($E615)&lt;=VALUE(LEFT(O$1,FIND("-",O$1,1)-1)),0,IF(ROW($E615)=VALUE(LEFT(O$1,FIND("-",O$1,1)-1))+1,AVERAGE(INDEX($E:$E,ROW($E615)-VALUE(LEFT(O$1,FIND("-",O$1,1)-1))):$E615),($E615*(2/(VALUE(LEFT(O$1,FIND("-",O$1,1)-1))+1)))+(O614*(1-(2/(VALUE(LEFT(O$1,FIND("-",O$1,1)-1))+1))))))</f>
        <v>0.93953968344063377</v>
      </c>
      <c r="Q615">
        <f>IF(ROW($E615)&lt;=VALUE(LEFT(Q$1,FIND("-",Q$1,1)-1)),0,IF(ROW($E615)=VALUE(LEFT(Q$1,FIND("-",Q$1,1)-1))+1,AVERAGE(INDEX($E:$E,ROW($E615)-VALUE(LEFT(Q$1,FIND("-",Q$1,1)-1))):$E615),($E615*(2/(VALUE(LEFT(Q$1,FIND("-",Q$1,1)-1))+1)))+(Q614*(1-(2/(VALUE(LEFT(Q$1,FIND("-",Q$1,1)-1))+1))))))</f>
        <v>0.85919285280996993</v>
      </c>
      <c r="R615">
        <f>IF(ROW($E615)&lt;=VALUE(LEFT(R$1,FIND("-",R$1,1)-1)),0,IF(ROW($E615)=VALUE(LEFT(R$1,FIND("-",R$1,1)-1))+1,AVERAGE(INDEX($E:$E,ROW($E615)-VALUE(LEFT(R$1,FIND("-",R$1,1)-1))):$E615),($E615*(2/(VALUE(LEFT(R$1,FIND("-",R$1,1)-1))+1)))+(R614*(1-(2/(VALUE(LEFT(R$1,FIND("-",R$1,1)-1))+1))))))</f>
        <v>0.85248760763122244</v>
      </c>
      <c r="S615">
        <f t="shared" si="87"/>
        <v>6.7052451787474876E-3</v>
      </c>
      <c r="T615">
        <f>IF(ROW($E615)&lt;=MAX(VALUE(LEFT(Q$1,FIND("-",Q$1,1)-1)),VALUE(LEFT(R$1,FIND("-",R$1,1)-1)))+VALUE(LEFT(T$1,FIND("-",T$1,1)-1))-1,0,IF(ROW($E615)=MAX(VALUE(LEFT(Q$1,FIND("-",Q$1,1)-1)),VALUE(LEFT(R$1,FIND("-",R$1,1)-1)))+VALUE(LEFT(T$1,FIND("-",T$1,1)-1)),AVERAGE(INDEX($S:$S,ROW(S615)-VALUE(LEFT(T$1,FIND("-",T$1,1)-1))+1):S615),($S615*(2/(VALUE(LEFT(T$1,FIND("-",T$1,1)-1))+1)))+(T614*(1-(2/(VALUE(LEFT(T$1,FIND("-",T$1,1)-1))+1))))))</f>
        <v>1.4671086605163058E-2</v>
      </c>
      <c r="V615">
        <f t="shared" si="82"/>
        <v>2.5000000000000022E-2</v>
      </c>
      <c r="W615">
        <f>IF(ROW($E615)&lt;=VALUE(LEFT(W$1,FIND("-",W$1,1)-1))+1,0,IF(ROW($E614)=VALUE(LEFT(W$1,FIND("-",W$1,1)-1))+1,100-100/(1+ABS((SUMIF(INDEX($V:$V,ROW($V615)-VALUE(LEFT(W$1,FIND("-",W$1,1)-1))+1):$V615,"&gt;0",INDEX($V:$V,ROW($V615)-VALUE(LEFT(W$1,FIND("-",W$1,1)-1))+1):$V615)/COUNTIF(INDEX($V:$V,ROW($V615)-VALUE(LEFT(W$1,FIND("-",W$1,1)-1))+1):$V615,"&gt;0"))/(SUMIF(INDEX($V:$V,ROW($V615)-VALUE(LEFT(W$1,FIND("-",W$1,1)-1))+1):$V615,"&lt;0",INDEX($V:$V,ROW($V615)-VALUE(LEFT(W$1,FIND("-",W$1,1)-1))+1):$V615)/COUNTIF(INDEX($V:$V,ROW($V615)-VALUE(LEFT(W$1,FIND("-",W$1,1)-1))+1):$V615,"&lt;0")))),100-100/(1+ABS((SUMIF(INDEX($V:$V,ROW($V615)-VALUE(LEFT(W$1,FIND("-",W$1,1)-1))+1):$V615,"&gt;0",INDEX($V:$V,ROW($V615)-VALUE(LEFT(W$1,FIND("-",W$1,1)-1))+1):$V615)/VALUE(LEFT(W$1,FIND("-",W$1,1)-1)))/(SUMIF(INDEX($V:$V,ROW($V615)-VALUE(LEFT(W$1,FIND("-",W$1,1)-1))+1):$V615,"&lt;0",INDEX($V:$V,ROW($V615)-VALUE(LEFT(W$1,FIND("-",W$1,1)-1))+1):$V615)/VALUE(LEFT(W$1,FIND("-",W$1,1)-1)))))))</f>
        <v>57.446808510638292</v>
      </c>
      <c r="Y615">
        <f>IF(ROW($E615)&lt;=VALUE(LEFT(Y$1,FIND("-",Y$1,1)-1)),0,MAX(INDEX(C:C,ROW(C615)-VALUE(LEFT(Y$1,FIND("-",Y$1,1)-1))+1):C615))</f>
        <v>0.91</v>
      </c>
      <c r="Z615">
        <f>IF(ROW($E615)&lt;=VALUE(LEFT(Z$1,FIND("-",Z$1,1)-1)),0,MIN(INDEX(D:D,ROW(D615)-VALUE(LEFT(Z$1,FIND("-",Z$1,1)-1))+1):D615))</f>
        <v>0.80500000000000005</v>
      </c>
      <c r="AA615">
        <f t="shared" si="90"/>
        <v>52.38095238095233</v>
      </c>
      <c r="AB615">
        <f>IF(ROW($AA615)&lt;=VALUE(LEFT(AA$1,FIND("-",AA$1,1)-1))+VALUE(LEFT(AB$1,FIND("-",AB$1,1)-1)-1),0,AVERAGE(INDEX($AA:$AA,ROW($AA615)-VALUE(LEFT(AB$1,FIND("-",AB$1,1)-1))+1):$AA615))</f>
        <v>36.179529282977505</v>
      </c>
      <c r="AC615">
        <f>IF(ROW($AA615)&lt;=VALUE(LEFT(AA$1,FIND("-",AA$1,1)-1))+VALUE(LEFT(AB$1,FIND("-",AB$1,1)-1)-1)+VALUE(LEFT(AC$1,FIND("-",AC$1,1)-1)-1),0,AVERAGE(INDEX($AB:$AB,ROW($AB615)-VALUE(LEFT(AC$1,FIND("-",AC$1,1)-1))+1):$AB615))</f>
        <v>31.202442662888867</v>
      </c>
      <c r="AE615">
        <f t="shared" si="88"/>
        <v>14072844</v>
      </c>
      <c r="AG615" t="str">
        <f t="shared" si="89"/>
        <v/>
      </c>
    </row>
    <row r="616" spans="1:33" x14ac:dyDescent="0.25">
      <c r="A616" s="6">
        <v>37396</v>
      </c>
      <c r="B616">
        <v>0.85499999999999998</v>
      </c>
      <c r="C616">
        <v>0.86</v>
      </c>
      <c r="D616">
        <v>0.84</v>
      </c>
      <c r="E616">
        <v>0.84499999999999997</v>
      </c>
      <c r="F616">
        <v>0.48715999999999998</v>
      </c>
      <c r="G616">
        <v>32000</v>
      </c>
      <c r="I616" t="str">
        <f t="shared" si="83"/>
        <v/>
      </c>
      <c r="J616" t="str">
        <f t="shared" si="84"/>
        <v/>
      </c>
      <c r="K616" t="str">
        <f t="shared" si="85"/>
        <v/>
      </c>
      <c r="M616" s="11" t="str">
        <f t="shared" si="86"/>
        <v/>
      </c>
      <c r="O616">
        <f>IF(ROW($E616)&lt;=VALUE(LEFT(O$1,FIND("-",O$1,1)-1)),0,IF(ROW($E616)=VALUE(LEFT(O$1,FIND("-",O$1,1)-1))+1,AVERAGE(INDEX($E:$E,ROW($E616)-VALUE(LEFT(O$1,FIND("-",O$1,1)-1))):$E616),($E616*(2/(VALUE(LEFT(O$1,FIND("-",O$1,1)-1))+1)))+(O615*(1-(2/(VALUE(LEFT(O$1,FIND("-",O$1,1)-1))+1))))))</f>
        <v>0.93859899007306535</v>
      </c>
      <c r="Q616">
        <f>IF(ROW($E616)&lt;=VALUE(LEFT(Q$1,FIND("-",Q$1,1)-1)),0,IF(ROW($E616)=VALUE(LEFT(Q$1,FIND("-",Q$1,1)-1))+1,AVERAGE(INDEX($E:$E,ROW($E616)-VALUE(LEFT(Q$1,FIND("-",Q$1,1)-1))):$E616),($E616*(2/(VALUE(LEFT(Q$1,FIND("-",Q$1,1)-1))+1)))+(Q615*(1-(2/(VALUE(LEFT(Q$1,FIND("-",Q$1,1)-1))+1))))))</f>
        <v>0.85700933699305148</v>
      </c>
      <c r="R616">
        <f>IF(ROW($E616)&lt;=VALUE(LEFT(R$1,FIND("-",R$1,1)-1)),0,IF(ROW($E616)=VALUE(LEFT(R$1,FIND("-",R$1,1)-1))+1,AVERAGE(INDEX($E:$E,ROW($E616)-VALUE(LEFT(R$1,FIND("-",R$1,1)-1))):$E616),($E616*(2/(VALUE(LEFT(R$1,FIND("-",R$1,1)-1))+1)))+(R615*(1-(2/(VALUE(LEFT(R$1,FIND("-",R$1,1)-1))+1))))))</f>
        <v>0.85193297002890978</v>
      </c>
      <c r="S616">
        <f t="shared" si="87"/>
        <v>5.0763669641417097E-3</v>
      </c>
      <c r="T616">
        <f>IF(ROW($E616)&lt;=MAX(VALUE(LEFT(Q$1,FIND("-",Q$1,1)-1)),VALUE(LEFT(R$1,FIND("-",R$1,1)-1)))+VALUE(LEFT(T$1,FIND("-",T$1,1)-1))-1,0,IF(ROW($E616)=MAX(VALUE(LEFT(Q$1,FIND("-",Q$1,1)-1)),VALUE(LEFT(R$1,FIND("-",R$1,1)-1)))+VALUE(LEFT(T$1,FIND("-",T$1,1)-1)),AVERAGE(INDEX($S:$S,ROW(S616)-VALUE(LEFT(T$1,FIND("-",T$1,1)-1))+1):S616),($S616*(2/(VALUE(LEFT(T$1,FIND("-",T$1,1)-1))+1)))+(T615*(1-(2/(VALUE(LEFT(T$1,FIND("-",T$1,1)-1))+1))))))</f>
        <v>1.2752142676958789E-2</v>
      </c>
      <c r="V616">
        <f t="shared" si="82"/>
        <v>-1.5000000000000013E-2</v>
      </c>
      <c r="W616">
        <f>IF(ROW($E616)&lt;=VALUE(LEFT(W$1,FIND("-",W$1,1)-1))+1,0,IF(ROW($E615)=VALUE(LEFT(W$1,FIND("-",W$1,1)-1))+1,100-100/(1+ABS((SUMIF(INDEX($V:$V,ROW($V616)-VALUE(LEFT(W$1,FIND("-",W$1,1)-1))+1):$V616,"&gt;0",INDEX($V:$V,ROW($V616)-VALUE(LEFT(W$1,FIND("-",W$1,1)-1))+1):$V616)/COUNTIF(INDEX($V:$V,ROW($V616)-VALUE(LEFT(W$1,FIND("-",W$1,1)-1))+1):$V616,"&gt;0"))/(SUMIF(INDEX($V:$V,ROW($V616)-VALUE(LEFT(W$1,FIND("-",W$1,1)-1))+1):$V616,"&lt;0",INDEX($V:$V,ROW($V616)-VALUE(LEFT(W$1,FIND("-",W$1,1)-1))+1):$V616)/COUNTIF(INDEX($V:$V,ROW($V616)-VALUE(LEFT(W$1,FIND("-",W$1,1)-1))+1):$V616,"&lt;0")))),100-100/(1+ABS((SUMIF(INDEX($V:$V,ROW($V616)-VALUE(LEFT(W$1,FIND("-",W$1,1)-1))+1):$V616,"&gt;0",INDEX($V:$V,ROW($V616)-VALUE(LEFT(W$1,FIND("-",W$1,1)-1))+1):$V616)/VALUE(LEFT(W$1,FIND("-",W$1,1)-1)))/(SUMIF(INDEX($V:$V,ROW($V616)-VALUE(LEFT(W$1,FIND("-",W$1,1)-1))+1):$V616,"&lt;0",INDEX($V:$V,ROW($V616)-VALUE(LEFT(W$1,FIND("-",W$1,1)-1))+1):$V616)/VALUE(LEFT(W$1,FIND("-",W$1,1)-1)))))))</f>
        <v>45.238095238095241</v>
      </c>
      <c r="Y616">
        <f>IF(ROW($E616)&lt;=VALUE(LEFT(Y$1,FIND("-",Y$1,1)-1)),0,MAX(INDEX(C:C,ROW(C616)-VALUE(LEFT(Y$1,FIND("-",Y$1,1)-1))+1):C616))</f>
        <v>0.91</v>
      </c>
      <c r="Z616">
        <f>IF(ROW($E616)&lt;=VALUE(LEFT(Z$1,FIND("-",Z$1,1)-1)),0,MIN(INDEX(D:D,ROW(D616)-VALUE(LEFT(Z$1,FIND("-",Z$1,1)-1))+1):D616))</f>
        <v>0.82</v>
      </c>
      <c r="AA616">
        <f t="shared" si="90"/>
        <v>27.777777777777779</v>
      </c>
      <c r="AB616">
        <f>IF(ROW($AA616)&lt;=VALUE(LEFT(AA$1,FIND("-",AA$1,1)-1))+VALUE(LEFT(AB$1,FIND("-",AB$1,1)-1)-1),0,AVERAGE(INDEX($AA:$AA,ROW($AA616)-VALUE(LEFT(AB$1,FIND("-",AB$1,1)-1))+1):$AA616))</f>
        <v>36.243386243386198</v>
      </c>
      <c r="AC616">
        <f>IF(ROW($AA616)&lt;=VALUE(LEFT(AA$1,FIND("-",AA$1,1)-1))+VALUE(LEFT(AB$1,FIND("-",AB$1,1)-1)-1)+VALUE(LEFT(AC$1,FIND("-",AC$1,1)-1)-1),0,AVERAGE(INDEX($AB:$AB,ROW($AB616)-VALUE(LEFT(AC$1,FIND("-",AC$1,1)-1))+1):$AB616))</f>
        <v>33.828984978410219</v>
      </c>
      <c r="AE616">
        <f t="shared" si="88"/>
        <v>14040844</v>
      </c>
      <c r="AG616" t="str">
        <f t="shared" si="89"/>
        <v/>
      </c>
    </row>
    <row r="617" spans="1:33" x14ac:dyDescent="0.25">
      <c r="A617" s="6">
        <v>37397</v>
      </c>
      <c r="B617">
        <v>0.84</v>
      </c>
      <c r="C617">
        <v>0.84</v>
      </c>
      <c r="D617">
        <v>0.83</v>
      </c>
      <c r="E617">
        <v>0.83499999999999996</v>
      </c>
      <c r="F617">
        <v>0.48139500000000002</v>
      </c>
      <c r="G617">
        <v>35000</v>
      </c>
      <c r="I617" t="str">
        <f t="shared" si="83"/>
        <v/>
      </c>
      <c r="J617" t="str">
        <f t="shared" si="84"/>
        <v/>
      </c>
      <c r="K617" t="str">
        <f t="shared" si="85"/>
        <v/>
      </c>
      <c r="M617" s="11" t="str">
        <f t="shared" si="86"/>
        <v/>
      </c>
      <c r="O617">
        <f>IF(ROW($E617)&lt;=VALUE(LEFT(O$1,FIND("-",O$1,1)-1)),0,IF(ROW($E617)=VALUE(LEFT(O$1,FIND("-",O$1,1)-1))+1,AVERAGE(INDEX($E:$E,ROW($E617)-VALUE(LEFT(O$1,FIND("-",O$1,1)-1))):$E617),($E617*(2/(VALUE(LEFT(O$1,FIND("-",O$1,1)-1))+1)))+(O616*(1-(2/(VALUE(LEFT(O$1,FIND("-",O$1,1)-1))+1))))))</f>
        <v>0.93756815435094532</v>
      </c>
      <c r="Q617">
        <f>IF(ROW($E617)&lt;=VALUE(LEFT(Q$1,FIND("-",Q$1,1)-1)),0,IF(ROW($E617)=VALUE(LEFT(Q$1,FIND("-",Q$1,1)-1))+1,AVERAGE(INDEX($E:$E,ROW($E617)-VALUE(LEFT(Q$1,FIND("-",Q$1,1)-1))):$E617),($E617*(2/(VALUE(LEFT(Q$1,FIND("-",Q$1,1)-1))+1)))+(Q616*(1-(2/(VALUE(LEFT(Q$1,FIND("-",Q$1,1)-1))+1))))))</f>
        <v>0.85362328514796659</v>
      </c>
      <c r="R617">
        <f>IF(ROW($E617)&lt;=VALUE(LEFT(R$1,FIND("-",R$1,1)-1)),0,IF(ROW($E617)=VALUE(LEFT(R$1,FIND("-",R$1,1)-1))+1,AVERAGE(INDEX($E:$E,ROW($E617)-VALUE(LEFT(R$1,FIND("-",R$1,1)-1))):$E617),($E617*(2/(VALUE(LEFT(R$1,FIND("-",R$1,1)-1))+1)))+(R616*(1-(2/(VALUE(LEFT(R$1,FIND("-",R$1,1)-1))+1))))))</f>
        <v>0.8506786759526942</v>
      </c>
      <c r="S617">
        <f t="shared" si="87"/>
        <v>2.9446091952723963E-3</v>
      </c>
      <c r="T617">
        <f>IF(ROW($E617)&lt;=MAX(VALUE(LEFT(Q$1,FIND("-",Q$1,1)-1)),VALUE(LEFT(R$1,FIND("-",R$1,1)-1)))+VALUE(LEFT(T$1,FIND("-",T$1,1)-1))-1,0,IF(ROW($E617)=MAX(VALUE(LEFT(Q$1,FIND("-",Q$1,1)-1)),VALUE(LEFT(R$1,FIND("-",R$1,1)-1)))+VALUE(LEFT(T$1,FIND("-",T$1,1)-1)),AVERAGE(INDEX($S:$S,ROW(S617)-VALUE(LEFT(T$1,FIND("-",T$1,1)-1))+1):S617),($S617*(2/(VALUE(LEFT(T$1,FIND("-",T$1,1)-1))+1)))+(T616*(1-(2/(VALUE(LEFT(T$1,FIND("-",T$1,1)-1))+1))))))</f>
        <v>1.0790635980621511E-2</v>
      </c>
      <c r="V617">
        <f t="shared" si="82"/>
        <v>-1.0000000000000009E-2</v>
      </c>
      <c r="W617">
        <f>IF(ROW($E617)&lt;=VALUE(LEFT(W$1,FIND("-",W$1,1)-1))+1,0,IF(ROW($E616)=VALUE(LEFT(W$1,FIND("-",W$1,1)-1))+1,100-100/(1+ABS((SUMIF(INDEX($V:$V,ROW($V617)-VALUE(LEFT(W$1,FIND("-",W$1,1)-1))+1):$V617,"&gt;0",INDEX($V:$V,ROW($V617)-VALUE(LEFT(W$1,FIND("-",W$1,1)-1))+1):$V617)/COUNTIF(INDEX($V:$V,ROW($V617)-VALUE(LEFT(W$1,FIND("-",W$1,1)-1))+1):$V617,"&gt;0"))/(SUMIF(INDEX($V:$V,ROW($V617)-VALUE(LEFT(W$1,FIND("-",W$1,1)-1))+1):$V617,"&lt;0",INDEX($V:$V,ROW($V617)-VALUE(LEFT(W$1,FIND("-",W$1,1)-1))+1):$V617)/COUNTIF(INDEX($V:$V,ROW($V617)-VALUE(LEFT(W$1,FIND("-",W$1,1)-1))+1):$V617,"&lt;0")))),100-100/(1+ABS((SUMIF(INDEX($V:$V,ROW($V617)-VALUE(LEFT(W$1,FIND("-",W$1,1)-1))+1):$V617,"&gt;0",INDEX($V:$V,ROW($V617)-VALUE(LEFT(W$1,FIND("-",W$1,1)-1))+1):$V617)/VALUE(LEFT(W$1,FIND("-",W$1,1)-1)))/(SUMIF(INDEX($V:$V,ROW($V617)-VALUE(LEFT(W$1,FIND("-",W$1,1)-1))+1):$V617,"&lt;0",INDEX($V:$V,ROW($V617)-VALUE(LEFT(W$1,FIND("-",W$1,1)-1))+1):$V617)/VALUE(LEFT(W$1,FIND("-",W$1,1)-1)))))))</f>
        <v>43.18181818181818</v>
      </c>
      <c r="Y617">
        <f>IF(ROW($E617)&lt;=VALUE(LEFT(Y$1,FIND("-",Y$1,1)-1)),0,MAX(INDEX(C:C,ROW(C617)-VALUE(LEFT(Y$1,FIND("-",Y$1,1)-1))+1):C617))</f>
        <v>0.91</v>
      </c>
      <c r="Z617">
        <f>IF(ROW($E617)&lt;=VALUE(LEFT(Z$1,FIND("-",Z$1,1)-1)),0,MIN(INDEX(D:D,ROW(D617)-VALUE(LEFT(Z$1,FIND("-",Z$1,1)-1))+1):D617))</f>
        <v>0.82</v>
      </c>
      <c r="AA617">
        <f t="shared" si="90"/>
        <v>16.666666666666664</v>
      </c>
      <c r="AB617">
        <f>IF(ROW($AA617)&lt;=VALUE(LEFT(AA$1,FIND("-",AA$1,1)-1))+VALUE(LEFT(AB$1,FIND("-",AB$1,1)-1)-1),0,AVERAGE(INDEX($AA:$AA,ROW($AA617)-VALUE(LEFT(AB$1,FIND("-",AB$1,1)-1))+1):$AA617))</f>
        <v>32.275132275132258</v>
      </c>
      <c r="AC617">
        <f>IF(ROW($AA617)&lt;=VALUE(LEFT(AA$1,FIND("-",AA$1,1)-1))+VALUE(LEFT(AB$1,FIND("-",AB$1,1)-1)-1)+VALUE(LEFT(AC$1,FIND("-",AC$1,1)-1)-1),0,AVERAGE(INDEX($AB:$AB,ROW($AB617)-VALUE(LEFT(AC$1,FIND("-",AC$1,1)-1))+1):$AB617))</f>
        <v>34.89934926716532</v>
      </c>
      <c r="AE617">
        <f t="shared" si="88"/>
        <v>14005844</v>
      </c>
      <c r="AG617" t="str">
        <f t="shared" si="89"/>
        <v/>
      </c>
    </row>
    <row r="618" spans="1:33" x14ac:dyDescent="0.25">
      <c r="A618" s="6">
        <v>37398</v>
      </c>
      <c r="B618">
        <v>0.82499999999999996</v>
      </c>
      <c r="C618">
        <v>0.82499999999999996</v>
      </c>
      <c r="D618">
        <v>0.80500000000000005</v>
      </c>
      <c r="E618">
        <v>0.81</v>
      </c>
      <c r="F618">
        <v>0.46698200000000001</v>
      </c>
      <c r="G618">
        <v>85000</v>
      </c>
      <c r="I618" t="str">
        <f t="shared" si="83"/>
        <v/>
      </c>
      <c r="J618" t="str">
        <f t="shared" si="84"/>
        <v/>
      </c>
      <c r="K618" t="str">
        <f t="shared" si="85"/>
        <v/>
      </c>
      <c r="M618" s="11" t="str">
        <f t="shared" si="86"/>
        <v/>
      </c>
      <c r="O618">
        <f>IF(ROW($E618)&lt;=VALUE(LEFT(O$1,FIND("-",O$1,1)-1)),0,IF(ROW($E618)=VALUE(LEFT(O$1,FIND("-",O$1,1)-1))+1,AVERAGE(INDEX($E:$E,ROW($E618)-VALUE(LEFT(O$1,FIND("-",O$1,1)-1))):$E618),($E618*(2/(VALUE(LEFT(O$1,FIND("-",O$1,1)-1))+1)))+(O617*(1-(2/(VALUE(LEFT(O$1,FIND("-",O$1,1)-1))+1))))))</f>
        <v>0.93629881948178173</v>
      </c>
      <c r="Q618">
        <f>IF(ROW($E618)&lt;=VALUE(LEFT(Q$1,FIND("-",Q$1,1)-1)),0,IF(ROW($E618)=VALUE(LEFT(Q$1,FIND("-",Q$1,1)-1))+1,AVERAGE(INDEX($E:$E,ROW($E618)-VALUE(LEFT(Q$1,FIND("-",Q$1,1)-1))):$E618),($E618*(2/(VALUE(LEFT(Q$1,FIND("-",Q$1,1)-1))+1)))+(Q617*(1-(2/(VALUE(LEFT(Q$1,FIND("-",Q$1,1)-1))+1))))))</f>
        <v>0.84691201050981779</v>
      </c>
      <c r="R618">
        <f>IF(ROW($E618)&lt;=VALUE(LEFT(R$1,FIND("-",R$1,1)-1)),0,IF(ROW($E618)=VALUE(LEFT(R$1,FIND("-",R$1,1)-1))+1,AVERAGE(INDEX($E:$E,ROW($E618)-VALUE(LEFT(R$1,FIND("-",R$1,1)-1))):$E618),($E618*(2/(VALUE(LEFT(R$1,FIND("-",R$1,1)-1))+1)))+(R617*(1-(2/(VALUE(LEFT(R$1,FIND("-",R$1,1)-1))+1))))))</f>
        <v>0.84766544069693905</v>
      </c>
      <c r="S618">
        <f t="shared" si="87"/>
        <v>-7.5343018712126231E-4</v>
      </c>
      <c r="T618">
        <f>IF(ROW($E618)&lt;=MAX(VALUE(LEFT(Q$1,FIND("-",Q$1,1)-1)),VALUE(LEFT(R$1,FIND("-",R$1,1)-1)))+VALUE(LEFT(T$1,FIND("-",T$1,1)-1))-1,0,IF(ROW($E618)=MAX(VALUE(LEFT(Q$1,FIND("-",Q$1,1)-1)),VALUE(LEFT(R$1,FIND("-",R$1,1)-1)))+VALUE(LEFT(T$1,FIND("-",T$1,1)-1)),AVERAGE(INDEX($S:$S,ROW(S618)-VALUE(LEFT(T$1,FIND("-",T$1,1)-1))+1):S618),($S618*(2/(VALUE(LEFT(T$1,FIND("-",T$1,1)-1))+1)))+(T617*(1-(2/(VALUE(LEFT(T$1,FIND("-",T$1,1)-1))+1))))))</f>
        <v>8.4818227470729573E-3</v>
      </c>
      <c r="V618">
        <f t="shared" si="82"/>
        <v>-2.4999999999999911E-2</v>
      </c>
      <c r="W618">
        <f>IF(ROW($E618)&lt;=VALUE(LEFT(W$1,FIND("-",W$1,1)-1))+1,0,IF(ROW($E617)=VALUE(LEFT(W$1,FIND("-",W$1,1)-1))+1,100-100/(1+ABS((SUMIF(INDEX($V:$V,ROW($V618)-VALUE(LEFT(W$1,FIND("-",W$1,1)-1))+1):$V618,"&gt;0",INDEX($V:$V,ROW($V618)-VALUE(LEFT(W$1,FIND("-",W$1,1)-1))+1):$V618)/COUNTIF(INDEX($V:$V,ROW($V618)-VALUE(LEFT(W$1,FIND("-",W$1,1)-1))+1):$V618,"&gt;0"))/(SUMIF(INDEX($V:$V,ROW($V618)-VALUE(LEFT(W$1,FIND("-",W$1,1)-1))+1):$V618,"&lt;0",INDEX($V:$V,ROW($V618)-VALUE(LEFT(W$1,FIND("-",W$1,1)-1))+1):$V618)/COUNTIF(INDEX($V:$V,ROW($V618)-VALUE(LEFT(W$1,FIND("-",W$1,1)-1))+1):$V618,"&lt;0")))),100-100/(1+ABS((SUMIF(INDEX($V:$V,ROW($V618)-VALUE(LEFT(W$1,FIND("-",W$1,1)-1))+1):$V618,"&gt;0",INDEX($V:$V,ROW($V618)-VALUE(LEFT(W$1,FIND("-",W$1,1)-1))+1):$V618)/VALUE(LEFT(W$1,FIND("-",W$1,1)-1)))/(SUMIF(INDEX($V:$V,ROW($V618)-VALUE(LEFT(W$1,FIND("-",W$1,1)-1))+1):$V618,"&lt;0",INDEX($V:$V,ROW($V618)-VALUE(LEFT(W$1,FIND("-",W$1,1)-1))+1):$V618)/VALUE(LEFT(W$1,FIND("-",W$1,1)-1)))))))</f>
        <v>42.222222222222243</v>
      </c>
      <c r="Y618">
        <f>IF(ROW($E618)&lt;=VALUE(LEFT(Y$1,FIND("-",Y$1,1)-1)),0,MAX(INDEX(C:C,ROW(C618)-VALUE(LEFT(Y$1,FIND("-",Y$1,1)-1))+1):C618))</f>
        <v>0.91</v>
      </c>
      <c r="Z618">
        <f>IF(ROW($E618)&lt;=VALUE(LEFT(Z$1,FIND("-",Z$1,1)-1)),0,MIN(INDEX(D:D,ROW(D618)-VALUE(LEFT(Z$1,FIND("-",Z$1,1)-1))+1):D618))</f>
        <v>0.80500000000000005</v>
      </c>
      <c r="AA618">
        <f t="shared" si="90"/>
        <v>4.7619047619047672</v>
      </c>
      <c r="AB618">
        <f>IF(ROW($AA618)&lt;=VALUE(LEFT(AA$1,FIND("-",AA$1,1)-1))+VALUE(LEFT(AB$1,FIND("-",AB$1,1)-1)-1),0,AVERAGE(INDEX($AA:$AA,ROW($AA618)-VALUE(LEFT(AB$1,FIND("-",AB$1,1)-1))+1):$AA618))</f>
        <v>16.402116402116402</v>
      </c>
      <c r="AC618">
        <f>IF(ROW($AA618)&lt;=VALUE(LEFT(AA$1,FIND("-",AA$1,1)-1))+VALUE(LEFT(AB$1,FIND("-",AB$1,1)-1)-1)+VALUE(LEFT(AC$1,FIND("-",AC$1,1)-1)-1),0,AVERAGE(INDEX($AB:$AB,ROW($AB618)-VALUE(LEFT(AC$1,FIND("-",AC$1,1)-1))+1):$AB618))</f>
        <v>28.306878306878286</v>
      </c>
      <c r="AE618">
        <f t="shared" si="88"/>
        <v>13920844</v>
      </c>
      <c r="AG618" t="str">
        <f t="shared" si="89"/>
        <v/>
      </c>
    </row>
    <row r="619" spans="1:33" x14ac:dyDescent="0.25">
      <c r="A619" s="6">
        <v>37399</v>
      </c>
      <c r="B619">
        <v>0.81499999999999995</v>
      </c>
      <c r="C619">
        <v>0.81499999999999995</v>
      </c>
      <c r="D619">
        <v>0.78</v>
      </c>
      <c r="E619">
        <v>0.79</v>
      </c>
      <c r="F619">
        <v>0.45545099999999999</v>
      </c>
      <c r="G619">
        <v>162000</v>
      </c>
      <c r="I619" t="str">
        <f t="shared" si="83"/>
        <v/>
      </c>
      <c r="J619" t="str">
        <f t="shared" si="84"/>
        <v/>
      </c>
      <c r="K619" t="str">
        <f t="shared" si="85"/>
        <v>Oversold Above %D</v>
      </c>
      <c r="M619" s="11" t="str">
        <f t="shared" si="86"/>
        <v/>
      </c>
      <c r="O619">
        <f>IF(ROW($E619)&lt;=VALUE(LEFT(O$1,FIND("-",O$1,1)-1)),0,IF(ROW($E619)=VALUE(LEFT(O$1,FIND("-",O$1,1)-1))+1,AVERAGE(INDEX($E:$E,ROW($E619)-VALUE(LEFT(O$1,FIND("-",O$1,1)-1))):$E619),($E619*(2/(VALUE(LEFT(O$1,FIND("-",O$1,1)-1))+1)))+(O618*(1-(2/(VALUE(LEFT(O$1,FIND("-",O$1,1)-1))+1))))))</f>
        <v>0.93484310983519692</v>
      </c>
      <c r="Q619">
        <f>IF(ROW($E619)&lt;=VALUE(LEFT(Q$1,FIND("-",Q$1,1)-1)),0,IF(ROW($E619)=VALUE(LEFT(Q$1,FIND("-",Q$1,1)-1))+1,AVERAGE(INDEX($E:$E,ROW($E619)-VALUE(LEFT(Q$1,FIND("-",Q$1,1)-1))):$E619),($E619*(2/(VALUE(LEFT(Q$1,FIND("-",Q$1,1)-1))+1)))+(Q618*(1-(2/(VALUE(LEFT(Q$1,FIND("-",Q$1,1)-1))+1))))))</f>
        <v>0.83815631658523049</v>
      </c>
      <c r="R619">
        <f>IF(ROW($E619)&lt;=VALUE(LEFT(R$1,FIND("-",R$1,1)-1)),0,IF(ROW($E619)=VALUE(LEFT(R$1,FIND("-",R$1,1)-1))+1,AVERAGE(INDEX($E:$E,ROW($E619)-VALUE(LEFT(R$1,FIND("-",R$1,1)-1))):$E619),($E619*(2/(VALUE(LEFT(R$1,FIND("-",R$1,1)-1))+1)))+(R618*(1-(2/(VALUE(LEFT(R$1,FIND("-",R$1,1)-1))+1))))))</f>
        <v>0.8433939265712399</v>
      </c>
      <c r="S619">
        <f t="shared" si="87"/>
        <v>-5.2376099860094172E-3</v>
      </c>
      <c r="T619">
        <f>IF(ROW($E619)&lt;=MAX(VALUE(LEFT(Q$1,FIND("-",Q$1,1)-1)),VALUE(LEFT(R$1,FIND("-",R$1,1)-1)))+VALUE(LEFT(T$1,FIND("-",T$1,1)-1))-1,0,IF(ROW($E619)=MAX(VALUE(LEFT(Q$1,FIND("-",Q$1,1)-1)),VALUE(LEFT(R$1,FIND("-",R$1,1)-1)))+VALUE(LEFT(T$1,FIND("-",T$1,1)-1)),AVERAGE(INDEX($S:$S,ROW(S619)-VALUE(LEFT(T$1,FIND("-",T$1,1)-1))+1):S619),($S619*(2/(VALUE(LEFT(T$1,FIND("-",T$1,1)-1))+1)))+(T618*(1-(2/(VALUE(LEFT(T$1,FIND("-",T$1,1)-1))+1))))))</f>
        <v>5.7379362004564829E-3</v>
      </c>
      <c r="V619">
        <f t="shared" si="82"/>
        <v>-2.0000000000000018E-2</v>
      </c>
      <c r="W619">
        <f>IF(ROW($E619)&lt;=VALUE(LEFT(W$1,FIND("-",W$1,1)-1))+1,0,IF(ROW($E618)=VALUE(LEFT(W$1,FIND("-",W$1,1)-1))+1,100-100/(1+ABS((SUMIF(INDEX($V:$V,ROW($V619)-VALUE(LEFT(W$1,FIND("-",W$1,1)-1))+1):$V619,"&gt;0",INDEX($V:$V,ROW($V619)-VALUE(LEFT(W$1,FIND("-",W$1,1)-1))+1):$V619)/COUNTIF(INDEX($V:$V,ROW($V619)-VALUE(LEFT(W$1,FIND("-",W$1,1)-1))+1):$V619,"&gt;0"))/(SUMIF(INDEX($V:$V,ROW($V619)-VALUE(LEFT(W$1,FIND("-",W$1,1)-1))+1):$V619,"&lt;0",INDEX($V:$V,ROW($V619)-VALUE(LEFT(W$1,FIND("-",W$1,1)-1))+1):$V619)/COUNTIF(INDEX($V:$V,ROW($V619)-VALUE(LEFT(W$1,FIND("-",W$1,1)-1))+1):$V619,"&lt;0")))),100-100/(1+ABS((SUMIF(INDEX($V:$V,ROW($V619)-VALUE(LEFT(W$1,FIND("-",W$1,1)-1))+1):$V619,"&gt;0",INDEX($V:$V,ROW($V619)-VALUE(LEFT(W$1,FIND("-",W$1,1)-1))+1):$V619)/VALUE(LEFT(W$1,FIND("-",W$1,1)-1)))/(SUMIF(INDEX($V:$V,ROW($V619)-VALUE(LEFT(W$1,FIND("-",W$1,1)-1))+1):$V619,"&lt;0",INDEX($V:$V,ROW($V619)-VALUE(LEFT(W$1,FIND("-",W$1,1)-1))+1):$V619)/VALUE(LEFT(W$1,FIND("-",W$1,1)-1)))))))</f>
        <v>37.500000000000021</v>
      </c>
      <c r="Y619">
        <f>IF(ROW($E619)&lt;=VALUE(LEFT(Y$1,FIND("-",Y$1,1)-1)),0,MAX(INDEX(C:C,ROW(C619)-VALUE(LEFT(Y$1,FIND("-",Y$1,1)-1))+1):C619))</f>
        <v>0.91</v>
      </c>
      <c r="Z619">
        <f>IF(ROW($E619)&lt;=VALUE(LEFT(Z$1,FIND("-",Z$1,1)-1)),0,MIN(INDEX(D:D,ROW(D619)-VALUE(LEFT(Z$1,FIND("-",Z$1,1)-1))+1):D619))</f>
        <v>0.78</v>
      </c>
      <c r="AA619">
        <f t="shared" si="90"/>
        <v>7.6923076923076987</v>
      </c>
      <c r="AB619">
        <f>IF(ROW($AA619)&lt;=VALUE(LEFT(AA$1,FIND("-",AA$1,1)-1))+VALUE(LEFT(AB$1,FIND("-",AB$1,1)-1)-1),0,AVERAGE(INDEX($AA:$AA,ROW($AA619)-VALUE(LEFT(AB$1,FIND("-",AB$1,1)-1))+1):$AA619))</f>
        <v>9.7069597069597098</v>
      </c>
      <c r="AC619">
        <f>IF(ROW($AA619)&lt;=VALUE(LEFT(AA$1,FIND("-",AA$1,1)-1))+VALUE(LEFT(AB$1,FIND("-",AB$1,1)-1)-1)+VALUE(LEFT(AC$1,FIND("-",AC$1,1)-1)-1),0,AVERAGE(INDEX($AB:$AB,ROW($AB619)-VALUE(LEFT(AC$1,FIND("-",AC$1,1)-1))+1):$AB619))</f>
        <v>19.46140279473612</v>
      </c>
      <c r="AE619">
        <f t="shared" si="88"/>
        <v>13758844</v>
      </c>
      <c r="AG619" t="str">
        <f t="shared" si="89"/>
        <v/>
      </c>
    </row>
    <row r="620" spans="1:33" x14ac:dyDescent="0.25">
      <c r="A620" s="6">
        <v>37400</v>
      </c>
      <c r="B620">
        <v>0.79</v>
      </c>
      <c r="C620">
        <v>0.79</v>
      </c>
      <c r="D620">
        <v>0.78</v>
      </c>
      <c r="E620">
        <v>0.78500000000000003</v>
      </c>
      <c r="F620">
        <v>0.452569</v>
      </c>
      <c r="G620">
        <v>107000</v>
      </c>
      <c r="I620" t="str">
        <f t="shared" si="83"/>
        <v/>
      </c>
      <c r="J620" t="str">
        <f t="shared" si="84"/>
        <v/>
      </c>
      <c r="K620" t="str">
        <f t="shared" si="85"/>
        <v>Oversold Above %D</v>
      </c>
      <c r="M620" s="11" t="str">
        <f t="shared" si="86"/>
        <v/>
      </c>
      <c r="O620">
        <f>IF(ROW($E620)&lt;=VALUE(LEFT(O$1,FIND("-",O$1,1)-1)),0,IF(ROW($E620)=VALUE(LEFT(O$1,FIND("-",O$1,1)-1))+1,AVERAGE(INDEX($E:$E,ROW($E620)-VALUE(LEFT(O$1,FIND("-",O$1,1)-1))):$E620),($E620*(2/(VALUE(LEFT(O$1,FIND("-",O$1,1)-1))+1)))+(O619*(1-(2/(VALUE(LEFT(O$1,FIND("-",O$1,1)-1))+1))))))</f>
        <v>0.93335213361793123</v>
      </c>
      <c r="Q620">
        <f>IF(ROW($E620)&lt;=VALUE(LEFT(Q$1,FIND("-",Q$1,1)-1)),0,IF(ROW($E620)=VALUE(LEFT(Q$1,FIND("-",Q$1,1)-1))+1,AVERAGE(INDEX($E:$E,ROW($E620)-VALUE(LEFT(Q$1,FIND("-",Q$1,1)-1))):$E620),($E620*(2/(VALUE(LEFT(Q$1,FIND("-",Q$1,1)-1))+1)))+(Q619*(1-(2/(VALUE(LEFT(Q$1,FIND("-",Q$1,1)-1))+1))))))</f>
        <v>0.82997842172596425</v>
      </c>
      <c r="R620">
        <f>IF(ROW($E620)&lt;=VALUE(LEFT(R$1,FIND("-",R$1,1)-1)),0,IF(ROW($E620)=VALUE(LEFT(R$1,FIND("-",R$1,1)-1))+1,AVERAGE(INDEX($E:$E,ROW($E620)-VALUE(LEFT(R$1,FIND("-",R$1,1)-1))):$E620),($E620*(2/(VALUE(LEFT(R$1,FIND("-",R$1,1)-1))+1)))+(R619*(1-(2/(VALUE(LEFT(R$1,FIND("-",R$1,1)-1))+1))))))</f>
        <v>0.83906845052892587</v>
      </c>
      <c r="S620">
        <f t="shared" si="87"/>
        <v>-9.0900288029616139E-3</v>
      </c>
      <c r="T620">
        <f>IF(ROW($E620)&lt;=MAX(VALUE(LEFT(Q$1,FIND("-",Q$1,1)-1)),VALUE(LEFT(R$1,FIND("-",R$1,1)-1)))+VALUE(LEFT(T$1,FIND("-",T$1,1)-1))-1,0,IF(ROW($E620)=MAX(VALUE(LEFT(Q$1,FIND("-",Q$1,1)-1)),VALUE(LEFT(R$1,FIND("-",R$1,1)-1)))+VALUE(LEFT(T$1,FIND("-",T$1,1)-1)),AVERAGE(INDEX($S:$S,ROW(S620)-VALUE(LEFT(T$1,FIND("-",T$1,1)-1))+1):S620),($S620*(2/(VALUE(LEFT(T$1,FIND("-",T$1,1)-1))+1)))+(T619*(1-(2/(VALUE(LEFT(T$1,FIND("-",T$1,1)-1))+1))))))</f>
        <v>2.7723431997728641E-3</v>
      </c>
      <c r="V620">
        <f t="shared" si="82"/>
        <v>-5.0000000000000044E-3</v>
      </c>
      <c r="W620">
        <f>IF(ROW($E620)&lt;=VALUE(LEFT(W$1,FIND("-",W$1,1)-1))+1,0,IF(ROW($E619)=VALUE(LEFT(W$1,FIND("-",W$1,1)-1))+1,100-100/(1+ABS((SUMIF(INDEX($V:$V,ROW($V620)-VALUE(LEFT(W$1,FIND("-",W$1,1)-1))+1):$V620,"&gt;0",INDEX($V:$V,ROW($V620)-VALUE(LEFT(W$1,FIND("-",W$1,1)-1))+1):$V620)/COUNTIF(INDEX($V:$V,ROW($V620)-VALUE(LEFT(W$1,FIND("-",W$1,1)-1))+1):$V620,"&gt;0"))/(SUMIF(INDEX($V:$V,ROW($V620)-VALUE(LEFT(W$1,FIND("-",W$1,1)-1))+1):$V620,"&lt;0",INDEX($V:$V,ROW($V620)-VALUE(LEFT(W$1,FIND("-",W$1,1)-1))+1):$V620)/COUNTIF(INDEX($V:$V,ROW($V620)-VALUE(LEFT(W$1,FIND("-",W$1,1)-1))+1):$V620,"&lt;0")))),100-100/(1+ABS((SUMIF(INDEX($V:$V,ROW($V620)-VALUE(LEFT(W$1,FIND("-",W$1,1)-1))+1):$V620,"&gt;0",INDEX($V:$V,ROW($V620)-VALUE(LEFT(W$1,FIND("-",W$1,1)-1))+1):$V620)/VALUE(LEFT(W$1,FIND("-",W$1,1)-1)))/(SUMIF(INDEX($V:$V,ROW($V620)-VALUE(LEFT(W$1,FIND("-",W$1,1)-1))+1):$V620,"&lt;0",INDEX($V:$V,ROW($V620)-VALUE(LEFT(W$1,FIND("-",W$1,1)-1))+1):$V620)/VALUE(LEFT(W$1,FIND("-",W$1,1)-1)))))))</f>
        <v>40.000000000000021</v>
      </c>
      <c r="Y620">
        <f>IF(ROW($E620)&lt;=VALUE(LEFT(Y$1,FIND("-",Y$1,1)-1)),0,MAX(INDEX(C:C,ROW(C620)-VALUE(LEFT(Y$1,FIND("-",Y$1,1)-1))+1):C620))</f>
        <v>0.91</v>
      </c>
      <c r="Z620">
        <f>IF(ROW($E620)&lt;=VALUE(LEFT(Z$1,FIND("-",Z$1,1)-1)),0,MIN(INDEX(D:D,ROW(D620)-VALUE(LEFT(Z$1,FIND("-",Z$1,1)-1))+1):D620))</f>
        <v>0.78</v>
      </c>
      <c r="AA620">
        <f t="shared" si="90"/>
        <v>3.8461538461538494</v>
      </c>
      <c r="AB620">
        <f>IF(ROW($AA620)&lt;=VALUE(LEFT(AA$1,FIND("-",AA$1,1)-1))+VALUE(LEFT(AB$1,FIND("-",AB$1,1)-1)-1),0,AVERAGE(INDEX($AA:$AA,ROW($AA620)-VALUE(LEFT(AB$1,FIND("-",AB$1,1)-1))+1):$AA620))</f>
        <v>5.433455433455439</v>
      </c>
      <c r="AC620">
        <f>IF(ROW($AA620)&lt;=VALUE(LEFT(AA$1,FIND("-",AA$1,1)-1))+VALUE(LEFT(AB$1,FIND("-",AB$1,1)-1)-1)+VALUE(LEFT(AC$1,FIND("-",AC$1,1)-1)-1),0,AVERAGE(INDEX($AB:$AB,ROW($AB620)-VALUE(LEFT(AC$1,FIND("-",AC$1,1)-1))+1):$AB620))</f>
        <v>10.51417718084385</v>
      </c>
      <c r="AE620">
        <f t="shared" si="88"/>
        <v>13651844</v>
      </c>
      <c r="AG620" t="str">
        <f t="shared" si="89"/>
        <v/>
      </c>
    </row>
    <row r="621" spans="1:33" x14ac:dyDescent="0.25">
      <c r="A621" s="6">
        <v>37404</v>
      </c>
      <c r="B621">
        <v>0.79</v>
      </c>
      <c r="C621">
        <v>0.79</v>
      </c>
      <c r="D621">
        <v>0.78</v>
      </c>
      <c r="E621">
        <v>0.79</v>
      </c>
      <c r="F621">
        <v>0.45545099999999999</v>
      </c>
      <c r="G621">
        <v>41000</v>
      </c>
      <c r="I621" t="str">
        <f t="shared" si="83"/>
        <v/>
      </c>
      <c r="J621" t="str">
        <f t="shared" si="84"/>
        <v>Oversold</v>
      </c>
      <c r="K621" t="str">
        <f t="shared" si="85"/>
        <v>Oversold Above %D</v>
      </c>
      <c r="M621" s="11" t="str">
        <f t="shared" si="86"/>
        <v/>
      </c>
      <c r="O621">
        <f>IF(ROW($E621)&lt;=VALUE(LEFT(O$1,FIND("-",O$1,1)-1)),0,IF(ROW($E621)=VALUE(LEFT(O$1,FIND("-",O$1,1)-1))+1,AVERAGE(INDEX($E:$E,ROW($E621)-VALUE(LEFT(O$1,FIND("-",O$1,1)-1))):$E621),($E621*(2/(VALUE(LEFT(O$1,FIND("-",O$1,1)-1))+1)))+(O620*(1-(2/(VALUE(LEFT(O$1,FIND("-",O$1,1)-1))+1))))))</f>
        <v>0.93192574422869812</v>
      </c>
      <c r="Q621">
        <f>IF(ROW($E621)&lt;=VALUE(LEFT(Q$1,FIND("-",Q$1,1)-1)),0,IF(ROW($E621)=VALUE(LEFT(Q$1,FIND("-",Q$1,1)-1))+1,AVERAGE(INDEX($E:$E,ROW($E621)-VALUE(LEFT(Q$1,FIND("-",Q$1,1)-1))):$E621),($E621*(2/(VALUE(LEFT(Q$1,FIND("-",Q$1,1)-1))+1)))+(Q620*(1-(2/(VALUE(LEFT(Q$1,FIND("-",Q$1,1)-1))+1))))))</f>
        <v>0.82382789530658518</v>
      </c>
      <c r="R621">
        <f>IF(ROW($E621)&lt;=VALUE(LEFT(R$1,FIND("-",R$1,1)-1)),0,IF(ROW($E621)=VALUE(LEFT(R$1,FIND("-",R$1,1)-1))+1,AVERAGE(INDEX($E:$E,ROW($E621)-VALUE(LEFT(R$1,FIND("-",R$1,1)-1))):$E621),($E621*(2/(VALUE(LEFT(R$1,FIND("-",R$1,1)-1))+1)))+(R620*(1-(2/(VALUE(LEFT(R$1,FIND("-",R$1,1)-1))+1))))))</f>
        <v>0.83543375048974622</v>
      </c>
      <c r="S621">
        <f t="shared" si="87"/>
        <v>-1.160585518316104E-2</v>
      </c>
      <c r="T621">
        <f>IF(ROW($E621)&lt;=MAX(VALUE(LEFT(Q$1,FIND("-",Q$1,1)-1)),VALUE(LEFT(R$1,FIND("-",R$1,1)-1)))+VALUE(LEFT(T$1,FIND("-",T$1,1)-1))-1,0,IF(ROW($E621)=MAX(VALUE(LEFT(Q$1,FIND("-",Q$1,1)-1)),VALUE(LEFT(R$1,FIND("-",R$1,1)-1)))+VALUE(LEFT(T$1,FIND("-",T$1,1)-1)),AVERAGE(INDEX($S:$S,ROW(S621)-VALUE(LEFT(T$1,FIND("-",T$1,1)-1))+1):S621),($S621*(2/(VALUE(LEFT(T$1,FIND("-",T$1,1)-1))+1)))+(T620*(1-(2/(VALUE(LEFT(T$1,FIND("-",T$1,1)-1))+1))))))</f>
        <v>-1.0329647681391659E-4</v>
      </c>
      <c r="V621">
        <f t="shared" si="82"/>
        <v>5.0000000000000044E-3</v>
      </c>
      <c r="W621">
        <f>IF(ROW($E621)&lt;=VALUE(LEFT(W$1,FIND("-",W$1,1)-1))+1,0,IF(ROW($E620)=VALUE(LEFT(W$1,FIND("-",W$1,1)-1))+1,100-100/(1+ABS((SUMIF(INDEX($V:$V,ROW($V621)-VALUE(LEFT(W$1,FIND("-",W$1,1)-1))+1):$V621,"&gt;0",INDEX($V:$V,ROW($V621)-VALUE(LEFT(W$1,FIND("-",W$1,1)-1))+1):$V621)/COUNTIF(INDEX($V:$V,ROW($V621)-VALUE(LEFT(W$1,FIND("-",W$1,1)-1))+1):$V621,"&gt;0"))/(SUMIF(INDEX($V:$V,ROW($V621)-VALUE(LEFT(W$1,FIND("-",W$1,1)-1))+1):$V621,"&lt;0",INDEX($V:$V,ROW($V621)-VALUE(LEFT(W$1,FIND("-",W$1,1)-1))+1):$V621)/COUNTIF(INDEX($V:$V,ROW($V621)-VALUE(LEFT(W$1,FIND("-",W$1,1)-1))+1):$V621,"&lt;0")))),100-100/(1+ABS((SUMIF(INDEX($V:$V,ROW($V621)-VALUE(LEFT(W$1,FIND("-",W$1,1)-1))+1):$V621,"&gt;0",INDEX($V:$V,ROW($V621)-VALUE(LEFT(W$1,FIND("-",W$1,1)-1))+1):$V621)/VALUE(LEFT(W$1,FIND("-",W$1,1)-1)))/(SUMIF(INDEX($V:$V,ROW($V621)-VALUE(LEFT(W$1,FIND("-",W$1,1)-1))+1):$V621,"&lt;0",INDEX($V:$V,ROW($V621)-VALUE(LEFT(W$1,FIND("-",W$1,1)-1))+1):$V621)/VALUE(LEFT(W$1,FIND("-",W$1,1)-1)))))))</f>
        <v>18.181818181818187</v>
      </c>
      <c r="Y621">
        <f>IF(ROW($E621)&lt;=VALUE(LEFT(Y$1,FIND("-",Y$1,1)-1)),0,MAX(INDEX(C:C,ROW(C621)-VALUE(LEFT(Y$1,FIND("-",Y$1,1)-1))+1):C621))</f>
        <v>0.91</v>
      </c>
      <c r="Z621">
        <f>IF(ROW($E621)&lt;=VALUE(LEFT(Z$1,FIND("-",Z$1,1)-1)),0,MIN(INDEX(D:D,ROW(D621)-VALUE(LEFT(Z$1,FIND("-",Z$1,1)-1))+1):D621))</f>
        <v>0.78</v>
      </c>
      <c r="AA621">
        <f t="shared" si="90"/>
        <v>7.6923076923076987</v>
      </c>
      <c r="AB621">
        <f>IF(ROW($AA621)&lt;=VALUE(LEFT(AA$1,FIND("-",AA$1,1)-1))+VALUE(LEFT(AB$1,FIND("-",AB$1,1)-1)-1),0,AVERAGE(INDEX($AA:$AA,ROW($AA621)-VALUE(LEFT(AB$1,FIND("-",AB$1,1)-1))+1):$AA621))</f>
        <v>6.4102564102564159</v>
      </c>
      <c r="AC621">
        <f>IF(ROW($AA621)&lt;=VALUE(LEFT(AA$1,FIND("-",AA$1,1)-1))+VALUE(LEFT(AB$1,FIND("-",AB$1,1)-1)-1)+VALUE(LEFT(AC$1,FIND("-",AC$1,1)-1)-1),0,AVERAGE(INDEX($AB:$AB,ROW($AB621)-VALUE(LEFT(AC$1,FIND("-",AC$1,1)-1))+1):$AB621))</f>
        <v>7.1835571835571885</v>
      </c>
      <c r="AE621">
        <f t="shared" si="88"/>
        <v>13692844</v>
      </c>
      <c r="AG621" t="str">
        <f t="shared" si="89"/>
        <v/>
      </c>
    </row>
    <row r="622" spans="1:33" x14ac:dyDescent="0.25">
      <c r="A622" s="6">
        <v>37405</v>
      </c>
      <c r="B622">
        <v>0.78500000000000003</v>
      </c>
      <c r="C622">
        <v>0.79500000000000004</v>
      </c>
      <c r="D622">
        <v>0.78</v>
      </c>
      <c r="E622">
        <v>0.78500000000000003</v>
      </c>
      <c r="F622">
        <v>0.452569</v>
      </c>
      <c r="G622">
        <v>46000</v>
      </c>
      <c r="I622" t="str">
        <f t="shared" si="83"/>
        <v/>
      </c>
      <c r="J622" t="str">
        <f t="shared" si="84"/>
        <v>Oversold</v>
      </c>
      <c r="K622" t="str">
        <f t="shared" si="85"/>
        <v>Oversold Above %D</v>
      </c>
      <c r="M622" s="11" t="str">
        <f t="shared" si="86"/>
        <v/>
      </c>
      <c r="O622">
        <f>IF(ROW($E622)&lt;=VALUE(LEFT(O$1,FIND("-",O$1,1)-1)),0,IF(ROW($E622)=VALUE(LEFT(O$1,FIND("-",O$1,1)-1))+1,AVERAGE(INDEX($E:$E,ROW($E622)-VALUE(LEFT(O$1,FIND("-",O$1,1)-1))):$E622),($E622*(2/(VALUE(LEFT(O$1,FIND("-",O$1,1)-1))+1)))+(O621*(1-(2/(VALUE(LEFT(O$1,FIND("-",O$1,1)-1))+1))))))</f>
        <v>0.93046379652492994</v>
      </c>
      <c r="Q622">
        <f>IF(ROW($E622)&lt;=VALUE(LEFT(Q$1,FIND("-",Q$1,1)-1)),0,IF(ROW($E622)=VALUE(LEFT(Q$1,FIND("-",Q$1,1)-1))+1,AVERAGE(INDEX($E:$E,ROW($E622)-VALUE(LEFT(Q$1,FIND("-",Q$1,1)-1))):$E622),($E622*(2/(VALUE(LEFT(Q$1,FIND("-",Q$1,1)-1))+1)))+(Q621*(1-(2/(VALUE(LEFT(Q$1,FIND("-",Q$1,1)-1))+1))))))</f>
        <v>0.81785437295172592</v>
      </c>
      <c r="R622">
        <f>IF(ROW($E622)&lt;=VALUE(LEFT(R$1,FIND("-",R$1,1)-1)),0,IF(ROW($E622)=VALUE(LEFT(R$1,FIND("-",R$1,1)-1))+1,AVERAGE(INDEX($E:$E,ROW($E622)-VALUE(LEFT(R$1,FIND("-",R$1,1)-1))):$E622),($E622*(2/(VALUE(LEFT(R$1,FIND("-",R$1,1)-1))+1)))+(R621*(1-(2/(VALUE(LEFT(R$1,FIND("-",R$1,1)-1))+1))))))</f>
        <v>0.83169791712013541</v>
      </c>
      <c r="S622">
        <f t="shared" si="87"/>
        <v>-1.3843544168409494E-2</v>
      </c>
      <c r="T622">
        <f>IF(ROW($E622)&lt;=MAX(VALUE(LEFT(Q$1,FIND("-",Q$1,1)-1)),VALUE(LEFT(R$1,FIND("-",R$1,1)-1)))+VALUE(LEFT(T$1,FIND("-",T$1,1)-1))-1,0,IF(ROW($E622)=MAX(VALUE(LEFT(Q$1,FIND("-",Q$1,1)-1)),VALUE(LEFT(R$1,FIND("-",R$1,1)-1)))+VALUE(LEFT(T$1,FIND("-",T$1,1)-1)),AVERAGE(INDEX($S:$S,ROW(S622)-VALUE(LEFT(T$1,FIND("-",T$1,1)-1))+1):S622),($S622*(2/(VALUE(LEFT(T$1,FIND("-",T$1,1)-1))+1)))+(T621*(1-(2/(VALUE(LEFT(T$1,FIND("-",T$1,1)-1))+1))))))</f>
        <v>-2.8513460151330322E-3</v>
      </c>
      <c r="V622">
        <f t="shared" si="82"/>
        <v>-5.0000000000000044E-3</v>
      </c>
      <c r="W622">
        <f>IF(ROW($E622)&lt;=VALUE(LEFT(W$1,FIND("-",W$1,1)-1))+1,0,IF(ROW($E621)=VALUE(LEFT(W$1,FIND("-",W$1,1)-1))+1,100-100/(1+ABS((SUMIF(INDEX($V:$V,ROW($V622)-VALUE(LEFT(W$1,FIND("-",W$1,1)-1))+1):$V622,"&gt;0",INDEX($V:$V,ROW($V622)-VALUE(LEFT(W$1,FIND("-",W$1,1)-1))+1):$V622)/COUNTIF(INDEX($V:$V,ROW($V622)-VALUE(LEFT(W$1,FIND("-",W$1,1)-1))+1):$V622,"&gt;0"))/(SUMIF(INDEX($V:$V,ROW($V622)-VALUE(LEFT(W$1,FIND("-",W$1,1)-1))+1):$V622,"&lt;0",INDEX($V:$V,ROW($V622)-VALUE(LEFT(W$1,FIND("-",W$1,1)-1))+1):$V622)/COUNTIF(INDEX($V:$V,ROW($V622)-VALUE(LEFT(W$1,FIND("-",W$1,1)-1))+1):$V622,"&lt;0")))),100-100/(1+ABS((SUMIF(INDEX($V:$V,ROW($V622)-VALUE(LEFT(W$1,FIND("-",W$1,1)-1))+1):$V622,"&gt;0",INDEX($V:$V,ROW($V622)-VALUE(LEFT(W$1,FIND("-",W$1,1)-1))+1):$V622)/VALUE(LEFT(W$1,FIND("-",W$1,1)-1)))/(SUMIF(INDEX($V:$V,ROW($V622)-VALUE(LEFT(W$1,FIND("-",W$1,1)-1))+1):$V622,"&lt;0",INDEX($V:$V,ROW($V622)-VALUE(LEFT(W$1,FIND("-",W$1,1)-1))+1):$V622)/VALUE(LEFT(W$1,FIND("-",W$1,1)-1)))))))</f>
        <v>18.181818181818187</v>
      </c>
      <c r="Y622">
        <f>IF(ROW($E622)&lt;=VALUE(LEFT(Y$1,FIND("-",Y$1,1)-1)),0,MAX(INDEX(C:C,ROW(C622)-VALUE(LEFT(Y$1,FIND("-",Y$1,1)-1))+1):C622))</f>
        <v>0.91</v>
      </c>
      <c r="Z622">
        <f>IF(ROW($E622)&lt;=VALUE(LEFT(Z$1,FIND("-",Z$1,1)-1)),0,MIN(INDEX(D:D,ROW(D622)-VALUE(LEFT(Z$1,FIND("-",Z$1,1)-1))+1):D622))</f>
        <v>0.78</v>
      </c>
      <c r="AA622">
        <f t="shared" si="90"/>
        <v>3.8461538461538494</v>
      </c>
      <c r="AB622">
        <f>IF(ROW($AA622)&lt;=VALUE(LEFT(AA$1,FIND("-",AA$1,1)-1))+VALUE(LEFT(AB$1,FIND("-",AB$1,1)-1)-1),0,AVERAGE(INDEX($AA:$AA,ROW($AA622)-VALUE(LEFT(AB$1,FIND("-",AB$1,1)-1))+1):$AA622))</f>
        <v>5.1282051282051322</v>
      </c>
      <c r="AC622">
        <f>IF(ROW($AA622)&lt;=VALUE(LEFT(AA$1,FIND("-",AA$1,1)-1))+VALUE(LEFT(AB$1,FIND("-",AB$1,1)-1)-1)+VALUE(LEFT(AC$1,FIND("-",AC$1,1)-1)-1),0,AVERAGE(INDEX($AB:$AB,ROW($AB622)-VALUE(LEFT(AC$1,FIND("-",AC$1,1)-1))+1):$AB622))</f>
        <v>5.6573056573056624</v>
      </c>
      <c r="AE622">
        <f t="shared" si="88"/>
        <v>13646844</v>
      </c>
      <c r="AG622" t="str">
        <f t="shared" si="89"/>
        <v/>
      </c>
    </row>
    <row r="623" spans="1:33" x14ac:dyDescent="0.25">
      <c r="A623" s="6">
        <v>37406</v>
      </c>
      <c r="B623">
        <v>0.78</v>
      </c>
      <c r="C623">
        <v>0.78</v>
      </c>
      <c r="D623">
        <v>0.75</v>
      </c>
      <c r="E623">
        <v>0.75</v>
      </c>
      <c r="F623">
        <v>0.43239100000000003</v>
      </c>
      <c r="G623">
        <v>139000</v>
      </c>
      <c r="I623" t="str">
        <f t="shared" si="83"/>
        <v/>
      </c>
      <c r="J623" t="str">
        <f t="shared" si="84"/>
        <v>Oversold</v>
      </c>
      <c r="K623" t="str">
        <f t="shared" si="85"/>
        <v>Oversold Above %D</v>
      </c>
      <c r="M623" s="11" t="str">
        <f t="shared" si="86"/>
        <v/>
      </c>
      <c r="O623">
        <f>IF(ROW($E623)&lt;=VALUE(LEFT(O$1,FIND("-",O$1,1)-1)),0,IF(ROW($E623)=VALUE(LEFT(O$1,FIND("-",O$1,1)-1))+1,AVERAGE(INDEX($E:$E,ROW($E623)-VALUE(LEFT(O$1,FIND("-",O$1,1)-1))):$E623),($E623*(2/(VALUE(LEFT(O$1,FIND("-",O$1,1)-1))+1)))+(O622*(1-(2/(VALUE(LEFT(O$1,FIND("-",O$1,1)-1))+1))))))</f>
        <v>0.9286681368580153</v>
      </c>
      <c r="Q623">
        <f>IF(ROW($E623)&lt;=VALUE(LEFT(Q$1,FIND("-",Q$1,1)-1)),0,IF(ROW($E623)=VALUE(LEFT(Q$1,FIND("-",Q$1,1)-1))+1,AVERAGE(INDEX($E:$E,ROW($E623)-VALUE(LEFT(Q$1,FIND("-",Q$1,1)-1))):$E623),($E623*(2/(VALUE(LEFT(Q$1,FIND("-",Q$1,1)-1))+1)))+(Q622*(1-(2/(VALUE(LEFT(Q$1,FIND("-",Q$1,1)-1))+1))))))</f>
        <v>0.80741523865146037</v>
      </c>
      <c r="R623">
        <f>IF(ROW($E623)&lt;=VALUE(LEFT(R$1,FIND("-",R$1,1)-1)),0,IF(ROW($E623)=VALUE(LEFT(R$1,FIND("-",R$1,1)-1))+1,AVERAGE(INDEX($E:$E,ROW($E623)-VALUE(LEFT(R$1,FIND("-",R$1,1)-1))):$E623),($E623*(2/(VALUE(LEFT(R$1,FIND("-",R$1,1)-1))+1)))+(R622*(1-(2/(VALUE(LEFT(R$1,FIND("-",R$1,1)-1))+1))))))</f>
        <v>0.82564621955568096</v>
      </c>
      <c r="S623">
        <f t="shared" si="87"/>
        <v>-1.8230980904220595E-2</v>
      </c>
      <c r="T623">
        <f>IF(ROW($E623)&lt;=MAX(VALUE(LEFT(Q$1,FIND("-",Q$1,1)-1)),VALUE(LEFT(R$1,FIND("-",R$1,1)-1)))+VALUE(LEFT(T$1,FIND("-",T$1,1)-1))-1,0,IF(ROW($E623)=MAX(VALUE(LEFT(Q$1,FIND("-",Q$1,1)-1)),VALUE(LEFT(R$1,FIND("-",R$1,1)-1)))+VALUE(LEFT(T$1,FIND("-",T$1,1)-1)),AVERAGE(INDEX($S:$S,ROW(S623)-VALUE(LEFT(T$1,FIND("-",T$1,1)-1))+1):S623),($S623*(2/(VALUE(LEFT(T$1,FIND("-",T$1,1)-1))+1)))+(T622*(1-(2/(VALUE(LEFT(T$1,FIND("-",T$1,1)-1))+1))))))</f>
        <v>-5.9272729929505455E-3</v>
      </c>
      <c r="V623">
        <f t="shared" si="82"/>
        <v>-3.5000000000000031E-2</v>
      </c>
      <c r="W623">
        <f>IF(ROW($E623)&lt;=VALUE(LEFT(W$1,FIND("-",W$1,1)-1))+1,0,IF(ROW($E622)=VALUE(LEFT(W$1,FIND("-",W$1,1)-1))+1,100-100/(1+ABS((SUMIF(INDEX($V:$V,ROW($V623)-VALUE(LEFT(W$1,FIND("-",W$1,1)-1))+1):$V623,"&gt;0",INDEX($V:$V,ROW($V623)-VALUE(LEFT(W$1,FIND("-",W$1,1)-1))+1):$V623)/COUNTIF(INDEX($V:$V,ROW($V623)-VALUE(LEFT(W$1,FIND("-",W$1,1)-1))+1):$V623,"&gt;0"))/(SUMIF(INDEX($V:$V,ROW($V623)-VALUE(LEFT(W$1,FIND("-",W$1,1)-1))+1):$V623,"&lt;0",INDEX($V:$V,ROW($V623)-VALUE(LEFT(W$1,FIND("-",W$1,1)-1))+1):$V623)/COUNTIF(INDEX($V:$V,ROW($V623)-VALUE(LEFT(W$1,FIND("-",W$1,1)-1))+1):$V623,"&lt;0")))),100-100/(1+ABS((SUMIF(INDEX($V:$V,ROW($V623)-VALUE(LEFT(W$1,FIND("-",W$1,1)-1))+1):$V623,"&gt;0",INDEX($V:$V,ROW($V623)-VALUE(LEFT(W$1,FIND("-",W$1,1)-1))+1):$V623)/VALUE(LEFT(W$1,FIND("-",W$1,1)-1)))/(SUMIF(INDEX($V:$V,ROW($V623)-VALUE(LEFT(W$1,FIND("-",W$1,1)-1))+1):$V623,"&lt;0",INDEX($V:$V,ROW($V623)-VALUE(LEFT(W$1,FIND("-",W$1,1)-1))+1):$V623)/VALUE(LEFT(W$1,FIND("-",W$1,1)-1)))))))</f>
        <v>15.384615384615387</v>
      </c>
      <c r="Y623">
        <f>IF(ROW($E623)&lt;=VALUE(LEFT(Y$1,FIND("-",Y$1,1)-1)),0,MAX(INDEX(C:C,ROW(C623)-VALUE(LEFT(Y$1,FIND("-",Y$1,1)-1))+1):C623))</f>
        <v>0.88500000000000001</v>
      </c>
      <c r="Z623">
        <f>IF(ROW($E623)&lt;=VALUE(LEFT(Z$1,FIND("-",Z$1,1)-1)),0,MIN(INDEX(D:D,ROW(D623)-VALUE(LEFT(Z$1,FIND("-",Z$1,1)-1))+1):D623))</f>
        <v>0.75</v>
      </c>
      <c r="AA623">
        <f t="shared" si="90"/>
        <v>0</v>
      </c>
      <c r="AB623">
        <f>IF(ROW($AA623)&lt;=VALUE(LEFT(AA$1,FIND("-",AA$1,1)-1))+VALUE(LEFT(AB$1,FIND("-",AB$1,1)-1)-1),0,AVERAGE(INDEX($AA:$AA,ROW($AA623)-VALUE(LEFT(AB$1,FIND("-",AB$1,1)-1))+1):$AA623))</f>
        <v>3.8461538461538489</v>
      </c>
      <c r="AC623">
        <f>IF(ROW($AA623)&lt;=VALUE(LEFT(AA$1,FIND("-",AA$1,1)-1))+VALUE(LEFT(AB$1,FIND("-",AB$1,1)-1)-1)+VALUE(LEFT(AC$1,FIND("-",AC$1,1)-1)-1),0,AVERAGE(INDEX($AB:$AB,ROW($AB623)-VALUE(LEFT(AC$1,FIND("-",AC$1,1)-1))+1):$AB623))</f>
        <v>5.1282051282051322</v>
      </c>
      <c r="AE623">
        <f t="shared" si="88"/>
        <v>13507844</v>
      </c>
      <c r="AG623" t="str">
        <f t="shared" si="89"/>
        <v/>
      </c>
    </row>
    <row r="624" spans="1:33" x14ac:dyDescent="0.25">
      <c r="A624" s="6">
        <v>37407</v>
      </c>
      <c r="B624">
        <v>0.76</v>
      </c>
      <c r="C624">
        <v>0.76</v>
      </c>
      <c r="D624">
        <v>0.71</v>
      </c>
      <c r="E624">
        <v>0.76</v>
      </c>
      <c r="F624">
        <v>0.43815599999999999</v>
      </c>
      <c r="G624">
        <v>106000</v>
      </c>
      <c r="I624" t="str">
        <f t="shared" si="83"/>
        <v/>
      </c>
      <c r="J624" t="str">
        <f t="shared" si="84"/>
        <v>Oversold</v>
      </c>
      <c r="K624" t="str">
        <f t="shared" si="85"/>
        <v>Oversold Below %D</v>
      </c>
      <c r="M624" s="11" t="str">
        <f t="shared" si="86"/>
        <v/>
      </c>
      <c r="O624">
        <f>IF(ROW($E624)&lt;=VALUE(LEFT(O$1,FIND("-",O$1,1)-1)),0,IF(ROW($E624)=VALUE(LEFT(O$1,FIND("-",O$1,1)-1))+1,AVERAGE(INDEX($E:$E,ROW($E624)-VALUE(LEFT(O$1,FIND("-",O$1,1)-1))):$E624),($E624*(2/(VALUE(LEFT(O$1,FIND("-",O$1,1)-1))+1)))+(O623*(1-(2/(VALUE(LEFT(O$1,FIND("-",O$1,1)-1))+1))))))</f>
        <v>0.92698984693903008</v>
      </c>
      <c r="Q624">
        <f>IF(ROW($E624)&lt;=VALUE(LEFT(Q$1,FIND("-",Q$1,1)-1)),0,IF(ROW($E624)=VALUE(LEFT(Q$1,FIND("-",Q$1,1)-1))+1,AVERAGE(INDEX($E:$E,ROW($E624)-VALUE(LEFT(Q$1,FIND("-",Q$1,1)-1))):$E624),($E624*(2/(VALUE(LEFT(Q$1,FIND("-",Q$1,1)-1))+1)))+(Q623*(1-(2/(VALUE(LEFT(Q$1,FIND("-",Q$1,1)-1))+1))))))</f>
        <v>0.80012058655123564</v>
      </c>
      <c r="R624">
        <f>IF(ROW($E624)&lt;=VALUE(LEFT(R$1,FIND("-",R$1,1)-1)),0,IF(ROW($E624)=VALUE(LEFT(R$1,FIND("-",R$1,1)-1))+1,AVERAGE(INDEX($E:$E,ROW($E624)-VALUE(LEFT(R$1,FIND("-",R$1,1)-1))):$E624),($E624*(2/(VALUE(LEFT(R$1,FIND("-",R$1,1)-1))+1)))+(R623*(1-(2/(VALUE(LEFT(R$1,FIND("-",R$1,1)-1))+1))))))</f>
        <v>0.82078353662563053</v>
      </c>
      <c r="S624">
        <f t="shared" si="87"/>
        <v>-2.0662950074394892E-2</v>
      </c>
      <c r="T624">
        <f>IF(ROW($E624)&lt;=MAX(VALUE(LEFT(Q$1,FIND("-",Q$1,1)-1)),VALUE(LEFT(R$1,FIND("-",R$1,1)-1)))+VALUE(LEFT(T$1,FIND("-",T$1,1)-1))-1,0,IF(ROW($E624)=MAX(VALUE(LEFT(Q$1,FIND("-",Q$1,1)-1)),VALUE(LEFT(R$1,FIND("-",R$1,1)-1)))+VALUE(LEFT(T$1,FIND("-",T$1,1)-1)),AVERAGE(INDEX($S:$S,ROW(S624)-VALUE(LEFT(T$1,FIND("-",T$1,1)-1))+1):S624),($S624*(2/(VALUE(LEFT(T$1,FIND("-",T$1,1)-1))+1)))+(T623*(1-(2/(VALUE(LEFT(T$1,FIND("-",T$1,1)-1))+1))))))</f>
        <v>-8.8744084092394152E-3</v>
      </c>
      <c r="V624">
        <f t="shared" si="82"/>
        <v>1.0000000000000009E-2</v>
      </c>
      <c r="W624">
        <f>IF(ROW($E624)&lt;=VALUE(LEFT(W$1,FIND("-",W$1,1)-1))+1,0,IF(ROW($E623)=VALUE(LEFT(W$1,FIND("-",W$1,1)-1))+1,100-100/(1+ABS((SUMIF(INDEX($V:$V,ROW($V624)-VALUE(LEFT(W$1,FIND("-",W$1,1)-1))+1):$V624,"&gt;0",INDEX($V:$V,ROW($V624)-VALUE(LEFT(W$1,FIND("-",W$1,1)-1))+1):$V624)/COUNTIF(INDEX($V:$V,ROW($V624)-VALUE(LEFT(W$1,FIND("-",W$1,1)-1))+1):$V624,"&gt;0"))/(SUMIF(INDEX($V:$V,ROW($V624)-VALUE(LEFT(W$1,FIND("-",W$1,1)-1))+1):$V624,"&lt;0",INDEX($V:$V,ROW($V624)-VALUE(LEFT(W$1,FIND("-",W$1,1)-1))+1):$V624)/COUNTIF(INDEX($V:$V,ROW($V624)-VALUE(LEFT(W$1,FIND("-",W$1,1)-1))+1):$V624,"&lt;0")))),100-100/(1+ABS((SUMIF(INDEX($V:$V,ROW($V624)-VALUE(LEFT(W$1,FIND("-",W$1,1)-1))+1):$V624,"&gt;0",INDEX($V:$V,ROW($V624)-VALUE(LEFT(W$1,FIND("-",W$1,1)-1))+1):$V624)/VALUE(LEFT(W$1,FIND("-",W$1,1)-1)))/(SUMIF(INDEX($V:$V,ROW($V624)-VALUE(LEFT(W$1,FIND("-",W$1,1)-1))+1):$V624,"&lt;0",INDEX($V:$V,ROW($V624)-VALUE(LEFT(W$1,FIND("-",W$1,1)-1))+1):$V624)/VALUE(LEFT(W$1,FIND("-",W$1,1)-1)))))))</f>
        <v>21.052631578947384</v>
      </c>
      <c r="Y624">
        <f>IF(ROW($E624)&lt;=VALUE(LEFT(Y$1,FIND("-",Y$1,1)-1)),0,MAX(INDEX(C:C,ROW(C624)-VALUE(LEFT(Y$1,FIND("-",Y$1,1)-1))+1):C624))</f>
        <v>0.88</v>
      </c>
      <c r="Z624">
        <f>IF(ROW($E624)&lt;=VALUE(LEFT(Z$1,FIND("-",Z$1,1)-1)),0,MIN(INDEX(D:D,ROW(D624)-VALUE(LEFT(Z$1,FIND("-",Z$1,1)-1))+1):D624))</f>
        <v>0.71</v>
      </c>
      <c r="AA624">
        <f t="shared" si="90"/>
        <v>29.411764705882369</v>
      </c>
      <c r="AB624">
        <f>IF(ROW($AA624)&lt;=VALUE(LEFT(AA$1,FIND("-",AA$1,1)-1))+VALUE(LEFT(AB$1,FIND("-",AB$1,1)-1)-1),0,AVERAGE(INDEX($AA:$AA,ROW($AA624)-VALUE(LEFT(AB$1,FIND("-",AB$1,1)-1))+1):$AA624))</f>
        <v>11.085972850678738</v>
      </c>
      <c r="AC624">
        <f>IF(ROW($AA624)&lt;=VALUE(LEFT(AA$1,FIND("-",AA$1,1)-1))+VALUE(LEFT(AB$1,FIND("-",AB$1,1)-1)-1)+VALUE(LEFT(AC$1,FIND("-",AC$1,1)-1)-1),0,AVERAGE(INDEX($AB:$AB,ROW($AB624)-VALUE(LEFT(AC$1,FIND("-",AC$1,1)-1))+1):$AB624))</f>
        <v>6.6867772750125738</v>
      </c>
      <c r="AE624">
        <f t="shared" si="88"/>
        <v>13613844</v>
      </c>
      <c r="AG624" t="str">
        <f t="shared" si="89"/>
        <v/>
      </c>
    </row>
    <row r="625" spans="1:33" x14ac:dyDescent="0.25">
      <c r="A625" s="6">
        <v>37410</v>
      </c>
      <c r="B625">
        <v>0.74</v>
      </c>
      <c r="C625">
        <v>0.77500000000000002</v>
      </c>
      <c r="D625">
        <v>0.74</v>
      </c>
      <c r="E625">
        <v>0.77</v>
      </c>
      <c r="F625">
        <v>0.44392100000000001</v>
      </c>
      <c r="G625">
        <v>26000</v>
      </c>
      <c r="I625" t="str">
        <f t="shared" si="83"/>
        <v/>
      </c>
      <c r="J625" t="str">
        <f t="shared" si="84"/>
        <v>Oversold</v>
      </c>
      <c r="K625" t="str">
        <f t="shared" si="85"/>
        <v>Oversold Below %D</v>
      </c>
      <c r="M625" s="11" t="str">
        <f t="shared" si="86"/>
        <v/>
      </c>
      <c r="O625">
        <f>IF(ROW($E625)&lt;=VALUE(LEFT(O$1,FIND("-",O$1,1)-1)),0,IF(ROW($E625)=VALUE(LEFT(O$1,FIND("-",O$1,1)-1))+1,AVERAGE(INDEX($E:$E,ROW($E625)-VALUE(LEFT(O$1,FIND("-",O$1,1)-1))):$E625),($E625*(2/(VALUE(LEFT(O$1,FIND("-",O$1,1)-1))+1)))+(O624*(1-(2/(VALUE(LEFT(O$1,FIND("-",O$1,1)-1))+1))))))</f>
        <v>0.92542775890978601</v>
      </c>
      <c r="Q625">
        <f>IF(ROW($E625)&lt;=VALUE(LEFT(Q$1,FIND("-",Q$1,1)-1)),0,IF(ROW($E625)=VALUE(LEFT(Q$1,FIND("-",Q$1,1)-1))+1,AVERAGE(INDEX($E:$E,ROW($E625)-VALUE(LEFT(Q$1,FIND("-",Q$1,1)-1))):$E625),($E625*(2/(VALUE(LEFT(Q$1,FIND("-",Q$1,1)-1))+1)))+(Q624*(1-(2/(VALUE(LEFT(Q$1,FIND("-",Q$1,1)-1))+1))))))</f>
        <v>0.79548665015873787</v>
      </c>
      <c r="R625">
        <f>IF(ROW($E625)&lt;=VALUE(LEFT(R$1,FIND("-",R$1,1)-1)),0,IF(ROW($E625)=VALUE(LEFT(R$1,FIND("-",R$1,1)-1))+1,AVERAGE(INDEX($E:$E,ROW($E625)-VALUE(LEFT(R$1,FIND("-",R$1,1)-1))):$E625),($E625*(2/(VALUE(LEFT(R$1,FIND("-",R$1,1)-1))+1)))+(R624*(1-(2/(VALUE(LEFT(R$1,FIND("-",R$1,1)-1))+1))))))</f>
        <v>0.81702179317188006</v>
      </c>
      <c r="S625">
        <f t="shared" si="87"/>
        <v>-2.1535143013142188E-2</v>
      </c>
      <c r="T625">
        <f>IF(ROW($E625)&lt;=MAX(VALUE(LEFT(Q$1,FIND("-",Q$1,1)-1)),VALUE(LEFT(R$1,FIND("-",R$1,1)-1)))+VALUE(LEFT(T$1,FIND("-",T$1,1)-1))-1,0,IF(ROW($E625)=MAX(VALUE(LEFT(Q$1,FIND("-",Q$1,1)-1)),VALUE(LEFT(R$1,FIND("-",R$1,1)-1)))+VALUE(LEFT(T$1,FIND("-",T$1,1)-1)),AVERAGE(INDEX($S:$S,ROW(S625)-VALUE(LEFT(T$1,FIND("-",T$1,1)-1))+1):S625),($S625*(2/(VALUE(LEFT(T$1,FIND("-",T$1,1)-1))+1)))+(T624*(1-(2/(VALUE(LEFT(T$1,FIND("-",T$1,1)-1))+1))))))</f>
        <v>-1.140655533001997E-2</v>
      </c>
      <c r="V625">
        <f t="shared" si="82"/>
        <v>1.0000000000000009E-2</v>
      </c>
      <c r="W625">
        <f>IF(ROW($E625)&lt;=VALUE(LEFT(W$1,FIND("-",W$1,1)-1))+1,0,IF(ROW($E624)=VALUE(LEFT(W$1,FIND("-",W$1,1)-1))+1,100-100/(1+ABS((SUMIF(INDEX($V:$V,ROW($V625)-VALUE(LEFT(W$1,FIND("-",W$1,1)-1))+1):$V625,"&gt;0",INDEX($V:$V,ROW($V625)-VALUE(LEFT(W$1,FIND("-",W$1,1)-1))+1):$V625)/COUNTIF(INDEX($V:$V,ROW($V625)-VALUE(LEFT(W$1,FIND("-",W$1,1)-1))+1):$V625,"&gt;0"))/(SUMIF(INDEX($V:$V,ROW($V625)-VALUE(LEFT(W$1,FIND("-",W$1,1)-1))+1):$V625,"&lt;0",INDEX($V:$V,ROW($V625)-VALUE(LEFT(W$1,FIND("-",W$1,1)-1))+1):$V625)/COUNTIF(INDEX($V:$V,ROW($V625)-VALUE(LEFT(W$1,FIND("-",W$1,1)-1))+1):$V625,"&lt;0")))),100-100/(1+ABS((SUMIF(INDEX($V:$V,ROW($V625)-VALUE(LEFT(W$1,FIND("-",W$1,1)-1))+1):$V625,"&gt;0",INDEX($V:$V,ROW($V625)-VALUE(LEFT(W$1,FIND("-",W$1,1)-1))+1):$V625)/VALUE(LEFT(W$1,FIND("-",W$1,1)-1)))/(SUMIF(INDEX($V:$V,ROW($V625)-VALUE(LEFT(W$1,FIND("-",W$1,1)-1))+1):$V625,"&lt;0",INDEX($V:$V,ROW($V625)-VALUE(LEFT(W$1,FIND("-",W$1,1)-1))+1):$V625)/VALUE(LEFT(W$1,FIND("-",W$1,1)-1)))))))</f>
        <v>27.7777777777778</v>
      </c>
      <c r="Y625">
        <f>IF(ROW($E625)&lt;=VALUE(LEFT(Y$1,FIND("-",Y$1,1)-1)),0,MAX(INDEX(C:C,ROW(C625)-VALUE(LEFT(Y$1,FIND("-",Y$1,1)-1))+1):C625))</f>
        <v>0.86</v>
      </c>
      <c r="Z625">
        <f>IF(ROW($E625)&lt;=VALUE(LEFT(Z$1,FIND("-",Z$1,1)-1)),0,MIN(INDEX(D:D,ROW(D625)-VALUE(LEFT(Z$1,FIND("-",Z$1,1)-1))+1):D625))</f>
        <v>0.71</v>
      </c>
      <c r="AA625">
        <f t="shared" si="90"/>
        <v>40.000000000000028</v>
      </c>
      <c r="AB625">
        <f>IF(ROW($AA625)&lt;=VALUE(LEFT(AA$1,FIND("-",AA$1,1)-1))+VALUE(LEFT(AB$1,FIND("-",AB$1,1)-1)-1),0,AVERAGE(INDEX($AA:$AA,ROW($AA625)-VALUE(LEFT(AB$1,FIND("-",AB$1,1)-1))+1):$AA625))</f>
        <v>23.137254901960802</v>
      </c>
      <c r="AC625">
        <f>IF(ROW($AA625)&lt;=VALUE(LEFT(AA$1,FIND("-",AA$1,1)-1))+VALUE(LEFT(AB$1,FIND("-",AB$1,1)-1)-1)+VALUE(LEFT(AC$1,FIND("-",AC$1,1)-1)-1),0,AVERAGE(INDEX($AB:$AB,ROW($AB625)-VALUE(LEFT(AC$1,FIND("-",AC$1,1)-1))+1):$AB625))</f>
        <v>12.689793866264461</v>
      </c>
      <c r="AE625">
        <f t="shared" si="88"/>
        <v>13639844</v>
      </c>
      <c r="AG625" t="str">
        <f t="shared" si="89"/>
        <v/>
      </c>
    </row>
    <row r="626" spans="1:33" x14ac:dyDescent="0.25">
      <c r="A626" s="6">
        <v>37411</v>
      </c>
      <c r="B626">
        <v>0.76</v>
      </c>
      <c r="C626">
        <v>0.77500000000000002</v>
      </c>
      <c r="D626">
        <v>0.75</v>
      </c>
      <c r="E626">
        <v>0.77500000000000002</v>
      </c>
      <c r="F626">
        <v>0.44680399999999998</v>
      </c>
      <c r="G626">
        <v>48000</v>
      </c>
      <c r="I626" t="str">
        <f t="shared" si="83"/>
        <v/>
      </c>
      <c r="J626" t="str">
        <f t="shared" si="84"/>
        <v>Oversold</v>
      </c>
      <c r="K626" t="str">
        <f t="shared" si="85"/>
        <v>Buy</v>
      </c>
      <c r="M626" s="11" t="str">
        <f t="shared" si="86"/>
        <v>Buy</v>
      </c>
      <c r="O626">
        <f>IF(ROW($E626)&lt;=VALUE(LEFT(O$1,FIND("-",O$1,1)-1)),0,IF(ROW($E626)=VALUE(LEFT(O$1,FIND("-",O$1,1)-1))+1,AVERAGE(INDEX($E:$E,ROW($E626)-VALUE(LEFT(O$1,FIND("-",O$1,1)-1))):$E626),($E626*(2/(VALUE(LEFT(O$1,FIND("-",O$1,1)-1))+1)))+(O625*(1-(2/(VALUE(LEFT(O$1,FIND("-",O$1,1)-1))+1))))))</f>
        <v>0.92393096528879315</v>
      </c>
      <c r="Q626">
        <f>IF(ROW($E626)&lt;=VALUE(LEFT(Q$1,FIND("-",Q$1,1)-1)),0,IF(ROW($E626)=VALUE(LEFT(Q$1,FIND("-",Q$1,1)-1))+1,AVERAGE(INDEX($E:$E,ROW($E626)-VALUE(LEFT(Q$1,FIND("-",Q$1,1)-1))):$E626),($E626*(2/(VALUE(LEFT(Q$1,FIND("-",Q$1,1)-1))+1)))+(Q625*(1-(2/(VALUE(LEFT(Q$1,FIND("-",Q$1,1)-1))+1))))))</f>
        <v>0.79233485782662438</v>
      </c>
      <c r="R626">
        <f>IF(ROW($E626)&lt;=VALUE(LEFT(R$1,FIND("-",R$1,1)-1)),0,IF(ROW($E626)=VALUE(LEFT(R$1,FIND("-",R$1,1)-1))+1,AVERAGE(INDEX($E:$E,ROW($E626)-VALUE(LEFT(R$1,FIND("-",R$1,1)-1))):$E626),($E626*(2/(VALUE(LEFT(R$1,FIND("-",R$1,1)-1))+1)))+(R625*(1-(2/(VALUE(LEFT(R$1,FIND("-",R$1,1)-1))+1))))))</f>
        <v>0.81390906775174088</v>
      </c>
      <c r="S626">
        <f t="shared" si="87"/>
        <v>-2.1574209925116494E-2</v>
      </c>
      <c r="T626">
        <f>IF(ROW($E626)&lt;=MAX(VALUE(LEFT(Q$1,FIND("-",Q$1,1)-1)),VALUE(LEFT(R$1,FIND("-",R$1,1)-1)))+VALUE(LEFT(T$1,FIND("-",T$1,1)-1))-1,0,IF(ROW($E626)=MAX(VALUE(LEFT(Q$1,FIND("-",Q$1,1)-1)),VALUE(LEFT(R$1,FIND("-",R$1,1)-1)))+VALUE(LEFT(T$1,FIND("-",T$1,1)-1)),AVERAGE(INDEX($S:$S,ROW(S626)-VALUE(LEFT(T$1,FIND("-",T$1,1)-1))+1):S626),($S626*(2/(VALUE(LEFT(T$1,FIND("-",T$1,1)-1))+1)))+(T625*(1-(2/(VALUE(LEFT(T$1,FIND("-",T$1,1)-1))+1))))))</f>
        <v>-1.3440086249039276E-2</v>
      </c>
      <c r="V626">
        <f t="shared" si="82"/>
        <v>5.0000000000000044E-3</v>
      </c>
      <c r="W626">
        <f>IF(ROW($E626)&lt;=VALUE(LEFT(W$1,FIND("-",W$1,1)-1))+1,0,IF(ROW($E625)=VALUE(LEFT(W$1,FIND("-",W$1,1)-1))+1,100-100/(1+ABS((SUMIF(INDEX($V:$V,ROW($V626)-VALUE(LEFT(W$1,FIND("-",W$1,1)-1))+1):$V626,"&gt;0",INDEX($V:$V,ROW($V626)-VALUE(LEFT(W$1,FIND("-",W$1,1)-1))+1):$V626)/COUNTIF(INDEX($V:$V,ROW($V626)-VALUE(LEFT(W$1,FIND("-",W$1,1)-1))+1):$V626,"&gt;0"))/(SUMIF(INDEX($V:$V,ROW($V626)-VALUE(LEFT(W$1,FIND("-",W$1,1)-1))+1):$V626,"&lt;0",INDEX($V:$V,ROW($V626)-VALUE(LEFT(W$1,FIND("-",W$1,1)-1))+1):$V626)/COUNTIF(INDEX($V:$V,ROW($V626)-VALUE(LEFT(W$1,FIND("-",W$1,1)-1))+1):$V626,"&lt;0")))),100-100/(1+ABS((SUMIF(INDEX($V:$V,ROW($V626)-VALUE(LEFT(W$1,FIND("-",W$1,1)-1))+1):$V626,"&gt;0",INDEX($V:$V,ROW($V626)-VALUE(LEFT(W$1,FIND("-",W$1,1)-1))+1):$V626)/VALUE(LEFT(W$1,FIND("-",W$1,1)-1)))/(SUMIF(INDEX($V:$V,ROW($V626)-VALUE(LEFT(W$1,FIND("-",W$1,1)-1))+1):$V626,"&lt;0",INDEX($V:$V,ROW($V626)-VALUE(LEFT(W$1,FIND("-",W$1,1)-1))+1):$V626)/VALUE(LEFT(W$1,FIND("-",W$1,1)-1)))))))</f>
        <v>29.72972972972974</v>
      </c>
      <c r="Y626">
        <f>IF(ROW($E626)&lt;=VALUE(LEFT(Y$1,FIND("-",Y$1,1)-1)),0,MAX(INDEX(C:C,ROW(C626)-VALUE(LEFT(Y$1,FIND("-",Y$1,1)-1))+1):C626))</f>
        <v>0.86</v>
      </c>
      <c r="Z626">
        <f>IF(ROW($E626)&lt;=VALUE(LEFT(Z$1,FIND("-",Z$1,1)-1)),0,MIN(INDEX(D:D,ROW(D626)-VALUE(LEFT(Z$1,FIND("-",Z$1,1)-1))+1):D626))</f>
        <v>0.71</v>
      </c>
      <c r="AA626">
        <f t="shared" si="90"/>
        <v>43.333333333333371</v>
      </c>
      <c r="AB626">
        <f>IF(ROW($AA626)&lt;=VALUE(LEFT(AA$1,FIND("-",AA$1,1)-1))+VALUE(LEFT(AB$1,FIND("-",AB$1,1)-1)-1),0,AVERAGE(INDEX($AA:$AA,ROW($AA626)-VALUE(LEFT(AB$1,FIND("-",AB$1,1)-1))+1):$AA626))</f>
        <v>37.581699346405259</v>
      </c>
      <c r="AC626">
        <f>IF(ROW($AA626)&lt;=VALUE(LEFT(AA$1,FIND("-",AA$1,1)-1))+VALUE(LEFT(AB$1,FIND("-",AB$1,1)-1)-1)+VALUE(LEFT(AC$1,FIND("-",AC$1,1)-1)-1),0,AVERAGE(INDEX($AB:$AB,ROW($AB626)-VALUE(LEFT(AC$1,FIND("-",AC$1,1)-1))+1):$AB626))</f>
        <v>23.934975699681598</v>
      </c>
      <c r="AE626">
        <f t="shared" si="88"/>
        <v>13687844</v>
      </c>
      <c r="AG626" t="str">
        <f t="shared" si="89"/>
        <v>Buy</v>
      </c>
    </row>
    <row r="627" spans="1:33" x14ac:dyDescent="0.25">
      <c r="A627" s="6">
        <v>37412</v>
      </c>
      <c r="B627">
        <v>0.78</v>
      </c>
      <c r="C627">
        <v>0.78500000000000003</v>
      </c>
      <c r="D627">
        <v>0.76</v>
      </c>
      <c r="E627">
        <v>0.76</v>
      </c>
      <c r="F627">
        <v>0.43815599999999999</v>
      </c>
      <c r="G627">
        <v>22000</v>
      </c>
      <c r="I627" t="str">
        <f t="shared" si="83"/>
        <v/>
      </c>
      <c r="J627" t="str">
        <f t="shared" si="84"/>
        <v>Oversold</v>
      </c>
      <c r="K627" t="str">
        <f t="shared" si="85"/>
        <v/>
      </c>
      <c r="M627" s="11" t="str">
        <f t="shared" si="86"/>
        <v/>
      </c>
      <c r="O627">
        <f>IF(ROW($E627)&lt;=VALUE(LEFT(O$1,FIND("-",O$1,1)-1)),0,IF(ROW($E627)=VALUE(LEFT(O$1,FIND("-",O$1,1)-1))+1,AVERAGE(INDEX($E:$E,ROW($E627)-VALUE(LEFT(O$1,FIND("-",O$1,1)-1))):$E627),($E627*(2/(VALUE(LEFT(O$1,FIND("-",O$1,1)-1))+1)))+(O626*(1-(2/(VALUE(LEFT(O$1,FIND("-",O$1,1)-1))+1))))))</f>
        <v>0.92229981140532258</v>
      </c>
      <c r="Q627">
        <f>IF(ROW($E627)&lt;=VALUE(LEFT(Q$1,FIND("-",Q$1,1)-1)),0,IF(ROW($E627)=VALUE(LEFT(Q$1,FIND("-",Q$1,1)-1))+1,AVERAGE(INDEX($E:$E,ROW($E627)-VALUE(LEFT(Q$1,FIND("-",Q$1,1)-1))):$E627),($E627*(2/(VALUE(LEFT(Q$1,FIND("-",Q$1,1)-1))+1)))+(Q626*(1-(2/(VALUE(LEFT(Q$1,FIND("-",Q$1,1)-1))+1))))))</f>
        <v>0.78736026431483597</v>
      </c>
      <c r="R627">
        <f>IF(ROW($E627)&lt;=VALUE(LEFT(R$1,FIND("-",R$1,1)-1)),0,IF(ROW($E627)=VALUE(LEFT(R$1,FIND("-",R$1,1)-1))+1,AVERAGE(INDEX($E:$E,ROW($E627)-VALUE(LEFT(R$1,FIND("-",R$1,1)-1))):$E627),($E627*(2/(VALUE(LEFT(R$1,FIND("-",R$1,1)-1))+1)))+(R626*(1-(2/(VALUE(LEFT(R$1,FIND("-",R$1,1)-1))+1))))))</f>
        <v>0.80991580347383418</v>
      </c>
      <c r="S627">
        <f t="shared" si="87"/>
        <v>-2.2555539158998217E-2</v>
      </c>
      <c r="T627">
        <f>IF(ROW($E627)&lt;=MAX(VALUE(LEFT(Q$1,FIND("-",Q$1,1)-1)),VALUE(LEFT(R$1,FIND("-",R$1,1)-1)))+VALUE(LEFT(T$1,FIND("-",T$1,1)-1))-1,0,IF(ROW($E627)=MAX(VALUE(LEFT(Q$1,FIND("-",Q$1,1)-1)),VALUE(LEFT(R$1,FIND("-",R$1,1)-1)))+VALUE(LEFT(T$1,FIND("-",T$1,1)-1)),AVERAGE(INDEX($S:$S,ROW(S627)-VALUE(LEFT(T$1,FIND("-",T$1,1)-1))+1):S627),($S627*(2/(VALUE(LEFT(T$1,FIND("-",T$1,1)-1))+1)))+(T626*(1-(2/(VALUE(LEFT(T$1,FIND("-",T$1,1)-1))+1))))))</f>
        <v>-1.5263176831031065E-2</v>
      </c>
      <c r="V627">
        <f t="shared" si="82"/>
        <v>-1.5000000000000013E-2</v>
      </c>
      <c r="W627">
        <f>IF(ROW($E627)&lt;=VALUE(LEFT(W$1,FIND("-",W$1,1)-1))+1,0,IF(ROW($E626)=VALUE(LEFT(W$1,FIND("-",W$1,1)-1))+1,100-100/(1+ABS((SUMIF(INDEX($V:$V,ROW($V627)-VALUE(LEFT(W$1,FIND("-",W$1,1)-1))+1):$V627,"&gt;0",INDEX($V:$V,ROW($V627)-VALUE(LEFT(W$1,FIND("-",W$1,1)-1))+1):$V627)/COUNTIF(INDEX($V:$V,ROW($V627)-VALUE(LEFT(W$1,FIND("-",W$1,1)-1))+1):$V627,"&gt;0"))/(SUMIF(INDEX($V:$V,ROW($V627)-VALUE(LEFT(W$1,FIND("-",W$1,1)-1))+1):$V627,"&lt;0",INDEX($V:$V,ROW($V627)-VALUE(LEFT(W$1,FIND("-",W$1,1)-1))+1):$V627)/COUNTIF(INDEX($V:$V,ROW($V627)-VALUE(LEFT(W$1,FIND("-",W$1,1)-1))+1):$V627,"&lt;0")))),100-100/(1+ABS((SUMIF(INDEX($V:$V,ROW($V627)-VALUE(LEFT(W$1,FIND("-",W$1,1)-1))+1):$V627,"&gt;0",INDEX($V:$V,ROW($V627)-VALUE(LEFT(W$1,FIND("-",W$1,1)-1))+1):$V627)/VALUE(LEFT(W$1,FIND("-",W$1,1)-1)))/(SUMIF(INDEX($V:$V,ROW($V627)-VALUE(LEFT(W$1,FIND("-",W$1,1)-1))+1):$V627,"&lt;0",INDEX($V:$V,ROW($V627)-VALUE(LEFT(W$1,FIND("-",W$1,1)-1))+1):$V627)/VALUE(LEFT(W$1,FIND("-",W$1,1)-1)))))))</f>
        <v>28.205128205128219</v>
      </c>
      <c r="Y627">
        <f>IF(ROW($E627)&lt;=VALUE(LEFT(Y$1,FIND("-",Y$1,1)-1)),0,MAX(INDEX(C:C,ROW(C627)-VALUE(LEFT(Y$1,FIND("-",Y$1,1)-1))+1):C627))</f>
        <v>0.86</v>
      </c>
      <c r="Z627">
        <f>IF(ROW($E627)&lt;=VALUE(LEFT(Z$1,FIND("-",Z$1,1)-1)),0,MIN(INDEX(D:D,ROW(D627)-VALUE(LEFT(Z$1,FIND("-",Z$1,1)-1))+1):D627))</f>
        <v>0.71</v>
      </c>
      <c r="AA627">
        <f t="shared" si="90"/>
        <v>33.333333333333357</v>
      </c>
      <c r="AB627">
        <f>IF(ROW($AA627)&lt;=VALUE(LEFT(AA$1,FIND("-",AA$1,1)-1))+VALUE(LEFT(AB$1,FIND("-",AB$1,1)-1)-1),0,AVERAGE(INDEX($AA:$AA,ROW($AA627)-VALUE(LEFT(AB$1,FIND("-",AB$1,1)-1))+1):$AA627))</f>
        <v>38.888888888888921</v>
      </c>
      <c r="AC627">
        <f>IF(ROW($AA627)&lt;=VALUE(LEFT(AA$1,FIND("-",AA$1,1)-1))+VALUE(LEFT(AB$1,FIND("-",AB$1,1)-1)-1)+VALUE(LEFT(AC$1,FIND("-",AC$1,1)-1)-1),0,AVERAGE(INDEX($AB:$AB,ROW($AB627)-VALUE(LEFT(AC$1,FIND("-",AC$1,1)-1))+1):$AB627))</f>
        <v>33.202614379084991</v>
      </c>
      <c r="AE627">
        <f t="shared" si="88"/>
        <v>13665844</v>
      </c>
      <c r="AG627" t="str">
        <f t="shared" si="89"/>
        <v/>
      </c>
    </row>
    <row r="628" spans="1:33" x14ac:dyDescent="0.25">
      <c r="A628" s="6">
        <v>37413</v>
      </c>
      <c r="B628">
        <v>0.76500000000000001</v>
      </c>
      <c r="C628">
        <v>0.78500000000000003</v>
      </c>
      <c r="D628">
        <v>0.76</v>
      </c>
      <c r="E628">
        <v>0.77</v>
      </c>
      <c r="F628">
        <v>0.44392100000000001</v>
      </c>
      <c r="G628">
        <v>81000</v>
      </c>
      <c r="I628" t="str">
        <f t="shared" si="83"/>
        <v/>
      </c>
      <c r="J628" t="str">
        <f t="shared" si="84"/>
        <v/>
      </c>
      <c r="K628" t="str">
        <f t="shared" si="85"/>
        <v/>
      </c>
      <c r="M628" s="11" t="str">
        <f t="shared" si="86"/>
        <v/>
      </c>
      <c r="O628">
        <f>IF(ROW($E628)&lt;=VALUE(LEFT(O$1,FIND("-",O$1,1)-1)),0,IF(ROW($E628)=VALUE(LEFT(O$1,FIND("-",O$1,1)-1))+1,AVERAGE(INDEX($E:$E,ROW($E628)-VALUE(LEFT(O$1,FIND("-",O$1,1)-1))):$E628),($E628*(2/(VALUE(LEFT(O$1,FIND("-",O$1,1)-1))+1)))+(O627*(1-(2/(VALUE(LEFT(O$1,FIND("-",O$1,1)-1))+1))))))</f>
        <v>0.92078439039631443</v>
      </c>
      <c r="Q628">
        <f>IF(ROW($E628)&lt;=VALUE(LEFT(Q$1,FIND("-",Q$1,1)-1)),0,IF(ROW($E628)=VALUE(LEFT(Q$1,FIND("-",Q$1,1)-1))+1,AVERAGE(INDEX($E:$E,ROW($E628)-VALUE(LEFT(Q$1,FIND("-",Q$1,1)-1))):$E628),($E628*(2/(VALUE(LEFT(Q$1,FIND("-",Q$1,1)-1))+1)))+(Q627*(1-(2/(VALUE(LEFT(Q$1,FIND("-",Q$1,1)-1))+1))))))</f>
        <v>0.78468945442024585</v>
      </c>
      <c r="R628">
        <f>IF(ROW($E628)&lt;=VALUE(LEFT(R$1,FIND("-",R$1,1)-1)),0,IF(ROW($E628)=VALUE(LEFT(R$1,FIND("-",R$1,1)-1))+1,AVERAGE(INDEX($E:$E,ROW($E628)-VALUE(LEFT(R$1,FIND("-",R$1,1)-1))):$E628),($E628*(2/(VALUE(LEFT(R$1,FIND("-",R$1,1)-1))+1)))+(R627*(1-(2/(VALUE(LEFT(R$1,FIND("-",R$1,1)-1))+1))))))</f>
        <v>0.80695907729058713</v>
      </c>
      <c r="S628">
        <f t="shared" si="87"/>
        <v>-2.2269622870341288E-2</v>
      </c>
      <c r="T628">
        <f>IF(ROW($E628)&lt;=MAX(VALUE(LEFT(Q$1,FIND("-",Q$1,1)-1)),VALUE(LEFT(R$1,FIND("-",R$1,1)-1)))+VALUE(LEFT(T$1,FIND("-",T$1,1)-1))-1,0,IF(ROW($E628)=MAX(VALUE(LEFT(Q$1,FIND("-",Q$1,1)-1)),VALUE(LEFT(R$1,FIND("-",R$1,1)-1)))+VALUE(LEFT(T$1,FIND("-",T$1,1)-1)),AVERAGE(INDEX($S:$S,ROW(S628)-VALUE(LEFT(T$1,FIND("-",T$1,1)-1))+1):S628),($S628*(2/(VALUE(LEFT(T$1,FIND("-",T$1,1)-1))+1)))+(T627*(1-(2/(VALUE(LEFT(T$1,FIND("-",T$1,1)-1))+1))))))</f>
        <v>-1.666446603889311E-2</v>
      </c>
      <c r="V628">
        <f t="shared" si="82"/>
        <v>1.0000000000000009E-2</v>
      </c>
      <c r="W628">
        <f>IF(ROW($E628)&lt;=VALUE(LEFT(W$1,FIND("-",W$1,1)-1))+1,0,IF(ROW($E627)=VALUE(LEFT(W$1,FIND("-",W$1,1)-1))+1,100-100/(1+ABS((SUMIF(INDEX($V:$V,ROW($V628)-VALUE(LEFT(W$1,FIND("-",W$1,1)-1))+1):$V628,"&gt;0",INDEX($V:$V,ROW($V628)-VALUE(LEFT(W$1,FIND("-",W$1,1)-1))+1):$V628)/COUNTIF(INDEX($V:$V,ROW($V628)-VALUE(LEFT(W$1,FIND("-",W$1,1)-1))+1):$V628,"&gt;0"))/(SUMIF(INDEX($V:$V,ROW($V628)-VALUE(LEFT(W$1,FIND("-",W$1,1)-1))+1):$V628,"&lt;0",INDEX($V:$V,ROW($V628)-VALUE(LEFT(W$1,FIND("-",W$1,1)-1))+1):$V628)/COUNTIF(INDEX($V:$V,ROW($V628)-VALUE(LEFT(W$1,FIND("-",W$1,1)-1))+1):$V628,"&lt;0")))),100-100/(1+ABS((SUMIF(INDEX($V:$V,ROW($V628)-VALUE(LEFT(W$1,FIND("-",W$1,1)-1))+1):$V628,"&gt;0",INDEX($V:$V,ROW($V628)-VALUE(LEFT(W$1,FIND("-",W$1,1)-1))+1):$V628)/VALUE(LEFT(W$1,FIND("-",W$1,1)-1)))/(SUMIF(INDEX($V:$V,ROW($V628)-VALUE(LEFT(W$1,FIND("-",W$1,1)-1))+1):$V628,"&lt;0",INDEX($V:$V,ROW($V628)-VALUE(LEFT(W$1,FIND("-",W$1,1)-1))+1):$V628)/VALUE(LEFT(W$1,FIND("-",W$1,1)-1)))))))</f>
        <v>33.333333333333357</v>
      </c>
      <c r="Y628">
        <f>IF(ROW($E628)&lt;=VALUE(LEFT(Y$1,FIND("-",Y$1,1)-1)),0,MAX(INDEX(C:C,ROW(C628)-VALUE(LEFT(Y$1,FIND("-",Y$1,1)-1))+1):C628))</f>
        <v>0.86</v>
      </c>
      <c r="Z628">
        <f>IF(ROW($E628)&lt;=VALUE(LEFT(Z$1,FIND("-",Z$1,1)-1)),0,MIN(INDEX(D:D,ROW(D628)-VALUE(LEFT(Z$1,FIND("-",Z$1,1)-1))+1):D628))</f>
        <v>0.71</v>
      </c>
      <c r="AA628">
        <f t="shared" si="90"/>
        <v>40.000000000000028</v>
      </c>
      <c r="AB628">
        <f>IF(ROW($AA628)&lt;=VALUE(LEFT(AA$1,FIND("-",AA$1,1)-1))+VALUE(LEFT(AB$1,FIND("-",AB$1,1)-1)-1),0,AVERAGE(INDEX($AA:$AA,ROW($AA628)-VALUE(LEFT(AB$1,FIND("-",AB$1,1)-1))+1):$AA628))</f>
        <v>38.888888888888921</v>
      </c>
      <c r="AC628">
        <f>IF(ROW($AA628)&lt;=VALUE(LEFT(AA$1,FIND("-",AA$1,1)-1))+VALUE(LEFT(AB$1,FIND("-",AB$1,1)-1)-1)+VALUE(LEFT(AC$1,FIND("-",AC$1,1)-1)-1),0,AVERAGE(INDEX($AB:$AB,ROW($AB628)-VALUE(LEFT(AC$1,FIND("-",AC$1,1)-1))+1):$AB628))</f>
        <v>38.453159041394365</v>
      </c>
      <c r="AE628">
        <f t="shared" si="88"/>
        <v>13746844</v>
      </c>
      <c r="AG628" t="str">
        <f t="shared" si="89"/>
        <v/>
      </c>
    </row>
    <row r="629" spans="1:33" x14ac:dyDescent="0.25">
      <c r="A629" s="6">
        <v>37414</v>
      </c>
      <c r="B629">
        <v>0.77</v>
      </c>
      <c r="C629">
        <v>0.79</v>
      </c>
      <c r="D629">
        <v>0.76500000000000001</v>
      </c>
      <c r="E629">
        <v>0.78500000000000003</v>
      </c>
      <c r="F629">
        <v>0.452569</v>
      </c>
      <c r="G629">
        <v>49000</v>
      </c>
      <c r="I629" t="str">
        <f t="shared" si="83"/>
        <v/>
      </c>
      <c r="J629" t="str">
        <f t="shared" si="84"/>
        <v>Oversold</v>
      </c>
      <c r="K629" t="str">
        <f t="shared" si="85"/>
        <v/>
      </c>
      <c r="M629" s="11" t="str">
        <f t="shared" si="86"/>
        <v/>
      </c>
      <c r="O629">
        <f>IF(ROW($E629)&lt;=VALUE(LEFT(O$1,FIND("-",O$1,1)-1)),0,IF(ROW($E629)=VALUE(LEFT(O$1,FIND("-",O$1,1)-1))+1,AVERAGE(INDEX($E:$E,ROW($E629)-VALUE(LEFT(O$1,FIND("-",O$1,1)-1))):$E629),($E629*(2/(VALUE(LEFT(O$1,FIND("-",O$1,1)-1))+1)))+(O628*(1-(2/(VALUE(LEFT(O$1,FIND("-",O$1,1)-1))+1))))))</f>
        <v>0.91943330193465955</v>
      </c>
      <c r="Q629">
        <f>IF(ROW($E629)&lt;=VALUE(LEFT(Q$1,FIND("-",Q$1,1)-1)),0,IF(ROW($E629)=VALUE(LEFT(Q$1,FIND("-",Q$1,1)-1))+1,AVERAGE(INDEX($E:$E,ROW($E629)-VALUE(LEFT(Q$1,FIND("-",Q$1,1)-1))):$E629),($E629*(2/(VALUE(LEFT(Q$1,FIND("-",Q$1,1)-1))+1)))+(Q628*(1-(2/(VALUE(LEFT(Q$1,FIND("-",Q$1,1)-1))+1))))))</f>
        <v>0.78473723066328493</v>
      </c>
      <c r="R629">
        <f>IF(ROW($E629)&lt;=VALUE(LEFT(R$1,FIND("-",R$1,1)-1)),0,IF(ROW($E629)=VALUE(LEFT(R$1,FIND("-",R$1,1)-1))+1,AVERAGE(INDEX($E:$E,ROW($E629)-VALUE(LEFT(R$1,FIND("-",R$1,1)-1))):$E629),($E629*(2/(VALUE(LEFT(R$1,FIND("-",R$1,1)-1))+1)))+(R628*(1-(2/(VALUE(LEFT(R$1,FIND("-",R$1,1)-1))+1))))))</f>
        <v>0.80533247897276594</v>
      </c>
      <c r="S629">
        <f t="shared" si="87"/>
        <v>-2.0595248309481007E-2</v>
      </c>
      <c r="T629">
        <f>IF(ROW($E629)&lt;=MAX(VALUE(LEFT(Q$1,FIND("-",Q$1,1)-1)),VALUE(LEFT(R$1,FIND("-",R$1,1)-1)))+VALUE(LEFT(T$1,FIND("-",T$1,1)-1))-1,0,IF(ROW($E629)=MAX(VALUE(LEFT(Q$1,FIND("-",Q$1,1)-1)),VALUE(LEFT(R$1,FIND("-",R$1,1)-1)))+VALUE(LEFT(T$1,FIND("-",T$1,1)-1)),AVERAGE(INDEX($S:$S,ROW(S629)-VALUE(LEFT(T$1,FIND("-",T$1,1)-1))+1):S629),($S629*(2/(VALUE(LEFT(T$1,FIND("-",T$1,1)-1))+1)))+(T628*(1-(2/(VALUE(LEFT(T$1,FIND("-",T$1,1)-1))+1))))))</f>
        <v>-1.745062249301069E-2</v>
      </c>
      <c r="V629">
        <f t="shared" si="82"/>
        <v>1.5000000000000013E-2</v>
      </c>
      <c r="W629">
        <f>IF(ROW($E629)&lt;=VALUE(LEFT(W$1,FIND("-",W$1,1)-1))+1,0,IF(ROW($E628)=VALUE(LEFT(W$1,FIND("-",W$1,1)-1))+1,100-100/(1+ABS((SUMIF(INDEX($V:$V,ROW($V629)-VALUE(LEFT(W$1,FIND("-",W$1,1)-1))+1):$V629,"&gt;0",INDEX($V:$V,ROW($V629)-VALUE(LEFT(W$1,FIND("-",W$1,1)-1))+1):$V629)/COUNTIF(INDEX($V:$V,ROW($V629)-VALUE(LEFT(W$1,FIND("-",W$1,1)-1))+1):$V629,"&gt;0"))/(SUMIF(INDEX($V:$V,ROW($V629)-VALUE(LEFT(W$1,FIND("-",W$1,1)-1))+1):$V629,"&lt;0",INDEX($V:$V,ROW($V629)-VALUE(LEFT(W$1,FIND("-",W$1,1)-1))+1):$V629)/COUNTIF(INDEX($V:$V,ROW($V629)-VALUE(LEFT(W$1,FIND("-",W$1,1)-1))+1):$V629,"&lt;0")))),100-100/(1+ABS((SUMIF(INDEX($V:$V,ROW($V629)-VALUE(LEFT(W$1,FIND("-",W$1,1)-1))+1):$V629,"&gt;0",INDEX($V:$V,ROW($V629)-VALUE(LEFT(W$1,FIND("-",W$1,1)-1))+1):$V629)/VALUE(LEFT(W$1,FIND("-",W$1,1)-1)))/(SUMIF(INDEX($V:$V,ROW($V629)-VALUE(LEFT(W$1,FIND("-",W$1,1)-1))+1):$V629,"&lt;0",INDEX($V:$V,ROW($V629)-VALUE(LEFT(W$1,FIND("-",W$1,1)-1))+1):$V629)/VALUE(LEFT(W$1,FIND("-",W$1,1)-1)))))))</f>
        <v>29.72972972972974</v>
      </c>
      <c r="Y629">
        <f>IF(ROW($E629)&lt;=VALUE(LEFT(Y$1,FIND("-",Y$1,1)-1)),0,MAX(INDEX(C:C,ROW(C629)-VALUE(LEFT(Y$1,FIND("-",Y$1,1)-1))+1):C629))</f>
        <v>0.86</v>
      </c>
      <c r="Z629">
        <f>IF(ROW($E629)&lt;=VALUE(LEFT(Z$1,FIND("-",Z$1,1)-1)),0,MIN(INDEX(D:D,ROW(D629)-VALUE(LEFT(Z$1,FIND("-",Z$1,1)-1))+1):D629))</f>
        <v>0.71</v>
      </c>
      <c r="AA629">
        <f t="shared" si="90"/>
        <v>50.000000000000036</v>
      </c>
      <c r="AB629">
        <f>IF(ROW($AA629)&lt;=VALUE(LEFT(AA$1,FIND("-",AA$1,1)-1))+VALUE(LEFT(AB$1,FIND("-",AB$1,1)-1)-1),0,AVERAGE(INDEX($AA:$AA,ROW($AA629)-VALUE(LEFT(AB$1,FIND("-",AB$1,1)-1))+1):$AA629))</f>
        <v>41.111111111111143</v>
      </c>
      <c r="AC629">
        <f>IF(ROW($AA629)&lt;=VALUE(LEFT(AA$1,FIND("-",AA$1,1)-1))+VALUE(LEFT(AB$1,FIND("-",AB$1,1)-1)-1)+VALUE(LEFT(AC$1,FIND("-",AC$1,1)-1)-1),0,AVERAGE(INDEX($AB:$AB,ROW($AB629)-VALUE(LEFT(AC$1,FIND("-",AC$1,1)-1))+1):$AB629))</f>
        <v>39.629629629629662</v>
      </c>
      <c r="AE629">
        <f t="shared" si="88"/>
        <v>13795844</v>
      </c>
      <c r="AG629" t="str">
        <f t="shared" si="89"/>
        <v/>
      </c>
    </row>
    <row r="630" spans="1:33" x14ac:dyDescent="0.25">
      <c r="A630" s="6">
        <v>37417</v>
      </c>
      <c r="B630">
        <v>0.78500000000000003</v>
      </c>
      <c r="C630">
        <v>0.8</v>
      </c>
      <c r="D630">
        <v>0.78500000000000003</v>
      </c>
      <c r="E630">
        <v>0.8</v>
      </c>
      <c r="F630">
        <v>0.46121699999999999</v>
      </c>
      <c r="G630">
        <v>60000</v>
      </c>
      <c r="I630" t="str">
        <f t="shared" si="83"/>
        <v/>
      </c>
      <c r="J630" t="str">
        <f t="shared" si="84"/>
        <v/>
      </c>
      <c r="K630" t="str">
        <f t="shared" si="85"/>
        <v/>
      </c>
      <c r="M630" s="11" t="str">
        <f t="shared" si="86"/>
        <v/>
      </c>
      <c r="O630">
        <f>IF(ROW($E630)&lt;=VALUE(LEFT(O$1,FIND("-",O$1,1)-1)),0,IF(ROW($E630)=VALUE(LEFT(O$1,FIND("-",O$1,1)-1))+1,AVERAGE(INDEX($E:$E,ROW($E630)-VALUE(LEFT(O$1,FIND("-",O$1,1)-1))):$E630),($E630*(2/(VALUE(LEFT(O$1,FIND("-",O$1,1)-1))+1)))+(O629*(1-(2/(VALUE(LEFT(O$1,FIND("-",O$1,1)-1))+1))))))</f>
        <v>0.91824491087063309</v>
      </c>
      <c r="Q630">
        <f>IF(ROW($E630)&lt;=VALUE(LEFT(Q$1,FIND("-",Q$1,1)-1)),0,IF(ROW($E630)=VALUE(LEFT(Q$1,FIND("-",Q$1,1)-1))+1,AVERAGE(INDEX($E:$E,ROW($E630)-VALUE(LEFT(Q$1,FIND("-",Q$1,1)-1))):$E630),($E630*(2/(VALUE(LEFT(Q$1,FIND("-",Q$1,1)-1))+1)))+(Q629*(1-(2/(VALUE(LEFT(Q$1,FIND("-",Q$1,1)-1))+1))))))</f>
        <v>0.7870853490227796</v>
      </c>
      <c r="R630">
        <f>IF(ROW($E630)&lt;=VALUE(LEFT(R$1,FIND("-",R$1,1)-1)),0,IF(ROW($E630)=VALUE(LEFT(R$1,FIND("-",R$1,1)-1))+1,AVERAGE(INDEX($E:$E,ROW($E630)-VALUE(LEFT(R$1,FIND("-",R$1,1)-1))):$E630),($E630*(2/(VALUE(LEFT(R$1,FIND("-",R$1,1)-1))+1)))+(R629*(1-(2/(VALUE(LEFT(R$1,FIND("-",R$1,1)-1))+1))))))</f>
        <v>0.80493748053033887</v>
      </c>
      <c r="S630">
        <f t="shared" si="87"/>
        <v>-1.7852131507559266E-2</v>
      </c>
      <c r="T630">
        <f>IF(ROW($E630)&lt;=MAX(VALUE(LEFT(Q$1,FIND("-",Q$1,1)-1)),VALUE(LEFT(R$1,FIND("-",R$1,1)-1)))+VALUE(LEFT(T$1,FIND("-",T$1,1)-1))-1,0,IF(ROW($E630)=MAX(VALUE(LEFT(Q$1,FIND("-",Q$1,1)-1)),VALUE(LEFT(R$1,FIND("-",R$1,1)-1)))+VALUE(LEFT(T$1,FIND("-",T$1,1)-1)),AVERAGE(INDEX($S:$S,ROW(S630)-VALUE(LEFT(T$1,FIND("-",T$1,1)-1))+1):S630),($S630*(2/(VALUE(LEFT(T$1,FIND("-",T$1,1)-1))+1)))+(T629*(1-(2/(VALUE(LEFT(T$1,FIND("-",T$1,1)-1))+1))))))</f>
        <v>-1.7530924295920406E-2</v>
      </c>
      <c r="V630">
        <f t="shared" si="82"/>
        <v>1.5000000000000013E-2</v>
      </c>
      <c r="W630">
        <f>IF(ROW($E630)&lt;=VALUE(LEFT(W$1,FIND("-",W$1,1)-1))+1,0,IF(ROW($E629)=VALUE(LEFT(W$1,FIND("-",W$1,1)-1))+1,100-100/(1+ABS((SUMIF(INDEX($V:$V,ROW($V630)-VALUE(LEFT(W$1,FIND("-",W$1,1)-1))+1):$V630,"&gt;0",INDEX($V:$V,ROW($V630)-VALUE(LEFT(W$1,FIND("-",W$1,1)-1))+1):$V630)/COUNTIF(INDEX($V:$V,ROW($V630)-VALUE(LEFT(W$1,FIND("-",W$1,1)-1))+1):$V630,"&gt;0"))/(SUMIF(INDEX($V:$V,ROW($V630)-VALUE(LEFT(W$1,FIND("-",W$1,1)-1))+1):$V630,"&lt;0",INDEX($V:$V,ROW($V630)-VALUE(LEFT(W$1,FIND("-",W$1,1)-1))+1):$V630)/COUNTIF(INDEX($V:$V,ROW($V630)-VALUE(LEFT(W$1,FIND("-",W$1,1)-1))+1):$V630,"&lt;0")))),100-100/(1+ABS((SUMIF(INDEX($V:$V,ROW($V630)-VALUE(LEFT(W$1,FIND("-",W$1,1)-1))+1):$V630,"&gt;0",INDEX($V:$V,ROW($V630)-VALUE(LEFT(W$1,FIND("-",W$1,1)-1))+1):$V630)/VALUE(LEFT(W$1,FIND("-",W$1,1)-1)))/(SUMIF(INDEX($V:$V,ROW($V630)-VALUE(LEFT(W$1,FIND("-",W$1,1)-1))+1):$V630,"&lt;0",INDEX($V:$V,ROW($V630)-VALUE(LEFT(W$1,FIND("-",W$1,1)-1))+1):$V630)/VALUE(LEFT(W$1,FIND("-",W$1,1)-1)))))))</f>
        <v>37.83783783783786</v>
      </c>
      <c r="Y630">
        <f>IF(ROW($E630)&lt;=VALUE(LEFT(Y$1,FIND("-",Y$1,1)-1)),0,MAX(INDEX(C:C,ROW(C630)-VALUE(LEFT(Y$1,FIND("-",Y$1,1)-1))+1):C630))</f>
        <v>0.84</v>
      </c>
      <c r="Z630">
        <f>IF(ROW($E630)&lt;=VALUE(LEFT(Z$1,FIND("-",Z$1,1)-1)),0,MIN(INDEX(D:D,ROW(D630)-VALUE(LEFT(Z$1,FIND("-",Z$1,1)-1))+1):D630))</f>
        <v>0.71</v>
      </c>
      <c r="AA630">
        <f t="shared" si="90"/>
        <v>69.230769230769283</v>
      </c>
      <c r="AB630">
        <f>IF(ROW($AA630)&lt;=VALUE(LEFT(AA$1,FIND("-",AA$1,1)-1))+VALUE(LEFT(AB$1,FIND("-",AB$1,1)-1)-1),0,AVERAGE(INDEX($AA:$AA,ROW($AA630)-VALUE(LEFT(AB$1,FIND("-",AB$1,1)-1))+1):$AA630))</f>
        <v>53.076923076923116</v>
      </c>
      <c r="AC630">
        <f>IF(ROW($AA630)&lt;=VALUE(LEFT(AA$1,FIND("-",AA$1,1)-1))+VALUE(LEFT(AB$1,FIND("-",AB$1,1)-1)-1)+VALUE(LEFT(AC$1,FIND("-",AC$1,1)-1)-1),0,AVERAGE(INDEX($AB:$AB,ROW($AB630)-VALUE(LEFT(AC$1,FIND("-",AC$1,1)-1))+1):$AB630))</f>
        <v>44.358974358974393</v>
      </c>
      <c r="AE630">
        <f t="shared" si="88"/>
        <v>13855844</v>
      </c>
      <c r="AG630" t="str">
        <f t="shared" si="89"/>
        <v/>
      </c>
    </row>
    <row r="631" spans="1:33" x14ac:dyDescent="0.25">
      <c r="A631" s="6">
        <v>37418</v>
      </c>
      <c r="B631">
        <v>0.8</v>
      </c>
      <c r="C631">
        <v>0.8</v>
      </c>
      <c r="D631">
        <v>0.78</v>
      </c>
      <c r="E631">
        <v>0.78</v>
      </c>
      <c r="F631">
        <v>0.44968599999999997</v>
      </c>
      <c r="G631">
        <v>50000</v>
      </c>
      <c r="I631" t="str">
        <f t="shared" si="83"/>
        <v>Bullish</v>
      </c>
      <c r="J631" t="str">
        <f t="shared" si="84"/>
        <v/>
      </c>
      <c r="K631" t="str">
        <f t="shared" si="85"/>
        <v/>
      </c>
      <c r="M631" s="11" t="str">
        <f t="shared" si="86"/>
        <v/>
      </c>
      <c r="O631">
        <f>IF(ROW($E631)&lt;=VALUE(LEFT(O$1,FIND("-",O$1,1)-1)),0,IF(ROW($E631)=VALUE(LEFT(O$1,FIND("-",O$1,1)-1))+1,AVERAGE(INDEX($E:$E,ROW($E631)-VALUE(LEFT(O$1,FIND("-",O$1,1)-1))):$E631),($E631*(2/(VALUE(LEFT(O$1,FIND("-",O$1,1)-1))+1)))+(O630*(1-(2/(VALUE(LEFT(O$1,FIND("-",O$1,1)-1))+1))))))</f>
        <v>0.91686933961818906</v>
      </c>
      <c r="Q631">
        <f>IF(ROW($E631)&lt;=VALUE(LEFT(Q$1,FIND("-",Q$1,1)-1)),0,IF(ROW($E631)=VALUE(LEFT(Q$1,FIND("-",Q$1,1)-1))+1,AVERAGE(INDEX($E:$E,ROW($E631)-VALUE(LEFT(Q$1,FIND("-",Q$1,1)-1))):$E631),($E631*(2/(VALUE(LEFT(Q$1,FIND("-",Q$1,1)-1))+1)))+(Q630*(1-(2/(VALUE(LEFT(Q$1,FIND("-",Q$1,1)-1))+1))))))</f>
        <v>0.78599529532696732</v>
      </c>
      <c r="R631">
        <f>IF(ROW($E631)&lt;=VALUE(LEFT(R$1,FIND("-",R$1,1)-1)),0,IF(ROW($E631)=VALUE(LEFT(R$1,FIND("-",R$1,1)-1))+1,AVERAGE(INDEX($E:$E,ROW($E631)-VALUE(LEFT(R$1,FIND("-",R$1,1)-1))):$E631),($E631*(2/(VALUE(LEFT(R$1,FIND("-",R$1,1)-1))+1)))+(R630*(1-(2/(VALUE(LEFT(R$1,FIND("-",R$1,1)-1))+1))))))</f>
        <v>0.80309025975031378</v>
      </c>
      <c r="S631">
        <f t="shared" si="87"/>
        <v>-1.7094964423346459E-2</v>
      </c>
      <c r="T631">
        <f>IF(ROW($E631)&lt;=MAX(VALUE(LEFT(Q$1,FIND("-",Q$1,1)-1)),VALUE(LEFT(R$1,FIND("-",R$1,1)-1)))+VALUE(LEFT(T$1,FIND("-",T$1,1)-1))-1,0,IF(ROW($E631)=MAX(VALUE(LEFT(Q$1,FIND("-",Q$1,1)-1)),VALUE(LEFT(R$1,FIND("-",R$1,1)-1)))+VALUE(LEFT(T$1,FIND("-",T$1,1)-1)),AVERAGE(INDEX($S:$S,ROW(S631)-VALUE(LEFT(T$1,FIND("-",T$1,1)-1))+1):S631),($S631*(2/(VALUE(LEFT(T$1,FIND("-",T$1,1)-1))+1)))+(T630*(1-(2/(VALUE(LEFT(T$1,FIND("-",T$1,1)-1))+1))))))</f>
        <v>-1.7443732321405617E-2</v>
      </c>
      <c r="V631">
        <f t="shared" si="82"/>
        <v>-2.0000000000000018E-2</v>
      </c>
      <c r="W631">
        <f>IF(ROW($E631)&lt;=VALUE(LEFT(W$1,FIND("-",W$1,1)-1))+1,0,IF(ROW($E630)=VALUE(LEFT(W$1,FIND("-",W$1,1)-1))+1,100-100/(1+ABS((SUMIF(INDEX($V:$V,ROW($V631)-VALUE(LEFT(W$1,FIND("-",W$1,1)-1))+1):$V631,"&gt;0",INDEX($V:$V,ROW($V631)-VALUE(LEFT(W$1,FIND("-",W$1,1)-1))+1):$V631)/COUNTIF(INDEX($V:$V,ROW($V631)-VALUE(LEFT(W$1,FIND("-",W$1,1)-1))+1):$V631,"&gt;0"))/(SUMIF(INDEX($V:$V,ROW($V631)-VALUE(LEFT(W$1,FIND("-",W$1,1)-1))+1):$V631,"&lt;0",INDEX($V:$V,ROW($V631)-VALUE(LEFT(W$1,FIND("-",W$1,1)-1))+1):$V631)/COUNTIF(INDEX($V:$V,ROW($V631)-VALUE(LEFT(W$1,FIND("-",W$1,1)-1))+1):$V631,"&lt;0")))),100-100/(1+ABS((SUMIF(INDEX($V:$V,ROW($V631)-VALUE(LEFT(W$1,FIND("-",W$1,1)-1))+1):$V631,"&gt;0",INDEX($V:$V,ROW($V631)-VALUE(LEFT(W$1,FIND("-",W$1,1)-1))+1):$V631)/VALUE(LEFT(W$1,FIND("-",W$1,1)-1)))/(SUMIF(INDEX($V:$V,ROW($V631)-VALUE(LEFT(W$1,FIND("-",W$1,1)-1))+1):$V631,"&lt;0",INDEX($V:$V,ROW($V631)-VALUE(LEFT(W$1,FIND("-",W$1,1)-1))+1):$V631)/VALUE(LEFT(W$1,FIND("-",W$1,1)-1)))))))</f>
        <v>35.897435897435912</v>
      </c>
      <c r="Y631">
        <f>IF(ROW($E631)&lt;=VALUE(LEFT(Y$1,FIND("-",Y$1,1)-1)),0,MAX(INDEX(C:C,ROW(C631)-VALUE(LEFT(Y$1,FIND("-",Y$1,1)-1))+1):C631))</f>
        <v>0.82499999999999996</v>
      </c>
      <c r="Z631">
        <f>IF(ROW($E631)&lt;=VALUE(LEFT(Z$1,FIND("-",Z$1,1)-1)),0,MIN(INDEX(D:D,ROW(D631)-VALUE(LEFT(Z$1,FIND("-",Z$1,1)-1))+1):D631))</f>
        <v>0.71</v>
      </c>
      <c r="AA631">
        <f t="shared" si="90"/>
        <v>60.869565217391362</v>
      </c>
      <c r="AB631">
        <f>IF(ROW($AA631)&lt;=VALUE(LEFT(AA$1,FIND("-",AA$1,1)-1))+VALUE(LEFT(AB$1,FIND("-",AB$1,1)-1)-1),0,AVERAGE(INDEX($AA:$AA,ROW($AA631)-VALUE(LEFT(AB$1,FIND("-",AB$1,1)-1))+1):$AA631))</f>
        <v>60.03344481605356</v>
      </c>
      <c r="AC631">
        <f>IF(ROW($AA631)&lt;=VALUE(LEFT(AA$1,FIND("-",AA$1,1)-1))+VALUE(LEFT(AB$1,FIND("-",AB$1,1)-1)-1)+VALUE(LEFT(AC$1,FIND("-",AC$1,1)-1)-1),0,AVERAGE(INDEX($AB:$AB,ROW($AB631)-VALUE(LEFT(AC$1,FIND("-",AC$1,1)-1))+1):$AB631))</f>
        <v>51.407159668029273</v>
      </c>
      <c r="AE631">
        <f t="shared" si="88"/>
        <v>13805844</v>
      </c>
      <c r="AG631" t="str">
        <f t="shared" si="89"/>
        <v/>
      </c>
    </row>
    <row r="632" spans="1:33" x14ac:dyDescent="0.25">
      <c r="A632" s="6">
        <v>37419</v>
      </c>
      <c r="B632">
        <v>0.78500000000000003</v>
      </c>
      <c r="C632">
        <v>0.79</v>
      </c>
      <c r="D632">
        <v>0.77500000000000002</v>
      </c>
      <c r="E632">
        <v>0.77500000000000002</v>
      </c>
      <c r="F632">
        <v>0.44680399999999998</v>
      </c>
      <c r="G632">
        <v>14000</v>
      </c>
      <c r="I632" t="str">
        <f t="shared" si="83"/>
        <v/>
      </c>
      <c r="J632" t="str">
        <f t="shared" si="84"/>
        <v/>
      </c>
      <c r="K632" t="str">
        <f t="shared" si="85"/>
        <v/>
      </c>
      <c r="M632" s="11" t="str">
        <f t="shared" si="86"/>
        <v/>
      </c>
      <c r="O632">
        <f>IF(ROW($E632)&lt;=VALUE(LEFT(O$1,FIND("-",O$1,1)-1)),0,IF(ROW($E632)=VALUE(LEFT(O$1,FIND("-",O$1,1)-1))+1,AVERAGE(INDEX($E:$E,ROW($E632)-VALUE(LEFT(O$1,FIND("-",O$1,1)-1))):$E632),($E632*(2/(VALUE(LEFT(O$1,FIND("-",O$1,1)-1))+1)))+(O631*(1-(2/(VALUE(LEFT(O$1,FIND("-",O$1,1)-1))+1))))))</f>
        <v>0.91545770439810759</v>
      </c>
      <c r="Q632">
        <f>IF(ROW($E632)&lt;=VALUE(LEFT(Q$1,FIND("-",Q$1,1)-1)),0,IF(ROW($E632)=VALUE(LEFT(Q$1,FIND("-",Q$1,1)-1))+1,AVERAGE(INDEX($E:$E,ROW($E632)-VALUE(LEFT(Q$1,FIND("-",Q$1,1)-1))):$E632),($E632*(2/(VALUE(LEFT(Q$1,FIND("-",Q$1,1)-1))+1)))+(Q631*(1-(2/(VALUE(LEFT(Q$1,FIND("-",Q$1,1)-1))+1))))))</f>
        <v>0.78430371143051081</v>
      </c>
      <c r="R632">
        <f>IF(ROW($E632)&lt;=VALUE(LEFT(R$1,FIND("-",R$1,1)-1)),0,IF(ROW($E632)=VALUE(LEFT(R$1,FIND("-",R$1,1)-1))+1,AVERAGE(INDEX($E:$E,ROW($E632)-VALUE(LEFT(R$1,FIND("-",R$1,1)-1))):$E632),($E632*(2/(VALUE(LEFT(R$1,FIND("-",R$1,1)-1))+1)))+(R631*(1-(2/(VALUE(LEFT(R$1,FIND("-",R$1,1)-1))+1))))))</f>
        <v>0.80100949976880909</v>
      </c>
      <c r="S632">
        <f t="shared" si="87"/>
        <v>-1.6705788338298277E-2</v>
      </c>
      <c r="T632">
        <f>IF(ROW($E632)&lt;=MAX(VALUE(LEFT(Q$1,FIND("-",Q$1,1)-1)),VALUE(LEFT(R$1,FIND("-",R$1,1)-1)))+VALUE(LEFT(T$1,FIND("-",T$1,1)-1))-1,0,IF(ROW($E632)=MAX(VALUE(LEFT(Q$1,FIND("-",Q$1,1)-1)),VALUE(LEFT(R$1,FIND("-",R$1,1)-1)))+VALUE(LEFT(T$1,FIND("-",T$1,1)-1)),AVERAGE(INDEX($S:$S,ROW(S632)-VALUE(LEFT(T$1,FIND("-",T$1,1)-1))+1):S632),($S632*(2/(VALUE(LEFT(T$1,FIND("-",T$1,1)-1))+1)))+(T631*(1-(2/(VALUE(LEFT(T$1,FIND("-",T$1,1)-1))+1))))))</f>
        <v>-1.729614352478415E-2</v>
      </c>
      <c r="V632">
        <f t="shared" si="82"/>
        <v>-5.0000000000000044E-3</v>
      </c>
      <c r="W632">
        <f>IF(ROW($E632)&lt;=VALUE(LEFT(W$1,FIND("-",W$1,1)-1))+1,0,IF(ROW($E631)=VALUE(LEFT(W$1,FIND("-",W$1,1)-1))+1,100-100/(1+ABS((SUMIF(INDEX($V:$V,ROW($V632)-VALUE(LEFT(W$1,FIND("-",W$1,1)-1))+1):$V632,"&gt;0",INDEX($V:$V,ROW($V632)-VALUE(LEFT(W$1,FIND("-",W$1,1)-1))+1):$V632)/COUNTIF(INDEX($V:$V,ROW($V632)-VALUE(LEFT(W$1,FIND("-",W$1,1)-1))+1):$V632,"&gt;0"))/(SUMIF(INDEX($V:$V,ROW($V632)-VALUE(LEFT(W$1,FIND("-",W$1,1)-1))+1):$V632,"&lt;0",INDEX($V:$V,ROW($V632)-VALUE(LEFT(W$1,FIND("-",W$1,1)-1))+1):$V632)/COUNTIF(INDEX($V:$V,ROW($V632)-VALUE(LEFT(W$1,FIND("-",W$1,1)-1))+1):$V632,"&lt;0")))),100-100/(1+ABS((SUMIF(INDEX($V:$V,ROW($V632)-VALUE(LEFT(W$1,FIND("-",W$1,1)-1))+1):$V632,"&gt;0",INDEX($V:$V,ROW($V632)-VALUE(LEFT(W$1,FIND("-",W$1,1)-1))+1):$V632)/VALUE(LEFT(W$1,FIND("-",W$1,1)-1)))/(SUMIF(INDEX($V:$V,ROW($V632)-VALUE(LEFT(W$1,FIND("-",W$1,1)-1))+1):$V632,"&lt;0",INDEX($V:$V,ROW($V632)-VALUE(LEFT(W$1,FIND("-",W$1,1)-1))+1):$V632)/VALUE(LEFT(W$1,FIND("-",W$1,1)-1)))))))</f>
        <v>39.999999999999993</v>
      </c>
      <c r="Y632">
        <f>IF(ROW($E632)&lt;=VALUE(LEFT(Y$1,FIND("-",Y$1,1)-1)),0,MAX(INDEX(C:C,ROW(C632)-VALUE(LEFT(Y$1,FIND("-",Y$1,1)-1))+1):C632))</f>
        <v>0.81499999999999995</v>
      </c>
      <c r="Z632">
        <f>IF(ROW($E632)&lt;=VALUE(LEFT(Z$1,FIND("-",Z$1,1)-1)),0,MIN(INDEX(D:D,ROW(D632)-VALUE(LEFT(Z$1,FIND("-",Z$1,1)-1))+1):D632))</f>
        <v>0.71</v>
      </c>
      <c r="AA632">
        <f t="shared" si="90"/>
        <v>61.904761904761976</v>
      </c>
      <c r="AB632">
        <f>IF(ROW($AA632)&lt;=VALUE(LEFT(AA$1,FIND("-",AA$1,1)-1))+VALUE(LEFT(AB$1,FIND("-",AB$1,1)-1)-1),0,AVERAGE(INDEX($AA:$AA,ROW($AA632)-VALUE(LEFT(AB$1,FIND("-",AB$1,1)-1))+1):$AA632))</f>
        <v>64.00169878430755</v>
      </c>
      <c r="AC632">
        <f>IF(ROW($AA632)&lt;=VALUE(LEFT(AA$1,FIND("-",AA$1,1)-1))+VALUE(LEFT(AB$1,FIND("-",AB$1,1)-1)-1)+VALUE(LEFT(AC$1,FIND("-",AC$1,1)-1)-1),0,AVERAGE(INDEX($AB:$AB,ROW($AB632)-VALUE(LEFT(AC$1,FIND("-",AC$1,1)-1))+1):$AB632))</f>
        <v>59.037355559094749</v>
      </c>
      <c r="AE632">
        <f t="shared" si="88"/>
        <v>13791844</v>
      </c>
      <c r="AG632" t="str">
        <f t="shared" si="89"/>
        <v/>
      </c>
    </row>
    <row r="633" spans="1:33" x14ac:dyDescent="0.25">
      <c r="A633" s="6">
        <v>37420</v>
      </c>
      <c r="B633">
        <v>0.78</v>
      </c>
      <c r="C633">
        <v>0.79</v>
      </c>
      <c r="D633">
        <v>0.76</v>
      </c>
      <c r="E633">
        <v>0.77</v>
      </c>
      <c r="F633">
        <v>0.44392100000000001</v>
      </c>
      <c r="G633">
        <v>51000</v>
      </c>
      <c r="I633" t="str">
        <f t="shared" si="83"/>
        <v/>
      </c>
      <c r="J633" t="str">
        <f t="shared" si="84"/>
        <v/>
      </c>
      <c r="K633" t="str">
        <f t="shared" si="85"/>
        <v/>
      </c>
      <c r="M633" s="11" t="str">
        <f t="shared" si="86"/>
        <v/>
      </c>
      <c r="O633">
        <f>IF(ROW($E633)&lt;=VALUE(LEFT(O$1,FIND("-",O$1,1)-1)),0,IF(ROW($E633)=VALUE(LEFT(O$1,FIND("-",O$1,1)-1))+1,AVERAGE(INDEX($E:$E,ROW($E633)-VALUE(LEFT(O$1,FIND("-",O$1,1)-1))):$E633),($E633*(2/(VALUE(LEFT(O$1,FIND("-",O$1,1)-1))+1)))+(O632*(1-(2/(VALUE(LEFT(O$1,FIND("-",O$1,1)-1))+1))))))</f>
        <v>0.91401036405583791</v>
      </c>
      <c r="Q633">
        <f>IF(ROW($E633)&lt;=VALUE(LEFT(Q$1,FIND("-",Q$1,1)-1)),0,IF(ROW($E633)=VALUE(LEFT(Q$1,FIND("-",Q$1,1)-1))+1,AVERAGE(INDEX($E:$E,ROW($E633)-VALUE(LEFT(Q$1,FIND("-",Q$1,1)-1))):$E633),($E633*(2/(VALUE(LEFT(Q$1,FIND("-",Q$1,1)-1))+1)))+(Q632*(1-(2/(VALUE(LEFT(Q$1,FIND("-",Q$1,1)-1))+1))))))</f>
        <v>0.78210314044120144</v>
      </c>
      <c r="R633">
        <f>IF(ROW($E633)&lt;=VALUE(LEFT(R$1,FIND("-",R$1,1)-1)),0,IF(ROW($E633)=VALUE(LEFT(R$1,FIND("-",R$1,1)-1))+1,AVERAGE(INDEX($E:$E,ROW($E633)-VALUE(LEFT(R$1,FIND("-",R$1,1)-1))):$E633),($E633*(2/(VALUE(LEFT(R$1,FIND("-",R$1,1)-1))+1)))+(R632*(1-(2/(VALUE(LEFT(R$1,FIND("-",R$1,1)-1))+1))))))</f>
        <v>0.79871249978593428</v>
      </c>
      <c r="S633">
        <f t="shared" si="87"/>
        <v>-1.6609359344732844E-2</v>
      </c>
      <c r="T633">
        <f>IF(ROW($E633)&lt;=MAX(VALUE(LEFT(Q$1,FIND("-",Q$1,1)-1)),VALUE(LEFT(R$1,FIND("-",R$1,1)-1)))+VALUE(LEFT(T$1,FIND("-",T$1,1)-1))-1,0,IF(ROW($E633)=MAX(VALUE(LEFT(Q$1,FIND("-",Q$1,1)-1)),VALUE(LEFT(R$1,FIND("-",R$1,1)-1)))+VALUE(LEFT(T$1,FIND("-",T$1,1)-1)),AVERAGE(INDEX($S:$S,ROW(S633)-VALUE(LEFT(T$1,FIND("-",T$1,1)-1))+1):S633),($S633*(2/(VALUE(LEFT(T$1,FIND("-",T$1,1)-1))+1)))+(T632*(1-(2/(VALUE(LEFT(T$1,FIND("-",T$1,1)-1))+1))))))</f>
        <v>-1.7158786688773891E-2</v>
      </c>
      <c r="V633">
        <f t="shared" si="82"/>
        <v>-5.0000000000000044E-3</v>
      </c>
      <c r="W633">
        <f>IF(ROW($E633)&lt;=VALUE(LEFT(W$1,FIND("-",W$1,1)-1))+1,0,IF(ROW($E632)=VALUE(LEFT(W$1,FIND("-",W$1,1)-1))+1,100-100/(1+ABS((SUMIF(INDEX($V:$V,ROW($V633)-VALUE(LEFT(W$1,FIND("-",W$1,1)-1))+1):$V633,"&gt;0",INDEX($V:$V,ROW($V633)-VALUE(LEFT(W$1,FIND("-",W$1,1)-1))+1):$V633)/COUNTIF(INDEX($V:$V,ROW($V633)-VALUE(LEFT(W$1,FIND("-",W$1,1)-1))+1):$V633,"&gt;0"))/(SUMIF(INDEX($V:$V,ROW($V633)-VALUE(LEFT(W$1,FIND("-",W$1,1)-1))+1):$V633,"&lt;0",INDEX($V:$V,ROW($V633)-VALUE(LEFT(W$1,FIND("-",W$1,1)-1))+1):$V633)/COUNTIF(INDEX($V:$V,ROW($V633)-VALUE(LEFT(W$1,FIND("-",W$1,1)-1))+1):$V633,"&lt;0")))),100-100/(1+ABS((SUMIF(INDEX($V:$V,ROW($V633)-VALUE(LEFT(W$1,FIND("-",W$1,1)-1))+1):$V633,"&gt;0",INDEX($V:$V,ROW($V633)-VALUE(LEFT(W$1,FIND("-",W$1,1)-1))+1):$V633)/VALUE(LEFT(W$1,FIND("-",W$1,1)-1)))/(SUMIF(INDEX($V:$V,ROW($V633)-VALUE(LEFT(W$1,FIND("-",W$1,1)-1))+1):$V633,"&lt;0",INDEX($V:$V,ROW($V633)-VALUE(LEFT(W$1,FIND("-",W$1,1)-1))+1):$V633)/VALUE(LEFT(W$1,FIND("-",W$1,1)-1)))))))</f>
        <v>43.75</v>
      </c>
      <c r="Y633">
        <f>IF(ROW($E633)&lt;=VALUE(LEFT(Y$1,FIND("-",Y$1,1)-1)),0,MAX(INDEX(C:C,ROW(C633)-VALUE(LEFT(Y$1,FIND("-",Y$1,1)-1))+1):C633))</f>
        <v>0.8</v>
      </c>
      <c r="Z633">
        <f>IF(ROW($E633)&lt;=VALUE(LEFT(Z$1,FIND("-",Z$1,1)-1)),0,MIN(INDEX(D:D,ROW(D633)-VALUE(LEFT(Z$1,FIND("-",Z$1,1)-1))+1):D633))</f>
        <v>0.71</v>
      </c>
      <c r="AA633">
        <f t="shared" si="90"/>
        <v>66.666666666666657</v>
      </c>
      <c r="AB633">
        <f>IF(ROW($AA633)&lt;=VALUE(LEFT(AA$1,FIND("-",AA$1,1)-1))+VALUE(LEFT(AB$1,FIND("-",AB$1,1)-1)-1),0,AVERAGE(INDEX($AA:$AA,ROW($AA633)-VALUE(LEFT(AB$1,FIND("-",AB$1,1)-1))+1):$AA633))</f>
        <v>63.146997929606663</v>
      </c>
      <c r="AC633">
        <f>IF(ROW($AA633)&lt;=VALUE(LEFT(AA$1,FIND("-",AA$1,1)-1))+VALUE(LEFT(AB$1,FIND("-",AB$1,1)-1)-1)+VALUE(LEFT(AC$1,FIND("-",AC$1,1)-1)-1),0,AVERAGE(INDEX($AB:$AB,ROW($AB633)-VALUE(LEFT(AC$1,FIND("-",AC$1,1)-1))+1):$AB633))</f>
        <v>62.394047176655924</v>
      </c>
      <c r="AE633">
        <f t="shared" si="88"/>
        <v>13740844</v>
      </c>
      <c r="AG633" t="str">
        <f t="shared" si="89"/>
        <v/>
      </c>
    </row>
    <row r="634" spans="1:33" x14ac:dyDescent="0.25">
      <c r="A634" s="6">
        <v>37421</v>
      </c>
      <c r="B634">
        <v>0.76500000000000001</v>
      </c>
      <c r="C634">
        <v>0.76500000000000001</v>
      </c>
      <c r="D634">
        <v>0.74</v>
      </c>
      <c r="E634">
        <v>0.74</v>
      </c>
      <c r="F634">
        <v>0.42662499999999998</v>
      </c>
      <c r="G634">
        <v>432000</v>
      </c>
      <c r="I634" t="str">
        <f t="shared" si="83"/>
        <v>Bearish</v>
      </c>
      <c r="J634" t="str">
        <f t="shared" si="84"/>
        <v/>
      </c>
      <c r="K634" t="str">
        <f t="shared" si="85"/>
        <v/>
      </c>
      <c r="M634" s="11" t="str">
        <f t="shared" si="86"/>
        <v/>
      </c>
      <c r="O634">
        <f>IF(ROW($E634)&lt;=VALUE(LEFT(O$1,FIND("-",O$1,1)-1)),0,IF(ROW($E634)=VALUE(LEFT(O$1,FIND("-",O$1,1)-1))+1,AVERAGE(INDEX($E:$E,ROW($E634)-VALUE(LEFT(O$1,FIND("-",O$1,1)-1))):$E634),($E634*(2/(VALUE(LEFT(O$1,FIND("-",O$1,1)-1))+1)))+(O633*(1-(2/(VALUE(LEFT(O$1,FIND("-",O$1,1)-1))+1))))))</f>
        <v>0.91227891764732216</v>
      </c>
      <c r="Q634">
        <f>IF(ROW($E634)&lt;=VALUE(LEFT(Q$1,FIND("-",Q$1,1)-1)),0,IF(ROW($E634)=VALUE(LEFT(Q$1,FIND("-",Q$1,1)-1))+1,AVERAGE(INDEX($E:$E,ROW($E634)-VALUE(LEFT(Q$1,FIND("-",Q$1,1)-1))):$E634),($E634*(2/(VALUE(LEFT(Q$1,FIND("-",Q$1,1)-1))+1)))+(Q633*(1-(2/(VALUE(LEFT(Q$1,FIND("-",Q$1,1)-1))+1))))))</f>
        <v>0.77562573421947811</v>
      </c>
      <c r="R634">
        <f>IF(ROW($E634)&lt;=VALUE(LEFT(R$1,FIND("-",R$1,1)-1)),0,IF(ROW($E634)=VALUE(LEFT(R$1,FIND("-",R$1,1)-1))+1,AVERAGE(INDEX($E:$E,ROW($E634)-VALUE(LEFT(R$1,FIND("-",R$1,1)-1))):$E634),($E634*(2/(VALUE(LEFT(R$1,FIND("-",R$1,1)-1))+1)))+(R633*(1-(2/(VALUE(LEFT(R$1,FIND("-",R$1,1)-1))+1))))))</f>
        <v>0.7943634257277169</v>
      </c>
      <c r="S634">
        <f t="shared" si="87"/>
        <v>-1.8737691508238785E-2</v>
      </c>
      <c r="T634">
        <f>IF(ROW($E634)&lt;=MAX(VALUE(LEFT(Q$1,FIND("-",Q$1,1)-1)),VALUE(LEFT(R$1,FIND("-",R$1,1)-1)))+VALUE(LEFT(T$1,FIND("-",T$1,1)-1))-1,0,IF(ROW($E634)=MAX(VALUE(LEFT(Q$1,FIND("-",Q$1,1)-1)),VALUE(LEFT(R$1,FIND("-",R$1,1)-1)))+VALUE(LEFT(T$1,FIND("-",T$1,1)-1)),AVERAGE(INDEX($S:$S,ROW(S634)-VALUE(LEFT(T$1,FIND("-",T$1,1)-1))+1):S634),($S634*(2/(VALUE(LEFT(T$1,FIND("-",T$1,1)-1))+1)))+(T633*(1-(2/(VALUE(LEFT(T$1,FIND("-",T$1,1)-1))+1))))))</f>
        <v>-1.7474567652666868E-2</v>
      </c>
      <c r="V634">
        <f t="shared" si="82"/>
        <v>-3.0000000000000027E-2</v>
      </c>
      <c r="W634">
        <f>IF(ROW($E634)&lt;=VALUE(LEFT(W$1,FIND("-",W$1,1)-1))+1,0,IF(ROW($E633)=VALUE(LEFT(W$1,FIND("-",W$1,1)-1))+1,100-100/(1+ABS((SUMIF(INDEX($V:$V,ROW($V634)-VALUE(LEFT(W$1,FIND("-",W$1,1)-1))+1):$V634,"&gt;0",INDEX($V:$V,ROW($V634)-VALUE(LEFT(W$1,FIND("-",W$1,1)-1))+1):$V634)/COUNTIF(INDEX($V:$V,ROW($V634)-VALUE(LEFT(W$1,FIND("-",W$1,1)-1))+1):$V634,"&gt;0"))/(SUMIF(INDEX($V:$V,ROW($V634)-VALUE(LEFT(W$1,FIND("-",W$1,1)-1))+1):$V634,"&lt;0",INDEX($V:$V,ROW($V634)-VALUE(LEFT(W$1,FIND("-",W$1,1)-1))+1):$V634)/COUNTIF(INDEX($V:$V,ROW($V634)-VALUE(LEFT(W$1,FIND("-",W$1,1)-1))+1):$V634,"&lt;0")))),100-100/(1+ABS((SUMIF(INDEX($V:$V,ROW($V634)-VALUE(LEFT(W$1,FIND("-",W$1,1)-1))+1):$V634,"&gt;0",INDEX($V:$V,ROW($V634)-VALUE(LEFT(W$1,FIND("-",W$1,1)-1))+1):$V634)/VALUE(LEFT(W$1,FIND("-",W$1,1)-1)))/(SUMIF(INDEX($V:$V,ROW($V634)-VALUE(LEFT(W$1,FIND("-",W$1,1)-1))+1):$V634,"&lt;0",INDEX($V:$V,ROW($V634)-VALUE(LEFT(W$1,FIND("-",W$1,1)-1))+1):$V634)/VALUE(LEFT(W$1,FIND("-",W$1,1)-1)))))))</f>
        <v>37.837837837837839</v>
      </c>
      <c r="Y634">
        <f>IF(ROW($E634)&lt;=VALUE(LEFT(Y$1,FIND("-",Y$1,1)-1)),0,MAX(INDEX(C:C,ROW(C634)-VALUE(LEFT(Y$1,FIND("-",Y$1,1)-1))+1):C634))</f>
        <v>0.8</v>
      </c>
      <c r="Z634">
        <f>IF(ROW($E634)&lt;=VALUE(LEFT(Z$1,FIND("-",Z$1,1)-1)),0,MIN(INDEX(D:D,ROW(D634)-VALUE(LEFT(Z$1,FIND("-",Z$1,1)-1))+1):D634))</f>
        <v>0.71</v>
      </c>
      <c r="AA634">
        <f t="shared" si="90"/>
        <v>33.333333333333329</v>
      </c>
      <c r="AB634">
        <f>IF(ROW($AA634)&lt;=VALUE(LEFT(AA$1,FIND("-",AA$1,1)-1))+VALUE(LEFT(AB$1,FIND("-",AB$1,1)-1)-1),0,AVERAGE(INDEX($AA:$AA,ROW($AA634)-VALUE(LEFT(AB$1,FIND("-",AB$1,1)-1))+1):$AA634))</f>
        <v>53.968253968253997</v>
      </c>
      <c r="AC634">
        <f>IF(ROW($AA634)&lt;=VALUE(LEFT(AA$1,FIND("-",AA$1,1)-1))+VALUE(LEFT(AB$1,FIND("-",AB$1,1)-1)-1)+VALUE(LEFT(AC$1,FIND("-",AC$1,1)-1)-1),0,AVERAGE(INDEX($AB:$AB,ROW($AB634)-VALUE(LEFT(AC$1,FIND("-",AC$1,1)-1))+1):$AB634))</f>
        <v>60.37231689405607</v>
      </c>
      <c r="AE634">
        <f t="shared" si="88"/>
        <v>13308844</v>
      </c>
      <c r="AG634" t="str">
        <f t="shared" si="89"/>
        <v/>
      </c>
    </row>
    <row r="635" spans="1:33" x14ac:dyDescent="0.25">
      <c r="A635" s="6">
        <v>37424</v>
      </c>
      <c r="B635">
        <v>0.75</v>
      </c>
      <c r="C635">
        <v>0.755</v>
      </c>
      <c r="D635">
        <v>0.74</v>
      </c>
      <c r="E635">
        <v>0.75</v>
      </c>
      <c r="F635">
        <v>0.43239100000000003</v>
      </c>
      <c r="G635">
        <v>83000</v>
      </c>
      <c r="I635" t="str">
        <f t="shared" si="83"/>
        <v/>
      </c>
      <c r="J635" t="str">
        <f t="shared" si="84"/>
        <v/>
      </c>
      <c r="K635" t="str">
        <f t="shared" si="85"/>
        <v/>
      </c>
      <c r="M635" s="11" t="str">
        <f t="shared" si="86"/>
        <v/>
      </c>
      <c r="O635">
        <f>IF(ROW($E635)&lt;=VALUE(LEFT(O$1,FIND("-",O$1,1)-1)),0,IF(ROW($E635)=VALUE(LEFT(O$1,FIND("-",O$1,1)-1))+1,AVERAGE(INDEX($E:$E,ROW($E635)-VALUE(LEFT(O$1,FIND("-",O$1,1)-1))):$E635),($E635*(2/(VALUE(LEFT(O$1,FIND("-",O$1,1)-1))+1)))+(O634*(1-(2/(VALUE(LEFT(O$1,FIND("-",O$1,1)-1))+1))))))</f>
        <v>0.91066420204884135</v>
      </c>
      <c r="Q635">
        <f>IF(ROW($E635)&lt;=VALUE(LEFT(Q$1,FIND("-",Q$1,1)-1)),0,IF(ROW($E635)=VALUE(LEFT(Q$1,FIND("-",Q$1,1)-1))+1,AVERAGE(INDEX($E:$E,ROW($E635)-VALUE(LEFT(Q$1,FIND("-",Q$1,1)-1))):$E635),($E635*(2/(VALUE(LEFT(Q$1,FIND("-",Q$1,1)-1))+1)))+(Q634*(1-(2/(VALUE(LEFT(Q$1,FIND("-",Q$1,1)-1))+1))))))</f>
        <v>0.77168331357032771</v>
      </c>
      <c r="R635">
        <f>IF(ROW($E635)&lt;=VALUE(LEFT(R$1,FIND("-",R$1,1)-1)),0,IF(ROW($E635)=VALUE(LEFT(R$1,FIND("-",R$1,1)-1))+1,AVERAGE(INDEX($E:$E,ROW($E635)-VALUE(LEFT(R$1,FIND("-",R$1,1)-1))):$E635),($E635*(2/(VALUE(LEFT(R$1,FIND("-",R$1,1)-1))+1)))+(R634*(1-(2/(VALUE(LEFT(R$1,FIND("-",R$1,1)-1))+1))))))</f>
        <v>0.79107724604418239</v>
      </c>
      <c r="S635">
        <f t="shared" si="87"/>
        <v>-1.939393247385468E-2</v>
      </c>
      <c r="T635">
        <f>IF(ROW($E635)&lt;=MAX(VALUE(LEFT(Q$1,FIND("-",Q$1,1)-1)),VALUE(LEFT(R$1,FIND("-",R$1,1)-1)))+VALUE(LEFT(T$1,FIND("-",T$1,1)-1))-1,0,IF(ROW($E635)=MAX(VALUE(LEFT(Q$1,FIND("-",Q$1,1)-1)),VALUE(LEFT(R$1,FIND("-",R$1,1)-1)))+VALUE(LEFT(T$1,FIND("-",T$1,1)-1)),AVERAGE(INDEX($S:$S,ROW(S635)-VALUE(LEFT(T$1,FIND("-",T$1,1)-1))+1):S635),($S635*(2/(VALUE(LEFT(T$1,FIND("-",T$1,1)-1))+1)))+(T634*(1-(2/(VALUE(LEFT(T$1,FIND("-",T$1,1)-1))+1))))))</f>
        <v>-1.7858440616904434E-2</v>
      </c>
      <c r="V635">
        <f t="shared" si="82"/>
        <v>1.0000000000000009E-2</v>
      </c>
      <c r="W635">
        <f>IF(ROW($E635)&lt;=VALUE(LEFT(W$1,FIND("-",W$1,1)-1))+1,0,IF(ROW($E634)=VALUE(LEFT(W$1,FIND("-",W$1,1)-1))+1,100-100/(1+ABS((SUMIF(INDEX($V:$V,ROW($V635)-VALUE(LEFT(W$1,FIND("-",W$1,1)-1))+1):$V635,"&gt;0",INDEX($V:$V,ROW($V635)-VALUE(LEFT(W$1,FIND("-",W$1,1)-1))+1):$V635)/COUNTIF(INDEX($V:$V,ROW($V635)-VALUE(LEFT(W$1,FIND("-",W$1,1)-1))+1):$V635,"&gt;0"))/(SUMIF(INDEX($V:$V,ROW($V635)-VALUE(LEFT(W$1,FIND("-",W$1,1)-1))+1):$V635,"&lt;0",INDEX($V:$V,ROW($V635)-VALUE(LEFT(W$1,FIND("-",W$1,1)-1))+1):$V635)/COUNTIF(INDEX($V:$V,ROW($V635)-VALUE(LEFT(W$1,FIND("-",W$1,1)-1))+1):$V635,"&lt;0")))),100-100/(1+ABS((SUMIF(INDEX($V:$V,ROW($V635)-VALUE(LEFT(W$1,FIND("-",W$1,1)-1))+1):$V635,"&gt;0",INDEX($V:$V,ROW($V635)-VALUE(LEFT(W$1,FIND("-",W$1,1)-1))+1):$V635)/VALUE(LEFT(W$1,FIND("-",W$1,1)-1)))/(SUMIF(INDEX($V:$V,ROW($V635)-VALUE(LEFT(W$1,FIND("-",W$1,1)-1))+1):$V635,"&lt;0",INDEX($V:$V,ROW($V635)-VALUE(LEFT(W$1,FIND("-",W$1,1)-1))+1):$V635)/VALUE(LEFT(W$1,FIND("-",W$1,1)-1)))))))</f>
        <v>39.473684210526315</v>
      </c>
      <c r="Y635">
        <f>IF(ROW($E635)&lt;=VALUE(LEFT(Y$1,FIND("-",Y$1,1)-1)),0,MAX(INDEX(C:C,ROW(C635)-VALUE(LEFT(Y$1,FIND("-",Y$1,1)-1))+1):C635))</f>
        <v>0.8</v>
      </c>
      <c r="Z635">
        <f>IF(ROW($E635)&lt;=VALUE(LEFT(Z$1,FIND("-",Z$1,1)-1)),0,MIN(INDEX(D:D,ROW(D635)-VALUE(LEFT(Z$1,FIND("-",Z$1,1)-1))+1):D635))</f>
        <v>0.71</v>
      </c>
      <c r="AA635">
        <f t="shared" si="90"/>
        <v>44.444444444444443</v>
      </c>
      <c r="AB635">
        <f>IF(ROW($AA635)&lt;=VALUE(LEFT(AA$1,FIND("-",AA$1,1)-1))+VALUE(LEFT(AB$1,FIND("-",AB$1,1)-1)-1),0,AVERAGE(INDEX($AA:$AA,ROW($AA635)-VALUE(LEFT(AB$1,FIND("-",AB$1,1)-1))+1):$AA635))</f>
        <v>48.148148148148145</v>
      </c>
      <c r="AC635">
        <f>IF(ROW($AA635)&lt;=VALUE(LEFT(AA$1,FIND("-",AA$1,1)-1))+VALUE(LEFT(AB$1,FIND("-",AB$1,1)-1)-1)+VALUE(LEFT(AC$1,FIND("-",AC$1,1)-1)-1),0,AVERAGE(INDEX($AB:$AB,ROW($AB635)-VALUE(LEFT(AC$1,FIND("-",AC$1,1)-1))+1):$AB635))</f>
        <v>55.087800015336263</v>
      </c>
      <c r="AE635">
        <f t="shared" si="88"/>
        <v>13391844</v>
      </c>
      <c r="AG635" t="str">
        <f t="shared" si="89"/>
        <v/>
      </c>
    </row>
    <row r="636" spans="1:33" x14ac:dyDescent="0.25">
      <c r="A636" s="6">
        <v>37425</v>
      </c>
      <c r="B636">
        <v>0.75</v>
      </c>
      <c r="C636">
        <v>0.76</v>
      </c>
      <c r="D636">
        <v>0.75</v>
      </c>
      <c r="E636">
        <v>0.76</v>
      </c>
      <c r="F636">
        <v>0.43815599999999999</v>
      </c>
      <c r="G636">
        <v>25000</v>
      </c>
      <c r="I636" t="str">
        <f t="shared" si="83"/>
        <v/>
      </c>
      <c r="J636" t="str">
        <f t="shared" si="84"/>
        <v/>
      </c>
      <c r="K636" t="str">
        <f t="shared" si="85"/>
        <v/>
      </c>
      <c r="M636" s="11" t="str">
        <f t="shared" si="86"/>
        <v/>
      </c>
      <c r="O636">
        <f>IF(ROW($E636)&lt;=VALUE(LEFT(O$1,FIND("-",O$1,1)-1)),0,IF(ROW($E636)=VALUE(LEFT(O$1,FIND("-",O$1,1)-1))+1,AVERAGE(INDEX($E:$E,ROW($E636)-VALUE(LEFT(O$1,FIND("-",O$1,1)-1))):$E636),($E636*(2/(VALUE(LEFT(O$1,FIND("-",O$1,1)-1))+1)))+(O635*(1-(2/(VALUE(LEFT(O$1,FIND("-",O$1,1)-1))+1))))))</f>
        <v>0.90916505575979822</v>
      </c>
      <c r="Q636">
        <f>IF(ROW($E636)&lt;=VALUE(LEFT(Q$1,FIND("-",Q$1,1)-1)),0,IF(ROW($E636)=VALUE(LEFT(Q$1,FIND("-",Q$1,1)-1))+1,AVERAGE(INDEX($E:$E,ROW($E636)-VALUE(LEFT(Q$1,FIND("-",Q$1,1)-1))):$E636),($E636*(2/(VALUE(LEFT(Q$1,FIND("-",Q$1,1)-1))+1)))+(Q635*(1-(2/(VALUE(LEFT(Q$1,FIND("-",Q$1,1)-1))+1))))))</f>
        <v>0.76988588071335418</v>
      </c>
      <c r="R636">
        <f>IF(ROW($E636)&lt;=VALUE(LEFT(R$1,FIND("-",R$1,1)-1)),0,IF(ROW($E636)=VALUE(LEFT(R$1,FIND("-",R$1,1)-1))+1,AVERAGE(INDEX($E:$E,ROW($E636)-VALUE(LEFT(R$1,FIND("-",R$1,1)-1))):$E636),($E636*(2/(VALUE(LEFT(R$1,FIND("-",R$1,1)-1))+1)))+(R635*(1-(2/(VALUE(LEFT(R$1,FIND("-",R$1,1)-1))+1))))))</f>
        <v>0.78877522781868736</v>
      </c>
      <c r="S636">
        <f t="shared" si="87"/>
        <v>-1.8889347105333187E-2</v>
      </c>
      <c r="T636">
        <f>IF(ROW($E636)&lt;=MAX(VALUE(LEFT(Q$1,FIND("-",Q$1,1)-1)),VALUE(LEFT(R$1,FIND("-",R$1,1)-1)))+VALUE(LEFT(T$1,FIND("-",T$1,1)-1))-1,0,IF(ROW($E636)=MAX(VALUE(LEFT(Q$1,FIND("-",Q$1,1)-1)),VALUE(LEFT(R$1,FIND("-",R$1,1)-1)))+VALUE(LEFT(T$1,FIND("-",T$1,1)-1)),AVERAGE(INDEX($S:$S,ROW(S636)-VALUE(LEFT(T$1,FIND("-",T$1,1)-1))+1):S636),($S636*(2/(VALUE(LEFT(T$1,FIND("-",T$1,1)-1))+1)))+(T635*(1-(2/(VALUE(LEFT(T$1,FIND("-",T$1,1)-1))+1))))))</f>
        <v>-1.8064621914590184E-2</v>
      </c>
      <c r="V636">
        <f t="shared" si="82"/>
        <v>1.0000000000000009E-2</v>
      </c>
      <c r="W636">
        <f>IF(ROW($E636)&lt;=VALUE(LEFT(W$1,FIND("-",W$1,1)-1))+1,0,IF(ROW($E635)=VALUE(LEFT(W$1,FIND("-",W$1,1)-1))+1,100-100/(1+ABS((SUMIF(INDEX($V:$V,ROW($V636)-VALUE(LEFT(W$1,FIND("-",W$1,1)-1))+1):$V636,"&gt;0",INDEX($V:$V,ROW($V636)-VALUE(LEFT(W$1,FIND("-",W$1,1)-1))+1):$V636)/COUNTIF(INDEX($V:$V,ROW($V636)-VALUE(LEFT(W$1,FIND("-",W$1,1)-1))+1):$V636,"&gt;0"))/(SUMIF(INDEX($V:$V,ROW($V636)-VALUE(LEFT(W$1,FIND("-",W$1,1)-1))+1):$V636,"&lt;0",INDEX($V:$V,ROW($V636)-VALUE(LEFT(W$1,FIND("-",W$1,1)-1))+1):$V636)/COUNTIF(INDEX($V:$V,ROW($V636)-VALUE(LEFT(W$1,FIND("-",W$1,1)-1))+1):$V636,"&lt;0")))),100-100/(1+ABS((SUMIF(INDEX($V:$V,ROW($V636)-VALUE(LEFT(W$1,FIND("-",W$1,1)-1))+1):$V636,"&gt;0",INDEX($V:$V,ROW($V636)-VALUE(LEFT(W$1,FIND("-",W$1,1)-1))+1):$V636)/VALUE(LEFT(W$1,FIND("-",W$1,1)-1)))/(SUMIF(INDEX($V:$V,ROW($V636)-VALUE(LEFT(W$1,FIND("-",W$1,1)-1))+1):$V636,"&lt;0",INDEX($V:$V,ROW($V636)-VALUE(LEFT(W$1,FIND("-",W$1,1)-1))+1):$V636)/VALUE(LEFT(W$1,FIND("-",W$1,1)-1)))))))</f>
        <v>43.589743589743584</v>
      </c>
      <c r="Y636">
        <f>IF(ROW($E636)&lt;=VALUE(LEFT(Y$1,FIND("-",Y$1,1)-1)),0,MAX(INDEX(C:C,ROW(C636)-VALUE(LEFT(Y$1,FIND("-",Y$1,1)-1))+1):C636))</f>
        <v>0.8</v>
      </c>
      <c r="Z636">
        <f>IF(ROW($E636)&lt;=VALUE(LEFT(Z$1,FIND("-",Z$1,1)-1)),0,MIN(INDEX(D:D,ROW(D636)-VALUE(LEFT(Z$1,FIND("-",Z$1,1)-1))+1):D636))</f>
        <v>0.71</v>
      </c>
      <c r="AA636">
        <f t="shared" si="90"/>
        <v>55.555555555555557</v>
      </c>
      <c r="AB636">
        <f>IF(ROW($AA636)&lt;=VALUE(LEFT(AA$1,FIND("-",AA$1,1)-1))+VALUE(LEFT(AB$1,FIND("-",AB$1,1)-1)-1),0,AVERAGE(INDEX($AA:$AA,ROW($AA636)-VALUE(LEFT(AB$1,FIND("-",AB$1,1)-1))+1):$AA636))</f>
        <v>44.444444444444436</v>
      </c>
      <c r="AC636">
        <f>IF(ROW($AA636)&lt;=VALUE(LEFT(AA$1,FIND("-",AA$1,1)-1))+VALUE(LEFT(AB$1,FIND("-",AB$1,1)-1)-1)+VALUE(LEFT(AC$1,FIND("-",AC$1,1)-1)-1),0,AVERAGE(INDEX($AB:$AB,ROW($AB636)-VALUE(LEFT(AC$1,FIND("-",AC$1,1)-1))+1):$AB636))</f>
        <v>48.853615520282197</v>
      </c>
      <c r="AE636">
        <f t="shared" si="88"/>
        <v>13416844</v>
      </c>
      <c r="AG636" t="str">
        <f t="shared" si="89"/>
        <v/>
      </c>
    </row>
    <row r="637" spans="1:33" x14ac:dyDescent="0.25">
      <c r="A637" s="6">
        <v>37426</v>
      </c>
      <c r="B637">
        <v>0.75</v>
      </c>
      <c r="C637">
        <v>0.76</v>
      </c>
      <c r="D637">
        <v>0.75</v>
      </c>
      <c r="E637">
        <v>0.755</v>
      </c>
      <c r="F637">
        <v>0.43527300000000002</v>
      </c>
      <c r="G637">
        <v>47000</v>
      </c>
      <c r="I637" t="str">
        <f t="shared" si="83"/>
        <v/>
      </c>
      <c r="J637" t="str">
        <f t="shared" si="84"/>
        <v/>
      </c>
      <c r="K637" t="str">
        <f t="shared" si="85"/>
        <v/>
      </c>
      <c r="M637" s="11" t="str">
        <f t="shared" si="86"/>
        <v/>
      </c>
      <c r="O637">
        <f>IF(ROW($E637)&lt;=VALUE(LEFT(O$1,FIND("-",O$1,1)-1)),0,IF(ROW($E637)=VALUE(LEFT(O$1,FIND("-",O$1,1)-1))+1,AVERAGE(INDEX($E:$E,ROW($E637)-VALUE(LEFT(O$1,FIND("-",O$1,1)-1))):$E637),($E637*(2/(VALUE(LEFT(O$1,FIND("-",O$1,1)-1))+1)))+(O636*(1-(2/(VALUE(LEFT(O$1,FIND("-",O$1,1)-1))+1))))))</f>
        <v>0.90763107510547192</v>
      </c>
      <c r="Q637">
        <f>IF(ROW($E637)&lt;=VALUE(LEFT(Q$1,FIND("-",Q$1,1)-1)),0,IF(ROW($E637)=VALUE(LEFT(Q$1,FIND("-",Q$1,1)-1))+1,AVERAGE(INDEX($E:$E,ROW($E637)-VALUE(LEFT(Q$1,FIND("-",Q$1,1)-1))):$E637),($E637*(2/(VALUE(LEFT(Q$1,FIND("-",Q$1,1)-1))+1)))+(Q636*(1-(2/(VALUE(LEFT(Q$1,FIND("-",Q$1,1)-1))+1))))))</f>
        <v>0.76759574521899199</v>
      </c>
      <c r="R637">
        <f>IF(ROW($E637)&lt;=VALUE(LEFT(R$1,FIND("-",R$1,1)-1)),0,IF(ROW($E637)=VALUE(LEFT(R$1,FIND("-",R$1,1)-1))+1,AVERAGE(INDEX($E:$E,ROW($E637)-VALUE(LEFT(R$1,FIND("-",R$1,1)-1))):$E637),($E637*(2/(VALUE(LEFT(R$1,FIND("-",R$1,1)-1))+1)))+(R636*(1-(2/(VALUE(LEFT(R$1,FIND("-",R$1,1)-1))+1))))))</f>
        <v>0.78627335909137719</v>
      </c>
      <c r="S637">
        <f t="shared" si="87"/>
        <v>-1.8677613872385201E-2</v>
      </c>
      <c r="T637">
        <f>IF(ROW($E637)&lt;=MAX(VALUE(LEFT(Q$1,FIND("-",Q$1,1)-1)),VALUE(LEFT(R$1,FIND("-",R$1,1)-1)))+VALUE(LEFT(T$1,FIND("-",T$1,1)-1))-1,0,IF(ROW($E637)=MAX(VALUE(LEFT(Q$1,FIND("-",Q$1,1)-1)),VALUE(LEFT(R$1,FIND("-",R$1,1)-1)))+VALUE(LEFT(T$1,FIND("-",T$1,1)-1)),AVERAGE(INDEX($S:$S,ROW(S637)-VALUE(LEFT(T$1,FIND("-",T$1,1)-1))+1):S637),($S637*(2/(VALUE(LEFT(T$1,FIND("-",T$1,1)-1))+1)))+(T636*(1-(2/(VALUE(LEFT(T$1,FIND("-",T$1,1)-1))+1))))))</f>
        <v>-1.818722030614919E-2</v>
      </c>
      <c r="V637">
        <f t="shared" si="82"/>
        <v>-5.0000000000000044E-3</v>
      </c>
      <c r="W637">
        <f>IF(ROW($E637)&lt;=VALUE(LEFT(W$1,FIND("-",W$1,1)-1))+1,0,IF(ROW($E636)=VALUE(LEFT(W$1,FIND("-",W$1,1)-1))+1,100-100/(1+ABS((SUMIF(INDEX($V:$V,ROW($V637)-VALUE(LEFT(W$1,FIND("-",W$1,1)-1))+1):$V637,"&gt;0",INDEX($V:$V,ROW($V637)-VALUE(LEFT(W$1,FIND("-",W$1,1)-1))+1):$V637)/COUNTIF(INDEX($V:$V,ROW($V637)-VALUE(LEFT(W$1,FIND("-",W$1,1)-1))+1):$V637,"&gt;0"))/(SUMIF(INDEX($V:$V,ROW($V637)-VALUE(LEFT(W$1,FIND("-",W$1,1)-1))+1):$V637,"&lt;0",INDEX($V:$V,ROW($V637)-VALUE(LEFT(W$1,FIND("-",W$1,1)-1))+1):$V637)/COUNTIF(INDEX($V:$V,ROW($V637)-VALUE(LEFT(W$1,FIND("-",W$1,1)-1))+1):$V637,"&lt;0")))),100-100/(1+ABS((SUMIF(INDEX($V:$V,ROW($V637)-VALUE(LEFT(W$1,FIND("-",W$1,1)-1))+1):$V637,"&gt;0",INDEX($V:$V,ROW($V637)-VALUE(LEFT(W$1,FIND("-",W$1,1)-1))+1):$V637)/VALUE(LEFT(W$1,FIND("-",W$1,1)-1)))/(SUMIF(INDEX($V:$V,ROW($V637)-VALUE(LEFT(W$1,FIND("-",W$1,1)-1))+1):$V637,"&lt;0",INDEX($V:$V,ROW($V637)-VALUE(LEFT(W$1,FIND("-",W$1,1)-1))+1):$V637)/VALUE(LEFT(W$1,FIND("-",W$1,1)-1)))))))</f>
        <v>51.515151515151516</v>
      </c>
      <c r="Y637">
        <f>IF(ROW($E637)&lt;=VALUE(LEFT(Y$1,FIND("-",Y$1,1)-1)),0,MAX(INDEX(C:C,ROW(C637)-VALUE(LEFT(Y$1,FIND("-",Y$1,1)-1))+1):C637))</f>
        <v>0.8</v>
      </c>
      <c r="Z637">
        <f>IF(ROW($E637)&lt;=VALUE(LEFT(Z$1,FIND("-",Z$1,1)-1)),0,MIN(INDEX(D:D,ROW(D637)-VALUE(LEFT(Z$1,FIND("-",Z$1,1)-1))+1):D637))</f>
        <v>0.71</v>
      </c>
      <c r="AA637">
        <f t="shared" si="90"/>
        <v>50</v>
      </c>
      <c r="AB637">
        <f>IF(ROW($AA637)&lt;=VALUE(LEFT(AA$1,FIND("-",AA$1,1)-1))+VALUE(LEFT(AB$1,FIND("-",AB$1,1)-1)-1),0,AVERAGE(INDEX($AA:$AA,ROW($AA637)-VALUE(LEFT(AB$1,FIND("-",AB$1,1)-1))+1):$AA637))</f>
        <v>50</v>
      </c>
      <c r="AC637">
        <f>IF(ROW($AA637)&lt;=VALUE(LEFT(AA$1,FIND("-",AA$1,1)-1))+VALUE(LEFT(AB$1,FIND("-",AB$1,1)-1)-1)+VALUE(LEFT(AC$1,FIND("-",AC$1,1)-1)-1),0,AVERAGE(INDEX($AB:$AB,ROW($AB637)-VALUE(LEFT(AC$1,FIND("-",AC$1,1)-1))+1):$AB637))</f>
        <v>47.53086419753086</v>
      </c>
      <c r="AE637">
        <f t="shared" si="88"/>
        <v>13369844</v>
      </c>
      <c r="AG637" t="str">
        <f t="shared" si="89"/>
        <v/>
      </c>
    </row>
    <row r="638" spans="1:33" x14ac:dyDescent="0.25">
      <c r="A638" s="6">
        <v>37427</v>
      </c>
      <c r="B638">
        <v>0.75</v>
      </c>
      <c r="C638">
        <v>0.755</v>
      </c>
      <c r="D638">
        <v>0.73499999999999999</v>
      </c>
      <c r="E638">
        <v>0.745</v>
      </c>
      <c r="F638">
        <v>0.429508</v>
      </c>
      <c r="G638">
        <v>155000</v>
      </c>
      <c r="I638" t="str">
        <f t="shared" si="83"/>
        <v/>
      </c>
      <c r="J638" t="str">
        <f t="shared" si="84"/>
        <v/>
      </c>
      <c r="K638" t="str">
        <f t="shared" si="85"/>
        <v/>
      </c>
      <c r="M638" s="11" t="str">
        <f t="shared" si="86"/>
        <v/>
      </c>
      <c r="O638">
        <f>IF(ROW($E638)&lt;=VALUE(LEFT(O$1,FIND("-",O$1,1)-1)),0,IF(ROW($E638)=VALUE(LEFT(O$1,FIND("-",O$1,1)-1))+1,AVERAGE(INDEX($E:$E,ROW($E638)-VALUE(LEFT(O$1,FIND("-",O$1,1)-1))):$E638),($E638*(2/(VALUE(LEFT(O$1,FIND("-",O$1,1)-1))+1)))+(O637*(1-(2/(VALUE(LEFT(O$1,FIND("-",O$1,1)-1))+1))))))</f>
        <v>0.90601285545268118</v>
      </c>
      <c r="Q638">
        <f>IF(ROW($E638)&lt;=VALUE(LEFT(Q$1,FIND("-",Q$1,1)-1)),0,IF(ROW($E638)=VALUE(LEFT(Q$1,FIND("-",Q$1,1)-1))+1,AVERAGE(INDEX($E:$E,ROW($E638)-VALUE(LEFT(Q$1,FIND("-",Q$1,1)-1))):$E638),($E638*(2/(VALUE(LEFT(Q$1,FIND("-",Q$1,1)-1))+1)))+(Q637*(1-(2/(VALUE(LEFT(Q$1,FIND("-",Q$1,1)-1))+1))))))</f>
        <v>0.76411947672376246</v>
      </c>
      <c r="R638">
        <f>IF(ROW($E638)&lt;=VALUE(LEFT(R$1,FIND("-",R$1,1)-1)),0,IF(ROW($E638)=VALUE(LEFT(R$1,FIND("-",R$1,1)-1))+1,AVERAGE(INDEX($E:$E,ROW($E638)-VALUE(LEFT(R$1,FIND("-",R$1,1)-1))):$E638),($E638*(2/(VALUE(LEFT(R$1,FIND("-",R$1,1)-1))+1)))+(R637*(1-(2/(VALUE(LEFT(R$1,FIND("-",R$1,1)-1))+1))))))</f>
        <v>0.78321607323275666</v>
      </c>
      <c r="S638">
        <f t="shared" si="87"/>
        <v>-1.9096596508994201E-2</v>
      </c>
      <c r="T638">
        <f>IF(ROW($E638)&lt;=MAX(VALUE(LEFT(Q$1,FIND("-",Q$1,1)-1)),VALUE(LEFT(R$1,FIND("-",R$1,1)-1)))+VALUE(LEFT(T$1,FIND("-",T$1,1)-1))-1,0,IF(ROW($E638)=MAX(VALUE(LEFT(Q$1,FIND("-",Q$1,1)-1)),VALUE(LEFT(R$1,FIND("-",R$1,1)-1)))+VALUE(LEFT(T$1,FIND("-",T$1,1)-1)),AVERAGE(INDEX($S:$S,ROW(S638)-VALUE(LEFT(T$1,FIND("-",T$1,1)-1))+1):S638),($S638*(2/(VALUE(LEFT(T$1,FIND("-",T$1,1)-1))+1)))+(T637*(1-(2/(VALUE(LEFT(T$1,FIND("-",T$1,1)-1))+1))))))</f>
        <v>-1.8369095546718194E-2</v>
      </c>
      <c r="V638">
        <f t="shared" si="82"/>
        <v>-1.0000000000000009E-2</v>
      </c>
      <c r="W638">
        <f>IF(ROW($E638)&lt;=VALUE(LEFT(W$1,FIND("-",W$1,1)-1))+1,0,IF(ROW($E637)=VALUE(LEFT(W$1,FIND("-",W$1,1)-1))+1,100-100/(1+ABS((SUMIF(INDEX($V:$V,ROW($V638)-VALUE(LEFT(W$1,FIND("-",W$1,1)-1))+1):$V638,"&gt;0",INDEX($V:$V,ROW($V638)-VALUE(LEFT(W$1,FIND("-",W$1,1)-1))+1):$V638)/COUNTIF(INDEX($V:$V,ROW($V638)-VALUE(LEFT(W$1,FIND("-",W$1,1)-1))+1):$V638,"&gt;0"))/(SUMIF(INDEX($V:$V,ROW($V638)-VALUE(LEFT(W$1,FIND("-",W$1,1)-1))+1):$V638,"&lt;0",INDEX($V:$V,ROW($V638)-VALUE(LEFT(W$1,FIND("-",W$1,1)-1))+1):$V638)/COUNTIF(INDEX($V:$V,ROW($V638)-VALUE(LEFT(W$1,FIND("-",W$1,1)-1))+1):$V638,"&lt;0")))),100-100/(1+ABS((SUMIF(INDEX($V:$V,ROW($V638)-VALUE(LEFT(W$1,FIND("-",W$1,1)-1))+1):$V638,"&gt;0",INDEX($V:$V,ROW($V638)-VALUE(LEFT(W$1,FIND("-",W$1,1)-1))+1):$V638)/VALUE(LEFT(W$1,FIND("-",W$1,1)-1)))/(SUMIF(INDEX($V:$V,ROW($V638)-VALUE(LEFT(W$1,FIND("-",W$1,1)-1))+1):$V638,"&lt;0",INDEX($V:$V,ROW($V638)-VALUE(LEFT(W$1,FIND("-",W$1,1)-1))+1):$V638)/VALUE(LEFT(W$1,FIND("-",W$1,1)-1)))))))</f>
        <v>45.454545454545453</v>
      </c>
      <c r="Y638">
        <f>IF(ROW($E638)&lt;=VALUE(LEFT(Y$1,FIND("-",Y$1,1)-1)),0,MAX(INDEX(C:C,ROW(C638)-VALUE(LEFT(Y$1,FIND("-",Y$1,1)-1))+1):C638))</f>
        <v>0.8</v>
      </c>
      <c r="Z638">
        <f>IF(ROW($E638)&lt;=VALUE(LEFT(Z$1,FIND("-",Z$1,1)-1)),0,MIN(INDEX(D:D,ROW(D638)-VALUE(LEFT(Z$1,FIND("-",Z$1,1)-1))+1):D638))</f>
        <v>0.73499999999999999</v>
      </c>
      <c r="AA638">
        <f t="shared" si="90"/>
        <v>15.384615384615385</v>
      </c>
      <c r="AB638">
        <f>IF(ROW($AA638)&lt;=VALUE(LEFT(AA$1,FIND("-",AA$1,1)-1))+VALUE(LEFT(AB$1,FIND("-",AB$1,1)-1)-1),0,AVERAGE(INDEX($AA:$AA,ROW($AA638)-VALUE(LEFT(AB$1,FIND("-",AB$1,1)-1))+1):$AA638))</f>
        <v>40.313390313390315</v>
      </c>
      <c r="AC638">
        <f>IF(ROW($AA638)&lt;=VALUE(LEFT(AA$1,FIND("-",AA$1,1)-1))+VALUE(LEFT(AB$1,FIND("-",AB$1,1)-1)-1)+VALUE(LEFT(AC$1,FIND("-",AC$1,1)-1)-1),0,AVERAGE(INDEX($AB:$AB,ROW($AB638)-VALUE(LEFT(AC$1,FIND("-",AC$1,1)-1))+1):$AB638))</f>
        <v>44.919278252611583</v>
      </c>
      <c r="AE638">
        <f t="shared" si="88"/>
        <v>13214844</v>
      </c>
      <c r="AG638" t="str">
        <f t="shared" si="89"/>
        <v/>
      </c>
    </row>
    <row r="639" spans="1:33" x14ac:dyDescent="0.25">
      <c r="A639" s="6">
        <v>37428</v>
      </c>
      <c r="B639">
        <v>0.75</v>
      </c>
      <c r="C639">
        <v>0.77</v>
      </c>
      <c r="D639">
        <v>0.75</v>
      </c>
      <c r="E639">
        <v>0.755</v>
      </c>
      <c r="F639">
        <v>0.43527300000000002</v>
      </c>
      <c r="G639">
        <v>40000</v>
      </c>
      <c r="I639" t="str">
        <f t="shared" si="83"/>
        <v/>
      </c>
      <c r="J639" t="str">
        <f t="shared" si="84"/>
        <v/>
      </c>
      <c r="K639" t="str">
        <f t="shared" si="85"/>
        <v/>
      </c>
      <c r="M639" s="11" t="str">
        <f t="shared" si="86"/>
        <v/>
      </c>
      <c r="O639">
        <f>IF(ROW($E639)&lt;=VALUE(LEFT(O$1,FIND("-",O$1,1)-1)),0,IF(ROW($E639)=VALUE(LEFT(O$1,FIND("-",O$1,1)-1))+1,AVERAGE(INDEX($E:$E,ROW($E639)-VALUE(LEFT(O$1,FIND("-",O$1,1)-1))):$E639),($E639*(2/(VALUE(LEFT(O$1,FIND("-",O$1,1)-1))+1)))+(O638*(1-(2/(VALUE(LEFT(O$1,FIND("-",O$1,1)-1))+1))))))</f>
        <v>0.90451023997554003</v>
      </c>
      <c r="Q639">
        <f>IF(ROW($E639)&lt;=VALUE(LEFT(Q$1,FIND("-",Q$1,1)-1)),0,IF(ROW($E639)=VALUE(LEFT(Q$1,FIND("-",Q$1,1)-1))+1,AVERAGE(INDEX($E:$E,ROW($E639)-VALUE(LEFT(Q$1,FIND("-",Q$1,1)-1))):$E639),($E639*(2/(VALUE(LEFT(Q$1,FIND("-",Q$1,1)-1))+1)))+(Q638*(1-(2/(VALUE(LEFT(Q$1,FIND("-",Q$1,1)-1))+1))))))</f>
        <v>0.76271648030472206</v>
      </c>
      <c r="R639">
        <f>IF(ROW($E639)&lt;=VALUE(LEFT(R$1,FIND("-",R$1,1)-1)),0,IF(ROW($E639)=VALUE(LEFT(R$1,FIND("-",R$1,1)-1))+1,AVERAGE(INDEX($E:$E,ROW($E639)-VALUE(LEFT(R$1,FIND("-",R$1,1)-1))):$E639),($E639*(2/(VALUE(LEFT(R$1,FIND("-",R$1,1)-1))+1)))+(R638*(1-(2/(VALUE(LEFT(R$1,FIND("-",R$1,1)-1))+1))))))</f>
        <v>0.78112599373403391</v>
      </c>
      <c r="S639">
        <f t="shared" si="87"/>
        <v>-1.8409513429311852E-2</v>
      </c>
      <c r="T639">
        <f>IF(ROW($E639)&lt;=MAX(VALUE(LEFT(Q$1,FIND("-",Q$1,1)-1)),VALUE(LEFT(R$1,FIND("-",R$1,1)-1)))+VALUE(LEFT(T$1,FIND("-",T$1,1)-1))-1,0,IF(ROW($E639)=MAX(VALUE(LEFT(Q$1,FIND("-",Q$1,1)-1)),VALUE(LEFT(R$1,FIND("-",R$1,1)-1)))+VALUE(LEFT(T$1,FIND("-",T$1,1)-1)),AVERAGE(INDEX($S:$S,ROW(S639)-VALUE(LEFT(T$1,FIND("-",T$1,1)-1))+1):S639),($S639*(2/(VALUE(LEFT(T$1,FIND("-",T$1,1)-1))+1)))+(T638*(1-(2/(VALUE(LEFT(T$1,FIND("-",T$1,1)-1))+1))))))</f>
        <v>-1.8377179123236925E-2</v>
      </c>
      <c r="V639">
        <f t="shared" si="82"/>
        <v>1.0000000000000009E-2</v>
      </c>
      <c r="W639">
        <f>IF(ROW($E639)&lt;=VALUE(LEFT(W$1,FIND("-",W$1,1)-1))+1,0,IF(ROW($E638)=VALUE(LEFT(W$1,FIND("-",W$1,1)-1))+1,100-100/(1+ABS((SUMIF(INDEX($V:$V,ROW($V639)-VALUE(LEFT(W$1,FIND("-",W$1,1)-1))+1):$V639,"&gt;0",INDEX($V:$V,ROW($V639)-VALUE(LEFT(W$1,FIND("-",W$1,1)-1))+1):$V639)/COUNTIF(INDEX($V:$V,ROW($V639)-VALUE(LEFT(W$1,FIND("-",W$1,1)-1))+1):$V639,"&gt;0"))/(SUMIF(INDEX($V:$V,ROW($V639)-VALUE(LEFT(W$1,FIND("-",W$1,1)-1))+1):$V639,"&lt;0",INDEX($V:$V,ROW($V639)-VALUE(LEFT(W$1,FIND("-",W$1,1)-1))+1):$V639)/COUNTIF(INDEX($V:$V,ROW($V639)-VALUE(LEFT(W$1,FIND("-",W$1,1)-1))+1):$V639,"&lt;0")))),100-100/(1+ABS((SUMIF(INDEX($V:$V,ROW($V639)-VALUE(LEFT(W$1,FIND("-",W$1,1)-1))+1):$V639,"&gt;0",INDEX($V:$V,ROW($V639)-VALUE(LEFT(W$1,FIND("-",W$1,1)-1))+1):$V639)/VALUE(LEFT(W$1,FIND("-",W$1,1)-1)))/(SUMIF(INDEX($V:$V,ROW($V639)-VALUE(LEFT(W$1,FIND("-",W$1,1)-1))+1):$V639,"&lt;0",INDEX($V:$V,ROW($V639)-VALUE(LEFT(W$1,FIND("-",W$1,1)-1))+1):$V639)/VALUE(LEFT(W$1,FIND("-",W$1,1)-1)))))))</f>
        <v>45.454545454545453</v>
      </c>
      <c r="Y639">
        <f>IF(ROW($E639)&lt;=VALUE(LEFT(Y$1,FIND("-",Y$1,1)-1)),0,MAX(INDEX(C:C,ROW(C639)-VALUE(LEFT(Y$1,FIND("-",Y$1,1)-1))+1):C639))</f>
        <v>0.8</v>
      </c>
      <c r="Z639">
        <f>IF(ROW($E639)&lt;=VALUE(LEFT(Z$1,FIND("-",Z$1,1)-1)),0,MIN(INDEX(D:D,ROW(D639)-VALUE(LEFT(Z$1,FIND("-",Z$1,1)-1))+1):D639))</f>
        <v>0.73499999999999999</v>
      </c>
      <c r="AA639">
        <f t="shared" si="90"/>
        <v>30.76923076923077</v>
      </c>
      <c r="AB639">
        <f>IF(ROW($AA639)&lt;=VALUE(LEFT(AA$1,FIND("-",AA$1,1)-1))+VALUE(LEFT(AB$1,FIND("-",AB$1,1)-1)-1),0,AVERAGE(INDEX($AA:$AA,ROW($AA639)-VALUE(LEFT(AB$1,FIND("-",AB$1,1)-1))+1):$AA639))</f>
        <v>32.051282051282051</v>
      </c>
      <c r="AC639">
        <f>IF(ROW($AA639)&lt;=VALUE(LEFT(AA$1,FIND("-",AA$1,1)-1))+VALUE(LEFT(AB$1,FIND("-",AB$1,1)-1)-1)+VALUE(LEFT(AC$1,FIND("-",AC$1,1)-1)-1),0,AVERAGE(INDEX($AB:$AB,ROW($AB639)-VALUE(LEFT(AC$1,FIND("-",AC$1,1)-1))+1):$AB639))</f>
        <v>40.788224121557455</v>
      </c>
      <c r="AE639">
        <f t="shared" si="88"/>
        <v>13254844</v>
      </c>
      <c r="AG639" t="str">
        <f t="shared" si="89"/>
        <v/>
      </c>
    </row>
    <row r="640" spans="1:33" x14ac:dyDescent="0.25">
      <c r="A640" s="6">
        <v>37431</v>
      </c>
      <c r="B640">
        <v>0.73499999999999999</v>
      </c>
      <c r="C640">
        <v>0.74</v>
      </c>
      <c r="D640">
        <v>0.72499999999999998</v>
      </c>
      <c r="E640">
        <v>0.72499999999999998</v>
      </c>
      <c r="F640">
        <v>0.41797800000000002</v>
      </c>
      <c r="G640">
        <v>79000</v>
      </c>
      <c r="I640" t="str">
        <f t="shared" si="83"/>
        <v/>
      </c>
      <c r="J640" t="str">
        <f t="shared" si="84"/>
        <v/>
      </c>
      <c r="K640" t="str">
        <f t="shared" si="85"/>
        <v/>
      </c>
      <c r="M640" s="11" t="str">
        <f t="shared" si="86"/>
        <v/>
      </c>
      <c r="O640">
        <f>IF(ROW($E640)&lt;=VALUE(LEFT(O$1,FIND("-",O$1,1)-1)),0,IF(ROW($E640)=VALUE(LEFT(O$1,FIND("-",O$1,1)-1))+1,AVERAGE(INDEX($E:$E,ROW($E640)-VALUE(LEFT(O$1,FIND("-",O$1,1)-1))):$E640),($E640*(2/(VALUE(LEFT(O$1,FIND("-",O$1,1)-1))+1)))+(O639*(1-(2/(VALUE(LEFT(O$1,FIND("-",O$1,1)-1))+1))))))</f>
        <v>0.90272406843349484</v>
      </c>
      <c r="Q640">
        <f>IF(ROW($E640)&lt;=VALUE(LEFT(Q$1,FIND("-",Q$1,1)-1)),0,IF(ROW($E640)=VALUE(LEFT(Q$1,FIND("-",Q$1,1)-1))+1,AVERAGE(INDEX($E:$E,ROW($E640)-VALUE(LEFT(Q$1,FIND("-",Q$1,1)-1))):$E640),($E640*(2/(VALUE(LEFT(Q$1,FIND("-",Q$1,1)-1))+1)))+(Q639*(1-(2/(VALUE(LEFT(Q$1,FIND("-",Q$1,1)-1))+1))))))</f>
        <v>0.75691394487322639</v>
      </c>
      <c r="R640">
        <f>IF(ROW($E640)&lt;=VALUE(LEFT(R$1,FIND("-",R$1,1)-1)),0,IF(ROW($E640)=VALUE(LEFT(R$1,FIND("-",R$1,1)-1))+1,AVERAGE(INDEX($E:$E,ROW($E640)-VALUE(LEFT(R$1,FIND("-",R$1,1)-1))):$E640),($E640*(2/(VALUE(LEFT(R$1,FIND("-",R$1,1)-1))+1)))+(R639*(1-(2/(VALUE(LEFT(R$1,FIND("-",R$1,1)-1))+1))))))</f>
        <v>0.77696851271669809</v>
      </c>
      <c r="S640">
        <f t="shared" si="87"/>
        <v>-2.0054567843471705E-2</v>
      </c>
      <c r="T640">
        <f>IF(ROW($E640)&lt;=MAX(VALUE(LEFT(Q$1,FIND("-",Q$1,1)-1)),VALUE(LEFT(R$1,FIND("-",R$1,1)-1)))+VALUE(LEFT(T$1,FIND("-",T$1,1)-1))-1,0,IF(ROW($E640)=MAX(VALUE(LEFT(Q$1,FIND("-",Q$1,1)-1)),VALUE(LEFT(R$1,FIND("-",R$1,1)-1)))+VALUE(LEFT(T$1,FIND("-",T$1,1)-1)),AVERAGE(INDEX($S:$S,ROW(S640)-VALUE(LEFT(T$1,FIND("-",T$1,1)-1))+1):S640),($S640*(2/(VALUE(LEFT(T$1,FIND("-",T$1,1)-1))+1)))+(T639*(1-(2/(VALUE(LEFT(T$1,FIND("-",T$1,1)-1))+1))))))</f>
        <v>-1.8712656867283881E-2</v>
      </c>
      <c r="V640">
        <f t="shared" si="82"/>
        <v>-3.0000000000000027E-2</v>
      </c>
      <c r="W640">
        <f>IF(ROW($E640)&lt;=VALUE(LEFT(W$1,FIND("-",W$1,1)-1))+1,0,IF(ROW($E639)=VALUE(LEFT(W$1,FIND("-",W$1,1)-1))+1,100-100/(1+ABS((SUMIF(INDEX($V:$V,ROW($V640)-VALUE(LEFT(W$1,FIND("-",W$1,1)-1))+1):$V640,"&gt;0",INDEX($V:$V,ROW($V640)-VALUE(LEFT(W$1,FIND("-",W$1,1)-1))+1):$V640)/COUNTIF(INDEX($V:$V,ROW($V640)-VALUE(LEFT(W$1,FIND("-",W$1,1)-1))+1):$V640,"&gt;0"))/(SUMIF(INDEX($V:$V,ROW($V640)-VALUE(LEFT(W$1,FIND("-",W$1,1)-1))+1):$V640,"&lt;0",INDEX($V:$V,ROW($V640)-VALUE(LEFT(W$1,FIND("-",W$1,1)-1))+1):$V640)/COUNTIF(INDEX($V:$V,ROW($V640)-VALUE(LEFT(W$1,FIND("-",W$1,1)-1))+1):$V640,"&lt;0")))),100-100/(1+ABS((SUMIF(INDEX($V:$V,ROW($V640)-VALUE(LEFT(W$1,FIND("-",W$1,1)-1))+1):$V640,"&gt;0",INDEX($V:$V,ROW($V640)-VALUE(LEFT(W$1,FIND("-",W$1,1)-1))+1):$V640)/VALUE(LEFT(W$1,FIND("-",W$1,1)-1)))/(SUMIF(INDEX($V:$V,ROW($V640)-VALUE(LEFT(W$1,FIND("-",W$1,1)-1))+1):$V640,"&lt;0",INDEX($V:$V,ROW($V640)-VALUE(LEFT(W$1,FIND("-",W$1,1)-1))+1):$V640)/VALUE(LEFT(W$1,FIND("-",W$1,1)-1)))))))</f>
        <v>36.842105263157897</v>
      </c>
      <c r="Y640">
        <f>IF(ROW($E640)&lt;=VALUE(LEFT(Y$1,FIND("-",Y$1,1)-1)),0,MAX(INDEX(C:C,ROW(C640)-VALUE(LEFT(Y$1,FIND("-",Y$1,1)-1))+1):C640))</f>
        <v>0.8</v>
      </c>
      <c r="Z640">
        <f>IF(ROW($E640)&lt;=VALUE(LEFT(Z$1,FIND("-",Z$1,1)-1)),0,MIN(INDEX(D:D,ROW(D640)-VALUE(LEFT(Z$1,FIND("-",Z$1,1)-1))+1):D640))</f>
        <v>0.72499999999999998</v>
      </c>
      <c r="AA640">
        <f t="shared" si="90"/>
        <v>0</v>
      </c>
      <c r="AB640">
        <f>IF(ROW($AA640)&lt;=VALUE(LEFT(AA$1,FIND("-",AA$1,1)-1))+VALUE(LEFT(AB$1,FIND("-",AB$1,1)-1)-1),0,AVERAGE(INDEX($AA:$AA,ROW($AA640)-VALUE(LEFT(AB$1,FIND("-",AB$1,1)-1))+1):$AA640))</f>
        <v>15.384615384615385</v>
      </c>
      <c r="AC640">
        <f>IF(ROW($AA640)&lt;=VALUE(LEFT(AA$1,FIND("-",AA$1,1)-1))+VALUE(LEFT(AB$1,FIND("-",AB$1,1)-1)-1)+VALUE(LEFT(AC$1,FIND("-",AC$1,1)-1)-1),0,AVERAGE(INDEX($AB:$AB,ROW($AB640)-VALUE(LEFT(AC$1,FIND("-",AC$1,1)-1))+1):$AB640))</f>
        <v>29.249762583095919</v>
      </c>
      <c r="AE640">
        <f t="shared" si="88"/>
        <v>13175844</v>
      </c>
      <c r="AG640" t="str">
        <f t="shared" si="89"/>
        <v/>
      </c>
    </row>
    <row r="641" spans="1:33" x14ac:dyDescent="0.25">
      <c r="A641" s="6">
        <v>37432</v>
      </c>
      <c r="B641">
        <v>0.72</v>
      </c>
      <c r="C641">
        <v>0.72</v>
      </c>
      <c r="D641">
        <v>0.70499999999999996</v>
      </c>
      <c r="E641">
        <v>0.71499999999999997</v>
      </c>
      <c r="F641">
        <v>0.41221200000000002</v>
      </c>
      <c r="G641">
        <v>96000</v>
      </c>
      <c r="I641" t="str">
        <f t="shared" si="83"/>
        <v/>
      </c>
      <c r="J641" t="str">
        <f t="shared" si="84"/>
        <v/>
      </c>
      <c r="K641" t="str">
        <f t="shared" si="85"/>
        <v/>
      </c>
      <c r="M641" s="11" t="str">
        <f t="shared" si="86"/>
        <v/>
      </c>
      <c r="O641">
        <f>IF(ROW($E641)&lt;=VALUE(LEFT(O$1,FIND("-",O$1,1)-1)),0,IF(ROW($E641)=VALUE(LEFT(O$1,FIND("-",O$1,1)-1))+1,AVERAGE(INDEX($E:$E,ROW($E641)-VALUE(LEFT(O$1,FIND("-",O$1,1)-1))):$E641),($E641*(2/(VALUE(LEFT(O$1,FIND("-",O$1,1)-1))+1)))+(O640*(1-(2/(VALUE(LEFT(O$1,FIND("-",O$1,1)-1))+1))))))</f>
        <v>0.90085616725505213</v>
      </c>
      <c r="Q641">
        <f>IF(ROW($E641)&lt;=VALUE(LEFT(Q$1,FIND("-",Q$1,1)-1)),0,IF(ROW($E641)=VALUE(LEFT(Q$1,FIND("-",Q$1,1)-1))+1,AVERAGE(INDEX($E:$E,ROW($E641)-VALUE(LEFT(Q$1,FIND("-",Q$1,1)-1))):$E641),($E641*(2/(VALUE(LEFT(Q$1,FIND("-",Q$1,1)-1))+1)))+(Q640*(1-(2/(VALUE(LEFT(Q$1,FIND("-",Q$1,1)-1))+1))))))</f>
        <v>0.75046564566196072</v>
      </c>
      <c r="R641">
        <f>IF(ROW($E641)&lt;=VALUE(LEFT(R$1,FIND("-",R$1,1)-1)),0,IF(ROW($E641)=VALUE(LEFT(R$1,FIND("-",R$1,1)-1))+1,AVERAGE(INDEX($E:$E,ROW($E641)-VALUE(LEFT(R$1,FIND("-",R$1,1)-1))):$E641),($E641*(2/(VALUE(LEFT(R$1,FIND("-",R$1,1)-1))+1)))+(R640*(1-(2/(VALUE(LEFT(R$1,FIND("-",R$1,1)-1))+1))))))</f>
        <v>0.77237825251546122</v>
      </c>
      <c r="S641">
        <f t="shared" si="87"/>
        <v>-2.1912606853500494E-2</v>
      </c>
      <c r="T641">
        <f>IF(ROW($E641)&lt;=MAX(VALUE(LEFT(Q$1,FIND("-",Q$1,1)-1)),VALUE(LEFT(R$1,FIND("-",R$1,1)-1)))+VALUE(LEFT(T$1,FIND("-",T$1,1)-1))-1,0,IF(ROW($E641)=MAX(VALUE(LEFT(Q$1,FIND("-",Q$1,1)-1)),VALUE(LEFT(R$1,FIND("-",R$1,1)-1)))+VALUE(LEFT(T$1,FIND("-",T$1,1)-1)),AVERAGE(INDEX($S:$S,ROW(S641)-VALUE(LEFT(T$1,FIND("-",T$1,1)-1))+1):S641),($S641*(2/(VALUE(LEFT(T$1,FIND("-",T$1,1)-1))+1)))+(T640*(1-(2/(VALUE(LEFT(T$1,FIND("-",T$1,1)-1))+1))))))</f>
        <v>-1.9352646864527204E-2</v>
      </c>
      <c r="V641">
        <f t="shared" si="82"/>
        <v>-1.0000000000000009E-2</v>
      </c>
      <c r="W641">
        <f>IF(ROW($E641)&lt;=VALUE(LEFT(W$1,FIND("-",W$1,1)-1))+1,0,IF(ROW($E640)=VALUE(LEFT(W$1,FIND("-",W$1,1)-1))+1,100-100/(1+ABS((SUMIF(INDEX($V:$V,ROW($V641)-VALUE(LEFT(W$1,FIND("-",W$1,1)-1))+1):$V641,"&gt;0",INDEX($V:$V,ROW($V641)-VALUE(LEFT(W$1,FIND("-",W$1,1)-1))+1):$V641)/COUNTIF(INDEX($V:$V,ROW($V641)-VALUE(LEFT(W$1,FIND("-",W$1,1)-1))+1):$V641,"&gt;0"))/(SUMIF(INDEX($V:$V,ROW($V641)-VALUE(LEFT(W$1,FIND("-",W$1,1)-1))+1):$V641,"&lt;0",INDEX($V:$V,ROW($V641)-VALUE(LEFT(W$1,FIND("-",W$1,1)-1))+1):$V641)/COUNTIF(INDEX($V:$V,ROW($V641)-VALUE(LEFT(W$1,FIND("-",W$1,1)-1))+1):$V641,"&lt;0")))),100-100/(1+ABS((SUMIF(INDEX($V:$V,ROW($V641)-VALUE(LEFT(W$1,FIND("-",W$1,1)-1))+1):$V641,"&gt;0",INDEX($V:$V,ROW($V641)-VALUE(LEFT(W$1,FIND("-",W$1,1)-1))+1):$V641)/VALUE(LEFT(W$1,FIND("-",W$1,1)-1)))/(SUMIF(INDEX($V:$V,ROW($V641)-VALUE(LEFT(W$1,FIND("-",W$1,1)-1))+1):$V641,"&lt;0",INDEX($V:$V,ROW($V641)-VALUE(LEFT(W$1,FIND("-",W$1,1)-1))+1):$V641)/VALUE(LEFT(W$1,FIND("-",W$1,1)-1)))))))</f>
        <v>37.837837837837839</v>
      </c>
      <c r="Y641">
        <f>IF(ROW($E641)&lt;=VALUE(LEFT(Y$1,FIND("-",Y$1,1)-1)),0,MAX(INDEX(C:C,ROW(C641)-VALUE(LEFT(Y$1,FIND("-",Y$1,1)-1))+1):C641))</f>
        <v>0.8</v>
      </c>
      <c r="Z641">
        <f>IF(ROW($E641)&lt;=VALUE(LEFT(Z$1,FIND("-",Z$1,1)-1)),0,MIN(INDEX(D:D,ROW(D641)-VALUE(LEFT(Z$1,FIND("-",Z$1,1)-1))+1):D641))</f>
        <v>0.70499999999999996</v>
      </c>
      <c r="AA641">
        <f t="shared" si="90"/>
        <v>10.526315789473683</v>
      </c>
      <c r="AB641">
        <f>IF(ROW($AA641)&lt;=VALUE(LEFT(AA$1,FIND("-",AA$1,1)-1))+VALUE(LEFT(AB$1,FIND("-",AB$1,1)-1)-1),0,AVERAGE(INDEX($AA:$AA,ROW($AA641)-VALUE(LEFT(AB$1,FIND("-",AB$1,1)-1))+1):$AA641))</f>
        <v>13.765182186234817</v>
      </c>
      <c r="AC641">
        <f>IF(ROW($AA641)&lt;=VALUE(LEFT(AA$1,FIND("-",AA$1,1)-1))+VALUE(LEFT(AB$1,FIND("-",AB$1,1)-1)-1)+VALUE(LEFT(AC$1,FIND("-",AC$1,1)-1)-1),0,AVERAGE(INDEX($AB:$AB,ROW($AB641)-VALUE(LEFT(AC$1,FIND("-",AC$1,1)-1))+1):$AB641))</f>
        <v>20.400359874044085</v>
      </c>
      <c r="AE641">
        <f t="shared" si="88"/>
        <v>13079844</v>
      </c>
      <c r="AG641" t="str">
        <f t="shared" si="89"/>
        <v/>
      </c>
    </row>
    <row r="642" spans="1:33" x14ac:dyDescent="0.25">
      <c r="A642" s="6">
        <v>37433</v>
      </c>
      <c r="B642">
        <v>0.72</v>
      </c>
      <c r="C642">
        <v>0.72</v>
      </c>
      <c r="D642">
        <v>0.66500000000000004</v>
      </c>
      <c r="E642">
        <v>0.67</v>
      </c>
      <c r="F642">
        <v>0.38626899999999997</v>
      </c>
      <c r="G642">
        <v>225000</v>
      </c>
      <c r="I642" t="str">
        <f t="shared" si="83"/>
        <v/>
      </c>
      <c r="J642" t="str">
        <f t="shared" si="84"/>
        <v>Oversold</v>
      </c>
      <c r="K642" t="str">
        <f t="shared" si="85"/>
        <v>Oversold Above %D</v>
      </c>
      <c r="M642" s="11" t="str">
        <f t="shared" si="86"/>
        <v/>
      </c>
      <c r="O642">
        <f>IF(ROW($E642)&lt;=VALUE(LEFT(O$1,FIND("-",O$1,1)-1)),0,IF(ROW($E642)=VALUE(LEFT(O$1,FIND("-",O$1,1)-1))+1,AVERAGE(INDEX($E:$E,ROW($E642)-VALUE(LEFT(O$1,FIND("-",O$1,1)-1))):$E642),($E642*(2/(VALUE(LEFT(O$1,FIND("-",O$1,1)-1))+1)))+(O641*(1-(2/(VALUE(LEFT(O$1,FIND("-",O$1,1)-1))+1))))))</f>
        <v>0.89855909096395714</v>
      </c>
      <c r="Q642">
        <f>IF(ROW($E642)&lt;=VALUE(LEFT(Q$1,FIND("-",Q$1,1)-1)),0,IF(ROW($E642)=VALUE(LEFT(Q$1,FIND("-",Q$1,1)-1))+1,AVERAGE(INDEX($E:$E,ROW($E642)-VALUE(LEFT(Q$1,FIND("-",Q$1,1)-1))):$E642),($E642*(2/(VALUE(LEFT(Q$1,FIND("-",Q$1,1)-1))+1)))+(Q641*(1-(2/(VALUE(LEFT(Q$1,FIND("-",Q$1,1)-1))+1))))))</f>
        <v>0.73808631556012061</v>
      </c>
      <c r="R642">
        <f>IF(ROW($E642)&lt;=VALUE(LEFT(R$1,FIND("-",R$1,1)-1)),0,IF(ROW($E642)=VALUE(LEFT(R$1,FIND("-",R$1,1)-1))+1,AVERAGE(INDEX($E:$E,ROW($E642)-VALUE(LEFT(R$1,FIND("-",R$1,1)-1))):$E642),($E642*(2/(VALUE(LEFT(R$1,FIND("-",R$1,1)-1))+1)))+(R641*(1-(2/(VALUE(LEFT(R$1,FIND("-",R$1,1)-1))+1))))))</f>
        <v>0.76479467825505665</v>
      </c>
      <c r="S642">
        <f t="shared" si="87"/>
        <v>-2.6708362694936039E-2</v>
      </c>
      <c r="T642">
        <f>IF(ROW($E642)&lt;=MAX(VALUE(LEFT(Q$1,FIND("-",Q$1,1)-1)),VALUE(LEFT(R$1,FIND("-",R$1,1)-1)))+VALUE(LEFT(T$1,FIND("-",T$1,1)-1))-1,0,IF(ROW($E642)=MAX(VALUE(LEFT(Q$1,FIND("-",Q$1,1)-1)),VALUE(LEFT(R$1,FIND("-",R$1,1)-1)))+VALUE(LEFT(T$1,FIND("-",T$1,1)-1)),AVERAGE(INDEX($S:$S,ROW(S642)-VALUE(LEFT(T$1,FIND("-",T$1,1)-1))+1):S642),($S642*(2/(VALUE(LEFT(T$1,FIND("-",T$1,1)-1))+1)))+(T641*(1-(2/(VALUE(LEFT(T$1,FIND("-",T$1,1)-1))+1))))))</f>
        <v>-2.0823790030608972E-2</v>
      </c>
      <c r="V642">
        <f t="shared" ref="V642:V705" si="91">IFERROR(1*(E642-E641),"")</f>
        <v>-4.4999999999999929E-2</v>
      </c>
      <c r="W642">
        <f>IF(ROW($E642)&lt;=VALUE(LEFT(W$1,FIND("-",W$1,1)-1))+1,0,IF(ROW($E641)=VALUE(LEFT(W$1,FIND("-",W$1,1)-1))+1,100-100/(1+ABS((SUMIF(INDEX($V:$V,ROW($V642)-VALUE(LEFT(W$1,FIND("-",W$1,1)-1))+1):$V642,"&gt;0",INDEX($V:$V,ROW($V642)-VALUE(LEFT(W$1,FIND("-",W$1,1)-1))+1):$V642)/COUNTIF(INDEX($V:$V,ROW($V642)-VALUE(LEFT(W$1,FIND("-",W$1,1)-1))+1):$V642,"&gt;0"))/(SUMIF(INDEX($V:$V,ROW($V642)-VALUE(LEFT(W$1,FIND("-",W$1,1)-1))+1):$V642,"&lt;0",INDEX($V:$V,ROW($V642)-VALUE(LEFT(W$1,FIND("-",W$1,1)-1))+1):$V642)/COUNTIF(INDEX($V:$V,ROW($V642)-VALUE(LEFT(W$1,FIND("-",W$1,1)-1))+1):$V642,"&lt;0")))),100-100/(1+ABS((SUMIF(INDEX($V:$V,ROW($V642)-VALUE(LEFT(W$1,FIND("-",W$1,1)-1))+1):$V642,"&gt;0",INDEX($V:$V,ROW($V642)-VALUE(LEFT(W$1,FIND("-",W$1,1)-1))+1):$V642)/VALUE(LEFT(W$1,FIND("-",W$1,1)-1)))/(SUMIF(INDEX($V:$V,ROW($V642)-VALUE(LEFT(W$1,FIND("-",W$1,1)-1))+1):$V642,"&lt;0",INDEX($V:$V,ROW($V642)-VALUE(LEFT(W$1,FIND("-",W$1,1)-1))+1):$V642)/VALUE(LEFT(W$1,FIND("-",W$1,1)-1)))))))</f>
        <v>27.27272727272728</v>
      </c>
      <c r="Y642">
        <f>IF(ROW($E642)&lt;=VALUE(LEFT(Y$1,FIND("-",Y$1,1)-1)),0,MAX(INDEX(C:C,ROW(C642)-VALUE(LEFT(Y$1,FIND("-",Y$1,1)-1))+1):C642))</f>
        <v>0.8</v>
      </c>
      <c r="Z642">
        <f>IF(ROW($E642)&lt;=VALUE(LEFT(Z$1,FIND("-",Z$1,1)-1)),0,MIN(INDEX(D:D,ROW(D642)-VALUE(LEFT(Z$1,FIND("-",Z$1,1)-1))+1):D642))</f>
        <v>0.66500000000000004</v>
      </c>
      <c r="AA642">
        <f t="shared" si="90"/>
        <v>3.7037037037037068</v>
      </c>
      <c r="AB642">
        <f>IF(ROW($AA642)&lt;=VALUE(LEFT(AA$1,FIND("-",AA$1,1)-1))+VALUE(LEFT(AB$1,FIND("-",AB$1,1)-1)-1),0,AVERAGE(INDEX($AA:$AA,ROW($AA642)-VALUE(LEFT(AB$1,FIND("-",AB$1,1)-1))+1):$AA642))</f>
        <v>4.7433398310591306</v>
      </c>
      <c r="AC642">
        <f>IF(ROW($AA642)&lt;=VALUE(LEFT(AA$1,FIND("-",AA$1,1)-1))+VALUE(LEFT(AB$1,FIND("-",AB$1,1)-1)-1)+VALUE(LEFT(AC$1,FIND("-",AC$1,1)-1)-1),0,AVERAGE(INDEX($AB:$AB,ROW($AB642)-VALUE(LEFT(AC$1,FIND("-",AC$1,1)-1))+1):$AB642))</f>
        <v>11.297712467303112</v>
      </c>
      <c r="AE642">
        <f t="shared" si="88"/>
        <v>12854844</v>
      </c>
      <c r="AG642" t="str">
        <f t="shared" si="89"/>
        <v/>
      </c>
    </row>
    <row r="643" spans="1:33" x14ac:dyDescent="0.25">
      <c r="A643" s="6">
        <v>37434</v>
      </c>
      <c r="B643">
        <v>0.67500000000000004</v>
      </c>
      <c r="C643">
        <v>0.71</v>
      </c>
      <c r="D643">
        <v>0.67500000000000004</v>
      </c>
      <c r="E643">
        <v>0.71</v>
      </c>
      <c r="F643">
        <v>0.40933000000000003</v>
      </c>
      <c r="G643">
        <v>38000</v>
      </c>
      <c r="I643" t="str">
        <f t="shared" ref="I643:I706" si="92">IF(AND(T643&gt;=S643,T642&lt;S642),"Bearish",IF(AND(T643&lt;S643,T642&gt;=S642),"Bullish",""))</f>
        <v/>
      </c>
      <c r="J643" t="str">
        <f t="shared" ref="J643:J706" si="93">IF(W643&gt;70,"Overbought",IF(W643&lt;30,"Oversold",""))</f>
        <v/>
      </c>
      <c r="K643" t="str">
        <f t="shared" ref="K643:K706" si="94">IF(AND(AC643&lt;20,AC643&gt;AB643),"Oversold Above %D",IF(AND(AC643&lt;20,AC643&lt;=AB643),"Oversold Below %D",IF(AND(AC643&gt;80,AC643&lt;AB643),"Overbought Below %D",IF(AND(AC643&gt;80,AC643&gt;=AB643),"Overbought Above %D",IF(AND(AC643&gt;=20,LEFT(K642,5)="Overs"),"Buy",IF(AND(AC643&lt;=80,LEFT(K642,5)="Overb"),"Sell",""))))))</f>
        <v>Oversold Below %D</v>
      </c>
      <c r="M643" s="11" t="str">
        <f t="shared" ref="M643:M706" si="95">IF(K643="Buy","Buy",IF(K643="Sell","Sell",""))</f>
        <v/>
      </c>
      <c r="O643">
        <f>IF(ROW($E643)&lt;=VALUE(LEFT(O$1,FIND("-",O$1,1)-1)),0,IF(ROW($E643)=VALUE(LEFT(O$1,FIND("-",O$1,1)-1))+1,AVERAGE(INDEX($E:$E,ROW($E643)-VALUE(LEFT(O$1,FIND("-",O$1,1)-1))):$E643),($E643*(2/(VALUE(LEFT(O$1,FIND("-",O$1,1)-1))+1)))+(O642*(1-(2/(VALUE(LEFT(O$1,FIND("-",O$1,1)-1))+1))))))</f>
        <v>0.89668288110361938</v>
      </c>
      <c r="Q643">
        <f>IF(ROW($E643)&lt;=VALUE(LEFT(Q$1,FIND("-",Q$1,1)-1)),0,IF(ROW($E643)=VALUE(LEFT(Q$1,FIND("-",Q$1,1)-1))+1,AVERAGE(INDEX($E:$E,ROW($E643)-VALUE(LEFT(Q$1,FIND("-",Q$1,1)-1))):$E643),($E643*(2/(VALUE(LEFT(Q$1,FIND("-",Q$1,1)-1))+1)))+(Q642*(1-(2/(VALUE(LEFT(Q$1,FIND("-",Q$1,1)-1))+1))))))</f>
        <v>0.73376534393548665</v>
      </c>
      <c r="R643">
        <f>IF(ROW($E643)&lt;=VALUE(LEFT(R$1,FIND("-",R$1,1)-1)),0,IF(ROW($E643)=VALUE(LEFT(R$1,FIND("-",R$1,1)-1))+1,AVERAGE(INDEX($E:$E,ROW($E643)-VALUE(LEFT(R$1,FIND("-",R$1,1)-1))):$E643),($E643*(2/(VALUE(LEFT(R$1,FIND("-",R$1,1)-1))+1)))+(R642*(1-(2/(VALUE(LEFT(R$1,FIND("-",R$1,1)-1))+1))))))</f>
        <v>0.76073581319912653</v>
      </c>
      <c r="S643">
        <f t="shared" ref="S643:S706" si="96">IF(ROW($E643)&lt;=MAX(VALUE(LEFT(Q$1,FIND("-",Q$1,1)-1)),VALUE(LEFT(R$1,FIND("-",R$1,1)-1))),0,Q643-R643)</f>
        <v>-2.6970469263639885E-2</v>
      </c>
      <c r="T643">
        <f>IF(ROW($E643)&lt;=MAX(VALUE(LEFT(Q$1,FIND("-",Q$1,1)-1)),VALUE(LEFT(R$1,FIND("-",R$1,1)-1)))+VALUE(LEFT(T$1,FIND("-",T$1,1)-1))-1,0,IF(ROW($E643)=MAX(VALUE(LEFT(Q$1,FIND("-",Q$1,1)-1)),VALUE(LEFT(R$1,FIND("-",R$1,1)-1)))+VALUE(LEFT(T$1,FIND("-",T$1,1)-1)),AVERAGE(INDEX($S:$S,ROW(S643)-VALUE(LEFT(T$1,FIND("-",T$1,1)-1))+1):S643),($S643*(2/(VALUE(LEFT(T$1,FIND("-",T$1,1)-1))+1)))+(T642*(1-(2/(VALUE(LEFT(T$1,FIND("-",T$1,1)-1))+1))))))</f>
        <v>-2.2053125877215154E-2</v>
      </c>
      <c r="V643">
        <f t="shared" si="91"/>
        <v>3.9999999999999925E-2</v>
      </c>
      <c r="W643">
        <f>IF(ROW($E643)&lt;=VALUE(LEFT(W$1,FIND("-",W$1,1)-1))+1,0,IF(ROW($E642)=VALUE(LEFT(W$1,FIND("-",W$1,1)-1))+1,100-100/(1+ABS((SUMIF(INDEX($V:$V,ROW($V643)-VALUE(LEFT(W$1,FIND("-",W$1,1)-1))+1):$V643,"&gt;0",INDEX($V:$V,ROW($V643)-VALUE(LEFT(W$1,FIND("-",W$1,1)-1))+1):$V643)/COUNTIF(INDEX($V:$V,ROW($V643)-VALUE(LEFT(W$1,FIND("-",W$1,1)-1))+1):$V643,"&gt;0"))/(SUMIF(INDEX($V:$V,ROW($V643)-VALUE(LEFT(W$1,FIND("-",W$1,1)-1))+1):$V643,"&lt;0",INDEX($V:$V,ROW($V643)-VALUE(LEFT(W$1,FIND("-",W$1,1)-1))+1):$V643)/COUNTIF(INDEX($V:$V,ROW($V643)-VALUE(LEFT(W$1,FIND("-",W$1,1)-1))+1):$V643,"&lt;0")))),100-100/(1+ABS((SUMIF(INDEX($V:$V,ROW($V643)-VALUE(LEFT(W$1,FIND("-",W$1,1)-1))+1):$V643,"&gt;0",INDEX($V:$V,ROW($V643)-VALUE(LEFT(W$1,FIND("-",W$1,1)-1))+1):$V643)/VALUE(LEFT(W$1,FIND("-",W$1,1)-1)))/(SUMIF(INDEX($V:$V,ROW($V643)-VALUE(LEFT(W$1,FIND("-",W$1,1)-1))+1):$V643,"&lt;0",INDEX($V:$V,ROW($V643)-VALUE(LEFT(W$1,FIND("-",W$1,1)-1))+1):$V643)/VALUE(LEFT(W$1,FIND("-",W$1,1)-1)))))))</f>
        <v>34.693877551020393</v>
      </c>
      <c r="Y643">
        <f>IF(ROW($E643)&lt;=VALUE(LEFT(Y$1,FIND("-",Y$1,1)-1)),0,MAX(INDEX(C:C,ROW(C643)-VALUE(LEFT(Y$1,FIND("-",Y$1,1)-1))+1):C643))</f>
        <v>0.8</v>
      </c>
      <c r="Z643">
        <f>IF(ROW($E643)&lt;=VALUE(LEFT(Z$1,FIND("-",Z$1,1)-1)),0,MIN(INDEX(D:D,ROW(D643)-VALUE(LEFT(Z$1,FIND("-",Z$1,1)-1))+1):D643))</f>
        <v>0.66500000000000004</v>
      </c>
      <c r="AA643">
        <f t="shared" si="90"/>
        <v>33.333333333333279</v>
      </c>
      <c r="AB643">
        <f>IF(ROW($AA643)&lt;=VALUE(LEFT(AA$1,FIND("-",AA$1,1)-1))+VALUE(LEFT(AB$1,FIND("-",AB$1,1)-1)-1),0,AVERAGE(INDEX($AA:$AA,ROW($AA643)-VALUE(LEFT(AB$1,FIND("-",AB$1,1)-1))+1):$AA643))</f>
        <v>15.854450942170223</v>
      </c>
      <c r="AC643">
        <f>IF(ROW($AA643)&lt;=VALUE(LEFT(AA$1,FIND("-",AA$1,1)-1))+VALUE(LEFT(AB$1,FIND("-",AB$1,1)-1)-1)+VALUE(LEFT(AC$1,FIND("-",AC$1,1)-1)-1),0,AVERAGE(INDEX($AB:$AB,ROW($AB643)-VALUE(LEFT(AC$1,FIND("-",AC$1,1)-1))+1):$AB643))</f>
        <v>11.45432431982139</v>
      </c>
      <c r="AE643">
        <f t="shared" ref="AE643:AE706" si="97">IFERROR(IF($E643=$E642,AE642,IF($E643&gt;$E642,AE642+$G643,IF($E643&lt;$E642,AE642-$G643,""))),"")</f>
        <v>12892844</v>
      </c>
      <c r="AG643" t="str">
        <f t="shared" ref="AG643:AG706" si="98">IF(K643="Buy","Buy",IF(K643="Sell","Sell",""))</f>
        <v/>
      </c>
    </row>
    <row r="644" spans="1:33" x14ac:dyDescent="0.25">
      <c r="A644" s="6">
        <v>37435</v>
      </c>
      <c r="B644">
        <v>0.71499999999999997</v>
      </c>
      <c r="C644">
        <v>0.74</v>
      </c>
      <c r="D644">
        <v>0.71499999999999997</v>
      </c>
      <c r="E644">
        <v>0.72</v>
      </c>
      <c r="F644">
        <v>0.41509499999999999</v>
      </c>
      <c r="G644">
        <v>54000</v>
      </c>
      <c r="I644" t="str">
        <f t="shared" si="92"/>
        <v/>
      </c>
      <c r="J644" t="str">
        <f t="shared" si="93"/>
        <v/>
      </c>
      <c r="K644" t="str">
        <f t="shared" si="94"/>
        <v>Oversold Below %D</v>
      </c>
      <c r="M644" s="11" t="str">
        <f t="shared" si="95"/>
        <v/>
      </c>
      <c r="O644">
        <f>IF(ROW($E644)&lt;=VALUE(LEFT(O$1,FIND("-",O$1,1)-1)),0,IF(ROW($E644)=VALUE(LEFT(O$1,FIND("-",O$1,1)-1))+1,AVERAGE(INDEX($E:$E,ROW($E644)-VALUE(LEFT(O$1,FIND("-",O$1,1)-1))):$E644),($E644*(2/(VALUE(LEFT(O$1,FIND("-",O$1,1)-1))+1)))+(O643*(1-(2/(VALUE(LEFT(O$1,FIND("-",O$1,1)-1))+1))))))</f>
        <v>0.89492484248567294</v>
      </c>
      <c r="Q644">
        <f>IF(ROW($E644)&lt;=VALUE(LEFT(Q$1,FIND("-",Q$1,1)-1)),0,IF(ROW($E644)=VALUE(LEFT(Q$1,FIND("-",Q$1,1)-1))+1,AVERAGE(INDEX($E:$E,ROW($E644)-VALUE(LEFT(Q$1,FIND("-",Q$1,1)-1))):$E644),($E644*(2/(VALUE(LEFT(Q$1,FIND("-",Q$1,1)-1))+1)))+(Q643*(1-(2/(VALUE(LEFT(Q$1,FIND("-",Q$1,1)-1))+1))))))</f>
        <v>0.73164759871464247</v>
      </c>
      <c r="R644">
        <f>IF(ROW($E644)&lt;=VALUE(LEFT(R$1,FIND("-",R$1,1)-1)),0,IF(ROW($E644)=VALUE(LEFT(R$1,FIND("-",R$1,1)-1))+1,AVERAGE(INDEX($E:$E,ROW($E644)-VALUE(LEFT(R$1,FIND("-",R$1,1)-1))):$E644),($E644*(2/(VALUE(LEFT(R$1,FIND("-",R$1,1)-1))+1)))+(R643*(1-(2/(VALUE(LEFT(R$1,FIND("-",R$1,1)-1))+1))))))</f>
        <v>0.75771834555474682</v>
      </c>
      <c r="S644">
        <f t="shared" si="96"/>
        <v>-2.6070746840104353E-2</v>
      </c>
      <c r="T644">
        <f>IF(ROW($E644)&lt;=MAX(VALUE(LEFT(Q$1,FIND("-",Q$1,1)-1)),VALUE(LEFT(R$1,FIND("-",R$1,1)-1)))+VALUE(LEFT(T$1,FIND("-",T$1,1)-1))-1,0,IF(ROW($E644)=MAX(VALUE(LEFT(Q$1,FIND("-",Q$1,1)-1)),VALUE(LEFT(R$1,FIND("-",R$1,1)-1)))+VALUE(LEFT(T$1,FIND("-",T$1,1)-1)),AVERAGE(INDEX($S:$S,ROW(S644)-VALUE(LEFT(T$1,FIND("-",T$1,1)-1))+1):S644),($S644*(2/(VALUE(LEFT(T$1,FIND("-",T$1,1)-1))+1)))+(T643*(1-(2/(VALUE(LEFT(T$1,FIND("-",T$1,1)-1))+1))))))</f>
        <v>-2.2856650069792997E-2</v>
      </c>
      <c r="V644">
        <f t="shared" si="91"/>
        <v>1.0000000000000009E-2</v>
      </c>
      <c r="W644">
        <f>IF(ROW($E644)&lt;=VALUE(LEFT(W$1,FIND("-",W$1,1)-1))+1,0,IF(ROW($E643)=VALUE(LEFT(W$1,FIND("-",W$1,1)-1))+1,100-100/(1+ABS((SUMIF(INDEX($V:$V,ROW($V644)-VALUE(LEFT(W$1,FIND("-",W$1,1)-1))+1):$V644,"&gt;0",INDEX($V:$V,ROW($V644)-VALUE(LEFT(W$1,FIND("-",W$1,1)-1))+1):$V644)/COUNTIF(INDEX($V:$V,ROW($V644)-VALUE(LEFT(W$1,FIND("-",W$1,1)-1))+1):$V644,"&gt;0"))/(SUMIF(INDEX($V:$V,ROW($V644)-VALUE(LEFT(W$1,FIND("-",W$1,1)-1))+1):$V644,"&lt;0",INDEX($V:$V,ROW($V644)-VALUE(LEFT(W$1,FIND("-",W$1,1)-1))+1):$V644)/COUNTIF(INDEX($V:$V,ROW($V644)-VALUE(LEFT(W$1,FIND("-",W$1,1)-1))+1):$V644,"&lt;0")))),100-100/(1+ABS((SUMIF(INDEX($V:$V,ROW($V644)-VALUE(LEFT(W$1,FIND("-",W$1,1)-1))+1):$V644,"&gt;0",INDEX($V:$V,ROW($V644)-VALUE(LEFT(W$1,FIND("-",W$1,1)-1))+1):$V644)/VALUE(LEFT(W$1,FIND("-",W$1,1)-1)))/(SUMIF(INDEX($V:$V,ROW($V644)-VALUE(LEFT(W$1,FIND("-",W$1,1)-1))+1):$V644,"&lt;0",INDEX($V:$V,ROW($V644)-VALUE(LEFT(W$1,FIND("-",W$1,1)-1))+1):$V644)/VALUE(LEFT(W$1,FIND("-",W$1,1)-1)))))))</f>
        <v>33.333333333333329</v>
      </c>
      <c r="Y644">
        <f>IF(ROW($E644)&lt;=VALUE(LEFT(Y$1,FIND("-",Y$1,1)-1)),0,MAX(INDEX(C:C,ROW(C644)-VALUE(LEFT(Y$1,FIND("-",Y$1,1)-1))+1):C644))</f>
        <v>0.8</v>
      </c>
      <c r="Z644">
        <f>IF(ROW($E644)&lt;=VALUE(LEFT(Z$1,FIND("-",Z$1,1)-1)),0,MIN(INDEX(D:D,ROW(D644)-VALUE(LEFT(Z$1,FIND("-",Z$1,1)-1))+1):D644))</f>
        <v>0.66500000000000004</v>
      </c>
      <c r="AA644">
        <f t="shared" si="90"/>
        <v>40.740740740740691</v>
      </c>
      <c r="AB644">
        <f>IF(ROW($AA644)&lt;=VALUE(LEFT(AA$1,FIND("-",AA$1,1)-1))+VALUE(LEFT(AB$1,FIND("-",AB$1,1)-1)-1),0,AVERAGE(INDEX($AA:$AA,ROW($AA644)-VALUE(LEFT(AB$1,FIND("-",AB$1,1)-1))+1):$AA644))</f>
        <v>25.925925925925895</v>
      </c>
      <c r="AC644">
        <f>IF(ROW($AA644)&lt;=VALUE(LEFT(AA$1,FIND("-",AA$1,1)-1))+VALUE(LEFT(AB$1,FIND("-",AB$1,1)-1)-1)+VALUE(LEFT(AC$1,FIND("-",AC$1,1)-1)-1),0,AVERAGE(INDEX($AB:$AB,ROW($AB644)-VALUE(LEFT(AC$1,FIND("-",AC$1,1)-1))+1):$AB644))</f>
        <v>15.507905566385082</v>
      </c>
      <c r="AE644">
        <f t="shared" si="97"/>
        <v>12946844</v>
      </c>
      <c r="AG644" t="str">
        <f t="shared" si="98"/>
        <v/>
      </c>
    </row>
    <row r="645" spans="1:33" x14ac:dyDescent="0.25">
      <c r="A645" s="6">
        <v>37438</v>
      </c>
      <c r="B645">
        <v>0.72</v>
      </c>
      <c r="C645">
        <v>0.72</v>
      </c>
      <c r="D645">
        <v>0.72</v>
      </c>
      <c r="E645">
        <v>0.72</v>
      </c>
      <c r="F645">
        <v>0.41509499999999999</v>
      </c>
      <c r="G645">
        <v>3000</v>
      </c>
      <c r="I645" t="str">
        <f t="shared" si="92"/>
        <v/>
      </c>
      <c r="J645" t="str">
        <f t="shared" si="93"/>
        <v/>
      </c>
      <c r="K645" t="str">
        <f t="shared" si="94"/>
        <v>Buy</v>
      </c>
      <c r="M645" s="11" t="str">
        <f t="shared" si="95"/>
        <v>Buy</v>
      </c>
      <c r="O645">
        <f>IF(ROW($E645)&lt;=VALUE(LEFT(O$1,FIND("-",O$1,1)-1)),0,IF(ROW($E645)=VALUE(LEFT(O$1,FIND("-",O$1,1)-1))+1,AVERAGE(INDEX($E:$E,ROW($E645)-VALUE(LEFT(O$1,FIND("-",O$1,1)-1))):$E645),($E645*(2/(VALUE(LEFT(O$1,FIND("-",O$1,1)-1))+1)))+(O644*(1-(2/(VALUE(LEFT(O$1,FIND("-",O$1,1)-1))+1))))))</f>
        <v>0.89318429678929812</v>
      </c>
      <c r="Q645">
        <f>IF(ROW($E645)&lt;=VALUE(LEFT(Q$1,FIND("-",Q$1,1)-1)),0,IF(ROW($E645)=VALUE(LEFT(Q$1,FIND("-",Q$1,1)-1))+1,AVERAGE(INDEX($E:$E,ROW($E645)-VALUE(LEFT(Q$1,FIND("-",Q$1,1)-1))):$E645),($E645*(2/(VALUE(LEFT(Q$1,FIND("-",Q$1,1)-1))+1)))+(Q644*(1-(2/(VALUE(LEFT(Q$1,FIND("-",Q$1,1)-1))+1))))))</f>
        <v>0.72985566045085126</v>
      </c>
      <c r="R645">
        <f>IF(ROW($E645)&lt;=VALUE(LEFT(R$1,FIND("-",R$1,1)-1)),0,IF(ROW($E645)=VALUE(LEFT(R$1,FIND("-",R$1,1)-1))+1,AVERAGE(INDEX($E:$E,ROW($E645)-VALUE(LEFT(R$1,FIND("-",R$1,1)-1))):$E645),($E645*(2/(VALUE(LEFT(R$1,FIND("-",R$1,1)-1))+1)))+(R644*(1-(2/(VALUE(LEFT(R$1,FIND("-",R$1,1)-1))+1))))))</f>
        <v>0.75492439403217304</v>
      </c>
      <c r="S645">
        <f t="shared" si="96"/>
        <v>-2.5068733581321778E-2</v>
      </c>
      <c r="T645">
        <f>IF(ROW($E645)&lt;=MAX(VALUE(LEFT(Q$1,FIND("-",Q$1,1)-1)),VALUE(LEFT(R$1,FIND("-",R$1,1)-1)))+VALUE(LEFT(T$1,FIND("-",T$1,1)-1))-1,0,IF(ROW($E645)=MAX(VALUE(LEFT(Q$1,FIND("-",Q$1,1)-1)),VALUE(LEFT(R$1,FIND("-",R$1,1)-1)))+VALUE(LEFT(T$1,FIND("-",T$1,1)-1)),AVERAGE(INDEX($S:$S,ROW(S645)-VALUE(LEFT(T$1,FIND("-",T$1,1)-1))+1):S645),($S645*(2/(VALUE(LEFT(T$1,FIND("-",T$1,1)-1))+1)))+(T644*(1-(2/(VALUE(LEFT(T$1,FIND("-",T$1,1)-1))+1))))))</f>
        <v>-2.3299066772098753E-2</v>
      </c>
      <c r="V645">
        <f t="shared" si="91"/>
        <v>0</v>
      </c>
      <c r="W645">
        <f>IF(ROW($E645)&lt;=VALUE(LEFT(W$1,FIND("-",W$1,1)-1))+1,0,IF(ROW($E644)=VALUE(LEFT(W$1,FIND("-",W$1,1)-1))+1,100-100/(1+ABS((SUMIF(INDEX($V:$V,ROW($V645)-VALUE(LEFT(W$1,FIND("-",W$1,1)-1))+1):$V645,"&gt;0",INDEX($V:$V,ROW($V645)-VALUE(LEFT(W$1,FIND("-",W$1,1)-1))+1):$V645)/COUNTIF(INDEX($V:$V,ROW($V645)-VALUE(LEFT(W$1,FIND("-",W$1,1)-1))+1):$V645,"&gt;0"))/(SUMIF(INDEX($V:$V,ROW($V645)-VALUE(LEFT(W$1,FIND("-",W$1,1)-1))+1):$V645,"&lt;0",INDEX($V:$V,ROW($V645)-VALUE(LEFT(W$1,FIND("-",W$1,1)-1))+1):$V645)/COUNTIF(INDEX($V:$V,ROW($V645)-VALUE(LEFT(W$1,FIND("-",W$1,1)-1))+1):$V645,"&lt;0")))),100-100/(1+ABS((SUMIF(INDEX($V:$V,ROW($V645)-VALUE(LEFT(W$1,FIND("-",W$1,1)-1))+1):$V645,"&gt;0",INDEX($V:$V,ROW($V645)-VALUE(LEFT(W$1,FIND("-",W$1,1)-1))+1):$V645)/VALUE(LEFT(W$1,FIND("-",W$1,1)-1)))/(SUMIF(INDEX($V:$V,ROW($V645)-VALUE(LEFT(W$1,FIND("-",W$1,1)-1))+1):$V645,"&lt;0",INDEX($V:$V,ROW($V645)-VALUE(LEFT(W$1,FIND("-",W$1,1)-1))+1):$V645)/VALUE(LEFT(W$1,FIND("-",W$1,1)-1)))))))</f>
        <v>36.363636363636353</v>
      </c>
      <c r="Y645">
        <f>IF(ROW($E645)&lt;=VALUE(LEFT(Y$1,FIND("-",Y$1,1)-1)),0,MAX(INDEX(C:C,ROW(C645)-VALUE(LEFT(Y$1,FIND("-",Y$1,1)-1))+1):C645))</f>
        <v>0.79</v>
      </c>
      <c r="Z645">
        <f>IF(ROW($E645)&lt;=VALUE(LEFT(Z$1,FIND("-",Z$1,1)-1)),0,MIN(INDEX(D:D,ROW(D645)-VALUE(LEFT(Z$1,FIND("-",Z$1,1)-1))+1):D645))</f>
        <v>0.66500000000000004</v>
      </c>
      <c r="AA645">
        <f t="shared" si="90"/>
        <v>43.99999999999995</v>
      </c>
      <c r="AB645">
        <f>IF(ROW($AA645)&lt;=VALUE(LEFT(AA$1,FIND("-",AA$1,1)-1))+VALUE(LEFT(AB$1,FIND("-",AB$1,1)-1)-1),0,AVERAGE(INDEX($AA:$AA,ROW($AA645)-VALUE(LEFT(AB$1,FIND("-",AB$1,1)-1))+1):$AA645))</f>
        <v>39.358024691357969</v>
      </c>
      <c r="AC645">
        <f>IF(ROW($AA645)&lt;=VALUE(LEFT(AA$1,FIND("-",AA$1,1)-1))+VALUE(LEFT(AB$1,FIND("-",AB$1,1)-1)-1)+VALUE(LEFT(AC$1,FIND("-",AC$1,1)-1)-1),0,AVERAGE(INDEX($AB:$AB,ROW($AB645)-VALUE(LEFT(AC$1,FIND("-",AC$1,1)-1))+1):$AB645))</f>
        <v>27.04613385315136</v>
      </c>
      <c r="AE645">
        <f t="shared" si="97"/>
        <v>12946844</v>
      </c>
      <c r="AG645" t="str">
        <f t="shared" si="98"/>
        <v>Buy</v>
      </c>
    </row>
    <row r="646" spans="1:33" x14ac:dyDescent="0.25">
      <c r="A646" s="6">
        <v>37439</v>
      </c>
      <c r="B646">
        <v>0.7</v>
      </c>
      <c r="C646">
        <v>0.73</v>
      </c>
      <c r="D646">
        <v>0.7</v>
      </c>
      <c r="E646">
        <v>0.73</v>
      </c>
      <c r="F646">
        <v>0.42086000000000001</v>
      </c>
      <c r="G646">
        <v>87000</v>
      </c>
      <c r="I646" t="str">
        <f t="shared" si="92"/>
        <v>Bullish</v>
      </c>
      <c r="J646" t="str">
        <f t="shared" si="93"/>
        <v/>
      </c>
      <c r="K646" t="str">
        <f t="shared" si="94"/>
        <v/>
      </c>
      <c r="M646" s="11" t="str">
        <f t="shared" si="95"/>
        <v/>
      </c>
      <c r="O646">
        <f>IF(ROW($E646)&lt;=VALUE(LEFT(O$1,FIND("-",O$1,1)-1)),0,IF(ROW($E646)=VALUE(LEFT(O$1,FIND("-",O$1,1)-1))+1,AVERAGE(INDEX($E:$E,ROW($E646)-VALUE(LEFT(O$1,FIND("-",O$1,1)-1))):$E646),($E646*(2/(VALUE(LEFT(O$1,FIND("-",O$1,1)-1))+1)))+(O645*(1-(2/(VALUE(LEFT(O$1,FIND("-",O$1,1)-1))+1))))))</f>
        <v>0.89156057244313602</v>
      </c>
      <c r="Q646">
        <f>IF(ROW($E646)&lt;=VALUE(LEFT(Q$1,FIND("-",Q$1,1)-1)),0,IF(ROW($E646)=VALUE(LEFT(Q$1,FIND("-",Q$1,1)-1))+1,AVERAGE(INDEX($E:$E,ROW($E646)-VALUE(LEFT(Q$1,FIND("-",Q$1,1)-1))):$E646),($E646*(2/(VALUE(LEFT(Q$1,FIND("-",Q$1,1)-1))+1)))+(Q645*(1-(2/(VALUE(LEFT(Q$1,FIND("-",Q$1,1)-1))+1))))))</f>
        <v>0.72987786653533571</v>
      </c>
      <c r="R646">
        <f>IF(ROW($E646)&lt;=VALUE(LEFT(R$1,FIND("-",R$1,1)-1)),0,IF(ROW($E646)=VALUE(LEFT(R$1,FIND("-",R$1,1)-1))+1,AVERAGE(INDEX($E:$E,ROW($E646)-VALUE(LEFT(R$1,FIND("-",R$1,1)-1))):$E646),($E646*(2/(VALUE(LEFT(R$1,FIND("-",R$1,1)-1))+1)))+(R645*(1-(2/(VALUE(LEFT(R$1,FIND("-",R$1,1)-1))+1))))))</f>
        <v>0.75307814262238237</v>
      </c>
      <c r="S646">
        <f t="shared" si="96"/>
        <v>-2.3200276087046667E-2</v>
      </c>
      <c r="T646">
        <f>IF(ROW($E646)&lt;=MAX(VALUE(LEFT(Q$1,FIND("-",Q$1,1)-1)),VALUE(LEFT(R$1,FIND("-",R$1,1)-1)))+VALUE(LEFT(T$1,FIND("-",T$1,1)-1))-1,0,IF(ROW($E646)=MAX(VALUE(LEFT(Q$1,FIND("-",Q$1,1)-1)),VALUE(LEFT(R$1,FIND("-",R$1,1)-1)))+VALUE(LEFT(T$1,FIND("-",T$1,1)-1)),AVERAGE(INDEX($S:$S,ROW(S646)-VALUE(LEFT(T$1,FIND("-",T$1,1)-1))+1):S646),($S646*(2/(VALUE(LEFT(T$1,FIND("-",T$1,1)-1))+1)))+(T645*(1-(2/(VALUE(LEFT(T$1,FIND("-",T$1,1)-1))+1))))))</f>
        <v>-2.3279308635088338E-2</v>
      </c>
      <c r="V646">
        <f t="shared" si="91"/>
        <v>1.0000000000000009E-2</v>
      </c>
      <c r="W646">
        <f>IF(ROW($E646)&lt;=VALUE(LEFT(W$1,FIND("-",W$1,1)-1))+1,0,IF(ROW($E645)=VALUE(LEFT(W$1,FIND("-",W$1,1)-1))+1,100-100/(1+ABS((SUMIF(INDEX($V:$V,ROW($V646)-VALUE(LEFT(W$1,FIND("-",W$1,1)-1))+1):$V646,"&gt;0",INDEX($V:$V,ROW($V646)-VALUE(LEFT(W$1,FIND("-",W$1,1)-1))+1):$V646)/COUNTIF(INDEX($V:$V,ROW($V646)-VALUE(LEFT(W$1,FIND("-",W$1,1)-1))+1):$V646,"&gt;0"))/(SUMIF(INDEX($V:$V,ROW($V646)-VALUE(LEFT(W$1,FIND("-",W$1,1)-1))+1):$V646,"&lt;0",INDEX($V:$V,ROW($V646)-VALUE(LEFT(W$1,FIND("-",W$1,1)-1))+1):$V646)/COUNTIF(INDEX($V:$V,ROW($V646)-VALUE(LEFT(W$1,FIND("-",W$1,1)-1))+1):$V646,"&lt;0")))),100-100/(1+ABS((SUMIF(INDEX($V:$V,ROW($V646)-VALUE(LEFT(W$1,FIND("-",W$1,1)-1))+1):$V646,"&gt;0",INDEX($V:$V,ROW($V646)-VALUE(LEFT(W$1,FIND("-",W$1,1)-1))+1):$V646)/VALUE(LEFT(W$1,FIND("-",W$1,1)-1)))/(SUMIF(INDEX($V:$V,ROW($V646)-VALUE(LEFT(W$1,FIND("-",W$1,1)-1))+1):$V646,"&lt;0",INDEX($V:$V,ROW($V646)-VALUE(LEFT(W$1,FIND("-",W$1,1)-1))+1):$V646)/VALUE(LEFT(W$1,FIND("-",W$1,1)-1)))))))</f>
        <v>39.999999999999993</v>
      </c>
      <c r="Y646">
        <f>IF(ROW($E646)&lt;=VALUE(LEFT(Y$1,FIND("-",Y$1,1)-1)),0,MAX(INDEX(C:C,ROW(C646)-VALUE(LEFT(Y$1,FIND("-",Y$1,1)-1))+1):C646))</f>
        <v>0.79</v>
      </c>
      <c r="Z646">
        <f>IF(ROW($E646)&lt;=VALUE(LEFT(Z$1,FIND("-",Z$1,1)-1)),0,MIN(INDEX(D:D,ROW(D646)-VALUE(LEFT(Z$1,FIND("-",Z$1,1)-1))+1):D646))</f>
        <v>0.66500000000000004</v>
      </c>
      <c r="AA646">
        <f t="shared" si="90"/>
        <v>51.999999999999957</v>
      </c>
      <c r="AB646">
        <f>IF(ROW($AA646)&lt;=VALUE(LEFT(AA$1,FIND("-",AA$1,1)-1))+VALUE(LEFT(AB$1,FIND("-",AB$1,1)-1)-1),0,AVERAGE(INDEX($AA:$AA,ROW($AA646)-VALUE(LEFT(AB$1,FIND("-",AB$1,1)-1))+1):$AA646))</f>
        <v>45.580246913580197</v>
      </c>
      <c r="AC646">
        <f>IF(ROW($AA646)&lt;=VALUE(LEFT(AA$1,FIND("-",AA$1,1)-1))+VALUE(LEFT(AB$1,FIND("-",AB$1,1)-1)-1)+VALUE(LEFT(AC$1,FIND("-",AC$1,1)-1)-1),0,AVERAGE(INDEX($AB:$AB,ROW($AB646)-VALUE(LEFT(AC$1,FIND("-",AC$1,1)-1))+1):$AB646))</f>
        <v>36.954732510288018</v>
      </c>
      <c r="AE646">
        <f t="shared" si="97"/>
        <v>13033844</v>
      </c>
      <c r="AG646" t="str">
        <f t="shared" si="98"/>
        <v/>
      </c>
    </row>
    <row r="647" spans="1:33" x14ac:dyDescent="0.25">
      <c r="A647" s="6">
        <v>37440</v>
      </c>
      <c r="B647">
        <v>0.73</v>
      </c>
      <c r="C647">
        <v>0.74</v>
      </c>
      <c r="D647">
        <v>0.73</v>
      </c>
      <c r="E647">
        <v>0.74</v>
      </c>
      <c r="F647">
        <v>0.42662499999999998</v>
      </c>
      <c r="G647">
        <v>35000</v>
      </c>
      <c r="I647" t="str">
        <f t="shared" si="92"/>
        <v/>
      </c>
      <c r="J647" t="str">
        <f t="shared" si="93"/>
        <v/>
      </c>
      <c r="K647" t="str">
        <f t="shared" si="94"/>
        <v/>
      </c>
      <c r="M647" s="11" t="str">
        <f t="shared" si="95"/>
        <v/>
      </c>
      <c r="O647">
        <f>IF(ROW($E647)&lt;=VALUE(LEFT(O$1,FIND("-",O$1,1)-1)),0,IF(ROW($E647)=VALUE(LEFT(O$1,FIND("-",O$1,1)-1))+1,AVERAGE(INDEX($E:$E,ROW($E647)-VALUE(LEFT(O$1,FIND("-",O$1,1)-1))):$E647),($E647*(2/(VALUE(LEFT(O$1,FIND("-",O$1,1)-1))+1)))+(O646*(1-(2/(VALUE(LEFT(O$1,FIND("-",O$1,1)-1))+1))))))</f>
        <v>0.89005250704569194</v>
      </c>
      <c r="Q647">
        <f>IF(ROW($E647)&lt;=VALUE(LEFT(Q$1,FIND("-",Q$1,1)-1)),0,IF(ROW($E647)=VALUE(LEFT(Q$1,FIND("-",Q$1,1)-1))+1,AVERAGE(INDEX($E:$E,ROW($E647)-VALUE(LEFT(Q$1,FIND("-",Q$1,1)-1))):$E647),($E647*(2/(VALUE(LEFT(Q$1,FIND("-",Q$1,1)-1))+1)))+(Q646*(1-(2/(VALUE(LEFT(Q$1,FIND("-",Q$1,1)-1))+1))))))</f>
        <v>0.73143511783759174</v>
      </c>
      <c r="R647">
        <f>IF(ROW($E647)&lt;=VALUE(LEFT(R$1,FIND("-",R$1,1)-1)),0,IF(ROW($E647)=VALUE(LEFT(R$1,FIND("-",R$1,1)-1))+1,AVERAGE(INDEX($E:$E,ROW($E647)-VALUE(LEFT(R$1,FIND("-",R$1,1)-1))):$E647),($E647*(2/(VALUE(LEFT(R$1,FIND("-",R$1,1)-1))+1)))+(R646*(1-(2/(VALUE(LEFT(R$1,FIND("-",R$1,1)-1))+1))))))</f>
        <v>0.7521093913170207</v>
      </c>
      <c r="S647">
        <f t="shared" si="96"/>
        <v>-2.0674273479428962E-2</v>
      </c>
      <c r="T647">
        <f>IF(ROW($E647)&lt;=MAX(VALUE(LEFT(Q$1,FIND("-",Q$1,1)-1)),VALUE(LEFT(R$1,FIND("-",R$1,1)-1)))+VALUE(LEFT(T$1,FIND("-",T$1,1)-1))-1,0,IF(ROW($E647)=MAX(VALUE(LEFT(Q$1,FIND("-",Q$1,1)-1)),VALUE(LEFT(R$1,FIND("-",R$1,1)-1)))+VALUE(LEFT(T$1,FIND("-",T$1,1)-1)),AVERAGE(INDEX($S:$S,ROW(S647)-VALUE(LEFT(T$1,FIND("-",T$1,1)-1))+1):S647),($S647*(2/(VALUE(LEFT(T$1,FIND("-",T$1,1)-1))+1)))+(T646*(1-(2/(VALUE(LEFT(T$1,FIND("-",T$1,1)-1))+1))))))</f>
        <v>-2.2758301603956466E-2</v>
      </c>
      <c r="V647">
        <f t="shared" si="91"/>
        <v>1.0000000000000009E-2</v>
      </c>
      <c r="W647">
        <f>IF(ROW($E647)&lt;=VALUE(LEFT(W$1,FIND("-",W$1,1)-1))+1,0,IF(ROW($E646)=VALUE(LEFT(W$1,FIND("-",W$1,1)-1))+1,100-100/(1+ABS((SUMIF(INDEX($V:$V,ROW($V647)-VALUE(LEFT(W$1,FIND("-",W$1,1)-1))+1):$V647,"&gt;0",INDEX($V:$V,ROW($V647)-VALUE(LEFT(W$1,FIND("-",W$1,1)-1))+1):$V647)/COUNTIF(INDEX($V:$V,ROW($V647)-VALUE(LEFT(W$1,FIND("-",W$1,1)-1))+1):$V647,"&gt;0"))/(SUMIF(INDEX($V:$V,ROW($V647)-VALUE(LEFT(W$1,FIND("-",W$1,1)-1))+1):$V647,"&lt;0",INDEX($V:$V,ROW($V647)-VALUE(LEFT(W$1,FIND("-",W$1,1)-1))+1):$V647)/COUNTIF(INDEX($V:$V,ROW($V647)-VALUE(LEFT(W$1,FIND("-",W$1,1)-1))+1):$V647,"&lt;0")))),100-100/(1+ABS((SUMIF(INDEX($V:$V,ROW($V647)-VALUE(LEFT(W$1,FIND("-",W$1,1)-1))+1):$V647,"&gt;0",INDEX($V:$V,ROW($V647)-VALUE(LEFT(W$1,FIND("-",W$1,1)-1))+1):$V647)/VALUE(LEFT(W$1,FIND("-",W$1,1)-1)))/(SUMIF(INDEX($V:$V,ROW($V647)-VALUE(LEFT(W$1,FIND("-",W$1,1)-1))+1):$V647,"&lt;0",INDEX($V:$V,ROW($V647)-VALUE(LEFT(W$1,FIND("-",W$1,1)-1))+1):$V647)/VALUE(LEFT(W$1,FIND("-",W$1,1)-1)))))))</f>
        <v>43.478260869565212</v>
      </c>
      <c r="Y647">
        <f>IF(ROW($E647)&lt;=VALUE(LEFT(Y$1,FIND("-",Y$1,1)-1)),0,MAX(INDEX(C:C,ROW(C647)-VALUE(LEFT(Y$1,FIND("-",Y$1,1)-1))+1):C647))</f>
        <v>0.77</v>
      </c>
      <c r="Z647">
        <f>IF(ROW($E647)&lt;=VALUE(LEFT(Z$1,FIND("-",Z$1,1)-1)),0,MIN(INDEX(D:D,ROW(D647)-VALUE(LEFT(Z$1,FIND("-",Z$1,1)-1))+1):D647))</f>
        <v>0.66500000000000004</v>
      </c>
      <c r="AA647">
        <f t="shared" si="90"/>
        <v>71.428571428571402</v>
      </c>
      <c r="AB647">
        <f>IF(ROW($AA647)&lt;=VALUE(LEFT(AA$1,FIND("-",AA$1,1)-1))+VALUE(LEFT(AB$1,FIND("-",AB$1,1)-1)-1),0,AVERAGE(INDEX($AA:$AA,ROW($AA647)-VALUE(LEFT(AB$1,FIND("-",AB$1,1)-1))+1):$AA647))</f>
        <v>55.809523809523775</v>
      </c>
      <c r="AC647">
        <f>IF(ROW($AA647)&lt;=VALUE(LEFT(AA$1,FIND("-",AA$1,1)-1))+VALUE(LEFT(AB$1,FIND("-",AB$1,1)-1)-1)+VALUE(LEFT(AC$1,FIND("-",AC$1,1)-1)-1),0,AVERAGE(INDEX($AB:$AB,ROW($AB647)-VALUE(LEFT(AC$1,FIND("-",AC$1,1)-1))+1):$AB647))</f>
        <v>46.915931804820644</v>
      </c>
      <c r="AE647">
        <f t="shared" si="97"/>
        <v>13068844</v>
      </c>
      <c r="AG647" t="str">
        <f t="shared" si="98"/>
        <v/>
      </c>
    </row>
    <row r="648" spans="1:33" x14ac:dyDescent="0.25">
      <c r="A648" s="6">
        <v>37441</v>
      </c>
      <c r="B648">
        <v>0.74</v>
      </c>
      <c r="C648">
        <v>0.74</v>
      </c>
      <c r="D648">
        <v>0.72</v>
      </c>
      <c r="E648">
        <v>0.74</v>
      </c>
      <c r="F648">
        <v>0.42662499999999998</v>
      </c>
      <c r="G648">
        <v>57000</v>
      </c>
      <c r="I648" t="str">
        <f t="shared" si="92"/>
        <v/>
      </c>
      <c r="J648" t="str">
        <f t="shared" si="93"/>
        <v/>
      </c>
      <c r="K648" t="str">
        <f t="shared" si="94"/>
        <v/>
      </c>
      <c r="M648" s="11" t="str">
        <f t="shared" si="95"/>
        <v/>
      </c>
      <c r="O648">
        <f>IF(ROW($E648)&lt;=VALUE(LEFT(O$1,FIND("-",O$1,1)-1)),0,IF(ROW($E648)=VALUE(LEFT(O$1,FIND("-",O$1,1)-1))+1,AVERAGE(INDEX($E:$E,ROW($E648)-VALUE(LEFT(O$1,FIND("-",O$1,1)-1))):$E648),($E648*(2/(VALUE(LEFT(O$1,FIND("-",O$1,1)-1))+1)))+(O647*(1-(2/(VALUE(LEFT(O$1,FIND("-",O$1,1)-1))+1))))))</f>
        <v>0.88855944727409308</v>
      </c>
      <c r="Q648">
        <f>IF(ROW($E648)&lt;=VALUE(LEFT(Q$1,FIND("-",Q$1,1)-1)),0,IF(ROW($E648)=VALUE(LEFT(Q$1,FIND("-",Q$1,1)-1))+1,AVERAGE(INDEX($E:$E,ROW($E648)-VALUE(LEFT(Q$1,FIND("-",Q$1,1)-1))):$E648),($E648*(2/(VALUE(LEFT(Q$1,FIND("-",Q$1,1)-1))+1)))+(Q647*(1-(2/(VALUE(LEFT(Q$1,FIND("-",Q$1,1)-1))+1))))))</f>
        <v>0.73275279201642374</v>
      </c>
      <c r="R648">
        <f>IF(ROW($E648)&lt;=VALUE(LEFT(R$1,FIND("-",R$1,1)-1)),0,IF(ROW($E648)=VALUE(LEFT(R$1,FIND("-",R$1,1)-1))+1,AVERAGE(INDEX($E:$E,ROW($E648)-VALUE(LEFT(R$1,FIND("-",R$1,1)-1))):$E648),($E648*(2/(VALUE(LEFT(R$1,FIND("-",R$1,1)-1))+1)))+(R647*(1-(2/(VALUE(LEFT(R$1,FIND("-",R$1,1)-1))+1))))))</f>
        <v>0.75121239936761175</v>
      </c>
      <c r="S648">
        <f t="shared" si="96"/>
        <v>-1.8459607351188012E-2</v>
      </c>
      <c r="T648">
        <f>IF(ROW($E648)&lt;=MAX(VALUE(LEFT(Q$1,FIND("-",Q$1,1)-1)),VALUE(LEFT(R$1,FIND("-",R$1,1)-1)))+VALUE(LEFT(T$1,FIND("-",T$1,1)-1))-1,0,IF(ROW($E648)=MAX(VALUE(LEFT(Q$1,FIND("-",Q$1,1)-1)),VALUE(LEFT(R$1,FIND("-",R$1,1)-1)))+VALUE(LEFT(T$1,FIND("-",T$1,1)-1)),AVERAGE(INDEX($S:$S,ROW(S648)-VALUE(LEFT(T$1,FIND("-",T$1,1)-1))+1):S648),($S648*(2/(VALUE(LEFT(T$1,FIND("-",T$1,1)-1))+1)))+(T647*(1-(2/(VALUE(LEFT(T$1,FIND("-",T$1,1)-1))+1))))))</f>
        <v>-2.1898562753402778E-2</v>
      </c>
      <c r="V648">
        <f t="shared" si="91"/>
        <v>0</v>
      </c>
      <c r="W648">
        <f>IF(ROW($E648)&lt;=VALUE(LEFT(W$1,FIND("-",W$1,1)-1))+1,0,IF(ROW($E647)=VALUE(LEFT(W$1,FIND("-",W$1,1)-1))+1,100-100/(1+ABS((SUMIF(INDEX($V:$V,ROW($V648)-VALUE(LEFT(W$1,FIND("-",W$1,1)-1))+1):$V648,"&gt;0",INDEX($V:$V,ROW($V648)-VALUE(LEFT(W$1,FIND("-",W$1,1)-1))+1):$V648)/COUNTIF(INDEX($V:$V,ROW($V648)-VALUE(LEFT(W$1,FIND("-",W$1,1)-1))+1):$V648,"&gt;0"))/(SUMIF(INDEX($V:$V,ROW($V648)-VALUE(LEFT(W$1,FIND("-",W$1,1)-1))+1):$V648,"&lt;0",INDEX($V:$V,ROW($V648)-VALUE(LEFT(W$1,FIND("-",W$1,1)-1))+1):$V648)/COUNTIF(INDEX($V:$V,ROW($V648)-VALUE(LEFT(W$1,FIND("-",W$1,1)-1))+1):$V648,"&lt;0")))),100-100/(1+ABS((SUMIF(INDEX($V:$V,ROW($V648)-VALUE(LEFT(W$1,FIND("-",W$1,1)-1))+1):$V648,"&gt;0",INDEX($V:$V,ROW($V648)-VALUE(LEFT(W$1,FIND("-",W$1,1)-1))+1):$V648)/VALUE(LEFT(W$1,FIND("-",W$1,1)-1)))/(SUMIF(INDEX($V:$V,ROW($V648)-VALUE(LEFT(W$1,FIND("-",W$1,1)-1))+1):$V648,"&lt;0",INDEX($V:$V,ROW($V648)-VALUE(LEFT(W$1,FIND("-",W$1,1)-1))+1):$V648)/VALUE(LEFT(W$1,FIND("-",W$1,1)-1)))))))</f>
        <v>50</v>
      </c>
      <c r="Y648">
        <f>IF(ROW($E648)&lt;=VALUE(LEFT(Y$1,FIND("-",Y$1,1)-1)),0,MAX(INDEX(C:C,ROW(C648)-VALUE(LEFT(Y$1,FIND("-",Y$1,1)-1))+1):C648))</f>
        <v>0.77</v>
      </c>
      <c r="Z648">
        <f>IF(ROW($E648)&lt;=VALUE(LEFT(Z$1,FIND("-",Z$1,1)-1)),0,MIN(INDEX(D:D,ROW(D648)-VALUE(LEFT(Z$1,FIND("-",Z$1,1)-1))+1):D648))</f>
        <v>0.66500000000000004</v>
      </c>
      <c r="AA648">
        <f t="shared" si="90"/>
        <v>71.428571428571402</v>
      </c>
      <c r="AB648">
        <f>IF(ROW($AA648)&lt;=VALUE(LEFT(AA$1,FIND("-",AA$1,1)-1))+VALUE(LEFT(AB$1,FIND("-",AB$1,1)-1)-1),0,AVERAGE(INDEX($AA:$AA,ROW($AA648)-VALUE(LEFT(AB$1,FIND("-",AB$1,1)-1))+1):$AA648))</f>
        <v>64.952380952380921</v>
      </c>
      <c r="AC648">
        <f>IF(ROW($AA648)&lt;=VALUE(LEFT(AA$1,FIND("-",AA$1,1)-1))+VALUE(LEFT(AB$1,FIND("-",AB$1,1)-1)-1)+VALUE(LEFT(AC$1,FIND("-",AC$1,1)-1)-1),0,AVERAGE(INDEX($AB:$AB,ROW($AB648)-VALUE(LEFT(AC$1,FIND("-",AC$1,1)-1))+1):$AB648))</f>
        <v>55.447383891828302</v>
      </c>
      <c r="AE648">
        <f t="shared" si="97"/>
        <v>13068844</v>
      </c>
      <c r="AG648" t="str">
        <f t="shared" si="98"/>
        <v/>
      </c>
    </row>
    <row r="649" spans="1:33" x14ac:dyDescent="0.25">
      <c r="A649" s="6">
        <v>37442</v>
      </c>
      <c r="B649">
        <v>0.75</v>
      </c>
      <c r="C649">
        <v>0.82</v>
      </c>
      <c r="D649">
        <v>0.75</v>
      </c>
      <c r="E649">
        <v>0.8</v>
      </c>
      <c r="F649">
        <v>0.46121699999999999</v>
      </c>
      <c r="G649">
        <v>668000</v>
      </c>
      <c r="I649" t="str">
        <f t="shared" si="92"/>
        <v/>
      </c>
      <c r="J649" t="str">
        <f t="shared" si="93"/>
        <v/>
      </c>
      <c r="K649" t="str">
        <f t="shared" si="94"/>
        <v/>
      </c>
      <c r="M649" s="11" t="str">
        <f t="shared" si="95"/>
        <v/>
      </c>
      <c r="O649">
        <f>IF(ROW($E649)&lt;=VALUE(LEFT(O$1,FIND("-",O$1,1)-1)),0,IF(ROW($E649)=VALUE(LEFT(O$1,FIND("-",O$1,1)-1))+1,AVERAGE(INDEX($E:$E,ROW($E649)-VALUE(LEFT(O$1,FIND("-",O$1,1)-1))):$E649),($E649*(2/(VALUE(LEFT(O$1,FIND("-",O$1,1)-1))+1)))+(O648*(1-(2/(VALUE(LEFT(O$1,FIND("-",O$1,1)-1))+1))))))</f>
        <v>0.88767825874400264</v>
      </c>
      <c r="Q649">
        <f>IF(ROW($E649)&lt;=VALUE(LEFT(Q$1,FIND("-",Q$1,1)-1)),0,IF(ROW($E649)=VALUE(LEFT(Q$1,FIND("-",Q$1,1)-1))+1,AVERAGE(INDEX($E:$E,ROW($E649)-VALUE(LEFT(Q$1,FIND("-",Q$1,1)-1))):$E649),($E649*(2/(VALUE(LEFT(Q$1,FIND("-",Q$1,1)-1))+1)))+(Q648*(1-(2/(VALUE(LEFT(Q$1,FIND("-",Q$1,1)-1))+1))))))</f>
        <v>0.7430985163215893</v>
      </c>
      <c r="R649">
        <f>IF(ROW($E649)&lt;=VALUE(LEFT(R$1,FIND("-",R$1,1)-1)),0,IF(ROW($E649)=VALUE(LEFT(R$1,FIND("-",R$1,1)-1))+1,AVERAGE(INDEX($E:$E,ROW($E649)-VALUE(LEFT(R$1,FIND("-",R$1,1)-1))):$E649),($E649*(2/(VALUE(LEFT(R$1,FIND("-",R$1,1)-1))+1)))+(R648*(1-(2/(VALUE(LEFT(R$1,FIND("-",R$1,1)-1))+1))))))</f>
        <v>0.75482629571075155</v>
      </c>
      <c r="S649">
        <f t="shared" si="96"/>
        <v>-1.1727779389162252E-2</v>
      </c>
      <c r="T649">
        <f>IF(ROW($E649)&lt;=MAX(VALUE(LEFT(Q$1,FIND("-",Q$1,1)-1)),VALUE(LEFT(R$1,FIND("-",R$1,1)-1)))+VALUE(LEFT(T$1,FIND("-",T$1,1)-1))-1,0,IF(ROW($E649)=MAX(VALUE(LEFT(Q$1,FIND("-",Q$1,1)-1)),VALUE(LEFT(R$1,FIND("-",R$1,1)-1)))+VALUE(LEFT(T$1,FIND("-",T$1,1)-1)),AVERAGE(INDEX($S:$S,ROW(S649)-VALUE(LEFT(T$1,FIND("-",T$1,1)-1))+1):S649),($S649*(2/(VALUE(LEFT(T$1,FIND("-",T$1,1)-1))+1)))+(T648*(1-(2/(VALUE(LEFT(T$1,FIND("-",T$1,1)-1))+1))))))</f>
        <v>-1.9864406080554675E-2</v>
      </c>
      <c r="V649">
        <f t="shared" si="91"/>
        <v>6.0000000000000053E-2</v>
      </c>
      <c r="W649">
        <f>IF(ROW($E649)&lt;=VALUE(LEFT(W$1,FIND("-",W$1,1)-1))+1,0,IF(ROW($E648)=VALUE(LEFT(W$1,FIND("-",W$1,1)-1))+1,100-100/(1+ABS((SUMIF(INDEX($V:$V,ROW($V649)-VALUE(LEFT(W$1,FIND("-",W$1,1)-1))+1):$V649,"&gt;0",INDEX($V:$V,ROW($V649)-VALUE(LEFT(W$1,FIND("-",W$1,1)-1))+1):$V649)/COUNTIF(INDEX($V:$V,ROW($V649)-VALUE(LEFT(W$1,FIND("-",W$1,1)-1))+1):$V649,"&gt;0"))/(SUMIF(INDEX($V:$V,ROW($V649)-VALUE(LEFT(W$1,FIND("-",W$1,1)-1))+1):$V649,"&lt;0",INDEX($V:$V,ROW($V649)-VALUE(LEFT(W$1,FIND("-",W$1,1)-1))+1):$V649)/COUNTIF(INDEX($V:$V,ROW($V649)-VALUE(LEFT(W$1,FIND("-",W$1,1)-1))+1):$V649,"&lt;0")))),100-100/(1+ABS((SUMIF(INDEX($V:$V,ROW($V649)-VALUE(LEFT(W$1,FIND("-",W$1,1)-1))+1):$V649,"&gt;0",INDEX($V:$V,ROW($V649)-VALUE(LEFT(W$1,FIND("-",W$1,1)-1))+1):$V649)/VALUE(LEFT(W$1,FIND("-",W$1,1)-1)))/(SUMIF(INDEX($V:$V,ROW($V649)-VALUE(LEFT(W$1,FIND("-",W$1,1)-1))+1):$V649,"&lt;0",INDEX($V:$V,ROW($V649)-VALUE(LEFT(W$1,FIND("-",W$1,1)-1))+1):$V649)/VALUE(LEFT(W$1,FIND("-",W$1,1)-1)))))))</f>
        <v>60.000000000000014</v>
      </c>
      <c r="Y649">
        <f>IF(ROW($E649)&lt;=VALUE(LEFT(Y$1,FIND("-",Y$1,1)-1)),0,MAX(INDEX(C:C,ROW(C649)-VALUE(LEFT(Y$1,FIND("-",Y$1,1)-1))+1):C649))</f>
        <v>0.82</v>
      </c>
      <c r="Z649">
        <f>IF(ROW($E649)&lt;=VALUE(LEFT(Z$1,FIND("-",Z$1,1)-1)),0,MIN(INDEX(D:D,ROW(D649)-VALUE(LEFT(Z$1,FIND("-",Z$1,1)-1))+1):D649))</f>
        <v>0.66500000000000004</v>
      </c>
      <c r="AA649">
        <f t="shared" si="90"/>
        <v>87.096774193548441</v>
      </c>
      <c r="AB649">
        <f>IF(ROW($AA649)&lt;=VALUE(LEFT(AA$1,FIND("-",AA$1,1)-1))+VALUE(LEFT(AB$1,FIND("-",AB$1,1)-1)-1),0,AVERAGE(INDEX($AA:$AA,ROW($AA649)-VALUE(LEFT(AB$1,FIND("-",AB$1,1)-1))+1):$AA649))</f>
        <v>76.651305683563749</v>
      </c>
      <c r="AC649">
        <f>IF(ROW($AA649)&lt;=VALUE(LEFT(AA$1,FIND("-",AA$1,1)-1))+VALUE(LEFT(AB$1,FIND("-",AB$1,1)-1)-1)+VALUE(LEFT(AC$1,FIND("-",AC$1,1)-1)-1),0,AVERAGE(INDEX($AB:$AB,ROW($AB649)-VALUE(LEFT(AC$1,FIND("-",AC$1,1)-1))+1):$AB649))</f>
        <v>65.804403481822817</v>
      </c>
      <c r="AE649">
        <f t="shared" si="97"/>
        <v>13736844</v>
      </c>
      <c r="AG649" t="str">
        <f t="shared" si="98"/>
        <v/>
      </c>
    </row>
    <row r="650" spans="1:33" x14ac:dyDescent="0.25">
      <c r="A650" s="6">
        <v>37445</v>
      </c>
      <c r="B650">
        <v>0.82</v>
      </c>
      <c r="C650">
        <v>0.82</v>
      </c>
      <c r="D650">
        <v>0.76</v>
      </c>
      <c r="E650">
        <v>0.76</v>
      </c>
      <c r="F650">
        <v>0.43815599999999999</v>
      </c>
      <c r="G650">
        <v>162000</v>
      </c>
      <c r="I650" t="str">
        <f t="shared" si="92"/>
        <v/>
      </c>
      <c r="J650" t="str">
        <f t="shared" si="93"/>
        <v/>
      </c>
      <c r="K650" t="str">
        <f t="shared" si="94"/>
        <v/>
      </c>
      <c r="M650" s="11" t="str">
        <f t="shared" si="95"/>
        <v/>
      </c>
      <c r="O650">
        <f>IF(ROW($E650)&lt;=VALUE(LEFT(O$1,FIND("-",O$1,1)-1)),0,IF(ROW($E650)=VALUE(LEFT(O$1,FIND("-",O$1,1)-1))+1,AVERAGE(INDEX($E:$E,ROW($E650)-VALUE(LEFT(O$1,FIND("-",O$1,1)-1))):$E650),($E650*(2/(VALUE(LEFT(O$1,FIND("-",O$1,1)-1))+1)))+(O649*(1-(2/(VALUE(LEFT(O$1,FIND("-",O$1,1)-1))+1))))))</f>
        <v>0.88640782830873899</v>
      </c>
      <c r="Q650">
        <f>IF(ROW($E650)&lt;=VALUE(LEFT(Q$1,FIND("-",Q$1,1)-1)),0,IF(ROW($E650)=VALUE(LEFT(Q$1,FIND("-",Q$1,1)-1))+1,AVERAGE(INDEX($E:$E,ROW($E650)-VALUE(LEFT(Q$1,FIND("-",Q$1,1)-1))):$E650),($E650*(2/(VALUE(LEFT(Q$1,FIND("-",Q$1,1)-1))+1)))+(Q649*(1-(2/(VALUE(LEFT(Q$1,FIND("-",Q$1,1)-1))+1))))))</f>
        <v>0.74569874457980634</v>
      </c>
      <c r="R650">
        <f>IF(ROW($E650)&lt;=VALUE(LEFT(R$1,FIND("-",R$1,1)-1)),0,IF(ROW($E650)=VALUE(LEFT(R$1,FIND("-",R$1,1)-1))+1,AVERAGE(INDEX($E:$E,ROW($E650)-VALUE(LEFT(R$1,FIND("-",R$1,1)-1))):$E650),($E650*(2/(VALUE(LEFT(R$1,FIND("-",R$1,1)-1))+1)))+(R649*(1-(2/(VALUE(LEFT(R$1,FIND("-",R$1,1)-1))+1))))))</f>
        <v>0.75520953306551064</v>
      </c>
      <c r="S650">
        <f t="shared" si="96"/>
        <v>-9.5107884857043024E-3</v>
      </c>
      <c r="T650">
        <f>IF(ROW($E650)&lt;=MAX(VALUE(LEFT(Q$1,FIND("-",Q$1,1)-1)),VALUE(LEFT(R$1,FIND("-",R$1,1)-1)))+VALUE(LEFT(T$1,FIND("-",T$1,1)-1))-1,0,IF(ROW($E650)=MAX(VALUE(LEFT(Q$1,FIND("-",Q$1,1)-1)),VALUE(LEFT(R$1,FIND("-",R$1,1)-1)))+VALUE(LEFT(T$1,FIND("-",T$1,1)-1)),AVERAGE(INDEX($S:$S,ROW(S650)-VALUE(LEFT(T$1,FIND("-",T$1,1)-1))+1):S650),($S650*(2/(VALUE(LEFT(T$1,FIND("-",T$1,1)-1))+1)))+(T649*(1-(2/(VALUE(LEFT(T$1,FIND("-",T$1,1)-1))+1))))))</f>
        <v>-1.77936825615846E-2</v>
      </c>
      <c r="V650">
        <f t="shared" si="91"/>
        <v>-4.0000000000000036E-2</v>
      </c>
      <c r="W650">
        <f>IF(ROW($E650)&lt;=VALUE(LEFT(W$1,FIND("-",W$1,1)-1))+1,0,IF(ROW($E649)=VALUE(LEFT(W$1,FIND("-",W$1,1)-1))+1,100-100/(1+ABS((SUMIF(INDEX($V:$V,ROW($V650)-VALUE(LEFT(W$1,FIND("-",W$1,1)-1))+1):$V650,"&gt;0",INDEX($V:$V,ROW($V650)-VALUE(LEFT(W$1,FIND("-",W$1,1)-1))+1):$V650)/COUNTIF(INDEX($V:$V,ROW($V650)-VALUE(LEFT(W$1,FIND("-",W$1,1)-1))+1):$V650,"&gt;0"))/(SUMIF(INDEX($V:$V,ROW($V650)-VALUE(LEFT(W$1,FIND("-",W$1,1)-1))+1):$V650,"&lt;0",INDEX($V:$V,ROW($V650)-VALUE(LEFT(W$1,FIND("-",W$1,1)-1))+1):$V650)/COUNTIF(INDEX($V:$V,ROW($V650)-VALUE(LEFT(W$1,FIND("-",W$1,1)-1))+1):$V650,"&lt;0")))),100-100/(1+ABS((SUMIF(INDEX($V:$V,ROW($V650)-VALUE(LEFT(W$1,FIND("-",W$1,1)-1))+1):$V650,"&gt;0",INDEX($V:$V,ROW($V650)-VALUE(LEFT(W$1,FIND("-",W$1,1)-1))+1):$V650)/VALUE(LEFT(W$1,FIND("-",W$1,1)-1)))/(SUMIF(INDEX($V:$V,ROW($V650)-VALUE(LEFT(W$1,FIND("-",W$1,1)-1))+1):$V650,"&lt;0",INDEX($V:$V,ROW($V650)-VALUE(LEFT(W$1,FIND("-",W$1,1)-1))+1):$V650)/VALUE(LEFT(W$1,FIND("-",W$1,1)-1)))))))</f>
        <v>50</v>
      </c>
      <c r="Y650">
        <f>IF(ROW($E650)&lt;=VALUE(LEFT(Y$1,FIND("-",Y$1,1)-1)),0,MAX(INDEX(C:C,ROW(C650)-VALUE(LEFT(Y$1,FIND("-",Y$1,1)-1))+1):C650))</f>
        <v>0.82</v>
      </c>
      <c r="Z650">
        <f>IF(ROW($E650)&lt;=VALUE(LEFT(Z$1,FIND("-",Z$1,1)-1)),0,MIN(INDEX(D:D,ROW(D650)-VALUE(LEFT(Z$1,FIND("-",Z$1,1)-1))+1):D650))</f>
        <v>0.66500000000000004</v>
      </c>
      <c r="AA650">
        <f t="shared" si="90"/>
        <v>61.290322580645174</v>
      </c>
      <c r="AB650">
        <f>IF(ROW($AA650)&lt;=VALUE(LEFT(AA$1,FIND("-",AA$1,1)-1))+VALUE(LEFT(AB$1,FIND("-",AB$1,1)-1)-1),0,AVERAGE(INDEX($AA:$AA,ROW($AA650)-VALUE(LEFT(AB$1,FIND("-",AB$1,1)-1))+1):$AA650))</f>
        <v>73.27188940092168</v>
      </c>
      <c r="AC650">
        <f>IF(ROW($AA650)&lt;=VALUE(LEFT(AA$1,FIND("-",AA$1,1)-1))+VALUE(LEFT(AB$1,FIND("-",AB$1,1)-1)-1)+VALUE(LEFT(AC$1,FIND("-",AC$1,1)-1)-1),0,AVERAGE(INDEX($AB:$AB,ROW($AB650)-VALUE(LEFT(AC$1,FIND("-",AC$1,1)-1))+1):$AB650))</f>
        <v>71.625192012288778</v>
      </c>
      <c r="AE650">
        <f t="shared" si="97"/>
        <v>13574844</v>
      </c>
      <c r="AG650" t="str">
        <f t="shared" si="98"/>
        <v/>
      </c>
    </row>
    <row r="651" spans="1:33" x14ac:dyDescent="0.25">
      <c r="A651" s="6">
        <v>37446</v>
      </c>
      <c r="B651">
        <v>0.76500000000000001</v>
      </c>
      <c r="C651">
        <v>0.79500000000000004</v>
      </c>
      <c r="D651">
        <v>0.76</v>
      </c>
      <c r="E651">
        <v>0.77500000000000002</v>
      </c>
      <c r="F651">
        <v>0.44680399999999998</v>
      </c>
      <c r="G651">
        <v>262000</v>
      </c>
      <c r="I651" t="str">
        <f t="shared" si="92"/>
        <v/>
      </c>
      <c r="J651" t="str">
        <f t="shared" si="93"/>
        <v/>
      </c>
      <c r="K651" t="str">
        <f t="shared" si="94"/>
        <v/>
      </c>
      <c r="M651" s="11" t="str">
        <f t="shared" si="95"/>
        <v/>
      </c>
      <c r="O651">
        <f>IF(ROW($E651)&lt;=VALUE(LEFT(O$1,FIND("-",O$1,1)-1)),0,IF(ROW($E651)=VALUE(LEFT(O$1,FIND("-",O$1,1)-1))+1,AVERAGE(INDEX($E:$E,ROW($E651)-VALUE(LEFT(O$1,FIND("-",O$1,1)-1))):$E651),($E651*(2/(VALUE(LEFT(O$1,FIND("-",O$1,1)-1))+1)))+(O650*(1-(2/(VALUE(LEFT(O$1,FIND("-",O$1,1)-1))+1))))))</f>
        <v>0.88529929270367691</v>
      </c>
      <c r="Q651">
        <f>IF(ROW($E651)&lt;=VALUE(LEFT(Q$1,FIND("-",Q$1,1)-1)),0,IF(ROW($E651)=VALUE(LEFT(Q$1,FIND("-",Q$1,1)-1))+1,AVERAGE(INDEX($E:$E,ROW($E651)-VALUE(LEFT(Q$1,FIND("-",Q$1,1)-1))):$E651),($E651*(2/(VALUE(LEFT(Q$1,FIND("-",Q$1,1)-1))+1)))+(Q650*(1-(2/(VALUE(LEFT(Q$1,FIND("-",Q$1,1)-1))+1))))))</f>
        <v>0.75020663002906696</v>
      </c>
      <c r="R651">
        <f>IF(ROW($E651)&lt;=VALUE(LEFT(R$1,FIND("-",R$1,1)-1)),0,IF(ROW($E651)=VALUE(LEFT(R$1,FIND("-",R$1,1)-1))+1,AVERAGE(INDEX($E:$E,ROW($E651)-VALUE(LEFT(R$1,FIND("-",R$1,1)-1))):$E651),($E651*(2/(VALUE(LEFT(R$1,FIND("-",R$1,1)-1))+1)))+(R650*(1-(2/(VALUE(LEFT(R$1,FIND("-",R$1,1)-1))+1))))))</f>
        <v>0.75667549357917663</v>
      </c>
      <c r="S651">
        <f t="shared" si="96"/>
        <v>-6.4688635501096714E-3</v>
      </c>
      <c r="T651">
        <f>IF(ROW($E651)&lt;=MAX(VALUE(LEFT(Q$1,FIND("-",Q$1,1)-1)),VALUE(LEFT(R$1,FIND("-",R$1,1)-1)))+VALUE(LEFT(T$1,FIND("-",T$1,1)-1))-1,0,IF(ROW($E651)=MAX(VALUE(LEFT(Q$1,FIND("-",Q$1,1)-1)),VALUE(LEFT(R$1,FIND("-",R$1,1)-1)))+VALUE(LEFT(T$1,FIND("-",T$1,1)-1)),AVERAGE(INDEX($S:$S,ROW(S651)-VALUE(LEFT(T$1,FIND("-",T$1,1)-1))+1):S651),($S651*(2/(VALUE(LEFT(T$1,FIND("-",T$1,1)-1))+1)))+(T650*(1-(2/(VALUE(LEFT(T$1,FIND("-",T$1,1)-1))+1))))))</f>
        <v>-1.5528718759289614E-2</v>
      </c>
      <c r="V651">
        <f t="shared" si="91"/>
        <v>1.5000000000000013E-2</v>
      </c>
      <c r="W651">
        <f>IF(ROW($E651)&lt;=VALUE(LEFT(W$1,FIND("-",W$1,1)-1))+1,0,IF(ROW($E650)=VALUE(LEFT(W$1,FIND("-",W$1,1)-1))+1,100-100/(1+ABS((SUMIF(INDEX($V:$V,ROW($V651)-VALUE(LEFT(W$1,FIND("-",W$1,1)-1))+1):$V651,"&gt;0",INDEX($V:$V,ROW($V651)-VALUE(LEFT(W$1,FIND("-",W$1,1)-1))+1):$V651)/COUNTIF(INDEX($V:$V,ROW($V651)-VALUE(LEFT(W$1,FIND("-",W$1,1)-1))+1):$V651,"&gt;0"))/(SUMIF(INDEX($V:$V,ROW($V651)-VALUE(LEFT(W$1,FIND("-",W$1,1)-1))+1):$V651,"&lt;0",INDEX($V:$V,ROW($V651)-VALUE(LEFT(W$1,FIND("-",W$1,1)-1))+1):$V651)/COUNTIF(INDEX($V:$V,ROW($V651)-VALUE(LEFT(W$1,FIND("-",W$1,1)-1))+1):$V651,"&lt;0")))),100-100/(1+ABS((SUMIF(INDEX($V:$V,ROW($V651)-VALUE(LEFT(W$1,FIND("-",W$1,1)-1))+1):$V651,"&gt;0",INDEX($V:$V,ROW($V651)-VALUE(LEFT(W$1,FIND("-",W$1,1)-1))+1):$V651)/VALUE(LEFT(W$1,FIND("-",W$1,1)-1)))/(SUMIF(INDEX($V:$V,ROW($V651)-VALUE(LEFT(W$1,FIND("-",W$1,1)-1))+1):$V651,"&lt;0",INDEX($V:$V,ROW($V651)-VALUE(LEFT(W$1,FIND("-",W$1,1)-1))+1):$V651)/VALUE(LEFT(W$1,FIND("-",W$1,1)-1)))))))</f>
        <v>53.448275862068968</v>
      </c>
      <c r="Y651">
        <f>IF(ROW($E651)&lt;=VALUE(LEFT(Y$1,FIND("-",Y$1,1)-1)),0,MAX(INDEX(C:C,ROW(C651)-VALUE(LEFT(Y$1,FIND("-",Y$1,1)-1))+1):C651))</f>
        <v>0.82</v>
      </c>
      <c r="Z651">
        <f>IF(ROW($E651)&lt;=VALUE(LEFT(Z$1,FIND("-",Z$1,1)-1)),0,MIN(INDEX(D:D,ROW(D651)-VALUE(LEFT(Z$1,FIND("-",Z$1,1)-1))+1):D651))</f>
        <v>0.66500000000000004</v>
      </c>
      <c r="AA651">
        <f t="shared" si="90"/>
        <v>70.9677419354839</v>
      </c>
      <c r="AB651">
        <f>IF(ROW($AA651)&lt;=VALUE(LEFT(AA$1,FIND("-",AA$1,1)-1))+VALUE(LEFT(AB$1,FIND("-",AB$1,1)-1)-1),0,AVERAGE(INDEX($AA:$AA,ROW($AA651)-VALUE(LEFT(AB$1,FIND("-",AB$1,1)-1))+1):$AA651))</f>
        <v>73.118279569892508</v>
      </c>
      <c r="AC651">
        <f>IF(ROW($AA651)&lt;=VALUE(LEFT(AA$1,FIND("-",AA$1,1)-1))+VALUE(LEFT(AB$1,FIND("-",AB$1,1)-1)-1)+VALUE(LEFT(AC$1,FIND("-",AC$1,1)-1)-1),0,AVERAGE(INDEX($AB:$AB,ROW($AB651)-VALUE(LEFT(AC$1,FIND("-",AC$1,1)-1))+1):$AB651))</f>
        <v>74.347158218125983</v>
      </c>
      <c r="AE651">
        <f t="shared" si="97"/>
        <v>13836844</v>
      </c>
      <c r="AG651" t="str">
        <f t="shared" si="98"/>
        <v/>
      </c>
    </row>
    <row r="652" spans="1:33" x14ac:dyDescent="0.25">
      <c r="A652" s="6">
        <v>37447</v>
      </c>
      <c r="B652">
        <v>0.76500000000000001</v>
      </c>
      <c r="C652">
        <v>0.78500000000000003</v>
      </c>
      <c r="D652">
        <v>0.76500000000000001</v>
      </c>
      <c r="E652">
        <v>0.77</v>
      </c>
      <c r="F652">
        <v>0.44392100000000001</v>
      </c>
      <c r="G652">
        <v>136000</v>
      </c>
      <c r="I652" t="str">
        <f t="shared" si="92"/>
        <v/>
      </c>
      <c r="J652" t="str">
        <f t="shared" si="93"/>
        <v/>
      </c>
      <c r="K652" t="str">
        <f t="shared" si="94"/>
        <v/>
      </c>
      <c r="M652" s="11" t="str">
        <f t="shared" si="95"/>
        <v/>
      </c>
      <c r="O652">
        <f>IF(ROW($E652)&lt;=VALUE(LEFT(O$1,FIND("-",O$1,1)-1)),0,IF(ROW($E652)=VALUE(LEFT(O$1,FIND("-",O$1,1)-1))+1,AVERAGE(INDEX($E:$E,ROW($E652)-VALUE(LEFT(O$1,FIND("-",O$1,1)-1))):$E652),($E652*(2/(VALUE(LEFT(O$1,FIND("-",O$1,1)-1))+1)))+(O651*(1-(2/(VALUE(LEFT(O$1,FIND("-",O$1,1)-1))+1))))))</f>
        <v>0.88415203605985926</v>
      </c>
      <c r="Q652">
        <f>IF(ROW($E652)&lt;=VALUE(LEFT(Q$1,FIND("-",Q$1,1)-1)),0,IF(ROW($E652)=VALUE(LEFT(Q$1,FIND("-",Q$1,1)-1))+1,AVERAGE(INDEX($E:$E,ROW($E652)-VALUE(LEFT(Q$1,FIND("-",Q$1,1)-1))):$E652),($E652*(2/(VALUE(LEFT(Q$1,FIND("-",Q$1,1)-1))+1)))+(Q651*(1-(2/(VALUE(LEFT(Q$1,FIND("-",Q$1,1)-1))+1))))))</f>
        <v>0.75325176387074899</v>
      </c>
      <c r="R652">
        <f>IF(ROW($E652)&lt;=VALUE(LEFT(R$1,FIND("-",R$1,1)-1)),0,IF(ROW($E652)=VALUE(LEFT(R$1,FIND("-",R$1,1)-1))+1,AVERAGE(INDEX($E:$E,ROW($E652)-VALUE(LEFT(R$1,FIND("-",R$1,1)-1))):$E652),($E652*(2/(VALUE(LEFT(R$1,FIND("-",R$1,1)-1))+1)))+(R651*(1-(2/(VALUE(LEFT(R$1,FIND("-",R$1,1)-1))+1))))))</f>
        <v>0.75766249405479313</v>
      </c>
      <c r="S652">
        <f t="shared" si="96"/>
        <v>-4.4107301840441426E-3</v>
      </c>
      <c r="T652">
        <f>IF(ROW($E652)&lt;=MAX(VALUE(LEFT(Q$1,FIND("-",Q$1,1)-1)),VALUE(LEFT(R$1,FIND("-",R$1,1)-1)))+VALUE(LEFT(T$1,FIND("-",T$1,1)-1))-1,0,IF(ROW($E652)=MAX(VALUE(LEFT(Q$1,FIND("-",Q$1,1)-1)),VALUE(LEFT(R$1,FIND("-",R$1,1)-1)))+VALUE(LEFT(T$1,FIND("-",T$1,1)-1)),AVERAGE(INDEX($S:$S,ROW(S652)-VALUE(LEFT(T$1,FIND("-",T$1,1)-1))+1):S652),($S652*(2/(VALUE(LEFT(T$1,FIND("-",T$1,1)-1))+1)))+(T651*(1-(2/(VALUE(LEFT(T$1,FIND("-",T$1,1)-1))+1))))))</f>
        <v>-1.3305121044240521E-2</v>
      </c>
      <c r="V652">
        <f t="shared" si="91"/>
        <v>-5.0000000000000044E-3</v>
      </c>
      <c r="W652">
        <f>IF(ROW($E652)&lt;=VALUE(LEFT(W$1,FIND("-",W$1,1)-1))+1,0,IF(ROW($E651)=VALUE(LEFT(W$1,FIND("-",W$1,1)-1))+1,100-100/(1+ABS((SUMIF(INDEX($V:$V,ROW($V652)-VALUE(LEFT(W$1,FIND("-",W$1,1)-1))+1):$V652,"&gt;0",INDEX($V:$V,ROW($V652)-VALUE(LEFT(W$1,FIND("-",W$1,1)-1))+1):$V652)/COUNTIF(INDEX($V:$V,ROW($V652)-VALUE(LEFT(W$1,FIND("-",W$1,1)-1))+1):$V652,"&gt;0"))/(SUMIF(INDEX($V:$V,ROW($V652)-VALUE(LEFT(W$1,FIND("-",W$1,1)-1))+1):$V652,"&lt;0",INDEX($V:$V,ROW($V652)-VALUE(LEFT(W$1,FIND("-",W$1,1)-1))+1):$V652)/COUNTIF(INDEX($V:$V,ROW($V652)-VALUE(LEFT(W$1,FIND("-",W$1,1)-1))+1):$V652,"&lt;0")))),100-100/(1+ABS((SUMIF(INDEX($V:$V,ROW($V652)-VALUE(LEFT(W$1,FIND("-",W$1,1)-1))+1):$V652,"&gt;0",INDEX($V:$V,ROW($V652)-VALUE(LEFT(W$1,FIND("-",W$1,1)-1))+1):$V652)/VALUE(LEFT(W$1,FIND("-",W$1,1)-1)))/(SUMIF(INDEX($V:$V,ROW($V652)-VALUE(LEFT(W$1,FIND("-",W$1,1)-1))+1):$V652,"&lt;0",INDEX($V:$V,ROW($V652)-VALUE(LEFT(W$1,FIND("-",W$1,1)-1))+1):$V652)/VALUE(LEFT(W$1,FIND("-",W$1,1)-1)))))))</f>
        <v>54.385964912280706</v>
      </c>
      <c r="Y652">
        <f>IF(ROW($E652)&lt;=VALUE(LEFT(Y$1,FIND("-",Y$1,1)-1)),0,MAX(INDEX(C:C,ROW(C652)-VALUE(LEFT(Y$1,FIND("-",Y$1,1)-1))+1):C652))</f>
        <v>0.82</v>
      </c>
      <c r="Z652">
        <f>IF(ROW($E652)&lt;=VALUE(LEFT(Z$1,FIND("-",Z$1,1)-1)),0,MIN(INDEX(D:D,ROW(D652)-VALUE(LEFT(Z$1,FIND("-",Z$1,1)-1))+1):D652))</f>
        <v>0.66500000000000004</v>
      </c>
      <c r="AA652">
        <f t="shared" si="90"/>
        <v>67.741935483871003</v>
      </c>
      <c r="AB652">
        <f>IF(ROW($AA652)&lt;=VALUE(LEFT(AA$1,FIND("-",AA$1,1)-1))+VALUE(LEFT(AB$1,FIND("-",AB$1,1)-1)-1),0,AVERAGE(INDEX($AA:$AA,ROW($AA652)-VALUE(LEFT(AB$1,FIND("-",AB$1,1)-1))+1):$AA652))</f>
        <v>66.6666666666667</v>
      </c>
      <c r="AC652">
        <f>IF(ROW($AA652)&lt;=VALUE(LEFT(AA$1,FIND("-",AA$1,1)-1))+VALUE(LEFT(AB$1,FIND("-",AB$1,1)-1)-1)+VALUE(LEFT(AC$1,FIND("-",AC$1,1)-1)-1),0,AVERAGE(INDEX($AB:$AB,ROW($AB652)-VALUE(LEFT(AC$1,FIND("-",AC$1,1)-1))+1):$AB652))</f>
        <v>71.018945212493634</v>
      </c>
      <c r="AE652">
        <f t="shared" si="97"/>
        <v>13700844</v>
      </c>
      <c r="AG652" t="str">
        <f t="shared" si="98"/>
        <v/>
      </c>
    </row>
    <row r="653" spans="1:33" x14ac:dyDescent="0.25">
      <c r="A653" s="6">
        <v>37448</v>
      </c>
      <c r="B653">
        <v>0.77</v>
      </c>
      <c r="C653">
        <v>0.77</v>
      </c>
      <c r="D653">
        <v>0.73499999999999999</v>
      </c>
      <c r="E653">
        <v>0.73499999999999999</v>
      </c>
      <c r="F653">
        <v>0.42374299999999998</v>
      </c>
      <c r="G653">
        <v>239000</v>
      </c>
      <c r="I653" t="str">
        <f t="shared" si="92"/>
        <v/>
      </c>
      <c r="J653" t="str">
        <f t="shared" si="93"/>
        <v/>
      </c>
      <c r="K653" t="str">
        <f t="shared" si="94"/>
        <v/>
      </c>
      <c r="M653" s="11" t="str">
        <f t="shared" si="95"/>
        <v/>
      </c>
      <c r="O653">
        <f>IF(ROW($E653)&lt;=VALUE(LEFT(O$1,FIND("-",O$1,1)-1)),0,IF(ROW($E653)=VALUE(LEFT(O$1,FIND("-",O$1,1)-1))+1,AVERAGE(INDEX($E:$E,ROW($E653)-VALUE(LEFT(O$1,FIND("-",O$1,1)-1))):$E653),($E653*(2/(VALUE(LEFT(O$1,FIND("-",O$1,1)-1))+1)))+(O652*(1-(2/(VALUE(LEFT(O$1,FIND("-",O$1,1)-1))+1))))))</f>
        <v>0.88266793619856709</v>
      </c>
      <c r="Q653">
        <f>IF(ROW($E653)&lt;=VALUE(LEFT(Q$1,FIND("-",Q$1,1)-1)),0,IF(ROW($E653)=VALUE(LEFT(Q$1,FIND("-",Q$1,1)-1))+1,AVERAGE(INDEX($E:$E,ROW($E653)-VALUE(LEFT(Q$1,FIND("-",Q$1,1)-1))):$E653),($E653*(2/(VALUE(LEFT(Q$1,FIND("-",Q$1,1)-1))+1)))+(Q652*(1-(2/(VALUE(LEFT(Q$1,FIND("-",Q$1,1)-1))+1))))))</f>
        <v>0.75044380019832602</v>
      </c>
      <c r="R653">
        <f>IF(ROW($E653)&lt;=VALUE(LEFT(R$1,FIND("-",R$1,1)-1)),0,IF(ROW($E653)=VALUE(LEFT(R$1,FIND("-",R$1,1)-1))+1,AVERAGE(INDEX($E:$E,ROW($E653)-VALUE(LEFT(R$1,FIND("-",R$1,1)-1))):$E653),($E653*(2/(VALUE(LEFT(R$1,FIND("-",R$1,1)-1))+1)))+(R652*(1-(2/(VALUE(LEFT(R$1,FIND("-",R$1,1)-1))+1))))))</f>
        <v>0.75598379079147504</v>
      </c>
      <c r="S653">
        <f t="shared" si="96"/>
        <v>-5.5399905931490245E-3</v>
      </c>
      <c r="T653">
        <f>IF(ROW($E653)&lt;=MAX(VALUE(LEFT(Q$1,FIND("-",Q$1,1)-1)),VALUE(LEFT(R$1,FIND("-",R$1,1)-1)))+VALUE(LEFT(T$1,FIND("-",T$1,1)-1))-1,0,IF(ROW($E653)=MAX(VALUE(LEFT(Q$1,FIND("-",Q$1,1)-1)),VALUE(LEFT(R$1,FIND("-",R$1,1)-1)))+VALUE(LEFT(T$1,FIND("-",T$1,1)-1)),AVERAGE(INDEX($S:$S,ROW(S653)-VALUE(LEFT(T$1,FIND("-",T$1,1)-1))+1):S653),($S653*(2/(VALUE(LEFT(T$1,FIND("-",T$1,1)-1))+1)))+(T652*(1-(2/(VALUE(LEFT(T$1,FIND("-",T$1,1)-1))+1))))))</f>
        <v>-1.1752094954022222E-2</v>
      </c>
      <c r="V653">
        <f t="shared" si="91"/>
        <v>-3.5000000000000031E-2</v>
      </c>
      <c r="W653">
        <f>IF(ROW($E653)&lt;=VALUE(LEFT(W$1,FIND("-",W$1,1)-1))+1,0,IF(ROW($E652)=VALUE(LEFT(W$1,FIND("-",W$1,1)-1))+1,100-100/(1+ABS((SUMIF(INDEX($V:$V,ROW($V653)-VALUE(LEFT(W$1,FIND("-",W$1,1)-1))+1):$V653,"&gt;0",INDEX($V:$V,ROW($V653)-VALUE(LEFT(W$1,FIND("-",W$1,1)-1))+1):$V653)/COUNTIF(INDEX($V:$V,ROW($V653)-VALUE(LEFT(W$1,FIND("-",W$1,1)-1))+1):$V653,"&gt;0"))/(SUMIF(INDEX($V:$V,ROW($V653)-VALUE(LEFT(W$1,FIND("-",W$1,1)-1))+1):$V653,"&lt;0",INDEX($V:$V,ROW($V653)-VALUE(LEFT(W$1,FIND("-",W$1,1)-1))+1):$V653)/COUNTIF(INDEX($V:$V,ROW($V653)-VALUE(LEFT(W$1,FIND("-",W$1,1)-1))+1):$V653,"&lt;0")))),100-100/(1+ABS((SUMIF(INDEX($V:$V,ROW($V653)-VALUE(LEFT(W$1,FIND("-",W$1,1)-1))+1):$V653,"&gt;0",INDEX($V:$V,ROW($V653)-VALUE(LEFT(W$1,FIND("-",W$1,1)-1))+1):$V653)/VALUE(LEFT(W$1,FIND("-",W$1,1)-1)))/(SUMIF(INDEX($V:$V,ROW($V653)-VALUE(LEFT(W$1,FIND("-",W$1,1)-1))+1):$V653,"&lt;0",INDEX($V:$V,ROW($V653)-VALUE(LEFT(W$1,FIND("-",W$1,1)-1))+1):$V653)/VALUE(LEFT(W$1,FIND("-",W$1,1)-1)))))))</f>
        <v>46.774193548387096</v>
      </c>
      <c r="Y653">
        <f>IF(ROW($E653)&lt;=VALUE(LEFT(Y$1,FIND("-",Y$1,1)-1)),0,MAX(INDEX(C:C,ROW(C653)-VALUE(LEFT(Y$1,FIND("-",Y$1,1)-1))+1):C653))</f>
        <v>0.82</v>
      </c>
      <c r="Z653">
        <f>IF(ROW($E653)&lt;=VALUE(LEFT(Z$1,FIND("-",Z$1,1)-1)),0,MIN(INDEX(D:D,ROW(D653)-VALUE(LEFT(Z$1,FIND("-",Z$1,1)-1))+1):D653))</f>
        <v>0.66500000000000004</v>
      </c>
      <c r="AA653">
        <f t="shared" si="90"/>
        <v>45.161290322580641</v>
      </c>
      <c r="AB653">
        <f>IF(ROW($AA653)&lt;=VALUE(LEFT(AA$1,FIND("-",AA$1,1)-1))+VALUE(LEFT(AB$1,FIND("-",AB$1,1)-1)-1),0,AVERAGE(INDEX($AA:$AA,ROW($AA653)-VALUE(LEFT(AB$1,FIND("-",AB$1,1)-1))+1):$AA653))</f>
        <v>61.290322580645181</v>
      </c>
      <c r="AC653">
        <f>IF(ROW($AA653)&lt;=VALUE(LEFT(AA$1,FIND("-",AA$1,1)-1))+VALUE(LEFT(AB$1,FIND("-",AB$1,1)-1)-1)+VALUE(LEFT(AC$1,FIND("-",AC$1,1)-1)-1),0,AVERAGE(INDEX($AB:$AB,ROW($AB653)-VALUE(LEFT(AC$1,FIND("-",AC$1,1)-1))+1):$AB653))</f>
        <v>67.025089605734806</v>
      </c>
      <c r="AE653">
        <f t="shared" si="97"/>
        <v>13461844</v>
      </c>
      <c r="AG653" t="str">
        <f t="shared" si="98"/>
        <v/>
      </c>
    </row>
    <row r="654" spans="1:33" x14ac:dyDescent="0.25">
      <c r="A654" s="6">
        <v>37449</v>
      </c>
      <c r="B654">
        <v>0.745</v>
      </c>
      <c r="C654">
        <v>0.75</v>
      </c>
      <c r="D654">
        <v>0.73499999999999999</v>
      </c>
      <c r="E654">
        <v>0.745</v>
      </c>
      <c r="F654">
        <v>0.429508</v>
      </c>
      <c r="G654">
        <v>139000</v>
      </c>
      <c r="I654" t="str">
        <f t="shared" si="92"/>
        <v/>
      </c>
      <c r="J654" t="str">
        <f t="shared" si="93"/>
        <v/>
      </c>
      <c r="K654" t="str">
        <f t="shared" si="94"/>
        <v/>
      </c>
      <c r="M654" s="11" t="str">
        <f t="shared" si="95"/>
        <v/>
      </c>
      <c r="O654">
        <f>IF(ROW($E654)&lt;=VALUE(LEFT(O$1,FIND("-",O$1,1)-1)),0,IF(ROW($E654)=VALUE(LEFT(O$1,FIND("-",O$1,1)-1))+1,AVERAGE(INDEX($E:$E,ROW($E654)-VALUE(LEFT(O$1,FIND("-",O$1,1)-1))):$E654),($E654*(2/(VALUE(LEFT(O$1,FIND("-",O$1,1)-1))+1)))+(O653*(1-(2/(VALUE(LEFT(O$1,FIND("-",O$1,1)-1))+1))))))</f>
        <v>0.88129810598763614</v>
      </c>
      <c r="Q654">
        <f>IF(ROW($E654)&lt;=VALUE(LEFT(Q$1,FIND("-",Q$1,1)-1)),0,IF(ROW($E654)=VALUE(LEFT(Q$1,FIND("-",Q$1,1)-1))+1,AVERAGE(INDEX($E:$E,ROW($E654)-VALUE(LEFT(Q$1,FIND("-",Q$1,1)-1))):$E654),($E654*(2/(VALUE(LEFT(Q$1,FIND("-",Q$1,1)-1))+1)))+(Q653*(1-(2/(VALUE(LEFT(Q$1,FIND("-",Q$1,1)-1))+1))))))</f>
        <v>0.7496062924755067</v>
      </c>
      <c r="R654">
        <f>IF(ROW($E654)&lt;=VALUE(LEFT(R$1,FIND("-",R$1,1)-1)),0,IF(ROW($E654)=VALUE(LEFT(R$1,FIND("-",R$1,1)-1))+1,AVERAGE(INDEX($E:$E,ROW($E654)-VALUE(LEFT(R$1,FIND("-",R$1,1)-1))):$E654),($E654*(2/(VALUE(LEFT(R$1,FIND("-",R$1,1)-1))+1)))+(R653*(1-(2/(VALUE(LEFT(R$1,FIND("-",R$1,1)-1))+1))))))</f>
        <v>0.75517017665877328</v>
      </c>
      <c r="S654">
        <f t="shared" si="96"/>
        <v>-5.5638841832665875E-3</v>
      </c>
      <c r="T654">
        <f>IF(ROW($E654)&lt;=MAX(VALUE(LEFT(Q$1,FIND("-",Q$1,1)-1)),VALUE(LEFT(R$1,FIND("-",R$1,1)-1)))+VALUE(LEFT(T$1,FIND("-",T$1,1)-1))-1,0,IF(ROW($E654)=MAX(VALUE(LEFT(Q$1,FIND("-",Q$1,1)-1)),VALUE(LEFT(R$1,FIND("-",R$1,1)-1)))+VALUE(LEFT(T$1,FIND("-",T$1,1)-1)),AVERAGE(INDEX($S:$S,ROW(S654)-VALUE(LEFT(T$1,FIND("-",T$1,1)-1))+1):S654),($S654*(2/(VALUE(LEFT(T$1,FIND("-",T$1,1)-1))+1)))+(T653*(1-(2/(VALUE(LEFT(T$1,FIND("-",T$1,1)-1))+1))))))</f>
        <v>-1.0514452799871095E-2</v>
      </c>
      <c r="V654">
        <f t="shared" si="91"/>
        <v>1.0000000000000009E-2</v>
      </c>
      <c r="W654">
        <f>IF(ROW($E654)&lt;=VALUE(LEFT(W$1,FIND("-",W$1,1)-1))+1,0,IF(ROW($E653)=VALUE(LEFT(W$1,FIND("-",W$1,1)-1))+1,100-100/(1+ABS((SUMIF(INDEX($V:$V,ROW($V654)-VALUE(LEFT(W$1,FIND("-",W$1,1)-1))+1):$V654,"&gt;0",INDEX($V:$V,ROW($V654)-VALUE(LEFT(W$1,FIND("-",W$1,1)-1))+1):$V654)/COUNTIF(INDEX($V:$V,ROW($V654)-VALUE(LEFT(W$1,FIND("-",W$1,1)-1))+1):$V654,"&gt;0"))/(SUMIF(INDEX($V:$V,ROW($V654)-VALUE(LEFT(W$1,FIND("-",W$1,1)-1))+1):$V654,"&lt;0",INDEX($V:$V,ROW($V654)-VALUE(LEFT(W$1,FIND("-",W$1,1)-1))+1):$V654)/COUNTIF(INDEX($V:$V,ROW($V654)-VALUE(LEFT(W$1,FIND("-",W$1,1)-1))+1):$V654,"&lt;0")))),100-100/(1+ABS((SUMIF(INDEX($V:$V,ROW($V654)-VALUE(LEFT(W$1,FIND("-",W$1,1)-1))+1):$V654,"&gt;0",INDEX($V:$V,ROW($V654)-VALUE(LEFT(W$1,FIND("-",W$1,1)-1))+1):$V654)/VALUE(LEFT(W$1,FIND("-",W$1,1)-1)))/(SUMIF(INDEX($V:$V,ROW($V654)-VALUE(LEFT(W$1,FIND("-",W$1,1)-1))+1):$V654,"&lt;0",INDEX($V:$V,ROW($V654)-VALUE(LEFT(W$1,FIND("-",W$1,1)-1))+1):$V654)/VALUE(LEFT(W$1,FIND("-",W$1,1)-1)))))))</f>
        <v>53.448275862068968</v>
      </c>
      <c r="Y654">
        <f>IF(ROW($E654)&lt;=VALUE(LEFT(Y$1,FIND("-",Y$1,1)-1)),0,MAX(INDEX(C:C,ROW(C654)-VALUE(LEFT(Y$1,FIND("-",Y$1,1)-1))+1):C654))</f>
        <v>0.82</v>
      </c>
      <c r="Z654">
        <f>IF(ROW($E654)&lt;=VALUE(LEFT(Z$1,FIND("-",Z$1,1)-1)),0,MIN(INDEX(D:D,ROW(D654)-VALUE(LEFT(Z$1,FIND("-",Z$1,1)-1))+1):D654))</f>
        <v>0.66500000000000004</v>
      </c>
      <c r="AA654">
        <f t="shared" si="90"/>
        <v>51.612903225806448</v>
      </c>
      <c r="AB654">
        <f>IF(ROW($AA654)&lt;=VALUE(LEFT(AA$1,FIND("-",AA$1,1)-1))+VALUE(LEFT(AB$1,FIND("-",AB$1,1)-1)-1),0,AVERAGE(INDEX($AA:$AA,ROW($AA654)-VALUE(LEFT(AB$1,FIND("-",AB$1,1)-1))+1):$AA654))</f>
        <v>54.838709677419367</v>
      </c>
      <c r="AC654">
        <f>IF(ROW($AA654)&lt;=VALUE(LEFT(AA$1,FIND("-",AA$1,1)-1))+VALUE(LEFT(AB$1,FIND("-",AB$1,1)-1)-1)+VALUE(LEFT(AC$1,FIND("-",AC$1,1)-1)-1),0,AVERAGE(INDEX($AB:$AB,ROW($AB654)-VALUE(LEFT(AC$1,FIND("-",AC$1,1)-1))+1):$AB654))</f>
        <v>60.931899641577083</v>
      </c>
      <c r="AE654">
        <f t="shared" si="97"/>
        <v>13600844</v>
      </c>
      <c r="AG654" t="str">
        <f t="shared" si="98"/>
        <v/>
      </c>
    </row>
    <row r="655" spans="1:33" x14ac:dyDescent="0.25">
      <c r="A655" s="6">
        <v>37452</v>
      </c>
      <c r="B655">
        <v>0.745</v>
      </c>
      <c r="C655">
        <v>0.755</v>
      </c>
      <c r="D655">
        <v>0.745</v>
      </c>
      <c r="E655">
        <v>0.75</v>
      </c>
      <c r="F655">
        <v>0.43239100000000003</v>
      </c>
      <c r="G655">
        <v>182000</v>
      </c>
      <c r="I655" t="str">
        <f t="shared" si="92"/>
        <v/>
      </c>
      <c r="J655" t="str">
        <f t="shared" si="93"/>
        <v/>
      </c>
      <c r="K655" t="str">
        <f t="shared" si="94"/>
        <v/>
      </c>
      <c r="M655" s="11" t="str">
        <f t="shared" si="95"/>
        <v/>
      </c>
      <c r="O655">
        <f>IF(ROW($E655)&lt;=VALUE(LEFT(O$1,FIND("-",O$1,1)-1)),0,IF(ROW($E655)=VALUE(LEFT(O$1,FIND("-",O$1,1)-1))+1,AVERAGE(INDEX($E:$E,ROW($E655)-VALUE(LEFT(O$1,FIND("-",O$1,1)-1))):$E655),($E655*(2/(VALUE(LEFT(O$1,FIND("-",O$1,1)-1))+1)))+(O654*(1-(2/(VALUE(LEFT(O$1,FIND("-",O$1,1)-1))+1))))))</f>
        <v>0.8799916571718388</v>
      </c>
      <c r="Q655">
        <f>IF(ROW($E655)&lt;=VALUE(LEFT(Q$1,FIND("-",Q$1,1)-1)),0,IF(ROW($E655)=VALUE(LEFT(Q$1,FIND("-",Q$1,1)-1))+1,AVERAGE(INDEX($E:$E,ROW($E655)-VALUE(LEFT(Q$1,FIND("-",Q$1,1)-1))):$E655),($E655*(2/(VALUE(LEFT(Q$1,FIND("-",Q$1,1)-1))+1)))+(Q654*(1-(2/(VALUE(LEFT(Q$1,FIND("-",Q$1,1)-1))+1))))))</f>
        <v>0.74966686286389028</v>
      </c>
      <c r="R655">
        <f>IF(ROW($E655)&lt;=VALUE(LEFT(R$1,FIND("-",R$1,1)-1)),0,IF(ROW($E655)=VALUE(LEFT(R$1,FIND("-",R$1,1)-1))+1,AVERAGE(INDEX($E:$E,ROW($E655)-VALUE(LEFT(R$1,FIND("-",R$1,1)-1))):$E655),($E655*(2/(VALUE(LEFT(R$1,FIND("-",R$1,1)-1))+1)))+(R654*(1-(2/(VALUE(LEFT(R$1,FIND("-",R$1,1)-1))+1))))))</f>
        <v>0.75478720060997528</v>
      </c>
      <c r="S655">
        <f t="shared" si="96"/>
        <v>-5.1203377460850019E-3</v>
      </c>
      <c r="T655">
        <f>IF(ROW($E655)&lt;=MAX(VALUE(LEFT(Q$1,FIND("-",Q$1,1)-1)),VALUE(LEFT(R$1,FIND("-",R$1,1)-1)))+VALUE(LEFT(T$1,FIND("-",T$1,1)-1))-1,0,IF(ROW($E655)=MAX(VALUE(LEFT(Q$1,FIND("-",Q$1,1)-1)),VALUE(LEFT(R$1,FIND("-",R$1,1)-1)))+VALUE(LEFT(T$1,FIND("-",T$1,1)-1)),AVERAGE(INDEX($S:$S,ROW(S655)-VALUE(LEFT(T$1,FIND("-",T$1,1)-1))+1):S655),($S655*(2/(VALUE(LEFT(T$1,FIND("-",T$1,1)-1))+1)))+(T654*(1-(2/(VALUE(LEFT(T$1,FIND("-",T$1,1)-1))+1))))))</f>
        <v>-9.4356297891138759E-3</v>
      </c>
      <c r="V655">
        <f t="shared" si="91"/>
        <v>5.0000000000000044E-3</v>
      </c>
      <c r="W655">
        <f>IF(ROW($E655)&lt;=VALUE(LEFT(W$1,FIND("-",W$1,1)-1))+1,0,IF(ROW($E654)=VALUE(LEFT(W$1,FIND("-",W$1,1)-1))+1,100-100/(1+ABS((SUMIF(INDEX($V:$V,ROW($V655)-VALUE(LEFT(W$1,FIND("-",W$1,1)-1))+1):$V655,"&gt;0",INDEX($V:$V,ROW($V655)-VALUE(LEFT(W$1,FIND("-",W$1,1)-1))+1):$V655)/COUNTIF(INDEX($V:$V,ROW($V655)-VALUE(LEFT(W$1,FIND("-",W$1,1)-1))+1):$V655,"&gt;0"))/(SUMIF(INDEX($V:$V,ROW($V655)-VALUE(LEFT(W$1,FIND("-",W$1,1)-1))+1):$V655,"&lt;0",INDEX($V:$V,ROW($V655)-VALUE(LEFT(W$1,FIND("-",W$1,1)-1))+1):$V655)/COUNTIF(INDEX($V:$V,ROW($V655)-VALUE(LEFT(W$1,FIND("-",W$1,1)-1))+1):$V655,"&lt;0")))),100-100/(1+ABS((SUMIF(INDEX($V:$V,ROW($V655)-VALUE(LEFT(W$1,FIND("-",W$1,1)-1))+1):$V655,"&gt;0",INDEX($V:$V,ROW($V655)-VALUE(LEFT(W$1,FIND("-",W$1,1)-1))+1):$V655)/VALUE(LEFT(W$1,FIND("-",W$1,1)-1)))/(SUMIF(INDEX($V:$V,ROW($V655)-VALUE(LEFT(W$1,FIND("-",W$1,1)-1))+1):$V655,"&lt;0",INDEX($V:$V,ROW($V655)-VALUE(LEFT(W$1,FIND("-",W$1,1)-1))+1):$V655)/VALUE(LEFT(W$1,FIND("-",W$1,1)-1)))))))</f>
        <v>56.140350877192986</v>
      </c>
      <c r="Y655">
        <f>IF(ROW($E655)&lt;=VALUE(LEFT(Y$1,FIND("-",Y$1,1)-1)),0,MAX(INDEX(C:C,ROW(C655)-VALUE(LEFT(Y$1,FIND("-",Y$1,1)-1))+1):C655))</f>
        <v>0.82</v>
      </c>
      <c r="Z655">
        <f>IF(ROW($E655)&lt;=VALUE(LEFT(Z$1,FIND("-",Z$1,1)-1)),0,MIN(INDEX(D:D,ROW(D655)-VALUE(LEFT(Z$1,FIND("-",Z$1,1)-1))+1):D655))</f>
        <v>0.66500000000000004</v>
      </c>
      <c r="AA655">
        <f t="shared" ref="AA655:AA718" si="99">IF(ROW($E655)&lt;=VALUE(LEFT(AA$1,FIND("-",AA$1,1)-1)),0,(($E655-$Z655)/($Y655-$Z655))*100)</f>
        <v>54.838709677419359</v>
      </c>
      <c r="AB655">
        <f>IF(ROW($AA655)&lt;=VALUE(LEFT(AA$1,FIND("-",AA$1,1)-1))+VALUE(LEFT(AB$1,FIND("-",AB$1,1)-1)-1),0,AVERAGE(INDEX($AA:$AA,ROW($AA655)-VALUE(LEFT(AB$1,FIND("-",AB$1,1)-1))+1):$AA655))</f>
        <v>50.537634408602152</v>
      </c>
      <c r="AC655">
        <f>IF(ROW($AA655)&lt;=VALUE(LEFT(AA$1,FIND("-",AA$1,1)-1))+VALUE(LEFT(AB$1,FIND("-",AB$1,1)-1)-1)+VALUE(LEFT(AC$1,FIND("-",AC$1,1)-1)-1),0,AVERAGE(INDEX($AB:$AB,ROW($AB655)-VALUE(LEFT(AC$1,FIND("-",AC$1,1)-1))+1):$AB655))</f>
        <v>55.555555555555564</v>
      </c>
      <c r="AE655">
        <f t="shared" si="97"/>
        <v>13782844</v>
      </c>
      <c r="AG655" t="str">
        <f t="shared" si="98"/>
        <v/>
      </c>
    </row>
    <row r="656" spans="1:33" x14ac:dyDescent="0.25">
      <c r="A656" s="6">
        <v>37453</v>
      </c>
      <c r="B656">
        <v>0.755</v>
      </c>
      <c r="C656">
        <v>0.81</v>
      </c>
      <c r="D656">
        <v>0.755</v>
      </c>
      <c r="E656">
        <v>0.78500000000000003</v>
      </c>
      <c r="F656">
        <v>0.452569</v>
      </c>
      <c r="G656">
        <v>986000</v>
      </c>
      <c r="I656" t="str">
        <f t="shared" si="92"/>
        <v/>
      </c>
      <c r="J656" t="str">
        <f t="shared" si="93"/>
        <v>Overbought</v>
      </c>
      <c r="K656" t="str">
        <f t="shared" si="94"/>
        <v/>
      </c>
      <c r="M656" s="11" t="str">
        <f t="shared" si="95"/>
        <v/>
      </c>
      <c r="O656">
        <f>IF(ROW($E656)&lt;=VALUE(LEFT(O$1,FIND("-",O$1,1)-1)),0,IF(ROW($E656)=VALUE(LEFT(O$1,FIND("-",O$1,1)-1))+1,AVERAGE(INDEX($E:$E,ROW($E656)-VALUE(LEFT(O$1,FIND("-",O$1,1)-1))):$E656),($E656*(2/(VALUE(LEFT(O$1,FIND("-",O$1,1)-1))+1)))+(O655*(1-(2/(VALUE(LEFT(O$1,FIND("-",O$1,1)-1))+1))))))</f>
        <v>0.8790464665532135</v>
      </c>
      <c r="Q656">
        <f>IF(ROW($E656)&lt;=VALUE(LEFT(Q$1,FIND("-",Q$1,1)-1)),0,IF(ROW($E656)=VALUE(LEFT(Q$1,FIND("-",Q$1,1)-1))+1,AVERAGE(INDEX($E:$E,ROW($E656)-VALUE(LEFT(Q$1,FIND("-",Q$1,1)-1))):$E656),($E656*(2/(VALUE(LEFT(Q$1,FIND("-",Q$1,1)-1))+1)))+(Q655*(1-(2/(VALUE(LEFT(Q$1,FIND("-",Q$1,1)-1))+1))))))</f>
        <v>0.75510273011559947</v>
      </c>
      <c r="R656">
        <f>IF(ROW($E656)&lt;=VALUE(LEFT(R$1,FIND("-",R$1,1)-1)),0,IF(ROW($E656)=VALUE(LEFT(R$1,FIND("-",R$1,1)-1))+1,AVERAGE(INDEX($E:$E,ROW($E656)-VALUE(LEFT(R$1,FIND("-",R$1,1)-1))):$E656),($E656*(2/(VALUE(LEFT(R$1,FIND("-",R$1,1)-1))+1)))+(R655*(1-(2/(VALUE(LEFT(R$1,FIND("-",R$1,1)-1))+1))))))</f>
        <v>0.75702518574997713</v>
      </c>
      <c r="S656">
        <f t="shared" si="96"/>
        <v>-1.9224556343776511E-3</v>
      </c>
      <c r="T656">
        <f>IF(ROW($E656)&lt;=MAX(VALUE(LEFT(Q$1,FIND("-",Q$1,1)-1)),VALUE(LEFT(R$1,FIND("-",R$1,1)-1)))+VALUE(LEFT(T$1,FIND("-",T$1,1)-1))-1,0,IF(ROW($E656)=MAX(VALUE(LEFT(Q$1,FIND("-",Q$1,1)-1)),VALUE(LEFT(R$1,FIND("-",R$1,1)-1)))+VALUE(LEFT(T$1,FIND("-",T$1,1)-1)),AVERAGE(INDEX($S:$S,ROW(S656)-VALUE(LEFT(T$1,FIND("-",T$1,1)-1))+1):S656),($S656*(2/(VALUE(LEFT(T$1,FIND("-",T$1,1)-1))+1)))+(T655*(1-(2/(VALUE(LEFT(T$1,FIND("-",T$1,1)-1))+1))))))</f>
        <v>-7.9329949581666316E-3</v>
      </c>
      <c r="V656">
        <f t="shared" si="91"/>
        <v>3.5000000000000031E-2</v>
      </c>
      <c r="W656">
        <f>IF(ROW($E656)&lt;=VALUE(LEFT(W$1,FIND("-",W$1,1)-1))+1,0,IF(ROW($E655)=VALUE(LEFT(W$1,FIND("-",W$1,1)-1))+1,100-100/(1+ABS((SUMIF(INDEX($V:$V,ROW($V656)-VALUE(LEFT(W$1,FIND("-",W$1,1)-1))+1):$V656,"&gt;0",INDEX($V:$V,ROW($V656)-VALUE(LEFT(W$1,FIND("-",W$1,1)-1))+1):$V656)/COUNTIF(INDEX($V:$V,ROW($V656)-VALUE(LEFT(W$1,FIND("-",W$1,1)-1))+1):$V656,"&gt;0"))/(SUMIF(INDEX($V:$V,ROW($V656)-VALUE(LEFT(W$1,FIND("-",W$1,1)-1))+1):$V656,"&lt;0",INDEX($V:$V,ROW($V656)-VALUE(LEFT(W$1,FIND("-",W$1,1)-1))+1):$V656)/COUNTIF(INDEX($V:$V,ROW($V656)-VALUE(LEFT(W$1,FIND("-",W$1,1)-1))+1):$V656,"&lt;0")))),100-100/(1+ABS((SUMIF(INDEX($V:$V,ROW($V656)-VALUE(LEFT(W$1,FIND("-",W$1,1)-1))+1):$V656,"&gt;0",INDEX($V:$V,ROW($V656)-VALUE(LEFT(W$1,FIND("-",W$1,1)-1))+1):$V656)/VALUE(LEFT(W$1,FIND("-",W$1,1)-1)))/(SUMIF(INDEX($V:$V,ROW($V656)-VALUE(LEFT(W$1,FIND("-",W$1,1)-1))+1):$V656,"&lt;0",INDEX($V:$V,ROW($V656)-VALUE(LEFT(W$1,FIND("-",W$1,1)-1))+1):$V656)/VALUE(LEFT(W$1,FIND("-",W$1,1)-1)))))))</f>
        <v>70.909090909090907</v>
      </c>
      <c r="Y656">
        <f>IF(ROW($E656)&lt;=VALUE(LEFT(Y$1,FIND("-",Y$1,1)-1)),0,MAX(INDEX(C:C,ROW(C656)-VALUE(LEFT(Y$1,FIND("-",Y$1,1)-1))+1):C656))</f>
        <v>0.82</v>
      </c>
      <c r="Z656">
        <f>IF(ROW($E656)&lt;=VALUE(LEFT(Z$1,FIND("-",Z$1,1)-1)),0,MIN(INDEX(D:D,ROW(D656)-VALUE(LEFT(Z$1,FIND("-",Z$1,1)-1))+1):D656))</f>
        <v>0.67500000000000004</v>
      </c>
      <c r="AA656">
        <f t="shared" si="99"/>
        <v>75.862068965517281</v>
      </c>
      <c r="AB656">
        <f>IF(ROW($AA656)&lt;=VALUE(LEFT(AA$1,FIND("-",AA$1,1)-1))+VALUE(LEFT(AB$1,FIND("-",AB$1,1)-1)-1),0,AVERAGE(INDEX($AA:$AA,ROW($AA656)-VALUE(LEFT(AB$1,FIND("-",AB$1,1)-1))+1):$AA656))</f>
        <v>60.771227289581027</v>
      </c>
      <c r="AC656">
        <f>IF(ROW($AA656)&lt;=VALUE(LEFT(AA$1,FIND("-",AA$1,1)-1))+VALUE(LEFT(AB$1,FIND("-",AB$1,1)-1)-1)+VALUE(LEFT(AC$1,FIND("-",AC$1,1)-1)-1),0,AVERAGE(INDEX($AB:$AB,ROW($AB656)-VALUE(LEFT(AC$1,FIND("-",AC$1,1)-1))+1):$AB656))</f>
        <v>55.38252379186752</v>
      </c>
      <c r="AE656">
        <f t="shared" si="97"/>
        <v>14768844</v>
      </c>
      <c r="AG656" t="str">
        <f t="shared" si="98"/>
        <v/>
      </c>
    </row>
    <row r="657" spans="1:33" x14ac:dyDescent="0.25">
      <c r="A657" s="6">
        <v>37454</v>
      </c>
      <c r="B657">
        <v>0.78</v>
      </c>
      <c r="C657">
        <v>0.78</v>
      </c>
      <c r="D657">
        <v>0.745</v>
      </c>
      <c r="E657">
        <v>0.76</v>
      </c>
      <c r="F657">
        <v>0.43815599999999999</v>
      </c>
      <c r="G657">
        <v>291000</v>
      </c>
      <c r="I657" t="str">
        <f t="shared" si="92"/>
        <v/>
      </c>
      <c r="J657" t="str">
        <f t="shared" si="93"/>
        <v/>
      </c>
      <c r="K657" t="str">
        <f t="shared" si="94"/>
        <v/>
      </c>
      <c r="M657" s="11" t="str">
        <f t="shared" si="95"/>
        <v/>
      </c>
      <c r="O657">
        <f>IF(ROW($E657)&lt;=VALUE(LEFT(O$1,FIND("-",O$1,1)-1)),0,IF(ROW($E657)=VALUE(LEFT(O$1,FIND("-",O$1,1)-1))+1,AVERAGE(INDEX($E:$E,ROW($E657)-VALUE(LEFT(O$1,FIND("-",O$1,1)-1))):$E657),($E657*(2/(VALUE(LEFT(O$1,FIND("-",O$1,1)-1))+1)))+(O656*(1-(2/(VALUE(LEFT(O$1,FIND("-",O$1,1)-1))+1))))))</f>
        <v>0.87786192459746015</v>
      </c>
      <c r="Q657">
        <f>IF(ROW($E657)&lt;=VALUE(LEFT(Q$1,FIND("-",Q$1,1)-1)),0,IF(ROW($E657)=VALUE(LEFT(Q$1,FIND("-",Q$1,1)-1))+1,AVERAGE(INDEX($E:$E,ROW($E657)-VALUE(LEFT(Q$1,FIND("-",Q$1,1)-1))):$E657),($E657*(2/(VALUE(LEFT(Q$1,FIND("-",Q$1,1)-1))+1)))+(Q656*(1-(2/(VALUE(LEFT(Q$1,FIND("-",Q$1,1)-1))+1))))))</f>
        <v>0.75585615625166103</v>
      </c>
      <c r="R657">
        <f>IF(ROW($E657)&lt;=VALUE(LEFT(R$1,FIND("-",R$1,1)-1)),0,IF(ROW($E657)=VALUE(LEFT(R$1,FIND("-",R$1,1)-1))+1,AVERAGE(INDEX($E:$E,ROW($E657)-VALUE(LEFT(R$1,FIND("-",R$1,1)-1))):$E657),($E657*(2/(VALUE(LEFT(R$1,FIND("-",R$1,1)-1))+1)))+(R656*(1-(2/(VALUE(LEFT(R$1,FIND("-",R$1,1)-1))+1))))))</f>
        <v>0.75724554236108987</v>
      </c>
      <c r="S657">
        <f t="shared" si="96"/>
        <v>-1.3893861094288473E-3</v>
      </c>
      <c r="T657">
        <f>IF(ROW($E657)&lt;=MAX(VALUE(LEFT(Q$1,FIND("-",Q$1,1)-1)),VALUE(LEFT(R$1,FIND("-",R$1,1)-1)))+VALUE(LEFT(T$1,FIND("-",T$1,1)-1))-1,0,IF(ROW($E657)=MAX(VALUE(LEFT(Q$1,FIND("-",Q$1,1)-1)),VALUE(LEFT(R$1,FIND("-",R$1,1)-1)))+VALUE(LEFT(T$1,FIND("-",T$1,1)-1)),AVERAGE(INDEX($S:$S,ROW(S657)-VALUE(LEFT(T$1,FIND("-",T$1,1)-1))+1):S657),($S657*(2/(VALUE(LEFT(T$1,FIND("-",T$1,1)-1))+1)))+(T656*(1-(2/(VALUE(LEFT(T$1,FIND("-",T$1,1)-1))+1))))))</f>
        <v>-6.6242731884190754E-3</v>
      </c>
      <c r="V657">
        <f t="shared" si="91"/>
        <v>-2.5000000000000022E-2</v>
      </c>
      <c r="W657">
        <f>IF(ROW($E657)&lt;=VALUE(LEFT(W$1,FIND("-",W$1,1)-1))+1,0,IF(ROW($E656)=VALUE(LEFT(W$1,FIND("-",W$1,1)-1))+1,100-100/(1+ABS((SUMIF(INDEX($V:$V,ROW($V657)-VALUE(LEFT(W$1,FIND("-",W$1,1)-1))+1):$V657,"&gt;0",INDEX($V:$V,ROW($V657)-VALUE(LEFT(W$1,FIND("-",W$1,1)-1))+1):$V657)/COUNTIF(INDEX($V:$V,ROW($V657)-VALUE(LEFT(W$1,FIND("-",W$1,1)-1))+1):$V657,"&gt;0"))/(SUMIF(INDEX($V:$V,ROW($V657)-VALUE(LEFT(W$1,FIND("-",W$1,1)-1))+1):$V657,"&lt;0",INDEX($V:$V,ROW($V657)-VALUE(LEFT(W$1,FIND("-",W$1,1)-1))+1):$V657)/COUNTIF(INDEX($V:$V,ROW($V657)-VALUE(LEFT(W$1,FIND("-",W$1,1)-1))+1):$V657,"&lt;0")))),100-100/(1+ABS((SUMIF(INDEX($V:$V,ROW($V657)-VALUE(LEFT(W$1,FIND("-",W$1,1)-1))+1):$V657,"&gt;0",INDEX($V:$V,ROW($V657)-VALUE(LEFT(W$1,FIND("-",W$1,1)-1))+1):$V657)/VALUE(LEFT(W$1,FIND("-",W$1,1)-1)))/(SUMIF(INDEX($V:$V,ROW($V657)-VALUE(LEFT(W$1,FIND("-",W$1,1)-1))+1):$V657,"&lt;0",INDEX($V:$V,ROW($V657)-VALUE(LEFT(W$1,FIND("-",W$1,1)-1))+1):$V657)/VALUE(LEFT(W$1,FIND("-",W$1,1)-1)))))))</f>
        <v>59.61538461538462</v>
      </c>
      <c r="Y657">
        <f>IF(ROW($E657)&lt;=VALUE(LEFT(Y$1,FIND("-",Y$1,1)-1)),0,MAX(INDEX(C:C,ROW(C657)-VALUE(LEFT(Y$1,FIND("-",Y$1,1)-1))+1):C657))</f>
        <v>0.82</v>
      </c>
      <c r="Z657">
        <f>IF(ROW($E657)&lt;=VALUE(LEFT(Z$1,FIND("-",Z$1,1)-1)),0,MIN(INDEX(D:D,ROW(D657)-VALUE(LEFT(Z$1,FIND("-",Z$1,1)-1))+1):D657))</f>
        <v>0.7</v>
      </c>
      <c r="AA657">
        <f t="shared" si="99"/>
        <v>50.000000000000043</v>
      </c>
      <c r="AB657">
        <f>IF(ROW($AA657)&lt;=VALUE(LEFT(AA$1,FIND("-",AA$1,1)-1))+VALUE(LEFT(AB$1,FIND("-",AB$1,1)-1)-1),0,AVERAGE(INDEX($AA:$AA,ROW($AA657)-VALUE(LEFT(AB$1,FIND("-",AB$1,1)-1))+1):$AA657))</f>
        <v>60.233592880978904</v>
      </c>
      <c r="AC657">
        <f>IF(ROW($AA657)&lt;=VALUE(LEFT(AA$1,FIND("-",AA$1,1)-1))+VALUE(LEFT(AB$1,FIND("-",AB$1,1)-1)-1)+VALUE(LEFT(AC$1,FIND("-",AC$1,1)-1)-1),0,AVERAGE(INDEX($AB:$AB,ROW($AB657)-VALUE(LEFT(AC$1,FIND("-",AC$1,1)-1))+1):$AB657))</f>
        <v>57.18081819305403</v>
      </c>
      <c r="AE657">
        <f t="shared" si="97"/>
        <v>14477844</v>
      </c>
      <c r="AG657" t="str">
        <f t="shared" si="98"/>
        <v/>
      </c>
    </row>
    <row r="658" spans="1:33" x14ac:dyDescent="0.25">
      <c r="A658" s="6">
        <v>37455</v>
      </c>
      <c r="B658">
        <v>0.76</v>
      </c>
      <c r="C658">
        <v>0.76</v>
      </c>
      <c r="D658">
        <v>0.745</v>
      </c>
      <c r="E658">
        <v>0.755</v>
      </c>
      <c r="F658">
        <v>0.43527300000000002</v>
      </c>
      <c r="G658">
        <v>108000</v>
      </c>
      <c r="I658" t="str">
        <f t="shared" si="92"/>
        <v/>
      </c>
      <c r="J658" t="str">
        <f t="shared" si="93"/>
        <v/>
      </c>
      <c r="K658" t="str">
        <f t="shared" si="94"/>
        <v/>
      </c>
      <c r="M658" s="11" t="str">
        <f t="shared" si="95"/>
        <v/>
      </c>
      <c r="O658">
        <f>IF(ROW($E658)&lt;=VALUE(LEFT(O$1,FIND("-",O$1,1)-1)),0,IF(ROW($E658)=VALUE(LEFT(O$1,FIND("-",O$1,1)-1))+1,AVERAGE(INDEX($E:$E,ROW($E658)-VALUE(LEFT(O$1,FIND("-",O$1,1)-1))):$E658),($E658*(2/(VALUE(LEFT(O$1,FIND("-",O$1,1)-1))+1)))+(O657*(1-(2/(VALUE(LEFT(O$1,FIND("-",O$1,1)-1))+1))))))</f>
        <v>0.87663941788504762</v>
      </c>
      <c r="Q658">
        <f>IF(ROW($E658)&lt;=VALUE(LEFT(Q$1,FIND("-",Q$1,1)-1)),0,IF(ROW($E658)=VALUE(LEFT(Q$1,FIND("-",Q$1,1)-1))+1,AVERAGE(INDEX($E:$E,ROW($E658)-VALUE(LEFT(Q$1,FIND("-",Q$1,1)-1))):$E658),($E658*(2/(VALUE(LEFT(Q$1,FIND("-",Q$1,1)-1))+1)))+(Q657*(1-(2/(VALUE(LEFT(Q$1,FIND("-",Q$1,1)-1))+1))))))</f>
        <v>0.75572443990525162</v>
      </c>
      <c r="R658">
        <f>IF(ROW($E658)&lt;=VALUE(LEFT(R$1,FIND("-",R$1,1)-1)),0,IF(ROW($E658)=VALUE(LEFT(R$1,FIND("-",R$1,1)-1))+1,AVERAGE(INDEX($E:$E,ROW($E658)-VALUE(LEFT(R$1,FIND("-",R$1,1)-1))):$E658),($E658*(2/(VALUE(LEFT(R$1,FIND("-",R$1,1)-1))+1)))+(R657*(1-(2/(VALUE(LEFT(R$1,FIND("-",R$1,1)-1))+1))))))</f>
        <v>0.75707920588989808</v>
      </c>
      <c r="S658">
        <f t="shared" si="96"/>
        <v>-1.3547659846464555E-3</v>
      </c>
      <c r="T658">
        <f>IF(ROW($E658)&lt;=MAX(VALUE(LEFT(Q$1,FIND("-",Q$1,1)-1)),VALUE(LEFT(R$1,FIND("-",R$1,1)-1)))+VALUE(LEFT(T$1,FIND("-",T$1,1)-1))-1,0,IF(ROW($E658)=MAX(VALUE(LEFT(Q$1,FIND("-",Q$1,1)-1)),VALUE(LEFT(R$1,FIND("-",R$1,1)-1)))+VALUE(LEFT(T$1,FIND("-",T$1,1)-1)),AVERAGE(INDEX($S:$S,ROW(S658)-VALUE(LEFT(T$1,FIND("-",T$1,1)-1))+1):S658),($S658*(2/(VALUE(LEFT(T$1,FIND("-",T$1,1)-1))+1)))+(T657*(1-(2/(VALUE(LEFT(T$1,FIND("-",T$1,1)-1))+1))))))</f>
        <v>-5.570371747664552E-3</v>
      </c>
      <c r="V658">
        <f t="shared" si="91"/>
        <v>-5.0000000000000044E-3</v>
      </c>
      <c r="W658">
        <f>IF(ROW($E658)&lt;=VALUE(LEFT(W$1,FIND("-",W$1,1)-1))+1,0,IF(ROW($E657)=VALUE(LEFT(W$1,FIND("-",W$1,1)-1))+1,100-100/(1+ABS((SUMIF(INDEX($V:$V,ROW($V658)-VALUE(LEFT(W$1,FIND("-",W$1,1)-1))+1):$V658,"&gt;0",INDEX($V:$V,ROW($V658)-VALUE(LEFT(W$1,FIND("-",W$1,1)-1))+1):$V658)/COUNTIF(INDEX($V:$V,ROW($V658)-VALUE(LEFT(W$1,FIND("-",W$1,1)-1))+1):$V658,"&gt;0"))/(SUMIF(INDEX($V:$V,ROW($V658)-VALUE(LEFT(W$1,FIND("-",W$1,1)-1))+1):$V658,"&lt;0",INDEX($V:$V,ROW($V658)-VALUE(LEFT(W$1,FIND("-",W$1,1)-1))+1):$V658)/COUNTIF(INDEX($V:$V,ROW($V658)-VALUE(LEFT(W$1,FIND("-",W$1,1)-1))+1):$V658,"&lt;0")))),100-100/(1+ABS((SUMIF(INDEX($V:$V,ROW($V658)-VALUE(LEFT(W$1,FIND("-",W$1,1)-1))+1):$V658,"&gt;0",INDEX($V:$V,ROW($V658)-VALUE(LEFT(W$1,FIND("-",W$1,1)-1))+1):$V658)/VALUE(LEFT(W$1,FIND("-",W$1,1)-1)))/(SUMIF(INDEX($V:$V,ROW($V658)-VALUE(LEFT(W$1,FIND("-",W$1,1)-1))+1):$V658,"&lt;0",INDEX($V:$V,ROW($V658)-VALUE(LEFT(W$1,FIND("-",W$1,1)-1))+1):$V658)/VALUE(LEFT(W$1,FIND("-",W$1,1)-1)))))))</f>
        <v>56.86274509803922</v>
      </c>
      <c r="Y658">
        <f>IF(ROW($E658)&lt;=VALUE(LEFT(Y$1,FIND("-",Y$1,1)-1)),0,MAX(INDEX(C:C,ROW(C658)-VALUE(LEFT(Y$1,FIND("-",Y$1,1)-1))+1):C658))</f>
        <v>0.82</v>
      </c>
      <c r="Z658">
        <f>IF(ROW($E658)&lt;=VALUE(LEFT(Z$1,FIND("-",Z$1,1)-1)),0,MIN(INDEX(D:D,ROW(D658)-VALUE(LEFT(Z$1,FIND("-",Z$1,1)-1))+1):D658))</f>
        <v>0.7</v>
      </c>
      <c r="AA658">
        <f t="shared" si="99"/>
        <v>45.833333333333378</v>
      </c>
      <c r="AB658">
        <f>IF(ROW($AA658)&lt;=VALUE(LEFT(AA$1,FIND("-",AA$1,1)-1))+VALUE(LEFT(AB$1,FIND("-",AB$1,1)-1)-1),0,AVERAGE(INDEX($AA:$AA,ROW($AA658)-VALUE(LEFT(AB$1,FIND("-",AB$1,1)-1))+1):$AA658))</f>
        <v>57.231800766283563</v>
      </c>
      <c r="AC658">
        <f>IF(ROW($AA658)&lt;=VALUE(LEFT(AA$1,FIND("-",AA$1,1)-1))+VALUE(LEFT(AB$1,FIND("-",AB$1,1)-1)-1)+VALUE(LEFT(AC$1,FIND("-",AC$1,1)-1)-1),0,AVERAGE(INDEX($AB:$AB,ROW($AB658)-VALUE(LEFT(AC$1,FIND("-",AC$1,1)-1))+1):$AB658))</f>
        <v>59.412206978947829</v>
      </c>
      <c r="AE658">
        <f t="shared" si="97"/>
        <v>14369844</v>
      </c>
      <c r="AG658" t="str">
        <f t="shared" si="98"/>
        <v/>
      </c>
    </row>
    <row r="659" spans="1:33" x14ac:dyDescent="0.25">
      <c r="A659" s="6">
        <v>37456</v>
      </c>
      <c r="B659">
        <v>0.745</v>
      </c>
      <c r="C659">
        <v>0.76</v>
      </c>
      <c r="D659">
        <v>0.74</v>
      </c>
      <c r="E659">
        <v>0.75</v>
      </c>
      <c r="F659">
        <v>0.43239100000000003</v>
      </c>
      <c r="G659">
        <v>269000</v>
      </c>
      <c r="I659" t="str">
        <f t="shared" si="92"/>
        <v/>
      </c>
      <c r="J659" t="str">
        <f t="shared" si="93"/>
        <v/>
      </c>
      <c r="K659" t="str">
        <f t="shared" si="94"/>
        <v/>
      </c>
      <c r="M659" s="11" t="str">
        <f t="shared" si="95"/>
        <v/>
      </c>
      <c r="O659">
        <f>IF(ROW($E659)&lt;=VALUE(LEFT(O$1,FIND("-",O$1,1)-1)),0,IF(ROW($E659)=VALUE(LEFT(O$1,FIND("-",O$1,1)-1))+1,AVERAGE(INDEX($E:$E,ROW($E659)-VALUE(LEFT(O$1,FIND("-",O$1,1)-1))):$E659),($E659*(2/(VALUE(LEFT(O$1,FIND("-",O$1,1)-1))+1)))+(O658*(1-(2/(VALUE(LEFT(O$1,FIND("-",O$1,1)-1))+1))))))</f>
        <v>0.87537932417474873</v>
      </c>
      <c r="Q659">
        <f>IF(ROW($E659)&lt;=VALUE(LEFT(Q$1,FIND("-",Q$1,1)-1)),0,IF(ROW($E659)=VALUE(LEFT(Q$1,FIND("-",Q$1,1)-1))+1,AVERAGE(INDEX($E:$E,ROW($E659)-VALUE(LEFT(Q$1,FIND("-",Q$1,1)-1))):$E659),($E659*(2/(VALUE(LEFT(Q$1,FIND("-",Q$1,1)-1))+1)))+(Q658*(1-(2/(VALUE(LEFT(Q$1,FIND("-",Q$1,1)-1))+1))))))</f>
        <v>0.75484375684290528</v>
      </c>
      <c r="R659">
        <f>IF(ROW($E659)&lt;=VALUE(LEFT(R$1,FIND("-",R$1,1)-1)),0,IF(ROW($E659)=VALUE(LEFT(R$1,FIND("-",R$1,1)-1))+1,AVERAGE(INDEX($E:$E,ROW($E659)-VALUE(LEFT(R$1,FIND("-",R$1,1)-1))):$E659),($E659*(2/(VALUE(LEFT(R$1,FIND("-",R$1,1)-1))+1)))+(R658*(1-(2/(VALUE(LEFT(R$1,FIND("-",R$1,1)-1))+1))))))</f>
        <v>0.75655482026842413</v>
      </c>
      <c r="S659">
        <f t="shared" si="96"/>
        <v>-1.711063425518855E-3</v>
      </c>
      <c r="T659">
        <f>IF(ROW($E659)&lt;=MAX(VALUE(LEFT(Q$1,FIND("-",Q$1,1)-1)),VALUE(LEFT(R$1,FIND("-",R$1,1)-1)))+VALUE(LEFT(T$1,FIND("-",T$1,1)-1))-1,0,IF(ROW($E659)=MAX(VALUE(LEFT(Q$1,FIND("-",Q$1,1)-1)),VALUE(LEFT(R$1,FIND("-",R$1,1)-1)))+VALUE(LEFT(T$1,FIND("-",T$1,1)-1)),AVERAGE(INDEX($S:$S,ROW(S659)-VALUE(LEFT(T$1,FIND("-",T$1,1)-1))+1):S659),($S659*(2/(VALUE(LEFT(T$1,FIND("-",T$1,1)-1))+1)))+(T658*(1-(2/(VALUE(LEFT(T$1,FIND("-",T$1,1)-1))+1))))))</f>
        <v>-4.7985100832354131E-3</v>
      </c>
      <c r="V659">
        <f t="shared" si="91"/>
        <v>-5.0000000000000044E-3</v>
      </c>
      <c r="W659">
        <f>IF(ROW($E659)&lt;=VALUE(LEFT(W$1,FIND("-",W$1,1)-1))+1,0,IF(ROW($E658)=VALUE(LEFT(W$1,FIND("-",W$1,1)-1))+1,100-100/(1+ABS((SUMIF(INDEX($V:$V,ROW($V659)-VALUE(LEFT(W$1,FIND("-",W$1,1)-1))+1):$V659,"&gt;0",INDEX($V:$V,ROW($V659)-VALUE(LEFT(W$1,FIND("-",W$1,1)-1))+1):$V659)/COUNTIF(INDEX($V:$V,ROW($V659)-VALUE(LEFT(W$1,FIND("-",W$1,1)-1))+1):$V659,"&gt;0"))/(SUMIF(INDEX($V:$V,ROW($V659)-VALUE(LEFT(W$1,FIND("-",W$1,1)-1))+1):$V659,"&lt;0",INDEX($V:$V,ROW($V659)-VALUE(LEFT(W$1,FIND("-",W$1,1)-1))+1):$V659)/COUNTIF(INDEX($V:$V,ROW($V659)-VALUE(LEFT(W$1,FIND("-",W$1,1)-1))+1):$V659,"&lt;0")))),100-100/(1+ABS((SUMIF(INDEX($V:$V,ROW($V659)-VALUE(LEFT(W$1,FIND("-",W$1,1)-1))+1):$V659,"&gt;0",INDEX($V:$V,ROW($V659)-VALUE(LEFT(W$1,FIND("-",W$1,1)-1))+1):$V659)/VALUE(LEFT(W$1,FIND("-",W$1,1)-1)))/(SUMIF(INDEX($V:$V,ROW($V659)-VALUE(LEFT(W$1,FIND("-",W$1,1)-1))+1):$V659,"&lt;0",INDEX($V:$V,ROW($V659)-VALUE(LEFT(W$1,FIND("-",W$1,1)-1))+1):$V659)/VALUE(LEFT(W$1,FIND("-",W$1,1)-1)))))))</f>
        <v>55.769230769230774</v>
      </c>
      <c r="Y659">
        <f>IF(ROW($E659)&lt;=VALUE(LEFT(Y$1,FIND("-",Y$1,1)-1)),0,MAX(INDEX(C:C,ROW(C659)-VALUE(LEFT(Y$1,FIND("-",Y$1,1)-1))+1):C659))</f>
        <v>0.82</v>
      </c>
      <c r="Z659">
        <f>IF(ROW($E659)&lt;=VALUE(LEFT(Z$1,FIND("-",Z$1,1)-1)),0,MIN(INDEX(D:D,ROW(D659)-VALUE(LEFT(Z$1,FIND("-",Z$1,1)-1))+1):D659))</f>
        <v>0.7</v>
      </c>
      <c r="AA659">
        <f t="shared" si="99"/>
        <v>41.666666666666707</v>
      </c>
      <c r="AB659">
        <f>IF(ROW($AA659)&lt;=VALUE(LEFT(AA$1,FIND("-",AA$1,1)-1))+VALUE(LEFT(AB$1,FIND("-",AB$1,1)-1)-1),0,AVERAGE(INDEX($AA:$AA,ROW($AA659)-VALUE(LEFT(AB$1,FIND("-",AB$1,1)-1))+1):$AA659))</f>
        <v>45.833333333333378</v>
      </c>
      <c r="AC659">
        <f>IF(ROW($AA659)&lt;=VALUE(LEFT(AA$1,FIND("-",AA$1,1)-1))+VALUE(LEFT(AB$1,FIND("-",AB$1,1)-1)-1)+VALUE(LEFT(AC$1,FIND("-",AC$1,1)-1)-1),0,AVERAGE(INDEX($AB:$AB,ROW($AB659)-VALUE(LEFT(AC$1,FIND("-",AC$1,1)-1))+1):$AB659))</f>
        <v>54.432908993531946</v>
      </c>
      <c r="AE659">
        <f t="shared" si="97"/>
        <v>14100844</v>
      </c>
      <c r="AG659" t="str">
        <f t="shared" si="98"/>
        <v/>
      </c>
    </row>
    <row r="660" spans="1:33" x14ac:dyDescent="0.25">
      <c r="A660" s="6">
        <v>37459</v>
      </c>
      <c r="B660">
        <v>0.73499999999999999</v>
      </c>
      <c r="C660">
        <v>0.73499999999999999</v>
      </c>
      <c r="D660">
        <v>0.71</v>
      </c>
      <c r="E660">
        <v>0.71499999999999997</v>
      </c>
      <c r="F660">
        <v>0.41221200000000002</v>
      </c>
      <c r="G660">
        <v>310000</v>
      </c>
      <c r="I660" t="str">
        <f t="shared" si="92"/>
        <v/>
      </c>
      <c r="J660" t="str">
        <f t="shared" si="93"/>
        <v/>
      </c>
      <c r="K660" t="str">
        <f t="shared" si="94"/>
        <v/>
      </c>
      <c r="M660" s="11" t="str">
        <f t="shared" si="95"/>
        <v/>
      </c>
      <c r="O660">
        <f>IF(ROW($E660)&lt;=VALUE(LEFT(O$1,FIND("-",O$1,1)-1)),0,IF(ROW($E660)=VALUE(LEFT(O$1,FIND("-",O$1,1)-1))+1,AVERAGE(INDEX($E:$E,ROW($E660)-VALUE(LEFT(O$1,FIND("-",O$1,1)-1))):$E660),($E660*(2/(VALUE(LEFT(O$1,FIND("-",O$1,1)-1))+1)))+(O659*(1-(2/(VALUE(LEFT(O$1,FIND("-",O$1,1)-1))+1))))))</f>
        <v>0.87378351000385568</v>
      </c>
      <c r="Q660">
        <f>IF(ROW($E660)&lt;=VALUE(LEFT(Q$1,FIND("-",Q$1,1)-1)),0,IF(ROW($E660)=VALUE(LEFT(Q$1,FIND("-",Q$1,1)-1))+1,AVERAGE(INDEX($E:$E,ROW($E660)-VALUE(LEFT(Q$1,FIND("-",Q$1,1)-1))):$E660),($E660*(2/(VALUE(LEFT(Q$1,FIND("-",Q$1,1)-1))+1)))+(Q659*(1-(2/(VALUE(LEFT(Q$1,FIND("-",Q$1,1)-1))+1))))))</f>
        <v>0.74871394809784286</v>
      </c>
      <c r="R660">
        <f>IF(ROW($E660)&lt;=VALUE(LEFT(R$1,FIND("-",R$1,1)-1)),0,IF(ROW($E660)=VALUE(LEFT(R$1,FIND("-",R$1,1)-1))+1,AVERAGE(INDEX($E:$E,ROW($E660)-VALUE(LEFT(R$1,FIND("-",R$1,1)-1))):$E660),($E660*(2/(VALUE(LEFT(R$1,FIND("-",R$1,1)-1))+1)))+(R659*(1-(2/(VALUE(LEFT(R$1,FIND("-",R$1,1)-1))+1))))))</f>
        <v>0.75347668543372603</v>
      </c>
      <c r="S660">
        <f t="shared" si="96"/>
        <v>-4.7627373358831715E-3</v>
      </c>
      <c r="T660">
        <f>IF(ROW($E660)&lt;=MAX(VALUE(LEFT(Q$1,FIND("-",Q$1,1)-1)),VALUE(LEFT(R$1,FIND("-",R$1,1)-1)))+VALUE(LEFT(T$1,FIND("-",T$1,1)-1))-1,0,IF(ROW($E660)=MAX(VALUE(LEFT(Q$1,FIND("-",Q$1,1)-1)),VALUE(LEFT(R$1,FIND("-",R$1,1)-1)))+VALUE(LEFT(T$1,FIND("-",T$1,1)-1)),AVERAGE(INDEX($S:$S,ROW(S660)-VALUE(LEFT(T$1,FIND("-",T$1,1)-1))+1):S660),($S660*(2/(VALUE(LEFT(T$1,FIND("-",T$1,1)-1))+1)))+(T659*(1-(2/(VALUE(LEFT(T$1,FIND("-",T$1,1)-1))+1))))))</f>
        <v>-4.7913555337649651E-3</v>
      </c>
      <c r="V660">
        <f t="shared" si="91"/>
        <v>-3.5000000000000031E-2</v>
      </c>
      <c r="W660">
        <f>IF(ROW($E660)&lt;=VALUE(LEFT(W$1,FIND("-",W$1,1)-1))+1,0,IF(ROW($E659)=VALUE(LEFT(W$1,FIND("-",W$1,1)-1))+1,100-100/(1+ABS((SUMIF(INDEX($V:$V,ROW($V660)-VALUE(LEFT(W$1,FIND("-",W$1,1)-1))+1):$V660,"&gt;0",INDEX($V:$V,ROW($V660)-VALUE(LEFT(W$1,FIND("-",W$1,1)-1))+1):$V660)/COUNTIF(INDEX($V:$V,ROW($V660)-VALUE(LEFT(W$1,FIND("-",W$1,1)-1))+1):$V660,"&gt;0"))/(SUMIF(INDEX($V:$V,ROW($V660)-VALUE(LEFT(W$1,FIND("-",W$1,1)-1))+1):$V660,"&lt;0",INDEX($V:$V,ROW($V660)-VALUE(LEFT(W$1,FIND("-",W$1,1)-1))+1):$V660)/COUNTIF(INDEX($V:$V,ROW($V660)-VALUE(LEFT(W$1,FIND("-",W$1,1)-1))+1):$V660,"&lt;0")))),100-100/(1+ABS((SUMIF(INDEX($V:$V,ROW($V660)-VALUE(LEFT(W$1,FIND("-",W$1,1)-1))+1):$V660,"&gt;0",INDEX($V:$V,ROW($V660)-VALUE(LEFT(W$1,FIND("-",W$1,1)-1))+1):$V660)/VALUE(LEFT(W$1,FIND("-",W$1,1)-1)))/(SUMIF(INDEX($V:$V,ROW($V660)-VALUE(LEFT(W$1,FIND("-",W$1,1)-1))+1):$V660,"&lt;0",INDEX($V:$V,ROW($V660)-VALUE(LEFT(W$1,FIND("-",W$1,1)-1))+1):$V660)/VALUE(LEFT(W$1,FIND("-",W$1,1)-1)))))))</f>
        <v>47.368421052631575</v>
      </c>
      <c r="Y660">
        <f>IF(ROW($E660)&lt;=VALUE(LEFT(Y$1,FIND("-",Y$1,1)-1)),0,MAX(INDEX(C:C,ROW(C660)-VALUE(LEFT(Y$1,FIND("-",Y$1,1)-1))+1):C660))</f>
        <v>0.82</v>
      </c>
      <c r="Z660">
        <f>IF(ROW($E660)&lt;=VALUE(LEFT(Z$1,FIND("-",Z$1,1)-1)),0,MIN(INDEX(D:D,ROW(D660)-VALUE(LEFT(Z$1,FIND("-",Z$1,1)-1))+1):D660))</f>
        <v>0.71</v>
      </c>
      <c r="AA660">
        <f t="shared" si="99"/>
        <v>4.5454545454545494</v>
      </c>
      <c r="AB660">
        <f>IF(ROW($AA660)&lt;=VALUE(LEFT(AA$1,FIND("-",AA$1,1)-1))+VALUE(LEFT(AB$1,FIND("-",AB$1,1)-1)-1),0,AVERAGE(INDEX($AA:$AA,ROW($AA660)-VALUE(LEFT(AB$1,FIND("-",AB$1,1)-1))+1):$AA660))</f>
        <v>30.681818181818212</v>
      </c>
      <c r="AC660">
        <f>IF(ROW($AA660)&lt;=VALUE(LEFT(AA$1,FIND("-",AA$1,1)-1))+VALUE(LEFT(AB$1,FIND("-",AB$1,1)-1)-1)+VALUE(LEFT(AC$1,FIND("-",AC$1,1)-1)-1),0,AVERAGE(INDEX($AB:$AB,ROW($AB660)-VALUE(LEFT(AC$1,FIND("-",AC$1,1)-1))+1):$AB660))</f>
        <v>44.58231742714505</v>
      </c>
      <c r="AE660">
        <f t="shared" si="97"/>
        <v>13790844</v>
      </c>
      <c r="AG660" t="str">
        <f t="shared" si="98"/>
        <v/>
      </c>
    </row>
    <row r="661" spans="1:33" x14ac:dyDescent="0.25">
      <c r="A661" s="6">
        <v>37460</v>
      </c>
      <c r="B661">
        <v>0.71499999999999997</v>
      </c>
      <c r="C661">
        <v>0.73499999999999999</v>
      </c>
      <c r="D661">
        <v>0.71499999999999997</v>
      </c>
      <c r="E661">
        <v>0.73499999999999999</v>
      </c>
      <c r="F661">
        <v>0.42374299999999998</v>
      </c>
      <c r="G661">
        <v>132000</v>
      </c>
      <c r="I661" t="str">
        <f t="shared" si="92"/>
        <v>Bearish</v>
      </c>
      <c r="J661" t="str">
        <f t="shared" si="93"/>
        <v/>
      </c>
      <c r="K661" t="str">
        <f t="shared" si="94"/>
        <v/>
      </c>
      <c r="M661" s="11" t="str">
        <f t="shared" si="95"/>
        <v/>
      </c>
      <c r="O661">
        <f>IF(ROW($E661)&lt;=VALUE(LEFT(O$1,FIND("-",O$1,1)-1)),0,IF(ROW($E661)=VALUE(LEFT(O$1,FIND("-",O$1,1)-1))+1,AVERAGE(INDEX($E:$E,ROW($E661)-VALUE(LEFT(O$1,FIND("-",O$1,1)-1))):$E661),($E661*(2/(VALUE(LEFT(O$1,FIND("-",O$1,1)-1))+1)))+(O660*(1-(2/(VALUE(LEFT(O$1,FIND("-",O$1,1)-1))+1))))))</f>
        <v>0.87240257955605616</v>
      </c>
      <c r="Q661">
        <f>IF(ROW($E661)&lt;=VALUE(LEFT(Q$1,FIND("-",Q$1,1)-1)),0,IF(ROW($E661)=VALUE(LEFT(Q$1,FIND("-",Q$1,1)-1))+1,AVERAGE(INDEX($E:$E,ROW($E661)-VALUE(LEFT(Q$1,FIND("-",Q$1,1)-1))):$E661),($E661*(2/(VALUE(LEFT(Q$1,FIND("-",Q$1,1)-1))+1)))+(Q660*(1-(2/(VALUE(LEFT(Q$1,FIND("-",Q$1,1)-1))+1))))))</f>
        <v>0.74660410992894399</v>
      </c>
      <c r="R661">
        <f>IF(ROW($E661)&lt;=VALUE(LEFT(R$1,FIND("-",R$1,1)-1)),0,IF(ROW($E661)=VALUE(LEFT(R$1,FIND("-",R$1,1)-1))+1,AVERAGE(INDEX($E:$E,ROW($E661)-VALUE(LEFT(R$1,FIND("-",R$1,1)-1))):$E661),($E661*(2/(VALUE(LEFT(R$1,FIND("-",R$1,1)-1))+1)))+(R660*(1-(2/(VALUE(LEFT(R$1,FIND("-",R$1,1)-1))+1))))))</f>
        <v>0.75210804206826476</v>
      </c>
      <c r="S661">
        <f t="shared" si="96"/>
        <v>-5.5039321393207663E-3</v>
      </c>
      <c r="T661">
        <f>IF(ROW($E661)&lt;=MAX(VALUE(LEFT(Q$1,FIND("-",Q$1,1)-1)),VALUE(LEFT(R$1,FIND("-",R$1,1)-1)))+VALUE(LEFT(T$1,FIND("-",T$1,1)-1))-1,0,IF(ROW($E661)=MAX(VALUE(LEFT(Q$1,FIND("-",Q$1,1)-1)),VALUE(LEFT(R$1,FIND("-",R$1,1)-1)))+VALUE(LEFT(T$1,FIND("-",T$1,1)-1)),AVERAGE(INDEX($S:$S,ROW(S661)-VALUE(LEFT(T$1,FIND("-",T$1,1)-1))+1):S661),($S661*(2/(VALUE(LEFT(T$1,FIND("-",T$1,1)-1))+1)))+(T660*(1-(2/(VALUE(LEFT(T$1,FIND("-",T$1,1)-1))+1))))))</f>
        <v>-4.9338708548761255E-3</v>
      </c>
      <c r="V661">
        <f t="shared" si="91"/>
        <v>2.0000000000000018E-2</v>
      </c>
      <c r="W661">
        <f>IF(ROW($E661)&lt;=VALUE(LEFT(W$1,FIND("-",W$1,1)-1))+1,0,IF(ROW($E660)=VALUE(LEFT(W$1,FIND("-",W$1,1)-1))+1,100-100/(1+ABS((SUMIF(INDEX($V:$V,ROW($V661)-VALUE(LEFT(W$1,FIND("-",W$1,1)-1))+1):$V661,"&gt;0",INDEX($V:$V,ROW($V661)-VALUE(LEFT(W$1,FIND("-",W$1,1)-1))+1):$V661)/COUNTIF(INDEX($V:$V,ROW($V661)-VALUE(LEFT(W$1,FIND("-",W$1,1)-1))+1):$V661,"&gt;0"))/(SUMIF(INDEX($V:$V,ROW($V661)-VALUE(LEFT(W$1,FIND("-",W$1,1)-1))+1):$V661,"&lt;0",INDEX($V:$V,ROW($V661)-VALUE(LEFT(W$1,FIND("-",W$1,1)-1))+1):$V661)/COUNTIF(INDEX($V:$V,ROW($V661)-VALUE(LEFT(W$1,FIND("-",W$1,1)-1))+1):$V661,"&lt;0")))),100-100/(1+ABS((SUMIF(INDEX($V:$V,ROW($V661)-VALUE(LEFT(W$1,FIND("-",W$1,1)-1))+1):$V661,"&gt;0",INDEX($V:$V,ROW($V661)-VALUE(LEFT(W$1,FIND("-",W$1,1)-1))+1):$V661)/VALUE(LEFT(W$1,FIND("-",W$1,1)-1)))/(SUMIF(INDEX($V:$V,ROW($V661)-VALUE(LEFT(W$1,FIND("-",W$1,1)-1))+1):$V661,"&lt;0",INDEX($V:$V,ROW($V661)-VALUE(LEFT(W$1,FIND("-",W$1,1)-1))+1):$V661)/VALUE(LEFT(W$1,FIND("-",W$1,1)-1)))))))</f>
        <v>49.152542372881356</v>
      </c>
      <c r="Y661">
        <f>IF(ROW($E661)&lt;=VALUE(LEFT(Y$1,FIND("-",Y$1,1)-1)),0,MAX(INDEX(C:C,ROW(C661)-VALUE(LEFT(Y$1,FIND("-",Y$1,1)-1))+1):C661))</f>
        <v>0.82</v>
      </c>
      <c r="Z661">
        <f>IF(ROW($E661)&lt;=VALUE(LEFT(Z$1,FIND("-",Z$1,1)-1)),0,MIN(INDEX(D:D,ROW(D661)-VALUE(LEFT(Z$1,FIND("-",Z$1,1)-1))+1):D661))</f>
        <v>0.71</v>
      </c>
      <c r="AA661">
        <f t="shared" si="99"/>
        <v>22.727272727272751</v>
      </c>
      <c r="AB661">
        <f>IF(ROW($AA661)&lt;=VALUE(LEFT(AA$1,FIND("-",AA$1,1)-1))+VALUE(LEFT(AB$1,FIND("-",AB$1,1)-1)-1),0,AVERAGE(INDEX($AA:$AA,ROW($AA661)-VALUE(LEFT(AB$1,FIND("-",AB$1,1)-1))+1):$AA661))</f>
        <v>22.979797979798004</v>
      </c>
      <c r="AC661">
        <f>IF(ROW($AA661)&lt;=VALUE(LEFT(AA$1,FIND("-",AA$1,1)-1))+VALUE(LEFT(AB$1,FIND("-",AB$1,1)-1)-1)+VALUE(LEFT(AC$1,FIND("-",AC$1,1)-1)-1),0,AVERAGE(INDEX($AB:$AB,ROW($AB661)-VALUE(LEFT(AC$1,FIND("-",AC$1,1)-1))+1):$AB661))</f>
        <v>33.164983164983198</v>
      </c>
      <c r="AE661">
        <f t="shared" si="97"/>
        <v>13922844</v>
      </c>
      <c r="AG661" t="str">
        <f t="shared" si="98"/>
        <v/>
      </c>
    </row>
    <row r="662" spans="1:33" x14ac:dyDescent="0.25">
      <c r="A662" s="6">
        <v>37461</v>
      </c>
      <c r="B662">
        <v>0.73499999999999999</v>
      </c>
      <c r="C662">
        <v>0.74</v>
      </c>
      <c r="D662">
        <v>0.73</v>
      </c>
      <c r="E662">
        <v>0.73499999999999999</v>
      </c>
      <c r="F662">
        <v>0.42374299999999998</v>
      </c>
      <c r="G662">
        <v>118000</v>
      </c>
      <c r="I662" t="str">
        <f t="shared" si="92"/>
        <v/>
      </c>
      <c r="J662" t="str">
        <f t="shared" si="93"/>
        <v/>
      </c>
      <c r="K662" t="str">
        <f t="shared" si="94"/>
        <v/>
      </c>
      <c r="M662" s="11" t="str">
        <f t="shared" si="95"/>
        <v/>
      </c>
      <c r="O662">
        <f>IF(ROW($E662)&lt;=VALUE(LEFT(O$1,FIND("-",O$1,1)-1)),0,IF(ROW($E662)=VALUE(LEFT(O$1,FIND("-",O$1,1)-1))+1,AVERAGE(INDEX($E:$E,ROW($E662)-VALUE(LEFT(O$1,FIND("-",O$1,1)-1))):$E662),($E662*(2/(VALUE(LEFT(O$1,FIND("-",O$1,1)-1))+1)))+(O661*(1-(2/(VALUE(LEFT(O$1,FIND("-",O$1,1)-1))+1))))))</f>
        <v>0.87103538970972727</v>
      </c>
      <c r="Q662">
        <f>IF(ROW($E662)&lt;=VALUE(LEFT(Q$1,FIND("-",Q$1,1)-1)),0,IF(ROW($E662)=VALUE(LEFT(Q$1,FIND("-",Q$1,1)-1))+1,AVERAGE(INDEX($E:$E,ROW($E662)-VALUE(LEFT(Q$1,FIND("-",Q$1,1)-1))):$E662),($E662*(2/(VALUE(LEFT(Q$1,FIND("-",Q$1,1)-1))+1)))+(Q661*(1-(2/(VALUE(LEFT(Q$1,FIND("-",Q$1,1)-1))+1))))))</f>
        <v>0.74481886224756799</v>
      </c>
      <c r="R662">
        <f>IF(ROW($E662)&lt;=VALUE(LEFT(R$1,FIND("-",R$1,1)-1)),0,IF(ROW($E662)=VALUE(LEFT(R$1,FIND("-",R$1,1)-1))+1,AVERAGE(INDEX($E:$E,ROW($E662)-VALUE(LEFT(R$1,FIND("-",R$1,1)-1))):$E662),($E662*(2/(VALUE(LEFT(R$1,FIND("-",R$1,1)-1))+1)))+(R661*(1-(2/(VALUE(LEFT(R$1,FIND("-",R$1,1)-1))+1))))))</f>
        <v>0.75084077969283769</v>
      </c>
      <c r="S662">
        <f t="shared" si="96"/>
        <v>-6.0219174452696977E-3</v>
      </c>
      <c r="T662">
        <f>IF(ROW($E662)&lt;=MAX(VALUE(LEFT(Q$1,FIND("-",Q$1,1)-1)),VALUE(LEFT(R$1,FIND("-",R$1,1)-1)))+VALUE(LEFT(T$1,FIND("-",T$1,1)-1))-1,0,IF(ROW($E662)=MAX(VALUE(LEFT(Q$1,FIND("-",Q$1,1)-1)),VALUE(LEFT(R$1,FIND("-",R$1,1)-1)))+VALUE(LEFT(T$1,FIND("-",T$1,1)-1)),AVERAGE(INDEX($S:$S,ROW(S662)-VALUE(LEFT(T$1,FIND("-",T$1,1)-1))+1):S662),($S662*(2/(VALUE(LEFT(T$1,FIND("-",T$1,1)-1))+1)))+(T661*(1-(2/(VALUE(LEFT(T$1,FIND("-",T$1,1)-1))+1))))))</f>
        <v>-5.1514801729548405E-3</v>
      </c>
      <c r="V662">
        <f t="shared" si="91"/>
        <v>0</v>
      </c>
      <c r="W662">
        <f>IF(ROW($E662)&lt;=VALUE(LEFT(W$1,FIND("-",W$1,1)-1))+1,0,IF(ROW($E661)=VALUE(LEFT(W$1,FIND("-",W$1,1)-1))+1,100-100/(1+ABS((SUMIF(INDEX($V:$V,ROW($V662)-VALUE(LEFT(W$1,FIND("-",W$1,1)-1))+1):$V662,"&gt;0",INDEX($V:$V,ROW($V662)-VALUE(LEFT(W$1,FIND("-",W$1,1)-1))+1):$V662)/COUNTIF(INDEX($V:$V,ROW($V662)-VALUE(LEFT(W$1,FIND("-",W$1,1)-1))+1):$V662,"&gt;0"))/(SUMIF(INDEX($V:$V,ROW($V662)-VALUE(LEFT(W$1,FIND("-",W$1,1)-1))+1):$V662,"&lt;0",INDEX($V:$V,ROW($V662)-VALUE(LEFT(W$1,FIND("-",W$1,1)-1))+1):$V662)/COUNTIF(INDEX($V:$V,ROW($V662)-VALUE(LEFT(W$1,FIND("-",W$1,1)-1))+1):$V662,"&lt;0")))),100-100/(1+ABS((SUMIF(INDEX($V:$V,ROW($V662)-VALUE(LEFT(W$1,FIND("-",W$1,1)-1))+1):$V662,"&gt;0",INDEX($V:$V,ROW($V662)-VALUE(LEFT(W$1,FIND("-",W$1,1)-1))+1):$V662)/VALUE(LEFT(W$1,FIND("-",W$1,1)-1)))/(SUMIF(INDEX($V:$V,ROW($V662)-VALUE(LEFT(W$1,FIND("-",W$1,1)-1))+1):$V662,"&lt;0",INDEX($V:$V,ROW($V662)-VALUE(LEFT(W$1,FIND("-",W$1,1)-1))+1):$V662)/VALUE(LEFT(W$1,FIND("-",W$1,1)-1)))))))</f>
        <v>49.152542372881356</v>
      </c>
      <c r="Y662">
        <f>IF(ROW($E662)&lt;=VALUE(LEFT(Y$1,FIND("-",Y$1,1)-1)),0,MAX(INDEX(C:C,ROW(C662)-VALUE(LEFT(Y$1,FIND("-",Y$1,1)-1))+1):C662))</f>
        <v>0.82</v>
      </c>
      <c r="Z662">
        <f>IF(ROW($E662)&lt;=VALUE(LEFT(Z$1,FIND("-",Z$1,1)-1)),0,MIN(INDEX(D:D,ROW(D662)-VALUE(LEFT(Z$1,FIND("-",Z$1,1)-1))+1):D662))</f>
        <v>0.71</v>
      </c>
      <c r="AA662">
        <f t="shared" si="99"/>
        <v>22.727272727272751</v>
      </c>
      <c r="AB662">
        <f>IF(ROW($AA662)&lt;=VALUE(LEFT(AA$1,FIND("-",AA$1,1)-1))+VALUE(LEFT(AB$1,FIND("-",AB$1,1)-1)-1),0,AVERAGE(INDEX($AA:$AA,ROW($AA662)-VALUE(LEFT(AB$1,FIND("-",AB$1,1)-1))+1):$AA662))</f>
        <v>16.666666666666686</v>
      </c>
      <c r="AC662">
        <f>IF(ROW($AA662)&lt;=VALUE(LEFT(AA$1,FIND("-",AA$1,1)-1))+VALUE(LEFT(AB$1,FIND("-",AB$1,1)-1)-1)+VALUE(LEFT(AC$1,FIND("-",AC$1,1)-1)-1),0,AVERAGE(INDEX($AB:$AB,ROW($AB662)-VALUE(LEFT(AC$1,FIND("-",AC$1,1)-1))+1):$AB662))</f>
        <v>23.44276094276097</v>
      </c>
      <c r="AE662">
        <f t="shared" si="97"/>
        <v>13922844</v>
      </c>
      <c r="AG662" t="str">
        <f t="shared" si="98"/>
        <v/>
      </c>
    </row>
    <row r="663" spans="1:33" x14ac:dyDescent="0.25">
      <c r="A663" s="6">
        <v>37462</v>
      </c>
      <c r="B663">
        <v>0.74</v>
      </c>
      <c r="C663">
        <v>0.755</v>
      </c>
      <c r="D663">
        <v>0.74</v>
      </c>
      <c r="E663">
        <v>0.74</v>
      </c>
      <c r="F663">
        <v>0.42662499999999998</v>
      </c>
      <c r="G663">
        <v>192000</v>
      </c>
      <c r="I663" t="str">
        <f t="shared" si="92"/>
        <v/>
      </c>
      <c r="J663" t="str">
        <f t="shared" si="93"/>
        <v/>
      </c>
      <c r="K663" t="str">
        <f t="shared" si="94"/>
        <v/>
      </c>
      <c r="M663" s="11" t="str">
        <f t="shared" si="95"/>
        <v/>
      </c>
      <c r="O663">
        <f>IF(ROW($E663)&lt;=VALUE(LEFT(O$1,FIND("-",O$1,1)-1)),0,IF(ROW($E663)=VALUE(LEFT(O$1,FIND("-",O$1,1)-1))+1,AVERAGE(INDEX($E:$E,ROW($E663)-VALUE(LEFT(O$1,FIND("-",O$1,1)-1))):$E663),($E663*(2/(VALUE(LEFT(O$1,FIND("-",O$1,1)-1))+1)))+(O662*(1-(2/(VALUE(LEFT(O$1,FIND("-",O$1,1)-1))+1))))))</f>
        <v>0.86973155498624743</v>
      </c>
      <c r="Q663">
        <f>IF(ROW($E663)&lt;=VALUE(LEFT(Q$1,FIND("-",Q$1,1)-1)),0,IF(ROW($E663)=VALUE(LEFT(Q$1,FIND("-",Q$1,1)-1))+1,AVERAGE(INDEX($E:$E,ROW($E663)-VALUE(LEFT(Q$1,FIND("-",Q$1,1)-1))):$E663),($E663*(2/(VALUE(LEFT(Q$1,FIND("-",Q$1,1)-1))+1)))+(Q662*(1-(2/(VALUE(LEFT(Q$1,FIND("-",Q$1,1)-1))+1))))))</f>
        <v>0.74407749882486518</v>
      </c>
      <c r="R663">
        <f>IF(ROW($E663)&lt;=VALUE(LEFT(R$1,FIND("-",R$1,1)-1)),0,IF(ROW($E663)=VALUE(LEFT(R$1,FIND("-",R$1,1)-1))+1,AVERAGE(INDEX($E:$E,ROW($E663)-VALUE(LEFT(R$1,FIND("-",R$1,1)-1))):$E663),($E663*(2/(VALUE(LEFT(R$1,FIND("-",R$1,1)-1))+1)))+(R662*(1-(2/(VALUE(LEFT(R$1,FIND("-",R$1,1)-1))+1))))))</f>
        <v>0.7500377589748497</v>
      </c>
      <c r="S663">
        <f t="shared" si="96"/>
        <v>-5.9602601499845198E-3</v>
      </c>
      <c r="T663">
        <f>IF(ROW($E663)&lt;=MAX(VALUE(LEFT(Q$1,FIND("-",Q$1,1)-1)),VALUE(LEFT(R$1,FIND("-",R$1,1)-1)))+VALUE(LEFT(T$1,FIND("-",T$1,1)-1))-1,0,IF(ROW($E663)=MAX(VALUE(LEFT(Q$1,FIND("-",Q$1,1)-1)),VALUE(LEFT(R$1,FIND("-",R$1,1)-1)))+VALUE(LEFT(T$1,FIND("-",T$1,1)-1)),AVERAGE(INDEX($S:$S,ROW(S663)-VALUE(LEFT(T$1,FIND("-",T$1,1)-1))+1):S663),($S663*(2/(VALUE(LEFT(T$1,FIND("-",T$1,1)-1))+1)))+(T662*(1-(2/(VALUE(LEFT(T$1,FIND("-",T$1,1)-1))+1))))))</f>
        <v>-5.3132361683607765E-3</v>
      </c>
      <c r="V663">
        <f t="shared" si="91"/>
        <v>5.0000000000000044E-3</v>
      </c>
      <c r="W663">
        <f>IF(ROW($E663)&lt;=VALUE(LEFT(W$1,FIND("-",W$1,1)-1))+1,0,IF(ROW($E662)=VALUE(LEFT(W$1,FIND("-",W$1,1)-1))+1,100-100/(1+ABS((SUMIF(INDEX($V:$V,ROW($V663)-VALUE(LEFT(W$1,FIND("-",W$1,1)-1))+1):$V663,"&gt;0",INDEX($V:$V,ROW($V663)-VALUE(LEFT(W$1,FIND("-",W$1,1)-1))+1):$V663)/COUNTIF(INDEX($V:$V,ROW($V663)-VALUE(LEFT(W$1,FIND("-",W$1,1)-1))+1):$V663,"&gt;0"))/(SUMIF(INDEX($V:$V,ROW($V663)-VALUE(LEFT(W$1,FIND("-",W$1,1)-1))+1):$V663,"&lt;0",INDEX($V:$V,ROW($V663)-VALUE(LEFT(W$1,FIND("-",W$1,1)-1))+1):$V663)/COUNTIF(INDEX($V:$V,ROW($V663)-VALUE(LEFT(W$1,FIND("-",W$1,1)-1))+1):$V663,"&lt;0")))),100-100/(1+ABS((SUMIF(INDEX($V:$V,ROW($V663)-VALUE(LEFT(W$1,FIND("-",W$1,1)-1))+1):$V663,"&gt;0",INDEX($V:$V,ROW($V663)-VALUE(LEFT(W$1,FIND("-",W$1,1)-1))+1):$V663)/VALUE(LEFT(W$1,FIND("-",W$1,1)-1)))/(SUMIF(INDEX($V:$V,ROW($V663)-VALUE(LEFT(W$1,FIND("-",W$1,1)-1))+1):$V663,"&lt;0",INDEX($V:$V,ROW($V663)-VALUE(LEFT(W$1,FIND("-",W$1,1)-1))+1):$V663)/VALUE(LEFT(W$1,FIND("-",W$1,1)-1)))))))</f>
        <v>37.5</v>
      </c>
      <c r="Y663">
        <f>IF(ROW($E663)&lt;=VALUE(LEFT(Y$1,FIND("-",Y$1,1)-1)),0,MAX(INDEX(C:C,ROW(C663)-VALUE(LEFT(Y$1,FIND("-",Y$1,1)-1))+1):C663))</f>
        <v>0.82</v>
      </c>
      <c r="Z663">
        <f>IF(ROW($E663)&lt;=VALUE(LEFT(Z$1,FIND("-",Z$1,1)-1)),0,MIN(INDEX(D:D,ROW(D663)-VALUE(LEFT(Z$1,FIND("-",Z$1,1)-1))+1):D663))</f>
        <v>0.71</v>
      </c>
      <c r="AA663">
        <f t="shared" si="99"/>
        <v>27.272727272727298</v>
      </c>
      <c r="AB663">
        <f>IF(ROW($AA663)&lt;=VALUE(LEFT(AA$1,FIND("-",AA$1,1)-1))+VALUE(LEFT(AB$1,FIND("-",AB$1,1)-1)-1),0,AVERAGE(INDEX($AA:$AA,ROW($AA663)-VALUE(LEFT(AB$1,FIND("-",AB$1,1)-1))+1):$AA663))</f>
        <v>24.242424242424267</v>
      </c>
      <c r="AC663">
        <f>IF(ROW($AA663)&lt;=VALUE(LEFT(AA$1,FIND("-",AA$1,1)-1))+VALUE(LEFT(AB$1,FIND("-",AB$1,1)-1)-1)+VALUE(LEFT(AC$1,FIND("-",AC$1,1)-1)-1),0,AVERAGE(INDEX($AB:$AB,ROW($AB663)-VALUE(LEFT(AC$1,FIND("-",AC$1,1)-1))+1):$AB663))</f>
        <v>21.296296296296319</v>
      </c>
      <c r="AE663">
        <f t="shared" si="97"/>
        <v>14114844</v>
      </c>
      <c r="AG663" t="str">
        <f t="shared" si="98"/>
        <v/>
      </c>
    </row>
    <row r="664" spans="1:33" x14ac:dyDescent="0.25">
      <c r="A664" s="6">
        <v>37463</v>
      </c>
      <c r="B664">
        <v>0.73499999999999999</v>
      </c>
      <c r="C664">
        <v>0.73499999999999999</v>
      </c>
      <c r="D664">
        <v>0.72499999999999998</v>
      </c>
      <c r="E664">
        <v>0.72499999999999998</v>
      </c>
      <c r="F664">
        <v>0.41797800000000002</v>
      </c>
      <c r="G664">
        <v>35000</v>
      </c>
      <c r="I664" t="str">
        <f t="shared" si="92"/>
        <v/>
      </c>
      <c r="J664" t="str">
        <f t="shared" si="93"/>
        <v/>
      </c>
      <c r="K664" t="str">
        <f t="shared" si="94"/>
        <v/>
      </c>
      <c r="M664" s="11" t="str">
        <f t="shared" si="95"/>
        <v/>
      </c>
      <c r="O664">
        <f>IF(ROW($E664)&lt;=VALUE(LEFT(O$1,FIND("-",O$1,1)-1)),0,IF(ROW($E664)=VALUE(LEFT(O$1,FIND("-",O$1,1)-1))+1,AVERAGE(INDEX($E:$E,ROW($E664)-VALUE(LEFT(O$1,FIND("-",O$1,1)-1))):$E664),($E664*(2/(VALUE(LEFT(O$1,FIND("-",O$1,1)-1))+1)))+(O663*(1-(2/(VALUE(LEFT(O$1,FIND("-",O$1,1)-1))+1))))))</f>
        <v>0.86829144001125991</v>
      </c>
      <c r="Q664">
        <f>IF(ROW($E664)&lt;=VALUE(LEFT(Q$1,FIND("-",Q$1,1)-1)),0,IF(ROW($E664)=VALUE(LEFT(Q$1,FIND("-",Q$1,1)-1))+1,AVERAGE(INDEX($E:$E,ROW($E664)-VALUE(LEFT(Q$1,FIND("-",Q$1,1)-1))):$E664),($E664*(2/(VALUE(LEFT(Q$1,FIND("-",Q$1,1)-1))+1)))+(Q663*(1-(2/(VALUE(LEFT(Q$1,FIND("-",Q$1,1)-1))+1))))))</f>
        <v>0.74114249900565521</v>
      </c>
      <c r="R664">
        <f>IF(ROW($E664)&lt;=VALUE(LEFT(R$1,FIND("-",R$1,1)-1)),0,IF(ROW($E664)=VALUE(LEFT(R$1,FIND("-",R$1,1)-1))+1,AVERAGE(INDEX($E:$E,ROW($E664)-VALUE(LEFT(R$1,FIND("-",R$1,1)-1))):$E664),($E664*(2/(VALUE(LEFT(R$1,FIND("-",R$1,1)-1))+1)))+(R663*(1-(2/(VALUE(LEFT(R$1,FIND("-",R$1,1)-1))+1))))))</f>
        <v>0.74818311016189787</v>
      </c>
      <c r="S664">
        <f t="shared" si="96"/>
        <v>-7.0406111562426599E-3</v>
      </c>
      <c r="T664">
        <f>IF(ROW($E664)&lt;=MAX(VALUE(LEFT(Q$1,FIND("-",Q$1,1)-1)),VALUE(LEFT(R$1,FIND("-",R$1,1)-1)))+VALUE(LEFT(T$1,FIND("-",T$1,1)-1))-1,0,IF(ROW($E664)=MAX(VALUE(LEFT(Q$1,FIND("-",Q$1,1)-1)),VALUE(LEFT(R$1,FIND("-",R$1,1)-1)))+VALUE(LEFT(T$1,FIND("-",T$1,1)-1)),AVERAGE(INDEX($S:$S,ROW(S664)-VALUE(LEFT(T$1,FIND("-",T$1,1)-1))+1):S664),($S664*(2/(VALUE(LEFT(T$1,FIND("-",T$1,1)-1))+1)))+(T663*(1-(2/(VALUE(LEFT(T$1,FIND("-",T$1,1)-1))+1))))))</f>
        <v>-5.6587111659371532E-3</v>
      </c>
      <c r="V664">
        <f t="shared" si="91"/>
        <v>-1.5000000000000013E-2</v>
      </c>
      <c r="W664">
        <f>IF(ROW($E664)&lt;=VALUE(LEFT(W$1,FIND("-",W$1,1)-1))+1,0,IF(ROW($E663)=VALUE(LEFT(W$1,FIND("-",W$1,1)-1))+1,100-100/(1+ABS((SUMIF(INDEX($V:$V,ROW($V664)-VALUE(LEFT(W$1,FIND("-",W$1,1)-1))+1):$V664,"&gt;0",INDEX($V:$V,ROW($V664)-VALUE(LEFT(W$1,FIND("-",W$1,1)-1))+1):$V664)/COUNTIF(INDEX($V:$V,ROW($V664)-VALUE(LEFT(W$1,FIND("-",W$1,1)-1))+1):$V664,"&gt;0"))/(SUMIF(INDEX($V:$V,ROW($V664)-VALUE(LEFT(W$1,FIND("-",W$1,1)-1))+1):$V664,"&lt;0",INDEX($V:$V,ROW($V664)-VALUE(LEFT(W$1,FIND("-",W$1,1)-1))+1):$V664)/COUNTIF(INDEX($V:$V,ROW($V664)-VALUE(LEFT(W$1,FIND("-",W$1,1)-1))+1):$V664,"&lt;0")))),100-100/(1+ABS((SUMIF(INDEX($V:$V,ROW($V664)-VALUE(LEFT(W$1,FIND("-",W$1,1)-1))+1):$V664,"&gt;0",INDEX($V:$V,ROW($V664)-VALUE(LEFT(W$1,FIND("-",W$1,1)-1))+1):$V664)/VALUE(LEFT(W$1,FIND("-",W$1,1)-1)))/(SUMIF(INDEX($V:$V,ROW($V664)-VALUE(LEFT(W$1,FIND("-",W$1,1)-1))+1):$V664,"&lt;0",INDEX($V:$V,ROW($V664)-VALUE(LEFT(W$1,FIND("-",W$1,1)-1))+1):$V664)/VALUE(LEFT(W$1,FIND("-",W$1,1)-1)))))))</f>
        <v>41.860465116279066</v>
      </c>
      <c r="Y664">
        <f>IF(ROW($E664)&lt;=VALUE(LEFT(Y$1,FIND("-",Y$1,1)-1)),0,MAX(INDEX(C:C,ROW(C664)-VALUE(LEFT(Y$1,FIND("-",Y$1,1)-1))+1):C664))</f>
        <v>0.81</v>
      </c>
      <c r="Z664">
        <f>IF(ROW($E664)&lt;=VALUE(LEFT(Z$1,FIND("-",Z$1,1)-1)),0,MIN(INDEX(D:D,ROW(D664)-VALUE(LEFT(Z$1,FIND("-",Z$1,1)-1))+1):D664))</f>
        <v>0.71</v>
      </c>
      <c r="AA664">
        <f t="shared" si="99"/>
        <v>15</v>
      </c>
      <c r="AB664">
        <f>IF(ROW($AA664)&lt;=VALUE(LEFT(AA$1,FIND("-",AA$1,1)-1))+VALUE(LEFT(AB$1,FIND("-",AB$1,1)-1)-1),0,AVERAGE(INDEX($AA:$AA,ROW($AA664)-VALUE(LEFT(AB$1,FIND("-",AB$1,1)-1))+1):$AA664))</f>
        <v>21.666666666666686</v>
      </c>
      <c r="AC664">
        <f>IF(ROW($AA664)&lt;=VALUE(LEFT(AA$1,FIND("-",AA$1,1)-1))+VALUE(LEFT(AB$1,FIND("-",AB$1,1)-1)-1)+VALUE(LEFT(AC$1,FIND("-",AC$1,1)-1)-1),0,AVERAGE(INDEX($AB:$AB,ROW($AB664)-VALUE(LEFT(AC$1,FIND("-",AC$1,1)-1))+1):$AB664))</f>
        <v>20.858585858585879</v>
      </c>
      <c r="AE664">
        <f t="shared" si="97"/>
        <v>14079844</v>
      </c>
      <c r="AG664" t="str">
        <f t="shared" si="98"/>
        <v/>
      </c>
    </row>
    <row r="665" spans="1:33" x14ac:dyDescent="0.25">
      <c r="A665" s="6">
        <v>37466</v>
      </c>
      <c r="B665">
        <v>0.72499999999999998</v>
      </c>
      <c r="C665">
        <v>0.73499999999999999</v>
      </c>
      <c r="D665">
        <v>0.71</v>
      </c>
      <c r="E665">
        <v>0.71499999999999997</v>
      </c>
      <c r="F665">
        <v>0.41221200000000002</v>
      </c>
      <c r="G665">
        <v>159000</v>
      </c>
      <c r="I665" t="str">
        <f t="shared" si="92"/>
        <v/>
      </c>
      <c r="J665" t="str">
        <f t="shared" si="93"/>
        <v/>
      </c>
      <c r="K665" t="str">
        <f t="shared" si="94"/>
        <v/>
      </c>
      <c r="M665" s="11" t="str">
        <f t="shared" si="95"/>
        <v/>
      </c>
      <c r="O665">
        <f>IF(ROW($E665)&lt;=VALUE(LEFT(O$1,FIND("-",O$1,1)-1)),0,IF(ROW($E665)=VALUE(LEFT(O$1,FIND("-",O$1,1)-1))+1,AVERAGE(INDEX($E:$E,ROW($E665)-VALUE(LEFT(O$1,FIND("-",O$1,1)-1))):$E665),($E665*(2/(VALUE(LEFT(O$1,FIND("-",O$1,1)-1))+1)))+(O664*(1-(2/(VALUE(LEFT(O$1,FIND("-",O$1,1)-1))+1))))))</f>
        <v>0.86676615205094887</v>
      </c>
      <c r="Q665">
        <f>IF(ROW($E665)&lt;=VALUE(LEFT(Q$1,FIND("-",Q$1,1)-1)),0,IF(ROW($E665)=VALUE(LEFT(Q$1,FIND("-",Q$1,1)-1))+1,AVERAGE(INDEX($E:$E,ROW($E665)-VALUE(LEFT(Q$1,FIND("-",Q$1,1)-1))):$E665),($E665*(2/(VALUE(LEFT(Q$1,FIND("-",Q$1,1)-1))+1)))+(Q664*(1-(2/(VALUE(LEFT(Q$1,FIND("-",Q$1,1)-1))+1))))))</f>
        <v>0.73712057608170822</v>
      </c>
      <c r="R665">
        <f>IF(ROW($E665)&lt;=VALUE(LEFT(R$1,FIND("-",R$1,1)-1)),0,IF(ROW($E665)=VALUE(LEFT(R$1,FIND("-",R$1,1)-1))+1,AVERAGE(INDEX($E:$E,ROW($E665)-VALUE(LEFT(R$1,FIND("-",R$1,1)-1))):$E665),($E665*(2/(VALUE(LEFT(R$1,FIND("-",R$1,1)-1))+1)))+(R664*(1-(2/(VALUE(LEFT(R$1,FIND("-",R$1,1)-1))+1))))))</f>
        <v>0.74572510200175735</v>
      </c>
      <c r="S665">
        <f t="shared" si="96"/>
        <v>-8.604525920049122E-3</v>
      </c>
      <c r="T665">
        <f>IF(ROW($E665)&lt;=MAX(VALUE(LEFT(Q$1,FIND("-",Q$1,1)-1)),VALUE(LEFT(R$1,FIND("-",R$1,1)-1)))+VALUE(LEFT(T$1,FIND("-",T$1,1)-1))-1,0,IF(ROW($E665)=MAX(VALUE(LEFT(Q$1,FIND("-",Q$1,1)-1)),VALUE(LEFT(R$1,FIND("-",R$1,1)-1)))+VALUE(LEFT(T$1,FIND("-",T$1,1)-1)),AVERAGE(INDEX($S:$S,ROW(S665)-VALUE(LEFT(T$1,FIND("-",T$1,1)-1))+1):S665),($S665*(2/(VALUE(LEFT(T$1,FIND("-",T$1,1)-1))+1)))+(T664*(1-(2/(VALUE(LEFT(T$1,FIND("-",T$1,1)-1))+1))))))</f>
        <v>-6.2478741167595478E-3</v>
      </c>
      <c r="V665">
        <f t="shared" si="91"/>
        <v>-1.0000000000000009E-2</v>
      </c>
      <c r="W665">
        <f>IF(ROW($E665)&lt;=VALUE(LEFT(W$1,FIND("-",W$1,1)-1))+1,0,IF(ROW($E664)=VALUE(LEFT(W$1,FIND("-",W$1,1)-1))+1,100-100/(1+ABS((SUMIF(INDEX($V:$V,ROW($V665)-VALUE(LEFT(W$1,FIND("-",W$1,1)-1))+1):$V665,"&gt;0",INDEX($V:$V,ROW($V665)-VALUE(LEFT(W$1,FIND("-",W$1,1)-1))+1):$V665)/COUNTIF(INDEX($V:$V,ROW($V665)-VALUE(LEFT(W$1,FIND("-",W$1,1)-1))+1):$V665,"&gt;0"))/(SUMIF(INDEX($V:$V,ROW($V665)-VALUE(LEFT(W$1,FIND("-",W$1,1)-1))+1):$V665,"&lt;0",INDEX($V:$V,ROW($V665)-VALUE(LEFT(W$1,FIND("-",W$1,1)-1))+1):$V665)/COUNTIF(INDEX($V:$V,ROW($V665)-VALUE(LEFT(W$1,FIND("-",W$1,1)-1))+1):$V665,"&lt;0")))),100-100/(1+ABS((SUMIF(INDEX($V:$V,ROW($V665)-VALUE(LEFT(W$1,FIND("-",W$1,1)-1))+1):$V665,"&gt;0",INDEX($V:$V,ROW($V665)-VALUE(LEFT(W$1,FIND("-",W$1,1)-1))+1):$V665)/VALUE(LEFT(W$1,FIND("-",W$1,1)-1)))/(SUMIF(INDEX($V:$V,ROW($V665)-VALUE(LEFT(W$1,FIND("-",W$1,1)-1))+1):$V665,"&lt;0",INDEX($V:$V,ROW($V665)-VALUE(LEFT(W$1,FIND("-",W$1,1)-1))+1):$V665)/VALUE(LEFT(W$1,FIND("-",W$1,1)-1)))))))</f>
        <v>35.714285714285722</v>
      </c>
      <c r="Y665">
        <f>IF(ROW($E665)&lt;=VALUE(LEFT(Y$1,FIND("-",Y$1,1)-1)),0,MAX(INDEX(C:C,ROW(C665)-VALUE(LEFT(Y$1,FIND("-",Y$1,1)-1))+1):C665))</f>
        <v>0.81</v>
      </c>
      <c r="Z665">
        <f>IF(ROW($E665)&lt;=VALUE(LEFT(Z$1,FIND("-",Z$1,1)-1)),0,MIN(INDEX(D:D,ROW(D665)-VALUE(LEFT(Z$1,FIND("-",Z$1,1)-1))+1):D665))</f>
        <v>0.71</v>
      </c>
      <c r="AA665">
        <f t="shared" si="99"/>
        <v>5</v>
      </c>
      <c r="AB665">
        <f>IF(ROW($AA665)&lt;=VALUE(LEFT(AA$1,FIND("-",AA$1,1)-1))+VALUE(LEFT(AB$1,FIND("-",AB$1,1)-1)-1),0,AVERAGE(INDEX($AA:$AA,ROW($AA665)-VALUE(LEFT(AB$1,FIND("-",AB$1,1)-1))+1):$AA665))</f>
        <v>15.757575757575765</v>
      </c>
      <c r="AC665">
        <f>IF(ROW($AA665)&lt;=VALUE(LEFT(AA$1,FIND("-",AA$1,1)-1))+VALUE(LEFT(AB$1,FIND("-",AB$1,1)-1)-1)+VALUE(LEFT(AC$1,FIND("-",AC$1,1)-1)-1),0,AVERAGE(INDEX($AB:$AB,ROW($AB665)-VALUE(LEFT(AC$1,FIND("-",AC$1,1)-1))+1):$AB665))</f>
        <v>20.555555555555571</v>
      </c>
      <c r="AE665">
        <f t="shared" si="97"/>
        <v>13920844</v>
      </c>
      <c r="AG665" t="str">
        <f t="shared" si="98"/>
        <v/>
      </c>
    </row>
    <row r="666" spans="1:33" x14ac:dyDescent="0.25">
      <c r="A666" s="6">
        <v>37467</v>
      </c>
      <c r="B666">
        <v>0.72499999999999998</v>
      </c>
      <c r="C666">
        <v>0.73</v>
      </c>
      <c r="D666">
        <v>0.71</v>
      </c>
      <c r="E666">
        <v>0.71499999999999997</v>
      </c>
      <c r="F666">
        <v>0.41221200000000002</v>
      </c>
      <c r="G666">
        <v>200000</v>
      </c>
      <c r="I666" t="str">
        <f t="shared" si="92"/>
        <v/>
      </c>
      <c r="J666" t="str">
        <f t="shared" si="93"/>
        <v/>
      </c>
      <c r="K666" t="str">
        <f t="shared" si="94"/>
        <v>Oversold Above %D</v>
      </c>
      <c r="M666" s="11" t="str">
        <f t="shared" si="95"/>
        <v/>
      </c>
      <c r="O666">
        <f>IF(ROW($E666)&lt;=VALUE(LEFT(O$1,FIND("-",O$1,1)-1)),0,IF(ROW($E666)=VALUE(LEFT(O$1,FIND("-",O$1,1)-1))+1,AVERAGE(INDEX($E:$E,ROW($E666)-VALUE(LEFT(O$1,FIND("-",O$1,1)-1))):$E666),($E666*(2/(VALUE(LEFT(O$1,FIND("-",O$1,1)-1))+1)))+(O665*(1-(2/(VALUE(LEFT(O$1,FIND("-",O$1,1)-1))+1))))))</f>
        <v>0.86525604108526777</v>
      </c>
      <c r="Q666">
        <f>IF(ROW($E666)&lt;=VALUE(LEFT(Q$1,FIND("-",Q$1,1)-1)),0,IF(ROW($E666)=VALUE(LEFT(Q$1,FIND("-",Q$1,1)-1))+1,AVERAGE(INDEX($E:$E,ROW($E666)-VALUE(LEFT(Q$1,FIND("-",Q$1,1)-1))):$E666),($E666*(2/(VALUE(LEFT(Q$1,FIND("-",Q$1,1)-1))+1)))+(Q665*(1-(2/(VALUE(LEFT(Q$1,FIND("-",Q$1,1)-1))+1))))))</f>
        <v>0.73371741053067618</v>
      </c>
      <c r="R666">
        <f>IF(ROW($E666)&lt;=VALUE(LEFT(R$1,FIND("-",R$1,1)-1)),0,IF(ROW($E666)=VALUE(LEFT(R$1,FIND("-",R$1,1)-1))+1,AVERAGE(INDEX($E:$E,ROW($E666)-VALUE(LEFT(R$1,FIND("-",R$1,1)-1))):$E666),($E666*(2/(VALUE(LEFT(R$1,FIND("-",R$1,1)-1))+1)))+(R665*(1-(2/(VALUE(LEFT(R$1,FIND("-",R$1,1)-1))+1))))))</f>
        <v>0.74344916852014575</v>
      </c>
      <c r="S666">
        <f t="shared" si="96"/>
        <v>-9.7317579894695694E-3</v>
      </c>
      <c r="T666">
        <f>IF(ROW($E666)&lt;=MAX(VALUE(LEFT(Q$1,FIND("-",Q$1,1)-1)),VALUE(LEFT(R$1,FIND("-",R$1,1)-1)))+VALUE(LEFT(T$1,FIND("-",T$1,1)-1))-1,0,IF(ROW($E666)=MAX(VALUE(LEFT(Q$1,FIND("-",Q$1,1)-1)),VALUE(LEFT(R$1,FIND("-",R$1,1)-1)))+VALUE(LEFT(T$1,FIND("-",T$1,1)-1)),AVERAGE(INDEX($S:$S,ROW(S666)-VALUE(LEFT(T$1,FIND("-",T$1,1)-1))+1):S666),($S666*(2/(VALUE(LEFT(T$1,FIND("-",T$1,1)-1))+1)))+(T665*(1-(2/(VALUE(LEFT(T$1,FIND("-",T$1,1)-1))+1))))))</f>
        <v>-6.9446508913015527E-3</v>
      </c>
      <c r="V666">
        <f t="shared" si="91"/>
        <v>0</v>
      </c>
      <c r="W666">
        <f>IF(ROW($E666)&lt;=VALUE(LEFT(W$1,FIND("-",W$1,1)-1))+1,0,IF(ROW($E665)=VALUE(LEFT(W$1,FIND("-",W$1,1)-1))+1,100-100/(1+ABS((SUMIF(INDEX($V:$V,ROW($V666)-VALUE(LEFT(W$1,FIND("-",W$1,1)-1))+1):$V666,"&gt;0",INDEX($V:$V,ROW($V666)-VALUE(LEFT(W$1,FIND("-",W$1,1)-1))+1):$V666)/COUNTIF(INDEX($V:$V,ROW($V666)-VALUE(LEFT(W$1,FIND("-",W$1,1)-1))+1):$V666,"&gt;0"))/(SUMIF(INDEX($V:$V,ROW($V666)-VALUE(LEFT(W$1,FIND("-",W$1,1)-1))+1):$V666,"&lt;0",INDEX($V:$V,ROW($V666)-VALUE(LEFT(W$1,FIND("-",W$1,1)-1))+1):$V666)/COUNTIF(INDEX($V:$V,ROW($V666)-VALUE(LEFT(W$1,FIND("-",W$1,1)-1))+1):$V666,"&lt;0")))),100-100/(1+ABS((SUMIF(INDEX($V:$V,ROW($V666)-VALUE(LEFT(W$1,FIND("-",W$1,1)-1))+1):$V666,"&gt;0",INDEX($V:$V,ROW($V666)-VALUE(LEFT(W$1,FIND("-",W$1,1)-1))+1):$V666)/VALUE(LEFT(W$1,FIND("-",W$1,1)-1)))/(SUMIF(INDEX($V:$V,ROW($V666)-VALUE(LEFT(W$1,FIND("-",W$1,1)-1))+1):$V666,"&lt;0",INDEX($V:$V,ROW($V666)-VALUE(LEFT(W$1,FIND("-",W$1,1)-1))+1):$V666)/VALUE(LEFT(W$1,FIND("-",W$1,1)-1)))))))</f>
        <v>36.585365853658537</v>
      </c>
      <c r="Y666">
        <f>IF(ROW($E666)&lt;=VALUE(LEFT(Y$1,FIND("-",Y$1,1)-1)),0,MAX(INDEX(C:C,ROW(C666)-VALUE(LEFT(Y$1,FIND("-",Y$1,1)-1))+1):C666))</f>
        <v>0.81</v>
      </c>
      <c r="Z666">
        <f>IF(ROW($E666)&lt;=VALUE(LEFT(Z$1,FIND("-",Z$1,1)-1)),0,MIN(INDEX(D:D,ROW(D666)-VALUE(LEFT(Z$1,FIND("-",Z$1,1)-1))+1):D666))</f>
        <v>0.71</v>
      </c>
      <c r="AA666">
        <f t="shared" si="99"/>
        <v>5</v>
      </c>
      <c r="AB666">
        <f>IF(ROW($AA666)&lt;=VALUE(LEFT(AA$1,FIND("-",AA$1,1)-1))+VALUE(LEFT(AB$1,FIND("-",AB$1,1)-1)-1),0,AVERAGE(INDEX($AA:$AA,ROW($AA666)-VALUE(LEFT(AB$1,FIND("-",AB$1,1)-1))+1):$AA666))</f>
        <v>8.3333333333333339</v>
      </c>
      <c r="AC666">
        <f>IF(ROW($AA666)&lt;=VALUE(LEFT(AA$1,FIND("-",AA$1,1)-1))+VALUE(LEFT(AB$1,FIND("-",AB$1,1)-1)-1)+VALUE(LEFT(AC$1,FIND("-",AC$1,1)-1)-1),0,AVERAGE(INDEX($AB:$AB,ROW($AB666)-VALUE(LEFT(AC$1,FIND("-",AC$1,1)-1))+1):$AB666))</f>
        <v>15.252525252525261</v>
      </c>
      <c r="AE666">
        <f t="shared" si="97"/>
        <v>13920844</v>
      </c>
      <c r="AG666" t="str">
        <f t="shared" si="98"/>
        <v/>
      </c>
    </row>
    <row r="667" spans="1:33" x14ac:dyDescent="0.25">
      <c r="A667" s="6">
        <v>37468</v>
      </c>
      <c r="B667">
        <v>0.71499999999999997</v>
      </c>
      <c r="C667">
        <v>0.72</v>
      </c>
      <c r="D667">
        <v>0.71</v>
      </c>
      <c r="E667">
        <v>0.72</v>
      </c>
      <c r="F667">
        <v>0.41509499999999999</v>
      </c>
      <c r="G667">
        <v>409000</v>
      </c>
      <c r="I667" t="str">
        <f t="shared" si="92"/>
        <v/>
      </c>
      <c r="J667" t="str">
        <f t="shared" si="93"/>
        <v/>
      </c>
      <c r="K667" t="str">
        <f t="shared" si="94"/>
        <v>Oversold Above %D</v>
      </c>
      <c r="M667" s="11" t="str">
        <f t="shared" si="95"/>
        <v/>
      </c>
      <c r="O667">
        <f>IF(ROW($E667)&lt;=VALUE(LEFT(O$1,FIND("-",O$1,1)-1)),0,IF(ROW($E667)=VALUE(LEFT(O$1,FIND("-",O$1,1)-1))+1,AVERAGE(INDEX($E:$E,ROW($E667)-VALUE(LEFT(O$1,FIND("-",O$1,1)-1))):$E667),($E667*(2/(VALUE(LEFT(O$1,FIND("-",O$1,1)-1))+1)))+(O666*(1-(2/(VALUE(LEFT(O$1,FIND("-",O$1,1)-1))+1))))))</f>
        <v>0.86381070734312582</v>
      </c>
      <c r="Q667">
        <f>IF(ROW($E667)&lt;=VALUE(LEFT(Q$1,FIND("-",Q$1,1)-1)),0,IF(ROW($E667)=VALUE(LEFT(Q$1,FIND("-",Q$1,1)-1))+1,AVERAGE(INDEX($E:$E,ROW($E667)-VALUE(LEFT(Q$1,FIND("-",Q$1,1)-1))):$E667),($E667*(2/(VALUE(LEFT(Q$1,FIND("-",Q$1,1)-1))+1)))+(Q666*(1-(2/(VALUE(LEFT(Q$1,FIND("-",Q$1,1)-1))+1))))))</f>
        <v>0.7316070396798029</v>
      </c>
      <c r="R667">
        <f>IF(ROW($E667)&lt;=VALUE(LEFT(R$1,FIND("-",R$1,1)-1)),0,IF(ROW($E667)=VALUE(LEFT(R$1,FIND("-",R$1,1)-1))+1,AVERAGE(INDEX($E:$E,ROW($E667)-VALUE(LEFT(R$1,FIND("-",R$1,1)-1))):$E667),($E667*(2/(VALUE(LEFT(R$1,FIND("-",R$1,1)-1))+1)))+(R666*(1-(2/(VALUE(LEFT(R$1,FIND("-",R$1,1)-1))+1))))))</f>
        <v>0.74171219307420899</v>
      </c>
      <c r="S667">
        <f t="shared" si="96"/>
        <v>-1.0105153394406097E-2</v>
      </c>
      <c r="T667">
        <f>IF(ROW($E667)&lt;=MAX(VALUE(LEFT(Q$1,FIND("-",Q$1,1)-1)),VALUE(LEFT(R$1,FIND("-",R$1,1)-1)))+VALUE(LEFT(T$1,FIND("-",T$1,1)-1))-1,0,IF(ROW($E667)=MAX(VALUE(LEFT(Q$1,FIND("-",Q$1,1)-1)),VALUE(LEFT(R$1,FIND("-",R$1,1)-1)))+VALUE(LEFT(T$1,FIND("-",T$1,1)-1)),AVERAGE(INDEX($S:$S,ROW(S667)-VALUE(LEFT(T$1,FIND("-",T$1,1)-1))+1):S667),($S667*(2/(VALUE(LEFT(T$1,FIND("-",T$1,1)-1))+1)))+(T666*(1-(2/(VALUE(LEFT(T$1,FIND("-",T$1,1)-1))+1))))))</f>
        <v>-7.576751391922462E-3</v>
      </c>
      <c r="V667">
        <f t="shared" si="91"/>
        <v>5.0000000000000044E-3</v>
      </c>
      <c r="W667">
        <f>IF(ROW($E667)&lt;=VALUE(LEFT(W$1,FIND("-",W$1,1)-1))+1,0,IF(ROW($E666)=VALUE(LEFT(W$1,FIND("-",W$1,1)-1))+1,100-100/(1+ABS((SUMIF(INDEX($V:$V,ROW($V667)-VALUE(LEFT(W$1,FIND("-",W$1,1)-1))+1):$V667,"&gt;0",INDEX($V:$V,ROW($V667)-VALUE(LEFT(W$1,FIND("-",W$1,1)-1))+1):$V667)/COUNTIF(INDEX($V:$V,ROW($V667)-VALUE(LEFT(W$1,FIND("-",W$1,1)-1))+1):$V667,"&gt;0"))/(SUMIF(INDEX($V:$V,ROW($V667)-VALUE(LEFT(W$1,FIND("-",W$1,1)-1))+1):$V667,"&lt;0",INDEX($V:$V,ROW($V667)-VALUE(LEFT(W$1,FIND("-",W$1,1)-1))+1):$V667)/COUNTIF(INDEX($V:$V,ROW($V667)-VALUE(LEFT(W$1,FIND("-",W$1,1)-1))+1):$V667,"&lt;0")))),100-100/(1+ABS((SUMIF(INDEX($V:$V,ROW($V667)-VALUE(LEFT(W$1,FIND("-",W$1,1)-1))+1):$V667,"&gt;0",INDEX($V:$V,ROW($V667)-VALUE(LEFT(W$1,FIND("-",W$1,1)-1))+1):$V667)/VALUE(LEFT(W$1,FIND("-",W$1,1)-1)))/(SUMIF(INDEX($V:$V,ROW($V667)-VALUE(LEFT(W$1,FIND("-",W$1,1)-1))+1):$V667,"&lt;0",INDEX($V:$V,ROW($V667)-VALUE(LEFT(W$1,FIND("-",W$1,1)-1))+1):$V667)/VALUE(LEFT(W$1,FIND("-",W$1,1)-1)))))))</f>
        <v>45.714285714285715</v>
      </c>
      <c r="Y667">
        <f>IF(ROW($E667)&lt;=VALUE(LEFT(Y$1,FIND("-",Y$1,1)-1)),0,MAX(INDEX(C:C,ROW(C667)-VALUE(LEFT(Y$1,FIND("-",Y$1,1)-1))+1):C667))</f>
        <v>0.81</v>
      </c>
      <c r="Z667">
        <f>IF(ROW($E667)&lt;=VALUE(LEFT(Z$1,FIND("-",Z$1,1)-1)),0,MIN(INDEX(D:D,ROW(D667)-VALUE(LEFT(Z$1,FIND("-",Z$1,1)-1))+1):D667))</f>
        <v>0.71</v>
      </c>
      <c r="AA667">
        <f t="shared" si="99"/>
        <v>10</v>
      </c>
      <c r="AB667">
        <f>IF(ROW($AA667)&lt;=VALUE(LEFT(AA$1,FIND("-",AA$1,1)-1))+VALUE(LEFT(AB$1,FIND("-",AB$1,1)-1)-1),0,AVERAGE(INDEX($AA:$AA,ROW($AA667)-VALUE(LEFT(AB$1,FIND("-",AB$1,1)-1))+1):$AA667))</f>
        <v>6.666666666666667</v>
      </c>
      <c r="AC667">
        <f>IF(ROW($AA667)&lt;=VALUE(LEFT(AA$1,FIND("-",AA$1,1)-1))+VALUE(LEFT(AB$1,FIND("-",AB$1,1)-1)-1)+VALUE(LEFT(AC$1,FIND("-",AC$1,1)-1)-1),0,AVERAGE(INDEX($AB:$AB,ROW($AB667)-VALUE(LEFT(AC$1,FIND("-",AC$1,1)-1))+1):$AB667))</f>
        <v>10.252525252525256</v>
      </c>
      <c r="AE667">
        <f t="shared" si="97"/>
        <v>14329844</v>
      </c>
      <c r="AG667" t="str">
        <f t="shared" si="98"/>
        <v/>
      </c>
    </row>
    <row r="668" spans="1:33" x14ac:dyDescent="0.25">
      <c r="A668" s="6">
        <v>37469</v>
      </c>
      <c r="B668">
        <v>0.72</v>
      </c>
      <c r="C668">
        <v>0.72499999999999998</v>
      </c>
      <c r="D668">
        <v>0.70499999999999996</v>
      </c>
      <c r="E668">
        <v>0.72</v>
      </c>
      <c r="F668">
        <v>0.41509499999999999</v>
      </c>
      <c r="G668">
        <v>407000</v>
      </c>
      <c r="I668" t="str">
        <f t="shared" si="92"/>
        <v/>
      </c>
      <c r="J668" t="str">
        <f t="shared" si="93"/>
        <v/>
      </c>
      <c r="K668" t="str">
        <f t="shared" si="94"/>
        <v>Oversold Below %D</v>
      </c>
      <c r="M668" s="11" t="str">
        <f t="shared" si="95"/>
        <v/>
      </c>
      <c r="O668">
        <f>IF(ROW($E668)&lt;=VALUE(LEFT(O$1,FIND("-",O$1,1)-1)),0,IF(ROW($E668)=VALUE(LEFT(O$1,FIND("-",O$1,1)-1))+1,AVERAGE(INDEX($E:$E,ROW($E668)-VALUE(LEFT(O$1,FIND("-",O$1,1)-1))):$E668),($E668*(2/(VALUE(LEFT(O$1,FIND("-",O$1,1)-1))+1)))+(O667*(1-(2/(VALUE(LEFT(O$1,FIND("-",O$1,1)-1))+1))))))</f>
        <v>0.86237975503125397</v>
      </c>
      <c r="Q668">
        <f>IF(ROW($E668)&lt;=VALUE(LEFT(Q$1,FIND("-",Q$1,1)-1)),0,IF(ROW($E668)=VALUE(LEFT(Q$1,FIND("-",Q$1,1)-1))+1,AVERAGE(INDEX($E:$E,ROW($E668)-VALUE(LEFT(Q$1,FIND("-",Q$1,1)-1))):$E668),($E668*(2/(VALUE(LEFT(Q$1,FIND("-",Q$1,1)-1))+1)))+(Q667*(1-(2/(VALUE(LEFT(Q$1,FIND("-",Q$1,1)-1))+1))))))</f>
        <v>0.72982134126752551</v>
      </c>
      <c r="R668">
        <f>IF(ROW($E668)&lt;=VALUE(LEFT(R$1,FIND("-",R$1,1)-1)),0,IF(ROW($E668)=VALUE(LEFT(R$1,FIND("-",R$1,1)-1))+1,AVERAGE(INDEX($E:$E,ROW($E668)-VALUE(LEFT(R$1,FIND("-",R$1,1)-1))):$E668),($E668*(2/(VALUE(LEFT(R$1,FIND("-",R$1,1)-1))+1)))+(R667*(1-(2/(VALUE(LEFT(R$1,FIND("-",R$1,1)-1))+1))))))</f>
        <v>0.74010388247611947</v>
      </c>
      <c r="S668">
        <f t="shared" si="96"/>
        <v>-1.0282541208593954E-2</v>
      </c>
      <c r="T668">
        <f>IF(ROW($E668)&lt;=MAX(VALUE(LEFT(Q$1,FIND("-",Q$1,1)-1)),VALUE(LEFT(R$1,FIND("-",R$1,1)-1)))+VALUE(LEFT(T$1,FIND("-",T$1,1)-1))-1,0,IF(ROW($E668)=MAX(VALUE(LEFT(Q$1,FIND("-",Q$1,1)-1)),VALUE(LEFT(R$1,FIND("-",R$1,1)-1)))+VALUE(LEFT(T$1,FIND("-",T$1,1)-1)),AVERAGE(INDEX($S:$S,ROW(S668)-VALUE(LEFT(T$1,FIND("-",T$1,1)-1))+1):S668),($S668*(2/(VALUE(LEFT(T$1,FIND("-",T$1,1)-1))+1)))+(T667*(1-(2/(VALUE(LEFT(T$1,FIND("-",T$1,1)-1))+1))))))</f>
        <v>-8.1179093552567611E-3</v>
      </c>
      <c r="V668">
        <f t="shared" si="91"/>
        <v>0</v>
      </c>
      <c r="W668">
        <f>IF(ROW($E668)&lt;=VALUE(LEFT(W$1,FIND("-",W$1,1)-1))+1,0,IF(ROW($E667)=VALUE(LEFT(W$1,FIND("-",W$1,1)-1))+1,100-100/(1+ABS((SUMIF(INDEX($V:$V,ROW($V668)-VALUE(LEFT(W$1,FIND("-",W$1,1)-1))+1):$V668,"&gt;0",INDEX($V:$V,ROW($V668)-VALUE(LEFT(W$1,FIND("-",W$1,1)-1))+1):$V668)/COUNTIF(INDEX($V:$V,ROW($V668)-VALUE(LEFT(W$1,FIND("-",W$1,1)-1))+1):$V668,"&gt;0"))/(SUMIF(INDEX($V:$V,ROW($V668)-VALUE(LEFT(W$1,FIND("-",W$1,1)-1))+1):$V668,"&lt;0",INDEX($V:$V,ROW($V668)-VALUE(LEFT(W$1,FIND("-",W$1,1)-1))+1):$V668)/COUNTIF(INDEX($V:$V,ROW($V668)-VALUE(LEFT(W$1,FIND("-",W$1,1)-1))+1):$V668,"&lt;0")))),100-100/(1+ABS((SUMIF(INDEX($V:$V,ROW($V668)-VALUE(LEFT(W$1,FIND("-",W$1,1)-1))+1):$V668,"&gt;0",INDEX($V:$V,ROW($V668)-VALUE(LEFT(W$1,FIND("-",W$1,1)-1))+1):$V668)/VALUE(LEFT(W$1,FIND("-",W$1,1)-1)))/(SUMIF(INDEX($V:$V,ROW($V668)-VALUE(LEFT(W$1,FIND("-",W$1,1)-1))+1):$V668,"&lt;0",INDEX($V:$V,ROW($V668)-VALUE(LEFT(W$1,FIND("-",W$1,1)-1))+1):$V668)/VALUE(LEFT(W$1,FIND("-",W$1,1)-1)))))))</f>
        <v>42.424242424242429</v>
      </c>
      <c r="Y668">
        <f>IF(ROW($E668)&lt;=VALUE(LEFT(Y$1,FIND("-",Y$1,1)-1)),0,MAX(INDEX(C:C,ROW(C668)-VALUE(LEFT(Y$1,FIND("-",Y$1,1)-1))+1):C668))</f>
        <v>0.81</v>
      </c>
      <c r="Z668">
        <f>IF(ROW($E668)&lt;=VALUE(LEFT(Z$1,FIND("-",Z$1,1)-1)),0,MIN(INDEX(D:D,ROW(D668)-VALUE(LEFT(Z$1,FIND("-",Z$1,1)-1))+1):D668))</f>
        <v>0.70499999999999996</v>
      </c>
      <c r="AA668">
        <f t="shared" si="99"/>
        <v>14.285714285714285</v>
      </c>
      <c r="AB668">
        <f>IF(ROW($AA668)&lt;=VALUE(LEFT(AA$1,FIND("-",AA$1,1)-1))+VALUE(LEFT(AB$1,FIND("-",AB$1,1)-1)-1),0,AVERAGE(INDEX($AA:$AA,ROW($AA668)-VALUE(LEFT(AB$1,FIND("-",AB$1,1)-1))+1):$AA668))</f>
        <v>9.761904761904761</v>
      </c>
      <c r="AC668">
        <f>IF(ROW($AA668)&lt;=VALUE(LEFT(AA$1,FIND("-",AA$1,1)-1))+VALUE(LEFT(AB$1,FIND("-",AB$1,1)-1)-1)+VALUE(LEFT(AC$1,FIND("-",AC$1,1)-1)-1),0,AVERAGE(INDEX($AB:$AB,ROW($AB668)-VALUE(LEFT(AC$1,FIND("-",AC$1,1)-1))+1):$AB668))</f>
        <v>8.2539682539682531</v>
      </c>
      <c r="AE668">
        <f t="shared" si="97"/>
        <v>14329844</v>
      </c>
      <c r="AG668" t="str">
        <f t="shared" si="98"/>
        <v/>
      </c>
    </row>
    <row r="669" spans="1:33" x14ac:dyDescent="0.25">
      <c r="A669" s="6">
        <v>37470</v>
      </c>
      <c r="B669">
        <v>0.72499999999999998</v>
      </c>
      <c r="C669">
        <v>0.73499999999999999</v>
      </c>
      <c r="D669">
        <v>0.72</v>
      </c>
      <c r="E669">
        <v>0.73499999999999999</v>
      </c>
      <c r="F669">
        <v>0.42374299999999998</v>
      </c>
      <c r="G669">
        <v>498000</v>
      </c>
      <c r="I669" t="str">
        <f t="shared" si="92"/>
        <v/>
      </c>
      <c r="J669" t="str">
        <f t="shared" si="93"/>
        <v/>
      </c>
      <c r="K669" t="str">
        <f t="shared" si="94"/>
        <v>Oversold Below %D</v>
      </c>
      <c r="M669" s="11" t="str">
        <f t="shared" si="95"/>
        <v/>
      </c>
      <c r="O669">
        <f>IF(ROW($E669)&lt;=VALUE(LEFT(O$1,FIND("-",O$1,1)-1)),0,IF(ROW($E669)=VALUE(LEFT(O$1,FIND("-",O$1,1)-1))+1,AVERAGE(INDEX($E:$E,ROW($E669)-VALUE(LEFT(O$1,FIND("-",O$1,1)-1))):$E669),($E669*(2/(VALUE(LEFT(O$1,FIND("-",O$1,1)-1))+1)))+(O668*(1-(2/(VALUE(LEFT(O$1,FIND("-",O$1,1)-1))+1))))))</f>
        <v>0.86111229478218676</v>
      </c>
      <c r="Q669">
        <f>IF(ROW($E669)&lt;=VALUE(LEFT(Q$1,FIND("-",Q$1,1)-1)),0,IF(ROW($E669)=VALUE(LEFT(Q$1,FIND("-",Q$1,1)-1))+1,AVERAGE(INDEX($E:$E,ROW($E669)-VALUE(LEFT(Q$1,FIND("-",Q$1,1)-1))):$E669),($E669*(2/(VALUE(LEFT(Q$1,FIND("-",Q$1,1)-1))+1)))+(Q668*(1-(2/(VALUE(LEFT(Q$1,FIND("-",Q$1,1)-1))+1))))))</f>
        <v>0.73061805799559854</v>
      </c>
      <c r="R669">
        <f>IF(ROW($E669)&lt;=VALUE(LEFT(R$1,FIND("-",R$1,1)-1)),0,IF(ROW($E669)=VALUE(LEFT(R$1,FIND("-",R$1,1)-1))+1,AVERAGE(INDEX($E:$E,ROW($E669)-VALUE(LEFT(R$1,FIND("-",R$1,1)-1))):$E669),($E669*(2/(VALUE(LEFT(R$1,FIND("-",R$1,1)-1))+1)))+(R668*(1-(2/(VALUE(LEFT(R$1,FIND("-",R$1,1)-1))+1))))))</f>
        <v>0.73972581710751795</v>
      </c>
      <c r="S669">
        <f t="shared" si="96"/>
        <v>-9.1077591119194112E-3</v>
      </c>
      <c r="T669">
        <f>IF(ROW($E669)&lt;=MAX(VALUE(LEFT(Q$1,FIND("-",Q$1,1)-1)),VALUE(LEFT(R$1,FIND("-",R$1,1)-1)))+VALUE(LEFT(T$1,FIND("-",T$1,1)-1))-1,0,IF(ROW($E669)=MAX(VALUE(LEFT(Q$1,FIND("-",Q$1,1)-1)),VALUE(LEFT(R$1,FIND("-",R$1,1)-1)))+VALUE(LEFT(T$1,FIND("-",T$1,1)-1)),AVERAGE(INDEX($S:$S,ROW(S669)-VALUE(LEFT(T$1,FIND("-",T$1,1)-1))+1):S669),($S669*(2/(VALUE(LEFT(T$1,FIND("-",T$1,1)-1))+1)))+(T668*(1-(2/(VALUE(LEFT(T$1,FIND("-",T$1,1)-1))+1))))))</f>
        <v>-8.3158793065892921E-3</v>
      </c>
      <c r="V669">
        <f t="shared" si="91"/>
        <v>1.5000000000000013E-2</v>
      </c>
      <c r="W669">
        <f>IF(ROW($E669)&lt;=VALUE(LEFT(W$1,FIND("-",W$1,1)-1))+1,0,IF(ROW($E668)=VALUE(LEFT(W$1,FIND("-",W$1,1)-1))+1,100-100/(1+ABS((SUMIF(INDEX($V:$V,ROW($V669)-VALUE(LEFT(W$1,FIND("-",W$1,1)-1))+1):$V669,"&gt;0",INDEX($V:$V,ROW($V669)-VALUE(LEFT(W$1,FIND("-",W$1,1)-1))+1):$V669)/COUNTIF(INDEX($V:$V,ROW($V669)-VALUE(LEFT(W$1,FIND("-",W$1,1)-1))+1):$V669,"&gt;0"))/(SUMIF(INDEX($V:$V,ROW($V669)-VALUE(LEFT(W$1,FIND("-",W$1,1)-1))+1):$V669,"&lt;0",INDEX($V:$V,ROW($V669)-VALUE(LEFT(W$1,FIND("-",W$1,1)-1))+1):$V669)/COUNTIF(INDEX($V:$V,ROW($V669)-VALUE(LEFT(W$1,FIND("-",W$1,1)-1))+1):$V669,"&lt;0")))),100-100/(1+ABS((SUMIF(INDEX($V:$V,ROW($V669)-VALUE(LEFT(W$1,FIND("-",W$1,1)-1))+1):$V669,"&gt;0",INDEX($V:$V,ROW($V669)-VALUE(LEFT(W$1,FIND("-",W$1,1)-1))+1):$V669)/VALUE(LEFT(W$1,FIND("-",W$1,1)-1)))/(SUMIF(INDEX($V:$V,ROW($V669)-VALUE(LEFT(W$1,FIND("-",W$1,1)-1))+1):$V669,"&lt;0",INDEX($V:$V,ROW($V669)-VALUE(LEFT(W$1,FIND("-",W$1,1)-1))+1):$V669)/VALUE(LEFT(W$1,FIND("-",W$1,1)-1)))))))</f>
        <v>45.714285714285715</v>
      </c>
      <c r="Y669">
        <f>IF(ROW($E669)&lt;=VALUE(LEFT(Y$1,FIND("-",Y$1,1)-1)),0,MAX(INDEX(C:C,ROW(C669)-VALUE(LEFT(Y$1,FIND("-",Y$1,1)-1))+1):C669))</f>
        <v>0.81</v>
      </c>
      <c r="Z669">
        <f>IF(ROW($E669)&lt;=VALUE(LEFT(Z$1,FIND("-",Z$1,1)-1)),0,MIN(INDEX(D:D,ROW(D669)-VALUE(LEFT(Z$1,FIND("-",Z$1,1)-1))+1):D669))</f>
        <v>0.70499999999999996</v>
      </c>
      <c r="AA669">
        <f t="shared" si="99"/>
        <v>28.571428571428569</v>
      </c>
      <c r="AB669">
        <f>IF(ROW($AA669)&lt;=VALUE(LEFT(AA$1,FIND("-",AA$1,1)-1))+VALUE(LEFT(AB$1,FIND("-",AB$1,1)-1)-1),0,AVERAGE(INDEX($AA:$AA,ROW($AA669)-VALUE(LEFT(AB$1,FIND("-",AB$1,1)-1))+1):$AA669))</f>
        <v>17.619047619047617</v>
      </c>
      <c r="AC669">
        <f>IF(ROW($AA669)&lt;=VALUE(LEFT(AA$1,FIND("-",AA$1,1)-1))+VALUE(LEFT(AB$1,FIND("-",AB$1,1)-1)-1)+VALUE(LEFT(AC$1,FIND("-",AC$1,1)-1)-1),0,AVERAGE(INDEX($AB:$AB,ROW($AB669)-VALUE(LEFT(AC$1,FIND("-",AC$1,1)-1))+1):$AB669))</f>
        <v>11.349206349206348</v>
      </c>
      <c r="AE669">
        <f t="shared" si="97"/>
        <v>14827844</v>
      </c>
      <c r="AG669" t="str">
        <f t="shared" si="98"/>
        <v/>
      </c>
    </row>
    <row r="670" spans="1:33" x14ac:dyDescent="0.25">
      <c r="A670" s="6">
        <v>37473</v>
      </c>
      <c r="B670">
        <v>0.73</v>
      </c>
      <c r="C670">
        <v>0.76500000000000001</v>
      </c>
      <c r="D670">
        <v>0.71</v>
      </c>
      <c r="E670">
        <v>0.71499999999999997</v>
      </c>
      <c r="F670">
        <v>0.41221200000000002</v>
      </c>
      <c r="G670">
        <v>1422000</v>
      </c>
      <c r="I670" t="str">
        <f t="shared" si="92"/>
        <v/>
      </c>
      <c r="J670" t="str">
        <f t="shared" si="93"/>
        <v>Oversold</v>
      </c>
      <c r="K670" t="str">
        <f t="shared" si="94"/>
        <v>Oversold Below %D</v>
      </c>
      <c r="M670" s="11" t="str">
        <f t="shared" si="95"/>
        <v/>
      </c>
      <c r="O670">
        <f>IF(ROW($E670)&lt;=VALUE(LEFT(O$1,FIND("-",O$1,1)-1)),0,IF(ROW($E670)=VALUE(LEFT(O$1,FIND("-",O$1,1)-1))+1,AVERAGE(INDEX($E:$E,ROW($E670)-VALUE(LEFT(O$1,FIND("-",O$1,1)-1))):$E670),($E670*(2/(VALUE(LEFT(O$1,FIND("-",O$1,1)-1))+1)))+(O669*(1-(2/(VALUE(LEFT(O$1,FIND("-",O$1,1)-1))+1))))))</f>
        <v>0.85965844110276202</v>
      </c>
      <c r="Q670">
        <f>IF(ROW($E670)&lt;=VALUE(LEFT(Q$1,FIND("-",Q$1,1)-1)),0,IF(ROW($E670)=VALUE(LEFT(Q$1,FIND("-",Q$1,1)-1))+1,AVERAGE(INDEX($E:$E,ROW($E670)-VALUE(LEFT(Q$1,FIND("-",Q$1,1)-1))):$E670),($E670*(2/(VALUE(LEFT(Q$1,FIND("-",Q$1,1)-1))+1)))+(Q669*(1-(2/(VALUE(LEFT(Q$1,FIND("-",Q$1,1)-1))+1))))))</f>
        <v>0.72821527984242951</v>
      </c>
      <c r="R670">
        <f>IF(ROW($E670)&lt;=VALUE(LEFT(R$1,FIND("-",R$1,1)-1)),0,IF(ROW($E670)=VALUE(LEFT(R$1,FIND("-",R$1,1)-1))+1,AVERAGE(INDEX($E:$E,ROW($E670)-VALUE(LEFT(R$1,FIND("-",R$1,1)-1))):$E670),($E670*(2/(VALUE(LEFT(R$1,FIND("-",R$1,1)-1))+1)))+(R669*(1-(2/(VALUE(LEFT(R$1,FIND("-",R$1,1)-1))+1))))))</f>
        <v>0.73789427509955363</v>
      </c>
      <c r="S670">
        <f t="shared" si="96"/>
        <v>-9.6789952571241233E-3</v>
      </c>
      <c r="T670">
        <f>IF(ROW($E670)&lt;=MAX(VALUE(LEFT(Q$1,FIND("-",Q$1,1)-1)),VALUE(LEFT(R$1,FIND("-",R$1,1)-1)))+VALUE(LEFT(T$1,FIND("-",T$1,1)-1))-1,0,IF(ROW($E670)=MAX(VALUE(LEFT(Q$1,FIND("-",Q$1,1)-1)),VALUE(LEFT(R$1,FIND("-",R$1,1)-1)))+VALUE(LEFT(T$1,FIND("-",T$1,1)-1)),AVERAGE(INDEX($S:$S,ROW(S670)-VALUE(LEFT(T$1,FIND("-",T$1,1)-1))+1):S670),($S670*(2/(VALUE(LEFT(T$1,FIND("-",T$1,1)-1))+1)))+(T669*(1-(2/(VALUE(LEFT(T$1,FIND("-",T$1,1)-1))+1))))))</f>
        <v>-8.5885024966962584E-3</v>
      </c>
      <c r="V670">
        <f t="shared" si="91"/>
        <v>-2.0000000000000018E-2</v>
      </c>
      <c r="W670">
        <f>IF(ROW($E670)&lt;=VALUE(LEFT(W$1,FIND("-",W$1,1)-1))+1,0,IF(ROW($E669)=VALUE(LEFT(W$1,FIND("-",W$1,1)-1))+1,100-100/(1+ABS((SUMIF(INDEX($V:$V,ROW($V670)-VALUE(LEFT(W$1,FIND("-",W$1,1)-1))+1):$V670,"&gt;0",INDEX($V:$V,ROW($V670)-VALUE(LEFT(W$1,FIND("-",W$1,1)-1))+1):$V670)/COUNTIF(INDEX($V:$V,ROW($V670)-VALUE(LEFT(W$1,FIND("-",W$1,1)-1))+1):$V670,"&gt;0"))/(SUMIF(INDEX($V:$V,ROW($V670)-VALUE(LEFT(W$1,FIND("-",W$1,1)-1))+1):$V670,"&lt;0",INDEX($V:$V,ROW($V670)-VALUE(LEFT(W$1,FIND("-",W$1,1)-1))+1):$V670)/COUNTIF(INDEX($V:$V,ROW($V670)-VALUE(LEFT(W$1,FIND("-",W$1,1)-1))+1):$V670,"&lt;0")))),100-100/(1+ABS((SUMIF(INDEX($V:$V,ROW($V670)-VALUE(LEFT(W$1,FIND("-",W$1,1)-1))+1):$V670,"&gt;0",INDEX($V:$V,ROW($V670)-VALUE(LEFT(W$1,FIND("-",W$1,1)-1))+1):$V670)/VALUE(LEFT(W$1,FIND("-",W$1,1)-1)))/(SUMIF(INDEX($V:$V,ROW($V670)-VALUE(LEFT(W$1,FIND("-",W$1,1)-1))+1):$V670,"&lt;0",INDEX($V:$V,ROW($V670)-VALUE(LEFT(W$1,FIND("-",W$1,1)-1))+1):$V670)/VALUE(LEFT(W$1,FIND("-",W$1,1)-1)))))))</f>
        <v>28.125</v>
      </c>
      <c r="Y670">
        <f>IF(ROW($E670)&lt;=VALUE(LEFT(Y$1,FIND("-",Y$1,1)-1)),0,MAX(INDEX(C:C,ROW(C670)-VALUE(LEFT(Y$1,FIND("-",Y$1,1)-1))+1):C670))</f>
        <v>0.78</v>
      </c>
      <c r="Z670">
        <f>IF(ROW($E670)&lt;=VALUE(LEFT(Z$1,FIND("-",Z$1,1)-1)),0,MIN(INDEX(D:D,ROW(D670)-VALUE(LEFT(Z$1,FIND("-",Z$1,1)-1))+1):D670))</f>
        <v>0.70499999999999996</v>
      </c>
      <c r="AA670">
        <f t="shared" si="99"/>
        <v>13.333333333333334</v>
      </c>
      <c r="AB670">
        <f>IF(ROW($AA670)&lt;=VALUE(LEFT(AA$1,FIND("-",AA$1,1)-1))+VALUE(LEFT(AB$1,FIND("-",AB$1,1)-1)-1),0,AVERAGE(INDEX($AA:$AA,ROW($AA670)-VALUE(LEFT(AB$1,FIND("-",AB$1,1)-1))+1):$AA670))</f>
        <v>18.730158730158731</v>
      </c>
      <c r="AC670">
        <f>IF(ROW($AA670)&lt;=VALUE(LEFT(AA$1,FIND("-",AA$1,1)-1))+VALUE(LEFT(AB$1,FIND("-",AB$1,1)-1)-1)+VALUE(LEFT(AC$1,FIND("-",AC$1,1)-1)-1),0,AVERAGE(INDEX($AB:$AB,ROW($AB670)-VALUE(LEFT(AC$1,FIND("-",AC$1,1)-1))+1):$AB670))</f>
        <v>15.370370370370372</v>
      </c>
      <c r="AE670">
        <f t="shared" si="97"/>
        <v>13405844</v>
      </c>
      <c r="AG670" t="str">
        <f t="shared" si="98"/>
        <v/>
      </c>
    </row>
    <row r="671" spans="1:33" x14ac:dyDescent="0.25">
      <c r="A671" s="6">
        <v>37474</v>
      </c>
      <c r="B671">
        <v>0.70499999999999996</v>
      </c>
      <c r="C671">
        <v>0.71</v>
      </c>
      <c r="D671">
        <v>0.69499999999999995</v>
      </c>
      <c r="E671">
        <v>0.7</v>
      </c>
      <c r="F671">
        <v>0.40356399999999998</v>
      </c>
      <c r="G671">
        <v>356000</v>
      </c>
      <c r="I671" t="str">
        <f t="shared" si="92"/>
        <v/>
      </c>
      <c r="J671" t="str">
        <f t="shared" si="93"/>
        <v/>
      </c>
      <c r="K671" t="str">
        <f t="shared" si="94"/>
        <v>Oversold Above %D</v>
      </c>
      <c r="M671" s="11" t="str">
        <f t="shared" si="95"/>
        <v/>
      </c>
      <c r="O671">
        <f>IF(ROW($E671)&lt;=VALUE(LEFT(O$1,FIND("-",O$1,1)-1)),0,IF(ROW($E671)=VALUE(LEFT(O$1,FIND("-",O$1,1)-1))+1,AVERAGE(INDEX($E:$E,ROW($E671)-VALUE(LEFT(O$1,FIND("-",O$1,1)-1))):$E671),($E671*(2/(VALUE(LEFT(O$1,FIND("-",O$1,1)-1))+1)))+(O670*(1-(2/(VALUE(LEFT(O$1,FIND("-",O$1,1)-1))+1))))))</f>
        <v>0.85806979989775944</v>
      </c>
      <c r="Q671">
        <f>IF(ROW($E671)&lt;=VALUE(LEFT(Q$1,FIND("-",Q$1,1)-1)),0,IF(ROW($E671)=VALUE(LEFT(Q$1,FIND("-",Q$1,1)-1))+1,AVERAGE(INDEX($E:$E,ROW($E671)-VALUE(LEFT(Q$1,FIND("-",Q$1,1)-1))):$E671),($E671*(2/(VALUE(LEFT(Q$1,FIND("-",Q$1,1)-1))+1)))+(Q670*(1-(2/(VALUE(LEFT(Q$1,FIND("-",Q$1,1)-1))+1))))))</f>
        <v>0.72387446755897877</v>
      </c>
      <c r="R671">
        <f>IF(ROW($E671)&lt;=VALUE(LEFT(R$1,FIND("-",R$1,1)-1)),0,IF(ROW($E671)=VALUE(LEFT(R$1,FIND("-",R$1,1)-1))+1,AVERAGE(INDEX($E:$E,ROW($E671)-VALUE(LEFT(R$1,FIND("-",R$1,1)-1))):$E671),($E671*(2/(VALUE(LEFT(R$1,FIND("-",R$1,1)-1))+1)))+(R670*(1-(2/(VALUE(LEFT(R$1,FIND("-",R$1,1)-1))+1))))))</f>
        <v>0.73508729175884591</v>
      </c>
      <c r="S671">
        <f t="shared" si="96"/>
        <v>-1.1212824199867133E-2</v>
      </c>
      <c r="T671">
        <f>IF(ROW($E671)&lt;=MAX(VALUE(LEFT(Q$1,FIND("-",Q$1,1)-1)),VALUE(LEFT(R$1,FIND("-",R$1,1)-1)))+VALUE(LEFT(T$1,FIND("-",T$1,1)-1))-1,0,IF(ROW($E671)=MAX(VALUE(LEFT(Q$1,FIND("-",Q$1,1)-1)),VALUE(LEFT(R$1,FIND("-",R$1,1)-1)))+VALUE(LEFT(T$1,FIND("-",T$1,1)-1)),AVERAGE(INDEX($S:$S,ROW(S671)-VALUE(LEFT(T$1,FIND("-",T$1,1)-1))+1):S671),($S671*(2/(VALUE(LEFT(T$1,FIND("-",T$1,1)-1))+1)))+(T670*(1-(2/(VALUE(LEFT(T$1,FIND("-",T$1,1)-1))+1))))))</f>
        <v>-9.1133668373304336E-3</v>
      </c>
      <c r="V671">
        <f t="shared" si="91"/>
        <v>-1.5000000000000013E-2</v>
      </c>
      <c r="W671">
        <f>IF(ROW($E671)&lt;=VALUE(LEFT(W$1,FIND("-",W$1,1)-1))+1,0,IF(ROW($E670)=VALUE(LEFT(W$1,FIND("-",W$1,1)-1))+1,100-100/(1+ABS((SUMIF(INDEX($V:$V,ROW($V671)-VALUE(LEFT(W$1,FIND("-",W$1,1)-1))+1):$V671,"&gt;0",INDEX($V:$V,ROW($V671)-VALUE(LEFT(W$1,FIND("-",W$1,1)-1))+1):$V671)/COUNTIF(INDEX($V:$V,ROW($V671)-VALUE(LEFT(W$1,FIND("-",W$1,1)-1))+1):$V671,"&gt;0"))/(SUMIF(INDEX($V:$V,ROW($V671)-VALUE(LEFT(W$1,FIND("-",W$1,1)-1))+1):$V671,"&lt;0",INDEX($V:$V,ROW($V671)-VALUE(LEFT(W$1,FIND("-",W$1,1)-1))+1):$V671)/COUNTIF(INDEX($V:$V,ROW($V671)-VALUE(LEFT(W$1,FIND("-",W$1,1)-1))+1):$V671,"&lt;0")))),100-100/(1+ABS((SUMIF(INDEX($V:$V,ROW($V671)-VALUE(LEFT(W$1,FIND("-",W$1,1)-1))+1):$V671,"&gt;0",INDEX($V:$V,ROW($V671)-VALUE(LEFT(W$1,FIND("-",W$1,1)-1))+1):$V671)/VALUE(LEFT(W$1,FIND("-",W$1,1)-1)))/(SUMIF(INDEX($V:$V,ROW($V671)-VALUE(LEFT(W$1,FIND("-",W$1,1)-1))+1):$V671,"&lt;0",INDEX($V:$V,ROW($V671)-VALUE(LEFT(W$1,FIND("-",W$1,1)-1))+1):$V671)/VALUE(LEFT(W$1,FIND("-",W$1,1)-1)))))))</f>
        <v>30</v>
      </c>
      <c r="Y671">
        <f>IF(ROW($E671)&lt;=VALUE(LEFT(Y$1,FIND("-",Y$1,1)-1)),0,MAX(INDEX(C:C,ROW(C671)-VALUE(LEFT(Y$1,FIND("-",Y$1,1)-1))+1):C671))</f>
        <v>0.76500000000000001</v>
      </c>
      <c r="Z671">
        <f>IF(ROW($E671)&lt;=VALUE(LEFT(Z$1,FIND("-",Z$1,1)-1)),0,MIN(INDEX(D:D,ROW(D671)-VALUE(LEFT(Z$1,FIND("-",Z$1,1)-1))+1):D671))</f>
        <v>0.69499999999999995</v>
      </c>
      <c r="AA671">
        <f t="shared" si="99"/>
        <v>7.1428571428571423</v>
      </c>
      <c r="AB671">
        <f>IF(ROW($AA671)&lt;=VALUE(LEFT(AA$1,FIND("-",AA$1,1)-1))+VALUE(LEFT(AB$1,FIND("-",AB$1,1)-1)-1),0,AVERAGE(INDEX($AA:$AA,ROW($AA671)-VALUE(LEFT(AB$1,FIND("-",AB$1,1)-1))+1):$AA671))</f>
        <v>16.349206349206352</v>
      </c>
      <c r="AC671">
        <f>IF(ROW($AA671)&lt;=VALUE(LEFT(AA$1,FIND("-",AA$1,1)-1))+VALUE(LEFT(AB$1,FIND("-",AB$1,1)-1)-1)+VALUE(LEFT(AC$1,FIND("-",AC$1,1)-1)-1),0,AVERAGE(INDEX($AB:$AB,ROW($AB671)-VALUE(LEFT(AC$1,FIND("-",AC$1,1)-1))+1):$AB671))</f>
        <v>17.566137566137566</v>
      </c>
      <c r="AE671">
        <f t="shared" si="97"/>
        <v>13049844</v>
      </c>
      <c r="AG671" t="str">
        <f t="shared" si="98"/>
        <v/>
      </c>
    </row>
    <row r="672" spans="1:33" x14ac:dyDescent="0.25">
      <c r="A672" s="6">
        <v>37475</v>
      </c>
      <c r="B672">
        <v>0.7</v>
      </c>
      <c r="C672">
        <v>0.70499999999999996</v>
      </c>
      <c r="D672">
        <v>0.69499999999999995</v>
      </c>
      <c r="E672">
        <v>0.69499999999999995</v>
      </c>
      <c r="F672">
        <v>0.40068199999999998</v>
      </c>
      <c r="G672">
        <v>272000</v>
      </c>
      <c r="I672" t="str">
        <f t="shared" si="92"/>
        <v/>
      </c>
      <c r="J672" t="str">
        <f t="shared" si="93"/>
        <v/>
      </c>
      <c r="K672" t="str">
        <f t="shared" si="94"/>
        <v>Oversold Above %D</v>
      </c>
      <c r="M672" s="11" t="str">
        <f t="shared" si="95"/>
        <v/>
      </c>
      <c r="O672">
        <f>IF(ROW($E672)&lt;=VALUE(LEFT(O$1,FIND("-",O$1,1)-1)),0,IF(ROW($E672)=VALUE(LEFT(O$1,FIND("-",O$1,1)-1))+1,AVERAGE(INDEX($E:$E,ROW($E672)-VALUE(LEFT(O$1,FIND("-",O$1,1)-1))):$E672),($E672*(2/(VALUE(LEFT(O$1,FIND("-",O$1,1)-1))+1)))+(O671*(1-(2/(VALUE(LEFT(O$1,FIND("-",O$1,1)-1))+1))))))</f>
        <v>0.85644721482414987</v>
      </c>
      <c r="Q672">
        <f>IF(ROW($E672)&lt;=VALUE(LEFT(Q$1,FIND("-",Q$1,1)-1)),0,IF(ROW($E672)=VALUE(LEFT(Q$1,FIND("-",Q$1,1)-1))+1,AVERAGE(INDEX($E:$E,ROW($E672)-VALUE(LEFT(Q$1,FIND("-",Q$1,1)-1))):$E672),($E672*(2/(VALUE(LEFT(Q$1,FIND("-",Q$1,1)-1))+1)))+(Q671*(1-(2/(VALUE(LEFT(Q$1,FIND("-",Q$1,1)-1))+1))))))</f>
        <v>0.71943224178067433</v>
      </c>
      <c r="R672">
        <f>IF(ROW($E672)&lt;=VALUE(LEFT(R$1,FIND("-",R$1,1)-1)),0,IF(ROW($E672)=VALUE(LEFT(R$1,FIND("-",R$1,1)-1))+1,AVERAGE(INDEX($E:$E,ROW($E672)-VALUE(LEFT(R$1,FIND("-",R$1,1)-1))):$E672),($E672*(2/(VALUE(LEFT(R$1,FIND("-",R$1,1)-1))+1)))+(R671*(1-(2/(VALUE(LEFT(R$1,FIND("-",R$1,1)-1))+1))))))</f>
        <v>0.73211786273967216</v>
      </c>
      <c r="S672">
        <f t="shared" si="96"/>
        <v>-1.2685620958997834E-2</v>
      </c>
      <c r="T672">
        <f>IF(ROW($E672)&lt;=MAX(VALUE(LEFT(Q$1,FIND("-",Q$1,1)-1)),VALUE(LEFT(R$1,FIND("-",R$1,1)-1)))+VALUE(LEFT(T$1,FIND("-",T$1,1)-1))-1,0,IF(ROW($E672)=MAX(VALUE(LEFT(Q$1,FIND("-",Q$1,1)-1)),VALUE(LEFT(R$1,FIND("-",R$1,1)-1)))+VALUE(LEFT(T$1,FIND("-",T$1,1)-1)),AVERAGE(INDEX($S:$S,ROW(S672)-VALUE(LEFT(T$1,FIND("-",T$1,1)-1))+1):S672),($S672*(2/(VALUE(LEFT(T$1,FIND("-",T$1,1)-1))+1)))+(T671*(1-(2/(VALUE(LEFT(T$1,FIND("-",T$1,1)-1))+1))))))</f>
        <v>-9.8278176616639137E-3</v>
      </c>
      <c r="V672">
        <f t="shared" si="91"/>
        <v>-5.0000000000000044E-3</v>
      </c>
      <c r="W672">
        <f>IF(ROW($E672)&lt;=VALUE(LEFT(W$1,FIND("-",W$1,1)-1))+1,0,IF(ROW($E671)=VALUE(LEFT(W$1,FIND("-",W$1,1)-1))+1,100-100/(1+ABS((SUMIF(INDEX($V:$V,ROW($V672)-VALUE(LEFT(W$1,FIND("-",W$1,1)-1))+1):$V672,"&gt;0",INDEX($V:$V,ROW($V672)-VALUE(LEFT(W$1,FIND("-",W$1,1)-1))+1):$V672)/COUNTIF(INDEX($V:$V,ROW($V672)-VALUE(LEFT(W$1,FIND("-",W$1,1)-1))+1):$V672,"&gt;0"))/(SUMIF(INDEX($V:$V,ROW($V672)-VALUE(LEFT(W$1,FIND("-",W$1,1)-1))+1):$V672,"&lt;0",INDEX($V:$V,ROW($V672)-VALUE(LEFT(W$1,FIND("-",W$1,1)-1))+1):$V672)/COUNTIF(INDEX($V:$V,ROW($V672)-VALUE(LEFT(W$1,FIND("-",W$1,1)-1))+1):$V672,"&lt;0")))),100-100/(1+ABS((SUMIF(INDEX($V:$V,ROW($V672)-VALUE(LEFT(W$1,FIND("-",W$1,1)-1))+1):$V672,"&gt;0",INDEX($V:$V,ROW($V672)-VALUE(LEFT(W$1,FIND("-",W$1,1)-1))+1):$V672)/VALUE(LEFT(W$1,FIND("-",W$1,1)-1)))/(SUMIF(INDEX($V:$V,ROW($V672)-VALUE(LEFT(W$1,FIND("-",W$1,1)-1))+1):$V672,"&lt;0",INDEX($V:$V,ROW($V672)-VALUE(LEFT(W$1,FIND("-",W$1,1)-1))+1):$V672)/VALUE(LEFT(W$1,FIND("-",W$1,1)-1)))))))</f>
        <v>30</v>
      </c>
      <c r="Y672">
        <f>IF(ROW($E672)&lt;=VALUE(LEFT(Y$1,FIND("-",Y$1,1)-1)),0,MAX(INDEX(C:C,ROW(C672)-VALUE(LEFT(Y$1,FIND("-",Y$1,1)-1))+1):C672))</f>
        <v>0.76500000000000001</v>
      </c>
      <c r="Z672">
        <f>IF(ROW($E672)&lt;=VALUE(LEFT(Z$1,FIND("-",Z$1,1)-1)),0,MIN(INDEX(D:D,ROW(D672)-VALUE(LEFT(Z$1,FIND("-",Z$1,1)-1))+1):D672))</f>
        <v>0.69499999999999995</v>
      </c>
      <c r="AA672">
        <f t="shared" si="99"/>
        <v>0</v>
      </c>
      <c r="AB672">
        <f>IF(ROW($AA672)&lt;=VALUE(LEFT(AA$1,FIND("-",AA$1,1)-1))+VALUE(LEFT(AB$1,FIND("-",AB$1,1)-1)-1),0,AVERAGE(INDEX($AA:$AA,ROW($AA672)-VALUE(LEFT(AB$1,FIND("-",AB$1,1)-1))+1):$AA672))</f>
        <v>6.8253968253968251</v>
      </c>
      <c r="AC672">
        <f>IF(ROW($AA672)&lt;=VALUE(LEFT(AA$1,FIND("-",AA$1,1)-1))+VALUE(LEFT(AB$1,FIND("-",AB$1,1)-1)-1)+VALUE(LEFT(AC$1,FIND("-",AC$1,1)-1)-1),0,AVERAGE(INDEX($AB:$AB,ROW($AB672)-VALUE(LEFT(AC$1,FIND("-",AC$1,1)-1))+1):$AB672))</f>
        <v>13.968253968253968</v>
      </c>
      <c r="AE672">
        <f t="shared" si="97"/>
        <v>12777844</v>
      </c>
      <c r="AG672" t="str">
        <f t="shared" si="98"/>
        <v/>
      </c>
    </row>
    <row r="673" spans="1:33" x14ac:dyDescent="0.25">
      <c r="A673" s="6">
        <v>37476</v>
      </c>
      <c r="B673">
        <v>0.69</v>
      </c>
      <c r="C673">
        <v>0.7</v>
      </c>
      <c r="D673">
        <v>0.69</v>
      </c>
      <c r="E673">
        <v>0.7</v>
      </c>
      <c r="F673">
        <v>0.40356399999999998</v>
      </c>
      <c r="G673">
        <v>309000</v>
      </c>
      <c r="I673" t="str">
        <f t="shared" si="92"/>
        <v/>
      </c>
      <c r="J673" t="str">
        <f t="shared" si="93"/>
        <v/>
      </c>
      <c r="K673" t="str">
        <f t="shared" si="94"/>
        <v>Oversold Above %D</v>
      </c>
      <c r="M673" s="11" t="str">
        <f t="shared" si="95"/>
        <v/>
      </c>
      <c r="O673">
        <f>IF(ROW($E673)&lt;=VALUE(LEFT(O$1,FIND("-",O$1,1)-1)),0,IF(ROW($E673)=VALUE(LEFT(O$1,FIND("-",O$1,1)-1))+1,AVERAGE(INDEX($E:$E,ROW($E673)-VALUE(LEFT(O$1,FIND("-",O$1,1)-1))):$E673),($E673*(2/(VALUE(LEFT(O$1,FIND("-",O$1,1)-1))+1)))+(O672*(1-(2/(VALUE(LEFT(O$1,FIND("-",O$1,1)-1))+1))))))</f>
        <v>0.85489052611943206</v>
      </c>
      <c r="Q673">
        <f>IF(ROW($E673)&lt;=VALUE(LEFT(Q$1,FIND("-",Q$1,1)-1)),0,IF(ROW($E673)=VALUE(LEFT(Q$1,FIND("-",Q$1,1)-1))+1,AVERAGE(INDEX($E:$E,ROW($E673)-VALUE(LEFT(Q$1,FIND("-",Q$1,1)-1))):$E673),($E673*(2/(VALUE(LEFT(Q$1,FIND("-",Q$1,1)-1))+1)))+(Q672*(1-(2/(VALUE(LEFT(Q$1,FIND("-",Q$1,1)-1))+1))))))</f>
        <v>0.71644266612210905</v>
      </c>
      <c r="R673">
        <f>IF(ROW($E673)&lt;=VALUE(LEFT(R$1,FIND("-",R$1,1)-1)),0,IF(ROW($E673)=VALUE(LEFT(R$1,FIND("-",R$1,1)-1))+1,AVERAGE(INDEX($E:$E,ROW($E673)-VALUE(LEFT(R$1,FIND("-",R$1,1)-1))):$E673),($E673*(2/(VALUE(LEFT(R$1,FIND("-",R$1,1)-1))+1)))+(R672*(1-(2/(VALUE(LEFT(R$1,FIND("-",R$1,1)-1))+1))))))</f>
        <v>0.72973876179599273</v>
      </c>
      <c r="S673">
        <f t="shared" si="96"/>
        <v>-1.3296095673883679E-2</v>
      </c>
      <c r="T673">
        <f>IF(ROW($E673)&lt;=MAX(VALUE(LEFT(Q$1,FIND("-",Q$1,1)-1)),VALUE(LEFT(R$1,FIND("-",R$1,1)-1)))+VALUE(LEFT(T$1,FIND("-",T$1,1)-1))-1,0,IF(ROW($E673)=MAX(VALUE(LEFT(Q$1,FIND("-",Q$1,1)-1)),VALUE(LEFT(R$1,FIND("-",R$1,1)-1)))+VALUE(LEFT(T$1,FIND("-",T$1,1)-1)),AVERAGE(INDEX($S:$S,ROW(S673)-VALUE(LEFT(T$1,FIND("-",T$1,1)-1))+1):S673),($S673*(2/(VALUE(LEFT(T$1,FIND("-",T$1,1)-1))+1)))+(T672*(1-(2/(VALUE(LEFT(T$1,FIND("-",T$1,1)-1))+1))))))</f>
        <v>-1.0521473264107867E-2</v>
      </c>
      <c r="V673">
        <f t="shared" si="91"/>
        <v>5.0000000000000044E-3</v>
      </c>
      <c r="W673">
        <f>IF(ROW($E673)&lt;=VALUE(LEFT(W$1,FIND("-",W$1,1)-1))+1,0,IF(ROW($E672)=VALUE(LEFT(W$1,FIND("-",W$1,1)-1))+1,100-100/(1+ABS((SUMIF(INDEX($V:$V,ROW($V673)-VALUE(LEFT(W$1,FIND("-",W$1,1)-1))+1):$V673,"&gt;0",INDEX($V:$V,ROW($V673)-VALUE(LEFT(W$1,FIND("-",W$1,1)-1))+1):$V673)/COUNTIF(INDEX($V:$V,ROW($V673)-VALUE(LEFT(W$1,FIND("-",W$1,1)-1))+1):$V673,"&gt;0"))/(SUMIF(INDEX($V:$V,ROW($V673)-VALUE(LEFT(W$1,FIND("-",W$1,1)-1))+1):$V673,"&lt;0",INDEX($V:$V,ROW($V673)-VALUE(LEFT(W$1,FIND("-",W$1,1)-1))+1):$V673)/COUNTIF(INDEX($V:$V,ROW($V673)-VALUE(LEFT(W$1,FIND("-",W$1,1)-1))+1):$V673,"&lt;0")))),100-100/(1+ABS((SUMIF(INDEX($V:$V,ROW($V673)-VALUE(LEFT(W$1,FIND("-",W$1,1)-1))+1):$V673,"&gt;0",INDEX($V:$V,ROW($V673)-VALUE(LEFT(W$1,FIND("-",W$1,1)-1))+1):$V673)/VALUE(LEFT(W$1,FIND("-",W$1,1)-1)))/(SUMIF(INDEX($V:$V,ROW($V673)-VALUE(LEFT(W$1,FIND("-",W$1,1)-1))+1):$V673,"&lt;0",INDEX($V:$V,ROW($V673)-VALUE(LEFT(W$1,FIND("-",W$1,1)-1))+1):$V673)/VALUE(LEFT(W$1,FIND("-",W$1,1)-1)))))))</f>
        <v>33.333333333333329</v>
      </c>
      <c r="Y673">
        <f>IF(ROW($E673)&lt;=VALUE(LEFT(Y$1,FIND("-",Y$1,1)-1)),0,MAX(INDEX(C:C,ROW(C673)-VALUE(LEFT(Y$1,FIND("-",Y$1,1)-1))+1):C673))</f>
        <v>0.76500000000000001</v>
      </c>
      <c r="Z673">
        <f>IF(ROW($E673)&lt;=VALUE(LEFT(Z$1,FIND("-",Z$1,1)-1)),0,MIN(INDEX(D:D,ROW(D673)-VALUE(LEFT(Z$1,FIND("-",Z$1,1)-1))+1):D673))</f>
        <v>0.69</v>
      </c>
      <c r="AA673">
        <f t="shared" si="99"/>
        <v>13.333333333333334</v>
      </c>
      <c r="AB673">
        <f>IF(ROW($AA673)&lt;=VALUE(LEFT(AA$1,FIND("-",AA$1,1)-1))+VALUE(LEFT(AB$1,FIND("-",AB$1,1)-1)-1),0,AVERAGE(INDEX($AA:$AA,ROW($AA673)-VALUE(LEFT(AB$1,FIND("-",AB$1,1)-1))+1):$AA673))</f>
        <v>6.8253968253968251</v>
      </c>
      <c r="AC673">
        <f>IF(ROW($AA673)&lt;=VALUE(LEFT(AA$1,FIND("-",AA$1,1)-1))+VALUE(LEFT(AB$1,FIND("-",AB$1,1)-1)-1)+VALUE(LEFT(AC$1,FIND("-",AC$1,1)-1)-1),0,AVERAGE(INDEX($AB:$AB,ROW($AB673)-VALUE(LEFT(AC$1,FIND("-",AC$1,1)-1))+1):$AB673))</f>
        <v>10.000000000000002</v>
      </c>
      <c r="AE673">
        <f t="shared" si="97"/>
        <v>13086844</v>
      </c>
      <c r="AG673" t="str">
        <f t="shared" si="98"/>
        <v/>
      </c>
    </row>
    <row r="674" spans="1:33" x14ac:dyDescent="0.25">
      <c r="A674" s="6">
        <v>37477</v>
      </c>
      <c r="B674">
        <v>0.7</v>
      </c>
      <c r="C674">
        <v>0.7</v>
      </c>
      <c r="D674">
        <v>0.68</v>
      </c>
      <c r="E674">
        <v>0.68</v>
      </c>
      <c r="F674">
        <v>0.39203399999999999</v>
      </c>
      <c r="G674">
        <v>410000</v>
      </c>
      <c r="I674" t="str">
        <f t="shared" si="92"/>
        <v/>
      </c>
      <c r="J674" t="str">
        <f t="shared" si="93"/>
        <v/>
      </c>
      <c r="K674" t="str">
        <f t="shared" si="94"/>
        <v>Oversold Above %D</v>
      </c>
      <c r="M674" s="11" t="str">
        <f t="shared" si="95"/>
        <v/>
      </c>
      <c r="O674">
        <f>IF(ROW($E674)&lt;=VALUE(LEFT(O$1,FIND("-",O$1,1)-1)),0,IF(ROW($E674)=VALUE(LEFT(O$1,FIND("-",O$1,1)-1))+1,AVERAGE(INDEX($E:$E,ROW($E674)-VALUE(LEFT(O$1,FIND("-",O$1,1)-1))):$E674),($E674*(2/(VALUE(LEFT(O$1,FIND("-",O$1,1)-1))+1)))+(O673*(1-(2/(VALUE(LEFT(O$1,FIND("-",O$1,1)-1))+1))))))</f>
        <v>0.85315032187943773</v>
      </c>
      <c r="Q674">
        <f>IF(ROW($E674)&lt;=VALUE(LEFT(Q$1,FIND("-",Q$1,1)-1)),0,IF(ROW($E674)=VALUE(LEFT(Q$1,FIND("-",Q$1,1)-1))+1,AVERAGE(INDEX($E:$E,ROW($E674)-VALUE(LEFT(Q$1,FIND("-",Q$1,1)-1))):$E674),($E674*(2/(VALUE(LEFT(Q$1,FIND("-",Q$1,1)-1))+1)))+(Q673*(1-(2/(VALUE(LEFT(Q$1,FIND("-",Q$1,1)-1))+1))))))</f>
        <v>0.71083610210332304</v>
      </c>
      <c r="R674">
        <f>IF(ROW($E674)&lt;=VALUE(LEFT(R$1,FIND("-",R$1,1)-1)),0,IF(ROW($E674)=VALUE(LEFT(R$1,FIND("-",R$1,1)-1))+1,AVERAGE(INDEX($E:$E,ROW($E674)-VALUE(LEFT(R$1,FIND("-",R$1,1)-1))):$E674),($E674*(2/(VALUE(LEFT(R$1,FIND("-",R$1,1)-1))+1)))+(R673*(1-(2/(VALUE(LEFT(R$1,FIND("-",R$1,1)-1))+1))))))</f>
        <v>0.72605440907036367</v>
      </c>
      <c r="S674">
        <f t="shared" si="96"/>
        <v>-1.5218306967040629E-2</v>
      </c>
      <c r="T674">
        <f>IF(ROW($E674)&lt;=MAX(VALUE(LEFT(Q$1,FIND("-",Q$1,1)-1)),VALUE(LEFT(R$1,FIND("-",R$1,1)-1)))+VALUE(LEFT(T$1,FIND("-",T$1,1)-1))-1,0,IF(ROW($E674)=MAX(VALUE(LEFT(Q$1,FIND("-",Q$1,1)-1)),VALUE(LEFT(R$1,FIND("-",R$1,1)-1)))+VALUE(LEFT(T$1,FIND("-",T$1,1)-1)),AVERAGE(INDEX($S:$S,ROW(S674)-VALUE(LEFT(T$1,FIND("-",T$1,1)-1))+1):S674),($S674*(2/(VALUE(LEFT(T$1,FIND("-",T$1,1)-1))+1)))+(T673*(1-(2/(VALUE(LEFT(T$1,FIND("-",T$1,1)-1))+1))))))</f>
        <v>-1.1460840004694422E-2</v>
      </c>
      <c r="V674">
        <f t="shared" si="91"/>
        <v>-1.9999999999999907E-2</v>
      </c>
      <c r="W674">
        <f>IF(ROW($E674)&lt;=VALUE(LEFT(W$1,FIND("-",W$1,1)-1))+1,0,IF(ROW($E673)=VALUE(LEFT(W$1,FIND("-",W$1,1)-1))+1,100-100/(1+ABS((SUMIF(INDEX($V:$V,ROW($V674)-VALUE(LEFT(W$1,FIND("-",W$1,1)-1))+1):$V674,"&gt;0",INDEX($V:$V,ROW($V674)-VALUE(LEFT(W$1,FIND("-",W$1,1)-1))+1):$V674)/COUNTIF(INDEX($V:$V,ROW($V674)-VALUE(LEFT(W$1,FIND("-",W$1,1)-1))+1):$V674,"&gt;0"))/(SUMIF(INDEX($V:$V,ROW($V674)-VALUE(LEFT(W$1,FIND("-",W$1,1)-1))+1):$V674,"&lt;0",INDEX($V:$V,ROW($V674)-VALUE(LEFT(W$1,FIND("-",W$1,1)-1))+1):$V674)/COUNTIF(INDEX($V:$V,ROW($V674)-VALUE(LEFT(W$1,FIND("-",W$1,1)-1))+1):$V674,"&lt;0")))),100-100/(1+ABS((SUMIF(INDEX($V:$V,ROW($V674)-VALUE(LEFT(W$1,FIND("-",W$1,1)-1))+1):$V674,"&gt;0",INDEX($V:$V,ROW($V674)-VALUE(LEFT(W$1,FIND("-",W$1,1)-1))+1):$V674)/VALUE(LEFT(W$1,FIND("-",W$1,1)-1)))/(SUMIF(INDEX($V:$V,ROW($V674)-VALUE(LEFT(W$1,FIND("-",W$1,1)-1))+1):$V674,"&lt;0",INDEX($V:$V,ROW($V674)-VALUE(LEFT(W$1,FIND("-",W$1,1)-1))+1):$V674)/VALUE(LEFT(W$1,FIND("-",W$1,1)-1)))))))</f>
        <v>37.037037037037067</v>
      </c>
      <c r="Y674">
        <f>IF(ROW($E674)&lt;=VALUE(LEFT(Y$1,FIND("-",Y$1,1)-1)),0,MAX(INDEX(C:C,ROW(C674)-VALUE(LEFT(Y$1,FIND("-",Y$1,1)-1))+1):C674))</f>
        <v>0.76500000000000001</v>
      </c>
      <c r="Z674">
        <f>IF(ROW($E674)&lt;=VALUE(LEFT(Z$1,FIND("-",Z$1,1)-1)),0,MIN(INDEX(D:D,ROW(D674)-VALUE(LEFT(Z$1,FIND("-",Z$1,1)-1))+1):D674))</f>
        <v>0.68</v>
      </c>
      <c r="AA674">
        <f t="shared" si="99"/>
        <v>0</v>
      </c>
      <c r="AB674">
        <f>IF(ROW($AA674)&lt;=VALUE(LEFT(AA$1,FIND("-",AA$1,1)-1))+VALUE(LEFT(AB$1,FIND("-",AB$1,1)-1)-1),0,AVERAGE(INDEX($AA:$AA,ROW($AA674)-VALUE(LEFT(AB$1,FIND("-",AB$1,1)-1))+1):$AA674))</f>
        <v>4.4444444444444446</v>
      </c>
      <c r="AC674">
        <f>IF(ROW($AA674)&lt;=VALUE(LEFT(AA$1,FIND("-",AA$1,1)-1))+VALUE(LEFT(AB$1,FIND("-",AB$1,1)-1)-1)+VALUE(LEFT(AC$1,FIND("-",AC$1,1)-1)-1),0,AVERAGE(INDEX($AB:$AB,ROW($AB674)-VALUE(LEFT(AC$1,FIND("-",AC$1,1)-1))+1):$AB674))</f>
        <v>6.0317460317460316</v>
      </c>
      <c r="AE674">
        <f t="shared" si="97"/>
        <v>12676844</v>
      </c>
      <c r="AG674" t="str">
        <f t="shared" si="98"/>
        <v/>
      </c>
    </row>
    <row r="675" spans="1:33" x14ac:dyDescent="0.25">
      <c r="A675" s="6">
        <v>37480</v>
      </c>
      <c r="B675">
        <v>0.68</v>
      </c>
      <c r="C675">
        <v>0.68</v>
      </c>
      <c r="D675">
        <v>0.67500000000000004</v>
      </c>
      <c r="E675">
        <v>0.67500000000000004</v>
      </c>
      <c r="F675">
        <v>0.38915100000000002</v>
      </c>
      <c r="G675">
        <v>128000</v>
      </c>
      <c r="I675" t="str">
        <f t="shared" si="92"/>
        <v/>
      </c>
      <c r="J675" t="str">
        <f t="shared" si="93"/>
        <v>Oversold</v>
      </c>
      <c r="K675" t="str">
        <f t="shared" si="94"/>
        <v>Oversold Above %D</v>
      </c>
      <c r="M675" s="11" t="str">
        <f t="shared" si="95"/>
        <v/>
      </c>
      <c r="O675">
        <f>IF(ROW($E675)&lt;=VALUE(LEFT(O$1,FIND("-",O$1,1)-1)),0,IF(ROW($E675)=VALUE(LEFT(O$1,FIND("-",O$1,1)-1))+1,AVERAGE(INDEX($E:$E,ROW($E675)-VALUE(LEFT(O$1,FIND("-",O$1,1)-1))):$E675),($E675*(2/(VALUE(LEFT(O$1,FIND("-",O$1,1)-1))+1)))+(O674*(1-(2/(VALUE(LEFT(O$1,FIND("-",O$1,1)-1))+1))))))</f>
        <v>0.85137768186073692</v>
      </c>
      <c r="Q675">
        <f>IF(ROW($E675)&lt;=VALUE(LEFT(Q$1,FIND("-",Q$1,1)-1)),0,IF(ROW($E675)=VALUE(LEFT(Q$1,FIND("-",Q$1,1)-1))+1,AVERAGE(INDEX($E:$E,ROW($E675)-VALUE(LEFT(Q$1,FIND("-",Q$1,1)-1))):$E675),($E675*(2/(VALUE(LEFT(Q$1,FIND("-",Q$1,1)-1))+1)))+(Q674*(1-(2/(VALUE(LEFT(Q$1,FIND("-",Q$1,1)-1))+1))))))</f>
        <v>0.7053228556258887</v>
      </c>
      <c r="R675">
        <f>IF(ROW($E675)&lt;=VALUE(LEFT(R$1,FIND("-",R$1,1)-1)),0,IF(ROW($E675)=VALUE(LEFT(R$1,FIND("-",R$1,1)-1))+1,AVERAGE(INDEX($E:$E,ROW($E675)-VALUE(LEFT(R$1,FIND("-",R$1,1)-1))):$E675),($E675*(2/(VALUE(LEFT(R$1,FIND("-",R$1,1)-1))+1)))+(R674*(1-(2/(VALUE(LEFT(R$1,FIND("-",R$1,1)-1))+1))))))</f>
        <v>0.72227260099107748</v>
      </c>
      <c r="S675">
        <f t="shared" si="96"/>
        <v>-1.6949745365188784E-2</v>
      </c>
      <c r="T675">
        <f>IF(ROW($E675)&lt;=MAX(VALUE(LEFT(Q$1,FIND("-",Q$1,1)-1)),VALUE(LEFT(R$1,FIND("-",R$1,1)-1)))+VALUE(LEFT(T$1,FIND("-",T$1,1)-1))-1,0,IF(ROW($E675)=MAX(VALUE(LEFT(Q$1,FIND("-",Q$1,1)-1)),VALUE(LEFT(R$1,FIND("-",R$1,1)-1)))+VALUE(LEFT(T$1,FIND("-",T$1,1)-1)),AVERAGE(INDEX($S:$S,ROW(S675)-VALUE(LEFT(T$1,FIND("-",T$1,1)-1))+1):S675),($S675*(2/(VALUE(LEFT(T$1,FIND("-",T$1,1)-1))+1)))+(T674*(1-(2/(VALUE(LEFT(T$1,FIND("-",T$1,1)-1))+1))))))</f>
        <v>-1.2558621076793296E-2</v>
      </c>
      <c r="V675">
        <f t="shared" si="91"/>
        <v>-5.0000000000000044E-3</v>
      </c>
      <c r="W675">
        <f>IF(ROW($E675)&lt;=VALUE(LEFT(W$1,FIND("-",W$1,1)-1))+1,0,IF(ROW($E674)=VALUE(LEFT(W$1,FIND("-",W$1,1)-1))+1,100-100/(1+ABS((SUMIF(INDEX($V:$V,ROW($V675)-VALUE(LEFT(W$1,FIND("-",W$1,1)-1))+1):$V675,"&gt;0",INDEX($V:$V,ROW($V675)-VALUE(LEFT(W$1,FIND("-",W$1,1)-1))+1):$V675)/COUNTIF(INDEX($V:$V,ROW($V675)-VALUE(LEFT(W$1,FIND("-",W$1,1)-1))+1):$V675,"&gt;0"))/(SUMIF(INDEX($V:$V,ROW($V675)-VALUE(LEFT(W$1,FIND("-",W$1,1)-1))+1):$V675,"&lt;0",INDEX($V:$V,ROW($V675)-VALUE(LEFT(W$1,FIND("-",W$1,1)-1))+1):$V675)/COUNTIF(INDEX($V:$V,ROW($V675)-VALUE(LEFT(W$1,FIND("-",W$1,1)-1))+1):$V675,"&lt;0")))),100-100/(1+ABS((SUMIF(INDEX($V:$V,ROW($V675)-VALUE(LEFT(W$1,FIND("-",W$1,1)-1))+1):$V675,"&gt;0",INDEX($V:$V,ROW($V675)-VALUE(LEFT(W$1,FIND("-",W$1,1)-1))+1):$V675)/VALUE(LEFT(W$1,FIND("-",W$1,1)-1)))/(SUMIF(INDEX($V:$V,ROW($V675)-VALUE(LEFT(W$1,FIND("-",W$1,1)-1))+1):$V675,"&lt;0",INDEX($V:$V,ROW($V675)-VALUE(LEFT(W$1,FIND("-",W$1,1)-1))+1):$V675)/VALUE(LEFT(W$1,FIND("-",W$1,1)-1)))))))</f>
        <v>25.000000000000014</v>
      </c>
      <c r="Y675">
        <f>IF(ROW($E675)&lt;=VALUE(LEFT(Y$1,FIND("-",Y$1,1)-1)),0,MAX(INDEX(C:C,ROW(C675)-VALUE(LEFT(Y$1,FIND("-",Y$1,1)-1))+1):C675))</f>
        <v>0.76500000000000001</v>
      </c>
      <c r="Z675">
        <f>IF(ROW($E675)&lt;=VALUE(LEFT(Z$1,FIND("-",Z$1,1)-1)),0,MIN(INDEX(D:D,ROW(D675)-VALUE(LEFT(Z$1,FIND("-",Z$1,1)-1))+1):D675))</f>
        <v>0.67500000000000004</v>
      </c>
      <c r="AA675">
        <f t="shared" si="99"/>
        <v>0</v>
      </c>
      <c r="AB675">
        <f>IF(ROW($AA675)&lt;=VALUE(LEFT(AA$1,FIND("-",AA$1,1)-1))+VALUE(LEFT(AB$1,FIND("-",AB$1,1)-1)-1),0,AVERAGE(INDEX($AA:$AA,ROW($AA675)-VALUE(LEFT(AB$1,FIND("-",AB$1,1)-1))+1):$AA675))</f>
        <v>4.4444444444444446</v>
      </c>
      <c r="AC675">
        <f>IF(ROW($AA675)&lt;=VALUE(LEFT(AA$1,FIND("-",AA$1,1)-1))+VALUE(LEFT(AB$1,FIND("-",AB$1,1)-1)-1)+VALUE(LEFT(AC$1,FIND("-",AC$1,1)-1)-1),0,AVERAGE(INDEX($AB:$AB,ROW($AB675)-VALUE(LEFT(AC$1,FIND("-",AC$1,1)-1))+1):$AB675))</f>
        <v>5.2380952380952381</v>
      </c>
      <c r="AE675">
        <f t="shared" si="97"/>
        <v>12548844</v>
      </c>
      <c r="AG675" t="str">
        <f t="shared" si="98"/>
        <v/>
      </c>
    </row>
    <row r="676" spans="1:33" x14ac:dyDescent="0.25">
      <c r="A676" s="6">
        <v>37481</v>
      </c>
      <c r="B676">
        <v>0.68</v>
      </c>
      <c r="C676">
        <v>0.69499999999999995</v>
      </c>
      <c r="D676">
        <v>0.67500000000000004</v>
      </c>
      <c r="E676">
        <v>0.69499999999999995</v>
      </c>
      <c r="F676">
        <v>0.40068199999999998</v>
      </c>
      <c r="G676">
        <v>182000</v>
      </c>
      <c r="I676" t="str">
        <f t="shared" si="92"/>
        <v/>
      </c>
      <c r="J676" t="str">
        <f t="shared" si="93"/>
        <v/>
      </c>
      <c r="K676" t="str">
        <f t="shared" si="94"/>
        <v>Oversold Below %D</v>
      </c>
      <c r="M676" s="11" t="str">
        <f t="shared" si="95"/>
        <v/>
      </c>
      <c r="O676">
        <f>IF(ROW($E676)&lt;=VALUE(LEFT(O$1,FIND("-",O$1,1)-1)),0,IF(ROW($E676)=VALUE(LEFT(O$1,FIND("-",O$1,1)-1))+1,AVERAGE(INDEX($E:$E,ROW($E676)-VALUE(LEFT(O$1,FIND("-",O$1,1)-1))):$E676),($E676*(2/(VALUE(LEFT(O$1,FIND("-",O$1,1)-1))+1)))+(O675*(1-(2/(VALUE(LEFT(O$1,FIND("-",O$1,1)-1))+1))))))</f>
        <v>0.84982168502630173</v>
      </c>
      <c r="Q676">
        <f>IF(ROW($E676)&lt;=VALUE(LEFT(Q$1,FIND("-",Q$1,1)-1)),0,IF(ROW($E676)=VALUE(LEFT(Q$1,FIND("-",Q$1,1)-1))+1,AVERAGE(INDEX($E:$E,ROW($E676)-VALUE(LEFT(Q$1,FIND("-",Q$1,1)-1))):$E676),($E676*(2/(VALUE(LEFT(Q$1,FIND("-",Q$1,1)-1))+1)))+(Q675*(1-(2/(VALUE(LEFT(Q$1,FIND("-",Q$1,1)-1))+1))))))</f>
        <v>0.70373472399113657</v>
      </c>
      <c r="R676">
        <f>IF(ROW($E676)&lt;=VALUE(LEFT(R$1,FIND("-",R$1,1)-1)),0,IF(ROW($E676)=VALUE(LEFT(R$1,FIND("-",R$1,1)-1))+1,AVERAGE(INDEX($E:$E,ROW($E676)-VALUE(LEFT(R$1,FIND("-",R$1,1)-1))):$E676),($E676*(2/(VALUE(LEFT(R$1,FIND("-",R$1,1)-1))+1)))+(R675*(1-(2/(VALUE(LEFT(R$1,FIND("-",R$1,1)-1))+1))))))</f>
        <v>0.72025240832507176</v>
      </c>
      <c r="S676">
        <f t="shared" si="96"/>
        <v>-1.651768433393519E-2</v>
      </c>
      <c r="T676">
        <f>IF(ROW($E676)&lt;=MAX(VALUE(LEFT(Q$1,FIND("-",Q$1,1)-1)),VALUE(LEFT(R$1,FIND("-",R$1,1)-1)))+VALUE(LEFT(T$1,FIND("-",T$1,1)-1))-1,0,IF(ROW($E676)=MAX(VALUE(LEFT(Q$1,FIND("-",Q$1,1)-1)),VALUE(LEFT(R$1,FIND("-",R$1,1)-1)))+VALUE(LEFT(T$1,FIND("-",T$1,1)-1)),AVERAGE(INDEX($S:$S,ROW(S676)-VALUE(LEFT(T$1,FIND("-",T$1,1)-1))+1):S676),($S676*(2/(VALUE(LEFT(T$1,FIND("-",T$1,1)-1))+1)))+(T675*(1-(2/(VALUE(LEFT(T$1,FIND("-",T$1,1)-1))+1))))))</f>
        <v>-1.3350433728221676E-2</v>
      </c>
      <c r="V676">
        <f t="shared" si="91"/>
        <v>1.9999999999999907E-2</v>
      </c>
      <c r="W676">
        <f>IF(ROW($E676)&lt;=VALUE(LEFT(W$1,FIND("-",W$1,1)-1))+1,0,IF(ROW($E675)=VALUE(LEFT(W$1,FIND("-",W$1,1)-1))+1,100-100/(1+ABS((SUMIF(INDEX($V:$V,ROW($V676)-VALUE(LEFT(W$1,FIND("-",W$1,1)-1))+1):$V676,"&gt;0",INDEX($V:$V,ROW($V676)-VALUE(LEFT(W$1,FIND("-",W$1,1)-1))+1):$V676)/COUNTIF(INDEX($V:$V,ROW($V676)-VALUE(LEFT(W$1,FIND("-",W$1,1)-1))+1):$V676,"&gt;0"))/(SUMIF(INDEX($V:$V,ROW($V676)-VALUE(LEFT(W$1,FIND("-",W$1,1)-1))+1):$V676,"&lt;0",INDEX($V:$V,ROW($V676)-VALUE(LEFT(W$1,FIND("-",W$1,1)-1))+1):$V676)/COUNTIF(INDEX($V:$V,ROW($V676)-VALUE(LEFT(W$1,FIND("-",W$1,1)-1))+1):$V676,"&lt;0")))),100-100/(1+ABS((SUMIF(INDEX($V:$V,ROW($V676)-VALUE(LEFT(W$1,FIND("-",W$1,1)-1))+1):$V676,"&gt;0",INDEX($V:$V,ROW($V676)-VALUE(LEFT(W$1,FIND("-",W$1,1)-1))+1):$V676)/VALUE(LEFT(W$1,FIND("-",W$1,1)-1)))/(SUMIF(INDEX($V:$V,ROW($V676)-VALUE(LEFT(W$1,FIND("-",W$1,1)-1))+1):$V676,"&lt;0",INDEX($V:$V,ROW($V676)-VALUE(LEFT(W$1,FIND("-",W$1,1)-1))+1):$V676)/VALUE(LEFT(W$1,FIND("-",W$1,1)-1)))))))</f>
        <v>35.714285714285694</v>
      </c>
      <c r="Y676">
        <f>IF(ROW($E676)&lt;=VALUE(LEFT(Y$1,FIND("-",Y$1,1)-1)),0,MAX(INDEX(C:C,ROW(C676)-VALUE(LEFT(Y$1,FIND("-",Y$1,1)-1))+1):C676))</f>
        <v>0.76500000000000001</v>
      </c>
      <c r="Z676">
        <f>IF(ROW($E676)&lt;=VALUE(LEFT(Z$1,FIND("-",Z$1,1)-1)),0,MIN(INDEX(D:D,ROW(D676)-VALUE(LEFT(Z$1,FIND("-",Z$1,1)-1))+1):D676))</f>
        <v>0.67500000000000004</v>
      </c>
      <c r="AA676">
        <f t="shared" si="99"/>
        <v>22.222222222222126</v>
      </c>
      <c r="AB676">
        <f>IF(ROW($AA676)&lt;=VALUE(LEFT(AA$1,FIND("-",AA$1,1)-1))+VALUE(LEFT(AB$1,FIND("-",AB$1,1)-1)-1),0,AVERAGE(INDEX($AA:$AA,ROW($AA676)-VALUE(LEFT(AB$1,FIND("-",AB$1,1)-1))+1):$AA676))</f>
        <v>7.4074074074073755</v>
      </c>
      <c r="AC676">
        <f>IF(ROW($AA676)&lt;=VALUE(LEFT(AA$1,FIND("-",AA$1,1)-1))+VALUE(LEFT(AB$1,FIND("-",AB$1,1)-1)-1)+VALUE(LEFT(AC$1,FIND("-",AC$1,1)-1)-1),0,AVERAGE(INDEX($AB:$AB,ROW($AB676)-VALUE(LEFT(AC$1,FIND("-",AC$1,1)-1))+1):$AB676))</f>
        <v>5.4320987654320882</v>
      </c>
      <c r="AE676">
        <f t="shared" si="97"/>
        <v>12730844</v>
      </c>
      <c r="AG676" t="str">
        <f t="shared" si="98"/>
        <v/>
      </c>
    </row>
    <row r="677" spans="1:33" x14ac:dyDescent="0.25">
      <c r="A677" s="6">
        <v>37482</v>
      </c>
      <c r="B677">
        <v>0.69</v>
      </c>
      <c r="C677">
        <v>0.69499999999999995</v>
      </c>
      <c r="D677">
        <v>0.69</v>
      </c>
      <c r="E677">
        <v>0.69499999999999995</v>
      </c>
      <c r="F677">
        <v>0.40068199999999998</v>
      </c>
      <c r="G677">
        <v>107000</v>
      </c>
      <c r="I677" t="str">
        <f t="shared" si="92"/>
        <v/>
      </c>
      <c r="J677" t="str">
        <f t="shared" si="93"/>
        <v/>
      </c>
      <c r="K677" t="str">
        <f t="shared" si="94"/>
        <v>Oversold Below %D</v>
      </c>
      <c r="M677" s="11" t="str">
        <f t="shared" si="95"/>
        <v/>
      </c>
      <c r="O677">
        <f>IF(ROW($E677)&lt;=VALUE(LEFT(O$1,FIND("-",O$1,1)-1)),0,IF(ROW($E677)=VALUE(LEFT(O$1,FIND("-",O$1,1)-1))+1,AVERAGE(INDEX($E:$E,ROW($E677)-VALUE(LEFT(O$1,FIND("-",O$1,1)-1))):$E677),($E677*(2/(VALUE(LEFT(O$1,FIND("-",O$1,1)-1))+1)))+(O676*(1-(2/(VALUE(LEFT(O$1,FIND("-",O$1,1)-1))+1))))))</f>
        <v>0.84828117074743303</v>
      </c>
      <c r="Q677">
        <f>IF(ROW($E677)&lt;=VALUE(LEFT(Q$1,FIND("-",Q$1,1)-1)),0,IF(ROW($E677)=VALUE(LEFT(Q$1,FIND("-",Q$1,1)-1))+1,AVERAGE(INDEX($E:$E,ROW($E677)-VALUE(LEFT(Q$1,FIND("-",Q$1,1)-1))):$E677),($E677*(2/(VALUE(LEFT(Q$1,FIND("-",Q$1,1)-1))+1)))+(Q676*(1-(2/(VALUE(LEFT(Q$1,FIND("-",Q$1,1)-1))+1))))))</f>
        <v>0.70239092030019246</v>
      </c>
      <c r="R677">
        <f>IF(ROW($E677)&lt;=VALUE(LEFT(R$1,FIND("-",R$1,1)-1)),0,IF(ROW($E677)=VALUE(LEFT(R$1,FIND("-",R$1,1)-1))+1,AVERAGE(INDEX($E:$E,ROW($E677)-VALUE(LEFT(R$1,FIND("-",R$1,1)-1))):$E677),($E677*(2/(VALUE(LEFT(R$1,FIND("-",R$1,1)-1))+1)))+(R676*(1-(2/(VALUE(LEFT(R$1,FIND("-",R$1,1)-1))+1))))))</f>
        <v>0.71838185956025158</v>
      </c>
      <c r="S677">
        <f t="shared" si="96"/>
        <v>-1.5990939260059123E-2</v>
      </c>
      <c r="T677">
        <f>IF(ROW($E677)&lt;=MAX(VALUE(LEFT(Q$1,FIND("-",Q$1,1)-1)),VALUE(LEFT(R$1,FIND("-",R$1,1)-1)))+VALUE(LEFT(T$1,FIND("-",T$1,1)-1))-1,0,IF(ROW($E677)=MAX(VALUE(LEFT(Q$1,FIND("-",Q$1,1)-1)),VALUE(LEFT(R$1,FIND("-",R$1,1)-1)))+VALUE(LEFT(T$1,FIND("-",T$1,1)-1)),AVERAGE(INDEX($S:$S,ROW(S677)-VALUE(LEFT(T$1,FIND("-",T$1,1)-1))+1):S677),($S677*(2/(VALUE(LEFT(T$1,FIND("-",T$1,1)-1))+1)))+(T676*(1-(2/(VALUE(LEFT(T$1,FIND("-",T$1,1)-1))+1))))))</f>
        <v>-1.3878534834589167E-2</v>
      </c>
      <c r="V677">
        <f t="shared" si="91"/>
        <v>0</v>
      </c>
      <c r="W677">
        <f>IF(ROW($E677)&lt;=VALUE(LEFT(W$1,FIND("-",W$1,1)-1))+1,0,IF(ROW($E676)=VALUE(LEFT(W$1,FIND("-",W$1,1)-1))+1,100-100/(1+ABS((SUMIF(INDEX($V:$V,ROW($V677)-VALUE(LEFT(W$1,FIND("-",W$1,1)-1))+1):$V677,"&gt;0",INDEX($V:$V,ROW($V677)-VALUE(LEFT(W$1,FIND("-",W$1,1)-1))+1):$V677)/COUNTIF(INDEX($V:$V,ROW($V677)-VALUE(LEFT(W$1,FIND("-",W$1,1)-1))+1):$V677,"&gt;0"))/(SUMIF(INDEX($V:$V,ROW($V677)-VALUE(LEFT(W$1,FIND("-",W$1,1)-1))+1):$V677,"&lt;0",INDEX($V:$V,ROW($V677)-VALUE(LEFT(W$1,FIND("-",W$1,1)-1))+1):$V677)/COUNTIF(INDEX($V:$V,ROW($V677)-VALUE(LEFT(W$1,FIND("-",W$1,1)-1))+1):$V677,"&lt;0")))),100-100/(1+ABS((SUMIF(INDEX($V:$V,ROW($V677)-VALUE(LEFT(W$1,FIND("-",W$1,1)-1))+1):$V677,"&gt;0",INDEX($V:$V,ROW($V677)-VALUE(LEFT(W$1,FIND("-",W$1,1)-1))+1):$V677)/VALUE(LEFT(W$1,FIND("-",W$1,1)-1)))/(SUMIF(INDEX($V:$V,ROW($V677)-VALUE(LEFT(W$1,FIND("-",W$1,1)-1))+1):$V677,"&lt;0",INDEX($V:$V,ROW($V677)-VALUE(LEFT(W$1,FIND("-",W$1,1)-1))+1):$V677)/VALUE(LEFT(W$1,FIND("-",W$1,1)-1)))))))</f>
        <v>33.3333333333333</v>
      </c>
      <c r="Y677">
        <f>IF(ROW($E677)&lt;=VALUE(LEFT(Y$1,FIND("-",Y$1,1)-1)),0,MAX(INDEX(C:C,ROW(C677)-VALUE(LEFT(Y$1,FIND("-",Y$1,1)-1))+1):C677))</f>
        <v>0.76500000000000001</v>
      </c>
      <c r="Z677">
        <f>IF(ROW($E677)&lt;=VALUE(LEFT(Z$1,FIND("-",Z$1,1)-1)),0,MIN(INDEX(D:D,ROW(D677)-VALUE(LEFT(Z$1,FIND("-",Z$1,1)-1))+1):D677))</f>
        <v>0.67500000000000004</v>
      </c>
      <c r="AA677">
        <f t="shared" si="99"/>
        <v>22.222222222222126</v>
      </c>
      <c r="AB677">
        <f>IF(ROW($AA677)&lt;=VALUE(LEFT(AA$1,FIND("-",AA$1,1)-1))+VALUE(LEFT(AB$1,FIND("-",AB$1,1)-1)-1),0,AVERAGE(INDEX($AA:$AA,ROW($AA677)-VALUE(LEFT(AB$1,FIND("-",AB$1,1)-1))+1):$AA677))</f>
        <v>14.814814814814751</v>
      </c>
      <c r="AC677">
        <f>IF(ROW($AA677)&lt;=VALUE(LEFT(AA$1,FIND("-",AA$1,1)-1))+VALUE(LEFT(AB$1,FIND("-",AB$1,1)-1)-1)+VALUE(LEFT(AC$1,FIND("-",AC$1,1)-1)-1),0,AVERAGE(INDEX($AB:$AB,ROW($AB677)-VALUE(LEFT(AC$1,FIND("-",AC$1,1)-1))+1):$AB677))</f>
        <v>8.8888888888888573</v>
      </c>
      <c r="AE677">
        <f t="shared" si="97"/>
        <v>12730844</v>
      </c>
      <c r="AG677" t="str">
        <f t="shared" si="98"/>
        <v/>
      </c>
    </row>
    <row r="678" spans="1:33" x14ac:dyDescent="0.25">
      <c r="A678" s="6">
        <v>37483</v>
      </c>
      <c r="B678">
        <v>0.69499999999999995</v>
      </c>
      <c r="C678">
        <v>0.70499999999999996</v>
      </c>
      <c r="D678">
        <v>0.69499999999999995</v>
      </c>
      <c r="E678">
        <v>0.70499999999999996</v>
      </c>
      <c r="F678">
        <v>0.406447</v>
      </c>
      <c r="G678">
        <v>288000</v>
      </c>
      <c r="I678" t="str">
        <f t="shared" si="92"/>
        <v/>
      </c>
      <c r="J678" t="str">
        <f t="shared" si="93"/>
        <v/>
      </c>
      <c r="K678" t="str">
        <f t="shared" si="94"/>
        <v>Oversold Below %D</v>
      </c>
      <c r="M678" s="11" t="str">
        <f t="shared" si="95"/>
        <v/>
      </c>
      <c r="O678">
        <f>IF(ROW($E678)&lt;=VALUE(LEFT(O$1,FIND("-",O$1,1)-1)),0,IF(ROW($E678)=VALUE(LEFT(O$1,FIND("-",O$1,1)-1))+1,AVERAGE(INDEX($E:$E,ROW($E678)-VALUE(LEFT(O$1,FIND("-",O$1,1)-1))):$E678),($E678*(2/(VALUE(LEFT(O$1,FIND("-",O$1,1)-1))+1)))+(O677*(1-(2/(VALUE(LEFT(O$1,FIND("-",O$1,1)-1))+1))))))</f>
        <v>0.84685548745641381</v>
      </c>
      <c r="Q678">
        <f>IF(ROW($E678)&lt;=VALUE(LEFT(Q$1,FIND("-",Q$1,1)-1)),0,IF(ROW($E678)=VALUE(LEFT(Q$1,FIND("-",Q$1,1)-1))+1,AVERAGE(INDEX($E:$E,ROW($E678)-VALUE(LEFT(Q$1,FIND("-",Q$1,1)-1))):$E678),($E678*(2/(VALUE(LEFT(Q$1,FIND("-",Q$1,1)-1))+1)))+(Q677*(1-(2/(VALUE(LEFT(Q$1,FIND("-",Q$1,1)-1))+1))))))</f>
        <v>0.7027923171770859</v>
      </c>
      <c r="R678">
        <f>IF(ROW($E678)&lt;=VALUE(LEFT(R$1,FIND("-",R$1,1)-1)),0,IF(ROW($E678)=VALUE(LEFT(R$1,FIND("-",R$1,1)-1))+1,AVERAGE(INDEX($E:$E,ROW($E678)-VALUE(LEFT(R$1,FIND("-",R$1,1)-1))):$E678),($E678*(2/(VALUE(LEFT(R$1,FIND("-",R$1,1)-1))+1)))+(R677*(1-(2/(VALUE(LEFT(R$1,FIND("-",R$1,1)-1))+1))))))</f>
        <v>0.71739061070393662</v>
      </c>
      <c r="S678">
        <f t="shared" si="96"/>
        <v>-1.4598293526850714E-2</v>
      </c>
      <c r="T678">
        <f>IF(ROW($E678)&lt;=MAX(VALUE(LEFT(Q$1,FIND("-",Q$1,1)-1)),VALUE(LEFT(R$1,FIND("-",R$1,1)-1)))+VALUE(LEFT(T$1,FIND("-",T$1,1)-1))-1,0,IF(ROW($E678)=MAX(VALUE(LEFT(Q$1,FIND("-",Q$1,1)-1)),VALUE(LEFT(R$1,FIND("-",R$1,1)-1)))+VALUE(LEFT(T$1,FIND("-",T$1,1)-1)),AVERAGE(INDEX($S:$S,ROW(S678)-VALUE(LEFT(T$1,FIND("-",T$1,1)-1))+1):S678),($S678*(2/(VALUE(LEFT(T$1,FIND("-",T$1,1)-1))+1)))+(T677*(1-(2/(VALUE(LEFT(T$1,FIND("-",T$1,1)-1))+1))))))</f>
        <v>-1.4022486573041476E-2</v>
      </c>
      <c r="V678">
        <f t="shared" si="91"/>
        <v>1.0000000000000009E-2</v>
      </c>
      <c r="W678">
        <f>IF(ROW($E678)&lt;=VALUE(LEFT(W$1,FIND("-",W$1,1)-1))+1,0,IF(ROW($E677)=VALUE(LEFT(W$1,FIND("-",W$1,1)-1))+1,100-100/(1+ABS((SUMIF(INDEX($V:$V,ROW($V678)-VALUE(LEFT(W$1,FIND("-",W$1,1)-1))+1):$V678,"&gt;0",INDEX($V:$V,ROW($V678)-VALUE(LEFT(W$1,FIND("-",W$1,1)-1))+1):$V678)/COUNTIF(INDEX($V:$V,ROW($V678)-VALUE(LEFT(W$1,FIND("-",W$1,1)-1))+1):$V678,"&gt;0"))/(SUMIF(INDEX($V:$V,ROW($V678)-VALUE(LEFT(W$1,FIND("-",W$1,1)-1))+1):$V678,"&lt;0",INDEX($V:$V,ROW($V678)-VALUE(LEFT(W$1,FIND("-",W$1,1)-1))+1):$V678)/COUNTIF(INDEX($V:$V,ROW($V678)-VALUE(LEFT(W$1,FIND("-",W$1,1)-1))+1):$V678,"&lt;0")))),100-100/(1+ABS((SUMIF(INDEX($V:$V,ROW($V678)-VALUE(LEFT(W$1,FIND("-",W$1,1)-1))+1):$V678,"&gt;0",INDEX($V:$V,ROW($V678)-VALUE(LEFT(W$1,FIND("-",W$1,1)-1))+1):$V678)/VALUE(LEFT(W$1,FIND("-",W$1,1)-1)))/(SUMIF(INDEX($V:$V,ROW($V678)-VALUE(LEFT(W$1,FIND("-",W$1,1)-1))+1):$V678,"&lt;0",INDEX($V:$V,ROW($V678)-VALUE(LEFT(W$1,FIND("-",W$1,1)-1))+1):$V678)/VALUE(LEFT(W$1,FIND("-",W$1,1)-1)))))))</f>
        <v>42.307692307692292</v>
      </c>
      <c r="Y678">
        <f>IF(ROW($E678)&lt;=VALUE(LEFT(Y$1,FIND("-",Y$1,1)-1)),0,MAX(INDEX(C:C,ROW(C678)-VALUE(LEFT(Y$1,FIND("-",Y$1,1)-1))+1):C678))</f>
        <v>0.76500000000000001</v>
      </c>
      <c r="Z678">
        <f>IF(ROW($E678)&lt;=VALUE(LEFT(Z$1,FIND("-",Z$1,1)-1)),0,MIN(INDEX(D:D,ROW(D678)-VALUE(LEFT(Z$1,FIND("-",Z$1,1)-1))+1):D678))</f>
        <v>0.67500000000000004</v>
      </c>
      <c r="AA678">
        <f t="shared" si="99"/>
        <v>33.33333333333325</v>
      </c>
      <c r="AB678">
        <f>IF(ROW($AA678)&lt;=VALUE(LEFT(AA$1,FIND("-",AA$1,1)-1))+VALUE(LEFT(AB$1,FIND("-",AB$1,1)-1)-1),0,AVERAGE(INDEX($AA:$AA,ROW($AA678)-VALUE(LEFT(AB$1,FIND("-",AB$1,1)-1))+1):$AA678))</f>
        <v>25.925925925925835</v>
      </c>
      <c r="AC678">
        <f>IF(ROW($AA678)&lt;=VALUE(LEFT(AA$1,FIND("-",AA$1,1)-1))+VALUE(LEFT(AB$1,FIND("-",AB$1,1)-1)-1)+VALUE(LEFT(AC$1,FIND("-",AC$1,1)-1)-1),0,AVERAGE(INDEX($AB:$AB,ROW($AB678)-VALUE(LEFT(AC$1,FIND("-",AC$1,1)-1))+1):$AB678))</f>
        <v>16.049382716049319</v>
      </c>
      <c r="AE678">
        <f t="shared" si="97"/>
        <v>13018844</v>
      </c>
      <c r="AG678" t="str">
        <f t="shared" si="98"/>
        <v/>
      </c>
    </row>
    <row r="679" spans="1:33" x14ac:dyDescent="0.25">
      <c r="A679" s="6">
        <v>37484</v>
      </c>
      <c r="B679">
        <v>0.70499999999999996</v>
      </c>
      <c r="C679">
        <v>0.71499999999999997</v>
      </c>
      <c r="D679">
        <v>0.70499999999999996</v>
      </c>
      <c r="E679">
        <v>0.71</v>
      </c>
      <c r="F679">
        <v>0.40933000000000003</v>
      </c>
      <c r="G679">
        <v>248000</v>
      </c>
      <c r="I679" t="str">
        <f t="shared" si="92"/>
        <v>Bullish</v>
      </c>
      <c r="J679" t="str">
        <f t="shared" si="93"/>
        <v/>
      </c>
      <c r="K679" t="str">
        <f t="shared" si="94"/>
        <v>Buy</v>
      </c>
      <c r="M679" s="11" t="str">
        <f t="shared" si="95"/>
        <v>Buy</v>
      </c>
      <c r="O679">
        <f>IF(ROW($E679)&lt;=VALUE(LEFT(O$1,FIND("-",O$1,1)-1)),0,IF(ROW($E679)=VALUE(LEFT(O$1,FIND("-",O$1,1)-1))+1,AVERAGE(INDEX($E:$E,ROW($E679)-VALUE(LEFT(O$1,FIND("-",O$1,1)-1))):$E679),($E679*(2/(VALUE(LEFT(O$1,FIND("-",O$1,1)-1))+1)))+(O678*(1-(2/(VALUE(LEFT(O$1,FIND("-",O$1,1)-1))+1))))))</f>
        <v>0.84549374131256894</v>
      </c>
      <c r="Q679">
        <f>IF(ROW($E679)&lt;=VALUE(LEFT(Q$1,FIND("-",Q$1,1)-1)),0,IF(ROW($E679)=VALUE(LEFT(Q$1,FIND("-",Q$1,1)-1))+1,AVERAGE(INDEX($E:$E,ROW($E679)-VALUE(LEFT(Q$1,FIND("-",Q$1,1)-1))):$E679),($E679*(2/(VALUE(LEFT(Q$1,FIND("-",Q$1,1)-1))+1)))+(Q678*(1-(2/(VALUE(LEFT(Q$1,FIND("-",Q$1,1)-1))+1))))))</f>
        <v>0.70390119145753427</v>
      </c>
      <c r="R679">
        <f>IF(ROW($E679)&lt;=VALUE(LEFT(R$1,FIND("-",R$1,1)-1)),0,IF(ROW($E679)=VALUE(LEFT(R$1,FIND("-",R$1,1)-1))+1,AVERAGE(INDEX($E:$E,ROW($E679)-VALUE(LEFT(R$1,FIND("-",R$1,1)-1))):$E679),($E679*(2/(VALUE(LEFT(R$1,FIND("-",R$1,1)-1))+1)))+(R678*(1-(2/(VALUE(LEFT(R$1,FIND("-",R$1,1)-1))+1))))))</f>
        <v>0.71684315805920062</v>
      </c>
      <c r="S679">
        <f t="shared" si="96"/>
        <v>-1.2941966601666355E-2</v>
      </c>
      <c r="T679">
        <f>IF(ROW($E679)&lt;=MAX(VALUE(LEFT(Q$1,FIND("-",Q$1,1)-1)),VALUE(LEFT(R$1,FIND("-",R$1,1)-1)))+VALUE(LEFT(T$1,FIND("-",T$1,1)-1))-1,0,IF(ROW($E679)=MAX(VALUE(LEFT(Q$1,FIND("-",Q$1,1)-1)),VALUE(LEFT(R$1,FIND("-",R$1,1)-1)))+VALUE(LEFT(T$1,FIND("-",T$1,1)-1)),AVERAGE(INDEX($S:$S,ROW(S679)-VALUE(LEFT(T$1,FIND("-",T$1,1)-1))+1):S679),($S679*(2/(VALUE(LEFT(T$1,FIND("-",T$1,1)-1))+1)))+(T678*(1-(2/(VALUE(LEFT(T$1,FIND("-",T$1,1)-1))+1))))))</f>
        <v>-1.3806382578766454E-2</v>
      </c>
      <c r="V679">
        <f t="shared" si="91"/>
        <v>5.0000000000000044E-3</v>
      </c>
      <c r="W679">
        <f>IF(ROW($E679)&lt;=VALUE(LEFT(W$1,FIND("-",W$1,1)-1))+1,0,IF(ROW($E678)=VALUE(LEFT(W$1,FIND("-",W$1,1)-1))+1,100-100/(1+ABS((SUMIF(INDEX($V:$V,ROW($V679)-VALUE(LEFT(W$1,FIND("-",W$1,1)-1))+1):$V679,"&gt;0",INDEX($V:$V,ROW($V679)-VALUE(LEFT(W$1,FIND("-",W$1,1)-1))+1):$V679)/COUNTIF(INDEX($V:$V,ROW($V679)-VALUE(LEFT(W$1,FIND("-",W$1,1)-1))+1):$V679,"&gt;0"))/(SUMIF(INDEX($V:$V,ROW($V679)-VALUE(LEFT(W$1,FIND("-",W$1,1)-1))+1):$V679,"&lt;0",INDEX($V:$V,ROW($V679)-VALUE(LEFT(W$1,FIND("-",W$1,1)-1))+1):$V679)/COUNTIF(INDEX($V:$V,ROW($V679)-VALUE(LEFT(W$1,FIND("-",W$1,1)-1))+1):$V679,"&lt;0")))),100-100/(1+ABS((SUMIF(INDEX($V:$V,ROW($V679)-VALUE(LEFT(W$1,FIND("-",W$1,1)-1))+1):$V679,"&gt;0",INDEX($V:$V,ROW($V679)-VALUE(LEFT(W$1,FIND("-",W$1,1)-1))+1):$V679)/VALUE(LEFT(W$1,FIND("-",W$1,1)-1)))/(SUMIF(INDEX($V:$V,ROW($V679)-VALUE(LEFT(W$1,FIND("-",W$1,1)-1))+1):$V679,"&lt;0",INDEX($V:$V,ROW($V679)-VALUE(LEFT(W$1,FIND("-",W$1,1)-1))+1):$V679)/VALUE(LEFT(W$1,FIND("-",W$1,1)-1)))))))</f>
        <v>47.999999999999993</v>
      </c>
      <c r="Y679">
        <f>IF(ROW($E679)&lt;=VALUE(LEFT(Y$1,FIND("-",Y$1,1)-1)),0,MAX(INDEX(C:C,ROW(C679)-VALUE(LEFT(Y$1,FIND("-",Y$1,1)-1))+1):C679))</f>
        <v>0.76500000000000001</v>
      </c>
      <c r="Z679">
        <f>IF(ROW($E679)&lt;=VALUE(LEFT(Z$1,FIND("-",Z$1,1)-1)),0,MIN(INDEX(D:D,ROW(D679)-VALUE(LEFT(Z$1,FIND("-",Z$1,1)-1))+1):D679))</f>
        <v>0.67500000000000004</v>
      </c>
      <c r="AA679">
        <f t="shared" si="99"/>
        <v>38.888888888888815</v>
      </c>
      <c r="AB679">
        <f>IF(ROW($AA679)&lt;=VALUE(LEFT(AA$1,FIND("-",AA$1,1)-1))+VALUE(LEFT(AB$1,FIND("-",AB$1,1)-1)-1),0,AVERAGE(INDEX($AA:$AA,ROW($AA679)-VALUE(LEFT(AB$1,FIND("-",AB$1,1)-1))+1):$AA679))</f>
        <v>31.481481481481396</v>
      </c>
      <c r="AC679">
        <f>IF(ROW($AA679)&lt;=VALUE(LEFT(AA$1,FIND("-",AA$1,1)-1))+VALUE(LEFT(AB$1,FIND("-",AB$1,1)-1)-1)+VALUE(LEFT(AC$1,FIND("-",AC$1,1)-1)-1),0,AVERAGE(INDEX($AB:$AB,ROW($AB679)-VALUE(LEFT(AC$1,FIND("-",AC$1,1)-1))+1):$AB679))</f>
        <v>24.074074074073991</v>
      </c>
      <c r="AE679">
        <f t="shared" si="97"/>
        <v>13266844</v>
      </c>
      <c r="AG679" t="str">
        <f t="shared" si="98"/>
        <v>Buy</v>
      </c>
    </row>
    <row r="680" spans="1:33" x14ac:dyDescent="0.25">
      <c r="A680" s="6">
        <v>37487</v>
      </c>
      <c r="B680">
        <v>0.71499999999999997</v>
      </c>
      <c r="C680">
        <v>0.71499999999999997</v>
      </c>
      <c r="D680">
        <v>0.7</v>
      </c>
      <c r="E680">
        <v>0.71</v>
      </c>
      <c r="F680">
        <v>0.40933000000000003</v>
      </c>
      <c r="G680">
        <v>317000</v>
      </c>
      <c r="I680" t="str">
        <f t="shared" si="92"/>
        <v/>
      </c>
      <c r="J680" t="str">
        <f t="shared" si="93"/>
        <v/>
      </c>
      <c r="K680" t="str">
        <f t="shared" si="94"/>
        <v/>
      </c>
      <c r="M680" s="11" t="str">
        <f t="shared" si="95"/>
        <v/>
      </c>
      <c r="O680">
        <f>IF(ROW($E680)&lt;=VALUE(LEFT(O$1,FIND("-",O$1,1)-1)),0,IF(ROW($E680)=VALUE(LEFT(O$1,FIND("-",O$1,1)-1))+1,AVERAGE(INDEX($E:$E,ROW($E680)-VALUE(LEFT(O$1,FIND("-",O$1,1)-1))):$E680),($E680*(2/(VALUE(LEFT(O$1,FIND("-",O$1,1)-1))+1)))+(O679*(1-(2/(VALUE(LEFT(O$1,FIND("-",O$1,1)-1))+1))))))</f>
        <v>0.84414554488159821</v>
      </c>
      <c r="Q680">
        <f>IF(ROW($E680)&lt;=VALUE(LEFT(Q$1,FIND("-",Q$1,1)-1)),0,IF(ROW($E680)=VALUE(LEFT(Q$1,FIND("-",Q$1,1)-1))+1,AVERAGE(INDEX($E:$E,ROW($E680)-VALUE(LEFT(Q$1,FIND("-",Q$1,1)-1))):$E680),($E680*(2/(VALUE(LEFT(Q$1,FIND("-",Q$1,1)-1))+1)))+(Q679*(1-(2/(VALUE(LEFT(Q$1,FIND("-",Q$1,1)-1))+1))))))</f>
        <v>0.70483946969483668</v>
      </c>
      <c r="R680">
        <f>IF(ROW($E680)&lt;=VALUE(LEFT(R$1,FIND("-",R$1,1)-1)),0,IF(ROW($E680)=VALUE(LEFT(R$1,FIND("-",R$1,1)-1))+1,AVERAGE(INDEX($E:$E,ROW($E680)-VALUE(LEFT(R$1,FIND("-",R$1,1)-1))):$E680),($E680*(2/(VALUE(LEFT(R$1,FIND("-",R$1,1)-1))+1)))+(R679*(1-(2/(VALUE(LEFT(R$1,FIND("-",R$1,1)-1))+1))))))</f>
        <v>0.71633625746222285</v>
      </c>
      <c r="S680">
        <f t="shared" si="96"/>
        <v>-1.1496787767386163E-2</v>
      </c>
      <c r="T680">
        <f>IF(ROW($E680)&lt;=MAX(VALUE(LEFT(Q$1,FIND("-",Q$1,1)-1)),VALUE(LEFT(R$1,FIND("-",R$1,1)-1)))+VALUE(LEFT(T$1,FIND("-",T$1,1)-1))-1,0,IF(ROW($E680)=MAX(VALUE(LEFT(Q$1,FIND("-",Q$1,1)-1)),VALUE(LEFT(R$1,FIND("-",R$1,1)-1)))+VALUE(LEFT(T$1,FIND("-",T$1,1)-1)),AVERAGE(INDEX($S:$S,ROW(S680)-VALUE(LEFT(T$1,FIND("-",T$1,1)-1))+1):S680),($S680*(2/(VALUE(LEFT(T$1,FIND("-",T$1,1)-1))+1)))+(T679*(1-(2/(VALUE(LEFT(T$1,FIND("-",T$1,1)-1))+1))))))</f>
        <v>-1.3344463616490396E-2</v>
      </c>
      <c r="V680">
        <f t="shared" si="91"/>
        <v>0</v>
      </c>
      <c r="W680">
        <f>IF(ROW($E680)&lt;=VALUE(LEFT(W$1,FIND("-",W$1,1)-1))+1,0,IF(ROW($E679)=VALUE(LEFT(W$1,FIND("-",W$1,1)-1))+1,100-100/(1+ABS((SUMIF(INDEX($V:$V,ROW($V680)-VALUE(LEFT(W$1,FIND("-",W$1,1)-1))+1):$V680,"&gt;0",INDEX($V:$V,ROW($V680)-VALUE(LEFT(W$1,FIND("-",W$1,1)-1))+1):$V680)/COUNTIF(INDEX($V:$V,ROW($V680)-VALUE(LEFT(W$1,FIND("-",W$1,1)-1))+1):$V680,"&gt;0"))/(SUMIF(INDEX($V:$V,ROW($V680)-VALUE(LEFT(W$1,FIND("-",W$1,1)-1))+1):$V680,"&lt;0",INDEX($V:$V,ROW($V680)-VALUE(LEFT(W$1,FIND("-",W$1,1)-1))+1):$V680)/COUNTIF(INDEX($V:$V,ROW($V680)-VALUE(LEFT(W$1,FIND("-",W$1,1)-1))+1):$V680,"&lt;0")))),100-100/(1+ABS((SUMIF(INDEX($V:$V,ROW($V680)-VALUE(LEFT(W$1,FIND("-",W$1,1)-1))+1):$V680,"&gt;0",INDEX($V:$V,ROW($V680)-VALUE(LEFT(W$1,FIND("-",W$1,1)-1))+1):$V680)/VALUE(LEFT(W$1,FIND("-",W$1,1)-1)))/(SUMIF(INDEX($V:$V,ROW($V680)-VALUE(LEFT(W$1,FIND("-",W$1,1)-1))+1):$V680,"&lt;0",INDEX($V:$V,ROW($V680)-VALUE(LEFT(W$1,FIND("-",W$1,1)-1))+1):$V680)/VALUE(LEFT(W$1,FIND("-",W$1,1)-1)))))))</f>
        <v>47.999999999999993</v>
      </c>
      <c r="Y680">
        <f>IF(ROW($E680)&lt;=VALUE(LEFT(Y$1,FIND("-",Y$1,1)-1)),0,MAX(INDEX(C:C,ROW(C680)-VALUE(LEFT(Y$1,FIND("-",Y$1,1)-1))+1):C680))</f>
        <v>0.76500000000000001</v>
      </c>
      <c r="Z680">
        <f>IF(ROW($E680)&lt;=VALUE(LEFT(Z$1,FIND("-",Z$1,1)-1)),0,MIN(INDEX(D:D,ROW(D680)-VALUE(LEFT(Z$1,FIND("-",Z$1,1)-1))+1):D680))</f>
        <v>0.67500000000000004</v>
      </c>
      <c r="AA680">
        <f t="shared" si="99"/>
        <v>38.888888888888815</v>
      </c>
      <c r="AB680">
        <f>IF(ROW($AA680)&lt;=VALUE(LEFT(AA$1,FIND("-",AA$1,1)-1))+VALUE(LEFT(AB$1,FIND("-",AB$1,1)-1)-1),0,AVERAGE(INDEX($AA:$AA,ROW($AA680)-VALUE(LEFT(AB$1,FIND("-",AB$1,1)-1))+1):$AA680))</f>
        <v>37.03703703703696</v>
      </c>
      <c r="AC680">
        <f>IF(ROW($AA680)&lt;=VALUE(LEFT(AA$1,FIND("-",AA$1,1)-1))+VALUE(LEFT(AB$1,FIND("-",AB$1,1)-1)-1)+VALUE(LEFT(AC$1,FIND("-",AC$1,1)-1)-1),0,AVERAGE(INDEX($AB:$AB,ROW($AB680)-VALUE(LEFT(AC$1,FIND("-",AC$1,1)-1))+1):$AB680))</f>
        <v>31.481481481481399</v>
      </c>
      <c r="AE680">
        <f t="shared" si="97"/>
        <v>13266844</v>
      </c>
      <c r="AG680" t="str">
        <f t="shared" si="98"/>
        <v/>
      </c>
    </row>
    <row r="681" spans="1:33" x14ac:dyDescent="0.25">
      <c r="A681" s="6">
        <v>37488</v>
      </c>
      <c r="B681">
        <v>0.71499999999999997</v>
      </c>
      <c r="C681">
        <v>0.71499999999999997</v>
      </c>
      <c r="D681">
        <v>0.70499999999999996</v>
      </c>
      <c r="E681">
        <v>0.71499999999999997</v>
      </c>
      <c r="F681">
        <v>0.41221200000000002</v>
      </c>
      <c r="G681">
        <v>283000</v>
      </c>
      <c r="I681" t="str">
        <f t="shared" si="92"/>
        <v/>
      </c>
      <c r="J681" t="str">
        <f t="shared" si="93"/>
        <v/>
      </c>
      <c r="K681" t="str">
        <f t="shared" si="94"/>
        <v/>
      </c>
      <c r="M681" s="11" t="str">
        <f t="shared" si="95"/>
        <v/>
      </c>
      <c r="O681">
        <f>IF(ROW($E681)&lt;=VALUE(LEFT(O$1,FIND("-",O$1,1)-1)),0,IF(ROW($E681)=VALUE(LEFT(O$1,FIND("-",O$1,1)-1))+1,AVERAGE(INDEX($E:$E,ROW($E681)-VALUE(LEFT(O$1,FIND("-",O$1,1)-1))):$E681),($E681*(2/(VALUE(LEFT(O$1,FIND("-",O$1,1)-1))+1)))+(O680*(1-(2/(VALUE(LEFT(O$1,FIND("-",O$1,1)-1))+1))))))</f>
        <v>0.84286051458426892</v>
      </c>
      <c r="Q681">
        <f>IF(ROW($E681)&lt;=VALUE(LEFT(Q$1,FIND("-",Q$1,1)-1)),0,IF(ROW($E681)=VALUE(LEFT(Q$1,FIND("-",Q$1,1)-1))+1,AVERAGE(INDEX($E:$E,ROW($E681)-VALUE(LEFT(Q$1,FIND("-",Q$1,1)-1))):$E681),($E681*(2/(VALUE(LEFT(Q$1,FIND("-",Q$1,1)-1))+1)))+(Q680*(1-(2/(VALUE(LEFT(Q$1,FIND("-",Q$1,1)-1))+1))))))</f>
        <v>0.70640262820332334</v>
      </c>
      <c r="R681">
        <f>IF(ROW($E681)&lt;=VALUE(LEFT(R$1,FIND("-",R$1,1)-1)),0,IF(ROW($E681)=VALUE(LEFT(R$1,FIND("-",R$1,1)-1))+1,AVERAGE(INDEX($E:$E,ROW($E681)-VALUE(LEFT(R$1,FIND("-",R$1,1)-1))):$E681),($E681*(2/(VALUE(LEFT(R$1,FIND("-",R$1,1)-1))+1)))+(R680*(1-(2/(VALUE(LEFT(R$1,FIND("-",R$1,1)-1))+1))))))</f>
        <v>0.7162372754279841</v>
      </c>
      <c r="S681">
        <f t="shared" si="96"/>
        <v>-9.8346472246607641E-3</v>
      </c>
      <c r="T681">
        <f>IF(ROW($E681)&lt;=MAX(VALUE(LEFT(Q$1,FIND("-",Q$1,1)-1)),VALUE(LEFT(R$1,FIND("-",R$1,1)-1)))+VALUE(LEFT(T$1,FIND("-",T$1,1)-1))-1,0,IF(ROW($E681)=MAX(VALUE(LEFT(Q$1,FIND("-",Q$1,1)-1)),VALUE(LEFT(R$1,FIND("-",R$1,1)-1)))+VALUE(LEFT(T$1,FIND("-",T$1,1)-1)),AVERAGE(INDEX($S:$S,ROW(S681)-VALUE(LEFT(T$1,FIND("-",T$1,1)-1))+1):S681),($S681*(2/(VALUE(LEFT(T$1,FIND("-",T$1,1)-1))+1)))+(T680*(1-(2/(VALUE(LEFT(T$1,FIND("-",T$1,1)-1))+1))))))</f>
        <v>-1.264250033812447E-2</v>
      </c>
      <c r="V681">
        <f t="shared" si="91"/>
        <v>5.0000000000000044E-3</v>
      </c>
      <c r="W681">
        <f>IF(ROW($E681)&lt;=VALUE(LEFT(W$1,FIND("-",W$1,1)-1))+1,0,IF(ROW($E680)=VALUE(LEFT(W$1,FIND("-",W$1,1)-1))+1,100-100/(1+ABS((SUMIF(INDEX($V:$V,ROW($V681)-VALUE(LEFT(W$1,FIND("-",W$1,1)-1))+1):$V681,"&gt;0",INDEX($V:$V,ROW($V681)-VALUE(LEFT(W$1,FIND("-",W$1,1)-1))+1):$V681)/COUNTIF(INDEX($V:$V,ROW($V681)-VALUE(LEFT(W$1,FIND("-",W$1,1)-1))+1):$V681,"&gt;0"))/(SUMIF(INDEX($V:$V,ROW($V681)-VALUE(LEFT(W$1,FIND("-",W$1,1)-1))+1):$V681,"&lt;0",INDEX($V:$V,ROW($V681)-VALUE(LEFT(W$1,FIND("-",W$1,1)-1))+1):$V681)/COUNTIF(INDEX($V:$V,ROW($V681)-VALUE(LEFT(W$1,FIND("-",W$1,1)-1))+1):$V681,"&lt;0")))),100-100/(1+ABS((SUMIF(INDEX($V:$V,ROW($V681)-VALUE(LEFT(W$1,FIND("-",W$1,1)-1))+1):$V681,"&gt;0",INDEX($V:$V,ROW($V681)-VALUE(LEFT(W$1,FIND("-",W$1,1)-1))+1):$V681)/VALUE(LEFT(W$1,FIND("-",W$1,1)-1)))/(SUMIF(INDEX($V:$V,ROW($V681)-VALUE(LEFT(W$1,FIND("-",W$1,1)-1))+1):$V681,"&lt;0",INDEX($V:$V,ROW($V681)-VALUE(LEFT(W$1,FIND("-",W$1,1)-1))+1):$V681)/VALUE(LEFT(W$1,FIND("-",W$1,1)-1)))))))</f>
        <v>47.999999999999993</v>
      </c>
      <c r="Y681">
        <f>IF(ROW($E681)&lt;=VALUE(LEFT(Y$1,FIND("-",Y$1,1)-1)),0,MAX(INDEX(C:C,ROW(C681)-VALUE(LEFT(Y$1,FIND("-",Y$1,1)-1))+1):C681))</f>
        <v>0.76500000000000001</v>
      </c>
      <c r="Z681">
        <f>IF(ROW($E681)&lt;=VALUE(LEFT(Z$1,FIND("-",Z$1,1)-1)),0,MIN(INDEX(D:D,ROW(D681)-VALUE(LEFT(Z$1,FIND("-",Z$1,1)-1))+1):D681))</f>
        <v>0.67500000000000004</v>
      </c>
      <c r="AA681">
        <f t="shared" si="99"/>
        <v>44.444444444444372</v>
      </c>
      <c r="AB681">
        <f>IF(ROW($AA681)&lt;=VALUE(LEFT(AA$1,FIND("-",AA$1,1)-1))+VALUE(LEFT(AB$1,FIND("-",AB$1,1)-1)-1),0,AVERAGE(INDEX($AA:$AA,ROW($AA681)-VALUE(LEFT(AB$1,FIND("-",AB$1,1)-1))+1):$AA681))</f>
        <v>40.740740740740669</v>
      </c>
      <c r="AC681">
        <f>IF(ROW($AA681)&lt;=VALUE(LEFT(AA$1,FIND("-",AA$1,1)-1))+VALUE(LEFT(AB$1,FIND("-",AB$1,1)-1)-1)+VALUE(LEFT(AC$1,FIND("-",AC$1,1)-1)-1),0,AVERAGE(INDEX($AB:$AB,ROW($AB681)-VALUE(LEFT(AC$1,FIND("-",AC$1,1)-1))+1):$AB681))</f>
        <v>36.419753086419682</v>
      </c>
      <c r="AE681">
        <f t="shared" si="97"/>
        <v>13549844</v>
      </c>
      <c r="AG681" t="str">
        <f t="shared" si="98"/>
        <v/>
      </c>
    </row>
    <row r="682" spans="1:33" x14ac:dyDescent="0.25">
      <c r="A682" s="6">
        <v>37489</v>
      </c>
      <c r="B682">
        <v>0.71499999999999997</v>
      </c>
      <c r="C682">
        <v>0.71499999999999997</v>
      </c>
      <c r="D682">
        <v>0.7</v>
      </c>
      <c r="E682">
        <v>0.70499999999999996</v>
      </c>
      <c r="F682">
        <v>0.406447</v>
      </c>
      <c r="G682">
        <v>224000</v>
      </c>
      <c r="I682" t="str">
        <f t="shared" si="92"/>
        <v/>
      </c>
      <c r="J682" t="str">
        <f t="shared" si="93"/>
        <v/>
      </c>
      <c r="K682" t="str">
        <f t="shared" si="94"/>
        <v/>
      </c>
      <c r="M682" s="11" t="str">
        <f t="shared" si="95"/>
        <v/>
      </c>
      <c r="O682">
        <f>IF(ROW($E682)&lt;=VALUE(LEFT(O$1,FIND("-",O$1,1)-1)),0,IF(ROW($E682)=VALUE(LEFT(O$1,FIND("-",O$1,1)-1))+1,AVERAGE(INDEX($E:$E,ROW($E682)-VALUE(LEFT(O$1,FIND("-",O$1,1)-1))):$E682),($E682*(2/(VALUE(LEFT(O$1,FIND("-",O$1,1)-1))+1)))+(O681*(1-(2/(VALUE(LEFT(O$1,FIND("-",O$1,1)-1))+1))))))</f>
        <v>0.84148876817049512</v>
      </c>
      <c r="Q682">
        <f>IF(ROW($E682)&lt;=VALUE(LEFT(Q$1,FIND("-",Q$1,1)-1)),0,IF(ROW($E682)=VALUE(LEFT(Q$1,FIND("-",Q$1,1)-1))+1,AVERAGE(INDEX($E:$E,ROW($E682)-VALUE(LEFT(Q$1,FIND("-",Q$1,1)-1))):$E682),($E682*(2/(VALUE(LEFT(Q$1,FIND("-",Q$1,1)-1))+1)))+(Q681*(1-(2/(VALUE(LEFT(Q$1,FIND("-",Q$1,1)-1))+1))))))</f>
        <v>0.70618683924896597</v>
      </c>
      <c r="R682">
        <f>IF(ROW($E682)&lt;=VALUE(LEFT(R$1,FIND("-",R$1,1)-1)),0,IF(ROW($E682)=VALUE(LEFT(R$1,FIND("-",R$1,1)-1))+1,AVERAGE(INDEX($E:$E,ROW($E682)-VALUE(LEFT(R$1,FIND("-",R$1,1)-1))):$E682),($E682*(2/(VALUE(LEFT(R$1,FIND("-",R$1,1)-1))+1)))+(R681*(1-(2/(VALUE(LEFT(R$1,FIND("-",R$1,1)-1))+1))))))</f>
        <v>0.71540488465554075</v>
      </c>
      <c r="S682">
        <f t="shared" si="96"/>
        <v>-9.2180454065747819E-3</v>
      </c>
      <c r="T682">
        <f>IF(ROW($E682)&lt;=MAX(VALUE(LEFT(Q$1,FIND("-",Q$1,1)-1)),VALUE(LEFT(R$1,FIND("-",R$1,1)-1)))+VALUE(LEFT(T$1,FIND("-",T$1,1)-1))-1,0,IF(ROW($E682)=MAX(VALUE(LEFT(Q$1,FIND("-",Q$1,1)-1)),VALUE(LEFT(R$1,FIND("-",R$1,1)-1)))+VALUE(LEFT(T$1,FIND("-",T$1,1)-1)),AVERAGE(INDEX($S:$S,ROW(S682)-VALUE(LEFT(T$1,FIND("-",T$1,1)-1))+1):S682),($S682*(2/(VALUE(LEFT(T$1,FIND("-",T$1,1)-1))+1)))+(T681*(1-(2/(VALUE(LEFT(T$1,FIND("-",T$1,1)-1))+1))))))</f>
        <v>-1.1957609351814533E-2</v>
      </c>
      <c r="V682">
        <f t="shared" si="91"/>
        <v>-1.0000000000000009E-2</v>
      </c>
      <c r="W682">
        <f>IF(ROW($E682)&lt;=VALUE(LEFT(W$1,FIND("-",W$1,1)-1))+1,0,IF(ROW($E681)=VALUE(LEFT(W$1,FIND("-",W$1,1)-1))+1,100-100/(1+ABS((SUMIF(INDEX($V:$V,ROW($V682)-VALUE(LEFT(W$1,FIND("-",W$1,1)-1))+1):$V682,"&gt;0",INDEX($V:$V,ROW($V682)-VALUE(LEFT(W$1,FIND("-",W$1,1)-1))+1):$V682)/COUNTIF(INDEX($V:$V,ROW($V682)-VALUE(LEFT(W$1,FIND("-",W$1,1)-1))+1):$V682,"&gt;0"))/(SUMIF(INDEX($V:$V,ROW($V682)-VALUE(LEFT(W$1,FIND("-",W$1,1)-1))+1):$V682,"&lt;0",INDEX($V:$V,ROW($V682)-VALUE(LEFT(W$1,FIND("-",W$1,1)-1))+1):$V682)/COUNTIF(INDEX($V:$V,ROW($V682)-VALUE(LEFT(W$1,FIND("-",W$1,1)-1))+1):$V682,"&lt;0")))),100-100/(1+ABS((SUMIF(INDEX($V:$V,ROW($V682)-VALUE(LEFT(W$1,FIND("-",W$1,1)-1))+1):$V682,"&gt;0",INDEX($V:$V,ROW($V682)-VALUE(LEFT(W$1,FIND("-",W$1,1)-1))+1):$V682)/VALUE(LEFT(W$1,FIND("-",W$1,1)-1)))/(SUMIF(INDEX($V:$V,ROW($V682)-VALUE(LEFT(W$1,FIND("-",W$1,1)-1))+1):$V682,"&lt;0",INDEX($V:$V,ROW($V682)-VALUE(LEFT(W$1,FIND("-",W$1,1)-1))+1):$V682)/VALUE(LEFT(W$1,FIND("-",W$1,1)-1)))))))</f>
        <v>44.444444444444436</v>
      </c>
      <c r="Y682">
        <f>IF(ROW($E682)&lt;=VALUE(LEFT(Y$1,FIND("-",Y$1,1)-1)),0,MAX(INDEX(C:C,ROW(C682)-VALUE(LEFT(Y$1,FIND("-",Y$1,1)-1))+1):C682))</f>
        <v>0.76500000000000001</v>
      </c>
      <c r="Z682">
        <f>IF(ROW($E682)&lt;=VALUE(LEFT(Z$1,FIND("-",Z$1,1)-1)),0,MIN(INDEX(D:D,ROW(D682)-VALUE(LEFT(Z$1,FIND("-",Z$1,1)-1))+1):D682))</f>
        <v>0.67500000000000004</v>
      </c>
      <c r="AA682">
        <f t="shared" si="99"/>
        <v>33.33333333333325</v>
      </c>
      <c r="AB682">
        <f>IF(ROW($AA682)&lt;=VALUE(LEFT(AA$1,FIND("-",AA$1,1)-1))+VALUE(LEFT(AB$1,FIND("-",AB$1,1)-1)-1),0,AVERAGE(INDEX($AA:$AA,ROW($AA682)-VALUE(LEFT(AB$1,FIND("-",AB$1,1)-1))+1):$AA682))</f>
        <v>38.888888888888808</v>
      </c>
      <c r="AC682">
        <f>IF(ROW($AA682)&lt;=VALUE(LEFT(AA$1,FIND("-",AA$1,1)-1))+VALUE(LEFT(AB$1,FIND("-",AB$1,1)-1)-1)+VALUE(LEFT(AC$1,FIND("-",AC$1,1)-1)-1),0,AVERAGE(INDEX($AB:$AB,ROW($AB682)-VALUE(LEFT(AC$1,FIND("-",AC$1,1)-1))+1):$AB682))</f>
        <v>38.888888888888808</v>
      </c>
      <c r="AE682">
        <f t="shared" si="97"/>
        <v>13325844</v>
      </c>
      <c r="AG682" t="str">
        <f t="shared" si="98"/>
        <v/>
      </c>
    </row>
    <row r="683" spans="1:33" x14ac:dyDescent="0.25">
      <c r="A683" s="6">
        <v>37490</v>
      </c>
      <c r="B683">
        <v>0.71</v>
      </c>
      <c r="C683">
        <v>0.71499999999999997</v>
      </c>
      <c r="D683">
        <v>0.7</v>
      </c>
      <c r="E683">
        <v>0.7</v>
      </c>
      <c r="F683">
        <v>0.40356399999999998</v>
      </c>
      <c r="G683">
        <v>347000</v>
      </c>
      <c r="I683" t="str">
        <f t="shared" si="92"/>
        <v/>
      </c>
      <c r="J683" t="str">
        <f t="shared" si="93"/>
        <v/>
      </c>
      <c r="K683" t="str">
        <f t="shared" si="94"/>
        <v/>
      </c>
      <c r="M683" s="11" t="str">
        <f t="shared" si="95"/>
        <v/>
      </c>
      <c r="O683">
        <f>IF(ROW($E683)&lt;=VALUE(LEFT(O$1,FIND("-",O$1,1)-1)),0,IF(ROW($E683)=VALUE(LEFT(O$1,FIND("-",O$1,1)-1))+1,AVERAGE(INDEX($E:$E,ROW($E683)-VALUE(LEFT(O$1,FIND("-",O$1,1)-1))):$E683),($E683*(2/(VALUE(LEFT(O$1,FIND("-",O$1,1)-1))+1)))+(O682*(1-(2/(VALUE(LEFT(O$1,FIND("-",O$1,1)-1))+1))))))</f>
        <v>0.84008091973098775</v>
      </c>
      <c r="Q683">
        <f>IF(ROW($E683)&lt;=VALUE(LEFT(Q$1,FIND("-",Q$1,1)-1)),0,IF(ROW($E683)=VALUE(LEFT(Q$1,FIND("-",Q$1,1)-1))+1,AVERAGE(INDEX($E:$E,ROW($E683)-VALUE(LEFT(Q$1,FIND("-",Q$1,1)-1))):$E683),($E683*(2/(VALUE(LEFT(Q$1,FIND("-",Q$1,1)-1))+1)))+(Q682*(1-(2/(VALUE(LEFT(Q$1,FIND("-",Q$1,1)-1))+1))))))</f>
        <v>0.70523501782604803</v>
      </c>
      <c r="R683">
        <f>IF(ROW($E683)&lt;=VALUE(LEFT(R$1,FIND("-",R$1,1)-1)),0,IF(ROW($E683)=VALUE(LEFT(R$1,FIND("-",R$1,1)-1))+1,AVERAGE(INDEX($E:$E,ROW($E683)-VALUE(LEFT(R$1,FIND("-",R$1,1)-1))):$E683),($E683*(2/(VALUE(LEFT(R$1,FIND("-",R$1,1)-1))+1)))+(R682*(1-(2/(VALUE(LEFT(R$1,FIND("-",R$1,1)-1))+1))))))</f>
        <v>0.71426378208846364</v>
      </c>
      <c r="S683">
        <f t="shared" si="96"/>
        <v>-9.0287642624156117E-3</v>
      </c>
      <c r="T683">
        <f>IF(ROW($E683)&lt;=MAX(VALUE(LEFT(Q$1,FIND("-",Q$1,1)-1)),VALUE(LEFT(R$1,FIND("-",R$1,1)-1)))+VALUE(LEFT(T$1,FIND("-",T$1,1)-1))-1,0,IF(ROW($E683)=MAX(VALUE(LEFT(Q$1,FIND("-",Q$1,1)-1)),VALUE(LEFT(R$1,FIND("-",R$1,1)-1)))+VALUE(LEFT(T$1,FIND("-",T$1,1)-1)),AVERAGE(INDEX($S:$S,ROW(S683)-VALUE(LEFT(T$1,FIND("-",T$1,1)-1))+1):S683),($S683*(2/(VALUE(LEFT(T$1,FIND("-",T$1,1)-1))+1)))+(T682*(1-(2/(VALUE(LEFT(T$1,FIND("-",T$1,1)-1))+1))))))</f>
        <v>-1.1371840333934751E-2</v>
      </c>
      <c r="V683">
        <f t="shared" si="91"/>
        <v>-5.0000000000000044E-3</v>
      </c>
      <c r="W683">
        <f>IF(ROW($E683)&lt;=VALUE(LEFT(W$1,FIND("-",W$1,1)-1))+1,0,IF(ROW($E682)=VALUE(LEFT(W$1,FIND("-",W$1,1)-1))+1,100-100/(1+ABS((SUMIF(INDEX($V:$V,ROW($V683)-VALUE(LEFT(W$1,FIND("-",W$1,1)-1))+1):$V683,"&gt;0",INDEX($V:$V,ROW($V683)-VALUE(LEFT(W$1,FIND("-",W$1,1)-1))+1):$V683)/COUNTIF(INDEX($V:$V,ROW($V683)-VALUE(LEFT(W$1,FIND("-",W$1,1)-1))+1):$V683,"&gt;0"))/(SUMIF(INDEX($V:$V,ROW($V683)-VALUE(LEFT(W$1,FIND("-",W$1,1)-1))+1):$V683,"&lt;0",INDEX($V:$V,ROW($V683)-VALUE(LEFT(W$1,FIND("-",W$1,1)-1))+1):$V683)/COUNTIF(INDEX($V:$V,ROW($V683)-VALUE(LEFT(W$1,FIND("-",W$1,1)-1))+1):$V683,"&lt;0")))),100-100/(1+ABS((SUMIF(INDEX($V:$V,ROW($V683)-VALUE(LEFT(W$1,FIND("-",W$1,1)-1))+1):$V683,"&gt;0",INDEX($V:$V,ROW($V683)-VALUE(LEFT(W$1,FIND("-",W$1,1)-1))+1):$V683)/VALUE(LEFT(W$1,FIND("-",W$1,1)-1)))/(SUMIF(INDEX($V:$V,ROW($V683)-VALUE(LEFT(W$1,FIND("-",W$1,1)-1))+1):$V683,"&lt;0",INDEX($V:$V,ROW($V683)-VALUE(LEFT(W$1,FIND("-",W$1,1)-1))+1):$V683)/VALUE(LEFT(W$1,FIND("-",W$1,1)-1)))))))</f>
        <v>35.999999999999972</v>
      </c>
      <c r="Y683">
        <f>IF(ROW($E683)&lt;=VALUE(LEFT(Y$1,FIND("-",Y$1,1)-1)),0,MAX(INDEX(C:C,ROW(C683)-VALUE(LEFT(Y$1,FIND("-",Y$1,1)-1))+1):C683))</f>
        <v>0.76500000000000001</v>
      </c>
      <c r="Z683">
        <f>IF(ROW($E683)&lt;=VALUE(LEFT(Z$1,FIND("-",Z$1,1)-1)),0,MIN(INDEX(D:D,ROW(D683)-VALUE(LEFT(Z$1,FIND("-",Z$1,1)-1))+1):D683))</f>
        <v>0.67500000000000004</v>
      </c>
      <c r="AA683">
        <f t="shared" si="99"/>
        <v>27.77777777777769</v>
      </c>
      <c r="AB683">
        <f>IF(ROW($AA683)&lt;=VALUE(LEFT(AA$1,FIND("-",AA$1,1)-1))+VALUE(LEFT(AB$1,FIND("-",AB$1,1)-1)-1),0,AVERAGE(INDEX($AA:$AA,ROW($AA683)-VALUE(LEFT(AB$1,FIND("-",AB$1,1)-1))+1):$AA683))</f>
        <v>35.185185185185105</v>
      </c>
      <c r="AC683">
        <f>IF(ROW($AA683)&lt;=VALUE(LEFT(AA$1,FIND("-",AA$1,1)-1))+VALUE(LEFT(AB$1,FIND("-",AB$1,1)-1)-1)+VALUE(LEFT(AC$1,FIND("-",AC$1,1)-1)-1),0,AVERAGE(INDEX($AB:$AB,ROW($AB683)-VALUE(LEFT(AC$1,FIND("-",AC$1,1)-1))+1):$AB683))</f>
        <v>38.27160493827153</v>
      </c>
      <c r="AE683">
        <f t="shared" si="97"/>
        <v>12978844</v>
      </c>
      <c r="AG683" t="str">
        <f t="shared" si="98"/>
        <v/>
      </c>
    </row>
    <row r="684" spans="1:33" x14ac:dyDescent="0.25">
      <c r="A684" s="6">
        <v>37491</v>
      </c>
      <c r="B684">
        <v>0.7</v>
      </c>
      <c r="C684">
        <v>0.7</v>
      </c>
      <c r="D684">
        <v>0.7</v>
      </c>
      <c r="E684">
        <v>0.7</v>
      </c>
      <c r="F684">
        <v>0.40356399999999998</v>
      </c>
      <c r="G684">
        <v>0</v>
      </c>
      <c r="I684" t="str">
        <f t="shared" si="92"/>
        <v/>
      </c>
      <c r="J684" t="str">
        <f t="shared" si="93"/>
        <v/>
      </c>
      <c r="K684" t="str">
        <f t="shared" si="94"/>
        <v/>
      </c>
      <c r="M684" s="11" t="str">
        <f t="shared" si="95"/>
        <v/>
      </c>
      <c r="O684">
        <f>IF(ROW($E684)&lt;=VALUE(LEFT(O$1,FIND("-",O$1,1)-1)),0,IF(ROW($E684)=VALUE(LEFT(O$1,FIND("-",O$1,1)-1))+1,AVERAGE(INDEX($E:$E,ROW($E684)-VALUE(LEFT(O$1,FIND("-",O$1,1)-1))):$E684),($E684*(2/(VALUE(LEFT(O$1,FIND("-",O$1,1)-1))+1)))+(O683*(1-(2/(VALUE(LEFT(O$1,FIND("-",O$1,1)-1))+1))))))</f>
        <v>0.83868707973366452</v>
      </c>
      <c r="Q684">
        <f>IF(ROW($E684)&lt;=VALUE(LEFT(Q$1,FIND("-",Q$1,1)-1)),0,IF(ROW($E684)=VALUE(LEFT(Q$1,FIND("-",Q$1,1)-1))+1,AVERAGE(INDEX($E:$E,ROW($E684)-VALUE(LEFT(Q$1,FIND("-",Q$1,1)-1))):$E684),($E684*(2/(VALUE(LEFT(Q$1,FIND("-",Q$1,1)-1))+1)))+(Q683*(1-(2/(VALUE(LEFT(Q$1,FIND("-",Q$1,1)-1))+1))))))</f>
        <v>0.70442963046819451</v>
      </c>
      <c r="R684">
        <f>IF(ROW($E684)&lt;=VALUE(LEFT(R$1,FIND("-",R$1,1)-1)),0,IF(ROW($E684)=VALUE(LEFT(R$1,FIND("-",R$1,1)-1))+1,AVERAGE(INDEX($E:$E,ROW($E684)-VALUE(LEFT(R$1,FIND("-",R$1,1)-1))):$E684),($E684*(2/(VALUE(LEFT(R$1,FIND("-",R$1,1)-1))+1)))+(R683*(1-(2/(VALUE(LEFT(R$1,FIND("-",R$1,1)-1))+1))))))</f>
        <v>0.71320720563746631</v>
      </c>
      <c r="S684">
        <f t="shared" si="96"/>
        <v>-8.7775751692718007E-3</v>
      </c>
      <c r="T684">
        <f>IF(ROW($E684)&lt;=MAX(VALUE(LEFT(Q$1,FIND("-",Q$1,1)-1)),VALUE(LEFT(R$1,FIND("-",R$1,1)-1)))+VALUE(LEFT(T$1,FIND("-",T$1,1)-1))-1,0,IF(ROW($E684)=MAX(VALUE(LEFT(Q$1,FIND("-",Q$1,1)-1)),VALUE(LEFT(R$1,FIND("-",R$1,1)-1)))+VALUE(LEFT(T$1,FIND("-",T$1,1)-1)),AVERAGE(INDEX($S:$S,ROW(S684)-VALUE(LEFT(T$1,FIND("-",T$1,1)-1))+1):S684),($S684*(2/(VALUE(LEFT(T$1,FIND("-",T$1,1)-1))+1)))+(T683*(1-(2/(VALUE(LEFT(T$1,FIND("-",T$1,1)-1))+1))))))</f>
        <v>-1.0852987301002162E-2</v>
      </c>
      <c r="V684">
        <f t="shared" si="91"/>
        <v>0</v>
      </c>
      <c r="W684">
        <f>IF(ROW($E684)&lt;=VALUE(LEFT(W$1,FIND("-",W$1,1)-1))+1,0,IF(ROW($E683)=VALUE(LEFT(W$1,FIND("-",W$1,1)-1))+1,100-100/(1+ABS((SUMIF(INDEX($V:$V,ROW($V684)-VALUE(LEFT(W$1,FIND("-",W$1,1)-1))+1):$V684,"&gt;0",INDEX($V:$V,ROW($V684)-VALUE(LEFT(W$1,FIND("-",W$1,1)-1))+1):$V684)/COUNTIF(INDEX($V:$V,ROW($V684)-VALUE(LEFT(W$1,FIND("-",W$1,1)-1))+1):$V684,"&gt;0"))/(SUMIF(INDEX($V:$V,ROW($V684)-VALUE(LEFT(W$1,FIND("-",W$1,1)-1))+1):$V684,"&lt;0",INDEX($V:$V,ROW($V684)-VALUE(LEFT(W$1,FIND("-",W$1,1)-1))+1):$V684)/COUNTIF(INDEX($V:$V,ROW($V684)-VALUE(LEFT(W$1,FIND("-",W$1,1)-1))+1):$V684,"&lt;0")))),100-100/(1+ABS((SUMIF(INDEX($V:$V,ROW($V684)-VALUE(LEFT(W$1,FIND("-",W$1,1)-1))+1):$V684,"&gt;0",INDEX($V:$V,ROW($V684)-VALUE(LEFT(W$1,FIND("-",W$1,1)-1))+1):$V684)/VALUE(LEFT(W$1,FIND("-",W$1,1)-1)))/(SUMIF(INDEX($V:$V,ROW($V684)-VALUE(LEFT(W$1,FIND("-",W$1,1)-1))+1):$V684,"&lt;0",INDEX($V:$V,ROW($V684)-VALUE(LEFT(W$1,FIND("-",W$1,1)-1))+1):$V684)/VALUE(LEFT(W$1,FIND("-",W$1,1)-1)))))))</f>
        <v>42.85714285714284</v>
      </c>
      <c r="Y684">
        <f>IF(ROW($E684)&lt;=VALUE(LEFT(Y$1,FIND("-",Y$1,1)-1)),0,MAX(INDEX(C:C,ROW(C684)-VALUE(LEFT(Y$1,FIND("-",Y$1,1)-1))+1):C684))</f>
        <v>0.71499999999999997</v>
      </c>
      <c r="Z684">
        <f>IF(ROW($E684)&lt;=VALUE(LEFT(Z$1,FIND("-",Z$1,1)-1)),0,MIN(INDEX(D:D,ROW(D684)-VALUE(LEFT(Z$1,FIND("-",Z$1,1)-1))+1):D684))</f>
        <v>0.67500000000000004</v>
      </c>
      <c r="AA684">
        <f t="shared" si="99"/>
        <v>62.499999999999901</v>
      </c>
      <c r="AB684">
        <f>IF(ROW($AA684)&lt;=VALUE(LEFT(AA$1,FIND("-",AA$1,1)-1))+VALUE(LEFT(AB$1,FIND("-",AB$1,1)-1)-1),0,AVERAGE(INDEX($AA:$AA,ROW($AA684)-VALUE(LEFT(AB$1,FIND("-",AB$1,1)-1))+1):$AA684))</f>
        <v>41.203703703703617</v>
      </c>
      <c r="AC684">
        <f>IF(ROW($AA684)&lt;=VALUE(LEFT(AA$1,FIND("-",AA$1,1)-1))+VALUE(LEFT(AB$1,FIND("-",AB$1,1)-1)-1)+VALUE(LEFT(AC$1,FIND("-",AC$1,1)-1)-1),0,AVERAGE(INDEX($AB:$AB,ROW($AB684)-VALUE(LEFT(AC$1,FIND("-",AC$1,1)-1))+1):$AB684))</f>
        <v>38.425925925925839</v>
      </c>
      <c r="AE684">
        <f t="shared" si="97"/>
        <v>12978844</v>
      </c>
      <c r="AG684" t="str">
        <f t="shared" si="98"/>
        <v/>
      </c>
    </row>
    <row r="685" spans="1:33" x14ac:dyDescent="0.25">
      <c r="A685" s="6">
        <v>37494</v>
      </c>
      <c r="B685">
        <v>0.71</v>
      </c>
      <c r="C685">
        <v>0.79</v>
      </c>
      <c r="D685">
        <v>0.71</v>
      </c>
      <c r="E685">
        <v>0.78500000000000003</v>
      </c>
      <c r="F685">
        <v>0.452569</v>
      </c>
      <c r="G685">
        <v>3026000</v>
      </c>
      <c r="I685" t="str">
        <f t="shared" si="92"/>
        <v/>
      </c>
      <c r="J685" t="str">
        <f t="shared" si="93"/>
        <v>Overbought</v>
      </c>
      <c r="K685" t="str">
        <f t="shared" si="94"/>
        <v/>
      </c>
      <c r="M685" s="11" t="str">
        <f t="shared" si="95"/>
        <v/>
      </c>
      <c r="O685">
        <f>IF(ROW($E685)&lt;=VALUE(LEFT(O$1,FIND("-",O$1,1)-1)),0,IF(ROW($E685)=VALUE(LEFT(O$1,FIND("-",O$1,1)-1))+1,AVERAGE(INDEX($E:$E,ROW($E685)-VALUE(LEFT(O$1,FIND("-",O$1,1)-1))):$E685),($E685*(2/(VALUE(LEFT(O$1,FIND("-",O$1,1)-1))+1)))+(O684*(1-(2/(VALUE(LEFT(O$1,FIND("-",O$1,1)-1))+1))))))</f>
        <v>0.83815287993531962</v>
      </c>
      <c r="Q685">
        <f>IF(ROW($E685)&lt;=VALUE(LEFT(Q$1,FIND("-",Q$1,1)-1)),0,IF(ROW($E685)=VALUE(LEFT(Q$1,FIND("-",Q$1,1)-1))+1,AVERAGE(INDEX($E:$E,ROW($E685)-VALUE(LEFT(Q$1,FIND("-",Q$1,1)-1))):$E685),($E685*(2/(VALUE(LEFT(Q$1,FIND("-",Q$1,1)-1))+1)))+(Q684*(1-(2/(VALUE(LEFT(Q$1,FIND("-",Q$1,1)-1))+1))))))</f>
        <v>0.71682507193462608</v>
      </c>
      <c r="R685">
        <f>IF(ROW($E685)&lt;=VALUE(LEFT(R$1,FIND("-",R$1,1)-1)),0,IF(ROW($E685)=VALUE(LEFT(R$1,FIND("-",R$1,1)-1))+1,AVERAGE(INDEX($E:$E,ROW($E685)-VALUE(LEFT(R$1,FIND("-",R$1,1)-1))):$E685),($E685*(2/(VALUE(LEFT(R$1,FIND("-",R$1,1)-1))+1)))+(R684*(1-(2/(VALUE(LEFT(R$1,FIND("-",R$1,1)-1))+1))))))</f>
        <v>0.71852519040506146</v>
      </c>
      <c r="S685">
        <f t="shared" si="96"/>
        <v>-1.7001184704353856E-3</v>
      </c>
      <c r="T685">
        <f>IF(ROW($E685)&lt;=MAX(VALUE(LEFT(Q$1,FIND("-",Q$1,1)-1)),VALUE(LEFT(R$1,FIND("-",R$1,1)-1)))+VALUE(LEFT(T$1,FIND("-",T$1,1)-1))-1,0,IF(ROW($E685)=MAX(VALUE(LEFT(Q$1,FIND("-",Q$1,1)-1)),VALUE(LEFT(R$1,FIND("-",R$1,1)-1)))+VALUE(LEFT(T$1,FIND("-",T$1,1)-1)),AVERAGE(INDEX($S:$S,ROW(S685)-VALUE(LEFT(T$1,FIND("-",T$1,1)-1))+1):S685),($S685*(2/(VALUE(LEFT(T$1,FIND("-",T$1,1)-1))+1)))+(T684*(1-(2/(VALUE(LEFT(T$1,FIND("-",T$1,1)-1))+1))))))</f>
        <v>-9.0224135348888086E-3</v>
      </c>
      <c r="V685">
        <f t="shared" si="91"/>
        <v>8.5000000000000075E-2</v>
      </c>
      <c r="W685">
        <f>IF(ROW($E685)&lt;=VALUE(LEFT(W$1,FIND("-",W$1,1)-1))+1,0,IF(ROW($E684)=VALUE(LEFT(W$1,FIND("-",W$1,1)-1))+1,100-100/(1+ABS((SUMIF(INDEX($V:$V,ROW($V685)-VALUE(LEFT(W$1,FIND("-",W$1,1)-1))+1):$V685,"&gt;0",INDEX($V:$V,ROW($V685)-VALUE(LEFT(W$1,FIND("-",W$1,1)-1))+1):$V685)/COUNTIF(INDEX($V:$V,ROW($V685)-VALUE(LEFT(W$1,FIND("-",W$1,1)-1))+1):$V685,"&gt;0"))/(SUMIF(INDEX($V:$V,ROW($V685)-VALUE(LEFT(W$1,FIND("-",W$1,1)-1))+1):$V685,"&lt;0",INDEX($V:$V,ROW($V685)-VALUE(LEFT(W$1,FIND("-",W$1,1)-1))+1):$V685)/COUNTIF(INDEX($V:$V,ROW($V685)-VALUE(LEFT(W$1,FIND("-",W$1,1)-1))+1):$V685,"&lt;0")))),100-100/(1+ABS((SUMIF(INDEX($V:$V,ROW($V685)-VALUE(LEFT(W$1,FIND("-",W$1,1)-1))+1):$V685,"&gt;0",INDEX($V:$V,ROW($V685)-VALUE(LEFT(W$1,FIND("-",W$1,1)-1))+1):$V685)/VALUE(LEFT(W$1,FIND("-",W$1,1)-1)))/(SUMIF(INDEX($V:$V,ROW($V685)-VALUE(LEFT(W$1,FIND("-",W$1,1)-1))+1):$V685,"&lt;0",INDEX($V:$V,ROW($V685)-VALUE(LEFT(W$1,FIND("-",W$1,1)-1))+1):$V685)/VALUE(LEFT(W$1,FIND("-",W$1,1)-1)))))))</f>
        <v>74.28571428571432</v>
      </c>
      <c r="Y685">
        <f>IF(ROW($E685)&lt;=VALUE(LEFT(Y$1,FIND("-",Y$1,1)-1)),0,MAX(INDEX(C:C,ROW(C685)-VALUE(LEFT(Y$1,FIND("-",Y$1,1)-1))+1):C685))</f>
        <v>0.79</v>
      </c>
      <c r="Z685">
        <f>IF(ROW($E685)&lt;=VALUE(LEFT(Z$1,FIND("-",Z$1,1)-1)),0,MIN(INDEX(D:D,ROW(D685)-VALUE(LEFT(Z$1,FIND("-",Z$1,1)-1))+1):D685))</f>
        <v>0.67500000000000004</v>
      </c>
      <c r="AA685">
        <f t="shared" si="99"/>
        <v>95.65217391304347</v>
      </c>
      <c r="AB685">
        <f>IF(ROW($AA685)&lt;=VALUE(LEFT(AA$1,FIND("-",AA$1,1)-1))+VALUE(LEFT(AB$1,FIND("-",AB$1,1)-1)-1),0,AVERAGE(INDEX($AA:$AA,ROW($AA685)-VALUE(LEFT(AB$1,FIND("-",AB$1,1)-1))+1):$AA685))</f>
        <v>61.976650563607016</v>
      </c>
      <c r="AC685">
        <f>IF(ROW($AA685)&lt;=VALUE(LEFT(AA$1,FIND("-",AA$1,1)-1))+VALUE(LEFT(AB$1,FIND("-",AB$1,1)-1)-1)+VALUE(LEFT(AC$1,FIND("-",AC$1,1)-1)-1),0,AVERAGE(INDEX($AB:$AB,ROW($AB685)-VALUE(LEFT(AC$1,FIND("-",AC$1,1)-1))+1):$AB685))</f>
        <v>46.121846484165246</v>
      </c>
      <c r="AE685">
        <f t="shared" si="97"/>
        <v>16004844</v>
      </c>
      <c r="AG685" t="str">
        <f t="shared" si="98"/>
        <v/>
      </c>
    </row>
    <row r="686" spans="1:33" x14ac:dyDescent="0.25">
      <c r="A686" s="6">
        <v>37495</v>
      </c>
      <c r="B686">
        <v>0.78500000000000003</v>
      </c>
      <c r="C686">
        <v>0.84</v>
      </c>
      <c r="D686">
        <v>0.77</v>
      </c>
      <c r="E686">
        <v>0.82</v>
      </c>
      <c r="F686">
        <v>0.47274699999999997</v>
      </c>
      <c r="G686">
        <v>2642000</v>
      </c>
      <c r="I686" t="str">
        <f t="shared" si="92"/>
        <v/>
      </c>
      <c r="J686" t="str">
        <f t="shared" si="93"/>
        <v>Overbought</v>
      </c>
      <c r="K686" t="str">
        <f t="shared" si="94"/>
        <v/>
      </c>
      <c r="M686" s="11" t="str">
        <f t="shared" si="95"/>
        <v/>
      </c>
      <c r="O686">
        <f>IF(ROW($E686)&lt;=VALUE(LEFT(O$1,FIND("-",O$1,1)-1)),0,IF(ROW($E686)=VALUE(LEFT(O$1,FIND("-",O$1,1)-1))+1,AVERAGE(INDEX($E:$E,ROW($E686)-VALUE(LEFT(O$1,FIND("-",O$1,1)-1))):$E686),($E686*(2/(VALUE(LEFT(O$1,FIND("-",O$1,1)-1))+1)))+(O685*(1-(2/(VALUE(LEFT(O$1,FIND("-",O$1,1)-1))+1))))))</f>
        <v>0.83797225426432143</v>
      </c>
      <c r="Q686">
        <f>IF(ROW($E686)&lt;=VALUE(LEFT(Q$1,FIND("-",Q$1,1)-1)),0,IF(ROW($E686)=VALUE(LEFT(Q$1,FIND("-",Q$1,1)-1))+1,AVERAGE(INDEX($E:$E,ROW($E686)-VALUE(LEFT(Q$1,FIND("-",Q$1,1)-1))):$E686),($E686*(2/(VALUE(LEFT(Q$1,FIND("-",Q$1,1)-1))+1)))+(Q685*(1-(2/(VALUE(LEFT(Q$1,FIND("-",Q$1,1)-1))+1))))))</f>
        <v>0.73269813779083748</v>
      </c>
      <c r="R686">
        <f>IF(ROW($E686)&lt;=VALUE(LEFT(R$1,FIND("-",R$1,1)-1)),0,IF(ROW($E686)=VALUE(LEFT(R$1,FIND("-",R$1,1)-1))+1,AVERAGE(INDEX($E:$E,ROW($E686)-VALUE(LEFT(R$1,FIND("-",R$1,1)-1))):$E686),($E686*(2/(VALUE(LEFT(R$1,FIND("-",R$1,1)-1))+1)))+(R685*(1-(2/(VALUE(LEFT(R$1,FIND("-",R$1,1)-1))+1))))))</f>
        <v>0.72604184296764951</v>
      </c>
      <c r="S686">
        <f t="shared" si="96"/>
        <v>6.6562948231879693E-3</v>
      </c>
      <c r="T686">
        <f>IF(ROW($E686)&lt;=MAX(VALUE(LEFT(Q$1,FIND("-",Q$1,1)-1)),VALUE(LEFT(R$1,FIND("-",R$1,1)-1)))+VALUE(LEFT(T$1,FIND("-",T$1,1)-1))-1,0,IF(ROW($E686)=MAX(VALUE(LEFT(Q$1,FIND("-",Q$1,1)-1)),VALUE(LEFT(R$1,FIND("-",R$1,1)-1)))+VALUE(LEFT(T$1,FIND("-",T$1,1)-1)),AVERAGE(INDEX($S:$S,ROW(S686)-VALUE(LEFT(T$1,FIND("-",T$1,1)-1))+1):S686),($S686*(2/(VALUE(LEFT(T$1,FIND("-",T$1,1)-1))+1)))+(T685*(1-(2/(VALUE(LEFT(T$1,FIND("-",T$1,1)-1))+1))))))</f>
        <v>-5.8866718632734532E-3</v>
      </c>
      <c r="V686">
        <f t="shared" si="91"/>
        <v>3.499999999999992E-2</v>
      </c>
      <c r="W686">
        <f>IF(ROW($E686)&lt;=VALUE(LEFT(W$1,FIND("-",W$1,1)-1))+1,0,IF(ROW($E685)=VALUE(LEFT(W$1,FIND("-",W$1,1)-1))+1,100-100/(1+ABS((SUMIF(INDEX($V:$V,ROW($V686)-VALUE(LEFT(W$1,FIND("-",W$1,1)-1))+1):$V686,"&gt;0",INDEX($V:$V,ROW($V686)-VALUE(LEFT(W$1,FIND("-",W$1,1)-1))+1):$V686)/COUNTIF(INDEX($V:$V,ROW($V686)-VALUE(LEFT(W$1,FIND("-",W$1,1)-1))+1):$V686,"&gt;0"))/(SUMIF(INDEX($V:$V,ROW($V686)-VALUE(LEFT(W$1,FIND("-",W$1,1)-1))+1):$V686,"&lt;0",INDEX($V:$V,ROW($V686)-VALUE(LEFT(W$1,FIND("-",W$1,1)-1))+1):$V686)/COUNTIF(INDEX($V:$V,ROW($V686)-VALUE(LEFT(W$1,FIND("-",W$1,1)-1))+1):$V686,"&lt;0")))),100-100/(1+ABS((SUMIF(INDEX($V:$V,ROW($V686)-VALUE(LEFT(W$1,FIND("-",W$1,1)-1))+1):$V686,"&gt;0",INDEX($V:$V,ROW($V686)-VALUE(LEFT(W$1,FIND("-",W$1,1)-1))+1):$V686)/VALUE(LEFT(W$1,FIND("-",W$1,1)-1)))/(SUMIF(INDEX($V:$V,ROW($V686)-VALUE(LEFT(W$1,FIND("-",W$1,1)-1))+1):$V686,"&lt;0",INDEX($V:$V,ROW($V686)-VALUE(LEFT(W$1,FIND("-",W$1,1)-1))+1):$V686)/VALUE(LEFT(W$1,FIND("-",W$1,1)-1)))))))</f>
        <v>80.487804878048806</v>
      </c>
      <c r="Y686">
        <f>IF(ROW($E686)&lt;=VALUE(LEFT(Y$1,FIND("-",Y$1,1)-1)),0,MAX(INDEX(C:C,ROW(C686)-VALUE(LEFT(Y$1,FIND("-",Y$1,1)-1))+1):C686))</f>
        <v>0.84</v>
      </c>
      <c r="Z686">
        <f>IF(ROW($E686)&lt;=VALUE(LEFT(Z$1,FIND("-",Z$1,1)-1)),0,MIN(INDEX(D:D,ROW(D686)-VALUE(LEFT(Z$1,FIND("-",Z$1,1)-1))+1):D686))</f>
        <v>0.67500000000000004</v>
      </c>
      <c r="AA686">
        <f t="shared" si="99"/>
        <v>87.878787878787861</v>
      </c>
      <c r="AB686">
        <f>IF(ROW($AA686)&lt;=VALUE(LEFT(AA$1,FIND("-",AA$1,1)-1))+VALUE(LEFT(AB$1,FIND("-",AB$1,1)-1)-1),0,AVERAGE(INDEX($AA:$AA,ROW($AA686)-VALUE(LEFT(AB$1,FIND("-",AB$1,1)-1))+1):$AA686))</f>
        <v>82.010320597277087</v>
      </c>
      <c r="AC686">
        <f>IF(ROW($AA686)&lt;=VALUE(LEFT(AA$1,FIND("-",AA$1,1)-1))+VALUE(LEFT(AB$1,FIND("-",AB$1,1)-1)-1)+VALUE(LEFT(AC$1,FIND("-",AC$1,1)-1)-1),0,AVERAGE(INDEX($AB:$AB,ROW($AB686)-VALUE(LEFT(AC$1,FIND("-",AC$1,1)-1))+1):$AB686))</f>
        <v>61.730224954862571</v>
      </c>
      <c r="AE686">
        <f t="shared" si="97"/>
        <v>18646844</v>
      </c>
      <c r="AG686" t="str">
        <f t="shared" si="98"/>
        <v/>
      </c>
    </row>
    <row r="687" spans="1:33" x14ac:dyDescent="0.25">
      <c r="A687" s="6">
        <v>37496</v>
      </c>
      <c r="B687">
        <v>0.85</v>
      </c>
      <c r="C687">
        <v>0.85</v>
      </c>
      <c r="D687">
        <v>0.78</v>
      </c>
      <c r="E687">
        <v>0.78500000000000003</v>
      </c>
      <c r="F687">
        <v>0.452569</v>
      </c>
      <c r="G687">
        <v>1531000</v>
      </c>
      <c r="I687" t="str">
        <f t="shared" si="92"/>
        <v/>
      </c>
      <c r="J687" t="str">
        <f t="shared" si="93"/>
        <v/>
      </c>
      <c r="K687" t="str">
        <f t="shared" si="94"/>
        <v/>
      </c>
      <c r="M687" s="11" t="str">
        <f t="shared" si="95"/>
        <v/>
      </c>
      <c r="O687">
        <f>IF(ROW($E687)&lt;=VALUE(LEFT(O$1,FIND("-",O$1,1)-1)),0,IF(ROW($E687)=VALUE(LEFT(O$1,FIND("-",O$1,1)-1))+1,AVERAGE(INDEX($E:$E,ROW($E687)-VALUE(LEFT(O$1,FIND("-",O$1,1)-1))):$E687),($E687*(2/(VALUE(LEFT(O$1,FIND("-",O$1,1)-1))+1)))+(O686*(1-(2/(VALUE(LEFT(O$1,FIND("-",O$1,1)-1))+1))))))</f>
        <v>0.83744516715721373</v>
      </c>
      <c r="Q687">
        <f>IF(ROW($E687)&lt;=VALUE(LEFT(Q$1,FIND("-",Q$1,1)-1)),0,IF(ROW($E687)=VALUE(LEFT(Q$1,FIND("-",Q$1,1)-1))+1,AVERAGE(INDEX($E:$E,ROW($E687)-VALUE(LEFT(Q$1,FIND("-",Q$1,1)-1))):$E687),($E687*(2/(VALUE(LEFT(Q$1,FIND("-",Q$1,1)-1))+1)))+(Q686*(1-(2/(VALUE(LEFT(Q$1,FIND("-",Q$1,1)-1))+1))))))</f>
        <v>0.7407445781307086</v>
      </c>
      <c r="R687">
        <f>IF(ROW($E687)&lt;=VALUE(LEFT(R$1,FIND("-",R$1,1)-1)),0,IF(ROW($E687)=VALUE(LEFT(R$1,FIND("-",R$1,1)-1))+1,AVERAGE(INDEX($E:$E,ROW($E687)-VALUE(LEFT(R$1,FIND("-",R$1,1)-1))):$E687),($E687*(2/(VALUE(LEFT(R$1,FIND("-",R$1,1)-1))+1)))+(R686*(1-(2/(VALUE(LEFT(R$1,FIND("-",R$1,1)-1))+1))))))</f>
        <v>0.73040911385893481</v>
      </c>
      <c r="S687">
        <f t="shared" si="96"/>
        <v>1.0335464271773787E-2</v>
      </c>
      <c r="T687">
        <f>IF(ROW($E687)&lt;=MAX(VALUE(LEFT(Q$1,FIND("-",Q$1,1)-1)),VALUE(LEFT(R$1,FIND("-",R$1,1)-1)))+VALUE(LEFT(T$1,FIND("-",T$1,1)-1))-1,0,IF(ROW($E687)=MAX(VALUE(LEFT(Q$1,FIND("-",Q$1,1)-1)),VALUE(LEFT(R$1,FIND("-",R$1,1)-1)))+VALUE(LEFT(T$1,FIND("-",T$1,1)-1)),AVERAGE(INDEX($S:$S,ROW(S687)-VALUE(LEFT(T$1,FIND("-",T$1,1)-1))+1):S687),($S687*(2/(VALUE(LEFT(T$1,FIND("-",T$1,1)-1))+1)))+(T686*(1-(2/(VALUE(LEFT(T$1,FIND("-",T$1,1)-1))+1))))))</f>
        <v>-2.6422446362640052E-3</v>
      </c>
      <c r="V687">
        <f t="shared" si="91"/>
        <v>-3.499999999999992E-2</v>
      </c>
      <c r="W687">
        <f>IF(ROW($E687)&lt;=VALUE(LEFT(W$1,FIND("-",W$1,1)-1))+1,0,IF(ROW($E686)=VALUE(LEFT(W$1,FIND("-",W$1,1)-1))+1,100-100/(1+ABS((SUMIF(INDEX($V:$V,ROW($V687)-VALUE(LEFT(W$1,FIND("-",W$1,1)-1))+1):$V687,"&gt;0",INDEX($V:$V,ROW($V687)-VALUE(LEFT(W$1,FIND("-",W$1,1)-1))+1):$V687)/COUNTIF(INDEX($V:$V,ROW($V687)-VALUE(LEFT(W$1,FIND("-",W$1,1)-1))+1):$V687,"&gt;0"))/(SUMIF(INDEX($V:$V,ROW($V687)-VALUE(LEFT(W$1,FIND("-",W$1,1)-1))+1):$V687,"&lt;0",INDEX($V:$V,ROW($V687)-VALUE(LEFT(W$1,FIND("-",W$1,1)-1))+1):$V687)/COUNTIF(INDEX($V:$V,ROW($V687)-VALUE(LEFT(W$1,FIND("-",W$1,1)-1))+1):$V687,"&lt;0")))),100-100/(1+ABS((SUMIF(INDEX($V:$V,ROW($V687)-VALUE(LEFT(W$1,FIND("-",W$1,1)-1))+1):$V687,"&gt;0",INDEX($V:$V,ROW($V687)-VALUE(LEFT(W$1,FIND("-",W$1,1)-1))+1):$V687)/VALUE(LEFT(W$1,FIND("-",W$1,1)-1)))/(SUMIF(INDEX($V:$V,ROW($V687)-VALUE(LEFT(W$1,FIND("-",W$1,1)-1))+1):$V687,"&lt;0",INDEX($V:$V,ROW($V687)-VALUE(LEFT(W$1,FIND("-",W$1,1)-1))+1):$V687)/VALUE(LEFT(W$1,FIND("-",W$1,1)-1)))))))</f>
        <v>68.085106382978751</v>
      </c>
      <c r="Y687">
        <f>IF(ROW($E687)&lt;=VALUE(LEFT(Y$1,FIND("-",Y$1,1)-1)),0,MAX(INDEX(C:C,ROW(C687)-VALUE(LEFT(Y$1,FIND("-",Y$1,1)-1))+1):C687))</f>
        <v>0.85</v>
      </c>
      <c r="Z687">
        <f>IF(ROW($E687)&lt;=VALUE(LEFT(Z$1,FIND("-",Z$1,1)-1)),0,MIN(INDEX(D:D,ROW(D687)-VALUE(LEFT(Z$1,FIND("-",Z$1,1)-1))+1):D687))</f>
        <v>0.67500000000000004</v>
      </c>
      <c r="AA687">
        <f t="shared" si="99"/>
        <v>62.857142857142875</v>
      </c>
      <c r="AB687">
        <f>IF(ROW($AA687)&lt;=VALUE(LEFT(AA$1,FIND("-",AA$1,1)-1))+VALUE(LEFT(AB$1,FIND("-",AB$1,1)-1)-1),0,AVERAGE(INDEX($AA:$AA,ROW($AA687)-VALUE(LEFT(AB$1,FIND("-",AB$1,1)-1))+1):$AA687))</f>
        <v>82.129368216324735</v>
      </c>
      <c r="AC687">
        <f>IF(ROW($AA687)&lt;=VALUE(LEFT(AA$1,FIND("-",AA$1,1)-1))+VALUE(LEFT(AB$1,FIND("-",AB$1,1)-1)-1)+VALUE(LEFT(AC$1,FIND("-",AC$1,1)-1)-1),0,AVERAGE(INDEX($AB:$AB,ROW($AB687)-VALUE(LEFT(AC$1,FIND("-",AC$1,1)-1))+1):$AB687))</f>
        <v>75.372113125736277</v>
      </c>
      <c r="AE687">
        <f t="shared" si="97"/>
        <v>17115844</v>
      </c>
      <c r="AG687" t="str">
        <f t="shared" si="98"/>
        <v/>
      </c>
    </row>
    <row r="688" spans="1:33" x14ac:dyDescent="0.25">
      <c r="A688" s="6">
        <v>37497</v>
      </c>
      <c r="B688">
        <v>0.78</v>
      </c>
      <c r="C688">
        <v>0.81499999999999995</v>
      </c>
      <c r="D688">
        <v>0.77</v>
      </c>
      <c r="E688">
        <v>0.81499999999999995</v>
      </c>
      <c r="F688">
        <v>0.469864</v>
      </c>
      <c r="G688">
        <v>981000</v>
      </c>
      <c r="I688" t="str">
        <f t="shared" si="92"/>
        <v/>
      </c>
      <c r="J688" t="str">
        <f t="shared" si="93"/>
        <v>Overbought</v>
      </c>
      <c r="K688" t="str">
        <f t="shared" si="94"/>
        <v>Overbought Above %D</v>
      </c>
      <c r="M688" s="11" t="str">
        <f t="shared" si="95"/>
        <v/>
      </c>
      <c r="O688">
        <f>IF(ROW($E688)&lt;=VALUE(LEFT(O$1,FIND("-",O$1,1)-1)),0,IF(ROW($E688)=VALUE(LEFT(O$1,FIND("-",O$1,1)-1))+1,AVERAGE(INDEX($E:$E,ROW($E688)-VALUE(LEFT(O$1,FIND("-",O$1,1)-1))):$E688),($E688*(2/(VALUE(LEFT(O$1,FIND("-",O$1,1)-1))+1)))+(O687*(1-(2/(VALUE(LEFT(O$1,FIND("-",O$1,1)-1))+1))))))</f>
        <v>0.83722183216062451</v>
      </c>
      <c r="Q688">
        <f>IF(ROW($E688)&lt;=VALUE(LEFT(Q$1,FIND("-",Q$1,1)-1)),0,IF(ROW($E688)=VALUE(LEFT(Q$1,FIND("-",Q$1,1)-1))+1,AVERAGE(INDEX($E:$E,ROW($E688)-VALUE(LEFT(Q$1,FIND("-",Q$1,1)-1))):$E688),($E688*(2/(VALUE(LEFT(Q$1,FIND("-",Q$1,1)-1))+1)))+(Q687*(1-(2/(VALUE(LEFT(Q$1,FIND("-",Q$1,1)-1))+1))))))</f>
        <v>0.75216848918752266</v>
      </c>
      <c r="R688">
        <f>IF(ROW($E688)&lt;=VALUE(LEFT(R$1,FIND("-",R$1,1)-1)),0,IF(ROW($E688)=VALUE(LEFT(R$1,FIND("-",R$1,1)-1))+1,AVERAGE(INDEX($E:$E,ROW($E688)-VALUE(LEFT(R$1,FIND("-",R$1,1)-1))):$E688),($E688*(2/(VALUE(LEFT(R$1,FIND("-",R$1,1)-1))+1)))+(R687*(1-(2/(VALUE(LEFT(R$1,FIND("-",R$1,1)-1))+1))))))</f>
        <v>0.73667510542493964</v>
      </c>
      <c r="S688">
        <f t="shared" si="96"/>
        <v>1.5493383762583024E-2</v>
      </c>
      <c r="T688">
        <f>IF(ROW($E688)&lt;=MAX(VALUE(LEFT(Q$1,FIND("-",Q$1,1)-1)),VALUE(LEFT(R$1,FIND("-",R$1,1)-1)))+VALUE(LEFT(T$1,FIND("-",T$1,1)-1))-1,0,IF(ROW($E688)=MAX(VALUE(LEFT(Q$1,FIND("-",Q$1,1)-1)),VALUE(LEFT(R$1,FIND("-",R$1,1)-1)))+VALUE(LEFT(T$1,FIND("-",T$1,1)-1)),AVERAGE(INDEX($S:$S,ROW(S688)-VALUE(LEFT(T$1,FIND("-",T$1,1)-1))+1):S688),($S688*(2/(VALUE(LEFT(T$1,FIND("-",T$1,1)-1))+1)))+(T687*(1-(2/(VALUE(LEFT(T$1,FIND("-",T$1,1)-1))+1))))))</f>
        <v>9.8488104350540062E-4</v>
      </c>
      <c r="V688">
        <f t="shared" si="91"/>
        <v>2.9999999999999916E-2</v>
      </c>
      <c r="W688">
        <f>IF(ROW($E688)&lt;=VALUE(LEFT(W$1,FIND("-",W$1,1)-1))+1,0,IF(ROW($E687)=VALUE(LEFT(W$1,FIND("-",W$1,1)-1))+1,100-100/(1+ABS((SUMIF(INDEX($V:$V,ROW($V688)-VALUE(LEFT(W$1,FIND("-",W$1,1)-1))+1):$V688,"&gt;0",INDEX($V:$V,ROW($V688)-VALUE(LEFT(W$1,FIND("-",W$1,1)-1))+1):$V688)/COUNTIF(INDEX($V:$V,ROW($V688)-VALUE(LEFT(W$1,FIND("-",W$1,1)-1))+1):$V688,"&gt;0"))/(SUMIF(INDEX($V:$V,ROW($V688)-VALUE(LEFT(W$1,FIND("-",W$1,1)-1))+1):$V688,"&lt;0",INDEX($V:$V,ROW($V688)-VALUE(LEFT(W$1,FIND("-",W$1,1)-1))+1):$V688)/COUNTIF(INDEX($V:$V,ROW($V688)-VALUE(LEFT(W$1,FIND("-",W$1,1)-1))+1):$V688,"&lt;0")))),100-100/(1+ABS((SUMIF(INDEX($V:$V,ROW($V688)-VALUE(LEFT(W$1,FIND("-",W$1,1)-1))+1):$V688,"&gt;0",INDEX($V:$V,ROW($V688)-VALUE(LEFT(W$1,FIND("-",W$1,1)-1))+1):$V688)/VALUE(LEFT(W$1,FIND("-",W$1,1)-1)))/(SUMIF(INDEX($V:$V,ROW($V688)-VALUE(LEFT(W$1,FIND("-",W$1,1)-1))+1):$V688,"&lt;0",INDEX($V:$V,ROW($V688)-VALUE(LEFT(W$1,FIND("-",W$1,1)-1))+1):$V688)/VALUE(LEFT(W$1,FIND("-",W$1,1)-1)))))))</f>
        <v>77.551020408163268</v>
      </c>
      <c r="Y688">
        <f>IF(ROW($E688)&lt;=VALUE(LEFT(Y$1,FIND("-",Y$1,1)-1)),0,MAX(INDEX(C:C,ROW(C688)-VALUE(LEFT(Y$1,FIND("-",Y$1,1)-1))+1):C688))</f>
        <v>0.85</v>
      </c>
      <c r="Z688">
        <f>IF(ROW($E688)&lt;=VALUE(LEFT(Z$1,FIND("-",Z$1,1)-1)),0,MIN(INDEX(D:D,ROW(D688)-VALUE(LEFT(Z$1,FIND("-",Z$1,1)-1))+1):D688))</f>
        <v>0.67500000000000004</v>
      </c>
      <c r="AA688">
        <f t="shared" si="99"/>
        <v>79.999999999999972</v>
      </c>
      <c r="AB688">
        <f>IF(ROW($AA688)&lt;=VALUE(LEFT(AA$1,FIND("-",AA$1,1)-1))+VALUE(LEFT(AB$1,FIND("-",AB$1,1)-1)-1),0,AVERAGE(INDEX($AA:$AA,ROW($AA688)-VALUE(LEFT(AB$1,FIND("-",AB$1,1)-1))+1):$AA688))</f>
        <v>76.911976911976907</v>
      </c>
      <c r="AC688">
        <f>IF(ROW($AA688)&lt;=VALUE(LEFT(AA$1,FIND("-",AA$1,1)-1))+VALUE(LEFT(AB$1,FIND("-",AB$1,1)-1)-1)+VALUE(LEFT(AC$1,FIND("-",AC$1,1)-1)-1),0,AVERAGE(INDEX($AB:$AB,ROW($AB688)-VALUE(LEFT(AC$1,FIND("-",AC$1,1)-1))+1):$AB688))</f>
        <v>80.350555241859581</v>
      </c>
      <c r="AE688">
        <f t="shared" si="97"/>
        <v>18096844</v>
      </c>
      <c r="AG688" t="str">
        <f t="shared" si="98"/>
        <v/>
      </c>
    </row>
    <row r="689" spans="1:33" x14ac:dyDescent="0.25">
      <c r="A689" s="6">
        <v>37498</v>
      </c>
      <c r="B689">
        <v>0.82</v>
      </c>
      <c r="C689">
        <v>0.84</v>
      </c>
      <c r="D689">
        <v>0.80500000000000005</v>
      </c>
      <c r="E689">
        <v>0.84</v>
      </c>
      <c r="F689">
        <v>0.48427700000000001</v>
      </c>
      <c r="G689">
        <v>1415000</v>
      </c>
      <c r="I689" t="str">
        <f t="shared" si="92"/>
        <v/>
      </c>
      <c r="J689" t="str">
        <f t="shared" si="93"/>
        <v>Overbought</v>
      </c>
      <c r="K689" t="str">
        <f t="shared" si="94"/>
        <v>Sell</v>
      </c>
      <c r="M689" s="11" t="str">
        <f t="shared" si="95"/>
        <v>Sell</v>
      </c>
      <c r="O689">
        <f>IF(ROW($E689)&lt;=VALUE(LEFT(O$1,FIND("-",O$1,1)-1)),0,IF(ROW($E689)=VALUE(LEFT(O$1,FIND("-",O$1,1)-1))+1,AVERAGE(INDEX($E:$E,ROW($E689)-VALUE(LEFT(O$1,FIND("-",O$1,1)-1))):$E689),($E689*(2/(VALUE(LEFT(O$1,FIND("-",O$1,1)-1))+1)))+(O688*(1-(2/(VALUE(LEFT(O$1,FIND("-",O$1,1)-1))+1))))))</f>
        <v>0.83724947562171281</v>
      </c>
      <c r="Q689">
        <f>IF(ROW($E689)&lt;=VALUE(LEFT(Q$1,FIND("-",Q$1,1)-1)),0,IF(ROW($E689)=VALUE(LEFT(Q$1,FIND("-",Q$1,1)-1))+1,AVERAGE(INDEX($E:$E,ROW($E689)-VALUE(LEFT(Q$1,FIND("-",Q$1,1)-1))):$E689),($E689*(2/(VALUE(LEFT(Q$1,FIND("-",Q$1,1)-1))+1)))+(Q688*(1-(2/(VALUE(LEFT(Q$1,FIND("-",Q$1,1)-1))+1))))))</f>
        <v>0.76568102931251925</v>
      </c>
      <c r="R689">
        <f>IF(ROW($E689)&lt;=VALUE(LEFT(R$1,FIND("-",R$1,1)-1)),0,IF(ROW($E689)=VALUE(LEFT(R$1,FIND("-",R$1,1)-1))+1,AVERAGE(INDEX($E:$E,ROW($E689)-VALUE(LEFT(R$1,FIND("-",R$1,1)-1))):$E689),($E689*(2/(VALUE(LEFT(R$1,FIND("-",R$1,1)-1))+1)))+(R688*(1-(2/(VALUE(LEFT(R$1,FIND("-",R$1,1)-1))+1))))))</f>
        <v>0.7443288013193885</v>
      </c>
      <c r="S689">
        <f t="shared" si="96"/>
        <v>2.1352227993130746E-2</v>
      </c>
      <c r="T689">
        <f>IF(ROW($E689)&lt;=MAX(VALUE(LEFT(Q$1,FIND("-",Q$1,1)-1)),VALUE(LEFT(R$1,FIND("-",R$1,1)-1)))+VALUE(LEFT(T$1,FIND("-",T$1,1)-1))-1,0,IF(ROW($E689)=MAX(VALUE(LEFT(Q$1,FIND("-",Q$1,1)-1)),VALUE(LEFT(R$1,FIND("-",R$1,1)-1)))+VALUE(LEFT(T$1,FIND("-",T$1,1)-1)),AVERAGE(INDEX($S:$S,ROW(S689)-VALUE(LEFT(T$1,FIND("-",T$1,1)-1))+1):S689),($S689*(2/(VALUE(LEFT(T$1,FIND("-",T$1,1)-1))+1)))+(T688*(1-(2/(VALUE(LEFT(T$1,FIND("-",T$1,1)-1))+1))))))</f>
        <v>5.05835043343047E-3</v>
      </c>
      <c r="V689">
        <f t="shared" si="91"/>
        <v>2.5000000000000022E-2</v>
      </c>
      <c r="W689">
        <f>IF(ROW($E689)&lt;=VALUE(LEFT(W$1,FIND("-",W$1,1)-1))+1,0,IF(ROW($E688)=VALUE(LEFT(W$1,FIND("-",W$1,1)-1))+1,100-100/(1+ABS((SUMIF(INDEX($V:$V,ROW($V689)-VALUE(LEFT(W$1,FIND("-",W$1,1)-1))+1):$V689,"&gt;0",INDEX($V:$V,ROW($V689)-VALUE(LEFT(W$1,FIND("-",W$1,1)-1))+1):$V689)/COUNTIF(INDEX($V:$V,ROW($V689)-VALUE(LEFT(W$1,FIND("-",W$1,1)-1))+1):$V689,"&gt;0"))/(SUMIF(INDEX($V:$V,ROW($V689)-VALUE(LEFT(W$1,FIND("-",W$1,1)-1))+1):$V689,"&lt;0",INDEX($V:$V,ROW($V689)-VALUE(LEFT(W$1,FIND("-",W$1,1)-1))+1):$V689)/COUNTIF(INDEX($V:$V,ROW($V689)-VALUE(LEFT(W$1,FIND("-",W$1,1)-1))+1):$V689,"&lt;0")))),100-100/(1+ABS((SUMIF(INDEX($V:$V,ROW($V689)-VALUE(LEFT(W$1,FIND("-",W$1,1)-1))+1):$V689,"&gt;0",INDEX($V:$V,ROW($V689)-VALUE(LEFT(W$1,FIND("-",W$1,1)-1))+1):$V689)/VALUE(LEFT(W$1,FIND("-",W$1,1)-1)))/(SUMIF(INDEX($V:$V,ROW($V689)-VALUE(LEFT(W$1,FIND("-",W$1,1)-1))+1):$V689,"&lt;0",INDEX($V:$V,ROW($V689)-VALUE(LEFT(W$1,FIND("-",W$1,1)-1))+1):$V689)/VALUE(LEFT(W$1,FIND("-",W$1,1)-1)))))))</f>
        <v>81.13207547169813</v>
      </c>
      <c r="Y689">
        <f>IF(ROW($E689)&lt;=VALUE(LEFT(Y$1,FIND("-",Y$1,1)-1)),0,MAX(INDEX(C:C,ROW(C689)-VALUE(LEFT(Y$1,FIND("-",Y$1,1)-1))+1):C689))</f>
        <v>0.85</v>
      </c>
      <c r="Z689">
        <f>IF(ROW($E689)&lt;=VALUE(LEFT(Z$1,FIND("-",Z$1,1)-1)),0,MIN(INDEX(D:D,ROW(D689)-VALUE(LEFT(Z$1,FIND("-",Z$1,1)-1))+1):D689))</f>
        <v>0.67500000000000004</v>
      </c>
      <c r="AA689">
        <f t="shared" si="99"/>
        <v>94.285714285714278</v>
      </c>
      <c r="AB689">
        <f>IF(ROW($AA689)&lt;=VALUE(LEFT(AA$1,FIND("-",AA$1,1)-1))+VALUE(LEFT(AB$1,FIND("-",AB$1,1)-1)-1),0,AVERAGE(INDEX($AA:$AA,ROW($AA689)-VALUE(LEFT(AB$1,FIND("-",AB$1,1)-1))+1):$AA689))</f>
        <v>79.047619047619037</v>
      </c>
      <c r="AC689">
        <f>IF(ROW($AA689)&lt;=VALUE(LEFT(AA$1,FIND("-",AA$1,1)-1))+VALUE(LEFT(AB$1,FIND("-",AB$1,1)-1)-1)+VALUE(LEFT(AC$1,FIND("-",AC$1,1)-1)-1),0,AVERAGE(INDEX($AB:$AB,ROW($AB689)-VALUE(LEFT(AC$1,FIND("-",AC$1,1)-1))+1):$AB689))</f>
        <v>79.362988058640227</v>
      </c>
      <c r="AE689">
        <f t="shared" si="97"/>
        <v>19511844</v>
      </c>
      <c r="AG689" t="str">
        <f t="shared" si="98"/>
        <v>Sell</v>
      </c>
    </row>
    <row r="690" spans="1:33" x14ac:dyDescent="0.25">
      <c r="A690" s="6">
        <v>37501</v>
      </c>
      <c r="B690">
        <v>0.83499999999999996</v>
      </c>
      <c r="C690">
        <v>0.83499999999999996</v>
      </c>
      <c r="D690">
        <v>0.8</v>
      </c>
      <c r="E690">
        <v>0.81</v>
      </c>
      <c r="F690">
        <v>0.46698200000000001</v>
      </c>
      <c r="G690">
        <v>476000</v>
      </c>
      <c r="I690" t="str">
        <f t="shared" si="92"/>
        <v/>
      </c>
      <c r="J690" t="str">
        <f t="shared" si="93"/>
        <v>Overbought</v>
      </c>
      <c r="K690" t="str">
        <f t="shared" si="94"/>
        <v/>
      </c>
      <c r="M690" s="11" t="str">
        <f t="shared" si="95"/>
        <v/>
      </c>
      <c r="O690">
        <f>IF(ROW($E690)&lt;=VALUE(LEFT(O$1,FIND("-",O$1,1)-1)),0,IF(ROW($E690)=VALUE(LEFT(O$1,FIND("-",O$1,1)-1))+1,AVERAGE(INDEX($E:$E,ROW($E690)-VALUE(LEFT(O$1,FIND("-",O$1,1)-1))):$E690),($E690*(2/(VALUE(LEFT(O$1,FIND("-",O$1,1)-1))+1)))+(O689*(1-(2/(VALUE(LEFT(O$1,FIND("-",O$1,1)-1))+1))))))</f>
        <v>0.83697833656080034</v>
      </c>
      <c r="Q690">
        <f>IF(ROW($E690)&lt;=VALUE(LEFT(Q$1,FIND("-",Q$1,1)-1)),0,IF(ROW($E690)=VALUE(LEFT(Q$1,FIND("-",Q$1,1)-1))+1,AVERAGE(INDEX($E:$E,ROW($E690)-VALUE(LEFT(Q$1,FIND("-",Q$1,1)-1))):$E690),($E690*(2/(VALUE(LEFT(Q$1,FIND("-",Q$1,1)-1))+1)))+(Q689*(1-(2/(VALUE(LEFT(Q$1,FIND("-",Q$1,1)-1))+1))))))</f>
        <v>0.77249933249520852</v>
      </c>
      <c r="R690">
        <f>IF(ROW($E690)&lt;=VALUE(LEFT(R$1,FIND("-",R$1,1)-1)),0,IF(ROW($E690)=VALUE(LEFT(R$1,FIND("-",R$1,1)-1))+1,AVERAGE(INDEX($E:$E,ROW($E690)-VALUE(LEFT(R$1,FIND("-",R$1,1)-1))):$E690),($E690*(2/(VALUE(LEFT(R$1,FIND("-",R$1,1)-1))+1)))+(R689*(1-(2/(VALUE(LEFT(R$1,FIND("-",R$1,1)-1))+1))))))</f>
        <v>0.74919333455498927</v>
      </c>
      <c r="S690">
        <f t="shared" si="96"/>
        <v>2.3305997940219259E-2</v>
      </c>
      <c r="T690">
        <f>IF(ROW($E690)&lt;=MAX(VALUE(LEFT(Q$1,FIND("-",Q$1,1)-1)),VALUE(LEFT(R$1,FIND("-",R$1,1)-1)))+VALUE(LEFT(T$1,FIND("-",T$1,1)-1))-1,0,IF(ROW($E690)=MAX(VALUE(LEFT(Q$1,FIND("-",Q$1,1)-1)),VALUE(LEFT(R$1,FIND("-",R$1,1)-1)))+VALUE(LEFT(T$1,FIND("-",T$1,1)-1)),AVERAGE(INDEX($S:$S,ROW(S690)-VALUE(LEFT(T$1,FIND("-",T$1,1)-1))+1):S690),($S690*(2/(VALUE(LEFT(T$1,FIND("-",T$1,1)-1))+1)))+(T689*(1-(2/(VALUE(LEFT(T$1,FIND("-",T$1,1)-1))+1))))))</f>
        <v>8.7078799347882277E-3</v>
      </c>
      <c r="V690">
        <f t="shared" si="91"/>
        <v>-2.9999999999999916E-2</v>
      </c>
      <c r="W690">
        <f>IF(ROW($E690)&lt;=VALUE(LEFT(W$1,FIND("-",W$1,1)-1))+1,0,IF(ROW($E689)=VALUE(LEFT(W$1,FIND("-",W$1,1)-1))+1,100-100/(1+ABS((SUMIF(INDEX($V:$V,ROW($V690)-VALUE(LEFT(W$1,FIND("-",W$1,1)-1))+1):$V690,"&gt;0",INDEX($V:$V,ROW($V690)-VALUE(LEFT(W$1,FIND("-",W$1,1)-1))+1):$V690)/COUNTIF(INDEX($V:$V,ROW($V690)-VALUE(LEFT(W$1,FIND("-",W$1,1)-1))+1):$V690,"&gt;0"))/(SUMIF(INDEX($V:$V,ROW($V690)-VALUE(LEFT(W$1,FIND("-",W$1,1)-1))+1):$V690,"&lt;0",INDEX($V:$V,ROW($V690)-VALUE(LEFT(W$1,FIND("-",W$1,1)-1))+1):$V690)/COUNTIF(INDEX($V:$V,ROW($V690)-VALUE(LEFT(W$1,FIND("-",W$1,1)-1))+1):$V690,"&lt;0")))),100-100/(1+ABS((SUMIF(INDEX($V:$V,ROW($V690)-VALUE(LEFT(W$1,FIND("-",W$1,1)-1))+1):$V690,"&gt;0",INDEX($V:$V,ROW($V690)-VALUE(LEFT(W$1,FIND("-",W$1,1)-1))+1):$V690)/VALUE(LEFT(W$1,FIND("-",W$1,1)-1)))/(SUMIF(INDEX($V:$V,ROW($V690)-VALUE(LEFT(W$1,FIND("-",W$1,1)-1))+1):$V690,"&lt;0",INDEX($V:$V,ROW($V690)-VALUE(LEFT(W$1,FIND("-",W$1,1)-1))+1):$V690)/VALUE(LEFT(W$1,FIND("-",W$1,1)-1)))))))</f>
        <v>70.909090909090935</v>
      </c>
      <c r="Y690">
        <f>IF(ROW($E690)&lt;=VALUE(LEFT(Y$1,FIND("-",Y$1,1)-1)),0,MAX(INDEX(C:C,ROW(C690)-VALUE(LEFT(Y$1,FIND("-",Y$1,1)-1))+1):C690))</f>
        <v>0.85</v>
      </c>
      <c r="Z690">
        <f>IF(ROW($E690)&lt;=VALUE(LEFT(Z$1,FIND("-",Z$1,1)-1)),0,MIN(INDEX(D:D,ROW(D690)-VALUE(LEFT(Z$1,FIND("-",Z$1,1)-1))+1):D690))</f>
        <v>0.69</v>
      </c>
      <c r="AA690">
        <f t="shared" si="99"/>
        <v>75.000000000000057</v>
      </c>
      <c r="AB690">
        <f>IF(ROW($AA690)&lt;=VALUE(LEFT(AA$1,FIND("-",AA$1,1)-1))+VALUE(LEFT(AB$1,FIND("-",AB$1,1)-1)-1),0,AVERAGE(INDEX($AA:$AA,ROW($AA690)-VALUE(LEFT(AB$1,FIND("-",AB$1,1)-1))+1):$AA690))</f>
        <v>83.095238095238102</v>
      </c>
      <c r="AC690">
        <f>IF(ROW($AA690)&lt;=VALUE(LEFT(AA$1,FIND("-",AA$1,1)-1))+VALUE(LEFT(AB$1,FIND("-",AB$1,1)-1)-1)+VALUE(LEFT(AC$1,FIND("-",AC$1,1)-1)-1),0,AVERAGE(INDEX($AB:$AB,ROW($AB690)-VALUE(LEFT(AC$1,FIND("-",AC$1,1)-1))+1):$AB690))</f>
        <v>79.684944684944682</v>
      </c>
      <c r="AE690">
        <f t="shared" si="97"/>
        <v>19035844</v>
      </c>
      <c r="AG690" t="str">
        <f t="shared" si="98"/>
        <v/>
      </c>
    </row>
    <row r="691" spans="1:33" x14ac:dyDescent="0.25">
      <c r="A691" s="6">
        <v>37502</v>
      </c>
      <c r="B691">
        <v>0.81</v>
      </c>
      <c r="C691">
        <v>0.81</v>
      </c>
      <c r="D691">
        <v>0.78</v>
      </c>
      <c r="E691">
        <v>0.79500000000000004</v>
      </c>
      <c r="F691">
        <v>0.45833400000000002</v>
      </c>
      <c r="G691">
        <v>560000</v>
      </c>
      <c r="I691" t="str">
        <f t="shared" si="92"/>
        <v/>
      </c>
      <c r="J691" t="str">
        <f t="shared" si="93"/>
        <v/>
      </c>
      <c r="K691" t="str">
        <f t="shared" si="94"/>
        <v>Overbought Above %D</v>
      </c>
      <c r="M691" s="11" t="str">
        <f t="shared" si="95"/>
        <v/>
      </c>
      <c r="O691">
        <f>IF(ROW($E691)&lt;=VALUE(LEFT(O$1,FIND("-",O$1,1)-1)),0,IF(ROW($E691)=VALUE(LEFT(O$1,FIND("-",O$1,1)-1))+1,AVERAGE(INDEX($E:$E,ROW($E691)-VALUE(LEFT(O$1,FIND("-",O$1,1)-1))):$E691),($E691*(2/(VALUE(LEFT(O$1,FIND("-",O$1,1)-1))+1)))+(O690*(1-(2/(VALUE(LEFT(O$1,FIND("-",O$1,1)-1))+1))))))</f>
        <v>0.83656064166964805</v>
      </c>
      <c r="Q691">
        <f>IF(ROW($E691)&lt;=VALUE(LEFT(Q$1,FIND("-",Q$1,1)-1)),0,IF(ROW($E691)=VALUE(LEFT(Q$1,FIND("-",Q$1,1)-1))+1,AVERAGE(INDEX($E:$E,ROW($E691)-VALUE(LEFT(Q$1,FIND("-",Q$1,1)-1))):$E691),($E691*(2/(VALUE(LEFT(Q$1,FIND("-",Q$1,1)-1))+1)))+(Q690*(1-(2/(VALUE(LEFT(Q$1,FIND("-",Q$1,1)-1))+1))))))</f>
        <v>0.77596097364979189</v>
      </c>
      <c r="R691">
        <f>IF(ROW($E691)&lt;=VALUE(LEFT(R$1,FIND("-",R$1,1)-1)),0,IF(ROW($E691)=VALUE(LEFT(R$1,FIND("-",R$1,1)-1))+1,AVERAGE(INDEX($E:$E,ROW($E691)-VALUE(LEFT(R$1,FIND("-",R$1,1)-1))):$E691),($E691*(2/(VALUE(LEFT(R$1,FIND("-",R$1,1)-1))+1)))+(R690*(1-(2/(VALUE(LEFT(R$1,FIND("-",R$1,1)-1))+1))))))</f>
        <v>0.75258642088424932</v>
      </c>
      <c r="S691">
        <f t="shared" si="96"/>
        <v>2.3374552765542567E-2</v>
      </c>
      <c r="T691">
        <f>IF(ROW($E691)&lt;=MAX(VALUE(LEFT(Q$1,FIND("-",Q$1,1)-1)),VALUE(LEFT(R$1,FIND("-",R$1,1)-1)))+VALUE(LEFT(T$1,FIND("-",T$1,1)-1))-1,0,IF(ROW($E691)=MAX(VALUE(LEFT(Q$1,FIND("-",Q$1,1)-1)),VALUE(LEFT(R$1,FIND("-",R$1,1)-1)))+VALUE(LEFT(T$1,FIND("-",T$1,1)-1)),AVERAGE(INDEX($S:$S,ROW(S691)-VALUE(LEFT(T$1,FIND("-",T$1,1)-1))+1):S691),($S691*(2/(VALUE(LEFT(T$1,FIND("-",T$1,1)-1))+1)))+(T690*(1-(2/(VALUE(LEFT(T$1,FIND("-",T$1,1)-1))+1))))))</f>
        <v>1.1641214500939096E-2</v>
      </c>
      <c r="V691">
        <f t="shared" si="91"/>
        <v>-1.5000000000000013E-2</v>
      </c>
      <c r="W691">
        <f>IF(ROW($E691)&lt;=VALUE(LEFT(W$1,FIND("-",W$1,1)-1))+1,0,IF(ROW($E690)=VALUE(LEFT(W$1,FIND("-",W$1,1)-1))+1,100-100/(1+ABS((SUMIF(INDEX($V:$V,ROW($V691)-VALUE(LEFT(W$1,FIND("-",W$1,1)-1))+1):$V691,"&gt;0",INDEX($V:$V,ROW($V691)-VALUE(LEFT(W$1,FIND("-",W$1,1)-1))+1):$V691)/COUNTIF(INDEX($V:$V,ROW($V691)-VALUE(LEFT(W$1,FIND("-",W$1,1)-1))+1):$V691,"&gt;0"))/(SUMIF(INDEX($V:$V,ROW($V691)-VALUE(LEFT(W$1,FIND("-",W$1,1)-1))+1):$V691,"&lt;0",INDEX($V:$V,ROW($V691)-VALUE(LEFT(W$1,FIND("-",W$1,1)-1))+1):$V691)/COUNTIF(INDEX($V:$V,ROW($V691)-VALUE(LEFT(W$1,FIND("-",W$1,1)-1))+1):$V691,"&lt;0")))),100-100/(1+ABS((SUMIF(INDEX($V:$V,ROW($V691)-VALUE(LEFT(W$1,FIND("-",W$1,1)-1))+1):$V691,"&gt;0",INDEX($V:$V,ROW($V691)-VALUE(LEFT(W$1,FIND("-",W$1,1)-1))+1):$V691)/VALUE(LEFT(W$1,FIND("-",W$1,1)-1)))/(SUMIF(INDEX($V:$V,ROW($V691)-VALUE(LEFT(W$1,FIND("-",W$1,1)-1))+1):$V691,"&lt;0",INDEX($V:$V,ROW($V691)-VALUE(LEFT(W$1,FIND("-",W$1,1)-1))+1):$V691)/VALUE(LEFT(W$1,FIND("-",W$1,1)-1)))))))</f>
        <v>67.241379310344854</v>
      </c>
      <c r="Y691">
        <f>IF(ROW($E691)&lt;=VALUE(LEFT(Y$1,FIND("-",Y$1,1)-1)),0,MAX(INDEX(C:C,ROW(C691)-VALUE(LEFT(Y$1,FIND("-",Y$1,1)-1))+1):C691))</f>
        <v>0.85</v>
      </c>
      <c r="Z691">
        <f>IF(ROW($E691)&lt;=VALUE(LEFT(Z$1,FIND("-",Z$1,1)-1)),0,MIN(INDEX(D:D,ROW(D691)-VALUE(LEFT(Z$1,FIND("-",Z$1,1)-1))+1):D691))</f>
        <v>0.69499999999999995</v>
      </c>
      <c r="AA691">
        <f t="shared" si="99"/>
        <v>64.516129032258107</v>
      </c>
      <c r="AB691">
        <f>IF(ROW($AA691)&lt;=VALUE(LEFT(AA$1,FIND("-",AA$1,1)-1))+VALUE(LEFT(AB$1,FIND("-",AB$1,1)-1)-1),0,AVERAGE(INDEX($AA:$AA,ROW($AA691)-VALUE(LEFT(AB$1,FIND("-",AB$1,1)-1))+1):$AA691))</f>
        <v>77.933947772657476</v>
      </c>
      <c r="AC691">
        <f>IF(ROW($AA691)&lt;=VALUE(LEFT(AA$1,FIND("-",AA$1,1)-1))+VALUE(LEFT(AB$1,FIND("-",AB$1,1)-1)-1)+VALUE(LEFT(AC$1,FIND("-",AC$1,1)-1)-1),0,AVERAGE(INDEX($AB:$AB,ROW($AB691)-VALUE(LEFT(AC$1,FIND("-",AC$1,1)-1))+1):$AB691))</f>
        <v>80.025601638504881</v>
      </c>
      <c r="AE691">
        <f t="shared" si="97"/>
        <v>18475844</v>
      </c>
      <c r="AG691" t="str">
        <f t="shared" si="98"/>
        <v/>
      </c>
    </row>
    <row r="692" spans="1:33" x14ac:dyDescent="0.25">
      <c r="A692" s="6">
        <v>37503</v>
      </c>
      <c r="B692">
        <v>0.8</v>
      </c>
      <c r="C692">
        <v>0.8</v>
      </c>
      <c r="D692">
        <v>0.73</v>
      </c>
      <c r="E692">
        <v>0.755</v>
      </c>
      <c r="F692">
        <v>0.43527300000000002</v>
      </c>
      <c r="G692">
        <v>490000</v>
      </c>
      <c r="I692" t="str">
        <f t="shared" si="92"/>
        <v/>
      </c>
      <c r="J692" t="str">
        <f t="shared" si="93"/>
        <v/>
      </c>
      <c r="K692" t="str">
        <f t="shared" si="94"/>
        <v>Sell</v>
      </c>
      <c r="M692" s="11" t="str">
        <f t="shared" si="95"/>
        <v>Sell</v>
      </c>
      <c r="O692">
        <f>IF(ROW($E692)&lt;=VALUE(LEFT(O$1,FIND("-",O$1,1)-1)),0,IF(ROW($E692)=VALUE(LEFT(O$1,FIND("-",O$1,1)-1))+1,AVERAGE(INDEX($E:$E,ROW($E692)-VALUE(LEFT(O$1,FIND("-",O$1,1)-1))):$E692),($E692*(2/(VALUE(LEFT(O$1,FIND("-",O$1,1)-1))+1)))+(O691*(1-(2/(VALUE(LEFT(O$1,FIND("-",O$1,1)-1))+1))))))</f>
        <v>0.83574909299631828</v>
      </c>
      <c r="Q692">
        <f>IF(ROW($E692)&lt;=VALUE(LEFT(Q$1,FIND("-",Q$1,1)-1)),0,IF(ROW($E692)=VALUE(LEFT(Q$1,FIND("-",Q$1,1)-1))+1,AVERAGE(INDEX($E:$E,ROW($E692)-VALUE(LEFT(Q$1,FIND("-",Q$1,1)-1))):$E692),($E692*(2/(VALUE(LEFT(Q$1,FIND("-",Q$1,1)-1))+1)))+(Q691*(1-(2/(VALUE(LEFT(Q$1,FIND("-",Q$1,1)-1))+1))))))</f>
        <v>0.77273620847290081</v>
      </c>
      <c r="R692">
        <f>IF(ROW($E692)&lt;=VALUE(LEFT(R$1,FIND("-",R$1,1)-1)),0,IF(ROW($E692)=VALUE(LEFT(R$1,FIND("-",R$1,1)-1))+1,AVERAGE(INDEX($E:$E,ROW($E692)-VALUE(LEFT(R$1,FIND("-",R$1,1)-1))):$E692),($E692*(2/(VALUE(LEFT(R$1,FIND("-",R$1,1)-1))+1)))+(R691*(1-(2/(VALUE(LEFT(R$1,FIND("-",R$1,1)-1))+1))))))</f>
        <v>0.7527652045224531</v>
      </c>
      <c r="S692">
        <f t="shared" si="96"/>
        <v>1.9971003950447708E-2</v>
      </c>
      <c r="T692">
        <f>IF(ROW($E692)&lt;=MAX(VALUE(LEFT(Q$1,FIND("-",Q$1,1)-1)),VALUE(LEFT(R$1,FIND("-",R$1,1)-1)))+VALUE(LEFT(T$1,FIND("-",T$1,1)-1))-1,0,IF(ROW($E692)=MAX(VALUE(LEFT(Q$1,FIND("-",Q$1,1)-1)),VALUE(LEFT(R$1,FIND("-",R$1,1)-1)))+VALUE(LEFT(T$1,FIND("-",T$1,1)-1)),AVERAGE(INDEX($S:$S,ROW(S692)-VALUE(LEFT(T$1,FIND("-",T$1,1)-1))+1):S692),($S692*(2/(VALUE(LEFT(T$1,FIND("-",T$1,1)-1))+1)))+(T691*(1-(2/(VALUE(LEFT(T$1,FIND("-",T$1,1)-1))+1))))))</f>
        <v>1.3307172390840817E-2</v>
      </c>
      <c r="V692">
        <f t="shared" si="91"/>
        <v>-4.0000000000000036E-2</v>
      </c>
      <c r="W692">
        <f>IF(ROW($E692)&lt;=VALUE(LEFT(W$1,FIND("-",W$1,1)-1))+1,0,IF(ROW($E691)=VALUE(LEFT(W$1,FIND("-",W$1,1)-1))+1,100-100/(1+ABS((SUMIF(INDEX($V:$V,ROW($V692)-VALUE(LEFT(W$1,FIND("-",W$1,1)-1))+1):$V692,"&gt;0",INDEX($V:$V,ROW($V692)-VALUE(LEFT(W$1,FIND("-",W$1,1)-1))+1):$V692)/COUNTIF(INDEX($V:$V,ROW($V692)-VALUE(LEFT(W$1,FIND("-",W$1,1)-1))+1):$V692,"&gt;0"))/(SUMIF(INDEX($V:$V,ROW($V692)-VALUE(LEFT(W$1,FIND("-",W$1,1)-1))+1):$V692,"&lt;0",INDEX($V:$V,ROW($V692)-VALUE(LEFT(W$1,FIND("-",W$1,1)-1))+1):$V692)/COUNTIF(INDEX($V:$V,ROW($V692)-VALUE(LEFT(W$1,FIND("-",W$1,1)-1))+1):$V692,"&lt;0")))),100-100/(1+ABS((SUMIF(INDEX($V:$V,ROW($V692)-VALUE(LEFT(W$1,FIND("-",W$1,1)-1))+1):$V692,"&gt;0",INDEX($V:$V,ROW($V692)-VALUE(LEFT(W$1,FIND("-",W$1,1)-1))+1):$V692)/VALUE(LEFT(W$1,FIND("-",W$1,1)-1)))/(SUMIF(INDEX($V:$V,ROW($V692)-VALUE(LEFT(W$1,FIND("-",W$1,1)-1))+1):$V692,"&lt;0",INDEX($V:$V,ROW($V692)-VALUE(LEFT(W$1,FIND("-",W$1,1)-1))+1):$V692)/VALUE(LEFT(W$1,FIND("-",W$1,1)-1)))))))</f>
        <v>57.812500000000014</v>
      </c>
      <c r="Y692">
        <f>IF(ROW($E692)&lt;=VALUE(LEFT(Y$1,FIND("-",Y$1,1)-1)),0,MAX(INDEX(C:C,ROW(C692)-VALUE(LEFT(Y$1,FIND("-",Y$1,1)-1))+1):C692))</f>
        <v>0.85</v>
      </c>
      <c r="Z692">
        <f>IF(ROW($E692)&lt;=VALUE(LEFT(Z$1,FIND("-",Z$1,1)-1)),0,MIN(INDEX(D:D,ROW(D692)-VALUE(LEFT(Z$1,FIND("-",Z$1,1)-1))+1):D692))</f>
        <v>0.7</v>
      </c>
      <c r="AA692">
        <f t="shared" si="99"/>
        <v>36.666666666666693</v>
      </c>
      <c r="AB692">
        <f>IF(ROW($AA692)&lt;=VALUE(LEFT(AA$1,FIND("-",AA$1,1)-1))+VALUE(LEFT(AB$1,FIND("-",AB$1,1)-1)-1),0,AVERAGE(INDEX($AA:$AA,ROW($AA692)-VALUE(LEFT(AB$1,FIND("-",AB$1,1)-1))+1):$AA692))</f>
        <v>58.727598566308281</v>
      </c>
      <c r="AC692">
        <f>IF(ROW($AA692)&lt;=VALUE(LEFT(AA$1,FIND("-",AA$1,1)-1))+VALUE(LEFT(AB$1,FIND("-",AB$1,1)-1)-1)+VALUE(LEFT(AC$1,FIND("-",AC$1,1)-1)-1),0,AVERAGE(INDEX($AB:$AB,ROW($AB692)-VALUE(LEFT(AC$1,FIND("-",AC$1,1)-1))+1):$AB692))</f>
        <v>73.25226147806795</v>
      </c>
      <c r="AE692">
        <f t="shared" si="97"/>
        <v>17985844</v>
      </c>
      <c r="AG692" t="str">
        <f t="shared" si="98"/>
        <v>Sell</v>
      </c>
    </row>
    <row r="693" spans="1:33" x14ac:dyDescent="0.25">
      <c r="A693" s="6">
        <v>37504</v>
      </c>
      <c r="B693">
        <v>0.75</v>
      </c>
      <c r="C693">
        <v>0.75</v>
      </c>
      <c r="D693">
        <v>0.73</v>
      </c>
      <c r="E693">
        <v>0.73</v>
      </c>
      <c r="F693">
        <v>0.42086000000000001</v>
      </c>
      <c r="G693">
        <v>167000</v>
      </c>
      <c r="I693" t="str">
        <f t="shared" si="92"/>
        <v/>
      </c>
      <c r="J693" t="str">
        <f t="shared" si="93"/>
        <v/>
      </c>
      <c r="K693" t="str">
        <f t="shared" si="94"/>
        <v/>
      </c>
      <c r="M693" s="11" t="str">
        <f t="shared" si="95"/>
        <v/>
      </c>
      <c r="O693">
        <f>IF(ROW($E693)&lt;=VALUE(LEFT(O$1,FIND("-",O$1,1)-1)),0,IF(ROW($E693)=VALUE(LEFT(O$1,FIND("-",O$1,1)-1))+1,AVERAGE(INDEX($E:$E,ROW($E693)-VALUE(LEFT(O$1,FIND("-",O$1,1)-1))):$E693),($E693*(2/(VALUE(LEFT(O$1,FIND("-",O$1,1)-1))+1)))+(O692*(1-(2/(VALUE(LEFT(O$1,FIND("-",O$1,1)-1))+1))))))</f>
        <v>0.83469686321526049</v>
      </c>
      <c r="Q693">
        <f>IF(ROW($E693)&lt;=VALUE(LEFT(Q$1,FIND("-",Q$1,1)-1)),0,IF(ROW($E693)=VALUE(LEFT(Q$1,FIND("-",Q$1,1)-1))+1,AVERAGE(INDEX($E:$E,ROW($E693)-VALUE(LEFT(Q$1,FIND("-",Q$1,1)-1))):$E693),($E693*(2/(VALUE(LEFT(Q$1,FIND("-",Q$1,1)-1))+1)))+(Q692*(1-(2/(VALUE(LEFT(Q$1,FIND("-",Q$1,1)-1))+1))))))</f>
        <v>0.76616140716937764</v>
      </c>
      <c r="R693">
        <f>IF(ROW($E693)&lt;=VALUE(LEFT(R$1,FIND("-",R$1,1)-1)),0,IF(ROW($E693)=VALUE(LEFT(R$1,FIND("-",R$1,1)-1))+1,AVERAGE(INDEX($E:$E,ROW($E693)-VALUE(LEFT(R$1,FIND("-",R$1,1)-1))):$E693),($E693*(2/(VALUE(LEFT(R$1,FIND("-",R$1,1)-1))+1)))+(R692*(1-(2/(VALUE(LEFT(R$1,FIND("-",R$1,1)-1))+1))))))</f>
        <v>0.75107889307634546</v>
      </c>
      <c r="S693">
        <f t="shared" si="96"/>
        <v>1.5082514093032184E-2</v>
      </c>
      <c r="T693">
        <f>IF(ROW($E693)&lt;=MAX(VALUE(LEFT(Q$1,FIND("-",Q$1,1)-1)),VALUE(LEFT(R$1,FIND("-",R$1,1)-1)))+VALUE(LEFT(T$1,FIND("-",T$1,1)-1))-1,0,IF(ROW($E693)=MAX(VALUE(LEFT(Q$1,FIND("-",Q$1,1)-1)),VALUE(LEFT(R$1,FIND("-",R$1,1)-1)))+VALUE(LEFT(T$1,FIND("-",T$1,1)-1)),AVERAGE(INDEX($S:$S,ROW(S693)-VALUE(LEFT(T$1,FIND("-",T$1,1)-1))+1):S693),($S693*(2/(VALUE(LEFT(T$1,FIND("-",T$1,1)-1))+1)))+(T692*(1-(2/(VALUE(LEFT(T$1,FIND("-",T$1,1)-1))+1))))))</f>
        <v>1.3662240731279092E-2</v>
      </c>
      <c r="V693">
        <f t="shared" si="91"/>
        <v>-2.5000000000000022E-2</v>
      </c>
      <c r="W693">
        <f>IF(ROW($E693)&lt;=VALUE(LEFT(W$1,FIND("-",W$1,1)-1))+1,0,IF(ROW($E692)=VALUE(LEFT(W$1,FIND("-",W$1,1)-1))+1,100-100/(1+ABS((SUMIF(INDEX($V:$V,ROW($V693)-VALUE(LEFT(W$1,FIND("-",W$1,1)-1))+1):$V693,"&gt;0",INDEX($V:$V,ROW($V693)-VALUE(LEFT(W$1,FIND("-",W$1,1)-1))+1):$V693)/COUNTIF(INDEX($V:$V,ROW($V693)-VALUE(LEFT(W$1,FIND("-",W$1,1)-1))+1):$V693,"&gt;0"))/(SUMIF(INDEX($V:$V,ROW($V693)-VALUE(LEFT(W$1,FIND("-",W$1,1)-1))+1):$V693,"&lt;0",INDEX($V:$V,ROW($V693)-VALUE(LEFT(W$1,FIND("-",W$1,1)-1))+1):$V693)/COUNTIF(INDEX($V:$V,ROW($V693)-VALUE(LEFT(W$1,FIND("-",W$1,1)-1))+1):$V693,"&lt;0")))),100-100/(1+ABS((SUMIF(INDEX($V:$V,ROW($V693)-VALUE(LEFT(W$1,FIND("-",W$1,1)-1))+1):$V693,"&gt;0",INDEX($V:$V,ROW($V693)-VALUE(LEFT(W$1,FIND("-",W$1,1)-1))+1):$V693)/VALUE(LEFT(W$1,FIND("-",W$1,1)-1)))/(SUMIF(INDEX($V:$V,ROW($V693)-VALUE(LEFT(W$1,FIND("-",W$1,1)-1))+1):$V693,"&lt;0",INDEX($V:$V,ROW($V693)-VALUE(LEFT(W$1,FIND("-",W$1,1)-1))+1):$V693)/VALUE(LEFT(W$1,FIND("-",W$1,1)-1)))))))</f>
        <v>52.941176470588232</v>
      </c>
      <c r="Y693">
        <f>IF(ROW($E693)&lt;=VALUE(LEFT(Y$1,FIND("-",Y$1,1)-1)),0,MAX(INDEX(C:C,ROW(C693)-VALUE(LEFT(Y$1,FIND("-",Y$1,1)-1))+1):C693))</f>
        <v>0.85</v>
      </c>
      <c r="Z693">
        <f>IF(ROW($E693)&lt;=VALUE(LEFT(Z$1,FIND("-",Z$1,1)-1)),0,MIN(INDEX(D:D,ROW(D693)-VALUE(LEFT(Z$1,FIND("-",Z$1,1)-1))+1):D693))</f>
        <v>0.7</v>
      </c>
      <c r="AA693">
        <f t="shared" si="99"/>
        <v>20.000000000000014</v>
      </c>
      <c r="AB693">
        <f>IF(ROW($AA693)&lt;=VALUE(LEFT(AA$1,FIND("-",AA$1,1)-1))+VALUE(LEFT(AB$1,FIND("-",AB$1,1)-1)-1),0,AVERAGE(INDEX($AA:$AA,ROW($AA693)-VALUE(LEFT(AB$1,FIND("-",AB$1,1)-1))+1):$AA693))</f>
        <v>40.394265232974938</v>
      </c>
      <c r="AC693">
        <f>IF(ROW($AA693)&lt;=VALUE(LEFT(AA$1,FIND("-",AA$1,1)-1))+VALUE(LEFT(AB$1,FIND("-",AB$1,1)-1)-1)+VALUE(LEFT(AC$1,FIND("-",AC$1,1)-1)-1),0,AVERAGE(INDEX($AB:$AB,ROW($AB693)-VALUE(LEFT(AC$1,FIND("-",AC$1,1)-1))+1):$AB693))</f>
        <v>59.018603857313565</v>
      </c>
      <c r="AE693">
        <f t="shared" si="97"/>
        <v>17818844</v>
      </c>
      <c r="AG693" t="str">
        <f t="shared" si="98"/>
        <v/>
      </c>
    </row>
    <row r="694" spans="1:33" x14ac:dyDescent="0.25">
      <c r="A694" s="6">
        <v>37505</v>
      </c>
      <c r="B694">
        <v>0.73499999999999999</v>
      </c>
      <c r="C694">
        <v>0.73499999999999999</v>
      </c>
      <c r="D694">
        <v>0.66500000000000004</v>
      </c>
      <c r="E694">
        <v>0.66500000000000004</v>
      </c>
      <c r="F694">
        <v>0.383386</v>
      </c>
      <c r="G694">
        <v>563000</v>
      </c>
      <c r="I694" t="str">
        <f t="shared" si="92"/>
        <v>Bearish</v>
      </c>
      <c r="J694" t="str">
        <f t="shared" si="93"/>
        <v/>
      </c>
      <c r="K694" t="str">
        <f t="shared" si="94"/>
        <v/>
      </c>
      <c r="M694" s="11" t="str">
        <f t="shared" si="95"/>
        <v/>
      </c>
      <c r="O694">
        <f>IF(ROW($E694)&lt;=VALUE(LEFT(O$1,FIND("-",O$1,1)-1)),0,IF(ROW($E694)=VALUE(LEFT(O$1,FIND("-",O$1,1)-1))+1,AVERAGE(INDEX($E:$E,ROW($E694)-VALUE(LEFT(O$1,FIND("-",O$1,1)-1))):$E694),($E694*(2/(VALUE(LEFT(O$1,FIND("-",O$1,1)-1))+1)))+(O693*(1-(2/(VALUE(LEFT(O$1,FIND("-",O$1,1)-1))+1))))))</f>
        <v>0.83300833721311862</v>
      </c>
      <c r="Q694">
        <f>IF(ROW($E694)&lt;=VALUE(LEFT(Q$1,FIND("-",Q$1,1)-1)),0,IF(ROW($E694)=VALUE(LEFT(Q$1,FIND("-",Q$1,1)-1))+1,AVERAGE(INDEX($E:$E,ROW($E694)-VALUE(LEFT(Q$1,FIND("-",Q$1,1)-1))):$E694),($E694*(2/(VALUE(LEFT(Q$1,FIND("-",Q$1,1)-1))+1)))+(Q693*(1-(2/(VALUE(LEFT(Q$1,FIND("-",Q$1,1)-1))+1))))))</f>
        <v>0.75059811375870411</v>
      </c>
      <c r="R694">
        <f>IF(ROW($E694)&lt;=VALUE(LEFT(R$1,FIND("-",R$1,1)-1)),0,IF(ROW($E694)=VALUE(LEFT(R$1,FIND("-",R$1,1)-1))+1,AVERAGE(INDEX($E:$E,ROW($E694)-VALUE(LEFT(R$1,FIND("-",R$1,1)-1))):$E694),($E694*(2/(VALUE(LEFT(R$1,FIND("-",R$1,1)-1))+1)))+(R693*(1-(2/(VALUE(LEFT(R$1,FIND("-",R$1,1)-1))+1))))))</f>
        <v>0.74470267877439389</v>
      </c>
      <c r="S694">
        <f t="shared" si="96"/>
        <v>5.8954349843102216E-3</v>
      </c>
      <c r="T694">
        <f>IF(ROW($E694)&lt;=MAX(VALUE(LEFT(Q$1,FIND("-",Q$1,1)-1)),VALUE(LEFT(R$1,FIND("-",R$1,1)-1)))+VALUE(LEFT(T$1,FIND("-",T$1,1)-1))-1,0,IF(ROW($E694)=MAX(VALUE(LEFT(Q$1,FIND("-",Q$1,1)-1)),VALUE(LEFT(R$1,FIND("-",R$1,1)-1)))+VALUE(LEFT(T$1,FIND("-",T$1,1)-1)),AVERAGE(INDEX($S:$S,ROW(S694)-VALUE(LEFT(T$1,FIND("-",T$1,1)-1))+1):S694),($S694*(2/(VALUE(LEFT(T$1,FIND("-",T$1,1)-1))+1)))+(T693*(1-(2/(VALUE(LEFT(T$1,FIND("-",T$1,1)-1))+1))))))</f>
        <v>1.2108879581885317E-2</v>
      </c>
      <c r="V694">
        <f t="shared" si="91"/>
        <v>-6.4999999999999947E-2</v>
      </c>
      <c r="W694">
        <f>IF(ROW($E694)&lt;=VALUE(LEFT(W$1,FIND("-",W$1,1)-1))+1,0,IF(ROW($E693)=VALUE(LEFT(W$1,FIND("-",W$1,1)-1))+1,100-100/(1+ABS((SUMIF(INDEX($V:$V,ROW($V694)-VALUE(LEFT(W$1,FIND("-",W$1,1)-1))+1):$V694,"&gt;0",INDEX($V:$V,ROW($V694)-VALUE(LEFT(W$1,FIND("-",W$1,1)-1))+1):$V694)/COUNTIF(INDEX($V:$V,ROW($V694)-VALUE(LEFT(W$1,FIND("-",W$1,1)-1))+1):$V694,"&gt;0"))/(SUMIF(INDEX($V:$V,ROW($V694)-VALUE(LEFT(W$1,FIND("-",W$1,1)-1))+1):$V694,"&lt;0",INDEX($V:$V,ROW($V694)-VALUE(LEFT(W$1,FIND("-",W$1,1)-1))+1):$V694)/COUNTIF(INDEX($V:$V,ROW($V694)-VALUE(LEFT(W$1,FIND("-",W$1,1)-1))+1):$V694,"&lt;0")))),100-100/(1+ABS((SUMIF(INDEX($V:$V,ROW($V694)-VALUE(LEFT(W$1,FIND("-",W$1,1)-1))+1):$V694,"&gt;0",INDEX($V:$V,ROW($V694)-VALUE(LEFT(W$1,FIND("-",W$1,1)-1))+1):$V694)/VALUE(LEFT(W$1,FIND("-",W$1,1)-1)))/(SUMIF(INDEX($V:$V,ROW($V694)-VALUE(LEFT(W$1,FIND("-",W$1,1)-1))+1):$V694,"&lt;0",INDEX($V:$V,ROW($V694)-VALUE(LEFT(W$1,FIND("-",W$1,1)-1))+1):$V694)/VALUE(LEFT(W$1,FIND("-",W$1,1)-1)))))))</f>
        <v>44.44444444444445</v>
      </c>
      <c r="Y694">
        <f>IF(ROW($E694)&lt;=VALUE(LEFT(Y$1,FIND("-",Y$1,1)-1)),0,MAX(INDEX(C:C,ROW(C694)-VALUE(LEFT(Y$1,FIND("-",Y$1,1)-1))+1):C694))</f>
        <v>0.85</v>
      </c>
      <c r="Z694">
        <f>IF(ROW($E694)&lt;=VALUE(LEFT(Z$1,FIND("-",Z$1,1)-1)),0,MIN(INDEX(D:D,ROW(D694)-VALUE(LEFT(Z$1,FIND("-",Z$1,1)-1))+1):D694))</f>
        <v>0.66500000000000004</v>
      </c>
      <c r="AA694">
        <f t="shared" si="99"/>
        <v>0</v>
      </c>
      <c r="AB694">
        <f>IF(ROW($AA694)&lt;=VALUE(LEFT(AA$1,FIND("-",AA$1,1)-1))+VALUE(LEFT(AB$1,FIND("-",AB$1,1)-1)-1),0,AVERAGE(INDEX($AA:$AA,ROW($AA694)-VALUE(LEFT(AB$1,FIND("-",AB$1,1)-1))+1):$AA694))</f>
        <v>18.888888888888903</v>
      </c>
      <c r="AC694">
        <f>IF(ROW($AA694)&lt;=VALUE(LEFT(AA$1,FIND("-",AA$1,1)-1))+VALUE(LEFT(AB$1,FIND("-",AB$1,1)-1)-1)+VALUE(LEFT(AC$1,FIND("-",AC$1,1)-1)-1),0,AVERAGE(INDEX($AB:$AB,ROW($AB694)-VALUE(LEFT(AC$1,FIND("-",AC$1,1)-1))+1):$AB694))</f>
        <v>39.336917562724039</v>
      </c>
      <c r="AE694">
        <f t="shared" si="97"/>
        <v>17255844</v>
      </c>
      <c r="AG694" t="str">
        <f t="shared" si="98"/>
        <v/>
      </c>
    </row>
    <row r="695" spans="1:33" x14ac:dyDescent="0.25">
      <c r="A695" s="6">
        <v>37508</v>
      </c>
      <c r="B695">
        <v>0.66500000000000004</v>
      </c>
      <c r="C695">
        <v>0.69499999999999995</v>
      </c>
      <c r="D695">
        <v>0.65</v>
      </c>
      <c r="E695">
        <v>0.67500000000000004</v>
      </c>
      <c r="F695">
        <v>0.38915100000000002</v>
      </c>
      <c r="G695">
        <v>235000</v>
      </c>
      <c r="I695" t="str">
        <f t="shared" si="92"/>
        <v/>
      </c>
      <c r="J695" t="str">
        <f t="shared" si="93"/>
        <v/>
      </c>
      <c r="K695" t="str">
        <f t="shared" si="94"/>
        <v/>
      </c>
      <c r="M695" s="11" t="str">
        <f t="shared" si="95"/>
        <v/>
      </c>
      <c r="O695">
        <f>IF(ROW($E695)&lt;=VALUE(LEFT(O$1,FIND("-",O$1,1)-1)),0,IF(ROW($E695)=VALUE(LEFT(O$1,FIND("-",O$1,1)-1))+1,AVERAGE(INDEX($E:$E,ROW($E695)-VALUE(LEFT(O$1,FIND("-",O$1,1)-1))):$E695),($E695*(2/(VALUE(LEFT(O$1,FIND("-",O$1,1)-1))+1)))+(O694*(1-(2/(VALUE(LEFT(O$1,FIND("-",O$1,1)-1))+1))))))</f>
        <v>0.83143611495229164</v>
      </c>
      <c r="Q695">
        <f>IF(ROW($E695)&lt;=VALUE(LEFT(Q$1,FIND("-",Q$1,1)-1)),0,IF(ROW($E695)=VALUE(LEFT(Q$1,FIND("-",Q$1,1)-1))+1,AVERAGE(INDEX($E:$E,ROW($E695)-VALUE(LEFT(Q$1,FIND("-",Q$1,1)-1))):$E695),($E695*(2/(VALUE(LEFT(Q$1,FIND("-",Q$1,1)-1))+1)))+(Q694*(1-(2/(VALUE(LEFT(Q$1,FIND("-",Q$1,1)-1))+1))))))</f>
        <v>0.73896763471890348</v>
      </c>
      <c r="R695">
        <f>IF(ROW($E695)&lt;=VALUE(LEFT(R$1,FIND("-",R$1,1)-1)),0,IF(ROW($E695)=VALUE(LEFT(R$1,FIND("-",R$1,1)-1))+1,AVERAGE(INDEX($E:$E,ROW($E695)-VALUE(LEFT(R$1,FIND("-",R$1,1)-1))):$E695),($E695*(2/(VALUE(LEFT(R$1,FIND("-",R$1,1)-1))+1)))+(R694*(1-(2/(VALUE(LEFT(R$1,FIND("-",R$1,1)-1))+1))))))</f>
        <v>0.73953951738369805</v>
      </c>
      <c r="S695">
        <f t="shared" si="96"/>
        <v>-5.7188266479457628E-4</v>
      </c>
      <c r="T695">
        <f>IF(ROW($E695)&lt;=MAX(VALUE(LEFT(Q$1,FIND("-",Q$1,1)-1)),VALUE(LEFT(R$1,FIND("-",R$1,1)-1)))+VALUE(LEFT(T$1,FIND("-",T$1,1)-1))-1,0,IF(ROW($E695)=MAX(VALUE(LEFT(Q$1,FIND("-",Q$1,1)-1)),VALUE(LEFT(R$1,FIND("-",R$1,1)-1)))+VALUE(LEFT(T$1,FIND("-",T$1,1)-1)),AVERAGE(INDEX($S:$S,ROW(S695)-VALUE(LEFT(T$1,FIND("-",T$1,1)-1))+1):S695),($S695*(2/(VALUE(LEFT(T$1,FIND("-",T$1,1)-1))+1)))+(T694*(1-(2/(VALUE(LEFT(T$1,FIND("-",T$1,1)-1))+1))))))</f>
        <v>9.5727271325493392E-3</v>
      </c>
      <c r="V695">
        <f t="shared" si="91"/>
        <v>1.0000000000000009E-2</v>
      </c>
      <c r="W695">
        <f>IF(ROW($E695)&lt;=VALUE(LEFT(W$1,FIND("-",W$1,1)-1))+1,0,IF(ROW($E694)=VALUE(LEFT(W$1,FIND("-",W$1,1)-1))+1,100-100/(1+ABS((SUMIF(INDEX($V:$V,ROW($V695)-VALUE(LEFT(W$1,FIND("-",W$1,1)-1))+1):$V695,"&gt;0",INDEX($V:$V,ROW($V695)-VALUE(LEFT(W$1,FIND("-",W$1,1)-1))+1):$V695)/COUNTIF(INDEX($V:$V,ROW($V695)-VALUE(LEFT(W$1,FIND("-",W$1,1)-1))+1):$V695,"&gt;0"))/(SUMIF(INDEX($V:$V,ROW($V695)-VALUE(LEFT(W$1,FIND("-",W$1,1)-1))+1):$V695,"&lt;0",INDEX($V:$V,ROW($V695)-VALUE(LEFT(W$1,FIND("-",W$1,1)-1))+1):$V695)/COUNTIF(INDEX($V:$V,ROW($V695)-VALUE(LEFT(W$1,FIND("-",W$1,1)-1))+1):$V695,"&lt;0")))),100-100/(1+ABS((SUMIF(INDEX($V:$V,ROW($V695)-VALUE(LEFT(W$1,FIND("-",W$1,1)-1))+1):$V695,"&gt;0",INDEX($V:$V,ROW($V695)-VALUE(LEFT(W$1,FIND("-",W$1,1)-1))+1):$V695)/VALUE(LEFT(W$1,FIND("-",W$1,1)-1)))/(SUMIF(INDEX($V:$V,ROW($V695)-VALUE(LEFT(W$1,FIND("-",W$1,1)-1))+1):$V695,"&lt;0",INDEX($V:$V,ROW($V695)-VALUE(LEFT(W$1,FIND("-",W$1,1)-1))+1):$V695)/VALUE(LEFT(W$1,FIND("-",W$1,1)-1)))))))</f>
        <v>45.121951219512198</v>
      </c>
      <c r="Y695">
        <f>IF(ROW($E695)&lt;=VALUE(LEFT(Y$1,FIND("-",Y$1,1)-1)),0,MAX(INDEX(C:C,ROW(C695)-VALUE(LEFT(Y$1,FIND("-",Y$1,1)-1))+1):C695))</f>
        <v>0.85</v>
      </c>
      <c r="Z695">
        <f>IF(ROW($E695)&lt;=VALUE(LEFT(Z$1,FIND("-",Z$1,1)-1)),0,MIN(INDEX(D:D,ROW(D695)-VALUE(LEFT(Z$1,FIND("-",Z$1,1)-1))+1):D695))</f>
        <v>0.65</v>
      </c>
      <c r="AA695">
        <f t="shared" si="99"/>
        <v>12.500000000000014</v>
      </c>
      <c r="AB695">
        <f>IF(ROW($AA695)&lt;=VALUE(LEFT(AA$1,FIND("-",AA$1,1)-1))+VALUE(LEFT(AB$1,FIND("-",AB$1,1)-1)-1),0,AVERAGE(INDEX($AA:$AA,ROW($AA695)-VALUE(LEFT(AB$1,FIND("-",AB$1,1)-1))+1):$AA695))</f>
        <v>10.833333333333343</v>
      </c>
      <c r="AC695">
        <f>IF(ROW($AA695)&lt;=VALUE(LEFT(AA$1,FIND("-",AA$1,1)-1))+VALUE(LEFT(AB$1,FIND("-",AB$1,1)-1)-1)+VALUE(LEFT(AC$1,FIND("-",AC$1,1)-1)-1),0,AVERAGE(INDEX($AB:$AB,ROW($AB695)-VALUE(LEFT(AC$1,FIND("-",AC$1,1)-1))+1):$AB695))</f>
        <v>23.372162485065729</v>
      </c>
      <c r="AE695">
        <f t="shared" si="97"/>
        <v>17490844</v>
      </c>
      <c r="AG695" t="str">
        <f t="shared" si="98"/>
        <v/>
      </c>
    </row>
    <row r="696" spans="1:33" x14ac:dyDescent="0.25">
      <c r="A696" s="6">
        <v>37509</v>
      </c>
      <c r="B696">
        <v>0.68500000000000005</v>
      </c>
      <c r="C696">
        <v>0.69499999999999995</v>
      </c>
      <c r="D696">
        <v>0.67</v>
      </c>
      <c r="E696">
        <v>0.67500000000000004</v>
      </c>
      <c r="F696">
        <v>0.38915100000000002</v>
      </c>
      <c r="G696">
        <v>360000</v>
      </c>
      <c r="I696" t="str">
        <f t="shared" si="92"/>
        <v/>
      </c>
      <c r="J696" t="str">
        <f t="shared" si="93"/>
        <v/>
      </c>
      <c r="K696" t="str">
        <f t="shared" si="94"/>
        <v>Oversold Above %D</v>
      </c>
      <c r="M696" s="11" t="str">
        <f t="shared" si="95"/>
        <v/>
      </c>
      <c r="O696">
        <f>IF(ROW($E696)&lt;=VALUE(LEFT(O$1,FIND("-",O$1,1)-1)),0,IF(ROW($E696)=VALUE(LEFT(O$1,FIND("-",O$1,1)-1))+1,AVERAGE(INDEX($E:$E,ROW($E696)-VALUE(LEFT(O$1,FIND("-",O$1,1)-1))):$E696),($E696*(2/(VALUE(LEFT(O$1,FIND("-",O$1,1)-1))+1)))+(O695*(1-(2/(VALUE(LEFT(O$1,FIND("-",O$1,1)-1))+1))))))</f>
        <v>0.82987953669405989</v>
      </c>
      <c r="Q696">
        <f>IF(ROW($E696)&lt;=VALUE(LEFT(Q$1,FIND("-",Q$1,1)-1)),0,IF(ROW($E696)=VALUE(LEFT(Q$1,FIND("-",Q$1,1)-1))+1,AVERAGE(INDEX($E:$E,ROW($E696)-VALUE(LEFT(Q$1,FIND("-",Q$1,1)-1))):$E696),($E696*(2/(VALUE(LEFT(Q$1,FIND("-",Q$1,1)-1))+1)))+(Q695*(1-(2/(VALUE(LEFT(Q$1,FIND("-",Q$1,1)-1))+1))))))</f>
        <v>0.72912646014676441</v>
      </c>
      <c r="R696">
        <f>IF(ROW($E696)&lt;=VALUE(LEFT(R$1,FIND("-",R$1,1)-1)),0,IF(ROW($E696)=VALUE(LEFT(R$1,FIND("-",R$1,1)-1))+1,AVERAGE(INDEX($E:$E,ROW($E696)-VALUE(LEFT(R$1,FIND("-",R$1,1)-1))):$E696),($E696*(2/(VALUE(LEFT(R$1,FIND("-",R$1,1)-1))+1)))+(R695*(1-(2/(VALUE(LEFT(R$1,FIND("-",R$1,1)-1))+1))))))</f>
        <v>0.73475881239231311</v>
      </c>
      <c r="S696">
        <f t="shared" si="96"/>
        <v>-5.6323522455486996E-3</v>
      </c>
      <c r="T696">
        <f>IF(ROW($E696)&lt;=MAX(VALUE(LEFT(Q$1,FIND("-",Q$1,1)-1)),VALUE(LEFT(R$1,FIND("-",R$1,1)-1)))+VALUE(LEFT(T$1,FIND("-",T$1,1)-1))-1,0,IF(ROW($E696)=MAX(VALUE(LEFT(Q$1,FIND("-",Q$1,1)-1)),VALUE(LEFT(R$1,FIND("-",R$1,1)-1)))+VALUE(LEFT(T$1,FIND("-",T$1,1)-1)),AVERAGE(INDEX($S:$S,ROW(S696)-VALUE(LEFT(T$1,FIND("-",T$1,1)-1))+1):S696),($S696*(2/(VALUE(LEFT(T$1,FIND("-",T$1,1)-1))+1)))+(T695*(1-(2/(VALUE(LEFT(T$1,FIND("-",T$1,1)-1))+1))))))</f>
        <v>6.5317112569297318E-3</v>
      </c>
      <c r="V696">
        <f t="shared" si="91"/>
        <v>0</v>
      </c>
      <c r="W696">
        <f>IF(ROW($E696)&lt;=VALUE(LEFT(W$1,FIND("-",W$1,1)-1))+1,0,IF(ROW($E695)=VALUE(LEFT(W$1,FIND("-",W$1,1)-1))+1,100-100/(1+ABS((SUMIF(INDEX($V:$V,ROW($V696)-VALUE(LEFT(W$1,FIND("-",W$1,1)-1))+1):$V696,"&gt;0",INDEX($V:$V,ROW($V696)-VALUE(LEFT(W$1,FIND("-",W$1,1)-1))+1):$V696)/COUNTIF(INDEX($V:$V,ROW($V696)-VALUE(LEFT(W$1,FIND("-",W$1,1)-1))+1):$V696,"&gt;0"))/(SUMIF(INDEX($V:$V,ROW($V696)-VALUE(LEFT(W$1,FIND("-",W$1,1)-1))+1):$V696,"&lt;0",INDEX($V:$V,ROW($V696)-VALUE(LEFT(W$1,FIND("-",W$1,1)-1))+1):$V696)/COUNTIF(INDEX($V:$V,ROW($V696)-VALUE(LEFT(W$1,FIND("-",W$1,1)-1))+1):$V696,"&lt;0")))),100-100/(1+ABS((SUMIF(INDEX($V:$V,ROW($V696)-VALUE(LEFT(W$1,FIND("-",W$1,1)-1))+1):$V696,"&gt;0",INDEX($V:$V,ROW($V696)-VALUE(LEFT(W$1,FIND("-",W$1,1)-1))+1):$V696)/VALUE(LEFT(W$1,FIND("-",W$1,1)-1)))/(SUMIF(INDEX($V:$V,ROW($V696)-VALUE(LEFT(W$1,FIND("-",W$1,1)-1))+1):$V696,"&lt;0",INDEX($V:$V,ROW($V696)-VALUE(LEFT(W$1,FIND("-",W$1,1)-1))+1):$V696)/VALUE(LEFT(W$1,FIND("-",W$1,1)-1)))))))</f>
        <v>46.250000000000007</v>
      </c>
      <c r="Y696">
        <f>IF(ROW($E696)&lt;=VALUE(LEFT(Y$1,FIND("-",Y$1,1)-1)),0,MAX(INDEX(C:C,ROW(C696)-VALUE(LEFT(Y$1,FIND("-",Y$1,1)-1))+1):C696))</f>
        <v>0.85</v>
      </c>
      <c r="Z696">
        <f>IF(ROW($E696)&lt;=VALUE(LEFT(Z$1,FIND("-",Z$1,1)-1)),0,MIN(INDEX(D:D,ROW(D696)-VALUE(LEFT(Z$1,FIND("-",Z$1,1)-1))+1):D696))</f>
        <v>0.65</v>
      </c>
      <c r="AA696">
        <f t="shared" si="99"/>
        <v>12.500000000000014</v>
      </c>
      <c r="AB696">
        <f>IF(ROW($AA696)&lt;=VALUE(LEFT(AA$1,FIND("-",AA$1,1)-1))+VALUE(LEFT(AB$1,FIND("-",AB$1,1)-1)-1),0,AVERAGE(INDEX($AA:$AA,ROW($AA696)-VALUE(LEFT(AB$1,FIND("-",AB$1,1)-1))+1):$AA696))</f>
        <v>8.3333333333333428</v>
      </c>
      <c r="AC696">
        <f>IF(ROW($AA696)&lt;=VALUE(LEFT(AA$1,FIND("-",AA$1,1)-1))+VALUE(LEFT(AB$1,FIND("-",AB$1,1)-1)-1)+VALUE(LEFT(AC$1,FIND("-",AC$1,1)-1)-1),0,AVERAGE(INDEX($AB:$AB,ROW($AB696)-VALUE(LEFT(AC$1,FIND("-",AC$1,1)-1))+1):$AB696))</f>
        <v>12.685185185185196</v>
      </c>
      <c r="AE696">
        <f t="shared" si="97"/>
        <v>17490844</v>
      </c>
      <c r="AG696" t="str">
        <f t="shared" si="98"/>
        <v/>
      </c>
    </row>
    <row r="697" spans="1:33" x14ac:dyDescent="0.25">
      <c r="A697" s="6">
        <v>37510</v>
      </c>
      <c r="B697">
        <v>0.68</v>
      </c>
      <c r="C697">
        <v>0.69499999999999995</v>
      </c>
      <c r="D697">
        <v>0.68</v>
      </c>
      <c r="E697">
        <v>0.69499999999999995</v>
      </c>
      <c r="F697">
        <v>0.40068199999999998</v>
      </c>
      <c r="G697">
        <v>207000</v>
      </c>
      <c r="I697" t="str">
        <f t="shared" si="92"/>
        <v/>
      </c>
      <c r="J697" t="str">
        <f t="shared" si="93"/>
        <v/>
      </c>
      <c r="K697" t="str">
        <f t="shared" si="94"/>
        <v>Oversold Below %D</v>
      </c>
      <c r="M697" s="11" t="str">
        <f t="shared" si="95"/>
        <v/>
      </c>
      <c r="O697">
        <f>IF(ROW($E697)&lt;=VALUE(LEFT(O$1,FIND("-",O$1,1)-1)),0,IF(ROW($E697)=VALUE(LEFT(O$1,FIND("-",O$1,1)-1))+1,AVERAGE(INDEX($E:$E,ROW($E697)-VALUE(LEFT(O$1,FIND("-",O$1,1)-1))):$E697),($E697*(2/(VALUE(LEFT(O$1,FIND("-",O$1,1)-1))+1)))+(O696*(1-(2/(VALUE(LEFT(O$1,FIND("-",O$1,1)-1))+1))))))</f>
        <v>0.82853745175183047</v>
      </c>
      <c r="Q697">
        <f>IF(ROW($E697)&lt;=VALUE(LEFT(Q$1,FIND("-",Q$1,1)-1)),0,IF(ROW($E697)=VALUE(LEFT(Q$1,FIND("-",Q$1,1)-1))+1,AVERAGE(INDEX($E:$E,ROW($E697)-VALUE(LEFT(Q$1,FIND("-",Q$1,1)-1))):$E697),($E697*(2/(VALUE(LEFT(Q$1,FIND("-",Q$1,1)-1))+1)))+(Q696*(1-(2/(VALUE(LEFT(Q$1,FIND("-",Q$1,1)-1))+1))))))</f>
        <v>0.72387623550880065</v>
      </c>
      <c r="R697">
        <f>IF(ROW($E697)&lt;=VALUE(LEFT(R$1,FIND("-",R$1,1)-1)),0,IF(ROW($E697)=VALUE(LEFT(R$1,FIND("-",R$1,1)-1))+1,AVERAGE(INDEX($E:$E,ROW($E697)-VALUE(LEFT(R$1,FIND("-",R$1,1)-1))):$E697),($E697*(2/(VALUE(LEFT(R$1,FIND("-",R$1,1)-1))+1)))+(R696*(1-(2/(VALUE(LEFT(R$1,FIND("-",R$1,1)-1))+1))))))</f>
        <v>0.7318137151780677</v>
      </c>
      <c r="S697">
        <f t="shared" si="96"/>
        <v>-7.9374796692670557E-3</v>
      </c>
      <c r="T697">
        <f>IF(ROW($E697)&lt;=MAX(VALUE(LEFT(Q$1,FIND("-",Q$1,1)-1)),VALUE(LEFT(R$1,FIND("-",R$1,1)-1)))+VALUE(LEFT(T$1,FIND("-",T$1,1)-1))-1,0,IF(ROW($E697)=MAX(VALUE(LEFT(Q$1,FIND("-",Q$1,1)-1)),VALUE(LEFT(R$1,FIND("-",R$1,1)-1)))+VALUE(LEFT(T$1,FIND("-",T$1,1)-1)),AVERAGE(INDEX($S:$S,ROW(S697)-VALUE(LEFT(T$1,FIND("-",T$1,1)-1))+1):S697),($S697*(2/(VALUE(LEFT(T$1,FIND("-",T$1,1)-1))+1)))+(T696*(1-(2/(VALUE(LEFT(T$1,FIND("-",T$1,1)-1))+1))))))</f>
        <v>3.6378730716903744E-3</v>
      </c>
      <c r="V697">
        <f t="shared" si="91"/>
        <v>1.9999999999999907E-2</v>
      </c>
      <c r="W697">
        <f>IF(ROW($E697)&lt;=VALUE(LEFT(W$1,FIND("-",W$1,1)-1))+1,0,IF(ROW($E696)=VALUE(LEFT(W$1,FIND("-",W$1,1)-1))+1,100-100/(1+ABS((SUMIF(INDEX($V:$V,ROW($V697)-VALUE(LEFT(W$1,FIND("-",W$1,1)-1))+1):$V697,"&gt;0",INDEX($V:$V,ROW($V697)-VALUE(LEFT(W$1,FIND("-",W$1,1)-1))+1):$V697)/COUNTIF(INDEX($V:$V,ROW($V697)-VALUE(LEFT(W$1,FIND("-",W$1,1)-1))+1):$V697,"&gt;0"))/(SUMIF(INDEX($V:$V,ROW($V697)-VALUE(LEFT(W$1,FIND("-",W$1,1)-1))+1):$V697,"&lt;0",INDEX($V:$V,ROW($V697)-VALUE(LEFT(W$1,FIND("-",W$1,1)-1))+1):$V697)/COUNTIF(INDEX($V:$V,ROW($V697)-VALUE(LEFT(W$1,FIND("-",W$1,1)-1))+1):$V697,"&lt;0")))),100-100/(1+ABS((SUMIF(INDEX($V:$V,ROW($V697)-VALUE(LEFT(W$1,FIND("-",W$1,1)-1))+1):$V697,"&gt;0",INDEX($V:$V,ROW($V697)-VALUE(LEFT(W$1,FIND("-",W$1,1)-1))+1):$V697)/VALUE(LEFT(W$1,FIND("-",W$1,1)-1)))/(SUMIF(INDEX($V:$V,ROW($V697)-VALUE(LEFT(W$1,FIND("-",W$1,1)-1))+1):$V697,"&lt;0",INDEX($V:$V,ROW($V697)-VALUE(LEFT(W$1,FIND("-",W$1,1)-1))+1):$V697)/VALUE(LEFT(W$1,FIND("-",W$1,1)-1)))))))</f>
        <v>49.397590361445786</v>
      </c>
      <c r="Y697">
        <f>IF(ROW($E697)&lt;=VALUE(LEFT(Y$1,FIND("-",Y$1,1)-1)),0,MAX(INDEX(C:C,ROW(C697)-VALUE(LEFT(Y$1,FIND("-",Y$1,1)-1))+1):C697))</f>
        <v>0.85</v>
      </c>
      <c r="Z697">
        <f>IF(ROW($E697)&lt;=VALUE(LEFT(Z$1,FIND("-",Z$1,1)-1)),0,MIN(INDEX(D:D,ROW(D697)-VALUE(LEFT(Z$1,FIND("-",Z$1,1)-1))+1):D697))</f>
        <v>0.65</v>
      </c>
      <c r="AA697">
        <f t="shared" si="99"/>
        <v>22.499999999999972</v>
      </c>
      <c r="AB697">
        <f>IF(ROW($AA697)&lt;=VALUE(LEFT(AA$1,FIND("-",AA$1,1)-1))+VALUE(LEFT(AB$1,FIND("-",AB$1,1)-1)-1),0,AVERAGE(INDEX($AA:$AA,ROW($AA697)-VALUE(LEFT(AB$1,FIND("-",AB$1,1)-1))+1):$AA697))</f>
        <v>15.833333333333334</v>
      </c>
      <c r="AC697">
        <f>IF(ROW($AA697)&lt;=VALUE(LEFT(AA$1,FIND("-",AA$1,1)-1))+VALUE(LEFT(AB$1,FIND("-",AB$1,1)-1)-1)+VALUE(LEFT(AC$1,FIND("-",AC$1,1)-1)-1),0,AVERAGE(INDEX($AB:$AB,ROW($AB697)-VALUE(LEFT(AC$1,FIND("-",AC$1,1)-1))+1):$AB697))</f>
        <v>11.666666666666673</v>
      </c>
      <c r="AE697">
        <f t="shared" si="97"/>
        <v>17697844</v>
      </c>
      <c r="AG697" t="str">
        <f t="shared" si="98"/>
        <v/>
      </c>
    </row>
    <row r="698" spans="1:33" x14ac:dyDescent="0.25">
      <c r="A698" s="6">
        <v>37511</v>
      </c>
      <c r="B698">
        <v>0.7</v>
      </c>
      <c r="C698">
        <v>0.71499999999999997</v>
      </c>
      <c r="D698">
        <v>0.69499999999999995</v>
      </c>
      <c r="E698">
        <v>0.71</v>
      </c>
      <c r="F698">
        <v>0.40933000000000003</v>
      </c>
      <c r="G698">
        <v>169000</v>
      </c>
      <c r="I698" t="str">
        <f t="shared" si="92"/>
        <v/>
      </c>
      <c r="J698" t="str">
        <f t="shared" si="93"/>
        <v/>
      </c>
      <c r="K698" t="str">
        <f t="shared" si="94"/>
        <v>Oversold Below %D</v>
      </c>
      <c r="M698" s="11" t="str">
        <f t="shared" si="95"/>
        <v/>
      </c>
      <c r="O698">
        <f>IF(ROW($E698)&lt;=VALUE(LEFT(O$1,FIND("-",O$1,1)-1)),0,IF(ROW($E698)=VALUE(LEFT(O$1,FIND("-",O$1,1)-1))+1,AVERAGE(INDEX($E:$E,ROW($E698)-VALUE(LEFT(O$1,FIND("-",O$1,1)-1))):$E698),($E698*(2/(VALUE(LEFT(O$1,FIND("-",O$1,1)-1))+1)))+(O697*(1-(2/(VALUE(LEFT(O$1,FIND("-",O$1,1)-1))+1))))))</f>
        <v>0.82735797461997151</v>
      </c>
      <c r="Q698">
        <f>IF(ROW($E698)&lt;=VALUE(LEFT(Q$1,FIND("-",Q$1,1)-1)),0,IF(ROW($E698)=VALUE(LEFT(Q$1,FIND("-",Q$1,1)-1))+1,AVERAGE(INDEX($E:$E,ROW($E698)-VALUE(LEFT(Q$1,FIND("-",Q$1,1)-1))):$E698),($E698*(2/(VALUE(LEFT(Q$1,FIND("-",Q$1,1)-1))+1)))+(Q697*(1-(2/(VALUE(LEFT(Q$1,FIND("-",Q$1,1)-1))+1))))))</f>
        <v>0.72174143004590829</v>
      </c>
      <c r="R698">
        <f>IF(ROW($E698)&lt;=VALUE(LEFT(R$1,FIND("-",R$1,1)-1)),0,IF(ROW($E698)=VALUE(LEFT(R$1,FIND("-",R$1,1)-1))+1,AVERAGE(INDEX($E:$E,ROW($E698)-VALUE(LEFT(R$1,FIND("-",R$1,1)-1))):$E698),($E698*(2/(VALUE(LEFT(R$1,FIND("-",R$1,1)-1))+1)))+(R697*(1-(2/(VALUE(LEFT(R$1,FIND("-",R$1,1)-1))+1))))))</f>
        <v>0.7301978844241368</v>
      </c>
      <c r="S698">
        <f t="shared" si="96"/>
        <v>-8.4564543782285062E-3</v>
      </c>
      <c r="T698">
        <f>IF(ROW($E698)&lt;=MAX(VALUE(LEFT(Q$1,FIND("-",Q$1,1)-1)),VALUE(LEFT(R$1,FIND("-",R$1,1)-1)))+VALUE(LEFT(T$1,FIND("-",T$1,1)-1))-1,0,IF(ROW($E698)=MAX(VALUE(LEFT(Q$1,FIND("-",Q$1,1)-1)),VALUE(LEFT(R$1,FIND("-",R$1,1)-1)))+VALUE(LEFT(T$1,FIND("-",T$1,1)-1)),AVERAGE(INDEX($S:$S,ROW(S698)-VALUE(LEFT(T$1,FIND("-",T$1,1)-1))+1):S698),($S698*(2/(VALUE(LEFT(T$1,FIND("-",T$1,1)-1))+1)))+(T697*(1-(2/(VALUE(LEFT(T$1,FIND("-",T$1,1)-1))+1))))))</f>
        <v>1.2190075817065983E-3</v>
      </c>
      <c r="V698">
        <f t="shared" si="91"/>
        <v>1.5000000000000013E-2</v>
      </c>
      <c r="W698">
        <f>IF(ROW($E698)&lt;=VALUE(LEFT(W$1,FIND("-",W$1,1)-1))+1,0,IF(ROW($E697)=VALUE(LEFT(W$1,FIND("-",W$1,1)-1))+1,100-100/(1+ABS((SUMIF(INDEX($V:$V,ROW($V698)-VALUE(LEFT(W$1,FIND("-",W$1,1)-1))+1):$V698,"&gt;0",INDEX($V:$V,ROW($V698)-VALUE(LEFT(W$1,FIND("-",W$1,1)-1))+1):$V698)/COUNTIF(INDEX($V:$V,ROW($V698)-VALUE(LEFT(W$1,FIND("-",W$1,1)-1))+1):$V698,"&gt;0"))/(SUMIF(INDEX($V:$V,ROW($V698)-VALUE(LEFT(W$1,FIND("-",W$1,1)-1))+1):$V698,"&lt;0",INDEX($V:$V,ROW($V698)-VALUE(LEFT(W$1,FIND("-",W$1,1)-1))+1):$V698)/COUNTIF(INDEX($V:$V,ROW($V698)-VALUE(LEFT(W$1,FIND("-",W$1,1)-1))+1):$V698,"&lt;0")))),100-100/(1+ABS((SUMIF(INDEX($V:$V,ROW($V698)-VALUE(LEFT(W$1,FIND("-",W$1,1)-1))+1):$V698,"&gt;0",INDEX($V:$V,ROW($V698)-VALUE(LEFT(W$1,FIND("-",W$1,1)-1))+1):$V698)/VALUE(LEFT(W$1,FIND("-",W$1,1)-1)))/(SUMIF(INDEX($V:$V,ROW($V698)-VALUE(LEFT(W$1,FIND("-",W$1,1)-1))+1):$V698,"&lt;0",INDEX($V:$V,ROW($V698)-VALUE(LEFT(W$1,FIND("-",W$1,1)-1))+1):$V698)/VALUE(LEFT(W$1,FIND("-",W$1,1)-1)))))))</f>
        <v>51.162790697674417</v>
      </c>
      <c r="Y698">
        <f>IF(ROW($E698)&lt;=VALUE(LEFT(Y$1,FIND("-",Y$1,1)-1)),0,MAX(INDEX(C:C,ROW(C698)-VALUE(LEFT(Y$1,FIND("-",Y$1,1)-1))+1):C698))</f>
        <v>0.85</v>
      </c>
      <c r="Z698">
        <f>IF(ROW($E698)&lt;=VALUE(LEFT(Z$1,FIND("-",Z$1,1)-1)),0,MIN(INDEX(D:D,ROW(D698)-VALUE(LEFT(Z$1,FIND("-",Z$1,1)-1))+1):D698))</f>
        <v>0.65</v>
      </c>
      <c r="AA698">
        <f t="shared" si="99"/>
        <v>29.999999999999975</v>
      </c>
      <c r="AB698">
        <f>IF(ROW($AA698)&lt;=VALUE(LEFT(AA$1,FIND("-",AA$1,1)-1))+VALUE(LEFT(AB$1,FIND("-",AB$1,1)-1)-1),0,AVERAGE(INDEX($AA:$AA,ROW($AA698)-VALUE(LEFT(AB$1,FIND("-",AB$1,1)-1))+1):$AA698))</f>
        <v>21.666666666666654</v>
      </c>
      <c r="AC698">
        <f>IF(ROW($AA698)&lt;=VALUE(LEFT(AA$1,FIND("-",AA$1,1)-1))+VALUE(LEFT(AB$1,FIND("-",AB$1,1)-1)-1)+VALUE(LEFT(AC$1,FIND("-",AC$1,1)-1)-1),0,AVERAGE(INDEX($AB:$AB,ROW($AB698)-VALUE(LEFT(AC$1,FIND("-",AC$1,1)-1))+1):$AB698))</f>
        <v>15.277777777777777</v>
      </c>
      <c r="AE698">
        <f t="shared" si="97"/>
        <v>17866844</v>
      </c>
      <c r="AG698" t="str">
        <f t="shared" si="98"/>
        <v/>
      </c>
    </row>
    <row r="699" spans="1:33" x14ac:dyDescent="0.25">
      <c r="A699" s="6">
        <v>37512</v>
      </c>
      <c r="B699">
        <v>0.69</v>
      </c>
      <c r="C699">
        <v>0.69499999999999995</v>
      </c>
      <c r="D699">
        <v>0.68500000000000005</v>
      </c>
      <c r="E699">
        <v>0.69</v>
      </c>
      <c r="F699">
        <v>0.39779900000000001</v>
      </c>
      <c r="G699">
        <v>95000</v>
      </c>
      <c r="I699" t="str">
        <f t="shared" si="92"/>
        <v/>
      </c>
      <c r="J699" t="str">
        <f t="shared" si="93"/>
        <v/>
      </c>
      <c r="K699" t="str">
        <f t="shared" si="94"/>
        <v>Buy</v>
      </c>
      <c r="M699" s="11" t="str">
        <f t="shared" si="95"/>
        <v>Buy</v>
      </c>
      <c r="O699">
        <f>IF(ROW($E699)&lt;=VALUE(LEFT(O$1,FIND("-",O$1,1)-1)),0,IF(ROW($E699)=VALUE(LEFT(O$1,FIND("-",O$1,1)-1))+1,AVERAGE(INDEX($E:$E,ROW($E699)-VALUE(LEFT(O$1,FIND("-",O$1,1)-1))):$E699),($E699*(2/(VALUE(LEFT(O$1,FIND("-",O$1,1)-1))+1)))+(O698*(1-(2/(VALUE(LEFT(O$1,FIND("-",O$1,1)-1))+1))))))</f>
        <v>0.82599122860385243</v>
      </c>
      <c r="Q699">
        <f>IF(ROW($E699)&lt;=VALUE(LEFT(Q$1,FIND("-",Q$1,1)-1)),0,IF(ROW($E699)=VALUE(LEFT(Q$1,FIND("-",Q$1,1)-1))+1,AVERAGE(INDEX($E:$E,ROW($E699)-VALUE(LEFT(Q$1,FIND("-",Q$1,1)-1))):$E699),($E699*(2/(VALUE(LEFT(Q$1,FIND("-",Q$1,1)-1))+1)))+(Q698*(1-(2/(VALUE(LEFT(Q$1,FIND("-",Q$1,1)-1))+1))))))</f>
        <v>0.71685813311576851</v>
      </c>
      <c r="R699">
        <f>IF(ROW($E699)&lt;=VALUE(LEFT(R$1,FIND("-",R$1,1)-1)),0,IF(ROW($E699)=VALUE(LEFT(R$1,FIND("-",R$1,1)-1))+1,AVERAGE(INDEX($E:$E,ROW($E699)-VALUE(LEFT(R$1,FIND("-",R$1,1)-1))):$E699),($E699*(2/(VALUE(LEFT(R$1,FIND("-",R$1,1)-1))+1)))+(R698*(1-(2/(VALUE(LEFT(R$1,FIND("-",R$1,1)-1))+1))))))</f>
        <v>0.72722026335568224</v>
      </c>
      <c r="S699">
        <f t="shared" si="96"/>
        <v>-1.0362130239913725E-2</v>
      </c>
      <c r="T699">
        <f>IF(ROW($E699)&lt;=MAX(VALUE(LEFT(Q$1,FIND("-",Q$1,1)-1)),VALUE(LEFT(R$1,FIND("-",R$1,1)-1)))+VALUE(LEFT(T$1,FIND("-",T$1,1)-1))-1,0,IF(ROW($E699)=MAX(VALUE(LEFT(Q$1,FIND("-",Q$1,1)-1)),VALUE(LEFT(R$1,FIND("-",R$1,1)-1)))+VALUE(LEFT(T$1,FIND("-",T$1,1)-1)),AVERAGE(INDEX($S:$S,ROW(S699)-VALUE(LEFT(T$1,FIND("-",T$1,1)-1))+1):S699),($S699*(2/(VALUE(LEFT(T$1,FIND("-",T$1,1)-1))+1)))+(T698*(1-(2/(VALUE(LEFT(T$1,FIND("-",T$1,1)-1))+1))))))</f>
        <v>-1.0972199826174663E-3</v>
      </c>
      <c r="V699">
        <f t="shared" si="91"/>
        <v>-2.0000000000000018E-2</v>
      </c>
      <c r="W699">
        <f>IF(ROW($E699)&lt;=VALUE(LEFT(W$1,FIND("-",W$1,1)-1))+1,0,IF(ROW($E698)=VALUE(LEFT(W$1,FIND("-",W$1,1)-1))+1,100-100/(1+ABS((SUMIF(INDEX($V:$V,ROW($V699)-VALUE(LEFT(W$1,FIND("-",W$1,1)-1))+1):$V699,"&gt;0",INDEX($V:$V,ROW($V699)-VALUE(LEFT(W$1,FIND("-",W$1,1)-1))+1):$V699)/COUNTIF(INDEX($V:$V,ROW($V699)-VALUE(LEFT(W$1,FIND("-",W$1,1)-1))+1):$V699,"&gt;0"))/(SUMIF(INDEX($V:$V,ROW($V699)-VALUE(LEFT(W$1,FIND("-",W$1,1)-1))+1):$V699,"&lt;0",INDEX($V:$V,ROW($V699)-VALUE(LEFT(W$1,FIND("-",W$1,1)-1))+1):$V699)/COUNTIF(INDEX($V:$V,ROW($V699)-VALUE(LEFT(W$1,FIND("-",W$1,1)-1))+1):$V699,"&lt;0")))),100-100/(1+ABS((SUMIF(INDEX($V:$V,ROW($V699)-VALUE(LEFT(W$1,FIND("-",W$1,1)-1))+1):$V699,"&gt;0",INDEX($V:$V,ROW($V699)-VALUE(LEFT(W$1,FIND("-",W$1,1)-1))+1):$V699)/VALUE(LEFT(W$1,FIND("-",W$1,1)-1)))/(SUMIF(INDEX($V:$V,ROW($V699)-VALUE(LEFT(W$1,FIND("-",W$1,1)-1))+1):$V699,"&lt;0",INDEX($V:$V,ROW($V699)-VALUE(LEFT(W$1,FIND("-",W$1,1)-1))+1):$V699)/VALUE(LEFT(W$1,FIND("-",W$1,1)-1)))))))</f>
        <v>36.986301369862993</v>
      </c>
      <c r="Y699">
        <f>IF(ROW($E699)&lt;=VALUE(LEFT(Y$1,FIND("-",Y$1,1)-1)),0,MAX(INDEX(C:C,ROW(C699)-VALUE(LEFT(Y$1,FIND("-",Y$1,1)-1))+1):C699))</f>
        <v>0.85</v>
      </c>
      <c r="Z699">
        <f>IF(ROW($E699)&lt;=VALUE(LEFT(Z$1,FIND("-",Z$1,1)-1)),0,MIN(INDEX(D:D,ROW(D699)-VALUE(LEFT(Z$1,FIND("-",Z$1,1)-1))+1):D699))</f>
        <v>0.65</v>
      </c>
      <c r="AA699">
        <f t="shared" si="99"/>
        <v>19.999999999999968</v>
      </c>
      <c r="AB699">
        <f>IF(ROW($AA699)&lt;=VALUE(LEFT(AA$1,FIND("-",AA$1,1)-1))+VALUE(LEFT(AB$1,FIND("-",AB$1,1)-1)-1),0,AVERAGE(INDEX($AA:$AA,ROW($AA699)-VALUE(LEFT(AB$1,FIND("-",AB$1,1)-1))+1):$AA699))</f>
        <v>24.166666666666639</v>
      </c>
      <c r="AC699">
        <f>IF(ROW($AA699)&lt;=VALUE(LEFT(AA$1,FIND("-",AA$1,1)-1))+VALUE(LEFT(AB$1,FIND("-",AB$1,1)-1)-1)+VALUE(LEFT(AC$1,FIND("-",AC$1,1)-1)-1),0,AVERAGE(INDEX($AB:$AB,ROW($AB699)-VALUE(LEFT(AC$1,FIND("-",AC$1,1)-1))+1):$AB699))</f>
        <v>20.555555555555543</v>
      </c>
      <c r="AE699">
        <f t="shared" si="97"/>
        <v>17771844</v>
      </c>
      <c r="AG699" t="str">
        <f t="shared" si="98"/>
        <v>Buy</v>
      </c>
    </row>
    <row r="700" spans="1:33" x14ac:dyDescent="0.25">
      <c r="A700" s="6">
        <v>37515</v>
      </c>
      <c r="B700">
        <v>0.69</v>
      </c>
      <c r="C700">
        <v>0.69</v>
      </c>
      <c r="D700">
        <v>0.66500000000000004</v>
      </c>
      <c r="E700">
        <v>0.66500000000000004</v>
      </c>
      <c r="F700">
        <v>0.383386</v>
      </c>
      <c r="G700">
        <v>151000</v>
      </c>
      <c r="I700" t="str">
        <f t="shared" si="92"/>
        <v/>
      </c>
      <c r="J700" t="str">
        <f t="shared" si="93"/>
        <v>Oversold</v>
      </c>
      <c r="K700" t="str">
        <f t="shared" si="94"/>
        <v/>
      </c>
      <c r="M700" s="11" t="str">
        <f t="shared" si="95"/>
        <v/>
      </c>
      <c r="O700">
        <f>IF(ROW($E700)&lt;=VALUE(LEFT(O$1,FIND("-",O$1,1)-1)),0,IF(ROW($E700)=VALUE(LEFT(O$1,FIND("-",O$1,1)-1))+1,AVERAGE(INDEX($E:$E,ROW($E700)-VALUE(LEFT(O$1,FIND("-",O$1,1)-1))):$E700),($E700*(2/(VALUE(LEFT(O$1,FIND("-",O$1,1)-1))+1)))+(O699*(1-(2/(VALUE(LEFT(O$1,FIND("-",O$1,1)-1))+1))))))</f>
        <v>0.82438932583167479</v>
      </c>
      <c r="Q700">
        <f>IF(ROW($E700)&lt;=VALUE(LEFT(Q$1,FIND("-",Q$1,1)-1)),0,IF(ROW($E700)=VALUE(LEFT(Q$1,FIND("-",Q$1,1)-1))+1,AVERAGE(INDEX($E:$E,ROW($E700)-VALUE(LEFT(Q$1,FIND("-",Q$1,1)-1))):$E700),($E700*(2/(VALUE(LEFT(Q$1,FIND("-",Q$1,1)-1))+1)))+(Q699*(1-(2/(VALUE(LEFT(Q$1,FIND("-",Q$1,1)-1))+1))))))</f>
        <v>0.70887995879026566</v>
      </c>
      <c r="R700">
        <f>IF(ROW($E700)&lt;=VALUE(LEFT(R$1,FIND("-",R$1,1)-1)),0,IF(ROW($E700)=VALUE(LEFT(R$1,FIND("-",R$1,1)-1))+1,AVERAGE(INDEX($E:$E,ROW($E700)-VALUE(LEFT(R$1,FIND("-",R$1,1)-1))):$E700),($E700*(2/(VALUE(LEFT(R$1,FIND("-",R$1,1)-1))+1)))+(R699*(1-(2/(VALUE(LEFT(R$1,FIND("-",R$1,1)-1))+1))))))</f>
        <v>0.722611354958965</v>
      </c>
      <c r="S700">
        <f t="shared" si="96"/>
        <v>-1.3731396168699339E-2</v>
      </c>
      <c r="T700">
        <f>IF(ROW($E700)&lt;=MAX(VALUE(LEFT(Q$1,FIND("-",Q$1,1)-1)),VALUE(LEFT(R$1,FIND("-",R$1,1)-1)))+VALUE(LEFT(T$1,FIND("-",T$1,1)-1))-1,0,IF(ROW($E700)=MAX(VALUE(LEFT(Q$1,FIND("-",Q$1,1)-1)),VALUE(LEFT(R$1,FIND("-",R$1,1)-1)))+VALUE(LEFT(T$1,FIND("-",T$1,1)-1)),AVERAGE(INDEX($S:$S,ROW(S700)-VALUE(LEFT(T$1,FIND("-",T$1,1)-1))+1):S700),($S700*(2/(VALUE(LEFT(T$1,FIND("-",T$1,1)-1))+1)))+(T699*(1-(2/(VALUE(LEFT(T$1,FIND("-",T$1,1)-1))+1))))))</f>
        <v>-3.6240552198338414E-3</v>
      </c>
      <c r="V700">
        <f t="shared" si="91"/>
        <v>-2.4999999999999911E-2</v>
      </c>
      <c r="W700">
        <f>IF(ROW($E700)&lt;=VALUE(LEFT(W$1,FIND("-",W$1,1)-1))+1,0,IF(ROW($E699)=VALUE(LEFT(W$1,FIND("-",W$1,1)-1))+1,100-100/(1+ABS((SUMIF(INDEX($V:$V,ROW($V700)-VALUE(LEFT(W$1,FIND("-",W$1,1)-1))+1):$V700,"&gt;0",INDEX($V:$V,ROW($V700)-VALUE(LEFT(W$1,FIND("-",W$1,1)-1))+1):$V700)/COUNTIF(INDEX($V:$V,ROW($V700)-VALUE(LEFT(W$1,FIND("-",W$1,1)-1))+1):$V700,"&gt;0"))/(SUMIF(INDEX($V:$V,ROW($V700)-VALUE(LEFT(W$1,FIND("-",W$1,1)-1))+1):$V700,"&lt;0",INDEX($V:$V,ROW($V700)-VALUE(LEFT(W$1,FIND("-",W$1,1)-1))+1):$V700)/COUNTIF(INDEX($V:$V,ROW($V700)-VALUE(LEFT(W$1,FIND("-",W$1,1)-1))+1):$V700,"&lt;0")))),100-100/(1+ABS((SUMIF(INDEX($V:$V,ROW($V700)-VALUE(LEFT(W$1,FIND("-",W$1,1)-1))+1):$V700,"&gt;0",INDEX($V:$V,ROW($V700)-VALUE(LEFT(W$1,FIND("-",W$1,1)-1))+1):$V700)/VALUE(LEFT(W$1,FIND("-",W$1,1)-1)))/(SUMIF(INDEX($V:$V,ROW($V700)-VALUE(LEFT(W$1,FIND("-",W$1,1)-1))+1):$V700,"&lt;0",INDEX($V:$V,ROW($V700)-VALUE(LEFT(W$1,FIND("-",W$1,1)-1))+1):$V700)/VALUE(LEFT(W$1,FIND("-",W$1,1)-1)))))))</f>
        <v>28.169014084507026</v>
      </c>
      <c r="Y700">
        <f>IF(ROW($E700)&lt;=VALUE(LEFT(Y$1,FIND("-",Y$1,1)-1)),0,MAX(INDEX(C:C,ROW(C700)-VALUE(LEFT(Y$1,FIND("-",Y$1,1)-1))+1):C700))</f>
        <v>0.85</v>
      </c>
      <c r="Z700">
        <f>IF(ROW($E700)&lt;=VALUE(LEFT(Z$1,FIND("-",Z$1,1)-1)),0,MIN(INDEX(D:D,ROW(D700)-VALUE(LEFT(Z$1,FIND("-",Z$1,1)-1))+1):D700))</f>
        <v>0.65</v>
      </c>
      <c r="AA700">
        <f t="shared" si="99"/>
        <v>7.500000000000008</v>
      </c>
      <c r="AB700">
        <f>IF(ROW($AA700)&lt;=VALUE(LEFT(AA$1,FIND("-",AA$1,1)-1))+VALUE(LEFT(AB$1,FIND("-",AB$1,1)-1)-1),0,AVERAGE(INDEX($AA:$AA,ROW($AA700)-VALUE(LEFT(AB$1,FIND("-",AB$1,1)-1))+1):$AA700))</f>
        <v>19.16666666666665</v>
      </c>
      <c r="AC700">
        <f>IF(ROW($AA700)&lt;=VALUE(LEFT(AA$1,FIND("-",AA$1,1)-1))+VALUE(LEFT(AB$1,FIND("-",AB$1,1)-1)-1)+VALUE(LEFT(AC$1,FIND("-",AC$1,1)-1)-1),0,AVERAGE(INDEX($AB:$AB,ROW($AB700)-VALUE(LEFT(AC$1,FIND("-",AC$1,1)-1))+1):$AB700))</f>
        <v>21.666666666666647</v>
      </c>
      <c r="AE700">
        <f t="shared" si="97"/>
        <v>17620844</v>
      </c>
      <c r="AG700" t="str">
        <f t="shared" si="98"/>
        <v/>
      </c>
    </row>
    <row r="701" spans="1:33" x14ac:dyDescent="0.25">
      <c r="A701" s="6">
        <v>37516</v>
      </c>
      <c r="B701">
        <v>0.68</v>
      </c>
      <c r="C701">
        <v>0.69</v>
      </c>
      <c r="D701">
        <v>0.67500000000000004</v>
      </c>
      <c r="E701">
        <v>0.69</v>
      </c>
      <c r="F701">
        <v>0.39779900000000001</v>
      </c>
      <c r="G701">
        <v>97000</v>
      </c>
      <c r="I701" t="str">
        <f t="shared" si="92"/>
        <v/>
      </c>
      <c r="J701" t="str">
        <f t="shared" si="93"/>
        <v/>
      </c>
      <c r="K701" t="str">
        <f t="shared" si="94"/>
        <v>Oversold Above %D</v>
      </c>
      <c r="M701" s="11" t="str">
        <f t="shared" si="95"/>
        <v/>
      </c>
      <c r="O701">
        <f>IF(ROW($E701)&lt;=VALUE(LEFT(O$1,FIND("-",O$1,1)-1)),0,IF(ROW($E701)=VALUE(LEFT(O$1,FIND("-",O$1,1)-1))+1,AVERAGE(INDEX($E:$E,ROW($E701)-VALUE(LEFT(O$1,FIND("-",O$1,1)-1))):$E701),($E701*(2/(VALUE(LEFT(O$1,FIND("-",O$1,1)-1))+1)))+(O700*(1-(2/(VALUE(LEFT(O$1,FIND("-",O$1,1)-1))+1))))))</f>
        <v>0.82305211860946914</v>
      </c>
      <c r="Q701">
        <f>IF(ROW($E701)&lt;=VALUE(LEFT(Q$1,FIND("-",Q$1,1)-1)),0,IF(ROW($E701)=VALUE(LEFT(Q$1,FIND("-",Q$1,1)-1))+1,AVERAGE(INDEX($E:$E,ROW($E701)-VALUE(LEFT(Q$1,FIND("-",Q$1,1)-1))):$E701),($E701*(2/(VALUE(LEFT(Q$1,FIND("-",Q$1,1)-1))+1)))+(Q700*(1-(2/(VALUE(LEFT(Q$1,FIND("-",Q$1,1)-1))+1))))))</f>
        <v>0.70597534974560938</v>
      </c>
      <c r="R701">
        <f>IF(ROW($E701)&lt;=VALUE(LEFT(R$1,FIND("-",R$1,1)-1)),0,IF(ROW($E701)=VALUE(LEFT(R$1,FIND("-",R$1,1)-1))+1,AVERAGE(INDEX($E:$E,ROW($E701)-VALUE(LEFT(R$1,FIND("-",R$1,1)-1))):$E701),($E701*(2/(VALUE(LEFT(R$1,FIND("-",R$1,1)-1))+1)))+(R700*(1-(2/(VALUE(LEFT(R$1,FIND("-",R$1,1)-1))+1))))))</f>
        <v>0.72019569903607872</v>
      </c>
      <c r="S701">
        <f t="shared" si="96"/>
        <v>-1.4220349290469336E-2</v>
      </c>
      <c r="T701">
        <f>IF(ROW($E701)&lt;=MAX(VALUE(LEFT(Q$1,FIND("-",Q$1,1)-1)),VALUE(LEFT(R$1,FIND("-",R$1,1)-1)))+VALUE(LEFT(T$1,FIND("-",T$1,1)-1))-1,0,IF(ROW($E701)=MAX(VALUE(LEFT(Q$1,FIND("-",Q$1,1)-1)),VALUE(LEFT(R$1,FIND("-",R$1,1)-1)))+VALUE(LEFT(T$1,FIND("-",T$1,1)-1)),AVERAGE(INDEX($S:$S,ROW(S701)-VALUE(LEFT(T$1,FIND("-",T$1,1)-1))+1):S701),($S701*(2/(VALUE(LEFT(T$1,FIND("-",T$1,1)-1))+1)))+(T700*(1-(2/(VALUE(LEFT(T$1,FIND("-",T$1,1)-1))+1))))))</f>
        <v>-5.7433140339609411E-3</v>
      </c>
      <c r="V701">
        <f t="shared" si="91"/>
        <v>2.4999999999999911E-2</v>
      </c>
      <c r="W701">
        <f>IF(ROW($E701)&lt;=VALUE(LEFT(W$1,FIND("-",W$1,1)-1))+1,0,IF(ROW($E700)=VALUE(LEFT(W$1,FIND("-",W$1,1)-1))+1,100-100/(1+ABS((SUMIF(INDEX($V:$V,ROW($V701)-VALUE(LEFT(W$1,FIND("-",W$1,1)-1))+1):$V701,"&gt;0",INDEX($V:$V,ROW($V701)-VALUE(LEFT(W$1,FIND("-",W$1,1)-1))+1):$V701)/COUNTIF(INDEX($V:$V,ROW($V701)-VALUE(LEFT(W$1,FIND("-",W$1,1)-1))+1):$V701,"&gt;0"))/(SUMIF(INDEX($V:$V,ROW($V701)-VALUE(LEFT(W$1,FIND("-",W$1,1)-1))+1):$V701,"&lt;0",INDEX($V:$V,ROW($V701)-VALUE(LEFT(W$1,FIND("-",W$1,1)-1))+1):$V701)/COUNTIF(INDEX($V:$V,ROW($V701)-VALUE(LEFT(W$1,FIND("-",W$1,1)-1))+1):$V701,"&lt;0")))),100-100/(1+ABS((SUMIF(INDEX($V:$V,ROW($V701)-VALUE(LEFT(W$1,FIND("-",W$1,1)-1))+1):$V701,"&gt;0",INDEX($V:$V,ROW($V701)-VALUE(LEFT(W$1,FIND("-",W$1,1)-1))+1):$V701)/VALUE(LEFT(W$1,FIND("-",W$1,1)-1)))/(SUMIF(INDEX($V:$V,ROW($V701)-VALUE(LEFT(W$1,FIND("-",W$1,1)-1))+1):$V701,"&lt;0",INDEX($V:$V,ROW($V701)-VALUE(LEFT(W$1,FIND("-",W$1,1)-1))+1):$V701)/VALUE(LEFT(W$1,FIND("-",W$1,1)-1)))))))</f>
        <v>36.231884057970987</v>
      </c>
      <c r="Y701">
        <f>IF(ROW($E701)&lt;=VALUE(LEFT(Y$1,FIND("-",Y$1,1)-1)),0,MAX(INDEX(C:C,ROW(C701)-VALUE(LEFT(Y$1,FIND("-",Y$1,1)-1))+1):C701))</f>
        <v>0.84</v>
      </c>
      <c r="Z701">
        <f>IF(ROW($E701)&lt;=VALUE(LEFT(Z$1,FIND("-",Z$1,1)-1)),0,MIN(INDEX(D:D,ROW(D701)-VALUE(LEFT(Z$1,FIND("-",Z$1,1)-1))+1):D701))</f>
        <v>0.65</v>
      </c>
      <c r="AA701">
        <f t="shared" si="99"/>
        <v>21.052631578947334</v>
      </c>
      <c r="AB701">
        <f>IF(ROW($AA701)&lt;=VALUE(LEFT(AA$1,FIND("-",AA$1,1)-1))+VALUE(LEFT(AB$1,FIND("-",AB$1,1)-1)-1),0,AVERAGE(INDEX($AA:$AA,ROW($AA701)-VALUE(LEFT(AB$1,FIND("-",AB$1,1)-1))+1):$AA701))</f>
        <v>16.18421052631577</v>
      </c>
      <c r="AC701">
        <f>IF(ROW($AA701)&lt;=VALUE(LEFT(AA$1,FIND("-",AA$1,1)-1))+VALUE(LEFT(AB$1,FIND("-",AB$1,1)-1)-1)+VALUE(LEFT(AC$1,FIND("-",AC$1,1)-1)-1),0,AVERAGE(INDEX($AB:$AB,ROW($AB701)-VALUE(LEFT(AC$1,FIND("-",AC$1,1)-1))+1):$AB701))</f>
        <v>19.839181286549685</v>
      </c>
      <c r="AE701">
        <f t="shared" si="97"/>
        <v>17717844</v>
      </c>
      <c r="AG701" t="str">
        <f t="shared" si="98"/>
        <v/>
      </c>
    </row>
    <row r="702" spans="1:33" x14ac:dyDescent="0.25">
      <c r="A702" s="6">
        <v>37517</v>
      </c>
      <c r="B702">
        <v>0.68</v>
      </c>
      <c r="C702">
        <v>0.68500000000000005</v>
      </c>
      <c r="D702">
        <v>0.67</v>
      </c>
      <c r="E702">
        <v>0.67</v>
      </c>
      <c r="F702">
        <v>0.38626899999999997</v>
      </c>
      <c r="G702">
        <v>68000</v>
      </c>
      <c r="I702" t="str">
        <f t="shared" si="92"/>
        <v/>
      </c>
      <c r="J702" t="str">
        <f t="shared" si="93"/>
        <v>Oversold</v>
      </c>
      <c r="K702" t="str">
        <f t="shared" si="94"/>
        <v>Oversold Above %D</v>
      </c>
      <c r="M702" s="11" t="str">
        <f t="shared" si="95"/>
        <v/>
      </c>
      <c r="O702">
        <f>IF(ROW($E702)&lt;=VALUE(LEFT(O$1,FIND("-",O$1,1)-1)),0,IF(ROW($E702)=VALUE(LEFT(O$1,FIND("-",O$1,1)-1))+1,AVERAGE(INDEX($E:$E,ROW($E702)-VALUE(LEFT(O$1,FIND("-",O$1,1)-1))):$E702),($E702*(2/(VALUE(LEFT(O$1,FIND("-",O$1,1)-1))+1)))+(O701*(1-(2/(VALUE(LEFT(O$1,FIND("-",O$1,1)-1))+1))))))</f>
        <v>0.82152921195663864</v>
      </c>
      <c r="Q702">
        <f>IF(ROW($E702)&lt;=VALUE(LEFT(Q$1,FIND("-",Q$1,1)-1)),0,IF(ROW($E702)=VALUE(LEFT(Q$1,FIND("-",Q$1,1)-1))+1,AVERAGE(INDEX($E:$E,ROW($E702)-VALUE(LEFT(Q$1,FIND("-",Q$1,1)-1))):$E702),($E702*(2/(VALUE(LEFT(Q$1,FIND("-",Q$1,1)-1))+1)))+(Q701*(1-(2/(VALUE(LEFT(Q$1,FIND("-",Q$1,1)-1))+1))))))</f>
        <v>0.70044068055397712</v>
      </c>
      <c r="R702">
        <f>IF(ROW($E702)&lt;=VALUE(LEFT(R$1,FIND("-",R$1,1)-1)),0,IF(ROW($E702)=VALUE(LEFT(R$1,FIND("-",R$1,1)-1))+1,AVERAGE(INDEX($E:$E,ROW($E702)-VALUE(LEFT(R$1,FIND("-",R$1,1)-1))):$E702),($E702*(2/(VALUE(LEFT(R$1,FIND("-",R$1,1)-1))+1)))+(R701*(1-(2/(VALUE(LEFT(R$1,FIND("-",R$1,1)-1))+1))))))</f>
        <v>0.71647749910748026</v>
      </c>
      <c r="S702">
        <f t="shared" si="96"/>
        <v>-1.603681855350314E-2</v>
      </c>
      <c r="T702">
        <f>IF(ROW($E702)&lt;=MAX(VALUE(LEFT(Q$1,FIND("-",Q$1,1)-1)),VALUE(LEFT(R$1,FIND("-",R$1,1)-1)))+VALUE(LEFT(T$1,FIND("-",T$1,1)-1))-1,0,IF(ROW($E702)=MAX(VALUE(LEFT(Q$1,FIND("-",Q$1,1)-1)),VALUE(LEFT(R$1,FIND("-",R$1,1)-1)))+VALUE(LEFT(T$1,FIND("-",T$1,1)-1)),AVERAGE(INDEX($S:$S,ROW(S702)-VALUE(LEFT(T$1,FIND("-",T$1,1)-1))+1):S702),($S702*(2/(VALUE(LEFT(T$1,FIND("-",T$1,1)-1))+1)))+(T701*(1-(2/(VALUE(LEFT(T$1,FIND("-",T$1,1)-1))+1))))))</f>
        <v>-7.8020149378693815E-3</v>
      </c>
      <c r="V702">
        <f t="shared" si="91"/>
        <v>-1.9999999999999907E-2</v>
      </c>
      <c r="W702">
        <f>IF(ROW($E702)&lt;=VALUE(LEFT(W$1,FIND("-",W$1,1)-1))+1,0,IF(ROW($E701)=VALUE(LEFT(W$1,FIND("-",W$1,1)-1))+1,100-100/(1+ABS((SUMIF(INDEX($V:$V,ROW($V702)-VALUE(LEFT(W$1,FIND("-",W$1,1)-1))+1):$V702,"&gt;0",INDEX($V:$V,ROW($V702)-VALUE(LEFT(W$1,FIND("-",W$1,1)-1))+1):$V702)/COUNTIF(INDEX($V:$V,ROW($V702)-VALUE(LEFT(W$1,FIND("-",W$1,1)-1))+1):$V702,"&gt;0"))/(SUMIF(INDEX($V:$V,ROW($V702)-VALUE(LEFT(W$1,FIND("-",W$1,1)-1))+1):$V702,"&lt;0",INDEX($V:$V,ROW($V702)-VALUE(LEFT(W$1,FIND("-",W$1,1)-1))+1):$V702)/COUNTIF(INDEX($V:$V,ROW($V702)-VALUE(LEFT(W$1,FIND("-",W$1,1)-1))+1):$V702,"&lt;0")))),100-100/(1+ABS((SUMIF(INDEX($V:$V,ROW($V702)-VALUE(LEFT(W$1,FIND("-",W$1,1)-1))+1):$V702,"&gt;0",INDEX($V:$V,ROW($V702)-VALUE(LEFT(W$1,FIND("-",W$1,1)-1))+1):$V702)/VALUE(LEFT(W$1,FIND("-",W$1,1)-1)))/(SUMIF(INDEX($V:$V,ROW($V702)-VALUE(LEFT(W$1,FIND("-",W$1,1)-1))+1):$V702,"&lt;0",INDEX($V:$V,ROW($V702)-VALUE(LEFT(W$1,FIND("-",W$1,1)-1))+1):$V702)/VALUE(LEFT(W$1,FIND("-",W$1,1)-1)))))))</f>
        <v>28.358208955223859</v>
      </c>
      <c r="Y702">
        <f>IF(ROW($E702)&lt;=VALUE(LEFT(Y$1,FIND("-",Y$1,1)-1)),0,MAX(INDEX(C:C,ROW(C702)-VALUE(LEFT(Y$1,FIND("-",Y$1,1)-1))+1):C702))</f>
        <v>0.84</v>
      </c>
      <c r="Z702">
        <f>IF(ROW($E702)&lt;=VALUE(LEFT(Z$1,FIND("-",Z$1,1)-1)),0,MIN(INDEX(D:D,ROW(D702)-VALUE(LEFT(Z$1,FIND("-",Z$1,1)-1))+1):D702))</f>
        <v>0.65</v>
      </c>
      <c r="AA702">
        <f t="shared" si="99"/>
        <v>10.526315789473696</v>
      </c>
      <c r="AB702">
        <f>IF(ROW($AA702)&lt;=VALUE(LEFT(AA$1,FIND("-",AA$1,1)-1))+VALUE(LEFT(AB$1,FIND("-",AB$1,1)-1)-1),0,AVERAGE(INDEX($AA:$AA,ROW($AA702)-VALUE(LEFT(AB$1,FIND("-",AB$1,1)-1))+1):$AA702))</f>
        <v>13.02631578947368</v>
      </c>
      <c r="AC702">
        <f>IF(ROW($AA702)&lt;=VALUE(LEFT(AA$1,FIND("-",AA$1,1)-1))+VALUE(LEFT(AB$1,FIND("-",AB$1,1)-1)-1)+VALUE(LEFT(AC$1,FIND("-",AC$1,1)-1)-1),0,AVERAGE(INDEX($AB:$AB,ROW($AB702)-VALUE(LEFT(AC$1,FIND("-",AC$1,1)-1))+1):$AB702))</f>
        <v>16.125730994152033</v>
      </c>
      <c r="AE702">
        <f t="shared" si="97"/>
        <v>17649844</v>
      </c>
      <c r="AG702" t="str">
        <f t="shared" si="98"/>
        <v/>
      </c>
    </row>
    <row r="703" spans="1:33" x14ac:dyDescent="0.25">
      <c r="A703" s="6">
        <v>37518</v>
      </c>
      <c r="B703">
        <v>0.68</v>
      </c>
      <c r="C703">
        <v>0.69</v>
      </c>
      <c r="D703">
        <v>0.66500000000000004</v>
      </c>
      <c r="E703">
        <v>0.69</v>
      </c>
      <c r="F703">
        <v>0.39779900000000001</v>
      </c>
      <c r="G703">
        <v>46000</v>
      </c>
      <c r="I703" t="str">
        <f t="shared" si="92"/>
        <v/>
      </c>
      <c r="J703" t="str">
        <f t="shared" si="93"/>
        <v>Oversold</v>
      </c>
      <c r="K703" t="str">
        <f t="shared" si="94"/>
        <v>Oversold Below %D</v>
      </c>
      <c r="M703" s="11" t="str">
        <f t="shared" si="95"/>
        <v/>
      </c>
      <c r="O703">
        <f>IF(ROW($E703)&lt;=VALUE(LEFT(O$1,FIND("-",O$1,1)-1)),0,IF(ROW($E703)=VALUE(LEFT(O$1,FIND("-",O$1,1)-1))+1,AVERAGE(INDEX($E:$E,ROW($E703)-VALUE(LEFT(O$1,FIND("-",O$1,1)-1))):$E703),($E703*(2/(VALUE(LEFT(O$1,FIND("-",O$1,1)-1))+1)))+(O702*(1-(2/(VALUE(LEFT(O$1,FIND("-",O$1,1)-1))+1))))))</f>
        <v>0.82022046357896072</v>
      </c>
      <c r="Q703">
        <f>IF(ROW($E703)&lt;=VALUE(LEFT(Q$1,FIND("-",Q$1,1)-1)),0,IF(ROW($E703)=VALUE(LEFT(Q$1,FIND("-",Q$1,1)-1))+1,AVERAGE(INDEX($E:$E,ROW($E703)-VALUE(LEFT(Q$1,FIND("-",Q$1,1)-1))):$E703),($E703*(2/(VALUE(LEFT(Q$1,FIND("-",Q$1,1)-1))+1)))+(Q702*(1-(2/(VALUE(LEFT(Q$1,FIND("-",Q$1,1)-1))+1))))))</f>
        <v>0.69883442200721135</v>
      </c>
      <c r="R703">
        <f>IF(ROW($E703)&lt;=VALUE(LEFT(R$1,FIND("-",R$1,1)-1)),0,IF(ROW($E703)=VALUE(LEFT(R$1,FIND("-",R$1,1)-1))+1,AVERAGE(INDEX($E:$E,ROW($E703)-VALUE(LEFT(R$1,FIND("-",R$1,1)-1))):$E703),($E703*(2/(VALUE(LEFT(R$1,FIND("-",R$1,1)-1))+1)))+(R702*(1-(2/(VALUE(LEFT(R$1,FIND("-",R$1,1)-1))+1))))))</f>
        <v>0.71451620287729656</v>
      </c>
      <c r="S703">
        <f t="shared" si="96"/>
        <v>-1.5681780870085205E-2</v>
      </c>
      <c r="T703">
        <f>IF(ROW($E703)&lt;=MAX(VALUE(LEFT(Q$1,FIND("-",Q$1,1)-1)),VALUE(LEFT(R$1,FIND("-",R$1,1)-1)))+VALUE(LEFT(T$1,FIND("-",T$1,1)-1))-1,0,IF(ROW($E703)=MAX(VALUE(LEFT(Q$1,FIND("-",Q$1,1)-1)),VALUE(LEFT(R$1,FIND("-",R$1,1)-1)))+VALUE(LEFT(T$1,FIND("-",T$1,1)-1)),AVERAGE(INDEX($S:$S,ROW(S703)-VALUE(LEFT(T$1,FIND("-",T$1,1)-1))+1):S703),($S703*(2/(VALUE(LEFT(T$1,FIND("-",T$1,1)-1))+1)))+(T702*(1-(2/(VALUE(LEFT(T$1,FIND("-",T$1,1)-1))+1))))))</f>
        <v>-9.3779681243125468E-3</v>
      </c>
      <c r="V703">
        <f t="shared" si="91"/>
        <v>1.9999999999999907E-2</v>
      </c>
      <c r="W703">
        <f>IF(ROW($E703)&lt;=VALUE(LEFT(W$1,FIND("-",W$1,1)-1))+1,0,IF(ROW($E702)=VALUE(LEFT(W$1,FIND("-",W$1,1)-1))+1,100-100/(1+ABS((SUMIF(INDEX($V:$V,ROW($V703)-VALUE(LEFT(W$1,FIND("-",W$1,1)-1))+1):$V703,"&gt;0",INDEX($V:$V,ROW($V703)-VALUE(LEFT(W$1,FIND("-",W$1,1)-1))+1):$V703)/COUNTIF(INDEX($V:$V,ROW($V703)-VALUE(LEFT(W$1,FIND("-",W$1,1)-1))+1):$V703,"&gt;0"))/(SUMIF(INDEX($V:$V,ROW($V703)-VALUE(LEFT(W$1,FIND("-",W$1,1)-1))+1):$V703,"&lt;0",INDEX($V:$V,ROW($V703)-VALUE(LEFT(W$1,FIND("-",W$1,1)-1))+1):$V703)/COUNTIF(INDEX($V:$V,ROW($V703)-VALUE(LEFT(W$1,FIND("-",W$1,1)-1))+1):$V703,"&lt;0")))),100-100/(1+ABS((SUMIF(INDEX($V:$V,ROW($V703)-VALUE(LEFT(W$1,FIND("-",W$1,1)-1))+1):$V703,"&gt;0",INDEX($V:$V,ROW($V703)-VALUE(LEFT(W$1,FIND("-",W$1,1)-1))+1):$V703)/VALUE(LEFT(W$1,FIND("-",W$1,1)-1)))/(SUMIF(INDEX($V:$V,ROW($V703)-VALUE(LEFT(W$1,FIND("-",W$1,1)-1))+1):$V703,"&lt;0",INDEX($V:$V,ROW($V703)-VALUE(LEFT(W$1,FIND("-",W$1,1)-1))+1):$V703)/VALUE(LEFT(W$1,FIND("-",W$1,1)-1)))))))</f>
        <v>27.272727272727238</v>
      </c>
      <c r="Y703">
        <f>IF(ROW($E703)&lt;=VALUE(LEFT(Y$1,FIND("-",Y$1,1)-1)),0,MAX(INDEX(C:C,ROW(C703)-VALUE(LEFT(Y$1,FIND("-",Y$1,1)-1))+1):C703))</f>
        <v>0.83499999999999996</v>
      </c>
      <c r="Z703">
        <f>IF(ROW($E703)&lt;=VALUE(LEFT(Z$1,FIND("-",Z$1,1)-1)),0,MIN(INDEX(D:D,ROW(D703)-VALUE(LEFT(Z$1,FIND("-",Z$1,1)-1))+1):D703))</f>
        <v>0.65</v>
      </c>
      <c r="AA703">
        <f t="shared" si="99"/>
        <v>21.621621621621586</v>
      </c>
      <c r="AB703">
        <f>IF(ROW($AA703)&lt;=VALUE(LEFT(AA$1,FIND("-",AA$1,1)-1))+VALUE(LEFT(AB$1,FIND("-",AB$1,1)-1)-1),0,AVERAGE(INDEX($AA:$AA,ROW($AA703)-VALUE(LEFT(AB$1,FIND("-",AB$1,1)-1))+1):$AA703))</f>
        <v>17.733522996680872</v>
      </c>
      <c r="AC703">
        <f>IF(ROW($AA703)&lt;=VALUE(LEFT(AA$1,FIND("-",AA$1,1)-1))+VALUE(LEFT(AB$1,FIND("-",AB$1,1)-1)-1)+VALUE(LEFT(AC$1,FIND("-",AC$1,1)-1)-1),0,AVERAGE(INDEX($AB:$AB,ROW($AB703)-VALUE(LEFT(AC$1,FIND("-",AC$1,1)-1))+1):$AB703))</f>
        <v>15.648016437490108</v>
      </c>
      <c r="AE703">
        <f t="shared" si="97"/>
        <v>17695844</v>
      </c>
      <c r="AG703" t="str">
        <f t="shared" si="98"/>
        <v/>
      </c>
    </row>
    <row r="704" spans="1:33" x14ac:dyDescent="0.25">
      <c r="A704" s="6">
        <v>37519</v>
      </c>
      <c r="B704">
        <v>0.67</v>
      </c>
      <c r="C704">
        <v>0.69</v>
      </c>
      <c r="D704">
        <v>0.67</v>
      </c>
      <c r="E704">
        <v>0.68500000000000005</v>
      </c>
      <c r="F704">
        <v>0.39491700000000002</v>
      </c>
      <c r="G704">
        <v>27000</v>
      </c>
      <c r="I704" t="str">
        <f t="shared" si="92"/>
        <v/>
      </c>
      <c r="J704" t="str">
        <f t="shared" si="93"/>
        <v>Oversold</v>
      </c>
      <c r="K704" t="str">
        <f t="shared" si="94"/>
        <v>Oversold Below %D</v>
      </c>
      <c r="M704" s="11" t="str">
        <f t="shared" si="95"/>
        <v/>
      </c>
      <c r="O704">
        <f>IF(ROW($E704)&lt;=VALUE(LEFT(O$1,FIND("-",O$1,1)-1)),0,IF(ROW($E704)=VALUE(LEFT(O$1,FIND("-",O$1,1)-1))+1,AVERAGE(INDEX($E:$E,ROW($E704)-VALUE(LEFT(O$1,FIND("-",O$1,1)-1))):$E704),($E704*(2/(VALUE(LEFT(O$1,FIND("-",O$1,1)-1))+1)))+(O703*(1-(2/(VALUE(LEFT(O$1,FIND("-",O$1,1)-1))+1))))))</f>
        <v>0.8188749863294188</v>
      </c>
      <c r="Q704">
        <f>IF(ROW($E704)&lt;=VALUE(LEFT(Q$1,FIND("-",Q$1,1)-1)),0,IF(ROW($E704)=VALUE(LEFT(Q$1,FIND("-",Q$1,1)-1))+1,AVERAGE(INDEX($E:$E,ROW($E704)-VALUE(LEFT(Q$1,FIND("-",Q$1,1)-1))):$E704),($E704*(2/(VALUE(LEFT(Q$1,FIND("-",Q$1,1)-1))+1)))+(Q703*(1-(2/(VALUE(LEFT(Q$1,FIND("-",Q$1,1)-1))+1))))))</f>
        <v>0.69670604939071734</v>
      </c>
      <c r="R704">
        <f>IF(ROW($E704)&lt;=VALUE(LEFT(R$1,FIND("-",R$1,1)-1)),0,IF(ROW($E704)=VALUE(LEFT(R$1,FIND("-",R$1,1)-1))+1,AVERAGE(INDEX($E:$E,ROW($E704)-VALUE(LEFT(R$1,FIND("-",R$1,1)-1))):$E704),($E704*(2/(VALUE(LEFT(R$1,FIND("-",R$1,1)-1))+1)))+(R703*(1-(2/(VALUE(LEFT(R$1,FIND("-",R$1,1)-1))+1))))))</f>
        <v>0.71232981747897828</v>
      </c>
      <c r="S704">
        <f t="shared" si="96"/>
        <v>-1.5623768088260936E-2</v>
      </c>
      <c r="T704">
        <f>IF(ROW($E704)&lt;=MAX(VALUE(LEFT(Q$1,FIND("-",Q$1,1)-1)),VALUE(LEFT(R$1,FIND("-",R$1,1)-1)))+VALUE(LEFT(T$1,FIND("-",T$1,1)-1))-1,0,IF(ROW($E704)=MAX(VALUE(LEFT(Q$1,FIND("-",Q$1,1)-1)),VALUE(LEFT(R$1,FIND("-",R$1,1)-1)))+VALUE(LEFT(T$1,FIND("-",T$1,1)-1)),AVERAGE(INDEX($S:$S,ROW(S704)-VALUE(LEFT(T$1,FIND("-",T$1,1)-1))+1):S704),($S704*(2/(VALUE(LEFT(T$1,FIND("-",T$1,1)-1))+1)))+(T703*(1-(2/(VALUE(LEFT(T$1,FIND("-",T$1,1)-1))+1))))))</f>
        <v>-1.0627128117102225E-2</v>
      </c>
      <c r="V704">
        <f t="shared" si="91"/>
        <v>-4.9999999999998934E-3</v>
      </c>
      <c r="W704">
        <f>IF(ROW($E704)&lt;=VALUE(LEFT(W$1,FIND("-",W$1,1)-1))+1,0,IF(ROW($E703)=VALUE(LEFT(W$1,FIND("-",W$1,1)-1))+1,100-100/(1+ABS((SUMIF(INDEX($V:$V,ROW($V704)-VALUE(LEFT(W$1,FIND("-",W$1,1)-1))+1):$V704,"&gt;0",INDEX($V:$V,ROW($V704)-VALUE(LEFT(W$1,FIND("-",W$1,1)-1))+1):$V704)/COUNTIF(INDEX($V:$V,ROW($V704)-VALUE(LEFT(W$1,FIND("-",W$1,1)-1))+1):$V704,"&gt;0"))/(SUMIF(INDEX($V:$V,ROW($V704)-VALUE(LEFT(W$1,FIND("-",W$1,1)-1))+1):$V704,"&lt;0",INDEX($V:$V,ROW($V704)-VALUE(LEFT(W$1,FIND("-",W$1,1)-1))+1):$V704)/COUNTIF(INDEX($V:$V,ROW($V704)-VALUE(LEFT(W$1,FIND("-",W$1,1)-1))+1):$V704,"&lt;0")))),100-100/(1+ABS((SUMIF(INDEX($V:$V,ROW($V704)-VALUE(LEFT(W$1,FIND("-",W$1,1)-1))+1):$V704,"&gt;0",INDEX($V:$V,ROW($V704)-VALUE(LEFT(W$1,FIND("-",W$1,1)-1))+1):$V704)/VALUE(LEFT(W$1,FIND("-",W$1,1)-1)))/(SUMIF(INDEX($V:$V,ROW($V704)-VALUE(LEFT(W$1,FIND("-",W$1,1)-1))+1):$V704,"&lt;0",INDEX($V:$V,ROW($V704)-VALUE(LEFT(W$1,FIND("-",W$1,1)-1))+1):$V704)/VALUE(LEFT(W$1,FIND("-",W$1,1)-1)))))))</f>
        <v>29.50819672131145</v>
      </c>
      <c r="Y704">
        <f>IF(ROW($E704)&lt;=VALUE(LEFT(Y$1,FIND("-",Y$1,1)-1)),0,MAX(INDEX(C:C,ROW(C704)-VALUE(LEFT(Y$1,FIND("-",Y$1,1)-1))+1):C704))</f>
        <v>0.81</v>
      </c>
      <c r="Z704">
        <f>IF(ROW($E704)&lt;=VALUE(LEFT(Z$1,FIND("-",Z$1,1)-1)),0,MIN(INDEX(D:D,ROW(D704)-VALUE(LEFT(Z$1,FIND("-",Z$1,1)-1))+1):D704))</f>
        <v>0.65</v>
      </c>
      <c r="AA704">
        <f t="shared" si="99"/>
        <v>21.875000000000014</v>
      </c>
      <c r="AB704">
        <f>IF(ROW($AA704)&lt;=VALUE(LEFT(AA$1,FIND("-",AA$1,1)-1))+VALUE(LEFT(AB$1,FIND("-",AB$1,1)-1)-1),0,AVERAGE(INDEX($AA:$AA,ROW($AA704)-VALUE(LEFT(AB$1,FIND("-",AB$1,1)-1))+1):$AA704))</f>
        <v>18.007645803698434</v>
      </c>
      <c r="AC704">
        <f>IF(ROW($AA704)&lt;=VALUE(LEFT(AA$1,FIND("-",AA$1,1)-1))+VALUE(LEFT(AB$1,FIND("-",AB$1,1)-1)-1)+VALUE(LEFT(AC$1,FIND("-",AC$1,1)-1)-1),0,AVERAGE(INDEX($AB:$AB,ROW($AB704)-VALUE(LEFT(AC$1,FIND("-",AC$1,1)-1))+1):$AB704))</f>
        <v>16.25582819661766</v>
      </c>
      <c r="AE704">
        <f t="shared" si="97"/>
        <v>17668844</v>
      </c>
      <c r="AG704" t="str">
        <f t="shared" si="98"/>
        <v/>
      </c>
    </row>
    <row r="705" spans="1:33" x14ac:dyDescent="0.25">
      <c r="A705" s="6">
        <v>37522</v>
      </c>
      <c r="B705">
        <v>0.68500000000000005</v>
      </c>
      <c r="C705">
        <v>0.68500000000000005</v>
      </c>
      <c r="D705">
        <v>0.67</v>
      </c>
      <c r="E705">
        <v>0.67500000000000004</v>
      </c>
      <c r="F705">
        <v>0.38915100000000002</v>
      </c>
      <c r="G705">
        <v>81000</v>
      </c>
      <c r="I705" t="str">
        <f t="shared" si="92"/>
        <v/>
      </c>
      <c r="J705" t="str">
        <f t="shared" si="93"/>
        <v/>
      </c>
      <c r="K705" t="str">
        <f t="shared" si="94"/>
        <v>Oversold Below %D</v>
      </c>
      <c r="M705" s="11" t="str">
        <f t="shared" si="95"/>
        <v/>
      </c>
      <c r="O705">
        <f>IF(ROW($E705)&lt;=VALUE(LEFT(O$1,FIND("-",O$1,1)-1)),0,IF(ROW($E705)=VALUE(LEFT(O$1,FIND("-",O$1,1)-1))+1,AVERAGE(INDEX($E:$E,ROW($E705)-VALUE(LEFT(O$1,FIND("-",O$1,1)-1))):$E705),($E705*(2/(VALUE(LEFT(O$1,FIND("-",O$1,1)-1))+1)))+(O704*(1-(2/(VALUE(LEFT(O$1,FIND("-",O$1,1)-1))+1))))))</f>
        <v>0.81744339442564351</v>
      </c>
      <c r="Q705">
        <f>IF(ROW($E705)&lt;=VALUE(LEFT(Q$1,FIND("-",Q$1,1)-1)),0,IF(ROW($E705)=VALUE(LEFT(Q$1,FIND("-",Q$1,1)-1))+1,AVERAGE(INDEX($E:$E,ROW($E705)-VALUE(LEFT(Q$1,FIND("-",Q$1,1)-1))):$E705),($E705*(2/(VALUE(LEFT(Q$1,FIND("-",Q$1,1)-1))+1)))+(Q704*(1-(2/(VALUE(LEFT(Q$1,FIND("-",Q$1,1)-1))+1))))))</f>
        <v>0.69336665717676083</v>
      </c>
      <c r="R705">
        <f>IF(ROW($E705)&lt;=VALUE(LEFT(R$1,FIND("-",R$1,1)-1)),0,IF(ROW($E705)=VALUE(LEFT(R$1,FIND("-",R$1,1)-1))+1,AVERAGE(INDEX($E:$E,ROW($E705)-VALUE(LEFT(R$1,FIND("-",R$1,1)-1))):$E705),($E705*(2/(VALUE(LEFT(R$1,FIND("-",R$1,1)-1))+1)))+(R704*(1-(2/(VALUE(LEFT(R$1,FIND("-",R$1,1)-1))+1))))))</f>
        <v>0.7095646458138688</v>
      </c>
      <c r="S705">
        <f t="shared" si="96"/>
        <v>-1.6197988637107974E-2</v>
      </c>
      <c r="T705">
        <f>IF(ROW($E705)&lt;=MAX(VALUE(LEFT(Q$1,FIND("-",Q$1,1)-1)),VALUE(LEFT(R$1,FIND("-",R$1,1)-1)))+VALUE(LEFT(T$1,FIND("-",T$1,1)-1))-1,0,IF(ROW($E705)=MAX(VALUE(LEFT(Q$1,FIND("-",Q$1,1)-1)),VALUE(LEFT(R$1,FIND("-",R$1,1)-1)))+VALUE(LEFT(T$1,FIND("-",T$1,1)-1)),AVERAGE(INDEX($S:$S,ROW(S705)-VALUE(LEFT(T$1,FIND("-",T$1,1)-1))+1):S705),($S705*(2/(VALUE(LEFT(T$1,FIND("-",T$1,1)-1))+1)))+(T704*(1-(2/(VALUE(LEFT(T$1,FIND("-",T$1,1)-1))+1))))))</f>
        <v>-1.1741300221103377E-2</v>
      </c>
      <c r="V705">
        <f t="shared" si="91"/>
        <v>-1.0000000000000009E-2</v>
      </c>
      <c r="W705">
        <f>IF(ROW($E705)&lt;=VALUE(LEFT(W$1,FIND("-",W$1,1)-1))+1,0,IF(ROW($E704)=VALUE(LEFT(W$1,FIND("-",W$1,1)-1))+1,100-100/(1+ABS((SUMIF(INDEX($V:$V,ROW($V705)-VALUE(LEFT(W$1,FIND("-",W$1,1)-1))+1):$V705,"&gt;0",INDEX($V:$V,ROW($V705)-VALUE(LEFT(W$1,FIND("-",W$1,1)-1))+1):$V705)/COUNTIF(INDEX($V:$V,ROW($V705)-VALUE(LEFT(W$1,FIND("-",W$1,1)-1))+1):$V705,"&gt;0"))/(SUMIF(INDEX($V:$V,ROW($V705)-VALUE(LEFT(W$1,FIND("-",W$1,1)-1))+1):$V705,"&lt;0",INDEX($V:$V,ROW($V705)-VALUE(LEFT(W$1,FIND("-",W$1,1)-1))+1):$V705)/COUNTIF(INDEX($V:$V,ROW($V705)-VALUE(LEFT(W$1,FIND("-",W$1,1)-1))+1):$V705,"&lt;0")))),100-100/(1+ABS((SUMIF(INDEX($V:$V,ROW($V705)-VALUE(LEFT(W$1,FIND("-",W$1,1)-1))+1):$V705,"&gt;0",INDEX($V:$V,ROW($V705)-VALUE(LEFT(W$1,FIND("-",W$1,1)-1))+1):$V705)/VALUE(LEFT(W$1,FIND("-",W$1,1)-1)))/(SUMIF(INDEX($V:$V,ROW($V705)-VALUE(LEFT(W$1,FIND("-",W$1,1)-1))+1):$V705,"&lt;0",INDEX($V:$V,ROW($V705)-VALUE(LEFT(W$1,FIND("-",W$1,1)-1))+1):$V705)/VALUE(LEFT(W$1,FIND("-",W$1,1)-1)))))))</f>
        <v>29.999999999999972</v>
      </c>
      <c r="Y705">
        <f>IF(ROW($E705)&lt;=VALUE(LEFT(Y$1,FIND("-",Y$1,1)-1)),0,MAX(INDEX(C:C,ROW(C705)-VALUE(LEFT(Y$1,FIND("-",Y$1,1)-1))+1):C705))</f>
        <v>0.8</v>
      </c>
      <c r="Z705">
        <f>IF(ROW($E705)&lt;=VALUE(LEFT(Z$1,FIND("-",Z$1,1)-1)),0,MIN(INDEX(D:D,ROW(D705)-VALUE(LEFT(Z$1,FIND("-",Z$1,1)-1))+1):D705))</f>
        <v>0.65</v>
      </c>
      <c r="AA705">
        <f t="shared" si="99"/>
        <v>16.666666666666679</v>
      </c>
      <c r="AB705">
        <f>IF(ROW($AA705)&lt;=VALUE(LEFT(AA$1,FIND("-",AA$1,1)-1))+VALUE(LEFT(AB$1,FIND("-",AB$1,1)-1)-1),0,AVERAGE(INDEX($AA:$AA,ROW($AA705)-VALUE(LEFT(AB$1,FIND("-",AB$1,1)-1))+1):$AA705))</f>
        <v>20.054429429429426</v>
      </c>
      <c r="AC705">
        <f>IF(ROW($AA705)&lt;=VALUE(LEFT(AA$1,FIND("-",AA$1,1)-1))+VALUE(LEFT(AB$1,FIND("-",AB$1,1)-1)-1)+VALUE(LEFT(AC$1,FIND("-",AC$1,1)-1)-1),0,AVERAGE(INDEX($AB:$AB,ROW($AB705)-VALUE(LEFT(AC$1,FIND("-",AC$1,1)-1))+1):$AB705))</f>
        <v>18.598532743269576</v>
      </c>
      <c r="AE705">
        <f t="shared" si="97"/>
        <v>17587844</v>
      </c>
      <c r="AG705" t="str">
        <f t="shared" si="98"/>
        <v/>
      </c>
    </row>
    <row r="706" spans="1:33" x14ac:dyDescent="0.25">
      <c r="A706" s="6">
        <v>37523</v>
      </c>
      <c r="B706">
        <v>0.67</v>
      </c>
      <c r="C706">
        <v>0.67</v>
      </c>
      <c r="D706">
        <v>0.66500000000000004</v>
      </c>
      <c r="E706">
        <v>0.66500000000000004</v>
      </c>
      <c r="F706">
        <v>0.383386</v>
      </c>
      <c r="G706">
        <v>42000</v>
      </c>
      <c r="I706" t="str">
        <f t="shared" si="92"/>
        <v/>
      </c>
      <c r="J706" t="str">
        <f t="shared" si="93"/>
        <v/>
      </c>
      <c r="K706" t="str">
        <f t="shared" si="94"/>
        <v>Oversold Above %D</v>
      </c>
      <c r="M706" s="11" t="str">
        <f t="shared" si="95"/>
        <v/>
      </c>
      <c r="O706">
        <f>IF(ROW($E706)&lt;=VALUE(LEFT(O$1,FIND("-",O$1,1)-1)),0,IF(ROW($E706)=VALUE(LEFT(O$1,FIND("-",O$1,1)-1))+1,AVERAGE(INDEX($E:$E,ROW($E706)-VALUE(LEFT(O$1,FIND("-",O$1,1)-1))):$E706),($E706*(2/(VALUE(LEFT(O$1,FIND("-",O$1,1)-1))+1)))+(O705*(1-(2/(VALUE(LEFT(O$1,FIND("-",O$1,1)-1))+1))))))</f>
        <v>0.81592654472986603</v>
      </c>
      <c r="Q706">
        <f>IF(ROW($E706)&lt;=VALUE(LEFT(Q$1,FIND("-",Q$1,1)-1)),0,IF(ROW($E706)=VALUE(LEFT(Q$1,FIND("-",Q$1,1)-1))+1,AVERAGE(INDEX($E:$E,ROW($E706)-VALUE(LEFT(Q$1,FIND("-",Q$1,1)-1))):$E706),($E706*(2/(VALUE(LEFT(Q$1,FIND("-",Q$1,1)-1))+1)))+(Q705*(1-(2/(VALUE(LEFT(Q$1,FIND("-",Q$1,1)-1))+1))))))</f>
        <v>0.68900255607264382</v>
      </c>
      <c r="R706">
        <f>IF(ROW($E706)&lt;=VALUE(LEFT(R$1,FIND("-",R$1,1)-1)),0,IF(ROW($E706)=VALUE(LEFT(R$1,FIND("-",R$1,1)-1))+1,AVERAGE(INDEX($E:$E,ROW($E706)-VALUE(LEFT(R$1,FIND("-",R$1,1)-1))):$E706),($E706*(2/(VALUE(LEFT(R$1,FIND("-",R$1,1)-1))+1)))+(R705*(1-(2/(VALUE(LEFT(R$1,FIND("-",R$1,1)-1))+1))))))</f>
        <v>0.70626356093876741</v>
      </c>
      <c r="S706">
        <f t="shared" si="96"/>
        <v>-1.7261004866123586E-2</v>
      </c>
      <c r="T706">
        <f>IF(ROW($E706)&lt;=MAX(VALUE(LEFT(Q$1,FIND("-",Q$1,1)-1)),VALUE(LEFT(R$1,FIND("-",R$1,1)-1)))+VALUE(LEFT(T$1,FIND("-",T$1,1)-1))-1,0,IF(ROW($E706)=MAX(VALUE(LEFT(Q$1,FIND("-",Q$1,1)-1)),VALUE(LEFT(R$1,FIND("-",R$1,1)-1)))+VALUE(LEFT(T$1,FIND("-",T$1,1)-1)),AVERAGE(INDEX($S:$S,ROW(S706)-VALUE(LEFT(T$1,FIND("-",T$1,1)-1))+1):S706),($S706*(2/(VALUE(LEFT(T$1,FIND("-",T$1,1)-1))+1)))+(T705*(1-(2/(VALUE(LEFT(T$1,FIND("-",T$1,1)-1))+1))))))</f>
        <v>-1.2845241150107418E-2</v>
      </c>
      <c r="V706">
        <f t="shared" ref="V706:V769" si="100">IFERROR(1*(E706-E705),"")</f>
        <v>-1.0000000000000009E-2</v>
      </c>
      <c r="W706">
        <f>IF(ROW($E706)&lt;=VALUE(LEFT(W$1,FIND("-",W$1,1)-1))+1,0,IF(ROW($E705)=VALUE(LEFT(W$1,FIND("-",W$1,1)-1))+1,100-100/(1+ABS((SUMIF(INDEX($V:$V,ROW($V706)-VALUE(LEFT(W$1,FIND("-",W$1,1)-1))+1):$V706,"&gt;0",INDEX($V:$V,ROW($V706)-VALUE(LEFT(W$1,FIND("-",W$1,1)-1))+1):$V706)/COUNTIF(INDEX($V:$V,ROW($V706)-VALUE(LEFT(W$1,FIND("-",W$1,1)-1))+1):$V706,"&gt;0"))/(SUMIF(INDEX($V:$V,ROW($V706)-VALUE(LEFT(W$1,FIND("-",W$1,1)-1))+1):$V706,"&lt;0",INDEX($V:$V,ROW($V706)-VALUE(LEFT(W$1,FIND("-",W$1,1)-1))+1):$V706)/COUNTIF(INDEX($V:$V,ROW($V706)-VALUE(LEFT(W$1,FIND("-",W$1,1)-1))+1):$V706,"&lt;0")))),100-100/(1+ABS((SUMIF(INDEX($V:$V,ROW($V706)-VALUE(LEFT(W$1,FIND("-",W$1,1)-1))+1):$V706,"&gt;0",INDEX($V:$V,ROW($V706)-VALUE(LEFT(W$1,FIND("-",W$1,1)-1))+1):$V706)/VALUE(LEFT(W$1,FIND("-",W$1,1)-1)))/(SUMIF(INDEX($V:$V,ROW($V706)-VALUE(LEFT(W$1,FIND("-",W$1,1)-1))+1):$V706,"&lt;0",INDEX($V:$V,ROW($V706)-VALUE(LEFT(W$1,FIND("-",W$1,1)-1))+1):$V706)/VALUE(LEFT(W$1,FIND("-",W$1,1)-1)))))))</f>
        <v>33.3333333333333</v>
      </c>
      <c r="Y706">
        <f>IF(ROW($E706)&lt;=VALUE(LEFT(Y$1,FIND("-",Y$1,1)-1)),0,MAX(INDEX(C:C,ROW(C706)-VALUE(LEFT(Y$1,FIND("-",Y$1,1)-1))+1):C706))</f>
        <v>0.75</v>
      </c>
      <c r="Z706">
        <f>IF(ROW($E706)&lt;=VALUE(LEFT(Z$1,FIND("-",Z$1,1)-1)),0,MIN(INDEX(D:D,ROW(D706)-VALUE(LEFT(Z$1,FIND("-",Z$1,1)-1))+1):D706))</f>
        <v>0.65</v>
      </c>
      <c r="AA706">
        <f t="shared" si="99"/>
        <v>15.000000000000016</v>
      </c>
      <c r="AB706">
        <f>IF(ROW($AA706)&lt;=VALUE(LEFT(AA$1,FIND("-",AA$1,1)-1))+VALUE(LEFT(AB$1,FIND("-",AB$1,1)-1)-1),0,AVERAGE(INDEX($AA:$AA,ROW($AA706)-VALUE(LEFT(AB$1,FIND("-",AB$1,1)-1))+1):$AA706))</f>
        <v>17.847222222222236</v>
      </c>
      <c r="AC706">
        <f>IF(ROW($AA706)&lt;=VALUE(LEFT(AA$1,FIND("-",AA$1,1)-1))+VALUE(LEFT(AB$1,FIND("-",AB$1,1)-1)-1)+VALUE(LEFT(AC$1,FIND("-",AC$1,1)-1)-1),0,AVERAGE(INDEX($AB:$AB,ROW($AB706)-VALUE(LEFT(AC$1,FIND("-",AC$1,1)-1))+1):$AB706))</f>
        <v>18.636432485116696</v>
      </c>
      <c r="AE706">
        <f t="shared" si="97"/>
        <v>17545844</v>
      </c>
      <c r="AG706" t="str">
        <f t="shared" si="98"/>
        <v/>
      </c>
    </row>
    <row r="707" spans="1:33" x14ac:dyDescent="0.25">
      <c r="A707" s="6">
        <v>37524</v>
      </c>
      <c r="B707">
        <v>0.66</v>
      </c>
      <c r="C707">
        <v>0.66</v>
      </c>
      <c r="D707">
        <v>0.63</v>
      </c>
      <c r="E707">
        <v>0.63</v>
      </c>
      <c r="F707">
        <v>0.36320799999999998</v>
      </c>
      <c r="G707">
        <v>217000</v>
      </c>
      <c r="I707" t="str">
        <f t="shared" ref="I707:I770" si="101">IF(AND(T707&gt;=S707,T706&lt;S706),"Bearish",IF(AND(T707&lt;S707,T706&gt;=S706),"Bullish",""))</f>
        <v/>
      </c>
      <c r="J707" t="str">
        <f t="shared" ref="J707:J770" si="102">IF(W707&gt;70,"Overbought",IF(W707&lt;30,"Oversold",""))</f>
        <v/>
      </c>
      <c r="K707" t="str">
        <f t="shared" ref="K707:K770" si="103">IF(AND(AC707&lt;20,AC707&gt;AB707),"Oversold Above %D",IF(AND(AC707&lt;20,AC707&lt;=AB707),"Oversold Below %D",IF(AND(AC707&gt;80,AC707&lt;AB707),"Overbought Below %D",IF(AND(AC707&gt;80,AC707&gt;=AB707),"Overbought Above %D",IF(AND(AC707&gt;=20,LEFT(K706,5)="Overs"),"Buy",IF(AND(AC707&lt;=80,LEFT(K706,5)="Overb"),"Sell",""))))))</f>
        <v>Oversold Above %D</v>
      </c>
      <c r="M707" s="11" t="str">
        <f t="shared" ref="M707:M770" si="104">IF(K707="Buy","Buy",IF(K707="Sell","Sell",""))</f>
        <v/>
      </c>
      <c r="O707">
        <f>IF(ROW($E707)&lt;=VALUE(LEFT(O$1,FIND("-",O$1,1)-1)),0,IF(ROW($E707)=VALUE(LEFT(O$1,FIND("-",O$1,1)-1))+1,AVERAGE(INDEX($E:$E,ROW($E707)-VALUE(LEFT(O$1,FIND("-",O$1,1)-1))):$E707),($E707*(2/(VALUE(LEFT(O$1,FIND("-",O$1,1)-1))+1)))+(O706*(1-(2/(VALUE(LEFT(O$1,FIND("-",O$1,1)-1))+1))))))</f>
        <v>0.81407652935941965</v>
      </c>
      <c r="Q707">
        <f>IF(ROW($E707)&lt;=VALUE(LEFT(Q$1,FIND("-",Q$1,1)-1)),0,IF(ROW($E707)=VALUE(LEFT(Q$1,FIND("-",Q$1,1)-1))+1,AVERAGE(INDEX($E:$E,ROW($E707)-VALUE(LEFT(Q$1,FIND("-",Q$1,1)-1))):$E707),($E707*(2/(VALUE(LEFT(Q$1,FIND("-",Q$1,1)-1))+1)))+(Q706*(1-(2/(VALUE(LEFT(Q$1,FIND("-",Q$1,1)-1))+1))))))</f>
        <v>0.6799252397537755</v>
      </c>
      <c r="R707">
        <f>IF(ROW($E707)&lt;=VALUE(LEFT(R$1,FIND("-",R$1,1)-1)),0,IF(ROW($E707)=VALUE(LEFT(R$1,FIND("-",R$1,1)-1))+1,AVERAGE(INDEX($E:$E,ROW($E707)-VALUE(LEFT(R$1,FIND("-",R$1,1)-1))):$E707),($E707*(2/(VALUE(LEFT(R$1,FIND("-",R$1,1)-1))+1)))+(R706*(1-(2/(VALUE(LEFT(R$1,FIND("-",R$1,1)-1))+1))))))</f>
        <v>0.70061440827663646</v>
      </c>
      <c r="S707">
        <f t="shared" ref="S707:S770" si="105">IF(ROW($E707)&lt;=MAX(VALUE(LEFT(Q$1,FIND("-",Q$1,1)-1)),VALUE(LEFT(R$1,FIND("-",R$1,1)-1))),0,Q707-R707)</f>
        <v>-2.0689168522860957E-2</v>
      </c>
      <c r="T707">
        <f>IF(ROW($E707)&lt;=MAX(VALUE(LEFT(Q$1,FIND("-",Q$1,1)-1)),VALUE(LEFT(R$1,FIND("-",R$1,1)-1)))+VALUE(LEFT(T$1,FIND("-",T$1,1)-1))-1,0,IF(ROW($E707)=MAX(VALUE(LEFT(Q$1,FIND("-",Q$1,1)-1)),VALUE(LEFT(R$1,FIND("-",R$1,1)-1)))+VALUE(LEFT(T$1,FIND("-",T$1,1)-1)),AVERAGE(INDEX($S:$S,ROW(S707)-VALUE(LEFT(T$1,FIND("-",T$1,1)-1))+1):S707),($S707*(2/(VALUE(LEFT(T$1,FIND("-",T$1,1)-1))+1)))+(T706*(1-(2/(VALUE(LEFT(T$1,FIND("-",T$1,1)-1))+1))))))</f>
        <v>-1.4414026624658127E-2</v>
      </c>
      <c r="V707">
        <f t="shared" si="100"/>
        <v>-3.5000000000000031E-2</v>
      </c>
      <c r="W707">
        <f>IF(ROW($E707)&lt;=VALUE(LEFT(W$1,FIND("-",W$1,1)-1))+1,0,IF(ROW($E706)=VALUE(LEFT(W$1,FIND("-",W$1,1)-1))+1,100-100/(1+ABS((SUMIF(INDEX($V:$V,ROW($V707)-VALUE(LEFT(W$1,FIND("-",W$1,1)-1))+1):$V707,"&gt;0",INDEX($V:$V,ROW($V707)-VALUE(LEFT(W$1,FIND("-",W$1,1)-1))+1):$V707)/COUNTIF(INDEX($V:$V,ROW($V707)-VALUE(LEFT(W$1,FIND("-",W$1,1)-1))+1):$V707,"&gt;0"))/(SUMIF(INDEX($V:$V,ROW($V707)-VALUE(LEFT(W$1,FIND("-",W$1,1)-1))+1):$V707,"&lt;0",INDEX($V:$V,ROW($V707)-VALUE(LEFT(W$1,FIND("-",W$1,1)-1))+1):$V707)/COUNTIF(INDEX($V:$V,ROW($V707)-VALUE(LEFT(W$1,FIND("-",W$1,1)-1))+1):$V707,"&lt;0")))),100-100/(1+ABS((SUMIF(INDEX($V:$V,ROW($V707)-VALUE(LEFT(W$1,FIND("-",W$1,1)-1))+1):$V707,"&gt;0",INDEX($V:$V,ROW($V707)-VALUE(LEFT(W$1,FIND("-",W$1,1)-1))+1):$V707)/VALUE(LEFT(W$1,FIND("-",W$1,1)-1)))/(SUMIF(INDEX($V:$V,ROW($V707)-VALUE(LEFT(W$1,FIND("-",W$1,1)-1))+1):$V707,"&lt;0",INDEX($V:$V,ROW($V707)-VALUE(LEFT(W$1,FIND("-",W$1,1)-1))+1):$V707)/VALUE(LEFT(W$1,FIND("-",W$1,1)-1)))))))</f>
        <v>32.14285714285711</v>
      </c>
      <c r="Y707">
        <f>IF(ROW($E707)&lt;=VALUE(LEFT(Y$1,FIND("-",Y$1,1)-1)),0,MAX(INDEX(C:C,ROW(C707)-VALUE(LEFT(Y$1,FIND("-",Y$1,1)-1))+1):C707))</f>
        <v>0.73499999999999999</v>
      </c>
      <c r="Z707">
        <f>IF(ROW($E707)&lt;=VALUE(LEFT(Z$1,FIND("-",Z$1,1)-1)),0,MIN(INDEX(D:D,ROW(D707)-VALUE(LEFT(Z$1,FIND("-",Z$1,1)-1))+1):D707))</f>
        <v>0.63</v>
      </c>
      <c r="AA707">
        <f t="shared" si="99"/>
        <v>0</v>
      </c>
      <c r="AB707">
        <f>IF(ROW($AA707)&lt;=VALUE(LEFT(AA$1,FIND("-",AA$1,1)-1))+VALUE(LEFT(AB$1,FIND("-",AB$1,1)-1)-1),0,AVERAGE(INDEX($AA:$AA,ROW($AA707)-VALUE(LEFT(AB$1,FIND("-",AB$1,1)-1))+1):$AA707))</f>
        <v>10.555555555555564</v>
      </c>
      <c r="AC707">
        <f>IF(ROW($AA707)&lt;=VALUE(LEFT(AA$1,FIND("-",AA$1,1)-1))+VALUE(LEFT(AB$1,FIND("-",AB$1,1)-1)-1)+VALUE(LEFT(AC$1,FIND("-",AC$1,1)-1)-1),0,AVERAGE(INDEX($AB:$AB,ROW($AB707)-VALUE(LEFT(AC$1,FIND("-",AC$1,1)-1))+1):$AB707))</f>
        <v>16.152402402402409</v>
      </c>
      <c r="AE707">
        <f t="shared" ref="AE707:AE770" si="106">IFERROR(IF($E707=$E706,AE706,IF($E707&gt;$E706,AE706+$G707,IF($E707&lt;$E706,AE706-$G707,""))),"")</f>
        <v>17328844</v>
      </c>
      <c r="AG707" t="str">
        <f t="shared" ref="AG707:AG770" si="107">IF(K707="Buy","Buy",IF(K707="Sell","Sell",""))</f>
        <v/>
      </c>
    </row>
    <row r="708" spans="1:33" x14ac:dyDescent="0.25">
      <c r="A708" s="6">
        <v>37525</v>
      </c>
      <c r="B708">
        <v>0.65500000000000003</v>
      </c>
      <c r="C708">
        <v>0.66</v>
      </c>
      <c r="D708">
        <v>0.64500000000000002</v>
      </c>
      <c r="E708">
        <v>0.66</v>
      </c>
      <c r="F708">
        <v>0.38050400000000001</v>
      </c>
      <c r="G708">
        <v>107000</v>
      </c>
      <c r="I708" t="str">
        <f t="shared" si="101"/>
        <v/>
      </c>
      <c r="J708" t="str">
        <f t="shared" si="102"/>
        <v/>
      </c>
      <c r="K708" t="str">
        <f t="shared" si="103"/>
        <v>Oversold Below %D</v>
      </c>
      <c r="M708" s="11" t="str">
        <f t="shared" si="104"/>
        <v/>
      </c>
      <c r="O708">
        <f>IF(ROW($E708)&lt;=VALUE(LEFT(O$1,FIND("-",O$1,1)-1)),0,IF(ROW($E708)=VALUE(LEFT(O$1,FIND("-",O$1,1)-1))+1,AVERAGE(INDEX($E:$E,ROW($E708)-VALUE(LEFT(O$1,FIND("-",O$1,1)-1))):$E708),($E708*(2/(VALUE(LEFT(O$1,FIND("-",O$1,1)-1))+1)))+(O707*(1-(2/(VALUE(LEFT(O$1,FIND("-",O$1,1)-1))+1))))))</f>
        <v>0.81254342956479864</v>
      </c>
      <c r="Q708">
        <f>IF(ROW($E708)&lt;=VALUE(LEFT(Q$1,FIND("-",Q$1,1)-1)),0,IF(ROW($E708)=VALUE(LEFT(Q$1,FIND("-",Q$1,1)-1))+1,AVERAGE(INDEX($E:$E,ROW($E708)-VALUE(LEFT(Q$1,FIND("-",Q$1,1)-1))):$E708),($E708*(2/(VALUE(LEFT(Q$1,FIND("-",Q$1,1)-1))+1)))+(Q707*(1-(2/(VALUE(LEFT(Q$1,FIND("-",Q$1,1)-1))+1))))))</f>
        <v>0.67685981825319463</v>
      </c>
      <c r="R708">
        <f>IF(ROW($E708)&lt;=VALUE(LEFT(R$1,FIND("-",R$1,1)-1)),0,IF(ROW($E708)=VALUE(LEFT(R$1,FIND("-",R$1,1)-1))+1,AVERAGE(INDEX($E:$E,ROW($E708)-VALUE(LEFT(R$1,FIND("-",R$1,1)-1))):$E708),($E708*(2/(VALUE(LEFT(R$1,FIND("-",R$1,1)-1))+1)))+(R707*(1-(2/(VALUE(LEFT(R$1,FIND("-",R$1,1)-1))+1))))))</f>
        <v>0.6976059335894782</v>
      </c>
      <c r="S708">
        <f t="shared" si="105"/>
        <v>-2.0746115336283566E-2</v>
      </c>
      <c r="T708">
        <f>IF(ROW($E708)&lt;=MAX(VALUE(LEFT(Q$1,FIND("-",Q$1,1)-1)),VALUE(LEFT(R$1,FIND("-",R$1,1)-1)))+VALUE(LEFT(T$1,FIND("-",T$1,1)-1))-1,0,IF(ROW($E708)=MAX(VALUE(LEFT(Q$1,FIND("-",Q$1,1)-1)),VALUE(LEFT(R$1,FIND("-",R$1,1)-1)))+VALUE(LEFT(T$1,FIND("-",T$1,1)-1)),AVERAGE(INDEX($S:$S,ROW(S708)-VALUE(LEFT(T$1,FIND("-",T$1,1)-1))+1):S708),($S708*(2/(VALUE(LEFT(T$1,FIND("-",T$1,1)-1))+1)))+(T707*(1-(2/(VALUE(LEFT(T$1,FIND("-",T$1,1)-1))+1))))))</f>
        <v>-1.5680444366983216E-2</v>
      </c>
      <c r="V708">
        <f t="shared" si="100"/>
        <v>3.0000000000000027E-2</v>
      </c>
      <c r="W708">
        <f>IF(ROW($E708)&lt;=VALUE(LEFT(W$1,FIND("-",W$1,1)-1))+1,0,IF(ROW($E707)=VALUE(LEFT(W$1,FIND("-",W$1,1)-1))+1,100-100/(1+ABS((SUMIF(INDEX($V:$V,ROW($V708)-VALUE(LEFT(W$1,FIND("-",W$1,1)-1))+1):$V708,"&gt;0",INDEX($V:$V,ROW($V708)-VALUE(LEFT(W$1,FIND("-",W$1,1)-1))+1):$V708)/COUNTIF(INDEX($V:$V,ROW($V708)-VALUE(LEFT(W$1,FIND("-",W$1,1)-1))+1):$V708,"&gt;0"))/(SUMIF(INDEX($V:$V,ROW($V708)-VALUE(LEFT(W$1,FIND("-",W$1,1)-1))+1):$V708,"&lt;0",INDEX($V:$V,ROW($V708)-VALUE(LEFT(W$1,FIND("-",W$1,1)-1))+1):$V708)/COUNTIF(INDEX($V:$V,ROW($V708)-VALUE(LEFT(W$1,FIND("-",W$1,1)-1))+1):$V708,"&lt;0")))),100-100/(1+ABS((SUMIF(INDEX($V:$V,ROW($V708)-VALUE(LEFT(W$1,FIND("-",W$1,1)-1))+1):$V708,"&gt;0",INDEX($V:$V,ROW($V708)-VALUE(LEFT(W$1,FIND("-",W$1,1)-1))+1):$V708)/VALUE(LEFT(W$1,FIND("-",W$1,1)-1)))/(SUMIF(INDEX($V:$V,ROW($V708)-VALUE(LEFT(W$1,FIND("-",W$1,1)-1))+1):$V708,"&lt;0",INDEX($V:$V,ROW($V708)-VALUE(LEFT(W$1,FIND("-",W$1,1)-1))+1):$V708)/VALUE(LEFT(W$1,FIND("-",W$1,1)-1)))))))</f>
        <v>48.979591836734691</v>
      </c>
      <c r="Y708">
        <f>IF(ROW($E708)&lt;=VALUE(LEFT(Y$1,FIND("-",Y$1,1)-1)),0,MAX(INDEX(C:C,ROW(C708)-VALUE(LEFT(Y$1,FIND("-",Y$1,1)-1))+1):C708))</f>
        <v>0.71499999999999997</v>
      </c>
      <c r="Z708">
        <f>IF(ROW($E708)&lt;=VALUE(LEFT(Z$1,FIND("-",Z$1,1)-1)),0,MIN(INDEX(D:D,ROW(D708)-VALUE(LEFT(Z$1,FIND("-",Z$1,1)-1))+1):D708))</f>
        <v>0.63</v>
      </c>
      <c r="AA708">
        <f t="shared" si="99"/>
        <v>35.294117647058869</v>
      </c>
      <c r="AB708">
        <f>IF(ROW($AA708)&lt;=VALUE(LEFT(AA$1,FIND("-",AA$1,1)-1))+VALUE(LEFT(AB$1,FIND("-",AB$1,1)-1)-1),0,AVERAGE(INDEX($AA:$AA,ROW($AA708)-VALUE(LEFT(AB$1,FIND("-",AB$1,1)-1))+1):$AA708))</f>
        <v>16.76470588235296</v>
      </c>
      <c r="AC708">
        <f>IF(ROW($AA708)&lt;=VALUE(LEFT(AA$1,FIND("-",AA$1,1)-1))+VALUE(LEFT(AB$1,FIND("-",AB$1,1)-1)-1)+VALUE(LEFT(AC$1,FIND("-",AC$1,1)-1)-1),0,AVERAGE(INDEX($AB:$AB,ROW($AB708)-VALUE(LEFT(AC$1,FIND("-",AC$1,1)-1))+1):$AB708))</f>
        <v>15.055827886710253</v>
      </c>
      <c r="AE708">
        <f t="shared" si="106"/>
        <v>17435844</v>
      </c>
      <c r="AG708" t="str">
        <f t="shared" si="107"/>
        <v/>
      </c>
    </row>
    <row r="709" spans="1:33" x14ac:dyDescent="0.25">
      <c r="A709" s="6">
        <v>37526</v>
      </c>
      <c r="B709">
        <v>0.66500000000000004</v>
      </c>
      <c r="C709">
        <v>0.67</v>
      </c>
      <c r="D709">
        <v>0.65500000000000003</v>
      </c>
      <c r="E709">
        <v>0.65500000000000003</v>
      </c>
      <c r="F709">
        <v>0.37762099999999998</v>
      </c>
      <c r="G709">
        <v>23000</v>
      </c>
      <c r="I709" t="str">
        <f t="shared" si="101"/>
        <v/>
      </c>
      <c r="J709" t="str">
        <f t="shared" si="102"/>
        <v/>
      </c>
      <c r="K709" t="str">
        <f t="shared" si="103"/>
        <v>Oversold Below %D</v>
      </c>
      <c r="M709" s="11" t="str">
        <f t="shared" si="104"/>
        <v/>
      </c>
      <c r="O709">
        <f>IF(ROW($E709)&lt;=VALUE(LEFT(O$1,FIND("-",O$1,1)-1)),0,IF(ROW($E709)=VALUE(LEFT(O$1,FIND("-",O$1,1)-1))+1,AVERAGE(INDEX($E:$E,ROW($E709)-VALUE(LEFT(O$1,FIND("-",O$1,1)-1))):$E709),($E709*(2/(VALUE(LEFT(O$1,FIND("-",O$1,1)-1))+1)))+(O708*(1-(2/(VALUE(LEFT(O$1,FIND("-",O$1,1)-1))+1))))))</f>
        <v>0.81097583325072109</v>
      </c>
      <c r="Q709">
        <f>IF(ROW($E709)&lt;=VALUE(LEFT(Q$1,FIND("-",Q$1,1)-1)),0,IF(ROW($E709)=VALUE(LEFT(Q$1,FIND("-",Q$1,1)-1))+1,AVERAGE(INDEX($E:$E,ROW($E709)-VALUE(LEFT(Q$1,FIND("-",Q$1,1)-1))):$E709),($E709*(2/(VALUE(LEFT(Q$1,FIND("-",Q$1,1)-1))+1)))+(Q708*(1-(2/(VALUE(LEFT(Q$1,FIND("-",Q$1,1)-1))+1))))))</f>
        <v>0.67349676929116464</v>
      </c>
      <c r="R709">
        <f>IF(ROW($E709)&lt;=VALUE(LEFT(R$1,FIND("-",R$1,1)-1)),0,IF(ROW($E709)=VALUE(LEFT(R$1,FIND("-",R$1,1)-1))+1,AVERAGE(INDEX($E:$E,ROW($E709)-VALUE(LEFT(R$1,FIND("-",R$1,1)-1))):$E709),($E709*(2/(VALUE(LEFT(R$1,FIND("-",R$1,1)-1))+1)))+(R708*(1-(2/(VALUE(LEFT(R$1,FIND("-",R$1,1)-1))+1))))))</f>
        <v>0.69444993850877612</v>
      </c>
      <c r="S709">
        <f t="shared" si="105"/>
        <v>-2.0953169217611478E-2</v>
      </c>
      <c r="T709">
        <f>IF(ROW($E709)&lt;=MAX(VALUE(LEFT(Q$1,FIND("-",Q$1,1)-1)),VALUE(LEFT(R$1,FIND("-",R$1,1)-1)))+VALUE(LEFT(T$1,FIND("-",T$1,1)-1))-1,0,IF(ROW($E709)=MAX(VALUE(LEFT(Q$1,FIND("-",Q$1,1)-1)),VALUE(LEFT(R$1,FIND("-",R$1,1)-1)))+VALUE(LEFT(T$1,FIND("-",T$1,1)-1)),AVERAGE(INDEX($S:$S,ROW(S709)-VALUE(LEFT(T$1,FIND("-",T$1,1)-1))+1):S709),($S709*(2/(VALUE(LEFT(T$1,FIND("-",T$1,1)-1))+1)))+(T708*(1-(2/(VALUE(LEFT(T$1,FIND("-",T$1,1)-1))+1))))))</f>
        <v>-1.6734989337108871E-2</v>
      </c>
      <c r="V709">
        <f t="shared" si="100"/>
        <v>-5.0000000000000044E-3</v>
      </c>
      <c r="W709">
        <f>IF(ROW($E709)&lt;=VALUE(LEFT(W$1,FIND("-",W$1,1)-1))+1,0,IF(ROW($E708)=VALUE(LEFT(W$1,FIND("-",W$1,1)-1))+1,100-100/(1+ABS((SUMIF(INDEX($V:$V,ROW($V709)-VALUE(LEFT(W$1,FIND("-",W$1,1)-1))+1):$V709,"&gt;0",INDEX($V:$V,ROW($V709)-VALUE(LEFT(W$1,FIND("-",W$1,1)-1))+1):$V709)/COUNTIF(INDEX($V:$V,ROW($V709)-VALUE(LEFT(W$1,FIND("-",W$1,1)-1))+1):$V709,"&gt;0"))/(SUMIF(INDEX($V:$V,ROW($V709)-VALUE(LEFT(W$1,FIND("-",W$1,1)-1))+1):$V709,"&lt;0",INDEX($V:$V,ROW($V709)-VALUE(LEFT(W$1,FIND("-",W$1,1)-1))+1):$V709)/COUNTIF(INDEX($V:$V,ROW($V709)-VALUE(LEFT(W$1,FIND("-",W$1,1)-1))+1):$V709,"&lt;0")))),100-100/(1+ABS((SUMIF(INDEX($V:$V,ROW($V709)-VALUE(LEFT(W$1,FIND("-",W$1,1)-1))+1):$V709,"&gt;0",INDEX($V:$V,ROW($V709)-VALUE(LEFT(W$1,FIND("-",W$1,1)-1))+1):$V709)/VALUE(LEFT(W$1,FIND("-",W$1,1)-1)))/(SUMIF(INDEX($V:$V,ROW($V709)-VALUE(LEFT(W$1,FIND("-",W$1,1)-1))+1):$V709,"&lt;0",INDEX($V:$V,ROW($V709)-VALUE(LEFT(W$1,FIND("-",W$1,1)-1))+1):$V709)/VALUE(LEFT(W$1,FIND("-",W$1,1)-1)))))))</f>
        <v>45.833333333333321</v>
      </c>
      <c r="Y709">
        <f>IF(ROW($E709)&lt;=VALUE(LEFT(Y$1,FIND("-",Y$1,1)-1)),0,MAX(INDEX(C:C,ROW(C709)-VALUE(LEFT(Y$1,FIND("-",Y$1,1)-1))+1):C709))</f>
        <v>0.71499999999999997</v>
      </c>
      <c r="Z709">
        <f>IF(ROW($E709)&lt;=VALUE(LEFT(Z$1,FIND("-",Z$1,1)-1)),0,MIN(INDEX(D:D,ROW(D709)-VALUE(LEFT(Z$1,FIND("-",Z$1,1)-1))+1):D709))</f>
        <v>0.63</v>
      </c>
      <c r="AA709">
        <f t="shared" si="99"/>
        <v>29.411764705882394</v>
      </c>
      <c r="AB709">
        <f>IF(ROW($AA709)&lt;=VALUE(LEFT(AA$1,FIND("-",AA$1,1)-1))+VALUE(LEFT(AB$1,FIND("-",AB$1,1)-1)-1),0,AVERAGE(INDEX($AA:$AA,ROW($AA709)-VALUE(LEFT(AB$1,FIND("-",AB$1,1)-1))+1):$AA709))</f>
        <v>21.568627450980419</v>
      </c>
      <c r="AC709">
        <f>IF(ROW($AA709)&lt;=VALUE(LEFT(AA$1,FIND("-",AA$1,1)-1))+VALUE(LEFT(AB$1,FIND("-",AB$1,1)-1)-1)+VALUE(LEFT(AC$1,FIND("-",AC$1,1)-1)-1),0,AVERAGE(INDEX($AB:$AB,ROW($AB709)-VALUE(LEFT(AC$1,FIND("-",AC$1,1)-1))+1):$AB709))</f>
        <v>16.296296296296315</v>
      </c>
      <c r="AE709">
        <f t="shared" si="106"/>
        <v>17412844</v>
      </c>
      <c r="AG709" t="str">
        <f t="shared" si="107"/>
        <v/>
      </c>
    </row>
    <row r="710" spans="1:33" x14ac:dyDescent="0.25">
      <c r="A710" s="6">
        <v>37529</v>
      </c>
      <c r="B710">
        <v>0.64500000000000002</v>
      </c>
      <c r="C710">
        <v>0.65</v>
      </c>
      <c r="D710">
        <v>0.63500000000000001</v>
      </c>
      <c r="E710">
        <v>0.65</v>
      </c>
      <c r="F710">
        <v>0.37473800000000002</v>
      </c>
      <c r="G710">
        <v>53000</v>
      </c>
      <c r="I710" t="str">
        <f t="shared" si="101"/>
        <v/>
      </c>
      <c r="J710" t="str">
        <f t="shared" si="102"/>
        <v/>
      </c>
      <c r="K710" t="str">
        <f t="shared" si="103"/>
        <v>Buy</v>
      </c>
      <c r="M710" s="11" t="str">
        <f t="shared" si="104"/>
        <v>Buy</v>
      </c>
      <c r="O710">
        <f>IF(ROW($E710)&lt;=VALUE(LEFT(O$1,FIND("-",O$1,1)-1)),0,IF(ROW($E710)=VALUE(LEFT(O$1,FIND("-",O$1,1)-1))+1,AVERAGE(INDEX($E:$E,ROW($E710)-VALUE(LEFT(O$1,FIND("-",O$1,1)-1))):$E710),($E710*(2/(VALUE(LEFT(O$1,FIND("-",O$1,1)-1))+1)))+(O709*(1-(2/(VALUE(LEFT(O$1,FIND("-",O$1,1)-1))+1))))))</f>
        <v>0.80937408366613683</v>
      </c>
      <c r="Q710">
        <f>IF(ROW($E710)&lt;=VALUE(LEFT(Q$1,FIND("-",Q$1,1)-1)),0,IF(ROW($E710)=VALUE(LEFT(Q$1,FIND("-",Q$1,1)-1))+1,AVERAGE(INDEX($E:$E,ROW($E710)-VALUE(LEFT(Q$1,FIND("-",Q$1,1)-1))):$E710),($E710*(2/(VALUE(LEFT(Q$1,FIND("-",Q$1,1)-1))+1)))+(Q709*(1-(2/(VALUE(LEFT(Q$1,FIND("-",Q$1,1)-1))+1))))))</f>
        <v>0.66988188170790852</v>
      </c>
      <c r="R710">
        <f>IF(ROW($E710)&lt;=VALUE(LEFT(R$1,FIND("-",R$1,1)-1)),0,IF(ROW($E710)=VALUE(LEFT(R$1,FIND("-",R$1,1)-1))+1,AVERAGE(INDEX($E:$E,ROW($E710)-VALUE(LEFT(R$1,FIND("-",R$1,1)-1))):$E710),($E710*(2/(VALUE(LEFT(R$1,FIND("-",R$1,1)-1))+1)))+(R709*(1-(2/(VALUE(LEFT(R$1,FIND("-",R$1,1)-1))+1))))))</f>
        <v>0.69115735047108906</v>
      </c>
      <c r="S710">
        <f t="shared" si="105"/>
        <v>-2.1275468763180538E-2</v>
      </c>
      <c r="T710">
        <f>IF(ROW($E710)&lt;=MAX(VALUE(LEFT(Q$1,FIND("-",Q$1,1)-1)),VALUE(LEFT(R$1,FIND("-",R$1,1)-1)))+VALUE(LEFT(T$1,FIND("-",T$1,1)-1))-1,0,IF(ROW($E710)=MAX(VALUE(LEFT(Q$1,FIND("-",Q$1,1)-1)),VALUE(LEFT(R$1,FIND("-",R$1,1)-1)))+VALUE(LEFT(T$1,FIND("-",T$1,1)-1)),AVERAGE(INDEX($S:$S,ROW(S710)-VALUE(LEFT(T$1,FIND("-",T$1,1)-1))+1):S710),($S710*(2/(VALUE(LEFT(T$1,FIND("-",T$1,1)-1))+1)))+(T709*(1-(2/(VALUE(LEFT(T$1,FIND("-",T$1,1)-1))+1))))))</f>
        <v>-1.7643085222323204E-2</v>
      </c>
      <c r="V710">
        <f t="shared" si="100"/>
        <v>-5.0000000000000044E-3</v>
      </c>
      <c r="W710">
        <f>IF(ROW($E710)&lt;=VALUE(LEFT(W$1,FIND("-",W$1,1)-1))+1,0,IF(ROW($E709)=VALUE(LEFT(W$1,FIND("-",W$1,1)-1))+1,100-100/(1+ABS((SUMIF(INDEX($V:$V,ROW($V710)-VALUE(LEFT(W$1,FIND("-",W$1,1)-1))+1):$V710,"&gt;0",INDEX($V:$V,ROW($V710)-VALUE(LEFT(W$1,FIND("-",W$1,1)-1))+1):$V710)/COUNTIF(INDEX($V:$V,ROW($V710)-VALUE(LEFT(W$1,FIND("-",W$1,1)-1))+1):$V710,"&gt;0"))/(SUMIF(INDEX($V:$V,ROW($V710)-VALUE(LEFT(W$1,FIND("-",W$1,1)-1))+1):$V710,"&lt;0",INDEX($V:$V,ROW($V710)-VALUE(LEFT(W$1,FIND("-",W$1,1)-1))+1):$V710)/COUNTIF(INDEX($V:$V,ROW($V710)-VALUE(LEFT(W$1,FIND("-",W$1,1)-1))+1):$V710,"&lt;0")))),100-100/(1+ABS((SUMIF(INDEX($V:$V,ROW($V710)-VALUE(LEFT(W$1,FIND("-",W$1,1)-1))+1):$V710,"&gt;0",INDEX($V:$V,ROW($V710)-VALUE(LEFT(W$1,FIND("-",W$1,1)-1))+1):$V710)/VALUE(LEFT(W$1,FIND("-",W$1,1)-1)))/(SUMIF(INDEX($V:$V,ROW($V710)-VALUE(LEFT(W$1,FIND("-",W$1,1)-1))+1):$V710,"&lt;0",INDEX($V:$V,ROW($V710)-VALUE(LEFT(W$1,FIND("-",W$1,1)-1))+1):$V710)/VALUE(LEFT(W$1,FIND("-",W$1,1)-1)))))))</f>
        <v>44.897959183673457</v>
      </c>
      <c r="Y710">
        <f>IF(ROW($E710)&lt;=VALUE(LEFT(Y$1,FIND("-",Y$1,1)-1)),0,MAX(INDEX(C:C,ROW(C710)-VALUE(LEFT(Y$1,FIND("-",Y$1,1)-1))+1):C710))</f>
        <v>0.71499999999999997</v>
      </c>
      <c r="Z710">
        <f>IF(ROW($E710)&lt;=VALUE(LEFT(Z$1,FIND("-",Z$1,1)-1)),0,MIN(INDEX(D:D,ROW(D710)-VALUE(LEFT(Z$1,FIND("-",Z$1,1)-1))+1):D710))</f>
        <v>0.63</v>
      </c>
      <c r="AA710">
        <f t="shared" si="99"/>
        <v>23.529411764705912</v>
      </c>
      <c r="AB710">
        <f>IF(ROW($AA710)&lt;=VALUE(LEFT(AA$1,FIND("-",AA$1,1)-1))+VALUE(LEFT(AB$1,FIND("-",AB$1,1)-1)-1),0,AVERAGE(INDEX($AA:$AA,ROW($AA710)-VALUE(LEFT(AB$1,FIND("-",AB$1,1)-1))+1):$AA710))</f>
        <v>29.411764705882391</v>
      </c>
      <c r="AC710">
        <f>IF(ROW($AA710)&lt;=VALUE(LEFT(AA$1,FIND("-",AA$1,1)-1))+VALUE(LEFT(AB$1,FIND("-",AB$1,1)-1)-1)+VALUE(LEFT(AC$1,FIND("-",AC$1,1)-1)-1),0,AVERAGE(INDEX($AB:$AB,ROW($AB710)-VALUE(LEFT(AC$1,FIND("-",AC$1,1)-1))+1):$AB710))</f>
        <v>22.581699346405259</v>
      </c>
      <c r="AE710">
        <f t="shared" si="106"/>
        <v>17359844</v>
      </c>
      <c r="AG710" t="str">
        <f t="shared" si="107"/>
        <v>Buy</v>
      </c>
    </row>
    <row r="711" spans="1:33" x14ac:dyDescent="0.25">
      <c r="A711" s="6">
        <v>37530</v>
      </c>
      <c r="B711">
        <v>0.65</v>
      </c>
      <c r="C711">
        <v>0.65500000000000003</v>
      </c>
      <c r="D711">
        <v>0.65</v>
      </c>
      <c r="E711">
        <v>0.65</v>
      </c>
      <c r="F711">
        <v>0.37473800000000002</v>
      </c>
      <c r="G711">
        <v>48000</v>
      </c>
      <c r="I711" t="str">
        <f t="shared" si="101"/>
        <v/>
      </c>
      <c r="J711" t="str">
        <f t="shared" si="102"/>
        <v/>
      </c>
      <c r="K711" t="str">
        <f t="shared" si="103"/>
        <v/>
      </c>
      <c r="M711" s="11" t="str">
        <f t="shared" si="104"/>
        <v/>
      </c>
      <c r="O711">
        <f>IF(ROW($E711)&lt;=VALUE(LEFT(O$1,FIND("-",O$1,1)-1)),0,IF(ROW($E711)=VALUE(LEFT(O$1,FIND("-",O$1,1)-1))+1,AVERAGE(INDEX($E:$E,ROW($E711)-VALUE(LEFT(O$1,FIND("-",O$1,1)-1))):$E711),($E711*(2/(VALUE(LEFT(O$1,FIND("-",O$1,1)-1))+1)))+(O710*(1-(2/(VALUE(LEFT(O$1,FIND("-",O$1,1)-1))+1))))))</f>
        <v>0.80778827188836444</v>
      </c>
      <c r="Q711">
        <f>IF(ROW($E711)&lt;=VALUE(LEFT(Q$1,FIND("-",Q$1,1)-1)),0,IF(ROW($E711)=VALUE(LEFT(Q$1,FIND("-",Q$1,1)-1))+1,AVERAGE(INDEX($E:$E,ROW($E711)-VALUE(LEFT(Q$1,FIND("-",Q$1,1)-1))):$E711),($E711*(2/(VALUE(LEFT(Q$1,FIND("-",Q$1,1)-1))+1)))+(Q710*(1-(2/(VALUE(LEFT(Q$1,FIND("-",Q$1,1)-1))+1))))))</f>
        <v>0.66682313067592258</v>
      </c>
      <c r="R711">
        <f>IF(ROW($E711)&lt;=VALUE(LEFT(R$1,FIND("-",R$1,1)-1)),0,IF(ROW($E711)=VALUE(LEFT(R$1,FIND("-",R$1,1)-1))+1,AVERAGE(INDEX($E:$E,ROW($E711)-VALUE(LEFT(R$1,FIND("-",R$1,1)-1))):$E711),($E711*(2/(VALUE(LEFT(R$1,FIND("-",R$1,1)-1))+1)))+(R710*(1-(2/(VALUE(LEFT(R$1,FIND("-",R$1,1)-1))+1))))))</f>
        <v>0.68810865784360098</v>
      </c>
      <c r="S711">
        <f t="shared" si="105"/>
        <v>-2.1285527167678397E-2</v>
      </c>
      <c r="T711">
        <f>IF(ROW($E711)&lt;=MAX(VALUE(LEFT(Q$1,FIND("-",Q$1,1)-1)),VALUE(LEFT(R$1,FIND("-",R$1,1)-1)))+VALUE(LEFT(T$1,FIND("-",T$1,1)-1))-1,0,IF(ROW($E711)=MAX(VALUE(LEFT(Q$1,FIND("-",Q$1,1)-1)),VALUE(LEFT(R$1,FIND("-",R$1,1)-1)))+VALUE(LEFT(T$1,FIND("-",T$1,1)-1)),AVERAGE(INDEX($S:$S,ROW(S711)-VALUE(LEFT(T$1,FIND("-",T$1,1)-1))+1):S711),($S711*(2/(VALUE(LEFT(T$1,FIND("-",T$1,1)-1))+1)))+(T710*(1-(2/(VALUE(LEFT(T$1,FIND("-",T$1,1)-1))+1))))))</f>
        <v>-1.8371573611394243E-2</v>
      </c>
      <c r="V711">
        <f t="shared" si="100"/>
        <v>0</v>
      </c>
      <c r="W711">
        <f>IF(ROW($E711)&lt;=VALUE(LEFT(W$1,FIND("-",W$1,1)-1))+1,0,IF(ROW($E710)=VALUE(LEFT(W$1,FIND("-",W$1,1)-1))+1,100-100/(1+ABS((SUMIF(INDEX($V:$V,ROW($V711)-VALUE(LEFT(W$1,FIND("-",W$1,1)-1))+1):$V711,"&gt;0",INDEX($V:$V,ROW($V711)-VALUE(LEFT(W$1,FIND("-",W$1,1)-1))+1):$V711)/COUNTIF(INDEX($V:$V,ROW($V711)-VALUE(LEFT(W$1,FIND("-",W$1,1)-1))+1):$V711,"&gt;0"))/(SUMIF(INDEX($V:$V,ROW($V711)-VALUE(LEFT(W$1,FIND("-",W$1,1)-1))+1):$V711,"&lt;0",INDEX($V:$V,ROW($V711)-VALUE(LEFT(W$1,FIND("-",W$1,1)-1))+1):$V711)/COUNTIF(INDEX($V:$V,ROW($V711)-VALUE(LEFT(W$1,FIND("-",W$1,1)-1))+1):$V711,"&lt;0")))),100-100/(1+ABS((SUMIF(INDEX($V:$V,ROW($V711)-VALUE(LEFT(W$1,FIND("-",W$1,1)-1))+1):$V711,"&gt;0",INDEX($V:$V,ROW($V711)-VALUE(LEFT(W$1,FIND("-",W$1,1)-1))+1):$V711)/VALUE(LEFT(W$1,FIND("-",W$1,1)-1)))/(SUMIF(INDEX($V:$V,ROW($V711)-VALUE(LEFT(W$1,FIND("-",W$1,1)-1))+1):$V711,"&lt;0",INDEX($V:$V,ROW($V711)-VALUE(LEFT(W$1,FIND("-",W$1,1)-1))+1):$V711)/VALUE(LEFT(W$1,FIND("-",W$1,1)-1)))))))</f>
        <v>39.999999999999993</v>
      </c>
      <c r="Y711">
        <f>IF(ROW($E711)&lt;=VALUE(LEFT(Y$1,FIND("-",Y$1,1)-1)),0,MAX(INDEX(C:C,ROW(C711)-VALUE(LEFT(Y$1,FIND("-",Y$1,1)-1))+1):C711))</f>
        <v>0.71499999999999997</v>
      </c>
      <c r="Z711">
        <f>IF(ROW($E711)&lt;=VALUE(LEFT(Z$1,FIND("-",Z$1,1)-1)),0,MIN(INDEX(D:D,ROW(D711)-VALUE(LEFT(Z$1,FIND("-",Z$1,1)-1))+1):D711))</f>
        <v>0.63</v>
      </c>
      <c r="AA711">
        <f t="shared" si="99"/>
        <v>23.529411764705912</v>
      </c>
      <c r="AB711">
        <f>IF(ROW($AA711)&lt;=VALUE(LEFT(AA$1,FIND("-",AA$1,1)-1))+VALUE(LEFT(AB$1,FIND("-",AB$1,1)-1)-1),0,AVERAGE(INDEX($AA:$AA,ROW($AA711)-VALUE(LEFT(AB$1,FIND("-",AB$1,1)-1))+1):$AA711))</f>
        <v>25.490196078431406</v>
      </c>
      <c r="AC711">
        <f>IF(ROW($AA711)&lt;=VALUE(LEFT(AA$1,FIND("-",AA$1,1)-1))+VALUE(LEFT(AB$1,FIND("-",AB$1,1)-1)-1)+VALUE(LEFT(AC$1,FIND("-",AC$1,1)-1)-1),0,AVERAGE(INDEX($AB:$AB,ROW($AB711)-VALUE(LEFT(AC$1,FIND("-",AC$1,1)-1))+1):$AB711))</f>
        <v>25.490196078431406</v>
      </c>
      <c r="AE711">
        <f t="shared" si="106"/>
        <v>17359844</v>
      </c>
      <c r="AG711" t="str">
        <f t="shared" si="107"/>
        <v/>
      </c>
    </row>
    <row r="712" spans="1:33" x14ac:dyDescent="0.25">
      <c r="A712" s="6">
        <v>37531</v>
      </c>
      <c r="B712">
        <v>0.65500000000000003</v>
      </c>
      <c r="C712">
        <v>0.66</v>
      </c>
      <c r="D712">
        <v>0.64</v>
      </c>
      <c r="E712">
        <v>0.64</v>
      </c>
      <c r="F712">
        <v>0.368973</v>
      </c>
      <c r="G712">
        <v>47000</v>
      </c>
      <c r="I712" t="str">
        <f t="shared" si="101"/>
        <v/>
      </c>
      <c r="J712" t="str">
        <f t="shared" si="102"/>
        <v/>
      </c>
      <c r="K712" t="str">
        <f t="shared" si="103"/>
        <v/>
      </c>
      <c r="M712" s="11" t="str">
        <f t="shared" si="104"/>
        <v/>
      </c>
      <c r="O712">
        <f>IF(ROW($E712)&lt;=VALUE(LEFT(O$1,FIND("-",O$1,1)-1)),0,IF(ROW($E712)=VALUE(LEFT(O$1,FIND("-",O$1,1)-1))+1,AVERAGE(INDEX($E:$E,ROW($E712)-VALUE(LEFT(O$1,FIND("-",O$1,1)-1))):$E712),($E712*(2/(VALUE(LEFT(O$1,FIND("-",O$1,1)-1))+1)))+(O711*(1-(2/(VALUE(LEFT(O$1,FIND("-",O$1,1)-1))+1))))))</f>
        <v>0.80611873684469926</v>
      </c>
      <c r="Q712">
        <f>IF(ROW($E712)&lt;=VALUE(LEFT(Q$1,FIND("-",Q$1,1)-1)),0,IF(ROW($E712)=VALUE(LEFT(Q$1,FIND("-",Q$1,1)-1))+1,AVERAGE(INDEX($E:$E,ROW($E712)-VALUE(LEFT(Q$1,FIND("-",Q$1,1)-1))):$E712),($E712*(2/(VALUE(LEFT(Q$1,FIND("-",Q$1,1)-1))+1)))+(Q711*(1-(2/(VALUE(LEFT(Q$1,FIND("-",Q$1,1)-1))+1))))))</f>
        <v>0.6626964951873191</v>
      </c>
      <c r="R712">
        <f>IF(ROW($E712)&lt;=VALUE(LEFT(R$1,FIND("-",R$1,1)-1)),0,IF(ROW($E712)=VALUE(LEFT(R$1,FIND("-",R$1,1)-1))+1,AVERAGE(INDEX($E:$E,ROW($E712)-VALUE(LEFT(R$1,FIND("-",R$1,1)-1))):$E712),($E712*(2/(VALUE(LEFT(R$1,FIND("-",R$1,1)-1))+1)))+(R711*(1-(2/(VALUE(LEFT(R$1,FIND("-",R$1,1)-1))+1))))))</f>
        <v>0.68454505355888984</v>
      </c>
      <c r="S712">
        <f t="shared" si="105"/>
        <v>-2.1848558371570737E-2</v>
      </c>
      <c r="T712">
        <f>IF(ROW($E712)&lt;=MAX(VALUE(LEFT(Q$1,FIND("-",Q$1,1)-1)),VALUE(LEFT(R$1,FIND("-",R$1,1)-1)))+VALUE(LEFT(T$1,FIND("-",T$1,1)-1))-1,0,IF(ROW($E712)=MAX(VALUE(LEFT(Q$1,FIND("-",Q$1,1)-1)),VALUE(LEFT(R$1,FIND("-",R$1,1)-1)))+VALUE(LEFT(T$1,FIND("-",T$1,1)-1)),AVERAGE(INDEX($S:$S,ROW(S712)-VALUE(LEFT(T$1,FIND("-",T$1,1)-1))+1):S712),($S712*(2/(VALUE(LEFT(T$1,FIND("-",T$1,1)-1))+1)))+(T711*(1-(2/(VALUE(LEFT(T$1,FIND("-",T$1,1)-1))+1))))))</f>
        <v>-1.9066970563429542E-2</v>
      </c>
      <c r="V712">
        <f t="shared" si="100"/>
        <v>-1.0000000000000009E-2</v>
      </c>
      <c r="W712">
        <f>IF(ROW($E712)&lt;=VALUE(LEFT(W$1,FIND("-",W$1,1)-1))+1,0,IF(ROW($E711)=VALUE(LEFT(W$1,FIND("-",W$1,1)-1))+1,100-100/(1+ABS((SUMIF(INDEX($V:$V,ROW($V712)-VALUE(LEFT(W$1,FIND("-",W$1,1)-1))+1):$V712,"&gt;0",INDEX($V:$V,ROW($V712)-VALUE(LEFT(W$1,FIND("-",W$1,1)-1))+1):$V712)/COUNTIF(INDEX($V:$V,ROW($V712)-VALUE(LEFT(W$1,FIND("-",W$1,1)-1))+1):$V712,"&gt;0"))/(SUMIF(INDEX($V:$V,ROW($V712)-VALUE(LEFT(W$1,FIND("-",W$1,1)-1))+1):$V712,"&lt;0",INDEX($V:$V,ROW($V712)-VALUE(LEFT(W$1,FIND("-",W$1,1)-1))+1):$V712)/COUNTIF(INDEX($V:$V,ROW($V712)-VALUE(LEFT(W$1,FIND("-",W$1,1)-1))+1):$V712,"&lt;0")))),100-100/(1+ABS((SUMIF(INDEX($V:$V,ROW($V712)-VALUE(LEFT(W$1,FIND("-",W$1,1)-1))+1):$V712,"&gt;0",INDEX($V:$V,ROW($V712)-VALUE(LEFT(W$1,FIND("-",W$1,1)-1))+1):$V712)/VALUE(LEFT(W$1,FIND("-",W$1,1)-1)))/(SUMIF(INDEX($V:$V,ROW($V712)-VALUE(LEFT(W$1,FIND("-",W$1,1)-1))+1):$V712,"&lt;0",INDEX($V:$V,ROW($V712)-VALUE(LEFT(W$1,FIND("-",W$1,1)-1))+1):$V712)/VALUE(LEFT(W$1,FIND("-",W$1,1)-1)))))))</f>
        <v>34.090909090909065</v>
      </c>
      <c r="Y712">
        <f>IF(ROW($E712)&lt;=VALUE(LEFT(Y$1,FIND("-",Y$1,1)-1)),0,MAX(INDEX(C:C,ROW(C712)-VALUE(LEFT(Y$1,FIND("-",Y$1,1)-1))+1):C712))</f>
        <v>0.69499999999999995</v>
      </c>
      <c r="Z712">
        <f>IF(ROW($E712)&lt;=VALUE(LEFT(Z$1,FIND("-",Z$1,1)-1)),0,MIN(INDEX(D:D,ROW(D712)-VALUE(LEFT(Z$1,FIND("-",Z$1,1)-1))+1):D712))</f>
        <v>0.63</v>
      </c>
      <c r="AA712">
        <f t="shared" si="99"/>
        <v>15.38461538461541</v>
      </c>
      <c r="AB712">
        <f>IF(ROW($AA712)&lt;=VALUE(LEFT(AA$1,FIND("-",AA$1,1)-1))+VALUE(LEFT(AB$1,FIND("-",AB$1,1)-1)-1),0,AVERAGE(INDEX($AA:$AA,ROW($AA712)-VALUE(LEFT(AB$1,FIND("-",AB$1,1)-1))+1):$AA712))</f>
        <v>20.814479638009079</v>
      </c>
      <c r="AC712">
        <f>IF(ROW($AA712)&lt;=VALUE(LEFT(AA$1,FIND("-",AA$1,1)-1))+VALUE(LEFT(AB$1,FIND("-",AB$1,1)-1)-1)+VALUE(LEFT(AC$1,FIND("-",AC$1,1)-1)-1),0,AVERAGE(INDEX($AB:$AB,ROW($AB712)-VALUE(LEFT(AC$1,FIND("-",AC$1,1)-1))+1):$AB712))</f>
        <v>25.238813474107626</v>
      </c>
      <c r="AE712">
        <f t="shared" si="106"/>
        <v>17312844</v>
      </c>
      <c r="AG712" t="str">
        <f t="shared" si="107"/>
        <v/>
      </c>
    </row>
    <row r="713" spans="1:33" x14ac:dyDescent="0.25">
      <c r="A713" s="6">
        <v>37532</v>
      </c>
      <c r="B713">
        <v>0.64</v>
      </c>
      <c r="C713">
        <v>0.64500000000000002</v>
      </c>
      <c r="D713">
        <v>0.64</v>
      </c>
      <c r="E713">
        <v>0.64</v>
      </c>
      <c r="F713">
        <v>0.368973</v>
      </c>
      <c r="G713">
        <v>18000</v>
      </c>
      <c r="I713" t="str">
        <f t="shared" si="101"/>
        <v/>
      </c>
      <c r="J713" t="str">
        <f t="shared" si="102"/>
        <v/>
      </c>
      <c r="K713" t="str">
        <f t="shared" si="103"/>
        <v/>
      </c>
      <c r="M713" s="11" t="str">
        <f t="shared" si="104"/>
        <v/>
      </c>
      <c r="O713">
        <f>IF(ROW($E713)&lt;=VALUE(LEFT(O$1,FIND("-",O$1,1)-1)),0,IF(ROW($E713)=VALUE(LEFT(O$1,FIND("-",O$1,1)-1))+1,AVERAGE(INDEX($E:$E,ROW($E713)-VALUE(LEFT(O$1,FIND("-",O$1,1)-1))):$E713),($E713*(2/(VALUE(LEFT(O$1,FIND("-",O$1,1)-1))+1)))+(O712*(1-(2/(VALUE(LEFT(O$1,FIND("-",O$1,1)-1))+1))))))</f>
        <v>0.80446581409002571</v>
      </c>
      <c r="Q713">
        <f>IF(ROW($E713)&lt;=VALUE(LEFT(Q$1,FIND("-",Q$1,1)-1)),0,IF(ROW($E713)=VALUE(LEFT(Q$1,FIND("-",Q$1,1)-1))+1,AVERAGE(INDEX($E:$E,ROW($E713)-VALUE(LEFT(Q$1,FIND("-",Q$1,1)-1))):$E713),($E713*(2/(VALUE(LEFT(Q$1,FIND("-",Q$1,1)-1))+1)))+(Q712*(1-(2/(VALUE(LEFT(Q$1,FIND("-",Q$1,1)-1))+1))))))</f>
        <v>0.65920472669696228</v>
      </c>
      <c r="R713">
        <f>IF(ROW($E713)&lt;=VALUE(LEFT(R$1,FIND("-",R$1,1)-1)),0,IF(ROW($E713)=VALUE(LEFT(R$1,FIND("-",R$1,1)-1))+1,AVERAGE(INDEX($E:$E,ROW($E713)-VALUE(LEFT(R$1,FIND("-",R$1,1)-1))):$E713),($E713*(2/(VALUE(LEFT(R$1,FIND("-",R$1,1)-1))+1)))+(R712*(1-(2/(VALUE(LEFT(R$1,FIND("-",R$1,1)-1))+1))))))</f>
        <v>0.68124541996193511</v>
      </c>
      <c r="S713">
        <f t="shared" si="105"/>
        <v>-2.2040693264972822E-2</v>
      </c>
      <c r="T713">
        <f>IF(ROW($E713)&lt;=MAX(VALUE(LEFT(Q$1,FIND("-",Q$1,1)-1)),VALUE(LEFT(R$1,FIND("-",R$1,1)-1)))+VALUE(LEFT(T$1,FIND("-",T$1,1)-1))-1,0,IF(ROW($E713)=MAX(VALUE(LEFT(Q$1,FIND("-",Q$1,1)-1)),VALUE(LEFT(R$1,FIND("-",R$1,1)-1)))+VALUE(LEFT(T$1,FIND("-",T$1,1)-1)),AVERAGE(INDEX($S:$S,ROW(S713)-VALUE(LEFT(T$1,FIND("-",T$1,1)-1))+1):S713),($S713*(2/(VALUE(LEFT(T$1,FIND("-",T$1,1)-1))+1)))+(T712*(1-(2/(VALUE(LEFT(T$1,FIND("-",T$1,1)-1))+1))))))</f>
        <v>-1.9661715103738198E-2</v>
      </c>
      <c r="V713">
        <f t="shared" si="100"/>
        <v>0</v>
      </c>
      <c r="W713">
        <f>IF(ROW($E713)&lt;=VALUE(LEFT(W$1,FIND("-",W$1,1)-1))+1,0,IF(ROW($E712)=VALUE(LEFT(W$1,FIND("-",W$1,1)-1))+1,100-100/(1+ABS((SUMIF(INDEX($V:$V,ROW($V713)-VALUE(LEFT(W$1,FIND("-",W$1,1)-1))+1):$V713,"&gt;0",INDEX($V:$V,ROW($V713)-VALUE(LEFT(W$1,FIND("-",W$1,1)-1))+1):$V713)/COUNTIF(INDEX($V:$V,ROW($V713)-VALUE(LEFT(W$1,FIND("-",W$1,1)-1))+1):$V713,"&gt;0"))/(SUMIF(INDEX($V:$V,ROW($V713)-VALUE(LEFT(W$1,FIND("-",W$1,1)-1))+1):$V713,"&lt;0",INDEX($V:$V,ROW($V713)-VALUE(LEFT(W$1,FIND("-",W$1,1)-1))+1):$V713)/COUNTIF(INDEX($V:$V,ROW($V713)-VALUE(LEFT(W$1,FIND("-",W$1,1)-1))+1):$V713,"&lt;0")))),100-100/(1+ABS((SUMIF(INDEX($V:$V,ROW($V713)-VALUE(LEFT(W$1,FIND("-",W$1,1)-1))+1):$V713,"&gt;0",INDEX($V:$V,ROW($V713)-VALUE(LEFT(W$1,FIND("-",W$1,1)-1))+1):$V713)/VALUE(LEFT(W$1,FIND("-",W$1,1)-1)))/(SUMIF(INDEX($V:$V,ROW($V713)-VALUE(LEFT(W$1,FIND("-",W$1,1)-1))+1):$V713,"&lt;0",INDEX($V:$V,ROW($V713)-VALUE(LEFT(W$1,FIND("-",W$1,1)-1))+1):$V713)/VALUE(LEFT(W$1,FIND("-",W$1,1)-1)))))))</f>
        <v>37.499999999999993</v>
      </c>
      <c r="Y713">
        <f>IF(ROW($E713)&lt;=VALUE(LEFT(Y$1,FIND("-",Y$1,1)-1)),0,MAX(INDEX(C:C,ROW(C713)-VALUE(LEFT(Y$1,FIND("-",Y$1,1)-1))+1):C713))</f>
        <v>0.69</v>
      </c>
      <c r="Z713">
        <f>IF(ROW($E713)&lt;=VALUE(LEFT(Z$1,FIND("-",Z$1,1)-1)),0,MIN(INDEX(D:D,ROW(D713)-VALUE(LEFT(Z$1,FIND("-",Z$1,1)-1))+1):D713))</f>
        <v>0.63</v>
      </c>
      <c r="AA713">
        <f t="shared" si="99"/>
        <v>16.666666666666696</v>
      </c>
      <c r="AB713">
        <f>IF(ROW($AA713)&lt;=VALUE(LEFT(AA$1,FIND("-",AA$1,1)-1))+VALUE(LEFT(AB$1,FIND("-",AB$1,1)-1)-1),0,AVERAGE(INDEX($AA:$AA,ROW($AA713)-VALUE(LEFT(AB$1,FIND("-",AB$1,1)-1))+1):$AA713))</f>
        <v>18.526897938662671</v>
      </c>
      <c r="AC713">
        <f>IF(ROW($AA713)&lt;=VALUE(LEFT(AA$1,FIND("-",AA$1,1)-1))+VALUE(LEFT(AB$1,FIND("-",AB$1,1)-1)-1)+VALUE(LEFT(AC$1,FIND("-",AC$1,1)-1)-1),0,AVERAGE(INDEX($AB:$AB,ROW($AB713)-VALUE(LEFT(AC$1,FIND("-",AC$1,1)-1))+1):$AB713))</f>
        <v>21.610524551701051</v>
      </c>
      <c r="AE713">
        <f t="shared" si="106"/>
        <v>17312844</v>
      </c>
      <c r="AG713" t="str">
        <f t="shared" si="107"/>
        <v/>
      </c>
    </row>
    <row r="714" spans="1:33" x14ac:dyDescent="0.25">
      <c r="A714" s="6">
        <v>37533</v>
      </c>
      <c r="B714">
        <v>0.64500000000000002</v>
      </c>
      <c r="C714">
        <v>0.64500000000000002</v>
      </c>
      <c r="D714">
        <v>0.64</v>
      </c>
      <c r="E714">
        <v>0.64</v>
      </c>
      <c r="F714">
        <v>0.368973</v>
      </c>
      <c r="G714">
        <v>34000</v>
      </c>
      <c r="I714" t="str">
        <f t="shared" si="101"/>
        <v/>
      </c>
      <c r="J714" t="str">
        <f t="shared" si="102"/>
        <v/>
      </c>
      <c r="K714" t="str">
        <f t="shared" si="103"/>
        <v>Oversold Above %D</v>
      </c>
      <c r="M714" s="11" t="str">
        <f t="shared" si="104"/>
        <v/>
      </c>
      <c r="O714">
        <f>IF(ROW($E714)&lt;=VALUE(LEFT(O$1,FIND("-",O$1,1)-1)),0,IF(ROW($E714)=VALUE(LEFT(O$1,FIND("-",O$1,1)-1))+1,AVERAGE(INDEX($E:$E,ROW($E714)-VALUE(LEFT(O$1,FIND("-",O$1,1)-1))):$E714),($E714*(2/(VALUE(LEFT(O$1,FIND("-",O$1,1)-1))+1)))+(O713*(1-(2/(VALUE(LEFT(O$1,FIND("-",O$1,1)-1))+1))))))</f>
        <v>0.80282933832793602</v>
      </c>
      <c r="Q714">
        <f>IF(ROW($E714)&lt;=VALUE(LEFT(Q$1,FIND("-",Q$1,1)-1)),0,IF(ROW($E714)=VALUE(LEFT(Q$1,FIND("-",Q$1,1)-1))+1,AVERAGE(INDEX($E:$E,ROW($E714)-VALUE(LEFT(Q$1,FIND("-",Q$1,1)-1))):$E714),($E714*(2/(VALUE(LEFT(Q$1,FIND("-",Q$1,1)-1))+1)))+(Q713*(1-(2/(VALUE(LEFT(Q$1,FIND("-",Q$1,1)-1))+1))))))</f>
        <v>0.65625015335896808</v>
      </c>
      <c r="R714">
        <f>IF(ROW($E714)&lt;=VALUE(LEFT(R$1,FIND("-",R$1,1)-1)),0,IF(ROW($E714)=VALUE(LEFT(R$1,FIND("-",R$1,1)-1))+1,AVERAGE(INDEX($E:$E,ROW($E714)-VALUE(LEFT(R$1,FIND("-",R$1,1)-1))):$E714),($E714*(2/(VALUE(LEFT(R$1,FIND("-",R$1,1)-1))+1)))+(R713*(1-(2/(VALUE(LEFT(R$1,FIND("-",R$1,1)-1))+1))))))</f>
        <v>0.6781902036684585</v>
      </c>
      <c r="S714">
        <f t="shared" si="105"/>
        <v>-2.1940050309490422E-2</v>
      </c>
      <c r="T714">
        <f>IF(ROW($E714)&lt;=MAX(VALUE(LEFT(Q$1,FIND("-",Q$1,1)-1)),VALUE(LEFT(R$1,FIND("-",R$1,1)-1)))+VALUE(LEFT(T$1,FIND("-",T$1,1)-1))-1,0,IF(ROW($E714)=MAX(VALUE(LEFT(Q$1,FIND("-",Q$1,1)-1)),VALUE(LEFT(R$1,FIND("-",R$1,1)-1)))+VALUE(LEFT(T$1,FIND("-",T$1,1)-1)),AVERAGE(INDEX($S:$S,ROW(S714)-VALUE(LEFT(T$1,FIND("-",T$1,1)-1))+1):S714),($S714*(2/(VALUE(LEFT(T$1,FIND("-",T$1,1)-1))+1)))+(T713*(1-(2/(VALUE(LEFT(T$1,FIND("-",T$1,1)-1))+1))))))</f>
        <v>-2.0117382144888646E-2</v>
      </c>
      <c r="V714">
        <f t="shared" si="100"/>
        <v>0</v>
      </c>
      <c r="W714">
        <f>IF(ROW($E714)&lt;=VALUE(LEFT(W$1,FIND("-",W$1,1)-1))+1,0,IF(ROW($E713)=VALUE(LEFT(W$1,FIND("-",W$1,1)-1))+1,100-100/(1+ABS((SUMIF(INDEX($V:$V,ROW($V714)-VALUE(LEFT(W$1,FIND("-",W$1,1)-1))+1):$V714,"&gt;0",INDEX($V:$V,ROW($V714)-VALUE(LEFT(W$1,FIND("-",W$1,1)-1))+1):$V714)/COUNTIF(INDEX($V:$V,ROW($V714)-VALUE(LEFT(W$1,FIND("-",W$1,1)-1))+1):$V714,"&gt;0"))/(SUMIF(INDEX($V:$V,ROW($V714)-VALUE(LEFT(W$1,FIND("-",W$1,1)-1))+1):$V714,"&lt;0",INDEX($V:$V,ROW($V714)-VALUE(LEFT(W$1,FIND("-",W$1,1)-1))+1):$V714)/COUNTIF(INDEX($V:$V,ROW($V714)-VALUE(LEFT(W$1,FIND("-",W$1,1)-1))+1):$V714,"&lt;0")))),100-100/(1+ABS((SUMIF(INDEX($V:$V,ROW($V714)-VALUE(LEFT(W$1,FIND("-",W$1,1)-1))+1):$V714,"&gt;0",INDEX($V:$V,ROW($V714)-VALUE(LEFT(W$1,FIND("-",W$1,1)-1))+1):$V714)/VALUE(LEFT(W$1,FIND("-",W$1,1)-1)))/(SUMIF(INDEX($V:$V,ROW($V714)-VALUE(LEFT(W$1,FIND("-",W$1,1)-1))+1):$V714,"&lt;0",INDEX($V:$V,ROW($V714)-VALUE(LEFT(W$1,FIND("-",W$1,1)-1))+1):$V714)/VALUE(LEFT(W$1,FIND("-",W$1,1)-1)))))))</f>
        <v>42.85714285714284</v>
      </c>
      <c r="Y714">
        <f>IF(ROW($E714)&lt;=VALUE(LEFT(Y$1,FIND("-",Y$1,1)-1)),0,MAX(INDEX(C:C,ROW(C714)-VALUE(LEFT(Y$1,FIND("-",Y$1,1)-1))+1):C714))</f>
        <v>0.69</v>
      </c>
      <c r="Z714">
        <f>IF(ROW($E714)&lt;=VALUE(LEFT(Z$1,FIND("-",Z$1,1)-1)),0,MIN(INDEX(D:D,ROW(D714)-VALUE(LEFT(Z$1,FIND("-",Z$1,1)-1))+1):D714))</f>
        <v>0.63</v>
      </c>
      <c r="AA714">
        <f t="shared" si="99"/>
        <v>16.666666666666696</v>
      </c>
      <c r="AB714">
        <f>IF(ROW($AA714)&lt;=VALUE(LEFT(AA$1,FIND("-",AA$1,1)-1))+VALUE(LEFT(AB$1,FIND("-",AB$1,1)-1)-1),0,AVERAGE(INDEX($AA:$AA,ROW($AA714)-VALUE(LEFT(AB$1,FIND("-",AB$1,1)-1))+1):$AA714))</f>
        <v>16.239316239316267</v>
      </c>
      <c r="AC714">
        <f>IF(ROW($AA714)&lt;=VALUE(LEFT(AA$1,FIND("-",AA$1,1)-1))+VALUE(LEFT(AB$1,FIND("-",AB$1,1)-1)-1)+VALUE(LEFT(AC$1,FIND("-",AC$1,1)-1)-1),0,AVERAGE(INDEX($AB:$AB,ROW($AB714)-VALUE(LEFT(AC$1,FIND("-",AC$1,1)-1))+1):$AB714))</f>
        <v>18.526897938662671</v>
      </c>
      <c r="AE714">
        <f t="shared" si="106"/>
        <v>17312844</v>
      </c>
      <c r="AG714" t="str">
        <f t="shared" si="107"/>
        <v/>
      </c>
    </row>
    <row r="715" spans="1:33" x14ac:dyDescent="0.25">
      <c r="A715" s="6">
        <v>37536</v>
      </c>
      <c r="B715">
        <v>0.64</v>
      </c>
      <c r="C715">
        <v>0.64</v>
      </c>
      <c r="D715">
        <v>0.63</v>
      </c>
      <c r="E715">
        <v>0.63</v>
      </c>
      <c r="F715">
        <v>0.36320799999999998</v>
      </c>
      <c r="G715">
        <v>12000</v>
      </c>
      <c r="I715" t="str">
        <f t="shared" si="101"/>
        <v/>
      </c>
      <c r="J715" t="str">
        <f t="shared" si="102"/>
        <v/>
      </c>
      <c r="K715" t="str">
        <f t="shared" si="103"/>
        <v>Oversold Above %D</v>
      </c>
      <c r="M715" s="11" t="str">
        <f t="shared" si="104"/>
        <v/>
      </c>
      <c r="O715">
        <f>IF(ROW($E715)&lt;=VALUE(LEFT(O$1,FIND("-",O$1,1)-1)),0,IF(ROW($E715)=VALUE(LEFT(O$1,FIND("-",O$1,1)-1))+1,AVERAGE(INDEX($E:$E,ROW($E715)-VALUE(LEFT(O$1,FIND("-",O$1,1)-1))):$E715),($E715*(2/(VALUE(LEFT(O$1,FIND("-",O$1,1)-1))+1)))+(O714*(1-(2/(VALUE(LEFT(O$1,FIND("-",O$1,1)-1))+1))))))</f>
        <v>0.80110964341920043</v>
      </c>
      <c r="Q715">
        <f>IF(ROW($E715)&lt;=VALUE(LEFT(Q$1,FIND("-",Q$1,1)-1)),0,IF(ROW($E715)=VALUE(LEFT(Q$1,FIND("-",Q$1,1)-1))+1,AVERAGE(INDEX($E:$E,ROW($E715)-VALUE(LEFT(Q$1,FIND("-",Q$1,1)-1))):$E715),($E715*(2/(VALUE(LEFT(Q$1,FIND("-",Q$1,1)-1))+1)))+(Q714*(1-(2/(VALUE(LEFT(Q$1,FIND("-",Q$1,1)-1))+1))))))</f>
        <v>0.65221166822681909</v>
      </c>
      <c r="R715">
        <f>IF(ROW($E715)&lt;=VALUE(LEFT(R$1,FIND("-",R$1,1)-1)),0,IF(ROW($E715)=VALUE(LEFT(R$1,FIND("-",R$1,1)-1))+1,AVERAGE(INDEX($E:$E,ROW($E715)-VALUE(LEFT(R$1,FIND("-",R$1,1)-1))):$E715),($E715*(2/(VALUE(LEFT(R$1,FIND("-",R$1,1)-1))+1)))+(R714*(1-(2/(VALUE(LEFT(R$1,FIND("-",R$1,1)-1))+1))))))</f>
        <v>0.67462055895227635</v>
      </c>
      <c r="S715">
        <f t="shared" si="105"/>
        <v>-2.2408890725457264E-2</v>
      </c>
      <c r="T715">
        <f>IF(ROW($E715)&lt;=MAX(VALUE(LEFT(Q$1,FIND("-",Q$1,1)-1)),VALUE(LEFT(R$1,FIND("-",R$1,1)-1)))+VALUE(LEFT(T$1,FIND("-",T$1,1)-1))-1,0,IF(ROW($E715)=MAX(VALUE(LEFT(Q$1,FIND("-",Q$1,1)-1)),VALUE(LEFT(R$1,FIND("-",R$1,1)-1)))+VALUE(LEFT(T$1,FIND("-",T$1,1)-1)),AVERAGE(INDEX($S:$S,ROW(S715)-VALUE(LEFT(T$1,FIND("-",T$1,1)-1))+1):S715),($S715*(2/(VALUE(LEFT(T$1,FIND("-",T$1,1)-1))+1)))+(T714*(1-(2/(VALUE(LEFT(T$1,FIND("-",T$1,1)-1))+1))))))</f>
        <v>-2.0575683861002371E-2</v>
      </c>
      <c r="V715">
        <f t="shared" si="100"/>
        <v>-1.0000000000000009E-2</v>
      </c>
      <c r="W715">
        <f>IF(ROW($E715)&lt;=VALUE(LEFT(W$1,FIND("-",W$1,1)-1))+1,0,IF(ROW($E714)=VALUE(LEFT(W$1,FIND("-",W$1,1)-1))+1,100-100/(1+ABS((SUMIF(INDEX($V:$V,ROW($V715)-VALUE(LEFT(W$1,FIND("-",W$1,1)-1))+1):$V715,"&gt;0",INDEX($V:$V,ROW($V715)-VALUE(LEFT(W$1,FIND("-",W$1,1)-1))+1):$V715)/COUNTIF(INDEX($V:$V,ROW($V715)-VALUE(LEFT(W$1,FIND("-",W$1,1)-1))+1):$V715,"&gt;0"))/(SUMIF(INDEX($V:$V,ROW($V715)-VALUE(LEFT(W$1,FIND("-",W$1,1)-1))+1):$V715,"&lt;0",INDEX($V:$V,ROW($V715)-VALUE(LEFT(W$1,FIND("-",W$1,1)-1))+1):$V715)/COUNTIF(INDEX($V:$V,ROW($V715)-VALUE(LEFT(W$1,FIND("-",W$1,1)-1))+1):$V715,"&lt;0")))),100-100/(1+ABS((SUMIF(INDEX($V:$V,ROW($V715)-VALUE(LEFT(W$1,FIND("-",W$1,1)-1))+1):$V715,"&gt;0",INDEX($V:$V,ROW($V715)-VALUE(LEFT(W$1,FIND("-",W$1,1)-1))+1):$V715)/VALUE(LEFT(W$1,FIND("-",W$1,1)-1)))/(SUMIF(INDEX($V:$V,ROW($V715)-VALUE(LEFT(W$1,FIND("-",W$1,1)-1))+1):$V715,"&lt;0",INDEX($V:$V,ROW($V715)-VALUE(LEFT(W$1,FIND("-",W$1,1)-1))+1):$V715)/VALUE(LEFT(W$1,FIND("-",W$1,1)-1)))))))</f>
        <v>31.249999999999986</v>
      </c>
      <c r="Y715">
        <f>IF(ROW($E715)&lt;=VALUE(LEFT(Y$1,FIND("-",Y$1,1)-1)),0,MAX(INDEX(C:C,ROW(C715)-VALUE(LEFT(Y$1,FIND("-",Y$1,1)-1))+1):C715))</f>
        <v>0.69</v>
      </c>
      <c r="Z715">
        <f>IF(ROW($E715)&lt;=VALUE(LEFT(Z$1,FIND("-",Z$1,1)-1)),0,MIN(INDEX(D:D,ROW(D715)-VALUE(LEFT(Z$1,FIND("-",Z$1,1)-1))+1):D715))</f>
        <v>0.63</v>
      </c>
      <c r="AA715">
        <f t="shared" si="99"/>
        <v>0</v>
      </c>
      <c r="AB715">
        <f>IF(ROW($AA715)&lt;=VALUE(LEFT(AA$1,FIND("-",AA$1,1)-1))+VALUE(LEFT(AB$1,FIND("-",AB$1,1)-1)-1),0,AVERAGE(INDEX($AA:$AA,ROW($AA715)-VALUE(LEFT(AB$1,FIND("-",AB$1,1)-1))+1):$AA715))</f>
        <v>11.11111111111113</v>
      </c>
      <c r="AC715">
        <f>IF(ROW($AA715)&lt;=VALUE(LEFT(AA$1,FIND("-",AA$1,1)-1))+VALUE(LEFT(AB$1,FIND("-",AB$1,1)-1)-1)+VALUE(LEFT(AC$1,FIND("-",AC$1,1)-1)-1),0,AVERAGE(INDEX($AB:$AB,ROW($AB715)-VALUE(LEFT(AC$1,FIND("-",AC$1,1)-1))+1):$AB715))</f>
        <v>15.292441763030022</v>
      </c>
      <c r="AE715">
        <f t="shared" si="106"/>
        <v>17300844</v>
      </c>
      <c r="AG715" t="str">
        <f t="shared" si="107"/>
        <v/>
      </c>
    </row>
    <row r="716" spans="1:33" x14ac:dyDescent="0.25">
      <c r="A716" s="6">
        <v>37537</v>
      </c>
      <c r="B716">
        <v>0.63</v>
      </c>
      <c r="C716">
        <v>0.63</v>
      </c>
      <c r="D716">
        <v>0.59499999999999997</v>
      </c>
      <c r="E716">
        <v>0.59499999999999997</v>
      </c>
      <c r="F716">
        <v>0.34303</v>
      </c>
      <c r="G716">
        <v>80000</v>
      </c>
      <c r="I716" t="str">
        <f t="shared" si="101"/>
        <v/>
      </c>
      <c r="J716" t="str">
        <f t="shared" si="102"/>
        <v>Oversold</v>
      </c>
      <c r="K716" t="str">
        <f t="shared" si="103"/>
        <v>Oversold Above %D</v>
      </c>
      <c r="M716" s="11" t="str">
        <f t="shared" si="104"/>
        <v/>
      </c>
      <c r="O716">
        <f>IF(ROW($E716)&lt;=VALUE(LEFT(O$1,FIND("-",O$1,1)-1)),0,IF(ROW($E716)=VALUE(LEFT(O$1,FIND("-",O$1,1)-1))+1,AVERAGE(INDEX($E:$E,ROW($E716)-VALUE(LEFT(O$1,FIND("-",O$1,1)-1))):$E716),($E716*(2/(VALUE(LEFT(O$1,FIND("-",O$1,1)-1))+1)))+(O715*(1-(2/(VALUE(LEFT(O$1,FIND("-",O$1,1)-1))+1))))))</f>
        <v>0.79905880119612382</v>
      </c>
      <c r="Q716">
        <f>IF(ROW($E716)&lt;=VALUE(LEFT(Q$1,FIND("-",Q$1,1)-1)),0,IF(ROW($E716)=VALUE(LEFT(Q$1,FIND("-",Q$1,1)-1))+1,AVERAGE(INDEX($E:$E,ROW($E716)-VALUE(LEFT(Q$1,FIND("-",Q$1,1)-1))):$E716),($E716*(2/(VALUE(LEFT(Q$1,FIND("-",Q$1,1)-1))+1)))+(Q715*(1-(2/(VALUE(LEFT(Q$1,FIND("-",Q$1,1)-1))+1))))))</f>
        <v>0.64340987311500075</v>
      </c>
      <c r="R716">
        <f>IF(ROW($E716)&lt;=VALUE(LEFT(R$1,FIND("-",R$1,1)-1)),0,IF(ROW($E716)=VALUE(LEFT(R$1,FIND("-",R$1,1)-1))+1,AVERAGE(INDEX($E:$E,ROW($E716)-VALUE(LEFT(R$1,FIND("-",R$1,1)-1))):$E716),($E716*(2/(VALUE(LEFT(R$1,FIND("-",R$1,1)-1))+1)))+(R715*(1-(2/(VALUE(LEFT(R$1,FIND("-",R$1,1)-1))+1))))))</f>
        <v>0.66872273977062624</v>
      </c>
      <c r="S716">
        <f t="shared" si="105"/>
        <v>-2.5312866655625488E-2</v>
      </c>
      <c r="T716">
        <f>IF(ROW($E716)&lt;=MAX(VALUE(LEFT(Q$1,FIND("-",Q$1,1)-1)),VALUE(LEFT(R$1,FIND("-",R$1,1)-1)))+VALUE(LEFT(T$1,FIND("-",T$1,1)-1))-1,0,IF(ROW($E716)=MAX(VALUE(LEFT(Q$1,FIND("-",Q$1,1)-1)),VALUE(LEFT(R$1,FIND("-",R$1,1)-1)))+VALUE(LEFT(T$1,FIND("-",T$1,1)-1)),AVERAGE(INDEX($S:$S,ROW(S716)-VALUE(LEFT(T$1,FIND("-",T$1,1)-1))+1):S716),($S716*(2/(VALUE(LEFT(T$1,FIND("-",T$1,1)-1))+1)))+(T715*(1-(2/(VALUE(LEFT(T$1,FIND("-",T$1,1)-1))+1))))))</f>
        <v>-2.1523120419926996E-2</v>
      </c>
      <c r="V716">
        <f t="shared" si="100"/>
        <v>-3.5000000000000031E-2</v>
      </c>
      <c r="W716">
        <f>IF(ROW($E716)&lt;=VALUE(LEFT(W$1,FIND("-",W$1,1)-1))+1,0,IF(ROW($E715)=VALUE(LEFT(W$1,FIND("-",W$1,1)-1))+1,100-100/(1+ABS((SUMIF(INDEX($V:$V,ROW($V716)-VALUE(LEFT(W$1,FIND("-",W$1,1)-1))+1):$V716,"&gt;0",INDEX($V:$V,ROW($V716)-VALUE(LEFT(W$1,FIND("-",W$1,1)-1))+1):$V716)/COUNTIF(INDEX($V:$V,ROW($V716)-VALUE(LEFT(W$1,FIND("-",W$1,1)-1))+1):$V716,"&gt;0"))/(SUMIF(INDEX($V:$V,ROW($V716)-VALUE(LEFT(W$1,FIND("-",W$1,1)-1))+1):$V716,"&lt;0",INDEX($V:$V,ROW($V716)-VALUE(LEFT(W$1,FIND("-",W$1,1)-1))+1):$V716)/COUNTIF(INDEX($V:$V,ROW($V716)-VALUE(LEFT(W$1,FIND("-",W$1,1)-1))+1):$V716,"&lt;0")))),100-100/(1+ABS((SUMIF(INDEX($V:$V,ROW($V716)-VALUE(LEFT(W$1,FIND("-",W$1,1)-1))+1):$V716,"&gt;0",INDEX($V:$V,ROW($V716)-VALUE(LEFT(W$1,FIND("-",W$1,1)-1))+1):$V716)/VALUE(LEFT(W$1,FIND("-",W$1,1)-1)))/(SUMIF(INDEX($V:$V,ROW($V716)-VALUE(LEFT(W$1,FIND("-",W$1,1)-1))+1):$V716,"&lt;0",INDEX($V:$V,ROW($V716)-VALUE(LEFT(W$1,FIND("-",W$1,1)-1))+1):$V716)/VALUE(LEFT(W$1,FIND("-",W$1,1)-1)))))))</f>
        <v>28.571428571428541</v>
      </c>
      <c r="Y716">
        <f>IF(ROW($E716)&lt;=VALUE(LEFT(Y$1,FIND("-",Y$1,1)-1)),0,MAX(INDEX(C:C,ROW(C716)-VALUE(LEFT(Y$1,FIND("-",Y$1,1)-1))+1):C716))</f>
        <v>0.69</v>
      </c>
      <c r="Z716">
        <f>IF(ROW($E716)&lt;=VALUE(LEFT(Z$1,FIND("-",Z$1,1)-1)),0,MIN(INDEX(D:D,ROW(D716)-VALUE(LEFT(Z$1,FIND("-",Z$1,1)-1))+1):D716))</f>
        <v>0.59499999999999997</v>
      </c>
      <c r="AA716">
        <f t="shared" si="99"/>
        <v>0</v>
      </c>
      <c r="AB716">
        <f>IF(ROW($AA716)&lt;=VALUE(LEFT(AA$1,FIND("-",AA$1,1)-1))+VALUE(LEFT(AB$1,FIND("-",AB$1,1)-1)-1),0,AVERAGE(INDEX($AA:$AA,ROW($AA716)-VALUE(LEFT(AB$1,FIND("-",AB$1,1)-1))+1):$AA716))</f>
        <v>5.5555555555555651</v>
      </c>
      <c r="AC716">
        <f>IF(ROW($AA716)&lt;=VALUE(LEFT(AA$1,FIND("-",AA$1,1)-1))+VALUE(LEFT(AB$1,FIND("-",AB$1,1)-1)-1)+VALUE(LEFT(AC$1,FIND("-",AC$1,1)-1)-1),0,AVERAGE(INDEX($AB:$AB,ROW($AB716)-VALUE(LEFT(AC$1,FIND("-",AC$1,1)-1))+1):$AB716))</f>
        <v>10.968660968660986</v>
      </c>
      <c r="AE716">
        <f t="shared" si="106"/>
        <v>17220844</v>
      </c>
      <c r="AG716" t="str">
        <f t="shared" si="107"/>
        <v/>
      </c>
    </row>
    <row r="717" spans="1:33" x14ac:dyDescent="0.25">
      <c r="A717" s="6">
        <v>37538</v>
      </c>
      <c r="B717">
        <v>0.6</v>
      </c>
      <c r="C717">
        <v>0.6</v>
      </c>
      <c r="D717">
        <v>0.59</v>
      </c>
      <c r="E717">
        <v>0.59</v>
      </c>
      <c r="F717">
        <v>0.34014699999999998</v>
      </c>
      <c r="G717">
        <v>48000</v>
      </c>
      <c r="I717" t="str">
        <f t="shared" si="101"/>
        <v/>
      </c>
      <c r="J717" t="str">
        <f t="shared" si="102"/>
        <v>Oversold</v>
      </c>
      <c r="K717" t="str">
        <f t="shared" si="103"/>
        <v>Oversold Above %D</v>
      </c>
      <c r="M717" s="11" t="str">
        <f t="shared" si="104"/>
        <v/>
      </c>
      <c r="O717">
        <f>IF(ROW($E717)&lt;=VALUE(LEFT(O$1,FIND("-",O$1,1)-1)),0,IF(ROW($E717)=VALUE(LEFT(O$1,FIND("-",O$1,1)-1))+1,AVERAGE(INDEX($E:$E,ROW($E717)-VALUE(LEFT(O$1,FIND("-",O$1,1)-1))):$E717),($E717*(2/(VALUE(LEFT(O$1,FIND("-",O$1,1)-1))+1)))+(O716*(1-(2/(VALUE(LEFT(O$1,FIND("-",O$1,1)-1))+1))))))</f>
        <v>0.79697861411954551</v>
      </c>
      <c r="Q717">
        <f>IF(ROW($E717)&lt;=VALUE(LEFT(Q$1,FIND("-",Q$1,1)-1)),0,IF(ROW($E717)=VALUE(LEFT(Q$1,FIND("-",Q$1,1)-1))+1,AVERAGE(INDEX($E:$E,ROW($E717)-VALUE(LEFT(Q$1,FIND("-",Q$1,1)-1))):$E717),($E717*(2/(VALUE(LEFT(Q$1,FIND("-",Q$1,1)-1))+1)))+(Q716*(1-(2/(VALUE(LEFT(Q$1,FIND("-",Q$1,1)-1))+1))))))</f>
        <v>0.63519296955884674</v>
      </c>
      <c r="R717">
        <f>IF(ROW($E717)&lt;=VALUE(LEFT(R$1,FIND("-",R$1,1)-1)),0,IF(ROW($E717)=VALUE(LEFT(R$1,FIND("-",R$1,1)-1))+1,AVERAGE(INDEX($E:$E,ROW($E717)-VALUE(LEFT(R$1,FIND("-",R$1,1)-1))):$E717),($E717*(2/(VALUE(LEFT(R$1,FIND("-",R$1,1)-1))+1)))+(R716*(1-(2/(VALUE(LEFT(R$1,FIND("-",R$1,1)-1))+1))))))</f>
        <v>0.66289142571354276</v>
      </c>
      <c r="S717">
        <f t="shared" si="105"/>
        <v>-2.7698456154696016E-2</v>
      </c>
      <c r="T717">
        <f>IF(ROW($E717)&lt;=MAX(VALUE(LEFT(Q$1,FIND("-",Q$1,1)-1)),VALUE(LEFT(R$1,FIND("-",R$1,1)-1)))+VALUE(LEFT(T$1,FIND("-",T$1,1)-1))-1,0,IF(ROW($E717)=MAX(VALUE(LEFT(Q$1,FIND("-",Q$1,1)-1)),VALUE(LEFT(R$1,FIND("-",R$1,1)-1)))+VALUE(LEFT(T$1,FIND("-",T$1,1)-1)),AVERAGE(INDEX($S:$S,ROW(S717)-VALUE(LEFT(T$1,FIND("-",T$1,1)-1))+1):S717),($S717*(2/(VALUE(LEFT(T$1,FIND("-",T$1,1)-1))+1)))+(T716*(1-(2/(VALUE(LEFT(T$1,FIND("-",T$1,1)-1))+1))))))</f>
        <v>-2.2758187566880802E-2</v>
      </c>
      <c r="V717">
        <f t="shared" si="100"/>
        <v>-5.0000000000000044E-3</v>
      </c>
      <c r="W717">
        <f>IF(ROW($E717)&lt;=VALUE(LEFT(W$1,FIND("-",W$1,1)-1))+1,0,IF(ROW($E716)=VALUE(LEFT(W$1,FIND("-",W$1,1)-1))+1,100-100/(1+ABS((SUMIF(INDEX($V:$V,ROW($V717)-VALUE(LEFT(W$1,FIND("-",W$1,1)-1))+1):$V717,"&gt;0",INDEX($V:$V,ROW($V717)-VALUE(LEFT(W$1,FIND("-",W$1,1)-1))+1):$V717)/COUNTIF(INDEX($V:$V,ROW($V717)-VALUE(LEFT(W$1,FIND("-",W$1,1)-1))+1):$V717,"&gt;0"))/(SUMIF(INDEX($V:$V,ROW($V717)-VALUE(LEFT(W$1,FIND("-",W$1,1)-1))+1):$V717,"&lt;0",INDEX($V:$V,ROW($V717)-VALUE(LEFT(W$1,FIND("-",W$1,1)-1))+1):$V717)/COUNTIF(INDEX($V:$V,ROW($V717)-VALUE(LEFT(W$1,FIND("-",W$1,1)-1))+1):$V717,"&lt;0")))),100-100/(1+ABS((SUMIF(INDEX($V:$V,ROW($V717)-VALUE(LEFT(W$1,FIND("-",W$1,1)-1))+1):$V717,"&gt;0",INDEX($V:$V,ROW($V717)-VALUE(LEFT(W$1,FIND("-",W$1,1)-1))+1):$V717)/VALUE(LEFT(W$1,FIND("-",W$1,1)-1)))/(SUMIF(INDEX($V:$V,ROW($V717)-VALUE(LEFT(W$1,FIND("-",W$1,1)-1))+1):$V717,"&lt;0",INDEX($V:$V,ROW($V717)-VALUE(LEFT(W$1,FIND("-",W$1,1)-1))+1):$V717)/VALUE(LEFT(W$1,FIND("-",W$1,1)-1)))))))</f>
        <v>18.75</v>
      </c>
      <c r="Y717">
        <f>IF(ROW($E717)&lt;=VALUE(LEFT(Y$1,FIND("-",Y$1,1)-1)),0,MAX(INDEX(C:C,ROW(C717)-VALUE(LEFT(Y$1,FIND("-",Y$1,1)-1))+1):C717))</f>
        <v>0.69</v>
      </c>
      <c r="Z717">
        <f>IF(ROW($E717)&lt;=VALUE(LEFT(Z$1,FIND("-",Z$1,1)-1)),0,MIN(INDEX(D:D,ROW(D717)-VALUE(LEFT(Z$1,FIND("-",Z$1,1)-1))+1):D717))</f>
        <v>0.59</v>
      </c>
      <c r="AA717">
        <f t="shared" si="99"/>
        <v>0</v>
      </c>
      <c r="AB717">
        <f>IF(ROW($AA717)&lt;=VALUE(LEFT(AA$1,FIND("-",AA$1,1)-1))+VALUE(LEFT(AB$1,FIND("-",AB$1,1)-1)-1),0,AVERAGE(INDEX($AA:$AA,ROW($AA717)-VALUE(LEFT(AB$1,FIND("-",AB$1,1)-1))+1):$AA717))</f>
        <v>0</v>
      </c>
      <c r="AC717">
        <f>IF(ROW($AA717)&lt;=VALUE(LEFT(AA$1,FIND("-",AA$1,1)-1))+VALUE(LEFT(AB$1,FIND("-",AB$1,1)-1)-1)+VALUE(LEFT(AC$1,FIND("-",AC$1,1)-1)-1),0,AVERAGE(INDEX($AB:$AB,ROW($AB717)-VALUE(LEFT(AC$1,FIND("-",AC$1,1)-1))+1):$AB717))</f>
        <v>5.5555555555555651</v>
      </c>
      <c r="AE717">
        <f t="shared" si="106"/>
        <v>17172844</v>
      </c>
      <c r="AG717" t="str">
        <f t="shared" si="107"/>
        <v/>
      </c>
    </row>
    <row r="718" spans="1:33" x14ac:dyDescent="0.25">
      <c r="A718" s="6">
        <v>37539</v>
      </c>
      <c r="B718">
        <v>0.57999999999999996</v>
      </c>
      <c r="C718">
        <v>0.57999999999999996</v>
      </c>
      <c r="D718">
        <v>0.56499999999999995</v>
      </c>
      <c r="E718">
        <v>0.57499999999999996</v>
      </c>
      <c r="F718">
        <v>0.33149899999999999</v>
      </c>
      <c r="G718">
        <v>60000</v>
      </c>
      <c r="I718" t="str">
        <f t="shared" si="101"/>
        <v/>
      </c>
      <c r="J718" t="str">
        <f t="shared" si="102"/>
        <v>Oversold</v>
      </c>
      <c r="K718" t="str">
        <f t="shared" si="103"/>
        <v>Oversold Below %D</v>
      </c>
      <c r="M718" s="11" t="str">
        <f t="shared" si="104"/>
        <v/>
      </c>
      <c r="O718">
        <f>IF(ROW($E718)&lt;=VALUE(LEFT(O$1,FIND("-",O$1,1)-1)),0,IF(ROW($E718)=VALUE(LEFT(O$1,FIND("-",O$1,1)-1))+1,AVERAGE(INDEX($E:$E,ROW($E718)-VALUE(LEFT(O$1,FIND("-",O$1,1)-1))):$E718),($E718*(2/(VALUE(LEFT(O$1,FIND("-",O$1,1)-1))+1)))+(O717*(1-(2/(VALUE(LEFT(O$1,FIND("-",O$1,1)-1))+1))))))</f>
        <v>0.7947698716904954</v>
      </c>
      <c r="Q718">
        <f>IF(ROW($E718)&lt;=VALUE(LEFT(Q$1,FIND("-",Q$1,1)-1)),0,IF(ROW($E718)=VALUE(LEFT(Q$1,FIND("-",Q$1,1)-1))+1,AVERAGE(INDEX($E:$E,ROW($E718)-VALUE(LEFT(Q$1,FIND("-",Q$1,1)-1))):$E718),($E718*(2/(VALUE(LEFT(Q$1,FIND("-",Q$1,1)-1))+1)))+(Q717*(1-(2/(VALUE(LEFT(Q$1,FIND("-",Q$1,1)-1))+1))))))</f>
        <v>0.62593251270363959</v>
      </c>
      <c r="R718">
        <f>IF(ROW($E718)&lt;=VALUE(LEFT(R$1,FIND("-",R$1,1)-1)),0,IF(ROW($E718)=VALUE(LEFT(R$1,FIND("-",R$1,1)-1))+1,AVERAGE(INDEX($E:$E,ROW($E718)-VALUE(LEFT(R$1,FIND("-",R$1,1)-1))):$E718),($E718*(2/(VALUE(LEFT(R$1,FIND("-",R$1,1)-1))+1)))+(R717*(1-(2/(VALUE(LEFT(R$1,FIND("-",R$1,1)-1))+1))))))</f>
        <v>0.6563809497347618</v>
      </c>
      <c r="S718">
        <f t="shared" si="105"/>
        <v>-3.0448437031122211E-2</v>
      </c>
      <c r="T718">
        <f>IF(ROW($E718)&lt;=MAX(VALUE(LEFT(Q$1,FIND("-",Q$1,1)-1)),VALUE(LEFT(R$1,FIND("-",R$1,1)-1)))+VALUE(LEFT(T$1,FIND("-",T$1,1)-1))-1,0,IF(ROW($E718)=MAX(VALUE(LEFT(Q$1,FIND("-",Q$1,1)-1)),VALUE(LEFT(R$1,FIND("-",R$1,1)-1)))+VALUE(LEFT(T$1,FIND("-",T$1,1)-1)),AVERAGE(INDEX($S:$S,ROW(S718)-VALUE(LEFT(T$1,FIND("-",T$1,1)-1))+1):S718),($S718*(2/(VALUE(LEFT(T$1,FIND("-",T$1,1)-1))+1)))+(T717*(1-(2/(VALUE(LEFT(T$1,FIND("-",T$1,1)-1))+1))))))</f>
        <v>-2.4296237459729086E-2</v>
      </c>
      <c r="V718">
        <f t="shared" si="100"/>
        <v>-1.5000000000000013E-2</v>
      </c>
      <c r="W718">
        <f>IF(ROW($E718)&lt;=VALUE(LEFT(W$1,FIND("-",W$1,1)-1))+1,0,IF(ROW($E717)=VALUE(LEFT(W$1,FIND("-",W$1,1)-1))+1,100-100/(1+ABS((SUMIF(INDEX($V:$V,ROW($V718)-VALUE(LEFT(W$1,FIND("-",W$1,1)-1))+1):$V718,"&gt;0",INDEX($V:$V,ROW($V718)-VALUE(LEFT(W$1,FIND("-",W$1,1)-1))+1):$V718)/COUNTIF(INDEX($V:$V,ROW($V718)-VALUE(LEFT(W$1,FIND("-",W$1,1)-1))+1):$V718,"&gt;0"))/(SUMIF(INDEX($V:$V,ROW($V718)-VALUE(LEFT(W$1,FIND("-",W$1,1)-1))+1):$V718,"&lt;0",INDEX($V:$V,ROW($V718)-VALUE(LEFT(W$1,FIND("-",W$1,1)-1))+1):$V718)/COUNTIF(INDEX($V:$V,ROW($V718)-VALUE(LEFT(W$1,FIND("-",W$1,1)-1))+1):$V718,"&lt;0")))),100-100/(1+ABS((SUMIF(INDEX($V:$V,ROW($V718)-VALUE(LEFT(W$1,FIND("-",W$1,1)-1))+1):$V718,"&gt;0",INDEX($V:$V,ROW($V718)-VALUE(LEFT(W$1,FIND("-",W$1,1)-1))+1):$V718)/VALUE(LEFT(W$1,FIND("-",W$1,1)-1)))/(SUMIF(INDEX($V:$V,ROW($V718)-VALUE(LEFT(W$1,FIND("-",W$1,1)-1))+1):$V718,"&lt;0",INDEX($V:$V,ROW($V718)-VALUE(LEFT(W$1,FIND("-",W$1,1)-1))+1):$V718)/VALUE(LEFT(W$1,FIND("-",W$1,1)-1)))))))</f>
        <v>17.647058823529406</v>
      </c>
      <c r="Y718">
        <f>IF(ROW($E718)&lt;=VALUE(LEFT(Y$1,FIND("-",Y$1,1)-1)),0,MAX(INDEX(C:C,ROW(C718)-VALUE(LEFT(Y$1,FIND("-",Y$1,1)-1))+1):C718))</f>
        <v>0.68500000000000005</v>
      </c>
      <c r="Z718">
        <f>IF(ROW($E718)&lt;=VALUE(LEFT(Z$1,FIND("-",Z$1,1)-1)),0,MIN(INDEX(D:D,ROW(D718)-VALUE(LEFT(Z$1,FIND("-",Z$1,1)-1))+1):D718))</f>
        <v>0.56499999999999995</v>
      </c>
      <c r="AA718">
        <f t="shared" si="99"/>
        <v>8.3333333333333321</v>
      </c>
      <c r="AB718">
        <f>IF(ROW($AA718)&lt;=VALUE(LEFT(AA$1,FIND("-",AA$1,1)-1))+VALUE(LEFT(AB$1,FIND("-",AB$1,1)-1)-1),0,AVERAGE(INDEX($AA:$AA,ROW($AA718)-VALUE(LEFT(AB$1,FIND("-",AB$1,1)-1))+1):$AA718))</f>
        <v>2.7777777777777772</v>
      </c>
      <c r="AC718">
        <f>IF(ROW($AA718)&lt;=VALUE(LEFT(AA$1,FIND("-",AA$1,1)-1))+VALUE(LEFT(AB$1,FIND("-",AB$1,1)-1)-1)+VALUE(LEFT(AC$1,FIND("-",AC$1,1)-1)-1),0,AVERAGE(INDEX($AB:$AB,ROW($AB718)-VALUE(LEFT(AC$1,FIND("-",AC$1,1)-1))+1):$AB718))</f>
        <v>2.7777777777777808</v>
      </c>
      <c r="AE718">
        <f t="shared" si="106"/>
        <v>17112844</v>
      </c>
      <c r="AG718" t="str">
        <f t="shared" si="107"/>
        <v/>
      </c>
    </row>
    <row r="719" spans="1:33" x14ac:dyDescent="0.25">
      <c r="A719" s="6">
        <v>37540</v>
      </c>
      <c r="B719">
        <v>0.57499999999999996</v>
      </c>
      <c r="C719">
        <v>0.57999999999999996</v>
      </c>
      <c r="D719">
        <v>0.56999999999999995</v>
      </c>
      <c r="E719">
        <v>0.57999999999999996</v>
      </c>
      <c r="F719">
        <v>0.33438200000000001</v>
      </c>
      <c r="G719">
        <v>41000</v>
      </c>
      <c r="I719" t="str">
        <f t="shared" si="101"/>
        <v/>
      </c>
      <c r="J719" t="str">
        <f t="shared" si="102"/>
        <v>Oversold</v>
      </c>
      <c r="K719" t="str">
        <f t="shared" si="103"/>
        <v>Oversold Below %D</v>
      </c>
      <c r="M719" s="11" t="str">
        <f t="shared" si="104"/>
        <v/>
      </c>
      <c r="O719">
        <f>IF(ROW($E719)&lt;=VALUE(LEFT(O$1,FIND("-",O$1,1)-1)),0,IF(ROW($E719)=VALUE(LEFT(O$1,FIND("-",O$1,1)-1))+1,AVERAGE(INDEX($E:$E,ROW($E719)-VALUE(LEFT(O$1,FIND("-",O$1,1)-1))):$E719),($E719*(2/(VALUE(LEFT(O$1,FIND("-",O$1,1)-1))+1)))+(O718*(1-(2/(VALUE(LEFT(O$1,FIND("-",O$1,1)-1))+1))))))</f>
        <v>0.7926328580418337</v>
      </c>
      <c r="Q719">
        <f>IF(ROW($E719)&lt;=VALUE(LEFT(Q$1,FIND("-",Q$1,1)-1)),0,IF(ROW($E719)=VALUE(LEFT(Q$1,FIND("-",Q$1,1)-1))+1,AVERAGE(INDEX($E:$E,ROW($E719)-VALUE(LEFT(Q$1,FIND("-",Q$1,1)-1))):$E719),($E719*(2/(VALUE(LEFT(Q$1,FIND("-",Q$1,1)-1))+1)))+(Q718*(1-(2/(VALUE(LEFT(Q$1,FIND("-",Q$1,1)-1))+1))))))</f>
        <v>0.61886597228769502</v>
      </c>
      <c r="R719">
        <f>IF(ROW($E719)&lt;=VALUE(LEFT(R$1,FIND("-",R$1,1)-1)),0,IF(ROW($E719)=VALUE(LEFT(R$1,FIND("-",R$1,1)-1))+1,AVERAGE(INDEX($E:$E,ROW($E719)-VALUE(LEFT(R$1,FIND("-",R$1,1)-1))):$E719),($E719*(2/(VALUE(LEFT(R$1,FIND("-",R$1,1)-1))+1)))+(R718*(1-(2/(VALUE(LEFT(R$1,FIND("-",R$1,1)-1))+1))))))</f>
        <v>0.6507231016062609</v>
      </c>
      <c r="S719">
        <f t="shared" si="105"/>
        <v>-3.185712931856588E-2</v>
      </c>
      <c r="T719">
        <f>IF(ROW($E719)&lt;=MAX(VALUE(LEFT(Q$1,FIND("-",Q$1,1)-1)),VALUE(LEFT(R$1,FIND("-",R$1,1)-1)))+VALUE(LEFT(T$1,FIND("-",T$1,1)-1))-1,0,IF(ROW($E719)=MAX(VALUE(LEFT(Q$1,FIND("-",Q$1,1)-1)),VALUE(LEFT(R$1,FIND("-",R$1,1)-1)))+VALUE(LEFT(T$1,FIND("-",T$1,1)-1)),AVERAGE(INDEX($S:$S,ROW(S719)-VALUE(LEFT(T$1,FIND("-",T$1,1)-1))+1):S719),($S719*(2/(VALUE(LEFT(T$1,FIND("-",T$1,1)-1))+1)))+(T718*(1-(2/(VALUE(LEFT(T$1,FIND("-",T$1,1)-1))+1))))))</f>
        <v>-2.5808415831496449E-2</v>
      </c>
      <c r="V719">
        <f t="shared" si="100"/>
        <v>5.0000000000000044E-3</v>
      </c>
      <c r="W719">
        <f>IF(ROW($E719)&lt;=VALUE(LEFT(W$1,FIND("-",W$1,1)-1))+1,0,IF(ROW($E718)=VALUE(LEFT(W$1,FIND("-",W$1,1)-1))+1,100-100/(1+ABS((SUMIF(INDEX($V:$V,ROW($V719)-VALUE(LEFT(W$1,FIND("-",W$1,1)-1))+1):$V719,"&gt;0",INDEX($V:$V,ROW($V719)-VALUE(LEFT(W$1,FIND("-",W$1,1)-1))+1):$V719)/COUNTIF(INDEX($V:$V,ROW($V719)-VALUE(LEFT(W$1,FIND("-",W$1,1)-1))+1):$V719,"&gt;0"))/(SUMIF(INDEX($V:$V,ROW($V719)-VALUE(LEFT(W$1,FIND("-",W$1,1)-1))+1):$V719,"&lt;0",INDEX($V:$V,ROW($V719)-VALUE(LEFT(W$1,FIND("-",W$1,1)-1))+1):$V719)/COUNTIF(INDEX($V:$V,ROW($V719)-VALUE(LEFT(W$1,FIND("-",W$1,1)-1))+1):$V719,"&lt;0")))),100-100/(1+ABS((SUMIF(INDEX($V:$V,ROW($V719)-VALUE(LEFT(W$1,FIND("-",W$1,1)-1))+1):$V719,"&gt;0",INDEX($V:$V,ROW($V719)-VALUE(LEFT(W$1,FIND("-",W$1,1)-1))+1):$V719)/VALUE(LEFT(W$1,FIND("-",W$1,1)-1)))/(SUMIF(INDEX($V:$V,ROW($V719)-VALUE(LEFT(W$1,FIND("-",W$1,1)-1))+1):$V719,"&lt;0",INDEX($V:$V,ROW($V719)-VALUE(LEFT(W$1,FIND("-",W$1,1)-1))+1):$V719)/VALUE(LEFT(W$1,FIND("-",W$1,1)-1)))))))</f>
        <v>21.212121212121204</v>
      </c>
      <c r="Y719">
        <f>IF(ROW($E719)&lt;=VALUE(LEFT(Y$1,FIND("-",Y$1,1)-1)),0,MAX(INDEX(C:C,ROW(C719)-VALUE(LEFT(Y$1,FIND("-",Y$1,1)-1))+1):C719))</f>
        <v>0.67</v>
      </c>
      <c r="Z719">
        <f>IF(ROW($E719)&lt;=VALUE(LEFT(Z$1,FIND("-",Z$1,1)-1)),0,MIN(INDEX(D:D,ROW(D719)-VALUE(LEFT(Z$1,FIND("-",Z$1,1)-1))+1):D719))</f>
        <v>0.56499999999999995</v>
      </c>
      <c r="AA719">
        <f t="shared" ref="AA719:AA782" si="108">IF(ROW($E719)&lt;=VALUE(LEFT(AA$1,FIND("-",AA$1,1)-1)),0,(($E719-$Z719)/($Y719-$Z719))*100)</f>
        <v>14.285714285714285</v>
      </c>
      <c r="AB719">
        <f>IF(ROW($AA719)&lt;=VALUE(LEFT(AA$1,FIND("-",AA$1,1)-1))+VALUE(LEFT(AB$1,FIND("-",AB$1,1)-1)-1),0,AVERAGE(INDEX($AA:$AA,ROW($AA719)-VALUE(LEFT(AB$1,FIND("-",AB$1,1)-1))+1):$AA719))</f>
        <v>7.5396825396825387</v>
      </c>
      <c r="AC719">
        <f>IF(ROW($AA719)&lt;=VALUE(LEFT(AA$1,FIND("-",AA$1,1)-1))+VALUE(LEFT(AB$1,FIND("-",AB$1,1)-1)-1)+VALUE(LEFT(AC$1,FIND("-",AC$1,1)-1)-1),0,AVERAGE(INDEX($AB:$AB,ROW($AB719)-VALUE(LEFT(AC$1,FIND("-",AC$1,1)-1))+1):$AB719))</f>
        <v>3.4391534391534386</v>
      </c>
      <c r="AE719">
        <f t="shared" si="106"/>
        <v>17153844</v>
      </c>
      <c r="AG719" t="str">
        <f t="shared" si="107"/>
        <v/>
      </c>
    </row>
    <row r="720" spans="1:33" x14ac:dyDescent="0.25">
      <c r="A720" s="6">
        <v>37543</v>
      </c>
      <c r="B720">
        <v>0.56999999999999995</v>
      </c>
      <c r="C720">
        <v>0.56999999999999995</v>
      </c>
      <c r="D720">
        <v>0.56000000000000005</v>
      </c>
      <c r="E720">
        <v>0.56499999999999995</v>
      </c>
      <c r="F720">
        <v>0.32573400000000002</v>
      </c>
      <c r="G720">
        <v>72000</v>
      </c>
      <c r="I720" t="str">
        <f t="shared" si="101"/>
        <v/>
      </c>
      <c r="J720" t="str">
        <f t="shared" si="102"/>
        <v>Oversold</v>
      </c>
      <c r="K720" t="str">
        <f t="shared" si="103"/>
        <v>Oversold Below %D</v>
      </c>
      <c r="M720" s="11" t="str">
        <f t="shared" si="104"/>
        <v/>
      </c>
      <c r="O720">
        <f>IF(ROW($E720)&lt;=VALUE(LEFT(O$1,FIND("-",O$1,1)-1)),0,IF(ROW($E720)=VALUE(LEFT(O$1,FIND("-",O$1,1)-1))+1,AVERAGE(INDEX($E:$E,ROW($E720)-VALUE(LEFT(O$1,FIND("-",O$1,1)-1))):$E720),($E720*(2/(VALUE(LEFT(O$1,FIND("-",O$1,1)-1))+1)))+(O719*(1-(2/(VALUE(LEFT(O$1,FIND("-",O$1,1)-1))+1))))))</f>
        <v>0.79036785447922842</v>
      </c>
      <c r="Q720">
        <f>IF(ROW($E720)&lt;=VALUE(LEFT(Q$1,FIND("-",Q$1,1)-1)),0,IF(ROW($E720)=VALUE(LEFT(Q$1,FIND("-",Q$1,1)-1))+1,AVERAGE(INDEX($E:$E,ROW($E720)-VALUE(LEFT(Q$1,FIND("-",Q$1,1)-1))):$E720),($E720*(2/(VALUE(LEFT(Q$1,FIND("-",Q$1,1)-1))+1)))+(Q719*(1-(2/(VALUE(LEFT(Q$1,FIND("-",Q$1,1)-1))+1))))))</f>
        <v>0.61057889962804957</v>
      </c>
      <c r="R720">
        <f>IF(ROW($E720)&lt;=VALUE(LEFT(R$1,FIND("-",R$1,1)-1)),0,IF(ROW($E720)=VALUE(LEFT(R$1,FIND("-",R$1,1)-1))+1,AVERAGE(INDEX($E:$E,ROW($E720)-VALUE(LEFT(R$1,FIND("-",R$1,1)-1))):$E720),($E720*(2/(VALUE(LEFT(R$1,FIND("-",R$1,1)-1))+1)))+(R719*(1-(2/(VALUE(LEFT(R$1,FIND("-",R$1,1)-1))+1))))))</f>
        <v>0.64437324222801928</v>
      </c>
      <c r="S720">
        <f t="shared" si="105"/>
        <v>-3.3794342599969718E-2</v>
      </c>
      <c r="T720">
        <f>IF(ROW($E720)&lt;=MAX(VALUE(LEFT(Q$1,FIND("-",Q$1,1)-1)),VALUE(LEFT(R$1,FIND("-",R$1,1)-1)))+VALUE(LEFT(T$1,FIND("-",T$1,1)-1))-1,0,IF(ROW($E720)=MAX(VALUE(LEFT(Q$1,FIND("-",Q$1,1)-1)),VALUE(LEFT(R$1,FIND("-",R$1,1)-1)))+VALUE(LEFT(T$1,FIND("-",T$1,1)-1)),AVERAGE(INDEX($S:$S,ROW(S720)-VALUE(LEFT(T$1,FIND("-",T$1,1)-1))+1):S720),($S720*(2/(VALUE(LEFT(T$1,FIND("-",T$1,1)-1))+1)))+(T719*(1-(2/(VALUE(LEFT(T$1,FIND("-",T$1,1)-1))+1))))))</f>
        <v>-2.7405601185191107E-2</v>
      </c>
      <c r="V720">
        <f t="shared" si="100"/>
        <v>-1.5000000000000013E-2</v>
      </c>
      <c r="W720">
        <f>IF(ROW($E720)&lt;=VALUE(LEFT(W$1,FIND("-",W$1,1)-1))+1,0,IF(ROW($E719)=VALUE(LEFT(W$1,FIND("-",W$1,1)-1))+1,100-100/(1+ABS((SUMIF(INDEX($V:$V,ROW($V720)-VALUE(LEFT(W$1,FIND("-",W$1,1)-1))+1):$V720,"&gt;0",INDEX($V:$V,ROW($V720)-VALUE(LEFT(W$1,FIND("-",W$1,1)-1))+1):$V720)/COUNTIF(INDEX($V:$V,ROW($V720)-VALUE(LEFT(W$1,FIND("-",W$1,1)-1))+1):$V720,"&gt;0"))/(SUMIF(INDEX($V:$V,ROW($V720)-VALUE(LEFT(W$1,FIND("-",W$1,1)-1))+1):$V720,"&lt;0",INDEX($V:$V,ROW($V720)-VALUE(LEFT(W$1,FIND("-",W$1,1)-1))+1):$V720)/COUNTIF(INDEX($V:$V,ROW($V720)-VALUE(LEFT(W$1,FIND("-",W$1,1)-1))+1):$V720,"&lt;0")))),100-100/(1+ABS((SUMIF(INDEX($V:$V,ROW($V720)-VALUE(LEFT(W$1,FIND("-",W$1,1)-1))+1):$V720,"&gt;0",INDEX($V:$V,ROW($V720)-VALUE(LEFT(W$1,FIND("-",W$1,1)-1))+1):$V720)/VALUE(LEFT(W$1,FIND("-",W$1,1)-1)))/(SUMIF(INDEX($V:$V,ROW($V720)-VALUE(LEFT(W$1,FIND("-",W$1,1)-1))+1):$V720,"&lt;0",INDEX($V:$V,ROW($V720)-VALUE(LEFT(W$1,FIND("-",W$1,1)-1))+1):$V720)/VALUE(LEFT(W$1,FIND("-",W$1,1)-1)))))))</f>
        <v>20.588235294117652</v>
      </c>
      <c r="Y720">
        <f>IF(ROW($E720)&lt;=VALUE(LEFT(Y$1,FIND("-",Y$1,1)-1)),0,MAX(INDEX(C:C,ROW(C720)-VALUE(LEFT(Y$1,FIND("-",Y$1,1)-1))+1):C720))</f>
        <v>0.67</v>
      </c>
      <c r="Z720">
        <f>IF(ROW($E720)&lt;=VALUE(LEFT(Z$1,FIND("-",Z$1,1)-1)),0,MIN(INDEX(D:D,ROW(D720)-VALUE(LEFT(Z$1,FIND("-",Z$1,1)-1))+1):D720))</f>
        <v>0.56000000000000005</v>
      </c>
      <c r="AA720">
        <f t="shared" si="108"/>
        <v>4.545454545454449</v>
      </c>
      <c r="AB720">
        <f>IF(ROW($AA720)&lt;=VALUE(LEFT(AA$1,FIND("-",AA$1,1)-1))+VALUE(LEFT(AB$1,FIND("-",AB$1,1)-1)-1),0,AVERAGE(INDEX($AA:$AA,ROW($AA720)-VALUE(LEFT(AB$1,FIND("-",AB$1,1)-1))+1):$AA720))</f>
        <v>9.0548340548340231</v>
      </c>
      <c r="AC720">
        <f>IF(ROW($AA720)&lt;=VALUE(LEFT(AA$1,FIND("-",AA$1,1)-1))+VALUE(LEFT(AB$1,FIND("-",AB$1,1)-1)-1)+VALUE(LEFT(AC$1,FIND("-",AC$1,1)-1)-1),0,AVERAGE(INDEX($AB:$AB,ROW($AB720)-VALUE(LEFT(AC$1,FIND("-",AC$1,1)-1))+1):$AB720))</f>
        <v>6.4574314574314471</v>
      </c>
      <c r="AE720">
        <f t="shared" si="106"/>
        <v>17081844</v>
      </c>
      <c r="AG720" t="str">
        <f t="shared" si="107"/>
        <v/>
      </c>
    </row>
    <row r="721" spans="1:33" x14ac:dyDescent="0.25">
      <c r="A721" s="6">
        <v>37544</v>
      </c>
      <c r="B721">
        <v>0.57999999999999996</v>
      </c>
      <c r="C721">
        <v>0.57999999999999996</v>
      </c>
      <c r="D721">
        <v>0.56000000000000005</v>
      </c>
      <c r="E721">
        <v>0.57499999999999996</v>
      </c>
      <c r="F721">
        <v>0.33149899999999999</v>
      </c>
      <c r="G721">
        <v>40000</v>
      </c>
      <c r="I721" t="str">
        <f t="shared" si="101"/>
        <v/>
      </c>
      <c r="J721" t="str">
        <f t="shared" si="102"/>
        <v/>
      </c>
      <c r="K721" t="str">
        <f t="shared" si="103"/>
        <v>Oversold Below %D</v>
      </c>
      <c r="M721" s="11" t="str">
        <f t="shared" si="104"/>
        <v/>
      </c>
      <c r="O721">
        <f>IF(ROW($E721)&lt;=VALUE(LEFT(O$1,FIND("-",O$1,1)-1)),0,IF(ROW($E721)=VALUE(LEFT(O$1,FIND("-",O$1,1)-1))+1,AVERAGE(INDEX($E:$E,ROW($E721)-VALUE(LEFT(O$1,FIND("-",O$1,1)-1))):$E721),($E721*(2/(VALUE(LEFT(O$1,FIND("-",O$1,1)-1))+1)))+(O720*(1-(2/(VALUE(LEFT(O$1,FIND("-",O$1,1)-1))+1))))))</f>
        <v>0.78822489075306701</v>
      </c>
      <c r="Q721">
        <f>IF(ROW($E721)&lt;=VALUE(LEFT(Q$1,FIND("-",Q$1,1)-1)),0,IF(ROW($E721)=VALUE(LEFT(Q$1,FIND("-",Q$1,1)-1))+1,AVERAGE(INDEX($E:$E,ROW($E721)-VALUE(LEFT(Q$1,FIND("-",Q$1,1)-1))):$E721),($E721*(2/(VALUE(LEFT(Q$1,FIND("-",Q$1,1)-1))+1)))+(Q720*(1-(2/(VALUE(LEFT(Q$1,FIND("-",Q$1,1)-1))+1))))))</f>
        <v>0.6051052227621958</v>
      </c>
      <c r="R721">
        <f>IF(ROW($E721)&lt;=VALUE(LEFT(R$1,FIND("-",R$1,1)-1)),0,IF(ROW($E721)=VALUE(LEFT(R$1,FIND("-",R$1,1)-1))+1,AVERAGE(INDEX($E:$E,ROW($E721)-VALUE(LEFT(R$1,FIND("-",R$1,1)-1))):$E721),($E721*(2/(VALUE(LEFT(R$1,FIND("-",R$1,1)-1))+1)))+(R720*(1-(2/(VALUE(LEFT(R$1,FIND("-",R$1,1)-1))+1))))))</f>
        <v>0.63923448354446233</v>
      </c>
      <c r="S721">
        <f t="shared" si="105"/>
        <v>-3.4129260782266524E-2</v>
      </c>
      <c r="T721">
        <f>IF(ROW($E721)&lt;=MAX(VALUE(LEFT(Q$1,FIND("-",Q$1,1)-1)),VALUE(LEFT(R$1,FIND("-",R$1,1)-1)))+VALUE(LEFT(T$1,FIND("-",T$1,1)-1))-1,0,IF(ROW($E721)=MAX(VALUE(LEFT(Q$1,FIND("-",Q$1,1)-1)),VALUE(LEFT(R$1,FIND("-",R$1,1)-1)))+VALUE(LEFT(T$1,FIND("-",T$1,1)-1)),AVERAGE(INDEX($S:$S,ROW(S721)-VALUE(LEFT(T$1,FIND("-",T$1,1)-1))+1):S721),($S721*(2/(VALUE(LEFT(T$1,FIND("-",T$1,1)-1))+1)))+(T720*(1-(2/(VALUE(LEFT(T$1,FIND("-",T$1,1)-1))+1))))))</f>
        <v>-2.8750333104606191E-2</v>
      </c>
      <c r="V721">
        <f t="shared" si="100"/>
        <v>1.0000000000000009E-2</v>
      </c>
      <c r="W721">
        <f>IF(ROW($E721)&lt;=VALUE(LEFT(W$1,FIND("-",W$1,1)-1))+1,0,IF(ROW($E720)=VALUE(LEFT(W$1,FIND("-",W$1,1)-1))+1,100-100/(1+ABS((SUMIF(INDEX($V:$V,ROW($V721)-VALUE(LEFT(W$1,FIND("-",W$1,1)-1))+1):$V721,"&gt;0",INDEX($V:$V,ROW($V721)-VALUE(LEFT(W$1,FIND("-",W$1,1)-1))+1):$V721)/COUNTIF(INDEX($V:$V,ROW($V721)-VALUE(LEFT(W$1,FIND("-",W$1,1)-1))+1):$V721,"&gt;0"))/(SUMIF(INDEX($V:$V,ROW($V721)-VALUE(LEFT(W$1,FIND("-",W$1,1)-1))+1):$V721,"&lt;0",INDEX($V:$V,ROW($V721)-VALUE(LEFT(W$1,FIND("-",W$1,1)-1))+1):$V721)/COUNTIF(INDEX($V:$V,ROW($V721)-VALUE(LEFT(W$1,FIND("-",W$1,1)-1))+1):$V721,"&lt;0")))),100-100/(1+ABS((SUMIF(INDEX($V:$V,ROW($V721)-VALUE(LEFT(W$1,FIND("-",W$1,1)-1))+1):$V721,"&gt;0",INDEX($V:$V,ROW($V721)-VALUE(LEFT(W$1,FIND("-",W$1,1)-1))+1):$V721)/VALUE(LEFT(W$1,FIND("-",W$1,1)-1)))/(SUMIF(INDEX($V:$V,ROW($V721)-VALUE(LEFT(W$1,FIND("-",W$1,1)-1))+1):$V721,"&lt;0",INDEX($V:$V,ROW($V721)-VALUE(LEFT(W$1,FIND("-",W$1,1)-1))+1):$V721)/VALUE(LEFT(W$1,FIND("-",W$1,1)-1)))))))</f>
        <v>31.034482758620683</v>
      </c>
      <c r="Y721">
        <f>IF(ROW($E721)&lt;=VALUE(LEFT(Y$1,FIND("-",Y$1,1)-1)),0,MAX(INDEX(C:C,ROW(C721)-VALUE(LEFT(Y$1,FIND("-",Y$1,1)-1))+1):C721))</f>
        <v>0.67</v>
      </c>
      <c r="Z721">
        <f>IF(ROW($E721)&lt;=VALUE(LEFT(Z$1,FIND("-",Z$1,1)-1)),0,MIN(INDEX(D:D,ROW(D721)-VALUE(LEFT(Z$1,FIND("-",Z$1,1)-1))+1):D721))</f>
        <v>0.56000000000000005</v>
      </c>
      <c r="AA721">
        <f t="shared" si="108"/>
        <v>13.63636363636355</v>
      </c>
      <c r="AB721">
        <f>IF(ROW($AA721)&lt;=VALUE(LEFT(AA$1,FIND("-",AA$1,1)-1))+VALUE(LEFT(AB$1,FIND("-",AB$1,1)-1)-1),0,AVERAGE(INDEX($AA:$AA,ROW($AA721)-VALUE(LEFT(AB$1,FIND("-",AB$1,1)-1))+1):$AA721))</f>
        <v>10.822510822510759</v>
      </c>
      <c r="AC721">
        <f>IF(ROW($AA721)&lt;=VALUE(LEFT(AA$1,FIND("-",AA$1,1)-1))+VALUE(LEFT(AB$1,FIND("-",AB$1,1)-1)-1)+VALUE(LEFT(AC$1,FIND("-",AC$1,1)-1)-1),0,AVERAGE(INDEX($AB:$AB,ROW($AB721)-VALUE(LEFT(AC$1,FIND("-",AC$1,1)-1))+1):$AB721))</f>
        <v>9.1390091390091062</v>
      </c>
      <c r="AE721">
        <f t="shared" si="106"/>
        <v>17121844</v>
      </c>
      <c r="AG721" t="str">
        <f t="shared" si="107"/>
        <v/>
      </c>
    </row>
    <row r="722" spans="1:33" x14ac:dyDescent="0.25">
      <c r="A722" s="6">
        <v>37545</v>
      </c>
      <c r="B722">
        <v>0.57499999999999996</v>
      </c>
      <c r="C722">
        <v>0.59</v>
      </c>
      <c r="D722">
        <v>0.57499999999999996</v>
      </c>
      <c r="E722">
        <v>0.59</v>
      </c>
      <c r="F722">
        <v>0.34014699999999998</v>
      </c>
      <c r="G722">
        <v>37000</v>
      </c>
      <c r="I722" t="str">
        <f t="shared" si="101"/>
        <v/>
      </c>
      <c r="J722" t="str">
        <f t="shared" si="102"/>
        <v>Oversold</v>
      </c>
      <c r="K722" t="str">
        <f t="shared" si="103"/>
        <v>Oversold Below %D</v>
      </c>
      <c r="M722" s="11" t="str">
        <f t="shared" si="104"/>
        <v/>
      </c>
      <c r="O722">
        <f>IF(ROW($E722)&lt;=VALUE(LEFT(O$1,FIND("-",O$1,1)-1)),0,IF(ROW($E722)=VALUE(LEFT(O$1,FIND("-",O$1,1)-1))+1,AVERAGE(INDEX($E:$E,ROW($E722)-VALUE(LEFT(O$1,FIND("-",O$1,1)-1))):$E722),($E722*(2/(VALUE(LEFT(O$1,FIND("-",O$1,1)-1))+1)))+(O721*(1-(2/(VALUE(LEFT(O$1,FIND("-",O$1,1)-1))+1))))))</f>
        <v>0.78625250378039968</v>
      </c>
      <c r="Q722">
        <f>IF(ROW($E722)&lt;=VALUE(LEFT(Q$1,FIND("-",Q$1,1)-1)),0,IF(ROW($E722)=VALUE(LEFT(Q$1,FIND("-",Q$1,1)-1))+1,AVERAGE(INDEX($E:$E,ROW($E722)-VALUE(LEFT(Q$1,FIND("-",Q$1,1)-1))):$E722),($E722*(2/(VALUE(LEFT(Q$1,FIND("-",Q$1,1)-1))+1)))+(Q721*(1-(2/(VALUE(LEFT(Q$1,FIND("-",Q$1,1)-1))+1))))))</f>
        <v>0.60278134233724256</v>
      </c>
      <c r="R722">
        <f>IF(ROW($E722)&lt;=VALUE(LEFT(R$1,FIND("-",R$1,1)-1)),0,IF(ROW($E722)=VALUE(LEFT(R$1,FIND("-",R$1,1)-1))+1,AVERAGE(INDEX($E:$E,ROW($E722)-VALUE(LEFT(R$1,FIND("-",R$1,1)-1))):$E722),($E722*(2/(VALUE(LEFT(R$1,FIND("-",R$1,1)-1))+1)))+(R721*(1-(2/(VALUE(LEFT(R$1,FIND("-",R$1,1)-1))+1))))))</f>
        <v>0.635587484763391</v>
      </c>
      <c r="S722">
        <f t="shared" si="105"/>
        <v>-3.2806142426148432E-2</v>
      </c>
      <c r="T722">
        <f>IF(ROW($E722)&lt;=MAX(VALUE(LEFT(Q$1,FIND("-",Q$1,1)-1)),VALUE(LEFT(R$1,FIND("-",R$1,1)-1)))+VALUE(LEFT(T$1,FIND("-",T$1,1)-1))-1,0,IF(ROW($E722)=MAX(VALUE(LEFT(Q$1,FIND("-",Q$1,1)-1)),VALUE(LEFT(R$1,FIND("-",R$1,1)-1)))+VALUE(LEFT(T$1,FIND("-",T$1,1)-1)),AVERAGE(INDEX($S:$S,ROW(S722)-VALUE(LEFT(T$1,FIND("-",T$1,1)-1))+1):S722),($S722*(2/(VALUE(LEFT(T$1,FIND("-",T$1,1)-1))+1)))+(T721*(1-(2/(VALUE(LEFT(T$1,FIND("-",T$1,1)-1))+1))))))</f>
        <v>-2.9561494968914644E-2</v>
      </c>
      <c r="V722">
        <f t="shared" si="100"/>
        <v>1.5000000000000013E-2</v>
      </c>
      <c r="W722">
        <f>IF(ROW($E722)&lt;=VALUE(LEFT(W$1,FIND("-",W$1,1)-1))+1,0,IF(ROW($E721)=VALUE(LEFT(W$1,FIND("-",W$1,1)-1))+1,100-100/(1+ABS((SUMIF(INDEX($V:$V,ROW($V722)-VALUE(LEFT(W$1,FIND("-",W$1,1)-1))+1):$V722,"&gt;0",INDEX($V:$V,ROW($V722)-VALUE(LEFT(W$1,FIND("-",W$1,1)-1))+1):$V722)/COUNTIF(INDEX($V:$V,ROW($V722)-VALUE(LEFT(W$1,FIND("-",W$1,1)-1))+1):$V722,"&gt;0"))/(SUMIF(INDEX($V:$V,ROW($V722)-VALUE(LEFT(W$1,FIND("-",W$1,1)-1))+1):$V722,"&lt;0",INDEX($V:$V,ROW($V722)-VALUE(LEFT(W$1,FIND("-",W$1,1)-1))+1):$V722)/COUNTIF(INDEX($V:$V,ROW($V722)-VALUE(LEFT(W$1,FIND("-",W$1,1)-1))+1):$V722,"&lt;0")))),100-100/(1+ABS((SUMIF(INDEX($V:$V,ROW($V722)-VALUE(LEFT(W$1,FIND("-",W$1,1)-1))+1):$V722,"&gt;0",INDEX($V:$V,ROW($V722)-VALUE(LEFT(W$1,FIND("-",W$1,1)-1))+1):$V722)/VALUE(LEFT(W$1,FIND("-",W$1,1)-1)))/(SUMIF(INDEX($V:$V,ROW($V722)-VALUE(LEFT(W$1,FIND("-",W$1,1)-1))+1):$V722,"&lt;0",INDEX($V:$V,ROW($V722)-VALUE(LEFT(W$1,FIND("-",W$1,1)-1))+1):$V722)/VALUE(LEFT(W$1,FIND("-",W$1,1)-1)))))))</f>
        <v>23.07692307692308</v>
      </c>
      <c r="Y722">
        <f>IF(ROW($E722)&lt;=VALUE(LEFT(Y$1,FIND("-",Y$1,1)-1)),0,MAX(INDEX(C:C,ROW(C722)-VALUE(LEFT(Y$1,FIND("-",Y$1,1)-1))+1):C722))</f>
        <v>0.67</v>
      </c>
      <c r="Z722">
        <f>IF(ROW($E722)&lt;=VALUE(LEFT(Z$1,FIND("-",Z$1,1)-1)),0,MIN(INDEX(D:D,ROW(D722)-VALUE(LEFT(Z$1,FIND("-",Z$1,1)-1))+1):D722))</f>
        <v>0.56000000000000005</v>
      </c>
      <c r="AA722">
        <f t="shared" si="108"/>
        <v>27.272727272727199</v>
      </c>
      <c r="AB722">
        <f>IF(ROW($AA722)&lt;=VALUE(LEFT(AA$1,FIND("-",AA$1,1)-1))+VALUE(LEFT(AB$1,FIND("-",AB$1,1)-1)-1),0,AVERAGE(INDEX($AA:$AA,ROW($AA722)-VALUE(LEFT(AB$1,FIND("-",AB$1,1)-1))+1):$AA722))</f>
        <v>15.151515151515065</v>
      </c>
      <c r="AC722">
        <f>IF(ROW($AA722)&lt;=VALUE(LEFT(AA$1,FIND("-",AA$1,1)-1))+VALUE(LEFT(AB$1,FIND("-",AB$1,1)-1)-1)+VALUE(LEFT(AC$1,FIND("-",AC$1,1)-1)-1),0,AVERAGE(INDEX($AB:$AB,ROW($AB722)-VALUE(LEFT(AC$1,FIND("-",AC$1,1)-1))+1):$AB722))</f>
        <v>11.676286676286615</v>
      </c>
      <c r="AE722">
        <f t="shared" si="106"/>
        <v>17158844</v>
      </c>
      <c r="AG722" t="str">
        <f t="shared" si="107"/>
        <v/>
      </c>
    </row>
    <row r="723" spans="1:33" x14ac:dyDescent="0.25">
      <c r="A723" s="6">
        <v>37546</v>
      </c>
      <c r="B723">
        <v>0.59</v>
      </c>
      <c r="C723">
        <v>0.60499999999999998</v>
      </c>
      <c r="D723">
        <v>0.59</v>
      </c>
      <c r="E723">
        <v>0.60499999999999998</v>
      </c>
      <c r="F723">
        <v>0.34879500000000002</v>
      </c>
      <c r="G723">
        <v>51000</v>
      </c>
      <c r="I723" t="str">
        <f t="shared" si="101"/>
        <v/>
      </c>
      <c r="J723" t="str">
        <f t="shared" si="102"/>
        <v/>
      </c>
      <c r="K723" t="str">
        <f t="shared" si="103"/>
        <v>Oversold Below %D</v>
      </c>
      <c r="M723" s="11" t="str">
        <f t="shared" si="104"/>
        <v/>
      </c>
      <c r="O723">
        <f>IF(ROW($E723)&lt;=VALUE(LEFT(O$1,FIND("-",O$1,1)-1)),0,IF(ROW($E723)=VALUE(LEFT(O$1,FIND("-",O$1,1)-1))+1,AVERAGE(INDEX($E:$E,ROW($E723)-VALUE(LEFT(O$1,FIND("-",O$1,1)-1))):$E723),($E723*(2/(VALUE(LEFT(O$1,FIND("-",O$1,1)-1))+1)))+(O722*(1-(2/(VALUE(LEFT(O$1,FIND("-",O$1,1)-1))+1))))))</f>
        <v>0.78444899628009723</v>
      </c>
      <c r="Q723">
        <f>IF(ROW($E723)&lt;=VALUE(LEFT(Q$1,FIND("-",Q$1,1)-1)),0,IF(ROW($E723)=VALUE(LEFT(Q$1,FIND("-",Q$1,1)-1))+1,AVERAGE(INDEX($E:$E,ROW($E723)-VALUE(LEFT(Q$1,FIND("-",Q$1,1)-1))):$E723),($E723*(2/(VALUE(LEFT(Q$1,FIND("-",Q$1,1)-1))+1)))+(Q722*(1-(2/(VALUE(LEFT(Q$1,FIND("-",Q$1,1)-1))+1))))))</f>
        <v>0.60312267428535904</v>
      </c>
      <c r="R723">
        <f>IF(ROW($E723)&lt;=VALUE(LEFT(R$1,FIND("-",R$1,1)-1)),0,IF(ROW($E723)=VALUE(LEFT(R$1,FIND("-",R$1,1)-1))+1,AVERAGE(INDEX($E:$E,ROW($E723)-VALUE(LEFT(R$1,FIND("-",R$1,1)-1))):$E723),($E723*(2/(VALUE(LEFT(R$1,FIND("-",R$1,1)-1))+1)))+(R722*(1-(2/(VALUE(LEFT(R$1,FIND("-",R$1,1)-1))+1))))))</f>
        <v>0.63332174515128803</v>
      </c>
      <c r="S723">
        <f t="shared" si="105"/>
        <v>-3.019907086592899E-2</v>
      </c>
      <c r="T723">
        <f>IF(ROW($E723)&lt;=MAX(VALUE(LEFT(Q$1,FIND("-",Q$1,1)-1)),VALUE(LEFT(R$1,FIND("-",R$1,1)-1)))+VALUE(LEFT(T$1,FIND("-",T$1,1)-1))-1,0,IF(ROW($E723)=MAX(VALUE(LEFT(Q$1,FIND("-",Q$1,1)-1)),VALUE(LEFT(R$1,FIND("-",R$1,1)-1)))+VALUE(LEFT(T$1,FIND("-",T$1,1)-1)),AVERAGE(INDEX($S:$S,ROW(S723)-VALUE(LEFT(T$1,FIND("-",T$1,1)-1))+1):S723),($S723*(2/(VALUE(LEFT(T$1,FIND("-",T$1,1)-1))+1)))+(T722*(1-(2/(VALUE(LEFT(T$1,FIND("-",T$1,1)-1))+1))))))</f>
        <v>-2.9689010148317513E-2</v>
      </c>
      <c r="V723">
        <f t="shared" si="100"/>
        <v>1.5000000000000013E-2</v>
      </c>
      <c r="W723">
        <f>IF(ROW($E723)&lt;=VALUE(LEFT(W$1,FIND("-",W$1,1)-1))+1,0,IF(ROW($E722)=VALUE(LEFT(W$1,FIND("-",W$1,1)-1))+1,100-100/(1+ABS((SUMIF(INDEX($V:$V,ROW($V723)-VALUE(LEFT(W$1,FIND("-",W$1,1)-1))+1):$V723,"&gt;0",INDEX($V:$V,ROW($V723)-VALUE(LEFT(W$1,FIND("-",W$1,1)-1))+1):$V723)/COUNTIF(INDEX($V:$V,ROW($V723)-VALUE(LEFT(W$1,FIND("-",W$1,1)-1))+1):$V723,"&gt;0"))/(SUMIF(INDEX($V:$V,ROW($V723)-VALUE(LEFT(W$1,FIND("-",W$1,1)-1))+1):$V723,"&lt;0",INDEX($V:$V,ROW($V723)-VALUE(LEFT(W$1,FIND("-",W$1,1)-1))+1):$V723)/COUNTIF(INDEX($V:$V,ROW($V723)-VALUE(LEFT(W$1,FIND("-",W$1,1)-1))+1):$V723,"&lt;0")))),100-100/(1+ABS((SUMIF(INDEX($V:$V,ROW($V723)-VALUE(LEFT(W$1,FIND("-",W$1,1)-1))+1):$V723,"&gt;0",INDEX($V:$V,ROW($V723)-VALUE(LEFT(W$1,FIND("-",W$1,1)-1))+1):$V723)/VALUE(LEFT(W$1,FIND("-",W$1,1)-1)))/(SUMIF(INDEX($V:$V,ROW($V723)-VALUE(LEFT(W$1,FIND("-",W$1,1)-1))+1):$V723,"&lt;0",INDEX($V:$V,ROW($V723)-VALUE(LEFT(W$1,FIND("-",W$1,1)-1))+1):$V723)/VALUE(LEFT(W$1,FIND("-",W$1,1)-1)))))))</f>
        <v>32.142857142857153</v>
      </c>
      <c r="Y723">
        <f>IF(ROW($E723)&lt;=VALUE(LEFT(Y$1,FIND("-",Y$1,1)-1)),0,MAX(INDEX(C:C,ROW(C723)-VALUE(LEFT(Y$1,FIND("-",Y$1,1)-1))+1):C723))</f>
        <v>0.66</v>
      </c>
      <c r="Z723">
        <f>IF(ROW($E723)&lt;=VALUE(LEFT(Z$1,FIND("-",Z$1,1)-1)),0,MIN(INDEX(D:D,ROW(D723)-VALUE(LEFT(Z$1,FIND("-",Z$1,1)-1))+1):D723))</f>
        <v>0.56000000000000005</v>
      </c>
      <c r="AA723">
        <f t="shared" si="108"/>
        <v>44.999999999999943</v>
      </c>
      <c r="AB723">
        <f>IF(ROW($AA723)&lt;=VALUE(LEFT(AA$1,FIND("-",AA$1,1)-1))+VALUE(LEFT(AB$1,FIND("-",AB$1,1)-1)-1),0,AVERAGE(INDEX($AA:$AA,ROW($AA723)-VALUE(LEFT(AB$1,FIND("-",AB$1,1)-1))+1):$AA723))</f>
        <v>28.636363636363566</v>
      </c>
      <c r="AC723">
        <f>IF(ROW($AA723)&lt;=VALUE(LEFT(AA$1,FIND("-",AA$1,1)-1))+VALUE(LEFT(AB$1,FIND("-",AB$1,1)-1)-1)+VALUE(LEFT(AC$1,FIND("-",AC$1,1)-1)-1),0,AVERAGE(INDEX($AB:$AB,ROW($AB723)-VALUE(LEFT(AC$1,FIND("-",AC$1,1)-1))+1):$AB723))</f>
        <v>18.20346320346313</v>
      </c>
      <c r="AE723">
        <f t="shared" si="106"/>
        <v>17209844</v>
      </c>
      <c r="AG723" t="str">
        <f t="shared" si="107"/>
        <v/>
      </c>
    </row>
    <row r="724" spans="1:33" x14ac:dyDescent="0.25">
      <c r="A724" s="6">
        <v>37547</v>
      </c>
      <c r="B724">
        <v>0.61</v>
      </c>
      <c r="C724">
        <v>0.63500000000000001</v>
      </c>
      <c r="D724">
        <v>0.61</v>
      </c>
      <c r="E724">
        <v>0.62</v>
      </c>
      <c r="F724">
        <v>0.35744300000000001</v>
      </c>
      <c r="G724">
        <v>53000</v>
      </c>
      <c r="I724" t="str">
        <f t="shared" si="101"/>
        <v>Bullish</v>
      </c>
      <c r="J724" t="str">
        <f t="shared" si="102"/>
        <v/>
      </c>
      <c r="K724" t="str">
        <f t="shared" si="103"/>
        <v>Buy</v>
      </c>
      <c r="M724" s="11" t="str">
        <f t="shared" si="104"/>
        <v>Buy</v>
      </c>
      <c r="O724">
        <f>IF(ROW($E724)&lt;=VALUE(LEFT(O$1,FIND("-",O$1,1)-1)),0,IF(ROW($E724)=VALUE(LEFT(O$1,FIND("-",O$1,1)-1))+1,AVERAGE(INDEX($E:$E,ROW($E724)-VALUE(LEFT(O$1,FIND("-",O$1,1)-1))):$E724),($E724*(2/(VALUE(LEFT(O$1,FIND("-",O$1,1)-1))+1)))+(O723*(1-(2/(VALUE(LEFT(O$1,FIND("-",O$1,1)-1))+1))))))</f>
        <v>0.78281268785939973</v>
      </c>
      <c r="Q724">
        <f>IF(ROW($E724)&lt;=VALUE(LEFT(Q$1,FIND("-",Q$1,1)-1)),0,IF(ROW($E724)=VALUE(LEFT(Q$1,FIND("-",Q$1,1)-1))+1,AVERAGE(INDEX($E:$E,ROW($E724)-VALUE(LEFT(Q$1,FIND("-",Q$1,1)-1))):$E724),($E724*(2/(VALUE(LEFT(Q$1,FIND("-",Q$1,1)-1))+1)))+(Q723*(1-(2/(VALUE(LEFT(Q$1,FIND("-",Q$1,1)-1))+1))))))</f>
        <v>0.60571918593376539</v>
      </c>
      <c r="R724">
        <f>IF(ROW($E724)&lt;=VALUE(LEFT(R$1,FIND("-",R$1,1)-1)),0,IF(ROW($E724)=VALUE(LEFT(R$1,FIND("-",R$1,1)-1))+1,AVERAGE(INDEX($E:$E,ROW($E724)-VALUE(LEFT(R$1,FIND("-",R$1,1)-1))):$E724),($E724*(2/(VALUE(LEFT(R$1,FIND("-",R$1,1)-1))+1)))+(R723*(1-(2/(VALUE(LEFT(R$1,FIND("-",R$1,1)-1))+1))))))</f>
        <v>0.63233494921415556</v>
      </c>
      <c r="S724">
        <f t="shared" si="105"/>
        <v>-2.661576328039017E-2</v>
      </c>
      <c r="T724">
        <f>IF(ROW($E724)&lt;=MAX(VALUE(LEFT(Q$1,FIND("-",Q$1,1)-1)),VALUE(LEFT(R$1,FIND("-",R$1,1)-1)))+VALUE(LEFT(T$1,FIND("-",T$1,1)-1))-1,0,IF(ROW($E724)=MAX(VALUE(LEFT(Q$1,FIND("-",Q$1,1)-1)),VALUE(LEFT(R$1,FIND("-",R$1,1)-1)))+VALUE(LEFT(T$1,FIND("-",T$1,1)-1)),AVERAGE(INDEX($S:$S,ROW(S724)-VALUE(LEFT(T$1,FIND("-",T$1,1)-1))+1):S724),($S724*(2/(VALUE(LEFT(T$1,FIND("-",T$1,1)-1))+1)))+(T723*(1-(2/(VALUE(LEFT(T$1,FIND("-",T$1,1)-1))+1))))))</f>
        <v>-2.9074360774732046E-2</v>
      </c>
      <c r="V724">
        <f t="shared" si="100"/>
        <v>1.5000000000000013E-2</v>
      </c>
      <c r="W724">
        <f>IF(ROW($E724)&lt;=VALUE(LEFT(W$1,FIND("-",W$1,1)-1))+1,0,IF(ROW($E723)=VALUE(LEFT(W$1,FIND("-",W$1,1)-1))+1,100-100/(1+ABS((SUMIF(INDEX($V:$V,ROW($V724)-VALUE(LEFT(W$1,FIND("-",W$1,1)-1))+1):$V724,"&gt;0",INDEX($V:$V,ROW($V724)-VALUE(LEFT(W$1,FIND("-",W$1,1)-1))+1):$V724)/COUNTIF(INDEX($V:$V,ROW($V724)-VALUE(LEFT(W$1,FIND("-",W$1,1)-1))+1):$V724,"&gt;0"))/(SUMIF(INDEX($V:$V,ROW($V724)-VALUE(LEFT(W$1,FIND("-",W$1,1)-1))+1):$V724,"&lt;0",INDEX($V:$V,ROW($V724)-VALUE(LEFT(W$1,FIND("-",W$1,1)-1))+1):$V724)/COUNTIF(INDEX($V:$V,ROW($V724)-VALUE(LEFT(W$1,FIND("-",W$1,1)-1))+1):$V724,"&lt;0")))),100-100/(1+ABS((SUMIF(INDEX($V:$V,ROW($V724)-VALUE(LEFT(W$1,FIND("-",W$1,1)-1))+1):$V724,"&gt;0",INDEX($V:$V,ROW($V724)-VALUE(LEFT(W$1,FIND("-",W$1,1)-1))+1):$V724)/VALUE(LEFT(W$1,FIND("-",W$1,1)-1)))/(SUMIF(INDEX($V:$V,ROW($V724)-VALUE(LEFT(W$1,FIND("-",W$1,1)-1))+1):$V724,"&lt;0",INDEX($V:$V,ROW($V724)-VALUE(LEFT(W$1,FIND("-",W$1,1)-1))+1):$V724)/VALUE(LEFT(W$1,FIND("-",W$1,1)-1)))))))</f>
        <v>39.999999999999993</v>
      </c>
      <c r="Y724">
        <f>IF(ROW($E724)&lt;=VALUE(LEFT(Y$1,FIND("-",Y$1,1)-1)),0,MAX(INDEX(C:C,ROW(C724)-VALUE(LEFT(Y$1,FIND("-",Y$1,1)-1))+1):C724))</f>
        <v>0.66</v>
      </c>
      <c r="Z724">
        <f>IF(ROW($E724)&lt;=VALUE(LEFT(Z$1,FIND("-",Z$1,1)-1)),0,MIN(INDEX(D:D,ROW(D724)-VALUE(LEFT(Z$1,FIND("-",Z$1,1)-1))+1):D724))</f>
        <v>0.56000000000000005</v>
      </c>
      <c r="AA724">
        <f t="shared" si="108"/>
        <v>59.99999999999995</v>
      </c>
      <c r="AB724">
        <f>IF(ROW($AA724)&lt;=VALUE(LEFT(AA$1,FIND("-",AA$1,1)-1))+VALUE(LEFT(AB$1,FIND("-",AB$1,1)-1)-1),0,AVERAGE(INDEX($AA:$AA,ROW($AA724)-VALUE(LEFT(AB$1,FIND("-",AB$1,1)-1))+1):$AA724))</f>
        <v>44.09090909090903</v>
      </c>
      <c r="AC724">
        <f>IF(ROW($AA724)&lt;=VALUE(LEFT(AA$1,FIND("-",AA$1,1)-1))+VALUE(LEFT(AB$1,FIND("-",AB$1,1)-1)-1)+VALUE(LEFT(AC$1,FIND("-",AC$1,1)-1)-1),0,AVERAGE(INDEX($AB:$AB,ROW($AB724)-VALUE(LEFT(AC$1,FIND("-",AC$1,1)-1))+1):$AB724))</f>
        <v>29.29292929292922</v>
      </c>
      <c r="AE724">
        <f t="shared" si="106"/>
        <v>17262844</v>
      </c>
      <c r="AG724" t="str">
        <f t="shared" si="107"/>
        <v>Buy</v>
      </c>
    </row>
    <row r="725" spans="1:33" x14ac:dyDescent="0.25">
      <c r="A725" s="6">
        <v>37550</v>
      </c>
      <c r="B725">
        <v>0.62</v>
      </c>
      <c r="C725">
        <v>0.62</v>
      </c>
      <c r="D725">
        <v>0.6</v>
      </c>
      <c r="E725">
        <v>0.60499999999999998</v>
      </c>
      <c r="F725">
        <v>0.34879500000000002</v>
      </c>
      <c r="G725">
        <v>104000</v>
      </c>
      <c r="I725" t="str">
        <f t="shared" si="101"/>
        <v/>
      </c>
      <c r="J725" t="str">
        <f t="shared" si="102"/>
        <v/>
      </c>
      <c r="K725" t="str">
        <f t="shared" si="103"/>
        <v/>
      </c>
      <c r="M725" s="11" t="str">
        <f t="shared" si="104"/>
        <v/>
      </c>
      <c r="O725">
        <f>IF(ROW($E725)&lt;=VALUE(LEFT(O$1,FIND("-",O$1,1)-1)),0,IF(ROW($E725)=VALUE(LEFT(O$1,FIND("-",O$1,1)-1))+1,AVERAGE(INDEX($E:$E,ROW($E725)-VALUE(LEFT(O$1,FIND("-",O$1,1)-1))):$E725),($E725*(2/(VALUE(LEFT(O$1,FIND("-",O$1,1)-1))+1)))+(O724*(1-(2/(VALUE(LEFT(O$1,FIND("-",O$1,1)-1))+1))))))</f>
        <v>0.78104340738318678</v>
      </c>
      <c r="Q725">
        <f>IF(ROW($E725)&lt;=VALUE(LEFT(Q$1,FIND("-",Q$1,1)-1)),0,IF(ROW($E725)=VALUE(LEFT(Q$1,FIND("-",Q$1,1)-1))+1,AVERAGE(INDEX($E:$E,ROW($E725)-VALUE(LEFT(Q$1,FIND("-",Q$1,1)-1))):$E725),($E725*(2/(VALUE(LEFT(Q$1,FIND("-",Q$1,1)-1))+1)))+(Q724*(1-(2/(VALUE(LEFT(Q$1,FIND("-",Q$1,1)-1))+1))))))</f>
        <v>0.6056085419439553</v>
      </c>
      <c r="R725">
        <f>IF(ROW($E725)&lt;=VALUE(LEFT(R$1,FIND("-",R$1,1)-1)),0,IF(ROW($E725)=VALUE(LEFT(R$1,FIND("-",R$1,1)-1))+1,AVERAGE(INDEX($E:$E,ROW($E725)-VALUE(LEFT(R$1,FIND("-",R$1,1)-1))):$E725),($E725*(2/(VALUE(LEFT(R$1,FIND("-",R$1,1)-1))+1)))+(R724*(1-(2/(VALUE(LEFT(R$1,FIND("-",R$1,1)-1))+1))))))</f>
        <v>0.63031013816125525</v>
      </c>
      <c r="S725">
        <f t="shared" si="105"/>
        <v>-2.4701596217299948E-2</v>
      </c>
      <c r="T725">
        <f>IF(ROW($E725)&lt;=MAX(VALUE(LEFT(Q$1,FIND("-",Q$1,1)-1)),VALUE(LEFT(R$1,FIND("-",R$1,1)-1)))+VALUE(LEFT(T$1,FIND("-",T$1,1)-1))-1,0,IF(ROW($E725)=MAX(VALUE(LEFT(Q$1,FIND("-",Q$1,1)-1)),VALUE(LEFT(R$1,FIND("-",R$1,1)-1)))+VALUE(LEFT(T$1,FIND("-",T$1,1)-1)),AVERAGE(INDEX($S:$S,ROW(S725)-VALUE(LEFT(T$1,FIND("-",T$1,1)-1))+1):S725),($S725*(2/(VALUE(LEFT(T$1,FIND("-",T$1,1)-1))+1)))+(T724*(1-(2/(VALUE(LEFT(T$1,FIND("-",T$1,1)-1))+1))))))</f>
        <v>-2.8199807863245628E-2</v>
      </c>
      <c r="V725">
        <f t="shared" si="100"/>
        <v>-1.5000000000000013E-2</v>
      </c>
      <c r="W725">
        <f>IF(ROW($E725)&lt;=VALUE(LEFT(W$1,FIND("-",W$1,1)-1))+1,0,IF(ROW($E724)=VALUE(LEFT(W$1,FIND("-",W$1,1)-1))+1,100-100/(1+ABS((SUMIF(INDEX($V:$V,ROW($V725)-VALUE(LEFT(W$1,FIND("-",W$1,1)-1))+1):$V725,"&gt;0",INDEX($V:$V,ROW($V725)-VALUE(LEFT(W$1,FIND("-",W$1,1)-1))+1):$V725)/COUNTIF(INDEX($V:$V,ROW($V725)-VALUE(LEFT(W$1,FIND("-",W$1,1)-1))+1):$V725,"&gt;0"))/(SUMIF(INDEX($V:$V,ROW($V725)-VALUE(LEFT(W$1,FIND("-",W$1,1)-1))+1):$V725,"&lt;0",INDEX($V:$V,ROW($V725)-VALUE(LEFT(W$1,FIND("-",W$1,1)-1))+1):$V725)/COUNTIF(INDEX($V:$V,ROW($V725)-VALUE(LEFT(W$1,FIND("-",W$1,1)-1))+1):$V725,"&lt;0")))),100-100/(1+ABS((SUMIF(INDEX($V:$V,ROW($V725)-VALUE(LEFT(W$1,FIND("-",W$1,1)-1))+1):$V725,"&gt;0",INDEX($V:$V,ROW($V725)-VALUE(LEFT(W$1,FIND("-",W$1,1)-1))+1):$V725)/VALUE(LEFT(W$1,FIND("-",W$1,1)-1)))/(SUMIF(INDEX($V:$V,ROW($V725)-VALUE(LEFT(W$1,FIND("-",W$1,1)-1))+1):$V725,"&lt;0",INDEX($V:$V,ROW($V725)-VALUE(LEFT(W$1,FIND("-",W$1,1)-1))+1):$V725)/VALUE(LEFT(W$1,FIND("-",W$1,1)-1)))))))</f>
        <v>36.36363636363636</v>
      </c>
      <c r="Y725">
        <f>IF(ROW($E725)&lt;=VALUE(LEFT(Y$1,FIND("-",Y$1,1)-1)),0,MAX(INDEX(C:C,ROW(C725)-VALUE(LEFT(Y$1,FIND("-",Y$1,1)-1))+1):C725))</f>
        <v>0.66</v>
      </c>
      <c r="Z725">
        <f>IF(ROW($E725)&lt;=VALUE(LEFT(Z$1,FIND("-",Z$1,1)-1)),0,MIN(INDEX(D:D,ROW(D725)-VALUE(LEFT(Z$1,FIND("-",Z$1,1)-1))+1):D725))</f>
        <v>0.56000000000000005</v>
      </c>
      <c r="AA725">
        <f t="shared" si="108"/>
        <v>44.999999999999943</v>
      </c>
      <c r="AB725">
        <f>IF(ROW($AA725)&lt;=VALUE(LEFT(AA$1,FIND("-",AA$1,1)-1))+VALUE(LEFT(AB$1,FIND("-",AB$1,1)-1)-1),0,AVERAGE(INDEX($AA:$AA,ROW($AA725)-VALUE(LEFT(AB$1,FIND("-",AB$1,1)-1))+1):$AA725))</f>
        <v>49.999999999999943</v>
      </c>
      <c r="AC725">
        <f>IF(ROW($AA725)&lt;=VALUE(LEFT(AA$1,FIND("-",AA$1,1)-1))+VALUE(LEFT(AB$1,FIND("-",AB$1,1)-1)-1)+VALUE(LEFT(AC$1,FIND("-",AC$1,1)-1)-1),0,AVERAGE(INDEX($AB:$AB,ROW($AB725)-VALUE(LEFT(AC$1,FIND("-",AC$1,1)-1))+1):$AB725))</f>
        <v>40.909090909090843</v>
      </c>
      <c r="AE725">
        <f t="shared" si="106"/>
        <v>17158844</v>
      </c>
      <c r="AG725" t="str">
        <f t="shared" si="107"/>
        <v/>
      </c>
    </row>
    <row r="726" spans="1:33" x14ac:dyDescent="0.25">
      <c r="A726" s="6">
        <v>37551</v>
      </c>
      <c r="B726">
        <v>0.62</v>
      </c>
      <c r="C726">
        <v>0.62</v>
      </c>
      <c r="D726">
        <v>0.61</v>
      </c>
      <c r="E726">
        <v>0.61499999999999999</v>
      </c>
      <c r="F726">
        <v>0.35455999999999999</v>
      </c>
      <c r="G726">
        <v>86000</v>
      </c>
      <c r="I726" t="str">
        <f t="shared" si="101"/>
        <v/>
      </c>
      <c r="J726" t="str">
        <f t="shared" si="102"/>
        <v/>
      </c>
      <c r="K726" t="str">
        <f t="shared" si="103"/>
        <v/>
      </c>
      <c r="M726" s="11" t="str">
        <f t="shared" si="104"/>
        <v/>
      </c>
      <c r="O726">
        <f>IF(ROW($E726)&lt;=VALUE(LEFT(O$1,FIND("-",O$1,1)-1)),0,IF(ROW($E726)=VALUE(LEFT(O$1,FIND("-",O$1,1)-1))+1,AVERAGE(INDEX($E:$E,ROW($E726)-VALUE(LEFT(O$1,FIND("-",O$1,1)-1))):$E726),($E726*(2/(VALUE(LEFT(O$1,FIND("-",O$1,1)-1))+1)))+(O725*(1-(2/(VALUE(LEFT(O$1,FIND("-",O$1,1)-1))+1))))))</f>
        <v>0.77939123417539391</v>
      </c>
      <c r="Q726">
        <f>IF(ROW($E726)&lt;=VALUE(LEFT(Q$1,FIND("-",Q$1,1)-1)),0,IF(ROW($E726)=VALUE(LEFT(Q$1,FIND("-",Q$1,1)-1))+1,AVERAGE(INDEX($E:$E,ROW($E726)-VALUE(LEFT(Q$1,FIND("-",Q$1,1)-1))):$E726),($E726*(2/(VALUE(LEFT(Q$1,FIND("-",Q$1,1)-1))+1)))+(Q725*(1-(2/(VALUE(LEFT(Q$1,FIND("-",Q$1,1)-1))+1))))))</f>
        <v>0.60705338164488531</v>
      </c>
      <c r="R726">
        <f>IF(ROW($E726)&lt;=VALUE(LEFT(R$1,FIND("-",R$1,1)-1)),0,IF(ROW($E726)=VALUE(LEFT(R$1,FIND("-",R$1,1)-1))+1,AVERAGE(INDEX($E:$E,ROW($E726)-VALUE(LEFT(R$1,FIND("-",R$1,1)-1))):$E726),($E726*(2/(VALUE(LEFT(R$1,FIND("-",R$1,1)-1))+1)))+(R725*(1-(2/(VALUE(LEFT(R$1,FIND("-",R$1,1)-1))+1))))))</f>
        <v>0.62917605385301412</v>
      </c>
      <c r="S726">
        <f t="shared" si="105"/>
        <v>-2.2122672208128802E-2</v>
      </c>
      <c r="T726">
        <f>IF(ROW($E726)&lt;=MAX(VALUE(LEFT(Q$1,FIND("-",Q$1,1)-1)),VALUE(LEFT(R$1,FIND("-",R$1,1)-1)))+VALUE(LEFT(T$1,FIND("-",T$1,1)-1))-1,0,IF(ROW($E726)=MAX(VALUE(LEFT(Q$1,FIND("-",Q$1,1)-1)),VALUE(LEFT(R$1,FIND("-",R$1,1)-1)))+VALUE(LEFT(T$1,FIND("-",T$1,1)-1)),AVERAGE(INDEX($S:$S,ROW(S726)-VALUE(LEFT(T$1,FIND("-",T$1,1)-1))+1):S726),($S726*(2/(VALUE(LEFT(T$1,FIND("-",T$1,1)-1))+1)))+(T725*(1-(2/(VALUE(LEFT(T$1,FIND("-",T$1,1)-1))+1))))))</f>
        <v>-2.6984380732222264E-2</v>
      </c>
      <c r="V726">
        <f t="shared" si="100"/>
        <v>1.0000000000000009E-2</v>
      </c>
      <c r="W726">
        <f>IF(ROW($E726)&lt;=VALUE(LEFT(W$1,FIND("-",W$1,1)-1))+1,0,IF(ROW($E725)=VALUE(LEFT(W$1,FIND("-",W$1,1)-1))+1,100-100/(1+ABS((SUMIF(INDEX($V:$V,ROW($V726)-VALUE(LEFT(W$1,FIND("-",W$1,1)-1))+1):$V726,"&gt;0",INDEX($V:$V,ROW($V726)-VALUE(LEFT(W$1,FIND("-",W$1,1)-1))+1):$V726)/COUNTIF(INDEX($V:$V,ROW($V726)-VALUE(LEFT(W$1,FIND("-",W$1,1)-1))+1):$V726,"&gt;0"))/(SUMIF(INDEX($V:$V,ROW($V726)-VALUE(LEFT(W$1,FIND("-",W$1,1)-1))+1):$V726,"&lt;0",INDEX($V:$V,ROW($V726)-VALUE(LEFT(W$1,FIND("-",W$1,1)-1))+1):$V726)/COUNTIF(INDEX($V:$V,ROW($V726)-VALUE(LEFT(W$1,FIND("-",W$1,1)-1))+1):$V726,"&lt;0")))),100-100/(1+ABS((SUMIF(INDEX($V:$V,ROW($V726)-VALUE(LEFT(W$1,FIND("-",W$1,1)-1))+1):$V726,"&gt;0",INDEX($V:$V,ROW($V726)-VALUE(LEFT(W$1,FIND("-",W$1,1)-1))+1):$V726)/VALUE(LEFT(W$1,FIND("-",W$1,1)-1)))/(SUMIF(INDEX($V:$V,ROW($V726)-VALUE(LEFT(W$1,FIND("-",W$1,1)-1))+1):$V726,"&lt;0",INDEX($V:$V,ROW($V726)-VALUE(LEFT(W$1,FIND("-",W$1,1)-1))+1):$V726)/VALUE(LEFT(W$1,FIND("-",W$1,1)-1)))))))</f>
        <v>42.424242424242429</v>
      </c>
      <c r="Y726">
        <f>IF(ROW($E726)&lt;=VALUE(LEFT(Y$1,FIND("-",Y$1,1)-1)),0,MAX(INDEX(C:C,ROW(C726)-VALUE(LEFT(Y$1,FIND("-",Y$1,1)-1))+1):C726))</f>
        <v>0.64500000000000002</v>
      </c>
      <c r="Z726">
        <f>IF(ROW($E726)&lt;=VALUE(LEFT(Z$1,FIND("-",Z$1,1)-1)),0,MIN(INDEX(D:D,ROW(D726)-VALUE(LEFT(Z$1,FIND("-",Z$1,1)-1))+1):D726))</f>
        <v>0.56000000000000005</v>
      </c>
      <c r="AA726">
        <f t="shared" si="108"/>
        <v>64.705882352941131</v>
      </c>
      <c r="AB726">
        <f>IF(ROW($AA726)&lt;=VALUE(LEFT(AA$1,FIND("-",AA$1,1)-1))+VALUE(LEFT(AB$1,FIND("-",AB$1,1)-1)-1),0,AVERAGE(INDEX($AA:$AA,ROW($AA726)-VALUE(LEFT(AB$1,FIND("-",AB$1,1)-1))+1):$AA726))</f>
        <v>56.568627450980337</v>
      </c>
      <c r="AC726">
        <f>IF(ROW($AA726)&lt;=VALUE(LEFT(AA$1,FIND("-",AA$1,1)-1))+VALUE(LEFT(AB$1,FIND("-",AB$1,1)-1)-1)+VALUE(LEFT(AC$1,FIND("-",AC$1,1)-1)-1),0,AVERAGE(INDEX($AB:$AB,ROW($AB726)-VALUE(LEFT(AC$1,FIND("-",AC$1,1)-1))+1):$AB726))</f>
        <v>50.219845513963101</v>
      </c>
      <c r="AE726">
        <f t="shared" si="106"/>
        <v>17244844</v>
      </c>
      <c r="AG726" t="str">
        <f t="shared" si="107"/>
        <v/>
      </c>
    </row>
    <row r="727" spans="1:33" x14ac:dyDescent="0.25">
      <c r="A727" s="6">
        <v>37552</v>
      </c>
      <c r="B727">
        <v>0.61</v>
      </c>
      <c r="C727">
        <v>0.62</v>
      </c>
      <c r="D727">
        <v>0.61</v>
      </c>
      <c r="E727">
        <v>0.62</v>
      </c>
      <c r="F727">
        <v>0.35744300000000001</v>
      </c>
      <c r="G727">
        <v>76000</v>
      </c>
      <c r="I727" t="str">
        <f t="shared" si="101"/>
        <v/>
      </c>
      <c r="J727" t="str">
        <f t="shared" si="102"/>
        <v/>
      </c>
      <c r="K727" t="str">
        <f t="shared" si="103"/>
        <v/>
      </c>
      <c r="M727" s="11" t="str">
        <f t="shared" si="104"/>
        <v/>
      </c>
      <c r="O727">
        <f>IF(ROW($E727)&lt;=VALUE(LEFT(O$1,FIND("-",O$1,1)-1)),0,IF(ROW($E727)=VALUE(LEFT(O$1,FIND("-",O$1,1)-1))+1,AVERAGE(INDEX($E:$E,ROW($E727)-VALUE(LEFT(O$1,FIND("-",O$1,1)-1))):$E727),($E727*(2/(VALUE(LEFT(O$1,FIND("-",O$1,1)-1))+1)))+(O726*(1-(2/(VALUE(LEFT(O$1,FIND("-",O$1,1)-1))+1))))))</f>
        <v>0.77780525174578796</v>
      </c>
      <c r="Q727">
        <f>IF(ROW($E727)&lt;=VALUE(LEFT(Q$1,FIND("-",Q$1,1)-1)),0,IF(ROW($E727)=VALUE(LEFT(Q$1,FIND("-",Q$1,1)-1))+1,AVERAGE(INDEX($E:$E,ROW($E727)-VALUE(LEFT(Q$1,FIND("-",Q$1,1)-1))):$E727),($E727*(2/(VALUE(LEFT(Q$1,FIND("-",Q$1,1)-1))+1)))+(Q726*(1-(2/(VALUE(LEFT(Q$1,FIND("-",Q$1,1)-1))+1))))))</f>
        <v>0.60904516908413375</v>
      </c>
      <c r="R727">
        <f>IF(ROW($E727)&lt;=VALUE(LEFT(R$1,FIND("-",R$1,1)-1)),0,IF(ROW($E727)=VALUE(LEFT(R$1,FIND("-",R$1,1)-1))+1,AVERAGE(INDEX($E:$E,ROW($E727)-VALUE(LEFT(R$1,FIND("-",R$1,1)-1))):$E727),($E727*(2/(VALUE(LEFT(R$1,FIND("-",R$1,1)-1))+1)))+(R726*(1-(2/(VALUE(LEFT(R$1,FIND("-",R$1,1)-1))+1))))))</f>
        <v>0.62849634616019823</v>
      </c>
      <c r="S727">
        <f t="shared" si="105"/>
        <v>-1.9451177076064474E-2</v>
      </c>
      <c r="T727">
        <f>IF(ROW($E727)&lt;=MAX(VALUE(LEFT(Q$1,FIND("-",Q$1,1)-1)),VALUE(LEFT(R$1,FIND("-",R$1,1)-1)))+VALUE(LEFT(T$1,FIND("-",T$1,1)-1))-1,0,IF(ROW($E727)=MAX(VALUE(LEFT(Q$1,FIND("-",Q$1,1)-1)),VALUE(LEFT(R$1,FIND("-",R$1,1)-1)))+VALUE(LEFT(T$1,FIND("-",T$1,1)-1)),AVERAGE(INDEX($S:$S,ROW(S727)-VALUE(LEFT(T$1,FIND("-",T$1,1)-1))+1):S727),($S727*(2/(VALUE(LEFT(T$1,FIND("-",T$1,1)-1))+1)))+(T726*(1-(2/(VALUE(LEFT(T$1,FIND("-",T$1,1)-1))+1))))))</f>
        <v>-2.5477740000990706E-2</v>
      </c>
      <c r="V727">
        <f t="shared" si="100"/>
        <v>5.0000000000000044E-3</v>
      </c>
      <c r="W727">
        <f>IF(ROW($E727)&lt;=VALUE(LEFT(W$1,FIND("-",W$1,1)-1))+1,0,IF(ROW($E726)=VALUE(LEFT(W$1,FIND("-",W$1,1)-1))+1,100-100/(1+ABS((SUMIF(INDEX($V:$V,ROW($V727)-VALUE(LEFT(W$1,FIND("-",W$1,1)-1))+1):$V727,"&gt;0",INDEX($V:$V,ROW($V727)-VALUE(LEFT(W$1,FIND("-",W$1,1)-1))+1):$V727)/COUNTIF(INDEX($V:$V,ROW($V727)-VALUE(LEFT(W$1,FIND("-",W$1,1)-1))+1):$V727,"&gt;0"))/(SUMIF(INDEX($V:$V,ROW($V727)-VALUE(LEFT(W$1,FIND("-",W$1,1)-1))+1):$V727,"&lt;0",INDEX($V:$V,ROW($V727)-VALUE(LEFT(W$1,FIND("-",W$1,1)-1))+1):$V727)/COUNTIF(INDEX($V:$V,ROW($V727)-VALUE(LEFT(W$1,FIND("-",W$1,1)-1))+1):$V727,"&lt;0")))),100-100/(1+ABS((SUMIF(INDEX($V:$V,ROW($V727)-VALUE(LEFT(W$1,FIND("-",W$1,1)-1))+1):$V727,"&gt;0",INDEX($V:$V,ROW($V727)-VALUE(LEFT(W$1,FIND("-",W$1,1)-1))+1):$V727)/VALUE(LEFT(W$1,FIND("-",W$1,1)-1)))/(SUMIF(INDEX($V:$V,ROW($V727)-VALUE(LEFT(W$1,FIND("-",W$1,1)-1))+1):$V727,"&lt;0",INDEX($V:$V,ROW($V727)-VALUE(LEFT(W$1,FIND("-",W$1,1)-1))+1):$V727)/VALUE(LEFT(W$1,FIND("-",W$1,1)-1)))))))</f>
        <v>44.117647058823529</v>
      </c>
      <c r="Y727">
        <f>IF(ROW($E727)&lt;=VALUE(LEFT(Y$1,FIND("-",Y$1,1)-1)),0,MAX(INDEX(C:C,ROW(C727)-VALUE(LEFT(Y$1,FIND("-",Y$1,1)-1))+1):C727))</f>
        <v>0.64500000000000002</v>
      </c>
      <c r="Z727">
        <f>IF(ROW($E727)&lt;=VALUE(LEFT(Z$1,FIND("-",Z$1,1)-1)),0,MIN(INDEX(D:D,ROW(D727)-VALUE(LEFT(Z$1,FIND("-",Z$1,1)-1))+1):D727))</f>
        <v>0.56000000000000005</v>
      </c>
      <c r="AA727">
        <f t="shared" si="108"/>
        <v>70.588235294117609</v>
      </c>
      <c r="AB727">
        <f>IF(ROW($AA727)&lt;=VALUE(LEFT(AA$1,FIND("-",AA$1,1)-1))+VALUE(LEFT(AB$1,FIND("-",AB$1,1)-1)-1),0,AVERAGE(INDEX($AA:$AA,ROW($AA727)-VALUE(LEFT(AB$1,FIND("-",AB$1,1)-1))+1):$AA727))</f>
        <v>60.098039215686221</v>
      </c>
      <c r="AC727">
        <f>IF(ROW($AA727)&lt;=VALUE(LEFT(AA$1,FIND("-",AA$1,1)-1))+VALUE(LEFT(AB$1,FIND("-",AB$1,1)-1)-1)+VALUE(LEFT(AC$1,FIND("-",AC$1,1)-1)-1),0,AVERAGE(INDEX($AB:$AB,ROW($AB727)-VALUE(LEFT(AC$1,FIND("-",AC$1,1)-1))+1):$AB727))</f>
        <v>55.555555555555493</v>
      </c>
      <c r="AE727">
        <f t="shared" si="106"/>
        <v>17320844</v>
      </c>
      <c r="AG727" t="str">
        <f t="shared" si="107"/>
        <v/>
      </c>
    </row>
    <row r="728" spans="1:33" x14ac:dyDescent="0.25">
      <c r="A728" s="6">
        <v>37553</v>
      </c>
      <c r="B728">
        <v>0.62</v>
      </c>
      <c r="C728">
        <v>0.64</v>
      </c>
      <c r="D728">
        <v>0.62</v>
      </c>
      <c r="E728">
        <v>0.63500000000000001</v>
      </c>
      <c r="F728">
        <v>0.366091</v>
      </c>
      <c r="G728">
        <v>103000</v>
      </c>
      <c r="I728" t="str">
        <f t="shared" si="101"/>
        <v/>
      </c>
      <c r="J728" t="str">
        <f t="shared" si="102"/>
        <v/>
      </c>
      <c r="K728" t="str">
        <f t="shared" si="103"/>
        <v/>
      </c>
      <c r="M728" s="11" t="str">
        <f t="shared" si="104"/>
        <v/>
      </c>
      <c r="O728">
        <f>IF(ROW($E728)&lt;=VALUE(LEFT(O$1,FIND("-",O$1,1)-1)),0,IF(ROW($E728)=VALUE(LEFT(O$1,FIND("-",O$1,1)-1))+1,AVERAGE(INDEX($E:$E,ROW($E728)-VALUE(LEFT(O$1,FIND("-",O$1,1)-1))):$E728),($E728*(2/(VALUE(LEFT(O$1,FIND("-",O$1,1)-1))+1)))+(O727*(1-(2/(VALUE(LEFT(O$1,FIND("-",O$1,1)-1))+1))))))</f>
        <v>0.77638430396722291</v>
      </c>
      <c r="Q728">
        <f>IF(ROW($E728)&lt;=VALUE(LEFT(Q$1,FIND("-",Q$1,1)-1)),0,IF(ROW($E728)=VALUE(LEFT(Q$1,FIND("-",Q$1,1)-1))+1,AVERAGE(INDEX($E:$E,ROW($E728)-VALUE(LEFT(Q$1,FIND("-",Q$1,1)-1))):$E728),($E728*(2/(VALUE(LEFT(Q$1,FIND("-",Q$1,1)-1))+1)))+(Q727*(1-(2/(VALUE(LEFT(Q$1,FIND("-",Q$1,1)-1))+1))))))</f>
        <v>0.61303821999426711</v>
      </c>
      <c r="R728">
        <f>IF(ROW($E728)&lt;=VALUE(LEFT(R$1,FIND("-",R$1,1)-1)),0,IF(ROW($E728)=VALUE(LEFT(R$1,FIND("-",R$1,1)-1))+1,AVERAGE(INDEX($E:$E,ROW($E728)-VALUE(LEFT(R$1,FIND("-",R$1,1)-1))):$E728),($E728*(2/(VALUE(LEFT(R$1,FIND("-",R$1,1)-1))+1)))+(R727*(1-(2/(VALUE(LEFT(R$1,FIND("-",R$1,1)-1))+1))))))</f>
        <v>0.62897809829647977</v>
      </c>
      <c r="S728">
        <f t="shared" si="105"/>
        <v>-1.5939878302212662E-2</v>
      </c>
      <c r="T728">
        <f>IF(ROW($E728)&lt;=MAX(VALUE(LEFT(Q$1,FIND("-",Q$1,1)-1)),VALUE(LEFT(R$1,FIND("-",R$1,1)-1)))+VALUE(LEFT(T$1,FIND("-",T$1,1)-1))-1,0,IF(ROW($E728)=MAX(VALUE(LEFT(Q$1,FIND("-",Q$1,1)-1)),VALUE(LEFT(R$1,FIND("-",R$1,1)-1)))+VALUE(LEFT(T$1,FIND("-",T$1,1)-1)),AVERAGE(INDEX($S:$S,ROW(S728)-VALUE(LEFT(T$1,FIND("-",T$1,1)-1))+1):S728),($S728*(2/(VALUE(LEFT(T$1,FIND("-",T$1,1)-1))+1)))+(T727*(1-(2/(VALUE(LEFT(T$1,FIND("-",T$1,1)-1))+1))))))</f>
        <v>-2.3570167661235101E-2</v>
      </c>
      <c r="V728">
        <f t="shared" si="100"/>
        <v>1.5000000000000013E-2</v>
      </c>
      <c r="W728">
        <f>IF(ROW($E728)&lt;=VALUE(LEFT(W$1,FIND("-",W$1,1)-1))+1,0,IF(ROW($E727)=VALUE(LEFT(W$1,FIND("-",W$1,1)-1))+1,100-100/(1+ABS((SUMIF(INDEX($V:$V,ROW($V728)-VALUE(LEFT(W$1,FIND("-",W$1,1)-1))+1):$V728,"&gt;0",INDEX($V:$V,ROW($V728)-VALUE(LEFT(W$1,FIND("-",W$1,1)-1))+1):$V728)/COUNTIF(INDEX($V:$V,ROW($V728)-VALUE(LEFT(W$1,FIND("-",W$1,1)-1))+1):$V728,"&gt;0"))/(SUMIF(INDEX($V:$V,ROW($V728)-VALUE(LEFT(W$1,FIND("-",W$1,1)-1))+1):$V728,"&lt;0",INDEX($V:$V,ROW($V728)-VALUE(LEFT(W$1,FIND("-",W$1,1)-1))+1):$V728)/COUNTIF(INDEX($V:$V,ROW($V728)-VALUE(LEFT(W$1,FIND("-",W$1,1)-1))+1):$V728,"&lt;0")))),100-100/(1+ABS((SUMIF(INDEX($V:$V,ROW($V728)-VALUE(LEFT(W$1,FIND("-",W$1,1)-1))+1):$V728,"&gt;0",INDEX($V:$V,ROW($V728)-VALUE(LEFT(W$1,FIND("-",W$1,1)-1))+1):$V728)/VALUE(LEFT(W$1,FIND("-",W$1,1)-1)))/(SUMIF(INDEX($V:$V,ROW($V728)-VALUE(LEFT(W$1,FIND("-",W$1,1)-1))+1):$V728,"&lt;0",INDEX($V:$V,ROW($V728)-VALUE(LEFT(W$1,FIND("-",W$1,1)-1))+1):$V728)/VALUE(LEFT(W$1,FIND("-",W$1,1)-1)))))))</f>
        <v>48.648648648648653</v>
      </c>
      <c r="Y728">
        <f>IF(ROW($E728)&lt;=VALUE(LEFT(Y$1,FIND("-",Y$1,1)-1)),0,MAX(INDEX(C:C,ROW(C728)-VALUE(LEFT(Y$1,FIND("-",Y$1,1)-1))+1):C728))</f>
        <v>0.64</v>
      </c>
      <c r="Z728">
        <f>IF(ROW($E728)&lt;=VALUE(LEFT(Z$1,FIND("-",Z$1,1)-1)),0,MIN(INDEX(D:D,ROW(D728)-VALUE(LEFT(Z$1,FIND("-",Z$1,1)-1))+1):D728))</f>
        <v>0.56000000000000005</v>
      </c>
      <c r="AA728">
        <f t="shared" si="108"/>
        <v>93.749999999999986</v>
      </c>
      <c r="AB728">
        <f>IF(ROW($AA728)&lt;=VALUE(LEFT(AA$1,FIND("-",AA$1,1)-1))+VALUE(LEFT(AB$1,FIND("-",AB$1,1)-1)-1),0,AVERAGE(INDEX($AA:$AA,ROW($AA728)-VALUE(LEFT(AB$1,FIND("-",AB$1,1)-1))+1):$AA728))</f>
        <v>76.348039215686242</v>
      </c>
      <c r="AC728">
        <f>IF(ROW($AA728)&lt;=VALUE(LEFT(AA$1,FIND("-",AA$1,1)-1))+VALUE(LEFT(AB$1,FIND("-",AB$1,1)-1)-1)+VALUE(LEFT(AC$1,FIND("-",AC$1,1)-1)-1),0,AVERAGE(INDEX($AB:$AB,ROW($AB728)-VALUE(LEFT(AC$1,FIND("-",AC$1,1)-1))+1):$AB728))</f>
        <v>64.338235294117609</v>
      </c>
      <c r="AE728">
        <f t="shared" si="106"/>
        <v>17423844</v>
      </c>
      <c r="AG728" t="str">
        <f t="shared" si="107"/>
        <v/>
      </c>
    </row>
    <row r="729" spans="1:33" x14ac:dyDescent="0.25">
      <c r="A729" s="6">
        <v>37554</v>
      </c>
      <c r="B729">
        <v>0.63</v>
      </c>
      <c r="C729">
        <v>0.64500000000000002</v>
      </c>
      <c r="D729">
        <v>0.63</v>
      </c>
      <c r="E729">
        <v>0.64</v>
      </c>
      <c r="F729">
        <v>0.368973</v>
      </c>
      <c r="G729">
        <v>58000</v>
      </c>
      <c r="I729" t="str">
        <f t="shared" si="101"/>
        <v/>
      </c>
      <c r="J729" t="str">
        <f t="shared" si="102"/>
        <v/>
      </c>
      <c r="K729" t="str">
        <f t="shared" si="103"/>
        <v/>
      </c>
      <c r="M729" s="11" t="str">
        <f t="shared" si="104"/>
        <v/>
      </c>
      <c r="O729">
        <f>IF(ROW($E729)&lt;=VALUE(LEFT(O$1,FIND("-",O$1,1)-1)),0,IF(ROW($E729)=VALUE(LEFT(O$1,FIND("-",O$1,1)-1))+1,AVERAGE(INDEX($E:$E,ROW($E729)-VALUE(LEFT(O$1,FIND("-",O$1,1)-1))):$E729),($E729*(2/(VALUE(LEFT(O$1,FIND("-",O$1,1)-1))+1)))+(O728*(1-(2/(VALUE(LEFT(O$1,FIND("-",O$1,1)-1))+1))))))</f>
        <v>0.77502724621630537</v>
      </c>
      <c r="Q729">
        <f>IF(ROW($E729)&lt;=VALUE(LEFT(Q$1,FIND("-",Q$1,1)-1)),0,IF(ROW($E729)=VALUE(LEFT(Q$1,FIND("-",Q$1,1)-1))+1,AVERAGE(INDEX($E:$E,ROW($E729)-VALUE(LEFT(Q$1,FIND("-",Q$1,1)-1))):$E729),($E729*(2/(VALUE(LEFT(Q$1,FIND("-",Q$1,1)-1))+1)))+(Q728*(1-(2/(VALUE(LEFT(Q$1,FIND("-",Q$1,1)-1))+1))))))</f>
        <v>0.61718618614899523</v>
      </c>
      <c r="R729">
        <f>IF(ROW($E729)&lt;=VALUE(LEFT(R$1,FIND("-",R$1,1)-1)),0,IF(ROW($E729)=VALUE(LEFT(R$1,FIND("-",R$1,1)-1))+1,AVERAGE(INDEX($E:$E,ROW($E729)-VALUE(LEFT(R$1,FIND("-",R$1,1)-1))):$E729),($E729*(2/(VALUE(LEFT(R$1,FIND("-",R$1,1)-1))+1)))+(R728*(1-(2/(VALUE(LEFT(R$1,FIND("-",R$1,1)-1))+1))))))</f>
        <v>0.62979453545970354</v>
      </c>
      <c r="S729">
        <f t="shared" si="105"/>
        <v>-1.2608349310708311E-2</v>
      </c>
      <c r="T729">
        <f>IF(ROW($E729)&lt;=MAX(VALUE(LEFT(Q$1,FIND("-",Q$1,1)-1)),VALUE(LEFT(R$1,FIND("-",R$1,1)-1)))+VALUE(LEFT(T$1,FIND("-",T$1,1)-1))-1,0,IF(ROW($E729)=MAX(VALUE(LEFT(Q$1,FIND("-",Q$1,1)-1)),VALUE(LEFT(R$1,FIND("-",R$1,1)-1)))+VALUE(LEFT(T$1,FIND("-",T$1,1)-1)),AVERAGE(INDEX($S:$S,ROW(S729)-VALUE(LEFT(T$1,FIND("-",T$1,1)-1))+1):S729),($S729*(2/(VALUE(LEFT(T$1,FIND("-",T$1,1)-1))+1)))+(T728*(1-(2/(VALUE(LEFT(T$1,FIND("-",T$1,1)-1))+1))))))</f>
        <v>-2.1377803991129742E-2</v>
      </c>
      <c r="V729">
        <f t="shared" si="100"/>
        <v>5.0000000000000044E-3</v>
      </c>
      <c r="W729">
        <f>IF(ROW($E729)&lt;=VALUE(LEFT(W$1,FIND("-",W$1,1)-1))+1,0,IF(ROW($E728)=VALUE(LEFT(W$1,FIND("-",W$1,1)-1))+1,100-100/(1+ABS((SUMIF(INDEX($V:$V,ROW($V729)-VALUE(LEFT(W$1,FIND("-",W$1,1)-1))+1):$V729,"&gt;0",INDEX($V:$V,ROW($V729)-VALUE(LEFT(W$1,FIND("-",W$1,1)-1))+1):$V729)/COUNTIF(INDEX($V:$V,ROW($V729)-VALUE(LEFT(W$1,FIND("-",W$1,1)-1))+1):$V729,"&gt;0"))/(SUMIF(INDEX($V:$V,ROW($V729)-VALUE(LEFT(W$1,FIND("-",W$1,1)-1))+1):$V729,"&lt;0",INDEX($V:$V,ROW($V729)-VALUE(LEFT(W$1,FIND("-",W$1,1)-1))+1):$V729)/COUNTIF(INDEX($V:$V,ROW($V729)-VALUE(LEFT(W$1,FIND("-",W$1,1)-1))+1):$V729,"&lt;0")))),100-100/(1+ABS((SUMIF(INDEX($V:$V,ROW($V729)-VALUE(LEFT(W$1,FIND("-",W$1,1)-1))+1):$V729,"&gt;0",INDEX($V:$V,ROW($V729)-VALUE(LEFT(W$1,FIND("-",W$1,1)-1))+1):$V729)/VALUE(LEFT(W$1,FIND("-",W$1,1)-1)))/(SUMIF(INDEX($V:$V,ROW($V729)-VALUE(LEFT(W$1,FIND("-",W$1,1)-1))+1):$V729,"&lt;0",INDEX($V:$V,ROW($V729)-VALUE(LEFT(W$1,FIND("-",W$1,1)-1))+1):$V729)/VALUE(LEFT(W$1,FIND("-",W$1,1)-1)))))))</f>
        <v>52.777777777777779</v>
      </c>
      <c r="Y729">
        <f>IF(ROW($E729)&lt;=VALUE(LEFT(Y$1,FIND("-",Y$1,1)-1)),0,MAX(INDEX(C:C,ROW(C729)-VALUE(LEFT(Y$1,FIND("-",Y$1,1)-1))+1):C729))</f>
        <v>0.64500000000000002</v>
      </c>
      <c r="Z729">
        <f>IF(ROW($E729)&lt;=VALUE(LEFT(Z$1,FIND("-",Z$1,1)-1)),0,MIN(INDEX(D:D,ROW(D729)-VALUE(LEFT(Z$1,FIND("-",Z$1,1)-1))+1):D729))</f>
        <v>0.56000000000000005</v>
      </c>
      <c r="AA729">
        <f t="shared" si="108"/>
        <v>94.117647058823522</v>
      </c>
      <c r="AB729">
        <f>IF(ROW($AA729)&lt;=VALUE(LEFT(AA$1,FIND("-",AA$1,1)-1))+VALUE(LEFT(AB$1,FIND("-",AB$1,1)-1)-1),0,AVERAGE(INDEX($AA:$AA,ROW($AA729)-VALUE(LEFT(AB$1,FIND("-",AB$1,1)-1))+1):$AA729))</f>
        <v>86.151960784313701</v>
      </c>
      <c r="AC729">
        <f>IF(ROW($AA729)&lt;=VALUE(LEFT(AA$1,FIND("-",AA$1,1)-1))+VALUE(LEFT(AB$1,FIND("-",AB$1,1)-1)-1)+VALUE(LEFT(AC$1,FIND("-",AC$1,1)-1)-1),0,AVERAGE(INDEX($AB:$AB,ROW($AB729)-VALUE(LEFT(AC$1,FIND("-",AC$1,1)-1))+1):$AB729))</f>
        <v>74.199346405228724</v>
      </c>
      <c r="AE729">
        <f t="shared" si="106"/>
        <v>17481844</v>
      </c>
      <c r="AG729" t="str">
        <f t="shared" si="107"/>
        <v/>
      </c>
    </row>
    <row r="730" spans="1:33" x14ac:dyDescent="0.25">
      <c r="A730" s="6">
        <v>37557</v>
      </c>
      <c r="B730">
        <v>0.65</v>
      </c>
      <c r="C730">
        <v>0.67</v>
      </c>
      <c r="D730">
        <v>0.65</v>
      </c>
      <c r="E730">
        <v>0.67</v>
      </c>
      <c r="F730">
        <v>0.38626899999999997</v>
      </c>
      <c r="G730">
        <v>37000</v>
      </c>
      <c r="I730" t="str">
        <f t="shared" si="101"/>
        <v/>
      </c>
      <c r="J730" t="str">
        <f t="shared" si="102"/>
        <v>Overbought</v>
      </c>
      <c r="K730" t="str">
        <f t="shared" si="103"/>
        <v>Overbought Below %D</v>
      </c>
      <c r="M730" s="11" t="str">
        <f t="shared" si="104"/>
        <v/>
      </c>
      <c r="O730">
        <f>IF(ROW($E730)&lt;=VALUE(LEFT(O$1,FIND("-",O$1,1)-1)),0,IF(ROW($E730)=VALUE(LEFT(O$1,FIND("-",O$1,1)-1))+1,AVERAGE(INDEX($E:$E,ROW($E730)-VALUE(LEFT(O$1,FIND("-",O$1,1)-1))):$E730),($E730*(2/(VALUE(LEFT(O$1,FIND("-",O$1,1)-1))+1)))+(O729*(1-(2/(VALUE(LEFT(O$1,FIND("-",O$1,1)-1))+1))))))</f>
        <v>0.77398219899027254</v>
      </c>
      <c r="Q730">
        <f>IF(ROW($E730)&lt;=VALUE(LEFT(Q$1,FIND("-",Q$1,1)-1)),0,IF(ROW($E730)=VALUE(LEFT(Q$1,FIND("-",Q$1,1)-1))+1,AVERAGE(INDEX($E:$E,ROW($E730)-VALUE(LEFT(Q$1,FIND("-",Q$1,1)-1))):$E730),($E730*(2/(VALUE(LEFT(Q$1,FIND("-",Q$1,1)-1))+1)))+(Q729*(1-(2/(VALUE(LEFT(Q$1,FIND("-",Q$1,1)-1))+1))))))</f>
        <v>0.62531138827991906</v>
      </c>
      <c r="R730">
        <f>IF(ROW($E730)&lt;=VALUE(LEFT(R$1,FIND("-",R$1,1)-1)),0,IF(ROW($E730)=VALUE(LEFT(R$1,FIND("-",R$1,1)-1))+1,AVERAGE(INDEX($E:$E,ROW($E730)-VALUE(LEFT(R$1,FIND("-",R$1,1)-1))):$E730),($E730*(2/(VALUE(LEFT(R$1,FIND("-",R$1,1)-1))+1)))+(R729*(1-(2/(VALUE(LEFT(R$1,FIND("-",R$1,1)-1))+1))))))</f>
        <v>0.63277271801824397</v>
      </c>
      <c r="S730">
        <f t="shared" si="105"/>
        <v>-7.4613297383249177E-3</v>
      </c>
      <c r="T730">
        <f>IF(ROW($E730)&lt;=MAX(VALUE(LEFT(Q$1,FIND("-",Q$1,1)-1)),VALUE(LEFT(R$1,FIND("-",R$1,1)-1)))+VALUE(LEFT(T$1,FIND("-",T$1,1)-1))-1,0,IF(ROW($E730)=MAX(VALUE(LEFT(Q$1,FIND("-",Q$1,1)-1)),VALUE(LEFT(R$1,FIND("-",R$1,1)-1)))+VALUE(LEFT(T$1,FIND("-",T$1,1)-1)),AVERAGE(INDEX($S:$S,ROW(S730)-VALUE(LEFT(T$1,FIND("-",T$1,1)-1))+1):S730),($S730*(2/(VALUE(LEFT(T$1,FIND("-",T$1,1)-1))+1)))+(T729*(1-(2/(VALUE(LEFT(T$1,FIND("-",T$1,1)-1))+1))))))</f>
        <v>-1.8594509140568777E-2</v>
      </c>
      <c r="V730">
        <f t="shared" si="100"/>
        <v>3.0000000000000027E-2</v>
      </c>
      <c r="W730">
        <f>IF(ROW($E730)&lt;=VALUE(LEFT(W$1,FIND("-",W$1,1)-1))+1,0,IF(ROW($E729)=VALUE(LEFT(W$1,FIND("-",W$1,1)-1))+1,100-100/(1+ABS((SUMIF(INDEX($V:$V,ROW($V730)-VALUE(LEFT(W$1,FIND("-",W$1,1)-1))+1):$V730,"&gt;0",INDEX($V:$V,ROW($V730)-VALUE(LEFT(W$1,FIND("-",W$1,1)-1))+1):$V730)/COUNTIF(INDEX($V:$V,ROW($V730)-VALUE(LEFT(W$1,FIND("-",W$1,1)-1))+1):$V730,"&gt;0"))/(SUMIF(INDEX($V:$V,ROW($V730)-VALUE(LEFT(W$1,FIND("-",W$1,1)-1))+1):$V730,"&lt;0",INDEX($V:$V,ROW($V730)-VALUE(LEFT(W$1,FIND("-",W$1,1)-1))+1):$V730)/COUNTIF(INDEX($V:$V,ROW($V730)-VALUE(LEFT(W$1,FIND("-",W$1,1)-1))+1):$V730,"&lt;0")))),100-100/(1+ABS((SUMIF(INDEX($V:$V,ROW($V730)-VALUE(LEFT(W$1,FIND("-",W$1,1)-1))+1):$V730,"&gt;0",INDEX($V:$V,ROW($V730)-VALUE(LEFT(W$1,FIND("-",W$1,1)-1))+1):$V730)/VALUE(LEFT(W$1,FIND("-",W$1,1)-1)))/(SUMIF(INDEX($V:$V,ROW($V730)-VALUE(LEFT(W$1,FIND("-",W$1,1)-1))+1):$V730,"&lt;0",INDEX($V:$V,ROW($V730)-VALUE(LEFT(W$1,FIND("-",W$1,1)-1))+1):$V730)/VALUE(LEFT(W$1,FIND("-",W$1,1)-1)))))))</f>
        <v>71.428571428571431</v>
      </c>
      <c r="Y730">
        <f>IF(ROW($E730)&lt;=VALUE(LEFT(Y$1,FIND("-",Y$1,1)-1)),0,MAX(INDEX(C:C,ROW(C730)-VALUE(LEFT(Y$1,FIND("-",Y$1,1)-1))+1):C730))</f>
        <v>0.67</v>
      </c>
      <c r="Z730">
        <f>IF(ROW($E730)&lt;=VALUE(LEFT(Z$1,FIND("-",Z$1,1)-1)),0,MIN(INDEX(D:D,ROW(D730)-VALUE(LEFT(Z$1,FIND("-",Z$1,1)-1))+1):D730))</f>
        <v>0.56000000000000005</v>
      </c>
      <c r="AA730">
        <f t="shared" si="108"/>
        <v>100</v>
      </c>
      <c r="AB730">
        <f>IF(ROW($AA730)&lt;=VALUE(LEFT(AA$1,FIND("-",AA$1,1)-1))+VALUE(LEFT(AB$1,FIND("-",AB$1,1)-1)-1),0,AVERAGE(INDEX($AA:$AA,ROW($AA730)-VALUE(LEFT(AB$1,FIND("-",AB$1,1)-1))+1):$AA730))</f>
        <v>95.955882352941174</v>
      </c>
      <c r="AC730">
        <f>IF(ROW($AA730)&lt;=VALUE(LEFT(AA$1,FIND("-",AA$1,1)-1))+VALUE(LEFT(AB$1,FIND("-",AB$1,1)-1)-1)+VALUE(LEFT(AC$1,FIND("-",AC$1,1)-1)-1),0,AVERAGE(INDEX($AB:$AB,ROW($AB730)-VALUE(LEFT(AC$1,FIND("-",AC$1,1)-1))+1):$AB730))</f>
        <v>86.151960784313701</v>
      </c>
      <c r="AE730">
        <f t="shared" si="106"/>
        <v>17518844</v>
      </c>
      <c r="AG730" t="str">
        <f t="shared" si="107"/>
        <v/>
      </c>
    </row>
    <row r="731" spans="1:33" x14ac:dyDescent="0.25">
      <c r="A731" s="6">
        <v>37558</v>
      </c>
      <c r="B731">
        <v>0.67500000000000004</v>
      </c>
      <c r="C731">
        <v>0.67500000000000004</v>
      </c>
      <c r="D731">
        <v>0.66500000000000004</v>
      </c>
      <c r="E731">
        <v>0.66500000000000004</v>
      </c>
      <c r="F731">
        <v>0.383386</v>
      </c>
      <c r="G731">
        <v>46000</v>
      </c>
      <c r="I731" t="str">
        <f t="shared" si="101"/>
        <v/>
      </c>
      <c r="J731" t="str">
        <f t="shared" si="102"/>
        <v>Overbought</v>
      </c>
      <c r="K731" t="str">
        <f t="shared" si="103"/>
        <v>Overbought Below %D</v>
      </c>
      <c r="M731" s="11" t="str">
        <f t="shared" si="104"/>
        <v/>
      </c>
      <c r="O731">
        <f>IF(ROW($E731)&lt;=VALUE(LEFT(O$1,FIND("-",O$1,1)-1)),0,IF(ROW($E731)=VALUE(LEFT(O$1,FIND("-",O$1,1)-1))+1,AVERAGE(INDEX($E:$E,ROW($E731)-VALUE(LEFT(O$1,FIND("-",O$1,1)-1))):$E731),($E731*(2/(VALUE(LEFT(O$1,FIND("-",O$1,1)-1))+1)))+(O730*(1-(2/(VALUE(LEFT(O$1,FIND("-",O$1,1)-1))+1))))))</f>
        <v>0.77289779900031963</v>
      </c>
      <c r="Q731">
        <f>IF(ROW($E731)&lt;=VALUE(LEFT(Q$1,FIND("-",Q$1,1)-1)),0,IF(ROW($E731)=VALUE(LEFT(Q$1,FIND("-",Q$1,1)-1))+1,AVERAGE(INDEX($E:$E,ROW($E731)-VALUE(LEFT(Q$1,FIND("-",Q$1,1)-1))):$E731),($E731*(2/(VALUE(LEFT(Q$1,FIND("-",Q$1,1)-1))+1)))+(Q730*(1-(2/(VALUE(LEFT(Q$1,FIND("-",Q$1,1)-1))+1))))))</f>
        <v>0.63141732854454691</v>
      </c>
      <c r="R731">
        <f>IF(ROW($E731)&lt;=VALUE(LEFT(R$1,FIND("-",R$1,1)-1)),0,IF(ROW($E731)=VALUE(LEFT(R$1,FIND("-",R$1,1)-1))+1,AVERAGE(INDEX($E:$E,ROW($E731)-VALUE(LEFT(R$1,FIND("-",R$1,1)-1))):$E731),($E731*(2/(VALUE(LEFT(R$1,FIND("-",R$1,1)-1))+1)))+(R730*(1-(2/(VALUE(LEFT(R$1,FIND("-",R$1,1)-1))+1))))))</f>
        <v>0.63515992409096667</v>
      </c>
      <c r="S731">
        <f t="shared" si="105"/>
        <v>-3.742595546419758E-3</v>
      </c>
      <c r="T731">
        <f>IF(ROW($E731)&lt;=MAX(VALUE(LEFT(Q$1,FIND("-",Q$1,1)-1)),VALUE(LEFT(R$1,FIND("-",R$1,1)-1)))+VALUE(LEFT(T$1,FIND("-",T$1,1)-1))-1,0,IF(ROW($E731)=MAX(VALUE(LEFT(Q$1,FIND("-",Q$1,1)-1)),VALUE(LEFT(R$1,FIND("-",R$1,1)-1)))+VALUE(LEFT(T$1,FIND("-",T$1,1)-1)),AVERAGE(INDEX($S:$S,ROW(S731)-VALUE(LEFT(T$1,FIND("-",T$1,1)-1))+1):S731),($S731*(2/(VALUE(LEFT(T$1,FIND("-",T$1,1)-1))+1)))+(T730*(1-(2/(VALUE(LEFT(T$1,FIND("-",T$1,1)-1))+1))))))</f>
        <v>-1.5624126421738974E-2</v>
      </c>
      <c r="V731">
        <f t="shared" si="100"/>
        <v>-5.0000000000000044E-3</v>
      </c>
      <c r="W731">
        <f>IF(ROW($E731)&lt;=VALUE(LEFT(W$1,FIND("-",W$1,1)-1))+1,0,IF(ROW($E730)=VALUE(LEFT(W$1,FIND("-",W$1,1)-1))+1,100-100/(1+ABS((SUMIF(INDEX($V:$V,ROW($V731)-VALUE(LEFT(W$1,FIND("-",W$1,1)-1))+1):$V731,"&gt;0",INDEX($V:$V,ROW($V731)-VALUE(LEFT(W$1,FIND("-",W$1,1)-1))+1):$V731)/COUNTIF(INDEX($V:$V,ROW($V731)-VALUE(LEFT(W$1,FIND("-",W$1,1)-1))+1):$V731,"&gt;0"))/(SUMIF(INDEX($V:$V,ROW($V731)-VALUE(LEFT(W$1,FIND("-",W$1,1)-1))+1):$V731,"&lt;0",INDEX($V:$V,ROW($V731)-VALUE(LEFT(W$1,FIND("-",W$1,1)-1))+1):$V731)/COUNTIF(INDEX($V:$V,ROW($V731)-VALUE(LEFT(W$1,FIND("-",W$1,1)-1))+1):$V731,"&lt;0")))),100-100/(1+ABS((SUMIF(INDEX($V:$V,ROW($V731)-VALUE(LEFT(W$1,FIND("-",W$1,1)-1))+1):$V731,"&gt;0",INDEX($V:$V,ROW($V731)-VALUE(LEFT(W$1,FIND("-",W$1,1)-1))+1):$V731)/VALUE(LEFT(W$1,FIND("-",W$1,1)-1)))/(SUMIF(INDEX($V:$V,ROW($V731)-VALUE(LEFT(W$1,FIND("-",W$1,1)-1))+1):$V731,"&lt;0",INDEX($V:$V,ROW($V731)-VALUE(LEFT(W$1,FIND("-",W$1,1)-1))+1):$V731)/VALUE(LEFT(W$1,FIND("-",W$1,1)-1)))))))</f>
        <v>71.428571428571431</v>
      </c>
      <c r="Y731">
        <f>IF(ROW($E731)&lt;=VALUE(LEFT(Y$1,FIND("-",Y$1,1)-1)),0,MAX(INDEX(C:C,ROW(C731)-VALUE(LEFT(Y$1,FIND("-",Y$1,1)-1))+1):C731))</f>
        <v>0.67500000000000004</v>
      </c>
      <c r="Z731">
        <f>IF(ROW($E731)&lt;=VALUE(LEFT(Z$1,FIND("-",Z$1,1)-1)),0,MIN(INDEX(D:D,ROW(D731)-VALUE(LEFT(Z$1,FIND("-",Z$1,1)-1))+1):D731))</f>
        <v>0.56000000000000005</v>
      </c>
      <c r="AA731">
        <f t="shared" si="108"/>
        <v>91.304347826086953</v>
      </c>
      <c r="AB731">
        <f>IF(ROW($AA731)&lt;=VALUE(LEFT(AA$1,FIND("-",AA$1,1)-1))+VALUE(LEFT(AB$1,FIND("-",AB$1,1)-1)-1),0,AVERAGE(INDEX($AA:$AA,ROW($AA731)-VALUE(LEFT(AB$1,FIND("-",AB$1,1)-1))+1):$AA731))</f>
        <v>95.14066496163683</v>
      </c>
      <c r="AC731">
        <f>IF(ROW($AA731)&lt;=VALUE(LEFT(AA$1,FIND("-",AA$1,1)-1))+VALUE(LEFT(AB$1,FIND("-",AB$1,1)-1)-1)+VALUE(LEFT(AC$1,FIND("-",AC$1,1)-1)-1),0,AVERAGE(INDEX($AB:$AB,ROW($AB731)-VALUE(LEFT(AC$1,FIND("-",AC$1,1)-1))+1):$AB731))</f>
        <v>92.41616936629724</v>
      </c>
      <c r="AE731">
        <f t="shared" si="106"/>
        <v>17472844</v>
      </c>
      <c r="AG731" t="str">
        <f t="shared" si="107"/>
        <v/>
      </c>
    </row>
    <row r="732" spans="1:33" x14ac:dyDescent="0.25">
      <c r="A732" s="6">
        <v>37559</v>
      </c>
      <c r="B732">
        <v>0.66500000000000004</v>
      </c>
      <c r="C732">
        <v>0.66500000000000004</v>
      </c>
      <c r="D732">
        <v>0.64</v>
      </c>
      <c r="E732">
        <v>0.65500000000000003</v>
      </c>
      <c r="F732">
        <v>0.37762099999999998</v>
      </c>
      <c r="G732">
        <v>26000</v>
      </c>
      <c r="I732" t="str">
        <f t="shared" si="101"/>
        <v/>
      </c>
      <c r="J732" t="str">
        <f t="shared" si="102"/>
        <v>Overbought</v>
      </c>
      <c r="K732" t="str">
        <f t="shared" si="103"/>
        <v>Overbought Above %D</v>
      </c>
      <c r="M732" s="11" t="str">
        <f t="shared" si="104"/>
        <v/>
      </c>
      <c r="O732">
        <f>IF(ROW($E732)&lt;=VALUE(LEFT(O$1,FIND("-",O$1,1)-1)),0,IF(ROW($E732)=VALUE(LEFT(O$1,FIND("-",O$1,1)-1))+1,AVERAGE(INDEX($E:$E,ROW($E732)-VALUE(LEFT(O$1,FIND("-",O$1,1)-1))):$E732),($E732*(2/(VALUE(LEFT(O$1,FIND("-",O$1,1)-1))+1)))+(O731*(1-(2/(VALUE(LEFT(O$1,FIND("-",O$1,1)-1))+1))))))</f>
        <v>0.77172468657245574</v>
      </c>
      <c r="Q732">
        <f>IF(ROW($E732)&lt;=VALUE(LEFT(Q$1,FIND("-",Q$1,1)-1)),0,IF(ROW($E732)=VALUE(LEFT(Q$1,FIND("-",Q$1,1)-1))+1,AVERAGE(INDEX($E:$E,ROW($E732)-VALUE(LEFT(Q$1,FIND("-",Q$1,1)-1))):$E732),($E732*(2/(VALUE(LEFT(Q$1,FIND("-",Q$1,1)-1))+1)))+(Q731*(1-(2/(VALUE(LEFT(Q$1,FIND("-",Q$1,1)-1))+1))))))</f>
        <v>0.63504543184538575</v>
      </c>
      <c r="R732">
        <f>IF(ROW($E732)&lt;=VALUE(LEFT(R$1,FIND("-",R$1,1)-1)),0,IF(ROW($E732)=VALUE(LEFT(R$1,FIND("-",R$1,1)-1))+1,AVERAGE(INDEX($E:$E,ROW($E732)-VALUE(LEFT(R$1,FIND("-",R$1,1)-1))):$E732),($E732*(2/(VALUE(LEFT(R$1,FIND("-",R$1,1)-1))+1)))+(R731*(1-(2/(VALUE(LEFT(R$1,FIND("-",R$1,1)-1))+1))))))</f>
        <v>0.63662955934348764</v>
      </c>
      <c r="S732">
        <f t="shared" si="105"/>
        <v>-1.5841274981018838E-3</v>
      </c>
      <c r="T732">
        <f>IF(ROW($E732)&lt;=MAX(VALUE(LEFT(Q$1,FIND("-",Q$1,1)-1)),VALUE(LEFT(R$1,FIND("-",R$1,1)-1)))+VALUE(LEFT(T$1,FIND("-",T$1,1)-1))-1,0,IF(ROW($E732)=MAX(VALUE(LEFT(Q$1,FIND("-",Q$1,1)-1)),VALUE(LEFT(R$1,FIND("-",R$1,1)-1)))+VALUE(LEFT(T$1,FIND("-",T$1,1)-1)),AVERAGE(INDEX($S:$S,ROW(S732)-VALUE(LEFT(T$1,FIND("-",T$1,1)-1))+1):S732),($S732*(2/(VALUE(LEFT(T$1,FIND("-",T$1,1)-1))+1)))+(T731*(1-(2/(VALUE(LEFT(T$1,FIND("-",T$1,1)-1))+1))))))</f>
        <v>-1.2816126637011555E-2</v>
      </c>
      <c r="V732">
        <f t="shared" si="100"/>
        <v>-1.0000000000000009E-2</v>
      </c>
      <c r="W732">
        <f>IF(ROW($E732)&lt;=VALUE(LEFT(W$1,FIND("-",W$1,1)-1))+1,0,IF(ROW($E731)=VALUE(LEFT(W$1,FIND("-",W$1,1)-1))+1,100-100/(1+ABS((SUMIF(INDEX($V:$V,ROW($V732)-VALUE(LEFT(W$1,FIND("-",W$1,1)-1))+1):$V732,"&gt;0",INDEX($V:$V,ROW($V732)-VALUE(LEFT(W$1,FIND("-",W$1,1)-1))+1):$V732)/COUNTIF(INDEX($V:$V,ROW($V732)-VALUE(LEFT(W$1,FIND("-",W$1,1)-1))+1):$V732,"&gt;0"))/(SUMIF(INDEX($V:$V,ROW($V732)-VALUE(LEFT(W$1,FIND("-",W$1,1)-1))+1):$V732,"&lt;0",INDEX($V:$V,ROW($V732)-VALUE(LEFT(W$1,FIND("-",W$1,1)-1))+1):$V732)/COUNTIF(INDEX($V:$V,ROW($V732)-VALUE(LEFT(W$1,FIND("-",W$1,1)-1))+1):$V732,"&lt;0")))),100-100/(1+ABS((SUMIF(INDEX($V:$V,ROW($V732)-VALUE(LEFT(W$1,FIND("-",W$1,1)-1))+1):$V732,"&gt;0",INDEX($V:$V,ROW($V732)-VALUE(LEFT(W$1,FIND("-",W$1,1)-1))+1):$V732)/VALUE(LEFT(W$1,FIND("-",W$1,1)-1)))/(SUMIF(INDEX($V:$V,ROW($V732)-VALUE(LEFT(W$1,FIND("-",W$1,1)-1))+1):$V732,"&lt;0",INDEX($V:$V,ROW($V732)-VALUE(LEFT(W$1,FIND("-",W$1,1)-1))+1):$V732)/VALUE(LEFT(W$1,FIND("-",W$1,1)-1)))))))</f>
        <v>73.529411764705884</v>
      </c>
      <c r="Y732">
        <f>IF(ROW($E732)&lt;=VALUE(LEFT(Y$1,FIND("-",Y$1,1)-1)),0,MAX(INDEX(C:C,ROW(C732)-VALUE(LEFT(Y$1,FIND("-",Y$1,1)-1))+1):C732))</f>
        <v>0.67500000000000004</v>
      </c>
      <c r="Z732">
        <f>IF(ROW($E732)&lt;=VALUE(LEFT(Z$1,FIND("-",Z$1,1)-1)),0,MIN(INDEX(D:D,ROW(D732)-VALUE(LEFT(Z$1,FIND("-",Z$1,1)-1))+1):D732))</f>
        <v>0.56000000000000005</v>
      </c>
      <c r="AA732">
        <f t="shared" si="108"/>
        <v>82.608695652173893</v>
      </c>
      <c r="AB732">
        <f>IF(ROW($AA732)&lt;=VALUE(LEFT(AA$1,FIND("-",AA$1,1)-1))+VALUE(LEFT(AB$1,FIND("-",AB$1,1)-1)-1),0,AVERAGE(INDEX($AA:$AA,ROW($AA732)-VALUE(LEFT(AB$1,FIND("-",AB$1,1)-1))+1):$AA732))</f>
        <v>91.304347826086939</v>
      </c>
      <c r="AC732">
        <f>IF(ROW($AA732)&lt;=VALUE(LEFT(AA$1,FIND("-",AA$1,1)-1))+VALUE(LEFT(AB$1,FIND("-",AB$1,1)-1)-1)+VALUE(LEFT(AC$1,FIND("-",AC$1,1)-1)-1),0,AVERAGE(INDEX($AB:$AB,ROW($AB732)-VALUE(LEFT(AC$1,FIND("-",AC$1,1)-1))+1):$AB732))</f>
        <v>94.133631713554976</v>
      </c>
      <c r="AE732">
        <f t="shared" si="106"/>
        <v>17446844</v>
      </c>
      <c r="AG732" t="str">
        <f t="shared" si="107"/>
        <v/>
      </c>
    </row>
    <row r="733" spans="1:33" x14ac:dyDescent="0.25">
      <c r="A733" s="6">
        <v>37560</v>
      </c>
      <c r="B733">
        <v>0.67</v>
      </c>
      <c r="C733">
        <v>0.72</v>
      </c>
      <c r="D733">
        <v>0.67</v>
      </c>
      <c r="E733">
        <v>0.69</v>
      </c>
      <c r="F733">
        <v>0.39779900000000001</v>
      </c>
      <c r="G733">
        <v>173000</v>
      </c>
      <c r="I733" t="str">
        <f t="shared" si="101"/>
        <v/>
      </c>
      <c r="J733" t="str">
        <f t="shared" si="102"/>
        <v>Overbought</v>
      </c>
      <c r="K733" t="str">
        <f t="shared" si="103"/>
        <v>Overbought Above %D</v>
      </c>
      <c r="M733" s="11" t="str">
        <f t="shared" si="104"/>
        <v/>
      </c>
      <c r="O733">
        <f>IF(ROW($E733)&lt;=VALUE(LEFT(O$1,FIND("-",O$1,1)-1)),0,IF(ROW($E733)=VALUE(LEFT(O$1,FIND("-",O$1,1)-1))+1,AVERAGE(INDEX($E:$E,ROW($E733)-VALUE(LEFT(O$1,FIND("-",O$1,1)-1))):$E733),($E733*(2/(VALUE(LEFT(O$1,FIND("-",O$1,1)-1))+1)))+(O732*(1-(2/(VALUE(LEFT(O$1,FIND("-",O$1,1)-1))+1))))))</f>
        <v>0.77091150561153587</v>
      </c>
      <c r="Q733">
        <f>IF(ROW($E733)&lt;=VALUE(LEFT(Q$1,FIND("-",Q$1,1)-1)),0,IF(ROW($E733)=VALUE(LEFT(Q$1,FIND("-",Q$1,1)-1))+1,AVERAGE(INDEX($E:$E,ROW($E733)-VALUE(LEFT(Q$1,FIND("-",Q$1,1)-1))):$E733),($E733*(2/(VALUE(LEFT(Q$1,FIND("-",Q$1,1)-1))+1)))+(Q732*(1-(2/(VALUE(LEFT(Q$1,FIND("-",Q$1,1)-1))+1))))))</f>
        <v>0.64349998079224946</v>
      </c>
      <c r="R733">
        <f>IF(ROW($E733)&lt;=VALUE(LEFT(R$1,FIND("-",R$1,1)-1)),0,IF(ROW($E733)=VALUE(LEFT(R$1,FIND("-",R$1,1)-1))+1,AVERAGE(INDEX($E:$E,ROW($E733)-VALUE(LEFT(R$1,FIND("-",R$1,1)-1))):$E733),($E733*(2/(VALUE(LEFT(R$1,FIND("-",R$1,1)-1))+1)))+(R732*(1-(2/(VALUE(LEFT(R$1,FIND("-",R$1,1)-1))+1))))))</f>
        <v>0.64058292531804406</v>
      </c>
      <c r="S733">
        <f t="shared" si="105"/>
        <v>2.9170554742053989E-3</v>
      </c>
      <c r="T733">
        <f>IF(ROW($E733)&lt;=MAX(VALUE(LEFT(Q$1,FIND("-",Q$1,1)-1)),VALUE(LEFT(R$1,FIND("-",R$1,1)-1)))+VALUE(LEFT(T$1,FIND("-",T$1,1)-1))-1,0,IF(ROW($E733)=MAX(VALUE(LEFT(Q$1,FIND("-",Q$1,1)-1)),VALUE(LEFT(R$1,FIND("-",R$1,1)-1)))+VALUE(LEFT(T$1,FIND("-",T$1,1)-1)),AVERAGE(INDEX($S:$S,ROW(S733)-VALUE(LEFT(T$1,FIND("-",T$1,1)-1))+1):S733),($S733*(2/(VALUE(LEFT(T$1,FIND("-",T$1,1)-1))+1)))+(T732*(1-(2/(VALUE(LEFT(T$1,FIND("-",T$1,1)-1))+1))))))</f>
        <v>-9.6694902147681644E-3</v>
      </c>
      <c r="V733">
        <f t="shared" si="100"/>
        <v>3.499999999999992E-2</v>
      </c>
      <c r="W733">
        <f>IF(ROW($E733)&lt;=VALUE(LEFT(W$1,FIND("-",W$1,1)-1))+1,0,IF(ROW($E732)=VALUE(LEFT(W$1,FIND("-",W$1,1)-1))+1,100-100/(1+ABS((SUMIF(INDEX($V:$V,ROW($V733)-VALUE(LEFT(W$1,FIND("-",W$1,1)-1))+1):$V733,"&gt;0",INDEX($V:$V,ROW($V733)-VALUE(LEFT(W$1,FIND("-",W$1,1)-1))+1):$V733)/COUNTIF(INDEX($V:$V,ROW($V733)-VALUE(LEFT(W$1,FIND("-",W$1,1)-1))+1):$V733,"&gt;0"))/(SUMIF(INDEX($V:$V,ROW($V733)-VALUE(LEFT(W$1,FIND("-",W$1,1)-1))+1):$V733,"&lt;0",INDEX($V:$V,ROW($V733)-VALUE(LEFT(W$1,FIND("-",W$1,1)-1))+1):$V733)/COUNTIF(INDEX($V:$V,ROW($V733)-VALUE(LEFT(W$1,FIND("-",W$1,1)-1))+1):$V733,"&lt;0")))),100-100/(1+ABS((SUMIF(INDEX($V:$V,ROW($V733)-VALUE(LEFT(W$1,FIND("-",W$1,1)-1))+1):$V733,"&gt;0",INDEX($V:$V,ROW($V733)-VALUE(LEFT(W$1,FIND("-",W$1,1)-1))+1):$V733)/VALUE(LEFT(W$1,FIND("-",W$1,1)-1)))/(SUMIF(INDEX($V:$V,ROW($V733)-VALUE(LEFT(W$1,FIND("-",W$1,1)-1))+1):$V733,"&lt;0",INDEX($V:$V,ROW($V733)-VALUE(LEFT(W$1,FIND("-",W$1,1)-1))+1):$V733)/VALUE(LEFT(W$1,FIND("-",W$1,1)-1)))))))</f>
        <v>77.499999999999986</v>
      </c>
      <c r="Y733">
        <f>IF(ROW($E733)&lt;=VALUE(LEFT(Y$1,FIND("-",Y$1,1)-1)),0,MAX(INDEX(C:C,ROW(C733)-VALUE(LEFT(Y$1,FIND("-",Y$1,1)-1))+1):C733))</f>
        <v>0.72</v>
      </c>
      <c r="Z733">
        <f>IF(ROW($E733)&lt;=VALUE(LEFT(Z$1,FIND("-",Z$1,1)-1)),0,MIN(INDEX(D:D,ROW(D733)-VALUE(LEFT(Z$1,FIND("-",Z$1,1)-1))+1):D733))</f>
        <v>0.56000000000000005</v>
      </c>
      <c r="AA733">
        <f t="shared" si="108"/>
        <v>81.249999999999972</v>
      </c>
      <c r="AB733">
        <f>IF(ROW($AA733)&lt;=VALUE(LEFT(AA$1,FIND("-",AA$1,1)-1))+VALUE(LEFT(AB$1,FIND("-",AB$1,1)-1)-1),0,AVERAGE(INDEX($AA:$AA,ROW($AA733)-VALUE(LEFT(AB$1,FIND("-",AB$1,1)-1))+1):$AA733))</f>
        <v>85.054347826086939</v>
      </c>
      <c r="AC733">
        <f>IF(ROW($AA733)&lt;=VALUE(LEFT(AA$1,FIND("-",AA$1,1)-1))+VALUE(LEFT(AB$1,FIND("-",AB$1,1)-1)-1)+VALUE(LEFT(AC$1,FIND("-",AC$1,1)-1)-1),0,AVERAGE(INDEX($AB:$AB,ROW($AB733)-VALUE(LEFT(AC$1,FIND("-",AC$1,1)-1))+1):$AB733))</f>
        <v>90.499786871270246</v>
      </c>
      <c r="AE733">
        <f t="shared" si="106"/>
        <v>17619844</v>
      </c>
      <c r="AG733" t="str">
        <f t="shared" si="107"/>
        <v/>
      </c>
    </row>
    <row r="734" spans="1:33" x14ac:dyDescent="0.25">
      <c r="A734" s="6">
        <v>37561</v>
      </c>
      <c r="B734">
        <v>0.69</v>
      </c>
      <c r="C734">
        <v>0.69</v>
      </c>
      <c r="D734">
        <v>0.67</v>
      </c>
      <c r="E734">
        <v>0.67</v>
      </c>
      <c r="F734">
        <v>0.38626899999999997</v>
      </c>
      <c r="G734">
        <v>26000</v>
      </c>
      <c r="I734" t="str">
        <f t="shared" si="101"/>
        <v/>
      </c>
      <c r="J734" t="str">
        <f t="shared" si="102"/>
        <v>Overbought</v>
      </c>
      <c r="K734" t="str">
        <f t="shared" si="103"/>
        <v>Overbought Above %D</v>
      </c>
      <c r="M734" s="11" t="str">
        <f t="shared" si="104"/>
        <v/>
      </c>
      <c r="O734">
        <f>IF(ROW($E734)&lt;=VALUE(LEFT(O$1,FIND("-",O$1,1)-1)),0,IF(ROW($E734)=VALUE(LEFT(O$1,FIND("-",O$1,1)-1))+1,AVERAGE(INDEX($E:$E,ROW($E734)-VALUE(LEFT(O$1,FIND("-",O$1,1)-1))):$E734),($E734*(2/(VALUE(LEFT(O$1,FIND("-",O$1,1)-1))+1)))+(O733*(1-(2/(VALUE(LEFT(O$1,FIND("-",O$1,1)-1))+1))))))</f>
        <v>0.7699074110283366</v>
      </c>
      <c r="Q734">
        <f>IF(ROW($E734)&lt;=VALUE(LEFT(Q$1,FIND("-",Q$1,1)-1)),0,IF(ROW($E734)=VALUE(LEFT(Q$1,FIND("-",Q$1,1)-1))+1,AVERAGE(INDEX($E:$E,ROW($E734)-VALUE(LEFT(Q$1,FIND("-",Q$1,1)-1))):$E734),($E734*(2/(VALUE(LEFT(Q$1,FIND("-",Q$1,1)-1))+1)))+(Q733*(1-(2/(VALUE(LEFT(Q$1,FIND("-",Q$1,1)-1))+1))))))</f>
        <v>0.6475769068242111</v>
      </c>
      <c r="R734">
        <f>IF(ROW($E734)&lt;=VALUE(LEFT(R$1,FIND("-",R$1,1)-1)),0,IF(ROW($E734)=VALUE(LEFT(R$1,FIND("-",R$1,1)-1))+1,AVERAGE(INDEX($E:$E,ROW($E734)-VALUE(LEFT(R$1,FIND("-",R$1,1)-1))):$E734),($E734*(2/(VALUE(LEFT(R$1,FIND("-",R$1,1)-1))+1)))+(R733*(1-(2/(VALUE(LEFT(R$1,FIND("-",R$1,1)-1))+1))))))</f>
        <v>0.64276196788707773</v>
      </c>
      <c r="S734">
        <f t="shared" si="105"/>
        <v>4.8149389371333617E-3</v>
      </c>
      <c r="T734">
        <f>IF(ROW($E734)&lt;=MAX(VALUE(LEFT(Q$1,FIND("-",Q$1,1)-1)),VALUE(LEFT(R$1,FIND("-",R$1,1)-1)))+VALUE(LEFT(T$1,FIND("-",T$1,1)-1))-1,0,IF(ROW($E734)=MAX(VALUE(LEFT(Q$1,FIND("-",Q$1,1)-1)),VALUE(LEFT(R$1,FIND("-",R$1,1)-1)))+VALUE(LEFT(T$1,FIND("-",T$1,1)-1)),AVERAGE(INDEX($S:$S,ROW(S734)-VALUE(LEFT(T$1,FIND("-",T$1,1)-1))+1):S734),($S734*(2/(VALUE(LEFT(T$1,FIND("-",T$1,1)-1))+1)))+(T733*(1-(2/(VALUE(LEFT(T$1,FIND("-",T$1,1)-1))+1))))))</f>
        <v>-6.772604384387859E-3</v>
      </c>
      <c r="V734">
        <f t="shared" si="100"/>
        <v>-1.9999999999999907E-2</v>
      </c>
      <c r="W734">
        <f>IF(ROW($E734)&lt;=VALUE(LEFT(W$1,FIND("-",W$1,1)-1))+1,0,IF(ROW($E733)=VALUE(LEFT(W$1,FIND("-",W$1,1)-1))+1,100-100/(1+ABS((SUMIF(INDEX($V:$V,ROW($V734)-VALUE(LEFT(W$1,FIND("-",W$1,1)-1))+1):$V734,"&gt;0",INDEX($V:$V,ROW($V734)-VALUE(LEFT(W$1,FIND("-",W$1,1)-1))+1):$V734)/COUNTIF(INDEX($V:$V,ROW($V734)-VALUE(LEFT(W$1,FIND("-",W$1,1)-1))+1):$V734,"&gt;0"))/(SUMIF(INDEX($V:$V,ROW($V734)-VALUE(LEFT(W$1,FIND("-",W$1,1)-1))+1):$V734,"&lt;0",INDEX($V:$V,ROW($V734)-VALUE(LEFT(W$1,FIND("-",W$1,1)-1))+1):$V734)/COUNTIF(INDEX($V:$V,ROW($V734)-VALUE(LEFT(W$1,FIND("-",W$1,1)-1))+1):$V734,"&lt;0")))),100-100/(1+ABS((SUMIF(INDEX($V:$V,ROW($V734)-VALUE(LEFT(W$1,FIND("-",W$1,1)-1))+1):$V734,"&gt;0",INDEX($V:$V,ROW($V734)-VALUE(LEFT(W$1,FIND("-",W$1,1)-1))+1):$V734)/VALUE(LEFT(W$1,FIND("-",W$1,1)-1)))/(SUMIF(INDEX($V:$V,ROW($V734)-VALUE(LEFT(W$1,FIND("-",W$1,1)-1))+1):$V734,"&lt;0",INDEX($V:$V,ROW($V734)-VALUE(LEFT(W$1,FIND("-",W$1,1)-1))+1):$V734)/VALUE(LEFT(W$1,FIND("-",W$1,1)-1)))))))</f>
        <v>75.609756097561004</v>
      </c>
      <c r="Y734">
        <f>IF(ROW($E734)&lt;=VALUE(LEFT(Y$1,FIND("-",Y$1,1)-1)),0,MAX(INDEX(C:C,ROW(C734)-VALUE(LEFT(Y$1,FIND("-",Y$1,1)-1))+1):C734))</f>
        <v>0.72</v>
      </c>
      <c r="Z734">
        <f>IF(ROW($E734)&lt;=VALUE(LEFT(Z$1,FIND("-",Z$1,1)-1)),0,MIN(INDEX(D:D,ROW(D734)-VALUE(LEFT(Z$1,FIND("-",Z$1,1)-1))+1):D734))</f>
        <v>0.56000000000000005</v>
      </c>
      <c r="AA734">
        <f t="shared" si="108"/>
        <v>68.750000000000028</v>
      </c>
      <c r="AB734">
        <f>IF(ROW($AA734)&lt;=VALUE(LEFT(AA$1,FIND("-",AA$1,1)-1))+VALUE(LEFT(AB$1,FIND("-",AB$1,1)-1)-1),0,AVERAGE(INDEX($AA:$AA,ROW($AA734)-VALUE(LEFT(AB$1,FIND("-",AB$1,1)-1))+1):$AA734))</f>
        <v>77.536231884057969</v>
      </c>
      <c r="AC734">
        <f>IF(ROW($AA734)&lt;=VALUE(LEFT(AA$1,FIND("-",AA$1,1)-1))+VALUE(LEFT(AB$1,FIND("-",AB$1,1)-1)-1)+VALUE(LEFT(AC$1,FIND("-",AC$1,1)-1)-1),0,AVERAGE(INDEX($AB:$AB,ROW($AB734)-VALUE(LEFT(AC$1,FIND("-",AC$1,1)-1))+1):$AB734))</f>
        <v>84.631642512077278</v>
      </c>
      <c r="AE734">
        <f t="shared" si="106"/>
        <v>17593844</v>
      </c>
      <c r="AG734" t="str">
        <f t="shared" si="107"/>
        <v/>
      </c>
    </row>
    <row r="735" spans="1:33" x14ac:dyDescent="0.25">
      <c r="A735" s="6">
        <v>37564</v>
      </c>
      <c r="B735">
        <v>0.67</v>
      </c>
      <c r="C735">
        <v>0.67</v>
      </c>
      <c r="D735">
        <v>0.67</v>
      </c>
      <c r="E735">
        <v>0.67</v>
      </c>
      <c r="F735">
        <v>0.38626899999999997</v>
      </c>
      <c r="G735">
        <v>0</v>
      </c>
      <c r="I735" t="str">
        <f t="shared" si="101"/>
        <v/>
      </c>
      <c r="J735" t="str">
        <f t="shared" si="102"/>
        <v>Overbought</v>
      </c>
      <c r="K735" t="str">
        <f t="shared" si="103"/>
        <v>Sell</v>
      </c>
      <c r="M735" s="11" t="str">
        <f t="shared" si="104"/>
        <v>Sell</v>
      </c>
      <c r="O735">
        <f>IF(ROW($E735)&lt;=VALUE(LEFT(O$1,FIND("-",O$1,1)-1)),0,IF(ROW($E735)=VALUE(LEFT(O$1,FIND("-",O$1,1)-1))+1,AVERAGE(INDEX($E:$E,ROW($E735)-VALUE(LEFT(O$1,FIND("-",O$1,1)-1))):$E735),($E735*(2/(VALUE(LEFT(O$1,FIND("-",O$1,1)-1))+1)))+(O734*(1-(2/(VALUE(LEFT(O$1,FIND("-",O$1,1)-1))+1))))))</f>
        <v>0.76891330743601494</v>
      </c>
      <c r="Q735">
        <f>IF(ROW($E735)&lt;=VALUE(LEFT(Q$1,FIND("-",Q$1,1)-1)),0,IF(ROW($E735)=VALUE(LEFT(Q$1,FIND("-",Q$1,1)-1))+1,AVERAGE(INDEX($E:$E,ROW($E735)-VALUE(LEFT(Q$1,FIND("-",Q$1,1)-1))):$E735),($E735*(2/(VALUE(LEFT(Q$1,FIND("-",Q$1,1)-1))+1)))+(Q734*(1-(2/(VALUE(LEFT(Q$1,FIND("-",Q$1,1)-1))+1))))))</f>
        <v>0.65102661346664015</v>
      </c>
      <c r="R735">
        <f>IF(ROW($E735)&lt;=VALUE(LEFT(R$1,FIND("-",R$1,1)-1)),0,IF(ROW($E735)=VALUE(LEFT(R$1,FIND("-",R$1,1)-1))+1,AVERAGE(INDEX($E:$E,ROW($E735)-VALUE(LEFT(R$1,FIND("-",R$1,1)-1))):$E735),($E735*(2/(VALUE(LEFT(R$1,FIND("-",R$1,1)-1))+1)))+(R734*(1-(2/(VALUE(LEFT(R$1,FIND("-",R$1,1)-1))+1))))))</f>
        <v>0.64477959989544231</v>
      </c>
      <c r="S735">
        <f t="shared" si="105"/>
        <v>6.2470135711978347E-3</v>
      </c>
      <c r="T735">
        <f>IF(ROW($E735)&lt;=MAX(VALUE(LEFT(Q$1,FIND("-",Q$1,1)-1)),VALUE(LEFT(R$1,FIND("-",R$1,1)-1)))+VALUE(LEFT(T$1,FIND("-",T$1,1)-1))-1,0,IF(ROW($E735)=MAX(VALUE(LEFT(Q$1,FIND("-",Q$1,1)-1)),VALUE(LEFT(R$1,FIND("-",R$1,1)-1)))+VALUE(LEFT(T$1,FIND("-",T$1,1)-1)),AVERAGE(INDEX($S:$S,ROW(S735)-VALUE(LEFT(T$1,FIND("-",T$1,1)-1))+1):S735),($S735*(2/(VALUE(LEFT(T$1,FIND("-",T$1,1)-1))+1)))+(T734*(1-(2/(VALUE(LEFT(T$1,FIND("-",T$1,1)-1))+1))))))</f>
        <v>-4.1686807932707209E-3</v>
      </c>
      <c r="V735">
        <f t="shared" si="100"/>
        <v>0</v>
      </c>
      <c r="W735">
        <f>IF(ROW($E735)&lt;=VALUE(LEFT(W$1,FIND("-",W$1,1)-1))+1,0,IF(ROW($E734)=VALUE(LEFT(W$1,FIND("-",W$1,1)-1))+1,100-100/(1+ABS((SUMIF(INDEX($V:$V,ROW($V735)-VALUE(LEFT(W$1,FIND("-",W$1,1)-1))+1):$V735,"&gt;0",INDEX($V:$V,ROW($V735)-VALUE(LEFT(W$1,FIND("-",W$1,1)-1))+1):$V735)/COUNTIF(INDEX($V:$V,ROW($V735)-VALUE(LEFT(W$1,FIND("-",W$1,1)-1))+1):$V735,"&gt;0"))/(SUMIF(INDEX($V:$V,ROW($V735)-VALUE(LEFT(W$1,FIND("-",W$1,1)-1))+1):$V735,"&lt;0",INDEX($V:$V,ROW($V735)-VALUE(LEFT(W$1,FIND("-",W$1,1)-1))+1):$V735)/COUNTIF(INDEX($V:$V,ROW($V735)-VALUE(LEFT(W$1,FIND("-",W$1,1)-1))+1):$V735,"&lt;0")))),100-100/(1+ABS((SUMIF(INDEX($V:$V,ROW($V735)-VALUE(LEFT(W$1,FIND("-",W$1,1)-1))+1):$V735,"&gt;0",INDEX($V:$V,ROW($V735)-VALUE(LEFT(W$1,FIND("-",W$1,1)-1))+1):$V735)/VALUE(LEFT(W$1,FIND("-",W$1,1)-1)))/(SUMIF(INDEX($V:$V,ROW($V735)-VALUE(LEFT(W$1,FIND("-",W$1,1)-1))+1):$V735,"&lt;0",INDEX($V:$V,ROW($V735)-VALUE(LEFT(W$1,FIND("-",W$1,1)-1))+1):$V735)/VALUE(LEFT(W$1,FIND("-",W$1,1)-1)))))))</f>
        <v>74.358974358974393</v>
      </c>
      <c r="Y735">
        <f>IF(ROW($E735)&lt;=VALUE(LEFT(Y$1,FIND("-",Y$1,1)-1)),0,MAX(INDEX(C:C,ROW(C735)-VALUE(LEFT(Y$1,FIND("-",Y$1,1)-1))+1):C735))</f>
        <v>0.72</v>
      </c>
      <c r="Z735">
        <f>IF(ROW($E735)&lt;=VALUE(LEFT(Z$1,FIND("-",Z$1,1)-1)),0,MIN(INDEX(D:D,ROW(D735)-VALUE(LEFT(Z$1,FIND("-",Z$1,1)-1))+1):D735))</f>
        <v>0.57499999999999996</v>
      </c>
      <c r="AA735">
        <f t="shared" si="108"/>
        <v>65.517241379310391</v>
      </c>
      <c r="AB735">
        <f>IF(ROW($AA735)&lt;=VALUE(LEFT(AA$1,FIND("-",AA$1,1)-1))+VALUE(LEFT(AB$1,FIND("-",AB$1,1)-1)-1),0,AVERAGE(INDEX($AA:$AA,ROW($AA735)-VALUE(LEFT(AB$1,FIND("-",AB$1,1)-1))+1):$AA735))</f>
        <v>71.83908045977013</v>
      </c>
      <c r="AC735">
        <f>IF(ROW($AA735)&lt;=VALUE(LEFT(AA$1,FIND("-",AA$1,1)-1))+VALUE(LEFT(AB$1,FIND("-",AB$1,1)-1)-1)+VALUE(LEFT(AC$1,FIND("-",AC$1,1)-1)-1),0,AVERAGE(INDEX($AB:$AB,ROW($AB735)-VALUE(LEFT(AC$1,FIND("-",AC$1,1)-1))+1):$AB735))</f>
        <v>78.143220056638356</v>
      </c>
      <c r="AE735">
        <f t="shared" si="106"/>
        <v>17593844</v>
      </c>
      <c r="AG735" t="str">
        <f t="shared" si="107"/>
        <v>Sell</v>
      </c>
    </row>
    <row r="736" spans="1:33" x14ac:dyDescent="0.25">
      <c r="A736" s="6">
        <v>37565</v>
      </c>
      <c r="B736">
        <v>0.62</v>
      </c>
      <c r="C736">
        <v>0.65500000000000003</v>
      </c>
      <c r="D736">
        <v>0.62</v>
      </c>
      <c r="E736">
        <v>0.65500000000000003</v>
      </c>
      <c r="F736">
        <v>0.37762099999999998</v>
      </c>
      <c r="G736">
        <v>145000</v>
      </c>
      <c r="I736" t="str">
        <f t="shared" si="101"/>
        <v/>
      </c>
      <c r="J736" t="str">
        <f t="shared" si="102"/>
        <v/>
      </c>
      <c r="K736" t="str">
        <f t="shared" si="103"/>
        <v/>
      </c>
      <c r="M736" s="11" t="str">
        <f t="shared" si="104"/>
        <v/>
      </c>
      <c r="O736">
        <f>IF(ROW($E736)&lt;=VALUE(LEFT(O$1,FIND("-",O$1,1)-1)),0,IF(ROW($E736)=VALUE(LEFT(O$1,FIND("-",O$1,1)-1))+1,AVERAGE(INDEX($E:$E,ROW($E736)-VALUE(LEFT(O$1,FIND("-",O$1,1)-1))):$E736),($E736*(2/(VALUE(LEFT(O$1,FIND("-",O$1,1)-1))+1)))+(O735*(1-(2/(VALUE(LEFT(O$1,FIND("-",O$1,1)-1))+1))))))</f>
        <v>0.76777984169038294</v>
      </c>
      <c r="Q736">
        <f>IF(ROW($E736)&lt;=VALUE(LEFT(Q$1,FIND("-",Q$1,1)-1)),0,IF(ROW($E736)=VALUE(LEFT(Q$1,FIND("-",Q$1,1)-1))+1,AVERAGE(INDEX($E:$E,ROW($E736)-VALUE(LEFT(Q$1,FIND("-",Q$1,1)-1))):$E736),($E736*(2/(VALUE(LEFT(Q$1,FIND("-",Q$1,1)-1))+1)))+(Q735*(1-(2/(VALUE(LEFT(Q$1,FIND("-",Q$1,1)-1))+1))))))</f>
        <v>0.65163790370254171</v>
      </c>
      <c r="R736">
        <f>IF(ROW($E736)&lt;=VALUE(LEFT(R$1,FIND("-",R$1,1)-1)),0,IF(ROW($E736)=VALUE(LEFT(R$1,FIND("-",R$1,1)-1))+1,AVERAGE(INDEX($E:$E,ROW($E736)-VALUE(LEFT(R$1,FIND("-",R$1,1)-1))):$E736),($E736*(2/(VALUE(LEFT(R$1,FIND("-",R$1,1)-1))+1)))+(R735*(1-(2/(VALUE(LEFT(R$1,FIND("-",R$1,1)-1))+1))))))</f>
        <v>0.64553666656985398</v>
      </c>
      <c r="S736">
        <f t="shared" si="105"/>
        <v>6.1012371326877313E-3</v>
      </c>
      <c r="T736">
        <f>IF(ROW($E736)&lt;=MAX(VALUE(LEFT(Q$1,FIND("-",Q$1,1)-1)),VALUE(LEFT(R$1,FIND("-",R$1,1)-1)))+VALUE(LEFT(T$1,FIND("-",T$1,1)-1))-1,0,IF(ROW($E736)=MAX(VALUE(LEFT(Q$1,FIND("-",Q$1,1)-1)),VALUE(LEFT(R$1,FIND("-",R$1,1)-1)))+VALUE(LEFT(T$1,FIND("-",T$1,1)-1)),AVERAGE(INDEX($S:$S,ROW(S736)-VALUE(LEFT(T$1,FIND("-",T$1,1)-1))+1):S736),($S736*(2/(VALUE(LEFT(T$1,FIND("-",T$1,1)-1))+1)))+(T735*(1-(2/(VALUE(LEFT(T$1,FIND("-",T$1,1)-1))+1))))))</f>
        <v>-2.1146972080790306E-3</v>
      </c>
      <c r="V736">
        <f t="shared" si="100"/>
        <v>-1.5000000000000013E-2</v>
      </c>
      <c r="W736">
        <f>IF(ROW($E736)&lt;=VALUE(LEFT(W$1,FIND("-",W$1,1)-1))+1,0,IF(ROW($E735)=VALUE(LEFT(W$1,FIND("-",W$1,1)-1))+1,100-100/(1+ABS((SUMIF(INDEX($V:$V,ROW($V736)-VALUE(LEFT(W$1,FIND("-",W$1,1)-1))+1):$V736,"&gt;0",INDEX($V:$V,ROW($V736)-VALUE(LEFT(W$1,FIND("-",W$1,1)-1))+1):$V736)/COUNTIF(INDEX($V:$V,ROW($V736)-VALUE(LEFT(W$1,FIND("-",W$1,1)-1))+1):$V736,"&gt;0"))/(SUMIF(INDEX($V:$V,ROW($V736)-VALUE(LEFT(W$1,FIND("-",W$1,1)-1))+1):$V736,"&lt;0",INDEX($V:$V,ROW($V736)-VALUE(LEFT(W$1,FIND("-",W$1,1)-1))+1):$V736)/COUNTIF(INDEX($V:$V,ROW($V736)-VALUE(LEFT(W$1,FIND("-",W$1,1)-1))+1):$V736,"&lt;0")))),100-100/(1+ABS((SUMIF(INDEX($V:$V,ROW($V736)-VALUE(LEFT(W$1,FIND("-",W$1,1)-1))+1):$V736,"&gt;0",INDEX($V:$V,ROW($V736)-VALUE(LEFT(W$1,FIND("-",W$1,1)-1))+1):$V736)/VALUE(LEFT(W$1,FIND("-",W$1,1)-1)))/(SUMIF(INDEX($V:$V,ROW($V736)-VALUE(LEFT(W$1,FIND("-",W$1,1)-1))+1):$V736,"&lt;0",INDEX($V:$V,ROW($V736)-VALUE(LEFT(W$1,FIND("-",W$1,1)-1))+1):$V736)/VALUE(LEFT(W$1,FIND("-",W$1,1)-1)))))))</f>
        <v>66.666666666666686</v>
      </c>
      <c r="Y736">
        <f>IF(ROW($E736)&lt;=VALUE(LEFT(Y$1,FIND("-",Y$1,1)-1)),0,MAX(INDEX(C:C,ROW(C736)-VALUE(LEFT(Y$1,FIND("-",Y$1,1)-1))+1):C736))</f>
        <v>0.72</v>
      </c>
      <c r="Z736">
        <f>IF(ROW($E736)&lt;=VALUE(LEFT(Z$1,FIND("-",Z$1,1)-1)),0,MIN(INDEX(D:D,ROW(D736)-VALUE(LEFT(Z$1,FIND("-",Z$1,1)-1))+1):D736))</f>
        <v>0.59</v>
      </c>
      <c r="AA736">
        <f t="shared" si="108"/>
        <v>50.000000000000043</v>
      </c>
      <c r="AB736">
        <f>IF(ROW($AA736)&lt;=VALUE(LEFT(AA$1,FIND("-",AA$1,1)-1))+VALUE(LEFT(AB$1,FIND("-",AB$1,1)-1)-1),0,AVERAGE(INDEX($AA:$AA,ROW($AA736)-VALUE(LEFT(AB$1,FIND("-",AB$1,1)-1))+1):$AA736))</f>
        <v>61.422413793103487</v>
      </c>
      <c r="AC736">
        <f>IF(ROW($AA736)&lt;=VALUE(LEFT(AA$1,FIND("-",AA$1,1)-1))+VALUE(LEFT(AB$1,FIND("-",AB$1,1)-1)-1)+VALUE(LEFT(AC$1,FIND("-",AC$1,1)-1)-1),0,AVERAGE(INDEX($AB:$AB,ROW($AB736)-VALUE(LEFT(AC$1,FIND("-",AC$1,1)-1))+1):$AB736))</f>
        <v>70.265908712310534</v>
      </c>
      <c r="AE736">
        <f t="shared" si="106"/>
        <v>17448844</v>
      </c>
      <c r="AG736" t="str">
        <f t="shared" si="107"/>
        <v/>
      </c>
    </row>
    <row r="737" spans="1:33" x14ac:dyDescent="0.25">
      <c r="A737" s="6">
        <v>37566</v>
      </c>
      <c r="B737">
        <v>0.65500000000000003</v>
      </c>
      <c r="C737">
        <v>0.65500000000000003</v>
      </c>
      <c r="D737">
        <v>0.64500000000000002</v>
      </c>
      <c r="E737">
        <v>0.65</v>
      </c>
      <c r="F737">
        <v>0.37473800000000002</v>
      </c>
      <c r="G737">
        <v>115000</v>
      </c>
      <c r="I737" t="str">
        <f t="shared" si="101"/>
        <v/>
      </c>
      <c r="J737" t="str">
        <f t="shared" si="102"/>
        <v/>
      </c>
      <c r="K737" t="str">
        <f t="shared" si="103"/>
        <v/>
      </c>
      <c r="M737" s="11" t="str">
        <f t="shared" si="104"/>
        <v/>
      </c>
      <c r="O737">
        <f>IF(ROW($E737)&lt;=VALUE(LEFT(O$1,FIND("-",O$1,1)-1)),0,IF(ROW($E737)=VALUE(LEFT(O$1,FIND("-",O$1,1)-1))+1,AVERAGE(INDEX($E:$E,ROW($E737)-VALUE(LEFT(O$1,FIND("-",O$1,1)-1))):$E737),($E737*(2/(VALUE(LEFT(O$1,FIND("-",O$1,1)-1))+1)))+(O736*(1-(2/(VALUE(LEFT(O$1,FIND("-",O$1,1)-1))+1))))))</f>
        <v>0.76660790296709558</v>
      </c>
      <c r="Q737">
        <f>IF(ROW($E737)&lt;=VALUE(LEFT(Q$1,FIND("-",Q$1,1)-1)),0,IF(ROW($E737)=VALUE(LEFT(Q$1,FIND("-",Q$1,1)-1))+1,AVERAGE(INDEX($E:$E,ROW($E737)-VALUE(LEFT(Q$1,FIND("-",Q$1,1)-1))):$E737),($E737*(2/(VALUE(LEFT(Q$1,FIND("-",Q$1,1)-1))+1)))+(Q736*(1-(2/(VALUE(LEFT(Q$1,FIND("-",Q$1,1)-1))+1))))))</f>
        <v>0.65138591851753525</v>
      </c>
      <c r="R737">
        <f>IF(ROW($E737)&lt;=VALUE(LEFT(R$1,FIND("-",R$1,1)-1)),0,IF(ROW($E737)=VALUE(LEFT(R$1,FIND("-",R$1,1)-1))+1,AVERAGE(INDEX($E:$E,ROW($E737)-VALUE(LEFT(R$1,FIND("-",R$1,1)-1))):$E737),($E737*(2/(VALUE(LEFT(R$1,FIND("-",R$1,1)-1))+1)))+(R736*(1-(2/(VALUE(LEFT(R$1,FIND("-",R$1,1)-1))+1))))))</f>
        <v>0.64586728386097592</v>
      </c>
      <c r="S737">
        <f t="shared" si="105"/>
        <v>5.5186346565593292E-3</v>
      </c>
      <c r="T737">
        <f>IF(ROW($E737)&lt;=MAX(VALUE(LEFT(Q$1,FIND("-",Q$1,1)-1)),VALUE(LEFT(R$1,FIND("-",R$1,1)-1)))+VALUE(LEFT(T$1,FIND("-",T$1,1)-1))-1,0,IF(ROW($E737)=MAX(VALUE(LEFT(Q$1,FIND("-",Q$1,1)-1)),VALUE(LEFT(R$1,FIND("-",R$1,1)-1)))+VALUE(LEFT(T$1,FIND("-",T$1,1)-1)),AVERAGE(INDEX($S:$S,ROW(S737)-VALUE(LEFT(T$1,FIND("-",T$1,1)-1))+1):S737),($S737*(2/(VALUE(LEFT(T$1,FIND("-",T$1,1)-1))+1)))+(T736*(1-(2/(VALUE(LEFT(T$1,FIND("-",T$1,1)-1))+1))))))</f>
        <v>-5.8803083515135868E-4</v>
      </c>
      <c r="V737">
        <f t="shared" si="100"/>
        <v>-5.0000000000000044E-3</v>
      </c>
      <c r="W737">
        <f>IF(ROW($E737)&lt;=VALUE(LEFT(W$1,FIND("-",W$1,1)-1))+1,0,IF(ROW($E736)=VALUE(LEFT(W$1,FIND("-",W$1,1)-1))+1,100-100/(1+ABS((SUMIF(INDEX($V:$V,ROW($V737)-VALUE(LEFT(W$1,FIND("-",W$1,1)-1))+1):$V737,"&gt;0",INDEX($V:$V,ROW($V737)-VALUE(LEFT(W$1,FIND("-",W$1,1)-1))+1):$V737)/COUNTIF(INDEX($V:$V,ROW($V737)-VALUE(LEFT(W$1,FIND("-",W$1,1)-1))+1):$V737,"&gt;0"))/(SUMIF(INDEX($V:$V,ROW($V737)-VALUE(LEFT(W$1,FIND("-",W$1,1)-1))+1):$V737,"&lt;0",INDEX($V:$V,ROW($V737)-VALUE(LEFT(W$1,FIND("-",W$1,1)-1))+1):$V737)/COUNTIF(INDEX($V:$V,ROW($V737)-VALUE(LEFT(W$1,FIND("-",W$1,1)-1))+1):$V737,"&lt;0")))),100-100/(1+ABS((SUMIF(INDEX($V:$V,ROW($V737)-VALUE(LEFT(W$1,FIND("-",W$1,1)-1))+1):$V737,"&gt;0",INDEX($V:$V,ROW($V737)-VALUE(LEFT(W$1,FIND("-",W$1,1)-1))+1):$V737)/VALUE(LEFT(W$1,FIND("-",W$1,1)-1)))/(SUMIF(INDEX($V:$V,ROW($V737)-VALUE(LEFT(W$1,FIND("-",W$1,1)-1))+1):$V737,"&lt;0",INDEX($V:$V,ROW($V737)-VALUE(LEFT(W$1,FIND("-",W$1,1)-1))+1):$V737)/VALUE(LEFT(W$1,FIND("-",W$1,1)-1)))))))</f>
        <v>62.162162162162183</v>
      </c>
      <c r="Y737">
        <f>IF(ROW($E737)&lt;=VALUE(LEFT(Y$1,FIND("-",Y$1,1)-1)),0,MAX(INDEX(C:C,ROW(C737)-VALUE(LEFT(Y$1,FIND("-",Y$1,1)-1))+1):C737))</f>
        <v>0.72</v>
      </c>
      <c r="Z737">
        <f>IF(ROW($E737)&lt;=VALUE(LEFT(Z$1,FIND("-",Z$1,1)-1)),0,MIN(INDEX(D:D,ROW(D737)-VALUE(LEFT(Z$1,FIND("-",Z$1,1)-1))+1):D737))</f>
        <v>0.6</v>
      </c>
      <c r="AA737">
        <f t="shared" si="108"/>
        <v>41.666666666666707</v>
      </c>
      <c r="AB737">
        <f>IF(ROW($AA737)&lt;=VALUE(LEFT(AA$1,FIND("-",AA$1,1)-1))+VALUE(LEFT(AB$1,FIND("-",AB$1,1)-1)-1),0,AVERAGE(INDEX($AA:$AA,ROW($AA737)-VALUE(LEFT(AB$1,FIND("-",AB$1,1)-1))+1):$AA737))</f>
        <v>52.394636015325716</v>
      </c>
      <c r="AC737">
        <f>IF(ROW($AA737)&lt;=VALUE(LEFT(AA$1,FIND("-",AA$1,1)-1))+VALUE(LEFT(AB$1,FIND("-",AB$1,1)-1)-1)+VALUE(LEFT(AC$1,FIND("-",AC$1,1)-1)-1),0,AVERAGE(INDEX($AB:$AB,ROW($AB737)-VALUE(LEFT(AC$1,FIND("-",AC$1,1)-1))+1):$AB737))</f>
        <v>61.885376756066442</v>
      </c>
      <c r="AE737">
        <f t="shared" si="106"/>
        <v>17333844</v>
      </c>
      <c r="AG737" t="str">
        <f t="shared" si="107"/>
        <v/>
      </c>
    </row>
    <row r="738" spans="1:33" x14ac:dyDescent="0.25">
      <c r="A738" s="6">
        <v>37567</v>
      </c>
      <c r="B738">
        <v>0.66</v>
      </c>
      <c r="C738">
        <v>0.66500000000000004</v>
      </c>
      <c r="D738">
        <v>0.64</v>
      </c>
      <c r="E738">
        <v>0.64</v>
      </c>
      <c r="F738">
        <v>0.368973</v>
      </c>
      <c r="G738">
        <v>226000</v>
      </c>
      <c r="I738" t="str">
        <f t="shared" si="101"/>
        <v/>
      </c>
      <c r="J738" t="str">
        <f t="shared" si="102"/>
        <v/>
      </c>
      <c r="K738" t="str">
        <f t="shared" si="103"/>
        <v/>
      </c>
      <c r="M738" s="11" t="str">
        <f t="shared" si="104"/>
        <v/>
      </c>
      <c r="O738">
        <f>IF(ROW($E738)&lt;=VALUE(LEFT(O$1,FIND("-",O$1,1)-1)),0,IF(ROW($E738)=VALUE(LEFT(O$1,FIND("-",O$1,1)-1))+1,AVERAGE(INDEX($E:$E,ROW($E738)-VALUE(LEFT(O$1,FIND("-",O$1,1)-1))):$E738),($E738*(2/(VALUE(LEFT(O$1,FIND("-",O$1,1)-1))+1)))+(O737*(1-(2/(VALUE(LEFT(O$1,FIND("-",O$1,1)-1))+1))))))</f>
        <v>0.76534812283806986</v>
      </c>
      <c r="Q738">
        <f>IF(ROW($E738)&lt;=VALUE(LEFT(Q$1,FIND("-",Q$1,1)-1)),0,IF(ROW($E738)=VALUE(LEFT(Q$1,FIND("-",Q$1,1)-1))+1,AVERAGE(INDEX($E:$E,ROW($E738)-VALUE(LEFT(Q$1,FIND("-",Q$1,1)-1))):$E738),($E738*(2/(VALUE(LEFT(Q$1,FIND("-",Q$1,1)-1))+1)))+(Q737*(1-(2/(VALUE(LEFT(Q$1,FIND("-",Q$1,1)-1))+1))))))</f>
        <v>0.64963423874560677</v>
      </c>
      <c r="R738">
        <f>IF(ROW($E738)&lt;=VALUE(LEFT(R$1,FIND("-",R$1,1)-1)),0,IF(ROW($E738)=VALUE(LEFT(R$1,FIND("-",R$1,1)-1))+1,AVERAGE(INDEX($E:$E,ROW($E738)-VALUE(LEFT(R$1,FIND("-",R$1,1)-1))):$E738),($E738*(2/(VALUE(LEFT(R$1,FIND("-",R$1,1)-1))+1)))+(R737*(1-(2/(VALUE(LEFT(R$1,FIND("-",R$1,1)-1))+1))))))</f>
        <v>0.64543267024164441</v>
      </c>
      <c r="S738">
        <f t="shared" si="105"/>
        <v>4.2015685039623607E-3</v>
      </c>
      <c r="T738">
        <f>IF(ROW($E738)&lt;=MAX(VALUE(LEFT(Q$1,FIND("-",Q$1,1)-1)),VALUE(LEFT(R$1,FIND("-",R$1,1)-1)))+VALUE(LEFT(T$1,FIND("-",T$1,1)-1))-1,0,IF(ROW($E738)=MAX(VALUE(LEFT(Q$1,FIND("-",Q$1,1)-1)),VALUE(LEFT(R$1,FIND("-",R$1,1)-1)))+VALUE(LEFT(T$1,FIND("-",T$1,1)-1)),AVERAGE(INDEX($S:$S,ROW(S738)-VALUE(LEFT(T$1,FIND("-",T$1,1)-1))+1):S738),($S738*(2/(VALUE(LEFT(T$1,FIND("-",T$1,1)-1))+1)))+(T737*(1-(2/(VALUE(LEFT(T$1,FIND("-",T$1,1)-1))+1))))))</f>
        <v>3.6988903267138522E-4</v>
      </c>
      <c r="V738">
        <f t="shared" si="100"/>
        <v>-1.0000000000000009E-2</v>
      </c>
      <c r="W738">
        <f>IF(ROW($E738)&lt;=VALUE(LEFT(W$1,FIND("-",W$1,1)-1))+1,0,IF(ROW($E737)=VALUE(LEFT(W$1,FIND("-",W$1,1)-1))+1,100-100/(1+ABS((SUMIF(INDEX($V:$V,ROW($V738)-VALUE(LEFT(W$1,FIND("-",W$1,1)-1))+1):$V738,"&gt;0",INDEX($V:$V,ROW($V738)-VALUE(LEFT(W$1,FIND("-",W$1,1)-1))+1):$V738)/COUNTIF(INDEX($V:$V,ROW($V738)-VALUE(LEFT(W$1,FIND("-",W$1,1)-1))+1):$V738,"&gt;0"))/(SUMIF(INDEX($V:$V,ROW($V738)-VALUE(LEFT(W$1,FIND("-",W$1,1)-1))+1):$V738,"&lt;0",INDEX($V:$V,ROW($V738)-VALUE(LEFT(W$1,FIND("-",W$1,1)-1))+1):$V738)/COUNTIF(INDEX($V:$V,ROW($V738)-VALUE(LEFT(W$1,FIND("-",W$1,1)-1))+1):$V738,"&lt;0")))),100-100/(1+ABS((SUMIF(INDEX($V:$V,ROW($V738)-VALUE(LEFT(W$1,FIND("-",W$1,1)-1))+1):$V738,"&gt;0",INDEX($V:$V,ROW($V738)-VALUE(LEFT(W$1,FIND("-",W$1,1)-1))+1):$V738)/VALUE(LEFT(W$1,FIND("-",W$1,1)-1)))/(SUMIF(INDEX($V:$V,ROW($V738)-VALUE(LEFT(W$1,FIND("-",W$1,1)-1))+1):$V738,"&lt;0",INDEX($V:$V,ROW($V738)-VALUE(LEFT(W$1,FIND("-",W$1,1)-1))+1):$V738)/VALUE(LEFT(W$1,FIND("-",W$1,1)-1)))))))</f>
        <v>55.555555555555557</v>
      </c>
      <c r="Y738">
        <f>IF(ROW($E738)&lt;=VALUE(LEFT(Y$1,FIND("-",Y$1,1)-1)),0,MAX(INDEX(C:C,ROW(C738)-VALUE(LEFT(Y$1,FIND("-",Y$1,1)-1))+1):C738))</f>
        <v>0.72</v>
      </c>
      <c r="Z738">
        <f>IF(ROW($E738)&lt;=VALUE(LEFT(Z$1,FIND("-",Z$1,1)-1)),0,MIN(INDEX(D:D,ROW(D738)-VALUE(LEFT(Z$1,FIND("-",Z$1,1)-1))+1):D738))</f>
        <v>0.6</v>
      </c>
      <c r="AA738">
        <f t="shared" si="108"/>
        <v>33.333333333333364</v>
      </c>
      <c r="AB738">
        <f>IF(ROW($AA738)&lt;=VALUE(LEFT(AA$1,FIND("-",AA$1,1)-1))+VALUE(LEFT(AB$1,FIND("-",AB$1,1)-1)-1),0,AVERAGE(INDEX($AA:$AA,ROW($AA738)-VALUE(LEFT(AB$1,FIND("-",AB$1,1)-1))+1):$AA738))</f>
        <v>41.666666666666707</v>
      </c>
      <c r="AC738">
        <f>IF(ROW($AA738)&lt;=VALUE(LEFT(AA$1,FIND("-",AA$1,1)-1))+VALUE(LEFT(AB$1,FIND("-",AB$1,1)-1)-1)+VALUE(LEFT(AC$1,FIND("-",AC$1,1)-1)-1),0,AVERAGE(INDEX($AB:$AB,ROW($AB738)-VALUE(LEFT(AC$1,FIND("-",AC$1,1)-1))+1):$AB738))</f>
        <v>51.827905491698637</v>
      </c>
      <c r="AE738">
        <f t="shared" si="106"/>
        <v>17107844</v>
      </c>
      <c r="AG738" t="str">
        <f t="shared" si="107"/>
        <v/>
      </c>
    </row>
    <row r="739" spans="1:33" x14ac:dyDescent="0.25">
      <c r="A739" s="6">
        <v>37568</v>
      </c>
      <c r="B739">
        <v>0.64</v>
      </c>
      <c r="C739">
        <v>0.64</v>
      </c>
      <c r="D739">
        <v>0.63</v>
      </c>
      <c r="E739">
        <v>0.63500000000000001</v>
      </c>
      <c r="F739">
        <v>0.366091</v>
      </c>
      <c r="G739">
        <v>69000</v>
      </c>
      <c r="I739" t="str">
        <f t="shared" si="101"/>
        <v/>
      </c>
      <c r="J739" t="str">
        <f t="shared" si="102"/>
        <v/>
      </c>
      <c r="K739" t="str">
        <f t="shared" si="103"/>
        <v/>
      </c>
      <c r="M739" s="11" t="str">
        <f t="shared" si="104"/>
        <v/>
      </c>
      <c r="O739">
        <f>IF(ROW($E739)&lt;=VALUE(LEFT(O$1,FIND("-",O$1,1)-1)),0,IF(ROW($E739)=VALUE(LEFT(O$1,FIND("-",O$1,1)-1))+1,AVERAGE(INDEX($E:$E,ROW($E739)-VALUE(LEFT(O$1,FIND("-",O$1,1)-1))):$E739),($E739*(2/(VALUE(LEFT(O$1,FIND("-",O$1,1)-1))+1)))+(O738*(1-(2/(VALUE(LEFT(O$1,FIND("-",O$1,1)-1))+1))))))</f>
        <v>0.76405112659092489</v>
      </c>
      <c r="Q739">
        <f>IF(ROW($E739)&lt;=VALUE(LEFT(Q$1,FIND("-",Q$1,1)-1)),0,IF(ROW($E739)=VALUE(LEFT(Q$1,FIND("-",Q$1,1)-1))+1,AVERAGE(INDEX($E:$E,ROW($E739)-VALUE(LEFT(Q$1,FIND("-",Q$1,1)-1))):$E739),($E739*(2/(VALUE(LEFT(Q$1,FIND("-",Q$1,1)-1))+1)))+(Q738*(1-(2/(VALUE(LEFT(Q$1,FIND("-",Q$1,1)-1))+1))))))</f>
        <v>0.64738281740012882</v>
      </c>
      <c r="R739">
        <f>IF(ROW($E739)&lt;=VALUE(LEFT(R$1,FIND("-",R$1,1)-1)),0,IF(ROW($E739)=VALUE(LEFT(R$1,FIND("-",R$1,1)-1))+1,AVERAGE(INDEX($E:$E,ROW($E739)-VALUE(LEFT(R$1,FIND("-",R$1,1)-1))):$E739),($E739*(2/(VALUE(LEFT(R$1,FIND("-",R$1,1)-1))+1)))+(R738*(1-(2/(VALUE(LEFT(R$1,FIND("-",R$1,1)-1))+1))))))</f>
        <v>0.64465987985337436</v>
      </c>
      <c r="S739">
        <f t="shared" si="105"/>
        <v>2.7229375467544559E-3</v>
      </c>
      <c r="T739">
        <f>IF(ROW($E739)&lt;=MAX(VALUE(LEFT(Q$1,FIND("-",Q$1,1)-1)),VALUE(LEFT(R$1,FIND("-",R$1,1)-1)))+VALUE(LEFT(T$1,FIND("-",T$1,1)-1))-1,0,IF(ROW($E739)=MAX(VALUE(LEFT(Q$1,FIND("-",Q$1,1)-1)),VALUE(LEFT(R$1,FIND("-",R$1,1)-1)))+VALUE(LEFT(T$1,FIND("-",T$1,1)-1)),AVERAGE(INDEX($S:$S,ROW(S739)-VALUE(LEFT(T$1,FIND("-",T$1,1)-1))+1):S739),($S739*(2/(VALUE(LEFT(T$1,FIND("-",T$1,1)-1))+1)))+(T738*(1-(2/(VALUE(LEFT(T$1,FIND("-",T$1,1)-1))+1))))))</f>
        <v>8.4049873548799946E-4</v>
      </c>
      <c r="V739">
        <f t="shared" si="100"/>
        <v>-5.0000000000000044E-3</v>
      </c>
      <c r="W739">
        <f>IF(ROW($E739)&lt;=VALUE(LEFT(W$1,FIND("-",W$1,1)-1))+1,0,IF(ROW($E738)=VALUE(LEFT(W$1,FIND("-",W$1,1)-1))+1,100-100/(1+ABS((SUMIF(INDEX($V:$V,ROW($V739)-VALUE(LEFT(W$1,FIND("-",W$1,1)-1))+1):$V739,"&gt;0",INDEX($V:$V,ROW($V739)-VALUE(LEFT(W$1,FIND("-",W$1,1)-1))+1):$V739)/COUNTIF(INDEX($V:$V,ROW($V739)-VALUE(LEFT(W$1,FIND("-",W$1,1)-1))+1):$V739,"&gt;0"))/(SUMIF(INDEX($V:$V,ROW($V739)-VALUE(LEFT(W$1,FIND("-",W$1,1)-1))+1):$V739,"&lt;0",INDEX($V:$V,ROW($V739)-VALUE(LEFT(W$1,FIND("-",W$1,1)-1))+1):$V739)/COUNTIF(INDEX($V:$V,ROW($V739)-VALUE(LEFT(W$1,FIND("-",W$1,1)-1))+1):$V739,"&lt;0")))),100-100/(1+ABS((SUMIF(INDEX($V:$V,ROW($V739)-VALUE(LEFT(W$1,FIND("-",W$1,1)-1))+1):$V739,"&gt;0",INDEX($V:$V,ROW($V739)-VALUE(LEFT(W$1,FIND("-",W$1,1)-1))+1):$V739)/VALUE(LEFT(W$1,FIND("-",W$1,1)-1)))/(SUMIF(INDEX($V:$V,ROW($V739)-VALUE(LEFT(W$1,FIND("-",W$1,1)-1))+1):$V739,"&lt;0",INDEX($V:$V,ROW($V739)-VALUE(LEFT(W$1,FIND("-",W$1,1)-1))+1):$V739)/VALUE(LEFT(W$1,FIND("-",W$1,1)-1)))))))</f>
        <v>58.82352941176471</v>
      </c>
      <c r="Y739">
        <f>IF(ROW($E739)&lt;=VALUE(LEFT(Y$1,FIND("-",Y$1,1)-1)),0,MAX(INDEX(C:C,ROW(C739)-VALUE(LEFT(Y$1,FIND("-",Y$1,1)-1))+1):C739))</f>
        <v>0.72</v>
      </c>
      <c r="Z739">
        <f>IF(ROW($E739)&lt;=VALUE(LEFT(Z$1,FIND("-",Z$1,1)-1)),0,MIN(INDEX(D:D,ROW(D739)-VALUE(LEFT(Z$1,FIND("-",Z$1,1)-1))+1):D739))</f>
        <v>0.61</v>
      </c>
      <c r="AA739">
        <f t="shared" si="108"/>
        <v>22.727272727272751</v>
      </c>
      <c r="AB739">
        <f>IF(ROW($AA739)&lt;=VALUE(LEFT(AA$1,FIND("-",AA$1,1)-1))+VALUE(LEFT(AB$1,FIND("-",AB$1,1)-1)-1),0,AVERAGE(INDEX($AA:$AA,ROW($AA739)-VALUE(LEFT(AB$1,FIND("-",AB$1,1)-1))+1):$AA739))</f>
        <v>32.575757575757606</v>
      </c>
      <c r="AC739">
        <f>IF(ROW($AA739)&lt;=VALUE(LEFT(AA$1,FIND("-",AA$1,1)-1))+VALUE(LEFT(AB$1,FIND("-",AB$1,1)-1)-1)+VALUE(LEFT(AC$1,FIND("-",AC$1,1)-1)-1),0,AVERAGE(INDEX($AB:$AB,ROW($AB739)-VALUE(LEFT(AC$1,FIND("-",AC$1,1)-1))+1):$AB739))</f>
        <v>42.212353419250014</v>
      </c>
      <c r="AE739">
        <f t="shared" si="106"/>
        <v>17038844</v>
      </c>
      <c r="AG739" t="str">
        <f t="shared" si="107"/>
        <v/>
      </c>
    </row>
    <row r="740" spans="1:33" x14ac:dyDescent="0.25">
      <c r="A740" s="6">
        <v>37571</v>
      </c>
      <c r="B740">
        <v>0.63500000000000001</v>
      </c>
      <c r="C740">
        <v>0.63500000000000001</v>
      </c>
      <c r="D740">
        <v>0.62</v>
      </c>
      <c r="E740">
        <v>0.625</v>
      </c>
      <c r="F740">
        <v>0.36032500000000001</v>
      </c>
      <c r="G740">
        <v>39000</v>
      </c>
      <c r="I740" t="str">
        <f t="shared" si="101"/>
        <v>Bearish</v>
      </c>
      <c r="J740" t="str">
        <f t="shared" si="102"/>
        <v/>
      </c>
      <c r="K740" t="str">
        <f t="shared" si="103"/>
        <v/>
      </c>
      <c r="M740" s="11" t="str">
        <f t="shared" si="104"/>
        <v/>
      </c>
      <c r="O740">
        <f>IF(ROW($E740)&lt;=VALUE(LEFT(O$1,FIND("-",O$1,1)-1)),0,IF(ROW($E740)=VALUE(LEFT(O$1,FIND("-",O$1,1)-1))+1,AVERAGE(INDEX($E:$E,ROW($E740)-VALUE(LEFT(O$1,FIND("-",O$1,1)-1))):$E740),($E740*(2/(VALUE(LEFT(O$1,FIND("-",O$1,1)-1))+1)))+(O739*(1-(2/(VALUE(LEFT(O$1,FIND("-",O$1,1)-1))+1))))))</f>
        <v>0.76266753329151271</v>
      </c>
      <c r="Q740">
        <f>IF(ROW($E740)&lt;=VALUE(LEFT(Q$1,FIND("-",Q$1,1)-1)),0,IF(ROW($E740)=VALUE(LEFT(Q$1,FIND("-",Q$1,1)-1))+1,AVERAGE(INDEX($E:$E,ROW($E740)-VALUE(LEFT(Q$1,FIND("-",Q$1,1)-1))):$E740),($E740*(2/(VALUE(LEFT(Q$1,FIND("-",Q$1,1)-1))+1)))+(Q739*(1-(2/(VALUE(LEFT(Q$1,FIND("-",Q$1,1)-1))+1))))))</f>
        <v>0.64393930703087821</v>
      </c>
      <c r="R740">
        <f>IF(ROW($E740)&lt;=VALUE(LEFT(R$1,FIND("-",R$1,1)-1)),0,IF(ROW($E740)=VALUE(LEFT(R$1,FIND("-",R$1,1)-1))+1,AVERAGE(INDEX($E:$E,ROW($E740)-VALUE(LEFT(R$1,FIND("-",R$1,1)-1))):$E740),($E740*(2/(VALUE(LEFT(R$1,FIND("-",R$1,1)-1))+1)))+(R739*(1-(2/(VALUE(LEFT(R$1,FIND("-",R$1,1)-1))+1))))))</f>
        <v>0.64320359245682812</v>
      </c>
      <c r="S740">
        <f t="shared" si="105"/>
        <v>7.3571457405008367E-4</v>
      </c>
      <c r="T740">
        <f>IF(ROW($E740)&lt;=MAX(VALUE(LEFT(Q$1,FIND("-",Q$1,1)-1)),VALUE(LEFT(R$1,FIND("-",R$1,1)-1)))+VALUE(LEFT(T$1,FIND("-",T$1,1)-1))-1,0,IF(ROW($E740)=MAX(VALUE(LEFT(Q$1,FIND("-",Q$1,1)-1)),VALUE(LEFT(R$1,FIND("-",R$1,1)-1)))+VALUE(LEFT(T$1,FIND("-",T$1,1)-1)),AVERAGE(INDEX($S:$S,ROW(S740)-VALUE(LEFT(T$1,FIND("-",T$1,1)-1))+1):S740),($S740*(2/(VALUE(LEFT(T$1,FIND("-",T$1,1)-1))+1)))+(T739*(1-(2/(VALUE(LEFT(T$1,FIND("-",T$1,1)-1))+1))))))</f>
        <v>8.1954190320041639E-4</v>
      </c>
      <c r="V740">
        <f t="shared" si="100"/>
        <v>-1.0000000000000009E-2</v>
      </c>
      <c r="W740">
        <f>IF(ROW($E740)&lt;=VALUE(LEFT(W$1,FIND("-",W$1,1)-1))+1,0,IF(ROW($E739)=VALUE(LEFT(W$1,FIND("-",W$1,1)-1))+1,100-100/(1+ABS((SUMIF(INDEX($V:$V,ROW($V740)-VALUE(LEFT(W$1,FIND("-",W$1,1)-1))+1):$V740,"&gt;0",INDEX($V:$V,ROW($V740)-VALUE(LEFT(W$1,FIND("-",W$1,1)-1))+1):$V740)/COUNTIF(INDEX($V:$V,ROW($V740)-VALUE(LEFT(W$1,FIND("-",W$1,1)-1))+1):$V740,"&gt;0"))/(SUMIF(INDEX($V:$V,ROW($V740)-VALUE(LEFT(W$1,FIND("-",W$1,1)-1))+1):$V740,"&lt;0",INDEX($V:$V,ROW($V740)-VALUE(LEFT(W$1,FIND("-",W$1,1)-1))+1):$V740)/COUNTIF(INDEX($V:$V,ROW($V740)-VALUE(LEFT(W$1,FIND("-",W$1,1)-1))+1):$V740,"&lt;0")))),100-100/(1+ABS((SUMIF(INDEX($V:$V,ROW($V740)-VALUE(LEFT(W$1,FIND("-",W$1,1)-1))+1):$V740,"&gt;0",INDEX($V:$V,ROW($V740)-VALUE(LEFT(W$1,FIND("-",W$1,1)-1))+1):$V740)/VALUE(LEFT(W$1,FIND("-",W$1,1)-1)))/(SUMIF(INDEX($V:$V,ROW($V740)-VALUE(LEFT(W$1,FIND("-",W$1,1)-1))+1):$V740,"&lt;0",INDEX($V:$V,ROW($V740)-VALUE(LEFT(W$1,FIND("-",W$1,1)-1))+1):$V740)/VALUE(LEFT(W$1,FIND("-",W$1,1)-1)))))))</f>
        <v>52.941176470588232</v>
      </c>
      <c r="Y740">
        <f>IF(ROW($E740)&lt;=VALUE(LEFT(Y$1,FIND("-",Y$1,1)-1)),0,MAX(INDEX(C:C,ROW(C740)-VALUE(LEFT(Y$1,FIND("-",Y$1,1)-1))+1):C740))</f>
        <v>0.72</v>
      </c>
      <c r="Z740">
        <f>IF(ROW($E740)&lt;=VALUE(LEFT(Z$1,FIND("-",Z$1,1)-1)),0,MIN(INDEX(D:D,ROW(D740)-VALUE(LEFT(Z$1,FIND("-",Z$1,1)-1))+1):D740))</f>
        <v>0.61</v>
      </c>
      <c r="AA740">
        <f t="shared" si="108"/>
        <v>13.636363636363649</v>
      </c>
      <c r="AB740">
        <f>IF(ROW($AA740)&lt;=VALUE(LEFT(AA$1,FIND("-",AA$1,1)-1))+VALUE(LEFT(AB$1,FIND("-",AB$1,1)-1)-1),0,AVERAGE(INDEX($AA:$AA,ROW($AA740)-VALUE(LEFT(AB$1,FIND("-",AB$1,1)-1))+1):$AA740))</f>
        <v>23.232323232323257</v>
      </c>
      <c r="AC740">
        <f>IF(ROW($AA740)&lt;=VALUE(LEFT(AA$1,FIND("-",AA$1,1)-1))+VALUE(LEFT(AB$1,FIND("-",AB$1,1)-1)-1)+VALUE(LEFT(AC$1,FIND("-",AC$1,1)-1)-1),0,AVERAGE(INDEX($AB:$AB,ROW($AB740)-VALUE(LEFT(AC$1,FIND("-",AC$1,1)-1))+1):$AB740))</f>
        <v>32.49158249158252</v>
      </c>
      <c r="AE740">
        <f t="shared" si="106"/>
        <v>16999844</v>
      </c>
      <c r="AG740" t="str">
        <f t="shared" si="107"/>
        <v/>
      </c>
    </row>
    <row r="741" spans="1:33" x14ac:dyDescent="0.25">
      <c r="A741" s="6">
        <v>37572</v>
      </c>
      <c r="B741">
        <v>0.62</v>
      </c>
      <c r="C741">
        <v>0.64</v>
      </c>
      <c r="D741">
        <v>0.62</v>
      </c>
      <c r="E741">
        <v>0.64</v>
      </c>
      <c r="F741">
        <v>0.368973</v>
      </c>
      <c r="G741">
        <v>43000</v>
      </c>
      <c r="I741" t="str">
        <f t="shared" si="101"/>
        <v/>
      </c>
      <c r="J741" t="str">
        <f t="shared" si="102"/>
        <v/>
      </c>
      <c r="K741" t="str">
        <f t="shared" si="103"/>
        <v/>
      </c>
      <c r="M741" s="11" t="str">
        <f t="shared" si="104"/>
        <v/>
      </c>
      <c r="O741">
        <f>IF(ROW($E741)&lt;=VALUE(LEFT(O$1,FIND("-",O$1,1)-1)),0,IF(ROW($E741)=VALUE(LEFT(O$1,FIND("-",O$1,1)-1))+1,AVERAGE(INDEX($E:$E,ROW($E741)-VALUE(LEFT(O$1,FIND("-",O$1,1)-1))):$E741),($E741*(2/(VALUE(LEFT(O$1,FIND("-",O$1,1)-1))+1)))+(O740*(1-(2/(VALUE(LEFT(O$1,FIND("-",O$1,1)-1))+1))))))</f>
        <v>0.76144696082095054</v>
      </c>
      <c r="Q741">
        <f>IF(ROW($E741)&lt;=VALUE(LEFT(Q$1,FIND("-",Q$1,1)-1)),0,IF(ROW($E741)=VALUE(LEFT(Q$1,FIND("-",Q$1,1)-1))+1,AVERAGE(INDEX($E:$E,ROW($E741)-VALUE(LEFT(Q$1,FIND("-",Q$1,1)-1))):$E741),($E741*(2/(VALUE(LEFT(Q$1,FIND("-",Q$1,1)-1))+1)))+(Q740*(1-(2/(VALUE(LEFT(Q$1,FIND("-",Q$1,1)-1))+1))))))</f>
        <v>0.64333325979535849</v>
      </c>
      <c r="R741">
        <f>IF(ROW($E741)&lt;=VALUE(LEFT(R$1,FIND("-",R$1,1)-1)),0,IF(ROW($E741)=VALUE(LEFT(R$1,FIND("-",R$1,1)-1))+1,AVERAGE(INDEX($E:$E,ROW($E741)-VALUE(LEFT(R$1,FIND("-",R$1,1)-1))):$E741),($E741*(2/(VALUE(LEFT(R$1,FIND("-",R$1,1)-1))+1)))+(R740*(1-(2/(VALUE(LEFT(R$1,FIND("-",R$1,1)-1))+1))))))</f>
        <v>0.64296628931187794</v>
      </c>
      <c r="S741">
        <f t="shared" si="105"/>
        <v>3.6697048348055539E-4</v>
      </c>
      <c r="T741">
        <f>IF(ROW($E741)&lt;=MAX(VALUE(LEFT(Q$1,FIND("-",Q$1,1)-1)),VALUE(LEFT(R$1,FIND("-",R$1,1)-1)))+VALUE(LEFT(T$1,FIND("-",T$1,1)-1))-1,0,IF(ROW($E741)=MAX(VALUE(LEFT(Q$1,FIND("-",Q$1,1)-1)),VALUE(LEFT(R$1,FIND("-",R$1,1)-1)))+VALUE(LEFT(T$1,FIND("-",T$1,1)-1)),AVERAGE(INDEX($S:$S,ROW(S741)-VALUE(LEFT(T$1,FIND("-",T$1,1)-1))+1):S741),($S741*(2/(VALUE(LEFT(T$1,FIND("-",T$1,1)-1))+1)))+(T740*(1-(2/(VALUE(LEFT(T$1,FIND("-",T$1,1)-1))+1))))))</f>
        <v>7.2902761925644423E-4</v>
      </c>
      <c r="V741">
        <f t="shared" si="100"/>
        <v>1.5000000000000013E-2</v>
      </c>
      <c r="W741">
        <f>IF(ROW($E741)&lt;=VALUE(LEFT(W$1,FIND("-",W$1,1)-1))+1,0,IF(ROW($E740)=VALUE(LEFT(W$1,FIND("-",W$1,1)-1))+1,100-100/(1+ABS((SUMIF(INDEX($V:$V,ROW($V741)-VALUE(LEFT(W$1,FIND("-",W$1,1)-1))+1):$V741,"&gt;0",INDEX($V:$V,ROW($V741)-VALUE(LEFT(W$1,FIND("-",W$1,1)-1))+1):$V741)/COUNTIF(INDEX($V:$V,ROW($V741)-VALUE(LEFT(W$1,FIND("-",W$1,1)-1))+1):$V741,"&gt;0"))/(SUMIF(INDEX($V:$V,ROW($V741)-VALUE(LEFT(W$1,FIND("-",W$1,1)-1))+1):$V741,"&lt;0",INDEX($V:$V,ROW($V741)-VALUE(LEFT(W$1,FIND("-",W$1,1)-1))+1):$V741)/COUNTIF(INDEX($V:$V,ROW($V741)-VALUE(LEFT(W$1,FIND("-",W$1,1)-1))+1):$V741,"&lt;0")))),100-100/(1+ABS((SUMIF(INDEX($V:$V,ROW($V741)-VALUE(LEFT(W$1,FIND("-",W$1,1)-1))+1):$V741,"&gt;0",INDEX($V:$V,ROW($V741)-VALUE(LEFT(W$1,FIND("-",W$1,1)-1))+1):$V741)/VALUE(LEFT(W$1,FIND("-",W$1,1)-1)))/(SUMIF(INDEX($V:$V,ROW($V741)-VALUE(LEFT(W$1,FIND("-",W$1,1)-1))+1):$V741,"&lt;0",INDEX($V:$V,ROW($V741)-VALUE(LEFT(W$1,FIND("-",W$1,1)-1))+1):$V741)/VALUE(LEFT(W$1,FIND("-",W$1,1)-1)))))))</f>
        <v>55.555555555555557</v>
      </c>
      <c r="Y741">
        <f>IF(ROW($E741)&lt;=VALUE(LEFT(Y$1,FIND("-",Y$1,1)-1)),0,MAX(INDEX(C:C,ROW(C741)-VALUE(LEFT(Y$1,FIND("-",Y$1,1)-1))+1):C741))</f>
        <v>0.72</v>
      </c>
      <c r="Z741">
        <f>IF(ROW($E741)&lt;=VALUE(LEFT(Z$1,FIND("-",Z$1,1)-1)),0,MIN(INDEX(D:D,ROW(D741)-VALUE(LEFT(Z$1,FIND("-",Z$1,1)-1))+1):D741))</f>
        <v>0.62</v>
      </c>
      <c r="AA741">
        <f t="shared" si="108"/>
        <v>20.000000000000025</v>
      </c>
      <c r="AB741">
        <f>IF(ROW($AA741)&lt;=VALUE(LEFT(AA$1,FIND("-",AA$1,1)-1))+VALUE(LEFT(AB$1,FIND("-",AB$1,1)-1)-1),0,AVERAGE(INDEX($AA:$AA,ROW($AA741)-VALUE(LEFT(AB$1,FIND("-",AB$1,1)-1))+1):$AA741))</f>
        <v>18.78787878787881</v>
      </c>
      <c r="AC741">
        <f>IF(ROW($AA741)&lt;=VALUE(LEFT(AA$1,FIND("-",AA$1,1)-1))+VALUE(LEFT(AB$1,FIND("-",AB$1,1)-1)-1)+VALUE(LEFT(AC$1,FIND("-",AC$1,1)-1)-1),0,AVERAGE(INDEX($AB:$AB,ROW($AB741)-VALUE(LEFT(AC$1,FIND("-",AC$1,1)-1))+1):$AB741))</f>
        <v>24.86531986531989</v>
      </c>
      <c r="AE741">
        <f t="shared" si="106"/>
        <v>17042844</v>
      </c>
      <c r="AG741" t="str">
        <f t="shared" si="107"/>
        <v/>
      </c>
    </row>
    <row r="742" spans="1:33" x14ac:dyDescent="0.25">
      <c r="A742" s="6">
        <v>37573</v>
      </c>
      <c r="B742">
        <v>0.64</v>
      </c>
      <c r="C742">
        <v>0.65</v>
      </c>
      <c r="D742">
        <v>0.625</v>
      </c>
      <c r="E742">
        <v>0.63</v>
      </c>
      <c r="F742">
        <v>0.36320799999999998</v>
      </c>
      <c r="G742">
        <v>30000</v>
      </c>
      <c r="I742" t="str">
        <f t="shared" si="101"/>
        <v/>
      </c>
      <c r="J742" t="str">
        <f t="shared" si="102"/>
        <v/>
      </c>
      <c r="K742" t="str">
        <f t="shared" si="103"/>
        <v>Oversold Above %D</v>
      </c>
      <c r="M742" s="11" t="str">
        <f t="shared" si="104"/>
        <v/>
      </c>
      <c r="O742">
        <f>IF(ROW($E742)&lt;=VALUE(LEFT(O$1,FIND("-",O$1,1)-1)),0,IF(ROW($E742)=VALUE(LEFT(O$1,FIND("-",O$1,1)-1))+1,AVERAGE(INDEX($E:$E,ROW($E742)-VALUE(LEFT(O$1,FIND("-",O$1,1)-1))):$E742),($E742*(2/(VALUE(LEFT(O$1,FIND("-",O$1,1)-1))+1)))+(O741*(1-(2/(VALUE(LEFT(O$1,FIND("-",O$1,1)-1))+1))))))</f>
        <v>0.7601390308625332</v>
      </c>
      <c r="Q742">
        <f>IF(ROW($E742)&lt;=VALUE(LEFT(Q$1,FIND("-",Q$1,1)-1)),0,IF(ROW($E742)=VALUE(LEFT(Q$1,FIND("-",Q$1,1)-1))+1,AVERAGE(INDEX($E:$E,ROW($E742)-VALUE(LEFT(Q$1,FIND("-",Q$1,1)-1))):$E742),($E742*(2/(VALUE(LEFT(Q$1,FIND("-",Q$1,1)-1))+1)))+(Q741*(1-(2/(VALUE(LEFT(Q$1,FIND("-",Q$1,1)-1))+1))))))</f>
        <v>0.64128198905761102</v>
      </c>
      <c r="R742">
        <f>IF(ROW($E742)&lt;=VALUE(LEFT(R$1,FIND("-",R$1,1)-1)),0,IF(ROW($E742)=VALUE(LEFT(R$1,FIND("-",R$1,1)-1))+1,AVERAGE(INDEX($E:$E,ROW($E742)-VALUE(LEFT(R$1,FIND("-",R$1,1)-1))):$E742),($E742*(2/(VALUE(LEFT(R$1,FIND("-",R$1,1)-1))+1)))+(R741*(1-(2/(VALUE(LEFT(R$1,FIND("-",R$1,1)-1))+1))))))</f>
        <v>0.64200582343692403</v>
      </c>
      <c r="S742">
        <f t="shared" si="105"/>
        <v>-7.2383437931300421E-4</v>
      </c>
      <c r="T742">
        <f>IF(ROW($E742)&lt;=MAX(VALUE(LEFT(Q$1,FIND("-",Q$1,1)-1)),VALUE(LEFT(R$1,FIND("-",R$1,1)-1)))+VALUE(LEFT(T$1,FIND("-",T$1,1)-1))-1,0,IF(ROW($E742)=MAX(VALUE(LEFT(Q$1,FIND("-",Q$1,1)-1)),VALUE(LEFT(R$1,FIND("-",R$1,1)-1)))+VALUE(LEFT(T$1,FIND("-",T$1,1)-1)),AVERAGE(INDEX($S:$S,ROW(S742)-VALUE(LEFT(T$1,FIND("-",T$1,1)-1))+1):S742),($S742*(2/(VALUE(LEFT(T$1,FIND("-",T$1,1)-1))+1)))+(T741*(1-(2/(VALUE(LEFT(T$1,FIND("-",T$1,1)-1))+1))))))</f>
        <v>4.3845521954255463E-4</v>
      </c>
      <c r="V742">
        <f t="shared" si="100"/>
        <v>-1.0000000000000009E-2</v>
      </c>
      <c r="W742">
        <f>IF(ROW($E742)&lt;=VALUE(LEFT(W$1,FIND("-",W$1,1)-1))+1,0,IF(ROW($E741)=VALUE(LEFT(W$1,FIND("-",W$1,1)-1))+1,100-100/(1+ABS((SUMIF(INDEX($V:$V,ROW($V742)-VALUE(LEFT(W$1,FIND("-",W$1,1)-1))+1):$V742,"&gt;0",INDEX($V:$V,ROW($V742)-VALUE(LEFT(W$1,FIND("-",W$1,1)-1))+1):$V742)/COUNTIF(INDEX($V:$V,ROW($V742)-VALUE(LEFT(W$1,FIND("-",W$1,1)-1))+1):$V742,"&gt;0"))/(SUMIF(INDEX($V:$V,ROW($V742)-VALUE(LEFT(W$1,FIND("-",W$1,1)-1))+1):$V742,"&lt;0",INDEX($V:$V,ROW($V742)-VALUE(LEFT(W$1,FIND("-",W$1,1)-1))+1):$V742)/COUNTIF(INDEX($V:$V,ROW($V742)-VALUE(LEFT(W$1,FIND("-",W$1,1)-1))+1):$V742,"&lt;0")))),100-100/(1+ABS((SUMIF(INDEX($V:$V,ROW($V742)-VALUE(LEFT(W$1,FIND("-",W$1,1)-1))+1):$V742,"&gt;0",INDEX($V:$V,ROW($V742)-VALUE(LEFT(W$1,FIND("-",W$1,1)-1))+1):$V742)/VALUE(LEFT(W$1,FIND("-",W$1,1)-1)))/(SUMIF(INDEX($V:$V,ROW($V742)-VALUE(LEFT(W$1,FIND("-",W$1,1)-1))+1):$V742,"&lt;0",INDEX($V:$V,ROW($V742)-VALUE(LEFT(W$1,FIND("-",W$1,1)-1))+1):$V742)/VALUE(LEFT(W$1,FIND("-",W$1,1)-1)))))))</f>
        <v>48.571428571428562</v>
      </c>
      <c r="Y742">
        <f>IF(ROW($E742)&lt;=VALUE(LEFT(Y$1,FIND("-",Y$1,1)-1)),0,MAX(INDEX(C:C,ROW(C742)-VALUE(LEFT(Y$1,FIND("-",Y$1,1)-1))+1):C742))</f>
        <v>0.72</v>
      </c>
      <c r="Z742">
        <f>IF(ROW($E742)&lt;=VALUE(LEFT(Z$1,FIND("-",Z$1,1)-1)),0,MIN(INDEX(D:D,ROW(D742)-VALUE(LEFT(Z$1,FIND("-",Z$1,1)-1))+1):D742))</f>
        <v>0.62</v>
      </c>
      <c r="AA742">
        <f t="shared" si="108"/>
        <v>10.000000000000012</v>
      </c>
      <c r="AB742">
        <f>IF(ROW($AA742)&lt;=VALUE(LEFT(AA$1,FIND("-",AA$1,1)-1))+VALUE(LEFT(AB$1,FIND("-",AB$1,1)-1)-1),0,AVERAGE(INDEX($AA:$AA,ROW($AA742)-VALUE(LEFT(AB$1,FIND("-",AB$1,1)-1))+1):$AA742))</f>
        <v>14.545454545454563</v>
      </c>
      <c r="AC742">
        <f>IF(ROW($AA742)&lt;=VALUE(LEFT(AA$1,FIND("-",AA$1,1)-1))+VALUE(LEFT(AB$1,FIND("-",AB$1,1)-1)-1)+VALUE(LEFT(AC$1,FIND("-",AC$1,1)-1)-1),0,AVERAGE(INDEX($AB:$AB,ROW($AB742)-VALUE(LEFT(AC$1,FIND("-",AC$1,1)-1))+1):$AB742))</f>
        <v>18.855218855218876</v>
      </c>
      <c r="AE742">
        <f t="shared" si="106"/>
        <v>17012844</v>
      </c>
      <c r="AG742" t="str">
        <f t="shared" si="107"/>
        <v/>
      </c>
    </row>
    <row r="743" spans="1:33" x14ac:dyDescent="0.25">
      <c r="A743" s="6">
        <v>37574</v>
      </c>
      <c r="B743">
        <v>0.62</v>
      </c>
      <c r="C743">
        <v>0.64500000000000002</v>
      </c>
      <c r="D743">
        <v>0.62</v>
      </c>
      <c r="E743">
        <v>0.64</v>
      </c>
      <c r="F743">
        <v>0.368973</v>
      </c>
      <c r="G743">
        <v>124000</v>
      </c>
      <c r="I743" t="str">
        <f t="shared" si="101"/>
        <v/>
      </c>
      <c r="J743" t="str">
        <f t="shared" si="102"/>
        <v/>
      </c>
      <c r="K743" t="str">
        <f t="shared" si="103"/>
        <v>Oversold Below %D</v>
      </c>
      <c r="M743" s="11" t="str">
        <f t="shared" si="104"/>
        <v/>
      </c>
      <c r="O743">
        <f>IF(ROW($E743)&lt;=VALUE(LEFT(O$1,FIND("-",O$1,1)-1)),0,IF(ROW($E743)=VALUE(LEFT(O$1,FIND("-",O$1,1)-1))+1,AVERAGE(INDEX($E:$E,ROW($E743)-VALUE(LEFT(O$1,FIND("-",O$1,1)-1))):$E743),($E743*(2/(VALUE(LEFT(O$1,FIND("-",O$1,1)-1))+1)))+(O742*(1-(2/(VALUE(LEFT(O$1,FIND("-",O$1,1)-1))+1))))))</f>
        <v>0.75894361762011997</v>
      </c>
      <c r="Q743">
        <f>IF(ROW($E743)&lt;=VALUE(LEFT(Q$1,FIND("-",Q$1,1)-1)),0,IF(ROW($E743)=VALUE(LEFT(Q$1,FIND("-",Q$1,1)-1))+1,AVERAGE(INDEX($E:$E,ROW($E743)-VALUE(LEFT(Q$1,FIND("-",Q$1,1)-1))):$E743),($E743*(2/(VALUE(LEFT(Q$1,FIND("-",Q$1,1)-1))+1)))+(Q742*(1-(2/(VALUE(LEFT(Q$1,FIND("-",Q$1,1)-1))+1))))))</f>
        <v>0.64108475997182468</v>
      </c>
      <c r="R743">
        <f>IF(ROW($E743)&lt;=VALUE(LEFT(R$1,FIND("-",R$1,1)-1)),0,IF(ROW($E743)=VALUE(LEFT(R$1,FIND("-",R$1,1)-1))+1,AVERAGE(INDEX($E:$E,ROW($E743)-VALUE(LEFT(R$1,FIND("-",R$1,1)-1))):$E743),($E743*(2/(VALUE(LEFT(R$1,FIND("-",R$1,1)-1))+1)))+(R742*(1-(2/(VALUE(LEFT(R$1,FIND("-",R$1,1)-1))+1))))))</f>
        <v>0.64185724392307786</v>
      </c>
      <c r="S743">
        <f t="shared" si="105"/>
        <v>-7.7248395125317781E-4</v>
      </c>
      <c r="T743">
        <f>IF(ROW($E743)&lt;=MAX(VALUE(LEFT(Q$1,FIND("-",Q$1,1)-1)),VALUE(LEFT(R$1,FIND("-",R$1,1)-1)))+VALUE(LEFT(T$1,FIND("-",T$1,1)-1))-1,0,IF(ROW($E743)=MAX(VALUE(LEFT(Q$1,FIND("-",Q$1,1)-1)),VALUE(LEFT(R$1,FIND("-",R$1,1)-1)))+VALUE(LEFT(T$1,FIND("-",T$1,1)-1)),AVERAGE(INDEX($S:$S,ROW(S743)-VALUE(LEFT(T$1,FIND("-",T$1,1)-1))+1):S743),($S743*(2/(VALUE(LEFT(T$1,FIND("-",T$1,1)-1))+1)))+(T742*(1-(2/(VALUE(LEFT(T$1,FIND("-",T$1,1)-1))+1))))))</f>
        <v>1.9626738538340812E-4</v>
      </c>
      <c r="V743">
        <f t="shared" si="100"/>
        <v>1.0000000000000009E-2</v>
      </c>
      <c r="W743">
        <f>IF(ROW($E743)&lt;=VALUE(LEFT(W$1,FIND("-",W$1,1)-1))+1,0,IF(ROW($E742)=VALUE(LEFT(W$1,FIND("-",W$1,1)-1))+1,100-100/(1+ABS((SUMIF(INDEX($V:$V,ROW($V743)-VALUE(LEFT(W$1,FIND("-",W$1,1)-1))+1):$V743,"&gt;0",INDEX($V:$V,ROW($V743)-VALUE(LEFT(W$1,FIND("-",W$1,1)-1))+1):$V743)/COUNTIF(INDEX($V:$V,ROW($V743)-VALUE(LEFT(W$1,FIND("-",W$1,1)-1))+1):$V743,"&gt;0"))/(SUMIF(INDEX($V:$V,ROW($V743)-VALUE(LEFT(W$1,FIND("-",W$1,1)-1))+1):$V743,"&lt;0",INDEX($V:$V,ROW($V743)-VALUE(LEFT(W$1,FIND("-",W$1,1)-1))+1):$V743)/COUNTIF(INDEX($V:$V,ROW($V743)-VALUE(LEFT(W$1,FIND("-",W$1,1)-1))+1):$V743,"&lt;0")))),100-100/(1+ABS((SUMIF(INDEX($V:$V,ROW($V743)-VALUE(LEFT(W$1,FIND("-",W$1,1)-1))+1):$V743,"&gt;0",INDEX($V:$V,ROW($V743)-VALUE(LEFT(W$1,FIND("-",W$1,1)-1))+1):$V743)/VALUE(LEFT(W$1,FIND("-",W$1,1)-1)))/(SUMIF(INDEX($V:$V,ROW($V743)-VALUE(LEFT(W$1,FIND("-",W$1,1)-1))+1):$V743,"&lt;0",INDEX($V:$V,ROW($V743)-VALUE(LEFT(W$1,FIND("-",W$1,1)-1))+1):$V743)/VALUE(LEFT(W$1,FIND("-",W$1,1)-1)))))))</f>
        <v>50</v>
      </c>
      <c r="Y743">
        <f>IF(ROW($E743)&lt;=VALUE(LEFT(Y$1,FIND("-",Y$1,1)-1)),0,MAX(INDEX(C:C,ROW(C743)-VALUE(LEFT(Y$1,FIND("-",Y$1,1)-1))+1):C743))</f>
        <v>0.72</v>
      </c>
      <c r="Z743">
        <f>IF(ROW($E743)&lt;=VALUE(LEFT(Z$1,FIND("-",Z$1,1)-1)),0,MIN(INDEX(D:D,ROW(D743)-VALUE(LEFT(Z$1,FIND("-",Z$1,1)-1))+1):D743))</f>
        <v>0.62</v>
      </c>
      <c r="AA743">
        <f t="shared" si="108"/>
        <v>20.000000000000025</v>
      </c>
      <c r="AB743">
        <f>IF(ROW($AA743)&lt;=VALUE(LEFT(AA$1,FIND("-",AA$1,1)-1))+VALUE(LEFT(AB$1,FIND("-",AB$1,1)-1)-1),0,AVERAGE(INDEX($AA:$AA,ROW($AA743)-VALUE(LEFT(AB$1,FIND("-",AB$1,1)-1))+1):$AA743))</f>
        <v>16.666666666666686</v>
      </c>
      <c r="AC743">
        <f>IF(ROW($AA743)&lt;=VALUE(LEFT(AA$1,FIND("-",AA$1,1)-1))+VALUE(LEFT(AB$1,FIND("-",AB$1,1)-1)-1)+VALUE(LEFT(AC$1,FIND("-",AC$1,1)-1)-1),0,AVERAGE(INDEX($AB:$AB,ROW($AB743)-VALUE(LEFT(AC$1,FIND("-",AC$1,1)-1))+1):$AB743))</f>
        <v>16.666666666666686</v>
      </c>
      <c r="AE743">
        <f t="shared" si="106"/>
        <v>17136844</v>
      </c>
      <c r="AG743" t="str">
        <f t="shared" si="107"/>
        <v/>
      </c>
    </row>
    <row r="744" spans="1:33" x14ac:dyDescent="0.25">
      <c r="A744" s="6">
        <v>37575</v>
      </c>
      <c r="B744">
        <v>0.64500000000000002</v>
      </c>
      <c r="C744">
        <v>0.65500000000000003</v>
      </c>
      <c r="D744">
        <v>0.64</v>
      </c>
      <c r="E744">
        <v>0.64</v>
      </c>
      <c r="F744">
        <v>0.368973</v>
      </c>
      <c r="G744">
        <v>166000</v>
      </c>
      <c r="I744" t="str">
        <f t="shared" si="101"/>
        <v/>
      </c>
      <c r="J744" t="str">
        <f t="shared" si="102"/>
        <v/>
      </c>
      <c r="K744" t="str">
        <f t="shared" si="103"/>
        <v>Oversold Below %D</v>
      </c>
      <c r="M744" s="11" t="str">
        <f t="shared" si="104"/>
        <v/>
      </c>
      <c r="O744">
        <f>IF(ROW($E744)&lt;=VALUE(LEFT(O$1,FIND("-",O$1,1)-1)),0,IF(ROW($E744)=VALUE(LEFT(O$1,FIND("-",O$1,1)-1))+1,AVERAGE(INDEX($E:$E,ROW($E744)-VALUE(LEFT(O$1,FIND("-",O$1,1)-1))):$E744),($E744*(2/(VALUE(LEFT(O$1,FIND("-",O$1,1)-1))+1)))+(O743*(1-(2/(VALUE(LEFT(O$1,FIND("-",O$1,1)-1))+1))))))</f>
        <v>0.75776009903683528</v>
      </c>
      <c r="Q744">
        <f>IF(ROW($E744)&lt;=VALUE(LEFT(Q$1,FIND("-",Q$1,1)-1)),0,IF(ROW($E744)=VALUE(LEFT(Q$1,FIND("-",Q$1,1)-1))+1,AVERAGE(INDEX($E:$E,ROW($E744)-VALUE(LEFT(Q$1,FIND("-",Q$1,1)-1))):$E744),($E744*(2/(VALUE(LEFT(Q$1,FIND("-",Q$1,1)-1))+1)))+(Q743*(1-(2/(VALUE(LEFT(Q$1,FIND("-",Q$1,1)-1))+1))))))</f>
        <v>0.64091787382231324</v>
      </c>
      <c r="R744">
        <f>IF(ROW($E744)&lt;=VALUE(LEFT(R$1,FIND("-",R$1,1)-1)),0,IF(ROW($E744)=VALUE(LEFT(R$1,FIND("-",R$1,1)-1))+1,AVERAGE(INDEX($E:$E,ROW($E744)-VALUE(LEFT(R$1,FIND("-",R$1,1)-1))):$E744),($E744*(2/(VALUE(LEFT(R$1,FIND("-",R$1,1)-1))+1)))+(R743*(1-(2/(VALUE(LEFT(R$1,FIND("-",R$1,1)-1))+1))))))</f>
        <v>0.64171967029914623</v>
      </c>
      <c r="S744">
        <f t="shared" si="105"/>
        <v>-8.0179647683298327E-4</v>
      </c>
      <c r="T744">
        <f>IF(ROW($E744)&lt;=MAX(VALUE(LEFT(Q$1,FIND("-",Q$1,1)-1)),VALUE(LEFT(R$1,FIND("-",R$1,1)-1)))+VALUE(LEFT(T$1,FIND("-",T$1,1)-1))-1,0,IF(ROW($E744)=MAX(VALUE(LEFT(Q$1,FIND("-",Q$1,1)-1)),VALUE(LEFT(R$1,FIND("-",R$1,1)-1)))+VALUE(LEFT(T$1,FIND("-",T$1,1)-1)),AVERAGE(INDEX($S:$S,ROW(S744)-VALUE(LEFT(T$1,FIND("-",T$1,1)-1))+1):S744),($S744*(2/(VALUE(LEFT(T$1,FIND("-",T$1,1)-1))+1)))+(T743*(1-(2/(VALUE(LEFT(T$1,FIND("-",T$1,1)-1))+1))))))</f>
        <v>-3.3453870598701603E-6</v>
      </c>
      <c r="V744">
        <f t="shared" si="100"/>
        <v>0</v>
      </c>
      <c r="W744">
        <f>IF(ROW($E744)&lt;=VALUE(LEFT(W$1,FIND("-",W$1,1)-1))+1,0,IF(ROW($E743)=VALUE(LEFT(W$1,FIND("-",W$1,1)-1))+1,100-100/(1+ABS((SUMIF(INDEX($V:$V,ROW($V744)-VALUE(LEFT(W$1,FIND("-",W$1,1)-1))+1):$V744,"&gt;0",INDEX($V:$V,ROW($V744)-VALUE(LEFT(W$1,FIND("-",W$1,1)-1))+1):$V744)/COUNTIF(INDEX($V:$V,ROW($V744)-VALUE(LEFT(W$1,FIND("-",W$1,1)-1))+1):$V744,"&gt;0"))/(SUMIF(INDEX($V:$V,ROW($V744)-VALUE(LEFT(W$1,FIND("-",W$1,1)-1))+1):$V744,"&lt;0",INDEX($V:$V,ROW($V744)-VALUE(LEFT(W$1,FIND("-",W$1,1)-1))+1):$V744)/COUNTIF(INDEX($V:$V,ROW($V744)-VALUE(LEFT(W$1,FIND("-",W$1,1)-1))+1):$V744,"&lt;0")))),100-100/(1+ABS((SUMIF(INDEX($V:$V,ROW($V744)-VALUE(LEFT(W$1,FIND("-",W$1,1)-1))+1):$V744,"&gt;0",INDEX($V:$V,ROW($V744)-VALUE(LEFT(W$1,FIND("-",W$1,1)-1))+1):$V744)/VALUE(LEFT(W$1,FIND("-",W$1,1)-1)))/(SUMIF(INDEX($V:$V,ROW($V744)-VALUE(LEFT(W$1,FIND("-",W$1,1)-1))+1):$V744,"&lt;0",INDEX($V:$V,ROW($V744)-VALUE(LEFT(W$1,FIND("-",W$1,1)-1))+1):$V744)/VALUE(LEFT(W$1,FIND("-",W$1,1)-1)))))))</f>
        <v>39.999999999999979</v>
      </c>
      <c r="Y744">
        <f>IF(ROW($E744)&lt;=VALUE(LEFT(Y$1,FIND("-",Y$1,1)-1)),0,MAX(INDEX(C:C,ROW(C744)-VALUE(LEFT(Y$1,FIND("-",Y$1,1)-1))+1):C744))</f>
        <v>0.72</v>
      </c>
      <c r="Z744">
        <f>IF(ROW($E744)&lt;=VALUE(LEFT(Z$1,FIND("-",Z$1,1)-1)),0,MIN(INDEX(D:D,ROW(D744)-VALUE(LEFT(Z$1,FIND("-",Z$1,1)-1))+1):D744))</f>
        <v>0.62</v>
      </c>
      <c r="AA744">
        <f t="shared" si="108"/>
        <v>20.000000000000025</v>
      </c>
      <c r="AB744">
        <f>IF(ROW($AA744)&lt;=VALUE(LEFT(AA$1,FIND("-",AA$1,1)-1))+VALUE(LEFT(AB$1,FIND("-",AB$1,1)-1)-1),0,AVERAGE(INDEX($AA:$AA,ROW($AA744)-VALUE(LEFT(AB$1,FIND("-",AB$1,1)-1))+1):$AA744))</f>
        <v>16.666666666666686</v>
      </c>
      <c r="AC744">
        <f>IF(ROW($AA744)&lt;=VALUE(LEFT(AA$1,FIND("-",AA$1,1)-1))+VALUE(LEFT(AB$1,FIND("-",AB$1,1)-1)-1)+VALUE(LEFT(AC$1,FIND("-",AC$1,1)-1)-1),0,AVERAGE(INDEX($AB:$AB,ROW($AB744)-VALUE(LEFT(AC$1,FIND("-",AC$1,1)-1))+1):$AB744))</f>
        <v>15.959595959595978</v>
      </c>
      <c r="AE744">
        <f t="shared" si="106"/>
        <v>17136844</v>
      </c>
      <c r="AG744" t="str">
        <f t="shared" si="107"/>
        <v/>
      </c>
    </row>
    <row r="745" spans="1:33" x14ac:dyDescent="0.25">
      <c r="A745" s="6">
        <v>37578</v>
      </c>
      <c r="B745">
        <v>0.64</v>
      </c>
      <c r="C745">
        <v>0.64500000000000002</v>
      </c>
      <c r="D745">
        <v>0.63500000000000001</v>
      </c>
      <c r="E745">
        <v>0.63500000000000001</v>
      </c>
      <c r="F745">
        <v>0.366091</v>
      </c>
      <c r="G745">
        <v>26000</v>
      </c>
      <c r="I745" t="str">
        <f t="shared" si="101"/>
        <v/>
      </c>
      <c r="J745" t="str">
        <f t="shared" si="102"/>
        <v/>
      </c>
      <c r="K745" t="str">
        <f t="shared" si="103"/>
        <v>Oversold Below %D</v>
      </c>
      <c r="M745" s="11" t="str">
        <f t="shared" si="104"/>
        <v/>
      </c>
      <c r="O745">
        <f>IF(ROW($E745)&lt;=VALUE(LEFT(O$1,FIND("-",O$1,1)-1)),0,IF(ROW($E745)=VALUE(LEFT(O$1,FIND("-",O$1,1)-1))+1,AVERAGE(INDEX($E:$E,ROW($E745)-VALUE(LEFT(O$1,FIND("-",O$1,1)-1))):$E745),($E745*(2/(VALUE(LEFT(O$1,FIND("-",O$1,1)-1))+1)))+(O744*(1-(2/(VALUE(LEFT(O$1,FIND("-",O$1,1)-1))+1))))))</f>
        <v>0.7565386055140807</v>
      </c>
      <c r="Q745">
        <f>IF(ROW($E745)&lt;=VALUE(LEFT(Q$1,FIND("-",Q$1,1)-1)),0,IF(ROW($E745)=VALUE(LEFT(Q$1,FIND("-",Q$1,1)-1))+1,AVERAGE(INDEX($E:$E,ROW($E745)-VALUE(LEFT(Q$1,FIND("-",Q$1,1)-1))):$E745),($E745*(2/(VALUE(LEFT(Q$1,FIND("-",Q$1,1)-1))+1)))+(Q744*(1-(2/(VALUE(LEFT(Q$1,FIND("-",Q$1,1)-1))+1))))))</f>
        <v>0.64000743169580354</v>
      </c>
      <c r="R745">
        <f>IF(ROW($E745)&lt;=VALUE(LEFT(R$1,FIND("-",R$1,1)-1)),0,IF(ROW($E745)=VALUE(LEFT(R$1,FIND("-",R$1,1)-1))+1,AVERAGE(INDEX($E:$E,ROW($E745)-VALUE(LEFT(R$1,FIND("-",R$1,1)-1))):$E745),($E745*(2/(VALUE(LEFT(R$1,FIND("-",R$1,1)-1))+1)))+(R744*(1-(2/(VALUE(LEFT(R$1,FIND("-",R$1,1)-1))+1))))))</f>
        <v>0.64122191694365382</v>
      </c>
      <c r="S745">
        <f t="shared" si="105"/>
        <v>-1.2144852478502832E-3</v>
      </c>
      <c r="T745">
        <f>IF(ROW($E745)&lt;=MAX(VALUE(LEFT(Q$1,FIND("-",Q$1,1)-1)),VALUE(LEFT(R$1,FIND("-",R$1,1)-1)))+VALUE(LEFT(T$1,FIND("-",T$1,1)-1))-1,0,IF(ROW($E745)=MAX(VALUE(LEFT(Q$1,FIND("-",Q$1,1)-1)),VALUE(LEFT(R$1,FIND("-",R$1,1)-1)))+VALUE(LEFT(T$1,FIND("-",T$1,1)-1)),AVERAGE(INDEX($S:$S,ROW(S745)-VALUE(LEFT(T$1,FIND("-",T$1,1)-1))+1):S745),($S745*(2/(VALUE(LEFT(T$1,FIND("-",T$1,1)-1))+1)))+(T744*(1-(2/(VALUE(LEFT(T$1,FIND("-",T$1,1)-1))+1))))))</f>
        <v>-2.4557335921795282E-4</v>
      </c>
      <c r="V745">
        <f t="shared" si="100"/>
        <v>-5.0000000000000044E-3</v>
      </c>
      <c r="W745">
        <f>IF(ROW($E745)&lt;=VALUE(LEFT(W$1,FIND("-",W$1,1)-1))+1,0,IF(ROW($E744)=VALUE(LEFT(W$1,FIND("-",W$1,1)-1))+1,100-100/(1+ABS((SUMIF(INDEX($V:$V,ROW($V745)-VALUE(LEFT(W$1,FIND("-",W$1,1)-1))+1):$V745,"&gt;0",INDEX($V:$V,ROW($V745)-VALUE(LEFT(W$1,FIND("-",W$1,1)-1))+1):$V745)/COUNTIF(INDEX($V:$V,ROW($V745)-VALUE(LEFT(W$1,FIND("-",W$1,1)-1))+1):$V745,"&gt;0"))/(SUMIF(INDEX($V:$V,ROW($V745)-VALUE(LEFT(W$1,FIND("-",W$1,1)-1))+1):$V745,"&lt;0",INDEX($V:$V,ROW($V745)-VALUE(LEFT(W$1,FIND("-",W$1,1)-1))+1):$V745)/COUNTIF(INDEX($V:$V,ROW($V745)-VALUE(LEFT(W$1,FIND("-",W$1,1)-1))+1):$V745,"&lt;0")))),100-100/(1+ABS((SUMIF(INDEX($V:$V,ROW($V745)-VALUE(LEFT(W$1,FIND("-",W$1,1)-1))+1):$V745,"&gt;0",INDEX($V:$V,ROW($V745)-VALUE(LEFT(W$1,FIND("-",W$1,1)-1))+1):$V745)/VALUE(LEFT(W$1,FIND("-",W$1,1)-1)))/(SUMIF(INDEX($V:$V,ROW($V745)-VALUE(LEFT(W$1,FIND("-",W$1,1)-1))+1):$V745,"&lt;0",INDEX($V:$V,ROW($V745)-VALUE(LEFT(W$1,FIND("-",W$1,1)-1))+1):$V745)/VALUE(LEFT(W$1,FIND("-",W$1,1)-1)))))))</f>
        <v>39.999999999999979</v>
      </c>
      <c r="Y745">
        <f>IF(ROW($E745)&lt;=VALUE(LEFT(Y$1,FIND("-",Y$1,1)-1)),0,MAX(INDEX(C:C,ROW(C745)-VALUE(LEFT(Y$1,FIND("-",Y$1,1)-1))+1):C745))</f>
        <v>0.72</v>
      </c>
      <c r="Z745">
        <f>IF(ROW($E745)&lt;=VALUE(LEFT(Z$1,FIND("-",Z$1,1)-1)),0,MIN(INDEX(D:D,ROW(D745)-VALUE(LEFT(Z$1,FIND("-",Z$1,1)-1))+1):D745))</f>
        <v>0.62</v>
      </c>
      <c r="AA745">
        <f t="shared" si="108"/>
        <v>15.000000000000016</v>
      </c>
      <c r="AB745">
        <f>IF(ROW($AA745)&lt;=VALUE(LEFT(AA$1,FIND("-",AA$1,1)-1))+VALUE(LEFT(AB$1,FIND("-",AB$1,1)-1)-1),0,AVERAGE(INDEX($AA:$AA,ROW($AA745)-VALUE(LEFT(AB$1,FIND("-",AB$1,1)-1))+1):$AA745))</f>
        <v>18.333333333333353</v>
      </c>
      <c r="AC745">
        <f>IF(ROW($AA745)&lt;=VALUE(LEFT(AA$1,FIND("-",AA$1,1)-1))+VALUE(LEFT(AB$1,FIND("-",AB$1,1)-1)-1)+VALUE(LEFT(AC$1,FIND("-",AC$1,1)-1)-1),0,AVERAGE(INDEX($AB:$AB,ROW($AB745)-VALUE(LEFT(AC$1,FIND("-",AC$1,1)-1))+1):$AB745))</f>
        <v>17.222222222222243</v>
      </c>
      <c r="AE745">
        <f t="shared" si="106"/>
        <v>17110844</v>
      </c>
      <c r="AG745" t="str">
        <f t="shared" si="107"/>
        <v/>
      </c>
    </row>
    <row r="746" spans="1:33" x14ac:dyDescent="0.25">
      <c r="A746" s="6">
        <v>37579</v>
      </c>
      <c r="B746">
        <v>0.63</v>
      </c>
      <c r="C746">
        <v>0.63</v>
      </c>
      <c r="D746">
        <v>0.6</v>
      </c>
      <c r="E746">
        <v>0.6</v>
      </c>
      <c r="F746">
        <v>0.345912</v>
      </c>
      <c r="G746">
        <v>108000</v>
      </c>
      <c r="I746" t="str">
        <f t="shared" si="101"/>
        <v/>
      </c>
      <c r="J746" t="str">
        <f t="shared" si="102"/>
        <v/>
      </c>
      <c r="K746" t="str">
        <f t="shared" si="103"/>
        <v>Oversold Above %D</v>
      </c>
      <c r="M746" s="11" t="str">
        <f t="shared" si="104"/>
        <v/>
      </c>
      <c r="O746">
        <f>IF(ROW($E746)&lt;=VALUE(LEFT(O$1,FIND("-",O$1,1)-1)),0,IF(ROW($E746)=VALUE(LEFT(O$1,FIND("-",O$1,1)-1))+1,AVERAGE(INDEX($E:$E,ROW($E746)-VALUE(LEFT(O$1,FIND("-",O$1,1)-1))):$E746),($E746*(2/(VALUE(LEFT(O$1,FIND("-",O$1,1)-1))+1)))+(O745*(1-(2/(VALUE(LEFT(O$1,FIND("-",O$1,1)-1))+1))))))</f>
        <v>0.754981007449264</v>
      </c>
      <c r="Q746">
        <f>IF(ROW($E746)&lt;=VALUE(LEFT(Q$1,FIND("-",Q$1,1)-1)),0,IF(ROW($E746)=VALUE(LEFT(Q$1,FIND("-",Q$1,1)-1))+1,AVERAGE(INDEX($E:$E,ROW($E746)-VALUE(LEFT(Q$1,FIND("-",Q$1,1)-1))):$E746),($E746*(2/(VALUE(LEFT(Q$1,FIND("-",Q$1,1)-1))+1)))+(Q745*(1-(2/(VALUE(LEFT(Q$1,FIND("-",Q$1,1)-1))+1))))))</f>
        <v>0.6338524422041415</v>
      </c>
      <c r="R746">
        <f>IF(ROW($E746)&lt;=VALUE(LEFT(R$1,FIND("-",R$1,1)-1)),0,IF(ROW($E746)=VALUE(LEFT(R$1,FIND("-",R$1,1)-1))+1,AVERAGE(INDEX($E:$E,ROW($E746)-VALUE(LEFT(R$1,FIND("-",R$1,1)-1))):$E746),($E746*(2/(VALUE(LEFT(R$1,FIND("-",R$1,1)-1))+1)))+(R745*(1-(2/(VALUE(LEFT(R$1,FIND("-",R$1,1)-1))+1))))))</f>
        <v>0.63816844161449426</v>
      </c>
      <c r="S746">
        <f t="shared" si="105"/>
        <v>-4.3159994103527666E-3</v>
      </c>
      <c r="T746">
        <f>IF(ROW($E746)&lt;=MAX(VALUE(LEFT(Q$1,FIND("-",Q$1,1)-1)),VALUE(LEFT(R$1,FIND("-",R$1,1)-1)))+VALUE(LEFT(T$1,FIND("-",T$1,1)-1))-1,0,IF(ROW($E746)=MAX(VALUE(LEFT(Q$1,FIND("-",Q$1,1)-1)),VALUE(LEFT(R$1,FIND("-",R$1,1)-1)))+VALUE(LEFT(T$1,FIND("-",T$1,1)-1)),AVERAGE(INDEX($S:$S,ROW(S746)-VALUE(LEFT(T$1,FIND("-",T$1,1)-1))+1):S746),($S746*(2/(VALUE(LEFT(T$1,FIND("-",T$1,1)-1))+1)))+(T745*(1-(2/(VALUE(LEFT(T$1,FIND("-",T$1,1)-1))+1))))))</f>
        <v>-1.0596585694449157E-3</v>
      </c>
      <c r="V746">
        <f t="shared" si="100"/>
        <v>-3.5000000000000031E-2</v>
      </c>
      <c r="W746">
        <f>IF(ROW($E746)&lt;=VALUE(LEFT(W$1,FIND("-",W$1,1)-1))+1,0,IF(ROW($E745)=VALUE(LEFT(W$1,FIND("-",W$1,1)-1))+1,100-100/(1+ABS((SUMIF(INDEX($V:$V,ROW($V746)-VALUE(LEFT(W$1,FIND("-",W$1,1)-1))+1):$V746,"&gt;0",INDEX($V:$V,ROW($V746)-VALUE(LEFT(W$1,FIND("-",W$1,1)-1))+1):$V746)/COUNTIF(INDEX($V:$V,ROW($V746)-VALUE(LEFT(W$1,FIND("-",W$1,1)-1))+1):$V746,"&gt;0"))/(SUMIF(INDEX($V:$V,ROW($V746)-VALUE(LEFT(W$1,FIND("-",W$1,1)-1))+1):$V746,"&lt;0",INDEX($V:$V,ROW($V746)-VALUE(LEFT(W$1,FIND("-",W$1,1)-1))+1):$V746)/COUNTIF(INDEX($V:$V,ROW($V746)-VALUE(LEFT(W$1,FIND("-",W$1,1)-1))+1):$V746,"&lt;0")))),100-100/(1+ABS((SUMIF(INDEX($V:$V,ROW($V746)-VALUE(LEFT(W$1,FIND("-",W$1,1)-1))+1):$V746,"&gt;0",INDEX($V:$V,ROW($V746)-VALUE(LEFT(W$1,FIND("-",W$1,1)-1))+1):$V746)/VALUE(LEFT(W$1,FIND("-",W$1,1)-1)))/(SUMIF(INDEX($V:$V,ROW($V746)-VALUE(LEFT(W$1,FIND("-",W$1,1)-1))+1):$V746,"&lt;0",INDEX($V:$V,ROW($V746)-VALUE(LEFT(W$1,FIND("-",W$1,1)-1))+1):$V746)/VALUE(LEFT(W$1,FIND("-",W$1,1)-1)))))))</f>
        <v>34.285714285714278</v>
      </c>
      <c r="Y746">
        <f>IF(ROW($E746)&lt;=VALUE(LEFT(Y$1,FIND("-",Y$1,1)-1)),0,MAX(INDEX(C:C,ROW(C746)-VALUE(LEFT(Y$1,FIND("-",Y$1,1)-1))+1):C746))</f>
        <v>0.72</v>
      </c>
      <c r="Z746">
        <f>IF(ROW($E746)&lt;=VALUE(LEFT(Z$1,FIND("-",Z$1,1)-1)),0,MIN(INDEX(D:D,ROW(D746)-VALUE(LEFT(Z$1,FIND("-",Z$1,1)-1))+1):D746))</f>
        <v>0.6</v>
      </c>
      <c r="AA746">
        <f t="shared" si="108"/>
        <v>0</v>
      </c>
      <c r="AB746">
        <f>IF(ROW($AA746)&lt;=VALUE(LEFT(AA$1,FIND("-",AA$1,1)-1))+VALUE(LEFT(AB$1,FIND("-",AB$1,1)-1)-1),0,AVERAGE(INDEX($AA:$AA,ROW($AA746)-VALUE(LEFT(AB$1,FIND("-",AB$1,1)-1))+1):$AA746))</f>
        <v>11.66666666666668</v>
      </c>
      <c r="AC746">
        <f>IF(ROW($AA746)&lt;=VALUE(LEFT(AA$1,FIND("-",AA$1,1)-1))+VALUE(LEFT(AB$1,FIND("-",AB$1,1)-1)-1)+VALUE(LEFT(AC$1,FIND("-",AC$1,1)-1)-1),0,AVERAGE(INDEX($AB:$AB,ROW($AB746)-VALUE(LEFT(AC$1,FIND("-",AC$1,1)-1))+1):$AB746))</f>
        <v>15.555555555555573</v>
      </c>
      <c r="AE746">
        <f t="shared" si="106"/>
        <v>17002844</v>
      </c>
      <c r="AG746" t="str">
        <f t="shared" si="107"/>
        <v/>
      </c>
    </row>
    <row r="747" spans="1:33" x14ac:dyDescent="0.25">
      <c r="A747" s="6">
        <v>37580</v>
      </c>
      <c r="B747">
        <v>0.6</v>
      </c>
      <c r="C747">
        <v>0.60499999999999998</v>
      </c>
      <c r="D747">
        <v>0.6</v>
      </c>
      <c r="E747">
        <v>0.60499999999999998</v>
      </c>
      <c r="F747">
        <v>0.34879500000000002</v>
      </c>
      <c r="G747">
        <v>59000</v>
      </c>
      <c r="I747" t="str">
        <f t="shared" si="101"/>
        <v/>
      </c>
      <c r="J747" t="str">
        <f t="shared" si="102"/>
        <v>Oversold</v>
      </c>
      <c r="K747" t="str">
        <f t="shared" si="103"/>
        <v>Oversold Above %D</v>
      </c>
      <c r="M747" s="11" t="str">
        <f t="shared" si="104"/>
        <v/>
      </c>
      <c r="O747">
        <f>IF(ROW($E747)&lt;=VALUE(LEFT(O$1,FIND("-",O$1,1)-1)),0,IF(ROW($E747)=VALUE(LEFT(O$1,FIND("-",O$1,1)-1))+1,AVERAGE(INDEX($E:$E,ROW($E747)-VALUE(LEFT(O$1,FIND("-",O$1,1)-1))):$E747),($E747*(2/(VALUE(LEFT(O$1,FIND("-",O$1,1)-1))+1)))+(O746*(1-(2/(VALUE(LEFT(O$1,FIND("-",O$1,1)-1))+1))))))</f>
        <v>0.75348865911643559</v>
      </c>
      <c r="Q747">
        <f>IF(ROW($E747)&lt;=VALUE(LEFT(Q$1,FIND("-",Q$1,1)-1)),0,IF(ROW($E747)=VALUE(LEFT(Q$1,FIND("-",Q$1,1)-1))+1,AVERAGE(INDEX($E:$E,ROW($E747)-VALUE(LEFT(Q$1,FIND("-",Q$1,1)-1))):$E747),($E747*(2/(VALUE(LEFT(Q$1,FIND("-",Q$1,1)-1))+1)))+(Q746*(1-(2/(VALUE(LEFT(Q$1,FIND("-",Q$1,1)-1))+1))))))</f>
        <v>0.62941360494196585</v>
      </c>
      <c r="R747">
        <f>IF(ROW($E747)&lt;=VALUE(LEFT(R$1,FIND("-",R$1,1)-1)),0,IF(ROW($E747)=VALUE(LEFT(R$1,FIND("-",R$1,1)-1))+1,AVERAGE(INDEX($E:$E,ROW($E747)-VALUE(LEFT(R$1,FIND("-",R$1,1)-1))):$E747),($E747*(2/(VALUE(LEFT(R$1,FIND("-",R$1,1)-1))+1)))+(R746*(1-(2/(VALUE(LEFT(R$1,FIND("-",R$1,1)-1))+1))))))</f>
        <v>0.63571152001342068</v>
      </c>
      <c r="S747">
        <f t="shared" si="105"/>
        <v>-6.2979150714548293E-3</v>
      </c>
      <c r="T747">
        <f>IF(ROW($E747)&lt;=MAX(VALUE(LEFT(Q$1,FIND("-",Q$1,1)-1)),VALUE(LEFT(R$1,FIND("-",R$1,1)-1)))+VALUE(LEFT(T$1,FIND("-",T$1,1)-1))-1,0,IF(ROW($E747)=MAX(VALUE(LEFT(Q$1,FIND("-",Q$1,1)-1)),VALUE(LEFT(R$1,FIND("-",R$1,1)-1)))+VALUE(LEFT(T$1,FIND("-",T$1,1)-1)),AVERAGE(INDEX($S:$S,ROW(S747)-VALUE(LEFT(T$1,FIND("-",T$1,1)-1))+1):S747),($S747*(2/(VALUE(LEFT(T$1,FIND("-",T$1,1)-1))+1)))+(T746*(1-(2/(VALUE(LEFT(T$1,FIND("-",T$1,1)-1))+1))))))</f>
        <v>-2.1073098698468984E-3</v>
      </c>
      <c r="V747">
        <f t="shared" si="100"/>
        <v>5.0000000000000044E-3</v>
      </c>
      <c r="W747">
        <f>IF(ROW($E747)&lt;=VALUE(LEFT(W$1,FIND("-",W$1,1)-1))+1,0,IF(ROW($E746)=VALUE(LEFT(W$1,FIND("-",W$1,1)-1))+1,100-100/(1+ABS((SUMIF(INDEX($V:$V,ROW($V747)-VALUE(LEFT(W$1,FIND("-",W$1,1)-1))+1):$V747,"&gt;0",INDEX($V:$V,ROW($V747)-VALUE(LEFT(W$1,FIND("-",W$1,1)-1))+1):$V747)/COUNTIF(INDEX($V:$V,ROW($V747)-VALUE(LEFT(W$1,FIND("-",W$1,1)-1))+1):$V747,"&gt;0"))/(SUMIF(INDEX($V:$V,ROW($V747)-VALUE(LEFT(W$1,FIND("-",W$1,1)-1))+1):$V747,"&lt;0",INDEX($V:$V,ROW($V747)-VALUE(LEFT(W$1,FIND("-",W$1,1)-1))+1):$V747)/COUNTIF(INDEX($V:$V,ROW($V747)-VALUE(LEFT(W$1,FIND("-",W$1,1)-1))+1):$V747,"&lt;0")))),100-100/(1+ABS((SUMIF(INDEX($V:$V,ROW($V747)-VALUE(LEFT(W$1,FIND("-",W$1,1)-1))+1):$V747,"&gt;0",INDEX($V:$V,ROW($V747)-VALUE(LEFT(W$1,FIND("-",W$1,1)-1))+1):$V747)/VALUE(LEFT(W$1,FIND("-",W$1,1)-1)))/(SUMIF(INDEX($V:$V,ROW($V747)-VALUE(LEFT(W$1,FIND("-",W$1,1)-1))+1):$V747,"&lt;0",INDEX($V:$V,ROW($V747)-VALUE(LEFT(W$1,FIND("-",W$1,1)-1))+1):$V747)/VALUE(LEFT(W$1,FIND("-",W$1,1)-1)))))))</f>
        <v>20.689655172413808</v>
      </c>
      <c r="Y747">
        <f>IF(ROW($E747)&lt;=VALUE(LEFT(Y$1,FIND("-",Y$1,1)-1)),0,MAX(INDEX(C:C,ROW(C747)-VALUE(LEFT(Y$1,FIND("-",Y$1,1)-1))+1):C747))</f>
        <v>0.69</v>
      </c>
      <c r="Z747">
        <f>IF(ROW($E747)&lt;=VALUE(LEFT(Z$1,FIND("-",Z$1,1)-1)),0,MIN(INDEX(D:D,ROW(D747)-VALUE(LEFT(Z$1,FIND("-",Z$1,1)-1))+1):D747))</f>
        <v>0.6</v>
      </c>
      <c r="AA747">
        <f t="shared" si="108"/>
        <v>5.5555555555555625</v>
      </c>
      <c r="AB747">
        <f>IF(ROW($AA747)&lt;=VALUE(LEFT(AA$1,FIND("-",AA$1,1)-1))+VALUE(LEFT(AB$1,FIND("-",AB$1,1)-1)-1),0,AVERAGE(INDEX($AA:$AA,ROW($AA747)-VALUE(LEFT(AB$1,FIND("-",AB$1,1)-1))+1):$AA747))</f>
        <v>6.8518518518518592</v>
      </c>
      <c r="AC747">
        <f>IF(ROW($AA747)&lt;=VALUE(LEFT(AA$1,FIND("-",AA$1,1)-1))+VALUE(LEFT(AB$1,FIND("-",AB$1,1)-1)-1)+VALUE(LEFT(AC$1,FIND("-",AC$1,1)-1)-1),0,AVERAGE(INDEX($AB:$AB,ROW($AB747)-VALUE(LEFT(AC$1,FIND("-",AC$1,1)-1))+1):$AB747))</f>
        <v>12.283950617283965</v>
      </c>
      <c r="AE747">
        <f t="shared" si="106"/>
        <v>17061844</v>
      </c>
      <c r="AG747" t="str">
        <f t="shared" si="107"/>
        <v/>
      </c>
    </row>
    <row r="748" spans="1:33" x14ac:dyDescent="0.25">
      <c r="A748" s="6">
        <v>37581</v>
      </c>
      <c r="B748">
        <v>0.6</v>
      </c>
      <c r="C748">
        <v>0.61499999999999999</v>
      </c>
      <c r="D748">
        <v>0.6</v>
      </c>
      <c r="E748">
        <v>0.61499999999999999</v>
      </c>
      <c r="F748">
        <v>0.35455999999999999</v>
      </c>
      <c r="G748">
        <v>14000</v>
      </c>
      <c r="I748" t="str">
        <f t="shared" si="101"/>
        <v/>
      </c>
      <c r="J748" t="str">
        <f t="shared" si="102"/>
        <v>Oversold</v>
      </c>
      <c r="K748" t="str">
        <f t="shared" si="103"/>
        <v>Oversold Above %D</v>
      </c>
      <c r="M748" s="11" t="str">
        <f t="shared" si="104"/>
        <v/>
      </c>
      <c r="O748">
        <f>IF(ROW($E748)&lt;=VALUE(LEFT(O$1,FIND("-",O$1,1)-1)),0,IF(ROW($E748)=VALUE(LEFT(O$1,FIND("-",O$1,1)-1))+1,AVERAGE(INDEX($E:$E,ROW($E748)-VALUE(LEFT(O$1,FIND("-",O$1,1)-1))):$E748),($E748*(2/(VALUE(LEFT(O$1,FIND("-",O$1,1)-1))+1)))+(O747*(1-(2/(VALUE(LEFT(O$1,FIND("-",O$1,1)-1))+1))))))</f>
        <v>0.75211066250831193</v>
      </c>
      <c r="Q748">
        <f>IF(ROW($E748)&lt;=VALUE(LEFT(Q$1,FIND("-",Q$1,1)-1)),0,IF(ROW($E748)=VALUE(LEFT(Q$1,FIND("-",Q$1,1)-1))+1,AVERAGE(INDEX($E:$E,ROW($E748)-VALUE(LEFT(Q$1,FIND("-",Q$1,1)-1))):$E748),($E748*(2/(VALUE(LEFT(Q$1,FIND("-",Q$1,1)-1))+1)))+(Q747*(1-(2/(VALUE(LEFT(Q$1,FIND("-",Q$1,1)-1))+1))))))</f>
        <v>0.62719612725858653</v>
      </c>
      <c r="R748">
        <f>IF(ROW($E748)&lt;=VALUE(LEFT(R$1,FIND("-",R$1,1)-1)),0,IF(ROW($E748)=VALUE(LEFT(R$1,FIND("-",R$1,1)-1))+1,AVERAGE(INDEX($E:$E,ROW($E748)-VALUE(LEFT(R$1,FIND("-",R$1,1)-1))):$E748),($E748*(2/(VALUE(LEFT(R$1,FIND("-",R$1,1)-1))+1)))+(R747*(1-(2/(VALUE(LEFT(R$1,FIND("-",R$1,1)-1))+1))))))</f>
        <v>0.63417733334575987</v>
      </c>
      <c r="S748">
        <f t="shared" si="105"/>
        <v>-6.9812060871733417E-3</v>
      </c>
      <c r="T748">
        <f>IF(ROW($E748)&lt;=MAX(VALUE(LEFT(Q$1,FIND("-",Q$1,1)-1)),VALUE(LEFT(R$1,FIND("-",R$1,1)-1)))+VALUE(LEFT(T$1,FIND("-",T$1,1)-1))-1,0,IF(ROW($E748)=MAX(VALUE(LEFT(Q$1,FIND("-",Q$1,1)-1)),VALUE(LEFT(R$1,FIND("-",R$1,1)-1)))+VALUE(LEFT(T$1,FIND("-",T$1,1)-1)),AVERAGE(INDEX($S:$S,ROW(S748)-VALUE(LEFT(T$1,FIND("-",T$1,1)-1))+1):S748),($S748*(2/(VALUE(LEFT(T$1,FIND("-",T$1,1)-1))+1)))+(T747*(1-(2/(VALUE(LEFT(T$1,FIND("-",T$1,1)-1))+1))))))</f>
        <v>-3.0820891133121874E-3</v>
      </c>
      <c r="V748">
        <f t="shared" si="100"/>
        <v>1.0000000000000009E-2</v>
      </c>
      <c r="W748">
        <f>IF(ROW($E748)&lt;=VALUE(LEFT(W$1,FIND("-",W$1,1)-1))+1,0,IF(ROW($E747)=VALUE(LEFT(W$1,FIND("-",W$1,1)-1))+1,100-100/(1+ABS((SUMIF(INDEX($V:$V,ROW($V748)-VALUE(LEFT(W$1,FIND("-",W$1,1)-1))+1):$V748,"&gt;0",INDEX($V:$V,ROW($V748)-VALUE(LEFT(W$1,FIND("-",W$1,1)-1))+1):$V748)/COUNTIF(INDEX($V:$V,ROW($V748)-VALUE(LEFT(W$1,FIND("-",W$1,1)-1))+1):$V748,"&gt;0"))/(SUMIF(INDEX($V:$V,ROW($V748)-VALUE(LEFT(W$1,FIND("-",W$1,1)-1))+1):$V748,"&lt;0",INDEX($V:$V,ROW($V748)-VALUE(LEFT(W$1,FIND("-",W$1,1)-1))+1):$V748)/COUNTIF(INDEX($V:$V,ROW($V748)-VALUE(LEFT(W$1,FIND("-",W$1,1)-1))+1):$V748,"&lt;0")))),100-100/(1+ABS((SUMIF(INDEX($V:$V,ROW($V748)-VALUE(LEFT(W$1,FIND("-",W$1,1)-1))+1):$V748,"&gt;0",INDEX($V:$V,ROW($V748)-VALUE(LEFT(W$1,FIND("-",W$1,1)-1))+1):$V748)/VALUE(LEFT(W$1,FIND("-",W$1,1)-1)))/(SUMIF(INDEX($V:$V,ROW($V748)-VALUE(LEFT(W$1,FIND("-",W$1,1)-1))+1):$V748,"&lt;0",INDEX($V:$V,ROW($V748)-VALUE(LEFT(W$1,FIND("-",W$1,1)-1))+1):$V748)/VALUE(LEFT(W$1,FIND("-",W$1,1)-1)))))))</f>
        <v>29.629629629629633</v>
      </c>
      <c r="Y748">
        <f>IF(ROW($E748)&lt;=VALUE(LEFT(Y$1,FIND("-",Y$1,1)-1)),0,MAX(INDEX(C:C,ROW(C748)-VALUE(LEFT(Y$1,FIND("-",Y$1,1)-1))+1):C748))</f>
        <v>0.67</v>
      </c>
      <c r="Z748">
        <f>IF(ROW($E748)&lt;=VALUE(LEFT(Z$1,FIND("-",Z$1,1)-1)),0,MIN(INDEX(D:D,ROW(D748)-VALUE(LEFT(Z$1,FIND("-",Z$1,1)-1))+1):D748))</f>
        <v>0.6</v>
      </c>
      <c r="AA748">
        <f t="shared" si="108"/>
        <v>21.428571428571427</v>
      </c>
      <c r="AB748">
        <f>IF(ROW($AA748)&lt;=VALUE(LEFT(AA$1,FIND("-",AA$1,1)-1))+VALUE(LEFT(AB$1,FIND("-",AB$1,1)-1)-1),0,AVERAGE(INDEX($AA:$AA,ROW($AA748)-VALUE(LEFT(AB$1,FIND("-",AB$1,1)-1))+1):$AA748))</f>
        <v>8.9947089947089953</v>
      </c>
      <c r="AC748">
        <f>IF(ROW($AA748)&lt;=VALUE(LEFT(AA$1,FIND("-",AA$1,1)-1))+VALUE(LEFT(AB$1,FIND("-",AB$1,1)-1)-1)+VALUE(LEFT(AC$1,FIND("-",AC$1,1)-1)-1),0,AVERAGE(INDEX($AB:$AB,ROW($AB748)-VALUE(LEFT(AC$1,FIND("-",AC$1,1)-1))+1):$AB748))</f>
        <v>9.1710758377425119</v>
      </c>
      <c r="AE748">
        <f t="shared" si="106"/>
        <v>17075844</v>
      </c>
      <c r="AG748" t="str">
        <f t="shared" si="107"/>
        <v/>
      </c>
    </row>
    <row r="749" spans="1:33" x14ac:dyDescent="0.25">
      <c r="A749" s="6">
        <v>37582</v>
      </c>
      <c r="B749">
        <v>0.61499999999999999</v>
      </c>
      <c r="C749">
        <v>0.62</v>
      </c>
      <c r="D749">
        <v>0.60499999999999998</v>
      </c>
      <c r="E749">
        <v>0.61</v>
      </c>
      <c r="F749">
        <v>0.35167799999999999</v>
      </c>
      <c r="G749">
        <v>19000</v>
      </c>
      <c r="I749" t="str">
        <f t="shared" si="101"/>
        <v/>
      </c>
      <c r="J749" t="str">
        <f t="shared" si="102"/>
        <v>Oversold</v>
      </c>
      <c r="K749" t="str">
        <f t="shared" si="103"/>
        <v>Oversold Below %D</v>
      </c>
      <c r="M749" s="11" t="str">
        <f t="shared" si="104"/>
        <v/>
      </c>
      <c r="O749">
        <f>IF(ROW($E749)&lt;=VALUE(LEFT(O$1,FIND("-",O$1,1)-1)),0,IF(ROW($E749)=VALUE(LEFT(O$1,FIND("-",O$1,1)-1))+1,AVERAGE(INDEX($E:$E,ROW($E749)-VALUE(LEFT(O$1,FIND("-",O$1,1)-1))):$E749),($E749*(2/(VALUE(LEFT(O$1,FIND("-",O$1,1)-1))+1)))+(O748*(1-(2/(VALUE(LEFT(O$1,FIND("-",O$1,1)-1))+1))))))</f>
        <v>0.75069662606544318</v>
      </c>
      <c r="Q749">
        <f>IF(ROW($E749)&lt;=VALUE(LEFT(Q$1,FIND("-",Q$1,1)-1)),0,IF(ROW($E749)=VALUE(LEFT(Q$1,FIND("-",Q$1,1)-1))+1,AVERAGE(INDEX($E:$E,ROW($E749)-VALUE(LEFT(Q$1,FIND("-",Q$1,1)-1))):$E749),($E749*(2/(VALUE(LEFT(Q$1,FIND("-",Q$1,1)-1))+1)))+(Q748*(1-(2/(VALUE(LEFT(Q$1,FIND("-",Q$1,1)-1))+1))))))</f>
        <v>0.62455056921880392</v>
      </c>
      <c r="R749">
        <f>IF(ROW($E749)&lt;=VALUE(LEFT(R$1,FIND("-",R$1,1)-1)),0,IF(ROW($E749)=VALUE(LEFT(R$1,FIND("-",R$1,1)-1))+1,AVERAGE(INDEX($E:$E,ROW($E749)-VALUE(LEFT(R$1,FIND("-",R$1,1)-1))):$E749),($E749*(2/(VALUE(LEFT(R$1,FIND("-",R$1,1)-1))+1)))+(R748*(1-(2/(VALUE(LEFT(R$1,FIND("-",R$1,1)-1))+1))))))</f>
        <v>0.63238641976459253</v>
      </c>
      <c r="S749">
        <f t="shared" si="105"/>
        <v>-7.8358505457886141E-3</v>
      </c>
      <c r="T749">
        <f>IF(ROW($E749)&lt;=MAX(VALUE(LEFT(Q$1,FIND("-",Q$1,1)-1)),VALUE(LEFT(R$1,FIND("-",R$1,1)-1)))+VALUE(LEFT(T$1,FIND("-",T$1,1)-1))-1,0,IF(ROW($E749)=MAX(VALUE(LEFT(Q$1,FIND("-",Q$1,1)-1)),VALUE(LEFT(R$1,FIND("-",R$1,1)-1)))+VALUE(LEFT(T$1,FIND("-",T$1,1)-1)),AVERAGE(INDEX($S:$S,ROW(S749)-VALUE(LEFT(T$1,FIND("-",T$1,1)-1))+1):S749),($S749*(2/(VALUE(LEFT(T$1,FIND("-",T$1,1)-1))+1)))+(T748*(1-(2/(VALUE(LEFT(T$1,FIND("-",T$1,1)-1))+1))))))</f>
        <v>-4.0328413998074724E-3</v>
      </c>
      <c r="V749">
        <f t="shared" si="100"/>
        <v>-5.0000000000000044E-3</v>
      </c>
      <c r="W749">
        <f>IF(ROW($E749)&lt;=VALUE(LEFT(W$1,FIND("-",W$1,1)-1))+1,0,IF(ROW($E748)=VALUE(LEFT(W$1,FIND("-",W$1,1)-1))+1,100-100/(1+ABS((SUMIF(INDEX($V:$V,ROW($V749)-VALUE(LEFT(W$1,FIND("-",W$1,1)-1))+1):$V749,"&gt;0",INDEX($V:$V,ROW($V749)-VALUE(LEFT(W$1,FIND("-",W$1,1)-1))+1):$V749)/COUNTIF(INDEX($V:$V,ROW($V749)-VALUE(LEFT(W$1,FIND("-",W$1,1)-1))+1):$V749,"&gt;0"))/(SUMIF(INDEX($V:$V,ROW($V749)-VALUE(LEFT(W$1,FIND("-",W$1,1)-1))+1):$V749,"&lt;0",INDEX($V:$V,ROW($V749)-VALUE(LEFT(W$1,FIND("-",W$1,1)-1))+1):$V749)/COUNTIF(INDEX($V:$V,ROW($V749)-VALUE(LEFT(W$1,FIND("-",W$1,1)-1))+1):$V749,"&lt;0")))),100-100/(1+ABS((SUMIF(INDEX($V:$V,ROW($V749)-VALUE(LEFT(W$1,FIND("-",W$1,1)-1))+1):$V749,"&gt;0",INDEX($V:$V,ROW($V749)-VALUE(LEFT(W$1,FIND("-",W$1,1)-1))+1):$V749)/VALUE(LEFT(W$1,FIND("-",W$1,1)-1)))/(SUMIF(INDEX($V:$V,ROW($V749)-VALUE(LEFT(W$1,FIND("-",W$1,1)-1))+1):$V749,"&lt;0",INDEX($V:$V,ROW($V749)-VALUE(LEFT(W$1,FIND("-",W$1,1)-1))+1):$V749)/VALUE(LEFT(W$1,FIND("-",W$1,1)-1)))))))</f>
        <v>28.571428571428569</v>
      </c>
      <c r="Y749">
        <f>IF(ROW($E749)&lt;=VALUE(LEFT(Y$1,FIND("-",Y$1,1)-1)),0,MAX(INDEX(C:C,ROW(C749)-VALUE(LEFT(Y$1,FIND("-",Y$1,1)-1))+1):C749))</f>
        <v>0.66500000000000004</v>
      </c>
      <c r="Z749">
        <f>IF(ROW($E749)&lt;=VALUE(LEFT(Z$1,FIND("-",Z$1,1)-1)),0,MIN(INDEX(D:D,ROW(D749)-VALUE(LEFT(Z$1,FIND("-",Z$1,1)-1))+1):D749))</f>
        <v>0.6</v>
      </c>
      <c r="AA749">
        <f t="shared" si="108"/>
        <v>15.384615384615385</v>
      </c>
      <c r="AB749">
        <f>IF(ROW($AA749)&lt;=VALUE(LEFT(AA$1,FIND("-",AA$1,1)-1))+VALUE(LEFT(AB$1,FIND("-",AB$1,1)-1)-1),0,AVERAGE(INDEX($AA:$AA,ROW($AA749)-VALUE(LEFT(AB$1,FIND("-",AB$1,1)-1))+1):$AA749))</f>
        <v>14.122914122914125</v>
      </c>
      <c r="AC749">
        <f>IF(ROW($AA749)&lt;=VALUE(LEFT(AA$1,FIND("-",AA$1,1)-1))+VALUE(LEFT(AB$1,FIND("-",AB$1,1)-1)-1)+VALUE(LEFT(AC$1,FIND("-",AC$1,1)-1)-1),0,AVERAGE(INDEX($AB:$AB,ROW($AB749)-VALUE(LEFT(AC$1,FIND("-",AC$1,1)-1))+1):$AB749))</f>
        <v>9.989824989824994</v>
      </c>
      <c r="AE749">
        <f t="shared" si="106"/>
        <v>17056844</v>
      </c>
      <c r="AG749" t="str">
        <f t="shared" si="107"/>
        <v/>
      </c>
    </row>
    <row r="750" spans="1:33" x14ac:dyDescent="0.25">
      <c r="A750" s="6">
        <v>37585</v>
      </c>
      <c r="B750">
        <v>0.62</v>
      </c>
      <c r="C750">
        <v>0.64500000000000002</v>
      </c>
      <c r="D750">
        <v>0.61</v>
      </c>
      <c r="E750">
        <v>0.64500000000000002</v>
      </c>
      <c r="F750">
        <v>0.37185600000000002</v>
      </c>
      <c r="G750">
        <v>301000</v>
      </c>
      <c r="I750" t="str">
        <f t="shared" si="101"/>
        <v/>
      </c>
      <c r="J750" t="str">
        <f t="shared" si="102"/>
        <v/>
      </c>
      <c r="K750" t="str">
        <f t="shared" si="103"/>
        <v>Oversold Below %D</v>
      </c>
      <c r="M750" s="11" t="str">
        <f t="shared" si="104"/>
        <v/>
      </c>
      <c r="O750">
        <f>IF(ROW($E750)&lt;=VALUE(LEFT(O$1,FIND("-",O$1,1)-1)),0,IF(ROW($E750)=VALUE(LEFT(O$1,FIND("-",O$1,1)-1))+1,AVERAGE(INDEX($E:$E,ROW($E750)-VALUE(LEFT(O$1,FIND("-",O$1,1)-1))):$E750),($E750*(2/(VALUE(LEFT(O$1,FIND("-",O$1,1)-1))+1)))+(O749*(1-(2/(VALUE(LEFT(O$1,FIND("-",O$1,1)-1))+1))))))</f>
        <v>0.74964491834339897</v>
      </c>
      <c r="Q750">
        <f>IF(ROW($E750)&lt;=VALUE(LEFT(Q$1,FIND("-",Q$1,1)-1)),0,IF(ROW($E750)=VALUE(LEFT(Q$1,FIND("-",Q$1,1)-1))+1,AVERAGE(INDEX($E:$E,ROW($E750)-VALUE(LEFT(Q$1,FIND("-",Q$1,1)-1))):$E750),($E750*(2/(VALUE(LEFT(Q$1,FIND("-",Q$1,1)-1))+1)))+(Q749*(1-(2/(VALUE(LEFT(Q$1,FIND("-",Q$1,1)-1))+1))))))</f>
        <v>0.62769663549283405</v>
      </c>
      <c r="R750">
        <f>IF(ROW($E750)&lt;=VALUE(LEFT(R$1,FIND("-",R$1,1)-1)),0,IF(ROW($E750)=VALUE(LEFT(R$1,FIND("-",R$1,1)-1))+1,AVERAGE(INDEX($E:$E,ROW($E750)-VALUE(LEFT(R$1,FIND("-",R$1,1)-1))):$E750),($E750*(2/(VALUE(LEFT(R$1,FIND("-",R$1,1)-1))+1)))+(R749*(1-(2/(VALUE(LEFT(R$1,FIND("-",R$1,1)-1))+1))))))</f>
        <v>0.63332075904128937</v>
      </c>
      <c r="S750">
        <f t="shared" si="105"/>
        <v>-5.6241235484553176E-3</v>
      </c>
      <c r="T750">
        <f>IF(ROW($E750)&lt;=MAX(VALUE(LEFT(Q$1,FIND("-",Q$1,1)-1)),VALUE(LEFT(R$1,FIND("-",R$1,1)-1)))+VALUE(LEFT(T$1,FIND("-",T$1,1)-1))-1,0,IF(ROW($E750)=MAX(VALUE(LEFT(Q$1,FIND("-",Q$1,1)-1)),VALUE(LEFT(R$1,FIND("-",R$1,1)-1)))+VALUE(LEFT(T$1,FIND("-",T$1,1)-1)),AVERAGE(INDEX($S:$S,ROW(S750)-VALUE(LEFT(T$1,FIND("-",T$1,1)-1))+1):S750),($S750*(2/(VALUE(LEFT(T$1,FIND("-",T$1,1)-1))+1)))+(T749*(1-(2/(VALUE(LEFT(T$1,FIND("-",T$1,1)-1))+1))))))</f>
        <v>-4.3510978295370414E-3</v>
      </c>
      <c r="V750">
        <f t="shared" si="100"/>
        <v>3.5000000000000031E-2</v>
      </c>
      <c r="W750">
        <f>IF(ROW($E750)&lt;=VALUE(LEFT(W$1,FIND("-",W$1,1)-1))+1,0,IF(ROW($E749)=VALUE(LEFT(W$1,FIND("-",W$1,1)-1))+1,100-100/(1+ABS((SUMIF(INDEX($V:$V,ROW($V750)-VALUE(LEFT(W$1,FIND("-",W$1,1)-1))+1):$V750,"&gt;0",INDEX($V:$V,ROW($V750)-VALUE(LEFT(W$1,FIND("-",W$1,1)-1))+1):$V750)/COUNTIF(INDEX($V:$V,ROW($V750)-VALUE(LEFT(W$1,FIND("-",W$1,1)-1))+1):$V750,"&gt;0"))/(SUMIF(INDEX($V:$V,ROW($V750)-VALUE(LEFT(W$1,FIND("-",W$1,1)-1))+1):$V750,"&lt;0",INDEX($V:$V,ROW($V750)-VALUE(LEFT(W$1,FIND("-",W$1,1)-1))+1):$V750)/COUNTIF(INDEX($V:$V,ROW($V750)-VALUE(LEFT(W$1,FIND("-",W$1,1)-1))+1):$V750,"&lt;0")))),100-100/(1+ABS((SUMIF(INDEX($V:$V,ROW($V750)-VALUE(LEFT(W$1,FIND("-",W$1,1)-1))+1):$V750,"&gt;0",INDEX($V:$V,ROW($V750)-VALUE(LEFT(W$1,FIND("-",W$1,1)-1))+1):$V750)/VALUE(LEFT(W$1,FIND("-",W$1,1)-1)))/(SUMIF(INDEX($V:$V,ROW($V750)-VALUE(LEFT(W$1,FIND("-",W$1,1)-1))+1):$V750,"&lt;0",INDEX($V:$V,ROW($V750)-VALUE(LEFT(W$1,FIND("-",W$1,1)-1))+1):$V750)/VALUE(LEFT(W$1,FIND("-",W$1,1)-1)))))))</f>
        <v>46.875</v>
      </c>
      <c r="Y750">
        <f>IF(ROW($E750)&lt;=VALUE(LEFT(Y$1,FIND("-",Y$1,1)-1)),0,MAX(INDEX(C:C,ROW(C750)-VALUE(LEFT(Y$1,FIND("-",Y$1,1)-1))+1):C750))</f>
        <v>0.66500000000000004</v>
      </c>
      <c r="Z750">
        <f>IF(ROW($E750)&lt;=VALUE(LEFT(Z$1,FIND("-",Z$1,1)-1)),0,MIN(INDEX(D:D,ROW(D750)-VALUE(LEFT(Z$1,FIND("-",Z$1,1)-1))+1):D750))</f>
        <v>0.6</v>
      </c>
      <c r="AA750">
        <f t="shared" si="108"/>
        <v>69.230769230769226</v>
      </c>
      <c r="AB750">
        <f>IF(ROW($AA750)&lt;=VALUE(LEFT(AA$1,FIND("-",AA$1,1)-1))+VALUE(LEFT(AB$1,FIND("-",AB$1,1)-1)-1),0,AVERAGE(INDEX($AA:$AA,ROW($AA750)-VALUE(LEFT(AB$1,FIND("-",AB$1,1)-1))+1):$AA750))</f>
        <v>35.347985347985343</v>
      </c>
      <c r="AC750">
        <f>IF(ROW($AA750)&lt;=VALUE(LEFT(AA$1,FIND("-",AA$1,1)-1))+VALUE(LEFT(AB$1,FIND("-",AB$1,1)-1)-1)+VALUE(LEFT(AC$1,FIND("-",AC$1,1)-1)-1),0,AVERAGE(INDEX($AB:$AB,ROW($AB750)-VALUE(LEFT(AC$1,FIND("-",AC$1,1)-1))+1):$AB750))</f>
        <v>19.488536155202819</v>
      </c>
      <c r="AE750">
        <f t="shared" si="106"/>
        <v>17357844</v>
      </c>
      <c r="AG750" t="str">
        <f t="shared" si="107"/>
        <v/>
      </c>
    </row>
    <row r="751" spans="1:33" x14ac:dyDescent="0.25">
      <c r="A751" s="6">
        <v>37586</v>
      </c>
      <c r="B751">
        <v>0.64500000000000002</v>
      </c>
      <c r="C751">
        <v>0.64500000000000002</v>
      </c>
      <c r="D751">
        <v>0.61499999999999999</v>
      </c>
      <c r="E751">
        <v>0.61499999999999999</v>
      </c>
      <c r="F751">
        <v>0.35455999999999999</v>
      </c>
      <c r="G751">
        <v>49000</v>
      </c>
      <c r="I751" t="str">
        <f t="shared" si="101"/>
        <v/>
      </c>
      <c r="J751" t="str">
        <f t="shared" si="102"/>
        <v/>
      </c>
      <c r="K751" t="str">
        <f t="shared" si="103"/>
        <v>Buy</v>
      </c>
      <c r="M751" s="11" t="str">
        <f t="shared" si="104"/>
        <v>Buy</v>
      </c>
      <c r="O751">
        <f>IF(ROW($E751)&lt;=VALUE(LEFT(O$1,FIND("-",O$1,1)-1)),0,IF(ROW($E751)=VALUE(LEFT(O$1,FIND("-",O$1,1)-1))+1,AVERAGE(INDEX($E:$E,ROW($E751)-VALUE(LEFT(O$1,FIND("-",O$1,1)-1))):$E751),($E751*(2/(VALUE(LEFT(O$1,FIND("-",O$1,1)-1))+1)))+(O750*(1-(2/(VALUE(LEFT(O$1,FIND("-",O$1,1)-1))+1))))))</f>
        <v>0.74830516791212143</v>
      </c>
      <c r="Q751">
        <f>IF(ROW($E751)&lt;=VALUE(LEFT(Q$1,FIND("-",Q$1,1)-1)),0,IF(ROW($E751)=VALUE(LEFT(Q$1,FIND("-",Q$1,1)-1))+1,AVERAGE(INDEX($E:$E,ROW($E751)-VALUE(LEFT(Q$1,FIND("-",Q$1,1)-1))):$E751),($E751*(2/(VALUE(LEFT(Q$1,FIND("-",Q$1,1)-1))+1)))+(Q750*(1-(2/(VALUE(LEFT(Q$1,FIND("-",Q$1,1)-1))+1))))))</f>
        <v>0.62574330695547498</v>
      </c>
      <c r="R751">
        <f>IF(ROW($E751)&lt;=VALUE(LEFT(R$1,FIND("-",R$1,1)-1)),0,IF(ROW($E751)=VALUE(LEFT(R$1,FIND("-",R$1,1)-1))+1,AVERAGE(INDEX($E:$E,ROW($E751)-VALUE(LEFT(R$1,FIND("-",R$1,1)-1))):$E751),($E751*(2/(VALUE(LEFT(R$1,FIND("-",R$1,1)-1))+1)))+(R750*(1-(2/(VALUE(LEFT(R$1,FIND("-",R$1,1)-1))+1))))))</f>
        <v>0.63196366577897167</v>
      </c>
      <c r="S751">
        <f t="shared" si="105"/>
        <v>-6.2203588234966967E-3</v>
      </c>
      <c r="T751">
        <f>IF(ROW($E751)&lt;=MAX(VALUE(LEFT(Q$1,FIND("-",Q$1,1)-1)),VALUE(LEFT(R$1,FIND("-",R$1,1)-1)))+VALUE(LEFT(T$1,FIND("-",T$1,1)-1))-1,0,IF(ROW($E751)=MAX(VALUE(LEFT(Q$1,FIND("-",Q$1,1)-1)),VALUE(LEFT(R$1,FIND("-",R$1,1)-1)))+VALUE(LEFT(T$1,FIND("-",T$1,1)-1)),AVERAGE(INDEX($S:$S,ROW(S751)-VALUE(LEFT(T$1,FIND("-",T$1,1)-1))+1):S751),($S751*(2/(VALUE(LEFT(T$1,FIND("-",T$1,1)-1))+1)))+(T750*(1-(2/(VALUE(LEFT(T$1,FIND("-",T$1,1)-1))+1))))))</f>
        <v>-4.7249500283289732E-3</v>
      </c>
      <c r="V751">
        <f t="shared" si="100"/>
        <v>-3.0000000000000027E-2</v>
      </c>
      <c r="W751">
        <f>IF(ROW($E751)&lt;=VALUE(LEFT(W$1,FIND("-",W$1,1)-1))+1,0,IF(ROW($E750)=VALUE(LEFT(W$1,FIND("-",W$1,1)-1))+1,100-100/(1+ABS((SUMIF(INDEX($V:$V,ROW($V751)-VALUE(LEFT(W$1,FIND("-",W$1,1)-1))+1):$V751,"&gt;0",INDEX($V:$V,ROW($V751)-VALUE(LEFT(W$1,FIND("-",W$1,1)-1))+1):$V751)/COUNTIF(INDEX($V:$V,ROW($V751)-VALUE(LEFT(W$1,FIND("-",W$1,1)-1))+1):$V751,"&gt;0"))/(SUMIF(INDEX($V:$V,ROW($V751)-VALUE(LEFT(W$1,FIND("-",W$1,1)-1))+1):$V751,"&lt;0",INDEX($V:$V,ROW($V751)-VALUE(LEFT(W$1,FIND("-",W$1,1)-1))+1):$V751)/COUNTIF(INDEX($V:$V,ROW($V751)-VALUE(LEFT(W$1,FIND("-",W$1,1)-1))+1):$V751,"&lt;0")))),100-100/(1+ABS((SUMIF(INDEX($V:$V,ROW($V751)-VALUE(LEFT(W$1,FIND("-",W$1,1)-1))+1):$V751,"&gt;0",INDEX($V:$V,ROW($V751)-VALUE(LEFT(W$1,FIND("-",W$1,1)-1))+1):$V751)/VALUE(LEFT(W$1,FIND("-",W$1,1)-1)))/(SUMIF(INDEX($V:$V,ROW($V751)-VALUE(LEFT(W$1,FIND("-",W$1,1)-1))+1):$V751,"&lt;0",INDEX($V:$V,ROW($V751)-VALUE(LEFT(W$1,FIND("-",W$1,1)-1))+1):$V751)/VALUE(LEFT(W$1,FIND("-",W$1,1)-1)))))))</f>
        <v>40.540540540540533</v>
      </c>
      <c r="Y751">
        <f>IF(ROW($E751)&lt;=VALUE(LEFT(Y$1,FIND("-",Y$1,1)-1)),0,MAX(INDEX(C:C,ROW(C751)-VALUE(LEFT(Y$1,FIND("-",Y$1,1)-1))+1):C751))</f>
        <v>0.66500000000000004</v>
      </c>
      <c r="Z751">
        <f>IF(ROW($E751)&lt;=VALUE(LEFT(Z$1,FIND("-",Z$1,1)-1)),0,MIN(INDEX(D:D,ROW(D751)-VALUE(LEFT(Z$1,FIND("-",Z$1,1)-1))+1):D751))</f>
        <v>0.6</v>
      </c>
      <c r="AA751">
        <f t="shared" si="108"/>
        <v>23.076923076923077</v>
      </c>
      <c r="AB751">
        <f>IF(ROW($AA751)&lt;=VALUE(LEFT(AA$1,FIND("-",AA$1,1)-1))+VALUE(LEFT(AB$1,FIND("-",AB$1,1)-1)-1),0,AVERAGE(INDEX($AA:$AA,ROW($AA751)-VALUE(LEFT(AB$1,FIND("-",AB$1,1)-1))+1):$AA751))</f>
        <v>35.897435897435898</v>
      </c>
      <c r="AC751">
        <f>IF(ROW($AA751)&lt;=VALUE(LEFT(AA$1,FIND("-",AA$1,1)-1))+VALUE(LEFT(AB$1,FIND("-",AB$1,1)-1)-1)+VALUE(LEFT(AC$1,FIND("-",AC$1,1)-1)-1),0,AVERAGE(INDEX($AB:$AB,ROW($AB751)-VALUE(LEFT(AC$1,FIND("-",AC$1,1)-1))+1):$AB751))</f>
        <v>28.456111789445121</v>
      </c>
      <c r="AE751">
        <f t="shared" si="106"/>
        <v>17308844</v>
      </c>
      <c r="AG751" t="str">
        <f t="shared" si="107"/>
        <v>Buy</v>
      </c>
    </row>
    <row r="752" spans="1:33" x14ac:dyDescent="0.25">
      <c r="A752" s="6">
        <v>37587</v>
      </c>
      <c r="B752">
        <v>0.625</v>
      </c>
      <c r="C752">
        <v>0.63</v>
      </c>
      <c r="D752">
        <v>0.61499999999999999</v>
      </c>
      <c r="E752">
        <v>0.61499999999999999</v>
      </c>
      <c r="F752">
        <v>0.35455999999999999</v>
      </c>
      <c r="G752">
        <v>20000</v>
      </c>
      <c r="I752" t="str">
        <f t="shared" si="101"/>
        <v/>
      </c>
      <c r="J752" t="str">
        <f t="shared" si="102"/>
        <v/>
      </c>
      <c r="K752" t="str">
        <f t="shared" si="103"/>
        <v/>
      </c>
      <c r="M752" s="11" t="str">
        <f t="shared" si="104"/>
        <v/>
      </c>
      <c r="O752">
        <f>IF(ROW($E752)&lt;=VALUE(LEFT(O$1,FIND("-",O$1,1)-1)),0,IF(ROW($E752)=VALUE(LEFT(O$1,FIND("-",O$1,1)-1))+1,AVERAGE(INDEX($E:$E,ROW($E752)-VALUE(LEFT(O$1,FIND("-",O$1,1)-1))):$E752),($E752*(2/(VALUE(LEFT(O$1,FIND("-",O$1,1)-1))+1)))+(O751*(1-(2/(VALUE(LEFT(O$1,FIND("-",O$1,1)-1))+1))))))</f>
        <v>0.74697874833090627</v>
      </c>
      <c r="Q752">
        <f>IF(ROW($E752)&lt;=VALUE(LEFT(Q$1,FIND("-",Q$1,1)-1)),0,IF(ROW($E752)=VALUE(LEFT(Q$1,FIND("-",Q$1,1)-1))+1,AVERAGE(INDEX($E:$E,ROW($E752)-VALUE(LEFT(Q$1,FIND("-",Q$1,1)-1))):$E752),($E752*(2/(VALUE(LEFT(Q$1,FIND("-",Q$1,1)-1))+1)))+(Q751*(1-(2/(VALUE(LEFT(Q$1,FIND("-",Q$1,1)-1))+1))))))</f>
        <v>0.62409049050078658</v>
      </c>
      <c r="R752">
        <f>IF(ROW($E752)&lt;=VALUE(LEFT(R$1,FIND("-",R$1,1)-1)),0,IF(ROW($E752)=VALUE(LEFT(R$1,FIND("-",R$1,1)-1))+1,AVERAGE(INDEX($E:$E,ROW($E752)-VALUE(LEFT(R$1,FIND("-",R$1,1)-1))):$E752),($E752*(2/(VALUE(LEFT(R$1,FIND("-",R$1,1)-1))+1)))+(R751*(1-(2/(VALUE(LEFT(R$1,FIND("-",R$1,1)-1))+1))))))</f>
        <v>0.63070709794349233</v>
      </c>
      <c r="S752">
        <f t="shared" si="105"/>
        <v>-6.6166074427057575E-3</v>
      </c>
      <c r="T752">
        <f>IF(ROW($E752)&lt;=MAX(VALUE(LEFT(Q$1,FIND("-",Q$1,1)-1)),VALUE(LEFT(R$1,FIND("-",R$1,1)-1)))+VALUE(LEFT(T$1,FIND("-",T$1,1)-1))-1,0,IF(ROW($E752)=MAX(VALUE(LEFT(Q$1,FIND("-",Q$1,1)-1)),VALUE(LEFT(R$1,FIND("-",R$1,1)-1)))+VALUE(LEFT(T$1,FIND("-",T$1,1)-1)),AVERAGE(INDEX($S:$S,ROW(S752)-VALUE(LEFT(T$1,FIND("-",T$1,1)-1))+1):S752),($S752*(2/(VALUE(LEFT(T$1,FIND("-",T$1,1)-1))+1)))+(T751*(1-(2/(VALUE(LEFT(T$1,FIND("-",T$1,1)-1))+1))))))</f>
        <v>-5.10328151120433E-3</v>
      </c>
      <c r="V752">
        <f t="shared" si="100"/>
        <v>0</v>
      </c>
      <c r="W752">
        <f>IF(ROW($E752)&lt;=VALUE(LEFT(W$1,FIND("-",W$1,1)-1))+1,0,IF(ROW($E751)=VALUE(LEFT(W$1,FIND("-",W$1,1)-1))+1,100-100/(1+ABS((SUMIF(INDEX($V:$V,ROW($V752)-VALUE(LEFT(W$1,FIND("-",W$1,1)-1))+1):$V752,"&gt;0",INDEX($V:$V,ROW($V752)-VALUE(LEFT(W$1,FIND("-",W$1,1)-1))+1):$V752)/COUNTIF(INDEX($V:$V,ROW($V752)-VALUE(LEFT(W$1,FIND("-",W$1,1)-1))+1):$V752,"&gt;0"))/(SUMIF(INDEX($V:$V,ROW($V752)-VALUE(LEFT(W$1,FIND("-",W$1,1)-1))+1):$V752,"&lt;0",INDEX($V:$V,ROW($V752)-VALUE(LEFT(W$1,FIND("-",W$1,1)-1))+1):$V752)/COUNTIF(INDEX($V:$V,ROW($V752)-VALUE(LEFT(W$1,FIND("-",W$1,1)-1))+1):$V752,"&lt;0")))),100-100/(1+ABS((SUMIF(INDEX($V:$V,ROW($V752)-VALUE(LEFT(W$1,FIND("-",W$1,1)-1))+1):$V752,"&gt;0",INDEX($V:$V,ROW($V752)-VALUE(LEFT(W$1,FIND("-",W$1,1)-1))+1):$V752)/VALUE(LEFT(W$1,FIND("-",W$1,1)-1)))/(SUMIF(INDEX($V:$V,ROW($V752)-VALUE(LEFT(W$1,FIND("-",W$1,1)-1))+1):$V752,"&lt;0",INDEX($V:$V,ROW($V752)-VALUE(LEFT(W$1,FIND("-",W$1,1)-1))+1):$V752)/VALUE(LEFT(W$1,FIND("-",W$1,1)-1)))))))</f>
        <v>42.857142857142854</v>
      </c>
      <c r="Y752">
        <f>IF(ROW($E752)&lt;=VALUE(LEFT(Y$1,FIND("-",Y$1,1)-1)),0,MAX(INDEX(C:C,ROW(C752)-VALUE(LEFT(Y$1,FIND("-",Y$1,1)-1))+1):C752))</f>
        <v>0.65500000000000003</v>
      </c>
      <c r="Z752">
        <f>IF(ROW($E752)&lt;=VALUE(LEFT(Z$1,FIND("-",Z$1,1)-1)),0,MIN(INDEX(D:D,ROW(D752)-VALUE(LEFT(Z$1,FIND("-",Z$1,1)-1))+1):D752))</f>
        <v>0.6</v>
      </c>
      <c r="AA752">
        <f t="shared" si="108"/>
        <v>27.27272727272727</v>
      </c>
      <c r="AB752">
        <f>IF(ROW($AA752)&lt;=VALUE(LEFT(AA$1,FIND("-",AA$1,1)-1))+VALUE(LEFT(AB$1,FIND("-",AB$1,1)-1)-1),0,AVERAGE(INDEX($AA:$AA,ROW($AA752)-VALUE(LEFT(AB$1,FIND("-",AB$1,1)-1))+1):$AA752))</f>
        <v>39.86013986013986</v>
      </c>
      <c r="AC752">
        <f>IF(ROW($AA752)&lt;=VALUE(LEFT(AA$1,FIND("-",AA$1,1)-1))+VALUE(LEFT(AB$1,FIND("-",AB$1,1)-1)-1)+VALUE(LEFT(AC$1,FIND("-",AC$1,1)-1)-1),0,AVERAGE(INDEX($AB:$AB,ROW($AB752)-VALUE(LEFT(AC$1,FIND("-",AC$1,1)-1))+1):$AB752))</f>
        <v>37.035187035187029</v>
      </c>
      <c r="AE752">
        <f t="shared" si="106"/>
        <v>17308844</v>
      </c>
      <c r="AG752" t="str">
        <f t="shared" si="107"/>
        <v/>
      </c>
    </row>
    <row r="753" spans="1:33" x14ac:dyDescent="0.25">
      <c r="A753" s="6">
        <v>37588</v>
      </c>
      <c r="B753">
        <v>0.62</v>
      </c>
      <c r="C753">
        <v>0.62</v>
      </c>
      <c r="D753">
        <v>0.62</v>
      </c>
      <c r="E753">
        <v>0.62</v>
      </c>
      <c r="F753">
        <v>0.35744300000000001</v>
      </c>
      <c r="G753">
        <v>23000</v>
      </c>
      <c r="I753" t="str">
        <f t="shared" si="101"/>
        <v/>
      </c>
      <c r="J753" t="str">
        <f t="shared" si="102"/>
        <v/>
      </c>
      <c r="K753" t="str">
        <f t="shared" si="103"/>
        <v/>
      </c>
      <c r="M753" s="11" t="str">
        <f t="shared" si="104"/>
        <v/>
      </c>
      <c r="O753">
        <f>IF(ROW($E753)&lt;=VALUE(LEFT(O$1,FIND("-",O$1,1)-1)),0,IF(ROW($E753)=VALUE(LEFT(O$1,FIND("-",O$1,1)-1))+1,AVERAGE(INDEX($E:$E,ROW($E753)-VALUE(LEFT(O$1,FIND("-",O$1,1)-1))):$E753),($E753*(2/(VALUE(LEFT(O$1,FIND("-",O$1,1)-1))+1)))+(O752*(1-(2/(VALUE(LEFT(O$1,FIND("-",O$1,1)-1))+1))))))</f>
        <v>0.74571527819826045</v>
      </c>
      <c r="Q753">
        <f>IF(ROW($E753)&lt;=VALUE(LEFT(Q$1,FIND("-",Q$1,1)-1)),0,IF(ROW($E753)=VALUE(LEFT(Q$1,FIND("-",Q$1,1)-1))+1,AVERAGE(INDEX($E:$E,ROW($E753)-VALUE(LEFT(Q$1,FIND("-",Q$1,1)-1))):$E753),($E753*(2/(VALUE(LEFT(Q$1,FIND("-",Q$1,1)-1))+1)))+(Q752*(1-(2/(VALUE(LEFT(Q$1,FIND("-",Q$1,1)-1))+1))))))</f>
        <v>0.62346118426989638</v>
      </c>
      <c r="R753">
        <f>IF(ROW($E753)&lt;=VALUE(LEFT(R$1,FIND("-",R$1,1)-1)),0,IF(ROW($E753)=VALUE(LEFT(R$1,FIND("-",R$1,1)-1))+1,AVERAGE(INDEX($E:$E,ROW($E753)-VALUE(LEFT(R$1,FIND("-",R$1,1)-1))):$E753),($E753*(2/(VALUE(LEFT(R$1,FIND("-",R$1,1)-1))+1)))+(R752*(1-(2/(VALUE(LEFT(R$1,FIND("-",R$1,1)-1))+1))))))</f>
        <v>0.62991397957730777</v>
      </c>
      <c r="S753">
        <f t="shared" si="105"/>
        <v>-6.4527953074113853E-3</v>
      </c>
      <c r="T753">
        <f>IF(ROW($E753)&lt;=MAX(VALUE(LEFT(Q$1,FIND("-",Q$1,1)-1)),VALUE(LEFT(R$1,FIND("-",R$1,1)-1)))+VALUE(LEFT(T$1,FIND("-",T$1,1)-1))-1,0,IF(ROW($E753)=MAX(VALUE(LEFT(Q$1,FIND("-",Q$1,1)-1)),VALUE(LEFT(R$1,FIND("-",R$1,1)-1)))+VALUE(LEFT(T$1,FIND("-",T$1,1)-1)),AVERAGE(INDEX($S:$S,ROW(S753)-VALUE(LEFT(T$1,FIND("-",T$1,1)-1))+1):S753),($S753*(2/(VALUE(LEFT(T$1,FIND("-",T$1,1)-1))+1)))+(T752*(1-(2/(VALUE(LEFT(T$1,FIND("-",T$1,1)-1))+1))))))</f>
        <v>-5.3731842704457409E-3</v>
      </c>
      <c r="V753">
        <f t="shared" si="100"/>
        <v>5.0000000000000044E-3</v>
      </c>
      <c r="W753">
        <f>IF(ROW($E753)&lt;=VALUE(LEFT(W$1,FIND("-",W$1,1)-1))+1,0,IF(ROW($E752)=VALUE(LEFT(W$1,FIND("-",W$1,1)-1))+1,100-100/(1+ABS((SUMIF(INDEX($V:$V,ROW($V753)-VALUE(LEFT(W$1,FIND("-",W$1,1)-1))+1):$V753,"&gt;0",INDEX($V:$V,ROW($V753)-VALUE(LEFT(W$1,FIND("-",W$1,1)-1))+1):$V753)/COUNTIF(INDEX($V:$V,ROW($V753)-VALUE(LEFT(W$1,FIND("-",W$1,1)-1))+1):$V753,"&gt;0"))/(SUMIF(INDEX($V:$V,ROW($V753)-VALUE(LEFT(W$1,FIND("-",W$1,1)-1))+1):$V753,"&lt;0",INDEX($V:$V,ROW($V753)-VALUE(LEFT(W$1,FIND("-",W$1,1)-1))+1):$V753)/COUNTIF(INDEX($V:$V,ROW($V753)-VALUE(LEFT(W$1,FIND("-",W$1,1)-1))+1):$V753,"&lt;0")))),100-100/(1+ABS((SUMIF(INDEX($V:$V,ROW($V753)-VALUE(LEFT(W$1,FIND("-",W$1,1)-1))+1):$V753,"&gt;0",INDEX($V:$V,ROW($V753)-VALUE(LEFT(W$1,FIND("-",W$1,1)-1))+1):$V753)/VALUE(LEFT(W$1,FIND("-",W$1,1)-1)))/(SUMIF(INDEX($V:$V,ROW($V753)-VALUE(LEFT(W$1,FIND("-",W$1,1)-1))+1):$V753,"&lt;0",INDEX($V:$V,ROW($V753)-VALUE(LEFT(W$1,FIND("-",W$1,1)-1))+1):$V753)/VALUE(LEFT(W$1,FIND("-",W$1,1)-1)))))))</f>
        <v>45.714285714285715</v>
      </c>
      <c r="Y753">
        <f>IF(ROW($E753)&lt;=VALUE(LEFT(Y$1,FIND("-",Y$1,1)-1)),0,MAX(INDEX(C:C,ROW(C753)-VALUE(LEFT(Y$1,FIND("-",Y$1,1)-1))+1):C753))</f>
        <v>0.65500000000000003</v>
      </c>
      <c r="Z753">
        <f>IF(ROW($E753)&lt;=VALUE(LEFT(Z$1,FIND("-",Z$1,1)-1)),0,MIN(INDEX(D:D,ROW(D753)-VALUE(LEFT(Z$1,FIND("-",Z$1,1)-1))+1):D753))</f>
        <v>0.6</v>
      </c>
      <c r="AA753">
        <f t="shared" si="108"/>
        <v>36.363636363636367</v>
      </c>
      <c r="AB753">
        <f>IF(ROW($AA753)&lt;=VALUE(LEFT(AA$1,FIND("-",AA$1,1)-1))+VALUE(LEFT(AB$1,FIND("-",AB$1,1)-1)-1),0,AVERAGE(INDEX($AA:$AA,ROW($AA753)-VALUE(LEFT(AB$1,FIND("-",AB$1,1)-1))+1):$AA753))</f>
        <v>28.904428904428908</v>
      </c>
      <c r="AC753">
        <f>IF(ROW($AA753)&lt;=VALUE(LEFT(AA$1,FIND("-",AA$1,1)-1))+VALUE(LEFT(AB$1,FIND("-",AB$1,1)-1)-1)+VALUE(LEFT(AC$1,FIND("-",AC$1,1)-1)-1),0,AVERAGE(INDEX($AB:$AB,ROW($AB753)-VALUE(LEFT(AC$1,FIND("-",AC$1,1)-1))+1):$AB753))</f>
        <v>34.887334887334887</v>
      </c>
      <c r="AE753">
        <f t="shared" si="106"/>
        <v>17331844</v>
      </c>
      <c r="AG753" t="str">
        <f t="shared" si="107"/>
        <v/>
      </c>
    </row>
    <row r="754" spans="1:33" x14ac:dyDescent="0.25">
      <c r="A754" s="6">
        <v>37589</v>
      </c>
      <c r="B754">
        <v>0.62</v>
      </c>
      <c r="C754">
        <v>0.62</v>
      </c>
      <c r="D754">
        <v>0.61</v>
      </c>
      <c r="E754">
        <v>0.62</v>
      </c>
      <c r="F754">
        <v>0.35744300000000001</v>
      </c>
      <c r="G754">
        <v>27000</v>
      </c>
      <c r="I754" t="str">
        <f t="shared" si="101"/>
        <v/>
      </c>
      <c r="J754" t="str">
        <f t="shared" si="102"/>
        <v/>
      </c>
      <c r="K754" t="str">
        <f t="shared" si="103"/>
        <v/>
      </c>
      <c r="M754" s="11" t="str">
        <f t="shared" si="104"/>
        <v/>
      </c>
      <c r="O754">
        <f>IF(ROW($E754)&lt;=VALUE(LEFT(O$1,FIND("-",O$1,1)-1)),0,IF(ROW($E754)=VALUE(LEFT(O$1,FIND("-",O$1,1)-1))+1,AVERAGE(INDEX($E:$E,ROW($E754)-VALUE(LEFT(O$1,FIND("-",O$1,1)-1))):$E754),($E754*(2/(VALUE(LEFT(O$1,FIND("-",O$1,1)-1))+1)))+(O753*(1-(2/(VALUE(LEFT(O$1,FIND("-",O$1,1)-1))+1))))))</f>
        <v>0.74446437990773051</v>
      </c>
      <c r="Q754">
        <f>IF(ROW($E754)&lt;=VALUE(LEFT(Q$1,FIND("-",Q$1,1)-1)),0,IF(ROW($E754)=VALUE(LEFT(Q$1,FIND("-",Q$1,1)-1))+1,AVERAGE(INDEX($E:$E,ROW($E754)-VALUE(LEFT(Q$1,FIND("-",Q$1,1)-1))):$E754),($E754*(2/(VALUE(LEFT(Q$1,FIND("-",Q$1,1)-1))+1)))+(Q753*(1-(2/(VALUE(LEFT(Q$1,FIND("-",Q$1,1)-1))+1))))))</f>
        <v>0.62292869438221998</v>
      </c>
      <c r="R754">
        <f>IF(ROW($E754)&lt;=VALUE(LEFT(R$1,FIND("-",R$1,1)-1)),0,IF(ROW($E754)=VALUE(LEFT(R$1,FIND("-",R$1,1)-1))+1,AVERAGE(INDEX($E:$E,ROW($E754)-VALUE(LEFT(R$1,FIND("-",R$1,1)-1))):$E754),($E754*(2/(VALUE(LEFT(R$1,FIND("-",R$1,1)-1))+1)))+(R753*(1-(2/(VALUE(LEFT(R$1,FIND("-",R$1,1)-1))+1))))))</f>
        <v>0.62917961071972939</v>
      </c>
      <c r="S754">
        <f t="shared" si="105"/>
        <v>-6.2509163375094046E-3</v>
      </c>
      <c r="T754">
        <f>IF(ROW($E754)&lt;=MAX(VALUE(LEFT(Q$1,FIND("-",Q$1,1)-1)),VALUE(LEFT(R$1,FIND("-",R$1,1)-1)))+VALUE(LEFT(T$1,FIND("-",T$1,1)-1))-1,0,IF(ROW($E754)=MAX(VALUE(LEFT(Q$1,FIND("-",Q$1,1)-1)),VALUE(LEFT(R$1,FIND("-",R$1,1)-1)))+VALUE(LEFT(T$1,FIND("-",T$1,1)-1)),AVERAGE(INDEX($S:$S,ROW(S754)-VALUE(LEFT(T$1,FIND("-",T$1,1)-1))+1):S754),($S754*(2/(VALUE(LEFT(T$1,FIND("-",T$1,1)-1))+1)))+(T753*(1-(2/(VALUE(LEFT(T$1,FIND("-",T$1,1)-1))+1))))))</f>
        <v>-5.5487306838584742E-3</v>
      </c>
      <c r="V754">
        <f t="shared" si="100"/>
        <v>0</v>
      </c>
      <c r="W754">
        <f>IF(ROW($E754)&lt;=VALUE(LEFT(W$1,FIND("-",W$1,1)-1))+1,0,IF(ROW($E753)=VALUE(LEFT(W$1,FIND("-",W$1,1)-1))+1,100-100/(1+ABS((SUMIF(INDEX($V:$V,ROW($V754)-VALUE(LEFT(W$1,FIND("-",W$1,1)-1))+1):$V754,"&gt;0",INDEX($V:$V,ROW($V754)-VALUE(LEFT(W$1,FIND("-",W$1,1)-1))+1):$V754)/COUNTIF(INDEX($V:$V,ROW($V754)-VALUE(LEFT(W$1,FIND("-",W$1,1)-1))+1):$V754,"&gt;0"))/(SUMIF(INDEX($V:$V,ROW($V754)-VALUE(LEFT(W$1,FIND("-",W$1,1)-1))+1):$V754,"&lt;0",INDEX($V:$V,ROW($V754)-VALUE(LEFT(W$1,FIND("-",W$1,1)-1))+1):$V754)/COUNTIF(INDEX($V:$V,ROW($V754)-VALUE(LEFT(W$1,FIND("-",W$1,1)-1))+1):$V754,"&lt;0")))),100-100/(1+ABS((SUMIF(INDEX($V:$V,ROW($V754)-VALUE(LEFT(W$1,FIND("-",W$1,1)-1))+1):$V754,"&gt;0",INDEX($V:$V,ROW($V754)-VALUE(LEFT(W$1,FIND("-",W$1,1)-1))+1):$V754)/VALUE(LEFT(W$1,FIND("-",W$1,1)-1)))/(SUMIF(INDEX($V:$V,ROW($V754)-VALUE(LEFT(W$1,FIND("-",W$1,1)-1))+1):$V754,"&lt;0",INDEX($V:$V,ROW($V754)-VALUE(LEFT(W$1,FIND("-",W$1,1)-1))+1):$V754)/VALUE(LEFT(W$1,FIND("-",W$1,1)-1)))))))</f>
        <v>48.484848484848492</v>
      </c>
      <c r="Y754">
        <f>IF(ROW($E754)&lt;=VALUE(LEFT(Y$1,FIND("-",Y$1,1)-1)),0,MAX(INDEX(C:C,ROW(C754)-VALUE(LEFT(Y$1,FIND("-",Y$1,1)-1))+1):C754))</f>
        <v>0.65500000000000003</v>
      </c>
      <c r="Z754">
        <f>IF(ROW($E754)&lt;=VALUE(LEFT(Z$1,FIND("-",Z$1,1)-1)),0,MIN(INDEX(D:D,ROW(D754)-VALUE(LEFT(Z$1,FIND("-",Z$1,1)-1))+1):D754))</f>
        <v>0.6</v>
      </c>
      <c r="AA754">
        <f t="shared" si="108"/>
        <v>36.363636363636367</v>
      </c>
      <c r="AB754">
        <f>IF(ROW($AA754)&lt;=VALUE(LEFT(AA$1,FIND("-",AA$1,1)-1))+VALUE(LEFT(AB$1,FIND("-",AB$1,1)-1)-1),0,AVERAGE(INDEX($AA:$AA,ROW($AA754)-VALUE(LEFT(AB$1,FIND("-",AB$1,1)-1))+1):$AA754))</f>
        <v>33.333333333333336</v>
      </c>
      <c r="AC754">
        <f>IF(ROW($AA754)&lt;=VALUE(LEFT(AA$1,FIND("-",AA$1,1)-1))+VALUE(LEFT(AB$1,FIND("-",AB$1,1)-1)-1)+VALUE(LEFT(AC$1,FIND("-",AC$1,1)-1)-1),0,AVERAGE(INDEX($AB:$AB,ROW($AB754)-VALUE(LEFT(AC$1,FIND("-",AC$1,1)-1))+1):$AB754))</f>
        <v>34.032634032634036</v>
      </c>
      <c r="AE754">
        <f t="shared" si="106"/>
        <v>17331844</v>
      </c>
      <c r="AG754" t="str">
        <f t="shared" si="107"/>
        <v/>
      </c>
    </row>
    <row r="755" spans="1:33" x14ac:dyDescent="0.25">
      <c r="A755" s="6">
        <v>37592</v>
      </c>
      <c r="B755">
        <v>0.62</v>
      </c>
      <c r="C755">
        <v>0.62</v>
      </c>
      <c r="D755">
        <v>0.62</v>
      </c>
      <c r="E755">
        <v>0.62</v>
      </c>
      <c r="F755">
        <v>0.35744300000000001</v>
      </c>
      <c r="G755">
        <v>0</v>
      </c>
      <c r="I755" t="str">
        <f t="shared" si="101"/>
        <v/>
      </c>
      <c r="J755" t="str">
        <f t="shared" si="102"/>
        <v/>
      </c>
      <c r="K755" t="str">
        <f t="shared" si="103"/>
        <v/>
      </c>
      <c r="M755" s="11" t="str">
        <f t="shared" si="104"/>
        <v/>
      </c>
      <c r="O755">
        <f>IF(ROW($E755)&lt;=VALUE(LEFT(O$1,FIND("-",O$1,1)-1)),0,IF(ROW($E755)=VALUE(LEFT(O$1,FIND("-",O$1,1)-1))+1,AVERAGE(INDEX($E:$E,ROW($E755)-VALUE(LEFT(O$1,FIND("-",O$1,1)-1))):$E755),($E755*(2/(VALUE(LEFT(O$1,FIND("-",O$1,1)-1))+1)))+(O754*(1-(2/(VALUE(LEFT(O$1,FIND("-",O$1,1)-1))+1))))))</f>
        <v>0.74322592836636003</v>
      </c>
      <c r="Q755">
        <f>IF(ROW($E755)&lt;=VALUE(LEFT(Q$1,FIND("-",Q$1,1)-1)),0,IF(ROW($E755)=VALUE(LEFT(Q$1,FIND("-",Q$1,1)-1))+1,AVERAGE(INDEX($E:$E,ROW($E755)-VALUE(LEFT(Q$1,FIND("-",Q$1,1)-1))):$E755),($E755*(2/(VALUE(LEFT(Q$1,FIND("-",Q$1,1)-1))+1)))+(Q754*(1-(2/(VALUE(LEFT(Q$1,FIND("-",Q$1,1)-1))+1))))))</f>
        <v>0.62247812601572461</v>
      </c>
      <c r="R755">
        <f>IF(ROW($E755)&lt;=VALUE(LEFT(R$1,FIND("-",R$1,1)-1)),0,IF(ROW($E755)=VALUE(LEFT(R$1,FIND("-",R$1,1)-1))+1,AVERAGE(INDEX($E:$E,ROW($E755)-VALUE(LEFT(R$1,FIND("-",R$1,1)-1))):$E755),($E755*(2/(VALUE(LEFT(R$1,FIND("-",R$1,1)-1))+1)))+(R754*(1-(2/(VALUE(LEFT(R$1,FIND("-",R$1,1)-1))+1))))))</f>
        <v>0.62849963955530497</v>
      </c>
      <c r="S755">
        <f t="shared" si="105"/>
        <v>-6.0215135395803587E-3</v>
      </c>
      <c r="T755">
        <f>IF(ROW($E755)&lt;=MAX(VALUE(LEFT(Q$1,FIND("-",Q$1,1)-1)),VALUE(LEFT(R$1,FIND("-",R$1,1)-1)))+VALUE(LEFT(T$1,FIND("-",T$1,1)-1))-1,0,IF(ROW($E755)=MAX(VALUE(LEFT(Q$1,FIND("-",Q$1,1)-1)),VALUE(LEFT(R$1,FIND("-",R$1,1)-1)))+VALUE(LEFT(T$1,FIND("-",T$1,1)-1)),AVERAGE(INDEX($S:$S,ROW(S755)-VALUE(LEFT(T$1,FIND("-",T$1,1)-1))+1):S755),($S755*(2/(VALUE(LEFT(T$1,FIND("-",T$1,1)-1))+1)))+(T754*(1-(2/(VALUE(LEFT(T$1,FIND("-",T$1,1)-1))+1))))))</f>
        <v>-5.6432872550028516E-3</v>
      </c>
      <c r="V755">
        <f t="shared" si="100"/>
        <v>0</v>
      </c>
      <c r="W755">
        <f>IF(ROW($E755)&lt;=VALUE(LEFT(W$1,FIND("-",W$1,1)-1))+1,0,IF(ROW($E754)=VALUE(LEFT(W$1,FIND("-",W$1,1)-1))+1,100-100/(1+ABS((SUMIF(INDEX($V:$V,ROW($V755)-VALUE(LEFT(W$1,FIND("-",W$1,1)-1))+1):$V755,"&gt;0",INDEX($V:$V,ROW($V755)-VALUE(LEFT(W$1,FIND("-",W$1,1)-1))+1):$V755)/COUNTIF(INDEX($V:$V,ROW($V755)-VALUE(LEFT(W$1,FIND("-",W$1,1)-1))+1):$V755,"&gt;0"))/(SUMIF(INDEX($V:$V,ROW($V755)-VALUE(LEFT(W$1,FIND("-",W$1,1)-1))+1):$V755,"&lt;0",INDEX($V:$V,ROW($V755)-VALUE(LEFT(W$1,FIND("-",W$1,1)-1))+1):$V755)/COUNTIF(INDEX($V:$V,ROW($V755)-VALUE(LEFT(W$1,FIND("-",W$1,1)-1))+1):$V755,"&lt;0")))),100-100/(1+ABS((SUMIF(INDEX($V:$V,ROW($V755)-VALUE(LEFT(W$1,FIND("-",W$1,1)-1))+1):$V755,"&gt;0",INDEX($V:$V,ROW($V755)-VALUE(LEFT(W$1,FIND("-",W$1,1)-1))+1):$V755)/VALUE(LEFT(W$1,FIND("-",W$1,1)-1)))/(SUMIF(INDEX($V:$V,ROW($V755)-VALUE(LEFT(W$1,FIND("-",W$1,1)-1))+1):$V755,"&lt;0",INDEX($V:$V,ROW($V755)-VALUE(LEFT(W$1,FIND("-",W$1,1)-1))+1):$V755)/VALUE(LEFT(W$1,FIND("-",W$1,1)-1)))))))</f>
        <v>43.333333333333329</v>
      </c>
      <c r="Y755">
        <f>IF(ROW($E755)&lt;=VALUE(LEFT(Y$1,FIND("-",Y$1,1)-1)),0,MAX(INDEX(C:C,ROW(C755)-VALUE(LEFT(Y$1,FIND("-",Y$1,1)-1))+1):C755))</f>
        <v>0.65500000000000003</v>
      </c>
      <c r="Z755">
        <f>IF(ROW($E755)&lt;=VALUE(LEFT(Z$1,FIND("-",Z$1,1)-1)),0,MIN(INDEX(D:D,ROW(D755)-VALUE(LEFT(Z$1,FIND("-",Z$1,1)-1))+1):D755))</f>
        <v>0.6</v>
      </c>
      <c r="AA755">
        <f t="shared" si="108"/>
        <v>36.363636363636367</v>
      </c>
      <c r="AB755">
        <f>IF(ROW($AA755)&lt;=VALUE(LEFT(AA$1,FIND("-",AA$1,1)-1))+VALUE(LEFT(AB$1,FIND("-",AB$1,1)-1)-1),0,AVERAGE(INDEX($AA:$AA,ROW($AA755)-VALUE(LEFT(AB$1,FIND("-",AB$1,1)-1))+1):$AA755))</f>
        <v>36.363636363636367</v>
      </c>
      <c r="AC755">
        <f>IF(ROW($AA755)&lt;=VALUE(LEFT(AA$1,FIND("-",AA$1,1)-1))+VALUE(LEFT(AB$1,FIND("-",AB$1,1)-1)-1)+VALUE(LEFT(AC$1,FIND("-",AC$1,1)-1)-1),0,AVERAGE(INDEX($AB:$AB,ROW($AB755)-VALUE(LEFT(AC$1,FIND("-",AC$1,1)-1))+1):$AB755))</f>
        <v>32.867132867132874</v>
      </c>
      <c r="AE755">
        <f t="shared" si="106"/>
        <v>17331844</v>
      </c>
      <c r="AG755" t="str">
        <f t="shared" si="107"/>
        <v/>
      </c>
    </row>
    <row r="756" spans="1:33" x14ac:dyDescent="0.25">
      <c r="A756" s="6">
        <v>37593</v>
      </c>
      <c r="B756">
        <v>0.62</v>
      </c>
      <c r="C756">
        <v>0.62</v>
      </c>
      <c r="D756">
        <v>0.61499999999999999</v>
      </c>
      <c r="E756">
        <v>0.62</v>
      </c>
      <c r="F756">
        <v>0.35744300000000001</v>
      </c>
      <c r="G756">
        <v>31000</v>
      </c>
      <c r="I756" t="str">
        <f t="shared" si="101"/>
        <v/>
      </c>
      <c r="J756" t="str">
        <f t="shared" si="102"/>
        <v/>
      </c>
      <c r="K756" t="str">
        <f t="shared" si="103"/>
        <v/>
      </c>
      <c r="M756" s="11" t="str">
        <f t="shared" si="104"/>
        <v/>
      </c>
      <c r="O756">
        <f>IF(ROW($E756)&lt;=VALUE(LEFT(O$1,FIND("-",O$1,1)-1)),0,IF(ROW($E756)=VALUE(LEFT(O$1,FIND("-",O$1,1)-1))+1,AVERAGE(INDEX($E:$E,ROW($E756)-VALUE(LEFT(O$1,FIND("-",O$1,1)-1))):$E756),($E756*(2/(VALUE(LEFT(O$1,FIND("-",O$1,1)-1))+1)))+(O755*(1-(2/(VALUE(LEFT(O$1,FIND("-",O$1,1)-1))+1))))))</f>
        <v>0.74199979972589869</v>
      </c>
      <c r="Q756">
        <f>IF(ROW($E756)&lt;=VALUE(LEFT(Q$1,FIND("-",Q$1,1)-1)),0,IF(ROW($E756)=VALUE(LEFT(Q$1,FIND("-",Q$1,1)-1))+1,AVERAGE(INDEX($E:$E,ROW($E756)-VALUE(LEFT(Q$1,FIND("-",Q$1,1)-1))):$E756),($E756*(2/(VALUE(LEFT(Q$1,FIND("-",Q$1,1)-1))+1)))+(Q755*(1-(2/(VALUE(LEFT(Q$1,FIND("-",Q$1,1)-1))+1))))))</f>
        <v>0.62209687585945928</v>
      </c>
      <c r="R756">
        <f>IF(ROW($E756)&lt;=VALUE(LEFT(R$1,FIND("-",R$1,1)-1)),0,IF(ROW($E756)=VALUE(LEFT(R$1,FIND("-",R$1,1)-1))+1,AVERAGE(INDEX($E:$E,ROW($E756)-VALUE(LEFT(R$1,FIND("-",R$1,1)-1))):$E756),($E756*(2/(VALUE(LEFT(R$1,FIND("-",R$1,1)-1))+1)))+(R755*(1-(2/(VALUE(LEFT(R$1,FIND("-",R$1,1)-1))+1))))))</f>
        <v>0.6278700366252824</v>
      </c>
      <c r="S756">
        <f t="shared" si="105"/>
        <v>-5.7731607658231265E-3</v>
      </c>
      <c r="T756">
        <f>IF(ROW($E756)&lt;=MAX(VALUE(LEFT(Q$1,FIND("-",Q$1,1)-1)),VALUE(LEFT(R$1,FIND("-",R$1,1)-1)))+VALUE(LEFT(T$1,FIND("-",T$1,1)-1))-1,0,IF(ROW($E756)=MAX(VALUE(LEFT(Q$1,FIND("-",Q$1,1)-1)),VALUE(LEFT(R$1,FIND("-",R$1,1)-1)))+VALUE(LEFT(T$1,FIND("-",T$1,1)-1)),AVERAGE(INDEX($S:$S,ROW(S756)-VALUE(LEFT(T$1,FIND("-",T$1,1)-1))+1):S756),($S756*(2/(VALUE(LEFT(T$1,FIND("-",T$1,1)-1))+1)))+(T755*(1-(2/(VALUE(LEFT(T$1,FIND("-",T$1,1)-1))+1))))))</f>
        <v>-5.6692619571669066E-3</v>
      </c>
      <c r="V756">
        <f t="shared" si="100"/>
        <v>0</v>
      </c>
      <c r="W756">
        <f>IF(ROW($E756)&lt;=VALUE(LEFT(W$1,FIND("-",W$1,1)-1))+1,0,IF(ROW($E755)=VALUE(LEFT(W$1,FIND("-",W$1,1)-1))+1,100-100/(1+ABS((SUMIF(INDEX($V:$V,ROW($V756)-VALUE(LEFT(W$1,FIND("-",W$1,1)-1))+1):$V756,"&gt;0",INDEX($V:$V,ROW($V756)-VALUE(LEFT(W$1,FIND("-",W$1,1)-1))+1):$V756)/COUNTIF(INDEX($V:$V,ROW($V756)-VALUE(LEFT(W$1,FIND("-",W$1,1)-1))+1):$V756,"&gt;0"))/(SUMIF(INDEX($V:$V,ROW($V756)-VALUE(LEFT(W$1,FIND("-",W$1,1)-1))+1):$V756,"&lt;0",INDEX($V:$V,ROW($V756)-VALUE(LEFT(W$1,FIND("-",W$1,1)-1))+1):$V756)/COUNTIF(INDEX($V:$V,ROW($V756)-VALUE(LEFT(W$1,FIND("-",W$1,1)-1))+1):$V756,"&lt;0")))),100-100/(1+ABS((SUMIF(INDEX($V:$V,ROW($V756)-VALUE(LEFT(W$1,FIND("-",W$1,1)-1))+1):$V756,"&gt;0",INDEX($V:$V,ROW($V756)-VALUE(LEFT(W$1,FIND("-",W$1,1)-1))+1):$V756)/VALUE(LEFT(W$1,FIND("-",W$1,1)-1)))/(SUMIF(INDEX($V:$V,ROW($V756)-VALUE(LEFT(W$1,FIND("-",W$1,1)-1))+1):$V756,"&lt;0",INDEX($V:$V,ROW($V756)-VALUE(LEFT(W$1,FIND("-",W$1,1)-1))+1):$V756)/VALUE(LEFT(W$1,FIND("-",W$1,1)-1)))))))</f>
        <v>46.428571428571431</v>
      </c>
      <c r="Y756">
        <f>IF(ROW($E756)&lt;=VALUE(LEFT(Y$1,FIND("-",Y$1,1)-1)),0,MAX(INDEX(C:C,ROW(C756)-VALUE(LEFT(Y$1,FIND("-",Y$1,1)-1))+1):C756))</f>
        <v>0.65500000000000003</v>
      </c>
      <c r="Z756">
        <f>IF(ROW($E756)&lt;=VALUE(LEFT(Z$1,FIND("-",Z$1,1)-1)),0,MIN(INDEX(D:D,ROW(D756)-VALUE(LEFT(Z$1,FIND("-",Z$1,1)-1))+1):D756))</f>
        <v>0.6</v>
      </c>
      <c r="AA756">
        <f t="shared" si="108"/>
        <v>36.363636363636367</v>
      </c>
      <c r="AB756">
        <f>IF(ROW($AA756)&lt;=VALUE(LEFT(AA$1,FIND("-",AA$1,1)-1))+VALUE(LEFT(AB$1,FIND("-",AB$1,1)-1)-1),0,AVERAGE(INDEX($AA:$AA,ROW($AA756)-VALUE(LEFT(AB$1,FIND("-",AB$1,1)-1))+1):$AA756))</f>
        <v>36.363636363636367</v>
      </c>
      <c r="AC756">
        <f>IF(ROW($AA756)&lt;=VALUE(LEFT(AA$1,FIND("-",AA$1,1)-1))+VALUE(LEFT(AB$1,FIND("-",AB$1,1)-1)-1)+VALUE(LEFT(AC$1,FIND("-",AC$1,1)-1)-1),0,AVERAGE(INDEX($AB:$AB,ROW($AB756)-VALUE(LEFT(AC$1,FIND("-",AC$1,1)-1))+1):$AB756))</f>
        <v>35.353535353535356</v>
      </c>
      <c r="AE756">
        <f t="shared" si="106"/>
        <v>17331844</v>
      </c>
      <c r="AG756" t="str">
        <f t="shared" si="107"/>
        <v/>
      </c>
    </row>
    <row r="757" spans="1:33" x14ac:dyDescent="0.25">
      <c r="A757" s="6">
        <v>37594</v>
      </c>
      <c r="B757">
        <v>0.62</v>
      </c>
      <c r="C757">
        <v>0.63</v>
      </c>
      <c r="D757">
        <v>0.61499999999999999</v>
      </c>
      <c r="E757">
        <v>0.63</v>
      </c>
      <c r="F757">
        <v>0.36320799999999998</v>
      </c>
      <c r="G757">
        <v>19000</v>
      </c>
      <c r="I757" t="str">
        <f t="shared" si="101"/>
        <v>Bullish</v>
      </c>
      <c r="J757" t="str">
        <f t="shared" si="102"/>
        <v/>
      </c>
      <c r="K757" t="str">
        <f t="shared" si="103"/>
        <v/>
      </c>
      <c r="M757" s="11" t="str">
        <f t="shared" si="104"/>
        <v/>
      </c>
      <c r="O757">
        <f>IF(ROW($E757)&lt;=VALUE(LEFT(O$1,FIND("-",O$1,1)-1)),0,IF(ROW($E757)=VALUE(LEFT(O$1,FIND("-",O$1,1)-1))+1,AVERAGE(INDEX($E:$E,ROW($E757)-VALUE(LEFT(O$1,FIND("-",O$1,1)-1))):$E757),($E757*(2/(VALUE(LEFT(O$1,FIND("-",O$1,1)-1))+1)))+(O756*(1-(2/(VALUE(LEFT(O$1,FIND("-",O$1,1)-1))+1))))))</f>
        <v>0.74088537385797937</v>
      </c>
      <c r="Q757">
        <f>IF(ROW($E757)&lt;=VALUE(LEFT(Q$1,FIND("-",Q$1,1)-1)),0,IF(ROW($E757)=VALUE(LEFT(Q$1,FIND("-",Q$1,1)-1))+1,AVERAGE(INDEX($E:$E,ROW($E757)-VALUE(LEFT(Q$1,FIND("-",Q$1,1)-1))):$E757),($E757*(2/(VALUE(LEFT(Q$1,FIND("-",Q$1,1)-1))+1)))+(Q756*(1-(2/(VALUE(LEFT(Q$1,FIND("-",Q$1,1)-1))+1))))))</f>
        <v>0.62331274111185009</v>
      </c>
      <c r="R757">
        <f>IF(ROW($E757)&lt;=VALUE(LEFT(R$1,FIND("-",R$1,1)-1)),0,IF(ROW($E757)=VALUE(LEFT(R$1,FIND("-",R$1,1)-1))+1,AVERAGE(INDEX($E:$E,ROW($E757)-VALUE(LEFT(R$1,FIND("-",R$1,1)-1))):$E757),($E757*(2/(VALUE(LEFT(R$1,FIND("-",R$1,1)-1))+1)))+(R756*(1-(2/(VALUE(LEFT(R$1,FIND("-",R$1,1)-1))+1))))))</f>
        <v>0.62802781169007627</v>
      </c>
      <c r="S757">
        <f t="shared" si="105"/>
        <v>-4.715070578226177E-3</v>
      </c>
      <c r="T757">
        <f>IF(ROW($E757)&lt;=MAX(VALUE(LEFT(Q$1,FIND("-",Q$1,1)-1)),VALUE(LEFT(R$1,FIND("-",R$1,1)-1)))+VALUE(LEFT(T$1,FIND("-",T$1,1)-1))-1,0,IF(ROW($E757)=MAX(VALUE(LEFT(Q$1,FIND("-",Q$1,1)-1)),VALUE(LEFT(R$1,FIND("-",R$1,1)-1)))+VALUE(LEFT(T$1,FIND("-",T$1,1)-1)),AVERAGE(INDEX($S:$S,ROW(S757)-VALUE(LEFT(T$1,FIND("-",T$1,1)-1))+1):S757),($S757*(2/(VALUE(LEFT(T$1,FIND("-",T$1,1)-1))+1)))+(T756*(1-(2/(VALUE(LEFT(T$1,FIND("-",T$1,1)-1))+1))))))</f>
        <v>-5.4784236813787612E-3</v>
      </c>
      <c r="V757">
        <f t="shared" si="100"/>
        <v>1.0000000000000009E-2</v>
      </c>
      <c r="W757">
        <f>IF(ROW($E757)&lt;=VALUE(LEFT(W$1,FIND("-",W$1,1)-1))+1,0,IF(ROW($E756)=VALUE(LEFT(W$1,FIND("-",W$1,1)-1))+1,100-100/(1+ABS((SUMIF(INDEX($V:$V,ROW($V757)-VALUE(LEFT(W$1,FIND("-",W$1,1)-1))+1):$V757,"&gt;0",INDEX($V:$V,ROW($V757)-VALUE(LEFT(W$1,FIND("-",W$1,1)-1))+1):$V757)/COUNTIF(INDEX($V:$V,ROW($V757)-VALUE(LEFT(W$1,FIND("-",W$1,1)-1))+1):$V757,"&gt;0"))/(SUMIF(INDEX($V:$V,ROW($V757)-VALUE(LEFT(W$1,FIND("-",W$1,1)-1))+1):$V757,"&lt;0",INDEX($V:$V,ROW($V757)-VALUE(LEFT(W$1,FIND("-",W$1,1)-1))+1):$V757)/COUNTIF(INDEX($V:$V,ROW($V757)-VALUE(LEFT(W$1,FIND("-",W$1,1)-1))+1):$V757,"&lt;0")))),100-100/(1+ABS((SUMIF(INDEX($V:$V,ROW($V757)-VALUE(LEFT(W$1,FIND("-",W$1,1)-1))+1):$V757,"&gt;0",INDEX($V:$V,ROW($V757)-VALUE(LEFT(W$1,FIND("-",W$1,1)-1))+1):$V757)/VALUE(LEFT(W$1,FIND("-",W$1,1)-1)))/(SUMIF(INDEX($V:$V,ROW($V757)-VALUE(LEFT(W$1,FIND("-",W$1,1)-1))+1):$V757,"&lt;0",INDEX($V:$V,ROW($V757)-VALUE(LEFT(W$1,FIND("-",W$1,1)-1))+1):$V757)/VALUE(LEFT(W$1,FIND("-",W$1,1)-1)))))))</f>
        <v>46.428571428571431</v>
      </c>
      <c r="Y757">
        <f>IF(ROW($E757)&lt;=VALUE(LEFT(Y$1,FIND("-",Y$1,1)-1)),0,MAX(INDEX(C:C,ROW(C757)-VALUE(LEFT(Y$1,FIND("-",Y$1,1)-1))+1):C757))</f>
        <v>0.65500000000000003</v>
      </c>
      <c r="Z757">
        <f>IF(ROW($E757)&lt;=VALUE(LEFT(Z$1,FIND("-",Z$1,1)-1)),0,MIN(INDEX(D:D,ROW(D757)-VALUE(LEFT(Z$1,FIND("-",Z$1,1)-1))+1):D757))</f>
        <v>0.6</v>
      </c>
      <c r="AA757">
        <f t="shared" si="108"/>
        <v>54.54545454545454</v>
      </c>
      <c r="AB757">
        <f>IF(ROW($AA757)&lt;=VALUE(LEFT(AA$1,FIND("-",AA$1,1)-1))+VALUE(LEFT(AB$1,FIND("-",AB$1,1)-1)-1),0,AVERAGE(INDEX($AA:$AA,ROW($AA757)-VALUE(LEFT(AB$1,FIND("-",AB$1,1)-1))+1):$AA757))</f>
        <v>42.424242424242429</v>
      </c>
      <c r="AC757">
        <f>IF(ROW($AA757)&lt;=VALUE(LEFT(AA$1,FIND("-",AA$1,1)-1))+VALUE(LEFT(AB$1,FIND("-",AB$1,1)-1)-1)+VALUE(LEFT(AC$1,FIND("-",AC$1,1)-1)-1),0,AVERAGE(INDEX($AB:$AB,ROW($AB757)-VALUE(LEFT(AC$1,FIND("-",AC$1,1)-1))+1):$AB757))</f>
        <v>38.383838383838388</v>
      </c>
      <c r="AE757">
        <f t="shared" si="106"/>
        <v>17350844</v>
      </c>
      <c r="AG757" t="str">
        <f t="shared" si="107"/>
        <v/>
      </c>
    </row>
    <row r="758" spans="1:33" x14ac:dyDescent="0.25">
      <c r="A758" s="6">
        <v>37595</v>
      </c>
      <c r="B758">
        <v>0.63</v>
      </c>
      <c r="C758">
        <v>0.63</v>
      </c>
      <c r="D758">
        <v>0.63</v>
      </c>
      <c r="E758">
        <v>0.63</v>
      </c>
      <c r="F758">
        <v>0.36320799999999998</v>
      </c>
      <c r="G758">
        <v>0</v>
      </c>
      <c r="I758" t="str">
        <f t="shared" si="101"/>
        <v/>
      </c>
      <c r="J758" t="str">
        <f t="shared" si="102"/>
        <v/>
      </c>
      <c r="K758" t="str">
        <f t="shared" si="103"/>
        <v/>
      </c>
      <c r="M758" s="11" t="str">
        <f t="shared" si="104"/>
        <v/>
      </c>
      <c r="O758">
        <f>IF(ROW($E758)&lt;=VALUE(LEFT(O$1,FIND("-",O$1,1)-1)),0,IF(ROW($E758)=VALUE(LEFT(O$1,FIND("-",O$1,1)-1))+1,AVERAGE(INDEX($E:$E,ROW($E758)-VALUE(LEFT(O$1,FIND("-",O$1,1)-1))):$E758),($E758*(2/(VALUE(LEFT(O$1,FIND("-",O$1,1)-1))+1)))+(O757*(1-(2/(VALUE(LEFT(O$1,FIND("-",O$1,1)-1))+1))))))</f>
        <v>0.73978203680466625</v>
      </c>
      <c r="Q758">
        <f>IF(ROW($E758)&lt;=VALUE(LEFT(Q$1,FIND("-",Q$1,1)-1)),0,IF(ROW($E758)=VALUE(LEFT(Q$1,FIND("-",Q$1,1)-1))+1,AVERAGE(INDEX($E:$E,ROW($E758)-VALUE(LEFT(Q$1,FIND("-",Q$1,1)-1))):$E758),($E758*(2/(VALUE(LEFT(Q$1,FIND("-",Q$1,1)-1))+1)))+(Q757*(1-(2/(VALUE(LEFT(Q$1,FIND("-",Q$1,1)-1))+1))))))</f>
        <v>0.62434155017156545</v>
      </c>
      <c r="R758">
        <f>IF(ROW($E758)&lt;=VALUE(LEFT(R$1,FIND("-",R$1,1)-1)),0,IF(ROW($E758)=VALUE(LEFT(R$1,FIND("-",R$1,1)-1))+1,AVERAGE(INDEX($E:$E,ROW($E758)-VALUE(LEFT(R$1,FIND("-",R$1,1)-1))):$E758),($E758*(2/(VALUE(LEFT(R$1,FIND("-",R$1,1)-1))+1)))+(R757*(1-(2/(VALUE(LEFT(R$1,FIND("-",R$1,1)-1))+1))))))</f>
        <v>0.6281738997130335</v>
      </c>
      <c r="S758">
        <f t="shared" si="105"/>
        <v>-3.8323495414680497E-3</v>
      </c>
      <c r="T758">
        <f>IF(ROW($E758)&lt;=MAX(VALUE(LEFT(Q$1,FIND("-",Q$1,1)-1)),VALUE(LEFT(R$1,FIND("-",R$1,1)-1)))+VALUE(LEFT(T$1,FIND("-",T$1,1)-1))-1,0,IF(ROW($E758)=MAX(VALUE(LEFT(Q$1,FIND("-",Q$1,1)-1)),VALUE(LEFT(R$1,FIND("-",R$1,1)-1)))+VALUE(LEFT(T$1,FIND("-",T$1,1)-1)),AVERAGE(INDEX($S:$S,ROW(S758)-VALUE(LEFT(T$1,FIND("-",T$1,1)-1))+1):S758),($S758*(2/(VALUE(LEFT(T$1,FIND("-",T$1,1)-1))+1)))+(T757*(1-(2/(VALUE(LEFT(T$1,FIND("-",T$1,1)-1))+1))))))</f>
        <v>-5.1492088533966196E-3</v>
      </c>
      <c r="V758">
        <f t="shared" si="100"/>
        <v>0</v>
      </c>
      <c r="W758">
        <f>IF(ROW($E758)&lt;=VALUE(LEFT(W$1,FIND("-",W$1,1)-1))+1,0,IF(ROW($E757)=VALUE(LEFT(W$1,FIND("-",W$1,1)-1))+1,100-100/(1+ABS((SUMIF(INDEX($V:$V,ROW($V758)-VALUE(LEFT(W$1,FIND("-",W$1,1)-1))+1):$V758,"&gt;0",INDEX($V:$V,ROW($V758)-VALUE(LEFT(W$1,FIND("-",W$1,1)-1))+1):$V758)/COUNTIF(INDEX($V:$V,ROW($V758)-VALUE(LEFT(W$1,FIND("-",W$1,1)-1))+1):$V758,"&gt;0"))/(SUMIF(INDEX($V:$V,ROW($V758)-VALUE(LEFT(W$1,FIND("-",W$1,1)-1))+1):$V758,"&lt;0",INDEX($V:$V,ROW($V758)-VALUE(LEFT(W$1,FIND("-",W$1,1)-1))+1):$V758)/COUNTIF(INDEX($V:$V,ROW($V758)-VALUE(LEFT(W$1,FIND("-",W$1,1)-1))+1):$V758,"&lt;0")))),100-100/(1+ABS((SUMIF(INDEX($V:$V,ROW($V758)-VALUE(LEFT(W$1,FIND("-",W$1,1)-1))+1):$V758,"&gt;0",INDEX($V:$V,ROW($V758)-VALUE(LEFT(W$1,FIND("-",W$1,1)-1))+1):$V758)/VALUE(LEFT(W$1,FIND("-",W$1,1)-1)))/(SUMIF(INDEX($V:$V,ROW($V758)-VALUE(LEFT(W$1,FIND("-",W$1,1)-1))+1):$V758,"&lt;0",INDEX($V:$V,ROW($V758)-VALUE(LEFT(W$1,FIND("-",W$1,1)-1))+1):$V758)/VALUE(LEFT(W$1,FIND("-",W$1,1)-1)))))))</f>
        <v>46.428571428571431</v>
      </c>
      <c r="Y758">
        <f>IF(ROW($E758)&lt;=VALUE(LEFT(Y$1,FIND("-",Y$1,1)-1)),0,MAX(INDEX(C:C,ROW(C758)-VALUE(LEFT(Y$1,FIND("-",Y$1,1)-1))+1):C758))</f>
        <v>0.64500000000000002</v>
      </c>
      <c r="Z758">
        <f>IF(ROW($E758)&lt;=VALUE(LEFT(Z$1,FIND("-",Z$1,1)-1)),0,MIN(INDEX(D:D,ROW(D758)-VALUE(LEFT(Z$1,FIND("-",Z$1,1)-1))+1):D758))</f>
        <v>0.6</v>
      </c>
      <c r="AA758">
        <f t="shared" si="108"/>
        <v>66.666666666666657</v>
      </c>
      <c r="AB758">
        <f>IF(ROW($AA758)&lt;=VALUE(LEFT(AA$1,FIND("-",AA$1,1)-1))+VALUE(LEFT(AB$1,FIND("-",AB$1,1)-1)-1),0,AVERAGE(INDEX($AA:$AA,ROW($AA758)-VALUE(LEFT(AB$1,FIND("-",AB$1,1)-1))+1):$AA758))</f>
        <v>52.525252525252519</v>
      </c>
      <c r="AC758">
        <f>IF(ROW($AA758)&lt;=VALUE(LEFT(AA$1,FIND("-",AA$1,1)-1))+VALUE(LEFT(AB$1,FIND("-",AB$1,1)-1)-1)+VALUE(LEFT(AC$1,FIND("-",AC$1,1)-1)-1),0,AVERAGE(INDEX($AB:$AB,ROW($AB758)-VALUE(LEFT(AC$1,FIND("-",AC$1,1)-1))+1):$AB758))</f>
        <v>43.771043771043772</v>
      </c>
      <c r="AE758">
        <f t="shared" si="106"/>
        <v>17350844</v>
      </c>
      <c r="AG758" t="str">
        <f t="shared" si="107"/>
        <v/>
      </c>
    </row>
    <row r="759" spans="1:33" x14ac:dyDescent="0.25">
      <c r="A759" s="6">
        <v>37596</v>
      </c>
      <c r="B759">
        <v>0.63</v>
      </c>
      <c r="C759">
        <v>0.63</v>
      </c>
      <c r="D759">
        <v>0.63</v>
      </c>
      <c r="E759">
        <v>0.63</v>
      </c>
      <c r="F759">
        <v>0.36320799999999998</v>
      </c>
      <c r="G759">
        <v>0</v>
      </c>
      <c r="I759" t="str">
        <f t="shared" si="101"/>
        <v/>
      </c>
      <c r="J759" t="str">
        <f t="shared" si="102"/>
        <v/>
      </c>
      <c r="K759" t="str">
        <f t="shared" si="103"/>
        <v/>
      </c>
      <c r="M759" s="11" t="str">
        <f t="shared" si="104"/>
        <v/>
      </c>
      <c r="O759">
        <f>IF(ROW($E759)&lt;=VALUE(LEFT(O$1,FIND("-",O$1,1)-1)),0,IF(ROW($E759)=VALUE(LEFT(O$1,FIND("-",O$1,1)-1))+1,AVERAGE(INDEX($E:$E,ROW($E759)-VALUE(LEFT(O$1,FIND("-",O$1,1)-1))):$E759),($E759*(2/(VALUE(LEFT(O$1,FIND("-",O$1,1)-1))+1)))+(O758*(1-(2/(VALUE(LEFT(O$1,FIND("-",O$1,1)-1))+1))))))</f>
        <v>0.73868967822949549</v>
      </c>
      <c r="Q759">
        <f>IF(ROW($E759)&lt;=VALUE(LEFT(Q$1,FIND("-",Q$1,1)-1)),0,IF(ROW($E759)=VALUE(LEFT(Q$1,FIND("-",Q$1,1)-1))+1,AVERAGE(INDEX($E:$E,ROW($E759)-VALUE(LEFT(Q$1,FIND("-",Q$1,1)-1))):$E759),($E759*(2/(VALUE(LEFT(Q$1,FIND("-",Q$1,1)-1))+1)))+(Q758*(1-(2/(VALUE(LEFT(Q$1,FIND("-",Q$1,1)-1))+1))))))</f>
        <v>0.6252120809144015</v>
      </c>
      <c r="R759">
        <f>IF(ROW($E759)&lt;=VALUE(LEFT(R$1,FIND("-",R$1,1)-1)),0,IF(ROW($E759)=VALUE(LEFT(R$1,FIND("-",R$1,1)-1))+1,AVERAGE(INDEX($E:$E,ROW($E759)-VALUE(LEFT(R$1,FIND("-",R$1,1)-1))):$E759),($E759*(2/(VALUE(LEFT(R$1,FIND("-",R$1,1)-1))+1)))+(R758*(1-(2/(VALUE(LEFT(R$1,FIND("-",R$1,1)-1))+1))))))</f>
        <v>0.62830916640095691</v>
      </c>
      <c r="S759">
        <f t="shared" si="105"/>
        <v>-3.0970854865554065E-3</v>
      </c>
      <c r="T759">
        <f>IF(ROW($E759)&lt;=MAX(VALUE(LEFT(Q$1,FIND("-",Q$1,1)-1)),VALUE(LEFT(R$1,FIND("-",R$1,1)-1)))+VALUE(LEFT(T$1,FIND("-",T$1,1)-1))-1,0,IF(ROW($E759)=MAX(VALUE(LEFT(Q$1,FIND("-",Q$1,1)-1)),VALUE(LEFT(R$1,FIND("-",R$1,1)-1)))+VALUE(LEFT(T$1,FIND("-",T$1,1)-1)),AVERAGE(INDEX($S:$S,ROW(S759)-VALUE(LEFT(T$1,FIND("-",T$1,1)-1))+1):S759),($S759*(2/(VALUE(LEFT(T$1,FIND("-",T$1,1)-1))+1)))+(T758*(1-(2/(VALUE(LEFT(T$1,FIND("-",T$1,1)-1))+1))))))</f>
        <v>-4.7387841800283778E-3</v>
      </c>
      <c r="V759">
        <f t="shared" si="100"/>
        <v>0</v>
      </c>
      <c r="W759">
        <f>IF(ROW($E759)&lt;=VALUE(LEFT(W$1,FIND("-",W$1,1)-1))+1,0,IF(ROW($E758)=VALUE(LEFT(W$1,FIND("-",W$1,1)-1))+1,100-100/(1+ABS((SUMIF(INDEX($V:$V,ROW($V759)-VALUE(LEFT(W$1,FIND("-",W$1,1)-1))+1):$V759,"&gt;0",INDEX($V:$V,ROW($V759)-VALUE(LEFT(W$1,FIND("-",W$1,1)-1))+1):$V759)/COUNTIF(INDEX($V:$V,ROW($V759)-VALUE(LEFT(W$1,FIND("-",W$1,1)-1))+1):$V759,"&gt;0"))/(SUMIF(INDEX($V:$V,ROW($V759)-VALUE(LEFT(W$1,FIND("-",W$1,1)-1))+1):$V759,"&lt;0",INDEX($V:$V,ROW($V759)-VALUE(LEFT(W$1,FIND("-",W$1,1)-1))+1):$V759)/COUNTIF(INDEX($V:$V,ROW($V759)-VALUE(LEFT(W$1,FIND("-",W$1,1)-1))+1):$V759,"&lt;0")))),100-100/(1+ABS((SUMIF(INDEX($V:$V,ROW($V759)-VALUE(LEFT(W$1,FIND("-",W$1,1)-1))+1):$V759,"&gt;0",INDEX($V:$V,ROW($V759)-VALUE(LEFT(W$1,FIND("-",W$1,1)-1))+1):$V759)/VALUE(LEFT(W$1,FIND("-",W$1,1)-1)))/(SUMIF(INDEX($V:$V,ROW($V759)-VALUE(LEFT(W$1,FIND("-",W$1,1)-1))+1):$V759,"&lt;0",INDEX($V:$V,ROW($V759)-VALUE(LEFT(W$1,FIND("-",W$1,1)-1))+1):$V759)/VALUE(LEFT(W$1,FIND("-",W$1,1)-1)))))))</f>
        <v>48.148148148148152</v>
      </c>
      <c r="Y759">
        <f>IF(ROW($E759)&lt;=VALUE(LEFT(Y$1,FIND("-",Y$1,1)-1)),0,MAX(INDEX(C:C,ROW(C759)-VALUE(LEFT(Y$1,FIND("-",Y$1,1)-1))+1):C759))</f>
        <v>0.64500000000000002</v>
      </c>
      <c r="Z759">
        <f>IF(ROW($E759)&lt;=VALUE(LEFT(Z$1,FIND("-",Z$1,1)-1)),0,MIN(INDEX(D:D,ROW(D759)-VALUE(LEFT(Z$1,FIND("-",Z$1,1)-1))+1):D759))</f>
        <v>0.6</v>
      </c>
      <c r="AA759">
        <f t="shared" si="108"/>
        <v>66.666666666666657</v>
      </c>
      <c r="AB759">
        <f>IF(ROW($AA759)&lt;=VALUE(LEFT(AA$1,FIND("-",AA$1,1)-1))+VALUE(LEFT(AB$1,FIND("-",AB$1,1)-1)-1),0,AVERAGE(INDEX($AA:$AA,ROW($AA759)-VALUE(LEFT(AB$1,FIND("-",AB$1,1)-1))+1):$AA759))</f>
        <v>62.626262626262616</v>
      </c>
      <c r="AC759">
        <f>IF(ROW($AA759)&lt;=VALUE(LEFT(AA$1,FIND("-",AA$1,1)-1))+VALUE(LEFT(AB$1,FIND("-",AB$1,1)-1)-1)+VALUE(LEFT(AC$1,FIND("-",AC$1,1)-1)-1),0,AVERAGE(INDEX($AB:$AB,ROW($AB759)-VALUE(LEFT(AC$1,FIND("-",AC$1,1)-1))+1):$AB759))</f>
        <v>52.525252525252519</v>
      </c>
      <c r="AE759">
        <f t="shared" si="106"/>
        <v>17350844</v>
      </c>
      <c r="AG759" t="str">
        <f t="shared" si="107"/>
        <v/>
      </c>
    </row>
    <row r="760" spans="1:33" x14ac:dyDescent="0.25">
      <c r="A760" s="6">
        <v>37599</v>
      </c>
      <c r="B760">
        <v>0.62</v>
      </c>
      <c r="C760">
        <v>0.62</v>
      </c>
      <c r="D760">
        <v>0.61499999999999999</v>
      </c>
      <c r="E760">
        <v>0.62</v>
      </c>
      <c r="F760">
        <v>0.35744300000000001</v>
      </c>
      <c r="G760">
        <v>96000</v>
      </c>
      <c r="I760" t="str">
        <f t="shared" si="101"/>
        <v/>
      </c>
      <c r="J760" t="str">
        <f t="shared" si="102"/>
        <v/>
      </c>
      <c r="K760" t="str">
        <f t="shared" si="103"/>
        <v/>
      </c>
      <c r="M760" s="11" t="str">
        <f t="shared" si="104"/>
        <v/>
      </c>
      <c r="O760">
        <f>IF(ROW($E760)&lt;=VALUE(LEFT(O$1,FIND("-",O$1,1)-1)),0,IF(ROW($E760)=VALUE(LEFT(O$1,FIND("-",O$1,1)-1))+1,AVERAGE(INDEX($E:$E,ROW($E760)-VALUE(LEFT(O$1,FIND("-",O$1,1)-1))):$E760),($E760*(2/(VALUE(LEFT(O$1,FIND("-",O$1,1)-1))+1)))+(O759*(1-(2/(VALUE(LEFT(O$1,FIND("-",O$1,1)-1))+1))))))</f>
        <v>0.73750868640631639</v>
      </c>
      <c r="Q760">
        <f>IF(ROW($E760)&lt;=VALUE(LEFT(Q$1,FIND("-",Q$1,1)-1)),0,IF(ROW($E760)=VALUE(LEFT(Q$1,FIND("-",Q$1,1)-1))+1,AVERAGE(INDEX($E:$E,ROW($E760)-VALUE(LEFT(Q$1,FIND("-",Q$1,1)-1))):$E760),($E760*(2/(VALUE(LEFT(Q$1,FIND("-",Q$1,1)-1))+1)))+(Q759*(1-(2/(VALUE(LEFT(Q$1,FIND("-",Q$1,1)-1))+1))))))</f>
        <v>0.6244102223121859</v>
      </c>
      <c r="R760">
        <f>IF(ROW($E760)&lt;=VALUE(LEFT(R$1,FIND("-",R$1,1)-1)),0,IF(ROW($E760)=VALUE(LEFT(R$1,FIND("-",R$1,1)-1))+1,AVERAGE(INDEX($E:$E,ROW($E760)-VALUE(LEFT(R$1,FIND("-",R$1,1)-1))):$E760),($E760*(2/(VALUE(LEFT(R$1,FIND("-",R$1,1)-1))+1)))+(R759*(1-(2/(VALUE(LEFT(R$1,FIND("-",R$1,1)-1))+1))))))</f>
        <v>0.62769367259347864</v>
      </c>
      <c r="S760">
        <f t="shared" si="105"/>
        <v>-3.2834502812927324E-3</v>
      </c>
      <c r="T760">
        <f>IF(ROW($E760)&lt;=MAX(VALUE(LEFT(Q$1,FIND("-",Q$1,1)-1)),VALUE(LEFT(R$1,FIND("-",R$1,1)-1)))+VALUE(LEFT(T$1,FIND("-",T$1,1)-1))-1,0,IF(ROW($E760)=MAX(VALUE(LEFT(Q$1,FIND("-",Q$1,1)-1)),VALUE(LEFT(R$1,FIND("-",R$1,1)-1)))+VALUE(LEFT(T$1,FIND("-",T$1,1)-1)),AVERAGE(INDEX($S:$S,ROW(S760)-VALUE(LEFT(T$1,FIND("-",T$1,1)-1))+1):S760),($S760*(2/(VALUE(LEFT(T$1,FIND("-",T$1,1)-1))+1)))+(T759*(1-(2/(VALUE(LEFT(T$1,FIND("-",T$1,1)-1))+1))))))</f>
        <v>-4.4477174002812495E-3</v>
      </c>
      <c r="V760">
        <f t="shared" si="100"/>
        <v>-1.0000000000000009E-2</v>
      </c>
      <c r="W760">
        <f>IF(ROW($E760)&lt;=VALUE(LEFT(W$1,FIND("-",W$1,1)-1))+1,0,IF(ROW($E759)=VALUE(LEFT(W$1,FIND("-",W$1,1)-1))+1,100-100/(1+ABS((SUMIF(INDEX($V:$V,ROW($V760)-VALUE(LEFT(W$1,FIND("-",W$1,1)-1))+1):$V760,"&gt;0",INDEX($V:$V,ROW($V760)-VALUE(LEFT(W$1,FIND("-",W$1,1)-1))+1):$V760)/COUNTIF(INDEX($V:$V,ROW($V760)-VALUE(LEFT(W$1,FIND("-",W$1,1)-1))+1):$V760,"&gt;0"))/(SUMIF(INDEX($V:$V,ROW($V760)-VALUE(LEFT(W$1,FIND("-",W$1,1)-1))+1):$V760,"&lt;0",INDEX($V:$V,ROW($V760)-VALUE(LEFT(W$1,FIND("-",W$1,1)-1))+1):$V760)/COUNTIF(INDEX($V:$V,ROW($V760)-VALUE(LEFT(W$1,FIND("-",W$1,1)-1))+1):$V760,"&lt;0")))),100-100/(1+ABS((SUMIF(INDEX($V:$V,ROW($V760)-VALUE(LEFT(W$1,FIND("-",W$1,1)-1))+1):$V760,"&gt;0",INDEX($V:$V,ROW($V760)-VALUE(LEFT(W$1,FIND("-",W$1,1)-1))+1):$V760)/VALUE(LEFT(W$1,FIND("-",W$1,1)-1)))/(SUMIF(INDEX($V:$V,ROW($V760)-VALUE(LEFT(W$1,FIND("-",W$1,1)-1))+1):$V760,"&lt;0",INDEX($V:$V,ROW($V760)-VALUE(LEFT(W$1,FIND("-",W$1,1)-1))+1):$V760)/VALUE(LEFT(W$1,FIND("-",W$1,1)-1)))))))</f>
        <v>59.090909090909093</v>
      </c>
      <c r="Y760">
        <f>IF(ROW($E760)&lt;=VALUE(LEFT(Y$1,FIND("-",Y$1,1)-1)),0,MAX(INDEX(C:C,ROW(C760)-VALUE(LEFT(Y$1,FIND("-",Y$1,1)-1))+1):C760))</f>
        <v>0.64500000000000002</v>
      </c>
      <c r="Z760">
        <f>IF(ROW($E760)&lt;=VALUE(LEFT(Z$1,FIND("-",Z$1,1)-1)),0,MIN(INDEX(D:D,ROW(D760)-VALUE(LEFT(Z$1,FIND("-",Z$1,1)-1))+1):D760))</f>
        <v>0.6</v>
      </c>
      <c r="AA760">
        <f t="shared" si="108"/>
        <v>44.444444444444443</v>
      </c>
      <c r="AB760">
        <f>IF(ROW($AA760)&lt;=VALUE(LEFT(AA$1,FIND("-",AA$1,1)-1))+VALUE(LEFT(AB$1,FIND("-",AB$1,1)-1)-1),0,AVERAGE(INDEX($AA:$AA,ROW($AA760)-VALUE(LEFT(AB$1,FIND("-",AB$1,1)-1))+1):$AA760))</f>
        <v>59.25925925925926</v>
      </c>
      <c r="AC760">
        <f>IF(ROW($AA760)&lt;=VALUE(LEFT(AA$1,FIND("-",AA$1,1)-1))+VALUE(LEFT(AB$1,FIND("-",AB$1,1)-1)-1)+VALUE(LEFT(AC$1,FIND("-",AC$1,1)-1)-1),0,AVERAGE(INDEX($AB:$AB,ROW($AB760)-VALUE(LEFT(AC$1,FIND("-",AC$1,1)-1))+1):$AB760))</f>
        <v>58.136924803591462</v>
      </c>
      <c r="AE760">
        <f t="shared" si="106"/>
        <v>17254844</v>
      </c>
      <c r="AG760" t="str">
        <f t="shared" si="107"/>
        <v/>
      </c>
    </row>
    <row r="761" spans="1:33" x14ac:dyDescent="0.25">
      <c r="A761" s="6">
        <v>37600</v>
      </c>
      <c r="B761">
        <v>0.62</v>
      </c>
      <c r="C761">
        <v>0.62</v>
      </c>
      <c r="D761">
        <v>0.61499999999999999</v>
      </c>
      <c r="E761">
        <v>0.62</v>
      </c>
      <c r="F761">
        <v>0.35744300000000001</v>
      </c>
      <c r="G761">
        <v>45000</v>
      </c>
      <c r="I761" t="str">
        <f t="shared" si="101"/>
        <v/>
      </c>
      <c r="J761" t="str">
        <f t="shared" si="102"/>
        <v/>
      </c>
      <c r="K761" t="str">
        <f t="shared" si="103"/>
        <v/>
      </c>
      <c r="M761" s="11" t="str">
        <f t="shared" si="104"/>
        <v/>
      </c>
      <c r="O761">
        <f>IF(ROW($E761)&lt;=VALUE(LEFT(O$1,FIND("-",O$1,1)-1)),0,IF(ROW($E761)=VALUE(LEFT(O$1,FIND("-",O$1,1)-1))+1,AVERAGE(INDEX($E:$E,ROW($E761)-VALUE(LEFT(O$1,FIND("-",O$1,1)-1))):$E761),($E761*(2/(VALUE(LEFT(O$1,FIND("-",O$1,1)-1))+1)))+(O760*(1-(2/(VALUE(LEFT(O$1,FIND("-",O$1,1)-1))+1))))))</f>
        <v>0.73633944574555699</v>
      </c>
      <c r="Q761">
        <f>IF(ROW($E761)&lt;=VALUE(LEFT(Q$1,FIND("-",Q$1,1)-1)),0,IF(ROW($E761)=VALUE(LEFT(Q$1,FIND("-",Q$1,1)-1))+1,AVERAGE(INDEX($E:$E,ROW($E761)-VALUE(LEFT(Q$1,FIND("-",Q$1,1)-1))):$E761),($E761*(2/(VALUE(LEFT(Q$1,FIND("-",Q$1,1)-1))+1)))+(Q760*(1-(2/(VALUE(LEFT(Q$1,FIND("-",Q$1,1)-1))+1))))))</f>
        <v>0.62373172657184961</v>
      </c>
      <c r="R761">
        <f>IF(ROW($E761)&lt;=VALUE(LEFT(R$1,FIND("-",R$1,1)-1)),0,IF(ROW($E761)=VALUE(LEFT(R$1,FIND("-",R$1,1)-1))+1,AVERAGE(INDEX($E:$E,ROW($E761)-VALUE(LEFT(R$1,FIND("-",R$1,1)-1))):$E761),($E761*(2/(VALUE(LEFT(R$1,FIND("-",R$1,1)-1))+1)))+(R760*(1-(2/(VALUE(LEFT(R$1,FIND("-",R$1,1)-1))+1))))))</f>
        <v>0.62712377091988758</v>
      </c>
      <c r="S761">
        <f t="shared" si="105"/>
        <v>-3.3920443480379703E-3</v>
      </c>
      <c r="T761">
        <f>IF(ROW($E761)&lt;=MAX(VALUE(LEFT(Q$1,FIND("-",Q$1,1)-1)),VALUE(LEFT(R$1,FIND("-",R$1,1)-1)))+VALUE(LEFT(T$1,FIND("-",T$1,1)-1))-1,0,IF(ROW($E761)=MAX(VALUE(LEFT(Q$1,FIND("-",Q$1,1)-1)),VALUE(LEFT(R$1,FIND("-",R$1,1)-1)))+VALUE(LEFT(T$1,FIND("-",T$1,1)-1)),AVERAGE(INDEX($S:$S,ROW(S761)-VALUE(LEFT(T$1,FIND("-",T$1,1)-1))+1):S761),($S761*(2/(VALUE(LEFT(T$1,FIND("-",T$1,1)-1))+1)))+(T760*(1-(2/(VALUE(LEFT(T$1,FIND("-",T$1,1)-1))+1))))))</f>
        <v>-4.2365827898325943E-3</v>
      </c>
      <c r="V761">
        <f t="shared" si="100"/>
        <v>0</v>
      </c>
      <c r="W761">
        <f>IF(ROW($E761)&lt;=VALUE(LEFT(W$1,FIND("-",W$1,1)-1))+1,0,IF(ROW($E760)=VALUE(LEFT(W$1,FIND("-",W$1,1)-1))+1,100-100/(1+ABS((SUMIF(INDEX($V:$V,ROW($V761)-VALUE(LEFT(W$1,FIND("-",W$1,1)-1))+1):$V761,"&gt;0",INDEX($V:$V,ROW($V761)-VALUE(LEFT(W$1,FIND("-",W$1,1)-1))+1):$V761)/COUNTIF(INDEX($V:$V,ROW($V761)-VALUE(LEFT(W$1,FIND("-",W$1,1)-1))+1):$V761,"&gt;0"))/(SUMIF(INDEX($V:$V,ROW($V761)-VALUE(LEFT(W$1,FIND("-",W$1,1)-1))+1):$V761,"&lt;0",INDEX($V:$V,ROW($V761)-VALUE(LEFT(W$1,FIND("-",W$1,1)-1))+1):$V761)/COUNTIF(INDEX($V:$V,ROW($V761)-VALUE(LEFT(W$1,FIND("-",W$1,1)-1))+1):$V761,"&lt;0")))),100-100/(1+ABS((SUMIF(INDEX($V:$V,ROW($V761)-VALUE(LEFT(W$1,FIND("-",W$1,1)-1))+1):$V761,"&gt;0",INDEX($V:$V,ROW($V761)-VALUE(LEFT(W$1,FIND("-",W$1,1)-1))+1):$V761)/VALUE(LEFT(W$1,FIND("-",W$1,1)-1)))/(SUMIF(INDEX($V:$V,ROW($V761)-VALUE(LEFT(W$1,FIND("-",W$1,1)-1))+1):$V761,"&lt;0",INDEX($V:$V,ROW($V761)-VALUE(LEFT(W$1,FIND("-",W$1,1)-1))+1):$V761)/VALUE(LEFT(W$1,FIND("-",W$1,1)-1)))))))</f>
        <v>57.142857142857139</v>
      </c>
      <c r="Y761">
        <f>IF(ROW($E761)&lt;=VALUE(LEFT(Y$1,FIND("-",Y$1,1)-1)),0,MAX(INDEX(C:C,ROW(C761)-VALUE(LEFT(Y$1,FIND("-",Y$1,1)-1))+1):C761))</f>
        <v>0.64500000000000002</v>
      </c>
      <c r="Z761">
        <f>IF(ROW($E761)&lt;=VALUE(LEFT(Z$1,FIND("-",Z$1,1)-1)),0,MIN(INDEX(D:D,ROW(D761)-VALUE(LEFT(Z$1,FIND("-",Z$1,1)-1))+1):D761))</f>
        <v>0.6</v>
      </c>
      <c r="AA761">
        <f t="shared" si="108"/>
        <v>44.444444444444443</v>
      </c>
      <c r="AB761">
        <f>IF(ROW($AA761)&lt;=VALUE(LEFT(AA$1,FIND("-",AA$1,1)-1))+VALUE(LEFT(AB$1,FIND("-",AB$1,1)-1)-1),0,AVERAGE(INDEX($AA:$AA,ROW($AA761)-VALUE(LEFT(AB$1,FIND("-",AB$1,1)-1))+1):$AA761))</f>
        <v>51.851851851851848</v>
      </c>
      <c r="AC761">
        <f>IF(ROW($AA761)&lt;=VALUE(LEFT(AA$1,FIND("-",AA$1,1)-1))+VALUE(LEFT(AB$1,FIND("-",AB$1,1)-1)-1)+VALUE(LEFT(AC$1,FIND("-",AC$1,1)-1)-1),0,AVERAGE(INDEX($AB:$AB,ROW($AB761)-VALUE(LEFT(AC$1,FIND("-",AC$1,1)-1))+1):$AB761))</f>
        <v>57.91245791245791</v>
      </c>
      <c r="AE761">
        <f t="shared" si="106"/>
        <v>17254844</v>
      </c>
      <c r="AG761" t="str">
        <f t="shared" si="107"/>
        <v/>
      </c>
    </row>
    <row r="762" spans="1:33" x14ac:dyDescent="0.25">
      <c r="A762" s="6">
        <v>37601</v>
      </c>
      <c r="B762">
        <v>0.61499999999999999</v>
      </c>
      <c r="C762">
        <v>0.62</v>
      </c>
      <c r="D762">
        <v>0.61</v>
      </c>
      <c r="E762">
        <v>0.61</v>
      </c>
      <c r="F762">
        <v>0.35167799999999999</v>
      </c>
      <c r="G762">
        <v>58000</v>
      </c>
      <c r="I762" t="str">
        <f t="shared" si="101"/>
        <v/>
      </c>
      <c r="J762" t="str">
        <f t="shared" si="102"/>
        <v/>
      </c>
      <c r="K762" t="str">
        <f t="shared" si="103"/>
        <v/>
      </c>
      <c r="M762" s="11" t="str">
        <f t="shared" si="104"/>
        <v/>
      </c>
      <c r="O762">
        <f>IF(ROW($E762)&lt;=VALUE(LEFT(O$1,FIND("-",O$1,1)-1)),0,IF(ROW($E762)=VALUE(LEFT(O$1,FIND("-",O$1,1)-1))+1,AVERAGE(INDEX($E:$E,ROW($E762)-VALUE(LEFT(O$1,FIND("-",O$1,1)-1))):$E762),($E762*(2/(VALUE(LEFT(O$1,FIND("-",O$1,1)-1))+1)))+(O761*(1-(2/(VALUE(LEFT(O$1,FIND("-",O$1,1)-1))+1))))))</f>
        <v>0.73508233683266588</v>
      </c>
      <c r="Q762">
        <f>IF(ROW($E762)&lt;=VALUE(LEFT(Q$1,FIND("-",Q$1,1)-1)),0,IF(ROW($E762)=VALUE(LEFT(Q$1,FIND("-",Q$1,1)-1))+1,AVERAGE(INDEX($E:$E,ROW($E762)-VALUE(LEFT(Q$1,FIND("-",Q$1,1)-1))):$E762),($E762*(2/(VALUE(LEFT(Q$1,FIND("-",Q$1,1)-1))+1)))+(Q761*(1-(2/(VALUE(LEFT(Q$1,FIND("-",Q$1,1)-1))+1))))))</f>
        <v>0.62161915325310346</v>
      </c>
      <c r="R762">
        <f>IF(ROW($E762)&lt;=VALUE(LEFT(R$1,FIND("-",R$1,1)-1)),0,IF(ROW($E762)=VALUE(LEFT(R$1,FIND("-",R$1,1)-1))+1,AVERAGE(INDEX($E:$E,ROW($E762)-VALUE(LEFT(R$1,FIND("-",R$1,1)-1))):$E762),($E762*(2/(VALUE(LEFT(R$1,FIND("-",R$1,1)-1))+1)))+(R761*(1-(2/(VALUE(LEFT(R$1,FIND("-",R$1,1)-1))+1))))))</f>
        <v>0.62585534344434035</v>
      </c>
      <c r="S762">
        <f t="shared" si="105"/>
        <v>-4.2361901912368882E-3</v>
      </c>
      <c r="T762">
        <f>IF(ROW($E762)&lt;=MAX(VALUE(LEFT(Q$1,FIND("-",Q$1,1)-1)),VALUE(LEFT(R$1,FIND("-",R$1,1)-1)))+VALUE(LEFT(T$1,FIND("-",T$1,1)-1))-1,0,IF(ROW($E762)=MAX(VALUE(LEFT(Q$1,FIND("-",Q$1,1)-1)),VALUE(LEFT(R$1,FIND("-",R$1,1)-1)))+VALUE(LEFT(T$1,FIND("-",T$1,1)-1)),AVERAGE(INDEX($S:$S,ROW(S762)-VALUE(LEFT(T$1,FIND("-",T$1,1)-1))+1):S762),($S762*(2/(VALUE(LEFT(T$1,FIND("-",T$1,1)-1))+1)))+(T761*(1-(2/(VALUE(LEFT(T$1,FIND("-",T$1,1)-1))+1))))))</f>
        <v>-4.2365042701134527E-3</v>
      </c>
      <c r="V762">
        <f t="shared" si="100"/>
        <v>-1.0000000000000009E-2</v>
      </c>
      <c r="W762">
        <f>IF(ROW($E762)&lt;=VALUE(LEFT(W$1,FIND("-",W$1,1)-1))+1,0,IF(ROW($E761)=VALUE(LEFT(W$1,FIND("-",W$1,1)-1))+1,100-100/(1+ABS((SUMIF(INDEX($V:$V,ROW($V762)-VALUE(LEFT(W$1,FIND("-",W$1,1)-1))+1):$V762,"&gt;0",INDEX($V:$V,ROW($V762)-VALUE(LEFT(W$1,FIND("-",W$1,1)-1))+1):$V762)/COUNTIF(INDEX($V:$V,ROW($V762)-VALUE(LEFT(W$1,FIND("-",W$1,1)-1))+1):$V762,"&gt;0"))/(SUMIF(INDEX($V:$V,ROW($V762)-VALUE(LEFT(W$1,FIND("-",W$1,1)-1))+1):$V762,"&lt;0",INDEX($V:$V,ROW($V762)-VALUE(LEFT(W$1,FIND("-",W$1,1)-1))+1):$V762)/COUNTIF(INDEX($V:$V,ROW($V762)-VALUE(LEFT(W$1,FIND("-",W$1,1)-1))+1):$V762,"&lt;0")))),100-100/(1+ABS((SUMIF(INDEX($V:$V,ROW($V762)-VALUE(LEFT(W$1,FIND("-",W$1,1)-1))+1):$V762,"&gt;0",INDEX($V:$V,ROW($V762)-VALUE(LEFT(W$1,FIND("-",W$1,1)-1))+1):$V762)/VALUE(LEFT(W$1,FIND("-",W$1,1)-1)))/(SUMIF(INDEX($V:$V,ROW($V762)-VALUE(LEFT(W$1,FIND("-",W$1,1)-1))+1):$V762,"&lt;0",INDEX($V:$V,ROW($V762)-VALUE(LEFT(W$1,FIND("-",W$1,1)-1))+1):$V762)/VALUE(LEFT(W$1,FIND("-",W$1,1)-1)))))))</f>
        <v>47.61904761904762</v>
      </c>
      <c r="Y762">
        <f>IF(ROW($E762)&lt;=VALUE(LEFT(Y$1,FIND("-",Y$1,1)-1)),0,MAX(INDEX(C:C,ROW(C762)-VALUE(LEFT(Y$1,FIND("-",Y$1,1)-1))+1):C762))</f>
        <v>0.64500000000000002</v>
      </c>
      <c r="Z762">
        <f>IF(ROW($E762)&lt;=VALUE(LEFT(Z$1,FIND("-",Z$1,1)-1)),0,MIN(INDEX(D:D,ROW(D762)-VALUE(LEFT(Z$1,FIND("-",Z$1,1)-1))+1):D762))</f>
        <v>0.60499999999999998</v>
      </c>
      <c r="AA762">
        <f t="shared" si="108"/>
        <v>12.5</v>
      </c>
      <c r="AB762">
        <f>IF(ROW($AA762)&lt;=VALUE(LEFT(AA$1,FIND("-",AA$1,1)-1))+VALUE(LEFT(AB$1,FIND("-",AB$1,1)-1)-1),0,AVERAGE(INDEX($AA:$AA,ROW($AA762)-VALUE(LEFT(AB$1,FIND("-",AB$1,1)-1))+1):$AA762))</f>
        <v>33.796296296296298</v>
      </c>
      <c r="AC762">
        <f>IF(ROW($AA762)&lt;=VALUE(LEFT(AA$1,FIND("-",AA$1,1)-1))+VALUE(LEFT(AB$1,FIND("-",AB$1,1)-1)-1)+VALUE(LEFT(AC$1,FIND("-",AC$1,1)-1)-1),0,AVERAGE(INDEX($AB:$AB,ROW($AB762)-VALUE(LEFT(AC$1,FIND("-",AC$1,1)-1))+1):$AB762))</f>
        <v>48.302469135802475</v>
      </c>
      <c r="AE762">
        <f t="shared" si="106"/>
        <v>17196844</v>
      </c>
      <c r="AG762" t="str">
        <f t="shared" si="107"/>
        <v/>
      </c>
    </row>
    <row r="763" spans="1:33" x14ac:dyDescent="0.25">
      <c r="A763" s="6">
        <v>37602</v>
      </c>
      <c r="B763">
        <v>0.61</v>
      </c>
      <c r="C763">
        <v>0.61499999999999999</v>
      </c>
      <c r="D763">
        <v>0.60499999999999998</v>
      </c>
      <c r="E763">
        <v>0.61</v>
      </c>
      <c r="F763">
        <v>0.35167799999999999</v>
      </c>
      <c r="G763">
        <v>11000</v>
      </c>
      <c r="I763" t="str">
        <f t="shared" si="101"/>
        <v>Bearish</v>
      </c>
      <c r="J763" t="str">
        <f t="shared" si="102"/>
        <v/>
      </c>
      <c r="K763" t="str">
        <f t="shared" si="103"/>
        <v/>
      </c>
      <c r="M763" s="11" t="str">
        <f t="shared" si="104"/>
        <v/>
      </c>
      <c r="O763">
        <f>IF(ROW($E763)&lt;=VALUE(LEFT(O$1,FIND("-",O$1,1)-1)),0,IF(ROW($E763)=VALUE(LEFT(O$1,FIND("-",O$1,1)-1))+1,AVERAGE(INDEX($E:$E,ROW($E763)-VALUE(LEFT(O$1,FIND("-",O$1,1)-1))):$E763),($E763*(2/(VALUE(LEFT(O$1,FIND("-",O$1,1)-1))+1)))+(O762*(1-(2/(VALUE(LEFT(O$1,FIND("-",O$1,1)-1))+1))))))</f>
        <v>0.73383773646617168</v>
      </c>
      <c r="Q763">
        <f>IF(ROW($E763)&lt;=VALUE(LEFT(Q$1,FIND("-",Q$1,1)-1)),0,IF(ROW($E763)=VALUE(LEFT(Q$1,FIND("-",Q$1,1)-1))+1,AVERAGE(INDEX($E:$E,ROW($E763)-VALUE(LEFT(Q$1,FIND("-",Q$1,1)-1))):$E763),($E763*(2/(VALUE(LEFT(Q$1,FIND("-",Q$1,1)-1))+1)))+(Q762*(1-(2/(VALUE(LEFT(Q$1,FIND("-",Q$1,1)-1))+1))))))</f>
        <v>0.61983159121416442</v>
      </c>
      <c r="R763">
        <f>IF(ROW($E763)&lt;=VALUE(LEFT(R$1,FIND("-",R$1,1)-1)),0,IF(ROW($E763)=VALUE(LEFT(R$1,FIND("-",R$1,1)-1))+1,AVERAGE(INDEX($E:$E,ROW($E763)-VALUE(LEFT(R$1,FIND("-",R$1,1)-1))):$E763),($E763*(2/(VALUE(LEFT(R$1,FIND("-",R$1,1)-1))+1)))+(R762*(1-(2/(VALUE(LEFT(R$1,FIND("-",R$1,1)-1))+1))))))</f>
        <v>0.62468087355957447</v>
      </c>
      <c r="S763">
        <f t="shared" si="105"/>
        <v>-4.8492823454100442E-3</v>
      </c>
      <c r="T763">
        <f>IF(ROW($E763)&lt;=MAX(VALUE(LEFT(Q$1,FIND("-",Q$1,1)-1)),VALUE(LEFT(R$1,FIND("-",R$1,1)-1)))+VALUE(LEFT(T$1,FIND("-",T$1,1)-1))-1,0,IF(ROW($E763)=MAX(VALUE(LEFT(Q$1,FIND("-",Q$1,1)-1)),VALUE(LEFT(R$1,FIND("-",R$1,1)-1)))+VALUE(LEFT(T$1,FIND("-",T$1,1)-1)),AVERAGE(INDEX($S:$S,ROW(S763)-VALUE(LEFT(T$1,FIND("-",T$1,1)-1))+1):S763),($S763*(2/(VALUE(LEFT(T$1,FIND("-",T$1,1)-1))+1)))+(T762*(1-(2/(VALUE(LEFT(T$1,FIND("-",T$1,1)-1))+1))))))</f>
        <v>-4.3590598851727712E-3</v>
      </c>
      <c r="V763">
        <f t="shared" si="100"/>
        <v>0</v>
      </c>
      <c r="W763">
        <f>IF(ROW($E763)&lt;=VALUE(LEFT(W$1,FIND("-",W$1,1)-1))+1,0,IF(ROW($E762)=VALUE(LEFT(W$1,FIND("-",W$1,1)-1))+1,100-100/(1+ABS((SUMIF(INDEX($V:$V,ROW($V763)-VALUE(LEFT(W$1,FIND("-",W$1,1)-1))+1):$V763,"&gt;0",INDEX($V:$V,ROW($V763)-VALUE(LEFT(W$1,FIND("-",W$1,1)-1))+1):$V763)/COUNTIF(INDEX($V:$V,ROW($V763)-VALUE(LEFT(W$1,FIND("-",W$1,1)-1))+1):$V763,"&gt;0"))/(SUMIF(INDEX($V:$V,ROW($V763)-VALUE(LEFT(W$1,FIND("-",W$1,1)-1))+1):$V763,"&lt;0",INDEX($V:$V,ROW($V763)-VALUE(LEFT(W$1,FIND("-",W$1,1)-1))+1):$V763)/COUNTIF(INDEX($V:$V,ROW($V763)-VALUE(LEFT(W$1,FIND("-",W$1,1)-1))+1):$V763,"&lt;0")))),100-100/(1+ABS((SUMIF(INDEX($V:$V,ROW($V763)-VALUE(LEFT(W$1,FIND("-",W$1,1)-1))+1):$V763,"&gt;0",INDEX($V:$V,ROW($V763)-VALUE(LEFT(W$1,FIND("-",W$1,1)-1))+1):$V763)/VALUE(LEFT(W$1,FIND("-",W$1,1)-1)))/(SUMIF(INDEX($V:$V,ROW($V763)-VALUE(LEFT(W$1,FIND("-",W$1,1)-1))+1):$V763,"&lt;0",INDEX($V:$V,ROW($V763)-VALUE(LEFT(W$1,FIND("-",W$1,1)-1))+1):$V763)/VALUE(LEFT(W$1,FIND("-",W$1,1)-1)))))))</f>
        <v>50</v>
      </c>
      <c r="Y763">
        <f>IF(ROW($E763)&lt;=VALUE(LEFT(Y$1,FIND("-",Y$1,1)-1)),0,MAX(INDEX(C:C,ROW(C763)-VALUE(LEFT(Y$1,FIND("-",Y$1,1)-1))+1):C763))</f>
        <v>0.64500000000000002</v>
      </c>
      <c r="Z763">
        <f>IF(ROW($E763)&lt;=VALUE(LEFT(Z$1,FIND("-",Z$1,1)-1)),0,MIN(INDEX(D:D,ROW(D763)-VALUE(LEFT(Z$1,FIND("-",Z$1,1)-1))+1):D763))</f>
        <v>0.60499999999999998</v>
      </c>
      <c r="AA763">
        <f t="shared" si="108"/>
        <v>12.5</v>
      </c>
      <c r="AB763">
        <f>IF(ROW($AA763)&lt;=VALUE(LEFT(AA$1,FIND("-",AA$1,1)-1))+VALUE(LEFT(AB$1,FIND("-",AB$1,1)-1)-1),0,AVERAGE(INDEX($AA:$AA,ROW($AA763)-VALUE(LEFT(AB$1,FIND("-",AB$1,1)-1))+1):$AA763))</f>
        <v>23.148148148148149</v>
      </c>
      <c r="AC763">
        <f>IF(ROW($AA763)&lt;=VALUE(LEFT(AA$1,FIND("-",AA$1,1)-1))+VALUE(LEFT(AB$1,FIND("-",AB$1,1)-1)-1)+VALUE(LEFT(AC$1,FIND("-",AC$1,1)-1)-1),0,AVERAGE(INDEX($AB:$AB,ROW($AB763)-VALUE(LEFT(AC$1,FIND("-",AC$1,1)-1))+1):$AB763))</f>
        <v>36.265432098765437</v>
      </c>
      <c r="AE763">
        <f t="shared" si="106"/>
        <v>17196844</v>
      </c>
      <c r="AG763" t="str">
        <f t="shared" si="107"/>
        <v/>
      </c>
    </row>
    <row r="764" spans="1:33" x14ac:dyDescent="0.25">
      <c r="A764" s="6">
        <v>37603</v>
      </c>
      <c r="B764">
        <v>0.61</v>
      </c>
      <c r="C764">
        <v>0.61</v>
      </c>
      <c r="D764">
        <v>0.6</v>
      </c>
      <c r="E764">
        <v>0.6</v>
      </c>
      <c r="F764">
        <v>0.345912</v>
      </c>
      <c r="G764">
        <v>42000</v>
      </c>
      <c r="I764" t="str">
        <f t="shared" si="101"/>
        <v/>
      </c>
      <c r="J764" t="str">
        <f t="shared" si="102"/>
        <v>Oversold</v>
      </c>
      <c r="K764" t="str">
        <f t="shared" si="103"/>
        <v/>
      </c>
      <c r="M764" s="11" t="str">
        <f t="shared" si="104"/>
        <v/>
      </c>
      <c r="O764">
        <f>IF(ROW($E764)&lt;=VALUE(LEFT(O$1,FIND("-",O$1,1)-1)),0,IF(ROW($E764)=VALUE(LEFT(O$1,FIND("-",O$1,1)-1))+1,AVERAGE(INDEX($E:$E,ROW($E764)-VALUE(LEFT(O$1,FIND("-",O$1,1)-1))):$E764),($E764*(2/(VALUE(LEFT(O$1,FIND("-",O$1,1)-1))+1)))+(O763*(1-(2/(VALUE(LEFT(O$1,FIND("-",O$1,1)-1))+1))))))</f>
        <v>0.73250601769536394</v>
      </c>
      <c r="Q764">
        <f>IF(ROW($E764)&lt;=VALUE(LEFT(Q$1,FIND("-",Q$1,1)-1)),0,IF(ROW($E764)=VALUE(LEFT(Q$1,FIND("-",Q$1,1)-1))+1,AVERAGE(INDEX($E:$E,ROW($E764)-VALUE(LEFT(Q$1,FIND("-",Q$1,1)-1))):$E764),($E764*(2/(VALUE(LEFT(Q$1,FIND("-",Q$1,1)-1))+1)))+(Q763*(1-(2/(VALUE(LEFT(Q$1,FIND("-",Q$1,1)-1))+1))))))</f>
        <v>0.61678057718121604</v>
      </c>
      <c r="R764">
        <f>IF(ROW($E764)&lt;=VALUE(LEFT(R$1,FIND("-",R$1,1)-1)),0,IF(ROW($E764)=VALUE(LEFT(R$1,FIND("-",R$1,1)-1))+1,AVERAGE(INDEX($E:$E,ROW($E764)-VALUE(LEFT(R$1,FIND("-",R$1,1)-1))):$E764),($E764*(2/(VALUE(LEFT(R$1,FIND("-",R$1,1)-1))+1)))+(R763*(1-(2/(VALUE(LEFT(R$1,FIND("-",R$1,1)-1))+1))))))</f>
        <v>0.62285266070330969</v>
      </c>
      <c r="S764">
        <f t="shared" si="105"/>
        <v>-6.072083522093652E-3</v>
      </c>
      <c r="T764">
        <f>IF(ROW($E764)&lt;=MAX(VALUE(LEFT(Q$1,FIND("-",Q$1,1)-1)),VALUE(LEFT(R$1,FIND("-",R$1,1)-1)))+VALUE(LEFT(T$1,FIND("-",T$1,1)-1))-1,0,IF(ROW($E764)=MAX(VALUE(LEFT(Q$1,FIND("-",Q$1,1)-1)),VALUE(LEFT(R$1,FIND("-",R$1,1)-1)))+VALUE(LEFT(T$1,FIND("-",T$1,1)-1)),AVERAGE(INDEX($S:$S,ROW(S764)-VALUE(LEFT(T$1,FIND("-",T$1,1)-1))+1):S764),($S764*(2/(VALUE(LEFT(T$1,FIND("-",T$1,1)-1))+1)))+(T763*(1-(2/(VALUE(LEFT(T$1,FIND("-",T$1,1)-1))+1))))))</f>
        <v>-4.7016646125569474E-3</v>
      </c>
      <c r="V764">
        <f t="shared" si="100"/>
        <v>-1.0000000000000009E-2</v>
      </c>
      <c r="W764">
        <f>IF(ROW($E764)&lt;=VALUE(LEFT(W$1,FIND("-",W$1,1)-1))+1,0,IF(ROW($E763)=VALUE(LEFT(W$1,FIND("-",W$1,1)-1))+1,100-100/(1+ABS((SUMIF(INDEX($V:$V,ROW($V764)-VALUE(LEFT(W$1,FIND("-",W$1,1)-1))+1):$V764,"&gt;0",INDEX($V:$V,ROW($V764)-VALUE(LEFT(W$1,FIND("-",W$1,1)-1))+1):$V764)/COUNTIF(INDEX($V:$V,ROW($V764)-VALUE(LEFT(W$1,FIND("-",W$1,1)-1))+1):$V764,"&gt;0"))/(SUMIF(INDEX($V:$V,ROW($V764)-VALUE(LEFT(W$1,FIND("-",W$1,1)-1))+1):$V764,"&lt;0",INDEX($V:$V,ROW($V764)-VALUE(LEFT(W$1,FIND("-",W$1,1)-1))+1):$V764)/COUNTIF(INDEX($V:$V,ROW($V764)-VALUE(LEFT(W$1,FIND("-",W$1,1)-1))+1):$V764,"&lt;0")))),100-100/(1+ABS((SUMIF(INDEX($V:$V,ROW($V764)-VALUE(LEFT(W$1,FIND("-",W$1,1)-1))+1):$V764,"&gt;0",INDEX($V:$V,ROW($V764)-VALUE(LEFT(W$1,FIND("-",W$1,1)-1))+1):$V764)/VALUE(LEFT(W$1,FIND("-",W$1,1)-1)))/(SUMIF(INDEX($V:$V,ROW($V764)-VALUE(LEFT(W$1,FIND("-",W$1,1)-1))+1):$V764,"&lt;0",INDEX($V:$V,ROW($V764)-VALUE(LEFT(W$1,FIND("-",W$1,1)-1))+1):$V764)/VALUE(LEFT(W$1,FIND("-",W$1,1)-1)))))))</f>
        <v>20</v>
      </c>
      <c r="Y764">
        <f>IF(ROW($E764)&lt;=VALUE(LEFT(Y$1,FIND("-",Y$1,1)-1)),0,MAX(INDEX(C:C,ROW(C764)-VALUE(LEFT(Y$1,FIND("-",Y$1,1)-1))+1):C764))</f>
        <v>0.64500000000000002</v>
      </c>
      <c r="Z764">
        <f>IF(ROW($E764)&lt;=VALUE(LEFT(Z$1,FIND("-",Z$1,1)-1)),0,MIN(INDEX(D:D,ROW(D764)-VALUE(LEFT(Z$1,FIND("-",Z$1,1)-1))+1):D764))</f>
        <v>0.6</v>
      </c>
      <c r="AA764">
        <f t="shared" si="108"/>
        <v>0</v>
      </c>
      <c r="AB764">
        <f>IF(ROW($AA764)&lt;=VALUE(LEFT(AA$1,FIND("-",AA$1,1)-1))+VALUE(LEFT(AB$1,FIND("-",AB$1,1)-1)-1),0,AVERAGE(INDEX($AA:$AA,ROW($AA764)-VALUE(LEFT(AB$1,FIND("-",AB$1,1)-1))+1):$AA764))</f>
        <v>8.3333333333333339</v>
      </c>
      <c r="AC764">
        <f>IF(ROW($AA764)&lt;=VALUE(LEFT(AA$1,FIND("-",AA$1,1)-1))+VALUE(LEFT(AB$1,FIND("-",AB$1,1)-1)-1)+VALUE(LEFT(AC$1,FIND("-",AC$1,1)-1)-1),0,AVERAGE(INDEX($AB:$AB,ROW($AB764)-VALUE(LEFT(AC$1,FIND("-",AC$1,1)-1))+1):$AB764))</f>
        <v>21.759259259259256</v>
      </c>
      <c r="AE764">
        <f t="shared" si="106"/>
        <v>17154844</v>
      </c>
      <c r="AG764" t="str">
        <f t="shared" si="107"/>
        <v/>
      </c>
    </row>
    <row r="765" spans="1:33" x14ac:dyDescent="0.25">
      <c r="A765" s="6">
        <v>37606</v>
      </c>
      <c r="B765">
        <v>0.61</v>
      </c>
      <c r="C765">
        <v>0.61499999999999999</v>
      </c>
      <c r="D765">
        <v>0.6</v>
      </c>
      <c r="E765">
        <v>0.6</v>
      </c>
      <c r="F765">
        <v>0.345912</v>
      </c>
      <c r="G765">
        <v>136000</v>
      </c>
      <c r="I765" t="str">
        <f t="shared" si="101"/>
        <v/>
      </c>
      <c r="J765" t="str">
        <f t="shared" si="102"/>
        <v/>
      </c>
      <c r="K765" t="str">
        <f t="shared" si="103"/>
        <v>Oversold Above %D</v>
      </c>
      <c r="M765" s="11" t="str">
        <f t="shared" si="104"/>
        <v/>
      </c>
      <c r="O765">
        <f>IF(ROW($E765)&lt;=VALUE(LEFT(O$1,FIND("-",O$1,1)-1)),0,IF(ROW($E765)=VALUE(LEFT(O$1,FIND("-",O$1,1)-1))+1,AVERAGE(INDEX($E:$E,ROW($E765)-VALUE(LEFT(O$1,FIND("-",O$1,1)-1))):$E765),($E765*(2/(VALUE(LEFT(O$1,FIND("-",O$1,1)-1))+1)))+(O764*(1-(2/(VALUE(LEFT(O$1,FIND("-",O$1,1)-1))+1))))))</f>
        <v>0.73118754985759915</v>
      </c>
      <c r="Q765">
        <f>IF(ROW($E765)&lt;=VALUE(LEFT(Q$1,FIND("-",Q$1,1)-1)),0,IF(ROW($E765)=VALUE(LEFT(Q$1,FIND("-",Q$1,1)-1))+1,AVERAGE(INDEX($E:$E,ROW($E765)-VALUE(LEFT(Q$1,FIND("-",Q$1,1)-1))):$E765),($E765*(2/(VALUE(LEFT(Q$1,FIND("-",Q$1,1)-1))+1)))+(Q764*(1-(2/(VALUE(LEFT(Q$1,FIND("-",Q$1,1)-1))+1))))))</f>
        <v>0.61419894992256741</v>
      </c>
      <c r="R765">
        <f>IF(ROW($E765)&lt;=VALUE(LEFT(R$1,FIND("-",R$1,1)-1)),0,IF(ROW($E765)=VALUE(LEFT(R$1,FIND("-",R$1,1)-1))+1,AVERAGE(INDEX($E:$E,ROW($E765)-VALUE(LEFT(R$1,FIND("-",R$1,1)-1))):$E765),($E765*(2/(VALUE(LEFT(R$1,FIND("-",R$1,1)-1))+1)))+(R764*(1-(2/(VALUE(LEFT(R$1,FIND("-",R$1,1)-1))+1))))))</f>
        <v>0.62115987102158299</v>
      </c>
      <c r="S765">
        <f t="shared" si="105"/>
        <v>-6.9609210990155823E-3</v>
      </c>
      <c r="T765">
        <f>IF(ROW($E765)&lt;=MAX(VALUE(LEFT(Q$1,FIND("-",Q$1,1)-1)),VALUE(LEFT(R$1,FIND("-",R$1,1)-1)))+VALUE(LEFT(T$1,FIND("-",T$1,1)-1))-1,0,IF(ROW($E765)=MAX(VALUE(LEFT(Q$1,FIND("-",Q$1,1)-1)),VALUE(LEFT(R$1,FIND("-",R$1,1)-1)))+VALUE(LEFT(T$1,FIND("-",T$1,1)-1)),AVERAGE(INDEX($S:$S,ROW(S765)-VALUE(LEFT(T$1,FIND("-",T$1,1)-1))+1):S765),($S765*(2/(VALUE(LEFT(T$1,FIND("-",T$1,1)-1))+1)))+(T764*(1-(2/(VALUE(LEFT(T$1,FIND("-",T$1,1)-1))+1))))))</f>
        <v>-5.1535159098486747E-3</v>
      </c>
      <c r="V765">
        <f t="shared" si="100"/>
        <v>0</v>
      </c>
      <c r="W765">
        <f>IF(ROW($E765)&lt;=VALUE(LEFT(W$1,FIND("-",W$1,1)-1))+1,0,IF(ROW($E764)=VALUE(LEFT(W$1,FIND("-",W$1,1)-1))+1,100-100/(1+ABS((SUMIF(INDEX($V:$V,ROW($V765)-VALUE(LEFT(W$1,FIND("-",W$1,1)-1))+1):$V765,"&gt;0",INDEX($V:$V,ROW($V765)-VALUE(LEFT(W$1,FIND("-",W$1,1)-1))+1):$V765)/COUNTIF(INDEX($V:$V,ROW($V765)-VALUE(LEFT(W$1,FIND("-",W$1,1)-1))+1):$V765,"&gt;0"))/(SUMIF(INDEX($V:$V,ROW($V765)-VALUE(LEFT(W$1,FIND("-",W$1,1)-1))+1):$V765,"&lt;0",INDEX($V:$V,ROW($V765)-VALUE(LEFT(W$1,FIND("-",W$1,1)-1))+1):$V765)/COUNTIF(INDEX($V:$V,ROW($V765)-VALUE(LEFT(W$1,FIND("-",W$1,1)-1))+1):$V765,"&lt;0")))),100-100/(1+ABS((SUMIF(INDEX($V:$V,ROW($V765)-VALUE(LEFT(W$1,FIND("-",W$1,1)-1))+1):$V765,"&gt;0",INDEX($V:$V,ROW($V765)-VALUE(LEFT(W$1,FIND("-",W$1,1)-1))+1):$V765)/VALUE(LEFT(W$1,FIND("-",W$1,1)-1)))/(SUMIF(INDEX($V:$V,ROW($V765)-VALUE(LEFT(W$1,FIND("-",W$1,1)-1))+1):$V765,"&lt;0",INDEX($V:$V,ROW($V765)-VALUE(LEFT(W$1,FIND("-",W$1,1)-1))+1):$V765)/VALUE(LEFT(W$1,FIND("-",W$1,1)-1)))))))</f>
        <v>33.333333333333329</v>
      </c>
      <c r="Y765">
        <f>IF(ROW($E765)&lt;=VALUE(LEFT(Y$1,FIND("-",Y$1,1)-1)),0,MAX(INDEX(C:C,ROW(C765)-VALUE(LEFT(Y$1,FIND("-",Y$1,1)-1))+1):C765))</f>
        <v>0.63</v>
      </c>
      <c r="Z765">
        <f>IF(ROW($E765)&lt;=VALUE(LEFT(Z$1,FIND("-",Z$1,1)-1)),0,MIN(INDEX(D:D,ROW(D765)-VALUE(LEFT(Z$1,FIND("-",Z$1,1)-1))+1):D765))</f>
        <v>0.6</v>
      </c>
      <c r="AA765">
        <f t="shared" si="108"/>
        <v>0</v>
      </c>
      <c r="AB765">
        <f>IF(ROW($AA765)&lt;=VALUE(LEFT(AA$1,FIND("-",AA$1,1)-1))+VALUE(LEFT(AB$1,FIND("-",AB$1,1)-1)-1),0,AVERAGE(INDEX($AA:$AA,ROW($AA765)-VALUE(LEFT(AB$1,FIND("-",AB$1,1)-1))+1):$AA765))</f>
        <v>4.166666666666667</v>
      </c>
      <c r="AC765">
        <f>IF(ROW($AA765)&lt;=VALUE(LEFT(AA$1,FIND("-",AA$1,1)-1))+VALUE(LEFT(AB$1,FIND("-",AB$1,1)-1)-1)+VALUE(LEFT(AC$1,FIND("-",AC$1,1)-1)-1),0,AVERAGE(INDEX($AB:$AB,ROW($AB765)-VALUE(LEFT(AC$1,FIND("-",AC$1,1)-1))+1):$AB765))</f>
        <v>11.882716049382715</v>
      </c>
      <c r="AE765">
        <f t="shared" si="106"/>
        <v>17154844</v>
      </c>
      <c r="AG765" t="str">
        <f t="shared" si="107"/>
        <v/>
      </c>
    </row>
    <row r="766" spans="1:33" x14ac:dyDescent="0.25">
      <c r="A766" s="6">
        <v>37607</v>
      </c>
      <c r="B766">
        <v>0.62</v>
      </c>
      <c r="C766">
        <v>0.62</v>
      </c>
      <c r="D766">
        <v>0.6</v>
      </c>
      <c r="E766">
        <v>0.6</v>
      </c>
      <c r="F766">
        <v>0.345912</v>
      </c>
      <c r="G766">
        <v>43000</v>
      </c>
      <c r="I766" t="str">
        <f t="shared" si="101"/>
        <v/>
      </c>
      <c r="J766" t="str">
        <f t="shared" si="102"/>
        <v/>
      </c>
      <c r="K766" t="str">
        <f t="shared" si="103"/>
        <v>Oversold Above %D</v>
      </c>
      <c r="M766" s="11" t="str">
        <f t="shared" si="104"/>
        <v/>
      </c>
      <c r="O766">
        <f>IF(ROW($E766)&lt;=VALUE(LEFT(O$1,FIND("-",O$1,1)-1)),0,IF(ROW($E766)=VALUE(LEFT(O$1,FIND("-",O$1,1)-1))+1,AVERAGE(INDEX($E:$E,ROW($E766)-VALUE(LEFT(O$1,FIND("-",O$1,1)-1))):$E766),($E766*(2/(VALUE(LEFT(O$1,FIND("-",O$1,1)-1))+1)))+(O765*(1-(2/(VALUE(LEFT(O$1,FIND("-",O$1,1)-1))+1))))))</f>
        <v>0.72988220110279711</v>
      </c>
      <c r="Q766">
        <f>IF(ROW($E766)&lt;=VALUE(LEFT(Q$1,FIND("-",Q$1,1)-1)),0,IF(ROW($E766)=VALUE(LEFT(Q$1,FIND("-",Q$1,1)-1))+1,AVERAGE(INDEX($E:$E,ROW($E766)-VALUE(LEFT(Q$1,FIND("-",Q$1,1)-1))):$E766),($E766*(2/(VALUE(LEFT(Q$1,FIND("-",Q$1,1)-1))+1)))+(Q765*(1-(2/(VALUE(LEFT(Q$1,FIND("-",Q$1,1)-1))+1))))))</f>
        <v>0.61201449608832625</v>
      </c>
      <c r="R766">
        <f>IF(ROW($E766)&lt;=VALUE(LEFT(R$1,FIND("-",R$1,1)-1)),0,IF(ROW($E766)=VALUE(LEFT(R$1,FIND("-",R$1,1)-1))+1,AVERAGE(INDEX($E:$E,ROW($E766)-VALUE(LEFT(R$1,FIND("-",R$1,1)-1))):$E766),($E766*(2/(VALUE(LEFT(R$1,FIND("-",R$1,1)-1))+1)))+(R765*(1-(2/(VALUE(LEFT(R$1,FIND("-",R$1,1)-1))+1))))))</f>
        <v>0.61959247316813237</v>
      </c>
      <c r="S766">
        <f t="shared" si="105"/>
        <v>-7.5779770798061197E-3</v>
      </c>
      <c r="T766">
        <f>IF(ROW($E766)&lt;=MAX(VALUE(LEFT(Q$1,FIND("-",Q$1,1)-1)),VALUE(LEFT(R$1,FIND("-",R$1,1)-1)))+VALUE(LEFT(T$1,FIND("-",T$1,1)-1))-1,0,IF(ROW($E766)=MAX(VALUE(LEFT(Q$1,FIND("-",Q$1,1)-1)),VALUE(LEFT(R$1,FIND("-",R$1,1)-1)))+VALUE(LEFT(T$1,FIND("-",T$1,1)-1)),AVERAGE(INDEX($S:$S,ROW(S766)-VALUE(LEFT(T$1,FIND("-",T$1,1)-1))+1):S766),($S766*(2/(VALUE(LEFT(T$1,FIND("-",T$1,1)-1))+1)))+(T765*(1-(2/(VALUE(LEFT(T$1,FIND("-",T$1,1)-1))+1))))))</f>
        <v>-5.6384081438401647E-3</v>
      </c>
      <c r="V766">
        <f t="shared" si="100"/>
        <v>0</v>
      </c>
      <c r="W766">
        <f>IF(ROW($E766)&lt;=VALUE(LEFT(W$1,FIND("-",W$1,1)-1))+1,0,IF(ROW($E765)=VALUE(LEFT(W$1,FIND("-",W$1,1)-1))+1,100-100/(1+ABS((SUMIF(INDEX($V:$V,ROW($V766)-VALUE(LEFT(W$1,FIND("-",W$1,1)-1))+1):$V766,"&gt;0",INDEX($V:$V,ROW($V766)-VALUE(LEFT(W$1,FIND("-",W$1,1)-1))+1):$V766)/COUNTIF(INDEX($V:$V,ROW($V766)-VALUE(LEFT(W$1,FIND("-",W$1,1)-1))+1):$V766,"&gt;0"))/(SUMIF(INDEX($V:$V,ROW($V766)-VALUE(LEFT(W$1,FIND("-",W$1,1)-1))+1):$V766,"&lt;0",INDEX($V:$V,ROW($V766)-VALUE(LEFT(W$1,FIND("-",W$1,1)-1))+1):$V766)/COUNTIF(INDEX($V:$V,ROW($V766)-VALUE(LEFT(W$1,FIND("-",W$1,1)-1))+1):$V766,"&lt;0")))),100-100/(1+ABS((SUMIF(INDEX($V:$V,ROW($V766)-VALUE(LEFT(W$1,FIND("-",W$1,1)-1))+1):$V766,"&gt;0",INDEX($V:$V,ROW($V766)-VALUE(LEFT(W$1,FIND("-",W$1,1)-1))+1):$V766)/VALUE(LEFT(W$1,FIND("-",W$1,1)-1)))/(SUMIF(INDEX($V:$V,ROW($V766)-VALUE(LEFT(W$1,FIND("-",W$1,1)-1))+1):$V766,"&lt;0",INDEX($V:$V,ROW($V766)-VALUE(LEFT(W$1,FIND("-",W$1,1)-1))+1):$V766)/VALUE(LEFT(W$1,FIND("-",W$1,1)-1)))))))</f>
        <v>33.333333333333329</v>
      </c>
      <c r="Y766">
        <f>IF(ROW($E766)&lt;=VALUE(LEFT(Y$1,FIND("-",Y$1,1)-1)),0,MAX(INDEX(C:C,ROW(C766)-VALUE(LEFT(Y$1,FIND("-",Y$1,1)-1))+1):C766))</f>
        <v>0.63</v>
      </c>
      <c r="Z766">
        <f>IF(ROW($E766)&lt;=VALUE(LEFT(Z$1,FIND("-",Z$1,1)-1)),0,MIN(INDEX(D:D,ROW(D766)-VALUE(LEFT(Z$1,FIND("-",Z$1,1)-1))+1):D766))</f>
        <v>0.6</v>
      </c>
      <c r="AA766">
        <f t="shared" si="108"/>
        <v>0</v>
      </c>
      <c r="AB766">
        <f>IF(ROW($AA766)&lt;=VALUE(LEFT(AA$1,FIND("-",AA$1,1)-1))+VALUE(LEFT(AB$1,FIND("-",AB$1,1)-1)-1),0,AVERAGE(INDEX($AA:$AA,ROW($AA766)-VALUE(LEFT(AB$1,FIND("-",AB$1,1)-1))+1):$AA766))</f>
        <v>0</v>
      </c>
      <c r="AC766">
        <f>IF(ROW($AA766)&lt;=VALUE(LEFT(AA$1,FIND("-",AA$1,1)-1))+VALUE(LEFT(AB$1,FIND("-",AB$1,1)-1)-1)+VALUE(LEFT(AC$1,FIND("-",AC$1,1)-1)-1),0,AVERAGE(INDEX($AB:$AB,ROW($AB766)-VALUE(LEFT(AC$1,FIND("-",AC$1,1)-1))+1):$AB766))</f>
        <v>4.166666666666667</v>
      </c>
      <c r="AE766">
        <f t="shared" si="106"/>
        <v>17154844</v>
      </c>
      <c r="AG766" t="str">
        <f t="shared" si="107"/>
        <v/>
      </c>
    </row>
    <row r="767" spans="1:33" x14ac:dyDescent="0.25">
      <c r="A767" s="6">
        <v>37608</v>
      </c>
      <c r="B767">
        <v>0.6</v>
      </c>
      <c r="C767">
        <v>0.6</v>
      </c>
      <c r="D767">
        <v>0.6</v>
      </c>
      <c r="E767">
        <v>0.6</v>
      </c>
      <c r="F767">
        <v>0.345912</v>
      </c>
      <c r="G767">
        <v>22000</v>
      </c>
      <c r="I767" t="str">
        <f t="shared" si="101"/>
        <v/>
      </c>
      <c r="J767" t="str">
        <f t="shared" si="102"/>
        <v>Oversold</v>
      </c>
      <c r="K767" t="str">
        <f t="shared" si="103"/>
        <v>Oversold Above %D</v>
      </c>
      <c r="M767" s="11" t="str">
        <f t="shared" si="104"/>
        <v/>
      </c>
      <c r="O767">
        <f>IF(ROW($E767)&lt;=VALUE(LEFT(O$1,FIND("-",O$1,1)-1)),0,IF(ROW($E767)=VALUE(LEFT(O$1,FIND("-",O$1,1)-1))+1,AVERAGE(INDEX($E:$E,ROW($E767)-VALUE(LEFT(O$1,FIND("-",O$1,1)-1))):$E767),($E767*(2/(VALUE(LEFT(O$1,FIND("-",O$1,1)-1))+1)))+(O766*(1-(2/(VALUE(LEFT(O$1,FIND("-",O$1,1)-1))+1))))))</f>
        <v>0.72858984089281897</v>
      </c>
      <c r="Q767">
        <f>IF(ROW($E767)&lt;=VALUE(LEFT(Q$1,FIND("-",Q$1,1)-1)),0,IF(ROW($E767)=VALUE(LEFT(Q$1,FIND("-",Q$1,1)-1))+1,AVERAGE(INDEX($E:$E,ROW($E767)-VALUE(LEFT(Q$1,FIND("-",Q$1,1)-1))):$E767),($E767*(2/(VALUE(LEFT(Q$1,FIND("-",Q$1,1)-1))+1)))+(Q766*(1-(2/(VALUE(LEFT(Q$1,FIND("-",Q$1,1)-1))+1))))))</f>
        <v>0.61016611207473759</v>
      </c>
      <c r="R767">
        <f>IF(ROW($E767)&lt;=VALUE(LEFT(R$1,FIND("-",R$1,1)-1)),0,IF(ROW($E767)=VALUE(LEFT(R$1,FIND("-",R$1,1)-1))+1,AVERAGE(INDEX($E:$E,ROW($E767)-VALUE(LEFT(R$1,FIND("-",R$1,1)-1))):$E767),($E767*(2/(VALUE(LEFT(R$1,FIND("-",R$1,1)-1))+1)))+(R766*(1-(2/(VALUE(LEFT(R$1,FIND("-",R$1,1)-1))+1))))))</f>
        <v>0.6181411788593818</v>
      </c>
      <c r="S767">
        <f t="shared" si="105"/>
        <v>-7.9750667846442136E-3</v>
      </c>
      <c r="T767">
        <f>IF(ROW($E767)&lt;=MAX(VALUE(LEFT(Q$1,FIND("-",Q$1,1)-1)),VALUE(LEFT(R$1,FIND("-",R$1,1)-1)))+VALUE(LEFT(T$1,FIND("-",T$1,1)-1))-1,0,IF(ROW($E767)=MAX(VALUE(LEFT(Q$1,FIND("-",Q$1,1)-1)),VALUE(LEFT(R$1,FIND("-",R$1,1)-1)))+VALUE(LEFT(T$1,FIND("-",T$1,1)-1)),AVERAGE(INDEX($S:$S,ROW(S767)-VALUE(LEFT(T$1,FIND("-",T$1,1)-1))+1):S767),($S767*(2/(VALUE(LEFT(T$1,FIND("-",T$1,1)-1))+1)))+(T766*(1-(2/(VALUE(LEFT(T$1,FIND("-",T$1,1)-1))+1))))))</f>
        <v>-6.1057398720009747E-3</v>
      </c>
      <c r="V767">
        <f t="shared" si="100"/>
        <v>0</v>
      </c>
      <c r="W767">
        <f>IF(ROW($E767)&lt;=VALUE(LEFT(W$1,FIND("-",W$1,1)-1))+1,0,IF(ROW($E766)=VALUE(LEFT(W$1,FIND("-",W$1,1)-1))+1,100-100/(1+ABS((SUMIF(INDEX($V:$V,ROW($V767)-VALUE(LEFT(W$1,FIND("-",W$1,1)-1))+1):$V767,"&gt;0",INDEX($V:$V,ROW($V767)-VALUE(LEFT(W$1,FIND("-",W$1,1)-1))+1):$V767)/COUNTIF(INDEX($V:$V,ROW($V767)-VALUE(LEFT(W$1,FIND("-",W$1,1)-1))+1):$V767,"&gt;0"))/(SUMIF(INDEX($V:$V,ROW($V767)-VALUE(LEFT(W$1,FIND("-",W$1,1)-1))+1):$V767,"&lt;0",INDEX($V:$V,ROW($V767)-VALUE(LEFT(W$1,FIND("-",W$1,1)-1))+1):$V767)/COUNTIF(INDEX($V:$V,ROW($V767)-VALUE(LEFT(W$1,FIND("-",W$1,1)-1))+1):$V767,"&lt;0")))),100-100/(1+ABS((SUMIF(INDEX($V:$V,ROW($V767)-VALUE(LEFT(W$1,FIND("-",W$1,1)-1))+1):$V767,"&gt;0",INDEX($V:$V,ROW($V767)-VALUE(LEFT(W$1,FIND("-",W$1,1)-1))+1):$V767)/VALUE(LEFT(W$1,FIND("-",W$1,1)-1)))/(SUMIF(INDEX($V:$V,ROW($V767)-VALUE(LEFT(W$1,FIND("-",W$1,1)-1))+1):$V767,"&lt;0",INDEX($V:$V,ROW($V767)-VALUE(LEFT(W$1,FIND("-",W$1,1)-1))+1):$V767)/VALUE(LEFT(W$1,FIND("-",W$1,1)-1)))))))</f>
        <v>25.000000000000014</v>
      </c>
      <c r="Y767">
        <f>IF(ROW($E767)&lt;=VALUE(LEFT(Y$1,FIND("-",Y$1,1)-1)),0,MAX(INDEX(C:C,ROW(C767)-VALUE(LEFT(Y$1,FIND("-",Y$1,1)-1))+1):C767))</f>
        <v>0.63</v>
      </c>
      <c r="Z767">
        <f>IF(ROW($E767)&lt;=VALUE(LEFT(Z$1,FIND("-",Z$1,1)-1)),0,MIN(INDEX(D:D,ROW(D767)-VALUE(LEFT(Z$1,FIND("-",Z$1,1)-1))+1):D767))</f>
        <v>0.6</v>
      </c>
      <c r="AA767">
        <f t="shared" si="108"/>
        <v>0</v>
      </c>
      <c r="AB767">
        <f>IF(ROW($AA767)&lt;=VALUE(LEFT(AA$1,FIND("-",AA$1,1)-1))+VALUE(LEFT(AB$1,FIND("-",AB$1,1)-1)-1),0,AVERAGE(INDEX($AA:$AA,ROW($AA767)-VALUE(LEFT(AB$1,FIND("-",AB$1,1)-1))+1):$AA767))</f>
        <v>0</v>
      </c>
      <c r="AC767">
        <f>IF(ROW($AA767)&lt;=VALUE(LEFT(AA$1,FIND("-",AA$1,1)-1))+VALUE(LEFT(AB$1,FIND("-",AB$1,1)-1)-1)+VALUE(LEFT(AC$1,FIND("-",AC$1,1)-1)-1),0,AVERAGE(INDEX($AB:$AB,ROW($AB767)-VALUE(LEFT(AC$1,FIND("-",AC$1,1)-1))+1):$AB767))</f>
        <v>1.3888888888888891</v>
      </c>
      <c r="AE767">
        <f t="shared" si="106"/>
        <v>17154844</v>
      </c>
      <c r="AG767" t="str">
        <f t="shared" si="107"/>
        <v/>
      </c>
    </row>
    <row r="768" spans="1:33" x14ac:dyDescent="0.25">
      <c r="A768" s="6">
        <v>37609</v>
      </c>
      <c r="B768">
        <v>0.60499999999999998</v>
      </c>
      <c r="C768">
        <v>0.60499999999999998</v>
      </c>
      <c r="D768">
        <v>0.59499999999999997</v>
      </c>
      <c r="E768">
        <v>0.6</v>
      </c>
      <c r="F768">
        <v>0.345912</v>
      </c>
      <c r="G768">
        <v>30000</v>
      </c>
      <c r="I768" t="str">
        <f t="shared" si="101"/>
        <v/>
      </c>
      <c r="J768" t="str">
        <f t="shared" si="102"/>
        <v>Oversold</v>
      </c>
      <c r="K768" t="str">
        <f t="shared" si="103"/>
        <v>Oversold Below %D</v>
      </c>
      <c r="M768" s="11" t="str">
        <f t="shared" si="104"/>
        <v/>
      </c>
      <c r="O768">
        <f>IF(ROW($E768)&lt;=VALUE(LEFT(O$1,FIND("-",O$1,1)-1)),0,IF(ROW($E768)=VALUE(LEFT(O$1,FIND("-",O$1,1)-1))+1,AVERAGE(INDEX($E:$E,ROW($E768)-VALUE(LEFT(O$1,FIND("-",O$1,1)-1))):$E768),($E768*(2/(VALUE(LEFT(O$1,FIND("-",O$1,1)-1))+1)))+(O767*(1-(2/(VALUE(LEFT(O$1,FIND("-",O$1,1)-1))+1))))))</f>
        <v>0.72731033998841277</v>
      </c>
      <c r="Q768">
        <f>IF(ROW($E768)&lt;=VALUE(LEFT(Q$1,FIND("-",Q$1,1)-1)),0,IF(ROW($E768)=VALUE(LEFT(Q$1,FIND("-",Q$1,1)-1))+1,AVERAGE(INDEX($E:$E,ROW($E768)-VALUE(LEFT(Q$1,FIND("-",Q$1,1)-1))):$E768),($E768*(2/(VALUE(LEFT(Q$1,FIND("-",Q$1,1)-1))+1)))+(Q767*(1-(2/(VALUE(LEFT(Q$1,FIND("-",Q$1,1)-1))+1))))))</f>
        <v>0.6086020948324703</v>
      </c>
      <c r="R768">
        <f>IF(ROW($E768)&lt;=VALUE(LEFT(R$1,FIND("-",R$1,1)-1)),0,IF(ROW($E768)=VALUE(LEFT(R$1,FIND("-",R$1,1)-1))+1,AVERAGE(INDEX($E:$E,ROW($E768)-VALUE(LEFT(R$1,FIND("-",R$1,1)-1))):$E768),($E768*(2/(VALUE(LEFT(R$1,FIND("-",R$1,1)-1))+1)))+(R767*(1-(2/(VALUE(LEFT(R$1,FIND("-",R$1,1)-1))+1))))))</f>
        <v>0.61679738783276084</v>
      </c>
      <c r="S768">
        <f t="shared" si="105"/>
        <v>-8.1952930002905378E-3</v>
      </c>
      <c r="T768">
        <f>IF(ROW($E768)&lt;=MAX(VALUE(LEFT(Q$1,FIND("-",Q$1,1)-1)),VALUE(LEFT(R$1,FIND("-",R$1,1)-1)))+VALUE(LEFT(T$1,FIND("-",T$1,1)-1))-1,0,IF(ROW($E768)=MAX(VALUE(LEFT(Q$1,FIND("-",Q$1,1)-1)),VALUE(LEFT(R$1,FIND("-",R$1,1)-1)))+VALUE(LEFT(T$1,FIND("-",T$1,1)-1)),AVERAGE(INDEX($S:$S,ROW(S768)-VALUE(LEFT(T$1,FIND("-",T$1,1)-1))+1):S768),($S768*(2/(VALUE(LEFT(T$1,FIND("-",T$1,1)-1))+1)))+(T767*(1-(2/(VALUE(LEFT(T$1,FIND("-",T$1,1)-1))+1))))))</f>
        <v>-6.5236504976588878E-3</v>
      </c>
      <c r="V768">
        <f t="shared" si="100"/>
        <v>0</v>
      </c>
      <c r="W768">
        <f>IF(ROW($E768)&lt;=VALUE(LEFT(W$1,FIND("-",W$1,1)-1))+1,0,IF(ROW($E767)=VALUE(LEFT(W$1,FIND("-",W$1,1)-1))+1,100-100/(1+ABS((SUMIF(INDEX($V:$V,ROW($V768)-VALUE(LEFT(W$1,FIND("-",W$1,1)-1))+1):$V768,"&gt;0",INDEX($V:$V,ROW($V768)-VALUE(LEFT(W$1,FIND("-",W$1,1)-1))+1):$V768)/COUNTIF(INDEX($V:$V,ROW($V768)-VALUE(LEFT(W$1,FIND("-",W$1,1)-1))+1):$V768,"&gt;0"))/(SUMIF(INDEX($V:$V,ROW($V768)-VALUE(LEFT(W$1,FIND("-",W$1,1)-1))+1):$V768,"&lt;0",INDEX($V:$V,ROW($V768)-VALUE(LEFT(W$1,FIND("-",W$1,1)-1))+1):$V768)/COUNTIF(INDEX($V:$V,ROW($V768)-VALUE(LEFT(W$1,FIND("-",W$1,1)-1))+1):$V768,"&lt;0")))),100-100/(1+ABS((SUMIF(INDEX($V:$V,ROW($V768)-VALUE(LEFT(W$1,FIND("-",W$1,1)-1))+1):$V768,"&gt;0",INDEX($V:$V,ROW($V768)-VALUE(LEFT(W$1,FIND("-",W$1,1)-1))+1):$V768)/VALUE(LEFT(W$1,FIND("-",W$1,1)-1)))/(SUMIF(INDEX($V:$V,ROW($V768)-VALUE(LEFT(W$1,FIND("-",W$1,1)-1))+1):$V768,"&lt;0",INDEX($V:$V,ROW($V768)-VALUE(LEFT(W$1,FIND("-",W$1,1)-1))+1):$V768)/VALUE(LEFT(W$1,FIND("-",W$1,1)-1)))))))</f>
        <v>25.000000000000014</v>
      </c>
      <c r="Y768">
        <f>IF(ROW($E768)&lt;=VALUE(LEFT(Y$1,FIND("-",Y$1,1)-1)),0,MAX(INDEX(C:C,ROW(C768)-VALUE(LEFT(Y$1,FIND("-",Y$1,1)-1))+1):C768))</f>
        <v>0.63</v>
      </c>
      <c r="Z768">
        <f>IF(ROW($E768)&lt;=VALUE(LEFT(Z$1,FIND("-",Z$1,1)-1)),0,MIN(INDEX(D:D,ROW(D768)-VALUE(LEFT(Z$1,FIND("-",Z$1,1)-1))+1):D768))</f>
        <v>0.59499999999999997</v>
      </c>
      <c r="AA768">
        <f t="shared" si="108"/>
        <v>14.285714285714285</v>
      </c>
      <c r="AB768">
        <f>IF(ROW($AA768)&lt;=VALUE(LEFT(AA$1,FIND("-",AA$1,1)-1))+VALUE(LEFT(AB$1,FIND("-",AB$1,1)-1)-1),0,AVERAGE(INDEX($AA:$AA,ROW($AA768)-VALUE(LEFT(AB$1,FIND("-",AB$1,1)-1))+1):$AA768))</f>
        <v>4.7619047619047619</v>
      </c>
      <c r="AC768">
        <f>IF(ROW($AA768)&lt;=VALUE(LEFT(AA$1,FIND("-",AA$1,1)-1))+VALUE(LEFT(AB$1,FIND("-",AB$1,1)-1)-1)+VALUE(LEFT(AC$1,FIND("-",AC$1,1)-1)-1),0,AVERAGE(INDEX($AB:$AB,ROW($AB768)-VALUE(LEFT(AC$1,FIND("-",AC$1,1)-1))+1):$AB768))</f>
        <v>1.5873015873015872</v>
      </c>
      <c r="AE768">
        <f t="shared" si="106"/>
        <v>17154844</v>
      </c>
      <c r="AG768" t="str">
        <f t="shared" si="107"/>
        <v/>
      </c>
    </row>
    <row r="769" spans="1:33" x14ac:dyDescent="0.25">
      <c r="A769" s="6">
        <v>37610</v>
      </c>
      <c r="B769">
        <v>0.60499999999999998</v>
      </c>
      <c r="C769">
        <v>0.60499999999999998</v>
      </c>
      <c r="D769">
        <v>0.59499999999999997</v>
      </c>
      <c r="E769">
        <v>0.59499999999999997</v>
      </c>
      <c r="F769">
        <v>0.34303</v>
      </c>
      <c r="G769">
        <v>540000</v>
      </c>
      <c r="I769" t="str">
        <f t="shared" si="101"/>
        <v/>
      </c>
      <c r="J769" t="str">
        <f t="shared" si="102"/>
        <v>Oversold</v>
      </c>
      <c r="K769" t="str">
        <f t="shared" si="103"/>
        <v>Oversold Below %D</v>
      </c>
      <c r="M769" s="11" t="str">
        <f t="shared" si="104"/>
        <v/>
      </c>
      <c r="O769">
        <f>IF(ROW($E769)&lt;=VALUE(LEFT(O$1,FIND("-",O$1,1)-1)),0,IF(ROW($E769)=VALUE(LEFT(O$1,FIND("-",O$1,1)-1))+1,AVERAGE(INDEX($E:$E,ROW($E769)-VALUE(LEFT(O$1,FIND("-",O$1,1)-1))):$E769),($E769*(2/(VALUE(LEFT(O$1,FIND("-",O$1,1)-1))+1)))+(O768*(1-(2/(VALUE(LEFT(O$1,FIND("-",O$1,1)-1))+1))))))</f>
        <v>0.72599381919250816</v>
      </c>
      <c r="Q769">
        <f>IF(ROW($E769)&lt;=VALUE(LEFT(Q$1,FIND("-",Q$1,1)-1)),0,IF(ROW($E769)=VALUE(LEFT(Q$1,FIND("-",Q$1,1)-1))+1,AVERAGE(INDEX($E:$E,ROW($E769)-VALUE(LEFT(Q$1,FIND("-",Q$1,1)-1))):$E769),($E769*(2/(VALUE(LEFT(Q$1,FIND("-",Q$1,1)-1))+1)))+(Q768*(1-(2/(VALUE(LEFT(Q$1,FIND("-",Q$1,1)-1))+1))))))</f>
        <v>0.60650946485824409</v>
      </c>
      <c r="R769">
        <f>IF(ROW($E769)&lt;=VALUE(LEFT(R$1,FIND("-",R$1,1)-1)),0,IF(ROW($E769)=VALUE(LEFT(R$1,FIND("-",R$1,1)-1))+1,AVERAGE(INDEX($E:$E,ROW($E769)-VALUE(LEFT(R$1,FIND("-",R$1,1)-1))):$E769),($E769*(2/(VALUE(LEFT(R$1,FIND("-",R$1,1)-1))+1)))+(R768*(1-(2/(VALUE(LEFT(R$1,FIND("-",R$1,1)-1))+1))))))</f>
        <v>0.61518276651181558</v>
      </c>
      <c r="S769">
        <f t="shared" si="105"/>
        <v>-8.6733016535714968E-3</v>
      </c>
      <c r="T769">
        <f>IF(ROW($E769)&lt;=MAX(VALUE(LEFT(Q$1,FIND("-",Q$1,1)-1)),VALUE(LEFT(R$1,FIND("-",R$1,1)-1)))+VALUE(LEFT(T$1,FIND("-",T$1,1)-1))-1,0,IF(ROW($E769)=MAX(VALUE(LEFT(Q$1,FIND("-",Q$1,1)-1)),VALUE(LEFT(R$1,FIND("-",R$1,1)-1)))+VALUE(LEFT(T$1,FIND("-",T$1,1)-1)),AVERAGE(INDEX($S:$S,ROW(S769)-VALUE(LEFT(T$1,FIND("-",T$1,1)-1))+1):S769),($S769*(2/(VALUE(LEFT(T$1,FIND("-",T$1,1)-1))+1)))+(T768*(1-(2/(VALUE(LEFT(T$1,FIND("-",T$1,1)-1))+1))))))</f>
        <v>-6.95358072884141E-3</v>
      </c>
      <c r="V769">
        <f t="shared" si="100"/>
        <v>-5.0000000000000044E-3</v>
      </c>
      <c r="W769">
        <f>IF(ROW($E769)&lt;=VALUE(LEFT(W$1,FIND("-",W$1,1)-1))+1,0,IF(ROW($E768)=VALUE(LEFT(W$1,FIND("-",W$1,1)-1))+1,100-100/(1+ABS((SUMIF(INDEX($V:$V,ROW($V769)-VALUE(LEFT(W$1,FIND("-",W$1,1)-1))+1):$V769,"&gt;0",INDEX($V:$V,ROW($V769)-VALUE(LEFT(W$1,FIND("-",W$1,1)-1))+1):$V769)/COUNTIF(INDEX($V:$V,ROW($V769)-VALUE(LEFT(W$1,FIND("-",W$1,1)-1))+1):$V769,"&gt;0"))/(SUMIF(INDEX($V:$V,ROW($V769)-VALUE(LEFT(W$1,FIND("-",W$1,1)-1))+1):$V769,"&lt;0",INDEX($V:$V,ROW($V769)-VALUE(LEFT(W$1,FIND("-",W$1,1)-1))+1):$V769)/COUNTIF(INDEX($V:$V,ROW($V769)-VALUE(LEFT(W$1,FIND("-",W$1,1)-1))+1):$V769,"&lt;0")))),100-100/(1+ABS((SUMIF(INDEX($V:$V,ROW($V769)-VALUE(LEFT(W$1,FIND("-",W$1,1)-1))+1):$V769,"&gt;0",INDEX($V:$V,ROW($V769)-VALUE(LEFT(W$1,FIND("-",W$1,1)-1))+1):$V769)/VALUE(LEFT(W$1,FIND("-",W$1,1)-1)))/(SUMIF(INDEX($V:$V,ROW($V769)-VALUE(LEFT(W$1,FIND("-",W$1,1)-1))+1):$V769,"&lt;0",INDEX($V:$V,ROW($V769)-VALUE(LEFT(W$1,FIND("-",W$1,1)-1))+1):$V769)/VALUE(LEFT(W$1,FIND("-",W$1,1)-1)))))))</f>
        <v>22.222222222222214</v>
      </c>
      <c r="Y769">
        <f>IF(ROW($E769)&lt;=VALUE(LEFT(Y$1,FIND("-",Y$1,1)-1)),0,MAX(INDEX(C:C,ROW(C769)-VALUE(LEFT(Y$1,FIND("-",Y$1,1)-1))+1):C769))</f>
        <v>0.63</v>
      </c>
      <c r="Z769">
        <f>IF(ROW($E769)&lt;=VALUE(LEFT(Z$1,FIND("-",Z$1,1)-1)),0,MIN(INDEX(D:D,ROW(D769)-VALUE(LEFT(Z$1,FIND("-",Z$1,1)-1))+1):D769))</f>
        <v>0.59499999999999997</v>
      </c>
      <c r="AA769">
        <f t="shared" si="108"/>
        <v>0</v>
      </c>
      <c r="AB769">
        <f>IF(ROW($AA769)&lt;=VALUE(LEFT(AA$1,FIND("-",AA$1,1)-1))+VALUE(LEFT(AB$1,FIND("-",AB$1,1)-1)-1),0,AVERAGE(INDEX($AA:$AA,ROW($AA769)-VALUE(LEFT(AB$1,FIND("-",AB$1,1)-1))+1):$AA769))</f>
        <v>4.7619047619047619</v>
      </c>
      <c r="AC769">
        <f>IF(ROW($AA769)&lt;=VALUE(LEFT(AA$1,FIND("-",AA$1,1)-1))+VALUE(LEFT(AB$1,FIND("-",AB$1,1)-1)-1)+VALUE(LEFT(AC$1,FIND("-",AC$1,1)-1)-1),0,AVERAGE(INDEX($AB:$AB,ROW($AB769)-VALUE(LEFT(AC$1,FIND("-",AC$1,1)-1))+1):$AB769))</f>
        <v>3.1746031746031744</v>
      </c>
      <c r="AE769">
        <f t="shared" si="106"/>
        <v>16614844</v>
      </c>
      <c r="AG769" t="str">
        <f t="shared" si="107"/>
        <v/>
      </c>
    </row>
    <row r="770" spans="1:33" x14ac:dyDescent="0.25">
      <c r="A770" s="6">
        <v>37613</v>
      </c>
      <c r="B770">
        <v>0.59</v>
      </c>
      <c r="C770">
        <v>0.6</v>
      </c>
      <c r="D770">
        <v>0.58499999999999996</v>
      </c>
      <c r="E770">
        <v>0.58499999999999996</v>
      </c>
      <c r="F770">
        <v>0.33726499999999998</v>
      </c>
      <c r="G770">
        <v>147000</v>
      </c>
      <c r="I770" t="str">
        <f t="shared" si="101"/>
        <v/>
      </c>
      <c r="J770" t="str">
        <f t="shared" si="102"/>
        <v>Oversold</v>
      </c>
      <c r="K770" t="str">
        <f t="shared" si="103"/>
        <v>Oversold Below %D</v>
      </c>
      <c r="M770" s="11" t="str">
        <f t="shared" si="104"/>
        <v/>
      </c>
      <c r="O770">
        <f>IF(ROW($E770)&lt;=VALUE(LEFT(O$1,FIND("-",O$1,1)-1)),0,IF(ROW($E770)=VALUE(LEFT(O$1,FIND("-",O$1,1)-1))+1,AVERAGE(INDEX($E:$E,ROW($E770)-VALUE(LEFT(O$1,FIND("-",O$1,1)-1))):$E770),($E770*(2/(VALUE(LEFT(O$1,FIND("-",O$1,1)-1))+1)))+(O769*(1-(2/(VALUE(LEFT(O$1,FIND("-",O$1,1)-1))+1))))))</f>
        <v>0.72459089561845336</v>
      </c>
      <c r="Q770">
        <f>IF(ROW($E770)&lt;=VALUE(LEFT(Q$1,FIND("-",Q$1,1)-1)),0,IF(ROW($E770)=VALUE(LEFT(Q$1,FIND("-",Q$1,1)-1))+1,AVERAGE(INDEX($E:$E,ROW($E770)-VALUE(LEFT(Q$1,FIND("-",Q$1,1)-1))):$E770),($E770*(2/(VALUE(LEFT(Q$1,FIND("-",Q$1,1)-1))+1)))+(Q769*(1-(2/(VALUE(LEFT(Q$1,FIND("-",Q$1,1)-1))+1))))))</f>
        <v>0.60320031641851424</v>
      </c>
      <c r="R770">
        <f>IF(ROW($E770)&lt;=VALUE(LEFT(R$1,FIND("-",R$1,1)-1)),0,IF(ROW($E770)=VALUE(LEFT(R$1,FIND("-",R$1,1)-1))+1,AVERAGE(INDEX($E:$E,ROW($E770)-VALUE(LEFT(R$1,FIND("-",R$1,1)-1))):$E770),($E770*(2/(VALUE(LEFT(R$1,FIND("-",R$1,1)-1))+1)))+(R769*(1-(2/(VALUE(LEFT(R$1,FIND("-",R$1,1)-1))+1))))))</f>
        <v>0.61294700602945884</v>
      </c>
      <c r="S770">
        <f t="shared" si="105"/>
        <v>-9.7466896109446033E-3</v>
      </c>
      <c r="T770">
        <f>IF(ROW($E770)&lt;=MAX(VALUE(LEFT(Q$1,FIND("-",Q$1,1)-1)),VALUE(LEFT(R$1,FIND("-",R$1,1)-1)))+VALUE(LEFT(T$1,FIND("-",T$1,1)-1))-1,0,IF(ROW($E770)=MAX(VALUE(LEFT(Q$1,FIND("-",Q$1,1)-1)),VALUE(LEFT(R$1,FIND("-",R$1,1)-1)))+VALUE(LEFT(T$1,FIND("-",T$1,1)-1)),AVERAGE(INDEX($S:$S,ROW(S770)-VALUE(LEFT(T$1,FIND("-",T$1,1)-1))+1):S770),($S770*(2/(VALUE(LEFT(T$1,FIND("-",T$1,1)-1))+1)))+(T769*(1-(2/(VALUE(LEFT(T$1,FIND("-",T$1,1)-1))+1))))))</f>
        <v>-7.5122025052620492E-3</v>
      </c>
      <c r="V770">
        <f t="shared" ref="V770:V833" si="109">IFERROR(1*(E770-E769),"")</f>
        <v>-1.0000000000000009E-2</v>
      </c>
      <c r="W770">
        <f>IF(ROW($E770)&lt;=VALUE(LEFT(W$1,FIND("-",W$1,1)-1))+1,0,IF(ROW($E769)=VALUE(LEFT(W$1,FIND("-",W$1,1)-1))+1,100-100/(1+ABS((SUMIF(INDEX($V:$V,ROW($V770)-VALUE(LEFT(W$1,FIND("-",W$1,1)-1))+1):$V770,"&gt;0",INDEX($V:$V,ROW($V770)-VALUE(LEFT(W$1,FIND("-",W$1,1)-1))+1):$V770)/COUNTIF(INDEX($V:$V,ROW($V770)-VALUE(LEFT(W$1,FIND("-",W$1,1)-1))+1):$V770,"&gt;0"))/(SUMIF(INDEX($V:$V,ROW($V770)-VALUE(LEFT(W$1,FIND("-",W$1,1)-1))+1):$V770,"&lt;0",INDEX($V:$V,ROW($V770)-VALUE(LEFT(W$1,FIND("-",W$1,1)-1))+1):$V770)/COUNTIF(INDEX($V:$V,ROW($V770)-VALUE(LEFT(W$1,FIND("-",W$1,1)-1))+1):$V770,"&lt;0")))),100-100/(1+ABS((SUMIF(INDEX($V:$V,ROW($V770)-VALUE(LEFT(W$1,FIND("-",W$1,1)-1))+1):$V770,"&gt;0",INDEX($V:$V,ROW($V770)-VALUE(LEFT(W$1,FIND("-",W$1,1)-1))+1):$V770)/VALUE(LEFT(W$1,FIND("-",W$1,1)-1)))/(SUMIF(INDEX($V:$V,ROW($V770)-VALUE(LEFT(W$1,FIND("-",W$1,1)-1))+1):$V770,"&lt;0",INDEX($V:$V,ROW($V770)-VALUE(LEFT(W$1,FIND("-",W$1,1)-1))+1):$V770)/VALUE(LEFT(W$1,FIND("-",W$1,1)-1)))))))</f>
        <v>18.181818181818187</v>
      </c>
      <c r="Y770">
        <f>IF(ROW($E770)&lt;=VALUE(LEFT(Y$1,FIND("-",Y$1,1)-1)),0,MAX(INDEX(C:C,ROW(C770)-VALUE(LEFT(Y$1,FIND("-",Y$1,1)-1))+1):C770))</f>
        <v>0.63</v>
      </c>
      <c r="Z770">
        <f>IF(ROW($E770)&lt;=VALUE(LEFT(Z$1,FIND("-",Z$1,1)-1)),0,MIN(INDEX(D:D,ROW(D770)-VALUE(LEFT(Z$1,FIND("-",Z$1,1)-1))+1):D770))</f>
        <v>0.58499999999999996</v>
      </c>
      <c r="AA770">
        <f t="shared" si="108"/>
        <v>0</v>
      </c>
      <c r="AB770">
        <f>IF(ROW($AA770)&lt;=VALUE(LEFT(AA$1,FIND("-",AA$1,1)-1))+VALUE(LEFT(AB$1,FIND("-",AB$1,1)-1)-1),0,AVERAGE(INDEX($AA:$AA,ROW($AA770)-VALUE(LEFT(AB$1,FIND("-",AB$1,1)-1))+1):$AA770))</f>
        <v>4.7619047619047619</v>
      </c>
      <c r="AC770">
        <f>IF(ROW($AA770)&lt;=VALUE(LEFT(AA$1,FIND("-",AA$1,1)-1))+VALUE(LEFT(AB$1,FIND("-",AB$1,1)-1)-1)+VALUE(LEFT(AC$1,FIND("-",AC$1,1)-1)-1),0,AVERAGE(INDEX($AB:$AB,ROW($AB770)-VALUE(LEFT(AC$1,FIND("-",AC$1,1)-1))+1):$AB770))</f>
        <v>4.7619047619047619</v>
      </c>
      <c r="AE770">
        <f t="shared" si="106"/>
        <v>16467844</v>
      </c>
      <c r="AG770" t="str">
        <f t="shared" si="107"/>
        <v/>
      </c>
    </row>
    <row r="771" spans="1:33" x14ac:dyDescent="0.25">
      <c r="A771" s="6">
        <v>37614</v>
      </c>
      <c r="B771">
        <v>0.59</v>
      </c>
      <c r="C771">
        <v>0.59</v>
      </c>
      <c r="D771">
        <v>0.57999999999999996</v>
      </c>
      <c r="E771">
        <v>0.58499999999999996</v>
      </c>
      <c r="F771">
        <v>0.33726499999999998</v>
      </c>
      <c r="G771">
        <v>95000</v>
      </c>
      <c r="I771" t="str">
        <f t="shared" ref="I771:I834" si="110">IF(AND(T771&gt;=S771,T770&lt;S770),"Bearish",IF(AND(T771&lt;S771,T770&gt;=S770),"Bullish",""))</f>
        <v/>
      </c>
      <c r="J771" t="str">
        <f t="shared" ref="J771:J834" si="111">IF(W771&gt;70,"Overbought",IF(W771&lt;30,"Oversold",""))</f>
        <v>Oversold</v>
      </c>
      <c r="K771" t="str">
        <f t="shared" ref="K771:K834" si="112">IF(AND(AC771&lt;20,AC771&gt;AB771),"Oversold Above %D",IF(AND(AC771&lt;20,AC771&lt;=AB771),"Oversold Below %D",IF(AND(AC771&gt;80,AC771&lt;AB771),"Overbought Below %D",IF(AND(AC771&gt;80,AC771&gt;=AB771),"Overbought Above %D",IF(AND(AC771&gt;=20,LEFT(K770,5)="Overs"),"Buy",IF(AND(AC771&lt;=80,LEFT(K770,5)="Overb"),"Sell",""))))))</f>
        <v>Oversold Above %D</v>
      </c>
      <c r="M771" s="11" t="str">
        <f t="shared" ref="M771:M834" si="113">IF(K771="Buy","Buy",IF(K771="Sell","Sell",""))</f>
        <v/>
      </c>
      <c r="O771">
        <f>IF(ROW($E771)&lt;=VALUE(LEFT(O$1,FIND("-",O$1,1)-1)),0,IF(ROW($E771)=VALUE(LEFT(O$1,FIND("-",O$1,1)-1))+1,AVERAGE(INDEX($E:$E,ROW($E771)-VALUE(LEFT(O$1,FIND("-",O$1,1)-1))):$E771),($E771*(2/(VALUE(LEFT(O$1,FIND("-",O$1,1)-1))+1)))+(O770*(1-(2/(VALUE(LEFT(O$1,FIND("-",O$1,1)-1))+1))))))</f>
        <v>0.72320193148294643</v>
      </c>
      <c r="Q771">
        <f>IF(ROW($E771)&lt;=VALUE(LEFT(Q$1,FIND("-",Q$1,1)-1)),0,IF(ROW($E771)=VALUE(LEFT(Q$1,FIND("-",Q$1,1)-1))+1,AVERAGE(INDEX($E:$E,ROW($E771)-VALUE(LEFT(Q$1,FIND("-",Q$1,1)-1))):$E771),($E771*(2/(VALUE(LEFT(Q$1,FIND("-",Q$1,1)-1))+1)))+(Q770*(1-(2/(VALUE(LEFT(Q$1,FIND("-",Q$1,1)-1))+1))))))</f>
        <v>0.60040026773874278</v>
      </c>
      <c r="R771">
        <f>IF(ROW($E771)&lt;=VALUE(LEFT(R$1,FIND("-",R$1,1)-1)),0,IF(ROW($E771)=VALUE(LEFT(R$1,FIND("-",R$1,1)-1))+1,AVERAGE(INDEX($E:$E,ROW($E771)-VALUE(LEFT(R$1,FIND("-",R$1,1)-1))):$E771),($E771*(2/(VALUE(LEFT(R$1,FIND("-",R$1,1)-1))+1)))+(R770*(1-(2/(VALUE(LEFT(R$1,FIND("-",R$1,1)-1))+1))))))</f>
        <v>0.61087685743468412</v>
      </c>
      <c r="S771">
        <f t="shared" ref="S771:S834" si="114">IF(ROW($E771)&lt;=MAX(VALUE(LEFT(Q$1,FIND("-",Q$1,1)-1)),VALUE(LEFT(R$1,FIND("-",R$1,1)-1))),0,Q771-R771)</f>
        <v>-1.0476589695941341E-2</v>
      </c>
      <c r="T771">
        <f>IF(ROW($E771)&lt;=MAX(VALUE(LEFT(Q$1,FIND("-",Q$1,1)-1)),VALUE(LEFT(R$1,FIND("-",R$1,1)-1)))+VALUE(LEFT(T$1,FIND("-",T$1,1)-1))-1,0,IF(ROW($E771)=MAX(VALUE(LEFT(Q$1,FIND("-",Q$1,1)-1)),VALUE(LEFT(R$1,FIND("-",R$1,1)-1)))+VALUE(LEFT(T$1,FIND("-",T$1,1)-1)),AVERAGE(INDEX($S:$S,ROW(S771)-VALUE(LEFT(T$1,FIND("-",T$1,1)-1))+1):S771),($S771*(2/(VALUE(LEFT(T$1,FIND("-",T$1,1)-1))+1)))+(T770*(1-(2/(VALUE(LEFT(T$1,FIND("-",T$1,1)-1))+1))))))</f>
        <v>-8.1050799433979078E-3</v>
      </c>
      <c r="V771">
        <f t="shared" si="109"/>
        <v>0</v>
      </c>
      <c r="W771">
        <f>IF(ROW($E771)&lt;=VALUE(LEFT(W$1,FIND("-",W$1,1)-1))+1,0,IF(ROW($E770)=VALUE(LEFT(W$1,FIND("-",W$1,1)-1))+1,100-100/(1+ABS((SUMIF(INDEX($V:$V,ROW($V771)-VALUE(LEFT(W$1,FIND("-",W$1,1)-1))+1):$V771,"&gt;0",INDEX($V:$V,ROW($V771)-VALUE(LEFT(W$1,FIND("-",W$1,1)-1))+1):$V771)/COUNTIF(INDEX($V:$V,ROW($V771)-VALUE(LEFT(W$1,FIND("-",W$1,1)-1))+1):$V771,"&gt;0"))/(SUMIF(INDEX($V:$V,ROW($V771)-VALUE(LEFT(W$1,FIND("-",W$1,1)-1))+1):$V771,"&lt;0",INDEX($V:$V,ROW($V771)-VALUE(LEFT(W$1,FIND("-",W$1,1)-1))+1):$V771)/COUNTIF(INDEX($V:$V,ROW($V771)-VALUE(LEFT(W$1,FIND("-",W$1,1)-1))+1):$V771,"&lt;0")))),100-100/(1+ABS((SUMIF(INDEX($V:$V,ROW($V771)-VALUE(LEFT(W$1,FIND("-",W$1,1)-1))+1):$V771,"&gt;0",INDEX($V:$V,ROW($V771)-VALUE(LEFT(W$1,FIND("-",W$1,1)-1))+1):$V771)/VALUE(LEFT(W$1,FIND("-",W$1,1)-1)))/(SUMIF(INDEX($V:$V,ROW($V771)-VALUE(LEFT(W$1,FIND("-",W$1,1)-1))+1):$V771,"&lt;0",INDEX($V:$V,ROW($V771)-VALUE(LEFT(W$1,FIND("-",W$1,1)-1))+1):$V771)/VALUE(LEFT(W$1,FIND("-",W$1,1)-1)))))))</f>
        <v>0</v>
      </c>
      <c r="Y771">
        <f>IF(ROW($E771)&lt;=VALUE(LEFT(Y$1,FIND("-",Y$1,1)-1)),0,MAX(INDEX(C:C,ROW(C771)-VALUE(LEFT(Y$1,FIND("-",Y$1,1)-1))+1):C771))</f>
        <v>0.63</v>
      </c>
      <c r="Z771">
        <f>IF(ROW($E771)&lt;=VALUE(LEFT(Z$1,FIND("-",Z$1,1)-1)),0,MIN(INDEX(D:D,ROW(D771)-VALUE(LEFT(Z$1,FIND("-",Z$1,1)-1))+1):D771))</f>
        <v>0.57999999999999996</v>
      </c>
      <c r="AA771">
        <f t="shared" si="108"/>
        <v>10</v>
      </c>
      <c r="AB771">
        <f>IF(ROW($AA771)&lt;=VALUE(LEFT(AA$1,FIND("-",AA$1,1)-1))+VALUE(LEFT(AB$1,FIND("-",AB$1,1)-1)-1),0,AVERAGE(INDEX($AA:$AA,ROW($AA771)-VALUE(LEFT(AB$1,FIND("-",AB$1,1)-1))+1):$AA771))</f>
        <v>3.3333333333333335</v>
      </c>
      <c r="AC771">
        <f>IF(ROW($AA771)&lt;=VALUE(LEFT(AA$1,FIND("-",AA$1,1)-1))+VALUE(LEFT(AB$1,FIND("-",AB$1,1)-1)-1)+VALUE(LEFT(AC$1,FIND("-",AC$1,1)-1)-1),0,AVERAGE(INDEX($AB:$AB,ROW($AB771)-VALUE(LEFT(AC$1,FIND("-",AC$1,1)-1))+1):$AB771))</f>
        <v>4.2857142857142856</v>
      </c>
      <c r="AE771">
        <f t="shared" ref="AE771:AE834" si="115">IFERROR(IF($E771=$E770,AE770,IF($E771&gt;$E770,AE770+$G771,IF($E771&lt;$E770,AE770-$G771,""))),"")</f>
        <v>16467844</v>
      </c>
      <c r="AG771" t="str">
        <f t="shared" ref="AG771:AG834" si="116">IF(K771="Buy","Buy",IF(K771="Sell","Sell",""))</f>
        <v/>
      </c>
    </row>
    <row r="772" spans="1:33" x14ac:dyDescent="0.25">
      <c r="A772" s="6">
        <v>37615</v>
      </c>
      <c r="B772">
        <v>0.58499999999999996</v>
      </c>
      <c r="C772">
        <v>0.58499999999999996</v>
      </c>
      <c r="D772">
        <v>0.58499999999999996</v>
      </c>
      <c r="E772">
        <v>0.58499999999999996</v>
      </c>
      <c r="F772">
        <v>0.33726499999999998</v>
      </c>
      <c r="G772">
        <v>0</v>
      </c>
      <c r="I772" t="str">
        <f t="shared" si="110"/>
        <v/>
      </c>
      <c r="J772" t="str">
        <f t="shared" si="111"/>
        <v>Oversold</v>
      </c>
      <c r="K772" t="str">
        <f t="shared" si="112"/>
        <v>Oversold Below %D</v>
      </c>
      <c r="M772" s="11" t="str">
        <f t="shared" si="113"/>
        <v/>
      </c>
      <c r="O772">
        <f>IF(ROW($E772)&lt;=VALUE(LEFT(O$1,FIND("-",O$1,1)-1)),0,IF(ROW($E772)=VALUE(LEFT(O$1,FIND("-",O$1,1)-1))+1,AVERAGE(INDEX($E:$E,ROW($E772)-VALUE(LEFT(O$1,FIND("-",O$1,1)-1))):$E772),($E772*(2/(VALUE(LEFT(O$1,FIND("-",O$1,1)-1))+1)))+(O771*(1-(2/(VALUE(LEFT(O$1,FIND("-",O$1,1)-1))+1))))))</f>
        <v>0.72182678788610122</v>
      </c>
      <c r="Q772">
        <f>IF(ROW($E772)&lt;=VALUE(LEFT(Q$1,FIND("-",Q$1,1)-1)),0,IF(ROW($E772)=VALUE(LEFT(Q$1,FIND("-",Q$1,1)-1))+1,AVERAGE(INDEX($E:$E,ROW($E772)-VALUE(LEFT(Q$1,FIND("-",Q$1,1)-1))):$E772),($E772*(2/(VALUE(LEFT(Q$1,FIND("-",Q$1,1)-1))+1)))+(Q771*(1-(2/(VALUE(LEFT(Q$1,FIND("-",Q$1,1)-1))+1))))))</f>
        <v>0.59803099577893615</v>
      </c>
      <c r="R772">
        <f>IF(ROW($E772)&lt;=VALUE(LEFT(R$1,FIND("-",R$1,1)-1)),0,IF(ROW($E772)=VALUE(LEFT(R$1,FIND("-",R$1,1)-1))+1,AVERAGE(INDEX($E:$E,ROW($E772)-VALUE(LEFT(R$1,FIND("-",R$1,1)-1))):$E772),($E772*(2/(VALUE(LEFT(R$1,FIND("-",R$1,1)-1))+1)))+(R771*(1-(2/(VALUE(LEFT(R$1,FIND("-",R$1,1)-1))+1))))))</f>
        <v>0.60896005318026303</v>
      </c>
      <c r="S772">
        <f t="shared" si="114"/>
        <v>-1.092905740132688E-2</v>
      </c>
      <c r="T772">
        <f>IF(ROW($E772)&lt;=MAX(VALUE(LEFT(Q$1,FIND("-",Q$1,1)-1)),VALUE(LEFT(R$1,FIND("-",R$1,1)-1)))+VALUE(LEFT(T$1,FIND("-",T$1,1)-1))-1,0,IF(ROW($E772)=MAX(VALUE(LEFT(Q$1,FIND("-",Q$1,1)-1)),VALUE(LEFT(R$1,FIND("-",R$1,1)-1)))+VALUE(LEFT(T$1,FIND("-",T$1,1)-1)),AVERAGE(INDEX($S:$S,ROW(S772)-VALUE(LEFT(T$1,FIND("-",T$1,1)-1))+1):S772),($S772*(2/(VALUE(LEFT(T$1,FIND("-",T$1,1)-1))+1)))+(T771*(1-(2/(VALUE(LEFT(T$1,FIND("-",T$1,1)-1))+1))))))</f>
        <v>-8.6698754349837023E-3</v>
      </c>
      <c r="V772">
        <f t="shared" si="109"/>
        <v>0</v>
      </c>
      <c r="W772">
        <f>IF(ROW($E772)&lt;=VALUE(LEFT(W$1,FIND("-",W$1,1)-1))+1,0,IF(ROW($E771)=VALUE(LEFT(W$1,FIND("-",W$1,1)-1))+1,100-100/(1+ABS((SUMIF(INDEX($V:$V,ROW($V772)-VALUE(LEFT(W$1,FIND("-",W$1,1)-1))+1):$V772,"&gt;0",INDEX($V:$V,ROW($V772)-VALUE(LEFT(W$1,FIND("-",W$1,1)-1))+1):$V772)/COUNTIF(INDEX($V:$V,ROW($V772)-VALUE(LEFT(W$1,FIND("-",W$1,1)-1))+1):$V772,"&gt;0"))/(SUMIF(INDEX($V:$V,ROW($V772)-VALUE(LEFT(W$1,FIND("-",W$1,1)-1))+1):$V772,"&lt;0",INDEX($V:$V,ROW($V772)-VALUE(LEFT(W$1,FIND("-",W$1,1)-1))+1):$V772)/COUNTIF(INDEX($V:$V,ROW($V772)-VALUE(LEFT(W$1,FIND("-",W$1,1)-1))+1):$V772,"&lt;0")))),100-100/(1+ABS((SUMIF(INDEX($V:$V,ROW($V772)-VALUE(LEFT(W$1,FIND("-",W$1,1)-1))+1):$V772,"&gt;0",INDEX($V:$V,ROW($V772)-VALUE(LEFT(W$1,FIND("-",W$1,1)-1))+1):$V772)/VALUE(LEFT(W$1,FIND("-",W$1,1)-1)))/(SUMIF(INDEX($V:$V,ROW($V772)-VALUE(LEFT(W$1,FIND("-",W$1,1)-1))+1):$V772,"&lt;0",INDEX($V:$V,ROW($V772)-VALUE(LEFT(W$1,FIND("-",W$1,1)-1))+1):$V772)/VALUE(LEFT(W$1,FIND("-",W$1,1)-1)))))))</f>
        <v>0</v>
      </c>
      <c r="Y772">
        <f>IF(ROW($E772)&lt;=VALUE(LEFT(Y$1,FIND("-",Y$1,1)-1)),0,MAX(INDEX(C:C,ROW(C772)-VALUE(LEFT(Y$1,FIND("-",Y$1,1)-1))+1):C772))</f>
        <v>0.63</v>
      </c>
      <c r="Z772">
        <f>IF(ROW($E772)&lt;=VALUE(LEFT(Z$1,FIND("-",Z$1,1)-1)),0,MIN(INDEX(D:D,ROW(D772)-VALUE(LEFT(Z$1,FIND("-",Z$1,1)-1))+1):D772))</f>
        <v>0.57999999999999996</v>
      </c>
      <c r="AA772">
        <f t="shared" si="108"/>
        <v>10</v>
      </c>
      <c r="AB772">
        <f>IF(ROW($AA772)&lt;=VALUE(LEFT(AA$1,FIND("-",AA$1,1)-1))+VALUE(LEFT(AB$1,FIND("-",AB$1,1)-1)-1),0,AVERAGE(INDEX($AA:$AA,ROW($AA772)-VALUE(LEFT(AB$1,FIND("-",AB$1,1)-1))+1):$AA772))</f>
        <v>6.666666666666667</v>
      </c>
      <c r="AC772">
        <f>IF(ROW($AA772)&lt;=VALUE(LEFT(AA$1,FIND("-",AA$1,1)-1))+VALUE(LEFT(AB$1,FIND("-",AB$1,1)-1)-1)+VALUE(LEFT(AC$1,FIND("-",AC$1,1)-1)-1),0,AVERAGE(INDEX($AB:$AB,ROW($AB772)-VALUE(LEFT(AC$1,FIND("-",AC$1,1)-1))+1):$AB772))</f>
        <v>4.9206349206349209</v>
      </c>
      <c r="AE772">
        <f t="shared" si="115"/>
        <v>16467844</v>
      </c>
      <c r="AG772" t="str">
        <f t="shared" si="116"/>
        <v/>
      </c>
    </row>
    <row r="773" spans="1:33" x14ac:dyDescent="0.25">
      <c r="A773" s="6">
        <v>37616</v>
      </c>
      <c r="B773">
        <v>0.58499999999999996</v>
      </c>
      <c r="C773">
        <v>0.58499999999999996</v>
      </c>
      <c r="D773">
        <v>0.57499999999999996</v>
      </c>
      <c r="E773">
        <v>0.57999999999999996</v>
      </c>
      <c r="F773">
        <v>0.33438200000000001</v>
      </c>
      <c r="G773">
        <v>131000</v>
      </c>
      <c r="I773" t="str">
        <f t="shared" si="110"/>
        <v/>
      </c>
      <c r="J773" t="str">
        <f t="shared" si="111"/>
        <v>Oversold</v>
      </c>
      <c r="K773" t="str">
        <f t="shared" si="112"/>
        <v>Oversold Below %D</v>
      </c>
      <c r="M773" s="11" t="str">
        <f t="shared" si="113"/>
        <v/>
      </c>
      <c r="O773">
        <f>IF(ROW($E773)&lt;=VALUE(LEFT(O$1,FIND("-",O$1,1)-1)),0,IF(ROW($E773)=VALUE(LEFT(O$1,FIND("-",O$1,1)-1))+1,AVERAGE(INDEX($E:$E,ROW($E773)-VALUE(LEFT(O$1,FIND("-",O$1,1)-1))):$E773),($E773*(2/(VALUE(LEFT(O$1,FIND("-",O$1,1)-1))+1)))+(O772*(1-(2/(VALUE(LEFT(O$1,FIND("-",O$1,1)-1))+1))))))</f>
        <v>0.72041557606633899</v>
      </c>
      <c r="Q773">
        <f>IF(ROW($E773)&lt;=VALUE(LEFT(Q$1,FIND("-",Q$1,1)-1)),0,IF(ROW($E773)=VALUE(LEFT(Q$1,FIND("-",Q$1,1)-1))+1,AVERAGE(INDEX($E:$E,ROW($E773)-VALUE(LEFT(Q$1,FIND("-",Q$1,1)-1))):$E773),($E773*(2/(VALUE(LEFT(Q$1,FIND("-",Q$1,1)-1))+1)))+(Q772*(1-(2/(VALUE(LEFT(Q$1,FIND("-",Q$1,1)-1))+1))))))</f>
        <v>0.59525699642833052</v>
      </c>
      <c r="R773">
        <f>IF(ROW($E773)&lt;=VALUE(LEFT(R$1,FIND("-",R$1,1)-1)),0,IF(ROW($E773)=VALUE(LEFT(R$1,FIND("-",R$1,1)-1))+1,AVERAGE(INDEX($E:$E,ROW($E773)-VALUE(LEFT(R$1,FIND("-",R$1,1)-1))):$E773),($E773*(2/(VALUE(LEFT(R$1,FIND("-",R$1,1)-1))+1)))+(R772*(1-(2/(VALUE(LEFT(R$1,FIND("-",R$1,1)-1))+1))))))</f>
        <v>0.6068148640557991</v>
      </c>
      <c r="S773">
        <f t="shared" si="114"/>
        <v>-1.1557867627468577E-2</v>
      </c>
      <c r="T773">
        <f>IF(ROW($E773)&lt;=MAX(VALUE(LEFT(Q$1,FIND("-",Q$1,1)-1)),VALUE(LEFT(R$1,FIND("-",R$1,1)-1)))+VALUE(LEFT(T$1,FIND("-",T$1,1)-1))-1,0,IF(ROW($E773)=MAX(VALUE(LEFT(Q$1,FIND("-",Q$1,1)-1)),VALUE(LEFT(R$1,FIND("-",R$1,1)-1)))+VALUE(LEFT(T$1,FIND("-",T$1,1)-1)),AVERAGE(INDEX($S:$S,ROW(S773)-VALUE(LEFT(T$1,FIND("-",T$1,1)-1))+1):S773),($S773*(2/(VALUE(LEFT(T$1,FIND("-",T$1,1)-1))+1)))+(T772*(1-(2/(VALUE(LEFT(T$1,FIND("-",T$1,1)-1))+1))))))</f>
        <v>-9.2474738734806775E-3</v>
      </c>
      <c r="V773">
        <f t="shared" si="109"/>
        <v>-5.0000000000000044E-3</v>
      </c>
      <c r="W773">
        <f>IF(ROW($E773)&lt;=VALUE(LEFT(W$1,FIND("-",W$1,1)-1))+1,0,IF(ROW($E772)=VALUE(LEFT(W$1,FIND("-",W$1,1)-1))+1,100-100/(1+ABS((SUMIF(INDEX($V:$V,ROW($V773)-VALUE(LEFT(W$1,FIND("-",W$1,1)-1))+1):$V773,"&gt;0",INDEX($V:$V,ROW($V773)-VALUE(LEFT(W$1,FIND("-",W$1,1)-1))+1):$V773)/COUNTIF(INDEX($V:$V,ROW($V773)-VALUE(LEFT(W$1,FIND("-",W$1,1)-1))+1):$V773,"&gt;0"))/(SUMIF(INDEX($V:$V,ROW($V773)-VALUE(LEFT(W$1,FIND("-",W$1,1)-1))+1):$V773,"&lt;0",INDEX($V:$V,ROW($V773)-VALUE(LEFT(W$1,FIND("-",W$1,1)-1))+1):$V773)/COUNTIF(INDEX($V:$V,ROW($V773)-VALUE(LEFT(W$1,FIND("-",W$1,1)-1))+1):$V773,"&lt;0")))),100-100/(1+ABS((SUMIF(INDEX($V:$V,ROW($V773)-VALUE(LEFT(W$1,FIND("-",W$1,1)-1))+1):$V773,"&gt;0",INDEX($V:$V,ROW($V773)-VALUE(LEFT(W$1,FIND("-",W$1,1)-1))+1):$V773)/VALUE(LEFT(W$1,FIND("-",W$1,1)-1)))/(SUMIF(INDEX($V:$V,ROW($V773)-VALUE(LEFT(W$1,FIND("-",W$1,1)-1))+1):$V773,"&lt;0",INDEX($V:$V,ROW($V773)-VALUE(LEFT(W$1,FIND("-",W$1,1)-1))+1):$V773)/VALUE(LEFT(W$1,FIND("-",W$1,1)-1)))))))</f>
        <v>0</v>
      </c>
      <c r="Y773">
        <f>IF(ROW($E773)&lt;=VALUE(LEFT(Y$1,FIND("-",Y$1,1)-1)),0,MAX(INDEX(C:C,ROW(C773)-VALUE(LEFT(Y$1,FIND("-",Y$1,1)-1))+1):C773))</f>
        <v>0.62</v>
      </c>
      <c r="Z773">
        <f>IF(ROW($E773)&lt;=VALUE(LEFT(Z$1,FIND("-",Z$1,1)-1)),0,MIN(INDEX(D:D,ROW(D773)-VALUE(LEFT(Z$1,FIND("-",Z$1,1)-1))+1):D773))</f>
        <v>0.57499999999999996</v>
      </c>
      <c r="AA773">
        <f t="shared" si="108"/>
        <v>11.111111111111111</v>
      </c>
      <c r="AB773">
        <f>IF(ROW($AA773)&lt;=VALUE(LEFT(AA$1,FIND("-",AA$1,1)-1))+VALUE(LEFT(AB$1,FIND("-",AB$1,1)-1)-1),0,AVERAGE(INDEX($AA:$AA,ROW($AA773)-VALUE(LEFT(AB$1,FIND("-",AB$1,1)-1))+1):$AA773))</f>
        <v>10.37037037037037</v>
      </c>
      <c r="AC773">
        <f>IF(ROW($AA773)&lt;=VALUE(LEFT(AA$1,FIND("-",AA$1,1)-1))+VALUE(LEFT(AB$1,FIND("-",AB$1,1)-1)-1)+VALUE(LEFT(AC$1,FIND("-",AC$1,1)-1)-1),0,AVERAGE(INDEX($AB:$AB,ROW($AB773)-VALUE(LEFT(AC$1,FIND("-",AC$1,1)-1))+1):$AB773))</f>
        <v>6.7901234567901234</v>
      </c>
      <c r="AE773">
        <f t="shared" si="115"/>
        <v>16336844</v>
      </c>
      <c r="AG773" t="str">
        <f t="shared" si="116"/>
        <v/>
      </c>
    </row>
    <row r="774" spans="1:33" x14ac:dyDescent="0.25">
      <c r="A774" s="6">
        <v>37617</v>
      </c>
      <c r="B774">
        <v>0.57999999999999996</v>
      </c>
      <c r="C774">
        <v>0.57999999999999996</v>
      </c>
      <c r="D774">
        <v>0.57999999999999996</v>
      </c>
      <c r="E774">
        <v>0.57999999999999996</v>
      </c>
      <c r="F774">
        <v>0.33438200000000001</v>
      </c>
      <c r="G774">
        <v>105000</v>
      </c>
      <c r="I774" t="str">
        <f t="shared" si="110"/>
        <v/>
      </c>
      <c r="J774" t="str">
        <f t="shared" si="111"/>
        <v>Oversold</v>
      </c>
      <c r="K774" t="str">
        <f t="shared" si="112"/>
        <v>Oversold Below %D</v>
      </c>
      <c r="M774" s="11" t="str">
        <f t="shared" si="113"/>
        <v/>
      </c>
      <c r="O774">
        <f>IF(ROW($E774)&lt;=VALUE(LEFT(O$1,FIND("-",O$1,1)-1)),0,IF(ROW($E774)=VALUE(LEFT(O$1,FIND("-",O$1,1)-1))+1,AVERAGE(INDEX($E:$E,ROW($E774)-VALUE(LEFT(O$1,FIND("-",O$1,1)-1))):$E774),($E774*(2/(VALUE(LEFT(O$1,FIND("-",O$1,1)-1))+1)))+(O773*(1-(2/(VALUE(LEFT(O$1,FIND("-",O$1,1)-1))+1))))))</f>
        <v>0.71901840615523116</v>
      </c>
      <c r="Q774">
        <f>IF(ROW($E774)&lt;=VALUE(LEFT(Q$1,FIND("-",Q$1,1)-1)),0,IF(ROW($E774)=VALUE(LEFT(Q$1,FIND("-",Q$1,1)-1))+1,AVERAGE(INDEX($E:$E,ROW($E774)-VALUE(LEFT(Q$1,FIND("-",Q$1,1)-1))):$E774),($E774*(2/(VALUE(LEFT(Q$1,FIND("-",Q$1,1)-1))+1)))+(Q773*(1-(2/(VALUE(LEFT(Q$1,FIND("-",Q$1,1)-1))+1))))))</f>
        <v>0.59290976620858737</v>
      </c>
      <c r="R774">
        <f>IF(ROW($E774)&lt;=VALUE(LEFT(R$1,FIND("-",R$1,1)-1)),0,IF(ROW($E774)=VALUE(LEFT(R$1,FIND("-",R$1,1)-1))+1,AVERAGE(INDEX($E:$E,ROW($E774)-VALUE(LEFT(R$1,FIND("-",R$1,1)-1))):$E774),($E774*(2/(VALUE(LEFT(R$1,FIND("-",R$1,1)-1))+1)))+(R773*(1-(2/(VALUE(LEFT(R$1,FIND("-",R$1,1)-1))+1))))))</f>
        <v>0.60482857782944366</v>
      </c>
      <c r="S774">
        <f t="shared" si="114"/>
        <v>-1.1918811620856284E-2</v>
      </c>
      <c r="T774">
        <f>IF(ROW($E774)&lt;=MAX(VALUE(LEFT(Q$1,FIND("-",Q$1,1)-1)),VALUE(LEFT(R$1,FIND("-",R$1,1)-1)))+VALUE(LEFT(T$1,FIND("-",T$1,1)-1))-1,0,IF(ROW($E774)=MAX(VALUE(LEFT(Q$1,FIND("-",Q$1,1)-1)),VALUE(LEFT(R$1,FIND("-",R$1,1)-1)))+VALUE(LEFT(T$1,FIND("-",T$1,1)-1)),AVERAGE(INDEX($S:$S,ROW(S774)-VALUE(LEFT(T$1,FIND("-",T$1,1)-1))+1):S774),($S774*(2/(VALUE(LEFT(T$1,FIND("-",T$1,1)-1))+1)))+(T773*(1-(2/(VALUE(LEFT(T$1,FIND("-",T$1,1)-1))+1))))))</f>
        <v>-9.7817414229557989E-3</v>
      </c>
      <c r="V774">
        <f t="shared" si="109"/>
        <v>0</v>
      </c>
      <c r="W774">
        <f>IF(ROW($E774)&lt;=VALUE(LEFT(W$1,FIND("-",W$1,1)-1))+1,0,IF(ROW($E773)=VALUE(LEFT(W$1,FIND("-",W$1,1)-1))+1,100-100/(1+ABS((SUMIF(INDEX($V:$V,ROW($V774)-VALUE(LEFT(W$1,FIND("-",W$1,1)-1))+1):$V774,"&gt;0",INDEX($V:$V,ROW($V774)-VALUE(LEFT(W$1,FIND("-",W$1,1)-1))+1):$V774)/COUNTIF(INDEX($V:$V,ROW($V774)-VALUE(LEFT(W$1,FIND("-",W$1,1)-1))+1):$V774,"&gt;0"))/(SUMIF(INDEX($V:$V,ROW($V774)-VALUE(LEFT(W$1,FIND("-",W$1,1)-1))+1):$V774,"&lt;0",INDEX($V:$V,ROW($V774)-VALUE(LEFT(W$1,FIND("-",W$1,1)-1))+1):$V774)/COUNTIF(INDEX($V:$V,ROW($V774)-VALUE(LEFT(W$1,FIND("-",W$1,1)-1))+1):$V774,"&lt;0")))),100-100/(1+ABS((SUMIF(INDEX($V:$V,ROW($V774)-VALUE(LEFT(W$1,FIND("-",W$1,1)-1))+1):$V774,"&gt;0",INDEX($V:$V,ROW($V774)-VALUE(LEFT(W$1,FIND("-",W$1,1)-1))+1):$V774)/VALUE(LEFT(W$1,FIND("-",W$1,1)-1)))/(SUMIF(INDEX($V:$V,ROW($V774)-VALUE(LEFT(W$1,FIND("-",W$1,1)-1))+1):$V774,"&lt;0",INDEX($V:$V,ROW($V774)-VALUE(LEFT(W$1,FIND("-",W$1,1)-1))+1):$V774)/VALUE(LEFT(W$1,FIND("-",W$1,1)-1)))))))</f>
        <v>0</v>
      </c>
      <c r="Y774">
        <f>IF(ROW($E774)&lt;=VALUE(LEFT(Y$1,FIND("-",Y$1,1)-1)),0,MAX(INDEX(C:C,ROW(C774)-VALUE(LEFT(Y$1,FIND("-",Y$1,1)-1))+1):C774))</f>
        <v>0.62</v>
      </c>
      <c r="Z774">
        <f>IF(ROW($E774)&lt;=VALUE(LEFT(Z$1,FIND("-",Z$1,1)-1)),0,MIN(INDEX(D:D,ROW(D774)-VALUE(LEFT(Z$1,FIND("-",Z$1,1)-1))+1):D774))</f>
        <v>0.57499999999999996</v>
      </c>
      <c r="AA774">
        <f t="shared" si="108"/>
        <v>11.111111111111111</v>
      </c>
      <c r="AB774">
        <f>IF(ROW($AA774)&lt;=VALUE(LEFT(AA$1,FIND("-",AA$1,1)-1))+VALUE(LEFT(AB$1,FIND("-",AB$1,1)-1)-1),0,AVERAGE(INDEX($AA:$AA,ROW($AA774)-VALUE(LEFT(AB$1,FIND("-",AB$1,1)-1))+1):$AA774))</f>
        <v>10.74074074074074</v>
      </c>
      <c r="AC774">
        <f>IF(ROW($AA774)&lt;=VALUE(LEFT(AA$1,FIND("-",AA$1,1)-1))+VALUE(LEFT(AB$1,FIND("-",AB$1,1)-1)-1)+VALUE(LEFT(AC$1,FIND("-",AC$1,1)-1)-1),0,AVERAGE(INDEX($AB:$AB,ROW($AB774)-VALUE(LEFT(AC$1,FIND("-",AC$1,1)-1))+1):$AB774))</f>
        <v>9.2592592592592595</v>
      </c>
      <c r="AE774">
        <f t="shared" si="115"/>
        <v>16336844</v>
      </c>
      <c r="AG774" t="str">
        <f t="shared" si="116"/>
        <v/>
      </c>
    </row>
    <row r="775" spans="1:33" x14ac:dyDescent="0.25">
      <c r="A775" s="6">
        <v>37620</v>
      </c>
      <c r="B775">
        <v>0.57499999999999996</v>
      </c>
      <c r="C775">
        <v>0.57999999999999996</v>
      </c>
      <c r="D775">
        <v>0.57499999999999996</v>
      </c>
      <c r="E775">
        <v>0.57999999999999996</v>
      </c>
      <c r="F775">
        <v>0.33438200000000001</v>
      </c>
      <c r="G775">
        <v>103000</v>
      </c>
      <c r="I775" t="str">
        <f t="shared" si="110"/>
        <v/>
      </c>
      <c r="J775" t="str">
        <f t="shared" si="111"/>
        <v>Oversold</v>
      </c>
      <c r="K775" t="str">
        <f t="shared" si="112"/>
        <v>Oversold Below %D</v>
      </c>
      <c r="M775" s="11" t="str">
        <f t="shared" si="113"/>
        <v/>
      </c>
      <c r="O775">
        <f>IF(ROW($E775)&lt;=VALUE(LEFT(O$1,FIND("-",O$1,1)-1)),0,IF(ROW($E775)=VALUE(LEFT(O$1,FIND("-",O$1,1)-1))+1,AVERAGE(INDEX($E:$E,ROW($E775)-VALUE(LEFT(O$1,FIND("-",O$1,1)-1))):$E775),($E775*(2/(VALUE(LEFT(O$1,FIND("-",O$1,1)-1))+1)))+(O774*(1-(2/(VALUE(LEFT(O$1,FIND("-",O$1,1)-1))+1))))))</f>
        <v>0.71763513843229354</v>
      </c>
      <c r="Q775">
        <f>IF(ROW($E775)&lt;=VALUE(LEFT(Q$1,FIND("-",Q$1,1)-1)),0,IF(ROW($E775)=VALUE(LEFT(Q$1,FIND("-",Q$1,1)-1))+1,AVERAGE(INDEX($E:$E,ROW($E775)-VALUE(LEFT(Q$1,FIND("-",Q$1,1)-1))):$E775),($E775*(2/(VALUE(LEFT(Q$1,FIND("-",Q$1,1)-1))+1)))+(Q774*(1-(2/(VALUE(LEFT(Q$1,FIND("-",Q$1,1)-1))+1))))))</f>
        <v>0.59092364833034317</v>
      </c>
      <c r="R775">
        <f>IF(ROW($E775)&lt;=VALUE(LEFT(R$1,FIND("-",R$1,1)-1)),0,IF(ROW($E775)=VALUE(LEFT(R$1,FIND("-",R$1,1)-1))+1,AVERAGE(INDEX($E:$E,ROW($E775)-VALUE(LEFT(R$1,FIND("-",R$1,1)-1))):$E775),($E775*(2/(VALUE(LEFT(R$1,FIND("-",R$1,1)-1))+1)))+(R774*(1-(2/(VALUE(LEFT(R$1,FIND("-",R$1,1)-1))+1))))))</f>
        <v>0.60298942391615151</v>
      </c>
      <c r="S775">
        <f t="shared" si="114"/>
        <v>-1.2065775585808347E-2</v>
      </c>
      <c r="T775">
        <f>IF(ROW($E775)&lt;=MAX(VALUE(LEFT(Q$1,FIND("-",Q$1,1)-1)),VALUE(LEFT(R$1,FIND("-",R$1,1)-1)))+VALUE(LEFT(T$1,FIND("-",T$1,1)-1))-1,0,IF(ROW($E775)=MAX(VALUE(LEFT(Q$1,FIND("-",Q$1,1)-1)),VALUE(LEFT(R$1,FIND("-",R$1,1)-1)))+VALUE(LEFT(T$1,FIND("-",T$1,1)-1)),AVERAGE(INDEX($S:$S,ROW(S775)-VALUE(LEFT(T$1,FIND("-",T$1,1)-1))+1):S775),($S775*(2/(VALUE(LEFT(T$1,FIND("-",T$1,1)-1))+1)))+(T774*(1-(2/(VALUE(LEFT(T$1,FIND("-",T$1,1)-1))+1))))))</f>
        <v>-1.0238548255526309E-2</v>
      </c>
      <c r="V775">
        <f t="shared" si="109"/>
        <v>0</v>
      </c>
      <c r="W775">
        <f>IF(ROW($E775)&lt;=VALUE(LEFT(W$1,FIND("-",W$1,1)-1))+1,0,IF(ROW($E774)=VALUE(LEFT(W$1,FIND("-",W$1,1)-1))+1,100-100/(1+ABS((SUMIF(INDEX($V:$V,ROW($V775)-VALUE(LEFT(W$1,FIND("-",W$1,1)-1))+1):$V775,"&gt;0",INDEX($V:$V,ROW($V775)-VALUE(LEFT(W$1,FIND("-",W$1,1)-1))+1):$V775)/COUNTIF(INDEX($V:$V,ROW($V775)-VALUE(LEFT(W$1,FIND("-",W$1,1)-1))+1):$V775,"&gt;0"))/(SUMIF(INDEX($V:$V,ROW($V775)-VALUE(LEFT(W$1,FIND("-",W$1,1)-1))+1):$V775,"&lt;0",INDEX($V:$V,ROW($V775)-VALUE(LEFT(W$1,FIND("-",W$1,1)-1))+1):$V775)/COUNTIF(INDEX($V:$V,ROW($V775)-VALUE(LEFT(W$1,FIND("-",W$1,1)-1))+1):$V775,"&lt;0")))),100-100/(1+ABS((SUMIF(INDEX($V:$V,ROW($V775)-VALUE(LEFT(W$1,FIND("-",W$1,1)-1))+1):$V775,"&gt;0",INDEX($V:$V,ROW($V775)-VALUE(LEFT(W$1,FIND("-",W$1,1)-1))+1):$V775)/VALUE(LEFT(W$1,FIND("-",W$1,1)-1)))/(SUMIF(INDEX($V:$V,ROW($V775)-VALUE(LEFT(W$1,FIND("-",W$1,1)-1))+1):$V775,"&lt;0",INDEX($V:$V,ROW($V775)-VALUE(LEFT(W$1,FIND("-",W$1,1)-1))+1):$V775)/VALUE(LEFT(W$1,FIND("-",W$1,1)-1)))))))</f>
        <v>0</v>
      </c>
      <c r="Y775">
        <f>IF(ROW($E775)&lt;=VALUE(LEFT(Y$1,FIND("-",Y$1,1)-1)),0,MAX(INDEX(C:C,ROW(C775)-VALUE(LEFT(Y$1,FIND("-",Y$1,1)-1))+1):C775))</f>
        <v>0.62</v>
      </c>
      <c r="Z775">
        <f>IF(ROW($E775)&lt;=VALUE(LEFT(Z$1,FIND("-",Z$1,1)-1)),0,MIN(INDEX(D:D,ROW(D775)-VALUE(LEFT(Z$1,FIND("-",Z$1,1)-1))+1):D775))</f>
        <v>0.57499999999999996</v>
      </c>
      <c r="AA775">
        <f t="shared" si="108"/>
        <v>11.111111111111111</v>
      </c>
      <c r="AB775">
        <f>IF(ROW($AA775)&lt;=VALUE(LEFT(AA$1,FIND("-",AA$1,1)-1))+VALUE(LEFT(AB$1,FIND("-",AB$1,1)-1)-1),0,AVERAGE(INDEX($AA:$AA,ROW($AA775)-VALUE(LEFT(AB$1,FIND("-",AB$1,1)-1))+1):$AA775))</f>
        <v>11.111111111111109</v>
      </c>
      <c r="AC775">
        <f>IF(ROW($AA775)&lt;=VALUE(LEFT(AA$1,FIND("-",AA$1,1)-1))+VALUE(LEFT(AB$1,FIND("-",AB$1,1)-1)-1)+VALUE(LEFT(AC$1,FIND("-",AC$1,1)-1)-1),0,AVERAGE(INDEX($AB:$AB,ROW($AB775)-VALUE(LEFT(AC$1,FIND("-",AC$1,1)-1))+1):$AB775))</f>
        <v>10.74074074074074</v>
      </c>
      <c r="AE775">
        <f t="shared" si="115"/>
        <v>16336844</v>
      </c>
      <c r="AG775" t="str">
        <f t="shared" si="116"/>
        <v/>
      </c>
    </row>
    <row r="776" spans="1:33" x14ac:dyDescent="0.25">
      <c r="A776" s="6">
        <v>37621</v>
      </c>
      <c r="B776">
        <v>0.57499999999999996</v>
      </c>
      <c r="C776">
        <v>0.57999999999999996</v>
      </c>
      <c r="D776">
        <v>0.57499999999999996</v>
      </c>
      <c r="E776">
        <v>0.57999999999999996</v>
      </c>
      <c r="F776">
        <v>0.33438200000000001</v>
      </c>
      <c r="G776">
        <v>51000</v>
      </c>
      <c r="I776" t="str">
        <f t="shared" si="110"/>
        <v/>
      </c>
      <c r="J776" t="str">
        <f t="shared" si="111"/>
        <v>Oversold</v>
      </c>
      <c r="K776" t="str">
        <f t="shared" si="112"/>
        <v>Oversold Below %D</v>
      </c>
      <c r="M776" s="11" t="str">
        <f t="shared" si="113"/>
        <v/>
      </c>
      <c r="O776">
        <f>IF(ROW($E776)&lt;=VALUE(LEFT(O$1,FIND("-",O$1,1)-1)),0,IF(ROW($E776)=VALUE(LEFT(O$1,FIND("-",O$1,1)-1))+1,AVERAGE(INDEX($E:$E,ROW($E776)-VALUE(LEFT(O$1,FIND("-",O$1,1)-1))):$E776),($E776*(2/(VALUE(LEFT(O$1,FIND("-",O$1,1)-1))+1)))+(O775*(1-(2/(VALUE(LEFT(O$1,FIND("-",O$1,1)-1))+1))))))</f>
        <v>0.71626563456729553</v>
      </c>
      <c r="Q776">
        <f>IF(ROW($E776)&lt;=VALUE(LEFT(Q$1,FIND("-",Q$1,1)-1)),0,IF(ROW($E776)=VALUE(LEFT(Q$1,FIND("-",Q$1,1)-1))+1,AVERAGE(INDEX($E:$E,ROW($E776)-VALUE(LEFT(Q$1,FIND("-",Q$1,1)-1))):$E776),($E776*(2/(VALUE(LEFT(Q$1,FIND("-",Q$1,1)-1))+1)))+(Q775*(1-(2/(VALUE(LEFT(Q$1,FIND("-",Q$1,1)-1))+1))))))</f>
        <v>0.58924308704875195</v>
      </c>
      <c r="R776">
        <f>IF(ROW($E776)&lt;=VALUE(LEFT(R$1,FIND("-",R$1,1)-1)),0,IF(ROW($E776)=VALUE(LEFT(R$1,FIND("-",R$1,1)-1))+1,AVERAGE(INDEX($E:$E,ROW($E776)-VALUE(LEFT(R$1,FIND("-",R$1,1)-1))):$E776),($E776*(2/(VALUE(LEFT(R$1,FIND("-",R$1,1)-1))+1)))+(R775*(1-(2/(VALUE(LEFT(R$1,FIND("-",R$1,1)-1))+1))))))</f>
        <v>0.60128650362606628</v>
      </c>
      <c r="S776">
        <f t="shared" si="114"/>
        <v>-1.2043416577314336E-2</v>
      </c>
      <c r="T776">
        <f>IF(ROW($E776)&lt;=MAX(VALUE(LEFT(Q$1,FIND("-",Q$1,1)-1)),VALUE(LEFT(R$1,FIND("-",R$1,1)-1)))+VALUE(LEFT(T$1,FIND("-",T$1,1)-1))-1,0,IF(ROW($E776)=MAX(VALUE(LEFT(Q$1,FIND("-",Q$1,1)-1)),VALUE(LEFT(R$1,FIND("-",R$1,1)-1)))+VALUE(LEFT(T$1,FIND("-",T$1,1)-1)),AVERAGE(INDEX($S:$S,ROW(S776)-VALUE(LEFT(T$1,FIND("-",T$1,1)-1))+1):S776),($S776*(2/(VALUE(LEFT(T$1,FIND("-",T$1,1)-1))+1)))+(T775*(1-(2/(VALUE(LEFT(T$1,FIND("-",T$1,1)-1))+1))))))</f>
        <v>-1.0599521919883914E-2</v>
      </c>
      <c r="V776">
        <f t="shared" si="109"/>
        <v>0</v>
      </c>
      <c r="W776">
        <f>IF(ROW($E776)&lt;=VALUE(LEFT(W$1,FIND("-",W$1,1)-1))+1,0,IF(ROW($E775)=VALUE(LEFT(W$1,FIND("-",W$1,1)-1))+1,100-100/(1+ABS((SUMIF(INDEX($V:$V,ROW($V776)-VALUE(LEFT(W$1,FIND("-",W$1,1)-1))+1):$V776,"&gt;0",INDEX($V:$V,ROW($V776)-VALUE(LEFT(W$1,FIND("-",W$1,1)-1))+1):$V776)/COUNTIF(INDEX($V:$V,ROW($V776)-VALUE(LEFT(W$1,FIND("-",W$1,1)-1))+1):$V776,"&gt;0"))/(SUMIF(INDEX($V:$V,ROW($V776)-VALUE(LEFT(W$1,FIND("-",W$1,1)-1))+1):$V776,"&lt;0",INDEX($V:$V,ROW($V776)-VALUE(LEFT(W$1,FIND("-",W$1,1)-1))+1):$V776)/COUNTIF(INDEX($V:$V,ROW($V776)-VALUE(LEFT(W$1,FIND("-",W$1,1)-1))+1):$V776,"&lt;0")))),100-100/(1+ABS((SUMIF(INDEX($V:$V,ROW($V776)-VALUE(LEFT(W$1,FIND("-",W$1,1)-1))+1):$V776,"&gt;0",INDEX($V:$V,ROW($V776)-VALUE(LEFT(W$1,FIND("-",W$1,1)-1))+1):$V776)/VALUE(LEFT(W$1,FIND("-",W$1,1)-1)))/(SUMIF(INDEX($V:$V,ROW($V776)-VALUE(LEFT(W$1,FIND("-",W$1,1)-1))+1):$V776,"&lt;0",INDEX($V:$V,ROW($V776)-VALUE(LEFT(W$1,FIND("-",W$1,1)-1))+1):$V776)/VALUE(LEFT(W$1,FIND("-",W$1,1)-1)))))))</f>
        <v>0</v>
      </c>
      <c r="Y776">
        <f>IF(ROW($E776)&lt;=VALUE(LEFT(Y$1,FIND("-",Y$1,1)-1)),0,MAX(INDEX(C:C,ROW(C776)-VALUE(LEFT(Y$1,FIND("-",Y$1,1)-1))+1):C776))</f>
        <v>0.62</v>
      </c>
      <c r="Z776">
        <f>IF(ROW($E776)&lt;=VALUE(LEFT(Z$1,FIND("-",Z$1,1)-1)),0,MIN(INDEX(D:D,ROW(D776)-VALUE(LEFT(Z$1,FIND("-",Z$1,1)-1))+1):D776))</f>
        <v>0.57499999999999996</v>
      </c>
      <c r="AA776">
        <f t="shared" si="108"/>
        <v>11.111111111111111</v>
      </c>
      <c r="AB776">
        <f>IF(ROW($AA776)&lt;=VALUE(LEFT(AA$1,FIND("-",AA$1,1)-1))+VALUE(LEFT(AB$1,FIND("-",AB$1,1)-1)-1),0,AVERAGE(INDEX($AA:$AA,ROW($AA776)-VALUE(LEFT(AB$1,FIND("-",AB$1,1)-1))+1):$AA776))</f>
        <v>11.111111111111109</v>
      </c>
      <c r="AC776">
        <f>IF(ROW($AA776)&lt;=VALUE(LEFT(AA$1,FIND("-",AA$1,1)-1))+VALUE(LEFT(AB$1,FIND("-",AB$1,1)-1)-1)+VALUE(LEFT(AC$1,FIND("-",AC$1,1)-1)-1),0,AVERAGE(INDEX($AB:$AB,ROW($AB776)-VALUE(LEFT(AC$1,FIND("-",AC$1,1)-1))+1):$AB776))</f>
        <v>10.987654320987652</v>
      </c>
      <c r="AE776">
        <f t="shared" si="115"/>
        <v>16336844</v>
      </c>
      <c r="AG776" t="str">
        <f t="shared" si="116"/>
        <v/>
      </c>
    </row>
    <row r="777" spans="1:33" x14ac:dyDescent="0.25">
      <c r="A777" s="6">
        <v>37622</v>
      </c>
      <c r="B777">
        <v>0.57999999999999996</v>
      </c>
      <c r="C777">
        <v>0.57999999999999996</v>
      </c>
      <c r="D777">
        <v>0.57999999999999996</v>
      </c>
      <c r="E777">
        <v>0.57999999999999996</v>
      </c>
      <c r="F777">
        <v>0.33438200000000001</v>
      </c>
      <c r="G777">
        <v>0</v>
      </c>
      <c r="I777" t="str">
        <f t="shared" si="110"/>
        <v/>
      </c>
      <c r="J777" t="str">
        <f t="shared" si="111"/>
        <v>Oversold</v>
      </c>
      <c r="K777" t="str">
        <f t="shared" si="112"/>
        <v>Oversold Below %D</v>
      </c>
      <c r="M777" s="11" t="str">
        <f t="shared" si="113"/>
        <v/>
      </c>
      <c r="O777">
        <f>IF(ROW($E777)&lt;=VALUE(LEFT(O$1,FIND("-",O$1,1)-1)),0,IF(ROW($E777)=VALUE(LEFT(O$1,FIND("-",O$1,1)-1))+1,AVERAGE(INDEX($E:$E,ROW($E777)-VALUE(LEFT(O$1,FIND("-",O$1,1)-1))):$E777),($E777*(2/(VALUE(LEFT(O$1,FIND("-",O$1,1)-1))+1)))+(O776*(1-(2/(VALUE(LEFT(O$1,FIND("-",O$1,1)-1))+1))))))</f>
        <v>0.71490975760642694</v>
      </c>
      <c r="Q777">
        <f>IF(ROW($E777)&lt;=VALUE(LEFT(Q$1,FIND("-",Q$1,1)-1)),0,IF(ROW($E777)=VALUE(LEFT(Q$1,FIND("-",Q$1,1)-1))+1,AVERAGE(INDEX($E:$E,ROW($E777)-VALUE(LEFT(Q$1,FIND("-",Q$1,1)-1))):$E777),($E777*(2/(VALUE(LEFT(Q$1,FIND("-",Q$1,1)-1))+1)))+(Q776*(1-(2/(VALUE(LEFT(Q$1,FIND("-",Q$1,1)-1))+1))))))</f>
        <v>0.58782107365663627</v>
      </c>
      <c r="R777">
        <f>IF(ROW($E777)&lt;=VALUE(LEFT(R$1,FIND("-",R$1,1)-1)),0,IF(ROW($E777)=VALUE(LEFT(R$1,FIND("-",R$1,1)-1))+1,AVERAGE(INDEX($E:$E,ROW($E777)-VALUE(LEFT(R$1,FIND("-",R$1,1)-1))):$E777),($E777*(2/(VALUE(LEFT(R$1,FIND("-",R$1,1)-1))+1)))+(R776*(1-(2/(VALUE(LEFT(R$1,FIND("-",R$1,1)-1))+1))))))</f>
        <v>0.59970972557969104</v>
      </c>
      <c r="S777">
        <f t="shared" si="114"/>
        <v>-1.1888651923054772E-2</v>
      </c>
      <c r="T777">
        <f>IF(ROW($E777)&lt;=MAX(VALUE(LEFT(Q$1,FIND("-",Q$1,1)-1)),VALUE(LEFT(R$1,FIND("-",R$1,1)-1)))+VALUE(LEFT(T$1,FIND("-",T$1,1)-1))-1,0,IF(ROW($E777)=MAX(VALUE(LEFT(Q$1,FIND("-",Q$1,1)-1)),VALUE(LEFT(R$1,FIND("-",R$1,1)-1)))+VALUE(LEFT(T$1,FIND("-",T$1,1)-1)),AVERAGE(INDEX($S:$S,ROW(S777)-VALUE(LEFT(T$1,FIND("-",T$1,1)-1))+1):S777),($S777*(2/(VALUE(LEFT(T$1,FIND("-",T$1,1)-1))+1)))+(T776*(1-(2/(VALUE(LEFT(T$1,FIND("-",T$1,1)-1))+1))))))</f>
        <v>-1.0857347920518085E-2</v>
      </c>
      <c r="V777">
        <f t="shared" si="109"/>
        <v>0</v>
      </c>
      <c r="W777">
        <f>IF(ROW($E777)&lt;=VALUE(LEFT(W$1,FIND("-",W$1,1)-1))+1,0,IF(ROW($E776)=VALUE(LEFT(W$1,FIND("-",W$1,1)-1))+1,100-100/(1+ABS((SUMIF(INDEX($V:$V,ROW($V777)-VALUE(LEFT(W$1,FIND("-",W$1,1)-1))+1):$V777,"&gt;0",INDEX($V:$V,ROW($V777)-VALUE(LEFT(W$1,FIND("-",W$1,1)-1))+1):$V777)/COUNTIF(INDEX($V:$V,ROW($V777)-VALUE(LEFT(W$1,FIND("-",W$1,1)-1))+1):$V777,"&gt;0"))/(SUMIF(INDEX($V:$V,ROW($V777)-VALUE(LEFT(W$1,FIND("-",W$1,1)-1))+1):$V777,"&lt;0",INDEX($V:$V,ROW($V777)-VALUE(LEFT(W$1,FIND("-",W$1,1)-1))+1):$V777)/COUNTIF(INDEX($V:$V,ROW($V777)-VALUE(LEFT(W$1,FIND("-",W$1,1)-1))+1):$V777,"&lt;0")))),100-100/(1+ABS((SUMIF(INDEX($V:$V,ROW($V777)-VALUE(LEFT(W$1,FIND("-",W$1,1)-1))+1):$V777,"&gt;0",INDEX($V:$V,ROW($V777)-VALUE(LEFT(W$1,FIND("-",W$1,1)-1))+1):$V777)/VALUE(LEFT(W$1,FIND("-",W$1,1)-1)))/(SUMIF(INDEX($V:$V,ROW($V777)-VALUE(LEFT(W$1,FIND("-",W$1,1)-1))+1):$V777,"&lt;0",INDEX($V:$V,ROW($V777)-VALUE(LEFT(W$1,FIND("-",W$1,1)-1))+1):$V777)/VALUE(LEFT(W$1,FIND("-",W$1,1)-1)))))))</f>
        <v>0</v>
      </c>
      <c r="Y777">
        <f>IF(ROW($E777)&lt;=VALUE(LEFT(Y$1,FIND("-",Y$1,1)-1)),0,MAX(INDEX(C:C,ROW(C777)-VALUE(LEFT(Y$1,FIND("-",Y$1,1)-1))+1):C777))</f>
        <v>0.62</v>
      </c>
      <c r="Z777">
        <f>IF(ROW($E777)&lt;=VALUE(LEFT(Z$1,FIND("-",Z$1,1)-1)),0,MIN(INDEX(D:D,ROW(D777)-VALUE(LEFT(Z$1,FIND("-",Z$1,1)-1))+1):D777))</f>
        <v>0.57499999999999996</v>
      </c>
      <c r="AA777">
        <f t="shared" si="108"/>
        <v>11.111111111111111</v>
      </c>
      <c r="AB777">
        <f>IF(ROW($AA777)&lt;=VALUE(LEFT(AA$1,FIND("-",AA$1,1)-1))+VALUE(LEFT(AB$1,FIND("-",AB$1,1)-1)-1),0,AVERAGE(INDEX($AA:$AA,ROW($AA777)-VALUE(LEFT(AB$1,FIND("-",AB$1,1)-1))+1):$AA777))</f>
        <v>11.111111111111109</v>
      </c>
      <c r="AC777">
        <f>IF(ROW($AA777)&lt;=VALUE(LEFT(AA$1,FIND("-",AA$1,1)-1))+VALUE(LEFT(AB$1,FIND("-",AB$1,1)-1)-1)+VALUE(LEFT(AC$1,FIND("-",AC$1,1)-1)-1),0,AVERAGE(INDEX($AB:$AB,ROW($AB777)-VALUE(LEFT(AC$1,FIND("-",AC$1,1)-1))+1):$AB777))</f>
        <v>11.111111111111109</v>
      </c>
      <c r="AE777">
        <f t="shared" si="115"/>
        <v>16336844</v>
      </c>
      <c r="AG777" t="str">
        <f t="shared" si="116"/>
        <v/>
      </c>
    </row>
    <row r="778" spans="1:33" x14ac:dyDescent="0.25">
      <c r="A778" s="6">
        <v>37623</v>
      </c>
      <c r="B778">
        <v>0.57999999999999996</v>
      </c>
      <c r="C778">
        <v>0.57999999999999996</v>
      </c>
      <c r="D778">
        <v>0.56999999999999995</v>
      </c>
      <c r="E778">
        <v>0.56999999999999995</v>
      </c>
      <c r="F778">
        <v>0.32861699999999999</v>
      </c>
      <c r="G778">
        <v>78000</v>
      </c>
      <c r="I778" t="str">
        <f t="shared" si="110"/>
        <v/>
      </c>
      <c r="J778" t="str">
        <f t="shared" si="111"/>
        <v>Oversold</v>
      </c>
      <c r="K778" t="str">
        <f t="shared" si="112"/>
        <v>Oversold Above %D</v>
      </c>
      <c r="M778" s="11" t="str">
        <f t="shared" si="113"/>
        <v/>
      </c>
      <c r="O778">
        <f>IF(ROW($E778)&lt;=VALUE(LEFT(O$1,FIND("-",O$1,1)-1)),0,IF(ROW($E778)=VALUE(LEFT(O$1,FIND("-",O$1,1)-1))+1,AVERAGE(INDEX($E:$E,ROW($E778)-VALUE(LEFT(O$1,FIND("-",O$1,1)-1))):$E778),($E778*(2/(VALUE(LEFT(O$1,FIND("-",O$1,1)-1))+1)))+(O777*(1-(2/(VALUE(LEFT(O$1,FIND("-",O$1,1)-1))+1))))))</f>
        <v>0.71346786947103957</v>
      </c>
      <c r="Q778">
        <f>IF(ROW($E778)&lt;=VALUE(LEFT(Q$1,FIND("-",Q$1,1)-1)),0,IF(ROW($E778)=VALUE(LEFT(Q$1,FIND("-",Q$1,1)-1))+1,AVERAGE(INDEX($E:$E,ROW($E778)-VALUE(LEFT(Q$1,FIND("-",Q$1,1)-1))):$E778),($E778*(2/(VALUE(LEFT(Q$1,FIND("-",Q$1,1)-1))+1)))+(Q777*(1-(2/(VALUE(LEFT(Q$1,FIND("-",Q$1,1)-1))+1))))))</f>
        <v>0.58507937001715382</v>
      </c>
      <c r="R778">
        <f>IF(ROW($E778)&lt;=VALUE(LEFT(R$1,FIND("-",R$1,1)-1)),0,IF(ROW($E778)=VALUE(LEFT(R$1,FIND("-",R$1,1)-1))+1,AVERAGE(INDEX($E:$E,ROW($E778)-VALUE(LEFT(R$1,FIND("-",R$1,1)-1))):$E778),($E778*(2/(VALUE(LEFT(R$1,FIND("-",R$1,1)-1))+1)))+(R777*(1-(2/(VALUE(LEFT(R$1,FIND("-",R$1,1)-1))+1))))))</f>
        <v>0.5975090051663805</v>
      </c>
      <c r="S778">
        <f t="shared" si="114"/>
        <v>-1.2429635149226681E-2</v>
      </c>
      <c r="T778">
        <f>IF(ROW($E778)&lt;=MAX(VALUE(LEFT(Q$1,FIND("-",Q$1,1)-1)),VALUE(LEFT(R$1,FIND("-",R$1,1)-1)))+VALUE(LEFT(T$1,FIND("-",T$1,1)-1))-1,0,IF(ROW($E778)=MAX(VALUE(LEFT(Q$1,FIND("-",Q$1,1)-1)),VALUE(LEFT(R$1,FIND("-",R$1,1)-1)))+VALUE(LEFT(T$1,FIND("-",T$1,1)-1)),AVERAGE(INDEX($S:$S,ROW(S778)-VALUE(LEFT(T$1,FIND("-",T$1,1)-1))+1):S778),($S778*(2/(VALUE(LEFT(T$1,FIND("-",T$1,1)-1))+1)))+(T777*(1-(2/(VALUE(LEFT(T$1,FIND("-",T$1,1)-1))+1))))))</f>
        <v>-1.1171805366259805E-2</v>
      </c>
      <c r="V778">
        <f t="shared" si="109"/>
        <v>-1.0000000000000009E-2</v>
      </c>
      <c r="W778">
        <f>IF(ROW($E778)&lt;=VALUE(LEFT(W$1,FIND("-",W$1,1)-1))+1,0,IF(ROW($E777)=VALUE(LEFT(W$1,FIND("-",W$1,1)-1))+1,100-100/(1+ABS((SUMIF(INDEX($V:$V,ROW($V778)-VALUE(LEFT(W$1,FIND("-",W$1,1)-1))+1):$V778,"&gt;0",INDEX($V:$V,ROW($V778)-VALUE(LEFT(W$1,FIND("-",W$1,1)-1))+1):$V778)/COUNTIF(INDEX($V:$V,ROW($V778)-VALUE(LEFT(W$1,FIND("-",W$1,1)-1))+1):$V778,"&gt;0"))/(SUMIF(INDEX($V:$V,ROW($V778)-VALUE(LEFT(W$1,FIND("-",W$1,1)-1))+1):$V778,"&lt;0",INDEX($V:$V,ROW($V778)-VALUE(LEFT(W$1,FIND("-",W$1,1)-1))+1):$V778)/COUNTIF(INDEX($V:$V,ROW($V778)-VALUE(LEFT(W$1,FIND("-",W$1,1)-1))+1):$V778,"&lt;0")))),100-100/(1+ABS((SUMIF(INDEX($V:$V,ROW($V778)-VALUE(LEFT(W$1,FIND("-",W$1,1)-1))+1):$V778,"&gt;0",INDEX($V:$V,ROW($V778)-VALUE(LEFT(W$1,FIND("-",W$1,1)-1))+1):$V778)/VALUE(LEFT(W$1,FIND("-",W$1,1)-1)))/(SUMIF(INDEX($V:$V,ROW($V778)-VALUE(LEFT(W$1,FIND("-",W$1,1)-1))+1):$V778,"&lt;0",INDEX($V:$V,ROW($V778)-VALUE(LEFT(W$1,FIND("-",W$1,1)-1))+1):$V778)/VALUE(LEFT(W$1,FIND("-",W$1,1)-1)))))))</f>
        <v>0</v>
      </c>
      <c r="Y778">
        <f>IF(ROW($E778)&lt;=VALUE(LEFT(Y$1,FIND("-",Y$1,1)-1)),0,MAX(INDEX(C:C,ROW(C778)-VALUE(LEFT(Y$1,FIND("-",Y$1,1)-1))+1):C778))</f>
        <v>0.62</v>
      </c>
      <c r="Z778">
        <f>IF(ROW($E778)&lt;=VALUE(LEFT(Z$1,FIND("-",Z$1,1)-1)),0,MIN(INDEX(D:D,ROW(D778)-VALUE(LEFT(Z$1,FIND("-",Z$1,1)-1))+1):D778))</f>
        <v>0.56999999999999995</v>
      </c>
      <c r="AA778">
        <f t="shared" si="108"/>
        <v>0</v>
      </c>
      <c r="AB778">
        <f>IF(ROW($AA778)&lt;=VALUE(LEFT(AA$1,FIND("-",AA$1,1)-1))+VALUE(LEFT(AB$1,FIND("-",AB$1,1)-1)-1),0,AVERAGE(INDEX($AA:$AA,ROW($AA778)-VALUE(LEFT(AB$1,FIND("-",AB$1,1)-1))+1):$AA778))</f>
        <v>7.4074074074074074</v>
      </c>
      <c r="AC778">
        <f>IF(ROW($AA778)&lt;=VALUE(LEFT(AA$1,FIND("-",AA$1,1)-1))+VALUE(LEFT(AB$1,FIND("-",AB$1,1)-1)-1)+VALUE(LEFT(AC$1,FIND("-",AC$1,1)-1)-1),0,AVERAGE(INDEX($AB:$AB,ROW($AB778)-VALUE(LEFT(AC$1,FIND("-",AC$1,1)-1))+1):$AB778))</f>
        <v>9.8765432098765427</v>
      </c>
      <c r="AE778">
        <f t="shared" si="115"/>
        <v>16258844</v>
      </c>
      <c r="AG778" t="str">
        <f t="shared" si="116"/>
        <v/>
      </c>
    </row>
    <row r="779" spans="1:33" x14ac:dyDescent="0.25">
      <c r="A779" s="6">
        <v>37624</v>
      </c>
      <c r="B779">
        <v>0.57999999999999996</v>
      </c>
      <c r="C779">
        <v>0.57999999999999996</v>
      </c>
      <c r="D779">
        <v>0.56999999999999995</v>
      </c>
      <c r="E779">
        <v>0.56999999999999995</v>
      </c>
      <c r="F779">
        <v>0.32861699999999999</v>
      </c>
      <c r="G779">
        <v>15000</v>
      </c>
      <c r="I779" t="str">
        <f t="shared" si="110"/>
        <v/>
      </c>
      <c r="J779" t="str">
        <f t="shared" si="111"/>
        <v>Oversold</v>
      </c>
      <c r="K779" t="str">
        <f t="shared" si="112"/>
        <v>Oversold Above %D</v>
      </c>
      <c r="M779" s="11" t="str">
        <f t="shared" si="113"/>
        <v/>
      </c>
      <c r="O779">
        <f>IF(ROW($E779)&lt;=VALUE(LEFT(O$1,FIND("-",O$1,1)-1)),0,IF(ROW($E779)=VALUE(LEFT(O$1,FIND("-",O$1,1)-1))+1,AVERAGE(INDEX($E:$E,ROW($E779)-VALUE(LEFT(O$1,FIND("-",O$1,1)-1))):$E779),($E779*(2/(VALUE(LEFT(O$1,FIND("-",O$1,1)-1))+1)))+(O778*(1-(2/(VALUE(LEFT(O$1,FIND("-",O$1,1)-1))+1))))))</f>
        <v>0.71204032848127796</v>
      </c>
      <c r="Q779">
        <f>IF(ROW($E779)&lt;=VALUE(LEFT(Q$1,FIND("-",Q$1,1)-1)),0,IF(ROW($E779)=VALUE(LEFT(Q$1,FIND("-",Q$1,1)-1))+1,AVERAGE(INDEX($E:$E,ROW($E779)-VALUE(LEFT(Q$1,FIND("-",Q$1,1)-1))):$E779),($E779*(2/(VALUE(LEFT(Q$1,FIND("-",Q$1,1)-1))+1)))+(Q778*(1-(2/(VALUE(LEFT(Q$1,FIND("-",Q$1,1)-1))+1))))))</f>
        <v>0.58275946693759173</v>
      </c>
      <c r="R779">
        <f>IF(ROW($E779)&lt;=VALUE(LEFT(R$1,FIND("-",R$1,1)-1)),0,IF(ROW($E779)=VALUE(LEFT(R$1,FIND("-",R$1,1)-1))+1,AVERAGE(INDEX($E:$E,ROW($E779)-VALUE(LEFT(R$1,FIND("-",R$1,1)-1))):$E779),($E779*(2/(VALUE(LEFT(R$1,FIND("-",R$1,1)-1))+1)))+(R778*(1-(2/(VALUE(LEFT(R$1,FIND("-",R$1,1)-1))+1))))))</f>
        <v>0.59547130107998192</v>
      </c>
      <c r="S779">
        <f t="shared" si="114"/>
        <v>-1.2711834142390188E-2</v>
      </c>
      <c r="T779">
        <f>IF(ROW($E779)&lt;=MAX(VALUE(LEFT(Q$1,FIND("-",Q$1,1)-1)),VALUE(LEFT(R$1,FIND("-",R$1,1)-1)))+VALUE(LEFT(T$1,FIND("-",T$1,1)-1))-1,0,IF(ROW($E779)=MAX(VALUE(LEFT(Q$1,FIND("-",Q$1,1)-1)),VALUE(LEFT(R$1,FIND("-",R$1,1)-1)))+VALUE(LEFT(T$1,FIND("-",T$1,1)-1)),AVERAGE(INDEX($S:$S,ROW(S779)-VALUE(LEFT(T$1,FIND("-",T$1,1)-1))+1):S779),($S779*(2/(VALUE(LEFT(T$1,FIND("-",T$1,1)-1))+1)))+(T778*(1-(2/(VALUE(LEFT(T$1,FIND("-",T$1,1)-1))+1))))))</f>
        <v>-1.1479811121485883E-2</v>
      </c>
      <c r="V779">
        <f t="shared" si="109"/>
        <v>0</v>
      </c>
      <c r="W779">
        <f>IF(ROW($E779)&lt;=VALUE(LEFT(W$1,FIND("-",W$1,1)-1))+1,0,IF(ROW($E778)=VALUE(LEFT(W$1,FIND("-",W$1,1)-1))+1,100-100/(1+ABS((SUMIF(INDEX($V:$V,ROW($V779)-VALUE(LEFT(W$1,FIND("-",W$1,1)-1))+1):$V779,"&gt;0",INDEX($V:$V,ROW($V779)-VALUE(LEFT(W$1,FIND("-",W$1,1)-1))+1):$V779)/COUNTIF(INDEX($V:$V,ROW($V779)-VALUE(LEFT(W$1,FIND("-",W$1,1)-1))+1):$V779,"&gt;0"))/(SUMIF(INDEX($V:$V,ROW($V779)-VALUE(LEFT(W$1,FIND("-",W$1,1)-1))+1):$V779,"&lt;0",INDEX($V:$V,ROW($V779)-VALUE(LEFT(W$1,FIND("-",W$1,1)-1))+1):$V779)/COUNTIF(INDEX($V:$V,ROW($V779)-VALUE(LEFT(W$1,FIND("-",W$1,1)-1))+1):$V779,"&lt;0")))),100-100/(1+ABS((SUMIF(INDEX($V:$V,ROW($V779)-VALUE(LEFT(W$1,FIND("-",W$1,1)-1))+1):$V779,"&gt;0",INDEX($V:$V,ROW($V779)-VALUE(LEFT(W$1,FIND("-",W$1,1)-1))+1):$V779)/VALUE(LEFT(W$1,FIND("-",W$1,1)-1)))/(SUMIF(INDEX($V:$V,ROW($V779)-VALUE(LEFT(W$1,FIND("-",W$1,1)-1))+1):$V779,"&lt;0",INDEX($V:$V,ROW($V779)-VALUE(LEFT(W$1,FIND("-",W$1,1)-1))+1):$V779)/VALUE(LEFT(W$1,FIND("-",W$1,1)-1)))))))</f>
        <v>0</v>
      </c>
      <c r="Y779">
        <f>IF(ROW($E779)&lt;=VALUE(LEFT(Y$1,FIND("-",Y$1,1)-1)),0,MAX(INDEX(C:C,ROW(C779)-VALUE(LEFT(Y$1,FIND("-",Y$1,1)-1))+1):C779))</f>
        <v>0.62</v>
      </c>
      <c r="Z779">
        <f>IF(ROW($E779)&lt;=VALUE(LEFT(Z$1,FIND("-",Z$1,1)-1)),0,MIN(INDEX(D:D,ROW(D779)-VALUE(LEFT(Z$1,FIND("-",Z$1,1)-1))+1):D779))</f>
        <v>0.56999999999999995</v>
      </c>
      <c r="AA779">
        <f t="shared" si="108"/>
        <v>0</v>
      </c>
      <c r="AB779">
        <f>IF(ROW($AA779)&lt;=VALUE(LEFT(AA$1,FIND("-",AA$1,1)-1))+VALUE(LEFT(AB$1,FIND("-",AB$1,1)-1)-1),0,AVERAGE(INDEX($AA:$AA,ROW($AA779)-VALUE(LEFT(AB$1,FIND("-",AB$1,1)-1))+1):$AA779))</f>
        <v>3.7037037037037037</v>
      </c>
      <c r="AC779">
        <f>IF(ROW($AA779)&lt;=VALUE(LEFT(AA$1,FIND("-",AA$1,1)-1))+VALUE(LEFT(AB$1,FIND("-",AB$1,1)-1)-1)+VALUE(LEFT(AC$1,FIND("-",AC$1,1)-1)-1),0,AVERAGE(INDEX($AB:$AB,ROW($AB779)-VALUE(LEFT(AC$1,FIND("-",AC$1,1)-1))+1):$AB779))</f>
        <v>7.4074074074074057</v>
      </c>
      <c r="AE779">
        <f t="shared" si="115"/>
        <v>16258844</v>
      </c>
      <c r="AG779" t="str">
        <f t="shared" si="116"/>
        <v/>
      </c>
    </row>
    <row r="780" spans="1:33" x14ac:dyDescent="0.25">
      <c r="A780" s="6">
        <v>37627</v>
      </c>
      <c r="B780">
        <v>0.57999999999999996</v>
      </c>
      <c r="C780">
        <v>0.57999999999999996</v>
      </c>
      <c r="D780">
        <v>0.56999999999999995</v>
      </c>
      <c r="E780">
        <v>0.56999999999999995</v>
      </c>
      <c r="F780">
        <v>0.32861699999999999</v>
      </c>
      <c r="G780">
        <v>24000</v>
      </c>
      <c r="I780" t="str">
        <f t="shared" si="110"/>
        <v/>
      </c>
      <c r="J780" t="str">
        <f t="shared" si="111"/>
        <v>Oversold</v>
      </c>
      <c r="K780" t="str">
        <f t="shared" si="112"/>
        <v>Oversold Above %D</v>
      </c>
      <c r="M780" s="11" t="str">
        <f t="shared" si="113"/>
        <v/>
      </c>
      <c r="O780">
        <f>IF(ROW($E780)&lt;=VALUE(LEFT(O$1,FIND("-",O$1,1)-1)),0,IF(ROW($E780)=VALUE(LEFT(O$1,FIND("-",O$1,1)-1))+1,AVERAGE(INDEX($E:$E,ROW($E780)-VALUE(LEFT(O$1,FIND("-",O$1,1)-1))):$E780),($E780*(2/(VALUE(LEFT(O$1,FIND("-",O$1,1)-1))+1)))+(O779*(1-(2/(VALUE(LEFT(O$1,FIND("-",O$1,1)-1))+1))))))</f>
        <v>0.7106269918794742</v>
      </c>
      <c r="Q780">
        <f>IF(ROW($E780)&lt;=VALUE(LEFT(Q$1,FIND("-",Q$1,1)-1)),0,IF(ROW($E780)=VALUE(LEFT(Q$1,FIND("-",Q$1,1)-1))+1,AVERAGE(INDEX($E:$E,ROW($E780)-VALUE(LEFT(Q$1,FIND("-",Q$1,1)-1))):$E780),($E780*(2/(VALUE(LEFT(Q$1,FIND("-",Q$1,1)-1))+1)))+(Q779*(1-(2/(VALUE(LEFT(Q$1,FIND("-",Q$1,1)-1))+1))))))</f>
        <v>0.58079647202411611</v>
      </c>
      <c r="R780">
        <f>IF(ROW($E780)&lt;=VALUE(LEFT(R$1,FIND("-",R$1,1)-1)),0,IF(ROW($E780)=VALUE(LEFT(R$1,FIND("-",R$1,1)-1))+1,AVERAGE(INDEX($E:$E,ROW($E780)-VALUE(LEFT(R$1,FIND("-",R$1,1)-1))):$E780),($E780*(2/(VALUE(LEFT(R$1,FIND("-",R$1,1)-1))+1)))+(R779*(1-(2/(VALUE(LEFT(R$1,FIND("-",R$1,1)-1))+1))))))</f>
        <v>0.59358453803702038</v>
      </c>
      <c r="S780">
        <f t="shared" si="114"/>
        <v>-1.2788066012904276E-2</v>
      </c>
      <c r="T780">
        <f>IF(ROW($E780)&lt;=MAX(VALUE(LEFT(Q$1,FIND("-",Q$1,1)-1)),VALUE(LEFT(R$1,FIND("-",R$1,1)-1)))+VALUE(LEFT(T$1,FIND("-",T$1,1)-1))-1,0,IF(ROW($E780)=MAX(VALUE(LEFT(Q$1,FIND("-",Q$1,1)-1)),VALUE(LEFT(R$1,FIND("-",R$1,1)-1)))+VALUE(LEFT(T$1,FIND("-",T$1,1)-1)),AVERAGE(INDEX($S:$S,ROW(S780)-VALUE(LEFT(T$1,FIND("-",T$1,1)-1))+1):S780),($S780*(2/(VALUE(LEFT(T$1,FIND("-",T$1,1)-1))+1)))+(T779*(1-(2/(VALUE(LEFT(T$1,FIND("-",T$1,1)-1))+1))))))</f>
        <v>-1.1741462099769562E-2</v>
      </c>
      <c r="V780">
        <f t="shared" si="109"/>
        <v>0</v>
      </c>
      <c r="W780">
        <f>IF(ROW($E780)&lt;=VALUE(LEFT(W$1,FIND("-",W$1,1)-1))+1,0,IF(ROW($E779)=VALUE(LEFT(W$1,FIND("-",W$1,1)-1))+1,100-100/(1+ABS((SUMIF(INDEX($V:$V,ROW($V780)-VALUE(LEFT(W$1,FIND("-",W$1,1)-1))+1):$V780,"&gt;0",INDEX($V:$V,ROW($V780)-VALUE(LEFT(W$1,FIND("-",W$1,1)-1))+1):$V780)/COUNTIF(INDEX($V:$V,ROW($V780)-VALUE(LEFT(W$1,FIND("-",W$1,1)-1))+1):$V780,"&gt;0"))/(SUMIF(INDEX($V:$V,ROW($V780)-VALUE(LEFT(W$1,FIND("-",W$1,1)-1))+1):$V780,"&lt;0",INDEX($V:$V,ROW($V780)-VALUE(LEFT(W$1,FIND("-",W$1,1)-1))+1):$V780)/COUNTIF(INDEX($V:$V,ROW($V780)-VALUE(LEFT(W$1,FIND("-",W$1,1)-1))+1):$V780,"&lt;0")))),100-100/(1+ABS((SUMIF(INDEX($V:$V,ROW($V780)-VALUE(LEFT(W$1,FIND("-",W$1,1)-1))+1):$V780,"&gt;0",INDEX($V:$V,ROW($V780)-VALUE(LEFT(W$1,FIND("-",W$1,1)-1))+1):$V780)/VALUE(LEFT(W$1,FIND("-",W$1,1)-1)))/(SUMIF(INDEX($V:$V,ROW($V780)-VALUE(LEFT(W$1,FIND("-",W$1,1)-1))+1):$V780,"&lt;0",INDEX($V:$V,ROW($V780)-VALUE(LEFT(W$1,FIND("-",W$1,1)-1))+1):$V780)/VALUE(LEFT(W$1,FIND("-",W$1,1)-1)))))))</f>
        <v>0</v>
      </c>
      <c r="Y780">
        <f>IF(ROW($E780)&lt;=VALUE(LEFT(Y$1,FIND("-",Y$1,1)-1)),0,MAX(INDEX(C:C,ROW(C780)-VALUE(LEFT(Y$1,FIND("-",Y$1,1)-1))+1):C780))</f>
        <v>0.60499999999999998</v>
      </c>
      <c r="Z780">
        <f>IF(ROW($E780)&lt;=VALUE(LEFT(Z$1,FIND("-",Z$1,1)-1)),0,MIN(INDEX(D:D,ROW(D780)-VALUE(LEFT(Z$1,FIND("-",Z$1,1)-1))+1):D780))</f>
        <v>0.56999999999999995</v>
      </c>
      <c r="AA780">
        <f t="shared" si="108"/>
        <v>0</v>
      </c>
      <c r="AB780">
        <f>IF(ROW($AA780)&lt;=VALUE(LEFT(AA$1,FIND("-",AA$1,1)-1))+VALUE(LEFT(AB$1,FIND("-",AB$1,1)-1)-1),0,AVERAGE(INDEX($AA:$AA,ROW($AA780)-VALUE(LEFT(AB$1,FIND("-",AB$1,1)-1))+1):$AA780))</f>
        <v>0</v>
      </c>
      <c r="AC780">
        <f>IF(ROW($AA780)&lt;=VALUE(LEFT(AA$1,FIND("-",AA$1,1)-1))+VALUE(LEFT(AB$1,FIND("-",AB$1,1)-1)-1)+VALUE(LEFT(AC$1,FIND("-",AC$1,1)-1)-1),0,AVERAGE(INDEX($AB:$AB,ROW($AB780)-VALUE(LEFT(AC$1,FIND("-",AC$1,1)-1))+1):$AB780))</f>
        <v>3.7037037037037037</v>
      </c>
      <c r="AE780">
        <f t="shared" si="115"/>
        <v>16258844</v>
      </c>
      <c r="AG780" t="str">
        <f t="shared" si="116"/>
        <v/>
      </c>
    </row>
    <row r="781" spans="1:33" x14ac:dyDescent="0.25">
      <c r="A781" s="6">
        <v>37628</v>
      </c>
      <c r="B781">
        <v>0.56499999999999995</v>
      </c>
      <c r="C781">
        <v>0.57499999999999996</v>
      </c>
      <c r="D781">
        <v>0.56499999999999995</v>
      </c>
      <c r="E781">
        <v>0.56999999999999995</v>
      </c>
      <c r="F781">
        <v>0.32861699999999999</v>
      </c>
      <c r="G781">
        <v>63000</v>
      </c>
      <c r="I781" t="str">
        <f t="shared" si="110"/>
        <v/>
      </c>
      <c r="J781" t="str">
        <f t="shared" si="111"/>
        <v>Oversold</v>
      </c>
      <c r="K781" t="str">
        <f t="shared" si="112"/>
        <v>Oversold Below %D</v>
      </c>
      <c r="M781" s="11" t="str">
        <f t="shared" si="113"/>
        <v/>
      </c>
      <c r="O781">
        <f>IF(ROW($E781)&lt;=VALUE(LEFT(O$1,FIND("-",O$1,1)-1)),0,IF(ROW($E781)=VALUE(LEFT(O$1,FIND("-",O$1,1)-1))+1,AVERAGE(INDEX($E:$E,ROW($E781)-VALUE(LEFT(O$1,FIND("-",O$1,1)-1))):$E781),($E781*(2/(VALUE(LEFT(O$1,FIND("-",O$1,1)-1))+1)))+(O780*(1-(2/(VALUE(LEFT(O$1,FIND("-",O$1,1)-1))+1))))))</f>
        <v>0.70922771832843468</v>
      </c>
      <c r="Q781">
        <f>IF(ROW($E781)&lt;=VALUE(LEFT(Q$1,FIND("-",Q$1,1)-1)),0,IF(ROW($E781)=VALUE(LEFT(Q$1,FIND("-",Q$1,1)-1))+1,AVERAGE(INDEX($E:$E,ROW($E781)-VALUE(LEFT(Q$1,FIND("-",Q$1,1)-1))):$E781),($E781*(2/(VALUE(LEFT(Q$1,FIND("-",Q$1,1)-1))+1)))+(Q780*(1-(2/(VALUE(LEFT(Q$1,FIND("-",Q$1,1)-1))+1))))))</f>
        <v>0.57913547632809825</v>
      </c>
      <c r="R781">
        <f>IF(ROW($E781)&lt;=VALUE(LEFT(R$1,FIND("-",R$1,1)-1)),0,IF(ROW($E781)=VALUE(LEFT(R$1,FIND("-",R$1,1)-1))+1,AVERAGE(INDEX($E:$E,ROW($E781)-VALUE(LEFT(R$1,FIND("-",R$1,1)-1))):$E781),($E781*(2/(VALUE(LEFT(R$1,FIND("-",R$1,1)-1))+1)))+(R780*(1-(2/(VALUE(LEFT(R$1,FIND("-",R$1,1)-1))+1))))))</f>
        <v>0.59183753521946336</v>
      </c>
      <c r="S781">
        <f t="shared" si="114"/>
        <v>-1.2702058891365109E-2</v>
      </c>
      <c r="T781">
        <f>IF(ROW($E781)&lt;=MAX(VALUE(LEFT(Q$1,FIND("-",Q$1,1)-1)),VALUE(LEFT(R$1,FIND("-",R$1,1)-1)))+VALUE(LEFT(T$1,FIND("-",T$1,1)-1))-1,0,IF(ROW($E781)=MAX(VALUE(LEFT(Q$1,FIND("-",Q$1,1)-1)),VALUE(LEFT(R$1,FIND("-",R$1,1)-1)))+VALUE(LEFT(T$1,FIND("-",T$1,1)-1)),AVERAGE(INDEX($S:$S,ROW(S781)-VALUE(LEFT(T$1,FIND("-",T$1,1)-1))+1):S781),($S781*(2/(VALUE(LEFT(T$1,FIND("-",T$1,1)-1))+1)))+(T780*(1-(2/(VALUE(LEFT(T$1,FIND("-",T$1,1)-1))+1))))))</f>
        <v>-1.1933581458088672E-2</v>
      </c>
      <c r="V781">
        <f t="shared" si="109"/>
        <v>0</v>
      </c>
      <c r="W781">
        <f>IF(ROW($E781)&lt;=VALUE(LEFT(W$1,FIND("-",W$1,1)-1))+1,0,IF(ROW($E780)=VALUE(LEFT(W$1,FIND("-",W$1,1)-1))+1,100-100/(1+ABS((SUMIF(INDEX($V:$V,ROW($V781)-VALUE(LEFT(W$1,FIND("-",W$1,1)-1))+1):$V781,"&gt;0",INDEX($V:$V,ROW($V781)-VALUE(LEFT(W$1,FIND("-",W$1,1)-1))+1):$V781)/COUNTIF(INDEX($V:$V,ROW($V781)-VALUE(LEFT(W$1,FIND("-",W$1,1)-1))+1):$V781,"&gt;0"))/(SUMIF(INDEX($V:$V,ROW($V781)-VALUE(LEFT(W$1,FIND("-",W$1,1)-1))+1):$V781,"&lt;0",INDEX($V:$V,ROW($V781)-VALUE(LEFT(W$1,FIND("-",W$1,1)-1))+1):$V781)/COUNTIF(INDEX($V:$V,ROW($V781)-VALUE(LEFT(W$1,FIND("-",W$1,1)-1))+1):$V781,"&lt;0")))),100-100/(1+ABS((SUMIF(INDEX($V:$V,ROW($V781)-VALUE(LEFT(W$1,FIND("-",W$1,1)-1))+1):$V781,"&gt;0",INDEX($V:$V,ROW($V781)-VALUE(LEFT(W$1,FIND("-",W$1,1)-1))+1):$V781)/VALUE(LEFT(W$1,FIND("-",W$1,1)-1)))/(SUMIF(INDEX($V:$V,ROW($V781)-VALUE(LEFT(W$1,FIND("-",W$1,1)-1))+1):$V781,"&lt;0",INDEX($V:$V,ROW($V781)-VALUE(LEFT(W$1,FIND("-",W$1,1)-1))+1):$V781)/VALUE(LEFT(W$1,FIND("-",W$1,1)-1)))))))</f>
        <v>0</v>
      </c>
      <c r="Y781">
        <f>IF(ROW($E781)&lt;=VALUE(LEFT(Y$1,FIND("-",Y$1,1)-1)),0,MAX(INDEX(C:C,ROW(C781)-VALUE(LEFT(Y$1,FIND("-",Y$1,1)-1))+1):C781))</f>
        <v>0.60499999999999998</v>
      </c>
      <c r="Z781">
        <f>IF(ROW($E781)&lt;=VALUE(LEFT(Z$1,FIND("-",Z$1,1)-1)),0,MIN(INDEX(D:D,ROW(D781)-VALUE(LEFT(Z$1,FIND("-",Z$1,1)-1))+1):D781))</f>
        <v>0.56499999999999995</v>
      </c>
      <c r="AA781">
        <f t="shared" si="108"/>
        <v>12.5</v>
      </c>
      <c r="AB781">
        <f>IF(ROW($AA781)&lt;=VALUE(LEFT(AA$1,FIND("-",AA$1,1)-1))+VALUE(LEFT(AB$1,FIND("-",AB$1,1)-1)-1),0,AVERAGE(INDEX($AA:$AA,ROW($AA781)-VALUE(LEFT(AB$1,FIND("-",AB$1,1)-1))+1):$AA781))</f>
        <v>4.166666666666667</v>
      </c>
      <c r="AC781">
        <f>IF(ROW($AA781)&lt;=VALUE(LEFT(AA$1,FIND("-",AA$1,1)-1))+VALUE(LEFT(AB$1,FIND("-",AB$1,1)-1)-1)+VALUE(LEFT(AC$1,FIND("-",AC$1,1)-1)-1),0,AVERAGE(INDEX($AB:$AB,ROW($AB781)-VALUE(LEFT(AC$1,FIND("-",AC$1,1)-1))+1):$AB781))</f>
        <v>2.6234567901234569</v>
      </c>
      <c r="AE781">
        <f t="shared" si="115"/>
        <v>16258844</v>
      </c>
      <c r="AG781" t="str">
        <f t="shared" si="116"/>
        <v/>
      </c>
    </row>
    <row r="782" spans="1:33" x14ac:dyDescent="0.25">
      <c r="A782" s="6">
        <v>37629</v>
      </c>
      <c r="B782">
        <v>0.56999999999999995</v>
      </c>
      <c r="C782">
        <v>0.56999999999999995</v>
      </c>
      <c r="D782">
        <v>0.56499999999999995</v>
      </c>
      <c r="E782">
        <v>0.56999999999999995</v>
      </c>
      <c r="F782">
        <v>0.32861699999999999</v>
      </c>
      <c r="G782">
        <v>49000</v>
      </c>
      <c r="I782" t="str">
        <f t="shared" si="110"/>
        <v/>
      </c>
      <c r="J782" t="str">
        <f t="shared" si="111"/>
        <v>Oversold</v>
      </c>
      <c r="K782" t="str">
        <f t="shared" si="112"/>
        <v>Oversold Below %D</v>
      </c>
      <c r="M782" s="11" t="str">
        <f t="shared" si="113"/>
        <v/>
      </c>
      <c r="O782">
        <f>IF(ROW($E782)&lt;=VALUE(LEFT(O$1,FIND("-",O$1,1)-1)),0,IF(ROW($E782)=VALUE(LEFT(O$1,FIND("-",O$1,1)-1))+1,AVERAGE(INDEX($E:$E,ROW($E782)-VALUE(LEFT(O$1,FIND("-",O$1,1)-1))):$E782),($E782*(2/(VALUE(LEFT(O$1,FIND("-",O$1,1)-1))+1)))+(O781*(1-(2/(VALUE(LEFT(O$1,FIND("-",O$1,1)-1))+1))))))</f>
        <v>0.70784236789730592</v>
      </c>
      <c r="Q782">
        <f>IF(ROW($E782)&lt;=VALUE(LEFT(Q$1,FIND("-",Q$1,1)-1)),0,IF(ROW($E782)=VALUE(LEFT(Q$1,FIND("-",Q$1,1)-1))+1,AVERAGE(INDEX($E:$E,ROW($E782)-VALUE(LEFT(Q$1,FIND("-",Q$1,1)-1))):$E782),($E782*(2/(VALUE(LEFT(Q$1,FIND("-",Q$1,1)-1))+1)))+(Q781*(1-(2/(VALUE(LEFT(Q$1,FIND("-",Q$1,1)-1))+1))))))</f>
        <v>0.57773001843146776</v>
      </c>
      <c r="R782">
        <f>IF(ROW($E782)&lt;=VALUE(LEFT(R$1,FIND("-",R$1,1)-1)),0,IF(ROW($E782)=VALUE(LEFT(R$1,FIND("-",R$1,1)-1))+1,AVERAGE(INDEX($E:$E,ROW($E782)-VALUE(LEFT(R$1,FIND("-",R$1,1)-1))):$E782),($E782*(2/(VALUE(LEFT(R$1,FIND("-",R$1,1)-1))+1)))+(R781*(1-(2/(VALUE(LEFT(R$1,FIND("-",R$1,1)-1))+1))))))</f>
        <v>0.59021994001802169</v>
      </c>
      <c r="S782">
        <f t="shared" si="114"/>
        <v>-1.2489921586553931E-2</v>
      </c>
      <c r="T782">
        <f>IF(ROW($E782)&lt;=MAX(VALUE(LEFT(Q$1,FIND("-",Q$1,1)-1)),VALUE(LEFT(R$1,FIND("-",R$1,1)-1)))+VALUE(LEFT(T$1,FIND("-",T$1,1)-1))-1,0,IF(ROW($E782)=MAX(VALUE(LEFT(Q$1,FIND("-",Q$1,1)-1)),VALUE(LEFT(R$1,FIND("-",R$1,1)-1)))+VALUE(LEFT(T$1,FIND("-",T$1,1)-1)),AVERAGE(INDEX($S:$S,ROW(S782)-VALUE(LEFT(T$1,FIND("-",T$1,1)-1))+1):S782),($S782*(2/(VALUE(LEFT(T$1,FIND("-",T$1,1)-1))+1)))+(T781*(1-(2/(VALUE(LEFT(T$1,FIND("-",T$1,1)-1))+1))))))</f>
        <v>-1.2044849483781725E-2</v>
      </c>
      <c r="V782">
        <f t="shared" si="109"/>
        <v>0</v>
      </c>
      <c r="W782">
        <f>IF(ROW($E782)&lt;=VALUE(LEFT(W$1,FIND("-",W$1,1)-1))+1,0,IF(ROW($E781)=VALUE(LEFT(W$1,FIND("-",W$1,1)-1))+1,100-100/(1+ABS((SUMIF(INDEX($V:$V,ROW($V782)-VALUE(LEFT(W$1,FIND("-",W$1,1)-1))+1):$V782,"&gt;0",INDEX($V:$V,ROW($V782)-VALUE(LEFT(W$1,FIND("-",W$1,1)-1))+1):$V782)/COUNTIF(INDEX($V:$V,ROW($V782)-VALUE(LEFT(W$1,FIND("-",W$1,1)-1))+1):$V782,"&gt;0"))/(SUMIF(INDEX($V:$V,ROW($V782)-VALUE(LEFT(W$1,FIND("-",W$1,1)-1))+1):$V782,"&lt;0",INDEX($V:$V,ROW($V782)-VALUE(LEFT(W$1,FIND("-",W$1,1)-1))+1):$V782)/COUNTIF(INDEX($V:$V,ROW($V782)-VALUE(LEFT(W$1,FIND("-",W$1,1)-1))+1):$V782,"&lt;0")))),100-100/(1+ABS((SUMIF(INDEX($V:$V,ROW($V782)-VALUE(LEFT(W$1,FIND("-",W$1,1)-1))+1):$V782,"&gt;0",INDEX($V:$V,ROW($V782)-VALUE(LEFT(W$1,FIND("-",W$1,1)-1))+1):$V782)/VALUE(LEFT(W$1,FIND("-",W$1,1)-1)))/(SUMIF(INDEX($V:$V,ROW($V782)-VALUE(LEFT(W$1,FIND("-",W$1,1)-1))+1):$V782,"&lt;0",INDEX($V:$V,ROW($V782)-VALUE(LEFT(W$1,FIND("-",W$1,1)-1))+1):$V782)/VALUE(LEFT(W$1,FIND("-",W$1,1)-1)))))))</f>
        <v>0</v>
      </c>
      <c r="Y782">
        <f>IF(ROW($E782)&lt;=VALUE(LEFT(Y$1,FIND("-",Y$1,1)-1)),0,MAX(INDEX(C:C,ROW(C782)-VALUE(LEFT(Y$1,FIND("-",Y$1,1)-1))+1):C782))</f>
        <v>0.60499999999999998</v>
      </c>
      <c r="Z782">
        <f>IF(ROW($E782)&lt;=VALUE(LEFT(Z$1,FIND("-",Z$1,1)-1)),0,MIN(INDEX(D:D,ROW(D782)-VALUE(LEFT(Z$1,FIND("-",Z$1,1)-1))+1):D782))</f>
        <v>0.56499999999999995</v>
      </c>
      <c r="AA782">
        <f t="shared" si="108"/>
        <v>12.5</v>
      </c>
      <c r="AB782">
        <f>IF(ROW($AA782)&lt;=VALUE(LEFT(AA$1,FIND("-",AA$1,1)-1))+VALUE(LEFT(AB$1,FIND("-",AB$1,1)-1)-1),0,AVERAGE(INDEX($AA:$AA,ROW($AA782)-VALUE(LEFT(AB$1,FIND("-",AB$1,1)-1))+1):$AA782))</f>
        <v>8.3333333333333339</v>
      </c>
      <c r="AC782">
        <f>IF(ROW($AA782)&lt;=VALUE(LEFT(AA$1,FIND("-",AA$1,1)-1))+VALUE(LEFT(AB$1,FIND("-",AB$1,1)-1)-1)+VALUE(LEFT(AC$1,FIND("-",AC$1,1)-1)-1),0,AVERAGE(INDEX($AB:$AB,ROW($AB782)-VALUE(LEFT(AC$1,FIND("-",AC$1,1)-1))+1):$AB782))</f>
        <v>4.166666666666667</v>
      </c>
      <c r="AE782">
        <f t="shared" si="115"/>
        <v>16258844</v>
      </c>
      <c r="AG782" t="str">
        <f t="shared" si="116"/>
        <v/>
      </c>
    </row>
    <row r="783" spans="1:33" x14ac:dyDescent="0.25">
      <c r="A783" s="6">
        <v>37630</v>
      </c>
      <c r="B783">
        <v>0.56999999999999995</v>
      </c>
      <c r="C783">
        <v>0.57499999999999996</v>
      </c>
      <c r="D783">
        <v>0.56999999999999995</v>
      </c>
      <c r="E783">
        <v>0.56999999999999995</v>
      </c>
      <c r="F783">
        <v>0.32861699999999999</v>
      </c>
      <c r="G783">
        <v>61000</v>
      </c>
      <c r="I783" t="str">
        <f t="shared" si="110"/>
        <v/>
      </c>
      <c r="J783" t="str">
        <f t="shared" si="111"/>
        <v>Oversold</v>
      </c>
      <c r="K783" t="str">
        <f t="shared" si="112"/>
        <v>Oversold Below %D</v>
      </c>
      <c r="M783" s="11" t="str">
        <f t="shared" si="113"/>
        <v/>
      </c>
      <c r="O783">
        <f>IF(ROW($E783)&lt;=VALUE(LEFT(O$1,FIND("-",O$1,1)-1)),0,IF(ROW($E783)=VALUE(LEFT(O$1,FIND("-",O$1,1)-1))+1,AVERAGE(INDEX($E:$E,ROW($E783)-VALUE(LEFT(O$1,FIND("-",O$1,1)-1))):$E783),($E783*(2/(VALUE(LEFT(O$1,FIND("-",O$1,1)-1))+1)))+(O782*(1-(2/(VALUE(LEFT(O$1,FIND("-",O$1,1)-1))+1))))))</f>
        <v>0.7064708020475815</v>
      </c>
      <c r="Q783">
        <f>IF(ROW($E783)&lt;=VALUE(LEFT(Q$1,FIND("-",Q$1,1)-1)),0,IF(ROW($E783)=VALUE(LEFT(Q$1,FIND("-",Q$1,1)-1))+1,AVERAGE(INDEX($E:$E,ROW($E783)-VALUE(LEFT(Q$1,FIND("-",Q$1,1)-1))):$E783),($E783*(2/(VALUE(LEFT(Q$1,FIND("-",Q$1,1)-1))+1)))+(Q782*(1-(2/(VALUE(LEFT(Q$1,FIND("-",Q$1,1)-1))+1))))))</f>
        <v>0.57654078482662663</v>
      </c>
      <c r="R783">
        <f>IF(ROW($E783)&lt;=VALUE(LEFT(R$1,FIND("-",R$1,1)-1)),0,IF(ROW($E783)=VALUE(LEFT(R$1,FIND("-",R$1,1)-1))+1,AVERAGE(INDEX($E:$E,ROW($E783)-VALUE(LEFT(R$1,FIND("-",R$1,1)-1))):$E783),($E783*(2/(VALUE(LEFT(R$1,FIND("-",R$1,1)-1))+1)))+(R782*(1-(2/(VALUE(LEFT(R$1,FIND("-",R$1,1)-1))+1))))))</f>
        <v>0.58872216668335331</v>
      </c>
      <c r="S783">
        <f t="shared" si="114"/>
        <v>-1.2181381856726681E-2</v>
      </c>
      <c r="T783">
        <f>IF(ROW($E783)&lt;=MAX(VALUE(LEFT(Q$1,FIND("-",Q$1,1)-1)),VALUE(LEFT(R$1,FIND("-",R$1,1)-1)))+VALUE(LEFT(T$1,FIND("-",T$1,1)-1))-1,0,IF(ROW($E783)=MAX(VALUE(LEFT(Q$1,FIND("-",Q$1,1)-1)),VALUE(LEFT(R$1,FIND("-",R$1,1)-1)))+VALUE(LEFT(T$1,FIND("-",T$1,1)-1)),AVERAGE(INDEX($S:$S,ROW(S783)-VALUE(LEFT(T$1,FIND("-",T$1,1)-1))+1):S783),($S783*(2/(VALUE(LEFT(T$1,FIND("-",T$1,1)-1))+1)))+(T782*(1-(2/(VALUE(LEFT(T$1,FIND("-",T$1,1)-1))+1))))))</f>
        <v>-1.2072155958370715E-2</v>
      </c>
      <c r="V783">
        <f t="shared" si="109"/>
        <v>0</v>
      </c>
      <c r="W783">
        <f>IF(ROW($E783)&lt;=VALUE(LEFT(W$1,FIND("-",W$1,1)-1))+1,0,IF(ROW($E782)=VALUE(LEFT(W$1,FIND("-",W$1,1)-1))+1,100-100/(1+ABS((SUMIF(INDEX($V:$V,ROW($V783)-VALUE(LEFT(W$1,FIND("-",W$1,1)-1))+1):$V783,"&gt;0",INDEX($V:$V,ROW($V783)-VALUE(LEFT(W$1,FIND("-",W$1,1)-1))+1):$V783)/COUNTIF(INDEX($V:$V,ROW($V783)-VALUE(LEFT(W$1,FIND("-",W$1,1)-1))+1):$V783,"&gt;0"))/(SUMIF(INDEX($V:$V,ROW($V783)-VALUE(LEFT(W$1,FIND("-",W$1,1)-1))+1):$V783,"&lt;0",INDEX($V:$V,ROW($V783)-VALUE(LEFT(W$1,FIND("-",W$1,1)-1))+1):$V783)/COUNTIF(INDEX($V:$V,ROW($V783)-VALUE(LEFT(W$1,FIND("-",W$1,1)-1))+1):$V783,"&lt;0")))),100-100/(1+ABS((SUMIF(INDEX($V:$V,ROW($V783)-VALUE(LEFT(W$1,FIND("-",W$1,1)-1))+1):$V783,"&gt;0",INDEX($V:$V,ROW($V783)-VALUE(LEFT(W$1,FIND("-",W$1,1)-1))+1):$V783)/VALUE(LEFT(W$1,FIND("-",W$1,1)-1)))/(SUMIF(INDEX($V:$V,ROW($V783)-VALUE(LEFT(W$1,FIND("-",W$1,1)-1))+1):$V783,"&lt;0",INDEX($V:$V,ROW($V783)-VALUE(LEFT(W$1,FIND("-",W$1,1)-1))+1):$V783)/VALUE(LEFT(W$1,FIND("-",W$1,1)-1)))))))</f>
        <v>0</v>
      </c>
      <c r="Y783">
        <f>IF(ROW($E783)&lt;=VALUE(LEFT(Y$1,FIND("-",Y$1,1)-1)),0,MAX(INDEX(C:C,ROW(C783)-VALUE(LEFT(Y$1,FIND("-",Y$1,1)-1))+1):C783))</f>
        <v>0.6</v>
      </c>
      <c r="Z783">
        <f>IF(ROW($E783)&lt;=VALUE(LEFT(Z$1,FIND("-",Z$1,1)-1)),0,MIN(INDEX(D:D,ROW(D783)-VALUE(LEFT(Z$1,FIND("-",Z$1,1)-1))+1):D783))</f>
        <v>0.56499999999999995</v>
      </c>
      <c r="AA783">
        <f t="shared" ref="AA783:AA846" si="117">IF(ROW($E783)&lt;=VALUE(LEFT(AA$1,FIND("-",AA$1,1)-1)),0,(($E783-$Z783)/($Y783-$Z783))*100)</f>
        <v>14.285714285714285</v>
      </c>
      <c r="AB783">
        <f>IF(ROW($AA783)&lt;=VALUE(LEFT(AA$1,FIND("-",AA$1,1)-1))+VALUE(LEFT(AB$1,FIND("-",AB$1,1)-1)-1),0,AVERAGE(INDEX($AA:$AA,ROW($AA783)-VALUE(LEFT(AB$1,FIND("-",AB$1,1)-1))+1):$AA783))</f>
        <v>13.095238095238095</v>
      </c>
      <c r="AC783">
        <f>IF(ROW($AA783)&lt;=VALUE(LEFT(AA$1,FIND("-",AA$1,1)-1))+VALUE(LEFT(AB$1,FIND("-",AB$1,1)-1)-1)+VALUE(LEFT(AC$1,FIND("-",AC$1,1)-1)-1),0,AVERAGE(INDEX($AB:$AB,ROW($AB783)-VALUE(LEFT(AC$1,FIND("-",AC$1,1)-1))+1):$AB783))</f>
        <v>8.5317460317460316</v>
      </c>
      <c r="AE783">
        <f t="shared" si="115"/>
        <v>16258844</v>
      </c>
      <c r="AG783" t="str">
        <f t="shared" si="116"/>
        <v/>
      </c>
    </row>
    <row r="784" spans="1:33" x14ac:dyDescent="0.25">
      <c r="A784" s="6">
        <v>37631</v>
      </c>
      <c r="B784">
        <v>0.56999999999999995</v>
      </c>
      <c r="C784">
        <v>0.57499999999999996</v>
      </c>
      <c r="D784">
        <v>0.56499999999999995</v>
      </c>
      <c r="E784">
        <v>0.57499999999999996</v>
      </c>
      <c r="F784">
        <v>0.33149899999999999</v>
      </c>
      <c r="G784">
        <v>77000</v>
      </c>
      <c r="I784" t="str">
        <f t="shared" si="110"/>
        <v>Bullish</v>
      </c>
      <c r="J784" t="str">
        <f t="shared" si="111"/>
        <v>Oversold</v>
      </c>
      <c r="K784" t="str">
        <f t="shared" si="112"/>
        <v>Oversold Below %D</v>
      </c>
      <c r="M784" s="11" t="str">
        <f t="shared" si="113"/>
        <v/>
      </c>
      <c r="O784">
        <f>IF(ROW($E784)&lt;=VALUE(LEFT(O$1,FIND("-",O$1,1)-1)),0,IF(ROW($E784)=VALUE(LEFT(O$1,FIND("-",O$1,1)-1))+1,AVERAGE(INDEX($E:$E,ROW($E784)-VALUE(LEFT(O$1,FIND("-",O$1,1)-1))):$E784),($E784*(2/(VALUE(LEFT(O$1,FIND("-",O$1,1)-1))+1)))+(O783*(1-(2/(VALUE(LEFT(O$1,FIND("-",O$1,1)-1))+1))))))</f>
        <v>0.70516263486302855</v>
      </c>
      <c r="Q784">
        <f>IF(ROW($E784)&lt;=VALUE(LEFT(Q$1,FIND("-",Q$1,1)-1)),0,IF(ROW($E784)=VALUE(LEFT(Q$1,FIND("-",Q$1,1)-1))+1,AVERAGE(INDEX($E:$E,ROW($E784)-VALUE(LEFT(Q$1,FIND("-",Q$1,1)-1))):$E784),($E784*(2/(VALUE(LEFT(Q$1,FIND("-",Q$1,1)-1))+1)))+(Q783*(1-(2/(VALUE(LEFT(Q$1,FIND("-",Q$1,1)-1))+1))))))</f>
        <v>0.57630374100714554</v>
      </c>
      <c r="R784">
        <f>IF(ROW($E784)&lt;=VALUE(LEFT(R$1,FIND("-",R$1,1)-1)),0,IF(ROW($E784)=VALUE(LEFT(R$1,FIND("-",R$1,1)-1))+1,AVERAGE(INDEX($E:$E,ROW($E784)-VALUE(LEFT(R$1,FIND("-",R$1,1)-1))):$E784),($E784*(2/(VALUE(LEFT(R$1,FIND("-",R$1,1)-1))+1)))+(R783*(1-(2/(VALUE(LEFT(R$1,FIND("-",R$1,1)-1))+1))))))</f>
        <v>0.58770570989199389</v>
      </c>
      <c r="S784">
        <f t="shared" si="114"/>
        <v>-1.1401968884848346E-2</v>
      </c>
      <c r="T784">
        <f>IF(ROW($E784)&lt;=MAX(VALUE(LEFT(Q$1,FIND("-",Q$1,1)-1)),VALUE(LEFT(R$1,FIND("-",R$1,1)-1)))+VALUE(LEFT(T$1,FIND("-",T$1,1)-1))-1,0,IF(ROW($E784)=MAX(VALUE(LEFT(Q$1,FIND("-",Q$1,1)-1)),VALUE(LEFT(R$1,FIND("-",R$1,1)-1)))+VALUE(LEFT(T$1,FIND("-",T$1,1)-1)),AVERAGE(INDEX($S:$S,ROW(S784)-VALUE(LEFT(T$1,FIND("-",T$1,1)-1))+1):S784),($S784*(2/(VALUE(LEFT(T$1,FIND("-",T$1,1)-1))+1)))+(T783*(1-(2/(VALUE(LEFT(T$1,FIND("-",T$1,1)-1))+1))))))</f>
        <v>-1.1938118543666243E-2</v>
      </c>
      <c r="V784">
        <f t="shared" si="109"/>
        <v>5.0000000000000044E-3</v>
      </c>
      <c r="W784">
        <f>IF(ROW($E784)&lt;=VALUE(LEFT(W$1,FIND("-",W$1,1)-1))+1,0,IF(ROW($E783)=VALUE(LEFT(W$1,FIND("-",W$1,1)-1))+1,100-100/(1+ABS((SUMIF(INDEX($V:$V,ROW($V784)-VALUE(LEFT(W$1,FIND("-",W$1,1)-1))+1):$V784,"&gt;0",INDEX($V:$V,ROW($V784)-VALUE(LEFT(W$1,FIND("-",W$1,1)-1))+1):$V784)/COUNTIF(INDEX($V:$V,ROW($V784)-VALUE(LEFT(W$1,FIND("-",W$1,1)-1))+1):$V784,"&gt;0"))/(SUMIF(INDEX($V:$V,ROW($V784)-VALUE(LEFT(W$1,FIND("-",W$1,1)-1))+1):$V784,"&lt;0",INDEX($V:$V,ROW($V784)-VALUE(LEFT(W$1,FIND("-",W$1,1)-1))+1):$V784)/COUNTIF(INDEX($V:$V,ROW($V784)-VALUE(LEFT(W$1,FIND("-",W$1,1)-1))+1):$V784,"&lt;0")))),100-100/(1+ABS((SUMIF(INDEX($V:$V,ROW($V784)-VALUE(LEFT(W$1,FIND("-",W$1,1)-1))+1):$V784,"&gt;0",INDEX($V:$V,ROW($V784)-VALUE(LEFT(W$1,FIND("-",W$1,1)-1))+1):$V784)/VALUE(LEFT(W$1,FIND("-",W$1,1)-1)))/(SUMIF(INDEX($V:$V,ROW($V784)-VALUE(LEFT(W$1,FIND("-",W$1,1)-1))+1):$V784,"&lt;0",INDEX($V:$V,ROW($V784)-VALUE(LEFT(W$1,FIND("-",W$1,1)-1))+1):$V784)/VALUE(LEFT(W$1,FIND("-",W$1,1)-1)))))))</f>
        <v>25.000000000000014</v>
      </c>
      <c r="Y784">
        <f>IF(ROW($E784)&lt;=VALUE(LEFT(Y$1,FIND("-",Y$1,1)-1)),0,MAX(INDEX(C:C,ROW(C784)-VALUE(LEFT(Y$1,FIND("-",Y$1,1)-1))+1):C784))</f>
        <v>0.59</v>
      </c>
      <c r="Z784">
        <f>IF(ROW($E784)&lt;=VALUE(LEFT(Z$1,FIND("-",Z$1,1)-1)),0,MIN(INDEX(D:D,ROW(D784)-VALUE(LEFT(Z$1,FIND("-",Z$1,1)-1))+1):D784))</f>
        <v>0.56499999999999995</v>
      </c>
      <c r="AA784">
        <f t="shared" si="117"/>
        <v>40</v>
      </c>
      <c r="AB784">
        <f>IF(ROW($AA784)&lt;=VALUE(LEFT(AA$1,FIND("-",AA$1,1)-1))+VALUE(LEFT(AB$1,FIND("-",AB$1,1)-1)-1),0,AVERAGE(INDEX($AA:$AA,ROW($AA784)-VALUE(LEFT(AB$1,FIND("-",AB$1,1)-1))+1):$AA784))</f>
        <v>22.261904761904759</v>
      </c>
      <c r="AC784">
        <f>IF(ROW($AA784)&lt;=VALUE(LEFT(AA$1,FIND("-",AA$1,1)-1))+VALUE(LEFT(AB$1,FIND("-",AB$1,1)-1)-1)+VALUE(LEFT(AC$1,FIND("-",AC$1,1)-1)-1),0,AVERAGE(INDEX($AB:$AB,ROW($AB784)-VALUE(LEFT(AC$1,FIND("-",AC$1,1)-1))+1):$AB784))</f>
        <v>14.563492063492063</v>
      </c>
      <c r="AE784">
        <f t="shared" si="115"/>
        <v>16335844</v>
      </c>
      <c r="AG784" t="str">
        <f t="shared" si="116"/>
        <v/>
      </c>
    </row>
    <row r="785" spans="1:33" x14ac:dyDescent="0.25">
      <c r="A785" s="6">
        <v>37634</v>
      </c>
      <c r="B785">
        <v>0.56999999999999995</v>
      </c>
      <c r="C785">
        <v>0.60499999999999998</v>
      </c>
      <c r="D785">
        <v>0.56999999999999995</v>
      </c>
      <c r="E785">
        <v>0.59499999999999997</v>
      </c>
      <c r="F785">
        <v>0.34303</v>
      </c>
      <c r="G785">
        <v>251000</v>
      </c>
      <c r="I785" t="str">
        <f t="shared" si="110"/>
        <v/>
      </c>
      <c r="J785" t="str">
        <f t="shared" si="111"/>
        <v/>
      </c>
      <c r="K785" t="str">
        <f t="shared" si="112"/>
        <v>Buy</v>
      </c>
      <c r="M785" s="11" t="str">
        <f t="shared" si="113"/>
        <v>Buy</v>
      </c>
      <c r="O785">
        <f>IF(ROW($E785)&lt;=VALUE(LEFT(O$1,FIND("-",O$1,1)-1)),0,IF(ROW($E785)=VALUE(LEFT(O$1,FIND("-",O$1,1)-1))+1,AVERAGE(INDEX($E:$E,ROW($E785)-VALUE(LEFT(O$1,FIND("-",O$1,1)-1))):$E785),($E785*(2/(VALUE(LEFT(O$1,FIND("-",O$1,1)-1))+1)))+(O784*(1-(2/(VALUE(LEFT(O$1,FIND("-",O$1,1)-1))+1))))))</f>
        <v>0.70406648924250093</v>
      </c>
      <c r="Q785">
        <f>IF(ROW($E785)&lt;=VALUE(LEFT(Q$1,FIND("-",Q$1,1)-1)),0,IF(ROW($E785)=VALUE(LEFT(Q$1,FIND("-",Q$1,1)-1))+1,AVERAGE(INDEX($E:$E,ROW($E785)-VALUE(LEFT(Q$1,FIND("-",Q$1,1)-1))):$E785),($E785*(2/(VALUE(LEFT(Q$1,FIND("-",Q$1,1)-1))+1)))+(Q784*(1-(2/(VALUE(LEFT(Q$1,FIND("-",Q$1,1)-1))+1))))))</f>
        <v>0.57918008854450775</v>
      </c>
      <c r="R785">
        <f>IF(ROW($E785)&lt;=VALUE(LEFT(R$1,FIND("-",R$1,1)-1)),0,IF(ROW($E785)=VALUE(LEFT(R$1,FIND("-",R$1,1)-1))+1,AVERAGE(INDEX($E:$E,ROW($E785)-VALUE(LEFT(R$1,FIND("-",R$1,1)-1))):$E785),($E785*(2/(VALUE(LEFT(R$1,FIND("-",R$1,1)-1))+1)))+(R784*(1-(2/(VALUE(LEFT(R$1,FIND("-",R$1,1)-1))+1))))))</f>
        <v>0.58824602767777212</v>
      </c>
      <c r="S785">
        <f t="shared" si="114"/>
        <v>-9.0659391332643668E-3</v>
      </c>
      <c r="T785">
        <f>IF(ROW($E785)&lt;=MAX(VALUE(LEFT(Q$1,FIND("-",Q$1,1)-1)),VALUE(LEFT(R$1,FIND("-",R$1,1)-1)))+VALUE(LEFT(T$1,FIND("-",T$1,1)-1))-1,0,IF(ROW($E785)=MAX(VALUE(LEFT(Q$1,FIND("-",Q$1,1)-1)),VALUE(LEFT(R$1,FIND("-",R$1,1)-1)))+VALUE(LEFT(T$1,FIND("-",T$1,1)-1)),AVERAGE(INDEX($S:$S,ROW(S785)-VALUE(LEFT(T$1,FIND("-",T$1,1)-1))+1):S785),($S785*(2/(VALUE(LEFT(T$1,FIND("-",T$1,1)-1))+1)))+(T784*(1-(2/(VALUE(LEFT(T$1,FIND("-",T$1,1)-1))+1))))))</f>
        <v>-1.1363682661585869E-2</v>
      </c>
      <c r="V785">
        <f t="shared" si="109"/>
        <v>2.0000000000000018E-2</v>
      </c>
      <c r="W785">
        <f>IF(ROW($E785)&lt;=VALUE(LEFT(W$1,FIND("-",W$1,1)-1))+1,0,IF(ROW($E784)=VALUE(LEFT(W$1,FIND("-",W$1,1)-1))+1,100-100/(1+ABS((SUMIF(INDEX($V:$V,ROW($V785)-VALUE(LEFT(W$1,FIND("-",W$1,1)-1))+1):$V785,"&gt;0",INDEX($V:$V,ROW($V785)-VALUE(LEFT(W$1,FIND("-",W$1,1)-1))+1):$V785)/COUNTIF(INDEX($V:$V,ROW($V785)-VALUE(LEFT(W$1,FIND("-",W$1,1)-1))+1):$V785,"&gt;0"))/(SUMIF(INDEX($V:$V,ROW($V785)-VALUE(LEFT(W$1,FIND("-",W$1,1)-1))+1):$V785,"&lt;0",INDEX($V:$V,ROW($V785)-VALUE(LEFT(W$1,FIND("-",W$1,1)-1))+1):$V785)/COUNTIF(INDEX($V:$V,ROW($V785)-VALUE(LEFT(W$1,FIND("-",W$1,1)-1))+1):$V785,"&lt;0")))),100-100/(1+ABS((SUMIF(INDEX($V:$V,ROW($V785)-VALUE(LEFT(W$1,FIND("-",W$1,1)-1))+1):$V785,"&gt;0",INDEX($V:$V,ROW($V785)-VALUE(LEFT(W$1,FIND("-",W$1,1)-1))+1):$V785)/VALUE(LEFT(W$1,FIND("-",W$1,1)-1)))/(SUMIF(INDEX($V:$V,ROW($V785)-VALUE(LEFT(W$1,FIND("-",W$1,1)-1))+1):$V785,"&lt;0",INDEX($V:$V,ROW($V785)-VALUE(LEFT(W$1,FIND("-",W$1,1)-1))+1):$V785)/VALUE(LEFT(W$1,FIND("-",W$1,1)-1)))))))</f>
        <v>62.500000000000007</v>
      </c>
      <c r="Y785">
        <f>IF(ROW($E785)&lt;=VALUE(LEFT(Y$1,FIND("-",Y$1,1)-1)),0,MAX(INDEX(C:C,ROW(C785)-VALUE(LEFT(Y$1,FIND("-",Y$1,1)-1))+1):C785))</f>
        <v>0.60499999999999998</v>
      </c>
      <c r="Z785">
        <f>IF(ROW($E785)&lt;=VALUE(LEFT(Z$1,FIND("-",Z$1,1)-1)),0,MIN(INDEX(D:D,ROW(D785)-VALUE(LEFT(Z$1,FIND("-",Z$1,1)-1))+1):D785))</f>
        <v>0.56499999999999995</v>
      </c>
      <c r="AA785">
        <f t="shared" si="117"/>
        <v>75</v>
      </c>
      <c r="AB785">
        <f>IF(ROW($AA785)&lt;=VALUE(LEFT(AA$1,FIND("-",AA$1,1)-1))+VALUE(LEFT(AB$1,FIND("-",AB$1,1)-1)-1),0,AVERAGE(INDEX($AA:$AA,ROW($AA785)-VALUE(LEFT(AB$1,FIND("-",AB$1,1)-1))+1):$AA785))</f>
        <v>43.095238095238095</v>
      </c>
      <c r="AC785">
        <f>IF(ROW($AA785)&lt;=VALUE(LEFT(AA$1,FIND("-",AA$1,1)-1))+VALUE(LEFT(AB$1,FIND("-",AB$1,1)-1)-1)+VALUE(LEFT(AC$1,FIND("-",AC$1,1)-1)-1),0,AVERAGE(INDEX($AB:$AB,ROW($AB785)-VALUE(LEFT(AC$1,FIND("-",AC$1,1)-1))+1):$AB785))</f>
        <v>26.150793650793648</v>
      </c>
      <c r="AE785">
        <f t="shared" si="115"/>
        <v>16586844</v>
      </c>
      <c r="AG785" t="str">
        <f t="shared" si="116"/>
        <v>Buy</v>
      </c>
    </row>
    <row r="786" spans="1:33" x14ac:dyDescent="0.25">
      <c r="A786" s="6">
        <v>37635</v>
      </c>
      <c r="B786">
        <v>0.61</v>
      </c>
      <c r="C786">
        <v>0.63</v>
      </c>
      <c r="D786">
        <v>0.58499999999999996</v>
      </c>
      <c r="E786">
        <v>0.58499999999999996</v>
      </c>
      <c r="F786">
        <v>0.33726499999999998</v>
      </c>
      <c r="G786">
        <v>236000</v>
      </c>
      <c r="I786" t="str">
        <f t="shared" si="110"/>
        <v/>
      </c>
      <c r="J786" t="str">
        <f t="shared" si="111"/>
        <v/>
      </c>
      <c r="K786" t="str">
        <f t="shared" si="112"/>
        <v/>
      </c>
      <c r="M786" s="11" t="str">
        <f t="shared" si="113"/>
        <v/>
      </c>
      <c r="O786">
        <f>IF(ROW($E786)&lt;=VALUE(LEFT(O$1,FIND("-",O$1,1)-1)),0,IF(ROW($E786)=VALUE(LEFT(O$1,FIND("-",O$1,1)-1))+1,AVERAGE(INDEX($E:$E,ROW($E786)-VALUE(LEFT(O$1,FIND("-",O$1,1)-1))):$E786),($E786*(2/(VALUE(LEFT(O$1,FIND("-",O$1,1)-1))+1)))+(O785*(1-(2/(VALUE(LEFT(O$1,FIND("-",O$1,1)-1))+1))))))</f>
        <v>0.70288174805600845</v>
      </c>
      <c r="Q786">
        <f>IF(ROW($E786)&lt;=VALUE(LEFT(Q$1,FIND("-",Q$1,1)-1)),0,IF(ROW($E786)=VALUE(LEFT(Q$1,FIND("-",Q$1,1)-1))+1,AVERAGE(INDEX($E:$E,ROW($E786)-VALUE(LEFT(Q$1,FIND("-",Q$1,1)-1))):$E786),($E786*(2/(VALUE(LEFT(Q$1,FIND("-",Q$1,1)-1))+1)))+(Q785*(1-(2/(VALUE(LEFT(Q$1,FIND("-",Q$1,1)-1))+1))))))</f>
        <v>0.58007545953766038</v>
      </c>
      <c r="R786">
        <f>IF(ROW($E786)&lt;=VALUE(LEFT(R$1,FIND("-",R$1,1)-1)),0,IF(ROW($E786)=VALUE(LEFT(R$1,FIND("-",R$1,1)-1))+1,AVERAGE(INDEX($E:$E,ROW($E786)-VALUE(LEFT(R$1,FIND("-",R$1,1)-1))):$E786),($E786*(2/(VALUE(LEFT(R$1,FIND("-",R$1,1)-1))+1)))+(R785*(1-(2/(VALUE(LEFT(R$1,FIND("-",R$1,1)-1))+1))))))</f>
        <v>0.58800558118312229</v>
      </c>
      <c r="S786">
        <f t="shared" si="114"/>
        <v>-7.9301216454619183E-3</v>
      </c>
      <c r="T786">
        <f>IF(ROW($E786)&lt;=MAX(VALUE(LEFT(Q$1,FIND("-",Q$1,1)-1)),VALUE(LEFT(R$1,FIND("-",R$1,1)-1)))+VALUE(LEFT(T$1,FIND("-",T$1,1)-1))-1,0,IF(ROW($E786)=MAX(VALUE(LEFT(Q$1,FIND("-",Q$1,1)-1)),VALUE(LEFT(R$1,FIND("-",R$1,1)-1)))+VALUE(LEFT(T$1,FIND("-",T$1,1)-1)),AVERAGE(INDEX($S:$S,ROW(S786)-VALUE(LEFT(T$1,FIND("-",T$1,1)-1))+1):S786),($S786*(2/(VALUE(LEFT(T$1,FIND("-",T$1,1)-1))+1)))+(T785*(1-(2/(VALUE(LEFT(T$1,FIND("-",T$1,1)-1))+1))))))</f>
        <v>-1.0676970458361079E-2</v>
      </c>
      <c r="V786">
        <f t="shared" si="109"/>
        <v>-1.0000000000000009E-2</v>
      </c>
      <c r="W786">
        <f>IF(ROW($E786)&lt;=VALUE(LEFT(W$1,FIND("-",W$1,1)-1))+1,0,IF(ROW($E785)=VALUE(LEFT(W$1,FIND("-",W$1,1)-1))+1,100-100/(1+ABS((SUMIF(INDEX($V:$V,ROW($V786)-VALUE(LEFT(W$1,FIND("-",W$1,1)-1))+1):$V786,"&gt;0",INDEX($V:$V,ROW($V786)-VALUE(LEFT(W$1,FIND("-",W$1,1)-1))+1):$V786)/COUNTIF(INDEX($V:$V,ROW($V786)-VALUE(LEFT(W$1,FIND("-",W$1,1)-1))+1):$V786,"&gt;0"))/(SUMIF(INDEX($V:$V,ROW($V786)-VALUE(LEFT(W$1,FIND("-",W$1,1)-1))+1):$V786,"&lt;0",INDEX($V:$V,ROW($V786)-VALUE(LEFT(W$1,FIND("-",W$1,1)-1))+1):$V786)/COUNTIF(INDEX($V:$V,ROW($V786)-VALUE(LEFT(W$1,FIND("-",W$1,1)-1))+1):$V786,"&lt;0")))),100-100/(1+ABS((SUMIF(INDEX($V:$V,ROW($V786)-VALUE(LEFT(W$1,FIND("-",W$1,1)-1))+1):$V786,"&gt;0",INDEX($V:$V,ROW($V786)-VALUE(LEFT(W$1,FIND("-",W$1,1)-1))+1):$V786)/VALUE(LEFT(W$1,FIND("-",W$1,1)-1)))/(SUMIF(INDEX($V:$V,ROW($V786)-VALUE(LEFT(W$1,FIND("-",W$1,1)-1))+1):$V786,"&lt;0",INDEX($V:$V,ROW($V786)-VALUE(LEFT(W$1,FIND("-",W$1,1)-1))+1):$V786)/VALUE(LEFT(W$1,FIND("-",W$1,1)-1)))))))</f>
        <v>50</v>
      </c>
      <c r="Y786">
        <f>IF(ROW($E786)&lt;=VALUE(LEFT(Y$1,FIND("-",Y$1,1)-1)),0,MAX(INDEX(C:C,ROW(C786)-VALUE(LEFT(Y$1,FIND("-",Y$1,1)-1))+1):C786))</f>
        <v>0.63</v>
      </c>
      <c r="Z786">
        <f>IF(ROW($E786)&lt;=VALUE(LEFT(Z$1,FIND("-",Z$1,1)-1)),0,MIN(INDEX(D:D,ROW(D786)-VALUE(LEFT(Z$1,FIND("-",Z$1,1)-1))+1):D786))</f>
        <v>0.56499999999999995</v>
      </c>
      <c r="AA786">
        <f t="shared" si="117"/>
        <v>30.76923076923077</v>
      </c>
      <c r="AB786">
        <f>IF(ROW($AA786)&lt;=VALUE(LEFT(AA$1,FIND("-",AA$1,1)-1))+VALUE(LEFT(AB$1,FIND("-",AB$1,1)-1)-1),0,AVERAGE(INDEX($AA:$AA,ROW($AA786)-VALUE(LEFT(AB$1,FIND("-",AB$1,1)-1))+1):$AA786))</f>
        <v>48.589743589743591</v>
      </c>
      <c r="AC786">
        <f>IF(ROW($AA786)&lt;=VALUE(LEFT(AA$1,FIND("-",AA$1,1)-1))+VALUE(LEFT(AB$1,FIND("-",AB$1,1)-1)-1)+VALUE(LEFT(AC$1,FIND("-",AC$1,1)-1)-1),0,AVERAGE(INDEX($AB:$AB,ROW($AB786)-VALUE(LEFT(AC$1,FIND("-",AC$1,1)-1))+1):$AB786))</f>
        <v>37.982295482295484</v>
      </c>
      <c r="AE786">
        <f t="shared" si="115"/>
        <v>16350844</v>
      </c>
      <c r="AG786" t="str">
        <f t="shared" si="116"/>
        <v/>
      </c>
    </row>
    <row r="787" spans="1:33" x14ac:dyDescent="0.25">
      <c r="A787" s="6">
        <v>37636</v>
      </c>
      <c r="B787">
        <v>0.6</v>
      </c>
      <c r="C787">
        <v>0.62</v>
      </c>
      <c r="D787">
        <v>0.59</v>
      </c>
      <c r="E787">
        <v>0.60499999999999998</v>
      </c>
      <c r="F787">
        <v>0.34879500000000002</v>
      </c>
      <c r="G787">
        <v>352000</v>
      </c>
      <c r="I787" t="str">
        <f t="shared" si="110"/>
        <v/>
      </c>
      <c r="J787" t="str">
        <f t="shared" si="111"/>
        <v/>
      </c>
      <c r="K787" t="str">
        <f t="shared" si="112"/>
        <v/>
      </c>
      <c r="M787" s="11" t="str">
        <f t="shared" si="113"/>
        <v/>
      </c>
      <c r="O787">
        <f>IF(ROW($E787)&lt;=VALUE(LEFT(O$1,FIND("-",O$1,1)-1)),0,IF(ROW($E787)=VALUE(LEFT(O$1,FIND("-",O$1,1)-1))+1,AVERAGE(INDEX($E:$E,ROW($E787)-VALUE(LEFT(O$1,FIND("-",O$1,1)-1))):$E787),($E787*(2/(VALUE(LEFT(O$1,FIND("-",O$1,1)-1))+1)))+(O786*(1-(2/(VALUE(LEFT(O$1,FIND("-",O$1,1)-1))+1))))))</f>
        <v>0.70190780031415767</v>
      </c>
      <c r="Q787">
        <f>IF(ROW($E787)&lt;=VALUE(LEFT(Q$1,FIND("-",Q$1,1)-1)),0,IF(ROW($E787)=VALUE(LEFT(Q$1,FIND("-",Q$1,1)-1))+1,AVERAGE(INDEX($E:$E,ROW($E787)-VALUE(LEFT(Q$1,FIND("-",Q$1,1)-1))):$E787),($E787*(2/(VALUE(LEFT(Q$1,FIND("-",Q$1,1)-1))+1)))+(Q786*(1-(2/(VALUE(LEFT(Q$1,FIND("-",Q$1,1)-1))+1))))))</f>
        <v>0.58391000422417416</v>
      </c>
      <c r="R787">
        <f>IF(ROW($E787)&lt;=VALUE(LEFT(R$1,FIND("-",R$1,1)-1)),0,IF(ROW($E787)=VALUE(LEFT(R$1,FIND("-",R$1,1)-1))+1,AVERAGE(INDEX($E:$E,ROW($E787)-VALUE(LEFT(R$1,FIND("-",R$1,1)-1))):$E787),($E787*(2/(VALUE(LEFT(R$1,FIND("-",R$1,1)-1))+1)))+(R786*(1-(2/(VALUE(LEFT(R$1,FIND("-",R$1,1)-1))+1))))))</f>
        <v>0.58926442702140958</v>
      </c>
      <c r="S787">
        <f t="shared" si="114"/>
        <v>-5.3544227972354141E-3</v>
      </c>
      <c r="T787">
        <f>IF(ROW($E787)&lt;=MAX(VALUE(LEFT(Q$1,FIND("-",Q$1,1)-1)),VALUE(LEFT(R$1,FIND("-",R$1,1)-1)))+VALUE(LEFT(T$1,FIND("-",T$1,1)-1))-1,0,IF(ROW($E787)=MAX(VALUE(LEFT(Q$1,FIND("-",Q$1,1)-1)),VALUE(LEFT(R$1,FIND("-",R$1,1)-1)))+VALUE(LEFT(T$1,FIND("-",T$1,1)-1)),AVERAGE(INDEX($S:$S,ROW(S787)-VALUE(LEFT(T$1,FIND("-",T$1,1)-1))+1):S787),($S787*(2/(VALUE(LEFT(T$1,FIND("-",T$1,1)-1))+1)))+(T786*(1-(2/(VALUE(LEFT(T$1,FIND("-",T$1,1)-1))+1))))))</f>
        <v>-9.6124609261359472E-3</v>
      </c>
      <c r="V787">
        <f t="shared" si="109"/>
        <v>2.0000000000000018E-2</v>
      </c>
      <c r="W787">
        <f>IF(ROW($E787)&lt;=VALUE(LEFT(W$1,FIND("-",W$1,1)-1))+1,0,IF(ROW($E786)=VALUE(LEFT(W$1,FIND("-",W$1,1)-1))+1,100-100/(1+ABS((SUMIF(INDEX($V:$V,ROW($V787)-VALUE(LEFT(W$1,FIND("-",W$1,1)-1))+1):$V787,"&gt;0",INDEX($V:$V,ROW($V787)-VALUE(LEFT(W$1,FIND("-",W$1,1)-1))+1):$V787)/COUNTIF(INDEX($V:$V,ROW($V787)-VALUE(LEFT(W$1,FIND("-",W$1,1)-1))+1):$V787,"&gt;0"))/(SUMIF(INDEX($V:$V,ROW($V787)-VALUE(LEFT(W$1,FIND("-",W$1,1)-1))+1):$V787,"&lt;0",INDEX($V:$V,ROW($V787)-VALUE(LEFT(W$1,FIND("-",W$1,1)-1))+1):$V787)/COUNTIF(INDEX($V:$V,ROW($V787)-VALUE(LEFT(W$1,FIND("-",W$1,1)-1))+1):$V787,"&lt;0")))),100-100/(1+ABS((SUMIF(INDEX($V:$V,ROW($V787)-VALUE(LEFT(W$1,FIND("-",W$1,1)-1))+1):$V787,"&gt;0",INDEX($V:$V,ROW($V787)-VALUE(LEFT(W$1,FIND("-",W$1,1)-1))+1):$V787)/VALUE(LEFT(W$1,FIND("-",W$1,1)-1)))/(SUMIF(INDEX($V:$V,ROW($V787)-VALUE(LEFT(W$1,FIND("-",W$1,1)-1))+1):$V787,"&lt;0",INDEX($V:$V,ROW($V787)-VALUE(LEFT(W$1,FIND("-",W$1,1)-1))+1):$V787)/VALUE(LEFT(W$1,FIND("-",W$1,1)-1)))))))</f>
        <v>69.230769230769226</v>
      </c>
      <c r="Y787">
        <f>IF(ROW($E787)&lt;=VALUE(LEFT(Y$1,FIND("-",Y$1,1)-1)),0,MAX(INDEX(C:C,ROW(C787)-VALUE(LEFT(Y$1,FIND("-",Y$1,1)-1))+1):C787))</f>
        <v>0.63</v>
      </c>
      <c r="Z787">
        <f>IF(ROW($E787)&lt;=VALUE(LEFT(Z$1,FIND("-",Z$1,1)-1)),0,MIN(INDEX(D:D,ROW(D787)-VALUE(LEFT(Z$1,FIND("-",Z$1,1)-1))+1):D787))</f>
        <v>0.56499999999999995</v>
      </c>
      <c r="AA787">
        <f t="shared" si="117"/>
        <v>61.53846153846154</v>
      </c>
      <c r="AB787">
        <f>IF(ROW($AA787)&lt;=VALUE(LEFT(AA$1,FIND("-",AA$1,1)-1))+VALUE(LEFT(AB$1,FIND("-",AB$1,1)-1)-1),0,AVERAGE(INDEX($AA:$AA,ROW($AA787)-VALUE(LEFT(AB$1,FIND("-",AB$1,1)-1))+1):$AA787))</f>
        <v>55.769230769230774</v>
      </c>
      <c r="AC787">
        <f>IF(ROW($AA787)&lt;=VALUE(LEFT(AA$1,FIND("-",AA$1,1)-1))+VALUE(LEFT(AB$1,FIND("-",AB$1,1)-1)-1)+VALUE(LEFT(AC$1,FIND("-",AC$1,1)-1)-1),0,AVERAGE(INDEX($AB:$AB,ROW($AB787)-VALUE(LEFT(AC$1,FIND("-",AC$1,1)-1))+1):$AB787))</f>
        <v>49.151404151404158</v>
      </c>
      <c r="AE787">
        <f t="shared" si="115"/>
        <v>16702844</v>
      </c>
      <c r="AG787" t="str">
        <f t="shared" si="116"/>
        <v/>
      </c>
    </row>
    <row r="788" spans="1:33" x14ac:dyDescent="0.25">
      <c r="A788" s="6">
        <v>37637</v>
      </c>
      <c r="B788">
        <v>0.62</v>
      </c>
      <c r="C788">
        <v>0.66</v>
      </c>
      <c r="D788">
        <v>0.60499999999999998</v>
      </c>
      <c r="E788">
        <v>0.60499999999999998</v>
      </c>
      <c r="F788">
        <v>0.34879500000000002</v>
      </c>
      <c r="G788">
        <v>539000</v>
      </c>
      <c r="I788" t="str">
        <f t="shared" si="110"/>
        <v/>
      </c>
      <c r="J788" t="str">
        <f t="shared" si="111"/>
        <v/>
      </c>
      <c r="K788" t="str">
        <f t="shared" si="112"/>
        <v/>
      </c>
      <c r="M788" s="11" t="str">
        <f t="shared" si="113"/>
        <v/>
      </c>
      <c r="O788">
        <f>IF(ROW($E788)&lt;=VALUE(LEFT(O$1,FIND("-",O$1,1)-1)),0,IF(ROW($E788)=VALUE(LEFT(O$1,FIND("-",O$1,1)-1))+1,AVERAGE(INDEX($E:$E,ROW($E788)-VALUE(LEFT(O$1,FIND("-",O$1,1)-1))):$E788),($E788*(2/(VALUE(LEFT(O$1,FIND("-",O$1,1)-1))+1)))+(O787*(1-(2/(VALUE(LEFT(O$1,FIND("-",O$1,1)-1))+1))))))</f>
        <v>0.70094354359461386</v>
      </c>
      <c r="Q788">
        <f>IF(ROW($E788)&lt;=VALUE(LEFT(Q$1,FIND("-",Q$1,1)-1)),0,IF(ROW($E788)=VALUE(LEFT(Q$1,FIND("-",Q$1,1)-1))+1,AVERAGE(INDEX($E:$E,ROW($E788)-VALUE(LEFT(Q$1,FIND("-",Q$1,1)-1))):$E788),($E788*(2/(VALUE(LEFT(Q$1,FIND("-",Q$1,1)-1))+1)))+(Q787*(1-(2/(VALUE(LEFT(Q$1,FIND("-",Q$1,1)-1))+1))))))</f>
        <v>0.58715461895891663</v>
      </c>
      <c r="R788">
        <f>IF(ROW($E788)&lt;=VALUE(LEFT(R$1,FIND("-",R$1,1)-1)),0,IF(ROW($E788)=VALUE(LEFT(R$1,FIND("-",R$1,1)-1))+1,AVERAGE(INDEX($E:$E,ROW($E788)-VALUE(LEFT(R$1,FIND("-",R$1,1)-1))):$E788),($E788*(2/(VALUE(LEFT(R$1,FIND("-",R$1,1)-1))+1)))+(R787*(1-(2/(VALUE(LEFT(R$1,FIND("-",R$1,1)-1))+1))))))</f>
        <v>0.59043002501982378</v>
      </c>
      <c r="S788">
        <f t="shared" si="114"/>
        <v>-3.2754060609071489E-3</v>
      </c>
      <c r="T788">
        <f>IF(ROW($E788)&lt;=MAX(VALUE(LEFT(Q$1,FIND("-",Q$1,1)-1)),VALUE(LEFT(R$1,FIND("-",R$1,1)-1)))+VALUE(LEFT(T$1,FIND("-",T$1,1)-1))-1,0,IF(ROW($E788)=MAX(VALUE(LEFT(Q$1,FIND("-",Q$1,1)-1)),VALUE(LEFT(R$1,FIND("-",R$1,1)-1)))+VALUE(LEFT(T$1,FIND("-",T$1,1)-1)),AVERAGE(INDEX($S:$S,ROW(S788)-VALUE(LEFT(T$1,FIND("-",T$1,1)-1))+1):S788),($S788*(2/(VALUE(LEFT(T$1,FIND("-",T$1,1)-1))+1)))+(T787*(1-(2/(VALUE(LEFT(T$1,FIND("-",T$1,1)-1))+1))))))</f>
        <v>-8.3450499530901886E-3</v>
      </c>
      <c r="V788">
        <f t="shared" si="109"/>
        <v>0</v>
      </c>
      <c r="W788">
        <f>IF(ROW($E788)&lt;=VALUE(LEFT(W$1,FIND("-",W$1,1)-1))+1,0,IF(ROW($E787)=VALUE(LEFT(W$1,FIND("-",W$1,1)-1))+1,100-100/(1+ABS((SUMIF(INDEX($V:$V,ROW($V788)-VALUE(LEFT(W$1,FIND("-",W$1,1)-1))+1):$V788,"&gt;0",INDEX($V:$V,ROW($V788)-VALUE(LEFT(W$1,FIND("-",W$1,1)-1))+1):$V788)/COUNTIF(INDEX($V:$V,ROW($V788)-VALUE(LEFT(W$1,FIND("-",W$1,1)-1))+1):$V788,"&gt;0"))/(SUMIF(INDEX($V:$V,ROW($V788)-VALUE(LEFT(W$1,FIND("-",W$1,1)-1))+1):$V788,"&lt;0",INDEX($V:$V,ROW($V788)-VALUE(LEFT(W$1,FIND("-",W$1,1)-1))+1):$V788)/COUNTIF(INDEX($V:$V,ROW($V788)-VALUE(LEFT(W$1,FIND("-",W$1,1)-1))+1):$V788,"&lt;0")))),100-100/(1+ABS((SUMIF(INDEX($V:$V,ROW($V788)-VALUE(LEFT(W$1,FIND("-",W$1,1)-1))+1):$V788,"&gt;0",INDEX($V:$V,ROW($V788)-VALUE(LEFT(W$1,FIND("-",W$1,1)-1))+1):$V788)/VALUE(LEFT(W$1,FIND("-",W$1,1)-1)))/(SUMIF(INDEX($V:$V,ROW($V788)-VALUE(LEFT(W$1,FIND("-",W$1,1)-1))+1):$V788,"&lt;0",INDEX($V:$V,ROW($V788)-VALUE(LEFT(W$1,FIND("-",W$1,1)-1))+1):$V788)/VALUE(LEFT(W$1,FIND("-",W$1,1)-1)))))))</f>
        <v>69.230769230769226</v>
      </c>
      <c r="Y788">
        <f>IF(ROW($E788)&lt;=VALUE(LEFT(Y$1,FIND("-",Y$1,1)-1)),0,MAX(INDEX(C:C,ROW(C788)-VALUE(LEFT(Y$1,FIND("-",Y$1,1)-1))+1):C788))</f>
        <v>0.66</v>
      </c>
      <c r="Z788">
        <f>IF(ROW($E788)&lt;=VALUE(LEFT(Z$1,FIND("-",Z$1,1)-1)),0,MIN(INDEX(D:D,ROW(D788)-VALUE(LEFT(Z$1,FIND("-",Z$1,1)-1))+1):D788))</f>
        <v>0.56499999999999995</v>
      </c>
      <c r="AA788">
        <f t="shared" si="117"/>
        <v>42.105263157894733</v>
      </c>
      <c r="AB788">
        <f>IF(ROW($AA788)&lt;=VALUE(LEFT(AA$1,FIND("-",AA$1,1)-1))+VALUE(LEFT(AB$1,FIND("-",AB$1,1)-1)-1),0,AVERAGE(INDEX($AA:$AA,ROW($AA788)-VALUE(LEFT(AB$1,FIND("-",AB$1,1)-1))+1):$AA788))</f>
        <v>44.804318488529013</v>
      </c>
      <c r="AC788">
        <f>IF(ROW($AA788)&lt;=VALUE(LEFT(AA$1,FIND("-",AA$1,1)-1))+VALUE(LEFT(AB$1,FIND("-",AB$1,1)-1)-1)+VALUE(LEFT(AC$1,FIND("-",AC$1,1)-1)-1),0,AVERAGE(INDEX($AB:$AB,ROW($AB788)-VALUE(LEFT(AC$1,FIND("-",AC$1,1)-1))+1):$AB788))</f>
        <v>49.721097615834459</v>
      </c>
      <c r="AE788">
        <f t="shared" si="115"/>
        <v>16702844</v>
      </c>
      <c r="AG788" t="str">
        <f t="shared" si="116"/>
        <v/>
      </c>
    </row>
    <row r="789" spans="1:33" x14ac:dyDescent="0.25">
      <c r="A789" s="6">
        <v>37638</v>
      </c>
      <c r="B789">
        <v>0.61</v>
      </c>
      <c r="C789">
        <v>0.64500000000000002</v>
      </c>
      <c r="D789">
        <v>0.61</v>
      </c>
      <c r="E789">
        <v>0.64</v>
      </c>
      <c r="F789">
        <v>0.368973</v>
      </c>
      <c r="G789">
        <v>293000</v>
      </c>
      <c r="I789" t="str">
        <f t="shared" si="110"/>
        <v/>
      </c>
      <c r="J789" t="str">
        <f t="shared" si="111"/>
        <v>Overbought</v>
      </c>
      <c r="K789" t="str">
        <f t="shared" si="112"/>
        <v/>
      </c>
      <c r="M789" s="11" t="str">
        <f t="shared" si="113"/>
        <v/>
      </c>
      <c r="O789">
        <f>IF(ROW($E789)&lt;=VALUE(LEFT(O$1,FIND("-",O$1,1)-1)),0,IF(ROW($E789)=VALUE(LEFT(O$1,FIND("-",O$1,1)-1))+1,AVERAGE(INDEX($E:$E,ROW($E789)-VALUE(LEFT(O$1,FIND("-",O$1,1)-1))):$E789),($E789*(2/(VALUE(LEFT(O$1,FIND("-",O$1,1)-1))+1)))+(O788*(1-(2/(VALUE(LEFT(O$1,FIND("-",O$1,1)-1))+1))))))</f>
        <v>0.7003371401757621</v>
      </c>
      <c r="Q789">
        <f>IF(ROW($E789)&lt;=VALUE(LEFT(Q$1,FIND("-",Q$1,1)-1)),0,IF(ROW($E789)=VALUE(LEFT(Q$1,FIND("-",Q$1,1)-1))+1,AVERAGE(INDEX($E:$E,ROW($E789)-VALUE(LEFT(Q$1,FIND("-",Q$1,1)-1))):$E789),($E789*(2/(VALUE(LEFT(Q$1,FIND("-",Q$1,1)-1))+1)))+(Q788*(1-(2/(VALUE(LEFT(Q$1,FIND("-",Q$1,1)-1))+1))))))</f>
        <v>0.59528467758062176</v>
      </c>
      <c r="R789">
        <f>IF(ROW($E789)&lt;=VALUE(LEFT(R$1,FIND("-",R$1,1)-1)),0,IF(ROW($E789)=VALUE(LEFT(R$1,FIND("-",R$1,1)-1))+1,AVERAGE(INDEX($E:$E,ROW($E789)-VALUE(LEFT(R$1,FIND("-",R$1,1)-1))):$E789),($E789*(2/(VALUE(LEFT(R$1,FIND("-",R$1,1)-1))+1)))+(R788*(1-(2/(VALUE(LEFT(R$1,FIND("-",R$1,1)-1))+1))))))</f>
        <v>0.59410187501835543</v>
      </c>
      <c r="S789">
        <f t="shared" si="114"/>
        <v>1.1828025622663274E-3</v>
      </c>
      <c r="T789">
        <f>IF(ROW($E789)&lt;=MAX(VALUE(LEFT(Q$1,FIND("-",Q$1,1)-1)),VALUE(LEFT(R$1,FIND("-",R$1,1)-1)))+VALUE(LEFT(T$1,FIND("-",T$1,1)-1))-1,0,IF(ROW($E789)=MAX(VALUE(LEFT(Q$1,FIND("-",Q$1,1)-1)),VALUE(LEFT(R$1,FIND("-",R$1,1)-1)))+VALUE(LEFT(T$1,FIND("-",T$1,1)-1)),AVERAGE(INDEX($S:$S,ROW(S789)-VALUE(LEFT(T$1,FIND("-",T$1,1)-1))+1):S789),($S789*(2/(VALUE(LEFT(T$1,FIND("-",T$1,1)-1))+1)))+(T788*(1-(2/(VALUE(LEFT(T$1,FIND("-",T$1,1)-1))+1))))))</f>
        <v>-6.4394794500188856E-3</v>
      </c>
      <c r="V789">
        <f t="shared" si="109"/>
        <v>3.5000000000000031E-2</v>
      </c>
      <c r="W789">
        <f>IF(ROW($E789)&lt;=VALUE(LEFT(W$1,FIND("-",W$1,1)-1))+1,0,IF(ROW($E788)=VALUE(LEFT(W$1,FIND("-",W$1,1)-1))+1,100-100/(1+ABS((SUMIF(INDEX($V:$V,ROW($V789)-VALUE(LEFT(W$1,FIND("-",W$1,1)-1))+1):$V789,"&gt;0",INDEX($V:$V,ROW($V789)-VALUE(LEFT(W$1,FIND("-",W$1,1)-1))+1):$V789)/COUNTIF(INDEX($V:$V,ROW($V789)-VALUE(LEFT(W$1,FIND("-",W$1,1)-1))+1):$V789,"&gt;0"))/(SUMIF(INDEX($V:$V,ROW($V789)-VALUE(LEFT(W$1,FIND("-",W$1,1)-1))+1):$V789,"&lt;0",INDEX($V:$V,ROW($V789)-VALUE(LEFT(W$1,FIND("-",W$1,1)-1))+1):$V789)/COUNTIF(INDEX($V:$V,ROW($V789)-VALUE(LEFT(W$1,FIND("-",W$1,1)-1))+1):$V789,"&lt;0")))),100-100/(1+ABS((SUMIF(INDEX($V:$V,ROW($V789)-VALUE(LEFT(W$1,FIND("-",W$1,1)-1))+1):$V789,"&gt;0",INDEX($V:$V,ROW($V789)-VALUE(LEFT(W$1,FIND("-",W$1,1)-1))+1):$V789)/VALUE(LEFT(W$1,FIND("-",W$1,1)-1)))/(SUMIF(INDEX($V:$V,ROW($V789)-VALUE(LEFT(W$1,FIND("-",W$1,1)-1))+1):$V789,"&lt;0",INDEX($V:$V,ROW($V789)-VALUE(LEFT(W$1,FIND("-",W$1,1)-1))+1):$V789)/VALUE(LEFT(W$1,FIND("-",W$1,1)-1)))))))</f>
        <v>80</v>
      </c>
      <c r="Y789">
        <f>IF(ROW($E789)&lt;=VALUE(LEFT(Y$1,FIND("-",Y$1,1)-1)),0,MAX(INDEX(C:C,ROW(C789)-VALUE(LEFT(Y$1,FIND("-",Y$1,1)-1))+1):C789))</f>
        <v>0.66</v>
      </c>
      <c r="Z789">
        <f>IF(ROW($E789)&lt;=VALUE(LEFT(Z$1,FIND("-",Z$1,1)-1)),0,MIN(INDEX(D:D,ROW(D789)-VALUE(LEFT(Z$1,FIND("-",Z$1,1)-1))+1):D789))</f>
        <v>0.56499999999999995</v>
      </c>
      <c r="AA789">
        <f t="shared" si="117"/>
        <v>78.94736842105263</v>
      </c>
      <c r="AB789">
        <f>IF(ROW($AA789)&lt;=VALUE(LEFT(AA$1,FIND("-",AA$1,1)-1))+VALUE(LEFT(AB$1,FIND("-",AB$1,1)-1)-1),0,AVERAGE(INDEX($AA:$AA,ROW($AA789)-VALUE(LEFT(AB$1,FIND("-",AB$1,1)-1))+1):$AA789))</f>
        <v>60.863697705802963</v>
      </c>
      <c r="AC789">
        <f>IF(ROW($AA789)&lt;=VALUE(LEFT(AA$1,FIND("-",AA$1,1)-1))+VALUE(LEFT(AB$1,FIND("-",AB$1,1)-1)-1)+VALUE(LEFT(AC$1,FIND("-",AC$1,1)-1)-1),0,AVERAGE(INDEX($AB:$AB,ROW($AB789)-VALUE(LEFT(AC$1,FIND("-",AC$1,1)-1))+1):$AB789))</f>
        <v>53.812415654520919</v>
      </c>
      <c r="AE789">
        <f t="shared" si="115"/>
        <v>16995844</v>
      </c>
      <c r="AG789" t="str">
        <f t="shared" si="116"/>
        <v/>
      </c>
    </row>
    <row r="790" spans="1:33" x14ac:dyDescent="0.25">
      <c r="A790" s="6">
        <v>37641</v>
      </c>
      <c r="B790">
        <v>0.64</v>
      </c>
      <c r="C790">
        <v>0.65</v>
      </c>
      <c r="D790">
        <v>0.63500000000000001</v>
      </c>
      <c r="E790">
        <v>0.64</v>
      </c>
      <c r="F790">
        <v>0.368973</v>
      </c>
      <c r="G790">
        <v>144000</v>
      </c>
      <c r="I790" t="str">
        <f t="shared" si="110"/>
        <v/>
      </c>
      <c r="J790" t="str">
        <f t="shared" si="111"/>
        <v>Overbought</v>
      </c>
      <c r="K790" t="str">
        <f t="shared" si="112"/>
        <v/>
      </c>
      <c r="M790" s="11" t="str">
        <f t="shared" si="113"/>
        <v/>
      </c>
      <c r="O790">
        <f>IF(ROW($E790)&lt;=VALUE(LEFT(O$1,FIND("-",O$1,1)-1)),0,IF(ROW($E790)=VALUE(LEFT(O$1,FIND("-",O$1,1)-1))+1,AVERAGE(INDEX($E:$E,ROW($E790)-VALUE(LEFT(O$1,FIND("-",O$1,1)-1))):$E790),($E790*(2/(VALUE(LEFT(O$1,FIND("-",O$1,1)-1))+1)))+(O789*(1-(2/(VALUE(LEFT(O$1,FIND("-",O$1,1)-1))+1))))))</f>
        <v>0.69973677062177453</v>
      </c>
      <c r="Q790">
        <f>IF(ROW($E790)&lt;=VALUE(LEFT(Q$1,FIND("-",Q$1,1)-1)),0,IF(ROW($E790)=VALUE(LEFT(Q$1,FIND("-",Q$1,1)-1))+1,AVERAGE(INDEX($E:$E,ROW($E790)-VALUE(LEFT(Q$1,FIND("-",Q$1,1)-1))):$E790),($E790*(2/(VALUE(LEFT(Q$1,FIND("-",Q$1,1)-1))+1)))+(Q789*(1-(2/(VALUE(LEFT(Q$1,FIND("-",Q$1,1)-1))+1))))))</f>
        <v>0.60216395795283384</v>
      </c>
      <c r="R790">
        <f>IF(ROW($E790)&lt;=VALUE(LEFT(R$1,FIND("-",R$1,1)-1)),0,IF(ROW($E790)=VALUE(LEFT(R$1,FIND("-",R$1,1)-1))+1,AVERAGE(INDEX($E:$E,ROW($E790)-VALUE(LEFT(R$1,FIND("-",R$1,1)-1))):$E790),($E790*(2/(VALUE(LEFT(R$1,FIND("-",R$1,1)-1))+1)))+(R789*(1-(2/(VALUE(LEFT(R$1,FIND("-",R$1,1)-1))+1))))))</f>
        <v>0.59750173612810697</v>
      </c>
      <c r="S790">
        <f t="shared" si="114"/>
        <v>4.6622218247268643E-3</v>
      </c>
      <c r="T790">
        <f>IF(ROW($E790)&lt;=MAX(VALUE(LEFT(Q$1,FIND("-",Q$1,1)-1)),VALUE(LEFT(R$1,FIND("-",R$1,1)-1)))+VALUE(LEFT(T$1,FIND("-",T$1,1)-1))-1,0,IF(ROW($E790)=MAX(VALUE(LEFT(Q$1,FIND("-",Q$1,1)-1)),VALUE(LEFT(R$1,FIND("-",R$1,1)-1)))+VALUE(LEFT(T$1,FIND("-",T$1,1)-1)),AVERAGE(INDEX($S:$S,ROW(S790)-VALUE(LEFT(T$1,FIND("-",T$1,1)-1))+1):S790),($S790*(2/(VALUE(LEFT(T$1,FIND("-",T$1,1)-1))+1)))+(T789*(1-(2/(VALUE(LEFT(T$1,FIND("-",T$1,1)-1))+1))))))</f>
        <v>-4.2191391950697358E-3</v>
      </c>
      <c r="V790">
        <f t="shared" si="109"/>
        <v>0</v>
      </c>
      <c r="W790">
        <f>IF(ROW($E790)&lt;=VALUE(LEFT(W$1,FIND("-",W$1,1)-1))+1,0,IF(ROW($E789)=VALUE(LEFT(W$1,FIND("-",W$1,1)-1))+1,100-100/(1+ABS((SUMIF(INDEX($V:$V,ROW($V790)-VALUE(LEFT(W$1,FIND("-",W$1,1)-1))+1):$V790,"&gt;0",INDEX($V:$V,ROW($V790)-VALUE(LEFT(W$1,FIND("-",W$1,1)-1))+1):$V790)/COUNTIF(INDEX($V:$V,ROW($V790)-VALUE(LEFT(W$1,FIND("-",W$1,1)-1))+1):$V790,"&gt;0"))/(SUMIF(INDEX($V:$V,ROW($V790)-VALUE(LEFT(W$1,FIND("-",W$1,1)-1))+1):$V790,"&lt;0",INDEX($V:$V,ROW($V790)-VALUE(LEFT(W$1,FIND("-",W$1,1)-1))+1):$V790)/COUNTIF(INDEX($V:$V,ROW($V790)-VALUE(LEFT(W$1,FIND("-",W$1,1)-1))+1):$V790,"&lt;0")))),100-100/(1+ABS((SUMIF(INDEX($V:$V,ROW($V790)-VALUE(LEFT(W$1,FIND("-",W$1,1)-1))+1):$V790,"&gt;0",INDEX($V:$V,ROW($V790)-VALUE(LEFT(W$1,FIND("-",W$1,1)-1))+1):$V790)/VALUE(LEFT(W$1,FIND("-",W$1,1)-1)))/(SUMIF(INDEX($V:$V,ROW($V790)-VALUE(LEFT(W$1,FIND("-",W$1,1)-1))+1):$V790,"&lt;0",INDEX($V:$V,ROW($V790)-VALUE(LEFT(W$1,FIND("-",W$1,1)-1))+1):$V790)/VALUE(LEFT(W$1,FIND("-",W$1,1)-1)))))))</f>
        <v>80</v>
      </c>
      <c r="Y790">
        <f>IF(ROW($E790)&lt;=VALUE(LEFT(Y$1,FIND("-",Y$1,1)-1)),0,MAX(INDEX(C:C,ROW(C790)-VALUE(LEFT(Y$1,FIND("-",Y$1,1)-1))+1):C790))</f>
        <v>0.66</v>
      </c>
      <c r="Z790">
        <f>IF(ROW($E790)&lt;=VALUE(LEFT(Z$1,FIND("-",Z$1,1)-1)),0,MIN(INDEX(D:D,ROW(D790)-VALUE(LEFT(Z$1,FIND("-",Z$1,1)-1))+1):D790))</f>
        <v>0.56499999999999995</v>
      </c>
      <c r="AA790">
        <f t="shared" si="117"/>
        <v>78.94736842105263</v>
      </c>
      <c r="AB790">
        <f>IF(ROW($AA790)&lt;=VALUE(LEFT(AA$1,FIND("-",AA$1,1)-1))+VALUE(LEFT(AB$1,FIND("-",AB$1,1)-1)-1),0,AVERAGE(INDEX($AA:$AA,ROW($AA790)-VALUE(LEFT(AB$1,FIND("-",AB$1,1)-1))+1):$AA790))</f>
        <v>66.666666666666671</v>
      </c>
      <c r="AC790">
        <f>IF(ROW($AA790)&lt;=VALUE(LEFT(AA$1,FIND("-",AA$1,1)-1))+VALUE(LEFT(AB$1,FIND("-",AB$1,1)-1)-1)+VALUE(LEFT(AC$1,FIND("-",AC$1,1)-1)-1),0,AVERAGE(INDEX($AB:$AB,ROW($AB790)-VALUE(LEFT(AC$1,FIND("-",AC$1,1)-1))+1):$AB790))</f>
        <v>57.444894286999556</v>
      </c>
      <c r="AE790">
        <f t="shared" si="115"/>
        <v>16995844</v>
      </c>
      <c r="AG790" t="str">
        <f t="shared" si="116"/>
        <v/>
      </c>
    </row>
    <row r="791" spans="1:33" x14ac:dyDescent="0.25">
      <c r="A791" s="6">
        <v>37642</v>
      </c>
      <c r="B791">
        <v>0.64500000000000002</v>
      </c>
      <c r="C791">
        <v>0.66</v>
      </c>
      <c r="D791">
        <v>0.64</v>
      </c>
      <c r="E791">
        <v>0.65</v>
      </c>
      <c r="F791">
        <v>0.37473800000000002</v>
      </c>
      <c r="G791">
        <v>390000</v>
      </c>
      <c r="I791" t="str">
        <f t="shared" si="110"/>
        <v/>
      </c>
      <c r="J791" t="str">
        <f t="shared" si="111"/>
        <v>Overbought</v>
      </c>
      <c r="K791" t="str">
        <f t="shared" si="112"/>
        <v/>
      </c>
      <c r="M791" s="11" t="str">
        <f t="shared" si="113"/>
        <v/>
      </c>
      <c r="O791">
        <f>IF(ROW($E791)&lt;=VALUE(LEFT(O$1,FIND("-",O$1,1)-1)),0,IF(ROW($E791)=VALUE(LEFT(O$1,FIND("-",O$1,1)-1))+1,AVERAGE(INDEX($E:$E,ROW($E791)-VALUE(LEFT(O$1,FIND("-",O$1,1)-1))):$E791),($E791*(2/(VALUE(LEFT(O$1,FIND("-",O$1,1)-1))+1)))+(O790*(1-(2/(VALUE(LEFT(O$1,FIND("-",O$1,1)-1))+1))))))</f>
        <v>0.69924187738175692</v>
      </c>
      <c r="Q791">
        <f>IF(ROW($E791)&lt;=VALUE(LEFT(Q$1,FIND("-",Q$1,1)-1)),0,IF(ROW($E791)=VALUE(LEFT(Q$1,FIND("-",Q$1,1)-1))+1,AVERAGE(INDEX($E:$E,ROW($E791)-VALUE(LEFT(Q$1,FIND("-",Q$1,1)-1))):$E791),($E791*(2/(VALUE(LEFT(Q$1,FIND("-",Q$1,1)-1))+1)))+(Q790*(1-(2/(VALUE(LEFT(Q$1,FIND("-",Q$1,1)-1))+1))))))</f>
        <v>0.60952334903701322</v>
      </c>
      <c r="R791">
        <f>IF(ROW($E791)&lt;=VALUE(LEFT(R$1,FIND("-",R$1,1)-1)),0,IF(ROW($E791)=VALUE(LEFT(R$1,FIND("-",R$1,1)-1))+1,AVERAGE(INDEX($E:$E,ROW($E791)-VALUE(LEFT(R$1,FIND("-",R$1,1)-1))):$E791),($E791*(2/(VALUE(LEFT(R$1,FIND("-",R$1,1)-1))+1)))+(R790*(1-(2/(VALUE(LEFT(R$1,FIND("-",R$1,1)-1))+1))))))</f>
        <v>0.60139049641491393</v>
      </c>
      <c r="S791">
        <f t="shared" si="114"/>
        <v>8.1328526220992847E-3</v>
      </c>
      <c r="T791">
        <f>IF(ROW($E791)&lt;=MAX(VALUE(LEFT(Q$1,FIND("-",Q$1,1)-1)),VALUE(LEFT(R$1,FIND("-",R$1,1)-1)))+VALUE(LEFT(T$1,FIND("-",T$1,1)-1))-1,0,IF(ROW($E791)=MAX(VALUE(LEFT(Q$1,FIND("-",Q$1,1)-1)),VALUE(LEFT(R$1,FIND("-",R$1,1)-1)))+VALUE(LEFT(T$1,FIND("-",T$1,1)-1)),AVERAGE(INDEX($S:$S,ROW(S791)-VALUE(LEFT(T$1,FIND("-",T$1,1)-1))+1):S791),($S791*(2/(VALUE(LEFT(T$1,FIND("-",T$1,1)-1))+1)))+(T790*(1-(2/(VALUE(LEFT(T$1,FIND("-",T$1,1)-1))+1))))))</f>
        <v>-1.7487408316359317E-3</v>
      </c>
      <c r="V791">
        <f t="shared" si="109"/>
        <v>1.0000000000000009E-2</v>
      </c>
      <c r="W791">
        <f>IF(ROW($E791)&lt;=VALUE(LEFT(W$1,FIND("-",W$1,1)-1))+1,0,IF(ROW($E790)=VALUE(LEFT(W$1,FIND("-",W$1,1)-1))+1,100-100/(1+ABS((SUMIF(INDEX($V:$V,ROW($V791)-VALUE(LEFT(W$1,FIND("-",W$1,1)-1))+1):$V791,"&gt;0",INDEX($V:$V,ROW($V791)-VALUE(LEFT(W$1,FIND("-",W$1,1)-1))+1):$V791)/COUNTIF(INDEX($V:$V,ROW($V791)-VALUE(LEFT(W$1,FIND("-",W$1,1)-1))+1):$V791,"&gt;0"))/(SUMIF(INDEX($V:$V,ROW($V791)-VALUE(LEFT(W$1,FIND("-",W$1,1)-1))+1):$V791,"&lt;0",INDEX($V:$V,ROW($V791)-VALUE(LEFT(W$1,FIND("-",W$1,1)-1))+1):$V791)/COUNTIF(INDEX($V:$V,ROW($V791)-VALUE(LEFT(W$1,FIND("-",W$1,1)-1))+1):$V791,"&lt;0")))),100-100/(1+ABS((SUMIF(INDEX($V:$V,ROW($V791)-VALUE(LEFT(W$1,FIND("-",W$1,1)-1))+1):$V791,"&gt;0",INDEX($V:$V,ROW($V791)-VALUE(LEFT(W$1,FIND("-",W$1,1)-1))+1):$V791)/VALUE(LEFT(W$1,FIND("-",W$1,1)-1)))/(SUMIF(INDEX($V:$V,ROW($V791)-VALUE(LEFT(W$1,FIND("-",W$1,1)-1))+1):$V791,"&lt;0",INDEX($V:$V,ROW($V791)-VALUE(LEFT(W$1,FIND("-",W$1,1)-1))+1):$V791)/VALUE(LEFT(W$1,FIND("-",W$1,1)-1)))))))</f>
        <v>81.818181818181813</v>
      </c>
      <c r="Y791">
        <f>IF(ROW($E791)&lt;=VALUE(LEFT(Y$1,FIND("-",Y$1,1)-1)),0,MAX(INDEX(C:C,ROW(C791)-VALUE(LEFT(Y$1,FIND("-",Y$1,1)-1))+1):C791))</f>
        <v>0.66</v>
      </c>
      <c r="Z791">
        <f>IF(ROW($E791)&lt;=VALUE(LEFT(Z$1,FIND("-",Z$1,1)-1)),0,MIN(INDEX(D:D,ROW(D791)-VALUE(LEFT(Z$1,FIND("-",Z$1,1)-1))+1):D791))</f>
        <v>0.56499999999999995</v>
      </c>
      <c r="AA791">
        <f t="shared" si="117"/>
        <v>89.473684210526315</v>
      </c>
      <c r="AB791">
        <f>IF(ROW($AA791)&lt;=VALUE(LEFT(AA$1,FIND("-",AA$1,1)-1))+VALUE(LEFT(AB$1,FIND("-",AB$1,1)-1)-1),0,AVERAGE(INDEX($AA:$AA,ROW($AA791)-VALUE(LEFT(AB$1,FIND("-",AB$1,1)-1))+1):$AA791))</f>
        <v>82.456140350877192</v>
      </c>
      <c r="AC791">
        <f>IF(ROW($AA791)&lt;=VALUE(LEFT(AA$1,FIND("-",AA$1,1)-1))+VALUE(LEFT(AB$1,FIND("-",AB$1,1)-1)-1)+VALUE(LEFT(AC$1,FIND("-",AC$1,1)-1)-1),0,AVERAGE(INDEX($AB:$AB,ROW($AB791)-VALUE(LEFT(AC$1,FIND("-",AC$1,1)-1))+1):$AB791))</f>
        <v>69.995501574448937</v>
      </c>
      <c r="AE791">
        <f t="shared" si="115"/>
        <v>17385844</v>
      </c>
      <c r="AG791" t="str">
        <f t="shared" si="116"/>
        <v/>
      </c>
    </row>
    <row r="792" spans="1:33" x14ac:dyDescent="0.25">
      <c r="A792" s="6">
        <v>37643</v>
      </c>
      <c r="B792">
        <v>0.65</v>
      </c>
      <c r="C792">
        <v>0.66500000000000004</v>
      </c>
      <c r="D792">
        <v>0.63500000000000001</v>
      </c>
      <c r="E792">
        <v>0.63500000000000001</v>
      </c>
      <c r="F792">
        <v>0.366091</v>
      </c>
      <c r="G792">
        <v>337000</v>
      </c>
      <c r="I792" t="str">
        <f t="shared" si="110"/>
        <v/>
      </c>
      <c r="J792" t="str">
        <f t="shared" si="111"/>
        <v>Overbought</v>
      </c>
      <c r="K792" t="str">
        <f t="shared" si="112"/>
        <v/>
      </c>
      <c r="M792" s="11" t="str">
        <f t="shared" si="113"/>
        <v/>
      </c>
      <c r="O792">
        <f>IF(ROW($E792)&lt;=VALUE(LEFT(O$1,FIND("-",O$1,1)-1)),0,IF(ROW($E792)=VALUE(LEFT(O$1,FIND("-",O$1,1)-1))+1,AVERAGE(INDEX($E:$E,ROW($E792)-VALUE(LEFT(O$1,FIND("-",O$1,1)-1))):$E792),($E792*(2/(VALUE(LEFT(O$1,FIND("-",O$1,1)-1))+1)))+(O791*(1-(2/(VALUE(LEFT(O$1,FIND("-",O$1,1)-1))+1))))))</f>
        <v>0.69860265472124194</v>
      </c>
      <c r="Q792">
        <f>IF(ROW($E792)&lt;=VALUE(LEFT(Q$1,FIND("-",Q$1,1)-1)),0,IF(ROW($E792)=VALUE(LEFT(Q$1,FIND("-",Q$1,1)-1))+1,AVERAGE(INDEX($E:$E,ROW($E792)-VALUE(LEFT(Q$1,FIND("-",Q$1,1)-1))):$E792),($E792*(2/(VALUE(LEFT(Q$1,FIND("-",Q$1,1)-1))+1)))+(Q791*(1-(2/(VALUE(LEFT(Q$1,FIND("-",Q$1,1)-1))+1))))))</f>
        <v>0.61344283380054965</v>
      </c>
      <c r="R792">
        <f>IF(ROW($E792)&lt;=VALUE(LEFT(R$1,FIND("-",R$1,1)-1)),0,IF(ROW($E792)=VALUE(LEFT(R$1,FIND("-",R$1,1)-1))+1,AVERAGE(INDEX($E:$E,ROW($E792)-VALUE(LEFT(R$1,FIND("-",R$1,1)-1))):$E792),($E792*(2/(VALUE(LEFT(R$1,FIND("-",R$1,1)-1))+1)))+(R791*(1-(2/(VALUE(LEFT(R$1,FIND("-",R$1,1)-1))+1))))))</f>
        <v>0.60388008927306847</v>
      </c>
      <c r="S792">
        <f t="shared" si="114"/>
        <v>9.5627445274811818E-3</v>
      </c>
      <c r="T792">
        <f>IF(ROW($E792)&lt;=MAX(VALUE(LEFT(Q$1,FIND("-",Q$1,1)-1)),VALUE(LEFT(R$1,FIND("-",R$1,1)-1)))+VALUE(LEFT(T$1,FIND("-",T$1,1)-1))-1,0,IF(ROW($E792)=MAX(VALUE(LEFT(Q$1,FIND("-",Q$1,1)-1)),VALUE(LEFT(R$1,FIND("-",R$1,1)-1)))+VALUE(LEFT(T$1,FIND("-",T$1,1)-1)),AVERAGE(INDEX($S:$S,ROW(S792)-VALUE(LEFT(T$1,FIND("-",T$1,1)-1))+1):S792),($S792*(2/(VALUE(LEFT(T$1,FIND("-",T$1,1)-1))+1)))+(T791*(1-(2/(VALUE(LEFT(T$1,FIND("-",T$1,1)-1))+1))))))</f>
        <v>5.1355624018749086E-4</v>
      </c>
      <c r="V792">
        <f t="shared" si="109"/>
        <v>-1.5000000000000013E-2</v>
      </c>
      <c r="W792">
        <f>IF(ROW($E792)&lt;=VALUE(LEFT(W$1,FIND("-",W$1,1)-1))+1,0,IF(ROW($E791)=VALUE(LEFT(W$1,FIND("-",W$1,1)-1))+1,100-100/(1+ABS((SUMIF(INDEX($V:$V,ROW($V792)-VALUE(LEFT(W$1,FIND("-",W$1,1)-1))+1):$V792,"&gt;0",INDEX($V:$V,ROW($V792)-VALUE(LEFT(W$1,FIND("-",W$1,1)-1))+1):$V792)/COUNTIF(INDEX($V:$V,ROW($V792)-VALUE(LEFT(W$1,FIND("-",W$1,1)-1))+1):$V792,"&gt;0"))/(SUMIF(INDEX($V:$V,ROW($V792)-VALUE(LEFT(W$1,FIND("-",W$1,1)-1))+1):$V792,"&lt;0",INDEX($V:$V,ROW($V792)-VALUE(LEFT(W$1,FIND("-",W$1,1)-1))+1):$V792)/COUNTIF(INDEX($V:$V,ROW($V792)-VALUE(LEFT(W$1,FIND("-",W$1,1)-1))+1):$V792,"&lt;0")))),100-100/(1+ABS((SUMIF(INDEX($V:$V,ROW($V792)-VALUE(LEFT(W$1,FIND("-",W$1,1)-1))+1):$V792,"&gt;0",INDEX($V:$V,ROW($V792)-VALUE(LEFT(W$1,FIND("-",W$1,1)-1))+1):$V792)/VALUE(LEFT(W$1,FIND("-",W$1,1)-1)))/(SUMIF(INDEX($V:$V,ROW($V792)-VALUE(LEFT(W$1,FIND("-",W$1,1)-1))+1):$V792,"&lt;0",INDEX($V:$V,ROW($V792)-VALUE(LEFT(W$1,FIND("-",W$1,1)-1))+1):$V792)/VALUE(LEFT(W$1,FIND("-",W$1,1)-1)))))))</f>
        <v>78.260869565217391</v>
      </c>
      <c r="Y792">
        <f>IF(ROW($E792)&lt;=VALUE(LEFT(Y$1,FIND("-",Y$1,1)-1)),0,MAX(INDEX(C:C,ROW(C792)-VALUE(LEFT(Y$1,FIND("-",Y$1,1)-1))+1):C792))</f>
        <v>0.66500000000000004</v>
      </c>
      <c r="Z792">
        <f>IF(ROW($E792)&lt;=VALUE(LEFT(Z$1,FIND("-",Z$1,1)-1)),0,MIN(INDEX(D:D,ROW(D792)-VALUE(LEFT(Z$1,FIND("-",Z$1,1)-1))+1):D792))</f>
        <v>0.56499999999999995</v>
      </c>
      <c r="AA792">
        <f t="shared" si="117"/>
        <v>70</v>
      </c>
      <c r="AB792">
        <f>IF(ROW($AA792)&lt;=VALUE(LEFT(AA$1,FIND("-",AA$1,1)-1))+VALUE(LEFT(AB$1,FIND("-",AB$1,1)-1)-1),0,AVERAGE(INDEX($AA:$AA,ROW($AA792)-VALUE(LEFT(AB$1,FIND("-",AB$1,1)-1))+1):$AA792))</f>
        <v>79.473684210526315</v>
      </c>
      <c r="AC792">
        <f>IF(ROW($AA792)&lt;=VALUE(LEFT(AA$1,FIND("-",AA$1,1)-1))+VALUE(LEFT(AB$1,FIND("-",AB$1,1)-1)-1)+VALUE(LEFT(AC$1,FIND("-",AC$1,1)-1)-1),0,AVERAGE(INDEX($AB:$AB,ROW($AB792)-VALUE(LEFT(AC$1,FIND("-",AC$1,1)-1))+1):$AB792))</f>
        <v>76.198830409356731</v>
      </c>
      <c r="AE792">
        <f t="shared" si="115"/>
        <v>17048844</v>
      </c>
      <c r="AG792" t="str">
        <f t="shared" si="116"/>
        <v/>
      </c>
    </row>
    <row r="793" spans="1:33" x14ac:dyDescent="0.25">
      <c r="A793" s="6">
        <v>37644</v>
      </c>
      <c r="B793">
        <v>0.63</v>
      </c>
      <c r="C793">
        <v>0.63500000000000001</v>
      </c>
      <c r="D793">
        <v>0.61499999999999999</v>
      </c>
      <c r="E793">
        <v>0.62</v>
      </c>
      <c r="F793">
        <v>0.35744300000000001</v>
      </c>
      <c r="G793">
        <v>130000</v>
      </c>
      <c r="I793" t="str">
        <f t="shared" si="110"/>
        <v/>
      </c>
      <c r="J793" t="str">
        <f t="shared" si="111"/>
        <v/>
      </c>
      <c r="K793" t="str">
        <f t="shared" si="112"/>
        <v/>
      </c>
      <c r="M793" s="11" t="str">
        <f t="shared" si="113"/>
        <v/>
      </c>
      <c r="O793">
        <f>IF(ROW($E793)&lt;=VALUE(LEFT(O$1,FIND("-",O$1,1)-1)),0,IF(ROW($E793)=VALUE(LEFT(O$1,FIND("-",O$1,1)-1))+1,AVERAGE(INDEX($E:$E,ROW($E793)-VALUE(LEFT(O$1,FIND("-",O$1,1)-1))):$E793),($E793*(2/(VALUE(LEFT(O$1,FIND("-",O$1,1)-1))+1)))+(O792*(1-(2/(VALUE(LEFT(O$1,FIND("-",O$1,1)-1))+1))))))</f>
        <v>0.6978205387538664</v>
      </c>
      <c r="Q793">
        <f>IF(ROW($E793)&lt;=VALUE(LEFT(Q$1,FIND("-",Q$1,1)-1)),0,IF(ROW($E793)=VALUE(LEFT(Q$1,FIND("-",Q$1,1)-1))+1,AVERAGE(INDEX($E:$E,ROW($E793)-VALUE(LEFT(Q$1,FIND("-",Q$1,1)-1))):$E793),($E793*(2/(VALUE(LEFT(Q$1,FIND("-",Q$1,1)-1))+1)))+(Q792*(1-(2/(VALUE(LEFT(Q$1,FIND("-",Q$1,1)-1))+1))))))</f>
        <v>0.61445162860046509</v>
      </c>
      <c r="R793">
        <f>IF(ROW($E793)&lt;=VALUE(LEFT(R$1,FIND("-",R$1,1)-1)),0,IF(ROW($E793)=VALUE(LEFT(R$1,FIND("-",R$1,1)-1))+1,AVERAGE(INDEX($E:$E,ROW($E793)-VALUE(LEFT(R$1,FIND("-",R$1,1)-1))):$E793),($E793*(2/(VALUE(LEFT(R$1,FIND("-",R$1,1)-1))+1)))+(R792*(1-(2/(VALUE(LEFT(R$1,FIND("-",R$1,1)-1))+1))))))</f>
        <v>0.60507415673432263</v>
      </c>
      <c r="S793">
        <f t="shared" si="114"/>
        <v>9.3774718661424616E-3</v>
      </c>
      <c r="T793">
        <f>IF(ROW($E793)&lt;=MAX(VALUE(LEFT(Q$1,FIND("-",Q$1,1)-1)),VALUE(LEFT(R$1,FIND("-",R$1,1)-1)))+VALUE(LEFT(T$1,FIND("-",T$1,1)-1))-1,0,IF(ROW($E793)=MAX(VALUE(LEFT(Q$1,FIND("-",Q$1,1)-1)),VALUE(LEFT(R$1,FIND("-",R$1,1)-1)))+VALUE(LEFT(T$1,FIND("-",T$1,1)-1)),AVERAGE(INDEX($S:$S,ROW(S793)-VALUE(LEFT(T$1,FIND("-",T$1,1)-1))+1):S793),($S793*(2/(VALUE(LEFT(T$1,FIND("-",T$1,1)-1))+1)))+(T792*(1-(2/(VALUE(LEFT(T$1,FIND("-",T$1,1)-1))+1))))))</f>
        <v>2.2863393653784854E-3</v>
      </c>
      <c r="V793">
        <f t="shared" si="109"/>
        <v>-1.5000000000000013E-2</v>
      </c>
      <c r="W793">
        <f>IF(ROW($E793)&lt;=VALUE(LEFT(W$1,FIND("-",W$1,1)-1))+1,0,IF(ROW($E792)=VALUE(LEFT(W$1,FIND("-",W$1,1)-1))+1,100-100/(1+ABS((SUMIF(INDEX($V:$V,ROW($V793)-VALUE(LEFT(W$1,FIND("-",W$1,1)-1))+1):$V793,"&gt;0",INDEX($V:$V,ROW($V793)-VALUE(LEFT(W$1,FIND("-",W$1,1)-1))+1):$V793)/COUNTIF(INDEX($V:$V,ROW($V793)-VALUE(LEFT(W$1,FIND("-",W$1,1)-1))+1):$V793,"&gt;0"))/(SUMIF(INDEX($V:$V,ROW($V793)-VALUE(LEFT(W$1,FIND("-",W$1,1)-1))+1):$V793,"&lt;0",INDEX($V:$V,ROW($V793)-VALUE(LEFT(W$1,FIND("-",W$1,1)-1))+1):$V793)/COUNTIF(INDEX($V:$V,ROW($V793)-VALUE(LEFT(W$1,FIND("-",W$1,1)-1))+1):$V793,"&lt;0")))),100-100/(1+ABS((SUMIF(INDEX($V:$V,ROW($V793)-VALUE(LEFT(W$1,FIND("-",W$1,1)-1))+1):$V793,"&gt;0",INDEX($V:$V,ROW($V793)-VALUE(LEFT(W$1,FIND("-",W$1,1)-1))+1):$V793)/VALUE(LEFT(W$1,FIND("-",W$1,1)-1)))/(SUMIF(INDEX($V:$V,ROW($V793)-VALUE(LEFT(W$1,FIND("-",W$1,1)-1))+1):$V793,"&lt;0",INDEX($V:$V,ROW($V793)-VALUE(LEFT(W$1,FIND("-",W$1,1)-1))+1):$V793)/VALUE(LEFT(W$1,FIND("-",W$1,1)-1)))))))</f>
        <v>69.230769230769226</v>
      </c>
      <c r="Y793">
        <f>IF(ROW($E793)&lt;=VALUE(LEFT(Y$1,FIND("-",Y$1,1)-1)),0,MAX(INDEX(C:C,ROW(C793)-VALUE(LEFT(Y$1,FIND("-",Y$1,1)-1))+1):C793))</f>
        <v>0.66500000000000004</v>
      </c>
      <c r="Z793">
        <f>IF(ROW($E793)&lt;=VALUE(LEFT(Z$1,FIND("-",Z$1,1)-1)),0,MIN(INDEX(D:D,ROW(D793)-VALUE(LEFT(Z$1,FIND("-",Z$1,1)-1))+1):D793))</f>
        <v>0.56499999999999995</v>
      </c>
      <c r="AA793">
        <f t="shared" si="117"/>
        <v>55.000000000000007</v>
      </c>
      <c r="AB793">
        <f>IF(ROW($AA793)&lt;=VALUE(LEFT(AA$1,FIND("-",AA$1,1)-1))+VALUE(LEFT(AB$1,FIND("-",AB$1,1)-1)-1),0,AVERAGE(INDEX($AA:$AA,ROW($AA793)-VALUE(LEFT(AB$1,FIND("-",AB$1,1)-1))+1):$AA793))</f>
        <v>71.491228070175438</v>
      </c>
      <c r="AC793">
        <f>IF(ROW($AA793)&lt;=VALUE(LEFT(AA$1,FIND("-",AA$1,1)-1))+VALUE(LEFT(AB$1,FIND("-",AB$1,1)-1)-1)+VALUE(LEFT(AC$1,FIND("-",AC$1,1)-1)-1),0,AVERAGE(INDEX($AB:$AB,ROW($AB793)-VALUE(LEFT(AC$1,FIND("-",AC$1,1)-1))+1):$AB793))</f>
        <v>77.807017543859658</v>
      </c>
      <c r="AE793">
        <f t="shared" si="115"/>
        <v>16918844</v>
      </c>
      <c r="AG793" t="str">
        <f t="shared" si="116"/>
        <v/>
      </c>
    </row>
    <row r="794" spans="1:33" x14ac:dyDescent="0.25">
      <c r="A794" s="6">
        <v>37645</v>
      </c>
      <c r="B794">
        <v>0.61</v>
      </c>
      <c r="C794">
        <v>0.61</v>
      </c>
      <c r="D794">
        <v>0.59</v>
      </c>
      <c r="E794">
        <v>0.59</v>
      </c>
      <c r="F794">
        <v>0.34014699999999998</v>
      </c>
      <c r="G794">
        <v>98000</v>
      </c>
      <c r="I794" t="str">
        <f t="shared" si="110"/>
        <v/>
      </c>
      <c r="J794" t="str">
        <f t="shared" si="111"/>
        <v/>
      </c>
      <c r="K794" t="str">
        <f t="shared" si="112"/>
        <v/>
      </c>
      <c r="M794" s="11" t="str">
        <f t="shared" si="113"/>
        <v/>
      </c>
      <c r="O794">
        <f>IF(ROW($E794)&lt;=VALUE(LEFT(O$1,FIND("-",O$1,1)-1)),0,IF(ROW($E794)=VALUE(LEFT(O$1,FIND("-",O$1,1)-1))+1,AVERAGE(INDEX($E:$E,ROW($E794)-VALUE(LEFT(O$1,FIND("-",O$1,1)-1))):$E794),($E794*(2/(VALUE(LEFT(O$1,FIND("-",O$1,1)-1))+1)))+(O793*(1-(2/(VALUE(LEFT(O$1,FIND("-",O$1,1)-1))+1))))))</f>
        <v>0.69674769757223587</v>
      </c>
      <c r="Q794">
        <f>IF(ROW($E794)&lt;=VALUE(LEFT(Q$1,FIND("-",Q$1,1)-1)),0,IF(ROW($E794)=VALUE(LEFT(Q$1,FIND("-",Q$1,1)-1))+1,AVERAGE(INDEX($E:$E,ROW($E794)-VALUE(LEFT(Q$1,FIND("-",Q$1,1)-1))):$E794),($E794*(2/(VALUE(LEFT(Q$1,FIND("-",Q$1,1)-1))+1)))+(Q793*(1-(2/(VALUE(LEFT(Q$1,FIND("-",Q$1,1)-1))+1))))))</f>
        <v>0.61068983958500889</v>
      </c>
      <c r="R794">
        <f>IF(ROW($E794)&lt;=VALUE(LEFT(R$1,FIND("-",R$1,1)-1)),0,IF(ROW($E794)=VALUE(LEFT(R$1,FIND("-",R$1,1)-1))+1,AVERAGE(INDEX($E:$E,ROW($E794)-VALUE(LEFT(R$1,FIND("-",R$1,1)-1))):$E794),($E794*(2/(VALUE(LEFT(R$1,FIND("-",R$1,1)-1))+1)))+(R793*(1-(2/(VALUE(LEFT(R$1,FIND("-",R$1,1)-1))+1))))))</f>
        <v>0.60395755253178018</v>
      </c>
      <c r="S794">
        <f t="shared" si="114"/>
        <v>6.7322870532287027E-3</v>
      </c>
      <c r="T794">
        <f>IF(ROW($E794)&lt;=MAX(VALUE(LEFT(Q$1,FIND("-",Q$1,1)-1)),VALUE(LEFT(R$1,FIND("-",R$1,1)-1)))+VALUE(LEFT(T$1,FIND("-",T$1,1)-1))-1,0,IF(ROW($E794)=MAX(VALUE(LEFT(Q$1,FIND("-",Q$1,1)-1)),VALUE(LEFT(R$1,FIND("-",R$1,1)-1)))+VALUE(LEFT(T$1,FIND("-",T$1,1)-1)),AVERAGE(INDEX($S:$S,ROW(S794)-VALUE(LEFT(T$1,FIND("-",T$1,1)-1))+1):S794),($S794*(2/(VALUE(LEFT(T$1,FIND("-",T$1,1)-1))+1)))+(T793*(1-(2/(VALUE(LEFT(T$1,FIND("-",T$1,1)-1))+1))))))</f>
        <v>3.1755289029485288E-3</v>
      </c>
      <c r="V794">
        <f t="shared" si="109"/>
        <v>-3.0000000000000027E-2</v>
      </c>
      <c r="W794">
        <f>IF(ROW($E794)&lt;=VALUE(LEFT(W$1,FIND("-",W$1,1)-1))+1,0,IF(ROW($E793)=VALUE(LEFT(W$1,FIND("-",W$1,1)-1))+1,100-100/(1+ABS((SUMIF(INDEX($V:$V,ROW($V794)-VALUE(LEFT(W$1,FIND("-",W$1,1)-1))+1):$V794,"&gt;0",INDEX($V:$V,ROW($V794)-VALUE(LEFT(W$1,FIND("-",W$1,1)-1))+1):$V794)/COUNTIF(INDEX($V:$V,ROW($V794)-VALUE(LEFT(W$1,FIND("-",W$1,1)-1))+1):$V794,"&gt;0"))/(SUMIF(INDEX($V:$V,ROW($V794)-VALUE(LEFT(W$1,FIND("-",W$1,1)-1))+1):$V794,"&lt;0",INDEX($V:$V,ROW($V794)-VALUE(LEFT(W$1,FIND("-",W$1,1)-1))+1):$V794)/COUNTIF(INDEX($V:$V,ROW($V794)-VALUE(LEFT(W$1,FIND("-",W$1,1)-1))+1):$V794,"&lt;0")))),100-100/(1+ABS((SUMIF(INDEX($V:$V,ROW($V794)-VALUE(LEFT(W$1,FIND("-",W$1,1)-1))+1):$V794,"&gt;0",INDEX($V:$V,ROW($V794)-VALUE(LEFT(W$1,FIND("-",W$1,1)-1))+1):$V794)/VALUE(LEFT(W$1,FIND("-",W$1,1)-1)))/(SUMIF(INDEX($V:$V,ROW($V794)-VALUE(LEFT(W$1,FIND("-",W$1,1)-1))+1):$V794,"&lt;0",INDEX($V:$V,ROW($V794)-VALUE(LEFT(W$1,FIND("-",W$1,1)-1))+1):$V794)/VALUE(LEFT(W$1,FIND("-",W$1,1)-1)))))))</f>
        <v>56.25</v>
      </c>
      <c r="Y794">
        <f>IF(ROW($E794)&lt;=VALUE(LEFT(Y$1,FIND("-",Y$1,1)-1)),0,MAX(INDEX(C:C,ROW(C794)-VALUE(LEFT(Y$1,FIND("-",Y$1,1)-1))+1):C794))</f>
        <v>0.66500000000000004</v>
      </c>
      <c r="Z794">
        <f>IF(ROW($E794)&lt;=VALUE(LEFT(Z$1,FIND("-",Z$1,1)-1)),0,MIN(INDEX(D:D,ROW(D794)-VALUE(LEFT(Z$1,FIND("-",Z$1,1)-1))+1):D794))</f>
        <v>0.56499999999999995</v>
      </c>
      <c r="AA794">
        <f t="shared" si="117"/>
        <v>25</v>
      </c>
      <c r="AB794">
        <f>IF(ROW($AA794)&lt;=VALUE(LEFT(AA$1,FIND("-",AA$1,1)-1))+VALUE(LEFT(AB$1,FIND("-",AB$1,1)-1)-1),0,AVERAGE(INDEX($AA:$AA,ROW($AA794)-VALUE(LEFT(AB$1,FIND("-",AB$1,1)-1))+1):$AA794))</f>
        <v>50</v>
      </c>
      <c r="AC794">
        <f>IF(ROW($AA794)&lt;=VALUE(LEFT(AA$1,FIND("-",AA$1,1)-1))+VALUE(LEFT(AB$1,FIND("-",AB$1,1)-1)-1)+VALUE(LEFT(AC$1,FIND("-",AC$1,1)-1)-1),0,AVERAGE(INDEX($AB:$AB,ROW($AB794)-VALUE(LEFT(AC$1,FIND("-",AC$1,1)-1))+1):$AB794))</f>
        <v>66.988304093567251</v>
      </c>
      <c r="AE794">
        <f t="shared" si="115"/>
        <v>16820844</v>
      </c>
      <c r="AG794" t="str">
        <f t="shared" si="116"/>
        <v/>
      </c>
    </row>
    <row r="795" spans="1:33" x14ac:dyDescent="0.25">
      <c r="A795" s="6">
        <v>37648</v>
      </c>
      <c r="B795">
        <v>0.57999999999999996</v>
      </c>
      <c r="C795">
        <v>0.57999999999999996</v>
      </c>
      <c r="D795">
        <v>0.55000000000000004</v>
      </c>
      <c r="E795">
        <v>0.55000000000000004</v>
      </c>
      <c r="F795">
        <v>0.31708599999999998</v>
      </c>
      <c r="G795">
        <v>326000</v>
      </c>
      <c r="I795" t="str">
        <f t="shared" si="110"/>
        <v>Bearish</v>
      </c>
      <c r="J795" t="str">
        <f t="shared" si="111"/>
        <v/>
      </c>
      <c r="K795" t="str">
        <f t="shared" si="112"/>
        <v/>
      </c>
      <c r="M795" s="11" t="str">
        <f t="shared" si="113"/>
        <v/>
      </c>
      <c r="O795">
        <f>IF(ROW($E795)&lt;=VALUE(LEFT(O$1,FIND("-",O$1,1)-1)),0,IF(ROW($E795)=VALUE(LEFT(O$1,FIND("-",O$1,1)-1))+1,AVERAGE(INDEX($E:$E,ROW($E795)-VALUE(LEFT(O$1,FIND("-",O$1,1)-1))):$E795),($E795*(2/(VALUE(LEFT(O$1,FIND("-",O$1,1)-1))+1)))+(O794*(1-(2/(VALUE(LEFT(O$1,FIND("-",O$1,1)-1))+1))))))</f>
        <v>0.69528752147698969</v>
      </c>
      <c r="Q795">
        <f>IF(ROW($E795)&lt;=VALUE(LEFT(Q$1,FIND("-",Q$1,1)-1)),0,IF(ROW($E795)=VALUE(LEFT(Q$1,FIND("-",Q$1,1)-1))+1,AVERAGE(INDEX($E:$E,ROW($E795)-VALUE(LEFT(Q$1,FIND("-",Q$1,1)-1))):$E795),($E795*(2/(VALUE(LEFT(Q$1,FIND("-",Q$1,1)-1))+1)))+(Q794*(1-(2/(VALUE(LEFT(Q$1,FIND("-",Q$1,1)-1))+1))))))</f>
        <v>0.60135294118731519</v>
      </c>
      <c r="R795">
        <f>IF(ROW($E795)&lt;=VALUE(LEFT(R$1,FIND("-",R$1,1)-1)),0,IF(ROW($E795)=VALUE(LEFT(R$1,FIND("-",R$1,1)-1))+1,AVERAGE(INDEX($E:$E,ROW($E795)-VALUE(LEFT(R$1,FIND("-",R$1,1)-1))):$E795),($E795*(2/(VALUE(LEFT(R$1,FIND("-",R$1,1)-1))+1)))+(R794*(1-(2/(VALUE(LEFT(R$1,FIND("-",R$1,1)-1))+1))))))</f>
        <v>0.59996069678868535</v>
      </c>
      <c r="S795">
        <f t="shared" si="114"/>
        <v>1.3922443986298383E-3</v>
      </c>
      <c r="T795">
        <f>IF(ROW($E795)&lt;=MAX(VALUE(LEFT(Q$1,FIND("-",Q$1,1)-1)),VALUE(LEFT(R$1,FIND("-",R$1,1)-1)))+VALUE(LEFT(T$1,FIND("-",T$1,1)-1))-1,0,IF(ROW($E795)=MAX(VALUE(LEFT(Q$1,FIND("-",Q$1,1)-1)),VALUE(LEFT(R$1,FIND("-",R$1,1)-1)))+VALUE(LEFT(T$1,FIND("-",T$1,1)-1)),AVERAGE(INDEX($S:$S,ROW(S795)-VALUE(LEFT(T$1,FIND("-",T$1,1)-1))+1):S795),($S795*(2/(VALUE(LEFT(T$1,FIND("-",T$1,1)-1))+1)))+(T794*(1-(2/(VALUE(LEFT(T$1,FIND("-",T$1,1)-1))+1))))))</f>
        <v>2.8188720020847907E-3</v>
      </c>
      <c r="V795">
        <f t="shared" si="109"/>
        <v>-3.9999999999999925E-2</v>
      </c>
      <c r="W795">
        <f>IF(ROW($E795)&lt;=VALUE(LEFT(W$1,FIND("-",W$1,1)-1))+1,0,IF(ROW($E794)=VALUE(LEFT(W$1,FIND("-",W$1,1)-1))+1,100-100/(1+ABS((SUMIF(INDEX($V:$V,ROW($V795)-VALUE(LEFT(W$1,FIND("-",W$1,1)-1))+1):$V795,"&gt;0",INDEX($V:$V,ROW($V795)-VALUE(LEFT(W$1,FIND("-",W$1,1)-1))+1):$V795)/COUNTIF(INDEX($V:$V,ROW($V795)-VALUE(LEFT(W$1,FIND("-",W$1,1)-1))+1):$V795,"&gt;0"))/(SUMIF(INDEX($V:$V,ROW($V795)-VALUE(LEFT(W$1,FIND("-",W$1,1)-1))+1):$V795,"&lt;0",INDEX($V:$V,ROW($V795)-VALUE(LEFT(W$1,FIND("-",W$1,1)-1))+1):$V795)/COUNTIF(INDEX($V:$V,ROW($V795)-VALUE(LEFT(W$1,FIND("-",W$1,1)-1))+1):$V795,"&lt;0")))),100-100/(1+ABS((SUMIF(INDEX($V:$V,ROW($V795)-VALUE(LEFT(W$1,FIND("-",W$1,1)-1))+1):$V795,"&gt;0",INDEX($V:$V,ROW($V795)-VALUE(LEFT(W$1,FIND("-",W$1,1)-1))+1):$V795)/VALUE(LEFT(W$1,FIND("-",W$1,1)-1)))/(SUMIF(INDEX($V:$V,ROW($V795)-VALUE(LEFT(W$1,FIND("-",W$1,1)-1))+1):$V795,"&lt;0",INDEX($V:$V,ROW($V795)-VALUE(LEFT(W$1,FIND("-",W$1,1)-1))+1):$V795)/VALUE(LEFT(W$1,FIND("-",W$1,1)-1)))))))</f>
        <v>45.000000000000028</v>
      </c>
      <c r="Y795">
        <f>IF(ROW($E795)&lt;=VALUE(LEFT(Y$1,FIND("-",Y$1,1)-1)),0,MAX(INDEX(C:C,ROW(C795)-VALUE(LEFT(Y$1,FIND("-",Y$1,1)-1))+1):C795))</f>
        <v>0.66500000000000004</v>
      </c>
      <c r="Z795">
        <f>IF(ROW($E795)&lt;=VALUE(LEFT(Z$1,FIND("-",Z$1,1)-1)),0,MIN(INDEX(D:D,ROW(D795)-VALUE(LEFT(Z$1,FIND("-",Z$1,1)-1))+1):D795))</f>
        <v>0.55000000000000004</v>
      </c>
      <c r="AA795">
        <f t="shared" si="117"/>
        <v>0</v>
      </c>
      <c r="AB795">
        <f>IF(ROW($AA795)&lt;=VALUE(LEFT(AA$1,FIND("-",AA$1,1)-1))+VALUE(LEFT(AB$1,FIND("-",AB$1,1)-1)-1),0,AVERAGE(INDEX($AA:$AA,ROW($AA795)-VALUE(LEFT(AB$1,FIND("-",AB$1,1)-1))+1):$AA795))</f>
        <v>26.666666666666668</v>
      </c>
      <c r="AC795">
        <f>IF(ROW($AA795)&lt;=VALUE(LEFT(AA$1,FIND("-",AA$1,1)-1))+VALUE(LEFT(AB$1,FIND("-",AB$1,1)-1)-1)+VALUE(LEFT(AC$1,FIND("-",AC$1,1)-1)-1),0,AVERAGE(INDEX($AB:$AB,ROW($AB795)-VALUE(LEFT(AC$1,FIND("-",AC$1,1)-1))+1):$AB795))</f>
        <v>49.385964912280706</v>
      </c>
      <c r="AE795">
        <f t="shared" si="115"/>
        <v>16494844</v>
      </c>
      <c r="AG795" t="str">
        <f t="shared" si="116"/>
        <v/>
      </c>
    </row>
    <row r="796" spans="1:33" x14ac:dyDescent="0.25">
      <c r="A796" s="6">
        <v>37649</v>
      </c>
      <c r="B796">
        <v>0.54500000000000004</v>
      </c>
      <c r="C796">
        <v>0.57999999999999996</v>
      </c>
      <c r="D796">
        <v>0.54</v>
      </c>
      <c r="E796">
        <v>0.57999999999999996</v>
      </c>
      <c r="F796">
        <v>0.33438200000000001</v>
      </c>
      <c r="G796">
        <v>157000</v>
      </c>
      <c r="I796" t="str">
        <f t="shared" si="110"/>
        <v/>
      </c>
      <c r="J796" t="str">
        <f t="shared" si="111"/>
        <v/>
      </c>
      <c r="K796" t="str">
        <f t="shared" si="112"/>
        <v/>
      </c>
      <c r="M796" s="11" t="str">
        <f t="shared" si="113"/>
        <v/>
      </c>
      <c r="O796">
        <f>IF(ROW($E796)&lt;=VALUE(LEFT(O$1,FIND("-",O$1,1)-1)),0,IF(ROW($E796)=VALUE(LEFT(O$1,FIND("-",O$1,1)-1))+1,AVERAGE(INDEX($E:$E,ROW($E796)-VALUE(LEFT(O$1,FIND("-",O$1,1)-1))):$E796),($E796*(2/(VALUE(LEFT(O$1,FIND("-",O$1,1)-1))+1)))+(O795*(1-(2/(VALUE(LEFT(O$1,FIND("-",O$1,1)-1))+1))))))</f>
        <v>0.69414038195980565</v>
      </c>
      <c r="Q796">
        <f>IF(ROW($E796)&lt;=VALUE(LEFT(Q$1,FIND("-",Q$1,1)-1)),0,IF(ROW($E796)=VALUE(LEFT(Q$1,FIND("-",Q$1,1)-1))+1,AVERAGE(INDEX($E:$E,ROW($E796)-VALUE(LEFT(Q$1,FIND("-",Q$1,1)-1))):$E796),($E796*(2/(VALUE(LEFT(Q$1,FIND("-",Q$1,1)-1))+1)))+(Q795*(1-(2/(VALUE(LEFT(Q$1,FIND("-",Q$1,1)-1))+1))))))</f>
        <v>0.59806787331234357</v>
      </c>
      <c r="R796">
        <f>IF(ROW($E796)&lt;=VALUE(LEFT(R$1,FIND("-",R$1,1)-1)),0,IF(ROW($E796)=VALUE(LEFT(R$1,FIND("-",R$1,1)-1))+1,AVERAGE(INDEX($E:$E,ROW($E796)-VALUE(LEFT(R$1,FIND("-",R$1,1)-1))):$E796),($E796*(2/(VALUE(LEFT(R$1,FIND("-",R$1,1)-1))+1)))+(R795*(1-(2/(VALUE(LEFT(R$1,FIND("-",R$1,1)-1))+1))))))</f>
        <v>0.59848212665619016</v>
      </c>
      <c r="S796">
        <f t="shared" si="114"/>
        <v>-4.142533438465934E-4</v>
      </c>
      <c r="T796">
        <f>IF(ROW($E796)&lt;=MAX(VALUE(LEFT(Q$1,FIND("-",Q$1,1)-1)),VALUE(LEFT(R$1,FIND("-",R$1,1)-1)))+VALUE(LEFT(T$1,FIND("-",T$1,1)-1))-1,0,IF(ROW($E796)=MAX(VALUE(LEFT(Q$1,FIND("-",Q$1,1)-1)),VALUE(LEFT(R$1,FIND("-",R$1,1)-1)))+VALUE(LEFT(T$1,FIND("-",T$1,1)-1)),AVERAGE(INDEX($S:$S,ROW(S796)-VALUE(LEFT(T$1,FIND("-",T$1,1)-1))+1):S796),($S796*(2/(VALUE(LEFT(T$1,FIND("-",T$1,1)-1))+1)))+(T795*(1-(2/(VALUE(LEFT(T$1,FIND("-",T$1,1)-1))+1))))))</f>
        <v>2.1722469328985137E-3</v>
      </c>
      <c r="V796">
        <f t="shared" si="109"/>
        <v>2.9999999999999916E-2</v>
      </c>
      <c r="W796">
        <f>IF(ROW($E796)&lt;=VALUE(LEFT(W$1,FIND("-",W$1,1)-1))+1,0,IF(ROW($E795)=VALUE(LEFT(W$1,FIND("-",W$1,1)-1))+1,100-100/(1+ABS((SUMIF(INDEX($V:$V,ROW($V796)-VALUE(LEFT(W$1,FIND("-",W$1,1)-1))+1):$V796,"&gt;0",INDEX($V:$V,ROW($V796)-VALUE(LEFT(W$1,FIND("-",W$1,1)-1))+1):$V796)/COUNTIF(INDEX($V:$V,ROW($V796)-VALUE(LEFT(W$1,FIND("-",W$1,1)-1))+1):$V796,"&gt;0"))/(SUMIF(INDEX($V:$V,ROW($V796)-VALUE(LEFT(W$1,FIND("-",W$1,1)-1))+1):$V796,"&lt;0",INDEX($V:$V,ROW($V796)-VALUE(LEFT(W$1,FIND("-",W$1,1)-1))+1):$V796)/COUNTIF(INDEX($V:$V,ROW($V796)-VALUE(LEFT(W$1,FIND("-",W$1,1)-1))+1):$V796,"&lt;0")))),100-100/(1+ABS((SUMIF(INDEX($V:$V,ROW($V796)-VALUE(LEFT(W$1,FIND("-",W$1,1)-1))+1):$V796,"&gt;0",INDEX($V:$V,ROW($V796)-VALUE(LEFT(W$1,FIND("-",W$1,1)-1))+1):$V796)/VALUE(LEFT(W$1,FIND("-",W$1,1)-1)))/(SUMIF(INDEX($V:$V,ROW($V796)-VALUE(LEFT(W$1,FIND("-",W$1,1)-1))+1):$V796,"&lt;0",INDEX($V:$V,ROW($V796)-VALUE(LEFT(W$1,FIND("-",W$1,1)-1))+1):$V796)/VALUE(LEFT(W$1,FIND("-",W$1,1)-1)))))))</f>
        <v>52.173913043478258</v>
      </c>
      <c r="Y796">
        <f>IF(ROW($E796)&lt;=VALUE(LEFT(Y$1,FIND("-",Y$1,1)-1)),0,MAX(INDEX(C:C,ROW(C796)-VALUE(LEFT(Y$1,FIND("-",Y$1,1)-1))+1):C796))</f>
        <v>0.66500000000000004</v>
      </c>
      <c r="Z796">
        <f>IF(ROW($E796)&lt;=VALUE(LEFT(Z$1,FIND("-",Z$1,1)-1)),0,MIN(INDEX(D:D,ROW(D796)-VALUE(LEFT(Z$1,FIND("-",Z$1,1)-1))+1):D796))</f>
        <v>0.54</v>
      </c>
      <c r="AA796">
        <f t="shared" si="117"/>
        <v>31.99999999999994</v>
      </c>
      <c r="AB796">
        <f>IF(ROW($AA796)&lt;=VALUE(LEFT(AA$1,FIND("-",AA$1,1)-1))+VALUE(LEFT(AB$1,FIND("-",AB$1,1)-1)-1),0,AVERAGE(INDEX($AA:$AA,ROW($AA796)-VALUE(LEFT(AB$1,FIND("-",AB$1,1)-1))+1):$AA796))</f>
        <v>18.999999999999982</v>
      </c>
      <c r="AC796">
        <f>IF(ROW($AA796)&lt;=VALUE(LEFT(AA$1,FIND("-",AA$1,1)-1))+VALUE(LEFT(AB$1,FIND("-",AB$1,1)-1)-1)+VALUE(LEFT(AC$1,FIND("-",AC$1,1)-1)-1),0,AVERAGE(INDEX($AB:$AB,ROW($AB796)-VALUE(LEFT(AC$1,FIND("-",AC$1,1)-1))+1):$AB796))</f>
        <v>31.888888888888886</v>
      </c>
      <c r="AE796">
        <f t="shared" si="115"/>
        <v>16651844</v>
      </c>
      <c r="AG796" t="str">
        <f t="shared" si="116"/>
        <v/>
      </c>
    </row>
    <row r="797" spans="1:33" x14ac:dyDescent="0.25">
      <c r="A797" s="6">
        <v>37650</v>
      </c>
      <c r="B797">
        <v>0.57999999999999996</v>
      </c>
      <c r="C797">
        <v>0.57999999999999996</v>
      </c>
      <c r="D797">
        <v>0.56000000000000005</v>
      </c>
      <c r="E797">
        <v>0.56000000000000005</v>
      </c>
      <c r="F797">
        <v>0.32285199999999997</v>
      </c>
      <c r="G797">
        <v>140000</v>
      </c>
      <c r="I797" t="str">
        <f t="shared" si="110"/>
        <v/>
      </c>
      <c r="J797" t="str">
        <f t="shared" si="111"/>
        <v/>
      </c>
      <c r="K797" t="str">
        <f t="shared" si="112"/>
        <v/>
      </c>
      <c r="M797" s="11" t="str">
        <f t="shared" si="113"/>
        <v/>
      </c>
      <c r="O797">
        <f>IF(ROW($E797)&lt;=VALUE(LEFT(O$1,FIND("-",O$1,1)-1)),0,IF(ROW($E797)=VALUE(LEFT(O$1,FIND("-",O$1,1)-1))+1,AVERAGE(INDEX($E:$E,ROW($E797)-VALUE(LEFT(O$1,FIND("-",O$1,1)-1))):$E797),($E797*(2/(VALUE(LEFT(O$1,FIND("-",O$1,1)-1))+1)))+(O796*(1-(2/(VALUE(LEFT(O$1,FIND("-",O$1,1)-1))+1))))))</f>
        <v>0.69280565179105136</v>
      </c>
      <c r="Q797">
        <f>IF(ROW($E797)&lt;=VALUE(LEFT(Q$1,FIND("-",Q$1,1)-1)),0,IF(ROW($E797)=VALUE(LEFT(Q$1,FIND("-",Q$1,1)-1))+1,AVERAGE(INDEX($E:$E,ROW($E797)-VALUE(LEFT(Q$1,FIND("-",Q$1,1)-1))):$E797),($E797*(2/(VALUE(LEFT(Q$1,FIND("-",Q$1,1)-1))+1)))+(Q796*(1-(2/(VALUE(LEFT(Q$1,FIND("-",Q$1,1)-1))+1))))))</f>
        <v>0.59221127741813684</v>
      </c>
      <c r="R797">
        <f>IF(ROW($E797)&lt;=VALUE(LEFT(R$1,FIND("-",R$1,1)-1)),0,IF(ROW($E797)=VALUE(LEFT(R$1,FIND("-",R$1,1)-1))+1,AVERAGE(INDEX($E:$E,ROW($E797)-VALUE(LEFT(R$1,FIND("-",R$1,1)-1))):$E797),($E797*(2/(VALUE(LEFT(R$1,FIND("-",R$1,1)-1))+1)))+(R796*(1-(2/(VALUE(LEFT(R$1,FIND("-",R$1,1)-1))+1))))))</f>
        <v>0.59563159875573157</v>
      </c>
      <c r="S797">
        <f t="shared" si="114"/>
        <v>-3.4203213375947339E-3</v>
      </c>
      <c r="T797">
        <f>IF(ROW($E797)&lt;=MAX(VALUE(LEFT(Q$1,FIND("-",Q$1,1)-1)),VALUE(LEFT(R$1,FIND("-",R$1,1)-1)))+VALUE(LEFT(T$1,FIND("-",T$1,1)-1))-1,0,IF(ROW($E797)=MAX(VALUE(LEFT(Q$1,FIND("-",Q$1,1)-1)),VALUE(LEFT(R$1,FIND("-",R$1,1)-1)))+VALUE(LEFT(T$1,FIND("-",T$1,1)-1)),AVERAGE(INDEX($S:$S,ROW(S797)-VALUE(LEFT(T$1,FIND("-",T$1,1)-1))+1):S797),($S797*(2/(VALUE(LEFT(T$1,FIND("-",T$1,1)-1))+1)))+(T796*(1-(2/(VALUE(LEFT(T$1,FIND("-",T$1,1)-1))+1))))))</f>
        <v>1.0537332787998641E-3</v>
      </c>
      <c r="V797">
        <f t="shared" si="109"/>
        <v>-1.9999999999999907E-2</v>
      </c>
      <c r="W797">
        <f>IF(ROW($E797)&lt;=VALUE(LEFT(W$1,FIND("-",W$1,1)-1))+1,0,IF(ROW($E796)=VALUE(LEFT(W$1,FIND("-",W$1,1)-1))+1,100-100/(1+ABS((SUMIF(INDEX($V:$V,ROW($V797)-VALUE(LEFT(W$1,FIND("-",W$1,1)-1))+1):$V797,"&gt;0",INDEX($V:$V,ROW($V797)-VALUE(LEFT(W$1,FIND("-",W$1,1)-1))+1):$V797)/COUNTIF(INDEX($V:$V,ROW($V797)-VALUE(LEFT(W$1,FIND("-",W$1,1)-1))+1):$V797,"&gt;0"))/(SUMIF(INDEX($V:$V,ROW($V797)-VALUE(LEFT(W$1,FIND("-",W$1,1)-1))+1):$V797,"&lt;0",INDEX($V:$V,ROW($V797)-VALUE(LEFT(W$1,FIND("-",W$1,1)-1))+1):$V797)/COUNTIF(INDEX($V:$V,ROW($V797)-VALUE(LEFT(W$1,FIND("-",W$1,1)-1))+1):$V797,"&lt;0")))),100-100/(1+ABS((SUMIF(INDEX($V:$V,ROW($V797)-VALUE(LEFT(W$1,FIND("-",W$1,1)-1))+1):$V797,"&gt;0",INDEX($V:$V,ROW($V797)-VALUE(LEFT(W$1,FIND("-",W$1,1)-1))+1):$V797)/VALUE(LEFT(W$1,FIND("-",W$1,1)-1)))/(SUMIF(INDEX($V:$V,ROW($V797)-VALUE(LEFT(W$1,FIND("-",W$1,1)-1))+1):$V797,"&lt;0",INDEX($V:$V,ROW($V797)-VALUE(LEFT(W$1,FIND("-",W$1,1)-1))+1):$V797)/VALUE(LEFT(W$1,FIND("-",W$1,1)-1)))))))</f>
        <v>48.000000000000021</v>
      </c>
      <c r="Y797">
        <f>IF(ROW($E797)&lt;=VALUE(LEFT(Y$1,FIND("-",Y$1,1)-1)),0,MAX(INDEX(C:C,ROW(C797)-VALUE(LEFT(Y$1,FIND("-",Y$1,1)-1))+1):C797))</f>
        <v>0.66500000000000004</v>
      </c>
      <c r="Z797">
        <f>IF(ROW($E797)&lt;=VALUE(LEFT(Z$1,FIND("-",Z$1,1)-1)),0,MIN(INDEX(D:D,ROW(D797)-VALUE(LEFT(Z$1,FIND("-",Z$1,1)-1))+1):D797))</f>
        <v>0.54</v>
      </c>
      <c r="AA797">
        <f t="shared" si="117"/>
        <v>16.000000000000014</v>
      </c>
      <c r="AB797">
        <f>IF(ROW($AA797)&lt;=VALUE(LEFT(AA$1,FIND("-",AA$1,1)-1))+VALUE(LEFT(AB$1,FIND("-",AB$1,1)-1)-1),0,AVERAGE(INDEX($AA:$AA,ROW($AA797)-VALUE(LEFT(AB$1,FIND("-",AB$1,1)-1))+1):$AA797))</f>
        <v>15.999999999999986</v>
      </c>
      <c r="AC797">
        <f>IF(ROW($AA797)&lt;=VALUE(LEFT(AA$1,FIND("-",AA$1,1)-1))+VALUE(LEFT(AB$1,FIND("-",AB$1,1)-1)-1)+VALUE(LEFT(AC$1,FIND("-",AC$1,1)-1)-1),0,AVERAGE(INDEX($AB:$AB,ROW($AB797)-VALUE(LEFT(AC$1,FIND("-",AC$1,1)-1))+1):$AB797))</f>
        <v>20.555555555555546</v>
      </c>
      <c r="AE797">
        <f t="shared" si="115"/>
        <v>16511844</v>
      </c>
      <c r="AG797" t="str">
        <f t="shared" si="116"/>
        <v/>
      </c>
    </row>
    <row r="798" spans="1:33" x14ac:dyDescent="0.25">
      <c r="A798" s="6">
        <v>37651</v>
      </c>
      <c r="B798">
        <v>0.56499999999999995</v>
      </c>
      <c r="C798">
        <v>0.57999999999999996</v>
      </c>
      <c r="D798">
        <v>0.56000000000000005</v>
      </c>
      <c r="E798">
        <v>0.56499999999999995</v>
      </c>
      <c r="F798">
        <v>0.32573400000000002</v>
      </c>
      <c r="G798">
        <v>46000</v>
      </c>
      <c r="I798" t="str">
        <f t="shared" si="110"/>
        <v/>
      </c>
      <c r="J798" t="str">
        <f t="shared" si="111"/>
        <v/>
      </c>
      <c r="K798" t="str">
        <f t="shared" si="112"/>
        <v>Oversold Below %D</v>
      </c>
      <c r="M798" s="11" t="str">
        <f t="shared" si="113"/>
        <v/>
      </c>
      <c r="O798">
        <f>IF(ROW($E798)&lt;=VALUE(LEFT(O$1,FIND("-",O$1,1)-1)),0,IF(ROW($E798)=VALUE(LEFT(O$1,FIND("-",O$1,1)-1))+1,AVERAGE(INDEX($E:$E,ROW($E798)-VALUE(LEFT(O$1,FIND("-",O$1,1)-1))):$E798),($E798*(2/(VALUE(LEFT(O$1,FIND("-",O$1,1)-1))+1)))+(O797*(1-(2/(VALUE(LEFT(O$1,FIND("-",O$1,1)-1))+1))))))</f>
        <v>0.69153395376327975</v>
      </c>
      <c r="Q798">
        <f>IF(ROW($E798)&lt;=VALUE(LEFT(Q$1,FIND("-",Q$1,1)-1)),0,IF(ROW($E798)=VALUE(LEFT(Q$1,FIND("-",Q$1,1)-1))+1,AVERAGE(INDEX($E:$E,ROW($E798)-VALUE(LEFT(Q$1,FIND("-",Q$1,1)-1))):$E798),($E798*(2/(VALUE(LEFT(Q$1,FIND("-",Q$1,1)-1))+1)))+(Q797*(1-(2/(VALUE(LEFT(Q$1,FIND("-",Q$1,1)-1))+1))))))</f>
        <v>0.58802492704611575</v>
      </c>
      <c r="R798">
        <f>IF(ROW($E798)&lt;=VALUE(LEFT(R$1,FIND("-",R$1,1)-1)),0,IF(ROW($E798)=VALUE(LEFT(R$1,FIND("-",R$1,1)-1))+1,AVERAGE(INDEX($E:$E,ROW($E798)-VALUE(LEFT(R$1,FIND("-",R$1,1)-1))):$E798),($E798*(2/(VALUE(LEFT(R$1,FIND("-",R$1,1)-1))+1)))+(R797*(1-(2/(VALUE(LEFT(R$1,FIND("-",R$1,1)-1))+1))))))</f>
        <v>0.59336259144049219</v>
      </c>
      <c r="S798">
        <f t="shared" si="114"/>
        <v>-5.3376643943764401E-3</v>
      </c>
      <c r="T798">
        <f>IF(ROW($E798)&lt;=MAX(VALUE(LEFT(Q$1,FIND("-",Q$1,1)-1)),VALUE(LEFT(R$1,FIND("-",R$1,1)-1)))+VALUE(LEFT(T$1,FIND("-",T$1,1)-1))-1,0,IF(ROW($E798)=MAX(VALUE(LEFT(Q$1,FIND("-",Q$1,1)-1)),VALUE(LEFT(R$1,FIND("-",R$1,1)-1)))+VALUE(LEFT(T$1,FIND("-",T$1,1)-1)),AVERAGE(INDEX($S:$S,ROW(S798)-VALUE(LEFT(T$1,FIND("-",T$1,1)-1))+1):S798),($S798*(2/(VALUE(LEFT(T$1,FIND("-",T$1,1)-1))+1)))+(T797*(1-(2/(VALUE(LEFT(T$1,FIND("-",T$1,1)-1))+1))))))</f>
        <v>-2.2454625583539665E-4</v>
      </c>
      <c r="V798">
        <f t="shared" si="109"/>
        <v>4.9999999999998934E-3</v>
      </c>
      <c r="W798">
        <f>IF(ROW($E798)&lt;=VALUE(LEFT(W$1,FIND("-",W$1,1)-1))+1,0,IF(ROW($E797)=VALUE(LEFT(W$1,FIND("-",W$1,1)-1))+1,100-100/(1+ABS((SUMIF(INDEX($V:$V,ROW($V798)-VALUE(LEFT(W$1,FIND("-",W$1,1)-1))+1):$V798,"&gt;0",INDEX($V:$V,ROW($V798)-VALUE(LEFT(W$1,FIND("-",W$1,1)-1))+1):$V798)/COUNTIF(INDEX($V:$V,ROW($V798)-VALUE(LEFT(W$1,FIND("-",W$1,1)-1))+1):$V798,"&gt;0"))/(SUMIF(INDEX($V:$V,ROW($V798)-VALUE(LEFT(W$1,FIND("-",W$1,1)-1))+1):$V798,"&lt;0",INDEX($V:$V,ROW($V798)-VALUE(LEFT(W$1,FIND("-",W$1,1)-1))+1):$V798)/COUNTIF(INDEX($V:$V,ROW($V798)-VALUE(LEFT(W$1,FIND("-",W$1,1)-1))+1):$V798,"&lt;0")))),100-100/(1+ABS((SUMIF(INDEX($V:$V,ROW($V798)-VALUE(LEFT(W$1,FIND("-",W$1,1)-1))+1):$V798,"&gt;0",INDEX($V:$V,ROW($V798)-VALUE(LEFT(W$1,FIND("-",W$1,1)-1))+1):$V798)/VALUE(LEFT(W$1,FIND("-",W$1,1)-1)))/(SUMIF(INDEX($V:$V,ROW($V798)-VALUE(LEFT(W$1,FIND("-",W$1,1)-1))+1):$V798,"&lt;0",INDEX($V:$V,ROW($V798)-VALUE(LEFT(W$1,FIND("-",W$1,1)-1))+1):$V798)/VALUE(LEFT(W$1,FIND("-",W$1,1)-1)))))))</f>
        <v>47.999999999999993</v>
      </c>
      <c r="Y798">
        <f>IF(ROW($E798)&lt;=VALUE(LEFT(Y$1,FIND("-",Y$1,1)-1)),0,MAX(INDEX(C:C,ROW(C798)-VALUE(LEFT(Y$1,FIND("-",Y$1,1)-1))+1):C798))</f>
        <v>0.66500000000000004</v>
      </c>
      <c r="Z798">
        <f>IF(ROW($E798)&lt;=VALUE(LEFT(Z$1,FIND("-",Z$1,1)-1)),0,MIN(INDEX(D:D,ROW(D798)-VALUE(LEFT(Z$1,FIND("-",Z$1,1)-1))+1):D798))</f>
        <v>0.54</v>
      </c>
      <c r="AA798">
        <f t="shared" si="117"/>
        <v>19.999999999999929</v>
      </c>
      <c r="AB798">
        <f>IF(ROW($AA798)&lt;=VALUE(LEFT(AA$1,FIND("-",AA$1,1)-1))+VALUE(LEFT(AB$1,FIND("-",AB$1,1)-1)-1),0,AVERAGE(INDEX($AA:$AA,ROW($AA798)-VALUE(LEFT(AB$1,FIND("-",AB$1,1)-1))+1):$AA798))</f>
        <v>22.666666666666629</v>
      </c>
      <c r="AC798">
        <f>IF(ROW($AA798)&lt;=VALUE(LEFT(AA$1,FIND("-",AA$1,1)-1))+VALUE(LEFT(AB$1,FIND("-",AB$1,1)-1)-1)+VALUE(LEFT(AC$1,FIND("-",AC$1,1)-1)-1),0,AVERAGE(INDEX($AB:$AB,ROW($AB798)-VALUE(LEFT(AC$1,FIND("-",AC$1,1)-1))+1):$AB798))</f>
        <v>19.2222222222222</v>
      </c>
      <c r="AE798">
        <f t="shared" si="115"/>
        <v>16557844</v>
      </c>
      <c r="AG798" t="str">
        <f t="shared" si="116"/>
        <v/>
      </c>
    </row>
    <row r="799" spans="1:33" x14ac:dyDescent="0.25">
      <c r="A799" s="6">
        <v>37652</v>
      </c>
      <c r="B799">
        <v>0.56499999999999995</v>
      </c>
      <c r="C799">
        <v>0.56499999999999995</v>
      </c>
      <c r="D799">
        <v>0.56499999999999995</v>
      </c>
      <c r="E799">
        <v>0.56499999999999995</v>
      </c>
      <c r="F799">
        <v>0.32573400000000002</v>
      </c>
      <c r="G799">
        <v>0</v>
      </c>
      <c r="I799" t="str">
        <f t="shared" si="110"/>
        <v/>
      </c>
      <c r="J799" t="str">
        <f t="shared" si="111"/>
        <v/>
      </c>
      <c r="K799" t="str">
        <f t="shared" si="112"/>
        <v>Oversold Above %D</v>
      </c>
      <c r="M799" s="11" t="str">
        <f t="shared" si="113"/>
        <v/>
      </c>
      <c r="O799">
        <f>IF(ROW($E799)&lt;=VALUE(LEFT(O$1,FIND("-",O$1,1)-1)),0,IF(ROW($E799)=VALUE(LEFT(O$1,FIND("-",O$1,1)-1))+1,AVERAGE(INDEX($E:$E,ROW($E799)-VALUE(LEFT(O$1,FIND("-",O$1,1)-1))):$E799),($E799*(2/(VALUE(LEFT(O$1,FIND("-",O$1,1)-1))+1)))+(O798*(1-(2/(VALUE(LEFT(O$1,FIND("-",O$1,1)-1))+1))))))</f>
        <v>0.69027490944722725</v>
      </c>
      <c r="Q799">
        <f>IF(ROW($E799)&lt;=VALUE(LEFT(Q$1,FIND("-",Q$1,1)-1)),0,IF(ROW($E799)=VALUE(LEFT(Q$1,FIND("-",Q$1,1)-1))+1,AVERAGE(INDEX($E:$E,ROW($E799)-VALUE(LEFT(Q$1,FIND("-",Q$1,1)-1))):$E799),($E799*(2/(VALUE(LEFT(Q$1,FIND("-",Q$1,1)-1))+1)))+(Q798*(1-(2/(VALUE(LEFT(Q$1,FIND("-",Q$1,1)-1))+1))))))</f>
        <v>0.58448263057748251</v>
      </c>
      <c r="R799">
        <f>IF(ROW($E799)&lt;=VALUE(LEFT(R$1,FIND("-",R$1,1)-1)),0,IF(ROW($E799)=VALUE(LEFT(R$1,FIND("-",R$1,1)-1))+1,AVERAGE(INDEX($E:$E,ROW($E799)-VALUE(LEFT(R$1,FIND("-",R$1,1)-1))):$E799),($E799*(2/(VALUE(LEFT(R$1,FIND("-",R$1,1)-1))+1)))+(R798*(1-(2/(VALUE(LEFT(R$1,FIND("-",R$1,1)-1))+1))))))</f>
        <v>0.59126165874119641</v>
      </c>
      <c r="S799">
        <f t="shared" si="114"/>
        <v>-6.779028163713896E-3</v>
      </c>
      <c r="T799">
        <f>IF(ROW($E799)&lt;=MAX(VALUE(LEFT(Q$1,FIND("-",Q$1,1)-1)),VALUE(LEFT(R$1,FIND("-",R$1,1)-1)))+VALUE(LEFT(T$1,FIND("-",T$1,1)-1))-1,0,IF(ROW($E799)=MAX(VALUE(LEFT(Q$1,FIND("-",Q$1,1)-1)),VALUE(LEFT(R$1,FIND("-",R$1,1)-1)))+VALUE(LEFT(T$1,FIND("-",T$1,1)-1)),AVERAGE(INDEX($S:$S,ROW(S799)-VALUE(LEFT(T$1,FIND("-",T$1,1)-1))+1):S799),($S799*(2/(VALUE(LEFT(T$1,FIND("-",T$1,1)-1))+1)))+(T798*(1-(2/(VALUE(LEFT(T$1,FIND("-",T$1,1)-1))+1))))))</f>
        <v>-1.5354426374110967E-3</v>
      </c>
      <c r="V799">
        <f t="shared" si="109"/>
        <v>0</v>
      </c>
      <c r="W799">
        <f>IF(ROW($E799)&lt;=VALUE(LEFT(W$1,FIND("-",W$1,1)-1))+1,0,IF(ROW($E798)=VALUE(LEFT(W$1,FIND("-",W$1,1)-1))+1,100-100/(1+ABS((SUMIF(INDEX($V:$V,ROW($V799)-VALUE(LEFT(W$1,FIND("-",W$1,1)-1))+1):$V799,"&gt;0",INDEX($V:$V,ROW($V799)-VALUE(LEFT(W$1,FIND("-",W$1,1)-1))+1):$V799)/COUNTIF(INDEX($V:$V,ROW($V799)-VALUE(LEFT(W$1,FIND("-",W$1,1)-1))+1):$V799,"&gt;0"))/(SUMIF(INDEX($V:$V,ROW($V799)-VALUE(LEFT(W$1,FIND("-",W$1,1)-1))+1):$V799,"&lt;0",INDEX($V:$V,ROW($V799)-VALUE(LEFT(W$1,FIND("-",W$1,1)-1))+1):$V799)/COUNTIF(INDEX($V:$V,ROW($V799)-VALUE(LEFT(W$1,FIND("-",W$1,1)-1))+1):$V799,"&lt;0")))),100-100/(1+ABS((SUMIF(INDEX($V:$V,ROW($V799)-VALUE(LEFT(W$1,FIND("-",W$1,1)-1))+1):$V799,"&gt;0",INDEX($V:$V,ROW($V799)-VALUE(LEFT(W$1,FIND("-",W$1,1)-1))+1):$V799)/VALUE(LEFT(W$1,FIND("-",W$1,1)-1)))/(SUMIF(INDEX($V:$V,ROW($V799)-VALUE(LEFT(W$1,FIND("-",W$1,1)-1))+1):$V799,"&lt;0",INDEX($V:$V,ROW($V799)-VALUE(LEFT(W$1,FIND("-",W$1,1)-1))+1):$V799)/VALUE(LEFT(W$1,FIND("-",W$1,1)-1)))))))</f>
        <v>43.478260869565204</v>
      </c>
      <c r="Y799">
        <f>IF(ROW($E799)&lt;=VALUE(LEFT(Y$1,FIND("-",Y$1,1)-1)),0,MAX(INDEX(C:C,ROW(C799)-VALUE(LEFT(Y$1,FIND("-",Y$1,1)-1))+1):C799))</f>
        <v>0.66500000000000004</v>
      </c>
      <c r="Z799">
        <f>IF(ROW($E799)&lt;=VALUE(LEFT(Z$1,FIND("-",Z$1,1)-1)),0,MIN(INDEX(D:D,ROW(D799)-VALUE(LEFT(Z$1,FIND("-",Z$1,1)-1))+1):D799))</f>
        <v>0.54</v>
      </c>
      <c r="AA799">
        <f t="shared" si="117"/>
        <v>19.999999999999929</v>
      </c>
      <c r="AB799">
        <f>IF(ROW($AA799)&lt;=VALUE(LEFT(AA$1,FIND("-",AA$1,1)-1))+VALUE(LEFT(AB$1,FIND("-",AB$1,1)-1)-1),0,AVERAGE(INDEX($AA:$AA,ROW($AA799)-VALUE(LEFT(AB$1,FIND("-",AB$1,1)-1))+1):$AA799))</f>
        <v>18.666666666666625</v>
      </c>
      <c r="AC799">
        <f>IF(ROW($AA799)&lt;=VALUE(LEFT(AA$1,FIND("-",AA$1,1)-1))+VALUE(LEFT(AB$1,FIND("-",AB$1,1)-1)-1)+VALUE(LEFT(AC$1,FIND("-",AC$1,1)-1)-1),0,AVERAGE(INDEX($AB:$AB,ROW($AB799)-VALUE(LEFT(AC$1,FIND("-",AC$1,1)-1))+1):$AB799))</f>
        <v>19.111111111111082</v>
      </c>
      <c r="AE799">
        <f t="shared" si="115"/>
        <v>16557844</v>
      </c>
      <c r="AG799" t="str">
        <f t="shared" si="116"/>
        <v/>
      </c>
    </row>
    <row r="800" spans="1:33" x14ac:dyDescent="0.25">
      <c r="A800" s="6">
        <v>37655</v>
      </c>
      <c r="B800">
        <v>0.56499999999999995</v>
      </c>
      <c r="C800">
        <v>0.56499999999999995</v>
      </c>
      <c r="D800">
        <v>0.56499999999999995</v>
      </c>
      <c r="E800">
        <v>0.56499999999999995</v>
      </c>
      <c r="F800">
        <v>0.32573400000000002</v>
      </c>
      <c r="G800">
        <v>0</v>
      </c>
      <c r="I800" t="str">
        <f t="shared" si="110"/>
        <v/>
      </c>
      <c r="J800" t="str">
        <f t="shared" si="111"/>
        <v/>
      </c>
      <c r="K800" t="str">
        <f t="shared" si="112"/>
        <v>Buy</v>
      </c>
      <c r="M800" s="11" t="str">
        <f t="shared" si="113"/>
        <v>Buy</v>
      </c>
      <c r="O800">
        <f>IF(ROW($E800)&lt;=VALUE(LEFT(O$1,FIND("-",O$1,1)-1)),0,IF(ROW($E800)=VALUE(LEFT(O$1,FIND("-",O$1,1)-1))+1,AVERAGE(INDEX($E:$E,ROW($E800)-VALUE(LEFT(O$1,FIND("-",O$1,1)-1))):$E800),($E800*(2/(VALUE(LEFT(O$1,FIND("-",O$1,1)-1))+1)))+(O799*(1-(2/(VALUE(LEFT(O$1,FIND("-",O$1,1)-1))+1))))))</f>
        <v>0.68902839293531459</v>
      </c>
      <c r="Q800">
        <f>IF(ROW($E800)&lt;=VALUE(LEFT(Q$1,FIND("-",Q$1,1)-1)),0,IF(ROW($E800)=VALUE(LEFT(Q$1,FIND("-",Q$1,1)-1))+1,AVERAGE(INDEX($E:$E,ROW($E800)-VALUE(LEFT(Q$1,FIND("-",Q$1,1)-1))):$E800),($E800*(2/(VALUE(LEFT(Q$1,FIND("-",Q$1,1)-1))+1)))+(Q799*(1-(2/(VALUE(LEFT(Q$1,FIND("-",Q$1,1)-1))+1))))))</f>
        <v>0.58148530279633137</v>
      </c>
      <c r="R800">
        <f>IF(ROW($E800)&lt;=VALUE(LEFT(R$1,FIND("-",R$1,1)-1)),0,IF(ROW($E800)=VALUE(LEFT(R$1,FIND("-",R$1,1)-1))+1,AVERAGE(INDEX($E:$E,ROW($E800)-VALUE(LEFT(R$1,FIND("-",R$1,1)-1))):$E800),($E800*(2/(VALUE(LEFT(R$1,FIND("-",R$1,1)-1))+1)))+(R799*(1-(2/(VALUE(LEFT(R$1,FIND("-",R$1,1)-1))+1))))))</f>
        <v>0.58931635068629296</v>
      </c>
      <c r="S800">
        <f t="shared" si="114"/>
        <v>-7.8310478899615843E-3</v>
      </c>
      <c r="T800">
        <f>IF(ROW($E800)&lt;=MAX(VALUE(LEFT(Q$1,FIND("-",Q$1,1)-1)),VALUE(LEFT(R$1,FIND("-",R$1,1)-1)))+VALUE(LEFT(T$1,FIND("-",T$1,1)-1))-1,0,IF(ROW($E800)=MAX(VALUE(LEFT(Q$1,FIND("-",Q$1,1)-1)),VALUE(LEFT(R$1,FIND("-",R$1,1)-1)))+VALUE(LEFT(T$1,FIND("-",T$1,1)-1)),AVERAGE(INDEX($S:$S,ROW(S800)-VALUE(LEFT(T$1,FIND("-",T$1,1)-1))+1):S800),($S800*(2/(VALUE(LEFT(T$1,FIND("-",T$1,1)-1))+1)))+(T799*(1-(2/(VALUE(LEFT(T$1,FIND("-",T$1,1)-1))+1))))))</f>
        <v>-2.7945636879211947E-3</v>
      </c>
      <c r="V800">
        <f t="shared" si="109"/>
        <v>0</v>
      </c>
      <c r="W800">
        <f>IF(ROW($E800)&lt;=VALUE(LEFT(W$1,FIND("-",W$1,1)-1))+1,0,IF(ROW($E799)=VALUE(LEFT(W$1,FIND("-",W$1,1)-1))+1,100-100/(1+ABS((SUMIF(INDEX($V:$V,ROW($V800)-VALUE(LEFT(W$1,FIND("-",W$1,1)-1))+1):$V800,"&gt;0",INDEX($V:$V,ROW($V800)-VALUE(LEFT(W$1,FIND("-",W$1,1)-1))+1):$V800)/COUNTIF(INDEX($V:$V,ROW($V800)-VALUE(LEFT(W$1,FIND("-",W$1,1)-1))+1):$V800,"&gt;0"))/(SUMIF(INDEX($V:$V,ROW($V800)-VALUE(LEFT(W$1,FIND("-",W$1,1)-1))+1):$V800,"&lt;0",INDEX($V:$V,ROW($V800)-VALUE(LEFT(W$1,FIND("-",W$1,1)-1))+1):$V800)/COUNTIF(INDEX($V:$V,ROW($V800)-VALUE(LEFT(W$1,FIND("-",W$1,1)-1))+1):$V800,"&lt;0")))),100-100/(1+ABS((SUMIF(INDEX($V:$V,ROW($V800)-VALUE(LEFT(W$1,FIND("-",W$1,1)-1))+1):$V800,"&gt;0",INDEX($V:$V,ROW($V800)-VALUE(LEFT(W$1,FIND("-",W$1,1)-1))+1):$V800)/VALUE(LEFT(W$1,FIND("-",W$1,1)-1)))/(SUMIF(INDEX($V:$V,ROW($V800)-VALUE(LEFT(W$1,FIND("-",W$1,1)-1))+1):$V800,"&lt;0",INDEX($V:$V,ROW($V800)-VALUE(LEFT(W$1,FIND("-",W$1,1)-1))+1):$V800)/VALUE(LEFT(W$1,FIND("-",W$1,1)-1)))))))</f>
        <v>45.454545454545446</v>
      </c>
      <c r="Y800">
        <f>IF(ROW($E800)&lt;=VALUE(LEFT(Y$1,FIND("-",Y$1,1)-1)),0,MAX(INDEX(C:C,ROW(C800)-VALUE(LEFT(Y$1,FIND("-",Y$1,1)-1))+1):C800))</f>
        <v>0.66500000000000004</v>
      </c>
      <c r="Z800">
        <f>IF(ROW($E800)&lt;=VALUE(LEFT(Z$1,FIND("-",Z$1,1)-1)),0,MIN(INDEX(D:D,ROW(D800)-VALUE(LEFT(Z$1,FIND("-",Z$1,1)-1))+1):D800))</f>
        <v>0.54</v>
      </c>
      <c r="AA800">
        <f t="shared" si="117"/>
        <v>19.999999999999929</v>
      </c>
      <c r="AB800">
        <f>IF(ROW($AA800)&lt;=VALUE(LEFT(AA$1,FIND("-",AA$1,1)-1))+VALUE(LEFT(AB$1,FIND("-",AB$1,1)-1)-1),0,AVERAGE(INDEX($AA:$AA,ROW($AA800)-VALUE(LEFT(AB$1,FIND("-",AB$1,1)-1))+1):$AA800))</f>
        <v>19.999999999999929</v>
      </c>
      <c r="AC800">
        <f>IF(ROW($AA800)&lt;=VALUE(LEFT(AA$1,FIND("-",AA$1,1)-1))+VALUE(LEFT(AB$1,FIND("-",AB$1,1)-1)-1)+VALUE(LEFT(AC$1,FIND("-",AC$1,1)-1)-1),0,AVERAGE(INDEX($AB:$AB,ROW($AB800)-VALUE(LEFT(AC$1,FIND("-",AC$1,1)-1))+1):$AB800))</f>
        <v>20.444444444444397</v>
      </c>
      <c r="AE800">
        <f t="shared" si="115"/>
        <v>16557844</v>
      </c>
      <c r="AG800" t="str">
        <f t="shared" si="116"/>
        <v>Buy</v>
      </c>
    </row>
    <row r="801" spans="1:33" x14ac:dyDescent="0.25">
      <c r="A801" s="6">
        <v>37656</v>
      </c>
      <c r="B801">
        <v>0.56499999999999995</v>
      </c>
      <c r="C801">
        <v>0.56499999999999995</v>
      </c>
      <c r="D801">
        <v>0.56499999999999995</v>
      </c>
      <c r="E801">
        <v>0.56499999999999995</v>
      </c>
      <c r="F801">
        <v>0.32573400000000002</v>
      </c>
      <c r="G801">
        <v>0</v>
      </c>
      <c r="I801" t="str">
        <f t="shared" si="110"/>
        <v/>
      </c>
      <c r="J801" t="str">
        <f t="shared" si="111"/>
        <v/>
      </c>
      <c r="K801" t="str">
        <f t="shared" si="112"/>
        <v>Oversold Below %D</v>
      </c>
      <c r="M801" s="11" t="str">
        <f t="shared" si="113"/>
        <v/>
      </c>
      <c r="O801">
        <f>IF(ROW($E801)&lt;=VALUE(LEFT(O$1,FIND("-",O$1,1)-1)),0,IF(ROW($E801)=VALUE(LEFT(O$1,FIND("-",O$1,1)-1))+1,AVERAGE(INDEX($E:$E,ROW($E801)-VALUE(LEFT(O$1,FIND("-",O$1,1)-1))):$E801),($E801*(2/(VALUE(LEFT(O$1,FIND("-",O$1,1)-1))+1)))+(O800*(1-(2/(VALUE(LEFT(O$1,FIND("-",O$1,1)-1))+1))))))</f>
        <v>0.68779427957277417</v>
      </c>
      <c r="Q801">
        <f>IF(ROW($E801)&lt;=VALUE(LEFT(Q$1,FIND("-",Q$1,1)-1)),0,IF(ROW($E801)=VALUE(LEFT(Q$1,FIND("-",Q$1,1)-1))+1,AVERAGE(INDEX($E:$E,ROW($E801)-VALUE(LEFT(Q$1,FIND("-",Q$1,1)-1))):$E801),($E801*(2/(VALUE(LEFT(Q$1,FIND("-",Q$1,1)-1))+1)))+(Q800*(1-(2/(VALUE(LEFT(Q$1,FIND("-",Q$1,1)-1))+1))))))</f>
        <v>0.57894910236612651</v>
      </c>
      <c r="R801">
        <f>IF(ROW($E801)&lt;=VALUE(LEFT(R$1,FIND("-",R$1,1)-1)),0,IF(ROW($E801)=VALUE(LEFT(R$1,FIND("-",R$1,1)-1))+1,AVERAGE(INDEX($E:$E,ROW($E801)-VALUE(LEFT(R$1,FIND("-",R$1,1)-1))):$E801),($E801*(2/(VALUE(LEFT(R$1,FIND("-",R$1,1)-1))+1)))+(R800*(1-(2/(VALUE(LEFT(R$1,FIND("-",R$1,1)-1))+1))))))</f>
        <v>0.58751513952434531</v>
      </c>
      <c r="S801">
        <f t="shared" si="114"/>
        <v>-8.5660371582187977E-3</v>
      </c>
      <c r="T801">
        <f>IF(ROW($E801)&lt;=MAX(VALUE(LEFT(Q$1,FIND("-",Q$1,1)-1)),VALUE(LEFT(R$1,FIND("-",R$1,1)-1)))+VALUE(LEFT(T$1,FIND("-",T$1,1)-1))-1,0,IF(ROW($E801)=MAX(VALUE(LEFT(Q$1,FIND("-",Q$1,1)-1)),VALUE(LEFT(R$1,FIND("-",R$1,1)-1)))+VALUE(LEFT(T$1,FIND("-",T$1,1)-1)),AVERAGE(INDEX($S:$S,ROW(S801)-VALUE(LEFT(T$1,FIND("-",T$1,1)-1))+1):S801),($S801*(2/(VALUE(LEFT(T$1,FIND("-",T$1,1)-1))+1)))+(T800*(1-(2/(VALUE(LEFT(T$1,FIND("-",T$1,1)-1))+1))))))</f>
        <v>-3.9488583819807157E-3</v>
      </c>
      <c r="V801">
        <f t="shared" si="109"/>
        <v>0</v>
      </c>
      <c r="W801">
        <f>IF(ROW($E801)&lt;=VALUE(LEFT(W$1,FIND("-",W$1,1)-1))+1,0,IF(ROW($E800)=VALUE(LEFT(W$1,FIND("-",W$1,1)-1))+1,100-100/(1+ABS((SUMIF(INDEX($V:$V,ROW($V801)-VALUE(LEFT(W$1,FIND("-",W$1,1)-1))+1):$V801,"&gt;0",INDEX($V:$V,ROW($V801)-VALUE(LEFT(W$1,FIND("-",W$1,1)-1))+1):$V801)/COUNTIF(INDEX($V:$V,ROW($V801)-VALUE(LEFT(W$1,FIND("-",W$1,1)-1))+1):$V801,"&gt;0"))/(SUMIF(INDEX($V:$V,ROW($V801)-VALUE(LEFT(W$1,FIND("-",W$1,1)-1))+1):$V801,"&lt;0",INDEX($V:$V,ROW($V801)-VALUE(LEFT(W$1,FIND("-",W$1,1)-1))+1):$V801)/COUNTIF(INDEX($V:$V,ROW($V801)-VALUE(LEFT(W$1,FIND("-",W$1,1)-1))+1):$V801,"&lt;0")))),100-100/(1+ABS((SUMIF(INDEX($V:$V,ROW($V801)-VALUE(LEFT(W$1,FIND("-",W$1,1)-1))+1):$V801,"&gt;0",INDEX($V:$V,ROW($V801)-VALUE(LEFT(W$1,FIND("-",W$1,1)-1))+1):$V801)/VALUE(LEFT(W$1,FIND("-",W$1,1)-1)))/(SUMIF(INDEX($V:$V,ROW($V801)-VALUE(LEFT(W$1,FIND("-",W$1,1)-1))+1):$V801,"&lt;0",INDEX($V:$V,ROW($V801)-VALUE(LEFT(W$1,FIND("-",W$1,1)-1))+1):$V801)/VALUE(LEFT(W$1,FIND("-",W$1,1)-1)))))))</f>
        <v>39.999999999999979</v>
      </c>
      <c r="Y801">
        <f>IF(ROW($E801)&lt;=VALUE(LEFT(Y$1,FIND("-",Y$1,1)-1)),0,MAX(INDEX(C:C,ROW(C801)-VALUE(LEFT(Y$1,FIND("-",Y$1,1)-1))+1):C801))</f>
        <v>0.66500000000000004</v>
      </c>
      <c r="Z801">
        <f>IF(ROW($E801)&lt;=VALUE(LEFT(Z$1,FIND("-",Z$1,1)-1)),0,MIN(INDEX(D:D,ROW(D801)-VALUE(LEFT(Z$1,FIND("-",Z$1,1)-1))+1):D801))</f>
        <v>0.54</v>
      </c>
      <c r="AA801">
        <f t="shared" si="117"/>
        <v>19.999999999999929</v>
      </c>
      <c r="AB801">
        <f>IF(ROW($AA801)&lt;=VALUE(LEFT(AA$1,FIND("-",AA$1,1)-1))+VALUE(LEFT(AB$1,FIND("-",AB$1,1)-1)-1),0,AVERAGE(INDEX($AA:$AA,ROW($AA801)-VALUE(LEFT(AB$1,FIND("-",AB$1,1)-1))+1):$AA801))</f>
        <v>19.999999999999929</v>
      </c>
      <c r="AC801">
        <f>IF(ROW($AA801)&lt;=VALUE(LEFT(AA$1,FIND("-",AA$1,1)-1))+VALUE(LEFT(AB$1,FIND("-",AB$1,1)-1)-1)+VALUE(LEFT(AC$1,FIND("-",AC$1,1)-1)-1),0,AVERAGE(INDEX($AB:$AB,ROW($AB801)-VALUE(LEFT(AC$1,FIND("-",AC$1,1)-1))+1):$AB801))</f>
        <v>19.555555555555497</v>
      </c>
      <c r="AE801">
        <f t="shared" si="115"/>
        <v>16557844</v>
      </c>
      <c r="AG801" t="str">
        <f t="shared" si="116"/>
        <v/>
      </c>
    </row>
    <row r="802" spans="1:33" x14ac:dyDescent="0.25">
      <c r="A802" s="6">
        <v>37657</v>
      </c>
      <c r="B802">
        <v>0.56000000000000005</v>
      </c>
      <c r="C802">
        <v>0.57499999999999996</v>
      </c>
      <c r="D802">
        <v>0.56000000000000005</v>
      </c>
      <c r="E802">
        <v>0.56499999999999995</v>
      </c>
      <c r="F802">
        <v>0.32573400000000002</v>
      </c>
      <c r="G802">
        <v>85000</v>
      </c>
      <c r="I802" t="str">
        <f t="shared" si="110"/>
        <v/>
      </c>
      <c r="J802" t="str">
        <f t="shared" si="111"/>
        <v/>
      </c>
      <c r="K802" t="str">
        <f t="shared" si="112"/>
        <v>Oversold Below %D</v>
      </c>
      <c r="M802" s="11" t="str">
        <f t="shared" si="113"/>
        <v/>
      </c>
      <c r="O802">
        <f>IF(ROW($E802)&lt;=VALUE(LEFT(O$1,FIND("-",O$1,1)-1)),0,IF(ROW($E802)=VALUE(LEFT(O$1,FIND("-",O$1,1)-1))+1,AVERAGE(INDEX($E:$E,ROW($E802)-VALUE(LEFT(O$1,FIND("-",O$1,1)-1))):$E802),($E802*(2/(VALUE(LEFT(O$1,FIND("-",O$1,1)-1))+1)))+(O801*(1-(2/(VALUE(LEFT(O$1,FIND("-",O$1,1)-1))+1))))))</f>
        <v>0.68657244594518441</v>
      </c>
      <c r="Q802">
        <f>IF(ROW($E802)&lt;=VALUE(LEFT(Q$1,FIND("-",Q$1,1)-1)),0,IF(ROW($E802)=VALUE(LEFT(Q$1,FIND("-",Q$1,1)-1))+1,AVERAGE(INDEX($E:$E,ROW($E802)-VALUE(LEFT(Q$1,FIND("-",Q$1,1)-1))):$E802),($E802*(2/(VALUE(LEFT(Q$1,FIND("-",Q$1,1)-1))+1)))+(Q801*(1-(2/(VALUE(LEFT(Q$1,FIND("-",Q$1,1)-1))+1))))))</f>
        <v>0.57680308661749169</v>
      </c>
      <c r="R802">
        <f>IF(ROW($E802)&lt;=VALUE(LEFT(R$1,FIND("-",R$1,1)-1)),0,IF(ROW($E802)=VALUE(LEFT(R$1,FIND("-",R$1,1)-1))+1,AVERAGE(INDEX($E:$E,ROW($E802)-VALUE(LEFT(R$1,FIND("-",R$1,1)-1))):$E802),($E802*(2/(VALUE(LEFT(R$1,FIND("-",R$1,1)-1))+1)))+(R801*(1-(2/(VALUE(LEFT(R$1,FIND("-",R$1,1)-1))+1))))))</f>
        <v>0.58584735141143085</v>
      </c>
      <c r="S802">
        <f t="shared" si="114"/>
        <v>-9.0442647939391607E-3</v>
      </c>
      <c r="T802">
        <f>IF(ROW($E802)&lt;=MAX(VALUE(LEFT(Q$1,FIND("-",Q$1,1)-1)),VALUE(LEFT(R$1,FIND("-",R$1,1)-1)))+VALUE(LEFT(T$1,FIND("-",T$1,1)-1))-1,0,IF(ROW($E802)=MAX(VALUE(LEFT(Q$1,FIND("-",Q$1,1)-1)),VALUE(LEFT(R$1,FIND("-",R$1,1)-1)))+VALUE(LEFT(T$1,FIND("-",T$1,1)-1)),AVERAGE(INDEX($S:$S,ROW(S802)-VALUE(LEFT(T$1,FIND("-",T$1,1)-1))+1):S802),($S802*(2/(VALUE(LEFT(T$1,FIND("-",T$1,1)-1))+1)))+(T801*(1-(2/(VALUE(LEFT(T$1,FIND("-",T$1,1)-1))+1))))))</f>
        <v>-4.9679396643724054E-3</v>
      </c>
      <c r="V802">
        <f t="shared" si="109"/>
        <v>0</v>
      </c>
      <c r="W802">
        <f>IF(ROW($E802)&lt;=VALUE(LEFT(W$1,FIND("-",W$1,1)-1))+1,0,IF(ROW($E801)=VALUE(LEFT(W$1,FIND("-",W$1,1)-1))+1,100-100/(1+ABS((SUMIF(INDEX($V:$V,ROW($V802)-VALUE(LEFT(W$1,FIND("-",W$1,1)-1))+1):$V802,"&gt;0",INDEX($V:$V,ROW($V802)-VALUE(LEFT(W$1,FIND("-",W$1,1)-1))+1):$V802)/COUNTIF(INDEX($V:$V,ROW($V802)-VALUE(LEFT(W$1,FIND("-",W$1,1)-1))+1):$V802,"&gt;0"))/(SUMIF(INDEX($V:$V,ROW($V802)-VALUE(LEFT(W$1,FIND("-",W$1,1)-1))+1):$V802,"&lt;0",INDEX($V:$V,ROW($V802)-VALUE(LEFT(W$1,FIND("-",W$1,1)-1))+1):$V802)/COUNTIF(INDEX($V:$V,ROW($V802)-VALUE(LEFT(W$1,FIND("-",W$1,1)-1))+1):$V802,"&lt;0")))),100-100/(1+ABS((SUMIF(INDEX($V:$V,ROW($V802)-VALUE(LEFT(W$1,FIND("-",W$1,1)-1))+1):$V802,"&gt;0",INDEX($V:$V,ROW($V802)-VALUE(LEFT(W$1,FIND("-",W$1,1)-1))+1):$V802)/VALUE(LEFT(W$1,FIND("-",W$1,1)-1)))/(SUMIF(INDEX($V:$V,ROW($V802)-VALUE(LEFT(W$1,FIND("-",W$1,1)-1))+1):$V802,"&lt;0",INDEX($V:$V,ROW($V802)-VALUE(LEFT(W$1,FIND("-",W$1,1)-1))+1):$V802)/VALUE(LEFT(W$1,FIND("-",W$1,1)-1)))))))</f>
        <v>39.999999999999979</v>
      </c>
      <c r="Y802">
        <f>IF(ROW($E802)&lt;=VALUE(LEFT(Y$1,FIND("-",Y$1,1)-1)),0,MAX(INDEX(C:C,ROW(C802)-VALUE(LEFT(Y$1,FIND("-",Y$1,1)-1))+1):C802))</f>
        <v>0.66500000000000004</v>
      </c>
      <c r="Z802">
        <f>IF(ROW($E802)&lt;=VALUE(LEFT(Z$1,FIND("-",Z$1,1)-1)),0,MIN(INDEX(D:D,ROW(D802)-VALUE(LEFT(Z$1,FIND("-",Z$1,1)-1))+1):D802))</f>
        <v>0.54</v>
      </c>
      <c r="AA802">
        <f t="shared" si="117"/>
        <v>19.999999999999929</v>
      </c>
      <c r="AB802">
        <f>IF(ROW($AA802)&lt;=VALUE(LEFT(AA$1,FIND("-",AA$1,1)-1))+VALUE(LEFT(AB$1,FIND("-",AB$1,1)-1)-1),0,AVERAGE(INDEX($AA:$AA,ROW($AA802)-VALUE(LEFT(AB$1,FIND("-",AB$1,1)-1))+1):$AA802))</f>
        <v>19.999999999999929</v>
      </c>
      <c r="AC802">
        <f>IF(ROW($AA802)&lt;=VALUE(LEFT(AA$1,FIND("-",AA$1,1)-1))+VALUE(LEFT(AB$1,FIND("-",AB$1,1)-1)-1)+VALUE(LEFT(AC$1,FIND("-",AC$1,1)-1)-1),0,AVERAGE(INDEX($AB:$AB,ROW($AB802)-VALUE(LEFT(AC$1,FIND("-",AC$1,1)-1))+1):$AB802))</f>
        <v>19.999999999999929</v>
      </c>
      <c r="AE802">
        <f t="shared" si="115"/>
        <v>16557844</v>
      </c>
      <c r="AG802" t="str">
        <f t="shared" si="116"/>
        <v/>
      </c>
    </row>
    <row r="803" spans="1:33" x14ac:dyDescent="0.25">
      <c r="A803" s="6">
        <v>37658</v>
      </c>
      <c r="B803">
        <v>0.56999999999999995</v>
      </c>
      <c r="C803">
        <v>0.59</v>
      </c>
      <c r="D803">
        <v>0.56999999999999995</v>
      </c>
      <c r="E803">
        <v>0.57999999999999996</v>
      </c>
      <c r="F803">
        <v>0.33438200000000001</v>
      </c>
      <c r="G803">
        <v>113000</v>
      </c>
      <c r="I803" t="str">
        <f t="shared" si="110"/>
        <v/>
      </c>
      <c r="J803" t="str">
        <f t="shared" si="111"/>
        <v/>
      </c>
      <c r="K803" t="str">
        <f t="shared" si="112"/>
        <v>Buy</v>
      </c>
      <c r="M803" s="11" t="str">
        <f t="shared" si="113"/>
        <v>Buy</v>
      </c>
      <c r="O803">
        <f>IF(ROW($E803)&lt;=VALUE(LEFT(O$1,FIND("-",O$1,1)-1)),0,IF(ROW($E803)=VALUE(LEFT(O$1,FIND("-",O$1,1)-1))+1,AVERAGE(INDEX($E:$E,ROW($E803)-VALUE(LEFT(O$1,FIND("-",O$1,1)-1))):$E803),($E803*(2/(VALUE(LEFT(O$1,FIND("-",O$1,1)-1))+1)))+(O802*(1-(2/(VALUE(LEFT(O$1,FIND("-",O$1,1)-1))+1))))))</f>
        <v>0.6855120235974711</v>
      </c>
      <c r="Q803">
        <f>IF(ROW($E803)&lt;=VALUE(LEFT(Q$1,FIND("-",Q$1,1)-1)),0,IF(ROW($E803)=VALUE(LEFT(Q$1,FIND("-",Q$1,1)-1))+1,AVERAGE(INDEX($E:$E,ROW($E803)-VALUE(LEFT(Q$1,FIND("-",Q$1,1)-1))):$E803),($E803*(2/(VALUE(LEFT(Q$1,FIND("-",Q$1,1)-1))+1)))+(Q802*(1-(2/(VALUE(LEFT(Q$1,FIND("-",Q$1,1)-1))+1))))))</f>
        <v>0.57729491944556988</v>
      </c>
      <c r="R803">
        <f>IF(ROW($E803)&lt;=VALUE(LEFT(R$1,FIND("-",R$1,1)-1)),0,IF(ROW($E803)=VALUE(LEFT(R$1,FIND("-",R$1,1)-1))+1,AVERAGE(INDEX($E:$E,ROW($E803)-VALUE(LEFT(R$1,FIND("-",R$1,1)-1))):$E803),($E803*(2/(VALUE(LEFT(R$1,FIND("-",R$1,1)-1))+1)))+(R802*(1-(2/(VALUE(LEFT(R$1,FIND("-",R$1,1)-1))+1))))))</f>
        <v>0.58541421426984341</v>
      </c>
      <c r="S803">
        <f t="shared" si="114"/>
        <v>-8.1192948242735374E-3</v>
      </c>
      <c r="T803">
        <f>IF(ROW($E803)&lt;=MAX(VALUE(LEFT(Q$1,FIND("-",Q$1,1)-1)),VALUE(LEFT(R$1,FIND("-",R$1,1)-1)))+VALUE(LEFT(T$1,FIND("-",T$1,1)-1))-1,0,IF(ROW($E803)=MAX(VALUE(LEFT(Q$1,FIND("-",Q$1,1)-1)),VALUE(LEFT(R$1,FIND("-",R$1,1)-1)))+VALUE(LEFT(T$1,FIND("-",T$1,1)-1)),AVERAGE(INDEX($S:$S,ROW(S803)-VALUE(LEFT(T$1,FIND("-",T$1,1)-1))+1):S803),($S803*(2/(VALUE(LEFT(T$1,FIND("-",T$1,1)-1))+1)))+(T802*(1-(2/(VALUE(LEFT(T$1,FIND("-",T$1,1)-1))+1))))))</f>
        <v>-5.5982106963526328E-3</v>
      </c>
      <c r="V803">
        <f t="shared" si="109"/>
        <v>1.5000000000000013E-2</v>
      </c>
      <c r="W803">
        <f>IF(ROW($E803)&lt;=VALUE(LEFT(W$1,FIND("-",W$1,1)-1))+1,0,IF(ROW($E802)=VALUE(LEFT(W$1,FIND("-",W$1,1)-1))+1,100-100/(1+ABS((SUMIF(INDEX($V:$V,ROW($V803)-VALUE(LEFT(W$1,FIND("-",W$1,1)-1))+1):$V803,"&gt;0",INDEX($V:$V,ROW($V803)-VALUE(LEFT(W$1,FIND("-",W$1,1)-1))+1):$V803)/COUNTIF(INDEX($V:$V,ROW($V803)-VALUE(LEFT(W$1,FIND("-",W$1,1)-1))+1):$V803,"&gt;0"))/(SUMIF(INDEX($V:$V,ROW($V803)-VALUE(LEFT(W$1,FIND("-",W$1,1)-1))+1):$V803,"&lt;0",INDEX($V:$V,ROW($V803)-VALUE(LEFT(W$1,FIND("-",W$1,1)-1))+1):$V803)/COUNTIF(INDEX($V:$V,ROW($V803)-VALUE(LEFT(W$1,FIND("-",W$1,1)-1))+1):$V803,"&lt;0")))),100-100/(1+ABS((SUMIF(INDEX($V:$V,ROW($V803)-VALUE(LEFT(W$1,FIND("-",W$1,1)-1))+1):$V803,"&gt;0",INDEX($V:$V,ROW($V803)-VALUE(LEFT(W$1,FIND("-",W$1,1)-1))+1):$V803)/VALUE(LEFT(W$1,FIND("-",W$1,1)-1)))/(SUMIF(INDEX($V:$V,ROW($V803)-VALUE(LEFT(W$1,FIND("-",W$1,1)-1))+1):$V803,"&lt;0",INDEX($V:$V,ROW($V803)-VALUE(LEFT(W$1,FIND("-",W$1,1)-1))+1):$V803)/VALUE(LEFT(W$1,FIND("-",W$1,1)-1)))))))</f>
        <v>33.3333333333333</v>
      </c>
      <c r="Y803">
        <f>IF(ROW($E803)&lt;=VALUE(LEFT(Y$1,FIND("-",Y$1,1)-1)),0,MAX(INDEX(C:C,ROW(C803)-VALUE(LEFT(Y$1,FIND("-",Y$1,1)-1))+1):C803))</f>
        <v>0.66500000000000004</v>
      </c>
      <c r="Z803">
        <f>IF(ROW($E803)&lt;=VALUE(LEFT(Z$1,FIND("-",Z$1,1)-1)),0,MIN(INDEX(D:D,ROW(D803)-VALUE(LEFT(Z$1,FIND("-",Z$1,1)-1))+1):D803))</f>
        <v>0.54</v>
      </c>
      <c r="AA803">
        <f t="shared" si="117"/>
        <v>31.99999999999994</v>
      </c>
      <c r="AB803">
        <f>IF(ROW($AA803)&lt;=VALUE(LEFT(AA$1,FIND("-",AA$1,1)-1))+VALUE(LEFT(AB$1,FIND("-",AB$1,1)-1)-1),0,AVERAGE(INDEX($AA:$AA,ROW($AA803)-VALUE(LEFT(AB$1,FIND("-",AB$1,1)-1))+1):$AA803))</f>
        <v>23.999999999999932</v>
      </c>
      <c r="AC803">
        <f>IF(ROW($AA803)&lt;=VALUE(LEFT(AA$1,FIND("-",AA$1,1)-1))+VALUE(LEFT(AB$1,FIND("-",AB$1,1)-1)-1)+VALUE(LEFT(AC$1,FIND("-",AC$1,1)-1)-1),0,AVERAGE(INDEX($AB:$AB,ROW($AB803)-VALUE(LEFT(AC$1,FIND("-",AC$1,1)-1))+1):$AB803))</f>
        <v>21.333333333333261</v>
      </c>
      <c r="AE803">
        <f t="shared" si="115"/>
        <v>16670844</v>
      </c>
      <c r="AG803" t="str">
        <f t="shared" si="116"/>
        <v>Buy</v>
      </c>
    </row>
    <row r="804" spans="1:33" x14ac:dyDescent="0.25">
      <c r="A804" s="6">
        <v>37659</v>
      </c>
      <c r="B804">
        <v>0.58499999999999996</v>
      </c>
      <c r="C804">
        <v>0.61</v>
      </c>
      <c r="D804">
        <v>0.58499999999999996</v>
      </c>
      <c r="E804">
        <v>0.59499999999999997</v>
      </c>
      <c r="F804">
        <v>0.34303</v>
      </c>
      <c r="G804">
        <v>163000</v>
      </c>
      <c r="I804" t="str">
        <f t="shared" si="110"/>
        <v/>
      </c>
      <c r="J804" t="str">
        <f t="shared" si="111"/>
        <v/>
      </c>
      <c r="K804" t="str">
        <f t="shared" si="112"/>
        <v/>
      </c>
      <c r="M804" s="11" t="str">
        <f t="shared" si="113"/>
        <v/>
      </c>
      <c r="O804">
        <f>IF(ROW($E804)&lt;=VALUE(LEFT(O$1,FIND("-",O$1,1)-1)),0,IF(ROW($E804)=VALUE(LEFT(O$1,FIND("-",O$1,1)-1))+1,AVERAGE(INDEX($E:$E,ROW($E804)-VALUE(LEFT(O$1,FIND("-",O$1,1)-1))):$E804),($E804*(2/(VALUE(LEFT(O$1,FIND("-",O$1,1)-1))+1)))+(O803*(1-(2/(VALUE(LEFT(O$1,FIND("-",O$1,1)-1))+1))))))</f>
        <v>0.68461140644724749</v>
      </c>
      <c r="Q804">
        <f>IF(ROW($E804)&lt;=VALUE(LEFT(Q$1,FIND("-",Q$1,1)-1)),0,IF(ROW($E804)=VALUE(LEFT(Q$1,FIND("-",Q$1,1)-1))+1,AVERAGE(INDEX($E:$E,ROW($E804)-VALUE(LEFT(Q$1,FIND("-",Q$1,1)-1))):$E804),($E804*(2/(VALUE(LEFT(Q$1,FIND("-",Q$1,1)-1))+1)))+(Q803*(1-(2/(VALUE(LEFT(Q$1,FIND("-",Q$1,1)-1))+1))))))</f>
        <v>0.58001877799240531</v>
      </c>
      <c r="R804">
        <f>IF(ROW($E804)&lt;=VALUE(LEFT(R$1,FIND("-",R$1,1)-1)),0,IF(ROW($E804)=VALUE(LEFT(R$1,FIND("-",R$1,1)-1))+1,AVERAGE(INDEX($E:$E,ROW($E804)-VALUE(LEFT(R$1,FIND("-",R$1,1)-1))):$E804),($E804*(2/(VALUE(LEFT(R$1,FIND("-",R$1,1)-1))+1)))+(R803*(1-(2/(VALUE(LEFT(R$1,FIND("-",R$1,1)-1))+1))))))</f>
        <v>0.58612427247207721</v>
      </c>
      <c r="S804">
        <f t="shared" si="114"/>
        <v>-6.1054944796719024E-3</v>
      </c>
      <c r="T804">
        <f>IF(ROW($E804)&lt;=MAX(VALUE(LEFT(Q$1,FIND("-",Q$1,1)-1)),VALUE(LEFT(R$1,FIND("-",R$1,1)-1)))+VALUE(LEFT(T$1,FIND("-",T$1,1)-1))-1,0,IF(ROW($E804)=MAX(VALUE(LEFT(Q$1,FIND("-",Q$1,1)-1)),VALUE(LEFT(R$1,FIND("-",R$1,1)-1)))+VALUE(LEFT(T$1,FIND("-",T$1,1)-1)),AVERAGE(INDEX($S:$S,ROW(S804)-VALUE(LEFT(T$1,FIND("-",T$1,1)-1))+1):S804),($S804*(2/(VALUE(LEFT(T$1,FIND("-",T$1,1)-1))+1)))+(T803*(1-(2/(VALUE(LEFT(T$1,FIND("-",T$1,1)-1))+1))))))</f>
        <v>-5.6996674530164874E-3</v>
      </c>
      <c r="V804">
        <f t="shared" si="109"/>
        <v>1.5000000000000013E-2</v>
      </c>
      <c r="W804">
        <f>IF(ROW($E804)&lt;=VALUE(LEFT(W$1,FIND("-",W$1,1)-1))+1,0,IF(ROW($E803)=VALUE(LEFT(W$1,FIND("-",W$1,1)-1))+1,100-100/(1+ABS((SUMIF(INDEX($V:$V,ROW($V804)-VALUE(LEFT(W$1,FIND("-",W$1,1)-1))+1):$V804,"&gt;0",INDEX($V:$V,ROW($V804)-VALUE(LEFT(W$1,FIND("-",W$1,1)-1))+1):$V804)/COUNTIF(INDEX($V:$V,ROW($V804)-VALUE(LEFT(W$1,FIND("-",W$1,1)-1))+1):$V804,"&gt;0"))/(SUMIF(INDEX($V:$V,ROW($V804)-VALUE(LEFT(W$1,FIND("-",W$1,1)-1))+1):$V804,"&lt;0",INDEX($V:$V,ROW($V804)-VALUE(LEFT(W$1,FIND("-",W$1,1)-1))+1):$V804)/COUNTIF(INDEX($V:$V,ROW($V804)-VALUE(LEFT(W$1,FIND("-",W$1,1)-1))+1):$V804,"&lt;0")))),100-100/(1+ABS((SUMIF(INDEX($V:$V,ROW($V804)-VALUE(LEFT(W$1,FIND("-",W$1,1)-1))+1):$V804,"&gt;0",INDEX($V:$V,ROW($V804)-VALUE(LEFT(W$1,FIND("-",W$1,1)-1))+1):$V804)/VALUE(LEFT(W$1,FIND("-",W$1,1)-1)))/(SUMIF(INDEX($V:$V,ROW($V804)-VALUE(LEFT(W$1,FIND("-",W$1,1)-1))+1):$V804,"&lt;0",INDEX($V:$V,ROW($V804)-VALUE(LEFT(W$1,FIND("-",W$1,1)-1))+1):$V804)/VALUE(LEFT(W$1,FIND("-",W$1,1)-1)))))))</f>
        <v>38.461538461538439</v>
      </c>
      <c r="Y804">
        <f>IF(ROW($E804)&lt;=VALUE(LEFT(Y$1,FIND("-",Y$1,1)-1)),0,MAX(INDEX(C:C,ROW(C804)-VALUE(LEFT(Y$1,FIND("-",Y$1,1)-1))+1):C804))</f>
        <v>0.66500000000000004</v>
      </c>
      <c r="Z804">
        <f>IF(ROW($E804)&lt;=VALUE(LEFT(Z$1,FIND("-",Z$1,1)-1)),0,MIN(INDEX(D:D,ROW(D804)-VALUE(LEFT(Z$1,FIND("-",Z$1,1)-1))+1):D804))</f>
        <v>0.54</v>
      </c>
      <c r="AA804">
        <f t="shared" si="117"/>
        <v>43.99999999999995</v>
      </c>
      <c r="AB804">
        <f>IF(ROW($AA804)&lt;=VALUE(LEFT(AA$1,FIND("-",AA$1,1)-1))+VALUE(LEFT(AB$1,FIND("-",AB$1,1)-1)-1),0,AVERAGE(INDEX($AA:$AA,ROW($AA804)-VALUE(LEFT(AB$1,FIND("-",AB$1,1)-1))+1):$AA804))</f>
        <v>31.999999999999943</v>
      </c>
      <c r="AC804">
        <f>IF(ROW($AA804)&lt;=VALUE(LEFT(AA$1,FIND("-",AA$1,1)-1))+VALUE(LEFT(AB$1,FIND("-",AB$1,1)-1)-1)+VALUE(LEFT(AC$1,FIND("-",AC$1,1)-1)-1),0,AVERAGE(INDEX($AB:$AB,ROW($AB804)-VALUE(LEFT(AC$1,FIND("-",AC$1,1)-1))+1):$AB804))</f>
        <v>25.333333333333268</v>
      </c>
      <c r="AE804">
        <f t="shared" si="115"/>
        <v>16833844</v>
      </c>
      <c r="AG804" t="str">
        <f t="shared" si="116"/>
        <v/>
      </c>
    </row>
    <row r="805" spans="1:33" x14ac:dyDescent="0.25">
      <c r="A805" s="6">
        <v>37662</v>
      </c>
      <c r="B805">
        <v>0.61</v>
      </c>
      <c r="C805">
        <v>0.62</v>
      </c>
      <c r="D805">
        <v>0.59</v>
      </c>
      <c r="E805">
        <v>0.59499999999999997</v>
      </c>
      <c r="F805">
        <v>0.34303</v>
      </c>
      <c r="G805">
        <v>155000</v>
      </c>
      <c r="I805" t="str">
        <f t="shared" si="110"/>
        <v>Bullish</v>
      </c>
      <c r="J805" t="str">
        <f t="shared" si="111"/>
        <v/>
      </c>
      <c r="K805" t="str">
        <f t="shared" si="112"/>
        <v/>
      </c>
      <c r="M805" s="11" t="str">
        <f t="shared" si="113"/>
        <v/>
      </c>
      <c r="O805">
        <f>IF(ROW($E805)&lt;=VALUE(LEFT(O$1,FIND("-",O$1,1)-1)),0,IF(ROW($E805)=VALUE(LEFT(O$1,FIND("-",O$1,1)-1))+1,AVERAGE(INDEX($E:$E,ROW($E805)-VALUE(LEFT(O$1,FIND("-",O$1,1)-1))):$E805),($E805*(2/(VALUE(LEFT(O$1,FIND("-",O$1,1)-1))+1)))+(O804*(1-(2/(VALUE(LEFT(O$1,FIND("-",O$1,1)-1))+1))))))</f>
        <v>0.68371975066170276</v>
      </c>
      <c r="Q805">
        <f>IF(ROW($E805)&lt;=VALUE(LEFT(Q$1,FIND("-",Q$1,1)-1)),0,IF(ROW($E805)=VALUE(LEFT(Q$1,FIND("-",Q$1,1)-1))+1,AVERAGE(INDEX($E:$E,ROW($E805)-VALUE(LEFT(Q$1,FIND("-",Q$1,1)-1))):$E805),($E805*(2/(VALUE(LEFT(Q$1,FIND("-",Q$1,1)-1))+1)))+(Q804*(1-(2/(VALUE(LEFT(Q$1,FIND("-",Q$1,1)-1))+1))))))</f>
        <v>0.58232358137818907</v>
      </c>
      <c r="R805">
        <f>IF(ROW($E805)&lt;=VALUE(LEFT(R$1,FIND("-",R$1,1)-1)),0,IF(ROW($E805)=VALUE(LEFT(R$1,FIND("-",R$1,1)-1))+1,AVERAGE(INDEX($E:$E,ROW($E805)-VALUE(LEFT(R$1,FIND("-",R$1,1)-1))):$E805),($E805*(2/(VALUE(LEFT(R$1,FIND("-",R$1,1)-1))+1)))+(R804*(1-(2/(VALUE(LEFT(R$1,FIND("-",R$1,1)-1))+1))))))</f>
        <v>0.58678173377044185</v>
      </c>
      <c r="S805">
        <f t="shared" si="114"/>
        <v>-4.4581523922527788E-3</v>
      </c>
      <c r="T805">
        <f>IF(ROW($E805)&lt;=MAX(VALUE(LEFT(Q$1,FIND("-",Q$1,1)-1)),VALUE(LEFT(R$1,FIND("-",R$1,1)-1)))+VALUE(LEFT(T$1,FIND("-",T$1,1)-1))-1,0,IF(ROW($E805)=MAX(VALUE(LEFT(Q$1,FIND("-",Q$1,1)-1)),VALUE(LEFT(R$1,FIND("-",R$1,1)-1)))+VALUE(LEFT(T$1,FIND("-",T$1,1)-1)),AVERAGE(INDEX($S:$S,ROW(S805)-VALUE(LEFT(T$1,FIND("-",T$1,1)-1))+1):S805),($S805*(2/(VALUE(LEFT(T$1,FIND("-",T$1,1)-1))+1)))+(T804*(1-(2/(VALUE(LEFT(T$1,FIND("-",T$1,1)-1))+1))))))</f>
        <v>-5.4513644408637459E-3</v>
      </c>
      <c r="V805">
        <f t="shared" si="109"/>
        <v>0</v>
      </c>
      <c r="W805">
        <f>IF(ROW($E805)&lt;=VALUE(LEFT(W$1,FIND("-",W$1,1)-1))+1,0,IF(ROW($E804)=VALUE(LEFT(W$1,FIND("-",W$1,1)-1))+1,100-100/(1+ABS((SUMIF(INDEX($V:$V,ROW($V805)-VALUE(LEFT(W$1,FIND("-",W$1,1)-1))+1):$V805,"&gt;0",INDEX($V:$V,ROW($V805)-VALUE(LEFT(W$1,FIND("-",W$1,1)-1))+1):$V805)/COUNTIF(INDEX($V:$V,ROW($V805)-VALUE(LEFT(W$1,FIND("-",W$1,1)-1))+1):$V805,"&gt;0"))/(SUMIF(INDEX($V:$V,ROW($V805)-VALUE(LEFT(W$1,FIND("-",W$1,1)-1))+1):$V805,"&lt;0",INDEX($V:$V,ROW($V805)-VALUE(LEFT(W$1,FIND("-",W$1,1)-1))+1):$V805)/COUNTIF(INDEX($V:$V,ROW($V805)-VALUE(LEFT(W$1,FIND("-",W$1,1)-1))+1):$V805,"&lt;0")))),100-100/(1+ABS((SUMIF(INDEX($V:$V,ROW($V805)-VALUE(LEFT(W$1,FIND("-",W$1,1)-1))+1):$V805,"&gt;0",INDEX($V:$V,ROW($V805)-VALUE(LEFT(W$1,FIND("-",W$1,1)-1))+1):$V805)/VALUE(LEFT(W$1,FIND("-",W$1,1)-1)))/(SUMIF(INDEX($V:$V,ROW($V805)-VALUE(LEFT(W$1,FIND("-",W$1,1)-1))+1):$V805,"&lt;0",INDEX($V:$V,ROW($V805)-VALUE(LEFT(W$1,FIND("-",W$1,1)-1))+1):$V805)/VALUE(LEFT(W$1,FIND("-",W$1,1)-1)))))))</f>
        <v>35.135135135135087</v>
      </c>
      <c r="Y805">
        <f>IF(ROW($E805)&lt;=VALUE(LEFT(Y$1,FIND("-",Y$1,1)-1)),0,MAX(INDEX(C:C,ROW(C805)-VALUE(LEFT(Y$1,FIND("-",Y$1,1)-1))+1):C805))</f>
        <v>0.66500000000000004</v>
      </c>
      <c r="Z805">
        <f>IF(ROW($E805)&lt;=VALUE(LEFT(Z$1,FIND("-",Z$1,1)-1)),0,MIN(INDEX(D:D,ROW(D805)-VALUE(LEFT(Z$1,FIND("-",Z$1,1)-1))+1):D805))</f>
        <v>0.54</v>
      </c>
      <c r="AA805">
        <f t="shared" si="117"/>
        <v>43.99999999999995</v>
      </c>
      <c r="AB805">
        <f>IF(ROW($AA805)&lt;=VALUE(LEFT(AA$1,FIND("-",AA$1,1)-1))+VALUE(LEFT(AB$1,FIND("-",AB$1,1)-1)-1),0,AVERAGE(INDEX($AA:$AA,ROW($AA805)-VALUE(LEFT(AB$1,FIND("-",AB$1,1)-1))+1):$AA805))</f>
        <v>39.999999999999943</v>
      </c>
      <c r="AC805">
        <f>IF(ROW($AA805)&lt;=VALUE(LEFT(AA$1,FIND("-",AA$1,1)-1))+VALUE(LEFT(AB$1,FIND("-",AB$1,1)-1)-1)+VALUE(LEFT(AC$1,FIND("-",AC$1,1)-1)-1),0,AVERAGE(INDEX($AB:$AB,ROW($AB805)-VALUE(LEFT(AC$1,FIND("-",AC$1,1)-1))+1):$AB805))</f>
        <v>31.99999999999994</v>
      </c>
      <c r="AE805">
        <f t="shared" si="115"/>
        <v>16833844</v>
      </c>
      <c r="AG805" t="str">
        <f t="shared" si="116"/>
        <v/>
      </c>
    </row>
    <row r="806" spans="1:33" x14ac:dyDescent="0.25">
      <c r="A806" s="6">
        <v>37663</v>
      </c>
      <c r="B806">
        <v>0.6</v>
      </c>
      <c r="C806">
        <v>0.61</v>
      </c>
      <c r="D806">
        <v>0.59</v>
      </c>
      <c r="E806">
        <v>0.59499999999999997</v>
      </c>
      <c r="F806">
        <v>0.34303</v>
      </c>
      <c r="G806">
        <v>58000</v>
      </c>
      <c r="I806" t="str">
        <f t="shared" si="110"/>
        <v/>
      </c>
      <c r="J806" t="str">
        <f t="shared" si="111"/>
        <v/>
      </c>
      <c r="K806" t="str">
        <f t="shared" si="112"/>
        <v/>
      </c>
      <c r="M806" s="11" t="str">
        <f t="shared" si="113"/>
        <v/>
      </c>
      <c r="O806">
        <f>IF(ROW($E806)&lt;=VALUE(LEFT(O$1,FIND("-",O$1,1)-1)),0,IF(ROW($E806)=VALUE(LEFT(O$1,FIND("-",O$1,1)-1))+1,AVERAGE(INDEX($E:$E,ROW($E806)-VALUE(LEFT(O$1,FIND("-",O$1,1)-1))):$E806),($E806*(2/(VALUE(LEFT(O$1,FIND("-",O$1,1)-1))+1)))+(O805*(1-(2/(VALUE(LEFT(O$1,FIND("-",O$1,1)-1))+1))))))</f>
        <v>0.6828369670730291</v>
      </c>
      <c r="Q806">
        <f>IF(ROW($E806)&lt;=VALUE(LEFT(Q$1,FIND("-",Q$1,1)-1)),0,IF(ROW($E806)=VALUE(LEFT(Q$1,FIND("-",Q$1,1)-1))+1,AVERAGE(INDEX($E:$E,ROW($E806)-VALUE(LEFT(Q$1,FIND("-",Q$1,1)-1))):$E806),($E806*(2/(VALUE(LEFT(Q$1,FIND("-",Q$1,1)-1))+1)))+(Q805*(1-(2/(VALUE(LEFT(Q$1,FIND("-",Q$1,1)-1))+1))))))</f>
        <v>0.58427379962769843</v>
      </c>
      <c r="R806">
        <f>IF(ROW($E806)&lt;=VALUE(LEFT(R$1,FIND("-",R$1,1)-1)),0,IF(ROW($E806)=VALUE(LEFT(R$1,FIND("-",R$1,1)-1))+1,AVERAGE(INDEX($E:$E,ROW($E806)-VALUE(LEFT(R$1,FIND("-",R$1,1)-1))):$E806),($E806*(2/(VALUE(LEFT(R$1,FIND("-",R$1,1)-1))+1)))+(R805*(1-(2/(VALUE(LEFT(R$1,FIND("-",R$1,1)-1))+1))))))</f>
        <v>0.5873904942318906</v>
      </c>
      <c r="S806">
        <f t="shared" si="114"/>
        <v>-3.1166946041921717E-3</v>
      </c>
      <c r="T806">
        <f>IF(ROW($E806)&lt;=MAX(VALUE(LEFT(Q$1,FIND("-",Q$1,1)-1)),VALUE(LEFT(R$1,FIND("-",R$1,1)-1)))+VALUE(LEFT(T$1,FIND("-",T$1,1)-1))-1,0,IF(ROW($E806)=MAX(VALUE(LEFT(Q$1,FIND("-",Q$1,1)-1)),VALUE(LEFT(R$1,FIND("-",R$1,1)-1)))+VALUE(LEFT(T$1,FIND("-",T$1,1)-1)),AVERAGE(INDEX($S:$S,ROW(S806)-VALUE(LEFT(T$1,FIND("-",T$1,1)-1))+1):S806),($S806*(2/(VALUE(LEFT(T$1,FIND("-",T$1,1)-1))+1)))+(T805*(1-(2/(VALUE(LEFT(T$1,FIND("-",T$1,1)-1))+1))))))</f>
        <v>-4.9844304735294316E-3</v>
      </c>
      <c r="V806">
        <f t="shared" si="109"/>
        <v>0</v>
      </c>
      <c r="W806">
        <f>IF(ROW($E806)&lt;=VALUE(LEFT(W$1,FIND("-",W$1,1)-1))+1,0,IF(ROW($E805)=VALUE(LEFT(W$1,FIND("-",W$1,1)-1))+1,100-100/(1+ABS((SUMIF(INDEX($V:$V,ROW($V806)-VALUE(LEFT(W$1,FIND("-",W$1,1)-1))+1):$V806,"&gt;0",INDEX($V:$V,ROW($V806)-VALUE(LEFT(W$1,FIND("-",W$1,1)-1))+1):$V806)/COUNTIF(INDEX($V:$V,ROW($V806)-VALUE(LEFT(W$1,FIND("-",W$1,1)-1))+1):$V806,"&gt;0"))/(SUMIF(INDEX($V:$V,ROW($V806)-VALUE(LEFT(W$1,FIND("-",W$1,1)-1))+1):$V806,"&lt;0",INDEX($V:$V,ROW($V806)-VALUE(LEFT(W$1,FIND("-",W$1,1)-1))+1):$V806)/COUNTIF(INDEX($V:$V,ROW($V806)-VALUE(LEFT(W$1,FIND("-",W$1,1)-1))+1):$V806,"&lt;0")))),100-100/(1+ABS((SUMIF(INDEX($V:$V,ROW($V806)-VALUE(LEFT(W$1,FIND("-",W$1,1)-1))+1):$V806,"&gt;0",INDEX($V:$V,ROW($V806)-VALUE(LEFT(W$1,FIND("-",W$1,1)-1))+1):$V806)/VALUE(LEFT(W$1,FIND("-",W$1,1)-1)))/(SUMIF(INDEX($V:$V,ROW($V806)-VALUE(LEFT(W$1,FIND("-",W$1,1)-1))+1):$V806,"&lt;0",INDEX($V:$V,ROW($V806)-VALUE(LEFT(W$1,FIND("-",W$1,1)-1))+1):$V806)/VALUE(LEFT(W$1,FIND("-",W$1,1)-1)))))))</f>
        <v>38.235294117647022</v>
      </c>
      <c r="Y806">
        <f>IF(ROW($E806)&lt;=VALUE(LEFT(Y$1,FIND("-",Y$1,1)-1)),0,MAX(INDEX(C:C,ROW(C806)-VALUE(LEFT(Y$1,FIND("-",Y$1,1)-1))+1):C806))</f>
        <v>0.63500000000000001</v>
      </c>
      <c r="Z806">
        <f>IF(ROW($E806)&lt;=VALUE(LEFT(Z$1,FIND("-",Z$1,1)-1)),0,MIN(INDEX(D:D,ROW(D806)-VALUE(LEFT(Z$1,FIND("-",Z$1,1)-1))+1):D806))</f>
        <v>0.54</v>
      </c>
      <c r="AA806">
        <f t="shared" si="117"/>
        <v>57.89473684210521</v>
      </c>
      <c r="AB806">
        <f>IF(ROW($AA806)&lt;=VALUE(LEFT(AA$1,FIND("-",AA$1,1)-1))+VALUE(LEFT(AB$1,FIND("-",AB$1,1)-1)-1),0,AVERAGE(INDEX($AA:$AA,ROW($AA806)-VALUE(LEFT(AB$1,FIND("-",AB$1,1)-1))+1):$AA806))</f>
        <v>48.631578947368375</v>
      </c>
      <c r="AC806">
        <f>IF(ROW($AA806)&lt;=VALUE(LEFT(AA$1,FIND("-",AA$1,1)-1))+VALUE(LEFT(AB$1,FIND("-",AB$1,1)-1)-1)+VALUE(LEFT(AC$1,FIND("-",AC$1,1)-1)-1),0,AVERAGE(INDEX($AB:$AB,ROW($AB806)-VALUE(LEFT(AC$1,FIND("-",AC$1,1)-1))+1):$AB806))</f>
        <v>40.210526315789423</v>
      </c>
      <c r="AE806">
        <f t="shared" si="115"/>
        <v>16833844</v>
      </c>
      <c r="AG806" t="str">
        <f t="shared" si="116"/>
        <v/>
      </c>
    </row>
    <row r="807" spans="1:33" x14ac:dyDescent="0.25">
      <c r="A807" s="6">
        <v>37664</v>
      </c>
      <c r="B807">
        <v>0.59499999999999997</v>
      </c>
      <c r="C807">
        <v>0.59499999999999997</v>
      </c>
      <c r="D807">
        <v>0.59499999999999997</v>
      </c>
      <c r="E807">
        <v>0.59499999999999997</v>
      </c>
      <c r="F807">
        <v>0.34303</v>
      </c>
      <c r="G807">
        <v>0</v>
      </c>
      <c r="I807" t="str">
        <f t="shared" si="110"/>
        <v/>
      </c>
      <c r="J807" t="str">
        <f t="shared" si="111"/>
        <v/>
      </c>
      <c r="K807" t="str">
        <f t="shared" si="112"/>
        <v/>
      </c>
      <c r="M807" s="11" t="str">
        <f t="shared" si="113"/>
        <v/>
      </c>
      <c r="O807">
        <f>IF(ROW($E807)&lt;=VALUE(LEFT(O$1,FIND("-",O$1,1)-1)),0,IF(ROW($E807)=VALUE(LEFT(O$1,FIND("-",O$1,1)-1))+1,AVERAGE(INDEX($E:$E,ROW($E807)-VALUE(LEFT(O$1,FIND("-",O$1,1)-1))):$E807),($E807*(2/(VALUE(LEFT(O$1,FIND("-",O$1,1)-1))+1)))+(O806*(1-(2/(VALUE(LEFT(O$1,FIND("-",O$1,1)-1))+1))))))</f>
        <v>0.68196296740066065</v>
      </c>
      <c r="Q807">
        <f>IF(ROW($E807)&lt;=VALUE(LEFT(Q$1,FIND("-",Q$1,1)-1)),0,IF(ROW($E807)=VALUE(LEFT(Q$1,FIND("-",Q$1,1)-1))+1,AVERAGE(INDEX($E:$E,ROW($E807)-VALUE(LEFT(Q$1,FIND("-",Q$1,1)-1))):$E807),($E807*(2/(VALUE(LEFT(Q$1,FIND("-",Q$1,1)-1))+1)))+(Q806*(1-(2/(VALUE(LEFT(Q$1,FIND("-",Q$1,1)-1))+1))))))</f>
        <v>0.58592398430036019</v>
      </c>
      <c r="R807">
        <f>IF(ROW($E807)&lt;=VALUE(LEFT(R$1,FIND("-",R$1,1)-1)),0,IF(ROW($E807)=VALUE(LEFT(R$1,FIND("-",R$1,1)-1))+1,AVERAGE(INDEX($E:$E,ROW($E807)-VALUE(LEFT(R$1,FIND("-",R$1,1)-1))):$E807),($E807*(2/(VALUE(LEFT(R$1,FIND("-",R$1,1)-1))+1)))+(R806*(1-(2/(VALUE(LEFT(R$1,FIND("-",R$1,1)-1))+1))))))</f>
        <v>0.58795416132582456</v>
      </c>
      <c r="S807">
        <f t="shared" si="114"/>
        <v>-2.0301770254643747E-3</v>
      </c>
      <c r="T807">
        <f>IF(ROW($E807)&lt;=MAX(VALUE(LEFT(Q$1,FIND("-",Q$1,1)-1)),VALUE(LEFT(R$1,FIND("-",R$1,1)-1)))+VALUE(LEFT(T$1,FIND("-",T$1,1)-1))-1,0,IF(ROW($E807)=MAX(VALUE(LEFT(Q$1,FIND("-",Q$1,1)-1)),VALUE(LEFT(R$1,FIND("-",R$1,1)-1)))+VALUE(LEFT(T$1,FIND("-",T$1,1)-1)),AVERAGE(INDEX($S:$S,ROW(S807)-VALUE(LEFT(T$1,FIND("-",T$1,1)-1))+1):S807),($S807*(2/(VALUE(LEFT(T$1,FIND("-",T$1,1)-1))+1)))+(T806*(1-(2/(VALUE(LEFT(T$1,FIND("-",T$1,1)-1))+1))))))</f>
        <v>-4.3935797839164204E-3</v>
      </c>
      <c r="V807">
        <f t="shared" si="109"/>
        <v>0</v>
      </c>
      <c r="W807">
        <f>IF(ROW($E807)&lt;=VALUE(LEFT(W$1,FIND("-",W$1,1)-1))+1,0,IF(ROW($E806)=VALUE(LEFT(W$1,FIND("-",W$1,1)-1))+1,100-100/(1+ABS((SUMIF(INDEX($V:$V,ROW($V807)-VALUE(LEFT(W$1,FIND("-",W$1,1)-1))+1):$V807,"&gt;0",INDEX($V:$V,ROW($V807)-VALUE(LEFT(W$1,FIND("-",W$1,1)-1))+1):$V807)/COUNTIF(INDEX($V:$V,ROW($V807)-VALUE(LEFT(W$1,FIND("-",W$1,1)-1))+1):$V807,"&gt;0"))/(SUMIF(INDEX($V:$V,ROW($V807)-VALUE(LEFT(W$1,FIND("-",W$1,1)-1))+1):$V807,"&lt;0",INDEX($V:$V,ROW($V807)-VALUE(LEFT(W$1,FIND("-",W$1,1)-1))+1):$V807)/COUNTIF(INDEX($V:$V,ROW($V807)-VALUE(LEFT(W$1,FIND("-",W$1,1)-1))+1):$V807,"&lt;0")))),100-100/(1+ABS((SUMIF(INDEX($V:$V,ROW($V807)-VALUE(LEFT(W$1,FIND("-",W$1,1)-1))+1):$V807,"&gt;0",INDEX($V:$V,ROW($V807)-VALUE(LEFT(W$1,FIND("-",W$1,1)-1))+1):$V807)/VALUE(LEFT(W$1,FIND("-",W$1,1)-1)))/(SUMIF(INDEX($V:$V,ROW($V807)-VALUE(LEFT(W$1,FIND("-",W$1,1)-1))+1):$V807,"&lt;0",INDEX($V:$V,ROW($V807)-VALUE(LEFT(W$1,FIND("-",W$1,1)-1))+1):$V807)/VALUE(LEFT(W$1,FIND("-",W$1,1)-1)))))))</f>
        <v>41.935483870967715</v>
      </c>
      <c r="Y807">
        <f>IF(ROW($E807)&lt;=VALUE(LEFT(Y$1,FIND("-",Y$1,1)-1)),0,MAX(INDEX(C:C,ROW(C807)-VALUE(LEFT(Y$1,FIND("-",Y$1,1)-1))+1):C807))</f>
        <v>0.62</v>
      </c>
      <c r="Z807">
        <f>IF(ROW($E807)&lt;=VALUE(LEFT(Z$1,FIND("-",Z$1,1)-1)),0,MIN(INDEX(D:D,ROW(D807)-VALUE(LEFT(Z$1,FIND("-",Z$1,1)-1))+1):D807))</f>
        <v>0.54</v>
      </c>
      <c r="AA807">
        <f t="shared" si="117"/>
        <v>68.749999999999957</v>
      </c>
      <c r="AB807">
        <f>IF(ROW($AA807)&lt;=VALUE(LEFT(AA$1,FIND("-",AA$1,1)-1))+VALUE(LEFT(AB$1,FIND("-",AB$1,1)-1)-1),0,AVERAGE(INDEX($AA:$AA,ROW($AA807)-VALUE(LEFT(AB$1,FIND("-",AB$1,1)-1))+1):$AA807))</f>
        <v>56.881578947368375</v>
      </c>
      <c r="AC807">
        <f>IF(ROW($AA807)&lt;=VALUE(LEFT(AA$1,FIND("-",AA$1,1)-1))+VALUE(LEFT(AB$1,FIND("-",AB$1,1)-1)-1)+VALUE(LEFT(AC$1,FIND("-",AC$1,1)-1)-1),0,AVERAGE(INDEX($AB:$AB,ROW($AB807)-VALUE(LEFT(AC$1,FIND("-",AC$1,1)-1))+1):$AB807))</f>
        <v>48.504385964912238</v>
      </c>
      <c r="AE807">
        <f t="shared" si="115"/>
        <v>16833844</v>
      </c>
      <c r="AG807" t="str">
        <f t="shared" si="116"/>
        <v/>
      </c>
    </row>
    <row r="808" spans="1:33" x14ac:dyDescent="0.25">
      <c r="A808" s="6">
        <v>37665</v>
      </c>
      <c r="B808">
        <v>0.59499999999999997</v>
      </c>
      <c r="C808">
        <v>0.59499999999999997</v>
      </c>
      <c r="D808">
        <v>0.58499999999999996</v>
      </c>
      <c r="E808">
        <v>0.58499999999999996</v>
      </c>
      <c r="F808">
        <v>0.33726499999999998</v>
      </c>
      <c r="G808">
        <v>66000</v>
      </c>
      <c r="I808" t="str">
        <f t="shared" si="110"/>
        <v/>
      </c>
      <c r="J808" t="str">
        <f t="shared" si="111"/>
        <v/>
      </c>
      <c r="K808" t="str">
        <f t="shared" si="112"/>
        <v/>
      </c>
      <c r="M808" s="11" t="str">
        <f t="shared" si="113"/>
        <v/>
      </c>
      <c r="O808">
        <f>IF(ROW($E808)&lt;=VALUE(LEFT(O$1,FIND("-",O$1,1)-1)),0,IF(ROW($E808)=VALUE(LEFT(O$1,FIND("-",O$1,1)-1))+1,AVERAGE(INDEX($E:$E,ROW($E808)-VALUE(LEFT(O$1,FIND("-",O$1,1)-1))):$E808),($E808*(2/(VALUE(LEFT(O$1,FIND("-",O$1,1)-1))+1)))+(O807*(1-(2/(VALUE(LEFT(O$1,FIND("-",O$1,1)-1))+1))))))</f>
        <v>0.68099816175488292</v>
      </c>
      <c r="Q808">
        <f>IF(ROW($E808)&lt;=VALUE(LEFT(Q$1,FIND("-",Q$1,1)-1)),0,IF(ROW($E808)=VALUE(LEFT(Q$1,FIND("-",Q$1,1)-1))+1,AVERAGE(INDEX($E:$E,ROW($E808)-VALUE(LEFT(Q$1,FIND("-",Q$1,1)-1))):$E808),($E808*(2/(VALUE(LEFT(Q$1,FIND("-",Q$1,1)-1))+1)))+(Q807*(1-(2/(VALUE(LEFT(Q$1,FIND("-",Q$1,1)-1))+1))))))</f>
        <v>0.58578183286953556</v>
      </c>
      <c r="R808">
        <f>IF(ROW($E808)&lt;=VALUE(LEFT(R$1,FIND("-",R$1,1)-1)),0,IF(ROW($E808)=VALUE(LEFT(R$1,FIND("-",R$1,1)-1))+1,AVERAGE(INDEX($E:$E,ROW($E808)-VALUE(LEFT(R$1,FIND("-",R$1,1)-1))):$E808),($E808*(2/(VALUE(LEFT(R$1,FIND("-",R$1,1)-1))+1)))+(R807*(1-(2/(VALUE(LEFT(R$1,FIND("-",R$1,1)-1))+1))))))</f>
        <v>0.58773533456094873</v>
      </c>
      <c r="S808">
        <f t="shared" si="114"/>
        <v>-1.9535016914131731E-3</v>
      </c>
      <c r="T808">
        <f>IF(ROW($E808)&lt;=MAX(VALUE(LEFT(Q$1,FIND("-",Q$1,1)-1)),VALUE(LEFT(R$1,FIND("-",R$1,1)-1)))+VALUE(LEFT(T$1,FIND("-",T$1,1)-1))-1,0,IF(ROW($E808)=MAX(VALUE(LEFT(Q$1,FIND("-",Q$1,1)-1)),VALUE(LEFT(R$1,FIND("-",R$1,1)-1)))+VALUE(LEFT(T$1,FIND("-",T$1,1)-1)),AVERAGE(INDEX($S:$S,ROW(S808)-VALUE(LEFT(T$1,FIND("-",T$1,1)-1))+1):S808),($S808*(2/(VALUE(LEFT(T$1,FIND("-",T$1,1)-1))+1)))+(T807*(1-(2/(VALUE(LEFT(T$1,FIND("-",T$1,1)-1))+1))))))</f>
        <v>-3.9055641654157707E-3</v>
      </c>
      <c r="V808">
        <f t="shared" si="109"/>
        <v>-1.0000000000000009E-2</v>
      </c>
      <c r="W808">
        <f>IF(ROW($E808)&lt;=VALUE(LEFT(W$1,FIND("-",W$1,1)-1))+1,0,IF(ROW($E807)=VALUE(LEFT(W$1,FIND("-",W$1,1)-1))+1,100-100/(1+ABS((SUMIF(INDEX($V:$V,ROW($V808)-VALUE(LEFT(W$1,FIND("-",W$1,1)-1))+1):$V808,"&gt;0",INDEX($V:$V,ROW($V808)-VALUE(LEFT(W$1,FIND("-",W$1,1)-1))+1):$V808)/COUNTIF(INDEX($V:$V,ROW($V808)-VALUE(LEFT(W$1,FIND("-",W$1,1)-1))+1):$V808,"&gt;0"))/(SUMIF(INDEX($V:$V,ROW($V808)-VALUE(LEFT(W$1,FIND("-",W$1,1)-1))+1):$V808,"&lt;0",INDEX($V:$V,ROW($V808)-VALUE(LEFT(W$1,FIND("-",W$1,1)-1))+1):$V808)/COUNTIF(INDEX($V:$V,ROW($V808)-VALUE(LEFT(W$1,FIND("-",W$1,1)-1))+1):$V808,"&lt;0")))),100-100/(1+ABS((SUMIF(INDEX($V:$V,ROW($V808)-VALUE(LEFT(W$1,FIND("-",W$1,1)-1))+1):$V808,"&gt;0",INDEX($V:$V,ROW($V808)-VALUE(LEFT(W$1,FIND("-",W$1,1)-1))+1):$V808)/VALUE(LEFT(W$1,FIND("-",W$1,1)-1)))/(SUMIF(INDEX($V:$V,ROW($V808)-VALUE(LEFT(W$1,FIND("-",W$1,1)-1))+1):$V808,"&lt;0",INDEX($V:$V,ROW($V808)-VALUE(LEFT(W$1,FIND("-",W$1,1)-1))+1):$V808)/VALUE(LEFT(W$1,FIND("-",W$1,1)-1)))))))</f>
        <v>48.148148148148145</v>
      </c>
      <c r="Y808">
        <f>IF(ROW($E808)&lt;=VALUE(LEFT(Y$1,FIND("-",Y$1,1)-1)),0,MAX(INDEX(C:C,ROW(C808)-VALUE(LEFT(Y$1,FIND("-",Y$1,1)-1))+1):C808))</f>
        <v>0.62</v>
      </c>
      <c r="Z808">
        <f>IF(ROW($E808)&lt;=VALUE(LEFT(Z$1,FIND("-",Z$1,1)-1)),0,MIN(INDEX(D:D,ROW(D808)-VALUE(LEFT(Z$1,FIND("-",Z$1,1)-1))+1):D808))</f>
        <v>0.54</v>
      </c>
      <c r="AA808">
        <f t="shared" si="117"/>
        <v>56.249999999999943</v>
      </c>
      <c r="AB808">
        <f>IF(ROW($AA808)&lt;=VALUE(LEFT(AA$1,FIND("-",AA$1,1)-1))+VALUE(LEFT(AB$1,FIND("-",AB$1,1)-1)-1),0,AVERAGE(INDEX($AA:$AA,ROW($AA808)-VALUE(LEFT(AB$1,FIND("-",AB$1,1)-1))+1):$AA808))</f>
        <v>60.964912280701704</v>
      </c>
      <c r="AC808">
        <f>IF(ROW($AA808)&lt;=VALUE(LEFT(AA$1,FIND("-",AA$1,1)-1))+VALUE(LEFT(AB$1,FIND("-",AB$1,1)-1)-1)+VALUE(LEFT(AC$1,FIND("-",AC$1,1)-1)-1),0,AVERAGE(INDEX($AB:$AB,ROW($AB808)-VALUE(LEFT(AC$1,FIND("-",AC$1,1)-1))+1):$AB808))</f>
        <v>55.492690058479489</v>
      </c>
      <c r="AE808">
        <f t="shared" si="115"/>
        <v>16767844</v>
      </c>
      <c r="AG808" t="str">
        <f t="shared" si="116"/>
        <v/>
      </c>
    </row>
    <row r="809" spans="1:33" x14ac:dyDescent="0.25">
      <c r="A809" s="6">
        <v>37666</v>
      </c>
      <c r="B809">
        <v>0.57499999999999996</v>
      </c>
      <c r="C809">
        <v>0.57999999999999996</v>
      </c>
      <c r="D809">
        <v>0.56999999999999995</v>
      </c>
      <c r="E809">
        <v>0.57999999999999996</v>
      </c>
      <c r="F809">
        <v>0.33438200000000001</v>
      </c>
      <c r="G809">
        <v>27000</v>
      </c>
      <c r="I809" t="str">
        <f t="shared" si="110"/>
        <v/>
      </c>
      <c r="J809" t="str">
        <f t="shared" si="111"/>
        <v/>
      </c>
      <c r="K809" t="str">
        <f t="shared" si="112"/>
        <v/>
      </c>
      <c r="M809" s="11" t="str">
        <f t="shared" si="113"/>
        <v/>
      </c>
      <c r="O809">
        <f>IF(ROW($E809)&lt;=VALUE(LEFT(O$1,FIND("-",O$1,1)-1)),0,IF(ROW($E809)=VALUE(LEFT(O$1,FIND("-",O$1,1)-1))+1,AVERAGE(INDEX($E:$E,ROW($E809)-VALUE(LEFT(O$1,FIND("-",O$1,1)-1))):$E809),($E809*(2/(VALUE(LEFT(O$1,FIND("-",O$1,1)-1))+1)))+(O808*(1-(2/(VALUE(LEFT(O$1,FIND("-",O$1,1)-1))+1))))))</f>
        <v>0.67999320492150095</v>
      </c>
      <c r="Q809">
        <f>IF(ROW($E809)&lt;=VALUE(LEFT(Q$1,FIND("-",Q$1,1)-1)),0,IF(ROW($E809)=VALUE(LEFT(Q$1,FIND("-",Q$1,1)-1))+1,AVERAGE(INDEX($E:$E,ROW($E809)-VALUE(LEFT(Q$1,FIND("-",Q$1,1)-1))):$E809),($E809*(2/(VALUE(LEFT(Q$1,FIND("-",Q$1,1)-1))+1)))+(Q808*(1-(2/(VALUE(LEFT(Q$1,FIND("-",Q$1,1)-1))+1))))))</f>
        <v>0.58489232012037617</v>
      </c>
      <c r="R809">
        <f>IF(ROW($E809)&lt;=VALUE(LEFT(R$1,FIND("-",R$1,1)-1)),0,IF(ROW($E809)=VALUE(LEFT(R$1,FIND("-",R$1,1)-1))+1,AVERAGE(INDEX($E:$E,ROW($E809)-VALUE(LEFT(R$1,FIND("-",R$1,1)-1))):$E809),($E809*(2/(VALUE(LEFT(R$1,FIND("-",R$1,1)-1))+1)))+(R808*(1-(2/(VALUE(LEFT(R$1,FIND("-",R$1,1)-1))+1))))))</f>
        <v>0.58716234681569324</v>
      </c>
      <c r="S809">
        <f t="shared" si="114"/>
        <v>-2.2700266953170622E-3</v>
      </c>
      <c r="T809">
        <f>IF(ROW($E809)&lt;=MAX(VALUE(LEFT(Q$1,FIND("-",Q$1,1)-1)),VALUE(LEFT(R$1,FIND("-",R$1,1)-1)))+VALUE(LEFT(T$1,FIND("-",T$1,1)-1))-1,0,IF(ROW($E809)=MAX(VALUE(LEFT(Q$1,FIND("-",Q$1,1)-1)),VALUE(LEFT(R$1,FIND("-",R$1,1)-1)))+VALUE(LEFT(T$1,FIND("-",T$1,1)-1)),AVERAGE(INDEX($S:$S,ROW(S809)-VALUE(LEFT(T$1,FIND("-",T$1,1)-1))+1):S809),($S809*(2/(VALUE(LEFT(T$1,FIND("-",T$1,1)-1))+1)))+(T808*(1-(2/(VALUE(LEFT(T$1,FIND("-",T$1,1)-1))+1))))))</f>
        <v>-3.5784566713960289E-3</v>
      </c>
      <c r="V809">
        <f t="shared" si="109"/>
        <v>-5.0000000000000044E-3</v>
      </c>
      <c r="W809">
        <f>IF(ROW($E809)&lt;=VALUE(LEFT(W$1,FIND("-",W$1,1)-1))+1,0,IF(ROW($E808)=VALUE(LEFT(W$1,FIND("-",W$1,1)-1))+1,100-100/(1+ABS((SUMIF(INDEX($V:$V,ROW($V809)-VALUE(LEFT(W$1,FIND("-",W$1,1)-1))+1):$V809,"&gt;0",INDEX($V:$V,ROW($V809)-VALUE(LEFT(W$1,FIND("-",W$1,1)-1))+1):$V809)/COUNTIF(INDEX($V:$V,ROW($V809)-VALUE(LEFT(W$1,FIND("-",W$1,1)-1))+1):$V809,"&gt;0"))/(SUMIF(INDEX($V:$V,ROW($V809)-VALUE(LEFT(W$1,FIND("-",W$1,1)-1))+1):$V809,"&lt;0",INDEX($V:$V,ROW($V809)-VALUE(LEFT(W$1,FIND("-",W$1,1)-1))+1):$V809)/COUNTIF(INDEX($V:$V,ROW($V809)-VALUE(LEFT(W$1,FIND("-",W$1,1)-1))+1):$V809,"&lt;0")))),100-100/(1+ABS((SUMIF(INDEX($V:$V,ROW($V809)-VALUE(LEFT(W$1,FIND("-",W$1,1)-1))+1):$V809,"&gt;0",INDEX($V:$V,ROW($V809)-VALUE(LEFT(W$1,FIND("-",W$1,1)-1))+1):$V809)/VALUE(LEFT(W$1,FIND("-",W$1,1)-1)))/(SUMIF(INDEX($V:$V,ROW($V809)-VALUE(LEFT(W$1,FIND("-",W$1,1)-1))+1):$V809,"&lt;0",INDEX($V:$V,ROW($V809)-VALUE(LEFT(W$1,FIND("-",W$1,1)-1))+1):$V809)/VALUE(LEFT(W$1,FIND("-",W$1,1)-1)))))))</f>
        <v>65</v>
      </c>
      <c r="Y809">
        <f>IF(ROW($E809)&lt;=VALUE(LEFT(Y$1,FIND("-",Y$1,1)-1)),0,MAX(INDEX(C:C,ROW(C809)-VALUE(LEFT(Y$1,FIND("-",Y$1,1)-1))+1):C809))</f>
        <v>0.62</v>
      </c>
      <c r="Z809">
        <f>IF(ROW($E809)&lt;=VALUE(LEFT(Z$1,FIND("-",Z$1,1)-1)),0,MIN(INDEX(D:D,ROW(D809)-VALUE(LEFT(Z$1,FIND("-",Z$1,1)-1))+1):D809))</f>
        <v>0.54</v>
      </c>
      <c r="AA809">
        <f t="shared" si="117"/>
        <v>49.999999999999936</v>
      </c>
      <c r="AB809">
        <f>IF(ROW($AA809)&lt;=VALUE(LEFT(AA$1,FIND("-",AA$1,1)-1))+VALUE(LEFT(AB$1,FIND("-",AB$1,1)-1)-1),0,AVERAGE(INDEX($AA:$AA,ROW($AA809)-VALUE(LEFT(AB$1,FIND("-",AB$1,1)-1))+1):$AA809))</f>
        <v>58.333333333333279</v>
      </c>
      <c r="AC809">
        <f>IF(ROW($AA809)&lt;=VALUE(LEFT(AA$1,FIND("-",AA$1,1)-1))+VALUE(LEFT(AB$1,FIND("-",AB$1,1)-1)-1)+VALUE(LEFT(AC$1,FIND("-",AC$1,1)-1)-1),0,AVERAGE(INDEX($AB:$AB,ROW($AB809)-VALUE(LEFT(AC$1,FIND("-",AC$1,1)-1))+1):$AB809))</f>
        <v>58.726608187134453</v>
      </c>
      <c r="AE809">
        <f t="shared" si="115"/>
        <v>16740844</v>
      </c>
      <c r="AG809" t="str">
        <f t="shared" si="116"/>
        <v/>
      </c>
    </row>
    <row r="810" spans="1:33" x14ac:dyDescent="0.25">
      <c r="A810" s="6">
        <v>37669</v>
      </c>
      <c r="B810">
        <v>0.59</v>
      </c>
      <c r="C810">
        <v>0.6</v>
      </c>
      <c r="D810">
        <v>0.59</v>
      </c>
      <c r="E810">
        <v>0.59</v>
      </c>
      <c r="F810">
        <v>0.34014699999999998</v>
      </c>
      <c r="G810">
        <v>34000</v>
      </c>
      <c r="I810" t="str">
        <f t="shared" si="110"/>
        <v/>
      </c>
      <c r="J810" t="str">
        <f t="shared" si="111"/>
        <v/>
      </c>
      <c r="K810" t="str">
        <f t="shared" si="112"/>
        <v/>
      </c>
      <c r="M810" s="11" t="str">
        <f t="shared" si="113"/>
        <v/>
      </c>
      <c r="O810">
        <f>IF(ROW($E810)&lt;=VALUE(LEFT(O$1,FIND("-",O$1,1)-1)),0,IF(ROW($E810)=VALUE(LEFT(O$1,FIND("-",O$1,1)-1))+1,AVERAGE(INDEX($E:$E,ROW($E810)-VALUE(LEFT(O$1,FIND("-",O$1,1)-1))):$E810),($E810*(2/(VALUE(LEFT(O$1,FIND("-",O$1,1)-1))+1)))+(O809*(1-(2/(VALUE(LEFT(O$1,FIND("-",O$1,1)-1))+1))))))</f>
        <v>0.67909775014616258</v>
      </c>
      <c r="Q810">
        <f>IF(ROW($E810)&lt;=VALUE(LEFT(Q$1,FIND("-",Q$1,1)-1)),0,IF(ROW($E810)=VALUE(LEFT(Q$1,FIND("-",Q$1,1)-1))+1,AVERAGE(INDEX($E:$E,ROW($E810)-VALUE(LEFT(Q$1,FIND("-",Q$1,1)-1))):$E810),($E810*(2/(VALUE(LEFT(Q$1,FIND("-",Q$1,1)-1))+1)))+(Q809*(1-(2/(VALUE(LEFT(Q$1,FIND("-",Q$1,1)-1))+1))))))</f>
        <v>0.58567811702493366</v>
      </c>
      <c r="R810">
        <f>IF(ROW($E810)&lt;=VALUE(LEFT(R$1,FIND("-",R$1,1)-1)),0,IF(ROW($E810)=VALUE(LEFT(R$1,FIND("-",R$1,1)-1))+1,AVERAGE(INDEX($E:$E,ROW($E810)-VALUE(LEFT(R$1,FIND("-",R$1,1)-1))):$E810),($E810*(2/(VALUE(LEFT(R$1,FIND("-",R$1,1)-1))+1)))+(R809*(1-(2/(VALUE(LEFT(R$1,FIND("-",R$1,1)-1))+1))))))</f>
        <v>0.58737254334786415</v>
      </c>
      <c r="S810">
        <f t="shared" si="114"/>
        <v>-1.6944263229304868E-3</v>
      </c>
      <c r="T810">
        <f>IF(ROW($E810)&lt;=MAX(VALUE(LEFT(Q$1,FIND("-",Q$1,1)-1)),VALUE(LEFT(R$1,FIND("-",R$1,1)-1)))+VALUE(LEFT(T$1,FIND("-",T$1,1)-1))-1,0,IF(ROW($E810)=MAX(VALUE(LEFT(Q$1,FIND("-",Q$1,1)-1)),VALUE(LEFT(R$1,FIND("-",R$1,1)-1)))+VALUE(LEFT(T$1,FIND("-",T$1,1)-1)),AVERAGE(INDEX($S:$S,ROW(S810)-VALUE(LEFT(T$1,FIND("-",T$1,1)-1))+1):S810),($S810*(2/(VALUE(LEFT(T$1,FIND("-",T$1,1)-1))+1)))+(T809*(1-(2/(VALUE(LEFT(T$1,FIND("-",T$1,1)-1))+1))))))</f>
        <v>-3.2016506017029209E-3</v>
      </c>
      <c r="V810">
        <f t="shared" si="109"/>
        <v>1.0000000000000009E-2</v>
      </c>
      <c r="W810">
        <f>IF(ROW($E810)&lt;=VALUE(LEFT(W$1,FIND("-",W$1,1)-1))+1,0,IF(ROW($E809)=VALUE(LEFT(W$1,FIND("-",W$1,1)-1))+1,100-100/(1+ABS((SUMIF(INDEX($V:$V,ROW($V810)-VALUE(LEFT(W$1,FIND("-",W$1,1)-1))+1):$V810,"&gt;0",INDEX($V:$V,ROW($V810)-VALUE(LEFT(W$1,FIND("-",W$1,1)-1))+1):$V810)/COUNTIF(INDEX($V:$V,ROW($V810)-VALUE(LEFT(W$1,FIND("-",W$1,1)-1))+1):$V810,"&gt;0"))/(SUMIF(INDEX($V:$V,ROW($V810)-VALUE(LEFT(W$1,FIND("-",W$1,1)-1))+1):$V810,"&lt;0",INDEX($V:$V,ROW($V810)-VALUE(LEFT(W$1,FIND("-",W$1,1)-1))+1):$V810)/COUNTIF(INDEX($V:$V,ROW($V810)-VALUE(LEFT(W$1,FIND("-",W$1,1)-1))+1):$V810,"&lt;0")))),100-100/(1+ABS((SUMIF(INDEX($V:$V,ROW($V810)-VALUE(LEFT(W$1,FIND("-",W$1,1)-1))+1):$V810,"&gt;0",INDEX($V:$V,ROW($V810)-VALUE(LEFT(W$1,FIND("-",W$1,1)-1))+1):$V810)/VALUE(LEFT(W$1,FIND("-",W$1,1)-1)))/(SUMIF(INDEX($V:$V,ROW($V810)-VALUE(LEFT(W$1,FIND("-",W$1,1)-1))+1):$V810,"&lt;0",INDEX($V:$V,ROW($V810)-VALUE(LEFT(W$1,FIND("-",W$1,1)-1))+1):$V810)/VALUE(LEFT(W$1,FIND("-",W$1,1)-1)))))))</f>
        <v>56.250000000000014</v>
      </c>
      <c r="Y810">
        <f>IF(ROW($E810)&lt;=VALUE(LEFT(Y$1,FIND("-",Y$1,1)-1)),0,MAX(INDEX(C:C,ROW(C810)-VALUE(LEFT(Y$1,FIND("-",Y$1,1)-1))+1):C810))</f>
        <v>0.62</v>
      </c>
      <c r="Z810">
        <f>IF(ROW($E810)&lt;=VALUE(LEFT(Z$1,FIND("-",Z$1,1)-1)),0,MIN(INDEX(D:D,ROW(D810)-VALUE(LEFT(Z$1,FIND("-",Z$1,1)-1))+1):D810))</f>
        <v>0.56000000000000005</v>
      </c>
      <c r="AA810">
        <f t="shared" si="117"/>
        <v>49.999999999999908</v>
      </c>
      <c r="AB810">
        <f>IF(ROW($AA810)&lt;=VALUE(LEFT(AA$1,FIND("-",AA$1,1)-1))+VALUE(LEFT(AB$1,FIND("-",AB$1,1)-1)-1),0,AVERAGE(INDEX($AA:$AA,ROW($AA810)-VALUE(LEFT(AB$1,FIND("-",AB$1,1)-1))+1):$AA810))</f>
        <v>52.083333333333265</v>
      </c>
      <c r="AC810">
        <f>IF(ROW($AA810)&lt;=VALUE(LEFT(AA$1,FIND("-",AA$1,1)-1))+VALUE(LEFT(AB$1,FIND("-",AB$1,1)-1)-1)+VALUE(LEFT(AC$1,FIND("-",AC$1,1)-1)-1),0,AVERAGE(INDEX($AB:$AB,ROW($AB810)-VALUE(LEFT(AC$1,FIND("-",AC$1,1)-1))+1):$AB810))</f>
        <v>57.12719298245608</v>
      </c>
      <c r="AE810">
        <f t="shared" si="115"/>
        <v>16774844</v>
      </c>
      <c r="AG810" t="str">
        <f t="shared" si="116"/>
        <v/>
      </c>
    </row>
    <row r="811" spans="1:33" x14ac:dyDescent="0.25">
      <c r="A811" s="6">
        <v>37670</v>
      </c>
      <c r="B811">
        <v>0.59499999999999997</v>
      </c>
      <c r="C811">
        <v>0.59499999999999997</v>
      </c>
      <c r="D811">
        <v>0.59</v>
      </c>
      <c r="E811">
        <v>0.59499999999999997</v>
      </c>
      <c r="F811">
        <v>0.34303</v>
      </c>
      <c r="G811">
        <v>19000</v>
      </c>
      <c r="I811" t="str">
        <f t="shared" si="110"/>
        <v/>
      </c>
      <c r="J811" t="str">
        <f t="shared" si="111"/>
        <v>Overbought</v>
      </c>
      <c r="K811" t="str">
        <f t="shared" si="112"/>
        <v/>
      </c>
      <c r="M811" s="11" t="str">
        <f t="shared" si="113"/>
        <v/>
      </c>
      <c r="O811">
        <f>IF(ROW($E811)&lt;=VALUE(LEFT(O$1,FIND("-",O$1,1)-1)),0,IF(ROW($E811)=VALUE(LEFT(O$1,FIND("-",O$1,1)-1))+1,AVERAGE(INDEX($E:$E,ROW($E811)-VALUE(LEFT(O$1,FIND("-",O$1,1)-1))):$E811),($E811*(2/(VALUE(LEFT(O$1,FIND("-",O$1,1)-1))+1)))+(O810*(1-(2/(VALUE(LEFT(O$1,FIND("-",O$1,1)-1))+1))))))</f>
        <v>0.67826095661236996</v>
      </c>
      <c r="Q811">
        <f>IF(ROW($E811)&lt;=VALUE(LEFT(Q$1,FIND("-",Q$1,1)-1)),0,IF(ROW($E811)=VALUE(LEFT(Q$1,FIND("-",Q$1,1)-1))+1,AVERAGE(INDEX($E:$E,ROW($E811)-VALUE(LEFT(Q$1,FIND("-",Q$1,1)-1))):$E811),($E811*(2/(VALUE(LEFT(Q$1,FIND("-",Q$1,1)-1))+1)))+(Q810*(1-(2/(VALUE(LEFT(Q$1,FIND("-",Q$1,1)-1))+1))))))</f>
        <v>0.58711225286725155</v>
      </c>
      <c r="R811">
        <f>IF(ROW($E811)&lt;=VALUE(LEFT(R$1,FIND("-",R$1,1)-1)),0,IF(ROW($E811)=VALUE(LEFT(R$1,FIND("-",R$1,1)-1))+1,AVERAGE(INDEX($E:$E,ROW($E811)-VALUE(LEFT(R$1,FIND("-",R$1,1)-1))):$E811),($E811*(2/(VALUE(LEFT(R$1,FIND("-",R$1,1)-1))+1)))+(R810*(1-(2/(VALUE(LEFT(R$1,FIND("-",R$1,1)-1))+1))))))</f>
        <v>0.58793754013691124</v>
      </c>
      <c r="S811">
        <f t="shared" si="114"/>
        <v>-8.2528726965969135E-4</v>
      </c>
      <c r="T811">
        <f>IF(ROW($E811)&lt;=MAX(VALUE(LEFT(Q$1,FIND("-",Q$1,1)-1)),VALUE(LEFT(R$1,FIND("-",R$1,1)-1)))+VALUE(LEFT(T$1,FIND("-",T$1,1)-1))-1,0,IF(ROW($E811)=MAX(VALUE(LEFT(Q$1,FIND("-",Q$1,1)-1)),VALUE(LEFT(R$1,FIND("-",R$1,1)-1)))+VALUE(LEFT(T$1,FIND("-",T$1,1)-1)),AVERAGE(INDEX($S:$S,ROW(S811)-VALUE(LEFT(T$1,FIND("-",T$1,1)-1))+1):S811),($S811*(2/(VALUE(LEFT(T$1,FIND("-",T$1,1)-1))+1)))+(T810*(1-(2/(VALUE(LEFT(T$1,FIND("-",T$1,1)-1))+1))))))</f>
        <v>-2.7263779352942751E-3</v>
      </c>
      <c r="V811">
        <f t="shared" si="109"/>
        <v>5.0000000000000044E-3</v>
      </c>
      <c r="W811">
        <f>IF(ROW($E811)&lt;=VALUE(LEFT(W$1,FIND("-",W$1,1)-1))+1,0,IF(ROW($E810)=VALUE(LEFT(W$1,FIND("-",W$1,1)-1))+1,100-100/(1+ABS((SUMIF(INDEX($V:$V,ROW($V811)-VALUE(LEFT(W$1,FIND("-",W$1,1)-1))+1):$V811,"&gt;0",INDEX($V:$V,ROW($V811)-VALUE(LEFT(W$1,FIND("-",W$1,1)-1))+1):$V811)/COUNTIF(INDEX($V:$V,ROW($V811)-VALUE(LEFT(W$1,FIND("-",W$1,1)-1))+1):$V811,"&gt;0"))/(SUMIF(INDEX($V:$V,ROW($V811)-VALUE(LEFT(W$1,FIND("-",W$1,1)-1))+1):$V811,"&lt;0",INDEX($V:$V,ROW($V811)-VALUE(LEFT(W$1,FIND("-",W$1,1)-1))+1):$V811)/COUNTIF(INDEX($V:$V,ROW($V811)-VALUE(LEFT(W$1,FIND("-",W$1,1)-1))+1):$V811,"&lt;0")))),100-100/(1+ABS((SUMIF(INDEX($V:$V,ROW($V811)-VALUE(LEFT(W$1,FIND("-",W$1,1)-1))+1):$V811,"&gt;0",INDEX($V:$V,ROW($V811)-VALUE(LEFT(W$1,FIND("-",W$1,1)-1))+1):$V811)/VALUE(LEFT(W$1,FIND("-",W$1,1)-1)))/(SUMIF(INDEX($V:$V,ROW($V811)-VALUE(LEFT(W$1,FIND("-",W$1,1)-1))+1):$V811,"&lt;0",INDEX($V:$V,ROW($V811)-VALUE(LEFT(W$1,FIND("-",W$1,1)-1))+1):$V811)/VALUE(LEFT(W$1,FIND("-",W$1,1)-1)))))))</f>
        <v>76.923076923076877</v>
      </c>
      <c r="Y811">
        <f>IF(ROW($E811)&lt;=VALUE(LEFT(Y$1,FIND("-",Y$1,1)-1)),0,MAX(INDEX(C:C,ROW(C811)-VALUE(LEFT(Y$1,FIND("-",Y$1,1)-1))+1):C811))</f>
        <v>0.62</v>
      </c>
      <c r="Z811">
        <f>IF(ROW($E811)&lt;=VALUE(LEFT(Z$1,FIND("-",Z$1,1)-1)),0,MIN(INDEX(D:D,ROW(D811)-VALUE(LEFT(Z$1,FIND("-",Z$1,1)-1))+1):D811))</f>
        <v>0.56000000000000005</v>
      </c>
      <c r="AA811">
        <f t="shared" si="117"/>
        <v>58.333333333333258</v>
      </c>
      <c r="AB811">
        <f>IF(ROW($AA811)&lt;=VALUE(LEFT(AA$1,FIND("-",AA$1,1)-1))+VALUE(LEFT(AB$1,FIND("-",AB$1,1)-1)-1),0,AVERAGE(INDEX($AA:$AA,ROW($AA811)-VALUE(LEFT(AB$1,FIND("-",AB$1,1)-1))+1):$AA811))</f>
        <v>52.777777777777693</v>
      </c>
      <c r="AC811">
        <f>IF(ROW($AA811)&lt;=VALUE(LEFT(AA$1,FIND("-",AA$1,1)-1))+VALUE(LEFT(AB$1,FIND("-",AB$1,1)-1)-1)+VALUE(LEFT(AC$1,FIND("-",AC$1,1)-1)-1),0,AVERAGE(INDEX($AB:$AB,ROW($AB811)-VALUE(LEFT(AC$1,FIND("-",AC$1,1)-1))+1):$AB811))</f>
        <v>54.398148148148074</v>
      </c>
      <c r="AE811">
        <f t="shared" si="115"/>
        <v>16793844</v>
      </c>
      <c r="AG811" t="str">
        <f t="shared" si="116"/>
        <v/>
      </c>
    </row>
    <row r="812" spans="1:33" x14ac:dyDescent="0.25">
      <c r="A812" s="6">
        <v>37671</v>
      </c>
      <c r="B812">
        <v>0.59</v>
      </c>
      <c r="C812">
        <v>0.59</v>
      </c>
      <c r="D812">
        <v>0.57999999999999996</v>
      </c>
      <c r="E812">
        <v>0.59</v>
      </c>
      <c r="F812">
        <v>0.34014699999999998</v>
      </c>
      <c r="G812">
        <v>123000</v>
      </c>
      <c r="I812" t="str">
        <f t="shared" si="110"/>
        <v/>
      </c>
      <c r="J812" t="str">
        <f t="shared" si="111"/>
        <v/>
      </c>
      <c r="K812" t="str">
        <f t="shared" si="112"/>
        <v/>
      </c>
      <c r="M812" s="11" t="str">
        <f t="shared" si="113"/>
        <v/>
      </c>
      <c r="O812">
        <f>IF(ROW($E812)&lt;=VALUE(LEFT(O$1,FIND("-",O$1,1)-1)),0,IF(ROW($E812)=VALUE(LEFT(O$1,FIND("-",O$1,1)-1))+1,AVERAGE(INDEX($E:$E,ROW($E812)-VALUE(LEFT(O$1,FIND("-",O$1,1)-1))):$E812),($E812*(2/(VALUE(LEFT(O$1,FIND("-",O$1,1)-1))+1)))+(O811*(1-(2/(VALUE(LEFT(O$1,FIND("-",O$1,1)-1))+1))))))</f>
        <v>0.67738273813861505</v>
      </c>
      <c r="Q812">
        <f>IF(ROW($E812)&lt;=VALUE(LEFT(Q$1,FIND("-",Q$1,1)-1)),0,IF(ROW($E812)=VALUE(LEFT(Q$1,FIND("-",Q$1,1)-1))+1,AVERAGE(INDEX($E:$E,ROW($E812)-VALUE(LEFT(Q$1,FIND("-",Q$1,1)-1))):$E812),($E812*(2/(VALUE(LEFT(Q$1,FIND("-",Q$1,1)-1))+1)))+(Q811*(1-(2/(VALUE(LEFT(Q$1,FIND("-",Q$1,1)-1))+1))))))</f>
        <v>0.5875565216569052</v>
      </c>
      <c r="R812">
        <f>IF(ROW($E812)&lt;=VALUE(LEFT(R$1,FIND("-",R$1,1)-1)),0,IF(ROW($E812)=VALUE(LEFT(R$1,FIND("-",R$1,1)-1))+1,AVERAGE(INDEX($E:$E,ROW($E812)-VALUE(LEFT(R$1,FIND("-",R$1,1)-1))):$E812),($E812*(2/(VALUE(LEFT(R$1,FIND("-",R$1,1)-1))+1)))+(R811*(1-(2/(VALUE(LEFT(R$1,FIND("-",R$1,1)-1))+1))))))</f>
        <v>0.58809031494158448</v>
      </c>
      <c r="S812">
        <f t="shared" si="114"/>
        <v>-5.3379328467928477E-4</v>
      </c>
      <c r="T812">
        <f>IF(ROW($E812)&lt;=MAX(VALUE(LEFT(Q$1,FIND("-",Q$1,1)-1)),VALUE(LEFT(R$1,FIND("-",R$1,1)-1)))+VALUE(LEFT(T$1,FIND("-",T$1,1)-1))-1,0,IF(ROW($E812)=MAX(VALUE(LEFT(Q$1,FIND("-",Q$1,1)-1)),VALUE(LEFT(R$1,FIND("-",R$1,1)-1)))+VALUE(LEFT(T$1,FIND("-",T$1,1)-1)),AVERAGE(INDEX($S:$S,ROW(S812)-VALUE(LEFT(T$1,FIND("-",T$1,1)-1))+1):S812),($S812*(2/(VALUE(LEFT(T$1,FIND("-",T$1,1)-1))+1)))+(T811*(1-(2/(VALUE(LEFT(T$1,FIND("-",T$1,1)-1))+1))))))</f>
        <v>-2.287861005171277E-3</v>
      </c>
      <c r="V812">
        <f t="shared" si="109"/>
        <v>-5.0000000000000044E-3</v>
      </c>
      <c r="W812">
        <f>IF(ROW($E812)&lt;=VALUE(LEFT(W$1,FIND("-",W$1,1)-1))+1,0,IF(ROW($E811)=VALUE(LEFT(W$1,FIND("-",W$1,1)-1))+1,100-100/(1+ABS((SUMIF(INDEX($V:$V,ROW($V812)-VALUE(LEFT(W$1,FIND("-",W$1,1)-1))+1):$V812,"&gt;0",INDEX($V:$V,ROW($V812)-VALUE(LEFT(W$1,FIND("-",W$1,1)-1))+1):$V812)/COUNTIF(INDEX($V:$V,ROW($V812)-VALUE(LEFT(W$1,FIND("-",W$1,1)-1))+1):$V812,"&gt;0"))/(SUMIF(INDEX($V:$V,ROW($V812)-VALUE(LEFT(W$1,FIND("-",W$1,1)-1))+1):$V812,"&lt;0",INDEX($V:$V,ROW($V812)-VALUE(LEFT(W$1,FIND("-",W$1,1)-1))+1):$V812)/COUNTIF(INDEX($V:$V,ROW($V812)-VALUE(LEFT(W$1,FIND("-",W$1,1)-1))+1):$V812,"&lt;0")))),100-100/(1+ABS((SUMIF(INDEX($V:$V,ROW($V812)-VALUE(LEFT(W$1,FIND("-",W$1,1)-1))+1):$V812,"&gt;0",INDEX($V:$V,ROW($V812)-VALUE(LEFT(W$1,FIND("-",W$1,1)-1))+1):$V812)/VALUE(LEFT(W$1,FIND("-",W$1,1)-1)))/(SUMIF(INDEX($V:$V,ROW($V812)-VALUE(LEFT(W$1,FIND("-",W$1,1)-1))+1):$V812,"&lt;0",INDEX($V:$V,ROW($V812)-VALUE(LEFT(W$1,FIND("-",W$1,1)-1))+1):$V812)/VALUE(LEFT(W$1,FIND("-",W$1,1)-1)))))))</f>
        <v>69.230769230769226</v>
      </c>
      <c r="Y812">
        <f>IF(ROW($E812)&lt;=VALUE(LEFT(Y$1,FIND("-",Y$1,1)-1)),0,MAX(INDEX(C:C,ROW(C812)-VALUE(LEFT(Y$1,FIND("-",Y$1,1)-1))+1):C812))</f>
        <v>0.62</v>
      </c>
      <c r="Z812">
        <f>IF(ROW($E812)&lt;=VALUE(LEFT(Z$1,FIND("-",Z$1,1)-1)),0,MIN(INDEX(D:D,ROW(D812)-VALUE(LEFT(Z$1,FIND("-",Z$1,1)-1))+1):D812))</f>
        <v>0.56000000000000005</v>
      </c>
      <c r="AA812">
        <f t="shared" si="117"/>
        <v>49.999999999999908</v>
      </c>
      <c r="AB812">
        <f>IF(ROW($AA812)&lt;=VALUE(LEFT(AA$1,FIND("-",AA$1,1)-1))+VALUE(LEFT(AB$1,FIND("-",AB$1,1)-1)-1),0,AVERAGE(INDEX($AA:$AA,ROW($AA812)-VALUE(LEFT(AB$1,FIND("-",AB$1,1)-1))+1):$AA812))</f>
        <v>52.777777777777693</v>
      </c>
      <c r="AC812">
        <f>IF(ROW($AA812)&lt;=VALUE(LEFT(AA$1,FIND("-",AA$1,1)-1))+VALUE(LEFT(AB$1,FIND("-",AB$1,1)-1)-1)+VALUE(LEFT(AC$1,FIND("-",AC$1,1)-1)-1),0,AVERAGE(INDEX($AB:$AB,ROW($AB812)-VALUE(LEFT(AC$1,FIND("-",AC$1,1)-1))+1):$AB812))</f>
        <v>52.546296296296219</v>
      </c>
      <c r="AE812">
        <f t="shared" si="115"/>
        <v>16670844</v>
      </c>
      <c r="AG812" t="str">
        <f t="shared" si="116"/>
        <v/>
      </c>
    </row>
    <row r="813" spans="1:33" x14ac:dyDescent="0.25">
      <c r="A813" s="6">
        <v>37672</v>
      </c>
      <c r="B813">
        <v>0.59</v>
      </c>
      <c r="C813">
        <v>0.59499999999999997</v>
      </c>
      <c r="D813">
        <v>0.57999999999999996</v>
      </c>
      <c r="E813">
        <v>0.59</v>
      </c>
      <c r="F813">
        <v>0.34014699999999998</v>
      </c>
      <c r="G813">
        <v>35000</v>
      </c>
      <c r="I813" t="str">
        <f t="shared" si="110"/>
        <v/>
      </c>
      <c r="J813" t="str">
        <f t="shared" si="111"/>
        <v/>
      </c>
      <c r="K813" t="str">
        <f t="shared" si="112"/>
        <v/>
      </c>
      <c r="M813" s="11" t="str">
        <f t="shared" si="113"/>
        <v/>
      </c>
      <c r="O813">
        <f>IF(ROW($E813)&lt;=VALUE(LEFT(O$1,FIND("-",O$1,1)-1)),0,IF(ROW($E813)=VALUE(LEFT(O$1,FIND("-",O$1,1)-1))+1,AVERAGE(INDEX($E:$E,ROW($E813)-VALUE(LEFT(O$1,FIND("-",O$1,1)-1))):$E813),($E813*(2/(VALUE(LEFT(O$1,FIND("-",O$1,1)-1))+1)))+(O812*(1-(2/(VALUE(LEFT(O$1,FIND("-",O$1,1)-1))+1))))))</f>
        <v>0.67651325815713625</v>
      </c>
      <c r="Q813">
        <f>IF(ROW($E813)&lt;=VALUE(LEFT(Q$1,FIND("-",Q$1,1)-1)),0,IF(ROW($E813)=VALUE(LEFT(Q$1,FIND("-",Q$1,1)-1))+1,AVERAGE(INDEX($E:$E,ROW($E813)-VALUE(LEFT(Q$1,FIND("-",Q$1,1)-1))):$E813),($E813*(2/(VALUE(LEFT(Q$1,FIND("-",Q$1,1)-1))+1)))+(Q812*(1-(2/(VALUE(LEFT(Q$1,FIND("-",Q$1,1)-1))+1))))))</f>
        <v>0.58793244140199663</v>
      </c>
      <c r="R813">
        <f>IF(ROW($E813)&lt;=VALUE(LEFT(R$1,FIND("-",R$1,1)-1)),0,IF(ROW($E813)=VALUE(LEFT(R$1,FIND("-",R$1,1)-1))+1,AVERAGE(INDEX($E:$E,ROW($E813)-VALUE(LEFT(R$1,FIND("-",R$1,1)-1))):$E813),($E813*(2/(VALUE(LEFT(R$1,FIND("-",R$1,1)-1))+1)))+(R812*(1-(2/(VALUE(LEFT(R$1,FIND("-",R$1,1)-1))+1))))))</f>
        <v>0.58823177309405972</v>
      </c>
      <c r="S813">
        <f t="shared" si="114"/>
        <v>-2.993316920630873E-4</v>
      </c>
      <c r="T813">
        <f>IF(ROW($E813)&lt;=MAX(VALUE(LEFT(Q$1,FIND("-",Q$1,1)-1)),VALUE(LEFT(R$1,FIND("-",R$1,1)-1)))+VALUE(LEFT(T$1,FIND("-",T$1,1)-1))-1,0,IF(ROW($E813)=MAX(VALUE(LEFT(Q$1,FIND("-",Q$1,1)-1)),VALUE(LEFT(R$1,FIND("-",R$1,1)-1)))+VALUE(LEFT(T$1,FIND("-",T$1,1)-1)),AVERAGE(INDEX($S:$S,ROW(S813)-VALUE(LEFT(T$1,FIND("-",T$1,1)-1))+1):S813),($S813*(2/(VALUE(LEFT(T$1,FIND("-",T$1,1)-1))+1)))+(T812*(1-(2/(VALUE(LEFT(T$1,FIND("-",T$1,1)-1))+1))))))</f>
        <v>-1.8901551425496391E-3</v>
      </c>
      <c r="V813">
        <f t="shared" si="109"/>
        <v>0</v>
      </c>
      <c r="W813">
        <f>IF(ROW($E813)&lt;=VALUE(LEFT(W$1,FIND("-",W$1,1)-1))+1,0,IF(ROW($E812)=VALUE(LEFT(W$1,FIND("-",W$1,1)-1))+1,100-100/(1+ABS((SUMIF(INDEX($V:$V,ROW($V813)-VALUE(LEFT(W$1,FIND("-",W$1,1)-1))+1):$V813,"&gt;0",INDEX($V:$V,ROW($V813)-VALUE(LEFT(W$1,FIND("-",W$1,1)-1))+1):$V813)/COUNTIF(INDEX($V:$V,ROW($V813)-VALUE(LEFT(W$1,FIND("-",W$1,1)-1))+1):$V813,"&gt;0"))/(SUMIF(INDEX($V:$V,ROW($V813)-VALUE(LEFT(W$1,FIND("-",W$1,1)-1))+1):$V813,"&lt;0",INDEX($V:$V,ROW($V813)-VALUE(LEFT(W$1,FIND("-",W$1,1)-1))+1):$V813)/COUNTIF(INDEX($V:$V,ROW($V813)-VALUE(LEFT(W$1,FIND("-",W$1,1)-1))+1):$V813,"&lt;0")))),100-100/(1+ABS((SUMIF(INDEX($V:$V,ROW($V813)-VALUE(LEFT(W$1,FIND("-",W$1,1)-1))+1):$V813,"&gt;0",INDEX($V:$V,ROW($V813)-VALUE(LEFT(W$1,FIND("-",W$1,1)-1))+1):$V813)/VALUE(LEFT(W$1,FIND("-",W$1,1)-1)))/(SUMIF(INDEX($V:$V,ROW($V813)-VALUE(LEFT(W$1,FIND("-",W$1,1)-1))+1):$V813,"&lt;0",INDEX($V:$V,ROW($V813)-VALUE(LEFT(W$1,FIND("-",W$1,1)-1))+1):$V813)/VALUE(LEFT(W$1,FIND("-",W$1,1)-1)))))))</f>
        <v>69.230769230769226</v>
      </c>
      <c r="Y813">
        <f>IF(ROW($E813)&lt;=VALUE(LEFT(Y$1,FIND("-",Y$1,1)-1)),0,MAX(INDEX(C:C,ROW(C813)-VALUE(LEFT(Y$1,FIND("-",Y$1,1)-1))+1):C813))</f>
        <v>0.62</v>
      </c>
      <c r="Z813">
        <f>IF(ROW($E813)&lt;=VALUE(LEFT(Z$1,FIND("-",Z$1,1)-1)),0,MIN(INDEX(D:D,ROW(D813)-VALUE(LEFT(Z$1,FIND("-",Z$1,1)-1))+1):D813))</f>
        <v>0.56000000000000005</v>
      </c>
      <c r="AA813">
        <f t="shared" si="117"/>
        <v>49.999999999999908</v>
      </c>
      <c r="AB813">
        <f>IF(ROW($AA813)&lt;=VALUE(LEFT(AA$1,FIND("-",AA$1,1)-1))+VALUE(LEFT(AB$1,FIND("-",AB$1,1)-1)-1),0,AVERAGE(INDEX($AA:$AA,ROW($AA813)-VALUE(LEFT(AB$1,FIND("-",AB$1,1)-1))+1):$AA813))</f>
        <v>52.777777777777693</v>
      </c>
      <c r="AC813">
        <f>IF(ROW($AA813)&lt;=VALUE(LEFT(AA$1,FIND("-",AA$1,1)-1))+VALUE(LEFT(AB$1,FIND("-",AB$1,1)-1)-1)+VALUE(LEFT(AC$1,FIND("-",AC$1,1)-1)-1),0,AVERAGE(INDEX($AB:$AB,ROW($AB813)-VALUE(LEFT(AC$1,FIND("-",AC$1,1)-1))+1):$AB813))</f>
        <v>52.777777777777693</v>
      </c>
      <c r="AE813">
        <f t="shared" si="115"/>
        <v>16670844</v>
      </c>
      <c r="AG813" t="str">
        <f t="shared" si="116"/>
        <v/>
      </c>
    </row>
    <row r="814" spans="1:33" x14ac:dyDescent="0.25">
      <c r="A814" s="6">
        <v>37673</v>
      </c>
      <c r="B814">
        <v>0.6</v>
      </c>
      <c r="C814">
        <v>0.60499999999999998</v>
      </c>
      <c r="D814">
        <v>0.59</v>
      </c>
      <c r="E814">
        <v>0.59499999999999997</v>
      </c>
      <c r="F814">
        <v>0.34303</v>
      </c>
      <c r="G814">
        <v>148000</v>
      </c>
      <c r="I814" t="str">
        <f t="shared" si="110"/>
        <v/>
      </c>
      <c r="J814" t="str">
        <f t="shared" si="111"/>
        <v>Overbought</v>
      </c>
      <c r="K814" t="str">
        <f t="shared" si="112"/>
        <v/>
      </c>
      <c r="M814" s="11" t="str">
        <f t="shared" si="113"/>
        <v/>
      </c>
      <c r="O814">
        <f>IF(ROW($E814)&lt;=VALUE(LEFT(O$1,FIND("-",O$1,1)-1)),0,IF(ROW($E814)=VALUE(LEFT(O$1,FIND("-",O$1,1)-1))+1,AVERAGE(INDEX($E:$E,ROW($E814)-VALUE(LEFT(O$1,FIND("-",O$1,1)-1))):$E814),($E814*(2/(VALUE(LEFT(O$1,FIND("-",O$1,1)-1))+1)))+(O813*(1-(2/(VALUE(LEFT(O$1,FIND("-",O$1,1)-1))+1))))))</f>
        <v>0.67570218096154289</v>
      </c>
      <c r="Q814">
        <f>IF(ROW($E814)&lt;=VALUE(LEFT(Q$1,FIND("-",Q$1,1)-1)),0,IF(ROW($E814)=VALUE(LEFT(Q$1,FIND("-",Q$1,1)-1))+1,AVERAGE(INDEX($E:$E,ROW($E814)-VALUE(LEFT(Q$1,FIND("-",Q$1,1)-1))):$E814),($E814*(2/(VALUE(LEFT(Q$1,FIND("-",Q$1,1)-1))+1)))+(Q813*(1-(2/(VALUE(LEFT(Q$1,FIND("-",Q$1,1)-1))+1))))))</f>
        <v>0.58901975810938179</v>
      </c>
      <c r="R814">
        <f>IF(ROW($E814)&lt;=VALUE(LEFT(R$1,FIND("-",R$1,1)-1)),0,IF(ROW($E814)=VALUE(LEFT(R$1,FIND("-",R$1,1)-1))+1,AVERAGE(INDEX($E:$E,ROW($E814)-VALUE(LEFT(R$1,FIND("-",R$1,1)-1))):$E814),($E814*(2/(VALUE(LEFT(R$1,FIND("-",R$1,1)-1))+1)))+(R813*(1-(2/(VALUE(LEFT(R$1,FIND("-",R$1,1)-1))+1))))))</f>
        <v>0.58873312323524041</v>
      </c>
      <c r="S814">
        <f t="shared" si="114"/>
        <v>2.8663487414137823E-4</v>
      </c>
      <c r="T814">
        <f>IF(ROW($E814)&lt;=MAX(VALUE(LEFT(Q$1,FIND("-",Q$1,1)-1)),VALUE(LEFT(R$1,FIND("-",R$1,1)-1)))+VALUE(LEFT(T$1,FIND("-",T$1,1)-1))-1,0,IF(ROW($E814)=MAX(VALUE(LEFT(Q$1,FIND("-",Q$1,1)-1)),VALUE(LEFT(R$1,FIND("-",R$1,1)-1)))+VALUE(LEFT(T$1,FIND("-",T$1,1)-1)),AVERAGE(INDEX($S:$S,ROW(S814)-VALUE(LEFT(T$1,FIND("-",T$1,1)-1))+1):S814),($S814*(2/(VALUE(LEFT(T$1,FIND("-",T$1,1)-1))+1)))+(T813*(1-(2/(VALUE(LEFT(T$1,FIND("-",T$1,1)-1))+1))))))</f>
        <v>-1.4547971392114356E-3</v>
      </c>
      <c r="V814">
        <f t="shared" si="109"/>
        <v>5.0000000000000044E-3</v>
      </c>
      <c r="W814">
        <f>IF(ROW($E814)&lt;=VALUE(LEFT(W$1,FIND("-",W$1,1)-1))+1,0,IF(ROW($E813)=VALUE(LEFT(W$1,FIND("-",W$1,1)-1))+1,100-100/(1+ABS((SUMIF(INDEX($V:$V,ROW($V814)-VALUE(LEFT(W$1,FIND("-",W$1,1)-1))+1):$V814,"&gt;0",INDEX($V:$V,ROW($V814)-VALUE(LEFT(W$1,FIND("-",W$1,1)-1))+1):$V814)/COUNTIF(INDEX($V:$V,ROW($V814)-VALUE(LEFT(W$1,FIND("-",W$1,1)-1))+1):$V814,"&gt;0"))/(SUMIF(INDEX($V:$V,ROW($V814)-VALUE(LEFT(W$1,FIND("-",W$1,1)-1))+1):$V814,"&lt;0",INDEX($V:$V,ROW($V814)-VALUE(LEFT(W$1,FIND("-",W$1,1)-1))+1):$V814)/COUNTIF(INDEX($V:$V,ROW($V814)-VALUE(LEFT(W$1,FIND("-",W$1,1)-1))+1):$V814,"&lt;0")))),100-100/(1+ABS((SUMIF(INDEX($V:$V,ROW($V814)-VALUE(LEFT(W$1,FIND("-",W$1,1)-1))+1):$V814,"&gt;0",INDEX($V:$V,ROW($V814)-VALUE(LEFT(W$1,FIND("-",W$1,1)-1))+1):$V814)/VALUE(LEFT(W$1,FIND("-",W$1,1)-1)))/(SUMIF(INDEX($V:$V,ROW($V814)-VALUE(LEFT(W$1,FIND("-",W$1,1)-1))+1):$V814,"&lt;0",INDEX($V:$V,ROW($V814)-VALUE(LEFT(W$1,FIND("-",W$1,1)-1))+1):$V814)/VALUE(LEFT(W$1,FIND("-",W$1,1)-1)))))))</f>
        <v>71.428571428571431</v>
      </c>
      <c r="Y814">
        <f>IF(ROW($E814)&lt;=VALUE(LEFT(Y$1,FIND("-",Y$1,1)-1)),0,MAX(INDEX(C:C,ROW(C814)-VALUE(LEFT(Y$1,FIND("-",Y$1,1)-1))+1):C814))</f>
        <v>0.62</v>
      </c>
      <c r="Z814">
        <f>IF(ROW($E814)&lt;=VALUE(LEFT(Z$1,FIND("-",Z$1,1)-1)),0,MIN(INDEX(D:D,ROW(D814)-VALUE(LEFT(Z$1,FIND("-",Z$1,1)-1))+1):D814))</f>
        <v>0.56000000000000005</v>
      </c>
      <c r="AA814">
        <f t="shared" si="117"/>
        <v>58.333333333333258</v>
      </c>
      <c r="AB814">
        <f>IF(ROW($AA814)&lt;=VALUE(LEFT(AA$1,FIND("-",AA$1,1)-1))+VALUE(LEFT(AB$1,FIND("-",AB$1,1)-1)-1),0,AVERAGE(INDEX($AA:$AA,ROW($AA814)-VALUE(LEFT(AB$1,FIND("-",AB$1,1)-1))+1):$AA814))</f>
        <v>52.777777777777693</v>
      </c>
      <c r="AC814">
        <f>IF(ROW($AA814)&lt;=VALUE(LEFT(AA$1,FIND("-",AA$1,1)-1))+VALUE(LEFT(AB$1,FIND("-",AB$1,1)-1)-1)+VALUE(LEFT(AC$1,FIND("-",AC$1,1)-1)-1),0,AVERAGE(INDEX($AB:$AB,ROW($AB814)-VALUE(LEFT(AC$1,FIND("-",AC$1,1)-1))+1):$AB814))</f>
        <v>52.777777777777693</v>
      </c>
      <c r="AE814">
        <f t="shared" si="115"/>
        <v>16818844</v>
      </c>
      <c r="AG814" t="str">
        <f t="shared" si="116"/>
        <v/>
      </c>
    </row>
    <row r="815" spans="1:33" x14ac:dyDescent="0.25">
      <c r="A815" s="6">
        <v>37676</v>
      </c>
      <c r="B815">
        <v>0.57999999999999996</v>
      </c>
      <c r="C815">
        <v>0.60499999999999998</v>
      </c>
      <c r="D815">
        <v>0.57999999999999996</v>
      </c>
      <c r="E815">
        <v>0.6</v>
      </c>
      <c r="F815">
        <v>0.345912</v>
      </c>
      <c r="G815">
        <v>167000</v>
      </c>
      <c r="I815" t="str">
        <f t="shared" si="110"/>
        <v/>
      </c>
      <c r="J815" t="str">
        <f t="shared" si="111"/>
        <v>Overbought</v>
      </c>
      <c r="K815" t="str">
        <f t="shared" si="112"/>
        <v/>
      </c>
      <c r="M815" s="11" t="str">
        <f t="shared" si="113"/>
        <v/>
      </c>
      <c r="O815">
        <f>IF(ROW($E815)&lt;=VALUE(LEFT(O$1,FIND("-",O$1,1)-1)),0,IF(ROW($E815)=VALUE(LEFT(O$1,FIND("-",O$1,1)-1))+1,AVERAGE(INDEX($E:$E,ROW($E815)-VALUE(LEFT(O$1,FIND("-",O$1,1)-1))):$E815),($E815*(2/(VALUE(LEFT(O$1,FIND("-",O$1,1)-1))+1)))+(O814*(1-(2/(VALUE(LEFT(O$1,FIND("-",O$1,1)-1))+1))))))</f>
        <v>0.67494892542958718</v>
      </c>
      <c r="Q815">
        <f>IF(ROW($E815)&lt;=VALUE(LEFT(Q$1,FIND("-",Q$1,1)-1)),0,IF(ROW($E815)=VALUE(LEFT(Q$1,FIND("-",Q$1,1)-1))+1,AVERAGE(INDEX($E:$E,ROW($E815)-VALUE(LEFT(Q$1,FIND("-",Q$1,1)-1))):$E815),($E815*(2/(VALUE(LEFT(Q$1,FIND("-",Q$1,1)-1))+1)))+(Q814*(1-(2/(VALUE(LEFT(Q$1,FIND("-",Q$1,1)-1))+1))))))</f>
        <v>0.59070902609255382</v>
      </c>
      <c r="R815">
        <f>IF(ROW($E815)&lt;=VALUE(LEFT(R$1,FIND("-",R$1,1)-1)),0,IF(ROW($E815)=VALUE(LEFT(R$1,FIND("-",R$1,1)-1))+1,AVERAGE(INDEX($E:$E,ROW($E815)-VALUE(LEFT(R$1,FIND("-",R$1,1)-1))):$E815),($E815*(2/(VALUE(LEFT(R$1,FIND("-",R$1,1)-1))+1)))+(R814*(1-(2/(VALUE(LEFT(R$1,FIND("-",R$1,1)-1))+1))))))</f>
        <v>0.58956770669929659</v>
      </c>
      <c r="S815">
        <f t="shared" si="114"/>
        <v>1.1413193932572341E-3</v>
      </c>
      <c r="T815">
        <f>IF(ROW($E815)&lt;=MAX(VALUE(LEFT(Q$1,FIND("-",Q$1,1)-1)),VALUE(LEFT(R$1,FIND("-",R$1,1)-1)))+VALUE(LEFT(T$1,FIND("-",T$1,1)-1))-1,0,IF(ROW($E815)=MAX(VALUE(LEFT(Q$1,FIND("-",Q$1,1)-1)),VALUE(LEFT(R$1,FIND("-",R$1,1)-1)))+VALUE(LEFT(T$1,FIND("-",T$1,1)-1)),AVERAGE(INDEX($S:$S,ROW(S815)-VALUE(LEFT(T$1,FIND("-",T$1,1)-1))+1):S815),($S815*(2/(VALUE(LEFT(T$1,FIND("-",T$1,1)-1))+1)))+(T814*(1-(2/(VALUE(LEFT(T$1,FIND("-",T$1,1)-1))+1))))))</f>
        <v>-9.3557383271770174E-4</v>
      </c>
      <c r="V815">
        <f t="shared" si="109"/>
        <v>5.0000000000000044E-3</v>
      </c>
      <c r="W815">
        <f>IF(ROW($E815)&lt;=VALUE(LEFT(W$1,FIND("-",W$1,1)-1))+1,0,IF(ROW($E814)=VALUE(LEFT(W$1,FIND("-",W$1,1)-1))+1,100-100/(1+ABS((SUMIF(INDEX($V:$V,ROW($V815)-VALUE(LEFT(W$1,FIND("-",W$1,1)-1))+1):$V815,"&gt;0",INDEX($V:$V,ROW($V815)-VALUE(LEFT(W$1,FIND("-",W$1,1)-1))+1):$V815)/COUNTIF(INDEX($V:$V,ROW($V815)-VALUE(LEFT(W$1,FIND("-",W$1,1)-1))+1):$V815,"&gt;0"))/(SUMIF(INDEX($V:$V,ROW($V815)-VALUE(LEFT(W$1,FIND("-",W$1,1)-1))+1):$V815,"&lt;0",INDEX($V:$V,ROW($V815)-VALUE(LEFT(W$1,FIND("-",W$1,1)-1))+1):$V815)/COUNTIF(INDEX($V:$V,ROW($V815)-VALUE(LEFT(W$1,FIND("-",W$1,1)-1))+1):$V815,"&lt;0")))),100-100/(1+ABS((SUMIF(INDEX($V:$V,ROW($V815)-VALUE(LEFT(W$1,FIND("-",W$1,1)-1))+1):$V815,"&gt;0",INDEX($V:$V,ROW($V815)-VALUE(LEFT(W$1,FIND("-",W$1,1)-1))+1):$V815)/VALUE(LEFT(W$1,FIND("-",W$1,1)-1)))/(SUMIF(INDEX($V:$V,ROW($V815)-VALUE(LEFT(W$1,FIND("-",W$1,1)-1))+1):$V815,"&lt;0",INDEX($V:$V,ROW($V815)-VALUE(LEFT(W$1,FIND("-",W$1,1)-1))+1):$V815)/VALUE(LEFT(W$1,FIND("-",W$1,1)-1)))))))</f>
        <v>73.333333333333329</v>
      </c>
      <c r="Y815">
        <f>IF(ROW($E815)&lt;=VALUE(LEFT(Y$1,FIND("-",Y$1,1)-1)),0,MAX(INDEX(C:C,ROW(C815)-VALUE(LEFT(Y$1,FIND("-",Y$1,1)-1))+1):C815))</f>
        <v>0.62</v>
      </c>
      <c r="Z815">
        <f>IF(ROW($E815)&lt;=VALUE(LEFT(Z$1,FIND("-",Z$1,1)-1)),0,MIN(INDEX(D:D,ROW(D815)-VALUE(LEFT(Z$1,FIND("-",Z$1,1)-1))+1):D815))</f>
        <v>0.56000000000000005</v>
      </c>
      <c r="AA815">
        <f t="shared" si="117"/>
        <v>66.6666666666666</v>
      </c>
      <c r="AB815">
        <f>IF(ROW($AA815)&lt;=VALUE(LEFT(AA$1,FIND("-",AA$1,1)-1))+VALUE(LEFT(AB$1,FIND("-",AB$1,1)-1)-1),0,AVERAGE(INDEX($AA:$AA,ROW($AA815)-VALUE(LEFT(AB$1,FIND("-",AB$1,1)-1))+1):$AA815))</f>
        <v>58.333333333333258</v>
      </c>
      <c r="AC815">
        <f>IF(ROW($AA815)&lt;=VALUE(LEFT(AA$1,FIND("-",AA$1,1)-1))+VALUE(LEFT(AB$1,FIND("-",AB$1,1)-1)-1)+VALUE(LEFT(AC$1,FIND("-",AC$1,1)-1)-1),0,AVERAGE(INDEX($AB:$AB,ROW($AB815)-VALUE(LEFT(AC$1,FIND("-",AC$1,1)-1))+1):$AB815))</f>
        <v>54.629629629629541</v>
      </c>
      <c r="AE815">
        <f t="shared" si="115"/>
        <v>16985844</v>
      </c>
      <c r="AG815" t="str">
        <f t="shared" si="116"/>
        <v/>
      </c>
    </row>
    <row r="816" spans="1:33" x14ac:dyDescent="0.25">
      <c r="A816" s="6">
        <v>37677</v>
      </c>
      <c r="B816">
        <v>0.6</v>
      </c>
      <c r="C816">
        <v>0.6</v>
      </c>
      <c r="D816">
        <v>0.58499999999999996</v>
      </c>
      <c r="E816">
        <v>0.58499999999999996</v>
      </c>
      <c r="F816">
        <v>0.33726499999999998</v>
      </c>
      <c r="G816">
        <v>140000</v>
      </c>
      <c r="I816" t="str">
        <f t="shared" si="110"/>
        <v/>
      </c>
      <c r="J816" t="str">
        <f t="shared" si="111"/>
        <v/>
      </c>
      <c r="K816" t="str">
        <f t="shared" si="112"/>
        <v/>
      </c>
      <c r="M816" s="11" t="str">
        <f t="shared" si="113"/>
        <v/>
      </c>
      <c r="O816">
        <f>IF(ROW($E816)&lt;=VALUE(LEFT(O$1,FIND("-",O$1,1)-1)),0,IF(ROW($E816)=VALUE(LEFT(O$1,FIND("-",O$1,1)-1))+1,AVERAGE(INDEX($E:$E,ROW($E816)-VALUE(LEFT(O$1,FIND("-",O$1,1)-1))):$E816),($E816*(2/(VALUE(LEFT(O$1,FIND("-",O$1,1)-1))+1)))+(O815*(1-(2/(VALUE(LEFT(O$1,FIND("-",O$1,1)-1))+1))))))</f>
        <v>0.67405391124620828</v>
      </c>
      <c r="Q816">
        <f>IF(ROW($E816)&lt;=VALUE(LEFT(Q$1,FIND("-",Q$1,1)-1)),0,IF(ROW($E816)=VALUE(LEFT(Q$1,FIND("-",Q$1,1)-1))+1,AVERAGE(INDEX($E:$E,ROW($E816)-VALUE(LEFT(Q$1,FIND("-",Q$1,1)-1))):$E816),($E816*(2/(VALUE(LEFT(Q$1,FIND("-",Q$1,1)-1))+1)))+(Q815*(1-(2/(VALUE(LEFT(Q$1,FIND("-",Q$1,1)-1))+1))))))</f>
        <v>0.58983071438600709</v>
      </c>
      <c r="R816">
        <f>IF(ROW($E816)&lt;=VALUE(LEFT(R$1,FIND("-",R$1,1)-1)),0,IF(ROW($E816)=VALUE(LEFT(R$1,FIND("-",R$1,1)-1))+1,AVERAGE(INDEX($E:$E,ROW($E816)-VALUE(LEFT(R$1,FIND("-",R$1,1)-1))):$E816),($E816*(2/(VALUE(LEFT(R$1,FIND("-",R$1,1)-1))+1)))+(R815*(1-(2/(VALUE(LEFT(R$1,FIND("-",R$1,1)-1))+1))))))</f>
        <v>0.58922935805490428</v>
      </c>
      <c r="S816">
        <f t="shared" si="114"/>
        <v>6.0135633110280917E-4</v>
      </c>
      <c r="T816">
        <f>IF(ROW($E816)&lt;=MAX(VALUE(LEFT(Q$1,FIND("-",Q$1,1)-1)),VALUE(LEFT(R$1,FIND("-",R$1,1)-1)))+VALUE(LEFT(T$1,FIND("-",T$1,1)-1))-1,0,IF(ROW($E816)=MAX(VALUE(LEFT(Q$1,FIND("-",Q$1,1)-1)),VALUE(LEFT(R$1,FIND("-",R$1,1)-1)))+VALUE(LEFT(T$1,FIND("-",T$1,1)-1)),AVERAGE(INDEX($S:$S,ROW(S816)-VALUE(LEFT(T$1,FIND("-",T$1,1)-1))+1):S816),($S816*(2/(VALUE(LEFT(T$1,FIND("-",T$1,1)-1))+1)))+(T815*(1-(2/(VALUE(LEFT(T$1,FIND("-",T$1,1)-1))+1))))))</f>
        <v>-6.2818779995359956E-4</v>
      </c>
      <c r="V816">
        <f t="shared" si="109"/>
        <v>-1.5000000000000013E-2</v>
      </c>
      <c r="W816">
        <f>IF(ROW($E816)&lt;=VALUE(LEFT(W$1,FIND("-",W$1,1)-1))+1,0,IF(ROW($E815)=VALUE(LEFT(W$1,FIND("-",W$1,1)-1))+1,100-100/(1+ABS((SUMIF(INDEX($V:$V,ROW($V816)-VALUE(LEFT(W$1,FIND("-",W$1,1)-1))+1):$V816,"&gt;0",INDEX($V:$V,ROW($V816)-VALUE(LEFT(W$1,FIND("-",W$1,1)-1))+1):$V816)/COUNTIF(INDEX($V:$V,ROW($V816)-VALUE(LEFT(W$1,FIND("-",W$1,1)-1))+1):$V816,"&gt;0"))/(SUMIF(INDEX($V:$V,ROW($V816)-VALUE(LEFT(W$1,FIND("-",W$1,1)-1))+1):$V816,"&lt;0",INDEX($V:$V,ROW($V816)-VALUE(LEFT(W$1,FIND("-",W$1,1)-1))+1):$V816)/COUNTIF(INDEX($V:$V,ROW($V816)-VALUE(LEFT(W$1,FIND("-",W$1,1)-1))+1):$V816,"&lt;0")))),100-100/(1+ABS((SUMIF(INDEX($V:$V,ROW($V816)-VALUE(LEFT(W$1,FIND("-",W$1,1)-1))+1):$V816,"&gt;0",INDEX($V:$V,ROW($V816)-VALUE(LEFT(W$1,FIND("-",W$1,1)-1))+1):$V816)/VALUE(LEFT(W$1,FIND("-",W$1,1)-1)))/(SUMIF(INDEX($V:$V,ROW($V816)-VALUE(LEFT(W$1,FIND("-",W$1,1)-1))+1):$V816,"&lt;0",INDEX($V:$V,ROW($V816)-VALUE(LEFT(W$1,FIND("-",W$1,1)-1))+1):$V816)/VALUE(LEFT(W$1,FIND("-",W$1,1)-1)))))))</f>
        <v>61.111111111111114</v>
      </c>
      <c r="Y816">
        <f>IF(ROW($E816)&lt;=VALUE(LEFT(Y$1,FIND("-",Y$1,1)-1)),0,MAX(INDEX(C:C,ROW(C816)-VALUE(LEFT(Y$1,FIND("-",Y$1,1)-1))+1):C816))</f>
        <v>0.62</v>
      </c>
      <c r="Z816">
        <f>IF(ROW($E816)&lt;=VALUE(LEFT(Z$1,FIND("-",Z$1,1)-1)),0,MIN(INDEX(D:D,ROW(D816)-VALUE(LEFT(Z$1,FIND("-",Z$1,1)-1))+1):D816))</f>
        <v>0.56999999999999995</v>
      </c>
      <c r="AA816">
        <f t="shared" si="117"/>
        <v>30</v>
      </c>
      <c r="AB816">
        <f>IF(ROW($AA816)&lt;=VALUE(LEFT(AA$1,FIND("-",AA$1,1)-1))+VALUE(LEFT(AB$1,FIND("-",AB$1,1)-1)-1),0,AVERAGE(INDEX($AA:$AA,ROW($AA816)-VALUE(LEFT(AB$1,FIND("-",AB$1,1)-1))+1):$AA816))</f>
        <v>51.666666666666622</v>
      </c>
      <c r="AC816">
        <f>IF(ROW($AA816)&lt;=VALUE(LEFT(AA$1,FIND("-",AA$1,1)-1))+VALUE(LEFT(AB$1,FIND("-",AB$1,1)-1)-1)+VALUE(LEFT(AC$1,FIND("-",AC$1,1)-1)-1),0,AVERAGE(INDEX($AB:$AB,ROW($AB816)-VALUE(LEFT(AC$1,FIND("-",AC$1,1)-1))+1):$AB816))</f>
        <v>54.259259259259188</v>
      </c>
      <c r="AE816">
        <f t="shared" si="115"/>
        <v>16845844</v>
      </c>
      <c r="AG816" t="str">
        <f t="shared" si="116"/>
        <v/>
      </c>
    </row>
    <row r="817" spans="1:33" x14ac:dyDescent="0.25">
      <c r="A817" s="6">
        <v>37678</v>
      </c>
      <c r="B817">
        <v>0.59</v>
      </c>
      <c r="C817">
        <v>0.59499999999999997</v>
      </c>
      <c r="D817">
        <v>0.56000000000000005</v>
      </c>
      <c r="E817">
        <v>0.58499999999999996</v>
      </c>
      <c r="F817">
        <v>0.33726499999999998</v>
      </c>
      <c r="G817">
        <v>73000</v>
      </c>
      <c r="I817" t="str">
        <f t="shared" si="110"/>
        <v/>
      </c>
      <c r="J817" t="str">
        <f t="shared" si="111"/>
        <v/>
      </c>
      <c r="K817" t="str">
        <f t="shared" si="112"/>
        <v/>
      </c>
      <c r="M817" s="11" t="str">
        <f t="shared" si="113"/>
        <v/>
      </c>
      <c r="O817">
        <f>IF(ROW($E817)&lt;=VALUE(LEFT(O$1,FIND("-",O$1,1)-1)),0,IF(ROW($E817)=VALUE(LEFT(O$1,FIND("-",O$1,1)-1))+1,AVERAGE(INDEX($E:$E,ROW($E817)-VALUE(LEFT(O$1,FIND("-",O$1,1)-1))):$E817),($E817*(2/(VALUE(LEFT(O$1,FIND("-",O$1,1)-1))+1)))+(O816*(1-(2/(VALUE(LEFT(O$1,FIND("-",O$1,1)-1))+1))))))</f>
        <v>0.67316780267659426</v>
      </c>
      <c r="Q817">
        <f>IF(ROW($E817)&lt;=VALUE(LEFT(Q$1,FIND("-",Q$1,1)-1)),0,IF(ROW($E817)=VALUE(LEFT(Q$1,FIND("-",Q$1,1)-1))+1,AVERAGE(INDEX($E:$E,ROW($E817)-VALUE(LEFT(Q$1,FIND("-",Q$1,1)-1))):$E817),($E817*(2/(VALUE(LEFT(Q$1,FIND("-",Q$1,1)-1))+1)))+(Q816*(1-(2/(VALUE(LEFT(Q$1,FIND("-",Q$1,1)-1))+1))))))</f>
        <v>0.58908752755739058</v>
      </c>
      <c r="R817">
        <f>IF(ROW($E817)&lt;=VALUE(LEFT(R$1,FIND("-",R$1,1)-1)),0,IF(ROW($E817)=VALUE(LEFT(R$1,FIND("-",R$1,1)-1))+1,AVERAGE(INDEX($E:$E,ROW($E817)-VALUE(LEFT(R$1,FIND("-",R$1,1)-1))):$E817),($E817*(2/(VALUE(LEFT(R$1,FIND("-",R$1,1)-1))+1)))+(R816*(1-(2/(VALUE(LEFT(R$1,FIND("-",R$1,1)-1))+1))))))</f>
        <v>0.58891607227305953</v>
      </c>
      <c r="S817">
        <f t="shared" si="114"/>
        <v>1.7145528433104573E-4</v>
      </c>
      <c r="T817">
        <f>IF(ROW($E817)&lt;=MAX(VALUE(LEFT(Q$1,FIND("-",Q$1,1)-1)),VALUE(LEFT(R$1,FIND("-",R$1,1)-1)))+VALUE(LEFT(T$1,FIND("-",T$1,1)-1))-1,0,IF(ROW($E817)=MAX(VALUE(LEFT(Q$1,FIND("-",Q$1,1)-1)),VALUE(LEFT(R$1,FIND("-",R$1,1)-1)))+VALUE(LEFT(T$1,FIND("-",T$1,1)-1)),AVERAGE(INDEX($S:$S,ROW(S817)-VALUE(LEFT(T$1,FIND("-",T$1,1)-1))+1):S817),($S817*(2/(VALUE(LEFT(T$1,FIND("-",T$1,1)-1))+1)))+(T816*(1-(2/(VALUE(LEFT(T$1,FIND("-",T$1,1)-1))+1))))))</f>
        <v>-4.6825918309667053E-4</v>
      </c>
      <c r="V817">
        <f t="shared" si="109"/>
        <v>0</v>
      </c>
      <c r="W817">
        <f>IF(ROW($E817)&lt;=VALUE(LEFT(W$1,FIND("-",W$1,1)-1))+1,0,IF(ROW($E816)=VALUE(LEFT(W$1,FIND("-",W$1,1)-1))+1,100-100/(1+ABS((SUMIF(INDEX($V:$V,ROW($V817)-VALUE(LEFT(W$1,FIND("-",W$1,1)-1))+1):$V817,"&gt;0",INDEX($V:$V,ROW($V817)-VALUE(LEFT(W$1,FIND("-",W$1,1)-1))+1):$V817)/COUNTIF(INDEX($V:$V,ROW($V817)-VALUE(LEFT(W$1,FIND("-",W$1,1)-1))+1):$V817,"&gt;0"))/(SUMIF(INDEX($V:$V,ROW($V817)-VALUE(LEFT(W$1,FIND("-",W$1,1)-1))+1):$V817,"&lt;0",INDEX($V:$V,ROW($V817)-VALUE(LEFT(W$1,FIND("-",W$1,1)-1))+1):$V817)/COUNTIF(INDEX($V:$V,ROW($V817)-VALUE(LEFT(W$1,FIND("-",W$1,1)-1))+1):$V817,"&lt;0")))),100-100/(1+ABS((SUMIF(INDEX($V:$V,ROW($V817)-VALUE(LEFT(W$1,FIND("-",W$1,1)-1))+1):$V817,"&gt;0",INDEX($V:$V,ROW($V817)-VALUE(LEFT(W$1,FIND("-",W$1,1)-1))+1):$V817)/VALUE(LEFT(W$1,FIND("-",W$1,1)-1)))/(SUMIF(INDEX($V:$V,ROW($V817)-VALUE(LEFT(W$1,FIND("-",W$1,1)-1))+1):$V817,"&lt;0",INDEX($V:$V,ROW($V817)-VALUE(LEFT(W$1,FIND("-",W$1,1)-1))+1):$V817)/VALUE(LEFT(W$1,FIND("-",W$1,1)-1)))))))</f>
        <v>53.333333333333329</v>
      </c>
      <c r="Y817">
        <f>IF(ROW($E817)&lt;=VALUE(LEFT(Y$1,FIND("-",Y$1,1)-1)),0,MAX(INDEX(C:C,ROW(C817)-VALUE(LEFT(Y$1,FIND("-",Y$1,1)-1))+1):C817))</f>
        <v>0.62</v>
      </c>
      <c r="Z817">
        <f>IF(ROW($E817)&lt;=VALUE(LEFT(Z$1,FIND("-",Z$1,1)-1)),0,MIN(INDEX(D:D,ROW(D817)-VALUE(LEFT(Z$1,FIND("-",Z$1,1)-1))+1):D817))</f>
        <v>0.56000000000000005</v>
      </c>
      <c r="AA817">
        <f t="shared" si="117"/>
        <v>41.666666666666558</v>
      </c>
      <c r="AB817">
        <f>IF(ROW($AA817)&lt;=VALUE(LEFT(AA$1,FIND("-",AA$1,1)-1))+VALUE(LEFT(AB$1,FIND("-",AB$1,1)-1)-1),0,AVERAGE(INDEX($AA:$AA,ROW($AA817)-VALUE(LEFT(AB$1,FIND("-",AB$1,1)-1))+1):$AA817))</f>
        <v>46.11111111111105</v>
      </c>
      <c r="AC817">
        <f>IF(ROW($AA817)&lt;=VALUE(LEFT(AA$1,FIND("-",AA$1,1)-1))+VALUE(LEFT(AB$1,FIND("-",AB$1,1)-1)-1)+VALUE(LEFT(AC$1,FIND("-",AC$1,1)-1)-1),0,AVERAGE(INDEX($AB:$AB,ROW($AB817)-VALUE(LEFT(AC$1,FIND("-",AC$1,1)-1))+1):$AB817))</f>
        <v>52.037037037036981</v>
      </c>
      <c r="AE817">
        <f t="shared" si="115"/>
        <v>16845844</v>
      </c>
      <c r="AG817" t="str">
        <f t="shared" si="116"/>
        <v/>
      </c>
    </row>
    <row r="818" spans="1:33" x14ac:dyDescent="0.25">
      <c r="A818" s="6">
        <v>37679</v>
      </c>
      <c r="B818">
        <v>0.58499999999999996</v>
      </c>
      <c r="C818">
        <v>0.59</v>
      </c>
      <c r="D818">
        <v>0.58499999999999996</v>
      </c>
      <c r="E818">
        <v>0.59</v>
      </c>
      <c r="F818">
        <v>0.34014699999999998</v>
      </c>
      <c r="G818">
        <v>44000</v>
      </c>
      <c r="I818" t="str">
        <f t="shared" si="110"/>
        <v/>
      </c>
      <c r="J818" t="str">
        <f t="shared" si="111"/>
        <v/>
      </c>
      <c r="K818" t="str">
        <f t="shared" si="112"/>
        <v/>
      </c>
      <c r="M818" s="11" t="str">
        <f t="shared" si="113"/>
        <v/>
      </c>
      <c r="O818">
        <f>IF(ROW($E818)&lt;=VALUE(LEFT(O$1,FIND("-",O$1,1)-1)),0,IF(ROW($E818)=VALUE(LEFT(O$1,FIND("-",O$1,1)-1))+1,AVERAGE(INDEX($E:$E,ROW($E818)-VALUE(LEFT(O$1,FIND("-",O$1,1)-1))):$E818),($E818*(2/(VALUE(LEFT(O$1,FIND("-",O$1,1)-1))+1)))+(O817*(1-(2/(VALUE(LEFT(O$1,FIND("-",O$1,1)-1))+1))))))</f>
        <v>0.67234026235145405</v>
      </c>
      <c r="Q818">
        <f>IF(ROW($E818)&lt;=VALUE(LEFT(Q$1,FIND("-",Q$1,1)-1)),0,IF(ROW($E818)=VALUE(LEFT(Q$1,FIND("-",Q$1,1)-1))+1,AVERAGE(INDEX($E:$E,ROW($E818)-VALUE(LEFT(Q$1,FIND("-",Q$1,1)-1))):$E818),($E818*(2/(VALUE(LEFT(Q$1,FIND("-",Q$1,1)-1))+1)))+(Q817*(1-(2/(VALUE(LEFT(Q$1,FIND("-",Q$1,1)-1))+1))))))</f>
        <v>0.58922790793317659</v>
      </c>
      <c r="R818">
        <f>IF(ROW($E818)&lt;=VALUE(LEFT(R$1,FIND("-",R$1,1)-1)),0,IF(ROW($E818)=VALUE(LEFT(R$1,FIND("-",R$1,1)-1))+1,AVERAGE(INDEX($E:$E,ROW($E818)-VALUE(LEFT(R$1,FIND("-",R$1,1)-1))):$E818),($E818*(2/(VALUE(LEFT(R$1,FIND("-",R$1,1)-1))+1)))+(R817*(1-(2/(VALUE(LEFT(R$1,FIND("-",R$1,1)-1))+1))))))</f>
        <v>0.58899636321579585</v>
      </c>
      <c r="S818">
        <f t="shared" si="114"/>
        <v>2.3154471738073834E-4</v>
      </c>
      <c r="T818">
        <f>IF(ROW($E818)&lt;=MAX(VALUE(LEFT(Q$1,FIND("-",Q$1,1)-1)),VALUE(LEFT(R$1,FIND("-",R$1,1)-1)))+VALUE(LEFT(T$1,FIND("-",T$1,1)-1))-1,0,IF(ROW($E818)=MAX(VALUE(LEFT(Q$1,FIND("-",Q$1,1)-1)),VALUE(LEFT(R$1,FIND("-",R$1,1)-1)))+VALUE(LEFT(T$1,FIND("-",T$1,1)-1)),AVERAGE(INDEX($S:$S,ROW(S818)-VALUE(LEFT(T$1,FIND("-",T$1,1)-1))+1):S818),($S818*(2/(VALUE(LEFT(T$1,FIND("-",T$1,1)-1))+1)))+(T817*(1-(2/(VALUE(LEFT(T$1,FIND("-",T$1,1)-1))+1))))))</f>
        <v>-3.2829840300118877E-4</v>
      </c>
      <c r="V818">
        <f t="shared" si="109"/>
        <v>5.0000000000000044E-3</v>
      </c>
      <c r="W818">
        <f>IF(ROW($E818)&lt;=VALUE(LEFT(W$1,FIND("-",W$1,1)-1))+1,0,IF(ROW($E817)=VALUE(LEFT(W$1,FIND("-",W$1,1)-1))+1,100-100/(1+ABS((SUMIF(INDEX($V:$V,ROW($V818)-VALUE(LEFT(W$1,FIND("-",W$1,1)-1))+1):$V818,"&gt;0",INDEX($V:$V,ROW($V818)-VALUE(LEFT(W$1,FIND("-",W$1,1)-1))+1):$V818)/COUNTIF(INDEX($V:$V,ROW($V818)-VALUE(LEFT(W$1,FIND("-",W$1,1)-1))+1):$V818,"&gt;0"))/(SUMIF(INDEX($V:$V,ROW($V818)-VALUE(LEFT(W$1,FIND("-",W$1,1)-1))+1):$V818,"&lt;0",INDEX($V:$V,ROW($V818)-VALUE(LEFT(W$1,FIND("-",W$1,1)-1))+1):$V818)/COUNTIF(INDEX($V:$V,ROW($V818)-VALUE(LEFT(W$1,FIND("-",W$1,1)-1))+1):$V818,"&lt;0")))),100-100/(1+ABS((SUMIF(INDEX($V:$V,ROW($V818)-VALUE(LEFT(W$1,FIND("-",W$1,1)-1))+1):$V818,"&gt;0",INDEX($V:$V,ROW($V818)-VALUE(LEFT(W$1,FIND("-",W$1,1)-1))+1):$V818)/VALUE(LEFT(W$1,FIND("-",W$1,1)-1)))/(SUMIF(INDEX($V:$V,ROW($V818)-VALUE(LEFT(W$1,FIND("-",W$1,1)-1))+1):$V818,"&lt;0",INDEX($V:$V,ROW($V818)-VALUE(LEFT(W$1,FIND("-",W$1,1)-1))+1):$V818)/VALUE(LEFT(W$1,FIND("-",W$1,1)-1)))))))</f>
        <v>46.153846153846153</v>
      </c>
      <c r="Y818">
        <f>IF(ROW($E818)&lt;=VALUE(LEFT(Y$1,FIND("-",Y$1,1)-1)),0,MAX(INDEX(C:C,ROW(C818)-VALUE(LEFT(Y$1,FIND("-",Y$1,1)-1))+1):C818))</f>
        <v>0.62</v>
      </c>
      <c r="Z818">
        <f>IF(ROW($E818)&lt;=VALUE(LEFT(Z$1,FIND("-",Z$1,1)-1)),0,MIN(INDEX(D:D,ROW(D818)-VALUE(LEFT(Z$1,FIND("-",Z$1,1)-1))+1):D818))</f>
        <v>0.56000000000000005</v>
      </c>
      <c r="AA818">
        <f t="shared" si="117"/>
        <v>49.999999999999908</v>
      </c>
      <c r="AB818">
        <f>IF(ROW($AA818)&lt;=VALUE(LEFT(AA$1,FIND("-",AA$1,1)-1))+VALUE(LEFT(AB$1,FIND("-",AB$1,1)-1)-1),0,AVERAGE(INDEX($AA:$AA,ROW($AA818)-VALUE(LEFT(AB$1,FIND("-",AB$1,1)-1))+1):$AA818))</f>
        <v>40.555555555555486</v>
      </c>
      <c r="AC818">
        <f>IF(ROW($AA818)&lt;=VALUE(LEFT(AA$1,FIND("-",AA$1,1)-1))+VALUE(LEFT(AB$1,FIND("-",AB$1,1)-1)-1)+VALUE(LEFT(AC$1,FIND("-",AC$1,1)-1)-1),0,AVERAGE(INDEX($AB:$AB,ROW($AB818)-VALUE(LEFT(AC$1,FIND("-",AC$1,1)-1))+1):$AB818))</f>
        <v>46.11111111111105</v>
      </c>
      <c r="AE818">
        <f t="shared" si="115"/>
        <v>16889844</v>
      </c>
      <c r="AG818" t="str">
        <f t="shared" si="116"/>
        <v/>
      </c>
    </row>
    <row r="819" spans="1:33" x14ac:dyDescent="0.25">
      <c r="A819" s="6">
        <v>37680</v>
      </c>
      <c r="B819">
        <v>0.6</v>
      </c>
      <c r="C819">
        <v>0.6</v>
      </c>
      <c r="D819">
        <v>0.59499999999999997</v>
      </c>
      <c r="E819">
        <v>0.59499999999999997</v>
      </c>
      <c r="F819">
        <v>0.34303</v>
      </c>
      <c r="G819">
        <v>106000</v>
      </c>
      <c r="I819" t="str">
        <f t="shared" si="110"/>
        <v/>
      </c>
      <c r="J819" t="str">
        <f t="shared" si="111"/>
        <v/>
      </c>
      <c r="K819" t="str">
        <f t="shared" si="112"/>
        <v/>
      </c>
      <c r="M819" s="11" t="str">
        <f t="shared" si="113"/>
        <v/>
      </c>
      <c r="O819">
        <f>IF(ROW($E819)&lt;=VALUE(LEFT(O$1,FIND("-",O$1,1)-1)),0,IF(ROW($E819)=VALUE(LEFT(O$1,FIND("-",O$1,1)-1))+1,AVERAGE(INDEX($E:$E,ROW($E819)-VALUE(LEFT(O$1,FIND("-",O$1,1)-1))):$E819),($E819*(2/(VALUE(LEFT(O$1,FIND("-",O$1,1)-1))+1)))+(O818*(1-(2/(VALUE(LEFT(O$1,FIND("-",O$1,1)-1))+1))))))</f>
        <v>0.67157070750218584</v>
      </c>
      <c r="Q819">
        <f>IF(ROW($E819)&lt;=VALUE(LEFT(Q$1,FIND("-",Q$1,1)-1)),0,IF(ROW($E819)=VALUE(LEFT(Q$1,FIND("-",Q$1,1)-1))+1,AVERAGE(INDEX($E:$E,ROW($E819)-VALUE(LEFT(Q$1,FIND("-",Q$1,1)-1))):$E819),($E819*(2/(VALUE(LEFT(Q$1,FIND("-",Q$1,1)-1))+1)))+(Q818*(1-(2/(VALUE(LEFT(Q$1,FIND("-",Q$1,1)-1))+1))))))</f>
        <v>0.59011592209730324</v>
      </c>
      <c r="R819">
        <f>IF(ROW($E819)&lt;=VALUE(LEFT(R$1,FIND("-",R$1,1)-1)),0,IF(ROW($E819)=VALUE(LEFT(R$1,FIND("-",R$1,1)-1))+1,AVERAGE(INDEX($E:$E,ROW($E819)-VALUE(LEFT(R$1,FIND("-",R$1,1)-1))):$E819),($E819*(2/(VALUE(LEFT(R$1,FIND("-",R$1,1)-1))+1)))+(R818*(1-(2/(VALUE(LEFT(R$1,FIND("-",R$1,1)-1))+1))))))</f>
        <v>0.58944107705166282</v>
      </c>
      <c r="S819">
        <f t="shared" si="114"/>
        <v>6.7484504564041536E-4</v>
      </c>
      <c r="T819">
        <f>IF(ROW($E819)&lt;=MAX(VALUE(LEFT(Q$1,FIND("-",Q$1,1)-1)),VALUE(LEFT(R$1,FIND("-",R$1,1)-1)))+VALUE(LEFT(T$1,FIND("-",T$1,1)-1))-1,0,IF(ROW($E819)=MAX(VALUE(LEFT(Q$1,FIND("-",Q$1,1)-1)),VALUE(LEFT(R$1,FIND("-",R$1,1)-1)))+VALUE(LEFT(T$1,FIND("-",T$1,1)-1)),AVERAGE(INDEX($S:$S,ROW(S819)-VALUE(LEFT(T$1,FIND("-",T$1,1)-1))+1):S819),($S819*(2/(VALUE(LEFT(T$1,FIND("-",T$1,1)-1))+1)))+(T818*(1-(2/(VALUE(LEFT(T$1,FIND("-",T$1,1)-1))+1))))))</f>
        <v>-1.2766971327286792E-4</v>
      </c>
      <c r="V819">
        <f t="shared" si="109"/>
        <v>5.0000000000000044E-3</v>
      </c>
      <c r="W819">
        <f>IF(ROW($E819)&lt;=VALUE(LEFT(W$1,FIND("-",W$1,1)-1))+1,0,IF(ROW($E818)=VALUE(LEFT(W$1,FIND("-",W$1,1)-1))+1,100-100/(1+ABS((SUMIF(INDEX($V:$V,ROW($V819)-VALUE(LEFT(W$1,FIND("-",W$1,1)-1))+1):$V819,"&gt;0",INDEX($V:$V,ROW($V819)-VALUE(LEFT(W$1,FIND("-",W$1,1)-1))+1):$V819)/COUNTIF(INDEX($V:$V,ROW($V819)-VALUE(LEFT(W$1,FIND("-",W$1,1)-1))+1):$V819,"&gt;0"))/(SUMIF(INDEX($V:$V,ROW($V819)-VALUE(LEFT(W$1,FIND("-",W$1,1)-1))+1):$V819,"&lt;0",INDEX($V:$V,ROW($V819)-VALUE(LEFT(W$1,FIND("-",W$1,1)-1))+1):$V819)/COUNTIF(INDEX($V:$V,ROW($V819)-VALUE(LEFT(W$1,FIND("-",W$1,1)-1))+1):$V819,"&lt;0")))),100-100/(1+ABS((SUMIF(INDEX($V:$V,ROW($V819)-VALUE(LEFT(W$1,FIND("-",W$1,1)-1))+1):$V819,"&gt;0",INDEX($V:$V,ROW($V819)-VALUE(LEFT(W$1,FIND("-",W$1,1)-1))+1):$V819)/VALUE(LEFT(W$1,FIND("-",W$1,1)-1)))/(SUMIF(INDEX($V:$V,ROW($V819)-VALUE(LEFT(W$1,FIND("-",W$1,1)-1))+1):$V819,"&lt;0",INDEX($V:$V,ROW($V819)-VALUE(LEFT(W$1,FIND("-",W$1,1)-1))+1):$V819)/VALUE(LEFT(W$1,FIND("-",W$1,1)-1)))))))</f>
        <v>50</v>
      </c>
      <c r="Y819">
        <f>IF(ROW($E819)&lt;=VALUE(LEFT(Y$1,FIND("-",Y$1,1)-1)),0,MAX(INDEX(C:C,ROW(C819)-VALUE(LEFT(Y$1,FIND("-",Y$1,1)-1))+1):C819))</f>
        <v>0.61</v>
      </c>
      <c r="Z819">
        <f>IF(ROW($E819)&lt;=VALUE(LEFT(Z$1,FIND("-",Z$1,1)-1)),0,MIN(INDEX(D:D,ROW(D819)-VALUE(LEFT(Z$1,FIND("-",Z$1,1)-1))+1):D819))</f>
        <v>0.56000000000000005</v>
      </c>
      <c r="AA819">
        <f t="shared" si="117"/>
        <v>69.999999999999929</v>
      </c>
      <c r="AB819">
        <f>IF(ROW($AA819)&lt;=VALUE(LEFT(AA$1,FIND("-",AA$1,1)-1))+VALUE(LEFT(AB$1,FIND("-",AB$1,1)-1)-1),0,AVERAGE(INDEX($AA:$AA,ROW($AA819)-VALUE(LEFT(AB$1,FIND("-",AB$1,1)-1))+1):$AA819))</f>
        <v>53.8888888888888</v>
      </c>
      <c r="AC819">
        <f>IF(ROW($AA819)&lt;=VALUE(LEFT(AA$1,FIND("-",AA$1,1)-1))+VALUE(LEFT(AB$1,FIND("-",AB$1,1)-1)-1)+VALUE(LEFT(AC$1,FIND("-",AC$1,1)-1)-1),0,AVERAGE(INDEX($AB:$AB,ROW($AB819)-VALUE(LEFT(AC$1,FIND("-",AC$1,1)-1))+1):$AB819))</f>
        <v>46.851851851851784</v>
      </c>
      <c r="AE819">
        <f t="shared" si="115"/>
        <v>16995844</v>
      </c>
      <c r="AG819" t="str">
        <f t="shared" si="116"/>
        <v/>
      </c>
    </row>
    <row r="820" spans="1:33" x14ac:dyDescent="0.25">
      <c r="A820" s="6">
        <v>37683</v>
      </c>
      <c r="B820">
        <v>0.59499999999999997</v>
      </c>
      <c r="C820">
        <v>0.59499999999999997</v>
      </c>
      <c r="D820">
        <v>0.57999999999999996</v>
      </c>
      <c r="E820">
        <v>0.59</v>
      </c>
      <c r="F820">
        <v>0.34014699999999998</v>
      </c>
      <c r="G820">
        <v>140000</v>
      </c>
      <c r="I820" t="str">
        <f t="shared" si="110"/>
        <v/>
      </c>
      <c r="J820" t="str">
        <f t="shared" si="111"/>
        <v/>
      </c>
      <c r="K820" t="str">
        <f t="shared" si="112"/>
        <v/>
      </c>
      <c r="M820" s="11" t="str">
        <f t="shared" si="113"/>
        <v/>
      </c>
      <c r="O820">
        <f>IF(ROW($E820)&lt;=VALUE(LEFT(O$1,FIND("-",O$1,1)-1)),0,IF(ROW($E820)=VALUE(LEFT(O$1,FIND("-",O$1,1)-1))+1,AVERAGE(INDEX($E:$E,ROW($E820)-VALUE(LEFT(O$1,FIND("-",O$1,1)-1))):$E820),($E820*(2/(VALUE(LEFT(O$1,FIND("-",O$1,1)-1))+1)))+(O819*(1-(2/(VALUE(LEFT(O$1,FIND("-",O$1,1)-1))+1))))))</f>
        <v>0.67075905867131835</v>
      </c>
      <c r="Q820">
        <f>IF(ROW($E820)&lt;=VALUE(LEFT(Q$1,FIND("-",Q$1,1)-1)),0,IF(ROW($E820)=VALUE(LEFT(Q$1,FIND("-",Q$1,1)-1))+1,AVERAGE(INDEX($E:$E,ROW($E820)-VALUE(LEFT(Q$1,FIND("-",Q$1,1)-1))):$E820),($E820*(2/(VALUE(LEFT(Q$1,FIND("-",Q$1,1)-1))+1)))+(Q819*(1-(2/(VALUE(LEFT(Q$1,FIND("-",Q$1,1)-1))+1))))))</f>
        <v>0.59009808792848739</v>
      </c>
      <c r="R820">
        <f>IF(ROW($E820)&lt;=VALUE(LEFT(R$1,FIND("-",R$1,1)-1)),0,IF(ROW($E820)=VALUE(LEFT(R$1,FIND("-",R$1,1)-1))+1,AVERAGE(INDEX($E:$E,ROW($E820)-VALUE(LEFT(R$1,FIND("-",R$1,1)-1))):$E820),($E820*(2/(VALUE(LEFT(R$1,FIND("-",R$1,1)-1))+1)))+(R819*(1-(2/(VALUE(LEFT(R$1,FIND("-",R$1,1)-1))+1))))))</f>
        <v>0.58948247875153958</v>
      </c>
      <c r="S820">
        <f t="shared" si="114"/>
        <v>6.156091769478067E-4</v>
      </c>
      <c r="T820">
        <f>IF(ROW($E820)&lt;=MAX(VALUE(LEFT(Q$1,FIND("-",Q$1,1)-1)),VALUE(LEFT(R$1,FIND("-",R$1,1)-1)))+VALUE(LEFT(T$1,FIND("-",T$1,1)-1))-1,0,IF(ROW($E820)=MAX(VALUE(LEFT(Q$1,FIND("-",Q$1,1)-1)),VALUE(LEFT(R$1,FIND("-",R$1,1)-1)))+VALUE(LEFT(T$1,FIND("-",T$1,1)-1)),AVERAGE(INDEX($S:$S,ROW(S820)-VALUE(LEFT(T$1,FIND("-",T$1,1)-1))+1):S820),($S820*(2/(VALUE(LEFT(T$1,FIND("-",T$1,1)-1))+1)))+(T819*(1-(2/(VALUE(LEFT(T$1,FIND("-",T$1,1)-1))+1))))))</f>
        <v>2.0986064771266996E-5</v>
      </c>
      <c r="V820">
        <f t="shared" si="109"/>
        <v>-5.0000000000000044E-3</v>
      </c>
      <c r="W820">
        <f>IF(ROW($E820)&lt;=VALUE(LEFT(W$1,FIND("-",W$1,1)-1))+1,0,IF(ROW($E819)=VALUE(LEFT(W$1,FIND("-",W$1,1)-1))+1,100-100/(1+ABS((SUMIF(INDEX($V:$V,ROW($V820)-VALUE(LEFT(W$1,FIND("-",W$1,1)-1))+1):$V820,"&gt;0",INDEX($V:$V,ROW($V820)-VALUE(LEFT(W$1,FIND("-",W$1,1)-1))+1):$V820)/COUNTIF(INDEX($V:$V,ROW($V820)-VALUE(LEFT(W$1,FIND("-",W$1,1)-1))+1):$V820,"&gt;0"))/(SUMIF(INDEX($V:$V,ROW($V820)-VALUE(LEFT(W$1,FIND("-",W$1,1)-1))+1):$V820,"&lt;0",INDEX($V:$V,ROW($V820)-VALUE(LEFT(W$1,FIND("-",W$1,1)-1))+1):$V820)/COUNTIF(INDEX($V:$V,ROW($V820)-VALUE(LEFT(W$1,FIND("-",W$1,1)-1))+1):$V820,"&lt;0")))),100-100/(1+ABS((SUMIF(INDEX($V:$V,ROW($V820)-VALUE(LEFT(W$1,FIND("-",W$1,1)-1))+1):$V820,"&gt;0",INDEX($V:$V,ROW($V820)-VALUE(LEFT(W$1,FIND("-",W$1,1)-1))+1):$V820)/VALUE(LEFT(W$1,FIND("-",W$1,1)-1)))/(SUMIF(INDEX($V:$V,ROW($V820)-VALUE(LEFT(W$1,FIND("-",W$1,1)-1))+1):$V820,"&lt;0",INDEX($V:$V,ROW($V820)-VALUE(LEFT(W$1,FIND("-",W$1,1)-1))+1):$V820)/VALUE(LEFT(W$1,FIND("-",W$1,1)-1)))))))</f>
        <v>46.666666666666664</v>
      </c>
      <c r="Y820">
        <f>IF(ROW($E820)&lt;=VALUE(LEFT(Y$1,FIND("-",Y$1,1)-1)),0,MAX(INDEX(C:C,ROW(C820)-VALUE(LEFT(Y$1,FIND("-",Y$1,1)-1))+1):C820))</f>
        <v>0.60499999999999998</v>
      </c>
      <c r="Z820">
        <f>IF(ROW($E820)&lt;=VALUE(LEFT(Z$1,FIND("-",Z$1,1)-1)),0,MIN(INDEX(D:D,ROW(D820)-VALUE(LEFT(Z$1,FIND("-",Z$1,1)-1))+1):D820))</f>
        <v>0.56000000000000005</v>
      </c>
      <c r="AA820">
        <f t="shared" si="117"/>
        <v>66.666666666666586</v>
      </c>
      <c r="AB820">
        <f>IF(ROW($AA820)&lt;=VALUE(LEFT(AA$1,FIND("-",AA$1,1)-1))+VALUE(LEFT(AB$1,FIND("-",AB$1,1)-1)-1),0,AVERAGE(INDEX($AA:$AA,ROW($AA820)-VALUE(LEFT(AB$1,FIND("-",AB$1,1)-1))+1):$AA820))</f>
        <v>62.222222222222136</v>
      </c>
      <c r="AC820">
        <f>IF(ROW($AA820)&lt;=VALUE(LEFT(AA$1,FIND("-",AA$1,1)-1))+VALUE(LEFT(AB$1,FIND("-",AB$1,1)-1)-1)+VALUE(LEFT(AC$1,FIND("-",AC$1,1)-1)-1),0,AVERAGE(INDEX($AB:$AB,ROW($AB820)-VALUE(LEFT(AC$1,FIND("-",AC$1,1)-1))+1):$AB820))</f>
        <v>52.222222222222143</v>
      </c>
      <c r="AE820">
        <f t="shared" si="115"/>
        <v>16855844</v>
      </c>
      <c r="AG820" t="str">
        <f t="shared" si="116"/>
        <v/>
      </c>
    </row>
    <row r="821" spans="1:33" x14ac:dyDescent="0.25">
      <c r="A821" s="6">
        <v>37684</v>
      </c>
      <c r="B821">
        <v>0.59</v>
      </c>
      <c r="C821">
        <v>0.59</v>
      </c>
      <c r="D821">
        <v>0.59</v>
      </c>
      <c r="E821">
        <v>0.59</v>
      </c>
      <c r="F821">
        <v>0.34014699999999998</v>
      </c>
      <c r="G821">
        <v>0</v>
      </c>
      <c r="I821" t="str">
        <f t="shared" si="110"/>
        <v/>
      </c>
      <c r="J821" t="str">
        <f t="shared" si="111"/>
        <v/>
      </c>
      <c r="K821" t="str">
        <f t="shared" si="112"/>
        <v/>
      </c>
      <c r="M821" s="11" t="str">
        <f t="shared" si="113"/>
        <v/>
      </c>
      <c r="O821">
        <f>IF(ROW($E821)&lt;=VALUE(LEFT(O$1,FIND("-",O$1,1)-1)),0,IF(ROW($E821)=VALUE(LEFT(O$1,FIND("-",O$1,1)-1))+1,AVERAGE(INDEX($E:$E,ROW($E821)-VALUE(LEFT(O$1,FIND("-",O$1,1)-1))):$E821),($E821*(2/(VALUE(LEFT(O$1,FIND("-",O$1,1)-1))+1)))+(O820*(1-(2/(VALUE(LEFT(O$1,FIND("-",O$1,1)-1))+1))))))</f>
        <v>0.66995548594822063</v>
      </c>
      <c r="Q821">
        <f>IF(ROW($E821)&lt;=VALUE(LEFT(Q$1,FIND("-",Q$1,1)-1)),0,IF(ROW($E821)=VALUE(LEFT(Q$1,FIND("-",Q$1,1)-1))+1,AVERAGE(INDEX($E:$E,ROW($E821)-VALUE(LEFT(Q$1,FIND("-",Q$1,1)-1))):$E821),($E821*(2/(VALUE(LEFT(Q$1,FIND("-",Q$1,1)-1))+1)))+(Q820*(1-(2/(VALUE(LEFT(Q$1,FIND("-",Q$1,1)-1))+1))))))</f>
        <v>0.5900829974779509</v>
      </c>
      <c r="R821">
        <f>IF(ROW($E821)&lt;=VALUE(LEFT(R$1,FIND("-",R$1,1)-1)),0,IF(ROW($E821)=VALUE(LEFT(R$1,FIND("-",R$1,1)-1))+1,AVERAGE(INDEX($E:$E,ROW($E821)-VALUE(LEFT(R$1,FIND("-",R$1,1)-1))):$E821),($E821*(2/(VALUE(LEFT(R$1,FIND("-",R$1,1)-1))+1)))+(R820*(1-(2/(VALUE(LEFT(R$1,FIND("-",R$1,1)-1))+1))))))</f>
        <v>0.58952081365883291</v>
      </c>
      <c r="S821">
        <f t="shared" si="114"/>
        <v>5.6218381911798954E-4</v>
      </c>
      <c r="T821">
        <f>IF(ROW($E821)&lt;=MAX(VALUE(LEFT(Q$1,FIND("-",Q$1,1)-1)),VALUE(LEFT(R$1,FIND("-",R$1,1)-1)))+VALUE(LEFT(T$1,FIND("-",T$1,1)-1))-1,0,IF(ROW($E821)=MAX(VALUE(LEFT(Q$1,FIND("-",Q$1,1)-1)),VALUE(LEFT(R$1,FIND("-",R$1,1)-1)))+VALUE(LEFT(T$1,FIND("-",T$1,1)-1)),AVERAGE(INDEX($S:$S,ROW(S821)-VALUE(LEFT(T$1,FIND("-",T$1,1)-1))+1):S821),($S821*(2/(VALUE(LEFT(T$1,FIND("-",T$1,1)-1))+1)))+(T820*(1-(2/(VALUE(LEFT(T$1,FIND("-",T$1,1)-1))+1))))))</f>
        <v>1.292256156406115E-4</v>
      </c>
      <c r="V821">
        <f t="shared" si="109"/>
        <v>0</v>
      </c>
      <c r="W821">
        <f>IF(ROW($E821)&lt;=VALUE(LEFT(W$1,FIND("-",W$1,1)-1))+1,0,IF(ROW($E820)=VALUE(LEFT(W$1,FIND("-",W$1,1)-1))+1,100-100/(1+ABS((SUMIF(INDEX($V:$V,ROW($V821)-VALUE(LEFT(W$1,FIND("-",W$1,1)-1))+1):$V821,"&gt;0",INDEX($V:$V,ROW($V821)-VALUE(LEFT(W$1,FIND("-",W$1,1)-1))+1):$V821)/COUNTIF(INDEX($V:$V,ROW($V821)-VALUE(LEFT(W$1,FIND("-",W$1,1)-1))+1):$V821,"&gt;0"))/(SUMIF(INDEX($V:$V,ROW($V821)-VALUE(LEFT(W$1,FIND("-",W$1,1)-1))+1):$V821,"&lt;0",INDEX($V:$V,ROW($V821)-VALUE(LEFT(W$1,FIND("-",W$1,1)-1))+1):$V821)/COUNTIF(INDEX($V:$V,ROW($V821)-VALUE(LEFT(W$1,FIND("-",W$1,1)-1))+1):$V821,"&lt;0")))),100-100/(1+ABS((SUMIF(INDEX($V:$V,ROW($V821)-VALUE(LEFT(W$1,FIND("-",W$1,1)-1))+1):$V821,"&gt;0",INDEX($V:$V,ROW($V821)-VALUE(LEFT(W$1,FIND("-",W$1,1)-1))+1):$V821)/VALUE(LEFT(W$1,FIND("-",W$1,1)-1)))/(SUMIF(INDEX($V:$V,ROW($V821)-VALUE(LEFT(W$1,FIND("-",W$1,1)-1))+1):$V821,"&lt;0",INDEX($V:$V,ROW($V821)-VALUE(LEFT(W$1,FIND("-",W$1,1)-1))+1):$V821)/VALUE(LEFT(W$1,FIND("-",W$1,1)-1)))))))</f>
        <v>46.666666666666664</v>
      </c>
      <c r="Y821">
        <f>IF(ROW($E821)&lt;=VALUE(LEFT(Y$1,FIND("-",Y$1,1)-1)),0,MAX(INDEX(C:C,ROW(C821)-VALUE(LEFT(Y$1,FIND("-",Y$1,1)-1))+1):C821))</f>
        <v>0.60499999999999998</v>
      </c>
      <c r="Z821">
        <f>IF(ROW($E821)&lt;=VALUE(LEFT(Z$1,FIND("-",Z$1,1)-1)),0,MIN(INDEX(D:D,ROW(D821)-VALUE(LEFT(Z$1,FIND("-",Z$1,1)-1))+1):D821))</f>
        <v>0.56000000000000005</v>
      </c>
      <c r="AA821">
        <f t="shared" si="117"/>
        <v>66.666666666666586</v>
      </c>
      <c r="AB821">
        <f>IF(ROW($AA821)&lt;=VALUE(LEFT(AA$1,FIND("-",AA$1,1)-1))+VALUE(LEFT(AB$1,FIND("-",AB$1,1)-1)-1),0,AVERAGE(INDEX($AA:$AA,ROW($AA821)-VALUE(LEFT(AB$1,FIND("-",AB$1,1)-1))+1):$AA821))</f>
        <v>67.7777777777777</v>
      </c>
      <c r="AC821">
        <f>IF(ROW($AA821)&lt;=VALUE(LEFT(AA$1,FIND("-",AA$1,1)-1))+VALUE(LEFT(AB$1,FIND("-",AB$1,1)-1)-1)+VALUE(LEFT(AC$1,FIND("-",AC$1,1)-1)-1),0,AVERAGE(INDEX($AB:$AB,ROW($AB821)-VALUE(LEFT(AC$1,FIND("-",AC$1,1)-1))+1):$AB821))</f>
        <v>61.296296296296212</v>
      </c>
      <c r="AE821">
        <f t="shared" si="115"/>
        <v>16855844</v>
      </c>
      <c r="AG821" t="str">
        <f t="shared" si="116"/>
        <v/>
      </c>
    </row>
    <row r="822" spans="1:33" x14ac:dyDescent="0.25">
      <c r="A822" s="6">
        <v>37685</v>
      </c>
      <c r="B822">
        <v>0.57999999999999996</v>
      </c>
      <c r="C822">
        <v>0.59499999999999997</v>
      </c>
      <c r="D822">
        <v>0.56999999999999995</v>
      </c>
      <c r="E822">
        <v>0.56999999999999995</v>
      </c>
      <c r="F822">
        <v>0.32861699999999999</v>
      </c>
      <c r="G822">
        <v>169000</v>
      </c>
      <c r="I822" t="str">
        <f t="shared" si="110"/>
        <v>Bearish</v>
      </c>
      <c r="J822" t="str">
        <f t="shared" si="111"/>
        <v/>
      </c>
      <c r="K822" t="str">
        <f t="shared" si="112"/>
        <v/>
      </c>
      <c r="M822" s="11" t="str">
        <f t="shared" si="113"/>
        <v/>
      </c>
      <c r="O822">
        <f>IF(ROW($E822)&lt;=VALUE(LEFT(O$1,FIND("-",O$1,1)-1)),0,IF(ROW($E822)=VALUE(LEFT(O$1,FIND("-",O$1,1)-1))+1,AVERAGE(INDEX($E:$E,ROW($E822)-VALUE(LEFT(O$1,FIND("-",O$1,1)-1))):$E822),($E822*(2/(VALUE(LEFT(O$1,FIND("-",O$1,1)-1))+1)))+(O821*(1-(2/(VALUE(LEFT(O$1,FIND("-",O$1,1)-1))+1))))))</f>
        <v>0.66896090399848707</v>
      </c>
      <c r="Q822">
        <f>IF(ROW($E822)&lt;=VALUE(LEFT(Q$1,FIND("-",Q$1,1)-1)),0,IF(ROW($E822)=VALUE(LEFT(Q$1,FIND("-",Q$1,1)-1))+1,AVERAGE(INDEX($E:$E,ROW($E822)-VALUE(LEFT(Q$1,FIND("-",Q$1,1)-1))):$E822),($E822*(2/(VALUE(LEFT(Q$1,FIND("-",Q$1,1)-1))+1)))+(Q821*(1-(2/(VALUE(LEFT(Q$1,FIND("-",Q$1,1)-1))+1))))))</f>
        <v>0.58699330555826612</v>
      </c>
      <c r="R822">
        <f>IF(ROW($E822)&lt;=VALUE(LEFT(R$1,FIND("-",R$1,1)-1)),0,IF(ROW($E822)=VALUE(LEFT(R$1,FIND("-",R$1,1)-1))+1,AVERAGE(INDEX($E:$E,ROW($E822)-VALUE(LEFT(R$1,FIND("-",R$1,1)-1))):$E822),($E822*(2/(VALUE(LEFT(R$1,FIND("-",R$1,1)-1))+1)))+(R821*(1-(2/(VALUE(LEFT(R$1,FIND("-",R$1,1)-1))+1))))))</f>
        <v>0.58807482746188233</v>
      </c>
      <c r="S822">
        <f t="shared" si="114"/>
        <v>-1.0815219036162116E-3</v>
      </c>
      <c r="T822">
        <f>IF(ROW($E822)&lt;=MAX(VALUE(LEFT(Q$1,FIND("-",Q$1,1)-1)),VALUE(LEFT(R$1,FIND("-",R$1,1)-1)))+VALUE(LEFT(T$1,FIND("-",T$1,1)-1))-1,0,IF(ROW($E822)=MAX(VALUE(LEFT(Q$1,FIND("-",Q$1,1)-1)),VALUE(LEFT(R$1,FIND("-",R$1,1)-1)))+VALUE(LEFT(T$1,FIND("-",T$1,1)-1)),AVERAGE(INDEX($S:$S,ROW(S822)-VALUE(LEFT(T$1,FIND("-",T$1,1)-1))+1):S822),($S822*(2/(VALUE(LEFT(T$1,FIND("-",T$1,1)-1))+1)))+(T821*(1-(2/(VALUE(LEFT(T$1,FIND("-",T$1,1)-1))+1))))))</f>
        <v>-1.1292388821075312E-4</v>
      </c>
      <c r="V822">
        <f t="shared" si="109"/>
        <v>-2.0000000000000018E-2</v>
      </c>
      <c r="W822">
        <f>IF(ROW($E822)&lt;=VALUE(LEFT(W$1,FIND("-",W$1,1)-1))+1,0,IF(ROW($E821)=VALUE(LEFT(W$1,FIND("-",W$1,1)-1))+1,100-100/(1+ABS((SUMIF(INDEX($V:$V,ROW($V822)-VALUE(LEFT(W$1,FIND("-",W$1,1)-1))+1):$V822,"&gt;0",INDEX($V:$V,ROW($V822)-VALUE(LEFT(W$1,FIND("-",W$1,1)-1))+1):$V822)/COUNTIF(INDEX($V:$V,ROW($V822)-VALUE(LEFT(W$1,FIND("-",W$1,1)-1))+1):$V822,"&gt;0"))/(SUMIF(INDEX($V:$V,ROW($V822)-VALUE(LEFT(W$1,FIND("-",W$1,1)-1))+1):$V822,"&lt;0",INDEX($V:$V,ROW($V822)-VALUE(LEFT(W$1,FIND("-",W$1,1)-1))+1):$V822)/COUNTIF(INDEX($V:$V,ROW($V822)-VALUE(LEFT(W$1,FIND("-",W$1,1)-1))+1):$V822,"&lt;0")))),100-100/(1+ABS((SUMIF(INDEX($V:$V,ROW($V822)-VALUE(LEFT(W$1,FIND("-",W$1,1)-1))+1):$V822,"&gt;0",INDEX($V:$V,ROW($V822)-VALUE(LEFT(W$1,FIND("-",W$1,1)-1))+1):$V822)/VALUE(LEFT(W$1,FIND("-",W$1,1)-1)))/(SUMIF(INDEX($V:$V,ROW($V822)-VALUE(LEFT(W$1,FIND("-",W$1,1)-1))+1):$V822,"&lt;0",INDEX($V:$V,ROW($V822)-VALUE(LEFT(W$1,FIND("-",W$1,1)-1))+1):$V822)/VALUE(LEFT(W$1,FIND("-",W$1,1)-1)))))))</f>
        <v>41.17647058823529</v>
      </c>
      <c r="Y822">
        <f>IF(ROW($E822)&lt;=VALUE(LEFT(Y$1,FIND("-",Y$1,1)-1)),0,MAX(INDEX(C:C,ROW(C822)-VALUE(LEFT(Y$1,FIND("-",Y$1,1)-1))+1):C822))</f>
        <v>0.60499999999999998</v>
      </c>
      <c r="Z822">
        <f>IF(ROW($E822)&lt;=VALUE(LEFT(Z$1,FIND("-",Z$1,1)-1)),0,MIN(INDEX(D:D,ROW(D822)-VALUE(LEFT(Z$1,FIND("-",Z$1,1)-1))+1):D822))</f>
        <v>0.56000000000000005</v>
      </c>
      <c r="AA822">
        <f t="shared" si="117"/>
        <v>22.22222222222203</v>
      </c>
      <c r="AB822">
        <f>IF(ROW($AA822)&lt;=VALUE(LEFT(AA$1,FIND("-",AA$1,1)-1))+VALUE(LEFT(AB$1,FIND("-",AB$1,1)-1)-1),0,AVERAGE(INDEX($AA:$AA,ROW($AA822)-VALUE(LEFT(AB$1,FIND("-",AB$1,1)-1))+1):$AA822))</f>
        <v>51.851851851851734</v>
      </c>
      <c r="AC822">
        <f>IF(ROW($AA822)&lt;=VALUE(LEFT(AA$1,FIND("-",AA$1,1)-1))+VALUE(LEFT(AB$1,FIND("-",AB$1,1)-1)-1)+VALUE(LEFT(AC$1,FIND("-",AC$1,1)-1)-1),0,AVERAGE(INDEX($AB:$AB,ROW($AB822)-VALUE(LEFT(AC$1,FIND("-",AC$1,1)-1))+1):$AB822))</f>
        <v>60.617283950617185</v>
      </c>
      <c r="AE822">
        <f t="shared" si="115"/>
        <v>16686844</v>
      </c>
      <c r="AG822" t="str">
        <f t="shared" si="116"/>
        <v/>
      </c>
    </row>
    <row r="823" spans="1:33" x14ac:dyDescent="0.25">
      <c r="A823" s="6">
        <v>37686</v>
      </c>
      <c r="B823">
        <v>0.57999999999999996</v>
      </c>
      <c r="C823">
        <v>0.57999999999999996</v>
      </c>
      <c r="D823">
        <v>0.56999999999999995</v>
      </c>
      <c r="E823">
        <v>0.57999999999999996</v>
      </c>
      <c r="F823">
        <v>0.33438200000000001</v>
      </c>
      <c r="G823">
        <v>82000</v>
      </c>
      <c r="I823" t="str">
        <f t="shared" si="110"/>
        <v/>
      </c>
      <c r="J823" t="str">
        <f t="shared" si="111"/>
        <v/>
      </c>
      <c r="K823" t="str">
        <f t="shared" si="112"/>
        <v/>
      </c>
      <c r="M823" s="11" t="str">
        <f t="shared" si="113"/>
        <v/>
      </c>
      <c r="O823">
        <f>IF(ROW($E823)&lt;=VALUE(LEFT(O$1,FIND("-",O$1,1)-1)),0,IF(ROW($E823)=VALUE(LEFT(O$1,FIND("-",O$1,1)-1))+1,AVERAGE(INDEX($E:$E,ROW($E823)-VALUE(LEFT(O$1,FIND("-",O$1,1)-1))):$E823),($E823*(2/(VALUE(LEFT(O$1,FIND("-",O$1,1)-1))+1)))+(O822*(1-(2/(VALUE(LEFT(O$1,FIND("-",O$1,1)-1))+1))))))</f>
        <v>0.66807572087412403</v>
      </c>
      <c r="Q823">
        <f>IF(ROW($E823)&lt;=VALUE(LEFT(Q$1,FIND("-",Q$1,1)-1)),0,IF(ROW($E823)=VALUE(LEFT(Q$1,FIND("-",Q$1,1)-1))+1,AVERAGE(INDEX($E:$E,ROW($E823)-VALUE(LEFT(Q$1,FIND("-",Q$1,1)-1))):$E823),($E823*(2/(VALUE(LEFT(Q$1,FIND("-",Q$1,1)-1))+1)))+(Q822*(1-(2/(VALUE(LEFT(Q$1,FIND("-",Q$1,1)-1))+1))))))</f>
        <v>0.58591741239545592</v>
      </c>
      <c r="R823">
        <f>IF(ROW($E823)&lt;=VALUE(LEFT(R$1,FIND("-",R$1,1)-1)),0,IF(ROW($E823)=VALUE(LEFT(R$1,FIND("-",R$1,1)-1))+1,AVERAGE(INDEX($E:$E,ROW($E823)-VALUE(LEFT(R$1,FIND("-",R$1,1)-1))):$E823),($E823*(2/(VALUE(LEFT(R$1,FIND("-",R$1,1)-1))+1)))+(R822*(1-(2/(VALUE(LEFT(R$1,FIND("-",R$1,1)-1))+1))))))</f>
        <v>0.58747669209433551</v>
      </c>
      <c r="S823">
        <f t="shared" si="114"/>
        <v>-1.5592796988795898E-3</v>
      </c>
      <c r="T823">
        <f>IF(ROW($E823)&lt;=MAX(VALUE(LEFT(Q$1,FIND("-",Q$1,1)-1)),VALUE(LEFT(R$1,FIND("-",R$1,1)-1)))+VALUE(LEFT(T$1,FIND("-",T$1,1)-1))-1,0,IF(ROW($E823)=MAX(VALUE(LEFT(Q$1,FIND("-",Q$1,1)-1)),VALUE(LEFT(R$1,FIND("-",R$1,1)-1)))+VALUE(LEFT(T$1,FIND("-",T$1,1)-1)),AVERAGE(INDEX($S:$S,ROW(S823)-VALUE(LEFT(T$1,FIND("-",T$1,1)-1))+1):S823),($S823*(2/(VALUE(LEFT(T$1,FIND("-",T$1,1)-1))+1)))+(T822*(1-(2/(VALUE(LEFT(T$1,FIND("-",T$1,1)-1))+1))))))</f>
        <v>-4.0219505034452048E-4</v>
      </c>
      <c r="V823">
        <f t="shared" si="109"/>
        <v>1.0000000000000009E-2</v>
      </c>
      <c r="W823">
        <f>IF(ROW($E823)&lt;=VALUE(LEFT(W$1,FIND("-",W$1,1)-1))+1,0,IF(ROW($E822)=VALUE(LEFT(W$1,FIND("-",W$1,1)-1))+1,100-100/(1+ABS((SUMIF(INDEX($V:$V,ROW($V823)-VALUE(LEFT(W$1,FIND("-",W$1,1)-1))+1):$V823,"&gt;0",INDEX($V:$V,ROW($V823)-VALUE(LEFT(W$1,FIND("-",W$1,1)-1))+1):$V823)/COUNTIF(INDEX($V:$V,ROW($V823)-VALUE(LEFT(W$1,FIND("-",W$1,1)-1))+1):$V823,"&gt;0"))/(SUMIF(INDEX($V:$V,ROW($V823)-VALUE(LEFT(W$1,FIND("-",W$1,1)-1))+1):$V823,"&lt;0",INDEX($V:$V,ROW($V823)-VALUE(LEFT(W$1,FIND("-",W$1,1)-1))+1):$V823)/COUNTIF(INDEX($V:$V,ROW($V823)-VALUE(LEFT(W$1,FIND("-",W$1,1)-1))+1):$V823,"&lt;0")))),100-100/(1+ABS((SUMIF(INDEX($V:$V,ROW($V823)-VALUE(LEFT(W$1,FIND("-",W$1,1)-1))+1):$V823,"&gt;0",INDEX($V:$V,ROW($V823)-VALUE(LEFT(W$1,FIND("-",W$1,1)-1))+1):$V823)/VALUE(LEFT(W$1,FIND("-",W$1,1)-1)))/(SUMIF(INDEX($V:$V,ROW($V823)-VALUE(LEFT(W$1,FIND("-",W$1,1)-1))+1):$V823,"&lt;0",INDEX($V:$V,ROW($V823)-VALUE(LEFT(W$1,FIND("-",W$1,1)-1))+1):$V823)/VALUE(LEFT(W$1,FIND("-",W$1,1)-1)))))))</f>
        <v>50</v>
      </c>
      <c r="Y823">
        <f>IF(ROW($E823)&lt;=VALUE(LEFT(Y$1,FIND("-",Y$1,1)-1)),0,MAX(INDEX(C:C,ROW(C823)-VALUE(LEFT(Y$1,FIND("-",Y$1,1)-1))+1):C823))</f>
        <v>0.60499999999999998</v>
      </c>
      <c r="Z823">
        <f>IF(ROW($E823)&lt;=VALUE(LEFT(Z$1,FIND("-",Z$1,1)-1)),0,MIN(INDEX(D:D,ROW(D823)-VALUE(LEFT(Z$1,FIND("-",Z$1,1)-1))+1):D823))</f>
        <v>0.56000000000000005</v>
      </c>
      <c r="AA823">
        <f t="shared" si="117"/>
        <v>44.444444444444308</v>
      </c>
      <c r="AB823">
        <f>IF(ROW($AA823)&lt;=VALUE(LEFT(AA$1,FIND("-",AA$1,1)-1))+VALUE(LEFT(AB$1,FIND("-",AB$1,1)-1)-1),0,AVERAGE(INDEX($AA:$AA,ROW($AA823)-VALUE(LEFT(AB$1,FIND("-",AB$1,1)-1))+1):$AA823))</f>
        <v>44.444444444444308</v>
      </c>
      <c r="AC823">
        <f>IF(ROW($AA823)&lt;=VALUE(LEFT(AA$1,FIND("-",AA$1,1)-1))+VALUE(LEFT(AB$1,FIND("-",AB$1,1)-1)-1)+VALUE(LEFT(AC$1,FIND("-",AC$1,1)-1)-1),0,AVERAGE(INDEX($AB:$AB,ROW($AB823)-VALUE(LEFT(AC$1,FIND("-",AC$1,1)-1))+1):$AB823))</f>
        <v>54.691358024691247</v>
      </c>
      <c r="AE823">
        <f t="shared" si="115"/>
        <v>16768844</v>
      </c>
      <c r="AG823" t="str">
        <f t="shared" si="116"/>
        <v/>
      </c>
    </row>
    <row r="824" spans="1:33" x14ac:dyDescent="0.25">
      <c r="A824" s="6">
        <v>37687</v>
      </c>
      <c r="B824">
        <v>0.56999999999999995</v>
      </c>
      <c r="C824">
        <v>0.57499999999999996</v>
      </c>
      <c r="D824">
        <v>0.56999999999999995</v>
      </c>
      <c r="E824">
        <v>0.56999999999999995</v>
      </c>
      <c r="F824">
        <v>0.32861699999999999</v>
      </c>
      <c r="G824">
        <v>64000</v>
      </c>
      <c r="I824" t="str">
        <f t="shared" si="110"/>
        <v/>
      </c>
      <c r="J824" t="str">
        <f t="shared" si="111"/>
        <v/>
      </c>
      <c r="K824" t="str">
        <f t="shared" si="112"/>
        <v/>
      </c>
      <c r="M824" s="11" t="str">
        <f t="shared" si="113"/>
        <v/>
      </c>
      <c r="O824">
        <f>IF(ROW($E824)&lt;=VALUE(LEFT(O$1,FIND("-",O$1,1)-1)),0,IF(ROW($E824)=VALUE(LEFT(O$1,FIND("-",O$1,1)-1))+1,AVERAGE(INDEX($E:$E,ROW($E824)-VALUE(LEFT(O$1,FIND("-",O$1,1)-1))):$E824),($E824*(2/(VALUE(LEFT(O$1,FIND("-",O$1,1)-1))+1)))+(O823*(1-(2/(VALUE(LEFT(O$1,FIND("-",O$1,1)-1))+1))))))</f>
        <v>0.667099843054481</v>
      </c>
      <c r="Q824">
        <f>IF(ROW($E824)&lt;=VALUE(LEFT(Q$1,FIND("-",Q$1,1)-1)),0,IF(ROW($E824)=VALUE(LEFT(Q$1,FIND("-",Q$1,1)-1))+1,AVERAGE(INDEX($E:$E,ROW($E824)-VALUE(LEFT(Q$1,FIND("-",Q$1,1)-1))):$E824),($E824*(2/(VALUE(LEFT(Q$1,FIND("-",Q$1,1)-1))+1)))+(Q823*(1-(2/(VALUE(LEFT(Q$1,FIND("-",Q$1,1)-1))+1))))))</f>
        <v>0.58346857971923194</v>
      </c>
      <c r="R824">
        <f>IF(ROW($E824)&lt;=VALUE(LEFT(R$1,FIND("-",R$1,1)-1)),0,IF(ROW($E824)=VALUE(LEFT(R$1,FIND("-",R$1,1)-1))+1,AVERAGE(INDEX($E:$E,ROW($E824)-VALUE(LEFT(R$1,FIND("-",R$1,1)-1))):$E824),($E824*(2/(VALUE(LEFT(R$1,FIND("-",R$1,1)-1))+1)))+(R823*(1-(2/(VALUE(LEFT(R$1,FIND("-",R$1,1)-1))+1))))))</f>
        <v>0.58618212230957001</v>
      </c>
      <c r="S824">
        <f t="shared" si="114"/>
        <v>-2.7135425903380694E-3</v>
      </c>
      <c r="T824">
        <f>IF(ROW($E824)&lt;=MAX(VALUE(LEFT(Q$1,FIND("-",Q$1,1)-1)),VALUE(LEFT(R$1,FIND("-",R$1,1)-1)))+VALUE(LEFT(T$1,FIND("-",T$1,1)-1))-1,0,IF(ROW($E824)=MAX(VALUE(LEFT(Q$1,FIND("-",Q$1,1)-1)),VALUE(LEFT(R$1,FIND("-",R$1,1)-1)))+VALUE(LEFT(T$1,FIND("-",T$1,1)-1)),AVERAGE(INDEX($S:$S,ROW(S824)-VALUE(LEFT(T$1,FIND("-",T$1,1)-1))+1):S824),($S824*(2/(VALUE(LEFT(T$1,FIND("-",T$1,1)-1))+1)))+(T823*(1-(2/(VALUE(LEFT(T$1,FIND("-",T$1,1)-1))+1))))))</f>
        <v>-8.6446455834323028E-4</v>
      </c>
      <c r="V824">
        <f t="shared" si="109"/>
        <v>-1.0000000000000009E-2</v>
      </c>
      <c r="W824">
        <f>IF(ROW($E824)&lt;=VALUE(LEFT(W$1,FIND("-",W$1,1)-1))+1,0,IF(ROW($E823)=VALUE(LEFT(W$1,FIND("-",W$1,1)-1))+1,100-100/(1+ABS((SUMIF(INDEX($V:$V,ROW($V824)-VALUE(LEFT(W$1,FIND("-",W$1,1)-1))+1):$V824,"&gt;0",INDEX($V:$V,ROW($V824)-VALUE(LEFT(W$1,FIND("-",W$1,1)-1))+1):$V824)/COUNTIF(INDEX($V:$V,ROW($V824)-VALUE(LEFT(W$1,FIND("-",W$1,1)-1))+1):$V824,"&gt;0"))/(SUMIF(INDEX($V:$V,ROW($V824)-VALUE(LEFT(W$1,FIND("-",W$1,1)-1))+1):$V824,"&lt;0",INDEX($V:$V,ROW($V824)-VALUE(LEFT(W$1,FIND("-",W$1,1)-1))+1):$V824)/COUNTIF(INDEX($V:$V,ROW($V824)-VALUE(LEFT(W$1,FIND("-",W$1,1)-1))+1):$V824,"&lt;0")))),100-100/(1+ABS((SUMIF(INDEX($V:$V,ROW($V824)-VALUE(LEFT(W$1,FIND("-",W$1,1)-1))+1):$V824,"&gt;0",INDEX($V:$V,ROW($V824)-VALUE(LEFT(W$1,FIND("-",W$1,1)-1))+1):$V824)/VALUE(LEFT(W$1,FIND("-",W$1,1)-1)))/(SUMIF(INDEX($V:$V,ROW($V824)-VALUE(LEFT(W$1,FIND("-",W$1,1)-1))+1):$V824,"&lt;0",INDEX($V:$V,ROW($V824)-VALUE(LEFT(W$1,FIND("-",W$1,1)-1))+1):$V824)/VALUE(LEFT(W$1,FIND("-",W$1,1)-1)))))))</f>
        <v>38.888888888888886</v>
      </c>
      <c r="Y824">
        <f>IF(ROW($E824)&lt;=VALUE(LEFT(Y$1,FIND("-",Y$1,1)-1)),0,MAX(INDEX(C:C,ROW(C824)-VALUE(LEFT(Y$1,FIND("-",Y$1,1)-1))+1):C824))</f>
        <v>0.60499999999999998</v>
      </c>
      <c r="Z824">
        <f>IF(ROW($E824)&lt;=VALUE(LEFT(Z$1,FIND("-",Z$1,1)-1)),0,MIN(INDEX(D:D,ROW(D824)-VALUE(LEFT(Z$1,FIND("-",Z$1,1)-1))+1):D824))</f>
        <v>0.56000000000000005</v>
      </c>
      <c r="AA824">
        <f t="shared" si="117"/>
        <v>22.22222222222203</v>
      </c>
      <c r="AB824">
        <f>IF(ROW($AA824)&lt;=VALUE(LEFT(AA$1,FIND("-",AA$1,1)-1))+VALUE(LEFT(AB$1,FIND("-",AB$1,1)-1)-1),0,AVERAGE(INDEX($AA:$AA,ROW($AA824)-VALUE(LEFT(AB$1,FIND("-",AB$1,1)-1))+1):$AA824))</f>
        <v>29.629629629629459</v>
      </c>
      <c r="AC824">
        <f>IF(ROW($AA824)&lt;=VALUE(LEFT(AA$1,FIND("-",AA$1,1)-1))+VALUE(LEFT(AB$1,FIND("-",AB$1,1)-1)-1)+VALUE(LEFT(AC$1,FIND("-",AC$1,1)-1)-1),0,AVERAGE(INDEX($AB:$AB,ROW($AB824)-VALUE(LEFT(AC$1,FIND("-",AC$1,1)-1))+1):$AB824))</f>
        <v>41.975308641975168</v>
      </c>
      <c r="AE824">
        <f t="shared" si="115"/>
        <v>16704844</v>
      </c>
      <c r="AG824" t="str">
        <f t="shared" si="116"/>
        <v/>
      </c>
    </row>
    <row r="825" spans="1:33" x14ac:dyDescent="0.25">
      <c r="A825" s="6">
        <v>37690</v>
      </c>
      <c r="B825">
        <v>0.55000000000000004</v>
      </c>
      <c r="C825">
        <v>0.55500000000000005</v>
      </c>
      <c r="D825">
        <v>0.55000000000000004</v>
      </c>
      <c r="E825">
        <v>0.55500000000000005</v>
      </c>
      <c r="F825">
        <v>0.319969</v>
      </c>
      <c r="G825">
        <v>58000</v>
      </c>
      <c r="I825" t="str">
        <f t="shared" si="110"/>
        <v/>
      </c>
      <c r="J825" t="str">
        <f t="shared" si="111"/>
        <v/>
      </c>
      <c r="K825" t="str">
        <f t="shared" si="112"/>
        <v/>
      </c>
      <c r="M825" s="11" t="str">
        <f t="shared" si="113"/>
        <v/>
      </c>
      <c r="O825">
        <f>IF(ROW($E825)&lt;=VALUE(LEFT(O$1,FIND("-",O$1,1)-1)),0,IF(ROW($E825)=VALUE(LEFT(O$1,FIND("-",O$1,1)-1))+1,AVERAGE(INDEX($E:$E,ROW($E825)-VALUE(LEFT(O$1,FIND("-",O$1,1)-1))):$E825),($E825*(2/(VALUE(LEFT(O$1,FIND("-",O$1,1)-1))+1)))+(O824*(1-(2/(VALUE(LEFT(O$1,FIND("-",O$1,1)-1))+1))))))</f>
        <v>0.66598442173055583</v>
      </c>
      <c r="Q825">
        <f>IF(ROW($E825)&lt;=VALUE(LEFT(Q$1,FIND("-",Q$1,1)-1)),0,IF(ROW($E825)=VALUE(LEFT(Q$1,FIND("-",Q$1,1)-1))+1,AVERAGE(INDEX($E:$E,ROW($E825)-VALUE(LEFT(Q$1,FIND("-",Q$1,1)-1))):$E825),($E825*(2/(VALUE(LEFT(Q$1,FIND("-",Q$1,1)-1))+1)))+(Q824*(1-(2/(VALUE(LEFT(Q$1,FIND("-",Q$1,1)-1))+1))))))</f>
        <v>0.57908879822396542</v>
      </c>
      <c r="R825">
        <f>IF(ROW($E825)&lt;=VALUE(LEFT(R$1,FIND("-",R$1,1)-1)),0,IF(ROW($E825)=VALUE(LEFT(R$1,FIND("-",R$1,1)-1))+1,AVERAGE(INDEX($E:$E,ROW($E825)-VALUE(LEFT(R$1,FIND("-",R$1,1)-1))):$E825),($E825*(2/(VALUE(LEFT(R$1,FIND("-",R$1,1)-1))+1)))+(R824*(1-(2/(VALUE(LEFT(R$1,FIND("-",R$1,1)-1))+1))))))</f>
        <v>0.58387233547182404</v>
      </c>
      <c r="S825">
        <f t="shared" si="114"/>
        <v>-4.7835372478586269E-3</v>
      </c>
      <c r="T825">
        <f>IF(ROW($E825)&lt;=MAX(VALUE(LEFT(Q$1,FIND("-",Q$1,1)-1)),VALUE(LEFT(R$1,FIND("-",R$1,1)-1)))+VALUE(LEFT(T$1,FIND("-",T$1,1)-1))-1,0,IF(ROW($E825)=MAX(VALUE(LEFT(Q$1,FIND("-",Q$1,1)-1)),VALUE(LEFT(R$1,FIND("-",R$1,1)-1)))+VALUE(LEFT(T$1,FIND("-",T$1,1)-1)),AVERAGE(INDEX($S:$S,ROW(S825)-VALUE(LEFT(T$1,FIND("-",T$1,1)-1))+1):S825),($S825*(2/(VALUE(LEFT(T$1,FIND("-",T$1,1)-1))+1)))+(T824*(1-(2/(VALUE(LEFT(T$1,FIND("-",T$1,1)-1))+1))))))</f>
        <v>-1.6482790962463099E-3</v>
      </c>
      <c r="V825">
        <f t="shared" si="109"/>
        <v>-1.4999999999999902E-2</v>
      </c>
      <c r="W825">
        <f>IF(ROW($E825)&lt;=VALUE(LEFT(W$1,FIND("-",W$1,1)-1))+1,0,IF(ROW($E824)=VALUE(LEFT(W$1,FIND("-",W$1,1)-1))+1,100-100/(1+ABS((SUMIF(INDEX($V:$V,ROW($V825)-VALUE(LEFT(W$1,FIND("-",W$1,1)-1))+1):$V825,"&gt;0",INDEX($V:$V,ROW($V825)-VALUE(LEFT(W$1,FIND("-",W$1,1)-1))+1):$V825)/COUNTIF(INDEX($V:$V,ROW($V825)-VALUE(LEFT(W$1,FIND("-",W$1,1)-1))+1):$V825,"&gt;0"))/(SUMIF(INDEX($V:$V,ROW($V825)-VALUE(LEFT(W$1,FIND("-",W$1,1)-1))+1):$V825,"&lt;0",INDEX($V:$V,ROW($V825)-VALUE(LEFT(W$1,FIND("-",W$1,1)-1))+1):$V825)/COUNTIF(INDEX($V:$V,ROW($V825)-VALUE(LEFT(W$1,FIND("-",W$1,1)-1))+1):$V825,"&lt;0")))),100-100/(1+ABS((SUMIF(INDEX($V:$V,ROW($V825)-VALUE(LEFT(W$1,FIND("-",W$1,1)-1))+1):$V825,"&gt;0",INDEX($V:$V,ROW($V825)-VALUE(LEFT(W$1,FIND("-",W$1,1)-1))+1):$V825)/VALUE(LEFT(W$1,FIND("-",W$1,1)-1)))/(SUMIF(INDEX($V:$V,ROW($V825)-VALUE(LEFT(W$1,FIND("-",W$1,1)-1))+1):$V825,"&lt;0",INDEX($V:$V,ROW($V825)-VALUE(LEFT(W$1,FIND("-",W$1,1)-1))+1):$V825)/VALUE(LEFT(W$1,FIND("-",W$1,1)-1)))))))</f>
        <v>30.000000000000028</v>
      </c>
      <c r="Y825">
        <f>IF(ROW($E825)&lt;=VALUE(LEFT(Y$1,FIND("-",Y$1,1)-1)),0,MAX(INDEX(C:C,ROW(C825)-VALUE(LEFT(Y$1,FIND("-",Y$1,1)-1))+1):C825))</f>
        <v>0.60499999999999998</v>
      </c>
      <c r="Z825">
        <f>IF(ROW($E825)&lt;=VALUE(LEFT(Z$1,FIND("-",Z$1,1)-1)),0,MIN(INDEX(D:D,ROW(D825)-VALUE(LEFT(Z$1,FIND("-",Z$1,1)-1))+1):D825))</f>
        <v>0.55000000000000004</v>
      </c>
      <c r="AA825">
        <f t="shared" si="117"/>
        <v>9.0909090909091095</v>
      </c>
      <c r="AB825">
        <f>IF(ROW($AA825)&lt;=VALUE(LEFT(AA$1,FIND("-",AA$1,1)-1))+VALUE(LEFT(AB$1,FIND("-",AB$1,1)-1)-1),0,AVERAGE(INDEX($AA:$AA,ROW($AA825)-VALUE(LEFT(AB$1,FIND("-",AB$1,1)-1))+1):$AA825))</f>
        <v>25.25252525252515</v>
      </c>
      <c r="AC825">
        <f>IF(ROW($AA825)&lt;=VALUE(LEFT(AA$1,FIND("-",AA$1,1)-1))+VALUE(LEFT(AB$1,FIND("-",AB$1,1)-1)-1)+VALUE(LEFT(AC$1,FIND("-",AC$1,1)-1)-1),0,AVERAGE(INDEX($AB:$AB,ROW($AB825)-VALUE(LEFT(AC$1,FIND("-",AC$1,1)-1))+1):$AB825))</f>
        <v>33.108866442199634</v>
      </c>
      <c r="AE825">
        <f t="shared" si="115"/>
        <v>16646844</v>
      </c>
      <c r="AG825" t="str">
        <f t="shared" si="116"/>
        <v/>
      </c>
    </row>
    <row r="826" spans="1:33" x14ac:dyDescent="0.25">
      <c r="A826" s="6">
        <v>37691</v>
      </c>
      <c r="B826">
        <v>0.55500000000000005</v>
      </c>
      <c r="C826">
        <v>0.55500000000000005</v>
      </c>
      <c r="D826">
        <v>0.54</v>
      </c>
      <c r="E826">
        <v>0.54</v>
      </c>
      <c r="F826">
        <v>0.31132100000000001</v>
      </c>
      <c r="G826">
        <v>245000</v>
      </c>
      <c r="I826" t="str">
        <f t="shared" si="110"/>
        <v/>
      </c>
      <c r="J826" t="str">
        <f t="shared" si="111"/>
        <v>Oversold</v>
      </c>
      <c r="K826" t="str">
        <f t="shared" si="112"/>
        <v/>
      </c>
      <c r="M826" s="11" t="str">
        <f t="shared" si="113"/>
        <v/>
      </c>
      <c r="O826">
        <f>IF(ROW($E826)&lt;=VALUE(LEFT(O$1,FIND("-",O$1,1)-1)),0,IF(ROW($E826)=VALUE(LEFT(O$1,FIND("-",O$1,1)-1))+1,AVERAGE(INDEX($E:$E,ROW($E826)-VALUE(LEFT(O$1,FIND("-",O$1,1)-1))):$E826),($E826*(2/(VALUE(LEFT(O$1,FIND("-",O$1,1)-1))+1)))+(O825*(1-(2/(VALUE(LEFT(O$1,FIND("-",O$1,1)-1))+1))))))</f>
        <v>0.66473084539492844</v>
      </c>
      <c r="Q826">
        <f>IF(ROW($E826)&lt;=VALUE(LEFT(Q$1,FIND("-",Q$1,1)-1)),0,IF(ROW($E826)=VALUE(LEFT(Q$1,FIND("-",Q$1,1)-1))+1,AVERAGE(INDEX($E:$E,ROW($E826)-VALUE(LEFT(Q$1,FIND("-",Q$1,1)-1))):$E826),($E826*(2/(VALUE(LEFT(Q$1,FIND("-",Q$1,1)-1))+1)))+(Q825*(1-(2/(VALUE(LEFT(Q$1,FIND("-",Q$1,1)-1))+1))))))</f>
        <v>0.57307513695874002</v>
      </c>
      <c r="R826">
        <f>IF(ROW($E826)&lt;=VALUE(LEFT(R$1,FIND("-",R$1,1)-1)),0,IF(ROW($E826)=VALUE(LEFT(R$1,FIND("-",R$1,1)-1))+1,AVERAGE(INDEX($E:$E,ROW($E826)-VALUE(LEFT(R$1,FIND("-",R$1,1)-1))):$E826),($E826*(2/(VALUE(LEFT(R$1,FIND("-",R$1,1)-1))+1)))+(R825*(1-(2/(VALUE(LEFT(R$1,FIND("-",R$1,1)-1))+1))))))</f>
        <v>0.58062253284428156</v>
      </c>
      <c r="S826">
        <f t="shared" si="114"/>
        <v>-7.5473958855415413E-3</v>
      </c>
      <c r="T826">
        <f>IF(ROW($E826)&lt;=MAX(VALUE(LEFT(Q$1,FIND("-",Q$1,1)-1)),VALUE(LEFT(R$1,FIND("-",R$1,1)-1)))+VALUE(LEFT(T$1,FIND("-",T$1,1)-1))-1,0,IF(ROW($E826)=MAX(VALUE(LEFT(Q$1,FIND("-",Q$1,1)-1)),VALUE(LEFT(R$1,FIND("-",R$1,1)-1)))+VALUE(LEFT(T$1,FIND("-",T$1,1)-1)),AVERAGE(INDEX($S:$S,ROW(S826)-VALUE(LEFT(T$1,FIND("-",T$1,1)-1))+1):S826),($S826*(2/(VALUE(LEFT(T$1,FIND("-",T$1,1)-1))+1)))+(T825*(1-(2/(VALUE(LEFT(T$1,FIND("-",T$1,1)-1))+1))))))</f>
        <v>-2.8281024541053565E-3</v>
      </c>
      <c r="V826">
        <f t="shared" si="109"/>
        <v>-1.5000000000000013E-2</v>
      </c>
      <c r="W826">
        <f>IF(ROW($E826)&lt;=VALUE(LEFT(W$1,FIND("-",W$1,1)-1))+1,0,IF(ROW($E825)=VALUE(LEFT(W$1,FIND("-",W$1,1)-1))+1,100-100/(1+ABS((SUMIF(INDEX($V:$V,ROW($V826)-VALUE(LEFT(W$1,FIND("-",W$1,1)-1))+1):$V826,"&gt;0",INDEX($V:$V,ROW($V826)-VALUE(LEFT(W$1,FIND("-",W$1,1)-1))+1):$V826)/COUNTIF(INDEX($V:$V,ROW($V826)-VALUE(LEFT(W$1,FIND("-",W$1,1)-1))+1):$V826,"&gt;0"))/(SUMIF(INDEX($V:$V,ROW($V826)-VALUE(LEFT(W$1,FIND("-",W$1,1)-1))+1):$V826,"&lt;0",INDEX($V:$V,ROW($V826)-VALUE(LEFT(W$1,FIND("-",W$1,1)-1))+1):$V826)/COUNTIF(INDEX($V:$V,ROW($V826)-VALUE(LEFT(W$1,FIND("-",W$1,1)-1))+1):$V826,"&lt;0")))),100-100/(1+ABS((SUMIF(INDEX($V:$V,ROW($V826)-VALUE(LEFT(W$1,FIND("-",W$1,1)-1))+1):$V826,"&gt;0",INDEX($V:$V,ROW($V826)-VALUE(LEFT(W$1,FIND("-",W$1,1)-1))+1):$V826)/VALUE(LEFT(W$1,FIND("-",W$1,1)-1)))/(SUMIF(INDEX($V:$V,ROW($V826)-VALUE(LEFT(W$1,FIND("-",W$1,1)-1))+1):$V826,"&lt;0",INDEX($V:$V,ROW($V826)-VALUE(LEFT(W$1,FIND("-",W$1,1)-1))+1):$V826)/VALUE(LEFT(W$1,FIND("-",W$1,1)-1)))))))</f>
        <v>27.272727272727295</v>
      </c>
      <c r="Y826">
        <f>IF(ROW($E826)&lt;=VALUE(LEFT(Y$1,FIND("-",Y$1,1)-1)),0,MAX(INDEX(C:C,ROW(C826)-VALUE(LEFT(Y$1,FIND("-",Y$1,1)-1))+1):C826))</f>
        <v>0.60499999999999998</v>
      </c>
      <c r="Z826">
        <f>IF(ROW($E826)&lt;=VALUE(LEFT(Z$1,FIND("-",Z$1,1)-1)),0,MIN(INDEX(D:D,ROW(D826)-VALUE(LEFT(Z$1,FIND("-",Z$1,1)-1))+1):D826))</f>
        <v>0.54</v>
      </c>
      <c r="AA826">
        <f t="shared" si="117"/>
        <v>0</v>
      </c>
      <c r="AB826">
        <f>IF(ROW($AA826)&lt;=VALUE(LEFT(AA$1,FIND("-",AA$1,1)-1))+VALUE(LEFT(AB$1,FIND("-",AB$1,1)-1)-1),0,AVERAGE(INDEX($AA:$AA,ROW($AA826)-VALUE(LEFT(AB$1,FIND("-",AB$1,1)-1))+1):$AA826))</f>
        <v>10.437710437710379</v>
      </c>
      <c r="AC826">
        <f>IF(ROW($AA826)&lt;=VALUE(LEFT(AA$1,FIND("-",AA$1,1)-1))+VALUE(LEFT(AB$1,FIND("-",AB$1,1)-1)-1)+VALUE(LEFT(AC$1,FIND("-",AC$1,1)-1)-1),0,AVERAGE(INDEX($AB:$AB,ROW($AB826)-VALUE(LEFT(AC$1,FIND("-",AC$1,1)-1))+1):$AB826))</f>
        <v>21.773288439954996</v>
      </c>
      <c r="AE826">
        <f t="shared" si="115"/>
        <v>16401844</v>
      </c>
      <c r="AG826" t="str">
        <f t="shared" si="116"/>
        <v/>
      </c>
    </row>
    <row r="827" spans="1:33" x14ac:dyDescent="0.25">
      <c r="A827" s="6">
        <v>37692</v>
      </c>
      <c r="B827">
        <v>0.55000000000000004</v>
      </c>
      <c r="C827">
        <v>0.57499999999999996</v>
      </c>
      <c r="D827">
        <v>0.55000000000000004</v>
      </c>
      <c r="E827">
        <v>0.56999999999999995</v>
      </c>
      <c r="F827">
        <v>0.32861699999999999</v>
      </c>
      <c r="G827">
        <v>120000</v>
      </c>
      <c r="I827" t="str">
        <f t="shared" si="110"/>
        <v/>
      </c>
      <c r="J827" t="str">
        <f t="shared" si="111"/>
        <v/>
      </c>
      <c r="K827" t="str">
        <f t="shared" si="112"/>
        <v>Oversold Below %D</v>
      </c>
      <c r="M827" s="11" t="str">
        <f t="shared" si="113"/>
        <v/>
      </c>
      <c r="O827">
        <f>IF(ROW($E827)&lt;=VALUE(LEFT(O$1,FIND("-",O$1,1)-1)),0,IF(ROW($E827)=VALUE(LEFT(O$1,FIND("-",O$1,1)-1))+1,AVERAGE(INDEX($E:$E,ROW($E827)-VALUE(LEFT(O$1,FIND("-",O$1,1)-1))):$E827),($E827*(2/(VALUE(LEFT(O$1,FIND("-",O$1,1)-1))+1)))+(O826*(1-(2/(VALUE(LEFT(O$1,FIND("-",O$1,1)-1))+1))))))</f>
        <v>0.66378824991836194</v>
      </c>
      <c r="Q827">
        <f>IF(ROW($E827)&lt;=VALUE(LEFT(Q$1,FIND("-",Q$1,1)-1)),0,IF(ROW($E827)=VALUE(LEFT(Q$1,FIND("-",Q$1,1)-1))+1,AVERAGE(INDEX($E:$E,ROW($E827)-VALUE(LEFT(Q$1,FIND("-",Q$1,1)-1))):$E827),($E827*(2/(VALUE(LEFT(Q$1,FIND("-",Q$1,1)-1))+1)))+(Q826*(1-(2/(VALUE(LEFT(Q$1,FIND("-",Q$1,1)-1))+1))))))</f>
        <v>0.57260203896508777</v>
      </c>
      <c r="R827">
        <f>IF(ROW($E827)&lt;=VALUE(LEFT(R$1,FIND("-",R$1,1)-1)),0,IF(ROW($E827)=VALUE(LEFT(R$1,FIND("-",R$1,1)-1))+1,AVERAGE(INDEX($E:$E,ROW($E827)-VALUE(LEFT(R$1,FIND("-",R$1,1)-1))):$E827),($E827*(2/(VALUE(LEFT(R$1,FIND("-",R$1,1)-1))+1)))+(R826*(1-(2/(VALUE(LEFT(R$1,FIND("-",R$1,1)-1))+1))))))</f>
        <v>0.57983567855952001</v>
      </c>
      <c r="S827">
        <f t="shared" si="114"/>
        <v>-7.2336395944322396E-3</v>
      </c>
      <c r="T827">
        <f>IF(ROW($E827)&lt;=MAX(VALUE(LEFT(Q$1,FIND("-",Q$1,1)-1)),VALUE(LEFT(R$1,FIND("-",R$1,1)-1)))+VALUE(LEFT(T$1,FIND("-",T$1,1)-1))-1,0,IF(ROW($E827)=MAX(VALUE(LEFT(Q$1,FIND("-",Q$1,1)-1)),VALUE(LEFT(R$1,FIND("-",R$1,1)-1)))+VALUE(LEFT(T$1,FIND("-",T$1,1)-1)),AVERAGE(INDEX($S:$S,ROW(S827)-VALUE(LEFT(T$1,FIND("-",T$1,1)-1))+1):S827),($S827*(2/(VALUE(LEFT(T$1,FIND("-",T$1,1)-1))+1)))+(T826*(1-(2/(VALUE(LEFT(T$1,FIND("-",T$1,1)-1))+1))))))</f>
        <v>-3.7092098821707334E-3</v>
      </c>
      <c r="V827">
        <f t="shared" si="109"/>
        <v>2.9999999999999916E-2</v>
      </c>
      <c r="W827">
        <f>IF(ROW($E827)&lt;=VALUE(LEFT(W$1,FIND("-",W$1,1)-1))+1,0,IF(ROW($E826)=VALUE(LEFT(W$1,FIND("-",W$1,1)-1))+1,100-100/(1+ABS((SUMIF(INDEX($V:$V,ROW($V827)-VALUE(LEFT(W$1,FIND("-",W$1,1)-1))+1):$V827,"&gt;0",INDEX($V:$V,ROW($V827)-VALUE(LEFT(W$1,FIND("-",W$1,1)-1))+1):$V827)/COUNTIF(INDEX($V:$V,ROW($V827)-VALUE(LEFT(W$1,FIND("-",W$1,1)-1))+1):$V827,"&gt;0"))/(SUMIF(INDEX($V:$V,ROW($V827)-VALUE(LEFT(W$1,FIND("-",W$1,1)-1))+1):$V827,"&lt;0",INDEX($V:$V,ROW($V827)-VALUE(LEFT(W$1,FIND("-",W$1,1)-1))+1):$V827)/COUNTIF(INDEX($V:$V,ROW($V827)-VALUE(LEFT(W$1,FIND("-",W$1,1)-1))+1):$V827,"&lt;0")))),100-100/(1+ABS((SUMIF(INDEX($V:$V,ROW($V827)-VALUE(LEFT(W$1,FIND("-",W$1,1)-1))+1):$V827,"&gt;0",INDEX($V:$V,ROW($V827)-VALUE(LEFT(W$1,FIND("-",W$1,1)-1))+1):$V827)/VALUE(LEFT(W$1,FIND("-",W$1,1)-1)))/(SUMIF(INDEX($V:$V,ROW($V827)-VALUE(LEFT(W$1,FIND("-",W$1,1)-1))+1):$V827,"&lt;0",INDEX($V:$V,ROW($V827)-VALUE(LEFT(W$1,FIND("-",W$1,1)-1))+1):$V827)/VALUE(LEFT(W$1,FIND("-",W$1,1)-1)))))))</f>
        <v>42.85714285714284</v>
      </c>
      <c r="Y827">
        <f>IF(ROW($E827)&lt;=VALUE(LEFT(Y$1,FIND("-",Y$1,1)-1)),0,MAX(INDEX(C:C,ROW(C827)-VALUE(LEFT(Y$1,FIND("-",Y$1,1)-1))+1):C827))</f>
        <v>0.60499999999999998</v>
      </c>
      <c r="Z827">
        <f>IF(ROW($E827)&lt;=VALUE(LEFT(Z$1,FIND("-",Z$1,1)-1)),0,MIN(INDEX(D:D,ROW(D827)-VALUE(LEFT(Z$1,FIND("-",Z$1,1)-1))+1):D827))</f>
        <v>0.54</v>
      </c>
      <c r="AA827">
        <f t="shared" si="117"/>
        <v>46.153846153846061</v>
      </c>
      <c r="AB827">
        <f>IF(ROW($AA827)&lt;=VALUE(LEFT(AA$1,FIND("-",AA$1,1)-1))+VALUE(LEFT(AB$1,FIND("-",AB$1,1)-1)-1),0,AVERAGE(INDEX($AA:$AA,ROW($AA827)-VALUE(LEFT(AB$1,FIND("-",AB$1,1)-1))+1):$AA827))</f>
        <v>18.41491841491839</v>
      </c>
      <c r="AC827">
        <f>IF(ROW($AA827)&lt;=VALUE(LEFT(AA$1,FIND("-",AA$1,1)-1))+VALUE(LEFT(AB$1,FIND("-",AB$1,1)-1)-1)+VALUE(LEFT(AC$1,FIND("-",AC$1,1)-1)-1),0,AVERAGE(INDEX($AB:$AB,ROW($AB827)-VALUE(LEFT(AC$1,FIND("-",AC$1,1)-1))+1):$AB827))</f>
        <v>18.035051368384639</v>
      </c>
      <c r="AE827">
        <f t="shared" si="115"/>
        <v>16521844</v>
      </c>
      <c r="AG827" t="str">
        <f t="shared" si="116"/>
        <v/>
      </c>
    </row>
    <row r="828" spans="1:33" x14ac:dyDescent="0.25">
      <c r="A828" s="6">
        <v>37693</v>
      </c>
      <c r="B828">
        <v>0.56499999999999995</v>
      </c>
      <c r="C828">
        <v>0.56499999999999995</v>
      </c>
      <c r="D828">
        <v>0.56000000000000005</v>
      </c>
      <c r="E828">
        <v>0.56000000000000005</v>
      </c>
      <c r="F828">
        <v>0.32285199999999997</v>
      </c>
      <c r="G828">
        <v>24000</v>
      </c>
      <c r="I828" t="str">
        <f t="shared" si="110"/>
        <v/>
      </c>
      <c r="J828" t="str">
        <f t="shared" si="111"/>
        <v/>
      </c>
      <c r="K828" t="str">
        <f t="shared" si="112"/>
        <v>Oversold Below %D</v>
      </c>
      <c r="M828" s="11" t="str">
        <f t="shared" si="113"/>
        <v/>
      </c>
      <c r="O828">
        <f>IF(ROW($E828)&lt;=VALUE(LEFT(O$1,FIND("-",O$1,1)-1)),0,IF(ROW($E828)=VALUE(LEFT(O$1,FIND("-",O$1,1)-1))+1,AVERAGE(INDEX($E:$E,ROW($E828)-VALUE(LEFT(O$1,FIND("-",O$1,1)-1))):$E828),($E828*(2/(VALUE(LEFT(O$1,FIND("-",O$1,1)-1))+1)))+(O827*(1-(2/(VALUE(LEFT(O$1,FIND("-",O$1,1)-1))+1))))))</f>
        <v>0.66275553101370166</v>
      </c>
      <c r="Q828">
        <f>IF(ROW($E828)&lt;=VALUE(LEFT(Q$1,FIND("-",Q$1,1)-1)),0,IF(ROW($E828)=VALUE(LEFT(Q$1,FIND("-",Q$1,1)-1))+1,AVERAGE(INDEX($E:$E,ROW($E828)-VALUE(LEFT(Q$1,FIND("-",Q$1,1)-1))):$E828),($E828*(2/(VALUE(LEFT(Q$1,FIND("-",Q$1,1)-1))+1)))+(Q827*(1-(2/(VALUE(LEFT(Q$1,FIND("-",Q$1,1)-1))+1))))))</f>
        <v>0.57066326373968967</v>
      </c>
      <c r="R828">
        <f>IF(ROW($E828)&lt;=VALUE(LEFT(R$1,FIND("-",R$1,1)-1)),0,IF(ROW($E828)=VALUE(LEFT(R$1,FIND("-",R$1,1)-1))+1,AVERAGE(INDEX($E:$E,ROW($E828)-VALUE(LEFT(R$1,FIND("-",R$1,1)-1))):$E828),($E828*(2/(VALUE(LEFT(R$1,FIND("-",R$1,1)-1))+1)))+(R827*(1-(2/(VALUE(LEFT(R$1,FIND("-",R$1,1)-1))+1))))))</f>
        <v>0.57836636903659255</v>
      </c>
      <c r="S828">
        <f t="shared" si="114"/>
        <v>-7.703105296902879E-3</v>
      </c>
      <c r="T828">
        <f>IF(ROW($E828)&lt;=MAX(VALUE(LEFT(Q$1,FIND("-",Q$1,1)-1)),VALUE(LEFT(R$1,FIND("-",R$1,1)-1)))+VALUE(LEFT(T$1,FIND("-",T$1,1)-1))-1,0,IF(ROW($E828)=MAX(VALUE(LEFT(Q$1,FIND("-",Q$1,1)-1)),VALUE(LEFT(R$1,FIND("-",R$1,1)-1)))+VALUE(LEFT(T$1,FIND("-",T$1,1)-1)),AVERAGE(INDEX($S:$S,ROW(S828)-VALUE(LEFT(T$1,FIND("-",T$1,1)-1))+1):S828),($S828*(2/(VALUE(LEFT(T$1,FIND("-",T$1,1)-1))+1)))+(T827*(1-(2/(VALUE(LEFT(T$1,FIND("-",T$1,1)-1))+1))))))</f>
        <v>-4.5079889651171625E-3</v>
      </c>
      <c r="V828">
        <f t="shared" si="109"/>
        <v>-9.9999999999998979E-3</v>
      </c>
      <c r="W828">
        <f>IF(ROW($E828)&lt;=VALUE(LEFT(W$1,FIND("-",W$1,1)-1))+1,0,IF(ROW($E827)=VALUE(LEFT(W$1,FIND("-",W$1,1)-1))+1,100-100/(1+ABS((SUMIF(INDEX($V:$V,ROW($V828)-VALUE(LEFT(W$1,FIND("-",W$1,1)-1))+1):$V828,"&gt;0",INDEX($V:$V,ROW($V828)-VALUE(LEFT(W$1,FIND("-",W$1,1)-1))+1):$V828)/COUNTIF(INDEX($V:$V,ROW($V828)-VALUE(LEFT(W$1,FIND("-",W$1,1)-1))+1):$V828,"&gt;0"))/(SUMIF(INDEX($V:$V,ROW($V828)-VALUE(LEFT(W$1,FIND("-",W$1,1)-1))+1):$V828,"&lt;0",INDEX($V:$V,ROW($V828)-VALUE(LEFT(W$1,FIND("-",W$1,1)-1))+1):$V828)/COUNTIF(INDEX($V:$V,ROW($V828)-VALUE(LEFT(W$1,FIND("-",W$1,1)-1))+1):$V828,"&lt;0")))),100-100/(1+ABS((SUMIF(INDEX($V:$V,ROW($V828)-VALUE(LEFT(W$1,FIND("-",W$1,1)-1))+1):$V828,"&gt;0",INDEX($V:$V,ROW($V828)-VALUE(LEFT(W$1,FIND("-",W$1,1)-1))+1):$V828)/VALUE(LEFT(W$1,FIND("-",W$1,1)-1)))/(SUMIF(INDEX($V:$V,ROW($V828)-VALUE(LEFT(W$1,FIND("-",W$1,1)-1))+1):$V828,"&lt;0",INDEX($V:$V,ROW($V828)-VALUE(LEFT(W$1,FIND("-",W$1,1)-1))+1):$V828)/VALUE(LEFT(W$1,FIND("-",W$1,1)-1)))))))</f>
        <v>37.931034482758641</v>
      </c>
      <c r="Y828">
        <f>IF(ROW($E828)&lt;=VALUE(LEFT(Y$1,FIND("-",Y$1,1)-1)),0,MAX(INDEX(C:C,ROW(C828)-VALUE(LEFT(Y$1,FIND("-",Y$1,1)-1))+1):C828))</f>
        <v>0.60499999999999998</v>
      </c>
      <c r="Z828">
        <f>IF(ROW($E828)&lt;=VALUE(LEFT(Z$1,FIND("-",Z$1,1)-1)),0,MIN(INDEX(D:D,ROW(D828)-VALUE(LEFT(Z$1,FIND("-",Z$1,1)-1))+1):D828))</f>
        <v>0.54</v>
      </c>
      <c r="AA828">
        <f t="shared" si="117"/>
        <v>30.76923076923082</v>
      </c>
      <c r="AB828">
        <f>IF(ROW($AA828)&lt;=VALUE(LEFT(AA$1,FIND("-",AA$1,1)-1))+VALUE(LEFT(AB$1,FIND("-",AB$1,1)-1)-1),0,AVERAGE(INDEX($AA:$AA,ROW($AA828)-VALUE(LEFT(AB$1,FIND("-",AB$1,1)-1))+1):$AA828))</f>
        <v>25.641025641025625</v>
      </c>
      <c r="AC828">
        <f>IF(ROW($AA828)&lt;=VALUE(LEFT(AA$1,FIND("-",AA$1,1)-1))+VALUE(LEFT(AB$1,FIND("-",AB$1,1)-1)-1)+VALUE(LEFT(AC$1,FIND("-",AC$1,1)-1)-1),0,AVERAGE(INDEX($AB:$AB,ROW($AB828)-VALUE(LEFT(AC$1,FIND("-",AC$1,1)-1))+1):$AB828))</f>
        <v>18.164551497884798</v>
      </c>
      <c r="AE828">
        <f t="shared" si="115"/>
        <v>16497844</v>
      </c>
      <c r="AG828" t="str">
        <f t="shared" si="116"/>
        <v/>
      </c>
    </row>
    <row r="829" spans="1:33" x14ac:dyDescent="0.25">
      <c r="A829" s="6">
        <v>37694</v>
      </c>
      <c r="B829">
        <v>0.56499999999999995</v>
      </c>
      <c r="C829">
        <v>0.57499999999999996</v>
      </c>
      <c r="D829">
        <v>0.56499999999999995</v>
      </c>
      <c r="E829">
        <v>0.56499999999999995</v>
      </c>
      <c r="F829">
        <v>0.32573400000000002</v>
      </c>
      <c r="G829">
        <v>60000</v>
      </c>
      <c r="I829" t="str">
        <f t="shared" si="110"/>
        <v/>
      </c>
      <c r="J829" t="str">
        <f t="shared" si="111"/>
        <v/>
      </c>
      <c r="K829" t="str">
        <f t="shared" si="112"/>
        <v>Buy</v>
      </c>
      <c r="M829" s="11" t="str">
        <f t="shared" si="113"/>
        <v>Buy</v>
      </c>
      <c r="O829">
        <f>IF(ROW($E829)&lt;=VALUE(LEFT(O$1,FIND("-",O$1,1)-1)),0,IF(ROW($E829)=VALUE(LEFT(O$1,FIND("-",O$1,1)-1))+1,AVERAGE(INDEX($E:$E,ROW($E829)-VALUE(LEFT(O$1,FIND("-",O$1,1)-1))):$E829),($E829*(2/(VALUE(LEFT(O$1,FIND("-",O$1,1)-1))+1)))+(O828*(1-(2/(VALUE(LEFT(O$1,FIND("-",O$1,1)-1))+1))))))</f>
        <v>0.6617828391628191</v>
      </c>
      <c r="Q829">
        <f>IF(ROW($E829)&lt;=VALUE(LEFT(Q$1,FIND("-",Q$1,1)-1)),0,IF(ROW($E829)=VALUE(LEFT(Q$1,FIND("-",Q$1,1)-1))+1,AVERAGE(INDEX($E:$E,ROW($E829)-VALUE(LEFT(Q$1,FIND("-",Q$1,1)-1))):$E829),($E829*(2/(VALUE(LEFT(Q$1,FIND("-",Q$1,1)-1))+1)))+(Q828*(1-(2/(VALUE(LEFT(Q$1,FIND("-",Q$1,1)-1))+1))))))</f>
        <v>0.56979199239512202</v>
      </c>
      <c r="R829">
        <f>IF(ROW($E829)&lt;=VALUE(LEFT(R$1,FIND("-",R$1,1)-1)),0,IF(ROW($E829)=VALUE(LEFT(R$1,FIND("-",R$1,1)-1))+1,AVERAGE(INDEX($E:$E,ROW($E829)-VALUE(LEFT(R$1,FIND("-",R$1,1)-1))):$E829),($E829*(2/(VALUE(LEFT(R$1,FIND("-",R$1,1)-1))+1)))+(R828*(1-(2/(VALUE(LEFT(R$1,FIND("-",R$1,1)-1))+1))))))</f>
        <v>0.57737626762647454</v>
      </c>
      <c r="S829">
        <f t="shared" si="114"/>
        <v>-7.5842752313525219E-3</v>
      </c>
      <c r="T829">
        <f>IF(ROW($E829)&lt;=MAX(VALUE(LEFT(Q$1,FIND("-",Q$1,1)-1)),VALUE(LEFT(R$1,FIND("-",R$1,1)-1)))+VALUE(LEFT(T$1,FIND("-",T$1,1)-1))-1,0,IF(ROW($E829)=MAX(VALUE(LEFT(Q$1,FIND("-",Q$1,1)-1)),VALUE(LEFT(R$1,FIND("-",R$1,1)-1)))+VALUE(LEFT(T$1,FIND("-",T$1,1)-1)),AVERAGE(INDEX($S:$S,ROW(S829)-VALUE(LEFT(T$1,FIND("-",T$1,1)-1))+1):S829),($S829*(2/(VALUE(LEFT(T$1,FIND("-",T$1,1)-1))+1)))+(T828*(1-(2/(VALUE(LEFT(T$1,FIND("-",T$1,1)-1))+1))))))</f>
        <v>-5.1232462183642344E-3</v>
      </c>
      <c r="V829">
        <f t="shared" si="109"/>
        <v>4.9999999999998934E-3</v>
      </c>
      <c r="W829">
        <f>IF(ROW($E829)&lt;=VALUE(LEFT(W$1,FIND("-",W$1,1)-1))+1,0,IF(ROW($E828)=VALUE(LEFT(W$1,FIND("-",W$1,1)-1))+1,100-100/(1+ABS((SUMIF(INDEX($V:$V,ROW($V829)-VALUE(LEFT(W$1,FIND("-",W$1,1)-1))+1):$V829,"&gt;0",INDEX($V:$V,ROW($V829)-VALUE(LEFT(W$1,FIND("-",W$1,1)-1))+1):$V829)/COUNTIF(INDEX($V:$V,ROW($V829)-VALUE(LEFT(W$1,FIND("-",W$1,1)-1))+1):$V829,"&gt;0"))/(SUMIF(INDEX($V:$V,ROW($V829)-VALUE(LEFT(W$1,FIND("-",W$1,1)-1))+1):$V829,"&lt;0",INDEX($V:$V,ROW($V829)-VALUE(LEFT(W$1,FIND("-",W$1,1)-1))+1):$V829)/COUNTIF(INDEX($V:$V,ROW($V829)-VALUE(LEFT(W$1,FIND("-",W$1,1)-1))+1):$V829,"&lt;0")))),100-100/(1+ABS((SUMIF(INDEX($V:$V,ROW($V829)-VALUE(LEFT(W$1,FIND("-",W$1,1)-1))+1):$V829,"&gt;0",INDEX($V:$V,ROW($V829)-VALUE(LEFT(W$1,FIND("-",W$1,1)-1))+1):$V829)/VALUE(LEFT(W$1,FIND("-",W$1,1)-1)))/(SUMIF(INDEX($V:$V,ROW($V829)-VALUE(LEFT(W$1,FIND("-",W$1,1)-1))+1):$V829,"&lt;0",INDEX($V:$V,ROW($V829)-VALUE(LEFT(W$1,FIND("-",W$1,1)-1))+1):$V829)/VALUE(LEFT(W$1,FIND("-",W$1,1)-1)))))))</f>
        <v>37.931034482758591</v>
      </c>
      <c r="Y829">
        <f>IF(ROW($E829)&lt;=VALUE(LEFT(Y$1,FIND("-",Y$1,1)-1)),0,MAX(INDEX(C:C,ROW(C829)-VALUE(LEFT(Y$1,FIND("-",Y$1,1)-1))+1):C829))</f>
        <v>0.6</v>
      </c>
      <c r="Z829">
        <f>IF(ROW($E829)&lt;=VALUE(LEFT(Z$1,FIND("-",Z$1,1)-1)),0,MIN(INDEX(D:D,ROW(D829)-VALUE(LEFT(Z$1,FIND("-",Z$1,1)-1))+1):D829))</f>
        <v>0.54</v>
      </c>
      <c r="AA829">
        <f t="shared" si="117"/>
        <v>41.666666666666558</v>
      </c>
      <c r="AB829">
        <f>IF(ROW($AA829)&lt;=VALUE(LEFT(AA$1,FIND("-",AA$1,1)-1))+VALUE(LEFT(AB$1,FIND("-",AB$1,1)-1)-1),0,AVERAGE(INDEX($AA:$AA,ROW($AA829)-VALUE(LEFT(AB$1,FIND("-",AB$1,1)-1))+1):$AA829))</f>
        <v>39.529914529914478</v>
      </c>
      <c r="AC829">
        <f>IF(ROW($AA829)&lt;=VALUE(LEFT(AA$1,FIND("-",AA$1,1)-1))+VALUE(LEFT(AB$1,FIND("-",AB$1,1)-1)-1)+VALUE(LEFT(AC$1,FIND("-",AC$1,1)-1)-1),0,AVERAGE(INDEX($AB:$AB,ROW($AB829)-VALUE(LEFT(AC$1,FIND("-",AC$1,1)-1))+1):$AB829))</f>
        <v>27.86195286195283</v>
      </c>
      <c r="AE829">
        <f t="shared" si="115"/>
        <v>16557844</v>
      </c>
      <c r="AG829" t="str">
        <f t="shared" si="116"/>
        <v>Buy</v>
      </c>
    </row>
    <row r="830" spans="1:33" x14ac:dyDescent="0.25">
      <c r="A830" s="6">
        <v>37697</v>
      </c>
      <c r="B830">
        <v>0.55500000000000005</v>
      </c>
      <c r="C830">
        <v>0.56000000000000005</v>
      </c>
      <c r="D830">
        <v>0.55500000000000005</v>
      </c>
      <c r="E830">
        <v>0.56000000000000005</v>
      </c>
      <c r="F830">
        <v>0.32285199999999997</v>
      </c>
      <c r="G830">
        <v>79000</v>
      </c>
      <c r="I830" t="str">
        <f t="shared" si="110"/>
        <v/>
      </c>
      <c r="J830" t="str">
        <f t="shared" si="111"/>
        <v/>
      </c>
      <c r="K830" t="str">
        <f t="shared" si="112"/>
        <v/>
      </c>
      <c r="M830" s="11" t="str">
        <f t="shared" si="113"/>
        <v/>
      </c>
      <c r="O830">
        <f>IF(ROW($E830)&lt;=VALUE(LEFT(O$1,FIND("-",O$1,1)-1)),0,IF(ROW($E830)=VALUE(LEFT(O$1,FIND("-",O$1,1)-1))+1,AVERAGE(INDEX($E:$E,ROW($E830)-VALUE(LEFT(O$1,FIND("-",O$1,1)-1))):$E830),($E830*(2/(VALUE(LEFT(O$1,FIND("-",O$1,1)-1))+1)))+(O829*(1-(2/(VALUE(LEFT(O$1,FIND("-",O$1,1)-1))+1))))))</f>
        <v>0.66077007459403481</v>
      </c>
      <c r="Q830">
        <f>IF(ROW($E830)&lt;=VALUE(LEFT(Q$1,FIND("-",Q$1,1)-1)),0,IF(ROW($E830)=VALUE(LEFT(Q$1,FIND("-",Q$1,1)-1))+1,AVERAGE(INDEX($E:$E,ROW($E830)-VALUE(LEFT(Q$1,FIND("-",Q$1,1)-1))):$E830),($E830*(2/(VALUE(LEFT(Q$1,FIND("-",Q$1,1)-1))+1)))+(Q829*(1-(2/(VALUE(LEFT(Q$1,FIND("-",Q$1,1)-1))+1))))))</f>
        <v>0.56828553202664167</v>
      </c>
      <c r="R830">
        <f>IF(ROW($E830)&lt;=VALUE(LEFT(R$1,FIND("-",R$1,1)-1)),0,IF(ROW($E830)=VALUE(LEFT(R$1,FIND("-",R$1,1)-1))+1,AVERAGE(INDEX($E:$E,ROW($E830)-VALUE(LEFT(R$1,FIND("-",R$1,1)-1))):$E830),($E830*(2/(VALUE(LEFT(R$1,FIND("-",R$1,1)-1))+1)))+(R829*(1-(2/(VALUE(LEFT(R$1,FIND("-",R$1,1)-1))+1))))))</f>
        <v>0.57608913669118011</v>
      </c>
      <c r="S830">
        <f t="shared" si="114"/>
        <v>-7.8036046645384438E-3</v>
      </c>
      <c r="T830">
        <f>IF(ROW($E830)&lt;=MAX(VALUE(LEFT(Q$1,FIND("-",Q$1,1)-1)),VALUE(LEFT(R$1,FIND("-",R$1,1)-1)))+VALUE(LEFT(T$1,FIND("-",T$1,1)-1))-1,0,IF(ROW($E830)=MAX(VALUE(LEFT(Q$1,FIND("-",Q$1,1)-1)),VALUE(LEFT(R$1,FIND("-",R$1,1)-1)))+VALUE(LEFT(T$1,FIND("-",T$1,1)-1)),AVERAGE(INDEX($S:$S,ROW(S830)-VALUE(LEFT(T$1,FIND("-",T$1,1)-1))+1):S830),($S830*(2/(VALUE(LEFT(T$1,FIND("-",T$1,1)-1))+1)))+(T829*(1-(2/(VALUE(LEFT(T$1,FIND("-",T$1,1)-1))+1))))))</f>
        <v>-5.6593179075990763E-3</v>
      </c>
      <c r="V830">
        <f t="shared" si="109"/>
        <v>-4.9999999999998934E-3</v>
      </c>
      <c r="W830">
        <f>IF(ROW($E830)&lt;=VALUE(LEFT(W$1,FIND("-",W$1,1)-1))+1,0,IF(ROW($E829)=VALUE(LEFT(W$1,FIND("-",W$1,1)-1))+1,100-100/(1+ABS((SUMIF(INDEX($V:$V,ROW($V830)-VALUE(LEFT(W$1,FIND("-",W$1,1)-1))+1):$V830,"&gt;0",INDEX($V:$V,ROW($V830)-VALUE(LEFT(W$1,FIND("-",W$1,1)-1))+1):$V830)/COUNTIF(INDEX($V:$V,ROW($V830)-VALUE(LEFT(W$1,FIND("-",W$1,1)-1))+1):$V830,"&gt;0"))/(SUMIF(INDEX($V:$V,ROW($V830)-VALUE(LEFT(W$1,FIND("-",W$1,1)-1))+1):$V830,"&lt;0",INDEX($V:$V,ROW($V830)-VALUE(LEFT(W$1,FIND("-",W$1,1)-1))+1):$V830)/COUNTIF(INDEX($V:$V,ROW($V830)-VALUE(LEFT(W$1,FIND("-",W$1,1)-1))+1):$V830,"&lt;0")))),100-100/(1+ABS((SUMIF(INDEX($V:$V,ROW($V830)-VALUE(LEFT(W$1,FIND("-",W$1,1)-1))+1):$V830,"&gt;0",INDEX($V:$V,ROW($V830)-VALUE(LEFT(W$1,FIND("-",W$1,1)-1))+1):$V830)/VALUE(LEFT(W$1,FIND("-",W$1,1)-1)))/(SUMIF(INDEX($V:$V,ROW($V830)-VALUE(LEFT(W$1,FIND("-",W$1,1)-1))+1):$V830,"&lt;0",INDEX($V:$V,ROW($V830)-VALUE(LEFT(W$1,FIND("-",W$1,1)-1))+1):$V830)/VALUE(LEFT(W$1,FIND("-",W$1,1)-1)))))))</f>
        <v>40.74074074074074</v>
      </c>
      <c r="Y830">
        <f>IF(ROW($E830)&lt;=VALUE(LEFT(Y$1,FIND("-",Y$1,1)-1)),0,MAX(INDEX(C:C,ROW(C830)-VALUE(LEFT(Y$1,FIND("-",Y$1,1)-1))+1):C830))</f>
        <v>0.6</v>
      </c>
      <c r="Z830">
        <f>IF(ROW($E830)&lt;=VALUE(LEFT(Z$1,FIND("-",Z$1,1)-1)),0,MIN(INDEX(D:D,ROW(D830)-VALUE(LEFT(Z$1,FIND("-",Z$1,1)-1))+1):D830))</f>
        <v>0.54</v>
      </c>
      <c r="AA830">
        <f t="shared" si="117"/>
        <v>33.333333333333393</v>
      </c>
      <c r="AB830">
        <f>IF(ROW($AA830)&lt;=VALUE(LEFT(AA$1,FIND("-",AA$1,1)-1))+VALUE(LEFT(AB$1,FIND("-",AB$1,1)-1)-1),0,AVERAGE(INDEX($AA:$AA,ROW($AA830)-VALUE(LEFT(AB$1,FIND("-",AB$1,1)-1))+1):$AA830))</f>
        <v>35.256410256410255</v>
      </c>
      <c r="AC830">
        <f>IF(ROW($AA830)&lt;=VALUE(LEFT(AA$1,FIND("-",AA$1,1)-1))+VALUE(LEFT(AB$1,FIND("-",AB$1,1)-1)-1)+VALUE(LEFT(AC$1,FIND("-",AC$1,1)-1)-1),0,AVERAGE(INDEX($AB:$AB,ROW($AB830)-VALUE(LEFT(AC$1,FIND("-",AC$1,1)-1))+1):$AB830))</f>
        <v>33.475783475783452</v>
      </c>
      <c r="AE830">
        <f t="shared" si="115"/>
        <v>16478844</v>
      </c>
      <c r="AG830" t="str">
        <f t="shared" si="116"/>
        <v/>
      </c>
    </row>
    <row r="831" spans="1:33" x14ac:dyDescent="0.25">
      <c r="A831" s="6">
        <v>37698</v>
      </c>
      <c r="B831">
        <v>0.55000000000000004</v>
      </c>
      <c r="C831">
        <v>0.56499999999999995</v>
      </c>
      <c r="D831">
        <v>0.55000000000000004</v>
      </c>
      <c r="E831">
        <v>0.56499999999999995</v>
      </c>
      <c r="F831">
        <v>0.32573400000000002</v>
      </c>
      <c r="G831">
        <v>89000</v>
      </c>
      <c r="I831" t="str">
        <f t="shared" si="110"/>
        <v/>
      </c>
      <c r="J831" t="str">
        <f t="shared" si="111"/>
        <v/>
      </c>
      <c r="K831" t="str">
        <f t="shared" si="112"/>
        <v/>
      </c>
      <c r="M831" s="11" t="str">
        <f t="shared" si="113"/>
        <v/>
      </c>
      <c r="O831">
        <f>IF(ROW($E831)&lt;=VALUE(LEFT(O$1,FIND("-",O$1,1)-1)),0,IF(ROW($E831)=VALUE(LEFT(O$1,FIND("-",O$1,1)-1))+1,AVERAGE(INDEX($E:$E,ROW($E831)-VALUE(LEFT(O$1,FIND("-",O$1,1)-1))):$E831),($E831*(2/(VALUE(LEFT(O$1,FIND("-",O$1,1)-1))+1)))+(O830*(1-(2/(VALUE(LEFT(O$1,FIND("-",O$1,1)-1))+1))))))</f>
        <v>0.65981713852842261</v>
      </c>
      <c r="Q831">
        <f>IF(ROW($E831)&lt;=VALUE(LEFT(Q$1,FIND("-",Q$1,1)-1)),0,IF(ROW($E831)=VALUE(LEFT(Q$1,FIND("-",Q$1,1)-1))+1,AVERAGE(INDEX($E:$E,ROW($E831)-VALUE(LEFT(Q$1,FIND("-",Q$1,1)-1))):$E831),($E831*(2/(VALUE(LEFT(Q$1,FIND("-",Q$1,1)-1))+1)))+(Q830*(1-(2/(VALUE(LEFT(Q$1,FIND("-",Q$1,1)-1))+1))))))</f>
        <v>0.56778006556100447</v>
      </c>
      <c r="R831">
        <f>IF(ROW($E831)&lt;=VALUE(LEFT(R$1,FIND("-",R$1,1)-1)),0,IF(ROW($E831)=VALUE(LEFT(R$1,FIND("-",R$1,1)-1))+1,AVERAGE(INDEX($E:$E,ROW($E831)-VALUE(LEFT(R$1,FIND("-",R$1,1)-1))):$E831),($E831*(2/(VALUE(LEFT(R$1,FIND("-",R$1,1)-1))+1)))+(R830*(1-(2/(VALUE(LEFT(R$1,FIND("-",R$1,1)-1))+1))))))</f>
        <v>0.57526771915850006</v>
      </c>
      <c r="S831">
        <f t="shared" si="114"/>
        <v>-7.4876535974955916E-3</v>
      </c>
      <c r="T831">
        <f>IF(ROW($E831)&lt;=MAX(VALUE(LEFT(Q$1,FIND("-",Q$1,1)-1)),VALUE(LEFT(R$1,FIND("-",R$1,1)-1)))+VALUE(LEFT(T$1,FIND("-",T$1,1)-1))-1,0,IF(ROW($E831)=MAX(VALUE(LEFT(Q$1,FIND("-",Q$1,1)-1)),VALUE(LEFT(R$1,FIND("-",R$1,1)-1)))+VALUE(LEFT(T$1,FIND("-",T$1,1)-1)),AVERAGE(INDEX($S:$S,ROW(S831)-VALUE(LEFT(T$1,FIND("-",T$1,1)-1))+1):S831),($S831*(2/(VALUE(LEFT(T$1,FIND("-",T$1,1)-1))+1)))+(T830*(1-(2/(VALUE(LEFT(T$1,FIND("-",T$1,1)-1))+1))))))</f>
        <v>-6.0249850455783797E-3</v>
      </c>
      <c r="V831">
        <f t="shared" si="109"/>
        <v>4.9999999999998934E-3</v>
      </c>
      <c r="W831">
        <f>IF(ROW($E831)&lt;=VALUE(LEFT(W$1,FIND("-",W$1,1)-1))+1,0,IF(ROW($E830)=VALUE(LEFT(W$1,FIND("-",W$1,1)-1))+1,100-100/(1+ABS((SUMIF(INDEX($V:$V,ROW($V831)-VALUE(LEFT(W$1,FIND("-",W$1,1)-1))+1):$V831,"&gt;0",INDEX($V:$V,ROW($V831)-VALUE(LEFT(W$1,FIND("-",W$1,1)-1))+1):$V831)/COUNTIF(INDEX($V:$V,ROW($V831)-VALUE(LEFT(W$1,FIND("-",W$1,1)-1))+1):$V831,"&gt;0"))/(SUMIF(INDEX($V:$V,ROW($V831)-VALUE(LEFT(W$1,FIND("-",W$1,1)-1))+1):$V831,"&lt;0",INDEX($V:$V,ROW($V831)-VALUE(LEFT(W$1,FIND("-",W$1,1)-1))+1):$V831)/COUNTIF(INDEX($V:$V,ROW($V831)-VALUE(LEFT(W$1,FIND("-",W$1,1)-1))+1):$V831,"&lt;0")))),100-100/(1+ABS((SUMIF(INDEX($V:$V,ROW($V831)-VALUE(LEFT(W$1,FIND("-",W$1,1)-1))+1):$V831,"&gt;0",INDEX($V:$V,ROW($V831)-VALUE(LEFT(W$1,FIND("-",W$1,1)-1))+1):$V831)/VALUE(LEFT(W$1,FIND("-",W$1,1)-1)))/(SUMIF(INDEX($V:$V,ROW($V831)-VALUE(LEFT(W$1,FIND("-",W$1,1)-1))+1):$V831,"&lt;0",INDEX($V:$V,ROW($V831)-VALUE(LEFT(W$1,FIND("-",W$1,1)-1))+1):$V831)/VALUE(LEFT(W$1,FIND("-",W$1,1)-1)))))))</f>
        <v>42.857142857142826</v>
      </c>
      <c r="Y831">
        <f>IF(ROW($E831)&lt;=VALUE(LEFT(Y$1,FIND("-",Y$1,1)-1)),0,MAX(INDEX(C:C,ROW(C831)-VALUE(LEFT(Y$1,FIND("-",Y$1,1)-1))+1):C831))</f>
        <v>0.6</v>
      </c>
      <c r="Z831">
        <f>IF(ROW($E831)&lt;=VALUE(LEFT(Z$1,FIND("-",Z$1,1)-1)),0,MIN(INDEX(D:D,ROW(D831)-VALUE(LEFT(Z$1,FIND("-",Z$1,1)-1))+1):D831))</f>
        <v>0.54</v>
      </c>
      <c r="AA831">
        <f t="shared" si="117"/>
        <v>41.666666666666558</v>
      </c>
      <c r="AB831">
        <f>IF(ROW($AA831)&lt;=VALUE(LEFT(AA$1,FIND("-",AA$1,1)-1))+VALUE(LEFT(AB$1,FIND("-",AB$1,1)-1)-1),0,AVERAGE(INDEX($AA:$AA,ROW($AA831)-VALUE(LEFT(AB$1,FIND("-",AB$1,1)-1))+1):$AA831))</f>
        <v>38.888888888888836</v>
      </c>
      <c r="AC831">
        <f>IF(ROW($AA831)&lt;=VALUE(LEFT(AA$1,FIND("-",AA$1,1)-1))+VALUE(LEFT(AB$1,FIND("-",AB$1,1)-1)-1)+VALUE(LEFT(AC$1,FIND("-",AC$1,1)-1)-1),0,AVERAGE(INDEX($AB:$AB,ROW($AB831)-VALUE(LEFT(AC$1,FIND("-",AC$1,1)-1))+1):$AB831))</f>
        <v>37.891737891737854</v>
      </c>
      <c r="AE831">
        <f t="shared" si="115"/>
        <v>16567844</v>
      </c>
      <c r="AG831" t="str">
        <f t="shared" si="116"/>
        <v/>
      </c>
    </row>
    <row r="832" spans="1:33" x14ac:dyDescent="0.25">
      <c r="A832" s="6">
        <v>37699</v>
      </c>
      <c r="B832">
        <v>0.56000000000000005</v>
      </c>
      <c r="C832">
        <v>0.56499999999999995</v>
      </c>
      <c r="D832">
        <v>0.56000000000000005</v>
      </c>
      <c r="E832">
        <v>0.56499999999999995</v>
      </c>
      <c r="F832">
        <v>0.32573400000000002</v>
      </c>
      <c r="G832">
        <v>33000</v>
      </c>
      <c r="I832" t="str">
        <f t="shared" si="110"/>
        <v/>
      </c>
      <c r="J832" t="str">
        <f t="shared" si="111"/>
        <v/>
      </c>
      <c r="K832" t="str">
        <f t="shared" si="112"/>
        <v/>
      </c>
      <c r="M832" s="11" t="str">
        <f t="shared" si="113"/>
        <v/>
      </c>
      <c r="O832">
        <f>IF(ROW($E832)&lt;=VALUE(LEFT(O$1,FIND("-",O$1,1)-1)),0,IF(ROW($E832)=VALUE(LEFT(O$1,FIND("-",O$1,1)-1))+1,AVERAGE(INDEX($E:$E,ROW($E832)-VALUE(LEFT(O$1,FIND("-",O$1,1)-1))):$E832),($E832*(2/(VALUE(LEFT(O$1,FIND("-",O$1,1)-1))+1)))+(O831*(1-(2/(VALUE(LEFT(O$1,FIND("-",O$1,1)-1))+1))))))</f>
        <v>0.65887368441371197</v>
      </c>
      <c r="Q832">
        <f>IF(ROW($E832)&lt;=VALUE(LEFT(Q$1,FIND("-",Q$1,1)-1)),0,IF(ROW($E832)=VALUE(LEFT(Q$1,FIND("-",Q$1,1)-1))+1,AVERAGE(INDEX($E:$E,ROW($E832)-VALUE(LEFT(Q$1,FIND("-",Q$1,1)-1))):$E832),($E832*(2/(VALUE(LEFT(Q$1,FIND("-",Q$1,1)-1))+1)))+(Q831*(1-(2/(VALUE(LEFT(Q$1,FIND("-",Q$1,1)-1))+1))))))</f>
        <v>0.56735236316700377</v>
      </c>
      <c r="R832">
        <f>IF(ROW($E832)&lt;=VALUE(LEFT(R$1,FIND("-",R$1,1)-1)),0,IF(ROW($E832)=VALUE(LEFT(R$1,FIND("-",R$1,1)-1))+1,AVERAGE(INDEX($E:$E,ROW($E832)-VALUE(LEFT(R$1,FIND("-",R$1,1)-1))):$E832),($E832*(2/(VALUE(LEFT(R$1,FIND("-",R$1,1)-1))+1)))+(R831*(1-(2/(VALUE(LEFT(R$1,FIND("-",R$1,1)-1))+1))))))</f>
        <v>0.57450714736898145</v>
      </c>
      <c r="S832">
        <f t="shared" si="114"/>
        <v>-7.1547842019776819E-3</v>
      </c>
      <c r="T832">
        <f>IF(ROW($E832)&lt;=MAX(VALUE(LEFT(Q$1,FIND("-",Q$1,1)-1)),VALUE(LEFT(R$1,FIND("-",R$1,1)-1)))+VALUE(LEFT(T$1,FIND("-",T$1,1)-1))-1,0,IF(ROW($E832)=MAX(VALUE(LEFT(Q$1,FIND("-",Q$1,1)-1)),VALUE(LEFT(R$1,FIND("-",R$1,1)-1)))+VALUE(LEFT(T$1,FIND("-",T$1,1)-1)),AVERAGE(INDEX($S:$S,ROW(S832)-VALUE(LEFT(T$1,FIND("-",T$1,1)-1))+1):S832),($S832*(2/(VALUE(LEFT(T$1,FIND("-",T$1,1)-1))+1)))+(T831*(1-(2/(VALUE(LEFT(T$1,FIND("-",T$1,1)-1))+1))))))</f>
        <v>-6.250944876858241E-3</v>
      </c>
      <c r="V832">
        <f t="shared" si="109"/>
        <v>0</v>
      </c>
      <c r="W832">
        <f>IF(ROW($E832)&lt;=VALUE(LEFT(W$1,FIND("-",W$1,1)-1))+1,0,IF(ROW($E831)=VALUE(LEFT(W$1,FIND("-",W$1,1)-1))+1,100-100/(1+ABS((SUMIF(INDEX($V:$V,ROW($V832)-VALUE(LEFT(W$1,FIND("-",W$1,1)-1))+1):$V832,"&gt;0",INDEX($V:$V,ROW($V832)-VALUE(LEFT(W$1,FIND("-",W$1,1)-1))+1):$V832)/COUNTIF(INDEX($V:$V,ROW($V832)-VALUE(LEFT(W$1,FIND("-",W$1,1)-1))+1):$V832,"&gt;0"))/(SUMIF(INDEX($V:$V,ROW($V832)-VALUE(LEFT(W$1,FIND("-",W$1,1)-1))+1):$V832,"&lt;0",INDEX($V:$V,ROW($V832)-VALUE(LEFT(W$1,FIND("-",W$1,1)-1))+1):$V832)/COUNTIF(INDEX($V:$V,ROW($V832)-VALUE(LEFT(W$1,FIND("-",W$1,1)-1))+1):$V832,"&lt;0")))),100-100/(1+ABS((SUMIF(INDEX($V:$V,ROW($V832)-VALUE(LEFT(W$1,FIND("-",W$1,1)-1))+1):$V832,"&gt;0",INDEX($V:$V,ROW($V832)-VALUE(LEFT(W$1,FIND("-",W$1,1)-1))+1):$V832)/VALUE(LEFT(W$1,FIND("-",W$1,1)-1)))/(SUMIF(INDEX($V:$V,ROW($V832)-VALUE(LEFT(W$1,FIND("-",W$1,1)-1))+1):$V832,"&lt;0",INDEX($V:$V,ROW($V832)-VALUE(LEFT(W$1,FIND("-",W$1,1)-1))+1):$V832)/VALUE(LEFT(W$1,FIND("-",W$1,1)-1)))))))</f>
        <v>40.740740740740691</v>
      </c>
      <c r="Y832">
        <f>IF(ROW($E832)&lt;=VALUE(LEFT(Y$1,FIND("-",Y$1,1)-1)),0,MAX(INDEX(C:C,ROW(C832)-VALUE(LEFT(Y$1,FIND("-",Y$1,1)-1))+1):C832))</f>
        <v>0.6</v>
      </c>
      <c r="Z832">
        <f>IF(ROW($E832)&lt;=VALUE(LEFT(Z$1,FIND("-",Z$1,1)-1)),0,MIN(INDEX(D:D,ROW(D832)-VALUE(LEFT(Z$1,FIND("-",Z$1,1)-1))+1):D832))</f>
        <v>0.54</v>
      </c>
      <c r="AA832">
        <f t="shared" si="117"/>
        <v>41.666666666666558</v>
      </c>
      <c r="AB832">
        <f>IF(ROW($AA832)&lt;=VALUE(LEFT(AA$1,FIND("-",AA$1,1)-1))+VALUE(LEFT(AB$1,FIND("-",AB$1,1)-1)-1),0,AVERAGE(INDEX($AA:$AA,ROW($AA832)-VALUE(LEFT(AB$1,FIND("-",AB$1,1)-1))+1):$AA832))</f>
        <v>38.888888888888836</v>
      </c>
      <c r="AC832">
        <f>IF(ROW($AA832)&lt;=VALUE(LEFT(AA$1,FIND("-",AA$1,1)-1))+VALUE(LEFT(AB$1,FIND("-",AB$1,1)-1)-1)+VALUE(LEFT(AC$1,FIND("-",AC$1,1)-1)-1),0,AVERAGE(INDEX($AB:$AB,ROW($AB832)-VALUE(LEFT(AC$1,FIND("-",AC$1,1)-1))+1):$AB832))</f>
        <v>37.678062678062645</v>
      </c>
      <c r="AE832">
        <f t="shared" si="115"/>
        <v>16567844</v>
      </c>
      <c r="AG832" t="str">
        <f t="shared" si="116"/>
        <v/>
      </c>
    </row>
    <row r="833" spans="1:33" x14ac:dyDescent="0.25">
      <c r="A833" s="6">
        <v>37700</v>
      </c>
      <c r="B833">
        <v>0.56499999999999995</v>
      </c>
      <c r="C833">
        <v>0.57499999999999996</v>
      </c>
      <c r="D833">
        <v>0.56000000000000005</v>
      </c>
      <c r="E833">
        <v>0.57499999999999996</v>
      </c>
      <c r="F833">
        <v>0.33149899999999999</v>
      </c>
      <c r="G833">
        <v>47000</v>
      </c>
      <c r="I833" t="str">
        <f t="shared" si="110"/>
        <v>Bullish</v>
      </c>
      <c r="J833" t="str">
        <f t="shared" si="111"/>
        <v/>
      </c>
      <c r="K833" t="str">
        <f t="shared" si="112"/>
        <v/>
      </c>
      <c r="M833" s="11" t="str">
        <f t="shared" si="113"/>
        <v/>
      </c>
      <c r="O833">
        <f>IF(ROW($E833)&lt;=VALUE(LEFT(O$1,FIND("-",O$1,1)-1)),0,IF(ROW($E833)=VALUE(LEFT(O$1,FIND("-",O$1,1)-1))+1,AVERAGE(INDEX($E:$E,ROW($E833)-VALUE(LEFT(O$1,FIND("-",O$1,1)-1))):$E833),($E833*(2/(VALUE(LEFT(O$1,FIND("-",O$1,1)-1))+1)))+(O832*(1-(2/(VALUE(LEFT(O$1,FIND("-",O$1,1)-1))+1))))))</f>
        <v>0.65803912038969503</v>
      </c>
      <c r="Q833">
        <f>IF(ROW($E833)&lt;=VALUE(LEFT(Q$1,FIND("-",Q$1,1)-1)),0,IF(ROW($E833)=VALUE(LEFT(Q$1,FIND("-",Q$1,1)-1))+1,AVERAGE(INDEX($E:$E,ROW($E833)-VALUE(LEFT(Q$1,FIND("-",Q$1,1)-1))):$E833),($E833*(2/(VALUE(LEFT(Q$1,FIND("-",Q$1,1)-1))+1)))+(Q832*(1-(2/(VALUE(LEFT(Q$1,FIND("-",Q$1,1)-1))+1))))))</f>
        <v>0.5685289226797724</v>
      </c>
      <c r="R833">
        <f>IF(ROW($E833)&lt;=VALUE(LEFT(R$1,FIND("-",R$1,1)-1)),0,IF(ROW($E833)=VALUE(LEFT(R$1,FIND("-",R$1,1)-1))+1,AVERAGE(INDEX($E:$E,ROW($E833)-VALUE(LEFT(R$1,FIND("-",R$1,1)-1))):$E833),($E833*(2/(VALUE(LEFT(R$1,FIND("-",R$1,1)-1))+1)))+(R832*(1-(2/(VALUE(LEFT(R$1,FIND("-",R$1,1)-1))+1))))))</f>
        <v>0.57454365497127913</v>
      </c>
      <c r="S833">
        <f t="shared" si="114"/>
        <v>-6.0147322915067303E-3</v>
      </c>
      <c r="T833">
        <f>IF(ROW($E833)&lt;=MAX(VALUE(LEFT(Q$1,FIND("-",Q$1,1)-1)),VALUE(LEFT(R$1,FIND("-",R$1,1)-1)))+VALUE(LEFT(T$1,FIND("-",T$1,1)-1))-1,0,IF(ROW($E833)=MAX(VALUE(LEFT(Q$1,FIND("-",Q$1,1)-1)),VALUE(LEFT(R$1,FIND("-",R$1,1)-1)))+VALUE(LEFT(T$1,FIND("-",T$1,1)-1)),AVERAGE(INDEX($S:$S,ROW(S833)-VALUE(LEFT(T$1,FIND("-",T$1,1)-1))+1):S833),($S833*(2/(VALUE(LEFT(T$1,FIND("-",T$1,1)-1))+1)))+(T832*(1-(2/(VALUE(LEFT(T$1,FIND("-",T$1,1)-1))+1))))))</f>
        <v>-6.2037023597879392E-3</v>
      </c>
      <c r="V833">
        <f t="shared" si="109"/>
        <v>1.0000000000000009E-2</v>
      </c>
      <c r="W833">
        <f>IF(ROW($E833)&lt;=VALUE(LEFT(W$1,FIND("-",W$1,1)-1))+1,0,IF(ROW($E832)=VALUE(LEFT(W$1,FIND("-",W$1,1)-1))+1,100-100/(1+ABS((SUMIF(INDEX($V:$V,ROW($V833)-VALUE(LEFT(W$1,FIND("-",W$1,1)-1))+1):$V833,"&gt;0",INDEX($V:$V,ROW($V833)-VALUE(LEFT(W$1,FIND("-",W$1,1)-1))+1):$V833)/COUNTIF(INDEX($V:$V,ROW($V833)-VALUE(LEFT(W$1,FIND("-",W$1,1)-1))+1):$V833,"&gt;0"))/(SUMIF(INDEX($V:$V,ROW($V833)-VALUE(LEFT(W$1,FIND("-",W$1,1)-1))+1):$V833,"&lt;0",INDEX($V:$V,ROW($V833)-VALUE(LEFT(W$1,FIND("-",W$1,1)-1))+1):$V833)/COUNTIF(INDEX($V:$V,ROW($V833)-VALUE(LEFT(W$1,FIND("-",W$1,1)-1))+1):$V833,"&lt;0")))),100-100/(1+ABS((SUMIF(INDEX($V:$V,ROW($V833)-VALUE(LEFT(W$1,FIND("-",W$1,1)-1))+1):$V833,"&gt;0",INDEX($V:$V,ROW($V833)-VALUE(LEFT(W$1,FIND("-",W$1,1)-1))+1):$V833)/VALUE(LEFT(W$1,FIND("-",W$1,1)-1)))/(SUMIF(INDEX($V:$V,ROW($V833)-VALUE(LEFT(W$1,FIND("-",W$1,1)-1))+1):$V833,"&lt;0",INDEX($V:$V,ROW($V833)-VALUE(LEFT(W$1,FIND("-",W$1,1)-1))+1):$V833)/VALUE(LEFT(W$1,FIND("-",W$1,1)-1)))))))</f>
        <v>42.857142857142826</v>
      </c>
      <c r="Y833">
        <f>IF(ROW($E833)&lt;=VALUE(LEFT(Y$1,FIND("-",Y$1,1)-1)),0,MAX(INDEX(C:C,ROW(C833)-VALUE(LEFT(Y$1,FIND("-",Y$1,1)-1))+1):C833))</f>
        <v>0.59499999999999997</v>
      </c>
      <c r="Z833">
        <f>IF(ROW($E833)&lt;=VALUE(LEFT(Z$1,FIND("-",Z$1,1)-1)),0,MIN(INDEX(D:D,ROW(D833)-VALUE(LEFT(Z$1,FIND("-",Z$1,1)-1))+1):D833))</f>
        <v>0.54</v>
      </c>
      <c r="AA833">
        <f t="shared" si="117"/>
        <v>63.636363636363555</v>
      </c>
      <c r="AB833">
        <f>IF(ROW($AA833)&lt;=VALUE(LEFT(AA$1,FIND("-",AA$1,1)-1))+VALUE(LEFT(AB$1,FIND("-",AB$1,1)-1)-1),0,AVERAGE(INDEX($AA:$AA,ROW($AA833)-VALUE(LEFT(AB$1,FIND("-",AB$1,1)-1))+1):$AA833))</f>
        <v>48.989898989898883</v>
      </c>
      <c r="AC833">
        <f>IF(ROW($AA833)&lt;=VALUE(LEFT(AA$1,FIND("-",AA$1,1)-1))+VALUE(LEFT(AB$1,FIND("-",AB$1,1)-1)-1)+VALUE(LEFT(AC$1,FIND("-",AC$1,1)-1)-1),0,AVERAGE(INDEX($AB:$AB,ROW($AB833)-VALUE(LEFT(AC$1,FIND("-",AC$1,1)-1))+1):$AB833))</f>
        <v>42.255892255892185</v>
      </c>
      <c r="AE833">
        <f t="shared" si="115"/>
        <v>16614844</v>
      </c>
      <c r="AG833" t="str">
        <f t="shared" si="116"/>
        <v/>
      </c>
    </row>
    <row r="834" spans="1:33" x14ac:dyDescent="0.25">
      <c r="A834" s="6">
        <v>37701</v>
      </c>
      <c r="B834">
        <v>0.57499999999999996</v>
      </c>
      <c r="C834">
        <v>0.57499999999999996</v>
      </c>
      <c r="D834">
        <v>0.56499999999999995</v>
      </c>
      <c r="E834">
        <v>0.56499999999999995</v>
      </c>
      <c r="F834">
        <v>0.32573400000000002</v>
      </c>
      <c r="G834">
        <v>9000</v>
      </c>
      <c r="I834" t="str">
        <f t="shared" si="110"/>
        <v/>
      </c>
      <c r="J834" t="str">
        <f t="shared" si="111"/>
        <v/>
      </c>
      <c r="K834" t="str">
        <f t="shared" si="112"/>
        <v/>
      </c>
      <c r="M834" s="11" t="str">
        <f t="shared" si="113"/>
        <v/>
      </c>
      <c r="O834">
        <f>IF(ROW($E834)&lt;=VALUE(LEFT(O$1,FIND("-",O$1,1)-1)),0,IF(ROW($E834)=VALUE(LEFT(O$1,FIND("-",O$1,1)-1))+1,AVERAGE(INDEX($E:$E,ROW($E834)-VALUE(LEFT(O$1,FIND("-",O$1,1)-1))):$E834),($E834*(2/(VALUE(LEFT(O$1,FIND("-",O$1,1)-1))+1)))+(O833*(1-(2/(VALUE(LEFT(O$1,FIND("-",O$1,1)-1))+1))))))</f>
        <v>0.65711335799775783</v>
      </c>
      <c r="Q834">
        <f>IF(ROW($E834)&lt;=VALUE(LEFT(Q$1,FIND("-",Q$1,1)-1)),0,IF(ROW($E834)=VALUE(LEFT(Q$1,FIND("-",Q$1,1)-1))+1,AVERAGE(INDEX($E:$E,ROW($E834)-VALUE(LEFT(Q$1,FIND("-",Q$1,1)-1))):$E834),($E834*(2/(VALUE(LEFT(Q$1,FIND("-",Q$1,1)-1))+1)))+(Q833*(1-(2/(VALUE(LEFT(Q$1,FIND("-",Q$1,1)-1))+1))))))</f>
        <v>0.56798601149826888</v>
      </c>
      <c r="R834">
        <f>IF(ROW($E834)&lt;=VALUE(LEFT(R$1,FIND("-",R$1,1)-1)),0,IF(ROW($E834)=VALUE(LEFT(R$1,FIND("-",R$1,1)-1))+1,AVERAGE(INDEX($E:$E,ROW($E834)-VALUE(LEFT(R$1,FIND("-",R$1,1)-1))):$E834),($E834*(2/(VALUE(LEFT(R$1,FIND("-",R$1,1)-1))+1)))+(R833*(1-(2/(VALUE(LEFT(R$1,FIND("-",R$1,1)-1))+1))))))</f>
        <v>0.57383671756599919</v>
      </c>
      <c r="S834">
        <f t="shared" si="114"/>
        <v>-5.8507060677303047E-3</v>
      </c>
      <c r="T834">
        <f>IF(ROW($E834)&lt;=MAX(VALUE(LEFT(Q$1,FIND("-",Q$1,1)-1)),VALUE(LEFT(R$1,FIND("-",R$1,1)-1)))+VALUE(LEFT(T$1,FIND("-",T$1,1)-1))-1,0,IF(ROW($E834)=MAX(VALUE(LEFT(Q$1,FIND("-",Q$1,1)-1)),VALUE(LEFT(R$1,FIND("-",R$1,1)-1)))+VALUE(LEFT(T$1,FIND("-",T$1,1)-1)),AVERAGE(INDEX($S:$S,ROW(S834)-VALUE(LEFT(T$1,FIND("-",T$1,1)-1))+1):S834),($S834*(2/(VALUE(LEFT(T$1,FIND("-",T$1,1)-1))+1)))+(T833*(1-(2/(VALUE(LEFT(T$1,FIND("-",T$1,1)-1))+1))))))</f>
        <v>-6.1331031013764133E-3</v>
      </c>
      <c r="V834">
        <f t="shared" ref="V834:V890" si="118">IFERROR(1*(E834-E833),"")</f>
        <v>-1.0000000000000009E-2</v>
      </c>
      <c r="W834">
        <f>IF(ROW($E834)&lt;=VALUE(LEFT(W$1,FIND("-",W$1,1)-1))+1,0,IF(ROW($E833)=VALUE(LEFT(W$1,FIND("-",W$1,1)-1))+1,100-100/(1+ABS((SUMIF(INDEX($V:$V,ROW($V834)-VALUE(LEFT(W$1,FIND("-",W$1,1)-1))+1):$V834,"&gt;0",INDEX($V:$V,ROW($V834)-VALUE(LEFT(W$1,FIND("-",W$1,1)-1))+1):$V834)/COUNTIF(INDEX($V:$V,ROW($V834)-VALUE(LEFT(W$1,FIND("-",W$1,1)-1))+1):$V834,"&gt;0"))/(SUMIF(INDEX($V:$V,ROW($V834)-VALUE(LEFT(W$1,FIND("-",W$1,1)-1))+1):$V834,"&lt;0",INDEX($V:$V,ROW($V834)-VALUE(LEFT(W$1,FIND("-",W$1,1)-1))+1):$V834)/COUNTIF(INDEX($V:$V,ROW($V834)-VALUE(LEFT(W$1,FIND("-",W$1,1)-1))+1):$V834,"&lt;0")))),100-100/(1+ABS((SUMIF(INDEX($V:$V,ROW($V834)-VALUE(LEFT(W$1,FIND("-",W$1,1)-1))+1):$V834,"&gt;0",INDEX($V:$V,ROW($V834)-VALUE(LEFT(W$1,FIND("-",W$1,1)-1))+1):$V834)/VALUE(LEFT(W$1,FIND("-",W$1,1)-1)))/(SUMIF(INDEX($V:$V,ROW($V834)-VALUE(LEFT(W$1,FIND("-",W$1,1)-1))+1):$V834,"&lt;0",INDEX($V:$V,ROW($V834)-VALUE(LEFT(W$1,FIND("-",W$1,1)-1))+1):$V834)/VALUE(LEFT(W$1,FIND("-",W$1,1)-1)))))))</f>
        <v>41.379310344827545</v>
      </c>
      <c r="Y834">
        <f>IF(ROW($E834)&lt;=VALUE(LEFT(Y$1,FIND("-",Y$1,1)-1)),0,MAX(INDEX(C:C,ROW(C834)-VALUE(LEFT(Y$1,FIND("-",Y$1,1)-1))+1):C834))</f>
        <v>0.59499999999999997</v>
      </c>
      <c r="Z834">
        <f>IF(ROW($E834)&lt;=VALUE(LEFT(Z$1,FIND("-",Z$1,1)-1)),0,MIN(INDEX(D:D,ROW(D834)-VALUE(LEFT(Z$1,FIND("-",Z$1,1)-1))+1):D834))</f>
        <v>0.54</v>
      </c>
      <c r="AA834">
        <f t="shared" si="117"/>
        <v>45.45454545454534</v>
      </c>
      <c r="AB834">
        <f>IF(ROW($AA834)&lt;=VALUE(LEFT(AA$1,FIND("-",AA$1,1)-1))+VALUE(LEFT(AB$1,FIND("-",AB$1,1)-1)-1),0,AVERAGE(INDEX($AA:$AA,ROW($AA834)-VALUE(LEFT(AB$1,FIND("-",AB$1,1)-1))+1):$AA834))</f>
        <v>50.252525252525153</v>
      </c>
      <c r="AC834">
        <f>IF(ROW($AA834)&lt;=VALUE(LEFT(AA$1,FIND("-",AA$1,1)-1))+VALUE(LEFT(AB$1,FIND("-",AB$1,1)-1)-1)+VALUE(LEFT(AC$1,FIND("-",AC$1,1)-1)-1),0,AVERAGE(INDEX($AB:$AB,ROW($AB834)-VALUE(LEFT(AC$1,FIND("-",AC$1,1)-1))+1):$AB834))</f>
        <v>46.04377104377096</v>
      </c>
      <c r="AE834">
        <f t="shared" si="115"/>
        <v>16605844</v>
      </c>
      <c r="AG834" t="str">
        <f t="shared" si="116"/>
        <v/>
      </c>
    </row>
    <row r="835" spans="1:33" x14ac:dyDescent="0.25">
      <c r="A835" s="6">
        <v>37704</v>
      </c>
      <c r="B835">
        <v>0.56499999999999995</v>
      </c>
      <c r="C835">
        <v>0.56999999999999995</v>
      </c>
      <c r="D835">
        <v>0.56499999999999995</v>
      </c>
      <c r="E835">
        <v>0.56499999999999995</v>
      </c>
      <c r="F835">
        <v>0.32573400000000002</v>
      </c>
      <c r="G835">
        <v>8000</v>
      </c>
      <c r="I835" t="str">
        <f t="shared" ref="I835:I890" si="119">IF(AND(T835&gt;=S835,T834&lt;S834),"Bearish",IF(AND(T835&lt;S835,T834&gt;=S834),"Bullish",""))</f>
        <v/>
      </c>
      <c r="J835" t="str">
        <f t="shared" ref="J835:J890" si="120">IF(W835&gt;70,"Overbought",IF(W835&lt;30,"Oversold",""))</f>
        <v/>
      </c>
      <c r="K835" t="str">
        <f t="shared" ref="K835:K890" si="121">IF(AND(AC835&lt;20,AC835&gt;AB835),"Oversold Above %D",IF(AND(AC835&lt;20,AC835&lt;=AB835),"Oversold Below %D",IF(AND(AC835&gt;80,AC835&lt;AB835),"Overbought Below %D",IF(AND(AC835&gt;80,AC835&gt;=AB835),"Overbought Above %D",IF(AND(AC835&gt;=20,LEFT(K834,5)="Overs"),"Buy",IF(AND(AC835&lt;=80,LEFT(K834,5)="Overb"),"Sell",""))))))</f>
        <v/>
      </c>
      <c r="M835" s="11" t="str">
        <f t="shared" ref="M835:M898" si="122">IF(K835="Buy","Buy",IF(K835="Sell","Sell",""))</f>
        <v/>
      </c>
      <c r="O835">
        <f>IF(ROW($E835)&lt;=VALUE(LEFT(O$1,FIND("-",O$1,1)-1)),0,IF(ROW($E835)=VALUE(LEFT(O$1,FIND("-",O$1,1)-1))+1,AVERAGE(INDEX($E:$E,ROW($E835)-VALUE(LEFT(O$1,FIND("-",O$1,1)-1))):$E835),($E835*(2/(VALUE(LEFT(O$1,FIND("-",O$1,1)-1))+1)))+(O834*(1-(2/(VALUE(LEFT(O$1,FIND("-",O$1,1)-1))+1))))))</f>
        <v>0.65619680717190954</v>
      </c>
      <c r="Q835">
        <f>IF(ROW($E835)&lt;=VALUE(LEFT(Q$1,FIND("-",Q$1,1)-1)),0,IF(ROW($E835)=VALUE(LEFT(Q$1,FIND("-",Q$1,1)-1))+1,AVERAGE(INDEX($E:$E,ROW($E835)-VALUE(LEFT(Q$1,FIND("-",Q$1,1)-1))):$E835),($E835*(2/(VALUE(LEFT(Q$1,FIND("-",Q$1,1)-1))+1)))+(Q834*(1-(2/(VALUE(LEFT(Q$1,FIND("-",Q$1,1)-1))+1))))))</f>
        <v>0.56752662511391982</v>
      </c>
      <c r="R835">
        <f>IF(ROW($E835)&lt;=VALUE(LEFT(R$1,FIND("-",R$1,1)-1)),0,IF(ROW($E835)=VALUE(LEFT(R$1,FIND("-",R$1,1)-1))+1,AVERAGE(INDEX($E:$E,ROW($E835)-VALUE(LEFT(R$1,FIND("-",R$1,1)-1))):$E835),($E835*(2/(VALUE(LEFT(R$1,FIND("-",R$1,1)-1))+1)))+(R834*(1-(2/(VALUE(LEFT(R$1,FIND("-",R$1,1)-1))+1))))))</f>
        <v>0.57318214589444361</v>
      </c>
      <c r="S835">
        <f t="shared" ref="S835:S890" si="123">IF(ROW($E835)&lt;=MAX(VALUE(LEFT(Q$1,FIND("-",Q$1,1)-1)),VALUE(LEFT(R$1,FIND("-",R$1,1)-1))),0,Q835-R835)</f>
        <v>-5.6555207805237817E-3</v>
      </c>
      <c r="T835">
        <f>IF(ROW($E835)&lt;=MAX(VALUE(LEFT(Q$1,FIND("-",Q$1,1)-1)),VALUE(LEFT(R$1,FIND("-",R$1,1)-1)))+VALUE(LEFT(T$1,FIND("-",T$1,1)-1))-1,0,IF(ROW($E835)=MAX(VALUE(LEFT(Q$1,FIND("-",Q$1,1)-1)),VALUE(LEFT(R$1,FIND("-",R$1,1)-1)))+VALUE(LEFT(T$1,FIND("-",T$1,1)-1)),AVERAGE(INDEX($S:$S,ROW(S835)-VALUE(LEFT(T$1,FIND("-",T$1,1)-1))+1):S835),($S835*(2/(VALUE(LEFT(T$1,FIND("-",T$1,1)-1))+1)))+(T834*(1-(2/(VALUE(LEFT(T$1,FIND("-",T$1,1)-1))+1))))))</f>
        <v>-6.037586637205888E-3</v>
      </c>
      <c r="V835">
        <f t="shared" si="118"/>
        <v>0</v>
      </c>
      <c r="W835">
        <f>IF(ROW($E835)&lt;=VALUE(LEFT(W$1,FIND("-",W$1,1)-1))+1,0,IF(ROW($E834)=VALUE(LEFT(W$1,FIND("-",W$1,1)-1))+1,100-100/(1+ABS((SUMIF(INDEX($V:$V,ROW($V835)-VALUE(LEFT(W$1,FIND("-",W$1,1)-1))+1):$V835,"&gt;0",INDEX($V:$V,ROW($V835)-VALUE(LEFT(W$1,FIND("-",W$1,1)-1))+1):$V835)/COUNTIF(INDEX($V:$V,ROW($V835)-VALUE(LEFT(W$1,FIND("-",W$1,1)-1))+1):$V835,"&gt;0"))/(SUMIF(INDEX($V:$V,ROW($V835)-VALUE(LEFT(W$1,FIND("-",W$1,1)-1))+1):$V835,"&lt;0",INDEX($V:$V,ROW($V835)-VALUE(LEFT(W$1,FIND("-",W$1,1)-1))+1):$V835)/COUNTIF(INDEX($V:$V,ROW($V835)-VALUE(LEFT(W$1,FIND("-",W$1,1)-1))+1):$V835,"&lt;0")))),100-100/(1+ABS((SUMIF(INDEX($V:$V,ROW($V835)-VALUE(LEFT(W$1,FIND("-",W$1,1)-1))+1):$V835,"&gt;0",INDEX($V:$V,ROW($V835)-VALUE(LEFT(W$1,FIND("-",W$1,1)-1))+1):$V835)/VALUE(LEFT(W$1,FIND("-",W$1,1)-1)))/(SUMIF(INDEX($V:$V,ROW($V835)-VALUE(LEFT(W$1,FIND("-",W$1,1)-1))+1):$V835,"&lt;0",INDEX($V:$V,ROW($V835)-VALUE(LEFT(W$1,FIND("-",W$1,1)-1))+1):$V835)/VALUE(LEFT(W$1,FIND("-",W$1,1)-1)))))))</f>
        <v>41.379310344827545</v>
      </c>
      <c r="Y835">
        <f>IF(ROW($E835)&lt;=VALUE(LEFT(Y$1,FIND("-",Y$1,1)-1)),0,MAX(INDEX(C:C,ROW(C835)-VALUE(LEFT(Y$1,FIND("-",Y$1,1)-1))+1):C835))</f>
        <v>0.59499999999999997</v>
      </c>
      <c r="Z835">
        <f>IF(ROW($E835)&lt;=VALUE(LEFT(Z$1,FIND("-",Z$1,1)-1)),0,MIN(INDEX(D:D,ROW(D835)-VALUE(LEFT(Z$1,FIND("-",Z$1,1)-1))+1):D835))</f>
        <v>0.54</v>
      </c>
      <c r="AA835">
        <f t="shared" si="117"/>
        <v>45.45454545454534</v>
      </c>
      <c r="AB835">
        <f>IF(ROW($AA835)&lt;=VALUE(LEFT(AA$1,FIND("-",AA$1,1)-1))+VALUE(LEFT(AB$1,FIND("-",AB$1,1)-1)-1),0,AVERAGE(INDEX($AA:$AA,ROW($AA835)-VALUE(LEFT(AB$1,FIND("-",AB$1,1)-1))+1):$AA835))</f>
        <v>51.515151515151409</v>
      </c>
      <c r="AC835">
        <f>IF(ROW($AA835)&lt;=VALUE(LEFT(AA$1,FIND("-",AA$1,1)-1))+VALUE(LEFT(AB$1,FIND("-",AB$1,1)-1)-1)+VALUE(LEFT(AC$1,FIND("-",AC$1,1)-1)-1),0,AVERAGE(INDEX($AB:$AB,ROW($AB835)-VALUE(LEFT(AC$1,FIND("-",AC$1,1)-1))+1):$AB835))</f>
        <v>50.252525252525146</v>
      </c>
      <c r="AE835">
        <f t="shared" ref="AE835:AE890" si="124">IFERROR(IF($E835=$E834,AE834,IF($E835&gt;$E834,AE834+$G835,IF($E835&lt;$E834,AE834-$G835,""))),"")</f>
        <v>16605844</v>
      </c>
      <c r="AG835" t="str">
        <f t="shared" ref="AG835:AG898" si="125">IF(K835="Buy","Buy",IF(K835="Sell","Sell",""))</f>
        <v/>
      </c>
    </row>
    <row r="836" spans="1:33" x14ac:dyDescent="0.25">
      <c r="A836" s="6">
        <v>37705</v>
      </c>
      <c r="B836">
        <v>0.56000000000000005</v>
      </c>
      <c r="C836">
        <v>0.56000000000000005</v>
      </c>
      <c r="D836">
        <v>0.56000000000000005</v>
      </c>
      <c r="E836">
        <v>0.56000000000000005</v>
      </c>
      <c r="F836">
        <v>0.32285199999999997</v>
      </c>
      <c r="G836">
        <v>12000</v>
      </c>
      <c r="I836" t="str">
        <f t="shared" si="119"/>
        <v/>
      </c>
      <c r="J836" t="str">
        <f t="shared" si="120"/>
        <v/>
      </c>
      <c r="K836" t="str">
        <f t="shared" si="121"/>
        <v/>
      </c>
      <c r="M836" s="11" t="str">
        <f t="shared" si="122"/>
        <v/>
      </c>
      <c r="O836">
        <f>IF(ROW($E836)&lt;=VALUE(LEFT(O$1,FIND("-",O$1,1)-1)),0,IF(ROW($E836)=VALUE(LEFT(O$1,FIND("-",O$1,1)-1))+1,AVERAGE(INDEX($E:$E,ROW($E836)-VALUE(LEFT(O$1,FIND("-",O$1,1)-1))):$E836),($E836*(2/(VALUE(LEFT(O$1,FIND("-",O$1,1)-1))+1)))+(O835*(1-(2/(VALUE(LEFT(O$1,FIND("-",O$1,1)-1))+1))))))</f>
        <v>0.65523962501099497</v>
      </c>
      <c r="Q836">
        <f>IF(ROW($E836)&lt;=VALUE(LEFT(Q$1,FIND("-",Q$1,1)-1)),0,IF(ROW($E836)=VALUE(LEFT(Q$1,FIND("-",Q$1,1)-1))+1,AVERAGE(INDEX($E:$E,ROW($E836)-VALUE(LEFT(Q$1,FIND("-",Q$1,1)-1))):$E836),($E836*(2/(VALUE(LEFT(Q$1,FIND("-",Q$1,1)-1))+1)))+(Q835*(1-(2/(VALUE(LEFT(Q$1,FIND("-",Q$1,1)-1))+1))))))</f>
        <v>0.56636868278870145</v>
      </c>
      <c r="R836">
        <f>IF(ROW($E836)&lt;=VALUE(LEFT(R$1,FIND("-",R$1,1)-1)),0,IF(ROW($E836)=VALUE(LEFT(R$1,FIND("-",R$1,1)-1))+1,AVERAGE(INDEX($E:$E,ROW($E836)-VALUE(LEFT(R$1,FIND("-",R$1,1)-1))):$E836),($E836*(2/(VALUE(LEFT(R$1,FIND("-",R$1,1)-1))+1)))+(R835*(1-(2/(VALUE(LEFT(R$1,FIND("-",R$1,1)-1))+1))))))</f>
        <v>0.57220569064300331</v>
      </c>
      <c r="S836">
        <f t="shared" si="123"/>
        <v>-5.8370078543018566E-3</v>
      </c>
      <c r="T836">
        <f>IF(ROW($E836)&lt;=MAX(VALUE(LEFT(Q$1,FIND("-",Q$1,1)-1)),VALUE(LEFT(R$1,FIND("-",R$1,1)-1)))+VALUE(LEFT(T$1,FIND("-",T$1,1)-1))-1,0,IF(ROW($E836)=MAX(VALUE(LEFT(Q$1,FIND("-",Q$1,1)-1)),VALUE(LEFT(R$1,FIND("-",R$1,1)-1)))+VALUE(LEFT(T$1,FIND("-",T$1,1)-1)),AVERAGE(INDEX($S:$S,ROW(S836)-VALUE(LEFT(T$1,FIND("-",T$1,1)-1))+1):S836),($S836*(2/(VALUE(LEFT(T$1,FIND("-",T$1,1)-1))+1)))+(T835*(1-(2/(VALUE(LEFT(T$1,FIND("-",T$1,1)-1))+1))))))</f>
        <v>-5.9974708806250819E-3</v>
      </c>
      <c r="V836">
        <f t="shared" si="118"/>
        <v>-4.9999999999998934E-3</v>
      </c>
      <c r="W836">
        <f>IF(ROW($E836)&lt;=VALUE(LEFT(W$1,FIND("-",W$1,1)-1))+1,0,IF(ROW($E835)=VALUE(LEFT(W$1,FIND("-",W$1,1)-1))+1,100-100/(1+ABS((SUMIF(INDEX($V:$V,ROW($V836)-VALUE(LEFT(W$1,FIND("-",W$1,1)-1))+1):$V836,"&gt;0",INDEX($V:$V,ROW($V836)-VALUE(LEFT(W$1,FIND("-",W$1,1)-1))+1):$V836)/COUNTIF(INDEX($V:$V,ROW($V836)-VALUE(LEFT(W$1,FIND("-",W$1,1)-1))+1):$V836,"&gt;0"))/(SUMIF(INDEX($V:$V,ROW($V836)-VALUE(LEFT(W$1,FIND("-",W$1,1)-1))+1):$V836,"&lt;0",INDEX($V:$V,ROW($V836)-VALUE(LEFT(W$1,FIND("-",W$1,1)-1))+1):$V836)/COUNTIF(INDEX($V:$V,ROW($V836)-VALUE(LEFT(W$1,FIND("-",W$1,1)-1))+1):$V836,"&lt;0")))),100-100/(1+ABS((SUMIF(INDEX($V:$V,ROW($V836)-VALUE(LEFT(W$1,FIND("-",W$1,1)-1))+1):$V836,"&gt;0",INDEX($V:$V,ROW($V836)-VALUE(LEFT(W$1,FIND("-",W$1,1)-1))+1):$V836)/VALUE(LEFT(W$1,FIND("-",W$1,1)-1)))/(SUMIF(INDEX($V:$V,ROW($V836)-VALUE(LEFT(W$1,FIND("-",W$1,1)-1))+1):$V836,"&lt;0",INDEX($V:$V,ROW($V836)-VALUE(LEFT(W$1,FIND("-",W$1,1)-1))+1):$V836)/VALUE(LEFT(W$1,FIND("-",W$1,1)-1)))))))</f>
        <v>46.153846153846182</v>
      </c>
      <c r="Y836">
        <f>IF(ROW($E836)&lt;=VALUE(LEFT(Y$1,FIND("-",Y$1,1)-1)),0,MAX(INDEX(C:C,ROW(C836)-VALUE(LEFT(Y$1,FIND("-",Y$1,1)-1))+1):C836))</f>
        <v>0.57999999999999996</v>
      </c>
      <c r="Z836">
        <f>IF(ROW($E836)&lt;=VALUE(LEFT(Z$1,FIND("-",Z$1,1)-1)),0,MIN(INDEX(D:D,ROW(D836)-VALUE(LEFT(Z$1,FIND("-",Z$1,1)-1))+1):D836))</f>
        <v>0.54</v>
      </c>
      <c r="AA836">
        <f t="shared" si="117"/>
        <v>50.000000000000135</v>
      </c>
      <c r="AB836">
        <f>IF(ROW($AA836)&lt;=VALUE(LEFT(AA$1,FIND("-",AA$1,1)-1))+VALUE(LEFT(AB$1,FIND("-",AB$1,1)-1)-1),0,AVERAGE(INDEX($AA:$AA,ROW($AA836)-VALUE(LEFT(AB$1,FIND("-",AB$1,1)-1))+1):$AA836))</f>
        <v>46.96969696969694</v>
      </c>
      <c r="AC836">
        <f>IF(ROW($AA836)&lt;=VALUE(LEFT(AA$1,FIND("-",AA$1,1)-1))+VALUE(LEFT(AB$1,FIND("-",AB$1,1)-1)-1)+VALUE(LEFT(AC$1,FIND("-",AC$1,1)-1)-1),0,AVERAGE(INDEX($AB:$AB,ROW($AB836)-VALUE(LEFT(AC$1,FIND("-",AC$1,1)-1))+1):$AB836))</f>
        <v>49.579124579124503</v>
      </c>
      <c r="AE836">
        <f t="shared" si="124"/>
        <v>16593844</v>
      </c>
      <c r="AG836" t="str">
        <f t="shared" si="125"/>
        <v/>
      </c>
    </row>
    <row r="837" spans="1:33" x14ac:dyDescent="0.25">
      <c r="A837" s="6">
        <v>37706</v>
      </c>
      <c r="B837">
        <v>0.56999999999999995</v>
      </c>
      <c r="C837">
        <v>0.56999999999999995</v>
      </c>
      <c r="D837">
        <v>0.56999999999999995</v>
      </c>
      <c r="E837">
        <v>0.56999999999999995</v>
      </c>
      <c r="F837">
        <v>0.32861699999999999</v>
      </c>
      <c r="G837">
        <v>3000</v>
      </c>
      <c r="I837" t="str">
        <f t="shared" si="119"/>
        <v/>
      </c>
      <c r="J837" t="str">
        <f t="shared" si="120"/>
        <v/>
      </c>
      <c r="K837" t="str">
        <f t="shared" si="121"/>
        <v/>
      </c>
      <c r="M837" s="11" t="str">
        <f t="shared" si="122"/>
        <v/>
      </c>
      <c r="O837">
        <f>IF(ROW($E837)&lt;=VALUE(LEFT(O$1,FIND("-",O$1,1)-1)),0,IF(ROW($E837)=VALUE(LEFT(O$1,FIND("-",O$1,1)-1))+1,AVERAGE(INDEX($E:$E,ROW($E837)-VALUE(LEFT(O$1,FIND("-",O$1,1)-1))):$E837),($E837*(2/(VALUE(LEFT(O$1,FIND("-",O$1,1)-1))+1)))+(O836*(1-(2/(VALUE(LEFT(O$1,FIND("-",O$1,1)-1))+1))))))</f>
        <v>0.65439146953824878</v>
      </c>
      <c r="Q837">
        <f>IF(ROW($E837)&lt;=VALUE(LEFT(Q$1,FIND("-",Q$1,1)-1)),0,IF(ROW($E837)=VALUE(LEFT(Q$1,FIND("-",Q$1,1)-1))+1,AVERAGE(INDEX($E:$E,ROW($E837)-VALUE(LEFT(Q$1,FIND("-",Q$1,1)-1))):$E837),($E837*(2/(VALUE(LEFT(Q$1,FIND("-",Q$1,1)-1))+1)))+(Q836*(1-(2/(VALUE(LEFT(Q$1,FIND("-",Q$1,1)-1))+1))))))</f>
        <v>0.56692734697505509</v>
      </c>
      <c r="R837">
        <f>IF(ROW($E837)&lt;=VALUE(LEFT(R$1,FIND("-",R$1,1)-1)),0,IF(ROW($E837)=VALUE(LEFT(R$1,FIND("-",R$1,1)-1))+1,AVERAGE(INDEX($E:$E,ROW($E837)-VALUE(LEFT(R$1,FIND("-",R$1,1)-1))):$E837),($E837*(2/(VALUE(LEFT(R$1,FIND("-",R$1,1)-1))+1)))+(R836*(1-(2/(VALUE(LEFT(R$1,FIND("-",R$1,1)-1))+1))))))</f>
        <v>0.57204230615092899</v>
      </c>
      <c r="S837">
        <f t="shared" si="123"/>
        <v>-5.114959175873901E-3</v>
      </c>
      <c r="T837">
        <f>IF(ROW($E837)&lt;=MAX(VALUE(LEFT(Q$1,FIND("-",Q$1,1)-1)),VALUE(LEFT(R$1,FIND("-",R$1,1)-1)))+VALUE(LEFT(T$1,FIND("-",T$1,1)-1))-1,0,IF(ROW($E837)=MAX(VALUE(LEFT(Q$1,FIND("-",Q$1,1)-1)),VALUE(LEFT(R$1,FIND("-",R$1,1)-1)))+VALUE(LEFT(T$1,FIND("-",T$1,1)-1)),AVERAGE(INDEX($S:$S,ROW(S837)-VALUE(LEFT(T$1,FIND("-",T$1,1)-1))+1):S837),($S837*(2/(VALUE(LEFT(T$1,FIND("-",T$1,1)-1))+1)))+(T836*(1-(2/(VALUE(LEFT(T$1,FIND("-",T$1,1)-1))+1))))))</f>
        <v>-5.8209685396748458E-3</v>
      </c>
      <c r="V837">
        <f t="shared" si="118"/>
        <v>9.9999999999998979E-3</v>
      </c>
      <c r="W837">
        <f>IF(ROW($E837)&lt;=VALUE(LEFT(W$1,FIND("-",W$1,1)-1))+1,0,IF(ROW($E836)=VALUE(LEFT(W$1,FIND("-",W$1,1)-1))+1,100-100/(1+ABS((SUMIF(INDEX($V:$V,ROW($V837)-VALUE(LEFT(W$1,FIND("-",W$1,1)-1))+1):$V837,"&gt;0",INDEX($V:$V,ROW($V837)-VALUE(LEFT(W$1,FIND("-",W$1,1)-1))+1):$V837)/COUNTIF(INDEX($V:$V,ROW($V837)-VALUE(LEFT(W$1,FIND("-",W$1,1)-1))+1):$V837,"&gt;0"))/(SUMIF(INDEX($V:$V,ROW($V837)-VALUE(LEFT(W$1,FIND("-",W$1,1)-1))+1):$V837,"&lt;0",INDEX($V:$V,ROW($V837)-VALUE(LEFT(W$1,FIND("-",W$1,1)-1))+1):$V837)/COUNTIF(INDEX($V:$V,ROW($V837)-VALUE(LEFT(W$1,FIND("-",W$1,1)-1))+1):$V837,"&lt;0")))),100-100/(1+ABS((SUMIF(INDEX($V:$V,ROW($V837)-VALUE(LEFT(W$1,FIND("-",W$1,1)-1))+1):$V837,"&gt;0",INDEX($V:$V,ROW($V837)-VALUE(LEFT(W$1,FIND("-",W$1,1)-1))+1):$V837)/VALUE(LEFT(W$1,FIND("-",W$1,1)-1)))/(SUMIF(INDEX($V:$V,ROW($V837)-VALUE(LEFT(W$1,FIND("-",W$1,1)-1))+1):$V837,"&lt;0",INDEX($V:$V,ROW($V837)-VALUE(LEFT(W$1,FIND("-",W$1,1)-1))+1):$V837)/VALUE(LEFT(W$1,FIND("-",W$1,1)-1)))))))</f>
        <v>46.153846153846132</v>
      </c>
      <c r="Y837">
        <f>IF(ROW($E837)&lt;=VALUE(LEFT(Y$1,FIND("-",Y$1,1)-1)),0,MAX(INDEX(C:C,ROW(C837)-VALUE(LEFT(Y$1,FIND("-",Y$1,1)-1))+1):C837))</f>
        <v>0.57499999999999996</v>
      </c>
      <c r="Z837">
        <f>IF(ROW($E837)&lt;=VALUE(LEFT(Z$1,FIND("-",Z$1,1)-1)),0,MIN(INDEX(D:D,ROW(D837)-VALUE(LEFT(Z$1,FIND("-",Z$1,1)-1))+1):D837))</f>
        <v>0.54</v>
      </c>
      <c r="AA837">
        <f t="shared" si="117"/>
        <v>85.714285714285666</v>
      </c>
      <c r="AB837">
        <f>IF(ROW($AA837)&lt;=VALUE(LEFT(AA$1,FIND("-",AA$1,1)-1))+VALUE(LEFT(AB$1,FIND("-",AB$1,1)-1)-1),0,AVERAGE(INDEX($AA:$AA,ROW($AA837)-VALUE(LEFT(AB$1,FIND("-",AB$1,1)-1))+1):$AA837))</f>
        <v>60.389610389610375</v>
      </c>
      <c r="AC837">
        <f>IF(ROW($AA837)&lt;=VALUE(LEFT(AA$1,FIND("-",AA$1,1)-1))+VALUE(LEFT(AB$1,FIND("-",AB$1,1)-1)-1)+VALUE(LEFT(AC$1,FIND("-",AC$1,1)-1)-1),0,AVERAGE(INDEX($AB:$AB,ROW($AB837)-VALUE(LEFT(AC$1,FIND("-",AC$1,1)-1))+1):$AB837))</f>
        <v>52.958152958152908</v>
      </c>
      <c r="AE837">
        <f t="shared" si="124"/>
        <v>16596844</v>
      </c>
      <c r="AG837" t="str">
        <f t="shared" si="125"/>
        <v/>
      </c>
    </row>
    <row r="838" spans="1:33" x14ac:dyDescent="0.25">
      <c r="A838" s="6">
        <v>37707</v>
      </c>
      <c r="B838">
        <v>0.56999999999999995</v>
      </c>
      <c r="C838">
        <v>0.56999999999999995</v>
      </c>
      <c r="D838">
        <v>0.56499999999999995</v>
      </c>
      <c r="E838">
        <v>0.56999999999999995</v>
      </c>
      <c r="F838">
        <v>0.32861699999999999</v>
      </c>
      <c r="G838">
        <v>15000</v>
      </c>
      <c r="I838" t="str">
        <f t="shared" si="119"/>
        <v/>
      </c>
      <c r="J838" t="str">
        <f t="shared" si="120"/>
        <v/>
      </c>
      <c r="K838" t="str">
        <f t="shared" si="121"/>
        <v/>
      </c>
      <c r="M838" s="11" t="str">
        <f t="shared" si="122"/>
        <v/>
      </c>
      <c r="O838">
        <f>IF(ROW($E838)&lt;=VALUE(LEFT(O$1,FIND("-",O$1,1)-1)),0,IF(ROW($E838)=VALUE(LEFT(O$1,FIND("-",O$1,1)-1))+1,AVERAGE(INDEX($E:$E,ROW($E838)-VALUE(LEFT(O$1,FIND("-",O$1,1)-1))):$E838),($E838*(2/(VALUE(LEFT(O$1,FIND("-",O$1,1)-1))+1)))+(O837*(1-(2/(VALUE(LEFT(O$1,FIND("-",O$1,1)-1))+1))))))</f>
        <v>0.6535517534234403</v>
      </c>
      <c r="Q838">
        <f>IF(ROW($E838)&lt;=VALUE(LEFT(Q$1,FIND("-",Q$1,1)-1)),0,IF(ROW($E838)=VALUE(LEFT(Q$1,FIND("-",Q$1,1)-1))+1,AVERAGE(INDEX($E:$E,ROW($E838)-VALUE(LEFT(Q$1,FIND("-",Q$1,1)-1))):$E838),($E838*(2/(VALUE(LEFT(Q$1,FIND("-",Q$1,1)-1))+1)))+(Q837*(1-(2/(VALUE(LEFT(Q$1,FIND("-",Q$1,1)-1))+1))))))</f>
        <v>0.56740006282504662</v>
      </c>
      <c r="R838">
        <f>IF(ROW($E838)&lt;=VALUE(LEFT(R$1,FIND("-",R$1,1)-1)),0,IF(ROW($E838)=VALUE(LEFT(R$1,FIND("-",R$1,1)-1))+1,AVERAGE(INDEX($E:$E,ROW($E838)-VALUE(LEFT(R$1,FIND("-",R$1,1)-1))):$E838),($E838*(2/(VALUE(LEFT(R$1,FIND("-",R$1,1)-1))+1)))+(R837*(1-(2/(VALUE(LEFT(R$1,FIND("-",R$1,1)-1))+1))))))</f>
        <v>0.5718910242138231</v>
      </c>
      <c r="S838">
        <f t="shared" si="123"/>
        <v>-4.490961388776471E-3</v>
      </c>
      <c r="T838">
        <f>IF(ROW($E838)&lt;=MAX(VALUE(LEFT(Q$1,FIND("-",Q$1,1)-1)),VALUE(LEFT(R$1,FIND("-",R$1,1)-1)))+VALUE(LEFT(T$1,FIND("-",T$1,1)-1))-1,0,IF(ROW($E838)=MAX(VALUE(LEFT(Q$1,FIND("-",Q$1,1)-1)),VALUE(LEFT(R$1,FIND("-",R$1,1)-1)))+VALUE(LEFT(T$1,FIND("-",T$1,1)-1)),AVERAGE(INDEX($S:$S,ROW(S838)-VALUE(LEFT(T$1,FIND("-",T$1,1)-1))+1):S838),($S838*(2/(VALUE(LEFT(T$1,FIND("-",T$1,1)-1))+1)))+(T837*(1-(2/(VALUE(LEFT(T$1,FIND("-",T$1,1)-1))+1))))))</f>
        <v>-5.5549671094951708E-3</v>
      </c>
      <c r="V838">
        <f t="shared" si="118"/>
        <v>0</v>
      </c>
      <c r="W838">
        <f>IF(ROW($E838)&lt;=VALUE(LEFT(W$1,FIND("-",W$1,1)-1))+1,0,IF(ROW($E837)=VALUE(LEFT(W$1,FIND("-",W$1,1)-1))+1,100-100/(1+ABS((SUMIF(INDEX($V:$V,ROW($V838)-VALUE(LEFT(W$1,FIND("-",W$1,1)-1))+1):$V838,"&gt;0",INDEX($V:$V,ROW($V838)-VALUE(LEFT(W$1,FIND("-",W$1,1)-1))+1):$V838)/COUNTIF(INDEX($V:$V,ROW($V838)-VALUE(LEFT(W$1,FIND("-",W$1,1)-1))+1):$V838,"&gt;0"))/(SUMIF(INDEX($V:$V,ROW($V838)-VALUE(LEFT(W$1,FIND("-",W$1,1)-1))+1):$V838,"&lt;0",INDEX($V:$V,ROW($V838)-VALUE(LEFT(W$1,FIND("-",W$1,1)-1))+1):$V838)/COUNTIF(INDEX($V:$V,ROW($V838)-VALUE(LEFT(W$1,FIND("-",W$1,1)-1))+1):$V838,"&lt;0")))),100-100/(1+ABS((SUMIF(INDEX($V:$V,ROW($V838)-VALUE(LEFT(W$1,FIND("-",W$1,1)-1))+1):$V838,"&gt;0",INDEX($V:$V,ROW($V838)-VALUE(LEFT(W$1,FIND("-",W$1,1)-1))+1):$V838)/VALUE(LEFT(W$1,FIND("-",W$1,1)-1)))/(SUMIF(INDEX($V:$V,ROW($V838)-VALUE(LEFT(W$1,FIND("-",W$1,1)-1))+1):$V838,"&lt;0",INDEX($V:$V,ROW($V838)-VALUE(LEFT(W$1,FIND("-",W$1,1)-1))+1):$V838)/VALUE(LEFT(W$1,FIND("-",W$1,1)-1)))))))</f>
        <v>50</v>
      </c>
      <c r="Y838">
        <f>IF(ROW($E838)&lt;=VALUE(LEFT(Y$1,FIND("-",Y$1,1)-1)),0,MAX(INDEX(C:C,ROW(C838)-VALUE(LEFT(Y$1,FIND("-",Y$1,1)-1))+1):C838))</f>
        <v>0.57499999999999996</v>
      </c>
      <c r="Z838">
        <f>IF(ROW($E838)&lt;=VALUE(LEFT(Z$1,FIND("-",Z$1,1)-1)),0,MIN(INDEX(D:D,ROW(D838)-VALUE(LEFT(Z$1,FIND("-",Z$1,1)-1))+1):D838))</f>
        <v>0.54</v>
      </c>
      <c r="AA838">
        <f t="shared" si="117"/>
        <v>85.714285714285666</v>
      </c>
      <c r="AB838">
        <f>IF(ROW($AA838)&lt;=VALUE(LEFT(AA$1,FIND("-",AA$1,1)-1))+VALUE(LEFT(AB$1,FIND("-",AB$1,1)-1)-1),0,AVERAGE(INDEX($AA:$AA,ROW($AA838)-VALUE(LEFT(AB$1,FIND("-",AB$1,1)-1))+1):$AA838))</f>
        <v>73.809523809523824</v>
      </c>
      <c r="AC838">
        <f>IF(ROW($AA838)&lt;=VALUE(LEFT(AA$1,FIND("-",AA$1,1)-1))+VALUE(LEFT(AB$1,FIND("-",AB$1,1)-1)-1)+VALUE(LEFT(AC$1,FIND("-",AC$1,1)-1)-1),0,AVERAGE(INDEX($AB:$AB,ROW($AB838)-VALUE(LEFT(AC$1,FIND("-",AC$1,1)-1))+1):$AB838))</f>
        <v>60.389610389610375</v>
      </c>
      <c r="AE838">
        <f t="shared" si="124"/>
        <v>16596844</v>
      </c>
      <c r="AG838" t="str">
        <f t="shared" si="125"/>
        <v/>
      </c>
    </row>
    <row r="839" spans="1:33" x14ac:dyDescent="0.25">
      <c r="A839" s="6">
        <v>37708</v>
      </c>
      <c r="B839">
        <v>0.56000000000000005</v>
      </c>
      <c r="C839">
        <v>0.58499999999999996</v>
      </c>
      <c r="D839">
        <v>0.56000000000000005</v>
      </c>
      <c r="E839">
        <v>0.58499999999999996</v>
      </c>
      <c r="F839">
        <v>0.33726499999999998</v>
      </c>
      <c r="G839">
        <v>14000</v>
      </c>
      <c r="I839" t="str">
        <f t="shared" si="119"/>
        <v/>
      </c>
      <c r="J839" t="str">
        <f t="shared" si="120"/>
        <v/>
      </c>
      <c r="K839" t="str">
        <f t="shared" si="121"/>
        <v/>
      </c>
      <c r="M839" s="11" t="str">
        <f t="shared" si="122"/>
        <v/>
      </c>
      <c r="O839">
        <f>IF(ROW($E839)&lt;=VALUE(LEFT(O$1,FIND("-",O$1,1)-1)),0,IF(ROW($E839)=VALUE(LEFT(O$1,FIND("-",O$1,1)-1))+1,AVERAGE(INDEX($E:$E,ROW($E839)-VALUE(LEFT(O$1,FIND("-",O$1,1)-1))):$E839),($E839*(2/(VALUE(LEFT(O$1,FIND("-",O$1,1)-1))+1)))+(O838*(1-(2/(VALUE(LEFT(O$1,FIND("-",O$1,1)-1))+1))))))</f>
        <v>0.65286964642420209</v>
      </c>
      <c r="Q839">
        <f>IF(ROW($E839)&lt;=VALUE(LEFT(Q$1,FIND("-",Q$1,1)-1)),0,IF(ROW($E839)=VALUE(LEFT(Q$1,FIND("-",Q$1,1)-1))+1,AVERAGE(INDEX($E:$E,ROW($E839)-VALUE(LEFT(Q$1,FIND("-",Q$1,1)-1))):$E839),($E839*(2/(VALUE(LEFT(Q$1,FIND("-",Q$1,1)-1))+1)))+(Q838*(1-(2/(VALUE(LEFT(Q$1,FIND("-",Q$1,1)-1))+1))))))</f>
        <v>0.5701077454673471</v>
      </c>
      <c r="R839">
        <f>IF(ROW($E839)&lt;=VALUE(LEFT(R$1,FIND("-",R$1,1)-1)),0,IF(ROW($E839)=VALUE(LEFT(R$1,FIND("-",R$1,1)-1))+1,AVERAGE(INDEX($E:$E,ROW($E839)-VALUE(LEFT(R$1,FIND("-",R$1,1)-1))):$E839),($E839*(2/(VALUE(LEFT(R$1,FIND("-",R$1,1)-1))+1)))+(R838*(1-(2/(VALUE(LEFT(R$1,FIND("-",R$1,1)-1))+1))))))</f>
        <v>0.57286205945724367</v>
      </c>
      <c r="S839">
        <f t="shared" si="123"/>
        <v>-2.7543139898965618E-3</v>
      </c>
      <c r="T839">
        <f>IF(ROW($E839)&lt;=MAX(VALUE(LEFT(Q$1,FIND("-",Q$1,1)-1)),VALUE(LEFT(R$1,FIND("-",R$1,1)-1)))+VALUE(LEFT(T$1,FIND("-",T$1,1)-1))-1,0,IF(ROW($E839)=MAX(VALUE(LEFT(Q$1,FIND("-",Q$1,1)-1)),VALUE(LEFT(R$1,FIND("-",R$1,1)-1)))+VALUE(LEFT(T$1,FIND("-",T$1,1)-1)),AVERAGE(INDEX($S:$S,ROW(S839)-VALUE(LEFT(T$1,FIND("-",T$1,1)-1))+1):S839),($S839*(2/(VALUE(LEFT(T$1,FIND("-",T$1,1)-1))+1)))+(T838*(1-(2/(VALUE(LEFT(T$1,FIND("-",T$1,1)-1))+1))))))</f>
        <v>-4.9948364855754487E-3</v>
      </c>
      <c r="V839">
        <f t="shared" si="118"/>
        <v>1.5000000000000013E-2</v>
      </c>
      <c r="W839">
        <f>IF(ROW($E839)&lt;=VALUE(LEFT(W$1,FIND("-",W$1,1)-1))+1,0,IF(ROW($E838)=VALUE(LEFT(W$1,FIND("-",W$1,1)-1))+1,100-100/(1+ABS((SUMIF(INDEX($V:$V,ROW($V839)-VALUE(LEFT(W$1,FIND("-",W$1,1)-1))+1):$V839,"&gt;0",INDEX($V:$V,ROW($V839)-VALUE(LEFT(W$1,FIND("-",W$1,1)-1))+1):$V839)/COUNTIF(INDEX($V:$V,ROW($V839)-VALUE(LEFT(W$1,FIND("-",W$1,1)-1))+1):$V839,"&gt;0"))/(SUMIF(INDEX($V:$V,ROW($V839)-VALUE(LEFT(W$1,FIND("-",W$1,1)-1))+1):$V839,"&lt;0",INDEX($V:$V,ROW($V839)-VALUE(LEFT(W$1,FIND("-",W$1,1)-1))+1):$V839)/COUNTIF(INDEX($V:$V,ROW($V839)-VALUE(LEFT(W$1,FIND("-",W$1,1)-1))+1):$V839,"&lt;0")))),100-100/(1+ABS((SUMIF(INDEX($V:$V,ROW($V839)-VALUE(LEFT(W$1,FIND("-",W$1,1)-1))+1):$V839,"&gt;0",INDEX($V:$V,ROW($V839)-VALUE(LEFT(W$1,FIND("-",W$1,1)-1))+1):$V839)/VALUE(LEFT(W$1,FIND("-",W$1,1)-1)))/(SUMIF(INDEX($V:$V,ROW($V839)-VALUE(LEFT(W$1,FIND("-",W$1,1)-1))+1):$V839,"&lt;0",INDEX($V:$V,ROW($V839)-VALUE(LEFT(W$1,FIND("-",W$1,1)-1))+1):$V839)/VALUE(LEFT(W$1,FIND("-",W$1,1)-1)))))))</f>
        <v>62.500000000000036</v>
      </c>
      <c r="Y839">
        <f>IF(ROW($E839)&lt;=VALUE(LEFT(Y$1,FIND("-",Y$1,1)-1)),0,MAX(INDEX(C:C,ROW(C839)-VALUE(LEFT(Y$1,FIND("-",Y$1,1)-1))+1):C839))</f>
        <v>0.58499999999999996</v>
      </c>
      <c r="Z839">
        <f>IF(ROW($E839)&lt;=VALUE(LEFT(Z$1,FIND("-",Z$1,1)-1)),0,MIN(INDEX(D:D,ROW(D839)-VALUE(LEFT(Z$1,FIND("-",Z$1,1)-1))+1):D839))</f>
        <v>0.54</v>
      </c>
      <c r="AA839">
        <f t="shared" si="117"/>
        <v>100</v>
      </c>
      <c r="AB839">
        <f>IF(ROW($AA839)&lt;=VALUE(LEFT(AA$1,FIND("-",AA$1,1)-1))+VALUE(LEFT(AB$1,FIND("-",AB$1,1)-1)-1),0,AVERAGE(INDEX($AA:$AA,ROW($AA839)-VALUE(LEFT(AB$1,FIND("-",AB$1,1)-1))+1):$AA839))</f>
        <v>90.476190476190439</v>
      </c>
      <c r="AC839">
        <f>IF(ROW($AA839)&lt;=VALUE(LEFT(AA$1,FIND("-",AA$1,1)-1))+VALUE(LEFT(AB$1,FIND("-",AB$1,1)-1)-1)+VALUE(LEFT(AC$1,FIND("-",AC$1,1)-1)-1),0,AVERAGE(INDEX($AB:$AB,ROW($AB839)-VALUE(LEFT(AC$1,FIND("-",AC$1,1)-1))+1):$AB839))</f>
        <v>74.891774891774887</v>
      </c>
      <c r="AE839">
        <f t="shared" si="124"/>
        <v>16610844</v>
      </c>
      <c r="AG839" t="str">
        <f t="shared" si="125"/>
        <v/>
      </c>
    </row>
    <row r="840" spans="1:33" x14ac:dyDescent="0.25">
      <c r="A840" s="6">
        <v>37711</v>
      </c>
      <c r="B840">
        <v>0.57999999999999996</v>
      </c>
      <c r="C840">
        <v>0.57999999999999996</v>
      </c>
      <c r="D840">
        <v>0.57499999999999996</v>
      </c>
      <c r="E840">
        <v>0.57499999999999996</v>
      </c>
      <c r="F840">
        <v>0.33149899999999999</v>
      </c>
      <c r="G840">
        <v>6000</v>
      </c>
      <c r="I840" t="str">
        <f t="shared" si="119"/>
        <v/>
      </c>
      <c r="J840" t="str">
        <f t="shared" si="120"/>
        <v/>
      </c>
      <c r="K840" t="str">
        <f t="shared" si="121"/>
        <v>Overbought Below %D</v>
      </c>
      <c r="M840" s="11" t="str">
        <f t="shared" si="122"/>
        <v/>
      </c>
      <c r="O840">
        <f>IF(ROW($E840)&lt;=VALUE(LEFT(O$1,FIND("-",O$1,1)-1)),0,IF(ROW($E840)=VALUE(LEFT(O$1,FIND("-",O$1,1)-1))+1,AVERAGE(INDEX($E:$E,ROW($E840)-VALUE(LEFT(O$1,FIND("-",O$1,1)-1))):$E840),($E840*(2/(VALUE(LEFT(O$1,FIND("-",O$1,1)-1))+1)))+(O839*(1-(2/(VALUE(LEFT(O$1,FIND("-",O$1,1)-1))+1))))))</f>
        <v>0.65209482407172248</v>
      </c>
      <c r="Q840">
        <f>IF(ROW($E840)&lt;=VALUE(LEFT(Q$1,FIND("-",Q$1,1)-1)),0,IF(ROW($E840)=VALUE(LEFT(Q$1,FIND("-",Q$1,1)-1))+1,AVERAGE(INDEX($E:$E,ROW($E840)-VALUE(LEFT(Q$1,FIND("-",Q$1,1)-1))):$E840),($E840*(2/(VALUE(LEFT(Q$1,FIND("-",Q$1,1)-1))+1)))+(Q839*(1-(2/(VALUE(LEFT(Q$1,FIND("-",Q$1,1)-1))+1))))))</f>
        <v>0.57086040001083216</v>
      </c>
      <c r="R840">
        <f>IF(ROW($E840)&lt;=VALUE(LEFT(R$1,FIND("-",R$1,1)-1)),0,IF(ROW($E840)=VALUE(LEFT(R$1,FIND("-",R$1,1)-1))+1,AVERAGE(INDEX($E:$E,ROW($E840)-VALUE(LEFT(R$1,FIND("-",R$1,1)-1))):$E840),($E840*(2/(VALUE(LEFT(R$1,FIND("-",R$1,1)-1))+1)))+(R839*(1-(2/(VALUE(LEFT(R$1,FIND("-",R$1,1)-1))+1))))))</f>
        <v>0.57302042542337384</v>
      </c>
      <c r="S840">
        <f t="shared" si="123"/>
        <v>-2.1600254125416773E-3</v>
      </c>
      <c r="T840">
        <f>IF(ROW($E840)&lt;=MAX(VALUE(LEFT(Q$1,FIND("-",Q$1,1)-1)),VALUE(LEFT(R$1,FIND("-",R$1,1)-1)))+VALUE(LEFT(T$1,FIND("-",T$1,1)-1))-1,0,IF(ROW($E840)=MAX(VALUE(LEFT(Q$1,FIND("-",Q$1,1)-1)),VALUE(LEFT(R$1,FIND("-",R$1,1)-1)))+VALUE(LEFT(T$1,FIND("-",T$1,1)-1)),AVERAGE(INDEX($S:$S,ROW(S840)-VALUE(LEFT(T$1,FIND("-",T$1,1)-1))+1):S840),($S840*(2/(VALUE(LEFT(T$1,FIND("-",T$1,1)-1))+1)))+(T839*(1-(2/(VALUE(LEFT(T$1,FIND("-",T$1,1)-1))+1))))))</f>
        <v>-4.4278742709686946E-3</v>
      </c>
      <c r="V840">
        <f t="shared" si="118"/>
        <v>-1.0000000000000009E-2</v>
      </c>
      <c r="W840">
        <f>IF(ROW($E840)&lt;=VALUE(LEFT(W$1,FIND("-",W$1,1)-1))+1,0,IF(ROW($E839)=VALUE(LEFT(W$1,FIND("-",W$1,1)-1))+1,100-100/(1+ABS((SUMIF(INDEX($V:$V,ROW($V840)-VALUE(LEFT(W$1,FIND("-",W$1,1)-1))+1):$V840,"&gt;0",INDEX($V:$V,ROW($V840)-VALUE(LEFT(W$1,FIND("-",W$1,1)-1))+1):$V840)/COUNTIF(INDEX($V:$V,ROW($V840)-VALUE(LEFT(W$1,FIND("-",W$1,1)-1))+1):$V840,"&gt;0"))/(SUMIF(INDEX($V:$V,ROW($V840)-VALUE(LEFT(W$1,FIND("-",W$1,1)-1))+1):$V840,"&lt;0",INDEX($V:$V,ROW($V840)-VALUE(LEFT(W$1,FIND("-",W$1,1)-1))+1):$V840)/COUNTIF(INDEX($V:$V,ROW($V840)-VALUE(LEFT(W$1,FIND("-",W$1,1)-1))+1):$V840,"&lt;0")))),100-100/(1+ABS((SUMIF(INDEX($V:$V,ROW($V840)-VALUE(LEFT(W$1,FIND("-",W$1,1)-1))+1):$V840,"&gt;0",INDEX($V:$V,ROW($V840)-VALUE(LEFT(W$1,FIND("-",W$1,1)-1))+1):$V840)/VALUE(LEFT(W$1,FIND("-",W$1,1)-1)))/(SUMIF(INDEX($V:$V,ROW($V840)-VALUE(LEFT(W$1,FIND("-",W$1,1)-1))+1):$V840,"&lt;0",INDEX($V:$V,ROW($V840)-VALUE(LEFT(W$1,FIND("-",W$1,1)-1))+1):$V840)/VALUE(LEFT(W$1,FIND("-",W$1,1)-1)))))))</f>
        <v>65.217391304347871</v>
      </c>
      <c r="Y840">
        <f>IF(ROW($E840)&lt;=VALUE(LEFT(Y$1,FIND("-",Y$1,1)-1)),0,MAX(INDEX(C:C,ROW(C840)-VALUE(LEFT(Y$1,FIND("-",Y$1,1)-1))+1):C840))</f>
        <v>0.58499999999999996</v>
      </c>
      <c r="Z840">
        <f>IF(ROW($E840)&lt;=VALUE(LEFT(Z$1,FIND("-",Z$1,1)-1)),0,MIN(INDEX(D:D,ROW(D840)-VALUE(LEFT(Z$1,FIND("-",Z$1,1)-1))+1):D840))</f>
        <v>0.55000000000000004</v>
      </c>
      <c r="AA840">
        <f t="shared" si="117"/>
        <v>71.428571428571345</v>
      </c>
      <c r="AB840">
        <f>IF(ROW($AA840)&lt;=VALUE(LEFT(AA$1,FIND("-",AA$1,1)-1))+VALUE(LEFT(AB$1,FIND("-",AB$1,1)-1)-1),0,AVERAGE(INDEX($AA:$AA,ROW($AA840)-VALUE(LEFT(AB$1,FIND("-",AB$1,1)-1))+1):$AA840))</f>
        <v>85.714285714285666</v>
      </c>
      <c r="AC840">
        <f>IF(ROW($AA840)&lt;=VALUE(LEFT(AA$1,FIND("-",AA$1,1)-1))+VALUE(LEFT(AB$1,FIND("-",AB$1,1)-1)-1)+VALUE(LEFT(AC$1,FIND("-",AC$1,1)-1)-1),0,AVERAGE(INDEX($AB:$AB,ROW($AB840)-VALUE(LEFT(AC$1,FIND("-",AC$1,1)-1))+1):$AB840))</f>
        <v>83.333333333333314</v>
      </c>
      <c r="AE840">
        <f t="shared" si="124"/>
        <v>16604844</v>
      </c>
      <c r="AG840" t="str">
        <f t="shared" si="125"/>
        <v/>
      </c>
    </row>
    <row r="841" spans="1:33" x14ac:dyDescent="0.25">
      <c r="A841" s="6">
        <v>37712</v>
      </c>
      <c r="B841">
        <v>0.57499999999999996</v>
      </c>
      <c r="C841">
        <v>0.57499999999999996</v>
      </c>
      <c r="D841">
        <v>0.56999999999999995</v>
      </c>
      <c r="E841">
        <v>0.56999999999999995</v>
      </c>
      <c r="F841">
        <v>0.32861699999999999</v>
      </c>
      <c r="G841">
        <v>27000</v>
      </c>
      <c r="I841" t="str">
        <f t="shared" si="119"/>
        <v/>
      </c>
      <c r="J841" t="str">
        <f t="shared" si="120"/>
        <v/>
      </c>
      <c r="K841" t="str">
        <f t="shared" si="121"/>
        <v>Overbought Above %D</v>
      </c>
      <c r="M841" s="11" t="str">
        <f t="shared" si="122"/>
        <v/>
      </c>
      <c r="O841">
        <f>IF(ROW($E841)&lt;=VALUE(LEFT(O$1,FIND("-",O$1,1)-1)),0,IF(ROW($E841)=VALUE(LEFT(O$1,FIND("-",O$1,1)-1))+1,AVERAGE(INDEX($E:$E,ROW($E841)-VALUE(LEFT(O$1,FIND("-",O$1,1)-1))):$E841),($E841*(2/(VALUE(LEFT(O$1,FIND("-",O$1,1)-1))+1)))+(O840*(1-(2/(VALUE(LEFT(O$1,FIND("-",O$1,1)-1))+1))))))</f>
        <v>0.65127796015061079</v>
      </c>
      <c r="Q841">
        <f>IF(ROW($E841)&lt;=VALUE(LEFT(Q$1,FIND("-",Q$1,1)-1)),0,IF(ROW($E841)=VALUE(LEFT(Q$1,FIND("-",Q$1,1)-1))+1,AVERAGE(INDEX($E:$E,ROW($E841)-VALUE(LEFT(Q$1,FIND("-",Q$1,1)-1))):$E841),($E841*(2/(VALUE(LEFT(Q$1,FIND("-",Q$1,1)-1))+1)))+(Q840*(1-(2/(VALUE(LEFT(Q$1,FIND("-",Q$1,1)-1))+1))))))</f>
        <v>0.5707280307783964</v>
      </c>
      <c r="R841">
        <f>IF(ROW($E841)&lt;=VALUE(LEFT(R$1,FIND("-",R$1,1)-1)),0,IF(ROW($E841)=VALUE(LEFT(R$1,FIND("-",R$1,1)-1))+1,AVERAGE(INDEX($E:$E,ROW($E841)-VALUE(LEFT(R$1,FIND("-",R$1,1)-1))):$E841),($E841*(2/(VALUE(LEFT(R$1,FIND("-",R$1,1)-1))+1)))+(R840*(1-(2/(VALUE(LEFT(R$1,FIND("-",R$1,1)-1))+1))))))</f>
        <v>0.57279669020682755</v>
      </c>
      <c r="S841">
        <f t="shared" si="123"/>
        <v>-2.0686594284311521E-3</v>
      </c>
      <c r="T841">
        <f>IF(ROW($E841)&lt;=MAX(VALUE(LEFT(Q$1,FIND("-",Q$1,1)-1)),VALUE(LEFT(R$1,FIND("-",R$1,1)-1)))+VALUE(LEFT(T$1,FIND("-",T$1,1)-1))-1,0,IF(ROW($E841)=MAX(VALUE(LEFT(Q$1,FIND("-",Q$1,1)-1)),VALUE(LEFT(R$1,FIND("-",R$1,1)-1)))+VALUE(LEFT(T$1,FIND("-",T$1,1)-1)),AVERAGE(INDEX($S:$S,ROW(S841)-VALUE(LEFT(T$1,FIND("-",T$1,1)-1))+1):S841),($S841*(2/(VALUE(LEFT(T$1,FIND("-",T$1,1)-1))+1)))+(T840*(1-(2/(VALUE(LEFT(T$1,FIND("-",T$1,1)-1))+1))))))</f>
        <v>-3.9560313024611859E-3</v>
      </c>
      <c r="V841">
        <f t="shared" si="118"/>
        <v>-5.0000000000000044E-3</v>
      </c>
      <c r="W841">
        <f>IF(ROW($E841)&lt;=VALUE(LEFT(W$1,FIND("-",W$1,1)-1))+1,0,IF(ROW($E840)=VALUE(LEFT(W$1,FIND("-",W$1,1)-1))+1,100-100/(1+ABS((SUMIF(INDEX($V:$V,ROW($V841)-VALUE(LEFT(W$1,FIND("-",W$1,1)-1))+1):$V841,"&gt;0",INDEX($V:$V,ROW($V841)-VALUE(LEFT(W$1,FIND("-",W$1,1)-1))+1):$V841)/COUNTIF(INDEX($V:$V,ROW($V841)-VALUE(LEFT(W$1,FIND("-",W$1,1)-1))+1):$V841,"&gt;0"))/(SUMIF(INDEX($V:$V,ROW($V841)-VALUE(LEFT(W$1,FIND("-",W$1,1)-1))+1):$V841,"&lt;0",INDEX($V:$V,ROW($V841)-VALUE(LEFT(W$1,FIND("-",W$1,1)-1))+1):$V841)/COUNTIF(INDEX($V:$V,ROW($V841)-VALUE(LEFT(W$1,FIND("-",W$1,1)-1))+1):$V841,"&lt;0")))),100-100/(1+ABS((SUMIF(INDEX($V:$V,ROW($V841)-VALUE(LEFT(W$1,FIND("-",W$1,1)-1))+1):$V841,"&gt;0",INDEX($V:$V,ROW($V841)-VALUE(LEFT(W$1,FIND("-",W$1,1)-1))+1):$V841)/VALUE(LEFT(W$1,FIND("-",W$1,1)-1)))/(SUMIF(INDEX($V:$V,ROW($V841)-VALUE(LEFT(W$1,FIND("-",W$1,1)-1))+1):$V841,"&lt;0",INDEX($V:$V,ROW($V841)-VALUE(LEFT(W$1,FIND("-",W$1,1)-1))+1):$V841)/VALUE(LEFT(W$1,FIND("-",W$1,1)-1)))))))</f>
        <v>50</v>
      </c>
      <c r="Y841">
        <f>IF(ROW($E841)&lt;=VALUE(LEFT(Y$1,FIND("-",Y$1,1)-1)),0,MAX(INDEX(C:C,ROW(C841)-VALUE(LEFT(Y$1,FIND("-",Y$1,1)-1))+1):C841))</f>
        <v>0.58499999999999996</v>
      </c>
      <c r="Z841">
        <f>IF(ROW($E841)&lt;=VALUE(LEFT(Z$1,FIND("-",Z$1,1)-1)),0,MIN(INDEX(D:D,ROW(D841)-VALUE(LEFT(Z$1,FIND("-",Z$1,1)-1))+1):D841))</f>
        <v>0.55000000000000004</v>
      </c>
      <c r="AA841">
        <f t="shared" si="117"/>
        <v>57.142857142857004</v>
      </c>
      <c r="AB841">
        <f>IF(ROW($AA841)&lt;=VALUE(LEFT(AA$1,FIND("-",AA$1,1)-1))+VALUE(LEFT(AB$1,FIND("-",AB$1,1)-1)-1),0,AVERAGE(INDEX($AA:$AA,ROW($AA841)-VALUE(LEFT(AB$1,FIND("-",AB$1,1)-1))+1):$AA841))</f>
        <v>76.190476190476105</v>
      </c>
      <c r="AC841">
        <f>IF(ROW($AA841)&lt;=VALUE(LEFT(AA$1,FIND("-",AA$1,1)-1))+VALUE(LEFT(AB$1,FIND("-",AB$1,1)-1)-1)+VALUE(LEFT(AC$1,FIND("-",AC$1,1)-1)-1),0,AVERAGE(INDEX($AB:$AB,ROW($AB841)-VALUE(LEFT(AC$1,FIND("-",AC$1,1)-1))+1):$AB841))</f>
        <v>84.126984126984055</v>
      </c>
      <c r="AE841">
        <f t="shared" si="124"/>
        <v>16577844</v>
      </c>
      <c r="AG841" t="str">
        <f t="shared" si="125"/>
        <v/>
      </c>
    </row>
    <row r="842" spans="1:33" x14ac:dyDescent="0.25">
      <c r="A842" s="6">
        <v>37713</v>
      </c>
      <c r="B842">
        <v>0.56999999999999995</v>
      </c>
      <c r="C842">
        <v>0.56999999999999995</v>
      </c>
      <c r="D842">
        <v>0.56999999999999995</v>
      </c>
      <c r="E842">
        <v>0.56999999999999995</v>
      </c>
      <c r="F842">
        <v>0.32861699999999999</v>
      </c>
      <c r="G842">
        <v>9000</v>
      </c>
      <c r="I842" t="str">
        <f t="shared" si="119"/>
        <v/>
      </c>
      <c r="J842" t="str">
        <f t="shared" si="120"/>
        <v/>
      </c>
      <c r="K842" t="str">
        <f t="shared" si="121"/>
        <v>Sell</v>
      </c>
      <c r="M842" s="11" t="str">
        <f t="shared" si="122"/>
        <v>Sell</v>
      </c>
      <c r="O842">
        <f>IF(ROW($E842)&lt;=VALUE(LEFT(O$1,FIND("-",O$1,1)-1)),0,IF(ROW($E842)=VALUE(LEFT(O$1,FIND("-",O$1,1)-1))+1,AVERAGE(INDEX($E:$E,ROW($E842)-VALUE(LEFT(O$1,FIND("-",O$1,1)-1))):$E842),($E842*(2/(VALUE(LEFT(O$1,FIND("-",O$1,1)-1))+1)))+(O841*(1-(2/(VALUE(LEFT(O$1,FIND("-",O$1,1)-1))+1))))))</f>
        <v>0.65046922422871412</v>
      </c>
      <c r="Q842">
        <f>IF(ROW($E842)&lt;=VALUE(LEFT(Q$1,FIND("-",Q$1,1)-1)),0,IF(ROW($E842)=VALUE(LEFT(Q$1,FIND("-",Q$1,1)-1))+1,AVERAGE(INDEX($E:$E,ROW($E842)-VALUE(LEFT(Q$1,FIND("-",Q$1,1)-1))):$E842),($E842*(2/(VALUE(LEFT(Q$1,FIND("-",Q$1,1)-1))+1)))+(Q841*(1-(2/(VALUE(LEFT(Q$1,FIND("-",Q$1,1)-1))+1))))))</f>
        <v>0.57061602604325845</v>
      </c>
      <c r="R842">
        <f>IF(ROW($E842)&lt;=VALUE(LEFT(R$1,FIND("-",R$1,1)-1)),0,IF(ROW($E842)=VALUE(LEFT(R$1,FIND("-",R$1,1)-1))+1,AVERAGE(INDEX($E:$E,ROW($E842)-VALUE(LEFT(R$1,FIND("-",R$1,1)-1))):$E842),($E842*(2/(VALUE(LEFT(R$1,FIND("-",R$1,1)-1))+1)))+(R841*(1-(2/(VALUE(LEFT(R$1,FIND("-",R$1,1)-1))+1))))))</f>
        <v>0.57258952796928475</v>
      </c>
      <c r="S842">
        <f t="shared" si="123"/>
        <v>-1.9735019260262998E-3</v>
      </c>
      <c r="T842">
        <f>IF(ROW($E842)&lt;=MAX(VALUE(LEFT(Q$1,FIND("-",Q$1,1)-1)),VALUE(LEFT(R$1,FIND("-",R$1,1)-1)))+VALUE(LEFT(T$1,FIND("-",T$1,1)-1))-1,0,IF(ROW($E842)=MAX(VALUE(LEFT(Q$1,FIND("-",Q$1,1)-1)),VALUE(LEFT(R$1,FIND("-",R$1,1)-1)))+VALUE(LEFT(T$1,FIND("-",T$1,1)-1)),AVERAGE(INDEX($S:$S,ROW(S842)-VALUE(LEFT(T$1,FIND("-",T$1,1)-1))+1):S842),($S842*(2/(VALUE(LEFT(T$1,FIND("-",T$1,1)-1))+1)))+(T841*(1-(2/(VALUE(LEFT(T$1,FIND("-",T$1,1)-1))+1))))))</f>
        <v>-3.5595254271742088E-3</v>
      </c>
      <c r="V842">
        <f t="shared" si="118"/>
        <v>0</v>
      </c>
      <c r="W842">
        <f>IF(ROW($E842)&lt;=VALUE(LEFT(W$1,FIND("-",W$1,1)-1))+1,0,IF(ROW($E841)=VALUE(LEFT(W$1,FIND("-",W$1,1)-1))+1,100-100/(1+ABS((SUMIF(INDEX($V:$V,ROW($V842)-VALUE(LEFT(W$1,FIND("-",W$1,1)-1))+1):$V842,"&gt;0",INDEX($V:$V,ROW($V842)-VALUE(LEFT(W$1,FIND("-",W$1,1)-1))+1):$V842)/COUNTIF(INDEX($V:$V,ROW($V842)-VALUE(LEFT(W$1,FIND("-",W$1,1)-1))+1):$V842,"&gt;0"))/(SUMIF(INDEX($V:$V,ROW($V842)-VALUE(LEFT(W$1,FIND("-",W$1,1)-1))+1):$V842,"&lt;0",INDEX($V:$V,ROW($V842)-VALUE(LEFT(W$1,FIND("-",W$1,1)-1))+1):$V842)/COUNTIF(INDEX($V:$V,ROW($V842)-VALUE(LEFT(W$1,FIND("-",W$1,1)-1))+1):$V842,"&lt;0")))),100-100/(1+ABS((SUMIF(INDEX($V:$V,ROW($V842)-VALUE(LEFT(W$1,FIND("-",W$1,1)-1))+1):$V842,"&gt;0",INDEX($V:$V,ROW($V842)-VALUE(LEFT(W$1,FIND("-",W$1,1)-1))+1):$V842)/VALUE(LEFT(W$1,FIND("-",W$1,1)-1)))/(SUMIF(INDEX($V:$V,ROW($V842)-VALUE(LEFT(W$1,FIND("-",W$1,1)-1))+1):$V842,"&lt;0",INDEX($V:$V,ROW($V842)-VALUE(LEFT(W$1,FIND("-",W$1,1)-1))+1):$V842)/VALUE(LEFT(W$1,FIND("-",W$1,1)-1)))))))</f>
        <v>56.249999999999979</v>
      </c>
      <c r="Y842">
        <f>IF(ROW($E842)&lt;=VALUE(LEFT(Y$1,FIND("-",Y$1,1)-1)),0,MAX(INDEX(C:C,ROW(C842)-VALUE(LEFT(Y$1,FIND("-",Y$1,1)-1))+1):C842))</f>
        <v>0.58499999999999996</v>
      </c>
      <c r="Z842">
        <f>IF(ROW($E842)&lt;=VALUE(LEFT(Z$1,FIND("-",Z$1,1)-1)),0,MIN(INDEX(D:D,ROW(D842)-VALUE(LEFT(Z$1,FIND("-",Z$1,1)-1))+1):D842))</f>
        <v>0.55000000000000004</v>
      </c>
      <c r="AA842">
        <f t="shared" si="117"/>
        <v>57.142857142857004</v>
      </c>
      <c r="AB842">
        <f>IF(ROW($AA842)&lt;=VALUE(LEFT(AA$1,FIND("-",AA$1,1)-1))+VALUE(LEFT(AB$1,FIND("-",AB$1,1)-1)-1),0,AVERAGE(INDEX($AA:$AA,ROW($AA842)-VALUE(LEFT(AB$1,FIND("-",AB$1,1)-1))+1):$AA842))</f>
        <v>61.904761904761784</v>
      </c>
      <c r="AC842">
        <f>IF(ROW($AA842)&lt;=VALUE(LEFT(AA$1,FIND("-",AA$1,1)-1))+VALUE(LEFT(AB$1,FIND("-",AB$1,1)-1)-1)+VALUE(LEFT(AC$1,FIND("-",AC$1,1)-1)-1),0,AVERAGE(INDEX($AB:$AB,ROW($AB842)-VALUE(LEFT(AC$1,FIND("-",AC$1,1)-1))+1):$AB842))</f>
        <v>74.603174603174509</v>
      </c>
      <c r="AE842">
        <f t="shared" si="124"/>
        <v>16577844</v>
      </c>
      <c r="AG842" t="str">
        <f t="shared" si="125"/>
        <v>Sell</v>
      </c>
    </row>
    <row r="843" spans="1:33" x14ac:dyDescent="0.25">
      <c r="A843" s="6">
        <v>37714</v>
      </c>
      <c r="B843">
        <v>0.56499999999999995</v>
      </c>
      <c r="C843">
        <v>0.56499999999999995</v>
      </c>
      <c r="D843">
        <v>0.56000000000000005</v>
      </c>
      <c r="E843">
        <v>0.56499999999999995</v>
      </c>
      <c r="F843">
        <v>0.32573400000000002</v>
      </c>
      <c r="G843">
        <v>18000</v>
      </c>
      <c r="I843" t="str">
        <f t="shared" si="119"/>
        <v/>
      </c>
      <c r="J843" t="str">
        <f t="shared" si="120"/>
        <v/>
      </c>
      <c r="K843" t="str">
        <f t="shared" si="121"/>
        <v/>
      </c>
      <c r="M843" s="11" t="str">
        <f t="shared" si="122"/>
        <v/>
      </c>
      <c r="O843">
        <f>IF(ROW($E843)&lt;=VALUE(LEFT(O$1,FIND("-",O$1,1)-1)),0,IF(ROW($E843)=VALUE(LEFT(O$1,FIND("-",O$1,1)-1))+1,AVERAGE(INDEX($E:$E,ROW($E843)-VALUE(LEFT(O$1,FIND("-",O$1,1)-1))):$E843),($E843*(2/(VALUE(LEFT(O$1,FIND("-",O$1,1)-1))+1)))+(O842*(1-(2/(VALUE(LEFT(O$1,FIND("-",O$1,1)-1))+1))))))</f>
        <v>0.64961878418663743</v>
      </c>
      <c r="Q843">
        <f>IF(ROW($E843)&lt;=VALUE(LEFT(Q$1,FIND("-",Q$1,1)-1)),0,IF(ROW($E843)=VALUE(LEFT(Q$1,FIND("-",Q$1,1)-1))+1,AVERAGE(INDEX($E:$E,ROW($E843)-VALUE(LEFT(Q$1,FIND("-",Q$1,1)-1))):$E843),($E843*(2/(VALUE(LEFT(Q$1,FIND("-",Q$1,1)-1))+1)))+(Q842*(1-(2/(VALUE(LEFT(Q$1,FIND("-",Q$1,1)-1))+1))))))</f>
        <v>0.56975202203660325</v>
      </c>
      <c r="R843">
        <f>IF(ROW($E843)&lt;=VALUE(LEFT(R$1,FIND("-",R$1,1)-1)),0,IF(ROW($E843)=VALUE(LEFT(R$1,FIND("-",R$1,1)-1))+1,AVERAGE(INDEX($E:$E,ROW($E843)-VALUE(LEFT(R$1,FIND("-",R$1,1)-1))):$E843),($E843*(2/(VALUE(LEFT(R$1,FIND("-",R$1,1)-1))+1)))+(R842*(1-(2/(VALUE(LEFT(R$1,FIND("-",R$1,1)-1))+1))))))</f>
        <v>0.57202734071230066</v>
      </c>
      <c r="S843">
        <f t="shared" si="123"/>
        <v>-2.2753186756974131E-3</v>
      </c>
      <c r="T843">
        <f>IF(ROW($E843)&lt;=MAX(VALUE(LEFT(Q$1,FIND("-",Q$1,1)-1)),VALUE(LEFT(R$1,FIND("-",R$1,1)-1)))+VALUE(LEFT(T$1,FIND("-",T$1,1)-1))-1,0,IF(ROW($E843)=MAX(VALUE(LEFT(Q$1,FIND("-",Q$1,1)-1)),VALUE(LEFT(R$1,FIND("-",R$1,1)-1)))+VALUE(LEFT(T$1,FIND("-",T$1,1)-1)),AVERAGE(INDEX($S:$S,ROW(S843)-VALUE(LEFT(T$1,FIND("-",T$1,1)-1))+1):S843),($S843*(2/(VALUE(LEFT(T$1,FIND("-",T$1,1)-1))+1)))+(T842*(1-(2/(VALUE(LEFT(T$1,FIND("-",T$1,1)-1))+1))))))</f>
        <v>-3.3026840768788498E-3</v>
      </c>
      <c r="V843">
        <f t="shared" si="118"/>
        <v>-5.0000000000000044E-3</v>
      </c>
      <c r="W843">
        <f>IF(ROW($E843)&lt;=VALUE(LEFT(W$1,FIND("-",W$1,1)-1))+1,0,IF(ROW($E842)=VALUE(LEFT(W$1,FIND("-",W$1,1)-1))+1,100-100/(1+ABS((SUMIF(INDEX($V:$V,ROW($V843)-VALUE(LEFT(W$1,FIND("-",W$1,1)-1))+1):$V843,"&gt;0",INDEX($V:$V,ROW($V843)-VALUE(LEFT(W$1,FIND("-",W$1,1)-1))+1):$V843)/COUNTIF(INDEX($V:$V,ROW($V843)-VALUE(LEFT(W$1,FIND("-",W$1,1)-1))+1):$V843,"&gt;0"))/(SUMIF(INDEX($V:$V,ROW($V843)-VALUE(LEFT(W$1,FIND("-",W$1,1)-1))+1):$V843,"&lt;0",INDEX($V:$V,ROW($V843)-VALUE(LEFT(W$1,FIND("-",W$1,1)-1))+1):$V843)/COUNTIF(INDEX($V:$V,ROW($V843)-VALUE(LEFT(W$1,FIND("-",W$1,1)-1))+1):$V843,"&lt;0")))),100-100/(1+ABS((SUMIF(INDEX($V:$V,ROW($V843)-VALUE(LEFT(W$1,FIND("-",W$1,1)-1))+1):$V843,"&gt;0",INDEX($V:$V,ROW($V843)-VALUE(LEFT(W$1,FIND("-",W$1,1)-1))+1):$V843)/VALUE(LEFT(W$1,FIND("-",W$1,1)-1)))/(SUMIF(INDEX($V:$V,ROW($V843)-VALUE(LEFT(W$1,FIND("-",W$1,1)-1))+1):$V843,"&lt;0",INDEX($V:$V,ROW($V843)-VALUE(LEFT(W$1,FIND("-",W$1,1)-1))+1):$V843)/VALUE(LEFT(W$1,FIND("-",W$1,1)-1)))))))</f>
        <v>50</v>
      </c>
      <c r="Y843">
        <f>IF(ROW($E843)&lt;=VALUE(LEFT(Y$1,FIND("-",Y$1,1)-1)),0,MAX(INDEX(C:C,ROW(C843)-VALUE(LEFT(Y$1,FIND("-",Y$1,1)-1))+1):C843))</f>
        <v>0.58499999999999996</v>
      </c>
      <c r="Z843">
        <f>IF(ROW($E843)&lt;=VALUE(LEFT(Z$1,FIND("-",Z$1,1)-1)),0,MIN(INDEX(D:D,ROW(D843)-VALUE(LEFT(Z$1,FIND("-",Z$1,1)-1))+1):D843))</f>
        <v>0.55000000000000004</v>
      </c>
      <c r="AA843">
        <f t="shared" si="117"/>
        <v>42.857142857142676</v>
      </c>
      <c r="AB843">
        <f>IF(ROW($AA843)&lt;=VALUE(LEFT(AA$1,FIND("-",AA$1,1)-1))+VALUE(LEFT(AB$1,FIND("-",AB$1,1)-1)-1),0,AVERAGE(INDEX($AA:$AA,ROW($AA843)-VALUE(LEFT(AB$1,FIND("-",AB$1,1)-1))+1):$AA843))</f>
        <v>52.38095238095223</v>
      </c>
      <c r="AC843">
        <f>IF(ROW($AA843)&lt;=VALUE(LEFT(AA$1,FIND("-",AA$1,1)-1))+VALUE(LEFT(AB$1,FIND("-",AB$1,1)-1)-1)+VALUE(LEFT(AC$1,FIND("-",AC$1,1)-1)-1),0,AVERAGE(INDEX($AB:$AB,ROW($AB843)-VALUE(LEFT(AC$1,FIND("-",AC$1,1)-1))+1):$AB843))</f>
        <v>63.49206349206338</v>
      </c>
      <c r="AE843">
        <f t="shared" si="124"/>
        <v>16559844</v>
      </c>
      <c r="AG843" t="str">
        <f t="shared" si="125"/>
        <v/>
      </c>
    </row>
    <row r="844" spans="1:33" x14ac:dyDescent="0.25">
      <c r="A844" s="6">
        <v>37715</v>
      </c>
      <c r="B844">
        <v>0.56499999999999995</v>
      </c>
      <c r="C844">
        <v>0.56499999999999995</v>
      </c>
      <c r="D844">
        <v>0.56499999999999995</v>
      </c>
      <c r="E844">
        <v>0.56499999999999995</v>
      </c>
      <c r="F844">
        <v>0.32573400000000002</v>
      </c>
      <c r="G844">
        <v>20000</v>
      </c>
      <c r="I844" t="str">
        <f t="shared" si="119"/>
        <v/>
      </c>
      <c r="J844" t="str">
        <f t="shared" si="120"/>
        <v/>
      </c>
      <c r="K844" t="str">
        <f t="shared" si="121"/>
        <v/>
      </c>
      <c r="M844" s="11" t="str">
        <f t="shared" si="122"/>
        <v/>
      </c>
      <c r="O844">
        <f>IF(ROW($E844)&lt;=VALUE(LEFT(O$1,FIND("-",O$1,1)-1)),0,IF(ROW($E844)=VALUE(LEFT(O$1,FIND("-",O$1,1)-1))+1,AVERAGE(INDEX($E:$E,ROW($E844)-VALUE(LEFT(O$1,FIND("-",O$1,1)-1))):$E844),($E844*(2/(VALUE(LEFT(O$1,FIND("-",O$1,1)-1))+1)))+(O843*(1-(2/(VALUE(LEFT(O$1,FIND("-",O$1,1)-1))+1))))))</f>
        <v>0.6487768062345316</v>
      </c>
      <c r="Q844">
        <f>IF(ROW($E844)&lt;=VALUE(LEFT(Q$1,FIND("-",Q$1,1)-1)),0,IF(ROW($E844)=VALUE(LEFT(Q$1,FIND("-",Q$1,1)-1))+1,AVERAGE(INDEX($E:$E,ROW($E844)-VALUE(LEFT(Q$1,FIND("-",Q$1,1)-1))):$E844),($E844*(2/(VALUE(LEFT(Q$1,FIND("-",Q$1,1)-1))+1)))+(Q843*(1-(2/(VALUE(LEFT(Q$1,FIND("-",Q$1,1)-1))+1))))))</f>
        <v>0.56902094172327966</v>
      </c>
      <c r="R844">
        <f>IF(ROW($E844)&lt;=VALUE(LEFT(R$1,FIND("-",R$1,1)-1)),0,IF(ROW($E844)=VALUE(LEFT(R$1,FIND("-",R$1,1)-1))+1,AVERAGE(INDEX($E:$E,ROW($E844)-VALUE(LEFT(R$1,FIND("-",R$1,1)-1))):$E844),($E844*(2/(VALUE(LEFT(R$1,FIND("-",R$1,1)-1))+1)))+(R843*(1-(2/(VALUE(LEFT(R$1,FIND("-",R$1,1)-1))+1))))))</f>
        <v>0.57150679695583395</v>
      </c>
      <c r="S844">
        <f t="shared" si="123"/>
        <v>-2.4858552325542904E-3</v>
      </c>
      <c r="T844">
        <f>IF(ROW($E844)&lt;=MAX(VALUE(LEFT(Q$1,FIND("-",Q$1,1)-1)),VALUE(LEFT(R$1,FIND("-",R$1,1)-1)))+VALUE(LEFT(T$1,FIND("-",T$1,1)-1))-1,0,IF(ROW($E844)=MAX(VALUE(LEFT(Q$1,FIND("-",Q$1,1)-1)),VALUE(LEFT(R$1,FIND("-",R$1,1)-1)))+VALUE(LEFT(T$1,FIND("-",T$1,1)-1)),AVERAGE(INDEX($S:$S,ROW(S844)-VALUE(LEFT(T$1,FIND("-",T$1,1)-1))+1):S844),($S844*(2/(VALUE(LEFT(T$1,FIND("-",T$1,1)-1))+1)))+(T843*(1-(2/(VALUE(LEFT(T$1,FIND("-",T$1,1)-1))+1))))))</f>
        <v>-3.1393183080139385E-3</v>
      </c>
      <c r="V844">
        <f t="shared" si="118"/>
        <v>0</v>
      </c>
      <c r="W844">
        <f>IF(ROW($E844)&lt;=VALUE(LEFT(W$1,FIND("-",W$1,1)-1))+1,0,IF(ROW($E843)=VALUE(LEFT(W$1,FIND("-",W$1,1)-1))+1,100-100/(1+ABS((SUMIF(INDEX($V:$V,ROW($V844)-VALUE(LEFT(W$1,FIND("-",W$1,1)-1))+1):$V844,"&gt;0",INDEX($V:$V,ROW($V844)-VALUE(LEFT(W$1,FIND("-",W$1,1)-1))+1):$V844)/COUNTIF(INDEX($V:$V,ROW($V844)-VALUE(LEFT(W$1,FIND("-",W$1,1)-1))+1):$V844,"&gt;0"))/(SUMIF(INDEX($V:$V,ROW($V844)-VALUE(LEFT(W$1,FIND("-",W$1,1)-1))+1):$V844,"&lt;0",INDEX($V:$V,ROW($V844)-VALUE(LEFT(W$1,FIND("-",W$1,1)-1))+1):$V844)/COUNTIF(INDEX($V:$V,ROW($V844)-VALUE(LEFT(W$1,FIND("-",W$1,1)-1))+1):$V844,"&lt;0")))),100-100/(1+ABS((SUMIF(INDEX($V:$V,ROW($V844)-VALUE(LEFT(W$1,FIND("-",W$1,1)-1))+1):$V844,"&gt;0",INDEX($V:$V,ROW($V844)-VALUE(LEFT(W$1,FIND("-",W$1,1)-1))+1):$V844)/VALUE(LEFT(W$1,FIND("-",W$1,1)-1)))/(SUMIF(INDEX($V:$V,ROW($V844)-VALUE(LEFT(W$1,FIND("-",W$1,1)-1))+1):$V844,"&lt;0",INDEX($V:$V,ROW($V844)-VALUE(LEFT(W$1,FIND("-",W$1,1)-1))+1):$V844)/VALUE(LEFT(W$1,FIND("-",W$1,1)-1)))))))</f>
        <v>53.333333333333272</v>
      </c>
      <c r="Y844">
        <f>IF(ROW($E844)&lt;=VALUE(LEFT(Y$1,FIND("-",Y$1,1)-1)),0,MAX(INDEX(C:C,ROW(C844)-VALUE(LEFT(Y$1,FIND("-",Y$1,1)-1))+1):C844))</f>
        <v>0.58499999999999996</v>
      </c>
      <c r="Z844">
        <f>IF(ROW($E844)&lt;=VALUE(LEFT(Z$1,FIND("-",Z$1,1)-1)),0,MIN(INDEX(D:D,ROW(D844)-VALUE(LEFT(Z$1,FIND("-",Z$1,1)-1))+1):D844))</f>
        <v>0.55000000000000004</v>
      </c>
      <c r="AA844">
        <f t="shared" si="117"/>
        <v>42.857142857142676</v>
      </c>
      <c r="AB844">
        <f>IF(ROW($AA844)&lt;=VALUE(LEFT(AA$1,FIND("-",AA$1,1)-1))+VALUE(LEFT(AB$1,FIND("-",AB$1,1)-1)-1),0,AVERAGE(INDEX($AA:$AA,ROW($AA844)-VALUE(LEFT(AB$1,FIND("-",AB$1,1)-1))+1):$AA844))</f>
        <v>47.619047619047457</v>
      </c>
      <c r="AC844">
        <f>IF(ROW($AA844)&lt;=VALUE(LEFT(AA$1,FIND("-",AA$1,1)-1))+VALUE(LEFT(AB$1,FIND("-",AB$1,1)-1)-1)+VALUE(LEFT(AC$1,FIND("-",AC$1,1)-1)-1),0,AVERAGE(INDEX($AB:$AB,ROW($AB844)-VALUE(LEFT(AC$1,FIND("-",AC$1,1)-1))+1):$AB844))</f>
        <v>53.968253968253826</v>
      </c>
      <c r="AE844">
        <f t="shared" si="124"/>
        <v>16559844</v>
      </c>
      <c r="AG844" t="str">
        <f t="shared" si="125"/>
        <v/>
      </c>
    </row>
    <row r="845" spans="1:33" x14ac:dyDescent="0.25">
      <c r="A845" s="6">
        <v>37718</v>
      </c>
      <c r="B845">
        <v>0.57499999999999996</v>
      </c>
      <c r="C845">
        <v>0.57999999999999996</v>
      </c>
      <c r="D845">
        <v>0.57499999999999996</v>
      </c>
      <c r="E845">
        <v>0.57999999999999996</v>
      </c>
      <c r="F845">
        <v>0.33438200000000001</v>
      </c>
      <c r="G845">
        <v>9000</v>
      </c>
      <c r="I845" t="str">
        <f t="shared" si="119"/>
        <v/>
      </c>
      <c r="J845" t="str">
        <f t="shared" si="120"/>
        <v/>
      </c>
      <c r="K845" t="str">
        <f t="shared" si="121"/>
        <v/>
      </c>
      <c r="M845" s="11" t="str">
        <f t="shared" si="122"/>
        <v/>
      </c>
      <c r="O845">
        <f>IF(ROW($E845)&lt;=VALUE(LEFT(O$1,FIND("-",O$1,1)-1)),0,IF(ROW($E845)=VALUE(LEFT(O$1,FIND("-",O$1,1)-1))+1,AVERAGE(INDEX($E:$E,ROW($E845)-VALUE(LEFT(O$1,FIND("-",O$1,1)-1))):$E845),($E845*(2/(VALUE(LEFT(O$1,FIND("-",O$1,1)-1))+1)))+(O844*(1-(2/(VALUE(LEFT(O$1,FIND("-",O$1,1)-1))+1))))))</f>
        <v>0.64809245990383968</v>
      </c>
      <c r="Q845">
        <f>IF(ROW($E845)&lt;=VALUE(LEFT(Q$1,FIND("-",Q$1,1)-1)),0,IF(ROW($E845)=VALUE(LEFT(Q$1,FIND("-",Q$1,1)-1))+1,AVERAGE(INDEX($E:$E,ROW($E845)-VALUE(LEFT(Q$1,FIND("-",Q$1,1)-1))):$E845),($E845*(2/(VALUE(LEFT(Q$1,FIND("-",Q$1,1)-1))+1)))+(Q844*(1-(2/(VALUE(LEFT(Q$1,FIND("-",Q$1,1)-1))+1))))))</f>
        <v>0.57071002761200584</v>
      </c>
      <c r="R845">
        <f>IF(ROW($E845)&lt;=VALUE(LEFT(R$1,FIND("-",R$1,1)-1)),0,IF(ROW($E845)=VALUE(LEFT(R$1,FIND("-",R$1,1)-1))+1,AVERAGE(INDEX($E:$E,ROW($E845)-VALUE(LEFT(R$1,FIND("-",R$1,1)-1))):$E845),($E845*(2/(VALUE(LEFT(R$1,FIND("-",R$1,1)-1))+1)))+(R844*(1-(2/(VALUE(LEFT(R$1,FIND("-",R$1,1)-1))+1))))))</f>
        <v>0.5721359231072537</v>
      </c>
      <c r="S845">
        <f t="shared" si="123"/>
        <v>-1.4258954952478531E-3</v>
      </c>
      <c r="T845">
        <f>IF(ROW($E845)&lt;=MAX(VALUE(LEFT(Q$1,FIND("-",Q$1,1)-1)),VALUE(LEFT(R$1,FIND("-",R$1,1)-1)))+VALUE(LEFT(T$1,FIND("-",T$1,1)-1))-1,0,IF(ROW($E845)=MAX(VALUE(LEFT(Q$1,FIND("-",Q$1,1)-1)),VALUE(LEFT(R$1,FIND("-",R$1,1)-1)))+VALUE(LEFT(T$1,FIND("-",T$1,1)-1)),AVERAGE(INDEX($S:$S,ROW(S845)-VALUE(LEFT(T$1,FIND("-",T$1,1)-1))+1):S845),($S845*(2/(VALUE(LEFT(T$1,FIND("-",T$1,1)-1))+1)))+(T844*(1-(2/(VALUE(LEFT(T$1,FIND("-",T$1,1)-1))+1))))))</f>
        <v>-2.7966337454607216E-3</v>
      </c>
      <c r="V845">
        <f t="shared" si="118"/>
        <v>1.5000000000000013E-2</v>
      </c>
      <c r="W845">
        <f>IF(ROW($E845)&lt;=VALUE(LEFT(W$1,FIND("-",W$1,1)-1))+1,0,IF(ROW($E844)=VALUE(LEFT(W$1,FIND("-",W$1,1)-1))+1,100-100/(1+ABS((SUMIF(INDEX($V:$V,ROW($V845)-VALUE(LEFT(W$1,FIND("-",W$1,1)-1))+1):$V845,"&gt;0",INDEX($V:$V,ROW($V845)-VALUE(LEFT(W$1,FIND("-",W$1,1)-1))+1):$V845)/COUNTIF(INDEX($V:$V,ROW($V845)-VALUE(LEFT(W$1,FIND("-",W$1,1)-1))+1):$V845,"&gt;0"))/(SUMIF(INDEX($V:$V,ROW($V845)-VALUE(LEFT(W$1,FIND("-",W$1,1)-1))+1):$V845,"&lt;0",INDEX($V:$V,ROW($V845)-VALUE(LEFT(W$1,FIND("-",W$1,1)-1))+1):$V845)/COUNTIF(INDEX($V:$V,ROW($V845)-VALUE(LEFT(W$1,FIND("-",W$1,1)-1))+1):$V845,"&lt;0")))),100-100/(1+ABS((SUMIF(INDEX($V:$V,ROW($V845)-VALUE(LEFT(W$1,FIND("-",W$1,1)-1))+1):$V845,"&gt;0",INDEX($V:$V,ROW($V845)-VALUE(LEFT(W$1,FIND("-",W$1,1)-1))+1):$V845)/VALUE(LEFT(W$1,FIND("-",W$1,1)-1)))/(SUMIF(INDEX($V:$V,ROW($V845)-VALUE(LEFT(W$1,FIND("-",W$1,1)-1))+1):$V845,"&lt;0",INDEX($V:$V,ROW($V845)-VALUE(LEFT(W$1,FIND("-",W$1,1)-1))+1):$V845)/VALUE(LEFT(W$1,FIND("-",W$1,1)-1)))))))</f>
        <v>58.823529411764724</v>
      </c>
      <c r="Y845">
        <f>IF(ROW($E845)&lt;=VALUE(LEFT(Y$1,FIND("-",Y$1,1)-1)),0,MAX(INDEX(C:C,ROW(C845)-VALUE(LEFT(Y$1,FIND("-",Y$1,1)-1))+1):C845))</f>
        <v>0.58499999999999996</v>
      </c>
      <c r="Z845">
        <f>IF(ROW($E845)&lt;=VALUE(LEFT(Z$1,FIND("-",Z$1,1)-1)),0,MIN(INDEX(D:D,ROW(D845)-VALUE(LEFT(Z$1,FIND("-",Z$1,1)-1))+1):D845))</f>
        <v>0.56000000000000005</v>
      </c>
      <c r="AA845">
        <f t="shared" si="117"/>
        <v>79.999999999999915</v>
      </c>
      <c r="AB845">
        <f>IF(ROW($AA845)&lt;=VALUE(LEFT(AA$1,FIND("-",AA$1,1)-1))+VALUE(LEFT(AB$1,FIND("-",AB$1,1)-1)-1),0,AVERAGE(INDEX($AA:$AA,ROW($AA845)-VALUE(LEFT(AB$1,FIND("-",AB$1,1)-1))+1):$AA845))</f>
        <v>55.238095238095092</v>
      </c>
      <c r="AC845">
        <f>IF(ROW($AA845)&lt;=VALUE(LEFT(AA$1,FIND("-",AA$1,1)-1))+VALUE(LEFT(AB$1,FIND("-",AB$1,1)-1)-1)+VALUE(LEFT(AC$1,FIND("-",AC$1,1)-1)-1),0,AVERAGE(INDEX($AB:$AB,ROW($AB845)-VALUE(LEFT(AC$1,FIND("-",AC$1,1)-1))+1):$AB845))</f>
        <v>51.746031746031598</v>
      </c>
      <c r="AE845">
        <f t="shared" si="124"/>
        <v>16568844</v>
      </c>
      <c r="AG845" t="str">
        <f t="shared" si="125"/>
        <v/>
      </c>
    </row>
    <row r="846" spans="1:33" x14ac:dyDescent="0.25">
      <c r="A846" s="6">
        <v>37719</v>
      </c>
      <c r="B846">
        <v>0.58499999999999996</v>
      </c>
      <c r="C846">
        <v>0.58499999999999996</v>
      </c>
      <c r="D846">
        <v>0.57999999999999996</v>
      </c>
      <c r="E846">
        <v>0.57999999999999996</v>
      </c>
      <c r="F846">
        <v>0.33438200000000001</v>
      </c>
      <c r="G846">
        <v>10000</v>
      </c>
      <c r="I846" t="str">
        <f t="shared" si="119"/>
        <v/>
      </c>
      <c r="J846" t="str">
        <f t="shared" si="120"/>
        <v/>
      </c>
      <c r="K846" t="str">
        <f t="shared" si="121"/>
        <v/>
      </c>
      <c r="M846" s="11" t="str">
        <f t="shared" si="122"/>
        <v/>
      </c>
      <c r="O846">
        <f>IF(ROW($E846)&lt;=VALUE(LEFT(O$1,FIND("-",O$1,1)-1)),0,IF(ROW($E846)=VALUE(LEFT(O$1,FIND("-",O$1,1)-1))+1,AVERAGE(INDEX($E:$E,ROW($E846)-VALUE(LEFT(O$1,FIND("-",O$1,1)-1))):$E846),($E846*(2/(VALUE(LEFT(O$1,FIND("-",O$1,1)-1))+1)))+(O845*(1-(2/(VALUE(LEFT(O$1,FIND("-",O$1,1)-1))+1))))))</f>
        <v>0.64741492298937364</v>
      </c>
      <c r="Q846">
        <f>IF(ROW($E846)&lt;=VALUE(LEFT(Q$1,FIND("-",Q$1,1)-1)),0,IF(ROW($E846)=VALUE(LEFT(Q$1,FIND("-",Q$1,1)-1))+1,AVERAGE(INDEX($E:$E,ROW($E846)-VALUE(LEFT(Q$1,FIND("-",Q$1,1)-1))):$E846),($E846*(2/(VALUE(LEFT(Q$1,FIND("-",Q$1,1)-1))+1)))+(Q845*(1-(2/(VALUE(LEFT(Q$1,FIND("-",Q$1,1)-1))+1))))))</f>
        <v>0.57213925413323574</v>
      </c>
      <c r="R846">
        <f>IF(ROW($E846)&lt;=VALUE(LEFT(R$1,FIND("-",R$1,1)-1)),0,IF(ROW($E846)=VALUE(LEFT(R$1,FIND("-",R$1,1)-1))+1,AVERAGE(INDEX($E:$E,ROW($E846)-VALUE(LEFT(R$1,FIND("-",R$1,1)-1))):$E846),($E846*(2/(VALUE(LEFT(R$1,FIND("-",R$1,1)-1))+1)))+(R845*(1-(2/(VALUE(LEFT(R$1,FIND("-",R$1,1)-1))+1))))))</f>
        <v>0.57271844732153121</v>
      </c>
      <c r="S846">
        <f t="shared" si="123"/>
        <v>-5.7919318829546818E-4</v>
      </c>
      <c r="T846">
        <f>IF(ROW($E846)&lt;=MAX(VALUE(LEFT(Q$1,FIND("-",Q$1,1)-1)),VALUE(LEFT(R$1,FIND("-",R$1,1)-1)))+VALUE(LEFT(T$1,FIND("-",T$1,1)-1))-1,0,IF(ROW($E846)=MAX(VALUE(LEFT(Q$1,FIND("-",Q$1,1)-1)),VALUE(LEFT(R$1,FIND("-",R$1,1)-1)))+VALUE(LEFT(T$1,FIND("-",T$1,1)-1)),AVERAGE(INDEX($S:$S,ROW(S846)-VALUE(LEFT(T$1,FIND("-",T$1,1)-1))+1):S846),($S846*(2/(VALUE(LEFT(T$1,FIND("-",T$1,1)-1))+1)))+(T845*(1-(2/(VALUE(LEFT(T$1,FIND("-",T$1,1)-1))+1))))))</f>
        <v>-2.3531456340276707E-3</v>
      </c>
      <c r="V846">
        <f t="shared" si="118"/>
        <v>0</v>
      </c>
      <c r="W846">
        <f>IF(ROW($E846)&lt;=VALUE(LEFT(W$1,FIND("-",W$1,1)-1))+1,0,IF(ROW($E845)=VALUE(LEFT(W$1,FIND("-",W$1,1)-1))+1,100-100/(1+ABS((SUMIF(INDEX($V:$V,ROW($V846)-VALUE(LEFT(W$1,FIND("-",W$1,1)-1))+1):$V846,"&gt;0",INDEX($V:$V,ROW($V846)-VALUE(LEFT(W$1,FIND("-",W$1,1)-1))+1):$V846)/COUNTIF(INDEX($V:$V,ROW($V846)-VALUE(LEFT(W$1,FIND("-",W$1,1)-1))+1):$V846,"&gt;0"))/(SUMIF(INDEX($V:$V,ROW($V846)-VALUE(LEFT(W$1,FIND("-",W$1,1)-1))+1):$V846,"&lt;0",INDEX($V:$V,ROW($V846)-VALUE(LEFT(W$1,FIND("-",W$1,1)-1))+1):$V846)/COUNTIF(INDEX($V:$V,ROW($V846)-VALUE(LEFT(W$1,FIND("-",W$1,1)-1))+1):$V846,"&lt;0")))),100-100/(1+ABS((SUMIF(INDEX($V:$V,ROW($V846)-VALUE(LEFT(W$1,FIND("-",W$1,1)-1))+1):$V846,"&gt;0",INDEX($V:$V,ROW($V846)-VALUE(LEFT(W$1,FIND("-",W$1,1)-1))+1):$V846)/VALUE(LEFT(W$1,FIND("-",W$1,1)-1)))/(SUMIF(INDEX($V:$V,ROW($V846)-VALUE(LEFT(W$1,FIND("-",W$1,1)-1))+1):$V846,"&lt;0",INDEX($V:$V,ROW($V846)-VALUE(LEFT(W$1,FIND("-",W$1,1)-1))+1):$V846)/VALUE(LEFT(W$1,FIND("-",W$1,1)-1)))))))</f>
        <v>58.823529411764724</v>
      </c>
      <c r="Y846">
        <f>IF(ROW($E846)&lt;=VALUE(LEFT(Y$1,FIND("-",Y$1,1)-1)),0,MAX(INDEX(C:C,ROW(C846)-VALUE(LEFT(Y$1,FIND("-",Y$1,1)-1))+1):C846))</f>
        <v>0.58499999999999996</v>
      </c>
      <c r="Z846">
        <f>IF(ROW($E846)&lt;=VALUE(LEFT(Z$1,FIND("-",Z$1,1)-1)),0,MIN(INDEX(D:D,ROW(D846)-VALUE(LEFT(Z$1,FIND("-",Z$1,1)-1))+1):D846))</f>
        <v>0.56000000000000005</v>
      </c>
      <c r="AA846">
        <f t="shared" si="117"/>
        <v>79.999999999999915</v>
      </c>
      <c r="AB846">
        <f>IF(ROW($AA846)&lt;=VALUE(LEFT(AA$1,FIND("-",AA$1,1)-1))+VALUE(LEFT(AB$1,FIND("-",AB$1,1)-1)-1),0,AVERAGE(INDEX($AA:$AA,ROW($AA846)-VALUE(LEFT(AB$1,FIND("-",AB$1,1)-1))+1):$AA846))</f>
        <v>67.619047619047493</v>
      </c>
      <c r="AC846">
        <f>IF(ROW($AA846)&lt;=VALUE(LEFT(AA$1,FIND("-",AA$1,1)-1))+VALUE(LEFT(AB$1,FIND("-",AB$1,1)-1)-1)+VALUE(LEFT(AC$1,FIND("-",AC$1,1)-1)-1),0,AVERAGE(INDEX($AB:$AB,ROW($AB846)-VALUE(LEFT(AC$1,FIND("-",AC$1,1)-1))+1):$AB846))</f>
        <v>56.825396825396673</v>
      </c>
      <c r="AE846">
        <f t="shared" si="124"/>
        <v>16568844</v>
      </c>
      <c r="AG846" t="str">
        <f t="shared" si="125"/>
        <v/>
      </c>
    </row>
    <row r="847" spans="1:33" x14ac:dyDescent="0.25">
      <c r="A847" s="6">
        <v>37720</v>
      </c>
      <c r="B847">
        <v>0.57999999999999996</v>
      </c>
      <c r="C847">
        <v>0.57999999999999996</v>
      </c>
      <c r="D847">
        <v>0.57499999999999996</v>
      </c>
      <c r="E847">
        <v>0.57999999999999996</v>
      </c>
      <c r="F847">
        <v>0.33438200000000001</v>
      </c>
      <c r="G847">
        <v>27000</v>
      </c>
      <c r="I847" t="str">
        <f t="shared" si="119"/>
        <v/>
      </c>
      <c r="J847" t="str">
        <f t="shared" si="120"/>
        <v/>
      </c>
      <c r="K847" t="str">
        <f t="shared" si="121"/>
        <v/>
      </c>
      <c r="M847" s="11" t="str">
        <f t="shared" si="122"/>
        <v/>
      </c>
      <c r="O847">
        <f>IF(ROW($E847)&lt;=VALUE(LEFT(O$1,FIND("-",O$1,1)-1)),0,IF(ROW($E847)=VALUE(LEFT(O$1,FIND("-",O$1,1)-1))+1,AVERAGE(INDEX($E:$E,ROW($E847)-VALUE(LEFT(O$1,FIND("-",O$1,1)-1))):$E847),($E847*(2/(VALUE(LEFT(O$1,FIND("-",O$1,1)-1))+1)))+(O846*(1-(2/(VALUE(LEFT(O$1,FIND("-",O$1,1)-1))+1))))))</f>
        <v>0.64674412773574796</v>
      </c>
      <c r="Q847">
        <f>IF(ROW($E847)&lt;=VALUE(LEFT(Q$1,FIND("-",Q$1,1)-1)),0,IF(ROW($E847)=VALUE(LEFT(Q$1,FIND("-",Q$1,1)-1))+1,AVERAGE(INDEX($E:$E,ROW($E847)-VALUE(LEFT(Q$1,FIND("-",Q$1,1)-1))):$E847),($E847*(2/(VALUE(LEFT(Q$1,FIND("-",Q$1,1)-1))+1)))+(Q846*(1-(2/(VALUE(LEFT(Q$1,FIND("-",Q$1,1)-1))+1))))))</f>
        <v>0.57334859965119944</v>
      </c>
      <c r="R847">
        <f>IF(ROW($E847)&lt;=VALUE(LEFT(R$1,FIND("-",R$1,1)-1)),0,IF(ROW($E847)=VALUE(LEFT(R$1,FIND("-",R$1,1)-1))+1,AVERAGE(INDEX($E:$E,ROW($E847)-VALUE(LEFT(R$1,FIND("-",R$1,1)-1))):$E847),($E847*(2/(VALUE(LEFT(R$1,FIND("-",R$1,1)-1))+1)))+(R846*(1-(2/(VALUE(LEFT(R$1,FIND("-",R$1,1)-1))+1))))))</f>
        <v>0.5732578215940104</v>
      </c>
      <c r="S847">
        <f t="shared" si="123"/>
        <v>9.0778057189044858E-5</v>
      </c>
      <c r="T847">
        <f>IF(ROW($E847)&lt;=MAX(VALUE(LEFT(Q$1,FIND("-",Q$1,1)-1)),VALUE(LEFT(R$1,FIND("-",R$1,1)-1)))+VALUE(LEFT(T$1,FIND("-",T$1,1)-1))-1,0,IF(ROW($E847)=MAX(VALUE(LEFT(Q$1,FIND("-",Q$1,1)-1)),VALUE(LEFT(R$1,FIND("-",R$1,1)-1)))+VALUE(LEFT(T$1,FIND("-",T$1,1)-1)),AVERAGE(INDEX($S:$S,ROW(S847)-VALUE(LEFT(T$1,FIND("-",T$1,1)-1))+1):S847),($S847*(2/(VALUE(LEFT(T$1,FIND("-",T$1,1)-1))+1)))+(T846*(1-(2/(VALUE(LEFT(T$1,FIND("-",T$1,1)-1))+1))))))</f>
        <v>-1.8643608957843276E-3</v>
      </c>
      <c r="V847">
        <f t="shared" si="118"/>
        <v>0</v>
      </c>
      <c r="W847">
        <f>IF(ROW($E847)&lt;=VALUE(LEFT(W$1,FIND("-",W$1,1)-1))+1,0,IF(ROW($E846)=VALUE(LEFT(W$1,FIND("-",W$1,1)-1))+1,100-100/(1+ABS((SUMIF(INDEX($V:$V,ROW($V847)-VALUE(LEFT(W$1,FIND("-",W$1,1)-1))+1):$V847,"&gt;0",INDEX($V:$V,ROW($V847)-VALUE(LEFT(W$1,FIND("-",W$1,1)-1))+1):$V847)/COUNTIF(INDEX($V:$V,ROW($V847)-VALUE(LEFT(W$1,FIND("-",W$1,1)-1))+1):$V847,"&gt;0"))/(SUMIF(INDEX($V:$V,ROW($V847)-VALUE(LEFT(W$1,FIND("-",W$1,1)-1))+1):$V847,"&lt;0",INDEX($V:$V,ROW($V847)-VALUE(LEFT(W$1,FIND("-",W$1,1)-1))+1):$V847)/COUNTIF(INDEX($V:$V,ROW($V847)-VALUE(LEFT(W$1,FIND("-",W$1,1)-1))+1):$V847,"&lt;0")))),100-100/(1+ABS((SUMIF(INDEX($V:$V,ROW($V847)-VALUE(LEFT(W$1,FIND("-",W$1,1)-1))+1):$V847,"&gt;0",INDEX($V:$V,ROW($V847)-VALUE(LEFT(W$1,FIND("-",W$1,1)-1))+1):$V847)/VALUE(LEFT(W$1,FIND("-",W$1,1)-1)))/(SUMIF(INDEX($V:$V,ROW($V847)-VALUE(LEFT(W$1,FIND("-",W$1,1)-1))+1):$V847,"&lt;0",INDEX($V:$V,ROW($V847)-VALUE(LEFT(W$1,FIND("-",W$1,1)-1))+1):$V847)/VALUE(LEFT(W$1,FIND("-",W$1,1)-1)))))))</f>
        <v>53.333333333333343</v>
      </c>
      <c r="Y847">
        <f>IF(ROW($E847)&lt;=VALUE(LEFT(Y$1,FIND("-",Y$1,1)-1)),0,MAX(INDEX(C:C,ROW(C847)-VALUE(LEFT(Y$1,FIND("-",Y$1,1)-1))+1):C847))</f>
        <v>0.58499999999999996</v>
      </c>
      <c r="Z847">
        <f>IF(ROW($E847)&lt;=VALUE(LEFT(Z$1,FIND("-",Z$1,1)-1)),0,MIN(INDEX(D:D,ROW(D847)-VALUE(LEFT(Z$1,FIND("-",Z$1,1)-1))+1):D847))</f>
        <v>0.56000000000000005</v>
      </c>
      <c r="AA847">
        <f t="shared" ref="AA847:AA910" si="126">IF(ROW($E847)&lt;=VALUE(LEFT(AA$1,FIND("-",AA$1,1)-1)),0,(($E847-$Z847)/($Y847-$Z847))*100)</f>
        <v>79.999999999999915</v>
      </c>
      <c r="AB847">
        <f>IF(ROW($AA847)&lt;=VALUE(LEFT(AA$1,FIND("-",AA$1,1)-1))+VALUE(LEFT(AB$1,FIND("-",AB$1,1)-1)-1),0,AVERAGE(INDEX($AA:$AA,ROW($AA847)-VALUE(LEFT(AB$1,FIND("-",AB$1,1)-1))+1):$AA847))</f>
        <v>79.999999999999915</v>
      </c>
      <c r="AC847">
        <f>IF(ROW($AA847)&lt;=VALUE(LEFT(AA$1,FIND("-",AA$1,1)-1))+VALUE(LEFT(AB$1,FIND("-",AB$1,1)-1)-1)+VALUE(LEFT(AC$1,FIND("-",AC$1,1)-1)-1),0,AVERAGE(INDEX($AB:$AB,ROW($AB847)-VALUE(LEFT(AC$1,FIND("-",AC$1,1)-1))+1):$AB847))</f>
        <v>67.619047619047493</v>
      </c>
      <c r="AE847">
        <f t="shared" si="124"/>
        <v>16568844</v>
      </c>
      <c r="AG847" t="str">
        <f t="shared" si="125"/>
        <v/>
      </c>
    </row>
    <row r="848" spans="1:33" x14ac:dyDescent="0.25">
      <c r="A848" s="6">
        <v>37721</v>
      </c>
      <c r="B848">
        <v>0.57499999999999996</v>
      </c>
      <c r="C848">
        <v>0.58499999999999996</v>
      </c>
      <c r="D848">
        <v>0.57499999999999996</v>
      </c>
      <c r="E848">
        <v>0.57999999999999996</v>
      </c>
      <c r="F848">
        <v>0.33438200000000001</v>
      </c>
      <c r="G848">
        <v>40000</v>
      </c>
      <c r="I848" t="str">
        <f t="shared" si="119"/>
        <v/>
      </c>
      <c r="J848" t="str">
        <f t="shared" si="120"/>
        <v/>
      </c>
      <c r="K848" t="str">
        <f t="shared" si="121"/>
        <v/>
      </c>
      <c r="M848" s="11" t="str">
        <f t="shared" si="122"/>
        <v/>
      </c>
      <c r="O848">
        <f>IF(ROW($E848)&lt;=VALUE(LEFT(O$1,FIND("-",O$1,1)-1)),0,IF(ROW($E848)=VALUE(LEFT(O$1,FIND("-",O$1,1)-1))+1,AVERAGE(INDEX($E:$E,ROW($E848)-VALUE(LEFT(O$1,FIND("-",O$1,1)-1))):$E848),($E848*(2/(VALUE(LEFT(O$1,FIND("-",O$1,1)-1))+1)))+(O847*(1-(2/(VALUE(LEFT(O$1,FIND("-",O$1,1)-1))+1))))))</f>
        <v>0.64608000706176039</v>
      </c>
      <c r="Q848">
        <f>IF(ROW($E848)&lt;=VALUE(LEFT(Q$1,FIND("-",Q$1,1)-1)),0,IF(ROW($E848)=VALUE(LEFT(Q$1,FIND("-",Q$1,1)-1))+1,AVERAGE(INDEX($E:$E,ROW($E848)-VALUE(LEFT(Q$1,FIND("-",Q$1,1)-1))):$E848),($E848*(2/(VALUE(LEFT(Q$1,FIND("-",Q$1,1)-1))+1)))+(Q847*(1-(2/(VALUE(LEFT(Q$1,FIND("-",Q$1,1)-1))+1))))))</f>
        <v>0.57437189201255334</v>
      </c>
      <c r="R848">
        <f>IF(ROW($E848)&lt;=VALUE(LEFT(R$1,FIND("-",R$1,1)-1)),0,IF(ROW($E848)=VALUE(LEFT(R$1,FIND("-",R$1,1)-1))+1,AVERAGE(INDEX($E:$E,ROW($E848)-VALUE(LEFT(R$1,FIND("-",R$1,1)-1))):$E848),($E848*(2/(VALUE(LEFT(R$1,FIND("-",R$1,1)-1))+1)))+(R847*(1-(2/(VALUE(LEFT(R$1,FIND("-",R$1,1)-1))+1))))))</f>
        <v>0.57375724221667634</v>
      </c>
      <c r="S848">
        <f t="shared" si="123"/>
        <v>6.1464979587699808E-4</v>
      </c>
      <c r="T848">
        <f>IF(ROW($E848)&lt;=MAX(VALUE(LEFT(Q$1,FIND("-",Q$1,1)-1)),VALUE(LEFT(R$1,FIND("-",R$1,1)-1)))+VALUE(LEFT(T$1,FIND("-",T$1,1)-1))-1,0,IF(ROW($E848)=MAX(VALUE(LEFT(Q$1,FIND("-",Q$1,1)-1)),VALUE(LEFT(R$1,FIND("-",R$1,1)-1)))+VALUE(LEFT(T$1,FIND("-",T$1,1)-1)),AVERAGE(INDEX($S:$S,ROW(S848)-VALUE(LEFT(T$1,FIND("-",T$1,1)-1))+1):S848),($S848*(2/(VALUE(LEFT(T$1,FIND("-",T$1,1)-1))+1)))+(T847*(1-(2/(VALUE(LEFT(T$1,FIND("-",T$1,1)-1))+1))))))</f>
        <v>-1.3685587574520626E-3</v>
      </c>
      <c r="V848">
        <f t="shared" si="118"/>
        <v>0</v>
      </c>
      <c r="W848">
        <f>IF(ROW($E848)&lt;=VALUE(LEFT(W$1,FIND("-",W$1,1)-1))+1,0,IF(ROW($E847)=VALUE(LEFT(W$1,FIND("-",W$1,1)-1))+1,100-100/(1+ABS((SUMIF(INDEX($V:$V,ROW($V848)-VALUE(LEFT(W$1,FIND("-",W$1,1)-1))+1):$V848,"&gt;0",INDEX($V:$V,ROW($V848)-VALUE(LEFT(W$1,FIND("-",W$1,1)-1))+1):$V848)/COUNTIF(INDEX($V:$V,ROW($V848)-VALUE(LEFT(W$1,FIND("-",W$1,1)-1))+1):$V848,"&gt;0"))/(SUMIF(INDEX($V:$V,ROW($V848)-VALUE(LEFT(W$1,FIND("-",W$1,1)-1))+1):$V848,"&lt;0",INDEX($V:$V,ROW($V848)-VALUE(LEFT(W$1,FIND("-",W$1,1)-1))+1):$V848)/COUNTIF(INDEX($V:$V,ROW($V848)-VALUE(LEFT(W$1,FIND("-",W$1,1)-1))+1):$V848,"&lt;0")))),100-100/(1+ABS((SUMIF(INDEX($V:$V,ROW($V848)-VALUE(LEFT(W$1,FIND("-",W$1,1)-1))+1):$V848,"&gt;0",INDEX($V:$V,ROW($V848)-VALUE(LEFT(W$1,FIND("-",W$1,1)-1))+1):$V848)/VALUE(LEFT(W$1,FIND("-",W$1,1)-1)))/(SUMIF(INDEX($V:$V,ROW($V848)-VALUE(LEFT(W$1,FIND("-",W$1,1)-1))+1):$V848,"&lt;0",INDEX($V:$V,ROW($V848)-VALUE(LEFT(W$1,FIND("-",W$1,1)-1))+1):$V848)/VALUE(LEFT(W$1,FIND("-",W$1,1)-1)))))))</f>
        <v>61.538461538461583</v>
      </c>
      <c r="Y848">
        <f>IF(ROW($E848)&lt;=VALUE(LEFT(Y$1,FIND("-",Y$1,1)-1)),0,MAX(INDEX(C:C,ROW(C848)-VALUE(LEFT(Y$1,FIND("-",Y$1,1)-1))+1):C848))</f>
        <v>0.58499999999999996</v>
      </c>
      <c r="Z848">
        <f>IF(ROW($E848)&lt;=VALUE(LEFT(Z$1,FIND("-",Z$1,1)-1)),0,MIN(INDEX(D:D,ROW(D848)-VALUE(LEFT(Z$1,FIND("-",Z$1,1)-1))+1):D848))</f>
        <v>0.56000000000000005</v>
      </c>
      <c r="AA848">
        <f t="shared" si="126"/>
        <v>79.999999999999915</v>
      </c>
      <c r="AB848">
        <f>IF(ROW($AA848)&lt;=VALUE(LEFT(AA$1,FIND("-",AA$1,1)-1))+VALUE(LEFT(AB$1,FIND("-",AB$1,1)-1)-1),0,AVERAGE(INDEX($AA:$AA,ROW($AA848)-VALUE(LEFT(AB$1,FIND("-",AB$1,1)-1))+1):$AA848))</f>
        <v>79.999999999999915</v>
      </c>
      <c r="AC848">
        <f>IF(ROW($AA848)&lt;=VALUE(LEFT(AA$1,FIND("-",AA$1,1)-1))+VALUE(LEFT(AB$1,FIND("-",AB$1,1)-1)-1)+VALUE(LEFT(AC$1,FIND("-",AC$1,1)-1)-1),0,AVERAGE(INDEX($AB:$AB,ROW($AB848)-VALUE(LEFT(AC$1,FIND("-",AC$1,1)-1))+1):$AB848))</f>
        <v>75.873015873015774</v>
      </c>
      <c r="AE848">
        <f t="shared" si="124"/>
        <v>16568844</v>
      </c>
      <c r="AG848" t="str">
        <f t="shared" si="125"/>
        <v/>
      </c>
    </row>
    <row r="849" spans="1:33" x14ac:dyDescent="0.25">
      <c r="A849" s="6">
        <v>37722</v>
      </c>
      <c r="B849">
        <v>0.59</v>
      </c>
      <c r="C849">
        <v>0.59</v>
      </c>
      <c r="D849">
        <v>0.57999999999999996</v>
      </c>
      <c r="E849">
        <v>0.57999999999999996</v>
      </c>
      <c r="F849">
        <v>0.33438200000000001</v>
      </c>
      <c r="G849">
        <v>9000</v>
      </c>
      <c r="I849" t="str">
        <f t="shared" si="119"/>
        <v/>
      </c>
      <c r="J849" t="str">
        <f t="shared" si="120"/>
        <v/>
      </c>
      <c r="K849" t="str">
        <f t="shared" si="121"/>
        <v/>
      </c>
      <c r="M849" s="11" t="str">
        <f t="shared" si="122"/>
        <v/>
      </c>
      <c r="O849">
        <f>IF(ROW($E849)&lt;=VALUE(LEFT(O$1,FIND("-",O$1,1)-1)),0,IF(ROW($E849)=VALUE(LEFT(O$1,FIND("-",O$1,1)-1))+1,AVERAGE(INDEX($E:$E,ROW($E849)-VALUE(LEFT(O$1,FIND("-",O$1,1)-1))):$E849),($E849*(2/(VALUE(LEFT(O$1,FIND("-",O$1,1)-1))+1)))+(O848*(1-(2/(VALUE(LEFT(O$1,FIND("-",O$1,1)-1))+1))))))</f>
        <v>0.64542249455368317</v>
      </c>
      <c r="Q849">
        <f>IF(ROW($E849)&lt;=VALUE(LEFT(Q$1,FIND("-",Q$1,1)-1)),0,IF(ROW($E849)=VALUE(LEFT(Q$1,FIND("-",Q$1,1)-1))+1,AVERAGE(INDEX($E:$E,ROW($E849)-VALUE(LEFT(Q$1,FIND("-",Q$1,1)-1))):$E849),($E849*(2/(VALUE(LEFT(Q$1,FIND("-",Q$1,1)-1))+1)))+(Q848*(1-(2/(VALUE(LEFT(Q$1,FIND("-",Q$1,1)-1))+1))))))</f>
        <v>0.57523775477985284</v>
      </c>
      <c r="R849">
        <f>IF(ROW($E849)&lt;=VALUE(LEFT(R$1,FIND("-",R$1,1)-1)),0,IF(ROW($E849)=VALUE(LEFT(R$1,FIND("-",R$1,1)-1))+1,AVERAGE(INDEX($E:$E,ROW($E849)-VALUE(LEFT(R$1,FIND("-",R$1,1)-1))):$E849),($E849*(2/(VALUE(LEFT(R$1,FIND("-",R$1,1)-1))+1)))+(R848*(1-(2/(VALUE(LEFT(R$1,FIND("-",R$1,1)-1))+1))))))</f>
        <v>0.57421966871914476</v>
      </c>
      <c r="S849">
        <f t="shared" si="123"/>
        <v>1.0180860607080788E-3</v>
      </c>
      <c r="T849">
        <f>IF(ROW($E849)&lt;=MAX(VALUE(LEFT(Q$1,FIND("-",Q$1,1)-1)),VALUE(LEFT(R$1,FIND("-",R$1,1)-1)))+VALUE(LEFT(T$1,FIND("-",T$1,1)-1))-1,0,IF(ROW($E849)=MAX(VALUE(LEFT(Q$1,FIND("-",Q$1,1)-1)),VALUE(LEFT(R$1,FIND("-",R$1,1)-1)))+VALUE(LEFT(T$1,FIND("-",T$1,1)-1)),AVERAGE(INDEX($S:$S,ROW(S849)-VALUE(LEFT(T$1,FIND("-",T$1,1)-1))+1):S849),($S849*(2/(VALUE(LEFT(T$1,FIND("-",T$1,1)-1))+1)))+(T848*(1-(2/(VALUE(LEFT(T$1,FIND("-",T$1,1)-1))+1))))))</f>
        <v>-8.9122979382003434E-4</v>
      </c>
      <c r="V849">
        <f t="shared" si="118"/>
        <v>0</v>
      </c>
      <c r="W849">
        <f>IF(ROW($E849)&lt;=VALUE(LEFT(W$1,FIND("-",W$1,1)-1))+1,0,IF(ROW($E848)=VALUE(LEFT(W$1,FIND("-",W$1,1)-1))+1,100-100/(1+ABS((SUMIF(INDEX($V:$V,ROW($V849)-VALUE(LEFT(W$1,FIND("-",W$1,1)-1))+1):$V849,"&gt;0",INDEX($V:$V,ROW($V849)-VALUE(LEFT(W$1,FIND("-",W$1,1)-1))+1):$V849)/COUNTIF(INDEX($V:$V,ROW($V849)-VALUE(LEFT(W$1,FIND("-",W$1,1)-1))+1):$V849,"&gt;0"))/(SUMIF(INDEX($V:$V,ROW($V849)-VALUE(LEFT(W$1,FIND("-",W$1,1)-1))+1):$V849,"&lt;0",INDEX($V:$V,ROW($V849)-VALUE(LEFT(W$1,FIND("-",W$1,1)-1))+1):$V849)/COUNTIF(INDEX($V:$V,ROW($V849)-VALUE(LEFT(W$1,FIND("-",W$1,1)-1))+1):$V849,"&lt;0")))),100-100/(1+ABS((SUMIF(INDEX($V:$V,ROW($V849)-VALUE(LEFT(W$1,FIND("-",W$1,1)-1))+1):$V849,"&gt;0",INDEX($V:$V,ROW($V849)-VALUE(LEFT(W$1,FIND("-",W$1,1)-1))+1):$V849)/VALUE(LEFT(W$1,FIND("-",W$1,1)-1)))/(SUMIF(INDEX($V:$V,ROW($V849)-VALUE(LEFT(W$1,FIND("-",W$1,1)-1))+1):$V849,"&lt;0",INDEX($V:$V,ROW($V849)-VALUE(LEFT(W$1,FIND("-",W$1,1)-1))+1):$V849)/VALUE(LEFT(W$1,FIND("-",W$1,1)-1)))))))</f>
        <v>61.538461538461583</v>
      </c>
      <c r="Y849">
        <f>IF(ROW($E849)&lt;=VALUE(LEFT(Y$1,FIND("-",Y$1,1)-1)),0,MAX(INDEX(C:C,ROW(C849)-VALUE(LEFT(Y$1,FIND("-",Y$1,1)-1))+1):C849))</f>
        <v>0.59</v>
      </c>
      <c r="Z849">
        <f>IF(ROW($E849)&lt;=VALUE(LEFT(Z$1,FIND("-",Z$1,1)-1)),0,MIN(INDEX(D:D,ROW(D849)-VALUE(LEFT(Z$1,FIND("-",Z$1,1)-1))+1):D849))</f>
        <v>0.56000000000000005</v>
      </c>
      <c r="AA849">
        <f t="shared" si="126"/>
        <v>66.666666666666544</v>
      </c>
      <c r="AB849">
        <f>IF(ROW($AA849)&lt;=VALUE(LEFT(AA$1,FIND("-",AA$1,1)-1))+VALUE(LEFT(AB$1,FIND("-",AB$1,1)-1)-1),0,AVERAGE(INDEX($AA:$AA,ROW($AA849)-VALUE(LEFT(AB$1,FIND("-",AB$1,1)-1))+1):$AA849))</f>
        <v>75.555555555555458</v>
      </c>
      <c r="AC849">
        <f>IF(ROW($AA849)&lt;=VALUE(LEFT(AA$1,FIND("-",AA$1,1)-1))+VALUE(LEFT(AB$1,FIND("-",AB$1,1)-1)-1)+VALUE(LEFT(AC$1,FIND("-",AC$1,1)-1)-1),0,AVERAGE(INDEX($AB:$AB,ROW($AB849)-VALUE(LEFT(AC$1,FIND("-",AC$1,1)-1))+1):$AB849))</f>
        <v>78.518518518518434</v>
      </c>
      <c r="AE849">
        <f t="shared" si="124"/>
        <v>16568844</v>
      </c>
      <c r="AG849" t="str">
        <f t="shared" si="125"/>
        <v/>
      </c>
    </row>
    <row r="850" spans="1:33" x14ac:dyDescent="0.25">
      <c r="A850" s="6">
        <v>37725</v>
      </c>
      <c r="B850">
        <v>0.57499999999999996</v>
      </c>
      <c r="C850">
        <v>0.57999999999999996</v>
      </c>
      <c r="D850">
        <v>0.57499999999999996</v>
      </c>
      <c r="E850">
        <v>0.57999999999999996</v>
      </c>
      <c r="F850">
        <v>0.33438200000000001</v>
      </c>
      <c r="G850">
        <v>12000</v>
      </c>
      <c r="I850" t="str">
        <f t="shared" si="119"/>
        <v/>
      </c>
      <c r="J850" t="str">
        <f t="shared" si="120"/>
        <v/>
      </c>
      <c r="K850" t="str">
        <f t="shared" si="121"/>
        <v/>
      </c>
      <c r="M850" s="11" t="str">
        <f t="shared" si="122"/>
        <v/>
      </c>
      <c r="O850">
        <f>IF(ROW($E850)&lt;=VALUE(LEFT(O$1,FIND("-",O$1,1)-1)),0,IF(ROW($E850)=VALUE(LEFT(O$1,FIND("-",O$1,1)-1))+1,AVERAGE(INDEX($E:$E,ROW($E850)-VALUE(LEFT(O$1,FIND("-",O$1,1)-1))):$E850),($E850*(2/(VALUE(LEFT(O$1,FIND("-",O$1,1)-1))+1)))+(O849*(1-(2/(VALUE(LEFT(O$1,FIND("-",O$1,1)-1))+1))))))</f>
        <v>0.64477152445862163</v>
      </c>
      <c r="Q850">
        <f>IF(ROW($E850)&lt;=VALUE(LEFT(Q$1,FIND("-",Q$1,1)-1)),0,IF(ROW($E850)=VALUE(LEFT(Q$1,FIND("-",Q$1,1)-1))+1,AVERAGE(INDEX($E:$E,ROW($E850)-VALUE(LEFT(Q$1,FIND("-",Q$1,1)-1))):$E850),($E850*(2/(VALUE(LEFT(Q$1,FIND("-",Q$1,1)-1))+1)))+(Q849*(1-(2/(VALUE(LEFT(Q$1,FIND("-",Q$1,1)-1))+1))))))</f>
        <v>0.57597040789064469</v>
      </c>
      <c r="R850">
        <f>IF(ROW($E850)&lt;=VALUE(LEFT(R$1,FIND("-",R$1,1)-1)),0,IF(ROW($E850)=VALUE(LEFT(R$1,FIND("-",R$1,1)-1))+1,AVERAGE(INDEX($E:$E,ROW($E850)-VALUE(LEFT(R$1,FIND("-",R$1,1)-1))):$E850),($E850*(2/(VALUE(LEFT(R$1,FIND("-",R$1,1)-1))+1)))+(R849*(1-(2/(VALUE(LEFT(R$1,FIND("-",R$1,1)-1))+1))))))</f>
        <v>0.57464784140661551</v>
      </c>
      <c r="S850">
        <f t="shared" si="123"/>
        <v>1.3225664840291751E-3</v>
      </c>
      <c r="T850">
        <f>IF(ROW($E850)&lt;=MAX(VALUE(LEFT(Q$1,FIND("-",Q$1,1)-1)),VALUE(LEFT(R$1,FIND("-",R$1,1)-1)))+VALUE(LEFT(T$1,FIND("-",T$1,1)-1))-1,0,IF(ROW($E850)=MAX(VALUE(LEFT(Q$1,FIND("-",Q$1,1)-1)),VALUE(LEFT(R$1,FIND("-",R$1,1)-1)))+VALUE(LEFT(T$1,FIND("-",T$1,1)-1)),AVERAGE(INDEX($S:$S,ROW(S850)-VALUE(LEFT(T$1,FIND("-",T$1,1)-1))+1):S850),($S850*(2/(VALUE(LEFT(T$1,FIND("-",T$1,1)-1))+1)))+(T849*(1-(2/(VALUE(LEFT(T$1,FIND("-",T$1,1)-1))+1))))))</f>
        <v>-4.4847053825019248E-4</v>
      </c>
      <c r="V850">
        <f t="shared" si="118"/>
        <v>0</v>
      </c>
      <c r="W850">
        <f>IF(ROW($E850)&lt;=VALUE(LEFT(W$1,FIND("-",W$1,1)-1))+1,0,IF(ROW($E849)=VALUE(LEFT(W$1,FIND("-",W$1,1)-1))+1,100-100/(1+ABS((SUMIF(INDEX($V:$V,ROW($V850)-VALUE(LEFT(W$1,FIND("-",W$1,1)-1))+1):$V850,"&gt;0",INDEX($V:$V,ROW($V850)-VALUE(LEFT(W$1,FIND("-",W$1,1)-1))+1):$V850)/COUNTIF(INDEX($V:$V,ROW($V850)-VALUE(LEFT(W$1,FIND("-",W$1,1)-1))+1):$V850,"&gt;0"))/(SUMIF(INDEX($V:$V,ROW($V850)-VALUE(LEFT(W$1,FIND("-",W$1,1)-1))+1):$V850,"&lt;0",INDEX($V:$V,ROW($V850)-VALUE(LEFT(W$1,FIND("-",W$1,1)-1))+1):$V850)/COUNTIF(INDEX($V:$V,ROW($V850)-VALUE(LEFT(W$1,FIND("-",W$1,1)-1))+1):$V850,"&lt;0")))),100-100/(1+ABS((SUMIF(INDEX($V:$V,ROW($V850)-VALUE(LEFT(W$1,FIND("-",W$1,1)-1))+1):$V850,"&gt;0",INDEX($V:$V,ROW($V850)-VALUE(LEFT(W$1,FIND("-",W$1,1)-1))+1):$V850)/VALUE(LEFT(W$1,FIND("-",W$1,1)-1)))/(SUMIF(INDEX($V:$V,ROW($V850)-VALUE(LEFT(W$1,FIND("-",W$1,1)-1))+1):$V850,"&lt;0",INDEX($V:$V,ROW($V850)-VALUE(LEFT(W$1,FIND("-",W$1,1)-1))+1):$V850)/VALUE(LEFT(W$1,FIND("-",W$1,1)-1)))))))</f>
        <v>66.6666666666666</v>
      </c>
      <c r="Y850">
        <f>IF(ROW($E850)&lt;=VALUE(LEFT(Y$1,FIND("-",Y$1,1)-1)),0,MAX(INDEX(C:C,ROW(C850)-VALUE(LEFT(Y$1,FIND("-",Y$1,1)-1))+1):C850))</f>
        <v>0.59</v>
      </c>
      <c r="Z850">
        <f>IF(ROW($E850)&lt;=VALUE(LEFT(Z$1,FIND("-",Z$1,1)-1)),0,MIN(INDEX(D:D,ROW(D850)-VALUE(LEFT(Z$1,FIND("-",Z$1,1)-1))+1):D850))</f>
        <v>0.56000000000000005</v>
      </c>
      <c r="AA850">
        <f t="shared" si="126"/>
        <v>66.666666666666544</v>
      </c>
      <c r="AB850">
        <f>IF(ROW($AA850)&lt;=VALUE(LEFT(AA$1,FIND("-",AA$1,1)-1))+VALUE(LEFT(AB$1,FIND("-",AB$1,1)-1)-1),0,AVERAGE(INDEX($AA:$AA,ROW($AA850)-VALUE(LEFT(AB$1,FIND("-",AB$1,1)-1))+1):$AA850))</f>
        <v>71.111111111111001</v>
      </c>
      <c r="AC850">
        <f>IF(ROW($AA850)&lt;=VALUE(LEFT(AA$1,FIND("-",AA$1,1)-1))+VALUE(LEFT(AB$1,FIND("-",AB$1,1)-1)-1)+VALUE(LEFT(AC$1,FIND("-",AC$1,1)-1)-1),0,AVERAGE(INDEX($AB:$AB,ROW($AB850)-VALUE(LEFT(AC$1,FIND("-",AC$1,1)-1))+1):$AB850))</f>
        <v>75.555555555555458</v>
      </c>
      <c r="AE850">
        <f t="shared" si="124"/>
        <v>16568844</v>
      </c>
      <c r="AG850" t="str">
        <f t="shared" si="125"/>
        <v/>
      </c>
    </row>
    <row r="851" spans="1:33" x14ac:dyDescent="0.25">
      <c r="A851" s="6">
        <v>37726</v>
      </c>
      <c r="B851">
        <v>0.57999999999999996</v>
      </c>
      <c r="C851">
        <v>0.59</v>
      </c>
      <c r="D851">
        <v>0.57999999999999996</v>
      </c>
      <c r="E851">
        <v>0.59</v>
      </c>
      <c r="F851">
        <v>0.34014699999999998</v>
      </c>
      <c r="G851">
        <v>36000</v>
      </c>
      <c r="I851" t="str">
        <f t="shared" si="119"/>
        <v/>
      </c>
      <c r="J851" t="str">
        <f t="shared" si="120"/>
        <v/>
      </c>
      <c r="K851" t="str">
        <f t="shared" si="121"/>
        <v/>
      </c>
      <c r="M851" s="11" t="str">
        <f t="shared" si="122"/>
        <v/>
      </c>
      <c r="O851">
        <f>IF(ROW($E851)&lt;=VALUE(LEFT(O$1,FIND("-",O$1,1)-1)),0,IF(ROW($E851)=VALUE(LEFT(O$1,FIND("-",O$1,1)-1))+1,AVERAGE(INDEX($E:$E,ROW($E851)-VALUE(LEFT(O$1,FIND("-",O$1,1)-1))):$E851),($E851*(2/(VALUE(LEFT(O$1,FIND("-",O$1,1)-1))+1)))+(O850*(1-(2/(VALUE(LEFT(O$1,FIND("-",O$1,1)-1))+1))))))</f>
        <v>0.64422653416550102</v>
      </c>
      <c r="Q851">
        <f>IF(ROW($E851)&lt;=VALUE(LEFT(Q$1,FIND("-",Q$1,1)-1)),0,IF(ROW($E851)=VALUE(LEFT(Q$1,FIND("-",Q$1,1)-1))+1,AVERAGE(INDEX($E:$E,ROW($E851)-VALUE(LEFT(Q$1,FIND("-",Q$1,1)-1))):$E851),($E851*(2/(VALUE(LEFT(Q$1,FIND("-",Q$1,1)-1))+1)))+(Q850*(1-(2/(VALUE(LEFT(Q$1,FIND("-",Q$1,1)-1))+1))))))</f>
        <v>0.57812880667669941</v>
      </c>
      <c r="R851">
        <f>IF(ROW($E851)&lt;=VALUE(LEFT(R$1,FIND("-",R$1,1)-1)),0,IF(ROW($E851)=VALUE(LEFT(R$1,FIND("-",R$1,1)-1))+1,AVERAGE(INDEX($E:$E,ROW($E851)-VALUE(LEFT(R$1,FIND("-",R$1,1)-1))):$E851),($E851*(2/(VALUE(LEFT(R$1,FIND("-",R$1,1)-1))+1)))+(R850*(1-(2/(VALUE(LEFT(R$1,FIND("-",R$1,1)-1))+1))))))</f>
        <v>0.57578503833945882</v>
      </c>
      <c r="S851">
        <f t="shared" si="123"/>
        <v>2.3437683372405926E-3</v>
      </c>
      <c r="T851">
        <f>IF(ROW($E851)&lt;=MAX(VALUE(LEFT(Q$1,FIND("-",Q$1,1)-1)),VALUE(LEFT(R$1,FIND("-",R$1,1)-1)))+VALUE(LEFT(T$1,FIND("-",T$1,1)-1))-1,0,IF(ROW($E851)=MAX(VALUE(LEFT(Q$1,FIND("-",Q$1,1)-1)),VALUE(LEFT(R$1,FIND("-",R$1,1)-1)))+VALUE(LEFT(T$1,FIND("-",T$1,1)-1)),AVERAGE(INDEX($S:$S,ROW(S851)-VALUE(LEFT(T$1,FIND("-",T$1,1)-1))+1):S851),($S851*(2/(VALUE(LEFT(T$1,FIND("-",T$1,1)-1))+1)))+(T850*(1-(2/(VALUE(LEFT(T$1,FIND("-",T$1,1)-1))+1))))))</f>
        <v>1.0997723684796456E-4</v>
      </c>
      <c r="V851">
        <f t="shared" si="118"/>
        <v>1.0000000000000009E-2</v>
      </c>
      <c r="W851">
        <f>IF(ROW($E851)&lt;=VALUE(LEFT(W$1,FIND("-",W$1,1)-1))+1,0,IF(ROW($E850)=VALUE(LEFT(W$1,FIND("-",W$1,1)-1))+1,100-100/(1+ABS((SUMIF(INDEX($V:$V,ROW($V851)-VALUE(LEFT(W$1,FIND("-",W$1,1)-1))+1):$V851,"&gt;0",INDEX($V:$V,ROW($V851)-VALUE(LEFT(W$1,FIND("-",W$1,1)-1))+1):$V851)/COUNTIF(INDEX($V:$V,ROW($V851)-VALUE(LEFT(W$1,FIND("-",W$1,1)-1))+1):$V851,"&gt;0"))/(SUMIF(INDEX($V:$V,ROW($V851)-VALUE(LEFT(W$1,FIND("-",W$1,1)-1))+1):$V851,"&lt;0",INDEX($V:$V,ROW($V851)-VALUE(LEFT(W$1,FIND("-",W$1,1)-1))+1):$V851)/COUNTIF(INDEX($V:$V,ROW($V851)-VALUE(LEFT(W$1,FIND("-",W$1,1)-1))+1):$V851,"&lt;0")))),100-100/(1+ABS((SUMIF(INDEX($V:$V,ROW($V851)-VALUE(LEFT(W$1,FIND("-",W$1,1)-1))+1):$V851,"&gt;0",INDEX($V:$V,ROW($V851)-VALUE(LEFT(W$1,FIND("-",W$1,1)-1))+1):$V851)/VALUE(LEFT(W$1,FIND("-",W$1,1)-1)))/(SUMIF(INDEX($V:$V,ROW($V851)-VALUE(LEFT(W$1,FIND("-",W$1,1)-1))+1):$V851,"&lt;0",INDEX($V:$V,ROW($V851)-VALUE(LEFT(W$1,FIND("-",W$1,1)-1))+1):$V851)/VALUE(LEFT(W$1,FIND("-",W$1,1)-1)))))))</f>
        <v>66.666666666666657</v>
      </c>
      <c r="Y851">
        <f>IF(ROW($E851)&lt;=VALUE(LEFT(Y$1,FIND("-",Y$1,1)-1)),0,MAX(INDEX(C:C,ROW(C851)-VALUE(LEFT(Y$1,FIND("-",Y$1,1)-1))+1):C851))</f>
        <v>0.59</v>
      </c>
      <c r="Z851">
        <f>IF(ROW($E851)&lt;=VALUE(LEFT(Z$1,FIND("-",Z$1,1)-1)),0,MIN(INDEX(D:D,ROW(D851)-VALUE(LEFT(Z$1,FIND("-",Z$1,1)-1))+1):D851))</f>
        <v>0.56000000000000005</v>
      </c>
      <c r="AA851">
        <f t="shared" si="126"/>
        <v>100</v>
      </c>
      <c r="AB851">
        <f>IF(ROW($AA851)&lt;=VALUE(LEFT(AA$1,FIND("-",AA$1,1)-1))+VALUE(LEFT(AB$1,FIND("-",AB$1,1)-1)-1),0,AVERAGE(INDEX($AA:$AA,ROW($AA851)-VALUE(LEFT(AB$1,FIND("-",AB$1,1)-1))+1):$AA851))</f>
        <v>77.7777777777777</v>
      </c>
      <c r="AC851">
        <f>IF(ROW($AA851)&lt;=VALUE(LEFT(AA$1,FIND("-",AA$1,1)-1))+VALUE(LEFT(AB$1,FIND("-",AB$1,1)-1)-1)+VALUE(LEFT(AC$1,FIND("-",AC$1,1)-1)-1),0,AVERAGE(INDEX($AB:$AB,ROW($AB851)-VALUE(LEFT(AC$1,FIND("-",AC$1,1)-1))+1):$AB851))</f>
        <v>74.814814814814724</v>
      </c>
      <c r="AE851">
        <f t="shared" si="124"/>
        <v>16604844</v>
      </c>
      <c r="AG851" t="str">
        <f t="shared" si="125"/>
        <v/>
      </c>
    </row>
    <row r="852" spans="1:33" x14ac:dyDescent="0.25">
      <c r="A852" s="6">
        <v>37727</v>
      </c>
      <c r="B852">
        <v>0.57999999999999996</v>
      </c>
      <c r="C852">
        <v>0.57999999999999996</v>
      </c>
      <c r="D852">
        <v>0.57999999999999996</v>
      </c>
      <c r="E852">
        <v>0.57999999999999996</v>
      </c>
      <c r="F852">
        <v>0.33438200000000001</v>
      </c>
      <c r="G852">
        <v>5000</v>
      </c>
      <c r="I852" t="str">
        <f t="shared" si="119"/>
        <v/>
      </c>
      <c r="J852" t="str">
        <f t="shared" si="120"/>
        <v/>
      </c>
      <c r="K852" t="str">
        <f t="shared" si="121"/>
        <v/>
      </c>
      <c r="M852" s="11" t="str">
        <f t="shared" si="122"/>
        <v/>
      </c>
      <c r="O852">
        <f>IF(ROW($E852)&lt;=VALUE(LEFT(O$1,FIND("-",O$1,1)-1)),0,IF(ROW($E852)=VALUE(LEFT(O$1,FIND("-",O$1,1)-1))+1,AVERAGE(INDEX($E:$E,ROW($E852)-VALUE(LEFT(O$1,FIND("-",O$1,1)-1))):$E852),($E852*(2/(VALUE(LEFT(O$1,FIND("-",O$1,1)-1))+1)))+(O851*(1-(2/(VALUE(LEFT(O$1,FIND("-",O$1,1)-1))+1))))))</f>
        <v>0.64358746417380452</v>
      </c>
      <c r="Q852">
        <f>IF(ROW($E852)&lt;=VALUE(LEFT(Q$1,FIND("-",Q$1,1)-1)),0,IF(ROW($E852)=VALUE(LEFT(Q$1,FIND("-",Q$1,1)-1))+1,AVERAGE(INDEX($E:$E,ROW($E852)-VALUE(LEFT(Q$1,FIND("-",Q$1,1)-1))):$E852),($E852*(2/(VALUE(LEFT(Q$1,FIND("-",Q$1,1)-1))+1)))+(Q851*(1-(2/(VALUE(LEFT(Q$1,FIND("-",Q$1,1)-1))+1))))))</f>
        <v>0.57841668257259182</v>
      </c>
      <c r="R852">
        <f>IF(ROW($E852)&lt;=VALUE(LEFT(R$1,FIND("-",R$1,1)-1)),0,IF(ROW($E852)=VALUE(LEFT(R$1,FIND("-",R$1,1)-1))+1,AVERAGE(INDEX($E:$E,ROW($E852)-VALUE(LEFT(R$1,FIND("-",R$1,1)-1))):$E852),($E852*(2/(VALUE(LEFT(R$1,FIND("-",R$1,1)-1))+1)))+(R851*(1-(2/(VALUE(LEFT(R$1,FIND("-",R$1,1)-1))+1))))))</f>
        <v>0.57609725772172116</v>
      </c>
      <c r="S852">
        <f t="shared" si="123"/>
        <v>2.3194248508706661E-3</v>
      </c>
      <c r="T852">
        <f>IF(ROW($E852)&lt;=MAX(VALUE(LEFT(Q$1,FIND("-",Q$1,1)-1)),VALUE(LEFT(R$1,FIND("-",R$1,1)-1)))+VALUE(LEFT(T$1,FIND("-",T$1,1)-1))-1,0,IF(ROW($E852)=MAX(VALUE(LEFT(Q$1,FIND("-",Q$1,1)-1)),VALUE(LEFT(R$1,FIND("-",R$1,1)-1)))+VALUE(LEFT(T$1,FIND("-",T$1,1)-1)),AVERAGE(INDEX($S:$S,ROW(S852)-VALUE(LEFT(T$1,FIND("-",T$1,1)-1))+1):S852),($S852*(2/(VALUE(LEFT(T$1,FIND("-",T$1,1)-1))+1)))+(T851*(1-(2/(VALUE(LEFT(T$1,FIND("-",T$1,1)-1))+1))))))</f>
        <v>5.5186675965250489E-4</v>
      </c>
      <c r="V852">
        <f t="shared" si="118"/>
        <v>-1.0000000000000009E-2</v>
      </c>
      <c r="W852">
        <f>IF(ROW($E852)&lt;=VALUE(LEFT(W$1,FIND("-",W$1,1)-1))+1,0,IF(ROW($E851)=VALUE(LEFT(W$1,FIND("-",W$1,1)-1))+1,100-100/(1+ABS((SUMIF(INDEX($V:$V,ROW($V852)-VALUE(LEFT(W$1,FIND("-",W$1,1)-1))+1):$V852,"&gt;0",INDEX($V:$V,ROW($V852)-VALUE(LEFT(W$1,FIND("-",W$1,1)-1))+1):$V852)/COUNTIF(INDEX($V:$V,ROW($V852)-VALUE(LEFT(W$1,FIND("-",W$1,1)-1))+1):$V852,"&gt;0"))/(SUMIF(INDEX($V:$V,ROW($V852)-VALUE(LEFT(W$1,FIND("-",W$1,1)-1))+1):$V852,"&lt;0",INDEX($V:$V,ROW($V852)-VALUE(LEFT(W$1,FIND("-",W$1,1)-1))+1):$V852)/COUNTIF(INDEX($V:$V,ROW($V852)-VALUE(LEFT(W$1,FIND("-",W$1,1)-1))+1):$V852,"&lt;0")))),100-100/(1+ABS((SUMIF(INDEX($V:$V,ROW($V852)-VALUE(LEFT(W$1,FIND("-",W$1,1)-1))+1):$V852,"&gt;0",INDEX($V:$V,ROW($V852)-VALUE(LEFT(W$1,FIND("-",W$1,1)-1))+1):$V852)/VALUE(LEFT(W$1,FIND("-",W$1,1)-1)))/(SUMIF(INDEX($V:$V,ROW($V852)-VALUE(LEFT(W$1,FIND("-",W$1,1)-1))+1):$V852,"&lt;0",INDEX($V:$V,ROW($V852)-VALUE(LEFT(W$1,FIND("-",W$1,1)-1))+1):$V852)/VALUE(LEFT(W$1,FIND("-",W$1,1)-1)))))))</f>
        <v>57.142857142857146</v>
      </c>
      <c r="Y852">
        <f>IF(ROW($E852)&lt;=VALUE(LEFT(Y$1,FIND("-",Y$1,1)-1)),0,MAX(INDEX(C:C,ROW(C852)-VALUE(LEFT(Y$1,FIND("-",Y$1,1)-1))+1):C852))</f>
        <v>0.59</v>
      </c>
      <c r="Z852">
        <f>IF(ROW($E852)&lt;=VALUE(LEFT(Z$1,FIND("-",Z$1,1)-1)),0,MIN(INDEX(D:D,ROW(D852)-VALUE(LEFT(Z$1,FIND("-",Z$1,1)-1))+1):D852))</f>
        <v>0.56000000000000005</v>
      </c>
      <c r="AA852">
        <f t="shared" si="126"/>
        <v>66.666666666666544</v>
      </c>
      <c r="AB852">
        <f>IF(ROW($AA852)&lt;=VALUE(LEFT(AA$1,FIND("-",AA$1,1)-1))+VALUE(LEFT(AB$1,FIND("-",AB$1,1)-1)-1),0,AVERAGE(INDEX($AA:$AA,ROW($AA852)-VALUE(LEFT(AB$1,FIND("-",AB$1,1)-1))+1):$AA852))</f>
        <v>77.7777777777777</v>
      </c>
      <c r="AC852">
        <f>IF(ROW($AA852)&lt;=VALUE(LEFT(AA$1,FIND("-",AA$1,1)-1))+VALUE(LEFT(AB$1,FIND("-",AB$1,1)-1)-1)+VALUE(LEFT(AC$1,FIND("-",AC$1,1)-1)-1),0,AVERAGE(INDEX($AB:$AB,ROW($AB852)-VALUE(LEFT(AC$1,FIND("-",AC$1,1)-1))+1):$AB852))</f>
        <v>75.555555555555472</v>
      </c>
      <c r="AE852">
        <f t="shared" si="124"/>
        <v>16599844</v>
      </c>
      <c r="AG852" t="str">
        <f t="shared" si="125"/>
        <v/>
      </c>
    </row>
    <row r="853" spans="1:33" x14ac:dyDescent="0.25">
      <c r="A853" s="6">
        <v>37728</v>
      </c>
      <c r="B853">
        <v>0.58499999999999996</v>
      </c>
      <c r="C853">
        <v>0.58499999999999996</v>
      </c>
      <c r="D853">
        <v>0.57499999999999996</v>
      </c>
      <c r="E853">
        <v>0.57999999999999996</v>
      </c>
      <c r="F853">
        <v>0.33438200000000001</v>
      </c>
      <c r="G853">
        <v>39000</v>
      </c>
      <c r="I853" t="str">
        <f t="shared" si="119"/>
        <v/>
      </c>
      <c r="J853" t="str">
        <f t="shared" si="120"/>
        <v/>
      </c>
      <c r="K853" t="str">
        <f t="shared" si="121"/>
        <v/>
      </c>
      <c r="M853" s="11" t="str">
        <f t="shared" si="122"/>
        <v/>
      </c>
      <c r="O853">
        <f>IF(ROW($E853)&lt;=VALUE(LEFT(O$1,FIND("-",O$1,1)-1)),0,IF(ROW($E853)=VALUE(LEFT(O$1,FIND("-",O$1,1)-1))+1,AVERAGE(INDEX($E:$E,ROW($E853)-VALUE(LEFT(O$1,FIND("-",O$1,1)-1))):$E853),($E853*(2/(VALUE(LEFT(O$1,FIND("-",O$1,1)-1))+1)))+(O852*(1-(2/(VALUE(LEFT(O$1,FIND("-",O$1,1)-1))+1))))))</f>
        <v>0.64295475308749794</v>
      </c>
      <c r="Q853">
        <f>IF(ROW($E853)&lt;=VALUE(LEFT(Q$1,FIND("-",Q$1,1)-1)),0,IF(ROW($E853)=VALUE(LEFT(Q$1,FIND("-",Q$1,1)-1))+1,AVERAGE(INDEX($E:$E,ROW($E853)-VALUE(LEFT(Q$1,FIND("-",Q$1,1)-1))):$E853),($E853*(2/(VALUE(LEFT(Q$1,FIND("-",Q$1,1)-1))+1)))+(Q852*(1-(2/(VALUE(LEFT(Q$1,FIND("-",Q$1,1)-1))+1))))))</f>
        <v>0.57866026986911612</v>
      </c>
      <c r="R853">
        <f>IF(ROW($E853)&lt;=VALUE(LEFT(R$1,FIND("-",R$1,1)-1)),0,IF(ROW($E853)=VALUE(LEFT(R$1,FIND("-",R$1,1)-1))+1,AVERAGE(INDEX($E:$E,ROW($E853)-VALUE(LEFT(R$1,FIND("-",R$1,1)-1))):$E853),($E853*(2/(VALUE(LEFT(R$1,FIND("-",R$1,1)-1))+1)))+(R852*(1-(2/(VALUE(LEFT(R$1,FIND("-",R$1,1)-1))+1))))))</f>
        <v>0.57638634974233438</v>
      </c>
      <c r="S853">
        <f t="shared" si="123"/>
        <v>2.2739201267817366E-3</v>
      </c>
      <c r="T853">
        <f>IF(ROW($E853)&lt;=MAX(VALUE(LEFT(Q$1,FIND("-",Q$1,1)-1)),VALUE(LEFT(R$1,FIND("-",R$1,1)-1)))+VALUE(LEFT(T$1,FIND("-",T$1,1)-1))-1,0,IF(ROW($E853)=MAX(VALUE(LEFT(Q$1,FIND("-",Q$1,1)-1)),VALUE(LEFT(R$1,FIND("-",R$1,1)-1)))+VALUE(LEFT(T$1,FIND("-",T$1,1)-1)),AVERAGE(INDEX($S:$S,ROW(S853)-VALUE(LEFT(T$1,FIND("-",T$1,1)-1))+1):S853),($S853*(2/(VALUE(LEFT(T$1,FIND("-",T$1,1)-1))+1)))+(T852*(1-(2/(VALUE(LEFT(T$1,FIND("-",T$1,1)-1))+1))))))</f>
        <v>8.962774330783513E-4</v>
      </c>
      <c r="V853">
        <f t="shared" si="118"/>
        <v>0</v>
      </c>
      <c r="W853">
        <f>IF(ROW($E853)&lt;=VALUE(LEFT(W$1,FIND("-",W$1,1)-1))+1,0,IF(ROW($E852)=VALUE(LEFT(W$1,FIND("-",W$1,1)-1))+1,100-100/(1+ABS((SUMIF(INDEX($V:$V,ROW($V853)-VALUE(LEFT(W$1,FIND("-",W$1,1)-1))+1):$V853,"&gt;0",INDEX($V:$V,ROW($V853)-VALUE(LEFT(W$1,FIND("-",W$1,1)-1))+1):$V853)/COUNTIF(INDEX($V:$V,ROW($V853)-VALUE(LEFT(W$1,FIND("-",W$1,1)-1))+1):$V853,"&gt;0"))/(SUMIF(INDEX($V:$V,ROW($V853)-VALUE(LEFT(W$1,FIND("-",W$1,1)-1))+1):$V853,"&lt;0",INDEX($V:$V,ROW($V853)-VALUE(LEFT(W$1,FIND("-",W$1,1)-1))+1):$V853)/COUNTIF(INDEX($V:$V,ROW($V853)-VALUE(LEFT(W$1,FIND("-",W$1,1)-1))+1):$V853,"&lt;0")))),100-100/(1+ABS((SUMIF(INDEX($V:$V,ROW($V853)-VALUE(LEFT(W$1,FIND("-",W$1,1)-1))+1):$V853,"&gt;0",INDEX($V:$V,ROW($V853)-VALUE(LEFT(W$1,FIND("-",W$1,1)-1))+1):$V853)/VALUE(LEFT(W$1,FIND("-",W$1,1)-1)))/(SUMIF(INDEX($V:$V,ROW($V853)-VALUE(LEFT(W$1,FIND("-",W$1,1)-1))+1):$V853,"&lt;0",INDEX($V:$V,ROW($V853)-VALUE(LEFT(W$1,FIND("-",W$1,1)-1))+1):$V853)/VALUE(LEFT(W$1,FIND("-",W$1,1)-1)))))))</f>
        <v>45.45454545454546</v>
      </c>
      <c r="Y853">
        <f>IF(ROW($E853)&lt;=VALUE(LEFT(Y$1,FIND("-",Y$1,1)-1)),0,MAX(INDEX(C:C,ROW(C853)-VALUE(LEFT(Y$1,FIND("-",Y$1,1)-1))+1):C853))</f>
        <v>0.59</v>
      </c>
      <c r="Z853">
        <f>IF(ROW($E853)&lt;=VALUE(LEFT(Z$1,FIND("-",Z$1,1)-1)),0,MIN(INDEX(D:D,ROW(D853)-VALUE(LEFT(Z$1,FIND("-",Z$1,1)-1))+1):D853))</f>
        <v>0.56000000000000005</v>
      </c>
      <c r="AA853">
        <f t="shared" si="126"/>
        <v>66.666666666666544</v>
      </c>
      <c r="AB853">
        <f>IF(ROW($AA853)&lt;=VALUE(LEFT(AA$1,FIND("-",AA$1,1)-1))+VALUE(LEFT(AB$1,FIND("-",AB$1,1)-1)-1),0,AVERAGE(INDEX($AA:$AA,ROW($AA853)-VALUE(LEFT(AB$1,FIND("-",AB$1,1)-1))+1):$AA853))</f>
        <v>77.7777777777777</v>
      </c>
      <c r="AC853">
        <f>IF(ROW($AA853)&lt;=VALUE(LEFT(AA$1,FIND("-",AA$1,1)-1))+VALUE(LEFT(AB$1,FIND("-",AB$1,1)-1)-1)+VALUE(LEFT(AC$1,FIND("-",AC$1,1)-1)-1),0,AVERAGE(INDEX($AB:$AB,ROW($AB853)-VALUE(LEFT(AC$1,FIND("-",AC$1,1)-1))+1):$AB853))</f>
        <v>77.7777777777777</v>
      </c>
      <c r="AE853">
        <f t="shared" si="124"/>
        <v>16599844</v>
      </c>
      <c r="AG853" t="str">
        <f t="shared" si="125"/>
        <v/>
      </c>
    </row>
    <row r="854" spans="1:33" x14ac:dyDescent="0.25">
      <c r="A854" s="6">
        <v>37729</v>
      </c>
      <c r="B854">
        <v>0.57999999999999996</v>
      </c>
      <c r="C854">
        <v>0.59</v>
      </c>
      <c r="D854">
        <v>0.57999999999999996</v>
      </c>
      <c r="E854">
        <v>0.59</v>
      </c>
      <c r="F854">
        <v>0.34014699999999998</v>
      </c>
      <c r="G854">
        <v>62000</v>
      </c>
      <c r="I854" t="str">
        <f t="shared" si="119"/>
        <v/>
      </c>
      <c r="J854" t="str">
        <f t="shared" si="120"/>
        <v/>
      </c>
      <c r="K854" t="str">
        <f t="shared" si="121"/>
        <v/>
      </c>
      <c r="M854" s="11" t="str">
        <f t="shared" si="122"/>
        <v/>
      </c>
      <c r="O854">
        <f>IF(ROW($E854)&lt;=VALUE(LEFT(O$1,FIND("-",O$1,1)-1)),0,IF(ROW($E854)=VALUE(LEFT(O$1,FIND("-",O$1,1)-1))+1,AVERAGE(INDEX($E:$E,ROW($E854)-VALUE(LEFT(O$1,FIND("-",O$1,1)-1))):$E854),($E854*(2/(VALUE(LEFT(O$1,FIND("-",O$1,1)-1))+1)))+(O853*(1-(2/(VALUE(LEFT(O$1,FIND("-",O$1,1)-1))+1))))))</f>
        <v>0.64242784012145315</v>
      </c>
      <c r="Q854">
        <f>IF(ROW($E854)&lt;=VALUE(LEFT(Q$1,FIND("-",Q$1,1)-1)),0,IF(ROW($E854)=VALUE(LEFT(Q$1,FIND("-",Q$1,1)-1))+1,AVERAGE(INDEX($E:$E,ROW($E854)-VALUE(LEFT(Q$1,FIND("-",Q$1,1)-1))):$E854),($E854*(2/(VALUE(LEFT(Q$1,FIND("-",Q$1,1)-1))+1)))+(Q853*(1-(2/(VALUE(LEFT(Q$1,FIND("-",Q$1,1)-1))+1))))))</f>
        <v>0.58040484373540591</v>
      </c>
      <c r="R854">
        <f>IF(ROW($E854)&lt;=VALUE(LEFT(R$1,FIND("-",R$1,1)-1)),0,IF(ROW($E854)=VALUE(LEFT(R$1,FIND("-",R$1,1)-1))+1,AVERAGE(INDEX($E:$E,ROW($E854)-VALUE(LEFT(R$1,FIND("-",R$1,1)-1))):$E854),($E854*(2/(VALUE(LEFT(R$1,FIND("-",R$1,1)-1))+1)))+(R853*(1-(2/(VALUE(LEFT(R$1,FIND("-",R$1,1)-1))+1))))))</f>
        <v>0.57739476827993919</v>
      </c>
      <c r="S854">
        <f t="shared" si="123"/>
        <v>3.0100754554667208E-3</v>
      </c>
      <c r="T854">
        <f>IF(ROW($E854)&lt;=MAX(VALUE(LEFT(Q$1,FIND("-",Q$1,1)-1)),VALUE(LEFT(R$1,FIND("-",R$1,1)-1)))+VALUE(LEFT(T$1,FIND("-",T$1,1)-1))-1,0,IF(ROW($E854)=MAX(VALUE(LEFT(Q$1,FIND("-",Q$1,1)-1)),VALUE(LEFT(R$1,FIND("-",R$1,1)-1)))+VALUE(LEFT(T$1,FIND("-",T$1,1)-1)),AVERAGE(INDEX($S:$S,ROW(S854)-VALUE(LEFT(T$1,FIND("-",T$1,1)-1))+1):S854),($S854*(2/(VALUE(LEFT(T$1,FIND("-",T$1,1)-1))+1)))+(T853*(1-(2/(VALUE(LEFT(T$1,FIND("-",T$1,1)-1))+1))))))</f>
        <v>1.3190370375560255E-3</v>
      </c>
      <c r="V854">
        <f t="shared" si="118"/>
        <v>1.0000000000000009E-2</v>
      </c>
      <c r="W854">
        <f>IF(ROW($E854)&lt;=VALUE(LEFT(W$1,FIND("-",W$1,1)-1))+1,0,IF(ROW($E853)=VALUE(LEFT(W$1,FIND("-",W$1,1)-1))+1,100-100/(1+ABS((SUMIF(INDEX($V:$V,ROW($V854)-VALUE(LEFT(W$1,FIND("-",W$1,1)-1))+1):$V854,"&gt;0",INDEX($V:$V,ROW($V854)-VALUE(LEFT(W$1,FIND("-",W$1,1)-1))+1):$V854)/COUNTIF(INDEX($V:$V,ROW($V854)-VALUE(LEFT(W$1,FIND("-",W$1,1)-1))+1):$V854,"&gt;0"))/(SUMIF(INDEX($V:$V,ROW($V854)-VALUE(LEFT(W$1,FIND("-",W$1,1)-1))+1):$V854,"&lt;0",INDEX($V:$V,ROW($V854)-VALUE(LEFT(W$1,FIND("-",W$1,1)-1))+1):$V854)/COUNTIF(INDEX($V:$V,ROW($V854)-VALUE(LEFT(W$1,FIND("-",W$1,1)-1))+1):$V854,"&lt;0")))),100-100/(1+ABS((SUMIF(INDEX($V:$V,ROW($V854)-VALUE(LEFT(W$1,FIND("-",W$1,1)-1))+1):$V854,"&gt;0",INDEX($V:$V,ROW($V854)-VALUE(LEFT(W$1,FIND("-",W$1,1)-1))+1):$V854)/VALUE(LEFT(W$1,FIND("-",W$1,1)-1)))/(SUMIF(INDEX($V:$V,ROW($V854)-VALUE(LEFT(W$1,FIND("-",W$1,1)-1))+1):$V854,"&lt;0",INDEX($V:$V,ROW($V854)-VALUE(LEFT(W$1,FIND("-",W$1,1)-1))+1):$V854)/VALUE(LEFT(W$1,FIND("-",W$1,1)-1)))))))</f>
        <v>63.636363636363633</v>
      </c>
      <c r="Y854">
        <f>IF(ROW($E854)&lt;=VALUE(LEFT(Y$1,FIND("-",Y$1,1)-1)),0,MAX(INDEX(C:C,ROW(C854)-VALUE(LEFT(Y$1,FIND("-",Y$1,1)-1))+1):C854))</f>
        <v>0.59</v>
      </c>
      <c r="Z854">
        <f>IF(ROW($E854)&lt;=VALUE(LEFT(Z$1,FIND("-",Z$1,1)-1)),0,MIN(INDEX(D:D,ROW(D854)-VALUE(LEFT(Z$1,FIND("-",Z$1,1)-1))+1):D854))</f>
        <v>0.56000000000000005</v>
      </c>
      <c r="AA854">
        <f t="shared" si="126"/>
        <v>100</v>
      </c>
      <c r="AB854">
        <f>IF(ROW($AA854)&lt;=VALUE(LEFT(AA$1,FIND("-",AA$1,1)-1))+VALUE(LEFT(AB$1,FIND("-",AB$1,1)-1)-1),0,AVERAGE(INDEX($AA:$AA,ROW($AA854)-VALUE(LEFT(AB$1,FIND("-",AB$1,1)-1))+1):$AA854))</f>
        <v>77.7777777777777</v>
      </c>
      <c r="AC854">
        <f>IF(ROW($AA854)&lt;=VALUE(LEFT(AA$1,FIND("-",AA$1,1)-1))+VALUE(LEFT(AB$1,FIND("-",AB$1,1)-1)-1)+VALUE(LEFT(AC$1,FIND("-",AC$1,1)-1)-1),0,AVERAGE(INDEX($AB:$AB,ROW($AB854)-VALUE(LEFT(AC$1,FIND("-",AC$1,1)-1))+1):$AB854))</f>
        <v>77.7777777777777</v>
      </c>
      <c r="AE854">
        <f t="shared" si="124"/>
        <v>16661844</v>
      </c>
      <c r="AG854" t="str">
        <f t="shared" si="125"/>
        <v/>
      </c>
    </row>
    <row r="855" spans="1:33" x14ac:dyDescent="0.25">
      <c r="A855" s="6">
        <v>37732</v>
      </c>
      <c r="B855">
        <v>0.57999999999999996</v>
      </c>
      <c r="C855">
        <v>0.57999999999999996</v>
      </c>
      <c r="D855">
        <v>0.57999999999999996</v>
      </c>
      <c r="E855">
        <v>0.57999999999999996</v>
      </c>
      <c r="F855">
        <v>0.33438200000000001</v>
      </c>
      <c r="G855">
        <v>19000</v>
      </c>
      <c r="I855" t="str">
        <f t="shared" si="119"/>
        <v/>
      </c>
      <c r="J855" t="str">
        <f t="shared" si="120"/>
        <v/>
      </c>
      <c r="K855" t="str">
        <f t="shared" si="121"/>
        <v/>
      </c>
      <c r="M855" s="11" t="str">
        <f t="shared" si="122"/>
        <v/>
      </c>
      <c r="O855">
        <f>IF(ROW($E855)&lt;=VALUE(LEFT(O$1,FIND("-",O$1,1)-1)),0,IF(ROW($E855)=VALUE(LEFT(O$1,FIND("-",O$1,1)-1))+1,AVERAGE(INDEX($E:$E,ROW($E855)-VALUE(LEFT(O$1,FIND("-",O$1,1)-1))):$E855),($E855*(2/(VALUE(LEFT(O$1,FIND("-",O$1,1)-1))+1)))+(O854*(1-(2/(VALUE(LEFT(O$1,FIND("-",O$1,1)-1))+1))))))</f>
        <v>0.64180666758293126</v>
      </c>
      <c r="Q855">
        <f>IF(ROW($E855)&lt;=VALUE(LEFT(Q$1,FIND("-",Q$1,1)-1)),0,IF(ROW($E855)=VALUE(LEFT(Q$1,FIND("-",Q$1,1)-1))+1,AVERAGE(INDEX($E:$E,ROW($E855)-VALUE(LEFT(Q$1,FIND("-",Q$1,1)-1))):$E855),($E855*(2/(VALUE(LEFT(Q$1,FIND("-",Q$1,1)-1))+1)))+(Q854*(1-(2/(VALUE(LEFT(Q$1,FIND("-",Q$1,1)-1))+1))))))</f>
        <v>0.58034256008380503</v>
      </c>
      <c r="R855">
        <f>IF(ROW($E855)&lt;=VALUE(LEFT(R$1,FIND("-",R$1,1)-1)),0,IF(ROW($E855)=VALUE(LEFT(R$1,FIND("-",R$1,1)-1))+1,AVERAGE(INDEX($E:$E,ROW($E855)-VALUE(LEFT(R$1,FIND("-",R$1,1)-1))):$E855),($E855*(2/(VALUE(LEFT(R$1,FIND("-",R$1,1)-1))+1)))+(R854*(1-(2/(VALUE(LEFT(R$1,FIND("-",R$1,1)-1))+1))))))</f>
        <v>0.57758774840735116</v>
      </c>
      <c r="S855">
        <f t="shared" si="123"/>
        <v>2.754811676453861E-3</v>
      </c>
      <c r="T855">
        <f>IF(ROW($E855)&lt;=MAX(VALUE(LEFT(Q$1,FIND("-",Q$1,1)-1)),VALUE(LEFT(R$1,FIND("-",R$1,1)-1)))+VALUE(LEFT(T$1,FIND("-",T$1,1)-1))-1,0,IF(ROW($E855)=MAX(VALUE(LEFT(Q$1,FIND("-",Q$1,1)-1)),VALUE(LEFT(R$1,FIND("-",R$1,1)-1)))+VALUE(LEFT(T$1,FIND("-",T$1,1)-1)),AVERAGE(INDEX($S:$S,ROW(S855)-VALUE(LEFT(T$1,FIND("-",T$1,1)-1))+1):S855),($S855*(2/(VALUE(LEFT(T$1,FIND("-",T$1,1)-1))+1)))+(T854*(1-(2/(VALUE(LEFT(T$1,FIND("-",T$1,1)-1))+1))))))</f>
        <v>1.6061919653355926E-3</v>
      </c>
      <c r="V855">
        <f t="shared" si="118"/>
        <v>-1.0000000000000009E-2</v>
      </c>
      <c r="W855">
        <f>IF(ROW($E855)&lt;=VALUE(LEFT(W$1,FIND("-",W$1,1)-1))+1,0,IF(ROW($E854)=VALUE(LEFT(W$1,FIND("-",W$1,1)-1))+1,100-100/(1+ABS((SUMIF(INDEX($V:$V,ROW($V855)-VALUE(LEFT(W$1,FIND("-",W$1,1)-1))+1):$V855,"&gt;0",INDEX($V:$V,ROW($V855)-VALUE(LEFT(W$1,FIND("-",W$1,1)-1))+1):$V855)/COUNTIF(INDEX($V:$V,ROW($V855)-VALUE(LEFT(W$1,FIND("-",W$1,1)-1))+1):$V855,"&gt;0"))/(SUMIF(INDEX($V:$V,ROW($V855)-VALUE(LEFT(W$1,FIND("-",W$1,1)-1))+1):$V855,"&lt;0",INDEX($V:$V,ROW($V855)-VALUE(LEFT(W$1,FIND("-",W$1,1)-1))+1):$V855)/COUNTIF(INDEX($V:$V,ROW($V855)-VALUE(LEFT(W$1,FIND("-",W$1,1)-1))+1):$V855,"&lt;0")))),100-100/(1+ABS((SUMIF(INDEX($V:$V,ROW($V855)-VALUE(LEFT(W$1,FIND("-",W$1,1)-1))+1):$V855,"&gt;0",INDEX($V:$V,ROW($V855)-VALUE(LEFT(W$1,FIND("-",W$1,1)-1))+1):$V855)/VALUE(LEFT(W$1,FIND("-",W$1,1)-1)))/(SUMIF(INDEX($V:$V,ROW($V855)-VALUE(LEFT(W$1,FIND("-",W$1,1)-1))+1):$V855,"&lt;0",INDEX($V:$V,ROW($V855)-VALUE(LEFT(W$1,FIND("-",W$1,1)-1))+1):$V855)/VALUE(LEFT(W$1,FIND("-",W$1,1)-1)))))))</f>
        <v>58.333333333333329</v>
      </c>
      <c r="Y855">
        <f>IF(ROW($E855)&lt;=VALUE(LEFT(Y$1,FIND("-",Y$1,1)-1)),0,MAX(INDEX(C:C,ROW(C855)-VALUE(LEFT(Y$1,FIND("-",Y$1,1)-1))+1):C855))</f>
        <v>0.59</v>
      </c>
      <c r="Z855">
        <f>IF(ROW($E855)&lt;=VALUE(LEFT(Z$1,FIND("-",Z$1,1)-1)),0,MIN(INDEX(D:D,ROW(D855)-VALUE(LEFT(Z$1,FIND("-",Z$1,1)-1))+1):D855))</f>
        <v>0.56000000000000005</v>
      </c>
      <c r="AA855">
        <f t="shared" si="126"/>
        <v>66.666666666666544</v>
      </c>
      <c r="AB855">
        <f>IF(ROW($AA855)&lt;=VALUE(LEFT(AA$1,FIND("-",AA$1,1)-1))+VALUE(LEFT(AB$1,FIND("-",AB$1,1)-1)-1),0,AVERAGE(INDEX($AA:$AA,ROW($AA855)-VALUE(LEFT(AB$1,FIND("-",AB$1,1)-1))+1):$AA855))</f>
        <v>77.7777777777777</v>
      </c>
      <c r="AC855">
        <f>IF(ROW($AA855)&lt;=VALUE(LEFT(AA$1,FIND("-",AA$1,1)-1))+VALUE(LEFT(AB$1,FIND("-",AB$1,1)-1)-1)+VALUE(LEFT(AC$1,FIND("-",AC$1,1)-1)-1),0,AVERAGE(INDEX($AB:$AB,ROW($AB855)-VALUE(LEFT(AC$1,FIND("-",AC$1,1)-1))+1):$AB855))</f>
        <v>77.7777777777777</v>
      </c>
      <c r="AE855">
        <f t="shared" si="124"/>
        <v>16642844</v>
      </c>
      <c r="AG855" t="str">
        <f t="shared" si="125"/>
        <v/>
      </c>
    </row>
    <row r="856" spans="1:33" x14ac:dyDescent="0.25">
      <c r="A856" s="6">
        <v>37733</v>
      </c>
      <c r="B856">
        <v>0.57499999999999996</v>
      </c>
      <c r="C856">
        <v>0.57999999999999996</v>
      </c>
      <c r="D856">
        <v>0.57499999999999996</v>
      </c>
      <c r="E856">
        <v>0.57999999999999996</v>
      </c>
      <c r="F856">
        <v>0.33438200000000001</v>
      </c>
      <c r="G856">
        <v>31000</v>
      </c>
      <c r="I856" t="str">
        <f t="shared" si="119"/>
        <v/>
      </c>
      <c r="J856" t="str">
        <f t="shared" si="120"/>
        <v/>
      </c>
      <c r="K856" t="str">
        <f t="shared" si="121"/>
        <v/>
      </c>
      <c r="M856" s="11" t="str">
        <f t="shared" si="122"/>
        <v/>
      </c>
      <c r="O856">
        <f>IF(ROW($E856)&lt;=VALUE(LEFT(O$1,FIND("-",O$1,1)-1)),0,IF(ROW($E856)=VALUE(LEFT(O$1,FIND("-",O$1,1)-1))+1,AVERAGE(INDEX($E:$E,ROW($E856)-VALUE(LEFT(O$1,FIND("-",O$1,1)-1))):$E856),($E856*(2/(VALUE(LEFT(O$1,FIND("-",O$1,1)-1))+1)))+(O855*(1-(2/(VALUE(LEFT(O$1,FIND("-",O$1,1)-1))+1))))))</f>
        <v>0.64119167586568815</v>
      </c>
      <c r="Q856">
        <f>IF(ROW($E856)&lt;=VALUE(LEFT(Q$1,FIND("-",Q$1,1)-1)),0,IF(ROW($E856)=VALUE(LEFT(Q$1,FIND("-",Q$1,1)-1))+1,AVERAGE(INDEX($E:$E,ROW($E856)-VALUE(LEFT(Q$1,FIND("-",Q$1,1)-1))):$E856),($E856*(2/(VALUE(LEFT(Q$1,FIND("-",Q$1,1)-1))+1)))+(Q855*(1-(2/(VALUE(LEFT(Q$1,FIND("-",Q$1,1)-1))+1))))))</f>
        <v>0.58028985853245041</v>
      </c>
      <c r="R856">
        <f>IF(ROW($E856)&lt;=VALUE(LEFT(R$1,FIND("-",R$1,1)-1)),0,IF(ROW($E856)=VALUE(LEFT(R$1,FIND("-",R$1,1)-1))+1,AVERAGE(INDEX($E:$E,ROW($E856)-VALUE(LEFT(R$1,FIND("-",R$1,1)-1))):$E856),($E856*(2/(VALUE(LEFT(R$1,FIND("-",R$1,1)-1))+1)))+(R855*(1-(2/(VALUE(LEFT(R$1,FIND("-",R$1,1)-1))+1))))))</f>
        <v>0.5777664337105104</v>
      </c>
      <c r="S856">
        <f t="shared" si="123"/>
        <v>2.5234248219400124E-3</v>
      </c>
      <c r="T856">
        <f>IF(ROW($E856)&lt;=MAX(VALUE(LEFT(Q$1,FIND("-",Q$1,1)-1)),VALUE(LEFT(R$1,FIND("-",R$1,1)-1)))+VALUE(LEFT(T$1,FIND("-",T$1,1)-1))-1,0,IF(ROW($E856)=MAX(VALUE(LEFT(Q$1,FIND("-",Q$1,1)-1)),VALUE(LEFT(R$1,FIND("-",R$1,1)-1)))+VALUE(LEFT(T$1,FIND("-",T$1,1)-1)),AVERAGE(INDEX($S:$S,ROW(S856)-VALUE(LEFT(T$1,FIND("-",T$1,1)-1))+1):S856),($S856*(2/(VALUE(LEFT(T$1,FIND("-",T$1,1)-1))+1)))+(T855*(1-(2/(VALUE(LEFT(T$1,FIND("-",T$1,1)-1))+1))))))</f>
        <v>1.7896385366564767E-3</v>
      </c>
      <c r="V856">
        <f t="shared" si="118"/>
        <v>0</v>
      </c>
      <c r="W856">
        <f>IF(ROW($E856)&lt;=VALUE(LEFT(W$1,FIND("-",W$1,1)-1))+1,0,IF(ROW($E855)=VALUE(LEFT(W$1,FIND("-",W$1,1)-1))+1,100-100/(1+ABS((SUMIF(INDEX($V:$V,ROW($V856)-VALUE(LEFT(W$1,FIND("-",W$1,1)-1))+1):$V856,"&gt;0",INDEX($V:$V,ROW($V856)-VALUE(LEFT(W$1,FIND("-",W$1,1)-1))+1):$V856)/COUNTIF(INDEX($V:$V,ROW($V856)-VALUE(LEFT(W$1,FIND("-",W$1,1)-1))+1):$V856,"&gt;0"))/(SUMIF(INDEX($V:$V,ROW($V856)-VALUE(LEFT(W$1,FIND("-",W$1,1)-1))+1):$V856,"&lt;0",INDEX($V:$V,ROW($V856)-VALUE(LEFT(W$1,FIND("-",W$1,1)-1))+1):$V856)/COUNTIF(INDEX($V:$V,ROW($V856)-VALUE(LEFT(W$1,FIND("-",W$1,1)-1))+1):$V856,"&lt;0")))),100-100/(1+ABS((SUMIF(INDEX($V:$V,ROW($V856)-VALUE(LEFT(W$1,FIND("-",W$1,1)-1))+1):$V856,"&gt;0",INDEX($V:$V,ROW($V856)-VALUE(LEFT(W$1,FIND("-",W$1,1)-1))+1):$V856)/VALUE(LEFT(W$1,FIND("-",W$1,1)-1)))/(SUMIF(INDEX($V:$V,ROW($V856)-VALUE(LEFT(W$1,FIND("-",W$1,1)-1))+1):$V856,"&lt;0",INDEX($V:$V,ROW($V856)-VALUE(LEFT(W$1,FIND("-",W$1,1)-1))+1):$V856)/VALUE(LEFT(W$1,FIND("-",W$1,1)-1)))))))</f>
        <v>58.333333333333329</v>
      </c>
      <c r="Y856">
        <f>IF(ROW($E856)&lt;=VALUE(LEFT(Y$1,FIND("-",Y$1,1)-1)),0,MAX(INDEX(C:C,ROW(C856)-VALUE(LEFT(Y$1,FIND("-",Y$1,1)-1))+1):C856))</f>
        <v>0.59</v>
      </c>
      <c r="Z856">
        <f>IF(ROW($E856)&lt;=VALUE(LEFT(Z$1,FIND("-",Z$1,1)-1)),0,MIN(INDEX(D:D,ROW(D856)-VALUE(LEFT(Z$1,FIND("-",Z$1,1)-1))+1):D856))</f>
        <v>0.56000000000000005</v>
      </c>
      <c r="AA856">
        <f t="shared" si="126"/>
        <v>66.666666666666544</v>
      </c>
      <c r="AB856">
        <f>IF(ROW($AA856)&lt;=VALUE(LEFT(AA$1,FIND("-",AA$1,1)-1))+VALUE(LEFT(AB$1,FIND("-",AB$1,1)-1)-1),0,AVERAGE(INDEX($AA:$AA,ROW($AA856)-VALUE(LEFT(AB$1,FIND("-",AB$1,1)-1))+1):$AA856))</f>
        <v>77.7777777777777</v>
      </c>
      <c r="AC856">
        <f>IF(ROW($AA856)&lt;=VALUE(LEFT(AA$1,FIND("-",AA$1,1)-1))+VALUE(LEFT(AB$1,FIND("-",AB$1,1)-1)-1)+VALUE(LEFT(AC$1,FIND("-",AC$1,1)-1)-1),0,AVERAGE(INDEX($AB:$AB,ROW($AB856)-VALUE(LEFT(AC$1,FIND("-",AC$1,1)-1))+1):$AB856))</f>
        <v>77.7777777777777</v>
      </c>
      <c r="AE856">
        <f t="shared" si="124"/>
        <v>16642844</v>
      </c>
      <c r="AG856" t="str">
        <f t="shared" si="125"/>
        <v/>
      </c>
    </row>
    <row r="857" spans="1:33" x14ac:dyDescent="0.25">
      <c r="A857" s="6">
        <v>37734</v>
      </c>
      <c r="B857">
        <v>0.57999999999999996</v>
      </c>
      <c r="C857">
        <v>0.57999999999999996</v>
      </c>
      <c r="D857">
        <v>0.57999999999999996</v>
      </c>
      <c r="E857">
        <v>0.57999999999999996</v>
      </c>
      <c r="F857">
        <v>0.33438200000000001</v>
      </c>
      <c r="G857">
        <v>17000</v>
      </c>
      <c r="I857" t="str">
        <f t="shared" si="119"/>
        <v/>
      </c>
      <c r="J857" t="str">
        <f t="shared" si="120"/>
        <v/>
      </c>
      <c r="K857" t="str">
        <f t="shared" si="121"/>
        <v/>
      </c>
      <c r="M857" s="11" t="str">
        <f t="shared" si="122"/>
        <v/>
      </c>
      <c r="O857">
        <f>IF(ROW($E857)&lt;=VALUE(LEFT(O$1,FIND("-",O$1,1)-1)),0,IF(ROW($E857)=VALUE(LEFT(O$1,FIND("-",O$1,1)-1))+1,AVERAGE(INDEX($E:$E,ROW($E857)-VALUE(LEFT(O$1,FIND("-",O$1,1)-1))):$E857),($E857*(2/(VALUE(LEFT(O$1,FIND("-",O$1,1)-1))+1)))+(O856*(1-(2/(VALUE(LEFT(O$1,FIND("-",O$1,1)-1))+1))))))</f>
        <v>0.64058280346901464</v>
      </c>
      <c r="Q857">
        <f>IF(ROW($E857)&lt;=VALUE(LEFT(Q$1,FIND("-",Q$1,1)-1)),0,IF(ROW($E857)=VALUE(LEFT(Q$1,FIND("-",Q$1,1)-1))+1,AVERAGE(INDEX($E:$E,ROW($E857)-VALUE(LEFT(Q$1,FIND("-",Q$1,1)-1))):$E857),($E857*(2/(VALUE(LEFT(Q$1,FIND("-",Q$1,1)-1))+1)))+(Q856*(1-(2/(VALUE(LEFT(Q$1,FIND("-",Q$1,1)-1))+1))))))</f>
        <v>0.5802452649120734</v>
      </c>
      <c r="R857">
        <f>IF(ROW($E857)&lt;=VALUE(LEFT(R$1,FIND("-",R$1,1)-1)),0,IF(ROW($E857)=VALUE(LEFT(R$1,FIND("-",R$1,1)-1))+1,AVERAGE(INDEX($E:$E,ROW($E857)-VALUE(LEFT(R$1,FIND("-",R$1,1)-1))):$E857),($E857*(2/(VALUE(LEFT(R$1,FIND("-",R$1,1)-1))+1)))+(R856*(1-(2/(VALUE(LEFT(R$1,FIND("-",R$1,1)-1))+1))))))</f>
        <v>0.57793188306528742</v>
      </c>
      <c r="S857">
        <f t="shared" si="123"/>
        <v>2.3133818467859779E-3</v>
      </c>
      <c r="T857">
        <f>IF(ROW($E857)&lt;=MAX(VALUE(LEFT(Q$1,FIND("-",Q$1,1)-1)),VALUE(LEFT(R$1,FIND("-",R$1,1)-1)))+VALUE(LEFT(T$1,FIND("-",T$1,1)-1))-1,0,IF(ROW($E857)=MAX(VALUE(LEFT(Q$1,FIND("-",Q$1,1)-1)),VALUE(LEFT(R$1,FIND("-",R$1,1)-1)))+VALUE(LEFT(T$1,FIND("-",T$1,1)-1)),AVERAGE(INDEX($S:$S,ROW(S857)-VALUE(LEFT(T$1,FIND("-",T$1,1)-1))+1):S857),($S857*(2/(VALUE(LEFT(T$1,FIND("-",T$1,1)-1))+1)))+(T856*(1-(2/(VALUE(LEFT(T$1,FIND("-",T$1,1)-1))+1))))))</f>
        <v>1.8943871986823772E-3</v>
      </c>
      <c r="V857">
        <f t="shared" si="118"/>
        <v>0</v>
      </c>
      <c r="W857">
        <f>IF(ROW($E857)&lt;=VALUE(LEFT(W$1,FIND("-",W$1,1)-1))+1,0,IF(ROW($E856)=VALUE(LEFT(W$1,FIND("-",W$1,1)-1))+1,100-100/(1+ABS((SUMIF(INDEX($V:$V,ROW($V857)-VALUE(LEFT(W$1,FIND("-",W$1,1)-1))+1):$V857,"&gt;0",INDEX($V:$V,ROW($V857)-VALUE(LEFT(W$1,FIND("-",W$1,1)-1))+1):$V857)/COUNTIF(INDEX($V:$V,ROW($V857)-VALUE(LEFT(W$1,FIND("-",W$1,1)-1))+1):$V857,"&gt;0"))/(SUMIF(INDEX($V:$V,ROW($V857)-VALUE(LEFT(W$1,FIND("-",W$1,1)-1))+1):$V857,"&lt;0",INDEX($V:$V,ROW($V857)-VALUE(LEFT(W$1,FIND("-",W$1,1)-1))+1):$V857)/COUNTIF(INDEX($V:$V,ROW($V857)-VALUE(LEFT(W$1,FIND("-",W$1,1)-1))+1):$V857,"&lt;0")))),100-100/(1+ABS((SUMIF(INDEX($V:$V,ROW($V857)-VALUE(LEFT(W$1,FIND("-",W$1,1)-1))+1):$V857,"&gt;0",INDEX($V:$V,ROW($V857)-VALUE(LEFT(W$1,FIND("-",W$1,1)-1))+1):$V857)/VALUE(LEFT(W$1,FIND("-",W$1,1)-1)))/(SUMIF(INDEX($V:$V,ROW($V857)-VALUE(LEFT(W$1,FIND("-",W$1,1)-1))+1):$V857,"&lt;0",INDEX($V:$V,ROW($V857)-VALUE(LEFT(W$1,FIND("-",W$1,1)-1))+1):$V857)/VALUE(LEFT(W$1,FIND("-",W$1,1)-1)))))))</f>
        <v>63.636363636363633</v>
      </c>
      <c r="Y857">
        <f>IF(ROW($E857)&lt;=VALUE(LEFT(Y$1,FIND("-",Y$1,1)-1)),0,MAX(INDEX(C:C,ROW(C857)-VALUE(LEFT(Y$1,FIND("-",Y$1,1)-1))+1):C857))</f>
        <v>0.59</v>
      </c>
      <c r="Z857">
        <f>IF(ROW($E857)&lt;=VALUE(LEFT(Z$1,FIND("-",Z$1,1)-1)),0,MIN(INDEX(D:D,ROW(D857)-VALUE(LEFT(Z$1,FIND("-",Z$1,1)-1))+1):D857))</f>
        <v>0.56499999999999995</v>
      </c>
      <c r="AA857">
        <f t="shared" si="126"/>
        <v>60</v>
      </c>
      <c r="AB857">
        <f>IF(ROW($AA857)&lt;=VALUE(LEFT(AA$1,FIND("-",AA$1,1)-1))+VALUE(LEFT(AB$1,FIND("-",AB$1,1)-1)-1),0,AVERAGE(INDEX($AA:$AA,ROW($AA857)-VALUE(LEFT(AB$1,FIND("-",AB$1,1)-1))+1):$AA857))</f>
        <v>64.444444444444358</v>
      </c>
      <c r="AC857">
        <f>IF(ROW($AA857)&lt;=VALUE(LEFT(AA$1,FIND("-",AA$1,1)-1))+VALUE(LEFT(AB$1,FIND("-",AB$1,1)-1)-1)+VALUE(LEFT(AC$1,FIND("-",AC$1,1)-1)-1),0,AVERAGE(INDEX($AB:$AB,ROW($AB857)-VALUE(LEFT(AC$1,FIND("-",AC$1,1)-1))+1):$AB857))</f>
        <v>73.333333333333258</v>
      </c>
      <c r="AE857">
        <f t="shared" si="124"/>
        <v>16642844</v>
      </c>
      <c r="AG857" t="str">
        <f t="shared" si="125"/>
        <v/>
      </c>
    </row>
    <row r="858" spans="1:33" x14ac:dyDescent="0.25">
      <c r="A858" s="6">
        <v>37735</v>
      </c>
      <c r="B858">
        <v>0.57999999999999996</v>
      </c>
      <c r="C858">
        <v>0.57999999999999996</v>
      </c>
      <c r="D858">
        <v>0.56999999999999995</v>
      </c>
      <c r="E858">
        <v>0.57499999999999996</v>
      </c>
      <c r="F858">
        <v>0.33149899999999999</v>
      </c>
      <c r="G858">
        <v>92000</v>
      </c>
      <c r="I858" t="str">
        <f t="shared" si="119"/>
        <v>Bearish</v>
      </c>
      <c r="J858" t="str">
        <f t="shared" si="120"/>
        <v/>
      </c>
      <c r="K858" t="str">
        <f t="shared" si="121"/>
        <v/>
      </c>
      <c r="M858" s="11" t="str">
        <f t="shared" si="122"/>
        <v/>
      </c>
      <c r="O858">
        <f>IF(ROW($E858)&lt;=VALUE(LEFT(O$1,FIND("-",O$1,1)-1)),0,IF(ROW($E858)=VALUE(LEFT(O$1,FIND("-",O$1,1)-1))+1,AVERAGE(INDEX($E:$E,ROW($E858)-VALUE(LEFT(O$1,FIND("-",O$1,1)-1))):$E858),($E858*(2/(VALUE(LEFT(O$1,FIND("-",O$1,1)-1))+1)))+(O857*(1-(2/(VALUE(LEFT(O$1,FIND("-",O$1,1)-1))+1))))))</f>
        <v>0.63993023826036777</v>
      </c>
      <c r="Q858">
        <f>IF(ROW($E858)&lt;=VALUE(LEFT(Q$1,FIND("-",Q$1,1)-1)),0,IF(ROW($E858)=VALUE(LEFT(Q$1,FIND("-",Q$1,1)-1))+1,AVERAGE(INDEX($E:$E,ROW($E858)-VALUE(LEFT(Q$1,FIND("-",Q$1,1)-1))):$E858),($E858*(2/(VALUE(LEFT(Q$1,FIND("-",Q$1,1)-1))+1)))+(Q857*(1-(2/(VALUE(LEFT(Q$1,FIND("-",Q$1,1)-1))+1))))))</f>
        <v>0.57943830107944672</v>
      </c>
      <c r="R858">
        <f>IF(ROW($E858)&lt;=VALUE(LEFT(R$1,FIND("-",R$1,1)-1)),0,IF(ROW($E858)=VALUE(LEFT(R$1,FIND("-",R$1,1)-1))+1,AVERAGE(INDEX($E:$E,ROW($E858)-VALUE(LEFT(R$1,FIND("-",R$1,1)-1))):$E858),($E858*(2/(VALUE(LEFT(R$1,FIND("-",R$1,1)-1))+1)))+(R857*(1-(2/(VALUE(LEFT(R$1,FIND("-",R$1,1)-1))+1))))))</f>
        <v>0.5777147065419328</v>
      </c>
      <c r="S858">
        <f t="shared" si="123"/>
        <v>1.7235945375139172E-3</v>
      </c>
      <c r="T858">
        <f>IF(ROW($E858)&lt;=MAX(VALUE(LEFT(Q$1,FIND("-",Q$1,1)-1)),VALUE(LEFT(R$1,FIND("-",R$1,1)-1)))+VALUE(LEFT(T$1,FIND("-",T$1,1)-1))-1,0,IF(ROW($E858)=MAX(VALUE(LEFT(Q$1,FIND("-",Q$1,1)-1)),VALUE(LEFT(R$1,FIND("-",R$1,1)-1)))+VALUE(LEFT(T$1,FIND("-",T$1,1)-1)),AVERAGE(INDEX($S:$S,ROW(S858)-VALUE(LEFT(T$1,FIND("-",T$1,1)-1))+1):S858),($S858*(2/(VALUE(LEFT(T$1,FIND("-",T$1,1)-1))+1)))+(T857*(1-(2/(VALUE(LEFT(T$1,FIND("-",T$1,1)-1))+1))))))</f>
        <v>1.8602286664486851E-3</v>
      </c>
      <c r="V858">
        <f t="shared" si="118"/>
        <v>-5.0000000000000044E-3</v>
      </c>
      <c r="W858">
        <f>IF(ROW($E858)&lt;=VALUE(LEFT(W$1,FIND("-",W$1,1)-1))+1,0,IF(ROW($E857)=VALUE(LEFT(W$1,FIND("-",W$1,1)-1))+1,100-100/(1+ABS((SUMIF(INDEX($V:$V,ROW($V858)-VALUE(LEFT(W$1,FIND("-",W$1,1)-1))+1):$V858,"&gt;0",INDEX($V:$V,ROW($V858)-VALUE(LEFT(W$1,FIND("-",W$1,1)-1))+1):$V858)/COUNTIF(INDEX($V:$V,ROW($V858)-VALUE(LEFT(W$1,FIND("-",W$1,1)-1))+1):$V858,"&gt;0"))/(SUMIF(INDEX($V:$V,ROW($V858)-VALUE(LEFT(W$1,FIND("-",W$1,1)-1))+1):$V858,"&lt;0",INDEX($V:$V,ROW($V858)-VALUE(LEFT(W$1,FIND("-",W$1,1)-1))+1):$V858)/COUNTIF(INDEX($V:$V,ROW($V858)-VALUE(LEFT(W$1,FIND("-",W$1,1)-1))+1):$V858,"&lt;0")))),100-100/(1+ABS((SUMIF(INDEX($V:$V,ROW($V858)-VALUE(LEFT(W$1,FIND("-",W$1,1)-1))+1):$V858,"&gt;0",INDEX($V:$V,ROW($V858)-VALUE(LEFT(W$1,FIND("-",W$1,1)-1))+1):$V858)/VALUE(LEFT(W$1,FIND("-",W$1,1)-1)))/(SUMIF(INDEX($V:$V,ROW($V858)-VALUE(LEFT(W$1,FIND("-",W$1,1)-1))+1):$V858,"&lt;0",INDEX($V:$V,ROW($V858)-VALUE(LEFT(W$1,FIND("-",W$1,1)-1))+1):$V858)/VALUE(LEFT(W$1,FIND("-",W$1,1)-1)))))))</f>
        <v>58.333333333333329</v>
      </c>
      <c r="Y858">
        <f>IF(ROW($E858)&lt;=VALUE(LEFT(Y$1,FIND("-",Y$1,1)-1)),0,MAX(INDEX(C:C,ROW(C858)-VALUE(LEFT(Y$1,FIND("-",Y$1,1)-1))+1):C858))</f>
        <v>0.59</v>
      </c>
      <c r="Z858">
        <f>IF(ROW($E858)&lt;=VALUE(LEFT(Z$1,FIND("-",Z$1,1)-1)),0,MIN(INDEX(D:D,ROW(D858)-VALUE(LEFT(Z$1,FIND("-",Z$1,1)-1))+1):D858))</f>
        <v>0.56999999999999995</v>
      </c>
      <c r="AA858">
        <f t="shared" si="126"/>
        <v>25</v>
      </c>
      <c r="AB858">
        <f>IF(ROW($AA858)&lt;=VALUE(LEFT(AA$1,FIND("-",AA$1,1)-1))+VALUE(LEFT(AB$1,FIND("-",AB$1,1)-1)-1),0,AVERAGE(INDEX($AA:$AA,ROW($AA858)-VALUE(LEFT(AB$1,FIND("-",AB$1,1)-1))+1):$AA858))</f>
        <v>50.555555555555515</v>
      </c>
      <c r="AC858">
        <f>IF(ROW($AA858)&lt;=VALUE(LEFT(AA$1,FIND("-",AA$1,1)-1))+VALUE(LEFT(AB$1,FIND("-",AB$1,1)-1)-1)+VALUE(LEFT(AC$1,FIND("-",AC$1,1)-1)-1),0,AVERAGE(INDEX($AB:$AB,ROW($AB858)-VALUE(LEFT(AC$1,FIND("-",AC$1,1)-1))+1):$AB858))</f>
        <v>64.259259259259196</v>
      </c>
      <c r="AE858">
        <f t="shared" si="124"/>
        <v>16550844</v>
      </c>
      <c r="AG858" t="str">
        <f t="shared" si="125"/>
        <v/>
      </c>
    </row>
    <row r="859" spans="1:33" x14ac:dyDescent="0.25">
      <c r="A859" s="6">
        <v>37736</v>
      </c>
      <c r="B859">
        <v>0.57999999999999996</v>
      </c>
      <c r="C859">
        <v>0.57999999999999996</v>
      </c>
      <c r="D859">
        <v>0.56999999999999995</v>
      </c>
      <c r="E859">
        <v>0.56999999999999995</v>
      </c>
      <c r="F859">
        <v>0.32861699999999999</v>
      </c>
      <c r="G859">
        <v>113000</v>
      </c>
      <c r="I859" t="str">
        <f t="shared" si="119"/>
        <v/>
      </c>
      <c r="J859" t="str">
        <f t="shared" si="120"/>
        <v/>
      </c>
      <c r="K859" t="str">
        <f t="shared" si="121"/>
        <v/>
      </c>
      <c r="M859" s="11" t="str">
        <f t="shared" si="122"/>
        <v/>
      </c>
      <c r="O859">
        <f>IF(ROW($E859)&lt;=VALUE(LEFT(O$1,FIND("-",O$1,1)-1)),0,IF(ROW($E859)=VALUE(LEFT(O$1,FIND("-",O$1,1)-1))+1,AVERAGE(INDEX($E:$E,ROW($E859)-VALUE(LEFT(O$1,FIND("-",O$1,1)-1))):$E859),($E859*(2/(VALUE(LEFT(O$1,FIND("-",O$1,1)-1))+1)))+(O858*(1-(2/(VALUE(LEFT(O$1,FIND("-",O$1,1)-1))+1))))))</f>
        <v>0.63923441499409539</v>
      </c>
      <c r="Q859">
        <f>IF(ROW($E859)&lt;=VALUE(LEFT(Q$1,FIND("-",Q$1,1)-1)),0,IF(ROW($E859)=VALUE(LEFT(Q$1,FIND("-",Q$1,1)-1))+1,AVERAGE(INDEX($E:$E,ROW($E859)-VALUE(LEFT(Q$1,FIND("-",Q$1,1)-1))):$E859),($E859*(2/(VALUE(LEFT(Q$1,FIND("-",Q$1,1)-1))+1)))+(Q858*(1-(2/(VALUE(LEFT(Q$1,FIND("-",Q$1,1)-1))+1))))))</f>
        <v>0.5779862547595318</v>
      </c>
      <c r="R859">
        <f>IF(ROW($E859)&lt;=VALUE(LEFT(R$1,FIND("-",R$1,1)-1)),0,IF(ROW($E859)=VALUE(LEFT(R$1,FIND("-",R$1,1)-1))+1,AVERAGE(INDEX($E:$E,ROW($E859)-VALUE(LEFT(R$1,FIND("-",R$1,1)-1))):$E859),($E859*(2/(VALUE(LEFT(R$1,FIND("-",R$1,1)-1))+1)))+(R858*(1-(2/(VALUE(LEFT(R$1,FIND("-",R$1,1)-1))+1))))))</f>
        <v>0.57714324679808593</v>
      </c>
      <c r="S859">
        <f t="shared" si="123"/>
        <v>8.4300796144587409E-4</v>
      </c>
      <c r="T859">
        <f>IF(ROW($E859)&lt;=MAX(VALUE(LEFT(Q$1,FIND("-",Q$1,1)-1)),VALUE(LEFT(R$1,FIND("-",R$1,1)-1)))+VALUE(LEFT(T$1,FIND("-",T$1,1)-1))-1,0,IF(ROW($E859)=MAX(VALUE(LEFT(Q$1,FIND("-",Q$1,1)-1)),VALUE(LEFT(R$1,FIND("-",R$1,1)-1)))+VALUE(LEFT(T$1,FIND("-",T$1,1)-1)),AVERAGE(INDEX($S:$S,ROW(S859)-VALUE(LEFT(T$1,FIND("-",T$1,1)-1))+1):S859),($S859*(2/(VALUE(LEFT(T$1,FIND("-",T$1,1)-1))+1)))+(T858*(1-(2/(VALUE(LEFT(T$1,FIND("-",T$1,1)-1))+1))))))</f>
        <v>1.6567845254481231E-3</v>
      </c>
      <c r="V859">
        <f t="shared" si="118"/>
        <v>-5.0000000000000044E-3</v>
      </c>
      <c r="W859">
        <f>IF(ROW($E859)&lt;=VALUE(LEFT(W$1,FIND("-",W$1,1)-1))+1,0,IF(ROW($E858)=VALUE(LEFT(W$1,FIND("-",W$1,1)-1))+1,100-100/(1+ABS((SUMIF(INDEX($V:$V,ROW($V859)-VALUE(LEFT(W$1,FIND("-",W$1,1)-1))+1):$V859,"&gt;0",INDEX($V:$V,ROW($V859)-VALUE(LEFT(W$1,FIND("-",W$1,1)-1))+1):$V859)/COUNTIF(INDEX($V:$V,ROW($V859)-VALUE(LEFT(W$1,FIND("-",W$1,1)-1))+1):$V859,"&gt;0"))/(SUMIF(INDEX($V:$V,ROW($V859)-VALUE(LEFT(W$1,FIND("-",W$1,1)-1))+1):$V859,"&lt;0",INDEX($V:$V,ROW($V859)-VALUE(LEFT(W$1,FIND("-",W$1,1)-1))+1):$V859)/COUNTIF(INDEX($V:$V,ROW($V859)-VALUE(LEFT(W$1,FIND("-",W$1,1)-1))+1):$V859,"&lt;0")))),100-100/(1+ABS((SUMIF(INDEX($V:$V,ROW($V859)-VALUE(LEFT(W$1,FIND("-",W$1,1)-1))+1):$V859,"&gt;0",INDEX($V:$V,ROW($V859)-VALUE(LEFT(W$1,FIND("-",W$1,1)-1))+1):$V859)/VALUE(LEFT(W$1,FIND("-",W$1,1)-1)))/(SUMIF(INDEX($V:$V,ROW($V859)-VALUE(LEFT(W$1,FIND("-",W$1,1)-1))+1):$V859,"&lt;0",INDEX($V:$V,ROW($V859)-VALUE(LEFT(W$1,FIND("-",W$1,1)-1))+1):$V859)/VALUE(LEFT(W$1,FIND("-",W$1,1)-1)))))))</f>
        <v>40</v>
      </c>
      <c r="Y859">
        <f>IF(ROW($E859)&lt;=VALUE(LEFT(Y$1,FIND("-",Y$1,1)-1)),0,MAX(INDEX(C:C,ROW(C859)-VALUE(LEFT(Y$1,FIND("-",Y$1,1)-1))+1):C859))</f>
        <v>0.59</v>
      </c>
      <c r="Z859">
        <f>IF(ROW($E859)&lt;=VALUE(LEFT(Z$1,FIND("-",Z$1,1)-1)),0,MIN(INDEX(D:D,ROW(D859)-VALUE(LEFT(Z$1,FIND("-",Z$1,1)-1))+1):D859))</f>
        <v>0.56999999999999995</v>
      </c>
      <c r="AA859">
        <f t="shared" si="126"/>
        <v>0</v>
      </c>
      <c r="AB859">
        <f>IF(ROW($AA859)&lt;=VALUE(LEFT(AA$1,FIND("-",AA$1,1)-1))+VALUE(LEFT(AB$1,FIND("-",AB$1,1)-1)-1),0,AVERAGE(INDEX($AA:$AA,ROW($AA859)-VALUE(LEFT(AB$1,FIND("-",AB$1,1)-1))+1):$AA859))</f>
        <v>28.333333333333332</v>
      </c>
      <c r="AC859">
        <f>IF(ROW($AA859)&lt;=VALUE(LEFT(AA$1,FIND("-",AA$1,1)-1))+VALUE(LEFT(AB$1,FIND("-",AB$1,1)-1)-1)+VALUE(LEFT(AC$1,FIND("-",AC$1,1)-1)-1),0,AVERAGE(INDEX($AB:$AB,ROW($AB859)-VALUE(LEFT(AC$1,FIND("-",AC$1,1)-1))+1):$AB859))</f>
        <v>47.777777777777736</v>
      </c>
      <c r="AE859">
        <f t="shared" si="124"/>
        <v>16437844</v>
      </c>
      <c r="AG859" t="str">
        <f t="shared" si="125"/>
        <v/>
      </c>
    </row>
    <row r="860" spans="1:33" x14ac:dyDescent="0.25">
      <c r="A860" s="6">
        <v>37739</v>
      </c>
      <c r="B860">
        <v>0.56000000000000005</v>
      </c>
      <c r="C860">
        <v>0.56000000000000005</v>
      </c>
      <c r="D860">
        <v>0.56000000000000005</v>
      </c>
      <c r="E860">
        <v>0.56000000000000005</v>
      </c>
      <c r="F860">
        <v>0.32285199999999997</v>
      </c>
      <c r="G860">
        <v>80000</v>
      </c>
      <c r="I860" t="str">
        <f t="shared" si="119"/>
        <v/>
      </c>
      <c r="J860" t="str">
        <f t="shared" si="120"/>
        <v/>
      </c>
      <c r="K860" t="str">
        <f t="shared" si="121"/>
        <v/>
      </c>
      <c r="M860" s="11" t="str">
        <f t="shared" si="122"/>
        <v/>
      </c>
      <c r="O860">
        <f>IF(ROW($E860)&lt;=VALUE(LEFT(O$1,FIND("-",O$1,1)-1)),0,IF(ROW($E860)=VALUE(LEFT(O$1,FIND("-",O$1,1)-1))+1,AVERAGE(INDEX($E:$E,ROW($E860)-VALUE(LEFT(O$1,FIND("-",O$1,1)-1))):$E860),($E860*(2/(VALUE(LEFT(O$1,FIND("-",O$1,1)-1))+1)))+(O859*(1-(2/(VALUE(LEFT(O$1,FIND("-",O$1,1)-1))+1))))))</f>
        <v>0.6384460128548507</v>
      </c>
      <c r="Q860">
        <f>IF(ROW($E860)&lt;=VALUE(LEFT(Q$1,FIND("-",Q$1,1)-1)),0,IF(ROW($E860)=VALUE(LEFT(Q$1,FIND("-",Q$1,1)-1))+1,AVERAGE(INDEX($E:$E,ROW($E860)-VALUE(LEFT(Q$1,FIND("-",Q$1,1)-1))):$E860),($E860*(2/(VALUE(LEFT(Q$1,FIND("-",Q$1,1)-1))+1)))+(Q859*(1-(2/(VALUE(LEFT(Q$1,FIND("-",Q$1,1)-1))+1))))))</f>
        <v>0.57521913864268082</v>
      </c>
      <c r="R860">
        <f>IF(ROW($E860)&lt;=VALUE(LEFT(R$1,FIND("-",R$1,1)-1)),0,IF(ROW($E860)=VALUE(LEFT(R$1,FIND("-",R$1,1)-1))+1,AVERAGE(INDEX($E:$E,ROW($E860)-VALUE(LEFT(R$1,FIND("-",R$1,1)-1))):$E860),($E860*(2/(VALUE(LEFT(R$1,FIND("-",R$1,1)-1))+1)))+(R859*(1-(2/(VALUE(LEFT(R$1,FIND("-",R$1,1)-1))+1))))))</f>
        <v>0.57587337666489435</v>
      </c>
      <c r="S860">
        <f t="shared" si="123"/>
        <v>-6.54238022213538E-4</v>
      </c>
      <c r="T860">
        <f>IF(ROW($E860)&lt;=MAX(VALUE(LEFT(Q$1,FIND("-",Q$1,1)-1)),VALUE(LEFT(R$1,FIND("-",R$1,1)-1)))+VALUE(LEFT(T$1,FIND("-",T$1,1)-1))-1,0,IF(ROW($E860)=MAX(VALUE(LEFT(Q$1,FIND("-",Q$1,1)-1)),VALUE(LEFT(R$1,FIND("-",R$1,1)-1)))+VALUE(LEFT(T$1,FIND("-",T$1,1)-1)),AVERAGE(INDEX($S:$S,ROW(S860)-VALUE(LEFT(T$1,FIND("-",T$1,1)-1))+1):S860),($S860*(2/(VALUE(LEFT(T$1,FIND("-",T$1,1)-1))+1)))+(T859*(1-(2/(VALUE(LEFT(T$1,FIND("-",T$1,1)-1))+1))))))</f>
        <v>1.194580015915791E-3</v>
      </c>
      <c r="V860">
        <f t="shared" si="118"/>
        <v>-9.9999999999998979E-3</v>
      </c>
      <c r="W860">
        <f>IF(ROW($E860)&lt;=VALUE(LEFT(W$1,FIND("-",W$1,1)-1))+1,0,IF(ROW($E859)=VALUE(LEFT(W$1,FIND("-",W$1,1)-1))+1,100-100/(1+ABS((SUMIF(INDEX($V:$V,ROW($V860)-VALUE(LEFT(W$1,FIND("-",W$1,1)-1))+1):$V860,"&gt;0",INDEX($V:$V,ROW($V860)-VALUE(LEFT(W$1,FIND("-",W$1,1)-1))+1):$V860)/COUNTIF(INDEX($V:$V,ROW($V860)-VALUE(LEFT(W$1,FIND("-",W$1,1)-1))+1):$V860,"&gt;0"))/(SUMIF(INDEX($V:$V,ROW($V860)-VALUE(LEFT(W$1,FIND("-",W$1,1)-1))+1):$V860,"&lt;0",INDEX($V:$V,ROW($V860)-VALUE(LEFT(W$1,FIND("-",W$1,1)-1))+1):$V860)/COUNTIF(INDEX($V:$V,ROW($V860)-VALUE(LEFT(W$1,FIND("-",W$1,1)-1))+1):$V860,"&lt;0")))),100-100/(1+ABS((SUMIF(INDEX($V:$V,ROW($V860)-VALUE(LEFT(W$1,FIND("-",W$1,1)-1))+1):$V860,"&gt;0",INDEX($V:$V,ROW($V860)-VALUE(LEFT(W$1,FIND("-",W$1,1)-1))+1):$V860)/VALUE(LEFT(W$1,FIND("-",W$1,1)-1)))/(SUMIF(INDEX($V:$V,ROW($V860)-VALUE(LEFT(W$1,FIND("-",W$1,1)-1))+1):$V860,"&lt;0",INDEX($V:$V,ROW($V860)-VALUE(LEFT(W$1,FIND("-",W$1,1)-1))+1):$V860)/VALUE(LEFT(W$1,FIND("-",W$1,1)-1)))))))</f>
        <v>33.3333333333334</v>
      </c>
      <c r="Y860">
        <f>IF(ROW($E860)&lt;=VALUE(LEFT(Y$1,FIND("-",Y$1,1)-1)),0,MAX(INDEX(C:C,ROW(C860)-VALUE(LEFT(Y$1,FIND("-",Y$1,1)-1))+1):C860))</f>
        <v>0.59</v>
      </c>
      <c r="Z860">
        <f>IF(ROW($E860)&lt;=VALUE(LEFT(Z$1,FIND("-",Z$1,1)-1)),0,MIN(INDEX(D:D,ROW(D860)-VALUE(LEFT(Z$1,FIND("-",Z$1,1)-1))+1):D860))</f>
        <v>0.56000000000000005</v>
      </c>
      <c r="AA860">
        <f t="shared" si="126"/>
        <v>0</v>
      </c>
      <c r="AB860">
        <f>IF(ROW($AA860)&lt;=VALUE(LEFT(AA$1,FIND("-",AA$1,1)-1))+VALUE(LEFT(AB$1,FIND("-",AB$1,1)-1)-1),0,AVERAGE(INDEX($AA:$AA,ROW($AA860)-VALUE(LEFT(AB$1,FIND("-",AB$1,1)-1))+1):$AA860))</f>
        <v>8.3333333333333339</v>
      </c>
      <c r="AC860">
        <f>IF(ROW($AA860)&lt;=VALUE(LEFT(AA$1,FIND("-",AA$1,1)-1))+VALUE(LEFT(AB$1,FIND("-",AB$1,1)-1)-1)+VALUE(LEFT(AC$1,FIND("-",AC$1,1)-1)-1),0,AVERAGE(INDEX($AB:$AB,ROW($AB860)-VALUE(LEFT(AC$1,FIND("-",AC$1,1)-1))+1):$AB860))</f>
        <v>29.074074074074058</v>
      </c>
      <c r="AE860">
        <f t="shared" si="124"/>
        <v>16357844</v>
      </c>
      <c r="AG860" t="str">
        <f t="shared" si="125"/>
        <v/>
      </c>
    </row>
    <row r="861" spans="1:33" x14ac:dyDescent="0.25">
      <c r="A861" s="6">
        <v>37740</v>
      </c>
      <c r="B861">
        <v>0.56000000000000005</v>
      </c>
      <c r="C861">
        <v>0.56999999999999995</v>
      </c>
      <c r="D861">
        <v>0.56000000000000005</v>
      </c>
      <c r="E861">
        <v>0.56000000000000005</v>
      </c>
      <c r="F861">
        <v>0.32285199999999997</v>
      </c>
      <c r="G861">
        <v>58000</v>
      </c>
      <c r="I861" t="str">
        <f t="shared" si="119"/>
        <v/>
      </c>
      <c r="J861" t="str">
        <f t="shared" si="120"/>
        <v/>
      </c>
      <c r="K861" t="str">
        <f t="shared" si="121"/>
        <v>Oversold Above %D</v>
      </c>
      <c r="M861" s="11" t="str">
        <f t="shared" si="122"/>
        <v/>
      </c>
      <c r="O861">
        <f>IF(ROW($E861)&lt;=VALUE(LEFT(O$1,FIND("-",O$1,1)-1)),0,IF(ROW($E861)=VALUE(LEFT(O$1,FIND("-",O$1,1)-1))+1,AVERAGE(INDEX($E:$E,ROW($E861)-VALUE(LEFT(O$1,FIND("-",O$1,1)-1))):$E861),($E861*(2/(VALUE(LEFT(O$1,FIND("-",O$1,1)-1))+1)))+(O860*(1-(2/(VALUE(LEFT(O$1,FIND("-",O$1,1)-1))+1))))))</f>
        <v>0.63766545551301135</v>
      </c>
      <c r="Q861">
        <f>IF(ROW($E861)&lt;=VALUE(LEFT(Q$1,FIND("-",Q$1,1)-1)),0,IF(ROW($E861)=VALUE(LEFT(Q$1,FIND("-",Q$1,1)-1))+1,AVERAGE(INDEX($E:$E,ROW($E861)-VALUE(LEFT(Q$1,FIND("-",Q$1,1)-1))):$E861),($E861*(2/(VALUE(LEFT(Q$1,FIND("-",Q$1,1)-1))+1)))+(Q860*(1-(2/(VALUE(LEFT(Q$1,FIND("-",Q$1,1)-1))+1))))))</f>
        <v>0.57287773269765296</v>
      </c>
      <c r="R861">
        <f>IF(ROW($E861)&lt;=VALUE(LEFT(R$1,FIND("-",R$1,1)-1)),0,IF(ROW($E861)=VALUE(LEFT(R$1,FIND("-",R$1,1)-1))+1,AVERAGE(INDEX($E:$E,ROW($E861)-VALUE(LEFT(R$1,FIND("-",R$1,1)-1))):$E861),($E861*(2/(VALUE(LEFT(R$1,FIND("-",R$1,1)-1))+1)))+(R860*(1-(2/(VALUE(LEFT(R$1,FIND("-",R$1,1)-1))+1))))))</f>
        <v>0.57469757098601326</v>
      </c>
      <c r="S861">
        <f t="shared" si="123"/>
        <v>-1.8198382883602982E-3</v>
      </c>
      <c r="T861">
        <f>IF(ROW($E861)&lt;=MAX(VALUE(LEFT(Q$1,FIND("-",Q$1,1)-1)),VALUE(LEFT(R$1,FIND("-",R$1,1)-1)))+VALUE(LEFT(T$1,FIND("-",T$1,1)-1))-1,0,IF(ROW($E861)=MAX(VALUE(LEFT(Q$1,FIND("-",Q$1,1)-1)),VALUE(LEFT(R$1,FIND("-",R$1,1)-1)))+VALUE(LEFT(T$1,FIND("-",T$1,1)-1)),AVERAGE(INDEX($S:$S,ROW(S861)-VALUE(LEFT(T$1,FIND("-",T$1,1)-1))+1):S861),($S861*(2/(VALUE(LEFT(T$1,FIND("-",T$1,1)-1))+1)))+(T860*(1-(2/(VALUE(LEFT(T$1,FIND("-",T$1,1)-1))+1))))))</f>
        <v>5.9169635506057324E-4</v>
      </c>
      <c r="V861">
        <f t="shared" si="118"/>
        <v>0</v>
      </c>
      <c r="W861">
        <f>IF(ROW($E861)&lt;=VALUE(LEFT(W$1,FIND("-",W$1,1)-1))+1,0,IF(ROW($E860)=VALUE(LEFT(W$1,FIND("-",W$1,1)-1))+1,100-100/(1+ABS((SUMIF(INDEX($V:$V,ROW($V861)-VALUE(LEFT(W$1,FIND("-",W$1,1)-1))+1):$V861,"&gt;0",INDEX($V:$V,ROW($V861)-VALUE(LEFT(W$1,FIND("-",W$1,1)-1))+1):$V861)/COUNTIF(INDEX($V:$V,ROW($V861)-VALUE(LEFT(W$1,FIND("-",W$1,1)-1))+1):$V861,"&gt;0"))/(SUMIF(INDEX($V:$V,ROW($V861)-VALUE(LEFT(W$1,FIND("-",W$1,1)-1))+1):$V861,"&lt;0",INDEX($V:$V,ROW($V861)-VALUE(LEFT(W$1,FIND("-",W$1,1)-1))+1):$V861)/COUNTIF(INDEX($V:$V,ROW($V861)-VALUE(LEFT(W$1,FIND("-",W$1,1)-1))+1):$V861,"&lt;0")))),100-100/(1+ABS((SUMIF(INDEX($V:$V,ROW($V861)-VALUE(LEFT(W$1,FIND("-",W$1,1)-1))+1):$V861,"&gt;0",INDEX($V:$V,ROW($V861)-VALUE(LEFT(W$1,FIND("-",W$1,1)-1))+1):$V861)/VALUE(LEFT(W$1,FIND("-",W$1,1)-1)))/(SUMIF(INDEX($V:$V,ROW($V861)-VALUE(LEFT(W$1,FIND("-",W$1,1)-1))+1):$V861,"&lt;0",INDEX($V:$V,ROW($V861)-VALUE(LEFT(W$1,FIND("-",W$1,1)-1))+1):$V861)/VALUE(LEFT(W$1,FIND("-",W$1,1)-1)))))))</f>
        <v>33.3333333333334</v>
      </c>
      <c r="Y861">
        <f>IF(ROW($E861)&lt;=VALUE(LEFT(Y$1,FIND("-",Y$1,1)-1)),0,MAX(INDEX(C:C,ROW(C861)-VALUE(LEFT(Y$1,FIND("-",Y$1,1)-1))+1):C861))</f>
        <v>0.59</v>
      </c>
      <c r="Z861">
        <f>IF(ROW($E861)&lt;=VALUE(LEFT(Z$1,FIND("-",Z$1,1)-1)),0,MIN(INDEX(D:D,ROW(D861)-VALUE(LEFT(Z$1,FIND("-",Z$1,1)-1))+1):D861))</f>
        <v>0.56000000000000005</v>
      </c>
      <c r="AA861">
        <f t="shared" si="126"/>
        <v>0</v>
      </c>
      <c r="AB861">
        <f>IF(ROW($AA861)&lt;=VALUE(LEFT(AA$1,FIND("-",AA$1,1)-1))+VALUE(LEFT(AB$1,FIND("-",AB$1,1)-1)-1),0,AVERAGE(INDEX($AA:$AA,ROW($AA861)-VALUE(LEFT(AB$1,FIND("-",AB$1,1)-1))+1):$AA861))</f>
        <v>0</v>
      </c>
      <c r="AC861">
        <f>IF(ROW($AA861)&lt;=VALUE(LEFT(AA$1,FIND("-",AA$1,1)-1))+VALUE(LEFT(AB$1,FIND("-",AB$1,1)-1)-1)+VALUE(LEFT(AC$1,FIND("-",AC$1,1)-1)-1),0,AVERAGE(INDEX($AB:$AB,ROW($AB861)-VALUE(LEFT(AC$1,FIND("-",AC$1,1)-1))+1):$AB861))</f>
        <v>12.222222222222221</v>
      </c>
      <c r="AE861">
        <f t="shared" si="124"/>
        <v>16357844</v>
      </c>
      <c r="AG861" t="str">
        <f t="shared" si="125"/>
        <v/>
      </c>
    </row>
    <row r="862" spans="1:33" x14ac:dyDescent="0.25">
      <c r="A862" s="6">
        <v>37741</v>
      </c>
      <c r="B862">
        <v>0.56000000000000005</v>
      </c>
      <c r="C862">
        <v>0.56499999999999995</v>
      </c>
      <c r="D862">
        <v>0.56000000000000005</v>
      </c>
      <c r="E862">
        <v>0.56499999999999995</v>
      </c>
      <c r="F862">
        <v>0.32573400000000002</v>
      </c>
      <c r="G862">
        <v>29000</v>
      </c>
      <c r="I862" t="str">
        <f t="shared" si="119"/>
        <v/>
      </c>
      <c r="J862" t="str">
        <f t="shared" si="120"/>
        <v/>
      </c>
      <c r="K862" t="str">
        <f t="shared" si="121"/>
        <v>Oversold Below %D</v>
      </c>
      <c r="M862" s="11" t="str">
        <f t="shared" si="122"/>
        <v/>
      </c>
      <c r="O862">
        <f>IF(ROW($E862)&lt;=VALUE(LEFT(O$1,FIND("-",O$1,1)-1)),0,IF(ROW($E862)=VALUE(LEFT(O$1,FIND("-",O$1,1)-1))+1,AVERAGE(INDEX($E:$E,ROW($E862)-VALUE(LEFT(O$1,FIND("-",O$1,1)-1))):$E862),($E862*(2/(VALUE(LEFT(O$1,FIND("-",O$1,1)-1))+1)))+(O861*(1-(2/(VALUE(LEFT(O$1,FIND("-",O$1,1)-1))+1))))))</f>
        <v>0.63694241615467295</v>
      </c>
      <c r="Q862">
        <f>IF(ROW($E862)&lt;=VALUE(LEFT(Q$1,FIND("-",Q$1,1)-1)),0,IF(ROW($E862)=VALUE(LEFT(Q$1,FIND("-",Q$1,1)-1))+1,AVERAGE(INDEX($E:$E,ROW($E862)-VALUE(LEFT(Q$1,FIND("-",Q$1,1)-1))):$E862),($E862*(2/(VALUE(LEFT(Q$1,FIND("-",Q$1,1)-1))+1)))+(Q861*(1-(2/(VALUE(LEFT(Q$1,FIND("-",Q$1,1)-1))+1))))))</f>
        <v>0.57166577382109096</v>
      </c>
      <c r="R862">
        <f>IF(ROW($E862)&lt;=VALUE(LEFT(R$1,FIND("-",R$1,1)-1)),0,IF(ROW($E862)=VALUE(LEFT(R$1,FIND("-",R$1,1)-1))+1,AVERAGE(INDEX($E:$E,ROW($E862)-VALUE(LEFT(R$1,FIND("-",R$1,1)-1))):$E862),($E862*(2/(VALUE(LEFT(R$1,FIND("-",R$1,1)-1))+1)))+(R861*(1-(2/(VALUE(LEFT(R$1,FIND("-",R$1,1)-1))+1))))))</f>
        <v>0.5739792323944567</v>
      </c>
      <c r="S862">
        <f t="shared" si="123"/>
        <v>-2.3134585733657342E-3</v>
      </c>
      <c r="T862">
        <f>IF(ROW($E862)&lt;=MAX(VALUE(LEFT(Q$1,FIND("-",Q$1,1)-1)),VALUE(LEFT(R$1,FIND("-",R$1,1)-1)))+VALUE(LEFT(T$1,FIND("-",T$1,1)-1))-1,0,IF(ROW($E862)=MAX(VALUE(LEFT(Q$1,FIND("-",Q$1,1)-1)),VALUE(LEFT(R$1,FIND("-",R$1,1)-1)))+VALUE(LEFT(T$1,FIND("-",T$1,1)-1)),AVERAGE(INDEX($S:$S,ROW(S862)-VALUE(LEFT(T$1,FIND("-",T$1,1)-1))+1):S862),($S862*(2/(VALUE(LEFT(T$1,FIND("-",T$1,1)-1))+1)))+(T861*(1-(2/(VALUE(LEFT(T$1,FIND("-",T$1,1)-1))+1))))))</f>
        <v>1.066536937531173E-5</v>
      </c>
      <c r="V862">
        <f t="shared" si="118"/>
        <v>4.9999999999998934E-3</v>
      </c>
      <c r="W862">
        <f>IF(ROW($E862)&lt;=VALUE(LEFT(W$1,FIND("-",W$1,1)-1))+1,0,IF(ROW($E861)=VALUE(LEFT(W$1,FIND("-",W$1,1)-1))+1,100-100/(1+ABS((SUMIF(INDEX($V:$V,ROW($V862)-VALUE(LEFT(W$1,FIND("-",W$1,1)-1))+1):$V862,"&gt;0",INDEX($V:$V,ROW($V862)-VALUE(LEFT(W$1,FIND("-",W$1,1)-1))+1):$V862)/COUNTIF(INDEX($V:$V,ROW($V862)-VALUE(LEFT(W$1,FIND("-",W$1,1)-1))+1):$V862,"&gt;0"))/(SUMIF(INDEX($V:$V,ROW($V862)-VALUE(LEFT(W$1,FIND("-",W$1,1)-1))+1):$V862,"&lt;0",INDEX($V:$V,ROW($V862)-VALUE(LEFT(W$1,FIND("-",W$1,1)-1))+1):$V862)/COUNTIF(INDEX($V:$V,ROW($V862)-VALUE(LEFT(W$1,FIND("-",W$1,1)-1))+1):$V862,"&lt;0")))),100-100/(1+ABS((SUMIF(INDEX($V:$V,ROW($V862)-VALUE(LEFT(W$1,FIND("-",W$1,1)-1))+1):$V862,"&gt;0",INDEX($V:$V,ROW($V862)-VALUE(LEFT(W$1,FIND("-",W$1,1)-1))+1):$V862)/VALUE(LEFT(W$1,FIND("-",W$1,1)-1)))/(SUMIF(INDEX($V:$V,ROW($V862)-VALUE(LEFT(W$1,FIND("-",W$1,1)-1))+1):$V862,"&lt;0",INDEX($V:$V,ROW($V862)-VALUE(LEFT(W$1,FIND("-",W$1,1)-1))+1):$V862)/VALUE(LEFT(W$1,FIND("-",W$1,1)-1)))))))</f>
        <v>38.461538461538417</v>
      </c>
      <c r="Y862">
        <f>IF(ROW($E862)&lt;=VALUE(LEFT(Y$1,FIND("-",Y$1,1)-1)),0,MAX(INDEX(C:C,ROW(C862)-VALUE(LEFT(Y$1,FIND("-",Y$1,1)-1))+1):C862))</f>
        <v>0.59</v>
      </c>
      <c r="Z862">
        <f>IF(ROW($E862)&lt;=VALUE(LEFT(Z$1,FIND("-",Z$1,1)-1)),0,MIN(INDEX(D:D,ROW(D862)-VALUE(LEFT(Z$1,FIND("-",Z$1,1)-1))+1):D862))</f>
        <v>0.56000000000000005</v>
      </c>
      <c r="AA862">
        <f t="shared" si="126"/>
        <v>16.666666666666359</v>
      </c>
      <c r="AB862">
        <f>IF(ROW($AA862)&lt;=VALUE(LEFT(AA$1,FIND("-",AA$1,1)-1))+VALUE(LEFT(AB$1,FIND("-",AB$1,1)-1)-1),0,AVERAGE(INDEX($AA:$AA,ROW($AA862)-VALUE(LEFT(AB$1,FIND("-",AB$1,1)-1))+1):$AA862))</f>
        <v>5.5555555555554532</v>
      </c>
      <c r="AC862">
        <f>IF(ROW($AA862)&lt;=VALUE(LEFT(AA$1,FIND("-",AA$1,1)-1))+VALUE(LEFT(AB$1,FIND("-",AB$1,1)-1)-1)+VALUE(LEFT(AC$1,FIND("-",AC$1,1)-1)-1),0,AVERAGE(INDEX($AB:$AB,ROW($AB862)-VALUE(LEFT(AC$1,FIND("-",AC$1,1)-1))+1):$AB862))</f>
        <v>4.6296296296295951</v>
      </c>
      <c r="AE862">
        <f t="shared" si="124"/>
        <v>16386844</v>
      </c>
      <c r="AG862" t="str">
        <f t="shared" si="125"/>
        <v/>
      </c>
    </row>
    <row r="863" spans="1:33" x14ac:dyDescent="0.25">
      <c r="A863" s="6">
        <v>37742</v>
      </c>
      <c r="B863">
        <v>0.56499999999999995</v>
      </c>
      <c r="C863">
        <v>0.56499999999999995</v>
      </c>
      <c r="D863">
        <v>0.56499999999999995</v>
      </c>
      <c r="E863">
        <v>0.56499999999999995</v>
      </c>
      <c r="F863">
        <v>0.32573400000000002</v>
      </c>
      <c r="G863">
        <v>0</v>
      </c>
      <c r="I863" t="str">
        <f t="shared" si="119"/>
        <v/>
      </c>
      <c r="J863" t="str">
        <f t="shared" si="120"/>
        <v/>
      </c>
      <c r="K863" t="str">
        <f t="shared" si="121"/>
        <v>Oversold Below %D</v>
      </c>
      <c r="M863" s="11" t="str">
        <f t="shared" si="122"/>
        <v/>
      </c>
      <c r="O863">
        <f>IF(ROW($E863)&lt;=VALUE(LEFT(O$1,FIND("-",O$1,1)-1)),0,IF(ROW($E863)=VALUE(LEFT(O$1,FIND("-",O$1,1)-1))+1,AVERAGE(INDEX($E:$E,ROW($E863)-VALUE(LEFT(O$1,FIND("-",O$1,1)-1))):$E863),($E863*(2/(VALUE(LEFT(O$1,FIND("-",O$1,1)-1))+1)))+(O862*(1-(2/(VALUE(LEFT(O$1,FIND("-",O$1,1)-1))+1))))))</f>
        <v>0.63622657121781057</v>
      </c>
      <c r="Q863">
        <f>IF(ROW($E863)&lt;=VALUE(LEFT(Q$1,FIND("-",Q$1,1)-1)),0,IF(ROW($E863)=VALUE(LEFT(Q$1,FIND("-",Q$1,1)-1))+1,AVERAGE(INDEX($E:$E,ROW($E863)-VALUE(LEFT(Q$1,FIND("-",Q$1,1)-1))):$E863),($E863*(2/(VALUE(LEFT(Q$1,FIND("-",Q$1,1)-1))+1)))+(Q862*(1-(2/(VALUE(LEFT(Q$1,FIND("-",Q$1,1)-1))+1))))))</f>
        <v>0.57064027015630769</v>
      </c>
      <c r="R863">
        <f>IF(ROW($E863)&lt;=VALUE(LEFT(R$1,FIND("-",R$1,1)-1)),0,IF(ROW($E863)=VALUE(LEFT(R$1,FIND("-",R$1,1)-1))+1,AVERAGE(INDEX($E:$E,ROW($E863)-VALUE(LEFT(R$1,FIND("-",R$1,1)-1))):$E863),($E863*(2/(VALUE(LEFT(R$1,FIND("-",R$1,1)-1))+1)))+(R862*(1-(2/(VALUE(LEFT(R$1,FIND("-",R$1,1)-1))+1))))))</f>
        <v>0.57331410406894134</v>
      </c>
      <c r="S863">
        <f t="shared" si="123"/>
        <v>-2.6738339126336497E-3</v>
      </c>
      <c r="T863">
        <f>IF(ROW($E863)&lt;=MAX(VALUE(LEFT(Q$1,FIND("-",Q$1,1)-1)),VALUE(LEFT(R$1,FIND("-",R$1,1)-1)))+VALUE(LEFT(T$1,FIND("-",T$1,1)-1))-1,0,IF(ROW($E863)=MAX(VALUE(LEFT(Q$1,FIND("-",Q$1,1)-1)),VALUE(LEFT(R$1,FIND("-",R$1,1)-1)))+VALUE(LEFT(T$1,FIND("-",T$1,1)-1)),AVERAGE(INDEX($S:$S,ROW(S863)-VALUE(LEFT(T$1,FIND("-",T$1,1)-1))+1):S863),($S863*(2/(VALUE(LEFT(T$1,FIND("-",T$1,1)-1))+1)))+(T862*(1-(2/(VALUE(LEFT(T$1,FIND("-",T$1,1)-1))+1))))))</f>
        <v>-5.2623448702648055E-4</v>
      </c>
      <c r="V863">
        <f t="shared" si="118"/>
        <v>0</v>
      </c>
      <c r="W863">
        <f>IF(ROW($E863)&lt;=VALUE(LEFT(W$1,FIND("-",W$1,1)-1))+1,0,IF(ROW($E862)=VALUE(LEFT(W$1,FIND("-",W$1,1)-1))+1,100-100/(1+ABS((SUMIF(INDEX($V:$V,ROW($V863)-VALUE(LEFT(W$1,FIND("-",W$1,1)-1))+1):$V863,"&gt;0",INDEX($V:$V,ROW($V863)-VALUE(LEFT(W$1,FIND("-",W$1,1)-1))+1):$V863)/COUNTIF(INDEX($V:$V,ROW($V863)-VALUE(LEFT(W$1,FIND("-",W$1,1)-1))+1):$V863,"&gt;0"))/(SUMIF(INDEX($V:$V,ROW($V863)-VALUE(LEFT(W$1,FIND("-",W$1,1)-1))+1):$V863,"&lt;0",INDEX($V:$V,ROW($V863)-VALUE(LEFT(W$1,FIND("-",W$1,1)-1))+1):$V863)/COUNTIF(INDEX($V:$V,ROW($V863)-VALUE(LEFT(W$1,FIND("-",W$1,1)-1))+1):$V863,"&lt;0")))),100-100/(1+ABS((SUMIF(INDEX($V:$V,ROW($V863)-VALUE(LEFT(W$1,FIND("-",W$1,1)-1))+1):$V863,"&gt;0",INDEX($V:$V,ROW($V863)-VALUE(LEFT(W$1,FIND("-",W$1,1)-1))+1):$V863)/VALUE(LEFT(W$1,FIND("-",W$1,1)-1)))/(SUMIF(INDEX($V:$V,ROW($V863)-VALUE(LEFT(W$1,FIND("-",W$1,1)-1))+1):$V863,"&lt;0",INDEX($V:$V,ROW($V863)-VALUE(LEFT(W$1,FIND("-",W$1,1)-1))+1):$V863)/VALUE(LEFT(W$1,FIND("-",W$1,1)-1)))))))</f>
        <v>38.461538461538417</v>
      </c>
      <c r="Y863">
        <f>IF(ROW($E863)&lt;=VALUE(LEFT(Y$1,FIND("-",Y$1,1)-1)),0,MAX(INDEX(C:C,ROW(C863)-VALUE(LEFT(Y$1,FIND("-",Y$1,1)-1))+1):C863))</f>
        <v>0.59</v>
      </c>
      <c r="Z863">
        <f>IF(ROW($E863)&lt;=VALUE(LEFT(Z$1,FIND("-",Z$1,1)-1)),0,MIN(INDEX(D:D,ROW(D863)-VALUE(LEFT(Z$1,FIND("-",Z$1,1)-1))+1):D863))</f>
        <v>0.56000000000000005</v>
      </c>
      <c r="AA863">
        <f t="shared" si="126"/>
        <v>16.666666666666359</v>
      </c>
      <c r="AB863">
        <f>IF(ROW($AA863)&lt;=VALUE(LEFT(AA$1,FIND("-",AA$1,1)-1))+VALUE(LEFT(AB$1,FIND("-",AB$1,1)-1)-1),0,AVERAGE(INDEX($AA:$AA,ROW($AA863)-VALUE(LEFT(AB$1,FIND("-",AB$1,1)-1))+1):$AA863))</f>
        <v>11.111111111110906</v>
      </c>
      <c r="AC863">
        <f>IF(ROW($AA863)&lt;=VALUE(LEFT(AA$1,FIND("-",AA$1,1)-1))+VALUE(LEFT(AB$1,FIND("-",AB$1,1)-1)-1)+VALUE(LEFT(AC$1,FIND("-",AC$1,1)-1)-1),0,AVERAGE(INDEX($AB:$AB,ROW($AB863)-VALUE(LEFT(AC$1,FIND("-",AC$1,1)-1))+1):$AB863))</f>
        <v>5.5555555555554532</v>
      </c>
      <c r="AE863">
        <f t="shared" si="124"/>
        <v>16386844</v>
      </c>
      <c r="AG863" t="str">
        <f t="shared" si="125"/>
        <v/>
      </c>
    </row>
    <row r="864" spans="1:33" x14ac:dyDescent="0.25">
      <c r="A864" s="6">
        <v>37743</v>
      </c>
      <c r="B864">
        <v>0.56499999999999995</v>
      </c>
      <c r="C864">
        <v>0.57999999999999996</v>
      </c>
      <c r="D864">
        <v>0.56499999999999995</v>
      </c>
      <c r="E864">
        <v>0.57999999999999996</v>
      </c>
      <c r="F864">
        <v>0.33438200000000001</v>
      </c>
      <c r="G864">
        <v>34000</v>
      </c>
      <c r="I864" t="str">
        <f t="shared" si="119"/>
        <v/>
      </c>
      <c r="J864" t="str">
        <f t="shared" si="120"/>
        <v/>
      </c>
      <c r="K864" t="str">
        <f t="shared" si="121"/>
        <v>Oversold Below %D</v>
      </c>
      <c r="M864" s="11" t="str">
        <f t="shared" si="122"/>
        <v/>
      </c>
      <c r="O864">
        <f>IF(ROW($E864)&lt;=VALUE(LEFT(O$1,FIND("-",O$1,1)-1)),0,IF(ROW($E864)=VALUE(LEFT(O$1,FIND("-",O$1,1)-1))+1,AVERAGE(INDEX($E:$E,ROW($E864)-VALUE(LEFT(O$1,FIND("-",O$1,1)-1))):$E864),($E864*(2/(VALUE(LEFT(O$1,FIND("-",O$1,1)-1))+1)))+(O863*(1-(2/(VALUE(LEFT(O$1,FIND("-",O$1,1)-1))+1))))))</f>
        <v>0.63566710284748407</v>
      </c>
      <c r="Q864">
        <f>IF(ROW($E864)&lt;=VALUE(LEFT(Q$1,FIND("-",Q$1,1)-1)),0,IF(ROW($E864)=VALUE(LEFT(Q$1,FIND("-",Q$1,1)-1))+1,AVERAGE(INDEX($E:$E,ROW($E864)-VALUE(LEFT(Q$1,FIND("-",Q$1,1)-1))):$E864),($E864*(2/(VALUE(LEFT(Q$1,FIND("-",Q$1,1)-1))+1)))+(Q863*(1-(2/(VALUE(LEFT(Q$1,FIND("-",Q$1,1)-1))+1))))))</f>
        <v>0.57208022859379881</v>
      </c>
      <c r="R864">
        <f>IF(ROW($E864)&lt;=VALUE(LEFT(R$1,FIND("-",R$1,1)-1)),0,IF(ROW($E864)=VALUE(LEFT(R$1,FIND("-",R$1,1)-1))+1,AVERAGE(INDEX($E:$E,ROW($E864)-VALUE(LEFT(R$1,FIND("-",R$1,1)-1))):$E864),($E864*(2/(VALUE(LEFT(R$1,FIND("-",R$1,1)-1))+1)))+(R863*(1-(2/(VALUE(LEFT(R$1,FIND("-",R$1,1)-1))+1))))))</f>
        <v>0.57380935561939017</v>
      </c>
      <c r="S864">
        <f t="shared" si="123"/>
        <v>-1.7291270255913593E-3</v>
      </c>
      <c r="T864">
        <f>IF(ROW($E864)&lt;=MAX(VALUE(LEFT(Q$1,FIND("-",Q$1,1)-1)),VALUE(LEFT(R$1,FIND("-",R$1,1)-1)))+VALUE(LEFT(T$1,FIND("-",T$1,1)-1))-1,0,IF(ROW($E864)=MAX(VALUE(LEFT(Q$1,FIND("-",Q$1,1)-1)),VALUE(LEFT(R$1,FIND("-",R$1,1)-1)))+VALUE(LEFT(T$1,FIND("-",T$1,1)-1)),AVERAGE(INDEX($S:$S,ROW(S864)-VALUE(LEFT(T$1,FIND("-",T$1,1)-1))+1):S864),($S864*(2/(VALUE(LEFT(T$1,FIND("-",T$1,1)-1))+1)))+(T863*(1-(2/(VALUE(LEFT(T$1,FIND("-",T$1,1)-1))+1))))))</f>
        <v>-7.6681299473945635E-4</v>
      </c>
      <c r="V864">
        <f t="shared" si="118"/>
        <v>1.5000000000000013E-2</v>
      </c>
      <c r="W864">
        <f>IF(ROW($E864)&lt;=VALUE(LEFT(W$1,FIND("-",W$1,1)-1))+1,0,IF(ROW($E863)=VALUE(LEFT(W$1,FIND("-",W$1,1)-1))+1,100-100/(1+ABS((SUMIF(INDEX($V:$V,ROW($V864)-VALUE(LEFT(W$1,FIND("-",W$1,1)-1))+1):$V864,"&gt;0",INDEX($V:$V,ROW($V864)-VALUE(LEFT(W$1,FIND("-",W$1,1)-1))+1):$V864)/COUNTIF(INDEX($V:$V,ROW($V864)-VALUE(LEFT(W$1,FIND("-",W$1,1)-1))+1):$V864,"&gt;0"))/(SUMIF(INDEX($V:$V,ROW($V864)-VALUE(LEFT(W$1,FIND("-",W$1,1)-1))+1):$V864,"&lt;0",INDEX($V:$V,ROW($V864)-VALUE(LEFT(W$1,FIND("-",W$1,1)-1))+1):$V864)/COUNTIF(INDEX($V:$V,ROW($V864)-VALUE(LEFT(W$1,FIND("-",W$1,1)-1))+1):$V864,"&lt;0")))),100-100/(1+ABS((SUMIF(INDEX($V:$V,ROW($V864)-VALUE(LEFT(W$1,FIND("-",W$1,1)-1))+1):$V864,"&gt;0",INDEX($V:$V,ROW($V864)-VALUE(LEFT(W$1,FIND("-",W$1,1)-1))+1):$V864)/VALUE(LEFT(W$1,FIND("-",W$1,1)-1)))/(SUMIF(INDEX($V:$V,ROW($V864)-VALUE(LEFT(W$1,FIND("-",W$1,1)-1))+1):$V864,"&lt;0",INDEX($V:$V,ROW($V864)-VALUE(LEFT(W$1,FIND("-",W$1,1)-1))+1):$V864)/VALUE(LEFT(W$1,FIND("-",W$1,1)-1)))))))</f>
        <v>50</v>
      </c>
      <c r="Y864">
        <f>IF(ROW($E864)&lt;=VALUE(LEFT(Y$1,FIND("-",Y$1,1)-1)),0,MAX(INDEX(C:C,ROW(C864)-VALUE(LEFT(Y$1,FIND("-",Y$1,1)-1))+1):C864))</f>
        <v>0.59</v>
      </c>
      <c r="Z864">
        <f>IF(ROW($E864)&lt;=VALUE(LEFT(Z$1,FIND("-",Z$1,1)-1)),0,MIN(INDEX(D:D,ROW(D864)-VALUE(LEFT(Z$1,FIND("-",Z$1,1)-1))+1):D864))</f>
        <v>0.56000000000000005</v>
      </c>
      <c r="AA864">
        <f t="shared" si="126"/>
        <v>66.666666666666544</v>
      </c>
      <c r="AB864">
        <f>IF(ROW($AA864)&lt;=VALUE(LEFT(AA$1,FIND("-",AA$1,1)-1))+VALUE(LEFT(AB$1,FIND("-",AB$1,1)-1)-1),0,AVERAGE(INDEX($AA:$AA,ROW($AA864)-VALUE(LEFT(AB$1,FIND("-",AB$1,1)-1))+1):$AA864))</f>
        <v>33.333333333333087</v>
      </c>
      <c r="AC864">
        <f>IF(ROW($AA864)&lt;=VALUE(LEFT(AA$1,FIND("-",AA$1,1)-1))+VALUE(LEFT(AB$1,FIND("-",AB$1,1)-1)-1)+VALUE(LEFT(AC$1,FIND("-",AC$1,1)-1)-1),0,AVERAGE(INDEX($AB:$AB,ROW($AB864)-VALUE(LEFT(AC$1,FIND("-",AC$1,1)-1))+1):$AB864))</f>
        <v>16.666666666666483</v>
      </c>
      <c r="AE864">
        <f t="shared" si="124"/>
        <v>16420844</v>
      </c>
      <c r="AG864" t="str">
        <f t="shared" si="125"/>
        <v/>
      </c>
    </row>
    <row r="865" spans="1:33" x14ac:dyDescent="0.25">
      <c r="A865" s="6">
        <v>37746</v>
      </c>
      <c r="B865">
        <v>0.57999999999999996</v>
      </c>
      <c r="C865">
        <v>0.58499999999999996</v>
      </c>
      <c r="D865">
        <v>0.57999999999999996</v>
      </c>
      <c r="E865">
        <v>0.58499999999999996</v>
      </c>
      <c r="F865">
        <v>0.33726499999999998</v>
      </c>
      <c r="G865">
        <v>20000</v>
      </c>
      <c r="I865" t="str">
        <f t="shared" si="119"/>
        <v>Bullish</v>
      </c>
      <c r="J865" t="str">
        <f t="shared" si="120"/>
        <v/>
      </c>
      <c r="K865" t="str">
        <f t="shared" si="121"/>
        <v>Buy</v>
      </c>
      <c r="M865" s="11" t="str">
        <f t="shared" si="122"/>
        <v>Buy</v>
      </c>
      <c r="O865">
        <f>IF(ROW($E865)&lt;=VALUE(LEFT(O$1,FIND("-",O$1,1)-1)),0,IF(ROW($E865)=VALUE(LEFT(O$1,FIND("-",O$1,1)-1))+1,AVERAGE(INDEX($E:$E,ROW($E865)-VALUE(LEFT(O$1,FIND("-",O$1,1)-1))):$E865),($E865*(2/(VALUE(LEFT(O$1,FIND("-",O$1,1)-1))+1)))+(O864*(1-(2/(VALUE(LEFT(O$1,FIND("-",O$1,1)-1))+1))))))</f>
        <v>0.63516295257039468</v>
      </c>
      <c r="Q865">
        <f>IF(ROW($E865)&lt;=VALUE(LEFT(Q$1,FIND("-",Q$1,1)-1)),0,IF(ROW($E865)=VALUE(LEFT(Q$1,FIND("-",Q$1,1)-1))+1,AVERAGE(INDEX($E:$E,ROW($E865)-VALUE(LEFT(Q$1,FIND("-",Q$1,1)-1))):$E865),($E865*(2/(VALUE(LEFT(Q$1,FIND("-",Q$1,1)-1))+1)))+(Q864*(1-(2/(VALUE(LEFT(Q$1,FIND("-",Q$1,1)-1))+1))))))</f>
        <v>0.57406788573321432</v>
      </c>
      <c r="R865">
        <f>IF(ROW($E865)&lt;=VALUE(LEFT(R$1,FIND("-",R$1,1)-1)),0,IF(ROW($E865)=VALUE(LEFT(R$1,FIND("-",R$1,1)-1))+1,AVERAGE(INDEX($E:$E,ROW($E865)-VALUE(LEFT(R$1,FIND("-",R$1,1)-1))):$E865),($E865*(2/(VALUE(LEFT(R$1,FIND("-",R$1,1)-1))+1)))+(R864*(1-(2/(VALUE(LEFT(R$1,FIND("-",R$1,1)-1))+1))))))</f>
        <v>0.57463829224017604</v>
      </c>
      <c r="S865">
        <f t="shared" si="123"/>
        <v>-5.7040650696171813E-4</v>
      </c>
      <c r="T865">
        <f>IF(ROW($E865)&lt;=MAX(VALUE(LEFT(Q$1,FIND("-",Q$1,1)-1)),VALUE(LEFT(R$1,FIND("-",R$1,1)-1)))+VALUE(LEFT(T$1,FIND("-",T$1,1)-1))-1,0,IF(ROW($E865)=MAX(VALUE(LEFT(Q$1,FIND("-",Q$1,1)-1)),VALUE(LEFT(R$1,FIND("-",R$1,1)-1)))+VALUE(LEFT(T$1,FIND("-",T$1,1)-1)),AVERAGE(INDEX($S:$S,ROW(S865)-VALUE(LEFT(T$1,FIND("-",T$1,1)-1))+1):S865),($S865*(2/(VALUE(LEFT(T$1,FIND("-",T$1,1)-1))+1)))+(T864*(1-(2/(VALUE(LEFT(T$1,FIND("-",T$1,1)-1))+1))))))</f>
        <v>-7.2753169718390871E-4</v>
      </c>
      <c r="V865">
        <f t="shared" si="118"/>
        <v>5.0000000000000044E-3</v>
      </c>
      <c r="W865">
        <f>IF(ROW($E865)&lt;=VALUE(LEFT(W$1,FIND("-",W$1,1)-1))+1,0,IF(ROW($E864)=VALUE(LEFT(W$1,FIND("-",W$1,1)-1))+1,100-100/(1+ABS((SUMIF(INDEX($V:$V,ROW($V865)-VALUE(LEFT(W$1,FIND("-",W$1,1)-1))+1):$V865,"&gt;0",INDEX($V:$V,ROW($V865)-VALUE(LEFT(W$1,FIND("-",W$1,1)-1))+1):$V865)/COUNTIF(INDEX($V:$V,ROW($V865)-VALUE(LEFT(W$1,FIND("-",W$1,1)-1))+1):$V865,"&gt;0"))/(SUMIF(INDEX($V:$V,ROW($V865)-VALUE(LEFT(W$1,FIND("-",W$1,1)-1))+1):$V865,"&lt;0",INDEX($V:$V,ROW($V865)-VALUE(LEFT(W$1,FIND("-",W$1,1)-1))+1):$V865)/COUNTIF(INDEX($V:$V,ROW($V865)-VALUE(LEFT(W$1,FIND("-",W$1,1)-1))+1):$V865,"&lt;0")))),100-100/(1+ABS((SUMIF(INDEX($V:$V,ROW($V865)-VALUE(LEFT(W$1,FIND("-",W$1,1)-1))+1):$V865,"&gt;0",INDEX($V:$V,ROW($V865)-VALUE(LEFT(W$1,FIND("-",W$1,1)-1))+1):$V865)/VALUE(LEFT(W$1,FIND("-",W$1,1)-1)))/(SUMIF(INDEX($V:$V,ROW($V865)-VALUE(LEFT(W$1,FIND("-",W$1,1)-1))+1):$V865,"&lt;0",INDEX($V:$V,ROW($V865)-VALUE(LEFT(W$1,FIND("-",W$1,1)-1))+1):$V865)/VALUE(LEFT(W$1,FIND("-",W$1,1)-1)))))))</f>
        <v>46.666666666666657</v>
      </c>
      <c r="Y865">
        <f>IF(ROW($E865)&lt;=VALUE(LEFT(Y$1,FIND("-",Y$1,1)-1)),0,MAX(INDEX(C:C,ROW(C865)-VALUE(LEFT(Y$1,FIND("-",Y$1,1)-1))+1):C865))</f>
        <v>0.59</v>
      </c>
      <c r="Z865">
        <f>IF(ROW($E865)&lt;=VALUE(LEFT(Z$1,FIND("-",Z$1,1)-1)),0,MIN(INDEX(D:D,ROW(D865)-VALUE(LEFT(Z$1,FIND("-",Z$1,1)-1))+1):D865))</f>
        <v>0.56000000000000005</v>
      </c>
      <c r="AA865">
        <f t="shared" si="126"/>
        <v>83.333333333333272</v>
      </c>
      <c r="AB865">
        <f>IF(ROW($AA865)&lt;=VALUE(LEFT(AA$1,FIND("-",AA$1,1)-1))+VALUE(LEFT(AB$1,FIND("-",AB$1,1)-1)-1),0,AVERAGE(INDEX($AA:$AA,ROW($AA865)-VALUE(LEFT(AB$1,FIND("-",AB$1,1)-1))+1):$AA865))</f>
        <v>55.555555555555394</v>
      </c>
      <c r="AC865">
        <f>IF(ROW($AA865)&lt;=VALUE(LEFT(AA$1,FIND("-",AA$1,1)-1))+VALUE(LEFT(AB$1,FIND("-",AB$1,1)-1)-1)+VALUE(LEFT(AC$1,FIND("-",AC$1,1)-1)-1),0,AVERAGE(INDEX($AB:$AB,ROW($AB865)-VALUE(LEFT(AC$1,FIND("-",AC$1,1)-1))+1):$AB865))</f>
        <v>33.33333333333313</v>
      </c>
      <c r="AE865">
        <f t="shared" si="124"/>
        <v>16440844</v>
      </c>
      <c r="AG865" t="str">
        <f t="shared" si="125"/>
        <v>Buy</v>
      </c>
    </row>
    <row r="866" spans="1:33" x14ac:dyDescent="0.25">
      <c r="A866" s="6">
        <v>37747</v>
      </c>
      <c r="B866">
        <v>0.57999999999999996</v>
      </c>
      <c r="C866">
        <v>0.58499999999999996</v>
      </c>
      <c r="D866">
        <v>0.57999999999999996</v>
      </c>
      <c r="E866">
        <v>0.58499999999999996</v>
      </c>
      <c r="F866">
        <v>0.33726499999999998</v>
      </c>
      <c r="G866">
        <v>11000</v>
      </c>
      <c r="I866" t="str">
        <f t="shared" si="119"/>
        <v/>
      </c>
      <c r="J866" t="str">
        <f t="shared" si="120"/>
        <v/>
      </c>
      <c r="K866" t="str">
        <f t="shared" si="121"/>
        <v/>
      </c>
      <c r="M866" s="11" t="str">
        <f t="shared" si="122"/>
        <v/>
      </c>
      <c r="O866">
        <f>IF(ROW($E866)&lt;=VALUE(LEFT(O$1,FIND("-",O$1,1)-1)),0,IF(ROW($E866)=VALUE(LEFT(O$1,FIND("-",O$1,1)-1))+1,AVERAGE(INDEX($E:$E,ROW($E866)-VALUE(LEFT(O$1,FIND("-",O$1,1)-1))):$E866),($E866*(2/(VALUE(LEFT(O$1,FIND("-",O$1,1)-1))+1)))+(O865*(1-(2/(VALUE(LEFT(O$1,FIND("-",O$1,1)-1))+1))))))</f>
        <v>0.63466381871397293</v>
      </c>
      <c r="Q866">
        <f>IF(ROW($E866)&lt;=VALUE(LEFT(Q$1,FIND("-",Q$1,1)-1)),0,IF(ROW($E866)=VALUE(LEFT(Q$1,FIND("-",Q$1,1)-1))+1,AVERAGE(INDEX($E:$E,ROW($E866)-VALUE(LEFT(Q$1,FIND("-",Q$1,1)-1))):$E866),($E866*(2/(VALUE(LEFT(Q$1,FIND("-",Q$1,1)-1))+1)))+(Q865*(1-(2/(VALUE(LEFT(Q$1,FIND("-",Q$1,1)-1))+1))))))</f>
        <v>0.57574974946656599</v>
      </c>
      <c r="R866">
        <f>IF(ROW($E866)&lt;=VALUE(LEFT(R$1,FIND("-",R$1,1)-1)),0,IF(ROW($E866)=VALUE(LEFT(R$1,FIND("-",R$1,1)-1))+1,AVERAGE(INDEX($E:$E,ROW($E866)-VALUE(LEFT(R$1,FIND("-",R$1,1)-1))):$E866),($E866*(2/(VALUE(LEFT(R$1,FIND("-",R$1,1)-1))+1)))+(R865*(1-(2/(VALUE(LEFT(R$1,FIND("-",R$1,1)-1))+1))))))</f>
        <v>0.57540582614831115</v>
      </c>
      <c r="S866">
        <f t="shared" si="123"/>
        <v>3.4392331825483513E-4</v>
      </c>
      <c r="T866">
        <f>IF(ROW($E866)&lt;=MAX(VALUE(LEFT(Q$1,FIND("-",Q$1,1)-1)),VALUE(LEFT(R$1,FIND("-",R$1,1)-1)))+VALUE(LEFT(T$1,FIND("-",T$1,1)-1))-1,0,IF(ROW($E866)=MAX(VALUE(LEFT(Q$1,FIND("-",Q$1,1)-1)),VALUE(LEFT(R$1,FIND("-",R$1,1)-1)))+VALUE(LEFT(T$1,FIND("-",T$1,1)-1)),AVERAGE(INDEX($S:$S,ROW(S866)-VALUE(LEFT(T$1,FIND("-",T$1,1)-1))+1):S866),($S866*(2/(VALUE(LEFT(T$1,FIND("-",T$1,1)-1))+1)))+(T865*(1-(2/(VALUE(LEFT(T$1,FIND("-",T$1,1)-1))+1))))))</f>
        <v>-5.1324069409615998E-4</v>
      </c>
      <c r="V866">
        <f t="shared" si="118"/>
        <v>0</v>
      </c>
      <c r="W866">
        <f>IF(ROW($E866)&lt;=VALUE(LEFT(W$1,FIND("-",W$1,1)-1))+1,0,IF(ROW($E865)=VALUE(LEFT(W$1,FIND("-",W$1,1)-1))+1,100-100/(1+ABS((SUMIF(INDEX($V:$V,ROW($V866)-VALUE(LEFT(W$1,FIND("-",W$1,1)-1))+1):$V866,"&gt;0",INDEX($V:$V,ROW($V866)-VALUE(LEFT(W$1,FIND("-",W$1,1)-1))+1):$V866)/COUNTIF(INDEX($V:$V,ROW($V866)-VALUE(LEFT(W$1,FIND("-",W$1,1)-1))+1):$V866,"&gt;0"))/(SUMIF(INDEX($V:$V,ROW($V866)-VALUE(LEFT(W$1,FIND("-",W$1,1)-1))+1):$V866,"&lt;0",INDEX($V:$V,ROW($V866)-VALUE(LEFT(W$1,FIND("-",W$1,1)-1))+1):$V866)/COUNTIF(INDEX($V:$V,ROW($V866)-VALUE(LEFT(W$1,FIND("-",W$1,1)-1))+1):$V866,"&lt;0")))),100-100/(1+ABS((SUMIF(INDEX($V:$V,ROW($V866)-VALUE(LEFT(W$1,FIND("-",W$1,1)-1))+1):$V866,"&gt;0",INDEX($V:$V,ROW($V866)-VALUE(LEFT(W$1,FIND("-",W$1,1)-1))+1):$V866)/VALUE(LEFT(W$1,FIND("-",W$1,1)-1)))/(SUMIF(INDEX($V:$V,ROW($V866)-VALUE(LEFT(W$1,FIND("-",W$1,1)-1))+1):$V866,"&lt;0",INDEX($V:$V,ROW($V866)-VALUE(LEFT(W$1,FIND("-",W$1,1)-1))+1):$V866)/VALUE(LEFT(W$1,FIND("-",W$1,1)-1)))))))</f>
        <v>53.846153846153861</v>
      </c>
      <c r="Y866">
        <f>IF(ROW($E866)&lt;=VALUE(LEFT(Y$1,FIND("-",Y$1,1)-1)),0,MAX(INDEX(C:C,ROW(C866)-VALUE(LEFT(Y$1,FIND("-",Y$1,1)-1))+1):C866))</f>
        <v>0.59</v>
      </c>
      <c r="Z866">
        <f>IF(ROW($E866)&lt;=VALUE(LEFT(Z$1,FIND("-",Z$1,1)-1)),0,MIN(INDEX(D:D,ROW(D866)-VALUE(LEFT(Z$1,FIND("-",Z$1,1)-1))+1):D866))</f>
        <v>0.56000000000000005</v>
      </c>
      <c r="AA866">
        <f t="shared" si="126"/>
        <v>83.333333333333272</v>
      </c>
      <c r="AB866">
        <f>IF(ROW($AA866)&lt;=VALUE(LEFT(AA$1,FIND("-",AA$1,1)-1))+VALUE(LEFT(AB$1,FIND("-",AB$1,1)-1)-1),0,AVERAGE(INDEX($AA:$AA,ROW($AA866)-VALUE(LEFT(AB$1,FIND("-",AB$1,1)-1))+1):$AA866))</f>
        <v>77.7777777777777</v>
      </c>
      <c r="AC866">
        <f>IF(ROW($AA866)&lt;=VALUE(LEFT(AA$1,FIND("-",AA$1,1)-1))+VALUE(LEFT(AB$1,FIND("-",AB$1,1)-1)-1)+VALUE(LEFT(AC$1,FIND("-",AC$1,1)-1)-1),0,AVERAGE(INDEX($AB:$AB,ROW($AB866)-VALUE(LEFT(AC$1,FIND("-",AC$1,1)-1))+1):$AB866))</f>
        <v>55.555555555555394</v>
      </c>
      <c r="AE866">
        <f t="shared" si="124"/>
        <v>16440844</v>
      </c>
      <c r="AG866" t="str">
        <f t="shared" si="125"/>
        <v/>
      </c>
    </row>
    <row r="867" spans="1:33" x14ac:dyDescent="0.25">
      <c r="A867" s="6">
        <v>37748</v>
      </c>
      <c r="B867">
        <v>0.59</v>
      </c>
      <c r="C867">
        <v>0.59</v>
      </c>
      <c r="D867">
        <v>0.59</v>
      </c>
      <c r="E867">
        <v>0.59</v>
      </c>
      <c r="F867">
        <v>0.34014699999999998</v>
      </c>
      <c r="G867">
        <v>35000</v>
      </c>
      <c r="I867" t="str">
        <f t="shared" si="119"/>
        <v/>
      </c>
      <c r="J867" t="str">
        <f t="shared" si="120"/>
        <v/>
      </c>
      <c r="K867" t="str">
        <f t="shared" si="121"/>
        <v/>
      </c>
      <c r="M867" s="11" t="str">
        <f t="shared" si="122"/>
        <v/>
      </c>
      <c r="O867">
        <f>IF(ROW($E867)&lt;=VALUE(LEFT(O$1,FIND("-",O$1,1)-1)),0,IF(ROW($E867)=VALUE(LEFT(O$1,FIND("-",O$1,1)-1))+1,AVERAGE(INDEX($E:$E,ROW($E867)-VALUE(LEFT(O$1,FIND("-",O$1,1)-1))):$E867),($E867*(2/(VALUE(LEFT(O$1,FIND("-",O$1,1)-1))+1)))+(O866*(1-(2/(VALUE(LEFT(O$1,FIND("-",O$1,1)-1))+1))))))</f>
        <v>0.6342194026073662</v>
      </c>
      <c r="Q867">
        <f>IF(ROW($E867)&lt;=VALUE(LEFT(Q$1,FIND("-",Q$1,1)-1)),0,IF(ROW($E867)=VALUE(LEFT(Q$1,FIND("-",Q$1,1)-1))+1,AVERAGE(INDEX($E:$E,ROW($E867)-VALUE(LEFT(Q$1,FIND("-",Q$1,1)-1))):$E867),($E867*(2/(VALUE(LEFT(Q$1,FIND("-",Q$1,1)-1))+1)))+(Q866*(1-(2/(VALUE(LEFT(Q$1,FIND("-",Q$1,1)-1))+1))))))</f>
        <v>0.5779420957024789</v>
      </c>
      <c r="R867">
        <f>IF(ROW($E867)&lt;=VALUE(LEFT(R$1,FIND("-",R$1,1)-1)),0,IF(ROW($E867)=VALUE(LEFT(R$1,FIND("-",R$1,1)-1))+1,AVERAGE(INDEX($E:$E,ROW($E867)-VALUE(LEFT(R$1,FIND("-",R$1,1)-1))):$E867),($E867*(2/(VALUE(LEFT(R$1,FIND("-",R$1,1)-1))+1)))+(R866*(1-(2/(VALUE(LEFT(R$1,FIND("-",R$1,1)-1))+1))))))</f>
        <v>0.57648687606325111</v>
      </c>
      <c r="S867">
        <f t="shared" si="123"/>
        <v>1.4552196392277894E-3</v>
      </c>
      <c r="T867">
        <f>IF(ROW($E867)&lt;=MAX(VALUE(LEFT(Q$1,FIND("-",Q$1,1)-1)),VALUE(LEFT(R$1,FIND("-",R$1,1)-1)))+VALUE(LEFT(T$1,FIND("-",T$1,1)-1))-1,0,IF(ROW($E867)=MAX(VALUE(LEFT(Q$1,FIND("-",Q$1,1)-1)),VALUE(LEFT(R$1,FIND("-",R$1,1)-1)))+VALUE(LEFT(T$1,FIND("-",T$1,1)-1)),AVERAGE(INDEX($S:$S,ROW(S867)-VALUE(LEFT(T$1,FIND("-",T$1,1)-1))+1):S867),($S867*(2/(VALUE(LEFT(T$1,FIND("-",T$1,1)-1))+1)))+(T866*(1-(2/(VALUE(LEFT(T$1,FIND("-",T$1,1)-1))+1))))))</f>
        <v>-1.1954862743137013E-4</v>
      </c>
      <c r="V867">
        <f t="shared" si="118"/>
        <v>5.0000000000000044E-3</v>
      </c>
      <c r="W867">
        <f>IF(ROW($E867)&lt;=VALUE(LEFT(W$1,FIND("-",W$1,1)-1))+1,0,IF(ROW($E866)=VALUE(LEFT(W$1,FIND("-",W$1,1)-1))+1,100-100/(1+ABS((SUMIF(INDEX($V:$V,ROW($V867)-VALUE(LEFT(W$1,FIND("-",W$1,1)-1))+1):$V867,"&gt;0",INDEX($V:$V,ROW($V867)-VALUE(LEFT(W$1,FIND("-",W$1,1)-1))+1):$V867)/COUNTIF(INDEX($V:$V,ROW($V867)-VALUE(LEFT(W$1,FIND("-",W$1,1)-1))+1):$V867,"&gt;0"))/(SUMIF(INDEX($V:$V,ROW($V867)-VALUE(LEFT(W$1,FIND("-",W$1,1)-1))+1):$V867,"&lt;0",INDEX($V:$V,ROW($V867)-VALUE(LEFT(W$1,FIND("-",W$1,1)-1))+1):$V867)/COUNTIF(INDEX($V:$V,ROW($V867)-VALUE(LEFT(W$1,FIND("-",W$1,1)-1))+1):$V867,"&lt;0")))),100-100/(1+ABS((SUMIF(INDEX($V:$V,ROW($V867)-VALUE(LEFT(W$1,FIND("-",W$1,1)-1))+1):$V867,"&gt;0",INDEX($V:$V,ROW($V867)-VALUE(LEFT(W$1,FIND("-",W$1,1)-1))+1):$V867)/VALUE(LEFT(W$1,FIND("-",W$1,1)-1)))/(SUMIF(INDEX($V:$V,ROW($V867)-VALUE(LEFT(W$1,FIND("-",W$1,1)-1))+1):$V867,"&lt;0",INDEX($V:$V,ROW($V867)-VALUE(LEFT(W$1,FIND("-",W$1,1)-1))+1):$V867)/VALUE(LEFT(W$1,FIND("-",W$1,1)-1)))))))</f>
        <v>57.142857142857167</v>
      </c>
      <c r="Y867">
        <f>IF(ROW($E867)&lt;=VALUE(LEFT(Y$1,FIND("-",Y$1,1)-1)),0,MAX(INDEX(C:C,ROW(C867)-VALUE(LEFT(Y$1,FIND("-",Y$1,1)-1))+1):C867))</f>
        <v>0.59</v>
      </c>
      <c r="Z867">
        <f>IF(ROW($E867)&lt;=VALUE(LEFT(Z$1,FIND("-",Z$1,1)-1)),0,MIN(INDEX(D:D,ROW(D867)-VALUE(LEFT(Z$1,FIND("-",Z$1,1)-1))+1):D867))</f>
        <v>0.56000000000000005</v>
      </c>
      <c r="AA867">
        <f t="shared" si="126"/>
        <v>100</v>
      </c>
      <c r="AB867">
        <f>IF(ROW($AA867)&lt;=VALUE(LEFT(AA$1,FIND("-",AA$1,1)-1))+VALUE(LEFT(AB$1,FIND("-",AB$1,1)-1)-1),0,AVERAGE(INDEX($AA:$AA,ROW($AA867)-VALUE(LEFT(AB$1,FIND("-",AB$1,1)-1))+1):$AA867))</f>
        <v>88.888888888888843</v>
      </c>
      <c r="AC867">
        <f>IF(ROW($AA867)&lt;=VALUE(LEFT(AA$1,FIND("-",AA$1,1)-1))+VALUE(LEFT(AB$1,FIND("-",AB$1,1)-1)-1)+VALUE(LEFT(AC$1,FIND("-",AC$1,1)-1)-1),0,AVERAGE(INDEX($AB:$AB,ROW($AB867)-VALUE(LEFT(AC$1,FIND("-",AC$1,1)-1))+1):$AB867))</f>
        <v>74.074074074073977</v>
      </c>
      <c r="AE867">
        <f t="shared" si="124"/>
        <v>16475844</v>
      </c>
      <c r="AG867" t="str">
        <f t="shared" si="125"/>
        <v/>
      </c>
    </row>
    <row r="868" spans="1:33" x14ac:dyDescent="0.25">
      <c r="A868" s="6">
        <v>37749</v>
      </c>
      <c r="B868">
        <v>0.6</v>
      </c>
      <c r="C868">
        <v>0.6</v>
      </c>
      <c r="D868">
        <v>0.59499999999999997</v>
      </c>
      <c r="E868">
        <v>0.59499999999999997</v>
      </c>
      <c r="F868">
        <v>0.34303</v>
      </c>
      <c r="G868">
        <v>29000</v>
      </c>
      <c r="I868" t="str">
        <f t="shared" si="119"/>
        <v/>
      </c>
      <c r="J868" t="str">
        <f t="shared" si="120"/>
        <v/>
      </c>
      <c r="K868" t="str">
        <f t="shared" si="121"/>
        <v>Overbought Below %D</v>
      </c>
      <c r="M868" s="11" t="str">
        <f t="shared" si="122"/>
        <v/>
      </c>
      <c r="O868">
        <f>IF(ROW($E868)&lt;=VALUE(LEFT(O$1,FIND("-",O$1,1)-1)),0,IF(ROW($E868)=VALUE(LEFT(O$1,FIND("-",O$1,1)-1))+1,AVERAGE(INDEX($E:$E,ROW($E868)-VALUE(LEFT(O$1,FIND("-",O$1,1)-1))):$E868),($E868*(2/(VALUE(LEFT(O$1,FIND("-",O$1,1)-1))+1)))+(O867*(1-(2/(VALUE(LEFT(O$1,FIND("-",O$1,1)-1))+1))))))</f>
        <v>0.63382915979535259</v>
      </c>
      <c r="Q868">
        <f>IF(ROW($E868)&lt;=VALUE(LEFT(Q$1,FIND("-",Q$1,1)-1)),0,IF(ROW($E868)=VALUE(LEFT(Q$1,FIND("-",Q$1,1)-1))+1,AVERAGE(INDEX($E:$E,ROW($E868)-VALUE(LEFT(Q$1,FIND("-",Q$1,1)-1))):$E868),($E868*(2/(VALUE(LEFT(Q$1,FIND("-",Q$1,1)-1))+1)))+(Q867*(1-(2/(VALUE(LEFT(Q$1,FIND("-",Q$1,1)-1))+1))))))</f>
        <v>0.58056638867132826</v>
      </c>
      <c r="R868">
        <f>IF(ROW($E868)&lt;=VALUE(LEFT(R$1,FIND("-",R$1,1)-1)),0,IF(ROW($E868)=VALUE(LEFT(R$1,FIND("-",R$1,1)-1))+1,AVERAGE(INDEX($E:$E,ROW($E868)-VALUE(LEFT(R$1,FIND("-",R$1,1)-1))):$E868),($E868*(2/(VALUE(LEFT(R$1,FIND("-",R$1,1)-1))+1)))+(R867*(1-(2/(VALUE(LEFT(R$1,FIND("-",R$1,1)-1))+1))))))</f>
        <v>0.5778582185770843</v>
      </c>
      <c r="S868">
        <f t="shared" si="123"/>
        <v>2.7081700942439557E-3</v>
      </c>
      <c r="T868">
        <f>IF(ROW($E868)&lt;=MAX(VALUE(LEFT(Q$1,FIND("-",Q$1,1)-1)),VALUE(LEFT(R$1,FIND("-",R$1,1)-1)))+VALUE(LEFT(T$1,FIND("-",T$1,1)-1))-1,0,IF(ROW($E868)=MAX(VALUE(LEFT(Q$1,FIND("-",Q$1,1)-1)),VALUE(LEFT(R$1,FIND("-",R$1,1)-1)))+VALUE(LEFT(T$1,FIND("-",T$1,1)-1)),AVERAGE(INDEX($S:$S,ROW(S868)-VALUE(LEFT(T$1,FIND("-",T$1,1)-1))+1):S868),($S868*(2/(VALUE(LEFT(T$1,FIND("-",T$1,1)-1))+1)))+(T867*(1-(2/(VALUE(LEFT(T$1,FIND("-",T$1,1)-1))+1))))))</f>
        <v>4.4599511690369509E-4</v>
      </c>
      <c r="V868">
        <f t="shared" si="118"/>
        <v>5.0000000000000044E-3</v>
      </c>
      <c r="W868">
        <f>IF(ROW($E868)&lt;=VALUE(LEFT(W$1,FIND("-",W$1,1)-1))+1,0,IF(ROW($E867)=VALUE(LEFT(W$1,FIND("-",W$1,1)-1))+1,100-100/(1+ABS((SUMIF(INDEX($V:$V,ROW($V868)-VALUE(LEFT(W$1,FIND("-",W$1,1)-1))+1):$V868,"&gt;0",INDEX($V:$V,ROW($V868)-VALUE(LEFT(W$1,FIND("-",W$1,1)-1))+1):$V868)/COUNTIF(INDEX($V:$V,ROW($V868)-VALUE(LEFT(W$1,FIND("-",W$1,1)-1))+1):$V868,"&gt;0"))/(SUMIF(INDEX($V:$V,ROW($V868)-VALUE(LEFT(W$1,FIND("-",W$1,1)-1))+1):$V868,"&lt;0",INDEX($V:$V,ROW($V868)-VALUE(LEFT(W$1,FIND("-",W$1,1)-1))+1):$V868)/COUNTIF(INDEX($V:$V,ROW($V868)-VALUE(LEFT(W$1,FIND("-",W$1,1)-1))+1):$V868,"&lt;0")))),100-100/(1+ABS((SUMIF(INDEX($V:$V,ROW($V868)-VALUE(LEFT(W$1,FIND("-",W$1,1)-1))+1):$V868,"&gt;0",INDEX($V:$V,ROW($V868)-VALUE(LEFT(W$1,FIND("-",W$1,1)-1))+1):$V868)/VALUE(LEFT(W$1,FIND("-",W$1,1)-1)))/(SUMIF(INDEX($V:$V,ROW($V868)-VALUE(LEFT(W$1,FIND("-",W$1,1)-1))+1):$V868,"&lt;0",INDEX($V:$V,ROW($V868)-VALUE(LEFT(W$1,FIND("-",W$1,1)-1))+1):$V868)/VALUE(LEFT(W$1,FIND("-",W$1,1)-1)))))))</f>
        <v>53.846153846153861</v>
      </c>
      <c r="Y868">
        <f>IF(ROW($E868)&lt;=VALUE(LEFT(Y$1,FIND("-",Y$1,1)-1)),0,MAX(INDEX(C:C,ROW(C868)-VALUE(LEFT(Y$1,FIND("-",Y$1,1)-1))+1):C868))</f>
        <v>0.6</v>
      </c>
      <c r="Z868">
        <f>IF(ROW($E868)&lt;=VALUE(LEFT(Z$1,FIND("-",Z$1,1)-1)),0,MIN(INDEX(D:D,ROW(D868)-VALUE(LEFT(Z$1,FIND("-",Z$1,1)-1))+1):D868))</f>
        <v>0.56000000000000005</v>
      </c>
      <c r="AA868">
        <f t="shared" si="126"/>
        <v>87.499999999999972</v>
      </c>
      <c r="AB868">
        <f>IF(ROW($AA868)&lt;=VALUE(LEFT(AA$1,FIND("-",AA$1,1)-1))+VALUE(LEFT(AB$1,FIND("-",AB$1,1)-1)-1),0,AVERAGE(INDEX($AA:$AA,ROW($AA868)-VALUE(LEFT(AB$1,FIND("-",AB$1,1)-1))+1):$AA868))</f>
        <v>90.277777777777757</v>
      </c>
      <c r="AC868">
        <f>IF(ROW($AA868)&lt;=VALUE(LEFT(AA$1,FIND("-",AA$1,1)-1))+VALUE(LEFT(AB$1,FIND("-",AB$1,1)-1)-1)+VALUE(LEFT(AC$1,FIND("-",AC$1,1)-1)-1),0,AVERAGE(INDEX($AB:$AB,ROW($AB868)-VALUE(LEFT(AC$1,FIND("-",AC$1,1)-1))+1):$AB868))</f>
        <v>85.648148148148096</v>
      </c>
      <c r="AE868">
        <f t="shared" si="124"/>
        <v>16504844</v>
      </c>
      <c r="AG868" t="str">
        <f t="shared" si="125"/>
        <v/>
      </c>
    </row>
    <row r="869" spans="1:33" x14ac:dyDescent="0.25">
      <c r="A869" s="6">
        <v>37750</v>
      </c>
      <c r="B869">
        <v>0.59499999999999997</v>
      </c>
      <c r="C869">
        <v>0.61</v>
      </c>
      <c r="D869">
        <v>0.59499999999999997</v>
      </c>
      <c r="E869">
        <v>0.61</v>
      </c>
      <c r="F869">
        <v>0.35167799999999999</v>
      </c>
      <c r="G869">
        <v>57000</v>
      </c>
      <c r="I869" t="str">
        <f t="shared" si="119"/>
        <v/>
      </c>
      <c r="J869" t="str">
        <f t="shared" si="120"/>
        <v>Overbought</v>
      </c>
      <c r="K869" t="str">
        <f t="shared" si="121"/>
        <v>Overbought Below %D</v>
      </c>
      <c r="M869" s="11" t="str">
        <f t="shared" si="122"/>
        <v/>
      </c>
      <c r="O869">
        <f>IF(ROW($E869)&lt;=VALUE(LEFT(O$1,FIND("-",O$1,1)-1)),0,IF(ROW($E869)=VALUE(LEFT(O$1,FIND("-",O$1,1)-1))+1,AVERAGE(INDEX($E:$E,ROW($E869)-VALUE(LEFT(O$1,FIND("-",O$1,1)-1))):$E869),($E869*(2/(VALUE(LEFT(O$1,FIND("-",O$1,1)-1))+1)))+(O868*(1-(2/(VALUE(LEFT(O$1,FIND("-",O$1,1)-1))+1))))))</f>
        <v>0.63359205372773708</v>
      </c>
      <c r="Q869">
        <f>IF(ROW($E869)&lt;=VALUE(LEFT(Q$1,FIND("-",Q$1,1)-1)),0,IF(ROW($E869)=VALUE(LEFT(Q$1,FIND("-",Q$1,1)-1))+1,AVERAGE(INDEX($E:$E,ROW($E869)-VALUE(LEFT(Q$1,FIND("-",Q$1,1)-1))):$E869),($E869*(2/(VALUE(LEFT(Q$1,FIND("-",Q$1,1)-1))+1)))+(Q868*(1-(2/(VALUE(LEFT(Q$1,FIND("-",Q$1,1)-1))+1))))))</f>
        <v>0.58509463656804694</v>
      </c>
      <c r="R869">
        <f>IF(ROW($E869)&lt;=VALUE(LEFT(R$1,FIND("-",R$1,1)-1)),0,IF(ROW($E869)=VALUE(LEFT(R$1,FIND("-",R$1,1)-1))+1,AVERAGE(INDEX($E:$E,ROW($E869)-VALUE(LEFT(R$1,FIND("-",R$1,1)-1))):$E869),($E869*(2/(VALUE(LEFT(R$1,FIND("-",R$1,1)-1))+1)))+(R868*(1-(2/(VALUE(LEFT(R$1,FIND("-",R$1,1)-1))+1))))))</f>
        <v>0.58023909127507811</v>
      </c>
      <c r="S869">
        <f t="shared" si="123"/>
        <v>4.8555452929688325E-3</v>
      </c>
      <c r="T869">
        <f>IF(ROW($E869)&lt;=MAX(VALUE(LEFT(Q$1,FIND("-",Q$1,1)-1)),VALUE(LEFT(R$1,FIND("-",R$1,1)-1)))+VALUE(LEFT(T$1,FIND("-",T$1,1)-1))-1,0,IF(ROW($E869)=MAX(VALUE(LEFT(Q$1,FIND("-",Q$1,1)-1)),VALUE(LEFT(R$1,FIND("-",R$1,1)-1)))+VALUE(LEFT(T$1,FIND("-",T$1,1)-1)),AVERAGE(INDEX($S:$S,ROW(S869)-VALUE(LEFT(T$1,FIND("-",T$1,1)-1))+1):S869),($S869*(2/(VALUE(LEFT(T$1,FIND("-",T$1,1)-1))+1)))+(T868*(1-(2/(VALUE(LEFT(T$1,FIND("-",T$1,1)-1))+1))))))</f>
        <v>1.3279051521167225E-3</v>
      </c>
      <c r="V869">
        <f t="shared" si="118"/>
        <v>1.5000000000000013E-2</v>
      </c>
      <c r="W869">
        <f>IF(ROW($E869)&lt;=VALUE(LEFT(W$1,FIND("-",W$1,1)-1))+1,0,IF(ROW($E868)=VALUE(LEFT(W$1,FIND("-",W$1,1)-1))+1,100-100/(1+ABS((SUMIF(INDEX($V:$V,ROW($V869)-VALUE(LEFT(W$1,FIND("-",W$1,1)-1))+1):$V869,"&gt;0",INDEX($V:$V,ROW($V869)-VALUE(LEFT(W$1,FIND("-",W$1,1)-1))+1):$V869)/COUNTIF(INDEX($V:$V,ROW($V869)-VALUE(LEFT(W$1,FIND("-",W$1,1)-1))+1):$V869,"&gt;0"))/(SUMIF(INDEX($V:$V,ROW($V869)-VALUE(LEFT(W$1,FIND("-",W$1,1)-1))+1):$V869,"&lt;0",INDEX($V:$V,ROW($V869)-VALUE(LEFT(W$1,FIND("-",W$1,1)-1))+1):$V869)/COUNTIF(INDEX($V:$V,ROW($V869)-VALUE(LEFT(W$1,FIND("-",W$1,1)-1))+1):$V869,"&lt;0")))),100-100/(1+ABS((SUMIF(INDEX($V:$V,ROW($V869)-VALUE(LEFT(W$1,FIND("-",W$1,1)-1))+1):$V869,"&gt;0",INDEX($V:$V,ROW($V869)-VALUE(LEFT(W$1,FIND("-",W$1,1)-1))+1):$V869)/VALUE(LEFT(W$1,FIND("-",W$1,1)-1)))/(SUMIF(INDEX($V:$V,ROW($V869)-VALUE(LEFT(W$1,FIND("-",W$1,1)-1))+1):$V869,"&lt;0",INDEX($V:$V,ROW($V869)-VALUE(LEFT(W$1,FIND("-",W$1,1)-1))+1):$V869)/VALUE(LEFT(W$1,FIND("-",W$1,1)-1)))))))</f>
        <v>71.428571428571502</v>
      </c>
      <c r="Y869">
        <f>IF(ROW($E869)&lt;=VALUE(LEFT(Y$1,FIND("-",Y$1,1)-1)),0,MAX(INDEX(C:C,ROW(C869)-VALUE(LEFT(Y$1,FIND("-",Y$1,1)-1))+1):C869))</f>
        <v>0.61</v>
      </c>
      <c r="Z869">
        <f>IF(ROW($E869)&lt;=VALUE(LEFT(Z$1,FIND("-",Z$1,1)-1)),0,MIN(INDEX(D:D,ROW(D869)-VALUE(LEFT(Z$1,FIND("-",Z$1,1)-1))+1):D869))</f>
        <v>0.56000000000000005</v>
      </c>
      <c r="AA869">
        <f t="shared" si="126"/>
        <v>100</v>
      </c>
      <c r="AB869">
        <f>IF(ROW($AA869)&lt;=VALUE(LEFT(AA$1,FIND("-",AA$1,1)-1))+VALUE(LEFT(AB$1,FIND("-",AB$1,1)-1)-1),0,AVERAGE(INDEX($AA:$AA,ROW($AA869)-VALUE(LEFT(AB$1,FIND("-",AB$1,1)-1))+1):$AA869))</f>
        <v>95.833333333333329</v>
      </c>
      <c r="AC869">
        <f>IF(ROW($AA869)&lt;=VALUE(LEFT(AA$1,FIND("-",AA$1,1)-1))+VALUE(LEFT(AB$1,FIND("-",AB$1,1)-1)-1)+VALUE(LEFT(AC$1,FIND("-",AC$1,1)-1)-1),0,AVERAGE(INDEX($AB:$AB,ROW($AB869)-VALUE(LEFT(AC$1,FIND("-",AC$1,1)-1))+1):$AB869))</f>
        <v>91.666666666666643</v>
      </c>
      <c r="AE869">
        <f t="shared" si="124"/>
        <v>16561844</v>
      </c>
      <c r="AG869" t="str">
        <f t="shared" si="125"/>
        <v/>
      </c>
    </row>
    <row r="870" spans="1:33" x14ac:dyDescent="0.25">
      <c r="A870" s="6">
        <v>37753</v>
      </c>
      <c r="B870">
        <v>0.61</v>
      </c>
      <c r="C870">
        <v>0.61</v>
      </c>
      <c r="D870">
        <v>0.59499999999999997</v>
      </c>
      <c r="E870">
        <v>0.60499999999999998</v>
      </c>
      <c r="F870">
        <v>0.34879500000000002</v>
      </c>
      <c r="G870">
        <v>159000</v>
      </c>
      <c r="I870" t="str">
        <f t="shared" si="119"/>
        <v/>
      </c>
      <c r="J870" t="str">
        <f t="shared" si="120"/>
        <v/>
      </c>
      <c r="K870" t="str">
        <f t="shared" si="121"/>
        <v>Overbought Above %D</v>
      </c>
      <c r="M870" s="11" t="str">
        <f t="shared" si="122"/>
        <v/>
      </c>
      <c r="O870">
        <f>IF(ROW($E870)&lt;=VALUE(LEFT(O$1,FIND("-",O$1,1)-1)),0,IF(ROW($E870)=VALUE(LEFT(O$1,FIND("-",O$1,1)-1))+1,AVERAGE(INDEX($E:$E,ROW($E870)-VALUE(LEFT(O$1,FIND("-",O$1,1)-1))):$E870),($E870*(2/(VALUE(LEFT(O$1,FIND("-",O$1,1)-1))+1)))+(O869*(1-(2/(VALUE(LEFT(O$1,FIND("-",O$1,1)-1))+1))))))</f>
        <v>0.63330755568069497</v>
      </c>
      <c r="Q870">
        <f>IF(ROW($E870)&lt;=VALUE(LEFT(Q$1,FIND("-",Q$1,1)-1)),0,IF(ROW($E870)=VALUE(LEFT(Q$1,FIND("-",Q$1,1)-1))+1,AVERAGE(INDEX($E:$E,ROW($E870)-VALUE(LEFT(Q$1,FIND("-",Q$1,1)-1))):$E870),($E870*(2/(VALUE(LEFT(Q$1,FIND("-",Q$1,1)-1))+1)))+(Q869*(1-(2/(VALUE(LEFT(Q$1,FIND("-",Q$1,1)-1))+1))))))</f>
        <v>0.5881570001729628</v>
      </c>
      <c r="R870">
        <f>IF(ROW($E870)&lt;=VALUE(LEFT(R$1,FIND("-",R$1,1)-1)),0,IF(ROW($E870)=VALUE(LEFT(R$1,FIND("-",R$1,1)-1))+1,AVERAGE(INDEX($E:$E,ROW($E870)-VALUE(LEFT(R$1,FIND("-",R$1,1)-1))):$E870),($E870*(2/(VALUE(LEFT(R$1,FIND("-",R$1,1)-1))+1)))+(R869*(1-(2/(VALUE(LEFT(R$1,FIND("-",R$1,1)-1))+1))))))</f>
        <v>0.58207323266210942</v>
      </c>
      <c r="S870">
        <f t="shared" si="123"/>
        <v>6.0837675108533773E-3</v>
      </c>
      <c r="T870">
        <f>IF(ROW($E870)&lt;=MAX(VALUE(LEFT(Q$1,FIND("-",Q$1,1)-1)),VALUE(LEFT(R$1,FIND("-",R$1,1)-1)))+VALUE(LEFT(T$1,FIND("-",T$1,1)-1))-1,0,IF(ROW($E870)=MAX(VALUE(LEFT(Q$1,FIND("-",Q$1,1)-1)),VALUE(LEFT(R$1,FIND("-",R$1,1)-1)))+VALUE(LEFT(T$1,FIND("-",T$1,1)-1)),AVERAGE(INDEX($S:$S,ROW(S870)-VALUE(LEFT(T$1,FIND("-",T$1,1)-1))+1):S870),($S870*(2/(VALUE(LEFT(T$1,FIND("-",T$1,1)-1))+1)))+(T869*(1-(2/(VALUE(LEFT(T$1,FIND("-",T$1,1)-1))+1))))))</f>
        <v>2.2790776238640537E-3</v>
      </c>
      <c r="V870">
        <f t="shared" si="118"/>
        <v>-5.0000000000000044E-3</v>
      </c>
      <c r="W870">
        <f>IF(ROW($E870)&lt;=VALUE(LEFT(W$1,FIND("-",W$1,1)-1))+1,0,IF(ROW($E869)=VALUE(LEFT(W$1,FIND("-",W$1,1)-1))+1,100-100/(1+ABS((SUMIF(INDEX($V:$V,ROW($V870)-VALUE(LEFT(W$1,FIND("-",W$1,1)-1))+1):$V870,"&gt;0",INDEX($V:$V,ROW($V870)-VALUE(LEFT(W$1,FIND("-",W$1,1)-1))+1):$V870)/COUNTIF(INDEX($V:$V,ROW($V870)-VALUE(LEFT(W$1,FIND("-",W$1,1)-1))+1):$V870,"&gt;0"))/(SUMIF(INDEX($V:$V,ROW($V870)-VALUE(LEFT(W$1,FIND("-",W$1,1)-1))+1):$V870,"&lt;0",INDEX($V:$V,ROW($V870)-VALUE(LEFT(W$1,FIND("-",W$1,1)-1))+1):$V870)/COUNTIF(INDEX($V:$V,ROW($V870)-VALUE(LEFT(W$1,FIND("-",W$1,1)-1))+1):$V870,"&lt;0")))),100-100/(1+ABS((SUMIF(INDEX($V:$V,ROW($V870)-VALUE(LEFT(W$1,FIND("-",W$1,1)-1))+1):$V870,"&gt;0",INDEX($V:$V,ROW($V870)-VALUE(LEFT(W$1,FIND("-",W$1,1)-1))+1):$V870)/VALUE(LEFT(W$1,FIND("-",W$1,1)-1)))/(SUMIF(INDEX($V:$V,ROW($V870)-VALUE(LEFT(W$1,FIND("-",W$1,1)-1))+1):$V870,"&lt;0",INDEX($V:$V,ROW($V870)-VALUE(LEFT(W$1,FIND("-",W$1,1)-1))+1):$V870)/VALUE(LEFT(W$1,FIND("-",W$1,1)-1)))))))</f>
        <v>66.666666666666714</v>
      </c>
      <c r="Y870">
        <f>IF(ROW($E870)&lt;=VALUE(LEFT(Y$1,FIND("-",Y$1,1)-1)),0,MAX(INDEX(C:C,ROW(C870)-VALUE(LEFT(Y$1,FIND("-",Y$1,1)-1))+1):C870))</f>
        <v>0.61</v>
      </c>
      <c r="Z870">
        <f>IF(ROW($E870)&lt;=VALUE(LEFT(Z$1,FIND("-",Z$1,1)-1)),0,MIN(INDEX(D:D,ROW(D870)-VALUE(LEFT(Z$1,FIND("-",Z$1,1)-1))+1):D870))</f>
        <v>0.56000000000000005</v>
      </c>
      <c r="AA870">
        <f t="shared" si="126"/>
        <v>89.999999999999986</v>
      </c>
      <c r="AB870">
        <f>IF(ROW($AA870)&lt;=VALUE(LEFT(AA$1,FIND("-",AA$1,1)-1))+VALUE(LEFT(AB$1,FIND("-",AB$1,1)-1)-1),0,AVERAGE(INDEX($AA:$AA,ROW($AA870)-VALUE(LEFT(AB$1,FIND("-",AB$1,1)-1))+1):$AA870))</f>
        <v>92.499999999999986</v>
      </c>
      <c r="AC870">
        <f>IF(ROW($AA870)&lt;=VALUE(LEFT(AA$1,FIND("-",AA$1,1)-1))+VALUE(LEFT(AB$1,FIND("-",AB$1,1)-1)-1)+VALUE(LEFT(AC$1,FIND("-",AC$1,1)-1)-1),0,AVERAGE(INDEX($AB:$AB,ROW($AB870)-VALUE(LEFT(AC$1,FIND("-",AC$1,1)-1))+1):$AB870))</f>
        <v>92.870370370370367</v>
      </c>
      <c r="AE870">
        <f t="shared" si="124"/>
        <v>16402844</v>
      </c>
      <c r="AG870" t="str">
        <f t="shared" si="125"/>
        <v/>
      </c>
    </row>
    <row r="871" spans="1:33" x14ac:dyDescent="0.25">
      <c r="A871" s="6">
        <v>37754</v>
      </c>
      <c r="B871">
        <v>0.61</v>
      </c>
      <c r="C871">
        <v>0.62</v>
      </c>
      <c r="D871">
        <v>0.61</v>
      </c>
      <c r="E871">
        <v>0.62</v>
      </c>
      <c r="F871">
        <v>0.35744300000000001</v>
      </c>
      <c r="G871">
        <v>36000</v>
      </c>
      <c r="I871" t="str">
        <f t="shared" si="119"/>
        <v/>
      </c>
      <c r="J871" t="str">
        <f t="shared" si="120"/>
        <v>Overbought</v>
      </c>
      <c r="K871" t="str">
        <f t="shared" si="121"/>
        <v>Overbought Below %D</v>
      </c>
      <c r="M871" s="11" t="str">
        <f t="shared" si="122"/>
        <v/>
      </c>
      <c r="O871">
        <f>IF(ROW($E871)&lt;=VALUE(LEFT(O$1,FIND("-",O$1,1)-1)),0,IF(ROW($E871)=VALUE(LEFT(O$1,FIND("-",O$1,1)-1))+1,AVERAGE(INDEX($E:$E,ROW($E871)-VALUE(LEFT(O$1,FIND("-",O$1,1)-1))):$E871),($E871*(2/(VALUE(LEFT(O$1,FIND("-",O$1,1)-1))+1)))+(O870*(1-(2/(VALUE(LEFT(O$1,FIND("-",O$1,1)-1))+1))))))</f>
        <v>0.63317514219133475</v>
      </c>
      <c r="Q871">
        <f>IF(ROW($E871)&lt;=VALUE(LEFT(Q$1,FIND("-",Q$1,1)-1)),0,IF(ROW($E871)=VALUE(LEFT(Q$1,FIND("-",Q$1,1)-1))+1,AVERAGE(INDEX($E:$E,ROW($E871)-VALUE(LEFT(Q$1,FIND("-",Q$1,1)-1))):$E871),($E871*(2/(VALUE(LEFT(Q$1,FIND("-",Q$1,1)-1))+1)))+(Q870*(1-(2/(VALUE(LEFT(Q$1,FIND("-",Q$1,1)-1))+1))))))</f>
        <v>0.59305592322327616</v>
      </c>
      <c r="R871">
        <f>IF(ROW($E871)&lt;=VALUE(LEFT(R$1,FIND("-",R$1,1)-1)),0,IF(ROW($E871)=VALUE(LEFT(R$1,FIND("-",R$1,1)-1))+1,AVERAGE(INDEX($E:$E,ROW($E871)-VALUE(LEFT(R$1,FIND("-",R$1,1)-1))):$E871),($E871*(2/(VALUE(LEFT(R$1,FIND("-",R$1,1)-1))+1)))+(R870*(1-(2/(VALUE(LEFT(R$1,FIND("-",R$1,1)-1))+1))))))</f>
        <v>0.58488262283528647</v>
      </c>
      <c r="S871">
        <f t="shared" si="123"/>
        <v>8.1733003879896904E-3</v>
      </c>
      <c r="T871">
        <f>IF(ROW($E871)&lt;=MAX(VALUE(LEFT(Q$1,FIND("-",Q$1,1)-1)),VALUE(LEFT(R$1,FIND("-",R$1,1)-1)))+VALUE(LEFT(T$1,FIND("-",T$1,1)-1))-1,0,IF(ROW($E871)=MAX(VALUE(LEFT(Q$1,FIND("-",Q$1,1)-1)),VALUE(LEFT(R$1,FIND("-",R$1,1)-1)))+VALUE(LEFT(T$1,FIND("-",T$1,1)-1)),AVERAGE(INDEX($S:$S,ROW(S871)-VALUE(LEFT(T$1,FIND("-",T$1,1)-1))+1):S871),($S871*(2/(VALUE(LEFT(T$1,FIND("-",T$1,1)-1))+1)))+(T870*(1-(2/(VALUE(LEFT(T$1,FIND("-",T$1,1)-1))+1))))))</f>
        <v>3.4579221766891811E-3</v>
      </c>
      <c r="V871">
        <f t="shared" si="118"/>
        <v>1.5000000000000013E-2</v>
      </c>
      <c r="W871">
        <f>IF(ROW($E871)&lt;=VALUE(LEFT(W$1,FIND("-",W$1,1)-1))+1,0,IF(ROW($E870)=VALUE(LEFT(W$1,FIND("-",W$1,1)-1))+1,100-100/(1+ABS((SUMIF(INDEX($V:$V,ROW($V871)-VALUE(LEFT(W$1,FIND("-",W$1,1)-1))+1):$V871,"&gt;0",INDEX($V:$V,ROW($V871)-VALUE(LEFT(W$1,FIND("-",W$1,1)-1))+1):$V871)/COUNTIF(INDEX($V:$V,ROW($V871)-VALUE(LEFT(W$1,FIND("-",W$1,1)-1))+1):$V871,"&gt;0"))/(SUMIF(INDEX($V:$V,ROW($V871)-VALUE(LEFT(W$1,FIND("-",W$1,1)-1))+1):$V871,"&lt;0",INDEX($V:$V,ROW($V871)-VALUE(LEFT(W$1,FIND("-",W$1,1)-1))+1):$V871)/COUNTIF(INDEX($V:$V,ROW($V871)-VALUE(LEFT(W$1,FIND("-",W$1,1)-1))+1):$V871,"&lt;0")))),100-100/(1+ABS((SUMIF(INDEX($V:$V,ROW($V871)-VALUE(LEFT(W$1,FIND("-",W$1,1)-1))+1):$V871,"&gt;0",INDEX($V:$V,ROW($V871)-VALUE(LEFT(W$1,FIND("-",W$1,1)-1))+1):$V871)/VALUE(LEFT(W$1,FIND("-",W$1,1)-1)))/(SUMIF(INDEX($V:$V,ROW($V871)-VALUE(LEFT(W$1,FIND("-",W$1,1)-1))+1):$V871,"&lt;0",INDEX($V:$V,ROW($V871)-VALUE(LEFT(W$1,FIND("-",W$1,1)-1))+1):$V871)/VALUE(LEFT(W$1,FIND("-",W$1,1)-1)))))))</f>
        <v>72.222222222222271</v>
      </c>
      <c r="Y871">
        <f>IF(ROW($E871)&lt;=VALUE(LEFT(Y$1,FIND("-",Y$1,1)-1)),0,MAX(INDEX(C:C,ROW(C871)-VALUE(LEFT(Y$1,FIND("-",Y$1,1)-1))+1):C871))</f>
        <v>0.62</v>
      </c>
      <c r="Z871">
        <f>IF(ROW($E871)&lt;=VALUE(LEFT(Z$1,FIND("-",Z$1,1)-1)),0,MIN(INDEX(D:D,ROW(D871)-VALUE(LEFT(Z$1,FIND("-",Z$1,1)-1))+1):D871))</f>
        <v>0.56000000000000005</v>
      </c>
      <c r="AA871">
        <f t="shared" si="126"/>
        <v>100</v>
      </c>
      <c r="AB871">
        <f>IF(ROW($AA871)&lt;=VALUE(LEFT(AA$1,FIND("-",AA$1,1)-1))+VALUE(LEFT(AB$1,FIND("-",AB$1,1)-1)-1),0,AVERAGE(INDEX($AA:$AA,ROW($AA871)-VALUE(LEFT(AB$1,FIND("-",AB$1,1)-1))+1):$AA871))</f>
        <v>96.666666666666671</v>
      </c>
      <c r="AC871">
        <f>IF(ROW($AA871)&lt;=VALUE(LEFT(AA$1,FIND("-",AA$1,1)-1))+VALUE(LEFT(AB$1,FIND("-",AB$1,1)-1)-1)+VALUE(LEFT(AC$1,FIND("-",AC$1,1)-1)-1),0,AVERAGE(INDEX($AB:$AB,ROW($AB871)-VALUE(LEFT(AC$1,FIND("-",AC$1,1)-1))+1):$AB871))</f>
        <v>95</v>
      </c>
      <c r="AE871">
        <f t="shared" si="124"/>
        <v>16438844</v>
      </c>
      <c r="AG871" t="str">
        <f t="shared" si="125"/>
        <v/>
      </c>
    </row>
    <row r="872" spans="1:33" x14ac:dyDescent="0.25">
      <c r="A872" s="6">
        <v>37755</v>
      </c>
      <c r="B872">
        <v>0.62</v>
      </c>
      <c r="C872">
        <v>0.62</v>
      </c>
      <c r="D872">
        <v>0.62</v>
      </c>
      <c r="E872">
        <v>0.62</v>
      </c>
      <c r="F872">
        <v>0.35744300000000001</v>
      </c>
      <c r="G872">
        <v>0</v>
      </c>
      <c r="I872" t="str">
        <f t="shared" si="119"/>
        <v/>
      </c>
      <c r="J872" t="str">
        <f t="shared" si="120"/>
        <v>Overbought</v>
      </c>
      <c r="K872" t="str">
        <f t="shared" si="121"/>
        <v>Overbought Below %D</v>
      </c>
      <c r="M872" s="11" t="str">
        <f t="shared" si="122"/>
        <v/>
      </c>
      <c r="O872">
        <f>IF(ROW($E872)&lt;=VALUE(LEFT(O$1,FIND("-",O$1,1)-1)),0,IF(ROW($E872)=VALUE(LEFT(O$1,FIND("-",O$1,1)-1))+1,AVERAGE(INDEX($E:$E,ROW($E872)-VALUE(LEFT(O$1,FIND("-",O$1,1)-1))):$E872),($E872*(2/(VALUE(LEFT(O$1,FIND("-",O$1,1)-1))+1)))+(O871*(1-(2/(VALUE(LEFT(O$1,FIND("-",O$1,1)-1))+1))))))</f>
        <v>0.63304404624913235</v>
      </c>
      <c r="Q872">
        <f>IF(ROW($E872)&lt;=VALUE(LEFT(Q$1,FIND("-",Q$1,1)-1)),0,IF(ROW($E872)=VALUE(LEFT(Q$1,FIND("-",Q$1,1)-1))+1,AVERAGE(INDEX($E:$E,ROW($E872)-VALUE(LEFT(Q$1,FIND("-",Q$1,1)-1))):$E872),($E872*(2/(VALUE(LEFT(Q$1,FIND("-",Q$1,1)-1))+1)))+(Q871*(1-(2/(VALUE(LEFT(Q$1,FIND("-",Q$1,1)-1))+1))))))</f>
        <v>0.5972011658043106</v>
      </c>
      <c r="R872">
        <f>IF(ROW($E872)&lt;=VALUE(LEFT(R$1,FIND("-",R$1,1)-1)),0,IF(ROW($E872)=VALUE(LEFT(R$1,FIND("-",R$1,1)-1))+1,AVERAGE(INDEX($E:$E,ROW($E872)-VALUE(LEFT(R$1,FIND("-",R$1,1)-1))):$E872),($E872*(2/(VALUE(LEFT(R$1,FIND("-",R$1,1)-1))+1)))+(R871*(1-(2/(VALUE(LEFT(R$1,FIND("-",R$1,1)-1))+1))))))</f>
        <v>0.58748391003267264</v>
      </c>
      <c r="S872">
        <f t="shared" si="123"/>
        <v>9.717255771637956E-3</v>
      </c>
      <c r="T872">
        <f>IF(ROW($E872)&lt;=MAX(VALUE(LEFT(Q$1,FIND("-",Q$1,1)-1)),VALUE(LEFT(R$1,FIND("-",R$1,1)-1)))+VALUE(LEFT(T$1,FIND("-",T$1,1)-1))-1,0,IF(ROW($E872)=MAX(VALUE(LEFT(Q$1,FIND("-",Q$1,1)-1)),VALUE(LEFT(R$1,FIND("-",R$1,1)-1)))+VALUE(LEFT(T$1,FIND("-",T$1,1)-1)),AVERAGE(INDEX($S:$S,ROW(S872)-VALUE(LEFT(T$1,FIND("-",T$1,1)-1))+1):S872),($S872*(2/(VALUE(LEFT(T$1,FIND("-",T$1,1)-1))+1)))+(T871*(1-(2/(VALUE(LEFT(T$1,FIND("-",T$1,1)-1))+1))))))</f>
        <v>4.7097888956789367E-3</v>
      </c>
      <c r="V872">
        <f t="shared" si="118"/>
        <v>0</v>
      </c>
      <c r="W872">
        <f>IF(ROW($E872)&lt;=VALUE(LEFT(W$1,FIND("-",W$1,1)-1))+1,0,IF(ROW($E871)=VALUE(LEFT(W$1,FIND("-",W$1,1)-1))+1,100-100/(1+ABS((SUMIF(INDEX($V:$V,ROW($V872)-VALUE(LEFT(W$1,FIND("-",W$1,1)-1))+1):$V872,"&gt;0",INDEX($V:$V,ROW($V872)-VALUE(LEFT(W$1,FIND("-",W$1,1)-1))+1):$V872)/COUNTIF(INDEX($V:$V,ROW($V872)-VALUE(LEFT(W$1,FIND("-",W$1,1)-1))+1):$V872,"&gt;0"))/(SUMIF(INDEX($V:$V,ROW($V872)-VALUE(LEFT(W$1,FIND("-",W$1,1)-1))+1):$V872,"&lt;0",INDEX($V:$V,ROW($V872)-VALUE(LEFT(W$1,FIND("-",W$1,1)-1))+1):$V872)/COUNTIF(INDEX($V:$V,ROW($V872)-VALUE(LEFT(W$1,FIND("-",W$1,1)-1))+1):$V872,"&lt;0")))),100-100/(1+ABS((SUMIF(INDEX($V:$V,ROW($V872)-VALUE(LEFT(W$1,FIND("-",W$1,1)-1))+1):$V872,"&gt;0",INDEX($V:$V,ROW($V872)-VALUE(LEFT(W$1,FIND("-",W$1,1)-1))+1):$V872)/VALUE(LEFT(W$1,FIND("-",W$1,1)-1)))/(SUMIF(INDEX($V:$V,ROW($V872)-VALUE(LEFT(W$1,FIND("-",W$1,1)-1))+1):$V872,"&lt;0",INDEX($V:$V,ROW($V872)-VALUE(LEFT(W$1,FIND("-",W$1,1)-1))+1):$V872)/VALUE(LEFT(W$1,FIND("-",W$1,1)-1)))))))</f>
        <v>76.470588235294187</v>
      </c>
      <c r="Y872">
        <f>IF(ROW($E872)&lt;=VALUE(LEFT(Y$1,FIND("-",Y$1,1)-1)),0,MAX(INDEX(C:C,ROW(C872)-VALUE(LEFT(Y$1,FIND("-",Y$1,1)-1))+1):C872))</f>
        <v>0.62</v>
      </c>
      <c r="Z872">
        <f>IF(ROW($E872)&lt;=VALUE(LEFT(Z$1,FIND("-",Z$1,1)-1)),0,MIN(INDEX(D:D,ROW(D872)-VALUE(LEFT(Z$1,FIND("-",Z$1,1)-1))+1):D872))</f>
        <v>0.56000000000000005</v>
      </c>
      <c r="AA872">
        <f t="shared" si="126"/>
        <v>100</v>
      </c>
      <c r="AB872">
        <f>IF(ROW($AA872)&lt;=VALUE(LEFT(AA$1,FIND("-",AA$1,1)-1))+VALUE(LEFT(AB$1,FIND("-",AB$1,1)-1)-1),0,AVERAGE(INDEX($AA:$AA,ROW($AA872)-VALUE(LEFT(AB$1,FIND("-",AB$1,1)-1))+1):$AA872))</f>
        <v>96.666666666666671</v>
      </c>
      <c r="AC872">
        <f>IF(ROW($AA872)&lt;=VALUE(LEFT(AA$1,FIND("-",AA$1,1)-1))+VALUE(LEFT(AB$1,FIND("-",AB$1,1)-1)-1)+VALUE(LEFT(AC$1,FIND("-",AC$1,1)-1)-1),0,AVERAGE(INDEX($AB:$AB,ROW($AB872)-VALUE(LEFT(AC$1,FIND("-",AC$1,1)-1))+1):$AB872))</f>
        <v>95.277777777777771</v>
      </c>
      <c r="AE872">
        <f t="shared" si="124"/>
        <v>16438844</v>
      </c>
      <c r="AG872" t="str">
        <f t="shared" si="125"/>
        <v/>
      </c>
    </row>
    <row r="873" spans="1:33" x14ac:dyDescent="0.25">
      <c r="A873" s="6">
        <v>37756</v>
      </c>
      <c r="B873">
        <v>0.62</v>
      </c>
      <c r="C873">
        <v>0.62</v>
      </c>
      <c r="D873">
        <v>0.62</v>
      </c>
      <c r="E873">
        <v>0.62</v>
      </c>
      <c r="F873">
        <v>0.35744300000000001</v>
      </c>
      <c r="G873">
        <v>0</v>
      </c>
      <c r="I873" t="str">
        <f t="shared" si="119"/>
        <v/>
      </c>
      <c r="J873" t="str">
        <f t="shared" si="120"/>
        <v>Overbought</v>
      </c>
      <c r="K873" t="str">
        <f t="shared" si="121"/>
        <v>Overbought Below %D</v>
      </c>
      <c r="M873" s="11" t="str">
        <f t="shared" si="122"/>
        <v/>
      </c>
      <c r="O873">
        <f>IF(ROW($E873)&lt;=VALUE(LEFT(O$1,FIND("-",O$1,1)-1)),0,IF(ROW($E873)=VALUE(LEFT(O$1,FIND("-",O$1,1)-1))+1,AVERAGE(INDEX($E:$E,ROW($E873)-VALUE(LEFT(O$1,FIND("-",O$1,1)-1))):$E873),($E873*(2/(VALUE(LEFT(O$1,FIND("-",O$1,1)-1))+1)))+(O872*(1-(2/(VALUE(LEFT(O$1,FIND("-",O$1,1)-1))+1))))))</f>
        <v>0.63291425474416585</v>
      </c>
      <c r="Q873">
        <f>IF(ROW($E873)&lt;=VALUE(LEFT(Q$1,FIND("-",Q$1,1)-1)),0,IF(ROW($E873)=VALUE(LEFT(Q$1,FIND("-",Q$1,1)-1))+1,AVERAGE(INDEX($E:$E,ROW($E873)-VALUE(LEFT(Q$1,FIND("-",Q$1,1)-1))):$E873),($E873*(2/(VALUE(LEFT(Q$1,FIND("-",Q$1,1)-1))+1)))+(Q872*(1-(2/(VALUE(LEFT(Q$1,FIND("-",Q$1,1)-1))+1))))))</f>
        <v>0.60070867875749356</v>
      </c>
      <c r="R873">
        <f>IF(ROW($E873)&lt;=VALUE(LEFT(R$1,FIND("-",R$1,1)-1)),0,IF(ROW($E873)=VALUE(LEFT(R$1,FIND("-",R$1,1)-1))+1,AVERAGE(INDEX($E:$E,ROW($E873)-VALUE(LEFT(R$1,FIND("-",R$1,1)-1))):$E873),($E873*(2/(VALUE(LEFT(R$1,FIND("-",R$1,1)-1))+1)))+(R872*(1-(2/(VALUE(LEFT(R$1,FIND("-",R$1,1)-1))+1))))))</f>
        <v>0.58989250928951176</v>
      </c>
      <c r="S873">
        <f t="shared" si="123"/>
        <v>1.0816169467981807E-2</v>
      </c>
      <c r="T873">
        <f>IF(ROW($E873)&lt;=MAX(VALUE(LEFT(Q$1,FIND("-",Q$1,1)-1)),VALUE(LEFT(R$1,FIND("-",R$1,1)-1)))+VALUE(LEFT(T$1,FIND("-",T$1,1)-1))-1,0,IF(ROW($E873)=MAX(VALUE(LEFT(Q$1,FIND("-",Q$1,1)-1)),VALUE(LEFT(R$1,FIND("-",R$1,1)-1)))+VALUE(LEFT(T$1,FIND("-",T$1,1)-1)),AVERAGE(INDEX($S:$S,ROW(S873)-VALUE(LEFT(T$1,FIND("-",T$1,1)-1))+1):S873),($S873*(2/(VALUE(LEFT(T$1,FIND("-",T$1,1)-1))+1)))+(T872*(1-(2/(VALUE(LEFT(T$1,FIND("-",T$1,1)-1))+1))))))</f>
        <v>5.9310650101395109E-3</v>
      </c>
      <c r="V873">
        <f t="shared" si="118"/>
        <v>0</v>
      </c>
      <c r="W873">
        <f>IF(ROW($E873)&lt;=VALUE(LEFT(W$1,FIND("-",W$1,1)-1))+1,0,IF(ROW($E872)=VALUE(LEFT(W$1,FIND("-",W$1,1)-1))+1,100-100/(1+ABS((SUMIF(INDEX($V:$V,ROW($V873)-VALUE(LEFT(W$1,FIND("-",W$1,1)-1))+1):$V873,"&gt;0",INDEX($V:$V,ROW($V873)-VALUE(LEFT(W$1,FIND("-",W$1,1)-1))+1):$V873)/COUNTIF(INDEX($V:$V,ROW($V873)-VALUE(LEFT(W$1,FIND("-",W$1,1)-1))+1):$V873,"&gt;0"))/(SUMIF(INDEX($V:$V,ROW($V873)-VALUE(LEFT(W$1,FIND("-",W$1,1)-1))+1):$V873,"&lt;0",INDEX($V:$V,ROW($V873)-VALUE(LEFT(W$1,FIND("-",W$1,1)-1))+1):$V873)/COUNTIF(INDEX($V:$V,ROW($V873)-VALUE(LEFT(W$1,FIND("-",W$1,1)-1))+1):$V873,"&lt;0")))),100-100/(1+ABS((SUMIF(INDEX($V:$V,ROW($V873)-VALUE(LEFT(W$1,FIND("-",W$1,1)-1))+1):$V873,"&gt;0",INDEX($V:$V,ROW($V873)-VALUE(LEFT(W$1,FIND("-",W$1,1)-1))+1):$V873)/VALUE(LEFT(W$1,FIND("-",W$1,1)-1)))/(SUMIF(INDEX($V:$V,ROW($V873)-VALUE(LEFT(W$1,FIND("-",W$1,1)-1))+1):$V873,"&lt;0",INDEX($V:$V,ROW($V873)-VALUE(LEFT(W$1,FIND("-",W$1,1)-1))+1):$V873)/VALUE(LEFT(W$1,FIND("-",W$1,1)-1)))))))</f>
        <v>81.250000000000085</v>
      </c>
      <c r="Y873">
        <f>IF(ROW($E873)&lt;=VALUE(LEFT(Y$1,FIND("-",Y$1,1)-1)),0,MAX(INDEX(C:C,ROW(C873)-VALUE(LEFT(Y$1,FIND("-",Y$1,1)-1))+1):C873))</f>
        <v>0.62</v>
      </c>
      <c r="Z873">
        <f>IF(ROW($E873)&lt;=VALUE(LEFT(Z$1,FIND("-",Z$1,1)-1)),0,MIN(INDEX(D:D,ROW(D873)-VALUE(LEFT(Z$1,FIND("-",Z$1,1)-1))+1):D873))</f>
        <v>0.56000000000000005</v>
      </c>
      <c r="AA873">
        <f t="shared" si="126"/>
        <v>100</v>
      </c>
      <c r="AB873">
        <f>IF(ROW($AA873)&lt;=VALUE(LEFT(AA$1,FIND("-",AA$1,1)-1))+VALUE(LEFT(AB$1,FIND("-",AB$1,1)-1)-1),0,AVERAGE(INDEX($AA:$AA,ROW($AA873)-VALUE(LEFT(AB$1,FIND("-",AB$1,1)-1))+1):$AA873))</f>
        <v>100</v>
      </c>
      <c r="AC873">
        <f>IF(ROW($AA873)&lt;=VALUE(LEFT(AA$1,FIND("-",AA$1,1)-1))+VALUE(LEFT(AB$1,FIND("-",AB$1,1)-1)-1)+VALUE(LEFT(AC$1,FIND("-",AC$1,1)-1)-1),0,AVERAGE(INDEX($AB:$AB,ROW($AB873)-VALUE(LEFT(AC$1,FIND("-",AC$1,1)-1))+1):$AB873))</f>
        <v>97.777777777777786</v>
      </c>
      <c r="AE873">
        <f t="shared" si="124"/>
        <v>16438844</v>
      </c>
      <c r="AG873" t="str">
        <f t="shared" si="125"/>
        <v/>
      </c>
    </row>
    <row r="874" spans="1:33" x14ac:dyDescent="0.25">
      <c r="A874" s="6">
        <v>37757</v>
      </c>
      <c r="B874">
        <v>0.625</v>
      </c>
      <c r="C874">
        <v>0.625</v>
      </c>
      <c r="D874">
        <v>0.61</v>
      </c>
      <c r="E874">
        <v>0.61</v>
      </c>
      <c r="F874">
        <v>0.35167799999999999</v>
      </c>
      <c r="G874">
        <v>44000</v>
      </c>
      <c r="I874" t="str">
        <f t="shared" si="119"/>
        <v/>
      </c>
      <c r="J874" t="str">
        <f t="shared" si="120"/>
        <v>Overbought</v>
      </c>
      <c r="K874" t="str">
        <f t="shared" si="121"/>
        <v>Overbought Above %D</v>
      </c>
      <c r="M874" s="11" t="str">
        <f t="shared" si="122"/>
        <v/>
      </c>
      <c r="O874">
        <f>IF(ROW($E874)&lt;=VALUE(LEFT(O$1,FIND("-",O$1,1)-1)),0,IF(ROW($E874)=VALUE(LEFT(O$1,FIND("-",O$1,1)-1))+1,AVERAGE(INDEX($E:$E,ROW($E874)-VALUE(LEFT(O$1,FIND("-",O$1,1)-1))):$E874),($E874*(2/(VALUE(LEFT(O$1,FIND("-",O$1,1)-1))+1)))+(O873*(1-(2/(VALUE(LEFT(O$1,FIND("-",O$1,1)-1))+1))))))</f>
        <v>0.632686252209398</v>
      </c>
      <c r="Q874">
        <f>IF(ROW($E874)&lt;=VALUE(LEFT(Q$1,FIND("-",Q$1,1)-1)),0,IF(ROW($E874)=VALUE(LEFT(Q$1,FIND("-",Q$1,1)-1))+1,AVERAGE(INDEX($E:$E,ROW($E874)-VALUE(LEFT(Q$1,FIND("-",Q$1,1)-1))):$E874),($E874*(2/(VALUE(LEFT(Q$1,FIND("-",Q$1,1)-1))+1)))+(Q873*(1-(2/(VALUE(LEFT(Q$1,FIND("-",Q$1,1)-1))+1))))))</f>
        <v>0.60213811279480223</v>
      </c>
      <c r="R874">
        <f>IF(ROW($E874)&lt;=VALUE(LEFT(R$1,FIND("-",R$1,1)-1)),0,IF(ROW($E874)=VALUE(LEFT(R$1,FIND("-",R$1,1)-1))+1,AVERAGE(INDEX($E:$E,ROW($E874)-VALUE(LEFT(R$1,FIND("-",R$1,1)-1))):$E874),($E874*(2/(VALUE(LEFT(R$1,FIND("-",R$1,1)-1))+1)))+(R873*(1-(2/(VALUE(LEFT(R$1,FIND("-",R$1,1)-1))+1))))))</f>
        <v>0.59138195304584429</v>
      </c>
      <c r="S874">
        <f t="shared" si="123"/>
        <v>1.0756159748957939E-2</v>
      </c>
      <c r="T874">
        <f>IF(ROW($E874)&lt;=MAX(VALUE(LEFT(Q$1,FIND("-",Q$1,1)-1)),VALUE(LEFT(R$1,FIND("-",R$1,1)-1)))+VALUE(LEFT(T$1,FIND("-",T$1,1)-1))-1,0,IF(ROW($E874)=MAX(VALUE(LEFT(Q$1,FIND("-",Q$1,1)-1)),VALUE(LEFT(R$1,FIND("-",R$1,1)-1)))+VALUE(LEFT(T$1,FIND("-",T$1,1)-1)),AVERAGE(INDEX($S:$S,ROW(S874)-VALUE(LEFT(T$1,FIND("-",T$1,1)-1))+1):S874),($S874*(2/(VALUE(LEFT(T$1,FIND("-",T$1,1)-1))+1)))+(T873*(1-(2/(VALUE(LEFT(T$1,FIND("-",T$1,1)-1))+1))))))</f>
        <v>6.8960839579031968E-3</v>
      </c>
      <c r="V874">
        <f t="shared" si="118"/>
        <v>-1.0000000000000009E-2</v>
      </c>
      <c r="W874">
        <f>IF(ROW($E874)&lt;=VALUE(LEFT(W$1,FIND("-",W$1,1)-1))+1,0,IF(ROW($E873)=VALUE(LEFT(W$1,FIND("-",W$1,1)-1))+1,100-100/(1+ABS((SUMIF(INDEX($V:$V,ROW($V874)-VALUE(LEFT(W$1,FIND("-",W$1,1)-1))+1):$V874,"&gt;0",INDEX($V:$V,ROW($V874)-VALUE(LEFT(W$1,FIND("-",W$1,1)-1))+1):$V874)/COUNTIF(INDEX($V:$V,ROW($V874)-VALUE(LEFT(W$1,FIND("-",W$1,1)-1))+1):$V874,"&gt;0"))/(SUMIF(INDEX($V:$V,ROW($V874)-VALUE(LEFT(W$1,FIND("-",W$1,1)-1))+1):$V874,"&lt;0",INDEX($V:$V,ROW($V874)-VALUE(LEFT(W$1,FIND("-",W$1,1)-1))+1):$V874)/COUNTIF(INDEX($V:$V,ROW($V874)-VALUE(LEFT(W$1,FIND("-",W$1,1)-1))+1):$V874,"&lt;0")))),100-100/(1+ABS((SUMIF(INDEX($V:$V,ROW($V874)-VALUE(LEFT(W$1,FIND("-",W$1,1)-1))+1):$V874,"&gt;0",INDEX($V:$V,ROW($V874)-VALUE(LEFT(W$1,FIND("-",W$1,1)-1))+1):$V874)/VALUE(LEFT(W$1,FIND("-",W$1,1)-1)))/(SUMIF(INDEX($V:$V,ROW($V874)-VALUE(LEFT(W$1,FIND("-",W$1,1)-1))+1):$V874,"&lt;0",INDEX($V:$V,ROW($V874)-VALUE(LEFT(W$1,FIND("-",W$1,1)-1))+1):$V874)/VALUE(LEFT(W$1,FIND("-",W$1,1)-1)))))))</f>
        <v>81.249999999999972</v>
      </c>
      <c r="Y874">
        <f>IF(ROW($E874)&lt;=VALUE(LEFT(Y$1,FIND("-",Y$1,1)-1)),0,MAX(INDEX(C:C,ROW(C874)-VALUE(LEFT(Y$1,FIND("-",Y$1,1)-1))+1):C874))</f>
        <v>0.625</v>
      </c>
      <c r="Z874">
        <f>IF(ROW($E874)&lt;=VALUE(LEFT(Z$1,FIND("-",Z$1,1)-1)),0,MIN(INDEX(D:D,ROW(D874)-VALUE(LEFT(Z$1,FIND("-",Z$1,1)-1))+1):D874))</f>
        <v>0.56000000000000005</v>
      </c>
      <c r="AA874">
        <f t="shared" si="126"/>
        <v>76.923076923076877</v>
      </c>
      <c r="AB874">
        <f>IF(ROW($AA874)&lt;=VALUE(LEFT(AA$1,FIND("-",AA$1,1)-1))+VALUE(LEFT(AB$1,FIND("-",AB$1,1)-1)-1),0,AVERAGE(INDEX($AA:$AA,ROW($AA874)-VALUE(LEFT(AB$1,FIND("-",AB$1,1)-1))+1):$AA874))</f>
        <v>92.307692307692307</v>
      </c>
      <c r="AC874">
        <f>IF(ROW($AA874)&lt;=VALUE(LEFT(AA$1,FIND("-",AA$1,1)-1))+VALUE(LEFT(AB$1,FIND("-",AB$1,1)-1)-1)+VALUE(LEFT(AC$1,FIND("-",AC$1,1)-1)-1),0,AVERAGE(INDEX($AB:$AB,ROW($AB874)-VALUE(LEFT(AC$1,FIND("-",AC$1,1)-1))+1):$AB874))</f>
        <v>96.324786324786331</v>
      </c>
      <c r="AE874">
        <f t="shared" si="124"/>
        <v>16394844</v>
      </c>
      <c r="AG874" t="str">
        <f t="shared" si="125"/>
        <v/>
      </c>
    </row>
    <row r="875" spans="1:33" x14ac:dyDescent="0.25">
      <c r="A875" s="6">
        <v>37760</v>
      </c>
      <c r="B875">
        <v>0.62</v>
      </c>
      <c r="C875">
        <v>0.62</v>
      </c>
      <c r="D875">
        <v>0.6</v>
      </c>
      <c r="E875">
        <v>0.6</v>
      </c>
      <c r="F875">
        <v>0.345912</v>
      </c>
      <c r="G875">
        <v>140000</v>
      </c>
      <c r="I875" t="str">
        <f t="shared" si="119"/>
        <v/>
      </c>
      <c r="J875" t="str">
        <f t="shared" si="120"/>
        <v>Overbought</v>
      </c>
      <c r="K875" t="str">
        <f t="shared" si="121"/>
        <v>Overbought Above %D</v>
      </c>
      <c r="M875" s="11" t="str">
        <f t="shared" si="122"/>
        <v/>
      </c>
      <c r="O875">
        <f>IF(ROW($E875)&lt;=VALUE(LEFT(O$1,FIND("-",O$1,1)-1)),0,IF(ROW($E875)=VALUE(LEFT(O$1,FIND("-",O$1,1)-1))+1,AVERAGE(INDEX($E:$E,ROW($E875)-VALUE(LEFT(O$1,FIND("-",O$1,1)-1))):$E875),($E875*(2/(VALUE(LEFT(O$1,FIND("-",O$1,1)-1))+1)))+(O874*(1-(2/(VALUE(LEFT(O$1,FIND("-",O$1,1)-1))+1))))))</f>
        <v>0.63236101586900595</v>
      </c>
      <c r="Q875">
        <f>IF(ROW($E875)&lt;=VALUE(LEFT(Q$1,FIND("-",Q$1,1)-1)),0,IF(ROW($E875)=VALUE(LEFT(Q$1,FIND("-",Q$1,1)-1))+1,AVERAGE(INDEX($E:$E,ROW($E875)-VALUE(LEFT(Q$1,FIND("-",Q$1,1)-1))):$E875),($E875*(2/(VALUE(LEFT(Q$1,FIND("-",Q$1,1)-1))+1)))+(Q874*(1-(2/(VALUE(LEFT(Q$1,FIND("-",Q$1,1)-1))+1))))))</f>
        <v>0.60180917236483267</v>
      </c>
      <c r="R875">
        <f>IF(ROW($E875)&lt;=VALUE(LEFT(R$1,FIND("-",R$1,1)-1)),0,IF(ROW($E875)=VALUE(LEFT(R$1,FIND("-",R$1,1)-1))+1,AVERAGE(INDEX($E:$E,ROW($E875)-VALUE(LEFT(R$1,FIND("-",R$1,1)-1))):$E875),($E875*(2/(VALUE(LEFT(R$1,FIND("-",R$1,1)-1))+1)))+(R874*(1-(2/(VALUE(LEFT(R$1,FIND("-",R$1,1)-1))+1))))))</f>
        <v>0.59202032689430018</v>
      </c>
      <c r="S875">
        <f t="shared" si="123"/>
        <v>9.7888454705324923E-3</v>
      </c>
      <c r="T875">
        <f>IF(ROW($E875)&lt;=MAX(VALUE(LEFT(Q$1,FIND("-",Q$1,1)-1)),VALUE(LEFT(R$1,FIND("-",R$1,1)-1)))+VALUE(LEFT(T$1,FIND("-",T$1,1)-1))-1,0,IF(ROW($E875)=MAX(VALUE(LEFT(Q$1,FIND("-",Q$1,1)-1)),VALUE(LEFT(R$1,FIND("-",R$1,1)-1)))+VALUE(LEFT(T$1,FIND("-",T$1,1)-1)),AVERAGE(INDEX($S:$S,ROW(S875)-VALUE(LEFT(T$1,FIND("-",T$1,1)-1))+1):S875),($S875*(2/(VALUE(LEFT(T$1,FIND("-",T$1,1)-1))+1)))+(T874*(1-(2/(VALUE(LEFT(T$1,FIND("-",T$1,1)-1))+1))))))</f>
        <v>7.4746362604290566E-3</v>
      </c>
      <c r="V875">
        <f t="shared" si="118"/>
        <v>-1.0000000000000009E-2</v>
      </c>
      <c r="W875">
        <f>IF(ROW($E875)&lt;=VALUE(LEFT(W$1,FIND("-",W$1,1)-1))+1,0,IF(ROW($E874)=VALUE(LEFT(W$1,FIND("-",W$1,1)-1))+1,100-100/(1+ABS((SUMIF(INDEX($V:$V,ROW($V875)-VALUE(LEFT(W$1,FIND("-",W$1,1)-1))+1):$V875,"&gt;0",INDEX($V:$V,ROW($V875)-VALUE(LEFT(W$1,FIND("-",W$1,1)-1))+1):$V875)/COUNTIF(INDEX($V:$V,ROW($V875)-VALUE(LEFT(W$1,FIND("-",W$1,1)-1))+1):$V875,"&gt;0"))/(SUMIF(INDEX($V:$V,ROW($V875)-VALUE(LEFT(W$1,FIND("-",W$1,1)-1))+1):$V875,"&lt;0",INDEX($V:$V,ROW($V875)-VALUE(LEFT(W$1,FIND("-",W$1,1)-1))+1):$V875)/COUNTIF(INDEX($V:$V,ROW($V875)-VALUE(LEFT(W$1,FIND("-",W$1,1)-1))+1):$V875,"&lt;0")))),100-100/(1+ABS((SUMIF(INDEX($V:$V,ROW($V875)-VALUE(LEFT(W$1,FIND("-",W$1,1)-1))+1):$V875,"&gt;0",INDEX($V:$V,ROW($V875)-VALUE(LEFT(W$1,FIND("-",W$1,1)-1))+1):$V875)/VALUE(LEFT(W$1,FIND("-",W$1,1)-1)))/(SUMIF(INDEX($V:$V,ROW($V875)-VALUE(LEFT(W$1,FIND("-",W$1,1)-1))+1):$V875,"&lt;0",INDEX($V:$V,ROW($V875)-VALUE(LEFT(W$1,FIND("-",W$1,1)-1))+1):$V875)/VALUE(LEFT(W$1,FIND("-",W$1,1)-1)))))))</f>
        <v>72.222222222222186</v>
      </c>
      <c r="Y875">
        <f>IF(ROW($E875)&lt;=VALUE(LEFT(Y$1,FIND("-",Y$1,1)-1)),0,MAX(INDEX(C:C,ROW(C875)-VALUE(LEFT(Y$1,FIND("-",Y$1,1)-1))+1):C875))</f>
        <v>0.625</v>
      </c>
      <c r="Z875">
        <f>IF(ROW($E875)&lt;=VALUE(LEFT(Z$1,FIND("-",Z$1,1)-1)),0,MIN(INDEX(D:D,ROW(D875)-VALUE(LEFT(Z$1,FIND("-",Z$1,1)-1))+1):D875))</f>
        <v>0.56000000000000005</v>
      </c>
      <c r="AA875">
        <f t="shared" si="126"/>
        <v>61.538461538461476</v>
      </c>
      <c r="AB875">
        <f>IF(ROW($AA875)&lt;=VALUE(LEFT(AA$1,FIND("-",AA$1,1)-1))+VALUE(LEFT(AB$1,FIND("-",AB$1,1)-1)-1),0,AVERAGE(INDEX($AA:$AA,ROW($AA875)-VALUE(LEFT(AB$1,FIND("-",AB$1,1)-1))+1):$AA875))</f>
        <v>79.487179487179446</v>
      </c>
      <c r="AC875">
        <f>IF(ROW($AA875)&lt;=VALUE(LEFT(AA$1,FIND("-",AA$1,1)-1))+VALUE(LEFT(AB$1,FIND("-",AB$1,1)-1)-1)+VALUE(LEFT(AC$1,FIND("-",AC$1,1)-1)-1),0,AVERAGE(INDEX($AB:$AB,ROW($AB875)-VALUE(LEFT(AC$1,FIND("-",AC$1,1)-1))+1):$AB875))</f>
        <v>90.598290598290589</v>
      </c>
      <c r="AE875">
        <f t="shared" si="124"/>
        <v>16254844</v>
      </c>
      <c r="AG875" t="str">
        <f t="shared" si="125"/>
        <v/>
      </c>
    </row>
    <row r="876" spans="1:33" x14ac:dyDescent="0.25">
      <c r="A876" s="6">
        <v>37761</v>
      </c>
      <c r="B876">
        <v>0.6</v>
      </c>
      <c r="C876">
        <v>0.60499999999999998</v>
      </c>
      <c r="D876">
        <v>0.6</v>
      </c>
      <c r="E876">
        <v>0.6</v>
      </c>
      <c r="F876">
        <v>0.345912</v>
      </c>
      <c r="G876">
        <v>19000</v>
      </c>
      <c r="I876" t="str">
        <f t="shared" si="119"/>
        <v/>
      </c>
      <c r="J876" t="str">
        <f t="shared" si="120"/>
        <v>Overbought</v>
      </c>
      <c r="K876" t="str">
        <f t="shared" si="121"/>
        <v>Sell</v>
      </c>
      <c r="M876" s="11" t="str">
        <f t="shared" si="122"/>
        <v>Sell</v>
      </c>
      <c r="O876">
        <f>IF(ROW($E876)&lt;=VALUE(LEFT(O$1,FIND("-",O$1,1)-1)),0,IF(ROW($E876)=VALUE(LEFT(O$1,FIND("-",O$1,1)-1))+1,AVERAGE(INDEX($E:$E,ROW($E876)-VALUE(LEFT(O$1,FIND("-",O$1,1)-1))):$E876),($E876*(2/(VALUE(LEFT(O$1,FIND("-",O$1,1)-1))+1)))+(O875*(1-(2/(VALUE(LEFT(O$1,FIND("-",O$1,1)-1))+1))))))</f>
        <v>0.63203901571110532</v>
      </c>
      <c r="Q876">
        <f>IF(ROW($E876)&lt;=VALUE(LEFT(Q$1,FIND("-",Q$1,1)-1)),0,IF(ROW($E876)=VALUE(LEFT(Q$1,FIND("-",Q$1,1)-1))+1,AVERAGE(INDEX($E:$E,ROW($E876)-VALUE(LEFT(Q$1,FIND("-",Q$1,1)-1))):$E876),($E876*(2/(VALUE(LEFT(Q$1,FIND("-",Q$1,1)-1))+1)))+(Q875*(1-(2/(VALUE(LEFT(Q$1,FIND("-",Q$1,1)-1))+1))))))</f>
        <v>0.60153083815485842</v>
      </c>
      <c r="R876">
        <f>IF(ROW($E876)&lt;=VALUE(LEFT(R$1,FIND("-",R$1,1)-1)),0,IF(ROW($E876)=VALUE(LEFT(R$1,FIND("-",R$1,1)-1))+1,AVERAGE(INDEX($E:$E,ROW($E876)-VALUE(LEFT(R$1,FIND("-",R$1,1)-1))):$E876),($E876*(2/(VALUE(LEFT(R$1,FIND("-",R$1,1)-1))+1)))+(R875*(1-(2/(VALUE(LEFT(R$1,FIND("-",R$1,1)-1))+1))))))</f>
        <v>0.59261141379101867</v>
      </c>
      <c r="S876">
        <f t="shared" si="123"/>
        <v>8.9194243638397452E-3</v>
      </c>
      <c r="T876">
        <f>IF(ROW($E876)&lt;=MAX(VALUE(LEFT(Q$1,FIND("-",Q$1,1)-1)),VALUE(LEFT(R$1,FIND("-",R$1,1)-1)))+VALUE(LEFT(T$1,FIND("-",T$1,1)-1))-1,0,IF(ROW($E876)=MAX(VALUE(LEFT(Q$1,FIND("-",Q$1,1)-1)),VALUE(LEFT(R$1,FIND("-",R$1,1)-1)))+VALUE(LEFT(T$1,FIND("-",T$1,1)-1)),AVERAGE(INDEX($S:$S,ROW(S876)-VALUE(LEFT(T$1,FIND("-",T$1,1)-1))+1):S876),($S876*(2/(VALUE(LEFT(T$1,FIND("-",T$1,1)-1))+1)))+(T875*(1-(2/(VALUE(LEFT(T$1,FIND("-",T$1,1)-1))+1))))))</f>
        <v>7.7635938811111953E-3</v>
      </c>
      <c r="V876">
        <f t="shared" si="118"/>
        <v>0</v>
      </c>
      <c r="W876">
        <f>IF(ROW($E876)&lt;=VALUE(LEFT(W$1,FIND("-",W$1,1)-1))+1,0,IF(ROW($E875)=VALUE(LEFT(W$1,FIND("-",W$1,1)-1))+1,100-100/(1+ABS((SUMIF(INDEX($V:$V,ROW($V876)-VALUE(LEFT(W$1,FIND("-",W$1,1)-1))+1):$V876,"&gt;0",INDEX($V:$V,ROW($V876)-VALUE(LEFT(W$1,FIND("-",W$1,1)-1))+1):$V876)/COUNTIF(INDEX($V:$V,ROW($V876)-VALUE(LEFT(W$1,FIND("-",W$1,1)-1))+1):$V876,"&gt;0"))/(SUMIF(INDEX($V:$V,ROW($V876)-VALUE(LEFT(W$1,FIND("-",W$1,1)-1))+1):$V876,"&lt;0",INDEX($V:$V,ROW($V876)-VALUE(LEFT(W$1,FIND("-",W$1,1)-1))+1):$V876)/COUNTIF(INDEX($V:$V,ROW($V876)-VALUE(LEFT(W$1,FIND("-",W$1,1)-1))+1):$V876,"&lt;0")))),100-100/(1+ABS((SUMIF(INDEX($V:$V,ROW($V876)-VALUE(LEFT(W$1,FIND("-",W$1,1)-1))+1):$V876,"&gt;0",INDEX($V:$V,ROW($V876)-VALUE(LEFT(W$1,FIND("-",W$1,1)-1))+1):$V876)/VALUE(LEFT(W$1,FIND("-",W$1,1)-1)))/(SUMIF(INDEX($V:$V,ROW($V876)-VALUE(LEFT(W$1,FIND("-",W$1,1)-1))+1):$V876,"&lt;0",INDEX($V:$V,ROW($V876)-VALUE(LEFT(W$1,FIND("-",W$1,1)-1))+1):$V876)/VALUE(LEFT(W$1,FIND("-",W$1,1)-1)))))))</f>
        <v>70.588235294117652</v>
      </c>
      <c r="Y876">
        <f>IF(ROW($E876)&lt;=VALUE(LEFT(Y$1,FIND("-",Y$1,1)-1)),0,MAX(INDEX(C:C,ROW(C876)-VALUE(LEFT(Y$1,FIND("-",Y$1,1)-1))+1):C876))</f>
        <v>0.625</v>
      </c>
      <c r="Z876">
        <f>IF(ROW($E876)&lt;=VALUE(LEFT(Z$1,FIND("-",Z$1,1)-1)),0,MIN(INDEX(D:D,ROW(D876)-VALUE(LEFT(Z$1,FIND("-",Z$1,1)-1))+1):D876))</f>
        <v>0.56499999999999995</v>
      </c>
      <c r="AA876">
        <f t="shared" si="126"/>
        <v>58.333333333333336</v>
      </c>
      <c r="AB876">
        <f>IF(ROW($AA876)&lt;=VALUE(LEFT(AA$1,FIND("-",AA$1,1)-1))+VALUE(LEFT(AB$1,FIND("-",AB$1,1)-1)-1),0,AVERAGE(INDEX($AA:$AA,ROW($AA876)-VALUE(LEFT(AB$1,FIND("-",AB$1,1)-1))+1):$AA876))</f>
        <v>65.598290598290561</v>
      </c>
      <c r="AC876">
        <f>IF(ROW($AA876)&lt;=VALUE(LEFT(AA$1,FIND("-",AA$1,1)-1))+VALUE(LEFT(AB$1,FIND("-",AB$1,1)-1)-1)+VALUE(LEFT(AC$1,FIND("-",AC$1,1)-1)-1),0,AVERAGE(INDEX($AB:$AB,ROW($AB876)-VALUE(LEFT(AC$1,FIND("-",AC$1,1)-1))+1):$AB876))</f>
        <v>79.131054131054114</v>
      </c>
      <c r="AE876">
        <f t="shared" si="124"/>
        <v>16254844</v>
      </c>
      <c r="AG876" t="str">
        <f t="shared" si="125"/>
        <v>Sell</v>
      </c>
    </row>
    <row r="877" spans="1:33" x14ac:dyDescent="0.25">
      <c r="A877" s="6">
        <v>37762</v>
      </c>
      <c r="B877">
        <v>0.61499999999999999</v>
      </c>
      <c r="C877">
        <v>0.64500000000000002</v>
      </c>
      <c r="D877">
        <v>0.6</v>
      </c>
      <c r="E877">
        <v>0.6</v>
      </c>
      <c r="F877">
        <v>0.345912</v>
      </c>
      <c r="G877">
        <v>275000</v>
      </c>
      <c r="I877" t="str">
        <f t="shared" si="119"/>
        <v/>
      </c>
      <c r="J877" t="str">
        <f t="shared" si="120"/>
        <v>Overbought</v>
      </c>
      <c r="K877" t="str">
        <f t="shared" si="121"/>
        <v/>
      </c>
      <c r="M877" s="11" t="str">
        <f t="shared" si="122"/>
        <v/>
      </c>
      <c r="O877">
        <f>IF(ROW($E877)&lt;=VALUE(LEFT(O$1,FIND("-",O$1,1)-1)),0,IF(ROW($E877)=VALUE(LEFT(O$1,FIND("-",O$1,1)-1))+1,AVERAGE(INDEX($E:$E,ROW($E877)-VALUE(LEFT(O$1,FIND("-",O$1,1)-1))):$E877),($E877*(2/(VALUE(LEFT(O$1,FIND("-",O$1,1)-1))+1)))+(O876*(1-(2/(VALUE(LEFT(O$1,FIND("-",O$1,1)-1))+1))))))</f>
        <v>0.63172021953487545</v>
      </c>
      <c r="Q877">
        <f>IF(ROW($E877)&lt;=VALUE(LEFT(Q$1,FIND("-",Q$1,1)-1)),0,IF(ROW($E877)=VALUE(LEFT(Q$1,FIND("-",Q$1,1)-1))+1,AVERAGE(INDEX($E:$E,ROW($E877)-VALUE(LEFT(Q$1,FIND("-",Q$1,1)-1))):$E877),($E877*(2/(VALUE(LEFT(Q$1,FIND("-",Q$1,1)-1))+1)))+(Q876*(1-(2/(VALUE(LEFT(Q$1,FIND("-",Q$1,1)-1))+1))))))</f>
        <v>0.60129532459257251</v>
      </c>
      <c r="R877">
        <f>IF(ROW($E877)&lt;=VALUE(LEFT(R$1,FIND("-",R$1,1)-1)),0,IF(ROW($E877)=VALUE(LEFT(R$1,FIND("-",R$1,1)-1))+1,AVERAGE(INDEX($E:$E,ROW($E877)-VALUE(LEFT(R$1,FIND("-",R$1,1)-1))):$E877),($E877*(2/(VALUE(LEFT(R$1,FIND("-",R$1,1)-1))+1)))+(R876*(1-(2/(VALUE(LEFT(R$1,FIND("-",R$1,1)-1))+1))))))</f>
        <v>0.59315871647316543</v>
      </c>
      <c r="S877">
        <f t="shared" si="123"/>
        <v>8.1366081194070849E-3</v>
      </c>
      <c r="T877">
        <f>IF(ROW($E877)&lt;=MAX(VALUE(LEFT(Q$1,FIND("-",Q$1,1)-1)),VALUE(LEFT(R$1,FIND("-",R$1,1)-1)))+VALUE(LEFT(T$1,FIND("-",T$1,1)-1))-1,0,IF(ROW($E877)=MAX(VALUE(LEFT(Q$1,FIND("-",Q$1,1)-1)),VALUE(LEFT(R$1,FIND("-",R$1,1)-1)))+VALUE(LEFT(T$1,FIND("-",T$1,1)-1)),AVERAGE(INDEX($S:$S,ROW(S877)-VALUE(LEFT(T$1,FIND("-",T$1,1)-1))+1):S877),($S877*(2/(VALUE(LEFT(T$1,FIND("-",T$1,1)-1))+1)))+(T876*(1-(2/(VALUE(LEFT(T$1,FIND("-",T$1,1)-1))+1))))))</f>
        <v>7.8381967287703726E-3</v>
      </c>
      <c r="V877">
        <f t="shared" si="118"/>
        <v>0</v>
      </c>
      <c r="W877">
        <f>IF(ROW($E877)&lt;=VALUE(LEFT(W$1,FIND("-",W$1,1)-1))+1,0,IF(ROW($E876)=VALUE(LEFT(W$1,FIND("-",W$1,1)-1))+1,100-100/(1+ABS((SUMIF(INDEX($V:$V,ROW($V877)-VALUE(LEFT(W$1,FIND("-",W$1,1)-1))+1):$V877,"&gt;0",INDEX($V:$V,ROW($V877)-VALUE(LEFT(W$1,FIND("-",W$1,1)-1))+1):$V877)/COUNTIF(INDEX($V:$V,ROW($V877)-VALUE(LEFT(W$1,FIND("-",W$1,1)-1))+1):$V877,"&gt;0"))/(SUMIF(INDEX($V:$V,ROW($V877)-VALUE(LEFT(W$1,FIND("-",W$1,1)-1))+1):$V877,"&lt;0",INDEX($V:$V,ROW($V877)-VALUE(LEFT(W$1,FIND("-",W$1,1)-1))+1):$V877)/COUNTIF(INDEX($V:$V,ROW($V877)-VALUE(LEFT(W$1,FIND("-",W$1,1)-1))+1):$V877,"&lt;0")))),100-100/(1+ABS((SUMIF(INDEX($V:$V,ROW($V877)-VALUE(LEFT(W$1,FIND("-",W$1,1)-1))+1):$V877,"&gt;0",INDEX($V:$V,ROW($V877)-VALUE(LEFT(W$1,FIND("-",W$1,1)-1))+1):$V877)/VALUE(LEFT(W$1,FIND("-",W$1,1)-1)))/(SUMIF(INDEX($V:$V,ROW($V877)-VALUE(LEFT(W$1,FIND("-",W$1,1)-1))+1):$V877,"&lt;0",INDEX($V:$V,ROW($V877)-VALUE(LEFT(W$1,FIND("-",W$1,1)-1))+1):$V877)/VALUE(LEFT(W$1,FIND("-",W$1,1)-1)))))))</f>
        <v>70.588235294117652</v>
      </c>
      <c r="Y877">
        <f>IF(ROW($E877)&lt;=VALUE(LEFT(Y$1,FIND("-",Y$1,1)-1)),0,MAX(INDEX(C:C,ROW(C877)-VALUE(LEFT(Y$1,FIND("-",Y$1,1)-1))+1):C877))</f>
        <v>0.64500000000000002</v>
      </c>
      <c r="Z877">
        <f>IF(ROW($E877)&lt;=VALUE(LEFT(Z$1,FIND("-",Z$1,1)-1)),0,MIN(INDEX(D:D,ROW(D877)-VALUE(LEFT(Z$1,FIND("-",Z$1,1)-1))+1):D877))</f>
        <v>0.56499999999999995</v>
      </c>
      <c r="AA877">
        <f t="shared" si="126"/>
        <v>43.75</v>
      </c>
      <c r="AB877">
        <f>IF(ROW($AA877)&lt;=VALUE(LEFT(AA$1,FIND("-",AA$1,1)-1))+VALUE(LEFT(AB$1,FIND("-",AB$1,1)-1)-1),0,AVERAGE(INDEX($AA:$AA,ROW($AA877)-VALUE(LEFT(AB$1,FIND("-",AB$1,1)-1))+1):$AA877))</f>
        <v>54.540598290598268</v>
      </c>
      <c r="AC877">
        <f>IF(ROW($AA877)&lt;=VALUE(LEFT(AA$1,FIND("-",AA$1,1)-1))+VALUE(LEFT(AB$1,FIND("-",AB$1,1)-1)-1)+VALUE(LEFT(AC$1,FIND("-",AC$1,1)-1)-1),0,AVERAGE(INDEX($AB:$AB,ROW($AB877)-VALUE(LEFT(AC$1,FIND("-",AC$1,1)-1))+1):$AB877))</f>
        <v>66.542022792022763</v>
      </c>
      <c r="AE877">
        <f t="shared" si="124"/>
        <v>16254844</v>
      </c>
      <c r="AG877" t="str">
        <f t="shared" si="125"/>
        <v/>
      </c>
    </row>
    <row r="878" spans="1:33" x14ac:dyDescent="0.25">
      <c r="A878" s="6">
        <v>37763</v>
      </c>
      <c r="B878">
        <v>0.61499999999999999</v>
      </c>
      <c r="C878">
        <v>0.62</v>
      </c>
      <c r="D878">
        <v>0.59499999999999997</v>
      </c>
      <c r="E878">
        <v>0.60499999999999998</v>
      </c>
      <c r="F878">
        <v>0.34879500000000002</v>
      </c>
      <c r="G878">
        <v>357000</v>
      </c>
      <c r="I878" t="str">
        <f t="shared" si="119"/>
        <v>Bearish</v>
      </c>
      <c r="J878" t="str">
        <f t="shared" si="120"/>
        <v/>
      </c>
      <c r="K878" t="str">
        <f t="shared" si="121"/>
        <v/>
      </c>
      <c r="M878" s="11" t="str">
        <f t="shared" si="122"/>
        <v/>
      </c>
      <c r="O878">
        <f>IF(ROW($E878)&lt;=VALUE(LEFT(O$1,FIND("-",O$1,1)-1)),0,IF(ROW($E878)=VALUE(LEFT(O$1,FIND("-",O$1,1)-1))+1,AVERAGE(INDEX($E:$E,ROW($E878)-VALUE(LEFT(O$1,FIND("-",O$1,1)-1))):$E878),($E878*(2/(VALUE(LEFT(O$1,FIND("-",O$1,1)-1))+1)))+(O877*(1-(2/(VALUE(LEFT(O$1,FIND("-",O$1,1)-1))+1))))))</f>
        <v>0.63145434670368272</v>
      </c>
      <c r="Q878">
        <f>IF(ROW($E878)&lt;=VALUE(LEFT(Q$1,FIND("-",Q$1,1)-1)),0,IF(ROW($E878)=VALUE(LEFT(Q$1,FIND("-",Q$1,1)-1))+1,AVERAGE(INDEX($E:$E,ROW($E878)-VALUE(LEFT(Q$1,FIND("-",Q$1,1)-1))):$E878),($E878*(2/(VALUE(LEFT(Q$1,FIND("-",Q$1,1)-1))+1)))+(Q877*(1-(2/(VALUE(LEFT(Q$1,FIND("-",Q$1,1)-1))+1))))))</f>
        <v>0.60186527465525363</v>
      </c>
      <c r="R878">
        <f>IF(ROW($E878)&lt;=VALUE(LEFT(R$1,FIND("-",R$1,1)-1)),0,IF(ROW($E878)=VALUE(LEFT(R$1,FIND("-",R$1,1)-1))+1,AVERAGE(INDEX($E:$E,ROW($E878)-VALUE(LEFT(R$1,FIND("-",R$1,1)-1))):$E878),($E878*(2/(VALUE(LEFT(R$1,FIND("-",R$1,1)-1))+1)))+(R877*(1-(2/(VALUE(LEFT(R$1,FIND("-",R$1,1)-1))+1))))))</f>
        <v>0.59403584858626435</v>
      </c>
      <c r="S878">
        <f t="shared" si="123"/>
        <v>7.8294260689892869E-3</v>
      </c>
      <c r="T878">
        <f>IF(ROW($E878)&lt;=MAX(VALUE(LEFT(Q$1,FIND("-",Q$1,1)-1)),VALUE(LEFT(R$1,FIND("-",R$1,1)-1)))+VALUE(LEFT(T$1,FIND("-",T$1,1)-1))-1,0,IF(ROW($E878)=MAX(VALUE(LEFT(Q$1,FIND("-",Q$1,1)-1)),VALUE(LEFT(R$1,FIND("-",R$1,1)-1)))+VALUE(LEFT(T$1,FIND("-",T$1,1)-1)),AVERAGE(INDEX($S:$S,ROW(S878)-VALUE(LEFT(T$1,FIND("-",T$1,1)-1))+1):S878),($S878*(2/(VALUE(LEFT(T$1,FIND("-",T$1,1)-1))+1)))+(T877*(1-(2/(VALUE(LEFT(T$1,FIND("-",T$1,1)-1))+1))))))</f>
        <v>7.8364425968141561E-3</v>
      </c>
      <c r="V878">
        <f t="shared" si="118"/>
        <v>5.0000000000000044E-3</v>
      </c>
      <c r="W878">
        <f>IF(ROW($E878)&lt;=VALUE(LEFT(W$1,FIND("-",W$1,1)-1))+1,0,IF(ROW($E877)=VALUE(LEFT(W$1,FIND("-",W$1,1)-1))+1,100-100/(1+ABS((SUMIF(INDEX($V:$V,ROW($V878)-VALUE(LEFT(W$1,FIND("-",W$1,1)-1))+1):$V878,"&gt;0",INDEX($V:$V,ROW($V878)-VALUE(LEFT(W$1,FIND("-",W$1,1)-1))+1):$V878)/COUNTIF(INDEX($V:$V,ROW($V878)-VALUE(LEFT(W$1,FIND("-",W$1,1)-1))+1):$V878,"&gt;0"))/(SUMIF(INDEX($V:$V,ROW($V878)-VALUE(LEFT(W$1,FIND("-",W$1,1)-1))+1):$V878,"&lt;0",INDEX($V:$V,ROW($V878)-VALUE(LEFT(W$1,FIND("-",W$1,1)-1))+1):$V878)/COUNTIF(INDEX($V:$V,ROW($V878)-VALUE(LEFT(W$1,FIND("-",W$1,1)-1))+1):$V878,"&lt;0")))),100-100/(1+ABS((SUMIF(INDEX($V:$V,ROW($V878)-VALUE(LEFT(W$1,FIND("-",W$1,1)-1))+1):$V878,"&gt;0",INDEX($V:$V,ROW($V878)-VALUE(LEFT(W$1,FIND("-",W$1,1)-1))+1):$V878)/VALUE(LEFT(W$1,FIND("-",W$1,1)-1)))/(SUMIF(INDEX($V:$V,ROW($V878)-VALUE(LEFT(W$1,FIND("-",W$1,1)-1))+1):$V878,"&lt;0",INDEX($V:$V,ROW($V878)-VALUE(LEFT(W$1,FIND("-",W$1,1)-1))+1):$V878)/VALUE(LEFT(W$1,FIND("-",W$1,1)-1)))))))</f>
        <v>66.666666666666657</v>
      </c>
      <c r="Y878">
        <f>IF(ROW($E878)&lt;=VALUE(LEFT(Y$1,FIND("-",Y$1,1)-1)),0,MAX(INDEX(C:C,ROW(C878)-VALUE(LEFT(Y$1,FIND("-",Y$1,1)-1))+1):C878))</f>
        <v>0.64500000000000002</v>
      </c>
      <c r="Z878">
        <f>IF(ROW($E878)&lt;=VALUE(LEFT(Z$1,FIND("-",Z$1,1)-1)),0,MIN(INDEX(D:D,ROW(D878)-VALUE(LEFT(Z$1,FIND("-",Z$1,1)-1))+1):D878))</f>
        <v>0.57999999999999996</v>
      </c>
      <c r="AA878">
        <f t="shared" si="126"/>
        <v>38.461538461538467</v>
      </c>
      <c r="AB878">
        <f>IF(ROW($AA878)&lt;=VALUE(LEFT(AA$1,FIND("-",AA$1,1)-1))+VALUE(LEFT(AB$1,FIND("-",AB$1,1)-1)-1),0,AVERAGE(INDEX($AA:$AA,ROW($AA878)-VALUE(LEFT(AB$1,FIND("-",AB$1,1)-1))+1):$AA878))</f>
        <v>46.84829059829061</v>
      </c>
      <c r="AC878">
        <f>IF(ROW($AA878)&lt;=VALUE(LEFT(AA$1,FIND("-",AA$1,1)-1))+VALUE(LEFT(AB$1,FIND("-",AB$1,1)-1)-1)+VALUE(LEFT(AC$1,FIND("-",AC$1,1)-1)-1),0,AVERAGE(INDEX($AB:$AB,ROW($AB878)-VALUE(LEFT(AC$1,FIND("-",AC$1,1)-1))+1):$AB878))</f>
        <v>55.662393162393151</v>
      </c>
      <c r="AE878">
        <f t="shared" si="124"/>
        <v>16611844</v>
      </c>
      <c r="AG878" t="str">
        <f t="shared" si="125"/>
        <v/>
      </c>
    </row>
    <row r="879" spans="1:33" x14ac:dyDescent="0.25">
      <c r="A879" s="6">
        <v>37764</v>
      </c>
      <c r="B879">
        <v>0.61</v>
      </c>
      <c r="C879">
        <v>0.61</v>
      </c>
      <c r="D879">
        <v>0.59499999999999997</v>
      </c>
      <c r="E879">
        <v>0.6</v>
      </c>
      <c r="F879">
        <v>0.345912</v>
      </c>
      <c r="G879">
        <v>103000</v>
      </c>
      <c r="I879" t="str">
        <f t="shared" si="119"/>
        <v/>
      </c>
      <c r="J879" t="str">
        <f t="shared" si="120"/>
        <v/>
      </c>
      <c r="K879" t="str">
        <f t="shared" si="121"/>
        <v/>
      </c>
      <c r="M879" s="11" t="str">
        <f t="shared" si="122"/>
        <v/>
      </c>
      <c r="O879">
        <f>IF(ROW($E879)&lt;=VALUE(LEFT(O$1,FIND("-",O$1,1)-1)),0,IF(ROW($E879)=VALUE(LEFT(O$1,FIND("-",O$1,1)-1))+1,AVERAGE(INDEX($E:$E,ROW($E879)-VALUE(LEFT(O$1,FIND("-",O$1,1)-1))):$E879),($E879*(2/(VALUE(LEFT(O$1,FIND("-",O$1,1)-1))+1)))+(O878*(1-(2/(VALUE(LEFT(O$1,FIND("-",O$1,1)-1))+1))))))</f>
        <v>0.63114136812951671</v>
      </c>
      <c r="Q879">
        <f>IF(ROW($E879)&lt;=VALUE(LEFT(Q$1,FIND("-",Q$1,1)-1)),0,IF(ROW($E879)=VALUE(LEFT(Q$1,FIND("-",Q$1,1)-1))+1,AVERAGE(INDEX($E:$E,ROW($E879)-VALUE(LEFT(Q$1,FIND("-",Q$1,1)-1))):$E879),($E879*(2/(VALUE(LEFT(Q$1,FIND("-",Q$1,1)-1))+1)))+(Q878*(1-(2/(VALUE(LEFT(Q$1,FIND("-",Q$1,1)-1))+1))))))</f>
        <v>0.60157830932367617</v>
      </c>
      <c r="R879">
        <f>IF(ROW($E879)&lt;=VALUE(LEFT(R$1,FIND("-",R$1,1)-1)),0,IF(ROW($E879)=VALUE(LEFT(R$1,FIND("-",R$1,1)-1))+1,AVERAGE(INDEX($E:$E,ROW($E879)-VALUE(LEFT(R$1,FIND("-",R$1,1)-1))):$E879),($E879*(2/(VALUE(LEFT(R$1,FIND("-",R$1,1)-1))+1)))+(R878*(1-(2/(VALUE(LEFT(R$1,FIND("-",R$1,1)-1))+1))))))</f>
        <v>0.59447763757987437</v>
      </c>
      <c r="S879">
        <f t="shared" si="123"/>
        <v>7.1006717438018008E-3</v>
      </c>
      <c r="T879">
        <f>IF(ROW($E879)&lt;=MAX(VALUE(LEFT(Q$1,FIND("-",Q$1,1)-1)),VALUE(LEFT(R$1,FIND("-",R$1,1)-1)))+VALUE(LEFT(T$1,FIND("-",T$1,1)-1))-1,0,IF(ROW($E879)=MAX(VALUE(LEFT(Q$1,FIND("-",Q$1,1)-1)),VALUE(LEFT(R$1,FIND("-",R$1,1)-1)))+VALUE(LEFT(T$1,FIND("-",T$1,1)-1)),AVERAGE(INDEX($S:$S,ROW(S879)-VALUE(LEFT(T$1,FIND("-",T$1,1)-1))+1):S879),($S879*(2/(VALUE(LEFT(T$1,FIND("-",T$1,1)-1))+1)))+(T878*(1-(2/(VALUE(LEFT(T$1,FIND("-",T$1,1)-1))+1))))))</f>
        <v>7.6892884262116856E-3</v>
      </c>
      <c r="V879">
        <f t="shared" si="118"/>
        <v>-5.0000000000000044E-3</v>
      </c>
      <c r="W879">
        <f>IF(ROW($E879)&lt;=VALUE(LEFT(W$1,FIND("-",W$1,1)-1))+1,0,IF(ROW($E878)=VALUE(LEFT(W$1,FIND("-",W$1,1)-1))+1,100-100/(1+ABS((SUMIF(INDEX($V:$V,ROW($V879)-VALUE(LEFT(W$1,FIND("-",W$1,1)-1))+1):$V879,"&gt;0",INDEX($V:$V,ROW($V879)-VALUE(LEFT(W$1,FIND("-",W$1,1)-1))+1):$V879)/COUNTIF(INDEX($V:$V,ROW($V879)-VALUE(LEFT(W$1,FIND("-",W$1,1)-1))+1):$V879,"&gt;0"))/(SUMIF(INDEX($V:$V,ROW($V879)-VALUE(LEFT(W$1,FIND("-",W$1,1)-1))+1):$V879,"&lt;0",INDEX($V:$V,ROW($V879)-VALUE(LEFT(W$1,FIND("-",W$1,1)-1))+1):$V879)/COUNTIF(INDEX($V:$V,ROW($V879)-VALUE(LEFT(W$1,FIND("-",W$1,1)-1))+1):$V879,"&lt;0")))),100-100/(1+ABS((SUMIF(INDEX($V:$V,ROW($V879)-VALUE(LEFT(W$1,FIND("-",W$1,1)-1))+1):$V879,"&gt;0",INDEX($V:$V,ROW($V879)-VALUE(LEFT(W$1,FIND("-",W$1,1)-1))+1):$V879)/VALUE(LEFT(W$1,FIND("-",W$1,1)-1)))/(SUMIF(INDEX($V:$V,ROW($V879)-VALUE(LEFT(W$1,FIND("-",W$1,1)-1))+1):$V879,"&lt;0",INDEX($V:$V,ROW($V879)-VALUE(LEFT(W$1,FIND("-",W$1,1)-1))+1):$V879)/VALUE(LEFT(W$1,FIND("-",W$1,1)-1)))))))</f>
        <v>60</v>
      </c>
      <c r="Y879">
        <f>IF(ROW($E879)&lt;=VALUE(LEFT(Y$1,FIND("-",Y$1,1)-1)),0,MAX(INDEX(C:C,ROW(C879)-VALUE(LEFT(Y$1,FIND("-",Y$1,1)-1))+1):C879))</f>
        <v>0.64500000000000002</v>
      </c>
      <c r="Z879">
        <f>IF(ROW($E879)&lt;=VALUE(LEFT(Z$1,FIND("-",Z$1,1)-1)),0,MIN(INDEX(D:D,ROW(D879)-VALUE(LEFT(Z$1,FIND("-",Z$1,1)-1))+1):D879))</f>
        <v>0.57999999999999996</v>
      </c>
      <c r="AA879">
        <f t="shared" si="126"/>
        <v>30.76923076923077</v>
      </c>
      <c r="AB879">
        <f>IF(ROW($AA879)&lt;=VALUE(LEFT(AA$1,FIND("-",AA$1,1)-1))+VALUE(LEFT(AB$1,FIND("-",AB$1,1)-1)-1),0,AVERAGE(INDEX($AA:$AA,ROW($AA879)-VALUE(LEFT(AB$1,FIND("-",AB$1,1)-1))+1):$AA879))</f>
        <v>37.660256410256416</v>
      </c>
      <c r="AC879">
        <f>IF(ROW($AA879)&lt;=VALUE(LEFT(AA$1,FIND("-",AA$1,1)-1))+VALUE(LEFT(AB$1,FIND("-",AB$1,1)-1)-1)+VALUE(LEFT(AC$1,FIND("-",AC$1,1)-1)-1),0,AVERAGE(INDEX($AB:$AB,ROW($AB879)-VALUE(LEFT(AC$1,FIND("-",AC$1,1)-1))+1):$AB879))</f>
        <v>46.349715099715098</v>
      </c>
      <c r="AE879">
        <f t="shared" si="124"/>
        <v>16508844</v>
      </c>
      <c r="AG879" t="str">
        <f t="shared" si="125"/>
        <v/>
      </c>
    </row>
    <row r="880" spans="1:33" x14ac:dyDescent="0.25">
      <c r="A880" s="6">
        <v>37767</v>
      </c>
      <c r="B880">
        <v>0.625</v>
      </c>
      <c r="C880">
        <v>0.63500000000000001</v>
      </c>
      <c r="D880">
        <v>0.61</v>
      </c>
      <c r="E880">
        <v>0.625</v>
      </c>
      <c r="F880">
        <v>0.36032500000000001</v>
      </c>
      <c r="G880">
        <v>139000</v>
      </c>
      <c r="I880" t="str">
        <f t="shared" si="119"/>
        <v>Bullish</v>
      </c>
      <c r="J880" t="str">
        <f t="shared" si="120"/>
        <v/>
      </c>
      <c r="K880" t="str">
        <f t="shared" si="121"/>
        <v/>
      </c>
      <c r="M880" s="11" t="str">
        <f t="shared" si="122"/>
        <v/>
      </c>
      <c r="O880">
        <f>IF(ROW($E880)&lt;=VALUE(LEFT(O$1,FIND("-",O$1,1)-1)),0,IF(ROW($E880)=VALUE(LEFT(O$1,FIND("-",O$1,1)-1))+1,AVERAGE(INDEX($E:$E,ROW($E880)-VALUE(LEFT(O$1,FIND("-",O$1,1)-1))):$E880),($E880*(2/(VALUE(LEFT(O$1,FIND("-",O$1,1)-1))+1)))+(O879*(1-(2/(VALUE(LEFT(O$1,FIND("-",O$1,1)-1))+1))))))</f>
        <v>0.63108025998892459</v>
      </c>
      <c r="Q880">
        <f>IF(ROW($E880)&lt;=VALUE(LEFT(Q$1,FIND("-",Q$1,1)-1)),0,IF(ROW($E880)=VALUE(LEFT(Q$1,FIND("-",Q$1,1)-1))+1,AVERAGE(INDEX($E:$E,ROW($E880)-VALUE(LEFT(Q$1,FIND("-",Q$1,1)-1))):$E880),($E880*(2/(VALUE(LEFT(Q$1,FIND("-",Q$1,1)-1))+1)))+(Q879*(1-(2/(VALUE(LEFT(Q$1,FIND("-",Q$1,1)-1))+1))))))</f>
        <v>0.60518164635080285</v>
      </c>
      <c r="R880">
        <f>IF(ROW($E880)&lt;=VALUE(LEFT(R$1,FIND("-",R$1,1)-1)),0,IF(ROW($E880)=VALUE(LEFT(R$1,FIND("-",R$1,1)-1))+1,AVERAGE(INDEX($E:$E,ROW($E880)-VALUE(LEFT(R$1,FIND("-",R$1,1)-1))):$E880),($E880*(2/(VALUE(LEFT(R$1,FIND("-",R$1,1)-1))+1)))+(R879*(1-(2/(VALUE(LEFT(R$1,FIND("-",R$1,1)-1))+1))))))</f>
        <v>0.59673855331469849</v>
      </c>
      <c r="S880">
        <f t="shared" si="123"/>
        <v>8.4430930361043544E-3</v>
      </c>
      <c r="T880">
        <f>IF(ROW($E880)&lt;=MAX(VALUE(LEFT(Q$1,FIND("-",Q$1,1)-1)),VALUE(LEFT(R$1,FIND("-",R$1,1)-1)))+VALUE(LEFT(T$1,FIND("-",T$1,1)-1))-1,0,IF(ROW($E880)=MAX(VALUE(LEFT(Q$1,FIND("-",Q$1,1)-1)),VALUE(LEFT(R$1,FIND("-",R$1,1)-1)))+VALUE(LEFT(T$1,FIND("-",T$1,1)-1)),AVERAGE(INDEX($S:$S,ROW(S880)-VALUE(LEFT(T$1,FIND("-",T$1,1)-1))+1):S880),($S880*(2/(VALUE(LEFT(T$1,FIND("-",T$1,1)-1))+1)))+(T879*(1-(2/(VALUE(LEFT(T$1,FIND("-",T$1,1)-1))+1))))))</f>
        <v>7.8400493481902197E-3</v>
      </c>
      <c r="V880">
        <f t="shared" si="118"/>
        <v>2.5000000000000022E-2</v>
      </c>
      <c r="W880">
        <f>IF(ROW($E880)&lt;=VALUE(LEFT(W$1,FIND("-",W$1,1)-1))+1,0,IF(ROW($E879)=VALUE(LEFT(W$1,FIND("-",W$1,1)-1))+1,100-100/(1+ABS((SUMIF(INDEX($V:$V,ROW($V880)-VALUE(LEFT(W$1,FIND("-",W$1,1)-1))+1):$V880,"&gt;0",INDEX($V:$V,ROW($V880)-VALUE(LEFT(W$1,FIND("-",W$1,1)-1))+1):$V880)/COUNTIF(INDEX($V:$V,ROW($V880)-VALUE(LEFT(W$1,FIND("-",W$1,1)-1))+1):$V880,"&gt;0"))/(SUMIF(INDEX($V:$V,ROW($V880)-VALUE(LEFT(W$1,FIND("-",W$1,1)-1))+1):$V880,"&lt;0",INDEX($V:$V,ROW($V880)-VALUE(LEFT(W$1,FIND("-",W$1,1)-1))+1):$V880)/COUNTIF(INDEX($V:$V,ROW($V880)-VALUE(LEFT(W$1,FIND("-",W$1,1)-1))+1):$V880,"&lt;0")))),100-100/(1+ABS((SUMIF(INDEX($V:$V,ROW($V880)-VALUE(LEFT(W$1,FIND("-",W$1,1)-1))+1):$V880,"&gt;0",INDEX($V:$V,ROW($V880)-VALUE(LEFT(W$1,FIND("-",W$1,1)-1))+1):$V880)/VALUE(LEFT(W$1,FIND("-",W$1,1)-1)))/(SUMIF(INDEX($V:$V,ROW($V880)-VALUE(LEFT(W$1,FIND("-",W$1,1)-1))+1):$V880,"&lt;0",INDEX($V:$V,ROW($V880)-VALUE(LEFT(W$1,FIND("-",W$1,1)-1))+1):$V880)/VALUE(LEFT(W$1,FIND("-",W$1,1)-1)))))))</f>
        <v>70</v>
      </c>
      <c r="Y880">
        <f>IF(ROW($E880)&lt;=VALUE(LEFT(Y$1,FIND("-",Y$1,1)-1)),0,MAX(INDEX(C:C,ROW(C880)-VALUE(LEFT(Y$1,FIND("-",Y$1,1)-1))+1):C880))</f>
        <v>0.64500000000000002</v>
      </c>
      <c r="Z880">
        <f>IF(ROW($E880)&lt;=VALUE(LEFT(Z$1,FIND("-",Z$1,1)-1)),0,MIN(INDEX(D:D,ROW(D880)-VALUE(LEFT(Z$1,FIND("-",Z$1,1)-1))+1):D880))</f>
        <v>0.59</v>
      </c>
      <c r="AA880">
        <f t="shared" si="126"/>
        <v>63.636363636363633</v>
      </c>
      <c r="AB880">
        <f>IF(ROW($AA880)&lt;=VALUE(LEFT(AA$1,FIND("-",AA$1,1)-1))+VALUE(LEFT(AB$1,FIND("-",AB$1,1)-1)-1),0,AVERAGE(INDEX($AA:$AA,ROW($AA880)-VALUE(LEFT(AB$1,FIND("-",AB$1,1)-1))+1):$AA880))</f>
        <v>44.289044289044291</v>
      </c>
      <c r="AC880">
        <f>IF(ROW($AA880)&lt;=VALUE(LEFT(AA$1,FIND("-",AA$1,1)-1))+VALUE(LEFT(AB$1,FIND("-",AB$1,1)-1)-1)+VALUE(LEFT(AC$1,FIND("-",AC$1,1)-1)-1),0,AVERAGE(INDEX($AB:$AB,ROW($AB880)-VALUE(LEFT(AC$1,FIND("-",AC$1,1)-1))+1):$AB880))</f>
        <v>42.932530432530434</v>
      </c>
      <c r="AE880">
        <f t="shared" si="124"/>
        <v>16647844</v>
      </c>
      <c r="AG880" t="str">
        <f t="shared" si="125"/>
        <v/>
      </c>
    </row>
    <row r="881" spans="1:33" x14ac:dyDescent="0.25">
      <c r="A881" s="6">
        <v>37768</v>
      </c>
      <c r="B881">
        <v>0.61499999999999999</v>
      </c>
      <c r="C881">
        <v>0.62</v>
      </c>
      <c r="D881">
        <v>0.61</v>
      </c>
      <c r="E881">
        <v>0.61</v>
      </c>
      <c r="F881">
        <v>0.35167799999999999</v>
      </c>
      <c r="G881">
        <v>38000</v>
      </c>
      <c r="I881" t="str">
        <f t="shared" si="119"/>
        <v/>
      </c>
      <c r="J881" t="str">
        <f t="shared" si="120"/>
        <v/>
      </c>
      <c r="K881" t="str">
        <f t="shared" si="121"/>
        <v/>
      </c>
      <c r="M881" s="11" t="str">
        <f t="shared" si="122"/>
        <v/>
      </c>
      <c r="O881">
        <f>IF(ROW($E881)&lt;=VALUE(LEFT(O$1,FIND("-",O$1,1)-1)),0,IF(ROW($E881)=VALUE(LEFT(O$1,FIND("-",O$1,1)-1))+1,AVERAGE(INDEX($E:$E,ROW($E881)-VALUE(LEFT(O$1,FIND("-",O$1,1)-1))):$E881),($E881*(2/(VALUE(LEFT(O$1,FIND("-",O$1,1)-1))+1)))+(O880*(1-(2/(VALUE(LEFT(O$1,FIND("-",O$1,1)-1))+1))))))</f>
        <v>0.63087050615818896</v>
      </c>
      <c r="Q881">
        <f>IF(ROW($E881)&lt;=VALUE(LEFT(Q$1,FIND("-",Q$1,1)-1)),0,IF(ROW($E881)=VALUE(LEFT(Q$1,FIND("-",Q$1,1)-1))+1,AVERAGE(INDEX($E:$E,ROW($E881)-VALUE(LEFT(Q$1,FIND("-",Q$1,1)-1))):$E881),($E881*(2/(VALUE(LEFT(Q$1,FIND("-",Q$1,1)-1))+1)))+(Q880*(1-(2/(VALUE(LEFT(Q$1,FIND("-",Q$1,1)-1))+1))))))</f>
        <v>0.60592293152760235</v>
      </c>
      <c r="R881">
        <f>IF(ROW($E881)&lt;=VALUE(LEFT(R$1,FIND("-",R$1,1)-1)),0,IF(ROW($E881)=VALUE(LEFT(R$1,FIND("-",R$1,1)-1))+1,AVERAGE(INDEX($E:$E,ROW($E881)-VALUE(LEFT(R$1,FIND("-",R$1,1)-1))):$E881),($E881*(2/(VALUE(LEFT(R$1,FIND("-",R$1,1)-1))+1)))+(R880*(1-(2/(VALUE(LEFT(R$1,FIND("-",R$1,1)-1))+1))))))</f>
        <v>0.59772088269879498</v>
      </c>
      <c r="S881">
        <f t="shared" si="123"/>
        <v>8.2020488288073734E-3</v>
      </c>
      <c r="T881">
        <f>IF(ROW($E881)&lt;=MAX(VALUE(LEFT(Q$1,FIND("-",Q$1,1)-1)),VALUE(LEFT(R$1,FIND("-",R$1,1)-1)))+VALUE(LEFT(T$1,FIND("-",T$1,1)-1))-1,0,IF(ROW($E881)=MAX(VALUE(LEFT(Q$1,FIND("-",Q$1,1)-1)),VALUE(LEFT(R$1,FIND("-",R$1,1)-1)))+VALUE(LEFT(T$1,FIND("-",T$1,1)-1)),AVERAGE(INDEX($S:$S,ROW(S881)-VALUE(LEFT(T$1,FIND("-",T$1,1)-1))+1):S881),($S881*(2/(VALUE(LEFT(T$1,FIND("-",T$1,1)-1))+1)))+(T880*(1-(2/(VALUE(LEFT(T$1,FIND("-",T$1,1)-1))+1))))))</f>
        <v>7.9124492443136511E-3</v>
      </c>
      <c r="V881">
        <f t="shared" si="118"/>
        <v>-1.5000000000000013E-2</v>
      </c>
      <c r="W881">
        <f>IF(ROW($E881)&lt;=VALUE(LEFT(W$1,FIND("-",W$1,1)-1))+1,0,IF(ROW($E880)=VALUE(LEFT(W$1,FIND("-",W$1,1)-1))+1,100-100/(1+ABS((SUMIF(INDEX($V:$V,ROW($V881)-VALUE(LEFT(W$1,FIND("-",W$1,1)-1))+1):$V881,"&gt;0",INDEX($V:$V,ROW($V881)-VALUE(LEFT(W$1,FIND("-",W$1,1)-1))+1):$V881)/COUNTIF(INDEX($V:$V,ROW($V881)-VALUE(LEFT(W$1,FIND("-",W$1,1)-1))+1):$V881,"&gt;0"))/(SUMIF(INDEX($V:$V,ROW($V881)-VALUE(LEFT(W$1,FIND("-",W$1,1)-1))+1):$V881,"&lt;0",INDEX($V:$V,ROW($V881)-VALUE(LEFT(W$1,FIND("-",W$1,1)-1))+1):$V881)/COUNTIF(INDEX($V:$V,ROW($V881)-VALUE(LEFT(W$1,FIND("-",W$1,1)-1))+1):$V881,"&lt;0")))),100-100/(1+ABS((SUMIF(INDEX($V:$V,ROW($V881)-VALUE(LEFT(W$1,FIND("-",W$1,1)-1))+1):$V881,"&gt;0",INDEX($V:$V,ROW($V881)-VALUE(LEFT(W$1,FIND("-",W$1,1)-1))+1):$V881)/VALUE(LEFT(W$1,FIND("-",W$1,1)-1)))/(SUMIF(INDEX($V:$V,ROW($V881)-VALUE(LEFT(W$1,FIND("-",W$1,1)-1))+1):$V881,"&lt;0",INDEX($V:$V,ROW($V881)-VALUE(LEFT(W$1,FIND("-",W$1,1)-1))+1):$V881)/VALUE(LEFT(W$1,FIND("-",W$1,1)-1)))))))</f>
        <v>59.090909090909093</v>
      </c>
      <c r="Y881">
        <f>IF(ROW($E881)&lt;=VALUE(LEFT(Y$1,FIND("-",Y$1,1)-1)),0,MAX(INDEX(C:C,ROW(C881)-VALUE(LEFT(Y$1,FIND("-",Y$1,1)-1))+1):C881))</f>
        <v>0.64500000000000002</v>
      </c>
      <c r="Z881">
        <f>IF(ROW($E881)&lt;=VALUE(LEFT(Z$1,FIND("-",Z$1,1)-1)),0,MIN(INDEX(D:D,ROW(D881)-VALUE(LEFT(Z$1,FIND("-",Z$1,1)-1))+1):D881))</f>
        <v>0.59499999999999997</v>
      </c>
      <c r="AA881">
        <f t="shared" si="126"/>
        <v>30</v>
      </c>
      <c r="AB881">
        <f>IF(ROW($AA881)&lt;=VALUE(LEFT(AA$1,FIND("-",AA$1,1)-1))+VALUE(LEFT(AB$1,FIND("-",AB$1,1)-1)-1),0,AVERAGE(INDEX($AA:$AA,ROW($AA881)-VALUE(LEFT(AB$1,FIND("-",AB$1,1)-1))+1):$AA881))</f>
        <v>41.468531468531467</v>
      </c>
      <c r="AC881">
        <f>IF(ROW($AA881)&lt;=VALUE(LEFT(AA$1,FIND("-",AA$1,1)-1))+VALUE(LEFT(AB$1,FIND("-",AB$1,1)-1)-1)+VALUE(LEFT(AC$1,FIND("-",AC$1,1)-1)-1),0,AVERAGE(INDEX($AB:$AB,ROW($AB881)-VALUE(LEFT(AC$1,FIND("-",AC$1,1)-1))+1):$AB881))</f>
        <v>41.139277389277389</v>
      </c>
      <c r="AE881">
        <f t="shared" si="124"/>
        <v>16609844</v>
      </c>
      <c r="AG881" t="str">
        <f t="shared" si="125"/>
        <v/>
      </c>
    </row>
    <row r="882" spans="1:33" x14ac:dyDescent="0.25">
      <c r="A882" s="6">
        <v>37769</v>
      </c>
      <c r="B882">
        <v>0.62</v>
      </c>
      <c r="C882">
        <v>0.62</v>
      </c>
      <c r="D882">
        <v>0.60499999999999998</v>
      </c>
      <c r="E882">
        <v>0.61</v>
      </c>
      <c r="F882">
        <v>0.35167799999999999</v>
      </c>
      <c r="G882">
        <v>73000</v>
      </c>
      <c r="I882" t="str">
        <f t="shared" si="119"/>
        <v/>
      </c>
      <c r="J882" t="str">
        <f t="shared" si="120"/>
        <v/>
      </c>
      <c r="K882" t="str">
        <f t="shared" si="121"/>
        <v/>
      </c>
      <c r="M882" s="11" t="str">
        <f t="shared" si="122"/>
        <v/>
      </c>
      <c r="O882">
        <f>IF(ROW($E882)&lt;=VALUE(LEFT(O$1,FIND("-",O$1,1)-1)),0,IF(ROW($E882)=VALUE(LEFT(O$1,FIND("-",O$1,1)-1))+1,AVERAGE(INDEX($E:$E,ROW($E882)-VALUE(LEFT(O$1,FIND("-",O$1,1)-1))):$E882),($E882*(2/(VALUE(LEFT(O$1,FIND("-",O$1,1)-1))+1)))+(O881*(1-(2/(VALUE(LEFT(O$1,FIND("-",O$1,1)-1))+1))))))</f>
        <v>0.6306628394302467</v>
      </c>
      <c r="Q882">
        <f>IF(ROW($E882)&lt;=VALUE(LEFT(Q$1,FIND("-",Q$1,1)-1)),0,IF(ROW($E882)=VALUE(LEFT(Q$1,FIND("-",Q$1,1)-1))+1,AVERAGE(INDEX($E:$E,ROW($E882)-VALUE(LEFT(Q$1,FIND("-",Q$1,1)-1))):$E882),($E882*(2/(VALUE(LEFT(Q$1,FIND("-",Q$1,1)-1))+1)))+(Q881*(1-(2/(VALUE(LEFT(Q$1,FIND("-",Q$1,1)-1))+1))))))</f>
        <v>0.60655017283104806</v>
      </c>
      <c r="R882">
        <f>IF(ROW($E882)&lt;=VALUE(LEFT(R$1,FIND("-",R$1,1)-1)),0,IF(ROW($E882)=VALUE(LEFT(R$1,FIND("-",R$1,1)-1))+1,AVERAGE(INDEX($E:$E,ROW($E882)-VALUE(LEFT(R$1,FIND("-",R$1,1)-1))):$E882),($E882*(2/(VALUE(LEFT(R$1,FIND("-",R$1,1)-1))+1)))+(R881*(1-(2/(VALUE(LEFT(R$1,FIND("-",R$1,1)-1))+1))))))</f>
        <v>0.59863044694332868</v>
      </c>
      <c r="S882">
        <f t="shared" si="123"/>
        <v>7.9197258877193866E-3</v>
      </c>
      <c r="T882">
        <f>IF(ROW($E882)&lt;=MAX(VALUE(LEFT(Q$1,FIND("-",Q$1,1)-1)),VALUE(LEFT(R$1,FIND("-",R$1,1)-1)))+VALUE(LEFT(T$1,FIND("-",T$1,1)-1))-1,0,IF(ROW($E882)=MAX(VALUE(LEFT(Q$1,FIND("-",Q$1,1)-1)),VALUE(LEFT(R$1,FIND("-",R$1,1)-1)))+VALUE(LEFT(T$1,FIND("-",T$1,1)-1)),AVERAGE(INDEX($S:$S,ROW(S882)-VALUE(LEFT(T$1,FIND("-",T$1,1)-1))+1):S882),($S882*(2/(VALUE(LEFT(T$1,FIND("-",T$1,1)-1))+1)))+(T881*(1-(2/(VALUE(LEFT(T$1,FIND("-",T$1,1)-1))+1))))))</f>
        <v>7.9139045729947986E-3</v>
      </c>
      <c r="V882">
        <f t="shared" si="118"/>
        <v>0</v>
      </c>
      <c r="W882">
        <f>IF(ROW($E882)&lt;=VALUE(LEFT(W$1,FIND("-",W$1,1)-1))+1,0,IF(ROW($E881)=VALUE(LEFT(W$1,FIND("-",W$1,1)-1))+1,100-100/(1+ABS((SUMIF(INDEX($V:$V,ROW($V882)-VALUE(LEFT(W$1,FIND("-",W$1,1)-1))+1):$V882,"&gt;0",INDEX($V:$V,ROW($V882)-VALUE(LEFT(W$1,FIND("-",W$1,1)-1))+1):$V882)/COUNTIF(INDEX($V:$V,ROW($V882)-VALUE(LEFT(W$1,FIND("-",W$1,1)-1))+1):$V882,"&gt;0"))/(SUMIF(INDEX($V:$V,ROW($V882)-VALUE(LEFT(W$1,FIND("-",W$1,1)-1))+1):$V882,"&lt;0",INDEX($V:$V,ROW($V882)-VALUE(LEFT(W$1,FIND("-",W$1,1)-1))+1):$V882)/COUNTIF(INDEX($V:$V,ROW($V882)-VALUE(LEFT(W$1,FIND("-",W$1,1)-1))+1):$V882,"&lt;0")))),100-100/(1+ABS((SUMIF(INDEX($V:$V,ROW($V882)-VALUE(LEFT(W$1,FIND("-",W$1,1)-1))+1):$V882,"&gt;0",INDEX($V:$V,ROW($V882)-VALUE(LEFT(W$1,FIND("-",W$1,1)-1))+1):$V882)/VALUE(LEFT(W$1,FIND("-",W$1,1)-1)))/(SUMIF(INDEX($V:$V,ROW($V882)-VALUE(LEFT(W$1,FIND("-",W$1,1)-1))+1):$V882,"&lt;0",INDEX($V:$V,ROW($V882)-VALUE(LEFT(W$1,FIND("-",W$1,1)-1))+1):$V882)/VALUE(LEFT(W$1,FIND("-",W$1,1)-1)))))))</f>
        <v>57.142857142857139</v>
      </c>
      <c r="Y882">
        <f>IF(ROW($E882)&lt;=VALUE(LEFT(Y$1,FIND("-",Y$1,1)-1)),0,MAX(INDEX(C:C,ROW(C882)-VALUE(LEFT(Y$1,FIND("-",Y$1,1)-1))+1):C882))</f>
        <v>0.64500000000000002</v>
      </c>
      <c r="Z882">
        <f>IF(ROW($E882)&lt;=VALUE(LEFT(Z$1,FIND("-",Z$1,1)-1)),0,MIN(INDEX(D:D,ROW(D882)-VALUE(LEFT(Z$1,FIND("-",Z$1,1)-1))+1):D882))</f>
        <v>0.59499999999999997</v>
      </c>
      <c r="AA882">
        <f t="shared" si="126"/>
        <v>30</v>
      </c>
      <c r="AB882">
        <f>IF(ROW($AA882)&lt;=VALUE(LEFT(AA$1,FIND("-",AA$1,1)-1))+VALUE(LEFT(AB$1,FIND("-",AB$1,1)-1)-1),0,AVERAGE(INDEX($AA:$AA,ROW($AA882)-VALUE(LEFT(AB$1,FIND("-",AB$1,1)-1))+1):$AA882))</f>
        <v>41.212121212121211</v>
      </c>
      <c r="AC882">
        <f>IF(ROW($AA882)&lt;=VALUE(LEFT(AA$1,FIND("-",AA$1,1)-1))+VALUE(LEFT(AB$1,FIND("-",AB$1,1)-1)-1)+VALUE(LEFT(AC$1,FIND("-",AC$1,1)-1)-1),0,AVERAGE(INDEX($AB:$AB,ROW($AB882)-VALUE(LEFT(AC$1,FIND("-",AC$1,1)-1))+1):$AB882))</f>
        <v>42.323232323232325</v>
      </c>
      <c r="AE882">
        <f t="shared" si="124"/>
        <v>16609844</v>
      </c>
      <c r="AG882" t="str">
        <f t="shared" si="125"/>
        <v/>
      </c>
    </row>
    <row r="883" spans="1:33" x14ac:dyDescent="0.25">
      <c r="A883" s="6">
        <v>37770</v>
      </c>
      <c r="B883">
        <v>0.61</v>
      </c>
      <c r="C883">
        <v>0.64</v>
      </c>
      <c r="D883">
        <v>0.61</v>
      </c>
      <c r="E883">
        <v>0.64</v>
      </c>
      <c r="F883">
        <v>0.368973</v>
      </c>
      <c r="G883">
        <v>48000</v>
      </c>
      <c r="I883" t="str">
        <f t="shared" si="119"/>
        <v/>
      </c>
      <c r="J883" t="str">
        <f t="shared" si="120"/>
        <v/>
      </c>
      <c r="K883" t="str">
        <f t="shared" si="121"/>
        <v/>
      </c>
      <c r="M883" s="11" t="str">
        <f t="shared" si="122"/>
        <v/>
      </c>
      <c r="O883">
        <f>IF(ROW($E883)&lt;=VALUE(LEFT(O$1,FIND("-",O$1,1)-1)),0,IF(ROW($E883)=VALUE(LEFT(O$1,FIND("-",O$1,1)-1))+1,AVERAGE(INDEX($E:$E,ROW($E883)-VALUE(LEFT(O$1,FIND("-",O$1,1)-1))):$E883),($E883*(2/(VALUE(LEFT(O$1,FIND("-",O$1,1)-1))+1)))+(O882*(1-(2/(VALUE(LEFT(O$1,FIND("-",O$1,1)-1))+1))))))</f>
        <v>0.63075574650059263</v>
      </c>
      <c r="Q883">
        <f>IF(ROW($E883)&lt;=VALUE(LEFT(Q$1,FIND("-",Q$1,1)-1)),0,IF(ROW($E883)=VALUE(LEFT(Q$1,FIND("-",Q$1,1)-1))+1,AVERAGE(INDEX($E:$E,ROW($E883)-VALUE(LEFT(Q$1,FIND("-",Q$1,1)-1))):$E883),($E883*(2/(VALUE(LEFT(Q$1,FIND("-",Q$1,1)-1))+1)))+(Q882*(1-(2/(VALUE(LEFT(Q$1,FIND("-",Q$1,1)-1))+1))))))</f>
        <v>0.61169630008780995</v>
      </c>
      <c r="R883">
        <f>IF(ROW($E883)&lt;=VALUE(LEFT(R$1,FIND("-",R$1,1)-1)),0,IF(ROW($E883)=VALUE(LEFT(R$1,FIND("-",R$1,1)-1))+1,AVERAGE(INDEX($E:$E,ROW($E883)-VALUE(LEFT(R$1,FIND("-",R$1,1)-1))):$E883),($E883*(2/(VALUE(LEFT(R$1,FIND("-",R$1,1)-1))+1)))+(R882*(1-(2/(VALUE(LEFT(R$1,FIND("-",R$1,1)-1))+1))))))</f>
        <v>0.60169485828085989</v>
      </c>
      <c r="S883">
        <f t="shared" si="123"/>
        <v>1.0001441806950062E-2</v>
      </c>
      <c r="T883">
        <f>IF(ROW($E883)&lt;=MAX(VALUE(LEFT(Q$1,FIND("-",Q$1,1)-1)),VALUE(LEFT(R$1,FIND("-",R$1,1)-1)))+VALUE(LEFT(T$1,FIND("-",T$1,1)-1))-1,0,IF(ROW($E883)=MAX(VALUE(LEFT(Q$1,FIND("-",Q$1,1)-1)),VALUE(LEFT(R$1,FIND("-",R$1,1)-1)))+VALUE(LEFT(T$1,FIND("-",T$1,1)-1)),AVERAGE(INDEX($S:$S,ROW(S883)-VALUE(LEFT(T$1,FIND("-",T$1,1)-1))+1):S883),($S883*(2/(VALUE(LEFT(T$1,FIND("-",T$1,1)-1))+1)))+(T882*(1-(2/(VALUE(LEFT(T$1,FIND("-",T$1,1)-1))+1))))))</f>
        <v>8.3314120197858516E-3</v>
      </c>
      <c r="V883">
        <f t="shared" si="118"/>
        <v>3.0000000000000027E-2</v>
      </c>
      <c r="W883">
        <f>IF(ROW($E883)&lt;=VALUE(LEFT(W$1,FIND("-",W$1,1)-1))+1,0,IF(ROW($E882)=VALUE(LEFT(W$1,FIND("-",W$1,1)-1))+1,100-100/(1+ABS((SUMIF(INDEX($V:$V,ROW($V883)-VALUE(LEFT(W$1,FIND("-",W$1,1)-1))+1):$V883,"&gt;0",INDEX($V:$V,ROW($V883)-VALUE(LEFT(W$1,FIND("-",W$1,1)-1))+1):$V883)/COUNTIF(INDEX($V:$V,ROW($V883)-VALUE(LEFT(W$1,FIND("-",W$1,1)-1))+1):$V883,"&gt;0"))/(SUMIF(INDEX($V:$V,ROW($V883)-VALUE(LEFT(W$1,FIND("-",W$1,1)-1))+1):$V883,"&lt;0",INDEX($V:$V,ROW($V883)-VALUE(LEFT(W$1,FIND("-",W$1,1)-1))+1):$V883)/COUNTIF(INDEX($V:$V,ROW($V883)-VALUE(LEFT(W$1,FIND("-",W$1,1)-1))+1):$V883,"&lt;0")))),100-100/(1+ABS((SUMIF(INDEX($V:$V,ROW($V883)-VALUE(LEFT(W$1,FIND("-",W$1,1)-1))+1):$V883,"&gt;0",INDEX($V:$V,ROW($V883)-VALUE(LEFT(W$1,FIND("-",W$1,1)-1))+1):$V883)/VALUE(LEFT(W$1,FIND("-",W$1,1)-1)))/(SUMIF(INDEX($V:$V,ROW($V883)-VALUE(LEFT(W$1,FIND("-",W$1,1)-1))+1):$V883,"&lt;0",INDEX($V:$V,ROW($V883)-VALUE(LEFT(W$1,FIND("-",W$1,1)-1))+1):$V883)/VALUE(LEFT(W$1,FIND("-",W$1,1)-1)))))))</f>
        <v>62.5</v>
      </c>
      <c r="Y883">
        <f>IF(ROW($E883)&lt;=VALUE(LEFT(Y$1,FIND("-",Y$1,1)-1)),0,MAX(INDEX(C:C,ROW(C883)-VALUE(LEFT(Y$1,FIND("-",Y$1,1)-1))+1):C883))</f>
        <v>0.64500000000000002</v>
      </c>
      <c r="Z883">
        <f>IF(ROW($E883)&lt;=VALUE(LEFT(Z$1,FIND("-",Z$1,1)-1)),0,MIN(INDEX(D:D,ROW(D883)-VALUE(LEFT(Z$1,FIND("-",Z$1,1)-1))+1):D883))</f>
        <v>0.59499999999999997</v>
      </c>
      <c r="AA883">
        <f t="shared" si="126"/>
        <v>90</v>
      </c>
      <c r="AB883">
        <f>IF(ROW($AA883)&lt;=VALUE(LEFT(AA$1,FIND("-",AA$1,1)-1))+VALUE(LEFT(AB$1,FIND("-",AB$1,1)-1)-1),0,AVERAGE(INDEX($AA:$AA,ROW($AA883)-VALUE(LEFT(AB$1,FIND("-",AB$1,1)-1))+1):$AA883))</f>
        <v>50</v>
      </c>
      <c r="AC883">
        <f>IF(ROW($AA883)&lt;=VALUE(LEFT(AA$1,FIND("-",AA$1,1)-1))+VALUE(LEFT(AB$1,FIND("-",AB$1,1)-1)-1)+VALUE(LEFT(AC$1,FIND("-",AC$1,1)-1)-1),0,AVERAGE(INDEX($AB:$AB,ROW($AB883)-VALUE(LEFT(AC$1,FIND("-",AC$1,1)-1))+1):$AB883))</f>
        <v>44.226884226884231</v>
      </c>
      <c r="AE883">
        <f t="shared" si="124"/>
        <v>16657844</v>
      </c>
      <c r="AG883" t="str">
        <f t="shared" si="125"/>
        <v/>
      </c>
    </row>
    <row r="884" spans="1:33" x14ac:dyDescent="0.25">
      <c r="A884" s="6">
        <v>37771</v>
      </c>
      <c r="B884">
        <v>0.64</v>
      </c>
      <c r="C884">
        <v>0.64</v>
      </c>
      <c r="D884">
        <v>0.62</v>
      </c>
      <c r="E884">
        <v>0.625</v>
      </c>
      <c r="F884">
        <v>0.36032500000000001</v>
      </c>
      <c r="G884">
        <v>101400</v>
      </c>
      <c r="I884" t="str">
        <f t="shared" si="119"/>
        <v/>
      </c>
      <c r="J884" t="str">
        <f t="shared" si="120"/>
        <v/>
      </c>
      <c r="K884" t="str">
        <f t="shared" si="121"/>
        <v/>
      </c>
      <c r="M884" s="11" t="str">
        <f t="shared" si="122"/>
        <v/>
      </c>
      <c r="O884">
        <f>IF(ROW($E884)&lt;=VALUE(LEFT(O$1,FIND("-",O$1,1)-1)),0,IF(ROW($E884)=VALUE(LEFT(O$1,FIND("-",O$1,1)-1))+1,AVERAGE(INDEX($E:$E,ROW($E884)-VALUE(LEFT(O$1,FIND("-",O$1,1)-1))):$E884),($E884*(2/(VALUE(LEFT(O$1,FIND("-",O$1,1)-1))+1)))+(O883*(1-(2/(VALUE(LEFT(O$1,FIND("-",O$1,1)-1))+1))))))</f>
        <v>0.63069847539113399</v>
      </c>
      <c r="Q884">
        <f>IF(ROW($E884)&lt;=VALUE(LEFT(Q$1,FIND("-",Q$1,1)-1)),0,IF(ROW($E884)=VALUE(LEFT(Q$1,FIND("-",Q$1,1)-1))+1,AVERAGE(INDEX($E:$E,ROW($E884)-VALUE(LEFT(Q$1,FIND("-",Q$1,1)-1))):$E884),($E884*(2/(VALUE(LEFT(Q$1,FIND("-",Q$1,1)-1))+1)))+(Q883*(1-(2/(VALUE(LEFT(Q$1,FIND("-",Q$1,1)-1))+1))))))</f>
        <v>0.61374302315122375</v>
      </c>
      <c r="R884">
        <f>IF(ROW($E884)&lt;=VALUE(LEFT(R$1,FIND("-",R$1,1)-1)),0,IF(ROW($E884)=VALUE(LEFT(R$1,FIND("-",R$1,1)-1))+1,AVERAGE(INDEX($E:$E,ROW($E884)-VALUE(LEFT(R$1,FIND("-",R$1,1)-1))):$E884),($E884*(2/(VALUE(LEFT(R$1,FIND("-",R$1,1)-1))+1)))+(R883*(1-(2/(VALUE(LEFT(R$1,FIND("-",R$1,1)-1))+1))))))</f>
        <v>0.6034211650748702</v>
      </c>
      <c r="S884">
        <f t="shared" si="123"/>
        <v>1.0321858076353552E-2</v>
      </c>
      <c r="T884">
        <f>IF(ROW($E884)&lt;=MAX(VALUE(LEFT(Q$1,FIND("-",Q$1,1)-1)),VALUE(LEFT(R$1,FIND("-",R$1,1)-1)))+VALUE(LEFT(T$1,FIND("-",T$1,1)-1))-1,0,IF(ROW($E884)=MAX(VALUE(LEFT(Q$1,FIND("-",Q$1,1)-1)),VALUE(LEFT(R$1,FIND("-",R$1,1)-1)))+VALUE(LEFT(T$1,FIND("-",T$1,1)-1)),AVERAGE(INDEX($S:$S,ROW(S884)-VALUE(LEFT(T$1,FIND("-",T$1,1)-1))+1):S884),($S884*(2/(VALUE(LEFT(T$1,FIND("-",T$1,1)-1))+1)))+(T883*(1-(2/(VALUE(LEFT(T$1,FIND("-",T$1,1)-1))+1))))))</f>
        <v>8.729501231099392E-3</v>
      </c>
      <c r="V884">
        <f t="shared" si="118"/>
        <v>-1.5000000000000013E-2</v>
      </c>
      <c r="W884">
        <f>IF(ROW($E884)&lt;=VALUE(LEFT(W$1,FIND("-",W$1,1)-1))+1,0,IF(ROW($E883)=VALUE(LEFT(W$1,FIND("-",W$1,1)-1))+1,100-100/(1+ABS((SUMIF(INDEX($V:$V,ROW($V884)-VALUE(LEFT(W$1,FIND("-",W$1,1)-1))+1):$V884,"&gt;0",INDEX($V:$V,ROW($V884)-VALUE(LEFT(W$1,FIND("-",W$1,1)-1))+1):$V884)/COUNTIF(INDEX($V:$V,ROW($V884)-VALUE(LEFT(W$1,FIND("-",W$1,1)-1))+1):$V884,"&gt;0"))/(SUMIF(INDEX($V:$V,ROW($V884)-VALUE(LEFT(W$1,FIND("-",W$1,1)-1))+1):$V884,"&lt;0",INDEX($V:$V,ROW($V884)-VALUE(LEFT(W$1,FIND("-",W$1,1)-1))+1):$V884)/COUNTIF(INDEX($V:$V,ROW($V884)-VALUE(LEFT(W$1,FIND("-",W$1,1)-1))+1):$V884,"&lt;0")))),100-100/(1+ABS((SUMIF(INDEX($V:$V,ROW($V884)-VALUE(LEFT(W$1,FIND("-",W$1,1)-1))+1):$V884,"&gt;0",INDEX($V:$V,ROW($V884)-VALUE(LEFT(W$1,FIND("-",W$1,1)-1))+1):$V884)/VALUE(LEFT(W$1,FIND("-",W$1,1)-1)))/(SUMIF(INDEX($V:$V,ROW($V884)-VALUE(LEFT(W$1,FIND("-",W$1,1)-1))+1):$V884,"&lt;0",INDEX($V:$V,ROW($V884)-VALUE(LEFT(W$1,FIND("-",W$1,1)-1))+1):$V884)/VALUE(LEFT(W$1,FIND("-",W$1,1)-1)))))))</f>
        <v>57.692307692307686</v>
      </c>
      <c r="Y884">
        <f>IF(ROW($E884)&lt;=VALUE(LEFT(Y$1,FIND("-",Y$1,1)-1)),0,MAX(INDEX(C:C,ROW(C884)-VALUE(LEFT(Y$1,FIND("-",Y$1,1)-1))+1):C884))</f>
        <v>0.64500000000000002</v>
      </c>
      <c r="Z884">
        <f>IF(ROW($E884)&lt;=VALUE(LEFT(Z$1,FIND("-",Z$1,1)-1)),0,MIN(INDEX(D:D,ROW(D884)-VALUE(LEFT(Z$1,FIND("-",Z$1,1)-1))+1):D884))</f>
        <v>0.59499999999999997</v>
      </c>
      <c r="AA884">
        <f t="shared" si="126"/>
        <v>60</v>
      </c>
      <c r="AB884">
        <f>IF(ROW($AA884)&lt;=VALUE(LEFT(AA$1,FIND("-",AA$1,1)-1))+VALUE(LEFT(AB$1,FIND("-",AB$1,1)-1)-1),0,AVERAGE(INDEX($AA:$AA,ROW($AA884)-VALUE(LEFT(AB$1,FIND("-",AB$1,1)-1))+1):$AA884))</f>
        <v>60</v>
      </c>
      <c r="AC884">
        <f>IF(ROW($AA884)&lt;=VALUE(LEFT(AA$1,FIND("-",AA$1,1)-1))+VALUE(LEFT(AB$1,FIND("-",AB$1,1)-1)-1)+VALUE(LEFT(AC$1,FIND("-",AC$1,1)-1)-1),0,AVERAGE(INDEX($AB:$AB,ROW($AB884)-VALUE(LEFT(AC$1,FIND("-",AC$1,1)-1))+1):$AB884))</f>
        <v>50.404040404040408</v>
      </c>
      <c r="AE884">
        <f t="shared" si="124"/>
        <v>16556444</v>
      </c>
      <c r="AG884" t="str">
        <f t="shared" si="125"/>
        <v/>
      </c>
    </row>
    <row r="885" spans="1:33" x14ac:dyDescent="0.25">
      <c r="A885" s="6">
        <v>37774</v>
      </c>
      <c r="B885">
        <v>0.62</v>
      </c>
      <c r="C885">
        <v>0.63500000000000001</v>
      </c>
      <c r="D885">
        <v>0.62</v>
      </c>
      <c r="E885">
        <v>0.62</v>
      </c>
      <c r="F885">
        <v>0.35744300000000001</v>
      </c>
      <c r="G885">
        <v>23200</v>
      </c>
      <c r="I885" t="str">
        <f t="shared" si="119"/>
        <v/>
      </c>
      <c r="J885" t="str">
        <f t="shared" si="120"/>
        <v/>
      </c>
      <c r="K885" t="str">
        <f t="shared" si="121"/>
        <v/>
      </c>
      <c r="M885" s="11" t="str">
        <f t="shared" si="122"/>
        <v/>
      </c>
      <c r="O885">
        <f>IF(ROW($E885)&lt;=VALUE(LEFT(O$1,FIND("-",O$1,1)-1)),0,IF(ROW($E885)=VALUE(LEFT(O$1,FIND("-",O$1,1)-1))+1,AVERAGE(INDEX($E:$E,ROW($E885)-VALUE(LEFT(O$1,FIND("-",O$1,1)-1))):$E885),($E885*(2/(VALUE(LEFT(O$1,FIND("-",O$1,1)-1))+1)))+(O884*(1-(2/(VALUE(LEFT(O$1,FIND("-",O$1,1)-1))+1))))))</f>
        <v>0.63059202289967986</v>
      </c>
      <c r="Q885">
        <f>IF(ROW($E885)&lt;=VALUE(LEFT(Q$1,FIND("-",Q$1,1)-1)),0,IF(ROW($E885)=VALUE(LEFT(Q$1,FIND("-",Q$1,1)-1))+1,AVERAGE(INDEX($E:$E,ROW($E885)-VALUE(LEFT(Q$1,FIND("-",Q$1,1)-1))):$E885),($E885*(2/(VALUE(LEFT(Q$1,FIND("-",Q$1,1)-1))+1)))+(Q884*(1-(2/(VALUE(LEFT(Q$1,FIND("-",Q$1,1)-1))+1))))))</f>
        <v>0.61470563497411246</v>
      </c>
      <c r="R885">
        <f>IF(ROW($E885)&lt;=VALUE(LEFT(R$1,FIND("-",R$1,1)-1)),0,IF(ROW($E885)=VALUE(LEFT(R$1,FIND("-",R$1,1)-1))+1,AVERAGE(INDEX($E:$E,ROW($E885)-VALUE(LEFT(R$1,FIND("-",R$1,1)-1))):$E885),($E885*(2/(VALUE(LEFT(R$1,FIND("-",R$1,1)-1))+1)))+(R884*(1-(2/(VALUE(LEFT(R$1,FIND("-",R$1,1)-1))+1))))))</f>
        <v>0.60464922692117606</v>
      </c>
      <c r="S885">
        <f t="shared" si="123"/>
        <v>1.0056408052936394E-2</v>
      </c>
      <c r="T885">
        <f>IF(ROW($E885)&lt;=MAX(VALUE(LEFT(Q$1,FIND("-",Q$1,1)-1)),VALUE(LEFT(R$1,FIND("-",R$1,1)-1)))+VALUE(LEFT(T$1,FIND("-",T$1,1)-1))-1,0,IF(ROW($E885)=MAX(VALUE(LEFT(Q$1,FIND("-",Q$1,1)-1)),VALUE(LEFT(R$1,FIND("-",R$1,1)-1)))+VALUE(LEFT(T$1,FIND("-",T$1,1)-1)),AVERAGE(INDEX($S:$S,ROW(S885)-VALUE(LEFT(T$1,FIND("-",T$1,1)-1))+1):S885),($S885*(2/(VALUE(LEFT(T$1,FIND("-",T$1,1)-1))+1)))+(T884*(1-(2/(VALUE(LEFT(T$1,FIND("-",T$1,1)-1))+1))))))</f>
        <v>8.9948825954667931E-3</v>
      </c>
      <c r="V885">
        <f t="shared" si="118"/>
        <v>-5.0000000000000044E-3</v>
      </c>
      <c r="W885">
        <f>IF(ROW($E885)&lt;=VALUE(LEFT(W$1,FIND("-",W$1,1)-1))+1,0,IF(ROW($E884)=VALUE(LEFT(W$1,FIND("-",W$1,1)-1))+1,100-100/(1+ABS((SUMIF(INDEX($V:$V,ROW($V885)-VALUE(LEFT(W$1,FIND("-",W$1,1)-1))+1):$V885,"&gt;0",INDEX($V:$V,ROW($V885)-VALUE(LEFT(W$1,FIND("-",W$1,1)-1))+1):$V885)/COUNTIF(INDEX($V:$V,ROW($V885)-VALUE(LEFT(W$1,FIND("-",W$1,1)-1))+1):$V885,"&gt;0"))/(SUMIF(INDEX($V:$V,ROW($V885)-VALUE(LEFT(W$1,FIND("-",W$1,1)-1))+1):$V885,"&lt;0",INDEX($V:$V,ROW($V885)-VALUE(LEFT(W$1,FIND("-",W$1,1)-1))+1):$V885)/COUNTIF(INDEX($V:$V,ROW($V885)-VALUE(LEFT(W$1,FIND("-",W$1,1)-1))+1):$V885,"&lt;0")))),100-100/(1+ABS((SUMIF(INDEX($V:$V,ROW($V885)-VALUE(LEFT(W$1,FIND("-",W$1,1)-1))+1):$V885,"&gt;0",INDEX($V:$V,ROW($V885)-VALUE(LEFT(W$1,FIND("-",W$1,1)-1))+1):$V885)/VALUE(LEFT(W$1,FIND("-",W$1,1)-1)))/(SUMIF(INDEX($V:$V,ROW($V885)-VALUE(LEFT(W$1,FIND("-",W$1,1)-1))+1):$V885,"&lt;0",INDEX($V:$V,ROW($V885)-VALUE(LEFT(W$1,FIND("-",W$1,1)-1))+1):$V885)/VALUE(LEFT(W$1,FIND("-",W$1,1)-1)))))))</f>
        <v>50</v>
      </c>
      <c r="Y885">
        <f>IF(ROW($E885)&lt;=VALUE(LEFT(Y$1,FIND("-",Y$1,1)-1)),0,MAX(INDEX(C:C,ROW(C885)-VALUE(LEFT(Y$1,FIND("-",Y$1,1)-1))+1):C885))</f>
        <v>0.64500000000000002</v>
      </c>
      <c r="Z885">
        <f>IF(ROW($E885)&lt;=VALUE(LEFT(Z$1,FIND("-",Z$1,1)-1)),0,MIN(INDEX(D:D,ROW(D885)-VALUE(LEFT(Z$1,FIND("-",Z$1,1)-1))+1):D885))</f>
        <v>0.59499999999999997</v>
      </c>
      <c r="AA885">
        <f t="shared" si="126"/>
        <v>50</v>
      </c>
      <c r="AB885">
        <f>IF(ROW($AA885)&lt;=VALUE(LEFT(AA$1,FIND("-",AA$1,1)-1))+VALUE(LEFT(AB$1,FIND("-",AB$1,1)-1)-1),0,AVERAGE(INDEX($AA:$AA,ROW($AA885)-VALUE(LEFT(AB$1,FIND("-",AB$1,1)-1))+1):$AA885))</f>
        <v>66.666666666666671</v>
      </c>
      <c r="AC885">
        <f>IF(ROW($AA885)&lt;=VALUE(LEFT(AA$1,FIND("-",AA$1,1)-1))+VALUE(LEFT(AB$1,FIND("-",AB$1,1)-1)-1)+VALUE(LEFT(AC$1,FIND("-",AC$1,1)-1)-1),0,AVERAGE(INDEX($AB:$AB,ROW($AB885)-VALUE(LEFT(AC$1,FIND("-",AC$1,1)-1))+1):$AB885))</f>
        <v>58.888888888888893</v>
      </c>
      <c r="AE885">
        <f t="shared" si="124"/>
        <v>16533244</v>
      </c>
      <c r="AG885" t="str">
        <f t="shared" si="125"/>
        <v/>
      </c>
    </row>
    <row r="886" spans="1:33" x14ac:dyDescent="0.25">
      <c r="A886" s="6">
        <v>37775</v>
      </c>
      <c r="B886">
        <v>0.61499999999999999</v>
      </c>
      <c r="C886">
        <v>0.62</v>
      </c>
      <c r="D886">
        <v>0.60499999999999998</v>
      </c>
      <c r="E886">
        <v>0.62</v>
      </c>
      <c r="F886">
        <v>0.35744300000000001</v>
      </c>
      <c r="G886">
        <v>110100</v>
      </c>
      <c r="I886" t="str">
        <f t="shared" si="119"/>
        <v/>
      </c>
      <c r="J886" t="str">
        <f t="shared" si="120"/>
        <v/>
      </c>
      <c r="K886" t="str">
        <f t="shared" si="121"/>
        <v/>
      </c>
      <c r="M886" s="11" t="str">
        <f t="shared" si="122"/>
        <v/>
      </c>
      <c r="O886">
        <f>IF(ROW($E886)&lt;=VALUE(LEFT(O$1,FIND("-",O$1,1)-1)),0,IF(ROW($E886)=VALUE(LEFT(O$1,FIND("-",O$1,1)-1))+1,AVERAGE(INDEX($E:$E,ROW($E886)-VALUE(LEFT(O$1,FIND("-",O$1,1)-1))):$E886),($E886*(2/(VALUE(LEFT(O$1,FIND("-",O$1,1)-1))+1)))+(O885*(1-(2/(VALUE(LEFT(O$1,FIND("-",O$1,1)-1))+1))))))</f>
        <v>0.63048662963699642</v>
      </c>
      <c r="Q886">
        <f>IF(ROW($E886)&lt;=VALUE(LEFT(Q$1,FIND("-",Q$1,1)-1)),0,IF(ROW($E886)=VALUE(LEFT(Q$1,FIND("-",Q$1,1)-1))+1,AVERAGE(INDEX($E:$E,ROW($E886)-VALUE(LEFT(Q$1,FIND("-",Q$1,1)-1))):$E886),($E886*(2/(VALUE(LEFT(Q$1,FIND("-",Q$1,1)-1))+1)))+(Q885*(1-(2/(VALUE(LEFT(Q$1,FIND("-",Q$1,1)-1))+1))))))</f>
        <v>0.61552015267040283</v>
      </c>
      <c r="R886">
        <f>IF(ROW($E886)&lt;=VALUE(LEFT(R$1,FIND("-",R$1,1)-1)),0,IF(ROW($E886)=VALUE(LEFT(R$1,FIND("-",R$1,1)-1))+1,AVERAGE(INDEX($E:$E,ROW($E886)-VALUE(LEFT(R$1,FIND("-",R$1,1)-1))):$E886),($E886*(2/(VALUE(LEFT(R$1,FIND("-",R$1,1)-1))+1)))+(R885*(1-(2/(VALUE(LEFT(R$1,FIND("-",R$1,1)-1))+1))))))</f>
        <v>0.60578632122331122</v>
      </c>
      <c r="S886">
        <f t="shared" si="123"/>
        <v>9.7338314470916121E-3</v>
      </c>
      <c r="T886">
        <f>IF(ROW($E886)&lt;=MAX(VALUE(LEFT(Q$1,FIND("-",Q$1,1)-1)),VALUE(LEFT(R$1,FIND("-",R$1,1)-1)))+VALUE(LEFT(T$1,FIND("-",T$1,1)-1))-1,0,IF(ROW($E886)=MAX(VALUE(LEFT(Q$1,FIND("-",Q$1,1)-1)),VALUE(LEFT(R$1,FIND("-",R$1,1)-1)))+VALUE(LEFT(T$1,FIND("-",T$1,1)-1)),AVERAGE(INDEX($S:$S,ROW(S886)-VALUE(LEFT(T$1,FIND("-",T$1,1)-1))+1):S886),($S886*(2/(VALUE(LEFT(T$1,FIND("-",T$1,1)-1))+1)))+(T885*(1-(2/(VALUE(LEFT(T$1,FIND("-",T$1,1)-1))+1))))))</f>
        <v>9.1426723657917573E-3</v>
      </c>
      <c r="V886">
        <f t="shared" si="118"/>
        <v>0</v>
      </c>
      <c r="W886">
        <f>IF(ROW($E886)&lt;=VALUE(LEFT(W$1,FIND("-",W$1,1)-1))+1,0,IF(ROW($E885)=VALUE(LEFT(W$1,FIND("-",W$1,1)-1))+1,100-100/(1+ABS((SUMIF(INDEX($V:$V,ROW($V886)-VALUE(LEFT(W$1,FIND("-",W$1,1)-1))+1):$V886,"&gt;0",INDEX($V:$V,ROW($V886)-VALUE(LEFT(W$1,FIND("-",W$1,1)-1))+1):$V886)/COUNTIF(INDEX($V:$V,ROW($V886)-VALUE(LEFT(W$1,FIND("-",W$1,1)-1))+1):$V886,"&gt;0"))/(SUMIF(INDEX($V:$V,ROW($V886)-VALUE(LEFT(W$1,FIND("-",W$1,1)-1))+1):$V886,"&lt;0",INDEX($V:$V,ROW($V886)-VALUE(LEFT(W$1,FIND("-",W$1,1)-1))+1):$V886)/COUNTIF(INDEX($V:$V,ROW($V886)-VALUE(LEFT(W$1,FIND("-",W$1,1)-1))+1):$V886,"&lt;0")))),100-100/(1+ABS((SUMIF(INDEX($V:$V,ROW($V886)-VALUE(LEFT(W$1,FIND("-",W$1,1)-1))+1):$V886,"&gt;0",INDEX($V:$V,ROW($V886)-VALUE(LEFT(W$1,FIND("-",W$1,1)-1))+1):$V886)/VALUE(LEFT(W$1,FIND("-",W$1,1)-1)))/(SUMIF(INDEX($V:$V,ROW($V886)-VALUE(LEFT(W$1,FIND("-",W$1,1)-1))+1):$V886,"&lt;0",INDEX($V:$V,ROW($V886)-VALUE(LEFT(W$1,FIND("-",W$1,1)-1))+1):$V886)/VALUE(LEFT(W$1,FIND("-",W$1,1)-1)))))))</f>
        <v>50</v>
      </c>
      <c r="Y886">
        <f>IF(ROW($E886)&lt;=VALUE(LEFT(Y$1,FIND("-",Y$1,1)-1)),0,MAX(INDEX(C:C,ROW(C886)-VALUE(LEFT(Y$1,FIND("-",Y$1,1)-1))+1):C886))</f>
        <v>0.64500000000000002</v>
      </c>
      <c r="Z886">
        <f>IF(ROW($E886)&lt;=VALUE(LEFT(Z$1,FIND("-",Z$1,1)-1)),0,MIN(INDEX(D:D,ROW(D886)-VALUE(LEFT(Z$1,FIND("-",Z$1,1)-1))+1):D886))</f>
        <v>0.59499999999999997</v>
      </c>
      <c r="AA886">
        <f t="shared" si="126"/>
        <v>50</v>
      </c>
      <c r="AB886">
        <f>IF(ROW($AA886)&lt;=VALUE(LEFT(AA$1,FIND("-",AA$1,1)-1))+VALUE(LEFT(AB$1,FIND("-",AB$1,1)-1)-1),0,AVERAGE(INDEX($AA:$AA,ROW($AA886)-VALUE(LEFT(AB$1,FIND("-",AB$1,1)-1))+1):$AA886))</f>
        <v>53.333333333333336</v>
      </c>
      <c r="AC886">
        <f>IF(ROW($AA886)&lt;=VALUE(LEFT(AA$1,FIND("-",AA$1,1)-1))+VALUE(LEFT(AB$1,FIND("-",AB$1,1)-1)-1)+VALUE(LEFT(AC$1,FIND("-",AC$1,1)-1)-1),0,AVERAGE(INDEX($AB:$AB,ROW($AB886)-VALUE(LEFT(AC$1,FIND("-",AC$1,1)-1))+1):$AB886))</f>
        <v>60</v>
      </c>
      <c r="AE886">
        <f t="shared" si="124"/>
        <v>16533244</v>
      </c>
      <c r="AG886" t="str">
        <f t="shared" si="125"/>
        <v/>
      </c>
    </row>
    <row r="887" spans="1:33" x14ac:dyDescent="0.25">
      <c r="A887" s="6">
        <v>37776</v>
      </c>
      <c r="B887">
        <v>0.62</v>
      </c>
      <c r="C887">
        <v>0.62</v>
      </c>
      <c r="D887">
        <v>0.60499999999999998</v>
      </c>
      <c r="E887">
        <v>0.60499999999999998</v>
      </c>
      <c r="F887">
        <v>0.34879500000000002</v>
      </c>
      <c r="G887">
        <v>94500</v>
      </c>
      <c r="I887" t="str">
        <f t="shared" si="119"/>
        <v>Bearish</v>
      </c>
      <c r="J887" t="str">
        <f t="shared" si="120"/>
        <v/>
      </c>
      <c r="K887" t="str">
        <f t="shared" si="121"/>
        <v/>
      </c>
      <c r="M887" s="11" t="str">
        <f t="shared" si="122"/>
        <v/>
      </c>
      <c r="O887">
        <f>IF(ROW($E887)&lt;=VALUE(LEFT(O$1,FIND("-",O$1,1)-1)),0,IF(ROW($E887)=VALUE(LEFT(O$1,FIND("-",O$1,1)-1))+1,AVERAGE(INDEX($E:$E,ROW($E887)-VALUE(LEFT(O$1,FIND("-",O$1,1)-1))):$E887),($E887*(2/(VALUE(LEFT(O$1,FIND("-",O$1,1)-1))+1)))+(O886*(1-(2/(VALUE(LEFT(O$1,FIND("-",O$1,1)-1))+1))))))</f>
        <v>0.63023303133215069</v>
      </c>
      <c r="Q887">
        <f>IF(ROW($E887)&lt;=VALUE(LEFT(Q$1,FIND("-",Q$1,1)-1)),0,IF(ROW($E887)=VALUE(LEFT(Q$1,FIND("-",Q$1,1)-1))+1,AVERAGE(INDEX($E:$E,ROW($E887)-VALUE(LEFT(Q$1,FIND("-",Q$1,1)-1))):$E887),($E887*(2/(VALUE(LEFT(Q$1,FIND("-",Q$1,1)-1))+1)))+(Q886*(1-(2/(VALUE(LEFT(Q$1,FIND("-",Q$1,1)-1))+1))))))</f>
        <v>0.61390166764418697</v>
      </c>
      <c r="R887">
        <f>IF(ROW($E887)&lt;=VALUE(LEFT(R$1,FIND("-",R$1,1)-1)),0,IF(ROW($E887)=VALUE(LEFT(R$1,FIND("-",R$1,1)-1))+1,AVERAGE(INDEX($E:$E,ROW($E887)-VALUE(LEFT(R$1,FIND("-",R$1,1)-1))):$E887),($E887*(2/(VALUE(LEFT(R$1,FIND("-",R$1,1)-1))+1)))+(R886*(1-(2/(VALUE(LEFT(R$1,FIND("-",R$1,1)-1))+1))))))</f>
        <v>0.60572807520676974</v>
      </c>
      <c r="S887">
        <f t="shared" si="123"/>
        <v>8.1735924374172209E-3</v>
      </c>
      <c r="T887">
        <f>IF(ROW($E887)&lt;=MAX(VALUE(LEFT(Q$1,FIND("-",Q$1,1)-1)),VALUE(LEFT(R$1,FIND("-",R$1,1)-1)))+VALUE(LEFT(T$1,FIND("-",T$1,1)-1))-1,0,IF(ROW($E887)=MAX(VALUE(LEFT(Q$1,FIND("-",Q$1,1)-1)),VALUE(LEFT(R$1,FIND("-",R$1,1)-1)))+VALUE(LEFT(T$1,FIND("-",T$1,1)-1)),AVERAGE(INDEX($S:$S,ROW(S887)-VALUE(LEFT(T$1,FIND("-",T$1,1)-1))+1):S887),($S887*(2/(VALUE(LEFT(T$1,FIND("-",T$1,1)-1))+1)))+(T886*(1-(2/(VALUE(LEFT(T$1,FIND("-",T$1,1)-1))+1))))))</f>
        <v>8.948856380116851E-3</v>
      </c>
      <c r="V887">
        <f t="shared" si="118"/>
        <v>-1.5000000000000013E-2</v>
      </c>
      <c r="W887">
        <f>IF(ROW($E887)&lt;=VALUE(LEFT(W$1,FIND("-",W$1,1)-1))+1,0,IF(ROW($E886)=VALUE(LEFT(W$1,FIND("-",W$1,1)-1))+1,100-100/(1+ABS((SUMIF(INDEX($V:$V,ROW($V887)-VALUE(LEFT(W$1,FIND("-",W$1,1)-1))+1):$V887,"&gt;0",INDEX($V:$V,ROW($V887)-VALUE(LEFT(W$1,FIND("-",W$1,1)-1))+1):$V887)/COUNTIF(INDEX($V:$V,ROW($V887)-VALUE(LEFT(W$1,FIND("-",W$1,1)-1))+1):$V887,"&gt;0"))/(SUMIF(INDEX($V:$V,ROW($V887)-VALUE(LEFT(W$1,FIND("-",W$1,1)-1))+1):$V887,"&lt;0",INDEX($V:$V,ROW($V887)-VALUE(LEFT(W$1,FIND("-",W$1,1)-1))+1):$V887)/COUNTIF(INDEX($V:$V,ROW($V887)-VALUE(LEFT(W$1,FIND("-",W$1,1)-1))+1):$V887,"&lt;0")))),100-100/(1+ABS((SUMIF(INDEX($V:$V,ROW($V887)-VALUE(LEFT(W$1,FIND("-",W$1,1)-1))+1):$V887,"&gt;0",INDEX($V:$V,ROW($V887)-VALUE(LEFT(W$1,FIND("-",W$1,1)-1))+1):$V887)/VALUE(LEFT(W$1,FIND("-",W$1,1)-1)))/(SUMIF(INDEX($V:$V,ROW($V887)-VALUE(LEFT(W$1,FIND("-",W$1,1)-1))+1):$V887,"&lt;0",INDEX($V:$V,ROW($V887)-VALUE(LEFT(W$1,FIND("-",W$1,1)-1))+1):$V887)/VALUE(LEFT(W$1,FIND("-",W$1,1)-1)))))))</f>
        <v>44.444444444444443</v>
      </c>
      <c r="Y887">
        <f>IF(ROW($E887)&lt;=VALUE(LEFT(Y$1,FIND("-",Y$1,1)-1)),0,MAX(INDEX(C:C,ROW(C887)-VALUE(LEFT(Y$1,FIND("-",Y$1,1)-1))+1):C887))</f>
        <v>0.64500000000000002</v>
      </c>
      <c r="Z887">
        <f>IF(ROW($E887)&lt;=VALUE(LEFT(Z$1,FIND("-",Z$1,1)-1)),0,MIN(INDEX(D:D,ROW(D887)-VALUE(LEFT(Z$1,FIND("-",Z$1,1)-1))+1):D887))</f>
        <v>0.59499999999999997</v>
      </c>
      <c r="AA887">
        <f t="shared" si="126"/>
        <v>20</v>
      </c>
      <c r="AB887">
        <f>IF(ROW($AA887)&lt;=VALUE(LEFT(AA$1,FIND("-",AA$1,1)-1))+VALUE(LEFT(AB$1,FIND("-",AB$1,1)-1)-1),0,AVERAGE(INDEX($AA:$AA,ROW($AA887)-VALUE(LEFT(AB$1,FIND("-",AB$1,1)-1))+1):$AA887))</f>
        <v>40</v>
      </c>
      <c r="AC887">
        <f>IF(ROW($AA887)&lt;=VALUE(LEFT(AA$1,FIND("-",AA$1,1)-1))+VALUE(LEFT(AB$1,FIND("-",AB$1,1)-1)-1)+VALUE(LEFT(AC$1,FIND("-",AC$1,1)-1)-1),0,AVERAGE(INDEX($AB:$AB,ROW($AB887)-VALUE(LEFT(AC$1,FIND("-",AC$1,1)-1))+1):$AB887))</f>
        <v>53.333333333333336</v>
      </c>
      <c r="AE887">
        <f t="shared" si="124"/>
        <v>16438744</v>
      </c>
      <c r="AG887" t="str">
        <f t="shared" si="125"/>
        <v/>
      </c>
    </row>
    <row r="888" spans="1:33" x14ac:dyDescent="0.25">
      <c r="A888" s="6">
        <v>37777</v>
      </c>
      <c r="B888">
        <v>0.625</v>
      </c>
      <c r="C888">
        <v>0.625</v>
      </c>
      <c r="D888">
        <v>0.61</v>
      </c>
      <c r="E888">
        <v>0.62</v>
      </c>
      <c r="F888">
        <v>0.35744300000000001</v>
      </c>
      <c r="G888">
        <v>109000</v>
      </c>
      <c r="I888" t="str">
        <f t="shared" si="119"/>
        <v/>
      </c>
      <c r="J888" t="str">
        <f t="shared" si="120"/>
        <v/>
      </c>
      <c r="K888" t="str">
        <f t="shared" si="121"/>
        <v/>
      </c>
      <c r="M888" s="11" t="str">
        <f t="shared" si="122"/>
        <v/>
      </c>
      <c r="O888">
        <f>IF(ROW($E888)&lt;=VALUE(LEFT(O$1,FIND("-",O$1,1)-1)),0,IF(ROW($E888)=VALUE(LEFT(O$1,FIND("-",O$1,1)-1))+1,AVERAGE(INDEX($E:$E,ROW($E888)-VALUE(LEFT(O$1,FIND("-",O$1,1)-1))):$E888),($E888*(2/(VALUE(LEFT(O$1,FIND("-",O$1,1)-1))+1)))+(O887*(1-(2/(VALUE(LEFT(O$1,FIND("-",O$1,1)-1))+1))))))</f>
        <v>0.63013121012486562</v>
      </c>
      <c r="Q888">
        <f>IF(ROW($E888)&lt;=VALUE(LEFT(Q$1,FIND("-",Q$1,1)-1)),0,IF(ROW($E888)=VALUE(LEFT(Q$1,FIND("-",Q$1,1)-1))+1,AVERAGE(INDEX($E:$E,ROW($E888)-VALUE(LEFT(Q$1,FIND("-",Q$1,1)-1))):$E888),($E888*(2/(VALUE(LEFT(Q$1,FIND("-",Q$1,1)-1))+1)))+(Q887*(1-(2/(VALUE(LEFT(Q$1,FIND("-",Q$1,1)-1))+1))))))</f>
        <v>0.61483987262200435</v>
      </c>
      <c r="R888">
        <f>IF(ROW($E888)&lt;=VALUE(LEFT(R$1,FIND("-",R$1,1)-1)),0,IF(ROW($E888)=VALUE(LEFT(R$1,FIND("-",R$1,1)-1))+1,AVERAGE(INDEX($E:$E,ROW($E888)-VALUE(LEFT(R$1,FIND("-",R$1,1)-1))):$E888),($E888*(2/(VALUE(LEFT(R$1,FIND("-",R$1,1)-1))+1)))+(R887*(1-(2/(VALUE(LEFT(R$1,FIND("-",R$1,1)-1))+1))))))</f>
        <v>0.60678525482108314</v>
      </c>
      <c r="S888">
        <f t="shared" si="123"/>
        <v>8.0546178009212044E-3</v>
      </c>
      <c r="T888">
        <f>IF(ROW($E888)&lt;=MAX(VALUE(LEFT(Q$1,FIND("-",Q$1,1)-1)),VALUE(LEFT(R$1,FIND("-",R$1,1)-1)))+VALUE(LEFT(T$1,FIND("-",T$1,1)-1))-1,0,IF(ROW($E888)=MAX(VALUE(LEFT(Q$1,FIND("-",Q$1,1)-1)),VALUE(LEFT(R$1,FIND("-",R$1,1)-1)))+VALUE(LEFT(T$1,FIND("-",T$1,1)-1)),AVERAGE(INDEX($S:$S,ROW(S888)-VALUE(LEFT(T$1,FIND("-",T$1,1)-1))+1):S888),($S888*(2/(VALUE(LEFT(T$1,FIND("-",T$1,1)-1))+1)))+(T887*(1-(2/(VALUE(LEFT(T$1,FIND("-",T$1,1)-1))+1))))))</f>
        <v>8.7700086642777224E-3</v>
      </c>
      <c r="V888">
        <f t="shared" si="118"/>
        <v>1.5000000000000013E-2</v>
      </c>
      <c r="W888">
        <f>IF(ROW($E888)&lt;=VALUE(LEFT(W$1,FIND("-",W$1,1)-1))+1,0,IF(ROW($E887)=VALUE(LEFT(W$1,FIND("-",W$1,1)-1))+1,100-100/(1+ABS((SUMIF(INDEX($V:$V,ROW($V888)-VALUE(LEFT(W$1,FIND("-",W$1,1)-1))+1):$V888,"&gt;0",INDEX($V:$V,ROW($V888)-VALUE(LEFT(W$1,FIND("-",W$1,1)-1))+1):$V888)/COUNTIF(INDEX($V:$V,ROW($V888)-VALUE(LEFT(W$1,FIND("-",W$1,1)-1))+1):$V888,"&gt;0"))/(SUMIF(INDEX($V:$V,ROW($V888)-VALUE(LEFT(W$1,FIND("-",W$1,1)-1))+1):$V888,"&lt;0",INDEX($V:$V,ROW($V888)-VALUE(LEFT(W$1,FIND("-",W$1,1)-1))+1):$V888)/COUNTIF(INDEX($V:$V,ROW($V888)-VALUE(LEFT(W$1,FIND("-",W$1,1)-1))+1):$V888,"&lt;0")))),100-100/(1+ABS((SUMIF(INDEX($V:$V,ROW($V888)-VALUE(LEFT(W$1,FIND("-",W$1,1)-1))+1):$V888,"&gt;0",INDEX($V:$V,ROW($V888)-VALUE(LEFT(W$1,FIND("-",W$1,1)-1))+1):$V888)/VALUE(LEFT(W$1,FIND("-",W$1,1)-1)))/(SUMIF(INDEX($V:$V,ROW($V888)-VALUE(LEFT(W$1,FIND("-",W$1,1)-1))+1):$V888,"&lt;0",INDEX($V:$V,ROW($V888)-VALUE(LEFT(W$1,FIND("-",W$1,1)-1))+1):$V888)/VALUE(LEFT(W$1,FIND("-",W$1,1)-1)))))))</f>
        <v>53.571428571428569</v>
      </c>
      <c r="Y888">
        <f>IF(ROW($E888)&lt;=VALUE(LEFT(Y$1,FIND("-",Y$1,1)-1)),0,MAX(INDEX(C:C,ROW(C888)-VALUE(LEFT(Y$1,FIND("-",Y$1,1)-1))+1):C888))</f>
        <v>0.64500000000000002</v>
      </c>
      <c r="Z888">
        <f>IF(ROW($E888)&lt;=VALUE(LEFT(Z$1,FIND("-",Z$1,1)-1)),0,MIN(INDEX(D:D,ROW(D888)-VALUE(LEFT(Z$1,FIND("-",Z$1,1)-1))+1):D888))</f>
        <v>0.59499999999999997</v>
      </c>
      <c r="AA888">
        <f t="shared" si="126"/>
        <v>50</v>
      </c>
      <c r="AB888">
        <f>IF(ROW($AA888)&lt;=VALUE(LEFT(AA$1,FIND("-",AA$1,1)-1))+VALUE(LEFT(AB$1,FIND("-",AB$1,1)-1)-1),0,AVERAGE(INDEX($AA:$AA,ROW($AA888)-VALUE(LEFT(AB$1,FIND("-",AB$1,1)-1))+1):$AA888))</f>
        <v>40</v>
      </c>
      <c r="AC888">
        <f>IF(ROW($AA888)&lt;=VALUE(LEFT(AA$1,FIND("-",AA$1,1)-1))+VALUE(LEFT(AB$1,FIND("-",AB$1,1)-1)-1)+VALUE(LEFT(AC$1,FIND("-",AC$1,1)-1)-1),0,AVERAGE(INDEX($AB:$AB,ROW($AB888)-VALUE(LEFT(AC$1,FIND("-",AC$1,1)-1))+1):$AB888))</f>
        <v>44.44444444444445</v>
      </c>
      <c r="AE888">
        <f t="shared" si="124"/>
        <v>16547744</v>
      </c>
      <c r="AG888" t="str">
        <f t="shared" si="125"/>
        <v/>
      </c>
    </row>
    <row r="889" spans="1:33" x14ac:dyDescent="0.25">
      <c r="A889" s="6">
        <v>37778</v>
      </c>
      <c r="B889">
        <v>0.62</v>
      </c>
      <c r="C889">
        <v>0.64</v>
      </c>
      <c r="D889">
        <v>0.61499999999999999</v>
      </c>
      <c r="E889">
        <v>0.64</v>
      </c>
      <c r="F889">
        <v>0.368973</v>
      </c>
      <c r="G889">
        <v>127200</v>
      </c>
      <c r="I889" t="str">
        <f t="shared" si="119"/>
        <v>Bullish</v>
      </c>
      <c r="J889" t="str">
        <f t="shared" si="120"/>
        <v/>
      </c>
      <c r="K889" t="str">
        <f t="shared" si="121"/>
        <v/>
      </c>
      <c r="M889" s="11" t="str">
        <f t="shared" si="122"/>
        <v/>
      </c>
      <c r="O889">
        <f>IF(ROW($E889)&lt;=VALUE(LEFT(O$1,FIND("-",O$1,1)-1)),0,IF(ROW($E889)=VALUE(LEFT(O$1,FIND("-",O$1,1)-1))+1,AVERAGE(INDEX($E:$E,ROW($E889)-VALUE(LEFT(O$1,FIND("-",O$1,1)-1))):$E889),($E889*(2/(VALUE(LEFT(O$1,FIND("-",O$1,1)-1))+1)))+(O888*(1-(2/(VALUE(LEFT(O$1,FIND("-",O$1,1)-1))+1))))))</f>
        <v>0.63022940703904617</v>
      </c>
      <c r="Q889">
        <f>IF(ROW($E889)&lt;=VALUE(LEFT(Q$1,FIND("-",Q$1,1)-1)),0,IF(ROW($E889)=VALUE(LEFT(Q$1,FIND("-",Q$1,1)-1))+1,AVERAGE(INDEX($E:$E,ROW($E889)-VALUE(LEFT(Q$1,FIND("-",Q$1,1)-1))):$E889),($E889*(2/(VALUE(LEFT(Q$1,FIND("-",Q$1,1)-1))+1)))+(Q888*(1-(2/(VALUE(LEFT(Q$1,FIND("-",Q$1,1)-1))+1))))))</f>
        <v>0.61871066144938835</v>
      </c>
      <c r="R889">
        <f>IF(ROW($E889)&lt;=VALUE(LEFT(R$1,FIND("-",R$1,1)-1)),0,IF(ROW($E889)=VALUE(LEFT(R$1,FIND("-",R$1,1)-1))+1,AVERAGE(INDEX($E:$E,ROW($E889)-VALUE(LEFT(R$1,FIND("-",R$1,1)-1))):$E889),($E889*(2/(VALUE(LEFT(R$1,FIND("-",R$1,1)-1))+1)))+(R888*(1-(2/(VALUE(LEFT(R$1,FIND("-",R$1,1)-1))+1))))))</f>
        <v>0.60924560631581781</v>
      </c>
      <c r="S889">
        <f t="shared" si="123"/>
        <v>9.4650551335705435E-3</v>
      </c>
      <c r="T889">
        <f>IF(ROW($E889)&lt;=MAX(VALUE(LEFT(Q$1,FIND("-",Q$1,1)-1)),VALUE(LEFT(R$1,FIND("-",R$1,1)-1)))+VALUE(LEFT(T$1,FIND("-",T$1,1)-1))-1,0,IF(ROW($E889)=MAX(VALUE(LEFT(Q$1,FIND("-",Q$1,1)-1)),VALUE(LEFT(R$1,FIND("-",R$1,1)-1)))+VALUE(LEFT(T$1,FIND("-",T$1,1)-1)),AVERAGE(INDEX($S:$S,ROW(S889)-VALUE(LEFT(T$1,FIND("-",T$1,1)-1))+1):S889),($S889*(2/(VALUE(LEFT(T$1,FIND("-",T$1,1)-1))+1)))+(T888*(1-(2/(VALUE(LEFT(T$1,FIND("-",T$1,1)-1))+1))))))</f>
        <v>8.9090179581362873E-3</v>
      </c>
      <c r="V889">
        <f t="shared" si="118"/>
        <v>2.0000000000000018E-2</v>
      </c>
      <c r="W889">
        <f>IF(ROW($E889)&lt;=VALUE(LEFT(W$1,FIND("-",W$1,1)-1))+1,0,IF(ROW($E888)=VALUE(LEFT(W$1,FIND("-",W$1,1)-1))+1,100-100/(1+ABS((SUMIF(INDEX($V:$V,ROW($V889)-VALUE(LEFT(W$1,FIND("-",W$1,1)-1))+1):$V889,"&gt;0",INDEX($V:$V,ROW($V889)-VALUE(LEFT(W$1,FIND("-",W$1,1)-1))+1):$V889)/COUNTIF(INDEX($V:$V,ROW($V889)-VALUE(LEFT(W$1,FIND("-",W$1,1)-1))+1):$V889,"&gt;0"))/(SUMIF(INDEX($V:$V,ROW($V889)-VALUE(LEFT(W$1,FIND("-",W$1,1)-1))+1):$V889,"&lt;0",INDEX($V:$V,ROW($V889)-VALUE(LEFT(W$1,FIND("-",W$1,1)-1))+1):$V889)/COUNTIF(INDEX($V:$V,ROW($V889)-VALUE(LEFT(W$1,FIND("-",W$1,1)-1))+1):$V889,"&lt;0")))),100-100/(1+ABS((SUMIF(INDEX($V:$V,ROW($V889)-VALUE(LEFT(W$1,FIND("-",W$1,1)-1))+1):$V889,"&gt;0",INDEX($V:$V,ROW($V889)-VALUE(LEFT(W$1,FIND("-",W$1,1)-1))+1):$V889)/VALUE(LEFT(W$1,FIND("-",W$1,1)-1)))/(SUMIF(INDEX($V:$V,ROW($V889)-VALUE(LEFT(W$1,FIND("-",W$1,1)-1))+1):$V889,"&lt;0",INDEX($V:$V,ROW($V889)-VALUE(LEFT(W$1,FIND("-",W$1,1)-1))+1):$V889)/VALUE(LEFT(W$1,FIND("-",W$1,1)-1)))))))</f>
        <v>63.333333333333329</v>
      </c>
      <c r="Y889">
        <f>IF(ROW($E889)&lt;=VALUE(LEFT(Y$1,FIND("-",Y$1,1)-1)),0,MAX(INDEX(C:C,ROW(C889)-VALUE(LEFT(Y$1,FIND("-",Y$1,1)-1))+1):C889))</f>
        <v>0.64500000000000002</v>
      </c>
      <c r="Z889">
        <f>IF(ROW($E889)&lt;=VALUE(LEFT(Z$1,FIND("-",Z$1,1)-1)),0,MIN(INDEX(D:D,ROW(D889)-VALUE(LEFT(Z$1,FIND("-",Z$1,1)-1))+1):D889))</f>
        <v>0.59499999999999997</v>
      </c>
      <c r="AA889">
        <f t="shared" si="126"/>
        <v>90</v>
      </c>
      <c r="AB889">
        <f>IF(ROW($AA889)&lt;=VALUE(LEFT(AA$1,FIND("-",AA$1,1)-1))+VALUE(LEFT(AB$1,FIND("-",AB$1,1)-1)-1),0,AVERAGE(INDEX($AA:$AA,ROW($AA889)-VALUE(LEFT(AB$1,FIND("-",AB$1,1)-1))+1):$AA889))</f>
        <v>53.333333333333336</v>
      </c>
      <c r="AC889">
        <f>IF(ROW($AA889)&lt;=VALUE(LEFT(AA$1,FIND("-",AA$1,1)-1))+VALUE(LEFT(AB$1,FIND("-",AB$1,1)-1)-1)+VALUE(LEFT(AC$1,FIND("-",AC$1,1)-1)-1),0,AVERAGE(INDEX($AB:$AB,ROW($AB889)-VALUE(LEFT(AC$1,FIND("-",AC$1,1)-1))+1):$AB889))</f>
        <v>44.44444444444445</v>
      </c>
      <c r="AE889">
        <f t="shared" si="124"/>
        <v>16674944</v>
      </c>
      <c r="AG889" t="str">
        <f t="shared" si="125"/>
        <v/>
      </c>
    </row>
    <row r="890" spans="1:33" x14ac:dyDescent="0.25">
      <c r="A890" s="6">
        <v>37781</v>
      </c>
      <c r="B890">
        <v>0.64</v>
      </c>
      <c r="C890">
        <v>0.68</v>
      </c>
      <c r="D890">
        <v>0.64</v>
      </c>
      <c r="E890">
        <v>0.68</v>
      </c>
      <c r="F890">
        <v>0.39203399999999999</v>
      </c>
      <c r="G890">
        <v>377600</v>
      </c>
      <c r="I890" t="str">
        <f t="shared" si="119"/>
        <v/>
      </c>
      <c r="J890" t="str">
        <f t="shared" si="120"/>
        <v>Overbought</v>
      </c>
      <c r="K890" t="str">
        <f t="shared" si="121"/>
        <v/>
      </c>
      <c r="M890" s="11" t="str">
        <f t="shared" si="122"/>
        <v/>
      </c>
      <c r="O890">
        <f>IF(ROW($E890)&lt;=VALUE(LEFT(O$1,FIND("-",O$1,1)-1)),0,IF(ROW($E890)=VALUE(LEFT(O$1,FIND("-",O$1,1)-1))+1,AVERAGE(INDEX($E:$E,ROW($E890)-VALUE(LEFT(O$1,FIND("-",O$1,1)-1))):$E890),($E890*(2/(VALUE(LEFT(O$1,FIND("-",O$1,1)-1))+1)))+(O889*(1-(2/(VALUE(LEFT(O$1,FIND("-",O$1,1)-1))+1))))))</f>
        <v>0.63072463681975222</v>
      </c>
      <c r="Q890">
        <f>IF(ROW($E890)&lt;=VALUE(LEFT(Q$1,FIND("-",Q$1,1)-1)),0,IF(ROW($E890)=VALUE(LEFT(Q$1,FIND("-",Q$1,1)-1))+1,AVERAGE(INDEX($E:$E,ROW($E890)-VALUE(LEFT(Q$1,FIND("-",Q$1,1)-1))):$E890),($E890*(2/(VALUE(LEFT(Q$1,FIND("-",Q$1,1)-1))+1)))+(Q889*(1-(2/(VALUE(LEFT(Q$1,FIND("-",Q$1,1)-1))+1))))))</f>
        <v>0.62813979045717483</v>
      </c>
      <c r="R890">
        <f>IF(ROW($E890)&lt;=VALUE(LEFT(R$1,FIND("-",R$1,1)-1)),0,IF(ROW($E890)=VALUE(LEFT(R$1,FIND("-",R$1,1)-1))+1,AVERAGE(INDEX($E:$E,ROW($E890)-VALUE(LEFT(R$1,FIND("-",R$1,1)-1))):$E890),($E890*(2/(VALUE(LEFT(R$1,FIND("-",R$1,1)-1))+1)))+(R889*(1-(2/(VALUE(LEFT(R$1,FIND("-",R$1,1)-1))+1))))))</f>
        <v>0.61448667251464617</v>
      </c>
      <c r="S890">
        <f t="shared" si="123"/>
        <v>1.3653117942528659E-2</v>
      </c>
      <c r="T890">
        <f>IF(ROW($E890)&lt;=MAX(VALUE(LEFT(Q$1,FIND("-",Q$1,1)-1)),VALUE(LEFT(R$1,FIND("-",R$1,1)-1)))+VALUE(LEFT(T$1,FIND("-",T$1,1)-1))-1,0,IF(ROW($E890)=MAX(VALUE(LEFT(Q$1,FIND("-",Q$1,1)-1)),VALUE(LEFT(R$1,FIND("-",R$1,1)-1)))+VALUE(LEFT(T$1,FIND("-",T$1,1)-1)),AVERAGE(INDEX($S:$S,ROW(S890)-VALUE(LEFT(T$1,FIND("-",T$1,1)-1))+1):S890),($S890*(2/(VALUE(LEFT(T$1,FIND("-",T$1,1)-1))+1)))+(T889*(1-(2/(VALUE(LEFT(T$1,FIND("-",T$1,1)-1))+1))))))</f>
        <v>9.857837955014763E-3</v>
      </c>
      <c r="V890">
        <f t="shared" si="118"/>
        <v>4.0000000000000036E-2</v>
      </c>
      <c r="W890">
        <f>IF(ROW($E890)&lt;=VALUE(LEFT(W$1,FIND("-",W$1,1)-1))+1,0,IF(ROW($E889)=VALUE(LEFT(W$1,FIND("-",W$1,1)-1))+1,100-100/(1+ABS((SUMIF(INDEX($V:$V,ROW($V890)-VALUE(LEFT(W$1,FIND("-",W$1,1)-1))+1):$V890,"&gt;0",INDEX($V:$V,ROW($V890)-VALUE(LEFT(W$1,FIND("-",W$1,1)-1))+1):$V890)/COUNTIF(INDEX($V:$V,ROW($V890)-VALUE(LEFT(W$1,FIND("-",W$1,1)-1))+1):$V890,"&gt;0"))/(SUMIF(INDEX($V:$V,ROW($V890)-VALUE(LEFT(W$1,FIND("-",W$1,1)-1))+1):$V890,"&lt;0",INDEX($V:$V,ROW($V890)-VALUE(LEFT(W$1,FIND("-",W$1,1)-1))+1):$V890)/COUNTIF(INDEX($V:$V,ROW($V890)-VALUE(LEFT(W$1,FIND("-",W$1,1)-1))+1):$V890,"&lt;0")))),100-100/(1+ABS((SUMIF(INDEX($V:$V,ROW($V890)-VALUE(LEFT(W$1,FIND("-",W$1,1)-1))+1):$V890,"&gt;0",INDEX($V:$V,ROW($V890)-VALUE(LEFT(W$1,FIND("-",W$1,1)-1))+1):$V890)/VALUE(LEFT(W$1,FIND("-",W$1,1)-1)))/(SUMIF(INDEX($V:$V,ROW($V890)-VALUE(LEFT(W$1,FIND("-",W$1,1)-1))+1):$V890,"&lt;0",INDEX($V:$V,ROW($V890)-VALUE(LEFT(W$1,FIND("-",W$1,1)-1))+1):$V890)/VALUE(LEFT(W$1,FIND("-",W$1,1)-1)))))))</f>
        <v>71.05263157894737</v>
      </c>
      <c r="Y890">
        <f>IF(ROW($E890)&lt;=VALUE(LEFT(Y$1,FIND("-",Y$1,1)-1)),0,MAX(INDEX(C:C,ROW(C890)-VALUE(LEFT(Y$1,FIND("-",Y$1,1)-1))+1):C890))</f>
        <v>0.68</v>
      </c>
      <c r="Z890">
        <f>IF(ROW($E890)&lt;=VALUE(LEFT(Z$1,FIND("-",Z$1,1)-1)),0,MIN(INDEX(D:D,ROW(D890)-VALUE(LEFT(Z$1,FIND("-",Z$1,1)-1))+1):D890))</f>
        <v>0.59499999999999997</v>
      </c>
      <c r="AA890">
        <f t="shared" si="126"/>
        <v>100</v>
      </c>
      <c r="AB890">
        <f>IF(ROW($AA890)&lt;=VALUE(LEFT(AA$1,FIND("-",AA$1,1)-1))+VALUE(LEFT(AB$1,FIND("-",AB$1,1)-1)-1),0,AVERAGE(INDEX($AA:$AA,ROW($AA890)-VALUE(LEFT(AB$1,FIND("-",AB$1,1)-1))+1):$AA890))</f>
        <v>80</v>
      </c>
      <c r="AC890">
        <f>IF(ROW($AA890)&lt;=VALUE(LEFT(AA$1,FIND("-",AA$1,1)-1))+VALUE(LEFT(AB$1,FIND("-",AB$1,1)-1)-1)+VALUE(LEFT(AC$1,FIND("-",AC$1,1)-1)-1),0,AVERAGE(INDEX($AB:$AB,ROW($AB890)-VALUE(LEFT(AC$1,FIND("-",AC$1,1)-1))+1):$AB890))</f>
        <v>57.777777777777779</v>
      </c>
      <c r="AE890">
        <f t="shared" si="124"/>
        <v>17052544</v>
      </c>
      <c r="AG890" t="str">
        <f t="shared" si="125"/>
        <v/>
      </c>
    </row>
    <row r="891" spans="1:33" x14ac:dyDescent="0.25">
      <c r="A891" s="6">
        <v>37782</v>
      </c>
      <c r="B891">
        <v>0.68</v>
      </c>
      <c r="C891">
        <v>0.72499999999999998</v>
      </c>
      <c r="D891">
        <v>0.68</v>
      </c>
      <c r="E891">
        <v>0.72</v>
      </c>
      <c r="F891">
        <v>0.41509499999999999</v>
      </c>
      <c r="G891">
        <v>452500</v>
      </c>
      <c r="I891" t="str">
        <f t="shared" ref="I891:I954" si="127">IF(AND(T891&gt;=S891,T890&lt;S890),"Bearish",IF(AND(T891&lt;S891,T890&gt;=S890),"Bullish",""))</f>
        <v/>
      </c>
      <c r="J891" t="str">
        <f t="shared" ref="J891:J954" si="128">IF(W891&gt;70,"Overbought",IF(W891&lt;30,"Oversold",""))</f>
        <v>Overbought</v>
      </c>
      <c r="K891" t="str">
        <f t="shared" ref="K891:K954" si="129">IF(AND(AC891&lt;20,AC891&gt;AB891),"Oversold Above %D",IF(AND(AC891&lt;20,AC891&lt;=AB891),"Oversold Below %D",IF(AND(AC891&gt;80,AC891&lt;AB891),"Overbought Below %D",IF(AND(AC891&gt;80,AC891&gt;=AB891),"Overbought Above %D",IF(AND(AC891&gt;=20,LEFT(K890,5)="Overs"),"Buy",IF(AND(AC891&lt;=80,LEFT(K890,5)="Overb"),"Sell",""))))))</f>
        <v/>
      </c>
      <c r="M891" s="11" t="str">
        <f t="shared" si="122"/>
        <v/>
      </c>
      <c r="O891">
        <f>IF(ROW($E891)&lt;=VALUE(LEFT(O$1,FIND("-",O$1,1)-1)),0,IF(ROW($E891)=VALUE(LEFT(O$1,FIND("-",O$1,1)-1))+1,AVERAGE(INDEX($E:$E,ROW($E891)-VALUE(LEFT(O$1,FIND("-",O$1,1)-1))):$E891),($E891*(2/(VALUE(LEFT(O$1,FIND("-",O$1,1)-1))+1)))+(O890*(1-(2/(VALUE(LEFT(O$1,FIND("-",O$1,1)-1))+1))))))</f>
        <v>0.63161294889119757</v>
      </c>
      <c r="Q891">
        <f>IF(ROW($E891)&lt;=VALUE(LEFT(Q$1,FIND("-",Q$1,1)-1)),0,IF(ROW($E891)=VALUE(LEFT(Q$1,FIND("-",Q$1,1)-1))+1,AVERAGE(INDEX($E:$E,ROW($E891)-VALUE(LEFT(Q$1,FIND("-",Q$1,1)-1))):$E891),($E891*(2/(VALUE(LEFT(Q$1,FIND("-",Q$1,1)-1))+1)))+(Q890*(1-(2/(VALUE(LEFT(Q$1,FIND("-",Q$1,1)-1))+1))))))</f>
        <v>0.64227213038684017</v>
      </c>
      <c r="R891">
        <f>IF(ROW($E891)&lt;=VALUE(LEFT(R$1,FIND("-",R$1,1)-1)),0,IF(ROW($E891)=VALUE(LEFT(R$1,FIND("-",R$1,1)-1))+1,AVERAGE(INDEX($E:$E,ROW($E891)-VALUE(LEFT(R$1,FIND("-",R$1,1)-1))):$E891),($E891*(2/(VALUE(LEFT(R$1,FIND("-",R$1,1)-1))+1)))+(R890*(1-(2/(VALUE(LEFT(R$1,FIND("-",R$1,1)-1))+1))))))</f>
        <v>0.62230247455059828</v>
      </c>
      <c r="S891">
        <f t="shared" ref="S891:S954" si="130">IF(ROW($E891)&lt;=MAX(VALUE(LEFT(Q$1,FIND("-",Q$1,1)-1)),VALUE(LEFT(R$1,FIND("-",R$1,1)-1))),0,Q891-R891)</f>
        <v>1.9969655836241884E-2</v>
      </c>
      <c r="T891">
        <f>IF(ROW($E891)&lt;=MAX(VALUE(LEFT(Q$1,FIND("-",Q$1,1)-1)),VALUE(LEFT(R$1,FIND("-",R$1,1)-1)))+VALUE(LEFT(T$1,FIND("-",T$1,1)-1))-1,0,IF(ROW($E891)=MAX(VALUE(LEFT(Q$1,FIND("-",Q$1,1)-1)),VALUE(LEFT(R$1,FIND("-",R$1,1)-1)))+VALUE(LEFT(T$1,FIND("-",T$1,1)-1)),AVERAGE(INDEX($S:$S,ROW(S891)-VALUE(LEFT(T$1,FIND("-",T$1,1)-1))+1):S891),($S891*(2/(VALUE(LEFT(T$1,FIND("-",T$1,1)-1))+1)))+(T890*(1-(2/(VALUE(LEFT(T$1,FIND("-",T$1,1)-1))+1))))))</f>
        <v>1.1880201531260189E-2</v>
      </c>
      <c r="V891">
        <f t="shared" ref="V891:V954" si="131">IFERROR(1*(E891-E890),"")</f>
        <v>3.9999999999999925E-2</v>
      </c>
      <c r="W891">
        <f>IF(ROW($E891)&lt;=VALUE(LEFT(W$1,FIND("-",W$1,1)-1))+1,0,IF(ROW($E890)=VALUE(LEFT(W$1,FIND("-",W$1,1)-1))+1,100-100/(1+ABS((SUMIF(INDEX($V:$V,ROW($V891)-VALUE(LEFT(W$1,FIND("-",W$1,1)-1))+1):$V891,"&gt;0",INDEX($V:$V,ROW($V891)-VALUE(LEFT(W$1,FIND("-",W$1,1)-1))+1):$V891)/COUNTIF(INDEX($V:$V,ROW($V891)-VALUE(LEFT(W$1,FIND("-",W$1,1)-1))+1):$V891,"&gt;0"))/(SUMIF(INDEX($V:$V,ROW($V891)-VALUE(LEFT(W$1,FIND("-",W$1,1)-1))+1):$V891,"&lt;0",INDEX($V:$V,ROW($V891)-VALUE(LEFT(W$1,FIND("-",W$1,1)-1))+1):$V891)/COUNTIF(INDEX($V:$V,ROW($V891)-VALUE(LEFT(W$1,FIND("-",W$1,1)-1))+1):$V891,"&lt;0")))),100-100/(1+ABS((SUMIF(INDEX($V:$V,ROW($V891)-VALUE(LEFT(W$1,FIND("-",W$1,1)-1))+1):$V891,"&gt;0",INDEX($V:$V,ROW($V891)-VALUE(LEFT(W$1,FIND("-",W$1,1)-1))+1):$V891)/VALUE(LEFT(W$1,FIND("-",W$1,1)-1)))/(SUMIF(INDEX($V:$V,ROW($V891)-VALUE(LEFT(W$1,FIND("-",W$1,1)-1))+1):$V891,"&lt;0",INDEX($V:$V,ROW($V891)-VALUE(LEFT(W$1,FIND("-",W$1,1)-1))+1):$V891)/VALUE(LEFT(W$1,FIND("-",W$1,1)-1)))))))</f>
        <v>76.086956521739125</v>
      </c>
      <c r="Y891">
        <f>IF(ROW($E891)&lt;=VALUE(LEFT(Y$1,FIND("-",Y$1,1)-1)),0,MAX(INDEX(C:C,ROW(C891)-VALUE(LEFT(Y$1,FIND("-",Y$1,1)-1))+1):C891))</f>
        <v>0.72499999999999998</v>
      </c>
      <c r="Z891">
        <f>IF(ROW($E891)&lt;=VALUE(LEFT(Z$1,FIND("-",Z$1,1)-1)),0,MIN(INDEX(D:D,ROW(D891)-VALUE(LEFT(Z$1,FIND("-",Z$1,1)-1))+1):D891))</f>
        <v>0.59499999999999997</v>
      </c>
      <c r="AA891">
        <f t="shared" si="126"/>
        <v>96.153846153846146</v>
      </c>
      <c r="AB891">
        <f>IF(ROW($AA891)&lt;=VALUE(LEFT(AA$1,FIND("-",AA$1,1)-1))+VALUE(LEFT(AB$1,FIND("-",AB$1,1)-1)-1),0,AVERAGE(INDEX($AA:$AA,ROW($AA891)-VALUE(LEFT(AB$1,FIND("-",AB$1,1)-1))+1):$AA891))</f>
        <v>95.384615384615373</v>
      </c>
      <c r="AC891">
        <f>IF(ROW($AA891)&lt;=VALUE(LEFT(AA$1,FIND("-",AA$1,1)-1))+VALUE(LEFT(AB$1,FIND("-",AB$1,1)-1)-1)+VALUE(LEFT(AC$1,FIND("-",AC$1,1)-1)-1),0,AVERAGE(INDEX($AB:$AB,ROW($AB891)-VALUE(LEFT(AC$1,FIND("-",AC$1,1)-1))+1):$AB891))</f>
        <v>76.239316239316238</v>
      </c>
      <c r="AE891">
        <f t="shared" ref="AE891:AE954" si="132">IFERROR(IF($E891=$E890,AE890,IF($E891&gt;$E890,AE890+$G891,IF($E891&lt;$E890,AE890-$G891,""))),"")</f>
        <v>17505044</v>
      </c>
      <c r="AG891" t="str">
        <f t="shared" si="125"/>
        <v/>
      </c>
    </row>
    <row r="892" spans="1:33" x14ac:dyDescent="0.25">
      <c r="A892" s="6">
        <v>37783</v>
      </c>
      <c r="B892">
        <v>0.73499999999999999</v>
      </c>
      <c r="C892">
        <v>0.79</v>
      </c>
      <c r="D892">
        <v>0.73499999999999999</v>
      </c>
      <c r="E892">
        <v>0.78500000000000003</v>
      </c>
      <c r="F892">
        <v>0.452569</v>
      </c>
      <c r="G892">
        <v>1212000</v>
      </c>
      <c r="I892" t="str">
        <f t="shared" si="127"/>
        <v/>
      </c>
      <c r="J892" t="str">
        <f t="shared" si="128"/>
        <v>Overbought</v>
      </c>
      <c r="K892" t="str">
        <f t="shared" si="129"/>
        <v>Overbought Below %D</v>
      </c>
      <c r="M892" s="11" t="str">
        <f t="shared" si="122"/>
        <v/>
      </c>
      <c r="O892">
        <f>IF(ROW($E892)&lt;=VALUE(LEFT(O$1,FIND("-",O$1,1)-1)),0,IF(ROW($E892)=VALUE(LEFT(O$1,FIND("-",O$1,1)-1))+1,AVERAGE(INDEX($E:$E,ROW($E892)-VALUE(LEFT(O$1,FIND("-",O$1,1)-1))):$E892),($E892*(2/(VALUE(LEFT(O$1,FIND("-",O$1,1)-1))+1)))+(O891*(1-(2/(VALUE(LEFT(O$1,FIND("-",O$1,1)-1))+1))))))</f>
        <v>0.63313918820571302</v>
      </c>
      <c r="Q892">
        <f>IF(ROW($E892)&lt;=VALUE(LEFT(Q$1,FIND("-",Q$1,1)-1)),0,IF(ROW($E892)=VALUE(LEFT(Q$1,FIND("-",Q$1,1)-1))+1,AVERAGE(INDEX($E:$E,ROW($E892)-VALUE(LEFT(Q$1,FIND("-",Q$1,1)-1))):$E892),($E892*(2/(VALUE(LEFT(Q$1,FIND("-",Q$1,1)-1))+1)))+(Q891*(1-(2/(VALUE(LEFT(Q$1,FIND("-",Q$1,1)-1))+1))))))</f>
        <v>0.66423026417348008</v>
      </c>
      <c r="R892">
        <f>IF(ROW($E892)&lt;=VALUE(LEFT(R$1,FIND("-",R$1,1)-1)),0,IF(ROW($E892)=VALUE(LEFT(R$1,FIND("-",R$1,1)-1))+1,AVERAGE(INDEX($E:$E,ROW($E892)-VALUE(LEFT(R$1,FIND("-",R$1,1)-1))):$E892),($E892*(2/(VALUE(LEFT(R$1,FIND("-",R$1,1)-1))+1)))+(R891*(1-(2/(VALUE(LEFT(R$1,FIND("-",R$1,1)-1))+1))))))</f>
        <v>0.6343541431024059</v>
      </c>
      <c r="S892">
        <f t="shared" si="130"/>
        <v>2.987612107107418E-2</v>
      </c>
      <c r="T892">
        <f>IF(ROW($E892)&lt;=MAX(VALUE(LEFT(Q$1,FIND("-",Q$1,1)-1)),VALUE(LEFT(R$1,FIND("-",R$1,1)-1)))+VALUE(LEFT(T$1,FIND("-",T$1,1)-1))-1,0,IF(ROW($E892)=MAX(VALUE(LEFT(Q$1,FIND("-",Q$1,1)-1)),VALUE(LEFT(R$1,FIND("-",R$1,1)-1)))+VALUE(LEFT(T$1,FIND("-",T$1,1)-1)),AVERAGE(INDEX($S:$S,ROW(S892)-VALUE(LEFT(T$1,FIND("-",T$1,1)-1))+1):S892),($S892*(2/(VALUE(LEFT(T$1,FIND("-",T$1,1)-1))+1)))+(T891*(1-(2/(VALUE(LEFT(T$1,FIND("-",T$1,1)-1))+1))))))</f>
        <v>1.5479385439222988E-2</v>
      </c>
      <c r="V892">
        <f t="shared" si="131"/>
        <v>6.5000000000000058E-2</v>
      </c>
      <c r="W892">
        <f>IF(ROW($E892)&lt;=VALUE(LEFT(W$1,FIND("-",W$1,1)-1))+1,0,IF(ROW($E891)=VALUE(LEFT(W$1,FIND("-",W$1,1)-1))+1,100-100/(1+ABS((SUMIF(INDEX($V:$V,ROW($V892)-VALUE(LEFT(W$1,FIND("-",W$1,1)-1))+1):$V892,"&gt;0",INDEX($V:$V,ROW($V892)-VALUE(LEFT(W$1,FIND("-",W$1,1)-1))+1):$V892)/COUNTIF(INDEX($V:$V,ROW($V892)-VALUE(LEFT(W$1,FIND("-",W$1,1)-1))+1):$V892,"&gt;0"))/(SUMIF(INDEX($V:$V,ROW($V892)-VALUE(LEFT(W$1,FIND("-",W$1,1)-1))+1):$V892,"&lt;0",INDEX($V:$V,ROW($V892)-VALUE(LEFT(W$1,FIND("-",W$1,1)-1))+1):$V892)/COUNTIF(INDEX($V:$V,ROW($V892)-VALUE(LEFT(W$1,FIND("-",W$1,1)-1))+1):$V892,"&lt;0")))),100-100/(1+ABS((SUMIF(INDEX($V:$V,ROW($V892)-VALUE(LEFT(W$1,FIND("-",W$1,1)-1))+1):$V892,"&gt;0",INDEX($V:$V,ROW($V892)-VALUE(LEFT(W$1,FIND("-",W$1,1)-1))+1):$V892)/VALUE(LEFT(W$1,FIND("-",W$1,1)-1)))/(SUMIF(INDEX($V:$V,ROW($V892)-VALUE(LEFT(W$1,FIND("-",W$1,1)-1))+1):$V892,"&lt;0",INDEX($V:$V,ROW($V892)-VALUE(LEFT(W$1,FIND("-",W$1,1)-1))+1):$V892)/VALUE(LEFT(W$1,FIND("-",W$1,1)-1)))))))</f>
        <v>81.034482758620683</v>
      </c>
      <c r="Y892">
        <f>IF(ROW($E892)&lt;=VALUE(LEFT(Y$1,FIND("-",Y$1,1)-1)),0,MAX(INDEX(C:C,ROW(C892)-VALUE(LEFT(Y$1,FIND("-",Y$1,1)-1))+1):C892))</f>
        <v>0.79</v>
      </c>
      <c r="Z892">
        <f>IF(ROW($E892)&lt;=VALUE(LEFT(Z$1,FIND("-",Z$1,1)-1)),0,MIN(INDEX(D:D,ROW(D892)-VALUE(LEFT(Z$1,FIND("-",Z$1,1)-1))+1):D892))</f>
        <v>0.59499999999999997</v>
      </c>
      <c r="AA892">
        <f t="shared" si="126"/>
        <v>97.435897435897431</v>
      </c>
      <c r="AB892">
        <f>IF(ROW($AA892)&lt;=VALUE(LEFT(AA$1,FIND("-",AA$1,1)-1))+VALUE(LEFT(AB$1,FIND("-",AB$1,1)-1)-1),0,AVERAGE(INDEX($AA:$AA,ROW($AA892)-VALUE(LEFT(AB$1,FIND("-",AB$1,1)-1))+1):$AA892))</f>
        <v>97.86324786324785</v>
      </c>
      <c r="AC892">
        <f>IF(ROW($AA892)&lt;=VALUE(LEFT(AA$1,FIND("-",AA$1,1)-1))+VALUE(LEFT(AB$1,FIND("-",AB$1,1)-1)-1)+VALUE(LEFT(AC$1,FIND("-",AC$1,1)-1)-1),0,AVERAGE(INDEX($AB:$AB,ROW($AB892)-VALUE(LEFT(AC$1,FIND("-",AC$1,1)-1))+1):$AB892))</f>
        <v>91.082621082621074</v>
      </c>
      <c r="AE892">
        <f t="shared" si="132"/>
        <v>18717044</v>
      </c>
      <c r="AG892" t="str">
        <f t="shared" si="125"/>
        <v/>
      </c>
    </row>
    <row r="893" spans="1:33" x14ac:dyDescent="0.25">
      <c r="A893" s="6">
        <v>37784</v>
      </c>
      <c r="B893">
        <v>0.81</v>
      </c>
      <c r="C893">
        <v>0.81</v>
      </c>
      <c r="D893">
        <v>0.755</v>
      </c>
      <c r="E893">
        <v>0.78</v>
      </c>
      <c r="F893">
        <v>0.44968599999999997</v>
      </c>
      <c r="G893">
        <v>852900</v>
      </c>
      <c r="I893" t="str">
        <f t="shared" si="127"/>
        <v/>
      </c>
      <c r="J893" t="str">
        <f t="shared" si="128"/>
        <v>Overbought</v>
      </c>
      <c r="K893" t="str">
        <f t="shared" si="129"/>
        <v>Overbought Above %D</v>
      </c>
      <c r="M893" s="11" t="str">
        <f t="shared" si="122"/>
        <v/>
      </c>
      <c r="O893">
        <f>IF(ROW($E893)&lt;=VALUE(LEFT(O$1,FIND("-",O$1,1)-1)),0,IF(ROW($E893)=VALUE(LEFT(O$1,FIND("-",O$1,1)-1))+1,AVERAGE(INDEX($E:$E,ROW($E893)-VALUE(LEFT(O$1,FIND("-",O$1,1)-1))):$E893),($E893*(2/(VALUE(LEFT(O$1,FIND("-",O$1,1)-1))+1)))+(O892*(1-(2/(VALUE(LEFT(O$1,FIND("-",O$1,1)-1))+1))))))</f>
        <v>0.63460048981560646</v>
      </c>
      <c r="Q893">
        <f>IF(ROW($E893)&lt;=VALUE(LEFT(Q$1,FIND("-",Q$1,1)-1)),0,IF(ROW($E893)=VALUE(LEFT(Q$1,FIND("-",Q$1,1)-1))+1,AVERAGE(INDEX($E:$E,ROW($E893)-VALUE(LEFT(Q$1,FIND("-",Q$1,1)-1))):$E893),($E893*(2/(VALUE(LEFT(Q$1,FIND("-",Q$1,1)-1))+1)))+(Q892*(1-(2/(VALUE(LEFT(Q$1,FIND("-",Q$1,1)-1))+1))))))</f>
        <v>0.68204099276217545</v>
      </c>
      <c r="R893">
        <f>IF(ROW($E893)&lt;=VALUE(LEFT(R$1,FIND("-",R$1,1)-1)),0,IF(ROW($E893)=VALUE(LEFT(R$1,FIND("-",R$1,1)-1))+1,AVERAGE(INDEX($E:$E,ROW($E893)-VALUE(LEFT(R$1,FIND("-",R$1,1)-1))):$E893),($E893*(2/(VALUE(LEFT(R$1,FIND("-",R$1,1)-1))+1)))+(R892*(1-(2/(VALUE(LEFT(R$1,FIND("-",R$1,1)-1))+1))))))</f>
        <v>0.64514272509482029</v>
      </c>
      <c r="S893">
        <f t="shared" si="130"/>
        <v>3.6898267667355156E-2</v>
      </c>
      <c r="T893">
        <f>IF(ROW($E893)&lt;=MAX(VALUE(LEFT(Q$1,FIND("-",Q$1,1)-1)),VALUE(LEFT(R$1,FIND("-",R$1,1)-1)))+VALUE(LEFT(T$1,FIND("-",T$1,1)-1))-1,0,IF(ROW($E893)=MAX(VALUE(LEFT(Q$1,FIND("-",Q$1,1)-1)),VALUE(LEFT(R$1,FIND("-",R$1,1)-1)))+VALUE(LEFT(T$1,FIND("-",T$1,1)-1)),AVERAGE(INDEX($S:$S,ROW(S893)-VALUE(LEFT(T$1,FIND("-",T$1,1)-1))+1):S893),($S893*(2/(VALUE(LEFT(T$1,FIND("-",T$1,1)-1))+1)))+(T892*(1-(2/(VALUE(LEFT(T$1,FIND("-",T$1,1)-1))+1))))))</f>
        <v>1.9763161884849424E-2</v>
      </c>
      <c r="V893">
        <f t="shared" si="131"/>
        <v>-5.0000000000000044E-3</v>
      </c>
      <c r="W893">
        <f>IF(ROW($E893)&lt;=VALUE(LEFT(W$1,FIND("-",W$1,1)-1))+1,0,IF(ROW($E892)=VALUE(LEFT(W$1,FIND("-",W$1,1)-1))+1,100-100/(1+ABS((SUMIF(INDEX($V:$V,ROW($V893)-VALUE(LEFT(W$1,FIND("-",W$1,1)-1))+1):$V893,"&gt;0",INDEX($V:$V,ROW($V893)-VALUE(LEFT(W$1,FIND("-",W$1,1)-1))+1):$V893)/COUNTIF(INDEX($V:$V,ROW($V893)-VALUE(LEFT(W$1,FIND("-",W$1,1)-1))+1):$V893,"&gt;0"))/(SUMIF(INDEX($V:$V,ROW($V893)-VALUE(LEFT(W$1,FIND("-",W$1,1)-1))+1):$V893,"&lt;0",INDEX($V:$V,ROW($V893)-VALUE(LEFT(W$1,FIND("-",W$1,1)-1))+1):$V893)/COUNTIF(INDEX($V:$V,ROW($V893)-VALUE(LEFT(W$1,FIND("-",W$1,1)-1))+1):$V893,"&lt;0")))),100-100/(1+ABS((SUMIF(INDEX($V:$V,ROW($V893)-VALUE(LEFT(W$1,FIND("-",W$1,1)-1))+1):$V893,"&gt;0",INDEX($V:$V,ROW($V893)-VALUE(LEFT(W$1,FIND("-",W$1,1)-1))+1):$V893)/VALUE(LEFT(W$1,FIND("-",W$1,1)-1)))/(SUMIF(INDEX($V:$V,ROW($V893)-VALUE(LEFT(W$1,FIND("-",W$1,1)-1))+1):$V893,"&lt;0",INDEX($V:$V,ROW($V893)-VALUE(LEFT(W$1,FIND("-",W$1,1)-1))+1):$V893)/VALUE(LEFT(W$1,FIND("-",W$1,1)-1)))))))</f>
        <v>81.034482758620683</v>
      </c>
      <c r="Y893">
        <f>IF(ROW($E893)&lt;=VALUE(LEFT(Y$1,FIND("-",Y$1,1)-1)),0,MAX(INDEX(C:C,ROW(C893)-VALUE(LEFT(Y$1,FIND("-",Y$1,1)-1))+1):C893))</f>
        <v>0.81</v>
      </c>
      <c r="Z893">
        <f>IF(ROW($E893)&lt;=VALUE(LEFT(Z$1,FIND("-",Z$1,1)-1)),0,MIN(INDEX(D:D,ROW(D893)-VALUE(LEFT(Z$1,FIND("-",Z$1,1)-1))+1):D893))</f>
        <v>0.60499999999999998</v>
      </c>
      <c r="AA893">
        <f t="shared" si="126"/>
        <v>85.365853658536565</v>
      </c>
      <c r="AB893">
        <f>IF(ROW($AA893)&lt;=VALUE(LEFT(AA$1,FIND("-",AA$1,1)-1))+VALUE(LEFT(AB$1,FIND("-",AB$1,1)-1)-1),0,AVERAGE(INDEX($AA:$AA,ROW($AA893)-VALUE(LEFT(AB$1,FIND("-",AB$1,1)-1))+1):$AA893))</f>
        <v>92.985199082760047</v>
      </c>
      <c r="AC893">
        <f>IF(ROW($AA893)&lt;=VALUE(LEFT(AA$1,FIND("-",AA$1,1)-1))+VALUE(LEFT(AB$1,FIND("-",AB$1,1)-1)-1)+VALUE(LEFT(AC$1,FIND("-",AC$1,1)-1)-1),0,AVERAGE(INDEX($AB:$AB,ROW($AB893)-VALUE(LEFT(AC$1,FIND("-",AC$1,1)-1))+1):$AB893))</f>
        <v>95.411020776874423</v>
      </c>
      <c r="AE893">
        <f t="shared" si="132"/>
        <v>17864144</v>
      </c>
      <c r="AG893" t="str">
        <f t="shared" si="125"/>
        <v/>
      </c>
    </row>
    <row r="894" spans="1:33" x14ac:dyDescent="0.25">
      <c r="A894" s="6">
        <v>37785</v>
      </c>
      <c r="B894">
        <v>0.77</v>
      </c>
      <c r="C894">
        <v>0.77</v>
      </c>
      <c r="D894">
        <v>0.75</v>
      </c>
      <c r="E894">
        <v>0.76</v>
      </c>
      <c r="F894">
        <v>0.43815599999999999</v>
      </c>
      <c r="G894">
        <v>437700</v>
      </c>
      <c r="I894" t="str">
        <f t="shared" si="127"/>
        <v/>
      </c>
      <c r="J894" t="str">
        <f t="shared" si="128"/>
        <v>Overbought</v>
      </c>
      <c r="K894" t="str">
        <f t="shared" si="129"/>
        <v>Overbought Above %D</v>
      </c>
      <c r="M894" s="11" t="str">
        <f t="shared" si="122"/>
        <v/>
      </c>
      <c r="O894">
        <f>IF(ROW($E894)&lt;=VALUE(LEFT(O$1,FIND("-",O$1,1)-1)),0,IF(ROW($E894)=VALUE(LEFT(O$1,FIND("-",O$1,1)-1))+1,AVERAGE(INDEX($E:$E,ROW($E894)-VALUE(LEFT(O$1,FIND("-",O$1,1)-1))):$E894),($E894*(2/(VALUE(LEFT(O$1,FIND("-",O$1,1)-1))+1)))+(O893*(1-(2/(VALUE(LEFT(O$1,FIND("-",O$1,1)-1))+1))))))</f>
        <v>0.63584824613584923</v>
      </c>
      <c r="Q894">
        <f>IF(ROW($E894)&lt;=VALUE(LEFT(Q$1,FIND("-",Q$1,1)-1)),0,IF(ROW($E894)=VALUE(LEFT(Q$1,FIND("-",Q$1,1)-1))+1,AVERAGE(INDEX($E:$E,ROW($E894)-VALUE(LEFT(Q$1,FIND("-",Q$1,1)-1))):$E894),($E894*(2/(VALUE(LEFT(Q$1,FIND("-",Q$1,1)-1))+1)))+(Q893*(1-(2/(VALUE(LEFT(Q$1,FIND("-",Q$1,1)-1))+1))))))</f>
        <v>0.69403468618337916</v>
      </c>
      <c r="R894">
        <f>IF(ROW($E894)&lt;=VALUE(LEFT(R$1,FIND("-",R$1,1)-1)),0,IF(ROW($E894)=VALUE(LEFT(R$1,FIND("-",R$1,1)-1))+1,AVERAGE(INDEX($E:$E,ROW($E894)-VALUE(LEFT(R$1,FIND("-",R$1,1)-1))):$E894),($E894*(2/(VALUE(LEFT(R$1,FIND("-",R$1,1)-1))+1)))+(R893*(1-(2/(VALUE(LEFT(R$1,FIND("-",R$1,1)-1))+1))))))</f>
        <v>0.65365067138409283</v>
      </c>
      <c r="S894">
        <f t="shared" si="130"/>
        <v>4.0384014799286327E-2</v>
      </c>
      <c r="T894">
        <f>IF(ROW($E894)&lt;=MAX(VALUE(LEFT(Q$1,FIND("-",Q$1,1)-1)),VALUE(LEFT(R$1,FIND("-",R$1,1)-1)))+VALUE(LEFT(T$1,FIND("-",T$1,1)-1))-1,0,IF(ROW($E894)=MAX(VALUE(LEFT(Q$1,FIND("-",Q$1,1)-1)),VALUE(LEFT(R$1,FIND("-",R$1,1)-1)))+VALUE(LEFT(T$1,FIND("-",T$1,1)-1)),AVERAGE(INDEX($S:$S,ROW(S894)-VALUE(LEFT(T$1,FIND("-",T$1,1)-1))+1):S894),($S894*(2/(VALUE(LEFT(T$1,FIND("-",T$1,1)-1))+1)))+(T893*(1-(2/(VALUE(LEFT(T$1,FIND("-",T$1,1)-1))+1))))))</f>
        <v>2.3887332467736805E-2</v>
      </c>
      <c r="V894">
        <f t="shared" si="131"/>
        <v>-2.0000000000000018E-2</v>
      </c>
      <c r="W894">
        <f>IF(ROW($E894)&lt;=VALUE(LEFT(W$1,FIND("-",W$1,1)-1))+1,0,IF(ROW($E893)=VALUE(LEFT(W$1,FIND("-",W$1,1)-1))+1,100-100/(1+ABS((SUMIF(INDEX($V:$V,ROW($V894)-VALUE(LEFT(W$1,FIND("-",W$1,1)-1))+1):$V894,"&gt;0",INDEX($V:$V,ROW($V894)-VALUE(LEFT(W$1,FIND("-",W$1,1)-1))+1):$V894)/COUNTIF(INDEX($V:$V,ROW($V894)-VALUE(LEFT(W$1,FIND("-",W$1,1)-1))+1):$V894,"&gt;0"))/(SUMIF(INDEX($V:$V,ROW($V894)-VALUE(LEFT(W$1,FIND("-",W$1,1)-1))+1):$V894,"&lt;0",INDEX($V:$V,ROW($V894)-VALUE(LEFT(W$1,FIND("-",W$1,1)-1))+1):$V894)/COUNTIF(INDEX($V:$V,ROW($V894)-VALUE(LEFT(W$1,FIND("-",W$1,1)-1))+1):$V894,"&lt;0")))),100-100/(1+ABS((SUMIF(INDEX($V:$V,ROW($V894)-VALUE(LEFT(W$1,FIND("-",W$1,1)-1))+1):$V894,"&gt;0",INDEX($V:$V,ROW($V894)-VALUE(LEFT(W$1,FIND("-",W$1,1)-1))+1):$V894)/VALUE(LEFT(W$1,FIND("-",W$1,1)-1)))/(SUMIF(INDEX($V:$V,ROW($V894)-VALUE(LEFT(W$1,FIND("-",W$1,1)-1))+1):$V894,"&lt;0",INDEX($V:$V,ROW($V894)-VALUE(LEFT(W$1,FIND("-",W$1,1)-1))+1):$V894)/VALUE(LEFT(W$1,FIND("-",W$1,1)-1)))))))</f>
        <v>73.68421052631578</v>
      </c>
      <c r="Y894">
        <f>IF(ROW($E894)&lt;=VALUE(LEFT(Y$1,FIND("-",Y$1,1)-1)),0,MAX(INDEX(C:C,ROW(C894)-VALUE(LEFT(Y$1,FIND("-",Y$1,1)-1))+1):C894))</f>
        <v>0.81</v>
      </c>
      <c r="Z894">
        <f>IF(ROW($E894)&lt;=VALUE(LEFT(Z$1,FIND("-",Z$1,1)-1)),0,MIN(INDEX(D:D,ROW(D894)-VALUE(LEFT(Z$1,FIND("-",Z$1,1)-1))+1):D894))</f>
        <v>0.60499999999999998</v>
      </c>
      <c r="AA894">
        <f t="shared" si="126"/>
        <v>75.609756097560961</v>
      </c>
      <c r="AB894">
        <f>IF(ROW($AA894)&lt;=VALUE(LEFT(AA$1,FIND("-",AA$1,1)-1))+VALUE(LEFT(AB$1,FIND("-",AB$1,1)-1)-1),0,AVERAGE(INDEX($AA:$AA,ROW($AA894)-VALUE(LEFT(AB$1,FIND("-",AB$1,1)-1))+1):$AA894))</f>
        <v>86.137169063998314</v>
      </c>
      <c r="AC894">
        <f>IF(ROW($AA894)&lt;=VALUE(LEFT(AA$1,FIND("-",AA$1,1)-1))+VALUE(LEFT(AB$1,FIND("-",AB$1,1)-1)-1)+VALUE(LEFT(AC$1,FIND("-",AC$1,1)-1)-1),0,AVERAGE(INDEX($AB:$AB,ROW($AB894)-VALUE(LEFT(AC$1,FIND("-",AC$1,1)-1))+1):$AB894))</f>
        <v>92.328538670002061</v>
      </c>
      <c r="AE894">
        <f t="shared" si="132"/>
        <v>17426444</v>
      </c>
      <c r="AG894" t="str">
        <f t="shared" si="125"/>
        <v/>
      </c>
    </row>
    <row r="895" spans="1:33" x14ac:dyDescent="0.25">
      <c r="A895" s="6">
        <v>37788</v>
      </c>
      <c r="B895">
        <v>0.75</v>
      </c>
      <c r="C895">
        <v>0.75</v>
      </c>
      <c r="D895">
        <v>0.7</v>
      </c>
      <c r="E895">
        <v>0.72499999999999998</v>
      </c>
      <c r="F895">
        <v>0.41797800000000002</v>
      </c>
      <c r="G895">
        <v>157400</v>
      </c>
      <c r="I895" t="str">
        <f t="shared" si="127"/>
        <v/>
      </c>
      <c r="J895" t="str">
        <f t="shared" si="128"/>
        <v/>
      </c>
      <c r="K895" t="str">
        <f t="shared" si="129"/>
        <v>Overbought Above %D</v>
      </c>
      <c r="M895" s="11" t="str">
        <f t="shared" si="122"/>
        <v/>
      </c>
      <c r="O895">
        <f>IF(ROW($E895)&lt;=VALUE(LEFT(O$1,FIND("-",O$1,1)-1)),0,IF(ROW($E895)=VALUE(LEFT(O$1,FIND("-",O$1,1)-1))+1,AVERAGE(INDEX($E:$E,ROW($E895)-VALUE(LEFT(O$1,FIND("-",O$1,1)-1))):$E895),($E895*(2/(VALUE(LEFT(O$1,FIND("-",O$1,1)-1))+1)))+(O894*(1-(2/(VALUE(LEFT(O$1,FIND("-",O$1,1)-1))+1))))))</f>
        <v>0.63673532826385071</v>
      </c>
      <c r="Q895">
        <f>IF(ROW($E895)&lt;=VALUE(LEFT(Q$1,FIND("-",Q$1,1)-1)),0,IF(ROW($E895)=VALUE(LEFT(Q$1,FIND("-",Q$1,1)-1))+1,AVERAGE(INDEX($E:$E,ROW($E895)-VALUE(LEFT(Q$1,FIND("-",Q$1,1)-1))):$E895),($E895*(2/(VALUE(LEFT(Q$1,FIND("-",Q$1,1)-1))+1)))+(Q894*(1-(2/(VALUE(LEFT(Q$1,FIND("-",Q$1,1)-1))+1))))))</f>
        <v>0.69879858061670552</v>
      </c>
      <c r="R895">
        <f>IF(ROW($E895)&lt;=VALUE(LEFT(R$1,FIND("-",R$1,1)-1)),0,IF(ROW($E895)=VALUE(LEFT(R$1,FIND("-",R$1,1)-1))+1,AVERAGE(INDEX($E:$E,ROW($E895)-VALUE(LEFT(R$1,FIND("-",R$1,1)-1))):$E895),($E895*(2/(VALUE(LEFT(R$1,FIND("-",R$1,1)-1))+1)))+(R894*(1-(2/(VALUE(LEFT(R$1,FIND("-",R$1,1)-1))+1))))))</f>
        <v>0.65893580683712294</v>
      </c>
      <c r="S895">
        <f t="shared" si="130"/>
        <v>3.9862773779582583E-2</v>
      </c>
      <c r="T895">
        <f>IF(ROW($E895)&lt;=MAX(VALUE(LEFT(Q$1,FIND("-",Q$1,1)-1)),VALUE(LEFT(R$1,FIND("-",R$1,1)-1)))+VALUE(LEFT(T$1,FIND("-",T$1,1)-1))-1,0,IF(ROW($E895)=MAX(VALUE(LEFT(Q$1,FIND("-",Q$1,1)-1)),VALUE(LEFT(R$1,FIND("-",R$1,1)-1)))+VALUE(LEFT(T$1,FIND("-",T$1,1)-1)),AVERAGE(INDEX($S:$S,ROW(S895)-VALUE(LEFT(T$1,FIND("-",T$1,1)-1))+1):S895),($S895*(2/(VALUE(LEFT(T$1,FIND("-",T$1,1)-1))+1)))+(T894*(1-(2/(VALUE(LEFT(T$1,FIND("-",T$1,1)-1))+1))))))</f>
        <v>2.7082420730105961E-2</v>
      </c>
      <c r="V895">
        <f t="shared" si="131"/>
        <v>-3.5000000000000031E-2</v>
      </c>
      <c r="W895">
        <f>IF(ROW($E895)&lt;=VALUE(LEFT(W$1,FIND("-",W$1,1)-1))+1,0,IF(ROW($E894)=VALUE(LEFT(W$1,FIND("-",W$1,1)-1))+1,100-100/(1+ABS((SUMIF(INDEX($V:$V,ROW($V895)-VALUE(LEFT(W$1,FIND("-",W$1,1)-1))+1):$V895,"&gt;0",INDEX($V:$V,ROW($V895)-VALUE(LEFT(W$1,FIND("-",W$1,1)-1))+1):$V895)/COUNTIF(INDEX($V:$V,ROW($V895)-VALUE(LEFT(W$1,FIND("-",W$1,1)-1))+1):$V895,"&gt;0"))/(SUMIF(INDEX($V:$V,ROW($V895)-VALUE(LEFT(W$1,FIND("-",W$1,1)-1))+1):$V895,"&lt;0",INDEX($V:$V,ROW($V895)-VALUE(LEFT(W$1,FIND("-",W$1,1)-1))+1):$V895)/COUNTIF(INDEX($V:$V,ROW($V895)-VALUE(LEFT(W$1,FIND("-",W$1,1)-1))+1):$V895,"&lt;0")))),100-100/(1+ABS((SUMIF(INDEX($V:$V,ROW($V895)-VALUE(LEFT(W$1,FIND("-",W$1,1)-1))+1):$V895,"&gt;0",INDEX($V:$V,ROW($V895)-VALUE(LEFT(W$1,FIND("-",W$1,1)-1))+1):$V895)/VALUE(LEFT(W$1,FIND("-",W$1,1)-1)))/(SUMIF(INDEX($V:$V,ROW($V895)-VALUE(LEFT(W$1,FIND("-",W$1,1)-1))+1):$V895,"&lt;0",INDEX($V:$V,ROW($V895)-VALUE(LEFT(W$1,FIND("-",W$1,1)-1))+1):$V895)/VALUE(LEFT(W$1,FIND("-",W$1,1)-1)))))))</f>
        <v>68.852459016393425</v>
      </c>
      <c r="Y895">
        <f>IF(ROW($E895)&lt;=VALUE(LEFT(Y$1,FIND("-",Y$1,1)-1)),0,MAX(INDEX(C:C,ROW(C895)-VALUE(LEFT(Y$1,FIND("-",Y$1,1)-1))+1):C895))</f>
        <v>0.81</v>
      </c>
      <c r="Z895">
        <f>IF(ROW($E895)&lt;=VALUE(LEFT(Z$1,FIND("-",Z$1,1)-1)),0,MIN(INDEX(D:D,ROW(D895)-VALUE(LEFT(Z$1,FIND("-",Z$1,1)-1))+1):D895))</f>
        <v>0.60499999999999998</v>
      </c>
      <c r="AA895">
        <f t="shared" si="126"/>
        <v>58.536585365853632</v>
      </c>
      <c r="AB895">
        <f>IF(ROW($AA895)&lt;=VALUE(LEFT(AA$1,FIND("-",AA$1,1)-1))+VALUE(LEFT(AB$1,FIND("-",AB$1,1)-1)-1),0,AVERAGE(INDEX($AA:$AA,ROW($AA895)-VALUE(LEFT(AB$1,FIND("-",AB$1,1)-1))+1):$AA895))</f>
        <v>73.170731707317046</v>
      </c>
      <c r="AC895">
        <f>IF(ROW($AA895)&lt;=VALUE(LEFT(AA$1,FIND("-",AA$1,1)-1))+VALUE(LEFT(AB$1,FIND("-",AB$1,1)-1)-1)+VALUE(LEFT(AC$1,FIND("-",AC$1,1)-1)-1),0,AVERAGE(INDEX($AB:$AB,ROW($AB895)-VALUE(LEFT(AC$1,FIND("-",AC$1,1)-1))+1):$AB895))</f>
        <v>84.097699951358479</v>
      </c>
      <c r="AE895">
        <f t="shared" si="132"/>
        <v>17269044</v>
      </c>
      <c r="AG895" t="str">
        <f t="shared" si="125"/>
        <v/>
      </c>
    </row>
    <row r="896" spans="1:33" x14ac:dyDescent="0.25">
      <c r="A896" s="6">
        <v>37789</v>
      </c>
      <c r="B896">
        <v>0.74</v>
      </c>
      <c r="C896">
        <v>0.745</v>
      </c>
      <c r="D896">
        <v>0.72499999999999998</v>
      </c>
      <c r="E896">
        <v>0.72499999999999998</v>
      </c>
      <c r="F896">
        <v>0.41797800000000002</v>
      </c>
      <c r="G896">
        <v>183700</v>
      </c>
      <c r="I896" t="str">
        <f t="shared" si="127"/>
        <v/>
      </c>
      <c r="J896" t="str">
        <f t="shared" si="128"/>
        <v/>
      </c>
      <c r="K896" t="str">
        <f t="shared" si="129"/>
        <v>Sell</v>
      </c>
      <c r="M896" s="11" t="str">
        <f t="shared" si="122"/>
        <v>Sell</v>
      </c>
      <c r="O896">
        <f>IF(ROW($E896)&lt;=VALUE(LEFT(O$1,FIND("-",O$1,1)-1)),0,IF(ROW($E896)=VALUE(LEFT(O$1,FIND("-",O$1,1)-1))+1,AVERAGE(INDEX($E:$E,ROW($E896)-VALUE(LEFT(O$1,FIND("-",O$1,1)-1))):$E896),($E896*(2/(VALUE(LEFT(O$1,FIND("-",O$1,1)-1))+1)))+(O895*(1-(2/(VALUE(LEFT(O$1,FIND("-",O$1,1)-1))+1))))))</f>
        <v>0.63761358370401144</v>
      </c>
      <c r="Q896">
        <f>IF(ROW($E896)&lt;=VALUE(LEFT(Q$1,FIND("-",Q$1,1)-1)),0,IF(ROW($E896)=VALUE(LEFT(Q$1,FIND("-",Q$1,1)-1))+1,AVERAGE(INDEX($E:$E,ROW($E896)-VALUE(LEFT(Q$1,FIND("-",Q$1,1)-1))):$E896),($E896*(2/(VALUE(LEFT(Q$1,FIND("-",Q$1,1)-1))+1)))+(Q895*(1-(2/(VALUE(LEFT(Q$1,FIND("-",Q$1,1)-1))+1))))))</f>
        <v>0.70282956821413545</v>
      </c>
      <c r="R896">
        <f>IF(ROW($E896)&lt;=VALUE(LEFT(R$1,FIND("-",R$1,1)-1)),0,IF(ROW($E896)=VALUE(LEFT(R$1,FIND("-",R$1,1)-1))+1,AVERAGE(INDEX($E:$E,ROW($E896)-VALUE(LEFT(R$1,FIND("-",R$1,1)-1))):$E896),($E896*(2/(VALUE(LEFT(R$1,FIND("-",R$1,1)-1))+1)))+(R895*(1-(2/(VALUE(LEFT(R$1,FIND("-",R$1,1)-1))+1))))))</f>
        <v>0.66382945077511379</v>
      </c>
      <c r="S896">
        <f t="shared" si="130"/>
        <v>3.9000117439021653E-2</v>
      </c>
      <c r="T896">
        <f>IF(ROW($E896)&lt;=MAX(VALUE(LEFT(Q$1,FIND("-",Q$1,1)-1)),VALUE(LEFT(R$1,FIND("-",R$1,1)-1)))+VALUE(LEFT(T$1,FIND("-",T$1,1)-1))-1,0,IF(ROW($E896)=MAX(VALUE(LEFT(Q$1,FIND("-",Q$1,1)-1)),VALUE(LEFT(R$1,FIND("-",R$1,1)-1)))+VALUE(LEFT(T$1,FIND("-",T$1,1)-1)),AVERAGE(INDEX($S:$S,ROW(S896)-VALUE(LEFT(T$1,FIND("-",T$1,1)-1))+1):S896),($S896*(2/(VALUE(LEFT(T$1,FIND("-",T$1,1)-1))+1)))+(T895*(1-(2/(VALUE(LEFT(T$1,FIND("-",T$1,1)-1))+1))))))</f>
        <v>2.9465960071889102E-2</v>
      </c>
      <c r="V896">
        <f t="shared" si="131"/>
        <v>0</v>
      </c>
      <c r="W896">
        <f>IF(ROW($E896)&lt;=VALUE(LEFT(W$1,FIND("-",W$1,1)-1))+1,0,IF(ROW($E895)=VALUE(LEFT(W$1,FIND("-",W$1,1)-1))+1,100-100/(1+ABS((SUMIF(INDEX($V:$V,ROW($V896)-VALUE(LEFT(W$1,FIND("-",W$1,1)-1))+1):$V896,"&gt;0",INDEX($V:$V,ROW($V896)-VALUE(LEFT(W$1,FIND("-",W$1,1)-1))+1):$V896)/COUNTIF(INDEX($V:$V,ROW($V896)-VALUE(LEFT(W$1,FIND("-",W$1,1)-1))+1):$V896,"&gt;0"))/(SUMIF(INDEX($V:$V,ROW($V896)-VALUE(LEFT(W$1,FIND("-",W$1,1)-1))+1):$V896,"&lt;0",INDEX($V:$V,ROW($V896)-VALUE(LEFT(W$1,FIND("-",W$1,1)-1))+1):$V896)/COUNTIF(INDEX($V:$V,ROW($V896)-VALUE(LEFT(W$1,FIND("-",W$1,1)-1))+1):$V896,"&lt;0")))),100-100/(1+ABS((SUMIF(INDEX($V:$V,ROW($V896)-VALUE(LEFT(W$1,FIND("-",W$1,1)-1))+1):$V896,"&gt;0",INDEX($V:$V,ROW($V896)-VALUE(LEFT(W$1,FIND("-",W$1,1)-1))+1):$V896)/VALUE(LEFT(W$1,FIND("-",W$1,1)-1)))/(SUMIF(INDEX($V:$V,ROW($V896)-VALUE(LEFT(W$1,FIND("-",W$1,1)-1))+1):$V896,"&lt;0",INDEX($V:$V,ROW($V896)-VALUE(LEFT(W$1,FIND("-",W$1,1)-1))+1):$V896)/VALUE(LEFT(W$1,FIND("-",W$1,1)-1)))))))</f>
        <v>68.852459016393425</v>
      </c>
      <c r="Y896">
        <f>IF(ROW($E896)&lt;=VALUE(LEFT(Y$1,FIND("-",Y$1,1)-1)),0,MAX(INDEX(C:C,ROW(C896)-VALUE(LEFT(Y$1,FIND("-",Y$1,1)-1))+1):C896))</f>
        <v>0.81</v>
      </c>
      <c r="Z896">
        <f>IF(ROW($E896)&lt;=VALUE(LEFT(Z$1,FIND("-",Z$1,1)-1)),0,MIN(INDEX(D:D,ROW(D896)-VALUE(LEFT(Z$1,FIND("-",Z$1,1)-1))+1):D896))</f>
        <v>0.60499999999999998</v>
      </c>
      <c r="AA896">
        <f t="shared" si="126"/>
        <v>58.536585365853632</v>
      </c>
      <c r="AB896">
        <f>IF(ROW($AA896)&lt;=VALUE(LEFT(AA$1,FIND("-",AA$1,1)-1))+VALUE(LEFT(AB$1,FIND("-",AB$1,1)-1)-1),0,AVERAGE(INDEX($AA:$AA,ROW($AA896)-VALUE(LEFT(AB$1,FIND("-",AB$1,1)-1))+1):$AA896))</f>
        <v>64.227642276422742</v>
      </c>
      <c r="AC896">
        <f>IF(ROW($AA896)&lt;=VALUE(LEFT(AA$1,FIND("-",AA$1,1)-1))+VALUE(LEFT(AB$1,FIND("-",AB$1,1)-1)-1)+VALUE(LEFT(AC$1,FIND("-",AC$1,1)-1)-1),0,AVERAGE(INDEX($AB:$AB,ROW($AB896)-VALUE(LEFT(AC$1,FIND("-",AC$1,1)-1))+1):$AB896))</f>
        <v>74.511847682579358</v>
      </c>
      <c r="AE896">
        <f t="shared" si="132"/>
        <v>17269044</v>
      </c>
      <c r="AG896" t="str">
        <f t="shared" si="125"/>
        <v>Sell</v>
      </c>
    </row>
    <row r="897" spans="1:33" x14ac:dyDescent="0.25">
      <c r="A897" s="6">
        <v>37790</v>
      </c>
      <c r="B897">
        <v>0.72</v>
      </c>
      <c r="C897">
        <v>0.72499999999999998</v>
      </c>
      <c r="D897">
        <v>0.70499999999999996</v>
      </c>
      <c r="E897">
        <v>0.71</v>
      </c>
      <c r="F897">
        <v>0.40933000000000003</v>
      </c>
      <c r="G897">
        <v>195100</v>
      </c>
      <c r="I897" t="str">
        <f t="shared" si="127"/>
        <v/>
      </c>
      <c r="J897" t="str">
        <f t="shared" si="128"/>
        <v/>
      </c>
      <c r="K897" t="str">
        <f t="shared" si="129"/>
        <v/>
      </c>
      <c r="M897" s="11" t="str">
        <f t="shared" si="122"/>
        <v/>
      </c>
      <c r="O897">
        <f>IF(ROW($E897)&lt;=VALUE(LEFT(O$1,FIND("-",O$1,1)-1)),0,IF(ROW($E897)=VALUE(LEFT(O$1,FIND("-",O$1,1)-1))+1,AVERAGE(INDEX($E:$E,ROW($E897)-VALUE(LEFT(O$1,FIND("-",O$1,1)-1))):$E897),($E897*(2/(VALUE(LEFT(O$1,FIND("-",O$1,1)-1))+1)))+(O896*(1-(2/(VALUE(LEFT(O$1,FIND("-",O$1,1)-1))+1))))))</f>
        <v>0.63833384655272785</v>
      </c>
      <c r="Q897">
        <f>IF(ROW($E897)&lt;=VALUE(LEFT(Q$1,FIND("-",Q$1,1)-1)),0,IF(ROW($E897)=VALUE(LEFT(Q$1,FIND("-",Q$1,1)-1))+1,AVERAGE(INDEX($E:$E,ROW($E897)-VALUE(LEFT(Q$1,FIND("-",Q$1,1)-1))):$E897),($E897*(2/(VALUE(LEFT(Q$1,FIND("-",Q$1,1)-1))+1)))+(Q896*(1-(2/(VALUE(LEFT(Q$1,FIND("-",Q$1,1)-1))+1))))))</f>
        <v>0.70393271156580695</v>
      </c>
      <c r="R897">
        <f>IF(ROW($E897)&lt;=VALUE(LEFT(R$1,FIND("-",R$1,1)-1)),0,IF(ROW($E897)=VALUE(LEFT(R$1,FIND("-",R$1,1)-1))+1,AVERAGE(INDEX($E:$E,ROW($E897)-VALUE(LEFT(R$1,FIND("-",R$1,1)-1))):$E897),($E897*(2/(VALUE(LEFT(R$1,FIND("-",R$1,1)-1))+1)))+(R896*(1-(2/(VALUE(LEFT(R$1,FIND("-",R$1,1)-1))+1))))))</f>
        <v>0.6672494914584387</v>
      </c>
      <c r="S897">
        <f t="shared" si="130"/>
        <v>3.6683220107368242E-2</v>
      </c>
      <c r="T897">
        <f>IF(ROW($E897)&lt;=MAX(VALUE(LEFT(Q$1,FIND("-",Q$1,1)-1)),VALUE(LEFT(R$1,FIND("-",R$1,1)-1)))+VALUE(LEFT(T$1,FIND("-",T$1,1)-1))-1,0,IF(ROW($E897)=MAX(VALUE(LEFT(Q$1,FIND("-",Q$1,1)-1)),VALUE(LEFT(R$1,FIND("-",R$1,1)-1)))+VALUE(LEFT(T$1,FIND("-",T$1,1)-1)),AVERAGE(INDEX($S:$S,ROW(S897)-VALUE(LEFT(T$1,FIND("-",T$1,1)-1))+1):S897),($S897*(2/(VALUE(LEFT(T$1,FIND("-",T$1,1)-1))+1)))+(T896*(1-(2/(VALUE(LEFT(T$1,FIND("-",T$1,1)-1))+1))))))</f>
        <v>3.090941207898493E-2</v>
      </c>
      <c r="V897">
        <f t="shared" si="131"/>
        <v>-1.5000000000000013E-2</v>
      </c>
      <c r="W897">
        <f>IF(ROW($E897)&lt;=VALUE(LEFT(W$1,FIND("-",W$1,1)-1))+1,0,IF(ROW($E896)=VALUE(LEFT(W$1,FIND("-",W$1,1)-1))+1,100-100/(1+ABS((SUMIF(INDEX($V:$V,ROW($V897)-VALUE(LEFT(W$1,FIND("-",W$1,1)-1))+1):$V897,"&gt;0",INDEX($V:$V,ROW($V897)-VALUE(LEFT(W$1,FIND("-",W$1,1)-1))+1):$V897)/COUNTIF(INDEX($V:$V,ROW($V897)-VALUE(LEFT(W$1,FIND("-",W$1,1)-1))+1):$V897,"&gt;0"))/(SUMIF(INDEX($V:$V,ROW($V897)-VALUE(LEFT(W$1,FIND("-",W$1,1)-1))+1):$V897,"&lt;0",INDEX($V:$V,ROW($V897)-VALUE(LEFT(W$1,FIND("-",W$1,1)-1))+1):$V897)/COUNTIF(INDEX($V:$V,ROW($V897)-VALUE(LEFT(W$1,FIND("-",W$1,1)-1))+1):$V897,"&lt;0")))),100-100/(1+ABS((SUMIF(INDEX($V:$V,ROW($V897)-VALUE(LEFT(W$1,FIND("-",W$1,1)-1))+1):$V897,"&gt;0",INDEX($V:$V,ROW($V897)-VALUE(LEFT(W$1,FIND("-",W$1,1)-1))+1):$V897)/VALUE(LEFT(W$1,FIND("-",W$1,1)-1)))/(SUMIF(INDEX($V:$V,ROW($V897)-VALUE(LEFT(W$1,FIND("-",W$1,1)-1))+1):$V897,"&lt;0",INDEX($V:$V,ROW($V897)-VALUE(LEFT(W$1,FIND("-",W$1,1)-1))+1):$V897)/VALUE(LEFT(W$1,FIND("-",W$1,1)-1)))))))</f>
        <v>62.068965517241359</v>
      </c>
      <c r="Y897">
        <f>IF(ROW($E897)&lt;=VALUE(LEFT(Y$1,FIND("-",Y$1,1)-1)),0,MAX(INDEX(C:C,ROW(C897)-VALUE(LEFT(Y$1,FIND("-",Y$1,1)-1))+1):C897))</f>
        <v>0.81</v>
      </c>
      <c r="Z897">
        <f>IF(ROW($E897)&lt;=VALUE(LEFT(Z$1,FIND("-",Z$1,1)-1)),0,MIN(INDEX(D:D,ROW(D897)-VALUE(LEFT(Z$1,FIND("-",Z$1,1)-1))+1):D897))</f>
        <v>0.60499999999999998</v>
      </c>
      <c r="AA897">
        <f t="shared" si="126"/>
        <v>51.219512195121929</v>
      </c>
      <c r="AB897">
        <f>IF(ROW($AA897)&lt;=VALUE(LEFT(AA$1,FIND("-",AA$1,1)-1))+VALUE(LEFT(AB$1,FIND("-",AB$1,1)-1)-1),0,AVERAGE(INDEX($AA:$AA,ROW($AA897)-VALUE(LEFT(AB$1,FIND("-",AB$1,1)-1))+1):$AA897))</f>
        <v>56.097560975609731</v>
      </c>
      <c r="AC897">
        <f>IF(ROW($AA897)&lt;=VALUE(LEFT(AA$1,FIND("-",AA$1,1)-1))+VALUE(LEFT(AB$1,FIND("-",AB$1,1)-1)-1)+VALUE(LEFT(AC$1,FIND("-",AC$1,1)-1)-1),0,AVERAGE(INDEX($AB:$AB,ROW($AB897)-VALUE(LEFT(AC$1,FIND("-",AC$1,1)-1))+1):$AB897))</f>
        <v>64.498644986449833</v>
      </c>
      <c r="AE897">
        <f t="shared" si="132"/>
        <v>17073944</v>
      </c>
      <c r="AG897" t="str">
        <f t="shared" si="125"/>
        <v/>
      </c>
    </row>
    <row r="898" spans="1:33" x14ac:dyDescent="0.25">
      <c r="A898" s="6">
        <v>37791</v>
      </c>
      <c r="B898">
        <v>0.71</v>
      </c>
      <c r="C898">
        <v>0.73</v>
      </c>
      <c r="D898">
        <v>0.71</v>
      </c>
      <c r="E898">
        <v>0.73</v>
      </c>
      <c r="F898">
        <v>0.42086000000000001</v>
      </c>
      <c r="G898">
        <v>155300</v>
      </c>
      <c r="I898" t="str">
        <f t="shared" si="127"/>
        <v/>
      </c>
      <c r="J898" t="str">
        <f t="shared" si="128"/>
        <v/>
      </c>
      <c r="K898" t="str">
        <f t="shared" si="129"/>
        <v/>
      </c>
      <c r="M898" s="11" t="str">
        <f t="shared" si="122"/>
        <v/>
      </c>
      <c r="O898">
        <f>IF(ROW($E898)&lt;=VALUE(LEFT(O$1,FIND("-",O$1,1)-1)),0,IF(ROW($E898)=VALUE(LEFT(O$1,FIND("-",O$1,1)-1))+1,AVERAGE(INDEX($E:$E,ROW($E898)-VALUE(LEFT(O$1,FIND("-",O$1,1)-1))):$E898),($E898*(2/(VALUE(LEFT(O$1,FIND("-",O$1,1)-1))+1)))+(O897*(1-(2/(VALUE(LEFT(O$1,FIND("-",O$1,1)-1))+1))))))</f>
        <v>0.639245947582054</v>
      </c>
      <c r="Q898">
        <f>IF(ROW($E898)&lt;=VALUE(LEFT(Q$1,FIND("-",Q$1,1)-1)),0,IF(ROW($E898)=VALUE(LEFT(Q$1,FIND("-",Q$1,1)-1))+1,AVERAGE(INDEX($E:$E,ROW($E898)-VALUE(LEFT(Q$1,FIND("-",Q$1,1)-1))):$E898),($E898*(2/(VALUE(LEFT(Q$1,FIND("-",Q$1,1)-1))+1)))+(Q897*(1-(2/(VALUE(LEFT(Q$1,FIND("-",Q$1,1)-1))+1))))))</f>
        <v>0.70794306363260584</v>
      </c>
      <c r="R898">
        <f>IF(ROW($E898)&lt;=VALUE(LEFT(R$1,FIND("-",R$1,1)-1)),0,IF(ROW($E898)=VALUE(LEFT(R$1,FIND("-",R$1,1)-1))+1,AVERAGE(INDEX($E:$E,ROW($E898)-VALUE(LEFT(R$1,FIND("-",R$1,1)-1))):$E898),($E898*(2/(VALUE(LEFT(R$1,FIND("-",R$1,1)-1))+1)))+(R897*(1-(2/(VALUE(LEFT(R$1,FIND("-",R$1,1)-1))+1))))))</f>
        <v>0.67189767727633209</v>
      </c>
      <c r="S898">
        <f t="shared" si="130"/>
        <v>3.6045386356273745E-2</v>
      </c>
      <c r="T898">
        <f>IF(ROW($E898)&lt;=MAX(VALUE(LEFT(Q$1,FIND("-",Q$1,1)-1)),VALUE(LEFT(R$1,FIND("-",R$1,1)-1)))+VALUE(LEFT(T$1,FIND("-",T$1,1)-1))-1,0,IF(ROW($E898)=MAX(VALUE(LEFT(Q$1,FIND("-",Q$1,1)-1)),VALUE(LEFT(R$1,FIND("-",R$1,1)-1)))+VALUE(LEFT(T$1,FIND("-",T$1,1)-1)),AVERAGE(INDEX($S:$S,ROW(S898)-VALUE(LEFT(T$1,FIND("-",T$1,1)-1))+1):S898),($S898*(2/(VALUE(LEFT(T$1,FIND("-",T$1,1)-1))+1)))+(T897*(1-(2/(VALUE(LEFT(T$1,FIND("-",T$1,1)-1))+1))))))</f>
        <v>3.1936606934442696E-2</v>
      </c>
      <c r="V898">
        <f t="shared" si="131"/>
        <v>2.0000000000000018E-2</v>
      </c>
      <c r="W898">
        <f>IF(ROW($E898)&lt;=VALUE(LEFT(W$1,FIND("-",W$1,1)-1))+1,0,IF(ROW($E897)=VALUE(LEFT(W$1,FIND("-",W$1,1)-1))+1,100-100/(1+ABS((SUMIF(INDEX($V:$V,ROW($V898)-VALUE(LEFT(W$1,FIND("-",W$1,1)-1))+1):$V898,"&gt;0",INDEX($V:$V,ROW($V898)-VALUE(LEFT(W$1,FIND("-",W$1,1)-1))+1):$V898)/COUNTIF(INDEX($V:$V,ROW($V898)-VALUE(LEFT(W$1,FIND("-",W$1,1)-1))+1):$V898,"&gt;0"))/(SUMIF(INDEX($V:$V,ROW($V898)-VALUE(LEFT(W$1,FIND("-",W$1,1)-1))+1):$V898,"&lt;0",INDEX($V:$V,ROW($V898)-VALUE(LEFT(W$1,FIND("-",W$1,1)-1))+1):$V898)/COUNTIF(INDEX($V:$V,ROW($V898)-VALUE(LEFT(W$1,FIND("-",W$1,1)-1))+1):$V898,"&lt;0")))),100-100/(1+ABS((SUMIF(INDEX($V:$V,ROW($V898)-VALUE(LEFT(W$1,FIND("-",W$1,1)-1))+1):$V898,"&gt;0",INDEX($V:$V,ROW($V898)-VALUE(LEFT(W$1,FIND("-",W$1,1)-1))+1):$V898)/VALUE(LEFT(W$1,FIND("-",W$1,1)-1)))/(SUMIF(INDEX($V:$V,ROW($V898)-VALUE(LEFT(W$1,FIND("-",W$1,1)-1))+1):$V898,"&lt;0",INDEX($V:$V,ROW($V898)-VALUE(LEFT(W$1,FIND("-",W$1,1)-1))+1):$V898)/VALUE(LEFT(W$1,FIND("-",W$1,1)-1)))))))</f>
        <v>67.796610169491515</v>
      </c>
      <c r="Y898">
        <f>IF(ROW($E898)&lt;=VALUE(LEFT(Y$1,FIND("-",Y$1,1)-1)),0,MAX(INDEX(C:C,ROW(C898)-VALUE(LEFT(Y$1,FIND("-",Y$1,1)-1))+1):C898))</f>
        <v>0.81</v>
      </c>
      <c r="Z898">
        <f>IF(ROW($E898)&lt;=VALUE(LEFT(Z$1,FIND("-",Z$1,1)-1)),0,MIN(INDEX(D:D,ROW(D898)-VALUE(LEFT(Z$1,FIND("-",Z$1,1)-1))+1):D898))</f>
        <v>0.60499999999999998</v>
      </c>
      <c r="AA898">
        <f t="shared" si="126"/>
        <v>60.975609756097541</v>
      </c>
      <c r="AB898">
        <f>IF(ROW($AA898)&lt;=VALUE(LEFT(AA$1,FIND("-",AA$1,1)-1))+VALUE(LEFT(AB$1,FIND("-",AB$1,1)-1)-1),0,AVERAGE(INDEX($AA:$AA,ROW($AA898)-VALUE(LEFT(AB$1,FIND("-",AB$1,1)-1))+1):$AA898))</f>
        <v>56.910569105691032</v>
      </c>
      <c r="AC898">
        <f>IF(ROW($AA898)&lt;=VALUE(LEFT(AA$1,FIND("-",AA$1,1)-1))+VALUE(LEFT(AB$1,FIND("-",AB$1,1)-1)-1)+VALUE(LEFT(AC$1,FIND("-",AC$1,1)-1)-1),0,AVERAGE(INDEX($AB:$AB,ROW($AB898)-VALUE(LEFT(AC$1,FIND("-",AC$1,1)-1))+1):$AB898))</f>
        <v>59.078590785907835</v>
      </c>
      <c r="AE898">
        <f t="shared" si="132"/>
        <v>17229244</v>
      </c>
      <c r="AG898" t="str">
        <f t="shared" si="125"/>
        <v/>
      </c>
    </row>
    <row r="899" spans="1:33" x14ac:dyDescent="0.25">
      <c r="A899" s="6">
        <v>37792</v>
      </c>
      <c r="B899">
        <v>0.73</v>
      </c>
      <c r="C899">
        <v>0.74</v>
      </c>
      <c r="D899">
        <v>0.73</v>
      </c>
      <c r="E899">
        <v>0.74</v>
      </c>
      <c r="F899">
        <v>0.42662499999999998</v>
      </c>
      <c r="G899">
        <v>66200</v>
      </c>
      <c r="I899" t="str">
        <f t="shared" si="127"/>
        <v/>
      </c>
      <c r="J899" t="str">
        <f t="shared" si="128"/>
        <v/>
      </c>
      <c r="K899" t="str">
        <f t="shared" si="129"/>
        <v/>
      </c>
      <c r="M899" s="11" t="str">
        <f t="shared" ref="M899:M962" si="133">IF(K899="Buy","Buy",IF(K899="Sell","Sell",""))</f>
        <v/>
      </c>
      <c r="O899">
        <f>IF(ROW($E899)&lt;=VALUE(LEFT(O$1,FIND("-",O$1,1)-1)),0,IF(ROW($E899)=VALUE(LEFT(O$1,FIND("-",O$1,1)-1))+1,AVERAGE(INDEX($E:$E,ROW($E899)-VALUE(LEFT(O$1,FIND("-",O$1,1)-1))):$E899),($E899*(2/(VALUE(LEFT(O$1,FIND("-",O$1,1)-1))+1)))+(O898*(1-(2/(VALUE(LEFT(O$1,FIND("-",O$1,1)-1))+1))))))</f>
        <v>0.64024847546680974</v>
      </c>
      <c r="Q899">
        <f>IF(ROW($E899)&lt;=VALUE(LEFT(Q$1,FIND("-",Q$1,1)-1)),0,IF(ROW($E899)=VALUE(LEFT(Q$1,FIND("-",Q$1,1)-1))+1,AVERAGE(INDEX($E:$E,ROW($E899)-VALUE(LEFT(Q$1,FIND("-",Q$1,1)-1))):$E899),($E899*(2/(VALUE(LEFT(Q$1,FIND("-",Q$1,1)-1))+1)))+(Q898*(1-(2/(VALUE(LEFT(Q$1,FIND("-",Q$1,1)-1))+1))))))</f>
        <v>0.7128748999968203</v>
      </c>
      <c r="R899">
        <f>IF(ROW($E899)&lt;=VALUE(LEFT(R$1,FIND("-",R$1,1)-1)),0,IF(ROW($E899)=VALUE(LEFT(R$1,FIND("-",R$1,1)-1))+1,AVERAGE(INDEX($E:$E,ROW($E899)-VALUE(LEFT(R$1,FIND("-",R$1,1)-1))):$E899),($E899*(2/(VALUE(LEFT(R$1,FIND("-",R$1,1)-1))+1)))+(R898*(1-(2/(VALUE(LEFT(R$1,FIND("-",R$1,1)-1))+1))))))</f>
        <v>0.67694229377438153</v>
      </c>
      <c r="S899">
        <f t="shared" si="130"/>
        <v>3.5932606222438768E-2</v>
      </c>
      <c r="T899">
        <f>IF(ROW($E899)&lt;=MAX(VALUE(LEFT(Q$1,FIND("-",Q$1,1)-1)),VALUE(LEFT(R$1,FIND("-",R$1,1)-1)))+VALUE(LEFT(T$1,FIND("-",T$1,1)-1))-1,0,IF(ROW($E899)=MAX(VALUE(LEFT(Q$1,FIND("-",Q$1,1)-1)),VALUE(LEFT(R$1,FIND("-",R$1,1)-1)))+VALUE(LEFT(T$1,FIND("-",T$1,1)-1)),AVERAGE(INDEX($S:$S,ROW(S899)-VALUE(LEFT(T$1,FIND("-",T$1,1)-1))+1):S899),($S899*(2/(VALUE(LEFT(T$1,FIND("-",T$1,1)-1))+1)))+(T898*(1-(2/(VALUE(LEFT(T$1,FIND("-",T$1,1)-1))+1))))))</f>
        <v>3.273580679204191E-2</v>
      </c>
      <c r="V899">
        <f t="shared" si="131"/>
        <v>1.0000000000000009E-2</v>
      </c>
      <c r="W899">
        <f>IF(ROW($E899)&lt;=VALUE(LEFT(W$1,FIND("-",W$1,1)-1))+1,0,IF(ROW($E898)=VALUE(LEFT(W$1,FIND("-",W$1,1)-1))+1,100-100/(1+ABS((SUMIF(INDEX($V:$V,ROW($V899)-VALUE(LEFT(W$1,FIND("-",W$1,1)-1))+1):$V899,"&gt;0",INDEX($V:$V,ROW($V899)-VALUE(LEFT(W$1,FIND("-",W$1,1)-1))+1):$V899)/COUNTIF(INDEX($V:$V,ROW($V899)-VALUE(LEFT(W$1,FIND("-",W$1,1)-1))+1):$V899,"&gt;0"))/(SUMIF(INDEX($V:$V,ROW($V899)-VALUE(LEFT(W$1,FIND("-",W$1,1)-1))+1):$V899,"&lt;0",INDEX($V:$V,ROW($V899)-VALUE(LEFT(W$1,FIND("-",W$1,1)-1))+1):$V899)/COUNTIF(INDEX($V:$V,ROW($V899)-VALUE(LEFT(W$1,FIND("-",W$1,1)-1))+1):$V899,"&lt;0")))),100-100/(1+ABS((SUMIF(INDEX($V:$V,ROW($V899)-VALUE(LEFT(W$1,FIND("-",W$1,1)-1))+1):$V899,"&gt;0",INDEX($V:$V,ROW($V899)-VALUE(LEFT(W$1,FIND("-",W$1,1)-1))+1):$V899)/VALUE(LEFT(W$1,FIND("-",W$1,1)-1)))/(SUMIF(INDEX($V:$V,ROW($V899)-VALUE(LEFT(W$1,FIND("-",W$1,1)-1))+1):$V899,"&lt;0",INDEX($V:$V,ROW($V899)-VALUE(LEFT(W$1,FIND("-",W$1,1)-1))+1):$V899)/VALUE(LEFT(W$1,FIND("-",W$1,1)-1)))))))</f>
        <v>69.999999999999986</v>
      </c>
      <c r="Y899">
        <f>IF(ROW($E899)&lt;=VALUE(LEFT(Y$1,FIND("-",Y$1,1)-1)),0,MAX(INDEX(C:C,ROW(C899)-VALUE(LEFT(Y$1,FIND("-",Y$1,1)-1))+1):C899))</f>
        <v>0.81</v>
      </c>
      <c r="Z899">
        <f>IF(ROW($E899)&lt;=VALUE(LEFT(Z$1,FIND("-",Z$1,1)-1)),0,MIN(INDEX(D:D,ROW(D899)-VALUE(LEFT(Z$1,FIND("-",Z$1,1)-1))+1):D899))</f>
        <v>0.60499999999999998</v>
      </c>
      <c r="AA899">
        <f t="shared" si="126"/>
        <v>65.853658536585343</v>
      </c>
      <c r="AB899">
        <f>IF(ROW($AA899)&lt;=VALUE(LEFT(AA$1,FIND("-",AA$1,1)-1))+VALUE(LEFT(AB$1,FIND("-",AB$1,1)-1)-1),0,AVERAGE(INDEX($AA:$AA,ROW($AA899)-VALUE(LEFT(AB$1,FIND("-",AB$1,1)-1))+1):$AA899))</f>
        <v>59.349593495934947</v>
      </c>
      <c r="AC899">
        <f>IF(ROW($AA899)&lt;=VALUE(LEFT(AA$1,FIND("-",AA$1,1)-1))+VALUE(LEFT(AB$1,FIND("-",AB$1,1)-1)-1)+VALUE(LEFT(AC$1,FIND("-",AC$1,1)-1)-1),0,AVERAGE(INDEX($AB:$AB,ROW($AB899)-VALUE(LEFT(AC$1,FIND("-",AC$1,1)-1))+1):$AB899))</f>
        <v>57.452574525745234</v>
      </c>
      <c r="AE899">
        <f t="shared" si="132"/>
        <v>17295444</v>
      </c>
      <c r="AG899" t="str">
        <f t="shared" ref="AG899:AG962" si="134">IF(K899="Buy","Buy",IF(K899="Sell","Sell",""))</f>
        <v/>
      </c>
    </row>
    <row r="900" spans="1:33" x14ac:dyDescent="0.25">
      <c r="A900" s="6">
        <v>37795</v>
      </c>
      <c r="B900">
        <v>0.745</v>
      </c>
      <c r="C900">
        <v>0.77</v>
      </c>
      <c r="D900">
        <v>0.745</v>
      </c>
      <c r="E900">
        <v>0.76</v>
      </c>
      <c r="F900">
        <v>0.43815599999999999</v>
      </c>
      <c r="G900">
        <v>363400</v>
      </c>
      <c r="I900" t="str">
        <f t="shared" si="127"/>
        <v/>
      </c>
      <c r="J900" t="str">
        <f t="shared" si="128"/>
        <v>Overbought</v>
      </c>
      <c r="K900" t="str">
        <f t="shared" si="129"/>
        <v/>
      </c>
      <c r="M900" s="11" t="str">
        <f t="shared" si="133"/>
        <v/>
      </c>
      <c r="O900">
        <f>IF(ROW($E900)&lt;=VALUE(LEFT(O$1,FIND("-",O$1,1)-1)),0,IF(ROW($E900)=VALUE(LEFT(O$1,FIND("-",O$1,1)-1))+1,AVERAGE(INDEX($E:$E,ROW($E900)-VALUE(LEFT(O$1,FIND("-",O$1,1)-1))):$E900),($E900*(2/(VALUE(LEFT(O$1,FIND("-",O$1,1)-1))+1)))+(O899*(1-(2/(VALUE(LEFT(O$1,FIND("-",O$1,1)-1))+1))))))</f>
        <v>0.64144003292485152</v>
      </c>
      <c r="Q900">
        <f>IF(ROW($E900)&lt;=VALUE(LEFT(Q$1,FIND("-",Q$1,1)-1)),0,IF(ROW($E900)=VALUE(LEFT(Q$1,FIND("-",Q$1,1)-1))+1,AVERAGE(INDEX($E:$E,ROW($E900)-VALUE(LEFT(Q$1,FIND("-",Q$1,1)-1))):$E900),($E900*(2/(VALUE(LEFT(Q$1,FIND("-",Q$1,1)-1))+1)))+(Q899*(1-(2/(VALUE(LEFT(Q$1,FIND("-",Q$1,1)-1))+1))))))</f>
        <v>0.7201249153819248</v>
      </c>
      <c r="R900">
        <f>IF(ROW($E900)&lt;=VALUE(LEFT(R$1,FIND("-",R$1,1)-1)),0,IF(ROW($E900)=VALUE(LEFT(R$1,FIND("-",R$1,1)-1))+1,AVERAGE(INDEX($E:$E,ROW($E900)-VALUE(LEFT(R$1,FIND("-",R$1,1)-1))):$E900),($E900*(2/(VALUE(LEFT(R$1,FIND("-",R$1,1)-1))+1)))+(R899*(1-(2/(VALUE(LEFT(R$1,FIND("-",R$1,1)-1))+1))))))</f>
        <v>0.68309471645776065</v>
      </c>
      <c r="S900">
        <f t="shared" si="130"/>
        <v>3.7030198924164148E-2</v>
      </c>
      <c r="T900">
        <f>IF(ROW($E900)&lt;=MAX(VALUE(LEFT(Q$1,FIND("-",Q$1,1)-1)),VALUE(LEFT(R$1,FIND("-",R$1,1)-1)))+VALUE(LEFT(T$1,FIND("-",T$1,1)-1))-1,0,IF(ROW($E900)=MAX(VALUE(LEFT(Q$1,FIND("-",Q$1,1)-1)),VALUE(LEFT(R$1,FIND("-",R$1,1)-1)))+VALUE(LEFT(T$1,FIND("-",T$1,1)-1)),AVERAGE(INDEX($S:$S,ROW(S900)-VALUE(LEFT(T$1,FIND("-",T$1,1)-1))+1):S900),($S900*(2/(VALUE(LEFT(T$1,FIND("-",T$1,1)-1))+1)))+(T899*(1-(2/(VALUE(LEFT(T$1,FIND("-",T$1,1)-1))+1))))))</f>
        <v>3.3594685218466355E-2</v>
      </c>
      <c r="V900">
        <f t="shared" si="131"/>
        <v>2.0000000000000018E-2</v>
      </c>
      <c r="W900">
        <f>IF(ROW($E900)&lt;=VALUE(LEFT(W$1,FIND("-",W$1,1)-1))+1,0,IF(ROW($E899)=VALUE(LEFT(W$1,FIND("-",W$1,1)-1))+1,100-100/(1+ABS((SUMIF(INDEX($V:$V,ROW($V900)-VALUE(LEFT(W$1,FIND("-",W$1,1)-1))+1):$V900,"&gt;0",INDEX($V:$V,ROW($V900)-VALUE(LEFT(W$1,FIND("-",W$1,1)-1))+1):$V900)/COUNTIF(INDEX($V:$V,ROW($V900)-VALUE(LEFT(W$1,FIND("-",W$1,1)-1))+1):$V900,"&gt;0"))/(SUMIF(INDEX($V:$V,ROW($V900)-VALUE(LEFT(W$1,FIND("-",W$1,1)-1))+1):$V900,"&lt;0",INDEX($V:$V,ROW($V900)-VALUE(LEFT(W$1,FIND("-",W$1,1)-1))+1):$V900)/COUNTIF(INDEX($V:$V,ROW($V900)-VALUE(LEFT(W$1,FIND("-",W$1,1)-1))+1):$V900,"&lt;0")))),100-100/(1+ABS((SUMIF(INDEX($V:$V,ROW($V900)-VALUE(LEFT(W$1,FIND("-",W$1,1)-1))+1):$V900,"&gt;0",INDEX($V:$V,ROW($V900)-VALUE(LEFT(W$1,FIND("-",W$1,1)-1))+1):$V900)/VALUE(LEFT(W$1,FIND("-",W$1,1)-1)))/(SUMIF(INDEX($V:$V,ROW($V900)-VALUE(LEFT(W$1,FIND("-",W$1,1)-1))+1):$V900,"&lt;0",INDEX($V:$V,ROW($V900)-VALUE(LEFT(W$1,FIND("-",W$1,1)-1))+1):$V900)/VALUE(LEFT(W$1,FIND("-",W$1,1)-1)))))))</f>
        <v>71.874999999999986</v>
      </c>
      <c r="Y900">
        <f>IF(ROW($E900)&lt;=VALUE(LEFT(Y$1,FIND("-",Y$1,1)-1)),0,MAX(INDEX(C:C,ROW(C900)-VALUE(LEFT(Y$1,FIND("-",Y$1,1)-1))+1):C900))</f>
        <v>0.81</v>
      </c>
      <c r="Z900">
        <f>IF(ROW($E900)&lt;=VALUE(LEFT(Z$1,FIND("-",Z$1,1)-1)),0,MIN(INDEX(D:D,ROW(D900)-VALUE(LEFT(Z$1,FIND("-",Z$1,1)-1))+1):D900))</f>
        <v>0.60499999999999998</v>
      </c>
      <c r="AA900">
        <f t="shared" si="126"/>
        <v>75.609756097560961</v>
      </c>
      <c r="AB900">
        <f>IF(ROW($AA900)&lt;=VALUE(LEFT(AA$1,FIND("-",AA$1,1)-1))+VALUE(LEFT(AB$1,FIND("-",AB$1,1)-1)-1),0,AVERAGE(INDEX($AA:$AA,ROW($AA900)-VALUE(LEFT(AB$1,FIND("-",AB$1,1)-1))+1):$AA900))</f>
        <v>67.479674796747943</v>
      </c>
      <c r="AC900">
        <f>IF(ROW($AA900)&lt;=VALUE(LEFT(AA$1,FIND("-",AA$1,1)-1))+VALUE(LEFT(AB$1,FIND("-",AB$1,1)-1)-1)+VALUE(LEFT(AC$1,FIND("-",AC$1,1)-1)-1),0,AVERAGE(INDEX($AB:$AB,ROW($AB900)-VALUE(LEFT(AC$1,FIND("-",AC$1,1)-1))+1):$AB900))</f>
        <v>61.246612466124645</v>
      </c>
      <c r="AE900">
        <f t="shared" si="132"/>
        <v>17658844</v>
      </c>
      <c r="AG900" t="str">
        <f t="shared" si="134"/>
        <v/>
      </c>
    </row>
    <row r="901" spans="1:33" x14ac:dyDescent="0.25">
      <c r="A901" s="6">
        <v>37796</v>
      </c>
      <c r="B901">
        <v>0.75</v>
      </c>
      <c r="C901">
        <v>0.76</v>
      </c>
      <c r="D901">
        <v>0.75</v>
      </c>
      <c r="E901">
        <v>0.75</v>
      </c>
      <c r="F901">
        <v>0.43239100000000003</v>
      </c>
      <c r="G901">
        <v>445000</v>
      </c>
      <c r="I901" t="str">
        <f t="shared" si="127"/>
        <v/>
      </c>
      <c r="J901" t="str">
        <f t="shared" si="128"/>
        <v>Overbought</v>
      </c>
      <c r="K901" t="str">
        <f t="shared" si="129"/>
        <v/>
      </c>
      <c r="M901" s="11" t="str">
        <f t="shared" si="133"/>
        <v/>
      </c>
      <c r="O901">
        <f>IF(ROW($E901)&lt;=VALUE(LEFT(O$1,FIND("-",O$1,1)-1)),0,IF(ROW($E901)=VALUE(LEFT(O$1,FIND("-",O$1,1)-1))+1,AVERAGE(INDEX($E:$E,ROW($E901)-VALUE(LEFT(O$1,FIND("-",O$1,1)-1))):$E901),($E901*(2/(VALUE(LEFT(O$1,FIND("-",O$1,1)-1))+1)))+(O900*(1-(2/(VALUE(LEFT(O$1,FIND("-",O$1,1)-1))+1))))))</f>
        <v>0.64252023160221627</v>
      </c>
      <c r="Q901">
        <f>IF(ROW($E901)&lt;=VALUE(LEFT(Q$1,FIND("-",Q$1,1)-1)),0,IF(ROW($E901)=VALUE(LEFT(Q$1,FIND("-",Q$1,1)-1))+1,AVERAGE(INDEX($E:$E,ROW($E901)-VALUE(LEFT(Q$1,FIND("-",Q$1,1)-1))):$E901),($E901*(2/(VALUE(LEFT(Q$1,FIND("-",Q$1,1)-1))+1)))+(Q900*(1-(2/(VALUE(LEFT(Q$1,FIND("-",Q$1,1)-1))+1))))))</f>
        <v>0.7247210822462441</v>
      </c>
      <c r="R901">
        <f>IF(ROW($E901)&lt;=VALUE(LEFT(R$1,FIND("-",R$1,1)-1)),0,IF(ROW($E901)=VALUE(LEFT(R$1,FIND("-",R$1,1)-1))+1,AVERAGE(INDEX($E:$E,ROW($E901)-VALUE(LEFT(R$1,FIND("-",R$1,1)-1))):$E901),($E901*(2/(VALUE(LEFT(R$1,FIND("-",R$1,1)-1))+1)))+(R900*(1-(2/(VALUE(LEFT(R$1,FIND("-",R$1,1)-1))+1))))))</f>
        <v>0.68805066338681542</v>
      </c>
      <c r="S901">
        <f t="shared" si="130"/>
        <v>3.6670418859428677E-2</v>
      </c>
      <c r="T901">
        <f>IF(ROW($E901)&lt;=MAX(VALUE(LEFT(Q$1,FIND("-",Q$1,1)-1)),VALUE(LEFT(R$1,FIND("-",R$1,1)-1)))+VALUE(LEFT(T$1,FIND("-",T$1,1)-1))-1,0,IF(ROW($E901)=MAX(VALUE(LEFT(Q$1,FIND("-",Q$1,1)-1)),VALUE(LEFT(R$1,FIND("-",R$1,1)-1)))+VALUE(LEFT(T$1,FIND("-",T$1,1)-1)),AVERAGE(INDEX($S:$S,ROW(S901)-VALUE(LEFT(T$1,FIND("-",T$1,1)-1))+1):S901),($S901*(2/(VALUE(LEFT(T$1,FIND("-",T$1,1)-1))+1)))+(T900*(1-(2/(VALUE(LEFT(T$1,FIND("-",T$1,1)-1))+1))))))</f>
        <v>3.4209831946658824E-2</v>
      </c>
      <c r="V901">
        <f t="shared" si="131"/>
        <v>-1.0000000000000009E-2</v>
      </c>
      <c r="W901">
        <f>IF(ROW($E901)&lt;=VALUE(LEFT(W$1,FIND("-",W$1,1)-1))+1,0,IF(ROW($E900)=VALUE(LEFT(W$1,FIND("-",W$1,1)-1))+1,100-100/(1+ABS((SUMIF(INDEX($V:$V,ROW($V901)-VALUE(LEFT(W$1,FIND("-",W$1,1)-1))+1):$V901,"&gt;0",INDEX($V:$V,ROW($V901)-VALUE(LEFT(W$1,FIND("-",W$1,1)-1))+1):$V901)/COUNTIF(INDEX($V:$V,ROW($V901)-VALUE(LEFT(W$1,FIND("-",W$1,1)-1))+1):$V901,"&gt;0"))/(SUMIF(INDEX($V:$V,ROW($V901)-VALUE(LEFT(W$1,FIND("-",W$1,1)-1))+1):$V901,"&lt;0",INDEX($V:$V,ROW($V901)-VALUE(LEFT(W$1,FIND("-",W$1,1)-1))+1):$V901)/COUNTIF(INDEX($V:$V,ROW($V901)-VALUE(LEFT(W$1,FIND("-",W$1,1)-1))+1):$V901,"&lt;0")))),100-100/(1+ABS((SUMIF(INDEX($V:$V,ROW($V901)-VALUE(LEFT(W$1,FIND("-",W$1,1)-1))+1):$V901,"&gt;0",INDEX($V:$V,ROW($V901)-VALUE(LEFT(W$1,FIND("-",W$1,1)-1))+1):$V901)/VALUE(LEFT(W$1,FIND("-",W$1,1)-1)))/(SUMIF(INDEX($V:$V,ROW($V901)-VALUE(LEFT(W$1,FIND("-",W$1,1)-1))+1):$V901,"&lt;0",INDEX($V:$V,ROW($V901)-VALUE(LEFT(W$1,FIND("-",W$1,1)-1))+1):$V901)/VALUE(LEFT(W$1,FIND("-",W$1,1)-1)))))))</f>
        <v>73.015873015873012</v>
      </c>
      <c r="Y901">
        <f>IF(ROW($E901)&lt;=VALUE(LEFT(Y$1,FIND("-",Y$1,1)-1)),0,MAX(INDEX(C:C,ROW(C901)-VALUE(LEFT(Y$1,FIND("-",Y$1,1)-1))+1):C901))</f>
        <v>0.81</v>
      </c>
      <c r="Z901">
        <f>IF(ROW($E901)&lt;=VALUE(LEFT(Z$1,FIND("-",Z$1,1)-1)),0,MIN(INDEX(D:D,ROW(D901)-VALUE(LEFT(Z$1,FIND("-",Z$1,1)-1))+1):D901))</f>
        <v>0.61</v>
      </c>
      <c r="AA901">
        <f t="shared" si="126"/>
        <v>69.999999999999986</v>
      </c>
      <c r="AB901">
        <f>IF(ROW($AA901)&lt;=VALUE(LEFT(AA$1,FIND("-",AA$1,1)-1))+VALUE(LEFT(AB$1,FIND("-",AB$1,1)-1)-1),0,AVERAGE(INDEX($AA:$AA,ROW($AA901)-VALUE(LEFT(AB$1,FIND("-",AB$1,1)-1))+1):$AA901))</f>
        <v>70.487804878048777</v>
      </c>
      <c r="AC901">
        <f>IF(ROW($AA901)&lt;=VALUE(LEFT(AA$1,FIND("-",AA$1,1)-1))+VALUE(LEFT(AB$1,FIND("-",AB$1,1)-1)-1)+VALUE(LEFT(AC$1,FIND("-",AC$1,1)-1)-1),0,AVERAGE(INDEX($AB:$AB,ROW($AB901)-VALUE(LEFT(AC$1,FIND("-",AC$1,1)-1))+1):$AB901))</f>
        <v>65.772357723577215</v>
      </c>
      <c r="AE901">
        <f t="shared" si="132"/>
        <v>17213844</v>
      </c>
      <c r="AG901" t="str">
        <f t="shared" si="134"/>
        <v/>
      </c>
    </row>
    <row r="902" spans="1:33" x14ac:dyDescent="0.25">
      <c r="A902" s="6">
        <v>37797</v>
      </c>
      <c r="B902">
        <v>0.76</v>
      </c>
      <c r="C902">
        <v>0.76</v>
      </c>
      <c r="D902">
        <v>0.75</v>
      </c>
      <c r="E902">
        <v>0.76</v>
      </c>
      <c r="F902">
        <v>0.43815599999999999</v>
      </c>
      <c r="G902">
        <v>113000</v>
      </c>
      <c r="I902" t="str">
        <f t="shared" si="127"/>
        <v/>
      </c>
      <c r="J902" t="str">
        <f t="shared" si="128"/>
        <v>Overbought</v>
      </c>
      <c r="K902" t="str">
        <f t="shared" si="129"/>
        <v/>
      </c>
      <c r="M902" s="11" t="str">
        <f t="shared" si="133"/>
        <v/>
      </c>
      <c r="O902">
        <f>IF(ROW($E902)&lt;=VALUE(LEFT(O$1,FIND("-",O$1,1)-1)),0,IF(ROW($E902)=VALUE(LEFT(O$1,FIND("-",O$1,1)-1))+1,AVERAGE(INDEX($E:$E,ROW($E902)-VALUE(LEFT(O$1,FIND("-",O$1,1)-1))):$E902),($E902*(2/(VALUE(LEFT(O$1,FIND("-",O$1,1)-1))+1)))+(O901*(1-(2/(VALUE(LEFT(O$1,FIND("-",O$1,1)-1))+1))))))</f>
        <v>0.64368918452159729</v>
      </c>
      <c r="Q902">
        <f>IF(ROW($E902)&lt;=VALUE(LEFT(Q$1,FIND("-",Q$1,1)-1)),0,IF(ROW($E902)=VALUE(LEFT(Q$1,FIND("-",Q$1,1)-1))+1,AVERAGE(INDEX($E:$E,ROW($E902)-VALUE(LEFT(Q$1,FIND("-",Q$1,1)-1))):$E902),($E902*(2/(VALUE(LEFT(Q$1,FIND("-",Q$1,1)-1))+1)))+(Q901*(1-(2/(VALUE(LEFT(Q$1,FIND("-",Q$1,1)-1))+1))))))</f>
        <v>0.7301486080545142</v>
      </c>
      <c r="R902">
        <f>IF(ROW($E902)&lt;=VALUE(LEFT(R$1,FIND("-",R$1,1)-1)),0,IF(ROW($E902)=VALUE(LEFT(R$1,FIND("-",R$1,1)-1))+1,AVERAGE(INDEX($E:$E,ROW($E902)-VALUE(LEFT(R$1,FIND("-",R$1,1)-1))):$E902),($E902*(2/(VALUE(LEFT(R$1,FIND("-",R$1,1)-1))+1)))+(R901*(1-(2/(VALUE(LEFT(R$1,FIND("-",R$1,1)-1))+1))))))</f>
        <v>0.69338024387668096</v>
      </c>
      <c r="S902">
        <f t="shared" si="130"/>
        <v>3.6768364177833246E-2</v>
      </c>
      <c r="T902">
        <f>IF(ROW($E902)&lt;=MAX(VALUE(LEFT(Q$1,FIND("-",Q$1,1)-1)),VALUE(LEFT(R$1,FIND("-",R$1,1)-1)))+VALUE(LEFT(T$1,FIND("-",T$1,1)-1))-1,0,IF(ROW($E902)=MAX(VALUE(LEFT(Q$1,FIND("-",Q$1,1)-1)),VALUE(LEFT(R$1,FIND("-",R$1,1)-1)))+VALUE(LEFT(T$1,FIND("-",T$1,1)-1)),AVERAGE(INDEX($S:$S,ROW(S902)-VALUE(LEFT(T$1,FIND("-",T$1,1)-1))+1):S902),($S902*(2/(VALUE(LEFT(T$1,FIND("-",T$1,1)-1))+1)))+(T901*(1-(2/(VALUE(LEFT(T$1,FIND("-",T$1,1)-1))+1))))))</f>
        <v>3.4721538392893714E-2</v>
      </c>
      <c r="V902">
        <f t="shared" si="131"/>
        <v>1.0000000000000009E-2</v>
      </c>
      <c r="W902">
        <f>IF(ROW($E902)&lt;=VALUE(LEFT(W$1,FIND("-",W$1,1)-1))+1,0,IF(ROW($E901)=VALUE(LEFT(W$1,FIND("-",W$1,1)-1))+1,100-100/(1+ABS((SUMIF(INDEX($V:$V,ROW($V902)-VALUE(LEFT(W$1,FIND("-",W$1,1)-1))+1):$V902,"&gt;0",INDEX($V:$V,ROW($V902)-VALUE(LEFT(W$1,FIND("-",W$1,1)-1))+1):$V902)/COUNTIF(INDEX($V:$V,ROW($V902)-VALUE(LEFT(W$1,FIND("-",W$1,1)-1))+1):$V902,"&gt;0"))/(SUMIF(INDEX($V:$V,ROW($V902)-VALUE(LEFT(W$1,FIND("-",W$1,1)-1))+1):$V902,"&lt;0",INDEX($V:$V,ROW($V902)-VALUE(LEFT(W$1,FIND("-",W$1,1)-1))+1):$V902)/COUNTIF(INDEX($V:$V,ROW($V902)-VALUE(LEFT(W$1,FIND("-",W$1,1)-1))+1):$V902,"&lt;0")))),100-100/(1+ABS((SUMIF(INDEX($V:$V,ROW($V902)-VALUE(LEFT(W$1,FIND("-",W$1,1)-1))+1):$V902,"&gt;0",INDEX($V:$V,ROW($V902)-VALUE(LEFT(W$1,FIND("-",W$1,1)-1))+1):$V902)/VALUE(LEFT(W$1,FIND("-",W$1,1)-1)))/(SUMIF(INDEX($V:$V,ROW($V902)-VALUE(LEFT(W$1,FIND("-",W$1,1)-1))+1):$V902,"&lt;0",INDEX($V:$V,ROW($V902)-VALUE(LEFT(W$1,FIND("-",W$1,1)-1))+1):$V902)/VALUE(LEFT(W$1,FIND("-",W$1,1)-1)))))))</f>
        <v>72.580645161290306</v>
      </c>
      <c r="Y902">
        <f>IF(ROW($E902)&lt;=VALUE(LEFT(Y$1,FIND("-",Y$1,1)-1)),0,MAX(INDEX(C:C,ROW(C902)-VALUE(LEFT(Y$1,FIND("-",Y$1,1)-1))+1):C902))</f>
        <v>0.81</v>
      </c>
      <c r="Z902">
        <f>IF(ROW($E902)&lt;=VALUE(LEFT(Z$1,FIND("-",Z$1,1)-1)),0,MIN(INDEX(D:D,ROW(D902)-VALUE(LEFT(Z$1,FIND("-",Z$1,1)-1))+1):D902))</f>
        <v>0.61499999999999999</v>
      </c>
      <c r="AA902">
        <f t="shared" si="126"/>
        <v>74.358974358974336</v>
      </c>
      <c r="AB902">
        <f>IF(ROW($AA902)&lt;=VALUE(LEFT(AA$1,FIND("-",AA$1,1)-1))+VALUE(LEFT(AB$1,FIND("-",AB$1,1)-1)-1),0,AVERAGE(INDEX($AA:$AA,ROW($AA902)-VALUE(LEFT(AB$1,FIND("-",AB$1,1)-1))+1):$AA902))</f>
        <v>73.322910152178423</v>
      </c>
      <c r="AC902">
        <f>IF(ROW($AA902)&lt;=VALUE(LEFT(AA$1,FIND("-",AA$1,1)-1))+VALUE(LEFT(AB$1,FIND("-",AB$1,1)-1)-1)+VALUE(LEFT(AC$1,FIND("-",AC$1,1)-1)-1),0,AVERAGE(INDEX($AB:$AB,ROW($AB902)-VALUE(LEFT(AC$1,FIND("-",AC$1,1)-1))+1):$AB902))</f>
        <v>70.430129942325053</v>
      </c>
      <c r="AE902">
        <f t="shared" si="132"/>
        <v>17326844</v>
      </c>
      <c r="AG902" t="str">
        <f t="shared" si="134"/>
        <v/>
      </c>
    </row>
    <row r="903" spans="1:33" x14ac:dyDescent="0.25">
      <c r="A903" s="6">
        <v>37798</v>
      </c>
      <c r="B903">
        <v>0.755</v>
      </c>
      <c r="C903">
        <v>0.76</v>
      </c>
      <c r="D903">
        <v>0.75</v>
      </c>
      <c r="E903">
        <v>0.755</v>
      </c>
      <c r="F903">
        <v>0.43527300000000002</v>
      </c>
      <c r="G903">
        <v>312000</v>
      </c>
      <c r="I903" t="str">
        <f t="shared" si="127"/>
        <v/>
      </c>
      <c r="J903" t="str">
        <f t="shared" si="128"/>
        <v/>
      </c>
      <c r="K903" t="str">
        <f t="shared" si="129"/>
        <v/>
      </c>
      <c r="M903" s="11" t="str">
        <f t="shared" si="133"/>
        <v/>
      </c>
      <c r="O903">
        <f>IF(ROW($E903)&lt;=VALUE(LEFT(O$1,FIND("-",O$1,1)-1)),0,IF(ROW($E903)=VALUE(LEFT(O$1,FIND("-",O$1,1)-1))+1,AVERAGE(INDEX($E:$E,ROW($E903)-VALUE(LEFT(O$1,FIND("-",O$1,1)-1))):$E903),($E903*(2/(VALUE(LEFT(O$1,FIND("-",O$1,1)-1))+1)))+(O902*(1-(2/(VALUE(LEFT(O$1,FIND("-",O$1,1)-1))+1))))))</f>
        <v>0.64479675482486498</v>
      </c>
      <c r="Q903">
        <f>IF(ROW($E903)&lt;=VALUE(LEFT(Q$1,FIND("-",Q$1,1)-1)),0,IF(ROW($E903)=VALUE(LEFT(Q$1,FIND("-",Q$1,1)-1))+1,AVERAGE(INDEX($E:$E,ROW($E903)-VALUE(LEFT(Q$1,FIND("-",Q$1,1)-1))):$E903),($E903*(2/(VALUE(LEFT(Q$1,FIND("-",Q$1,1)-1))+1)))+(Q902*(1-(2/(VALUE(LEFT(Q$1,FIND("-",Q$1,1)-1))+1))))))</f>
        <v>0.7339718991230505</v>
      </c>
      <c r="R903">
        <f>IF(ROW($E903)&lt;=VALUE(LEFT(R$1,FIND("-",R$1,1)-1)),0,IF(ROW($E903)=VALUE(LEFT(R$1,FIND("-",R$1,1)-1))+1,AVERAGE(INDEX($E:$E,ROW($E903)-VALUE(LEFT(R$1,FIND("-",R$1,1)-1))):$E903),($E903*(2/(VALUE(LEFT(R$1,FIND("-",R$1,1)-1))+1)))+(R902*(1-(2/(VALUE(LEFT(R$1,FIND("-",R$1,1)-1))+1))))))</f>
        <v>0.69794467025618612</v>
      </c>
      <c r="S903">
        <f t="shared" si="130"/>
        <v>3.602722886686438E-2</v>
      </c>
      <c r="T903">
        <f>IF(ROW($E903)&lt;=MAX(VALUE(LEFT(Q$1,FIND("-",Q$1,1)-1)),VALUE(LEFT(R$1,FIND("-",R$1,1)-1)))+VALUE(LEFT(T$1,FIND("-",T$1,1)-1))-1,0,IF(ROW($E903)=MAX(VALUE(LEFT(Q$1,FIND("-",Q$1,1)-1)),VALUE(LEFT(R$1,FIND("-",R$1,1)-1)))+VALUE(LEFT(T$1,FIND("-",T$1,1)-1)),AVERAGE(INDEX($S:$S,ROW(S903)-VALUE(LEFT(T$1,FIND("-",T$1,1)-1))+1):S903),($S903*(2/(VALUE(LEFT(T$1,FIND("-",T$1,1)-1))+1)))+(T902*(1-(2/(VALUE(LEFT(T$1,FIND("-",T$1,1)-1))+1))))))</f>
        <v>3.4982676487687846E-2</v>
      </c>
      <c r="V903">
        <f t="shared" si="131"/>
        <v>-5.0000000000000044E-3</v>
      </c>
      <c r="W903">
        <f>IF(ROW($E903)&lt;=VALUE(LEFT(W$1,FIND("-",W$1,1)-1))+1,0,IF(ROW($E902)=VALUE(LEFT(W$1,FIND("-",W$1,1)-1))+1,100-100/(1+ABS((SUMIF(INDEX($V:$V,ROW($V903)-VALUE(LEFT(W$1,FIND("-",W$1,1)-1))+1):$V903,"&gt;0",INDEX($V:$V,ROW($V903)-VALUE(LEFT(W$1,FIND("-",W$1,1)-1))+1):$V903)/COUNTIF(INDEX($V:$V,ROW($V903)-VALUE(LEFT(W$1,FIND("-",W$1,1)-1))+1):$V903,"&gt;0"))/(SUMIF(INDEX($V:$V,ROW($V903)-VALUE(LEFT(W$1,FIND("-",W$1,1)-1))+1):$V903,"&lt;0",INDEX($V:$V,ROW($V903)-VALUE(LEFT(W$1,FIND("-",W$1,1)-1))+1):$V903)/COUNTIF(INDEX($V:$V,ROW($V903)-VALUE(LEFT(W$1,FIND("-",W$1,1)-1))+1):$V903,"&lt;0")))),100-100/(1+ABS((SUMIF(INDEX($V:$V,ROW($V903)-VALUE(LEFT(W$1,FIND("-",W$1,1)-1))+1):$V903,"&gt;0",INDEX($V:$V,ROW($V903)-VALUE(LEFT(W$1,FIND("-",W$1,1)-1))+1):$V903)/VALUE(LEFT(W$1,FIND("-",W$1,1)-1)))/(SUMIF(INDEX($V:$V,ROW($V903)-VALUE(LEFT(W$1,FIND("-",W$1,1)-1))+1):$V903,"&lt;0",INDEX($V:$V,ROW($V903)-VALUE(LEFT(W$1,FIND("-",W$1,1)-1))+1):$V903)/VALUE(LEFT(W$1,FIND("-",W$1,1)-1)))))))</f>
        <v>69.491525423728802</v>
      </c>
      <c r="Y903">
        <f>IF(ROW($E903)&lt;=VALUE(LEFT(Y$1,FIND("-",Y$1,1)-1)),0,MAX(INDEX(C:C,ROW(C903)-VALUE(LEFT(Y$1,FIND("-",Y$1,1)-1))+1):C903))</f>
        <v>0.81</v>
      </c>
      <c r="Z903">
        <f>IF(ROW($E903)&lt;=VALUE(LEFT(Z$1,FIND("-",Z$1,1)-1)),0,MIN(INDEX(D:D,ROW(D903)-VALUE(LEFT(Z$1,FIND("-",Z$1,1)-1))+1):D903))</f>
        <v>0.64</v>
      </c>
      <c r="AA903">
        <f t="shared" si="126"/>
        <v>67.647058823529392</v>
      </c>
      <c r="AB903">
        <f>IF(ROW($AA903)&lt;=VALUE(LEFT(AA$1,FIND("-",AA$1,1)-1))+VALUE(LEFT(AB$1,FIND("-",AB$1,1)-1)-1),0,AVERAGE(INDEX($AA:$AA,ROW($AA903)-VALUE(LEFT(AB$1,FIND("-",AB$1,1)-1))+1):$AA903))</f>
        <v>70.668677727501233</v>
      </c>
      <c r="AC903">
        <f>IF(ROW($AA903)&lt;=VALUE(LEFT(AA$1,FIND("-",AA$1,1)-1))+VALUE(LEFT(AB$1,FIND("-",AB$1,1)-1)-1)+VALUE(LEFT(AC$1,FIND("-",AC$1,1)-1)-1),0,AVERAGE(INDEX($AB:$AB,ROW($AB903)-VALUE(LEFT(AC$1,FIND("-",AC$1,1)-1))+1):$AB903))</f>
        <v>71.493130919242802</v>
      </c>
      <c r="AE903">
        <f t="shared" si="132"/>
        <v>17014844</v>
      </c>
      <c r="AG903" t="str">
        <f t="shared" si="134"/>
        <v/>
      </c>
    </row>
    <row r="904" spans="1:33" x14ac:dyDescent="0.25">
      <c r="A904" s="6">
        <v>37799</v>
      </c>
      <c r="B904">
        <v>0.75</v>
      </c>
      <c r="C904">
        <v>0.76500000000000001</v>
      </c>
      <c r="D904">
        <v>0.75</v>
      </c>
      <c r="E904">
        <v>0.76</v>
      </c>
      <c r="F904">
        <v>0.43815599999999999</v>
      </c>
      <c r="G904">
        <v>538000</v>
      </c>
      <c r="I904" t="str">
        <f t="shared" si="127"/>
        <v/>
      </c>
      <c r="J904" t="str">
        <f t="shared" si="128"/>
        <v/>
      </c>
      <c r="K904" t="str">
        <f t="shared" si="129"/>
        <v/>
      </c>
      <c r="M904" s="11" t="str">
        <f t="shared" si="133"/>
        <v/>
      </c>
      <c r="O904">
        <f>IF(ROW($E904)&lt;=VALUE(LEFT(O$1,FIND("-",O$1,1)-1)),0,IF(ROW($E904)=VALUE(LEFT(O$1,FIND("-",O$1,1)-1))+1,AVERAGE(INDEX($E:$E,ROW($E904)-VALUE(LEFT(O$1,FIND("-",O$1,1)-1))):$E904),($E904*(2/(VALUE(LEFT(O$1,FIND("-",O$1,1)-1))+1)))+(O903*(1-(2/(VALUE(LEFT(O$1,FIND("-",O$1,1)-1))+1))))))</f>
        <v>0.64594305577188127</v>
      </c>
      <c r="Q904">
        <f>IF(ROW($E904)&lt;=VALUE(LEFT(Q$1,FIND("-",Q$1,1)-1)),0,IF(ROW($E904)=VALUE(LEFT(Q$1,FIND("-",Q$1,1)-1))+1,AVERAGE(INDEX($E:$E,ROW($E904)-VALUE(LEFT(Q$1,FIND("-",Q$1,1)-1))):$E904),($E904*(2/(VALUE(LEFT(Q$1,FIND("-",Q$1,1)-1))+1)))+(Q903*(1-(2/(VALUE(LEFT(Q$1,FIND("-",Q$1,1)-1))+1))))))</f>
        <v>0.73797622233488891</v>
      </c>
      <c r="R904">
        <f>IF(ROW($E904)&lt;=VALUE(LEFT(R$1,FIND("-",R$1,1)-1)),0,IF(ROW($E904)=VALUE(LEFT(R$1,FIND("-",R$1,1)-1))+1,AVERAGE(INDEX($E:$E,ROW($E904)-VALUE(LEFT(R$1,FIND("-",R$1,1)-1))):$E904),($E904*(2/(VALUE(LEFT(R$1,FIND("-",R$1,1)-1))+1)))+(R903*(1-(2/(VALUE(LEFT(R$1,FIND("-",R$1,1)-1))+1))))))</f>
        <v>0.70254136134832046</v>
      </c>
      <c r="S904">
        <f t="shared" si="130"/>
        <v>3.5434860986568451E-2</v>
      </c>
      <c r="T904">
        <f>IF(ROW($E904)&lt;=MAX(VALUE(LEFT(Q$1,FIND("-",Q$1,1)-1)),VALUE(LEFT(R$1,FIND("-",R$1,1)-1)))+VALUE(LEFT(T$1,FIND("-",T$1,1)-1))-1,0,IF(ROW($E904)=MAX(VALUE(LEFT(Q$1,FIND("-",Q$1,1)-1)),VALUE(LEFT(R$1,FIND("-",R$1,1)-1)))+VALUE(LEFT(T$1,FIND("-",T$1,1)-1)),AVERAGE(INDEX($S:$S,ROW(S904)-VALUE(LEFT(T$1,FIND("-",T$1,1)-1))+1):S904),($S904*(2/(VALUE(LEFT(T$1,FIND("-",T$1,1)-1))+1)))+(T903*(1-(2/(VALUE(LEFT(T$1,FIND("-",T$1,1)-1))+1))))))</f>
        <v>3.5073113387463967E-2</v>
      </c>
      <c r="V904">
        <f t="shared" si="131"/>
        <v>5.0000000000000044E-3</v>
      </c>
      <c r="W904">
        <f>IF(ROW($E904)&lt;=VALUE(LEFT(W$1,FIND("-",W$1,1)-1))+1,0,IF(ROW($E903)=VALUE(LEFT(W$1,FIND("-",W$1,1)-1))+1,100-100/(1+ABS((SUMIF(INDEX($V:$V,ROW($V904)-VALUE(LEFT(W$1,FIND("-",W$1,1)-1))+1):$V904,"&gt;0",INDEX($V:$V,ROW($V904)-VALUE(LEFT(W$1,FIND("-",W$1,1)-1))+1):$V904)/COUNTIF(INDEX($V:$V,ROW($V904)-VALUE(LEFT(W$1,FIND("-",W$1,1)-1))+1):$V904,"&gt;0"))/(SUMIF(INDEX($V:$V,ROW($V904)-VALUE(LEFT(W$1,FIND("-",W$1,1)-1))+1):$V904,"&lt;0",INDEX($V:$V,ROW($V904)-VALUE(LEFT(W$1,FIND("-",W$1,1)-1))+1):$V904)/COUNTIF(INDEX($V:$V,ROW($V904)-VALUE(LEFT(W$1,FIND("-",W$1,1)-1))+1):$V904,"&lt;0")))),100-100/(1+ABS((SUMIF(INDEX($V:$V,ROW($V904)-VALUE(LEFT(W$1,FIND("-",W$1,1)-1))+1):$V904,"&gt;0",INDEX($V:$V,ROW($V904)-VALUE(LEFT(W$1,FIND("-",W$1,1)-1))+1):$V904)/VALUE(LEFT(W$1,FIND("-",W$1,1)-1)))/(SUMIF(INDEX($V:$V,ROW($V904)-VALUE(LEFT(W$1,FIND("-",W$1,1)-1))+1):$V904,"&lt;0",INDEX($V:$V,ROW($V904)-VALUE(LEFT(W$1,FIND("-",W$1,1)-1))+1):$V904)/VALUE(LEFT(W$1,FIND("-",W$1,1)-1)))))))</f>
        <v>65.384615384615358</v>
      </c>
      <c r="Y904">
        <f>IF(ROW($E904)&lt;=VALUE(LEFT(Y$1,FIND("-",Y$1,1)-1)),0,MAX(INDEX(C:C,ROW(C904)-VALUE(LEFT(Y$1,FIND("-",Y$1,1)-1))+1):C904))</f>
        <v>0.81</v>
      </c>
      <c r="Z904">
        <f>IF(ROW($E904)&lt;=VALUE(LEFT(Z$1,FIND("-",Z$1,1)-1)),0,MIN(INDEX(D:D,ROW(D904)-VALUE(LEFT(Z$1,FIND("-",Z$1,1)-1))+1):D904))</f>
        <v>0.68</v>
      </c>
      <c r="AA904">
        <f t="shared" si="126"/>
        <v>61.538461538461512</v>
      </c>
      <c r="AB904">
        <f>IF(ROW($AA904)&lt;=VALUE(LEFT(AA$1,FIND("-",AA$1,1)-1))+VALUE(LEFT(AB$1,FIND("-",AB$1,1)-1)-1),0,AVERAGE(INDEX($AA:$AA,ROW($AA904)-VALUE(LEFT(AB$1,FIND("-",AB$1,1)-1))+1):$AA904))</f>
        <v>67.848164906988416</v>
      </c>
      <c r="AC904">
        <f>IF(ROW($AA904)&lt;=VALUE(LEFT(AA$1,FIND("-",AA$1,1)-1))+VALUE(LEFT(AB$1,FIND("-",AB$1,1)-1)-1)+VALUE(LEFT(AC$1,FIND("-",AC$1,1)-1)-1),0,AVERAGE(INDEX($AB:$AB,ROW($AB904)-VALUE(LEFT(AC$1,FIND("-",AC$1,1)-1))+1):$AB904))</f>
        <v>70.613250928889357</v>
      </c>
      <c r="AE904">
        <f t="shared" si="132"/>
        <v>17552844</v>
      </c>
      <c r="AG904" t="str">
        <f t="shared" si="134"/>
        <v/>
      </c>
    </row>
    <row r="905" spans="1:33" x14ac:dyDescent="0.25">
      <c r="A905" s="6">
        <v>37802</v>
      </c>
      <c r="B905">
        <v>0.76</v>
      </c>
      <c r="C905">
        <v>0.76</v>
      </c>
      <c r="D905">
        <v>0.75</v>
      </c>
      <c r="E905">
        <v>0.755</v>
      </c>
      <c r="F905">
        <v>0.43527300000000002</v>
      </c>
      <c r="G905">
        <v>149600</v>
      </c>
      <c r="I905" t="str">
        <f t="shared" si="127"/>
        <v>Bearish</v>
      </c>
      <c r="J905" t="str">
        <f t="shared" si="128"/>
        <v/>
      </c>
      <c r="K905" t="str">
        <f t="shared" si="129"/>
        <v/>
      </c>
      <c r="M905" s="11" t="str">
        <f t="shared" si="133"/>
        <v/>
      </c>
      <c r="O905">
        <f>IF(ROW($E905)&lt;=VALUE(LEFT(O$1,FIND("-",O$1,1)-1)),0,IF(ROW($E905)=VALUE(LEFT(O$1,FIND("-",O$1,1)-1))+1,AVERAGE(INDEX($E:$E,ROW($E905)-VALUE(LEFT(O$1,FIND("-",O$1,1)-1))):$E905),($E905*(2/(VALUE(LEFT(O$1,FIND("-",O$1,1)-1))+1)))+(O904*(1-(2/(VALUE(LEFT(O$1,FIND("-",O$1,1)-1))+1))))))</f>
        <v>0.64702819949554413</v>
      </c>
      <c r="Q905">
        <f>IF(ROW($E905)&lt;=VALUE(LEFT(Q$1,FIND("-",Q$1,1)-1)),0,IF(ROW($E905)=VALUE(LEFT(Q$1,FIND("-",Q$1,1)-1))+1,AVERAGE(INDEX($E:$E,ROW($E905)-VALUE(LEFT(Q$1,FIND("-",Q$1,1)-1))):$E905),($E905*(2/(VALUE(LEFT(Q$1,FIND("-",Q$1,1)-1))+1)))+(Q904*(1-(2/(VALUE(LEFT(Q$1,FIND("-",Q$1,1)-1))+1))))))</f>
        <v>0.74059526505259832</v>
      </c>
      <c r="R905">
        <f>IF(ROW($E905)&lt;=VALUE(LEFT(R$1,FIND("-",R$1,1)-1)),0,IF(ROW($E905)=VALUE(LEFT(R$1,FIND("-",R$1,1)-1))+1,AVERAGE(INDEX($E:$E,ROW($E905)-VALUE(LEFT(R$1,FIND("-",R$1,1)-1))):$E905),($E905*(2/(VALUE(LEFT(R$1,FIND("-",R$1,1)-1))+1)))+(R904*(1-(2/(VALUE(LEFT(R$1,FIND("-",R$1,1)-1))+1))))))</f>
        <v>0.70642718643363012</v>
      </c>
      <c r="S905">
        <f t="shared" si="130"/>
        <v>3.4168078618968201E-2</v>
      </c>
      <c r="T905">
        <f>IF(ROW($E905)&lt;=MAX(VALUE(LEFT(Q$1,FIND("-",Q$1,1)-1)),VALUE(LEFT(R$1,FIND("-",R$1,1)-1)))+VALUE(LEFT(T$1,FIND("-",T$1,1)-1))-1,0,IF(ROW($E905)=MAX(VALUE(LEFT(Q$1,FIND("-",Q$1,1)-1)),VALUE(LEFT(R$1,FIND("-",R$1,1)-1)))+VALUE(LEFT(T$1,FIND("-",T$1,1)-1)),AVERAGE(INDEX($S:$S,ROW(S905)-VALUE(LEFT(T$1,FIND("-",T$1,1)-1))+1):S905),($S905*(2/(VALUE(LEFT(T$1,FIND("-",T$1,1)-1))+1)))+(T904*(1-(2/(VALUE(LEFT(T$1,FIND("-",T$1,1)-1))+1))))))</f>
        <v>3.4892106433764815E-2</v>
      </c>
      <c r="V905">
        <f t="shared" si="131"/>
        <v>-5.0000000000000044E-3</v>
      </c>
      <c r="W905">
        <f>IF(ROW($E905)&lt;=VALUE(LEFT(W$1,FIND("-",W$1,1)-1))+1,0,IF(ROW($E904)=VALUE(LEFT(W$1,FIND("-",W$1,1)-1))+1,100-100/(1+ABS((SUMIF(INDEX($V:$V,ROW($V905)-VALUE(LEFT(W$1,FIND("-",W$1,1)-1))+1):$V905,"&gt;0",INDEX($V:$V,ROW($V905)-VALUE(LEFT(W$1,FIND("-",W$1,1)-1))+1):$V905)/COUNTIF(INDEX($V:$V,ROW($V905)-VALUE(LEFT(W$1,FIND("-",W$1,1)-1))+1):$V905,"&gt;0"))/(SUMIF(INDEX($V:$V,ROW($V905)-VALUE(LEFT(W$1,FIND("-",W$1,1)-1))+1):$V905,"&lt;0",INDEX($V:$V,ROW($V905)-VALUE(LEFT(W$1,FIND("-",W$1,1)-1))+1):$V905)/COUNTIF(INDEX($V:$V,ROW($V905)-VALUE(LEFT(W$1,FIND("-",W$1,1)-1))+1):$V905,"&lt;0")))),100-100/(1+ABS((SUMIF(INDEX($V:$V,ROW($V905)-VALUE(LEFT(W$1,FIND("-",W$1,1)-1))+1):$V905,"&gt;0",INDEX($V:$V,ROW($V905)-VALUE(LEFT(W$1,FIND("-",W$1,1)-1))+1):$V905)/VALUE(LEFT(W$1,FIND("-",W$1,1)-1)))/(SUMIF(INDEX($V:$V,ROW($V905)-VALUE(LEFT(W$1,FIND("-",W$1,1)-1))+1):$V905,"&lt;0",INDEX($V:$V,ROW($V905)-VALUE(LEFT(W$1,FIND("-",W$1,1)-1))+1):$V905)/VALUE(LEFT(W$1,FIND("-",W$1,1)-1)))))))</f>
        <v>57.777777777777771</v>
      </c>
      <c r="Y905">
        <f>IF(ROW($E905)&lt;=VALUE(LEFT(Y$1,FIND("-",Y$1,1)-1)),0,MAX(INDEX(C:C,ROW(C905)-VALUE(LEFT(Y$1,FIND("-",Y$1,1)-1))+1):C905))</f>
        <v>0.81</v>
      </c>
      <c r="Z905">
        <f>IF(ROW($E905)&lt;=VALUE(LEFT(Z$1,FIND("-",Z$1,1)-1)),0,MIN(INDEX(D:D,ROW(D905)-VALUE(LEFT(Z$1,FIND("-",Z$1,1)-1))+1):D905))</f>
        <v>0.7</v>
      </c>
      <c r="AA905">
        <f t="shared" si="126"/>
        <v>50</v>
      </c>
      <c r="AB905">
        <f>IF(ROW($AA905)&lt;=VALUE(LEFT(AA$1,FIND("-",AA$1,1)-1))+VALUE(LEFT(AB$1,FIND("-",AB$1,1)-1)-1),0,AVERAGE(INDEX($AA:$AA,ROW($AA905)-VALUE(LEFT(AB$1,FIND("-",AB$1,1)-1))+1):$AA905))</f>
        <v>59.728506787330303</v>
      </c>
      <c r="AC905">
        <f>IF(ROW($AA905)&lt;=VALUE(LEFT(AA$1,FIND("-",AA$1,1)-1))+VALUE(LEFT(AB$1,FIND("-",AB$1,1)-1)-1)+VALUE(LEFT(AC$1,FIND("-",AC$1,1)-1)-1),0,AVERAGE(INDEX($AB:$AB,ROW($AB905)-VALUE(LEFT(AC$1,FIND("-",AC$1,1)-1))+1):$AB905))</f>
        <v>66.081783140606646</v>
      </c>
      <c r="AE905">
        <f t="shared" si="132"/>
        <v>17403244</v>
      </c>
      <c r="AG905" t="str">
        <f t="shared" si="134"/>
        <v/>
      </c>
    </row>
    <row r="906" spans="1:33" x14ac:dyDescent="0.25">
      <c r="A906" s="6">
        <v>37803</v>
      </c>
      <c r="B906">
        <v>0.75</v>
      </c>
      <c r="C906">
        <v>0.755</v>
      </c>
      <c r="D906">
        <v>0.74</v>
      </c>
      <c r="E906">
        <v>0.75</v>
      </c>
      <c r="F906">
        <v>0.43239100000000003</v>
      </c>
      <c r="G906">
        <v>244700</v>
      </c>
      <c r="I906" t="str">
        <f t="shared" si="127"/>
        <v/>
      </c>
      <c r="J906" t="str">
        <f t="shared" si="128"/>
        <v/>
      </c>
      <c r="K906" t="str">
        <f t="shared" si="129"/>
        <v/>
      </c>
      <c r="M906" s="11" t="str">
        <f t="shared" si="133"/>
        <v/>
      </c>
      <c r="O906">
        <f>IF(ROW($E906)&lt;=VALUE(LEFT(O$1,FIND("-",O$1,1)-1)),0,IF(ROW($E906)=VALUE(LEFT(O$1,FIND("-",O$1,1)-1))+1,AVERAGE(INDEX($E:$E,ROW($E906)-VALUE(LEFT(O$1,FIND("-",O$1,1)-1))):$E906),($E906*(2/(VALUE(LEFT(O$1,FIND("-",O$1,1)-1))+1)))+(O905*(1-(2/(VALUE(LEFT(O$1,FIND("-",O$1,1)-1))+1))))))</f>
        <v>0.64805279452543929</v>
      </c>
      <c r="Q906">
        <f>IF(ROW($E906)&lt;=VALUE(LEFT(Q$1,FIND("-",Q$1,1)-1)),0,IF(ROW($E906)=VALUE(LEFT(Q$1,FIND("-",Q$1,1)-1))+1,AVERAGE(INDEX($E:$E,ROW($E906)-VALUE(LEFT(Q$1,FIND("-",Q$1,1)-1))):$E906),($E906*(2/(VALUE(LEFT(Q$1,FIND("-",Q$1,1)-1))+1)))+(Q905*(1-(2/(VALUE(LEFT(Q$1,FIND("-",Q$1,1)-1))+1))))))</f>
        <v>0.74204214735219864</v>
      </c>
      <c r="R906">
        <f>IF(ROW($E906)&lt;=VALUE(LEFT(R$1,FIND("-",R$1,1)-1)),0,IF(ROW($E906)=VALUE(LEFT(R$1,FIND("-",R$1,1)-1))+1,AVERAGE(INDEX($E:$E,ROW($E906)-VALUE(LEFT(R$1,FIND("-",R$1,1)-1))):$E906),($E906*(2/(VALUE(LEFT(R$1,FIND("-",R$1,1)-1))+1)))+(R905*(1-(2/(VALUE(LEFT(R$1,FIND("-",R$1,1)-1))+1))))))</f>
        <v>0.70965480225336119</v>
      </c>
      <c r="S906">
        <f t="shared" si="130"/>
        <v>3.238734509883745E-2</v>
      </c>
      <c r="T906">
        <f>IF(ROW($E906)&lt;=MAX(VALUE(LEFT(Q$1,FIND("-",Q$1,1)-1)),VALUE(LEFT(R$1,FIND("-",R$1,1)-1)))+VALUE(LEFT(T$1,FIND("-",T$1,1)-1))-1,0,IF(ROW($E906)=MAX(VALUE(LEFT(Q$1,FIND("-",Q$1,1)-1)),VALUE(LEFT(R$1,FIND("-",R$1,1)-1)))+VALUE(LEFT(T$1,FIND("-",T$1,1)-1)),AVERAGE(INDEX($S:$S,ROW(S906)-VALUE(LEFT(T$1,FIND("-",T$1,1)-1))+1):S906),($S906*(2/(VALUE(LEFT(T$1,FIND("-",T$1,1)-1))+1)))+(T905*(1-(2/(VALUE(LEFT(T$1,FIND("-",T$1,1)-1))+1))))))</f>
        <v>3.4391154166779347E-2</v>
      </c>
      <c r="V906">
        <f t="shared" si="131"/>
        <v>-5.0000000000000044E-3</v>
      </c>
      <c r="W906">
        <f>IF(ROW($E906)&lt;=VALUE(LEFT(W$1,FIND("-",W$1,1)-1))+1,0,IF(ROW($E905)=VALUE(LEFT(W$1,FIND("-",W$1,1)-1))+1,100-100/(1+ABS((SUMIF(INDEX($V:$V,ROW($V906)-VALUE(LEFT(W$1,FIND("-",W$1,1)-1))+1):$V906,"&gt;0",INDEX($V:$V,ROW($V906)-VALUE(LEFT(W$1,FIND("-",W$1,1)-1))+1):$V906)/COUNTIF(INDEX($V:$V,ROW($V906)-VALUE(LEFT(W$1,FIND("-",W$1,1)-1))+1):$V906,"&gt;0"))/(SUMIF(INDEX($V:$V,ROW($V906)-VALUE(LEFT(W$1,FIND("-",W$1,1)-1))+1):$V906,"&lt;0",INDEX($V:$V,ROW($V906)-VALUE(LEFT(W$1,FIND("-",W$1,1)-1))+1):$V906)/COUNTIF(INDEX($V:$V,ROW($V906)-VALUE(LEFT(W$1,FIND("-",W$1,1)-1))+1):$V906,"&lt;0")))),100-100/(1+ABS((SUMIF(INDEX($V:$V,ROW($V906)-VALUE(LEFT(W$1,FIND("-",W$1,1)-1))+1):$V906,"&gt;0",INDEX($V:$V,ROW($V906)-VALUE(LEFT(W$1,FIND("-",W$1,1)-1))+1):$V906)/VALUE(LEFT(W$1,FIND("-",W$1,1)-1)))/(SUMIF(INDEX($V:$V,ROW($V906)-VALUE(LEFT(W$1,FIND("-",W$1,1)-1))+1):$V906,"&lt;0",INDEX($V:$V,ROW($V906)-VALUE(LEFT(W$1,FIND("-",W$1,1)-1))+1):$V906)/VALUE(LEFT(W$1,FIND("-",W$1,1)-1)))))))</f>
        <v>39.393939393939391</v>
      </c>
      <c r="Y906">
        <f>IF(ROW($E906)&lt;=VALUE(LEFT(Y$1,FIND("-",Y$1,1)-1)),0,MAX(INDEX(C:C,ROW(C906)-VALUE(LEFT(Y$1,FIND("-",Y$1,1)-1))+1):C906))</f>
        <v>0.81</v>
      </c>
      <c r="Z906">
        <f>IF(ROW($E906)&lt;=VALUE(LEFT(Z$1,FIND("-",Z$1,1)-1)),0,MIN(INDEX(D:D,ROW(D906)-VALUE(LEFT(Z$1,FIND("-",Z$1,1)-1))+1):D906))</f>
        <v>0.7</v>
      </c>
      <c r="AA906">
        <f t="shared" si="126"/>
        <v>45.454545454545453</v>
      </c>
      <c r="AB906">
        <f>IF(ROW($AA906)&lt;=VALUE(LEFT(AA$1,FIND("-",AA$1,1)-1))+VALUE(LEFT(AB$1,FIND("-",AB$1,1)-1)-1),0,AVERAGE(INDEX($AA:$AA,ROW($AA906)-VALUE(LEFT(AB$1,FIND("-",AB$1,1)-1))+1):$AA906))</f>
        <v>52.331002331002331</v>
      </c>
      <c r="AC906">
        <f>IF(ROW($AA906)&lt;=VALUE(LEFT(AA$1,FIND("-",AA$1,1)-1))+VALUE(LEFT(AB$1,FIND("-",AB$1,1)-1)-1)+VALUE(LEFT(AC$1,FIND("-",AC$1,1)-1)-1),0,AVERAGE(INDEX($AB:$AB,ROW($AB906)-VALUE(LEFT(AC$1,FIND("-",AC$1,1)-1))+1):$AB906))</f>
        <v>59.969224675107021</v>
      </c>
      <c r="AE906">
        <f t="shared" si="132"/>
        <v>17158544</v>
      </c>
      <c r="AG906" t="str">
        <f t="shared" si="134"/>
        <v/>
      </c>
    </row>
    <row r="907" spans="1:33" x14ac:dyDescent="0.25">
      <c r="A907" s="6">
        <v>37804</v>
      </c>
      <c r="B907">
        <v>0.76</v>
      </c>
      <c r="C907">
        <v>0.76</v>
      </c>
      <c r="D907">
        <v>0.755</v>
      </c>
      <c r="E907">
        <v>0.755</v>
      </c>
      <c r="F907">
        <v>0.43527300000000002</v>
      </c>
      <c r="G907">
        <v>255500</v>
      </c>
      <c r="I907" t="str">
        <f t="shared" si="127"/>
        <v/>
      </c>
      <c r="J907" t="str">
        <f t="shared" si="128"/>
        <v/>
      </c>
      <c r="K907" t="str">
        <f t="shared" si="129"/>
        <v/>
      </c>
      <c r="M907" s="11" t="str">
        <f t="shared" si="133"/>
        <v/>
      </c>
      <c r="O907">
        <f>IF(ROW($E907)&lt;=VALUE(LEFT(O$1,FIND("-",O$1,1)-1)),0,IF(ROW($E907)=VALUE(LEFT(O$1,FIND("-",O$1,1)-1))+1,AVERAGE(INDEX($E:$E,ROW($E907)-VALUE(LEFT(O$1,FIND("-",O$1,1)-1))):$E907),($E907*(2/(VALUE(LEFT(O$1,FIND("-",O$1,1)-1))+1)))+(O906*(1-(2/(VALUE(LEFT(O$1,FIND("-",O$1,1)-1))+1))))))</f>
        <v>0.64911694582369361</v>
      </c>
      <c r="Q907">
        <f>IF(ROW($E907)&lt;=VALUE(LEFT(Q$1,FIND("-",Q$1,1)-1)),0,IF(ROW($E907)=VALUE(LEFT(Q$1,FIND("-",Q$1,1)-1))+1,AVERAGE(INDEX($E:$E,ROW($E907)-VALUE(LEFT(Q$1,FIND("-",Q$1,1)-1))):$E907),($E907*(2/(VALUE(LEFT(Q$1,FIND("-",Q$1,1)-1))+1)))+(Q906*(1-(2/(VALUE(LEFT(Q$1,FIND("-",Q$1,1)-1))+1))))))</f>
        <v>0.74403566314416814</v>
      </c>
      <c r="R907">
        <f>IF(ROW($E907)&lt;=VALUE(LEFT(R$1,FIND("-",R$1,1)-1)),0,IF(ROW($E907)=VALUE(LEFT(R$1,FIND("-",R$1,1)-1))+1,AVERAGE(INDEX($E:$E,ROW($E907)-VALUE(LEFT(R$1,FIND("-",R$1,1)-1))):$E907),($E907*(2/(VALUE(LEFT(R$1,FIND("-",R$1,1)-1))+1)))+(R906*(1-(2/(VALUE(LEFT(R$1,FIND("-",R$1,1)-1))+1))))))</f>
        <v>0.71301370579014922</v>
      </c>
      <c r="S907">
        <f t="shared" si="130"/>
        <v>3.1021957354018914E-2</v>
      </c>
      <c r="T907">
        <f>IF(ROW($E907)&lt;=MAX(VALUE(LEFT(Q$1,FIND("-",Q$1,1)-1)),VALUE(LEFT(R$1,FIND("-",R$1,1)-1)))+VALUE(LEFT(T$1,FIND("-",T$1,1)-1))-1,0,IF(ROW($E907)=MAX(VALUE(LEFT(Q$1,FIND("-",Q$1,1)-1)),VALUE(LEFT(R$1,FIND("-",R$1,1)-1)))+VALUE(LEFT(T$1,FIND("-",T$1,1)-1)),AVERAGE(INDEX($S:$S,ROW(S907)-VALUE(LEFT(T$1,FIND("-",T$1,1)-1))+1):S907),($S907*(2/(VALUE(LEFT(T$1,FIND("-",T$1,1)-1))+1)))+(T906*(1-(2/(VALUE(LEFT(T$1,FIND("-",T$1,1)-1))+1))))))</f>
        <v>3.3717314804227259E-2</v>
      </c>
      <c r="V907">
        <f t="shared" si="131"/>
        <v>5.0000000000000044E-3</v>
      </c>
      <c r="W907">
        <f>IF(ROW($E907)&lt;=VALUE(LEFT(W$1,FIND("-",W$1,1)-1))+1,0,IF(ROW($E906)=VALUE(LEFT(W$1,FIND("-",W$1,1)-1))+1,100-100/(1+ABS((SUMIF(INDEX($V:$V,ROW($V907)-VALUE(LEFT(W$1,FIND("-",W$1,1)-1))+1):$V907,"&gt;0",INDEX($V:$V,ROW($V907)-VALUE(LEFT(W$1,FIND("-",W$1,1)-1))+1):$V907)/COUNTIF(INDEX($V:$V,ROW($V907)-VALUE(LEFT(W$1,FIND("-",W$1,1)-1))+1):$V907,"&gt;0"))/(SUMIF(INDEX($V:$V,ROW($V907)-VALUE(LEFT(W$1,FIND("-",W$1,1)-1))+1):$V907,"&lt;0",INDEX($V:$V,ROW($V907)-VALUE(LEFT(W$1,FIND("-",W$1,1)-1))+1):$V907)/COUNTIF(INDEX($V:$V,ROW($V907)-VALUE(LEFT(W$1,FIND("-",W$1,1)-1))+1):$V907,"&lt;0")))),100-100/(1+ABS((SUMIF(INDEX($V:$V,ROW($V907)-VALUE(LEFT(W$1,FIND("-",W$1,1)-1))+1):$V907,"&gt;0",INDEX($V:$V,ROW($V907)-VALUE(LEFT(W$1,FIND("-",W$1,1)-1))+1):$V907)/VALUE(LEFT(W$1,FIND("-",W$1,1)-1)))/(SUMIF(INDEX($V:$V,ROW($V907)-VALUE(LEFT(W$1,FIND("-",W$1,1)-1))+1):$V907,"&lt;0",INDEX($V:$V,ROW($V907)-VALUE(LEFT(W$1,FIND("-",W$1,1)-1))+1):$V907)/VALUE(LEFT(W$1,FIND("-",W$1,1)-1)))))))</f>
        <v>42.424242424242429</v>
      </c>
      <c r="Y907">
        <f>IF(ROW($E907)&lt;=VALUE(LEFT(Y$1,FIND("-",Y$1,1)-1)),0,MAX(INDEX(C:C,ROW(C907)-VALUE(LEFT(Y$1,FIND("-",Y$1,1)-1))+1):C907))</f>
        <v>0.77</v>
      </c>
      <c r="Z907">
        <f>IF(ROW($E907)&lt;=VALUE(LEFT(Z$1,FIND("-",Z$1,1)-1)),0,MIN(INDEX(D:D,ROW(D907)-VALUE(LEFT(Z$1,FIND("-",Z$1,1)-1))+1):D907))</f>
        <v>0.7</v>
      </c>
      <c r="AA907">
        <f t="shared" si="126"/>
        <v>78.571428571428569</v>
      </c>
      <c r="AB907">
        <f>IF(ROW($AA907)&lt;=VALUE(LEFT(AA$1,FIND("-",AA$1,1)-1))+VALUE(LEFT(AB$1,FIND("-",AB$1,1)-1)-1),0,AVERAGE(INDEX($AA:$AA,ROW($AA907)-VALUE(LEFT(AB$1,FIND("-",AB$1,1)-1))+1):$AA907))</f>
        <v>58.00865800865801</v>
      </c>
      <c r="AC907">
        <f>IF(ROW($AA907)&lt;=VALUE(LEFT(AA$1,FIND("-",AA$1,1)-1))+VALUE(LEFT(AB$1,FIND("-",AB$1,1)-1)-1)+VALUE(LEFT(AC$1,FIND("-",AC$1,1)-1)-1),0,AVERAGE(INDEX($AB:$AB,ROW($AB907)-VALUE(LEFT(AC$1,FIND("-",AC$1,1)-1))+1):$AB907))</f>
        <v>56.68938904233022</v>
      </c>
      <c r="AE907">
        <f t="shared" si="132"/>
        <v>17414044</v>
      </c>
      <c r="AG907" t="str">
        <f t="shared" si="134"/>
        <v/>
      </c>
    </row>
    <row r="908" spans="1:33" x14ac:dyDescent="0.25">
      <c r="A908" s="6">
        <v>37805</v>
      </c>
      <c r="B908">
        <v>0.76</v>
      </c>
      <c r="C908">
        <v>0.83</v>
      </c>
      <c r="D908">
        <v>0.76</v>
      </c>
      <c r="E908">
        <v>0.80500000000000005</v>
      </c>
      <c r="F908">
        <v>0.46409899999999998</v>
      </c>
      <c r="G908">
        <v>1717800</v>
      </c>
      <c r="I908" t="str">
        <f t="shared" si="127"/>
        <v/>
      </c>
      <c r="J908" t="str">
        <f t="shared" si="128"/>
        <v/>
      </c>
      <c r="K908" t="str">
        <f t="shared" si="129"/>
        <v/>
      </c>
      <c r="M908" s="11" t="str">
        <f t="shared" si="133"/>
        <v/>
      </c>
      <c r="O908">
        <f>IF(ROW($E908)&lt;=VALUE(LEFT(O$1,FIND("-",O$1,1)-1)),0,IF(ROW($E908)=VALUE(LEFT(O$1,FIND("-",O$1,1)-1))+1,AVERAGE(INDEX($E:$E,ROW($E908)-VALUE(LEFT(O$1,FIND("-",O$1,1)-1))):$E908),($E908*(2/(VALUE(LEFT(O$1,FIND("-",O$1,1)-1))+1)))+(O907*(1-(2/(VALUE(LEFT(O$1,FIND("-",O$1,1)-1))+1))))))</f>
        <v>0.65066802098962695</v>
      </c>
      <c r="Q908">
        <f>IF(ROW($E908)&lt;=VALUE(LEFT(Q$1,FIND("-",Q$1,1)-1)),0,IF(ROW($E908)=VALUE(LEFT(Q$1,FIND("-",Q$1,1)-1))+1,AVERAGE(INDEX($E:$E,ROW($E908)-VALUE(LEFT(Q$1,FIND("-",Q$1,1)-1))):$E908),($E908*(2/(VALUE(LEFT(Q$1,FIND("-",Q$1,1)-1))+1)))+(Q907*(1-(2/(VALUE(LEFT(Q$1,FIND("-",Q$1,1)-1))+1))))))</f>
        <v>0.75341479189121918</v>
      </c>
      <c r="R908">
        <f>IF(ROW($E908)&lt;=VALUE(LEFT(R$1,FIND("-",R$1,1)-1)),0,IF(ROW($E908)=VALUE(LEFT(R$1,FIND("-",R$1,1)-1))+1,AVERAGE(INDEX($E:$E,ROW($E908)-VALUE(LEFT(R$1,FIND("-",R$1,1)-1))):$E908),($E908*(2/(VALUE(LEFT(R$1,FIND("-",R$1,1)-1))+1)))+(R907*(1-(2/(VALUE(LEFT(R$1,FIND("-",R$1,1)-1))+1))))))</f>
        <v>0.71982750536124929</v>
      </c>
      <c r="S908">
        <f t="shared" si="130"/>
        <v>3.3587286529969895E-2</v>
      </c>
      <c r="T908">
        <f>IF(ROW($E908)&lt;=MAX(VALUE(LEFT(Q$1,FIND("-",Q$1,1)-1)),VALUE(LEFT(R$1,FIND("-",R$1,1)-1)))+VALUE(LEFT(T$1,FIND("-",T$1,1)-1))-1,0,IF(ROW($E908)=MAX(VALUE(LEFT(Q$1,FIND("-",Q$1,1)-1)),VALUE(LEFT(R$1,FIND("-",R$1,1)-1)))+VALUE(LEFT(T$1,FIND("-",T$1,1)-1)),AVERAGE(INDEX($S:$S,ROW(S908)-VALUE(LEFT(T$1,FIND("-",T$1,1)-1))+1):S908),($S908*(2/(VALUE(LEFT(T$1,FIND("-",T$1,1)-1))+1)))+(T907*(1-(2/(VALUE(LEFT(T$1,FIND("-",T$1,1)-1))+1))))))</f>
        <v>3.3691309149375792E-2</v>
      </c>
      <c r="V908">
        <f t="shared" si="131"/>
        <v>5.0000000000000044E-2</v>
      </c>
      <c r="W908">
        <f>IF(ROW($E908)&lt;=VALUE(LEFT(W$1,FIND("-",W$1,1)-1))+1,0,IF(ROW($E907)=VALUE(LEFT(W$1,FIND("-",W$1,1)-1))+1,100-100/(1+ABS((SUMIF(INDEX($V:$V,ROW($V908)-VALUE(LEFT(W$1,FIND("-",W$1,1)-1))+1):$V908,"&gt;0",INDEX($V:$V,ROW($V908)-VALUE(LEFT(W$1,FIND("-",W$1,1)-1))+1):$V908)/COUNTIF(INDEX($V:$V,ROW($V908)-VALUE(LEFT(W$1,FIND("-",W$1,1)-1))+1):$V908,"&gt;0"))/(SUMIF(INDEX($V:$V,ROW($V908)-VALUE(LEFT(W$1,FIND("-",W$1,1)-1))+1):$V908,"&lt;0",INDEX($V:$V,ROW($V908)-VALUE(LEFT(W$1,FIND("-",W$1,1)-1))+1):$V908)/COUNTIF(INDEX($V:$V,ROW($V908)-VALUE(LEFT(W$1,FIND("-",W$1,1)-1))+1):$V908,"&lt;0")))),100-100/(1+ABS((SUMIF(INDEX($V:$V,ROW($V908)-VALUE(LEFT(W$1,FIND("-",W$1,1)-1))+1):$V908,"&gt;0",INDEX($V:$V,ROW($V908)-VALUE(LEFT(W$1,FIND("-",W$1,1)-1))+1):$V908)/VALUE(LEFT(W$1,FIND("-",W$1,1)-1)))/(SUMIF(INDEX($V:$V,ROW($V908)-VALUE(LEFT(W$1,FIND("-",W$1,1)-1))+1):$V908,"&lt;0",INDEX($V:$V,ROW($V908)-VALUE(LEFT(W$1,FIND("-",W$1,1)-1))+1):$V908)/VALUE(LEFT(W$1,FIND("-",W$1,1)-1)))))))</f>
        <v>61.53846153846154</v>
      </c>
      <c r="Y908">
        <f>IF(ROW($E908)&lt;=VALUE(LEFT(Y$1,FIND("-",Y$1,1)-1)),0,MAX(INDEX(C:C,ROW(C908)-VALUE(LEFT(Y$1,FIND("-",Y$1,1)-1))+1):C908))</f>
        <v>0.83</v>
      </c>
      <c r="Z908">
        <f>IF(ROW($E908)&lt;=VALUE(LEFT(Z$1,FIND("-",Z$1,1)-1)),0,MIN(INDEX(D:D,ROW(D908)-VALUE(LEFT(Z$1,FIND("-",Z$1,1)-1))+1):D908))</f>
        <v>0.7</v>
      </c>
      <c r="AA908">
        <f t="shared" si="126"/>
        <v>80.76923076923083</v>
      </c>
      <c r="AB908">
        <f>IF(ROW($AA908)&lt;=VALUE(LEFT(AA$1,FIND("-",AA$1,1)-1))+VALUE(LEFT(AB$1,FIND("-",AB$1,1)-1)-1),0,AVERAGE(INDEX($AA:$AA,ROW($AA908)-VALUE(LEFT(AB$1,FIND("-",AB$1,1)-1))+1):$AA908))</f>
        <v>68.26506826506828</v>
      </c>
      <c r="AC908">
        <f>IF(ROW($AA908)&lt;=VALUE(LEFT(AA$1,FIND("-",AA$1,1)-1))+VALUE(LEFT(AB$1,FIND("-",AB$1,1)-1)-1)+VALUE(LEFT(AC$1,FIND("-",AC$1,1)-1)-1),0,AVERAGE(INDEX($AB:$AB,ROW($AB908)-VALUE(LEFT(AC$1,FIND("-",AC$1,1)-1))+1):$AB908))</f>
        <v>59.534909534909538</v>
      </c>
      <c r="AE908">
        <f t="shared" si="132"/>
        <v>19131844</v>
      </c>
      <c r="AG908" t="str">
        <f t="shared" si="134"/>
        <v/>
      </c>
    </row>
    <row r="909" spans="1:33" x14ac:dyDescent="0.25">
      <c r="A909" s="6">
        <v>37806</v>
      </c>
      <c r="B909">
        <v>0.80500000000000005</v>
      </c>
      <c r="C909">
        <v>0.82</v>
      </c>
      <c r="D909">
        <v>0.79</v>
      </c>
      <c r="E909">
        <v>0.8</v>
      </c>
      <c r="F909">
        <v>0.46121699999999999</v>
      </c>
      <c r="G909">
        <v>470500</v>
      </c>
      <c r="I909" t="str">
        <f t="shared" si="127"/>
        <v>Bullish</v>
      </c>
      <c r="J909" t="str">
        <f t="shared" si="128"/>
        <v>Overbought</v>
      </c>
      <c r="K909" t="str">
        <f t="shared" si="129"/>
        <v/>
      </c>
      <c r="M909" s="11" t="str">
        <f t="shared" si="133"/>
        <v/>
      </c>
      <c r="O909">
        <f>IF(ROW($E909)&lt;=VALUE(LEFT(O$1,FIND("-",O$1,1)-1)),0,IF(ROW($E909)=VALUE(LEFT(O$1,FIND("-",O$1,1)-1))+1,AVERAGE(INDEX($E:$E,ROW($E909)-VALUE(LEFT(O$1,FIND("-",O$1,1)-1))):$E909),($E909*(2/(VALUE(LEFT(O$1,FIND("-",O$1,1)-1))+1)))+(O908*(1-(2/(VALUE(LEFT(O$1,FIND("-",O$1,1)-1))+1))))))</f>
        <v>0.65215391132803868</v>
      </c>
      <c r="Q909">
        <f>IF(ROW($E909)&lt;=VALUE(LEFT(Q$1,FIND("-",Q$1,1)-1)),0,IF(ROW($E909)=VALUE(LEFT(Q$1,FIND("-",Q$1,1)-1))+1,AVERAGE(INDEX($E:$E,ROW($E909)-VALUE(LEFT(Q$1,FIND("-",Q$1,1)-1))):$E909),($E909*(2/(VALUE(LEFT(Q$1,FIND("-",Q$1,1)-1))+1)))+(Q908*(1-(2/(VALUE(LEFT(Q$1,FIND("-",Q$1,1)-1))+1))))))</f>
        <v>0.76058174698487779</v>
      </c>
      <c r="R909">
        <f>IF(ROW($E909)&lt;=VALUE(LEFT(R$1,FIND("-",R$1,1)-1)),0,IF(ROW($E909)=VALUE(LEFT(R$1,FIND("-",R$1,1)-1))+1,AVERAGE(INDEX($E:$E,ROW($E909)-VALUE(LEFT(R$1,FIND("-",R$1,1)-1))):$E909),($E909*(2/(VALUE(LEFT(R$1,FIND("-",R$1,1)-1))+1)))+(R908*(1-(2/(VALUE(LEFT(R$1,FIND("-",R$1,1)-1))+1))))))</f>
        <v>0.72576620866782338</v>
      </c>
      <c r="S909">
        <f t="shared" si="130"/>
        <v>3.4815538317054417E-2</v>
      </c>
      <c r="T909">
        <f>IF(ROW($E909)&lt;=MAX(VALUE(LEFT(Q$1,FIND("-",Q$1,1)-1)),VALUE(LEFT(R$1,FIND("-",R$1,1)-1)))+VALUE(LEFT(T$1,FIND("-",T$1,1)-1))-1,0,IF(ROW($E909)=MAX(VALUE(LEFT(Q$1,FIND("-",Q$1,1)-1)),VALUE(LEFT(R$1,FIND("-",R$1,1)-1)))+VALUE(LEFT(T$1,FIND("-",T$1,1)-1)),AVERAGE(INDEX($S:$S,ROW(S909)-VALUE(LEFT(T$1,FIND("-",T$1,1)-1))+1):S909),($S909*(2/(VALUE(LEFT(T$1,FIND("-",T$1,1)-1))+1)))+(T908*(1-(2/(VALUE(LEFT(T$1,FIND("-",T$1,1)-1))+1))))))</f>
        <v>3.391615498291152E-2</v>
      </c>
      <c r="V909">
        <f t="shared" si="131"/>
        <v>-5.0000000000000044E-3</v>
      </c>
      <c r="W909">
        <f>IF(ROW($E909)&lt;=VALUE(LEFT(W$1,FIND("-",W$1,1)-1))+1,0,IF(ROW($E908)=VALUE(LEFT(W$1,FIND("-",W$1,1)-1))+1,100-100/(1+ABS((SUMIF(INDEX($V:$V,ROW($V909)-VALUE(LEFT(W$1,FIND("-",W$1,1)-1))+1):$V909,"&gt;0",INDEX($V:$V,ROW($V909)-VALUE(LEFT(W$1,FIND("-",W$1,1)-1))+1):$V909)/COUNTIF(INDEX($V:$V,ROW($V909)-VALUE(LEFT(W$1,FIND("-",W$1,1)-1))+1):$V909,"&gt;0"))/(SUMIF(INDEX($V:$V,ROW($V909)-VALUE(LEFT(W$1,FIND("-",W$1,1)-1))+1):$V909,"&lt;0",INDEX($V:$V,ROW($V909)-VALUE(LEFT(W$1,FIND("-",W$1,1)-1))+1):$V909)/COUNTIF(INDEX($V:$V,ROW($V909)-VALUE(LEFT(W$1,FIND("-",W$1,1)-1))+1):$V909,"&lt;0")))),100-100/(1+ABS((SUMIF(INDEX($V:$V,ROW($V909)-VALUE(LEFT(W$1,FIND("-",W$1,1)-1))+1):$V909,"&gt;0",INDEX($V:$V,ROW($V909)-VALUE(LEFT(W$1,FIND("-",W$1,1)-1))+1):$V909)/VALUE(LEFT(W$1,FIND("-",W$1,1)-1)))/(SUMIF(INDEX($V:$V,ROW($V909)-VALUE(LEFT(W$1,FIND("-",W$1,1)-1))+1):$V909,"&lt;0",INDEX($V:$V,ROW($V909)-VALUE(LEFT(W$1,FIND("-",W$1,1)-1))+1):$V909)/VALUE(LEFT(W$1,FIND("-",W$1,1)-1)))))))</f>
        <v>72.72727272727272</v>
      </c>
      <c r="Y909">
        <f>IF(ROW($E909)&lt;=VALUE(LEFT(Y$1,FIND("-",Y$1,1)-1)),0,MAX(INDEX(C:C,ROW(C909)-VALUE(LEFT(Y$1,FIND("-",Y$1,1)-1))+1):C909))</f>
        <v>0.83</v>
      </c>
      <c r="Z909">
        <f>IF(ROW($E909)&lt;=VALUE(LEFT(Z$1,FIND("-",Z$1,1)-1)),0,MIN(INDEX(D:D,ROW(D909)-VALUE(LEFT(Z$1,FIND("-",Z$1,1)-1))+1):D909))</f>
        <v>0.70499999999999996</v>
      </c>
      <c r="AA909">
        <f t="shared" si="126"/>
        <v>76.000000000000071</v>
      </c>
      <c r="AB909">
        <f>IF(ROW($AA909)&lt;=VALUE(LEFT(AA$1,FIND("-",AA$1,1)-1))+VALUE(LEFT(AB$1,FIND("-",AB$1,1)-1)-1),0,AVERAGE(INDEX($AA:$AA,ROW($AA909)-VALUE(LEFT(AB$1,FIND("-",AB$1,1)-1))+1):$AA909))</f>
        <v>78.446886446886481</v>
      </c>
      <c r="AC909">
        <f>IF(ROW($AA909)&lt;=VALUE(LEFT(AA$1,FIND("-",AA$1,1)-1))+VALUE(LEFT(AB$1,FIND("-",AB$1,1)-1)-1)+VALUE(LEFT(AC$1,FIND("-",AC$1,1)-1)-1),0,AVERAGE(INDEX($AB:$AB,ROW($AB909)-VALUE(LEFT(AC$1,FIND("-",AC$1,1)-1))+1):$AB909))</f>
        <v>68.24020424020425</v>
      </c>
      <c r="AE909">
        <f t="shared" si="132"/>
        <v>18661344</v>
      </c>
      <c r="AG909" t="str">
        <f t="shared" si="134"/>
        <v/>
      </c>
    </row>
    <row r="910" spans="1:33" x14ac:dyDescent="0.25">
      <c r="A910" s="6">
        <v>37809</v>
      </c>
      <c r="B910">
        <v>0.8</v>
      </c>
      <c r="C910">
        <v>0.82</v>
      </c>
      <c r="D910">
        <v>0.8</v>
      </c>
      <c r="E910">
        <v>0.81</v>
      </c>
      <c r="F910">
        <v>0.46698200000000001</v>
      </c>
      <c r="G910">
        <v>633800</v>
      </c>
      <c r="I910" t="str">
        <f t="shared" si="127"/>
        <v/>
      </c>
      <c r="J910" t="str">
        <f t="shared" si="128"/>
        <v>Overbought</v>
      </c>
      <c r="K910" t="str">
        <f t="shared" si="129"/>
        <v/>
      </c>
      <c r="M910" s="11" t="str">
        <f t="shared" si="133"/>
        <v/>
      </c>
      <c r="O910">
        <f>IF(ROW($E910)&lt;=VALUE(LEFT(O$1,FIND("-",O$1,1)-1)),0,IF(ROW($E910)=VALUE(LEFT(O$1,FIND("-",O$1,1)-1))+1,AVERAGE(INDEX($E:$E,ROW($E910)-VALUE(LEFT(O$1,FIND("-",O$1,1)-1))):$E910),($E910*(2/(VALUE(LEFT(O$1,FIND("-",O$1,1)-1))+1)))+(O909*(1-(2/(VALUE(LEFT(O$1,FIND("-",O$1,1)-1))+1))))))</f>
        <v>0.65372451917552088</v>
      </c>
      <c r="Q910">
        <f>IF(ROW($E910)&lt;=VALUE(LEFT(Q$1,FIND("-",Q$1,1)-1)),0,IF(ROW($E910)=VALUE(LEFT(Q$1,FIND("-",Q$1,1)-1))+1,AVERAGE(INDEX($E:$E,ROW($E910)-VALUE(LEFT(Q$1,FIND("-",Q$1,1)-1))):$E910),($E910*(2/(VALUE(LEFT(Q$1,FIND("-",Q$1,1)-1))+1)))+(Q909*(1-(2/(VALUE(LEFT(Q$1,FIND("-",Q$1,1)-1))+1))))))</f>
        <v>0.76818455514105044</v>
      </c>
      <c r="R910">
        <f>IF(ROW($E910)&lt;=VALUE(LEFT(R$1,FIND("-",R$1,1)-1)),0,IF(ROW($E910)=VALUE(LEFT(R$1,FIND("-",R$1,1)-1))+1,AVERAGE(INDEX($E:$E,ROW($E910)-VALUE(LEFT(R$1,FIND("-",R$1,1)-1))):$E910),($E910*(2/(VALUE(LEFT(R$1,FIND("-",R$1,1)-1))+1)))+(R909*(1-(2/(VALUE(LEFT(R$1,FIND("-",R$1,1)-1))+1))))))</f>
        <v>0.73200574876650304</v>
      </c>
      <c r="S910">
        <f t="shared" si="130"/>
        <v>3.6178806374547401E-2</v>
      </c>
      <c r="T910">
        <f>IF(ROW($E910)&lt;=MAX(VALUE(LEFT(Q$1,FIND("-",Q$1,1)-1)),VALUE(LEFT(R$1,FIND("-",R$1,1)-1)))+VALUE(LEFT(T$1,FIND("-",T$1,1)-1))-1,0,IF(ROW($E910)=MAX(VALUE(LEFT(Q$1,FIND("-",Q$1,1)-1)),VALUE(LEFT(R$1,FIND("-",R$1,1)-1)))+VALUE(LEFT(T$1,FIND("-",T$1,1)-1)),AVERAGE(INDEX($S:$S,ROW(S910)-VALUE(LEFT(T$1,FIND("-",T$1,1)-1))+1):S910),($S910*(2/(VALUE(LEFT(T$1,FIND("-",T$1,1)-1))+1)))+(T909*(1-(2/(VALUE(LEFT(T$1,FIND("-",T$1,1)-1))+1))))))</f>
        <v>3.4368685261238693E-2</v>
      </c>
      <c r="V910">
        <f t="shared" si="131"/>
        <v>1.0000000000000009E-2</v>
      </c>
      <c r="W910">
        <f>IF(ROW($E910)&lt;=VALUE(LEFT(W$1,FIND("-",W$1,1)-1))+1,0,IF(ROW($E909)=VALUE(LEFT(W$1,FIND("-",W$1,1)-1))+1,100-100/(1+ABS((SUMIF(INDEX($V:$V,ROW($V910)-VALUE(LEFT(W$1,FIND("-",W$1,1)-1))+1):$V910,"&gt;0",INDEX($V:$V,ROW($V910)-VALUE(LEFT(W$1,FIND("-",W$1,1)-1))+1):$V910)/COUNTIF(INDEX($V:$V,ROW($V910)-VALUE(LEFT(W$1,FIND("-",W$1,1)-1))+1):$V910,"&gt;0"))/(SUMIF(INDEX($V:$V,ROW($V910)-VALUE(LEFT(W$1,FIND("-",W$1,1)-1))+1):$V910,"&lt;0",INDEX($V:$V,ROW($V910)-VALUE(LEFT(W$1,FIND("-",W$1,1)-1))+1):$V910)/COUNTIF(INDEX($V:$V,ROW($V910)-VALUE(LEFT(W$1,FIND("-",W$1,1)-1))+1):$V910,"&lt;0")))),100-100/(1+ABS((SUMIF(INDEX($V:$V,ROW($V910)-VALUE(LEFT(W$1,FIND("-",W$1,1)-1))+1):$V910,"&gt;0",INDEX($V:$V,ROW($V910)-VALUE(LEFT(W$1,FIND("-",W$1,1)-1))+1):$V910)/VALUE(LEFT(W$1,FIND("-",W$1,1)-1)))/(SUMIF(INDEX($V:$V,ROW($V910)-VALUE(LEFT(W$1,FIND("-",W$1,1)-1))+1):$V910,"&lt;0",INDEX($V:$V,ROW($V910)-VALUE(LEFT(W$1,FIND("-",W$1,1)-1))+1):$V910)/VALUE(LEFT(W$1,FIND("-",W$1,1)-1)))))))</f>
        <v>74.285714285714278</v>
      </c>
      <c r="Y910">
        <f>IF(ROW($E910)&lt;=VALUE(LEFT(Y$1,FIND("-",Y$1,1)-1)),0,MAX(INDEX(C:C,ROW(C910)-VALUE(LEFT(Y$1,FIND("-",Y$1,1)-1))+1):C910))</f>
        <v>0.83</v>
      </c>
      <c r="Z910">
        <f>IF(ROW($E910)&lt;=VALUE(LEFT(Z$1,FIND("-",Z$1,1)-1)),0,MIN(INDEX(D:D,ROW(D910)-VALUE(LEFT(Z$1,FIND("-",Z$1,1)-1))+1):D910))</f>
        <v>0.70499999999999996</v>
      </c>
      <c r="AA910">
        <f t="shared" si="126"/>
        <v>84.000000000000071</v>
      </c>
      <c r="AB910">
        <f>IF(ROW($AA910)&lt;=VALUE(LEFT(AA$1,FIND("-",AA$1,1)-1))+VALUE(LEFT(AB$1,FIND("-",AB$1,1)-1)-1),0,AVERAGE(INDEX($AA:$AA,ROW($AA910)-VALUE(LEFT(AB$1,FIND("-",AB$1,1)-1))+1):$AA910))</f>
        <v>80.256410256410319</v>
      </c>
      <c r="AC910">
        <f>IF(ROW($AA910)&lt;=VALUE(LEFT(AA$1,FIND("-",AA$1,1)-1))+VALUE(LEFT(AB$1,FIND("-",AB$1,1)-1)-1)+VALUE(LEFT(AC$1,FIND("-",AC$1,1)-1)-1),0,AVERAGE(INDEX($AB:$AB,ROW($AB910)-VALUE(LEFT(AC$1,FIND("-",AC$1,1)-1))+1):$AB910))</f>
        <v>75.656121656121698</v>
      </c>
      <c r="AE910">
        <f t="shared" si="132"/>
        <v>19295144</v>
      </c>
      <c r="AG910" t="str">
        <f t="shared" si="134"/>
        <v/>
      </c>
    </row>
    <row r="911" spans="1:33" x14ac:dyDescent="0.25">
      <c r="A911" s="6">
        <v>37810</v>
      </c>
      <c r="B911">
        <v>0.81499999999999995</v>
      </c>
      <c r="C911">
        <v>0.83</v>
      </c>
      <c r="D911">
        <v>0.80500000000000005</v>
      </c>
      <c r="E911">
        <v>0.82</v>
      </c>
      <c r="F911">
        <v>0.47274699999999997</v>
      </c>
      <c r="G911">
        <v>604800</v>
      </c>
      <c r="I911" t="str">
        <f t="shared" si="127"/>
        <v/>
      </c>
      <c r="J911" t="str">
        <f t="shared" si="128"/>
        <v>Overbought</v>
      </c>
      <c r="K911" t="str">
        <f t="shared" si="129"/>
        <v>Overbought Below %D</v>
      </c>
      <c r="M911" s="11" t="str">
        <f t="shared" si="133"/>
        <v/>
      </c>
      <c r="O911">
        <f>IF(ROW($E911)&lt;=VALUE(LEFT(O$1,FIND("-",O$1,1)-1)),0,IF(ROW($E911)=VALUE(LEFT(O$1,FIND("-",O$1,1)-1))+1,AVERAGE(INDEX($E:$E,ROW($E911)-VALUE(LEFT(O$1,FIND("-",O$1,1)-1))):$E911),($E911*(2/(VALUE(LEFT(O$1,FIND("-",O$1,1)-1))+1)))+(O910*(1-(2/(VALUE(LEFT(O$1,FIND("-",O$1,1)-1))+1))))))</f>
        <v>0.65537900157178441</v>
      </c>
      <c r="Q911">
        <f>IF(ROW($E911)&lt;=VALUE(LEFT(Q$1,FIND("-",Q$1,1)-1)),0,IF(ROW($E911)=VALUE(LEFT(Q$1,FIND("-",Q$1,1)-1))+1,AVERAGE(INDEX($E:$E,ROW($E911)-VALUE(LEFT(Q$1,FIND("-",Q$1,1)-1))):$E911),($E911*(2/(VALUE(LEFT(Q$1,FIND("-",Q$1,1)-1))+1)))+(Q910*(1-(2/(VALUE(LEFT(Q$1,FIND("-",Q$1,1)-1))+1))))))</f>
        <v>0.77615616204242732</v>
      </c>
      <c r="R911">
        <f>IF(ROW($E911)&lt;=VALUE(LEFT(R$1,FIND("-",R$1,1)-1)),0,IF(ROW($E911)=VALUE(LEFT(R$1,FIND("-",R$1,1)-1))+1,AVERAGE(INDEX($E:$E,ROW($E911)-VALUE(LEFT(R$1,FIND("-",R$1,1)-1))):$E911),($E911*(2/(VALUE(LEFT(R$1,FIND("-",R$1,1)-1))+1)))+(R910*(1-(2/(VALUE(LEFT(R$1,FIND("-",R$1,1)-1))+1))))))</f>
        <v>0.73852384145046579</v>
      </c>
      <c r="S911">
        <f t="shared" si="130"/>
        <v>3.7632320591961532E-2</v>
      </c>
      <c r="T911">
        <f>IF(ROW($E911)&lt;=MAX(VALUE(LEFT(Q$1,FIND("-",Q$1,1)-1)),VALUE(LEFT(R$1,FIND("-",R$1,1)-1)))+VALUE(LEFT(T$1,FIND("-",T$1,1)-1))-1,0,IF(ROW($E911)=MAX(VALUE(LEFT(Q$1,FIND("-",Q$1,1)-1)),VALUE(LEFT(R$1,FIND("-",R$1,1)-1)))+VALUE(LEFT(T$1,FIND("-",T$1,1)-1)),AVERAGE(INDEX($S:$S,ROW(S911)-VALUE(LEFT(T$1,FIND("-",T$1,1)-1))+1):S911),($S911*(2/(VALUE(LEFT(T$1,FIND("-",T$1,1)-1))+1)))+(T910*(1-(2/(VALUE(LEFT(T$1,FIND("-",T$1,1)-1))+1))))))</f>
        <v>3.5021412327383261E-2</v>
      </c>
      <c r="V911">
        <f t="shared" si="131"/>
        <v>9.9999999999998979E-3</v>
      </c>
      <c r="W911">
        <f>IF(ROW($E911)&lt;=VALUE(LEFT(W$1,FIND("-",W$1,1)-1))+1,0,IF(ROW($E910)=VALUE(LEFT(W$1,FIND("-",W$1,1)-1))+1,100-100/(1+ABS((SUMIF(INDEX($V:$V,ROW($V911)-VALUE(LEFT(W$1,FIND("-",W$1,1)-1))+1):$V911,"&gt;0",INDEX($V:$V,ROW($V911)-VALUE(LEFT(W$1,FIND("-",W$1,1)-1))+1):$V911)/COUNTIF(INDEX($V:$V,ROW($V911)-VALUE(LEFT(W$1,FIND("-",W$1,1)-1))+1):$V911,"&gt;0"))/(SUMIF(INDEX($V:$V,ROW($V911)-VALUE(LEFT(W$1,FIND("-",W$1,1)-1))+1):$V911,"&lt;0",INDEX($V:$V,ROW($V911)-VALUE(LEFT(W$1,FIND("-",W$1,1)-1))+1):$V911)/COUNTIF(INDEX($V:$V,ROW($V911)-VALUE(LEFT(W$1,FIND("-",W$1,1)-1))+1):$V911,"&lt;0")))),100-100/(1+ABS((SUMIF(INDEX($V:$V,ROW($V911)-VALUE(LEFT(W$1,FIND("-",W$1,1)-1))+1):$V911,"&gt;0",INDEX($V:$V,ROW($V911)-VALUE(LEFT(W$1,FIND("-",W$1,1)-1))+1):$V911)/VALUE(LEFT(W$1,FIND("-",W$1,1)-1)))/(SUMIF(INDEX($V:$V,ROW($V911)-VALUE(LEFT(W$1,FIND("-",W$1,1)-1))+1):$V911,"&lt;0",INDEX($V:$V,ROW($V911)-VALUE(LEFT(W$1,FIND("-",W$1,1)-1))+1):$V911)/VALUE(LEFT(W$1,FIND("-",W$1,1)-1)))))))</f>
        <v>82.35294117647058</v>
      </c>
      <c r="Y911">
        <f>IF(ROW($E911)&lt;=VALUE(LEFT(Y$1,FIND("-",Y$1,1)-1)),0,MAX(INDEX(C:C,ROW(C911)-VALUE(LEFT(Y$1,FIND("-",Y$1,1)-1))+1):C911))</f>
        <v>0.83</v>
      </c>
      <c r="Z911">
        <f>IF(ROW($E911)&lt;=VALUE(LEFT(Z$1,FIND("-",Z$1,1)-1)),0,MIN(INDEX(D:D,ROW(D911)-VALUE(LEFT(Z$1,FIND("-",Z$1,1)-1))+1):D911))</f>
        <v>0.71</v>
      </c>
      <c r="AA911">
        <f t="shared" ref="AA911:AA974" si="135">IF(ROW($E911)&lt;=VALUE(LEFT(AA$1,FIND("-",AA$1,1)-1)),0,(($E911-$Z911)/($Y911-$Z911))*100)</f>
        <v>91.666666666666657</v>
      </c>
      <c r="AB911">
        <f>IF(ROW($AA911)&lt;=VALUE(LEFT(AA$1,FIND("-",AA$1,1)-1))+VALUE(LEFT(AB$1,FIND("-",AB$1,1)-1)-1),0,AVERAGE(INDEX($AA:$AA,ROW($AA911)-VALUE(LEFT(AB$1,FIND("-",AB$1,1)-1))+1):$AA911))</f>
        <v>83.888888888888928</v>
      </c>
      <c r="AC911">
        <f>IF(ROW($AA911)&lt;=VALUE(LEFT(AA$1,FIND("-",AA$1,1)-1))+VALUE(LEFT(AB$1,FIND("-",AB$1,1)-1)-1)+VALUE(LEFT(AC$1,FIND("-",AC$1,1)-1)-1),0,AVERAGE(INDEX($AB:$AB,ROW($AB911)-VALUE(LEFT(AC$1,FIND("-",AC$1,1)-1))+1):$AB911))</f>
        <v>80.86406186406191</v>
      </c>
      <c r="AE911">
        <f t="shared" si="132"/>
        <v>19899944</v>
      </c>
      <c r="AG911" t="str">
        <f t="shared" si="134"/>
        <v/>
      </c>
    </row>
    <row r="912" spans="1:33" x14ac:dyDescent="0.25">
      <c r="A912" s="6">
        <v>37811</v>
      </c>
      <c r="B912">
        <v>0.82</v>
      </c>
      <c r="C912">
        <v>0.9</v>
      </c>
      <c r="D912">
        <v>0.82</v>
      </c>
      <c r="E912">
        <v>0.86</v>
      </c>
      <c r="F912">
        <v>0.49580800000000003</v>
      </c>
      <c r="G912">
        <v>1884800</v>
      </c>
      <c r="I912" t="str">
        <f t="shared" si="127"/>
        <v/>
      </c>
      <c r="J912" t="str">
        <f t="shared" si="128"/>
        <v>Overbought</v>
      </c>
      <c r="K912" t="str">
        <f t="shared" si="129"/>
        <v>Overbought Below %D</v>
      </c>
      <c r="M912" s="11" t="str">
        <f t="shared" si="133"/>
        <v/>
      </c>
      <c r="O912">
        <f>IF(ROW($E912)&lt;=VALUE(LEFT(O$1,FIND("-",O$1,1)-1)),0,IF(ROW($E912)=VALUE(LEFT(O$1,FIND("-",O$1,1)-1))+1,AVERAGE(INDEX($E:$E,ROW($E912)-VALUE(LEFT(O$1,FIND("-",O$1,1)-1))):$E912),($E912*(2/(VALUE(LEFT(O$1,FIND("-",O$1,1)-1))+1)))+(O911*(1-(2/(VALUE(LEFT(O$1,FIND("-",O$1,1)-1))+1))))))</f>
        <v>0.65741503140689106</v>
      </c>
      <c r="Q912">
        <f>IF(ROW($E912)&lt;=VALUE(LEFT(Q$1,FIND("-",Q$1,1)-1)),0,IF(ROW($E912)=VALUE(LEFT(Q$1,FIND("-",Q$1,1)-1))+1,AVERAGE(INDEX($E:$E,ROW($E912)-VALUE(LEFT(Q$1,FIND("-",Q$1,1)-1))):$E912),($E912*(2/(VALUE(LEFT(Q$1,FIND("-",Q$1,1)-1))+1)))+(Q911*(1-(2/(VALUE(LEFT(Q$1,FIND("-",Q$1,1)-1))+1))))))</f>
        <v>0.78905521403590007</v>
      </c>
      <c r="R912">
        <f>IF(ROW($E912)&lt;=VALUE(LEFT(R$1,FIND("-",R$1,1)-1)),0,IF(ROW($E912)=VALUE(LEFT(R$1,FIND("-",R$1,1)-1))+1,AVERAGE(INDEX($E:$E,ROW($E912)-VALUE(LEFT(R$1,FIND("-",R$1,1)-1))):$E912),($E912*(2/(VALUE(LEFT(R$1,FIND("-",R$1,1)-1))+1)))+(R911*(1-(2/(VALUE(LEFT(R$1,FIND("-",R$1,1)-1))+1))))))</f>
        <v>0.74752207541709792</v>
      </c>
      <c r="S912">
        <f t="shared" si="130"/>
        <v>4.1533138618802146E-2</v>
      </c>
      <c r="T912">
        <f>IF(ROW($E912)&lt;=MAX(VALUE(LEFT(Q$1,FIND("-",Q$1,1)-1)),VALUE(LEFT(R$1,FIND("-",R$1,1)-1)))+VALUE(LEFT(T$1,FIND("-",T$1,1)-1))-1,0,IF(ROW($E912)=MAX(VALUE(LEFT(Q$1,FIND("-",Q$1,1)-1)),VALUE(LEFT(R$1,FIND("-",R$1,1)-1)))+VALUE(LEFT(T$1,FIND("-",T$1,1)-1)),AVERAGE(INDEX($S:$S,ROW(S912)-VALUE(LEFT(T$1,FIND("-",T$1,1)-1))+1):S912),($S912*(2/(VALUE(LEFT(T$1,FIND("-",T$1,1)-1))+1)))+(T911*(1-(2/(VALUE(LEFT(T$1,FIND("-",T$1,1)-1))+1))))))</f>
        <v>3.6323757585667041E-2</v>
      </c>
      <c r="V912">
        <f t="shared" si="131"/>
        <v>4.0000000000000036E-2</v>
      </c>
      <c r="W912">
        <f>IF(ROW($E912)&lt;=VALUE(LEFT(W$1,FIND("-",W$1,1)-1))+1,0,IF(ROW($E911)=VALUE(LEFT(W$1,FIND("-",W$1,1)-1))+1,100-100/(1+ABS((SUMIF(INDEX($V:$V,ROW($V912)-VALUE(LEFT(W$1,FIND("-",W$1,1)-1))+1):$V912,"&gt;0",INDEX($V:$V,ROW($V912)-VALUE(LEFT(W$1,FIND("-",W$1,1)-1))+1):$V912)/COUNTIF(INDEX($V:$V,ROW($V912)-VALUE(LEFT(W$1,FIND("-",W$1,1)-1))+1):$V912,"&gt;0"))/(SUMIF(INDEX($V:$V,ROW($V912)-VALUE(LEFT(W$1,FIND("-",W$1,1)-1))+1):$V912,"&lt;0",INDEX($V:$V,ROW($V912)-VALUE(LEFT(W$1,FIND("-",W$1,1)-1))+1):$V912)/COUNTIF(INDEX($V:$V,ROW($V912)-VALUE(LEFT(W$1,FIND("-",W$1,1)-1))+1):$V912,"&lt;0")))),100-100/(1+ABS((SUMIF(INDEX($V:$V,ROW($V912)-VALUE(LEFT(W$1,FIND("-",W$1,1)-1))+1):$V912,"&gt;0",INDEX($V:$V,ROW($V912)-VALUE(LEFT(W$1,FIND("-",W$1,1)-1))+1):$V912)/VALUE(LEFT(W$1,FIND("-",W$1,1)-1)))/(SUMIF(INDEX($V:$V,ROW($V912)-VALUE(LEFT(W$1,FIND("-",W$1,1)-1))+1):$V912,"&lt;0",INDEX($V:$V,ROW($V912)-VALUE(LEFT(W$1,FIND("-",W$1,1)-1))+1):$V912)/VALUE(LEFT(W$1,FIND("-",W$1,1)-1)))))))</f>
        <v>84.210526315789465</v>
      </c>
      <c r="Y912">
        <f>IF(ROW($E912)&lt;=VALUE(LEFT(Y$1,FIND("-",Y$1,1)-1)),0,MAX(INDEX(C:C,ROW(C912)-VALUE(LEFT(Y$1,FIND("-",Y$1,1)-1))+1):C912))</f>
        <v>0.9</v>
      </c>
      <c r="Z912">
        <f>IF(ROW($E912)&lt;=VALUE(LEFT(Z$1,FIND("-",Z$1,1)-1)),0,MIN(INDEX(D:D,ROW(D912)-VALUE(LEFT(Z$1,FIND("-",Z$1,1)-1))+1):D912))</f>
        <v>0.73</v>
      </c>
      <c r="AA912">
        <f t="shared" si="135"/>
        <v>76.470588235294102</v>
      </c>
      <c r="AB912">
        <f>IF(ROW($AA912)&lt;=VALUE(LEFT(AA$1,FIND("-",AA$1,1)-1))+VALUE(LEFT(AB$1,FIND("-",AB$1,1)-1)-1),0,AVERAGE(INDEX($AA:$AA,ROW($AA912)-VALUE(LEFT(AB$1,FIND("-",AB$1,1)-1))+1):$AA912))</f>
        <v>84.045751633986939</v>
      </c>
      <c r="AC912">
        <f>IF(ROW($AA912)&lt;=VALUE(LEFT(AA$1,FIND("-",AA$1,1)-1))+VALUE(LEFT(AB$1,FIND("-",AB$1,1)-1)-1)+VALUE(LEFT(AC$1,FIND("-",AC$1,1)-1)-1),0,AVERAGE(INDEX($AB:$AB,ROW($AB912)-VALUE(LEFT(AC$1,FIND("-",AC$1,1)-1))+1):$AB912))</f>
        <v>82.730350259762062</v>
      </c>
      <c r="AE912">
        <f t="shared" si="132"/>
        <v>21784744</v>
      </c>
      <c r="AG912" t="str">
        <f t="shared" si="134"/>
        <v/>
      </c>
    </row>
    <row r="913" spans="1:33" x14ac:dyDescent="0.25">
      <c r="A913" s="6">
        <v>37812</v>
      </c>
      <c r="B913">
        <v>0.86</v>
      </c>
      <c r="C913">
        <v>0.89500000000000002</v>
      </c>
      <c r="D913">
        <v>0.85499999999999998</v>
      </c>
      <c r="E913">
        <v>0.88500000000000001</v>
      </c>
      <c r="F913">
        <v>0.51022100000000004</v>
      </c>
      <c r="G913">
        <v>888100</v>
      </c>
      <c r="I913" t="str">
        <f t="shared" si="127"/>
        <v/>
      </c>
      <c r="J913" t="str">
        <f t="shared" si="128"/>
        <v>Overbought</v>
      </c>
      <c r="K913" t="str">
        <f t="shared" si="129"/>
        <v>Overbought Below %D</v>
      </c>
      <c r="M913" s="11" t="str">
        <f t="shared" si="133"/>
        <v/>
      </c>
      <c r="O913">
        <f>IF(ROW($E913)&lt;=VALUE(LEFT(O$1,FIND("-",O$1,1)-1)),0,IF(ROW($E913)=VALUE(LEFT(O$1,FIND("-",O$1,1)-1))+1,AVERAGE(INDEX($E:$E,ROW($E913)-VALUE(LEFT(O$1,FIND("-",O$1,1)-1))):$E913),($E913*(2/(VALUE(LEFT(O$1,FIND("-",O$1,1)-1))+1)))+(O912*(1-(2/(VALUE(LEFT(O$1,FIND("-",O$1,1)-1))+1))))))</f>
        <v>0.65967955845756887</v>
      </c>
      <c r="Q913">
        <f>IF(ROW($E913)&lt;=VALUE(LEFT(Q$1,FIND("-",Q$1,1)-1)),0,IF(ROW($E913)=VALUE(LEFT(Q$1,FIND("-",Q$1,1)-1))+1,AVERAGE(INDEX($E:$E,ROW($E913)-VALUE(LEFT(Q$1,FIND("-",Q$1,1)-1))):$E913),($E913*(2/(VALUE(LEFT(Q$1,FIND("-",Q$1,1)-1))+1)))+(Q912*(1-(2/(VALUE(LEFT(Q$1,FIND("-",Q$1,1)-1))+1))))))</f>
        <v>0.8038159503380693</v>
      </c>
      <c r="R913">
        <f>IF(ROW($E913)&lt;=VALUE(LEFT(R$1,FIND("-",R$1,1)-1)),0,IF(ROW($E913)=VALUE(LEFT(R$1,FIND("-",R$1,1)-1))+1,AVERAGE(INDEX($E:$E,ROW($E913)-VALUE(LEFT(R$1,FIND("-",R$1,1)-1))):$E913),($E913*(2/(VALUE(LEFT(R$1,FIND("-",R$1,1)-1))+1)))+(R912*(1-(2/(VALUE(LEFT(R$1,FIND("-",R$1,1)-1))+1))))))</f>
        <v>0.75770562538620179</v>
      </c>
      <c r="S913">
        <f t="shared" si="130"/>
        <v>4.611032495186751E-2</v>
      </c>
      <c r="T913">
        <f>IF(ROW($E913)&lt;=MAX(VALUE(LEFT(Q$1,FIND("-",Q$1,1)-1)),VALUE(LEFT(R$1,FIND("-",R$1,1)-1)))+VALUE(LEFT(T$1,FIND("-",T$1,1)-1))-1,0,IF(ROW($E913)=MAX(VALUE(LEFT(Q$1,FIND("-",Q$1,1)-1)),VALUE(LEFT(R$1,FIND("-",R$1,1)-1)))+VALUE(LEFT(T$1,FIND("-",T$1,1)-1)),AVERAGE(INDEX($S:$S,ROW(S913)-VALUE(LEFT(T$1,FIND("-",T$1,1)-1))+1):S913),($S913*(2/(VALUE(LEFT(T$1,FIND("-",T$1,1)-1))+1)))+(T912*(1-(2/(VALUE(LEFT(T$1,FIND("-",T$1,1)-1))+1))))))</f>
        <v>3.8281071058907136E-2</v>
      </c>
      <c r="V913">
        <f t="shared" si="131"/>
        <v>2.5000000000000022E-2</v>
      </c>
      <c r="W913">
        <f>IF(ROW($E913)&lt;=VALUE(LEFT(W$1,FIND("-",W$1,1)-1))+1,0,IF(ROW($E912)=VALUE(LEFT(W$1,FIND("-",W$1,1)-1))+1,100-100/(1+ABS((SUMIF(INDEX($V:$V,ROW($V913)-VALUE(LEFT(W$1,FIND("-",W$1,1)-1))+1):$V913,"&gt;0",INDEX($V:$V,ROW($V913)-VALUE(LEFT(W$1,FIND("-",W$1,1)-1))+1):$V913)/COUNTIF(INDEX($V:$V,ROW($V913)-VALUE(LEFT(W$1,FIND("-",W$1,1)-1))+1):$V913,"&gt;0"))/(SUMIF(INDEX($V:$V,ROW($V913)-VALUE(LEFT(W$1,FIND("-",W$1,1)-1))+1):$V913,"&lt;0",INDEX($V:$V,ROW($V913)-VALUE(LEFT(W$1,FIND("-",W$1,1)-1))+1):$V913)/COUNTIF(INDEX($V:$V,ROW($V913)-VALUE(LEFT(W$1,FIND("-",W$1,1)-1))+1):$V913,"&lt;0")))),100-100/(1+ABS((SUMIF(INDEX($V:$V,ROW($V913)-VALUE(LEFT(W$1,FIND("-",W$1,1)-1))+1):$V913,"&gt;0",INDEX($V:$V,ROW($V913)-VALUE(LEFT(W$1,FIND("-",W$1,1)-1))+1):$V913)/VALUE(LEFT(W$1,FIND("-",W$1,1)-1)))/(SUMIF(INDEX($V:$V,ROW($V913)-VALUE(LEFT(W$1,FIND("-",W$1,1)-1))+1):$V913,"&lt;0",INDEX($V:$V,ROW($V913)-VALUE(LEFT(W$1,FIND("-",W$1,1)-1))+1):$V913)/VALUE(LEFT(W$1,FIND("-",W$1,1)-1)))))))</f>
        <v>85.365853658536579</v>
      </c>
      <c r="Y913">
        <f>IF(ROW($E913)&lt;=VALUE(LEFT(Y$1,FIND("-",Y$1,1)-1)),0,MAX(INDEX(C:C,ROW(C913)-VALUE(LEFT(Y$1,FIND("-",Y$1,1)-1))+1):C913))</f>
        <v>0.9</v>
      </c>
      <c r="Z913">
        <f>IF(ROW($E913)&lt;=VALUE(LEFT(Z$1,FIND("-",Z$1,1)-1)),0,MIN(INDEX(D:D,ROW(D913)-VALUE(LEFT(Z$1,FIND("-",Z$1,1)-1))+1):D913))</f>
        <v>0.74</v>
      </c>
      <c r="AA913">
        <f t="shared" si="135"/>
        <v>90.624999999999986</v>
      </c>
      <c r="AB913">
        <f>IF(ROW($AA913)&lt;=VALUE(LEFT(AA$1,FIND("-",AA$1,1)-1))+VALUE(LEFT(AB$1,FIND("-",AB$1,1)-1)-1),0,AVERAGE(INDEX($AA:$AA,ROW($AA913)-VALUE(LEFT(AB$1,FIND("-",AB$1,1)-1))+1):$AA913))</f>
        <v>86.254084967320253</v>
      </c>
      <c r="AC913">
        <f>IF(ROW($AA913)&lt;=VALUE(LEFT(AA$1,FIND("-",AA$1,1)-1))+VALUE(LEFT(AB$1,FIND("-",AB$1,1)-1)-1)+VALUE(LEFT(AC$1,FIND("-",AC$1,1)-1)-1),0,AVERAGE(INDEX($AB:$AB,ROW($AB913)-VALUE(LEFT(AC$1,FIND("-",AC$1,1)-1))+1):$AB913))</f>
        <v>84.729575163398707</v>
      </c>
      <c r="AE913">
        <f t="shared" si="132"/>
        <v>22672844</v>
      </c>
      <c r="AG913" t="str">
        <f t="shared" si="134"/>
        <v/>
      </c>
    </row>
    <row r="914" spans="1:33" x14ac:dyDescent="0.25">
      <c r="A914" s="6">
        <v>37813</v>
      </c>
      <c r="B914">
        <v>0.88</v>
      </c>
      <c r="C914">
        <v>0.9</v>
      </c>
      <c r="D914">
        <v>0.87</v>
      </c>
      <c r="E914">
        <v>0.9</v>
      </c>
      <c r="F914">
        <v>0.51886900000000002</v>
      </c>
      <c r="G914">
        <v>623000</v>
      </c>
      <c r="I914" t="str">
        <f t="shared" si="127"/>
        <v/>
      </c>
      <c r="J914" t="str">
        <f t="shared" si="128"/>
        <v>Overbought</v>
      </c>
      <c r="K914" t="str">
        <f t="shared" si="129"/>
        <v>Overbought Below %D</v>
      </c>
      <c r="M914" s="11" t="str">
        <f t="shared" si="133"/>
        <v/>
      </c>
      <c r="O914">
        <f>IF(ROW($E914)&lt;=VALUE(LEFT(O$1,FIND("-",O$1,1)-1)),0,IF(ROW($E914)=VALUE(LEFT(O$1,FIND("-",O$1,1)-1))+1,AVERAGE(INDEX($E:$E,ROW($E914)-VALUE(LEFT(O$1,FIND("-",O$1,1)-1))):$E914),($E914*(2/(VALUE(LEFT(O$1,FIND("-",O$1,1)-1))+1)))+(O913*(1-(2/(VALUE(LEFT(O$1,FIND("-",O$1,1)-1))+1))))))</f>
        <v>0.66207080663212048</v>
      </c>
      <c r="Q914">
        <f>IF(ROW($E914)&lt;=VALUE(LEFT(Q$1,FIND("-",Q$1,1)-1)),0,IF(ROW($E914)=VALUE(LEFT(Q$1,FIND("-",Q$1,1)-1))+1,AVERAGE(INDEX($E:$E,ROW($E914)-VALUE(LEFT(Q$1,FIND("-",Q$1,1)-1))):$E914),($E914*(2/(VALUE(LEFT(Q$1,FIND("-",Q$1,1)-1))+1)))+(Q913*(1-(2/(VALUE(LEFT(Q$1,FIND("-",Q$1,1)-1))+1))))))</f>
        <v>0.81861349643990478</v>
      </c>
      <c r="R914">
        <f>IF(ROW($E914)&lt;=VALUE(LEFT(R$1,FIND("-",R$1,1)-1)),0,IF(ROW($E914)=VALUE(LEFT(R$1,FIND("-",R$1,1)-1))+1,AVERAGE(INDEX($E:$E,ROW($E914)-VALUE(LEFT(R$1,FIND("-",R$1,1)-1))):$E914),($E914*(2/(VALUE(LEFT(R$1,FIND("-",R$1,1)-1))+1)))+(R913*(1-(2/(VALUE(LEFT(R$1,FIND("-",R$1,1)-1))+1))))))</f>
        <v>0.76824594943166835</v>
      </c>
      <c r="S914">
        <f t="shared" si="130"/>
        <v>5.0367547008236424E-2</v>
      </c>
      <c r="T914">
        <f>IF(ROW($E914)&lt;=MAX(VALUE(LEFT(Q$1,FIND("-",Q$1,1)-1)),VALUE(LEFT(R$1,FIND("-",R$1,1)-1)))+VALUE(LEFT(T$1,FIND("-",T$1,1)-1))-1,0,IF(ROW($E914)=MAX(VALUE(LEFT(Q$1,FIND("-",Q$1,1)-1)),VALUE(LEFT(R$1,FIND("-",R$1,1)-1)))+VALUE(LEFT(T$1,FIND("-",T$1,1)-1)),AVERAGE(INDEX($S:$S,ROW(S914)-VALUE(LEFT(T$1,FIND("-",T$1,1)-1))+1):S914),($S914*(2/(VALUE(LEFT(T$1,FIND("-",T$1,1)-1))+1)))+(T913*(1-(2/(VALUE(LEFT(T$1,FIND("-",T$1,1)-1))+1))))))</f>
        <v>4.0698366248772995E-2</v>
      </c>
      <c r="V914">
        <f t="shared" si="131"/>
        <v>1.5000000000000013E-2</v>
      </c>
      <c r="W914">
        <f>IF(ROW($E914)&lt;=VALUE(LEFT(W$1,FIND("-",W$1,1)-1))+1,0,IF(ROW($E913)=VALUE(LEFT(W$1,FIND("-",W$1,1)-1))+1,100-100/(1+ABS((SUMIF(INDEX($V:$V,ROW($V914)-VALUE(LEFT(W$1,FIND("-",W$1,1)-1))+1):$V914,"&gt;0",INDEX($V:$V,ROW($V914)-VALUE(LEFT(W$1,FIND("-",W$1,1)-1))+1):$V914)/COUNTIF(INDEX($V:$V,ROW($V914)-VALUE(LEFT(W$1,FIND("-",W$1,1)-1))+1):$V914,"&gt;0"))/(SUMIF(INDEX($V:$V,ROW($V914)-VALUE(LEFT(W$1,FIND("-",W$1,1)-1))+1):$V914,"&lt;0",INDEX($V:$V,ROW($V914)-VALUE(LEFT(W$1,FIND("-",W$1,1)-1))+1):$V914)/COUNTIF(INDEX($V:$V,ROW($V914)-VALUE(LEFT(W$1,FIND("-",W$1,1)-1))+1):$V914,"&lt;0")))),100-100/(1+ABS((SUMIF(INDEX($V:$V,ROW($V914)-VALUE(LEFT(W$1,FIND("-",W$1,1)-1))+1):$V914,"&gt;0",INDEX($V:$V,ROW($V914)-VALUE(LEFT(W$1,FIND("-",W$1,1)-1))+1):$V914)/VALUE(LEFT(W$1,FIND("-",W$1,1)-1)))/(SUMIF(INDEX($V:$V,ROW($V914)-VALUE(LEFT(W$1,FIND("-",W$1,1)-1))+1):$V914,"&lt;0",INDEX($V:$V,ROW($V914)-VALUE(LEFT(W$1,FIND("-",W$1,1)-1))+1):$V914)/VALUE(LEFT(W$1,FIND("-",W$1,1)-1)))))))</f>
        <v>85</v>
      </c>
      <c r="Y914">
        <f>IF(ROW($E914)&lt;=VALUE(LEFT(Y$1,FIND("-",Y$1,1)-1)),0,MAX(INDEX(C:C,ROW(C914)-VALUE(LEFT(Y$1,FIND("-",Y$1,1)-1))+1):C914))</f>
        <v>0.9</v>
      </c>
      <c r="Z914">
        <f>IF(ROW($E914)&lt;=VALUE(LEFT(Z$1,FIND("-",Z$1,1)-1)),0,MIN(INDEX(D:D,ROW(D914)-VALUE(LEFT(Z$1,FIND("-",Z$1,1)-1))+1):D914))</f>
        <v>0.74</v>
      </c>
      <c r="AA914">
        <f t="shared" si="135"/>
        <v>100</v>
      </c>
      <c r="AB914">
        <f>IF(ROW($AA914)&lt;=VALUE(LEFT(AA$1,FIND("-",AA$1,1)-1))+VALUE(LEFT(AB$1,FIND("-",AB$1,1)-1)-1),0,AVERAGE(INDEX($AA:$AA,ROW($AA914)-VALUE(LEFT(AB$1,FIND("-",AB$1,1)-1))+1):$AA914))</f>
        <v>89.031862745098024</v>
      </c>
      <c r="AC914">
        <f>IF(ROW($AA914)&lt;=VALUE(LEFT(AA$1,FIND("-",AA$1,1)-1))+VALUE(LEFT(AB$1,FIND("-",AB$1,1)-1)-1)+VALUE(LEFT(AC$1,FIND("-",AC$1,1)-1)-1),0,AVERAGE(INDEX($AB:$AB,ROW($AB914)-VALUE(LEFT(AC$1,FIND("-",AC$1,1)-1))+1):$AB914))</f>
        <v>86.443899782135077</v>
      </c>
      <c r="AE914">
        <f t="shared" si="132"/>
        <v>23295844</v>
      </c>
      <c r="AG914" t="str">
        <f t="shared" si="134"/>
        <v/>
      </c>
    </row>
    <row r="915" spans="1:33" x14ac:dyDescent="0.25">
      <c r="A915" s="6">
        <v>37816</v>
      </c>
      <c r="B915">
        <v>0.91</v>
      </c>
      <c r="C915">
        <v>0.91500000000000004</v>
      </c>
      <c r="D915">
        <v>0.88500000000000001</v>
      </c>
      <c r="E915">
        <v>0.91500000000000004</v>
      </c>
      <c r="F915">
        <v>0.52751599999999998</v>
      </c>
      <c r="G915">
        <v>1191200</v>
      </c>
      <c r="I915" t="str">
        <f t="shared" si="127"/>
        <v/>
      </c>
      <c r="J915" t="str">
        <f t="shared" si="128"/>
        <v>Overbought</v>
      </c>
      <c r="K915" t="str">
        <f t="shared" si="129"/>
        <v>Overbought Below %D</v>
      </c>
      <c r="M915" s="11" t="str">
        <f t="shared" si="133"/>
        <v/>
      </c>
      <c r="O915">
        <f>IF(ROW($E915)&lt;=VALUE(LEFT(O$1,FIND("-",O$1,1)-1)),0,IF(ROW($E915)=VALUE(LEFT(O$1,FIND("-",O$1,1)-1))+1,AVERAGE(INDEX($E:$E,ROW($E915)-VALUE(LEFT(O$1,FIND("-",O$1,1)-1))):$E915),($E915*(2/(VALUE(LEFT(O$1,FIND("-",O$1,1)-1))+1)))+(O914*(1-(2/(VALUE(LEFT(O$1,FIND("-",O$1,1)-1))+1))))))</f>
        <v>0.66458751502384072</v>
      </c>
      <c r="Q915">
        <f>IF(ROW($E915)&lt;=VALUE(LEFT(Q$1,FIND("-",Q$1,1)-1)),0,IF(ROW($E915)=VALUE(LEFT(Q$1,FIND("-",Q$1,1)-1))+1,AVERAGE(INDEX($E:$E,ROW($E915)-VALUE(LEFT(Q$1,FIND("-",Q$1,1)-1))):$E915),($E915*(2/(VALUE(LEFT(Q$1,FIND("-",Q$1,1)-1))+1)))+(Q914*(1-(2/(VALUE(LEFT(Q$1,FIND("-",Q$1,1)-1))+1))))))</f>
        <v>0.833442189295304</v>
      </c>
      <c r="R915">
        <f>IF(ROW($E915)&lt;=VALUE(LEFT(R$1,FIND("-",R$1,1)-1)),0,IF(ROW($E915)=VALUE(LEFT(R$1,FIND("-",R$1,1)-1))+1,AVERAGE(INDEX($E:$E,ROW($E915)-VALUE(LEFT(R$1,FIND("-",R$1,1)-1))):$E915),($E915*(2/(VALUE(LEFT(R$1,FIND("-",R$1,1)-1))+1)))+(R914*(1-(2/(VALUE(LEFT(R$1,FIND("-",R$1,1)-1))+1))))))</f>
        <v>0.77911661984413727</v>
      </c>
      <c r="S915">
        <f t="shared" si="130"/>
        <v>5.4325569451166733E-2</v>
      </c>
      <c r="T915">
        <f>IF(ROW($E915)&lt;=MAX(VALUE(LEFT(Q$1,FIND("-",Q$1,1)-1)),VALUE(LEFT(R$1,FIND("-",R$1,1)-1)))+VALUE(LEFT(T$1,FIND("-",T$1,1)-1))-1,0,IF(ROW($E915)=MAX(VALUE(LEFT(Q$1,FIND("-",Q$1,1)-1)),VALUE(LEFT(R$1,FIND("-",R$1,1)-1)))+VALUE(LEFT(T$1,FIND("-",T$1,1)-1)),AVERAGE(INDEX($S:$S,ROW(S915)-VALUE(LEFT(T$1,FIND("-",T$1,1)-1))+1):S915),($S915*(2/(VALUE(LEFT(T$1,FIND("-",T$1,1)-1))+1)))+(T914*(1-(2/(VALUE(LEFT(T$1,FIND("-",T$1,1)-1))+1))))))</f>
        <v>4.3423806889251744E-2</v>
      </c>
      <c r="V915">
        <f t="shared" si="131"/>
        <v>1.5000000000000013E-2</v>
      </c>
      <c r="W915">
        <f>IF(ROW($E915)&lt;=VALUE(LEFT(W$1,FIND("-",W$1,1)-1))+1,0,IF(ROW($E914)=VALUE(LEFT(W$1,FIND("-",W$1,1)-1))+1,100-100/(1+ABS((SUMIF(INDEX($V:$V,ROW($V915)-VALUE(LEFT(W$1,FIND("-",W$1,1)-1))+1):$V915,"&gt;0",INDEX($V:$V,ROW($V915)-VALUE(LEFT(W$1,FIND("-",W$1,1)-1))+1):$V915)/COUNTIF(INDEX($V:$V,ROW($V915)-VALUE(LEFT(W$1,FIND("-",W$1,1)-1))+1):$V915,"&gt;0"))/(SUMIF(INDEX($V:$V,ROW($V915)-VALUE(LEFT(W$1,FIND("-",W$1,1)-1))+1):$V915,"&lt;0",INDEX($V:$V,ROW($V915)-VALUE(LEFT(W$1,FIND("-",W$1,1)-1))+1):$V915)/COUNTIF(INDEX($V:$V,ROW($V915)-VALUE(LEFT(W$1,FIND("-",W$1,1)-1))+1):$V915,"&lt;0")))),100-100/(1+ABS((SUMIF(INDEX($V:$V,ROW($V915)-VALUE(LEFT(W$1,FIND("-",W$1,1)-1))+1):$V915,"&gt;0",INDEX($V:$V,ROW($V915)-VALUE(LEFT(W$1,FIND("-",W$1,1)-1))+1):$V915)/VALUE(LEFT(W$1,FIND("-",W$1,1)-1)))/(SUMIF(INDEX($V:$V,ROW($V915)-VALUE(LEFT(W$1,FIND("-",W$1,1)-1))+1):$V915,"&lt;0",INDEX($V:$V,ROW($V915)-VALUE(LEFT(W$1,FIND("-",W$1,1)-1))+1):$V915)/VALUE(LEFT(W$1,FIND("-",W$1,1)-1)))))))</f>
        <v>90.243902439024382</v>
      </c>
      <c r="Y915">
        <f>IF(ROW($E915)&lt;=VALUE(LEFT(Y$1,FIND("-",Y$1,1)-1)),0,MAX(INDEX(C:C,ROW(C915)-VALUE(LEFT(Y$1,FIND("-",Y$1,1)-1))+1):C915))</f>
        <v>0.91500000000000004</v>
      </c>
      <c r="Z915">
        <f>IF(ROW($E915)&lt;=VALUE(LEFT(Z$1,FIND("-",Z$1,1)-1)),0,MIN(INDEX(D:D,ROW(D915)-VALUE(LEFT(Z$1,FIND("-",Z$1,1)-1))+1):D915))</f>
        <v>0.74</v>
      </c>
      <c r="AA915">
        <f t="shared" si="135"/>
        <v>100</v>
      </c>
      <c r="AB915">
        <f>IF(ROW($AA915)&lt;=VALUE(LEFT(AA$1,FIND("-",AA$1,1)-1))+VALUE(LEFT(AB$1,FIND("-",AB$1,1)-1)-1),0,AVERAGE(INDEX($AA:$AA,ROW($AA915)-VALUE(LEFT(AB$1,FIND("-",AB$1,1)-1))+1):$AA915))</f>
        <v>96.875</v>
      </c>
      <c r="AC915">
        <f>IF(ROW($AA915)&lt;=VALUE(LEFT(AA$1,FIND("-",AA$1,1)-1))+VALUE(LEFT(AB$1,FIND("-",AB$1,1)-1)-1)+VALUE(LEFT(AC$1,FIND("-",AC$1,1)-1)-1),0,AVERAGE(INDEX($AB:$AB,ROW($AB915)-VALUE(LEFT(AC$1,FIND("-",AC$1,1)-1))+1):$AB915))</f>
        <v>90.72031590413944</v>
      </c>
      <c r="AE915">
        <f t="shared" si="132"/>
        <v>24487044</v>
      </c>
      <c r="AG915" t="str">
        <f t="shared" si="134"/>
        <v/>
      </c>
    </row>
    <row r="916" spans="1:33" x14ac:dyDescent="0.25">
      <c r="A916" s="6">
        <v>37817</v>
      </c>
      <c r="B916">
        <v>0.92</v>
      </c>
      <c r="C916">
        <v>0.93500000000000005</v>
      </c>
      <c r="D916">
        <v>0.9</v>
      </c>
      <c r="E916">
        <v>0.92</v>
      </c>
      <c r="F916">
        <v>0.53039899999999995</v>
      </c>
      <c r="G916">
        <v>949000</v>
      </c>
      <c r="I916" t="str">
        <f t="shared" si="127"/>
        <v/>
      </c>
      <c r="J916" t="str">
        <f t="shared" si="128"/>
        <v>Overbought</v>
      </c>
      <c r="K916" t="str">
        <f t="shared" si="129"/>
        <v>Overbought Below %D</v>
      </c>
      <c r="M916" s="11" t="str">
        <f t="shared" si="133"/>
        <v/>
      </c>
      <c r="O916">
        <f>IF(ROW($E916)&lt;=VALUE(LEFT(O$1,FIND("-",O$1,1)-1)),0,IF(ROW($E916)=VALUE(LEFT(O$1,FIND("-",O$1,1)-1))+1,AVERAGE(INDEX($E:$E,ROW($E916)-VALUE(LEFT(O$1,FIND("-",O$1,1)-1))):$E916),($E916*(2/(VALUE(LEFT(O$1,FIND("-",O$1,1)-1))+1)))+(O915*(1-(2/(VALUE(LEFT(O$1,FIND("-",O$1,1)-1))+1))))))</f>
        <v>0.66712893278479757</v>
      </c>
      <c r="Q916">
        <f>IF(ROW($E916)&lt;=VALUE(LEFT(Q$1,FIND("-",Q$1,1)-1)),0,IF(ROW($E916)=VALUE(LEFT(Q$1,FIND("-",Q$1,1)-1))+1,AVERAGE(INDEX($E:$E,ROW($E916)-VALUE(LEFT(Q$1,FIND("-",Q$1,1)-1))):$E916),($E916*(2/(VALUE(LEFT(Q$1,FIND("-",Q$1,1)-1))+1)))+(Q915*(1-(2/(VALUE(LEFT(Q$1,FIND("-",Q$1,1)-1))+1))))))</f>
        <v>0.84675877555756496</v>
      </c>
      <c r="R916">
        <f>IF(ROW($E916)&lt;=VALUE(LEFT(R$1,FIND("-",R$1,1)-1)),0,IF(ROW($E916)=VALUE(LEFT(R$1,FIND("-",R$1,1)-1))+1,AVERAGE(INDEX($E:$E,ROW($E916)-VALUE(LEFT(R$1,FIND("-",R$1,1)-1))):$E916),($E916*(2/(VALUE(LEFT(R$1,FIND("-",R$1,1)-1))+1)))+(R915*(1-(2/(VALUE(LEFT(R$1,FIND("-",R$1,1)-1))+1))))))</f>
        <v>0.78955242578160867</v>
      </c>
      <c r="S916">
        <f t="shared" si="130"/>
        <v>5.7206349775956289E-2</v>
      </c>
      <c r="T916">
        <f>IF(ROW($E916)&lt;=MAX(VALUE(LEFT(Q$1,FIND("-",Q$1,1)-1)),VALUE(LEFT(R$1,FIND("-",R$1,1)-1)))+VALUE(LEFT(T$1,FIND("-",T$1,1)-1))-1,0,IF(ROW($E916)=MAX(VALUE(LEFT(Q$1,FIND("-",Q$1,1)-1)),VALUE(LEFT(R$1,FIND("-",R$1,1)-1)))+VALUE(LEFT(T$1,FIND("-",T$1,1)-1)),AVERAGE(INDEX($S:$S,ROW(S916)-VALUE(LEFT(T$1,FIND("-",T$1,1)-1))+1):S916),($S916*(2/(VALUE(LEFT(T$1,FIND("-",T$1,1)-1))+1)))+(T915*(1-(2/(VALUE(LEFT(T$1,FIND("-",T$1,1)-1))+1))))))</f>
        <v>4.6180315466592653E-2</v>
      </c>
      <c r="V916">
        <f t="shared" si="131"/>
        <v>5.0000000000000044E-3</v>
      </c>
      <c r="W916">
        <f>IF(ROW($E916)&lt;=VALUE(LEFT(W$1,FIND("-",W$1,1)-1))+1,0,IF(ROW($E915)=VALUE(LEFT(W$1,FIND("-",W$1,1)-1))+1,100-100/(1+ABS((SUMIF(INDEX($V:$V,ROW($V916)-VALUE(LEFT(W$1,FIND("-",W$1,1)-1))+1):$V916,"&gt;0",INDEX($V:$V,ROW($V916)-VALUE(LEFT(W$1,FIND("-",W$1,1)-1))+1):$V916)/COUNTIF(INDEX($V:$V,ROW($V916)-VALUE(LEFT(W$1,FIND("-",W$1,1)-1))+1):$V916,"&gt;0"))/(SUMIF(INDEX($V:$V,ROW($V916)-VALUE(LEFT(W$1,FIND("-",W$1,1)-1))+1):$V916,"&lt;0",INDEX($V:$V,ROW($V916)-VALUE(LEFT(W$1,FIND("-",W$1,1)-1))+1):$V916)/COUNTIF(INDEX($V:$V,ROW($V916)-VALUE(LEFT(W$1,FIND("-",W$1,1)-1))+1):$V916,"&lt;0")))),100-100/(1+ABS((SUMIF(INDEX($V:$V,ROW($V916)-VALUE(LEFT(W$1,FIND("-",W$1,1)-1))+1):$V916,"&gt;0",INDEX($V:$V,ROW($V916)-VALUE(LEFT(W$1,FIND("-",W$1,1)-1))+1):$V916)/VALUE(LEFT(W$1,FIND("-",W$1,1)-1)))/(SUMIF(INDEX($V:$V,ROW($V916)-VALUE(LEFT(W$1,FIND("-",W$1,1)-1))+1):$V916,"&lt;0",INDEX($V:$V,ROW($V916)-VALUE(LEFT(W$1,FIND("-",W$1,1)-1))+1):$V916)/VALUE(LEFT(W$1,FIND("-",W$1,1)-1)))))))</f>
        <v>90</v>
      </c>
      <c r="Y916">
        <f>IF(ROW($E916)&lt;=VALUE(LEFT(Y$1,FIND("-",Y$1,1)-1)),0,MAX(INDEX(C:C,ROW(C916)-VALUE(LEFT(Y$1,FIND("-",Y$1,1)-1))+1):C916))</f>
        <v>0.93500000000000005</v>
      </c>
      <c r="Z916">
        <f>IF(ROW($E916)&lt;=VALUE(LEFT(Z$1,FIND("-",Z$1,1)-1)),0,MIN(INDEX(D:D,ROW(D916)-VALUE(LEFT(Z$1,FIND("-",Z$1,1)-1))+1):D916))</f>
        <v>0.74</v>
      </c>
      <c r="AA916">
        <f t="shared" si="135"/>
        <v>92.307692307692307</v>
      </c>
      <c r="AB916">
        <f>IF(ROW($AA916)&lt;=VALUE(LEFT(AA$1,FIND("-",AA$1,1)-1))+VALUE(LEFT(AB$1,FIND("-",AB$1,1)-1)-1),0,AVERAGE(INDEX($AA:$AA,ROW($AA916)-VALUE(LEFT(AB$1,FIND("-",AB$1,1)-1))+1):$AA916))</f>
        <v>97.435897435897445</v>
      </c>
      <c r="AC916">
        <f>IF(ROW($AA916)&lt;=VALUE(LEFT(AA$1,FIND("-",AA$1,1)-1))+VALUE(LEFT(AB$1,FIND("-",AB$1,1)-1)-1)+VALUE(LEFT(AC$1,FIND("-",AC$1,1)-1)-1),0,AVERAGE(INDEX($AB:$AB,ROW($AB916)-VALUE(LEFT(AC$1,FIND("-",AC$1,1)-1))+1):$AB916))</f>
        <v>94.447586726998495</v>
      </c>
      <c r="AE916">
        <f t="shared" si="132"/>
        <v>25436044</v>
      </c>
      <c r="AG916" t="str">
        <f t="shared" si="134"/>
        <v/>
      </c>
    </row>
    <row r="917" spans="1:33" x14ac:dyDescent="0.25">
      <c r="A917" s="6">
        <v>37818</v>
      </c>
      <c r="B917">
        <v>0.9</v>
      </c>
      <c r="C917">
        <v>0.91</v>
      </c>
      <c r="D917">
        <v>0.87</v>
      </c>
      <c r="E917">
        <v>0.89500000000000002</v>
      </c>
      <c r="F917">
        <v>0.51598599999999994</v>
      </c>
      <c r="G917">
        <v>312500</v>
      </c>
      <c r="I917" t="str">
        <f t="shared" si="127"/>
        <v/>
      </c>
      <c r="J917" t="str">
        <f t="shared" si="128"/>
        <v>Overbought</v>
      </c>
      <c r="K917" t="str">
        <f t="shared" si="129"/>
        <v>Overbought Above %D</v>
      </c>
      <c r="M917" s="11" t="str">
        <f t="shared" si="133"/>
        <v/>
      </c>
      <c r="O917">
        <f>IF(ROW($E917)&lt;=VALUE(LEFT(O$1,FIND("-",O$1,1)-1)),0,IF(ROW($E917)=VALUE(LEFT(O$1,FIND("-",O$1,1)-1))+1,AVERAGE(INDEX($E:$E,ROW($E917)-VALUE(LEFT(O$1,FIND("-",O$1,1)-1))):$E917),($E917*(2/(VALUE(LEFT(O$1,FIND("-",O$1,1)-1))+1)))+(O916*(1-(2/(VALUE(LEFT(O$1,FIND("-",O$1,1)-1))+1))))))</f>
        <v>0.66939630658793403</v>
      </c>
      <c r="Q917">
        <f>IF(ROW($E917)&lt;=VALUE(LEFT(Q$1,FIND("-",Q$1,1)-1)),0,IF(ROW($E917)=VALUE(LEFT(Q$1,FIND("-",Q$1,1)-1))+1,AVERAGE(INDEX($E:$E,ROW($E917)-VALUE(LEFT(Q$1,FIND("-",Q$1,1)-1))):$E917),($E917*(2/(VALUE(LEFT(Q$1,FIND("-",Q$1,1)-1))+1)))+(Q916*(1-(2/(VALUE(LEFT(Q$1,FIND("-",Q$1,1)-1))+1))))))</f>
        <v>0.85418050239486265</v>
      </c>
      <c r="R917">
        <f>IF(ROW($E917)&lt;=VALUE(LEFT(R$1,FIND("-",R$1,1)-1)),0,IF(ROW($E917)=VALUE(LEFT(R$1,FIND("-",R$1,1)-1))+1,AVERAGE(INDEX($E:$E,ROW($E917)-VALUE(LEFT(R$1,FIND("-",R$1,1)-1))):$E917),($E917*(2/(VALUE(LEFT(R$1,FIND("-",R$1,1)-1))+1)))+(R916*(1-(2/(VALUE(LEFT(R$1,FIND("-",R$1,1)-1))+1))))))</f>
        <v>0.79736335720519325</v>
      </c>
      <c r="S917">
        <f t="shared" si="130"/>
        <v>5.6817145189669405E-2</v>
      </c>
      <c r="T917">
        <f>IF(ROW($E917)&lt;=MAX(VALUE(LEFT(Q$1,FIND("-",Q$1,1)-1)),VALUE(LEFT(R$1,FIND("-",R$1,1)-1)))+VALUE(LEFT(T$1,FIND("-",T$1,1)-1))-1,0,IF(ROW($E917)=MAX(VALUE(LEFT(Q$1,FIND("-",Q$1,1)-1)),VALUE(LEFT(R$1,FIND("-",R$1,1)-1)))+VALUE(LEFT(T$1,FIND("-",T$1,1)-1)),AVERAGE(INDEX($S:$S,ROW(S917)-VALUE(LEFT(T$1,FIND("-",T$1,1)-1))+1):S917),($S917*(2/(VALUE(LEFT(T$1,FIND("-",T$1,1)-1))+1)))+(T916*(1-(2/(VALUE(LEFT(T$1,FIND("-",T$1,1)-1))+1))))))</f>
        <v>4.8307681411208003E-2</v>
      </c>
      <c r="V917">
        <f t="shared" si="131"/>
        <v>-2.5000000000000022E-2</v>
      </c>
      <c r="W917">
        <f>IF(ROW($E917)&lt;=VALUE(LEFT(W$1,FIND("-",W$1,1)-1))+1,0,IF(ROW($E916)=VALUE(LEFT(W$1,FIND("-",W$1,1)-1))+1,100-100/(1+ABS((SUMIF(INDEX($V:$V,ROW($V917)-VALUE(LEFT(W$1,FIND("-",W$1,1)-1))+1):$V917,"&gt;0",INDEX($V:$V,ROW($V917)-VALUE(LEFT(W$1,FIND("-",W$1,1)-1))+1):$V917)/COUNTIF(INDEX($V:$V,ROW($V917)-VALUE(LEFT(W$1,FIND("-",W$1,1)-1))+1):$V917,"&gt;0"))/(SUMIF(INDEX($V:$V,ROW($V917)-VALUE(LEFT(W$1,FIND("-",W$1,1)-1))+1):$V917,"&lt;0",INDEX($V:$V,ROW($V917)-VALUE(LEFT(W$1,FIND("-",W$1,1)-1))+1):$V917)/COUNTIF(INDEX($V:$V,ROW($V917)-VALUE(LEFT(W$1,FIND("-",W$1,1)-1))+1):$V917,"&lt;0")))),100-100/(1+ABS((SUMIF(INDEX($V:$V,ROW($V917)-VALUE(LEFT(W$1,FIND("-",W$1,1)-1))+1):$V917,"&gt;0",INDEX($V:$V,ROW($V917)-VALUE(LEFT(W$1,FIND("-",W$1,1)-1))+1):$V917)/VALUE(LEFT(W$1,FIND("-",W$1,1)-1)))/(SUMIF(INDEX($V:$V,ROW($V917)-VALUE(LEFT(W$1,FIND("-",W$1,1)-1))+1):$V917,"&lt;0",INDEX($V:$V,ROW($V917)-VALUE(LEFT(W$1,FIND("-",W$1,1)-1))+1):$V917)/VALUE(LEFT(W$1,FIND("-",W$1,1)-1)))))))</f>
        <v>81.818181818181813</v>
      </c>
      <c r="Y917">
        <f>IF(ROW($E917)&lt;=VALUE(LEFT(Y$1,FIND("-",Y$1,1)-1)),0,MAX(INDEX(C:C,ROW(C917)-VALUE(LEFT(Y$1,FIND("-",Y$1,1)-1))+1):C917))</f>
        <v>0.93500000000000005</v>
      </c>
      <c r="Z917">
        <f>IF(ROW($E917)&lt;=VALUE(LEFT(Z$1,FIND("-",Z$1,1)-1)),0,MIN(INDEX(D:D,ROW(D917)-VALUE(LEFT(Z$1,FIND("-",Z$1,1)-1))+1):D917))</f>
        <v>0.74</v>
      </c>
      <c r="AA917">
        <f t="shared" si="135"/>
        <v>79.487179487179475</v>
      </c>
      <c r="AB917">
        <f>IF(ROW($AA917)&lt;=VALUE(LEFT(AA$1,FIND("-",AA$1,1)-1))+VALUE(LEFT(AB$1,FIND("-",AB$1,1)-1)-1),0,AVERAGE(INDEX($AA:$AA,ROW($AA917)-VALUE(LEFT(AB$1,FIND("-",AB$1,1)-1))+1):$AA917))</f>
        <v>90.598290598290603</v>
      </c>
      <c r="AC917">
        <f>IF(ROW($AA917)&lt;=VALUE(LEFT(AA$1,FIND("-",AA$1,1)-1))+VALUE(LEFT(AB$1,FIND("-",AB$1,1)-1)-1)+VALUE(LEFT(AC$1,FIND("-",AC$1,1)-1)-1),0,AVERAGE(INDEX($AB:$AB,ROW($AB917)-VALUE(LEFT(AC$1,FIND("-",AC$1,1)-1))+1):$AB917))</f>
        <v>94.969729344729345</v>
      </c>
      <c r="AE917">
        <f t="shared" si="132"/>
        <v>25123544</v>
      </c>
      <c r="AG917" t="str">
        <f t="shared" si="134"/>
        <v/>
      </c>
    </row>
    <row r="918" spans="1:33" x14ac:dyDescent="0.25">
      <c r="A918" s="6">
        <v>37819</v>
      </c>
      <c r="B918">
        <v>0.89</v>
      </c>
      <c r="C918">
        <v>0.89500000000000002</v>
      </c>
      <c r="D918">
        <v>0.86</v>
      </c>
      <c r="E918">
        <v>0.87</v>
      </c>
      <c r="F918">
        <v>0.50157300000000005</v>
      </c>
      <c r="G918">
        <v>284000</v>
      </c>
      <c r="I918" t="str">
        <f t="shared" si="127"/>
        <v/>
      </c>
      <c r="J918" t="str">
        <f t="shared" si="128"/>
        <v>Overbought</v>
      </c>
      <c r="K918" t="str">
        <f t="shared" si="129"/>
        <v>Overbought Above %D</v>
      </c>
      <c r="M918" s="11" t="str">
        <f t="shared" si="133"/>
        <v/>
      </c>
      <c r="O918">
        <f>IF(ROW($E918)&lt;=VALUE(LEFT(O$1,FIND("-",O$1,1)-1)),0,IF(ROW($E918)=VALUE(LEFT(O$1,FIND("-",O$1,1)-1))+1,AVERAGE(INDEX($E:$E,ROW($E918)-VALUE(LEFT(O$1,FIND("-",O$1,1)-1))):$E918),($E918*(2/(VALUE(LEFT(O$1,FIND("-",O$1,1)-1))+1)))+(O917*(1-(2/(VALUE(LEFT(O$1,FIND("-",O$1,1)-1))+1))))))</f>
        <v>0.67139236323880036</v>
      </c>
      <c r="Q918">
        <f>IF(ROW($E918)&lt;=VALUE(LEFT(Q$1,FIND("-",Q$1,1)-1)),0,IF(ROW($E918)=VALUE(LEFT(Q$1,FIND("-",Q$1,1)-1))+1,AVERAGE(INDEX($E:$E,ROW($E918)-VALUE(LEFT(Q$1,FIND("-",Q$1,1)-1))):$E918),($E918*(2/(VALUE(LEFT(Q$1,FIND("-",Q$1,1)-1))+1)))+(Q917*(1-(2/(VALUE(LEFT(Q$1,FIND("-",Q$1,1)-1))+1))))))</f>
        <v>0.85661427125719147</v>
      </c>
      <c r="R918">
        <f>IF(ROW($E918)&lt;=VALUE(LEFT(R$1,FIND("-",R$1,1)-1)),0,IF(ROW($E918)=VALUE(LEFT(R$1,FIND("-",R$1,1)-1))+1,AVERAGE(INDEX($E:$E,ROW($E918)-VALUE(LEFT(R$1,FIND("-",R$1,1)-1))):$E918),($E918*(2/(VALUE(LEFT(R$1,FIND("-",R$1,1)-1))+1)))+(R917*(1-(2/(VALUE(LEFT(R$1,FIND("-",R$1,1)-1))+1))))))</f>
        <v>0.80274384926406783</v>
      </c>
      <c r="S918">
        <f t="shared" si="130"/>
        <v>5.3870421993123641E-2</v>
      </c>
      <c r="T918">
        <f>IF(ROW($E918)&lt;=MAX(VALUE(LEFT(Q$1,FIND("-",Q$1,1)-1)),VALUE(LEFT(R$1,FIND("-",R$1,1)-1)))+VALUE(LEFT(T$1,FIND("-",T$1,1)-1))-1,0,IF(ROW($E918)=MAX(VALUE(LEFT(Q$1,FIND("-",Q$1,1)-1)),VALUE(LEFT(R$1,FIND("-",R$1,1)-1)))+VALUE(LEFT(T$1,FIND("-",T$1,1)-1)),AVERAGE(INDEX($S:$S,ROW(S918)-VALUE(LEFT(T$1,FIND("-",T$1,1)-1))+1):S918),($S918*(2/(VALUE(LEFT(T$1,FIND("-",T$1,1)-1))+1)))+(T917*(1-(2/(VALUE(LEFT(T$1,FIND("-",T$1,1)-1))+1))))))</f>
        <v>4.9420229527591134E-2</v>
      </c>
      <c r="V918">
        <f t="shared" si="131"/>
        <v>-2.5000000000000022E-2</v>
      </c>
      <c r="W918">
        <f>IF(ROW($E918)&lt;=VALUE(LEFT(W$1,FIND("-",W$1,1)-1))+1,0,IF(ROW($E917)=VALUE(LEFT(W$1,FIND("-",W$1,1)-1))+1,100-100/(1+ABS((SUMIF(INDEX($V:$V,ROW($V918)-VALUE(LEFT(W$1,FIND("-",W$1,1)-1))+1):$V918,"&gt;0",INDEX($V:$V,ROW($V918)-VALUE(LEFT(W$1,FIND("-",W$1,1)-1))+1):$V918)/COUNTIF(INDEX($V:$V,ROW($V918)-VALUE(LEFT(W$1,FIND("-",W$1,1)-1))+1):$V918,"&gt;0"))/(SUMIF(INDEX($V:$V,ROW($V918)-VALUE(LEFT(W$1,FIND("-",W$1,1)-1))+1):$V918,"&lt;0",INDEX($V:$V,ROW($V918)-VALUE(LEFT(W$1,FIND("-",W$1,1)-1))+1):$V918)/COUNTIF(INDEX($V:$V,ROW($V918)-VALUE(LEFT(W$1,FIND("-",W$1,1)-1))+1):$V918,"&lt;0")))),100-100/(1+ABS((SUMIF(INDEX($V:$V,ROW($V918)-VALUE(LEFT(W$1,FIND("-",W$1,1)-1))+1):$V918,"&gt;0",INDEX($V:$V,ROW($V918)-VALUE(LEFT(W$1,FIND("-",W$1,1)-1))+1):$V918)/VALUE(LEFT(W$1,FIND("-",W$1,1)-1)))/(SUMIF(INDEX($V:$V,ROW($V918)-VALUE(LEFT(W$1,FIND("-",W$1,1)-1))+1):$V918,"&lt;0",INDEX($V:$V,ROW($V918)-VALUE(LEFT(W$1,FIND("-",W$1,1)-1))+1):$V918)/VALUE(LEFT(W$1,FIND("-",W$1,1)-1)))))))</f>
        <v>72.916666666666657</v>
      </c>
      <c r="Y918">
        <f>IF(ROW($E918)&lt;=VALUE(LEFT(Y$1,FIND("-",Y$1,1)-1)),0,MAX(INDEX(C:C,ROW(C918)-VALUE(LEFT(Y$1,FIND("-",Y$1,1)-1))+1):C918))</f>
        <v>0.93500000000000005</v>
      </c>
      <c r="Z918">
        <f>IF(ROW($E918)&lt;=VALUE(LEFT(Z$1,FIND("-",Z$1,1)-1)),0,MIN(INDEX(D:D,ROW(D918)-VALUE(LEFT(Z$1,FIND("-",Z$1,1)-1))+1):D918))</f>
        <v>0.74</v>
      </c>
      <c r="AA918">
        <f t="shared" si="135"/>
        <v>66.666666666666657</v>
      </c>
      <c r="AB918">
        <f>IF(ROW($AA918)&lt;=VALUE(LEFT(AA$1,FIND("-",AA$1,1)-1))+VALUE(LEFT(AB$1,FIND("-",AB$1,1)-1)-1),0,AVERAGE(INDEX($AA:$AA,ROW($AA918)-VALUE(LEFT(AB$1,FIND("-",AB$1,1)-1))+1):$AA918))</f>
        <v>79.487179487179475</v>
      </c>
      <c r="AC918">
        <f>IF(ROW($AA918)&lt;=VALUE(LEFT(AA$1,FIND("-",AA$1,1)-1))+VALUE(LEFT(AB$1,FIND("-",AB$1,1)-1)-1)+VALUE(LEFT(AC$1,FIND("-",AC$1,1)-1)-1),0,AVERAGE(INDEX($AB:$AB,ROW($AB918)-VALUE(LEFT(AC$1,FIND("-",AC$1,1)-1))+1):$AB918))</f>
        <v>89.173789173789189</v>
      </c>
      <c r="AE918">
        <f t="shared" si="132"/>
        <v>24839544</v>
      </c>
      <c r="AG918" t="str">
        <f t="shared" si="134"/>
        <v/>
      </c>
    </row>
    <row r="919" spans="1:33" x14ac:dyDescent="0.25">
      <c r="A919" s="6">
        <v>37820</v>
      </c>
      <c r="B919">
        <v>0.86</v>
      </c>
      <c r="C919">
        <v>0.9</v>
      </c>
      <c r="D919">
        <v>0.85499999999999998</v>
      </c>
      <c r="E919">
        <v>0.9</v>
      </c>
      <c r="F919">
        <v>0.51886900000000002</v>
      </c>
      <c r="G919">
        <v>536000</v>
      </c>
      <c r="I919" t="str">
        <f t="shared" si="127"/>
        <v/>
      </c>
      <c r="J919" t="str">
        <f t="shared" si="128"/>
        <v>Overbought</v>
      </c>
      <c r="K919" t="str">
        <f t="shared" si="129"/>
        <v>Overbought Above %D</v>
      </c>
      <c r="M919" s="11" t="str">
        <f t="shared" si="133"/>
        <v/>
      </c>
      <c r="O919">
        <f>IF(ROW($E919)&lt;=VALUE(LEFT(O$1,FIND("-",O$1,1)-1)),0,IF(ROW($E919)=VALUE(LEFT(O$1,FIND("-",O$1,1)-1))+1,AVERAGE(INDEX($E:$E,ROW($E919)-VALUE(LEFT(O$1,FIND("-",O$1,1)-1))):$E919),($E919*(2/(VALUE(LEFT(O$1,FIND("-",O$1,1)-1))+1)))+(O918*(1-(2/(VALUE(LEFT(O$1,FIND("-",O$1,1)-1))+1))))))</f>
        <v>0.67366706609214566</v>
      </c>
      <c r="Q919">
        <f>IF(ROW($E919)&lt;=VALUE(LEFT(Q$1,FIND("-",Q$1,1)-1)),0,IF(ROW($E919)=VALUE(LEFT(Q$1,FIND("-",Q$1,1)-1))+1,AVERAGE(INDEX($E:$E,ROW($E919)-VALUE(LEFT(Q$1,FIND("-",Q$1,1)-1))):$E919),($E919*(2/(VALUE(LEFT(Q$1,FIND("-",Q$1,1)-1))+1)))+(Q918*(1-(2/(VALUE(LEFT(Q$1,FIND("-",Q$1,1)-1))+1))))))</f>
        <v>0.863288998756085</v>
      </c>
      <c r="R919">
        <f>IF(ROW($E919)&lt;=VALUE(LEFT(R$1,FIND("-",R$1,1)-1)),0,IF(ROW($E919)=VALUE(LEFT(R$1,FIND("-",R$1,1)-1))+1,AVERAGE(INDEX($E:$E,ROW($E919)-VALUE(LEFT(R$1,FIND("-",R$1,1)-1))):$E919),($E919*(2/(VALUE(LEFT(R$1,FIND("-",R$1,1)-1))+1)))+(R918*(1-(2/(VALUE(LEFT(R$1,FIND("-",R$1,1)-1))+1))))))</f>
        <v>0.80994800857784055</v>
      </c>
      <c r="S919">
        <f t="shared" si="130"/>
        <v>5.3340990178244452E-2</v>
      </c>
      <c r="T919">
        <f>IF(ROW($E919)&lt;=MAX(VALUE(LEFT(Q$1,FIND("-",Q$1,1)-1)),VALUE(LEFT(R$1,FIND("-",R$1,1)-1)))+VALUE(LEFT(T$1,FIND("-",T$1,1)-1))-1,0,IF(ROW($E919)=MAX(VALUE(LEFT(Q$1,FIND("-",Q$1,1)-1)),VALUE(LEFT(R$1,FIND("-",R$1,1)-1)))+VALUE(LEFT(T$1,FIND("-",T$1,1)-1)),AVERAGE(INDEX($S:$S,ROW(S919)-VALUE(LEFT(T$1,FIND("-",T$1,1)-1))+1):S919),($S919*(2/(VALUE(LEFT(T$1,FIND("-",T$1,1)-1))+1)))+(T918*(1-(2/(VALUE(LEFT(T$1,FIND("-",T$1,1)-1))+1))))))</f>
        <v>5.02043816577218E-2</v>
      </c>
      <c r="V919">
        <f t="shared" si="131"/>
        <v>3.0000000000000027E-2</v>
      </c>
      <c r="W919">
        <f>IF(ROW($E919)&lt;=VALUE(LEFT(W$1,FIND("-",W$1,1)-1))+1,0,IF(ROW($E918)=VALUE(LEFT(W$1,FIND("-",W$1,1)-1))+1,100-100/(1+ABS((SUMIF(INDEX($V:$V,ROW($V919)-VALUE(LEFT(W$1,FIND("-",W$1,1)-1))+1):$V919,"&gt;0",INDEX($V:$V,ROW($V919)-VALUE(LEFT(W$1,FIND("-",W$1,1)-1))+1):$V919)/COUNTIF(INDEX($V:$V,ROW($V919)-VALUE(LEFT(W$1,FIND("-",W$1,1)-1))+1):$V919,"&gt;0"))/(SUMIF(INDEX($V:$V,ROW($V919)-VALUE(LEFT(W$1,FIND("-",W$1,1)-1))+1):$V919,"&lt;0",INDEX($V:$V,ROW($V919)-VALUE(LEFT(W$1,FIND("-",W$1,1)-1))+1):$V919)/COUNTIF(INDEX($V:$V,ROW($V919)-VALUE(LEFT(W$1,FIND("-",W$1,1)-1))+1):$V919,"&lt;0")))),100-100/(1+ABS((SUMIF(INDEX($V:$V,ROW($V919)-VALUE(LEFT(W$1,FIND("-",W$1,1)-1))+1):$V919,"&gt;0",INDEX($V:$V,ROW($V919)-VALUE(LEFT(W$1,FIND("-",W$1,1)-1))+1):$V919)/VALUE(LEFT(W$1,FIND("-",W$1,1)-1)))/(SUMIF(INDEX($V:$V,ROW($V919)-VALUE(LEFT(W$1,FIND("-",W$1,1)-1))+1):$V919,"&lt;0",INDEX($V:$V,ROW($V919)-VALUE(LEFT(W$1,FIND("-",W$1,1)-1))+1):$V919)/VALUE(LEFT(W$1,FIND("-",W$1,1)-1)))))))</f>
        <v>77.35849056603773</v>
      </c>
      <c r="Y919">
        <f>IF(ROW($E919)&lt;=VALUE(LEFT(Y$1,FIND("-",Y$1,1)-1)),0,MAX(INDEX(C:C,ROW(C919)-VALUE(LEFT(Y$1,FIND("-",Y$1,1)-1))+1):C919))</f>
        <v>0.93500000000000005</v>
      </c>
      <c r="Z919">
        <f>IF(ROW($E919)&lt;=VALUE(LEFT(Z$1,FIND("-",Z$1,1)-1)),0,MIN(INDEX(D:D,ROW(D919)-VALUE(LEFT(Z$1,FIND("-",Z$1,1)-1))+1):D919))</f>
        <v>0.74</v>
      </c>
      <c r="AA919">
        <f t="shared" si="135"/>
        <v>82.051282051282044</v>
      </c>
      <c r="AB919">
        <f>IF(ROW($AA919)&lt;=VALUE(LEFT(AA$1,FIND("-",AA$1,1)-1))+VALUE(LEFT(AB$1,FIND("-",AB$1,1)-1)-1),0,AVERAGE(INDEX($AA:$AA,ROW($AA919)-VALUE(LEFT(AB$1,FIND("-",AB$1,1)-1))+1):$AA919))</f>
        <v>76.068376068376054</v>
      </c>
      <c r="AC919">
        <f>IF(ROW($AA919)&lt;=VALUE(LEFT(AA$1,FIND("-",AA$1,1)-1))+VALUE(LEFT(AB$1,FIND("-",AB$1,1)-1)-1)+VALUE(LEFT(AC$1,FIND("-",AC$1,1)-1)-1),0,AVERAGE(INDEX($AB:$AB,ROW($AB919)-VALUE(LEFT(AC$1,FIND("-",AC$1,1)-1))+1):$AB919))</f>
        <v>82.051282051282044</v>
      </c>
      <c r="AE919">
        <f t="shared" si="132"/>
        <v>25375544</v>
      </c>
      <c r="AG919" t="str">
        <f t="shared" si="134"/>
        <v/>
      </c>
    </row>
    <row r="920" spans="1:33" x14ac:dyDescent="0.25">
      <c r="A920" s="6">
        <v>37823</v>
      </c>
      <c r="B920">
        <v>0.9</v>
      </c>
      <c r="C920">
        <v>0.9</v>
      </c>
      <c r="D920">
        <v>0.88500000000000001</v>
      </c>
      <c r="E920">
        <v>0.89</v>
      </c>
      <c r="F920">
        <v>0.51310299999999998</v>
      </c>
      <c r="G920">
        <v>513500</v>
      </c>
      <c r="I920" t="str">
        <f t="shared" si="127"/>
        <v/>
      </c>
      <c r="J920" t="str">
        <f t="shared" si="128"/>
        <v>Overbought</v>
      </c>
      <c r="K920" t="str">
        <f t="shared" si="129"/>
        <v>Sell</v>
      </c>
      <c r="M920" s="11" t="str">
        <f t="shared" si="133"/>
        <v>Sell</v>
      </c>
      <c r="O920">
        <f>IF(ROW($E920)&lt;=VALUE(LEFT(O$1,FIND("-",O$1,1)-1)),0,IF(ROW($E920)=VALUE(LEFT(O$1,FIND("-",O$1,1)-1))+1,AVERAGE(INDEX($E:$E,ROW($E920)-VALUE(LEFT(O$1,FIND("-",O$1,1)-1))):$E920),($E920*(2/(VALUE(LEFT(O$1,FIND("-",O$1,1)-1))+1)))+(O919*(1-(2/(VALUE(LEFT(O$1,FIND("-",O$1,1)-1))+1))))))</f>
        <v>0.67581963259869149</v>
      </c>
      <c r="Q920">
        <f>IF(ROW($E920)&lt;=VALUE(LEFT(Q$1,FIND("-",Q$1,1)-1)),0,IF(ROW($E920)=VALUE(LEFT(Q$1,FIND("-",Q$1,1)-1))+1,AVERAGE(INDEX($E:$E,ROW($E920)-VALUE(LEFT(Q$1,FIND("-",Q$1,1)-1))):$E920),($E920*(2/(VALUE(LEFT(Q$1,FIND("-",Q$1,1)-1))+1)))+(Q919*(1-(2/(VALUE(LEFT(Q$1,FIND("-",Q$1,1)-1))+1))))))</f>
        <v>0.86739838356284116</v>
      </c>
      <c r="R920">
        <f>IF(ROW($E920)&lt;=VALUE(LEFT(R$1,FIND("-",R$1,1)-1)),0,IF(ROW($E920)=VALUE(LEFT(R$1,FIND("-",R$1,1)-1))+1,AVERAGE(INDEX($E:$E,ROW($E920)-VALUE(LEFT(R$1,FIND("-",R$1,1)-1))):$E920),($E920*(2/(VALUE(LEFT(R$1,FIND("-",R$1,1)-1))+1)))+(R919*(1-(2/(VALUE(LEFT(R$1,FIND("-",R$1,1)-1))+1))))))</f>
        <v>0.81587778572022274</v>
      </c>
      <c r="S920">
        <f t="shared" si="130"/>
        <v>5.1520597842618421E-2</v>
      </c>
      <c r="T920">
        <f>IF(ROW($E920)&lt;=MAX(VALUE(LEFT(Q$1,FIND("-",Q$1,1)-1)),VALUE(LEFT(R$1,FIND("-",R$1,1)-1)))+VALUE(LEFT(T$1,FIND("-",T$1,1)-1))-1,0,IF(ROW($E920)=MAX(VALUE(LEFT(Q$1,FIND("-",Q$1,1)-1)),VALUE(LEFT(R$1,FIND("-",R$1,1)-1)))+VALUE(LEFT(T$1,FIND("-",T$1,1)-1)),AVERAGE(INDEX($S:$S,ROW(S920)-VALUE(LEFT(T$1,FIND("-",T$1,1)-1))+1):S920),($S920*(2/(VALUE(LEFT(T$1,FIND("-",T$1,1)-1))+1)))+(T919*(1-(2/(VALUE(LEFT(T$1,FIND("-",T$1,1)-1))+1))))))</f>
        <v>5.0467624894701128E-2</v>
      </c>
      <c r="V920">
        <f t="shared" si="131"/>
        <v>-1.0000000000000009E-2</v>
      </c>
      <c r="W920">
        <f>IF(ROW($E920)&lt;=VALUE(LEFT(W$1,FIND("-",W$1,1)-1))+1,0,IF(ROW($E919)=VALUE(LEFT(W$1,FIND("-",W$1,1)-1))+1,100-100/(1+ABS((SUMIF(INDEX($V:$V,ROW($V920)-VALUE(LEFT(W$1,FIND("-",W$1,1)-1))+1):$V920,"&gt;0",INDEX($V:$V,ROW($V920)-VALUE(LEFT(W$1,FIND("-",W$1,1)-1))+1):$V920)/COUNTIF(INDEX($V:$V,ROW($V920)-VALUE(LEFT(W$1,FIND("-",W$1,1)-1))+1):$V920,"&gt;0"))/(SUMIF(INDEX($V:$V,ROW($V920)-VALUE(LEFT(W$1,FIND("-",W$1,1)-1))+1):$V920,"&lt;0",INDEX($V:$V,ROW($V920)-VALUE(LEFT(W$1,FIND("-",W$1,1)-1))+1):$V920)/COUNTIF(INDEX($V:$V,ROW($V920)-VALUE(LEFT(W$1,FIND("-",W$1,1)-1))+1):$V920,"&lt;0")))),100-100/(1+ABS((SUMIF(INDEX($V:$V,ROW($V920)-VALUE(LEFT(W$1,FIND("-",W$1,1)-1))+1):$V920,"&gt;0",INDEX($V:$V,ROW($V920)-VALUE(LEFT(W$1,FIND("-",W$1,1)-1))+1):$V920)/VALUE(LEFT(W$1,FIND("-",W$1,1)-1)))/(SUMIF(INDEX($V:$V,ROW($V920)-VALUE(LEFT(W$1,FIND("-",W$1,1)-1))+1):$V920,"&lt;0",INDEX($V:$V,ROW($V920)-VALUE(LEFT(W$1,FIND("-",W$1,1)-1))+1):$V920)/VALUE(LEFT(W$1,FIND("-",W$1,1)-1)))))))</f>
        <v>75.92592592592591</v>
      </c>
      <c r="Y920">
        <f>IF(ROW($E920)&lt;=VALUE(LEFT(Y$1,FIND("-",Y$1,1)-1)),0,MAX(INDEX(C:C,ROW(C920)-VALUE(LEFT(Y$1,FIND("-",Y$1,1)-1))+1):C920))</f>
        <v>0.93500000000000005</v>
      </c>
      <c r="Z920">
        <f>IF(ROW($E920)&lt;=VALUE(LEFT(Z$1,FIND("-",Z$1,1)-1)),0,MIN(INDEX(D:D,ROW(D920)-VALUE(LEFT(Z$1,FIND("-",Z$1,1)-1))+1):D920))</f>
        <v>0.755</v>
      </c>
      <c r="AA920">
        <f t="shared" si="135"/>
        <v>74.999999999999986</v>
      </c>
      <c r="AB920">
        <f>IF(ROW($AA920)&lt;=VALUE(LEFT(AA$1,FIND("-",AA$1,1)-1))+VALUE(LEFT(AB$1,FIND("-",AB$1,1)-1)-1),0,AVERAGE(INDEX($AA:$AA,ROW($AA920)-VALUE(LEFT(AB$1,FIND("-",AB$1,1)-1))+1):$AA920))</f>
        <v>74.572649572649553</v>
      </c>
      <c r="AC920">
        <f>IF(ROW($AA920)&lt;=VALUE(LEFT(AA$1,FIND("-",AA$1,1)-1))+VALUE(LEFT(AB$1,FIND("-",AB$1,1)-1)-1)+VALUE(LEFT(AC$1,FIND("-",AC$1,1)-1)-1),0,AVERAGE(INDEX($AB:$AB,ROW($AB920)-VALUE(LEFT(AC$1,FIND("-",AC$1,1)-1))+1):$AB920))</f>
        <v>76.709401709401689</v>
      </c>
      <c r="AE920">
        <f t="shared" si="132"/>
        <v>24862044</v>
      </c>
      <c r="AG920" t="str">
        <f t="shared" si="134"/>
        <v>Sell</v>
      </c>
    </row>
    <row r="921" spans="1:33" x14ac:dyDescent="0.25">
      <c r="A921" s="6">
        <v>37824</v>
      </c>
      <c r="B921">
        <v>0.89</v>
      </c>
      <c r="C921">
        <v>0.89</v>
      </c>
      <c r="D921">
        <v>0.89</v>
      </c>
      <c r="E921">
        <v>0.89</v>
      </c>
      <c r="F921">
        <v>0.51310299999999998</v>
      </c>
      <c r="G921">
        <v>0</v>
      </c>
      <c r="I921" t="str">
        <f t="shared" si="127"/>
        <v>Bearish</v>
      </c>
      <c r="J921" t="str">
        <f t="shared" si="128"/>
        <v>Overbought</v>
      </c>
      <c r="K921" t="str">
        <f t="shared" si="129"/>
        <v/>
      </c>
      <c r="M921" s="11" t="str">
        <f t="shared" si="133"/>
        <v/>
      </c>
      <c r="O921">
        <f>IF(ROW($E921)&lt;=VALUE(LEFT(O$1,FIND("-",O$1,1)-1)),0,IF(ROW($E921)=VALUE(LEFT(O$1,FIND("-",O$1,1)-1))+1,AVERAGE(INDEX($E:$E,ROW($E921)-VALUE(LEFT(O$1,FIND("-",O$1,1)-1))):$E921),($E921*(2/(VALUE(LEFT(O$1,FIND("-",O$1,1)-1))+1)))+(O920*(1-(2/(VALUE(LEFT(O$1,FIND("-",O$1,1)-1))+1))))))</f>
        <v>0.67795078053303293</v>
      </c>
      <c r="Q921">
        <f>IF(ROW($E921)&lt;=VALUE(LEFT(Q$1,FIND("-",Q$1,1)-1)),0,IF(ROW($E921)=VALUE(LEFT(Q$1,FIND("-",Q$1,1)-1))+1,AVERAGE(INDEX($E:$E,ROW($E921)-VALUE(LEFT(Q$1,FIND("-",Q$1,1)-1))):$E921),($E921*(2/(VALUE(LEFT(Q$1,FIND("-",Q$1,1)-1))+1)))+(Q920*(1-(2/(VALUE(LEFT(Q$1,FIND("-",Q$1,1)-1))+1))))))</f>
        <v>0.87087555532240402</v>
      </c>
      <c r="R921">
        <f>IF(ROW($E921)&lt;=VALUE(LEFT(R$1,FIND("-",R$1,1)-1)),0,IF(ROW($E921)=VALUE(LEFT(R$1,FIND("-",R$1,1)-1))+1,AVERAGE(INDEX($E:$E,ROW($E921)-VALUE(LEFT(R$1,FIND("-",R$1,1)-1))):$E921),($E921*(2/(VALUE(LEFT(R$1,FIND("-",R$1,1)-1))+1)))+(R920*(1-(2/(VALUE(LEFT(R$1,FIND("-",R$1,1)-1))+1))))))</f>
        <v>0.82136832011131733</v>
      </c>
      <c r="S921">
        <f t="shared" si="130"/>
        <v>4.9507235211086686E-2</v>
      </c>
      <c r="T921">
        <f>IF(ROW($E921)&lt;=MAX(VALUE(LEFT(Q$1,FIND("-",Q$1,1)-1)),VALUE(LEFT(R$1,FIND("-",R$1,1)-1)))+VALUE(LEFT(T$1,FIND("-",T$1,1)-1))-1,0,IF(ROW($E921)=MAX(VALUE(LEFT(Q$1,FIND("-",Q$1,1)-1)),VALUE(LEFT(R$1,FIND("-",R$1,1)-1)))+VALUE(LEFT(T$1,FIND("-",T$1,1)-1)),AVERAGE(INDEX($S:$S,ROW(S921)-VALUE(LEFT(T$1,FIND("-",T$1,1)-1))+1):S921),($S921*(2/(VALUE(LEFT(T$1,FIND("-",T$1,1)-1))+1)))+(T920*(1-(2/(VALUE(LEFT(T$1,FIND("-",T$1,1)-1))+1))))))</f>
        <v>5.0275546957978243E-2</v>
      </c>
      <c r="V921">
        <f t="shared" si="131"/>
        <v>0</v>
      </c>
      <c r="W921">
        <f>IF(ROW($E921)&lt;=VALUE(LEFT(W$1,FIND("-",W$1,1)-1))+1,0,IF(ROW($E920)=VALUE(LEFT(W$1,FIND("-",W$1,1)-1))+1,100-100/(1+ABS((SUMIF(INDEX($V:$V,ROW($V921)-VALUE(LEFT(W$1,FIND("-",W$1,1)-1))+1):$V921,"&gt;0",INDEX($V:$V,ROW($V921)-VALUE(LEFT(W$1,FIND("-",W$1,1)-1))+1):$V921)/COUNTIF(INDEX($V:$V,ROW($V921)-VALUE(LEFT(W$1,FIND("-",W$1,1)-1))+1):$V921,"&gt;0"))/(SUMIF(INDEX($V:$V,ROW($V921)-VALUE(LEFT(W$1,FIND("-",W$1,1)-1))+1):$V921,"&lt;0",INDEX($V:$V,ROW($V921)-VALUE(LEFT(W$1,FIND("-",W$1,1)-1))+1):$V921)/COUNTIF(INDEX($V:$V,ROW($V921)-VALUE(LEFT(W$1,FIND("-",W$1,1)-1))+1):$V921,"&lt;0")))),100-100/(1+ABS((SUMIF(INDEX($V:$V,ROW($V921)-VALUE(LEFT(W$1,FIND("-",W$1,1)-1))+1):$V921,"&gt;0",INDEX($V:$V,ROW($V921)-VALUE(LEFT(W$1,FIND("-",W$1,1)-1))+1):$V921)/VALUE(LEFT(W$1,FIND("-",W$1,1)-1)))/(SUMIF(INDEX($V:$V,ROW($V921)-VALUE(LEFT(W$1,FIND("-",W$1,1)-1))+1):$V921,"&lt;0",INDEX($V:$V,ROW($V921)-VALUE(LEFT(W$1,FIND("-",W$1,1)-1))+1):$V921)/VALUE(LEFT(W$1,FIND("-",W$1,1)-1)))))))</f>
        <v>75.471698113207538</v>
      </c>
      <c r="Y921">
        <f>IF(ROW($E921)&lt;=VALUE(LEFT(Y$1,FIND("-",Y$1,1)-1)),0,MAX(INDEX(C:C,ROW(C921)-VALUE(LEFT(Y$1,FIND("-",Y$1,1)-1))+1):C921))</f>
        <v>0.93500000000000005</v>
      </c>
      <c r="Z921">
        <f>IF(ROW($E921)&lt;=VALUE(LEFT(Z$1,FIND("-",Z$1,1)-1)),0,MIN(INDEX(D:D,ROW(D921)-VALUE(LEFT(Z$1,FIND("-",Z$1,1)-1))+1):D921))</f>
        <v>0.76</v>
      </c>
      <c r="AA921">
        <f t="shared" si="135"/>
        <v>74.285714285714263</v>
      </c>
      <c r="AB921">
        <f>IF(ROW($AA921)&lt;=VALUE(LEFT(AA$1,FIND("-",AA$1,1)-1))+VALUE(LEFT(AB$1,FIND("-",AB$1,1)-1)-1),0,AVERAGE(INDEX($AA:$AA,ROW($AA921)-VALUE(LEFT(AB$1,FIND("-",AB$1,1)-1))+1):$AA921))</f>
        <v>77.112332112332112</v>
      </c>
      <c r="AC921">
        <f>IF(ROW($AA921)&lt;=VALUE(LEFT(AA$1,FIND("-",AA$1,1)-1))+VALUE(LEFT(AB$1,FIND("-",AB$1,1)-1)-1)+VALUE(LEFT(AC$1,FIND("-",AC$1,1)-1)-1),0,AVERAGE(INDEX($AB:$AB,ROW($AB921)-VALUE(LEFT(AC$1,FIND("-",AC$1,1)-1))+1):$AB921))</f>
        <v>75.917785917785906</v>
      </c>
      <c r="AE921">
        <f t="shared" si="132"/>
        <v>24862044</v>
      </c>
      <c r="AG921" t="str">
        <f t="shared" si="134"/>
        <v/>
      </c>
    </row>
    <row r="922" spans="1:33" x14ac:dyDescent="0.25">
      <c r="A922" s="6">
        <v>37825</v>
      </c>
      <c r="B922">
        <v>0.9</v>
      </c>
      <c r="C922">
        <v>0.98499999999999999</v>
      </c>
      <c r="D922">
        <v>0.9</v>
      </c>
      <c r="E922">
        <v>0.90500000000000003</v>
      </c>
      <c r="F922">
        <v>0.52175099999999996</v>
      </c>
      <c r="G922">
        <v>1177200</v>
      </c>
      <c r="I922" t="str">
        <f t="shared" si="127"/>
        <v/>
      </c>
      <c r="J922" t="str">
        <f t="shared" si="128"/>
        <v>Overbought</v>
      </c>
      <c r="K922" t="str">
        <f t="shared" si="129"/>
        <v/>
      </c>
      <c r="M922" s="11" t="str">
        <f t="shared" si="133"/>
        <v/>
      </c>
      <c r="O922">
        <f>IF(ROW($E922)&lt;=VALUE(LEFT(O$1,FIND("-",O$1,1)-1)),0,IF(ROW($E922)=VALUE(LEFT(O$1,FIND("-",O$1,1)-1))+1,AVERAGE(INDEX($E:$E,ROW($E922)-VALUE(LEFT(O$1,FIND("-",O$1,1)-1))):$E922),($E922*(2/(VALUE(LEFT(O$1,FIND("-",O$1,1)-1))+1)))+(O921*(1-(2/(VALUE(LEFT(O$1,FIND("-",O$1,1)-1))+1))))))</f>
        <v>0.68020997674663464</v>
      </c>
      <c r="Q922">
        <f>IF(ROW($E922)&lt;=VALUE(LEFT(Q$1,FIND("-",Q$1,1)-1)),0,IF(ROW($E922)=VALUE(LEFT(Q$1,FIND("-",Q$1,1)-1))+1,AVERAGE(INDEX($E:$E,ROW($E922)-VALUE(LEFT(Q$1,FIND("-",Q$1,1)-1))):$E922),($E922*(2/(VALUE(LEFT(Q$1,FIND("-",Q$1,1)-1))+1)))+(Q921*(1-(2/(VALUE(LEFT(Q$1,FIND("-",Q$1,1)-1))+1))))))</f>
        <v>0.87612546988818807</v>
      </c>
      <c r="R922">
        <f>IF(ROW($E922)&lt;=VALUE(LEFT(R$1,FIND("-",R$1,1)-1)),0,IF(ROW($E922)=VALUE(LEFT(R$1,FIND("-",R$1,1)-1))+1,AVERAGE(INDEX($E:$E,ROW($E922)-VALUE(LEFT(R$1,FIND("-",R$1,1)-1))):$E922),($E922*(2/(VALUE(LEFT(R$1,FIND("-",R$1,1)-1))+1)))+(R921*(1-(2/(VALUE(LEFT(R$1,FIND("-",R$1,1)-1))+1))))))</f>
        <v>0.82756325936233088</v>
      </c>
      <c r="S922">
        <f t="shared" si="130"/>
        <v>4.8562210525857186E-2</v>
      </c>
      <c r="T922">
        <f>IF(ROW($E922)&lt;=MAX(VALUE(LEFT(Q$1,FIND("-",Q$1,1)-1)),VALUE(LEFT(R$1,FIND("-",R$1,1)-1)))+VALUE(LEFT(T$1,FIND("-",T$1,1)-1))-1,0,IF(ROW($E922)=MAX(VALUE(LEFT(Q$1,FIND("-",Q$1,1)-1)),VALUE(LEFT(R$1,FIND("-",R$1,1)-1)))+VALUE(LEFT(T$1,FIND("-",T$1,1)-1)),AVERAGE(INDEX($S:$S,ROW(S922)-VALUE(LEFT(T$1,FIND("-",T$1,1)-1))+1):S922),($S922*(2/(VALUE(LEFT(T$1,FIND("-",T$1,1)-1))+1)))+(T921*(1-(2/(VALUE(LEFT(T$1,FIND("-",T$1,1)-1))+1))))))</f>
        <v>4.9932879671554034E-2</v>
      </c>
      <c r="V922">
        <f t="shared" si="131"/>
        <v>1.5000000000000013E-2</v>
      </c>
      <c r="W922">
        <f>IF(ROW($E922)&lt;=VALUE(LEFT(W$1,FIND("-",W$1,1)-1))+1,0,IF(ROW($E921)=VALUE(LEFT(W$1,FIND("-",W$1,1)-1))+1,100-100/(1+ABS((SUMIF(INDEX($V:$V,ROW($V922)-VALUE(LEFT(W$1,FIND("-",W$1,1)-1))+1):$V922,"&gt;0",INDEX($V:$V,ROW($V922)-VALUE(LEFT(W$1,FIND("-",W$1,1)-1))+1):$V922)/COUNTIF(INDEX($V:$V,ROW($V922)-VALUE(LEFT(W$1,FIND("-",W$1,1)-1))+1):$V922,"&gt;0"))/(SUMIF(INDEX($V:$V,ROW($V922)-VALUE(LEFT(W$1,FIND("-",W$1,1)-1))+1):$V922,"&lt;0",INDEX($V:$V,ROW($V922)-VALUE(LEFT(W$1,FIND("-",W$1,1)-1))+1):$V922)/COUNTIF(INDEX($V:$V,ROW($V922)-VALUE(LEFT(W$1,FIND("-",W$1,1)-1))+1):$V922,"&lt;0")))),100-100/(1+ABS((SUMIF(INDEX($V:$V,ROW($V922)-VALUE(LEFT(W$1,FIND("-",W$1,1)-1))+1):$V922,"&gt;0",INDEX($V:$V,ROW($V922)-VALUE(LEFT(W$1,FIND("-",W$1,1)-1))+1):$V922)/VALUE(LEFT(W$1,FIND("-",W$1,1)-1)))/(SUMIF(INDEX($V:$V,ROW($V922)-VALUE(LEFT(W$1,FIND("-",W$1,1)-1))+1):$V922,"&lt;0",INDEX($V:$V,ROW($V922)-VALUE(LEFT(W$1,FIND("-",W$1,1)-1))+1):$V922)/VALUE(LEFT(W$1,FIND("-",W$1,1)-1)))))))</f>
        <v>71.739130434782595</v>
      </c>
      <c r="Y922">
        <f>IF(ROW($E922)&lt;=VALUE(LEFT(Y$1,FIND("-",Y$1,1)-1)),0,MAX(INDEX(C:C,ROW(C922)-VALUE(LEFT(Y$1,FIND("-",Y$1,1)-1))+1):C922))</f>
        <v>0.98499999999999999</v>
      </c>
      <c r="Z922">
        <f>IF(ROW($E922)&lt;=VALUE(LEFT(Z$1,FIND("-",Z$1,1)-1)),0,MIN(INDEX(D:D,ROW(D922)-VALUE(LEFT(Z$1,FIND("-",Z$1,1)-1))+1):D922))</f>
        <v>0.79</v>
      </c>
      <c r="AA922">
        <f t="shared" si="135"/>
        <v>58.974358974358985</v>
      </c>
      <c r="AB922">
        <f>IF(ROW($AA922)&lt;=VALUE(LEFT(AA$1,FIND("-",AA$1,1)-1))+VALUE(LEFT(AB$1,FIND("-",AB$1,1)-1)-1),0,AVERAGE(INDEX($AA:$AA,ROW($AA922)-VALUE(LEFT(AB$1,FIND("-",AB$1,1)-1))+1):$AA922))</f>
        <v>69.420024420024404</v>
      </c>
      <c r="AC922">
        <f>IF(ROW($AA922)&lt;=VALUE(LEFT(AA$1,FIND("-",AA$1,1)-1))+VALUE(LEFT(AB$1,FIND("-",AB$1,1)-1)-1)+VALUE(LEFT(AC$1,FIND("-",AC$1,1)-1)-1),0,AVERAGE(INDEX($AB:$AB,ROW($AB922)-VALUE(LEFT(AC$1,FIND("-",AC$1,1)-1))+1):$AB922))</f>
        <v>73.70166870166868</v>
      </c>
      <c r="AE922">
        <f t="shared" si="132"/>
        <v>26039244</v>
      </c>
      <c r="AG922" t="str">
        <f t="shared" si="134"/>
        <v/>
      </c>
    </row>
    <row r="923" spans="1:33" x14ac:dyDescent="0.25">
      <c r="A923" s="6">
        <v>37826</v>
      </c>
      <c r="B923">
        <v>0.91</v>
      </c>
      <c r="C923">
        <v>0.93</v>
      </c>
      <c r="D923">
        <v>0.88500000000000001</v>
      </c>
      <c r="E923">
        <v>0.92500000000000004</v>
      </c>
      <c r="F923">
        <v>0.53328200000000003</v>
      </c>
      <c r="G923">
        <v>757200</v>
      </c>
      <c r="I923" t="str">
        <f t="shared" si="127"/>
        <v/>
      </c>
      <c r="J923" t="str">
        <f t="shared" si="128"/>
        <v>Overbought</v>
      </c>
      <c r="K923" t="str">
        <f t="shared" si="129"/>
        <v/>
      </c>
      <c r="M923" s="11" t="str">
        <f t="shared" si="133"/>
        <v/>
      </c>
      <c r="O923">
        <f>IF(ROW($E923)&lt;=VALUE(LEFT(O$1,FIND("-",O$1,1)-1)),0,IF(ROW($E923)=VALUE(LEFT(O$1,FIND("-",O$1,1)-1))+1,AVERAGE(INDEX($E:$E,ROW($E923)-VALUE(LEFT(O$1,FIND("-",O$1,1)-1))):$E923),($E923*(2/(VALUE(LEFT(O$1,FIND("-",O$1,1)-1))+1)))+(O922*(1-(2/(VALUE(LEFT(O$1,FIND("-",O$1,1)-1))+1))))))</f>
        <v>0.68264569837104627</v>
      </c>
      <c r="Q923">
        <f>IF(ROW($E923)&lt;=VALUE(LEFT(Q$1,FIND("-",Q$1,1)-1)),0,IF(ROW($E923)=VALUE(LEFT(Q$1,FIND("-",Q$1,1)-1))+1,AVERAGE(INDEX($E:$E,ROW($E923)-VALUE(LEFT(Q$1,FIND("-",Q$1,1)-1))):$E923),($E923*(2/(VALUE(LEFT(Q$1,FIND("-",Q$1,1)-1))+1)))+(Q922*(1-(2/(VALUE(LEFT(Q$1,FIND("-",Q$1,1)-1))+1))))))</f>
        <v>0.88364462836692836</v>
      </c>
      <c r="R923">
        <f>IF(ROW($E923)&lt;=VALUE(LEFT(R$1,FIND("-",R$1,1)-1)),0,IF(ROW($E923)=VALUE(LEFT(R$1,FIND("-",R$1,1)-1))+1,AVERAGE(INDEX($E:$E,ROW($E923)-VALUE(LEFT(R$1,FIND("-",R$1,1)-1))):$E923),($E923*(2/(VALUE(LEFT(R$1,FIND("-",R$1,1)-1))+1)))+(R922*(1-(2/(VALUE(LEFT(R$1,FIND("-",R$1,1)-1))+1))))))</f>
        <v>0.83478079570586194</v>
      </c>
      <c r="S923">
        <f t="shared" si="130"/>
        <v>4.886383266106642E-2</v>
      </c>
      <c r="T923">
        <f>IF(ROW($E923)&lt;=MAX(VALUE(LEFT(Q$1,FIND("-",Q$1,1)-1)),VALUE(LEFT(R$1,FIND("-",R$1,1)-1)))+VALUE(LEFT(T$1,FIND("-",T$1,1)-1))-1,0,IF(ROW($E923)=MAX(VALUE(LEFT(Q$1,FIND("-",Q$1,1)-1)),VALUE(LEFT(R$1,FIND("-",R$1,1)-1)))+VALUE(LEFT(T$1,FIND("-",T$1,1)-1)),AVERAGE(INDEX($S:$S,ROW(S923)-VALUE(LEFT(T$1,FIND("-",T$1,1)-1))+1):S923),($S923*(2/(VALUE(LEFT(T$1,FIND("-",T$1,1)-1))+1)))+(T922*(1-(2/(VALUE(LEFT(T$1,FIND("-",T$1,1)-1))+1))))))</f>
        <v>4.971907026945651E-2</v>
      </c>
      <c r="V923">
        <f t="shared" si="131"/>
        <v>2.0000000000000018E-2</v>
      </c>
      <c r="W923">
        <f>IF(ROW($E923)&lt;=VALUE(LEFT(W$1,FIND("-",W$1,1)-1))+1,0,IF(ROW($E922)=VALUE(LEFT(W$1,FIND("-",W$1,1)-1))+1,100-100/(1+ABS((SUMIF(INDEX($V:$V,ROW($V923)-VALUE(LEFT(W$1,FIND("-",W$1,1)-1))+1):$V923,"&gt;0",INDEX($V:$V,ROW($V923)-VALUE(LEFT(W$1,FIND("-",W$1,1)-1))+1):$V923)/COUNTIF(INDEX($V:$V,ROW($V923)-VALUE(LEFT(W$1,FIND("-",W$1,1)-1))+1):$V923,"&gt;0"))/(SUMIF(INDEX($V:$V,ROW($V923)-VALUE(LEFT(W$1,FIND("-",W$1,1)-1))+1):$V923,"&lt;0",INDEX($V:$V,ROW($V923)-VALUE(LEFT(W$1,FIND("-",W$1,1)-1))+1):$V923)/COUNTIF(INDEX($V:$V,ROW($V923)-VALUE(LEFT(W$1,FIND("-",W$1,1)-1))+1):$V923,"&lt;0")))),100-100/(1+ABS((SUMIF(INDEX($V:$V,ROW($V923)-VALUE(LEFT(W$1,FIND("-",W$1,1)-1))+1):$V923,"&gt;0",INDEX($V:$V,ROW($V923)-VALUE(LEFT(W$1,FIND("-",W$1,1)-1))+1):$V923)/VALUE(LEFT(W$1,FIND("-",W$1,1)-1)))/(SUMIF(INDEX($V:$V,ROW($V923)-VALUE(LEFT(W$1,FIND("-",W$1,1)-1))+1):$V923,"&lt;0",INDEX($V:$V,ROW($V923)-VALUE(LEFT(W$1,FIND("-",W$1,1)-1))+1):$V923)/VALUE(LEFT(W$1,FIND("-",W$1,1)-1)))))))</f>
        <v>75.510204081632651</v>
      </c>
      <c r="Y923">
        <f>IF(ROW($E923)&lt;=VALUE(LEFT(Y$1,FIND("-",Y$1,1)-1)),0,MAX(INDEX(C:C,ROW(C923)-VALUE(LEFT(Y$1,FIND("-",Y$1,1)-1))+1):C923))</f>
        <v>0.98499999999999999</v>
      </c>
      <c r="Z923">
        <f>IF(ROW($E923)&lt;=VALUE(LEFT(Z$1,FIND("-",Z$1,1)-1)),0,MIN(INDEX(D:D,ROW(D923)-VALUE(LEFT(Z$1,FIND("-",Z$1,1)-1))+1):D923))</f>
        <v>0.8</v>
      </c>
      <c r="AA923">
        <f t="shared" si="135"/>
        <v>67.567567567567593</v>
      </c>
      <c r="AB923">
        <f>IF(ROW($AA923)&lt;=VALUE(LEFT(AA$1,FIND("-",AA$1,1)-1))+VALUE(LEFT(AB$1,FIND("-",AB$1,1)-1)-1),0,AVERAGE(INDEX($AA:$AA,ROW($AA923)-VALUE(LEFT(AB$1,FIND("-",AB$1,1)-1))+1):$AA923))</f>
        <v>66.94254694254694</v>
      </c>
      <c r="AC923">
        <f>IF(ROW($AA923)&lt;=VALUE(LEFT(AA$1,FIND("-",AA$1,1)-1))+VALUE(LEFT(AB$1,FIND("-",AB$1,1)-1)-1)+VALUE(LEFT(AC$1,FIND("-",AC$1,1)-1)-1),0,AVERAGE(INDEX($AB:$AB,ROW($AB923)-VALUE(LEFT(AC$1,FIND("-",AC$1,1)-1))+1):$AB923))</f>
        <v>71.158301158301143</v>
      </c>
      <c r="AE923">
        <f t="shared" si="132"/>
        <v>26796444</v>
      </c>
      <c r="AG923" t="str">
        <f t="shared" si="134"/>
        <v/>
      </c>
    </row>
    <row r="924" spans="1:33" x14ac:dyDescent="0.25">
      <c r="A924" s="6">
        <v>37827</v>
      </c>
      <c r="B924">
        <v>0.92500000000000004</v>
      </c>
      <c r="C924">
        <v>0.93</v>
      </c>
      <c r="D924">
        <v>0.91</v>
      </c>
      <c r="E924">
        <v>0.91500000000000004</v>
      </c>
      <c r="F924">
        <v>0.52751599999999998</v>
      </c>
      <c r="G924">
        <v>310700</v>
      </c>
      <c r="I924" t="str">
        <f t="shared" si="127"/>
        <v/>
      </c>
      <c r="J924" t="str">
        <f t="shared" si="128"/>
        <v>Overbought</v>
      </c>
      <c r="K924" t="str">
        <f t="shared" si="129"/>
        <v/>
      </c>
      <c r="M924" s="11" t="str">
        <f t="shared" si="133"/>
        <v/>
      </c>
      <c r="O924">
        <f>IF(ROW($E924)&lt;=VALUE(LEFT(O$1,FIND("-",O$1,1)-1)),0,IF(ROW($E924)=VALUE(LEFT(O$1,FIND("-",O$1,1)-1))+1,AVERAGE(INDEX($E:$E,ROW($E924)-VALUE(LEFT(O$1,FIND("-",O$1,1)-1))):$E924),($E924*(2/(VALUE(LEFT(O$1,FIND("-",O$1,1)-1))+1)))+(O923*(1-(2/(VALUE(LEFT(O$1,FIND("-",O$1,1)-1))+1))))))</f>
        <v>0.68495768147183189</v>
      </c>
      <c r="Q924">
        <f>IF(ROW($E924)&lt;=VALUE(LEFT(Q$1,FIND("-",Q$1,1)-1)),0,IF(ROW($E924)=VALUE(LEFT(Q$1,FIND("-",Q$1,1)-1))+1,AVERAGE(INDEX($E:$E,ROW($E924)-VALUE(LEFT(Q$1,FIND("-",Q$1,1)-1))):$E924),($E924*(2/(VALUE(LEFT(Q$1,FIND("-",Q$1,1)-1))+1)))+(Q923*(1-(2/(VALUE(LEFT(Q$1,FIND("-",Q$1,1)-1))+1))))))</f>
        <v>0.88846853169509321</v>
      </c>
      <c r="R924">
        <f>IF(ROW($E924)&lt;=VALUE(LEFT(R$1,FIND("-",R$1,1)-1)),0,IF(ROW($E924)=VALUE(LEFT(R$1,FIND("-",R$1,1)-1))+1,AVERAGE(INDEX($E:$E,ROW($E924)-VALUE(LEFT(R$1,FIND("-",R$1,1)-1))):$E924),($E924*(2/(VALUE(LEFT(R$1,FIND("-",R$1,1)-1))+1)))+(R923*(1-(2/(VALUE(LEFT(R$1,FIND("-",R$1,1)-1))+1))))))</f>
        <v>0.84072295898690919</v>
      </c>
      <c r="S924">
        <f t="shared" si="130"/>
        <v>4.7745572708184025E-2</v>
      </c>
      <c r="T924">
        <f>IF(ROW($E924)&lt;=MAX(VALUE(LEFT(Q$1,FIND("-",Q$1,1)-1)),VALUE(LEFT(R$1,FIND("-",R$1,1)-1)))+VALUE(LEFT(T$1,FIND("-",T$1,1)-1))-1,0,IF(ROW($E924)=MAX(VALUE(LEFT(Q$1,FIND("-",Q$1,1)-1)),VALUE(LEFT(R$1,FIND("-",R$1,1)-1)))+VALUE(LEFT(T$1,FIND("-",T$1,1)-1)),AVERAGE(INDEX($S:$S,ROW(S924)-VALUE(LEFT(T$1,FIND("-",T$1,1)-1))+1):S924),($S924*(2/(VALUE(LEFT(T$1,FIND("-",T$1,1)-1))+1)))+(T923*(1-(2/(VALUE(LEFT(T$1,FIND("-",T$1,1)-1))+1))))))</f>
        <v>4.9324370757202016E-2</v>
      </c>
      <c r="V924">
        <f t="shared" si="131"/>
        <v>-1.0000000000000009E-2</v>
      </c>
      <c r="W924">
        <f>IF(ROW($E924)&lt;=VALUE(LEFT(W$1,FIND("-",W$1,1)-1))+1,0,IF(ROW($E923)=VALUE(LEFT(W$1,FIND("-",W$1,1)-1))+1,100-100/(1+ABS((SUMIF(INDEX($V:$V,ROW($V924)-VALUE(LEFT(W$1,FIND("-",W$1,1)-1))+1):$V924,"&gt;0",INDEX($V:$V,ROW($V924)-VALUE(LEFT(W$1,FIND("-",W$1,1)-1))+1):$V924)/COUNTIF(INDEX($V:$V,ROW($V924)-VALUE(LEFT(W$1,FIND("-",W$1,1)-1))+1):$V924,"&gt;0"))/(SUMIF(INDEX($V:$V,ROW($V924)-VALUE(LEFT(W$1,FIND("-",W$1,1)-1))+1):$V924,"&lt;0",INDEX($V:$V,ROW($V924)-VALUE(LEFT(W$1,FIND("-",W$1,1)-1))+1):$V924)/COUNTIF(INDEX($V:$V,ROW($V924)-VALUE(LEFT(W$1,FIND("-",W$1,1)-1))+1):$V924,"&lt;0")))),100-100/(1+ABS((SUMIF(INDEX($V:$V,ROW($V924)-VALUE(LEFT(W$1,FIND("-",W$1,1)-1))+1):$V924,"&gt;0",INDEX($V:$V,ROW($V924)-VALUE(LEFT(W$1,FIND("-",W$1,1)-1))+1):$V924)/VALUE(LEFT(W$1,FIND("-",W$1,1)-1)))/(SUMIF(INDEX($V:$V,ROW($V924)-VALUE(LEFT(W$1,FIND("-",W$1,1)-1))+1):$V924,"&lt;0",INDEX($V:$V,ROW($V924)-VALUE(LEFT(W$1,FIND("-",W$1,1)-1))+1):$V924)/VALUE(LEFT(W$1,FIND("-",W$1,1)-1)))))))</f>
        <v>71.428571428571416</v>
      </c>
      <c r="Y924">
        <f>IF(ROW($E924)&lt;=VALUE(LEFT(Y$1,FIND("-",Y$1,1)-1)),0,MAX(INDEX(C:C,ROW(C924)-VALUE(LEFT(Y$1,FIND("-",Y$1,1)-1))+1):C924))</f>
        <v>0.98499999999999999</v>
      </c>
      <c r="Z924">
        <f>IF(ROW($E924)&lt;=VALUE(LEFT(Z$1,FIND("-",Z$1,1)-1)),0,MIN(INDEX(D:D,ROW(D924)-VALUE(LEFT(Z$1,FIND("-",Z$1,1)-1))+1):D924))</f>
        <v>0.80500000000000005</v>
      </c>
      <c r="AA924">
        <f t="shared" si="135"/>
        <v>61.111111111111128</v>
      </c>
      <c r="AB924">
        <f>IF(ROW($AA924)&lt;=VALUE(LEFT(AA$1,FIND("-",AA$1,1)-1))+VALUE(LEFT(AB$1,FIND("-",AB$1,1)-1)-1),0,AVERAGE(INDEX($AA:$AA,ROW($AA924)-VALUE(LEFT(AB$1,FIND("-",AB$1,1)-1))+1):$AA924))</f>
        <v>62.551012551012569</v>
      </c>
      <c r="AC924">
        <f>IF(ROW($AA924)&lt;=VALUE(LEFT(AA$1,FIND("-",AA$1,1)-1))+VALUE(LEFT(AB$1,FIND("-",AB$1,1)-1)-1)+VALUE(LEFT(AC$1,FIND("-",AC$1,1)-1)-1),0,AVERAGE(INDEX($AB:$AB,ROW($AB924)-VALUE(LEFT(AC$1,FIND("-",AC$1,1)-1))+1):$AB924))</f>
        <v>66.304527971194645</v>
      </c>
      <c r="AE924">
        <f t="shared" si="132"/>
        <v>26485744</v>
      </c>
      <c r="AG924" t="str">
        <f t="shared" si="134"/>
        <v/>
      </c>
    </row>
    <row r="925" spans="1:33" x14ac:dyDescent="0.25">
      <c r="A925" s="6">
        <v>37830</v>
      </c>
      <c r="B925">
        <v>0.90500000000000003</v>
      </c>
      <c r="C925">
        <v>0.91</v>
      </c>
      <c r="D925">
        <v>0.87</v>
      </c>
      <c r="E925">
        <v>0.89500000000000002</v>
      </c>
      <c r="F925">
        <v>0.51598599999999994</v>
      </c>
      <c r="G925">
        <v>283100</v>
      </c>
      <c r="I925" t="str">
        <f t="shared" si="127"/>
        <v/>
      </c>
      <c r="J925" t="str">
        <f t="shared" si="128"/>
        <v/>
      </c>
      <c r="K925" t="str">
        <f t="shared" si="129"/>
        <v/>
      </c>
      <c r="M925" s="11" t="str">
        <f t="shared" si="133"/>
        <v/>
      </c>
      <c r="O925">
        <f>IF(ROW($E925)&lt;=VALUE(LEFT(O$1,FIND("-",O$1,1)-1)),0,IF(ROW($E925)=VALUE(LEFT(O$1,FIND("-",O$1,1)-1))+1,AVERAGE(INDEX($E:$E,ROW($E925)-VALUE(LEFT(O$1,FIND("-",O$1,1)-1))):$E925),($E925*(2/(VALUE(LEFT(O$1,FIND("-",O$1,1)-1))+1)))+(O924*(1-(2/(VALUE(LEFT(O$1,FIND("-",O$1,1)-1))+1))))))</f>
        <v>0.68704765479052021</v>
      </c>
      <c r="Q925">
        <f>IF(ROW($E925)&lt;=VALUE(LEFT(Q$1,FIND("-",Q$1,1)-1)),0,IF(ROW($E925)=VALUE(LEFT(Q$1,FIND("-",Q$1,1)-1))+1,AVERAGE(INDEX($E:$E,ROW($E925)-VALUE(LEFT(Q$1,FIND("-",Q$1,1)-1))):$E925),($E925*(2/(VALUE(LEFT(Q$1,FIND("-",Q$1,1)-1))+1)))+(Q924*(1-(2/(VALUE(LEFT(Q$1,FIND("-",Q$1,1)-1))+1))))))</f>
        <v>0.88947337297277118</v>
      </c>
      <c r="R925">
        <f>IF(ROW($E925)&lt;=VALUE(LEFT(R$1,FIND("-",R$1,1)-1)),0,IF(ROW($E925)=VALUE(LEFT(R$1,FIND("-",R$1,1)-1))+1,AVERAGE(INDEX($E:$E,ROW($E925)-VALUE(LEFT(R$1,FIND("-",R$1,1)-1))):$E925),($E925*(2/(VALUE(LEFT(R$1,FIND("-",R$1,1)-1))+1)))+(R924*(1-(2/(VALUE(LEFT(R$1,FIND("-",R$1,1)-1))+1))))))</f>
        <v>0.8447434805434344</v>
      </c>
      <c r="S925">
        <f t="shared" si="130"/>
        <v>4.4729892429336782E-2</v>
      </c>
      <c r="T925">
        <f>IF(ROW($E925)&lt;=MAX(VALUE(LEFT(Q$1,FIND("-",Q$1,1)-1)),VALUE(LEFT(R$1,FIND("-",R$1,1)-1)))+VALUE(LEFT(T$1,FIND("-",T$1,1)-1))-1,0,IF(ROW($E925)=MAX(VALUE(LEFT(Q$1,FIND("-",Q$1,1)-1)),VALUE(LEFT(R$1,FIND("-",R$1,1)-1)))+VALUE(LEFT(T$1,FIND("-",T$1,1)-1)),AVERAGE(INDEX($S:$S,ROW(S925)-VALUE(LEFT(T$1,FIND("-",T$1,1)-1))+1):S925),($S925*(2/(VALUE(LEFT(T$1,FIND("-",T$1,1)-1))+1)))+(T924*(1-(2/(VALUE(LEFT(T$1,FIND("-",T$1,1)-1))+1))))))</f>
        <v>4.8405475091628972E-2</v>
      </c>
      <c r="V925">
        <f t="shared" si="131"/>
        <v>-2.0000000000000018E-2</v>
      </c>
      <c r="W925">
        <f>IF(ROW($E925)&lt;=VALUE(LEFT(W$1,FIND("-",W$1,1)-1))+1,0,IF(ROW($E924)=VALUE(LEFT(W$1,FIND("-",W$1,1)-1))+1,100-100/(1+ABS((SUMIF(INDEX($V:$V,ROW($V925)-VALUE(LEFT(W$1,FIND("-",W$1,1)-1))+1):$V925,"&gt;0",INDEX($V:$V,ROW($V925)-VALUE(LEFT(W$1,FIND("-",W$1,1)-1))+1):$V925)/COUNTIF(INDEX($V:$V,ROW($V925)-VALUE(LEFT(W$1,FIND("-",W$1,1)-1))+1):$V925,"&gt;0"))/(SUMIF(INDEX($V:$V,ROW($V925)-VALUE(LEFT(W$1,FIND("-",W$1,1)-1))+1):$V925,"&lt;0",INDEX($V:$V,ROW($V925)-VALUE(LEFT(W$1,FIND("-",W$1,1)-1))+1):$V925)/COUNTIF(INDEX($V:$V,ROW($V925)-VALUE(LEFT(W$1,FIND("-",W$1,1)-1))+1):$V925,"&lt;0")))),100-100/(1+ABS((SUMIF(INDEX($V:$V,ROW($V925)-VALUE(LEFT(W$1,FIND("-",W$1,1)-1))+1):$V925,"&gt;0",INDEX($V:$V,ROW($V925)-VALUE(LEFT(W$1,FIND("-",W$1,1)-1))+1):$V925)/VALUE(LEFT(W$1,FIND("-",W$1,1)-1)))/(SUMIF(INDEX($V:$V,ROW($V925)-VALUE(LEFT(W$1,FIND("-",W$1,1)-1))+1):$V925,"&lt;0",INDEX($V:$V,ROW($V925)-VALUE(LEFT(W$1,FIND("-",W$1,1)-1))+1):$V925)/VALUE(LEFT(W$1,FIND("-",W$1,1)-1)))))))</f>
        <v>64.705882352941188</v>
      </c>
      <c r="Y925">
        <f>IF(ROW($E925)&lt;=VALUE(LEFT(Y$1,FIND("-",Y$1,1)-1)),0,MAX(INDEX(C:C,ROW(C925)-VALUE(LEFT(Y$1,FIND("-",Y$1,1)-1))+1):C925))</f>
        <v>0.98499999999999999</v>
      </c>
      <c r="Z925">
        <f>IF(ROW($E925)&lt;=VALUE(LEFT(Z$1,FIND("-",Z$1,1)-1)),0,MIN(INDEX(D:D,ROW(D925)-VALUE(LEFT(Z$1,FIND("-",Z$1,1)-1))+1):D925))</f>
        <v>0.82</v>
      </c>
      <c r="AA925">
        <f t="shared" si="135"/>
        <v>45.454545454545489</v>
      </c>
      <c r="AB925">
        <f>IF(ROW($AA925)&lt;=VALUE(LEFT(AA$1,FIND("-",AA$1,1)-1))+VALUE(LEFT(AB$1,FIND("-",AB$1,1)-1)-1),0,AVERAGE(INDEX($AA:$AA,ROW($AA925)-VALUE(LEFT(AB$1,FIND("-",AB$1,1)-1))+1):$AA925))</f>
        <v>58.044408044408073</v>
      </c>
      <c r="AC925">
        <f>IF(ROW($AA925)&lt;=VALUE(LEFT(AA$1,FIND("-",AA$1,1)-1))+VALUE(LEFT(AB$1,FIND("-",AB$1,1)-1)-1)+VALUE(LEFT(AC$1,FIND("-",AC$1,1)-1)-1),0,AVERAGE(INDEX($AB:$AB,ROW($AB925)-VALUE(LEFT(AC$1,FIND("-",AC$1,1)-1))+1):$AB925))</f>
        <v>62.512655845989194</v>
      </c>
      <c r="AE925">
        <f t="shared" si="132"/>
        <v>26202644</v>
      </c>
      <c r="AG925" t="str">
        <f t="shared" si="134"/>
        <v/>
      </c>
    </row>
    <row r="926" spans="1:33" x14ac:dyDescent="0.25">
      <c r="A926" s="6">
        <v>37831</v>
      </c>
      <c r="B926">
        <v>0.89500000000000002</v>
      </c>
      <c r="C926">
        <v>0.91</v>
      </c>
      <c r="D926">
        <v>0.88500000000000001</v>
      </c>
      <c r="E926">
        <v>0.9</v>
      </c>
      <c r="F926">
        <v>0.51886900000000002</v>
      </c>
      <c r="G926">
        <v>431000</v>
      </c>
      <c r="I926" t="str">
        <f t="shared" si="127"/>
        <v/>
      </c>
      <c r="J926" t="str">
        <f t="shared" si="128"/>
        <v/>
      </c>
      <c r="K926" t="str">
        <f t="shared" si="129"/>
        <v/>
      </c>
      <c r="M926" s="11" t="str">
        <f t="shared" si="133"/>
        <v/>
      </c>
      <c r="O926">
        <f>IF(ROW($E926)&lt;=VALUE(LEFT(O$1,FIND("-",O$1,1)-1)),0,IF(ROW($E926)=VALUE(LEFT(O$1,FIND("-",O$1,1)-1))+1,AVERAGE(INDEX($E:$E,ROW($E926)-VALUE(LEFT(O$1,FIND("-",O$1,1)-1))):$E926),($E926*(2/(VALUE(LEFT(O$1,FIND("-",O$1,1)-1))+1)))+(O925*(1-(2/(VALUE(LEFT(O$1,FIND("-",O$1,1)-1))+1))))))</f>
        <v>0.68916658359857474</v>
      </c>
      <c r="Q926">
        <f>IF(ROW($E926)&lt;=VALUE(LEFT(Q$1,FIND("-",Q$1,1)-1)),0,IF(ROW($E926)=VALUE(LEFT(Q$1,FIND("-",Q$1,1)-1))+1,AVERAGE(INDEX($E:$E,ROW($E926)-VALUE(LEFT(Q$1,FIND("-",Q$1,1)-1))):$E926),($E926*(2/(VALUE(LEFT(Q$1,FIND("-",Q$1,1)-1))+1)))+(Q925*(1-(2/(VALUE(LEFT(Q$1,FIND("-",Q$1,1)-1))+1))))))</f>
        <v>0.89109285405388339</v>
      </c>
      <c r="R926">
        <f>IF(ROW($E926)&lt;=VALUE(LEFT(R$1,FIND("-",R$1,1)-1)),0,IF(ROW($E926)=VALUE(LEFT(R$1,FIND("-",R$1,1)-1))+1,AVERAGE(INDEX($E:$E,ROW($E926)-VALUE(LEFT(R$1,FIND("-",R$1,1)-1))):$E926),($E926*(2/(VALUE(LEFT(R$1,FIND("-",R$1,1)-1))+1)))+(R925*(1-(2/(VALUE(LEFT(R$1,FIND("-",R$1,1)-1))+1))))))</f>
        <v>0.84883655605873554</v>
      </c>
      <c r="S926">
        <f t="shared" si="130"/>
        <v>4.2256297995147851E-2</v>
      </c>
      <c r="T926">
        <f>IF(ROW($E926)&lt;=MAX(VALUE(LEFT(Q$1,FIND("-",Q$1,1)-1)),VALUE(LEFT(R$1,FIND("-",R$1,1)-1)))+VALUE(LEFT(T$1,FIND("-",T$1,1)-1))-1,0,IF(ROW($E926)=MAX(VALUE(LEFT(Q$1,FIND("-",Q$1,1)-1)),VALUE(LEFT(R$1,FIND("-",R$1,1)-1)))+VALUE(LEFT(T$1,FIND("-",T$1,1)-1)),AVERAGE(INDEX($S:$S,ROW(S926)-VALUE(LEFT(T$1,FIND("-",T$1,1)-1))+1):S926),($S926*(2/(VALUE(LEFT(T$1,FIND("-",T$1,1)-1))+1)))+(T925*(1-(2/(VALUE(LEFT(T$1,FIND("-",T$1,1)-1))+1))))))</f>
        <v>4.717563967233275E-2</v>
      </c>
      <c r="V926">
        <f t="shared" si="131"/>
        <v>5.0000000000000044E-3</v>
      </c>
      <c r="W926">
        <f>IF(ROW($E926)&lt;=VALUE(LEFT(W$1,FIND("-",W$1,1)-1))+1,0,IF(ROW($E925)=VALUE(LEFT(W$1,FIND("-",W$1,1)-1))+1,100-100/(1+ABS((SUMIF(INDEX($V:$V,ROW($V926)-VALUE(LEFT(W$1,FIND("-",W$1,1)-1))+1):$V926,"&gt;0",INDEX($V:$V,ROW($V926)-VALUE(LEFT(W$1,FIND("-",W$1,1)-1))+1):$V926)/COUNTIF(INDEX($V:$V,ROW($V926)-VALUE(LEFT(W$1,FIND("-",W$1,1)-1))+1):$V926,"&gt;0"))/(SUMIF(INDEX($V:$V,ROW($V926)-VALUE(LEFT(W$1,FIND("-",W$1,1)-1))+1):$V926,"&lt;0",INDEX($V:$V,ROW($V926)-VALUE(LEFT(W$1,FIND("-",W$1,1)-1))+1):$V926)/COUNTIF(INDEX($V:$V,ROW($V926)-VALUE(LEFT(W$1,FIND("-",W$1,1)-1))+1):$V926,"&lt;0")))),100-100/(1+ABS((SUMIF(INDEX($V:$V,ROW($V926)-VALUE(LEFT(W$1,FIND("-",W$1,1)-1))+1):$V926,"&gt;0",INDEX($V:$V,ROW($V926)-VALUE(LEFT(W$1,FIND("-",W$1,1)-1))+1):$V926)/VALUE(LEFT(W$1,FIND("-",W$1,1)-1)))/(SUMIF(INDEX($V:$V,ROW($V926)-VALUE(LEFT(W$1,FIND("-",W$1,1)-1))+1):$V926,"&lt;0",INDEX($V:$V,ROW($V926)-VALUE(LEFT(W$1,FIND("-",W$1,1)-1))+1):$V926)/VALUE(LEFT(W$1,FIND("-",W$1,1)-1)))))))</f>
        <v>59.090909090909093</v>
      </c>
      <c r="Y926">
        <f>IF(ROW($E926)&lt;=VALUE(LEFT(Y$1,FIND("-",Y$1,1)-1)),0,MAX(INDEX(C:C,ROW(C926)-VALUE(LEFT(Y$1,FIND("-",Y$1,1)-1))+1):C926))</f>
        <v>0.98499999999999999</v>
      </c>
      <c r="Z926">
        <f>IF(ROW($E926)&lt;=VALUE(LEFT(Z$1,FIND("-",Z$1,1)-1)),0,MIN(INDEX(D:D,ROW(D926)-VALUE(LEFT(Z$1,FIND("-",Z$1,1)-1))+1):D926))</f>
        <v>0.85499999999999998</v>
      </c>
      <c r="AA926">
        <f t="shared" si="135"/>
        <v>34.615384615384642</v>
      </c>
      <c r="AB926">
        <f>IF(ROW($AA926)&lt;=VALUE(LEFT(AA$1,FIND("-",AA$1,1)-1))+VALUE(LEFT(AB$1,FIND("-",AB$1,1)-1)-1),0,AVERAGE(INDEX($AA:$AA,ROW($AA926)-VALUE(LEFT(AB$1,FIND("-",AB$1,1)-1))+1):$AA926))</f>
        <v>47.060347060347084</v>
      </c>
      <c r="AC926">
        <f>IF(ROW($AA926)&lt;=VALUE(LEFT(AA$1,FIND("-",AA$1,1)-1))+VALUE(LEFT(AB$1,FIND("-",AB$1,1)-1)-1)+VALUE(LEFT(AC$1,FIND("-",AC$1,1)-1)-1),0,AVERAGE(INDEX($AB:$AB,ROW($AB926)-VALUE(LEFT(AC$1,FIND("-",AC$1,1)-1))+1):$AB926))</f>
        <v>55.885255885255908</v>
      </c>
      <c r="AE926">
        <f t="shared" si="132"/>
        <v>26633644</v>
      </c>
      <c r="AG926" t="str">
        <f t="shared" si="134"/>
        <v/>
      </c>
    </row>
    <row r="927" spans="1:33" x14ac:dyDescent="0.25">
      <c r="A927" s="6">
        <v>37832</v>
      </c>
      <c r="B927">
        <v>0.9</v>
      </c>
      <c r="C927">
        <v>0.92</v>
      </c>
      <c r="D927">
        <v>0.9</v>
      </c>
      <c r="E927">
        <v>0.92</v>
      </c>
      <c r="F927">
        <v>0.53039899999999995</v>
      </c>
      <c r="G927">
        <v>265100</v>
      </c>
      <c r="I927" t="str">
        <f t="shared" si="127"/>
        <v/>
      </c>
      <c r="J927" t="str">
        <f t="shared" si="128"/>
        <v/>
      </c>
      <c r="K927" t="str">
        <f t="shared" si="129"/>
        <v/>
      </c>
      <c r="M927" s="11" t="str">
        <f t="shared" si="133"/>
        <v/>
      </c>
      <c r="O927">
        <f>IF(ROW($E927)&lt;=VALUE(LEFT(O$1,FIND("-",O$1,1)-1)),0,IF(ROW($E927)=VALUE(LEFT(O$1,FIND("-",O$1,1)-1))+1,AVERAGE(INDEX($E:$E,ROW($E927)-VALUE(LEFT(O$1,FIND("-",O$1,1)-1))):$E927),($E927*(2/(VALUE(LEFT(O$1,FIND("-",O$1,1)-1))+1)))+(O926*(1-(2/(VALUE(LEFT(O$1,FIND("-",O$1,1)-1))+1))))))</f>
        <v>0.69146343351301676</v>
      </c>
      <c r="Q927">
        <f>IF(ROW($E927)&lt;=VALUE(LEFT(Q$1,FIND("-",Q$1,1)-1)),0,IF(ROW($E927)=VALUE(LEFT(Q$1,FIND("-",Q$1,1)-1))+1,AVERAGE(INDEX($E:$E,ROW($E927)-VALUE(LEFT(Q$1,FIND("-",Q$1,1)-1))):$E927),($E927*(2/(VALUE(LEFT(Q$1,FIND("-",Q$1,1)-1))+1)))+(Q926*(1-(2/(VALUE(LEFT(Q$1,FIND("-",Q$1,1)-1))+1))))))</f>
        <v>0.89554010727636291</v>
      </c>
      <c r="R927">
        <f>IF(ROW($E927)&lt;=VALUE(LEFT(R$1,FIND("-",R$1,1)-1)),0,IF(ROW($E927)=VALUE(LEFT(R$1,FIND("-",R$1,1)-1))+1,AVERAGE(INDEX($E:$E,ROW($E927)-VALUE(LEFT(R$1,FIND("-",R$1,1)-1))):$E927),($E927*(2/(VALUE(LEFT(R$1,FIND("-",R$1,1)-1))+1)))+(R926*(1-(2/(VALUE(LEFT(R$1,FIND("-",R$1,1)-1))+1))))))</f>
        <v>0.85410792227660703</v>
      </c>
      <c r="S927">
        <f t="shared" si="130"/>
        <v>4.1432184999755872E-2</v>
      </c>
      <c r="T927">
        <f>IF(ROW($E927)&lt;=MAX(VALUE(LEFT(Q$1,FIND("-",Q$1,1)-1)),VALUE(LEFT(R$1,FIND("-",R$1,1)-1)))+VALUE(LEFT(T$1,FIND("-",T$1,1)-1))-1,0,IF(ROW($E927)=MAX(VALUE(LEFT(Q$1,FIND("-",Q$1,1)-1)),VALUE(LEFT(R$1,FIND("-",R$1,1)-1)))+VALUE(LEFT(T$1,FIND("-",T$1,1)-1)),AVERAGE(INDEX($S:$S,ROW(S927)-VALUE(LEFT(T$1,FIND("-",T$1,1)-1))+1):S927),($S927*(2/(VALUE(LEFT(T$1,FIND("-",T$1,1)-1))+1)))+(T926*(1-(2/(VALUE(LEFT(T$1,FIND("-",T$1,1)-1))+1))))))</f>
        <v>4.6026948737817375E-2</v>
      </c>
      <c r="V927">
        <f t="shared" si="131"/>
        <v>2.0000000000000018E-2</v>
      </c>
      <c r="W927">
        <f>IF(ROW($E927)&lt;=VALUE(LEFT(W$1,FIND("-",W$1,1)-1))+1,0,IF(ROW($E926)=VALUE(LEFT(W$1,FIND("-",W$1,1)-1))+1,100-100/(1+ABS((SUMIF(INDEX($V:$V,ROW($V927)-VALUE(LEFT(W$1,FIND("-",W$1,1)-1))+1):$V927,"&gt;0",INDEX($V:$V,ROW($V927)-VALUE(LEFT(W$1,FIND("-",W$1,1)-1))+1):$V927)/COUNTIF(INDEX($V:$V,ROW($V927)-VALUE(LEFT(W$1,FIND("-",W$1,1)-1))+1):$V927,"&gt;0"))/(SUMIF(INDEX($V:$V,ROW($V927)-VALUE(LEFT(W$1,FIND("-",W$1,1)-1))+1):$V927,"&lt;0",INDEX($V:$V,ROW($V927)-VALUE(LEFT(W$1,FIND("-",W$1,1)-1))+1):$V927)/COUNTIF(INDEX($V:$V,ROW($V927)-VALUE(LEFT(W$1,FIND("-",W$1,1)-1))+1):$V927,"&lt;0")))),100-100/(1+ABS((SUMIF(INDEX($V:$V,ROW($V927)-VALUE(LEFT(W$1,FIND("-",W$1,1)-1))+1):$V927,"&gt;0",INDEX($V:$V,ROW($V927)-VALUE(LEFT(W$1,FIND("-",W$1,1)-1))+1):$V927)/VALUE(LEFT(W$1,FIND("-",W$1,1)-1)))/(SUMIF(INDEX($V:$V,ROW($V927)-VALUE(LEFT(W$1,FIND("-",W$1,1)-1))+1):$V927,"&lt;0",INDEX($V:$V,ROW($V927)-VALUE(LEFT(W$1,FIND("-",W$1,1)-1))+1):$V927)/VALUE(LEFT(W$1,FIND("-",W$1,1)-1)))))))</f>
        <v>58.139534883720927</v>
      </c>
      <c r="Y927">
        <f>IF(ROW($E927)&lt;=VALUE(LEFT(Y$1,FIND("-",Y$1,1)-1)),0,MAX(INDEX(C:C,ROW(C927)-VALUE(LEFT(Y$1,FIND("-",Y$1,1)-1))+1):C927))</f>
        <v>0.98499999999999999</v>
      </c>
      <c r="Z927">
        <f>IF(ROW($E927)&lt;=VALUE(LEFT(Z$1,FIND("-",Z$1,1)-1)),0,MIN(INDEX(D:D,ROW(D927)-VALUE(LEFT(Z$1,FIND("-",Z$1,1)-1))+1):D927))</f>
        <v>0.85499999999999998</v>
      </c>
      <c r="AA927">
        <f t="shared" si="135"/>
        <v>50.000000000000043</v>
      </c>
      <c r="AB927">
        <f>IF(ROW($AA927)&lt;=VALUE(LEFT(AA$1,FIND("-",AA$1,1)-1))+VALUE(LEFT(AB$1,FIND("-",AB$1,1)-1)-1),0,AVERAGE(INDEX($AA:$AA,ROW($AA927)-VALUE(LEFT(AB$1,FIND("-",AB$1,1)-1))+1):$AA927))</f>
        <v>43.356643356643396</v>
      </c>
      <c r="AC927">
        <f>IF(ROW($AA927)&lt;=VALUE(LEFT(AA$1,FIND("-",AA$1,1)-1))+VALUE(LEFT(AB$1,FIND("-",AB$1,1)-1)-1)+VALUE(LEFT(AC$1,FIND("-",AC$1,1)-1)-1),0,AVERAGE(INDEX($AB:$AB,ROW($AB927)-VALUE(LEFT(AC$1,FIND("-",AC$1,1)-1))+1):$AB927))</f>
        <v>49.487132820466179</v>
      </c>
      <c r="AE927">
        <f t="shared" si="132"/>
        <v>26898744</v>
      </c>
      <c r="AG927" t="str">
        <f t="shared" si="134"/>
        <v/>
      </c>
    </row>
    <row r="928" spans="1:33" x14ac:dyDescent="0.25">
      <c r="A928" s="6">
        <v>37833</v>
      </c>
      <c r="B928">
        <v>0.93</v>
      </c>
      <c r="C928">
        <v>0.94499999999999995</v>
      </c>
      <c r="D928">
        <v>0.92</v>
      </c>
      <c r="E928">
        <v>0.93</v>
      </c>
      <c r="F928">
        <v>0.53616399999999997</v>
      </c>
      <c r="G928">
        <v>547000</v>
      </c>
      <c r="I928" t="str">
        <f t="shared" si="127"/>
        <v/>
      </c>
      <c r="J928" t="str">
        <f t="shared" si="128"/>
        <v/>
      </c>
      <c r="K928" t="str">
        <f t="shared" si="129"/>
        <v/>
      </c>
      <c r="M928" s="11" t="str">
        <f t="shared" si="133"/>
        <v/>
      </c>
      <c r="O928">
        <f>IF(ROW($E928)&lt;=VALUE(LEFT(O$1,FIND("-",O$1,1)-1)),0,IF(ROW($E928)=VALUE(LEFT(O$1,FIND("-",O$1,1)-1))+1,AVERAGE(INDEX($E:$E,ROW($E928)-VALUE(LEFT(O$1,FIND("-",O$1,1)-1))):$E928),($E928*(2/(VALUE(LEFT(O$1,FIND("-",O$1,1)-1))+1)))+(O927*(1-(2/(VALUE(LEFT(O$1,FIND("-",O$1,1)-1))+1))))))</f>
        <v>0.69383693168701654</v>
      </c>
      <c r="Q928">
        <f>IF(ROW($E928)&lt;=VALUE(LEFT(Q$1,FIND("-",Q$1,1)-1)),0,IF(ROW($E928)=VALUE(LEFT(Q$1,FIND("-",Q$1,1)-1))+1,AVERAGE(INDEX($E:$E,ROW($E928)-VALUE(LEFT(Q$1,FIND("-",Q$1,1)-1))):$E928),($E928*(2/(VALUE(LEFT(Q$1,FIND("-",Q$1,1)-1))+1)))+(Q927*(1-(2/(VALUE(LEFT(Q$1,FIND("-",Q$1,1)-1))+1))))))</f>
        <v>0.90084162923384559</v>
      </c>
      <c r="R928">
        <f>IF(ROW($E928)&lt;=VALUE(LEFT(R$1,FIND("-",R$1,1)-1)),0,IF(ROW($E928)=VALUE(LEFT(R$1,FIND("-",R$1,1)-1))+1,AVERAGE(INDEX($E:$E,ROW($E928)-VALUE(LEFT(R$1,FIND("-",R$1,1)-1))):$E928),($E928*(2/(VALUE(LEFT(R$1,FIND("-",R$1,1)-1))+1)))+(R927*(1-(2/(VALUE(LEFT(R$1,FIND("-",R$1,1)-1))+1))))))</f>
        <v>0.85972955766352499</v>
      </c>
      <c r="S928">
        <f t="shared" si="130"/>
        <v>4.1112071570320596E-2</v>
      </c>
      <c r="T928">
        <f>IF(ROW($E928)&lt;=MAX(VALUE(LEFT(Q$1,FIND("-",Q$1,1)-1)),VALUE(LEFT(R$1,FIND("-",R$1,1)-1)))+VALUE(LEFT(T$1,FIND("-",T$1,1)-1))-1,0,IF(ROW($E928)=MAX(VALUE(LEFT(Q$1,FIND("-",Q$1,1)-1)),VALUE(LEFT(R$1,FIND("-",R$1,1)-1)))+VALUE(LEFT(T$1,FIND("-",T$1,1)-1)),AVERAGE(INDEX($S:$S,ROW(S928)-VALUE(LEFT(T$1,FIND("-",T$1,1)-1))+1):S928),($S928*(2/(VALUE(LEFT(T$1,FIND("-",T$1,1)-1))+1)))+(T927*(1-(2/(VALUE(LEFT(T$1,FIND("-",T$1,1)-1))+1))))))</f>
        <v>4.5043973304318023E-2</v>
      </c>
      <c r="V928">
        <f t="shared" si="131"/>
        <v>1.0000000000000009E-2</v>
      </c>
      <c r="W928">
        <f>IF(ROW($E928)&lt;=VALUE(LEFT(W$1,FIND("-",W$1,1)-1))+1,0,IF(ROW($E927)=VALUE(LEFT(W$1,FIND("-",W$1,1)-1))+1,100-100/(1+ABS((SUMIF(INDEX($V:$V,ROW($V928)-VALUE(LEFT(W$1,FIND("-",W$1,1)-1))+1):$V928,"&gt;0",INDEX($V:$V,ROW($V928)-VALUE(LEFT(W$1,FIND("-",W$1,1)-1))+1):$V928)/COUNTIF(INDEX($V:$V,ROW($V928)-VALUE(LEFT(W$1,FIND("-",W$1,1)-1))+1):$V928,"&gt;0"))/(SUMIF(INDEX($V:$V,ROW($V928)-VALUE(LEFT(W$1,FIND("-",W$1,1)-1))+1):$V928,"&lt;0",INDEX($V:$V,ROW($V928)-VALUE(LEFT(W$1,FIND("-",W$1,1)-1))+1):$V928)/COUNTIF(INDEX($V:$V,ROW($V928)-VALUE(LEFT(W$1,FIND("-",W$1,1)-1))+1):$V928,"&lt;0")))),100-100/(1+ABS((SUMIF(INDEX($V:$V,ROW($V928)-VALUE(LEFT(W$1,FIND("-",W$1,1)-1))+1):$V928,"&gt;0",INDEX($V:$V,ROW($V928)-VALUE(LEFT(W$1,FIND("-",W$1,1)-1))+1):$V928)/VALUE(LEFT(W$1,FIND("-",W$1,1)-1)))/(SUMIF(INDEX($V:$V,ROW($V928)-VALUE(LEFT(W$1,FIND("-",W$1,1)-1))+1):$V928,"&lt;0",INDEX($V:$V,ROW($V928)-VALUE(LEFT(W$1,FIND("-",W$1,1)-1))+1):$V928)/VALUE(LEFT(W$1,FIND("-",W$1,1)-1)))))))</f>
        <v>57.142857142857139</v>
      </c>
      <c r="Y928">
        <f>IF(ROW($E928)&lt;=VALUE(LEFT(Y$1,FIND("-",Y$1,1)-1)),0,MAX(INDEX(C:C,ROW(C928)-VALUE(LEFT(Y$1,FIND("-",Y$1,1)-1))+1):C928))</f>
        <v>0.98499999999999999</v>
      </c>
      <c r="Z928">
        <f>IF(ROW($E928)&lt;=VALUE(LEFT(Z$1,FIND("-",Z$1,1)-1)),0,MIN(INDEX(D:D,ROW(D928)-VALUE(LEFT(Z$1,FIND("-",Z$1,1)-1))+1):D928))</f>
        <v>0.85499999999999998</v>
      </c>
      <c r="AA928">
        <f t="shared" si="135"/>
        <v>57.692307692307743</v>
      </c>
      <c r="AB928">
        <f>IF(ROW($AA928)&lt;=VALUE(LEFT(AA$1,FIND("-",AA$1,1)-1))+VALUE(LEFT(AB$1,FIND("-",AB$1,1)-1)-1),0,AVERAGE(INDEX($AA:$AA,ROW($AA928)-VALUE(LEFT(AB$1,FIND("-",AB$1,1)-1))+1):$AA928))</f>
        <v>47.435897435897481</v>
      </c>
      <c r="AC928">
        <f>IF(ROW($AA928)&lt;=VALUE(LEFT(AA$1,FIND("-",AA$1,1)-1))+VALUE(LEFT(AB$1,FIND("-",AB$1,1)-1)-1)+VALUE(LEFT(AC$1,FIND("-",AC$1,1)-1)-1),0,AVERAGE(INDEX($AB:$AB,ROW($AB928)-VALUE(LEFT(AC$1,FIND("-",AC$1,1)-1))+1):$AB928))</f>
        <v>45.950962617629322</v>
      </c>
      <c r="AE928">
        <f t="shared" si="132"/>
        <v>27445744</v>
      </c>
      <c r="AG928" t="str">
        <f t="shared" si="134"/>
        <v/>
      </c>
    </row>
    <row r="929" spans="1:33" x14ac:dyDescent="0.25">
      <c r="A929" s="6">
        <v>37834</v>
      </c>
      <c r="B929">
        <v>0.94</v>
      </c>
      <c r="C929">
        <v>1.02</v>
      </c>
      <c r="D929">
        <v>0.94</v>
      </c>
      <c r="E929">
        <v>1.01</v>
      </c>
      <c r="F929">
        <v>0.58228599999999997</v>
      </c>
      <c r="G929">
        <v>2311600</v>
      </c>
      <c r="I929" t="str">
        <f t="shared" si="127"/>
        <v>Bullish</v>
      </c>
      <c r="J929" t="str">
        <f t="shared" si="128"/>
        <v/>
      </c>
      <c r="K929" t="str">
        <f t="shared" si="129"/>
        <v/>
      </c>
      <c r="M929" s="11" t="str">
        <f t="shared" si="133"/>
        <v/>
      </c>
      <c r="O929">
        <f>IF(ROW($E929)&lt;=VALUE(LEFT(O$1,FIND("-",O$1,1)-1)),0,IF(ROW($E929)=VALUE(LEFT(O$1,FIND("-",O$1,1)-1))+1,AVERAGE(INDEX($E:$E,ROW($E929)-VALUE(LEFT(O$1,FIND("-",O$1,1)-1))):$E929),($E929*(2/(VALUE(LEFT(O$1,FIND("-",O$1,1)-1))+1)))+(O928*(1-(2/(VALUE(LEFT(O$1,FIND("-",O$1,1)-1))+1))))))</f>
        <v>0.6969828328642601</v>
      </c>
      <c r="Q929">
        <f>IF(ROW($E929)&lt;=VALUE(LEFT(Q$1,FIND("-",Q$1,1)-1)),0,IF(ROW($E929)=VALUE(LEFT(Q$1,FIND("-",Q$1,1)-1))+1,AVERAGE(INDEX($E:$E,ROW($E929)-VALUE(LEFT(Q$1,FIND("-",Q$1,1)-1))):$E929),($E929*(2/(VALUE(LEFT(Q$1,FIND("-",Q$1,1)-1))+1)))+(Q928*(1-(2/(VALUE(LEFT(Q$1,FIND("-",Q$1,1)-1))+1))))))</f>
        <v>0.91763522473633086</v>
      </c>
      <c r="R929">
        <f>IF(ROW($E929)&lt;=VALUE(LEFT(R$1,FIND("-",R$1,1)-1)),0,IF(ROW($E929)=VALUE(LEFT(R$1,FIND("-",R$1,1)-1))+1,AVERAGE(INDEX($E:$E,ROW($E929)-VALUE(LEFT(R$1,FIND("-",R$1,1)-1))):$E929),($E929*(2/(VALUE(LEFT(R$1,FIND("-",R$1,1)-1))+1)))+(R928*(1-(2/(VALUE(LEFT(R$1,FIND("-",R$1,1)-1))+1))))))</f>
        <v>0.87086070154030093</v>
      </c>
      <c r="S929">
        <f t="shared" si="130"/>
        <v>4.6774523196029927E-2</v>
      </c>
      <c r="T929">
        <f>IF(ROW($E929)&lt;=MAX(VALUE(LEFT(Q$1,FIND("-",Q$1,1)-1)),VALUE(LEFT(R$1,FIND("-",R$1,1)-1)))+VALUE(LEFT(T$1,FIND("-",T$1,1)-1))-1,0,IF(ROW($E929)=MAX(VALUE(LEFT(Q$1,FIND("-",Q$1,1)-1)),VALUE(LEFT(R$1,FIND("-",R$1,1)-1)))+VALUE(LEFT(T$1,FIND("-",T$1,1)-1)),AVERAGE(INDEX($S:$S,ROW(S929)-VALUE(LEFT(T$1,FIND("-",T$1,1)-1))+1):S929),($S929*(2/(VALUE(LEFT(T$1,FIND("-",T$1,1)-1))+1)))+(T928*(1-(2/(VALUE(LEFT(T$1,FIND("-",T$1,1)-1))+1))))))</f>
        <v>4.5390083282660407E-2</v>
      </c>
      <c r="V929">
        <f t="shared" si="131"/>
        <v>7.999999999999996E-2</v>
      </c>
      <c r="W929">
        <f>IF(ROW($E929)&lt;=VALUE(LEFT(W$1,FIND("-",W$1,1)-1))+1,0,IF(ROW($E928)=VALUE(LEFT(W$1,FIND("-",W$1,1)-1))+1,100-100/(1+ABS((SUMIF(INDEX($V:$V,ROW($V929)-VALUE(LEFT(W$1,FIND("-",W$1,1)-1))+1):$V929,"&gt;0",INDEX($V:$V,ROW($V929)-VALUE(LEFT(W$1,FIND("-",W$1,1)-1))+1):$V929)/COUNTIF(INDEX($V:$V,ROW($V929)-VALUE(LEFT(W$1,FIND("-",W$1,1)-1))+1):$V929,"&gt;0"))/(SUMIF(INDEX($V:$V,ROW($V929)-VALUE(LEFT(W$1,FIND("-",W$1,1)-1))+1):$V929,"&lt;0",INDEX($V:$V,ROW($V929)-VALUE(LEFT(W$1,FIND("-",W$1,1)-1))+1):$V929)/COUNTIF(INDEX($V:$V,ROW($V929)-VALUE(LEFT(W$1,FIND("-",W$1,1)-1))+1):$V929,"&lt;0")))),100-100/(1+ABS((SUMIF(INDEX($V:$V,ROW($V929)-VALUE(LEFT(W$1,FIND("-",W$1,1)-1))+1):$V929,"&gt;0",INDEX($V:$V,ROW($V929)-VALUE(LEFT(W$1,FIND("-",W$1,1)-1))+1):$V929)/VALUE(LEFT(W$1,FIND("-",W$1,1)-1)))/(SUMIF(INDEX($V:$V,ROW($V929)-VALUE(LEFT(W$1,FIND("-",W$1,1)-1))+1):$V929,"&lt;0",INDEX($V:$V,ROW($V929)-VALUE(LEFT(W$1,FIND("-",W$1,1)-1))+1):$V929)/VALUE(LEFT(W$1,FIND("-",W$1,1)-1)))))))</f>
        <v>67.272727272727252</v>
      </c>
      <c r="Y929">
        <f>IF(ROW($E929)&lt;=VALUE(LEFT(Y$1,FIND("-",Y$1,1)-1)),0,MAX(INDEX(C:C,ROW(C929)-VALUE(LEFT(Y$1,FIND("-",Y$1,1)-1))+1):C929))</f>
        <v>1.02</v>
      </c>
      <c r="Z929">
        <f>IF(ROW($E929)&lt;=VALUE(LEFT(Z$1,FIND("-",Z$1,1)-1)),0,MIN(INDEX(D:D,ROW(D929)-VALUE(LEFT(Z$1,FIND("-",Z$1,1)-1))+1):D929))</f>
        <v>0.85499999999999998</v>
      </c>
      <c r="AA929">
        <f t="shared" si="135"/>
        <v>93.939393939393938</v>
      </c>
      <c r="AB929">
        <f>IF(ROW($AA929)&lt;=VALUE(LEFT(AA$1,FIND("-",AA$1,1)-1))+VALUE(LEFT(AB$1,FIND("-",AB$1,1)-1)-1),0,AVERAGE(INDEX($AA:$AA,ROW($AA929)-VALUE(LEFT(AB$1,FIND("-",AB$1,1)-1))+1):$AA929))</f>
        <v>67.210567210567248</v>
      </c>
      <c r="AC929">
        <f>IF(ROW($AA929)&lt;=VALUE(LEFT(AA$1,FIND("-",AA$1,1)-1))+VALUE(LEFT(AB$1,FIND("-",AB$1,1)-1)-1)+VALUE(LEFT(AC$1,FIND("-",AC$1,1)-1)-1),0,AVERAGE(INDEX($AB:$AB,ROW($AB929)-VALUE(LEFT(AC$1,FIND("-",AC$1,1)-1))+1):$AB929))</f>
        <v>52.667702667702713</v>
      </c>
      <c r="AE929">
        <f t="shared" si="132"/>
        <v>29757344</v>
      </c>
      <c r="AG929" t="str">
        <f t="shared" si="134"/>
        <v/>
      </c>
    </row>
    <row r="930" spans="1:33" x14ac:dyDescent="0.25">
      <c r="A930" s="6">
        <v>37837</v>
      </c>
      <c r="B930">
        <v>1.02</v>
      </c>
      <c r="C930">
        <v>1.0900000000000001</v>
      </c>
      <c r="D930">
        <v>1.01</v>
      </c>
      <c r="E930">
        <v>1.04</v>
      </c>
      <c r="F930">
        <v>0.59958199999999995</v>
      </c>
      <c r="G930">
        <v>1781000</v>
      </c>
      <c r="I930" t="str">
        <f t="shared" si="127"/>
        <v/>
      </c>
      <c r="J930" t="str">
        <f t="shared" si="128"/>
        <v/>
      </c>
      <c r="K930" t="str">
        <f t="shared" si="129"/>
        <v/>
      </c>
      <c r="M930" s="11" t="str">
        <f t="shared" si="133"/>
        <v/>
      </c>
      <c r="O930">
        <f>IF(ROW($E930)&lt;=VALUE(LEFT(O$1,FIND("-",O$1,1)-1)),0,IF(ROW($E930)=VALUE(LEFT(O$1,FIND("-",O$1,1)-1))+1,AVERAGE(INDEX($E:$E,ROW($E930)-VALUE(LEFT(O$1,FIND("-",O$1,1)-1))):$E930),($E930*(2/(VALUE(LEFT(O$1,FIND("-",O$1,1)-1))+1)))+(O929*(1-(2/(VALUE(LEFT(O$1,FIND("-",O$1,1)-1))+1))))))</f>
        <v>0.70039593900491437</v>
      </c>
      <c r="Q930">
        <f>IF(ROW($E930)&lt;=VALUE(LEFT(Q$1,FIND("-",Q$1,1)-1)),0,IF(ROW($E930)=VALUE(LEFT(Q$1,FIND("-",Q$1,1)-1))+1,AVERAGE(INDEX($E:$E,ROW($E930)-VALUE(LEFT(Q$1,FIND("-",Q$1,1)-1))):$E930),($E930*(2/(VALUE(LEFT(Q$1,FIND("-",Q$1,1)-1))+1)))+(Q929*(1-(2/(VALUE(LEFT(Q$1,FIND("-",Q$1,1)-1))+1))))))</f>
        <v>0.93646057477689537</v>
      </c>
      <c r="R930">
        <f>IF(ROW($E930)&lt;=VALUE(LEFT(R$1,FIND("-",R$1,1)-1)),0,IF(ROW($E930)=VALUE(LEFT(R$1,FIND("-",R$1,1)-1))+1,AVERAGE(INDEX($E:$E,ROW($E930)-VALUE(LEFT(R$1,FIND("-",R$1,1)-1))):$E930),($E930*(2/(VALUE(LEFT(R$1,FIND("-",R$1,1)-1))+1)))+(R929*(1-(2/(VALUE(LEFT(R$1,FIND("-",R$1,1)-1))+1))))))</f>
        <v>0.88338953846324153</v>
      </c>
      <c r="S930">
        <f t="shared" si="130"/>
        <v>5.3071036313653841E-2</v>
      </c>
      <c r="T930">
        <f>IF(ROW($E930)&lt;=MAX(VALUE(LEFT(Q$1,FIND("-",Q$1,1)-1)),VALUE(LEFT(R$1,FIND("-",R$1,1)-1)))+VALUE(LEFT(T$1,FIND("-",T$1,1)-1))-1,0,IF(ROW($E930)=MAX(VALUE(LEFT(Q$1,FIND("-",Q$1,1)-1)),VALUE(LEFT(R$1,FIND("-",R$1,1)-1)))+VALUE(LEFT(T$1,FIND("-",T$1,1)-1)),AVERAGE(INDEX($S:$S,ROW(S930)-VALUE(LEFT(T$1,FIND("-",T$1,1)-1))+1):S930),($S930*(2/(VALUE(LEFT(T$1,FIND("-",T$1,1)-1))+1)))+(T929*(1-(2/(VALUE(LEFT(T$1,FIND("-",T$1,1)-1))+1))))))</f>
        <v>4.6926273888859095E-2</v>
      </c>
      <c r="V930">
        <f t="shared" si="131"/>
        <v>3.0000000000000027E-2</v>
      </c>
      <c r="W930">
        <f>IF(ROW($E930)&lt;=VALUE(LEFT(W$1,FIND("-",W$1,1)-1))+1,0,IF(ROW($E929)=VALUE(LEFT(W$1,FIND("-",W$1,1)-1))+1,100-100/(1+ABS((SUMIF(INDEX($V:$V,ROW($V930)-VALUE(LEFT(W$1,FIND("-",W$1,1)-1))+1):$V930,"&gt;0",INDEX($V:$V,ROW($V930)-VALUE(LEFT(W$1,FIND("-",W$1,1)-1))+1):$V930)/COUNTIF(INDEX($V:$V,ROW($V930)-VALUE(LEFT(W$1,FIND("-",W$1,1)-1))+1):$V930,"&gt;0"))/(SUMIF(INDEX($V:$V,ROW($V930)-VALUE(LEFT(W$1,FIND("-",W$1,1)-1))+1):$V930,"&lt;0",INDEX($V:$V,ROW($V930)-VALUE(LEFT(W$1,FIND("-",W$1,1)-1))+1):$V930)/COUNTIF(INDEX($V:$V,ROW($V930)-VALUE(LEFT(W$1,FIND("-",W$1,1)-1))+1):$V930,"&lt;0")))),100-100/(1+ABS((SUMIF(INDEX($V:$V,ROW($V930)-VALUE(LEFT(W$1,FIND("-",W$1,1)-1))+1):$V930,"&gt;0",INDEX($V:$V,ROW($V930)-VALUE(LEFT(W$1,FIND("-",W$1,1)-1))+1):$V930)/VALUE(LEFT(W$1,FIND("-",W$1,1)-1)))/(SUMIF(INDEX($V:$V,ROW($V930)-VALUE(LEFT(W$1,FIND("-",W$1,1)-1))+1):$V930,"&lt;0",INDEX($V:$V,ROW($V930)-VALUE(LEFT(W$1,FIND("-",W$1,1)-1))+1):$V930)/VALUE(LEFT(W$1,FIND("-",W$1,1)-1)))))))</f>
        <v>69.999999999999986</v>
      </c>
      <c r="Y930">
        <f>IF(ROW($E930)&lt;=VALUE(LEFT(Y$1,FIND("-",Y$1,1)-1)),0,MAX(INDEX(C:C,ROW(C930)-VALUE(LEFT(Y$1,FIND("-",Y$1,1)-1))+1):C930))</f>
        <v>1.0900000000000001</v>
      </c>
      <c r="Z930">
        <f>IF(ROW($E930)&lt;=VALUE(LEFT(Z$1,FIND("-",Z$1,1)-1)),0,MIN(INDEX(D:D,ROW(D930)-VALUE(LEFT(Z$1,FIND("-",Z$1,1)-1))+1):D930))</f>
        <v>0.85499999999999998</v>
      </c>
      <c r="AA930">
        <f t="shared" si="135"/>
        <v>78.723404255319139</v>
      </c>
      <c r="AB930">
        <f>IF(ROW($AA930)&lt;=VALUE(LEFT(AA$1,FIND("-",AA$1,1)-1))+VALUE(LEFT(AB$1,FIND("-",AB$1,1)-1)-1),0,AVERAGE(INDEX($AA:$AA,ROW($AA930)-VALUE(LEFT(AB$1,FIND("-",AB$1,1)-1))+1):$AA930))</f>
        <v>76.785035295673609</v>
      </c>
      <c r="AC930">
        <f>IF(ROW($AA930)&lt;=VALUE(LEFT(AA$1,FIND("-",AA$1,1)-1))+VALUE(LEFT(AB$1,FIND("-",AB$1,1)-1)-1)+VALUE(LEFT(AC$1,FIND("-",AC$1,1)-1)-1),0,AVERAGE(INDEX($AB:$AB,ROW($AB930)-VALUE(LEFT(AC$1,FIND("-",AC$1,1)-1))+1):$AB930))</f>
        <v>63.81049998071277</v>
      </c>
      <c r="AE930">
        <f t="shared" si="132"/>
        <v>31538344</v>
      </c>
      <c r="AG930" t="str">
        <f t="shared" si="134"/>
        <v/>
      </c>
    </row>
    <row r="931" spans="1:33" x14ac:dyDescent="0.25">
      <c r="A931" s="6">
        <v>37838</v>
      </c>
      <c r="B931">
        <v>1.04</v>
      </c>
      <c r="C931">
        <v>1.1200000000000001</v>
      </c>
      <c r="D931">
        <v>1.04</v>
      </c>
      <c r="E931">
        <v>1.06</v>
      </c>
      <c r="F931">
        <v>0.61111199999999999</v>
      </c>
      <c r="G931">
        <v>3534000</v>
      </c>
      <c r="I931" t="str">
        <f t="shared" si="127"/>
        <v/>
      </c>
      <c r="J931" t="str">
        <f t="shared" si="128"/>
        <v>Overbought</v>
      </c>
      <c r="K931" t="str">
        <f t="shared" si="129"/>
        <v/>
      </c>
      <c r="M931" s="11" t="str">
        <f t="shared" si="133"/>
        <v/>
      </c>
      <c r="O931">
        <f>IF(ROW($E931)&lt;=VALUE(LEFT(O$1,FIND("-",O$1,1)-1)),0,IF(ROW($E931)=VALUE(LEFT(O$1,FIND("-",O$1,1)-1))+1,AVERAGE(INDEX($E:$E,ROW($E931)-VALUE(LEFT(O$1,FIND("-",O$1,1)-1))):$E931),($E931*(2/(VALUE(LEFT(O$1,FIND("-",O$1,1)-1))+1)))+(O930*(1-(2/(VALUE(LEFT(O$1,FIND("-",O$1,1)-1))+1))))))</f>
        <v>0.70397408886556212</v>
      </c>
      <c r="Q931">
        <f>IF(ROW($E931)&lt;=VALUE(LEFT(Q$1,FIND("-",Q$1,1)-1)),0,IF(ROW($E931)=VALUE(LEFT(Q$1,FIND("-",Q$1,1)-1))+1,AVERAGE(INDEX($E:$E,ROW($E931)-VALUE(LEFT(Q$1,FIND("-",Q$1,1)-1))):$E931),($E931*(2/(VALUE(LEFT(Q$1,FIND("-",Q$1,1)-1))+1)))+(Q930*(1-(2/(VALUE(LEFT(Q$1,FIND("-",Q$1,1)-1))+1))))))</f>
        <v>0.9554666401958346</v>
      </c>
      <c r="R931">
        <f>IF(ROW($E931)&lt;=VALUE(LEFT(R$1,FIND("-",R$1,1)-1)),0,IF(ROW($E931)=VALUE(LEFT(R$1,FIND("-",R$1,1)-1))+1,AVERAGE(INDEX($E:$E,ROW($E931)-VALUE(LEFT(R$1,FIND("-",R$1,1)-1))):$E931),($E931*(2/(VALUE(LEFT(R$1,FIND("-",R$1,1)-1))+1)))+(R930*(1-(2/(VALUE(LEFT(R$1,FIND("-",R$1,1)-1))+1))))))</f>
        <v>0.89647179487337181</v>
      </c>
      <c r="S931">
        <f t="shared" si="130"/>
        <v>5.8994845322462797E-2</v>
      </c>
      <c r="T931">
        <f>IF(ROW($E931)&lt;=MAX(VALUE(LEFT(Q$1,FIND("-",Q$1,1)-1)),VALUE(LEFT(R$1,FIND("-",R$1,1)-1)))+VALUE(LEFT(T$1,FIND("-",T$1,1)-1))-1,0,IF(ROW($E931)=MAX(VALUE(LEFT(Q$1,FIND("-",Q$1,1)-1)),VALUE(LEFT(R$1,FIND("-",R$1,1)-1)))+VALUE(LEFT(T$1,FIND("-",T$1,1)-1)),AVERAGE(INDEX($S:$S,ROW(S931)-VALUE(LEFT(T$1,FIND("-",T$1,1)-1))+1):S931),($S931*(2/(VALUE(LEFT(T$1,FIND("-",T$1,1)-1))+1)))+(T930*(1-(2/(VALUE(LEFT(T$1,FIND("-",T$1,1)-1))+1))))))</f>
        <v>4.9339988175579844E-2</v>
      </c>
      <c r="V931">
        <f t="shared" si="131"/>
        <v>2.0000000000000018E-2</v>
      </c>
      <c r="W931">
        <f>IF(ROW($E931)&lt;=VALUE(LEFT(W$1,FIND("-",W$1,1)-1))+1,0,IF(ROW($E930)=VALUE(LEFT(W$1,FIND("-",W$1,1)-1))+1,100-100/(1+ABS((SUMIF(INDEX($V:$V,ROW($V931)-VALUE(LEFT(W$1,FIND("-",W$1,1)-1))+1):$V931,"&gt;0",INDEX($V:$V,ROW($V931)-VALUE(LEFT(W$1,FIND("-",W$1,1)-1))+1):$V931)/COUNTIF(INDEX($V:$V,ROW($V931)-VALUE(LEFT(W$1,FIND("-",W$1,1)-1))+1):$V931,"&gt;0"))/(SUMIF(INDEX($V:$V,ROW($V931)-VALUE(LEFT(W$1,FIND("-",W$1,1)-1))+1):$V931,"&lt;0",INDEX($V:$V,ROW($V931)-VALUE(LEFT(W$1,FIND("-",W$1,1)-1))+1):$V931)/COUNTIF(INDEX($V:$V,ROW($V931)-VALUE(LEFT(W$1,FIND("-",W$1,1)-1))+1):$V931,"&lt;0")))),100-100/(1+ABS((SUMIF(INDEX($V:$V,ROW($V931)-VALUE(LEFT(W$1,FIND("-",W$1,1)-1))+1):$V931,"&gt;0",INDEX($V:$V,ROW($V931)-VALUE(LEFT(W$1,FIND("-",W$1,1)-1))+1):$V931)/VALUE(LEFT(W$1,FIND("-",W$1,1)-1)))/(SUMIF(INDEX($V:$V,ROW($V931)-VALUE(LEFT(W$1,FIND("-",W$1,1)-1))+1):$V931,"&lt;0",INDEX($V:$V,ROW($V931)-VALUE(LEFT(W$1,FIND("-",W$1,1)-1))+1):$V931)/VALUE(LEFT(W$1,FIND("-",W$1,1)-1)))))))</f>
        <v>77.966101694915238</v>
      </c>
      <c r="Y931">
        <f>IF(ROW($E931)&lt;=VALUE(LEFT(Y$1,FIND("-",Y$1,1)-1)),0,MAX(INDEX(C:C,ROW(C931)-VALUE(LEFT(Y$1,FIND("-",Y$1,1)-1))+1):C931))</f>
        <v>1.1200000000000001</v>
      </c>
      <c r="Z931">
        <f>IF(ROW($E931)&lt;=VALUE(LEFT(Z$1,FIND("-",Z$1,1)-1)),0,MIN(INDEX(D:D,ROW(D931)-VALUE(LEFT(Z$1,FIND("-",Z$1,1)-1))+1):D931))</f>
        <v>0.85499999999999998</v>
      </c>
      <c r="AA931">
        <f t="shared" si="135"/>
        <v>77.35849056603773</v>
      </c>
      <c r="AB931">
        <f>IF(ROW($AA931)&lt;=VALUE(LEFT(AA$1,FIND("-",AA$1,1)-1))+VALUE(LEFT(AB$1,FIND("-",AB$1,1)-1)-1),0,AVERAGE(INDEX($AA:$AA,ROW($AA931)-VALUE(LEFT(AB$1,FIND("-",AB$1,1)-1))+1):$AA931))</f>
        <v>83.340429586916926</v>
      </c>
      <c r="AC931">
        <f>IF(ROW($AA931)&lt;=VALUE(LEFT(AA$1,FIND("-",AA$1,1)-1))+VALUE(LEFT(AB$1,FIND("-",AB$1,1)-1)-1)+VALUE(LEFT(AC$1,FIND("-",AC$1,1)-1)-1),0,AVERAGE(INDEX($AB:$AB,ROW($AB931)-VALUE(LEFT(AC$1,FIND("-",AC$1,1)-1))+1):$AB931))</f>
        <v>75.778677364385928</v>
      </c>
      <c r="AE931">
        <f t="shared" si="132"/>
        <v>35072344</v>
      </c>
      <c r="AG931" t="str">
        <f t="shared" si="134"/>
        <v/>
      </c>
    </row>
    <row r="932" spans="1:33" x14ac:dyDescent="0.25">
      <c r="A932" s="6">
        <v>37839</v>
      </c>
      <c r="B932">
        <v>1.06</v>
      </c>
      <c r="C932">
        <v>1.06</v>
      </c>
      <c r="D932">
        <v>1.02</v>
      </c>
      <c r="E932">
        <v>1.03</v>
      </c>
      <c r="F932">
        <v>0.59381600000000001</v>
      </c>
      <c r="G932">
        <v>1116000</v>
      </c>
      <c r="I932" t="str">
        <f t="shared" si="127"/>
        <v/>
      </c>
      <c r="J932" t="str">
        <f t="shared" si="128"/>
        <v>Overbought</v>
      </c>
      <c r="K932" t="str">
        <f t="shared" si="129"/>
        <v/>
      </c>
      <c r="M932" s="11" t="str">
        <f t="shared" si="133"/>
        <v/>
      </c>
      <c r="O932">
        <f>IF(ROW($E932)&lt;=VALUE(LEFT(O$1,FIND("-",O$1,1)-1)),0,IF(ROW($E932)=VALUE(LEFT(O$1,FIND("-",O$1,1)-1))+1,AVERAGE(INDEX($E:$E,ROW($E932)-VALUE(LEFT(O$1,FIND("-",O$1,1)-1))):$E932),($E932*(2/(VALUE(LEFT(O$1,FIND("-",O$1,1)-1))+1)))+(O931*(1-(2/(VALUE(LEFT(O$1,FIND("-",O$1,1)-1))+1))))))</f>
        <v>0.70721812778232263</v>
      </c>
      <c r="Q932">
        <f>IF(ROW($E932)&lt;=VALUE(LEFT(Q$1,FIND("-",Q$1,1)-1)),0,IF(ROW($E932)=VALUE(LEFT(Q$1,FIND("-",Q$1,1)-1))+1,AVERAGE(INDEX($E:$E,ROW($E932)-VALUE(LEFT(Q$1,FIND("-",Q$1,1)-1))):$E932),($E932*(2/(VALUE(LEFT(Q$1,FIND("-",Q$1,1)-1))+1)))+(Q931*(1-(2/(VALUE(LEFT(Q$1,FIND("-",Q$1,1)-1))+1))))))</f>
        <v>0.96693331093493695</v>
      </c>
      <c r="R932">
        <f>IF(ROW($E932)&lt;=VALUE(LEFT(R$1,FIND("-",R$1,1)-1)),0,IF(ROW($E932)=VALUE(LEFT(R$1,FIND("-",R$1,1)-1))+1,AVERAGE(INDEX($E:$E,ROW($E932)-VALUE(LEFT(R$1,FIND("-",R$1,1)-1))):$E932),($E932*(2/(VALUE(LEFT(R$1,FIND("-",R$1,1)-1))+1)))+(R931*(1-(2/(VALUE(LEFT(R$1,FIND("-",R$1,1)-1))+1))))))</f>
        <v>0.90636277303089985</v>
      </c>
      <c r="S932">
        <f t="shared" si="130"/>
        <v>6.0570537904037103E-2</v>
      </c>
      <c r="T932">
        <f>IF(ROW($E932)&lt;=MAX(VALUE(LEFT(Q$1,FIND("-",Q$1,1)-1)),VALUE(LEFT(R$1,FIND("-",R$1,1)-1)))+VALUE(LEFT(T$1,FIND("-",T$1,1)-1))-1,0,IF(ROW($E932)=MAX(VALUE(LEFT(Q$1,FIND("-",Q$1,1)-1)),VALUE(LEFT(R$1,FIND("-",R$1,1)-1)))+VALUE(LEFT(T$1,FIND("-",T$1,1)-1)),AVERAGE(INDEX($S:$S,ROW(S932)-VALUE(LEFT(T$1,FIND("-",T$1,1)-1))+1):S932),($S932*(2/(VALUE(LEFT(T$1,FIND("-",T$1,1)-1))+1)))+(T931*(1-(2/(VALUE(LEFT(T$1,FIND("-",T$1,1)-1))+1))))))</f>
        <v>5.1586098121271302E-2</v>
      </c>
      <c r="V932">
        <f t="shared" si="131"/>
        <v>-3.0000000000000027E-2</v>
      </c>
      <c r="W932">
        <f>IF(ROW($E932)&lt;=VALUE(LEFT(W$1,FIND("-",W$1,1)-1))+1,0,IF(ROW($E931)=VALUE(LEFT(W$1,FIND("-",W$1,1)-1))+1,100-100/(1+ABS((SUMIF(INDEX($V:$V,ROW($V932)-VALUE(LEFT(W$1,FIND("-",W$1,1)-1))+1):$V932,"&gt;0",INDEX($V:$V,ROW($V932)-VALUE(LEFT(W$1,FIND("-",W$1,1)-1))+1):$V932)/COUNTIF(INDEX($V:$V,ROW($V932)-VALUE(LEFT(W$1,FIND("-",W$1,1)-1))+1):$V932,"&gt;0"))/(SUMIF(INDEX($V:$V,ROW($V932)-VALUE(LEFT(W$1,FIND("-",W$1,1)-1))+1):$V932,"&lt;0",INDEX($V:$V,ROW($V932)-VALUE(LEFT(W$1,FIND("-",W$1,1)-1))+1):$V932)/COUNTIF(INDEX($V:$V,ROW($V932)-VALUE(LEFT(W$1,FIND("-",W$1,1)-1))+1):$V932,"&lt;0")))),100-100/(1+ABS((SUMIF(INDEX($V:$V,ROW($V932)-VALUE(LEFT(W$1,FIND("-",W$1,1)-1))+1):$V932,"&gt;0",INDEX($V:$V,ROW($V932)-VALUE(LEFT(W$1,FIND("-",W$1,1)-1))+1):$V932)/VALUE(LEFT(W$1,FIND("-",W$1,1)-1)))/(SUMIF(INDEX($V:$V,ROW($V932)-VALUE(LEFT(W$1,FIND("-",W$1,1)-1))+1):$V932,"&lt;0",INDEX($V:$V,ROW($V932)-VALUE(LEFT(W$1,FIND("-",W$1,1)-1))+1):$V932)/VALUE(LEFT(W$1,FIND("-",W$1,1)-1)))))))</f>
        <v>76.666666666666657</v>
      </c>
      <c r="Y932">
        <f>IF(ROW($E932)&lt;=VALUE(LEFT(Y$1,FIND("-",Y$1,1)-1)),0,MAX(INDEX(C:C,ROW(C932)-VALUE(LEFT(Y$1,FIND("-",Y$1,1)-1))+1):C932))</f>
        <v>1.1200000000000001</v>
      </c>
      <c r="Z932">
        <f>IF(ROW($E932)&lt;=VALUE(LEFT(Z$1,FIND("-",Z$1,1)-1)),0,MIN(INDEX(D:D,ROW(D932)-VALUE(LEFT(Z$1,FIND("-",Z$1,1)-1))+1):D932))</f>
        <v>0.85499999999999998</v>
      </c>
      <c r="AA932">
        <f t="shared" si="135"/>
        <v>66.037735849056588</v>
      </c>
      <c r="AB932">
        <f>IF(ROW($AA932)&lt;=VALUE(LEFT(AA$1,FIND("-",AA$1,1)-1))+VALUE(LEFT(AB$1,FIND("-",AB$1,1)-1)-1),0,AVERAGE(INDEX($AA:$AA,ROW($AA932)-VALUE(LEFT(AB$1,FIND("-",AB$1,1)-1))+1):$AA932))</f>
        <v>74.039876890137819</v>
      </c>
      <c r="AC932">
        <f>IF(ROW($AA932)&lt;=VALUE(LEFT(AA$1,FIND("-",AA$1,1)-1))+VALUE(LEFT(AB$1,FIND("-",AB$1,1)-1)-1)+VALUE(LEFT(AC$1,FIND("-",AC$1,1)-1)-1),0,AVERAGE(INDEX($AB:$AB,ROW($AB932)-VALUE(LEFT(AC$1,FIND("-",AC$1,1)-1))+1):$AB932))</f>
        <v>78.055113924242789</v>
      </c>
      <c r="AE932">
        <f t="shared" si="132"/>
        <v>33956344</v>
      </c>
      <c r="AG932" t="str">
        <f t="shared" si="134"/>
        <v/>
      </c>
    </row>
    <row r="933" spans="1:33" x14ac:dyDescent="0.25">
      <c r="A933" s="6">
        <v>37840</v>
      </c>
      <c r="B933">
        <v>1.04</v>
      </c>
      <c r="C933">
        <v>1.04</v>
      </c>
      <c r="D933">
        <v>1</v>
      </c>
      <c r="E933">
        <v>1.03</v>
      </c>
      <c r="F933">
        <v>0.59381600000000001</v>
      </c>
      <c r="G933">
        <v>560000</v>
      </c>
      <c r="I933" t="str">
        <f t="shared" si="127"/>
        <v/>
      </c>
      <c r="J933" t="str">
        <f t="shared" si="128"/>
        <v>Overbought</v>
      </c>
      <c r="K933" t="str">
        <f t="shared" si="129"/>
        <v/>
      </c>
      <c r="M933" s="11" t="str">
        <f t="shared" si="133"/>
        <v/>
      </c>
      <c r="O933">
        <f>IF(ROW($E933)&lt;=VALUE(LEFT(O$1,FIND("-",O$1,1)-1)),0,IF(ROW($E933)=VALUE(LEFT(O$1,FIND("-",O$1,1)-1))+1,AVERAGE(INDEX($E:$E,ROW($E933)-VALUE(LEFT(O$1,FIND("-",O$1,1)-1))):$E933),($E933*(2/(VALUE(LEFT(O$1,FIND("-",O$1,1)-1))+1)))+(O932*(1-(2/(VALUE(LEFT(O$1,FIND("-",O$1,1)-1))+1))))))</f>
        <v>0.71042988770488658</v>
      </c>
      <c r="Q933">
        <f>IF(ROW($E933)&lt;=VALUE(LEFT(Q$1,FIND("-",Q$1,1)-1)),0,IF(ROW($E933)=VALUE(LEFT(Q$1,FIND("-",Q$1,1)-1))+1,AVERAGE(INDEX($E:$E,ROW($E933)-VALUE(LEFT(Q$1,FIND("-",Q$1,1)-1))):$E933),($E933*(2/(VALUE(LEFT(Q$1,FIND("-",Q$1,1)-1))+1)))+(Q932*(1-(2/(VALUE(LEFT(Q$1,FIND("-",Q$1,1)-1))+1))))))</f>
        <v>0.97663587848340816</v>
      </c>
      <c r="R933">
        <f>IF(ROW($E933)&lt;=VALUE(LEFT(R$1,FIND("-",R$1,1)-1)),0,IF(ROW($E933)=VALUE(LEFT(R$1,FIND("-",R$1,1)-1))+1,AVERAGE(INDEX($E:$E,ROW($E933)-VALUE(LEFT(R$1,FIND("-",R$1,1)-1))):$E933),($E933*(2/(VALUE(LEFT(R$1,FIND("-",R$1,1)-1))+1)))+(R932*(1-(2/(VALUE(LEFT(R$1,FIND("-",R$1,1)-1))+1))))))</f>
        <v>0.91552108613972205</v>
      </c>
      <c r="S933">
        <f t="shared" si="130"/>
        <v>6.1114792343686108E-2</v>
      </c>
      <c r="T933">
        <f>IF(ROW($E933)&lt;=MAX(VALUE(LEFT(Q$1,FIND("-",Q$1,1)-1)),VALUE(LEFT(R$1,FIND("-",R$1,1)-1)))+VALUE(LEFT(T$1,FIND("-",T$1,1)-1))-1,0,IF(ROW($E933)=MAX(VALUE(LEFT(Q$1,FIND("-",Q$1,1)-1)),VALUE(LEFT(R$1,FIND("-",R$1,1)-1)))+VALUE(LEFT(T$1,FIND("-",T$1,1)-1)),AVERAGE(INDEX($S:$S,ROW(S933)-VALUE(LEFT(T$1,FIND("-",T$1,1)-1))+1):S933),($S933*(2/(VALUE(LEFT(T$1,FIND("-",T$1,1)-1))+1)))+(T932*(1-(2/(VALUE(LEFT(T$1,FIND("-",T$1,1)-1))+1))))))</f>
        <v>5.3491836965754269E-2</v>
      </c>
      <c r="V933">
        <f t="shared" si="131"/>
        <v>0</v>
      </c>
      <c r="W933">
        <f>IF(ROW($E933)&lt;=VALUE(LEFT(W$1,FIND("-",W$1,1)-1))+1,0,IF(ROW($E932)=VALUE(LEFT(W$1,FIND("-",W$1,1)-1))+1,100-100/(1+ABS((SUMIF(INDEX($V:$V,ROW($V933)-VALUE(LEFT(W$1,FIND("-",W$1,1)-1))+1):$V933,"&gt;0",INDEX($V:$V,ROW($V933)-VALUE(LEFT(W$1,FIND("-",W$1,1)-1))+1):$V933)/COUNTIF(INDEX($V:$V,ROW($V933)-VALUE(LEFT(W$1,FIND("-",W$1,1)-1))+1):$V933,"&gt;0"))/(SUMIF(INDEX($V:$V,ROW($V933)-VALUE(LEFT(W$1,FIND("-",W$1,1)-1))+1):$V933,"&lt;0",INDEX($V:$V,ROW($V933)-VALUE(LEFT(W$1,FIND("-",W$1,1)-1))+1):$V933)/COUNTIF(INDEX($V:$V,ROW($V933)-VALUE(LEFT(W$1,FIND("-",W$1,1)-1))+1):$V933,"&lt;0")))),100-100/(1+ABS((SUMIF(INDEX($V:$V,ROW($V933)-VALUE(LEFT(W$1,FIND("-",W$1,1)-1))+1):$V933,"&gt;0",INDEX($V:$V,ROW($V933)-VALUE(LEFT(W$1,FIND("-",W$1,1)-1))+1):$V933)/VALUE(LEFT(W$1,FIND("-",W$1,1)-1)))/(SUMIF(INDEX($V:$V,ROW($V933)-VALUE(LEFT(W$1,FIND("-",W$1,1)-1))+1):$V933,"&lt;0",INDEX($V:$V,ROW($V933)-VALUE(LEFT(W$1,FIND("-",W$1,1)-1))+1):$V933)/VALUE(LEFT(W$1,FIND("-",W$1,1)-1)))))))</f>
        <v>74.074074074074062</v>
      </c>
      <c r="Y933">
        <f>IF(ROW($E933)&lt;=VALUE(LEFT(Y$1,FIND("-",Y$1,1)-1)),0,MAX(INDEX(C:C,ROW(C933)-VALUE(LEFT(Y$1,FIND("-",Y$1,1)-1))+1):C933))</f>
        <v>1.1200000000000001</v>
      </c>
      <c r="Z933">
        <f>IF(ROW($E933)&lt;=VALUE(LEFT(Z$1,FIND("-",Z$1,1)-1)),0,MIN(INDEX(D:D,ROW(D933)-VALUE(LEFT(Z$1,FIND("-",Z$1,1)-1))+1):D933))</f>
        <v>0.87</v>
      </c>
      <c r="AA933">
        <f t="shared" si="135"/>
        <v>63.999999999999979</v>
      </c>
      <c r="AB933">
        <f>IF(ROW($AA933)&lt;=VALUE(LEFT(AA$1,FIND("-",AA$1,1)-1))+VALUE(LEFT(AB$1,FIND("-",AB$1,1)-1)-1),0,AVERAGE(INDEX($AA:$AA,ROW($AA933)-VALUE(LEFT(AB$1,FIND("-",AB$1,1)-1))+1):$AA933))</f>
        <v>69.132075471698087</v>
      </c>
      <c r="AC933">
        <f>IF(ROW($AA933)&lt;=VALUE(LEFT(AA$1,FIND("-",AA$1,1)-1))+VALUE(LEFT(AB$1,FIND("-",AB$1,1)-1)-1)+VALUE(LEFT(AC$1,FIND("-",AC$1,1)-1)-1),0,AVERAGE(INDEX($AB:$AB,ROW($AB933)-VALUE(LEFT(AC$1,FIND("-",AC$1,1)-1))+1):$AB933))</f>
        <v>75.504127316250944</v>
      </c>
      <c r="AE933">
        <f t="shared" si="132"/>
        <v>33956344</v>
      </c>
      <c r="AG933" t="str">
        <f t="shared" si="134"/>
        <v/>
      </c>
    </row>
    <row r="934" spans="1:33" x14ac:dyDescent="0.25">
      <c r="A934" s="6">
        <v>37841</v>
      </c>
      <c r="B934">
        <v>1.03</v>
      </c>
      <c r="C934">
        <v>1.03</v>
      </c>
      <c r="D934">
        <v>1</v>
      </c>
      <c r="E934">
        <v>1.02</v>
      </c>
      <c r="F934">
        <v>0.58805099999999999</v>
      </c>
      <c r="G934">
        <v>529200</v>
      </c>
      <c r="I934" t="str">
        <f t="shared" si="127"/>
        <v/>
      </c>
      <c r="J934" t="str">
        <f t="shared" si="128"/>
        <v>Overbought</v>
      </c>
      <c r="K934" t="str">
        <f t="shared" si="129"/>
        <v/>
      </c>
      <c r="M934" s="11" t="str">
        <f t="shared" si="133"/>
        <v/>
      </c>
      <c r="O934">
        <f>IF(ROW($E934)&lt;=VALUE(LEFT(O$1,FIND("-",O$1,1)-1)),0,IF(ROW($E934)=VALUE(LEFT(O$1,FIND("-",O$1,1)-1))+1,AVERAGE(INDEX($E:$E,ROW($E934)-VALUE(LEFT(O$1,FIND("-",O$1,1)-1))):$E934),($E934*(2/(VALUE(LEFT(O$1,FIND("-",O$1,1)-1))+1)))+(O933*(1-(2/(VALUE(LEFT(O$1,FIND("-",O$1,1)-1))+1))))))</f>
        <v>0.71351018732971361</v>
      </c>
      <c r="Q934">
        <f>IF(ROW($E934)&lt;=VALUE(LEFT(Q$1,FIND("-",Q$1,1)-1)),0,IF(ROW($E934)=VALUE(LEFT(Q$1,FIND("-",Q$1,1)-1))+1,AVERAGE(INDEX($E:$E,ROW($E934)-VALUE(LEFT(Q$1,FIND("-",Q$1,1)-1))):$E934),($E934*(2/(VALUE(LEFT(Q$1,FIND("-",Q$1,1)-1))+1)))+(Q933*(1-(2/(VALUE(LEFT(Q$1,FIND("-",Q$1,1)-1))+1))))))</f>
        <v>0.98330728179365312</v>
      </c>
      <c r="R934">
        <f>IF(ROW($E934)&lt;=VALUE(LEFT(R$1,FIND("-",R$1,1)-1)),0,IF(ROW($E934)=VALUE(LEFT(R$1,FIND("-",R$1,1)-1))+1,AVERAGE(INDEX($E:$E,ROW($E934)-VALUE(LEFT(R$1,FIND("-",R$1,1)-1))):$E934),($E934*(2/(VALUE(LEFT(R$1,FIND("-",R$1,1)-1))+1)))+(R933*(1-(2/(VALUE(LEFT(R$1,FIND("-",R$1,1)-1))+1))))))</f>
        <v>0.92326026494418711</v>
      </c>
      <c r="S934">
        <f t="shared" si="130"/>
        <v>6.0047016849466006E-2</v>
      </c>
      <c r="T934">
        <f>IF(ROW($E934)&lt;=MAX(VALUE(LEFT(Q$1,FIND("-",Q$1,1)-1)),VALUE(LEFT(R$1,FIND("-",R$1,1)-1)))+VALUE(LEFT(T$1,FIND("-",T$1,1)-1))-1,0,IF(ROW($E934)=MAX(VALUE(LEFT(Q$1,FIND("-",Q$1,1)-1)),VALUE(LEFT(R$1,FIND("-",R$1,1)-1)))+VALUE(LEFT(T$1,FIND("-",T$1,1)-1)),AVERAGE(INDEX($S:$S,ROW(S934)-VALUE(LEFT(T$1,FIND("-",T$1,1)-1))+1):S934),($S934*(2/(VALUE(LEFT(T$1,FIND("-",T$1,1)-1))+1)))+(T933*(1-(2/(VALUE(LEFT(T$1,FIND("-",T$1,1)-1))+1))))))</f>
        <v>5.4802872942496618E-2</v>
      </c>
      <c r="V934">
        <f t="shared" si="131"/>
        <v>-1.0000000000000009E-2</v>
      </c>
      <c r="W934">
        <f>IF(ROW($E934)&lt;=VALUE(LEFT(W$1,FIND("-",W$1,1)-1))+1,0,IF(ROW($E933)=VALUE(LEFT(W$1,FIND("-",W$1,1)-1))+1,100-100/(1+ABS((SUMIF(INDEX($V:$V,ROW($V934)-VALUE(LEFT(W$1,FIND("-",W$1,1)-1))+1):$V934,"&gt;0",INDEX($V:$V,ROW($V934)-VALUE(LEFT(W$1,FIND("-",W$1,1)-1))+1):$V934)/COUNTIF(INDEX($V:$V,ROW($V934)-VALUE(LEFT(W$1,FIND("-",W$1,1)-1))+1):$V934,"&gt;0"))/(SUMIF(INDEX($V:$V,ROW($V934)-VALUE(LEFT(W$1,FIND("-",W$1,1)-1))+1):$V934,"&lt;0",INDEX($V:$V,ROW($V934)-VALUE(LEFT(W$1,FIND("-",W$1,1)-1))+1):$V934)/COUNTIF(INDEX($V:$V,ROW($V934)-VALUE(LEFT(W$1,FIND("-",W$1,1)-1))+1):$V934,"&lt;0")))),100-100/(1+ABS((SUMIF(INDEX($V:$V,ROW($V934)-VALUE(LEFT(W$1,FIND("-",W$1,1)-1))+1):$V934,"&gt;0",INDEX($V:$V,ROW($V934)-VALUE(LEFT(W$1,FIND("-",W$1,1)-1))+1):$V934)/VALUE(LEFT(W$1,FIND("-",W$1,1)-1)))/(SUMIF(INDEX($V:$V,ROW($V934)-VALUE(LEFT(W$1,FIND("-",W$1,1)-1))+1):$V934,"&lt;0",INDEX($V:$V,ROW($V934)-VALUE(LEFT(W$1,FIND("-",W$1,1)-1))+1):$V934)/VALUE(LEFT(W$1,FIND("-",W$1,1)-1)))))))</f>
        <v>74.074074074074062</v>
      </c>
      <c r="Y934">
        <f>IF(ROW($E934)&lt;=VALUE(LEFT(Y$1,FIND("-",Y$1,1)-1)),0,MAX(INDEX(C:C,ROW(C934)-VALUE(LEFT(Y$1,FIND("-",Y$1,1)-1))+1):C934))</f>
        <v>1.1200000000000001</v>
      </c>
      <c r="Z934">
        <f>IF(ROW($E934)&lt;=VALUE(LEFT(Z$1,FIND("-",Z$1,1)-1)),0,MIN(INDEX(D:D,ROW(D934)-VALUE(LEFT(Z$1,FIND("-",Z$1,1)-1))+1):D934))</f>
        <v>0.87</v>
      </c>
      <c r="AA934">
        <f t="shared" si="135"/>
        <v>59.999999999999986</v>
      </c>
      <c r="AB934">
        <f>IF(ROW($AA934)&lt;=VALUE(LEFT(AA$1,FIND("-",AA$1,1)-1))+VALUE(LEFT(AB$1,FIND("-",AB$1,1)-1)-1),0,AVERAGE(INDEX($AA:$AA,ROW($AA934)-VALUE(LEFT(AB$1,FIND("-",AB$1,1)-1))+1):$AA934))</f>
        <v>63.345911949685522</v>
      </c>
      <c r="AC934">
        <f>IF(ROW($AA934)&lt;=VALUE(LEFT(AA$1,FIND("-",AA$1,1)-1))+VALUE(LEFT(AB$1,FIND("-",AB$1,1)-1)-1)+VALUE(LEFT(AC$1,FIND("-",AC$1,1)-1)-1),0,AVERAGE(INDEX($AB:$AB,ROW($AB934)-VALUE(LEFT(AC$1,FIND("-",AC$1,1)-1))+1):$AB934))</f>
        <v>68.839288103840474</v>
      </c>
      <c r="AE934">
        <f t="shared" si="132"/>
        <v>33427144</v>
      </c>
      <c r="AG934" t="str">
        <f t="shared" si="134"/>
        <v/>
      </c>
    </row>
    <row r="935" spans="1:33" x14ac:dyDescent="0.25">
      <c r="A935" s="6">
        <v>37844</v>
      </c>
      <c r="B935">
        <v>1.03</v>
      </c>
      <c r="C935">
        <v>1.07</v>
      </c>
      <c r="D935">
        <v>1.02</v>
      </c>
      <c r="E935">
        <v>1.02</v>
      </c>
      <c r="F935">
        <v>0.58805099999999999</v>
      </c>
      <c r="G935">
        <v>1861700</v>
      </c>
      <c r="I935" t="str">
        <f t="shared" si="127"/>
        <v/>
      </c>
      <c r="J935" t="str">
        <f t="shared" si="128"/>
        <v>Overbought</v>
      </c>
      <c r="K935" t="str">
        <f t="shared" si="129"/>
        <v/>
      </c>
      <c r="M935" s="11" t="str">
        <f t="shared" si="133"/>
        <v/>
      </c>
      <c r="O935">
        <f>IF(ROW($E935)&lt;=VALUE(LEFT(O$1,FIND("-",O$1,1)-1)),0,IF(ROW($E935)=VALUE(LEFT(O$1,FIND("-",O$1,1)-1))+1,AVERAGE(INDEX($E:$E,ROW($E935)-VALUE(LEFT(O$1,FIND("-",O$1,1)-1))):$E935),($E935*(2/(VALUE(LEFT(O$1,FIND("-",O$1,1)-1))+1)))+(O934*(1-(2/(VALUE(LEFT(O$1,FIND("-",O$1,1)-1))+1))))))</f>
        <v>0.71655983720702987</v>
      </c>
      <c r="Q935">
        <f>IF(ROW($E935)&lt;=VALUE(LEFT(Q$1,FIND("-",Q$1,1)-1)),0,IF(ROW($E935)=VALUE(LEFT(Q$1,FIND("-",Q$1,1)-1))+1,AVERAGE(INDEX($E:$E,ROW($E935)-VALUE(LEFT(Q$1,FIND("-",Q$1,1)-1))):$E935),($E935*(2/(VALUE(LEFT(Q$1,FIND("-",Q$1,1)-1))+1)))+(Q934*(1-(2/(VALUE(LEFT(Q$1,FIND("-",Q$1,1)-1))+1))))))</f>
        <v>0.9889523153638603</v>
      </c>
      <c r="R935">
        <f>IF(ROW($E935)&lt;=VALUE(LEFT(R$1,FIND("-",R$1,1)-1)),0,IF(ROW($E935)=VALUE(LEFT(R$1,FIND("-",R$1,1)-1))+1,AVERAGE(INDEX($E:$E,ROW($E935)-VALUE(LEFT(R$1,FIND("-",R$1,1)-1))):$E935),($E935*(2/(VALUE(LEFT(R$1,FIND("-",R$1,1)-1))+1)))+(R934*(1-(2/(VALUE(LEFT(R$1,FIND("-",R$1,1)-1))+1))))))</f>
        <v>0.93042617124461779</v>
      </c>
      <c r="S935">
        <f t="shared" si="130"/>
        <v>5.8526144119242507E-2</v>
      </c>
      <c r="T935">
        <f>IF(ROW($E935)&lt;=MAX(VALUE(LEFT(Q$1,FIND("-",Q$1,1)-1)),VALUE(LEFT(R$1,FIND("-",R$1,1)-1)))+VALUE(LEFT(T$1,FIND("-",T$1,1)-1))-1,0,IF(ROW($E935)=MAX(VALUE(LEFT(Q$1,FIND("-",Q$1,1)-1)),VALUE(LEFT(R$1,FIND("-",R$1,1)-1)))+VALUE(LEFT(T$1,FIND("-",T$1,1)-1)),AVERAGE(INDEX($S:$S,ROW(S935)-VALUE(LEFT(T$1,FIND("-",T$1,1)-1))+1):S935),($S935*(2/(VALUE(LEFT(T$1,FIND("-",T$1,1)-1))+1)))+(T934*(1-(2/(VALUE(LEFT(T$1,FIND("-",T$1,1)-1))+1))))))</f>
        <v>5.55475271778458E-2</v>
      </c>
      <c r="V935">
        <f t="shared" si="131"/>
        <v>0</v>
      </c>
      <c r="W935">
        <f>IF(ROW($E935)&lt;=VALUE(LEFT(W$1,FIND("-",W$1,1)-1))+1,0,IF(ROW($E934)=VALUE(LEFT(W$1,FIND("-",W$1,1)-1))+1,100-100/(1+ABS((SUMIF(INDEX($V:$V,ROW($V935)-VALUE(LEFT(W$1,FIND("-",W$1,1)-1))+1):$V935,"&gt;0",INDEX($V:$V,ROW($V935)-VALUE(LEFT(W$1,FIND("-",W$1,1)-1))+1):$V935)/COUNTIF(INDEX($V:$V,ROW($V935)-VALUE(LEFT(W$1,FIND("-",W$1,1)-1))+1):$V935,"&gt;0"))/(SUMIF(INDEX($V:$V,ROW($V935)-VALUE(LEFT(W$1,FIND("-",W$1,1)-1))+1):$V935,"&lt;0",INDEX($V:$V,ROW($V935)-VALUE(LEFT(W$1,FIND("-",W$1,1)-1))+1):$V935)/COUNTIF(INDEX($V:$V,ROW($V935)-VALUE(LEFT(W$1,FIND("-",W$1,1)-1))+1):$V935,"&lt;0")))),100-100/(1+ABS((SUMIF(INDEX($V:$V,ROW($V935)-VALUE(LEFT(W$1,FIND("-",W$1,1)-1))+1):$V935,"&gt;0",INDEX($V:$V,ROW($V935)-VALUE(LEFT(W$1,FIND("-",W$1,1)-1))+1):$V935)/VALUE(LEFT(W$1,FIND("-",W$1,1)-1)))/(SUMIF(INDEX($V:$V,ROW($V935)-VALUE(LEFT(W$1,FIND("-",W$1,1)-1))+1):$V935,"&lt;0",INDEX($V:$V,ROW($V935)-VALUE(LEFT(W$1,FIND("-",W$1,1)-1))+1):$V935)/VALUE(LEFT(W$1,FIND("-",W$1,1)-1)))))))</f>
        <v>74.074074074074062</v>
      </c>
      <c r="Y935">
        <f>IF(ROW($E935)&lt;=VALUE(LEFT(Y$1,FIND("-",Y$1,1)-1)),0,MAX(INDEX(C:C,ROW(C935)-VALUE(LEFT(Y$1,FIND("-",Y$1,1)-1))+1):C935))</f>
        <v>1.1200000000000001</v>
      </c>
      <c r="Z935">
        <f>IF(ROW($E935)&lt;=VALUE(LEFT(Z$1,FIND("-",Z$1,1)-1)),0,MIN(INDEX(D:D,ROW(D935)-VALUE(LEFT(Z$1,FIND("-",Z$1,1)-1))+1):D935))</f>
        <v>0.87</v>
      </c>
      <c r="AA935">
        <f t="shared" si="135"/>
        <v>59.999999999999986</v>
      </c>
      <c r="AB935">
        <f>IF(ROW($AA935)&lt;=VALUE(LEFT(AA$1,FIND("-",AA$1,1)-1))+VALUE(LEFT(AB$1,FIND("-",AB$1,1)-1)-1),0,AVERAGE(INDEX($AA:$AA,ROW($AA935)-VALUE(LEFT(AB$1,FIND("-",AB$1,1)-1))+1):$AA935))</f>
        <v>61.333333333333314</v>
      </c>
      <c r="AC935">
        <f>IF(ROW($AA935)&lt;=VALUE(LEFT(AA$1,FIND("-",AA$1,1)-1))+VALUE(LEFT(AB$1,FIND("-",AB$1,1)-1)-1)+VALUE(LEFT(AC$1,FIND("-",AC$1,1)-1)-1),0,AVERAGE(INDEX($AB:$AB,ROW($AB935)-VALUE(LEFT(AC$1,FIND("-",AC$1,1)-1))+1):$AB935))</f>
        <v>64.603773584905639</v>
      </c>
      <c r="AE935">
        <f t="shared" si="132"/>
        <v>33427144</v>
      </c>
      <c r="AG935" t="str">
        <f t="shared" si="134"/>
        <v/>
      </c>
    </row>
    <row r="936" spans="1:33" x14ac:dyDescent="0.25">
      <c r="A936" s="6">
        <v>37845</v>
      </c>
      <c r="B936">
        <v>1.04</v>
      </c>
      <c r="C936">
        <v>1.04</v>
      </c>
      <c r="D936">
        <v>1.02</v>
      </c>
      <c r="E936">
        <v>1.03</v>
      </c>
      <c r="F936">
        <v>0.59381600000000001</v>
      </c>
      <c r="G936">
        <v>303000</v>
      </c>
      <c r="I936" t="str">
        <f t="shared" si="127"/>
        <v/>
      </c>
      <c r="J936" t="str">
        <f t="shared" si="128"/>
        <v>Overbought</v>
      </c>
      <c r="K936" t="str">
        <f t="shared" si="129"/>
        <v/>
      </c>
      <c r="M936" s="11" t="str">
        <f t="shared" si="133"/>
        <v/>
      </c>
      <c r="O936">
        <f>IF(ROW($E936)&lt;=VALUE(LEFT(O$1,FIND("-",O$1,1)-1)),0,IF(ROW($E936)=VALUE(LEFT(O$1,FIND("-",O$1,1)-1))+1,AVERAGE(INDEX($E:$E,ROW($E936)-VALUE(LEFT(O$1,FIND("-",O$1,1)-1))):$E936),($E936*(2/(VALUE(LEFT(O$1,FIND("-",O$1,1)-1))+1)))+(O935*(1-(2/(VALUE(LEFT(O$1,FIND("-",O$1,1)-1))+1))))))</f>
        <v>0.7196786447970096</v>
      </c>
      <c r="Q936">
        <f>IF(ROW($E936)&lt;=VALUE(LEFT(Q$1,FIND("-",Q$1,1)-1)),0,IF(ROW($E936)=VALUE(LEFT(Q$1,FIND("-",Q$1,1)-1))+1,AVERAGE(INDEX($E:$E,ROW($E936)-VALUE(LEFT(Q$1,FIND("-",Q$1,1)-1))):$E936),($E936*(2/(VALUE(LEFT(Q$1,FIND("-",Q$1,1)-1))+1)))+(Q935*(1-(2/(VALUE(LEFT(Q$1,FIND("-",Q$1,1)-1))+1))))))</f>
        <v>0.99526734376942017</v>
      </c>
      <c r="R936">
        <f>IF(ROW($E936)&lt;=VALUE(LEFT(R$1,FIND("-",R$1,1)-1)),0,IF(ROW($E936)=VALUE(LEFT(R$1,FIND("-",R$1,1)-1))+1,AVERAGE(INDEX($E:$E,ROW($E936)-VALUE(LEFT(R$1,FIND("-",R$1,1)-1))):$E936),($E936*(2/(VALUE(LEFT(R$1,FIND("-",R$1,1)-1))+1)))+(R935*(1-(2/(VALUE(LEFT(R$1,FIND("-",R$1,1)-1))+1))))))</f>
        <v>0.93780201041168321</v>
      </c>
      <c r="S936">
        <f t="shared" si="130"/>
        <v>5.7465333357736958E-2</v>
      </c>
      <c r="T936">
        <f>IF(ROW($E936)&lt;=MAX(VALUE(LEFT(Q$1,FIND("-",Q$1,1)-1)),VALUE(LEFT(R$1,FIND("-",R$1,1)-1)))+VALUE(LEFT(T$1,FIND("-",T$1,1)-1))-1,0,IF(ROW($E936)=MAX(VALUE(LEFT(Q$1,FIND("-",Q$1,1)-1)),VALUE(LEFT(R$1,FIND("-",R$1,1)-1)))+VALUE(LEFT(T$1,FIND("-",T$1,1)-1)),AVERAGE(INDEX($S:$S,ROW(S936)-VALUE(LEFT(T$1,FIND("-",T$1,1)-1))+1):S936),($S936*(2/(VALUE(LEFT(T$1,FIND("-",T$1,1)-1))+1)))+(T935*(1-(2/(VALUE(LEFT(T$1,FIND("-",T$1,1)-1))+1))))))</f>
        <v>5.5931088413824034E-2</v>
      </c>
      <c r="V936">
        <f t="shared" si="131"/>
        <v>1.0000000000000009E-2</v>
      </c>
      <c r="W936">
        <f>IF(ROW($E936)&lt;=VALUE(LEFT(W$1,FIND("-",W$1,1)-1))+1,0,IF(ROW($E935)=VALUE(LEFT(W$1,FIND("-",W$1,1)-1))+1,100-100/(1+ABS((SUMIF(INDEX($V:$V,ROW($V936)-VALUE(LEFT(W$1,FIND("-",W$1,1)-1))+1):$V936,"&gt;0",INDEX($V:$V,ROW($V936)-VALUE(LEFT(W$1,FIND("-",W$1,1)-1))+1):$V936)/COUNTIF(INDEX($V:$V,ROW($V936)-VALUE(LEFT(W$1,FIND("-",W$1,1)-1))+1):$V936,"&gt;0"))/(SUMIF(INDEX($V:$V,ROW($V936)-VALUE(LEFT(W$1,FIND("-",W$1,1)-1))+1):$V936,"&lt;0",INDEX($V:$V,ROW($V936)-VALUE(LEFT(W$1,FIND("-",W$1,1)-1))+1):$V936)/COUNTIF(INDEX($V:$V,ROW($V936)-VALUE(LEFT(W$1,FIND("-",W$1,1)-1))+1):$V936,"&lt;0")))),100-100/(1+ABS((SUMIF(INDEX($V:$V,ROW($V936)-VALUE(LEFT(W$1,FIND("-",W$1,1)-1))+1):$V936,"&gt;0",INDEX($V:$V,ROW($V936)-VALUE(LEFT(W$1,FIND("-",W$1,1)-1))+1):$V936)/VALUE(LEFT(W$1,FIND("-",W$1,1)-1)))/(SUMIF(INDEX($V:$V,ROW($V936)-VALUE(LEFT(W$1,FIND("-",W$1,1)-1))+1):$V936,"&lt;0",INDEX($V:$V,ROW($V936)-VALUE(LEFT(W$1,FIND("-",W$1,1)-1))+1):$V936)/VALUE(LEFT(W$1,FIND("-",W$1,1)-1)))))))</f>
        <v>73.584905660377345</v>
      </c>
      <c r="Y936">
        <f>IF(ROW($E936)&lt;=VALUE(LEFT(Y$1,FIND("-",Y$1,1)-1)),0,MAX(INDEX(C:C,ROW(C936)-VALUE(LEFT(Y$1,FIND("-",Y$1,1)-1))+1):C936))</f>
        <v>1.1200000000000001</v>
      </c>
      <c r="Z936">
        <f>IF(ROW($E936)&lt;=VALUE(LEFT(Z$1,FIND("-",Z$1,1)-1)),0,MIN(INDEX(D:D,ROW(D936)-VALUE(LEFT(Z$1,FIND("-",Z$1,1)-1))+1):D936))</f>
        <v>0.87</v>
      </c>
      <c r="AA936">
        <f t="shared" si="135"/>
        <v>63.999999999999979</v>
      </c>
      <c r="AB936">
        <f>IF(ROW($AA936)&lt;=VALUE(LEFT(AA$1,FIND("-",AA$1,1)-1))+VALUE(LEFT(AB$1,FIND("-",AB$1,1)-1)-1),0,AVERAGE(INDEX($AA:$AA,ROW($AA936)-VALUE(LEFT(AB$1,FIND("-",AB$1,1)-1))+1):$AA936))</f>
        <v>61.333333333333314</v>
      </c>
      <c r="AC936">
        <f>IF(ROW($AA936)&lt;=VALUE(LEFT(AA$1,FIND("-",AA$1,1)-1))+VALUE(LEFT(AB$1,FIND("-",AB$1,1)-1)-1)+VALUE(LEFT(AC$1,FIND("-",AC$1,1)-1)-1),0,AVERAGE(INDEX($AB:$AB,ROW($AB936)-VALUE(LEFT(AC$1,FIND("-",AC$1,1)-1))+1):$AB936))</f>
        <v>62.004192872117386</v>
      </c>
      <c r="AE936">
        <f t="shared" si="132"/>
        <v>33730144</v>
      </c>
      <c r="AG936" t="str">
        <f t="shared" si="134"/>
        <v/>
      </c>
    </row>
    <row r="937" spans="1:33" x14ac:dyDescent="0.25">
      <c r="A937" s="6">
        <v>37846</v>
      </c>
      <c r="B937">
        <v>1.03</v>
      </c>
      <c r="C937">
        <v>1.03</v>
      </c>
      <c r="D937">
        <v>1</v>
      </c>
      <c r="E937">
        <v>1</v>
      </c>
      <c r="F937">
        <v>0.57652099999999995</v>
      </c>
      <c r="G937">
        <v>483500</v>
      </c>
      <c r="I937" t="str">
        <f t="shared" si="127"/>
        <v>Bearish</v>
      </c>
      <c r="J937" t="str">
        <f t="shared" si="128"/>
        <v/>
      </c>
      <c r="K937" t="str">
        <f t="shared" si="129"/>
        <v/>
      </c>
      <c r="M937" s="11" t="str">
        <f t="shared" si="133"/>
        <v/>
      </c>
      <c r="O937">
        <f>IF(ROW($E937)&lt;=VALUE(LEFT(O$1,FIND("-",O$1,1)-1)),0,IF(ROW($E937)=VALUE(LEFT(O$1,FIND("-",O$1,1)-1))+1,AVERAGE(INDEX($E:$E,ROW($E937)-VALUE(LEFT(O$1,FIND("-",O$1,1)-1))):$E937),($E937*(2/(VALUE(LEFT(O$1,FIND("-",O$1,1)-1))+1)))+(O936*(1-(2/(VALUE(LEFT(O$1,FIND("-",O$1,1)-1))+1))))))</f>
        <v>0.72246791201295979</v>
      </c>
      <c r="Q937">
        <f>IF(ROW($E937)&lt;=VALUE(LEFT(Q$1,FIND("-",Q$1,1)-1)),0,IF(ROW($E937)=VALUE(LEFT(Q$1,FIND("-",Q$1,1)-1))+1,AVERAGE(INDEX($E:$E,ROW($E937)-VALUE(LEFT(Q$1,FIND("-",Q$1,1)-1))):$E937),($E937*(2/(VALUE(LEFT(Q$1,FIND("-",Q$1,1)-1))+1)))+(Q936*(1-(2/(VALUE(LEFT(Q$1,FIND("-",Q$1,1)-1))+1))))))</f>
        <v>0.99599544472797086</v>
      </c>
      <c r="R937">
        <f>IF(ROW($E937)&lt;=VALUE(LEFT(R$1,FIND("-",R$1,1)-1)),0,IF(ROW($E937)=VALUE(LEFT(R$1,FIND("-",R$1,1)-1))+1,AVERAGE(INDEX($E:$E,ROW($E937)-VALUE(LEFT(R$1,FIND("-",R$1,1)-1))):$E937),($E937*(2/(VALUE(LEFT(R$1,FIND("-",R$1,1)-1))+1)))+(R936*(1-(2/(VALUE(LEFT(R$1,FIND("-",R$1,1)-1))+1))))))</f>
        <v>0.94240926889970666</v>
      </c>
      <c r="S937">
        <f t="shared" si="130"/>
        <v>5.3586175828264193E-2</v>
      </c>
      <c r="T937">
        <f>IF(ROW($E937)&lt;=MAX(VALUE(LEFT(Q$1,FIND("-",Q$1,1)-1)),VALUE(LEFT(R$1,FIND("-",R$1,1)-1)))+VALUE(LEFT(T$1,FIND("-",T$1,1)-1))-1,0,IF(ROW($E937)=MAX(VALUE(LEFT(Q$1,FIND("-",Q$1,1)-1)),VALUE(LEFT(R$1,FIND("-",R$1,1)-1)))+VALUE(LEFT(T$1,FIND("-",T$1,1)-1)),AVERAGE(INDEX($S:$S,ROW(S937)-VALUE(LEFT(T$1,FIND("-",T$1,1)-1))+1):S937),($S937*(2/(VALUE(LEFT(T$1,FIND("-",T$1,1)-1))+1)))+(T936*(1-(2/(VALUE(LEFT(T$1,FIND("-",T$1,1)-1))+1))))))</f>
        <v>5.546210589671207E-2</v>
      </c>
      <c r="V937">
        <f t="shared" si="131"/>
        <v>-3.0000000000000027E-2</v>
      </c>
      <c r="W937">
        <f>IF(ROW($E937)&lt;=VALUE(LEFT(W$1,FIND("-",W$1,1)-1))+1,0,IF(ROW($E936)=VALUE(LEFT(W$1,FIND("-",W$1,1)-1))+1,100-100/(1+ABS((SUMIF(INDEX($V:$V,ROW($V937)-VALUE(LEFT(W$1,FIND("-",W$1,1)-1))+1):$V937,"&gt;0",INDEX($V:$V,ROW($V937)-VALUE(LEFT(W$1,FIND("-",W$1,1)-1))+1):$V937)/COUNTIF(INDEX($V:$V,ROW($V937)-VALUE(LEFT(W$1,FIND("-",W$1,1)-1))+1):$V937,"&gt;0"))/(SUMIF(INDEX($V:$V,ROW($V937)-VALUE(LEFT(W$1,FIND("-",W$1,1)-1))+1):$V937,"&lt;0",INDEX($V:$V,ROW($V937)-VALUE(LEFT(W$1,FIND("-",W$1,1)-1))+1):$V937)/COUNTIF(INDEX($V:$V,ROW($V937)-VALUE(LEFT(W$1,FIND("-",W$1,1)-1))+1):$V937,"&lt;0")))),100-100/(1+ABS((SUMIF(INDEX($V:$V,ROW($V937)-VALUE(LEFT(W$1,FIND("-",W$1,1)-1))+1):$V937,"&gt;0",INDEX($V:$V,ROW($V937)-VALUE(LEFT(W$1,FIND("-",W$1,1)-1))+1):$V937)/VALUE(LEFT(W$1,FIND("-",W$1,1)-1)))/(SUMIF(INDEX($V:$V,ROW($V937)-VALUE(LEFT(W$1,FIND("-",W$1,1)-1))+1):$V937,"&lt;0",INDEX($V:$V,ROW($V937)-VALUE(LEFT(W$1,FIND("-",W$1,1)-1))+1):$V937)/VALUE(LEFT(W$1,FIND("-",W$1,1)-1)))))))</f>
        <v>63.636363636363619</v>
      </c>
      <c r="Y937">
        <f>IF(ROW($E937)&lt;=VALUE(LEFT(Y$1,FIND("-",Y$1,1)-1)),0,MAX(INDEX(C:C,ROW(C937)-VALUE(LEFT(Y$1,FIND("-",Y$1,1)-1))+1):C937))</f>
        <v>1.1200000000000001</v>
      </c>
      <c r="Z937">
        <f>IF(ROW($E937)&lt;=VALUE(LEFT(Z$1,FIND("-",Z$1,1)-1)),0,MIN(INDEX(D:D,ROW(D937)-VALUE(LEFT(Z$1,FIND("-",Z$1,1)-1))+1):D937))</f>
        <v>0.87</v>
      </c>
      <c r="AA937">
        <f t="shared" si="135"/>
        <v>51.999999999999979</v>
      </c>
      <c r="AB937">
        <f>IF(ROW($AA937)&lt;=VALUE(LEFT(AA$1,FIND("-",AA$1,1)-1))+VALUE(LEFT(AB$1,FIND("-",AB$1,1)-1)-1),0,AVERAGE(INDEX($AA:$AA,ROW($AA937)-VALUE(LEFT(AB$1,FIND("-",AB$1,1)-1))+1):$AA937))</f>
        <v>58.66666666666665</v>
      </c>
      <c r="AC937">
        <f>IF(ROW($AA937)&lt;=VALUE(LEFT(AA$1,FIND("-",AA$1,1)-1))+VALUE(LEFT(AB$1,FIND("-",AB$1,1)-1)-1)+VALUE(LEFT(AC$1,FIND("-",AC$1,1)-1)-1),0,AVERAGE(INDEX($AB:$AB,ROW($AB937)-VALUE(LEFT(AC$1,FIND("-",AC$1,1)-1))+1):$AB937))</f>
        <v>60.444444444444429</v>
      </c>
      <c r="AE937">
        <f t="shared" si="132"/>
        <v>33246644</v>
      </c>
      <c r="AG937" t="str">
        <f t="shared" si="134"/>
        <v/>
      </c>
    </row>
    <row r="938" spans="1:33" x14ac:dyDescent="0.25">
      <c r="A938" s="6">
        <v>37847</v>
      </c>
      <c r="B938">
        <v>1.01</v>
      </c>
      <c r="C938">
        <v>1.03</v>
      </c>
      <c r="D938">
        <v>1</v>
      </c>
      <c r="E938">
        <v>1.02</v>
      </c>
      <c r="F938">
        <v>0.58805099999999999</v>
      </c>
      <c r="G938">
        <v>509200</v>
      </c>
      <c r="I938" t="str">
        <f t="shared" si="127"/>
        <v/>
      </c>
      <c r="J938" t="str">
        <f t="shared" si="128"/>
        <v/>
      </c>
      <c r="K938" t="str">
        <f t="shared" si="129"/>
        <v/>
      </c>
      <c r="M938" s="11" t="str">
        <f t="shared" si="133"/>
        <v/>
      </c>
      <c r="O938">
        <f>IF(ROW($E938)&lt;=VALUE(LEFT(O$1,FIND("-",O$1,1)-1)),0,IF(ROW($E938)=VALUE(LEFT(O$1,FIND("-",O$1,1)-1))+1,AVERAGE(INDEX($E:$E,ROW($E938)-VALUE(LEFT(O$1,FIND("-",O$1,1)-1))):$E938),($E938*(2/(VALUE(LEFT(O$1,FIND("-",O$1,1)-1))+1)))+(O937*(1-(2/(VALUE(LEFT(O$1,FIND("-",O$1,1)-1))+1))))))</f>
        <v>0.72542843030138804</v>
      </c>
      <c r="Q938">
        <f>IF(ROW($E938)&lt;=VALUE(LEFT(Q$1,FIND("-",Q$1,1)-1)),0,IF(ROW($E938)=VALUE(LEFT(Q$1,FIND("-",Q$1,1)-1))+1,AVERAGE(INDEX($E:$E,ROW($E938)-VALUE(LEFT(Q$1,FIND("-",Q$1,1)-1))):$E938),($E938*(2/(VALUE(LEFT(Q$1,FIND("-",Q$1,1)-1))+1)))+(Q937*(1-(2/(VALUE(LEFT(Q$1,FIND("-",Q$1,1)-1))+1))))))</f>
        <v>0.99968845323136002</v>
      </c>
      <c r="R938">
        <f>IF(ROW($E938)&lt;=VALUE(LEFT(R$1,FIND("-",R$1,1)-1)),0,IF(ROW($E938)=VALUE(LEFT(R$1,FIND("-",R$1,1)-1))+1,AVERAGE(INDEX($E:$E,ROW($E938)-VALUE(LEFT(R$1,FIND("-",R$1,1)-1))):$E938),($E938*(2/(VALUE(LEFT(R$1,FIND("-",R$1,1)-1))+1)))+(R937*(1-(2/(VALUE(LEFT(R$1,FIND("-",R$1,1)-1))+1))))))</f>
        <v>0.94815673046269144</v>
      </c>
      <c r="S938">
        <f t="shared" si="130"/>
        <v>5.1531722768668575E-2</v>
      </c>
      <c r="T938">
        <f>IF(ROW($E938)&lt;=MAX(VALUE(LEFT(Q$1,FIND("-",Q$1,1)-1)),VALUE(LEFT(R$1,FIND("-",R$1,1)-1)))+VALUE(LEFT(T$1,FIND("-",T$1,1)-1))-1,0,IF(ROW($E938)=MAX(VALUE(LEFT(Q$1,FIND("-",Q$1,1)-1)),VALUE(LEFT(R$1,FIND("-",R$1,1)-1)))+VALUE(LEFT(T$1,FIND("-",T$1,1)-1)),AVERAGE(INDEX($S:$S,ROW(S938)-VALUE(LEFT(T$1,FIND("-",T$1,1)-1))+1):S938),($S938*(2/(VALUE(LEFT(T$1,FIND("-",T$1,1)-1))+1)))+(T937*(1-(2/(VALUE(LEFT(T$1,FIND("-",T$1,1)-1))+1))))))</f>
        <v>5.467602927110337E-2</v>
      </c>
      <c r="V938">
        <f t="shared" si="131"/>
        <v>2.0000000000000018E-2</v>
      </c>
      <c r="W938">
        <f>IF(ROW($E938)&lt;=VALUE(LEFT(W$1,FIND("-",W$1,1)-1))+1,0,IF(ROW($E937)=VALUE(LEFT(W$1,FIND("-",W$1,1)-1))+1,100-100/(1+ABS((SUMIF(INDEX($V:$V,ROW($V938)-VALUE(LEFT(W$1,FIND("-",W$1,1)-1))+1):$V938,"&gt;0",INDEX($V:$V,ROW($V938)-VALUE(LEFT(W$1,FIND("-",W$1,1)-1))+1):$V938)/COUNTIF(INDEX($V:$V,ROW($V938)-VALUE(LEFT(W$1,FIND("-",W$1,1)-1))+1):$V938,"&gt;0"))/(SUMIF(INDEX($V:$V,ROW($V938)-VALUE(LEFT(W$1,FIND("-",W$1,1)-1))+1):$V938,"&lt;0",INDEX($V:$V,ROW($V938)-VALUE(LEFT(W$1,FIND("-",W$1,1)-1))+1):$V938)/COUNTIF(INDEX($V:$V,ROW($V938)-VALUE(LEFT(W$1,FIND("-",W$1,1)-1))+1):$V938,"&lt;0")))),100-100/(1+ABS((SUMIF(INDEX($V:$V,ROW($V938)-VALUE(LEFT(W$1,FIND("-",W$1,1)-1))+1):$V938,"&gt;0",INDEX($V:$V,ROW($V938)-VALUE(LEFT(W$1,FIND("-",W$1,1)-1))+1):$V938)/VALUE(LEFT(W$1,FIND("-",W$1,1)-1)))/(SUMIF(INDEX($V:$V,ROW($V938)-VALUE(LEFT(W$1,FIND("-",W$1,1)-1))+1):$V938,"&lt;0",INDEX($V:$V,ROW($V938)-VALUE(LEFT(W$1,FIND("-",W$1,1)-1))+1):$V938)/VALUE(LEFT(W$1,FIND("-",W$1,1)-1)))))))</f>
        <v>68.421052631578931</v>
      </c>
      <c r="Y938">
        <f>IF(ROW($E938)&lt;=VALUE(LEFT(Y$1,FIND("-",Y$1,1)-1)),0,MAX(INDEX(C:C,ROW(C938)-VALUE(LEFT(Y$1,FIND("-",Y$1,1)-1))+1):C938))</f>
        <v>1.1200000000000001</v>
      </c>
      <c r="Z938">
        <f>IF(ROW($E938)&lt;=VALUE(LEFT(Z$1,FIND("-",Z$1,1)-1)),0,MIN(INDEX(D:D,ROW(D938)-VALUE(LEFT(Z$1,FIND("-",Z$1,1)-1))+1):D938))</f>
        <v>0.87</v>
      </c>
      <c r="AA938">
        <f t="shared" si="135"/>
        <v>59.999999999999986</v>
      </c>
      <c r="AB938">
        <f>IF(ROW($AA938)&lt;=VALUE(LEFT(AA$1,FIND("-",AA$1,1)-1))+VALUE(LEFT(AB$1,FIND("-",AB$1,1)-1)-1),0,AVERAGE(INDEX($AA:$AA,ROW($AA938)-VALUE(LEFT(AB$1,FIND("-",AB$1,1)-1))+1):$AA938))</f>
        <v>58.66666666666665</v>
      </c>
      <c r="AC938">
        <f>IF(ROW($AA938)&lt;=VALUE(LEFT(AA$1,FIND("-",AA$1,1)-1))+VALUE(LEFT(AB$1,FIND("-",AB$1,1)-1)-1)+VALUE(LEFT(AC$1,FIND("-",AC$1,1)-1)-1),0,AVERAGE(INDEX($AB:$AB,ROW($AB938)-VALUE(LEFT(AC$1,FIND("-",AC$1,1)-1))+1):$AB938))</f>
        <v>59.555555555555543</v>
      </c>
      <c r="AE938">
        <f t="shared" si="132"/>
        <v>33755844</v>
      </c>
      <c r="AG938" t="str">
        <f t="shared" si="134"/>
        <v/>
      </c>
    </row>
    <row r="939" spans="1:33" x14ac:dyDescent="0.25">
      <c r="A939" s="6">
        <v>37848</v>
      </c>
      <c r="B939">
        <v>1.1100000000000001</v>
      </c>
      <c r="C939">
        <v>1.1100000000000001</v>
      </c>
      <c r="D939">
        <v>1.1100000000000001</v>
      </c>
      <c r="E939">
        <v>1.1100000000000001</v>
      </c>
      <c r="F939">
        <v>0.63993800000000001</v>
      </c>
      <c r="G939">
        <v>6189100</v>
      </c>
      <c r="I939" t="str">
        <f t="shared" si="127"/>
        <v>Bullish</v>
      </c>
      <c r="J939" t="str">
        <f t="shared" si="128"/>
        <v>Overbought</v>
      </c>
      <c r="K939" t="str">
        <f t="shared" si="129"/>
        <v/>
      </c>
      <c r="M939" s="11" t="str">
        <f t="shared" si="133"/>
        <v/>
      </c>
      <c r="O939">
        <f>IF(ROW($E939)&lt;=VALUE(LEFT(O$1,FIND("-",O$1,1)-1)),0,IF(ROW($E939)=VALUE(LEFT(O$1,FIND("-",O$1,1)-1))+1,AVERAGE(INDEX($E:$E,ROW($E939)-VALUE(LEFT(O$1,FIND("-",O$1,1)-1))):$E939),($E939*(2/(VALUE(LEFT(O$1,FIND("-",O$1,1)-1))+1)))+(O938*(1-(2/(VALUE(LEFT(O$1,FIND("-",O$1,1)-1))+1))))))</f>
        <v>0.72925501308445884</v>
      </c>
      <c r="Q939">
        <f>IF(ROW($E939)&lt;=VALUE(LEFT(Q$1,FIND("-",Q$1,1)-1)),0,IF(ROW($E939)=VALUE(LEFT(Q$1,FIND("-",Q$1,1)-1))+1,AVERAGE(INDEX($E:$E,ROW($E939)-VALUE(LEFT(Q$1,FIND("-",Q$1,1)-1))):$E939),($E939*(2/(VALUE(LEFT(Q$1,FIND("-",Q$1,1)-1))+1)))+(Q938*(1-(2/(VALUE(LEFT(Q$1,FIND("-",Q$1,1)-1))+1))))))</f>
        <v>1.0166594604265353</v>
      </c>
      <c r="R939">
        <f>IF(ROW($E939)&lt;=VALUE(LEFT(R$1,FIND("-",R$1,1)-1)),0,IF(ROW($E939)=VALUE(LEFT(R$1,FIND("-",R$1,1)-1))+1,AVERAGE(INDEX($E:$E,ROW($E939)-VALUE(LEFT(R$1,FIND("-",R$1,1)-1))):$E939),($E939*(2/(VALUE(LEFT(R$1,FIND("-",R$1,1)-1))+1)))+(R938*(1-(2/(VALUE(LEFT(R$1,FIND("-",R$1,1)-1))+1))))))</f>
        <v>0.96014512079878833</v>
      </c>
      <c r="S939">
        <f t="shared" si="130"/>
        <v>5.651433962774699E-2</v>
      </c>
      <c r="T939">
        <f>IF(ROW($E939)&lt;=MAX(VALUE(LEFT(Q$1,FIND("-",Q$1,1)-1)),VALUE(LEFT(R$1,FIND("-",R$1,1)-1)))+VALUE(LEFT(T$1,FIND("-",T$1,1)-1))-1,0,IF(ROW($E939)=MAX(VALUE(LEFT(Q$1,FIND("-",Q$1,1)-1)),VALUE(LEFT(R$1,FIND("-",R$1,1)-1)))+VALUE(LEFT(T$1,FIND("-",T$1,1)-1)),AVERAGE(INDEX($S:$S,ROW(S939)-VALUE(LEFT(T$1,FIND("-",T$1,1)-1))+1):S939),($S939*(2/(VALUE(LEFT(T$1,FIND("-",T$1,1)-1))+1)))+(T938*(1-(2/(VALUE(LEFT(T$1,FIND("-",T$1,1)-1))+1))))))</f>
        <v>5.5043691342432102E-2</v>
      </c>
      <c r="V939">
        <f t="shared" si="131"/>
        <v>9.000000000000008E-2</v>
      </c>
      <c r="W939">
        <f>IF(ROW($E939)&lt;=VALUE(LEFT(W$1,FIND("-",W$1,1)-1))+1,0,IF(ROW($E938)=VALUE(LEFT(W$1,FIND("-",W$1,1)-1))+1,100-100/(1+ABS((SUMIF(INDEX($V:$V,ROW($V939)-VALUE(LEFT(W$1,FIND("-",W$1,1)-1))+1):$V939,"&gt;0",INDEX($V:$V,ROW($V939)-VALUE(LEFT(W$1,FIND("-",W$1,1)-1))+1):$V939)/COUNTIF(INDEX($V:$V,ROW($V939)-VALUE(LEFT(W$1,FIND("-",W$1,1)-1))+1):$V939,"&gt;0"))/(SUMIF(INDEX($V:$V,ROW($V939)-VALUE(LEFT(W$1,FIND("-",W$1,1)-1))+1):$V939,"&lt;0",INDEX($V:$V,ROW($V939)-VALUE(LEFT(W$1,FIND("-",W$1,1)-1))+1):$V939)/COUNTIF(INDEX($V:$V,ROW($V939)-VALUE(LEFT(W$1,FIND("-",W$1,1)-1))+1):$V939,"&lt;0")))),100-100/(1+ABS((SUMIF(INDEX($V:$V,ROW($V939)-VALUE(LEFT(W$1,FIND("-",W$1,1)-1))+1):$V939,"&gt;0",INDEX($V:$V,ROW($V939)-VALUE(LEFT(W$1,FIND("-",W$1,1)-1))+1):$V939)/VALUE(LEFT(W$1,FIND("-",W$1,1)-1)))/(SUMIF(INDEX($V:$V,ROW($V939)-VALUE(LEFT(W$1,FIND("-",W$1,1)-1))+1):$V939,"&lt;0",INDEX($V:$V,ROW($V939)-VALUE(LEFT(W$1,FIND("-",W$1,1)-1))+1):$V939)/VALUE(LEFT(W$1,FIND("-",W$1,1)-1)))))))</f>
        <v>80.281690140845058</v>
      </c>
      <c r="Y939">
        <f>IF(ROW($E939)&lt;=VALUE(LEFT(Y$1,FIND("-",Y$1,1)-1)),0,MAX(INDEX(C:C,ROW(C939)-VALUE(LEFT(Y$1,FIND("-",Y$1,1)-1))+1):C939))</f>
        <v>1.1200000000000001</v>
      </c>
      <c r="Z939">
        <f>IF(ROW($E939)&lt;=VALUE(LEFT(Z$1,FIND("-",Z$1,1)-1)),0,MIN(INDEX(D:D,ROW(D939)-VALUE(LEFT(Z$1,FIND("-",Z$1,1)-1))+1):D939))</f>
        <v>0.88500000000000001</v>
      </c>
      <c r="AA939">
        <f t="shared" si="135"/>
        <v>95.744680851063819</v>
      </c>
      <c r="AB939">
        <f>IF(ROW($AA939)&lt;=VALUE(LEFT(AA$1,FIND("-",AA$1,1)-1))+VALUE(LEFT(AB$1,FIND("-",AB$1,1)-1)-1),0,AVERAGE(INDEX($AA:$AA,ROW($AA939)-VALUE(LEFT(AB$1,FIND("-",AB$1,1)-1))+1):$AA939))</f>
        <v>69.248226950354592</v>
      </c>
      <c r="AC939">
        <f>IF(ROW($AA939)&lt;=VALUE(LEFT(AA$1,FIND("-",AA$1,1)-1))+VALUE(LEFT(AB$1,FIND("-",AB$1,1)-1)-1)+VALUE(LEFT(AC$1,FIND("-",AC$1,1)-1)-1),0,AVERAGE(INDEX($AB:$AB,ROW($AB939)-VALUE(LEFT(AC$1,FIND("-",AC$1,1)-1))+1):$AB939))</f>
        <v>62.193853427895966</v>
      </c>
      <c r="AE939">
        <f t="shared" si="132"/>
        <v>39944944</v>
      </c>
      <c r="AG939" t="str">
        <f t="shared" si="134"/>
        <v/>
      </c>
    </row>
    <row r="940" spans="1:33" x14ac:dyDescent="0.25">
      <c r="A940" s="6">
        <v>37851</v>
      </c>
      <c r="B940">
        <v>1.1399999999999999</v>
      </c>
      <c r="C940">
        <v>1.19</v>
      </c>
      <c r="D940">
        <v>1.1100000000000001</v>
      </c>
      <c r="E940">
        <v>1.1299999999999999</v>
      </c>
      <c r="F940">
        <v>0.65146800000000005</v>
      </c>
      <c r="G940">
        <v>2321000</v>
      </c>
      <c r="I940" t="str">
        <f t="shared" si="127"/>
        <v/>
      </c>
      <c r="J940" t="str">
        <f t="shared" si="128"/>
        <v>Overbought</v>
      </c>
      <c r="K940" t="str">
        <f t="shared" si="129"/>
        <v/>
      </c>
      <c r="M940" s="11" t="str">
        <f t="shared" si="133"/>
        <v/>
      </c>
      <c r="O940">
        <f>IF(ROW($E940)&lt;=VALUE(LEFT(O$1,FIND("-",O$1,1)-1)),0,IF(ROW($E940)=VALUE(LEFT(O$1,FIND("-",O$1,1)-1))+1,AVERAGE(INDEX($E:$E,ROW($E940)-VALUE(LEFT(O$1,FIND("-",O$1,1)-1))):$E940),($E940*(2/(VALUE(LEFT(O$1,FIND("-",O$1,1)-1))+1)))+(O939*(1-(2/(VALUE(LEFT(O$1,FIND("-",O$1,1)-1))+1))))))</f>
        <v>0.73324252539207624</v>
      </c>
      <c r="Q940">
        <f>IF(ROW($E940)&lt;=VALUE(LEFT(Q$1,FIND("-",Q$1,1)-1)),0,IF(ROW($E940)=VALUE(LEFT(Q$1,FIND("-",Q$1,1)-1))+1,AVERAGE(INDEX($E:$E,ROW($E940)-VALUE(LEFT(Q$1,FIND("-",Q$1,1)-1))):$E940),($E940*(2/(VALUE(LEFT(Q$1,FIND("-",Q$1,1)-1))+1)))+(Q939*(1-(2/(VALUE(LEFT(Q$1,FIND("-",Q$1,1)-1))+1))))))</f>
        <v>1.0340964665147607</v>
      </c>
      <c r="R940">
        <f>IF(ROW($E940)&lt;=VALUE(LEFT(R$1,FIND("-",R$1,1)-1)),0,IF(ROW($E940)=VALUE(LEFT(R$1,FIND("-",R$1,1)-1))+1,AVERAGE(INDEX($E:$E,ROW($E940)-VALUE(LEFT(R$1,FIND("-",R$1,1)-1))):$E940),($E940*(2/(VALUE(LEFT(R$1,FIND("-",R$1,1)-1))+1)))+(R939*(1-(2/(VALUE(LEFT(R$1,FIND("-",R$1,1)-1))+1))))))</f>
        <v>0.97272696370258183</v>
      </c>
      <c r="S940">
        <f t="shared" si="130"/>
        <v>6.13695028121789E-2</v>
      </c>
      <c r="T940">
        <f>IF(ROW($E940)&lt;=MAX(VALUE(LEFT(Q$1,FIND("-",Q$1,1)-1)),VALUE(LEFT(R$1,FIND("-",R$1,1)-1)))+VALUE(LEFT(T$1,FIND("-",T$1,1)-1))-1,0,IF(ROW($E940)=MAX(VALUE(LEFT(Q$1,FIND("-",Q$1,1)-1)),VALUE(LEFT(R$1,FIND("-",R$1,1)-1)))+VALUE(LEFT(T$1,FIND("-",T$1,1)-1)),AVERAGE(INDEX($S:$S,ROW(S940)-VALUE(LEFT(T$1,FIND("-",T$1,1)-1))+1):S940),($S940*(2/(VALUE(LEFT(T$1,FIND("-",T$1,1)-1))+1)))+(T939*(1-(2/(VALUE(LEFT(T$1,FIND("-",T$1,1)-1))+1))))))</f>
        <v>5.6308853636381467E-2</v>
      </c>
      <c r="V940">
        <f t="shared" si="131"/>
        <v>1.9999999999999796E-2</v>
      </c>
      <c r="W940">
        <f>IF(ROW($E940)&lt;=VALUE(LEFT(W$1,FIND("-",W$1,1)-1))+1,0,IF(ROW($E939)=VALUE(LEFT(W$1,FIND("-",W$1,1)-1))+1,100-100/(1+ABS((SUMIF(INDEX($V:$V,ROW($V940)-VALUE(LEFT(W$1,FIND("-",W$1,1)-1))+1):$V940,"&gt;0",INDEX($V:$V,ROW($V940)-VALUE(LEFT(W$1,FIND("-",W$1,1)-1))+1):$V940)/COUNTIF(INDEX($V:$V,ROW($V940)-VALUE(LEFT(W$1,FIND("-",W$1,1)-1))+1):$V940,"&gt;0"))/(SUMIF(INDEX($V:$V,ROW($V940)-VALUE(LEFT(W$1,FIND("-",W$1,1)-1))+1):$V940,"&lt;0",INDEX($V:$V,ROW($V940)-VALUE(LEFT(W$1,FIND("-",W$1,1)-1))+1):$V940)/COUNTIF(INDEX($V:$V,ROW($V940)-VALUE(LEFT(W$1,FIND("-",W$1,1)-1))+1):$V940,"&lt;0")))),100-100/(1+ABS((SUMIF(INDEX($V:$V,ROW($V940)-VALUE(LEFT(W$1,FIND("-",W$1,1)-1))+1):$V940,"&gt;0",INDEX($V:$V,ROW($V940)-VALUE(LEFT(W$1,FIND("-",W$1,1)-1))+1):$V940)/VALUE(LEFT(W$1,FIND("-",W$1,1)-1)))/(SUMIF(INDEX($V:$V,ROW($V940)-VALUE(LEFT(W$1,FIND("-",W$1,1)-1))+1):$V940,"&lt;0",INDEX($V:$V,ROW($V940)-VALUE(LEFT(W$1,FIND("-",W$1,1)-1))+1):$V940)/VALUE(LEFT(W$1,FIND("-",W$1,1)-1)))))))</f>
        <v>81.081081081081066</v>
      </c>
      <c r="Y940">
        <f>IF(ROW($E940)&lt;=VALUE(LEFT(Y$1,FIND("-",Y$1,1)-1)),0,MAX(INDEX(C:C,ROW(C940)-VALUE(LEFT(Y$1,FIND("-",Y$1,1)-1))+1):C940))</f>
        <v>1.19</v>
      </c>
      <c r="Z940">
        <f>IF(ROW($E940)&lt;=VALUE(LEFT(Z$1,FIND("-",Z$1,1)-1)),0,MIN(INDEX(D:D,ROW(D940)-VALUE(LEFT(Z$1,FIND("-",Z$1,1)-1))+1):D940))</f>
        <v>0.9</v>
      </c>
      <c r="AA940">
        <f t="shared" si="135"/>
        <v>79.310344827586192</v>
      </c>
      <c r="AB940">
        <f>IF(ROW($AA940)&lt;=VALUE(LEFT(AA$1,FIND("-",AA$1,1)-1))+VALUE(LEFT(AB$1,FIND("-",AB$1,1)-1)-1),0,AVERAGE(INDEX($AA:$AA,ROW($AA940)-VALUE(LEFT(AB$1,FIND("-",AB$1,1)-1))+1):$AA940))</f>
        <v>78.35167522621667</v>
      </c>
      <c r="AC940">
        <f>IF(ROW($AA940)&lt;=VALUE(LEFT(AA$1,FIND("-",AA$1,1)-1))+VALUE(LEFT(AB$1,FIND("-",AB$1,1)-1)-1)+VALUE(LEFT(AC$1,FIND("-",AC$1,1)-1)-1),0,AVERAGE(INDEX($AB:$AB,ROW($AB940)-VALUE(LEFT(AC$1,FIND("-",AC$1,1)-1))+1):$AB940))</f>
        <v>68.755522947745973</v>
      </c>
      <c r="AE940">
        <f t="shared" si="132"/>
        <v>42265944</v>
      </c>
      <c r="AG940" t="str">
        <f t="shared" si="134"/>
        <v/>
      </c>
    </row>
    <row r="941" spans="1:33" x14ac:dyDescent="0.25">
      <c r="A941" s="6">
        <v>37852</v>
      </c>
      <c r="B941">
        <v>1.1499999999999999</v>
      </c>
      <c r="C941">
        <v>1.1499999999999999</v>
      </c>
      <c r="D941">
        <v>1.1200000000000001</v>
      </c>
      <c r="E941">
        <v>1.1399999999999999</v>
      </c>
      <c r="F941">
        <v>0.65723399999999998</v>
      </c>
      <c r="G941">
        <v>502700</v>
      </c>
      <c r="I941" t="str">
        <f t="shared" si="127"/>
        <v/>
      </c>
      <c r="J941" t="str">
        <f t="shared" si="128"/>
        <v>Overbought</v>
      </c>
      <c r="K941" t="str">
        <f t="shared" si="129"/>
        <v/>
      </c>
      <c r="M941" s="11" t="str">
        <f t="shared" si="133"/>
        <v/>
      </c>
      <c r="O941">
        <f>IF(ROW($E941)&lt;=VALUE(LEFT(O$1,FIND("-",O$1,1)-1)),0,IF(ROW($E941)=VALUE(LEFT(O$1,FIND("-",O$1,1)-1))+1,AVERAGE(INDEX($E:$E,ROW($E941)-VALUE(LEFT(O$1,FIND("-",O$1,1)-1))):$E941),($E941*(2/(VALUE(LEFT(O$1,FIND("-",O$1,1)-1))+1)))+(O940*(1-(2/(VALUE(LEFT(O$1,FIND("-",O$1,1)-1))+1))))))</f>
        <v>0.7372898634478765</v>
      </c>
      <c r="Q941">
        <f>IF(ROW($E941)&lt;=VALUE(LEFT(Q$1,FIND("-",Q$1,1)-1)),0,IF(ROW($E941)=VALUE(LEFT(Q$1,FIND("-",Q$1,1)-1))+1,AVERAGE(INDEX($E:$E,ROW($E941)-VALUE(LEFT(Q$1,FIND("-",Q$1,1)-1))):$E941),($E941*(2/(VALUE(LEFT(Q$1,FIND("-",Q$1,1)-1))+1)))+(Q940*(1-(2/(VALUE(LEFT(Q$1,FIND("-",Q$1,1)-1))+1))))))</f>
        <v>1.0503893178201822</v>
      </c>
      <c r="R941">
        <f>IF(ROW($E941)&lt;=VALUE(LEFT(R$1,FIND("-",R$1,1)-1)),0,IF(ROW($E941)=VALUE(LEFT(R$1,FIND("-",R$1,1)-1))+1,AVERAGE(INDEX($E:$E,ROW($E941)-VALUE(LEFT(R$1,FIND("-",R$1,1)-1))):$E941),($E941*(2/(VALUE(LEFT(R$1,FIND("-",R$1,1)-1))+1)))+(R940*(1-(2/(VALUE(LEFT(R$1,FIND("-",R$1,1)-1))+1))))))</f>
        <v>0.9851175589838721</v>
      </c>
      <c r="S941">
        <f t="shared" si="130"/>
        <v>6.527175883631009E-2</v>
      </c>
      <c r="T941">
        <f>IF(ROW($E941)&lt;=MAX(VALUE(LEFT(Q$1,FIND("-",Q$1,1)-1)),VALUE(LEFT(R$1,FIND("-",R$1,1)-1)))+VALUE(LEFT(T$1,FIND("-",T$1,1)-1))-1,0,IF(ROW($E941)=MAX(VALUE(LEFT(Q$1,FIND("-",Q$1,1)-1)),VALUE(LEFT(R$1,FIND("-",R$1,1)-1)))+VALUE(LEFT(T$1,FIND("-",T$1,1)-1)),AVERAGE(INDEX($S:$S,ROW(S941)-VALUE(LEFT(T$1,FIND("-",T$1,1)-1))+1):S941),($S941*(2/(VALUE(LEFT(T$1,FIND("-",T$1,1)-1))+1)))+(T940*(1-(2/(VALUE(LEFT(T$1,FIND("-",T$1,1)-1))+1))))))</f>
        <v>5.8101434676367192E-2</v>
      </c>
      <c r="V941">
        <f t="shared" si="131"/>
        <v>1.0000000000000009E-2</v>
      </c>
      <c r="W941">
        <f>IF(ROW($E941)&lt;=VALUE(LEFT(W$1,FIND("-",W$1,1)-1))+1,0,IF(ROW($E940)=VALUE(LEFT(W$1,FIND("-",W$1,1)-1))+1,100-100/(1+ABS((SUMIF(INDEX($V:$V,ROW($V941)-VALUE(LEFT(W$1,FIND("-",W$1,1)-1))+1):$V941,"&gt;0",INDEX($V:$V,ROW($V941)-VALUE(LEFT(W$1,FIND("-",W$1,1)-1))+1):$V941)/COUNTIF(INDEX($V:$V,ROW($V941)-VALUE(LEFT(W$1,FIND("-",W$1,1)-1))+1):$V941,"&gt;0"))/(SUMIF(INDEX($V:$V,ROW($V941)-VALUE(LEFT(W$1,FIND("-",W$1,1)-1))+1):$V941,"&lt;0",INDEX($V:$V,ROW($V941)-VALUE(LEFT(W$1,FIND("-",W$1,1)-1))+1):$V941)/COUNTIF(INDEX($V:$V,ROW($V941)-VALUE(LEFT(W$1,FIND("-",W$1,1)-1))+1):$V941,"&lt;0")))),100-100/(1+ABS((SUMIF(INDEX($V:$V,ROW($V941)-VALUE(LEFT(W$1,FIND("-",W$1,1)-1))+1):$V941,"&gt;0",INDEX($V:$V,ROW($V941)-VALUE(LEFT(W$1,FIND("-",W$1,1)-1))+1):$V941)/VALUE(LEFT(W$1,FIND("-",W$1,1)-1)))/(SUMIF(INDEX($V:$V,ROW($V941)-VALUE(LEFT(W$1,FIND("-",W$1,1)-1))+1):$V941,"&lt;0",INDEX($V:$V,ROW($V941)-VALUE(LEFT(W$1,FIND("-",W$1,1)-1))+1):$V941)/VALUE(LEFT(W$1,FIND("-",W$1,1)-1)))))))</f>
        <v>80.555555555555543</v>
      </c>
      <c r="Y941">
        <f>IF(ROW($E941)&lt;=VALUE(LEFT(Y$1,FIND("-",Y$1,1)-1)),0,MAX(INDEX(C:C,ROW(C941)-VALUE(LEFT(Y$1,FIND("-",Y$1,1)-1))+1):C941))</f>
        <v>1.19</v>
      </c>
      <c r="Z941">
        <f>IF(ROW($E941)&lt;=VALUE(LEFT(Z$1,FIND("-",Z$1,1)-1)),0,MIN(INDEX(D:D,ROW(D941)-VALUE(LEFT(Z$1,FIND("-",Z$1,1)-1))+1):D941))</f>
        <v>0.92</v>
      </c>
      <c r="AA941">
        <f t="shared" si="135"/>
        <v>81.481481481481453</v>
      </c>
      <c r="AB941">
        <f>IF(ROW($AA941)&lt;=VALUE(LEFT(AA$1,FIND("-",AA$1,1)-1))+VALUE(LEFT(AB$1,FIND("-",AB$1,1)-1)-1),0,AVERAGE(INDEX($AA:$AA,ROW($AA941)-VALUE(LEFT(AB$1,FIND("-",AB$1,1)-1))+1):$AA941))</f>
        <v>85.51216905337715</v>
      </c>
      <c r="AC941">
        <f>IF(ROW($AA941)&lt;=VALUE(LEFT(AA$1,FIND("-",AA$1,1)-1))+VALUE(LEFT(AB$1,FIND("-",AB$1,1)-1)-1)+VALUE(LEFT(AC$1,FIND("-",AC$1,1)-1)-1),0,AVERAGE(INDEX($AB:$AB,ROW($AB941)-VALUE(LEFT(AC$1,FIND("-",AC$1,1)-1))+1):$AB941))</f>
        <v>77.704023743316142</v>
      </c>
      <c r="AE941">
        <f t="shared" si="132"/>
        <v>42768644</v>
      </c>
      <c r="AG941" t="str">
        <f t="shared" si="134"/>
        <v/>
      </c>
    </row>
    <row r="942" spans="1:33" x14ac:dyDescent="0.25">
      <c r="A942" s="6">
        <v>37853</v>
      </c>
      <c r="B942">
        <v>1.1299999999999999</v>
      </c>
      <c r="C942">
        <v>1.1499999999999999</v>
      </c>
      <c r="D942">
        <v>1.1100000000000001</v>
      </c>
      <c r="E942">
        <v>1.1100000000000001</v>
      </c>
      <c r="F942">
        <v>0.63993800000000001</v>
      </c>
      <c r="G942">
        <v>583000</v>
      </c>
      <c r="I942" t="str">
        <f t="shared" si="127"/>
        <v/>
      </c>
      <c r="J942" t="str">
        <f t="shared" si="128"/>
        <v>Overbought</v>
      </c>
      <c r="K942" t="str">
        <f t="shared" si="129"/>
        <v>Overbought Above %D</v>
      </c>
      <c r="M942" s="11" t="str">
        <f t="shared" si="133"/>
        <v/>
      </c>
      <c r="O942">
        <f>IF(ROW($E942)&lt;=VALUE(LEFT(O$1,FIND("-",O$1,1)-1)),0,IF(ROW($E942)=VALUE(LEFT(O$1,FIND("-",O$1,1)-1))+1,AVERAGE(INDEX($E:$E,ROW($E942)-VALUE(LEFT(O$1,FIND("-",O$1,1)-1))):$E942),($E942*(2/(VALUE(LEFT(O$1,FIND("-",O$1,1)-1))+1)))+(O941*(1-(2/(VALUE(LEFT(O$1,FIND("-",O$1,1)-1))+1))))))</f>
        <v>0.74099842202053456</v>
      </c>
      <c r="Q942">
        <f>IF(ROW($E942)&lt;=VALUE(LEFT(Q$1,FIND("-",Q$1,1)-1)),0,IF(ROW($E942)=VALUE(LEFT(Q$1,FIND("-",Q$1,1)-1))+1,AVERAGE(INDEX($E:$E,ROW($E942)-VALUE(LEFT(Q$1,FIND("-",Q$1,1)-1))):$E942),($E942*(2/(VALUE(LEFT(Q$1,FIND("-",Q$1,1)-1))+1)))+(Q941*(1-(2/(VALUE(LEFT(Q$1,FIND("-",Q$1,1)-1))+1))))))</f>
        <v>1.0595601920016926</v>
      </c>
      <c r="R942">
        <f>IF(ROW($E942)&lt;=VALUE(LEFT(R$1,FIND("-",R$1,1)-1)),0,IF(ROW($E942)=VALUE(LEFT(R$1,FIND("-",R$1,1)-1))+1,AVERAGE(INDEX($E:$E,ROW($E942)-VALUE(LEFT(R$1,FIND("-",R$1,1)-1))):$E942),($E942*(2/(VALUE(LEFT(R$1,FIND("-",R$1,1)-1))+1)))+(R941*(1-(2/(VALUE(LEFT(R$1,FIND("-",R$1,1)-1))+1))))))</f>
        <v>0.99436811017025195</v>
      </c>
      <c r="S942">
        <f t="shared" si="130"/>
        <v>6.5192081831440651E-2</v>
      </c>
      <c r="T942">
        <f>IF(ROW($E942)&lt;=MAX(VALUE(LEFT(Q$1,FIND("-",Q$1,1)-1)),VALUE(LEFT(R$1,FIND("-",R$1,1)-1)))+VALUE(LEFT(T$1,FIND("-",T$1,1)-1))-1,0,IF(ROW($E942)=MAX(VALUE(LEFT(Q$1,FIND("-",Q$1,1)-1)),VALUE(LEFT(R$1,FIND("-",R$1,1)-1)))+VALUE(LEFT(T$1,FIND("-",T$1,1)-1)),AVERAGE(INDEX($S:$S,ROW(S942)-VALUE(LEFT(T$1,FIND("-",T$1,1)-1))+1):S942),($S942*(2/(VALUE(LEFT(T$1,FIND("-",T$1,1)-1))+1)))+(T941*(1-(2/(VALUE(LEFT(T$1,FIND("-",T$1,1)-1))+1))))))</f>
        <v>5.9519564107381885E-2</v>
      </c>
      <c r="V942">
        <f t="shared" si="131"/>
        <v>-2.9999999999999805E-2</v>
      </c>
      <c r="W942">
        <f>IF(ROW($E942)&lt;=VALUE(LEFT(W$1,FIND("-",W$1,1)-1))+1,0,IF(ROW($E941)=VALUE(LEFT(W$1,FIND("-",W$1,1)-1))+1,100-100/(1+ABS((SUMIF(INDEX($V:$V,ROW($V942)-VALUE(LEFT(W$1,FIND("-",W$1,1)-1))+1):$V942,"&gt;0",INDEX($V:$V,ROW($V942)-VALUE(LEFT(W$1,FIND("-",W$1,1)-1))+1):$V942)/COUNTIF(INDEX($V:$V,ROW($V942)-VALUE(LEFT(W$1,FIND("-",W$1,1)-1))+1):$V942,"&gt;0"))/(SUMIF(INDEX($V:$V,ROW($V942)-VALUE(LEFT(W$1,FIND("-",W$1,1)-1))+1):$V942,"&lt;0",INDEX($V:$V,ROW($V942)-VALUE(LEFT(W$1,FIND("-",W$1,1)-1))+1):$V942)/COUNTIF(INDEX($V:$V,ROW($V942)-VALUE(LEFT(W$1,FIND("-",W$1,1)-1))+1):$V942,"&lt;0")))),100-100/(1+ABS((SUMIF(INDEX($V:$V,ROW($V942)-VALUE(LEFT(W$1,FIND("-",W$1,1)-1))+1):$V942,"&gt;0",INDEX($V:$V,ROW($V942)-VALUE(LEFT(W$1,FIND("-",W$1,1)-1))+1):$V942)/VALUE(LEFT(W$1,FIND("-",W$1,1)-1)))/(SUMIF(INDEX($V:$V,ROW($V942)-VALUE(LEFT(W$1,FIND("-",W$1,1)-1))+1):$V942,"&lt;0",INDEX($V:$V,ROW($V942)-VALUE(LEFT(W$1,FIND("-",W$1,1)-1))+1):$V942)/VALUE(LEFT(W$1,FIND("-",W$1,1)-1)))))))</f>
        <v>73.684210526315809</v>
      </c>
      <c r="Y942">
        <f>IF(ROW($E942)&lt;=VALUE(LEFT(Y$1,FIND("-",Y$1,1)-1)),0,MAX(INDEX(C:C,ROW(C942)-VALUE(LEFT(Y$1,FIND("-",Y$1,1)-1))+1):C942))</f>
        <v>1.19</v>
      </c>
      <c r="Z942">
        <f>IF(ROW($E942)&lt;=VALUE(LEFT(Z$1,FIND("-",Z$1,1)-1)),0,MIN(INDEX(D:D,ROW(D942)-VALUE(LEFT(Z$1,FIND("-",Z$1,1)-1))+1):D942))</f>
        <v>0.94</v>
      </c>
      <c r="AA942">
        <f t="shared" si="135"/>
        <v>68.000000000000057</v>
      </c>
      <c r="AB942">
        <f>IF(ROW($AA942)&lt;=VALUE(LEFT(AA$1,FIND("-",AA$1,1)-1))+VALUE(LEFT(AB$1,FIND("-",AB$1,1)-1)-1),0,AVERAGE(INDEX($AA:$AA,ROW($AA942)-VALUE(LEFT(AB$1,FIND("-",AB$1,1)-1))+1):$AA942))</f>
        <v>76.263942103022558</v>
      </c>
      <c r="AC942">
        <f>IF(ROW($AA942)&lt;=VALUE(LEFT(AA$1,FIND("-",AA$1,1)-1))+VALUE(LEFT(AB$1,FIND("-",AB$1,1)-1)-1)+VALUE(LEFT(AC$1,FIND("-",AC$1,1)-1)-1),0,AVERAGE(INDEX($AB:$AB,ROW($AB942)-VALUE(LEFT(AC$1,FIND("-",AC$1,1)-1))+1):$AB942))</f>
        <v>80.042595460872121</v>
      </c>
      <c r="AE942">
        <f t="shared" si="132"/>
        <v>42185644</v>
      </c>
      <c r="AG942" t="str">
        <f t="shared" si="134"/>
        <v/>
      </c>
    </row>
    <row r="943" spans="1:33" x14ac:dyDescent="0.25">
      <c r="A943" s="6">
        <v>37854</v>
      </c>
      <c r="B943">
        <v>1.1200000000000001</v>
      </c>
      <c r="C943">
        <v>1.1599999999999999</v>
      </c>
      <c r="D943">
        <v>1.1100000000000001</v>
      </c>
      <c r="E943">
        <v>1.1399999999999999</v>
      </c>
      <c r="F943">
        <v>0.65723399999999998</v>
      </c>
      <c r="G943">
        <v>1397800</v>
      </c>
      <c r="I943" t="str">
        <f t="shared" si="127"/>
        <v/>
      </c>
      <c r="J943" t="str">
        <f t="shared" si="128"/>
        <v/>
      </c>
      <c r="K943" t="str">
        <f t="shared" si="129"/>
        <v>Sell</v>
      </c>
      <c r="M943" s="11" t="str">
        <f t="shared" si="133"/>
        <v>Sell</v>
      </c>
      <c r="O943">
        <f>IF(ROW($E943)&lt;=VALUE(LEFT(O$1,FIND("-",O$1,1)-1)),0,IF(ROW($E943)=VALUE(LEFT(O$1,FIND("-",O$1,1)-1))+1,AVERAGE(INDEX($E:$E,ROW($E943)-VALUE(LEFT(O$1,FIND("-",O$1,1)-1))):$E943),($E943*(2/(VALUE(LEFT(O$1,FIND("-",O$1,1)-1))+1)))+(O942*(1-(2/(VALUE(LEFT(O$1,FIND("-",O$1,1)-1))+1))))))</f>
        <v>0.74496858697555424</v>
      </c>
      <c r="Q943">
        <f>IF(ROW($E943)&lt;=VALUE(LEFT(Q$1,FIND("-",Q$1,1)-1)),0,IF(ROW($E943)=VALUE(LEFT(Q$1,FIND("-",Q$1,1)-1))+1,AVERAGE(INDEX($E:$E,ROW($E943)-VALUE(LEFT(Q$1,FIND("-",Q$1,1)-1))):$E943),($E943*(2/(VALUE(LEFT(Q$1,FIND("-",Q$1,1)-1))+1)))+(Q942*(1-(2/(VALUE(LEFT(Q$1,FIND("-",Q$1,1)-1))+1))))))</f>
        <v>1.0719355470783554</v>
      </c>
      <c r="R943">
        <f>IF(ROW($E943)&lt;=VALUE(LEFT(R$1,FIND("-",R$1,1)-1)),0,IF(ROW($E943)=VALUE(LEFT(R$1,FIND("-",R$1,1)-1))+1,AVERAGE(INDEX($E:$E,ROW($E943)-VALUE(LEFT(R$1,FIND("-",R$1,1)-1))):$E943),($E943*(2/(VALUE(LEFT(R$1,FIND("-",R$1,1)-1))+1)))+(R942*(1-(2/(VALUE(LEFT(R$1,FIND("-",R$1,1)-1))+1))))))</f>
        <v>1.005155657565048</v>
      </c>
      <c r="S943">
        <f t="shared" si="130"/>
        <v>6.6779889513307378E-2</v>
      </c>
      <c r="T943">
        <f>IF(ROW($E943)&lt;=MAX(VALUE(LEFT(Q$1,FIND("-",Q$1,1)-1)),VALUE(LEFT(R$1,FIND("-",R$1,1)-1)))+VALUE(LEFT(T$1,FIND("-",T$1,1)-1))-1,0,IF(ROW($E943)=MAX(VALUE(LEFT(Q$1,FIND("-",Q$1,1)-1)),VALUE(LEFT(R$1,FIND("-",R$1,1)-1)))+VALUE(LEFT(T$1,FIND("-",T$1,1)-1)),AVERAGE(INDEX($S:$S,ROW(S943)-VALUE(LEFT(T$1,FIND("-",T$1,1)-1))+1):S943),($S943*(2/(VALUE(LEFT(T$1,FIND("-",T$1,1)-1))+1)))+(T942*(1-(2/(VALUE(LEFT(T$1,FIND("-",T$1,1)-1))+1))))))</f>
        <v>6.0971629188566988E-2</v>
      </c>
      <c r="V943">
        <f t="shared" si="131"/>
        <v>2.9999999999999805E-2</v>
      </c>
      <c r="W943">
        <f>IF(ROW($E943)&lt;=VALUE(LEFT(W$1,FIND("-",W$1,1)-1))+1,0,IF(ROW($E942)=VALUE(LEFT(W$1,FIND("-",W$1,1)-1))+1,100-100/(1+ABS((SUMIF(INDEX($V:$V,ROW($V943)-VALUE(LEFT(W$1,FIND("-",W$1,1)-1))+1):$V943,"&gt;0",INDEX($V:$V,ROW($V943)-VALUE(LEFT(W$1,FIND("-",W$1,1)-1))+1):$V943)/COUNTIF(INDEX($V:$V,ROW($V943)-VALUE(LEFT(W$1,FIND("-",W$1,1)-1))+1):$V943,"&gt;0"))/(SUMIF(INDEX($V:$V,ROW($V943)-VALUE(LEFT(W$1,FIND("-",W$1,1)-1))+1):$V943,"&lt;0",INDEX($V:$V,ROW($V943)-VALUE(LEFT(W$1,FIND("-",W$1,1)-1))+1):$V943)/COUNTIF(INDEX($V:$V,ROW($V943)-VALUE(LEFT(W$1,FIND("-",W$1,1)-1))+1):$V943,"&lt;0")))),100-100/(1+ABS((SUMIF(INDEX($V:$V,ROW($V943)-VALUE(LEFT(W$1,FIND("-",W$1,1)-1))+1):$V943,"&gt;0",INDEX($V:$V,ROW($V943)-VALUE(LEFT(W$1,FIND("-",W$1,1)-1))+1):$V943)/VALUE(LEFT(W$1,FIND("-",W$1,1)-1)))/(SUMIF(INDEX($V:$V,ROW($V943)-VALUE(LEFT(W$1,FIND("-",W$1,1)-1))+1):$V943,"&lt;0",INDEX($V:$V,ROW($V943)-VALUE(LEFT(W$1,FIND("-",W$1,1)-1))+1):$V943)/VALUE(LEFT(W$1,FIND("-",W$1,1)-1)))))))</f>
        <v>69.696969696969703</v>
      </c>
      <c r="Y943">
        <f>IF(ROW($E943)&lt;=VALUE(LEFT(Y$1,FIND("-",Y$1,1)-1)),0,MAX(INDEX(C:C,ROW(C943)-VALUE(LEFT(Y$1,FIND("-",Y$1,1)-1))+1):C943))</f>
        <v>1.19</v>
      </c>
      <c r="Z943">
        <f>IF(ROW($E943)&lt;=VALUE(LEFT(Z$1,FIND("-",Z$1,1)-1)),0,MIN(INDEX(D:D,ROW(D943)-VALUE(LEFT(Z$1,FIND("-",Z$1,1)-1))+1):D943))</f>
        <v>1</v>
      </c>
      <c r="AA943">
        <f t="shared" si="135"/>
        <v>73.684210526315766</v>
      </c>
      <c r="AB943">
        <f>IF(ROW($AA943)&lt;=VALUE(LEFT(AA$1,FIND("-",AA$1,1)-1))+VALUE(LEFT(AB$1,FIND("-",AB$1,1)-1)-1),0,AVERAGE(INDEX($AA:$AA,ROW($AA943)-VALUE(LEFT(AB$1,FIND("-",AB$1,1)-1))+1):$AA943))</f>
        <v>74.388564002599097</v>
      </c>
      <c r="AC943">
        <f>IF(ROW($AA943)&lt;=VALUE(LEFT(AA$1,FIND("-",AA$1,1)-1))+VALUE(LEFT(AB$1,FIND("-",AB$1,1)-1)-1)+VALUE(LEFT(AC$1,FIND("-",AC$1,1)-1)-1),0,AVERAGE(INDEX($AB:$AB,ROW($AB943)-VALUE(LEFT(AC$1,FIND("-",AC$1,1)-1))+1):$AB943))</f>
        <v>78.721558386332944</v>
      </c>
      <c r="AE943">
        <f t="shared" si="132"/>
        <v>43583444</v>
      </c>
      <c r="AG943" t="str">
        <f t="shared" si="134"/>
        <v>Sell</v>
      </c>
    </row>
    <row r="944" spans="1:33" x14ac:dyDescent="0.25">
      <c r="A944" s="6">
        <v>37855</v>
      </c>
      <c r="B944">
        <v>1.1499999999999999</v>
      </c>
      <c r="C944">
        <v>1.17</v>
      </c>
      <c r="D944">
        <v>1.1200000000000001</v>
      </c>
      <c r="E944">
        <v>1.1399999999999999</v>
      </c>
      <c r="F944">
        <v>0.65723399999999998</v>
      </c>
      <c r="G944">
        <v>1015400</v>
      </c>
      <c r="I944" t="str">
        <f t="shared" si="127"/>
        <v/>
      </c>
      <c r="J944" t="str">
        <f t="shared" si="128"/>
        <v/>
      </c>
      <c r="K944" t="str">
        <f t="shared" si="129"/>
        <v/>
      </c>
      <c r="M944" s="11" t="str">
        <f t="shared" si="133"/>
        <v/>
      </c>
      <c r="O944">
        <f>IF(ROW($E944)&lt;=VALUE(LEFT(O$1,FIND("-",O$1,1)-1)),0,IF(ROW($E944)=VALUE(LEFT(O$1,FIND("-",O$1,1)-1))+1,AVERAGE(INDEX($E:$E,ROW($E944)-VALUE(LEFT(O$1,FIND("-",O$1,1)-1))):$E944),($E944*(2/(VALUE(LEFT(O$1,FIND("-",O$1,1)-1))+1)))+(O943*(1-(2/(VALUE(LEFT(O$1,FIND("-",O$1,1)-1))+1))))))</f>
        <v>0.74889924780166817</v>
      </c>
      <c r="Q944">
        <f>IF(ROW($E944)&lt;=VALUE(LEFT(Q$1,FIND("-",Q$1,1)-1)),0,IF(ROW($E944)=VALUE(LEFT(Q$1,FIND("-",Q$1,1)-1))+1,AVERAGE(INDEX($E:$E,ROW($E944)-VALUE(LEFT(Q$1,FIND("-",Q$1,1)-1))):$E944),($E944*(2/(VALUE(LEFT(Q$1,FIND("-",Q$1,1)-1))+1)))+(Q943*(1-(2/(VALUE(LEFT(Q$1,FIND("-",Q$1,1)-1))+1))))))</f>
        <v>1.082407001373993</v>
      </c>
      <c r="R944">
        <f>IF(ROW($E944)&lt;=VALUE(LEFT(R$1,FIND("-",R$1,1)-1)),0,IF(ROW($E944)=VALUE(LEFT(R$1,FIND("-",R$1,1)-1))+1,AVERAGE(INDEX($E:$E,ROW($E944)-VALUE(LEFT(R$1,FIND("-",R$1,1)-1))):$E944),($E944*(2/(VALUE(LEFT(R$1,FIND("-",R$1,1)-1))+1)))+(R943*(1-(2/(VALUE(LEFT(R$1,FIND("-",R$1,1)-1))+1))))))</f>
        <v>1.0151441273750446</v>
      </c>
      <c r="S944">
        <f t="shared" si="130"/>
        <v>6.726287399894848E-2</v>
      </c>
      <c r="T944">
        <f>IF(ROW($E944)&lt;=MAX(VALUE(LEFT(Q$1,FIND("-",Q$1,1)-1)),VALUE(LEFT(R$1,FIND("-",R$1,1)-1)))+VALUE(LEFT(T$1,FIND("-",T$1,1)-1))-1,0,IF(ROW($E944)=MAX(VALUE(LEFT(Q$1,FIND("-",Q$1,1)-1)),VALUE(LEFT(R$1,FIND("-",R$1,1)-1)))+VALUE(LEFT(T$1,FIND("-",T$1,1)-1)),AVERAGE(INDEX($S:$S,ROW(S944)-VALUE(LEFT(T$1,FIND("-",T$1,1)-1))+1):S944),($S944*(2/(VALUE(LEFT(T$1,FIND("-",T$1,1)-1))+1)))+(T943*(1-(2/(VALUE(LEFT(T$1,FIND("-",T$1,1)-1))+1))))))</f>
        <v>6.2229878150643285E-2</v>
      </c>
      <c r="V944">
        <f t="shared" si="131"/>
        <v>0</v>
      </c>
      <c r="W944">
        <f>IF(ROW($E944)&lt;=VALUE(LEFT(W$1,FIND("-",W$1,1)-1))+1,0,IF(ROW($E943)=VALUE(LEFT(W$1,FIND("-",W$1,1)-1))+1,100-100/(1+ABS((SUMIF(INDEX($V:$V,ROW($V944)-VALUE(LEFT(W$1,FIND("-",W$1,1)-1))+1):$V944,"&gt;0",INDEX($V:$V,ROW($V944)-VALUE(LEFT(W$1,FIND("-",W$1,1)-1))+1):$V944)/COUNTIF(INDEX($V:$V,ROW($V944)-VALUE(LEFT(W$1,FIND("-",W$1,1)-1))+1):$V944,"&gt;0"))/(SUMIF(INDEX($V:$V,ROW($V944)-VALUE(LEFT(W$1,FIND("-",W$1,1)-1))+1):$V944,"&lt;0",INDEX($V:$V,ROW($V944)-VALUE(LEFT(W$1,FIND("-",W$1,1)-1))+1):$V944)/COUNTIF(INDEX($V:$V,ROW($V944)-VALUE(LEFT(W$1,FIND("-",W$1,1)-1))+1):$V944,"&lt;0")))),100-100/(1+ABS((SUMIF(INDEX($V:$V,ROW($V944)-VALUE(LEFT(W$1,FIND("-",W$1,1)-1))+1):$V944,"&gt;0",INDEX($V:$V,ROW($V944)-VALUE(LEFT(W$1,FIND("-",W$1,1)-1))+1):$V944)/VALUE(LEFT(W$1,FIND("-",W$1,1)-1)))/(SUMIF(INDEX($V:$V,ROW($V944)-VALUE(LEFT(W$1,FIND("-",W$1,1)-1))+1):$V944,"&lt;0",INDEX($V:$V,ROW($V944)-VALUE(LEFT(W$1,FIND("-",W$1,1)-1))+1):$V944)/VALUE(LEFT(W$1,FIND("-",W$1,1)-1)))))))</f>
        <v>66.666666666666657</v>
      </c>
      <c r="Y944">
        <f>IF(ROW($E944)&lt;=VALUE(LEFT(Y$1,FIND("-",Y$1,1)-1)),0,MAX(INDEX(C:C,ROW(C944)-VALUE(LEFT(Y$1,FIND("-",Y$1,1)-1))+1):C944))</f>
        <v>1.19</v>
      </c>
      <c r="Z944">
        <f>IF(ROW($E944)&lt;=VALUE(LEFT(Z$1,FIND("-",Z$1,1)-1)),0,MIN(INDEX(D:D,ROW(D944)-VALUE(LEFT(Z$1,FIND("-",Z$1,1)-1))+1):D944))</f>
        <v>1</v>
      </c>
      <c r="AA944">
        <f t="shared" si="135"/>
        <v>73.684210526315766</v>
      </c>
      <c r="AB944">
        <f>IF(ROW($AA944)&lt;=VALUE(LEFT(AA$1,FIND("-",AA$1,1)-1))+VALUE(LEFT(AB$1,FIND("-",AB$1,1)-1)-1),0,AVERAGE(INDEX($AA:$AA,ROW($AA944)-VALUE(LEFT(AB$1,FIND("-",AB$1,1)-1))+1):$AA944))</f>
        <v>71.789473684210535</v>
      </c>
      <c r="AC944">
        <f>IF(ROW($AA944)&lt;=VALUE(LEFT(AA$1,FIND("-",AA$1,1)-1))+VALUE(LEFT(AB$1,FIND("-",AB$1,1)-1)-1)+VALUE(LEFT(AC$1,FIND("-",AC$1,1)-1)-1),0,AVERAGE(INDEX($AB:$AB,ROW($AB944)-VALUE(LEFT(AC$1,FIND("-",AC$1,1)-1))+1):$AB944))</f>
        <v>74.147326596610739</v>
      </c>
      <c r="AE944">
        <f t="shared" si="132"/>
        <v>43583444</v>
      </c>
      <c r="AG944" t="str">
        <f t="shared" si="134"/>
        <v/>
      </c>
    </row>
    <row r="945" spans="1:33" x14ac:dyDescent="0.25">
      <c r="A945" s="6">
        <v>37858</v>
      </c>
      <c r="B945">
        <v>1.1399999999999999</v>
      </c>
      <c r="C945">
        <v>1.1599999999999999</v>
      </c>
      <c r="D945">
        <v>1.1200000000000001</v>
      </c>
      <c r="E945">
        <v>1.1200000000000001</v>
      </c>
      <c r="F945">
        <v>0.64570300000000003</v>
      </c>
      <c r="G945">
        <v>327400</v>
      </c>
      <c r="I945" t="str">
        <f t="shared" si="127"/>
        <v/>
      </c>
      <c r="J945" t="str">
        <f t="shared" si="128"/>
        <v/>
      </c>
      <c r="K945" t="str">
        <f t="shared" si="129"/>
        <v/>
      </c>
      <c r="M945" s="11" t="str">
        <f t="shared" si="133"/>
        <v/>
      </c>
      <c r="O945">
        <f>IF(ROW($E945)&lt;=VALUE(LEFT(O$1,FIND("-",O$1,1)-1)),0,IF(ROW($E945)=VALUE(LEFT(O$1,FIND("-",O$1,1)-1))+1,AVERAGE(INDEX($E:$E,ROW($E945)-VALUE(LEFT(O$1,FIND("-",O$1,1)-1))):$E945),($E945*(2/(VALUE(LEFT(O$1,FIND("-",O$1,1)-1))+1)))+(O944*(1-(2/(VALUE(LEFT(O$1,FIND("-",O$1,1)-1))+1))))))</f>
        <v>0.75259179259966158</v>
      </c>
      <c r="Q945">
        <f>IF(ROW($E945)&lt;=VALUE(LEFT(Q$1,FIND("-",Q$1,1)-1)),0,IF(ROW($E945)=VALUE(LEFT(Q$1,FIND("-",Q$1,1)-1))+1,AVERAGE(INDEX($E:$E,ROW($E945)-VALUE(LEFT(Q$1,FIND("-",Q$1,1)-1))):$E945),($E945*(2/(VALUE(LEFT(Q$1,FIND("-",Q$1,1)-1))+1)))+(Q944*(1-(2/(VALUE(LEFT(Q$1,FIND("-",Q$1,1)-1))+1))))))</f>
        <v>1.088190539624148</v>
      </c>
      <c r="R945">
        <f>IF(ROW($E945)&lt;=VALUE(LEFT(R$1,FIND("-",R$1,1)-1)),0,IF(ROW($E945)=VALUE(LEFT(R$1,FIND("-",R$1,1)-1))+1,AVERAGE(INDEX($E:$E,ROW($E945)-VALUE(LEFT(R$1,FIND("-",R$1,1)-1))):$E945),($E945*(2/(VALUE(LEFT(R$1,FIND("-",R$1,1)-1))+1)))+(R944*(1-(2/(VALUE(LEFT(R$1,FIND("-",R$1,1)-1))+1))))))</f>
        <v>1.0229112290509672</v>
      </c>
      <c r="S945">
        <f t="shared" si="130"/>
        <v>6.5279310573180815E-2</v>
      </c>
      <c r="T945">
        <f>IF(ROW($E945)&lt;=MAX(VALUE(LEFT(Q$1,FIND("-",Q$1,1)-1)),VALUE(LEFT(R$1,FIND("-",R$1,1)-1)))+VALUE(LEFT(T$1,FIND("-",T$1,1)-1))-1,0,IF(ROW($E945)=MAX(VALUE(LEFT(Q$1,FIND("-",Q$1,1)-1)),VALUE(LEFT(R$1,FIND("-",R$1,1)-1)))+VALUE(LEFT(T$1,FIND("-",T$1,1)-1)),AVERAGE(INDEX($S:$S,ROW(S945)-VALUE(LEFT(T$1,FIND("-",T$1,1)-1))+1):S945),($S945*(2/(VALUE(LEFT(T$1,FIND("-",T$1,1)-1))+1)))+(T944*(1-(2/(VALUE(LEFT(T$1,FIND("-",T$1,1)-1))+1))))))</f>
        <v>6.2839764635150785E-2</v>
      </c>
      <c r="V945">
        <f t="shared" si="131"/>
        <v>-1.9999999999999796E-2</v>
      </c>
      <c r="W945">
        <f>IF(ROW($E945)&lt;=VALUE(LEFT(W$1,FIND("-",W$1,1)-1))+1,0,IF(ROW($E944)=VALUE(LEFT(W$1,FIND("-",W$1,1)-1))+1,100-100/(1+ABS((SUMIF(INDEX($V:$V,ROW($V945)-VALUE(LEFT(W$1,FIND("-",W$1,1)-1))+1):$V945,"&gt;0",INDEX($V:$V,ROW($V945)-VALUE(LEFT(W$1,FIND("-",W$1,1)-1))+1):$V945)/COUNTIF(INDEX($V:$V,ROW($V945)-VALUE(LEFT(W$1,FIND("-",W$1,1)-1))+1):$V945,"&gt;0"))/(SUMIF(INDEX($V:$V,ROW($V945)-VALUE(LEFT(W$1,FIND("-",W$1,1)-1))+1):$V945,"&lt;0",INDEX($V:$V,ROW($V945)-VALUE(LEFT(W$1,FIND("-",W$1,1)-1))+1):$V945)/COUNTIF(INDEX($V:$V,ROW($V945)-VALUE(LEFT(W$1,FIND("-",W$1,1)-1))+1):$V945,"&lt;0")))),100-100/(1+ABS((SUMIF(INDEX($V:$V,ROW($V945)-VALUE(LEFT(W$1,FIND("-",W$1,1)-1))+1):$V945,"&gt;0",INDEX($V:$V,ROW($V945)-VALUE(LEFT(W$1,FIND("-",W$1,1)-1))+1):$V945)/VALUE(LEFT(W$1,FIND("-",W$1,1)-1)))/(SUMIF(INDEX($V:$V,ROW($V945)-VALUE(LEFT(W$1,FIND("-",W$1,1)-1))+1):$V945,"&lt;0",INDEX($V:$V,ROW($V945)-VALUE(LEFT(W$1,FIND("-",W$1,1)-1))+1):$V945)/VALUE(LEFT(W$1,FIND("-",W$1,1)-1)))))))</f>
        <v>60.000000000000028</v>
      </c>
      <c r="Y945">
        <f>IF(ROW($E945)&lt;=VALUE(LEFT(Y$1,FIND("-",Y$1,1)-1)),0,MAX(INDEX(C:C,ROW(C945)-VALUE(LEFT(Y$1,FIND("-",Y$1,1)-1))+1):C945))</f>
        <v>1.19</v>
      </c>
      <c r="Z945">
        <f>IF(ROW($E945)&lt;=VALUE(LEFT(Z$1,FIND("-",Z$1,1)-1)),0,MIN(INDEX(D:D,ROW(D945)-VALUE(LEFT(Z$1,FIND("-",Z$1,1)-1))+1):D945))</f>
        <v>1</v>
      </c>
      <c r="AA945">
        <f t="shared" si="135"/>
        <v>63.157894736842181</v>
      </c>
      <c r="AB945">
        <f>IF(ROW($AA945)&lt;=VALUE(LEFT(AA$1,FIND("-",AA$1,1)-1))+VALUE(LEFT(AB$1,FIND("-",AB$1,1)-1)-1),0,AVERAGE(INDEX($AA:$AA,ROW($AA945)-VALUE(LEFT(AB$1,FIND("-",AB$1,1)-1))+1):$AA945))</f>
        <v>70.175438596491233</v>
      </c>
      <c r="AC945">
        <f>IF(ROW($AA945)&lt;=VALUE(LEFT(AA$1,FIND("-",AA$1,1)-1))+VALUE(LEFT(AB$1,FIND("-",AB$1,1)-1)-1)+VALUE(LEFT(AC$1,FIND("-",AC$1,1)-1)-1),0,AVERAGE(INDEX($AB:$AB,ROW($AB945)-VALUE(LEFT(AC$1,FIND("-",AC$1,1)-1))+1):$AB945))</f>
        <v>72.117825427766959</v>
      </c>
      <c r="AE945">
        <f t="shared" si="132"/>
        <v>43256044</v>
      </c>
      <c r="AG945" t="str">
        <f t="shared" si="134"/>
        <v/>
      </c>
    </row>
    <row r="946" spans="1:33" x14ac:dyDescent="0.25">
      <c r="A946" s="6">
        <v>37859</v>
      </c>
      <c r="B946">
        <v>1.1299999999999999</v>
      </c>
      <c r="C946">
        <v>1.1399999999999999</v>
      </c>
      <c r="D946">
        <v>1.1100000000000001</v>
      </c>
      <c r="E946">
        <v>1.1100000000000001</v>
      </c>
      <c r="F946">
        <v>0.63993800000000001</v>
      </c>
      <c r="G946">
        <v>391800</v>
      </c>
      <c r="I946" t="str">
        <f t="shared" si="127"/>
        <v>Bearish</v>
      </c>
      <c r="J946" t="str">
        <f t="shared" si="128"/>
        <v/>
      </c>
      <c r="K946" t="str">
        <f t="shared" si="129"/>
        <v/>
      </c>
      <c r="M946" s="11" t="str">
        <f t="shared" si="133"/>
        <v/>
      </c>
      <c r="O946">
        <f>IF(ROW($E946)&lt;=VALUE(LEFT(O$1,FIND("-",O$1,1)-1)),0,IF(ROW($E946)=VALUE(LEFT(O$1,FIND("-",O$1,1)-1))+1,AVERAGE(INDEX($E:$E,ROW($E946)-VALUE(LEFT(O$1,FIND("-",O$1,1)-1))):$E946),($E946*(2/(VALUE(LEFT(O$1,FIND("-",O$1,1)-1))+1)))+(O945*(1-(2/(VALUE(LEFT(O$1,FIND("-",O$1,1)-1))+1))))))</f>
        <v>0.75614809317080933</v>
      </c>
      <c r="Q946">
        <f>IF(ROW($E946)&lt;=VALUE(LEFT(Q$1,FIND("-",Q$1,1)-1)),0,IF(ROW($E946)=VALUE(LEFT(Q$1,FIND("-",Q$1,1)-1))+1,AVERAGE(INDEX($E:$E,ROW($E946)-VALUE(LEFT(Q$1,FIND("-",Q$1,1)-1))):$E946),($E946*(2/(VALUE(LEFT(Q$1,FIND("-",Q$1,1)-1))+1)))+(Q945*(1-(2/(VALUE(LEFT(Q$1,FIND("-",Q$1,1)-1))+1))))))</f>
        <v>1.0915458412204329</v>
      </c>
      <c r="R946">
        <f>IF(ROW($E946)&lt;=VALUE(LEFT(R$1,FIND("-",R$1,1)-1)),0,IF(ROW($E946)=VALUE(LEFT(R$1,FIND("-",R$1,1)-1))+1,AVERAGE(INDEX($E:$E,ROW($E946)-VALUE(LEFT(R$1,FIND("-",R$1,1)-1))):$E946),($E946*(2/(VALUE(LEFT(R$1,FIND("-",R$1,1)-1))+1)))+(R945*(1-(2/(VALUE(LEFT(R$1,FIND("-",R$1,1)-1))+1))))))</f>
        <v>1.0293622491212659</v>
      </c>
      <c r="S946">
        <f t="shared" si="130"/>
        <v>6.2183592099166907E-2</v>
      </c>
      <c r="T946">
        <f>IF(ROW($E946)&lt;=MAX(VALUE(LEFT(Q$1,FIND("-",Q$1,1)-1)),VALUE(LEFT(R$1,FIND("-",R$1,1)-1)))+VALUE(LEFT(T$1,FIND("-",T$1,1)-1))-1,0,IF(ROW($E946)=MAX(VALUE(LEFT(Q$1,FIND("-",Q$1,1)-1)),VALUE(LEFT(R$1,FIND("-",R$1,1)-1)))+VALUE(LEFT(T$1,FIND("-",T$1,1)-1)),AVERAGE(INDEX($S:$S,ROW(S946)-VALUE(LEFT(T$1,FIND("-",T$1,1)-1))+1):S946),($S946*(2/(VALUE(LEFT(T$1,FIND("-",T$1,1)-1))+1)))+(T945*(1-(2/(VALUE(LEFT(T$1,FIND("-",T$1,1)-1))+1))))))</f>
        <v>6.2708530127954021E-2</v>
      </c>
      <c r="V946">
        <f t="shared" si="131"/>
        <v>-1.0000000000000009E-2</v>
      </c>
      <c r="W946">
        <f>IF(ROW($E946)&lt;=VALUE(LEFT(W$1,FIND("-",W$1,1)-1))+1,0,IF(ROW($E945)=VALUE(LEFT(W$1,FIND("-",W$1,1)-1))+1,100-100/(1+ABS((SUMIF(INDEX($V:$V,ROW($V946)-VALUE(LEFT(W$1,FIND("-",W$1,1)-1))+1):$V946,"&gt;0",INDEX($V:$V,ROW($V946)-VALUE(LEFT(W$1,FIND("-",W$1,1)-1))+1):$V946)/COUNTIF(INDEX($V:$V,ROW($V946)-VALUE(LEFT(W$1,FIND("-",W$1,1)-1))+1):$V946,"&gt;0"))/(SUMIF(INDEX($V:$V,ROW($V946)-VALUE(LEFT(W$1,FIND("-",W$1,1)-1))+1):$V946,"&lt;0",INDEX($V:$V,ROW($V946)-VALUE(LEFT(W$1,FIND("-",W$1,1)-1))+1):$V946)/COUNTIF(INDEX($V:$V,ROW($V946)-VALUE(LEFT(W$1,FIND("-",W$1,1)-1))+1):$V946,"&lt;0")))),100-100/(1+ABS((SUMIF(INDEX($V:$V,ROW($V946)-VALUE(LEFT(W$1,FIND("-",W$1,1)-1))+1):$V946,"&gt;0",INDEX($V:$V,ROW($V946)-VALUE(LEFT(W$1,FIND("-",W$1,1)-1))+1):$V946)/VALUE(LEFT(W$1,FIND("-",W$1,1)-1)))/(SUMIF(INDEX($V:$V,ROW($V946)-VALUE(LEFT(W$1,FIND("-",W$1,1)-1))+1):$V946,"&lt;0",INDEX($V:$V,ROW($V946)-VALUE(LEFT(W$1,FIND("-",W$1,1)-1))+1):$V946)/VALUE(LEFT(W$1,FIND("-",W$1,1)-1)))))))</f>
        <v>64.285714285714334</v>
      </c>
      <c r="Y946">
        <f>IF(ROW($E946)&lt;=VALUE(LEFT(Y$1,FIND("-",Y$1,1)-1)),0,MAX(INDEX(C:C,ROW(C946)-VALUE(LEFT(Y$1,FIND("-",Y$1,1)-1))+1):C946))</f>
        <v>1.19</v>
      </c>
      <c r="Z946">
        <f>IF(ROW($E946)&lt;=VALUE(LEFT(Z$1,FIND("-",Z$1,1)-1)),0,MIN(INDEX(D:D,ROW(D946)-VALUE(LEFT(Z$1,FIND("-",Z$1,1)-1))+1):D946))</f>
        <v>1</v>
      </c>
      <c r="AA946">
        <f t="shared" si="135"/>
        <v>57.894736842105331</v>
      </c>
      <c r="AB946">
        <f>IF(ROW($AA946)&lt;=VALUE(LEFT(AA$1,FIND("-",AA$1,1)-1))+VALUE(LEFT(AB$1,FIND("-",AB$1,1)-1)-1),0,AVERAGE(INDEX($AA:$AA,ROW($AA946)-VALUE(LEFT(AB$1,FIND("-",AB$1,1)-1))+1):$AA946))</f>
        <v>64.912280701754426</v>
      </c>
      <c r="AC946">
        <f>IF(ROW($AA946)&lt;=VALUE(LEFT(AA$1,FIND("-",AA$1,1)-1))+VALUE(LEFT(AB$1,FIND("-",AB$1,1)-1)-1)+VALUE(LEFT(AC$1,FIND("-",AC$1,1)-1)-1),0,AVERAGE(INDEX($AB:$AB,ROW($AB946)-VALUE(LEFT(AC$1,FIND("-",AC$1,1)-1))+1):$AB946))</f>
        <v>68.959064327485393</v>
      </c>
      <c r="AE946">
        <f t="shared" si="132"/>
        <v>42864244</v>
      </c>
      <c r="AG946" t="str">
        <f t="shared" si="134"/>
        <v/>
      </c>
    </row>
    <row r="947" spans="1:33" x14ac:dyDescent="0.25">
      <c r="A947" s="6">
        <v>37860</v>
      </c>
      <c r="B947">
        <v>1.1299999999999999</v>
      </c>
      <c r="C947">
        <v>1.1399999999999999</v>
      </c>
      <c r="D947">
        <v>1.1100000000000001</v>
      </c>
      <c r="E947">
        <v>1.1100000000000001</v>
      </c>
      <c r="F947">
        <v>0.63993800000000001</v>
      </c>
      <c r="G947">
        <v>586500</v>
      </c>
      <c r="I947" t="str">
        <f t="shared" si="127"/>
        <v/>
      </c>
      <c r="J947" t="str">
        <f t="shared" si="128"/>
        <v/>
      </c>
      <c r="K947" t="str">
        <f t="shared" si="129"/>
        <v/>
      </c>
      <c r="M947" s="11" t="str">
        <f t="shared" si="133"/>
        <v/>
      </c>
      <c r="O947">
        <f>IF(ROW($E947)&lt;=VALUE(LEFT(O$1,FIND("-",O$1,1)-1)),0,IF(ROW($E947)=VALUE(LEFT(O$1,FIND("-",O$1,1)-1))+1,AVERAGE(INDEX($E:$E,ROW($E947)-VALUE(LEFT(O$1,FIND("-",O$1,1)-1))):$E947),($E947*(2/(VALUE(LEFT(O$1,FIND("-",O$1,1)-1))+1)))+(O946*(1-(2/(VALUE(LEFT(O$1,FIND("-",O$1,1)-1))+1))))))</f>
        <v>0.75966900766662226</v>
      </c>
      <c r="Q947">
        <f>IF(ROW($E947)&lt;=VALUE(LEFT(Q$1,FIND("-",Q$1,1)-1)),0,IF(ROW($E947)=VALUE(LEFT(Q$1,FIND("-",Q$1,1)-1))+1,AVERAGE(INDEX($E:$E,ROW($E947)-VALUE(LEFT(Q$1,FIND("-",Q$1,1)-1))):$E947),($E947*(2/(VALUE(LEFT(Q$1,FIND("-",Q$1,1)-1))+1)))+(Q946*(1-(2/(VALUE(LEFT(Q$1,FIND("-",Q$1,1)-1))+1))))))</f>
        <v>1.0943849425711356</v>
      </c>
      <c r="R947">
        <f>IF(ROW($E947)&lt;=VALUE(LEFT(R$1,FIND("-",R$1,1)-1)),0,IF(ROW($E947)=VALUE(LEFT(R$1,FIND("-",R$1,1)-1))+1,AVERAGE(INDEX($E:$E,ROW($E947)-VALUE(LEFT(R$1,FIND("-",R$1,1)-1))):$E947),($E947*(2/(VALUE(LEFT(R$1,FIND("-",R$1,1)-1))+1)))+(R946*(1-(2/(VALUE(LEFT(R$1,FIND("-",R$1,1)-1))+1))))))</f>
        <v>1.0353354158530241</v>
      </c>
      <c r="S947">
        <f t="shared" si="130"/>
        <v>5.9049526718111478E-2</v>
      </c>
      <c r="T947">
        <f>IF(ROW($E947)&lt;=MAX(VALUE(LEFT(Q$1,FIND("-",Q$1,1)-1)),VALUE(LEFT(R$1,FIND("-",R$1,1)-1)))+VALUE(LEFT(T$1,FIND("-",T$1,1)-1))-1,0,IF(ROW($E947)=MAX(VALUE(LEFT(Q$1,FIND("-",Q$1,1)-1)),VALUE(LEFT(R$1,FIND("-",R$1,1)-1)))+VALUE(LEFT(T$1,FIND("-",T$1,1)-1)),AVERAGE(INDEX($S:$S,ROW(S947)-VALUE(LEFT(T$1,FIND("-",T$1,1)-1))+1):S947),($S947*(2/(VALUE(LEFT(T$1,FIND("-",T$1,1)-1))+1)))+(T946*(1-(2/(VALUE(LEFT(T$1,FIND("-",T$1,1)-1))+1))))))</f>
        <v>6.1976729445985521E-2</v>
      </c>
      <c r="V947">
        <f t="shared" si="131"/>
        <v>0</v>
      </c>
      <c r="W947">
        <f>IF(ROW($E947)&lt;=VALUE(LEFT(W$1,FIND("-",W$1,1)-1))+1,0,IF(ROW($E946)=VALUE(LEFT(W$1,FIND("-",W$1,1)-1))+1,100-100/(1+ABS((SUMIF(INDEX($V:$V,ROW($V947)-VALUE(LEFT(W$1,FIND("-",W$1,1)-1))+1):$V947,"&gt;0",INDEX($V:$V,ROW($V947)-VALUE(LEFT(W$1,FIND("-",W$1,1)-1))+1):$V947)/COUNTIF(INDEX($V:$V,ROW($V947)-VALUE(LEFT(W$1,FIND("-",W$1,1)-1))+1):$V947,"&gt;0"))/(SUMIF(INDEX($V:$V,ROW($V947)-VALUE(LEFT(W$1,FIND("-",W$1,1)-1))+1):$V947,"&lt;0",INDEX($V:$V,ROW($V947)-VALUE(LEFT(W$1,FIND("-",W$1,1)-1))+1):$V947)/COUNTIF(INDEX($V:$V,ROW($V947)-VALUE(LEFT(W$1,FIND("-",W$1,1)-1))+1):$V947,"&lt;0")))),100-100/(1+ABS((SUMIF(INDEX($V:$V,ROW($V947)-VALUE(LEFT(W$1,FIND("-",W$1,1)-1))+1):$V947,"&gt;0",INDEX($V:$V,ROW($V947)-VALUE(LEFT(W$1,FIND("-",W$1,1)-1))+1):$V947)/VALUE(LEFT(W$1,FIND("-",W$1,1)-1)))/(SUMIF(INDEX($V:$V,ROW($V947)-VALUE(LEFT(W$1,FIND("-",W$1,1)-1))+1):$V947,"&lt;0",INDEX($V:$V,ROW($V947)-VALUE(LEFT(W$1,FIND("-",W$1,1)-1))+1):$V947)/VALUE(LEFT(W$1,FIND("-",W$1,1)-1)))))))</f>
        <v>64.285714285714334</v>
      </c>
      <c r="Y947">
        <f>IF(ROW($E947)&lt;=VALUE(LEFT(Y$1,FIND("-",Y$1,1)-1)),0,MAX(INDEX(C:C,ROW(C947)-VALUE(LEFT(Y$1,FIND("-",Y$1,1)-1))+1):C947))</f>
        <v>1.19</v>
      </c>
      <c r="Z947">
        <f>IF(ROW($E947)&lt;=VALUE(LEFT(Z$1,FIND("-",Z$1,1)-1)),0,MIN(INDEX(D:D,ROW(D947)-VALUE(LEFT(Z$1,FIND("-",Z$1,1)-1))+1):D947))</f>
        <v>1</v>
      </c>
      <c r="AA947">
        <f t="shared" si="135"/>
        <v>57.894736842105331</v>
      </c>
      <c r="AB947">
        <f>IF(ROW($AA947)&lt;=VALUE(LEFT(AA$1,FIND("-",AA$1,1)-1))+VALUE(LEFT(AB$1,FIND("-",AB$1,1)-1)-1),0,AVERAGE(INDEX($AA:$AA,ROW($AA947)-VALUE(LEFT(AB$1,FIND("-",AB$1,1)-1))+1):$AA947))</f>
        <v>59.649122807017612</v>
      </c>
      <c r="AC947">
        <f>IF(ROW($AA947)&lt;=VALUE(LEFT(AA$1,FIND("-",AA$1,1)-1))+VALUE(LEFT(AB$1,FIND("-",AB$1,1)-1)-1)+VALUE(LEFT(AC$1,FIND("-",AC$1,1)-1)-1),0,AVERAGE(INDEX($AB:$AB,ROW($AB947)-VALUE(LEFT(AC$1,FIND("-",AC$1,1)-1))+1):$AB947))</f>
        <v>64.912280701754426</v>
      </c>
      <c r="AE947">
        <f t="shared" si="132"/>
        <v>42864244</v>
      </c>
      <c r="AG947" t="str">
        <f t="shared" si="134"/>
        <v/>
      </c>
    </row>
    <row r="948" spans="1:33" x14ac:dyDescent="0.25">
      <c r="A948" s="6">
        <v>37861</v>
      </c>
      <c r="B948">
        <v>1.1299999999999999</v>
      </c>
      <c r="C948">
        <v>1.17</v>
      </c>
      <c r="D948">
        <v>1.0900000000000001</v>
      </c>
      <c r="E948">
        <v>1.1100000000000001</v>
      </c>
      <c r="F948">
        <v>0.63993800000000001</v>
      </c>
      <c r="G948">
        <v>714500</v>
      </c>
      <c r="I948" t="str">
        <f t="shared" si="127"/>
        <v/>
      </c>
      <c r="J948" t="str">
        <f t="shared" si="128"/>
        <v/>
      </c>
      <c r="K948" t="str">
        <f t="shared" si="129"/>
        <v/>
      </c>
      <c r="M948" s="11" t="str">
        <f t="shared" si="133"/>
        <v/>
      </c>
      <c r="O948">
        <f>IF(ROW($E948)&lt;=VALUE(LEFT(O$1,FIND("-",O$1,1)-1)),0,IF(ROW($E948)=VALUE(LEFT(O$1,FIND("-",O$1,1)-1))+1,AVERAGE(INDEX($E:$E,ROW($E948)-VALUE(LEFT(O$1,FIND("-",O$1,1)-1))):$E948),($E948*(2/(VALUE(LEFT(O$1,FIND("-",O$1,1)-1))+1)))+(O947*(1-(2/(VALUE(LEFT(O$1,FIND("-",O$1,1)-1))+1))))))</f>
        <v>0.76315488818735244</v>
      </c>
      <c r="Q948">
        <f>IF(ROW($E948)&lt;=VALUE(LEFT(Q$1,FIND("-",Q$1,1)-1)),0,IF(ROW($E948)=VALUE(LEFT(Q$1,FIND("-",Q$1,1)-1))+1,AVERAGE(INDEX($E:$E,ROW($E948)-VALUE(LEFT(Q$1,FIND("-",Q$1,1)-1))):$E948),($E948*(2/(VALUE(LEFT(Q$1,FIND("-",Q$1,1)-1))+1)))+(Q947*(1-(2/(VALUE(LEFT(Q$1,FIND("-",Q$1,1)-1))+1))))))</f>
        <v>1.0967872590986532</v>
      </c>
      <c r="R948">
        <f>IF(ROW($E948)&lt;=VALUE(LEFT(R$1,FIND("-",R$1,1)-1)),0,IF(ROW($E948)=VALUE(LEFT(R$1,FIND("-",R$1,1)-1))+1,AVERAGE(INDEX($E:$E,ROW($E948)-VALUE(LEFT(R$1,FIND("-",R$1,1)-1))):$E948),($E948*(2/(VALUE(LEFT(R$1,FIND("-",R$1,1)-1))+1)))+(R947*(1-(2/(VALUE(LEFT(R$1,FIND("-",R$1,1)-1))+1))))))</f>
        <v>1.0408661257898373</v>
      </c>
      <c r="S948">
        <f t="shared" si="130"/>
        <v>5.5921133308815874E-2</v>
      </c>
      <c r="T948">
        <f>IF(ROW($E948)&lt;=MAX(VALUE(LEFT(Q$1,FIND("-",Q$1,1)-1)),VALUE(LEFT(R$1,FIND("-",R$1,1)-1)))+VALUE(LEFT(T$1,FIND("-",T$1,1)-1))-1,0,IF(ROW($E948)=MAX(VALUE(LEFT(Q$1,FIND("-",Q$1,1)-1)),VALUE(LEFT(R$1,FIND("-",R$1,1)-1)))+VALUE(LEFT(T$1,FIND("-",T$1,1)-1)),AVERAGE(INDEX($S:$S,ROW(S948)-VALUE(LEFT(T$1,FIND("-",T$1,1)-1))+1):S948),($S948*(2/(VALUE(LEFT(T$1,FIND("-",T$1,1)-1))+1)))+(T947*(1-(2/(VALUE(LEFT(T$1,FIND("-",T$1,1)-1))+1))))))</f>
        <v>6.0765610218551598E-2</v>
      </c>
      <c r="V948">
        <f t="shared" si="131"/>
        <v>0</v>
      </c>
      <c r="W948">
        <f>IF(ROW($E948)&lt;=VALUE(LEFT(W$1,FIND("-",W$1,1)-1))+1,0,IF(ROW($E947)=VALUE(LEFT(W$1,FIND("-",W$1,1)-1))+1,100-100/(1+ABS((SUMIF(INDEX($V:$V,ROW($V948)-VALUE(LEFT(W$1,FIND("-",W$1,1)-1))+1):$V948,"&gt;0",INDEX($V:$V,ROW($V948)-VALUE(LEFT(W$1,FIND("-",W$1,1)-1))+1):$V948)/COUNTIF(INDEX($V:$V,ROW($V948)-VALUE(LEFT(W$1,FIND("-",W$1,1)-1))+1):$V948,"&gt;0"))/(SUMIF(INDEX($V:$V,ROW($V948)-VALUE(LEFT(W$1,FIND("-",W$1,1)-1))+1):$V948,"&lt;0",INDEX($V:$V,ROW($V948)-VALUE(LEFT(W$1,FIND("-",W$1,1)-1))+1):$V948)/COUNTIF(INDEX($V:$V,ROW($V948)-VALUE(LEFT(W$1,FIND("-",W$1,1)-1))+1):$V948,"&lt;0")))),100-100/(1+ABS((SUMIF(INDEX($V:$V,ROW($V948)-VALUE(LEFT(W$1,FIND("-",W$1,1)-1))+1):$V948,"&gt;0",INDEX($V:$V,ROW($V948)-VALUE(LEFT(W$1,FIND("-",W$1,1)-1))+1):$V948)/VALUE(LEFT(W$1,FIND("-",W$1,1)-1)))/(SUMIF(INDEX($V:$V,ROW($V948)-VALUE(LEFT(W$1,FIND("-",W$1,1)-1))+1):$V948,"&lt;0",INDEX($V:$V,ROW($V948)-VALUE(LEFT(W$1,FIND("-",W$1,1)-1))+1):$V948)/VALUE(LEFT(W$1,FIND("-",W$1,1)-1)))))))</f>
        <v>66.666666666666714</v>
      </c>
      <c r="Y948">
        <f>IF(ROW($E948)&lt;=VALUE(LEFT(Y$1,FIND("-",Y$1,1)-1)),0,MAX(INDEX(C:C,ROW(C948)-VALUE(LEFT(Y$1,FIND("-",Y$1,1)-1))+1):C948))</f>
        <v>1.19</v>
      </c>
      <c r="Z948">
        <f>IF(ROW($E948)&lt;=VALUE(LEFT(Z$1,FIND("-",Z$1,1)-1)),0,MIN(INDEX(D:D,ROW(D948)-VALUE(LEFT(Z$1,FIND("-",Z$1,1)-1))+1):D948))</f>
        <v>1</v>
      </c>
      <c r="AA948">
        <f t="shared" si="135"/>
        <v>57.894736842105331</v>
      </c>
      <c r="AB948">
        <f>IF(ROW($AA948)&lt;=VALUE(LEFT(AA$1,FIND("-",AA$1,1)-1))+VALUE(LEFT(AB$1,FIND("-",AB$1,1)-1)-1),0,AVERAGE(INDEX($AA:$AA,ROW($AA948)-VALUE(LEFT(AB$1,FIND("-",AB$1,1)-1))+1):$AA948))</f>
        <v>57.894736842105338</v>
      </c>
      <c r="AC948">
        <f>IF(ROW($AA948)&lt;=VALUE(LEFT(AA$1,FIND("-",AA$1,1)-1))+VALUE(LEFT(AB$1,FIND("-",AB$1,1)-1)-1)+VALUE(LEFT(AC$1,FIND("-",AC$1,1)-1)-1),0,AVERAGE(INDEX($AB:$AB,ROW($AB948)-VALUE(LEFT(AC$1,FIND("-",AC$1,1)-1))+1):$AB948))</f>
        <v>60.818713450292456</v>
      </c>
      <c r="AE948">
        <f t="shared" si="132"/>
        <v>42864244</v>
      </c>
      <c r="AG948" t="str">
        <f t="shared" si="134"/>
        <v/>
      </c>
    </row>
    <row r="949" spans="1:33" x14ac:dyDescent="0.25">
      <c r="A949" s="6">
        <v>37862</v>
      </c>
      <c r="B949">
        <v>1.1000000000000001</v>
      </c>
      <c r="C949">
        <v>1.1399999999999999</v>
      </c>
      <c r="D949">
        <v>1.0900000000000001</v>
      </c>
      <c r="E949">
        <v>1.1100000000000001</v>
      </c>
      <c r="F949">
        <v>0.63993800000000001</v>
      </c>
      <c r="G949">
        <v>347800</v>
      </c>
      <c r="I949" t="str">
        <f t="shared" si="127"/>
        <v/>
      </c>
      <c r="J949" t="str">
        <f t="shared" si="128"/>
        <v/>
      </c>
      <c r="K949" t="str">
        <f t="shared" si="129"/>
        <v/>
      </c>
      <c r="M949" s="11" t="str">
        <f t="shared" si="133"/>
        <v/>
      </c>
      <c r="O949">
        <f>IF(ROW($E949)&lt;=VALUE(LEFT(O$1,FIND("-",O$1,1)-1)),0,IF(ROW($E949)=VALUE(LEFT(O$1,FIND("-",O$1,1)-1))+1,AVERAGE(INDEX($E:$E,ROW($E949)-VALUE(LEFT(O$1,FIND("-",O$1,1)-1))):$E949),($E949*(2/(VALUE(LEFT(O$1,FIND("-",O$1,1)-1))+1)))+(O948*(1-(2/(VALUE(LEFT(O$1,FIND("-",O$1,1)-1))+1))))))</f>
        <v>0.76660608332976687</v>
      </c>
      <c r="Q949">
        <f>IF(ROW($E949)&lt;=VALUE(LEFT(Q$1,FIND("-",Q$1,1)-1)),0,IF(ROW($E949)=VALUE(LEFT(Q$1,FIND("-",Q$1,1)-1))+1,AVERAGE(INDEX($E:$E,ROW($E949)-VALUE(LEFT(Q$1,FIND("-",Q$1,1)-1))):$E949),($E949*(2/(VALUE(LEFT(Q$1,FIND("-",Q$1,1)-1))+1)))+(Q948*(1-(2/(VALUE(LEFT(Q$1,FIND("-",Q$1,1)-1))+1))))))</f>
        <v>1.0988199884680911</v>
      </c>
      <c r="R949">
        <f>IF(ROW($E949)&lt;=VALUE(LEFT(R$1,FIND("-",R$1,1)-1)),0,IF(ROW($E949)=VALUE(LEFT(R$1,FIND("-",R$1,1)-1))+1,AVERAGE(INDEX($E:$E,ROW($E949)-VALUE(LEFT(R$1,FIND("-",R$1,1)-1))):$E949),($E949*(2/(VALUE(LEFT(R$1,FIND("-",R$1,1)-1))+1)))+(R948*(1-(2/(VALUE(LEFT(R$1,FIND("-",R$1,1)-1))+1))))))</f>
        <v>1.0459871535091085</v>
      </c>
      <c r="S949">
        <f t="shared" si="130"/>
        <v>5.2832834958982611E-2</v>
      </c>
      <c r="T949">
        <f>IF(ROW($E949)&lt;=MAX(VALUE(LEFT(Q$1,FIND("-",Q$1,1)-1)),VALUE(LEFT(R$1,FIND("-",R$1,1)-1)))+VALUE(LEFT(T$1,FIND("-",T$1,1)-1))-1,0,IF(ROW($E949)=MAX(VALUE(LEFT(Q$1,FIND("-",Q$1,1)-1)),VALUE(LEFT(R$1,FIND("-",R$1,1)-1)))+VALUE(LEFT(T$1,FIND("-",T$1,1)-1)),AVERAGE(INDEX($S:$S,ROW(S949)-VALUE(LEFT(T$1,FIND("-",T$1,1)-1))+1):S949),($S949*(2/(VALUE(LEFT(T$1,FIND("-",T$1,1)-1))+1)))+(T948*(1-(2/(VALUE(LEFT(T$1,FIND("-",T$1,1)-1))+1))))))</f>
        <v>5.9179055166637809E-2</v>
      </c>
      <c r="V949">
        <f t="shared" si="131"/>
        <v>0</v>
      </c>
      <c r="W949">
        <f>IF(ROW($E949)&lt;=VALUE(LEFT(W$1,FIND("-",W$1,1)-1))+1,0,IF(ROW($E948)=VALUE(LEFT(W$1,FIND("-",W$1,1)-1))+1,100-100/(1+ABS((SUMIF(INDEX($V:$V,ROW($V949)-VALUE(LEFT(W$1,FIND("-",W$1,1)-1))+1):$V949,"&gt;0",INDEX($V:$V,ROW($V949)-VALUE(LEFT(W$1,FIND("-",W$1,1)-1))+1):$V949)/COUNTIF(INDEX($V:$V,ROW($V949)-VALUE(LEFT(W$1,FIND("-",W$1,1)-1))+1):$V949,"&gt;0"))/(SUMIF(INDEX($V:$V,ROW($V949)-VALUE(LEFT(W$1,FIND("-",W$1,1)-1))+1):$V949,"&lt;0",INDEX($V:$V,ROW($V949)-VALUE(LEFT(W$1,FIND("-",W$1,1)-1))+1):$V949)/COUNTIF(INDEX($V:$V,ROW($V949)-VALUE(LEFT(W$1,FIND("-",W$1,1)-1))+1):$V949,"&lt;0")))),100-100/(1+ABS((SUMIF(INDEX($V:$V,ROW($V949)-VALUE(LEFT(W$1,FIND("-",W$1,1)-1))+1):$V949,"&gt;0",INDEX($V:$V,ROW($V949)-VALUE(LEFT(W$1,FIND("-",W$1,1)-1))+1):$V949)/VALUE(LEFT(W$1,FIND("-",W$1,1)-1)))/(SUMIF(INDEX($V:$V,ROW($V949)-VALUE(LEFT(W$1,FIND("-",W$1,1)-1))+1):$V949,"&lt;0",INDEX($V:$V,ROW($V949)-VALUE(LEFT(W$1,FIND("-",W$1,1)-1))+1):$V949)/VALUE(LEFT(W$1,FIND("-",W$1,1)-1)))))))</f>
        <v>66.666666666666714</v>
      </c>
      <c r="Y949">
        <f>IF(ROW($E949)&lt;=VALUE(LEFT(Y$1,FIND("-",Y$1,1)-1)),0,MAX(INDEX(C:C,ROW(C949)-VALUE(LEFT(Y$1,FIND("-",Y$1,1)-1))+1):C949))</f>
        <v>1.19</v>
      </c>
      <c r="Z949">
        <f>IF(ROW($E949)&lt;=VALUE(LEFT(Z$1,FIND("-",Z$1,1)-1)),0,MIN(INDEX(D:D,ROW(D949)-VALUE(LEFT(Z$1,FIND("-",Z$1,1)-1))+1):D949))</f>
        <v>1</v>
      </c>
      <c r="AA949">
        <f t="shared" si="135"/>
        <v>57.894736842105331</v>
      </c>
      <c r="AB949">
        <f>IF(ROW($AA949)&lt;=VALUE(LEFT(AA$1,FIND("-",AA$1,1)-1))+VALUE(LEFT(AB$1,FIND("-",AB$1,1)-1)-1),0,AVERAGE(INDEX($AA:$AA,ROW($AA949)-VALUE(LEFT(AB$1,FIND("-",AB$1,1)-1))+1):$AA949))</f>
        <v>57.894736842105338</v>
      </c>
      <c r="AC949">
        <f>IF(ROW($AA949)&lt;=VALUE(LEFT(AA$1,FIND("-",AA$1,1)-1))+VALUE(LEFT(AB$1,FIND("-",AB$1,1)-1)-1)+VALUE(LEFT(AC$1,FIND("-",AC$1,1)-1)-1),0,AVERAGE(INDEX($AB:$AB,ROW($AB949)-VALUE(LEFT(AC$1,FIND("-",AC$1,1)-1))+1):$AB949))</f>
        <v>58.479532163742761</v>
      </c>
      <c r="AE949">
        <f t="shared" si="132"/>
        <v>42864244</v>
      </c>
      <c r="AG949" t="str">
        <f t="shared" si="134"/>
        <v/>
      </c>
    </row>
    <row r="950" spans="1:33" x14ac:dyDescent="0.25">
      <c r="A950" s="6">
        <v>37865</v>
      </c>
      <c r="B950">
        <v>1.1100000000000001</v>
      </c>
      <c r="C950">
        <v>1.1100000000000001</v>
      </c>
      <c r="D950">
        <v>1.1100000000000001</v>
      </c>
      <c r="E950">
        <v>1.1100000000000001</v>
      </c>
      <c r="F950">
        <v>0.63993800000000001</v>
      </c>
      <c r="G950">
        <v>0</v>
      </c>
      <c r="I950" t="str">
        <f t="shared" si="127"/>
        <v/>
      </c>
      <c r="J950" t="str">
        <f t="shared" si="128"/>
        <v/>
      </c>
      <c r="K950" t="str">
        <f t="shared" si="129"/>
        <v/>
      </c>
      <c r="M950" s="11" t="str">
        <f t="shared" si="133"/>
        <v/>
      </c>
      <c r="O950">
        <f>IF(ROW($E950)&lt;=VALUE(LEFT(O$1,FIND("-",O$1,1)-1)),0,IF(ROW($E950)=VALUE(LEFT(O$1,FIND("-",O$1,1)-1))+1,AVERAGE(INDEX($E:$E,ROW($E950)-VALUE(LEFT(O$1,FIND("-",O$1,1)-1))):$E950),($E950*(2/(VALUE(LEFT(O$1,FIND("-",O$1,1)-1))+1)))+(O949*(1-(2/(VALUE(LEFT(O$1,FIND("-",O$1,1)-1))+1))))))</f>
        <v>0.77002293822200807</v>
      </c>
      <c r="Q950">
        <f>IF(ROW($E950)&lt;=VALUE(LEFT(Q$1,FIND("-",Q$1,1)-1)),0,IF(ROW($E950)=VALUE(LEFT(Q$1,FIND("-",Q$1,1)-1))+1,AVERAGE(INDEX($E:$E,ROW($E950)-VALUE(LEFT(Q$1,FIND("-",Q$1,1)-1))):$E950),($E950*(2/(VALUE(LEFT(Q$1,FIND("-",Q$1,1)-1))+1)))+(Q949*(1-(2/(VALUE(LEFT(Q$1,FIND("-",Q$1,1)-1))+1))))))</f>
        <v>1.1005399902422308</v>
      </c>
      <c r="R950">
        <f>IF(ROW($E950)&lt;=VALUE(LEFT(R$1,FIND("-",R$1,1)-1)),0,IF(ROW($E950)=VALUE(LEFT(R$1,FIND("-",R$1,1)-1))+1,AVERAGE(INDEX($E:$E,ROW($E950)-VALUE(LEFT(R$1,FIND("-",R$1,1)-1))):$E950),($E950*(2/(VALUE(LEFT(R$1,FIND("-",R$1,1)-1))+1)))+(R949*(1-(2/(VALUE(LEFT(R$1,FIND("-",R$1,1)-1))+1))))))</f>
        <v>1.0507288458417672</v>
      </c>
      <c r="S950">
        <f t="shared" si="130"/>
        <v>4.9811144400463636E-2</v>
      </c>
      <c r="T950">
        <f>IF(ROW($E950)&lt;=MAX(VALUE(LEFT(Q$1,FIND("-",Q$1,1)-1)),VALUE(LEFT(R$1,FIND("-",R$1,1)-1)))+VALUE(LEFT(T$1,FIND("-",T$1,1)-1))-1,0,IF(ROW($E950)=MAX(VALUE(LEFT(Q$1,FIND("-",Q$1,1)-1)),VALUE(LEFT(R$1,FIND("-",R$1,1)-1)))+VALUE(LEFT(T$1,FIND("-",T$1,1)-1)),AVERAGE(INDEX($S:$S,ROW(S950)-VALUE(LEFT(T$1,FIND("-",T$1,1)-1))+1):S950),($S950*(2/(VALUE(LEFT(T$1,FIND("-",T$1,1)-1))+1)))+(T949*(1-(2/(VALUE(LEFT(T$1,FIND("-",T$1,1)-1))+1))))))</f>
        <v>5.7305473013402983E-2</v>
      </c>
      <c r="V950">
        <f t="shared" si="131"/>
        <v>0</v>
      </c>
      <c r="W950">
        <f>IF(ROW($E950)&lt;=VALUE(LEFT(W$1,FIND("-",W$1,1)-1))+1,0,IF(ROW($E949)=VALUE(LEFT(W$1,FIND("-",W$1,1)-1))+1,100-100/(1+ABS((SUMIF(INDEX($V:$V,ROW($V950)-VALUE(LEFT(W$1,FIND("-",W$1,1)-1))+1):$V950,"&gt;0",INDEX($V:$V,ROW($V950)-VALUE(LEFT(W$1,FIND("-",W$1,1)-1))+1):$V950)/COUNTIF(INDEX($V:$V,ROW($V950)-VALUE(LEFT(W$1,FIND("-",W$1,1)-1))+1):$V950,"&gt;0"))/(SUMIF(INDEX($V:$V,ROW($V950)-VALUE(LEFT(W$1,FIND("-",W$1,1)-1))+1):$V950,"&lt;0",INDEX($V:$V,ROW($V950)-VALUE(LEFT(W$1,FIND("-",W$1,1)-1))+1):$V950)/COUNTIF(INDEX($V:$V,ROW($V950)-VALUE(LEFT(W$1,FIND("-",W$1,1)-1))+1):$V950,"&lt;0")))),100-100/(1+ABS((SUMIF(INDEX($V:$V,ROW($V950)-VALUE(LEFT(W$1,FIND("-",W$1,1)-1))+1):$V950,"&gt;0",INDEX($V:$V,ROW($V950)-VALUE(LEFT(W$1,FIND("-",W$1,1)-1))+1):$V950)/VALUE(LEFT(W$1,FIND("-",W$1,1)-1)))/(SUMIF(INDEX($V:$V,ROW($V950)-VALUE(LEFT(W$1,FIND("-",W$1,1)-1))+1):$V950,"&lt;0",INDEX($V:$V,ROW($V950)-VALUE(LEFT(W$1,FIND("-",W$1,1)-1))+1):$V950)/VALUE(LEFT(W$1,FIND("-",W$1,1)-1)))))))</f>
        <v>65.384615384615444</v>
      </c>
      <c r="Y950">
        <f>IF(ROW($E950)&lt;=VALUE(LEFT(Y$1,FIND("-",Y$1,1)-1)),0,MAX(INDEX(C:C,ROW(C950)-VALUE(LEFT(Y$1,FIND("-",Y$1,1)-1))+1):C950))</f>
        <v>1.19</v>
      </c>
      <c r="Z950">
        <f>IF(ROW($E950)&lt;=VALUE(LEFT(Z$1,FIND("-",Z$1,1)-1)),0,MIN(INDEX(D:D,ROW(D950)-VALUE(LEFT(Z$1,FIND("-",Z$1,1)-1))+1):D950))</f>
        <v>1</v>
      </c>
      <c r="AA950">
        <f t="shared" si="135"/>
        <v>57.894736842105331</v>
      </c>
      <c r="AB950">
        <f>IF(ROW($AA950)&lt;=VALUE(LEFT(AA$1,FIND("-",AA$1,1)-1))+VALUE(LEFT(AB$1,FIND("-",AB$1,1)-1)-1),0,AVERAGE(INDEX($AA:$AA,ROW($AA950)-VALUE(LEFT(AB$1,FIND("-",AB$1,1)-1))+1):$AA950))</f>
        <v>57.894736842105338</v>
      </c>
      <c r="AC950">
        <f>IF(ROW($AA950)&lt;=VALUE(LEFT(AA$1,FIND("-",AA$1,1)-1))+VALUE(LEFT(AB$1,FIND("-",AB$1,1)-1)-1)+VALUE(LEFT(AC$1,FIND("-",AC$1,1)-1)-1),0,AVERAGE(INDEX($AB:$AB,ROW($AB950)-VALUE(LEFT(AC$1,FIND("-",AC$1,1)-1))+1):$AB950))</f>
        <v>57.894736842105338</v>
      </c>
      <c r="AE950">
        <f t="shared" si="132"/>
        <v>42864244</v>
      </c>
      <c r="AG950" t="str">
        <f t="shared" si="134"/>
        <v/>
      </c>
    </row>
    <row r="951" spans="1:33" x14ac:dyDescent="0.25">
      <c r="A951" s="6">
        <v>37866</v>
      </c>
      <c r="B951">
        <v>1.1000000000000001</v>
      </c>
      <c r="C951">
        <v>1.1200000000000001</v>
      </c>
      <c r="D951">
        <v>1.06</v>
      </c>
      <c r="E951">
        <v>1.07</v>
      </c>
      <c r="F951">
        <v>0.61687700000000001</v>
      </c>
      <c r="G951">
        <v>241000</v>
      </c>
      <c r="I951" t="str">
        <f t="shared" si="127"/>
        <v/>
      </c>
      <c r="J951" t="str">
        <f t="shared" si="128"/>
        <v/>
      </c>
      <c r="K951" t="str">
        <f t="shared" si="129"/>
        <v/>
      </c>
      <c r="M951" s="11" t="str">
        <f t="shared" si="133"/>
        <v/>
      </c>
      <c r="O951">
        <f>IF(ROW($E951)&lt;=VALUE(LEFT(O$1,FIND("-",O$1,1)-1)),0,IF(ROW($E951)=VALUE(LEFT(O$1,FIND("-",O$1,1)-1))+1,AVERAGE(INDEX($E:$E,ROW($E951)-VALUE(LEFT(O$1,FIND("-",O$1,1)-1))):$E951),($E951*(2/(VALUE(LEFT(O$1,FIND("-",O$1,1)-1))+1)))+(O950*(1-(2/(VALUE(LEFT(O$1,FIND("-",O$1,1)-1))+1))))))</f>
        <v>0.77300778460785879</v>
      </c>
      <c r="Q951">
        <f>IF(ROW($E951)&lt;=VALUE(LEFT(Q$1,FIND("-",Q$1,1)-1)),0,IF(ROW($E951)=VALUE(LEFT(Q$1,FIND("-",Q$1,1)-1))+1,AVERAGE(INDEX($E:$E,ROW($E951)-VALUE(LEFT(Q$1,FIND("-",Q$1,1)-1))):$E951),($E951*(2/(VALUE(LEFT(Q$1,FIND("-",Q$1,1)-1))+1)))+(Q950*(1-(2/(VALUE(LEFT(Q$1,FIND("-",Q$1,1)-1))+1))))))</f>
        <v>1.0958415302049647</v>
      </c>
      <c r="R951">
        <f>IF(ROW($E951)&lt;=VALUE(LEFT(R$1,FIND("-",R$1,1)-1)),0,IF(ROW($E951)=VALUE(LEFT(R$1,FIND("-",R$1,1)-1))+1,AVERAGE(INDEX($E:$E,ROW($E951)-VALUE(LEFT(R$1,FIND("-",R$1,1)-1))):$E951),($E951*(2/(VALUE(LEFT(R$1,FIND("-",R$1,1)-1))+1)))+(R950*(1-(2/(VALUE(LEFT(R$1,FIND("-",R$1,1)-1))+1))))))</f>
        <v>1.0521563387423771</v>
      </c>
      <c r="S951">
        <f t="shared" si="130"/>
        <v>4.3685191462587536E-2</v>
      </c>
      <c r="T951">
        <f>IF(ROW($E951)&lt;=MAX(VALUE(LEFT(Q$1,FIND("-",Q$1,1)-1)),VALUE(LEFT(R$1,FIND("-",R$1,1)-1)))+VALUE(LEFT(T$1,FIND("-",T$1,1)-1))-1,0,IF(ROW($E951)=MAX(VALUE(LEFT(Q$1,FIND("-",Q$1,1)-1)),VALUE(LEFT(R$1,FIND("-",R$1,1)-1)))+VALUE(LEFT(T$1,FIND("-",T$1,1)-1)),AVERAGE(INDEX($S:$S,ROW(S951)-VALUE(LEFT(T$1,FIND("-",T$1,1)-1))+1):S951),($S951*(2/(VALUE(LEFT(T$1,FIND("-",T$1,1)-1))+1)))+(T950*(1-(2/(VALUE(LEFT(T$1,FIND("-",T$1,1)-1))+1))))))</f>
        <v>5.4581416703239898E-2</v>
      </c>
      <c r="V951">
        <f t="shared" si="131"/>
        <v>-4.0000000000000036E-2</v>
      </c>
      <c r="W951">
        <f>IF(ROW($E951)&lt;=VALUE(LEFT(W$1,FIND("-",W$1,1)-1))+1,0,IF(ROW($E950)=VALUE(LEFT(W$1,FIND("-",W$1,1)-1))+1,100-100/(1+ABS((SUMIF(INDEX($V:$V,ROW($V951)-VALUE(LEFT(W$1,FIND("-",W$1,1)-1))+1):$V951,"&gt;0",INDEX($V:$V,ROW($V951)-VALUE(LEFT(W$1,FIND("-",W$1,1)-1))+1):$V951)/COUNTIF(INDEX($V:$V,ROW($V951)-VALUE(LEFT(W$1,FIND("-",W$1,1)-1))+1):$V951,"&gt;0"))/(SUMIF(INDEX($V:$V,ROW($V951)-VALUE(LEFT(W$1,FIND("-",W$1,1)-1))+1):$V951,"&lt;0",INDEX($V:$V,ROW($V951)-VALUE(LEFT(W$1,FIND("-",W$1,1)-1))+1):$V951)/COUNTIF(INDEX($V:$V,ROW($V951)-VALUE(LEFT(W$1,FIND("-",W$1,1)-1))+1):$V951,"&lt;0")))),100-100/(1+ABS((SUMIF(INDEX($V:$V,ROW($V951)-VALUE(LEFT(W$1,FIND("-",W$1,1)-1))+1):$V951,"&gt;0",INDEX($V:$V,ROW($V951)-VALUE(LEFT(W$1,FIND("-",W$1,1)-1))+1):$V951)/VALUE(LEFT(W$1,FIND("-",W$1,1)-1)))/(SUMIF(INDEX($V:$V,ROW($V951)-VALUE(LEFT(W$1,FIND("-",W$1,1)-1))+1):$V951,"&lt;0",INDEX($V:$V,ROW($V951)-VALUE(LEFT(W$1,FIND("-",W$1,1)-1))+1):$V951)/VALUE(LEFT(W$1,FIND("-",W$1,1)-1)))))))</f>
        <v>62.962962962963005</v>
      </c>
      <c r="Y951">
        <f>IF(ROW($E951)&lt;=VALUE(LEFT(Y$1,FIND("-",Y$1,1)-1)),0,MAX(INDEX(C:C,ROW(C951)-VALUE(LEFT(Y$1,FIND("-",Y$1,1)-1))+1):C951))</f>
        <v>1.19</v>
      </c>
      <c r="Z951">
        <f>IF(ROW($E951)&lt;=VALUE(LEFT(Z$1,FIND("-",Z$1,1)-1)),0,MIN(INDEX(D:D,ROW(D951)-VALUE(LEFT(Z$1,FIND("-",Z$1,1)-1))+1):D951))</f>
        <v>1</v>
      </c>
      <c r="AA951">
        <f t="shared" si="135"/>
        <v>36.84210526315794</v>
      </c>
      <c r="AB951">
        <f>IF(ROW($AA951)&lt;=VALUE(LEFT(AA$1,FIND("-",AA$1,1)-1))+VALUE(LEFT(AB$1,FIND("-",AB$1,1)-1)-1),0,AVERAGE(INDEX($AA:$AA,ROW($AA951)-VALUE(LEFT(AB$1,FIND("-",AB$1,1)-1))+1):$AA951))</f>
        <v>50.877192982456201</v>
      </c>
      <c r="AC951">
        <f>IF(ROW($AA951)&lt;=VALUE(LEFT(AA$1,FIND("-",AA$1,1)-1))+VALUE(LEFT(AB$1,FIND("-",AB$1,1)-1)-1)+VALUE(LEFT(AC$1,FIND("-",AC$1,1)-1)-1),0,AVERAGE(INDEX($AB:$AB,ROW($AB951)-VALUE(LEFT(AC$1,FIND("-",AC$1,1)-1))+1):$AB951))</f>
        <v>55.555555555555628</v>
      </c>
      <c r="AE951">
        <f t="shared" si="132"/>
        <v>42623244</v>
      </c>
      <c r="AG951" t="str">
        <f t="shared" si="134"/>
        <v/>
      </c>
    </row>
    <row r="952" spans="1:33" x14ac:dyDescent="0.25">
      <c r="A952" s="6">
        <v>37867</v>
      </c>
      <c r="B952">
        <v>1.08</v>
      </c>
      <c r="C952">
        <v>1.08</v>
      </c>
      <c r="D952">
        <v>1.04</v>
      </c>
      <c r="E952">
        <v>1.05</v>
      </c>
      <c r="F952">
        <v>0.60534699999999997</v>
      </c>
      <c r="G952">
        <v>580100</v>
      </c>
      <c r="I952" t="str">
        <f t="shared" si="127"/>
        <v/>
      </c>
      <c r="J952" t="str">
        <f t="shared" si="128"/>
        <v/>
      </c>
      <c r="K952" t="str">
        <f t="shared" si="129"/>
        <v/>
      </c>
      <c r="M952" s="11" t="str">
        <f t="shared" si="133"/>
        <v/>
      </c>
      <c r="O952">
        <f>IF(ROW($E952)&lt;=VALUE(LEFT(O$1,FIND("-",O$1,1)-1)),0,IF(ROW($E952)=VALUE(LEFT(O$1,FIND("-",O$1,1)-1))+1,AVERAGE(INDEX($E:$E,ROW($E952)-VALUE(LEFT(O$1,FIND("-",O$1,1)-1))):$E952),($E952*(2/(VALUE(LEFT(O$1,FIND("-",O$1,1)-1))+1)))+(O951*(1-(2/(VALUE(LEFT(O$1,FIND("-",O$1,1)-1))+1))))))</f>
        <v>0.7757639260545468</v>
      </c>
      <c r="Q952">
        <f>IF(ROW($E952)&lt;=VALUE(LEFT(Q$1,FIND("-",Q$1,1)-1)),0,IF(ROW($E952)=VALUE(LEFT(Q$1,FIND("-",Q$1,1)-1))+1,AVERAGE(INDEX($E:$E,ROW($E952)-VALUE(LEFT(Q$1,FIND("-",Q$1,1)-1))):$E952),($E952*(2/(VALUE(LEFT(Q$1,FIND("-",Q$1,1)-1))+1)))+(Q951*(1-(2/(VALUE(LEFT(Q$1,FIND("-",Q$1,1)-1))+1))))))</f>
        <v>1.0887889870965086</v>
      </c>
      <c r="R952">
        <f>IF(ROW($E952)&lt;=VALUE(LEFT(R$1,FIND("-",R$1,1)-1)),0,IF(ROW($E952)=VALUE(LEFT(R$1,FIND("-",R$1,1)-1))+1,AVERAGE(INDEX($E:$E,ROW($E952)-VALUE(LEFT(R$1,FIND("-",R$1,1)-1))):$E952),($E952*(2/(VALUE(LEFT(R$1,FIND("-",R$1,1)-1))+1)))+(R951*(1-(2/(VALUE(LEFT(R$1,FIND("-",R$1,1)-1))+1))))))</f>
        <v>1.0519966099466456</v>
      </c>
      <c r="S952">
        <f t="shared" si="130"/>
        <v>3.6792377149863054E-2</v>
      </c>
      <c r="T952">
        <f>IF(ROW($E952)&lt;=MAX(VALUE(LEFT(Q$1,FIND("-",Q$1,1)-1)),VALUE(LEFT(R$1,FIND("-",R$1,1)-1)))+VALUE(LEFT(T$1,FIND("-",T$1,1)-1))-1,0,IF(ROW($E952)=MAX(VALUE(LEFT(Q$1,FIND("-",Q$1,1)-1)),VALUE(LEFT(R$1,FIND("-",R$1,1)-1)))+VALUE(LEFT(T$1,FIND("-",T$1,1)-1)),AVERAGE(INDEX($S:$S,ROW(S952)-VALUE(LEFT(T$1,FIND("-",T$1,1)-1))+1):S952),($S952*(2/(VALUE(LEFT(T$1,FIND("-",T$1,1)-1))+1)))+(T951*(1-(2/(VALUE(LEFT(T$1,FIND("-",T$1,1)-1))+1))))))</f>
        <v>5.1023608792564533E-2</v>
      </c>
      <c r="V952">
        <f t="shared" si="131"/>
        <v>-2.0000000000000018E-2</v>
      </c>
      <c r="W952">
        <f>IF(ROW($E952)&lt;=VALUE(LEFT(W$1,FIND("-",W$1,1)-1))+1,0,IF(ROW($E951)=VALUE(LEFT(W$1,FIND("-",W$1,1)-1))+1,100-100/(1+ABS((SUMIF(INDEX($V:$V,ROW($V952)-VALUE(LEFT(W$1,FIND("-",W$1,1)-1))+1):$V952,"&gt;0",INDEX($V:$V,ROW($V952)-VALUE(LEFT(W$1,FIND("-",W$1,1)-1))+1):$V952)/COUNTIF(INDEX($V:$V,ROW($V952)-VALUE(LEFT(W$1,FIND("-",W$1,1)-1))+1):$V952,"&gt;0"))/(SUMIF(INDEX($V:$V,ROW($V952)-VALUE(LEFT(W$1,FIND("-",W$1,1)-1))+1):$V952,"&lt;0",INDEX($V:$V,ROW($V952)-VALUE(LEFT(W$1,FIND("-",W$1,1)-1))+1):$V952)/COUNTIF(INDEX($V:$V,ROW($V952)-VALUE(LEFT(W$1,FIND("-",W$1,1)-1))+1):$V952,"&lt;0")))),100-100/(1+ABS((SUMIF(INDEX($V:$V,ROW($V952)-VALUE(LEFT(W$1,FIND("-",W$1,1)-1))+1):$V952,"&gt;0",INDEX($V:$V,ROW($V952)-VALUE(LEFT(W$1,FIND("-",W$1,1)-1))+1):$V952)/VALUE(LEFT(W$1,FIND("-",W$1,1)-1)))/(SUMIF(INDEX($V:$V,ROW($V952)-VALUE(LEFT(W$1,FIND("-",W$1,1)-1))+1):$V952,"&lt;0",INDEX($V:$V,ROW($V952)-VALUE(LEFT(W$1,FIND("-",W$1,1)-1))+1):$V952)/VALUE(LEFT(W$1,FIND("-",W$1,1)-1)))))))</f>
        <v>55.555555555555571</v>
      </c>
      <c r="Y952">
        <f>IF(ROW($E952)&lt;=VALUE(LEFT(Y$1,FIND("-",Y$1,1)-1)),0,MAX(INDEX(C:C,ROW(C952)-VALUE(LEFT(Y$1,FIND("-",Y$1,1)-1))+1):C952))</f>
        <v>1.19</v>
      </c>
      <c r="Z952">
        <f>IF(ROW($E952)&lt;=VALUE(LEFT(Z$1,FIND("-",Z$1,1)-1)),0,MIN(INDEX(D:D,ROW(D952)-VALUE(LEFT(Z$1,FIND("-",Z$1,1)-1))+1):D952))</f>
        <v>1.04</v>
      </c>
      <c r="AA952">
        <f t="shared" si="135"/>
        <v>6.6666666666666767</v>
      </c>
      <c r="AB952">
        <f>IF(ROW($AA952)&lt;=VALUE(LEFT(AA$1,FIND("-",AA$1,1)-1))+VALUE(LEFT(AB$1,FIND("-",AB$1,1)-1)-1),0,AVERAGE(INDEX($AA:$AA,ROW($AA952)-VALUE(LEFT(AB$1,FIND("-",AB$1,1)-1))+1):$AA952))</f>
        <v>33.801169590643312</v>
      </c>
      <c r="AC952">
        <f>IF(ROW($AA952)&lt;=VALUE(LEFT(AA$1,FIND("-",AA$1,1)-1))+VALUE(LEFT(AB$1,FIND("-",AB$1,1)-1)-1)+VALUE(LEFT(AC$1,FIND("-",AC$1,1)-1)-1),0,AVERAGE(INDEX($AB:$AB,ROW($AB952)-VALUE(LEFT(AC$1,FIND("-",AC$1,1)-1))+1):$AB952))</f>
        <v>47.524366471734957</v>
      </c>
      <c r="AE952">
        <f t="shared" si="132"/>
        <v>42043144</v>
      </c>
      <c r="AG952" t="str">
        <f t="shared" si="134"/>
        <v/>
      </c>
    </row>
    <row r="953" spans="1:33" x14ac:dyDescent="0.25">
      <c r="A953" s="6">
        <v>37868</v>
      </c>
      <c r="B953">
        <v>1.06</v>
      </c>
      <c r="C953">
        <v>1.1200000000000001</v>
      </c>
      <c r="D953">
        <v>1.06</v>
      </c>
      <c r="E953">
        <v>1.1100000000000001</v>
      </c>
      <c r="F953">
        <v>0.63993800000000001</v>
      </c>
      <c r="G953">
        <v>552300</v>
      </c>
      <c r="I953" t="str">
        <f t="shared" si="127"/>
        <v/>
      </c>
      <c r="J953" t="str">
        <f t="shared" si="128"/>
        <v/>
      </c>
      <c r="K953" t="str">
        <f t="shared" si="129"/>
        <v/>
      </c>
      <c r="M953" s="11" t="str">
        <f t="shared" si="133"/>
        <v/>
      </c>
      <c r="O953">
        <f>IF(ROW($E953)&lt;=VALUE(LEFT(O$1,FIND("-",O$1,1)-1)),0,IF(ROW($E953)=VALUE(LEFT(O$1,FIND("-",O$1,1)-1))+1,AVERAGE(INDEX($E:$E,ROW($E953)-VALUE(LEFT(O$1,FIND("-",O$1,1)-1))):$E953),($E953*(2/(VALUE(LEFT(O$1,FIND("-",O$1,1)-1))+1)))+(O952*(1-(2/(VALUE(LEFT(O$1,FIND("-",O$1,1)-1))+1))))))</f>
        <v>0.77908965813360609</v>
      </c>
      <c r="Q953">
        <f>IF(ROW($E953)&lt;=VALUE(LEFT(Q$1,FIND("-",Q$1,1)-1)),0,IF(ROW($E953)=VALUE(LEFT(Q$1,FIND("-",Q$1,1)-1))+1,AVERAGE(INDEX($E:$E,ROW($E953)-VALUE(LEFT(Q$1,FIND("-",Q$1,1)-1))):$E953),($E953*(2/(VALUE(LEFT(Q$1,FIND("-",Q$1,1)-1))+1)))+(Q952*(1-(2/(VALUE(LEFT(Q$1,FIND("-",Q$1,1)-1))+1))))))</f>
        <v>1.092052219850892</v>
      </c>
      <c r="R953">
        <f>IF(ROW($E953)&lt;=VALUE(LEFT(R$1,FIND("-",R$1,1)-1)),0,IF(ROW($E953)=VALUE(LEFT(R$1,FIND("-",R$1,1)-1))+1,AVERAGE(INDEX($E:$E,ROW($E953)-VALUE(LEFT(R$1,FIND("-",R$1,1)-1))):$E953),($E953*(2/(VALUE(LEFT(R$1,FIND("-",R$1,1)-1))+1)))+(R952*(1-(2/(VALUE(LEFT(R$1,FIND("-",R$1,1)-1))+1))))))</f>
        <v>1.0562931573580052</v>
      </c>
      <c r="S953">
        <f t="shared" si="130"/>
        <v>3.575906249288674E-2</v>
      </c>
      <c r="T953">
        <f>IF(ROW($E953)&lt;=MAX(VALUE(LEFT(Q$1,FIND("-",Q$1,1)-1)),VALUE(LEFT(R$1,FIND("-",R$1,1)-1)))+VALUE(LEFT(T$1,FIND("-",T$1,1)-1))-1,0,IF(ROW($E953)=MAX(VALUE(LEFT(Q$1,FIND("-",Q$1,1)-1)),VALUE(LEFT(R$1,FIND("-",R$1,1)-1)))+VALUE(LEFT(T$1,FIND("-",T$1,1)-1)),AVERAGE(INDEX($S:$S,ROW(S953)-VALUE(LEFT(T$1,FIND("-",T$1,1)-1))+1):S953),($S953*(2/(VALUE(LEFT(T$1,FIND("-",T$1,1)-1))+1)))+(T952*(1-(2/(VALUE(LEFT(T$1,FIND("-",T$1,1)-1))+1))))))</f>
        <v>4.7970699532628974E-2</v>
      </c>
      <c r="V953">
        <f t="shared" si="131"/>
        <v>6.0000000000000053E-2</v>
      </c>
      <c r="W953">
        <f>IF(ROW($E953)&lt;=VALUE(LEFT(W$1,FIND("-",W$1,1)-1))+1,0,IF(ROW($E952)=VALUE(LEFT(W$1,FIND("-",W$1,1)-1))+1,100-100/(1+ABS((SUMIF(INDEX($V:$V,ROW($V953)-VALUE(LEFT(W$1,FIND("-",W$1,1)-1))+1):$V953,"&gt;0",INDEX($V:$V,ROW($V953)-VALUE(LEFT(W$1,FIND("-",W$1,1)-1))+1):$V953)/COUNTIF(INDEX($V:$V,ROW($V953)-VALUE(LEFT(W$1,FIND("-",W$1,1)-1))+1):$V953,"&gt;0"))/(SUMIF(INDEX($V:$V,ROW($V953)-VALUE(LEFT(W$1,FIND("-",W$1,1)-1))+1):$V953,"&lt;0",INDEX($V:$V,ROW($V953)-VALUE(LEFT(W$1,FIND("-",W$1,1)-1))+1):$V953)/COUNTIF(INDEX($V:$V,ROW($V953)-VALUE(LEFT(W$1,FIND("-",W$1,1)-1))+1):$V953,"&lt;0")))),100-100/(1+ABS((SUMIF(INDEX($V:$V,ROW($V953)-VALUE(LEFT(W$1,FIND("-",W$1,1)-1))+1):$V953,"&gt;0",INDEX($V:$V,ROW($V953)-VALUE(LEFT(W$1,FIND("-",W$1,1)-1))+1):$V953)/VALUE(LEFT(W$1,FIND("-",W$1,1)-1)))/(SUMIF(INDEX($V:$V,ROW($V953)-VALUE(LEFT(W$1,FIND("-",W$1,1)-1))+1):$V953,"&lt;0",INDEX($V:$V,ROW($V953)-VALUE(LEFT(W$1,FIND("-",W$1,1)-1))+1):$V953)/VALUE(LEFT(W$1,FIND("-",W$1,1)-1)))))))</f>
        <v>50</v>
      </c>
      <c r="Y953">
        <f>IF(ROW($E953)&lt;=VALUE(LEFT(Y$1,FIND("-",Y$1,1)-1)),0,MAX(INDEX(C:C,ROW(C953)-VALUE(LEFT(Y$1,FIND("-",Y$1,1)-1))+1):C953))</f>
        <v>1.19</v>
      </c>
      <c r="Z953">
        <f>IF(ROW($E953)&lt;=VALUE(LEFT(Z$1,FIND("-",Z$1,1)-1)),0,MIN(INDEX(D:D,ROW(D953)-VALUE(LEFT(Z$1,FIND("-",Z$1,1)-1))+1):D953))</f>
        <v>1.04</v>
      </c>
      <c r="AA953">
        <f t="shared" si="135"/>
        <v>46.666666666666735</v>
      </c>
      <c r="AB953">
        <f>IF(ROW($AA953)&lt;=VALUE(LEFT(AA$1,FIND("-",AA$1,1)-1))+VALUE(LEFT(AB$1,FIND("-",AB$1,1)-1)-1),0,AVERAGE(INDEX($AA:$AA,ROW($AA953)-VALUE(LEFT(AB$1,FIND("-",AB$1,1)-1))+1):$AA953))</f>
        <v>30.058479532163783</v>
      </c>
      <c r="AC953">
        <f>IF(ROW($AA953)&lt;=VALUE(LEFT(AA$1,FIND("-",AA$1,1)-1))+VALUE(LEFT(AB$1,FIND("-",AB$1,1)-1)-1)+VALUE(LEFT(AC$1,FIND("-",AC$1,1)-1)-1),0,AVERAGE(INDEX($AB:$AB,ROW($AB953)-VALUE(LEFT(AC$1,FIND("-",AC$1,1)-1))+1):$AB953))</f>
        <v>38.245614035087769</v>
      </c>
      <c r="AE953">
        <f t="shared" si="132"/>
        <v>42595444</v>
      </c>
      <c r="AG953" t="str">
        <f t="shared" si="134"/>
        <v/>
      </c>
    </row>
    <row r="954" spans="1:33" x14ac:dyDescent="0.25">
      <c r="A954" s="6">
        <v>37869</v>
      </c>
      <c r="B954">
        <v>1.1200000000000001</v>
      </c>
      <c r="C954">
        <v>1.18</v>
      </c>
      <c r="D954">
        <v>1.1000000000000001</v>
      </c>
      <c r="E954">
        <v>1.1000000000000001</v>
      </c>
      <c r="F954">
        <v>0.63417299999999999</v>
      </c>
      <c r="G954">
        <v>835900</v>
      </c>
      <c r="I954" t="str">
        <f t="shared" si="127"/>
        <v/>
      </c>
      <c r="J954" t="str">
        <f t="shared" si="128"/>
        <v/>
      </c>
      <c r="K954" t="str">
        <f t="shared" si="129"/>
        <v/>
      </c>
      <c r="M954" s="11" t="str">
        <f t="shared" si="133"/>
        <v/>
      </c>
      <c r="O954">
        <f>IF(ROW($E954)&lt;=VALUE(LEFT(O$1,FIND("-",O$1,1)-1)),0,IF(ROW($E954)=VALUE(LEFT(O$1,FIND("-",O$1,1)-1))+1,AVERAGE(INDEX($E:$E,ROW($E954)-VALUE(LEFT(O$1,FIND("-",O$1,1)-1))):$E954),($E954*(2/(VALUE(LEFT(O$1,FIND("-",O$1,1)-1))+1)))+(O953*(1-(2/(VALUE(LEFT(O$1,FIND("-",O$1,1)-1))+1))))))</f>
        <v>0.78228279586362004</v>
      </c>
      <c r="Q954">
        <f>IF(ROW($E954)&lt;=VALUE(LEFT(Q$1,FIND("-",Q$1,1)-1)),0,IF(ROW($E954)=VALUE(LEFT(Q$1,FIND("-",Q$1,1)-1))+1,AVERAGE(INDEX($E:$E,ROW($E954)-VALUE(LEFT(Q$1,FIND("-",Q$1,1)-1))):$E954),($E954*(2/(VALUE(LEFT(Q$1,FIND("-",Q$1,1)-1))+1)))+(Q953*(1-(2/(VALUE(LEFT(Q$1,FIND("-",Q$1,1)-1))+1))))))</f>
        <v>1.0932749552584471</v>
      </c>
      <c r="R954">
        <f>IF(ROW($E954)&lt;=VALUE(LEFT(R$1,FIND("-",R$1,1)-1)),0,IF(ROW($E954)=VALUE(LEFT(R$1,FIND("-",R$1,1)-1))+1,AVERAGE(INDEX($E:$E,ROW($E954)-VALUE(LEFT(R$1,FIND("-",R$1,1)-1))):$E954),($E954*(2/(VALUE(LEFT(R$1,FIND("-",R$1,1)-1))+1)))+(R953*(1-(2/(VALUE(LEFT(R$1,FIND("-",R$1,1)-1))+1))))))</f>
        <v>1.0595307012574122</v>
      </c>
      <c r="S954">
        <f t="shared" si="130"/>
        <v>3.3744254001034868E-2</v>
      </c>
      <c r="T954">
        <f>IF(ROW($E954)&lt;=MAX(VALUE(LEFT(Q$1,FIND("-",Q$1,1)-1)),VALUE(LEFT(R$1,FIND("-",R$1,1)-1)))+VALUE(LEFT(T$1,FIND("-",T$1,1)-1))-1,0,IF(ROW($E954)=MAX(VALUE(LEFT(Q$1,FIND("-",Q$1,1)-1)),VALUE(LEFT(R$1,FIND("-",R$1,1)-1)))+VALUE(LEFT(T$1,FIND("-",T$1,1)-1)),AVERAGE(INDEX($S:$S,ROW(S954)-VALUE(LEFT(T$1,FIND("-",T$1,1)-1))+1):S954),($S954*(2/(VALUE(LEFT(T$1,FIND("-",T$1,1)-1))+1)))+(T953*(1-(2/(VALUE(LEFT(T$1,FIND("-",T$1,1)-1))+1))))))</f>
        <v>4.5125410426310159E-2</v>
      </c>
      <c r="V954">
        <f t="shared" si="131"/>
        <v>-1.0000000000000009E-2</v>
      </c>
      <c r="W954">
        <f>IF(ROW($E954)&lt;=VALUE(LEFT(W$1,FIND("-",W$1,1)-1))+1,0,IF(ROW($E953)=VALUE(LEFT(W$1,FIND("-",W$1,1)-1))+1,100-100/(1+ABS((SUMIF(INDEX($V:$V,ROW($V954)-VALUE(LEFT(W$1,FIND("-",W$1,1)-1))+1):$V954,"&gt;0",INDEX($V:$V,ROW($V954)-VALUE(LEFT(W$1,FIND("-",W$1,1)-1))+1):$V954)/COUNTIF(INDEX($V:$V,ROW($V954)-VALUE(LEFT(W$1,FIND("-",W$1,1)-1))+1):$V954,"&gt;0"))/(SUMIF(INDEX($V:$V,ROW($V954)-VALUE(LEFT(W$1,FIND("-",W$1,1)-1))+1):$V954,"&lt;0",INDEX($V:$V,ROW($V954)-VALUE(LEFT(W$1,FIND("-",W$1,1)-1))+1):$V954)/COUNTIF(INDEX($V:$V,ROW($V954)-VALUE(LEFT(W$1,FIND("-",W$1,1)-1))+1):$V954,"&lt;0")))),100-100/(1+ABS((SUMIF(INDEX($V:$V,ROW($V954)-VALUE(LEFT(W$1,FIND("-",W$1,1)-1))+1):$V954,"&gt;0",INDEX($V:$V,ROW($V954)-VALUE(LEFT(W$1,FIND("-",W$1,1)-1))+1):$V954)/VALUE(LEFT(W$1,FIND("-",W$1,1)-1)))/(SUMIF(INDEX($V:$V,ROW($V954)-VALUE(LEFT(W$1,FIND("-",W$1,1)-1))+1):$V954,"&lt;0",INDEX($V:$V,ROW($V954)-VALUE(LEFT(W$1,FIND("-",W$1,1)-1))+1):$V954)/VALUE(LEFT(W$1,FIND("-",W$1,1)-1)))))))</f>
        <v>43.478260869565247</v>
      </c>
      <c r="Y954">
        <f>IF(ROW($E954)&lt;=VALUE(LEFT(Y$1,FIND("-",Y$1,1)-1)),0,MAX(INDEX(C:C,ROW(C954)-VALUE(LEFT(Y$1,FIND("-",Y$1,1)-1))+1):C954))</f>
        <v>1.18</v>
      </c>
      <c r="Z954">
        <f>IF(ROW($E954)&lt;=VALUE(LEFT(Z$1,FIND("-",Z$1,1)-1)),0,MIN(INDEX(D:D,ROW(D954)-VALUE(LEFT(Z$1,FIND("-",Z$1,1)-1))+1):D954))</f>
        <v>1.04</v>
      </c>
      <c r="AA954">
        <f t="shared" si="135"/>
        <v>42.857142857142925</v>
      </c>
      <c r="AB954">
        <f>IF(ROW($AA954)&lt;=VALUE(LEFT(AA$1,FIND("-",AA$1,1)-1))+VALUE(LEFT(AB$1,FIND("-",AB$1,1)-1)-1),0,AVERAGE(INDEX($AA:$AA,ROW($AA954)-VALUE(LEFT(AB$1,FIND("-",AB$1,1)-1))+1):$AA954))</f>
        <v>32.063492063492113</v>
      </c>
      <c r="AC954">
        <f>IF(ROW($AA954)&lt;=VALUE(LEFT(AA$1,FIND("-",AA$1,1)-1))+VALUE(LEFT(AB$1,FIND("-",AB$1,1)-1)-1)+VALUE(LEFT(AC$1,FIND("-",AC$1,1)-1)-1),0,AVERAGE(INDEX($AB:$AB,ROW($AB954)-VALUE(LEFT(AC$1,FIND("-",AC$1,1)-1))+1):$AB954))</f>
        <v>31.974380395433069</v>
      </c>
      <c r="AE954">
        <f t="shared" si="132"/>
        <v>41759544</v>
      </c>
      <c r="AG954" t="str">
        <f t="shared" si="134"/>
        <v/>
      </c>
    </row>
    <row r="955" spans="1:33" x14ac:dyDescent="0.25">
      <c r="A955" s="6">
        <v>37872</v>
      </c>
      <c r="B955">
        <v>1.1000000000000001</v>
      </c>
      <c r="C955">
        <v>1.1000000000000001</v>
      </c>
      <c r="D955">
        <v>1.05</v>
      </c>
      <c r="E955">
        <v>1.07</v>
      </c>
      <c r="F955">
        <v>0.61687700000000001</v>
      </c>
      <c r="G955">
        <v>498000</v>
      </c>
      <c r="I955" t="str">
        <f t="shared" ref="I955:I1018" si="136">IF(AND(T955&gt;=S955,T954&lt;S954),"Bearish",IF(AND(T955&lt;S955,T954&gt;=S954),"Bullish",""))</f>
        <v/>
      </c>
      <c r="J955" t="str">
        <f t="shared" ref="J955:J1018" si="137">IF(W955&gt;70,"Overbought",IF(W955&lt;30,"Oversold",""))</f>
        <v/>
      </c>
      <c r="K955" t="str">
        <f t="shared" ref="K955:K1018" si="138">IF(AND(AC955&lt;20,AC955&gt;AB955),"Oversold Above %D",IF(AND(AC955&lt;20,AC955&lt;=AB955),"Oversold Below %D",IF(AND(AC955&gt;80,AC955&lt;AB955),"Overbought Below %D",IF(AND(AC955&gt;80,AC955&gt;=AB955),"Overbought Above %D",IF(AND(AC955&gt;=20,LEFT(K954,5)="Overs"),"Buy",IF(AND(AC955&lt;=80,LEFT(K954,5)="Overb"),"Sell",""))))))</f>
        <v/>
      </c>
      <c r="M955" s="11" t="str">
        <f t="shared" si="133"/>
        <v/>
      </c>
      <c r="O955">
        <f>IF(ROW($E955)&lt;=VALUE(LEFT(O$1,FIND("-",O$1,1)-1)),0,IF(ROW($E955)=VALUE(LEFT(O$1,FIND("-",O$1,1)-1))+1,AVERAGE(INDEX($E:$E,ROW($E955)-VALUE(LEFT(O$1,FIND("-",O$1,1)-1))):$E955),($E955*(2/(VALUE(LEFT(O$1,FIND("-",O$1,1)-1))+1)))+(O954*(1-(2/(VALUE(LEFT(O$1,FIND("-",O$1,1)-1))+1))))))</f>
        <v>0.78514565361622091</v>
      </c>
      <c r="Q955">
        <f>IF(ROW($E955)&lt;=VALUE(LEFT(Q$1,FIND("-",Q$1,1)-1)),0,IF(ROW($E955)=VALUE(LEFT(Q$1,FIND("-",Q$1,1)-1))+1,AVERAGE(INDEX($E:$E,ROW($E955)-VALUE(LEFT(Q$1,FIND("-",Q$1,1)-1))):$E955),($E955*(2/(VALUE(LEFT(Q$1,FIND("-",Q$1,1)-1))+1)))+(Q954*(1-(2/(VALUE(LEFT(Q$1,FIND("-",Q$1,1)-1))+1))))))</f>
        <v>1.0896941929109938</v>
      </c>
      <c r="R955">
        <f>IF(ROW($E955)&lt;=VALUE(LEFT(R$1,FIND("-",R$1,1)-1)),0,IF(ROW($E955)=VALUE(LEFT(R$1,FIND("-",R$1,1)-1))+1,AVERAGE(INDEX($E:$E,ROW($E955)-VALUE(LEFT(R$1,FIND("-",R$1,1)-1))):$E955),($E955*(2/(VALUE(LEFT(R$1,FIND("-",R$1,1)-1))+1)))+(R954*(1-(2/(VALUE(LEFT(R$1,FIND("-",R$1,1)-1))+1))))))</f>
        <v>1.0603062048679743</v>
      </c>
      <c r="S955">
        <f t="shared" ref="S955:S1018" si="139">IF(ROW($E955)&lt;=MAX(VALUE(LEFT(Q$1,FIND("-",Q$1,1)-1)),VALUE(LEFT(R$1,FIND("-",R$1,1)-1))),0,Q955-R955)</f>
        <v>2.9387988043019453E-2</v>
      </c>
      <c r="T955">
        <f>IF(ROW($E955)&lt;=MAX(VALUE(LEFT(Q$1,FIND("-",Q$1,1)-1)),VALUE(LEFT(R$1,FIND("-",R$1,1)-1)))+VALUE(LEFT(T$1,FIND("-",T$1,1)-1))-1,0,IF(ROW($E955)=MAX(VALUE(LEFT(Q$1,FIND("-",Q$1,1)-1)),VALUE(LEFT(R$1,FIND("-",R$1,1)-1)))+VALUE(LEFT(T$1,FIND("-",T$1,1)-1)),AVERAGE(INDEX($S:$S,ROW(S955)-VALUE(LEFT(T$1,FIND("-",T$1,1)-1))+1):S955),($S955*(2/(VALUE(LEFT(T$1,FIND("-",T$1,1)-1))+1)))+(T954*(1-(2/(VALUE(LEFT(T$1,FIND("-",T$1,1)-1))+1))))))</f>
        <v>4.1977925949652023E-2</v>
      </c>
      <c r="V955">
        <f t="shared" ref="V955:V1018" si="140">IFERROR(1*(E955-E954),"")</f>
        <v>-3.0000000000000027E-2</v>
      </c>
      <c r="W955">
        <f>IF(ROW($E955)&lt;=VALUE(LEFT(W$1,FIND("-",W$1,1)-1))+1,0,IF(ROW($E954)=VALUE(LEFT(W$1,FIND("-",W$1,1)-1))+1,100-100/(1+ABS((SUMIF(INDEX($V:$V,ROW($V955)-VALUE(LEFT(W$1,FIND("-",W$1,1)-1))+1):$V955,"&gt;0",INDEX($V:$V,ROW($V955)-VALUE(LEFT(W$1,FIND("-",W$1,1)-1))+1):$V955)/COUNTIF(INDEX($V:$V,ROW($V955)-VALUE(LEFT(W$1,FIND("-",W$1,1)-1))+1):$V955,"&gt;0"))/(SUMIF(INDEX($V:$V,ROW($V955)-VALUE(LEFT(W$1,FIND("-",W$1,1)-1))+1):$V955,"&lt;0",INDEX($V:$V,ROW($V955)-VALUE(LEFT(W$1,FIND("-",W$1,1)-1))+1):$V955)/COUNTIF(INDEX($V:$V,ROW($V955)-VALUE(LEFT(W$1,FIND("-",W$1,1)-1))+1):$V955,"&lt;0")))),100-100/(1+ABS((SUMIF(INDEX($V:$V,ROW($V955)-VALUE(LEFT(W$1,FIND("-",W$1,1)-1))+1):$V955,"&gt;0",INDEX($V:$V,ROW($V955)-VALUE(LEFT(W$1,FIND("-",W$1,1)-1))+1):$V955)/VALUE(LEFT(W$1,FIND("-",W$1,1)-1)))/(SUMIF(INDEX($V:$V,ROW($V955)-VALUE(LEFT(W$1,FIND("-",W$1,1)-1))+1):$V955,"&lt;0",INDEX($V:$V,ROW($V955)-VALUE(LEFT(W$1,FIND("-",W$1,1)-1))+1):$V955)/VALUE(LEFT(W$1,FIND("-",W$1,1)-1)))))))</f>
        <v>36</v>
      </c>
      <c r="Y955">
        <f>IF(ROW($E955)&lt;=VALUE(LEFT(Y$1,FIND("-",Y$1,1)-1)),0,MAX(INDEX(C:C,ROW(C955)-VALUE(LEFT(Y$1,FIND("-",Y$1,1)-1))+1):C955))</f>
        <v>1.18</v>
      </c>
      <c r="Z955">
        <f>IF(ROW($E955)&lt;=VALUE(LEFT(Z$1,FIND("-",Z$1,1)-1)),0,MIN(INDEX(D:D,ROW(D955)-VALUE(LEFT(Z$1,FIND("-",Z$1,1)-1))+1):D955))</f>
        <v>1.04</v>
      </c>
      <c r="AA955">
        <f t="shared" si="135"/>
        <v>21.428571428571463</v>
      </c>
      <c r="AB955">
        <f>IF(ROW($AA955)&lt;=VALUE(LEFT(AA$1,FIND("-",AA$1,1)-1))+VALUE(LEFT(AB$1,FIND("-",AB$1,1)-1)-1),0,AVERAGE(INDEX($AA:$AA,ROW($AA955)-VALUE(LEFT(AB$1,FIND("-",AB$1,1)-1))+1):$AA955))</f>
        <v>36.984126984127037</v>
      </c>
      <c r="AC955">
        <f>IF(ROW($AA955)&lt;=VALUE(LEFT(AA$1,FIND("-",AA$1,1)-1))+VALUE(LEFT(AB$1,FIND("-",AB$1,1)-1)-1)+VALUE(LEFT(AC$1,FIND("-",AC$1,1)-1)-1),0,AVERAGE(INDEX($AB:$AB,ROW($AB955)-VALUE(LEFT(AC$1,FIND("-",AC$1,1)-1))+1):$AB955))</f>
        <v>33.035366193260977</v>
      </c>
      <c r="AE955">
        <f t="shared" ref="AE955:AE1018" si="141">IFERROR(IF($E955=$E954,AE954,IF($E955&gt;$E954,AE954+$G955,IF($E955&lt;$E954,AE954-$G955,""))),"")</f>
        <v>41261544</v>
      </c>
      <c r="AG955" t="str">
        <f t="shared" si="134"/>
        <v/>
      </c>
    </row>
    <row r="956" spans="1:33" x14ac:dyDescent="0.25">
      <c r="A956" s="6">
        <v>37873</v>
      </c>
      <c r="B956">
        <v>1.06</v>
      </c>
      <c r="C956">
        <v>1.06</v>
      </c>
      <c r="D956">
        <v>1.02</v>
      </c>
      <c r="E956">
        <v>1.03</v>
      </c>
      <c r="F956">
        <v>0.59381600000000001</v>
      </c>
      <c r="G956">
        <v>328100</v>
      </c>
      <c r="I956" t="str">
        <f t="shared" si="136"/>
        <v/>
      </c>
      <c r="J956" t="str">
        <f t="shared" si="137"/>
        <v/>
      </c>
      <c r="K956" t="str">
        <f t="shared" si="138"/>
        <v/>
      </c>
      <c r="M956" s="11" t="str">
        <f t="shared" si="133"/>
        <v/>
      </c>
      <c r="O956">
        <f>IF(ROW($E956)&lt;=VALUE(LEFT(O$1,FIND("-",O$1,1)-1)),0,IF(ROW($E956)=VALUE(LEFT(O$1,FIND("-",O$1,1)-1))+1,AVERAGE(INDEX($E:$E,ROW($E956)-VALUE(LEFT(O$1,FIND("-",O$1,1)-1))):$E956),($E956*(2/(VALUE(LEFT(O$1,FIND("-",O$1,1)-1))+1)))+(O955*(1-(2/(VALUE(LEFT(O$1,FIND("-",O$1,1)-1))+1))))))</f>
        <v>0.78758201527178084</v>
      </c>
      <c r="Q956">
        <f>IF(ROW($E956)&lt;=VALUE(LEFT(Q$1,FIND("-",Q$1,1)-1)),0,IF(ROW($E956)=VALUE(LEFT(Q$1,FIND("-",Q$1,1)-1))+1,AVERAGE(INDEX($E:$E,ROW($E956)-VALUE(LEFT(Q$1,FIND("-",Q$1,1)-1))):$E956),($E956*(2/(VALUE(LEFT(Q$1,FIND("-",Q$1,1)-1))+1)))+(Q955*(1-(2/(VALUE(LEFT(Q$1,FIND("-",Q$1,1)-1))+1))))))</f>
        <v>1.0805104709246871</v>
      </c>
      <c r="R956">
        <f>IF(ROW($E956)&lt;=VALUE(LEFT(R$1,FIND("-",R$1,1)-1)),0,IF(ROW($E956)=VALUE(LEFT(R$1,FIND("-",R$1,1)-1))+1,AVERAGE(INDEX($E:$E,ROW($E956)-VALUE(LEFT(R$1,FIND("-",R$1,1)-1))):$E956),($E956*(2/(VALUE(LEFT(R$1,FIND("-",R$1,1)-1))+1)))+(R955*(1-(2/(VALUE(LEFT(R$1,FIND("-",R$1,1)-1))+1))))))</f>
        <v>1.0580613008036799</v>
      </c>
      <c r="S956">
        <f t="shared" si="139"/>
        <v>2.2449170121007223E-2</v>
      </c>
      <c r="T956">
        <f>IF(ROW($E956)&lt;=MAX(VALUE(LEFT(Q$1,FIND("-",Q$1,1)-1)),VALUE(LEFT(R$1,FIND("-",R$1,1)-1)))+VALUE(LEFT(T$1,FIND("-",T$1,1)-1))-1,0,IF(ROW($E956)=MAX(VALUE(LEFT(Q$1,FIND("-",Q$1,1)-1)),VALUE(LEFT(R$1,FIND("-",R$1,1)-1)))+VALUE(LEFT(T$1,FIND("-",T$1,1)-1)),AVERAGE(INDEX($S:$S,ROW(S956)-VALUE(LEFT(T$1,FIND("-",T$1,1)-1))+1):S956),($S956*(2/(VALUE(LEFT(T$1,FIND("-",T$1,1)-1))+1)))+(T955*(1-(2/(VALUE(LEFT(T$1,FIND("-",T$1,1)-1))+1))))))</f>
        <v>3.8072174783923066E-2</v>
      </c>
      <c r="V956">
        <f t="shared" si="140"/>
        <v>-4.0000000000000036E-2</v>
      </c>
      <c r="W956">
        <f>IF(ROW($E956)&lt;=VALUE(LEFT(W$1,FIND("-",W$1,1)-1))+1,0,IF(ROW($E955)=VALUE(LEFT(W$1,FIND("-",W$1,1)-1))+1,100-100/(1+ABS((SUMIF(INDEX($V:$V,ROW($V956)-VALUE(LEFT(W$1,FIND("-",W$1,1)-1))+1):$V956,"&gt;0",INDEX($V:$V,ROW($V956)-VALUE(LEFT(W$1,FIND("-",W$1,1)-1))+1):$V956)/COUNTIF(INDEX($V:$V,ROW($V956)-VALUE(LEFT(W$1,FIND("-",W$1,1)-1))+1):$V956,"&gt;0"))/(SUMIF(INDEX($V:$V,ROW($V956)-VALUE(LEFT(W$1,FIND("-",W$1,1)-1))+1):$V956,"&lt;0",INDEX($V:$V,ROW($V956)-VALUE(LEFT(W$1,FIND("-",W$1,1)-1))+1):$V956)/COUNTIF(INDEX($V:$V,ROW($V956)-VALUE(LEFT(W$1,FIND("-",W$1,1)-1))+1):$V956,"&lt;0")))),100-100/(1+ABS((SUMIF(INDEX($V:$V,ROW($V956)-VALUE(LEFT(W$1,FIND("-",W$1,1)-1))+1):$V956,"&gt;0",INDEX($V:$V,ROW($V956)-VALUE(LEFT(W$1,FIND("-",W$1,1)-1))+1):$V956)/VALUE(LEFT(W$1,FIND("-",W$1,1)-1)))/(SUMIF(INDEX($V:$V,ROW($V956)-VALUE(LEFT(W$1,FIND("-",W$1,1)-1))+1):$V956,"&lt;0",INDEX($V:$V,ROW($V956)-VALUE(LEFT(W$1,FIND("-",W$1,1)-1))+1):$V956)/VALUE(LEFT(W$1,FIND("-",W$1,1)-1)))))))</f>
        <v>34.615384615384599</v>
      </c>
      <c r="Y956">
        <f>IF(ROW($E956)&lt;=VALUE(LEFT(Y$1,FIND("-",Y$1,1)-1)),0,MAX(INDEX(C:C,ROW(C956)-VALUE(LEFT(Y$1,FIND("-",Y$1,1)-1))+1):C956))</f>
        <v>1.18</v>
      </c>
      <c r="Z956">
        <f>IF(ROW($E956)&lt;=VALUE(LEFT(Z$1,FIND("-",Z$1,1)-1)),0,MIN(INDEX(D:D,ROW(D956)-VALUE(LEFT(Z$1,FIND("-",Z$1,1)-1))+1):D956))</f>
        <v>1.02</v>
      </c>
      <c r="AA956">
        <f t="shared" si="135"/>
        <v>6.250000000000008</v>
      </c>
      <c r="AB956">
        <f>IF(ROW($AA956)&lt;=VALUE(LEFT(AA$1,FIND("-",AA$1,1)-1))+VALUE(LEFT(AB$1,FIND("-",AB$1,1)-1)-1),0,AVERAGE(INDEX($AA:$AA,ROW($AA956)-VALUE(LEFT(AB$1,FIND("-",AB$1,1)-1))+1):$AA956))</f>
        <v>23.511904761904802</v>
      </c>
      <c r="AC956">
        <f>IF(ROW($AA956)&lt;=VALUE(LEFT(AA$1,FIND("-",AA$1,1)-1))+VALUE(LEFT(AB$1,FIND("-",AB$1,1)-1)-1)+VALUE(LEFT(AC$1,FIND("-",AC$1,1)-1)-1),0,AVERAGE(INDEX($AB:$AB,ROW($AB956)-VALUE(LEFT(AC$1,FIND("-",AC$1,1)-1))+1):$AB956))</f>
        <v>30.853174603174651</v>
      </c>
      <c r="AE956">
        <f t="shared" si="141"/>
        <v>40933444</v>
      </c>
      <c r="AG956" t="str">
        <f t="shared" si="134"/>
        <v/>
      </c>
    </row>
    <row r="957" spans="1:33" x14ac:dyDescent="0.25">
      <c r="A957" s="6">
        <v>37874</v>
      </c>
      <c r="B957">
        <v>1.01</v>
      </c>
      <c r="C957">
        <v>1.01</v>
      </c>
      <c r="D957">
        <v>0.95</v>
      </c>
      <c r="E957">
        <v>0.98</v>
      </c>
      <c r="F957">
        <v>0.56498999999999999</v>
      </c>
      <c r="G957">
        <v>1294600</v>
      </c>
      <c r="I957" t="str">
        <f t="shared" si="136"/>
        <v/>
      </c>
      <c r="J957" t="str">
        <f t="shared" si="137"/>
        <v>Oversold</v>
      </c>
      <c r="K957" t="str">
        <f t="shared" si="138"/>
        <v/>
      </c>
      <c r="M957" s="11" t="str">
        <f t="shared" si="133"/>
        <v/>
      </c>
      <c r="O957">
        <f>IF(ROW($E957)&lt;=VALUE(LEFT(O$1,FIND("-",O$1,1)-1)),0,IF(ROW($E957)=VALUE(LEFT(O$1,FIND("-",O$1,1)-1))+1,AVERAGE(INDEX($E:$E,ROW($E957)-VALUE(LEFT(O$1,FIND("-",O$1,1)-1))):$E957),($E957*(2/(VALUE(LEFT(O$1,FIND("-",O$1,1)-1))+1)))+(O956*(1-(2/(VALUE(LEFT(O$1,FIND("-",O$1,1)-1))+1))))))</f>
        <v>0.78949662208499694</v>
      </c>
      <c r="Q957">
        <f>IF(ROW($E957)&lt;=VALUE(LEFT(Q$1,FIND("-",Q$1,1)-1)),0,IF(ROW($E957)=VALUE(LEFT(Q$1,FIND("-",Q$1,1)-1))+1,AVERAGE(INDEX($E:$E,ROW($E957)-VALUE(LEFT(Q$1,FIND("-",Q$1,1)-1))):$E957),($E957*(2/(VALUE(LEFT(Q$1,FIND("-",Q$1,1)-1))+1)))+(Q956*(1-(2/(VALUE(LEFT(Q$1,FIND("-",Q$1,1)-1))+1))))))</f>
        <v>1.0650473215516583</v>
      </c>
      <c r="R957">
        <f>IF(ROW($E957)&lt;=VALUE(LEFT(R$1,FIND("-",R$1,1)-1)),0,IF(ROW($E957)=VALUE(LEFT(R$1,FIND("-",R$1,1)-1))+1,AVERAGE(INDEX($E:$E,ROW($E957)-VALUE(LEFT(R$1,FIND("-",R$1,1)-1))):$E957),($E957*(2/(VALUE(LEFT(R$1,FIND("-",R$1,1)-1))+1)))+(R956*(1-(2/(VALUE(LEFT(R$1,FIND("-",R$1,1)-1))+1))))))</f>
        <v>1.0522789822256295</v>
      </c>
      <c r="S957">
        <f t="shared" si="139"/>
        <v>1.2768339326028721E-2</v>
      </c>
      <c r="T957">
        <f>IF(ROW($E957)&lt;=MAX(VALUE(LEFT(Q$1,FIND("-",Q$1,1)-1)),VALUE(LEFT(R$1,FIND("-",R$1,1)-1)))+VALUE(LEFT(T$1,FIND("-",T$1,1)-1))-1,0,IF(ROW($E957)=MAX(VALUE(LEFT(Q$1,FIND("-",Q$1,1)-1)),VALUE(LEFT(R$1,FIND("-",R$1,1)-1)))+VALUE(LEFT(T$1,FIND("-",T$1,1)-1)),AVERAGE(INDEX($S:$S,ROW(S957)-VALUE(LEFT(T$1,FIND("-",T$1,1)-1))+1):S957),($S957*(2/(VALUE(LEFT(T$1,FIND("-",T$1,1)-1))+1)))+(T956*(1-(2/(VALUE(LEFT(T$1,FIND("-",T$1,1)-1))+1))))))</f>
        <v>3.3011407692344195E-2</v>
      </c>
      <c r="V957">
        <f t="shared" si="140"/>
        <v>-5.0000000000000044E-2</v>
      </c>
      <c r="W957">
        <f>IF(ROW($E957)&lt;=VALUE(LEFT(W$1,FIND("-",W$1,1)-1))+1,0,IF(ROW($E956)=VALUE(LEFT(W$1,FIND("-",W$1,1)-1))+1,100-100/(1+ABS((SUMIF(INDEX($V:$V,ROW($V957)-VALUE(LEFT(W$1,FIND("-",W$1,1)-1))+1):$V957,"&gt;0",INDEX($V:$V,ROW($V957)-VALUE(LEFT(W$1,FIND("-",W$1,1)-1))+1):$V957)/COUNTIF(INDEX($V:$V,ROW($V957)-VALUE(LEFT(W$1,FIND("-",W$1,1)-1))+1):$V957,"&gt;0"))/(SUMIF(INDEX($V:$V,ROW($V957)-VALUE(LEFT(W$1,FIND("-",W$1,1)-1))+1):$V957,"&lt;0",INDEX($V:$V,ROW($V957)-VALUE(LEFT(W$1,FIND("-",W$1,1)-1))+1):$V957)/COUNTIF(INDEX($V:$V,ROW($V957)-VALUE(LEFT(W$1,FIND("-",W$1,1)-1))+1):$V957,"&lt;0")))),100-100/(1+ABS((SUMIF(INDEX($V:$V,ROW($V957)-VALUE(LEFT(W$1,FIND("-",W$1,1)-1))+1):$V957,"&gt;0",INDEX($V:$V,ROW($V957)-VALUE(LEFT(W$1,FIND("-",W$1,1)-1))+1):$V957)/VALUE(LEFT(W$1,FIND("-",W$1,1)-1)))/(SUMIF(INDEX($V:$V,ROW($V957)-VALUE(LEFT(W$1,FIND("-",W$1,1)-1))+1):$V957,"&lt;0",INDEX($V:$V,ROW($V957)-VALUE(LEFT(W$1,FIND("-",W$1,1)-1))+1):$V957)/VALUE(LEFT(W$1,FIND("-",W$1,1)-1)))))))</f>
        <v>21.428571428571445</v>
      </c>
      <c r="Y957">
        <f>IF(ROW($E957)&lt;=VALUE(LEFT(Y$1,FIND("-",Y$1,1)-1)),0,MAX(INDEX(C:C,ROW(C957)-VALUE(LEFT(Y$1,FIND("-",Y$1,1)-1))+1):C957))</f>
        <v>1.18</v>
      </c>
      <c r="Z957">
        <f>IF(ROW($E957)&lt;=VALUE(LEFT(Z$1,FIND("-",Z$1,1)-1)),0,MIN(INDEX(D:D,ROW(D957)-VALUE(LEFT(Z$1,FIND("-",Z$1,1)-1))+1):D957))</f>
        <v>0.95</v>
      </c>
      <c r="AA957">
        <f t="shared" si="135"/>
        <v>13.043478260869579</v>
      </c>
      <c r="AB957">
        <f>IF(ROW($AA957)&lt;=VALUE(LEFT(AA$1,FIND("-",AA$1,1)-1))+VALUE(LEFT(AB$1,FIND("-",AB$1,1)-1)-1),0,AVERAGE(INDEX($AA:$AA,ROW($AA957)-VALUE(LEFT(AB$1,FIND("-",AB$1,1)-1))+1):$AA957))</f>
        <v>13.574016563147017</v>
      </c>
      <c r="AC957">
        <f>IF(ROW($AA957)&lt;=VALUE(LEFT(AA$1,FIND("-",AA$1,1)-1))+VALUE(LEFT(AB$1,FIND("-",AB$1,1)-1)-1)+VALUE(LEFT(AC$1,FIND("-",AC$1,1)-1)-1),0,AVERAGE(INDEX($AB:$AB,ROW($AB957)-VALUE(LEFT(AC$1,FIND("-",AC$1,1)-1))+1):$AB957))</f>
        <v>24.690016103059619</v>
      </c>
      <c r="AE957">
        <f t="shared" si="141"/>
        <v>39638844</v>
      </c>
      <c r="AG957" t="str">
        <f t="shared" si="134"/>
        <v/>
      </c>
    </row>
    <row r="958" spans="1:33" x14ac:dyDescent="0.25">
      <c r="A958" s="6">
        <v>37875</v>
      </c>
      <c r="B958">
        <v>0.98</v>
      </c>
      <c r="C958">
        <v>1.02</v>
      </c>
      <c r="D958">
        <v>0.98</v>
      </c>
      <c r="E958">
        <v>1</v>
      </c>
      <c r="F958">
        <v>0.57652099999999995</v>
      </c>
      <c r="G958">
        <v>239000</v>
      </c>
      <c r="I958" t="str">
        <f t="shared" si="136"/>
        <v/>
      </c>
      <c r="J958" t="str">
        <f t="shared" si="137"/>
        <v>Oversold</v>
      </c>
      <c r="K958" t="str">
        <f t="shared" si="138"/>
        <v>Oversold Above %D</v>
      </c>
      <c r="M958" s="11" t="str">
        <f t="shared" si="133"/>
        <v/>
      </c>
      <c r="O958">
        <f>IF(ROW($E958)&lt;=VALUE(LEFT(O$1,FIND("-",O$1,1)-1)),0,IF(ROW($E958)=VALUE(LEFT(O$1,FIND("-",O$1,1)-1))+1,AVERAGE(INDEX($E:$E,ROW($E958)-VALUE(LEFT(O$1,FIND("-",O$1,1)-1))):$E958),($E958*(2/(VALUE(LEFT(O$1,FIND("-",O$1,1)-1))+1)))+(O957*(1-(2/(VALUE(LEFT(O$1,FIND("-",O$1,1)-1))+1))))))</f>
        <v>0.79159118305927556</v>
      </c>
      <c r="Q958">
        <f>IF(ROW($E958)&lt;=VALUE(LEFT(Q$1,FIND("-",Q$1,1)-1)),0,IF(ROW($E958)=VALUE(LEFT(Q$1,FIND("-",Q$1,1)-1))+1,AVERAGE(INDEX($E:$E,ROW($E958)-VALUE(LEFT(Q$1,FIND("-",Q$1,1)-1))):$E958),($E958*(2/(VALUE(LEFT(Q$1,FIND("-",Q$1,1)-1))+1)))+(Q957*(1-(2/(VALUE(LEFT(Q$1,FIND("-",Q$1,1)-1))+1))))))</f>
        <v>1.0550400413129415</v>
      </c>
      <c r="R958">
        <f>IF(ROW($E958)&lt;=VALUE(LEFT(R$1,FIND("-",R$1,1)-1)),0,IF(ROW($E958)=VALUE(LEFT(R$1,FIND("-",R$1,1)-1))+1,AVERAGE(INDEX($E:$E,ROW($E958)-VALUE(LEFT(R$1,FIND("-",R$1,1)-1))):$E958),($E958*(2/(VALUE(LEFT(R$1,FIND("-",R$1,1)-1))+1)))+(R957*(1-(2/(VALUE(LEFT(R$1,FIND("-",R$1,1)-1))+1))))))</f>
        <v>1.048406465023731</v>
      </c>
      <c r="S958">
        <f t="shared" si="139"/>
        <v>6.6335762892104633E-3</v>
      </c>
      <c r="T958">
        <f>IF(ROW($E958)&lt;=MAX(VALUE(LEFT(Q$1,FIND("-",Q$1,1)-1)),VALUE(LEFT(R$1,FIND("-",R$1,1)-1)))+VALUE(LEFT(T$1,FIND("-",T$1,1)-1))-1,0,IF(ROW($E958)=MAX(VALUE(LEFT(Q$1,FIND("-",Q$1,1)-1)),VALUE(LEFT(R$1,FIND("-",R$1,1)-1)))+VALUE(LEFT(T$1,FIND("-",T$1,1)-1)),AVERAGE(INDEX($S:$S,ROW(S958)-VALUE(LEFT(T$1,FIND("-",T$1,1)-1))+1):S958),($S958*(2/(VALUE(LEFT(T$1,FIND("-",T$1,1)-1))+1)))+(T957*(1-(2/(VALUE(LEFT(T$1,FIND("-",T$1,1)-1))+1))))))</f>
        <v>2.7735841411717452E-2</v>
      </c>
      <c r="V958">
        <f t="shared" si="140"/>
        <v>2.0000000000000018E-2</v>
      </c>
      <c r="W958">
        <f>IF(ROW($E958)&lt;=VALUE(LEFT(W$1,FIND("-",W$1,1)-1))+1,0,IF(ROW($E957)=VALUE(LEFT(W$1,FIND("-",W$1,1)-1))+1,100-100/(1+ABS((SUMIF(INDEX($V:$V,ROW($V958)-VALUE(LEFT(W$1,FIND("-",W$1,1)-1))+1):$V958,"&gt;0",INDEX($V:$V,ROW($V958)-VALUE(LEFT(W$1,FIND("-",W$1,1)-1))+1):$V958)/COUNTIF(INDEX($V:$V,ROW($V958)-VALUE(LEFT(W$1,FIND("-",W$1,1)-1))+1):$V958,"&gt;0"))/(SUMIF(INDEX($V:$V,ROW($V958)-VALUE(LEFT(W$1,FIND("-",W$1,1)-1))+1):$V958,"&lt;0",INDEX($V:$V,ROW($V958)-VALUE(LEFT(W$1,FIND("-",W$1,1)-1))+1):$V958)/COUNTIF(INDEX($V:$V,ROW($V958)-VALUE(LEFT(W$1,FIND("-",W$1,1)-1))+1):$V958,"&lt;0")))),100-100/(1+ABS((SUMIF(INDEX($V:$V,ROW($V958)-VALUE(LEFT(W$1,FIND("-",W$1,1)-1))+1):$V958,"&gt;0",INDEX($V:$V,ROW($V958)-VALUE(LEFT(W$1,FIND("-",W$1,1)-1))+1):$V958)/VALUE(LEFT(W$1,FIND("-",W$1,1)-1)))/(SUMIF(INDEX($V:$V,ROW($V958)-VALUE(LEFT(W$1,FIND("-",W$1,1)-1))+1):$V958,"&lt;0",INDEX($V:$V,ROW($V958)-VALUE(LEFT(W$1,FIND("-",W$1,1)-1))+1):$V958)/VALUE(LEFT(W$1,FIND("-",W$1,1)-1)))))))</f>
        <v>26.666666666666686</v>
      </c>
      <c r="Y958">
        <f>IF(ROW($E958)&lt;=VALUE(LEFT(Y$1,FIND("-",Y$1,1)-1)),0,MAX(INDEX(C:C,ROW(C958)-VALUE(LEFT(Y$1,FIND("-",Y$1,1)-1))+1):C958))</f>
        <v>1.18</v>
      </c>
      <c r="Z958">
        <f>IF(ROW($E958)&lt;=VALUE(LEFT(Z$1,FIND("-",Z$1,1)-1)),0,MIN(INDEX(D:D,ROW(D958)-VALUE(LEFT(Z$1,FIND("-",Z$1,1)-1))+1):D958))</f>
        <v>0.95</v>
      </c>
      <c r="AA958">
        <f t="shared" si="135"/>
        <v>21.739130434782631</v>
      </c>
      <c r="AB958">
        <f>IF(ROW($AA958)&lt;=VALUE(LEFT(AA$1,FIND("-",AA$1,1)-1))+VALUE(LEFT(AB$1,FIND("-",AB$1,1)-1)-1),0,AVERAGE(INDEX($AA:$AA,ROW($AA958)-VALUE(LEFT(AB$1,FIND("-",AB$1,1)-1))+1):$AA958))</f>
        <v>13.677536231884071</v>
      </c>
      <c r="AC958">
        <f>IF(ROW($AA958)&lt;=VALUE(LEFT(AA$1,FIND("-",AA$1,1)-1))+VALUE(LEFT(AB$1,FIND("-",AB$1,1)-1)-1)+VALUE(LEFT(AC$1,FIND("-",AC$1,1)-1)-1),0,AVERAGE(INDEX($AB:$AB,ROW($AB958)-VALUE(LEFT(AC$1,FIND("-",AC$1,1)-1))+1):$AB958))</f>
        <v>16.92115251897863</v>
      </c>
      <c r="AE958">
        <f t="shared" si="141"/>
        <v>39877844</v>
      </c>
      <c r="AG958" t="str">
        <f t="shared" si="134"/>
        <v/>
      </c>
    </row>
    <row r="959" spans="1:33" x14ac:dyDescent="0.25">
      <c r="A959" s="6">
        <v>37876</v>
      </c>
      <c r="B959">
        <v>1.02</v>
      </c>
      <c r="C959">
        <v>1.03</v>
      </c>
      <c r="D959">
        <v>1</v>
      </c>
      <c r="E959">
        <v>1</v>
      </c>
      <c r="F959">
        <v>0.57652099999999995</v>
      </c>
      <c r="G959">
        <v>166400</v>
      </c>
      <c r="I959" t="str">
        <f t="shared" si="136"/>
        <v/>
      </c>
      <c r="J959" t="str">
        <f t="shared" si="137"/>
        <v>Oversold</v>
      </c>
      <c r="K959" t="str">
        <f t="shared" si="138"/>
        <v>Oversold Below %D</v>
      </c>
      <c r="M959" s="11" t="str">
        <f t="shared" si="133"/>
        <v/>
      </c>
      <c r="O959">
        <f>IF(ROW($E959)&lt;=VALUE(LEFT(O$1,FIND("-",O$1,1)-1)),0,IF(ROW($E959)=VALUE(LEFT(O$1,FIND("-",O$1,1)-1))+1,AVERAGE(INDEX($E:$E,ROW($E959)-VALUE(LEFT(O$1,FIND("-",O$1,1)-1))):$E959),($E959*(2/(VALUE(LEFT(O$1,FIND("-",O$1,1)-1))+1)))+(O958*(1-(2/(VALUE(LEFT(O$1,FIND("-",O$1,1)-1))+1))))))</f>
        <v>0.79366490263082501</v>
      </c>
      <c r="Q959">
        <f>IF(ROW($E959)&lt;=VALUE(LEFT(Q$1,FIND("-",Q$1,1)-1)),0,IF(ROW($E959)=VALUE(LEFT(Q$1,FIND("-",Q$1,1)-1))+1,AVERAGE(INDEX($E:$E,ROW($E959)-VALUE(LEFT(Q$1,FIND("-",Q$1,1)-1))):$E959),($E959*(2/(VALUE(LEFT(Q$1,FIND("-",Q$1,1)-1))+1)))+(Q958*(1-(2/(VALUE(LEFT(Q$1,FIND("-",Q$1,1)-1))+1))))))</f>
        <v>1.046572342649412</v>
      </c>
      <c r="R959">
        <f>IF(ROW($E959)&lt;=VALUE(LEFT(R$1,FIND("-",R$1,1)-1)),0,IF(ROW($E959)=VALUE(LEFT(R$1,FIND("-",R$1,1)-1))+1,AVERAGE(INDEX($E:$E,ROW($E959)-VALUE(LEFT(R$1,FIND("-",R$1,1)-1))):$E959),($E959*(2/(VALUE(LEFT(R$1,FIND("-",R$1,1)-1))+1)))+(R958*(1-(2/(VALUE(LEFT(R$1,FIND("-",R$1,1)-1))+1))))))</f>
        <v>1.0448208009478992</v>
      </c>
      <c r="S959">
        <f t="shared" si="139"/>
        <v>1.7515417015128154E-3</v>
      </c>
      <c r="T959">
        <f>IF(ROW($E959)&lt;=MAX(VALUE(LEFT(Q$1,FIND("-",Q$1,1)-1)),VALUE(LEFT(R$1,FIND("-",R$1,1)-1)))+VALUE(LEFT(T$1,FIND("-",T$1,1)-1))-1,0,IF(ROW($E959)=MAX(VALUE(LEFT(Q$1,FIND("-",Q$1,1)-1)),VALUE(LEFT(R$1,FIND("-",R$1,1)-1)))+VALUE(LEFT(T$1,FIND("-",T$1,1)-1)),AVERAGE(INDEX($S:$S,ROW(S959)-VALUE(LEFT(T$1,FIND("-",T$1,1)-1))+1):S959),($S959*(2/(VALUE(LEFT(T$1,FIND("-",T$1,1)-1))+1)))+(T958*(1-(2/(VALUE(LEFT(T$1,FIND("-",T$1,1)-1))+1))))))</f>
        <v>2.2538981469676526E-2</v>
      </c>
      <c r="V959">
        <f t="shared" si="140"/>
        <v>0</v>
      </c>
      <c r="W959">
        <f>IF(ROW($E959)&lt;=VALUE(LEFT(W$1,FIND("-",W$1,1)-1))+1,0,IF(ROW($E958)=VALUE(LEFT(W$1,FIND("-",W$1,1)-1))+1,100-100/(1+ABS((SUMIF(INDEX($V:$V,ROW($V959)-VALUE(LEFT(W$1,FIND("-",W$1,1)-1))+1):$V959,"&gt;0",INDEX($V:$V,ROW($V959)-VALUE(LEFT(W$1,FIND("-",W$1,1)-1))+1):$V959)/COUNTIF(INDEX($V:$V,ROW($V959)-VALUE(LEFT(W$1,FIND("-",W$1,1)-1))+1):$V959,"&gt;0"))/(SUMIF(INDEX($V:$V,ROW($V959)-VALUE(LEFT(W$1,FIND("-",W$1,1)-1))+1):$V959,"&lt;0",INDEX($V:$V,ROW($V959)-VALUE(LEFT(W$1,FIND("-",W$1,1)-1))+1):$V959)/COUNTIF(INDEX($V:$V,ROW($V959)-VALUE(LEFT(W$1,FIND("-",W$1,1)-1))+1):$V959,"&lt;0")))),100-100/(1+ABS((SUMIF(INDEX($V:$V,ROW($V959)-VALUE(LEFT(W$1,FIND("-",W$1,1)-1))+1):$V959,"&gt;0",INDEX($V:$V,ROW($V959)-VALUE(LEFT(W$1,FIND("-",W$1,1)-1))+1):$V959)/VALUE(LEFT(W$1,FIND("-",W$1,1)-1)))/(SUMIF(INDEX($V:$V,ROW($V959)-VALUE(LEFT(W$1,FIND("-",W$1,1)-1))+1):$V959,"&lt;0",INDEX($V:$V,ROW($V959)-VALUE(LEFT(W$1,FIND("-",W$1,1)-1))+1):$V959)/VALUE(LEFT(W$1,FIND("-",W$1,1)-1)))))))</f>
        <v>28.571428571428569</v>
      </c>
      <c r="Y959">
        <f>IF(ROW($E959)&lt;=VALUE(LEFT(Y$1,FIND("-",Y$1,1)-1)),0,MAX(INDEX(C:C,ROW(C959)-VALUE(LEFT(Y$1,FIND("-",Y$1,1)-1))+1):C959))</f>
        <v>1.18</v>
      </c>
      <c r="Z959">
        <f>IF(ROW($E959)&lt;=VALUE(LEFT(Z$1,FIND("-",Z$1,1)-1)),0,MIN(INDEX(D:D,ROW(D959)-VALUE(LEFT(Z$1,FIND("-",Z$1,1)-1))+1):D959))</f>
        <v>0.95</v>
      </c>
      <c r="AA959">
        <f t="shared" si="135"/>
        <v>21.739130434782631</v>
      </c>
      <c r="AB959">
        <f>IF(ROW($AA959)&lt;=VALUE(LEFT(AA$1,FIND("-",AA$1,1)-1))+VALUE(LEFT(AB$1,FIND("-",AB$1,1)-1)-1),0,AVERAGE(INDEX($AA:$AA,ROW($AA959)-VALUE(LEFT(AB$1,FIND("-",AB$1,1)-1))+1):$AA959))</f>
        <v>18.840579710144947</v>
      </c>
      <c r="AC959">
        <f>IF(ROW($AA959)&lt;=VALUE(LEFT(AA$1,FIND("-",AA$1,1)-1))+VALUE(LEFT(AB$1,FIND("-",AB$1,1)-1)-1)+VALUE(LEFT(AC$1,FIND("-",AC$1,1)-1)-1),0,AVERAGE(INDEX($AB:$AB,ROW($AB959)-VALUE(LEFT(AC$1,FIND("-",AC$1,1)-1))+1):$AB959))</f>
        <v>15.364044168392013</v>
      </c>
      <c r="AE959">
        <f t="shared" si="141"/>
        <v>39877844</v>
      </c>
      <c r="AG959" t="str">
        <f t="shared" si="134"/>
        <v/>
      </c>
    </row>
    <row r="960" spans="1:33" x14ac:dyDescent="0.25">
      <c r="A960" s="6">
        <v>37879</v>
      </c>
      <c r="B960">
        <v>1.01</v>
      </c>
      <c r="C960">
        <v>1.01</v>
      </c>
      <c r="D960">
        <v>0.98499999999999999</v>
      </c>
      <c r="E960">
        <v>0.98499999999999999</v>
      </c>
      <c r="F960">
        <v>0.56787299999999996</v>
      </c>
      <c r="G960">
        <v>86900</v>
      </c>
      <c r="I960" t="str">
        <f t="shared" si="136"/>
        <v/>
      </c>
      <c r="J960" t="str">
        <f t="shared" si="137"/>
        <v>Oversold</v>
      </c>
      <c r="K960" t="str">
        <f t="shared" si="138"/>
        <v>Oversold Below %D</v>
      </c>
      <c r="M960" s="11" t="str">
        <f t="shared" si="133"/>
        <v/>
      </c>
      <c r="O960">
        <f>IF(ROW($E960)&lt;=VALUE(LEFT(O$1,FIND("-",O$1,1)-1)),0,IF(ROW($E960)=VALUE(LEFT(O$1,FIND("-",O$1,1)-1))+1,AVERAGE(INDEX($E:$E,ROW($E960)-VALUE(LEFT(O$1,FIND("-",O$1,1)-1))):$E960),($E960*(2/(VALUE(LEFT(O$1,FIND("-",O$1,1)-1))+1)))+(O959*(1-(2/(VALUE(LEFT(O$1,FIND("-",O$1,1)-1))+1))))))</f>
        <v>0.79556873444544374</v>
      </c>
      <c r="Q960">
        <f>IF(ROW($E960)&lt;=VALUE(LEFT(Q$1,FIND("-",Q$1,1)-1)),0,IF(ROW($E960)=VALUE(LEFT(Q$1,FIND("-",Q$1,1)-1))+1,AVERAGE(INDEX($E:$E,ROW($E960)-VALUE(LEFT(Q$1,FIND("-",Q$1,1)-1))):$E960),($E960*(2/(VALUE(LEFT(Q$1,FIND("-",Q$1,1)-1))+1)))+(Q959*(1-(2/(VALUE(LEFT(Q$1,FIND("-",Q$1,1)-1))+1))))))</f>
        <v>1.0370996745495025</v>
      </c>
      <c r="R960">
        <f>IF(ROW($E960)&lt;=VALUE(LEFT(R$1,FIND("-",R$1,1)-1)),0,IF(ROW($E960)=VALUE(LEFT(R$1,FIND("-",R$1,1)-1))+1,AVERAGE(INDEX($E:$E,ROW($E960)-VALUE(LEFT(R$1,FIND("-",R$1,1)-1))):$E960),($E960*(2/(VALUE(LEFT(R$1,FIND("-",R$1,1)-1))+1)))+(R959*(1-(2/(VALUE(LEFT(R$1,FIND("-",R$1,1)-1))+1))))))</f>
        <v>1.0403896305073141</v>
      </c>
      <c r="S960">
        <f t="shared" si="139"/>
        <v>-3.2899559578116744E-3</v>
      </c>
      <c r="T960">
        <f>IF(ROW($E960)&lt;=MAX(VALUE(LEFT(Q$1,FIND("-",Q$1,1)-1)),VALUE(LEFT(R$1,FIND("-",R$1,1)-1)))+VALUE(LEFT(T$1,FIND("-",T$1,1)-1))-1,0,IF(ROW($E960)=MAX(VALUE(LEFT(Q$1,FIND("-",Q$1,1)-1)),VALUE(LEFT(R$1,FIND("-",R$1,1)-1)))+VALUE(LEFT(T$1,FIND("-",T$1,1)-1)),AVERAGE(INDEX($S:$S,ROW(S960)-VALUE(LEFT(T$1,FIND("-",T$1,1)-1))+1):S960),($S960*(2/(VALUE(LEFT(T$1,FIND("-",T$1,1)-1))+1)))+(T959*(1-(2/(VALUE(LEFT(T$1,FIND("-",T$1,1)-1))+1))))))</f>
        <v>1.7373193984178886E-2</v>
      </c>
      <c r="V960">
        <f t="shared" si="140"/>
        <v>-1.5000000000000013E-2</v>
      </c>
      <c r="W960">
        <f>IF(ROW($E960)&lt;=VALUE(LEFT(W$1,FIND("-",W$1,1)-1))+1,0,IF(ROW($E959)=VALUE(LEFT(W$1,FIND("-",W$1,1)-1))+1,100-100/(1+ABS((SUMIF(INDEX($V:$V,ROW($V960)-VALUE(LEFT(W$1,FIND("-",W$1,1)-1))+1):$V960,"&gt;0",INDEX($V:$V,ROW($V960)-VALUE(LEFT(W$1,FIND("-",W$1,1)-1))+1):$V960)/COUNTIF(INDEX($V:$V,ROW($V960)-VALUE(LEFT(W$1,FIND("-",W$1,1)-1))+1):$V960,"&gt;0"))/(SUMIF(INDEX($V:$V,ROW($V960)-VALUE(LEFT(W$1,FIND("-",W$1,1)-1))+1):$V960,"&lt;0",INDEX($V:$V,ROW($V960)-VALUE(LEFT(W$1,FIND("-",W$1,1)-1))+1):$V960)/COUNTIF(INDEX($V:$V,ROW($V960)-VALUE(LEFT(W$1,FIND("-",W$1,1)-1))+1):$V960,"&lt;0")))),100-100/(1+ABS((SUMIF(INDEX($V:$V,ROW($V960)-VALUE(LEFT(W$1,FIND("-",W$1,1)-1))+1):$V960,"&gt;0",INDEX($V:$V,ROW($V960)-VALUE(LEFT(W$1,FIND("-",W$1,1)-1))+1):$V960)/VALUE(LEFT(W$1,FIND("-",W$1,1)-1)))/(SUMIF(INDEX($V:$V,ROW($V960)-VALUE(LEFT(W$1,FIND("-",W$1,1)-1))+1):$V960,"&lt;0",INDEX($V:$V,ROW($V960)-VALUE(LEFT(W$1,FIND("-",W$1,1)-1))+1):$V960)/VALUE(LEFT(W$1,FIND("-",W$1,1)-1)))))))</f>
        <v>28.070175438596493</v>
      </c>
      <c r="Y960">
        <f>IF(ROW($E960)&lt;=VALUE(LEFT(Y$1,FIND("-",Y$1,1)-1)),0,MAX(INDEX(C:C,ROW(C960)-VALUE(LEFT(Y$1,FIND("-",Y$1,1)-1))+1):C960))</f>
        <v>1.18</v>
      </c>
      <c r="Z960">
        <f>IF(ROW($E960)&lt;=VALUE(LEFT(Z$1,FIND("-",Z$1,1)-1)),0,MIN(INDEX(D:D,ROW(D960)-VALUE(LEFT(Z$1,FIND("-",Z$1,1)-1))+1):D960))</f>
        <v>0.95</v>
      </c>
      <c r="AA960">
        <f t="shared" si="135"/>
        <v>15.21739130434784</v>
      </c>
      <c r="AB960">
        <f>IF(ROW($AA960)&lt;=VALUE(LEFT(AA$1,FIND("-",AA$1,1)-1))+VALUE(LEFT(AB$1,FIND("-",AB$1,1)-1)-1),0,AVERAGE(INDEX($AA:$AA,ROW($AA960)-VALUE(LEFT(AB$1,FIND("-",AB$1,1)-1))+1):$AA960))</f>
        <v>19.565217391304369</v>
      </c>
      <c r="AC960">
        <f>IF(ROW($AA960)&lt;=VALUE(LEFT(AA$1,FIND("-",AA$1,1)-1))+VALUE(LEFT(AB$1,FIND("-",AB$1,1)-1)-1)+VALUE(LEFT(AC$1,FIND("-",AC$1,1)-1)-1),0,AVERAGE(INDEX($AB:$AB,ROW($AB960)-VALUE(LEFT(AC$1,FIND("-",AC$1,1)-1))+1):$AB960))</f>
        <v>17.361111111111128</v>
      </c>
      <c r="AE960">
        <f t="shared" si="141"/>
        <v>39790944</v>
      </c>
      <c r="AG960" t="str">
        <f t="shared" si="134"/>
        <v/>
      </c>
    </row>
    <row r="961" spans="1:33" x14ac:dyDescent="0.25">
      <c r="A961" s="6">
        <v>37880</v>
      </c>
      <c r="B961">
        <v>0.98499999999999999</v>
      </c>
      <c r="C961">
        <v>1.01</v>
      </c>
      <c r="D961">
        <v>0.98499999999999999</v>
      </c>
      <c r="E961">
        <v>1.01</v>
      </c>
      <c r="F961">
        <v>0.58228599999999997</v>
      </c>
      <c r="G961">
        <v>243400</v>
      </c>
      <c r="I961" t="str">
        <f t="shared" si="136"/>
        <v/>
      </c>
      <c r="J961" t="str">
        <f t="shared" si="137"/>
        <v/>
      </c>
      <c r="K961" t="str">
        <f t="shared" si="138"/>
        <v>Oversold Below %D</v>
      </c>
      <c r="M961" s="11" t="str">
        <f t="shared" si="133"/>
        <v/>
      </c>
      <c r="O961">
        <f>IF(ROW($E961)&lt;=VALUE(LEFT(O$1,FIND("-",O$1,1)-1)),0,IF(ROW($E961)=VALUE(LEFT(O$1,FIND("-",O$1,1)-1))+1,AVERAGE(INDEX($E:$E,ROW($E961)-VALUE(LEFT(O$1,FIND("-",O$1,1)-1))):$E961),($E961*(2/(VALUE(LEFT(O$1,FIND("-",O$1,1)-1))+1)))+(O960*(1-(2/(VALUE(LEFT(O$1,FIND("-",O$1,1)-1))+1))))))</f>
        <v>0.79770237887882245</v>
      </c>
      <c r="Q961">
        <f>IF(ROW($E961)&lt;=VALUE(LEFT(Q$1,FIND("-",Q$1,1)-1)),0,IF(ROW($E961)=VALUE(LEFT(Q$1,FIND("-",Q$1,1)-1))+1,AVERAGE(INDEX($E:$E,ROW($E961)-VALUE(LEFT(Q$1,FIND("-",Q$1,1)-1))):$E961),($E961*(2/(VALUE(LEFT(Q$1,FIND("-",Q$1,1)-1))+1)))+(Q960*(1-(2/(VALUE(LEFT(Q$1,FIND("-",Q$1,1)-1))+1))))))</f>
        <v>1.0329304938495789</v>
      </c>
      <c r="R961">
        <f>IF(ROW($E961)&lt;=VALUE(LEFT(R$1,FIND("-",R$1,1)-1)),0,IF(ROW($E961)=VALUE(LEFT(R$1,FIND("-",R$1,1)-1))+1,AVERAGE(INDEX($E:$E,ROW($E961)-VALUE(LEFT(R$1,FIND("-",R$1,1)-1))):$E961),($E961*(2/(VALUE(LEFT(R$1,FIND("-",R$1,1)-1))+1)))+(R960*(1-(2/(VALUE(LEFT(R$1,FIND("-",R$1,1)-1))+1))))))</f>
        <v>1.0381385467660316</v>
      </c>
      <c r="S961">
        <f t="shared" si="139"/>
        <v>-5.2080529164526546E-3</v>
      </c>
      <c r="T961">
        <f>IF(ROW($E961)&lt;=MAX(VALUE(LEFT(Q$1,FIND("-",Q$1,1)-1)),VALUE(LEFT(R$1,FIND("-",R$1,1)-1)))+VALUE(LEFT(T$1,FIND("-",T$1,1)-1))-1,0,IF(ROW($E961)=MAX(VALUE(LEFT(Q$1,FIND("-",Q$1,1)-1)),VALUE(LEFT(R$1,FIND("-",R$1,1)-1)))+VALUE(LEFT(T$1,FIND("-",T$1,1)-1)),AVERAGE(INDEX($S:$S,ROW(S961)-VALUE(LEFT(T$1,FIND("-",T$1,1)-1))+1):S961),($S961*(2/(VALUE(LEFT(T$1,FIND("-",T$1,1)-1))+1)))+(T960*(1-(2/(VALUE(LEFT(T$1,FIND("-",T$1,1)-1))+1))))))</f>
        <v>1.2856944604052579E-2</v>
      </c>
      <c r="V961">
        <f t="shared" si="140"/>
        <v>2.5000000000000022E-2</v>
      </c>
      <c r="W961">
        <f>IF(ROW($E961)&lt;=VALUE(LEFT(W$1,FIND("-",W$1,1)-1))+1,0,IF(ROW($E960)=VALUE(LEFT(W$1,FIND("-",W$1,1)-1))+1,100-100/(1+ABS((SUMIF(INDEX($V:$V,ROW($V961)-VALUE(LEFT(W$1,FIND("-",W$1,1)-1))+1):$V961,"&gt;0",INDEX($V:$V,ROW($V961)-VALUE(LEFT(W$1,FIND("-",W$1,1)-1))+1):$V961)/COUNTIF(INDEX($V:$V,ROW($V961)-VALUE(LEFT(W$1,FIND("-",W$1,1)-1))+1):$V961,"&gt;0"))/(SUMIF(INDEX($V:$V,ROW($V961)-VALUE(LEFT(W$1,FIND("-",W$1,1)-1))+1):$V961,"&lt;0",INDEX($V:$V,ROW($V961)-VALUE(LEFT(W$1,FIND("-",W$1,1)-1))+1):$V961)/COUNTIF(INDEX($V:$V,ROW($V961)-VALUE(LEFT(W$1,FIND("-",W$1,1)-1))+1):$V961,"&lt;0")))),100-100/(1+ABS((SUMIF(INDEX($V:$V,ROW($V961)-VALUE(LEFT(W$1,FIND("-",W$1,1)-1))+1):$V961,"&gt;0",INDEX($V:$V,ROW($V961)-VALUE(LEFT(W$1,FIND("-",W$1,1)-1))+1):$V961)/VALUE(LEFT(W$1,FIND("-",W$1,1)-1)))/(SUMIF(INDEX($V:$V,ROW($V961)-VALUE(LEFT(W$1,FIND("-",W$1,1)-1))+1):$V961,"&lt;0",INDEX($V:$V,ROW($V961)-VALUE(LEFT(W$1,FIND("-",W$1,1)-1))+1):$V961)/VALUE(LEFT(W$1,FIND("-",W$1,1)-1)))))))</f>
        <v>33.870967741935488</v>
      </c>
      <c r="Y961">
        <f>IF(ROW($E961)&lt;=VALUE(LEFT(Y$1,FIND("-",Y$1,1)-1)),0,MAX(INDEX(C:C,ROW(C961)-VALUE(LEFT(Y$1,FIND("-",Y$1,1)-1))+1):C961))</f>
        <v>1.18</v>
      </c>
      <c r="Z961">
        <f>IF(ROW($E961)&lt;=VALUE(LEFT(Z$1,FIND("-",Z$1,1)-1)),0,MIN(INDEX(D:D,ROW(D961)-VALUE(LEFT(Z$1,FIND("-",Z$1,1)-1))+1):D961))</f>
        <v>0.95</v>
      </c>
      <c r="AA961">
        <f t="shared" si="135"/>
        <v>26.086956521739157</v>
      </c>
      <c r="AB961">
        <f>IF(ROW($AA961)&lt;=VALUE(LEFT(AA$1,FIND("-",AA$1,1)-1))+VALUE(LEFT(AB$1,FIND("-",AB$1,1)-1)-1),0,AVERAGE(INDEX($AA:$AA,ROW($AA961)-VALUE(LEFT(AB$1,FIND("-",AB$1,1)-1))+1):$AA961))</f>
        <v>21.014492753623212</v>
      </c>
      <c r="AC961">
        <f>IF(ROW($AA961)&lt;=VALUE(LEFT(AA$1,FIND("-",AA$1,1)-1))+VALUE(LEFT(AB$1,FIND("-",AB$1,1)-1)-1)+VALUE(LEFT(AC$1,FIND("-",AC$1,1)-1)-1),0,AVERAGE(INDEX($AB:$AB,ROW($AB961)-VALUE(LEFT(AC$1,FIND("-",AC$1,1)-1))+1):$AB961))</f>
        <v>19.806763285024175</v>
      </c>
      <c r="AE961">
        <f t="shared" si="141"/>
        <v>40034344</v>
      </c>
      <c r="AG961" t="str">
        <f t="shared" si="134"/>
        <v/>
      </c>
    </row>
    <row r="962" spans="1:33" x14ac:dyDescent="0.25">
      <c r="A962" s="6">
        <v>37881</v>
      </c>
      <c r="B962">
        <v>1.01</v>
      </c>
      <c r="C962">
        <v>1.03</v>
      </c>
      <c r="D962">
        <v>1</v>
      </c>
      <c r="E962">
        <v>1.02</v>
      </c>
      <c r="F962">
        <v>0.58805099999999999</v>
      </c>
      <c r="G962">
        <v>130100</v>
      </c>
      <c r="I962" t="str">
        <f t="shared" si="136"/>
        <v/>
      </c>
      <c r="J962" t="str">
        <f t="shared" si="137"/>
        <v/>
      </c>
      <c r="K962" t="str">
        <f t="shared" si="138"/>
        <v>Buy</v>
      </c>
      <c r="M962" s="11" t="str">
        <f t="shared" si="133"/>
        <v>Buy</v>
      </c>
      <c r="O962">
        <f>IF(ROW($E962)&lt;=VALUE(LEFT(O$1,FIND("-",O$1,1)-1)),0,IF(ROW($E962)=VALUE(LEFT(O$1,FIND("-",O$1,1)-1))+1,AVERAGE(INDEX($E:$E,ROW($E962)-VALUE(LEFT(O$1,FIND("-",O$1,1)-1))):$E962),($E962*(2/(VALUE(LEFT(O$1,FIND("-",O$1,1)-1))+1)))+(O961*(1-(2/(VALUE(LEFT(O$1,FIND("-",O$1,1)-1))+1))))))</f>
        <v>0.79991429550689386</v>
      </c>
      <c r="Q962">
        <f>IF(ROW($E962)&lt;=VALUE(LEFT(Q$1,FIND("-",Q$1,1)-1)),0,IF(ROW($E962)=VALUE(LEFT(Q$1,FIND("-",Q$1,1)-1))+1,AVERAGE(INDEX($E:$E,ROW($E962)-VALUE(LEFT(Q$1,FIND("-",Q$1,1)-1))):$E962),($E962*(2/(VALUE(LEFT(Q$1,FIND("-",Q$1,1)-1))+1)))+(Q961*(1-(2/(VALUE(LEFT(Q$1,FIND("-",Q$1,1)-1))+1))))))</f>
        <v>1.0309411871034899</v>
      </c>
      <c r="R962">
        <f>IF(ROW($E962)&lt;=VALUE(LEFT(R$1,FIND("-",R$1,1)-1)),0,IF(ROW($E962)=VALUE(LEFT(R$1,FIND("-",R$1,1)-1))+1,AVERAGE(INDEX($E:$E,ROW($E962)-VALUE(LEFT(R$1,FIND("-",R$1,1)-1))):$E962),($E962*(2/(VALUE(LEFT(R$1,FIND("-",R$1,1)-1))+1)))+(R961*(1-(2/(VALUE(LEFT(R$1,FIND("-",R$1,1)-1))+1))))))</f>
        <v>1.0367949507092884</v>
      </c>
      <c r="S962">
        <f t="shared" si="139"/>
        <v>-5.8537636057984788E-3</v>
      </c>
      <c r="T962">
        <f>IF(ROW($E962)&lt;=MAX(VALUE(LEFT(Q$1,FIND("-",Q$1,1)-1)),VALUE(LEFT(R$1,FIND("-",R$1,1)-1)))+VALUE(LEFT(T$1,FIND("-",T$1,1)-1))-1,0,IF(ROW($E962)=MAX(VALUE(LEFT(Q$1,FIND("-",Q$1,1)-1)),VALUE(LEFT(R$1,FIND("-",R$1,1)-1)))+VALUE(LEFT(T$1,FIND("-",T$1,1)-1)),AVERAGE(INDEX($S:$S,ROW(S962)-VALUE(LEFT(T$1,FIND("-",T$1,1)-1))+1):S962),($S962*(2/(VALUE(LEFT(T$1,FIND("-",T$1,1)-1))+1)))+(T961*(1-(2/(VALUE(LEFT(T$1,FIND("-",T$1,1)-1))+1))))))</f>
        <v>9.1148029620823686E-3</v>
      </c>
      <c r="V962">
        <f t="shared" si="140"/>
        <v>1.0000000000000009E-2</v>
      </c>
      <c r="W962">
        <f>IF(ROW($E962)&lt;=VALUE(LEFT(W$1,FIND("-",W$1,1)-1))+1,0,IF(ROW($E961)=VALUE(LEFT(W$1,FIND("-",W$1,1)-1))+1,100-100/(1+ABS((SUMIF(INDEX($V:$V,ROW($V962)-VALUE(LEFT(W$1,FIND("-",W$1,1)-1))+1):$V962,"&gt;0",INDEX($V:$V,ROW($V962)-VALUE(LEFT(W$1,FIND("-",W$1,1)-1))+1):$V962)/COUNTIF(INDEX($V:$V,ROW($V962)-VALUE(LEFT(W$1,FIND("-",W$1,1)-1))+1):$V962,"&gt;0"))/(SUMIF(INDEX($V:$V,ROW($V962)-VALUE(LEFT(W$1,FIND("-",W$1,1)-1))+1):$V962,"&lt;0",INDEX($V:$V,ROW($V962)-VALUE(LEFT(W$1,FIND("-",W$1,1)-1))+1):$V962)/COUNTIF(INDEX($V:$V,ROW($V962)-VALUE(LEFT(W$1,FIND("-",W$1,1)-1))+1):$V962,"&lt;0")))),100-100/(1+ABS((SUMIF(INDEX($V:$V,ROW($V962)-VALUE(LEFT(W$1,FIND("-",W$1,1)-1))+1):$V962,"&gt;0",INDEX($V:$V,ROW($V962)-VALUE(LEFT(W$1,FIND("-",W$1,1)-1))+1):$V962)/VALUE(LEFT(W$1,FIND("-",W$1,1)-1)))/(SUMIF(INDEX($V:$V,ROW($V962)-VALUE(LEFT(W$1,FIND("-",W$1,1)-1))+1):$V962,"&lt;0",INDEX($V:$V,ROW($V962)-VALUE(LEFT(W$1,FIND("-",W$1,1)-1))+1):$V962)/VALUE(LEFT(W$1,FIND("-",W$1,1)-1)))))))</f>
        <v>35.9375</v>
      </c>
      <c r="Y962">
        <f>IF(ROW($E962)&lt;=VALUE(LEFT(Y$1,FIND("-",Y$1,1)-1)),0,MAX(INDEX(C:C,ROW(C962)-VALUE(LEFT(Y$1,FIND("-",Y$1,1)-1))+1):C962))</f>
        <v>1.18</v>
      </c>
      <c r="Z962">
        <f>IF(ROW($E962)&lt;=VALUE(LEFT(Z$1,FIND("-",Z$1,1)-1)),0,MIN(INDEX(D:D,ROW(D962)-VALUE(LEFT(Z$1,FIND("-",Z$1,1)-1))+1):D962))</f>
        <v>0.95</v>
      </c>
      <c r="AA962">
        <f t="shared" si="135"/>
        <v>30.434782608695681</v>
      </c>
      <c r="AB962">
        <f>IF(ROW($AA962)&lt;=VALUE(LEFT(AA$1,FIND("-",AA$1,1)-1))+VALUE(LEFT(AB$1,FIND("-",AB$1,1)-1)-1),0,AVERAGE(INDEX($AA:$AA,ROW($AA962)-VALUE(LEFT(AB$1,FIND("-",AB$1,1)-1))+1):$AA962))</f>
        <v>23.913043478260892</v>
      </c>
      <c r="AC962">
        <f>IF(ROW($AA962)&lt;=VALUE(LEFT(AA$1,FIND("-",AA$1,1)-1))+VALUE(LEFT(AB$1,FIND("-",AB$1,1)-1)-1)+VALUE(LEFT(AC$1,FIND("-",AC$1,1)-1)-1),0,AVERAGE(INDEX($AB:$AB,ROW($AB962)-VALUE(LEFT(AC$1,FIND("-",AC$1,1)-1))+1):$AB962))</f>
        <v>21.497584541062825</v>
      </c>
      <c r="AE962">
        <f t="shared" si="141"/>
        <v>40164444</v>
      </c>
      <c r="AG962" t="str">
        <f t="shared" si="134"/>
        <v>Buy</v>
      </c>
    </row>
    <row r="963" spans="1:33" x14ac:dyDescent="0.25">
      <c r="A963" s="6">
        <v>37882</v>
      </c>
      <c r="B963">
        <v>1.02</v>
      </c>
      <c r="C963">
        <v>1.03</v>
      </c>
      <c r="D963">
        <v>0.995</v>
      </c>
      <c r="E963">
        <v>1.01</v>
      </c>
      <c r="F963">
        <v>0.58228599999999997</v>
      </c>
      <c r="G963">
        <v>121600</v>
      </c>
      <c r="I963" t="str">
        <f t="shared" si="136"/>
        <v/>
      </c>
      <c r="J963" t="str">
        <f t="shared" si="137"/>
        <v/>
      </c>
      <c r="K963" t="str">
        <f t="shared" si="138"/>
        <v/>
      </c>
      <c r="M963" s="11" t="str">
        <f t="shared" ref="M963:M1026" si="142">IF(K963="Buy","Buy",IF(K963="Sell","Sell",""))</f>
        <v/>
      </c>
      <c r="O963">
        <f>IF(ROW($E963)&lt;=VALUE(LEFT(O$1,FIND("-",O$1,1)-1)),0,IF(ROW($E963)=VALUE(LEFT(O$1,FIND("-",O$1,1)-1))+1,AVERAGE(INDEX($E:$E,ROW($E963)-VALUE(LEFT(O$1,FIND("-",O$1,1)-1))):$E963),($E963*(2/(VALUE(LEFT(O$1,FIND("-",O$1,1)-1))+1)))+(O962*(1-(2/(VALUE(LEFT(O$1,FIND("-",O$1,1)-1))+1))))))</f>
        <v>0.80200470052672579</v>
      </c>
      <c r="Q963">
        <f>IF(ROW($E963)&lt;=VALUE(LEFT(Q$1,FIND("-",Q$1,1)-1)),0,IF(ROW($E963)=VALUE(LEFT(Q$1,FIND("-",Q$1,1)-1))+1,AVERAGE(INDEX($E:$E,ROW($E963)-VALUE(LEFT(Q$1,FIND("-",Q$1,1)-1))):$E963),($E963*(2/(VALUE(LEFT(Q$1,FIND("-",Q$1,1)-1))+1)))+(Q962*(1-(2/(VALUE(LEFT(Q$1,FIND("-",Q$1,1)-1))+1))))))</f>
        <v>1.0277194660106452</v>
      </c>
      <c r="R963">
        <f>IF(ROW($E963)&lt;=VALUE(LEFT(R$1,FIND("-",R$1,1)-1)),0,IF(ROW($E963)=VALUE(LEFT(R$1,FIND("-",R$1,1)-1))+1,AVERAGE(INDEX($E:$E,ROW($E963)-VALUE(LEFT(R$1,FIND("-",R$1,1)-1))):$E963),($E963*(2/(VALUE(LEFT(R$1,FIND("-",R$1,1)-1))+1)))+(R962*(1-(2/(VALUE(LEFT(R$1,FIND("-",R$1,1)-1))+1))))))</f>
        <v>1.0348101395456375</v>
      </c>
      <c r="S963">
        <f t="shared" si="139"/>
        <v>-7.0906735349922645E-3</v>
      </c>
      <c r="T963">
        <f>IF(ROW($E963)&lt;=MAX(VALUE(LEFT(Q$1,FIND("-",Q$1,1)-1)),VALUE(LEFT(R$1,FIND("-",R$1,1)-1)))+VALUE(LEFT(T$1,FIND("-",T$1,1)-1))-1,0,IF(ROW($E963)=MAX(VALUE(LEFT(Q$1,FIND("-",Q$1,1)-1)),VALUE(LEFT(R$1,FIND("-",R$1,1)-1)))+VALUE(LEFT(T$1,FIND("-",T$1,1)-1)),AVERAGE(INDEX($S:$S,ROW(S963)-VALUE(LEFT(T$1,FIND("-",T$1,1)-1))+1):S963),($S963*(2/(VALUE(LEFT(T$1,FIND("-",T$1,1)-1))+1)))+(T962*(1-(2/(VALUE(LEFT(T$1,FIND("-",T$1,1)-1))+1))))))</f>
        <v>5.8737076626674423E-3</v>
      </c>
      <c r="V963">
        <f t="shared" si="140"/>
        <v>-1.0000000000000009E-2</v>
      </c>
      <c r="W963">
        <f>IF(ROW($E963)&lt;=VALUE(LEFT(W$1,FIND("-",W$1,1)-1))+1,0,IF(ROW($E962)=VALUE(LEFT(W$1,FIND("-",W$1,1)-1))+1,100-100/(1+ABS((SUMIF(INDEX($V:$V,ROW($V963)-VALUE(LEFT(W$1,FIND("-",W$1,1)-1))+1):$V963,"&gt;0",INDEX($V:$V,ROW($V963)-VALUE(LEFT(W$1,FIND("-",W$1,1)-1))+1):$V963)/COUNTIF(INDEX($V:$V,ROW($V963)-VALUE(LEFT(W$1,FIND("-",W$1,1)-1))+1):$V963,"&gt;0"))/(SUMIF(INDEX($V:$V,ROW($V963)-VALUE(LEFT(W$1,FIND("-",W$1,1)-1))+1):$V963,"&lt;0",INDEX($V:$V,ROW($V963)-VALUE(LEFT(W$1,FIND("-",W$1,1)-1))+1):$V963)/COUNTIF(INDEX($V:$V,ROW($V963)-VALUE(LEFT(W$1,FIND("-",W$1,1)-1))+1):$V963,"&lt;0")))),100-100/(1+ABS((SUMIF(INDEX($V:$V,ROW($V963)-VALUE(LEFT(W$1,FIND("-",W$1,1)-1))+1):$V963,"&gt;0",INDEX($V:$V,ROW($V963)-VALUE(LEFT(W$1,FIND("-",W$1,1)-1))+1):$V963)/VALUE(LEFT(W$1,FIND("-",W$1,1)-1)))/(SUMIF(INDEX($V:$V,ROW($V963)-VALUE(LEFT(W$1,FIND("-",W$1,1)-1))+1):$V963,"&lt;0",INDEX($V:$V,ROW($V963)-VALUE(LEFT(W$1,FIND("-",W$1,1)-1))+1):$V963)/VALUE(LEFT(W$1,FIND("-",W$1,1)-1)))))))</f>
        <v>34.848484848484844</v>
      </c>
      <c r="Y963">
        <f>IF(ROW($E963)&lt;=VALUE(LEFT(Y$1,FIND("-",Y$1,1)-1)),0,MAX(INDEX(C:C,ROW(C963)-VALUE(LEFT(Y$1,FIND("-",Y$1,1)-1))+1):C963))</f>
        <v>1.18</v>
      </c>
      <c r="Z963">
        <f>IF(ROW($E963)&lt;=VALUE(LEFT(Z$1,FIND("-",Z$1,1)-1)),0,MIN(INDEX(D:D,ROW(D963)-VALUE(LEFT(Z$1,FIND("-",Z$1,1)-1))+1):D963))</f>
        <v>0.95</v>
      </c>
      <c r="AA963">
        <f t="shared" si="135"/>
        <v>26.086956521739157</v>
      </c>
      <c r="AB963">
        <f>IF(ROW($AA963)&lt;=VALUE(LEFT(AA$1,FIND("-",AA$1,1)-1))+VALUE(LEFT(AB$1,FIND("-",AB$1,1)-1)-1),0,AVERAGE(INDEX($AA:$AA,ROW($AA963)-VALUE(LEFT(AB$1,FIND("-",AB$1,1)-1))+1):$AA963))</f>
        <v>27.536231884057997</v>
      </c>
      <c r="AC963">
        <f>IF(ROW($AA963)&lt;=VALUE(LEFT(AA$1,FIND("-",AA$1,1)-1))+VALUE(LEFT(AB$1,FIND("-",AB$1,1)-1)-1)+VALUE(LEFT(AC$1,FIND("-",AC$1,1)-1)-1),0,AVERAGE(INDEX($AB:$AB,ROW($AB963)-VALUE(LEFT(AC$1,FIND("-",AC$1,1)-1))+1):$AB963))</f>
        <v>24.154589371980702</v>
      </c>
      <c r="AE963">
        <f t="shared" si="141"/>
        <v>40042844</v>
      </c>
      <c r="AG963" t="str">
        <f t="shared" ref="AG963:AG1026" si="143">IF(K963="Buy","Buy",IF(K963="Sell","Sell",""))</f>
        <v/>
      </c>
    </row>
    <row r="964" spans="1:33" x14ac:dyDescent="0.25">
      <c r="A964" s="6">
        <v>37883</v>
      </c>
      <c r="B964">
        <v>1.02</v>
      </c>
      <c r="C964">
        <v>1.04</v>
      </c>
      <c r="D964">
        <v>0.995</v>
      </c>
      <c r="E964">
        <v>1.02</v>
      </c>
      <c r="F964">
        <v>0.58805099999999999</v>
      </c>
      <c r="G964">
        <v>223800</v>
      </c>
      <c r="I964" t="str">
        <f t="shared" si="136"/>
        <v/>
      </c>
      <c r="J964" t="str">
        <f t="shared" si="137"/>
        <v/>
      </c>
      <c r="K964" t="str">
        <f t="shared" si="138"/>
        <v/>
      </c>
      <c r="M964" s="11" t="str">
        <f t="shared" si="142"/>
        <v/>
      </c>
      <c r="O964">
        <f>IF(ROW($E964)&lt;=VALUE(LEFT(O$1,FIND("-",O$1,1)-1)),0,IF(ROW($E964)=VALUE(LEFT(O$1,FIND("-",O$1,1)-1))+1,AVERAGE(INDEX($E:$E,ROW($E964)-VALUE(LEFT(O$1,FIND("-",O$1,1)-1))):$E964),($E964*(2/(VALUE(LEFT(O$1,FIND("-",O$1,1)-1))+1)))+(O963*(1-(2/(VALUE(LEFT(O$1,FIND("-",O$1,1)-1))+1))))))</f>
        <v>0.80417380798417126</v>
      </c>
      <c r="Q964">
        <f>IF(ROW($E964)&lt;=VALUE(LEFT(Q$1,FIND("-",Q$1,1)-1)),0,IF(ROW($E964)=VALUE(LEFT(Q$1,FIND("-",Q$1,1)-1))+1,AVERAGE(INDEX($E:$E,ROW($E964)-VALUE(LEFT(Q$1,FIND("-",Q$1,1)-1))):$E964),($E964*(2/(VALUE(LEFT(Q$1,FIND("-",Q$1,1)-1))+1)))+(Q963*(1-(2/(VALUE(LEFT(Q$1,FIND("-",Q$1,1)-1))+1))))))</f>
        <v>1.0265318558551613</v>
      </c>
      <c r="R964">
        <f>IF(ROW($E964)&lt;=VALUE(LEFT(R$1,FIND("-",R$1,1)-1)),0,IF(ROW($E964)=VALUE(LEFT(R$1,FIND("-",R$1,1)-1))+1,AVERAGE(INDEX($E:$E,ROW($E964)-VALUE(LEFT(R$1,FIND("-",R$1,1)-1))):$E964),($E964*(2/(VALUE(LEFT(R$1,FIND("-",R$1,1)-1))+1)))+(R963*(1-(2/(VALUE(LEFT(R$1,FIND("-",R$1,1)-1))+1))))))</f>
        <v>1.0337130921718867</v>
      </c>
      <c r="S964">
        <f t="shared" si="139"/>
        <v>-7.1812363167254034E-3</v>
      </c>
      <c r="T964">
        <f>IF(ROW($E964)&lt;=MAX(VALUE(LEFT(Q$1,FIND("-",Q$1,1)-1)),VALUE(LEFT(R$1,FIND("-",R$1,1)-1)))+VALUE(LEFT(T$1,FIND("-",T$1,1)-1))-1,0,IF(ROW($E964)=MAX(VALUE(LEFT(Q$1,FIND("-",Q$1,1)-1)),VALUE(LEFT(R$1,FIND("-",R$1,1)-1)))+VALUE(LEFT(T$1,FIND("-",T$1,1)-1)),AVERAGE(INDEX($S:$S,ROW(S964)-VALUE(LEFT(T$1,FIND("-",T$1,1)-1))+1):S964),($S964*(2/(VALUE(LEFT(T$1,FIND("-",T$1,1)-1))+1)))+(T963*(1-(2/(VALUE(LEFT(T$1,FIND("-",T$1,1)-1))+1))))))</f>
        <v>3.2627188667888737E-3</v>
      </c>
      <c r="V964">
        <f t="shared" si="140"/>
        <v>1.0000000000000009E-2</v>
      </c>
      <c r="W964">
        <f>IF(ROW($E964)&lt;=VALUE(LEFT(W$1,FIND("-",W$1,1)-1))+1,0,IF(ROW($E963)=VALUE(LEFT(W$1,FIND("-",W$1,1)-1))+1,100-100/(1+ABS((SUMIF(INDEX($V:$V,ROW($V964)-VALUE(LEFT(W$1,FIND("-",W$1,1)-1))+1):$V964,"&gt;0",INDEX($V:$V,ROW($V964)-VALUE(LEFT(W$1,FIND("-",W$1,1)-1))+1):$V964)/COUNTIF(INDEX($V:$V,ROW($V964)-VALUE(LEFT(W$1,FIND("-",W$1,1)-1))+1):$V964,"&gt;0"))/(SUMIF(INDEX($V:$V,ROW($V964)-VALUE(LEFT(W$1,FIND("-",W$1,1)-1))+1):$V964,"&lt;0",INDEX($V:$V,ROW($V964)-VALUE(LEFT(W$1,FIND("-",W$1,1)-1))+1):$V964)/COUNTIF(INDEX($V:$V,ROW($V964)-VALUE(LEFT(W$1,FIND("-",W$1,1)-1))+1):$V964,"&lt;0")))),100-100/(1+ABS((SUMIF(INDEX($V:$V,ROW($V964)-VALUE(LEFT(W$1,FIND("-",W$1,1)-1))+1):$V964,"&gt;0",INDEX($V:$V,ROW($V964)-VALUE(LEFT(W$1,FIND("-",W$1,1)-1))+1):$V964)/VALUE(LEFT(W$1,FIND("-",W$1,1)-1)))/(SUMIF(INDEX($V:$V,ROW($V964)-VALUE(LEFT(W$1,FIND("-",W$1,1)-1))+1):$V964,"&lt;0",INDEX($V:$V,ROW($V964)-VALUE(LEFT(W$1,FIND("-",W$1,1)-1))+1):$V964)/VALUE(LEFT(W$1,FIND("-",W$1,1)-1)))))))</f>
        <v>36.764705882352949</v>
      </c>
      <c r="Y964">
        <f>IF(ROW($E964)&lt;=VALUE(LEFT(Y$1,FIND("-",Y$1,1)-1)),0,MAX(INDEX(C:C,ROW(C964)-VALUE(LEFT(Y$1,FIND("-",Y$1,1)-1))+1):C964))</f>
        <v>1.18</v>
      </c>
      <c r="Z964">
        <f>IF(ROW($E964)&lt;=VALUE(LEFT(Z$1,FIND("-",Z$1,1)-1)),0,MIN(INDEX(D:D,ROW(D964)-VALUE(LEFT(Z$1,FIND("-",Z$1,1)-1))+1):D964))</f>
        <v>0.95</v>
      </c>
      <c r="AA964">
        <f t="shared" si="135"/>
        <v>30.434782608695681</v>
      </c>
      <c r="AB964">
        <f>IF(ROW($AA964)&lt;=VALUE(LEFT(AA$1,FIND("-",AA$1,1)-1))+VALUE(LEFT(AB$1,FIND("-",AB$1,1)-1)-1),0,AVERAGE(INDEX($AA:$AA,ROW($AA964)-VALUE(LEFT(AB$1,FIND("-",AB$1,1)-1))+1):$AA964))</f>
        <v>28.985507246376841</v>
      </c>
      <c r="AC964">
        <f>IF(ROW($AA964)&lt;=VALUE(LEFT(AA$1,FIND("-",AA$1,1)-1))+VALUE(LEFT(AB$1,FIND("-",AB$1,1)-1)-1)+VALUE(LEFT(AC$1,FIND("-",AC$1,1)-1)-1),0,AVERAGE(INDEX($AB:$AB,ROW($AB964)-VALUE(LEFT(AC$1,FIND("-",AC$1,1)-1))+1):$AB964))</f>
        <v>26.811594202898576</v>
      </c>
      <c r="AE964">
        <f t="shared" si="141"/>
        <v>40266644</v>
      </c>
      <c r="AG964" t="str">
        <f t="shared" si="143"/>
        <v/>
      </c>
    </row>
    <row r="965" spans="1:33" x14ac:dyDescent="0.25">
      <c r="A965" s="6">
        <v>37886</v>
      </c>
      <c r="B965">
        <v>1.01</v>
      </c>
      <c r="C965">
        <v>1.01</v>
      </c>
      <c r="D965">
        <v>0.97</v>
      </c>
      <c r="E965">
        <v>0.98</v>
      </c>
      <c r="F965">
        <v>0.56498999999999999</v>
      </c>
      <c r="G965">
        <v>179900</v>
      </c>
      <c r="I965" t="str">
        <f t="shared" si="136"/>
        <v/>
      </c>
      <c r="J965" t="str">
        <f t="shared" si="137"/>
        <v/>
      </c>
      <c r="K965" t="str">
        <f t="shared" si="138"/>
        <v/>
      </c>
      <c r="M965" s="11" t="str">
        <f t="shared" si="142"/>
        <v/>
      </c>
      <c r="O965">
        <f>IF(ROW($E965)&lt;=VALUE(LEFT(O$1,FIND("-",O$1,1)-1)),0,IF(ROW($E965)=VALUE(LEFT(O$1,FIND("-",O$1,1)-1))+1,AVERAGE(INDEX($E:$E,ROW($E965)-VALUE(LEFT(O$1,FIND("-",O$1,1)-1))):$E965),($E965*(2/(VALUE(LEFT(O$1,FIND("-",O$1,1)-1))+1)))+(O964*(1-(2/(VALUE(LEFT(O$1,FIND("-",O$1,1)-1))+1))))))</f>
        <v>0.80592332233258746</v>
      </c>
      <c r="Q965">
        <f>IF(ROW($E965)&lt;=VALUE(LEFT(Q$1,FIND("-",Q$1,1)-1)),0,IF(ROW($E965)=VALUE(LEFT(Q$1,FIND("-",Q$1,1)-1))+1,AVERAGE(INDEX($E:$E,ROW($E965)-VALUE(LEFT(Q$1,FIND("-",Q$1,1)-1))):$E965),($E965*(2/(VALUE(LEFT(Q$1,FIND("-",Q$1,1)-1))+1)))+(Q964*(1-(2/(VALUE(LEFT(Q$1,FIND("-",Q$1,1)-1))+1))))))</f>
        <v>1.0193731088005209</v>
      </c>
      <c r="R965">
        <f>IF(ROW($E965)&lt;=VALUE(LEFT(R$1,FIND("-",R$1,1)-1)),0,IF(ROW($E965)=VALUE(LEFT(R$1,FIND("-",R$1,1)-1))+1,AVERAGE(INDEX($E:$E,ROW($E965)-VALUE(LEFT(R$1,FIND("-",R$1,1)-1))):$E965),($E965*(2/(VALUE(LEFT(R$1,FIND("-",R$1,1)-1))+1)))+(R964*(1-(2/(VALUE(LEFT(R$1,FIND("-",R$1,1)-1))+1))))))</f>
        <v>1.0297343446035987</v>
      </c>
      <c r="S965">
        <f t="shared" si="139"/>
        <v>-1.0361235803077795E-2</v>
      </c>
      <c r="T965">
        <f>IF(ROW($E965)&lt;=MAX(VALUE(LEFT(Q$1,FIND("-",Q$1,1)-1)),VALUE(LEFT(R$1,FIND("-",R$1,1)-1)))+VALUE(LEFT(T$1,FIND("-",T$1,1)-1))-1,0,IF(ROW($E965)=MAX(VALUE(LEFT(Q$1,FIND("-",Q$1,1)-1)),VALUE(LEFT(R$1,FIND("-",R$1,1)-1)))+VALUE(LEFT(T$1,FIND("-",T$1,1)-1)),AVERAGE(INDEX($S:$S,ROW(S965)-VALUE(LEFT(T$1,FIND("-",T$1,1)-1))+1):S965),($S965*(2/(VALUE(LEFT(T$1,FIND("-",T$1,1)-1))+1)))+(T964*(1-(2/(VALUE(LEFT(T$1,FIND("-",T$1,1)-1))+1))))))</f>
        <v>5.3792793281553977E-4</v>
      </c>
      <c r="V965">
        <f t="shared" si="140"/>
        <v>-4.0000000000000036E-2</v>
      </c>
      <c r="W965">
        <f>IF(ROW($E965)&lt;=VALUE(LEFT(W$1,FIND("-",W$1,1)-1))+1,0,IF(ROW($E964)=VALUE(LEFT(W$1,FIND("-",W$1,1)-1))+1,100-100/(1+ABS((SUMIF(INDEX($V:$V,ROW($V965)-VALUE(LEFT(W$1,FIND("-",W$1,1)-1))+1):$V965,"&gt;0",INDEX($V:$V,ROW($V965)-VALUE(LEFT(W$1,FIND("-",W$1,1)-1))+1):$V965)/COUNTIF(INDEX($V:$V,ROW($V965)-VALUE(LEFT(W$1,FIND("-",W$1,1)-1))+1):$V965,"&gt;0"))/(SUMIF(INDEX($V:$V,ROW($V965)-VALUE(LEFT(W$1,FIND("-",W$1,1)-1))+1):$V965,"&lt;0",INDEX($V:$V,ROW($V965)-VALUE(LEFT(W$1,FIND("-",W$1,1)-1))+1):$V965)/COUNTIF(INDEX($V:$V,ROW($V965)-VALUE(LEFT(W$1,FIND("-",W$1,1)-1))+1):$V965,"&lt;0")))),100-100/(1+ABS((SUMIF(INDEX($V:$V,ROW($V965)-VALUE(LEFT(W$1,FIND("-",W$1,1)-1))+1):$V965,"&gt;0",INDEX($V:$V,ROW($V965)-VALUE(LEFT(W$1,FIND("-",W$1,1)-1))+1):$V965)/VALUE(LEFT(W$1,FIND("-",W$1,1)-1)))/(SUMIF(INDEX($V:$V,ROW($V965)-VALUE(LEFT(W$1,FIND("-",W$1,1)-1))+1):$V965,"&lt;0",INDEX($V:$V,ROW($V965)-VALUE(LEFT(W$1,FIND("-",W$1,1)-1))+1):$V965)/VALUE(LEFT(W$1,FIND("-",W$1,1)-1)))))))</f>
        <v>36.764705882352949</v>
      </c>
      <c r="Y965">
        <f>IF(ROW($E965)&lt;=VALUE(LEFT(Y$1,FIND("-",Y$1,1)-1)),0,MAX(INDEX(C:C,ROW(C965)-VALUE(LEFT(Y$1,FIND("-",Y$1,1)-1))+1):C965))</f>
        <v>1.18</v>
      </c>
      <c r="Z965">
        <f>IF(ROW($E965)&lt;=VALUE(LEFT(Z$1,FIND("-",Z$1,1)-1)),0,MIN(INDEX(D:D,ROW(D965)-VALUE(LEFT(Z$1,FIND("-",Z$1,1)-1))+1):D965))</f>
        <v>0.95</v>
      </c>
      <c r="AA965">
        <f t="shared" si="135"/>
        <v>13.043478260869579</v>
      </c>
      <c r="AB965">
        <f>IF(ROW($AA965)&lt;=VALUE(LEFT(AA$1,FIND("-",AA$1,1)-1))+VALUE(LEFT(AB$1,FIND("-",AB$1,1)-1)-1),0,AVERAGE(INDEX($AA:$AA,ROW($AA965)-VALUE(LEFT(AB$1,FIND("-",AB$1,1)-1))+1):$AA965))</f>
        <v>23.188405797101471</v>
      </c>
      <c r="AC965">
        <f>IF(ROW($AA965)&lt;=VALUE(LEFT(AA$1,FIND("-",AA$1,1)-1))+VALUE(LEFT(AB$1,FIND("-",AB$1,1)-1)-1)+VALUE(LEFT(AC$1,FIND("-",AC$1,1)-1)-1),0,AVERAGE(INDEX($AB:$AB,ROW($AB965)-VALUE(LEFT(AC$1,FIND("-",AC$1,1)-1))+1):$AB965))</f>
        <v>26.57004830917877</v>
      </c>
      <c r="AE965">
        <f t="shared" si="141"/>
        <v>40086744</v>
      </c>
      <c r="AG965" t="str">
        <f t="shared" si="143"/>
        <v/>
      </c>
    </row>
    <row r="966" spans="1:33" x14ac:dyDescent="0.25">
      <c r="A966" s="6">
        <v>37887</v>
      </c>
      <c r="B966">
        <v>0.98</v>
      </c>
      <c r="C966">
        <v>0.98</v>
      </c>
      <c r="D966">
        <v>0.96</v>
      </c>
      <c r="E966">
        <v>0.96499999999999997</v>
      </c>
      <c r="F966">
        <v>0.556342</v>
      </c>
      <c r="G966">
        <v>112400</v>
      </c>
      <c r="I966" t="str">
        <f t="shared" si="136"/>
        <v/>
      </c>
      <c r="J966" t="str">
        <f t="shared" si="137"/>
        <v/>
      </c>
      <c r="K966" t="str">
        <f t="shared" si="138"/>
        <v/>
      </c>
      <c r="M966" s="11" t="str">
        <f t="shared" si="142"/>
        <v/>
      </c>
      <c r="O966">
        <f>IF(ROW($E966)&lt;=VALUE(LEFT(O$1,FIND("-",O$1,1)-1)),0,IF(ROW($E966)=VALUE(LEFT(O$1,FIND("-",O$1,1)-1))+1,AVERAGE(INDEX($E:$E,ROW($E966)-VALUE(LEFT(O$1,FIND("-",O$1,1)-1))):$E966),($E966*(2/(VALUE(LEFT(O$1,FIND("-",O$1,1)-1))+1)))+(O965*(1-(2/(VALUE(LEFT(O$1,FIND("-",O$1,1)-1))+1))))))</f>
        <v>0.80750617484669107</v>
      </c>
      <c r="Q966">
        <f>IF(ROW($E966)&lt;=VALUE(LEFT(Q$1,FIND("-",Q$1,1)-1)),0,IF(ROW($E966)=VALUE(LEFT(Q$1,FIND("-",Q$1,1)-1))+1,AVERAGE(INDEX($E:$E,ROW($E966)-VALUE(LEFT(Q$1,FIND("-",Q$1,1)-1))):$E966),($E966*(2/(VALUE(LEFT(Q$1,FIND("-",Q$1,1)-1))+1)))+(Q965*(1-(2/(VALUE(LEFT(Q$1,FIND("-",Q$1,1)-1))+1))))))</f>
        <v>1.0110080151389023</v>
      </c>
      <c r="R966">
        <f>IF(ROW($E966)&lt;=VALUE(LEFT(R$1,FIND("-",R$1,1)-1)),0,IF(ROW($E966)=VALUE(LEFT(R$1,FIND("-",R$1,1)-1))+1,AVERAGE(INDEX($E:$E,ROW($E966)-VALUE(LEFT(R$1,FIND("-",R$1,1)-1))):$E966),($E966*(2/(VALUE(LEFT(R$1,FIND("-",R$1,1)-1))+1)))+(R965*(1-(2/(VALUE(LEFT(R$1,FIND("-",R$1,1)-1))+1))))))</f>
        <v>1.0249392079662951</v>
      </c>
      <c r="S966">
        <f t="shared" si="139"/>
        <v>-1.3931192827392858E-2</v>
      </c>
      <c r="T966">
        <f>IF(ROW($E966)&lt;=MAX(VALUE(LEFT(Q$1,FIND("-",Q$1,1)-1)),VALUE(LEFT(R$1,FIND("-",R$1,1)-1)))+VALUE(LEFT(T$1,FIND("-",T$1,1)-1))-1,0,IF(ROW($E966)=MAX(VALUE(LEFT(Q$1,FIND("-",Q$1,1)-1)),VALUE(LEFT(R$1,FIND("-",R$1,1)-1)))+VALUE(LEFT(T$1,FIND("-",T$1,1)-1)),AVERAGE(INDEX($S:$S,ROW(S966)-VALUE(LEFT(T$1,FIND("-",T$1,1)-1))+1):S966),($S966*(2/(VALUE(LEFT(T$1,FIND("-",T$1,1)-1))+1)))+(T965*(1-(2/(VALUE(LEFT(T$1,FIND("-",T$1,1)-1))+1))))))</f>
        <v>-2.35589621922614E-3</v>
      </c>
      <c r="V966">
        <f t="shared" si="140"/>
        <v>-1.5000000000000013E-2</v>
      </c>
      <c r="W966">
        <f>IF(ROW($E966)&lt;=VALUE(LEFT(W$1,FIND("-",W$1,1)-1))+1,0,IF(ROW($E965)=VALUE(LEFT(W$1,FIND("-",W$1,1)-1))+1,100-100/(1+ABS((SUMIF(INDEX($V:$V,ROW($V966)-VALUE(LEFT(W$1,FIND("-",W$1,1)-1))+1):$V966,"&gt;0",INDEX($V:$V,ROW($V966)-VALUE(LEFT(W$1,FIND("-",W$1,1)-1))+1):$V966)/COUNTIF(INDEX($V:$V,ROW($V966)-VALUE(LEFT(W$1,FIND("-",W$1,1)-1))+1):$V966,"&gt;0"))/(SUMIF(INDEX($V:$V,ROW($V966)-VALUE(LEFT(W$1,FIND("-",W$1,1)-1))+1):$V966,"&lt;0",INDEX($V:$V,ROW($V966)-VALUE(LEFT(W$1,FIND("-",W$1,1)-1))+1):$V966)/COUNTIF(INDEX($V:$V,ROW($V966)-VALUE(LEFT(W$1,FIND("-",W$1,1)-1))+1):$V966,"&lt;0")))),100-100/(1+ABS((SUMIF(INDEX($V:$V,ROW($V966)-VALUE(LEFT(W$1,FIND("-",W$1,1)-1))+1):$V966,"&gt;0",INDEX($V:$V,ROW($V966)-VALUE(LEFT(W$1,FIND("-",W$1,1)-1))+1):$V966)/VALUE(LEFT(W$1,FIND("-",W$1,1)-1)))/(SUMIF(INDEX($V:$V,ROW($V966)-VALUE(LEFT(W$1,FIND("-",W$1,1)-1))+1):$V966,"&lt;0",INDEX($V:$V,ROW($V966)-VALUE(LEFT(W$1,FIND("-",W$1,1)-1))+1):$V966)/VALUE(LEFT(W$1,FIND("-",W$1,1)-1)))))))</f>
        <v>37.313432835820898</v>
      </c>
      <c r="Y966">
        <f>IF(ROW($E966)&lt;=VALUE(LEFT(Y$1,FIND("-",Y$1,1)-1)),0,MAX(INDEX(C:C,ROW(C966)-VALUE(LEFT(Y$1,FIND("-",Y$1,1)-1))+1):C966))</f>
        <v>1.18</v>
      </c>
      <c r="Z966">
        <f>IF(ROW($E966)&lt;=VALUE(LEFT(Z$1,FIND("-",Z$1,1)-1)),0,MIN(INDEX(D:D,ROW(D966)-VALUE(LEFT(Z$1,FIND("-",Z$1,1)-1))+1):D966))</f>
        <v>0.95</v>
      </c>
      <c r="AA966">
        <f t="shared" si="135"/>
        <v>6.5217391304347894</v>
      </c>
      <c r="AB966">
        <f>IF(ROW($AA966)&lt;=VALUE(LEFT(AA$1,FIND("-",AA$1,1)-1))+VALUE(LEFT(AB$1,FIND("-",AB$1,1)-1)-1),0,AVERAGE(INDEX($AA:$AA,ROW($AA966)-VALUE(LEFT(AB$1,FIND("-",AB$1,1)-1))+1):$AA966))</f>
        <v>16.666666666666682</v>
      </c>
      <c r="AC966">
        <f>IF(ROW($AA966)&lt;=VALUE(LEFT(AA$1,FIND("-",AA$1,1)-1))+VALUE(LEFT(AB$1,FIND("-",AB$1,1)-1)-1)+VALUE(LEFT(AC$1,FIND("-",AC$1,1)-1)-1),0,AVERAGE(INDEX($AB:$AB,ROW($AB966)-VALUE(LEFT(AC$1,FIND("-",AC$1,1)-1))+1):$AB966))</f>
        <v>22.946859903381664</v>
      </c>
      <c r="AE966">
        <f t="shared" si="141"/>
        <v>39974344</v>
      </c>
      <c r="AG966" t="str">
        <f t="shared" si="143"/>
        <v/>
      </c>
    </row>
    <row r="967" spans="1:33" x14ac:dyDescent="0.25">
      <c r="A967" s="6">
        <v>37888</v>
      </c>
      <c r="B967">
        <v>0.97499999999999998</v>
      </c>
      <c r="C967">
        <v>1.01</v>
      </c>
      <c r="D967">
        <v>0.96</v>
      </c>
      <c r="E967">
        <v>1.01</v>
      </c>
      <c r="F967">
        <v>0.58228599999999997</v>
      </c>
      <c r="G967">
        <v>145200</v>
      </c>
      <c r="I967" t="str">
        <f t="shared" si="136"/>
        <v/>
      </c>
      <c r="J967" t="str">
        <f t="shared" si="137"/>
        <v/>
      </c>
      <c r="K967" t="str">
        <f t="shared" si="138"/>
        <v>Oversold Above %D</v>
      </c>
      <c r="M967" s="11" t="str">
        <f t="shared" si="142"/>
        <v/>
      </c>
      <c r="O967">
        <f>IF(ROW($E967)&lt;=VALUE(LEFT(O$1,FIND("-",O$1,1)-1)),0,IF(ROW($E967)=VALUE(LEFT(O$1,FIND("-",O$1,1)-1))+1,AVERAGE(INDEX($E:$E,ROW($E967)-VALUE(LEFT(O$1,FIND("-",O$1,1)-1))):$E967),($E967*(2/(VALUE(LEFT(O$1,FIND("-",O$1,1)-1))+1)))+(O966*(1-(2/(VALUE(LEFT(O$1,FIND("-",O$1,1)-1))+1))))))</f>
        <v>0.80952103877856474</v>
      </c>
      <c r="Q967">
        <f>IF(ROW($E967)&lt;=VALUE(LEFT(Q$1,FIND("-",Q$1,1)-1)),0,IF(ROW($E967)=VALUE(LEFT(Q$1,FIND("-",Q$1,1)-1))+1,AVERAGE(INDEX($E:$E,ROW($E967)-VALUE(LEFT(Q$1,FIND("-",Q$1,1)-1))):$E967),($E967*(2/(VALUE(LEFT(Q$1,FIND("-",Q$1,1)-1))+1)))+(Q966*(1-(2/(VALUE(LEFT(Q$1,FIND("-",Q$1,1)-1))+1))))))</f>
        <v>1.0108529358867635</v>
      </c>
      <c r="R967">
        <f>IF(ROW($E967)&lt;=VALUE(LEFT(R$1,FIND("-",R$1,1)-1)),0,IF(ROW($E967)=VALUE(LEFT(R$1,FIND("-",R$1,1)-1))+1,AVERAGE(INDEX($E:$E,ROW($E967)-VALUE(LEFT(R$1,FIND("-",R$1,1)-1))):$E967),($E967*(2/(VALUE(LEFT(R$1,FIND("-",R$1,1)-1))+1)))+(R966*(1-(2/(VALUE(LEFT(R$1,FIND("-",R$1,1)-1))+1))))))</f>
        <v>1.0238325999687918</v>
      </c>
      <c r="S967">
        <f t="shared" si="139"/>
        <v>-1.297966408202833E-2</v>
      </c>
      <c r="T967">
        <f>IF(ROW($E967)&lt;=MAX(VALUE(LEFT(Q$1,FIND("-",Q$1,1)-1)),VALUE(LEFT(R$1,FIND("-",R$1,1)-1)))+VALUE(LEFT(T$1,FIND("-",T$1,1)-1))-1,0,IF(ROW($E967)=MAX(VALUE(LEFT(Q$1,FIND("-",Q$1,1)-1)),VALUE(LEFT(R$1,FIND("-",R$1,1)-1)))+VALUE(LEFT(T$1,FIND("-",T$1,1)-1)),AVERAGE(INDEX($S:$S,ROW(S967)-VALUE(LEFT(T$1,FIND("-",T$1,1)-1))+1):S967),($S967*(2/(VALUE(LEFT(T$1,FIND("-",T$1,1)-1))+1)))+(T966*(1-(2/(VALUE(LEFT(T$1,FIND("-",T$1,1)-1))+1))))))</f>
        <v>-4.4806497917865788E-3</v>
      </c>
      <c r="V967">
        <f t="shared" si="140"/>
        <v>4.500000000000004E-2</v>
      </c>
      <c r="W967">
        <f>IF(ROW($E967)&lt;=VALUE(LEFT(W$1,FIND("-",W$1,1)-1))+1,0,IF(ROW($E966)=VALUE(LEFT(W$1,FIND("-",W$1,1)-1))+1,100-100/(1+ABS((SUMIF(INDEX($V:$V,ROW($V967)-VALUE(LEFT(W$1,FIND("-",W$1,1)-1))+1):$V967,"&gt;0",INDEX($V:$V,ROW($V967)-VALUE(LEFT(W$1,FIND("-",W$1,1)-1))+1):$V967)/COUNTIF(INDEX($V:$V,ROW($V967)-VALUE(LEFT(W$1,FIND("-",W$1,1)-1))+1):$V967,"&gt;0"))/(SUMIF(INDEX($V:$V,ROW($V967)-VALUE(LEFT(W$1,FIND("-",W$1,1)-1))+1):$V967,"&lt;0",INDEX($V:$V,ROW($V967)-VALUE(LEFT(W$1,FIND("-",W$1,1)-1))+1):$V967)/COUNTIF(INDEX($V:$V,ROW($V967)-VALUE(LEFT(W$1,FIND("-",W$1,1)-1))+1):$V967,"&lt;0")))),100-100/(1+ABS((SUMIF(INDEX($V:$V,ROW($V967)-VALUE(LEFT(W$1,FIND("-",W$1,1)-1))+1):$V967,"&gt;0",INDEX($V:$V,ROW($V967)-VALUE(LEFT(W$1,FIND("-",W$1,1)-1))+1):$V967)/VALUE(LEFT(W$1,FIND("-",W$1,1)-1)))/(SUMIF(INDEX($V:$V,ROW($V967)-VALUE(LEFT(W$1,FIND("-",W$1,1)-1))+1):$V967,"&lt;0",INDEX($V:$V,ROW($V967)-VALUE(LEFT(W$1,FIND("-",W$1,1)-1))+1):$V967)/VALUE(LEFT(W$1,FIND("-",W$1,1)-1)))))))</f>
        <v>34.375</v>
      </c>
      <c r="Y967">
        <f>IF(ROW($E967)&lt;=VALUE(LEFT(Y$1,FIND("-",Y$1,1)-1)),0,MAX(INDEX(C:C,ROW(C967)-VALUE(LEFT(Y$1,FIND("-",Y$1,1)-1))+1):C967))</f>
        <v>1.18</v>
      </c>
      <c r="Z967">
        <f>IF(ROW($E967)&lt;=VALUE(LEFT(Z$1,FIND("-",Z$1,1)-1)),0,MIN(INDEX(D:D,ROW(D967)-VALUE(LEFT(Z$1,FIND("-",Z$1,1)-1))+1):D967))</f>
        <v>0.95</v>
      </c>
      <c r="AA967">
        <f t="shared" si="135"/>
        <v>26.086956521739157</v>
      </c>
      <c r="AB967">
        <f>IF(ROW($AA967)&lt;=VALUE(LEFT(AA$1,FIND("-",AA$1,1)-1))+VALUE(LEFT(AB$1,FIND("-",AB$1,1)-1)-1),0,AVERAGE(INDEX($AA:$AA,ROW($AA967)-VALUE(LEFT(AB$1,FIND("-",AB$1,1)-1))+1):$AA967))</f>
        <v>15.217391304347842</v>
      </c>
      <c r="AC967">
        <f>IF(ROW($AA967)&lt;=VALUE(LEFT(AA$1,FIND("-",AA$1,1)-1))+VALUE(LEFT(AB$1,FIND("-",AB$1,1)-1)-1)+VALUE(LEFT(AC$1,FIND("-",AC$1,1)-1)-1),0,AVERAGE(INDEX($AB:$AB,ROW($AB967)-VALUE(LEFT(AC$1,FIND("-",AC$1,1)-1))+1):$AB967))</f>
        <v>18.357487922705332</v>
      </c>
      <c r="AE967">
        <f t="shared" si="141"/>
        <v>40119544</v>
      </c>
      <c r="AG967" t="str">
        <f t="shared" si="143"/>
        <v/>
      </c>
    </row>
    <row r="968" spans="1:33" x14ac:dyDescent="0.25">
      <c r="A968" s="6">
        <v>37889</v>
      </c>
      <c r="B968">
        <v>0.99</v>
      </c>
      <c r="C968">
        <v>0.995</v>
      </c>
      <c r="D968">
        <v>0.96</v>
      </c>
      <c r="E968">
        <v>0.995</v>
      </c>
      <c r="F968">
        <v>0.57363799999999998</v>
      </c>
      <c r="G968">
        <v>281300</v>
      </c>
      <c r="I968" t="str">
        <f t="shared" si="136"/>
        <v/>
      </c>
      <c r="J968" t="str">
        <f t="shared" si="137"/>
        <v/>
      </c>
      <c r="K968" t="str">
        <f t="shared" si="138"/>
        <v>Oversold Below %D</v>
      </c>
      <c r="M968" s="11" t="str">
        <f t="shared" si="142"/>
        <v/>
      </c>
      <c r="O968">
        <f>IF(ROW($E968)&lt;=VALUE(LEFT(O$1,FIND("-",O$1,1)-1)),0,IF(ROW($E968)=VALUE(LEFT(O$1,FIND("-",O$1,1)-1))+1,AVERAGE(INDEX($E:$E,ROW($E968)-VALUE(LEFT(O$1,FIND("-",O$1,1)-1))):$E968),($E968*(2/(VALUE(LEFT(O$1,FIND("-",O$1,1)-1))+1)))+(O967*(1-(2/(VALUE(LEFT(O$1,FIND("-",O$1,1)-1))+1))))))</f>
        <v>0.81136660058176313</v>
      </c>
      <c r="Q968">
        <f>IF(ROW($E968)&lt;=VALUE(LEFT(Q$1,FIND("-",Q$1,1)-1)),0,IF(ROW($E968)=VALUE(LEFT(Q$1,FIND("-",Q$1,1)-1))+1,AVERAGE(INDEX($E:$E,ROW($E968)-VALUE(LEFT(Q$1,FIND("-",Q$1,1)-1))):$E968),($E968*(2/(VALUE(LEFT(Q$1,FIND("-",Q$1,1)-1))+1)))+(Q967*(1-(2/(VALUE(LEFT(Q$1,FIND("-",Q$1,1)-1))+1))))))</f>
        <v>1.0084140226734153</v>
      </c>
      <c r="R968">
        <f>IF(ROW($E968)&lt;=VALUE(LEFT(R$1,FIND("-",R$1,1)-1)),0,IF(ROW($E968)=VALUE(LEFT(R$1,FIND("-",R$1,1)-1))+1,AVERAGE(INDEX($E:$E,ROW($E968)-VALUE(LEFT(R$1,FIND("-",R$1,1)-1))):$E968),($E968*(2/(VALUE(LEFT(R$1,FIND("-",R$1,1)-1))+1)))+(R967*(1-(2/(VALUE(LEFT(R$1,FIND("-",R$1,1)-1))+1))))))</f>
        <v>1.0216968518229554</v>
      </c>
      <c r="S968">
        <f t="shared" si="139"/>
        <v>-1.3282829149540154E-2</v>
      </c>
      <c r="T968">
        <f>IF(ROW($E968)&lt;=MAX(VALUE(LEFT(Q$1,FIND("-",Q$1,1)-1)),VALUE(LEFT(R$1,FIND("-",R$1,1)-1)))+VALUE(LEFT(T$1,FIND("-",T$1,1)-1))-1,0,IF(ROW($E968)=MAX(VALUE(LEFT(Q$1,FIND("-",Q$1,1)-1)),VALUE(LEFT(R$1,FIND("-",R$1,1)-1)))+VALUE(LEFT(T$1,FIND("-",T$1,1)-1)),AVERAGE(INDEX($S:$S,ROW(S968)-VALUE(LEFT(T$1,FIND("-",T$1,1)-1))+1):S968),($S968*(2/(VALUE(LEFT(T$1,FIND("-",T$1,1)-1))+1)))+(T967*(1-(2/(VALUE(LEFT(T$1,FIND("-",T$1,1)-1))+1))))))</f>
        <v>-6.2410856633372935E-3</v>
      </c>
      <c r="V968">
        <f t="shared" si="140"/>
        <v>-1.5000000000000013E-2</v>
      </c>
      <c r="W968">
        <f>IF(ROW($E968)&lt;=VALUE(LEFT(W$1,FIND("-",W$1,1)-1))+1,0,IF(ROW($E967)=VALUE(LEFT(W$1,FIND("-",W$1,1)-1))+1,100-100/(1+ABS((SUMIF(INDEX($V:$V,ROW($V968)-VALUE(LEFT(W$1,FIND("-",W$1,1)-1))+1):$V968,"&gt;0",INDEX($V:$V,ROW($V968)-VALUE(LEFT(W$1,FIND("-",W$1,1)-1))+1):$V968)/COUNTIF(INDEX($V:$V,ROW($V968)-VALUE(LEFT(W$1,FIND("-",W$1,1)-1))+1):$V968,"&gt;0"))/(SUMIF(INDEX($V:$V,ROW($V968)-VALUE(LEFT(W$1,FIND("-",W$1,1)-1))+1):$V968,"&lt;0",INDEX($V:$V,ROW($V968)-VALUE(LEFT(W$1,FIND("-",W$1,1)-1))+1):$V968)/COUNTIF(INDEX($V:$V,ROW($V968)-VALUE(LEFT(W$1,FIND("-",W$1,1)-1))+1):$V968,"&lt;0")))),100-100/(1+ABS((SUMIF(INDEX($V:$V,ROW($V968)-VALUE(LEFT(W$1,FIND("-",W$1,1)-1))+1):$V968,"&gt;0",INDEX($V:$V,ROW($V968)-VALUE(LEFT(W$1,FIND("-",W$1,1)-1))+1):$V968)/VALUE(LEFT(W$1,FIND("-",W$1,1)-1)))/(SUMIF(INDEX($V:$V,ROW($V968)-VALUE(LEFT(W$1,FIND("-",W$1,1)-1))+1):$V968,"&lt;0",INDEX($V:$V,ROW($V968)-VALUE(LEFT(W$1,FIND("-",W$1,1)-1))+1):$V968)/VALUE(LEFT(W$1,FIND("-",W$1,1)-1)))))))</f>
        <v>33.846153846153854</v>
      </c>
      <c r="Y968">
        <f>IF(ROW($E968)&lt;=VALUE(LEFT(Y$1,FIND("-",Y$1,1)-1)),0,MAX(INDEX(C:C,ROW(C968)-VALUE(LEFT(Y$1,FIND("-",Y$1,1)-1))+1):C968))</f>
        <v>1.1000000000000001</v>
      </c>
      <c r="Z968">
        <f>IF(ROW($E968)&lt;=VALUE(LEFT(Z$1,FIND("-",Z$1,1)-1)),0,MIN(INDEX(D:D,ROW(D968)-VALUE(LEFT(Z$1,FIND("-",Z$1,1)-1))+1):D968))</f>
        <v>0.95</v>
      </c>
      <c r="AA968">
        <f t="shared" si="135"/>
        <v>30</v>
      </c>
      <c r="AB968">
        <f>IF(ROW($AA968)&lt;=VALUE(LEFT(AA$1,FIND("-",AA$1,1)-1))+VALUE(LEFT(AB$1,FIND("-",AB$1,1)-1)-1),0,AVERAGE(INDEX($AA:$AA,ROW($AA968)-VALUE(LEFT(AB$1,FIND("-",AB$1,1)-1))+1):$AA968))</f>
        <v>20.869565217391315</v>
      </c>
      <c r="AC968">
        <f>IF(ROW($AA968)&lt;=VALUE(LEFT(AA$1,FIND("-",AA$1,1)-1))+VALUE(LEFT(AB$1,FIND("-",AB$1,1)-1)-1)+VALUE(LEFT(AC$1,FIND("-",AC$1,1)-1)-1),0,AVERAGE(INDEX($AB:$AB,ROW($AB968)-VALUE(LEFT(AC$1,FIND("-",AC$1,1)-1))+1):$AB968))</f>
        <v>17.584541062801947</v>
      </c>
      <c r="AE968">
        <f t="shared" si="141"/>
        <v>39838244</v>
      </c>
      <c r="AG968" t="str">
        <f t="shared" si="143"/>
        <v/>
      </c>
    </row>
    <row r="969" spans="1:33" x14ac:dyDescent="0.25">
      <c r="A969" s="6">
        <v>37890</v>
      </c>
      <c r="B969">
        <v>0.98</v>
      </c>
      <c r="C969">
        <v>1</v>
      </c>
      <c r="D969">
        <v>0.98</v>
      </c>
      <c r="E969">
        <v>1</v>
      </c>
      <c r="F969">
        <v>0.57652099999999995</v>
      </c>
      <c r="G969">
        <v>264200</v>
      </c>
      <c r="I969" t="str">
        <f t="shared" si="136"/>
        <v/>
      </c>
      <c r="J969" t="str">
        <f t="shared" si="137"/>
        <v/>
      </c>
      <c r="K969" t="str">
        <f t="shared" si="138"/>
        <v>Buy</v>
      </c>
      <c r="M969" s="11" t="str">
        <f t="shared" si="142"/>
        <v>Buy</v>
      </c>
      <c r="O969">
        <f>IF(ROW($E969)&lt;=VALUE(LEFT(O$1,FIND("-",O$1,1)-1)),0,IF(ROW($E969)=VALUE(LEFT(O$1,FIND("-",O$1,1)-1))+1,AVERAGE(INDEX($E:$E,ROW($E969)-VALUE(LEFT(O$1,FIND("-",O$1,1)-1))):$E969),($E969*(2/(VALUE(LEFT(O$1,FIND("-",O$1,1)-1))+1)))+(O968*(1-(2/(VALUE(LEFT(O$1,FIND("-",O$1,1)-1))+1))))))</f>
        <v>0.81324354982970581</v>
      </c>
      <c r="Q969">
        <f>IF(ROW($E969)&lt;=VALUE(LEFT(Q$1,FIND("-",Q$1,1)-1)),0,IF(ROW($E969)=VALUE(LEFT(Q$1,FIND("-",Q$1,1)-1))+1,AVERAGE(INDEX($E:$E,ROW($E969)-VALUE(LEFT(Q$1,FIND("-",Q$1,1)-1))):$E969),($E969*(2/(VALUE(LEFT(Q$1,FIND("-",Q$1,1)-1))+1)))+(Q968*(1-(2/(VALUE(LEFT(Q$1,FIND("-",Q$1,1)-1))+1))))))</f>
        <v>1.007119557646736</v>
      </c>
      <c r="R969">
        <f>IF(ROW($E969)&lt;=VALUE(LEFT(R$1,FIND("-",R$1,1)-1)),0,IF(ROW($E969)=VALUE(LEFT(R$1,FIND("-",R$1,1)-1))+1,AVERAGE(INDEX($E:$E,ROW($E969)-VALUE(LEFT(R$1,FIND("-",R$1,1)-1))):$E969),($E969*(2/(VALUE(LEFT(R$1,FIND("-",R$1,1)-1))+1)))+(R968*(1-(2/(VALUE(LEFT(R$1,FIND("-",R$1,1)-1))+1))))))</f>
        <v>1.0200896776138477</v>
      </c>
      <c r="S969">
        <f t="shared" si="139"/>
        <v>-1.2970119967111726E-2</v>
      </c>
      <c r="T969">
        <f>IF(ROW($E969)&lt;=MAX(VALUE(LEFT(Q$1,FIND("-",Q$1,1)-1)),VALUE(LEFT(R$1,FIND("-",R$1,1)-1)))+VALUE(LEFT(T$1,FIND("-",T$1,1)-1))-1,0,IF(ROW($E969)=MAX(VALUE(LEFT(Q$1,FIND("-",Q$1,1)-1)),VALUE(LEFT(R$1,FIND("-",R$1,1)-1)))+VALUE(LEFT(T$1,FIND("-",T$1,1)-1)),AVERAGE(INDEX($S:$S,ROW(S969)-VALUE(LEFT(T$1,FIND("-",T$1,1)-1))+1):S969),($S969*(2/(VALUE(LEFT(T$1,FIND("-",T$1,1)-1))+1)))+(T968*(1-(2/(VALUE(LEFT(T$1,FIND("-",T$1,1)-1))+1))))))</f>
        <v>-7.5868925240921807E-3</v>
      </c>
      <c r="V969">
        <f t="shared" si="140"/>
        <v>5.0000000000000044E-3</v>
      </c>
      <c r="W969">
        <f>IF(ROW($E969)&lt;=VALUE(LEFT(W$1,FIND("-",W$1,1)-1))+1,0,IF(ROW($E968)=VALUE(LEFT(W$1,FIND("-",W$1,1)-1))+1,100-100/(1+ABS((SUMIF(INDEX($V:$V,ROW($V969)-VALUE(LEFT(W$1,FIND("-",W$1,1)-1))+1):$V969,"&gt;0",INDEX($V:$V,ROW($V969)-VALUE(LEFT(W$1,FIND("-",W$1,1)-1))+1):$V969)/COUNTIF(INDEX($V:$V,ROW($V969)-VALUE(LEFT(W$1,FIND("-",W$1,1)-1))+1):$V969,"&gt;0"))/(SUMIF(INDEX($V:$V,ROW($V969)-VALUE(LEFT(W$1,FIND("-",W$1,1)-1))+1):$V969,"&lt;0",INDEX($V:$V,ROW($V969)-VALUE(LEFT(W$1,FIND("-",W$1,1)-1))+1):$V969)/COUNTIF(INDEX($V:$V,ROW($V969)-VALUE(LEFT(W$1,FIND("-",W$1,1)-1))+1):$V969,"&lt;0")))),100-100/(1+ABS((SUMIF(INDEX($V:$V,ROW($V969)-VALUE(LEFT(W$1,FIND("-",W$1,1)-1))+1):$V969,"&gt;0",INDEX($V:$V,ROW($V969)-VALUE(LEFT(W$1,FIND("-",W$1,1)-1))+1):$V969)/VALUE(LEFT(W$1,FIND("-",W$1,1)-1)))/(SUMIF(INDEX($V:$V,ROW($V969)-VALUE(LEFT(W$1,FIND("-",W$1,1)-1))+1):$V969,"&lt;0",INDEX($V:$V,ROW($V969)-VALUE(LEFT(W$1,FIND("-",W$1,1)-1))+1):$V969)/VALUE(LEFT(W$1,FIND("-",W$1,1)-1)))))))</f>
        <v>38.333333333333329</v>
      </c>
      <c r="Y969">
        <f>IF(ROW($E969)&lt;=VALUE(LEFT(Y$1,FIND("-",Y$1,1)-1)),0,MAX(INDEX(C:C,ROW(C969)-VALUE(LEFT(Y$1,FIND("-",Y$1,1)-1))+1):C969))</f>
        <v>1.06</v>
      </c>
      <c r="Z969">
        <f>IF(ROW($E969)&lt;=VALUE(LEFT(Z$1,FIND("-",Z$1,1)-1)),0,MIN(INDEX(D:D,ROW(D969)-VALUE(LEFT(Z$1,FIND("-",Z$1,1)-1))+1):D969))</f>
        <v>0.95</v>
      </c>
      <c r="AA969">
        <f t="shared" si="135"/>
        <v>45.454545454545453</v>
      </c>
      <c r="AB969">
        <f>IF(ROW($AA969)&lt;=VALUE(LEFT(AA$1,FIND("-",AA$1,1)-1))+VALUE(LEFT(AB$1,FIND("-",AB$1,1)-1)-1),0,AVERAGE(INDEX($AA:$AA,ROW($AA969)-VALUE(LEFT(AB$1,FIND("-",AB$1,1)-1))+1):$AA969))</f>
        <v>33.847167325428202</v>
      </c>
      <c r="AC969">
        <f>IF(ROW($AA969)&lt;=VALUE(LEFT(AA$1,FIND("-",AA$1,1)-1))+VALUE(LEFT(AB$1,FIND("-",AB$1,1)-1)-1)+VALUE(LEFT(AC$1,FIND("-",AC$1,1)-1)-1),0,AVERAGE(INDEX($AB:$AB,ROW($AB969)-VALUE(LEFT(AC$1,FIND("-",AC$1,1)-1))+1):$AB969))</f>
        <v>23.311374615722453</v>
      </c>
      <c r="AE969">
        <f t="shared" si="141"/>
        <v>40102444</v>
      </c>
      <c r="AG969" t="str">
        <f t="shared" si="143"/>
        <v>Buy</v>
      </c>
    </row>
    <row r="970" spans="1:33" x14ac:dyDescent="0.25">
      <c r="A970" s="6">
        <v>37893</v>
      </c>
      <c r="B970">
        <v>1</v>
      </c>
      <c r="C970">
        <v>1</v>
      </c>
      <c r="D970">
        <v>0.97</v>
      </c>
      <c r="E970">
        <v>0.97</v>
      </c>
      <c r="F970">
        <v>0.55922499999999997</v>
      </c>
      <c r="G970">
        <v>108000</v>
      </c>
      <c r="I970" t="str">
        <f t="shared" si="136"/>
        <v/>
      </c>
      <c r="J970" t="str">
        <f t="shared" si="137"/>
        <v/>
      </c>
      <c r="K970" t="str">
        <f t="shared" si="138"/>
        <v/>
      </c>
      <c r="M970" s="11" t="str">
        <f t="shared" si="142"/>
        <v/>
      </c>
      <c r="O970">
        <f>IF(ROW($E970)&lt;=VALUE(LEFT(O$1,FIND("-",O$1,1)-1)),0,IF(ROW($E970)=VALUE(LEFT(O$1,FIND("-",O$1,1)-1))+1,AVERAGE(INDEX($E:$E,ROW($E970)-VALUE(LEFT(O$1,FIND("-",O$1,1)-1))):$E970),($E970*(2/(VALUE(LEFT(O$1,FIND("-",O$1,1)-1))+1)))+(O969*(1-(2/(VALUE(LEFT(O$1,FIND("-",O$1,1)-1))+1))))))</f>
        <v>0.81480331550304208</v>
      </c>
      <c r="Q970">
        <f>IF(ROW($E970)&lt;=VALUE(LEFT(Q$1,FIND("-",Q$1,1)-1)),0,IF(ROW($E970)=VALUE(LEFT(Q$1,FIND("-",Q$1,1)-1))+1,AVERAGE(INDEX($E:$E,ROW($E970)-VALUE(LEFT(Q$1,FIND("-",Q$1,1)-1))):$E970),($E970*(2/(VALUE(LEFT(Q$1,FIND("-",Q$1,1)-1))+1)))+(Q969*(1-(2/(VALUE(LEFT(Q$1,FIND("-",Q$1,1)-1))+1))))))</f>
        <v>1.001408856470315</v>
      </c>
      <c r="R970">
        <f>IF(ROW($E970)&lt;=VALUE(LEFT(R$1,FIND("-",R$1,1)-1)),0,IF(ROW($E970)=VALUE(LEFT(R$1,FIND("-",R$1,1)-1))+1,AVERAGE(INDEX($E:$E,ROW($E970)-VALUE(LEFT(R$1,FIND("-",R$1,1)-1))):$E970),($E970*(2/(VALUE(LEFT(R$1,FIND("-",R$1,1)-1))+1)))+(R969*(1-(2/(VALUE(LEFT(R$1,FIND("-",R$1,1)-1))+1))))))</f>
        <v>1.0163793311239331</v>
      </c>
      <c r="S970">
        <f t="shared" si="139"/>
        <v>-1.4970474653618115E-2</v>
      </c>
      <c r="T970">
        <f>IF(ROW($E970)&lt;=MAX(VALUE(LEFT(Q$1,FIND("-",Q$1,1)-1)),VALUE(LEFT(R$1,FIND("-",R$1,1)-1)))+VALUE(LEFT(T$1,FIND("-",T$1,1)-1))-1,0,IF(ROW($E970)=MAX(VALUE(LEFT(Q$1,FIND("-",Q$1,1)-1)),VALUE(LEFT(R$1,FIND("-",R$1,1)-1)))+VALUE(LEFT(T$1,FIND("-",T$1,1)-1)),AVERAGE(INDEX($S:$S,ROW(S970)-VALUE(LEFT(T$1,FIND("-",T$1,1)-1))+1):S970),($S970*(2/(VALUE(LEFT(T$1,FIND("-",T$1,1)-1))+1)))+(T969*(1-(2/(VALUE(LEFT(T$1,FIND("-",T$1,1)-1))+1))))))</f>
        <v>-9.063608949997368E-3</v>
      </c>
      <c r="V970">
        <f t="shared" si="140"/>
        <v>-3.0000000000000027E-2</v>
      </c>
      <c r="W970">
        <f>IF(ROW($E970)&lt;=VALUE(LEFT(W$1,FIND("-",W$1,1)-1))+1,0,IF(ROW($E969)=VALUE(LEFT(W$1,FIND("-",W$1,1)-1))+1,100-100/(1+ABS((SUMIF(INDEX($V:$V,ROW($V970)-VALUE(LEFT(W$1,FIND("-",W$1,1)-1))+1):$V970,"&gt;0",INDEX($V:$V,ROW($V970)-VALUE(LEFT(W$1,FIND("-",W$1,1)-1))+1):$V970)/COUNTIF(INDEX($V:$V,ROW($V970)-VALUE(LEFT(W$1,FIND("-",W$1,1)-1))+1):$V970,"&gt;0"))/(SUMIF(INDEX($V:$V,ROW($V970)-VALUE(LEFT(W$1,FIND("-",W$1,1)-1))+1):$V970,"&lt;0",INDEX($V:$V,ROW($V970)-VALUE(LEFT(W$1,FIND("-",W$1,1)-1))+1):$V970)/COUNTIF(INDEX($V:$V,ROW($V970)-VALUE(LEFT(W$1,FIND("-",W$1,1)-1))+1):$V970,"&lt;0")))),100-100/(1+ABS((SUMIF(INDEX($V:$V,ROW($V970)-VALUE(LEFT(W$1,FIND("-",W$1,1)-1))+1):$V970,"&gt;0",INDEX($V:$V,ROW($V970)-VALUE(LEFT(W$1,FIND("-",W$1,1)-1))+1):$V970)/VALUE(LEFT(W$1,FIND("-",W$1,1)-1)))/(SUMIF(INDEX($V:$V,ROW($V970)-VALUE(LEFT(W$1,FIND("-",W$1,1)-1))+1):$V970,"&lt;0",INDEX($V:$V,ROW($V970)-VALUE(LEFT(W$1,FIND("-",W$1,1)-1))+1):$V970)/VALUE(LEFT(W$1,FIND("-",W$1,1)-1)))))))</f>
        <v>39.655172413793096</v>
      </c>
      <c r="Y970">
        <f>IF(ROW($E970)&lt;=VALUE(LEFT(Y$1,FIND("-",Y$1,1)-1)),0,MAX(INDEX(C:C,ROW(C970)-VALUE(LEFT(Y$1,FIND("-",Y$1,1)-1))+1):C970))</f>
        <v>1.04</v>
      </c>
      <c r="Z970">
        <f>IF(ROW($E970)&lt;=VALUE(LEFT(Z$1,FIND("-",Z$1,1)-1)),0,MIN(INDEX(D:D,ROW(D970)-VALUE(LEFT(Z$1,FIND("-",Z$1,1)-1))+1):D970))</f>
        <v>0.95</v>
      </c>
      <c r="AA970">
        <f t="shared" si="135"/>
        <v>22.222222222222221</v>
      </c>
      <c r="AB970">
        <f>IF(ROW($AA970)&lt;=VALUE(LEFT(AA$1,FIND("-",AA$1,1)-1))+VALUE(LEFT(AB$1,FIND("-",AB$1,1)-1)-1),0,AVERAGE(INDEX($AA:$AA,ROW($AA970)-VALUE(LEFT(AB$1,FIND("-",AB$1,1)-1))+1):$AA970))</f>
        <v>32.558922558922553</v>
      </c>
      <c r="AC970">
        <f>IF(ROW($AA970)&lt;=VALUE(LEFT(AA$1,FIND("-",AA$1,1)-1))+VALUE(LEFT(AB$1,FIND("-",AB$1,1)-1)-1)+VALUE(LEFT(AC$1,FIND("-",AC$1,1)-1)-1),0,AVERAGE(INDEX($AB:$AB,ROW($AB970)-VALUE(LEFT(AC$1,FIND("-",AC$1,1)-1))+1):$AB970))</f>
        <v>29.091885033914025</v>
      </c>
      <c r="AE970">
        <f t="shared" si="141"/>
        <v>39994444</v>
      </c>
      <c r="AG970" t="str">
        <f t="shared" si="143"/>
        <v/>
      </c>
    </row>
    <row r="971" spans="1:33" x14ac:dyDescent="0.25">
      <c r="A971" s="6">
        <v>37894</v>
      </c>
      <c r="B971">
        <v>0.99</v>
      </c>
      <c r="C971">
        <v>0.99</v>
      </c>
      <c r="D971">
        <v>0.97499999999999998</v>
      </c>
      <c r="E971">
        <v>0.98499999999999999</v>
      </c>
      <c r="F971">
        <v>0.56787299999999996</v>
      </c>
      <c r="G971">
        <v>78700</v>
      </c>
      <c r="I971" t="str">
        <f t="shared" si="136"/>
        <v/>
      </c>
      <c r="J971" t="str">
        <f t="shared" si="137"/>
        <v/>
      </c>
      <c r="K971" t="str">
        <f t="shared" si="138"/>
        <v/>
      </c>
      <c r="M971" s="11" t="str">
        <f t="shared" si="142"/>
        <v/>
      </c>
      <c r="O971">
        <f>IF(ROW($E971)&lt;=VALUE(LEFT(O$1,FIND("-",O$1,1)-1)),0,IF(ROW($E971)=VALUE(LEFT(O$1,FIND("-",O$1,1)-1))+1,AVERAGE(INDEX($E:$E,ROW($E971)-VALUE(LEFT(O$1,FIND("-",O$1,1)-1))):$E971),($E971*(2/(VALUE(LEFT(O$1,FIND("-",O$1,1)-1))+1)))+(O970*(1-(2/(VALUE(LEFT(O$1,FIND("-",O$1,1)-1))+1))))))</f>
        <v>0.81649681485127057</v>
      </c>
      <c r="Q971">
        <f>IF(ROW($E971)&lt;=VALUE(LEFT(Q$1,FIND("-",Q$1,1)-1)),0,IF(ROW($E971)=VALUE(LEFT(Q$1,FIND("-",Q$1,1)-1))+1,AVERAGE(INDEX($E:$E,ROW($E971)-VALUE(LEFT(Q$1,FIND("-",Q$1,1)-1))):$E971),($E971*(2/(VALUE(LEFT(Q$1,FIND("-",Q$1,1)-1))+1)))+(Q970*(1-(2/(VALUE(LEFT(Q$1,FIND("-",Q$1,1)-1))+1))))))</f>
        <v>0.99888441701334341</v>
      </c>
      <c r="R971">
        <f>IF(ROW($E971)&lt;=VALUE(LEFT(R$1,FIND("-",R$1,1)-1)),0,IF(ROW($E971)=VALUE(LEFT(R$1,FIND("-",R$1,1)-1))+1,AVERAGE(INDEX($E:$E,ROW($E971)-VALUE(LEFT(R$1,FIND("-",R$1,1)-1))):$E971),($E971*(2/(VALUE(LEFT(R$1,FIND("-",R$1,1)-1))+1)))+(R970*(1-(2/(VALUE(LEFT(R$1,FIND("-",R$1,1)-1))+1))))))</f>
        <v>1.014054936225864</v>
      </c>
      <c r="S971">
        <f t="shared" si="139"/>
        <v>-1.517051921252055E-2</v>
      </c>
      <c r="T971">
        <f>IF(ROW($E971)&lt;=MAX(VALUE(LEFT(Q$1,FIND("-",Q$1,1)-1)),VALUE(LEFT(R$1,FIND("-",R$1,1)-1)))+VALUE(LEFT(T$1,FIND("-",T$1,1)-1))-1,0,IF(ROW($E971)=MAX(VALUE(LEFT(Q$1,FIND("-",Q$1,1)-1)),VALUE(LEFT(R$1,FIND("-",R$1,1)-1)))+VALUE(LEFT(T$1,FIND("-",T$1,1)-1)),AVERAGE(INDEX($S:$S,ROW(S971)-VALUE(LEFT(T$1,FIND("-",T$1,1)-1))+1):S971),($S971*(2/(VALUE(LEFT(T$1,FIND("-",T$1,1)-1))+1)))+(T970*(1-(2/(VALUE(LEFT(T$1,FIND("-",T$1,1)-1))+1))))))</f>
        <v>-1.0284991002502004E-2</v>
      </c>
      <c r="V971">
        <f t="shared" si="140"/>
        <v>1.5000000000000013E-2</v>
      </c>
      <c r="W971">
        <f>IF(ROW($E971)&lt;=VALUE(LEFT(W$1,FIND("-",W$1,1)-1))+1,0,IF(ROW($E970)=VALUE(LEFT(W$1,FIND("-",W$1,1)-1))+1,100-100/(1+ABS((SUMIF(INDEX($V:$V,ROW($V971)-VALUE(LEFT(W$1,FIND("-",W$1,1)-1))+1):$V971,"&gt;0",INDEX($V:$V,ROW($V971)-VALUE(LEFT(W$1,FIND("-",W$1,1)-1))+1):$V971)/COUNTIF(INDEX($V:$V,ROW($V971)-VALUE(LEFT(W$1,FIND("-",W$1,1)-1))+1):$V971,"&gt;0"))/(SUMIF(INDEX($V:$V,ROW($V971)-VALUE(LEFT(W$1,FIND("-",W$1,1)-1))+1):$V971,"&lt;0",INDEX($V:$V,ROW($V971)-VALUE(LEFT(W$1,FIND("-",W$1,1)-1))+1):$V971)/COUNTIF(INDEX($V:$V,ROW($V971)-VALUE(LEFT(W$1,FIND("-",W$1,1)-1))+1):$V971,"&lt;0")))),100-100/(1+ABS((SUMIF(INDEX($V:$V,ROW($V971)-VALUE(LEFT(W$1,FIND("-",W$1,1)-1))+1):$V971,"&gt;0",INDEX($V:$V,ROW($V971)-VALUE(LEFT(W$1,FIND("-",W$1,1)-1))+1):$V971)/VALUE(LEFT(W$1,FIND("-",W$1,1)-1)))/(SUMIF(INDEX($V:$V,ROW($V971)-VALUE(LEFT(W$1,FIND("-",W$1,1)-1))+1):$V971,"&lt;0",INDEX($V:$V,ROW($V971)-VALUE(LEFT(W$1,FIND("-",W$1,1)-1))+1):$V971)/VALUE(LEFT(W$1,FIND("-",W$1,1)-1)))))))</f>
        <v>50.980392156862749</v>
      </c>
      <c r="Y971">
        <f>IF(ROW($E971)&lt;=VALUE(LEFT(Y$1,FIND("-",Y$1,1)-1)),0,MAX(INDEX(C:C,ROW(C971)-VALUE(LEFT(Y$1,FIND("-",Y$1,1)-1))+1):C971))</f>
        <v>1.04</v>
      </c>
      <c r="Z971">
        <f>IF(ROW($E971)&lt;=VALUE(LEFT(Z$1,FIND("-",Z$1,1)-1)),0,MIN(INDEX(D:D,ROW(D971)-VALUE(LEFT(Z$1,FIND("-",Z$1,1)-1))+1):D971))</f>
        <v>0.96</v>
      </c>
      <c r="AA971">
        <f t="shared" si="135"/>
        <v>31.25</v>
      </c>
      <c r="AB971">
        <f>IF(ROW($AA971)&lt;=VALUE(LEFT(AA$1,FIND("-",AA$1,1)-1))+VALUE(LEFT(AB$1,FIND("-",AB$1,1)-1)-1),0,AVERAGE(INDEX($AA:$AA,ROW($AA971)-VALUE(LEFT(AB$1,FIND("-",AB$1,1)-1))+1):$AA971))</f>
        <v>32.975589225589225</v>
      </c>
      <c r="AC971">
        <f>IF(ROW($AA971)&lt;=VALUE(LEFT(AA$1,FIND("-",AA$1,1)-1))+VALUE(LEFT(AB$1,FIND("-",AB$1,1)-1)-1)+VALUE(LEFT(AC$1,FIND("-",AC$1,1)-1)-1),0,AVERAGE(INDEX($AB:$AB,ROW($AB971)-VALUE(LEFT(AC$1,FIND("-",AC$1,1)-1))+1):$AB971))</f>
        <v>33.127226369980001</v>
      </c>
      <c r="AE971">
        <f t="shared" si="141"/>
        <v>40073144</v>
      </c>
      <c r="AG971" t="str">
        <f t="shared" si="143"/>
        <v/>
      </c>
    </row>
    <row r="972" spans="1:33" x14ac:dyDescent="0.25">
      <c r="A972" s="6">
        <v>37895</v>
      </c>
      <c r="B972">
        <v>0.97499999999999998</v>
      </c>
      <c r="C972">
        <v>0.98</v>
      </c>
      <c r="D972">
        <v>0.96499999999999997</v>
      </c>
      <c r="E972">
        <v>0.98</v>
      </c>
      <c r="F972">
        <v>0.56498999999999999</v>
      </c>
      <c r="G972">
        <v>38300</v>
      </c>
      <c r="I972" t="str">
        <f t="shared" si="136"/>
        <v/>
      </c>
      <c r="J972" t="str">
        <f t="shared" si="137"/>
        <v/>
      </c>
      <c r="K972" t="str">
        <f t="shared" si="138"/>
        <v/>
      </c>
      <c r="M972" s="11" t="str">
        <f t="shared" si="142"/>
        <v/>
      </c>
      <c r="O972">
        <f>IF(ROW($E972)&lt;=VALUE(LEFT(O$1,FIND("-",O$1,1)-1)),0,IF(ROW($E972)=VALUE(LEFT(O$1,FIND("-",O$1,1)-1))+1,AVERAGE(INDEX($E:$E,ROW($E972)-VALUE(LEFT(O$1,FIND("-",O$1,1)-1))):$E972),($E972*(2/(VALUE(LEFT(O$1,FIND("-",O$1,1)-1))+1)))+(O971*(1-(2/(VALUE(LEFT(O$1,FIND("-",O$1,1)-1))+1))))))</f>
        <v>0.8181237122159345</v>
      </c>
      <c r="Q972">
        <f>IF(ROW($E972)&lt;=VALUE(LEFT(Q$1,FIND("-",Q$1,1)-1)),0,IF(ROW($E972)=VALUE(LEFT(Q$1,FIND("-",Q$1,1)-1))+1,AVERAGE(INDEX($E:$E,ROW($E972)-VALUE(LEFT(Q$1,FIND("-",Q$1,1)-1))):$E972),($E972*(2/(VALUE(LEFT(Q$1,FIND("-",Q$1,1)-1))+1)))+(Q971*(1-(2/(VALUE(LEFT(Q$1,FIND("-",Q$1,1)-1))+1))))))</f>
        <v>0.9959791220882136</v>
      </c>
      <c r="R972">
        <f>IF(ROW($E972)&lt;=VALUE(LEFT(R$1,FIND("-",R$1,1)-1)),0,IF(ROW($E972)=VALUE(LEFT(R$1,FIND("-",R$1,1)-1))+1,AVERAGE(INDEX($E:$E,ROW($E972)-VALUE(LEFT(R$1,FIND("-",R$1,1)-1))):$E972),($E972*(2/(VALUE(LEFT(R$1,FIND("-",R$1,1)-1))+1)))+(R971*(1-(2/(VALUE(LEFT(R$1,FIND("-",R$1,1)-1))+1))))))</f>
        <v>1.0115323483572813</v>
      </c>
      <c r="S972">
        <f t="shared" si="139"/>
        <v>-1.5553226269067744E-2</v>
      </c>
      <c r="T972">
        <f>IF(ROW($E972)&lt;=MAX(VALUE(LEFT(Q$1,FIND("-",Q$1,1)-1)),VALUE(LEFT(R$1,FIND("-",R$1,1)-1)))+VALUE(LEFT(T$1,FIND("-",T$1,1)-1))-1,0,IF(ROW($E972)=MAX(VALUE(LEFT(Q$1,FIND("-",Q$1,1)-1)),VALUE(LEFT(R$1,FIND("-",R$1,1)-1)))+VALUE(LEFT(T$1,FIND("-",T$1,1)-1)),AVERAGE(INDEX($S:$S,ROW(S972)-VALUE(LEFT(T$1,FIND("-",T$1,1)-1))+1):S972),($S972*(2/(VALUE(LEFT(T$1,FIND("-",T$1,1)-1))+1)))+(T971*(1-(2/(VALUE(LEFT(T$1,FIND("-",T$1,1)-1))+1))))))</f>
        <v>-1.1338638055815153E-2</v>
      </c>
      <c r="V972">
        <f t="shared" si="140"/>
        <v>-5.0000000000000044E-3</v>
      </c>
      <c r="W972">
        <f>IF(ROW($E972)&lt;=VALUE(LEFT(W$1,FIND("-",W$1,1)-1))+1,0,IF(ROW($E971)=VALUE(LEFT(W$1,FIND("-",W$1,1)-1))+1,100-100/(1+ABS((SUMIF(INDEX($V:$V,ROW($V972)-VALUE(LEFT(W$1,FIND("-",W$1,1)-1))+1):$V972,"&gt;0",INDEX($V:$V,ROW($V972)-VALUE(LEFT(W$1,FIND("-",W$1,1)-1))+1):$V972)/COUNTIF(INDEX($V:$V,ROW($V972)-VALUE(LEFT(W$1,FIND("-",W$1,1)-1))+1):$V972,"&gt;0"))/(SUMIF(INDEX($V:$V,ROW($V972)-VALUE(LEFT(W$1,FIND("-",W$1,1)-1))+1):$V972,"&lt;0",INDEX($V:$V,ROW($V972)-VALUE(LEFT(W$1,FIND("-",W$1,1)-1))+1):$V972)/COUNTIF(INDEX($V:$V,ROW($V972)-VALUE(LEFT(W$1,FIND("-",W$1,1)-1))+1):$V972,"&lt;0")))),100-100/(1+ABS((SUMIF(INDEX($V:$V,ROW($V972)-VALUE(LEFT(W$1,FIND("-",W$1,1)-1))+1):$V972,"&gt;0",INDEX($V:$V,ROW($V972)-VALUE(LEFT(W$1,FIND("-",W$1,1)-1))+1):$V972)/VALUE(LEFT(W$1,FIND("-",W$1,1)-1)))/(SUMIF(INDEX($V:$V,ROW($V972)-VALUE(LEFT(W$1,FIND("-",W$1,1)-1))+1):$V972,"&lt;0",INDEX($V:$V,ROW($V972)-VALUE(LEFT(W$1,FIND("-",W$1,1)-1))+1):$V972)/VALUE(LEFT(W$1,FIND("-",W$1,1)-1)))))))</f>
        <v>45.833333333333336</v>
      </c>
      <c r="Y972">
        <f>IF(ROW($E972)&lt;=VALUE(LEFT(Y$1,FIND("-",Y$1,1)-1)),0,MAX(INDEX(C:C,ROW(C972)-VALUE(LEFT(Y$1,FIND("-",Y$1,1)-1))+1):C972))</f>
        <v>1.04</v>
      </c>
      <c r="Z972">
        <f>IF(ROW($E972)&lt;=VALUE(LEFT(Z$1,FIND("-",Z$1,1)-1)),0,MIN(INDEX(D:D,ROW(D972)-VALUE(LEFT(Z$1,FIND("-",Z$1,1)-1))+1):D972))</f>
        <v>0.96</v>
      </c>
      <c r="AA972">
        <f t="shared" si="135"/>
        <v>25</v>
      </c>
      <c r="AB972">
        <f>IF(ROW($AA972)&lt;=VALUE(LEFT(AA$1,FIND("-",AA$1,1)-1))+VALUE(LEFT(AB$1,FIND("-",AB$1,1)-1)-1),0,AVERAGE(INDEX($AA:$AA,ROW($AA972)-VALUE(LEFT(AB$1,FIND("-",AB$1,1)-1))+1):$AA972))</f>
        <v>26.157407407407408</v>
      </c>
      <c r="AC972">
        <f>IF(ROW($AA972)&lt;=VALUE(LEFT(AA$1,FIND("-",AA$1,1)-1))+VALUE(LEFT(AB$1,FIND("-",AB$1,1)-1)-1)+VALUE(LEFT(AC$1,FIND("-",AC$1,1)-1)-1),0,AVERAGE(INDEX($AB:$AB,ROW($AB972)-VALUE(LEFT(AC$1,FIND("-",AC$1,1)-1))+1):$AB972))</f>
        <v>30.563973063973062</v>
      </c>
      <c r="AE972">
        <f t="shared" si="141"/>
        <v>40034844</v>
      </c>
      <c r="AG972" t="str">
        <f t="shared" si="143"/>
        <v/>
      </c>
    </row>
    <row r="973" spans="1:33" x14ac:dyDescent="0.25">
      <c r="A973" s="6">
        <v>37896</v>
      </c>
      <c r="B973">
        <v>1</v>
      </c>
      <c r="C973">
        <v>1</v>
      </c>
      <c r="D973">
        <v>0.98499999999999999</v>
      </c>
      <c r="E973">
        <v>0.98499999999999999</v>
      </c>
      <c r="F973">
        <v>0.56787299999999996</v>
      </c>
      <c r="G973">
        <v>133800</v>
      </c>
      <c r="I973" t="str">
        <f t="shared" si="136"/>
        <v/>
      </c>
      <c r="J973" t="str">
        <f t="shared" si="137"/>
        <v/>
      </c>
      <c r="K973" t="str">
        <f t="shared" si="138"/>
        <v/>
      </c>
      <c r="M973" s="11" t="str">
        <f t="shared" si="142"/>
        <v/>
      </c>
      <c r="O973">
        <f>IF(ROW($E973)&lt;=VALUE(LEFT(O$1,FIND("-",O$1,1)-1)),0,IF(ROW($E973)=VALUE(LEFT(O$1,FIND("-",O$1,1)-1))+1,AVERAGE(INDEX($E:$E,ROW($E973)-VALUE(LEFT(O$1,FIND("-",O$1,1)-1))):$E973),($E973*(2/(VALUE(LEFT(O$1,FIND("-",O$1,1)-1))+1)))+(O972*(1-(2/(VALUE(LEFT(O$1,FIND("-",O$1,1)-1))+1))))))</f>
        <v>0.81978417279090032</v>
      </c>
      <c r="Q973">
        <f>IF(ROW($E973)&lt;=VALUE(LEFT(Q$1,FIND("-",Q$1,1)-1)),0,IF(ROW($E973)=VALUE(LEFT(Q$1,FIND("-",Q$1,1)-1))+1,AVERAGE(INDEX($E:$E,ROW($E973)-VALUE(LEFT(Q$1,FIND("-",Q$1,1)-1))):$E973),($E973*(2/(VALUE(LEFT(Q$1,FIND("-",Q$1,1)-1))+1)))+(Q972*(1-(2/(VALUE(LEFT(Q$1,FIND("-",Q$1,1)-1))+1))))))</f>
        <v>0.99429002638233455</v>
      </c>
      <c r="R973">
        <f>IF(ROW($E973)&lt;=VALUE(LEFT(R$1,FIND("-",R$1,1)-1)),0,IF(ROW($E973)=VALUE(LEFT(R$1,FIND("-",R$1,1)-1))+1,AVERAGE(INDEX($E:$E,ROW($E973)-VALUE(LEFT(R$1,FIND("-",R$1,1)-1))):$E973),($E973*(2/(VALUE(LEFT(R$1,FIND("-",R$1,1)-1))+1)))+(R972*(1-(2/(VALUE(LEFT(R$1,FIND("-",R$1,1)-1))+1))))))</f>
        <v>1.009566989219705</v>
      </c>
      <c r="S973">
        <f t="shared" si="139"/>
        <v>-1.5276962837370456E-2</v>
      </c>
      <c r="T973">
        <f>IF(ROW($E973)&lt;=MAX(VALUE(LEFT(Q$1,FIND("-",Q$1,1)-1)),VALUE(LEFT(R$1,FIND("-",R$1,1)-1)))+VALUE(LEFT(T$1,FIND("-",T$1,1)-1))-1,0,IF(ROW($E973)=MAX(VALUE(LEFT(Q$1,FIND("-",Q$1,1)-1)),VALUE(LEFT(R$1,FIND("-",R$1,1)-1)))+VALUE(LEFT(T$1,FIND("-",T$1,1)-1)),AVERAGE(INDEX($S:$S,ROW(S973)-VALUE(LEFT(T$1,FIND("-",T$1,1)-1))+1):S973),($S973*(2/(VALUE(LEFT(T$1,FIND("-",T$1,1)-1))+1)))+(T972*(1-(2/(VALUE(LEFT(T$1,FIND("-",T$1,1)-1))+1))))))</f>
        <v>-1.2126303012126213E-2</v>
      </c>
      <c r="V973">
        <f t="shared" si="140"/>
        <v>5.0000000000000044E-3</v>
      </c>
      <c r="W973">
        <f>IF(ROW($E973)&lt;=VALUE(LEFT(W$1,FIND("-",W$1,1)-1))+1,0,IF(ROW($E972)=VALUE(LEFT(W$1,FIND("-",W$1,1)-1))+1,100-100/(1+ABS((SUMIF(INDEX($V:$V,ROW($V973)-VALUE(LEFT(W$1,FIND("-",W$1,1)-1))+1):$V973,"&gt;0",INDEX($V:$V,ROW($V973)-VALUE(LEFT(W$1,FIND("-",W$1,1)-1))+1):$V973)/COUNTIF(INDEX($V:$V,ROW($V973)-VALUE(LEFT(W$1,FIND("-",W$1,1)-1))+1):$V973,"&gt;0"))/(SUMIF(INDEX($V:$V,ROW($V973)-VALUE(LEFT(W$1,FIND("-",W$1,1)-1))+1):$V973,"&lt;0",INDEX($V:$V,ROW($V973)-VALUE(LEFT(W$1,FIND("-",W$1,1)-1))+1):$V973)/COUNTIF(INDEX($V:$V,ROW($V973)-VALUE(LEFT(W$1,FIND("-",W$1,1)-1))+1):$V973,"&lt;0")))),100-100/(1+ABS((SUMIF(INDEX($V:$V,ROW($V973)-VALUE(LEFT(W$1,FIND("-",W$1,1)-1))+1):$V973,"&gt;0",INDEX($V:$V,ROW($V973)-VALUE(LEFT(W$1,FIND("-",W$1,1)-1))+1):$V973)/VALUE(LEFT(W$1,FIND("-",W$1,1)-1)))/(SUMIF(INDEX($V:$V,ROW($V973)-VALUE(LEFT(W$1,FIND("-",W$1,1)-1))+1):$V973,"&lt;0",INDEX($V:$V,ROW($V973)-VALUE(LEFT(W$1,FIND("-",W$1,1)-1))+1):$V973)/VALUE(LEFT(W$1,FIND("-",W$1,1)-1)))))))</f>
        <v>46.938775510204081</v>
      </c>
      <c r="Y973">
        <f>IF(ROW($E973)&lt;=VALUE(LEFT(Y$1,FIND("-",Y$1,1)-1)),0,MAX(INDEX(C:C,ROW(C973)-VALUE(LEFT(Y$1,FIND("-",Y$1,1)-1))+1):C973))</f>
        <v>1.04</v>
      </c>
      <c r="Z973">
        <f>IF(ROW($E973)&lt;=VALUE(LEFT(Z$1,FIND("-",Z$1,1)-1)),0,MIN(INDEX(D:D,ROW(D973)-VALUE(LEFT(Z$1,FIND("-",Z$1,1)-1))+1):D973))</f>
        <v>0.96</v>
      </c>
      <c r="AA973">
        <f t="shared" si="135"/>
        <v>31.25</v>
      </c>
      <c r="AB973">
        <f>IF(ROW($AA973)&lt;=VALUE(LEFT(AA$1,FIND("-",AA$1,1)-1))+VALUE(LEFT(AB$1,FIND("-",AB$1,1)-1)-1),0,AVERAGE(INDEX($AA:$AA,ROW($AA973)-VALUE(LEFT(AB$1,FIND("-",AB$1,1)-1))+1):$AA973))</f>
        <v>29.166666666666668</v>
      </c>
      <c r="AC973">
        <f>IF(ROW($AA973)&lt;=VALUE(LEFT(AA$1,FIND("-",AA$1,1)-1))+VALUE(LEFT(AB$1,FIND("-",AB$1,1)-1)-1)+VALUE(LEFT(AC$1,FIND("-",AC$1,1)-1)-1),0,AVERAGE(INDEX($AB:$AB,ROW($AB973)-VALUE(LEFT(AC$1,FIND("-",AC$1,1)-1))+1):$AB973))</f>
        <v>29.433221099887771</v>
      </c>
      <c r="AE973">
        <f t="shared" si="141"/>
        <v>40168644</v>
      </c>
      <c r="AG973" t="str">
        <f t="shared" si="143"/>
        <v/>
      </c>
    </row>
    <row r="974" spans="1:33" x14ac:dyDescent="0.25">
      <c r="A974" s="6">
        <v>37897</v>
      </c>
      <c r="B974">
        <v>0.995</v>
      </c>
      <c r="C974">
        <v>1</v>
      </c>
      <c r="D974">
        <v>0.99</v>
      </c>
      <c r="E974">
        <v>1</v>
      </c>
      <c r="F974">
        <v>0.57652099999999995</v>
      </c>
      <c r="G974">
        <v>113000</v>
      </c>
      <c r="I974" t="str">
        <f t="shared" si="136"/>
        <v/>
      </c>
      <c r="J974" t="str">
        <f t="shared" si="137"/>
        <v/>
      </c>
      <c r="K974" t="str">
        <f t="shared" si="138"/>
        <v/>
      </c>
      <c r="M974" s="11" t="str">
        <f t="shared" si="142"/>
        <v/>
      </c>
      <c r="O974">
        <f>IF(ROW($E974)&lt;=VALUE(LEFT(O$1,FIND("-",O$1,1)-1)),0,IF(ROW($E974)=VALUE(LEFT(O$1,FIND("-",O$1,1)-1))+1,AVERAGE(INDEX($E:$E,ROW($E974)-VALUE(LEFT(O$1,FIND("-",O$1,1)-1))):$E974),($E974*(2/(VALUE(LEFT(O$1,FIND("-",O$1,1)-1))+1)))+(O973*(1-(2/(VALUE(LEFT(O$1,FIND("-",O$1,1)-1))+1))))))</f>
        <v>0.82157736510143864</v>
      </c>
      <c r="Q974">
        <f>IF(ROW($E974)&lt;=VALUE(LEFT(Q$1,FIND("-",Q$1,1)-1)),0,IF(ROW($E974)=VALUE(LEFT(Q$1,FIND("-",Q$1,1)-1))+1,AVERAGE(INDEX($E:$E,ROW($E974)-VALUE(LEFT(Q$1,FIND("-",Q$1,1)-1))):$E974),($E974*(2/(VALUE(LEFT(Q$1,FIND("-",Q$1,1)-1))+1)))+(Q973*(1-(2/(VALUE(LEFT(Q$1,FIND("-",Q$1,1)-1))+1))))))</f>
        <v>0.99516848386197543</v>
      </c>
      <c r="R974">
        <f>IF(ROW($E974)&lt;=VALUE(LEFT(R$1,FIND("-",R$1,1)-1)),0,IF(ROW($E974)=VALUE(LEFT(R$1,FIND("-",R$1,1)-1))+1,AVERAGE(INDEX($E:$E,ROW($E974)-VALUE(LEFT(R$1,FIND("-",R$1,1)-1))):$E974),($E974*(2/(VALUE(LEFT(R$1,FIND("-",R$1,1)-1))+1)))+(R973*(1-(2/(VALUE(LEFT(R$1,FIND("-",R$1,1)-1))+1))))))</f>
        <v>1.0088583233515787</v>
      </c>
      <c r="S974">
        <f t="shared" si="139"/>
        <v>-1.3689839489603228E-2</v>
      </c>
      <c r="T974">
        <f>IF(ROW($E974)&lt;=MAX(VALUE(LEFT(Q$1,FIND("-",Q$1,1)-1)),VALUE(LEFT(R$1,FIND("-",R$1,1)-1)))+VALUE(LEFT(T$1,FIND("-",T$1,1)-1))-1,0,IF(ROW($E974)=MAX(VALUE(LEFT(Q$1,FIND("-",Q$1,1)-1)),VALUE(LEFT(R$1,FIND("-",R$1,1)-1)))+VALUE(LEFT(T$1,FIND("-",T$1,1)-1)),AVERAGE(INDEX($S:$S,ROW(S974)-VALUE(LEFT(T$1,FIND("-",T$1,1)-1))+1):S974),($S974*(2/(VALUE(LEFT(T$1,FIND("-",T$1,1)-1))+1)))+(T973*(1-(2/(VALUE(LEFT(T$1,FIND("-",T$1,1)-1))+1))))))</f>
        <v>-1.2439010307621616E-2</v>
      </c>
      <c r="V974">
        <f t="shared" si="140"/>
        <v>1.5000000000000013E-2</v>
      </c>
      <c r="W974">
        <f>IF(ROW($E974)&lt;=VALUE(LEFT(W$1,FIND("-",W$1,1)-1))+1,0,IF(ROW($E973)=VALUE(LEFT(W$1,FIND("-",W$1,1)-1))+1,100-100/(1+ABS((SUMIF(INDEX($V:$V,ROW($V974)-VALUE(LEFT(W$1,FIND("-",W$1,1)-1))+1):$V974,"&gt;0",INDEX($V:$V,ROW($V974)-VALUE(LEFT(W$1,FIND("-",W$1,1)-1))+1):$V974)/COUNTIF(INDEX($V:$V,ROW($V974)-VALUE(LEFT(W$1,FIND("-",W$1,1)-1))+1):$V974,"&gt;0"))/(SUMIF(INDEX($V:$V,ROW($V974)-VALUE(LEFT(W$1,FIND("-",W$1,1)-1))+1):$V974,"&lt;0",INDEX($V:$V,ROW($V974)-VALUE(LEFT(W$1,FIND("-",W$1,1)-1))+1):$V974)/COUNTIF(INDEX($V:$V,ROW($V974)-VALUE(LEFT(W$1,FIND("-",W$1,1)-1))+1):$V974,"&lt;0")))),100-100/(1+ABS((SUMIF(INDEX($V:$V,ROW($V974)-VALUE(LEFT(W$1,FIND("-",W$1,1)-1))+1):$V974,"&gt;0",INDEX($V:$V,ROW($V974)-VALUE(LEFT(W$1,FIND("-",W$1,1)-1))+1):$V974)/VALUE(LEFT(W$1,FIND("-",W$1,1)-1)))/(SUMIF(INDEX($V:$V,ROW($V974)-VALUE(LEFT(W$1,FIND("-",W$1,1)-1))+1):$V974,"&lt;0",INDEX($V:$V,ROW($V974)-VALUE(LEFT(W$1,FIND("-",W$1,1)-1))+1):$V974)/VALUE(LEFT(W$1,FIND("-",W$1,1)-1)))))))</f>
        <v>53.061224489795919</v>
      </c>
      <c r="Y974">
        <f>IF(ROW($E974)&lt;=VALUE(LEFT(Y$1,FIND("-",Y$1,1)-1)),0,MAX(INDEX(C:C,ROW(C974)-VALUE(LEFT(Y$1,FIND("-",Y$1,1)-1))+1):C974))</f>
        <v>1.04</v>
      </c>
      <c r="Z974">
        <f>IF(ROW($E974)&lt;=VALUE(LEFT(Z$1,FIND("-",Z$1,1)-1)),0,MIN(INDEX(D:D,ROW(D974)-VALUE(LEFT(Z$1,FIND("-",Z$1,1)-1))+1):D974))</f>
        <v>0.96</v>
      </c>
      <c r="AA974">
        <f t="shared" si="135"/>
        <v>50</v>
      </c>
      <c r="AB974">
        <f>IF(ROW($AA974)&lt;=VALUE(LEFT(AA$1,FIND("-",AA$1,1)-1))+VALUE(LEFT(AB$1,FIND("-",AB$1,1)-1)-1),0,AVERAGE(INDEX($AA:$AA,ROW($AA974)-VALUE(LEFT(AB$1,FIND("-",AB$1,1)-1))+1):$AA974))</f>
        <v>35.416666666666664</v>
      </c>
      <c r="AC974">
        <f>IF(ROW($AA974)&lt;=VALUE(LEFT(AA$1,FIND("-",AA$1,1)-1))+VALUE(LEFT(AB$1,FIND("-",AB$1,1)-1)-1)+VALUE(LEFT(AC$1,FIND("-",AC$1,1)-1)-1),0,AVERAGE(INDEX($AB:$AB,ROW($AB974)-VALUE(LEFT(AC$1,FIND("-",AC$1,1)-1))+1):$AB974))</f>
        <v>30.246913580246911</v>
      </c>
      <c r="AE974">
        <f t="shared" si="141"/>
        <v>40281644</v>
      </c>
      <c r="AG974" t="str">
        <f t="shared" si="143"/>
        <v/>
      </c>
    </row>
    <row r="975" spans="1:33" x14ac:dyDescent="0.25">
      <c r="A975" s="6">
        <v>37900</v>
      </c>
      <c r="B975">
        <v>0.995</v>
      </c>
      <c r="C975">
        <v>0.995</v>
      </c>
      <c r="D975">
        <v>0.99</v>
      </c>
      <c r="E975">
        <v>0.995</v>
      </c>
      <c r="F975">
        <v>0.57363799999999998</v>
      </c>
      <c r="G975">
        <v>106500</v>
      </c>
      <c r="I975" t="str">
        <f t="shared" si="136"/>
        <v/>
      </c>
      <c r="J975" t="str">
        <f t="shared" si="137"/>
        <v/>
      </c>
      <c r="K975" t="str">
        <f t="shared" si="138"/>
        <v/>
      </c>
      <c r="M975" s="11" t="str">
        <f t="shared" si="142"/>
        <v/>
      </c>
      <c r="O975">
        <f>IF(ROW($E975)&lt;=VALUE(LEFT(O$1,FIND("-",O$1,1)-1)),0,IF(ROW($E975)=VALUE(LEFT(O$1,FIND("-",O$1,1)-1))+1,AVERAGE(INDEX($E:$E,ROW($E975)-VALUE(LEFT(O$1,FIND("-",O$1,1)-1))):$E975),($E975*(2/(VALUE(LEFT(O$1,FIND("-",O$1,1)-1))+1)))+(O974*(1-(2/(VALUE(LEFT(O$1,FIND("-",O$1,1)-1))+1))))))</f>
        <v>0.82330296345863829</v>
      </c>
      <c r="Q975">
        <f>IF(ROW($E975)&lt;=VALUE(LEFT(Q$1,FIND("-",Q$1,1)-1)),0,IF(ROW($E975)=VALUE(LEFT(Q$1,FIND("-",Q$1,1)-1))+1,AVERAGE(INDEX($E:$E,ROW($E975)-VALUE(LEFT(Q$1,FIND("-",Q$1,1)-1))):$E975),($E975*(2/(VALUE(LEFT(Q$1,FIND("-",Q$1,1)-1))+1)))+(Q974*(1-(2/(VALUE(LEFT(Q$1,FIND("-",Q$1,1)-1))+1))))))</f>
        <v>0.99514256326782535</v>
      </c>
      <c r="R975">
        <f>IF(ROW($E975)&lt;=VALUE(LEFT(R$1,FIND("-",R$1,1)-1)),0,IF(ROW($E975)=VALUE(LEFT(R$1,FIND("-",R$1,1)-1))+1,AVERAGE(INDEX($E:$E,ROW($E975)-VALUE(LEFT(R$1,FIND("-",R$1,1)-1))):$E975),($E975*(2/(VALUE(LEFT(R$1,FIND("-",R$1,1)-1))+1)))+(R974*(1-(2/(VALUE(LEFT(R$1,FIND("-",R$1,1)-1))+1))))))</f>
        <v>1.0078317808810913</v>
      </c>
      <c r="S975">
        <f t="shared" si="139"/>
        <v>-1.2689217613265913E-2</v>
      </c>
      <c r="T975">
        <f>IF(ROW($E975)&lt;=MAX(VALUE(LEFT(Q$1,FIND("-",Q$1,1)-1)),VALUE(LEFT(R$1,FIND("-",R$1,1)-1)))+VALUE(LEFT(T$1,FIND("-",T$1,1)-1))-1,0,IF(ROW($E975)=MAX(VALUE(LEFT(Q$1,FIND("-",Q$1,1)-1)),VALUE(LEFT(R$1,FIND("-",R$1,1)-1)))+VALUE(LEFT(T$1,FIND("-",T$1,1)-1)),AVERAGE(INDEX($S:$S,ROW(S975)-VALUE(LEFT(T$1,FIND("-",T$1,1)-1))+1):S975),($S975*(2/(VALUE(LEFT(T$1,FIND("-",T$1,1)-1))+1)))+(T974*(1-(2/(VALUE(LEFT(T$1,FIND("-",T$1,1)-1))+1))))))</f>
        <v>-1.2489051768750476E-2</v>
      </c>
      <c r="V975">
        <f t="shared" si="140"/>
        <v>-5.0000000000000044E-3</v>
      </c>
      <c r="W975">
        <f>IF(ROW($E975)&lt;=VALUE(LEFT(W$1,FIND("-",W$1,1)-1))+1,0,IF(ROW($E974)=VALUE(LEFT(W$1,FIND("-",W$1,1)-1))+1,100-100/(1+ABS((SUMIF(INDEX($V:$V,ROW($V975)-VALUE(LEFT(W$1,FIND("-",W$1,1)-1))+1):$V975,"&gt;0",INDEX($V:$V,ROW($V975)-VALUE(LEFT(W$1,FIND("-",W$1,1)-1))+1):$V975)/COUNTIF(INDEX($V:$V,ROW($V975)-VALUE(LEFT(W$1,FIND("-",W$1,1)-1))+1):$V975,"&gt;0"))/(SUMIF(INDEX($V:$V,ROW($V975)-VALUE(LEFT(W$1,FIND("-",W$1,1)-1))+1):$V975,"&lt;0",INDEX($V:$V,ROW($V975)-VALUE(LEFT(W$1,FIND("-",W$1,1)-1))+1):$V975)/COUNTIF(INDEX($V:$V,ROW($V975)-VALUE(LEFT(W$1,FIND("-",W$1,1)-1))+1):$V975,"&lt;0")))),100-100/(1+ABS((SUMIF(INDEX($V:$V,ROW($V975)-VALUE(LEFT(W$1,FIND("-",W$1,1)-1))+1):$V975,"&gt;0",INDEX($V:$V,ROW($V975)-VALUE(LEFT(W$1,FIND("-",W$1,1)-1))+1):$V975)/VALUE(LEFT(W$1,FIND("-",W$1,1)-1)))/(SUMIF(INDEX($V:$V,ROW($V975)-VALUE(LEFT(W$1,FIND("-",W$1,1)-1))+1):$V975,"&lt;0",INDEX($V:$V,ROW($V975)-VALUE(LEFT(W$1,FIND("-",W$1,1)-1))+1):$V975)/VALUE(LEFT(W$1,FIND("-",W$1,1)-1)))))))</f>
        <v>46.666666666666664</v>
      </c>
      <c r="Y975">
        <f>IF(ROW($E975)&lt;=VALUE(LEFT(Y$1,FIND("-",Y$1,1)-1)),0,MAX(INDEX(C:C,ROW(C975)-VALUE(LEFT(Y$1,FIND("-",Y$1,1)-1))+1):C975))</f>
        <v>1.04</v>
      </c>
      <c r="Z975">
        <f>IF(ROW($E975)&lt;=VALUE(LEFT(Z$1,FIND("-",Z$1,1)-1)),0,MIN(INDEX(D:D,ROW(D975)-VALUE(LEFT(Z$1,FIND("-",Z$1,1)-1))+1):D975))</f>
        <v>0.96</v>
      </c>
      <c r="AA975">
        <f t="shared" ref="AA975:AA1038" si="144">IF(ROW($E975)&lt;=VALUE(LEFT(AA$1,FIND("-",AA$1,1)-1)),0,(($E975-$Z975)/($Y975-$Z975))*100)</f>
        <v>43.75</v>
      </c>
      <c r="AB975">
        <f>IF(ROW($AA975)&lt;=VALUE(LEFT(AA$1,FIND("-",AA$1,1)-1))+VALUE(LEFT(AB$1,FIND("-",AB$1,1)-1)-1),0,AVERAGE(INDEX($AA:$AA,ROW($AA975)-VALUE(LEFT(AB$1,FIND("-",AB$1,1)-1))+1):$AA975))</f>
        <v>41.666666666666664</v>
      </c>
      <c r="AC975">
        <f>IF(ROW($AA975)&lt;=VALUE(LEFT(AA$1,FIND("-",AA$1,1)-1))+VALUE(LEFT(AB$1,FIND("-",AB$1,1)-1)-1)+VALUE(LEFT(AC$1,FIND("-",AC$1,1)-1)-1),0,AVERAGE(INDEX($AB:$AB,ROW($AB975)-VALUE(LEFT(AC$1,FIND("-",AC$1,1)-1))+1):$AB975))</f>
        <v>35.416666666666664</v>
      </c>
      <c r="AE975">
        <f t="shared" si="141"/>
        <v>40175144</v>
      </c>
      <c r="AG975" t="str">
        <f t="shared" si="143"/>
        <v/>
      </c>
    </row>
    <row r="976" spans="1:33" x14ac:dyDescent="0.25">
      <c r="A976" s="6">
        <v>37901</v>
      </c>
      <c r="B976">
        <v>0.995</v>
      </c>
      <c r="C976">
        <v>1.03</v>
      </c>
      <c r="D976">
        <v>0.995</v>
      </c>
      <c r="E976">
        <v>1.02</v>
      </c>
      <c r="F976">
        <v>0.58805099999999999</v>
      </c>
      <c r="G976">
        <v>283300</v>
      </c>
      <c r="I976" t="str">
        <f t="shared" si="136"/>
        <v>Bullish</v>
      </c>
      <c r="J976" t="str">
        <f t="shared" si="137"/>
        <v/>
      </c>
      <c r="K976" t="str">
        <f t="shared" si="138"/>
        <v/>
      </c>
      <c r="M976" s="11" t="str">
        <f t="shared" si="142"/>
        <v/>
      </c>
      <c r="O976">
        <f>IF(ROW($E976)&lt;=VALUE(LEFT(O$1,FIND("-",O$1,1)-1)),0,IF(ROW($E976)=VALUE(LEFT(O$1,FIND("-",O$1,1)-1))+1,AVERAGE(INDEX($E:$E,ROW($E976)-VALUE(LEFT(O$1,FIND("-",O$1,1)-1))):$E976),($E976*(2/(VALUE(LEFT(O$1,FIND("-",O$1,1)-1))+1)))+(O975*(1-(2/(VALUE(LEFT(O$1,FIND("-",O$1,1)-1))+1))))))</f>
        <v>0.82526014790183588</v>
      </c>
      <c r="Q976">
        <f>IF(ROW($E976)&lt;=VALUE(LEFT(Q$1,FIND("-",Q$1,1)-1)),0,IF(ROW($E976)=VALUE(LEFT(Q$1,FIND("-",Q$1,1)-1))+1,AVERAGE(INDEX($E:$E,ROW($E976)-VALUE(LEFT(Q$1,FIND("-",Q$1,1)-1))):$E976),($E976*(2/(VALUE(LEFT(Q$1,FIND("-",Q$1,1)-1))+1)))+(Q975*(1-(2/(VALUE(LEFT(Q$1,FIND("-",Q$1,1)-1))+1))))))</f>
        <v>0.99896678430354457</v>
      </c>
      <c r="R976">
        <f>IF(ROW($E976)&lt;=VALUE(LEFT(R$1,FIND("-",R$1,1)-1)),0,IF(ROW($E976)=VALUE(LEFT(R$1,FIND("-",R$1,1)-1))+1,AVERAGE(INDEX($E:$E,ROW($E976)-VALUE(LEFT(R$1,FIND("-",R$1,1)-1))):$E976),($E976*(2/(VALUE(LEFT(R$1,FIND("-",R$1,1)-1))+1)))+(R975*(1-(2/(VALUE(LEFT(R$1,FIND("-",R$1,1)-1))+1))))))</f>
        <v>1.0087331304454548</v>
      </c>
      <c r="S976">
        <f t="shared" si="139"/>
        <v>-9.7663461419101871E-3</v>
      </c>
      <c r="T976">
        <f>IF(ROW($E976)&lt;=MAX(VALUE(LEFT(Q$1,FIND("-",Q$1,1)-1)),VALUE(LEFT(R$1,FIND("-",R$1,1)-1)))+VALUE(LEFT(T$1,FIND("-",T$1,1)-1))-1,0,IF(ROW($E976)=MAX(VALUE(LEFT(Q$1,FIND("-",Q$1,1)-1)),VALUE(LEFT(R$1,FIND("-",R$1,1)-1)))+VALUE(LEFT(T$1,FIND("-",T$1,1)-1)),AVERAGE(INDEX($S:$S,ROW(S976)-VALUE(LEFT(T$1,FIND("-",T$1,1)-1))+1):S976),($S976*(2/(VALUE(LEFT(T$1,FIND("-",T$1,1)-1))+1)))+(T975*(1-(2/(VALUE(LEFT(T$1,FIND("-",T$1,1)-1))+1))))))</f>
        <v>-1.1944510643382419E-2</v>
      </c>
      <c r="V976">
        <f t="shared" si="140"/>
        <v>2.5000000000000022E-2</v>
      </c>
      <c r="W976">
        <f>IF(ROW($E976)&lt;=VALUE(LEFT(W$1,FIND("-",W$1,1)-1))+1,0,IF(ROW($E975)=VALUE(LEFT(W$1,FIND("-",W$1,1)-1))+1,100-100/(1+ABS((SUMIF(INDEX($V:$V,ROW($V976)-VALUE(LEFT(W$1,FIND("-",W$1,1)-1))+1):$V976,"&gt;0",INDEX($V:$V,ROW($V976)-VALUE(LEFT(W$1,FIND("-",W$1,1)-1))+1):$V976)/COUNTIF(INDEX($V:$V,ROW($V976)-VALUE(LEFT(W$1,FIND("-",W$1,1)-1))+1):$V976,"&gt;0"))/(SUMIF(INDEX($V:$V,ROW($V976)-VALUE(LEFT(W$1,FIND("-",W$1,1)-1))+1):$V976,"&lt;0",INDEX($V:$V,ROW($V976)-VALUE(LEFT(W$1,FIND("-",W$1,1)-1))+1):$V976)/COUNTIF(INDEX($V:$V,ROW($V976)-VALUE(LEFT(W$1,FIND("-",W$1,1)-1))+1):$V976,"&lt;0")))),100-100/(1+ABS((SUMIF(INDEX($V:$V,ROW($V976)-VALUE(LEFT(W$1,FIND("-",W$1,1)-1))+1):$V976,"&gt;0",INDEX($V:$V,ROW($V976)-VALUE(LEFT(W$1,FIND("-",W$1,1)-1))+1):$V976)/VALUE(LEFT(W$1,FIND("-",W$1,1)-1)))/(SUMIF(INDEX($V:$V,ROW($V976)-VALUE(LEFT(W$1,FIND("-",W$1,1)-1))+1):$V976,"&lt;0",INDEX($V:$V,ROW($V976)-VALUE(LEFT(W$1,FIND("-",W$1,1)-1))+1):$V976)/VALUE(LEFT(W$1,FIND("-",W$1,1)-1)))))))</f>
        <v>50</v>
      </c>
      <c r="Y976">
        <f>IF(ROW($E976)&lt;=VALUE(LEFT(Y$1,FIND("-",Y$1,1)-1)),0,MAX(INDEX(C:C,ROW(C976)-VALUE(LEFT(Y$1,FIND("-",Y$1,1)-1))+1):C976))</f>
        <v>1.04</v>
      </c>
      <c r="Z976">
        <f>IF(ROW($E976)&lt;=VALUE(LEFT(Z$1,FIND("-",Z$1,1)-1)),0,MIN(INDEX(D:D,ROW(D976)-VALUE(LEFT(Z$1,FIND("-",Z$1,1)-1))+1):D976))</f>
        <v>0.96</v>
      </c>
      <c r="AA976">
        <f t="shared" si="144"/>
        <v>75</v>
      </c>
      <c r="AB976">
        <f>IF(ROW($AA976)&lt;=VALUE(LEFT(AA$1,FIND("-",AA$1,1)-1))+VALUE(LEFT(AB$1,FIND("-",AB$1,1)-1)-1),0,AVERAGE(INDEX($AA:$AA,ROW($AA976)-VALUE(LEFT(AB$1,FIND("-",AB$1,1)-1))+1):$AA976))</f>
        <v>56.25</v>
      </c>
      <c r="AC976">
        <f>IF(ROW($AA976)&lt;=VALUE(LEFT(AA$1,FIND("-",AA$1,1)-1))+VALUE(LEFT(AB$1,FIND("-",AB$1,1)-1)-1)+VALUE(LEFT(AC$1,FIND("-",AC$1,1)-1)-1),0,AVERAGE(INDEX($AB:$AB,ROW($AB976)-VALUE(LEFT(AC$1,FIND("-",AC$1,1)-1))+1):$AB976))</f>
        <v>44.444444444444436</v>
      </c>
      <c r="AE976">
        <f t="shared" si="141"/>
        <v>40458444</v>
      </c>
      <c r="AG976" t="str">
        <f t="shared" si="143"/>
        <v/>
      </c>
    </row>
    <row r="977" spans="1:33" x14ac:dyDescent="0.25">
      <c r="A977" s="6">
        <v>37902</v>
      </c>
      <c r="B977">
        <v>1.03</v>
      </c>
      <c r="C977">
        <v>1.04</v>
      </c>
      <c r="D977">
        <v>1.02</v>
      </c>
      <c r="E977">
        <v>1.03</v>
      </c>
      <c r="F977">
        <v>0.59381600000000001</v>
      </c>
      <c r="G977">
        <v>320300</v>
      </c>
      <c r="I977" t="str">
        <f t="shared" si="136"/>
        <v/>
      </c>
      <c r="J977" t="str">
        <f t="shared" si="137"/>
        <v/>
      </c>
      <c r="K977" t="str">
        <f t="shared" si="138"/>
        <v/>
      </c>
      <c r="M977" s="11" t="str">
        <f t="shared" si="142"/>
        <v/>
      </c>
      <c r="O977">
        <f>IF(ROW($E977)&lt;=VALUE(LEFT(O$1,FIND("-",O$1,1)-1)),0,IF(ROW($E977)=VALUE(LEFT(O$1,FIND("-",O$1,1)-1))+1,AVERAGE(INDEX($E:$E,ROW($E977)-VALUE(LEFT(O$1,FIND("-",O$1,1)-1))):$E977),($E977*(2/(VALUE(LEFT(O$1,FIND("-",O$1,1)-1))+1)))+(O976*(1-(2/(VALUE(LEFT(O$1,FIND("-",O$1,1)-1))+1))))))</f>
        <v>0.82729736036052404</v>
      </c>
      <c r="Q977">
        <f>IF(ROW($E977)&lt;=VALUE(LEFT(Q$1,FIND("-",Q$1,1)-1)),0,IF(ROW($E977)=VALUE(LEFT(Q$1,FIND("-",Q$1,1)-1))+1,AVERAGE(INDEX($E:$E,ROW($E977)-VALUE(LEFT(Q$1,FIND("-",Q$1,1)-1))):$E977),($E977*(2/(VALUE(LEFT(Q$1,FIND("-",Q$1,1)-1))+1)))+(Q976*(1-(2/(VALUE(LEFT(Q$1,FIND("-",Q$1,1)-1))+1))))))</f>
        <v>1.0037411251799224</v>
      </c>
      <c r="R977">
        <f>IF(ROW($E977)&lt;=VALUE(LEFT(R$1,FIND("-",R$1,1)-1)),0,IF(ROW($E977)=VALUE(LEFT(R$1,FIND("-",R$1,1)-1))+1,AVERAGE(INDEX($E:$E,ROW($E977)-VALUE(LEFT(R$1,FIND("-",R$1,1)-1))):$E977),($E977*(2/(VALUE(LEFT(R$1,FIND("-",R$1,1)-1))+1)))+(R976*(1-(2/(VALUE(LEFT(R$1,FIND("-",R$1,1)-1))+1))))))</f>
        <v>1.0103084541161618</v>
      </c>
      <c r="S977">
        <f t="shared" si="139"/>
        <v>-6.5673289362393472E-3</v>
      </c>
      <c r="T977">
        <f>IF(ROW($E977)&lt;=MAX(VALUE(LEFT(Q$1,FIND("-",Q$1,1)-1)),VALUE(LEFT(R$1,FIND("-",R$1,1)-1)))+VALUE(LEFT(T$1,FIND("-",T$1,1)-1))-1,0,IF(ROW($E977)=MAX(VALUE(LEFT(Q$1,FIND("-",Q$1,1)-1)),VALUE(LEFT(R$1,FIND("-",R$1,1)-1)))+VALUE(LEFT(T$1,FIND("-",T$1,1)-1)),AVERAGE(INDEX($S:$S,ROW(S977)-VALUE(LEFT(T$1,FIND("-",T$1,1)-1))+1):S977),($S977*(2/(VALUE(LEFT(T$1,FIND("-",T$1,1)-1))+1)))+(T976*(1-(2/(VALUE(LEFT(T$1,FIND("-",T$1,1)-1))+1))))))</f>
        <v>-1.0869074301953805E-2</v>
      </c>
      <c r="V977">
        <f t="shared" si="140"/>
        <v>1.0000000000000009E-2</v>
      </c>
      <c r="W977">
        <f>IF(ROW($E977)&lt;=VALUE(LEFT(W$1,FIND("-",W$1,1)-1))+1,0,IF(ROW($E976)=VALUE(LEFT(W$1,FIND("-",W$1,1)-1))+1,100-100/(1+ABS((SUMIF(INDEX($V:$V,ROW($V977)-VALUE(LEFT(W$1,FIND("-",W$1,1)-1))+1):$V977,"&gt;0",INDEX($V:$V,ROW($V977)-VALUE(LEFT(W$1,FIND("-",W$1,1)-1))+1):$V977)/COUNTIF(INDEX($V:$V,ROW($V977)-VALUE(LEFT(W$1,FIND("-",W$1,1)-1))+1):$V977,"&gt;0"))/(SUMIF(INDEX($V:$V,ROW($V977)-VALUE(LEFT(W$1,FIND("-",W$1,1)-1))+1):$V977,"&lt;0",INDEX($V:$V,ROW($V977)-VALUE(LEFT(W$1,FIND("-",W$1,1)-1))+1):$V977)/COUNTIF(INDEX($V:$V,ROW($V977)-VALUE(LEFT(W$1,FIND("-",W$1,1)-1))+1):$V977,"&lt;0")))),100-100/(1+ABS((SUMIF(INDEX($V:$V,ROW($V977)-VALUE(LEFT(W$1,FIND("-",W$1,1)-1))+1):$V977,"&gt;0",INDEX($V:$V,ROW($V977)-VALUE(LEFT(W$1,FIND("-",W$1,1)-1))+1):$V977)/VALUE(LEFT(W$1,FIND("-",W$1,1)-1)))/(SUMIF(INDEX($V:$V,ROW($V977)-VALUE(LEFT(W$1,FIND("-",W$1,1)-1))+1):$V977,"&lt;0",INDEX($V:$V,ROW($V977)-VALUE(LEFT(W$1,FIND("-",W$1,1)-1))+1):$V977)/VALUE(LEFT(W$1,FIND("-",W$1,1)-1)))))))</f>
        <v>54.166666666666664</v>
      </c>
      <c r="Y977">
        <f>IF(ROW($E977)&lt;=VALUE(LEFT(Y$1,FIND("-",Y$1,1)-1)),0,MAX(INDEX(C:C,ROW(C977)-VALUE(LEFT(Y$1,FIND("-",Y$1,1)-1))+1):C977))</f>
        <v>1.04</v>
      </c>
      <c r="Z977">
        <f>IF(ROW($E977)&lt;=VALUE(LEFT(Z$1,FIND("-",Z$1,1)-1)),0,MIN(INDEX(D:D,ROW(D977)-VALUE(LEFT(Z$1,FIND("-",Z$1,1)-1))+1):D977))</f>
        <v>0.96</v>
      </c>
      <c r="AA977">
        <f t="shared" si="144"/>
        <v>87.5</v>
      </c>
      <c r="AB977">
        <f>IF(ROW($AA977)&lt;=VALUE(LEFT(AA$1,FIND("-",AA$1,1)-1))+VALUE(LEFT(AB$1,FIND("-",AB$1,1)-1)-1),0,AVERAGE(INDEX($AA:$AA,ROW($AA977)-VALUE(LEFT(AB$1,FIND("-",AB$1,1)-1))+1):$AA977))</f>
        <v>68.75</v>
      </c>
      <c r="AC977">
        <f>IF(ROW($AA977)&lt;=VALUE(LEFT(AA$1,FIND("-",AA$1,1)-1))+VALUE(LEFT(AB$1,FIND("-",AB$1,1)-1)-1)+VALUE(LEFT(AC$1,FIND("-",AC$1,1)-1)-1),0,AVERAGE(INDEX($AB:$AB,ROW($AB977)-VALUE(LEFT(AC$1,FIND("-",AC$1,1)-1))+1):$AB977))</f>
        <v>55.55555555555555</v>
      </c>
      <c r="AE977">
        <f t="shared" si="141"/>
        <v>40778744</v>
      </c>
      <c r="AG977" t="str">
        <f t="shared" si="143"/>
        <v/>
      </c>
    </row>
    <row r="978" spans="1:33" x14ac:dyDescent="0.25">
      <c r="A978" s="6">
        <v>37903</v>
      </c>
      <c r="B978">
        <v>1.03</v>
      </c>
      <c r="C978">
        <v>1.07</v>
      </c>
      <c r="D978">
        <v>1.03</v>
      </c>
      <c r="E978">
        <v>1.05</v>
      </c>
      <c r="F978">
        <v>0.60534699999999997</v>
      </c>
      <c r="G978">
        <v>433000</v>
      </c>
      <c r="I978" t="str">
        <f t="shared" si="136"/>
        <v/>
      </c>
      <c r="J978" t="str">
        <f t="shared" si="137"/>
        <v/>
      </c>
      <c r="K978" t="str">
        <f t="shared" si="138"/>
        <v/>
      </c>
      <c r="M978" s="11" t="str">
        <f t="shared" si="142"/>
        <v/>
      </c>
      <c r="O978">
        <f>IF(ROW($E978)&lt;=VALUE(LEFT(O$1,FIND("-",O$1,1)-1)),0,IF(ROW($E978)=VALUE(LEFT(O$1,FIND("-",O$1,1)-1))+1,AVERAGE(INDEX($E:$E,ROW($E978)-VALUE(LEFT(O$1,FIND("-",O$1,1)-1))):$E978),($E978*(2/(VALUE(LEFT(O$1,FIND("-",O$1,1)-1))+1)))+(O977*(1-(2/(VALUE(LEFT(O$1,FIND("-",O$1,1)-1))+1))))))</f>
        <v>0.82951330702360349</v>
      </c>
      <c r="Q978">
        <f>IF(ROW($E978)&lt;=VALUE(LEFT(Q$1,FIND("-",Q$1,1)-1)),0,IF(ROW($E978)=VALUE(LEFT(Q$1,FIND("-",Q$1,1)-1))+1,AVERAGE(INDEX($E:$E,ROW($E978)-VALUE(LEFT(Q$1,FIND("-",Q$1,1)-1))):$E978),($E978*(2/(VALUE(LEFT(Q$1,FIND("-",Q$1,1)-1))+1)))+(Q977*(1-(2/(VALUE(LEFT(Q$1,FIND("-",Q$1,1)-1))+1))))))</f>
        <v>1.0108578751522421</v>
      </c>
      <c r="R978">
        <f>IF(ROW($E978)&lt;=VALUE(LEFT(R$1,FIND("-",R$1,1)-1)),0,IF(ROW($E978)=VALUE(LEFT(R$1,FIND("-",R$1,1)-1))+1,AVERAGE(INDEX($E:$E,ROW($E978)-VALUE(LEFT(R$1,FIND("-",R$1,1)-1))):$E978),($E978*(2/(VALUE(LEFT(R$1,FIND("-",R$1,1)-1))+1)))+(R977*(1-(2/(VALUE(LEFT(R$1,FIND("-",R$1,1)-1))+1))))))</f>
        <v>1.0132485686260757</v>
      </c>
      <c r="S978">
        <f t="shared" si="139"/>
        <v>-2.3906934738335828E-3</v>
      </c>
      <c r="T978">
        <f>IF(ROW($E978)&lt;=MAX(VALUE(LEFT(Q$1,FIND("-",Q$1,1)-1)),VALUE(LEFT(R$1,FIND("-",R$1,1)-1)))+VALUE(LEFT(T$1,FIND("-",T$1,1)-1))-1,0,IF(ROW($E978)=MAX(VALUE(LEFT(Q$1,FIND("-",Q$1,1)-1)),VALUE(LEFT(R$1,FIND("-",R$1,1)-1)))+VALUE(LEFT(T$1,FIND("-",T$1,1)-1)),AVERAGE(INDEX($S:$S,ROW(S978)-VALUE(LEFT(T$1,FIND("-",T$1,1)-1))+1):S978),($S978*(2/(VALUE(LEFT(T$1,FIND("-",T$1,1)-1))+1)))+(T977*(1-(2/(VALUE(LEFT(T$1,FIND("-",T$1,1)-1))+1))))))</f>
        <v>-9.173398136329761E-3</v>
      </c>
      <c r="V978">
        <f t="shared" si="140"/>
        <v>2.0000000000000018E-2</v>
      </c>
      <c r="W978">
        <f>IF(ROW($E978)&lt;=VALUE(LEFT(W$1,FIND("-",W$1,1)-1))+1,0,IF(ROW($E977)=VALUE(LEFT(W$1,FIND("-",W$1,1)-1))+1,100-100/(1+ABS((SUMIF(INDEX($V:$V,ROW($V978)-VALUE(LEFT(W$1,FIND("-",W$1,1)-1))+1):$V978,"&gt;0",INDEX($V:$V,ROW($V978)-VALUE(LEFT(W$1,FIND("-",W$1,1)-1))+1):$V978)/COUNTIF(INDEX($V:$V,ROW($V978)-VALUE(LEFT(W$1,FIND("-",W$1,1)-1))+1):$V978,"&gt;0"))/(SUMIF(INDEX($V:$V,ROW($V978)-VALUE(LEFT(W$1,FIND("-",W$1,1)-1))+1):$V978,"&lt;0",INDEX($V:$V,ROW($V978)-VALUE(LEFT(W$1,FIND("-",W$1,1)-1))+1):$V978)/COUNTIF(INDEX($V:$V,ROW($V978)-VALUE(LEFT(W$1,FIND("-",W$1,1)-1))+1):$V978,"&lt;0")))),100-100/(1+ABS((SUMIF(INDEX($V:$V,ROW($V978)-VALUE(LEFT(W$1,FIND("-",W$1,1)-1))+1):$V978,"&gt;0",INDEX($V:$V,ROW($V978)-VALUE(LEFT(W$1,FIND("-",W$1,1)-1))+1):$V978)/VALUE(LEFT(W$1,FIND("-",W$1,1)-1)))/(SUMIF(INDEX($V:$V,ROW($V978)-VALUE(LEFT(W$1,FIND("-",W$1,1)-1))+1):$V978,"&lt;0",INDEX($V:$V,ROW($V978)-VALUE(LEFT(W$1,FIND("-",W$1,1)-1))+1):$V978)/VALUE(LEFT(W$1,FIND("-",W$1,1)-1)))))))</f>
        <v>55.999999999999993</v>
      </c>
      <c r="Y978">
        <f>IF(ROW($E978)&lt;=VALUE(LEFT(Y$1,FIND("-",Y$1,1)-1)),0,MAX(INDEX(C:C,ROW(C978)-VALUE(LEFT(Y$1,FIND("-",Y$1,1)-1))+1):C978))</f>
        <v>1.07</v>
      </c>
      <c r="Z978">
        <f>IF(ROW($E978)&lt;=VALUE(LEFT(Z$1,FIND("-",Z$1,1)-1)),0,MIN(INDEX(D:D,ROW(D978)-VALUE(LEFT(Z$1,FIND("-",Z$1,1)-1))+1):D978))</f>
        <v>0.96</v>
      </c>
      <c r="AA978">
        <f t="shared" si="144"/>
        <v>81.818181818181827</v>
      </c>
      <c r="AB978">
        <f>IF(ROW($AA978)&lt;=VALUE(LEFT(AA$1,FIND("-",AA$1,1)-1))+VALUE(LEFT(AB$1,FIND("-",AB$1,1)-1)-1),0,AVERAGE(INDEX($AA:$AA,ROW($AA978)-VALUE(LEFT(AB$1,FIND("-",AB$1,1)-1))+1):$AA978))</f>
        <v>81.439393939393938</v>
      </c>
      <c r="AC978">
        <f>IF(ROW($AA978)&lt;=VALUE(LEFT(AA$1,FIND("-",AA$1,1)-1))+VALUE(LEFT(AB$1,FIND("-",AB$1,1)-1)-1)+VALUE(LEFT(AC$1,FIND("-",AC$1,1)-1)-1),0,AVERAGE(INDEX($AB:$AB,ROW($AB978)-VALUE(LEFT(AC$1,FIND("-",AC$1,1)-1))+1):$AB978))</f>
        <v>68.813131313131308</v>
      </c>
      <c r="AE978">
        <f t="shared" si="141"/>
        <v>41211744</v>
      </c>
      <c r="AG978" t="str">
        <f t="shared" si="143"/>
        <v/>
      </c>
    </row>
    <row r="979" spans="1:33" x14ac:dyDescent="0.25">
      <c r="A979" s="6">
        <v>37904</v>
      </c>
      <c r="B979">
        <v>1.06</v>
      </c>
      <c r="C979">
        <v>1.07</v>
      </c>
      <c r="D979">
        <v>1.04</v>
      </c>
      <c r="E979">
        <v>1.04</v>
      </c>
      <c r="F979">
        <v>0.59958199999999995</v>
      </c>
      <c r="G979">
        <v>351500</v>
      </c>
      <c r="I979" t="str">
        <f t="shared" si="136"/>
        <v/>
      </c>
      <c r="J979" t="str">
        <f t="shared" si="137"/>
        <v/>
      </c>
      <c r="K979" t="str">
        <f t="shared" si="138"/>
        <v/>
      </c>
      <c r="M979" s="11" t="str">
        <f t="shared" si="142"/>
        <v/>
      </c>
      <c r="O979">
        <f>IF(ROW($E979)&lt;=VALUE(LEFT(O$1,FIND("-",O$1,1)-1)),0,IF(ROW($E979)=VALUE(LEFT(O$1,FIND("-",O$1,1)-1))+1,AVERAGE(INDEX($E:$E,ROW($E979)-VALUE(LEFT(O$1,FIND("-",O$1,1)-1))):$E979),($E979*(2/(VALUE(LEFT(O$1,FIND("-",O$1,1)-1))+1)))+(O978*(1-(2/(VALUE(LEFT(O$1,FIND("-",O$1,1)-1))+1))))))</f>
        <v>0.83160770197859257</v>
      </c>
      <c r="Q979">
        <f>IF(ROW($E979)&lt;=VALUE(LEFT(Q$1,FIND("-",Q$1,1)-1)),0,IF(ROW($E979)=VALUE(LEFT(Q$1,FIND("-",Q$1,1)-1))+1,AVERAGE(INDEX($E:$E,ROW($E979)-VALUE(LEFT(Q$1,FIND("-",Q$1,1)-1))):$E979),($E979*(2/(VALUE(LEFT(Q$1,FIND("-",Q$1,1)-1))+1)))+(Q978*(1-(2/(VALUE(LEFT(Q$1,FIND("-",Q$1,1)-1))+1))))))</f>
        <v>1.0153412789749741</v>
      </c>
      <c r="R979">
        <f>IF(ROW($E979)&lt;=VALUE(LEFT(R$1,FIND("-",R$1,1)-1)),0,IF(ROW($E979)=VALUE(LEFT(R$1,FIND("-",R$1,1)-1))+1,AVERAGE(INDEX($E:$E,ROW($E979)-VALUE(LEFT(R$1,FIND("-",R$1,1)-1))):$E979),($E979*(2/(VALUE(LEFT(R$1,FIND("-",R$1,1)-1))+1)))+(R978*(1-(2/(VALUE(LEFT(R$1,FIND("-",R$1,1)-1))+1))))))</f>
        <v>1.0152301561352552</v>
      </c>
      <c r="S979">
        <f t="shared" si="139"/>
        <v>1.1112283971881354E-4</v>
      </c>
      <c r="T979">
        <f>IF(ROW($E979)&lt;=MAX(VALUE(LEFT(Q$1,FIND("-",Q$1,1)-1)),VALUE(LEFT(R$1,FIND("-",R$1,1)-1)))+VALUE(LEFT(T$1,FIND("-",T$1,1)-1))-1,0,IF(ROW($E979)=MAX(VALUE(LEFT(Q$1,FIND("-",Q$1,1)-1)),VALUE(LEFT(R$1,FIND("-",R$1,1)-1)))+VALUE(LEFT(T$1,FIND("-",T$1,1)-1)),AVERAGE(INDEX($S:$S,ROW(S979)-VALUE(LEFT(T$1,FIND("-",T$1,1)-1))+1):S979),($S979*(2/(VALUE(LEFT(T$1,FIND("-",T$1,1)-1))+1)))+(T978*(1-(2/(VALUE(LEFT(T$1,FIND("-",T$1,1)-1))+1))))))</f>
        <v>-7.3164939411200468E-3</v>
      </c>
      <c r="V979">
        <f t="shared" si="140"/>
        <v>-1.0000000000000009E-2</v>
      </c>
      <c r="W979">
        <f>IF(ROW($E979)&lt;=VALUE(LEFT(W$1,FIND("-",W$1,1)-1))+1,0,IF(ROW($E978)=VALUE(LEFT(W$1,FIND("-",W$1,1)-1))+1,100-100/(1+ABS((SUMIF(INDEX($V:$V,ROW($V979)-VALUE(LEFT(W$1,FIND("-",W$1,1)-1))+1):$V979,"&gt;0",INDEX($V:$V,ROW($V979)-VALUE(LEFT(W$1,FIND("-",W$1,1)-1))+1):$V979)/COUNTIF(INDEX($V:$V,ROW($V979)-VALUE(LEFT(W$1,FIND("-",W$1,1)-1))+1):$V979,"&gt;0"))/(SUMIF(INDEX($V:$V,ROW($V979)-VALUE(LEFT(W$1,FIND("-",W$1,1)-1))+1):$V979,"&lt;0",INDEX($V:$V,ROW($V979)-VALUE(LEFT(W$1,FIND("-",W$1,1)-1))+1):$V979)/COUNTIF(INDEX($V:$V,ROW($V979)-VALUE(LEFT(W$1,FIND("-",W$1,1)-1))+1):$V979,"&lt;0")))),100-100/(1+ABS((SUMIF(INDEX($V:$V,ROW($V979)-VALUE(LEFT(W$1,FIND("-",W$1,1)-1))+1):$V979,"&gt;0",INDEX($V:$V,ROW($V979)-VALUE(LEFT(W$1,FIND("-",W$1,1)-1))+1):$V979)/VALUE(LEFT(W$1,FIND("-",W$1,1)-1)))/(SUMIF(INDEX($V:$V,ROW($V979)-VALUE(LEFT(W$1,FIND("-",W$1,1)-1))+1):$V979,"&lt;0",INDEX($V:$V,ROW($V979)-VALUE(LEFT(W$1,FIND("-",W$1,1)-1))+1):$V979)/VALUE(LEFT(W$1,FIND("-",W$1,1)-1)))))))</f>
        <v>63.636363636363633</v>
      </c>
      <c r="Y979">
        <f>IF(ROW($E979)&lt;=VALUE(LEFT(Y$1,FIND("-",Y$1,1)-1)),0,MAX(INDEX(C:C,ROW(C979)-VALUE(LEFT(Y$1,FIND("-",Y$1,1)-1))+1):C979))</f>
        <v>1.07</v>
      </c>
      <c r="Z979">
        <f>IF(ROW($E979)&lt;=VALUE(LEFT(Z$1,FIND("-",Z$1,1)-1)),0,MIN(INDEX(D:D,ROW(D979)-VALUE(LEFT(Z$1,FIND("-",Z$1,1)-1))+1):D979))</f>
        <v>0.96</v>
      </c>
      <c r="AA979">
        <f t="shared" si="144"/>
        <v>72.727272727272734</v>
      </c>
      <c r="AB979">
        <f>IF(ROW($AA979)&lt;=VALUE(LEFT(AA$1,FIND("-",AA$1,1)-1))+VALUE(LEFT(AB$1,FIND("-",AB$1,1)-1)-1),0,AVERAGE(INDEX($AA:$AA,ROW($AA979)-VALUE(LEFT(AB$1,FIND("-",AB$1,1)-1))+1):$AA979))</f>
        <v>80.681818181818187</v>
      </c>
      <c r="AC979">
        <f>IF(ROW($AA979)&lt;=VALUE(LEFT(AA$1,FIND("-",AA$1,1)-1))+VALUE(LEFT(AB$1,FIND("-",AB$1,1)-1)-1)+VALUE(LEFT(AC$1,FIND("-",AC$1,1)-1)-1),0,AVERAGE(INDEX($AB:$AB,ROW($AB979)-VALUE(LEFT(AC$1,FIND("-",AC$1,1)-1))+1):$AB979))</f>
        <v>76.957070707070713</v>
      </c>
      <c r="AE979">
        <f t="shared" si="141"/>
        <v>40860244</v>
      </c>
      <c r="AG979" t="str">
        <f t="shared" si="143"/>
        <v/>
      </c>
    </row>
    <row r="980" spans="1:33" x14ac:dyDescent="0.25">
      <c r="A980" s="6">
        <v>37907</v>
      </c>
      <c r="B980">
        <v>1.04</v>
      </c>
      <c r="C980">
        <v>1.04</v>
      </c>
      <c r="D980">
        <v>1.02</v>
      </c>
      <c r="E980">
        <v>1.03</v>
      </c>
      <c r="F980">
        <v>0.59381600000000001</v>
      </c>
      <c r="G980">
        <v>102400</v>
      </c>
      <c r="I980" t="str">
        <f t="shared" si="136"/>
        <v/>
      </c>
      <c r="J980" t="str">
        <f t="shared" si="137"/>
        <v/>
      </c>
      <c r="K980" t="str">
        <f t="shared" si="138"/>
        <v/>
      </c>
      <c r="M980" s="11" t="str">
        <f t="shared" si="142"/>
        <v/>
      </c>
      <c r="O980">
        <f>IF(ROW($E980)&lt;=VALUE(LEFT(O$1,FIND("-",O$1,1)-1)),0,IF(ROW($E980)=VALUE(LEFT(O$1,FIND("-",O$1,1)-1))+1,AVERAGE(INDEX($E:$E,ROW($E980)-VALUE(LEFT(O$1,FIND("-",O$1,1)-1))):$E980),($E980*(2/(VALUE(LEFT(O$1,FIND("-",O$1,1)-1))+1)))+(O979*(1-(2/(VALUE(LEFT(O$1,FIND("-",O$1,1)-1))+1))))))</f>
        <v>0.83358175469522344</v>
      </c>
      <c r="Q980">
        <f>IF(ROW($E980)&lt;=VALUE(LEFT(Q$1,FIND("-",Q$1,1)-1)),0,IF(ROW($E980)=VALUE(LEFT(Q$1,FIND("-",Q$1,1)-1))+1,AVERAGE(INDEX($E:$E,ROW($E980)-VALUE(LEFT(Q$1,FIND("-",Q$1,1)-1))):$E980),($E980*(2/(VALUE(LEFT(Q$1,FIND("-",Q$1,1)-1))+1)))+(Q979*(1-(2/(VALUE(LEFT(Q$1,FIND("-",Q$1,1)-1))+1))))))</f>
        <v>1.0175964668249782</v>
      </c>
      <c r="R980">
        <f>IF(ROW($E980)&lt;=VALUE(LEFT(R$1,FIND("-",R$1,1)-1)),0,IF(ROW($E980)=VALUE(LEFT(R$1,FIND("-",R$1,1)-1))+1,AVERAGE(INDEX($E:$E,ROW($E980)-VALUE(LEFT(R$1,FIND("-",R$1,1)-1))):$E980),($E980*(2/(VALUE(LEFT(R$1,FIND("-",R$1,1)-1))+1)))+(R979*(1-(2/(VALUE(LEFT(R$1,FIND("-",R$1,1)-1))+1))))))</f>
        <v>1.0163242186437549</v>
      </c>
      <c r="S980">
        <f t="shared" si="139"/>
        <v>1.27224818122329E-3</v>
      </c>
      <c r="T980">
        <f>IF(ROW($E980)&lt;=MAX(VALUE(LEFT(Q$1,FIND("-",Q$1,1)-1)),VALUE(LEFT(R$1,FIND("-",R$1,1)-1)))+VALUE(LEFT(T$1,FIND("-",T$1,1)-1))-1,0,IF(ROW($E980)=MAX(VALUE(LEFT(Q$1,FIND("-",Q$1,1)-1)),VALUE(LEFT(R$1,FIND("-",R$1,1)-1)))+VALUE(LEFT(T$1,FIND("-",T$1,1)-1)),AVERAGE(INDEX($S:$S,ROW(S980)-VALUE(LEFT(T$1,FIND("-",T$1,1)-1))+1):S980),($S980*(2/(VALUE(LEFT(T$1,FIND("-",T$1,1)-1))+1)))+(T979*(1-(2/(VALUE(LEFT(T$1,FIND("-",T$1,1)-1))+1))))))</f>
        <v>-5.5987455166513801E-3</v>
      </c>
      <c r="V980">
        <f t="shared" si="140"/>
        <v>-1.0000000000000009E-2</v>
      </c>
      <c r="W980">
        <f>IF(ROW($E980)&lt;=VALUE(LEFT(W$1,FIND("-",W$1,1)-1))+1,0,IF(ROW($E979)=VALUE(LEFT(W$1,FIND("-",W$1,1)-1))+1,100-100/(1+ABS((SUMIF(INDEX($V:$V,ROW($V980)-VALUE(LEFT(W$1,FIND("-",W$1,1)-1))+1):$V980,"&gt;0",INDEX($V:$V,ROW($V980)-VALUE(LEFT(W$1,FIND("-",W$1,1)-1))+1):$V980)/COUNTIF(INDEX($V:$V,ROW($V980)-VALUE(LEFT(W$1,FIND("-",W$1,1)-1))+1):$V980,"&gt;0"))/(SUMIF(INDEX($V:$V,ROW($V980)-VALUE(LEFT(W$1,FIND("-",W$1,1)-1))+1):$V980,"&lt;0",INDEX($V:$V,ROW($V980)-VALUE(LEFT(W$1,FIND("-",W$1,1)-1))+1):$V980)/COUNTIF(INDEX($V:$V,ROW($V980)-VALUE(LEFT(W$1,FIND("-",W$1,1)-1))+1):$V980,"&lt;0")))),100-100/(1+ABS((SUMIF(INDEX($V:$V,ROW($V980)-VALUE(LEFT(W$1,FIND("-",W$1,1)-1))+1):$V980,"&gt;0",INDEX($V:$V,ROW($V980)-VALUE(LEFT(W$1,FIND("-",W$1,1)-1))+1):$V980)/VALUE(LEFT(W$1,FIND("-",W$1,1)-1)))/(SUMIF(INDEX($V:$V,ROW($V980)-VALUE(LEFT(W$1,FIND("-",W$1,1)-1))+1):$V980,"&lt;0",INDEX($V:$V,ROW($V980)-VALUE(LEFT(W$1,FIND("-",W$1,1)-1))+1):$V980)/VALUE(LEFT(W$1,FIND("-",W$1,1)-1)))))))</f>
        <v>65.116279069767444</v>
      </c>
      <c r="Y980">
        <f>IF(ROW($E980)&lt;=VALUE(LEFT(Y$1,FIND("-",Y$1,1)-1)),0,MAX(INDEX(C:C,ROW(C980)-VALUE(LEFT(Y$1,FIND("-",Y$1,1)-1))+1):C980))</f>
        <v>1.07</v>
      </c>
      <c r="Z980">
        <f>IF(ROW($E980)&lt;=VALUE(LEFT(Z$1,FIND("-",Z$1,1)-1)),0,MIN(INDEX(D:D,ROW(D980)-VALUE(LEFT(Z$1,FIND("-",Z$1,1)-1))+1):D980))</f>
        <v>0.96</v>
      </c>
      <c r="AA980">
        <f t="shared" si="144"/>
        <v>63.636363636363633</v>
      </c>
      <c r="AB980">
        <f>IF(ROW($AA980)&lt;=VALUE(LEFT(AA$1,FIND("-",AA$1,1)-1))+VALUE(LEFT(AB$1,FIND("-",AB$1,1)-1)-1),0,AVERAGE(INDEX($AA:$AA,ROW($AA980)-VALUE(LEFT(AB$1,FIND("-",AB$1,1)-1))+1):$AA980))</f>
        <v>72.727272727272734</v>
      </c>
      <c r="AC980">
        <f>IF(ROW($AA980)&lt;=VALUE(LEFT(AA$1,FIND("-",AA$1,1)-1))+VALUE(LEFT(AB$1,FIND("-",AB$1,1)-1)-1)+VALUE(LEFT(AC$1,FIND("-",AC$1,1)-1)-1),0,AVERAGE(INDEX($AB:$AB,ROW($AB980)-VALUE(LEFT(AC$1,FIND("-",AC$1,1)-1))+1):$AB980))</f>
        <v>78.282828282828291</v>
      </c>
      <c r="AE980">
        <f t="shared" si="141"/>
        <v>40757844</v>
      </c>
      <c r="AG980" t="str">
        <f t="shared" si="143"/>
        <v/>
      </c>
    </row>
    <row r="981" spans="1:33" x14ac:dyDescent="0.25">
      <c r="A981" s="6">
        <v>37908</v>
      </c>
      <c r="B981">
        <v>1.04</v>
      </c>
      <c r="C981">
        <v>1.06</v>
      </c>
      <c r="D981">
        <v>1.02</v>
      </c>
      <c r="E981">
        <v>1.06</v>
      </c>
      <c r="F981">
        <v>0.61111199999999999</v>
      </c>
      <c r="G981">
        <v>295300</v>
      </c>
      <c r="I981" t="str">
        <f t="shared" si="136"/>
        <v/>
      </c>
      <c r="J981" t="str">
        <f t="shared" si="137"/>
        <v/>
      </c>
      <c r="K981" t="str">
        <f t="shared" si="138"/>
        <v/>
      </c>
      <c r="M981" s="11" t="str">
        <f t="shared" si="142"/>
        <v/>
      </c>
      <c r="O981">
        <f>IF(ROW($E981)&lt;=VALUE(LEFT(O$1,FIND("-",O$1,1)-1)),0,IF(ROW($E981)=VALUE(LEFT(O$1,FIND("-",O$1,1)-1))+1,AVERAGE(INDEX($E:$E,ROW($E981)-VALUE(LEFT(O$1,FIND("-",O$1,1)-1))):$E981),($E981*(2/(VALUE(LEFT(O$1,FIND("-",O$1,1)-1))+1)))+(O980*(1-(2/(VALUE(LEFT(O$1,FIND("-",O$1,1)-1))+1))))))</f>
        <v>0.83583467255895261</v>
      </c>
      <c r="Q981">
        <f>IF(ROW($E981)&lt;=VALUE(LEFT(Q$1,FIND("-",Q$1,1)-1)),0,IF(ROW($E981)=VALUE(LEFT(Q$1,FIND("-",Q$1,1)-1))+1,AVERAGE(INDEX($E:$E,ROW($E981)-VALUE(LEFT(Q$1,FIND("-",Q$1,1)-1))):$E981),($E981*(2/(VALUE(LEFT(Q$1,FIND("-",Q$1,1)-1))+1)))+(Q980*(1-(2/(VALUE(LEFT(Q$1,FIND("-",Q$1,1)-1))+1))))))</f>
        <v>1.0241200873134431</v>
      </c>
      <c r="R981">
        <f>IF(ROW($E981)&lt;=VALUE(LEFT(R$1,FIND("-",R$1,1)-1)),0,IF(ROW($E981)=VALUE(LEFT(R$1,FIND("-",R$1,1)-1))+1,AVERAGE(INDEX($E:$E,ROW($E981)-VALUE(LEFT(R$1,FIND("-",R$1,1)-1))):$E981),($E981*(2/(VALUE(LEFT(R$1,FIND("-",R$1,1)-1))+1)))+(R980*(1-(2/(VALUE(LEFT(R$1,FIND("-",R$1,1)-1))+1))))))</f>
        <v>1.0195594617071804</v>
      </c>
      <c r="S981">
        <f t="shared" si="139"/>
        <v>4.5606256062626915E-3</v>
      </c>
      <c r="T981">
        <f>IF(ROW($E981)&lt;=MAX(VALUE(LEFT(Q$1,FIND("-",Q$1,1)-1)),VALUE(LEFT(R$1,FIND("-",R$1,1)-1)))+VALUE(LEFT(T$1,FIND("-",T$1,1)-1))-1,0,IF(ROW($E981)=MAX(VALUE(LEFT(Q$1,FIND("-",Q$1,1)-1)),VALUE(LEFT(R$1,FIND("-",R$1,1)-1)))+VALUE(LEFT(T$1,FIND("-",T$1,1)-1)),AVERAGE(INDEX($S:$S,ROW(S981)-VALUE(LEFT(T$1,FIND("-",T$1,1)-1))+1):S981),($S981*(2/(VALUE(LEFT(T$1,FIND("-",T$1,1)-1))+1)))+(T980*(1-(2/(VALUE(LEFT(T$1,FIND("-",T$1,1)-1))+1))))))</f>
        <v>-3.5668712920685665E-3</v>
      </c>
      <c r="V981">
        <f t="shared" si="140"/>
        <v>3.0000000000000027E-2</v>
      </c>
      <c r="W981">
        <f>IF(ROW($E981)&lt;=VALUE(LEFT(W$1,FIND("-",W$1,1)-1))+1,0,IF(ROW($E980)=VALUE(LEFT(W$1,FIND("-",W$1,1)-1))+1,100-100/(1+ABS((SUMIF(INDEX($V:$V,ROW($V981)-VALUE(LEFT(W$1,FIND("-",W$1,1)-1))+1):$V981,"&gt;0",INDEX($V:$V,ROW($V981)-VALUE(LEFT(W$1,FIND("-",W$1,1)-1))+1):$V981)/COUNTIF(INDEX($V:$V,ROW($V981)-VALUE(LEFT(W$1,FIND("-",W$1,1)-1))+1):$V981,"&gt;0"))/(SUMIF(INDEX($V:$V,ROW($V981)-VALUE(LEFT(W$1,FIND("-",W$1,1)-1))+1):$V981,"&lt;0",INDEX($V:$V,ROW($V981)-VALUE(LEFT(W$1,FIND("-",W$1,1)-1))+1):$V981)/COUNTIF(INDEX($V:$V,ROW($V981)-VALUE(LEFT(W$1,FIND("-",W$1,1)-1))+1):$V981,"&lt;0")))),100-100/(1+ABS((SUMIF(INDEX($V:$V,ROW($V981)-VALUE(LEFT(W$1,FIND("-",W$1,1)-1))+1):$V981,"&gt;0",INDEX($V:$V,ROW($V981)-VALUE(LEFT(W$1,FIND("-",W$1,1)-1))+1):$V981)/VALUE(LEFT(W$1,FIND("-",W$1,1)-1)))/(SUMIF(INDEX($V:$V,ROW($V981)-VALUE(LEFT(W$1,FIND("-",W$1,1)-1))+1):$V981,"&lt;0",INDEX($V:$V,ROW($V981)-VALUE(LEFT(W$1,FIND("-",W$1,1)-1))+1):$V981)/VALUE(LEFT(W$1,FIND("-",W$1,1)-1)))))))</f>
        <v>62.500000000000007</v>
      </c>
      <c r="Y981">
        <f>IF(ROW($E981)&lt;=VALUE(LEFT(Y$1,FIND("-",Y$1,1)-1)),0,MAX(INDEX(C:C,ROW(C981)-VALUE(LEFT(Y$1,FIND("-",Y$1,1)-1))+1):C981))</f>
        <v>1.07</v>
      </c>
      <c r="Z981">
        <f>IF(ROW($E981)&lt;=VALUE(LEFT(Z$1,FIND("-",Z$1,1)-1)),0,MIN(INDEX(D:D,ROW(D981)-VALUE(LEFT(Z$1,FIND("-",Z$1,1)-1))+1):D981))</f>
        <v>0.96</v>
      </c>
      <c r="AA981">
        <f t="shared" si="144"/>
        <v>90.909090909090907</v>
      </c>
      <c r="AB981">
        <f>IF(ROW($AA981)&lt;=VALUE(LEFT(AA$1,FIND("-",AA$1,1)-1))+VALUE(LEFT(AB$1,FIND("-",AB$1,1)-1)-1),0,AVERAGE(INDEX($AA:$AA,ROW($AA981)-VALUE(LEFT(AB$1,FIND("-",AB$1,1)-1))+1):$AA981))</f>
        <v>75.757575757575765</v>
      </c>
      <c r="AC981">
        <f>IF(ROW($AA981)&lt;=VALUE(LEFT(AA$1,FIND("-",AA$1,1)-1))+VALUE(LEFT(AB$1,FIND("-",AB$1,1)-1)-1)+VALUE(LEFT(AC$1,FIND("-",AC$1,1)-1)-1),0,AVERAGE(INDEX($AB:$AB,ROW($AB981)-VALUE(LEFT(AC$1,FIND("-",AC$1,1)-1))+1):$AB981))</f>
        <v>76.3888888888889</v>
      </c>
      <c r="AE981">
        <f t="shared" si="141"/>
        <v>41053144</v>
      </c>
      <c r="AG981" t="str">
        <f t="shared" si="143"/>
        <v/>
      </c>
    </row>
    <row r="982" spans="1:33" x14ac:dyDescent="0.25">
      <c r="A982" s="6">
        <v>37909</v>
      </c>
      <c r="B982">
        <v>1.05</v>
      </c>
      <c r="C982">
        <v>1.1200000000000001</v>
      </c>
      <c r="D982">
        <v>1.03</v>
      </c>
      <c r="E982">
        <v>1.07</v>
      </c>
      <c r="F982">
        <v>0.61687700000000001</v>
      </c>
      <c r="G982">
        <v>429400</v>
      </c>
      <c r="I982" t="str">
        <f t="shared" si="136"/>
        <v/>
      </c>
      <c r="J982" t="str">
        <f t="shared" si="137"/>
        <v/>
      </c>
      <c r="K982" t="str">
        <f t="shared" si="138"/>
        <v/>
      </c>
      <c r="M982" s="11" t="str">
        <f t="shared" si="142"/>
        <v/>
      </c>
      <c r="O982">
        <f>IF(ROW($E982)&lt;=VALUE(LEFT(O$1,FIND("-",O$1,1)-1)),0,IF(ROW($E982)=VALUE(LEFT(O$1,FIND("-",O$1,1)-1))+1,AVERAGE(INDEX($E:$E,ROW($E982)-VALUE(LEFT(O$1,FIND("-",O$1,1)-1))):$E982),($E982*(2/(VALUE(LEFT(O$1,FIND("-",O$1,1)-1))+1)))+(O981*(1-(2/(VALUE(LEFT(O$1,FIND("-",O$1,1)-1))+1))))))</f>
        <v>0.83816467581707255</v>
      </c>
      <c r="Q982">
        <f>IF(ROW($E982)&lt;=VALUE(LEFT(Q$1,FIND("-",Q$1,1)-1)),0,IF(ROW($E982)=VALUE(LEFT(Q$1,FIND("-",Q$1,1)-1))+1,AVERAGE(INDEX($E:$E,ROW($E982)-VALUE(LEFT(Q$1,FIND("-",Q$1,1)-1))):$E982),($E982*(2/(VALUE(LEFT(Q$1,FIND("-",Q$1,1)-1))+1)))+(Q981*(1-(2/(VALUE(LEFT(Q$1,FIND("-",Q$1,1)-1))+1))))))</f>
        <v>1.0311785354190672</v>
      </c>
      <c r="R982">
        <f>IF(ROW($E982)&lt;=VALUE(LEFT(R$1,FIND("-",R$1,1)-1)),0,IF(ROW($E982)=VALUE(LEFT(R$1,FIND("-",R$1,1)-1))+1,AVERAGE(INDEX($E:$E,ROW($E982)-VALUE(LEFT(R$1,FIND("-",R$1,1)-1))):$E982),($E982*(2/(VALUE(LEFT(R$1,FIND("-",R$1,1)-1))+1)))+(R981*(1-(2/(VALUE(LEFT(R$1,FIND("-",R$1,1)-1))+1))))))</f>
        <v>1.023295797877019</v>
      </c>
      <c r="S982">
        <f t="shared" si="139"/>
        <v>7.8827375420482682E-3</v>
      </c>
      <c r="T982">
        <f>IF(ROW($E982)&lt;=MAX(VALUE(LEFT(Q$1,FIND("-",Q$1,1)-1)),VALUE(LEFT(R$1,FIND("-",R$1,1)-1)))+VALUE(LEFT(T$1,FIND("-",T$1,1)-1))-1,0,IF(ROW($E982)=MAX(VALUE(LEFT(Q$1,FIND("-",Q$1,1)-1)),VALUE(LEFT(R$1,FIND("-",R$1,1)-1)))+VALUE(LEFT(T$1,FIND("-",T$1,1)-1)),AVERAGE(INDEX($S:$S,ROW(S982)-VALUE(LEFT(T$1,FIND("-",T$1,1)-1))+1):S982),($S982*(2/(VALUE(LEFT(T$1,FIND("-",T$1,1)-1))+1)))+(T981*(1-(2/(VALUE(LEFT(T$1,FIND("-",T$1,1)-1))+1))))))</f>
        <v>-1.2769495252451994E-3</v>
      </c>
      <c r="V982">
        <f t="shared" si="140"/>
        <v>1.0000000000000009E-2</v>
      </c>
      <c r="W982">
        <f>IF(ROW($E982)&lt;=VALUE(LEFT(W$1,FIND("-",W$1,1)-1))+1,0,IF(ROW($E981)=VALUE(LEFT(W$1,FIND("-",W$1,1)-1))+1,100-100/(1+ABS((SUMIF(INDEX($V:$V,ROW($V982)-VALUE(LEFT(W$1,FIND("-",W$1,1)-1))+1):$V982,"&gt;0",INDEX($V:$V,ROW($V982)-VALUE(LEFT(W$1,FIND("-",W$1,1)-1))+1):$V982)/COUNTIF(INDEX($V:$V,ROW($V982)-VALUE(LEFT(W$1,FIND("-",W$1,1)-1))+1):$V982,"&gt;0"))/(SUMIF(INDEX($V:$V,ROW($V982)-VALUE(LEFT(W$1,FIND("-",W$1,1)-1))+1):$V982,"&lt;0",INDEX($V:$V,ROW($V982)-VALUE(LEFT(W$1,FIND("-",W$1,1)-1))+1):$V982)/COUNTIF(INDEX($V:$V,ROW($V982)-VALUE(LEFT(W$1,FIND("-",W$1,1)-1))+1):$V982,"&lt;0")))),100-100/(1+ABS((SUMIF(INDEX($V:$V,ROW($V982)-VALUE(LEFT(W$1,FIND("-",W$1,1)-1))+1):$V982,"&gt;0",INDEX($V:$V,ROW($V982)-VALUE(LEFT(W$1,FIND("-",W$1,1)-1))+1):$V982)/VALUE(LEFT(W$1,FIND("-",W$1,1)-1)))/(SUMIF(INDEX($V:$V,ROW($V982)-VALUE(LEFT(W$1,FIND("-",W$1,1)-1))+1):$V982,"&lt;0",INDEX($V:$V,ROW($V982)-VALUE(LEFT(W$1,FIND("-",W$1,1)-1))+1):$V982)/VALUE(LEFT(W$1,FIND("-",W$1,1)-1)))))))</f>
        <v>69.230769230769226</v>
      </c>
      <c r="Y982">
        <f>IF(ROW($E982)&lt;=VALUE(LEFT(Y$1,FIND("-",Y$1,1)-1)),0,MAX(INDEX(C:C,ROW(C982)-VALUE(LEFT(Y$1,FIND("-",Y$1,1)-1))+1):C982))</f>
        <v>1.1200000000000001</v>
      </c>
      <c r="Z982">
        <f>IF(ROW($E982)&lt;=VALUE(LEFT(Z$1,FIND("-",Z$1,1)-1)),0,MIN(INDEX(D:D,ROW(D982)-VALUE(LEFT(Z$1,FIND("-",Z$1,1)-1))+1):D982))</f>
        <v>0.96499999999999997</v>
      </c>
      <c r="AA982">
        <f t="shared" si="144"/>
        <v>67.741935483870961</v>
      </c>
      <c r="AB982">
        <f>IF(ROW($AA982)&lt;=VALUE(LEFT(AA$1,FIND("-",AA$1,1)-1))+VALUE(LEFT(AB$1,FIND("-",AB$1,1)-1)-1),0,AVERAGE(INDEX($AA:$AA,ROW($AA982)-VALUE(LEFT(AB$1,FIND("-",AB$1,1)-1))+1):$AA982))</f>
        <v>74.095796676441822</v>
      </c>
      <c r="AC982">
        <f>IF(ROW($AA982)&lt;=VALUE(LEFT(AA$1,FIND("-",AA$1,1)-1))+VALUE(LEFT(AB$1,FIND("-",AB$1,1)-1)-1)+VALUE(LEFT(AC$1,FIND("-",AC$1,1)-1)-1),0,AVERAGE(INDEX($AB:$AB,ROW($AB982)-VALUE(LEFT(AC$1,FIND("-",AC$1,1)-1))+1):$AB982))</f>
        <v>74.193548387096769</v>
      </c>
      <c r="AE982">
        <f t="shared" si="141"/>
        <v>41482544</v>
      </c>
      <c r="AG982" t="str">
        <f t="shared" si="143"/>
        <v/>
      </c>
    </row>
    <row r="983" spans="1:33" x14ac:dyDescent="0.25">
      <c r="A983" s="6">
        <v>37910</v>
      </c>
      <c r="B983">
        <v>1.07</v>
      </c>
      <c r="C983">
        <v>1.0900000000000001</v>
      </c>
      <c r="D983">
        <v>1.06</v>
      </c>
      <c r="E983">
        <v>1.06</v>
      </c>
      <c r="F983">
        <v>0.61111199999999999</v>
      </c>
      <c r="G983">
        <v>266100</v>
      </c>
      <c r="I983" t="str">
        <f t="shared" si="136"/>
        <v/>
      </c>
      <c r="J983" t="str">
        <f t="shared" si="137"/>
        <v/>
      </c>
      <c r="K983" t="str">
        <f t="shared" si="138"/>
        <v/>
      </c>
      <c r="M983" s="11" t="str">
        <f t="shared" si="142"/>
        <v/>
      </c>
      <c r="O983">
        <f>IF(ROW($E983)&lt;=VALUE(LEFT(O$1,FIND("-",O$1,1)-1)),0,IF(ROW($E983)=VALUE(LEFT(O$1,FIND("-",O$1,1)-1))+1,AVERAGE(INDEX($E:$E,ROW($E983)-VALUE(LEFT(O$1,FIND("-",O$1,1)-1))):$E983),($E983*(2/(VALUE(LEFT(O$1,FIND("-",O$1,1)-1))+1)))+(O982*(1-(2/(VALUE(LEFT(O$1,FIND("-",O$1,1)-1))+1))))))</f>
        <v>0.84037199247560923</v>
      </c>
      <c r="Q983">
        <f>IF(ROW($E983)&lt;=VALUE(LEFT(Q$1,FIND("-",Q$1,1)-1)),0,IF(ROW($E983)=VALUE(LEFT(Q$1,FIND("-",Q$1,1)-1))+1,AVERAGE(INDEX($E:$E,ROW($E983)-VALUE(LEFT(Q$1,FIND("-",Q$1,1)-1))):$E983),($E983*(2/(VALUE(LEFT(Q$1,FIND("-",Q$1,1)-1))+1)))+(Q982*(1-(2/(VALUE(LEFT(Q$1,FIND("-",Q$1,1)-1))+1))))))</f>
        <v>1.0356126068930569</v>
      </c>
      <c r="R983">
        <f>IF(ROW($E983)&lt;=VALUE(LEFT(R$1,FIND("-",R$1,1)-1)),0,IF(ROW($E983)=VALUE(LEFT(R$1,FIND("-",R$1,1)-1))+1,AVERAGE(INDEX($E:$E,ROW($E983)-VALUE(LEFT(R$1,FIND("-",R$1,1)-1))):$E983),($E983*(2/(VALUE(LEFT(R$1,FIND("-",R$1,1)-1))+1)))+(R982*(1-(2/(VALUE(LEFT(R$1,FIND("-",R$1,1)-1))+1))))))</f>
        <v>1.0260146276639064</v>
      </c>
      <c r="S983">
        <f t="shared" si="139"/>
        <v>9.5979792291505106E-3</v>
      </c>
      <c r="T983">
        <f>IF(ROW($E983)&lt;=MAX(VALUE(LEFT(Q$1,FIND("-",Q$1,1)-1)),VALUE(LEFT(R$1,FIND("-",R$1,1)-1)))+VALUE(LEFT(T$1,FIND("-",T$1,1)-1))-1,0,IF(ROW($E983)=MAX(VALUE(LEFT(Q$1,FIND("-",Q$1,1)-1)),VALUE(LEFT(R$1,FIND("-",R$1,1)-1)))+VALUE(LEFT(T$1,FIND("-",T$1,1)-1)),AVERAGE(INDEX($S:$S,ROW(S983)-VALUE(LEFT(T$1,FIND("-",T$1,1)-1))+1):S983),($S983*(2/(VALUE(LEFT(T$1,FIND("-",T$1,1)-1))+1)))+(T982*(1-(2/(VALUE(LEFT(T$1,FIND("-",T$1,1)-1))+1))))))</f>
        <v>8.9803622563394258E-4</v>
      </c>
      <c r="V983">
        <f t="shared" si="140"/>
        <v>-1.0000000000000009E-2</v>
      </c>
      <c r="W983">
        <f>IF(ROW($E983)&lt;=VALUE(LEFT(W$1,FIND("-",W$1,1)-1))+1,0,IF(ROW($E982)=VALUE(LEFT(W$1,FIND("-",W$1,1)-1))+1,100-100/(1+ABS((SUMIF(INDEX($V:$V,ROW($V983)-VALUE(LEFT(W$1,FIND("-",W$1,1)-1))+1):$V983,"&gt;0",INDEX($V:$V,ROW($V983)-VALUE(LEFT(W$1,FIND("-",W$1,1)-1))+1):$V983)/COUNTIF(INDEX($V:$V,ROW($V983)-VALUE(LEFT(W$1,FIND("-",W$1,1)-1))+1):$V983,"&gt;0"))/(SUMIF(INDEX($V:$V,ROW($V983)-VALUE(LEFT(W$1,FIND("-",W$1,1)-1))+1):$V983,"&lt;0",INDEX($V:$V,ROW($V983)-VALUE(LEFT(W$1,FIND("-",W$1,1)-1))+1):$V983)/COUNTIF(INDEX($V:$V,ROW($V983)-VALUE(LEFT(W$1,FIND("-",W$1,1)-1))+1):$V983,"&lt;0")))),100-100/(1+ABS((SUMIF(INDEX($V:$V,ROW($V983)-VALUE(LEFT(W$1,FIND("-",W$1,1)-1))+1):$V983,"&gt;0",INDEX($V:$V,ROW($V983)-VALUE(LEFT(W$1,FIND("-",W$1,1)-1))+1):$V983)/VALUE(LEFT(W$1,FIND("-",W$1,1)-1)))/(SUMIF(INDEX($V:$V,ROW($V983)-VALUE(LEFT(W$1,FIND("-",W$1,1)-1))+1):$V983,"&lt;0",INDEX($V:$V,ROW($V983)-VALUE(LEFT(W$1,FIND("-",W$1,1)-1))+1):$V983)/VALUE(LEFT(W$1,FIND("-",W$1,1)-1)))))))</f>
        <v>65</v>
      </c>
      <c r="Y983">
        <f>IF(ROW($E983)&lt;=VALUE(LEFT(Y$1,FIND("-",Y$1,1)-1)),0,MAX(INDEX(C:C,ROW(C983)-VALUE(LEFT(Y$1,FIND("-",Y$1,1)-1))+1):C983))</f>
        <v>1.1200000000000001</v>
      </c>
      <c r="Z983">
        <f>IF(ROW($E983)&lt;=VALUE(LEFT(Z$1,FIND("-",Z$1,1)-1)),0,MIN(INDEX(D:D,ROW(D983)-VALUE(LEFT(Z$1,FIND("-",Z$1,1)-1))+1):D983))</f>
        <v>0.96499999999999997</v>
      </c>
      <c r="AA983">
        <f t="shared" si="144"/>
        <v>61.29032258064516</v>
      </c>
      <c r="AB983">
        <f>IF(ROW($AA983)&lt;=VALUE(LEFT(AA$1,FIND("-",AA$1,1)-1))+VALUE(LEFT(AB$1,FIND("-",AB$1,1)-1)-1),0,AVERAGE(INDEX($AA:$AA,ROW($AA983)-VALUE(LEFT(AB$1,FIND("-",AB$1,1)-1))+1):$AA983))</f>
        <v>73.313782991202331</v>
      </c>
      <c r="AC983">
        <f>IF(ROW($AA983)&lt;=VALUE(LEFT(AA$1,FIND("-",AA$1,1)-1))+VALUE(LEFT(AB$1,FIND("-",AB$1,1)-1)-1)+VALUE(LEFT(AC$1,FIND("-",AC$1,1)-1)-1),0,AVERAGE(INDEX($AB:$AB,ROW($AB983)-VALUE(LEFT(AC$1,FIND("-",AC$1,1)-1))+1):$AB983))</f>
        <v>74.389051808406634</v>
      </c>
      <c r="AE983">
        <f t="shared" si="141"/>
        <v>41216444</v>
      </c>
      <c r="AG983" t="str">
        <f t="shared" si="143"/>
        <v/>
      </c>
    </row>
    <row r="984" spans="1:33" x14ac:dyDescent="0.25">
      <c r="A984" s="6">
        <v>37911</v>
      </c>
      <c r="B984">
        <v>1.06</v>
      </c>
      <c r="C984">
        <v>1.0900000000000001</v>
      </c>
      <c r="D984">
        <v>1.05</v>
      </c>
      <c r="E984">
        <v>1.07</v>
      </c>
      <c r="F984">
        <v>0.61687700000000001</v>
      </c>
      <c r="G984">
        <v>167300</v>
      </c>
      <c r="I984" t="str">
        <f t="shared" si="136"/>
        <v/>
      </c>
      <c r="J984" t="str">
        <f t="shared" si="137"/>
        <v>Overbought</v>
      </c>
      <c r="K984" t="str">
        <f t="shared" si="138"/>
        <v/>
      </c>
      <c r="M984" s="11" t="str">
        <f t="shared" si="142"/>
        <v/>
      </c>
      <c r="O984">
        <f>IF(ROW($E984)&lt;=VALUE(LEFT(O$1,FIND("-",O$1,1)-1)),0,IF(ROW($E984)=VALUE(LEFT(O$1,FIND("-",O$1,1)-1))+1,AVERAGE(INDEX($E:$E,ROW($E984)-VALUE(LEFT(O$1,FIND("-",O$1,1)-1))):$E984),($E984*(2/(VALUE(LEFT(O$1,FIND("-",O$1,1)-1))+1)))+(O983*(1-(2/(VALUE(LEFT(O$1,FIND("-",O$1,1)-1))+1))))))</f>
        <v>0.84265684827187193</v>
      </c>
      <c r="Q984">
        <f>IF(ROW($E984)&lt;=VALUE(LEFT(Q$1,FIND("-",Q$1,1)-1)),0,IF(ROW($E984)=VALUE(LEFT(Q$1,FIND("-",Q$1,1)-1))+1,AVERAGE(INDEX($E:$E,ROW($E984)-VALUE(LEFT(Q$1,FIND("-",Q$1,1)-1))):$E984),($E984*(2/(VALUE(LEFT(Q$1,FIND("-",Q$1,1)-1))+1)))+(Q983*(1-(2/(VALUE(LEFT(Q$1,FIND("-",Q$1,1)-1))+1))))))</f>
        <v>1.0409029750633558</v>
      </c>
      <c r="R984">
        <f>IF(ROW($E984)&lt;=VALUE(LEFT(R$1,FIND("-",R$1,1)-1)),0,IF(ROW($E984)=VALUE(LEFT(R$1,FIND("-",R$1,1)-1))+1,AVERAGE(INDEX($E:$E,ROW($E984)-VALUE(LEFT(R$1,FIND("-",R$1,1)-1))):$E984),($E984*(2/(VALUE(LEFT(R$1,FIND("-",R$1,1)-1))+1)))+(R983*(1-(2/(VALUE(LEFT(R$1,FIND("-",R$1,1)-1))+1))))))</f>
        <v>1.029272803392506</v>
      </c>
      <c r="S984">
        <f t="shared" si="139"/>
        <v>1.1630171670849787E-2</v>
      </c>
      <c r="T984">
        <f>IF(ROW($E984)&lt;=MAX(VALUE(LEFT(Q$1,FIND("-",Q$1,1)-1)),VALUE(LEFT(R$1,FIND("-",R$1,1)-1)))+VALUE(LEFT(T$1,FIND("-",T$1,1)-1))-1,0,IF(ROW($E984)=MAX(VALUE(LEFT(Q$1,FIND("-",Q$1,1)-1)),VALUE(LEFT(R$1,FIND("-",R$1,1)-1)))+VALUE(LEFT(T$1,FIND("-",T$1,1)-1)),AVERAGE(INDEX($S:$S,ROW(S984)-VALUE(LEFT(T$1,FIND("-",T$1,1)-1))+1):S984),($S984*(2/(VALUE(LEFT(T$1,FIND("-",T$1,1)-1))+1)))+(T983*(1-(2/(VALUE(LEFT(T$1,FIND("-",T$1,1)-1))+1))))))</f>
        <v>3.0444633146771115E-3</v>
      </c>
      <c r="V984">
        <f t="shared" si="140"/>
        <v>1.0000000000000009E-2</v>
      </c>
      <c r="W984">
        <f>IF(ROW($E984)&lt;=VALUE(LEFT(W$1,FIND("-",W$1,1)-1))+1,0,IF(ROW($E983)=VALUE(LEFT(W$1,FIND("-",W$1,1)-1))+1,100-100/(1+ABS((SUMIF(INDEX($V:$V,ROW($V984)-VALUE(LEFT(W$1,FIND("-",W$1,1)-1))+1):$V984,"&gt;0",INDEX($V:$V,ROW($V984)-VALUE(LEFT(W$1,FIND("-",W$1,1)-1))+1):$V984)/COUNTIF(INDEX($V:$V,ROW($V984)-VALUE(LEFT(W$1,FIND("-",W$1,1)-1))+1):$V984,"&gt;0"))/(SUMIF(INDEX($V:$V,ROW($V984)-VALUE(LEFT(W$1,FIND("-",W$1,1)-1))+1):$V984,"&lt;0",INDEX($V:$V,ROW($V984)-VALUE(LEFT(W$1,FIND("-",W$1,1)-1))+1):$V984)/COUNTIF(INDEX($V:$V,ROW($V984)-VALUE(LEFT(W$1,FIND("-",W$1,1)-1))+1):$V984,"&lt;0")))),100-100/(1+ABS((SUMIF(INDEX($V:$V,ROW($V984)-VALUE(LEFT(W$1,FIND("-",W$1,1)-1))+1):$V984,"&gt;0",INDEX($V:$V,ROW($V984)-VALUE(LEFT(W$1,FIND("-",W$1,1)-1))+1):$V984)/VALUE(LEFT(W$1,FIND("-",W$1,1)-1)))/(SUMIF(INDEX($V:$V,ROW($V984)-VALUE(LEFT(W$1,FIND("-",W$1,1)-1))+1):$V984,"&lt;0",INDEX($V:$V,ROW($V984)-VALUE(LEFT(W$1,FIND("-",W$1,1)-1))+1):$V984)/VALUE(LEFT(W$1,FIND("-",W$1,1)-1)))))))</f>
        <v>77.777777777777771</v>
      </c>
      <c r="Y984">
        <f>IF(ROW($E984)&lt;=VALUE(LEFT(Y$1,FIND("-",Y$1,1)-1)),0,MAX(INDEX(C:C,ROW(C984)-VALUE(LEFT(Y$1,FIND("-",Y$1,1)-1))+1):C984))</f>
        <v>1.1200000000000001</v>
      </c>
      <c r="Z984">
        <f>IF(ROW($E984)&lt;=VALUE(LEFT(Z$1,FIND("-",Z$1,1)-1)),0,MIN(INDEX(D:D,ROW(D984)-VALUE(LEFT(Z$1,FIND("-",Z$1,1)-1))+1):D984))</f>
        <v>0.96499999999999997</v>
      </c>
      <c r="AA984">
        <f t="shared" si="144"/>
        <v>67.741935483870961</v>
      </c>
      <c r="AB984">
        <f>IF(ROW($AA984)&lt;=VALUE(LEFT(AA$1,FIND("-",AA$1,1)-1))+VALUE(LEFT(AB$1,FIND("-",AB$1,1)-1)-1),0,AVERAGE(INDEX($AA:$AA,ROW($AA984)-VALUE(LEFT(AB$1,FIND("-",AB$1,1)-1))+1):$AA984))</f>
        <v>65.591397849462354</v>
      </c>
      <c r="AC984">
        <f>IF(ROW($AA984)&lt;=VALUE(LEFT(AA$1,FIND("-",AA$1,1)-1))+VALUE(LEFT(AB$1,FIND("-",AB$1,1)-1)-1)+VALUE(LEFT(AC$1,FIND("-",AC$1,1)-1)-1),0,AVERAGE(INDEX($AB:$AB,ROW($AB984)-VALUE(LEFT(AC$1,FIND("-",AC$1,1)-1))+1):$AB984))</f>
        <v>71.000325839035497</v>
      </c>
      <c r="AE984">
        <f t="shared" si="141"/>
        <v>41383744</v>
      </c>
      <c r="AG984" t="str">
        <f t="shared" si="143"/>
        <v/>
      </c>
    </row>
    <row r="985" spans="1:33" x14ac:dyDescent="0.25">
      <c r="A985" s="6">
        <v>37914</v>
      </c>
      <c r="B985">
        <v>1.08</v>
      </c>
      <c r="C985">
        <v>1.08</v>
      </c>
      <c r="D985">
        <v>1.06</v>
      </c>
      <c r="E985">
        <v>1.08</v>
      </c>
      <c r="F985">
        <v>0.62264200000000003</v>
      </c>
      <c r="G985">
        <v>162700</v>
      </c>
      <c r="I985" t="str">
        <f t="shared" si="136"/>
        <v/>
      </c>
      <c r="J985" t="str">
        <f t="shared" si="137"/>
        <v>Overbought</v>
      </c>
      <c r="K985" t="str">
        <f t="shared" si="138"/>
        <v/>
      </c>
      <c r="M985" s="11" t="str">
        <f t="shared" si="142"/>
        <v/>
      </c>
      <c r="O985">
        <f>IF(ROW($E985)&lt;=VALUE(LEFT(O$1,FIND("-",O$1,1)-1)),0,IF(ROW($E985)=VALUE(LEFT(O$1,FIND("-",O$1,1)-1))+1,AVERAGE(INDEX($E:$E,ROW($E985)-VALUE(LEFT(O$1,FIND("-",O$1,1)-1))):$E985),($E985*(2/(VALUE(LEFT(O$1,FIND("-",O$1,1)-1))+1)))+(O984*(1-(2/(VALUE(LEFT(O$1,FIND("-",O$1,1)-1))+1))))))</f>
        <v>0.84501847167215194</v>
      </c>
      <c r="Q985">
        <f>IF(ROW($E985)&lt;=VALUE(LEFT(Q$1,FIND("-",Q$1,1)-1)),0,IF(ROW($E985)=VALUE(LEFT(Q$1,FIND("-",Q$1,1)-1))+1,AVERAGE(INDEX($E:$E,ROW($E985)-VALUE(LEFT(Q$1,FIND("-",Q$1,1)-1))):$E985),($E985*(2/(VALUE(LEFT(Q$1,FIND("-",Q$1,1)-1))+1)))+(Q984*(1-(2/(VALUE(LEFT(Q$1,FIND("-",Q$1,1)-1))+1))))))</f>
        <v>1.0469179019766857</v>
      </c>
      <c r="R985">
        <f>IF(ROW($E985)&lt;=VALUE(LEFT(R$1,FIND("-",R$1,1)-1)),0,IF(ROW($E985)=VALUE(LEFT(R$1,FIND("-",R$1,1)-1))+1,AVERAGE(INDEX($E:$E,ROW($E985)-VALUE(LEFT(R$1,FIND("-",R$1,1)-1))):$E985),($E985*(2/(VALUE(LEFT(R$1,FIND("-",R$1,1)-1))+1)))+(R984*(1-(2/(VALUE(LEFT(R$1,FIND("-",R$1,1)-1))+1))))))</f>
        <v>1.0330303735115798</v>
      </c>
      <c r="S985">
        <f t="shared" si="139"/>
        <v>1.3887528465105881E-2</v>
      </c>
      <c r="T985">
        <f>IF(ROW($E985)&lt;=MAX(VALUE(LEFT(Q$1,FIND("-",Q$1,1)-1)),VALUE(LEFT(R$1,FIND("-",R$1,1)-1)))+VALUE(LEFT(T$1,FIND("-",T$1,1)-1))-1,0,IF(ROW($E985)=MAX(VALUE(LEFT(Q$1,FIND("-",Q$1,1)-1)),VALUE(LEFT(R$1,FIND("-",R$1,1)-1)))+VALUE(LEFT(T$1,FIND("-",T$1,1)-1)),AVERAGE(INDEX($S:$S,ROW(S985)-VALUE(LEFT(T$1,FIND("-",T$1,1)-1))+1):S985),($S985*(2/(VALUE(LEFT(T$1,FIND("-",T$1,1)-1))+1)))+(T984*(1-(2/(VALUE(LEFT(T$1,FIND("-",T$1,1)-1))+1))))))</f>
        <v>5.2130763447628663E-3</v>
      </c>
      <c r="V985">
        <f t="shared" si="140"/>
        <v>1.0000000000000009E-2</v>
      </c>
      <c r="W985">
        <f>IF(ROW($E985)&lt;=VALUE(LEFT(W$1,FIND("-",W$1,1)-1))+1,0,IF(ROW($E984)=VALUE(LEFT(W$1,FIND("-",W$1,1)-1))+1,100-100/(1+ABS((SUMIF(INDEX($V:$V,ROW($V985)-VALUE(LEFT(W$1,FIND("-",W$1,1)-1))+1):$V985,"&gt;0",INDEX($V:$V,ROW($V985)-VALUE(LEFT(W$1,FIND("-",W$1,1)-1))+1):$V985)/COUNTIF(INDEX($V:$V,ROW($V985)-VALUE(LEFT(W$1,FIND("-",W$1,1)-1))+1):$V985,"&gt;0"))/(SUMIF(INDEX($V:$V,ROW($V985)-VALUE(LEFT(W$1,FIND("-",W$1,1)-1))+1):$V985,"&lt;0",INDEX($V:$V,ROW($V985)-VALUE(LEFT(W$1,FIND("-",W$1,1)-1))+1):$V985)/COUNTIF(INDEX($V:$V,ROW($V985)-VALUE(LEFT(W$1,FIND("-",W$1,1)-1))+1):$V985,"&lt;0")))),100-100/(1+ABS((SUMIF(INDEX($V:$V,ROW($V985)-VALUE(LEFT(W$1,FIND("-",W$1,1)-1))+1):$V985,"&gt;0",INDEX($V:$V,ROW($V985)-VALUE(LEFT(W$1,FIND("-",W$1,1)-1))+1):$V985)/VALUE(LEFT(W$1,FIND("-",W$1,1)-1)))/(SUMIF(INDEX($V:$V,ROW($V985)-VALUE(LEFT(W$1,FIND("-",W$1,1)-1))+1):$V985,"&lt;0",INDEX($V:$V,ROW($V985)-VALUE(LEFT(W$1,FIND("-",W$1,1)-1))+1):$V985)/VALUE(LEFT(W$1,FIND("-",W$1,1)-1)))))))</f>
        <v>77.142857142857139</v>
      </c>
      <c r="Y985">
        <f>IF(ROW($E985)&lt;=VALUE(LEFT(Y$1,FIND("-",Y$1,1)-1)),0,MAX(INDEX(C:C,ROW(C985)-VALUE(LEFT(Y$1,FIND("-",Y$1,1)-1))+1):C985))</f>
        <v>1.1200000000000001</v>
      </c>
      <c r="Z985">
        <f>IF(ROW($E985)&lt;=VALUE(LEFT(Z$1,FIND("-",Z$1,1)-1)),0,MIN(INDEX(D:D,ROW(D985)-VALUE(LEFT(Z$1,FIND("-",Z$1,1)-1))+1):D985))</f>
        <v>0.96499999999999997</v>
      </c>
      <c r="AA985">
        <f t="shared" si="144"/>
        <v>74.193548387096769</v>
      </c>
      <c r="AB985">
        <f>IF(ROW($AA985)&lt;=VALUE(LEFT(AA$1,FIND("-",AA$1,1)-1))+VALUE(LEFT(AB$1,FIND("-",AB$1,1)-1)-1),0,AVERAGE(INDEX($AA:$AA,ROW($AA985)-VALUE(LEFT(AB$1,FIND("-",AB$1,1)-1))+1):$AA985))</f>
        <v>67.741935483870961</v>
      </c>
      <c r="AC985">
        <f>IF(ROW($AA985)&lt;=VALUE(LEFT(AA$1,FIND("-",AA$1,1)-1))+VALUE(LEFT(AB$1,FIND("-",AB$1,1)-1)-1)+VALUE(LEFT(AC$1,FIND("-",AC$1,1)-1)-1),0,AVERAGE(INDEX($AB:$AB,ROW($AB985)-VALUE(LEFT(AC$1,FIND("-",AC$1,1)-1))+1):$AB985))</f>
        <v>68.882372108178558</v>
      </c>
      <c r="AE985">
        <f t="shared" si="141"/>
        <v>41546444</v>
      </c>
      <c r="AG985" t="str">
        <f t="shared" si="143"/>
        <v/>
      </c>
    </row>
    <row r="986" spans="1:33" x14ac:dyDescent="0.25">
      <c r="A986" s="6">
        <v>37915</v>
      </c>
      <c r="B986">
        <v>1.0900000000000001</v>
      </c>
      <c r="C986">
        <v>1.17</v>
      </c>
      <c r="D986">
        <v>1.07</v>
      </c>
      <c r="E986">
        <v>1.17</v>
      </c>
      <c r="F986">
        <v>0.67452900000000005</v>
      </c>
      <c r="G986">
        <v>1030200</v>
      </c>
      <c r="I986" t="str">
        <f t="shared" si="136"/>
        <v/>
      </c>
      <c r="J986" t="str">
        <f t="shared" si="137"/>
        <v>Overbought</v>
      </c>
      <c r="K986" t="str">
        <f t="shared" si="138"/>
        <v/>
      </c>
      <c r="M986" s="11" t="str">
        <f t="shared" si="142"/>
        <v/>
      </c>
      <c r="O986">
        <f>IF(ROW($E986)&lt;=VALUE(LEFT(O$1,FIND("-",O$1,1)-1)),0,IF(ROW($E986)=VALUE(LEFT(O$1,FIND("-",O$1,1)-1))+1,AVERAGE(INDEX($E:$E,ROW($E986)-VALUE(LEFT(O$1,FIND("-",O$1,1)-1))):$E986),($E986*(2/(VALUE(LEFT(O$1,FIND("-",O$1,1)-1))+1)))+(O985*(1-(2/(VALUE(LEFT(O$1,FIND("-",O$1,1)-1))+1))))))</f>
        <v>0.84825211872019024</v>
      </c>
      <c r="Q986">
        <f>IF(ROW($E986)&lt;=VALUE(LEFT(Q$1,FIND("-",Q$1,1)-1)),0,IF(ROW($E986)=VALUE(LEFT(Q$1,FIND("-",Q$1,1)-1))+1,AVERAGE(INDEX($E:$E,ROW($E986)-VALUE(LEFT(Q$1,FIND("-",Q$1,1)-1))):$E986),($E986*(2/(VALUE(LEFT(Q$1,FIND("-",Q$1,1)-1))+1)))+(Q985*(1-(2/(VALUE(LEFT(Q$1,FIND("-",Q$1,1)-1))+1))))))</f>
        <v>1.0658536093648878</v>
      </c>
      <c r="R986">
        <f>IF(ROW($E986)&lt;=VALUE(LEFT(R$1,FIND("-",R$1,1)-1)),0,IF(ROW($E986)=VALUE(LEFT(R$1,FIND("-",R$1,1)-1))+1,AVERAGE(INDEX($E:$E,ROW($E986)-VALUE(LEFT(R$1,FIND("-",R$1,1)-1))):$E986),($E986*(2/(VALUE(LEFT(R$1,FIND("-",R$1,1)-1))+1)))+(R985*(1-(2/(VALUE(LEFT(R$1,FIND("-",R$1,1)-1))+1))))))</f>
        <v>1.0431762717699813</v>
      </c>
      <c r="S986">
        <f t="shared" si="139"/>
        <v>2.2677337594906533E-2</v>
      </c>
      <c r="T986">
        <f>IF(ROW($E986)&lt;=MAX(VALUE(LEFT(Q$1,FIND("-",Q$1,1)-1)),VALUE(LEFT(R$1,FIND("-",R$1,1)-1)))+VALUE(LEFT(T$1,FIND("-",T$1,1)-1))-1,0,IF(ROW($E986)=MAX(VALUE(LEFT(Q$1,FIND("-",Q$1,1)-1)),VALUE(LEFT(R$1,FIND("-",R$1,1)-1)))+VALUE(LEFT(T$1,FIND("-",T$1,1)-1)),AVERAGE(INDEX($S:$S,ROW(S986)-VALUE(LEFT(T$1,FIND("-",T$1,1)-1))+1):S986),($S986*(2/(VALUE(LEFT(T$1,FIND("-",T$1,1)-1))+1)))+(T985*(1-(2/(VALUE(LEFT(T$1,FIND("-",T$1,1)-1))+1))))))</f>
        <v>8.7059285947915996E-3</v>
      </c>
      <c r="V986">
        <f t="shared" si="140"/>
        <v>8.9999999999999858E-2</v>
      </c>
      <c r="W986">
        <f>IF(ROW($E986)&lt;=VALUE(LEFT(W$1,FIND("-",W$1,1)-1))+1,0,IF(ROW($E985)=VALUE(LEFT(W$1,FIND("-",W$1,1)-1))+1,100-100/(1+ABS((SUMIF(INDEX($V:$V,ROW($V986)-VALUE(LEFT(W$1,FIND("-",W$1,1)-1))+1):$V986,"&gt;0",INDEX($V:$V,ROW($V986)-VALUE(LEFT(W$1,FIND("-",W$1,1)-1))+1):$V986)/COUNTIF(INDEX($V:$V,ROW($V986)-VALUE(LEFT(W$1,FIND("-",W$1,1)-1))+1):$V986,"&gt;0"))/(SUMIF(INDEX($V:$V,ROW($V986)-VALUE(LEFT(W$1,FIND("-",W$1,1)-1))+1):$V986,"&lt;0",INDEX($V:$V,ROW($V986)-VALUE(LEFT(W$1,FIND("-",W$1,1)-1))+1):$V986)/COUNTIF(INDEX($V:$V,ROW($V986)-VALUE(LEFT(W$1,FIND("-",W$1,1)-1))+1):$V986,"&lt;0")))),100-100/(1+ABS((SUMIF(INDEX($V:$V,ROW($V986)-VALUE(LEFT(W$1,FIND("-",W$1,1)-1))+1):$V986,"&gt;0",INDEX($V:$V,ROW($V986)-VALUE(LEFT(W$1,FIND("-",W$1,1)-1))+1):$V986)/VALUE(LEFT(W$1,FIND("-",W$1,1)-1)))/(SUMIF(INDEX($V:$V,ROW($V986)-VALUE(LEFT(W$1,FIND("-",W$1,1)-1))+1):$V986,"&lt;0",INDEX($V:$V,ROW($V986)-VALUE(LEFT(W$1,FIND("-",W$1,1)-1))+1):$V986)/VALUE(LEFT(W$1,FIND("-",W$1,1)-1)))))))</f>
        <v>86.538461538461533</v>
      </c>
      <c r="Y986">
        <f>IF(ROW($E986)&lt;=VALUE(LEFT(Y$1,FIND("-",Y$1,1)-1)),0,MAX(INDEX(C:C,ROW(C986)-VALUE(LEFT(Y$1,FIND("-",Y$1,1)-1))+1):C986))</f>
        <v>1.17</v>
      </c>
      <c r="Z986">
        <f>IF(ROW($E986)&lt;=VALUE(LEFT(Z$1,FIND("-",Z$1,1)-1)),0,MIN(INDEX(D:D,ROW(D986)-VALUE(LEFT(Z$1,FIND("-",Z$1,1)-1))+1):D986))</f>
        <v>0.98499999999999999</v>
      </c>
      <c r="AA986">
        <f t="shared" si="144"/>
        <v>100</v>
      </c>
      <c r="AB986">
        <f>IF(ROW($AA986)&lt;=VALUE(LEFT(AA$1,FIND("-",AA$1,1)-1))+VALUE(LEFT(AB$1,FIND("-",AB$1,1)-1)-1),0,AVERAGE(INDEX($AA:$AA,ROW($AA986)-VALUE(LEFT(AB$1,FIND("-",AB$1,1)-1))+1):$AA986))</f>
        <v>80.645161290322577</v>
      </c>
      <c r="AC986">
        <f>IF(ROW($AA986)&lt;=VALUE(LEFT(AA$1,FIND("-",AA$1,1)-1))+VALUE(LEFT(AB$1,FIND("-",AB$1,1)-1)-1)+VALUE(LEFT(AC$1,FIND("-",AC$1,1)-1)-1),0,AVERAGE(INDEX($AB:$AB,ROW($AB986)-VALUE(LEFT(AC$1,FIND("-",AC$1,1)-1))+1):$AB986))</f>
        <v>71.326164874551964</v>
      </c>
      <c r="AE986">
        <f t="shared" si="141"/>
        <v>42576644</v>
      </c>
      <c r="AG986" t="str">
        <f t="shared" si="143"/>
        <v/>
      </c>
    </row>
    <row r="987" spans="1:33" x14ac:dyDescent="0.25">
      <c r="A987" s="6">
        <v>37916</v>
      </c>
      <c r="B987">
        <v>1.17</v>
      </c>
      <c r="C987">
        <v>1.19</v>
      </c>
      <c r="D987">
        <v>1.1399999999999999</v>
      </c>
      <c r="E987">
        <v>1.17</v>
      </c>
      <c r="F987">
        <v>0.67452900000000005</v>
      </c>
      <c r="G987">
        <v>662600</v>
      </c>
      <c r="I987" t="str">
        <f t="shared" si="136"/>
        <v/>
      </c>
      <c r="J987" t="str">
        <f t="shared" si="137"/>
        <v>Overbought</v>
      </c>
      <c r="K987" t="str">
        <f t="shared" si="138"/>
        <v/>
      </c>
      <c r="M987" s="11" t="str">
        <f t="shared" si="142"/>
        <v/>
      </c>
      <c r="O987">
        <f>IF(ROW($E987)&lt;=VALUE(LEFT(O$1,FIND("-",O$1,1)-1)),0,IF(ROW($E987)=VALUE(LEFT(O$1,FIND("-",O$1,1)-1))+1,AVERAGE(INDEX($E:$E,ROW($E987)-VALUE(LEFT(O$1,FIND("-",O$1,1)-1))):$E987),($E987*(2/(VALUE(LEFT(O$1,FIND("-",O$1,1)-1))+1)))+(O986*(1-(2/(VALUE(LEFT(O$1,FIND("-",O$1,1)-1))+1))))))</f>
        <v>0.85145359017571076</v>
      </c>
      <c r="Q987">
        <f>IF(ROW($E987)&lt;=VALUE(LEFT(Q$1,FIND("-",Q$1,1)-1)),0,IF(ROW($E987)=VALUE(LEFT(Q$1,FIND("-",Q$1,1)-1))+1,AVERAGE(INDEX($E:$E,ROW($E987)-VALUE(LEFT(Q$1,FIND("-",Q$1,1)-1))):$E987),($E987*(2/(VALUE(LEFT(Q$1,FIND("-",Q$1,1)-1))+1)))+(Q986*(1-(2/(VALUE(LEFT(Q$1,FIND("-",Q$1,1)-1))+1))))))</f>
        <v>1.0818761310010589</v>
      </c>
      <c r="R987">
        <f>IF(ROW($E987)&lt;=VALUE(LEFT(R$1,FIND("-",R$1,1)-1)),0,IF(ROW($E987)=VALUE(LEFT(R$1,FIND("-",R$1,1)-1))+1,AVERAGE(INDEX($E:$E,ROW($E987)-VALUE(LEFT(R$1,FIND("-",R$1,1)-1))):$E987),($E987*(2/(VALUE(LEFT(R$1,FIND("-",R$1,1)-1))+1)))+(R986*(1-(2/(VALUE(LEFT(R$1,FIND("-",R$1,1)-1))+1))))))</f>
        <v>1.0525706220092419</v>
      </c>
      <c r="S987">
        <f t="shared" si="139"/>
        <v>2.9305508991817053E-2</v>
      </c>
      <c r="T987">
        <f>IF(ROW($E987)&lt;=MAX(VALUE(LEFT(Q$1,FIND("-",Q$1,1)-1)),VALUE(LEFT(R$1,FIND("-",R$1,1)-1)))+VALUE(LEFT(T$1,FIND("-",T$1,1)-1))-1,0,IF(ROW($E987)=MAX(VALUE(LEFT(Q$1,FIND("-",Q$1,1)-1)),VALUE(LEFT(R$1,FIND("-",R$1,1)-1)))+VALUE(LEFT(T$1,FIND("-",T$1,1)-1)),AVERAGE(INDEX($S:$S,ROW(S987)-VALUE(LEFT(T$1,FIND("-",T$1,1)-1))+1):S987),($S987*(2/(VALUE(LEFT(T$1,FIND("-",T$1,1)-1))+1)))+(T986*(1-(2/(VALUE(LEFT(T$1,FIND("-",T$1,1)-1))+1))))))</f>
        <v>1.2825844674196691E-2</v>
      </c>
      <c r="V987">
        <f t="shared" si="140"/>
        <v>0</v>
      </c>
      <c r="W987">
        <f>IF(ROW($E987)&lt;=VALUE(LEFT(W$1,FIND("-",W$1,1)-1))+1,0,IF(ROW($E986)=VALUE(LEFT(W$1,FIND("-",W$1,1)-1))+1,100-100/(1+ABS((SUMIF(INDEX($V:$V,ROW($V987)-VALUE(LEFT(W$1,FIND("-",W$1,1)-1))+1):$V987,"&gt;0",INDEX($V:$V,ROW($V987)-VALUE(LEFT(W$1,FIND("-",W$1,1)-1))+1):$V987)/COUNTIF(INDEX($V:$V,ROW($V987)-VALUE(LEFT(W$1,FIND("-",W$1,1)-1))+1):$V987,"&gt;0"))/(SUMIF(INDEX($V:$V,ROW($V987)-VALUE(LEFT(W$1,FIND("-",W$1,1)-1))+1):$V987,"&lt;0",INDEX($V:$V,ROW($V987)-VALUE(LEFT(W$1,FIND("-",W$1,1)-1))+1):$V987)/COUNTIF(INDEX($V:$V,ROW($V987)-VALUE(LEFT(W$1,FIND("-",W$1,1)-1))+1):$V987,"&lt;0")))),100-100/(1+ABS((SUMIF(INDEX($V:$V,ROW($V987)-VALUE(LEFT(W$1,FIND("-",W$1,1)-1))+1):$V987,"&gt;0",INDEX($V:$V,ROW($V987)-VALUE(LEFT(W$1,FIND("-",W$1,1)-1))+1):$V987)/VALUE(LEFT(W$1,FIND("-",W$1,1)-1)))/(SUMIF(INDEX($V:$V,ROW($V987)-VALUE(LEFT(W$1,FIND("-",W$1,1)-1))+1):$V987,"&lt;0",INDEX($V:$V,ROW($V987)-VALUE(LEFT(W$1,FIND("-",W$1,1)-1))+1):$V987)/VALUE(LEFT(W$1,FIND("-",W$1,1)-1)))))))</f>
        <v>86.274509803921561</v>
      </c>
      <c r="Y987">
        <f>IF(ROW($E987)&lt;=VALUE(LEFT(Y$1,FIND("-",Y$1,1)-1)),0,MAX(INDEX(C:C,ROW(C987)-VALUE(LEFT(Y$1,FIND("-",Y$1,1)-1))+1):C987))</f>
        <v>1.19</v>
      </c>
      <c r="Z987">
        <f>IF(ROW($E987)&lt;=VALUE(LEFT(Z$1,FIND("-",Z$1,1)-1)),0,MIN(INDEX(D:D,ROW(D987)-VALUE(LEFT(Z$1,FIND("-",Z$1,1)-1))+1):D987))</f>
        <v>0.99</v>
      </c>
      <c r="AA987">
        <f t="shared" si="144"/>
        <v>89.999999999999986</v>
      </c>
      <c r="AB987">
        <f>IF(ROW($AA987)&lt;=VALUE(LEFT(AA$1,FIND("-",AA$1,1)-1))+VALUE(LEFT(AB$1,FIND("-",AB$1,1)-1)-1),0,AVERAGE(INDEX($AA:$AA,ROW($AA987)-VALUE(LEFT(AB$1,FIND("-",AB$1,1)-1))+1):$AA987))</f>
        <v>88.064516129032256</v>
      </c>
      <c r="AC987">
        <f>IF(ROW($AA987)&lt;=VALUE(LEFT(AA$1,FIND("-",AA$1,1)-1))+VALUE(LEFT(AB$1,FIND("-",AB$1,1)-1)-1)+VALUE(LEFT(AC$1,FIND("-",AC$1,1)-1)-1),0,AVERAGE(INDEX($AB:$AB,ROW($AB987)-VALUE(LEFT(AC$1,FIND("-",AC$1,1)-1))+1):$AB987))</f>
        <v>78.817204301075265</v>
      </c>
      <c r="AE987">
        <f t="shared" si="141"/>
        <v>42576644</v>
      </c>
      <c r="AG987" t="str">
        <f t="shared" si="143"/>
        <v/>
      </c>
    </row>
    <row r="988" spans="1:33" x14ac:dyDescent="0.25">
      <c r="A988" s="6">
        <v>37917</v>
      </c>
      <c r="B988">
        <v>1.1499999999999999</v>
      </c>
      <c r="C988">
        <v>1.1599999999999999</v>
      </c>
      <c r="D988">
        <v>1.1399999999999999</v>
      </c>
      <c r="E988">
        <v>1.1399999999999999</v>
      </c>
      <c r="F988">
        <v>0.65723399999999998</v>
      </c>
      <c r="G988">
        <v>319000</v>
      </c>
      <c r="I988" t="str">
        <f t="shared" si="136"/>
        <v/>
      </c>
      <c r="J988" t="str">
        <f t="shared" si="137"/>
        <v>Overbought</v>
      </c>
      <c r="K988" t="str">
        <f t="shared" si="138"/>
        <v>Overbought Below %D</v>
      </c>
      <c r="M988" s="11" t="str">
        <f t="shared" si="142"/>
        <v/>
      </c>
      <c r="O988">
        <f>IF(ROW($E988)&lt;=VALUE(LEFT(O$1,FIND("-",O$1,1)-1)),0,IF(ROW($E988)=VALUE(LEFT(O$1,FIND("-",O$1,1)-1))+1,AVERAGE(INDEX($E:$E,ROW($E988)-VALUE(LEFT(O$1,FIND("-",O$1,1)-1))):$E988),($E988*(2/(VALUE(LEFT(O$1,FIND("-",O$1,1)-1))+1)))+(O987*(1-(2/(VALUE(LEFT(O$1,FIND("-",O$1,1)-1))+1))))))</f>
        <v>0.85432469873117645</v>
      </c>
      <c r="Q988">
        <f>IF(ROW($E988)&lt;=VALUE(LEFT(Q$1,FIND("-",Q$1,1)-1)),0,IF(ROW($E988)=VALUE(LEFT(Q$1,FIND("-",Q$1,1)-1))+1,AVERAGE(INDEX($E:$E,ROW($E988)-VALUE(LEFT(Q$1,FIND("-",Q$1,1)-1))):$E988),($E988*(2/(VALUE(LEFT(Q$1,FIND("-",Q$1,1)-1))+1)))+(Q987*(1-(2/(VALUE(LEFT(Q$1,FIND("-",Q$1,1)-1))+1))))))</f>
        <v>1.0908182646932036</v>
      </c>
      <c r="R988">
        <f>IF(ROW($E988)&lt;=VALUE(LEFT(R$1,FIND("-",R$1,1)-1)),0,IF(ROW($E988)=VALUE(LEFT(R$1,FIND("-",R$1,1)-1))+1,AVERAGE(INDEX($E:$E,ROW($E988)-VALUE(LEFT(R$1,FIND("-",R$1,1)-1))):$E988),($E988*(2/(VALUE(LEFT(R$1,FIND("-",R$1,1)-1))+1)))+(R987*(1-(2/(VALUE(LEFT(R$1,FIND("-",R$1,1)-1))+1))))))</f>
        <v>1.0590468722307795</v>
      </c>
      <c r="S988">
        <f t="shared" si="139"/>
        <v>3.1771392462424108E-2</v>
      </c>
      <c r="T988">
        <f>IF(ROW($E988)&lt;=MAX(VALUE(LEFT(Q$1,FIND("-",Q$1,1)-1)),VALUE(LEFT(R$1,FIND("-",R$1,1)-1)))+VALUE(LEFT(T$1,FIND("-",T$1,1)-1))-1,0,IF(ROW($E988)=MAX(VALUE(LEFT(Q$1,FIND("-",Q$1,1)-1)),VALUE(LEFT(R$1,FIND("-",R$1,1)-1)))+VALUE(LEFT(T$1,FIND("-",T$1,1)-1)),AVERAGE(INDEX($S:$S,ROW(S988)-VALUE(LEFT(T$1,FIND("-",T$1,1)-1))+1):S988),($S988*(2/(VALUE(LEFT(T$1,FIND("-",T$1,1)-1))+1)))+(T987*(1-(2/(VALUE(LEFT(T$1,FIND("-",T$1,1)-1))+1))))))</f>
        <v>1.6614954231842175E-2</v>
      </c>
      <c r="V988">
        <f t="shared" si="140"/>
        <v>-3.0000000000000027E-2</v>
      </c>
      <c r="W988">
        <f>IF(ROW($E988)&lt;=VALUE(LEFT(W$1,FIND("-",W$1,1)-1))+1,0,IF(ROW($E987)=VALUE(LEFT(W$1,FIND("-",W$1,1)-1))+1,100-100/(1+ABS((SUMIF(INDEX($V:$V,ROW($V988)-VALUE(LEFT(W$1,FIND("-",W$1,1)-1))+1):$V988,"&gt;0",INDEX($V:$V,ROW($V988)-VALUE(LEFT(W$1,FIND("-",W$1,1)-1))+1):$V988)/COUNTIF(INDEX($V:$V,ROW($V988)-VALUE(LEFT(W$1,FIND("-",W$1,1)-1))+1):$V988,"&gt;0"))/(SUMIF(INDEX($V:$V,ROW($V988)-VALUE(LEFT(W$1,FIND("-",W$1,1)-1))+1):$V988,"&lt;0",INDEX($V:$V,ROW($V988)-VALUE(LEFT(W$1,FIND("-",W$1,1)-1))+1):$V988)/COUNTIF(INDEX($V:$V,ROW($V988)-VALUE(LEFT(W$1,FIND("-",W$1,1)-1))+1):$V988,"&lt;0")))),100-100/(1+ABS((SUMIF(INDEX($V:$V,ROW($V988)-VALUE(LEFT(W$1,FIND("-",W$1,1)-1))+1):$V988,"&gt;0",INDEX($V:$V,ROW($V988)-VALUE(LEFT(W$1,FIND("-",W$1,1)-1))+1):$V988)/VALUE(LEFT(W$1,FIND("-",W$1,1)-1)))/(SUMIF(INDEX($V:$V,ROW($V988)-VALUE(LEFT(W$1,FIND("-",W$1,1)-1))+1):$V988,"&lt;0",INDEX($V:$V,ROW($V988)-VALUE(LEFT(W$1,FIND("-",W$1,1)-1))+1):$V988)/VALUE(LEFT(W$1,FIND("-",W$1,1)-1)))))))</f>
        <v>75.925925925925895</v>
      </c>
      <c r="Y988">
        <f>IF(ROW($E988)&lt;=VALUE(LEFT(Y$1,FIND("-",Y$1,1)-1)),0,MAX(INDEX(C:C,ROW(C988)-VALUE(LEFT(Y$1,FIND("-",Y$1,1)-1))+1):C988))</f>
        <v>1.19</v>
      </c>
      <c r="Z988">
        <f>IF(ROW($E988)&lt;=VALUE(LEFT(Z$1,FIND("-",Z$1,1)-1)),0,MIN(INDEX(D:D,ROW(D988)-VALUE(LEFT(Z$1,FIND("-",Z$1,1)-1))+1):D988))</f>
        <v>0.99</v>
      </c>
      <c r="AA988">
        <f t="shared" si="144"/>
        <v>74.999999999999972</v>
      </c>
      <c r="AB988">
        <f>IF(ROW($AA988)&lt;=VALUE(LEFT(AA$1,FIND("-",AA$1,1)-1))+VALUE(LEFT(AB$1,FIND("-",AB$1,1)-1)-1),0,AVERAGE(INDEX($AA:$AA,ROW($AA988)-VALUE(LEFT(AB$1,FIND("-",AB$1,1)-1))+1):$AA988))</f>
        <v>88.333333333333329</v>
      </c>
      <c r="AC988">
        <f>IF(ROW($AA988)&lt;=VALUE(LEFT(AA$1,FIND("-",AA$1,1)-1))+VALUE(LEFT(AB$1,FIND("-",AB$1,1)-1)-1)+VALUE(LEFT(AC$1,FIND("-",AC$1,1)-1)-1),0,AVERAGE(INDEX($AB:$AB,ROW($AB988)-VALUE(LEFT(AC$1,FIND("-",AC$1,1)-1))+1):$AB988))</f>
        <v>85.681003584229373</v>
      </c>
      <c r="AE988">
        <f t="shared" si="141"/>
        <v>42257644</v>
      </c>
      <c r="AG988" t="str">
        <f t="shared" si="143"/>
        <v/>
      </c>
    </row>
    <row r="989" spans="1:33" x14ac:dyDescent="0.25">
      <c r="A989" s="6">
        <v>37918</v>
      </c>
      <c r="B989">
        <v>1.1399999999999999</v>
      </c>
      <c r="C989">
        <v>1.1399999999999999</v>
      </c>
      <c r="D989">
        <v>1.1399999999999999</v>
      </c>
      <c r="E989">
        <v>1.1399999999999999</v>
      </c>
      <c r="F989">
        <v>0.65723399999999998</v>
      </c>
      <c r="G989">
        <v>0</v>
      </c>
      <c r="I989" t="str">
        <f t="shared" si="136"/>
        <v/>
      </c>
      <c r="J989" t="str">
        <f t="shared" si="137"/>
        <v>Overbought</v>
      </c>
      <c r="K989" t="str">
        <f t="shared" si="138"/>
        <v>Overbought Above %D</v>
      </c>
      <c r="M989" s="11" t="str">
        <f t="shared" si="142"/>
        <v/>
      </c>
      <c r="O989">
        <f>IF(ROW($E989)&lt;=VALUE(LEFT(O$1,FIND("-",O$1,1)-1)),0,IF(ROW($E989)=VALUE(LEFT(O$1,FIND("-",O$1,1)-1))+1,AVERAGE(INDEX($E:$E,ROW($E989)-VALUE(LEFT(O$1,FIND("-",O$1,1)-1))):$E989),($E989*(2/(VALUE(LEFT(O$1,FIND("-",O$1,1)-1))+1)))+(O988*(1-(2/(VALUE(LEFT(O$1,FIND("-",O$1,1)-1))+1))))))</f>
        <v>0.85716723904230907</v>
      </c>
      <c r="Q989">
        <f>IF(ROW($E989)&lt;=VALUE(LEFT(Q$1,FIND("-",Q$1,1)-1)),0,IF(ROW($E989)=VALUE(LEFT(Q$1,FIND("-",Q$1,1)-1))+1,AVERAGE(INDEX($E:$E,ROW($E989)-VALUE(LEFT(Q$1,FIND("-",Q$1,1)-1))):$E989),($E989*(2/(VALUE(LEFT(Q$1,FIND("-",Q$1,1)-1))+1)))+(Q988*(1-(2/(VALUE(LEFT(Q$1,FIND("-",Q$1,1)-1))+1))))))</f>
        <v>1.098384685509634</v>
      </c>
      <c r="R989">
        <f>IF(ROW($E989)&lt;=VALUE(LEFT(R$1,FIND("-",R$1,1)-1)),0,IF(ROW($E989)=VALUE(LEFT(R$1,FIND("-",R$1,1)-1))+1,AVERAGE(INDEX($E:$E,ROW($E989)-VALUE(LEFT(R$1,FIND("-",R$1,1)-1))):$E989),($E989*(2/(VALUE(LEFT(R$1,FIND("-",R$1,1)-1))+1)))+(R988*(1-(2/(VALUE(LEFT(R$1,FIND("-",R$1,1)-1))+1))))))</f>
        <v>1.0650434002136846</v>
      </c>
      <c r="S989">
        <f t="shared" si="139"/>
        <v>3.3341285295949374E-2</v>
      </c>
      <c r="T989">
        <f>IF(ROW($E989)&lt;=MAX(VALUE(LEFT(Q$1,FIND("-",Q$1,1)-1)),VALUE(LEFT(R$1,FIND("-",R$1,1)-1)))+VALUE(LEFT(T$1,FIND("-",T$1,1)-1))-1,0,IF(ROW($E989)=MAX(VALUE(LEFT(Q$1,FIND("-",Q$1,1)-1)),VALUE(LEFT(R$1,FIND("-",R$1,1)-1)))+VALUE(LEFT(T$1,FIND("-",T$1,1)-1)),AVERAGE(INDEX($S:$S,ROW(S989)-VALUE(LEFT(T$1,FIND("-",T$1,1)-1))+1):S989),($S989*(2/(VALUE(LEFT(T$1,FIND("-",T$1,1)-1))+1)))+(T988*(1-(2/(VALUE(LEFT(T$1,FIND("-",T$1,1)-1))+1))))))</f>
        <v>1.9960220444663616E-2</v>
      </c>
      <c r="V989">
        <f t="shared" si="140"/>
        <v>0</v>
      </c>
      <c r="W989">
        <f>IF(ROW($E989)&lt;=VALUE(LEFT(W$1,FIND("-",W$1,1)-1))+1,0,IF(ROW($E988)=VALUE(LEFT(W$1,FIND("-",W$1,1)-1))+1,100-100/(1+ABS((SUMIF(INDEX($V:$V,ROW($V989)-VALUE(LEFT(W$1,FIND("-",W$1,1)-1))+1):$V989,"&gt;0",INDEX($V:$V,ROW($V989)-VALUE(LEFT(W$1,FIND("-",W$1,1)-1))+1):$V989)/COUNTIF(INDEX($V:$V,ROW($V989)-VALUE(LEFT(W$1,FIND("-",W$1,1)-1))+1):$V989,"&gt;0"))/(SUMIF(INDEX($V:$V,ROW($V989)-VALUE(LEFT(W$1,FIND("-",W$1,1)-1))+1):$V989,"&lt;0",INDEX($V:$V,ROW($V989)-VALUE(LEFT(W$1,FIND("-",W$1,1)-1))+1):$V989)/COUNTIF(INDEX($V:$V,ROW($V989)-VALUE(LEFT(W$1,FIND("-",W$1,1)-1))+1):$V989,"&lt;0")))),100-100/(1+ABS((SUMIF(INDEX($V:$V,ROW($V989)-VALUE(LEFT(W$1,FIND("-",W$1,1)-1))+1):$V989,"&gt;0",INDEX($V:$V,ROW($V989)-VALUE(LEFT(W$1,FIND("-",W$1,1)-1))+1):$V989)/VALUE(LEFT(W$1,FIND("-",W$1,1)-1)))/(SUMIF(INDEX($V:$V,ROW($V989)-VALUE(LEFT(W$1,FIND("-",W$1,1)-1))+1):$V989,"&lt;0",INDEX($V:$V,ROW($V989)-VALUE(LEFT(W$1,FIND("-",W$1,1)-1))+1):$V989)/VALUE(LEFT(W$1,FIND("-",W$1,1)-1)))))))</f>
        <v>77.358490566037716</v>
      </c>
      <c r="Y989">
        <f>IF(ROW($E989)&lt;=VALUE(LEFT(Y$1,FIND("-",Y$1,1)-1)),0,MAX(INDEX(C:C,ROW(C989)-VALUE(LEFT(Y$1,FIND("-",Y$1,1)-1))+1):C989))</f>
        <v>1.19</v>
      </c>
      <c r="Z989">
        <f>IF(ROW($E989)&lt;=VALUE(LEFT(Z$1,FIND("-",Z$1,1)-1)),0,MIN(INDEX(D:D,ROW(D989)-VALUE(LEFT(Z$1,FIND("-",Z$1,1)-1))+1):D989))</f>
        <v>0.995</v>
      </c>
      <c r="AA989">
        <f t="shared" si="144"/>
        <v>74.358974358974322</v>
      </c>
      <c r="AB989">
        <f>IF(ROW($AA989)&lt;=VALUE(LEFT(AA$1,FIND("-",AA$1,1)-1))+VALUE(LEFT(AB$1,FIND("-",AB$1,1)-1)-1),0,AVERAGE(INDEX($AA:$AA,ROW($AA989)-VALUE(LEFT(AB$1,FIND("-",AB$1,1)-1))+1):$AA989))</f>
        <v>79.786324786324755</v>
      </c>
      <c r="AC989">
        <f>IF(ROW($AA989)&lt;=VALUE(LEFT(AA$1,FIND("-",AA$1,1)-1))+VALUE(LEFT(AB$1,FIND("-",AB$1,1)-1)-1)+VALUE(LEFT(AC$1,FIND("-",AC$1,1)-1)-1),0,AVERAGE(INDEX($AB:$AB,ROW($AB989)-VALUE(LEFT(AC$1,FIND("-",AC$1,1)-1))+1):$AB989))</f>
        <v>85.394724749563451</v>
      </c>
      <c r="AE989">
        <f t="shared" si="141"/>
        <v>42257644</v>
      </c>
      <c r="AG989" t="str">
        <f t="shared" si="143"/>
        <v/>
      </c>
    </row>
    <row r="990" spans="1:33" x14ac:dyDescent="0.25">
      <c r="A990" s="6">
        <v>37921</v>
      </c>
      <c r="B990">
        <v>1.1499999999999999</v>
      </c>
      <c r="C990">
        <v>1.1499999999999999</v>
      </c>
      <c r="D990">
        <v>1.1200000000000001</v>
      </c>
      <c r="E990">
        <v>1.1299999999999999</v>
      </c>
      <c r="F990">
        <v>0.65146800000000005</v>
      </c>
      <c r="G990">
        <v>218000</v>
      </c>
      <c r="I990" t="str">
        <f t="shared" si="136"/>
        <v/>
      </c>
      <c r="J990" t="str">
        <f t="shared" si="137"/>
        <v>Overbought</v>
      </c>
      <c r="K990" t="str">
        <f t="shared" si="138"/>
        <v>Sell</v>
      </c>
      <c r="M990" s="11" t="str">
        <f t="shared" si="142"/>
        <v>Sell</v>
      </c>
      <c r="O990">
        <f>IF(ROW($E990)&lt;=VALUE(LEFT(O$1,FIND("-",O$1,1)-1)),0,IF(ROW($E990)=VALUE(LEFT(O$1,FIND("-",O$1,1)-1))+1,AVERAGE(INDEX($E:$E,ROW($E990)-VALUE(LEFT(O$1,FIND("-",O$1,1)-1))):$E990),($E990*(2/(VALUE(LEFT(O$1,FIND("-",O$1,1)-1))+1)))+(O989*(1-(2/(VALUE(LEFT(O$1,FIND("-",O$1,1)-1))+1))))))</f>
        <v>0.85988199288268419</v>
      </c>
      <c r="Q990">
        <f>IF(ROW($E990)&lt;=VALUE(LEFT(Q$1,FIND("-",Q$1,1)-1)),0,IF(ROW($E990)=VALUE(LEFT(Q$1,FIND("-",Q$1,1)-1))+1,AVERAGE(INDEX($E:$E,ROW($E990)-VALUE(LEFT(Q$1,FIND("-",Q$1,1)-1))):$E990),($E990*(2/(VALUE(LEFT(Q$1,FIND("-",Q$1,1)-1))+1)))+(Q989*(1-(2/(VALUE(LEFT(Q$1,FIND("-",Q$1,1)-1))+1))))))</f>
        <v>1.1032485800466134</v>
      </c>
      <c r="R990">
        <f>IF(ROW($E990)&lt;=VALUE(LEFT(R$1,FIND("-",R$1,1)-1)),0,IF(ROW($E990)=VALUE(LEFT(R$1,FIND("-",R$1,1)-1))+1,AVERAGE(INDEX($E:$E,ROW($E990)-VALUE(LEFT(R$1,FIND("-",R$1,1)-1))):$E990),($E990*(2/(VALUE(LEFT(R$1,FIND("-",R$1,1)-1))+1)))+(R989*(1-(2/(VALUE(LEFT(R$1,FIND("-",R$1,1)-1))+1))))))</f>
        <v>1.0698550001978562</v>
      </c>
      <c r="S990">
        <f t="shared" si="139"/>
        <v>3.3393579848757238E-2</v>
      </c>
      <c r="T990">
        <f>IF(ROW($E990)&lt;=MAX(VALUE(LEFT(Q$1,FIND("-",Q$1,1)-1)),VALUE(LEFT(R$1,FIND("-",R$1,1)-1)))+VALUE(LEFT(T$1,FIND("-",T$1,1)-1))-1,0,IF(ROW($E990)=MAX(VALUE(LEFT(Q$1,FIND("-",Q$1,1)-1)),VALUE(LEFT(R$1,FIND("-",R$1,1)-1)))+VALUE(LEFT(T$1,FIND("-",T$1,1)-1)),AVERAGE(INDEX($S:$S,ROW(S990)-VALUE(LEFT(T$1,FIND("-",T$1,1)-1))+1):S990),($S990*(2/(VALUE(LEFT(T$1,FIND("-",T$1,1)-1))+1)))+(T989*(1-(2/(VALUE(LEFT(T$1,FIND("-",T$1,1)-1))+1))))))</f>
        <v>2.2646892325482341E-2</v>
      </c>
      <c r="V990">
        <f t="shared" si="140"/>
        <v>-1.0000000000000009E-2</v>
      </c>
      <c r="W990">
        <f>IF(ROW($E990)&lt;=VALUE(LEFT(W$1,FIND("-",W$1,1)-1))+1,0,IF(ROW($E989)=VALUE(LEFT(W$1,FIND("-",W$1,1)-1))+1,100-100/(1+ABS((SUMIF(INDEX($V:$V,ROW($V990)-VALUE(LEFT(W$1,FIND("-",W$1,1)-1))+1):$V990,"&gt;0",INDEX($V:$V,ROW($V990)-VALUE(LEFT(W$1,FIND("-",W$1,1)-1))+1):$V990)/COUNTIF(INDEX($V:$V,ROW($V990)-VALUE(LEFT(W$1,FIND("-",W$1,1)-1))+1):$V990,"&gt;0"))/(SUMIF(INDEX($V:$V,ROW($V990)-VALUE(LEFT(W$1,FIND("-",W$1,1)-1))+1):$V990,"&lt;0",INDEX($V:$V,ROW($V990)-VALUE(LEFT(W$1,FIND("-",W$1,1)-1))+1):$V990)/COUNTIF(INDEX($V:$V,ROW($V990)-VALUE(LEFT(W$1,FIND("-",W$1,1)-1))+1):$V990,"&lt;0")))),100-100/(1+ABS((SUMIF(INDEX($V:$V,ROW($V990)-VALUE(LEFT(W$1,FIND("-",W$1,1)-1))+1):$V990,"&gt;0",INDEX($V:$V,ROW($V990)-VALUE(LEFT(W$1,FIND("-",W$1,1)-1))+1):$V990)/VALUE(LEFT(W$1,FIND("-",W$1,1)-1)))/(SUMIF(INDEX($V:$V,ROW($V990)-VALUE(LEFT(W$1,FIND("-",W$1,1)-1))+1):$V990,"&lt;0",INDEX($V:$V,ROW($V990)-VALUE(LEFT(W$1,FIND("-",W$1,1)-1))+1):$V990)/VALUE(LEFT(W$1,FIND("-",W$1,1)-1)))))))</f>
        <v>71.999999999999972</v>
      </c>
      <c r="Y990">
        <f>IF(ROW($E990)&lt;=VALUE(LEFT(Y$1,FIND("-",Y$1,1)-1)),0,MAX(INDEX(C:C,ROW(C990)-VALUE(LEFT(Y$1,FIND("-",Y$1,1)-1))+1):C990))</f>
        <v>1.19</v>
      </c>
      <c r="Z990">
        <f>IF(ROW($E990)&lt;=VALUE(LEFT(Z$1,FIND("-",Z$1,1)-1)),0,MIN(INDEX(D:D,ROW(D990)-VALUE(LEFT(Z$1,FIND("-",Z$1,1)-1))+1):D990))</f>
        <v>1.02</v>
      </c>
      <c r="AA990">
        <f t="shared" si="144"/>
        <v>64.705882352941131</v>
      </c>
      <c r="AB990">
        <f>IF(ROW($AA990)&lt;=VALUE(LEFT(AA$1,FIND("-",AA$1,1)-1))+VALUE(LEFT(AB$1,FIND("-",AB$1,1)-1)-1),0,AVERAGE(INDEX($AA:$AA,ROW($AA990)-VALUE(LEFT(AB$1,FIND("-",AB$1,1)-1))+1):$AA990))</f>
        <v>71.354952237305142</v>
      </c>
      <c r="AC990">
        <f>IF(ROW($AA990)&lt;=VALUE(LEFT(AA$1,FIND("-",AA$1,1)-1))+VALUE(LEFT(AB$1,FIND("-",AB$1,1)-1)-1)+VALUE(LEFT(AC$1,FIND("-",AC$1,1)-1)-1),0,AVERAGE(INDEX($AB:$AB,ROW($AB990)-VALUE(LEFT(AC$1,FIND("-",AC$1,1)-1))+1):$AB990))</f>
        <v>79.824870118987747</v>
      </c>
      <c r="AE990">
        <f t="shared" si="141"/>
        <v>42039644</v>
      </c>
      <c r="AG990" t="str">
        <f t="shared" si="143"/>
        <v>Sell</v>
      </c>
    </row>
    <row r="991" spans="1:33" x14ac:dyDescent="0.25">
      <c r="A991" s="6">
        <v>37922</v>
      </c>
      <c r="B991">
        <v>1.1499999999999999</v>
      </c>
      <c r="C991">
        <v>1.17</v>
      </c>
      <c r="D991">
        <v>1.1299999999999999</v>
      </c>
      <c r="E991">
        <v>1.1599999999999999</v>
      </c>
      <c r="F991">
        <v>0.66876400000000003</v>
      </c>
      <c r="G991">
        <v>365300</v>
      </c>
      <c r="I991" t="str">
        <f t="shared" si="136"/>
        <v/>
      </c>
      <c r="J991" t="str">
        <f t="shared" si="137"/>
        <v>Overbought</v>
      </c>
      <c r="K991" t="str">
        <f t="shared" si="138"/>
        <v/>
      </c>
      <c r="M991" s="11" t="str">
        <f t="shared" si="142"/>
        <v/>
      </c>
      <c r="O991">
        <f>IF(ROW($E991)&lt;=VALUE(LEFT(O$1,FIND("-",O$1,1)-1)),0,IF(ROW($E991)=VALUE(LEFT(O$1,FIND("-",O$1,1)-1))+1,AVERAGE(INDEX($E:$E,ROW($E991)-VALUE(LEFT(O$1,FIND("-",O$1,1)-1))):$E991),($E991*(2/(VALUE(LEFT(O$1,FIND("-",O$1,1)-1))+1)))+(O990*(1-(2/(VALUE(LEFT(O$1,FIND("-",O$1,1)-1))+1))))))</f>
        <v>0.86286824170972221</v>
      </c>
      <c r="Q991">
        <f>IF(ROW($E991)&lt;=VALUE(LEFT(Q$1,FIND("-",Q$1,1)-1)),0,IF(ROW($E991)=VALUE(LEFT(Q$1,FIND("-",Q$1,1)-1))+1,AVERAGE(INDEX($E:$E,ROW($E991)-VALUE(LEFT(Q$1,FIND("-",Q$1,1)-1))):$E991),($E991*(2/(VALUE(LEFT(Q$1,FIND("-",Q$1,1)-1))+1)))+(Q990*(1-(2/(VALUE(LEFT(Q$1,FIND("-",Q$1,1)-1))+1))))))</f>
        <v>1.1119795677317499</v>
      </c>
      <c r="R991">
        <f>IF(ROW($E991)&lt;=VALUE(LEFT(R$1,FIND("-",R$1,1)-1)),0,IF(ROW($E991)=VALUE(LEFT(R$1,FIND("-",R$1,1)-1))+1,AVERAGE(INDEX($E:$E,ROW($E991)-VALUE(LEFT(R$1,FIND("-",R$1,1)-1))):$E991),($E991*(2/(VALUE(LEFT(R$1,FIND("-",R$1,1)-1))+1)))+(R990*(1-(2/(VALUE(LEFT(R$1,FIND("-",R$1,1)-1))+1))))))</f>
        <v>1.0765324075906075</v>
      </c>
      <c r="S991">
        <f t="shared" si="139"/>
        <v>3.5447160141142353E-2</v>
      </c>
      <c r="T991">
        <f>IF(ROW($E991)&lt;=MAX(VALUE(LEFT(Q$1,FIND("-",Q$1,1)-1)),VALUE(LEFT(R$1,FIND("-",R$1,1)-1)))+VALUE(LEFT(T$1,FIND("-",T$1,1)-1))-1,0,IF(ROW($E991)=MAX(VALUE(LEFT(Q$1,FIND("-",Q$1,1)-1)),VALUE(LEFT(R$1,FIND("-",R$1,1)-1)))+VALUE(LEFT(T$1,FIND("-",T$1,1)-1)),AVERAGE(INDEX($S:$S,ROW(S991)-VALUE(LEFT(T$1,FIND("-",T$1,1)-1))+1):S991),($S991*(2/(VALUE(LEFT(T$1,FIND("-",T$1,1)-1))+1)))+(T990*(1-(2/(VALUE(LEFT(T$1,FIND("-",T$1,1)-1))+1))))))</f>
        <v>2.5206945888614343E-2</v>
      </c>
      <c r="V991">
        <f t="shared" si="140"/>
        <v>3.0000000000000027E-2</v>
      </c>
      <c r="W991">
        <f>IF(ROW($E991)&lt;=VALUE(LEFT(W$1,FIND("-",W$1,1)-1))+1,0,IF(ROW($E990)=VALUE(LEFT(W$1,FIND("-",W$1,1)-1))+1,100-100/(1+ABS((SUMIF(INDEX($V:$V,ROW($V991)-VALUE(LEFT(W$1,FIND("-",W$1,1)-1))+1):$V991,"&gt;0",INDEX($V:$V,ROW($V991)-VALUE(LEFT(W$1,FIND("-",W$1,1)-1))+1):$V991)/COUNTIF(INDEX($V:$V,ROW($V991)-VALUE(LEFT(W$1,FIND("-",W$1,1)-1))+1):$V991,"&gt;0"))/(SUMIF(INDEX($V:$V,ROW($V991)-VALUE(LEFT(W$1,FIND("-",W$1,1)-1))+1):$V991,"&lt;0",INDEX($V:$V,ROW($V991)-VALUE(LEFT(W$1,FIND("-",W$1,1)-1))+1):$V991)/COUNTIF(INDEX($V:$V,ROW($V991)-VALUE(LEFT(W$1,FIND("-",W$1,1)-1))+1):$V991,"&lt;0")))),100-100/(1+ABS((SUMIF(INDEX($V:$V,ROW($V991)-VALUE(LEFT(W$1,FIND("-",W$1,1)-1))+1):$V991,"&gt;0",INDEX($V:$V,ROW($V991)-VALUE(LEFT(W$1,FIND("-",W$1,1)-1))+1):$V991)/VALUE(LEFT(W$1,FIND("-",W$1,1)-1)))/(SUMIF(INDEX($V:$V,ROW($V991)-VALUE(LEFT(W$1,FIND("-",W$1,1)-1))+1):$V991,"&lt;0",INDEX($V:$V,ROW($V991)-VALUE(LEFT(W$1,FIND("-",W$1,1)-1))+1):$V991)/VALUE(LEFT(W$1,FIND("-",W$1,1)-1)))))))</f>
        <v>74.074074074074048</v>
      </c>
      <c r="Y991">
        <f>IF(ROW($E991)&lt;=VALUE(LEFT(Y$1,FIND("-",Y$1,1)-1)),0,MAX(INDEX(C:C,ROW(C991)-VALUE(LEFT(Y$1,FIND("-",Y$1,1)-1))+1):C991))</f>
        <v>1.19</v>
      </c>
      <c r="Z991">
        <f>IF(ROW($E991)&lt;=VALUE(LEFT(Z$1,FIND("-",Z$1,1)-1)),0,MIN(INDEX(D:D,ROW(D991)-VALUE(LEFT(Z$1,FIND("-",Z$1,1)-1))+1):D991))</f>
        <v>1.02</v>
      </c>
      <c r="AA991">
        <f t="shared" si="144"/>
        <v>82.352941176470566</v>
      </c>
      <c r="AB991">
        <f>IF(ROW($AA991)&lt;=VALUE(LEFT(AA$1,FIND("-",AA$1,1)-1))+VALUE(LEFT(AB$1,FIND("-",AB$1,1)-1)-1),0,AVERAGE(INDEX($AA:$AA,ROW($AA991)-VALUE(LEFT(AB$1,FIND("-",AB$1,1)-1))+1):$AA991))</f>
        <v>73.805932629462006</v>
      </c>
      <c r="AC991">
        <f>IF(ROW($AA991)&lt;=VALUE(LEFT(AA$1,FIND("-",AA$1,1)-1))+VALUE(LEFT(AB$1,FIND("-",AB$1,1)-1)-1)+VALUE(LEFT(AC$1,FIND("-",AC$1,1)-1)-1),0,AVERAGE(INDEX($AB:$AB,ROW($AB991)-VALUE(LEFT(AC$1,FIND("-",AC$1,1)-1))+1):$AB991))</f>
        <v>74.982403217697296</v>
      </c>
      <c r="AE991">
        <f t="shared" si="141"/>
        <v>42404944</v>
      </c>
      <c r="AG991" t="str">
        <f t="shared" si="143"/>
        <v/>
      </c>
    </row>
    <row r="992" spans="1:33" x14ac:dyDescent="0.25">
      <c r="A992" s="6">
        <v>37923</v>
      </c>
      <c r="B992">
        <v>1.17</v>
      </c>
      <c r="C992">
        <v>1.19</v>
      </c>
      <c r="D992">
        <v>1.1499999999999999</v>
      </c>
      <c r="E992">
        <v>1.17</v>
      </c>
      <c r="F992">
        <v>0.67452900000000005</v>
      </c>
      <c r="G992">
        <v>377000</v>
      </c>
      <c r="I992" t="str">
        <f t="shared" si="136"/>
        <v/>
      </c>
      <c r="J992" t="str">
        <f t="shared" si="137"/>
        <v>Overbought</v>
      </c>
      <c r="K992" t="str">
        <f t="shared" si="138"/>
        <v/>
      </c>
      <c r="M992" s="11" t="str">
        <f t="shared" si="142"/>
        <v/>
      </c>
      <c r="O992">
        <f>IF(ROW($E992)&lt;=VALUE(LEFT(O$1,FIND("-",O$1,1)-1)),0,IF(ROW($E992)=VALUE(LEFT(O$1,FIND("-",O$1,1)-1))+1,AVERAGE(INDEX($E:$E,ROW($E992)-VALUE(LEFT(O$1,FIND("-",O$1,1)-1))):$E992),($E992*(2/(VALUE(LEFT(O$1,FIND("-",O$1,1)-1))+1)))+(O991*(1-(2/(VALUE(LEFT(O$1,FIND("-",O$1,1)-1))+1))))))</f>
        <v>0.8659242791056454</v>
      </c>
      <c r="Q992">
        <f>IF(ROW($E992)&lt;=VALUE(LEFT(Q$1,FIND("-",Q$1,1)-1)),0,IF(ROW($E992)=VALUE(LEFT(Q$1,FIND("-",Q$1,1)-1))+1,AVERAGE(INDEX($E:$E,ROW($E992)-VALUE(LEFT(Q$1,FIND("-",Q$1,1)-1))):$E992),($E992*(2/(VALUE(LEFT(Q$1,FIND("-",Q$1,1)-1))+1)))+(Q991*(1-(2/(VALUE(LEFT(Q$1,FIND("-",Q$1,1)-1))+1))))))</f>
        <v>1.1209057880807114</v>
      </c>
      <c r="R992">
        <f>IF(ROW($E992)&lt;=VALUE(LEFT(R$1,FIND("-",R$1,1)-1)),0,IF(ROW($E992)=VALUE(LEFT(R$1,FIND("-",R$1,1)-1))+1,AVERAGE(INDEX($E:$E,ROW($E992)-VALUE(LEFT(R$1,FIND("-",R$1,1)-1))):$E992),($E992*(2/(VALUE(LEFT(R$1,FIND("-",R$1,1)-1))+1)))+(R991*(1-(2/(VALUE(LEFT(R$1,FIND("-",R$1,1)-1))+1))))))</f>
        <v>1.0834559329542661</v>
      </c>
      <c r="S992">
        <f t="shared" si="139"/>
        <v>3.7449855126445275E-2</v>
      </c>
      <c r="T992">
        <f>IF(ROW($E992)&lt;=MAX(VALUE(LEFT(Q$1,FIND("-",Q$1,1)-1)),VALUE(LEFT(R$1,FIND("-",R$1,1)-1)))+VALUE(LEFT(T$1,FIND("-",T$1,1)-1))-1,0,IF(ROW($E992)=MAX(VALUE(LEFT(Q$1,FIND("-",Q$1,1)-1)),VALUE(LEFT(R$1,FIND("-",R$1,1)-1)))+VALUE(LEFT(T$1,FIND("-",T$1,1)-1)),AVERAGE(INDEX($S:$S,ROW(S992)-VALUE(LEFT(T$1,FIND("-",T$1,1)-1))+1):S992),($S992*(2/(VALUE(LEFT(T$1,FIND("-",T$1,1)-1))+1)))+(T991*(1-(2/(VALUE(LEFT(T$1,FIND("-",T$1,1)-1))+1))))))</f>
        <v>2.7655527736180532E-2</v>
      </c>
      <c r="V992">
        <f t="shared" si="140"/>
        <v>1.0000000000000009E-2</v>
      </c>
      <c r="W992">
        <f>IF(ROW($E992)&lt;=VALUE(LEFT(W$1,FIND("-",W$1,1)-1))+1,0,IF(ROW($E991)=VALUE(LEFT(W$1,FIND("-",W$1,1)-1))+1,100-100/(1+ABS((SUMIF(INDEX($V:$V,ROW($V992)-VALUE(LEFT(W$1,FIND("-",W$1,1)-1))+1):$V992,"&gt;0",INDEX($V:$V,ROW($V992)-VALUE(LEFT(W$1,FIND("-",W$1,1)-1))+1):$V992)/COUNTIF(INDEX($V:$V,ROW($V992)-VALUE(LEFT(W$1,FIND("-",W$1,1)-1))+1):$V992,"&gt;0"))/(SUMIF(INDEX($V:$V,ROW($V992)-VALUE(LEFT(W$1,FIND("-",W$1,1)-1))+1):$V992,"&lt;0",INDEX($V:$V,ROW($V992)-VALUE(LEFT(W$1,FIND("-",W$1,1)-1))+1):$V992)/COUNTIF(INDEX($V:$V,ROW($V992)-VALUE(LEFT(W$1,FIND("-",W$1,1)-1))+1):$V992,"&lt;0")))),100-100/(1+ABS((SUMIF(INDEX($V:$V,ROW($V992)-VALUE(LEFT(W$1,FIND("-",W$1,1)-1))+1):$V992,"&gt;0",INDEX($V:$V,ROW($V992)-VALUE(LEFT(W$1,FIND("-",W$1,1)-1))+1):$V992)/VALUE(LEFT(W$1,FIND("-",W$1,1)-1)))/(SUMIF(INDEX($V:$V,ROW($V992)-VALUE(LEFT(W$1,FIND("-",W$1,1)-1))+1):$V992,"&lt;0",INDEX($V:$V,ROW($V992)-VALUE(LEFT(W$1,FIND("-",W$1,1)-1))+1):$V992)/VALUE(LEFT(W$1,FIND("-",W$1,1)-1)))))))</f>
        <v>73.076923076923052</v>
      </c>
      <c r="Y992">
        <f>IF(ROW($E992)&lt;=VALUE(LEFT(Y$1,FIND("-",Y$1,1)-1)),0,MAX(INDEX(C:C,ROW(C992)-VALUE(LEFT(Y$1,FIND("-",Y$1,1)-1))+1):C992))</f>
        <v>1.19</v>
      </c>
      <c r="Z992">
        <f>IF(ROW($E992)&lt;=VALUE(LEFT(Z$1,FIND("-",Z$1,1)-1)),0,MIN(INDEX(D:D,ROW(D992)-VALUE(LEFT(Z$1,FIND("-",Z$1,1)-1))+1):D992))</f>
        <v>1.02</v>
      </c>
      <c r="AA992">
        <f t="shared" si="144"/>
        <v>88.235294117647044</v>
      </c>
      <c r="AB992">
        <f>IF(ROW($AA992)&lt;=VALUE(LEFT(AA$1,FIND("-",AA$1,1)-1))+VALUE(LEFT(AB$1,FIND("-",AB$1,1)-1)-1),0,AVERAGE(INDEX($AA:$AA,ROW($AA992)-VALUE(LEFT(AB$1,FIND("-",AB$1,1)-1))+1):$AA992))</f>
        <v>78.431372549019585</v>
      </c>
      <c r="AC992">
        <f>IF(ROW($AA992)&lt;=VALUE(LEFT(AA$1,FIND("-",AA$1,1)-1))+VALUE(LEFT(AB$1,FIND("-",AB$1,1)-1)-1)+VALUE(LEFT(AC$1,FIND("-",AC$1,1)-1)-1),0,AVERAGE(INDEX($AB:$AB,ROW($AB992)-VALUE(LEFT(AC$1,FIND("-",AC$1,1)-1))+1):$AB992))</f>
        <v>74.53075247192892</v>
      </c>
      <c r="AE992">
        <f t="shared" si="141"/>
        <v>42781944</v>
      </c>
      <c r="AG992" t="str">
        <f t="shared" si="143"/>
        <v/>
      </c>
    </row>
    <row r="993" spans="1:33" x14ac:dyDescent="0.25">
      <c r="A993" s="6">
        <v>37924</v>
      </c>
      <c r="B993">
        <v>1.18</v>
      </c>
      <c r="C993">
        <v>1.28</v>
      </c>
      <c r="D993">
        <v>1.18</v>
      </c>
      <c r="E993">
        <v>1.27</v>
      </c>
      <c r="F993">
        <v>0.73218099999999997</v>
      </c>
      <c r="G993">
        <v>1902300</v>
      </c>
      <c r="I993" t="str">
        <f t="shared" si="136"/>
        <v/>
      </c>
      <c r="J993" t="str">
        <f t="shared" si="137"/>
        <v>Overbought</v>
      </c>
      <c r="K993" t="str">
        <f t="shared" si="138"/>
        <v>Overbought Below %D</v>
      </c>
      <c r="M993" s="11" t="str">
        <f t="shared" si="142"/>
        <v/>
      </c>
      <c r="O993">
        <f>IF(ROW($E993)&lt;=VALUE(LEFT(O$1,FIND("-",O$1,1)-1)),0,IF(ROW($E993)=VALUE(LEFT(O$1,FIND("-",O$1,1)-1))+1,AVERAGE(INDEX($E:$E,ROW($E993)-VALUE(LEFT(O$1,FIND("-",O$1,1)-1))):$E993),($E993*(2/(VALUE(LEFT(O$1,FIND("-",O$1,1)-1))+1)))+(O992*(1-(2/(VALUE(LEFT(O$1,FIND("-",O$1,1)-1))+1))))))</f>
        <v>0.86994493304489273</v>
      </c>
      <c r="Q993">
        <f>IF(ROW($E993)&lt;=VALUE(LEFT(Q$1,FIND("-",Q$1,1)-1)),0,IF(ROW($E993)=VALUE(LEFT(Q$1,FIND("-",Q$1,1)-1))+1,AVERAGE(INDEX($E:$E,ROW($E993)-VALUE(LEFT(Q$1,FIND("-",Q$1,1)-1))):$E993),($E993*(2/(VALUE(LEFT(Q$1,FIND("-",Q$1,1)-1))+1)))+(Q992*(1-(2/(VALUE(LEFT(Q$1,FIND("-",Q$1,1)-1))+1))))))</f>
        <v>1.1438433591452173</v>
      </c>
      <c r="R993">
        <f>IF(ROW($E993)&lt;=VALUE(LEFT(R$1,FIND("-",R$1,1)-1)),0,IF(ROW($E993)=VALUE(LEFT(R$1,FIND("-",R$1,1)-1))+1,AVERAGE(INDEX($E:$E,ROW($E993)-VALUE(LEFT(R$1,FIND("-",R$1,1)-1))):$E993),($E993*(2/(VALUE(LEFT(R$1,FIND("-",R$1,1)-1))+1)))+(R992*(1-(2/(VALUE(LEFT(R$1,FIND("-",R$1,1)-1))+1))))))</f>
        <v>1.0972740119946907</v>
      </c>
      <c r="S993">
        <f t="shared" si="139"/>
        <v>4.656934715052663E-2</v>
      </c>
      <c r="T993">
        <f>IF(ROW($E993)&lt;=MAX(VALUE(LEFT(Q$1,FIND("-",Q$1,1)-1)),VALUE(LEFT(R$1,FIND("-",R$1,1)-1)))+VALUE(LEFT(T$1,FIND("-",T$1,1)-1))-1,0,IF(ROW($E993)=MAX(VALUE(LEFT(Q$1,FIND("-",Q$1,1)-1)),VALUE(LEFT(R$1,FIND("-",R$1,1)-1)))+VALUE(LEFT(T$1,FIND("-",T$1,1)-1)),AVERAGE(INDEX($S:$S,ROW(S993)-VALUE(LEFT(T$1,FIND("-",T$1,1)-1))+1):S993),($S993*(2/(VALUE(LEFT(T$1,FIND("-",T$1,1)-1))+1)))+(T992*(1-(2/(VALUE(LEFT(T$1,FIND("-",T$1,1)-1))+1))))))</f>
        <v>3.1438291619049756E-2</v>
      </c>
      <c r="V993">
        <f t="shared" si="140"/>
        <v>0.10000000000000009</v>
      </c>
      <c r="W993">
        <f>IF(ROW($E993)&lt;=VALUE(LEFT(W$1,FIND("-",W$1,1)-1))+1,0,IF(ROW($E992)=VALUE(LEFT(W$1,FIND("-",W$1,1)-1))+1,100-100/(1+ABS((SUMIF(INDEX($V:$V,ROW($V993)-VALUE(LEFT(W$1,FIND("-",W$1,1)-1))+1):$V993,"&gt;0",INDEX($V:$V,ROW($V993)-VALUE(LEFT(W$1,FIND("-",W$1,1)-1))+1):$V993)/COUNTIF(INDEX($V:$V,ROW($V993)-VALUE(LEFT(W$1,FIND("-",W$1,1)-1))+1):$V993,"&gt;0"))/(SUMIF(INDEX($V:$V,ROW($V993)-VALUE(LEFT(W$1,FIND("-",W$1,1)-1))+1):$V993,"&lt;0",INDEX($V:$V,ROW($V993)-VALUE(LEFT(W$1,FIND("-",W$1,1)-1))+1):$V993)/COUNTIF(INDEX($V:$V,ROW($V993)-VALUE(LEFT(W$1,FIND("-",W$1,1)-1))+1):$V993,"&lt;0")))),100-100/(1+ABS((SUMIF(INDEX($V:$V,ROW($V993)-VALUE(LEFT(W$1,FIND("-",W$1,1)-1))+1):$V993,"&gt;0",INDEX($V:$V,ROW($V993)-VALUE(LEFT(W$1,FIND("-",W$1,1)-1))+1):$V993)/VALUE(LEFT(W$1,FIND("-",W$1,1)-1)))/(SUMIF(INDEX($V:$V,ROW($V993)-VALUE(LEFT(W$1,FIND("-",W$1,1)-1))+1):$V993,"&lt;0",INDEX($V:$V,ROW($V993)-VALUE(LEFT(W$1,FIND("-",W$1,1)-1))+1):$V993)/VALUE(LEFT(W$1,FIND("-",W$1,1)-1)))))))</f>
        <v>82.857142857142847</v>
      </c>
      <c r="Y993">
        <f>IF(ROW($E993)&lt;=VALUE(LEFT(Y$1,FIND("-",Y$1,1)-1)),0,MAX(INDEX(C:C,ROW(C993)-VALUE(LEFT(Y$1,FIND("-",Y$1,1)-1))+1):C993))</f>
        <v>1.28</v>
      </c>
      <c r="Z993">
        <f>IF(ROW($E993)&lt;=VALUE(LEFT(Z$1,FIND("-",Z$1,1)-1)),0,MIN(INDEX(D:D,ROW(D993)-VALUE(LEFT(Z$1,FIND("-",Z$1,1)-1))+1):D993))</f>
        <v>1.02</v>
      </c>
      <c r="AA993">
        <f t="shared" si="144"/>
        <v>96.153846153846146</v>
      </c>
      <c r="AB993">
        <f>IF(ROW($AA993)&lt;=VALUE(LEFT(AA$1,FIND("-",AA$1,1)-1))+VALUE(LEFT(AB$1,FIND("-",AB$1,1)-1)-1),0,AVERAGE(INDEX($AA:$AA,ROW($AA993)-VALUE(LEFT(AB$1,FIND("-",AB$1,1)-1))+1):$AA993))</f>
        <v>88.914027149321257</v>
      </c>
      <c r="AC993">
        <f>IF(ROW($AA993)&lt;=VALUE(LEFT(AA$1,FIND("-",AA$1,1)-1))+VALUE(LEFT(AB$1,FIND("-",AB$1,1)-1)-1)+VALUE(LEFT(AC$1,FIND("-",AC$1,1)-1)-1),0,AVERAGE(INDEX($AB:$AB,ROW($AB993)-VALUE(LEFT(AC$1,FIND("-",AC$1,1)-1))+1):$AB993))</f>
        <v>80.383777442600945</v>
      </c>
      <c r="AE993">
        <f t="shared" si="141"/>
        <v>44684244</v>
      </c>
      <c r="AG993" t="str">
        <f t="shared" si="143"/>
        <v/>
      </c>
    </row>
    <row r="994" spans="1:33" x14ac:dyDescent="0.25">
      <c r="A994" s="6">
        <v>37925</v>
      </c>
      <c r="B994">
        <v>1.28</v>
      </c>
      <c r="C994">
        <v>1.32</v>
      </c>
      <c r="D994">
        <v>1.23</v>
      </c>
      <c r="E994">
        <v>1.24</v>
      </c>
      <c r="F994">
        <v>0.71488600000000002</v>
      </c>
      <c r="G994">
        <v>2002500</v>
      </c>
      <c r="I994" t="str">
        <f t="shared" si="136"/>
        <v/>
      </c>
      <c r="J994" t="str">
        <f t="shared" si="137"/>
        <v>Overbought</v>
      </c>
      <c r="K994" t="str">
        <f t="shared" si="138"/>
        <v>Overbought Below %D</v>
      </c>
      <c r="M994" s="11" t="str">
        <f t="shared" si="142"/>
        <v/>
      </c>
      <c r="O994">
        <f>IF(ROW($E994)&lt;=VALUE(LEFT(O$1,FIND("-",O$1,1)-1)),0,IF(ROW($E994)=VALUE(LEFT(O$1,FIND("-",O$1,1)-1))+1,AVERAGE(INDEX($E:$E,ROW($E994)-VALUE(LEFT(O$1,FIND("-",O$1,1)-1))):$E994),($E994*(2/(VALUE(LEFT(O$1,FIND("-",O$1,1)-1))+1)))+(O993*(1-(2/(VALUE(LEFT(O$1,FIND("-",O$1,1)-1))+1))))))</f>
        <v>0.8736270730145953</v>
      </c>
      <c r="Q994">
        <f>IF(ROW($E994)&lt;=VALUE(LEFT(Q$1,FIND("-",Q$1,1)-1)),0,IF(ROW($E994)=VALUE(LEFT(Q$1,FIND("-",Q$1,1)-1))+1,AVERAGE(INDEX($E:$E,ROW($E994)-VALUE(LEFT(Q$1,FIND("-",Q$1,1)-1))):$E994),($E994*(2/(VALUE(LEFT(Q$1,FIND("-",Q$1,1)-1))+1)))+(Q993*(1-(2/(VALUE(LEFT(Q$1,FIND("-",Q$1,1)-1))+1))))))</f>
        <v>1.1586366885074915</v>
      </c>
      <c r="R994">
        <f>IF(ROW($E994)&lt;=VALUE(LEFT(R$1,FIND("-",R$1,1)-1)),0,IF(ROW($E994)=VALUE(LEFT(R$1,FIND("-",R$1,1)-1))+1,AVERAGE(INDEX($E:$E,ROW($E994)-VALUE(LEFT(R$1,FIND("-",R$1,1)-1))):$E994),($E994*(2/(VALUE(LEFT(R$1,FIND("-",R$1,1)-1))+1)))+(R993*(1-(2/(VALUE(LEFT(R$1,FIND("-",R$1,1)-1))+1))))))</f>
        <v>1.1078463074024913</v>
      </c>
      <c r="S994">
        <f t="shared" si="139"/>
        <v>5.0790381105000115E-2</v>
      </c>
      <c r="T994">
        <f>IF(ROW($E994)&lt;=MAX(VALUE(LEFT(Q$1,FIND("-",Q$1,1)-1)),VALUE(LEFT(R$1,FIND("-",R$1,1)-1)))+VALUE(LEFT(T$1,FIND("-",T$1,1)-1))-1,0,IF(ROW($E994)=MAX(VALUE(LEFT(Q$1,FIND("-",Q$1,1)-1)),VALUE(LEFT(R$1,FIND("-",R$1,1)-1)))+VALUE(LEFT(T$1,FIND("-",T$1,1)-1)),AVERAGE(INDEX($S:$S,ROW(S994)-VALUE(LEFT(T$1,FIND("-",T$1,1)-1))+1):S994),($S994*(2/(VALUE(LEFT(T$1,FIND("-",T$1,1)-1))+1)))+(T993*(1-(2/(VALUE(LEFT(T$1,FIND("-",T$1,1)-1))+1))))))</f>
        <v>3.5308709516239829E-2</v>
      </c>
      <c r="V994">
        <f t="shared" si="140"/>
        <v>-3.0000000000000027E-2</v>
      </c>
      <c r="W994">
        <f>IF(ROW($E994)&lt;=VALUE(LEFT(W$1,FIND("-",W$1,1)-1))+1,0,IF(ROW($E993)=VALUE(LEFT(W$1,FIND("-",W$1,1)-1))+1,100-100/(1+ABS((SUMIF(INDEX($V:$V,ROW($V994)-VALUE(LEFT(W$1,FIND("-",W$1,1)-1))+1):$V994,"&gt;0",INDEX($V:$V,ROW($V994)-VALUE(LEFT(W$1,FIND("-",W$1,1)-1))+1):$V994)/COUNTIF(INDEX($V:$V,ROW($V994)-VALUE(LEFT(W$1,FIND("-",W$1,1)-1))+1):$V994,"&gt;0"))/(SUMIF(INDEX($V:$V,ROW($V994)-VALUE(LEFT(W$1,FIND("-",W$1,1)-1))+1):$V994,"&lt;0",INDEX($V:$V,ROW($V994)-VALUE(LEFT(W$1,FIND("-",W$1,1)-1))+1):$V994)/COUNTIF(INDEX($V:$V,ROW($V994)-VALUE(LEFT(W$1,FIND("-",W$1,1)-1))+1):$V994,"&lt;0")))),100-100/(1+ABS((SUMIF(INDEX($V:$V,ROW($V994)-VALUE(LEFT(W$1,FIND("-",W$1,1)-1))+1):$V994,"&gt;0",INDEX($V:$V,ROW($V994)-VALUE(LEFT(W$1,FIND("-",W$1,1)-1))+1):$V994)/VALUE(LEFT(W$1,FIND("-",W$1,1)-1)))/(SUMIF(INDEX($V:$V,ROW($V994)-VALUE(LEFT(W$1,FIND("-",W$1,1)-1))+1):$V994,"&lt;0",INDEX($V:$V,ROW($V994)-VALUE(LEFT(W$1,FIND("-",W$1,1)-1))+1):$V994)/VALUE(LEFT(W$1,FIND("-",W$1,1)-1)))))))</f>
        <v>78.378378378378358</v>
      </c>
      <c r="Y994">
        <f>IF(ROW($E994)&lt;=VALUE(LEFT(Y$1,FIND("-",Y$1,1)-1)),0,MAX(INDEX(C:C,ROW(C994)-VALUE(LEFT(Y$1,FIND("-",Y$1,1)-1))+1):C994))</f>
        <v>1.32</v>
      </c>
      <c r="Z994">
        <f>IF(ROW($E994)&lt;=VALUE(LEFT(Z$1,FIND("-",Z$1,1)-1)),0,MIN(INDEX(D:D,ROW(D994)-VALUE(LEFT(Z$1,FIND("-",Z$1,1)-1))+1):D994))</f>
        <v>1.02</v>
      </c>
      <c r="AA994">
        <f t="shared" si="144"/>
        <v>73.333333333333314</v>
      </c>
      <c r="AB994">
        <f>IF(ROW($AA994)&lt;=VALUE(LEFT(AA$1,FIND("-",AA$1,1)-1))+VALUE(LEFT(AB$1,FIND("-",AB$1,1)-1)-1),0,AVERAGE(INDEX($AA:$AA,ROW($AA994)-VALUE(LEFT(AB$1,FIND("-",AB$1,1)-1))+1):$AA994))</f>
        <v>85.907491201608835</v>
      </c>
      <c r="AC994">
        <f>IF(ROW($AA994)&lt;=VALUE(LEFT(AA$1,FIND("-",AA$1,1)-1))+VALUE(LEFT(AB$1,FIND("-",AB$1,1)-1)-1)+VALUE(LEFT(AC$1,FIND("-",AC$1,1)-1)-1),0,AVERAGE(INDEX($AB:$AB,ROW($AB994)-VALUE(LEFT(AC$1,FIND("-",AC$1,1)-1))+1):$AB994))</f>
        <v>84.417630299983216</v>
      </c>
      <c r="AE994">
        <f t="shared" si="141"/>
        <v>42681744</v>
      </c>
      <c r="AG994" t="str">
        <f t="shared" si="143"/>
        <v/>
      </c>
    </row>
    <row r="995" spans="1:33" x14ac:dyDescent="0.25">
      <c r="A995" s="6">
        <v>37928</v>
      </c>
      <c r="B995">
        <v>1.3</v>
      </c>
      <c r="C995">
        <v>1.3</v>
      </c>
      <c r="D995">
        <v>1.22</v>
      </c>
      <c r="E995">
        <v>1.23</v>
      </c>
      <c r="F995">
        <v>0.709121</v>
      </c>
      <c r="G995">
        <v>831500</v>
      </c>
      <c r="I995" t="str">
        <f t="shared" si="136"/>
        <v/>
      </c>
      <c r="J995" t="str">
        <f t="shared" si="137"/>
        <v>Overbought</v>
      </c>
      <c r="K995" t="str">
        <f t="shared" si="138"/>
        <v>Overbought Above %D</v>
      </c>
      <c r="M995" s="11" t="str">
        <f t="shared" si="142"/>
        <v/>
      </c>
      <c r="O995">
        <f>IF(ROW($E995)&lt;=VALUE(LEFT(O$1,FIND("-",O$1,1)-1)),0,IF(ROW($E995)=VALUE(LEFT(O$1,FIND("-",O$1,1)-1))+1,AVERAGE(INDEX($E:$E,ROW($E995)-VALUE(LEFT(O$1,FIND("-",O$1,1)-1))):$E995),($E995*(2/(VALUE(LEFT(O$1,FIND("-",O$1,1)-1))+1)))+(O994*(1-(2/(VALUE(LEFT(O$1,FIND("-",O$1,1)-1))+1))))))</f>
        <v>0.87717307228808195</v>
      </c>
      <c r="Q995">
        <f>IF(ROW($E995)&lt;=VALUE(LEFT(Q$1,FIND("-",Q$1,1)-1)),0,IF(ROW($E995)=VALUE(LEFT(Q$1,FIND("-",Q$1,1)-1))+1,AVERAGE(INDEX($E:$E,ROW($E995)-VALUE(LEFT(Q$1,FIND("-",Q$1,1)-1))):$E995),($E995*(2/(VALUE(LEFT(Q$1,FIND("-",Q$1,1)-1))+1)))+(Q994*(1-(2/(VALUE(LEFT(Q$1,FIND("-",Q$1,1)-1))+1))))))</f>
        <v>1.1696156595063389</v>
      </c>
      <c r="R995">
        <f>IF(ROW($E995)&lt;=VALUE(LEFT(R$1,FIND("-",R$1,1)-1)),0,IF(ROW($E995)=VALUE(LEFT(R$1,FIND("-",R$1,1)-1))+1,AVERAGE(INDEX($E:$E,ROW($E995)-VALUE(LEFT(R$1,FIND("-",R$1,1)-1))):$E995),($E995*(2/(VALUE(LEFT(R$1,FIND("-",R$1,1)-1))+1)))+(R994*(1-(2/(VALUE(LEFT(R$1,FIND("-",R$1,1)-1))+1))))))</f>
        <v>1.1168947290763809</v>
      </c>
      <c r="S995">
        <f t="shared" si="139"/>
        <v>5.2720930429958068E-2</v>
      </c>
      <c r="T995">
        <f>IF(ROW($E995)&lt;=MAX(VALUE(LEFT(Q$1,FIND("-",Q$1,1)-1)),VALUE(LEFT(R$1,FIND("-",R$1,1)-1)))+VALUE(LEFT(T$1,FIND("-",T$1,1)-1))-1,0,IF(ROW($E995)=MAX(VALUE(LEFT(Q$1,FIND("-",Q$1,1)-1)),VALUE(LEFT(R$1,FIND("-",R$1,1)-1)))+VALUE(LEFT(T$1,FIND("-",T$1,1)-1)),AVERAGE(INDEX($S:$S,ROW(S995)-VALUE(LEFT(T$1,FIND("-",T$1,1)-1))+1):S995),($S995*(2/(VALUE(LEFT(T$1,FIND("-",T$1,1)-1))+1)))+(T994*(1-(2/(VALUE(LEFT(T$1,FIND("-",T$1,1)-1))+1))))))</f>
        <v>3.8791153698983477E-2</v>
      </c>
      <c r="V995">
        <f t="shared" si="140"/>
        <v>-1.0000000000000009E-2</v>
      </c>
      <c r="W995">
        <f>IF(ROW($E995)&lt;=VALUE(LEFT(W$1,FIND("-",W$1,1)-1))+1,0,IF(ROW($E994)=VALUE(LEFT(W$1,FIND("-",W$1,1)-1))+1,100-100/(1+ABS((SUMIF(INDEX($V:$V,ROW($V995)-VALUE(LEFT(W$1,FIND("-",W$1,1)-1))+1):$V995,"&gt;0",INDEX($V:$V,ROW($V995)-VALUE(LEFT(W$1,FIND("-",W$1,1)-1))+1):$V995)/COUNTIF(INDEX($V:$V,ROW($V995)-VALUE(LEFT(W$1,FIND("-",W$1,1)-1))+1):$V995,"&gt;0"))/(SUMIF(INDEX($V:$V,ROW($V995)-VALUE(LEFT(W$1,FIND("-",W$1,1)-1))+1):$V995,"&lt;0",INDEX($V:$V,ROW($V995)-VALUE(LEFT(W$1,FIND("-",W$1,1)-1))+1):$V995)/COUNTIF(INDEX($V:$V,ROW($V995)-VALUE(LEFT(W$1,FIND("-",W$1,1)-1))+1):$V995,"&lt;0")))),100-100/(1+ABS((SUMIF(INDEX($V:$V,ROW($V995)-VALUE(LEFT(W$1,FIND("-",W$1,1)-1))+1):$V995,"&gt;0",INDEX($V:$V,ROW($V995)-VALUE(LEFT(W$1,FIND("-",W$1,1)-1))+1):$V995)/VALUE(LEFT(W$1,FIND("-",W$1,1)-1)))/(SUMIF(INDEX($V:$V,ROW($V995)-VALUE(LEFT(W$1,FIND("-",W$1,1)-1))+1):$V995,"&lt;0",INDEX($V:$V,ROW($V995)-VALUE(LEFT(W$1,FIND("-",W$1,1)-1))+1):$V995)/VALUE(LEFT(W$1,FIND("-",W$1,1)-1)))))))</f>
        <v>74.285714285714263</v>
      </c>
      <c r="Y995">
        <f>IF(ROW($E995)&lt;=VALUE(LEFT(Y$1,FIND("-",Y$1,1)-1)),0,MAX(INDEX(C:C,ROW(C995)-VALUE(LEFT(Y$1,FIND("-",Y$1,1)-1))+1):C995))</f>
        <v>1.32</v>
      </c>
      <c r="Z995">
        <f>IF(ROW($E995)&lt;=VALUE(LEFT(Z$1,FIND("-",Z$1,1)-1)),0,MIN(INDEX(D:D,ROW(D995)-VALUE(LEFT(Z$1,FIND("-",Z$1,1)-1))+1):D995))</f>
        <v>1.03</v>
      </c>
      <c r="AA995">
        <f t="shared" si="144"/>
        <v>68.965517241379288</v>
      </c>
      <c r="AB995">
        <f>IF(ROW($AA995)&lt;=VALUE(LEFT(AA$1,FIND("-",AA$1,1)-1))+VALUE(LEFT(AB$1,FIND("-",AB$1,1)-1)-1),0,AVERAGE(INDEX($AA:$AA,ROW($AA995)-VALUE(LEFT(AB$1,FIND("-",AB$1,1)-1))+1):$AA995))</f>
        <v>79.484232242852912</v>
      </c>
      <c r="AC995">
        <f>IF(ROW($AA995)&lt;=VALUE(LEFT(AA$1,FIND("-",AA$1,1)-1))+VALUE(LEFT(AB$1,FIND("-",AB$1,1)-1)-1)+VALUE(LEFT(AC$1,FIND("-",AC$1,1)-1)-1),0,AVERAGE(INDEX($AB:$AB,ROW($AB995)-VALUE(LEFT(AC$1,FIND("-",AC$1,1)-1))+1):$AB995))</f>
        <v>84.768583531261001</v>
      </c>
      <c r="AE995">
        <f t="shared" si="141"/>
        <v>41850244</v>
      </c>
      <c r="AG995" t="str">
        <f t="shared" si="143"/>
        <v/>
      </c>
    </row>
    <row r="996" spans="1:33" x14ac:dyDescent="0.25">
      <c r="A996" s="6">
        <v>37929</v>
      </c>
      <c r="B996">
        <v>1.24</v>
      </c>
      <c r="C996">
        <v>1.25</v>
      </c>
      <c r="D996">
        <v>1.2</v>
      </c>
      <c r="E996">
        <v>1.22</v>
      </c>
      <c r="F996">
        <v>0.70335499999999995</v>
      </c>
      <c r="G996">
        <v>536500</v>
      </c>
      <c r="I996" t="str">
        <f t="shared" si="136"/>
        <v/>
      </c>
      <c r="J996" t="str">
        <f t="shared" si="137"/>
        <v>Overbought</v>
      </c>
      <c r="K996" t="str">
        <f t="shared" si="138"/>
        <v>Sell</v>
      </c>
      <c r="M996" s="11" t="str">
        <f t="shared" si="142"/>
        <v>Sell</v>
      </c>
      <c r="O996">
        <f>IF(ROW($E996)&lt;=VALUE(LEFT(O$1,FIND("-",O$1,1)-1)),0,IF(ROW($E996)=VALUE(LEFT(O$1,FIND("-",O$1,1)-1))+1,AVERAGE(INDEX($E:$E,ROW($E996)-VALUE(LEFT(O$1,FIND("-",O$1,1)-1))):$E996),($E996*(2/(VALUE(LEFT(O$1,FIND("-",O$1,1)-1))+1)))+(O995*(1-(2/(VALUE(LEFT(O$1,FIND("-",O$1,1)-1))+1))))))</f>
        <v>0.8805842854991458</v>
      </c>
      <c r="Q996">
        <f>IF(ROW($E996)&lt;=VALUE(LEFT(Q$1,FIND("-",Q$1,1)-1)),0,IF(ROW($E996)=VALUE(LEFT(Q$1,FIND("-",Q$1,1)-1))+1,AVERAGE(INDEX($E:$E,ROW($E996)-VALUE(LEFT(Q$1,FIND("-",Q$1,1)-1))):$E996),($E996*(2/(VALUE(LEFT(Q$1,FIND("-",Q$1,1)-1))+1)))+(Q995*(1-(2/(VALUE(LEFT(Q$1,FIND("-",Q$1,1)-1))+1))))))</f>
        <v>1.1773670965053638</v>
      </c>
      <c r="R996">
        <f>IF(ROW($E996)&lt;=VALUE(LEFT(R$1,FIND("-",R$1,1)-1)),0,IF(ROW($E996)=VALUE(LEFT(R$1,FIND("-",R$1,1)-1))+1,AVERAGE(INDEX($E:$E,ROW($E996)-VALUE(LEFT(R$1,FIND("-",R$1,1)-1))):$E996),($E996*(2/(VALUE(LEFT(R$1,FIND("-",R$1,1)-1))+1)))+(R995*(1-(2/(VALUE(LEFT(R$1,FIND("-",R$1,1)-1))+1))))))</f>
        <v>1.1245321565522046</v>
      </c>
      <c r="S996">
        <f t="shared" si="139"/>
        <v>5.2834939953159132E-2</v>
      </c>
      <c r="T996">
        <f>IF(ROW($E996)&lt;=MAX(VALUE(LEFT(Q$1,FIND("-",Q$1,1)-1)),VALUE(LEFT(R$1,FIND("-",R$1,1)-1)))+VALUE(LEFT(T$1,FIND("-",T$1,1)-1))-1,0,IF(ROW($E996)=MAX(VALUE(LEFT(Q$1,FIND("-",Q$1,1)-1)),VALUE(LEFT(R$1,FIND("-",R$1,1)-1)))+VALUE(LEFT(T$1,FIND("-",T$1,1)-1)),AVERAGE(INDEX($S:$S,ROW(S996)-VALUE(LEFT(T$1,FIND("-",T$1,1)-1))+1):S996),($S996*(2/(VALUE(LEFT(T$1,FIND("-",T$1,1)-1))+1)))+(T995*(1-(2/(VALUE(LEFT(T$1,FIND("-",T$1,1)-1))+1))))))</f>
        <v>4.159991094981861E-2</v>
      </c>
      <c r="V996">
        <f t="shared" si="140"/>
        <v>-1.0000000000000009E-2</v>
      </c>
      <c r="W996">
        <f>IF(ROW($E996)&lt;=VALUE(LEFT(W$1,FIND("-",W$1,1)-1))+1,0,IF(ROW($E995)=VALUE(LEFT(W$1,FIND("-",W$1,1)-1))+1,100-100/(1+ABS((SUMIF(INDEX($V:$V,ROW($V996)-VALUE(LEFT(W$1,FIND("-",W$1,1)-1))+1):$V996,"&gt;0",INDEX($V:$V,ROW($V996)-VALUE(LEFT(W$1,FIND("-",W$1,1)-1))+1):$V996)/COUNTIF(INDEX($V:$V,ROW($V996)-VALUE(LEFT(W$1,FIND("-",W$1,1)-1))+1):$V996,"&gt;0"))/(SUMIF(INDEX($V:$V,ROW($V996)-VALUE(LEFT(W$1,FIND("-",W$1,1)-1))+1):$V996,"&lt;0",INDEX($V:$V,ROW($V996)-VALUE(LEFT(W$1,FIND("-",W$1,1)-1))+1):$V996)/COUNTIF(INDEX($V:$V,ROW($V996)-VALUE(LEFT(W$1,FIND("-",W$1,1)-1))+1):$V996,"&lt;0")))),100-100/(1+ABS((SUMIF(INDEX($V:$V,ROW($V996)-VALUE(LEFT(W$1,FIND("-",W$1,1)-1))+1):$V996,"&gt;0",INDEX($V:$V,ROW($V996)-VALUE(LEFT(W$1,FIND("-",W$1,1)-1))+1):$V996)/VALUE(LEFT(W$1,FIND("-",W$1,1)-1)))/(SUMIF(INDEX($V:$V,ROW($V996)-VALUE(LEFT(W$1,FIND("-",W$1,1)-1))+1):$V996,"&lt;0",INDEX($V:$V,ROW($V996)-VALUE(LEFT(W$1,FIND("-",W$1,1)-1))+1):$V996)/VALUE(LEFT(W$1,FIND("-",W$1,1)-1)))))))</f>
        <v>71.428571428571402</v>
      </c>
      <c r="Y996">
        <f>IF(ROW($E996)&lt;=VALUE(LEFT(Y$1,FIND("-",Y$1,1)-1)),0,MAX(INDEX(C:C,ROW(C996)-VALUE(LEFT(Y$1,FIND("-",Y$1,1)-1))+1):C996))</f>
        <v>1.32</v>
      </c>
      <c r="Z996">
        <f>IF(ROW($E996)&lt;=VALUE(LEFT(Z$1,FIND("-",Z$1,1)-1)),0,MIN(INDEX(D:D,ROW(D996)-VALUE(LEFT(Z$1,FIND("-",Z$1,1)-1))+1):D996))</f>
        <v>1.05</v>
      </c>
      <c r="AA996">
        <f t="shared" si="144"/>
        <v>62.962962962962933</v>
      </c>
      <c r="AB996">
        <f>IF(ROW($AA996)&lt;=VALUE(LEFT(AA$1,FIND("-",AA$1,1)-1))+VALUE(LEFT(AB$1,FIND("-",AB$1,1)-1)-1),0,AVERAGE(INDEX($AA:$AA,ROW($AA996)-VALUE(LEFT(AB$1,FIND("-",AB$1,1)-1))+1):$AA996))</f>
        <v>68.420604512558512</v>
      </c>
      <c r="AC996">
        <f>IF(ROW($AA996)&lt;=VALUE(LEFT(AA$1,FIND("-",AA$1,1)-1))+VALUE(LEFT(AB$1,FIND("-",AB$1,1)-1)-1)+VALUE(LEFT(AC$1,FIND("-",AC$1,1)-1)-1),0,AVERAGE(INDEX($AB:$AB,ROW($AB996)-VALUE(LEFT(AC$1,FIND("-",AC$1,1)-1))+1):$AB996))</f>
        <v>77.937442652340096</v>
      </c>
      <c r="AE996">
        <f t="shared" si="141"/>
        <v>41313744</v>
      </c>
      <c r="AG996" t="str">
        <f t="shared" si="143"/>
        <v>Sell</v>
      </c>
    </row>
    <row r="997" spans="1:33" x14ac:dyDescent="0.25">
      <c r="A997" s="6">
        <v>37930</v>
      </c>
      <c r="B997">
        <v>1.23</v>
      </c>
      <c r="C997">
        <v>1.23</v>
      </c>
      <c r="D997">
        <v>1.18</v>
      </c>
      <c r="E997">
        <v>1.18</v>
      </c>
      <c r="F997">
        <v>0.68029499999999998</v>
      </c>
      <c r="G997">
        <v>468200</v>
      </c>
      <c r="I997" t="str">
        <f t="shared" si="136"/>
        <v/>
      </c>
      <c r="J997" t="str">
        <f t="shared" si="137"/>
        <v/>
      </c>
      <c r="K997" t="str">
        <f t="shared" si="138"/>
        <v/>
      </c>
      <c r="M997" s="11" t="str">
        <f t="shared" si="142"/>
        <v/>
      </c>
      <c r="O997">
        <f>IF(ROW($E997)&lt;=VALUE(LEFT(O$1,FIND("-",O$1,1)-1)),0,IF(ROW($E997)=VALUE(LEFT(O$1,FIND("-",O$1,1)-1))+1,AVERAGE(INDEX($E:$E,ROW($E997)-VALUE(LEFT(O$1,FIND("-",O$1,1)-1))):$E997),($E997*(2/(VALUE(LEFT(O$1,FIND("-",O$1,1)-1))+1)))+(O996*(1-(2/(VALUE(LEFT(O$1,FIND("-",O$1,1)-1))+1))))))</f>
        <v>0.88356354633995038</v>
      </c>
      <c r="Q997">
        <f>IF(ROW($E997)&lt;=VALUE(LEFT(Q$1,FIND("-",Q$1,1)-1)),0,IF(ROW($E997)=VALUE(LEFT(Q$1,FIND("-",Q$1,1)-1))+1,AVERAGE(INDEX($E:$E,ROW($E997)-VALUE(LEFT(Q$1,FIND("-",Q$1,1)-1))):$E997),($E997*(2/(VALUE(LEFT(Q$1,FIND("-",Q$1,1)-1))+1)))+(Q996*(1-(2/(VALUE(LEFT(Q$1,FIND("-",Q$1,1)-1))+1))))))</f>
        <v>1.1777721585814618</v>
      </c>
      <c r="R997">
        <f>IF(ROW($E997)&lt;=VALUE(LEFT(R$1,FIND("-",R$1,1)-1)),0,IF(ROW($E997)=VALUE(LEFT(R$1,FIND("-",R$1,1)-1))+1,AVERAGE(INDEX($E:$E,ROW($E997)-VALUE(LEFT(R$1,FIND("-",R$1,1)-1))):$E997),($E997*(2/(VALUE(LEFT(R$1,FIND("-",R$1,1)-1))+1)))+(R996*(1-(2/(VALUE(LEFT(R$1,FIND("-",R$1,1)-1))+1))))))</f>
        <v>1.1286408856964858</v>
      </c>
      <c r="S997">
        <f t="shared" si="139"/>
        <v>4.9131272884975985E-2</v>
      </c>
      <c r="T997">
        <f>IF(ROW($E997)&lt;=MAX(VALUE(LEFT(Q$1,FIND("-",Q$1,1)-1)),VALUE(LEFT(R$1,FIND("-",R$1,1)-1)))+VALUE(LEFT(T$1,FIND("-",T$1,1)-1))-1,0,IF(ROW($E997)=MAX(VALUE(LEFT(Q$1,FIND("-",Q$1,1)-1)),VALUE(LEFT(R$1,FIND("-",R$1,1)-1)))+VALUE(LEFT(T$1,FIND("-",T$1,1)-1)),AVERAGE(INDEX($S:$S,ROW(S997)-VALUE(LEFT(T$1,FIND("-",T$1,1)-1))+1):S997),($S997*(2/(VALUE(LEFT(T$1,FIND("-",T$1,1)-1))+1)))+(T996*(1-(2/(VALUE(LEFT(T$1,FIND("-",T$1,1)-1))+1))))))</f>
        <v>4.3106183336850082E-2</v>
      </c>
      <c r="V997">
        <f t="shared" si="140"/>
        <v>-4.0000000000000036E-2</v>
      </c>
      <c r="W997">
        <f>IF(ROW($E997)&lt;=VALUE(LEFT(W$1,FIND("-",W$1,1)-1))+1,0,IF(ROW($E996)=VALUE(LEFT(W$1,FIND("-",W$1,1)-1))+1,100-100/(1+ABS((SUMIF(INDEX($V:$V,ROW($V997)-VALUE(LEFT(W$1,FIND("-",W$1,1)-1))+1):$V997,"&gt;0",INDEX($V:$V,ROW($V997)-VALUE(LEFT(W$1,FIND("-",W$1,1)-1))+1):$V997)/COUNTIF(INDEX($V:$V,ROW($V997)-VALUE(LEFT(W$1,FIND("-",W$1,1)-1))+1):$V997,"&gt;0"))/(SUMIF(INDEX($V:$V,ROW($V997)-VALUE(LEFT(W$1,FIND("-",W$1,1)-1))+1):$V997,"&lt;0",INDEX($V:$V,ROW($V997)-VALUE(LEFT(W$1,FIND("-",W$1,1)-1))+1):$V997)/COUNTIF(INDEX($V:$V,ROW($V997)-VALUE(LEFT(W$1,FIND("-",W$1,1)-1))+1):$V997,"&lt;0")))),100-100/(1+ABS((SUMIF(INDEX($V:$V,ROW($V997)-VALUE(LEFT(W$1,FIND("-",W$1,1)-1))+1):$V997,"&gt;0",INDEX($V:$V,ROW($V997)-VALUE(LEFT(W$1,FIND("-",W$1,1)-1))+1):$V997)/VALUE(LEFT(W$1,FIND("-",W$1,1)-1)))/(SUMIF(INDEX($V:$V,ROW($V997)-VALUE(LEFT(W$1,FIND("-",W$1,1)-1))+1):$V997,"&lt;0",INDEX($V:$V,ROW($V997)-VALUE(LEFT(W$1,FIND("-",W$1,1)-1))+1):$V997)/VALUE(LEFT(W$1,FIND("-",W$1,1)-1)))))))</f>
        <v>65.789473684210506</v>
      </c>
      <c r="Y997">
        <f>IF(ROW($E997)&lt;=VALUE(LEFT(Y$1,FIND("-",Y$1,1)-1)),0,MAX(INDEX(C:C,ROW(C997)-VALUE(LEFT(Y$1,FIND("-",Y$1,1)-1))+1):C997))</f>
        <v>1.32</v>
      </c>
      <c r="Z997">
        <f>IF(ROW($E997)&lt;=VALUE(LEFT(Z$1,FIND("-",Z$1,1)-1)),0,MIN(INDEX(D:D,ROW(D997)-VALUE(LEFT(Z$1,FIND("-",Z$1,1)-1))+1):D997))</f>
        <v>1.05</v>
      </c>
      <c r="AA997">
        <f t="shared" si="144"/>
        <v>48.14814814814811</v>
      </c>
      <c r="AB997">
        <f>IF(ROW($AA997)&lt;=VALUE(LEFT(AA$1,FIND("-",AA$1,1)-1))+VALUE(LEFT(AB$1,FIND("-",AB$1,1)-1)-1),0,AVERAGE(INDEX($AA:$AA,ROW($AA997)-VALUE(LEFT(AB$1,FIND("-",AB$1,1)-1))+1):$AA997))</f>
        <v>60.025542784163441</v>
      </c>
      <c r="AC997">
        <f>IF(ROW($AA997)&lt;=VALUE(LEFT(AA$1,FIND("-",AA$1,1)-1))+VALUE(LEFT(AB$1,FIND("-",AB$1,1)-1)-1)+VALUE(LEFT(AC$1,FIND("-",AC$1,1)-1)-1),0,AVERAGE(INDEX($AB:$AB,ROW($AB997)-VALUE(LEFT(AC$1,FIND("-",AC$1,1)-1))+1):$AB997))</f>
        <v>69.310126513191619</v>
      </c>
      <c r="AE997">
        <f t="shared" si="141"/>
        <v>40845544</v>
      </c>
      <c r="AG997" t="str">
        <f t="shared" si="143"/>
        <v/>
      </c>
    </row>
    <row r="998" spans="1:33" x14ac:dyDescent="0.25">
      <c r="A998" s="6">
        <v>37931</v>
      </c>
      <c r="B998">
        <v>1.2</v>
      </c>
      <c r="C998">
        <v>1.22</v>
      </c>
      <c r="D998">
        <v>1.18</v>
      </c>
      <c r="E998">
        <v>1.18</v>
      </c>
      <c r="F998">
        <v>0.68029499999999998</v>
      </c>
      <c r="G998">
        <v>558000</v>
      </c>
      <c r="I998" t="str">
        <f t="shared" si="136"/>
        <v/>
      </c>
      <c r="J998" t="str">
        <f t="shared" si="137"/>
        <v/>
      </c>
      <c r="K998" t="str">
        <f t="shared" si="138"/>
        <v/>
      </c>
      <c r="M998" s="11" t="str">
        <f t="shared" si="142"/>
        <v/>
      </c>
      <c r="O998">
        <f>IF(ROW($E998)&lt;=VALUE(LEFT(O$1,FIND("-",O$1,1)-1)),0,IF(ROW($E998)=VALUE(LEFT(O$1,FIND("-",O$1,1)-1))+1,AVERAGE(INDEX($E:$E,ROW($E998)-VALUE(LEFT(O$1,FIND("-",O$1,1)-1))):$E998),($E998*(2/(VALUE(LEFT(O$1,FIND("-",O$1,1)-1))+1)))+(O997*(1-(2/(VALUE(LEFT(O$1,FIND("-",O$1,1)-1))+1))))))</f>
        <v>0.88651316279427927</v>
      </c>
      <c r="Q998">
        <f>IF(ROW($E998)&lt;=VALUE(LEFT(Q$1,FIND("-",Q$1,1)-1)),0,IF(ROW($E998)=VALUE(LEFT(Q$1,FIND("-",Q$1,1)-1))+1,AVERAGE(INDEX($E:$E,ROW($E998)-VALUE(LEFT(Q$1,FIND("-",Q$1,1)-1))):$E998),($E998*(2/(VALUE(LEFT(Q$1,FIND("-",Q$1,1)-1))+1)))+(Q997*(1-(2/(VALUE(LEFT(Q$1,FIND("-",Q$1,1)-1))+1))))))</f>
        <v>1.1781149034150831</v>
      </c>
      <c r="R998">
        <f>IF(ROW($E998)&lt;=VALUE(LEFT(R$1,FIND("-",R$1,1)-1)),0,IF(ROW($E998)=VALUE(LEFT(R$1,FIND("-",R$1,1)-1))+1,AVERAGE(INDEX($E:$E,ROW($E998)-VALUE(LEFT(R$1,FIND("-",R$1,1)-1))):$E998),($E998*(2/(VALUE(LEFT(R$1,FIND("-",R$1,1)-1))+1)))+(R997*(1-(2/(VALUE(LEFT(R$1,FIND("-",R$1,1)-1))+1))))))</f>
        <v>1.132445264533783</v>
      </c>
      <c r="S998">
        <f t="shared" si="139"/>
        <v>4.5669638881300045E-2</v>
      </c>
      <c r="T998">
        <f>IF(ROW($E998)&lt;=MAX(VALUE(LEFT(Q$1,FIND("-",Q$1,1)-1)),VALUE(LEFT(R$1,FIND("-",R$1,1)-1)))+VALUE(LEFT(T$1,FIND("-",T$1,1)-1))-1,0,IF(ROW($E998)=MAX(VALUE(LEFT(Q$1,FIND("-",Q$1,1)-1)),VALUE(LEFT(R$1,FIND("-",R$1,1)-1)))+VALUE(LEFT(T$1,FIND("-",T$1,1)-1)),AVERAGE(INDEX($S:$S,ROW(S998)-VALUE(LEFT(T$1,FIND("-",T$1,1)-1))+1):S998),($S998*(2/(VALUE(LEFT(T$1,FIND("-",T$1,1)-1))+1)))+(T997*(1-(2/(VALUE(LEFT(T$1,FIND("-",T$1,1)-1))+1))))))</f>
        <v>4.3618874445740072E-2</v>
      </c>
      <c r="V998">
        <f t="shared" si="140"/>
        <v>0</v>
      </c>
      <c r="W998">
        <f>IF(ROW($E998)&lt;=VALUE(LEFT(W$1,FIND("-",W$1,1)-1))+1,0,IF(ROW($E997)=VALUE(LEFT(W$1,FIND("-",W$1,1)-1))+1,100-100/(1+ABS((SUMIF(INDEX($V:$V,ROW($V998)-VALUE(LEFT(W$1,FIND("-",W$1,1)-1))+1):$V998,"&gt;0",INDEX($V:$V,ROW($V998)-VALUE(LEFT(W$1,FIND("-",W$1,1)-1))+1):$V998)/COUNTIF(INDEX($V:$V,ROW($V998)-VALUE(LEFT(W$1,FIND("-",W$1,1)-1))+1):$V998,"&gt;0"))/(SUMIF(INDEX($V:$V,ROW($V998)-VALUE(LEFT(W$1,FIND("-",W$1,1)-1))+1):$V998,"&lt;0",INDEX($V:$V,ROW($V998)-VALUE(LEFT(W$1,FIND("-",W$1,1)-1))+1):$V998)/COUNTIF(INDEX($V:$V,ROW($V998)-VALUE(LEFT(W$1,FIND("-",W$1,1)-1))+1):$V998,"&lt;0")))),100-100/(1+ABS((SUMIF(INDEX($V:$V,ROW($V998)-VALUE(LEFT(W$1,FIND("-",W$1,1)-1))+1):$V998,"&gt;0",INDEX($V:$V,ROW($V998)-VALUE(LEFT(W$1,FIND("-",W$1,1)-1))+1):$V998)/VALUE(LEFT(W$1,FIND("-",W$1,1)-1)))/(SUMIF(INDEX($V:$V,ROW($V998)-VALUE(LEFT(W$1,FIND("-",W$1,1)-1))+1):$V998,"&lt;0",INDEX($V:$V,ROW($V998)-VALUE(LEFT(W$1,FIND("-",W$1,1)-1))+1):$V998)/VALUE(LEFT(W$1,FIND("-",W$1,1)-1)))))))</f>
        <v>64.864864864864842</v>
      </c>
      <c r="Y998">
        <f>IF(ROW($E998)&lt;=VALUE(LEFT(Y$1,FIND("-",Y$1,1)-1)),0,MAX(INDEX(C:C,ROW(C998)-VALUE(LEFT(Y$1,FIND("-",Y$1,1)-1))+1):C998))</f>
        <v>1.32</v>
      </c>
      <c r="Z998">
        <f>IF(ROW($E998)&lt;=VALUE(LEFT(Z$1,FIND("-",Z$1,1)-1)),0,MIN(INDEX(D:D,ROW(D998)-VALUE(LEFT(Z$1,FIND("-",Z$1,1)-1))+1):D998))</f>
        <v>1.06</v>
      </c>
      <c r="AA998">
        <f t="shared" si="144"/>
        <v>46.153846153846104</v>
      </c>
      <c r="AB998">
        <f>IF(ROW($AA998)&lt;=VALUE(LEFT(AA$1,FIND("-",AA$1,1)-1))+VALUE(LEFT(AB$1,FIND("-",AB$1,1)-1)-1),0,AVERAGE(INDEX($AA:$AA,ROW($AA998)-VALUE(LEFT(AB$1,FIND("-",AB$1,1)-1))+1):$AA998))</f>
        <v>52.421652421652389</v>
      </c>
      <c r="AC998">
        <f>IF(ROW($AA998)&lt;=VALUE(LEFT(AA$1,FIND("-",AA$1,1)-1))+VALUE(LEFT(AB$1,FIND("-",AB$1,1)-1)-1)+VALUE(LEFT(AC$1,FIND("-",AC$1,1)-1)-1),0,AVERAGE(INDEX($AB:$AB,ROW($AB998)-VALUE(LEFT(AC$1,FIND("-",AC$1,1)-1))+1):$AB998))</f>
        <v>60.289266572791455</v>
      </c>
      <c r="AE998">
        <f t="shared" si="141"/>
        <v>40845544</v>
      </c>
      <c r="AG998" t="str">
        <f t="shared" si="143"/>
        <v/>
      </c>
    </row>
    <row r="999" spans="1:33" x14ac:dyDescent="0.25">
      <c r="A999" s="6">
        <v>37932</v>
      </c>
      <c r="B999">
        <v>1.2</v>
      </c>
      <c r="C999">
        <v>1.22</v>
      </c>
      <c r="D999">
        <v>1.19</v>
      </c>
      <c r="E999">
        <v>1.2</v>
      </c>
      <c r="F999">
        <v>0.69182500000000002</v>
      </c>
      <c r="G999">
        <v>311800</v>
      </c>
      <c r="I999" t="str">
        <f t="shared" si="136"/>
        <v/>
      </c>
      <c r="J999" t="str">
        <f t="shared" si="137"/>
        <v/>
      </c>
      <c r="K999" t="str">
        <f t="shared" si="138"/>
        <v/>
      </c>
      <c r="M999" s="11" t="str">
        <f t="shared" si="142"/>
        <v/>
      </c>
      <c r="O999">
        <f>IF(ROW($E999)&lt;=VALUE(LEFT(O$1,FIND("-",O$1,1)-1)),0,IF(ROW($E999)=VALUE(LEFT(O$1,FIND("-",O$1,1)-1))+1,AVERAGE(INDEX($E:$E,ROW($E999)-VALUE(LEFT(O$1,FIND("-",O$1,1)-1))):$E999),($E999*(2/(VALUE(LEFT(O$1,FIND("-",O$1,1)-1))+1)))+(O998*(1-(2/(VALUE(LEFT(O$1,FIND("-",O$1,1)-1))+1))))))</f>
        <v>0.88963243480627652</v>
      </c>
      <c r="Q999">
        <f>IF(ROW($E999)&lt;=VALUE(LEFT(Q$1,FIND("-",Q$1,1)-1)),0,IF(ROW($E999)=VALUE(LEFT(Q$1,FIND("-",Q$1,1)-1))+1,AVERAGE(INDEX($E:$E,ROW($E999)-VALUE(LEFT(Q$1,FIND("-",Q$1,1)-1))):$E999),($E999*(2/(VALUE(LEFT(Q$1,FIND("-",Q$1,1)-1))+1)))+(Q998*(1-(2/(VALUE(LEFT(Q$1,FIND("-",Q$1,1)-1))+1))))))</f>
        <v>1.181481841351224</v>
      </c>
      <c r="R999">
        <f>IF(ROW($E999)&lt;=VALUE(LEFT(R$1,FIND("-",R$1,1)-1)),0,IF(ROW($E999)=VALUE(LEFT(R$1,FIND("-",R$1,1)-1))+1,AVERAGE(INDEX($E:$E,ROW($E999)-VALUE(LEFT(R$1,FIND("-",R$1,1)-1))):$E999),($E999*(2/(VALUE(LEFT(R$1,FIND("-",R$1,1)-1))+1)))+(R998*(1-(2/(VALUE(LEFT(R$1,FIND("-",R$1,1)-1))+1))))))</f>
        <v>1.1374493190127619</v>
      </c>
      <c r="S999">
        <f t="shared" si="139"/>
        <v>4.403252233846211E-2</v>
      </c>
      <c r="T999">
        <f>IF(ROW($E999)&lt;=MAX(VALUE(LEFT(Q$1,FIND("-",Q$1,1)-1)),VALUE(LEFT(R$1,FIND("-",R$1,1)-1)))+VALUE(LEFT(T$1,FIND("-",T$1,1)-1))-1,0,IF(ROW($E999)=MAX(VALUE(LEFT(Q$1,FIND("-",Q$1,1)-1)),VALUE(LEFT(R$1,FIND("-",R$1,1)-1)))+VALUE(LEFT(T$1,FIND("-",T$1,1)-1)),AVERAGE(INDEX($S:$S,ROW(S999)-VALUE(LEFT(T$1,FIND("-",T$1,1)-1))+1):S999),($S999*(2/(VALUE(LEFT(T$1,FIND("-",T$1,1)-1))+1)))+(T998*(1-(2/(VALUE(LEFT(T$1,FIND("-",T$1,1)-1))+1))))))</f>
        <v>4.3701604024284482E-2</v>
      </c>
      <c r="V999">
        <f t="shared" si="140"/>
        <v>2.0000000000000018E-2</v>
      </c>
      <c r="W999">
        <f>IF(ROW($E999)&lt;=VALUE(LEFT(W$1,FIND("-",W$1,1)-1))+1,0,IF(ROW($E998)=VALUE(LEFT(W$1,FIND("-",W$1,1)-1))+1,100-100/(1+ABS((SUMIF(INDEX($V:$V,ROW($V999)-VALUE(LEFT(W$1,FIND("-",W$1,1)-1))+1):$V999,"&gt;0",INDEX($V:$V,ROW($V999)-VALUE(LEFT(W$1,FIND("-",W$1,1)-1))+1):$V999)/COUNTIF(INDEX($V:$V,ROW($V999)-VALUE(LEFT(W$1,FIND("-",W$1,1)-1))+1):$V999,"&gt;0"))/(SUMIF(INDEX($V:$V,ROW($V999)-VALUE(LEFT(W$1,FIND("-",W$1,1)-1))+1):$V999,"&lt;0",INDEX($V:$V,ROW($V999)-VALUE(LEFT(W$1,FIND("-",W$1,1)-1))+1):$V999)/COUNTIF(INDEX($V:$V,ROW($V999)-VALUE(LEFT(W$1,FIND("-",W$1,1)-1))+1):$V999,"&lt;0")))),100-100/(1+ABS((SUMIF(INDEX($V:$V,ROW($V999)-VALUE(LEFT(W$1,FIND("-",W$1,1)-1))+1):$V999,"&gt;0",INDEX($V:$V,ROW($V999)-VALUE(LEFT(W$1,FIND("-",W$1,1)-1))+1):$V999)/VALUE(LEFT(W$1,FIND("-",W$1,1)-1)))/(SUMIF(INDEX($V:$V,ROW($V999)-VALUE(LEFT(W$1,FIND("-",W$1,1)-1))+1):$V999,"&lt;0",INDEX($V:$V,ROW($V999)-VALUE(LEFT(W$1,FIND("-",W$1,1)-1))+1):$V999)/VALUE(LEFT(W$1,FIND("-",W$1,1)-1)))))))</f>
        <v>65.789473684210506</v>
      </c>
      <c r="Y999">
        <f>IF(ROW($E999)&lt;=VALUE(LEFT(Y$1,FIND("-",Y$1,1)-1)),0,MAX(INDEX(C:C,ROW(C999)-VALUE(LEFT(Y$1,FIND("-",Y$1,1)-1))+1):C999))</f>
        <v>1.32</v>
      </c>
      <c r="Z999">
        <f>IF(ROW($E999)&lt;=VALUE(LEFT(Z$1,FIND("-",Z$1,1)-1)),0,MIN(INDEX(D:D,ROW(D999)-VALUE(LEFT(Z$1,FIND("-",Z$1,1)-1))+1):D999))</f>
        <v>1.07</v>
      </c>
      <c r="AA999">
        <f t="shared" si="144"/>
        <v>51.999999999999957</v>
      </c>
      <c r="AB999">
        <f>IF(ROW($AA999)&lt;=VALUE(LEFT(AA$1,FIND("-",AA$1,1)-1))+VALUE(LEFT(AB$1,FIND("-",AB$1,1)-1)-1),0,AVERAGE(INDEX($AA:$AA,ROW($AA999)-VALUE(LEFT(AB$1,FIND("-",AB$1,1)-1))+1):$AA999))</f>
        <v>48.767331433998059</v>
      </c>
      <c r="AC999">
        <f>IF(ROW($AA999)&lt;=VALUE(LEFT(AA$1,FIND("-",AA$1,1)-1))+VALUE(LEFT(AB$1,FIND("-",AB$1,1)-1)-1)+VALUE(LEFT(AC$1,FIND("-",AC$1,1)-1)-1),0,AVERAGE(INDEX($AB:$AB,ROW($AB999)-VALUE(LEFT(AC$1,FIND("-",AC$1,1)-1))+1):$AB999))</f>
        <v>53.73817554660463</v>
      </c>
      <c r="AE999">
        <f t="shared" si="141"/>
        <v>41157344</v>
      </c>
      <c r="AG999" t="str">
        <f t="shared" si="143"/>
        <v/>
      </c>
    </row>
    <row r="1000" spans="1:33" x14ac:dyDescent="0.25">
      <c r="A1000" s="6">
        <v>37935</v>
      </c>
      <c r="B1000">
        <v>1.19</v>
      </c>
      <c r="C1000">
        <v>1.2</v>
      </c>
      <c r="D1000">
        <v>1.1599999999999999</v>
      </c>
      <c r="E1000">
        <v>1.18</v>
      </c>
      <c r="F1000">
        <v>0.68029499999999998</v>
      </c>
      <c r="G1000">
        <v>232100</v>
      </c>
      <c r="I1000" t="str">
        <f t="shared" si="136"/>
        <v>Bearish</v>
      </c>
      <c r="J1000" t="str">
        <f t="shared" si="137"/>
        <v/>
      </c>
      <c r="K1000" t="str">
        <f t="shared" si="138"/>
        <v/>
      </c>
      <c r="M1000" s="11" t="str">
        <f t="shared" si="142"/>
        <v/>
      </c>
      <c r="O1000">
        <f>IF(ROW($E1000)&lt;=VALUE(LEFT(O$1,FIND("-",O$1,1)-1)),0,IF(ROW($E1000)=VALUE(LEFT(O$1,FIND("-",O$1,1)-1))+1,AVERAGE(INDEX($E:$E,ROW($E1000)-VALUE(LEFT(O$1,FIND("-",O$1,1)-1))):$E1000),($E1000*(2/(VALUE(LEFT(O$1,FIND("-",O$1,1)-1))+1)))+(O999*(1-(2/(VALUE(LEFT(O$1,FIND("-",O$1,1)-1))+1))))))</f>
        <v>0.89252166431069169</v>
      </c>
      <c r="Q1000">
        <f>IF(ROW($E1000)&lt;=VALUE(LEFT(Q$1,FIND("-",Q$1,1)-1)),0,IF(ROW($E1000)=VALUE(LEFT(Q$1,FIND("-",Q$1,1)-1))+1,AVERAGE(INDEX($E:$E,ROW($E1000)-VALUE(LEFT(Q$1,FIND("-",Q$1,1)-1))):$E1000),($E1000*(2/(VALUE(LEFT(Q$1,FIND("-",Q$1,1)-1))+1)))+(Q999*(1-(2/(VALUE(LEFT(Q$1,FIND("-",Q$1,1)-1))+1))))))</f>
        <v>1.1812538657587281</v>
      </c>
      <c r="R1000">
        <f>IF(ROW($E1000)&lt;=VALUE(LEFT(R$1,FIND("-",R$1,1)-1)),0,IF(ROW($E1000)=VALUE(LEFT(R$1,FIND("-",R$1,1)-1))+1,AVERAGE(INDEX($E:$E,ROW($E1000)-VALUE(LEFT(R$1,FIND("-",R$1,1)-1))):$E1000),($E1000*(2/(VALUE(LEFT(R$1,FIND("-",R$1,1)-1))+1)))+(R999*(1-(2/(VALUE(LEFT(R$1,FIND("-",R$1,1)-1))+1))))))</f>
        <v>1.1406012213081129</v>
      </c>
      <c r="S1000">
        <f t="shared" si="139"/>
        <v>4.0652644450615227E-2</v>
      </c>
      <c r="T1000">
        <f>IF(ROW($E1000)&lt;=MAX(VALUE(LEFT(Q$1,FIND("-",Q$1,1)-1)),VALUE(LEFT(R$1,FIND("-",R$1,1)-1)))+VALUE(LEFT(T$1,FIND("-",T$1,1)-1))-1,0,IF(ROW($E1000)=MAX(VALUE(LEFT(Q$1,FIND("-",Q$1,1)-1)),VALUE(LEFT(R$1,FIND("-",R$1,1)-1)))+VALUE(LEFT(T$1,FIND("-",T$1,1)-1)),AVERAGE(INDEX($S:$S,ROW(S1000)-VALUE(LEFT(T$1,FIND("-",T$1,1)-1))+1):S1000),($S1000*(2/(VALUE(LEFT(T$1,FIND("-",T$1,1)-1))+1)))+(T999*(1-(2/(VALUE(LEFT(T$1,FIND("-",T$1,1)-1))+1))))))</f>
        <v>4.309181210955064E-2</v>
      </c>
      <c r="V1000">
        <f t="shared" si="140"/>
        <v>-2.0000000000000018E-2</v>
      </c>
      <c r="W1000">
        <f>IF(ROW($E1000)&lt;=VALUE(LEFT(W$1,FIND("-",W$1,1)-1))+1,0,IF(ROW($E999)=VALUE(LEFT(W$1,FIND("-",W$1,1)-1))+1,100-100/(1+ABS((SUMIF(INDEX($V:$V,ROW($V1000)-VALUE(LEFT(W$1,FIND("-",W$1,1)-1))+1):$V1000,"&gt;0",INDEX($V:$V,ROW($V1000)-VALUE(LEFT(W$1,FIND("-",W$1,1)-1))+1):$V1000)/COUNTIF(INDEX($V:$V,ROW($V1000)-VALUE(LEFT(W$1,FIND("-",W$1,1)-1))+1):$V1000,"&gt;0"))/(SUMIF(INDEX($V:$V,ROW($V1000)-VALUE(LEFT(W$1,FIND("-",W$1,1)-1))+1):$V1000,"&lt;0",INDEX($V:$V,ROW($V1000)-VALUE(LEFT(W$1,FIND("-",W$1,1)-1))+1):$V1000)/COUNTIF(INDEX($V:$V,ROW($V1000)-VALUE(LEFT(W$1,FIND("-",W$1,1)-1))+1):$V1000,"&lt;0")))),100-100/(1+ABS((SUMIF(INDEX($V:$V,ROW($V1000)-VALUE(LEFT(W$1,FIND("-",W$1,1)-1))+1):$V1000,"&gt;0",INDEX($V:$V,ROW($V1000)-VALUE(LEFT(W$1,FIND("-",W$1,1)-1))+1):$V1000)/VALUE(LEFT(W$1,FIND("-",W$1,1)-1)))/(SUMIF(INDEX($V:$V,ROW($V1000)-VALUE(LEFT(W$1,FIND("-",W$1,1)-1))+1):$V1000,"&lt;0",INDEX($V:$V,ROW($V1000)-VALUE(LEFT(W$1,FIND("-",W$1,1)-1))+1):$V1000)/VALUE(LEFT(W$1,FIND("-",W$1,1)-1)))))))</f>
        <v>51.612903225806456</v>
      </c>
      <c r="Y1000">
        <f>IF(ROW($E1000)&lt;=VALUE(LEFT(Y$1,FIND("-",Y$1,1)-1)),0,MAX(INDEX(C:C,ROW(C1000)-VALUE(LEFT(Y$1,FIND("-",Y$1,1)-1))+1):C1000))</f>
        <v>1.32</v>
      </c>
      <c r="Z1000">
        <f>IF(ROW($E1000)&lt;=VALUE(LEFT(Z$1,FIND("-",Z$1,1)-1)),0,MIN(INDEX(D:D,ROW(D1000)-VALUE(LEFT(Z$1,FIND("-",Z$1,1)-1))+1):D1000))</f>
        <v>1.1200000000000001</v>
      </c>
      <c r="AA1000">
        <f t="shared" si="144"/>
        <v>29.999999999999922</v>
      </c>
      <c r="AB1000">
        <f>IF(ROW($AA1000)&lt;=VALUE(LEFT(AA$1,FIND("-",AA$1,1)-1))+VALUE(LEFT(AB$1,FIND("-",AB$1,1)-1)-1),0,AVERAGE(INDEX($AA:$AA,ROW($AA1000)-VALUE(LEFT(AB$1,FIND("-",AB$1,1)-1))+1):$AA1000))</f>
        <v>42.717948717948666</v>
      </c>
      <c r="AC1000">
        <f>IF(ROW($AA1000)&lt;=VALUE(LEFT(AA$1,FIND("-",AA$1,1)-1))+VALUE(LEFT(AB$1,FIND("-",AB$1,1)-1)-1)+VALUE(LEFT(AC$1,FIND("-",AC$1,1)-1)-1),0,AVERAGE(INDEX($AB:$AB,ROW($AB1000)-VALUE(LEFT(AC$1,FIND("-",AC$1,1)-1))+1):$AB1000))</f>
        <v>47.968977524533038</v>
      </c>
      <c r="AE1000">
        <f t="shared" si="141"/>
        <v>40925244</v>
      </c>
      <c r="AG1000" t="str">
        <f t="shared" si="143"/>
        <v/>
      </c>
    </row>
    <row r="1001" spans="1:33" x14ac:dyDescent="0.25">
      <c r="A1001" s="6">
        <v>37936</v>
      </c>
      <c r="B1001">
        <v>1.2</v>
      </c>
      <c r="C1001">
        <v>1.22</v>
      </c>
      <c r="D1001">
        <v>1.19</v>
      </c>
      <c r="E1001">
        <v>1.19</v>
      </c>
      <c r="F1001">
        <v>0.68606</v>
      </c>
      <c r="G1001">
        <v>364400</v>
      </c>
      <c r="I1001" t="str">
        <f t="shared" si="136"/>
        <v/>
      </c>
      <c r="J1001" t="str">
        <f t="shared" si="137"/>
        <v/>
      </c>
      <c r="K1001" t="str">
        <f t="shared" si="138"/>
        <v/>
      </c>
      <c r="M1001" s="11" t="str">
        <f t="shared" si="142"/>
        <v/>
      </c>
      <c r="O1001">
        <f>IF(ROW($E1001)&lt;=VALUE(LEFT(O$1,FIND("-",O$1,1)-1)),0,IF(ROW($E1001)=VALUE(LEFT(O$1,FIND("-",O$1,1)-1))+1,AVERAGE(INDEX($E:$E,ROW($E1001)-VALUE(LEFT(O$1,FIND("-",O$1,1)-1))):$E1001),($E1001*(2/(VALUE(LEFT(O$1,FIND("-",O$1,1)-1))+1)))+(O1000*(1-(2/(VALUE(LEFT(O$1,FIND("-",O$1,1)-1))+1))))))</f>
        <v>0.8954816477503863</v>
      </c>
      <c r="Q1001">
        <f>IF(ROW($E1001)&lt;=VALUE(LEFT(Q$1,FIND("-",Q$1,1)-1)),0,IF(ROW($E1001)=VALUE(LEFT(Q$1,FIND("-",Q$1,1)-1))+1,AVERAGE(INDEX($E:$E,ROW($E1001)-VALUE(LEFT(Q$1,FIND("-",Q$1,1)-1))):$E1001),($E1001*(2/(VALUE(LEFT(Q$1,FIND("-",Q$1,1)-1))+1)))+(Q1000*(1-(2/(VALUE(LEFT(Q$1,FIND("-",Q$1,1)-1))+1))))))</f>
        <v>1.18259942487277</v>
      </c>
      <c r="R1001">
        <f>IF(ROW($E1001)&lt;=VALUE(LEFT(R$1,FIND("-",R$1,1)-1)),0,IF(ROW($E1001)=VALUE(LEFT(R$1,FIND("-",R$1,1)-1))+1,AVERAGE(INDEX($E:$E,ROW($E1001)-VALUE(LEFT(R$1,FIND("-",R$1,1)-1))):$E1001),($E1001*(2/(VALUE(LEFT(R$1,FIND("-",R$1,1)-1))+1)))+(R1000*(1-(2/(VALUE(LEFT(R$1,FIND("-",R$1,1)-1))+1))))))</f>
        <v>1.1442603901001045</v>
      </c>
      <c r="S1001">
        <f t="shared" si="139"/>
        <v>3.8339034772665537E-2</v>
      </c>
      <c r="T1001">
        <f>IF(ROW($E1001)&lt;=MAX(VALUE(LEFT(Q$1,FIND("-",Q$1,1)-1)),VALUE(LEFT(R$1,FIND("-",R$1,1)-1)))+VALUE(LEFT(T$1,FIND("-",T$1,1)-1))-1,0,IF(ROW($E1001)=MAX(VALUE(LEFT(Q$1,FIND("-",Q$1,1)-1)),VALUE(LEFT(R$1,FIND("-",R$1,1)-1)))+VALUE(LEFT(T$1,FIND("-",T$1,1)-1)),AVERAGE(INDEX($S:$S,ROW(S1001)-VALUE(LEFT(T$1,FIND("-",T$1,1)-1))+1):S1001),($S1001*(2/(VALUE(LEFT(T$1,FIND("-",T$1,1)-1))+1)))+(T1000*(1-(2/(VALUE(LEFT(T$1,FIND("-",T$1,1)-1))+1))))))</f>
        <v>4.2141256642173622E-2</v>
      </c>
      <c r="V1001">
        <f t="shared" si="140"/>
        <v>1.0000000000000009E-2</v>
      </c>
      <c r="W1001">
        <f>IF(ROW($E1001)&lt;=VALUE(LEFT(W$1,FIND("-",W$1,1)-1))+1,0,IF(ROW($E1000)=VALUE(LEFT(W$1,FIND("-",W$1,1)-1))+1,100-100/(1+ABS((SUMIF(INDEX($V:$V,ROW($V1001)-VALUE(LEFT(W$1,FIND("-",W$1,1)-1))+1):$V1001,"&gt;0",INDEX($V:$V,ROW($V1001)-VALUE(LEFT(W$1,FIND("-",W$1,1)-1))+1):$V1001)/COUNTIF(INDEX($V:$V,ROW($V1001)-VALUE(LEFT(W$1,FIND("-",W$1,1)-1))+1):$V1001,"&gt;0"))/(SUMIF(INDEX($V:$V,ROW($V1001)-VALUE(LEFT(W$1,FIND("-",W$1,1)-1))+1):$V1001,"&lt;0",INDEX($V:$V,ROW($V1001)-VALUE(LEFT(W$1,FIND("-",W$1,1)-1))+1):$V1001)/COUNTIF(INDEX($V:$V,ROW($V1001)-VALUE(LEFT(W$1,FIND("-",W$1,1)-1))+1):$V1001,"&lt;0")))),100-100/(1+ABS((SUMIF(INDEX($V:$V,ROW($V1001)-VALUE(LEFT(W$1,FIND("-",W$1,1)-1))+1):$V1001,"&gt;0",INDEX($V:$V,ROW($V1001)-VALUE(LEFT(W$1,FIND("-",W$1,1)-1))+1):$V1001)/VALUE(LEFT(W$1,FIND("-",W$1,1)-1)))/(SUMIF(INDEX($V:$V,ROW($V1001)-VALUE(LEFT(W$1,FIND("-",W$1,1)-1))+1):$V1001,"&lt;0",INDEX($V:$V,ROW($V1001)-VALUE(LEFT(W$1,FIND("-",W$1,1)-1))+1):$V1001)/VALUE(LEFT(W$1,FIND("-",W$1,1)-1)))))))</f>
        <v>53.125</v>
      </c>
      <c r="Y1001">
        <f>IF(ROW($E1001)&lt;=VALUE(LEFT(Y$1,FIND("-",Y$1,1)-1)),0,MAX(INDEX(C:C,ROW(C1001)-VALUE(LEFT(Y$1,FIND("-",Y$1,1)-1))+1):C1001))</f>
        <v>1.32</v>
      </c>
      <c r="Z1001">
        <f>IF(ROW($E1001)&lt;=VALUE(LEFT(Z$1,FIND("-",Z$1,1)-1)),0,MIN(INDEX(D:D,ROW(D1001)-VALUE(LEFT(Z$1,FIND("-",Z$1,1)-1))+1):D1001))</f>
        <v>1.1200000000000001</v>
      </c>
      <c r="AA1001">
        <f t="shared" si="144"/>
        <v>34.999999999999929</v>
      </c>
      <c r="AB1001">
        <f>IF(ROW($AA1001)&lt;=VALUE(LEFT(AA$1,FIND("-",AA$1,1)-1))+VALUE(LEFT(AB$1,FIND("-",AB$1,1)-1)-1),0,AVERAGE(INDEX($AA:$AA,ROW($AA1001)-VALUE(LEFT(AB$1,FIND("-",AB$1,1)-1))+1):$AA1001))</f>
        <v>38.999999999999936</v>
      </c>
      <c r="AC1001">
        <f>IF(ROW($AA1001)&lt;=VALUE(LEFT(AA$1,FIND("-",AA$1,1)-1))+VALUE(LEFT(AB$1,FIND("-",AB$1,1)-1)-1)+VALUE(LEFT(AC$1,FIND("-",AC$1,1)-1)-1),0,AVERAGE(INDEX($AB:$AB,ROW($AB1001)-VALUE(LEFT(AC$1,FIND("-",AC$1,1)-1))+1):$AB1001))</f>
        <v>43.495093383982216</v>
      </c>
      <c r="AE1001">
        <f t="shared" si="141"/>
        <v>41289644</v>
      </c>
      <c r="AG1001" t="str">
        <f t="shared" si="143"/>
        <v/>
      </c>
    </row>
    <row r="1002" spans="1:33" x14ac:dyDescent="0.25">
      <c r="A1002" s="6">
        <v>37937</v>
      </c>
      <c r="B1002">
        <v>1.19</v>
      </c>
      <c r="C1002">
        <v>1.24</v>
      </c>
      <c r="D1002">
        <v>1.19</v>
      </c>
      <c r="E1002">
        <v>1.23</v>
      </c>
      <c r="F1002">
        <v>0.709121</v>
      </c>
      <c r="G1002">
        <v>331600</v>
      </c>
      <c r="I1002" t="str">
        <f t="shared" si="136"/>
        <v/>
      </c>
      <c r="J1002" t="str">
        <f t="shared" si="137"/>
        <v/>
      </c>
      <c r="K1002" t="str">
        <f t="shared" si="138"/>
        <v/>
      </c>
      <c r="M1002" s="11" t="str">
        <f t="shared" si="142"/>
        <v/>
      </c>
      <c r="O1002">
        <f>IF(ROW($E1002)&lt;=VALUE(LEFT(O$1,FIND("-",O$1,1)-1)),0,IF(ROW($E1002)=VALUE(LEFT(O$1,FIND("-",O$1,1)-1))+1,AVERAGE(INDEX($E:$E,ROW($E1002)-VALUE(LEFT(O$1,FIND("-",O$1,1)-1))):$E1002),($E1002*(2/(VALUE(LEFT(O$1,FIND("-",O$1,1)-1))+1)))+(O1001*(1-(2/(VALUE(LEFT(O$1,FIND("-",O$1,1)-1))+1))))))</f>
        <v>0.89881018856879047</v>
      </c>
      <c r="Q1002">
        <f>IF(ROW($E1002)&lt;=VALUE(LEFT(Q$1,FIND("-",Q$1,1)-1)),0,IF(ROW($E1002)=VALUE(LEFT(Q$1,FIND("-",Q$1,1)-1))+1,AVERAGE(INDEX($E:$E,ROW($E1002)-VALUE(LEFT(Q$1,FIND("-",Q$1,1)-1))):$E1002),($E1002*(2/(VALUE(LEFT(Q$1,FIND("-",Q$1,1)-1))+1)))+(Q1001*(1-(2/(VALUE(LEFT(Q$1,FIND("-",Q$1,1)-1))+1))))))</f>
        <v>1.1898918210461902</v>
      </c>
      <c r="R1002">
        <f>IF(ROW($E1002)&lt;=VALUE(LEFT(R$1,FIND("-",R$1,1)-1)),0,IF(ROW($E1002)=VALUE(LEFT(R$1,FIND("-",R$1,1)-1))+1,AVERAGE(INDEX($E:$E,ROW($E1002)-VALUE(LEFT(R$1,FIND("-",R$1,1)-1))):$E1002),($E1002*(2/(VALUE(LEFT(R$1,FIND("-",R$1,1)-1))+1)))+(R1001*(1-(2/(VALUE(LEFT(R$1,FIND("-",R$1,1)-1))+1))))))</f>
        <v>1.1506114723149117</v>
      </c>
      <c r="S1002">
        <f t="shared" si="139"/>
        <v>3.9280348731278503E-2</v>
      </c>
      <c r="T1002">
        <f>IF(ROW($E1002)&lt;=MAX(VALUE(LEFT(Q$1,FIND("-",Q$1,1)-1)),VALUE(LEFT(R$1,FIND("-",R$1,1)-1)))+VALUE(LEFT(T$1,FIND("-",T$1,1)-1))-1,0,IF(ROW($E1002)=MAX(VALUE(LEFT(Q$1,FIND("-",Q$1,1)-1)),VALUE(LEFT(R$1,FIND("-",R$1,1)-1)))+VALUE(LEFT(T$1,FIND("-",T$1,1)-1)),AVERAGE(INDEX($S:$S,ROW(S1002)-VALUE(LEFT(T$1,FIND("-",T$1,1)-1))+1):S1002),($S1002*(2/(VALUE(LEFT(T$1,FIND("-",T$1,1)-1))+1)))+(T1001*(1-(2/(VALUE(LEFT(T$1,FIND("-",T$1,1)-1))+1))))))</f>
        <v>4.1569075059994604E-2</v>
      </c>
      <c r="V1002">
        <f t="shared" si="140"/>
        <v>4.0000000000000036E-2</v>
      </c>
      <c r="W1002">
        <f>IF(ROW($E1002)&lt;=VALUE(LEFT(W$1,FIND("-",W$1,1)-1))+1,0,IF(ROW($E1001)=VALUE(LEFT(W$1,FIND("-",W$1,1)-1))+1,100-100/(1+ABS((SUMIF(INDEX($V:$V,ROW($V1002)-VALUE(LEFT(W$1,FIND("-",W$1,1)-1))+1):$V1002,"&gt;0",INDEX($V:$V,ROW($V1002)-VALUE(LEFT(W$1,FIND("-",W$1,1)-1))+1):$V1002)/COUNTIF(INDEX($V:$V,ROW($V1002)-VALUE(LEFT(W$1,FIND("-",W$1,1)-1))+1):$V1002,"&gt;0"))/(SUMIF(INDEX($V:$V,ROW($V1002)-VALUE(LEFT(W$1,FIND("-",W$1,1)-1))+1):$V1002,"&lt;0",INDEX($V:$V,ROW($V1002)-VALUE(LEFT(W$1,FIND("-",W$1,1)-1))+1):$V1002)/COUNTIF(INDEX($V:$V,ROW($V1002)-VALUE(LEFT(W$1,FIND("-",W$1,1)-1))+1):$V1002,"&lt;0")))),100-100/(1+ABS((SUMIF(INDEX($V:$V,ROW($V1002)-VALUE(LEFT(W$1,FIND("-",W$1,1)-1))+1):$V1002,"&gt;0",INDEX($V:$V,ROW($V1002)-VALUE(LEFT(W$1,FIND("-",W$1,1)-1))+1):$V1002)/VALUE(LEFT(W$1,FIND("-",W$1,1)-1)))/(SUMIF(INDEX($V:$V,ROW($V1002)-VALUE(LEFT(W$1,FIND("-",W$1,1)-1))+1):$V1002,"&lt;0",INDEX($V:$V,ROW($V1002)-VALUE(LEFT(W$1,FIND("-",W$1,1)-1))+1):$V1002)/VALUE(LEFT(W$1,FIND("-",W$1,1)-1)))))))</f>
        <v>63.636363636363633</v>
      </c>
      <c r="Y1002">
        <f>IF(ROW($E1002)&lt;=VALUE(LEFT(Y$1,FIND("-",Y$1,1)-1)),0,MAX(INDEX(C:C,ROW(C1002)-VALUE(LEFT(Y$1,FIND("-",Y$1,1)-1))+1):C1002))</f>
        <v>1.32</v>
      </c>
      <c r="Z1002">
        <f>IF(ROW($E1002)&lt;=VALUE(LEFT(Z$1,FIND("-",Z$1,1)-1)),0,MIN(INDEX(D:D,ROW(D1002)-VALUE(LEFT(Z$1,FIND("-",Z$1,1)-1))+1):D1002))</f>
        <v>1.1200000000000001</v>
      </c>
      <c r="AA1002">
        <f t="shared" si="144"/>
        <v>54.99999999999995</v>
      </c>
      <c r="AB1002">
        <f>IF(ROW($AA1002)&lt;=VALUE(LEFT(AA$1,FIND("-",AA$1,1)-1))+VALUE(LEFT(AB$1,FIND("-",AB$1,1)-1)-1),0,AVERAGE(INDEX($AA:$AA,ROW($AA1002)-VALUE(LEFT(AB$1,FIND("-",AB$1,1)-1))+1):$AA1002))</f>
        <v>39.999999999999936</v>
      </c>
      <c r="AC1002">
        <f>IF(ROW($AA1002)&lt;=VALUE(LEFT(AA$1,FIND("-",AA$1,1)-1))+VALUE(LEFT(AB$1,FIND("-",AB$1,1)-1)-1)+VALUE(LEFT(AC$1,FIND("-",AC$1,1)-1)-1),0,AVERAGE(INDEX($AB:$AB,ROW($AB1002)-VALUE(LEFT(AC$1,FIND("-",AC$1,1)-1))+1):$AB1002))</f>
        <v>40.57264957264951</v>
      </c>
      <c r="AE1002">
        <f t="shared" si="141"/>
        <v>41621244</v>
      </c>
      <c r="AG1002" t="str">
        <f t="shared" si="143"/>
        <v/>
      </c>
    </row>
    <row r="1003" spans="1:33" x14ac:dyDescent="0.25">
      <c r="A1003" s="6">
        <v>37938</v>
      </c>
      <c r="B1003">
        <v>1.23</v>
      </c>
      <c r="C1003">
        <v>1.26</v>
      </c>
      <c r="D1003">
        <v>1.22</v>
      </c>
      <c r="E1003">
        <v>1.24</v>
      </c>
      <c r="F1003">
        <v>0.71488600000000002</v>
      </c>
      <c r="G1003">
        <v>280300</v>
      </c>
      <c r="I1003" t="str">
        <f t="shared" si="136"/>
        <v/>
      </c>
      <c r="J1003" t="str">
        <f t="shared" si="137"/>
        <v/>
      </c>
      <c r="K1003" t="str">
        <f t="shared" si="138"/>
        <v/>
      </c>
      <c r="M1003" s="11" t="str">
        <f t="shared" si="142"/>
        <v/>
      </c>
      <c r="O1003">
        <f>IF(ROW($E1003)&lt;=VALUE(LEFT(O$1,FIND("-",O$1,1)-1)),0,IF(ROW($E1003)=VALUE(LEFT(O$1,FIND("-",O$1,1)-1))+1,AVERAGE(INDEX($E:$E,ROW($E1003)-VALUE(LEFT(O$1,FIND("-",O$1,1)-1))):$E1003),($E1003*(2/(VALUE(LEFT(O$1,FIND("-",O$1,1)-1))+1)))+(O1002*(1-(2/(VALUE(LEFT(O$1,FIND("-",O$1,1)-1))+1))))))</f>
        <v>0.90220511206561849</v>
      </c>
      <c r="Q1003">
        <f>IF(ROW($E1003)&lt;=VALUE(LEFT(Q$1,FIND("-",Q$1,1)-1)),0,IF(ROW($E1003)=VALUE(LEFT(Q$1,FIND("-",Q$1,1)-1))+1,AVERAGE(INDEX($E:$E,ROW($E1003)-VALUE(LEFT(Q$1,FIND("-",Q$1,1)-1))):$E1003),($E1003*(2/(VALUE(LEFT(Q$1,FIND("-",Q$1,1)-1))+1)))+(Q1002*(1-(2/(VALUE(LEFT(Q$1,FIND("-",Q$1,1)-1))+1))))))</f>
        <v>1.1976007716544685</v>
      </c>
      <c r="R1003">
        <f>IF(ROW($E1003)&lt;=VALUE(LEFT(R$1,FIND("-",R$1,1)-1)),0,IF(ROW($E1003)=VALUE(LEFT(R$1,FIND("-",R$1,1)-1))+1,AVERAGE(INDEX($E:$E,ROW($E1003)-VALUE(LEFT(R$1,FIND("-",R$1,1)-1))):$E1003),($E1003*(2/(VALUE(LEFT(R$1,FIND("-",R$1,1)-1))+1)))+(R1002*(1-(2/(VALUE(LEFT(R$1,FIND("-",R$1,1)-1))+1))))))</f>
        <v>1.1572328447360294</v>
      </c>
      <c r="S1003">
        <f t="shared" si="139"/>
        <v>4.0367926918439156E-2</v>
      </c>
      <c r="T1003">
        <f>IF(ROW($E1003)&lt;=MAX(VALUE(LEFT(Q$1,FIND("-",Q$1,1)-1)),VALUE(LEFT(R$1,FIND("-",R$1,1)-1)))+VALUE(LEFT(T$1,FIND("-",T$1,1)-1))-1,0,IF(ROW($E1003)=MAX(VALUE(LEFT(Q$1,FIND("-",Q$1,1)-1)),VALUE(LEFT(R$1,FIND("-",R$1,1)-1)))+VALUE(LEFT(T$1,FIND("-",T$1,1)-1)),AVERAGE(INDEX($S:$S,ROW(S1003)-VALUE(LEFT(T$1,FIND("-",T$1,1)-1))+1):S1003),($S1003*(2/(VALUE(LEFT(T$1,FIND("-",T$1,1)-1))+1)))+(T1002*(1-(2/(VALUE(LEFT(T$1,FIND("-",T$1,1)-1))+1))))))</f>
        <v>4.1328845431683518E-2</v>
      </c>
      <c r="V1003">
        <f t="shared" si="140"/>
        <v>1.0000000000000009E-2</v>
      </c>
      <c r="W1003">
        <f>IF(ROW($E1003)&lt;=VALUE(LEFT(W$1,FIND("-",W$1,1)-1))+1,0,IF(ROW($E1002)=VALUE(LEFT(W$1,FIND("-",W$1,1)-1))+1,100-100/(1+ABS((SUMIF(INDEX($V:$V,ROW($V1003)-VALUE(LEFT(W$1,FIND("-",W$1,1)-1))+1):$V1003,"&gt;0",INDEX($V:$V,ROW($V1003)-VALUE(LEFT(W$1,FIND("-",W$1,1)-1))+1):$V1003)/COUNTIF(INDEX($V:$V,ROW($V1003)-VALUE(LEFT(W$1,FIND("-",W$1,1)-1))+1):$V1003,"&gt;0"))/(SUMIF(INDEX($V:$V,ROW($V1003)-VALUE(LEFT(W$1,FIND("-",W$1,1)-1))+1):$V1003,"&lt;0",INDEX($V:$V,ROW($V1003)-VALUE(LEFT(W$1,FIND("-",W$1,1)-1))+1):$V1003)/COUNTIF(INDEX($V:$V,ROW($V1003)-VALUE(LEFT(W$1,FIND("-",W$1,1)-1))+1):$V1003,"&lt;0")))),100-100/(1+ABS((SUMIF(INDEX($V:$V,ROW($V1003)-VALUE(LEFT(W$1,FIND("-",W$1,1)-1))+1):$V1003,"&gt;0",INDEX($V:$V,ROW($V1003)-VALUE(LEFT(W$1,FIND("-",W$1,1)-1))+1):$V1003)/VALUE(LEFT(W$1,FIND("-",W$1,1)-1)))/(SUMIF(INDEX($V:$V,ROW($V1003)-VALUE(LEFT(W$1,FIND("-",W$1,1)-1))+1):$V1003,"&lt;0",INDEX($V:$V,ROW($V1003)-VALUE(LEFT(W$1,FIND("-",W$1,1)-1))+1):$V1003)/VALUE(LEFT(W$1,FIND("-",W$1,1)-1)))))))</f>
        <v>64.705882352941188</v>
      </c>
      <c r="Y1003">
        <f>IF(ROW($E1003)&lt;=VALUE(LEFT(Y$1,FIND("-",Y$1,1)-1)),0,MAX(INDEX(C:C,ROW(C1003)-VALUE(LEFT(Y$1,FIND("-",Y$1,1)-1))+1):C1003))</f>
        <v>1.32</v>
      </c>
      <c r="Z1003">
        <f>IF(ROW($E1003)&lt;=VALUE(LEFT(Z$1,FIND("-",Z$1,1)-1)),0,MIN(INDEX(D:D,ROW(D1003)-VALUE(LEFT(Z$1,FIND("-",Z$1,1)-1))+1):D1003))</f>
        <v>1.1200000000000001</v>
      </c>
      <c r="AA1003">
        <f t="shared" si="144"/>
        <v>59.99999999999995</v>
      </c>
      <c r="AB1003">
        <f>IF(ROW($AA1003)&lt;=VALUE(LEFT(AA$1,FIND("-",AA$1,1)-1))+VALUE(LEFT(AB$1,FIND("-",AB$1,1)-1)-1),0,AVERAGE(INDEX($AA:$AA,ROW($AA1003)-VALUE(LEFT(AB$1,FIND("-",AB$1,1)-1))+1):$AA1003))</f>
        <v>49.999999999999943</v>
      </c>
      <c r="AC1003">
        <f>IF(ROW($AA1003)&lt;=VALUE(LEFT(AA$1,FIND("-",AA$1,1)-1))+VALUE(LEFT(AB$1,FIND("-",AB$1,1)-1)-1)+VALUE(LEFT(AC$1,FIND("-",AC$1,1)-1)-1),0,AVERAGE(INDEX($AB:$AB,ROW($AB1003)-VALUE(LEFT(AC$1,FIND("-",AC$1,1)-1))+1):$AB1003))</f>
        <v>42.999999999999943</v>
      </c>
      <c r="AE1003">
        <f t="shared" si="141"/>
        <v>41901544</v>
      </c>
      <c r="AG1003" t="str">
        <f t="shared" si="143"/>
        <v/>
      </c>
    </row>
    <row r="1004" spans="1:33" x14ac:dyDescent="0.25">
      <c r="A1004" s="6">
        <v>37939</v>
      </c>
      <c r="B1004">
        <v>1.25</v>
      </c>
      <c r="C1004">
        <v>1.25</v>
      </c>
      <c r="D1004">
        <v>1.21</v>
      </c>
      <c r="E1004">
        <v>1.22</v>
      </c>
      <c r="F1004">
        <v>0.70335499999999995</v>
      </c>
      <c r="G1004">
        <v>248000</v>
      </c>
      <c r="I1004" t="str">
        <f t="shared" si="136"/>
        <v/>
      </c>
      <c r="J1004" t="str">
        <f t="shared" si="137"/>
        <v/>
      </c>
      <c r="K1004" t="str">
        <f t="shared" si="138"/>
        <v/>
      </c>
      <c r="M1004" s="11" t="str">
        <f t="shared" si="142"/>
        <v/>
      </c>
      <c r="O1004">
        <f>IF(ROW($E1004)&lt;=VALUE(LEFT(O$1,FIND("-",O$1,1)-1)),0,IF(ROW($E1004)=VALUE(LEFT(O$1,FIND("-",O$1,1)-1))+1,AVERAGE(INDEX($E:$E,ROW($E1004)-VALUE(LEFT(O$1,FIND("-",O$1,1)-1))):$E1004),($E1004*(2/(VALUE(LEFT(O$1,FIND("-",O$1,1)-1))+1)))+(O1003*(1-(2/(VALUE(LEFT(O$1,FIND("-",O$1,1)-1))+1))))))</f>
        <v>0.90536725025402032</v>
      </c>
      <c r="Q1004">
        <f>IF(ROW($E1004)&lt;=VALUE(LEFT(Q$1,FIND("-",Q$1,1)-1)),0,IF(ROW($E1004)=VALUE(LEFT(Q$1,FIND("-",Q$1,1)-1))+1,AVERAGE(INDEX($E:$E,ROW($E1004)-VALUE(LEFT(Q$1,FIND("-",Q$1,1)-1))):$E1004),($E1004*(2/(VALUE(LEFT(Q$1,FIND("-",Q$1,1)-1))+1)))+(Q1003*(1-(2/(VALUE(LEFT(Q$1,FIND("-",Q$1,1)-1))+1))))))</f>
        <v>1.2010468067845501</v>
      </c>
      <c r="R1004">
        <f>IF(ROW($E1004)&lt;=VALUE(LEFT(R$1,FIND("-",R$1,1)-1)),0,IF(ROW($E1004)=VALUE(LEFT(R$1,FIND("-",R$1,1)-1))+1,AVERAGE(INDEX($E:$E,ROW($E1004)-VALUE(LEFT(R$1,FIND("-",R$1,1)-1))):$E1004),($E1004*(2/(VALUE(LEFT(R$1,FIND("-",R$1,1)-1))+1)))+(R1003*(1-(2/(VALUE(LEFT(R$1,FIND("-",R$1,1)-1))+1))))))</f>
        <v>1.1618822636444717</v>
      </c>
      <c r="S1004">
        <f t="shared" si="139"/>
        <v>3.9164543140078445E-2</v>
      </c>
      <c r="T1004">
        <f>IF(ROW($E1004)&lt;=MAX(VALUE(LEFT(Q$1,FIND("-",Q$1,1)-1)),VALUE(LEFT(R$1,FIND("-",R$1,1)-1)))+VALUE(LEFT(T$1,FIND("-",T$1,1)-1))-1,0,IF(ROW($E1004)=MAX(VALUE(LEFT(Q$1,FIND("-",Q$1,1)-1)),VALUE(LEFT(R$1,FIND("-",R$1,1)-1)))+VALUE(LEFT(T$1,FIND("-",T$1,1)-1)),AVERAGE(INDEX($S:$S,ROW(S1004)-VALUE(LEFT(T$1,FIND("-",T$1,1)-1))+1):S1004),($S1004*(2/(VALUE(LEFT(T$1,FIND("-",T$1,1)-1))+1)))+(T1003*(1-(2/(VALUE(LEFT(T$1,FIND("-",T$1,1)-1))+1))))))</f>
        <v>4.0895984973362505E-2</v>
      </c>
      <c r="V1004">
        <f t="shared" si="140"/>
        <v>-2.0000000000000018E-2</v>
      </c>
      <c r="W1004">
        <f>IF(ROW($E1004)&lt;=VALUE(LEFT(W$1,FIND("-",W$1,1)-1))+1,0,IF(ROW($E1003)=VALUE(LEFT(W$1,FIND("-",W$1,1)-1))+1,100-100/(1+ABS((SUMIF(INDEX($V:$V,ROW($V1004)-VALUE(LEFT(W$1,FIND("-",W$1,1)-1))+1):$V1004,"&gt;0",INDEX($V:$V,ROW($V1004)-VALUE(LEFT(W$1,FIND("-",W$1,1)-1))+1):$V1004)/COUNTIF(INDEX($V:$V,ROW($V1004)-VALUE(LEFT(W$1,FIND("-",W$1,1)-1))+1):$V1004,"&gt;0"))/(SUMIF(INDEX($V:$V,ROW($V1004)-VALUE(LEFT(W$1,FIND("-",W$1,1)-1))+1):$V1004,"&lt;0",INDEX($V:$V,ROW($V1004)-VALUE(LEFT(W$1,FIND("-",W$1,1)-1))+1):$V1004)/COUNTIF(INDEX($V:$V,ROW($V1004)-VALUE(LEFT(W$1,FIND("-",W$1,1)-1))+1):$V1004,"&lt;0")))),100-100/(1+ABS((SUMIF(INDEX($V:$V,ROW($V1004)-VALUE(LEFT(W$1,FIND("-",W$1,1)-1))+1):$V1004,"&gt;0",INDEX($V:$V,ROW($V1004)-VALUE(LEFT(W$1,FIND("-",W$1,1)-1))+1):$V1004)/VALUE(LEFT(W$1,FIND("-",W$1,1)-1)))/(SUMIF(INDEX($V:$V,ROW($V1004)-VALUE(LEFT(W$1,FIND("-",W$1,1)-1))+1):$V1004,"&lt;0",INDEX($V:$V,ROW($V1004)-VALUE(LEFT(W$1,FIND("-",W$1,1)-1))+1):$V1004)/VALUE(LEFT(W$1,FIND("-",W$1,1)-1)))))))</f>
        <v>62.857142857142861</v>
      </c>
      <c r="Y1004">
        <f>IF(ROW($E1004)&lt;=VALUE(LEFT(Y$1,FIND("-",Y$1,1)-1)),0,MAX(INDEX(C:C,ROW(C1004)-VALUE(LEFT(Y$1,FIND("-",Y$1,1)-1))+1):C1004))</f>
        <v>1.32</v>
      </c>
      <c r="Z1004">
        <f>IF(ROW($E1004)&lt;=VALUE(LEFT(Z$1,FIND("-",Z$1,1)-1)),0,MIN(INDEX(D:D,ROW(D1004)-VALUE(LEFT(Z$1,FIND("-",Z$1,1)-1))+1):D1004))</f>
        <v>1.1299999999999999</v>
      </c>
      <c r="AA1004">
        <f t="shared" si="144"/>
        <v>47.368421052631575</v>
      </c>
      <c r="AB1004">
        <f>IF(ROW($AA1004)&lt;=VALUE(LEFT(AA$1,FIND("-",AA$1,1)-1))+VALUE(LEFT(AB$1,FIND("-",AB$1,1)-1)-1),0,AVERAGE(INDEX($AA:$AA,ROW($AA1004)-VALUE(LEFT(AB$1,FIND("-",AB$1,1)-1))+1):$AA1004))</f>
        <v>54.122807017543828</v>
      </c>
      <c r="AC1004">
        <f>IF(ROW($AA1004)&lt;=VALUE(LEFT(AA$1,FIND("-",AA$1,1)-1))+VALUE(LEFT(AB$1,FIND("-",AB$1,1)-1)-1)+VALUE(LEFT(AC$1,FIND("-",AC$1,1)-1)-1),0,AVERAGE(INDEX($AB:$AB,ROW($AB1004)-VALUE(LEFT(AC$1,FIND("-",AC$1,1)-1))+1):$AB1004))</f>
        <v>48.040935672514571</v>
      </c>
      <c r="AE1004">
        <f t="shared" si="141"/>
        <v>41653544</v>
      </c>
      <c r="AG1004" t="str">
        <f t="shared" si="143"/>
        <v/>
      </c>
    </row>
    <row r="1005" spans="1:33" x14ac:dyDescent="0.25">
      <c r="A1005" s="6">
        <v>37942</v>
      </c>
      <c r="B1005">
        <v>1.22</v>
      </c>
      <c r="C1005">
        <v>1.22</v>
      </c>
      <c r="D1005">
        <v>1.18</v>
      </c>
      <c r="E1005">
        <v>1.18</v>
      </c>
      <c r="F1005">
        <v>0.68029499999999998</v>
      </c>
      <c r="G1005">
        <v>199600</v>
      </c>
      <c r="I1005" t="str">
        <f t="shared" si="136"/>
        <v/>
      </c>
      <c r="J1005" t="str">
        <f t="shared" si="137"/>
        <v/>
      </c>
      <c r="K1005" t="str">
        <f t="shared" si="138"/>
        <v/>
      </c>
      <c r="M1005" s="11" t="str">
        <f t="shared" si="142"/>
        <v/>
      </c>
      <c r="O1005">
        <f>IF(ROW($E1005)&lt;=VALUE(LEFT(O$1,FIND("-",O$1,1)-1)),0,IF(ROW($E1005)=VALUE(LEFT(O$1,FIND("-",O$1,1)-1))+1,AVERAGE(INDEX($E:$E,ROW($E1005)-VALUE(LEFT(O$1,FIND("-",O$1,1)-1))):$E1005),($E1005*(2/(VALUE(LEFT(O$1,FIND("-",O$1,1)-1))+1)))+(O1004*(1-(2/(VALUE(LEFT(O$1,FIND("-",O$1,1)-1))+1))))))</f>
        <v>0.90809991443059723</v>
      </c>
      <c r="Q1005">
        <f>IF(ROW($E1005)&lt;=VALUE(LEFT(Q$1,FIND("-",Q$1,1)-1)),0,IF(ROW($E1005)=VALUE(LEFT(Q$1,FIND("-",Q$1,1)-1))+1,AVERAGE(INDEX($E:$E,ROW($E1005)-VALUE(LEFT(Q$1,FIND("-",Q$1,1)-1))):$E1005),($E1005*(2/(VALUE(LEFT(Q$1,FIND("-",Q$1,1)-1))+1)))+(Q1004*(1-(2/(VALUE(LEFT(Q$1,FIND("-",Q$1,1)-1))+1))))))</f>
        <v>1.1978088365100041</v>
      </c>
      <c r="R1005">
        <f>IF(ROW($E1005)&lt;=VALUE(LEFT(R$1,FIND("-",R$1,1)-1)),0,IF(ROW($E1005)=VALUE(LEFT(R$1,FIND("-",R$1,1)-1))+1,AVERAGE(INDEX($E:$E,ROW($E1005)-VALUE(LEFT(R$1,FIND("-",R$1,1)-1))):$E1005),($E1005*(2/(VALUE(LEFT(R$1,FIND("-",R$1,1)-1))+1)))+(R1004*(1-(2/(VALUE(LEFT(R$1,FIND("-",R$1,1)-1))+1))))))</f>
        <v>1.1632243181893256</v>
      </c>
      <c r="S1005">
        <f t="shared" si="139"/>
        <v>3.4584518320678548E-2</v>
      </c>
      <c r="T1005">
        <f>IF(ROW($E1005)&lt;=MAX(VALUE(LEFT(Q$1,FIND("-",Q$1,1)-1)),VALUE(LEFT(R$1,FIND("-",R$1,1)-1)))+VALUE(LEFT(T$1,FIND("-",T$1,1)-1))-1,0,IF(ROW($E1005)=MAX(VALUE(LEFT(Q$1,FIND("-",Q$1,1)-1)),VALUE(LEFT(R$1,FIND("-",R$1,1)-1)))+VALUE(LEFT(T$1,FIND("-",T$1,1)-1)),AVERAGE(INDEX($S:$S,ROW(S1005)-VALUE(LEFT(T$1,FIND("-",T$1,1)-1))+1):S1005),($S1005*(2/(VALUE(LEFT(T$1,FIND("-",T$1,1)-1))+1)))+(T1004*(1-(2/(VALUE(LEFT(T$1,FIND("-",T$1,1)-1))+1))))))</f>
        <v>3.9633691642825722E-2</v>
      </c>
      <c r="V1005">
        <f t="shared" si="140"/>
        <v>-4.0000000000000036E-2</v>
      </c>
      <c r="W1005">
        <f>IF(ROW($E1005)&lt;=VALUE(LEFT(W$1,FIND("-",W$1,1)-1))+1,0,IF(ROW($E1004)=VALUE(LEFT(W$1,FIND("-",W$1,1)-1))+1,100-100/(1+ABS((SUMIF(INDEX($V:$V,ROW($V1005)-VALUE(LEFT(W$1,FIND("-",W$1,1)-1))+1):$V1005,"&gt;0",INDEX($V:$V,ROW($V1005)-VALUE(LEFT(W$1,FIND("-",W$1,1)-1))+1):$V1005)/COUNTIF(INDEX($V:$V,ROW($V1005)-VALUE(LEFT(W$1,FIND("-",W$1,1)-1))+1):$V1005,"&gt;0"))/(SUMIF(INDEX($V:$V,ROW($V1005)-VALUE(LEFT(W$1,FIND("-",W$1,1)-1))+1):$V1005,"&lt;0",INDEX($V:$V,ROW($V1005)-VALUE(LEFT(W$1,FIND("-",W$1,1)-1))+1):$V1005)/COUNTIF(INDEX($V:$V,ROW($V1005)-VALUE(LEFT(W$1,FIND("-",W$1,1)-1))+1):$V1005,"&lt;0")))),100-100/(1+ABS((SUMIF(INDEX($V:$V,ROW($V1005)-VALUE(LEFT(W$1,FIND("-",W$1,1)-1))+1):$V1005,"&gt;0",INDEX($V:$V,ROW($V1005)-VALUE(LEFT(W$1,FIND("-",W$1,1)-1))+1):$V1005)/VALUE(LEFT(W$1,FIND("-",W$1,1)-1)))/(SUMIF(INDEX($V:$V,ROW($V1005)-VALUE(LEFT(W$1,FIND("-",W$1,1)-1))+1):$V1005,"&lt;0",INDEX($V:$V,ROW($V1005)-VALUE(LEFT(W$1,FIND("-",W$1,1)-1))+1):$V1005)/VALUE(LEFT(W$1,FIND("-",W$1,1)-1)))))))</f>
        <v>52.777777777777779</v>
      </c>
      <c r="Y1005">
        <f>IF(ROW($E1005)&lt;=VALUE(LEFT(Y$1,FIND("-",Y$1,1)-1)),0,MAX(INDEX(C:C,ROW(C1005)-VALUE(LEFT(Y$1,FIND("-",Y$1,1)-1))+1):C1005))</f>
        <v>1.32</v>
      </c>
      <c r="Z1005">
        <f>IF(ROW($E1005)&lt;=VALUE(LEFT(Z$1,FIND("-",Z$1,1)-1)),0,MIN(INDEX(D:D,ROW(D1005)-VALUE(LEFT(Z$1,FIND("-",Z$1,1)-1))+1):D1005))</f>
        <v>1.1499999999999999</v>
      </c>
      <c r="AA1005">
        <f t="shared" si="144"/>
        <v>17.647058823529413</v>
      </c>
      <c r="AB1005">
        <f>IF(ROW($AA1005)&lt;=VALUE(LEFT(AA$1,FIND("-",AA$1,1)-1))+VALUE(LEFT(AB$1,FIND("-",AB$1,1)-1)-1),0,AVERAGE(INDEX($AA:$AA,ROW($AA1005)-VALUE(LEFT(AB$1,FIND("-",AB$1,1)-1))+1):$AA1005))</f>
        <v>41.671826625386984</v>
      </c>
      <c r="AC1005">
        <f>IF(ROW($AA1005)&lt;=VALUE(LEFT(AA$1,FIND("-",AA$1,1)-1))+VALUE(LEFT(AB$1,FIND("-",AB$1,1)-1)-1)+VALUE(LEFT(AC$1,FIND("-",AC$1,1)-1)-1),0,AVERAGE(INDEX($AB:$AB,ROW($AB1005)-VALUE(LEFT(AC$1,FIND("-",AC$1,1)-1))+1):$AB1005))</f>
        <v>48.598211214310254</v>
      </c>
      <c r="AE1005">
        <f t="shared" si="141"/>
        <v>41453944</v>
      </c>
      <c r="AG1005" t="str">
        <f t="shared" si="143"/>
        <v/>
      </c>
    </row>
    <row r="1006" spans="1:33" x14ac:dyDescent="0.25">
      <c r="A1006" s="6">
        <v>37943</v>
      </c>
      <c r="B1006">
        <v>1.19</v>
      </c>
      <c r="C1006">
        <v>1.2</v>
      </c>
      <c r="D1006">
        <v>1.18</v>
      </c>
      <c r="E1006">
        <v>1.19</v>
      </c>
      <c r="F1006">
        <v>0.68606</v>
      </c>
      <c r="G1006">
        <v>170700</v>
      </c>
      <c r="I1006" t="str">
        <f t="shared" si="136"/>
        <v/>
      </c>
      <c r="J1006" t="str">
        <f t="shared" si="137"/>
        <v/>
      </c>
      <c r="K1006" t="str">
        <f t="shared" si="138"/>
        <v/>
      </c>
      <c r="M1006" s="11" t="str">
        <f t="shared" si="142"/>
        <v/>
      </c>
      <c r="O1006">
        <f>IF(ROW($E1006)&lt;=VALUE(LEFT(O$1,FIND("-",O$1,1)-1)),0,IF(ROW($E1006)=VALUE(LEFT(O$1,FIND("-",O$1,1)-1))+1,AVERAGE(INDEX($E:$E,ROW($E1006)-VALUE(LEFT(O$1,FIND("-",O$1,1)-1))):$E1006),($E1006*(2/(VALUE(LEFT(O$1,FIND("-",O$1,1)-1))+1)))+(O1005*(1-(2/(VALUE(LEFT(O$1,FIND("-",O$1,1)-1))+1))))))</f>
        <v>0.9109048904064122</v>
      </c>
      <c r="Q1006">
        <f>IF(ROW($E1006)&lt;=VALUE(LEFT(Q$1,FIND("-",Q$1,1)-1)),0,IF(ROW($E1006)=VALUE(LEFT(Q$1,FIND("-",Q$1,1)-1))+1,AVERAGE(INDEX($E:$E,ROW($E1006)-VALUE(LEFT(Q$1,FIND("-",Q$1,1)-1))):$E1006),($E1006*(2/(VALUE(LEFT(Q$1,FIND("-",Q$1,1)-1))+1)))+(Q1005*(1-(2/(VALUE(LEFT(Q$1,FIND("-",Q$1,1)-1))+1))))))</f>
        <v>1.1966074770469266</v>
      </c>
      <c r="R1006">
        <f>IF(ROW($E1006)&lt;=VALUE(LEFT(R$1,FIND("-",R$1,1)-1)),0,IF(ROW($E1006)=VALUE(LEFT(R$1,FIND("-",R$1,1)-1))+1,AVERAGE(INDEX($E:$E,ROW($E1006)-VALUE(LEFT(R$1,FIND("-",R$1,1)-1))):$E1006),($E1006*(2/(VALUE(LEFT(R$1,FIND("-",R$1,1)-1))+1)))+(R1005*(1-(2/(VALUE(LEFT(R$1,FIND("-",R$1,1)-1))+1))))))</f>
        <v>1.1652077020271532</v>
      </c>
      <c r="S1006">
        <f t="shared" si="139"/>
        <v>3.1399775019773424E-2</v>
      </c>
      <c r="T1006">
        <f>IF(ROW($E1006)&lt;=MAX(VALUE(LEFT(Q$1,FIND("-",Q$1,1)-1)),VALUE(LEFT(R$1,FIND("-",R$1,1)-1)))+VALUE(LEFT(T$1,FIND("-",T$1,1)-1))-1,0,IF(ROW($E1006)=MAX(VALUE(LEFT(Q$1,FIND("-",Q$1,1)-1)),VALUE(LEFT(R$1,FIND("-",R$1,1)-1)))+VALUE(LEFT(T$1,FIND("-",T$1,1)-1)),AVERAGE(INDEX($S:$S,ROW(S1006)-VALUE(LEFT(T$1,FIND("-",T$1,1)-1))+1):S1006),($S1006*(2/(VALUE(LEFT(T$1,FIND("-",T$1,1)-1))+1)))+(T1005*(1-(2/(VALUE(LEFT(T$1,FIND("-",T$1,1)-1))+1))))))</f>
        <v>3.7986908318215266E-2</v>
      </c>
      <c r="V1006">
        <f t="shared" si="140"/>
        <v>1.0000000000000009E-2</v>
      </c>
      <c r="W1006">
        <f>IF(ROW($E1006)&lt;=VALUE(LEFT(W$1,FIND("-",W$1,1)-1))+1,0,IF(ROW($E1005)=VALUE(LEFT(W$1,FIND("-",W$1,1)-1))+1,100-100/(1+ABS((SUMIF(INDEX($V:$V,ROW($V1006)-VALUE(LEFT(W$1,FIND("-",W$1,1)-1))+1):$V1006,"&gt;0",INDEX($V:$V,ROW($V1006)-VALUE(LEFT(W$1,FIND("-",W$1,1)-1))+1):$V1006)/COUNTIF(INDEX($V:$V,ROW($V1006)-VALUE(LEFT(W$1,FIND("-",W$1,1)-1))+1):$V1006,"&gt;0"))/(SUMIF(INDEX($V:$V,ROW($V1006)-VALUE(LEFT(W$1,FIND("-",W$1,1)-1))+1):$V1006,"&lt;0",INDEX($V:$V,ROW($V1006)-VALUE(LEFT(W$1,FIND("-",W$1,1)-1))+1):$V1006)/COUNTIF(INDEX($V:$V,ROW($V1006)-VALUE(LEFT(W$1,FIND("-",W$1,1)-1))+1):$V1006,"&lt;0")))),100-100/(1+ABS((SUMIF(INDEX($V:$V,ROW($V1006)-VALUE(LEFT(W$1,FIND("-",W$1,1)-1))+1):$V1006,"&gt;0",INDEX($V:$V,ROW($V1006)-VALUE(LEFT(W$1,FIND("-",W$1,1)-1))+1):$V1006)/VALUE(LEFT(W$1,FIND("-",W$1,1)-1)))/(SUMIF(INDEX($V:$V,ROW($V1006)-VALUE(LEFT(W$1,FIND("-",W$1,1)-1))+1):$V1006,"&lt;0",INDEX($V:$V,ROW($V1006)-VALUE(LEFT(W$1,FIND("-",W$1,1)-1))+1):$V1006)/VALUE(LEFT(W$1,FIND("-",W$1,1)-1)))))))</f>
        <v>52.777777777777779</v>
      </c>
      <c r="Y1006">
        <f>IF(ROW($E1006)&lt;=VALUE(LEFT(Y$1,FIND("-",Y$1,1)-1)),0,MAX(INDEX(C:C,ROW(C1006)-VALUE(LEFT(Y$1,FIND("-",Y$1,1)-1))+1):C1006))</f>
        <v>1.32</v>
      </c>
      <c r="Z1006">
        <f>IF(ROW($E1006)&lt;=VALUE(LEFT(Z$1,FIND("-",Z$1,1)-1)),0,MIN(INDEX(D:D,ROW(D1006)-VALUE(LEFT(Z$1,FIND("-",Z$1,1)-1))+1):D1006))</f>
        <v>1.1599999999999999</v>
      </c>
      <c r="AA1006">
        <f t="shared" si="144"/>
        <v>18.75</v>
      </c>
      <c r="AB1006">
        <f>IF(ROW($AA1006)&lt;=VALUE(LEFT(AA$1,FIND("-",AA$1,1)-1))+VALUE(LEFT(AB$1,FIND("-",AB$1,1)-1)-1),0,AVERAGE(INDEX($AA:$AA,ROW($AA1006)-VALUE(LEFT(AB$1,FIND("-",AB$1,1)-1))+1):$AA1006))</f>
        <v>27.921826625386995</v>
      </c>
      <c r="AC1006">
        <f>IF(ROW($AA1006)&lt;=VALUE(LEFT(AA$1,FIND("-",AA$1,1)-1))+VALUE(LEFT(AB$1,FIND("-",AB$1,1)-1)-1)+VALUE(LEFT(AC$1,FIND("-",AC$1,1)-1)-1),0,AVERAGE(INDEX($AB:$AB,ROW($AB1006)-VALUE(LEFT(AC$1,FIND("-",AC$1,1)-1))+1):$AB1006))</f>
        <v>41.238820089439272</v>
      </c>
      <c r="AE1006">
        <f t="shared" si="141"/>
        <v>41624644</v>
      </c>
      <c r="AG1006" t="str">
        <f t="shared" si="143"/>
        <v/>
      </c>
    </row>
    <row r="1007" spans="1:33" x14ac:dyDescent="0.25">
      <c r="A1007" s="6">
        <v>37944</v>
      </c>
      <c r="B1007">
        <v>1.18</v>
      </c>
      <c r="C1007">
        <v>1.18</v>
      </c>
      <c r="D1007">
        <v>1.1100000000000001</v>
      </c>
      <c r="E1007">
        <v>1.1100000000000001</v>
      </c>
      <c r="F1007">
        <v>0.63993800000000001</v>
      </c>
      <c r="G1007">
        <v>351400</v>
      </c>
      <c r="I1007" t="str">
        <f t="shared" si="136"/>
        <v/>
      </c>
      <c r="J1007" t="str">
        <f t="shared" si="137"/>
        <v>Oversold</v>
      </c>
      <c r="K1007" t="str">
        <f t="shared" si="138"/>
        <v/>
      </c>
      <c r="M1007" s="11" t="str">
        <f t="shared" si="142"/>
        <v/>
      </c>
      <c r="O1007">
        <f>IF(ROW($E1007)&lt;=VALUE(LEFT(O$1,FIND("-",O$1,1)-1)),0,IF(ROW($E1007)=VALUE(LEFT(O$1,FIND("-",O$1,1)-1))+1,AVERAGE(INDEX($E:$E,ROW($E1007)-VALUE(LEFT(O$1,FIND("-",O$1,1)-1))):$E1007),($E1007*(2/(VALUE(LEFT(O$1,FIND("-",O$1,1)-1))+1)))+(O1006*(1-(2/(VALUE(LEFT(O$1,FIND("-",O$1,1)-1))+1))))))</f>
        <v>0.91288593627301517</v>
      </c>
      <c r="Q1007">
        <f>IF(ROW($E1007)&lt;=VALUE(LEFT(Q$1,FIND("-",Q$1,1)-1)),0,IF(ROW($E1007)=VALUE(LEFT(Q$1,FIND("-",Q$1,1)-1))+1,AVERAGE(INDEX($E:$E,ROW($E1007)-VALUE(LEFT(Q$1,FIND("-",Q$1,1)-1))):$E1007),($E1007*(2/(VALUE(LEFT(Q$1,FIND("-",Q$1,1)-1))+1)))+(Q1006*(1-(2/(VALUE(LEFT(Q$1,FIND("-",Q$1,1)-1))+1))))))</f>
        <v>1.1832832498089378</v>
      </c>
      <c r="R1007">
        <f>IF(ROW($E1007)&lt;=VALUE(LEFT(R$1,FIND("-",R$1,1)-1)),0,IF(ROW($E1007)=VALUE(LEFT(R$1,FIND("-",R$1,1)-1))+1,AVERAGE(INDEX($E:$E,ROW($E1007)-VALUE(LEFT(R$1,FIND("-",R$1,1)-1))):$E1007),($E1007*(2/(VALUE(LEFT(R$1,FIND("-",R$1,1)-1))+1)))+(R1006*(1-(2/(VALUE(LEFT(R$1,FIND("-",R$1,1)-1))+1))))))</f>
        <v>1.1611182426177344</v>
      </c>
      <c r="S1007">
        <f t="shared" si="139"/>
        <v>2.2165007191203401E-2</v>
      </c>
      <c r="T1007">
        <f>IF(ROW($E1007)&lt;=MAX(VALUE(LEFT(Q$1,FIND("-",Q$1,1)-1)),VALUE(LEFT(R$1,FIND("-",R$1,1)-1)))+VALUE(LEFT(T$1,FIND("-",T$1,1)-1))-1,0,IF(ROW($E1007)=MAX(VALUE(LEFT(Q$1,FIND("-",Q$1,1)-1)),VALUE(LEFT(R$1,FIND("-",R$1,1)-1)))+VALUE(LEFT(T$1,FIND("-",T$1,1)-1)),AVERAGE(INDEX($S:$S,ROW(S1007)-VALUE(LEFT(T$1,FIND("-",T$1,1)-1))+1):S1007),($S1007*(2/(VALUE(LEFT(T$1,FIND("-",T$1,1)-1))+1)))+(T1006*(1-(2/(VALUE(LEFT(T$1,FIND("-",T$1,1)-1))+1))))))</f>
        <v>3.4822528092812895E-2</v>
      </c>
      <c r="V1007">
        <f t="shared" si="140"/>
        <v>-7.9999999999999849E-2</v>
      </c>
      <c r="W1007">
        <f>IF(ROW($E1007)&lt;=VALUE(LEFT(W$1,FIND("-",W$1,1)-1))+1,0,IF(ROW($E1006)=VALUE(LEFT(W$1,FIND("-",W$1,1)-1))+1,100-100/(1+ABS((SUMIF(INDEX($V:$V,ROW($V1007)-VALUE(LEFT(W$1,FIND("-",W$1,1)-1))+1):$V1007,"&gt;0",INDEX($V:$V,ROW($V1007)-VALUE(LEFT(W$1,FIND("-",W$1,1)-1))+1):$V1007)/COUNTIF(INDEX($V:$V,ROW($V1007)-VALUE(LEFT(W$1,FIND("-",W$1,1)-1))+1):$V1007,"&gt;0"))/(SUMIF(INDEX($V:$V,ROW($V1007)-VALUE(LEFT(W$1,FIND("-",W$1,1)-1))+1):$V1007,"&lt;0",INDEX($V:$V,ROW($V1007)-VALUE(LEFT(W$1,FIND("-",W$1,1)-1))+1):$V1007)/COUNTIF(INDEX($V:$V,ROW($V1007)-VALUE(LEFT(W$1,FIND("-",W$1,1)-1))+1):$V1007,"&lt;0")))),100-100/(1+ABS((SUMIF(INDEX($V:$V,ROW($V1007)-VALUE(LEFT(W$1,FIND("-",W$1,1)-1))+1):$V1007,"&gt;0",INDEX($V:$V,ROW($V1007)-VALUE(LEFT(W$1,FIND("-",W$1,1)-1))+1):$V1007)/VALUE(LEFT(W$1,FIND("-",W$1,1)-1)))/(SUMIF(INDEX($V:$V,ROW($V1007)-VALUE(LEFT(W$1,FIND("-",W$1,1)-1))+1):$V1007,"&lt;0",INDEX($V:$V,ROW($V1007)-VALUE(LEFT(W$1,FIND("-",W$1,1)-1))+1):$V1007)/VALUE(LEFT(W$1,FIND("-",W$1,1)-1)))))))</f>
        <v>26.47058823529413</v>
      </c>
      <c r="Y1007">
        <f>IF(ROW($E1007)&lt;=VALUE(LEFT(Y$1,FIND("-",Y$1,1)-1)),0,MAX(INDEX(C:C,ROW(C1007)-VALUE(LEFT(Y$1,FIND("-",Y$1,1)-1))+1):C1007))</f>
        <v>1.32</v>
      </c>
      <c r="Z1007">
        <f>IF(ROW($E1007)&lt;=VALUE(LEFT(Z$1,FIND("-",Z$1,1)-1)),0,MIN(INDEX(D:D,ROW(D1007)-VALUE(LEFT(Z$1,FIND("-",Z$1,1)-1))+1):D1007))</f>
        <v>1.1100000000000001</v>
      </c>
      <c r="AA1007">
        <f t="shared" si="144"/>
        <v>0</v>
      </c>
      <c r="AB1007">
        <f>IF(ROW($AA1007)&lt;=VALUE(LEFT(AA$1,FIND("-",AA$1,1)-1))+VALUE(LEFT(AB$1,FIND("-",AB$1,1)-1)-1),0,AVERAGE(INDEX($AA:$AA,ROW($AA1007)-VALUE(LEFT(AB$1,FIND("-",AB$1,1)-1))+1):$AA1007))</f>
        <v>12.132352941176471</v>
      </c>
      <c r="AC1007">
        <f>IF(ROW($AA1007)&lt;=VALUE(LEFT(AA$1,FIND("-",AA$1,1)-1))+VALUE(LEFT(AB$1,FIND("-",AB$1,1)-1)-1)+VALUE(LEFT(AC$1,FIND("-",AC$1,1)-1)-1),0,AVERAGE(INDEX($AB:$AB,ROW($AB1007)-VALUE(LEFT(AC$1,FIND("-",AC$1,1)-1))+1):$AB1007))</f>
        <v>27.242002063983488</v>
      </c>
      <c r="AE1007">
        <f t="shared" si="141"/>
        <v>41273244</v>
      </c>
      <c r="AG1007" t="str">
        <f t="shared" si="143"/>
        <v/>
      </c>
    </row>
    <row r="1008" spans="1:33" x14ac:dyDescent="0.25">
      <c r="A1008" s="6">
        <v>37945</v>
      </c>
      <c r="B1008">
        <v>1.1599999999999999</v>
      </c>
      <c r="C1008">
        <v>1.17</v>
      </c>
      <c r="D1008">
        <v>1.1200000000000001</v>
      </c>
      <c r="E1008">
        <v>1.1299999999999999</v>
      </c>
      <c r="F1008">
        <v>0.65146800000000005</v>
      </c>
      <c r="G1008">
        <v>67200</v>
      </c>
      <c r="I1008" t="str">
        <f t="shared" si="136"/>
        <v/>
      </c>
      <c r="J1008" t="str">
        <f t="shared" si="137"/>
        <v/>
      </c>
      <c r="K1008" t="str">
        <f t="shared" si="138"/>
        <v>Oversold Above %D</v>
      </c>
      <c r="M1008" s="11" t="str">
        <f t="shared" si="142"/>
        <v/>
      </c>
      <c r="O1008">
        <f>IF(ROW($E1008)&lt;=VALUE(LEFT(O$1,FIND("-",O$1,1)-1)),0,IF(ROW($E1008)=VALUE(LEFT(O$1,FIND("-",O$1,1)-1))+1,AVERAGE(INDEX($E:$E,ROW($E1008)-VALUE(LEFT(O$1,FIND("-",O$1,1)-1))):$E1008),($E1008*(2/(VALUE(LEFT(O$1,FIND("-",O$1,1)-1))+1)))+(O1007*(1-(2/(VALUE(LEFT(O$1,FIND("-",O$1,1)-1))+1))))))</f>
        <v>0.91504627521557236</v>
      </c>
      <c r="Q1008">
        <f>IF(ROW($E1008)&lt;=VALUE(LEFT(Q$1,FIND("-",Q$1,1)-1)),0,IF(ROW($E1008)=VALUE(LEFT(Q$1,FIND("-",Q$1,1)-1))+1,AVERAGE(INDEX($E:$E,ROW($E1008)-VALUE(LEFT(Q$1,FIND("-",Q$1,1)-1))):$E1008),($E1008*(2/(VALUE(LEFT(Q$1,FIND("-",Q$1,1)-1))+1)))+(Q1007*(1-(2/(VALUE(LEFT(Q$1,FIND("-",Q$1,1)-1))+1))))))</f>
        <v>1.1750858267614088</v>
      </c>
      <c r="R1008">
        <f>IF(ROW($E1008)&lt;=VALUE(LEFT(R$1,FIND("-",R$1,1)-1)),0,IF(ROW($E1008)=VALUE(LEFT(R$1,FIND("-",R$1,1)-1))+1,AVERAGE(INDEX($E:$E,ROW($E1008)-VALUE(LEFT(R$1,FIND("-",R$1,1)-1))):$E1008),($E1008*(2/(VALUE(LEFT(R$1,FIND("-",R$1,1)-1))+1)))+(R1007*(1-(2/(VALUE(LEFT(R$1,FIND("-",R$1,1)-1))+1))))))</f>
        <v>1.1588131876090133</v>
      </c>
      <c r="S1008">
        <f t="shared" si="139"/>
        <v>1.6272639152395518E-2</v>
      </c>
      <c r="T1008">
        <f>IF(ROW($E1008)&lt;=MAX(VALUE(LEFT(Q$1,FIND("-",Q$1,1)-1)),VALUE(LEFT(R$1,FIND("-",R$1,1)-1)))+VALUE(LEFT(T$1,FIND("-",T$1,1)-1))-1,0,IF(ROW($E1008)=MAX(VALUE(LEFT(Q$1,FIND("-",Q$1,1)-1)),VALUE(LEFT(R$1,FIND("-",R$1,1)-1)))+VALUE(LEFT(T$1,FIND("-",T$1,1)-1)),AVERAGE(INDEX($S:$S,ROW(S1008)-VALUE(LEFT(T$1,FIND("-",T$1,1)-1))+1):S1008),($S1008*(2/(VALUE(LEFT(T$1,FIND("-",T$1,1)-1))+1)))+(T1007*(1-(2/(VALUE(LEFT(T$1,FIND("-",T$1,1)-1))+1))))))</f>
        <v>3.1112550304729418E-2</v>
      </c>
      <c r="V1008">
        <f t="shared" si="140"/>
        <v>1.9999999999999796E-2</v>
      </c>
      <c r="W1008">
        <f>IF(ROW($E1008)&lt;=VALUE(LEFT(W$1,FIND("-",W$1,1)-1))+1,0,IF(ROW($E1007)=VALUE(LEFT(W$1,FIND("-",W$1,1)-1))+1,100-100/(1+ABS((SUMIF(INDEX($V:$V,ROW($V1008)-VALUE(LEFT(W$1,FIND("-",W$1,1)-1))+1):$V1008,"&gt;0",INDEX($V:$V,ROW($V1008)-VALUE(LEFT(W$1,FIND("-",W$1,1)-1))+1):$V1008)/COUNTIF(INDEX($V:$V,ROW($V1008)-VALUE(LEFT(W$1,FIND("-",W$1,1)-1))+1):$V1008,"&gt;0"))/(SUMIF(INDEX($V:$V,ROW($V1008)-VALUE(LEFT(W$1,FIND("-",W$1,1)-1))+1):$V1008,"&lt;0",INDEX($V:$V,ROW($V1008)-VALUE(LEFT(W$1,FIND("-",W$1,1)-1))+1):$V1008)/COUNTIF(INDEX($V:$V,ROW($V1008)-VALUE(LEFT(W$1,FIND("-",W$1,1)-1))+1):$V1008,"&lt;0")))),100-100/(1+ABS((SUMIF(INDEX($V:$V,ROW($V1008)-VALUE(LEFT(W$1,FIND("-",W$1,1)-1))+1):$V1008,"&gt;0",INDEX($V:$V,ROW($V1008)-VALUE(LEFT(W$1,FIND("-",W$1,1)-1))+1):$V1008)/VALUE(LEFT(W$1,FIND("-",W$1,1)-1)))/(SUMIF(INDEX($V:$V,ROW($V1008)-VALUE(LEFT(W$1,FIND("-",W$1,1)-1))+1):$V1008,"&lt;0",INDEX($V:$V,ROW($V1008)-VALUE(LEFT(W$1,FIND("-",W$1,1)-1))+1):$V1008)/VALUE(LEFT(W$1,FIND("-",W$1,1)-1)))))))</f>
        <v>33.333333333333314</v>
      </c>
      <c r="Y1008">
        <f>IF(ROW($E1008)&lt;=VALUE(LEFT(Y$1,FIND("-",Y$1,1)-1)),0,MAX(INDEX(C:C,ROW(C1008)-VALUE(LEFT(Y$1,FIND("-",Y$1,1)-1))+1):C1008))</f>
        <v>1.3</v>
      </c>
      <c r="Z1008">
        <f>IF(ROW($E1008)&lt;=VALUE(LEFT(Z$1,FIND("-",Z$1,1)-1)),0,MIN(INDEX(D:D,ROW(D1008)-VALUE(LEFT(Z$1,FIND("-",Z$1,1)-1))+1):D1008))</f>
        <v>1.1100000000000001</v>
      </c>
      <c r="AA1008">
        <f t="shared" si="144"/>
        <v>10.52631578947358</v>
      </c>
      <c r="AB1008">
        <f>IF(ROW($AA1008)&lt;=VALUE(LEFT(AA$1,FIND("-",AA$1,1)-1))+VALUE(LEFT(AB$1,FIND("-",AB$1,1)-1)-1),0,AVERAGE(INDEX($AA:$AA,ROW($AA1008)-VALUE(LEFT(AB$1,FIND("-",AB$1,1)-1))+1):$AA1008))</f>
        <v>9.7587719298245261</v>
      </c>
      <c r="AC1008">
        <f>IF(ROW($AA1008)&lt;=VALUE(LEFT(AA$1,FIND("-",AA$1,1)-1))+VALUE(LEFT(AB$1,FIND("-",AB$1,1)-1)-1)+VALUE(LEFT(AC$1,FIND("-",AC$1,1)-1)-1),0,AVERAGE(INDEX($AB:$AB,ROW($AB1008)-VALUE(LEFT(AC$1,FIND("-",AC$1,1)-1))+1):$AB1008))</f>
        <v>16.604317165462664</v>
      </c>
      <c r="AE1008">
        <f t="shared" si="141"/>
        <v>41340444</v>
      </c>
      <c r="AG1008" t="str">
        <f t="shared" si="143"/>
        <v/>
      </c>
    </row>
    <row r="1009" spans="1:33" x14ac:dyDescent="0.25">
      <c r="A1009" s="6">
        <v>37946</v>
      </c>
      <c r="B1009">
        <v>1.1299999999999999</v>
      </c>
      <c r="C1009">
        <v>1.1299999999999999</v>
      </c>
      <c r="D1009">
        <v>1.1100000000000001</v>
      </c>
      <c r="E1009">
        <v>1.1200000000000001</v>
      </c>
      <c r="F1009">
        <v>0.64570300000000003</v>
      </c>
      <c r="G1009">
        <v>86900</v>
      </c>
      <c r="I1009" t="str">
        <f t="shared" si="136"/>
        <v/>
      </c>
      <c r="J1009" t="str">
        <f t="shared" si="137"/>
        <v/>
      </c>
      <c r="K1009" t="str">
        <f t="shared" si="138"/>
        <v>Oversold Above %D</v>
      </c>
      <c r="M1009" s="11" t="str">
        <f t="shared" si="142"/>
        <v/>
      </c>
      <c r="O1009">
        <f>IF(ROW($E1009)&lt;=VALUE(LEFT(O$1,FIND("-",O$1,1)-1)),0,IF(ROW($E1009)=VALUE(LEFT(O$1,FIND("-",O$1,1)-1))+1,AVERAGE(INDEX($E:$E,ROW($E1009)-VALUE(LEFT(O$1,FIND("-",O$1,1)-1))):$E1009),($E1009*(2/(VALUE(LEFT(O$1,FIND("-",O$1,1)-1))+1)))+(O1008*(1-(2/(VALUE(LEFT(O$1,FIND("-",O$1,1)-1))+1))))))</f>
        <v>0.91708561576069114</v>
      </c>
      <c r="Q1009">
        <f>IF(ROW($E1009)&lt;=VALUE(LEFT(Q$1,FIND("-",Q$1,1)-1)),0,IF(ROW($E1009)=VALUE(LEFT(Q$1,FIND("-",Q$1,1)-1))+1,AVERAGE(INDEX($E:$E,ROW($E1009)-VALUE(LEFT(Q$1,FIND("-",Q$1,1)-1))):$E1009),($E1009*(2/(VALUE(LEFT(Q$1,FIND("-",Q$1,1)-1))+1)))+(Q1008*(1-(2/(VALUE(LEFT(Q$1,FIND("-",Q$1,1)-1))+1))))))</f>
        <v>1.1666110841827306</v>
      </c>
      <c r="R1009">
        <f>IF(ROW($E1009)&lt;=VALUE(LEFT(R$1,FIND("-",R$1,1)-1)),0,IF(ROW($E1009)=VALUE(LEFT(R$1,FIND("-",R$1,1)-1))+1,AVERAGE(INDEX($E:$E,ROW($E1009)-VALUE(LEFT(R$1,FIND("-",R$1,1)-1))):$E1009),($E1009*(2/(VALUE(LEFT(R$1,FIND("-",R$1,1)-1))+1)))+(R1008*(1-(2/(VALUE(LEFT(R$1,FIND("-",R$1,1)-1))+1))))))</f>
        <v>1.1559381366750123</v>
      </c>
      <c r="S1009">
        <f t="shared" si="139"/>
        <v>1.06729475077183E-2</v>
      </c>
      <c r="T1009">
        <f>IF(ROW($E1009)&lt;=MAX(VALUE(LEFT(Q$1,FIND("-",Q$1,1)-1)),VALUE(LEFT(R$1,FIND("-",R$1,1)-1)))+VALUE(LEFT(T$1,FIND("-",T$1,1)-1))-1,0,IF(ROW($E1009)=MAX(VALUE(LEFT(Q$1,FIND("-",Q$1,1)-1)),VALUE(LEFT(R$1,FIND("-",R$1,1)-1)))+VALUE(LEFT(T$1,FIND("-",T$1,1)-1)),AVERAGE(INDEX($S:$S,ROW(S1009)-VALUE(LEFT(T$1,FIND("-",T$1,1)-1))+1):S1009),($S1009*(2/(VALUE(LEFT(T$1,FIND("-",T$1,1)-1))+1)))+(T1008*(1-(2/(VALUE(LEFT(T$1,FIND("-",T$1,1)-1))+1))))))</f>
        <v>2.7024629745327197E-2</v>
      </c>
      <c r="V1009">
        <f t="shared" si="140"/>
        <v>-9.9999999999997868E-3</v>
      </c>
      <c r="W1009">
        <f>IF(ROW($E1009)&lt;=VALUE(LEFT(W$1,FIND("-",W$1,1)-1))+1,0,IF(ROW($E1008)=VALUE(LEFT(W$1,FIND("-",W$1,1)-1))+1,100-100/(1+ABS((SUMIF(INDEX($V:$V,ROW($V1009)-VALUE(LEFT(W$1,FIND("-",W$1,1)-1))+1):$V1009,"&gt;0",INDEX($V:$V,ROW($V1009)-VALUE(LEFT(W$1,FIND("-",W$1,1)-1))+1):$V1009)/COUNTIF(INDEX($V:$V,ROW($V1009)-VALUE(LEFT(W$1,FIND("-",W$1,1)-1))+1):$V1009,"&gt;0"))/(SUMIF(INDEX($V:$V,ROW($V1009)-VALUE(LEFT(W$1,FIND("-",W$1,1)-1))+1):$V1009,"&lt;0",INDEX($V:$V,ROW($V1009)-VALUE(LEFT(W$1,FIND("-",W$1,1)-1))+1):$V1009)/COUNTIF(INDEX($V:$V,ROW($V1009)-VALUE(LEFT(W$1,FIND("-",W$1,1)-1))+1):$V1009,"&lt;0")))),100-100/(1+ABS((SUMIF(INDEX($V:$V,ROW($V1009)-VALUE(LEFT(W$1,FIND("-",W$1,1)-1))+1):$V1009,"&gt;0",INDEX($V:$V,ROW($V1009)-VALUE(LEFT(W$1,FIND("-",W$1,1)-1))+1):$V1009)/VALUE(LEFT(W$1,FIND("-",W$1,1)-1)))/(SUMIF(INDEX($V:$V,ROW($V1009)-VALUE(LEFT(W$1,FIND("-",W$1,1)-1))+1):$V1009,"&lt;0",INDEX($V:$V,ROW($V1009)-VALUE(LEFT(W$1,FIND("-",W$1,1)-1))+1):$V1009)/VALUE(LEFT(W$1,FIND("-",W$1,1)-1)))))))</f>
        <v>33.333333333333329</v>
      </c>
      <c r="Y1009">
        <f>IF(ROW($E1009)&lt;=VALUE(LEFT(Y$1,FIND("-",Y$1,1)-1)),0,MAX(INDEX(C:C,ROW(C1009)-VALUE(LEFT(Y$1,FIND("-",Y$1,1)-1))+1):C1009))</f>
        <v>1.26</v>
      </c>
      <c r="Z1009">
        <f>IF(ROW($E1009)&lt;=VALUE(LEFT(Z$1,FIND("-",Z$1,1)-1)),0,MIN(INDEX(D:D,ROW(D1009)-VALUE(LEFT(Z$1,FIND("-",Z$1,1)-1))+1):D1009))</f>
        <v>1.1100000000000001</v>
      </c>
      <c r="AA1009">
        <f t="shared" si="144"/>
        <v>6.6666666666666767</v>
      </c>
      <c r="AB1009">
        <f>IF(ROW($AA1009)&lt;=VALUE(LEFT(AA$1,FIND("-",AA$1,1)-1))+VALUE(LEFT(AB$1,FIND("-",AB$1,1)-1)-1),0,AVERAGE(INDEX($AA:$AA,ROW($AA1009)-VALUE(LEFT(AB$1,FIND("-",AB$1,1)-1))+1):$AA1009))</f>
        <v>5.730994152046752</v>
      </c>
      <c r="AC1009">
        <f>IF(ROW($AA1009)&lt;=VALUE(LEFT(AA$1,FIND("-",AA$1,1)-1))+VALUE(LEFT(AB$1,FIND("-",AB$1,1)-1)-1)+VALUE(LEFT(AC$1,FIND("-",AC$1,1)-1)-1),0,AVERAGE(INDEX($AB:$AB,ROW($AB1009)-VALUE(LEFT(AC$1,FIND("-",AC$1,1)-1))+1):$AB1009))</f>
        <v>9.2073730076825822</v>
      </c>
      <c r="AE1009">
        <f t="shared" si="141"/>
        <v>41253544</v>
      </c>
      <c r="AG1009" t="str">
        <f t="shared" si="143"/>
        <v/>
      </c>
    </row>
    <row r="1010" spans="1:33" x14ac:dyDescent="0.25">
      <c r="A1010" s="6">
        <v>37949</v>
      </c>
      <c r="B1010">
        <v>1.1200000000000001</v>
      </c>
      <c r="C1010">
        <v>1.1200000000000001</v>
      </c>
      <c r="D1010">
        <v>1.1200000000000001</v>
      </c>
      <c r="E1010">
        <v>1.1200000000000001</v>
      </c>
      <c r="F1010">
        <v>0.64570300000000003</v>
      </c>
      <c r="G1010">
        <v>0</v>
      </c>
      <c r="I1010" t="str">
        <f t="shared" si="136"/>
        <v/>
      </c>
      <c r="J1010" t="str">
        <f t="shared" si="137"/>
        <v/>
      </c>
      <c r="K1010" t="str">
        <f t="shared" si="138"/>
        <v>Oversold Below %D</v>
      </c>
      <c r="M1010" s="11" t="str">
        <f t="shared" si="142"/>
        <v/>
      </c>
      <c r="O1010">
        <f>IF(ROW($E1010)&lt;=VALUE(LEFT(O$1,FIND("-",O$1,1)-1)),0,IF(ROW($E1010)=VALUE(LEFT(O$1,FIND("-",O$1,1)-1))+1,AVERAGE(INDEX($E:$E,ROW($E1010)-VALUE(LEFT(O$1,FIND("-",O$1,1)-1))):$E1010),($E1010*(2/(VALUE(LEFT(O$1,FIND("-",O$1,1)-1))+1)))+(O1009*(1-(2/(VALUE(LEFT(O$1,FIND("-",O$1,1)-1))+1))))))</f>
        <v>0.91910466436008731</v>
      </c>
      <c r="Q1010">
        <f>IF(ROW($E1010)&lt;=VALUE(LEFT(Q$1,FIND("-",Q$1,1)-1)),0,IF(ROW($E1010)=VALUE(LEFT(Q$1,FIND("-",Q$1,1)-1))+1,AVERAGE(INDEX($E:$E,ROW($E1010)-VALUE(LEFT(Q$1,FIND("-",Q$1,1)-1))):$E1010),($E1010*(2/(VALUE(LEFT(Q$1,FIND("-",Q$1,1)-1))+1)))+(Q1009*(1-(2/(VALUE(LEFT(Q$1,FIND("-",Q$1,1)-1))+1))))))</f>
        <v>1.1594401481546182</v>
      </c>
      <c r="R1010">
        <f>IF(ROW($E1010)&lt;=VALUE(LEFT(R$1,FIND("-",R$1,1)-1)),0,IF(ROW($E1010)=VALUE(LEFT(R$1,FIND("-",R$1,1)-1))+1,AVERAGE(INDEX($E:$E,ROW($E1010)-VALUE(LEFT(R$1,FIND("-",R$1,1)-1))):$E1010),($E1010*(2/(VALUE(LEFT(R$1,FIND("-",R$1,1)-1))+1)))+(R1009*(1-(2/(VALUE(LEFT(R$1,FIND("-",R$1,1)-1))+1))))))</f>
        <v>1.1532760524768633</v>
      </c>
      <c r="S1010">
        <f t="shared" si="139"/>
        <v>6.1640956777548883E-3</v>
      </c>
      <c r="T1010">
        <f>IF(ROW($E1010)&lt;=MAX(VALUE(LEFT(Q$1,FIND("-",Q$1,1)-1)),VALUE(LEFT(R$1,FIND("-",R$1,1)-1)))+VALUE(LEFT(T$1,FIND("-",T$1,1)-1))-1,0,IF(ROW($E1010)=MAX(VALUE(LEFT(Q$1,FIND("-",Q$1,1)-1)),VALUE(LEFT(R$1,FIND("-",R$1,1)-1)))+VALUE(LEFT(T$1,FIND("-",T$1,1)-1)),AVERAGE(INDEX($S:$S,ROW(S1010)-VALUE(LEFT(T$1,FIND("-",T$1,1)-1))+1):S1010),($S1010*(2/(VALUE(LEFT(T$1,FIND("-",T$1,1)-1))+1)))+(T1009*(1-(2/(VALUE(LEFT(T$1,FIND("-",T$1,1)-1))+1))))))</f>
        <v>2.2852522931812735E-2</v>
      </c>
      <c r="V1010">
        <f t="shared" si="140"/>
        <v>0</v>
      </c>
      <c r="W1010">
        <f>IF(ROW($E1010)&lt;=VALUE(LEFT(W$1,FIND("-",W$1,1)-1))+1,0,IF(ROW($E1009)=VALUE(LEFT(W$1,FIND("-",W$1,1)-1))+1,100-100/(1+ABS((SUMIF(INDEX($V:$V,ROW($V1010)-VALUE(LEFT(W$1,FIND("-",W$1,1)-1))+1):$V1010,"&gt;0",INDEX($V:$V,ROW($V1010)-VALUE(LEFT(W$1,FIND("-",W$1,1)-1))+1):$V1010)/COUNTIF(INDEX($V:$V,ROW($V1010)-VALUE(LEFT(W$1,FIND("-",W$1,1)-1))+1):$V1010,"&gt;0"))/(SUMIF(INDEX($V:$V,ROW($V1010)-VALUE(LEFT(W$1,FIND("-",W$1,1)-1))+1):$V1010,"&lt;0",INDEX($V:$V,ROW($V1010)-VALUE(LEFT(W$1,FIND("-",W$1,1)-1))+1):$V1010)/COUNTIF(INDEX($V:$V,ROW($V1010)-VALUE(LEFT(W$1,FIND("-",W$1,1)-1))+1):$V1010,"&lt;0")))),100-100/(1+ABS((SUMIF(INDEX($V:$V,ROW($V1010)-VALUE(LEFT(W$1,FIND("-",W$1,1)-1))+1):$V1010,"&gt;0",INDEX($V:$V,ROW($V1010)-VALUE(LEFT(W$1,FIND("-",W$1,1)-1))+1):$V1010)/VALUE(LEFT(W$1,FIND("-",W$1,1)-1)))/(SUMIF(INDEX($V:$V,ROW($V1010)-VALUE(LEFT(W$1,FIND("-",W$1,1)-1))+1):$V1010,"&lt;0",INDEX($V:$V,ROW($V1010)-VALUE(LEFT(W$1,FIND("-",W$1,1)-1))+1):$V1010)/VALUE(LEFT(W$1,FIND("-",W$1,1)-1)))))))</f>
        <v>34.375</v>
      </c>
      <c r="Y1010">
        <f>IF(ROW($E1010)&lt;=VALUE(LEFT(Y$1,FIND("-",Y$1,1)-1)),0,MAX(INDEX(C:C,ROW(C1010)-VALUE(LEFT(Y$1,FIND("-",Y$1,1)-1))+1):C1010))</f>
        <v>1.26</v>
      </c>
      <c r="Z1010">
        <f>IF(ROW($E1010)&lt;=VALUE(LEFT(Z$1,FIND("-",Z$1,1)-1)),0,MIN(INDEX(D:D,ROW(D1010)-VALUE(LEFT(Z$1,FIND("-",Z$1,1)-1))+1):D1010))</f>
        <v>1.1100000000000001</v>
      </c>
      <c r="AA1010">
        <f t="shared" si="144"/>
        <v>6.6666666666666767</v>
      </c>
      <c r="AB1010">
        <f>IF(ROW($AA1010)&lt;=VALUE(LEFT(AA$1,FIND("-",AA$1,1)-1))+VALUE(LEFT(AB$1,FIND("-",AB$1,1)-1)-1),0,AVERAGE(INDEX($AA:$AA,ROW($AA1010)-VALUE(LEFT(AB$1,FIND("-",AB$1,1)-1))+1):$AA1010))</f>
        <v>7.9532163742689788</v>
      </c>
      <c r="AC1010">
        <f>IF(ROW($AA1010)&lt;=VALUE(LEFT(AA$1,FIND("-",AA$1,1)-1))+VALUE(LEFT(AB$1,FIND("-",AB$1,1)-1)-1)+VALUE(LEFT(AC$1,FIND("-",AC$1,1)-1)-1),0,AVERAGE(INDEX($AB:$AB,ROW($AB1010)-VALUE(LEFT(AC$1,FIND("-",AC$1,1)-1))+1):$AB1010))</f>
        <v>7.8143274853800859</v>
      </c>
      <c r="AE1010">
        <f t="shared" si="141"/>
        <v>41253544</v>
      </c>
      <c r="AG1010" t="str">
        <f t="shared" si="143"/>
        <v/>
      </c>
    </row>
    <row r="1011" spans="1:33" x14ac:dyDescent="0.25">
      <c r="A1011" s="6">
        <v>37950</v>
      </c>
      <c r="B1011">
        <v>1.1200000000000001</v>
      </c>
      <c r="C1011">
        <v>1.1200000000000001</v>
      </c>
      <c r="D1011">
        <v>1.1200000000000001</v>
      </c>
      <c r="E1011">
        <v>1.1200000000000001</v>
      </c>
      <c r="F1011">
        <v>0.64570300000000003</v>
      </c>
      <c r="G1011">
        <v>0</v>
      </c>
      <c r="I1011" t="str">
        <f t="shared" si="136"/>
        <v/>
      </c>
      <c r="J1011" t="str">
        <f t="shared" si="137"/>
        <v/>
      </c>
      <c r="K1011" t="str">
        <f t="shared" si="138"/>
        <v>Oversold Above %D</v>
      </c>
      <c r="M1011" s="11" t="str">
        <f t="shared" si="142"/>
        <v/>
      </c>
      <c r="O1011">
        <f>IF(ROW($E1011)&lt;=VALUE(LEFT(O$1,FIND("-",O$1,1)-1)),0,IF(ROW($E1011)=VALUE(LEFT(O$1,FIND("-",O$1,1)-1))+1,AVERAGE(INDEX($E:$E,ROW($E1011)-VALUE(LEFT(O$1,FIND("-",O$1,1)-1))):$E1011),($E1011*(2/(VALUE(LEFT(O$1,FIND("-",O$1,1)-1))+1)))+(O1010*(1-(2/(VALUE(LEFT(O$1,FIND("-",O$1,1)-1))+1))))))</f>
        <v>0.92110362292366865</v>
      </c>
      <c r="Q1011">
        <f>IF(ROW($E1011)&lt;=VALUE(LEFT(Q$1,FIND("-",Q$1,1)-1)),0,IF(ROW($E1011)=VALUE(LEFT(Q$1,FIND("-",Q$1,1)-1))+1,AVERAGE(INDEX($E:$E,ROW($E1011)-VALUE(LEFT(Q$1,FIND("-",Q$1,1)-1))):$E1011),($E1011*(2/(VALUE(LEFT(Q$1,FIND("-",Q$1,1)-1))+1)))+(Q1010*(1-(2/(VALUE(LEFT(Q$1,FIND("-",Q$1,1)-1))+1))))))</f>
        <v>1.1533724330539077</v>
      </c>
      <c r="R1011">
        <f>IF(ROW($E1011)&lt;=VALUE(LEFT(R$1,FIND("-",R$1,1)-1)),0,IF(ROW($E1011)=VALUE(LEFT(R$1,FIND("-",R$1,1)-1))+1,AVERAGE(INDEX($E:$E,ROW($E1011)-VALUE(LEFT(R$1,FIND("-",R$1,1)-1))):$E1011),($E1011*(2/(VALUE(LEFT(R$1,FIND("-",R$1,1)-1))+1)))+(R1010*(1-(2/(VALUE(LEFT(R$1,FIND("-",R$1,1)-1))+1))))))</f>
        <v>1.1508111597007993</v>
      </c>
      <c r="S1011">
        <f t="shared" si="139"/>
        <v>2.5612733531084064E-3</v>
      </c>
      <c r="T1011">
        <f>IF(ROW($E1011)&lt;=MAX(VALUE(LEFT(Q$1,FIND("-",Q$1,1)-1)),VALUE(LEFT(R$1,FIND("-",R$1,1)-1)))+VALUE(LEFT(T$1,FIND("-",T$1,1)-1))-1,0,IF(ROW($E1011)=MAX(VALUE(LEFT(Q$1,FIND("-",Q$1,1)-1)),VALUE(LEFT(R$1,FIND("-",R$1,1)-1)))+VALUE(LEFT(T$1,FIND("-",T$1,1)-1)),AVERAGE(INDEX($S:$S,ROW(S1011)-VALUE(LEFT(T$1,FIND("-",T$1,1)-1))+1):S1011),($S1011*(2/(VALUE(LEFT(T$1,FIND("-",T$1,1)-1))+1)))+(T1010*(1-(2/(VALUE(LEFT(T$1,FIND("-",T$1,1)-1))+1))))))</f>
        <v>1.879427301607187E-2</v>
      </c>
      <c r="V1011">
        <f t="shared" si="140"/>
        <v>0</v>
      </c>
      <c r="W1011">
        <f>IF(ROW($E1011)&lt;=VALUE(LEFT(W$1,FIND("-",W$1,1)-1))+1,0,IF(ROW($E1010)=VALUE(LEFT(W$1,FIND("-",W$1,1)-1))+1,100-100/(1+ABS((SUMIF(INDEX($V:$V,ROW($V1011)-VALUE(LEFT(W$1,FIND("-",W$1,1)-1))+1):$V1011,"&gt;0",INDEX($V:$V,ROW($V1011)-VALUE(LEFT(W$1,FIND("-",W$1,1)-1))+1):$V1011)/COUNTIF(INDEX($V:$V,ROW($V1011)-VALUE(LEFT(W$1,FIND("-",W$1,1)-1))+1):$V1011,"&gt;0"))/(SUMIF(INDEX($V:$V,ROW($V1011)-VALUE(LEFT(W$1,FIND("-",W$1,1)-1))+1):$V1011,"&lt;0",INDEX($V:$V,ROW($V1011)-VALUE(LEFT(W$1,FIND("-",W$1,1)-1))+1):$V1011)/COUNTIF(INDEX($V:$V,ROW($V1011)-VALUE(LEFT(W$1,FIND("-",W$1,1)-1))+1):$V1011,"&lt;0")))),100-100/(1+ABS((SUMIF(INDEX($V:$V,ROW($V1011)-VALUE(LEFT(W$1,FIND("-",W$1,1)-1))+1):$V1011,"&gt;0",INDEX($V:$V,ROW($V1011)-VALUE(LEFT(W$1,FIND("-",W$1,1)-1))+1):$V1011)/VALUE(LEFT(W$1,FIND("-",W$1,1)-1)))/(SUMIF(INDEX($V:$V,ROW($V1011)-VALUE(LEFT(W$1,FIND("-",W$1,1)-1))+1):$V1011,"&lt;0",INDEX($V:$V,ROW($V1011)-VALUE(LEFT(W$1,FIND("-",W$1,1)-1))+1):$V1011)/VALUE(LEFT(W$1,FIND("-",W$1,1)-1)))))))</f>
        <v>39.285714285714299</v>
      </c>
      <c r="Y1011">
        <f>IF(ROW($E1011)&lt;=VALUE(LEFT(Y$1,FIND("-",Y$1,1)-1)),0,MAX(INDEX(C:C,ROW(C1011)-VALUE(LEFT(Y$1,FIND("-",Y$1,1)-1))+1):C1011))</f>
        <v>1.26</v>
      </c>
      <c r="Z1011">
        <f>IF(ROW($E1011)&lt;=VALUE(LEFT(Z$1,FIND("-",Z$1,1)-1)),0,MIN(INDEX(D:D,ROW(D1011)-VALUE(LEFT(Z$1,FIND("-",Z$1,1)-1))+1):D1011))</f>
        <v>1.1100000000000001</v>
      </c>
      <c r="AA1011">
        <f t="shared" si="144"/>
        <v>6.6666666666666767</v>
      </c>
      <c r="AB1011">
        <f>IF(ROW($AA1011)&lt;=VALUE(LEFT(AA$1,FIND("-",AA$1,1)-1))+VALUE(LEFT(AB$1,FIND("-",AB$1,1)-1)-1),0,AVERAGE(INDEX($AA:$AA,ROW($AA1011)-VALUE(LEFT(AB$1,FIND("-",AB$1,1)-1))+1):$AA1011))</f>
        <v>6.6666666666666758</v>
      </c>
      <c r="AC1011">
        <f>IF(ROW($AA1011)&lt;=VALUE(LEFT(AA$1,FIND("-",AA$1,1)-1))+VALUE(LEFT(AB$1,FIND("-",AB$1,1)-1)-1)+VALUE(LEFT(AC$1,FIND("-",AC$1,1)-1)-1),0,AVERAGE(INDEX($AB:$AB,ROW($AB1011)-VALUE(LEFT(AC$1,FIND("-",AC$1,1)-1))+1):$AB1011))</f>
        <v>6.7836257309941352</v>
      </c>
      <c r="AE1011">
        <f t="shared" si="141"/>
        <v>41253544</v>
      </c>
      <c r="AG1011" t="str">
        <f t="shared" si="143"/>
        <v/>
      </c>
    </row>
    <row r="1012" spans="1:33" x14ac:dyDescent="0.25">
      <c r="A1012" s="6">
        <v>37951</v>
      </c>
      <c r="B1012">
        <v>1.1200000000000001</v>
      </c>
      <c r="C1012">
        <v>1.1200000000000001</v>
      </c>
      <c r="D1012">
        <v>1.1200000000000001</v>
      </c>
      <c r="E1012">
        <v>1.1200000000000001</v>
      </c>
      <c r="F1012">
        <v>0.64570300000000003</v>
      </c>
      <c r="G1012">
        <v>0</v>
      </c>
      <c r="I1012" t="str">
        <f t="shared" si="136"/>
        <v/>
      </c>
      <c r="J1012" t="str">
        <f t="shared" si="137"/>
        <v/>
      </c>
      <c r="K1012" t="str">
        <f t="shared" si="138"/>
        <v>Oversold Above %D</v>
      </c>
      <c r="M1012" s="11" t="str">
        <f t="shared" si="142"/>
        <v/>
      </c>
      <c r="O1012">
        <f>IF(ROW($E1012)&lt;=VALUE(LEFT(O$1,FIND("-",O$1,1)-1)),0,IF(ROW($E1012)=VALUE(LEFT(O$1,FIND("-",O$1,1)-1))+1,AVERAGE(INDEX($E:$E,ROW($E1012)-VALUE(LEFT(O$1,FIND("-",O$1,1)-1))):$E1012),($E1012*(2/(VALUE(LEFT(O$1,FIND("-",O$1,1)-1))+1)))+(O1011*(1-(2/(VALUE(LEFT(O$1,FIND("-",O$1,1)-1))+1))))))</f>
        <v>0.92308269135228893</v>
      </c>
      <c r="Q1012">
        <f>IF(ROW($E1012)&lt;=VALUE(LEFT(Q$1,FIND("-",Q$1,1)-1)),0,IF(ROW($E1012)=VALUE(LEFT(Q$1,FIND("-",Q$1,1)-1))+1,AVERAGE(INDEX($E:$E,ROW($E1012)-VALUE(LEFT(Q$1,FIND("-",Q$1,1)-1))):$E1012),($E1012*(2/(VALUE(LEFT(Q$1,FIND("-",Q$1,1)-1))+1)))+(Q1011*(1-(2/(VALUE(LEFT(Q$1,FIND("-",Q$1,1)-1))+1))))))</f>
        <v>1.1482382125840758</v>
      </c>
      <c r="R1012">
        <f>IF(ROW($E1012)&lt;=VALUE(LEFT(R$1,FIND("-",R$1,1)-1)),0,IF(ROW($E1012)=VALUE(LEFT(R$1,FIND("-",R$1,1)-1))+1,AVERAGE(INDEX($E:$E,ROW($E1012)-VALUE(LEFT(R$1,FIND("-",R$1,1)-1))):$E1012),($E1012*(2/(VALUE(LEFT(R$1,FIND("-",R$1,1)-1))+1)))+(R1011*(1-(2/(VALUE(LEFT(R$1,FIND("-",R$1,1)-1))+1))))))</f>
        <v>1.148528851574814</v>
      </c>
      <c r="S1012">
        <f t="shared" si="139"/>
        <v>-2.9063899073822341E-4</v>
      </c>
      <c r="T1012">
        <f>IF(ROW($E1012)&lt;=MAX(VALUE(LEFT(Q$1,FIND("-",Q$1,1)-1)),VALUE(LEFT(R$1,FIND("-",R$1,1)-1)))+VALUE(LEFT(T$1,FIND("-",T$1,1)-1))-1,0,IF(ROW($E1012)=MAX(VALUE(LEFT(Q$1,FIND("-",Q$1,1)-1)),VALUE(LEFT(R$1,FIND("-",R$1,1)-1)))+VALUE(LEFT(T$1,FIND("-",T$1,1)-1)),AVERAGE(INDEX($S:$S,ROW(S1012)-VALUE(LEFT(T$1,FIND("-",T$1,1)-1))+1):S1012),($S1012*(2/(VALUE(LEFT(T$1,FIND("-",T$1,1)-1))+1)))+(T1011*(1-(2/(VALUE(LEFT(T$1,FIND("-",T$1,1)-1))+1))))))</f>
        <v>1.4977290614709851E-2</v>
      </c>
      <c r="V1012">
        <f t="shared" si="140"/>
        <v>0</v>
      </c>
      <c r="W1012">
        <f>IF(ROW($E1012)&lt;=VALUE(LEFT(W$1,FIND("-",W$1,1)-1))+1,0,IF(ROW($E1011)=VALUE(LEFT(W$1,FIND("-",W$1,1)-1))+1,100-100/(1+ABS((SUMIF(INDEX($V:$V,ROW($V1012)-VALUE(LEFT(W$1,FIND("-",W$1,1)-1))+1):$V1012,"&gt;0",INDEX($V:$V,ROW($V1012)-VALUE(LEFT(W$1,FIND("-",W$1,1)-1))+1):$V1012)/COUNTIF(INDEX($V:$V,ROW($V1012)-VALUE(LEFT(W$1,FIND("-",W$1,1)-1))+1):$V1012,"&gt;0"))/(SUMIF(INDEX($V:$V,ROW($V1012)-VALUE(LEFT(W$1,FIND("-",W$1,1)-1))+1):$V1012,"&lt;0",INDEX($V:$V,ROW($V1012)-VALUE(LEFT(W$1,FIND("-",W$1,1)-1))+1):$V1012)/COUNTIF(INDEX($V:$V,ROW($V1012)-VALUE(LEFT(W$1,FIND("-",W$1,1)-1))+1):$V1012,"&lt;0")))),100-100/(1+ABS((SUMIF(INDEX($V:$V,ROW($V1012)-VALUE(LEFT(W$1,FIND("-",W$1,1)-1))+1):$V1012,"&gt;0",INDEX($V:$V,ROW($V1012)-VALUE(LEFT(W$1,FIND("-",W$1,1)-1))+1):$V1012)/VALUE(LEFT(W$1,FIND("-",W$1,1)-1)))/(SUMIF(INDEX($V:$V,ROW($V1012)-VALUE(LEFT(W$1,FIND("-",W$1,1)-1))+1):$V1012,"&lt;0",INDEX($V:$V,ROW($V1012)-VALUE(LEFT(W$1,FIND("-",W$1,1)-1))+1):$V1012)/VALUE(LEFT(W$1,FIND("-",W$1,1)-1)))))))</f>
        <v>39.285714285714299</v>
      </c>
      <c r="Y1012">
        <f>IF(ROW($E1012)&lt;=VALUE(LEFT(Y$1,FIND("-",Y$1,1)-1)),0,MAX(INDEX(C:C,ROW(C1012)-VALUE(LEFT(Y$1,FIND("-",Y$1,1)-1))+1):C1012))</f>
        <v>1.26</v>
      </c>
      <c r="Z1012">
        <f>IF(ROW($E1012)&lt;=VALUE(LEFT(Z$1,FIND("-",Z$1,1)-1)),0,MIN(INDEX(D:D,ROW(D1012)-VALUE(LEFT(Z$1,FIND("-",Z$1,1)-1))+1):D1012))</f>
        <v>1.1100000000000001</v>
      </c>
      <c r="AA1012">
        <f t="shared" si="144"/>
        <v>6.6666666666666767</v>
      </c>
      <c r="AB1012">
        <f>IF(ROW($AA1012)&lt;=VALUE(LEFT(AA$1,FIND("-",AA$1,1)-1))+VALUE(LEFT(AB$1,FIND("-",AB$1,1)-1)-1),0,AVERAGE(INDEX($AA:$AA,ROW($AA1012)-VALUE(LEFT(AB$1,FIND("-",AB$1,1)-1))+1):$AA1012))</f>
        <v>6.6666666666666758</v>
      </c>
      <c r="AC1012">
        <f>IF(ROW($AA1012)&lt;=VALUE(LEFT(AA$1,FIND("-",AA$1,1)-1))+VALUE(LEFT(AB$1,FIND("-",AB$1,1)-1)-1)+VALUE(LEFT(AC$1,FIND("-",AC$1,1)-1)-1),0,AVERAGE(INDEX($AB:$AB,ROW($AB1012)-VALUE(LEFT(AC$1,FIND("-",AC$1,1)-1))+1):$AB1012))</f>
        <v>7.0955165692007762</v>
      </c>
      <c r="AE1012">
        <f t="shared" si="141"/>
        <v>41253544</v>
      </c>
      <c r="AG1012" t="str">
        <f t="shared" si="143"/>
        <v/>
      </c>
    </row>
    <row r="1013" spans="1:33" x14ac:dyDescent="0.25">
      <c r="A1013" s="6">
        <v>37952</v>
      </c>
      <c r="B1013">
        <v>1.1299999999999999</v>
      </c>
      <c r="C1013">
        <v>1.1499999999999999</v>
      </c>
      <c r="D1013">
        <v>1.1299999999999999</v>
      </c>
      <c r="E1013">
        <v>1.1399999999999999</v>
      </c>
      <c r="F1013">
        <v>0.65723399999999998</v>
      </c>
      <c r="G1013">
        <v>39300</v>
      </c>
      <c r="I1013" t="str">
        <f t="shared" si="136"/>
        <v/>
      </c>
      <c r="J1013" t="str">
        <f t="shared" si="137"/>
        <v/>
      </c>
      <c r="K1013" t="str">
        <f t="shared" si="138"/>
        <v>Oversold Below %D</v>
      </c>
      <c r="M1013" s="11" t="str">
        <f t="shared" si="142"/>
        <v/>
      </c>
      <c r="O1013">
        <f>IF(ROW($E1013)&lt;=VALUE(LEFT(O$1,FIND("-",O$1,1)-1)),0,IF(ROW($E1013)=VALUE(LEFT(O$1,FIND("-",O$1,1)-1))+1,AVERAGE(INDEX($E:$E,ROW($E1013)-VALUE(LEFT(O$1,FIND("-",O$1,1)-1))):$E1013),($E1013*(2/(VALUE(LEFT(O$1,FIND("-",O$1,1)-1))+1)))+(O1012*(1-(2/(VALUE(LEFT(O$1,FIND("-",O$1,1)-1))+1))))))</f>
        <v>0.92524107253286325</v>
      </c>
      <c r="Q1013">
        <f>IF(ROW($E1013)&lt;=VALUE(LEFT(Q$1,FIND("-",Q$1,1)-1)),0,IF(ROW($E1013)=VALUE(LEFT(Q$1,FIND("-",Q$1,1)-1))+1,AVERAGE(INDEX($E:$E,ROW($E1013)-VALUE(LEFT(Q$1,FIND("-",Q$1,1)-1))):$E1013),($E1013*(2/(VALUE(LEFT(Q$1,FIND("-",Q$1,1)-1))+1)))+(Q1012*(1-(2/(VALUE(LEFT(Q$1,FIND("-",Q$1,1)-1))+1))))))</f>
        <v>1.1469707952634487</v>
      </c>
      <c r="R1013">
        <f>IF(ROW($E1013)&lt;=VALUE(LEFT(R$1,FIND("-",R$1,1)-1)),0,IF(ROW($E1013)=VALUE(LEFT(R$1,FIND("-",R$1,1)-1))+1,AVERAGE(INDEX($E:$E,ROW($E1013)-VALUE(LEFT(R$1,FIND("-",R$1,1)-1))):$E1013),($E1013*(2/(VALUE(LEFT(R$1,FIND("-",R$1,1)-1))+1)))+(R1012*(1-(2/(VALUE(LEFT(R$1,FIND("-",R$1,1)-1))+1))))))</f>
        <v>1.1478970847914942</v>
      </c>
      <c r="S1013">
        <f t="shared" si="139"/>
        <v>-9.2628952804552078E-4</v>
      </c>
      <c r="T1013">
        <f>IF(ROW($E1013)&lt;=MAX(VALUE(LEFT(Q$1,FIND("-",Q$1,1)-1)),VALUE(LEFT(R$1,FIND("-",R$1,1)-1)))+VALUE(LEFT(T$1,FIND("-",T$1,1)-1))-1,0,IF(ROW($E1013)=MAX(VALUE(LEFT(Q$1,FIND("-",Q$1,1)-1)),VALUE(LEFT(R$1,FIND("-",R$1,1)-1)))+VALUE(LEFT(T$1,FIND("-",T$1,1)-1)),AVERAGE(INDEX($S:$S,ROW(S1013)-VALUE(LEFT(T$1,FIND("-",T$1,1)-1))+1):S1013),($S1013*(2/(VALUE(LEFT(T$1,FIND("-",T$1,1)-1))+1)))+(T1012*(1-(2/(VALUE(LEFT(T$1,FIND("-",T$1,1)-1))+1))))))</f>
        <v>1.1796574586158777E-2</v>
      </c>
      <c r="V1013">
        <f t="shared" si="140"/>
        <v>1.9999999999999796E-2</v>
      </c>
      <c r="W1013">
        <f>IF(ROW($E1013)&lt;=VALUE(LEFT(W$1,FIND("-",W$1,1)-1))+1,0,IF(ROW($E1012)=VALUE(LEFT(W$1,FIND("-",W$1,1)-1))+1,100-100/(1+ABS((SUMIF(INDEX($V:$V,ROW($V1013)-VALUE(LEFT(W$1,FIND("-",W$1,1)-1))+1):$V1013,"&gt;0",INDEX($V:$V,ROW($V1013)-VALUE(LEFT(W$1,FIND("-",W$1,1)-1))+1):$V1013)/COUNTIF(INDEX($V:$V,ROW($V1013)-VALUE(LEFT(W$1,FIND("-",W$1,1)-1))+1):$V1013,"&gt;0"))/(SUMIF(INDEX($V:$V,ROW($V1013)-VALUE(LEFT(W$1,FIND("-",W$1,1)-1))+1):$V1013,"&lt;0",INDEX($V:$V,ROW($V1013)-VALUE(LEFT(W$1,FIND("-",W$1,1)-1))+1):$V1013)/COUNTIF(INDEX($V:$V,ROW($V1013)-VALUE(LEFT(W$1,FIND("-",W$1,1)-1))+1):$V1013,"&lt;0")))),100-100/(1+ABS((SUMIF(INDEX($V:$V,ROW($V1013)-VALUE(LEFT(W$1,FIND("-",W$1,1)-1))+1):$V1013,"&gt;0",INDEX($V:$V,ROW($V1013)-VALUE(LEFT(W$1,FIND("-",W$1,1)-1))+1):$V1013)/VALUE(LEFT(W$1,FIND("-",W$1,1)-1)))/(SUMIF(INDEX($V:$V,ROW($V1013)-VALUE(LEFT(W$1,FIND("-",W$1,1)-1))+1):$V1013,"&lt;0",INDEX($V:$V,ROW($V1013)-VALUE(LEFT(W$1,FIND("-",W$1,1)-1))+1):$V1013)/VALUE(LEFT(W$1,FIND("-",W$1,1)-1)))))))</f>
        <v>39.285714285714249</v>
      </c>
      <c r="Y1013">
        <f>IF(ROW($E1013)&lt;=VALUE(LEFT(Y$1,FIND("-",Y$1,1)-1)),0,MAX(INDEX(C:C,ROW(C1013)-VALUE(LEFT(Y$1,FIND("-",Y$1,1)-1))+1):C1013))</f>
        <v>1.26</v>
      </c>
      <c r="Z1013">
        <f>IF(ROW($E1013)&lt;=VALUE(LEFT(Z$1,FIND("-",Z$1,1)-1)),0,MIN(INDEX(D:D,ROW(D1013)-VALUE(LEFT(Z$1,FIND("-",Z$1,1)-1))+1):D1013))</f>
        <v>1.1100000000000001</v>
      </c>
      <c r="AA1013">
        <f t="shared" si="144"/>
        <v>19.999999999999883</v>
      </c>
      <c r="AB1013">
        <f>IF(ROW($AA1013)&lt;=VALUE(LEFT(AA$1,FIND("-",AA$1,1)-1))+VALUE(LEFT(AB$1,FIND("-",AB$1,1)-1)-1),0,AVERAGE(INDEX($AA:$AA,ROW($AA1013)-VALUE(LEFT(AB$1,FIND("-",AB$1,1)-1))+1):$AA1013))</f>
        <v>11.111111111111079</v>
      </c>
      <c r="AC1013">
        <f>IF(ROW($AA1013)&lt;=VALUE(LEFT(AA$1,FIND("-",AA$1,1)-1))+VALUE(LEFT(AB$1,FIND("-",AB$1,1)-1)-1)+VALUE(LEFT(AC$1,FIND("-",AC$1,1)-1)-1),0,AVERAGE(INDEX($AB:$AB,ROW($AB1013)-VALUE(LEFT(AC$1,FIND("-",AC$1,1)-1))+1):$AB1013))</f>
        <v>8.1481481481481435</v>
      </c>
      <c r="AE1013">
        <f t="shared" si="141"/>
        <v>41292844</v>
      </c>
      <c r="AG1013" t="str">
        <f t="shared" si="143"/>
        <v/>
      </c>
    </row>
    <row r="1014" spans="1:33" x14ac:dyDescent="0.25">
      <c r="A1014" s="6">
        <v>37953</v>
      </c>
      <c r="B1014">
        <v>1.1499999999999999</v>
      </c>
      <c r="C1014">
        <v>1.17</v>
      </c>
      <c r="D1014">
        <v>1.1499999999999999</v>
      </c>
      <c r="E1014">
        <v>1.17</v>
      </c>
      <c r="F1014">
        <v>0.67452900000000005</v>
      </c>
      <c r="G1014">
        <v>88200</v>
      </c>
      <c r="I1014" t="str">
        <f t="shared" si="136"/>
        <v/>
      </c>
      <c r="J1014" t="str">
        <f t="shared" si="137"/>
        <v/>
      </c>
      <c r="K1014" t="str">
        <f t="shared" si="138"/>
        <v>Oversold Below %D</v>
      </c>
      <c r="M1014" s="11" t="str">
        <f t="shared" si="142"/>
        <v/>
      </c>
      <c r="O1014">
        <f>IF(ROW($E1014)&lt;=VALUE(LEFT(O$1,FIND("-",O$1,1)-1)),0,IF(ROW($E1014)=VALUE(LEFT(O$1,FIND("-",O$1,1)-1))+1,AVERAGE(INDEX($E:$E,ROW($E1014)-VALUE(LEFT(O$1,FIND("-",O$1,1)-1))):$E1014),($E1014*(2/(VALUE(LEFT(O$1,FIND("-",O$1,1)-1))+1)))+(O1013*(1-(2/(VALUE(LEFT(O$1,FIND("-",O$1,1)-1))+1))))))</f>
        <v>0.92767648474646669</v>
      </c>
      <c r="Q1014">
        <f>IF(ROW($E1014)&lt;=VALUE(LEFT(Q$1,FIND("-",Q$1,1)-1)),0,IF(ROW($E1014)=VALUE(LEFT(Q$1,FIND("-",Q$1,1)-1))+1,AVERAGE(INDEX($E:$E,ROW($E1014)-VALUE(LEFT(Q$1,FIND("-",Q$1,1)-1))):$E1014),($E1014*(2/(VALUE(LEFT(Q$1,FIND("-",Q$1,1)-1))+1)))+(Q1013*(1-(2/(VALUE(LEFT(Q$1,FIND("-",Q$1,1)-1))+1))))))</f>
        <v>1.1505137498383027</v>
      </c>
      <c r="R1014">
        <f>IF(ROW($E1014)&lt;=VALUE(LEFT(R$1,FIND("-",R$1,1)-1)),0,IF(ROW($E1014)=VALUE(LEFT(R$1,FIND("-",R$1,1)-1))+1,AVERAGE(INDEX($E:$E,ROW($E1014)-VALUE(LEFT(R$1,FIND("-",R$1,1)-1))):$E1014),($E1014*(2/(VALUE(LEFT(R$1,FIND("-",R$1,1)-1))+1)))+(R1013*(1-(2/(VALUE(LEFT(R$1,FIND("-",R$1,1)-1))+1))))))</f>
        <v>1.1495343377699021</v>
      </c>
      <c r="S1014">
        <f t="shared" si="139"/>
        <v>9.7941206840057582E-4</v>
      </c>
      <c r="T1014">
        <f>IF(ROW($E1014)&lt;=MAX(VALUE(LEFT(Q$1,FIND("-",Q$1,1)-1)),VALUE(LEFT(R$1,FIND("-",R$1,1)-1)))+VALUE(LEFT(T$1,FIND("-",T$1,1)-1))-1,0,IF(ROW($E1014)=MAX(VALUE(LEFT(Q$1,FIND("-",Q$1,1)-1)),VALUE(LEFT(R$1,FIND("-",R$1,1)-1)))+VALUE(LEFT(T$1,FIND("-",T$1,1)-1)),AVERAGE(INDEX($S:$S,ROW(S1014)-VALUE(LEFT(T$1,FIND("-",T$1,1)-1))+1):S1014),($S1014*(2/(VALUE(LEFT(T$1,FIND("-",T$1,1)-1))+1)))+(T1013*(1-(2/(VALUE(LEFT(T$1,FIND("-",T$1,1)-1))+1))))))</f>
        <v>9.6331420826071372E-3</v>
      </c>
      <c r="V1014">
        <f t="shared" si="140"/>
        <v>3.0000000000000027E-2</v>
      </c>
      <c r="W1014">
        <f>IF(ROW($E1014)&lt;=VALUE(LEFT(W$1,FIND("-",W$1,1)-1))+1,0,IF(ROW($E1013)=VALUE(LEFT(W$1,FIND("-",W$1,1)-1))+1,100-100/(1+ABS((SUMIF(INDEX($V:$V,ROW($V1014)-VALUE(LEFT(W$1,FIND("-",W$1,1)-1))+1):$V1014,"&gt;0",INDEX($V:$V,ROW($V1014)-VALUE(LEFT(W$1,FIND("-",W$1,1)-1))+1):$V1014)/COUNTIF(INDEX($V:$V,ROW($V1014)-VALUE(LEFT(W$1,FIND("-",W$1,1)-1))+1):$V1014,"&gt;0"))/(SUMIF(INDEX($V:$V,ROW($V1014)-VALUE(LEFT(W$1,FIND("-",W$1,1)-1))+1):$V1014,"&lt;0",INDEX($V:$V,ROW($V1014)-VALUE(LEFT(W$1,FIND("-",W$1,1)-1))+1):$V1014)/COUNTIF(INDEX($V:$V,ROW($V1014)-VALUE(LEFT(W$1,FIND("-",W$1,1)-1))+1):$V1014,"&lt;0")))),100-100/(1+ABS((SUMIF(INDEX($V:$V,ROW($V1014)-VALUE(LEFT(W$1,FIND("-",W$1,1)-1))+1):$V1014,"&gt;0",INDEX($V:$V,ROW($V1014)-VALUE(LEFT(W$1,FIND("-",W$1,1)-1))+1):$V1014)/VALUE(LEFT(W$1,FIND("-",W$1,1)-1)))/(SUMIF(INDEX($V:$V,ROW($V1014)-VALUE(LEFT(W$1,FIND("-",W$1,1)-1))+1):$V1014,"&lt;0",INDEX($V:$V,ROW($V1014)-VALUE(LEFT(W$1,FIND("-",W$1,1)-1))+1):$V1014)/VALUE(LEFT(W$1,FIND("-",W$1,1)-1)))))))</f>
        <v>48.275862068965509</v>
      </c>
      <c r="Y1014">
        <f>IF(ROW($E1014)&lt;=VALUE(LEFT(Y$1,FIND("-",Y$1,1)-1)),0,MAX(INDEX(C:C,ROW(C1014)-VALUE(LEFT(Y$1,FIND("-",Y$1,1)-1))+1):C1014))</f>
        <v>1.26</v>
      </c>
      <c r="Z1014">
        <f>IF(ROW($E1014)&lt;=VALUE(LEFT(Z$1,FIND("-",Z$1,1)-1)),0,MIN(INDEX(D:D,ROW(D1014)-VALUE(LEFT(Z$1,FIND("-",Z$1,1)-1))+1):D1014))</f>
        <v>1.1100000000000001</v>
      </c>
      <c r="AA1014">
        <f t="shared" si="144"/>
        <v>39.999999999999915</v>
      </c>
      <c r="AB1014">
        <f>IF(ROW($AA1014)&lt;=VALUE(LEFT(AA$1,FIND("-",AA$1,1)-1))+VALUE(LEFT(AB$1,FIND("-",AB$1,1)-1)-1),0,AVERAGE(INDEX($AA:$AA,ROW($AA1014)-VALUE(LEFT(AB$1,FIND("-",AB$1,1)-1))+1):$AA1014))</f>
        <v>22.222222222222157</v>
      </c>
      <c r="AC1014">
        <f>IF(ROW($AA1014)&lt;=VALUE(LEFT(AA$1,FIND("-",AA$1,1)-1))+VALUE(LEFT(AB$1,FIND("-",AB$1,1)-1)-1)+VALUE(LEFT(AC$1,FIND("-",AC$1,1)-1)-1),0,AVERAGE(INDEX($AB:$AB,ROW($AB1014)-VALUE(LEFT(AC$1,FIND("-",AC$1,1)-1))+1):$AB1014))</f>
        <v>13.333333333333306</v>
      </c>
      <c r="AE1014">
        <f t="shared" si="141"/>
        <v>41381044</v>
      </c>
      <c r="AG1014" t="str">
        <f t="shared" si="143"/>
        <v/>
      </c>
    </row>
    <row r="1015" spans="1:33" x14ac:dyDescent="0.25">
      <c r="A1015" s="6">
        <v>37956</v>
      </c>
      <c r="B1015">
        <v>1.17</v>
      </c>
      <c r="C1015">
        <v>1.19</v>
      </c>
      <c r="D1015">
        <v>1.17</v>
      </c>
      <c r="E1015">
        <v>1.19</v>
      </c>
      <c r="F1015">
        <v>0.68606</v>
      </c>
      <c r="G1015">
        <v>159800</v>
      </c>
      <c r="I1015" t="str">
        <f t="shared" si="136"/>
        <v/>
      </c>
      <c r="J1015" t="str">
        <f t="shared" si="137"/>
        <v/>
      </c>
      <c r="K1015" t="str">
        <f t="shared" si="138"/>
        <v>Buy</v>
      </c>
      <c r="M1015" s="11" t="str">
        <f t="shared" si="142"/>
        <v>Buy</v>
      </c>
      <c r="O1015">
        <f>IF(ROW($E1015)&lt;=VALUE(LEFT(O$1,FIND("-",O$1,1)-1)),0,IF(ROW($E1015)=VALUE(LEFT(O$1,FIND("-",O$1,1)-1))+1,AVERAGE(INDEX($E:$E,ROW($E1015)-VALUE(LEFT(O$1,FIND("-",O$1,1)-1))):$E1015),($E1015*(2/(VALUE(LEFT(O$1,FIND("-",O$1,1)-1))+1)))+(O1014*(1-(2/(VALUE(LEFT(O$1,FIND("-",O$1,1)-1))+1))))))</f>
        <v>0.93028666897784518</v>
      </c>
      <c r="Q1015">
        <f>IF(ROW($E1015)&lt;=VALUE(LEFT(Q$1,FIND("-",Q$1,1)-1)),0,IF(ROW($E1015)=VALUE(LEFT(Q$1,FIND("-",Q$1,1)-1))+1,AVERAGE(INDEX($E:$E,ROW($E1015)-VALUE(LEFT(Q$1,FIND("-",Q$1,1)-1))):$E1015),($E1015*(2/(VALUE(LEFT(Q$1,FIND("-",Q$1,1)-1))+1)))+(Q1014*(1-(2/(VALUE(LEFT(Q$1,FIND("-",Q$1,1)-1))+1))))))</f>
        <v>1.1565885575554868</v>
      </c>
      <c r="R1015">
        <f>IF(ROW($E1015)&lt;=VALUE(LEFT(R$1,FIND("-",R$1,1)-1)),0,IF(ROW($E1015)=VALUE(LEFT(R$1,FIND("-",R$1,1)-1))+1,AVERAGE(INDEX($E:$E,ROW($E1015)-VALUE(LEFT(R$1,FIND("-",R$1,1)-1))):$E1015),($E1015*(2/(VALUE(LEFT(R$1,FIND("-",R$1,1)-1))+1)))+(R1014*(1-(2/(VALUE(LEFT(R$1,FIND("-",R$1,1)-1))+1))))))</f>
        <v>1.1525317942313908</v>
      </c>
      <c r="S1015">
        <f t="shared" si="139"/>
        <v>4.0567633240959911E-3</v>
      </c>
      <c r="T1015">
        <f>IF(ROW($E1015)&lt;=MAX(VALUE(LEFT(Q$1,FIND("-",Q$1,1)-1)),VALUE(LEFT(R$1,FIND("-",R$1,1)-1)))+VALUE(LEFT(T$1,FIND("-",T$1,1)-1))-1,0,IF(ROW($E1015)=MAX(VALUE(LEFT(Q$1,FIND("-",Q$1,1)-1)),VALUE(LEFT(R$1,FIND("-",R$1,1)-1)))+VALUE(LEFT(T$1,FIND("-",T$1,1)-1)),AVERAGE(INDEX($S:$S,ROW(S1015)-VALUE(LEFT(T$1,FIND("-",T$1,1)-1))+1):S1015),($S1015*(2/(VALUE(LEFT(T$1,FIND("-",T$1,1)-1))+1)))+(T1014*(1-(2/(VALUE(LEFT(T$1,FIND("-",T$1,1)-1))+1))))))</f>
        <v>8.5178663309049083E-3</v>
      </c>
      <c r="V1015">
        <f t="shared" si="140"/>
        <v>2.0000000000000018E-2</v>
      </c>
      <c r="W1015">
        <f>IF(ROW($E1015)&lt;=VALUE(LEFT(W$1,FIND("-",W$1,1)-1))+1,0,IF(ROW($E1014)=VALUE(LEFT(W$1,FIND("-",W$1,1)-1))+1,100-100/(1+ABS((SUMIF(INDEX($V:$V,ROW($V1015)-VALUE(LEFT(W$1,FIND("-",W$1,1)-1))+1):$V1015,"&gt;0",INDEX($V:$V,ROW($V1015)-VALUE(LEFT(W$1,FIND("-",W$1,1)-1))+1):$V1015)/COUNTIF(INDEX($V:$V,ROW($V1015)-VALUE(LEFT(W$1,FIND("-",W$1,1)-1))+1):$V1015,"&gt;0"))/(SUMIF(INDEX($V:$V,ROW($V1015)-VALUE(LEFT(W$1,FIND("-",W$1,1)-1))+1):$V1015,"&lt;0",INDEX($V:$V,ROW($V1015)-VALUE(LEFT(W$1,FIND("-",W$1,1)-1))+1):$V1015)/COUNTIF(INDEX($V:$V,ROW($V1015)-VALUE(LEFT(W$1,FIND("-",W$1,1)-1))+1):$V1015,"&lt;0")))),100-100/(1+ABS((SUMIF(INDEX($V:$V,ROW($V1015)-VALUE(LEFT(W$1,FIND("-",W$1,1)-1))+1):$V1015,"&gt;0",INDEX($V:$V,ROW($V1015)-VALUE(LEFT(W$1,FIND("-",W$1,1)-1))+1):$V1015)/VALUE(LEFT(W$1,FIND("-",W$1,1)-1)))/(SUMIF(INDEX($V:$V,ROW($V1015)-VALUE(LEFT(W$1,FIND("-",W$1,1)-1))+1):$V1015,"&lt;0",INDEX($V:$V,ROW($V1015)-VALUE(LEFT(W$1,FIND("-",W$1,1)-1))+1):$V1015)/VALUE(LEFT(W$1,FIND("-",W$1,1)-1)))))))</f>
        <v>50</v>
      </c>
      <c r="Y1015">
        <f>IF(ROW($E1015)&lt;=VALUE(LEFT(Y$1,FIND("-",Y$1,1)-1)),0,MAX(INDEX(C:C,ROW(C1015)-VALUE(LEFT(Y$1,FIND("-",Y$1,1)-1))+1):C1015))</f>
        <v>1.26</v>
      </c>
      <c r="Z1015">
        <f>IF(ROW($E1015)&lt;=VALUE(LEFT(Z$1,FIND("-",Z$1,1)-1)),0,MIN(INDEX(D:D,ROW(D1015)-VALUE(LEFT(Z$1,FIND("-",Z$1,1)-1))+1):D1015))</f>
        <v>1.1100000000000001</v>
      </c>
      <c r="AA1015">
        <f t="shared" si="144"/>
        <v>53.333333333333265</v>
      </c>
      <c r="AB1015">
        <f>IF(ROW($AA1015)&lt;=VALUE(LEFT(AA$1,FIND("-",AA$1,1)-1))+VALUE(LEFT(AB$1,FIND("-",AB$1,1)-1)-1),0,AVERAGE(INDEX($AA:$AA,ROW($AA1015)-VALUE(LEFT(AB$1,FIND("-",AB$1,1)-1))+1):$AA1015))</f>
        <v>37.777777777777686</v>
      </c>
      <c r="AC1015">
        <f>IF(ROW($AA1015)&lt;=VALUE(LEFT(AA$1,FIND("-",AA$1,1)-1))+VALUE(LEFT(AB$1,FIND("-",AB$1,1)-1)-1)+VALUE(LEFT(AC$1,FIND("-",AC$1,1)-1)-1),0,AVERAGE(INDEX($AB:$AB,ROW($AB1015)-VALUE(LEFT(AC$1,FIND("-",AC$1,1)-1))+1):$AB1015))</f>
        <v>23.703703703703638</v>
      </c>
      <c r="AE1015">
        <f t="shared" si="141"/>
        <v>41540844</v>
      </c>
      <c r="AG1015" t="str">
        <f t="shared" si="143"/>
        <v>Buy</v>
      </c>
    </row>
    <row r="1016" spans="1:33" x14ac:dyDescent="0.25">
      <c r="A1016" s="6">
        <v>37957</v>
      </c>
      <c r="B1016">
        <v>1.2</v>
      </c>
      <c r="C1016">
        <v>1.2</v>
      </c>
      <c r="D1016">
        <v>1.1499999999999999</v>
      </c>
      <c r="E1016">
        <v>1.1599999999999999</v>
      </c>
      <c r="F1016">
        <v>0.66876400000000003</v>
      </c>
      <c r="G1016">
        <v>161800</v>
      </c>
      <c r="I1016" t="str">
        <f t="shared" si="136"/>
        <v/>
      </c>
      <c r="J1016" t="str">
        <f t="shared" si="137"/>
        <v/>
      </c>
      <c r="K1016" t="str">
        <f t="shared" si="138"/>
        <v/>
      </c>
      <c r="M1016" s="11" t="str">
        <f t="shared" si="142"/>
        <v/>
      </c>
      <c r="O1016">
        <f>IF(ROW($E1016)&lt;=VALUE(LEFT(O$1,FIND("-",O$1,1)-1)),0,IF(ROW($E1016)=VALUE(LEFT(O$1,FIND("-",O$1,1)-1))+1,AVERAGE(INDEX($E:$E,ROW($E1016)-VALUE(LEFT(O$1,FIND("-",O$1,1)-1))):$E1016),($E1016*(2/(VALUE(LEFT(O$1,FIND("-",O$1,1)-1))+1)))+(O1015*(1-(2/(VALUE(LEFT(O$1,FIND("-",O$1,1)-1))+1))))))</f>
        <v>0.93257237376413538</v>
      </c>
      <c r="Q1016">
        <f>IF(ROW($E1016)&lt;=VALUE(LEFT(Q$1,FIND("-",Q$1,1)-1)),0,IF(ROW($E1016)=VALUE(LEFT(Q$1,FIND("-",Q$1,1)-1))+1,AVERAGE(INDEX($E:$E,ROW($E1016)-VALUE(LEFT(Q$1,FIND("-",Q$1,1)-1))):$E1016),($E1016*(2/(VALUE(LEFT(Q$1,FIND("-",Q$1,1)-1))+1)))+(Q1015*(1-(2/(VALUE(LEFT(Q$1,FIND("-",Q$1,1)-1))+1))))))</f>
        <v>1.1571133948546426</v>
      </c>
      <c r="R1016">
        <f>IF(ROW($E1016)&lt;=VALUE(LEFT(R$1,FIND("-",R$1,1)-1)),0,IF(ROW($E1016)=VALUE(LEFT(R$1,FIND("-",R$1,1)-1))+1,AVERAGE(INDEX($E:$E,ROW($E1016)-VALUE(LEFT(R$1,FIND("-",R$1,1)-1))):$E1016),($E1016*(2/(VALUE(LEFT(R$1,FIND("-",R$1,1)-1))+1)))+(R1015*(1-(2/(VALUE(LEFT(R$1,FIND("-",R$1,1)-1))+1))))))</f>
        <v>1.1530849946586952</v>
      </c>
      <c r="S1016">
        <f t="shared" si="139"/>
        <v>4.0284001959474125E-3</v>
      </c>
      <c r="T1016">
        <f>IF(ROW($E1016)&lt;=MAX(VALUE(LEFT(Q$1,FIND("-",Q$1,1)-1)),VALUE(LEFT(R$1,FIND("-",R$1,1)-1)))+VALUE(LEFT(T$1,FIND("-",T$1,1)-1))-1,0,IF(ROW($E1016)=MAX(VALUE(LEFT(Q$1,FIND("-",Q$1,1)-1)),VALUE(LEFT(R$1,FIND("-",R$1,1)-1)))+VALUE(LEFT(T$1,FIND("-",T$1,1)-1)),AVERAGE(INDEX($S:$S,ROW(S1016)-VALUE(LEFT(T$1,FIND("-",T$1,1)-1))+1):S1016),($S1016*(2/(VALUE(LEFT(T$1,FIND("-",T$1,1)-1))+1)))+(T1015*(1-(2/(VALUE(LEFT(T$1,FIND("-",T$1,1)-1))+1))))))</f>
        <v>7.6199731039134095E-3</v>
      </c>
      <c r="V1016">
        <f t="shared" si="140"/>
        <v>-3.0000000000000027E-2</v>
      </c>
      <c r="W1016">
        <f>IF(ROW($E1016)&lt;=VALUE(LEFT(W$1,FIND("-",W$1,1)-1))+1,0,IF(ROW($E1015)=VALUE(LEFT(W$1,FIND("-",W$1,1)-1))+1,100-100/(1+ABS((SUMIF(INDEX($V:$V,ROW($V1016)-VALUE(LEFT(W$1,FIND("-",W$1,1)-1))+1):$V1016,"&gt;0",INDEX($V:$V,ROW($V1016)-VALUE(LEFT(W$1,FIND("-",W$1,1)-1))+1):$V1016)/COUNTIF(INDEX($V:$V,ROW($V1016)-VALUE(LEFT(W$1,FIND("-",W$1,1)-1))+1):$V1016,"&gt;0"))/(SUMIF(INDEX($V:$V,ROW($V1016)-VALUE(LEFT(W$1,FIND("-",W$1,1)-1))+1):$V1016,"&lt;0",INDEX($V:$V,ROW($V1016)-VALUE(LEFT(W$1,FIND("-",W$1,1)-1))+1):$V1016)/COUNTIF(INDEX($V:$V,ROW($V1016)-VALUE(LEFT(W$1,FIND("-",W$1,1)-1))+1):$V1016,"&lt;0")))),100-100/(1+ABS((SUMIF(INDEX($V:$V,ROW($V1016)-VALUE(LEFT(W$1,FIND("-",W$1,1)-1))+1):$V1016,"&gt;0",INDEX($V:$V,ROW($V1016)-VALUE(LEFT(W$1,FIND("-",W$1,1)-1))+1):$V1016)/VALUE(LEFT(W$1,FIND("-",W$1,1)-1)))/(SUMIF(INDEX($V:$V,ROW($V1016)-VALUE(LEFT(W$1,FIND("-",W$1,1)-1))+1):$V1016,"&lt;0",INDEX($V:$V,ROW($V1016)-VALUE(LEFT(W$1,FIND("-",W$1,1)-1))+1):$V1016)/VALUE(LEFT(W$1,FIND("-",W$1,1)-1)))))))</f>
        <v>37.931034482758591</v>
      </c>
      <c r="Y1016">
        <f>IF(ROW($E1016)&lt;=VALUE(LEFT(Y$1,FIND("-",Y$1,1)-1)),0,MAX(INDEX(C:C,ROW(C1016)-VALUE(LEFT(Y$1,FIND("-",Y$1,1)-1))+1):C1016))</f>
        <v>1.26</v>
      </c>
      <c r="Z1016">
        <f>IF(ROW($E1016)&lt;=VALUE(LEFT(Z$1,FIND("-",Z$1,1)-1)),0,MIN(INDEX(D:D,ROW(D1016)-VALUE(LEFT(Z$1,FIND("-",Z$1,1)-1))+1):D1016))</f>
        <v>1.1100000000000001</v>
      </c>
      <c r="AA1016">
        <f t="shared" si="144"/>
        <v>33.333333333333236</v>
      </c>
      <c r="AB1016">
        <f>IF(ROW($AA1016)&lt;=VALUE(LEFT(AA$1,FIND("-",AA$1,1)-1))+VALUE(LEFT(AB$1,FIND("-",AB$1,1)-1)-1),0,AVERAGE(INDEX($AA:$AA,ROW($AA1016)-VALUE(LEFT(AB$1,FIND("-",AB$1,1)-1))+1):$AA1016))</f>
        <v>42.222222222222136</v>
      </c>
      <c r="AC1016">
        <f>IF(ROW($AA1016)&lt;=VALUE(LEFT(AA$1,FIND("-",AA$1,1)-1))+VALUE(LEFT(AB$1,FIND("-",AB$1,1)-1)-1)+VALUE(LEFT(AC$1,FIND("-",AC$1,1)-1)-1),0,AVERAGE(INDEX($AB:$AB,ROW($AB1016)-VALUE(LEFT(AC$1,FIND("-",AC$1,1)-1))+1):$AB1016))</f>
        <v>34.074074074073991</v>
      </c>
      <c r="AE1016">
        <f t="shared" si="141"/>
        <v>41379044</v>
      </c>
      <c r="AG1016" t="str">
        <f t="shared" si="143"/>
        <v/>
      </c>
    </row>
    <row r="1017" spans="1:33" x14ac:dyDescent="0.25">
      <c r="A1017" s="6">
        <v>37958</v>
      </c>
      <c r="B1017">
        <v>1.1499999999999999</v>
      </c>
      <c r="C1017">
        <v>1.1599999999999999</v>
      </c>
      <c r="D1017">
        <v>1.1399999999999999</v>
      </c>
      <c r="E1017">
        <v>1.1499999999999999</v>
      </c>
      <c r="F1017">
        <v>0.662999</v>
      </c>
      <c r="G1017">
        <v>189600</v>
      </c>
      <c r="I1017" t="str">
        <f t="shared" si="136"/>
        <v/>
      </c>
      <c r="J1017" t="str">
        <f t="shared" si="137"/>
        <v/>
      </c>
      <c r="K1017" t="str">
        <f t="shared" si="138"/>
        <v/>
      </c>
      <c r="M1017" s="11" t="str">
        <f t="shared" si="142"/>
        <v/>
      </c>
      <c r="O1017">
        <f>IF(ROW($E1017)&lt;=VALUE(LEFT(O$1,FIND("-",O$1,1)-1)),0,IF(ROW($E1017)=VALUE(LEFT(O$1,FIND("-",O$1,1)-1))+1,AVERAGE(INDEX($E:$E,ROW($E1017)-VALUE(LEFT(O$1,FIND("-",O$1,1)-1))):$E1017),($E1017*(2/(VALUE(LEFT(O$1,FIND("-",O$1,1)-1))+1)))+(O1016*(1-(2/(VALUE(LEFT(O$1,FIND("-",O$1,1)-1))+1))))))</f>
        <v>0.9347358327316565</v>
      </c>
      <c r="Q1017">
        <f>IF(ROW($E1017)&lt;=VALUE(LEFT(Q$1,FIND("-",Q$1,1)-1)),0,IF(ROW($E1017)=VALUE(LEFT(Q$1,FIND("-",Q$1,1)-1))+1,AVERAGE(INDEX($E:$E,ROW($E1017)-VALUE(LEFT(Q$1,FIND("-",Q$1,1)-1))):$E1017),($E1017*(2/(VALUE(LEFT(Q$1,FIND("-",Q$1,1)-1))+1)))+(Q1016*(1-(2/(VALUE(LEFT(Q$1,FIND("-",Q$1,1)-1))+1))))))</f>
        <v>1.1560190264154668</v>
      </c>
      <c r="R1017">
        <f>IF(ROW($E1017)&lt;=VALUE(LEFT(R$1,FIND("-",R$1,1)-1)),0,IF(ROW($E1017)=VALUE(LEFT(R$1,FIND("-",R$1,1)-1))+1,AVERAGE(INDEX($E:$E,ROW($E1017)-VALUE(LEFT(R$1,FIND("-",R$1,1)-1))):$E1017),($E1017*(2/(VALUE(LEFT(R$1,FIND("-",R$1,1)-1))+1)))+(R1016*(1-(2/(VALUE(LEFT(R$1,FIND("-",R$1,1)-1))+1))))))</f>
        <v>1.1528564765358289</v>
      </c>
      <c r="S1017">
        <f t="shared" si="139"/>
        <v>3.1625498796379325E-3</v>
      </c>
      <c r="T1017">
        <f>IF(ROW($E1017)&lt;=MAX(VALUE(LEFT(Q$1,FIND("-",Q$1,1)-1)),VALUE(LEFT(R$1,FIND("-",R$1,1)-1)))+VALUE(LEFT(T$1,FIND("-",T$1,1)-1))-1,0,IF(ROW($E1017)=MAX(VALUE(LEFT(Q$1,FIND("-",Q$1,1)-1)),VALUE(LEFT(R$1,FIND("-",R$1,1)-1)))+VALUE(LEFT(T$1,FIND("-",T$1,1)-1)),AVERAGE(INDEX($S:$S,ROW(S1017)-VALUE(LEFT(T$1,FIND("-",T$1,1)-1))+1):S1017),($S1017*(2/(VALUE(LEFT(T$1,FIND("-",T$1,1)-1))+1)))+(T1016*(1-(2/(VALUE(LEFT(T$1,FIND("-",T$1,1)-1))+1))))))</f>
        <v>6.7284884590583151E-3</v>
      </c>
      <c r="V1017">
        <f t="shared" si="140"/>
        <v>-1.0000000000000009E-2</v>
      </c>
      <c r="W1017">
        <f>IF(ROW($E1017)&lt;=VALUE(LEFT(W$1,FIND("-",W$1,1)-1))+1,0,IF(ROW($E1016)=VALUE(LEFT(W$1,FIND("-",W$1,1)-1))+1,100-100/(1+ABS((SUMIF(INDEX($V:$V,ROW($V1017)-VALUE(LEFT(W$1,FIND("-",W$1,1)-1))+1):$V1017,"&gt;0",INDEX($V:$V,ROW($V1017)-VALUE(LEFT(W$1,FIND("-",W$1,1)-1))+1):$V1017)/COUNTIF(INDEX($V:$V,ROW($V1017)-VALUE(LEFT(W$1,FIND("-",W$1,1)-1))+1):$V1017,"&gt;0"))/(SUMIF(INDEX($V:$V,ROW($V1017)-VALUE(LEFT(W$1,FIND("-",W$1,1)-1))+1):$V1017,"&lt;0",INDEX($V:$V,ROW($V1017)-VALUE(LEFT(W$1,FIND("-",W$1,1)-1))+1):$V1017)/COUNTIF(INDEX($V:$V,ROW($V1017)-VALUE(LEFT(W$1,FIND("-",W$1,1)-1))+1):$V1017,"&lt;0")))),100-100/(1+ABS((SUMIF(INDEX($V:$V,ROW($V1017)-VALUE(LEFT(W$1,FIND("-",W$1,1)-1))+1):$V1017,"&gt;0",INDEX($V:$V,ROW($V1017)-VALUE(LEFT(W$1,FIND("-",W$1,1)-1))+1):$V1017)/VALUE(LEFT(W$1,FIND("-",W$1,1)-1)))/(SUMIF(INDEX($V:$V,ROW($V1017)-VALUE(LEFT(W$1,FIND("-",W$1,1)-1))+1):$V1017,"&lt;0",INDEX($V:$V,ROW($V1017)-VALUE(LEFT(W$1,FIND("-",W$1,1)-1))+1):$V1017)/VALUE(LEFT(W$1,FIND("-",W$1,1)-1)))))))</f>
        <v>34.482758620689609</v>
      </c>
      <c r="Y1017">
        <f>IF(ROW($E1017)&lt;=VALUE(LEFT(Y$1,FIND("-",Y$1,1)-1)),0,MAX(INDEX(C:C,ROW(C1017)-VALUE(LEFT(Y$1,FIND("-",Y$1,1)-1))+1):C1017))</f>
        <v>1.25</v>
      </c>
      <c r="Z1017">
        <f>IF(ROW($E1017)&lt;=VALUE(LEFT(Z$1,FIND("-",Z$1,1)-1)),0,MIN(INDEX(D:D,ROW(D1017)-VALUE(LEFT(Z$1,FIND("-",Z$1,1)-1))+1):D1017))</f>
        <v>1.1100000000000001</v>
      </c>
      <c r="AA1017">
        <f t="shared" si="144"/>
        <v>28.571428571428459</v>
      </c>
      <c r="AB1017">
        <f>IF(ROW($AA1017)&lt;=VALUE(LEFT(AA$1,FIND("-",AA$1,1)-1))+VALUE(LEFT(AB$1,FIND("-",AB$1,1)-1)-1),0,AVERAGE(INDEX($AA:$AA,ROW($AA1017)-VALUE(LEFT(AB$1,FIND("-",AB$1,1)-1))+1):$AA1017))</f>
        <v>38.412698412698319</v>
      </c>
      <c r="AC1017">
        <f>IF(ROW($AA1017)&lt;=VALUE(LEFT(AA$1,FIND("-",AA$1,1)-1))+VALUE(LEFT(AB$1,FIND("-",AB$1,1)-1)-1)+VALUE(LEFT(AC$1,FIND("-",AC$1,1)-1)-1),0,AVERAGE(INDEX($AB:$AB,ROW($AB1017)-VALUE(LEFT(AC$1,FIND("-",AC$1,1)-1))+1):$AB1017))</f>
        <v>39.470899470899383</v>
      </c>
      <c r="AE1017">
        <f t="shared" si="141"/>
        <v>41189444</v>
      </c>
      <c r="AG1017" t="str">
        <f t="shared" si="143"/>
        <v/>
      </c>
    </row>
    <row r="1018" spans="1:33" x14ac:dyDescent="0.25">
      <c r="A1018" s="6">
        <v>37959</v>
      </c>
      <c r="B1018">
        <v>1.1299999999999999</v>
      </c>
      <c r="C1018">
        <v>1.2</v>
      </c>
      <c r="D1018">
        <v>1.1299999999999999</v>
      </c>
      <c r="E1018">
        <v>1.2</v>
      </c>
      <c r="F1018">
        <v>0.69182500000000002</v>
      </c>
      <c r="G1018">
        <v>142200</v>
      </c>
      <c r="I1018" t="str">
        <f t="shared" si="136"/>
        <v/>
      </c>
      <c r="J1018" t="str">
        <f t="shared" si="137"/>
        <v/>
      </c>
      <c r="K1018" t="str">
        <f t="shared" si="138"/>
        <v/>
      </c>
      <c r="M1018" s="11" t="str">
        <f t="shared" si="142"/>
        <v/>
      </c>
      <c r="O1018">
        <f>IF(ROW($E1018)&lt;=VALUE(LEFT(O$1,FIND("-",O$1,1)-1)),0,IF(ROW($E1018)=VALUE(LEFT(O$1,FIND("-",O$1,1)-1))+1,AVERAGE(INDEX($E:$E,ROW($E1018)-VALUE(LEFT(O$1,FIND("-",O$1,1)-1))):$E1018),($E1018*(2/(VALUE(LEFT(O$1,FIND("-",O$1,1)-1))+1)))+(O1017*(1-(2/(VALUE(LEFT(O$1,FIND("-",O$1,1)-1))+1))))))</f>
        <v>0.9373752771820878</v>
      </c>
      <c r="Q1018">
        <f>IF(ROW($E1018)&lt;=VALUE(LEFT(Q$1,FIND("-",Q$1,1)-1)),0,IF(ROW($E1018)=VALUE(LEFT(Q$1,FIND("-",Q$1,1)-1))+1,AVERAGE(INDEX($E:$E,ROW($E1018)-VALUE(LEFT(Q$1,FIND("-",Q$1,1)-1))):$E1018),($E1018*(2/(VALUE(LEFT(Q$1,FIND("-",Q$1,1)-1))+1)))+(Q1017*(1-(2/(VALUE(LEFT(Q$1,FIND("-",Q$1,1)-1))+1))))))</f>
        <v>1.1627853300438566</v>
      </c>
      <c r="R1018">
        <f>IF(ROW($E1018)&lt;=VALUE(LEFT(R$1,FIND("-",R$1,1)-1)),0,IF(ROW($E1018)=VALUE(LEFT(R$1,FIND("-",R$1,1)-1))+1,AVERAGE(INDEX($E:$E,ROW($E1018)-VALUE(LEFT(R$1,FIND("-",R$1,1)-1))):$E1018),($E1018*(2/(VALUE(LEFT(R$1,FIND("-",R$1,1)-1))+1)))+(R1017*(1-(2/(VALUE(LEFT(R$1,FIND("-",R$1,1)-1))+1))))))</f>
        <v>1.1563485893850267</v>
      </c>
      <c r="S1018">
        <f t="shared" si="139"/>
        <v>6.4367406588299314E-3</v>
      </c>
      <c r="T1018">
        <f>IF(ROW($E1018)&lt;=MAX(VALUE(LEFT(Q$1,FIND("-",Q$1,1)-1)),VALUE(LEFT(R$1,FIND("-",R$1,1)-1)))+VALUE(LEFT(T$1,FIND("-",T$1,1)-1))-1,0,IF(ROW($E1018)=MAX(VALUE(LEFT(Q$1,FIND("-",Q$1,1)-1)),VALUE(LEFT(R$1,FIND("-",R$1,1)-1)))+VALUE(LEFT(T$1,FIND("-",T$1,1)-1)),AVERAGE(INDEX($S:$S,ROW(S1018)-VALUE(LEFT(T$1,FIND("-",T$1,1)-1))+1):S1018),($S1018*(2/(VALUE(LEFT(T$1,FIND("-",T$1,1)-1))+1)))+(T1017*(1-(2/(VALUE(LEFT(T$1,FIND("-",T$1,1)-1))+1))))))</f>
        <v>6.6701388990126394E-3</v>
      </c>
      <c r="V1018">
        <f t="shared" si="140"/>
        <v>5.0000000000000044E-2</v>
      </c>
      <c r="W1018">
        <f>IF(ROW($E1018)&lt;=VALUE(LEFT(W$1,FIND("-",W$1,1)-1))+1,0,IF(ROW($E1017)=VALUE(LEFT(W$1,FIND("-",W$1,1)-1))+1,100-100/(1+ABS((SUMIF(INDEX($V:$V,ROW($V1018)-VALUE(LEFT(W$1,FIND("-",W$1,1)-1))+1):$V1018,"&gt;0",INDEX($V:$V,ROW($V1018)-VALUE(LEFT(W$1,FIND("-",W$1,1)-1))+1):$V1018)/COUNTIF(INDEX($V:$V,ROW($V1018)-VALUE(LEFT(W$1,FIND("-",W$1,1)-1))+1):$V1018,"&gt;0"))/(SUMIF(INDEX($V:$V,ROW($V1018)-VALUE(LEFT(W$1,FIND("-",W$1,1)-1))+1):$V1018,"&lt;0",INDEX($V:$V,ROW($V1018)-VALUE(LEFT(W$1,FIND("-",W$1,1)-1))+1):$V1018)/COUNTIF(INDEX($V:$V,ROW($V1018)-VALUE(LEFT(W$1,FIND("-",W$1,1)-1))+1):$V1018,"&lt;0")))),100-100/(1+ABS((SUMIF(INDEX($V:$V,ROW($V1018)-VALUE(LEFT(W$1,FIND("-",W$1,1)-1))+1):$V1018,"&gt;0",INDEX($V:$V,ROW($V1018)-VALUE(LEFT(W$1,FIND("-",W$1,1)-1))+1):$V1018)/VALUE(LEFT(W$1,FIND("-",W$1,1)-1)))/(SUMIF(INDEX($V:$V,ROW($V1018)-VALUE(LEFT(W$1,FIND("-",W$1,1)-1))+1):$V1018,"&lt;0",INDEX($V:$V,ROW($V1018)-VALUE(LEFT(W$1,FIND("-",W$1,1)-1))+1):$V1018)/VALUE(LEFT(W$1,FIND("-",W$1,1)-1)))))))</f>
        <v>46.874999999999986</v>
      </c>
      <c r="Y1018">
        <f>IF(ROW($E1018)&lt;=VALUE(LEFT(Y$1,FIND("-",Y$1,1)-1)),0,MAX(INDEX(C:C,ROW(C1018)-VALUE(LEFT(Y$1,FIND("-",Y$1,1)-1))+1):C1018))</f>
        <v>1.22</v>
      </c>
      <c r="Z1018">
        <f>IF(ROW($E1018)&lt;=VALUE(LEFT(Z$1,FIND("-",Z$1,1)-1)),0,MIN(INDEX(D:D,ROW(D1018)-VALUE(LEFT(Z$1,FIND("-",Z$1,1)-1))+1):D1018))</f>
        <v>1.1100000000000001</v>
      </c>
      <c r="AA1018">
        <f t="shared" si="144"/>
        <v>81.818181818181785</v>
      </c>
      <c r="AB1018">
        <f>IF(ROW($AA1018)&lt;=VALUE(LEFT(AA$1,FIND("-",AA$1,1)-1))+VALUE(LEFT(AB$1,FIND("-",AB$1,1)-1)-1),0,AVERAGE(INDEX($AA:$AA,ROW($AA1018)-VALUE(LEFT(AB$1,FIND("-",AB$1,1)-1))+1):$AA1018))</f>
        <v>47.907647907647828</v>
      </c>
      <c r="AC1018">
        <f>IF(ROW($AA1018)&lt;=VALUE(LEFT(AA$1,FIND("-",AA$1,1)-1))+VALUE(LEFT(AB$1,FIND("-",AB$1,1)-1)-1)+VALUE(LEFT(AC$1,FIND("-",AC$1,1)-1)-1),0,AVERAGE(INDEX($AB:$AB,ROW($AB1018)-VALUE(LEFT(AC$1,FIND("-",AC$1,1)-1))+1):$AB1018))</f>
        <v>42.847522847522761</v>
      </c>
      <c r="AE1018">
        <f t="shared" si="141"/>
        <v>41331644</v>
      </c>
      <c r="AG1018" t="str">
        <f t="shared" si="143"/>
        <v/>
      </c>
    </row>
    <row r="1019" spans="1:33" x14ac:dyDescent="0.25">
      <c r="A1019" s="6">
        <v>37960</v>
      </c>
      <c r="B1019">
        <v>1.18</v>
      </c>
      <c r="C1019">
        <v>1.18</v>
      </c>
      <c r="D1019">
        <v>1.1499999999999999</v>
      </c>
      <c r="E1019">
        <v>1.1599999999999999</v>
      </c>
      <c r="F1019">
        <v>0.66876400000000003</v>
      </c>
      <c r="G1019">
        <v>63500</v>
      </c>
      <c r="I1019" t="str">
        <f t="shared" ref="I1019:I1082" si="145">IF(AND(T1019&gt;=S1019,T1018&lt;S1018),"Bearish",IF(AND(T1019&lt;S1019,T1018&gt;=S1018),"Bullish",""))</f>
        <v/>
      </c>
      <c r="J1019" t="str">
        <f t="shared" ref="J1019:J1082" si="146">IF(W1019&gt;70,"Overbought",IF(W1019&lt;30,"Oversold",""))</f>
        <v/>
      </c>
      <c r="K1019" t="str">
        <f t="shared" ref="K1019:K1082" si="147">IF(AND(AC1019&lt;20,AC1019&gt;AB1019),"Oversold Above %D",IF(AND(AC1019&lt;20,AC1019&lt;=AB1019),"Oversold Below %D",IF(AND(AC1019&gt;80,AC1019&lt;AB1019),"Overbought Below %D",IF(AND(AC1019&gt;80,AC1019&gt;=AB1019),"Overbought Above %D",IF(AND(AC1019&gt;=20,LEFT(K1018,5)="Overs"),"Buy",IF(AND(AC1019&lt;=80,LEFT(K1018,5)="Overb"),"Sell",""))))))</f>
        <v/>
      </c>
      <c r="M1019" s="11" t="str">
        <f t="shared" si="142"/>
        <v/>
      </c>
      <c r="O1019">
        <f>IF(ROW($E1019)&lt;=VALUE(LEFT(O$1,FIND("-",O$1,1)-1)),0,IF(ROW($E1019)=VALUE(LEFT(O$1,FIND("-",O$1,1)-1))+1,AVERAGE(INDEX($E:$E,ROW($E1019)-VALUE(LEFT(O$1,FIND("-",O$1,1)-1))):$E1019),($E1019*(2/(VALUE(LEFT(O$1,FIND("-",O$1,1)-1))+1)))+(O1018*(1-(2/(VALUE(LEFT(O$1,FIND("-",O$1,1)-1))+1))))))</f>
        <v>0.93959044855341034</v>
      </c>
      <c r="Q1019">
        <f>IF(ROW($E1019)&lt;=VALUE(LEFT(Q$1,FIND("-",Q$1,1)-1)),0,IF(ROW($E1019)=VALUE(LEFT(Q$1,FIND("-",Q$1,1)-1))+1,AVERAGE(INDEX($E:$E,ROW($E1019)-VALUE(LEFT(Q$1,FIND("-",Q$1,1)-1))):$E1019),($E1019*(2/(VALUE(LEFT(Q$1,FIND("-",Q$1,1)-1))+1)))+(Q1018*(1-(2/(VALUE(LEFT(Q$1,FIND("-",Q$1,1)-1))+1))))))</f>
        <v>1.162356817729417</v>
      </c>
      <c r="R1019">
        <f>IF(ROW($E1019)&lt;=VALUE(LEFT(R$1,FIND("-",R$1,1)-1)),0,IF(ROW($E1019)=VALUE(LEFT(R$1,FIND("-",R$1,1)-1))+1,AVERAGE(INDEX($E:$E,ROW($E1019)-VALUE(LEFT(R$1,FIND("-",R$1,1)-1))):$E1019),($E1019*(2/(VALUE(LEFT(R$1,FIND("-",R$1,1)-1))+1)))+(R1018*(1-(2/(VALUE(LEFT(R$1,FIND("-",R$1,1)-1))+1))))))</f>
        <v>1.1566190642453951</v>
      </c>
      <c r="S1019">
        <f t="shared" ref="S1019:S1082" si="148">IF(ROW($E1019)&lt;=MAX(VALUE(LEFT(Q$1,FIND("-",Q$1,1)-1)),VALUE(LEFT(R$1,FIND("-",R$1,1)-1))),0,Q1019-R1019)</f>
        <v>5.7377534840219457E-3</v>
      </c>
      <c r="T1019">
        <f>IF(ROW($E1019)&lt;=MAX(VALUE(LEFT(Q$1,FIND("-",Q$1,1)-1)),VALUE(LEFT(R$1,FIND("-",R$1,1)-1)))+VALUE(LEFT(T$1,FIND("-",T$1,1)-1))-1,0,IF(ROW($E1019)=MAX(VALUE(LEFT(Q$1,FIND("-",Q$1,1)-1)),VALUE(LEFT(R$1,FIND("-",R$1,1)-1)))+VALUE(LEFT(T$1,FIND("-",T$1,1)-1)),AVERAGE(INDEX($S:$S,ROW(S1019)-VALUE(LEFT(T$1,FIND("-",T$1,1)-1))+1):S1019),($S1019*(2/(VALUE(LEFT(T$1,FIND("-",T$1,1)-1))+1)))+(T1018*(1-(2/(VALUE(LEFT(T$1,FIND("-",T$1,1)-1))+1))))))</f>
        <v>6.4836618160145007E-3</v>
      </c>
      <c r="V1019">
        <f t="shared" ref="V1019:V1082" si="149">IFERROR(1*(E1019-E1018),"")</f>
        <v>-4.0000000000000036E-2</v>
      </c>
      <c r="W1019">
        <f>IF(ROW($E1019)&lt;=VALUE(LEFT(W$1,FIND("-",W$1,1)-1))+1,0,IF(ROW($E1018)=VALUE(LEFT(W$1,FIND("-",W$1,1)-1))+1,100-100/(1+ABS((SUMIF(INDEX($V:$V,ROW($V1019)-VALUE(LEFT(W$1,FIND("-",W$1,1)-1))+1):$V1019,"&gt;0",INDEX($V:$V,ROW($V1019)-VALUE(LEFT(W$1,FIND("-",W$1,1)-1))+1):$V1019)/COUNTIF(INDEX($V:$V,ROW($V1019)-VALUE(LEFT(W$1,FIND("-",W$1,1)-1))+1):$V1019,"&gt;0"))/(SUMIF(INDEX($V:$V,ROW($V1019)-VALUE(LEFT(W$1,FIND("-",W$1,1)-1))+1):$V1019,"&lt;0",INDEX($V:$V,ROW($V1019)-VALUE(LEFT(W$1,FIND("-",W$1,1)-1))+1):$V1019)/COUNTIF(INDEX($V:$V,ROW($V1019)-VALUE(LEFT(W$1,FIND("-",W$1,1)-1))+1):$V1019,"&lt;0")))),100-100/(1+ABS((SUMIF(INDEX($V:$V,ROW($V1019)-VALUE(LEFT(W$1,FIND("-",W$1,1)-1))+1):$V1019,"&gt;0",INDEX($V:$V,ROW($V1019)-VALUE(LEFT(W$1,FIND("-",W$1,1)-1))+1):$V1019)/VALUE(LEFT(W$1,FIND("-",W$1,1)-1)))/(SUMIF(INDEX($V:$V,ROW($V1019)-VALUE(LEFT(W$1,FIND("-",W$1,1)-1))+1):$V1019,"&lt;0",INDEX($V:$V,ROW($V1019)-VALUE(LEFT(W$1,FIND("-",W$1,1)-1))+1):$V1019)/VALUE(LEFT(W$1,FIND("-",W$1,1)-1)))))))</f>
        <v>46.874999999999986</v>
      </c>
      <c r="Y1019">
        <f>IF(ROW($E1019)&lt;=VALUE(LEFT(Y$1,FIND("-",Y$1,1)-1)),0,MAX(INDEX(C:C,ROW(C1019)-VALUE(LEFT(Y$1,FIND("-",Y$1,1)-1))+1):C1019))</f>
        <v>1.2</v>
      </c>
      <c r="Z1019">
        <f>IF(ROW($E1019)&lt;=VALUE(LEFT(Z$1,FIND("-",Z$1,1)-1)),0,MIN(INDEX(D:D,ROW(D1019)-VALUE(LEFT(Z$1,FIND("-",Z$1,1)-1))+1):D1019))</f>
        <v>1.1100000000000001</v>
      </c>
      <c r="AA1019">
        <f t="shared" si="144"/>
        <v>55.555555555555443</v>
      </c>
      <c r="AB1019">
        <f>IF(ROW($AA1019)&lt;=VALUE(LEFT(AA$1,FIND("-",AA$1,1)-1))+VALUE(LEFT(AB$1,FIND("-",AB$1,1)-1)-1),0,AVERAGE(INDEX($AA:$AA,ROW($AA1019)-VALUE(LEFT(AB$1,FIND("-",AB$1,1)-1))+1):$AA1019))</f>
        <v>55.315055315055226</v>
      </c>
      <c r="AC1019">
        <f>IF(ROW($AA1019)&lt;=VALUE(LEFT(AA$1,FIND("-",AA$1,1)-1))+VALUE(LEFT(AB$1,FIND("-",AB$1,1)-1)-1)+VALUE(LEFT(AC$1,FIND("-",AC$1,1)-1)-1),0,AVERAGE(INDEX($AB:$AB,ROW($AB1019)-VALUE(LEFT(AC$1,FIND("-",AC$1,1)-1))+1):$AB1019))</f>
        <v>47.211800545133791</v>
      </c>
      <c r="AE1019">
        <f t="shared" ref="AE1019:AE1082" si="150">IFERROR(IF($E1019=$E1018,AE1018,IF($E1019&gt;$E1018,AE1018+$G1019,IF($E1019&lt;$E1018,AE1018-$G1019,""))),"")</f>
        <v>41268144</v>
      </c>
      <c r="AG1019" t="str">
        <f t="shared" si="143"/>
        <v/>
      </c>
    </row>
    <row r="1020" spans="1:33" x14ac:dyDescent="0.25">
      <c r="A1020" s="6">
        <v>37963</v>
      </c>
      <c r="B1020">
        <v>1.1599999999999999</v>
      </c>
      <c r="C1020">
        <v>1.1599999999999999</v>
      </c>
      <c r="D1020">
        <v>1.1499999999999999</v>
      </c>
      <c r="E1020">
        <v>1.1499999999999999</v>
      </c>
      <c r="F1020">
        <v>0.662999</v>
      </c>
      <c r="G1020">
        <v>21000</v>
      </c>
      <c r="I1020" t="str">
        <f t="shared" si="145"/>
        <v/>
      </c>
      <c r="J1020" t="str">
        <f t="shared" si="146"/>
        <v/>
      </c>
      <c r="K1020" t="str">
        <f t="shared" si="147"/>
        <v/>
      </c>
      <c r="M1020" s="11" t="str">
        <f t="shared" si="142"/>
        <v/>
      </c>
      <c r="O1020">
        <f>IF(ROW($E1020)&lt;=VALUE(LEFT(O$1,FIND("-",O$1,1)-1)),0,IF(ROW($E1020)=VALUE(LEFT(O$1,FIND("-",O$1,1)-1))+1,AVERAGE(INDEX($E:$E,ROW($E1020)-VALUE(LEFT(O$1,FIND("-",O$1,1)-1))):$E1020),($E1020*(2/(VALUE(LEFT(O$1,FIND("-",O$1,1)-1))+1)))+(O1019*(1-(2/(VALUE(LEFT(O$1,FIND("-",O$1,1)-1))+1))))))</f>
        <v>0.94168407593098846</v>
      </c>
      <c r="Q1020">
        <f>IF(ROW($E1020)&lt;=VALUE(LEFT(Q$1,FIND("-",Q$1,1)-1)),0,IF(ROW($E1020)=VALUE(LEFT(Q$1,FIND("-",Q$1,1)-1))+1,AVERAGE(INDEX($E:$E,ROW($E1020)-VALUE(LEFT(Q$1,FIND("-",Q$1,1)-1))):$E1020),($E1020*(2/(VALUE(LEFT(Q$1,FIND("-",Q$1,1)-1))+1)))+(Q1019*(1-(2/(VALUE(LEFT(Q$1,FIND("-",Q$1,1)-1))+1))))))</f>
        <v>1.1604557688479682</v>
      </c>
      <c r="R1020">
        <f>IF(ROW($E1020)&lt;=VALUE(LEFT(R$1,FIND("-",R$1,1)-1)),0,IF(ROW($E1020)=VALUE(LEFT(R$1,FIND("-",R$1,1)-1))+1,AVERAGE(INDEX($E:$E,ROW($E1020)-VALUE(LEFT(R$1,FIND("-",R$1,1)-1))):$E1020),($E1020*(2/(VALUE(LEFT(R$1,FIND("-",R$1,1)-1))+1)))+(R1019*(1-(2/(VALUE(LEFT(R$1,FIND("-",R$1,1)-1))+1))))))</f>
        <v>1.1561287631901807</v>
      </c>
      <c r="S1020">
        <f t="shared" si="148"/>
        <v>4.3270056577875415E-3</v>
      </c>
      <c r="T1020">
        <f>IF(ROW($E1020)&lt;=MAX(VALUE(LEFT(Q$1,FIND("-",Q$1,1)-1)),VALUE(LEFT(R$1,FIND("-",R$1,1)-1)))+VALUE(LEFT(T$1,FIND("-",T$1,1)-1))-1,0,IF(ROW($E1020)=MAX(VALUE(LEFT(Q$1,FIND("-",Q$1,1)-1)),VALUE(LEFT(R$1,FIND("-",R$1,1)-1)))+VALUE(LEFT(T$1,FIND("-",T$1,1)-1)),AVERAGE(INDEX($S:$S,ROW(S1020)-VALUE(LEFT(T$1,FIND("-",T$1,1)-1))+1):S1020),($S1020*(2/(VALUE(LEFT(T$1,FIND("-",T$1,1)-1))+1)))+(T1019*(1-(2/(VALUE(LEFT(T$1,FIND("-",T$1,1)-1))+1))))))</f>
        <v>6.0523305843691085E-3</v>
      </c>
      <c r="V1020">
        <f t="shared" si="149"/>
        <v>-1.0000000000000009E-2</v>
      </c>
      <c r="W1020">
        <f>IF(ROW($E1020)&lt;=VALUE(LEFT(W$1,FIND("-",W$1,1)-1))+1,0,IF(ROW($E1019)=VALUE(LEFT(W$1,FIND("-",W$1,1)-1))+1,100-100/(1+ABS((SUMIF(INDEX($V:$V,ROW($V1020)-VALUE(LEFT(W$1,FIND("-",W$1,1)-1))+1):$V1020,"&gt;0",INDEX($V:$V,ROW($V1020)-VALUE(LEFT(W$1,FIND("-",W$1,1)-1))+1):$V1020)/COUNTIF(INDEX($V:$V,ROW($V1020)-VALUE(LEFT(W$1,FIND("-",W$1,1)-1))+1):$V1020,"&gt;0"))/(SUMIF(INDEX($V:$V,ROW($V1020)-VALUE(LEFT(W$1,FIND("-",W$1,1)-1))+1):$V1020,"&lt;0",INDEX($V:$V,ROW($V1020)-VALUE(LEFT(W$1,FIND("-",W$1,1)-1))+1):$V1020)/COUNTIF(INDEX($V:$V,ROW($V1020)-VALUE(LEFT(W$1,FIND("-",W$1,1)-1))+1):$V1020,"&lt;0")))),100-100/(1+ABS((SUMIF(INDEX($V:$V,ROW($V1020)-VALUE(LEFT(W$1,FIND("-",W$1,1)-1))+1):$V1020,"&gt;0",INDEX($V:$V,ROW($V1020)-VALUE(LEFT(W$1,FIND("-",W$1,1)-1))+1):$V1020)/VALUE(LEFT(W$1,FIND("-",W$1,1)-1)))/(SUMIF(INDEX($V:$V,ROW($V1020)-VALUE(LEFT(W$1,FIND("-",W$1,1)-1))+1):$V1020,"&lt;0",INDEX($V:$V,ROW($V1020)-VALUE(LEFT(W$1,FIND("-",W$1,1)-1))+1):$V1020)/VALUE(LEFT(W$1,FIND("-",W$1,1)-1)))))))</f>
        <v>43.749999999999986</v>
      </c>
      <c r="Y1020">
        <f>IF(ROW($E1020)&lt;=VALUE(LEFT(Y$1,FIND("-",Y$1,1)-1)),0,MAX(INDEX(C:C,ROW(C1020)-VALUE(LEFT(Y$1,FIND("-",Y$1,1)-1))+1):C1020))</f>
        <v>1.2</v>
      </c>
      <c r="Z1020">
        <f>IF(ROW($E1020)&lt;=VALUE(LEFT(Z$1,FIND("-",Z$1,1)-1)),0,MIN(INDEX(D:D,ROW(D1020)-VALUE(LEFT(Z$1,FIND("-",Z$1,1)-1))+1):D1020))</f>
        <v>1.1100000000000001</v>
      </c>
      <c r="AA1020">
        <f t="shared" si="144"/>
        <v>44.444444444444308</v>
      </c>
      <c r="AB1020">
        <f>IF(ROW($AA1020)&lt;=VALUE(LEFT(AA$1,FIND("-",AA$1,1)-1))+VALUE(LEFT(AB$1,FIND("-",AB$1,1)-1)-1),0,AVERAGE(INDEX($AA:$AA,ROW($AA1020)-VALUE(LEFT(AB$1,FIND("-",AB$1,1)-1))+1):$AA1020))</f>
        <v>60.606060606060517</v>
      </c>
      <c r="AC1020">
        <f>IF(ROW($AA1020)&lt;=VALUE(LEFT(AA$1,FIND("-",AA$1,1)-1))+VALUE(LEFT(AB$1,FIND("-",AB$1,1)-1)-1)+VALUE(LEFT(AC$1,FIND("-",AC$1,1)-1)-1),0,AVERAGE(INDEX($AB:$AB,ROW($AB1020)-VALUE(LEFT(AC$1,FIND("-",AC$1,1)-1))+1):$AB1020))</f>
        <v>54.609587942921188</v>
      </c>
      <c r="AE1020">
        <f t="shared" si="150"/>
        <v>41247144</v>
      </c>
      <c r="AG1020" t="str">
        <f t="shared" si="143"/>
        <v/>
      </c>
    </row>
    <row r="1021" spans="1:33" x14ac:dyDescent="0.25">
      <c r="A1021" s="6">
        <v>37964</v>
      </c>
      <c r="B1021">
        <v>1.1599999999999999</v>
      </c>
      <c r="C1021">
        <v>1.1599999999999999</v>
      </c>
      <c r="D1021">
        <v>1.1399999999999999</v>
      </c>
      <c r="E1021">
        <v>1.1499999999999999</v>
      </c>
      <c r="F1021">
        <v>0.662999</v>
      </c>
      <c r="G1021">
        <v>44500</v>
      </c>
      <c r="I1021" t="str">
        <f t="shared" si="145"/>
        <v/>
      </c>
      <c r="J1021" t="str">
        <f t="shared" si="146"/>
        <v/>
      </c>
      <c r="K1021" t="str">
        <f t="shared" si="147"/>
        <v/>
      </c>
      <c r="M1021" s="11" t="str">
        <f t="shared" si="142"/>
        <v/>
      </c>
      <c r="O1021">
        <f>IF(ROW($E1021)&lt;=VALUE(LEFT(O$1,FIND("-",O$1,1)-1)),0,IF(ROW($E1021)=VALUE(LEFT(O$1,FIND("-",O$1,1)-1))+1,AVERAGE(INDEX($E:$E,ROW($E1021)-VALUE(LEFT(O$1,FIND("-",O$1,1)-1))):$E1021),($E1021*(2/(VALUE(LEFT(O$1,FIND("-",O$1,1)-1))+1)))+(O1020*(1-(2/(VALUE(LEFT(O$1,FIND("-",O$1,1)-1))+1))))))</f>
        <v>0.94375687119535678</v>
      </c>
      <c r="Q1021">
        <f>IF(ROW($E1021)&lt;=VALUE(LEFT(Q$1,FIND("-",Q$1,1)-1)),0,IF(ROW($E1021)=VALUE(LEFT(Q$1,FIND("-",Q$1,1)-1))+1,AVERAGE(INDEX($E:$E,ROW($E1021)-VALUE(LEFT(Q$1,FIND("-",Q$1,1)-1))):$E1021),($E1021*(2/(VALUE(LEFT(Q$1,FIND("-",Q$1,1)-1))+1)))+(Q1020*(1-(2/(VALUE(LEFT(Q$1,FIND("-",Q$1,1)-1))+1))))))</f>
        <v>1.1588471890252039</v>
      </c>
      <c r="R1021">
        <f>IF(ROW($E1021)&lt;=VALUE(LEFT(R$1,FIND("-",R$1,1)-1)),0,IF(ROW($E1021)=VALUE(LEFT(R$1,FIND("-",R$1,1)-1))+1,AVERAGE(INDEX($E:$E,ROW($E1021)-VALUE(LEFT(R$1,FIND("-",R$1,1)-1))):$E1021),($E1021*(2/(VALUE(LEFT(R$1,FIND("-",R$1,1)-1))+1)))+(R1020*(1-(2/(VALUE(LEFT(R$1,FIND("-",R$1,1)-1))+1))))))</f>
        <v>1.1556747807316488</v>
      </c>
      <c r="S1021">
        <f t="shared" si="148"/>
        <v>3.1724082935551401E-3</v>
      </c>
      <c r="T1021">
        <f>IF(ROW($E1021)&lt;=MAX(VALUE(LEFT(Q$1,FIND("-",Q$1,1)-1)),VALUE(LEFT(R$1,FIND("-",R$1,1)-1)))+VALUE(LEFT(T$1,FIND("-",T$1,1)-1))-1,0,IF(ROW($E1021)=MAX(VALUE(LEFT(Q$1,FIND("-",Q$1,1)-1)),VALUE(LEFT(R$1,FIND("-",R$1,1)-1)))+VALUE(LEFT(T$1,FIND("-",T$1,1)-1)),AVERAGE(INDEX($S:$S,ROW(S1021)-VALUE(LEFT(T$1,FIND("-",T$1,1)-1))+1):S1021),($S1021*(2/(VALUE(LEFT(T$1,FIND("-",T$1,1)-1))+1)))+(T1020*(1-(2/(VALUE(LEFT(T$1,FIND("-",T$1,1)-1))+1))))))</f>
        <v>5.4763461262063145E-3</v>
      </c>
      <c r="V1021">
        <f t="shared" si="149"/>
        <v>0</v>
      </c>
      <c r="W1021">
        <f>IF(ROW($E1021)&lt;=VALUE(LEFT(W$1,FIND("-",W$1,1)-1))+1,0,IF(ROW($E1020)=VALUE(LEFT(W$1,FIND("-",W$1,1)-1))+1,100-100/(1+ABS((SUMIF(INDEX($V:$V,ROW($V1021)-VALUE(LEFT(W$1,FIND("-",W$1,1)-1))+1):$V1021,"&gt;0",INDEX($V:$V,ROW($V1021)-VALUE(LEFT(W$1,FIND("-",W$1,1)-1))+1):$V1021)/COUNTIF(INDEX($V:$V,ROW($V1021)-VALUE(LEFT(W$1,FIND("-",W$1,1)-1))+1):$V1021,"&gt;0"))/(SUMIF(INDEX($V:$V,ROW($V1021)-VALUE(LEFT(W$1,FIND("-",W$1,1)-1))+1):$V1021,"&lt;0",INDEX($V:$V,ROW($V1021)-VALUE(LEFT(W$1,FIND("-",W$1,1)-1))+1):$V1021)/COUNTIF(INDEX($V:$V,ROW($V1021)-VALUE(LEFT(W$1,FIND("-",W$1,1)-1))+1):$V1021,"&lt;0")))),100-100/(1+ABS((SUMIF(INDEX($V:$V,ROW($V1021)-VALUE(LEFT(W$1,FIND("-",W$1,1)-1))+1):$V1021,"&gt;0",INDEX($V:$V,ROW($V1021)-VALUE(LEFT(W$1,FIND("-",W$1,1)-1))+1):$V1021)/VALUE(LEFT(W$1,FIND("-",W$1,1)-1)))/(SUMIF(INDEX($V:$V,ROW($V1021)-VALUE(LEFT(W$1,FIND("-",W$1,1)-1))+1):$V1021,"&lt;0",INDEX($V:$V,ROW($V1021)-VALUE(LEFT(W$1,FIND("-",W$1,1)-1))+1):$V1021)/VALUE(LEFT(W$1,FIND("-",W$1,1)-1)))))))</f>
        <v>58.333333333333307</v>
      </c>
      <c r="Y1021">
        <f>IF(ROW($E1021)&lt;=VALUE(LEFT(Y$1,FIND("-",Y$1,1)-1)),0,MAX(INDEX(C:C,ROW(C1021)-VALUE(LEFT(Y$1,FIND("-",Y$1,1)-1))+1):C1021))</f>
        <v>1.2</v>
      </c>
      <c r="Z1021">
        <f>IF(ROW($E1021)&lt;=VALUE(LEFT(Z$1,FIND("-",Z$1,1)-1)),0,MIN(INDEX(D:D,ROW(D1021)-VALUE(LEFT(Z$1,FIND("-",Z$1,1)-1))+1):D1021))</f>
        <v>1.1100000000000001</v>
      </c>
      <c r="AA1021">
        <f t="shared" si="144"/>
        <v>44.444444444444308</v>
      </c>
      <c r="AB1021">
        <f>IF(ROW($AA1021)&lt;=VALUE(LEFT(AA$1,FIND("-",AA$1,1)-1))+VALUE(LEFT(AB$1,FIND("-",AB$1,1)-1)-1),0,AVERAGE(INDEX($AA:$AA,ROW($AA1021)-VALUE(LEFT(AB$1,FIND("-",AB$1,1)-1))+1):$AA1021))</f>
        <v>48.148148148148017</v>
      </c>
      <c r="AC1021">
        <f>IF(ROW($AA1021)&lt;=VALUE(LEFT(AA$1,FIND("-",AA$1,1)-1))+VALUE(LEFT(AB$1,FIND("-",AB$1,1)-1)-1)+VALUE(LEFT(AC$1,FIND("-",AC$1,1)-1)-1),0,AVERAGE(INDEX($AB:$AB,ROW($AB1021)-VALUE(LEFT(AC$1,FIND("-",AC$1,1)-1))+1):$AB1021))</f>
        <v>54.689754689754587</v>
      </c>
      <c r="AE1021">
        <f t="shared" si="150"/>
        <v>41247144</v>
      </c>
      <c r="AG1021" t="str">
        <f t="shared" si="143"/>
        <v/>
      </c>
    </row>
    <row r="1022" spans="1:33" x14ac:dyDescent="0.25">
      <c r="A1022" s="6">
        <v>37965</v>
      </c>
      <c r="B1022">
        <v>1.17</v>
      </c>
      <c r="C1022">
        <v>1.18</v>
      </c>
      <c r="D1022">
        <v>1.1499999999999999</v>
      </c>
      <c r="E1022">
        <v>1.1499999999999999</v>
      </c>
      <c r="F1022">
        <v>0.662999</v>
      </c>
      <c r="G1022">
        <v>241500</v>
      </c>
      <c r="I1022" t="str">
        <f t="shared" si="145"/>
        <v/>
      </c>
      <c r="J1022" t="str">
        <f t="shared" si="146"/>
        <v/>
      </c>
      <c r="K1022" t="str">
        <f t="shared" si="147"/>
        <v/>
      </c>
      <c r="M1022" s="11" t="str">
        <f t="shared" si="142"/>
        <v/>
      </c>
      <c r="O1022">
        <f>IF(ROW($E1022)&lt;=VALUE(LEFT(O$1,FIND("-",O$1,1)-1)),0,IF(ROW($E1022)=VALUE(LEFT(O$1,FIND("-",O$1,1)-1))+1,AVERAGE(INDEX($E:$E,ROW($E1022)-VALUE(LEFT(O$1,FIND("-",O$1,1)-1))):$E1022),($E1022*(2/(VALUE(LEFT(O$1,FIND("-",O$1,1)-1))+1)))+(O1021*(1-(2/(VALUE(LEFT(O$1,FIND("-",O$1,1)-1))+1))))))</f>
        <v>0.94580904163122392</v>
      </c>
      <c r="Q1022">
        <f>IF(ROW($E1022)&lt;=VALUE(LEFT(Q$1,FIND("-",Q$1,1)-1)),0,IF(ROW($E1022)=VALUE(LEFT(Q$1,FIND("-",Q$1,1)-1))+1,AVERAGE(INDEX($E:$E,ROW($E1022)-VALUE(LEFT(Q$1,FIND("-",Q$1,1)-1))):$E1022),($E1022*(2/(VALUE(LEFT(Q$1,FIND("-",Q$1,1)-1))+1)))+(Q1021*(1-(2/(VALUE(LEFT(Q$1,FIND("-",Q$1,1)-1))+1))))))</f>
        <v>1.1574860830213263</v>
      </c>
      <c r="R1022">
        <f>IF(ROW($E1022)&lt;=VALUE(LEFT(R$1,FIND("-",R$1,1)-1)),0,IF(ROW($E1022)=VALUE(LEFT(R$1,FIND("-",R$1,1)-1))+1,AVERAGE(INDEX($E:$E,ROW($E1022)-VALUE(LEFT(R$1,FIND("-",R$1,1)-1))):$E1022),($E1022*(2/(VALUE(LEFT(R$1,FIND("-",R$1,1)-1))+1)))+(R1021*(1-(2/(VALUE(LEFT(R$1,FIND("-",R$1,1)-1))+1))))))</f>
        <v>1.1552544266033786</v>
      </c>
      <c r="S1022">
        <f t="shared" si="148"/>
        <v>2.2316564179476472E-3</v>
      </c>
      <c r="T1022">
        <f>IF(ROW($E1022)&lt;=MAX(VALUE(LEFT(Q$1,FIND("-",Q$1,1)-1)),VALUE(LEFT(R$1,FIND("-",R$1,1)-1)))+VALUE(LEFT(T$1,FIND("-",T$1,1)-1))-1,0,IF(ROW($E1022)=MAX(VALUE(LEFT(Q$1,FIND("-",Q$1,1)-1)),VALUE(LEFT(R$1,FIND("-",R$1,1)-1)))+VALUE(LEFT(T$1,FIND("-",T$1,1)-1)),AVERAGE(INDEX($S:$S,ROW(S1022)-VALUE(LEFT(T$1,FIND("-",T$1,1)-1))+1):S1022),($S1022*(2/(VALUE(LEFT(T$1,FIND("-",T$1,1)-1))+1)))+(T1021*(1-(2/(VALUE(LEFT(T$1,FIND("-",T$1,1)-1))+1))))))</f>
        <v>4.8274081845545817E-3</v>
      </c>
      <c r="V1022">
        <f t="shared" si="149"/>
        <v>0</v>
      </c>
      <c r="W1022">
        <f>IF(ROW($E1022)&lt;=VALUE(LEFT(W$1,FIND("-",W$1,1)-1))+1,0,IF(ROW($E1021)=VALUE(LEFT(W$1,FIND("-",W$1,1)-1))+1,100-100/(1+ABS((SUMIF(INDEX($V:$V,ROW($V1022)-VALUE(LEFT(W$1,FIND("-",W$1,1)-1))+1):$V1022,"&gt;0",INDEX($V:$V,ROW($V1022)-VALUE(LEFT(W$1,FIND("-",W$1,1)-1))+1):$V1022)/COUNTIF(INDEX($V:$V,ROW($V1022)-VALUE(LEFT(W$1,FIND("-",W$1,1)-1))+1):$V1022,"&gt;0"))/(SUMIF(INDEX($V:$V,ROW($V1022)-VALUE(LEFT(W$1,FIND("-",W$1,1)-1))+1):$V1022,"&lt;0",INDEX($V:$V,ROW($V1022)-VALUE(LEFT(W$1,FIND("-",W$1,1)-1))+1):$V1022)/COUNTIF(INDEX($V:$V,ROW($V1022)-VALUE(LEFT(W$1,FIND("-",W$1,1)-1))+1):$V1022,"&lt;0")))),100-100/(1+ABS((SUMIF(INDEX($V:$V,ROW($V1022)-VALUE(LEFT(W$1,FIND("-",W$1,1)-1))+1):$V1022,"&gt;0",INDEX($V:$V,ROW($V1022)-VALUE(LEFT(W$1,FIND("-",W$1,1)-1))+1):$V1022)/VALUE(LEFT(W$1,FIND("-",W$1,1)-1)))/(SUMIF(INDEX($V:$V,ROW($V1022)-VALUE(LEFT(W$1,FIND("-",W$1,1)-1))+1):$V1022,"&lt;0",INDEX($V:$V,ROW($V1022)-VALUE(LEFT(W$1,FIND("-",W$1,1)-1))+1):$V1022)/VALUE(LEFT(W$1,FIND("-",W$1,1)-1)))))))</f>
        <v>54.545454545454547</v>
      </c>
      <c r="Y1022">
        <f>IF(ROW($E1022)&lt;=VALUE(LEFT(Y$1,FIND("-",Y$1,1)-1)),0,MAX(INDEX(C:C,ROW(C1022)-VALUE(LEFT(Y$1,FIND("-",Y$1,1)-1))+1):C1022))</f>
        <v>1.2</v>
      </c>
      <c r="Z1022">
        <f>IF(ROW($E1022)&lt;=VALUE(LEFT(Z$1,FIND("-",Z$1,1)-1)),0,MIN(INDEX(D:D,ROW(D1022)-VALUE(LEFT(Z$1,FIND("-",Z$1,1)-1))+1):D1022))</f>
        <v>1.1100000000000001</v>
      </c>
      <c r="AA1022">
        <f t="shared" si="144"/>
        <v>44.444444444444308</v>
      </c>
      <c r="AB1022">
        <f>IF(ROW($AA1022)&lt;=VALUE(LEFT(AA$1,FIND("-",AA$1,1)-1))+VALUE(LEFT(AB$1,FIND("-",AB$1,1)-1)-1),0,AVERAGE(INDEX($AA:$AA,ROW($AA1022)-VALUE(LEFT(AB$1,FIND("-",AB$1,1)-1))+1):$AA1022))</f>
        <v>44.444444444444308</v>
      </c>
      <c r="AC1022">
        <f>IF(ROW($AA1022)&lt;=VALUE(LEFT(AA$1,FIND("-",AA$1,1)-1))+VALUE(LEFT(AB$1,FIND("-",AB$1,1)-1)-1)+VALUE(LEFT(AC$1,FIND("-",AC$1,1)-1)-1),0,AVERAGE(INDEX($AB:$AB,ROW($AB1022)-VALUE(LEFT(AC$1,FIND("-",AC$1,1)-1))+1):$AB1022))</f>
        <v>51.066217732884276</v>
      </c>
      <c r="AE1022">
        <f t="shared" si="150"/>
        <v>41247144</v>
      </c>
      <c r="AG1022" t="str">
        <f t="shared" si="143"/>
        <v/>
      </c>
    </row>
    <row r="1023" spans="1:33" x14ac:dyDescent="0.25">
      <c r="A1023" s="6">
        <v>37966</v>
      </c>
      <c r="B1023">
        <v>1.1499999999999999</v>
      </c>
      <c r="C1023">
        <v>1.1499999999999999</v>
      </c>
      <c r="D1023">
        <v>1.1299999999999999</v>
      </c>
      <c r="E1023">
        <v>1.1299999999999999</v>
      </c>
      <c r="F1023">
        <v>0.65146800000000005</v>
      </c>
      <c r="G1023">
        <v>190500</v>
      </c>
      <c r="I1023" t="str">
        <f t="shared" si="145"/>
        <v/>
      </c>
      <c r="J1023" t="str">
        <f t="shared" si="146"/>
        <v/>
      </c>
      <c r="K1023" t="str">
        <f t="shared" si="147"/>
        <v/>
      </c>
      <c r="M1023" s="11" t="str">
        <f t="shared" si="142"/>
        <v/>
      </c>
      <c r="O1023">
        <f>IF(ROW($E1023)&lt;=VALUE(LEFT(O$1,FIND("-",O$1,1)-1)),0,IF(ROW($E1023)=VALUE(LEFT(O$1,FIND("-",O$1,1)-1))+1,AVERAGE(INDEX($E:$E,ROW($E1023)-VALUE(LEFT(O$1,FIND("-",O$1,1)-1))):$E1023),($E1023*(2/(VALUE(LEFT(O$1,FIND("-",O$1,1)-1))+1)))+(O1022*(1-(2/(VALUE(LEFT(O$1,FIND("-",O$1,1)-1))+1))))))</f>
        <v>0.94764178748563965</v>
      </c>
      <c r="Q1023">
        <f>IF(ROW($E1023)&lt;=VALUE(LEFT(Q$1,FIND("-",Q$1,1)-1)),0,IF(ROW($E1023)=VALUE(LEFT(Q$1,FIND("-",Q$1,1)-1))+1,AVERAGE(INDEX($E:$E,ROW($E1023)-VALUE(LEFT(Q$1,FIND("-",Q$1,1)-1))):$E1023),($E1023*(2/(VALUE(LEFT(Q$1,FIND("-",Q$1,1)-1))+1)))+(Q1022*(1-(2/(VALUE(LEFT(Q$1,FIND("-",Q$1,1)-1))+1))))))</f>
        <v>1.1532574548641992</v>
      </c>
      <c r="R1023">
        <f>IF(ROW($E1023)&lt;=VALUE(LEFT(R$1,FIND("-",R$1,1)-1)),0,IF(ROW($E1023)=VALUE(LEFT(R$1,FIND("-",R$1,1)-1))+1,AVERAGE(INDEX($E:$E,ROW($E1023)-VALUE(LEFT(R$1,FIND("-",R$1,1)-1))):$E1023),($E1023*(2/(VALUE(LEFT(R$1,FIND("-",R$1,1)-1))+1)))+(R1022*(1-(2/(VALUE(LEFT(R$1,FIND("-",R$1,1)-1))+1))))))</f>
        <v>1.1533837283364616</v>
      </c>
      <c r="S1023">
        <f t="shared" si="148"/>
        <v>-1.2627347226246144E-4</v>
      </c>
      <c r="T1023">
        <f>IF(ROW($E1023)&lt;=MAX(VALUE(LEFT(Q$1,FIND("-",Q$1,1)-1)),VALUE(LEFT(R$1,FIND("-",R$1,1)-1)))+VALUE(LEFT(T$1,FIND("-",T$1,1)-1))-1,0,IF(ROW($E1023)=MAX(VALUE(LEFT(Q$1,FIND("-",Q$1,1)-1)),VALUE(LEFT(R$1,FIND("-",R$1,1)-1)))+VALUE(LEFT(T$1,FIND("-",T$1,1)-1)),AVERAGE(INDEX($S:$S,ROW(S1023)-VALUE(LEFT(T$1,FIND("-",T$1,1)-1))+1):S1023),($S1023*(2/(VALUE(LEFT(T$1,FIND("-",T$1,1)-1))+1)))+(T1022*(1-(2/(VALUE(LEFT(T$1,FIND("-",T$1,1)-1))+1))))))</f>
        <v>3.8366718531911734E-3</v>
      </c>
      <c r="V1023">
        <f t="shared" si="149"/>
        <v>-2.0000000000000018E-2</v>
      </c>
      <c r="W1023">
        <f>IF(ROW($E1023)&lt;=VALUE(LEFT(W$1,FIND("-",W$1,1)-1))+1,0,IF(ROW($E1022)=VALUE(LEFT(W$1,FIND("-",W$1,1)-1))+1,100-100/(1+ABS((SUMIF(INDEX($V:$V,ROW($V1023)-VALUE(LEFT(W$1,FIND("-",W$1,1)-1))+1):$V1023,"&gt;0",INDEX($V:$V,ROW($V1023)-VALUE(LEFT(W$1,FIND("-",W$1,1)-1))+1):$V1023)/COUNTIF(INDEX($V:$V,ROW($V1023)-VALUE(LEFT(W$1,FIND("-",W$1,1)-1))+1):$V1023,"&gt;0"))/(SUMIF(INDEX($V:$V,ROW($V1023)-VALUE(LEFT(W$1,FIND("-",W$1,1)-1))+1):$V1023,"&lt;0",INDEX($V:$V,ROW($V1023)-VALUE(LEFT(W$1,FIND("-",W$1,1)-1))+1):$V1023)/COUNTIF(INDEX($V:$V,ROW($V1023)-VALUE(LEFT(W$1,FIND("-",W$1,1)-1))+1):$V1023,"&lt;0")))),100-100/(1+ABS((SUMIF(INDEX($V:$V,ROW($V1023)-VALUE(LEFT(W$1,FIND("-",W$1,1)-1))+1):$V1023,"&gt;0",INDEX($V:$V,ROW($V1023)-VALUE(LEFT(W$1,FIND("-",W$1,1)-1))+1):$V1023)/VALUE(LEFT(W$1,FIND("-",W$1,1)-1)))/(SUMIF(INDEX($V:$V,ROW($V1023)-VALUE(LEFT(W$1,FIND("-",W$1,1)-1))+1):$V1023,"&lt;0",INDEX($V:$V,ROW($V1023)-VALUE(LEFT(W$1,FIND("-",W$1,1)-1))+1):$V1023)/VALUE(LEFT(W$1,FIND("-",W$1,1)-1)))))))</f>
        <v>52.173913043478215</v>
      </c>
      <c r="Y1023">
        <f>IF(ROW($E1023)&lt;=VALUE(LEFT(Y$1,FIND("-",Y$1,1)-1)),0,MAX(INDEX(C:C,ROW(C1023)-VALUE(LEFT(Y$1,FIND("-",Y$1,1)-1))+1):C1023))</f>
        <v>1.2</v>
      </c>
      <c r="Z1023">
        <f>IF(ROW($E1023)&lt;=VALUE(LEFT(Z$1,FIND("-",Z$1,1)-1)),0,MIN(INDEX(D:D,ROW(D1023)-VALUE(LEFT(Z$1,FIND("-",Z$1,1)-1))+1):D1023))</f>
        <v>1.1200000000000001</v>
      </c>
      <c r="AA1023">
        <f t="shared" si="144"/>
        <v>12.499999999999757</v>
      </c>
      <c r="AB1023">
        <f>IF(ROW($AA1023)&lt;=VALUE(LEFT(AA$1,FIND("-",AA$1,1)-1))+VALUE(LEFT(AB$1,FIND("-",AB$1,1)-1)-1),0,AVERAGE(INDEX($AA:$AA,ROW($AA1023)-VALUE(LEFT(AB$1,FIND("-",AB$1,1)-1))+1):$AA1023))</f>
        <v>33.796296296296127</v>
      </c>
      <c r="AC1023">
        <f>IF(ROW($AA1023)&lt;=VALUE(LEFT(AA$1,FIND("-",AA$1,1)-1))+VALUE(LEFT(AB$1,FIND("-",AB$1,1)-1)-1)+VALUE(LEFT(AC$1,FIND("-",AC$1,1)-1)-1),0,AVERAGE(INDEX($AB:$AB,ROW($AB1023)-VALUE(LEFT(AC$1,FIND("-",AC$1,1)-1))+1):$AB1023))</f>
        <v>42.129629629629484</v>
      </c>
      <c r="AE1023">
        <f t="shared" si="150"/>
        <v>41056644</v>
      </c>
      <c r="AG1023" t="str">
        <f t="shared" si="143"/>
        <v/>
      </c>
    </row>
    <row r="1024" spans="1:33" x14ac:dyDescent="0.25">
      <c r="A1024" s="6">
        <v>37967</v>
      </c>
      <c r="B1024">
        <v>1.18</v>
      </c>
      <c r="C1024">
        <v>1.18</v>
      </c>
      <c r="D1024">
        <v>1.1399999999999999</v>
      </c>
      <c r="E1024">
        <v>1.1399999999999999</v>
      </c>
      <c r="F1024">
        <v>0.65723399999999998</v>
      </c>
      <c r="G1024">
        <v>135900</v>
      </c>
      <c r="I1024" t="str">
        <f t="shared" si="145"/>
        <v/>
      </c>
      <c r="J1024" t="str">
        <f t="shared" si="146"/>
        <v/>
      </c>
      <c r="K1024" t="str">
        <f t="shared" si="147"/>
        <v/>
      </c>
      <c r="M1024" s="11" t="str">
        <f t="shared" si="142"/>
        <v/>
      </c>
      <c r="O1024">
        <f>IF(ROW($E1024)&lt;=VALUE(LEFT(O$1,FIND("-",O$1,1)-1)),0,IF(ROW($E1024)=VALUE(LEFT(O$1,FIND("-",O$1,1)-1))+1,AVERAGE(INDEX($E:$E,ROW($E1024)-VALUE(LEFT(O$1,FIND("-",O$1,1)-1))):$E1024),($E1024*(2/(VALUE(LEFT(O$1,FIND("-",O$1,1)-1))+1)))+(O1023*(1-(2/(VALUE(LEFT(O$1,FIND("-",O$1,1)-1))+1))))))</f>
        <v>0.94955579955045921</v>
      </c>
      <c r="Q1024">
        <f>IF(ROW($E1024)&lt;=VALUE(LEFT(Q$1,FIND("-",Q$1,1)-1)),0,IF(ROW($E1024)=VALUE(LEFT(Q$1,FIND("-",Q$1,1)-1))+1,AVERAGE(INDEX($E:$E,ROW($E1024)-VALUE(LEFT(Q$1,FIND("-",Q$1,1)-1))):$E1024),($E1024*(2/(VALUE(LEFT(Q$1,FIND("-",Q$1,1)-1))+1)))+(Q1023*(1-(2/(VALUE(LEFT(Q$1,FIND("-",Q$1,1)-1))+1))))))</f>
        <v>1.1512178464235532</v>
      </c>
      <c r="R1024">
        <f>IF(ROW($E1024)&lt;=VALUE(LEFT(R$1,FIND("-",R$1,1)-1)),0,IF(ROW($E1024)=VALUE(LEFT(R$1,FIND("-",R$1,1)-1))+1,AVERAGE(INDEX($E:$E,ROW($E1024)-VALUE(LEFT(R$1,FIND("-",R$1,1)-1))):$E1024),($E1024*(2/(VALUE(LEFT(R$1,FIND("-",R$1,1)-1))+1)))+(R1023*(1-(2/(VALUE(LEFT(R$1,FIND("-",R$1,1)-1))+1))))))</f>
        <v>1.1523923410522792</v>
      </c>
      <c r="S1024">
        <f t="shared" si="148"/>
        <v>-1.1744946287259861E-3</v>
      </c>
      <c r="T1024">
        <f>IF(ROW($E1024)&lt;=MAX(VALUE(LEFT(Q$1,FIND("-",Q$1,1)-1)),VALUE(LEFT(R$1,FIND("-",R$1,1)-1)))+VALUE(LEFT(T$1,FIND("-",T$1,1)-1))-1,0,IF(ROW($E1024)=MAX(VALUE(LEFT(Q$1,FIND("-",Q$1,1)-1)),VALUE(LEFT(R$1,FIND("-",R$1,1)-1)))+VALUE(LEFT(T$1,FIND("-",T$1,1)-1)),AVERAGE(INDEX($S:$S,ROW(S1024)-VALUE(LEFT(T$1,FIND("-",T$1,1)-1))+1):S1024),($S1024*(2/(VALUE(LEFT(T$1,FIND("-",T$1,1)-1))+1)))+(T1023*(1-(2/(VALUE(LEFT(T$1,FIND("-",T$1,1)-1))+1))))))</f>
        <v>2.8344385568077413E-3</v>
      </c>
      <c r="V1024">
        <f t="shared" si="149"/>
        <v>1.0000000000000009E-2</v>
      </c>
      <c r="W1024">
        <f>IF(ROW($E1024)&lt;=VALUE(LEFT(W$1,FIND("-",W$1,1)-1))+1,0,IF(ROW($E1023)=VALUE(LEFT(W$1,FIND("-",W$1,1)-1))+1,100-100/(1+ABS((SUMIF(INDEX($V:$V,ROW($V1024)-VALUE(LEFT(W$1,FIND("-",W$1,1)-1))+1):$V1024,"&gt;0",INDEX($V:$V,ROW($V1024)-VALUE(LEFT(W$1,FIND("-",W$1,1)-1))+1):$V1024)/COUNTIF(INDEX($V:$V,ROW($V1024)-VALUE(LEFT(W$1,FIND("-",W$1,1)-1))+1):$V1024,"&gt;0"))/(SUMIF(INDEX($V:$V,ROW($V1024)-VALUE(LEFT(W$1,FIND("-",W$1,1)-1))+1):$V1024,"&lt;0",INDEX($V:$V,ROW($V1024)-VALUE(LEFT(W$1,FIND("-",W$1,1)-1))+1):$V1024)/COUNTIF(INDEX($V:$V,ROW($V1024)-VALUE(LEFT(W$1,FIND("-",W$1,1)-1))+1):$V1024,"&lt;0")))),100-100/(1+ABS((SUMIF(INDEX($V:$V,ROW($V1024)-VALUE(LEFT(W$1,FIND("-",W$1,1)-1))+1):$V1024,"&gt;0",INDEX($V:$V,ROW($V1024)-VALUE(LEFT(W$1,FIND("-",W$1,1)-1))+1):$V1024)/VALUE(LEFT(W$1,FIND("-",W$1,1)-1)))/(SUMIF(INDEX($V:$V,ROW($V1024)-VALUE(LEFT(W$1,FIND("-",W$1,1)-1))+1):$V1024,"&lt;0",INDEX($V:$V,ROW($V1024)-VALUE(LEFT(W$1,FIND("-",W$1,1)-1))+1):$V1024)/VALUE(LEFT(W$1,FIND("-",W$1,1)-1)))))))</f>
        <v>54.166666666666629</v>
      </c>
      <c r="Y1024">
        <f>IF(ROW($E1024)&lt;=VALUE(LEFT(Y$1,FIND("-",Y$1,1)-1)),0,MAX(INDEX(C:C,ROW(C1024)-VALUE(LEFT(Y$1,FIND("-",Y$1,1)-1))+1):C1024))</f>
        <v>1.2</v>
      </c>
      <c r="Z1024">
        <f>IF(ROW($E1024)&lt;=VALUE(LEFT(Z$1,FIND("-",Z$1,1)-1)),0,MIN(INDEX(D:D,ROW(D1024)-VALUE(LEFT(Z$1,FIND("-",Z$1,1)-1))+1):D1024))</f>
        <v>1.1200000000000001</v>
      </c>
      <c r="AA1024">
        <f t="shared" si="144"/>
        <v>24.99999999999979</v>
      </c>
      <c r="AB1024">
        <f>IF(ROW($AA1024)&lt;=VALUE(LEFT(AA$1,FIND("-",AA$1,1)-1))+VALUE(LEFT(AB$1,FIND("-",AB$1,1)-1)-1),0,AVERAGE(INDEX($AA:$AA,ROW($AA1024)-VALUE(LEFT(AB$1,FIND("-",AB$1,1)-1))+1):$AA1024))</f>
        <v>27.314814814814621</v>
      </c>
      <c r="AC1024">
        <f>IF(ROW($AA1024)&lt;=VALUE(LEFT(AA$1,FIND("-",AA$1,1)-1))+VALUE(LEFT(AB$1,FIND("-",AB$1,1)-1)-1)+VALUE(LEFT(AC$1,FIND("-",AC$1,1)-1)-1),0,AVERAGE(INDEX($AB:$AB,ROW($AB1024)-VALUE(LEFT(AC$1,FIND("-",AC$1,1)-1))+1):$AB1024))</f>
        <v>35.18518518518502</v>
      </c>
      <c r="AE1024">
        <f t="shared" si="150"/>
        <v>41192544</v>
      </c>
      <c r="AG1024" t="str">
        <f t="shared" si="143"/>
        <v/>
      </c>
    </row>
    <row r="1025" spans="1:33" x14ac:dyDescent="0.25">
      <c r="A1025" s="6">
        <v>37970</v>
      </c>
      <c r="B1025">
        <v>1.1499999999999999</v>
      </c>
      <c r="C1025">
        <v>1.1499999999999999</v>
      </c>
      <c r="D1025">
        <v>1.1399999999999999</v>
      </c>
      <c r="E1025">
        <v>1.1399999999999999</v>
      </c>
      <c r="F1025">
        <v>0.65723399999999998</v>
      </c>
      <c r="G1025">
        <v>46300</v>
      </c>
      <c r="I1025" t="str">
        <f t="shared" si="145"/>
        <v/>
      </c>
      <c r="J1025" t="str">
        <f t="shared" si="146"/>
        <v/>
      </c>
      <c r="K1025" t="str">
        <f t="shared" si="147"/>
        <v/>
      </c>
      <c r="M1025" s="11" t="str">
        <f t="shared" si="142"/>
        <v/>
      </c>
      <c r="O1025">
        <f>IF(ROW($E1025)&lt;=VALUE(LEFT(O$1,FIND("-",O$1,1)-1)),0,IF(ROW($E1025)=VALUE(LEFT(O$1,FIND("-",O$1,1)-1))+1,AVERAGE(INDEX($E:$E,ROW($E1025)-VALUE(LEFT(O$1,FIND("-",O$1,1)-1))):$E1025),($E1025*(2/(VALUE(LEFT(O$1,FIND("-",O$1,1)-1))+1)))+(O1024*(1-(2/(VALUE(LEFT(O$1,FIND("-",O$1,1)-1))+1))))))</f>
        <v>0.95145076671911144</v>
      </c>
      <c r="Q1025">
        <f>IF(ROW($E1025)&lt;=VALUE(LEFT(Q$1,FIND("-",Q$1,1)-1)),0,IF(ROW($E1025)=VALUE(LEFT(Q$1,FIND("-",Q$1,1)-1))+1,AVERAGE(INDEX($E:$E,ROW($E1025)-VALUE(LEFT(Q$1,FIND("-",Q$1,1)-1))):$E1025),($E1025*(2/(VALUE(LEFT(Q$1,FIND("-",Q$1,1)-1))+1)))+(Q1024*(1-(2/(VALUE(LEFT(Q$1,FIND("-",Q$1,1)-1))+1))))))</f>
        <v>1.1494920238968527</v>
      </c>
      <c r="R1025">
        <f>IF(ROW($E1025)&lt;=VALUE(LEFT(R$1,FIND("-",R$1,1)-1)),0,IF(ROW($E1025)=VALUE(LEFT(R$1,FIND("-",R$1,1)-1))+1,AVERAGE(INDEX($E:$E,ROW($E1025)-VALUE(LEFT(R$1,FIND("-",R$1,1)-1))):$E1025),($E1025*(2/(VALUE(LEFT(R$1,FIND("-",R$1,1)-1))+1)))+(R1024*(1-(2/(VALUE(LEFT(R$1,FIND("-",R$1,1)-1))+1))))))</f>
        <v>1.1514743898632216</v>
      </c>
      <c r="S1025">
        <f t="shared" si="148"/>
        <v>-1.9823659663689153E-3</v>
      </c>
      <c r="T1025">
        <f>IF(ROW($E1025)&lt;=MAX(VALUE(LEFT(Q$1,FIND("-",Q$1,1)-1)),VALUE(LEFT(R$1,FIND("-",R$1,1)-1)))+VALUE(LEFT(T$1,FIND("-",T$1,1)-1))-1,0,IF(ROW($E1025)=MAX(VALUE(LEFT(Q$1,FIND("-",Q$1,1)-1)),VALUE(LEFT(R$1,FIND("-",R$1,1)-1)))+VALUE(LEFT(T$1,FIND("-",T$1,1)-1)),AVERAGE(INDEX($S:$S,ROW(S1025)-VALUE(LEFT(T$1,FIND("-",T$1,1)-1))+1):S1025),($S1025*(2/(VALUE(LEFT(T$1,FIND("-",T$1,1)-1))+1)))+(T1024*(1-(2/(VALUE(LEFT(T$1,FIND("-",T$1,1)-1))+1))))))</f>
        <v>1.8710776521724101E-3</v>
      </c>
      <c r="V1025">
        <f t="shared" si="149"/>
        <v>0</v>
      </c>
      <c r="W1025">
        <f>IF(ROW($E1025)&lt;=VALUE(LEFT(W$1,FIND("-",W$1,1)-1))+1,0,IF(ROW($E1024)=VALUE(LEFT(W$1,FIND("-",W$1,1)-1))+1,100-100/(1+ABS((SUMIF(INDEX($V:$V,ROW($V1025)-VALUE(LEFT(W$1,FIND("-",W$1,1)-1))+1):$V1025,"&gt;0",INDEX($V:$V,ROW($V1025)-VALUE(LEFT(W$1,FIND("-",W$1,1)-1))+1):$V1025)/COUNTIF(INDEX($V:$V,ROW($V1025)-VALUE(LEFT(W$1,FIND("-",W$1,1)-1))+1):$V1025,"&gt;0"))/(SUMIF(INDEX($V:$V,ROW($V1025)-VALUE(LEFT(W$1,FIND("-",W$1,1)-1))+1):$V1025,"&lt;0",INDEX($V:$V,ROW($V1025)-VALUE(LEFT(W$1,FIND("-",W$1,1)-1))+1):$V1025)/COUNTIF(INDEX($V:$V,ROW($V1025)-VALUE(LEFT(W$1,FIND("-",W$1,1)-1))+1):$V1025,"&lt;0")))),100-100/(1+ABS((SUMIF(INDEX($V:$V,ROW($V1025)-VALUE(LEFT(W$1,FIND("-",W$1,1)-1))+1):$V1025,"&gt;0",INDEX($V:$V,ROW($V1025)-VALUE(LEFT(W$1,FIND("-",W$1,1)-1))+1):$V1025)/VALUE(LEFT(W$1,FIND("-",W$1,1)-1)))/(SUMIF(INDEX($V:$V,ROW($V1025)-VALUE(LEFT(W$1,FIND("-",W$1,1)-1))+1):$V1025,"&lt;0",INDEX($V:$V,ROW($V1025)-VALUE(LEFT(W$1,FIND("-",W$1,1)-1))+1):$V1025)/VALUE(LEFT(W$1,FIND("-",W$1,1)-1)))))))</f>
        <v>54.166666666666629</v>
      </c>
      <c r="Y1025">
        <f>IF(ROW($E1025)&lt;=VALUE(LEFT(Y$1,FIND("-",Y$1,1)-1)),0,MAX(INDEX(C:C,ROW(C1025)-VALUE(LEFT(Y$1,FIND("-",Y$1,1)-1))+1):C1025))</f>
        <v>1.2</v>
      </c>
      <c r="Z1025">
        <f>IF(ROW($E1025)&lt;=VALUE(LEFT(Z$1,FIND("-",Z$1,1)-1)),0,MIN(INDEX(D:D,ROW(D1025)-VALUE(LEFT(Z$1,FIND("-",Z$1,1)-1))+1):D1025))</f>
        <v>1.1200000000000001</v>
      </c>
      <c r="AA1025">
        <f t="shared" si="144"/>
        <v>24.99999999999979</v>
      </c>
      <c r="AB1025">
        <f>IF(ROW($AA1025)&lt;=VALUE(LEFT(AA$1,FIND("-",AA$1,1)-1))+VALUE(LEFT(AB$1,FIND("-",AB$1,1)-1)-1),0,AVERAGE(INDEX($AA:$AA,ROW($AA1025)-VALUE(LEFT(AB$1,FIND("-",AB$1,1)-1))+1):$AA1025))</f>
        <v>20.833333333333112</v>
      </c>
      <c r="AC1025">
        <f>IF(ROW($AA1025)&lt;=VALUE(LEFT(AA$1,FIND("-",AA$1,1)-1))+VALUE(LEFT(AB$1,FIND("-",AB$1,1)-1)-1)+VALUE(LEFT(AC$1,FIND("-",AC$1,1)-1)-1),0,AVERAGE(INDEX($AB:$AB,ROW($AB1025)-VALUE(LEFT(AC$1,FIND("-",AC$1,1)-1))+1):$AB1025))</f>
        <v>27.314814814814621</v>
      </c>
      <c r="AE1025">
        <f t="shared" si="150"/>
        <v>41192544</v>
      </c>
      <c r="AG1025" t="str">
        <f t="shared" si="143"/>
        <v/>
      </c>
    </row>
    <row r="1026" spans="1:33" x14ac:dyDescent="0.25">
      <c r="A1026" s="6">
        <v>37971</v>
      </c>
      <c r="B1026">
        <v>1.1399999999999999</v>
      </c>
      <c r="C1026">
        <v>1.1399999999999999</v>
      </c>
      <c r="D1026">
        <v>1.1200000000000001</v>
      </c>
      <c r="E1026">
        <v>1.1299999999999999</v>
      </c>
      <c r="F1026">
        <v>0.65146800000000005</v>
      </c>
      <c r="G1026">
        <v>33600</v>
      </c>
      <c r="I1026" t="str">
        <f t="shared" si="145"/>
        <v/>
      </c>
      <c r="J1026" t="str">
        <f t="shared" si="146"/>
        <v/>
      </c>
      <c r="K1026" t="str">
        <f t="shared" si="147"/>
        <v/>
      </c>
      <c r="M1026" s="11" t="str">
        <f t="shared" si="142"/>
        <v/>
      </c>
      <c r="O1026">
        <f>IF(ROW($E1026)&lt;=VALUE(LEFT(O$1,FIND("-",O$1,1)-1)),0,IF(ROW($E1026)=VALUE(LEFT(O$1,FIND("-",O$1,1)-1))+1,AVERAGE(INDEX($E:$E,ROW($E1026)-VALUE(LEFT(O$1,FIND("-",O$1,1)-1))):$E1026),($E1026*(2/(VALUE(LEFT(O$1,FIND("-",O$1,1)-1))+1)))+(O1025*(1-(2/(VALUE(LEFT(O$1,FIND("-",O$1,1)-1))+1))))))</f>
        <v>0.95322737600548857</v>
      </c>
      <c r="Q1026">
        <f>IF(ROW($E1026)&lt;=VALUE(LEFT(Q$1,FIND("-",Q$1,1)-1)),0,IF(ROW($E1026)=VALUE(LEFT(Q$1,FIND("-",Q$1,1)-1))+1,AVERAGE(INDEX($E:$E,ROW($E1026)-VALUE(LEFT(Q$1,FIND("-",Q$1,1)-1))):$E1026),($E1026*(2/(VALUE(LEFT(Q$1,FIND("-",Q$1,1)-1))+1)))+(Q1025*(1-(2/(VALUE(LEFT(Q$1,FIND("-",Q$1,1)-1))+1))))))</f>
        <v>1.1464932509896446</v>
      </c>
      <c r="R1026">
        <f>IF(ROW($E1026)&lt;=VALUE(LEFT(R$1,FIND("-",R$1,1)-1)),0,IF(ROW($E1026)=VALUE(LEFT(R$1,FIND("-",R$1,1)-1))+1,AVERAGE(INDEX($E:$E,ROW($E1026)-VALUE(LEFT(R$1,FIND("-",R$1,1)-1))):$E1026),($E1026*(2/(VALUE(LEFT(R$1,FIND("-",R$1,1)-1))+1)))+(R1025*(1-(2/(VALUE(LEFT(R$1,FIND("-",R$1,1)-1))+1))))))</f>
        <v>1.1498836943177977</v>
      </c>
      <c r="S1026">
        <f t="shared" si="148"/>
        <v>-3.390443328153081E-3</v>
      </c>
      <c r="T1026">
        <f>IF(ROW($E1026)&lt;=MAX(VALUE(LEFT(Q$1,FIND("-",Q$1,1)-1)),VALUE(LEFT(R$1,FIND("-",R$1,1)-1)))+VALUE(LEFT(T$1,FIND("-",T$1,1)-1))-1,0,IF(ROW($E1026)=MAX(VALUE(LEFT(Q$1,FIND("-",Q$1,1)-1)),VALUE(LEFT(R$1,FIND("-",R$1,1)-1)))+VALUE(LEFT(T$1,FIND("-",T$1,1)-1)),AVERAGE(INDEX($S:$S,ROW(S1026)-VALUE(LEFT(T$1,FIND("-",T$1,1)-1))+1):S1026),($S1026*(2/(VALUE(LEFT(T$1,FIND("-",T$1,1)-1))+1)))+(T1025*(1-(2/(VALUE(LEFT(T$1,FIND("-",T$1,1)-1))+1))))))</f>
        <v>8.1877345610731193E-4</v>
      </c>
      <c r="V1026">
        <f t="shared" si="149"/>
        <v>-1.0000000000000009E-2</v>
      </c>
      <c r="W1026">
        <f>IF(ROW($E1026)&lt;=VALUE(LEFT(W$1,FIND("-",W$1,1)-1))+1,0,IF(ROW($E1025)=VALUE(LEFT(W$1,FIND("-",W$1,1)-1))+1,100-100/(1+ABS((SUMIF(INDEX($V:$V,ROW($V1026)-VALUE(LEFT(W$1,FIND("-",W$1,1)-1))+1):$V1026,"&gt;0",INDEX($V:$V,ROW($V1026)-VALUE(LEFT(W$1,FIND("-",W$1,1)-1))+1):$V1026)/COUNTIF(INDEX($V:$V,ROW($V1026)-VALUE(LEFT(W$1,FIND("-",W$1,1)-1))+1):$V1026,"&gt;0"))/(SUMIF(INDEX($V:$V,ROW($V1026)-VALUE(LEFT(W$1,FIND("-",W$1,1)-1))+1):$V1026,"&lt;0",INDEX($V:$V,ROW($V1026)-VALUE(LEFT(W$1,FIND("-",W$1,1)-1))+1):$V1026)/COUNTIF(INDEX($V:$V,ROW($V1026)-VALUE(LEFT(W$1,FIND("-",W$1,1)-1))+1):$V1026,"&lt;0")))),100-100/(1+ABS((SUMIF(INDEX($V:$V,ROW($V1026)-VALUE(LEFT(W$1,FIND("-",W$1,1)-1))+1):$V1026,"&gt;0",INDEX($V:$V,ROW($V1026)-VALUE(LEFT(W$1,FIND("-",W$1,1)-1))+1):$V1026)/VALUE(LEFT(W$1,FIND("-",W$1,1)-1)))/(SUMIF(INDEX($V:$V,ROW($V1026)-VALUE(LEFT(W$1,FIND("-",W$1,1)-1))+1):$V1026,"&lt;0",INDEX($V:$V,ROW($V1026)-VALUE(LEFT(W$1,FIND("-",W$1,1)-1))+1):$V1026)/VALUE(LEFT(W$1,FIND("-",W$1,1)-1)))))))</f>
        <v>51.99999999999995</v>
      </c>
      <c r="Y1026">
        <f>IF(ROW($E1026)&lt;=VALUE(LEFT(Y$1,FIND("-",Y$1,1)-1)),0,MAX(INDEX(C:C,ROW(C1026)-VALUE(LEFT(Y$1,FIND("-",Y$1,1)-1))+1):C1026))</f>
        <v>1.2</v>
      </c>
      <c r="Z1026">
        <f>IF(ROW($E1026)&lt;=VALUE(LEFT(Z$1,FIND("-",Z$1,1)-1)),0,MIN(INDEX(D:D,ROW(D1026)-VALUE(LEFT(Z$1,FIND("-",Z$1,1)-1))+1):D1026))</f>
        <v>1.1200000000000001</v>
      </c>
      <c r="AA1026">
        <f t="shared" si="144"/>
        <v>12.499999999999757</v>
      </c>
      <c r="AB1026">
        <f>IF(ROW($AA1026)&lt;=VALUE(LEFT(AA$1,FIND("-",AA$1,1)-1))+VALUE(LEFT(AB$1,FIND("-",AB$1,1)-1)-1),0,AVERAGE(INDEX($AA:$AA,ROW($AA1026)-VALUE(LEFT(AB$1,FIND("-",AB$1,1)-1))+1):$AA1026))</f>
        <v>20.833333333333112</v>
      </c>
      <c r="AC1026">
        <f>IF(ROW($AA1026)&lt;=VALUE(LEFT(AA$1,FIND("-",AA$1,1)-1))+VALUE(LEFT(AB$1,FIND("-",AB$1,1)-1)-1)+VALUE(LEFT(AC$1,FIND("-",AC$1,1)-1)-1),0,AVERAGE(INDEX($AB:$AB,ROW($AB1026)-VALUE(LEFT(AC$1,FIND("-",AC$1,1)-1))+1):$AB1026))</f>
        <v>22.993827160493613</v>
      </c>
      <c r="AE1026">
        <f t="shared" si="150"/>
        <v>41158944</v>
      </c>
      <c r="AG1026" t="str">
        <f t="shared" si="143"/>
        <v/>
      </c>
    </row>
    <row r="1027" spans="1:33" x14ac:dyDescent="0.25">
      <c r="A1027" s="6">
        <v>37972</v>
      </c>
      <c r="B1027">
        <v>1.1299999999999999</v>
      </c>
      <c r="C1027">
        <v>1.1299999999999999</v>
      </c>
      <c r="D1027">
        <v>1.1000000000000001</v>
      </c>
      <c r="E1027">
        <v>1.1100000000000001</v>
      </c>
      <c r="F1027">
        <v>0.63993800000000001</v>
      </c>
      <c r="G1027">
        <v>237000</v>
      </c>
      <c r="I1027" t="str">
        <f t="shared" si="145"/>
        <v/>
      </c>
      <c r="J1027" t="str">
        <f t="shared" si="146"/>
        <v/>
      </c>
      <c r="K1027" t="str">
        <f t="shared" si="147"/>
        <v>Oversold Above %D</v>
      </c>
      <c r="M1027" s="11" t="str">
        <f t="shared" ref="M1027:M1090" si="151">IF(K1027="Buy","Buy",IF(K1027="Sell","Sell",""))</f>
        <v/>
      </c>
      <c r="O1027">
        <f>IF(ROW($E1027)&lt;=VALUE(LEFT(O$1,FIND("-",O$1,1)-1)),0,IF(ROW($E1027)=VALUE(LEFT(O$1,FIND("-",O$1,1)-1))+1,AVERAGE(INDEX($E:$E,ROW($E1027)-VALUE(LEFT(O$1,FIND("-",O$1,1)-1))):$E1027),($E1027*(2/(VALUE(LEFT(O$1,FIND("-",O$1,1)-1))+1)))+(O1026*(1-(2/(VALUE(LEFT(O$1,FIND("-",O$1,1)-1))+1))))))</f>
        <v>0.95478730261239919</v>
      </c>
      <c r="Q1027">
        <f>IF(ROW($E1027)&lt;=VALUE(LEFT(Q$1,FIND("-",Q$1,1)-1)),0,IF(ROW($E1027)=VALUE(LEFT(Q$1,FIND("-",Q$1,1)-1))+1,AVERAGE(INDEX($E:$E,ROW($E1027)-VALUE(LEFT(Q$1,FIND("-",Q$1,1)-1))):$E1027),($E1027*(2/(VALUE(LEFT(Q$1,FIND("-",Q$1,1)-1))+1)))+(Q1026*(1-(2/(VALUE(LEFT(Q$1,FIND("-",Q$1,1)-1))+1))))))</f>
        <v>1.1408789046835455</v>
      </c>
      <c r="R1027">
        <f>IF(ROW($E1027)&lt;=VALUE(LEFT(R$1,FIND("-",R$1,1)-1)),0,IF(ROW($E1027)=VALUE(LEFT(R$1,FIND("-",R$1,1)-1))+1,AVERAGE(INDEX($E:$E,ROW($E1027)-VALUE(LEFT(R$1,FIND("-",R$1,1)-1))):$E1027),($E1027*(2/(VALUE(LEFT(R$1,FIND("-",R$1,1)-1))+1)))+(R1026*(1-(2/(VALUE(LEFT(R$1,FIND("-",R$1,1)-1))+1))))))</f>
        <v>1.1469293465905535</v>
      </c>
      <c r="S1027">
        <f t="shared" si="148"/>
        <v>-6.0504419070079862E-3</v>
      </c>
      <c r="T1027">
        <f>IF(ROW($E1027)&lt;=MAX(VALUE(LEFT(Q$1,FIND("-",Q$1,1)-1)),VALUE(LEFT(R$1,FIND("-",R$1,1)-1)))+VALUE(LEFT(T$1,FIND("-",T$1,1)-1))-1,0,IF(ROW($E1027)=MAX(VALUE(LEFT(Q$1,FIND("-",Q$1,1)-1)),VALUE(LEFT(R$1,FIND("-",R$1,1)-1)))+VALUE(LEFT(T$1,FIND("-",T$1,1)-1)),AVERAGE(INDEX($S:$S,ROW(S1027)-VALUE(LEFT(T$1,FIND("-",T$1,1)-1))+1):S1027),($S1027*(2/(VALUE(LEFT(T$1,FIND("-",T$1,1)-1))+1)))+(T1026*(1-(2/(VALUE(LEFT(T$1,FIND("-",T$1,1)-1))+1))))))</f>
        <v>-5.5506961651574779E-4</v>
      </c>
      <c r="V1027">
        <f t="shared" si="149"/>
        <v>-1.9999999999999796E-2</v>
      </c>
      <c r="W1027">
        <f>IF(ROW($E1027)&lt;=VALUE(LEFT(W$1,FIND("-",W$1,1)-1))+1,0,IF(ROW($E1026)=VALUE(LEFT(W$1,FIND("-",W$1,1)-1))+1,100-100/(1+ABS((SUMIF(INDEX($V:$V,ROW($V1027)-VALUE(LEFT(W$1,FIND("-",W$1,1)-1))+1):$V1027,"&gt;0",INDEX($V:$V,ROW($V1027)-VALUE(LEFT(W$1,FIND("-",W$1,1)-1))+1):$V1027)/COUNTIF(INDEX($V:$V,ROW($V1027)-VALUE(LEFT(W$1,FIND("-",W$1,1)-1))+1):$V1027,"&gt;0"))/(SUMIF(INDEX($V:$V,ROW($V1027)-VALUE(LEFT(W$1,FIND("-",W$1,1)-1))+1):$V1027,"&lt;0",INDEX($V:$V,ROW($V1027)-VALUE(LEFT(W$1,FIND("-",W$1,1)-1))+1):$V1027)/COUNTIF(INDEX($V:$V,ROW($V1027)-VALUE(LEFT(W$1,FIND("-",W$1,1)-1))+1):$V1027,"&lt;0")))),100-100/(1+ABS((SUMIF(INDEX($V:$V,ROW($V1027)-VALUE(LEFT(W$1,FIND("-",W$1,1)-1))+1):$V1027,"&gt;0",INDEX($V:$V,ROW($V1027)-VALUE(LEFT(W$1,FIND("-",W$1,1)-1))+1):$V1027)/VALUE(LEFT(W$1,FIND("-",W$1,1)-1)))/(SUMIF(INDEX($V:$V,ROW($V1027)-VALUE(LEFT(W$1,FIND("-",W$1,1)-1))+1):$V1027,"&lt;0",INDEX($V:$V,ROW($V1027)-VALUE(LEFT(W$1,FIND("-",W$1,1)-1))+1):$V1027)/VALUE(LEFT(W$1,FIND("-",W$1,1)-1)))))))</f>
        <v>44.000000000000036</v>
      </c>
      <c r="Y1027">
        <f>IF(ROW($E1027)&lt;=VALUE(LEFT(Y$1,FIND("-",Y$1,1)-1)),0,MAX(INDEX(C:C,ROW(C1027)-VALUE(LEFT(Y$1,FIND("-",Y$1,1)-1))+1):C1027))</f>
        <v>1.2</v>
      </c>
      <c r="Z1027">
        <f>IF(ROW($E1027)&lt;=VALUE(LEFT(Z$1,FIND("-",Z$1,1)-1)),0,MIN(INDEX(D:D,ROW(D1027)-VALUE(LEFT(Z$1,FIND("-",Z$1,1)-1))+1):D1027))</f>
        <v>1.1000000000000001</v>
      </c>
      <c r="AA1027">
        <f t="shared" si="144"/>
        <v>10.000000000000023</v>
      </c>
      <c r="AB1027">
        <f>IF(ROW($AA1027)&lt;=VALUE(LEFT(AA$1,FIND("-",AA$1,1)-1))+VALUE(LEFT(AB$1,FIND("-",AB$1,1)-1)-1),0,AVERAGE(INDEX($AA:$AA,ROW($AA1027)-VALUE(LEFT(AB$1,FIND("-",AB$1,1)-1))+1):$AA1027))</f>
        <v>15.833333333333188</v>
      </c>
      <c r="AC1027">
        <f>IF(ROW($AA1027)&lt;=VALUE(LEFT(AA$1,FIND("-",AA$1,1)-1))+VALUE(LEFT(AB$1,FIND("-",AB$1,1)-1)-1)+VALUE(LEFT(AC$1,FIND("-",AC$1,1)-1)-1),0,AVERAGE(INDEX($AB:$AB,ROW($AB1027)-VALUE(LEFT(AC$1,FIND("-",AC$1,1)-1))+1):$AB1027))</f>
        <v>19.166666666666469</v>
      </c>
      <c r="AE1027">
        <f t="shared" si="150"/>
        <v>40921944</v>
      </c>
      <c r="AG1027" t="str">
        <f t="shared" ref="AG1027:AG1090" si="152">IF(K1027="Buy","Buy",IF(K1027="Sell","Sell",""))</f>
        <v/>
      </c>
    </row>
    <row r="1028" spans="1:33" x14ac:dyDescent="0.25">
      <c r="A1028" s="6">
        <v>37973</v>
      </c>
      <c r="B1028">
        <v>1.1200000000000001</v>
      </c>
      <c r="C1028">
        <v>1.1200000000000001</v>
      </c>
      <c r="D1028">
        <v>1.0900000000000001</v>
      </c>
      <c r="E1028">
        <v>1.1100000000000001</v>
      </c>
      <c r="F1028">
        <v>0.63993800000000001</v>
      </c>
      <c r="G1028">
        <v>295800</v>
      </c>
      <c r="I1028" t="str">
        <f t="shared" si="145"/>
        <v/>
      </c>
      <c r="J1028" t="str">
        <f t="shared" si="146"/>
        <v/>
      </c>
      <c r="K1028" t="str">
        <f t="shared" si="147"/>
        <v>Oversold Above %D</v>
      </c>
      <c r="M1028" s="11" t="str">
        <f t="shared" si="151"/>
        <v/>
      </c>
      <c r="O1028">
        <f>IF(ROW($E1028)&lt;=VALUE(LEFT(O$1,FIND("-",O$1,1)-1)),0,IF(ROW($E1028)=VALUE(LEFT(O$1,FIND("-",O$1,1)-1))+1,AVERAGE(INDEX($E:$E,ROW($E1028)-VALUE(LEFT(O$1,FIND("-",O$1,1)-1))):$E1028),($E1028*(2/(VALUE(LEFT(O$1,FIND("-",O$1,1)-1))+1)))+(O1027*(1-(2/(VALUE(LEFT(O$1,FIND("-",O$1,1)-1))+1))))))</f>
        <v>0.95633170756152963</v>
      </c>
      <c r="Q1028">
        <f>IF(ROW($E1028)&lt;=VALUE(LEFT(Q$1,FIND("-",Q$1,1)-1)),0,IF(ROW($E1028)=VALUE(LEFT(Q$1,FIND("-",Q$1,1)-1))+1,AVERAGE(INDEX($E:$E,ROW($E1028)-VALUE(LEFT(Q$1,FIND("-",Q$1,1)-1))):$E1028),($E1028*(2/(VALUE(LEFT(Q$1,FIND("-",Q$1,1)-1))+1)))+(Q1027*(1-(2/(VALUE(LEFT(Q$1,FIND("-",Q$1,1)-1))+1))))))</f>
        <v>1.1361283039629999</v>
      </c>
      <c r="R1028">
        <f>IF(ROW($E1028)&lt;=VALUE(LEFT(R$1,FIND("-",R$1,1)-1)),0,IF(ROW($E1028)=VALUE(LEFT(R$1,FIND("-",R$1,1)-1))+1,AVERAGE(INDEX($E:$E,ROW($E1028)-VALUE(LEFT(R$1,FIND("-",R$1,1)-1))):$E1028),($E1028*(2/(VALUE(LEFT(R$1,FIND("-",R$1,1)-1))+1)))+(R1027*(1-(2/(VALUE(LEFT(R$1,FIND("-",R$1,1)-1))+1))))))</f>
        <v>1.1441938394356976</v>
      </c>
      <c r="S1028">
        <f t="shared" si="148"/>
        <v>-8.0655354726977269E-3</v>
      </c>
      <c r="T1028">
        <f>IF(ROW($E1028)&lt;=MAX(VALUE(LEFT(Q$1,FIND("-",Q$1,1)-1)),VALUE(LEFT(R$1,FIND("-",R$1,1)-1)))+VALUE(LEFT(T$1,FIND("-",T$1,1)-1))-1,0,IF(ROW($E1028)=MAX(VALUE(LEFT(Q$1,FIND("-",Q$1,1)-1)),VALUE(LEFT(R$1,FIND("-",R$1,1)-1)))+VALUE(LEFT(T$1,FIND("-",T$1,1)-1)),AVERAGE(INDEX($S:$S,ROW(S1028)-VALUE(LEFT(T$1,FIND("-",T$1,1)-1))+1):S1028),($S1028*(2/(VALUE(LEFT(T$1,FIND("-",T$1,1)-1))+1)))+(T1027*(1-(2/(VALUE(LEFT(T$1,FIND("-",T$1,1)-1))+1))))))</f>
        <v>-2.0571627877521434E-3</v>
      </c>
      <c r="V1028">
        <f t="shared" si="149"/>
        <v>0</v>
      </c>
      <c r="W1028">
        <f>IF(ROW($E1028)&lt;=VALUE(LEFT(W$1,FIND("-",W$1,1)-1))+1,0,IF(ROW($E1027)=VALUE(LEFT(W$1,FIND("-",W$1,1)-1))+1,100-100/(1+ABS((SUMIF(INDEX($V:$V,ROW($V1028)-VALUE(LEFT(W$1,FIND("-",W$1,1)-1))+1):$V1028,"&gt;0",INDEX($V:$V,ROW($V1028)-VALUE(LEFT(W$1,FIND("-",W$1,1)-1))+1):$V1028)/COUNTIF(INDEX($V:$V,ROW($V1028)-VALUE(LEFT(W$1,FIND("-",W$1,1)-1))+1):$V1028,"&gt;0"))/(SUMIF(INDEX($V:$V,ROW($V1028)-VALUE(LEFT(W$1,FIND("-",W$1,1)-1))+1):$V1028,"&lt;0",INDEX($V:$V,ROW($V1028)-VALUE(LEFT(W$1,FIND("-",W$1,1)-1))+1):$V1028)/COUNTIF(INDEX($V:$V,ROW($V1028)-VALUE(LEFT(W$1,FIND("-",W$1,1)-1))+1):$V1028,"&lt;0")))),100-100/(1+ABS((SUMIF(INDEX($V:$V,ROW($V1028)-VALUE(LEFT(W$1,FIND("-",W$1,1)-1))+1):$V1028,"&gt;0",INDEX($V:$V,ROW($V1028)-VALUE(LEFT(W$1,FIND("-",W$1,1)-1))+1):$V1028)/VALUE(LEFT(W$1,FIND("-",W$1,1)-1)))/(SUMIF(INDEX($V:$V,ROW($V1028)-VALUE(LEFT(W$1,FIND("-",W$1,1)-1))+1):$V1028,"&lt;0",INDEX($V:$V,ROW($V1028)-VALUE(LEFT(W$1,FIND("-",W$1,1)-1))+1):$V1028)/VALUE(LEFT(W$1,FIND("-",W$1,1)-1)))))))</f>
        <v>36.363636363636395</v>
      </c>
      <c r="Y1028">
        <f>IF(ROW($E1028)&lt;=VALUE(LEFT(Y$1,FIND("-",Y$1,1)-1)),0,MAX(INDEX(C:C,ROW(C1028)-VALUE(LEFT(Y$1,FIND("-",Y$1,1)-1))+1):C1028))</f>
        <v>1.2</v>
      </c>
      <c r="Z1028">
        <f>IF(ROW($E1028)&lt;=VALUE(LEFT(Z$1,FIND("-",Z$1,1)-1)),0,MIN(INDEX(D:D,ROW(D1028)-VALUE(LEFT(Z$1,FIND("-",Z$1,1)-1))+1):D1028))</f>
        <v>1.0900000000000001</v>
      </c>
      <c r="AA1028">
        <f t="shared" si="144"/>
        <v>18.181818181818219</v>
      </c>
      <c r="AB1028">
        <f>IF(ROW($AA1028)&lt;=VALUE(LEFT(AA$1,FIND("-",AA$1,1)-1))+VALUE(LEFT(AB$1,FIND("-",AB$1,1)-1)-1),0,AVERAGE(INDEX($AA:$AA,ROW($AA1028)-VALUE(LEFT(AB$1,FIND("-",AB$1,1)-1))+1):$AA1028))</f>
        <v>13.560606060606</v>
      </c>
      <c r="AC1028">
        <f>IF(ROW($AA1028)&lt;=VALUE(LEFT(AA$1,FIND("-",AA$1,1)-1))+VALUE(LEFT(AB$1,FIND("-",AB$1,1)-1)-1)+VALUE(LEFT(AC$1,FIND("-",AC$1,1)-1)-1),0,AVERAGE(INDEX($AB:$AB,ROW($AB1028)-VALUE(LEFT(AC$1,FIND("-",AC$1,1)-1))+1):$AB1028))</f>
        <v>16.7424242424241</v>
      </c>
      <c r="AE1028">
        <f t="shared" si="150"/>
        <v>40921944</v>
      </c>
      <c r="AG1028" t="str">
        <f t="shared" si="152"/>
        <v/>
      </c>
    </row>
    <row r="1029" spans="1:33" x14ac:dyDescent="0.25">
      <c r="A1029" s="6">
        <v>37974</v>
      </c>
      <c r="B1029">
        <v>1.1000000000000001</v>
      </c>
      <c r="C1029">
        <v>1.1200000000000001</v>
      </c>
      <c r="D1029">
        <v>1.1000000000000001</v>
      </c>
      <c r="E1029">
        <v>1.1200000000000001</v>
      </c>
      <c r="F1029">
        <v>0.64570300000000003</v>
      </c>
      <c r="G1029">
        <v>26800</v>
      </c>
      <c r="I1029" t="str">
        <f t="shared" si="145"/>
        <v/>
      </c>
      <c r="J1029" t="str">
        <f t="shared" si="146"/>
        <v/>
      </c>
      <c r="K1029" t="str">
        <f t="shared" si="147"/>
        <v>Oversold Below %D</v>
      </c>
      <c r="M1029" s="11" t="str">
        <f t="shared" si="151"/>
        <v/>
      </c>
      <c r="O1029">
        <f>IF(ROW($E1029)&lt;=VALUE(LEFT(O$1,FIND("-",O$1,1)-1)),0,IF(ROW($E1029)=VALUE(LEFT(O$1,FIND("-",O$1,1)-1))+1,AVERAGE(INDEX($E:$E,ROW($E1029)-VALUE(LEFT(O$1,FIND("-",O$1,1)-1))):$E1029),($E1029*(2/(VALUE(LEFT(O$1,FIND("-",O$1,1)-1))+1)))+(O1028*(1-(2/(VALUE(LEFT(O$1,FIND("-",O$1,1)-1))+1))))))</f>
        <v>0.95796024778479805</v>
      </c>
      <c r="Q1029">
        <f>IF(ROW($E1029)&lt;=VALUE(LEFT(Q$1,FIND("-",Q$1,1)-1)),0,IF(ROW($E1029)=VALUE(LEFT(Q$1,FIND("-",Q$1,1)-1))+1,AVERAGE(INDEX($E:$E,ROW($E1029)-VALUE(LEFT(Q$1,FIND("-",Q$1,1)-1))):$E1029),($E1029*(2/(VALUE(LEFT(Q$1,FIND("-",Q$1,1)-1))+1)))+(Q1028*(1-(2/(VALUE(LEFT(Q$1,FIND("-",Q$1,1)-1))+1))))))</f>
        <v>1.1336470264302307</v>
      </c>
      <c r="R1029">
        <f>IF(ROW($E1029)&lt;=VALUE(LEFT(R$1,FIND("-",R$1,1)-1)),0,IF(ROW($E1029)=VALUE(LEFT(R$1,FIND("-",R$1,1)-1))+1,AVERAGE(INDEX($E:$E,ROW($E1029)-VALUE(LEFT(R$1,FIND("-",R$1,1)-1))):$E1029),($E1029*(2/(VALUE(LEFT(R$1,FIND("-",R$1,1)-1))+1)))+(R1028*(1-(2/(VALUE(LEFT(R$1,FIND("-",R$1,1)-1))+1))))))</f>
        <v>1.1424017031812015</v>
      </c>
      <c r="S1029">
        <f t="shared" si="148"/>
        <v>-8.7546767509707468E-3</v>
      </c>
      <c r="T1029">
        <f>IF(ROW($E1029)&lt;=MAX(VALUE(LEFT(Q$1,FIND("-",Q$1,1)-1)),VALUE(LEFT(R$1,FIND("-",R$1,1)-1)))+VALUE(LEFT(T$1,FIND("-",T$1,1)-1))-1,0,IF(ROW($E1029)=MAX(VALUE(LEFT(Q$1,FIND("-",Q$1,1)-1)),VALUE(LEFT(R$1,FIND("-",R$1,1)-1)))+VALUE(LEFT(T$1,FIND("-",T$1,1)-1)),AVERAGE(INDEX($S:$S,ROW(S1029)-VALUE(LEFT(T$1,FIND("-",T$1,1)-1))+1):S1029),($S1029*(2/(VALUE(LEFT(T$1,FIND("-",T$1,1)-1))+1)))+(T1028*(1-(2/(VALUE(LEFT(T$1,FIND("-",T$1,1)-1))+1))))))</f>
        <v>-3.3966655803958643E-3</v>
      </c>
      <c r="V1029">
        <f t="shared" si="149"/>
        <v>1.0000000000000009E-2</v>
      </c>
      <c r="W1029">
        <f>IF(ROW($E1029)&lt;=VALUE(LEFT(W$1,FIND("-",W$1,1)-1))+1,0,IF(ROW($E1028)=VALUE(LEFT(W$1,FIND("-",W$1,1)-1))+1,100-100/(1+ABS((SUMIF(INDEX($V:$V,ROW($V1029)-VALUE(LEFT(W$1,FIND("-",W$1,1)-1))+1):$V1029,"&gt;0",INDEX($V:$V,ROW($V1029)-VALUE(LEFT(W$1,FIND("-",W$1,1)-1))+1):$V1029)/COUNTIF(INDEX($V:$V,ROW($V1029)-VALUE(LEFT(W$1,FIND("-",W$1,1)-1))+1):$V1029,"&gt;0"))/(SUMIF(INDEX($V:$V,ROW($V1029)-VALUE(LEFT(W$1,FIND("-",W$1,1)-1))+1):$V1029,"&lt;0",INDEX($V:$V,ROW($V1029)-VALUE(LEFT(W$1,FIND("-",W$1,1)-1))+1):$V1029)/COUNTIF(INDEX($V:$V,ROW($V1029)-VALUE(LEFT(W$1,FIND("-",W$1,1)-1))+1):$V1029,"&lt;0")))),100-100/(1+ABS((SUMIF(INDEX($V:$V,ROW($V1029)-VALUE(LEFT(W$1,FIND("-",W$1,1)-1))+1):$V1029,"&gt;0",INDEX($V:$V,ROW($V1029)-VALUE(LEFT(W$1,FIND("-",W$1,1)-1))+1):$V1029)/VALUE(LEFT(W$1,FIND("-",W$1,1)-1)))/(SUMIF(INDEX($V:$V,ROW($V1029)-VALUE(LEFT(W$1,FIND("-",W$1,1)-1))+1):$V1029,"&lt;0",INDEX($V:$V,ROW($V1029)-VALUE(LEFT(W$1,FIND("-",W$1,1)-1))+1):$V1029)/VALUE(LEFT(W$1,FIND("-",W$1,1)-1)))))))</f>
        <v>33.333333333333371</v>
      </c>
      <c r="Y1029">
        <f>IF(ROW($E1029)&lt;=VALUE(LEFT(Y$1,FIND("-",Y$1,1)-1)),0,MAX(INDEX(C:C,ROW(C1029)-VALUE(LEFT(Y$1,FIND("-",Y$1,1)-1))+1):C1029))</f>
        <v>1.2</v>
      </c>
      <c r="Z1029">
        <f>IF(ROW($E1029)&lt;=VALUE(LEFT(Z$1,FIND("-",Z$1,1)-1)),0,MIN(INDEX(D:D,ROW(D1029)-VALUE(LEFT(Z$1,FIND("-",Z$1,1)-1))+1):D1029))</f>
        <v>1.0900000000000001</v>
      </c>
      <c r="AA1029">
        <f t="shared" si="144"/>
        <v>27.272727272727327</v>
      </c>
      <c r="AB1029">
        <f>IF(ROW($AA1029)&lt;=VALUE(LEFT(AA$1,FIND("-",AA$1,1)-1))+VALUE(LEFT(AB$1,FIND("-",AB$1,1)-1)-1),0,AVERAGE(INDEX($AA:$AA,ROW($AA1029)-VALUE(LEFT(AB$1,FIND("-",AB$1,1)-1))+1):$AA1029))</f>
        <v>18.484848484848523</v>
      </c>
      <c r="AC1029">
        <f>IF(ROW($AA1029)&lt;=VALUE(LEFT(AA$1,FIND("-",AA$1,1)-1))+VALUE(LEFT(AB$1,FIND("-",AB$1,1)-1)-1)+VALUE(LEFT(AC$1,FIND("-",AC$1,1)-1)-1),0,AVERAGE(INDEX($AB:$AB,ROW($AB1029)-VALUE(LEFT(AC$1,FIND("-",AC$1,1)-1))+1):$AB1029))</f>
        <v>15.959595959595903</v>
      </c>
      <c r="AE1029">
        <f t="shared" si="150"/>
        <v>40948744</v>
      </c>
      <c r="AG1029" t="str">
        <f t="shared" si="152"/>
        <v/>
      </c>
    </row>
    <row r="1030" spans="1:33" x14ac:dyDescent="0.25">
      <c r="A1030" s="6">
        <v>37977</v>
      </c>
      <c r="B1030">
        <v>1.1399999999999999</v>
      </c>
      <c r="C1030">
        <v>1.1499999999999999</v>
      </c>
      <c r="D1030">
        <v>1.1399999999999999</v>
      </c>
      <c r="E1030">
        <v>1.1399999999999999</v>
      </c>
      <c r="F1030">
        <v>0.65723399999999998</v>
      </c>
      <c r="G1030">
        <v>30000</v>
      </c>
      <c r="I1030" t="str">
        <f t="shared" si="145"/>
        <v/>
      </c>
      <c r="J1030" t="str">
        <f t="shared" si="146"/>
        <v/>
      </c>
      <c r="K1030" t="str">
        <f t="shared" si="147"/>
        <v>Buy</v>
      </c>
      <c r="M1030" s="11" t="str">
        <f t="shared" si="151"/>
        <v>Buy</v>
      </c>
      <c r="O1030">
        <f>IF(ROW($E1030)&lt;=VALUE(LEFT(O$1,FIND("-",O$1,1)-1)),0,IF(ROW($E1030)=VALUE(LEFT(O$1,FIND("-",O$1,1)-1))+1,AVERAGE(INDEX($E:$E,ROW($E1030)-VALUE(LEFT(O$1,FIND("-",O$1,1)-1))):$E1030),($E1030*(2/(VALUE(LEFT(O$1,FIND("-",O$1,1)-1))+1)))+(O1029*(1-(2/(VALUE(LEFT(O$1,FIND("-",O$1,1)-1))+1))))))</f>
        <v>0.95977158860285983</v>
      </c>
      <c r="Q1030">
        <f>IF(ROW($E1030)&lt;=VALUE(LEFT(Q$1,FIND("-",Q$1,1)-1)),0,IF(ROW($E1030)=VALUE(LEFT(Q$1,FIND("-",Q$1,1)-1))+1,AVERAGE(INDEX($E:$E,ROW($E1030)-VALUE(LEFT(Q$1,FIND("-",Q$1,1)-1))):$E1030),($E1030*(2/(VALUE(LEFT(Q$1,FIND("-",Q$1,1)-1))+1)))+(Q1029*(1-(2/(VALUE(LEFT(Q$1,FIND("-",Q$1,1)-1))+1))))))</f>
        <v>1.134624406979426</v>
      </c>
      <c r="R1030">
        <f>IF(ROW($E1030)&lt;=VALUE(LEFT(R$1,FIND("-",R$1,1)-1)),0,IF(ROW($E1030)=VALUE(LEFT(R$1,FIND("-",R$1,1)-1))+1,AVERAGE(INDEX($E:$E,ROW($E1030)-VALUE(LEFT(R$1,FIND("-",R$1,1)-1))):$E1030),($E1030*(2/(VALUE(LEFT(R$1,FIND("-",R$1,1)-1))+1)))+(R1029*(1-(2/(VALUE(LEFT(R$1,FIND("-",R$1,1)-1))+1))))))</f>
        <v>1.1422237992418531</v>
      </c>
      <c r="S1030">
        <f t="shared" si="148"/>
        <v>-7.5993922624271182E-3</v>
      </c>
      <c r="T1030">
        <f>IF(ROW($E1030)&lt;=MAX(VALUE(LEFT(Q$1,FIND("-",Q$1,1)-1)),VALUE(LEFT(R$1,FIND("-",R$1,1)-1)))+VALUE(LEFT(T$1,FIND("-",T$1,1)-1))-1,0,IF(ROW($E1030)=MAX(VALUE(LEFT(Q$1,FIND("-",Q$1,1)-1)),VALUE(LEFT(R$1,FIND("-",R$1,1)-1)))+VALUE(LEFT(T$1,FIND("-",T$1,1)-1)),AVERAGE(INDEX($S:$S,ROW(S1030)-VALUE(LEFT(T$1,FIND("-",T$1,1)-1))+1):S1030),($S1030*(2/(VALUE(LEFT(T$1,FIND("-",T$1,1)-1))+1)))+(T1029*(1-(2/(VALUE(LEFT(T$1,FIND("-",T$1,1)-1))+1))))))</f>
        <v>-4.2372109168021151E-3</v>
      </c>
      <c r="V1030">
        <f t="shared" si="149"/>
        <v>1.9999999999999796E-2</v>
      </c>
      <c r="W1030">
        <f>IF(ROW($E1030)&lt;=VALUE(LEFT(W$1,FIND("-",W$1,1)-1))+1,0,IF(ROW($E1029)=VALUE(LEFT(W$1,FIND("-",W$1,1)-1))+1,100-100/(1+ABS((SUMIF(INDEX($V:$V,ROW($V1030)-VALUE(LEFT(W$1,FIND("-",W$1,1)-1))+1):$V1030,"&gt;0",INDEX($V:$V,ROW($V1030)-VALUE(LEFT(W$1,FIND("-",W$1,1)-1))+1):$V1030)/COUNTIF(INDEX($V:$V,ROW($V1030)-VALUE(LEFT(W$1,FIND("-",W$1,1)-1))+1):$V1030,"&gt;0"))/(SUMIF(INDEX($V:$V,ROW($V1030)-VALUE(LEFT(W$1,FIND("-",W$1,1)-1))+1):$V1030,"&lt;0",INDEX($V:$V,ROW($V1030)-VALUE(LEFT(W$1,FIND("-",W$1,1)-1))+1):$V1030)/COUNTIF(INDEX($V:$V,ROW($V1030)-VALUE(LEFT(W$1,FIND("-",W$1,1)-1))+1):$V1030,"&lt;0")))),100-100/(1+ABS((SUMIF(INDEX($V:$V,ROW($V1030)-VALUE(LEFT(W$1,FIND("-",W$1,1)-1))+1):$V1030,"&gt;0",INDEX($V:$V,ROW($V1030)-VALUE(LEFT(W$1,FIND("-",W$1,1)-1))+1):$V1030)/VALUE(LEFT(W$1,FIND("-",W$1,1)-1)))/(SUMIF(INDEX($V:$V,ROW($V1030)-VALUE(LEFT(W$1,FIND("-",W$1,1)-1))+1):$V1030,"&lt;0",INDEX($V:$V,ROW($V1030)-VALUE(LEFT(W$1,FIND("-",W$1,1)-1))+1):$V1030)/VALUE(LEFT(W$1,FIND("-",W$1,1)-1)))))))</f>
        <v>44.999999999999986</v>
      </c>
      <c r="Y1030">
        <f>IF(ROW($E1030)&lt;=VALUE(LEFT(Y$1,FIND("-",Y$1,1)-1)),0,MAX(INDEX(C:C,ROW(C1030)-VALUE(LEFT(Y$1,FIND("-",Y$1,1)-1))+1):C1030))</f>
        <v>1.2</v>
      </c>
      <c r="Z1030">
        <f>IF(ROW($E1030)&lt;=VALUE(LEFT(Z$1,FIND("-",Z$1,1)-1)),0,MIN(INDEX(D:D,ROW(D1030)-VALUE(LEFT(Z$1,FIND("-",Z$1,1)-1))+1):D1030))</f>
        <v>1.0900000000000001</v>
      </c>
      <c r="AA1030">
        <f t="shared" si="144"/>
        <v>45.45454545454534</v>
      </c>
      <c r="AB1030">
        <f>IF(ROW($AA1030)&lt;=VALUE(LEFT(AA$1,FIND("-",AA$1,1)-1))+VALUE(LEFT(AB$1,FIND("-",AB$1,1)-1)-1),0,AVERAGE(INDEX($AA:$AA,ROW($AA1030)-VALUE(LEFT(AB$1,FIND("-",AB$1,1)-1))+1):$AA1030))</f>
        <v>30.303030303030294</v>
      </c>
      <c r="AC1030">
        <f>IF(ROW($AA1030)&lt;=VALUE(LEFT(AA$1,FIND("-",AA$1,1)-1))+VALUE(LEFT(AB$1,FIND("-",AB$1,1)-1)-1)+VALUE(LEFT(AC$1,FIND("-",AC$1,1)-1)-1),0,AVERAGE(INDEX($AB:$AB,ROW($AB1030)-VALUE(LEFT(AC$1,FIND("-",AC$1,1)-1))+1):$AB1030))</f>
        <v>20.782828282828273</v>
      </c>
      <c r="AE1030">
        <f t="shared" si="150"/>
        <v>40978744</v>
      </c>
      <c r="AG1030" t="str">
        <f t="shared" si="152"/>
        <v>Buy</v>
      </c>
    </row>
    <row r="1031" spans="1:33" x14ac:dyDescent="0.25">
      <c r="A1031" s="6">
        <v>37978</v>
      </c>
      <c r="B1031">
        <v>1.1100000000000001</v>
      </c>
      <c r="C1031">
        <v>1.1499999999999999</v>
      </c>
      <c r="D1031">
        <v>1.1100000000000001</v>
      </c>
      <c r="E1031">
        <v>1.1100000000000001</v>
      </c>
      <c r="F1031">
        <v>0.63993800000000001</v>
      </c>
      <c r="G1031">
        <v>31800</v>
      </c>
      <c r="I1031" t="str">
        <f t="shared" si="145"/>
        <v/>
      </c>
      <c r="J1031" t="str">
        <f t="shared" si="146"/>
        <v/>
      </c>
      <c r="K1031" t="str">
        <f t="shared" si="147"/>
        <v/>
      </c>
      <c r="M1031" s="11" t="str">
        <f t="shared" si="151"/>
        <v/>
      </c>
      <c r="O1031">
        <f>IF(ROW($E1031)&lt;=VALUE(LEFT(O$1,FIND("-",O$1,1)-1)),0,IF(ROW($E1031)=VALUE(LEFT(O$1,FIND("-",O$1,1)-1))+1,AVERAGE(INDEX($E:$E,ROW($E1031)-VALUE(LEFT(O$1,FIND("-",O$1,1)-1))):$E1031),($E1031*(2/(VALUE(LEFT(O$1,FIND("-",O$1,1)-1))+1)))+(O1030*(1-(2/(VALUE(LEFT(O$1,FIND("-",O$1,1)-1))+1))))))</f>
        <v>0.96126639866651309</v>
      </c>
      <c r="Q1031">
        <f>IF(ROW($E1031)&lt;=VALUE(LEFT(Q$1,FIND("-",Q$1,1)-1)),0,IF(ROW($E1031)=VALUE(LEFT(Q$1,FIND("-",Q$1,1)-1))+1,AVERAGE(INDEX($E:$E,ROW($E1031)-VALUE(LEFT(Q$1,FIND("-",Q$1,1)-1))):$E1031),($E1031*(2/(VALUE(LEFT(Q$1,FIND("-",Q$1,1)-1))+1)))+(Q1030*(1-(2/(VALUE(LEFT(Q$1,FIND("-",Q$1,1)-1))+1))))))</f>
        <v>1.1308360366748991</v>
      </c>
      <c r="R1031">
        <f>IF(ROW($E1031)&lt;=VALUE(LEFT(R$1,FIND("-",R$1,1)-1)),0,IF(ROW($E1031)=VALUE(LEFT(R$1,FIND("-",R$1,1)-1))+1,AVERAGE(INDEX($E:$E,ROW($E1031)-VALUE(LEFT(R$1,FIND("-",R$1,1)-1))):$E1031),($E1031*(2/(VALUE(LEFT(R$1,FIND("-",R$1,1)-1))+1)))+(R1030*(1-(2/(VALUE(LEFT(R$1,FIND("-",R$1,1)-1))+1))))))</f>
        <v>1.139836851149864</v>
      </c>
      <c r="S1031">
        <f t="shared" si="148"/>
        <v>-9.0008144749649244E-3</v>
      </c>
      <c r="T1031">
        <f>IF(ROW($E1031)&lt;=MAX(VALUE(LEFT(Q$1,FIND("-",Q$1,1)-1)),VALUE(LEFT(R$1,FIND("-",R$1,1)-1)))+VALUE(LEFT(T$1,FIND("-",T$1,1)-1))-1,0,IF(ROW($E1031)=MAX(VALUE(LEFT(Q$1,FIND("-",Q$1,1)-1)),VALUE(LEFT(R$1,FIND("-",R$1,1)-1)))+VALUE(LEFT(T$1,FIND("-",T$1,1)-1)),AVERAGE(INDEX($S:$S,ROW(S1031)-VALUE(LEFT(T$1,FIND("-",T$1,1)-1))+1):S1031),($S1031*(2/(VALUE(LEFT(T$1,FIND("-",T$1,1)-1))+1)))+(T1030*(1-(2/(VALUE(LEFT(T$1,FIND("-",T$1,1)-1))+1))))))</f>
        <v>-5.1899316284346776E-3</v>
      </c>
      <c r="V1031">
        <f t="shared" si="149"/>
        <v>-2.9999999999999805E-2</v>
      </c>
      <c r="W1031">
        <f>IF(ROW($E1031)&lt;=VALUE(LEFT(W$1,FIND("-",W$1,1)-1))+1,0,IF(ROW($E1030)=VALUE(LEFT(W$1,FIND("-",W$1,1)-1))+1,100-100/(1+ABS((SUMIF(INDEX($V:$V,ROW($V1031)-VALUE(LEFT(W$1,FIND("-",W$1,1)-1))+1):$V1031,"&gt;0",INDEX($V:$V,ROW($V1031)-VALUE(LEFT(W$1,FIND("-",W$1,1)-1))+1):$V1031)/COUNTIF(INDEX($V:$V,ROW($V1031)-VALUE(LEFT(W$1,FIND("-",W$1,1)-1))+1):$V1031,"&gt;0"))/(SUMIF(INDEX($V:$V,ROW($V1031)-VALUE(LEFT(W$1,FIND("-",W$1,1)-1))+1):$V1031,"&lt;0",INDEX($V:$V,ROW($V1031)-VALUE(LEFT(W$1,FIND("-",W$1,1)-1))+1):$V1031)/COUNTIF(INDEX($V:$V,ROW($V1031)-VALUE(LEFT(W$1,FIND("-",W$1,1)-1))+1):$V1031,"&lt;0")))),100-100/(1+ABS((SUMIF(INDEX($V:$V,ROW($V1031)-VALUE(LEFT(W$1,FIND("-",W$1,1)-1))+1):$V1031,"&gt;0",INDEX($V:$V,ROW($V1031)-VALUE(LEFT(W$1,FIND("-",W$1,1)-1))+1):$V1031)/VALUE(LEFT(W$1,FIND("-",W$1,1)-1)))/(SUMIF(INDEX($V:$V,ROW($V1031)-VALUE(LEFT(W$1,FIND("-",W$1,1)-1))+1):$V1031,"&lt;0",INDEX($V:$V,ROW($V1031)-VALUE(LEFT(W$1,FIND("-",W$1,1)-1))+1):$V1031)/VALUE(LEFT(W$1,FIND("-",W$1,1)-1)))))))</f>
        <v>40.909090909090935</v>
      </c>
      <c r="Y1031">
        <f>IF(ROW($E1031)&lt;=VALUE(LEFT(Y$1,FIND("-",Y$1,1)-1)),0,MAX(INDEX(C:C,ROW(C1031)-VALUE(LEFT(Y$1,FIND("-",Y$1,1)-1))+1):C1031))</f>
        <v>1.2</v>
      </c>
      <c r="Z1031">
        <f>IF(ROW($E1031)&lt;=VALUE(LEFT(Z$1,FIND("-",Z$1,1)-1)),0,MIN(INDEX(D:D,ROW(D1031)-VALUE(LEFT(Z$1,FIND("-",Z$1,1)-1))+1):D1031))</f>
        <v>1.0900000000000001</v>
      </c>
      <c r="AA1031">
        <f t="shared" si="144"/>
        <v>18.181818181818219</v>
      </c>
      <c r="AB1031">
        <f>IF(ROW($AA1031)&lt;=VALUE(LEFT(AA$1,FIND("-",AA$1,1)-1))+VALUE(LEFT(AB$1,FIND("-",AB$1,1)-1)-1),0,AVERAGE(INDEX($AA:$AA,ROW($AA1031)-VALUE(LEFT(AB$1,FIND("-",AB$1,1)-1))+1):$AA1031))</f>
        <v>30.303030303030294</v>
      </c>
      <c r="AC1031">
        <f>IF(ROW($AA1031)&lt;=VALUE(LEFT(AA$1,FIND("-",AA$1,1)-1))+VALUE(LEFT(AB$1,FIND("-",AB$1,1)-1)-1)+VALUE(LEFT(AC$1,FIND("-",AC$1,1)-1)-1),0,AVERAGE(INDEX($AB:$AB,ROW($AB1031)-VALUE(LEFT(AC$1,FIND("-",AC$1,1)-1))+1):$AB1031))</f>
        <v>26.36363636363637</v>
      </c>
      <c r="AE1031">
        <f t="shared" si="150"/>
        <v>40946944</v>
      </c>
      <c r="AG1031" t="str">
        <f t="shared" si="152"/>
        <v/>
      </c>
    </row>
    <row r="1032" spans="1:33" x14ac:dyDescent="0.25">
      <c r="A1032" s="6">
        <v>37979</v>
      </c>
      <c r="B1032">
        <v>1.1499999999999999</v>
      </c>
      <c r="C1032">
        <v>1.1499999999999999</v>
      </c>
      <c r="D1032">
        <v>1.1200000000000001</v>
      </c>
      <c r="E1032">
        <v>1.1200000000000001</v>
      </c>
      <c r="F1032">
        <v>0.64570300000000003</v>
      </c>
      <c r="G1032">
        <v>13000</v>
      </c>
      <c r="I1032" t="str">
        <f t="shared" si="145"/>
        <v/>
      </c>
      <c r="J1032" t="str">
        <f t="shared" si="146"/>
        <v>Oversold</v>
      </c>
      <c r="K1032" t="str">
        <f t="shared" si="147"/>
        <v/>
      </c>
      <c r="M1032" s="11" t="str">
        <f t="shared" si="151"/>
        <v/>
      </c>
      <c r="O1032">
        <f>IF(ROW($E1032)&lt;=VALUE(LEFT(O$1,FIND("-",O$1,1)-1)),0,IF(ROW($E1032)=VALUE(LEFT(O$1,FIND("-",O$1,1)-1))+1,AVERAGE(INDEX($E:$E,ROW($E1032)-VALUE(LEFT(O$1,FIND("-",O$1,1)-1))):$E1032),($E1032*(2/(VALUE(LEFT(O$1,FIND("-",O$1,1)-1))+1)))+(O1031*(1-(2/(VALUE(LEFT(O$1,FIND("-",O$1,1)-1))+1))))))</f>
        <v>0.96284583748575181</v>
      </c>
      <c r="Q1032">
        <f>IF(ROW($E1032)&lt;=VALUE(LEFT(Q$1,FIND("-",Q$1,1)-1)),0,IF(ROW($E1032)=VALUE(LEFT(Q$1,FIND("-",Q$1,1)-1))+1,AVERAGE(INDEX($E:$E,ROW($E1032)-VALUE(LEFT(Q$1,FIND("-",Q$1,1)-1))):$E1032),($E1032*(2/(VALUE(LEFT(Q$1,FIND("-",Q$1,1)-1))+1)))+(Q1031*(1-(2/(VALUE(LEFT(Q$1,FIND("-",Q$1,1)-1))+1))))))</f>
        <v>1.12916895410953</v>
      </c>
      <c r="R1032">
        <f>IF(ROW($E1032)&lt;=VALUE(LEFT(R$1,FIND("-",R$1,1)-1)),0,IF(ROW($E1032)=VALUE(LEFT(R$1,FIND("-",R$1,1)-1))+1,AVERAGE(INDEX($E:$E,ROW($E1032)-VALUE(LEFT(R$1,FIND("-",R$1,1)-1))):$E1032),($E1032*(2/(VALUE(LEFT(R$1,FIND("-",R$1,1)-1))+1)))+(R1031*(1-(2/(VALUE(LEFT(R$1,FIND("-",R$1,1)-1))+1))))))</f>
        <v>1.1383674547683926</v>
      </c>
      <c r="S1032">
        <f t="shared" si="148"/>
        <v>-9.1985006588626295E-3</v>
      </c>
      <c r="T1032">
        <f>IF(ROW($E1032)&lt;=MAX(VALUE(LEFT(Q$1,FIND("-",Q$1,1)-1)),VALUE(LEFT(R$1,FIND("-",R$1,1)-1)))+VALUE(LEFT(T$1,FIND("-",T$1,1)-1))-1,0,IF(ROW($E1032)=MAX(VALUE(LEFT(Q$1,FIND("-",Q$1,1)-1)),VALUE(LEFT(R$1,FIND("-",R$1,1)-1)))+VALUE(LEFT(T$1,FIND("-",T$1,1)-1)),AVERAGE(INDEX($S:$S,ROW(S1032)-VALUE(LEFT(T$1,FIND("-",T$1,1)-1))+1):S1032),($S1032*(2/(VALUE(LEFT(T$1,FIND("-",T$1,1)-1))+1)))+(T1031*(1-(2/(VALUE(LEFT(T$1,FIND("-",T$1,1)-1))+1))))))</f>
        <v>-5.9916454345202682E-3</v>
      </c>
      <c r="V1032">
        <f t="shared" si="149"/>
        <v>1.0000000000000009E-2</v>
      </c>
      <c r="W1032">
        <f>IF(ROW($E1032)&lt;=VALUE(LEFT(W$1,FIND("-",W$1,1)-1))+1,0,IF(ROW($E1031)=VALUE(LEFT(W$1,FIND("-",W$1,1)-1))+1,100-100/(1+ABS((SUMIF(INDEX($V:$V,ROW($V1032)-VALUE(LEFT(W$1,FIND("-",W$1,1)-1))+1):$V1032,"&gt;0",INDEX($V:$V,ROW($V1032)-VALUE(LEFT(W$1,FIND("-",W$1,1)-1))+1):$V1032)/COUNTIF(INDEX($V:$V,ROW($V1032)-VALUE(LEFT(W$1,FIND("-",W$1,1)-1))+1):$V1032,"&gt;0"))/(SUMIF(INDEX($V:$V,ROW($V1032)-VALUE(LEFT(W$1,FIND("-",W$1,1)-1))+1):$V1032,"&lt;0",INDEX($V:$V,ROW($V1032)-VALUE(LEFT(W$1,FIND("-",W$1,1)-1))+1):$V1032)/COUNTIF(INDEX($V:$V,ROW($V1032)-VALUE(LEFT(W$1,FIND("-",W$1,1)-1))+1):$V1032,"&lt;0")))),100-100/(1+ABS((SUMIF(INDEX($V:$V,ROW($V1032)-VALUE(LEFT(W$1,FIND("-",W$1,1)-1))+1):$V1032,"&gt;0",INDEX($V:$V,ROW($V1032)-VALUE(LEFT(W$1,FIND("-",W$1,1)-1))+1):$V1032)/VALUE(LEFT(W$1,FIND("-",W$1,1)-1)))/(SUMIF(INDEX($V:$V,ROW($V1032)-VALUE(LEFT(W$1,FIND("-",W$1,1)-1))+1):$V1032,"&lt;0",INDEX($V:$V,ROW($V1032)-VALUE(LEFT(W$1,FIND("-",W$1,1)-1))+1):$V1032)/VALUE(LEFT(W$1,FIND("-",W$1,1)-1)))))))</f>
        <v>27.777777777777757</v>
      </c>
      <c r="Y1032">
        <f>IF(ROW($E1032)&lt;=VALUE(LEFT(Y$1,FIND("-",Y$1,1)-1)),0,MAX(INDEX(C:C,ROW(C1032)-VALUE(LEFT(Y$1,FIND("-",Y$1,1)-1))+1):C1032))</f>
        <v>1.18</v>
      </c>
      <c r="Z1032">
        <f>IF(ROW($E1032)&lt;=VALUE(LEFT(Z$1,FIND("-",Z$1,1)-1)),0,MIN(INDEX(D:D,ROW(D1032)-VALUE(LEFT(Z$1,FIND("-",Z$1,1)-1))+1):D1032))</f>
        <v>1.0900000000000001</v>
      </c>
      <c r="AA1032">
        <f t="shared" si="144"/>
        <v>33.333333333333414</v>
      </c>
      <c r="AB1032">
        <f>IF(ROW($AA1032)&lt;=VALUE(LEFT(AA$1,FIND("-",AA$1,1)-1))+VALUE(LEFT(AB$1,FIND("-",AB$1,1)-1)-1),0,AVERAGE(INDEX($AA:$AA,ROW($AA1032)-VALUE(LEFT(AB$1,FIND("-",AB$1,1)-1))+1):$AA1032))</f>
        <v>32.323232323232325</v>
      </c>
      <c r="AC1032">
        <f>IF(ROW($AA1032)&lt;=VALUE(LEFT(AA$1,FIND("-",AA$1,1)-1))+VALUE(LEFT(AB$1,FIND("-",AB$1,1)-1)-1)+VALUE(LEFT(AC$1,FIND("-",AC$1,1)-1)-1),0,AVERAGE(INDEX($AB:$AB,ROW($AB1032)-VALUE(LEFT(AC$1,FIND("-",AC$1,1)-1))+1):$AB1032))</f>
        <v>30.976430976430972</v>
      </c>
      <c r="AE1032">
        <f t="shared" si="150"/>
        <v>40959944</v>
      </c>
      <c r="AG1032" t="str">
        <f t="shared" si="152"/>
        <v/>
      </c>
    </row>
    <row r="1033" spans="1:33" x14ac:dyDescent="0.25">
      <c r="A1033" s="6">
        <v>37980</v>
      </c>
      <c r="B1033">
        <v>1.1200000000000001</v>
      </c>
      <c r="C1033">
        <v>1.1200000000000001</v>
      </c>
      <c r="D1033">
        <v>1.1200000000000001</v>
      </c>
      <c r="E1033">
        <v>1.1200000000000001</v>
      </c>
      <c r="F1033">
        <v>0.64570300000000003</v>
      </c>
      <c r="G1033">
        <v>0</v>
      </c>
      <c r="I1033" t="str">
        <f t="shared" si="145"/>
        <v/>
      </c>
      <c r="J1033" t="str">
        <f t="shared" si="146"/>
        <v/>
      </c>
      <c r="K1033" t="str">
        <f t="shared" si="147"/>
        <v/>
      </c>
      <c r="M1033" s="11" t="str">
        <f t="shared" si="151"/>
        <v/>
      </c>
      <c r="O1033">
        <f>IF(ROW($E1033)&lt;=VALUE(LEFT(O$1,FIND("-",O$1,1)-1)),0,IF(ROW($E1033)=VALUE(LEFT(O$1,FIND("-",O$1,1)-1))+1,AVERAGE(INDEX($E:$E,ROW($E1033)-VALUE(LEFT(O$1,FIND("-",O$1,1)-1))):$E1033),($E1033*(2/(VALUE(LEFT(O$1,FIND("-",O$1,1)-1))+1)))+(O1032*(1-(2/(VALUE(LEFT(O$1,FIND("-",O$1,1)-1))+1))))))</f>
        <v>0.96440956049584392</v>
      </c>
      <c r="Q1033">
        <f>IF(ROW($E1033)&lt;=VALUE(LEFT(Q$1,FIND("-",Q$1,1)-1)),0,IF(ROW($E1033)=VALUE(LEFT(Q$1,FIND("-",Q$1,1)-1))+1,AVERAGE(INDEX($E:$E,ROW($E1033)-VALUE(LEFT(Q$1,FIND("-",Q$1,1)-1))):$E1033),($E1033*(2/(VALUE(LEFT(Q$1,FIND("-",Q$1,1)-1))+1)))+(Q1032*(1-(2/(VALUE(LEFT(Q$1,FIND("-",Q$1,1)-1))+1))))))</f>
        <v>1.1277583457849869</v>
      </c>
      <c r="R1033">
        <f>IF(ROW($E1033)&lt;=VALUE(LEFT(R$1,FIND("-",R$1,1)-1)),0,IF(ROW($E1033)=VALUE(LEFT(R$1,FIND("-",R$1,1)-1))+1,AVERAGE(INDEX($E:$E,ROW($E1033)-VALUE(LEFT(R$1,FIND("-",R$1,1)-1))):$E1033),($E1033*(2/(VALUE(LEFT(R$1,FIND("-",R$1,1)-1))+1)))+(R1032*(1-(2/(VALUE(LEFT(R$1,FIND("-",R$1,1)-1))+1))))))</f>
        <v>1.1370069025633265</v>
      </c>
      <c r="S1033">
        <f t="shared" si="148"/>
        <v>-9.2485567783395783E-3</v>
      </c>
      <c r="T1033">
        <f>IF(ROW($E1033)&lt;=MAX(VALUE(LEFT(Q$1,FIND("-",Q$1,1)-1)),VALUE(LEFT(R$1,FIND("-",R$1,1)-1)))+VALUE(LEFT(T$1,FIND("-",T$1,1)-1))-1,0,IF(ROW($E1033)=MAX(VALUE(LEFT(Q$1,FIND("-",Q$1,1)-1)),VALUE(LEFT(R$1,FIND("-",R$1,1)-1)))+VALUE(LEFT(T$1,FIND("-",T$1,1)-1)),AVERAGE(INDEX($S:$S,ROW(S1033)-VALUE(LEFT(T$1,FIND("-",T$1,1)-1))+1):S1033),($S1033*(2/(VALUE(LEFT(T$1,FIND("-",T$1,1)-1))+1)))+(T1032*(1-(2/(VALUE(LEFT(T$1,FIND("-",T$1,1)-1))+1))))))</f>
        <v>-6.6430277032841307E-3</v>
      </c>
      <c r="V1033">
        <f t="shared" si="149"/>
        <v>0</v>
      </c>
      <c r="W1033">
        <f>IF(ROW($E1033)&lt;=VALUE(LEFT(W$1,FIND("-",W$1,1)-1))+1,0,IF(ROW($E1032)=VALUE(LEFT(W$1,FIND("-",W$1,1)-1))+1,100-100/(1+ABS((SUMIF(INDEX($V:$V,ROW($V1033)-VALUE(LEFT(W$1,FIND("-",W$1,1)-1))+1):$V1033,"&gt;0",INDEX($V:$V,ROW($V1033)-VALUE(LEFT(W$1,FIND("-",W$1,1)-1))+1):$V1033)/COUNTIF(INDEX($V:$V,ROW($V1033)-VALUE(LEFT(W$1,FIND("-",W$1,1)-1))+1):$V1033,"&gt;0"))/(SUMIF(INDEX($V:$V,ROW($V1033)-VALUE(LEFT(W$1,FIND("-",W$1,1)-1))+1):$V1033,"&lt;0",INDEX($V:$V,ROW($V1033)-VALUE(LEFT(W$1,FIND("-",W$1,1)-1))+1):$V1033)/COUNTIF(INDEX($V:$V,ROW($V1033)-VALUE(LEFT(W$1,FIND("-",W$1,1)-1))+1):$V1033,"&lt;0")))),100-100/(1+ABS((SUMIF(INDEX($V:$V,ROW($V1033)-VALUE(LEFT(W$1,FIND("-",W$1,1)-1))+1):$V1033,"&gt;0",INDEX($V:$V,ROW($V1033)-VALUE(LEFT(W$1,FIND("-",W$1,1)-1))+1):$V1033)/VALUE(LEFT(W$1,FIND("-",W$1,1)-1)))/(SUMIF(INDEX($V:$V,ROW($V1033)-VALUE(LEFT(W$1,FIND("-",W$1,1)-1))+1):$V1033,"&lt;0",INDEX($V:$V,ROW($V1033)-VALUE(LEFT(W$1,FIND("-",W$1,1)-1))+1):$V1033)/VALUE(LEFT(W$1,FIND("-",W$1,1)-1)))))))</f>
        <v>35.714285714285722</v>
      </c>
      <c r="Y1033">
        <f>IF(ROW($E1033)&lt;=VALUE(LEFT(Y$1,FIND("-",Y$1,1)-1)),0,MAX(INDEX(C:C,ROW(C1033)-VALUE(LEFT(Y$1,FIND("-",Y$1,1)-1))+1):C1033))</f>
        <v>1.18</v>
      </c>
      <c r="Z1033">
        <f>IF(ROW($E1033)&lt;=VALUE(LEFT(Z$1,FIND("-",Z$1,1)-1)),0,MIN(INDEX(D:D,ROW(D1033)-VALUE(LEFT(Z$1,FIND("-",Z$1,1)-1))+1):D1033))</f>
        <v>1.0900000000000001</v>
      </c>
      <c r="AA1033">
        <f t="shared" si="144"/>
        <v>33.333333333333414</v>
      </c>
      <c r="AB1033">
        <f>IF(ROW($AA1033)&lt;=VALUE(LEFT(AA$1,FIND("-",AA$1,1)-1))+VALUE(LEFT(AB$1,FIND("-",AB$1,1)-1)-1),0,AVERAGE(INDEX($AA:$AA,ROW($AA1033)-VALUE(LEFT(AB$1,FIND("-",AB$1,1)-1))+1):$AA1033))</f>
        <v>28.282828282828348</v>
      </c>
      <c r="AC1033">
        <f>IF(ROW($AA1033)&lt;=VALUE(LEFT(AA$1,FIND("-",AA$1,1)-1))+VALUE(LEFT(AB$1,FIND("-",AB$1,1)-1)-1)+VALUE(LEFT(AC$1,FIND("-",AC$1,1)-1)-1),0,AVERAGE(INDEX($AB:$AB,ROW($AB1033)-VALUE(LEFT(AC$1,FIND("-",AC$1,1)-1))+1):$AB1033))</f>
        <v>30.303030303030322</v>
      </c>
      <c r="AE1033">
        <f t="shared" si="150"/>
        <v>40959944</v>
      </c>
      <c r="AG1033" t="str">
        <f t="shared" si="152"/>
        <v/>
      </c>
    </row>
    <row r="1034" spans="1:33" x14ac:dyDescent="0.25">
      <c r="A1034" s="6">
        <v>37981</v>
      </c>
      <c r="B1034">
        <v>1.1200000000000001</v>
      </c>
      <c r="C1034">
        <v>1.1399999999999999</v>
      </c>
      <c r="D1034">
        <v>1.1200000000000001</v>
      </c>
      <c r="E1034">
        <v>1.1399999999999999</v>
      </c>
      <c r="F1034">
        <v>0.65723399999999998</v>
      </c>
      <c r="G1034">
        <v>37000</v>
      </c>
      <c r="I1034" t="str">
        <f t="shared" si="145"/>
        <v/>
      </c>
      <c r="J1034" t="str">
        <f t="shared" si="146"/>
        <v/>
      </c>
      <c r="K1034" t="str">
        <f t="shared" si="147"/>
        <v/>
      </c>
      <c r="M1034" s="11" t="str">
        <f t="shared" si="151"/>
        <v/>
      </c>
      <c r="O1034">
        <f>IF(ROW($E1034)&lt;=VALUE(LEFT(O$1,FIND("-",O$1,1)-1)),0,IF(ROW($E1034)=VALUE(LEFT(O$1,FIND("-",O$1,1)-1))+1,AVERAGE(INDEX($E:$E,ROW($E1034)-VALUE(LEFT(O$1,FIND("-",O$1,1)-1))):$E1034),($E1034*(2/(VALUE(LEFT(O$1,FIND("-",O$1,1)-1))+1)))+(O1033*(1-(2/(VALUE(LEFT(O$1,FIND("-",O$1,1)-1))+1))))))</f>
        <v>0.96615672904812411</v>
      </c>
      <c r="Q1034">
        <f>IF(ROW($E1034)&lt;=VALUE(LEFT(Q$1,FIND("-",Q$1,1)-1)),0,IF(ROW($E1034)=VALUE(LEFT(Q$1,FIND("-",Q$1,1)-1))+1,AVERAGE(INDEX($E:$E,ROW($E1034)-VALUE(LEFT(Q$1,FIND("-",Q$1,1)-1))):$E1034),($E1034*(2/(VALUE(LEFT(Q$1,FIND("-",Q$1,1)-1))+1)))+(Q1033*(1-(2/(VALUE(LEFT(Q$1,FIND("-",Q$1,1)-1))+1))))))</f>
        <v>1.1296416772026812</v>
      </c>
      <c r="R1034">
        <f>IF(ROW($E1034)&lt;=VALUE(LEFT(R$1,FIND("-",R$1,1)-1)),0,IF(ROW($E1034)=VALUE(LEFT(R$1,FIND("-",R$1,1)-1))+1,AVERAGE(INDEX($E:$E,ROW($E1034)-VALUE(LEFT(R$1,FIND("-",R$1,1)-1))):$E1034),($E1034*(2/(VALUE(LEFT(R$1,FIND("-",R$1,1)-1))+1)))+(R1033*(1-(2/(VALUE(LEFT(R$1,FIND("-",R$1,1)-1))+1))))))</f>
        <v>1.1372286134845617</v>
      </c>
      <c r="S1034">
        <f t="shared" si="148"/>
        <v>-7.586936281880563E-3</v>
      </c>
      <c r="T1034">
        <f>IF(ROW($E1034)&lt;=MAX(VALUE(LEFT(Q$1,FIND("-",Q$1,1)-1)),VALUE(LEFT(R$1,FIND("-",R$1,1)-1)))+VALUE(LEFT(T$1,FIND("-",T$1,1)-1))-1,0,IF(ROW($E1034)=MAX(VALUE(LEFT(Q$1,FIND("-",Q$1,1)-1)),VALUE(LEFT(R$1,FIND("-",R$1,1)-1)))+VALUE(LEFT(T$1,FIND("-",T$1,1)-1)),AVERAGE(INDEX($S:$S,ROW(S1034)-VALUE(LEFT(T$1,FIND("-",T$1,1)-1))+1):S1034),($S1034*(2/(VALUE(LEFT(T$1,FIND("-",T$1,1)-1))+1)))+(T1033*(1-(2/(VALUE(LEFT(T$1,FIND("-",T$1,1)-1))+1))))))</f>
        <v>-6.8318094190034174E-3</v>
      </c>
      <c r="V1034">
        <f t="shared" si="149"/>
        <v>1.9999999999999796E-2</v>
      </c>
      <c r="W1034">
        <f>IF(ROW($E1034)&lt;=VALUE(LEFT(W$1,FIND("-",W$1,1)-1))+1,0,IF(ROW($E1033)=VALUE(LEFT(W$1,FIND("-",W$1,1)-1))+1,100-100/(1+ABS((SUMIF(INDEX($V:$V,ROW($V1034)-VALUE(LEFT(W$1,FIND("-",W$1,1)-1))+1):$V1034,"&gt;0",INDEX($V:$V,ROW($V1034)-VALUE(LEFT(W$1,FIND("-",W$1,1)-1))+1):$V1034)/COUNTIF(INDEX($V:$V,ROW($V1034)-VALUE(LEFT(W$1,FIND("-",W$1,1)-1))+1):$V1034,"&gt;0"))/(SUMIF(INDEX($V:$V,ROW($V1034)-VALUE(LEFT(W$1,FIND("-",W$1,1)-1))+1):$V1034,"&lt;0",INDEX($V:$V,ROW($V1034)-VALUE(LEFT(W$1,FIND("-",W$1,1)-1))+1):$V1034)/COUNTIF(INDEX($V:$V,ROW($V1034)-VALUE(LEFT(W$1,FIND("-",W$1,1)-1))+1):$V1034,"&lt;0")))),100-100/(1+ABS((SUMIF(INDEX($V:$V,ROW($V1034)-VALUE(LEFT(W$1,FIND("-",W$1,1)-1))+1):$V1034,"&gt;0",INDEX($V:$V,ROW($V1034)-VALUE(LEFT(W$1,FIND("-",W$1,1)-1))+1):$V1034)/VALUE(LEFT(W$1,FIND("-",W$1,1)-1)))/(SUMIF(INDEX($V:$V,ROW($V1034)-VALUE(LEFT(W$1,FIND("-",W$1,1)-1))+1):$V1034,"&lt;0",INDEX($V:$V,ROW($V1034)-VALUE(LEFT(W$1,FIND("-",W$1,1)-1))+1):$V1034)/VALUE(LEFT(W$1,FIND("-",W$1,1)-1)))))))</f>
        <v>46.66666666666665</v>
      </c>
      <c r="Y1034">
        <f>IF(ROW($E1034)&lt;=VALUE(LEFT(Y$1,FIND("-",Y$1,1)-1)),0,MAX(INDEX(C:C,ROW(C1034)-VALUE(LEFT(Y$1,FIND("-",Y$1,1)-1))+1):C1034))</f>
        <v>1.18</v>
      </c>
      <c r="Z1034">
        <f>IF(ROW($E1034)&lt;=VALUE(LEFT(Z$1,FIND("-",Z$1,1)-1)),0,MIN(INDEX(D:D,ROW(D1034)-VALUE(LEFT(Z$1,FIND("-",Z$1,1)-1))+1):D1034))</f>
        <v>1.0900000000000001</v>
      </c>
      <c r="AA1034">
        <f t="shared" si="144"/>
        <v>55.555555555555443</v>
      </c>
      <c r="AB1034">
        <f>IF(ROW($AA1034)&lt;=VALUE(LEFT(AA$1,FIND("-",AA$1,1)-1))+VALUE(LEFT(AB$1,FIND("-",AB$1,1)-1)-1),0,AVERAGE(INDEX($AA:$AA,ROW($AA1034)-VALUE(LEFT(AB$1,FIND("-",AB$1,1)-1))+1):$AA1034))</f>
        <v>40.740740740740755</v>
      </c>
      <c r="AC1034">
        <f>IF(ROW($AA1034)&lt;=VALUE(LEFT(AA$1,FIND("-",AA$1,1)-1))+VALUE(LEFT(AB$1,FIND("-",AB$1,1)-1)-1)+VALUE(LEFT(AC$1,FIND("-",AC$1,1)-1)-1),0,AVERAGE(INDEX($AB:$AB,ROW($AB1034)-VALUE(LEFT(AC$1,FIND("-",AC$1,1)-1))+1):$AB1034))</f>
        <v>33.782267115600476</v>
      </c>
      <c r="AE1034">
        <f t="shared" si="150"/>
        <v>40996944</v>
      </c>
      <c r="AG1034" t="str">
        <f t="shared" si="152"/>
        <v/>
      </c>
    </row>
    <row r="1035" spans="1:33" x14ac:dyDescent="0.25">
      <c r="A1035" s="6">
        <v>37984</v>
      </c>
      <c r="B1035">
        <v>1.1200000000000001</v>
      </c>
      <c r="C1035">
        <v>1.1399999999999999</v>
      </c>
      <c r="D1035">
        <v>1.1200000000000001</v>
      </c>
      <c r="E1035">
        <v>1.1399999999999999</v>
      </c>
      <c r="F1035">
        <v>0.65723399999999998</v>
      </c>
      <c r="G1035">
        <v>18000</v>
      </c>
      <c r="I1035" t="str">
        <f t="shared" si="145"/>
        <v>Bullish</v>
      </c>
      <c r="J1035" t="str">
        <f t="shared" si="146"/>
        <v/>
      </c>
      <c r="K1035" t="str">
        <f t="shared" si="147"/>
        <v/>
      </c>
      <c r="M1035" s="11" t="str">
        <f t="shared" si="151"/>
        <v/>
      </c>
      <c r="O1035">
        <f>IF(ROW($E1035)&lt;=VALUE(LEFT(O$1,FIND("-",O$1,1)-1)),0,IF(ROW($E1035)=VALUE(LEFT(O$1,FIND("-",O$1,1)-1))+1,AVERAGE(INDEX($E:$E,ROW($E1035)-VALUE(LEFT(O$1,FIND("-",O$1,1)-1))):$E1035),($E1035*(2/(VALUE(LEFT(O$1,FIND("-",O$1,1)-1))+1)))+(O1034*(1-(2/(VALUE(LEFT(O$1,FIND("-",O$1,1)-1))+1))))))</f>
        <v>0.96788651283869009</v>
      </c>
      <c r="Q1035">
        <f>IF(ROW($E1035)&lt;=VALUE(LEFT(Q$1,FIND("-",Q$1,1)-1)),0,IF(ROW($E1035)=VALUE(LEFT(Q$1,FIND("-",Q$1,1)-1))+1,AVERAGE(INDEX($E:$E,ROW($E1035)-VALUE(LEFT(Q$1,FIND("-",Q$1,1)-1))):$E1035),($E1035*(2/(VALUE(LEFT(Q$1,FIND("-",Q$1,1)-1))+1)))+(Q1034*(1-(2/(VALUE(LEFT(Q$1,FIND("-",Q$1,1)-1))+1))))))</f>
        <v>1.1312352653253457</v>
      </c>
      <c r="R1035">
        <f>IF(ROW($E1035)&lt;=VALUE(LEFT(R$1,FIND("-",R$1,1)-1)),0,IF(ROW($E1035)=VALUE(LEFT(R$1,FIND("-",R$1,1)-1))+1,AVERAGE(INDEX($E:$E,ROW($E1035)-VALUE(LEFT(R$1,FIND("-",R$1,1)-1))):$E1035),($E1035*(2/(VALUE(LEFT(R$1,FIND("-",R$1,1)-1))+1)))+(R1034*(1-(2/(VALUE(LEFT(R$1,FIND("-",R$1,1)-1))+1))))))</f>
        <v>1.1374339013745942</v>
      </c>
      <c r="S1035">
        <f t="shared" si="148"/>
        <v>-6.1986360492485293E-3</v>
      </c>
      <c r="T1035">
        <f>IF(ROW($E1035)&lt;=MAX(VALUE(LEFT(Q$1,FIND("-",Q$1,1)-1)),VALUE(LEFT(R$1,FIND("-",R$1,1)-1)))+VALUE(LEFT(T$1,FIND("-",T$1,1)-1))-1,0,IF(ROW($E1035)=MAX(VALUE(LEFT(Q$1,FIND("-",Q$1,1)-1)),VALUE(LEFT(R$1,FIND("-",R$1,1)-1)))+VALUE(LEFT(T$1,FIND("-",T$1,1)-1)),AVERAGE(INDEX($S:$S,ROW(S1035)-VALUE(LEFT(T$1,FIND("-",T$1,1)-1))+1):S1035),($S1035*(2/(VALUE(LEFT(T$1,FIND("-",T$1,1)-1))+1)))+(T1034*(1-(2/(VALUE(LEFT(T$1,FIND("-",T$1,1)-1))+1))))))</f>
        <v>-6.7051747450524403E-3</v>
      </c>
      <c r="V1035">
        <f t="shared" si="149"/>
        <v>0</v>
      </c>
      <c r="W1035">
        <f>IF(ROW($E1035)&lt;=VALUE(LEFT(W$1,FIND("-",W$1,1)-1))+1,0,IF(ROW($E1034)=VALUE(LEFT(W$1,FIND("-",W$1,1)-1))+1,100-100/(1+ABS((SUMIF(INDEX($V:$V,ROW($V1035)-VALUE(LEFT(W$1,FIND("-",W$1,1)-1))+1):$V1035,"&gt;0",INDEX($V:$V,ROW($V1035)-VALUE(LEFT(W$1,FIND("-",W$1,1)-1))+1):$V1035)/COUNTIF(INDEX($V:$V,ROW($V1035)-VALUE(LEFT(W$1,FIND("-",W$1,1)-1))+1):$V1035,"&gt;0"))/(SUMIF(INDEX($V:$V,ROW($V1035)-VALUE(LEFT(W$1,FIND("-",W$1,1)-1))+1):$V1035,"&lt;0",INDEX($V:$V,ROW($V1035)-VALUE(LEFT(W$1,FIND("-",W$1,1)-1))+1):$V1035)/COUNTIF(INDEX($V:$V,ROW($V1035)-VALUE(LEFT(W$1,FIND("-",W$1,1)-1))+1):$V1035,"&lt;0")))),100-100/(1+ABS((SUMIF(INDEX($V:$V,ROW($V1035)-VALUE(LEFT(W$1,FIND("-",W$1,1)-1))+1):$V1035,"&gt;0",INDEX($V:$V,ROW($V1035)-VALUE(LEFT(W$1,FIND("-",W$1,1)-1))+1):$V1035)/VALUE(LEFT(W$1,FIND("-",W$1,1)-1)))/(SUMIF(INDEX($V:$V,ROW($V1035)-VALUE(LEFT(W$1,FIND("-",W$1,1)-1))+1):$V1035,"&lt;0",INDEX($V:$V,ROW($V1035)-VALUE(LEFT(W$1,FIND("-",W$1,1)-1))+1):$V1035)/VALUE(LEFT(W$1,FIND("-",W$1,1)-1)))))))</f>
        <v>46.66666666666665</v>
      </c>
      <c r="Y1035">
        <f>IF(ROW($E1035)&lt;=VALUE(LEFT(Y$1,FIND("-",Y$1,1)-1)),0,MAX(INDEX(C:C,ROW(C1035)-VALUE(LEFT(Y$1,FIND("-",Y$1,1)-1))+1):C1035))</f>
        <v>1.18</v>
      </c>
      <c r="Z1035">
        <f>IF(ROW($E1035)&lt;=VALUE(LEFT(Z$1,FIND("-",Z$1,1)-1)),0,MIN(INDEX(D:D,ROW(D1035)-VALUE(LEFT(Z$1,FIND("-",Z$1,1)-1))+1):D1035))</f>
        <v>1.0900000000000001</v>
      </c>
      <c r="AA1035">
        <f t="shared" si="144"/>
        <v>55.555555555555443</v>
      </c>
      <c r="AB1035">
        <f>IF(ROW($AA1035)&lt;=VALUE(LEFT(AA$1,FIND("-",AA$1,1)-1))+VALUE(LEFT(AB$1,FIND("-",AB$1,1)-1)-1),0,AVERAGE(INDEX($AA:$AA,ROW($AA1035)-VALUE(LEFT(AB$1,FIND("-",AB$1,1)-1))+1):$AA1035))</f>
        <v>48.148148148148096</v>
      </c>
      <c r="AC1035">
        <f>IF(ROW($AA1035)&lt;=VALUE(LEFT(AA$1,FIND("-",AA$1,1)-1))+VALUE(LEFT(AB$1,FIND("-",AB$1,1)-1)-1)+VALUE(LEFT(AC$1,FIND("-",AC$1,1)-1)-1),0,AVERAGE(INDEX($AB:$AB,ROW($AB1035)-VALUE(LEFT(AC$1,FIND("-",AC$1,1)-1))+1):$AB1035))</f>
        <v>39.057239057239066</v>
      </c>
      <c r="AE1035">
        <f t="shared" si="150"/>
        <v>40996944</v>
      </c>
      <c r="AG1035" t="str">
        <f t="shared" si="152"/>
        <v/>
      </c>
    </row>
    <row r="1036" spans="1:33" x14ac:dyDescent="0.25">
      <c r="A1036" s="6">
        <v>37985</v>
      </c>
      <c r="B1036">
        <v>1.18</v>
      </c>
      <c r="C1036">
        <v>1.18</v>
      </c>
      <c r="D1036">
        <v>1.1399999999999999</v>
      </c>
      <c r="E1036">
        <v>1.1399999999999999</v>
      </c>
      <c r="F1036">
        <v>0.65723399999999998</v>
      </c>
      <c r="G1036">
        <v>47500</v>
      </c>
      <c r="I1036" t="str">
        <f t="shared" si="145"/>
        <v/>
      </c>
      <c r="J1036" t="str">
        <f t="shared" si="146"/>
        <v/>
      </c>
      <c r="K1036" t="str">
        <f t="shared" si="147"/>
        <v/>
      </c>
      <c r="M1036" s="11" t="str">
        <f t="shared" si="151"/>
        <v/>
      </c>
      <c r="O1036">
        <f>IF(ROW($E1036)&lt;=VALUE(LEFT(O$1,FIND("-",O$1,1)-1)),0,IF(ROW($E1036)=VALUE(LEFT(O$1,FIND("-",O$1,1)-1))+1,AVERAGE(INDEX($E:$E,ROW($E1036)-VALUE(LEFT(O$1,FIND("-",O$1,1)-1))):$E1036),($E1036*(2/(VALUE(LEFT(O$1,FIND("-",O$1,1)-1))+1)))+(O1035*(1-(2/(VALUE(LEFT(O$1,FIND("-",O$1,1)-1))+1))))))</f>
        <v>0.96959908485024549</v>
      </c>
      <c r="Q1036">
        <f>IF(ROW($E1036)&lt;=VALUE(LEFT(Q$1,FIND("-",Q$1,1)-1)),0,IF(ROW($E1036)=VALUE(LEFT(Q$1,FIND("-",Q$1,1)-1))+1,AVERAGE(INDEX($E:$E,ROW($E1036)-VALUE(LEFT(Q$1,FIND("-",Q$1,1)-1))):$E1036),($E1036*(2/(VALUE(LEFT(Q$1,FIND("-",Q$1,1)-1))+1)))+(Q1035*(1-(2/(VALUE(LEFT(Q$1,FIND("-",Q$1,1)-1))+1))))))</f>
        <v>1.1325836860445233</v>
      </c>
      <c r="R1036">
        <f>IF(ROW($E1036)&lt;=VALUE(LEFT(R$1,FIND("-",R$1,1)-1)),0,IF(ROW($E1036)=VALUE(LEFT(R$1,FIND("-",R$1,1)-1))+1,AVERAGE(INDEX($E:$E,ROW($E1036)-VALUE(LEFT(R$1,FIND("-",R$1,1)-1))):$E1036),($E1036*(2/(VALUE(LEFT(R$1,FIND("-",R$1,1)-1))+1)))+(R1035*(1-(2/(VALUE(LEFT(R$1,FIND("-",R$1,1)-1))+1))))))</f>
        <v>1.137623982754254</v>
      </c>
      <c r="S1036">
        <f t="shared" si="148"/>
        <v>-5.0402967097307183E-3</v>
      </c>
      <c r="T1036">
        <f>IF(ROW($E1036)&lt;=MAX(VALUE(LEFT(Q$1,FIND("-",Q$1,1)-1)),VALUE(LEFT(R$1,FIND("-",R$1,1)-1)))+VALUE(LEFT(T$1,FIND("-",T$1,1)-1))-1,0,IF(ROW($E1036)=MAX(VALUE(LEFT(Q$1,FIND("-",Q$1,1)-1)),VALUE(LEFT(R$1,FIND("-",R$1,1)-1)))+VALUE(LEFT(T$1,FIND("-",T$1,1)-1)),AVERAGE(INDEX($S:$S,ROW(S1036)-VALUE(LEFT(T$1,FIND("-",T$1,1)-1))+1):S1036),($S1036*(2/(VALUE(LEFT(T$1,FIND("-",T$1,1)-1))+1)))+(T1035*(1-(2/(VALUE(LEFT(T$1,FIND("-",T$1,1)-1))+1))))))</f>
        <v>-6.372199137988096E-3</v>
      </c>
      <c r="V1036">
        <f t="shared" si="149"/>
        <v>0</v>
      </c>
      <c r="W1036">
        <f>IF(ROW($E1036)&lt;=VALUE(LEFT(W$1,FIND("-",W$1,1)-1))+1,0,IF(ROW($E1035)=VALUE(LEFT(W$1,FIND("-",W$1,1)-1))+1,100-100/(1+ABS((SUMIF(INDEX($V:$V,ROW($V1036)-VALUE(LEFT(W$1,FIND("-",W$1,1)-1))+1):$V1036,"&gt;0",INDEX($V:$V,ROW($V1036)-VALUE(LEFT(W$1,FIND("-",W$1,1)-1))+1):$V1036)/COUNTIF(INDEX($V:$V,ROW($V1036)-VALUE(LEFT(W$1,FIND("-",W$1,1)-1))+1):$V1036,"&gt;0"))/(SUMIF(INDEX($V:$V,ROW($V1036)-VALUE(LEFT(W$1,FIND("-",W$1,1)-1))+1):$V1036,"&lt;0",INDEX($V:$V,ROW($V1036)-VALUE(LEFT(W$1,FIND("-",W$1,1)-1))+1):$V1036)/COUNTIF(INDEX($V:$V,ROW($V1036)-VALUE(LEFT(W$1,FIND("-",W$1,1)-1))+1):$V1036,"&lt;0")))),100-100/(1+ABS((SUMIF(INDEX($V:$V,ROW($V1036)-VALUE(LEFT(W$1,FIND("-",W$1,1)-1))+1):$V1036,"&gt;0",INDEX($V:$V,ROW($V1036)-VALUE(LEFT(W$1,FIND("-",W$1,1)-1))+1):$V1036)/VALUE(LEFT(W$1,FIND("-",W$1,1)-1)))/(SUMIF(INDEX($V:$V,ROW($V1036)-VALUE(LEFT(W$1,FIND("-",W$1,1)-1))+1):$V1036,"&lt;0",INDEX($V:$V,ROW($V1036)-VALUE(LEFT(W$1,FIND("-",W$1,1)-1))+1):$V1036)/VALUE(LEFT(W$1,FIND("-",W$1,1)-1)))))))</f>
        <v>46.66666666666665</v>
      </c>
      <c r="Y1036">
        <f>IF(ROW($E1036)&lt;=VALUE(LEFT(Y$1,FIND("-",Y$1,1)-1)),0,MAX(INDEX(C:C,ROW(C1036)-VALUE(LEFT(Y$1,FIND("-",Y$1,1)-1))+1):C1036))</f>
        <v>1.18</v>
      </c>
      <c r="Z1036">
        <f>IF(ROW($E1036)&lt;=VALUE(LEFT(Z$1,FIND("-",Z$1,1)-1)),0,MIN(INDEX(D:D,ROW(D1036)-VALUE(LEFT(Z$1,FIND("-",Z$1,1)-1))+1):D1036))</f>
        <v>1.0900000000000001</v>
      </c>
      <c r="AA1036">
        <f t="shared" si="144"/>
        <v>55.555555555555443</v>
      </c>
      <c r="AB1036">
        <f>IF(ROW($AA1036)&lt;=VALUE(LEFT(AA$1,FIND("-",AA$1,1)-1))+VALUE(LEFT(AB$1,FIND("-",AB$1,1)-1)-1),0,AVERAGE(INDEX($AA:$AA,ROW($AA1036)-VALUE(LEFT(AB$1,FIND("-",AB$1,1)-1))+1):$AA1036))</f>
        <v>55.555555555555451</v>
      </c>
      <c r="AC1036">
        <f>IF(ROW($AA1036)&lt;=VALUE(LEFT(AA$1,FIND("-",AA$1,1)-1))+VALUE(LEFT(AB$1,FIND("-",AB$1,1)-1)-1)+VALUE(LEFT(AC$1,FIND("-",AC$1,1)-1)-1),0,AVERAGE(INDEX($AB:$AB,ROW($AB1036)-VALUE(LEFT(AC$1,FIND("-",AC$1,1)-1))+1):$AB1036))</f>
        <v>48.148148148148103</v>
      </c>
      <c r="AE1036">
        <f t="shared" si="150"/>
        <v>40996944</v>
      </c>
      <c r="AG1036" t="str">
        <f t="shared" si="152"/>
        <v/>
      </c>
    </row>
    <row r="1037" spans="1:33" x14ac:dyDescent="0.25">
      <c r="A1037" s="6">
        <v>37986</v>
      </c>
      <c r="B1037">
        <v>1.1399999999999999</v>
      </c>
      <c r="C1037">
        <v>1.1499999999999999</v>
      </c>
      <c r="D1037">
        <v>1.1299999999999999</v>
      </c>
      <c r="E1037">
        <v>1.1399999999999999</v>
      </c>
      <c r="F1037">
        <v>0.65723399999999998</v>
      </c>
      <c r="G1037">
        <v>123000</v>
      </c>
      <c r="I1037" t="str">
        <f t="shared" si="145"/>
        <v/>
      </c>
      <c r="J1037" t="str">
        <f t="shared" si="146"/>
        <v/>
      </c>
      <c r="K1037" t="str">
        <f t="shared" si="147"/>
        <v/>
      </c>
      <c r="M1037" s="11" t="str">
        <f t="shared" si="151"/>
        <v/>
      </c>
      <c r="O1037">
        <f>IF(ROW($E1037)&lt;=VALUE(LEFT(O$1,FIND("-",O$1,1)-1)),0,IF(ROW($E1037)=VALUE(LEFT(O$1,FIND("-",O$1,1)-1))+1,AVERAGE(INDEX($E:$E,ROW($E1037)-VALUE(LEFT(O$1,FIND("-",O$1,1)-1))):$E1037),($E1037*(2/(VALUE(LEFT(O$1,FIND("-",O$1,1)-1))+1)))+(O1036*(1-(2/(VALUE(LEFT(O$1,FIND("-",O$1,1)-1))+1))))))</f>
        <v>0.97129461634427294</v>
      </c>
      <c r="Q1037">
        <f>IF(ROW($E1037)&lt;=VALUE(LEFT(Q$1,FIND("-",Q$1,1)-1)),0,IF(ROW($E1037)=VALUE(LEFT(Q$1,FIND("-",Q$1,1)-1))+1,AVERAGE(INDEX($E:$E,ROW($E1037)-VALUE(LEFT(Q$1,FIND("-",Q$1,1)-1))):$E1037),($E1037*(2/(VALUE(LEFT(Q$1,FIND("-",Q$1,1)-1))+1)))+(Q1036*(1-(2/(VALUE(LEFT(Q$1,FIND("-",Q$1,1)-1))+1))))))</f>
        <v>1.133724657422289</v>
      </c>
      <c r="R1037">
        <f>IF(ROW($E1037)&lt;=VALUE(LEFT(R$1,FIND("-",R$1,1)-1)),0,IF(ROW($E1037)=VALUE(LEFT(R$1,FIND("-",R$1,1)-1))+1,AVERAGE(INDEX($E:$E,ROW($E1037)-VALUE(LEFT(R$1,FIND("-",R$1,1)-1))):$E1037),($E1037*(2/(VALUE(LEFT(R$1,FIND("-",R$1,1)-1))+1)))+(R1036*(1-(2/(VALUE(LEFT(R$1,FIND("-",R$1,1)-1))+1))))))</f>
        <v>1.1377999840317168</v>
      </c>
      <c r="S1037">
        <f t="shared" si="148"/>
        <v>-4.0753266094277762E-3</v>
      </c>
      <c r="T1037">
        <f>IF(ROW($E1037)&lt;=MAX(VALUE(LEFT(Q$1,FIND("-",Q$1,1)-1)),VALUE(LEFT(R$1,FIND("-",R$1,1)-1)))+VALUE(LEFT(T$1,FIND("-",T$1,1)-1))-1,0,IF(ROW($E1037)=MAX(VALUE(LEFT(Q$1,FIND("-",Q$1,1)-1)),VALUE(LEFT(R$1,FIND("-",R$1,1)-1)))+VALUE(LEFT(T$1,FIND("-",T$1,1)-1)),AVERAGE(INDEX($S:$S,ROW(S1037)-VALUE(LEFT(T$1,FIND("-",T$1,1)-1))+1):S1037),($S1037*(2/(VALUE(LEFT(T$1,FIND("-",T$1,1)-1))+1)))+(T1036*(1-(2/(VALUE(LEFT(T$1,FIND("-",T$1,1)-1))+1))))))</f>
        <v>-5.9128246322760324E-3</v>
      </c>
      <c r="V1037">
        <f t="shared" si="149"/>
        <v>0</v>
      </c>
      <c r="W1037">
        <f>IF(ROW($E1037)&lt;=VALUE(LEFT(W$1,FIND("-",W$1,1)-1))+1,0,IF(ROW($E1036)=VALUE(LEFT(W$1,FIND("-",W$1,1)-1))+1,100-100/(1+ABS((SUMIF(INDEX($V:$V,ROW($V1037)-VALUE(LEFT(W$1,FIND("-",W$1,1)-1))+1):$V1037,"&gt;0",INDEX($V:$V,ROW($V1037)-VALUE(LEFT(W$1,FIND("-",W$1,1)-1))+1):$V1037)/COUNTIF(INDEX($V:$V,ROW($V1037)-VALUE(LEFT(W$1,FIND("-",W$1,1)-1))+1):$V1037,"&gt;0"))/(SUMIF(INDEX($V:$V,ROW($V1037)-VALUE(LEFT(W$1,FIND("-",W$1,1)-1))+1):$V1037,"&lt;0",INDEX($V:$V,ROW($V1037)-VALUE(LEFT(W$1,FIND("-",W$1,1)-1))+1):$V1037)/COUNTIF(INDEX($V:$V,ROW($V1037)-VALUE(LEFT(W$1,FIND("-",W$1,1)-1))+1):$V1037,"&lt;0")))),100-100/(1+ABS((SUMIF(INDEX($V:$V,ROW($V1037)-VALUE(LEFT(W$1,FIND("-",W$1,1)-1))+1):$V1037,"&gt;0",INDEX($V:$V,ROW($V1037)-VALUE(LEFT(W$1,FIND("-",W$1,1)-1))+1):$V1037)/VALUE(LEFT(W$1,FIND("-",W$1,1)-1)))/(SUMIF(INDEX($V:$V,ROW($V1037)-VALUE(LEFT(W$1,FIND("-",W$1,1)-1))+1):$V1037,"&lt;0",INDEX($V:$V,ROW($V1037)-VALUE(LEFT(W$1,FIND("-",W$1,1)-1))+1):$V1037)/VALUE(LEFT(W$1,FIND("-",W$1,1)-1)))))))</f>
        <v>53.846153846153868</v>
      </c>
      <c r="Y1037">
        <f>IF(ROW($E1037)&lt;=VALUE(LEFT(Y$1,FIND("-",Y$1,1)-1)),0,MAX(INDEX(C:C,ROW(C1037)-VALUE(LEFT(Y$1,FIND("-",Y$1,1)-1))+1):C1037))</f>
        <v>1.18</v>
      </c>
      <c r="Z1037">
        <f>IF(ROW($E1037)&lt;=VALUE(LEFT(Z$1,FIND("-",Z$1,1)-1)),0,MIN(INDEX(D:D,ROW(D1037)-VALUE(LEFT(Z$1,FIND("-",Z$1,1)-1))+1):D1037))</f>
        <v>1.0900000000000001</v>
      </c>
      <c r="AA1037">
        <f t="shared" si="144"/>
        <v>55.555555555555443</v>
      </c>
      <c r="AB1037">
        <f>IF(ROW($AA1037)&lt;=VALUE(LEFT(AA$1,FIND("-",AA$1,1)-1))+VALUE(LEFT(AB$1,FIND("-",AB$1,1)-1)-1),0,AVERAGE(INDEX($AA:$AA,ROW($AA1037)-VALUE(LEFT(AB$1,FIND("-",AB$1,1)-1))+1):$AA1037))</f>
        <v>55.555555555555451</v>
      </c>
      <c r="AC1037">
        <f>IF(ROW($AA1037)&lt;=VALUE(LEFT(AA$1,FIND("-",AA$1,1)-1))+VALUE(LEFT(AB$1,FIND("-",AB$1,1)-1)-1)+VALUE(LEFT(AC$1,FIND("-",AC$1,1)-1)-1),0,AVERAGE(INDEX($AB:$AB,ROW($AB1037)-VALUE(LEFT(AC$1,FIND("-",AC$1,1)-1))+1):$AB1037))</f>
        <v>53.086419753086339</v>
      </c>
      <c r="AE1037">
        <f t="shared" si="150"/>
        <v>40996944</v>
      </c>
      <c r="AG1037" t="str">
        <f t="shared" si="152"/>
        <v/>
      </c>
    </row>
    <row r="1038" spans="1:33" x14ac:dyDescent="0.25">
      <c r="A1038" s="6">
        <v>37987</v>
      </c>
      <c r="B1038">
        <v>1.1399999999999999</v>
      </c>
      <c r="C1038">
        <v>1.1399999999999999</v>
      </c>
      <c r="D1038">
        <v>1.1399999999999999</v>
      </c>
      <c r="E1038">
        <v>1.1399999999999999</v>
      </c>
      <c r="F1038">
        <v>0.65723399999999998</v>
      </c>
      <c r="G1038">
        <v>0</v>
      </c>
      <c r="I1038" t="str">
        <f t="shared" si="145"/>
        <v/>
      </c>
      <c r="J1038" t="str">
        <f t="shared" si="146"/>
        <v/>
      </c>
      <c r="K1038" t="str">
        <f t="shared" si="147"/>
        <v/>
      </c>
      <c r="M1038" s="11" t="str">
        <f t="shared" si="151"/>
        <v/>
      </c>
      <c r="O1038">
        <f>IF(ROW($E1038)&lt;=VALUE(LEFT(O$1,FIND("-",O$1,1)-1)),0,IF(ROW($E1038)=VALUE(LEFT(O$1,FIND("-",O$1,1)-1))+1,AVERAGE(INDEX($E:$E,ROW($E1038)-VALUE(LEFT(O$1,FIND("-",O$1,1)-1))):$E1038),($E1038*(2/(VALUE(LEFT(O$1,FIND("-",O$1,1)-1))+1)))+(O1037*(1-(2/(VALUE(LEFT(O$1,FIND("-",O$1,1)-1))+1))))))</f>
        <v>0.97297327687816082</v>
      </c>
      <c r="Q1038">
        <f>IF(ROW($E1038)&lt;=VALUE(LEFT(Q$1,FIND("-",Q$1,1)-1)),0,IF(ROW($E1038)=VALUE(LEFT(Q$1,FIND("-",Q$1,1)-1))+1,AVERAGE(INDEX($E:$E,ROW($E1038)-VALUE(LEFT(Q$1,FIND("-",Q$1,1)-1))):$E1038),($E1038*(2/(VALUE(LEFT(Q$1,FIND("-",Q$1,1)-1))+1)))+(Q1037*(1-(2/(VALUE(LEFT(Q$1,FIND("-",Q$1,1)-1))+1))))))</f>
        <v>1.1346900947419369</v>
      </c>
      <c r="R1038">
        <f>IF(ROW($E1038)&lt;=VALUE(LEFT(R$1,FIND("-",R$1,1)-1)),0,IF(ROW($E1038)=VALUE(LEFT(R$1,FIND("-",R$1,1)-1))+1,AVERAGE(INDEX($E:$E,ROW($E1038)-VALUE(LEFT(R$1,FIND("-",R$1,1)-1))):$E1038),($E1038*(2/(VALUE(LEFT(R$1,FIND("-",R$1,1)-1))+1)))+(R1037*(1-(2/(VALUE(LEFT(R$1,FIND("-",R$1,1)-1))+1))))))</f>
        <v>1.1379629481775155</v>
      </c>
      <c r="S1038">
        <f t="shared" si="148"/>
        <v>-3.2728534355785932E-3</v>
      </c>
      <c r="T1038">
        <f>IF(ROW($E1038)&lt;=MAX(VALUE(LEFT(Q$1,FIND("-",Q$1,1)-1)),VALUE(LEFT(R$1,FIND("-",R$1,1)-1)))+VALUE(LEFT(T$1,FIND("-",T$1,1)-1))-1,0,IF(ROW($E1038)=MAX(VALUE(LEFT(Q$1,FIND("-",Q$1,1)-1)),VALUE(LEFT(R$1,FIND("-",R$1,1)-1)))+VALUE(LEFT(T$1,FIND("-",T$1,1)-1)),AVERAGE(INDEX($S:$S,ROW(S1038)-VALUE(LEFT(T$1,FIND("-",T$1,1)-1))+1):S1038),($S1038*(2/(VALUE(LEFT(T$1,FIND("-",T$1,1)-1))+1)))+(T1037*(1-(2/(VALUE(LEFT(T$1,FIND("-",T$1,1)-1))+1))))))</f>
        <v>-5.3848303929365446E-3</v>
      </c>
      <c r="V1038">
        <f t="shared" si="149"/>
        <v>0</v>
      </c>
      <c r="W1038">
        <f>IF(ROW($E1038)&lt;=VALUE(LEFT(W$1,FIND("-",W$1,1)-1))+1,0,IF(ROW($E1037)=VALUE(LEFT(W$1,FIND("-",W$1,1)-1))+1,100-100/(1+ABS((SUMIF(INDEX($V:$V,ROW($V1038)-VALUE(LEFT(W$1,FIND("-",W$1,1)-1))+1):$V1038,"&gt;0",INDEX($V:$V,ROW($V1038)-VALUE(LEFT(W$1,FIND("-",W$1,1)-1))+1):$V1038)/COUNTIF(INDEX($V:$V,ROW($V1038)-VALUE(LEFT(W$1,FIND("-",W$1,1)-1))+1):$V1038,"&gt;0"))/(SUMIF(INDEX($V:$V,ROW($V1038)-VALUE(LEFT(W$1,FIND("-",W$1,1)-1))+1):$V1038,"&lt;0",INDEX($V:$V,ROW($V1038)-VALUE(LEFT(W$1,FIND("-",W$1,1)-1))+1):$V1038)/COUNTIF(INDEX($V:$V,ROW($V1038)-VALUE(LEFT(W$1,FIND("-",W$1,1)-1))+1):$V1038,"&lt;0")))),100-100/(1+ABS((SUMIF(INDEX($V:$V,ROW($V1038)-VALUE(LEFT(W$1,FIND("-",W$1,1)-1))+1):$V1038,"&gt;0",INDEX($V:$V,ROW($V1038)-VALUE(LEFT(W$1,FIND("-",W$1,1)-1))+1):$V1038)/VALUE(LEFT(W$1,FIND("-",W$1,1)-1)))/(SUMIF(INDEX($V:$V,ROW($V1038)-VALUE(LEFT(W$1,FIND("-",W$1,1)-1))+1):$V1038,"&lt;0",INDEX($V:$V,ROW($V1038)-VALUE(LEFT(W$1,FIND("-",W$1,1)-1))+1):$V1038)/VALUE(LEFT(W$1,FIND("-",W$1,1)-1)))))))</f>
        <v>50</v>
      </c>
      <c r="Y1038">
        <f>IF(ROW($E1038)&lt;=VALUE(LEFT(Y$1,FIND("-",Y$1,1)-1)),0,MAX(INDEX(C:C,ROW(C1038)-VALUE(LEFT(Y$1,FIND("-",Y$1,1)-1))+1):C1038))</f>
        <v>1.18</v>
      </c>
      <c r="Z1038">
        <f>IF(ROW($E1038)&lt;=VALUE(LEFT(Z$1,FIND("-",Z$1,1)-1)),0,MIN(INDEX(D:D,ROW(D1038)-VALUE(LEFT(Z$1,FIND("-",Z$1,1)-1))+1):D1038))</f>
        <v>1.0900000000000001</v>
      </c>
      <c r="AA1038">
        <f t="shared" si="144"/>
        <v>55.555555555555443</v>
      </c>
      <c r="AB1038">
        <f>IF(ROW($AA1038)&lt;=VALUE(LEFT(AA$1,FIND("-",AA$1,1)-1))+VALUE(LEFT(AB$1,FIND("-",AB$1,1)-1)-1),0,AVERAGE(INDEX($AA:$AA,ROW($AA1038)-VALUE(LEFT(AB$1,FIND("-",AB$1,1)-1))+1):$AA1038))</f>
        <v>55.555555555555451</v>
      </c>
      <c r="AC1038">
        <f>IF(ROW($AA1038)&lt;=VALUE(LEFT(AA$1,FIND("-",AA$1,1)-1))+VALUE(LEFT(AB$1,FIND("-",AB$1,1)-1)-1)+VALUE(LEFT(AC$1,FIND("-",AC$1,1)-1)-1),0,AVERAGE(INDEX($AB:$AB,ROW($AB1038)-VALUE(LEFT(AC$1,FIND("-",AC$1,1)-1))+1):$AB1038))</f>
        <v>55.555555555555451</v>
      </c>
      <c r="AE1038">
        <f t="shared" si="150"/>
        <v>40996944</v>
      </c>
      <c r="AG1038" t="str">
        <f t="shared" si="152"/>
        <v/>
      </c>
    </row>
    <row r="1039" spans="1:33" x14ac:dyDescent="0.25">
      <c r="A1039" s="6">
        <v>37988</v>
      </c>
      <c r="B1039">
        <v>1.1599999999999999</v>
      </c>
      <c r="C1039">
        <v>1.1599999999999999</v>
      </c>
      <c r="D1039">
        <v>1.1399999999999999</v>
      </c>
      <c r="E1039">
        <v>1.1499999999999999</v>
      </c>
      <c r="F1039">
        <v>0.662999</v>
      </c>
      <c r="G1039">
        <v>18200</v>
      </c>
      <c r="I1039" t="str">
        <f t="shared" si="145"/>
        <v/>
      </c>
      <c r="J1039" t="str">
        <f t="shared" si="146"/>
        <v/>
      </c>
      <c r="K1039" t="str">
        <f t="shared" si="147"/>
        <v/>
      </c>
      <c r="M1039" s="11" t="str">
        <f t="shared" si="151"/>
        <v/>
      </c>
      <c r="O1039">
        <f>IF(ROW($E1039)&lt;=VALUE(LEFT(O$1,FIND("-",O$1,1)-1)),0,IF(ROW($E1039)=VALUE(LEFT(O$1,FIND("-",O$1,1)-1))+1,AVERAGE(INDEX($E:$E,ROW($E1039)-VALUE(LEFT(O$1,FIND("-",O$1,1)-1))):$E1039),($E1039*(2/(VALUE(LEFT(O$1,FIND("-",O$1,1)-1))+1)))+(O1038*(1-(2/(VALUE(LEFT(O$1,FIND("-",O$1,1)-1))+1))))))</f>
        <v>0.97473473680972145</v>
      </c>
      <c r="Q1039">
        <f>IF(ROW($E1039)&lt;=VALUE(LEFT(Q$1,FIND("-",Q$1,1)-1)),0,IF(ROW($E1039)=VALUE(LEFT(Q$1,FIND("-",Q$1,1)-1))+1,AVERAGE(INDEX($E:$E,ROW($E1039)-VALUE(LEFT(Q$1,FIND("-",Q$1,1)-1))):$E1039),($E1039*(2/(VALUE(LEFT(Q$1,FIND("-",Q$1,1)-1))+1)))+(Q1038*(1-(2/(VALUE(LEFT(Q$1,FIND("-",Q$1,1)-1))+1))))))</f>
        <v>1.1370454647816388</v>
      </c>
      <c r="R1039">
        <f>IF(ROW($E1039)&lt;=VALUE(LEFT(R$1,FIND("-",R$1,1)-1)),0,IF(ROW($E1039)=VALUE(LEFT(R$1,FIND("-",R$1,1)-1))+1,AVERAGE(INDEX($E:$E,ROW($E1039)-VALUE(LEFT(R$1,FIND("-",R$1,1)-1))):$E1039),($E1039*(2/(VALUE(LEFT(R$1,FIND("-",R$1,1)-1))+1)))+(R1038*(1-(2/(VALUE(LEFT(R$1,FIND("-",R$1,1)-1))+1))))))</f>
        <v>1.1388545816458477</v>
      </c>
      <c r="S1039">
        <f t="shared" si="148"/>
        <v>-1.8091168642089261E-3</v>
      </c>
      <c r="T1039">
        <f>IF(ROW($E1039)&lt;=MAX(VALUE(LEFT(Q$1,FIND("-",Q$1,1)-1)),VALUE(LEFT(R$1,FIND("-",R$1,1)-1)))+VALUE(LEFT(T$1,FIND("-",T$1,1)-1))-1,0,IF(ROW($E1039)=MAX(VALUE(LEFT(Q$1,FIND("-",Q$1,1)-1)),VALUE(LEFT(R$1,FIND("-",R$1,1)-1)))+VALUE(LEFT(T$1,FIND("-",T$1,1)-1)),AVERAGE(INDEX($S:$S,ROW(S1039)-VALUE(LEFT(T$1,FIND("-",T$1,1)-1))+1):S1039),($S1039*(2/(VALUE(LEFT(T$1,FIND("-",T$1,1)-1))+1)))+(T1038*(1-(2/(VALUE(LEFT(T$1,FIND("-",T$1,1)-1))+1))))))</f>
        <v>-4.6696876871910207E-3</v>
      </c>
      <c r="V1039">
        <f t="shared" si="149"/>
        <v>1.0000000000000009E-2</v>
      </c>
      <c r="W1039">
        <f>IF(ROW($E1039)&lt;=VALUE(LEFT(W$1,FIND("-",W$1,1)-1))+1,0,IF(ROW($E1038)=VALUE(LEFT(W$1,FIND("-",W$1,1)-1))+1,100-100/(1+ABS((SUMIF(INDEX($V:$V,ROW($V1039)-VALUE(LEFT(W$1,FIND("-",W$1,1)-1))+1):$V1039,"&gt;0",INDEX($V:$V,ROW($V1039)-VALUE(LEFT(W$1,FIND("-",W$1,1)-1))+1):$V1039)/COUNTIF(INDEX($V:$V,ROW($V1039)-VALUE(LEFT(W$1,FIND("-",W$1,1)-1))+1):$V1039,"&gt;0"))/(SUMIF(INDEX($V:$V,ROW($V1039)-VALUE(LEFT(W$1,FIND("-",W$1,1)-1))+1):$V1039,"&lt;0",INDEX($V:$V,ROW($V1039)-VALUE(LEFT(W$1,FIND("-",W$1,1)-1))+1):$V1039)/COUNTIF(INDEX($V:$V,ROW($V1039)-VALUE(LEFT(W$1,FIND("-",W$1,1)-1))+1):$V1039,"&lt;0")))),100-100/(1+ABS((SUMIF(INDEX($V:$V,ROW($V1039)-VALUE(LEFT(W$1,FIND("-",W$1,1)-1))+1):$V1039,"&gt;0",INDEX($V:$V,ROW($V1039)-VALUE(LEFT(W$1,FIND("-",W$1,1)-1))+1):$V1039)/VALUE(LEFT(W$1,FIND("-",W$1,1)-1)))/(SUMIF(INDEX($V:$V,ROW($V1039)-VALUE(LEFT(W$1,FIND("-",W$1,1)-1))+1):$V1039,"&lt;0",INDEX($V:$V,ROW($V1039)-VALUE(LEFT(W$1,FIND("-",W$1,1)-1))+1):$V1039)/VALUE(LEFT(W$1,FIND("-",W$1,1)-1)))))))</f>
        <v>53.846153846153868</v>
      </c>
      <c r="Y1039">
        <f>IF(ROW($E1039)&lt;=VALUE(LEFT(Y$1,FIND("-",Y$1,1)-1)),0,MAX(INDEX(C:C,ROW(C1039)-VALUE(LEFT(Y$1,FIND("-",Y$1,1)-1))+1):C1039))</f>
        <v>1.18</v>
      </c>
      <c r="Z1039">
        <f>IF(ROW($E1039)&lt;=VALUE(LEFT(Z$1,FIND("-",Z$1,1)-1)),0,MIN(INDEX(D:D,ROW(D1039)-VALUE(LEFT(Z$1,FIND("-",Z$1,1)-1))+1):D1039))</f>
        <v>1.0900000000000001</v>
      </c>
      <c r="AA1039">
        <f t="shared" ref="AA1039:AA1102" si="153">IF(ROW($E1039)&lt;=VALUE(LEFT(AA$1,FIND("-",AA$1,1)-1)),0,(($E1039-$Z1039)/($Y1039-$Z1039))*100)</f>
        <v>66.666666666666586</v>
      </c>
      <c r="AB1039">
        <f>IF(ROW($AA1039)&lt;=VALUE(LEFT(AA$1,FIND("-",AA$1,1)-1))+VALUE(LEFT(AB$1,FIND("-",AB$1,1)-1)-1),0,AVERAGE(INDEX($AA:$AA,ROW($AA1039)-VALUE(LEFT(AB$1,FIND("-",AB$1,1)-1))+1):$AA1039))</f>
        <v>59.25925925925916</v>
      </c>
      <c r="AC1039">
        <f>IF(ROW($AA1039)&lt;=VALUE(LEFT(AA$1,FIND("-",AA$1,1)-1))+VALUE(LEFT(AB$1,FIND("-",AB$1,1)-1)-1)+VALUE(LEFT(AC$1,FIND("-",AC$1,1)-1)-1),0,AVERAGE(INDEX($AB:$AB,ROW($AB1039)-VALUE(LEFT(AC$1,FIND("-",AC$1,1)-1))+1):$AB1039))</f>
        <v>56.79012345679002</v>
      </c>
      <c r="AE1039">
        <f t="shared" si="150"/>
        <v>41015144</v>
      </c>
      <c r="AG1039" t="str">
        <f t="shared" si="152"/>
        <v/>
      </c>
    </row>
    <row r="1040" spans="1:33" x14ac:dyDescent="0.25">
      <c r="A1040" s="6">
        <v>37991</v>
      </c>
      <c r="B1040">
        <v>1.1399999999999999</v>
      </c>
      <c r="C1040">
        <v>1.1399999999999999</v>
      </c>
      <c r="D1040">
        <v>1.1399999999999999</v>
      </c>
      <c r="E1040">
        <v>1.1399999999999999</v>
      </c>
      <c r="F1040">
        <v>0.65723399999999998</v>
      </c>
      <c r="G1040">
        <v>27000</v>
      </c>
      <c r="I1040" t="str">
        <f t="shared" si="145"/>
        <v/>
      </c>
      <c r="J1040" t="str">
        <f t="shared" si="146"/>
        <v/>
      </c>
      <c r="K1040" t="str">
        <f t="shared" si="147"/>
        <v/>
      </c>
      <c r="M1040" s="11" t="str">
        <f t="shared" si="151"/>
        <v/>
      </c>
      <c r="O1040">
        <f>IF(ROW($E1040)&lt;=VALUE(LEFT(O$1,FIND("-",O$1,1)-1)),0,IF(ROW($E1040)=VALUE(LEFT(O$1,FIND("-",O$1,1)-1))+1,AVERAGE(INDEX($E:$E,ROW($E1040)-VALUE(LEFT(O$1,FIND("-",O$1,1)-1))):$E1040),($E1040*(2/(VALUE(LEFT(O$1,FIND("-",O$1,1)-1))+1)))+(O1039*(1-(2/(VALUE(LEFT(O$1,FIND("-",O$1,1)-1))+1))))))</f>
        <v>0.9763791672892268</v>
      </c>
      <c r="Q1040">
        <f>IF(ROW($E1040)&lt;=VALUE(LEFT(Q$1,FIND("-",Q$1,1)-1)),0,IF(ROW($E1040)=VALUE(LEFT(Q$1,FIND("-",Q$1,1)-1))+1,AVERAGE(INDEX($E:$E,ROW($E1040)-VALUE(LEFT(Q$1,FIND("-",Q$1,1)-1))):$E1040),($E1040*(2/(VALUE(LEFT(Q$1,FIND("-",Q$1,1)-1))+1)))+(Q1039*(1-(2/(VALUE(LEFT(Q$1,FIND("-",Q$1,1)-1))+1))))))</f>
        <v>1.1375000086613867</v>
      </c>
      <c r="R1040">
        <f>IF(ROW($E1040)&lt;=VALUE(LEFT(R$1,FIND("-",R$1,1)-1)),0,IF(ROW($E1040)=VALUE(LEFT(R$1,FIND("-",R$1,1)-1))+1,AVERAGE(INDEX($E:$E,ROW($E1040)-VALUE(LEFT(R$1,FIND("-",R$1,1)-1))):$E1040),($E1040*(2/(VALUE(LEFT(R$1,FIND("-",R$1,1)-1))+1)))+(R1039*(1-(2/(VALUE(LEFT(R$1,FIND("-",R$1,1)-1))+1))))))</f>
        <v>1.1389394274498592</v>
      </c>
      <c r="S1040">
        <f t="shared" si="148"/>
        <v>-1.4394187884725351E-3</v>
      </c>
      <c r="T1040">
        <f>IF(ROW($E1040)&lt;=MAX(VALUE(LEFT(Q$1,FIND("-",Q$1,1)-1)),VALUE(LEFT(R$1,FIND("-",R$1,1)-1)))+VALUE(LEFT(T$1,FIND("-",T$1,1)-1))-1,0,IF(ROW($E1040)=MAX(VALUE(LEFT(Q$1,FIND("-",Q$1,1)-1)),VALUE(LEFT(R$1,FIND("-",R$1,1)-1)))+VALUE(LEFT(T$1,FIND("-",T$1,1)-1)),AVERAGE(INDEX($S:$S,ROW(S1040)-VALUE(LEFT(T$1,FIND("-",T$1,1)-1))+1):S1040),($S1040*(2/(VALUE(LEFT(T$1,FIND("-",T$1,1)-1))+1)))+(T1039*(1-(2/(VALUE(LEFT(T$1,FIND("-",T$1,1)-1))+1))))))</f>
        <v>-4.0236339074473243E-3</v>
      </c>
      <c r="V1040">
        <f t="shared" si="149"/>
        <v>-1.0000000000000009E-2</v>
      </c>
      <c r="W1040">
        <f>IF(ROW($E1040)&lt;=VALUE(LEFT(W$1,FIND("-",W$1,1)-1))+1,0,IF(ROW($E1039)=VALUE(LEFT(W$1,FIND("-",W$1,1)-1))+1,100-100/(1+ABS((SUMIF(INDEX($V:$V,ROW($V1040)-VALUE(LEFT(W$1,FIND("-",W$1,1)-1))+1):$V1040,"&gt;0",INDEX($V:$V,ROW($V1040)-VALUE(LEFT(W$1,FIND("-",W$1,1)-1))+1):$V1040)/COUNTIF(INDEX($V:$V,ROW($V1040)-VALUE(LEFT(W$1,FIND("-",W$1,1)-1))+1):$V1040,"&gt;0"))/(SUMIF(INDEX($V:$V,ROW($V1040)-VALUE(LEFT(W$1,FIND("-",W$1,1)-1))+1):$V1040,"&lt;0",INDEX($V:$V,ROW($V1040)-VALUE(LEFT(W$1,FIND("-",W$1,1)-1))+1):$V1040)/COUNTIF(INDEX($V:$V,ROW($V1040)-VALUE(LEFT(W$1,FIND("-",W$1,1)-1))+1):$V1040,"&lt;0")))),100-100/(1+ABS((SUMIF(INDEX($V:$V,ROW($V1040)-VALUE(LEFT(W$1,FIND("-",W$1,1)-1))+1):$V1040,"&gt;0",INDEX($V:$V,ROW($V1040)-VALUE(LEFT(W$1,FIND("-",W$1,1)-1))+1):$V1040)/VALUE(LEFT(W$1,FIND("-",W$1,1)-1)))/(SUMIF(INDEX($V:$V,ROW($V1040)-VALUE(LEFT(W$1,FIND("-",W$1,1)-1))+1):$V1040,"&lt;0",INDEX($V:$V,ROW($V1040)-VALUE(LEFT(W$1,FIND("-",W$1,1)-1))+1):$V1040)/VALUE(LEFT(W$1,FIND("-",W$1,1)-1)))))))</f>
        <v>53.846153846153868</v>
      </c>
      <c r="Y1040">
        <f>IF(ROW($E1040)&lt;=VALUE(LEFT(Y$1,FIND("-",Y$1,1)-1)),0,MAX(INDEX(C:C,ROW(C1040)-VALUE(LEFT(Y$1,FIND("-",Y$1,1)-1))+1):C1040))</f>
        <v>1.18</v>
      </c>
      <c r="Z1040">
        <f>IF(ROW($E1040)&lt;=VALUE(LEFT(Z$1,FIND("-",Z$1,1)-1)),0,MIN(INDEX(D:D,ROW(D1040)-VALUE(LEFT(Z$1,FIND("-",Z$1,1)-1))+1):D1040))</f>
        <v>1.0900000000000001</v>
      </c>
      <c r="AA1040">
        <f t="shared" si="153"/>
        <v>55.555555555555443</v>
      </c>
      <c r="AB1040">
        <f>IF(ROW($AA1040)&lt;=VALUE(LEFT(AA$1,FIND("-",AA$1,1)-1))+VALUE(LEFT(AB$1,FIND("-",AB$1,1)-1)-1),0,AVERAGE(INDEX($AA:$AA,ROW($AA1040)-VALUE(LEFT(AB$1,FIND("-",AB$1,1)-1))+1):$AA1040))</f>
        <v>59.25925925925916</v>
      </c>
      <c r="AC1040">
        <f>IF(ROW($AA1040)&lt;=VALUE(LEFT(AA$1,FIND("-",AA$1,1)-1))+VALUE(LEFT(AB$1,FIND("-",AB$1,1)-1)-1)+VALUE(LEFT(AC$1,FIND("-",AC$1,1)-1)-1),0,AVERAGE(INDEX($AB:$AB,ROW($AB1040)-VALUE(LEFT(AC$1,FIND("-",AC$1,1)-1))+1):$AB1040))</f>
        <v>58.02469135802459</v>
      </c>
      <c r="AE1040">
        <f t="shared" si="150"/>
        <v>40988144</v>
      </c>
      <c r="AG1040" t="str">
        <f t="shared" si="152"/>
        <v/>
      </c>
    </row>
    <row r="1041" spans="1:33" x14ac:dyDescent="0.25">
      <c r="A1041" s="6">
        <v>37992</v>
      </c>
      <c r="B1041">
        <v>1.1399999999999999</v>
      </c>
      <c r="C1041">
        <v>1.1599999999999999</v>
      </c>
      <c r="D1041">
        <v>1.1399999999999999</v>
      </c>
      <c r="E1041">
        <v>1.1499999999999999</v>
      </c>
      <c r="F1041">
        <v>0.662999</v>
      </c>
      <c r="G1041">
        <v>165800</v>
      </c>
      <c r="I1041" t="str">
        <f t="shared" si="145"/>
        <v/>
      </c>
      <c r="J1041" t="str">
        <f t="shared" si="146"/>
        <v/>
      </c>
      <c r="K1041" t="str">
        <f t="shared" si="147"/>
        <v/>
      </c>
      <c r="M1041" s="11" t="str">
        <f t="shared" si="151"/>
        <v/>
      </c>
      <c r="O1041">
        <f>IF(ROW($E1041)&lt;=VALUE(LEFT(O$1,FIND("-",O$1,1)-1)),0,IF(ROW($E1041)=VALUE(LEFT(O$1,FIND("-",O$1,1)-1))+1,AVERAGE(INDEX($E:$E,ROW($E1041)-VALUE(LEFT(O$1,FIND("-",O$1,1)-1))):$E1041),($E1041*(2/(VALUE(LEFT(O$1,FIND("-",O$1,1)-1))+1)))+(O1040*(1-(2/(VALUE(LEFT(O$1,FIND("-",O$1,1)-1))+1))))))</f>
        <v>0.97810673776396095</v>
      </c>
      <c r="Q1041">
        <f>IF(ROW($E1041)&lt;=VALUE(LEFT(Q$1,FIND("-",Q$1,1)-1)),0,IF(ROW($E1041)=VALUE(LEFT(Q$1,FIND("-",Q$1,1)-1))+1,AVERAGE(INDEX($E:$E,ROW($E1041)-VALUE(LEFT(Q$1,FIND("-",Q$1,1)-1))):$E1041),($E1041*(2/(VALUE(LEFT(Q$1,FIND("-",Q$1,1)-1))+1)))+(Q1040*(1-(2/(VALUE(LEFT(Q$1,FIND("-",Q$1,1)-1))+1))))))</f>
        <v>1.1394230842519426</v>
      </c>
      <c r="R1041">
        <f>IF(ROW($E1041)&lt;=VALUE(LEFT(R$1,FIND("-",R$1,1)-1)),0,IF(ROW($E1041)=VALUE(LEFT(R$1,FIND("-",R$1,1)-1))+1,AVERAGE(INDEX($E:$E,ROW($E1041)-VALUE(LEFT(R$1,FIND("-",R$1,1)-1))):$E1041),($E1041*(2/(VALUE(LEFT(R$1,FIND("-",R$1,1)-1))+1)))+(R1040*(1-(2/(VALUE(LEFT(R$1,FIND("-",R$1,1)-1))+1))))))</f>
        <v>1.13975872912024</v>
      </c>
      <c r="S1041">
        <f t="shared" si="148"/>
        <v>-3.3564486829740225E-4</v>
      </c>
      <c r="T1041">
        <f>IF(ROW($E1041)&lt;=MAX(VALUE(LEFT(Q$1,FIND("-",Q$1,1)-1)),VALUE(LEFT(R$1,FIND("-",R$1,1)-1)))+VALUE(LEFT(T$1,FIND("-",T$1,1)-1))-1,0,IF(ROW($E1041)=MAX(VALUE(LEFT(Q$1,FIND("-",Q$1,1)-1)),VALUE(LEFT(R$1,FIND("-",R$1,1)-1)))+VALUE(LEFT(T$1,FIND("-",T$1,1)-1)),AVERAGE(INDEX($S:$S,ROW(S1041)-VALUE(LEFT(T$1,FIND("-",T$1,1)-1))+1):S1041),($S1041*(2/(VALUE(LEFT(T$1,FIND("-",T$1,1)-1))+1)))+(T1040*(1-(2/(VALUE(LEFT(T$1,FIND("-",T$1,1)-1))+1))))))</f>
        <v>-3.28603609961734E-3</v>
      </c>
      <c r="V1041">
        <f t="shared" si="149"/>
        <v>1.0000000000000009E-2</v>
      </c>
      <c r="W1041">
        <f>IF(ROW($E1041)&lt;=VALUE(LEFT(W$1,FIND("-",W$1,1)-1))+1,0,IF(ROW($E1040)=VALUE(LEFT(W$1,FIND("-",W$1,1)-1))+1,100-100/(1+ABS((SUMIF(INDEX($V:$V,ROW($V1041)-VALUE(LEFT(W$1,FIND("-",W$1,1)-1))+1):$V1041,"&gt;0",INDEX($V:$V,ROW($V1041)-VALUE(LEFT(W$1,FIND("-",W$1,1)-1))+1):$V1041)/COUNTIF(INDEX($V:$V,ROW($V1041)-VALUE(LEFT(W$1,FIND("-",W$1,1)-1))+1):$V1041,"&gt;0"))/(SUMIF(INDEX($V:$V,ROW($V1041)-VALUE(LEFT(W$1,FIND("-",W$1,1)-1))+1):$V1041,"&lt;0",INDEX($V:$V,ROW($V1041)-VALUE(LEFT(W$1,FIND("-",W$1,1)-1))+1):$V1041)/COUNTIF(INDEX($V:$V,ROW($V1041)-VALUE(LEFT(W$1,FIND("-",W$1,1)-1))+1):$V1041,"&lt;0")))),100-100/(1+ABS((SUMIF(INDEX($V:$V,ROW($V1041)-VALUE(LEFT(W$1,FIND("-",W$1,1)-1))+1):$V1041,"&gt;0",INDEX($V:$V,ROW($V1041)-VALUE(LEFT(W$1,FIND("-",W$1,1)-1))+1):$V1041)/VALUE(LEFT(W$1,FIND("-",W$1,1)-1)))/(SUMIF(INDEX($V:$V,ROW($V1041)-VALUE(LEFT(W$1,FIND("-",W$1,1)-1))+1):$V1041,"&lt;0",INDEX($V:$V,ROW($V1041)-VALUE(LEFT(W$1,FIND("-",W$1,1)-1))+1):$V1041)/VALUE(LEFT(W$1,FIND("-",W$1,1)-1)))))))</f>
        <v>66.666666666666657</v>
      </c>
      <c r="Y1041">
        <f>IF(ROW($E1041)&lt;=VALUE(LEFT(Y$1,FIND("-",Y$1,1)-1)),0,MAX(INDEX(C:C,ROW(C1041)-VALUE(LEFT(Y$1,FIND("-",Y$1,1)-1))+1):C1041))</f>
        <v>1.18</v>
      </c>
      <c r="Z1041">
        <f>IF(ROW($E1041)&lt;=VALUE(LEFT(Z$1,FIND("-",Z$1,1)-1)),0,MIN(INDEX(D:D,ROW(D1041)-VALUE(LEFT(Z$1,FIND("-",Z$1,1)-1))+1):D1041))</f>
        <v>1.0900000000000001</v>
      </c>
      <c r="AA1041">
        <f t="shared" si="153"/>
        <v>66.666666666666586</v>
      </c>
      <c r="AB1041">
        <f>IF(ROW($AA1041)&lt;=VALUE(LEFT(AA$1,FIND("-",AA$1,1)-1))+VALUE(LEFT(AB$1,FIND("-",AB$1,1)-1)-1),0,AVERAGE(INDEX($AA:$AA,ROW($AA1041)-VALUE(LEFT(AB$1,FIND("-",AB$1,1)-1))+1):$AA1041))</f>
        <v>62.962962962962877</v>
      </c>
      <c r="AC1041">
        <f>IF(ROW($AA1041)&lt;=VALUE(LEFT(AA$1,FIND("-",AA$1,1)-1))+VALUE(LEFT(AB$1,FIND("-",AB$1,1)-1)-1)+VALUE(LEFT(AC$1,FIND("-",AC$1,1)-1)-1),0,AVERAGE(INDEX($AB:$AB,ROW($AB1041)-VALUE(LEFT(AC$1,FIND("-",AC$1,1)-1))+1):$AB1041))</f>
        <v>60.49382716049373</v>
      </c>
      <c r="AE1041">
        <f t="shared" si="150"/>
        <v>41153944</v>
      </c>
      <c r="AG1041" t="str">
        <f t="shared" si="152"/>
        <v/>
      </c>
    </row>
    <row r="1042" spans="1:33" x14ac:dyDescent="0.25">
      <c r="A1042" s="6">
        <v>37993</v>
      </c>
      <c r="B1042">
        <v>1.17</v>
      </c>
      <c r="C1042">
        <v>1.23</v>
      </c>
      <c r="D1042">
        <v>1.17</v>
      </c>
      <c r="E1042">
        <v>1.21</v>
      </c>
      <c r="F1042">
        <v>0.69759000000000004</v>
      </c>
      <c r="G1042">
        <v>303000</v>
      </c>
      <c r="I1042" t="str">
        <f t="shared" si="145"/>
        <v/>
      </c>
      <c r="J1042" t="str">
        <f t="shared" si="146"/>
        <v>Overbought</v>
      </c>
      <c r="K1042" t="str">
        <f t="shared" si="147"/>
        <v/>
      </c>
      <c r="M1042" s="11" t="str">
        <f t="shared" si="151"/>
        <v/>
      </c>
      <c r="O1042">
        <f>IF(ROW($E1042)&lt;=VALUE(LEFT(O$1,FIND("-",O$1,1)-1)),0,IF(ROW($E1042)=VALUE(LEFT(O$1,FIND("-",O$1,1)-1))+1,AVERAGE(INDEX($E:$E,ROW($E1042)-VALUE(LEFT(O$1,FIND("-",O$1,1)-1))):$E1042),($E1042*(2/(VALUE(LEFT(O$1,FIND("-",O$1,1)-1))+1)))+(O1041*(1-(2/(VALUE(LEFT(O$1,FIND("-",O$1,1)-1))+1))))))</f>
        <v>0.98041413340810069</v>
      </c>
      <c r="Q1042">
        <f>IF(ROW($E1042)&lt;=VALUE(LEFT(Q$1,FIND("-",Q$1,1)-1)),0,IF(ROW($E1042)=VALUE(LEFT(Q$1,FIND("-",Q$1,1)-1))+1,AVERAGE(INDEX($E:$E,ROW($E1042)-VALUE(LEFT(Q$1,FIND("-",Q$1,1)-1))):$E1042),($E1042*(2/(VALUE(LEFT(Q$1,FIND("-",Q$1,1)-1))+1)))+(Q1041*(1-(2/(VALUE(LEFT(Q$1,FIND("-",Q$1,1)-1))+1))))))</f>
        <v>1.1502810712901053</v>
      </c>
      <c r="R1042">
        <f>IF(ROW($E1042)&lt;=VALUE(LEFT(R$1,FIND("-",R$1,1)-1)),0,IF(ROW($E1042)=VALUE(LEFT(R$1,FIND("-",R$1,1)-1))+1,AVERAGE(INDEX($E:$E,ROW($E1042)-VALUE(LEFT(R$1,FIND("-",R$1,1)-1))):$E1042),($E1042*(2/(VALUE(LEFT(R$1,FIND("-",R$1,1)-1))+1)))+(R1041*(1-(2/(VALUE(LEFT(R$1,FIND("-",R$1,1)-1))+1))))))</f>
        <v>1.1449617862224446</v>
      </c>
      <c r="S1042">
        <f t="shared" si="148"/>
        <v>5.3192850676606618E-3</v>
      </c>
      <c r="T1042">
        <f>IF(ROW($E1042)&lt;=MAX(VALUE(LEFT(Q$1,FIND("-",Q$1,1)-1)),VALUE(LEFT(R$1,FIND("-",R$1,1)-1)))+VALUE(LEFT(T$1,FIND("-",T$1,1)-1))-1,0,IF(ROW($E1042)=MAX(VALUE(LEFT(Q$1,FIND("-",Q$1,1)-1)),VALUE(LEFT(R$1,FIND("-",R$1,1)-1)))+VALUE(LEFT(T$1,FIND("-",T$1,1)-1)),AVERAGE(INDEX($S:$S,ROW(S1042)-VALUE(LEFT(T$1,FIND("-",T$1,1)-1))+1):S1042),($S1042*(2/(VALUE(LEFT(T$1,FIND("-",T$1,1)-1))+1)))+(T1041*(1-(2/(VALUE(LEFT(T$1,FIND("-",T$1,1)-1))+1))))))</f>
        <v>-1.5649718661617398E-3</v>
      </c>
      <c r="V1042">
        <f t="shared" si="149"/>
        <v>6.0000000000000053E-2</v>
      </c>
      <c r="W1042">
        <f>IF(ROW($E1042)&lt;=VALUE(LEFT(W$1,FIND("-",W$1,1)-1))+1,0,IF(ROW($E1041)=VALUE(LEFT(W$1,FIND("-",W$1,1)-1))+1,100-100/(1+ABS((SUMIF(INDEX($V:$V,ROW($V1042)-VALUE(LEFT(W$1,FIND("-",W$1,1)-1))+1):$V1042,"&gt;0",INDEX($V:$V,ROW($V1042)-VALUE(LEFT(W$1,FIND("-",W$1,1)-1))+1):$V1042)/COUNTIF(INDEX($V:$V,ROW($V1042)-VALUE(LEFT(W$1,FIND("-",W$1,1)-1))+1):$V1042,"&gt;0"))/(SUMIF(INDEX($V:$V,ROW($V1042)-VALUE(LEFT(W$1,FIND("-",W$1,1)-1))+1):$V1042,"&lt;0",INDEX($V:$V,ROW($V1042)-VALUE(LEFT(W$1,FIND("-",W$1,1)-1))+1):$V1042)/COUNTIF(INDEX($V:$V,ROW($V1042)-VALUE(LEFT(W$1,FIND("-",W$1,1)-1))+1):$V1042,"&lt;0")))),100-100/(1+ABS((SUMIF(INDEX($V:$V,ROW($V1042)-VALUE(LEFT(W$1,FIND("-",W$1,1)-1))+1):$V1042,"&gt;0",INDEX($V:$V,ROW($V1042)-VALUE(LEFT(W$1,FIND("-",W$1,1)-1))+1):$V1042)/VALUE(LEFT(W$1,FIND("-",W$1,1)-1)))/(SUMIF(INDEX($V:$V,ROW($V1042)-VALUE(LEFT(W$1,FIND("-",W$1,1)-1))+1):$V1042,"&lt;0",INDEX($V:$V,ROW($V1042)-VALUE(LEFT(W$1,FIND("-",W$1,1)-1))+1):$V1042)/VALUE(LEFT(W$1,FIND("-",W$1,1)-1)))))))</f>
        <v>77.777777777777828</v>
      </c>
      <c r="Y1042">
        <f>IF(ROW($E1042)&lt;=VALUE(LEFT(Y$1,FIND("-",Y$1,1)-1)),0,MAX(INDEX(C:C,ROW(C1042)-VALUE(LEFT(Y$1,FIND("-",Y$1,1)-1))+1):C1042))</f>
        <v>1.23</v>
      </c>
      <c r="Z1042">
        <f>IF(ROW($E1042)&lt;=VALUE(LEFT(Z$1,FIND("-",Z$1,1)-1)),0,MIN(INDEX(D:D,ROW(D1042)-VALUE(LEFT(Z$1,FIND("-",Z$1,1)-1))+1):D1042))</f>
        <v>1.1000000000000001</v>
      </c>
      <c r="AA1042">
        <f t="shared" si="153"/>
        <v>84.615384615384599</v>
      </c>
      <c r="AB1042">
        <f>IF(ROW($AA1042)&lt;=VALUE(LEFT(AA$1,FIND("-",AA$1,1)-1))+VALUE(LEFT(AB$1,FIND("-",AB$1,1)-1)-1),0,AVERAGE(INDEX($AA:$AA,ROW($AA1042)-VALUE(LEFT(AB$1,FIND("-",AB$1,1)-1))+1):$AA1042))</f>
        <v>68.945868945868881</v>
      </c>
      <c r="AC1042">
        <f>IF(ROW($AA1042)&lt;=VALUE(LEFT(AA$1,FIND("-",AA$1,1)-1))+VALUE(LEFT(AB$1,FIND("-",AB$1,1)-1)-1)+VALUE(LEFT(AC$1,FIND("-",AC$1,1)-1)-1),0,AVERAGE(INDEX($AB:$AB,ROW($AB1042)-VALUE(LEFT(AC$1,FIND("-",AC$1,1)-1))+1):$AB1042))</f>
        <v>63.722697056030306</v>
      </c>
      <c r="AE1042">
        <f t="shared" si="150"/>
        <v>41456944</v>
      </c>
      <c r="AG1042" t="str">
        <f t="shared" si="152"/>
        <v/>
      </c>
    </row>
    <row r="1043" spans="1:33" x14ac:dyDescent="0.25">
      <c r="A1043" s="6">
        <v>37994</v>
      </c>
      <c r="B1043">
        <v>1.21</v>
      </c>
      <c r="C1043">
        <v>1.21</v>
      </c>
      <c r="D1043">
        <v>1.17</v>
      </c>
      <c r="E1043">
        <v>1.2</v>
      </c>
      <c r="F1043">
        <v>0.69182500000000002</v>
      </c>
      <c r="G1043">
        <v>368700</v>
      </c>
      <c r="I1043" t="str">
        <f t="shared" si="145"/>
        <v/>
      </c>
      <c r="J1043" t="str">
        <f t="shared" si="146"/>
        <v>Overbought</v>
      </c>
      <c r="K1043" t="str">
        <f t="shared" si="147"/>
        <v/>
      </c>
      <c r="M1043" s="11" t="str">
        <f t="shared" si="151"/>
        <v/>
      </c>
      <c r="O1043">
        <f>IF(ROW($E1043)&lt;=VALUE(LEFT(O$1,FIND("-",O$1,1)-1)),0,IF(ROW($E1043)=VALUE(LEFT(O$1,FIND("-",O$1,1)-1))+1,AVERAGE(INDEX($E:$E,ROW($E1043)-VALUE(LEFT(O$1,FIND("-",O$1,1)-1))):$E1043),($E1043*(2/(VALUE(LEFT(O$1,FIND("-",O$1,1)-1))+1)))+(O1042*(1-(2/(VALUE(LEFT(O$1,FIND("-",O$1,1)-1))+1))))))</f>
        <v>0.98259906740404002</v>
      </c>
      <c r="Q1043">
        <f>IF(ROW($E1043)&lt;=VALUE(LEFT(Q$1,FIND("-",Q$1,1)-1)),0,IF(ROW($E1043)=VALUE(LEFT(Q$1,FIND("-",Q$1,1)-1))+1,AVERAGE(INDEX($E:$E,ROW($E1043)-VALUE(LEFT(Q$1,FIND("-",Q$1,1)-1))):$E1043),($E1043*(2/(VALUE(LEFT(Q$1,FIND("-",Q$1,1)-1))+1)))+(Q1042*(1-(2/(VALUE(LEFT(Q$1,FIND("-",Q$1,1)-1))+1))))))</f>
        <v>1.1579301372454736</v>
      </c>
      <c r="R1043">
        <f>IF(ROW($E1043)&lt;=VALUE(LEFT(R$1,FIND("-",R$1,1)-1)),0,IF(ROW($E1043)=VALUE(LEFT(R$1,FIND("-",R$1,1)-1))+1,AVERAGE(INDEX($E:$E,ROW($E1043)-VALUE(LEFT(R$1,FIND("-",R$1,1)-1))):$E1043),($E1043*(2/(VALUE(LEFT(R$1,FIND("-",R$1,1)-1))+1)))+(R1042*(1-(2/(VALUE(LEFT(R$1,FIND("-",R$1,1)-1))+1))))))</f>
        <v>1.1490386909467079</v>
      </c>
      <c r="S1043">
        <f t="shared" si="148"/>
        <v>8.8914462987657039E-3</v>
      </c>
      <c r="T1043">
        <f>IF(ROW($E1043)&lt;=MAX(VALUE(LEFT(Q$1,FIND("-",Q$1,1)-1)),VALUE(LEFT(R$1,FIND("-",R$1,1)-1)))+VALUE(LEFT(T$1,FIND("-",T$1,1)-1))-1,0,IF(ROW($E1043)=MAX(VALUE(LEFT(Q$1,FIND("-",Q$1,1)-1)),VALUE(LEFT(R$1,FIND("-",R$1,1)-1)))+VALUE(LEFT(T$1,FIND("-",T$1,1)-1)),AVERAGE(INDEX($S:$S,ROW(S1043)-VALUE(LEFT(T$1,FIND("-",T$1,1)-1))+1):S1043),($S1043*(2/(VALUE(LEFT(T$1,FIND("-",T$1,1)-1))+1)))+(T1042*(1-(2/(VALUE(LEFT(T$1,FIND("-",T$1,1)-1))+1))))))</f>
        <v>5.2631176682374882E-4</v>
      </c>
      <c r="V1043">
        <f t="shared" si="149"/>
        <v>-1.0000000000000009E-2</v>
      </c>
      <c r="W1043">
        <f>IF(ROW($E1043)&lt;=VALUE(LEFT(W$1,FIND("-",W$1,1)-1))+1,0,IF(ROW($E1042)=VALUE(LEFT(W$1,FIND("-",W$1,1)-1))+1,100-100/(1+ABS((SUMIF(INDEX($V:$V,ROW($V1043)-VALUE(LEFT(W$1,FIND("-",W$1,1)-1))+1):$V1043,"&gt;0",INDEX($V:$V,ROW($V1043)-VALUE(LEFT(W$1,FIND("-",W$1,1)-1))+1):$V1043)/COUNTIF(INDEX($V:$V,ROW($V1043)-VALUE(LEFT(W$1,FIND("-",W$1,1)-1))+1):$V1043,"&gt;0"))/(SUMIF(INDEX($V:$V,ROW($V1043)-VALUE(LEFT(W$1,FIND("-",W$1,1)-1))+1):$V1043,"&lt;0",INDEX($V:$V,ROW($V1043)-VALUE(LEFT(W$1,FIND("-",W$1,1)-1))+1):$V1043)/COUNTIF(INDEX($V:$V,ROW($V1043)-VALUE(LEFT(W$1,FIND("-",W$1,1)-1))+1):$V1043,"&lt;0")))),100-100/(1+ABS((SUMIF(INDEX($V:$V,ROW($V1043)-VALUE(LEFT(W$1,FIND("-",W$1,1)-1))+1):$V1043,"&gt;0",INDEX($V:$V,ROW($V1043)-VALUE(LEFT(W$1,FIND("-",W$1,1)-1))+1):$V1043)/VALUE(LEFT(W$1,FIND("-",W$1,1)-1)))/(SUMIF(INDEX($V:$V,ROW($V1043)-VALUE(LEFT(W$1,FIND("-",W$1,1)-1))+1):$V1043,"&lt;0",INDEX($V:$V,ROW($V1043)-VALUE(LEFT(W$1,FIND("-",W$1,1)-1))+1):$V1043)/VALUE(LEFT(W$1,FIND("-",W$1,1)-1)))))))</f>
        <v>72.222222222222243</v>
      </c>
      <c r="Y1043">
        <f>IF(ROW($E1043)&lt;=VALUE(LEFT(Y$1,FIND("-",Y$1,1)-1)),0,MAX(INDEX(C:C,ROW(C1043)-VALUE(LEFT(Y$1,FIND("-",Y$1,1)-1))+1):C1043))</f>
        <v>1.23</v>
      </c>
      <c r="Z1043">
        <f>IF(ROW($E1043)&lt;=VALUE(LEFT(Z$1,FIND("-",Z$1,1)-1)),0,MIN(INDEX(D:D,ROW(D1043)-VALUE(LEFT(Z$1,FIND("-",Z$1,1)-1))+1):D1043))</f>
        <v>1.1100000000000001</v>
      </c>
      <c r="AA1043">
        <f t="shared" si="153"/>
        <v>74.999999999999957</v>
      </c>
      <c r="AB1043">
        <f>IF(ROW($AA1043)&lt;=VALUE(LEFT(AA$1,FIND("-",AA$1,1)-1))+VALUE(LEFT(AB$1,FIND("-",AB$1,1)-1)-1),0,AVERAGE(INDEX($AA:$AA,ROW($AA1043)-VALUE(LEFT(AB$1,FIND("-",AB$1,1)-1))+1):$AA1043))</f>
        <v>75.42735042735039</v>
      </c>
      <c r="AC1043">
        <f>IF(ROW($AA1043)&lt;=VALUE(LEFT(AA$1,FIND("-",AA$1,1)-1))+VALUE(LEFT(AB$1,FIND("-",AB$1,1)-1)-1)+VALUE(LEFT(AC$1,FIND("-",AC$1,1)-1)-1),0,AVERAGE(INDEX($AB:$AB,ROW($AB1043)-VALUE(LEFT(AC$1,FIND("-",AC$1,1)-1))+1):$AB1043))</f>
        <v>69.112060778727383</v>
      </c>
      <c r="AE1043">
        <f t="shared" si="150"/>
        <v>41088244</v>
      </c>
      <c r="AG1043" t="str">
        <f t="shared" si="152"/>
        <v/>
      </c>
    </row>
    <row r="1044" spans="1:33" x14ac:dyDescent="0.25">
      <c r="A1044" s="6">
        <v>37995</v>
      </c>
      <c r="B1044">
        <v>1.21</v>
      </c>
      <c r="C1044">
        <v>1.24</v>
      </c>
      <c r="D1044">
        <v>1.2</v>
      </c>
      <c r="E1044">
        <v>1.22</v>
      </c>
      <c r="F1044">
        <v>0.70335499999999995</v>
      </c>
      <c r="G1044">
        <v>394500</v>
      </c>
      <c r="I1044" t="str">
        <f t="shared" si="145"/>
        <v/>
      </c>
      <c r="J1044" t="str">
        <f t="shared" si="146"/>
        <v>Overbought</v>
      </c>
      <c r="K1044" t="str">
        <f t="shared" si="147"/>
        <v/>
      </c>
      <c r="M1044" s="11" t="str">
        <f t="shared" si="151"/>
        <v/>
      </c>
      <c r="O1044">
        <f>IF(ROW($E1044)&lt;=VALUE(LEFT(O$1,FIND("-",O$1,1)-1)),0,IF(ROW($E1044)=VALUE(LEFT(O$1,FIND("-",O$1,1)-1))+1,AVERAGE(INDEX($E:$E,ROW($E1044)-VALUE(LEFT(O$1,FIND("-",O$1,1)-1))):$E1044),($E1044*(2/(VALUE(LEFT(O$1,FIND("-",O$1,1)-1))+1)))+(O1043*(1-(2/(VALUE(LEFT(O$1,FIND("-",O$1,1)-1))+1))))))</f>
        <v>0.98496126573832821</v>
      </c>
      <c r="Q1044">
        <f>IF(ROW($E1044)&lt;=VALUE(LEFT(Q$1,FIND("-",Q$1,1)-1)),0,IF(ROW($E1044)=VALUE(LEFT(Q$1,FIND("-",Q$1,1)-1))+1,AVERAGE(INDEX($E:$E,ROW($E1044)-VALUE(LEFT(Q$1,FIND("-",Q$1,1)-1))):$E1044),($E1044*(2/(VALUE(LEFT(Q$1,FIND("-",Q$1,1)-1))+1)))+(Q1043*(1-(2/(VALUE(LEFT(Q$1,FIND("-",Q$1,1)-1))+1))))))</f>
        <v>1.167479346900016</v>
      </c>
      <c r="R1044">
        <f>IF(ROW($E1044)&lt;=VALUE(LEFT(R$1,FIND("-",R$1,1)-1)),0,IF(ROW($E1044)=VALUE(LEFT(R$1,FIND("-",R$1,1)-1))+1,AVERAGE(INDEX($E:$E,ROW($E1044)-VALUE(LEFT(R$1,FIND("-",R$1,1)-1))):$E1044),($E1044*(2/(VALUE(LEFT(R$1,FIND("-",R$1,1)-1))+1)))+(R1043*(1-(2/(VALUE(LEFT(R$1,FIND("-",R$1,1)-1))+1))))))</f>
        <v>1.1542950842099147</v>
      </c>
      <c r="S1044">
        <f t="shared" si="148"/>
        <v>1.3184262690101312E-2</v>
      </c>
      <c r="T1044">
        <f>IF(ROW($E1044)&lt;=MAX(VALUE(LEFT(Q$1,FIND("-",Q$1,1)-1)),VALUE(LEFT(R$1,FIND("-",R$1,1)-1)))+VALUE(LEFT(T$1,FIND("-",T$1,1)-1))-1,0,IF(ROW($E1044)=MAX(VALUE(LEFT(Q$1,FIND("-",Q$1,1)-1)),VALUE(LEFT(R$1,FIND("-",R$1,1)-1)))+VALUE(LEFT(T$1,FIND("-",T$1,1)-1)),AVERAGE(INDEX($S:$S,ROW(S1044)-VALUE(LEFT(T$1,FIND("-",T$1,1)-1))+1):S1044),($S1044*(2/(VALUE(LEFT(T$1,FIND("-",T$1,1)-1))+1)))+(T1043*(1-(2/(VALUE(LEFT(T$1,FIND("-",T$1,1)-1))+1))))))</f>
        <v>3.0579019514792613E-3</v>
      </c>
      <c r="V1044">
        <f t="shared" si="149"/>
        <v>2.0000000000000018E-2</v>
      </c>
      <c r="W1044">
        <f>IF(ROW($E1044)&lt;=VALUE(LEFT(W$1,FIND("-",W$1,1)-1))+1,0,IF(ROW($E1043)=VALUE(LEFT(W$1,FIND("-",W$1,1)-1))+1,100-100/(1+ABS((SUMIF(INDEX($V:$V,ROW($V1044)-VALUE(LEFT(W$1,FIND("-",W$1,1)-1))+1):$V1044,"&gt;0",INDEX($V:$V,ROW($V1044)-VALUE(LEFT(W$1,FIND("-",W$1,1)-1))+1):$V1044)/COUNTIF(INDEX($V:$V,ROW($V1044)-VALUE(LEFT(W$1,FIND("-",W$1,1)-1))+1):$V1044,"&gt;0"))/(SUMIF(INDEX($V:$V,ROW($V1044)-VALUE(LEFT(W$1,FIND("-",W$1,1)-1))+1):$V1044,"&lt;0",INDEX($V:$V,ROW($V1044)-VALUE(LEFT(W$1,FIND("-",W$1,1)-1))+1):$V1044)/COUNTIF(INDEX($V:$V,ROW($V1044)-VALUE(LEFT(W$1,FIND("-",W$1,1)-1))+1):$V1044,"&lt;0")))),100-100/(1+ABS((SUMIF(INDEX($V:$V,ROW($V1044)-VALUE(LEFT(W$1,FIND("-",W$1,1)-1))+1):$V1044,"&gt;0",INDEX($V:$V,ROW($V1044)-VALUE(LEFT(W$1,FIND("-",W$1,1)-1))+1):$V1044)/VALUE(LEFT(W$1,FIND("-",W$1,1)-1)))/(SUMIF(INDEX($V:$V,ROW($V1044)-VALUE(LEFT(W$1,FIND("-",W$1,1)-1))+1):$V1044,"&lt;0",INDEX($V:$V,ROW($V1044)-VALUE(LEFT(W$1,FIND("-",W$1,1)-1))+1):$V1044)/VALUE(LEFT(W$1,FIND("-",W$1,1)-1)))))))</f>
        <v>72.222222222222271</v>
      </c>
      <c r="Y1044">
        <f>IF(ROW($E1044)&lt;=VALUE(LEFT(Y$1,FIND("-",Y$1,1)-1)),0,MAX(INDEX(C:C,ROW(C1044)-VALUE(LEFT(Y$1,FIND("-",Y$1,1)-1))+1):C1044))</f>
        <v>1.24</v>
      </c>
      <c r="Z1044">
        <f>IF(ROW($E1044)&lt;=VALUE(LEFT(Z$1,FIND("-",Z$1,1)-1)),0,MIN(INDEX(D:D,ROW(D1044)-VALUE(LEFT(Z$1,FIND("-",Z$1,1)-1))+1):D1044))</f>
        <v>1.1100000000000001</v>
      </c>
      <c r="AA1044">
        <f t="shared" si="153"/>
        <v>84.615384615384599</v>
      </c>
      <c r="AB1044">
        <f>IF(ROW($AA1044)&lt;=VALUE(LEFT(AA$1,FIND("-",AA$1,1)-1))+VALUE(LEFT(AB$1,FIND("-",AB$1,1)-1)-1),0,AVERAGE(INDEX($AA:$AA,ROW($AA1044)-VALUE(LEFT(AB$1,FIND("-",AB$1,1)-1))+1):$AA1044))</f>
        <v>81.410256410256395</v>
      </c>
      <c r="AC1044">
        <f>IF(ROW($AA1044)&lt;=VALUE(LEFT(AA$1,FIND("-",AA$1,1)-1))+VALUE(LEFT(AB$1,FIND("-",AB$1,1)-1)-1)+VALUE(LEFT(AC$1,FIND("-",AC$1,1)-1)-1),0,AVERAGE(INDEX($AB:$AB,ROW($AB1044)-VALUE(LEFT(AC$1,FIND("-",AC$1,1)-1))+1):$AB1044))</f>
        <v>75.261158594491903</v>
      </c>
      <c r="AE1044">
        <f t="shared" si="150"/>
        <v>41482744</v>
      </c>
      <c r="AG1044" t="str">
        <f t="shared" si="152"/>
        <v/>
      </c>
    </row>
    <row r="1045" spans="1:33" x14ac:dyDescent="0.25">
      <c r="A1045" s="6">
        <v>37998</v>
      </c>
      <c r="B1045">
        <v>1.22</v>
      </c>
      <c r="C1045">
        <v>1.28</v>
      </c>
      <c r="D1045">
        <v>1.21</v>
      </c>
      <c r="E1045">
        <v>1.22</v>
      </c>
      <c r="F1045">
        <v>0.70335499999999995</v>
      </c>
      <c r="G1045">
        <v>351000</v>
      </c>
      <c r="I1045" t="str">
        <f t="shared" si="145"/>
        <v/>
      </c>
      <c r="J1045" t="str">
        <f t="shared" si="146"/>
        <v>Overbought</v>
      </c>
      <c r="K1045" t="str">
        <f t="shared" si="147"/>
        <v/>
      </c>
      <c r="M1045" s="11" t="str">
        <f t="shared" si="151"/>
        <v/>
      </c>
      <c r="O1045">
        <f>IF(ROW($E1045)&lt;=VALUE(LEFT(O$1,FIND("-",O$1,1)-1)),0,IF(ROW($E1045)=VALUE(LEFT(O$1,FIND("-",O$1,1)-1))+1,AVERAGE(INDEX($E:$E,ROW($E1045)-VALUE(LEFT(O$1,FIND("-",O$1,1)-1))):$E1045),($E1045*(2/(VALUE(LEFT(O$1,FIND("-",O$1,1)-1))+1)))+(O1044*(1-(2/(VALUE(LEFT(O$1,FIND("-",O$1,1)-1))+1))))))</f>
        <v>0.98729995961157868</v>
      </c>
      <c r="Q1045">
        <f>IF(ROW($E1045)&lt;=VALUE(LEFT(Q$1,FIND("-",Q$1,1)-1)),0,IF(ROW($E1045)=VALUE(LEFT(Q$1,FIND("-",Q$1,1)-1))+1,AVERAGE(INDEX($E:$E,ROW($E1045)-VALUE(LEFT(Q$1,FIND("-",Q$1,1)-1))):$E1045),($E1045*(2/(VALUE(LEFT(Q$1,FIND("-",Q$1,1)-1))+1)))+(Q1044*(1-(2/(VALUE(LEFT(Q$1,FIND("-",Q$1,1)-1))+1))))))</f>
        <v>1.1755594473769366</v>
      </c>
      <c r="R1045">
        <f>IF(ROW($E1045)&lt;=VALUE(LEFT(R$1,FIND("-",R$1,1)-1)),0,IF(ROW($E1045)=VALUE(LEFT(R$1,FIND("-",R$1,1)-1))+1,AVERAGE(INDEX($E:$E,ROW($E1045)-VALUE(LEFT(R$1,FIND("-",R$1,1)-1))):$E1045),($E1045*(2/(VALUE(LEFT(R$1,FIND("-",R$1,1)-1))+1)))+(R1044*(1-(2/(VALUE(LEFT(R$1,FIND("-",R$1,1)-1))+1))))))</f>
        <v>1.1591621150091804</v>
      </c>
      <c r="S1045">
        <f t="shared" si="148"/>
        <v>1.6397332367756201E-2</v>
      </c>
      <c r="T1045">
        <f>IF(ROW($E1045)&lt;=MAX(VALUE(LEFT(Q$1,FIND("-",Q$1,1)-1)),VALUE(LEFT(R$1,FIND("-",R$1,1)-1)))+VALUE(LEFT(T$1,FIND("-",T$1,1)-1))-1,0,IF(ROW($E1045)=MAX(VALUE(LEFT(Q$1,FIND("-",Q$1,1)-1)),VALUE(LEFT(R$1,FIND("-",R$1,1)-1)))+VALUE(LEFT(T$1,FIND("-",T$1,1)-1)),AVERAGE(INDEX($S:$S,ROW(S1045)-VALUE(LEFT(T$1,FIND("-",T$1,1)-1))+1):S1045),($S1045*(2/(VALUE(LEFT(T$1,FIND("-",T$1,1)-1))+1)))+(T1044*(1-(2/(VALUE(LEFT(T$1,FIND("-",T$1,1)-1))+1))))))</f>
        <v>5.7257880347346499E-3</v>
      </c>
      <c r="V1045">
        <f t="shared" si="149"/>
        <v>0</v>
      </c>
      <c r="W1045">
        <f>IF(ROW($E1045)&lt;=VALUE(LEFT(W$1,FIND("-",W$1,1)-1))+1,0,IF(ROW($E1044)=VALUE(LEFT(W$1,FIND("-",W$1,1)-1))+1,100-100/(1+ABS((SUMIF(INDEX($V:$V,ROW($V1045)-VALUE(LEFT(W$1,FIND("-",W$1,1)-1))+1):$V1045,"&gt;0",INDEX($V:$V,ROW($V1045)-VALUE(LEFT(W$1,FIND("-",W$1,1)-1))+1):$V1045)/COUNTIF(INDEX($V:$V,ROW($V1045)-VALUE(LEFT(W$1,FIND("-",W$1,1)-1))+1):$V1045,"&gt;0"))/(SUMIF(INDEX($V:$V,ROW($V1045)-VALUE(LEFT(W$1,FIND("-",W$1,1)-1))+1):$V1045,"&lt;0",INDEX($V:$V,ROW($V1045)-VALUE(LEFT(W$1,FIND("-",W$1,1)-1))+1):$V1045)/COUNTIF(INDEX($V:$V,ROW($V1045)-VALUE(LEFT(W$1,FIND("-",W$1,1)-1))+1):$V1045,"&lt;0")))),100-100/(1+ABS((SUMIF(INDEX($V:$V,ROW($V1045)-VALUE(LEFT(W$1,FIND("-",W$1,1)-1))+1):$V1045,"&gt;0",INDEX($V:$V,ROW($V1045)-VALUE(LEFT(W$1,FIND("-",W$1,1)-1))+1):$V1045)/VALUE(LEFT(W$1,FIND("-",W$1,1)-1)))/(SUMIF(INDEX($V:$V,ROW($V1045)-VALUE(LEFT(W$1,FIND("-",W$1,1)-1))+1):$V1045,"&lt;0",INDEX($V:$V,ROW($V1045)-VALUE(LEFT(W$1,FIND("-",W$1,1)-1))+1):$V1045)/VALUE(LEFT(W$1,FIND("-",W$1,1)-1)))))))</f>
        <v>86.666666666666643</v>
      </c>
      <c r="Y1045">
        <f>IF(ROW($E1045)&lt;=VALUE(LEFT(Y$1,FIND("-",Y$1,1)-1)),0,MAX(INDEX(C:C,ROW(C1045)-VALUE(LEFT(Y$1,FIND("-",Y$1,1)-1))+1):C1045))</f>
        <v>1.28</v>
      </c>
      <c r="Z1045">
        <f>IF(ROW($E1045)&lt;=VALUE(LEFT(Z$1,FIND("-",Z$1,1)-1)),0,MIN(INDEX(D:D,ROW(D1045)-VALUE(LEFT(Z$1,FIND("-",Z$1,1)-1))+1):D1045))</f>
        <v>1.1200000000000001</v>
      </c>
      <c r="AA1045">
        <f t="shared" si="153"/>
        <v>62.499999999999943</v>
      </c>
      <c r="AB1045">
        <f>IF(ROW($AA1045)&lt;=VALUE(LEFT(AA$1,FIND("-",AA$1,1)-1))+VALUE(LEFT(AB$1,FIND("-",AB$1,1)-1)-1),0,AVERAGE(INDEX($AA:$AA,ROW($AA1045)-VALUE(LEFT(AB$1,FIND("-",AB$1,1)-1))+1):$AA1045))</f>
        <v>74.038461538461505</v>
      </c>
      <c r="AC1045">
        <f>IF(ROW($AA1045)&lt;=VALUE(LEFT(AA$1,FIND("-",AA$1,1)-1))+VALUE(LEFT(AB$1,FIND("-",AB$1,1)-1)-1)+VALUE(LEFT(AC$1,FIND("-",AC$1,1)-1)-1),0,AVERAGE(INDEX($AB:$AB,ROW($AB1045)-VALUE(LEFT(AC$1,FIND("-",AC$1,1)-1))+1):$AB1045))</f>
        <v>76.958689458689435</v>
      </c>
      <c r="AE1045">
        <f t="shared" si="150"/>
        <v>41482744</v>
      </c>
      <c r="AG1045" t="str">
        <f t="shared" si="152"/>
        <v/>
      </c>
    </row>
    <row r="1046" spans="1:33" x14ac:dyDescent="0.25">
      <c r="A1046" s="6">
        <v>37999</v>
      </c>
      <c r="B1046">
        <v>1.23</v>
      </c>
      <c r="C1046">
        <v>1.23</v>
      </c>
      <c r="D1046">
        <v>1.2</v>
      </c>
      <c r="E1046">
        <v>1.2</v>
      </c>
      <c r="F1046">
        <v>0.69182500000000002</v>
      </c>
      <c r="G1046">
        <v>445700</v>
      </c>
      <c r="I1046" t="str">
        <f t="shared" si="145"/>
        <v/>
      </c>
      <c r="J1046" t="str">
        <f t="shared" si="146"/>
        <v>Overbought</v>
      </c>
      <c r="K1046" t="str">
        <f t="shared" si="147"/>
        <v/>
      </c>
      <c r="M1046" s="11" t="str">
        <f t="shared" si="151"/>
        <v/>
      </c>
      <c r="O1046">
        <f>IF(ROW($E1046)&lt;=VALUE(LEFT(O$1,FIND("-",O$1,1)-1)),0,IF(ROW($E1046)=VALUE(LEFT(O$1,FIND("-",O$1,1)-1))+1,AVERAGE(INDEX($E:$E,ROW($E1046)-VALUE(LEFT(O$1,FIND("-",O$1,1)-1))):$E1046),($E1046*(2/(VALUE(LEFT(O$1,FIND("-",O$1,1)-1))+1)))+(O1045*(1-(2/(VALUE(LEFT(O$1,FIND("-",O$1,1)-1))+1))))))</f>
        <v>0.98941637792390136</v>
      </c>
      <c r="Q1046">
        <f>IF(ROW($E1046)&lt;=VALUE(LEFT(Q$1,FIND("-",Q$1,1)-1)),0,IF(ROW($E1046)=VALUE(LEFT(Q$1,FIND("-",Q$1,1)-1))+1,AVERAGE(INDEX($E:$E,ROW($E1046)-VALUE(LEFT(Q$1,FIND("-",Q$1,1)-1))):$E1046),($E1046*(2/(VALUE(LEFT(Q$1,FIND("-",Q$1,1)-1))+1)))+(Q1045*(1-(2/(VALUE(LEFT(Q$1,FIND("-",Q$1,1)-1))+1))))))</f>
        <v>1.1793195323958696</v>
      </c>
      <c r="R1046">
        <f>IF(ROW($E1046)&lt;=VALUE(LEFT(R$1,FIND("-",R$1,1)-1)),0,IF(ROW($E1046)=VALUE(LEFT(R$1,FIND("-",R$1,1)-1))+1,AVERAGE(INDEX($E:$E,ROW($E1046)-VALUE(LEFT(R$1,FIND("-",R$1,1)-1))):$E1046),($E1046*(2/(VALUE(LEFT(R$1,FIND("-",R$1,1)-1))+1)))+(R1045*(1-(2/(VALUE(LEFT(R$1,FIND("-",R$1,1)-1))+1))))))</f>
        <v>1.1621871435270188</v>
      </c>
      <c r="S1046">
        <f t="shared" si="148"/>
        <v>1.7132388868850823E-2</v>
      </c>
      <c r="T1046">
        <f>IF(ROW($E1046)&lt;=MAX(VALUE(LEFT(Q$1,FIND("-",Q$1,1)-1)),VALUE(LEFT(R$1,FIND("-",R$1,1)-1)))+VALUE(LEFT(T$1,FIND("-",T$1,1)-1))-1,0,IF(ROW($E1046)=MAX(VALUE(LEFT(Q$1,FIND("-",Q$1,1)-1)),VALUE(LEFT(R$1,FIND("-",R$1,1)-1)))+VALUE(LEFT(T$1,FIND("-",T$1,1)-1)),AVERAGE(INDEX($S:$S,ROW(S1046)-VALUE(LEFT(T$1,FIND("-",T$1,1)-1))+1):S1046),($S1046*(2/(VALUE(LEFT(T$1,FIND("-",T$1,1)-1))+1)))+(T1045*(1-(2/(VALUE(LEFT(T$1,FIND("-",T$1,1)-1))+1))))))</f>
        <v>8.0071082015578839E-3</v>
      </c>
      <c r="V1046">
        <f t="shared" si="149"/>
        <v>-2.0000000000000018E-2</v>
      </c>
      <c r="W1046">
        <f>IF(ROW($E1046)&lt;=VALUE(LEFT(W$1,FIND("-",W$1,1)-1))+1,0,IF(ROW($E1045)=VALUE(LEFT(W$1,FIND("-",W$1,1)-1))+1,100-100/(1+ABS((SUMIF(INDEX($V:$V,ROW($V1046)-VALUE(LEFT(W$1,FIND("-",W$1,1)-1))+1):$V1046,"&gt;0",INDEX($V:$V,ROW($V1046)-VALUE(LEFT(W$1,FIND("-",W$1,1)-1))+1):$V1046)/COUNTIF(INDEX($V:$V,ROW($V1046)-VALUE(LEFT(W$1,FIND("-",W$1,1)-1))+1):$V1046,"&gt;0"))/(SUMIF(INDEX($V:$V,ROW($V1046)-VALUE(LEFT(W$1,FIND("-",W$1,1)-1))+1):$V1046,"&lt;0",INDEX($V:$V,ROW($V1046)-VALUE(LEFT(W$1,FIND("-",W$1,1)-1))+1):$V1046)/COUNTIF(INDEX($V:$V,ROW($V1046)-VALUE(LEFT(W$1,FIND("-",W$1,1)-1))+1):$V1046,"&lt;0")))),100-100/(1+ABS((SUMIF(INDEX($V:$V,ROW($V1046)-VALUE(LEFT(W$1,FIND("-",W$1,1)-1))+1):$V1046,"&gt;0",INDEX($V:$V,ROW($V1046)-VALUE(LEFT(W$1,FIND("-",W$1,1)-1))+1):$V1046)/VALUE(LEFT(W$1,FIND("-",W$1,1)-1)))/(SUMIF(INDEX($V:$V,ROW($V1046)-VALUE(LEFT(W$1,FIND("-",W$1,1)-1))+1):$V1046,"&lt;0",INDEX($V:$V,ROW($V1046)-VALUE(LEFT(W$1,FIND("-",W$1,1)-1))+1):$V1046)/VALUE(LEFT(W$1,FIND("-",W$1,1)-1)))))))</f>
        <v>74.999999999999972</v>
      </c>
      <c r="Y1046">
        <f>IF(ROW($E1046)&lt;=VALUE(LEFT(Y$1,FIND("-",Y$1,1)-1)),0,MAX(INDEX(C:C,ROW(C1046)-VALUE(LEFT(Y$1,FIND("-",Y$1,1)-1))+1):C1046))</f>
        <v>1.28</v>
      </c>
      <c r="Z1046">
        <f>IF(ROW($E1046)&lt;=VALUE(LEFT(Z$1,FIND("-",Z$1,1)-1)),0,MIN(INDEX(D:D,ROW(D1046)-VALUE(LEFT(Z$1,FIND("-",Z$1,1)-1))+1):D1046))</f>
        <v>1.1200000000000001</v>
      </c>
      <c r="AA1046">
        <f t="shared" si="153"/>
        <v>49.999999999999936</v>
      </c>
      <c r="AB1046">
        <f>IF(ROW($AA1046)&lt;=VALUE(LEFT(AA$1,FIND("-",AA$1,1)-1))+VALUE(LEFT(AB$1,FIND("-",AB$1,1)-1)-1),0,AVERAGE(INDEX($AA:$AA,ROW($AA1046)-VALUE(LEFT(AB$1,FIND("-",AB$1,1)-1))+1):$AA1046))</f>
        <v>65.705128205128162</v>
      </c>
      <c r="AC1046">
        <f>IF(ROW($AA1046)&lt;=VALUE(LEFT(AA$1,FIND("-",AA$1,1)-1))+VALUE(LEFT(AB$1,FIND("-",AB$1,1)-1)-1)+VALUE(LEFT(AC$1,FIND("-",AC$1,1)-1)-1),0,AVERAGE(INDEX($AB:$AB,ROW($AB1046)-VALUE(LEFT(AC$1,FIND("-",AC$1,1)-1))+1):$AB1046))</f>
        <v>73.717948717948687</v>
      </c>
      <c r="AE1046">
        <f t="shared" si="150"/>
        <v>41037044</v>
      </c>
      <c r="AG1046" t="str">
        <f t="shared" si="152"/>
        <v/>
      </c>
    </row>
    <row r="1047" spans="1:33" x14ac:dyDescent="0.25">
      <c r="A1047" s="6">
        <v>38000</v>
      </c>
      <c r="B1047">
        <v>1.2</v>
      </c>
      <c r="C1047">
        <v>1.2</v>
      </c>
      <c r="D1047">
        <v>1.18</v>
      </c>
      <c r="E1047">
        <v>1.19</v>
      </c>
      <c r="F1047">
        <v>0.68606</v>
      </c>
      <c r="G1047">
        <v>147700</v>
      </c>
      <c r="I1047" t="str">
        <f t="shared" si="145"/>
        <v/>
      </c>
      <c r="J1047" t="str">
        <f t="shared" si="146"/>
        <v>Overbought</v>
      </c>
      <c r="K1047" t="str">
        <f t="shared" si="147"/>
        <v/>
      </c>
      <c r="M1047" s="11" t="str">
        <f t="shared" si="151"/>
        <v/>
      </c>
      <c r="O1047">
        <f>IF(ROW($E1047)&lt;=VALUE(LEFT(O$1,FIND("-",O$1,1)-1)),0,IF(ROW($E1047)=VALUE(LEFT(O$1,FIND("-",O$1,1)-1))+1,AVERAGE(INDEX($E:$E,ROW($E1047)-VALUE(LEFT(O$1,FIND("-",O$1,1)-1))):$E1047),($E1047*(2/(VALUE(LEFT(O$1,FIND("-",O$1,1)-1))+1)))+(O1046*(1-(2/(VALUE(LEFT(O$1,FIND("-",O$1,1)-1))+1))))))</f>
        <v>0.99141223485998198</v>
      </c>
      <c r="Q1047">
        <f>IF(ROW($E1047)&lt;=VALUE(LEFT(Q$1,FIND("-",Q$1,1)-1)),0,IF(ROW($E1047)=VALUE(LEFT(Q$1,FIND("-",Q$1,1)-1))+1,AVERAGE(INDEX($E:$E,ROW($E1047)-VALUE(LEFT(Q$1,FIND("-",Q$1,1)-1))):$E1047),($E1047*(2/(VALUE(LEFT(Q$1,FIND("-",Q$1,1)-1))+1)))+(Q1046*(1-(2/(VALUE(LEFT(Q$1,FIND("-",Q$1,1)-1))+1))))))</f>
        <v>1.1809626812580436</v>
      </c>
      <c r="R1047">
        <f>IF(ROW($E1047)&lt;=VALUE(LEFT(R$1,FIND("-",R$1,1)-1)),0,IF(ROW($E1047)=VALUE(LEFT(R$1,FIND("-",R$1,1)-1))+1,AVERAGE(INDEX($E:$E,ROW($E1047)-VALUE(LEFT(R$1,FIND("-",R$1,1)-1))):$E1047),($E1047*(2/(VALUE(LEFT(R$1,FIND("-",R$1,1)-1))+1)))+(R1046*(1-(2/(VALUE(LEFT(R$1,FIND("-",R$1,1)-1))+1))))))</f>
        <v>1.16424735511761</v>
      </c>
      <c r="S1047">
        <f t="shared" si="148"/>
        <v>1.6715326140433584E-2</v>
      </c>
      <c r="T1047">
        <f>IF(ROW($E1047)&lt;=MAX(VALUE(LEFT(Q$1,FIND("-",Q$1,1)-1)),VALUE(LEFT(R$1,FIND("-",R$1,1)-1)))+VALUE(LEFT(T$1,FIND("-",T$1,1)-1))-1,0,IF(ROW($E1047)=MAX(VALUE(LEFT(Q$1,FIND("-",Q$1,1)-1)),VALUE(LEFT(R$1,FIND("-",R$1,1)-1)))+VALUE(LEFT(T$1,FIND("-",T$1,1)-1)),AVERAGE(INDEX($S:$S,ROW(S1047)-VALUE(LEFT(T$1,FIND("-",T$1,1)-1))+1):S1047),($S1047*(2/(VALUE(LEFT(T$1,FIND("-",T$1,1)-1))+1)))+(T1046*(1-(2/(VALUE(LEFT(T$1,FIND("-",T$1,1)-1))+1))))))</f>
        <v>9.7487517893330242E-3</v>
      </c>
      <c r="V1047">
        <f t="shared" si="149"/>
        <v>-1.0000000000000009E-2</v>
      </c>
      <c r="W1047">
        <f>IF(ROW($E1047)&lt;=VALUE(LEFT(W$1,FIND("-",W$1,1)-1))+1,0,IF(ROW($E1046)=VALUE(LEFT(W$1,FIND("-",W$1,1)-1))+1,100-100/(1+ABS((SUMIF(INDEX($V:$V,ROW($V1047)-VALUE(LEFT(W$1,FIND("-",W$1,1)-1))+1):$V1047,"&gt;0",INDEX($V:$V,ROW($V1047)-VALUE(LEFT(W$1,FIND("-",W$1,1)-1))+1):$V1047)/COUNTIF(INDEX($V:$V,ROW($V1047)-VALUE(LEFT(W$1,FIND("-",W$1,1)-1))+1):$V1047,"&gt;0"))/(SUMIF(INDEX($V:$V,ROW($V1047)-VALUE(LEFT(W$1,FIND("-",W$1,1)-1))+1):$V1047,"&lt;0",INDEX($V:$V,ROW($V1047)-VALUE(LEFT(W$1,FIND("-",W$1,1)-1))+1):$V1047)/COUNTIF(INDEX($V:$V,ROW($V1047)-VALUE(LEFT(W$1,FIND("-",W$1,1)-1))+1):$V1047,"&lt;0")))),100-100/(1+ABS((SUMIF(INDEX($V:$V,ROW($V1047)-VALUE(LEFT(W$1,FIND("-",W$1,1)-1))+1):$V1047,"&gt;0",INDEX($V:$V,ROW($V1047)-VALUE(LEFT(W$1,FIND("-",W$1,1)-1))+1):$V1047)/VALUE(LEFT(W$1,FIND("-",W$1,1)-1)))/(SUMIF(INDEX($V:$V,ROW($V1047)-VALUE(LEFT(W$1,FIND("-",W$1,1)-1))+1):$V1047,"&lt;0",INDEX($V:$V,ROW($V1047)-VALUE(LEFT(W$1,FIND("-",W$1,1)-1))+1):$V1047)/VALUE(LEFT(W$1,FIND("-",W$1,1)-1)))))))</f>
        <v>70.588235294117609</v>
      </c>
      <c r="Y1047">
        <f>IF(ROW($E1047)&lt;=VALUE(LEFT(Y$1,FIND("-",Y$1,1)-1)),0,MAX(INDEX(C:C,ROW(C1047)-VALUE(LEFT(Y$1,FIND("-",Y$1,1)-1))+1):C1047))</f>
        <v>1.28</v>
      </c>
      <c r="Z1047">
        <f>IF(ROW($E1047)&lt;=VALUE(LEFT(Z$1,FIND("-",Z$1,1)-1)),0,MIN(INDEX(D:D,ROW(D1047)-VALUE(LEFT(Z$1,FIND("-",Z$1,1)-1))+1):D1047))</f>
        <v>1.1200000000000001</v>
      </c>
      <c r="AA1047">
        <f t="shared" si="153"/>
        <v>43.749999999999922</v>
      </c>
      <c r="AB1047">
        <f>IF(ROW($AA1047)&lt;=VALUE(LEFT(AA$1,FIND("-",AA$1,1)-1))+VALUE(LEFT(AB$1,FIND("-",AB$1,1)-1)-1),0,AVERAGE(INDEX($AA:$AA,ROW($AA1047)-VALUE(LEFT(AB$1,FIND("-",AB$1,1)-1))+1):$AA1047))</f>
        <v>52.083333333333265</v>
      </c>
      <c r="AC1047">
        <f>IF(ROW($AA1047)&lt;=VALUE(LEFT(AA$1,FIND("-",AA$1,1)-1))+VALUE(LEFT(AB$1,FIND("-",AB$1,1)-1)-1)+VALUE(LEFT(AC$1,FIND("-",AC$1,1)-1)-1),0,AVERAGE(INDEX($AB:$AB,ROW($AB1047)-VALUE(LEFT(AC$1,FIND("-",AC$1,1)-1))+1):$AB1047))</f>
        <v>63.942307692307644</v>
      </c>
      <c r="AE1047">
        <f t="shared" si="150"/>
        <v>40889344</v>
      </c>
      <c r="AG1047" t="str">
        <f t="shared" si="152"/>
        <v/>
      </c>
    </row>
    <row r="1048" spans="1:33" x14ac:dyDescent="0.25">
      <c r="A1048" s="6">
        <v>38001</v>
      </c>
      <c r="B1048">
        <v>1.18</v>
      </c>
      <c r="C1048">
        <v>1.2</v>
      </c>
      <c r="D1048">
        <v>1.18</v>
      </c>
      <c r="E1048">
        <v>1.2</v>
      </c>
      <c r="F1048">
        <v>0.69182500000000002</v>
      </c>
      <c r="G1048">
        <v>196300</v>
      </c>
      <c r="I1048" t="str">
        <f t="shared" si="145"/>
        <v/>
      </c>
      <c r="J1048" t="str">
        <f t="shared" si="146"/>
        <v/>
      </c>
      <c r="K1048" t="str">
        <f t="shared" si="147"/>
        <v/>
      </c>
      <c r="M1048" s="11" t="str">
        <f t="shared" si="151"/>
        <v/>
      </c>
      <c r="O1048">
        <f>IF(ROW($E1048)&lt;=VALUE(LEFT(O$1,FIND("-",O$1,1)-1)),0,IF(ROW($E1048)=VALUE(LEFT(O$1,FIND("-",O$1,1)-1))+1,AVERAGE(INDEX($E:$E,ROW($E1048)-VALUE(LEFT(O$1,FIND("-",O$1,1)-1))):$E1048),($E1048*(2/(VALUE(LEFT(O$1,FIND("-",O$1,1)-1))+1)))+(O1047*(1-(2/(VALUE(LEFT(O$1,FIND("-",O$1,1)-1))+1))))))</f>
        <v>0.99348773501062893</v>
      </c>
      <c r="Q1048">
        <f>IF(ROW($E1048)&lt;=VALUE(LEFT(Q$1,FIND("-",Q$1,1)-1)),0,IF(ROW($E1048)=VALUE(LEFT(Q$1,FIND("-",Q$1,1)-1))+1,AVERAGE(INDEX($E:$E,ROW($E1048)-VALUE(LEFT(Q$1,FIND("-",Q$1,1)-1))):$E1048),($E1048*(2/(VALUE(LEFT(Q$1,FIND("-",Q$1,1)-1))+1)))+(Q1047*(1-(2/(VALUE(LEFT(Q$1,FIND("-",Q$1,1)-1))+1))))))</f>
        <v>1.183891499526037</v>
      </c>
      <c r="R1048">
        <f>IF(ROW($E1048)&lt;=VALUE(LEFT(R$1,FIND("-",R$1,1)-1)),0,IF(ROW($E1048)=VALUE(LEFT(R$1,FIND("-",R$1,1)-1))+1,AVERAGE(INDEX($E:$E,ROW($E1048)-VALUE(LEFT(R$1,FIND("-",R$1,1)-1))):$E1048),($E1048*(2/(VALUE(LEFT(R$1,FIND("-",R$1,1)-1))+1)))+(R1047*(1-(2/(VALUE(LEFT(R$1,FIND("-",R$1,1)-1))+1))))))</f>
        <v>1.1668956991829722</v>
      </c>
      <c r="S1048">
        <f t="shared" si="148"/>
        <v>1.6995800343064804E-2</v>
      </c>
      <c r="T1048">
        <f>IF(ROW($E1048)&lt;=MAX(VALUE(LEFT(Q$1,FIND("-",Q$1,1)-1)),VALUE(LEFT(R$1,FIND("-",R$1,1)-1)))+VALUE(LEFT(T$1,FIND("-",T$1,1)-1))-1,0,IF(ROW($E1048)=MAX(VALUE(LEFT(Q$1,FIND("-",Q$1,1)-1)),VALUE(LEFT(R$1,FIND("-",R$1,1)-1)))+VALUE(LEFT(T$1,FIND("-",T$1,1)-1)),AVERAGE(INDEX($S:$S,ROW(S1048)-VALUE(LEFT(T$1,FIND("-",T$1,1)-1))+1):S1048),($S1048*(2/(VALUE(LEFT(T$1,FIND("-",T$1,1)-1))+1)))+(T1047*(1-(2/(VALUE(LEFT(T$1,FIND("-",T$1,1)-1))+1))))))</f>
        <v>1.1198161500079381E-2</v>
      </c>
      <c r="V1048">
        <f t="shared" si="149"/>
        <v>1.0000000000000009E-2</v>
      </c>
      <c r="W1048">
        <f>IF(ROW($E1048)&lt;=VALUE(LEFT(W$1,FIND("-",W$1,1)-1))+1,0,IF(ROW($E1047)=VALUE(LEFT(W$1,FIND("-",W$1,1)-1))+1,100-100/(1+ABS((SUMIF(INDEX($V:$V,ROW($V1048)-VALUE(LEFT(W$1,FIND("-",W$1,1)-1))+1):$V1048,"&gt;0",INDEX($V:$V,ROW($V1048)-VALUE(LEFT(W$1,FIND("-",W$1,1)-1))+1):$V1048)/COUNTIF(INDEX($V:$V,ROW($V1048)-VALUE(LEFT(W$1,FIND("-",W$1,1)-1))+1):$V1048,"&gt;0"))/(SUMIF(INDEX($V:$V,ROW($V1048)-VALUE(LEFT(W$1,FIND("-",W$1,1)-1))+1):$V1048,"&lt;0",INDEX($V:$V,ROW($V1048)-VALUE(LEFT(W$1,FIND("-",W$1,1)-1))+1):$V1048)/COUNTIF(INDEX($V:$V,ROW($V1048)-VALUE(LEFT(W$1,FIND("-",W$1,1)-1))+1):$V1048,"&lt;0")))),100-100/(1+ABS((SUMIF(INDEX($V:$V,ROW($V1048)-VALUE(LEFT(W$1,FIND("-",W$1,1)-1))+1):$V1048,"&gt;0",INDEX($V:$V,ROW($V1048)-VALUE(LEFT(W$1,FIND("-",W$1,1)-1))+1):$V1048)/VALUE(LEFT(W$1,FIND("-",W$1,1)-1)))/(SUMIF(INDEX($V:$V,ROW($V1048)-VALUE(LEFT(W$1,FIND("-",W$1,1)-1))+1):$V1048,"&lt;0",INDEX($V:$V,ROW($V1048)-VALUE(LEFT(W$1,FIND("-",W$1,1)-1))+1):$V1048)/VALUE(LEFT(W$1,FIND("-",W$1,1)-1)))))))</f>
        <v>68.75</v>
      </c>
      <c r="Y1048">
        <f>IF(ROW($E1048)&lt;=VALUE(LEFT(Y$1,FIND("-",Y$1,1)-1)),0,MAX(INDEX(C:C,ROW(C1048)-VALUE(LEFT(Y$1,FIND("-",Y$1,1)-1))+1):C1048))</f>
        <v>1.28</v>
      </c>
      <c r="Z1048">
        <f>IF(ROW($E1048)&lt;=VALUE(LEFT(Z$1,FIND("-",Z$1,1)-1)),0,MIN(INDEX(D:D,ROW(D1048)-VALUE(LEFT(Z$1,FIND("-",Z$1,1)-1))+1):D1048))</f>
        <v>1.1200000000000001</v>
      </c>
      <c r="AA1048">
        <f t="shared" si="153"/>
        <v>49.999999999999936</v>
      </c>
      <c r="AB1048">
        <f>IF(ROW($AA1048)&lt;=VALUE(LEFT(AA$1,FIND("-",AA$1,1)-1))+VALUE(LEFT(AB$1,FIND("-",AB$1,1)-1)-1),0,AVERAGE(INDEX($AA:$AA,ROW($AA1048)-VALUE(LEFT(AB$1,FIND("-",AB$1,1)-1))+1):$AA1048))</f>
        <v>47.9166666666666</v>
      </c>
      <c r="AC1048">
        <f>IF(ROW($AA1048)&lt;=VALUE(LEFT(AA$1,FIND("-",AA$1,1)-1))+VALUE(LEFT(AB$1,FIND("-",AB$1,1)-1)-1)+VALUE(LEFT(AC$1,FIND("-",AC$1,1)-1)-1),0,AVERAGE(INDEX($AB:$AB,ROW($AB1048)-VALUE(LEFT(AC$1,FIND("-",AC$1,1)-1))+1):$AB1048))</f>
        <v>55.235042735042676</v>
      </c>
      <c r="AE1048">
        <f t="shared" si="150"/>
        <v>41085644</v>
      </c>
      <c r="AG1048" t="str">
        <f t="shared" si="152"/>
        <v/>
      </c>
    </row>
    <row r="1049" spans="1:33" x14ac:dyDescent="0.25">
      <c r="A1049" s="6">
        <v>38002</v>
      </c>
      <c r="B1049">
        <v>1.2</v>
      </c>
      <c r="C1049">
        <v>1.21</v>
      </c>
      <c r="D1049">
        <v>1.2</v>
      </c>
      <c r="E1049">
        <v>1.2</v>
      </c>
      <c r="F1049">
        <v>0.69182500000000002</v>
      </c>
      <c r="G1049">
        <v>192800</v>
      </c>
      <c r="I1049" t="str">
        <f t="shared" si="145"/>
        <v/>
      </c>
      <c r="J1049" t="str">
        <f t="shared" si="146"/>
        <v/>
      </c>
      <c r="K1049" t="str">
        <f t="shared" si="147"/>
        <v/>
      </c>
      <c r="M1049" s="11" t="str">
        <f t="shared" si="151"/>
        <v/>
      </c>
      <c r="O1049">
        <f>IF(ROW($E1049)&lt;=VALUE(LEFT(O$1,FIND("-",O$1,1)-1)),0,IF(ROW($E1049)=VALUE(LEFT(O$1,FIND("-",O$1,1)-1))+1,AVERAGE(INDEX($E:$E,ROW($E1049)-VALUE(LEFT(O$1,FIND("-",O$1,1)-1))):$E1049),($E1049*(2/(VALUE(LEFT(O$1,FIND("-",O$1,1)-1))+1)))+(O1048*(1-(2/(VALUE(LEFT(O$1,FIND("-",O$1,1)-1))+1))))))</f>
        <v>0.99554258341848345</v>
      </c>
      <c r="Q1049">
        <f>IF(ROW($E1049)&lt;=VALUE(LEFT(Q$1,FIND("-",Q$1,1)-1)),0,IF(ROW($E1049)=VALUE(LEFT(Q$1,FIND("-",Q$1,1)-1))+1,AVERAGE(INDEX($E:$E,ROW($E1049)-VALUE(LEFT(Q$1,FIND("-",Q$1,1)-1))):$E1049),($E1049*(2/(VALUE(LEFT(Q$1,FIND("-",Q$1,1)-1))+1)))+(Q1048*(1-(2/(VALUE(LEFT(Q$1,FIND("-",Q$1,1)-1))+1))))))</f>
        <v>1.186369730368185</v>
      </c>
      <c r="R1049">
        <f>IF(ROW($E1049)&lt;=VALUE(LEFT(R$1,FIND("-",R$1,1)-1)),0,IF(ROW($E1049)=VALUE(LEFT(R$1,FIND("-",R$1,1)-1))+1,AVERAGE(INDEX($E:$E,ROW($E1049)-VALUE(LEFT(R$1,FIND("-",R$1,1)-1))):$E1049),($E1049*(2/(VALUE(LEFT(R$1,FIND("-",R$1,1)-1))+1)))+(R1048*(1-(2/(VALUE(LEFT(R$1,FIND("-",R$1,1)-1))+1))))))</f>
        <v>1.1693478696138631</v>
      </c>
      <c r="S1049">
        <f t="shared" si="148"/>
        <v>1.7021860754321994E-2</v>
      </c>
      <c r="T1049">
        <f>IF(ROW($E1049)&lt;=MAX(VALUE(LEFT(Q$1,FIND("-",Q$1,1)-1)),VALUE(LEFT(R$1,FIND("-",R$1,1)-1)))+VALUE(LEFT(T$1,FIND("-",T$1,1)-1))-1,0,IF(ROW($E1049)=MAX(VALUE(LEFT(Q$1,FIND("-",Q$1,1)-1)),VALUE(LEFT(R$1,FIND("-",R$1,1)-1)))+VALUE(LEFT(T$1,FIND("-",T$1,1)-1)),AVERAGE(INDEX($S:$S,ROW(S1049)-VALUE(LEFT(T$1,FIND("-",T$1,1)-1))+1):S1049),($S1049*(2/(VALUE(LEFT(T$1,FIND("-",T$1,1)-1))+1)))+(T1048*(1-(2/(VALUE(LEFT(T$1,FIND("-",T$1,1)-1))+1))))))</f>
        <v>1.2362901350927904E-2</v>
      </c>
      <c r="V1049">
        <f t="shared" si="149"/>
        <v>0</v>
      </c>
      <c r="W1049">
        <f>IF(ROW($E1049)&lt;=VALUE(LEFT(W$1,FIND("-",W$1,1)-1))+1,0,IF(ROW($E1048)=VALUE(LEFT(W$1,FIND("-",W$1,1)-1))+1,100-100/(1+ABS((SUMIF(INDEX($V:$V,ROW($V1049)-VALUE(LEFT(W$1,FIND("-",W$1,1)-1))+1):$V1049,"&gt;0",INDEX($V:$V,ROW($V1049)-VALUE(LEFT(W$1,FIND("-",W$1,1)-1))+1):$V1049)/COUNTIF(INDEX($V:$V,ROW($V1049)-VALUE(LEFT(W$1,FIND("-",W$1,1)-1))+1):$V1049,"&gt;0"))/(SUMIF(INDEX($V:$V,ROW($V1049)-VALUE(LEFT(W$1,FIND("-",W$1,1)-1))+1):$V1049,"&lt;0",INDEX($V:$V,ROW($V1049)-VALUE(LEFT(W$1,FIND("-",W$1,1)-1))+1):$V1049)/COUNTIF(INDEX($V:$V,ROW($V1049)-VALUE(LEFT(W$1,FIND("-",W$1,1)-1))+1):$V1049,"&lt;0")))),100-100/(1+ABS((SUMIF(INDEX($V:$V,ROW($V1049)-VALUE(LEFT(W$1,FIND("-",W$1,1)-1))+1):$V1049,"&gt;0",INDEX($V:$V,ROW($V1049)-VALUE(LEFT(W$1,FIND("-",W$1,1)-1))+1):$V1049)/VALUE(LEFT(W$1,FIND("-",W$1,1)-1)))/(SUMIF(INDEX($V:$V,ROW($V1049)-VALUE(LEFT(W$1,FIND("-",W$1,1)-1))+1):$V1049,"&lt;0",INDEX($V:$V,ROW($V1049)-VALUE(LEFT(W$1,FIND("-",W$1,1)-1))+1):$V1049)/VALUE(LEFT(W$1,FIND("-",W$1,1)-1)))))))</f>
        <v>68.75</v>
      </c>
      <c r="Y1049">
        <f>IF(ROW($E1049)&lt;=VALUE(LEFT(Y$1,FIND("-",Y$1,1)-1)),0,MAX(INDEX(C:C,ROW(C1049)-VALUE(LEFT(Y$1,FIND("-",Y$1,1)-1))+1):C1049))</f>
        <v>1.28</v>
      </c>
      <c r="Z1049">
        <f>IF(ROW($E1049)&lt;=VALUE(LEFT(Z$1,FIND("-",Z$1,1)-1)),0,MIN(INDEX(D:D,ROW(D1049)-VALUE(LEFT(Z$1,FIND("-",Z$1,1)-1))+1):D1049))</f>
        <v>1.1299999999999999</v>
      </c>
      <c r="AA1049">
        <f t="shared" si="153"/>
        <v>46.666666666666664</v>
      </c>
      <c r="AB1049">
        <f>IF(ROW($AA1049)&lt;=VALUE(LEFT(AA$1,FIND("-",AA$1,1)-1))+VALUE(LEFT(AB$1,FIND("-",AB$1,1)-1)-1),0,AVERAGE(INDEX($AA:$AA,ROW($AA1049)-VALUE(LEFT(AB$1,FIND("-",AB$1,1)-1))+1):$AA1049))</f>
        <v>46.805555555555507</v>
      </c>
      <c r="AC1049">
        <f>IF(ROW($AA1049)&lt;=VALUE(LEFT(AA$1,FIND("-",AA$1,1)-1))+VALUE(LEFT(AB$1,FIND("-",AB$1,1)-1)-1)+VALUE(LEFT(AC$1,FIND("-",AC$1,1)-1)-1),0,AVERAGE(INDEX($AB:$AB,ROW($AB1049)-VALUE(LEFT(AC$1,FIND("-",AC$1,1)-1))+1):$AB1049))</f>
        <v>48.935185185185126</v>
      </c>
      <c r="AE1049">
        <f t="shared" si="150"/>
        <v>41085644</v>
      </c>
      <c r="AG1049" t="str">
        <f t="shared" si="152"/>
        <v/>
      </c>
    </row>
    <row r="1050" spans="1:33" x14ac:dyDescent="0.25">
      <c r="A1050" s="6">
        <v>38005</v>
      </c>
      <c r="B1050">
        <v>1.2</v>
      </c>
      <c r="C1050">
        <v>1.2</v>
      </c>
      <c r="D1050">
        <v>1.19</v>
      </c>
      <c r="E1050">
        <v>1.2</v>
      </c>
      <c r="F1050">
        <v>0.69182500000000002</v>
      </c>
      <c r="G1050">
        <v>215900</v>
      </c>
      <c r="I1050" t="str">
        <f t="shared" si="145"/>
        <v/>
      </c>
      <c r="J1050" t="str">
        <f t="shared" si="146"/>
        <v/>
      </c>
      <c r="K1050" t="str">
        <f t="shared" si="147"/>
        <v/>
      </c>
      <c r="M1050" s="11" t="str">
        <f t="shared" si="151"/>
        <v/>
      </c>
      <c r="O1050">
        <f>IF(ROW($E1050)&lt;=VALUE(LEFT(O$1,FIND("-",O$1,1)-1)),0,IF(ROW($E1050)=VALUE(LEFT(O$1,FIND("-",O$1,1)-1))+1,AVERAGE(INDEX($E:$E,ROW($E1050)-VALUE(LEFT(O$1,FIND("-",O$1,1)-1))):$E1050),($E1050*(2/(VALUE(LEFT(O$1,FIND("-",O$1,1)-1))+1)))+(O1049*(1-(2/(VALUE(LEFT(O$1,FIND("-",O$1,1)-1))+1))))))</f>
        <v>0.99757698557352348</v>
      </c>
      <c r="Q1050">
        <f>IF(ROW($E1050)&lt;=VALUE(LEFT(Q$1,FIND("-",Q$1,1)-1)),0,IF(ROW($E1050)=VALUE(LEFT(Q$1,FIND("-",Q$1,1)-1))+1,AVERAGE(INDEX($E:$E,ROW($E1050)-VALUE(LEFT(Q$1,FIND("-",Q$1,1)-1))):$E1050),($E1050*(2/(VALUE(LEFT(Q$1,FIND("-",Q$1,1)-1))+1)))+(Q1049*(1-(2/(VALUE(LEFT(Q$1,FIND("-",Q$1,1)-1))+1))))))</f>
        <v>1.1884666949269258</v>
      </c>
      <c r="R1050">
        <f>IF(ROW($E1050)&lt;=VALUE(LEFT(R$1,FIND("-",R$1,1)-1)),0,IF(ROW($E1050)=VALUE(LEFT(R$1,FIND("-",R$1,1)-1))+1,AVERAGE(INDEX($E:$E,ROW($E1050)-VALUE(LEFT(R$1,FIND("-",R$1,1)-1))):$E1050),($E1050*(2/(VALUE(LEFT(R$1,FIND("-",R$1,1)-1))+1)))+(R1049*(1-(2/(VALUE(LEFT(R$1,FIND("-",R$1,1)-1))+1))))))</f>
        <v>1.1716183977906138</v>
      </c>
      <c r="S1050">
        <f t="shared" si="148"/>
        <v>1.6848297136311974E-2</v>
      </c>
      <c r="T1050">
        <f>IF(ROW($E1050)&lt;=MAX(VALUE(LEFT(Q$1,FIND("-",Q$1,1)-1)),VALUE(LEFT(R$1,FIND("-",R$1,1)-1)))+VALUE(LEFT(T$1,FIND("-",T$1,1)-1))-1,0,IF(ROW($E1050)=MAX(VALUE(LEFT(Q$1,FIND("-",Q$1,1)-1)),VALUE(LEFT(R$1,FIND("-",R$1,1)-1)))+VALUE(LEFT(T$1,FIND("-",T$1,1)-1)),AVERAGE(INDEX($S:$S,ROW(S1050)-VALUE(LEFT(T$1,FIND("-",T$1,1)-1))+1):S1050),($S1050*(2/(VALUE(LEFT(T$1,FIND("-",T$1,1)-1))+1)))+(T1049*(1-(2/(VALUE(LEFT(T$1,FIND("-",T$1,1)-1))+1))))))</f>
        <v>1.3259980508004717E-2</v>
      </c>
      <c r="V1050">
        <f t="shared" si="149"/>
        <v>0</v>
      </c>
      <c r="W1050">
        <f>IF(ROW($E1050)&lt;=VALUE(LEFT(W$1,FIND("-",W$1,1)-1))+1,0,IF(ROW($E1049)=VALUE(LEFT(W$1,FIND("-",W$1,1)-1))+1,100-100/(1+ABS((SUMIF(INDEX($V:$V,ROW($V1050)-VALUE(LEFT(W$1,FIND("-",W$1,1)-1))+1):$V1050,"&gt;0",INDEX($V:$V,ROW($V1050)-VALUE(LEFT(W$1,FIND("-",W$1,1)-1))+1):$V1050)/COUNTIF(INDEX($V:$V,ROW($V1050)-VALUE(LEFT(W$1,FIND("-",W$1,1)-1))+1):$V1050,"&gt;0"))/(SUMIF(INDEX($V:$V,ROW($V1050)-VALUE(LEFT(W$1,FIND("-",W$1,1)-1))+1):$V1050,"&lt;0",INDEX($V:$V,ROW($V1050)-VALUE(LEFT(W$1,FIND("-",W$1,1)-1))+1):$V1050)/COUNTIF(INDEX($V:$V,ROW($V1050)-VALUE(LEFT(W$1,FIND("-",W$1,1)-1))+1):$V1050,"&lt;0")))),100-100/(1+ABS((SUMIF(INDEX($V:$V,ROW($V1050)-VALUE(LEFT(W$1,FIND("-",W$1,1)-1))+1):$V1050,"&gt;0",INDEX($V:$V,ROW($V1050)-VALUE(LEFT(W$1,FIND("-",W$1,1)-1))+1):$V1050)/VALUE(LEFT(W$1,FIND("-",W$1,1)-1)))/(SUMIF(INDEX($V:$V,ROW($V1050)-VALUE(LEFT(W$1,FIND("-",W$1,1)-1))+1):$V1050,"&lt;0",INDEX($V:$V,ROW($V1050)-VALUE(LEFT(W$1,FIND("-",W$1,1)-1))+1):$V1050)/VALUE(LEFT(W$1,FIND("-",W$1,1)-1)))))))</f>
        <v>68.75</v>
      </c>
      <c r="Y1050">
        <f>IF(ROW($E1050)&lt;=VALUE(LEFT(Y$1,FIND("-",Y$1,1)-1)),0,MAX(INDEX(C:C,ROW(C1050)-VALUE(LEFT(Y$1,FIND("-",Y$1,1)-1))+1):C1050))</f>
        <v>1.28</v>
      </c>
      <c r="Z1050">
        <f>IF(ROW($E1050)&lt;=VALUE(LEFT(Z$1,FIND("-",Z$1,1)-1)),0,MIN(INDEX(D:D,ROW(D1050)-VALUE(LEFT(Z$1,FIND("-",Z$1,1)-1))+1):D1050))</f>
        <v>1.1299999999999999</v>
      </c>
      <c r="AA1050">
        <f t="shared" si="153"/>
        <v>46.666666666666664</v>
      </c>
      <c r="AB1050">
        <f>IF(ROW($AA1050)&lt;=VALUE(LEFT(AA$1,FIND("-",AA$1,1)-1))+VALUE(LEFT(AB$1,FIND("-",AB$1,1)-1)-1),0,AVERAGE(INDEX($AA:$AA,ROW($AA1050)-VALUE(LEFT(AB$1,FIND("-",AB$1,1)-1))+1):$AA1050))</f>
        <v>47.77777777777775</v>
      </c>
      <c r="AC1050">
        <f>IF(ROW($AA1050)&lt;=VALUE(LEFT(AA$1,FIND("-",AA$1,1)-1))+VALUE(LEFT(AB$1,FIND("-",AB$1,1)-1)-1)+VALUE(LEFT(AC$1,FIND("-",AC$1,1)-1)-1),0,AVERAGE(INDEX($AB:$AB,ROW($AB1050)-VALUE(LEFT(AC$1,FIND("-",AC$1,1)-1))+1):$AB1050))</f>
        <v>47.49999999999995</v>
      </c>
      <c r="AE1050">
        <f t="shared" si="150"/>
        <v>41085644</v>
      </c>
      <c r="AG1050" t="str">
        <f t="shared" si="152"/>
        <v/>
      </c>
    </row>
    <row r="1051" spans="1:33" x14ac:dyDescent="0.25">
      <c r="A1051" s="6">
        <v>38006</v>
      </c>
      <c r="B1051">
        <v>1.19</v>
      </c>
      <c r="C1051">
        <v>1.25</v>
      </c>
      <c r="D1051">
        <v>1.19</v>
      </c>
      <c r="E1051">
        <v>1.22</v>
      </c>
      <c r="F1051">
        <v>0.70335499999999995</v>
      </c>
      <c r="G1051">
        <v>56600</v>
      </c>
      <c r="I1051" t="str">
        <f t="shared" si="145"/>
        <v/>
      </c>
      <c r="J1051" t="str">
        <f t="shared" si="146"/>
        <v>Overbought</v>
      </c>
      <c r="K1051" t="str">
        <f t="shared" si="147"/>
        <v/>
      </c>
      <c r="M1051" s="11" t="str">
        <f t="shared" si="151"/>
        <v/>
      </c>
      <c r="O1051">
        <f>IF(ROW($E1051)&lt;=VALUE(LEFT(O$1,FIND("-",O$1,1)-1)),0,IF(ROW($E1051)=VALUE(LEFT(O$1,FIND("-",O$1,1)-1))+1,AVERAGE(INDEX($E:$E,ROW($E1051)-VALUE(LEFT(O$1,FIND("-",O$1,1)-1))):$E1051),($E1051*(2/(VALUE(LEFT(O$1,FIND("-",O$1,1)-1))+1)))+(O1050*(1-(2/(VALUE(LEFT(O$1,FIND("-",O$1,1)-1))+1))))))</f>
        <v>0.99979014989617498</v>
      </c>
      <c r="Q1051">
        <f>IF(ROW($E1051)&lt;=VALUE(LEFT(Q$1,FIND("-",Q$1,1)-1)),0,IF(ROW($E1051)=VALUE(LEFT(Q$1,FIND("-",Q$1,1)-1))+1,AVERAGE(INDEX($E:$E,ROW($E1051)-VALUE(LEFT(Q$1,FIND("-",Q$1,1)-1))):$E1051),($E1051*(2/(VALUE(LEFT(Q$1,FIND("-",Q$1,1)-1))+1)))+(Q1050*(1-(2/(VALUE(LEFT(Q$1,FIND("-",Q$1,1)-1))+1))))))</f>
        <v>1.1933179726304757</v>
      </c>
      <c r="R1051">
        <f>IF(ROW($E1051)&lt;=VALUE(LEFT(R$1,FIND("-",R$1,1)-1)),0,IF(ROW($E1051)=VALUE(LEFT(R$1,FIND("-",R$1,1)-1))+1,AVERAGE(INDEX($E:$E,ROW($E1051)-VALUE(LEFT(R$1,FIND("-",R$1,1)-1))):$E1051),($E1051*(2/(VALUE(LEFT(R$1,FIND("-",R$1,1)-1))+1)))+(R1050*(1-(2/(VALUE(LEFT(R$1,FIND("-",R$1,1)-1))+1))))))</f>
        <v>1.1752022201764944</v>
      </c>
      <c r="S1051">
        <f t="shared" si="148"/>
        <v>1.8115752453981226E-2</v>
      </c>
      <c r="T1051">
        <f>IF(ROW($E1051)&lt;=MAX(VALUE(LEFT(Q$1,FIND("-",Q$1,1)-1)),VALUE(LEFT(R$1,FIND("-",R$1,1)-1)))+VALUE(LEFT(T$1,FIND("-",T$1,1)-1))-1,0,IF(ROW($E1051)=MAX(VALUE(LEFT(Q$1,FIND("-",Q$1,1)-1)),VALUE(LEFT(R$1,FIND("-",R$1,1)-1)))+VALUE(LEFT(T$1,FIND("-",T$1,1)-1)),AVERAGE(INDEX($S:$S,ROW(S1051)-VALUE(LEFT(T$1,FIND("-",T$1,1)-1))+1):S1051),($S1051*(2/(VALUE(LEFT(T$1,FIND("-",T$1,1)-1))+1)))+(T1050*(1-(2/(VALUE(LEFT(T$1,FIND("-",T$1,1)-1))+1))))))</f>
        <v>1.423113489720002E-2</v>
      </c>
      <c r="V1051">
        <f t="shared" si="149"/>
        <v>2.0000000000000018E-2</v>
      </c>
      <c r="W1051">
        <f>IF(ROW($E1051)&lt;=VALUE(LEFT(W$1,FIND("-",W$1,1)-1))+1,0,IF(ROW($E1050)=VALUE(LEFT(W$1,FIND("-",W$1,1)-1))+1,100-100/(1+ABS((SUMIF(INDEX($V:$V,ROW($V1051)-VALUE(LEFT(W$1,FIND("-",W$1,1)-1))+1):$V1051,"&gt;0",INDEX($V:$V,ROW($V1051)-VALUE(LEFT(W$1,FIND("-",W$1,1)-1))+1):$V1051)/COUNTIF(INDEX($V:$V,ROW($V1051)-VALUE(LEFT(W$1,FIND("-",W$1,1)-1))+1):$V1051,"&gt;0"))/(SUMIF(INDEX($V:$V,ROW($V1051)-VALUE(LEFT(W$1,FIND("-",W$1,1)-1))+1):$V1051,"&lt;0",INDEX($V:$V,ROW($V1051)-VALUE(LEFT(W$1,FIND("-",W$1,1)-1))+1):$V1051)/COUNTIF(INDEX($V:$V,ROW($V1051)-VALUE(LEFT(W$1,FIND("-",W$1,1)-1))+1):$V1051,"&lt;0")))),100-100/(1+ABS((SUMIF(INDEX($V:$V,ROW($V1051)-VALUE(LEFT(W$1,FIND("-",W$1,1)-1))+1):$V1051,"&gt;0",INDEX($V:$V,ROW($V1051)-VALUE(LEFT(W$1,FIND("-",W$1,1)-1))+1):$V1051)/VALUE(LEFT(W$1,FIND("-",W$1,1)-1)))/(SUMIF(INDEX($V:$V,ROW($V1051)-VALUE(LEFT(W$1,FIND("-",W$1,1)-1))+1):$V1051,"&lt;0",INDEX($V:$V,ROW($V1051)-VALUE(LEFT(W$1,FIND("-",W$1,1)-1))+1):$V1051)/VALUE(LEFT(W$1,FIND("-",W$1,1)-1)))))))</f>
        <v>72.222222222222229</v>
      </c>
      <c r="Y1051">
        <f>IF(ROW($E1051)&lt;=VALUE(LEFT(Y$1,FIND("-",Y$1,1)-1)),0,MAX(INDEX(C:C,ROW(C1051)-VALUE(LEFT(Y$1,FIND("-",Y$1,1)-1))+1):C1051))</f>
        <v>1.28</v>
      </c>
      <c r="Z1051">
        <f>IF(ROW($E1051)&lt;=VALUE(LEFT(Z$1,FIND("-",Z$1,1)-1)),0,MIN(INDEX(D:D,ROW(D1051)-VALUE(LEFT(Z$1,FIND("-",Z$1,1)-1))+1):D1051))</f>
        <v>1.1399999999999999</v>
      </c>
      <c r="AA1051">
        <f t="shared" si="153"/>
        <v>57.142857142857139</v>
      </c>
      <c r="AB1051">
        <f>IF(ROW($AA1051)&lt;=VALUE(LEFT(AA$1,FIND("-",AA$1,1)-1))+VALUE(LEFT(AB$1,FIND("-",AB$1,1)-1)-1),0,AVERAGE(INDEX($AA:$AA,ROW($AA1051)-VALUE(LEFT(AB$1,FIND("-",AB$1,1)-1))+1):$AA1051))</f>
        <v>50.158730158730158</v>
      </c>
      <c r="AC1051">
        <f>IF(ROW($AA1051)&lt;=VALUE(LEFT(AA$1,FIND("-",AA$1,1)-1))+VALUE(LEFT(AB$1,FIND("-",AB$1,1)-1)-1)+VALUE(LEFT(AC$1,FIND("-",AC$1,1)-1)-1),0,AVERAGE(INDEX($AB:$AB,ROW($AB1051)-VALUE(LEFT(AC$1,FIND("-",AC$1,1)-1))+1):$AB1051))</f>
        <v>48.247354497354472</v>
      </c>
      <c r="AE1051">
        <f t="shared" si="150"/>
        <v>41142244</v>
      </c>
      <c r="AG1051" t="str">
        <f t="shared" si="152"/>
        <v/>
      </c>
    </row>
    <row r="1052" spans="1:33" x14ac:dyDescent="0.25">
      <c r="A1052" s="6">
        <v>38007</v>
      </c>
      <c r="B1052">
        <v>1.22</v>
      </c>
      <c r="C1052">
        <v>1.22</v>
      </c>
      <c r="D1052">
        <v>1.22</v>
      </c>
      <c r="E1052">
        <v>1.22</v>
      </c>
      <c r="F1052">
        <v>0.70335499999999995</v>
      </c>
      <c r="G1052">
        <v>0</v>
      </c>
      <c r="I1052" t="str">
        <f t="shared" si="145"/>
        <v/>
      </c>
      <c r="J1052" t="str">
        <f t="shared" si="146"/>
        <v>Overbought</v>
      </c>
      <c r="K1052" t="str">
        <f t="shared" si="147"/>
        <v/>
      </c>
      <c r="M1052" s="11" t="str">
        <f t="shared" si="151"/>
        <v/>
      </c>
      <c r="O1052">
        <f>IF(ROW($E1052)&lt;=VALUE(LEFT(O$1,FIND("-",O$1,1)-1)),0,IF(ROW($E1052)=VALUE(LEFT(O$1,FIND("-",O$1,1)-1))+1,AVERAGE(INDEX($E:$E,ROW($E1052)-VALUE(LEFT(O$1,FIND("-",O$1,1)-1))):$E1052),($E1052*(2/(VALUE(LEFT(O$1,FIND("-",O$1,1)-1))+1)))+(O1051*(1-(2/(VALUE(LEFT(O$1,FIND("-",O$1,1)-1))+1))))))</f>
        <v>1.0019812926832776</v>
      </c>
      <c r="Q1052">
        <f>IF(ROW($E1052)&lt;=VALUE(LEFT(Q$1,FIND("-",Q$1,1)-1)),0,IF(ROW($E1052)=VALUE(LEFT(Q$1,FIND("-",Q$1,1)-1))+1,AVERAGE(INDEX($E:$E,ROW($E1052)-VALUE(LEFT(Q$1,FIND("-",Q$1,1)-1))):$E1052),($E1052*(2/(VALUE(LEFT(Q$1,FIND("-",Q$1,1)-1))+1)))+(Q1051*(1-(2/(VALUE(LEFT(Q$1,FIND("-",Q$1,1)-1))+1))))))</f>
        <v>1.1974228999180947</v>
      </c>
      <c r="R1052">
        <f>IF(ROW($E1052)&lt;=VALUE(LEFT(R$1,FIND("-",R$1,1)-1)),0,IF(ROW($E1052)=VALUE(LEFT(R$1,FIND("-",R$1,1)-1))+1,AVERAGE(INDEX($E:$E,ROW($E1052)-VALUE(LEFT(R$1,FIND("-",R$1,1)-1))):$E1052),($E1052*(2/(VALUE(LEFT(R$1,FIND("-",R$1,1)-1))+1)))+(R1051*(1-(2/(VALUE(LEFT(R$1,FIND("-",R$1,1)-1))+1))))))</f>
        <v>1.1785205742374949</v>
      </c>
      <c r="S1052">
        <f t="shared" si="148"/>
        <v>1.8902325680599796E-2</v>
      </c>
      <c r="T1052">
        <f>IF(ROW($E1052)&lt;=MAX(VALUE(LEFT(Q$1,FIND("-",Q$1,1)-1)),VALUE(LEFT(R$1,FIND("-",R$1,1)-1)))+VALUE(LEFT(T$1,FIND("-",T$1,1)-1))-1,0,IF(ROW($E1052)=MAX(VALUE(LEFT(Q$1,FIND("-",Q$1,1)-1)),VALUE(LEFT(R$1,FIND("-",R$1,1)-1)))+VALUE(LEFT(T$1,FIND("-",T$1,1)-1)),AVERAGE(INDEX($S:$S,ROW(S1052)-VALUE(LEFT(T$1,FIND("-",T$1,1)-1))+1):S1052),($S1052*(2/(VALUE(LEFT(T$1,FIND("-",T$1,1)-1))+1)))+(T1051*(1-(2/(VALUE(LEFT(T$1,FIND("-",T$1,1)-1))+1))))))</f>
        <v>1.5165373053879976E-2</v>
      </c>
      <c r="V1052">
        <f t="shared" si="149"/>
        <v>0</v>
      </c>
      <c r="W1052">
        <f>IF(ROW($E1052)&lt;=VALUE(LEFT(W$1,FIND("-",W$1,1)-1))+1,0,IF(ROW($E1051)=VALUE(LEFT(W$1,FIND("-",W$1,1)-1))+1,100-100/(1+ABS((SUMIF(INDEX($V:$V,ROW($V1052)-VALUE(LEFT(W$1,FIND("-",W$1,1)-1))+1):$V1052,"&gt;0",INDEX($V:$V,ROW($V1052)-VALUE(LEFT(W$1,FIND("-",W$1,1)-1))+1):$V1052)/COUNTIF(INDEX($V:$V,ROW($V1052)-VALUE(LEFT(W$1,FIND("-",W$1,1)-1))+1):$V1052,"&gt;0"))/(SUMIF(INDEX($V:$V,ROW($V1052)-VALUE(LEFT(W$1,FIND("-",W$1,1)-1))+1):$V1052,"&lt;0",INDEX($V:$V,ROW($V1052)-VALUE(LEFT(W$1,FIND("-",W$1,1)-1))+1):$V1052)/COUNTIF(INDEX($V:$V,ROW($V1052)-VALUE(LEFT(W$1,FIND("-",W$1,1)-1))+1):$V1052,"&lt;0")))),100-100/(1+ABS((SUMIF(INDEX($V:$V,ROW($V1052)-VALUE(LEFT(W$1,FIND("-",W$1,1)-1))+1):$V1052,"&gt;0",INDEX($V:$V,ROW($V1052)-VALUE(LEFT(W$1,FIND("-",W$1,1)-1))+1):$V1052)/VALUE(LEFT(W$1,FIND("-",W$1,1)-1)))/(SUMIF(INDEX($V:$V,ROW($V1052)-VALUE(LEFT(W$1,FIND("-",W$1,1)-1))+1):$V1052,"&lt;0",INDEX($V:$V,ROW($V1052)-VALUE(LEFT(W$1,FIND("-",W$1,1)-1))+1):$V1052)/VALUE(LEFT(W$1,FIND("-",W$1,1)-1)))))))</f>
        <v>72.222222222222229</v>
      </c>
      <c r="Y1052">
        <f>IF(ROW($E1052)&lt;=VALUE(LEFT(Y$1,FIND("-",Y$1,1)-1)),0,MAX(INDEX(C:C,ROW(C1052)-VALUE(LEFT(Y$1,FIND("-",Y$1,1)-1))+1):C1052))</f>
        <v>1.28</v>
      </c>
      <c r="Z1052">
        <f>IF(ROW($E1052)&lt;=VALUE(LEFT(Z$1,FIND("-",Z$1,1)-1)),0,MIN(INDEX(D:D,ROW(D1052)-VALUE(LEFT(Z$1,FIND("-",Z$1,1)-1))+1):D1052))</f>
        <v>1.1399999999999999</v>
      </c>
      <c r="AA1052">
        <f t="shared" si="153"/>
        <v>57.142857142857139</v>
      </c>
      <c r="AB1052">
        <f>IF(ROW($AA1052)&lt;=VALUE(LEFT(AA$1,FIND("-",AA$1,1)-1))+VALUE(LEFT(AB$1,FIND("-",AB$1,1)-1)-1),0,AVERAGE(INDEX($AA:$AA,ROW($AA1052)-VALUE(LEFT(AB$1,FIND("-",AB$1,1)-1))+1):$AA1052))</f>
        <v>53.650793650793645</v>
      </c>
      <c r="AC1052">
        <f>IF(ROW($AA1052)&lt;=VALUE(LEFT(AA$1,FIND("-",AA$1,1)-1))+VALUE(LEFT(AB$1,FIND("-",AB$1,1)-1)-1)+VALUE(LEFT(AC$1,FIND("-",AC$1,1)-1)-1),0,AVERAGE(INDEX($AB:$AB,ROW($AB1052)-VALUE(LEFT(AC$1,FIND("-",AC$1,1)-1))+1):$AB1052))</f>
        <v>50.529100529100525</v>
      </c>
      <c r="AE1052">
        <f t="shared" si="150"/>
        <v>41142244</v>
      </c>
      <c r="AG1052" t="str">
        <f t="shared" si="152"/>
        <v/>
      </c>
    </row>
    <row r="1053" spans="1:33" x14ac:dyDescent="0.25">
      <c r="A1053" s="6">
        <v>38008</v>
      </c>
      <c r="B1053">
        <v>1.22</v>
      </c>
      <c r="C1053">
        <v>1.22</v>
      </c>
      <c r="D1053">
        <v>1.22</v>
      </c>
      <c r="E1053">
        <v>1.22</v>
      </c>
      <c r="F1053">
        <v>0.70335499999999995</v>
      </c>
      <c r="G1053">
        <v>0</v>
      </c>
      <c r="I1053" t="str">
        <f t="shared" si="145"/>
        <v/>
      </c>
      <c r="J1053" t="str">
        <f t="shared" si="146"/>
        <v>Overbought</v>
      </c>
      <c r="K1053" t="str">
        <f t="shared" si="147"/>
        <v/>
      </c>
      <c r="M1053" s="11" t="str">
        <f t="shared" si="151"/>
        <v/>
      </c>
      <c r="O1053">
        <f>IF(ROW($E1053)&lt;=VALUE(LEFT(O$1,FIND("-",O$1,1)-1)),0,IF(ROW($E1053)=VALUE(LEFT(O$1,FIND("-",O$1,1)-1))+1,AVERAGE(INDEX($E:$E,ROW($E1053)-VALUE(LEFT(O$1,FIND("-",O$1,1)-1))):$E1053),($E1053*(2/(VALUE(LEFT(O$1,FIND("-",O$1,1)-1))+1)))+(O1052*(1-(2/(VALUE(LEFT(O$1,FIND("-",O$1,1)-1))+1))))))</f>
        <v>1.0041506330545882</v>
      </c>
      <c r="Q1053">
        <f>IF(ROW($E1053)&lt;=VALUE(LEFT(Q$1,FIND("-",Q$1,1)-1)),0,IF(ROW($E1053)=VALUE(LEFT(Q$1,FIND("-",Q$1,1)-1))+1,AVERAGE(INDEX($E:$E,ROW($E1053)-VALUE(LEFT(Q$1,FIND("-",Q$1,1)-1))):$E1053),($E1053*(2/(VALUE(LEFT(Q$1,FIND("-",Q$1,1)-1))+1)))+(Q1052*(1-(2/(VALUE(LEFT(Q$1,FIND("-",Q$1,1)-1))+1))))))</f>
        <v>1.2008962999306954</v>
      </c>
      <c r="R1053">
        <f>IF(ROW($E1053)&lt;=VALUE(LEFT(R$1,FIND("-",R$1,1)-1)),0,IF(ROW($E1053)=VALUE(LEFT(R$1,FIND("-",R$1,1)-1))+1,AVERAGE(INDEX($E:$E,ROW($E1053)-VALUE(LEFT(R$1,FIND("-",R$1,1)-1))):$E1053),($E1053*(2/(VALUE(LEFT(R$1,FIND("-",R$1,1)-1))+1)))+(R1052*(1-(2/(VALUE(LEFT(R$1,FIND("-",R$1,1)-1))+1))))))</f>
        <v>1.1815931242939768</v>
      </c>
      <c r="S1053">
        <f t="shared" si="148"/>
        <v>1.9303175636718573E-2</v>
      </c>
      <c r="T1053">
        <f>IF(ROW($E1053)&lt;=MAX(VALUE(LEFT(Q$1,FIND("-",Q$1,1)-1)),VALUE(LEFT(R$1,FIND("-",R$1,1)-1)))+VALUE(LEFT(T$1,FIND("-",T$1,1)-1))-1,0,IF(ROW($E1053)=MAX(VALUE(LEFT(Q$1,FIND("-",Q$1,1)-1)),VALUE(LEFT(R$1,FIND("-",R$1,1)-1)))+VALUE(LEFT(T$1,FIND("-",T$1,1)-1)),AVERAGE(INDEX($S:$S,ROW(S1053)-VALUE(LEFT(T$1,FIND("-",T$1,1)-1))+1):S1053),($S1053*(2/(VALUE(LEFT(T$1,FIND("-",T$1,1)-1))+1)))+(T1052*(1-(2/(VALUE(LEFT(T$1,FIND("-",T$1,1)-1))+1))))))</f>
        <v>1.5992933570447697E-2</v>
      </c>
      <c r="V1053">
        <f t="shared" si="149"/>
        <v>0</v>
      </c>
      <c r="W1053">
        <f>IF(ROW($E1053)&lt;=VALUE(LEFT(W$1,FIND("-",W$1,1)-1))+1,0,IF(ROW($E1052)=VALUE(LEFT(W$1,FIND("-",W$1,1)-1))+1,100-100/(1+ABS((SUMIF(INDEX($V:$V,ROW($V1053)-VALUE(LEFT(W$1,FIND("-",W$1,1)-1))+1):$V1053,"&gt;0",INDEX($V:$V,ROW($V1053)-VALUE(LEFT(W$1,FIND("-",W$1,1)-1))+1):$V1053)/COUNTIF(INDEX($V:$V,ROW($V1053)-VALUE(LEFT(W$1,FIND("-",W$1,1)-1))+1):$V1053,"&gt;0"))/(SUMIF(INDEX($V:$V,ROW($V1053)-VALUE(LEFT(W$1,FIND("-",W$1,1)-1))+1):$V1053,"&lt;0",INDEX($V:$V,ROW($V1053)-VALUE(LEFT(W$1,FIND("-",W$1,1)-1))+1):$V1053)/COUNTIF(INDEX($V:$V,ROW($V1053)-VALUE(LEFT(W$1,FIND("-",W$1,1)-1))+1):$V1053,"&lt;0")))),100-100/(1+ABS((SUMIF(INDEX($V:$V,ROW($V1053)-VALUE(LEFT(W$1,FIND("-",W$1,1)-1))+1):$V1053,"&gt;0",INDEX($V:$V,ROW($V1053)-VALUE(LEFT(W$1,FIND("-",W$1,1)-1))+1):$V1053)/VALUE(LEFT(W$1,FIND("-",W$1,1)-1)))/(SUMIF(INDEX($V:$V,ROW($V1053)-VALUE(LEFT(W$1,FIND("-",W$1,1)-1))+1):$V1053,"&lt;0",INDEX($V:$V,ROW($V1053)-VALUE(LEFT(W$1,FIND("-",W$1,1)-1))+1):$V1053)/VALUE(LEFT(W$1,FIND("-",W$1,1)-1)))))))</f>
        <v>70.588235294117652</v>
      </c>
      <c r="Y1053">
        <f>IF(ROW($E1053)&lt;=VALUE(LEFT(Y$1,FIND("-",Y$1,1)-1)),0,MAX(INDEX(C:C,ROW(C1053)-VALUE(LEFT(Y$1,FIND("-",Y$1,1)-1))+1):C1053))</f>
        <v>1.28</v>
      </c>
      <c r="Z1053">
        <f>IF(ROW($E1053)&lt;=VALUE(LEFT(Z$1,FIND("-",Z$1,1)-1)),0,MIN(INDEX(D:D,ROW(D1053)-VALUE(LEFT(Z$1,FIND("-",Z$1,1)-1))+1):D1053))</f>
        <v>1.1399999999999999</v>
      </c>
      <c r="AA1053">
        <f t="shared" si="153"/>
        <v>57.142857142857139</v>
      </c>
      <c r="AB1053">
        <f>IF(ROW($AA1053)&lt;=VALUE(LEFT(AA$1,FIND("-",AA$1,1)-1))+VALUE(LEFT(AB$1,FIND("-",AB$1,1)-1)-1),0,AVERAGE(INDEX($AA:$AA,ROW($AA1053)-VALUE(LEFT(AB$1,FIND("-",AB$1,1)-1))+1):$AA1053))</f>
        <v>57.142857142857139</v>
      </c>
      <c r="AC1053">
        <f>IF(ROW($AA1053)&lt;=VALUE(LEFT(AA$1,FIND("-",AA$1,1)-1))+VALUE(LEFT(AB$1,FIND("-",AB$1,1)-1)-1)+VALUE(LEFT(AC$1,FIND("-",AC$1,1)-1)-1),0,AVERAGE(INDEX($AB:$AB,ROW($AB1053)-VALUE(LEFT(AC$1,FIND("-",AC$1,1)-1))+1):$AB1053))</f>
        <v>53.650793650793645</v>
      </c>
      <c r="AE1053">
        <f t="shared" si="150"/>
        <v>41142244</v>
      </c>
      <c r="AG1053" t="str">
        <f t="shared" si="152"/>
        <v/>
      </c>
    </row>
    <row r="1054" spans="1:33" x14ac:dyDescent="0.25">
      <c r="A1054" s="6">
        <v>38009</v>
      </c>
      <c r="B1054">
        <v>1.22</v>
      </c>
      <c r="C1054">
        <v>1.22</v>
      </c>
      <c r="D1054">
        <v>1.22</v>
      </c>
      <c r="E1054">
        <v>1.22</v>
      </c>
      <c r="F1054">
        <v>0.70335499999999995</v>
      </c>
      <c r="G1054">
        <v>0</v>
      </c>
      <c r="I1054" t="str">
        <f t="shared" si="145"/>
        <v/>
      </c>
      <c r="J1054" t="str">
        <f t="shared" si="146"/>
        <v>Overbought</v>
      </c>
      <c r="K1054" t="str">
        <f t="shared" si="147"/>
        <v/>
      </c>
      <c r="M1054" s="11" t="str">
        <f t="shared" si="151"/>
        <v/>
      </c>
      <c r="O1054">
        <f>IF(ROW($E1054)&lt;=VALUE(LEFT(O$1,FIND("-",O$1,1)-1)),0,IF(ROW($E1054)=VALUE(LEFT(O$1,FIND("-",O$1,1)-1))+1,AVERAGE(INDEX($E:$E,ROW($E1054)-VALUE(LEFT(O$1,FIND("-",O$1,1)-1))):$E1054),($E1054*(2/(VALUE(LEFT(O$1,FIND("-",O$1,1)-1))+1)))+(O1053*(1-(2/(VALUE(LEFT(O$1,FIND("-",O$1,1)-1))+1))))))</f>
        <v>1.0062983879495675</v>
      </c>
      <c r="Q1054">
        <f>IF(ROW($E1054)&lt;=VALUE(LEFT(Q$1,FIND("-",Q$1,1)-1)),0,IF(ROW($E1054)=VALUE(LEFT(Q$1,FIND("-",Q$1,1)-1))+1,AVERAGE(INDEX($E:$E,ROW($E1054)-VALUE(LEFT(Q$1,FIND("-",Q$1,1)-1))):$E1054),($E1054*(2/(VALUE(LEFT(Q$1,FIND("-",Q$1,1)-1))+1)))+(Q1053*(1-(2/(VALUE(LEFT(Q$1,FIND("-",Q$1,1)-1))+1))))))</f>
        <v>1.2038353307105882</v>
      </c>
      <c r="R1054">
        <f>IF(ROW($E1054)&lt;=VALUE(LEFT(R$1,FIND("-",R$1,1)-1)),0,IF(ROW($E1054)=VALUE(LEFT(R$1,FIND("-",R$1,1)-1))+1,AVERAGE(INDEX($E:$E,ROW($E1054)-VALUE(LEFT(R$1,FIND("-",R$1,1)-1))):$E1054),($E1054*(2/(VALUE(LEFT(R$1,FIND("-",R$1,1)-1))+1)))+(R1053*(1-(2/(VALUE(LEFT(R$1,FIND("-",R$1,1)-1))+1))))))</f>
        <v>1.1844380780499786</v>
      </c>
      <c r="S1054">
        <f t="shared" si="148"/>
        <v>1.9397252660609654E-2</v>
      </c>
      <c r="T1054">
        <f>IF(ROW($E1054)&lt;=MAX(VALUE(LEFT(Q$1,FIND("-",Q$1,1)-1)),VALUE(LEFT(R$1,FIND("-",R$1,1)-1)))+VALUE(LEFT(T$1,FIND("-",T$1,1)-1))-1,0,IF(ROW($E1054)=MAX(VALUE(LEFT(Q$1,FIND("-",Q$1,1)-1)),VALUE(LEFT(R$1,FIND("-",R$1,1)-1)))+VALUE(LEFT(T$1,FIND("-",T$1,1)-1)),AVERAGE(INDEX($S:$S,ROW(S1054)-VALUE(LEFT(T$1,FIND("-",T$1,1)-1))+1):S1054),($S1054*(2/(VALUE(LEFT(T$1,FIND("-",T$1,1)-1))+1)))+(T1053*(1-(2/(VALUE(LEFT(T$1,FIND("-",T$1,1)-1))+1))))))</f>
        <v>1.6673797388480089E-2</v>
      </c>
      <c r="V1054">
        <f t="shared" si="149"/>
        <v>0</v>
      </c>
      <c r="W1054">
        <f>IF(ROW($E1054)&lt;=VALUE(LEFT(W$1,FIND("-",W$1,1)-1))+1,0,IF(ROW($E1053)=VALUE(LEFT(W$1,FIND("-",W$1,1)-1))+1,100-100/(1+ABS((SUMIF(INDEX($V:$V,ROW($V1054)-VALUE(LEFT(W$1,FIND("-",W$1,1)-1))+1):$V1054,"&gt;0",INDEX($V:$V,ROW($V1054)-VALUE(LEFT(W$1,FIND("-",W$1,1)-1))+1):$V1054)/COUNTIF(INDEX($V:$V,ROW($V1054)-VALUE(LEFT(W$1,FIND("-",W$1,1)-1))+1):$V1054,"&gt;0"))/(SUMIF(INDEX($V:$V,ROW($V1054)-VALUE(LEFT(W$1,FIND("-",W$1,1)-1))+1):$V1054,"&lt;0",INDEX($V:$V,ROW($V1054)-VALUE(LEFT(W$1,FIND("-",W$1,1)-1))+1):$V1054)/COUNTIF(INDEX($V:$V,ROW($V1054)-VALUE(LEFT(W$1,FIND("-",W$1,1)-1))+1):$V1054,"&lt;0")))),100-100/(1+ABS((SUMIF(INDEX($V:$V,ROW($V1054)-VALUE(LEFT(W$1,FIND("-",W$1,1)-1))+1):$V1054,"&gt;0",INDEX($V:$V,ROW($V1054)-VALUE(LEFT(W$1,FIND("-",W$1,1)-1))+1):$V1054)/VALUE(LEFT(W$1,FIND("-",W$1,1)-1)))/(SUMIF(INDEX($V:$V,ROW($V1054)-VALUE(LEFT(W$1,FIND("-",W$1,1)-1))+1):$V1054,"&lt;0",INDEX($V:$V,ROW($V1054)-VALUE(LEFT(W$1,FIND("-",W$1,1)-1))+1):$V1054)/VALUE(LEFT(W$1,FIND("-",W$1,1)-1)))))))</f>
        <v>75</v>
      </c>
      <c r="Y1054">
        <f>IF(ROW($E1054)&lt;=VALUE(LEFT(Y$1,FIND("-",Y$1,1)-1)),0,MAX(INDEX(C:C,ROW(C1054)-VALUE(LEFT(Y$1,FIND("-",Y$1,1)-1))+1):C1054))</f>
        <v>1.28</v>
      </c>
      <c r="Z1054">
        <f>IF(ROW($E1054)&lt;=VALUE(LEFT(Z$1,FIND("-",Z$1,1)-1)),0,MIN(INDEX(D:D,ROW(D1054)-VALUE(LEFT(Z$1,FIND("-",Z$1,1)-1))+1):D1054))</f>
        <v>1.1399999999999999</v>
      </c>
      <c r="AA1054">
        <f t="shared" si="153"/>
        <v>57.142857142857139</v>
      </c>
      <c r="AB1054">
        <f>IF(ROW($AA1054)&lt;=VALUE(LEFT(AA$1,FIND("-",AA$1,1)-1))+VALUE(LEFT(AB$1,FIND("-",AB$1,1)-1)-1),0,AVERAGE(INDEX($AA:$AA,ROW($AA1054)-VALUE(LEFT(AB$1,FIND("-",AB$1,1)-1))+1):$AA1054))</f>
        <v>57.142857142857139</v>
      </c>
      <c r="AC1054">
        <f>IF(ROW($AA1054)&lt;=VALUE(LEFT(AA$1,FIND("-",AA$1,1)-1))+VALUE(LEFT(AB$1,FIND("-",AB$1,1)-1)-1)+VALUE(LEFT(AC$1,FIND("-",AC$1,1)-1)-1),0,AVERAGE(INDEX($AB:$AB,ROW($AB1054)-VALUE(LEFT(AC$1,FIND("-",AC$1,1)-1))+1):$AB1054))</f>
        <v>55.978835978835974</v>
      </c>
      <c r="AE1054">
        <f t="shared" si="150"/>
        <v>41142244</v>
      </c>
      <c r="AG1054" t="str">
        <f t="shared" si="152"/>
        <v/>
      </c>
    </row>
    <row r="1055" spans="1:33" x14ac:dyDescent="0.25">
      <c r="A1055" s="6">
        <v>38012</v>
      </c>
      <c r="B1055">
        <v>1.22</v>
      </c>
      <c r="C1055">
        <v>1.24</v>
      </c>
      <c r="D1055">
        <v>1.2</v>
      </c>
      <c r="E1055">
        <v>1.21</v>
      </c>
      <c r="F1055">
        <v>0.69759000000000004</v>
      </c>
      <c r="G1055">
        <v>197000</v>
      </c>
      <c r="I1055" t="str">
        <f t="shared" si="145"/>
        <v/>
      </c>
      <c r="J1055" t="str">
        <f t="shared" si="146"/>
        <v/>
      </c>
      <c r="K1055" t="str">
        <f t="shared" si="147"/>
        <v/>
      </c>
      <c r="M1055" s="11" t="str">
        <f t="shared" si="151"/>
        <v/>
      </c>
      <c r="O1055">
        <f>IF(ROW($E1055)&lt;=VALUE(LEFT(O$1,FIND("-",O$1,1)-1)),0,IF(ROW($E1055)=VALUE(LEFT(O$1,FIND("-",O$1,1)-1))+1,AVERAGE(INDEX($E:$E,ROW($E1055)-VALUE(LEFT(O$1,FIND("-",O$1,1)-1))):$E1055),($E1055*(2/(VALUE(LEFT(O$1,FIND("-",O$1,1)-1))+1)))+(O1054*(1-(2/(VALUE(LEFT(O$1,FIND("-",O$1,1)-1))+1))))))</f>
        <v>1.0083252696615121</v>
      </c>
      <c r="Q1055">
        <f>IF(ROW($E1055)&lt;=VALUE(LEFT(Q$1,FIND("-",Q$1,1)-1)),0,IF(ROW($E1055)=VALUE(LEFT(Q$1,FIND("-",Q$1,1)-1))+1,AVERAGE(INDEX($E:$E,ROW($E1055)-VALUE(LEFT(Q$1,FIND("-",Q$1,1)-1))):$E1055),($E1055*(2/(VALUE(LEFT(Q$1,FIND("-",Q$1,1)-1))+1)))+(Q1054*(1-(2/(VALUE(LEFT(Q$1,FIND("-",Q$1,1)-1))+1))))))</f>
        <v>1.2047837413704976</v>
      </c>
      <c r="R1055">
        <f>IF(ROW($E1055)&lt;=VALUE(LEFT(R$1,FIND("-",R$1,1)-1)),0,IF(ROW($E1055)=VALUE(LEFT(R$1,FIND("-",R$1,1)-1))+1,AVERAGE(INDEX($E:$E,ROW($E1055)-VALUE(LEFT(R$1,FIND("-",R$1,1)-1))):$E1055),($E1055*(2/(VALUE(LEFT(R$1,FIND("-",R$1,1)-1))+1)))+(R1054*(1-(2/(VALUE(LEFT(R$1,FIND("-",R$1,1)-1))+1))))))</f>
        <v>1.1863315537499803</v>
      </c>
      <c r="S1055">
        <f t="shared" si="148"/>
        <v>1.8452187620517257E-2</v>
      </c>
      <c r="T1055">
        <f>IF(ROW($E1055)&lt;=MAX(VALUE(LEFT(Q$1,FIND("-",Q$1,1)-1)),VALUE(LEFT(R$1,FIND("-",R$1,1)-1)))+VALUE(LEFT(T$1,FIND("-",T$1,1)-1))-1,0,IF(ROW($E1055)=MAX(VALUE(LEFT(Q$1,FIND("-",Q$1,1)-1)),VALUE(LEFT(R$1,FIND("-",R$1,1)-1)))+VALUE(LEFT(T$1,FIND("-",T$1,1)-1)),AVERAGE(INDEX($S:$S,ROW(S1055)-VALUE(LEFT(T$1,FIND("-",T$1,1)-1))+1):S1055),($S1055*(2/(VALUE(LEFT(T$1,FIND("-",T$1,1)-1))+1)))+(T1054*(1-(2/(VALUE(LEFT(T$1,FIND("-",T$1,1)-1))+1))))))</f>
        <v>1.7029475434887524E-2</v>
      </c>
      <c r="V1055">
        <f t="shared" si="149"/>
        <v>-1.0000000000000009E-2</v>
      </c>
      <c r="W1055">
        <f>IF(ROW($E1055)&lt;=VALUE(LEFT(W$1,FIND("-",W$1,1)-1))+1,0,IF(ROW($E1054)=VALUE(LEFT(W$1,FIND("-",W$1,1)-1))+1,100-100/(1+ABS((SUMIF(INDEX($V:$V,ROW($V1055)-VALUE(LEFT(W$1,FIND("-",W$1,1)-1))+1):$V1055,"&gt;0",INDEX($V:$V,ROW($V1055)-VALUE(LEFT(W$1,FIND("-",W$1,1)-1))+1):$V1055)/COUNTIF(INDEX($V:$V,ROW($V1055)-VALUE(LEFT(W$1,FIND("-",W$1,1)-1))+1):$V1055,"&gt;0"))/(SUMIF(INDEX($V:$V,ROW($V1055)-VALUE(LEFT(W$1,FIND("-",W$1,1)-1))+1):$V1055,"&lt;0",INDEX($V:$V,ROW($V1055)-VALUE(LEFT(W$1,FIND("-",W$1,1)-1))+1):$V1055)/COUNTIF(INDEX($V:$V,ROW($V1055)-VALUE(LEFT(W$1,FIND("-",W$1,1)-1))+1):$V1055,"&lt;0")))),100-100/(1+ABS((SUMIF(INDEX($V:$V,ROW($V1055)-VALUE(LEFT(W$1,FIND("-",W$1,1)-1))+1):$V1055,"&gt;0",INDEX($V:$V,ROW($V1055)-VALUE(LEFT(W$1,FIND("-",W$1,1)-1))+1):$V1055)/VALUE(LEFT(W$1,FIND("-",W$1,1)-1)))/(SUMIF(INDEX($V:$V,ROW($V1055)-VALUE(LEFT(W$1,FIND("-",W$1,1)-1))+1):$V1055,"&lt;0",INDEX($V:$V,ROW($V1055)-VALUE(LEFT(W$1,FIND("-",W$1,1)-1))+1):$V1055)/VALUE(LEFT(W$1,FIND("-",W$1,1)-1)))))))</f>
        <v>68.75</v>
      </c>
      <c r="Y1055">
        <f>IF(ROW($E1055)&lt;=VALUE(LEFT(Y$1,FIND("-",Y$1,1)-1)),0,MAX(INDEX(C:C,ROW(C1055)-VALUE(LEFT(Y$1,FIND("-",Y$1,1)-1))+1):C1055))</f>
        <v>1.28</v>
      </c>
      <c r="Z1055">
        <f>IF(ROW($E1055)&lt;=VALUE(LEFT(Z$1,FIND("-",Z$1,1)-1)),0,MIN(INDEX(D:D,ROW(D1055)-VALUE(LEFT(Z$1,FIND("-",Z$1,1)-1))+1):D1055))</f>
        <v>1.17</v>
      </c>
      <c r="AA1055">
        <f t="shared" si="153"/>
        <v>36.363636363636367</v>
      </c>
      <c r="AB1055">
        <f>IF(ROW($AA1055)&lt;=VALUE(LEFT(AA$1,FIND("-",AA$1,1)-1))+VALUE(LEFT(AB$1,FIND("-",AB$1,1)-1)-1),0,AVERAGE(INDEX($AA:$AA,ROW($AA1055)-VALUE(LEFT(AB$1,FIND("-",AB$1,1)-1))+1):$AA1055))</f>
        <v>50.21645021645022</v>
      </c>
      <c r="AC1055">
        <f>IF(ROW($AA1055)&lt;=VALUE(LEFT(AA$1,FIND("-",AA$1,1)-1))+VALUE(LEFT(AB$1,FIND("-",AB$1,1)-1)-1)+VALUE(LEFT(AC$1,FIND("-",AC$1,1)-1)-1),0,AVERAGE(INDEX($AB:$AB,ROW($AB1055)-VALUE(LEFT(AC$1,FIND("-",AC$1,1)-1))+1):$AB1055))</f>
        <v>54.834054834054832</v>
      </c>
      <c r="AE1055">
        <f t="shared" si="150"/>
        <v>40945244</v>
      </c>
      <c r="AG1055" t="str">
        <f t="shared" si="152"/>
        <v/>
      </c>
    </row>
    <row r="1056" spans="1:33" x14ac:dyDescent="0.25">
      <c r="A1056" s="6">
        <v>38013</v>
      </c>
      <c r="B1056">
        <v>1.2</v>
      </c>
      <c r="C1056">
        <v>1.2</v>
      </c>
      <c r="D1056">
        <v>1.17</v>
      </c>
      <c r="E1056">
        <v>1.17</v>
      </c>
      <c r="F1056">
        <v>0.67452900000000005</v>
      </c>
      <c r="G1056">
        <v>155000</v>
      </c>
      <c r="I1056" t="str">
        <f t="shared" si="145"/>
        <v>Bearish</v>
      </c>
      <c r="J1056" t="str">
        <f t="shared" si="146"/>
        <v/>
      </c>
      <c r="K1056" t="str">
        <f t="shared" si="147"/>
        <v/>
      </c>
      <c r="M1056" s="11" t="str">
        <f t="shared" si="151"/>
        <v/>
      </c>
      <c r="O1056">
        <f>IF(ROW($E1056)&lt;=VALUE(LEFT(O$1,FIND("-",O$1,1)-1)),0,IF(ROW($E1056)=VALUE(LEFT(O$1,FIND("-",O$1,1)-1))+1,AVERAGE(INDEX($E:$E,ROW($E1056)-VALUE(LEFT(O$1,FIND("-",O$1,1)-1))):$E1056),($E1056*(2/(VALUE(LEFT(O$1,FIND("-",O$1,1)-1))+1)))+(O1055*(1-(2/(VALUE(LEFT(O$1,FIND("-",O$1,1)-1))+1))))))</f>
        <v>1.0099339734459747</v>
      </c>
      <c r="Q1056">
        <f>IF(ROW($E1056)&lt;=VALUE(LEFT(Q$1,FIND("-",Q$1,1)-1)),0,IF(ROW($E1056)=VALUE(LEFT(Q$1,FIND("-",Q$1,1)-1))+1,AVERAGE(INDEX($E:$E,ROW($E1056)-VALUE(LEFT(Q$1,FIND("-",Q$1,1)-1))):$E1056),($E1056*(2/(VALUE(LEFT(Q$1,FIND("-",Q$1,1)-1))+1)))+(Q1055*(1-(2/(VALUE(LEFT(Q$1,FIND("-",Q$1,1)-1))+1))))))</f>
        <v>1.199432396544267</v>
      </c>
      <c r="R1056">
        <f>IF(ROW($E1056)&lt;=VALUE(LEFT(R$1,FIND("-",R$1,1)-1)),0,IF(ROW($E1056)=VALUE(LEFT(R$1,FIND("-",R$1,1)-1))+1,AVERAGE(INDEX($E:$E,ROW($E1056)-VALUE(LEFT(R$1,FIND("-",R$1,1)-1))):$E1056),($E1056*(2/(VALUE(LEFT(R$1,FIND("-",R$1,1)-1))+1)))+(R1055*(1-(2/(VALUE(LEFT(R$1,FIND("-",R$1,1)-1))+1))))))</f>
        <v>1.1851218090277595</v>
      </c>
      <c r="S1056">
        <f t="shared" si="148"/>
        <v>1.4310587516507489E-2</v>
      </c>
      <c r="T1056">
        <f>IF(ROW($E1056)&lt;=MAX(VALUE(LEFT(Q$1,FIND("-",Q$1,1)-1)),VALUE(LEFT(R$1,FIND("-",R$1,1)-1)))+VALUE(LEFT(T$1,FIND("-",T$1,1)-1))-1,0,IF(ROW($E1056)=MAX(VALUE(LEFT(Q$1,FIND("-",Q$1,1)-1)),VALUE(LEFT(R$1,FIND("-",R$1,1)-1)))+VALUE(LEFT(T$1,FIND("-",T$1,1)-1)),AVERAGE(INDEX($S:$S,ROW(S1056)-VALUE(LEFT(T$1,FIND("-",T$1,1)-1))+1):S1056),($S1056*(2/(VALUE(LEFT(T$1,FIND("-",T$1,1)-1))+1)))+(T1055*(1-(2/(VALUE(LEFT(T$1,FIND("-",T$1,1)-1))+1))))))</f>
        <v>1.6485697851211518E-2</v>
      </c>
      <c r="V1056">
        <f t="shared" si="149"/>
        <v>-4.0000000000000036E-2</v>
      </c>
      <c r="W1056">
        <f>IF(ROW($E1056)&lt;=VALUE(LEFT(W$1,FIND("-",W$1,1)-1))+1,0,IF(ROW($E1055)=VALUE(LEFT(W$1,FIND("-",W$1,1)-1))+1,100-100/(1+ABS((SUMIF(INDEX($V:$V,ROW($V1056)-VALUE(LEFT(W$1,FIND("-",W$1,1)-1))+1):$V1056,"&gt;0",INDEX($V:$V,ROW($V1056)-VALUE(LEFT(W$1,FIND("-",W$1,1)-1))+1):$V1056)/COUNTIF(INDEX($V:$V,ROW($V1056)-VALUE(LEFT(W$1,FIND("-",W$1,1)-1))+1):$V1056,"&gt;0"))/(SUMIF(INDEX($V:$V,ROW($V1056)-VALUE(LEFT(W$1,FIND("-",W$1,1)-1))+1):$V1056,"&lt;0",INDEX($V:$V,ROW($V1056)-VALUE(LEFT(W$1,FIND("-",W$1,1)-1))+1):$V1056)/COUNTIF(INDEX($V:$V,ROW($V1056)-VALUE(LEFT(W$1,FIND("-",W$1,1)-1))+1):$V1056,"&lt;0")))),100-100/(1+ABS((SUMIF(INDEX($V:$V,ROW($V1056)-VALUE(LEFT(W$1,FIND("-",W$1,1)-1))+1):$V1056,"&gt;0",INDEX($V:$V,ROW($V1056)-VALUE(LEFT(W$1,FIND("-",W$1,1)-1))+1):$V1056)/VALUE(LEFT(W$1,FIND("-",W$1,1)-1)))/(SUMIF(INDEX($V:$V,ROW($V1056)-VALUE(LEFT(W$1,FIND("-",W$1,1)-1))+1):$V1056,"&lt;0",INDEX($V:$V,ROW($V1056)-VALUE(LEFT(W$1,FIND("-",W$1,1)-1))+1):$V1056)/VALUE(LEFT(W$1,FIND("-",W$1,1)-1)))))))</f>
        <v>35.714285714285722</v>
      </c>
      <c r="Y1056">
        <f>IF(ROW($E1056)&lt;=VALUE(LEFT(Y$1,FIND("-",Y$1,1)-1)),0,MAX(INDEX(C:C,ROW(C1056)-VALUE(LEFT(Y$1,FIND("-",Y$1,1)-1))+1):C1056))</f>
        <v>1.28</v>
      </c>
      <c r="Z1056">
        <f>IF(ROW($E1056)&lt;=VALUE(LEFT(Z$1,FIND("-",Z$1,1)-1)),0,MIN(INDEX(D:D,ROW(D1056)-VALUE(LEFT(Z$1,FIND("-",Z$1,1)-1))+1):D1056))</f>
        <v>1.17</v>
      </c>
      <c r="AA1056">
        <f t="shared" si="153"/>
        <v>0</v>
      </c>
      <c r="AB1056">
        <f>IF(ROW($AA1056)&lt;=VALUE(LEFT(AA$1,FIND("-",AA$1,1)-1))+VALUE(LEFT(AB$1,FIND("-",AB$1,1)-1)-1),0,AVERAGE(INDEX($AA:$AA,ROW($AA1056)-VALUE(LEFT(AB$1,FIND("-",AB$1,1)-1))+1):$AA1056))</f>
        <v>31.168831168831172</v>
      </c>
      <c r="AC1056">
        <f>IF(ROW($AA1056)&lt;=VALUE(LEFT(AA$1,FIND("-",AA$1,1)-1))+VALUE(LEFT(AB$1,FIND("-",AB$1,1)-1)-1)+VALUE(LEFT(AC$1,FIND("-",AC$1,1)-1)-1),0,AVERAGE(INDEX($AB:$AB,ROW($AB1056)-VALUE(LEFT(AC$1,FIND("-",AC$1,1)-1))+1):$AB1056))</f>
        <v>46.176046176046178</v>
      </c>
      <c r="AE1056">
        <f t="shared" si="150"/>
        <v>40790244</v>
      </c>
      <c r="AG1056" t="str">
        <f t="shared" si="152"/>
        <v/>
      </c>
    </row>
    <row r="1057" spans="1:33" x14ac:dyDescent="0.25">
      <c r="A1057" s="6">
        <v>38014</v>
      </c>
      <c r="B1057">
        <v>1.18</v>
      </c>
      <c r="C1057">
        <v>1.19</v>
      </c>
      <c r="D1057">
        <v>1.18</v>
      </c>
      <c r="E1057">
        <v>1.19</v>
      </c>
      <c r="F1057">
        <v>0.68606</v>
      </c>
      <c r="G1057">
        <v>91500</v>
      </c>
      <c r="I1057" t="str">
        <f t="shared" si="145"/>
        <v/>
      </c>
      <c r="J1057" t="str">
        <f t="shared" si="146"/>
        <v/>
      </c>
      <c r="K1057" t="str">
        <f t="shared" si="147"/>
        <v/>
      </c>
      <c r="M1057" s="11" t="str">
        <f t="shared" si="151"/>
        <v/>
      </c>
      <c r="O1057">
        <f>IF(ROW($E1057)&lt;=VALUE(LEFT(O$1,FIND("-",O$1,1)-1)),0,IF(ROW($E1057)=VALUE(LEFT(O$1,FIND("-",O$1,1)-1))+1,AVERAGE(INDEX($E:$E,ROW($E1057)-VALUE(LEFT(O$1,FIND("-",O$1,1)-1))):$E1057),($E1057*(2/(VALUE(LEFT(O$1,FIND("-",O$1,1)-1))+1)))+(O1056*(1-(2/(VALUE(LEFT(O$1,FIND("-",O$1,1)-1))+1))))))</f>
        <v>1.0117256752027313</v>
      </c>
      <c r="Q1057">
        <f>IF(ROW($E1057)&lt;=VALUE(LEFT(Q$1,FIND("-",Q$1,1)-1)),0,IF(ROW($E1057)=VALUE(LEFT(Q$1,FIND("-",Q$1,1)-1))+1,AVERAGE(INDEX($E:$E,ROW($E1057)-VALUE(LEFT(Q$1,FIND("-",Q$1,1)-1))):$E1057),($E1057*(2/(VALUE(LEFT(Q$1,FIND("-",Q$1,1)-1))+1)))+(Q1056*(1-(2/(VALUE(LEFT(Q$1,FIND("-",Q$1,1)-1))+1))))))</f>
        <v>1.1979812586143799</v>
      </c>
      <c r="R1057">
        <f>IF(ROW($E1057)&lt;=VALUE(LEFT(R$1,FIND("-",R$1,1)-1)),0,IF(ROW($E1057)=VALUE(LEFT(R$1,FIND("-",R$1,1)-1))+1,AVERAGE(INDEX($E:$E,ROW($E1057)-VALUE(LEFT(R$1,FIND("-",R$1,1)-1))):$E1057),($E1057*(2/(VALUE(LEFT(R$1,FIND("-",R$1,1)-1))+1)))+(R1056*(1-(2/(VALUE(LEFT(R$1,FIND("-",R$1,1)-1))+1))))))</f>
        <v>1.1854831565071846</v>
      </c>
      <c r="S1057">
        <f t="shared" si="148"/>
        <v>1.2498102107195264E-2</v>
      </c>
      <c r="T1057">
        <f>IF(ROW($E1057)&lt;=MAX(VALUE(LEFT(Q$1,FIND("-",Q$1,1)-1)),VALUE(LEFT(R$1,FIND("-",R$1,1)-1)))+VALUE(LEFT(T$1,FIND("-",T$1,1)-1))-1,0,IF(ROW($E1057)=MAX(VALUE(LEFT(Q$1,FIND("-",Q$1,1)-1)),VALUE(LEFT(R$1,FIND("-",R$1,1)-1)))+VALUE(LEFT(T$1,FIND("-",T$1,1)-1)),AVERAGE(INDEX($S:$S,ROW(S1057)-VALUE(LEFT(T$1,FIND("-",T$1,1)-1))+1):S1057),($S1057*(2/(VALUE(LEFT(T$1,FIND("-",T$1,1)-1))+1)))+(T1056*(1-(2/(VALUE(LEFT(T$1,FIND("-",T$1,1)-1))+1))))))</f>
        <v>1.5688178702408268E-2</v>
      </c>
      <c r="V1057">
        <f t="shared" si="149"/>
        <v>2.0000000000000018E-2</v>
      </c>
      <c r="W1057">
        <f>IF(ROW($E1057)&lt;=VALUE(LEFT(W$1,FIND("-",W$1,1)-1))+1,0,IF(ROW($E1056)=VALUE(LEFT(W$1,FIND("-",W$1,1)-1))+1,100-100/(1+ABS((SUMIF(INDEX($V:$V,ROW($V1057)-VALUE(LEFT(W$1,FIND("-",W$1,1)-1))+1):$V1057,"&gt;0",INDEX($V:$V,ROW($V1057)-VALUE(LEFT(W$1,FIND("-",W$1,1)-1))+1):$V1057)/COUNTIF(INDEX($V:$V,ROW($V1057)-VALUE(LEFT(W$1,FIND("-",W$1,1)-1))+1):$V1057,"&gt;0"))/(SUMIF(INDEX($V:$V,ROW($V1057)-VALUE(LEFT(W$1,FIND("-",W$1,1)-1))+1):$V1057,"&lt;0",INDEX($V:$V,ROW($V1057)-VALUE(LEFT(W$1,FIND("-",W$1,1)-1))+1):$V1057)/COUNTIF(INDEX($V:$V,ROW($V1057)-VALUE(LEFT(W$1,FIND("-",W$1,1)-1))+1):$V1057,"&lt;0")))),100-100/(1+ABS((SUMIF(INDEX($V:$V,ROW($V1057)-VALUE(LEFT(W$1,FIND("-",W$1,1)-1))+1):$V1057,"&gt;0",INDEX($V:$V,ROW($V1057)-VALUE(LEFT(W$1,FIND("-",W$1,1)-1))+1):$V1057)/VALUE(LEFT(W$1,FIND("-",W$1,1)-1)))/(SUMIF(INDEX($V:$V,ROW($V1057)-VALUE(LEFT(W$1,FIND("-",W$1,1)-1))+1):$V1057,"&lt;0",INDEX($V:$V,ROW($V1057)-VALUE(LEFT(W$1,FIND("-",W$1,1)-1))+1):$V1057)/VALUE(LEFT(W$1,FIND("-",W$1,1)-1)))))))</f>
        <v>46.666666666666664</v>
      </c>
      <c r="Y1057">
        <f>IF(ROW($E1057)&lt;=VALUE(LEFT(Y$1,FIND("-",Y$1,1)-1)),0,MAX(INDEX(C:C,ROW(C1057)-VALUE(LEFT(Y$1,FIND("-",Y$1,1)-1))+1):C1057))</f>
        <v>1.28</v>
      </c>
      <c r="Z1057">
        <f>IF(ROW($E1057)&lt;=VALUE(LEFT(Z$1,FIND("-",Z$1,1)-1)),0,MIN(INDEX(D:D,ROW(D1057)-VALUE(LEFT(Z$1,FIND("-",Z$1,1)-1))+1):D1057))</f>
        <v>1.17</v>
      </c>
      <c r="AA1057">
        <f t="shared" si="153"/>
        <v>18.181818181818183</v>
      </c>
      <c r="AB1057">
        <f>IF(ROW($AA1057)&lt;=VALUE(LEFT(AA$1,FIND("-",AA$1,1)-1))+VALUE(LEFT(AB$1,FIND("-",AB$1,1)-1)-1),0,AVERAGE(INDEX($AA:$AA,ROW($AA1057)-VALUE(LEFT(AB$1,FIND("-",AB$1,1)-1))+1):$AA1057))</f>
        <v>18.181818181818183</v>
      </c>
      <c r="AC1057">
        <f>IF(ROW($AA1057)&lt;=VALUE(LEFT(AA$1,FIND("-",AA$1,1)-1))+VALUE(LEFT(AB$1,FIND("-",AB$1,1)-1)-1)+VALUE(LEFT(AC$1,FIND("-",AC$1,1)-1)-1),0,AVERAGE(INDEX($AB:$AB,ROW($AB1057)-VALUE(LEFT(AC$1,FIND("-",AC$1,1)-1))+1):$AB1057))</f>
        <v>33.189033189033189</v>
      </c>
      <c r="AE1057">
        <f t="shared" si="150"/>
        <v>40881744</v>
      </c>
      <c r="AG1057" t="str">
        <f t="shared" si="152"/>
        <v/>
      </c>
    </row>
    <row r="1058" spans="1:33" x14ac:dyDescent="0.25">
      <c r="A1058" s="6">
        <v>38015</v>
      </c>
      <c r="B1058">
        <v>1.18</v>
      </c>
      <c r="C1058">
        <v>1.2</v>
      </c>
      <c r="D1058">
        <v>1.18</v>
      </c>
      <c r="E1058">
        <v>1.19</v>
      </c>
      <c r="F1058">
        <v>0.68606</v>
      </c>
      <c r="G1058">
        <v>89000</v>
      </c>
      <c r="I1058" t="str">
        <f t="shared" si="145"/>
        <v/>
      </c>
      <c r="J1058" t="str">
        <f t="shared" si="146"/>
        <v/>
      </c>
      <c r="K1058" t="str">
        <f t="shared" si="147"/>
        <v/>
      </c>
      <c r="M1058" s="11" t="str">
        <f t="shared" si="151"/>
        <v/>
      </c>
      <c r="O1058">
        <f>IF(ROW($E1058)&lt;=VALUE(LEFT(O$1,FIND("-",O$1,1)-1)),0,IF(ROW($E1058)=VALUE(LEFT(O$1,FIND("-",O$1,1)-1))+1,AVERAGE(INDEX($E:$E,ROW($E1058)-VALUE(LEFT(O$1,FIND("-",O$1,1)-1))):$E1058),($E1058*(2/(VALUE(LEFT(O$1,FIND("-",O$1,1)-1))+1)))+(O1057*(1-(2/(VALUE(LEFT(O$1,FIND("-",O$1,1)-1))+1))))))</f>
        <v>1.013499549081311</v>
      </c>
      <c r="Q1058">
        <f>IF(ROW($E1058)&lt;=VALUE(LEFT(Q$1,FIND("-",Q$1,1)-1)),0,IF(ROW($E1058)=VALUE(LEFT(Q$1,FIND("-",Q$1,1)-1))+1,AVERAGE(INDEX($E:$E,ROW($E1058)-VALUE(LEFT(Q$1,FIND("-",Q$1,1)-1))):$E1058),($E1058*(2/(VALUE(LEFT(Q$1,FIND("-",Q$1,1)-1))+1)))+(Q1057*(1-(2/(VALUE(LEFT(Q$1,FIND("-",Q$1,1)-1))+1))))))</f>
        <v>1.1967533726737061</v>
      </c>
      <c r="R1058">
        <f>IF(ROW($E1058)&lt;=VALUE(LEFT(R$1,FIND("-",R$1,1)-1)),0,IF(ROW($E1058)=VALUE(LEFT(R$1,FIND("-",R$1,1)-1))+1,AVERAGE(INDEX($E:$E,ROW($E1058)-VALUE(LEFT(R$1,FIND("-",R$1,1)-1))):$E1058),($E1058*(2/(VALUE(LEFT(R$1,FIND("-",R$1,1)-1))+1)))+(R1057*(1-(2/(VALUE(LEFT(R$1,FIND("-",R$1,1)-1))+1))))))</f>
        <v>1.1858177375066523</v>
      </c>
      <c r="S1058">
        <f t="shared" si="148"/>
        <v>1.0935635167053759E-2</v>
      </c>
      <c r="T1058">
        <f>IF(ROW($E1058)&lt;=MAX(VALUE(LEFT(Q$1,FIND("-",Q$1,1)-1)),VALUE(LEFT(R$1,FIND("-",R$1,1)-1)))+VALUE(LEFT(T$1,FIND("-",T$1,1)-1))-1,0,IF(ROW($E1058)=MAX(VALUE(LEFT(Q$1,FIND("-",Q$1,1)-1)),VALUE(LEFT(R$1,FIND("-",R$1,1)-1)))+VALUE(LEFT(T$1,FIND("-",T$1,1)-1)),AVERAGE(INDEX($S:$S,ROW(S1058)-VALUE(LEFT(T$1,FIND("-",T$1,1)-1))+1):S1058),($S1058*(2/(VALUE(LEFT(T$1,FIND("-",T$1,1)-1))+1)))+(T1057*(1-(2/(VALUE(LEFT(T$1,FIND("-",T$1,1)-1))+1))))))</f>
        <v>1.4737669995337366E-2</v>
      </c>
      <c r="V1058">
        <f t="shared" si="149"/>
        <v>0</v>
      </c>
      <c r="W1058">
        <f>IF(ROW($E1058)&lt;=VALUE(LEFT(W$1,FIND("-",W$1,1)-1))+1,0,IF(ROW($E1057)=VALUE(LEFT(W$1,FIND("-",W$1,1)-1))+1,100-100/(1+ABS((SUMIF(INDEX($V:$V,ROW($V1058)-VALUE(LEFT(W$1,FIND("-",W$1,1)-1))+1):$V1058,"&gt;0",INDEX($V:$V,ROW($V1058)-VALUE(LEFT(W$1,FIND("-",W$1,1)-1))+1):$V1058)/COUNTIF(INDEX($V:$V,ROW($V1058)-VALUE(LEFT(W$1,FIND("-",W$1,1)-1))+1):$V1058,"&gt;0"))/(SUMIF(INDEX($V:$V,ROW($V1058)-VALUE(LEFT(W$1,FIND("-",W$1,1)-1))+1):$V1058,"&lt;0",INDEX($V:$V,ROW($V1058)-VALUE(LEFT(W$1,FIND("-",W$1,1)-1))+1):$V1058)/COUNTIF(INDEX($V:$V,ROW($V1058)-VALUE(LEFT(W$1,FIND("-",W$1,1)-1))+1):$V1058,"&lt;0")))),100-100/(1+ABS((SUMIF(INDEX($V:$V,ROW($V1058)-VALUE(LEFT(W$1,FIND("-",W$1,1)-1))+1):$V1058,"&gt;0",INDEX($V:$V,ROW($V1058)-VALUE(LEFT(W$1,FIND("-",W$1,1)-1))+1):$V1058)/VALUE(LEFT(W$1,FIND("-",W$1,1)-1)))/(SUMIF(INDEX($V:$V,ROW($V1058)-VALUE(LEFT(W$1,FIND("-",W$1,1)-1))+1):$V1058,"&lt;0",INDEX($V:$V,ROW($V1058)-VALUE(LEFT(W$1,FIND("-",W$1,1)-1))+1):$V1058)/VALUE(LEFT(W$1,FIND("-",W$1,1)-1)))))))</f>
        <v>38.46153846153846</v>
      </c>
      <c r="Y1058">
        <f>IF(ROW($E1058)&lt;=VALUE(LEFT(Y$1,FIND("-",Y$1,1)-1)),0,MAX(INDEX(C:C,ROW(C1058)-VALUE(LEFT(Y$1,FIND("-",Y$1,1)-1))+1):C1058))</f>
        <v>1.28</v>
      </c>
      <c r="Z1058">
        <f>IF(ROW($E1058)&lt;=VALUE(LEFT(Z$1,FIND("-",Z$1,1)-1)),0,MIN(INDEX(D:D,ROW(D1058)-VALUE(LEFT(Z$1,FIND("-",Z$1,1)-1))+1):D1058))</f>
        <v>1.17</v>
      </c>
      <c r="AA1058">
        <f t="shared" si="153"/>
        <v>18.181818181818183</v>
      </c>
      <c r="AB1058">
        <f>IF(ROW($AA1058)&lt;=VALUE(LEFT(AA$1,FIND("-",AA$1,1)-1))+VALUE(LEFT(AB$1,FIND("-",AB$1,1)-1)-1),0,AVERAGE(INDEX($AA:$AA,ROW($AA1058)-VALUE(LEFT(AB$1,FIND("-",AB$1,1)-1))+1):$AA1058))</f>
        <v>12.121212121212123</v>
      </c>
      <c r="AC1058">
        <f>IF(ROW($AA1058)&lt;=VALUE(LEFT(AA$1,FIND("-",AA$1,1)-1))+VALUE(LEFT(AB$1,FIND("-",AB$1,1)-1)-1)+VALUE(LEFT(AC$1,FIND("-",AC$1,1)-1)-1),0,AVERAGE(INDEX($AB:$AB,ROW($AB1058)-VALUE(LEFT(AC$1,FIND("-",AC$1,1)-1))+1):$AB1058))</f>
        <v>20.490620490620493</v>
      </c>
      <c r="AE1058">
        <f t="shared" si="150"/>
        <v>40881744</v>
      </c>
      <c r="AG1058" t="str">
        <f t="shared" si="152"/>
        <v/>
      </c>
    </row>
    <row r="1059" spans="1:33" x14ac:dyDescent="0.25">
      <c r="A1059" s="6">
        <v>38016</v>
      </c>
      <c r="B1059">
        <v>1.18</v>
      </c>
      <c r="C1059">
        <v>1.19</v>
      </c>
      <c r="D1059">
        <v>1.17</v>
      </c>
      <c r="E1059">
        <v>1.17</v>
      </c>
      <c r="F1059">
        <v>0.67452900000000005</v>
      </c>
      <c r="G1059">
        <v>111800</v>
      </c>
      <c r="I1059" t="str">
        <f t="shared" si="145"/>
        <v/>
      </c>
      <c r="J1059" t="str">
        <f t="shared" si="146"/>
        <v/>
      </c>
      <c r="K1059" t="str">
        <f t="shared" si="147"/>
        <v>Oversold Above %D</v>
      </c>
      <c r="M1059" s="11" t="str">
        <f t="shared" si="151"/>
        <v/>
      </c>
      <c r="O1059">
        <f>IF(ROW($E1059)&lt;=VALUE(LEFT(O$1,FIND("-",O$1,1)-1)),0,IF(ROW($E1059)=VALUE(LEFT(O$1,FIND("-",O$1,1)-1))+1,AVERAGE(INDEX($E:$E,ROW($E1059)-VALUE(LEFT(O$1,FIND("-",O$1,1)-1))):$E1059),($E1059*(2/(VALUE(LEFT(O$1,FIND("-",O$1,1)-1))+1)))+(O1058*(1-(2/(VALUE(LEFT(O$1,FIND("-",O$1,1)-1))+1))))))</f>
        <v>1.0150567674984126</v>
      </c>
      <c r="Q1059">
        <f>IF(ROW($E1059)&lt;=VALUE(LEFT(Q$1,FIND("-",Q$1,1)-1)),0,IF(ROW($E1059)=VALUE(LEFT(Q$1,FIND("-",Q$1,1)-1))+1,AVERAGE(INDEX($E:$E,ROW($E1059)-VALUE(LEFT(Q$1,FIND("-",Q$1,1)-1))):$E1059),($E1059*(2/(VALUE(LEFT(Q$1,FIND("-",Q$1,1)-1))+1)))+(Q1058*(1-(2/(VALUE(LEFT(Q$1,FIND("-",Q$1,1)-1))+1))))))</f>
        <v>1.1926374691854436</v>
      </c>
      <c r="R1059">
        <f>IF(ROW($E1059)&lt;=VALUE(LEFT(R$1,FIND("-",R$1,1)-1)),0,IF(ROW($E1059)=VALUE(LEFT(R$1,FIND("-",R$1,1)-1))+1,AVERAGE(INDEX($E:$E,ROW($E1059)-VALUE(LEFT(R$1,FIND("-",R$1,1)-1))):$E1059),($E1059*(2/(VALUE(LEFT(R$1,FIND("-",R$1,1)-1))+1)))+(R1058*(1-(2/(VALUE(LEFT(R$1,FIND("-",R$1,1)-1))+1))))))</f>
        <v>1.1846460532469003</v>
      </c>
      <c r="S1059">
        <f t="shared" si="148"/>
        <v>7.9914159385432448E-3</v>
      </c>
      <c r="T1059">
        <f>IF(ROW($E1059)&lt;=MAX(VALUE(LEFT(Q$1,FIND("-",Q$1,1)-1)),VALUE(LEFT(R$1,FIND("-",R$1,1)-1)))+VALUE(LEFT(T$1,FIND("-",T$1,1)-1))-1,0,IF(ROW($E1059)=MAX(VALUE(LEFT(Q$1,FIND("-",Q$1,1)-1)),VALUE(LEFT(R$1,FIND("-",R$1,1)-1)))+VALUE(LEFT(T$1,FIND("-",T$1,1)-1)),AVERAGE(INDEX($S:$S,ROW(S1059)-VALUE(LEFT(T$1,FIND("-",T$1,1)-1))+1):S1059),($S1059*(2/(VALUE(LEFT(T$1,FIND("-",T$1,1)-1))+1)))+(T1058*(1-(2/(VALUE(LEFT(T$1,FIND("-",T$1,1)-1))+1))))))</f>
        <v>1.3388419183978543E-2</v>
      </c>
      <c r="V1059">
        <f t="shared" si="149"/>
        <v>-2.0000000000000018E-2</v>
      </c>
      <c r="W1059">
        <f>IF(ROW($E1059)&lt;=VALUE(LEFT(W$1,FIND("-",W$1,1)-1))+1,0,IF(ROW($E1058)=VALUE(LEFT(W$1,FIND("-",W$1,1)-1))+1,100-100/(1+ABS((SUMIF(INDEX($V:$V,ROW($V1059)-VALUE(LEFT(W$1,FIND("-",W$1,1)-1))+1):$V1059,"&gt;0",INDEX($V:$V,ROW($V1059)-VALUE(LEFT(W$1,FIND("-",W$1,1)-1))+1):$V1059)/COUNTIF(INDEX($V:$V,ROW($V1059)-VALUE(LEFT(W$1,FIND("-",W$1,1)-1))+1):$V1059,"&gt;0"))/(SUMIF(INDEX($V:$V,ROW($V1059)-VALUE(LEFT(W$1,FIND("-",W$1,1)-1))+1):$V1059,"&lt;0",INDEX($V:$V,ROW($V1059)-VALUE(LEFT(W$1,FIND("-",W$1,1)-1))+1):$V1059)/COUNTIF(INDEX($V:$V,ROW($V1059)-VALUE(LEFT(W$1,FIND("-",W$1,1)-1))+1):$V1059,"&lt;0")))),100-100/(1+ABS((SUMIF(INDEX($V:$V,ROW($V1059)-VALUE(LEFT(W$1,FIND("-",W$1,1)-1))+1):$V1059,"&gt;0",INDEX($V:$V,ROW($V1059)-VALUE(LEFT(W$1,FIND("-",W$1,1)-1))+1):$V1059)/VALUE(LEFT(W$1,FIND("-",W$1,1)-1)))/(SUMIF(INDEX($V:$V,ROW($V1059)-VALUE(LEFT(W$1,FIND("-",W$1,1)-1))+1):$V1059,"&lt;0",INDEX($V:$V,ROW($V1059)-VALUE(LEFT(W$1,FIND("-",W$1,1)-1))+1):$V1059)/VALUE(LEFT(W$1,FIND("-",W$1,1)-1)))))))</f>
        <v>33.333333333333329</v>
      </c>
      <c r="Y1059">
        <f>IF(ROW($E1059)&lt;=VALUE(LEFT(Y$1,FIND("-",Y$1,1)-1)),0,MAX(INDEX(C:C,ROW(C1059)-VALUE(LEFT(Y$1,FIND("-",Y$1,1)-1))+1):C1059))</f>
        <v>1.25</v>
      </c>
      <c r="Z1059">
        <f>IF(ROW($E1059)&lt;=VALUE(LEFT(Z$1,FIND("-",Z$1,1)-1)),0,MIN(INDEX(D:D,ROW(D1059)-VALUE(LEFT(Z$1,FIND("-",Z$1,1)-1))+1):D1059))</f>
        <v>1.17</v>
      </c>
      <c r="AA1059">
        <f t="shared" si="153"/>
        <v>0</v>
      </c>
      <c r="AB1059">
        <f>IF(ROW($AA1059)&lt;=VALUE(LEFT(AA$1,FIND("-",AA$1,1)-1))+VALUE(LEFT(AB$1,FIND("-",AB$1,1)-1)-1),0,AVERAGE(INDEX($AA:$AA,ROW($AA1059)-VALUE(LEFT(AB$1,FIND("-",AB$1,1)-1))+1):$AA1059))</f>
        <v>12.121212121212123</v>
      </c>
      <c r="AC1059">
        <f>IF(ROW($AA1059)&lt;=VALUE(LEFT(AA$1,FIND("-",AA$1,1)-1))+VALUE(LEFT(AB$1,FIND("-",AB$1,1)-1)-1)+VALUE(LEFT(AC$1,FIND("-",AC$1,1)-1)-1),0,AVERAGE(INDEX($AB:$AB,ROW($AB1059)-VALUE(LEFT(AC$1,FIND("-",AC$1,1)-1))+1):$AB1059))</f>
        <v>14.141414141414144</v>
      </c>
      <c r="AE1059">
        <f t="shared" si="150"/>
        <v>40769944</v>
      </c>
      <c r="AG1059" t="str">
        <f t="shared" si="152"/>
        <v/>
      </c>
    </row>
    <row r="1060" spans="1:33" x14ac:dyDescent="0.25">
      <c r="A1060" s="6">
        <v>38019</v>
      </c>
      <c r="B1060">
        <v>1.17</v>
      </c>
      <c r="C1060">
        <v>1.17</v>
      </c>
      <c r="D1060">
        <v>1.17</v>
      </c>
      <c r="E1060">
        <v>1.17</v>
      </c>
      <c r="F1060">
        <v>0.67452900000000005</v>
      </c>
      <c r="G1060">
        <v>0</v>
      </c>
      <c r="I1060" t="str">
        <f t="shared" si="145"/>
        <v/>
      </c>
      <c r="J1060" t="str">
        <f t="shared" si="146"/>
        <v/>
      </c>
      <c r="K1060" t="str">
        <f t="shared" si="147"/>
        <v>Oversold Above %D</v>
      </c>
      <c r="M1060" s="11" t="str">
        <f t="shared" si="151"/>
        <v/>
      </c>
      <c r="O1060">
        <f>IF(ROW($E1060)&lt;=VALUE(LEFT(O$1,FIND("-",O$1,1)-1)),0,IF(ROW($E1060)=VALUE(LEFT(O$1,FIND("-",O$1,1)-1))+1,AVERAGE(INDEX($E:$E,ROW($E1060)-VALUE(LEFT(O$1,FIND("-",O$1,1)-1))):$E1060),($E1060*(2/(VALUE(LEFT(O$1,FIND("-",O$1,1)-1))+1)))+(O1059*(1-(2/(VALUE(LEFT(O$1,FIND("-",O$1,1)-1))+1))))))</f>
        <v>1.016598491204896</v>
      </c>
      <c r="Q1060">
        <f>IF(ROW($E1060)&lt;=VALUE(LEFT(Q$1,FIND("-",Q$1,1)-1)),0,IF(ROW($E1060)=VALUE(LEFT(Q$1,FIND("-",Q$1,1)-1))+1,AVERAGE(INDEX($E:$E,ROW($E1060)-VALUE(LEFT(Q$1,FIND("-",Q$1,1)-1))):$E1060),($E1060*(2/(VALUE(LEFT(Q$1,FIND("-",Q$1,1)-1))+1)))+(Q1059*(1-(2/(VALUE(LEFT(Q$1,FIND("-",Q$1,1)-1))+1))))))</f>
        <v>1.1891547816184522</v>
      </c>
      <c r="R1060">
        <f>IF(ROW($E1060)&lt;=VALUE(LEFT(R$1,FIND("-",R$1,1)-1)),0,IF(ROW($E1060)=VALUE(LEFT(R$1,FIND("-",R$1,1)-1))+1,AVERAGE(INDEX($E:$E,ROW($E1060)-VALUE(LEFT(R$1,FIND("-",R$1,1)-1))):$E1060),($E1060*(2/(VALUE(LEFT(R$1,FIND("-",R$1,1)-1))+1)))+(R1059*(1-(2/(VALUE(LEFT(R$1,FIND("-",R$1,1)-1))+1))))))</f>
        <v>1.1835611604137966</v>
      </c>
      <c r="S1060">
        <f t="shared" si="148"/>
        <v>5.5936212046556744E-3</v>
      </c>
      <c r="T1060">
        <f>IF(ROW($E1060)&lt;=MAX(VALUE(LEFT(Q$1,FIND("-",Q$1,1)-1)),VALUE(LEFT(R$1,FIND("-",R$1,1)-1)))+VALUE(LEFT(T$1,FIND("-",T$1,1)-1))-1,0,IF(ROW($E1060)=MAX(VALUE(LEFT(Q$1,FIND("-",Q$1,1)-1)),VALUE(LEFT(R$1,FIND("-",R$1,1)-1)))+VALUE(LEFT(T$1,FIND("-",T$1,1)-1)),AVERAGE(INDEX($S:$S,ROW(S1060)-VALUE(LEFT(T$1,FIND("-",T$1,1)-1))+1):S1060),($S1060*(2/(VALUE(LEFT(T$1,FIND("-",T$1,1)-1))+1)))+(T1059*(1-(2/(VALUE(LEFT(T$1,FIND("-",T$1,1)-1))+1))))))</f>
        <v>1.1829459588113969E-2</v>
      </c>
      <c r="V1060">
        <f t="shared" si="149"/>
        <v>0</v>
      </c>
      <c r="W1060">
        <f>IF(ROW($E1060)&lt;=VALUE(LEFT(W$1,FIND("-",W$1,1)-1))+1,0,IF(ROW($E1059)=VALUE(LEFT(W$1,FIND("-",W$1,1)-1))+1,100-100/(1+ABS((SUMIF(INDEX($V:$V,ROW($V1060)-VALUE(LEFT(W$1,FIND("-",W$1,1)-1))+1):$V1060,"&gt;0",INDEX($V:$V,ROW($V1060)-VALUE(LEFT(W$1,FIND("-",W$1,1)-1))+1):$V1060)/COUNTIF(INDEX($V:$V,ROW($V1060)-VALUE(LEFT(W$1,FIND("-",W$1,1)-1))+1):$V1060,"&gt;0"))/(SUMIF(INDEX($V:$V,ROW($V1060)-VALUE(LEFT(W$1,FIND("-",W$1,1)-1))+1):$V1060,"&lt;0",INDEX($V:$V,ROW($V1060)-VALUE(LEFT(W$1,FIND("-",W$1,1)-1))+1):$V1060)/COUNTIF(INDEX($V:$V,ROW($V1060)-VALUE(LEFT(W$1,FIND("-",W$1,1)-1))+1):$V1060,"&lt;0")))),100-100/(1+ABS((SUMIF(INDEX($V:$V,ROW($V1060)-VALUE(LEFT(W$1,FIND("-",W$1,1)-1))+1):$V1060,"&gt;0",INDEX($V:$V,ROW($V1060)-VALUE(LEFT(W$1,FIND("-",W$1,1)-1))+1):$V1060)/VALUE(LEFT(W$1,FIND("-",W$1,1)-1)))/(SUMIF(INDEX($V:$V,ROW($V1060)-VALUE(LEFT(W$1,FIND("-",W$1,1)-1))+1):$V1060,"&lt;0",INDEX($V:$V,ROW($V1060)-VALUE(LEFT(W$1,FIND("-",W$1,1)-1))+1):$V1060)/VALUE(LEFT(W$1,FIND("-",W$1,1)-1)))))))</f>
        <v>38.46153846153846</v>
      </c>
      <c r="Y1060">
        <f>IF(ROW($E1060)&lt;=VALUE(LEFT(Y$1,FIND("-",Y$1,1)-1)),0,MAX(INDEX(C:C,ROW(C1060)-VALUE(LEFT(Y$1,FIND("-",Y$1,1)-1))+1):C1060))</f>
        <v>1.25</v>
      </c>
      <c r="Z1060">
        <f>IF(ROW($E1060)&lt;=VALUE(LEFT(Z$1,FIND("-",Z$1,1)-1)),0,MIN(INDEX(D:D,ROW(D1060)-VALUE(LEFT(Z$1,FIND("-",Z$1,1)-1))+1):D1060))</f>
        <v>1.17</v>
      </c>
      <c r="AA1060">
        <f t="shared" si="153"/>
        <v>0</v>
      </c>
      <c r="AB1060">
        <f>IF(ROW($AA1060)&lt;=VALUE(LEFT(AA$1,FIND("-",AA$1,1)-1))+VALUE(LEFT(AB$1,FIND("-",AB$1,1)-1)-1),0,AVERAGE(INDEX($AA:$AA,ROW($AA1060)-VALUE(LEFT(AB$1,FIND("-",AB$1,1)-1))+1):$AA1060))</f>
        <v>6.0606060606060614</v>
      </c>
      <c r="AC1060">
        <f>IF(ROW($AA1060)&lt;=VALUE(LEFT(AA$1,FIND("-",AA$1,1)-1))+VALUE(LEFT(AB$1,FIND("-",AB$1,1)-1)-1)+VALUE(LEFT(AC$1,FIND("-",AC$1,1)-1)-1),0,AVERAGE(INDEX($AB:$AB,ROW($AB1060)-VALUE(LEFT(AC$1,FIND("-",AC$1,1)-1))+1):$AB1060))</f>
        <v>10.101010101010102</v>
      </c>
      <c r="AE1060">
        <f t="shared" si="150"/>
        <v>40769944</v>
      </c>
      <c r="AG1060" t="str">
        <f t="shared" si="152"/>
        <v/>
      </c>
    </row>
    <row r="1061" spans="1:33" x14ac:dyDescent="0.25">
      <c r="A1061" s="6">
        <v>38020</v>
      </c>
      <c r="B1061">
        <v>1.17</v>
      </c>
      <c r="C1061">
        <v>1.17</v>
      </c>
      <c r="D1061">
        <v>1.17</v>
      </c>
      <c r="E1061">
        <v>1.17</v>
      </c>
      <c r="F1061">
        <v>0.67452900000000005</v>
      </c>
      <c r="G1061">
        <v>0</v>
      </c>
      <c r="I1061" t="str">
        <f t="shared" si="145"/>
        <v/>
      </c>
      <c r="J1061" t="str">
        <f t="shared" si="146"/>
        <v/>
      </c>
      <c r="K1061" t="str">
        <f t="shared" si="147"/>
        <v>Oversold Above %D</v>
      </c>
      <c r="M1061" s="11" t="str">
        <f t="shared" si="151"/>
        <v/>
      </c>
      <c r="O1061">
        <f>IF(ROW($E1061)&lt;=VALUE(LEFT(O$1,FIND("-",O$1,1)-1)),0,IF(ROW($E1061)=VALUE(LEFT(O$1,FIND("-",O$1,1)-1))+1,AVERAGE(INDEX($E:$E,ROW($E1061)-VALUE(LEFT(O$1,FIND("-",O$1,1)-1))):$E1061),($E1061*(2/(VALUE(LEFT(O$1,FIND("-",O$1,1)-1))+1)))+(O1060*(1-(2/(VALUE(LEFT(O$1,FIND("-",O$1,1)-1))+1))))))</f>
        <v>1.0181248743769866</v>
      </c>
      <c r="Q1061">
        <f>IF(ROW($E1061)&lt;=VALUE(LEFT(Q$1,FIND("-",Q$1,1)-1)),0,IF(ROW($E1061)=VALUE(LEFT(Q$1,FIND("-",Q$1,1)-1))+1,AVERAGE(INDEX($E:$E,ROW($E1061)-VALUE(LEFT(Q$1,FIND("-",Q$1,1)-1))):$E1061),($E1061*(2/(VALUE(LEFT(Q$1,FIND("-",Q$1,1)-1))+1)))+(Q1060*(1-(2/(VALUE(LEFT(Q$1,FIND("-",Q$1,1)-1))+1))))))</f>
        <v>1.1862078921386903</v>
      </c>
      <c r="R1061">
        <f>IF(ROW($E1061)&lt;=VALUE(LEFT(R$1,FIND("-",R$1,1)-1)),0,IF(ROW($E1061)=VALUE(LEFT(R$1,FIND("-",R$1,1)-1))+1,AVERAGE(INDEX($E:$E,ROW($E1061)-VALUE(LEFT(R$1,FIND("-",R$1,1)-1))):$E1061),($E1061*(2/(VALUE(LEFT(R$1,FIND("-",R$1,1)-1))+1)))+(R1060*(1-(2/(VALUE(LEFT(R$1,FIND("-",R$1,1)-1))+1))))))</f>
        <v>1.1825566300127746</v>
      </c>
      <c r="S1061">
        <f t="shared" si="148"/>
        <v>3.6512621259157108E-3</v>
      </c>
      <c r="T1061">
        <f>IF(ROW($E1061)&lt;=MAX(VALUE(LEFT(Q$1,FIND("-",Q$1,1)-1)),VALUE(LEFT(R$1,FIND("-",R$1,1)-1)))+VALUE(LEFT(T$1,FIND("-",T$1,1)-1))-1,0,IF(ROW($E1061)=MAX(VALUE(LEFT(Q$1,FIND("-",Q$1,1)-1)),VALUE(LEFT(R$1,FIND("-",R$1,1)-1)))+VALUE(LEFT(T$1,FIND("-",T$1,1)-1)),AVERAGE(INDEX($S:$S,ROW(S1061)-VALUE(LEFT(T$1,FIND("-",T$1,1)-1))+1):S1061),($S1061*(2/(VALUE(LEFT(T$1,FIND("-",T$1,1)-1))+1)))+(T1060*(1-(2/(VALUE(LEFT(T$1,FIND("-",T$1,1)-1))+1))))))</f>
        <v>1.0193820095674318E-2</v>
      </c>
      <c r="V1061">
        <f t="shared" si="149"/>
        <v>0</v>
      </c>
      <c r="W1061">
        <f>IF(ROW($E1061)&lt;=VALUE(LEFT(W$1,FIND("-",W$1,1)-1))+1,0,IF(ROW($E1060)=VALUE(LEFT(W$1,FIND("-",W$1,1)-1))+1,100-100/(1+ABS((SUMIF(INDEX($V:$V,ROW($V1061)-VALUE(LEFT(W$1,FIND("-",W$1,1)-1))+1):$V1061,"&gt;0",INDEX($V:$V,ROW($V1061)-VALUE(LEFT(W$1,FIND("-",W$1,1)-1))+1):$V1061)/COUNTIF(INDEX($V:$V,ROW($V1061)-VALUE(LEFT(W$1,FIND("-",W$1,1)-1))+1):$V1061,"&gt;0"))/(SUMIF(INDEX($V:$V,ROW($V1061)-VALUE(LEFT(W$1,FIND("-",W$1,1)-1))+1):$V1061,"&lt;0",INDEX($V:$V,ROW($V1061)-VALUE(LEFT(W$1,FIND("-",W$1,1)-1))+1):$V1061)/COUNTIF(INDEX($V:$V,ROW($V1061)-VALUE(LEFT(W$1,FIND("-",W$1,1)-1))+1):$V1061,"&lt;0")))),100-100/(1+ABS((SUMIF(INDEX($V:$V,ROW($V1061)-VALUE(LEFT(W$1,FIND("-",W$1,1)-1))+1):$V1061,"&gt;0",INDEX($V:$V,ROW($V1061)-VALUE(LEFT(W$1,FIND("-",W$1,1)-1))+1):$V1061)/VALUE(LEFT(W$1,FIND("-",W$1,1)-1)))/(SUMIF(INDEX($V:$V,ROW($V1061)-VALUE(LEFT(W$1,FIND("-",W$1,1)-1))+1):$V1061,"&lt;0",INDEX($V:$V,ROW($V1061)-VALUE(LEFT(W$1,FIND("-",W$1,1)-1))+1):$V1061)/VALUE(LEFT(W$1,FIND("-",W$1,1)-1)))))))</f>
        <v>41.666666666666671</v>
      </c>
      <c r="Y1061">
        <f>IF(ROW($E1061)&lt;=VALUE(LEFT(Y$1,FIND("-",Y$1,1)-1)),0,MAX(INDEX(C:C,ROW(C1061)-VALUE(LEFT(Y$1,FIND("-",Y$1,1)-1))+1):C1061))</f>
        <v>1.25</v>
      </c>
      <c r="Z1061">
        <f>IF(ROW($E1061)&lt;=VALUE(LEFT(Z$1,FIND("-",Z$1,1)-1)),0,MIN(INDEX(D:D,ROW(D1061)-VALUE(LEFT(Z$1,FIND("-",Z$1,1)-1))+1):D1061))</f>
        <v>1.17</v>
      </c>
      <c r="AA1061">
        <f t="shared" si="153"/>
        <v>0</v>
      </c>
      <c r="AB1061">
        <f>IF(ROW($AA1061)&lt;=VALUE(LEFT(AA$1,FIND("-",AA$1,1)-1))+VALUE(LEFT(AB$1,FIND("-",AB$1,1)-1)-1),0,AVERAGE(INDEX($AA:$AA,ROW($AA1061)-VALUE(LEFT(AB$1,FIND("-",AB$1,1)-1))+1):$AA1061))</f>
        <v>0</v>
      </c>
      <c r="AC1061">
        <f>IF(ROW($AA1061)&lt;=VALUE(LEFT(AA$1,FIND("-",AA$1,1)-1))+VALUE(LEFT(AB$1,FIND("-",AB$1,1)-1)-1)+VALUE(LEFT(AC$1,FIND("-",AC$1,1)-1)-1),0,AVERAGE(INDEX($AB:$AB,ROW($AB1061)-VALUE(LEFT(AC$1,FIND("-",AC$1,1)-1))+1):$AB1061))</f>
        <v>6.0606060606060614</v>
      </c>
      <c r="AE1061">
        <f t="shared" si="150"/>
        <v>40769944</v>
      </c>
      <c r="AG1061" t="str">
        <f t="shared" si="152"/>
        <v/>
      </c>
    </row>
    <row r="1062" spans="1:33" x14ac:dyDescent="0.25">
      <c r="A1062" s="6">
        <v>38021</v>
      </c>
      <c r="B1062">
        <v>1.18</v>
      </c>
      <c r="C1062">
        <v>1.18</v>
      </c>
      <c r="D1062">
        <v>1.1599999999999999</v>
      </c>
      <c r="E1062">
        <v>1.1599999999999999</v>
      </c>
      <c r="F1062">
        <v>0.66876400000000003</v>
      </c>
      <c r="G1062">
        <v>136800</v>
      </c>
      <c r="I1062" t="str">
        <f t="shared" si="145"/>
        <v/>
      </c>
      <c r="J1062" t="str">
        <f t="shared" si="146"/>
        <v/>
      </c>
      <c r="K1062" t="str">
        <f t="shared" si="147"/>
        <v>Oversold Above %D</v>
      </c>
      <c r="M1062" s="11" t="str">
        <f t="shared" si="151"/>
        <v/>
      </c>
      <c r="O1062">
        <f>IF(ROW($E1062)&lt;=VALUE(LEFT(O$1,FIND("-",O$1,1)-1)),0,IF(ROW($E1062)=VALUE(LEFT(O$1,FIND("-",O$1,1)-1))+1,AVERAGE(INDEX($E:$E,ROW($E1062)-VALUE(LEFT(O$1,FIND("-",O$1,1)-1))):$E1062),($E1062*(2/(VALUE(LEFT(O$1,FIND("-",O$1,1)-1))+1)))+(O1061*(1-(2/(VALUE(LEFT(O$1,FIND("-",O$1,1)-1))+1))))))</f>
        <v>1.0195365671692553</v>
      </c>
      <c r="Q1062">
        <f>IF(ROW($E1062)&lt;=VALUE(LEFT(Q$1,FIND("-",Q$1,1)-1)),0,IF(ROW($E1062)=VALUE(LEFT(Q$1,FIND("-",Q$1,1)-1))+1,AVERAGE(INDEX($E:$E,ROW($E1062)-VALUE(LEFT(Q$1,FIND("-",Q$1,1)-1))):$E1062),($E1062*(2/(VALUE(LEFT(Q$1,FIND("-",Q$1,1)-1))+1)))+(Q1061*(1-(2/(VALUE(LEFT(Q$1,FIND("-",Q$1,1)-1))+1))))))</f>
        <v>1.1821759087327379</v>
      </c>
      <c r="R1062">
        <f>IF(ROW($E1062)&lt;=VALUE(LEFT(R$1,FIND("-",R$1,1)-1)),0,IF(ROW($E1062)=VALUE(LEFT(R$1,FIND("-",R$1,1)-1))+1,AVERAGE(INDEX($E:$E,ROW($E1062)-VALUE(LEFT(R$1,FIND("-",R$1,1)-1))):$E1062),($E1062*(2/(VALUE(LEFT(R$1,FIND("-",R$1,1)-1))+1)))+(R1061*(1-(2/(VALUE(LEFT(R$1,FIND("-",R$1,1)-1))+1))))))</f>
        <v>1.1808857685303469</v>
      </c>
      <c r="S1062">
        <f t="shared" si="148"/>
        <v>1.2901402023910435E-3</v>
      </c>
      <c r="T1062">
        <f>IF(ROW($E1062)&lt;=MAX(VALUE(LEFT(Q$1,FIND("-",Q$1,1)-1)),VALUE(LEFT(R$1,FIND("-",R$1,1)-1)))+VALUE(LEFT(T$1,FIND("-",T$1,1)-1))-1,0,IF(ROW($E1062)=MAX(VALUE(LEFT(Q$1,FIND("-",Q$1,1)-1)),VALUE(LEFT(R$1,FIND("-",R$1,1)-1)))+VALUE(LEFT(T$1,FIND("-",T$1,1)-1)),AVERAGE(INDEX($S:$S,ROW(S1062)-VALUE(LEFT(T$1,FIND("-",T$1,1)-1))+1):S1062),($S1062*(2/(VALUE(LEFT(T$1,FIND("-",T$1,1)-1))+1)))+(T1061*(1-(2/(VALUE(LEFT(T$1,FIND("-",T$1,1)-1))+1))))))</f>
        <v>8.4130841170176624E-3</v>
      </c>
      <c r="V1062">
        <f t="shared" si="149"/>
        <v>-1.0000000000000009E-2</v>
      </c>
      <c r="W1062">
        <f>IF(ROW($E1062)&lt;=VALUE(LEFT(W$1,FIND("-",W$1,1)-1))+1,0,IF(ROW($E1061)=VALUE(LEFT(W$1,FIND("-",W$1,1)-1))+1,100-100/(1+ABS((SUMIF(INDEX($V:$V,ROW($V1062)-VALUE(LEFT(W$1,FIND("-",W$1,1)-1))+1):$V1062,"&gt;0",INDEX($V:$V,ROW($V1062)-VALUE(LEFT(W$1,FIND("-",W$1,1)-1))+1):$V1062)/COUNTIF(INDEX($V:$V,ROW($V1062)-VALUE(LEFT(W$1,FIND("-",W$1,1)-1))+1):$V1062,"&gt;0"))/(SUMIF(INDEX($V:$V,ROW($V1062)-VALUE(LEFT(W$1,FIND("-",W$1,1)-1))+1):$V1062,"&lt;0",INDEX($V:$V,ROW($V1062)-VALUE(LEFT(W$1,FIND("-",W$1,1)-1))+1):$V1062)/COUNTIF(INDEX($V:$V,ROW($V1062)-VALUE(LEFT(W$1,FIND("-",W$1,1)-1))+1):$V1062,"&lt;0")))),100-100/(1+ABS((SUMIF(INDEX($V:$V,ROW($V1062)-VALUE(LEFT(W$1,FIND("-",W$1,1)-1))+1):$V1062,"&gt;0",INDEX($V:$V,ROW($V1062)-VALUE(LEFT(W$1,FIND("-",W$1,1)-1))+1):$V1062)/VALUE(LEFT(W$1,FIND("-",W$1,1)-1)))/(SUMIF(INDEX($V:$V,ROW($V1062)-VALUE(LEFT(W$1,FIND("-",W$1,1)-1))+1):$V1062,"&lt;0",INDEX($V:$V,ROW($V1062)-VALUE(LEFT(W$1,FIND("-",W$1,1)-1))+1):$V1062)/VALUE(LEFT(W$1,FIND("-",W$1,1)-1)))))))</f>
        <v>33.333333333333329</v>
      </c>
      <c r="Y1062">
        <f>IF(ROW($E1062)&lt;=VALUE(LEFT(Y$1,FIND("-",Y$1,1)-1)),0,MAX(INDEX(C:C,ROW(C1062)-VALUE(LEFT(Y$1,FIND("-",Y$1,1)-1))+1):C1062))</f>
        <v>1.25</v>
      </c>
      <c r="Z1062">
        <f>IF(ROW($E1062)&lt;=VALUE(LEFT(Z$1,FIND("-",Z$1,1)-1)),0,MIN(INDEX(D:D,ROW(D1062)-VALUE(LEFT(Z$1,FIND("-",Z$1,1)-1))+1):D1062))</f>
        <v>1.1599999999999999</v>
      </c>
      <c r="AA1062">
        <f t="shared" si="153"/>
        <v>0</v>
      </c>
      <c r="AB1062">
        <f>IF(ROW($AA1062)&lt;=VALUE(LEFT(AA$1,FIND("-",AA$1,1)-1))+VALUE(LEFT(AB$1,FIND("-",AB$1,1)-1)-1),0,AVERAGE(INDEX($AA:$AA,ROW($AA1062)-VALUE(LEFT(AB$1,FIND("-",AB$1,1)-1))+1):$AA1062))</f>
        <v>0</v>
      </c>
      <c r="AC1062">
        <f>IF(ROW($AA1062)&lt;=VALUE(LEFT(AA$1,FIND("-",AA$1,1)-1))+VALUE(LEFT(AB$1,FIND("-",AB$1,1)-1)-1)+VALUE(LEFT(AC$1,FIND("-",AC$1,1)-1)-1),0,AVERAGE(INDEX($AB:$AB,ROW($AB1062)-VALUE(LEFT(AC$1,FIND("-",AC$1,1)-1))+1):$AB1062))</f>
        <v>2.0202020202020203</v>
      </c>
      <c r="AE1062">
        <f t="shared" si="150"/>
        <v>40633144</v>
      </c>
      <c r="AG1062" t="str">
        <f t="shared" si="152"/>
        <v/>
      </c>
    </row>
    <row r="1063" spans="1:33" x14ac:dyDescent="0.25">
      <c r="A1063" s="6">
        <v>38022</v>
      </c>
      <c r="B1063">
        <v>1.1599999999999999</v>
      </c>
      <c r="C1063">
        <v>1.17</v>
      </c>
      <c r="D1063">
        <v>1.1599999999999999</v>
      </c>
      <c r="E1063">
        <v>1.17</v>
      </c>
      <c r="F1063">
        <v>0.67452900000000005</v>
      </c>
      <c r="G1063">
        <v>39400</v>
      </c>
      <c r="I1063" t="str">
        <f t="shared" si="145"/>
        <v/>
      </c>
      <c r="J1063" t="str">
        <f t="shared" si="146"/>
        <v/>
      </c>
      <c r="K1063" t="str">
        <f t="shared" si="147"/>
        <v>Oversold Below %D</v>
      </c>
      <c r="M1063" s="11" t="str">
        <f t="shared" si="151"/>
        <v/>
      </c>
      <c r="O1063">
        <f>IF(ROW($E1063)&lt;=VALUE(LEFT(O$1,FIND("-",O$1,1)-1)),0,IF(ROW($E1063)=VALUE(LEFT(O$1,FIND("-",O$1,1)-1))+1,AVERAGE(INDEX($E:$E,ROW($E1063)-VALUE(LEFT(O$1,FIND("-",O$1,1)-1))):$E1063),($E1063*(2/(VALUE(LEFT(O$1,FIND("-",O$1,1)-1))+1)))+(O1062*(1-(2/(VALUE(LEFT(O$1,FIND("-",O$1,1)-1))+1))))))</f>
        <v>1.0210337157546359</v>
      </c>
      <c r="Q1063">
        <f>IF(ROW($E1063)&lt;=VALUE(LEFT(Q$1,FIND("-",Q$1,1)-1)),0,IF(ROW($E1063)=VALUE(LEFT(Q$1,FIND("-",Q$1,1)-1))+1,AVERAGE(INDEX($E:$E,ROW($E1063)-VALUE(LEFT(Q$1,FIND("-",Q$1,1)-1))):$E1063),($E1063*(2/(VALUE(LEFT(Q$1,FIND("-",Q$1,1)-1))+1)))+(Q1062*(1-(2/(VALUE(LEFT(Q$1,FIND("-",Q$1,1)-1))+1))))))</f>
        <v>1.1803026920046242</v>
      </c>
      <c r="R1063">
        <f>IF(ROW($E1063)&lt;=VALUE(LEFT(R$1,FIND("-",R$1,1)-1)),0,IF(ROW($E1063)=VALUE(LEFT(R$1,FIND("-",R$1,1)-1))+1,AVERAGE(INDEX($E:$E,ROW($E1063)-VALUE(LEFT(R$1,FIND("-",R$1,1)-1))):$E1063),($E1063*(2/(VALUE(LEFT(R$1,FIND("-",R$1,1)-1))+1)))+(R1062*(1-(2/(VALUE(LEFT(R$1,FIND("-",R$1,1)-1))+1))))))</f>
        <v>1.1800794153058767</v>
      </c>
      <c r="S1063">
        <f t="shared" si="148"/>
        <v>2.2327669874755429E-4</v>
      </c>
      <c r="T1063">
        <f>IF(ROW($E1063)&lt;=MAX(VALUE(LEFT(Q$1,FIND("-",Q$1,1)-1)),VALUE(LEFT(R$1,FIND("-",R$1,1)-1)))+VALUE(LEFT(T$1,FIND("-",T$1,1)-1))-1,0,IF(ROW($E1063)=MAX(VALUE(LEFT(Q$1,FIND("-",Q$1,1)-1)),VALUE(LEFT(R$1,FIND("-",R$1,1)-1)))+VALUE(LEFT(T$1,FIND("-",T$1,1)-1)),AVERAGE(INDEX($S:$S,ROW(S1063)-VALUE(LEFT(T$1,FIND("-",T$1,1)-1))+1):S1063),($S1063*(2/(VALUE(LEFT(T$1,FIND("-",T$1,1)-1))+1)))+(T1062*(1-(2/(VALUE(LEFT(T$1,FIND("-",T$1,1)-1))+1))))))</f>
        <v>6.7751226333636408E-3</v>
      </c>
      <c r="V1063">
        <f t="shared" si="149"/>
        <v>1.0000000000000009E-2</v>
      </c>
      <c r="W1063">
        <f>IF(ROW($E1063)&lt;=VALUE(LEFT(W$1,FIND("-",W$1,1)-1))+1,0,IF(ROW($E1062)=VALUE(LEFT(W$1,FIND("-",W$1,1)-1))+1,100-100/(1+ABS((SUMIF(INDEX($V:$V,ROW($V1063)-VALUE(LEFT(W$1,FIND("-",W$1,1)-1))+1):$V1063,"&gt;0",INDEX($V:$V,ROW($V1063)-VALUE(LEFT(W$1,FIND("-",W$1,1)-1))+1):$V1063)/COUNTIF(INDEX($V:$V,ROW($V1063)-VALUE(LEFT(W$1,FIND("-",W$1,1)-1))+1):$V1063,"&gt;0"))/(SUMIF(INDEX($V:$V,ROW($V1063)-VALUE(LEFT(W$1,FIND("-",W$1,1)-1))+1):$V1063,"&lt;0",INDEX($V:$V,ROW($V1063)-VALUE(LEFT(W$1,FIND("-",W$1,1)-1))+1):$V1063)/COUNTIF(INDEX($V:$V,ROW($V1063)-VALUE(LEFT(W$1,FIND("-",W$1,1)-1))+1):$V1063,"&lt;0")))),100-100/(1+ABS((SUMIF(INDEX($V:$V,ROW($V1063)-VALUE(LEFT(W$1,FIND("-",W$1,1)-1))+1):$V1063,"&gt;0",INDEX($V:$V,ROW($V1063)-VALUE(LEFT(W$1,FIND("-",W$1,1)-1))+1):$V1063)/VALUE(LEFT(W$1,FIND("-",W$1,1)-1)))/(SUMIF(INDEX($V:$V,ROW($V1063)-VALUE(LEFT(W$1,FIND("-",W$1,1)-1))+1):$V1063,"&lt;0",INDEX($V:$V,ROW($V1063)-VALUE(LEFT(W$1,FIND("-",W$1,1)-1))+1):$V1063)/VALUE(LEFT(W$1,FIND("-",W$1,1)-1)))))))</f>
        <v>38.46153846153846</v>
      </c>
      <c r="Y1063">
        <f>IF(ROW($E1063)&lt;=VALUE(LEFT(Y$1,FIND("-",Y$1,1)-1)),0,MAX(INDEX(C:C,ROW(C1063)-VALUE(LEFT(Y$1,FIND("-",Y$1,1)-1))+1):C1063))</f>
        <v>1.25</v>
      </c>
      <c r="Z1063">
        <f>IF(ROW($E1063)&lt;=VALUE(LEFT(Z$1,FIND("-",Z$1,1)-1)),0,MIN(INDEX(D:D,ROW(D1063)-VALUE(LEFT(Z$1,FIND("-",Z$1,1)-1))+1):D1063))</f>
        <v>1.1599999999999999</v>
      </c>
      <c r="AA1063">
        <f t="shared" si="153"/>
        <v>11.111111111111111</v>
      </c>
      <c r="AB1063">
        <f>IF(ROW($AA1063)&lt;=VALUE(LEFT(AA$1,FIND("-",AA$1,1)-1))+VALUE(LEFT(AB$1,FIND("-",AB$1,1)-1)-1),0,AVERAGE(INDEX($AA:$AA,ROW($AA1063)-VALUE(LEFT(AB$1,FIND("-",AB$1,1)-1))+1):$AA1063))</f>
        <v>3.7037037037037037</v>
      </c>
      <c r="AC1063">
        <f>IF(ROW($AA1063)&lt;=VALUE(LEFT(AA$1,FIND("-",AA$1,1)-1))+VALUE(LEFT(AB$1,FIND("-",AB$1,1)-1)-1)+VALUE(LEFT(AC$1,FIND("-",AC$1,1)-1)-1),0,AVERAGE(INDEX($AB:$AB,ROW($AB1063)-VALUE(LEFT(AC$1,FIND("-",AC$1,1)-1))+1):$AB1063))</f>
        <v>1.2345679012345678</v>
      </c>
      <c r="AE1063">
        <f t="shared" si="150"/>
        <v>40672544</v>
      </c>
      <c r="AG1063" t="str">
        <f t="shared" si="152"/>
        <v/>
      </c>
    </row>
    <row r="1064" spans="1:33" x14ac:dyDescent="0.25">
      <c r="A1064" s="6">
        <v>38023</v>
      </c>
      <c r="B1064">
        <v>1.17</v>
      </c>
      <c r="C1064">
        <v>1.17</v>
      </c>
      <c r="D1064">
        <v>1.1499999999999999</v>
      </c>
      <c r="E1064">
        <v>1.1599999999999999</v>
      </c>
      <c r="F1064">
        <v>0.66876400000000003</v>
      </c>
      <c r="G1064">
        <v>74400</v>
      </c>
      <c r="I1064" t="str">
        <f t="shared" si="145"/>
        <v/>
      </c>
      <c r="J1064" t="str">
        <f t="shared" si="146"/>
        <v/>
      </c>
      <c r="K1064" t="str">
        <f t="shared" si="147"/>
        <v>Oversold Below %D</v>
      </c>
      <c r="M1064" s="11" t="str">
        <f t="shared" si="151"/>
        <v/>
      </c>
      <c r="O1064">
        <f>IF(ROW($E1064)&lt;=VALUE(LEFT(O$1,FIND("-",O$1,1)-1)),0,IF(ROW($E1064)=VALUE(LEFT(O$1,FIND("-",O$1,1)-1))+1,AVERAGE(INDEX($E:$E,ROW($E1064)-VALUE(LEFT(O$1,FIND("-",O$1,1)-1))):$E1064),($E1064*(2/(VALUE(LEFT(O$1,FIND("-",O$1,1)-1))+1)))+(O1063*(1-(2/(VALUE(LEFT(O$1,FIND("-",O$1,1)-1))+1))))))</f>
        <v>1.0224164648516045</v>
      </c>
      <c r="Q1064">
        <f>IF(ROW($E1064)&lt;=VALUE(LEFT(Q$1,FIND("-",Q$1,1)-1)),0,IF(ROW($E1064)=VALUE(LEFT(Q$1,FIND("-",Q$1,1)-1))+1,AVERAGE(INDEX($E:$E,ROW($E1064)-VALUE(LEFT(Q$1,FIND("-",Q$1,1)-1))):$E1064),($E1064*(2/(VALUE(LEFT(Q$1,FIND("-",Q$1,1)-1))+1)))+(Q1063*(1-(2/(VALUE(LEFT(Q$1,FIND("-",Q$1,1)-1))+1))))))</f>
        <v>1.1771792009269897</v>
      </c>
      <c r="R1064">
        <f>IF(ROW($E1064)&lt;=VALUE(LEFT(R$1,FIND("-",R$1,1)-1)),0,IF(ROW($E1064)=VALUE(LEFT(R$1,FIND("-",R$1,1)-1))+1,AVERAGE(INDEX($E:$E,ROW($E1064)-VALUE(LEFT(R$1,FIND("-",R$1,1)-1))):$E1064),($E1064*(2/(VALUE(LEFT(R$1,FIND("-",R$1,1)-1))+1)))+(R1063*(1-(2/(VALUE(LEFT(R$1,FIND("-",R$1,1)-1))+1))))))</f>
        <v>1.178592051209145</v>
      </c>
      <c r="S1064">
        <f t="shared" si="148"/>
        <v>-1.4128502821553202E-3</v>
      </c>
      <c r="T1064">
        <f>IF(ROW($E1064)&lt;=MAX(VALUE(LEFT(Q$1,FIND("-",Q$1,1)-1)),VALUE(LEFT(R$1,FIND("-",R$1,1)-1)))+VALUE(LEFT(T$1,FIND("-",T$1,1)-1))-1,0,IF(ROW($E1064)=MAX(VALUE(LEFT(Q$1,FIND("-",Q$1,1)-1)),VALUE(LEFT(R$1,FIND("-",R$1,1)-1)))+VALUE(LEFT(T$1,FIND("-",T$1,1)-1)),AVERAGE(INDEX($S:$S,ROW(S1064)-VALUE(LEFT(T$1,FIND("-",T$1,1)-1))+1):S1064),($S1064*(2/(VALUE(LEFT(T$1,FIND("-",T$1,1)-1))+1)))+(T1063*(1-(2/(VALUE(LEFT(T$1,FIND("-",T$1,1)-1))+1))))))</f>
        <v>5.1375280502598489E-3</v>
      </c>
      <c r="V1064">
        <f t="shared" si="149"/>
        <v>-1.0000000000000009E-2</v>
      </c>
      <c r="W1064">
        <f>IF(ROW($E1064)&lt;=VALUE(LEFT(W$1,FIND("-",W$1,1)-1))+1,0,IF(ROW($E1063)=VALUE(LEFT(W$1,FIND("-",W$1,1)-1))+1,100-100/(1+ABS((SUMIF(INDEX($V:$V,ROW($V1064)-VALUE(LEFT(W$1,FIND("-",W$1,1)-1))+1):$V1064,"&gt;0",INDEX($V:$V,ROW($V1064)-VALUE(LEFT(W$1,FIND("-",W$1,1)-1))+1):$V1064)/COUNTIF(INDEX($V:$V,ROW($V1064)-VALUE(LEFT(W$1,FIND("-",W$1,1)-1))+1):$V1064,"&gt;0"))/(SUMIF(INDEX($V:$V,ROW($V1064)-VALUE(LEFT(W$1,FIND("-",W$1,1)-1))+1):$V1064,"&lt;0",INDEX($V:$V,ROW($V1064)-VALUE(LEFT(W$1,FIND("-",W$1,1)-1))+1):$V1064)/COUNTIF(INDEX($V:$V,ROW($V1064)-VALUE(LEFT(W$1,FIND("-",W$1,1)-1))+1):$V1064,"&lt;0")))),100-100/(1+ABS((SUMIF(INDEX($V:$V,ROW($V1064)-VALUE(LEFT(W$1,FIND("-",W$1,1)-1))+1):$V1064,"&gt;0",INDEX($V:$V,ROW($V1064)-VALUE(LEFT(W$1,FIND("-",W$1,1)-1))+1):$V1064)/VALUE(LEFT(W$1,FIND("-",W$1,1)-1)))/(SUMIF(INDEX($V:$V,ROW($V1064)-VALUE(LEFT(W$1,FIND("-",W$1,1)-1))+1):$V1064,"&lt;0",INDEX($V:$V,ROW($V1064)-VALUE(LEFT(W$1,FIND("-",W$1,1)-1))+1):$V1064)/VALUE(LEFT(W$1,FIND("-",W$1,1)-1)))))))</f>
        <v>35.714285714285722</v>
      </c>
      <c r="Y1064">
        <f>IF(ROW($E1064)&lt;=VALUE(LEFT(Y$1,FIND("-",Y$1,1)-1)),0,MAX(INDEX(C:C,ROW(C1064)-VALUE(LEFT(Y$1,FIND("-",Y$1,1)-1))+1):C1064))</f>
        <v>1.25</v>
      </c>
      <c r="Z1064">
        <f>IF(ROW($E1064)&lt;=VALUE(LEFT(Z$1,FIND("-",Z$1,1)-1)),0,MIN(INDEX(D:D,ROW(D1064)-VALUE(LEFT(Z$1,FIND("-",Z$1,1)-1))+1):D1064))</f>
        <v>1.1499999999999999</v>
      </c>
      <c r="AA1064">
        <f t="shared" si="153"/>
        <v>10</v>
      </c>
      <c r="AB1064">
        <f>IF(ROW($AA1064)&lt;=VALUE(LEFT(AA$1,FIND("-",AA$1,1)-1))+VALUE(LEFT(AB$1,FIND("-",AB$1,1)-1)-1),0,AVERAGE(INDEX($AA:$AA,ROW($AA1064)-VALUE(LEFT(AB$1,FIND("-",AB$1,1)-1))+1):$AA1064))</f>
        <v>7.0370370370370372</v>
      </c>
      <c r="AC1064">
        <f>IF(ROW($AA1064)&lt;=VALUE(LEFT(AA$1,FIND("-",AA$1,1)-1))+VALUE(LEFT(AB$1,FIND("-",AB$1,1)-1)-1)+VALUE(LEFT(AC$1,FIND("-",AC$1,1)-1)-1),0,AVERAGE(INDEX($AB:$AB,ROW($AB1064)-VALUE(LEFT(AC$1,FIND("-",AC$1,1)-1))+1):$AB1064))</f>
        <v>3.5802469135802468</v>
      </c>
      <c r="AE1064">
        <f t="shared" si="150"/>
        <v>40598144</v>
      </c>
      <c r="AG1064" t="str">
        <f t="shared" si="152"/>
        <v/>
      </c>
    </row>
    <row r="1065" spans="1:33" x14ac:dyDescent="0.25">
      <c r="A1065" s="6">
        <v>38026</v>
      </c>
      <c r="B1065">
        <v>1.18</v>
      </c>
      <c r="C1065">
        <v>1.21</v>
      </c>
      <c r="D1065">
        <v>1.18</v>
      </c>
      <c r="E1065">
        <v>1.19</v>
      </c>
      <c r="F1065">
        <v>0.68606</v>
      </c>
      <c r="G1065">
        <v>87200</v>
      </c>
      <c r="I1065" t="str">
        <f t="shared" si="145"/>
        <v/>
      </c>
      <c r="J1065" t="str">
        <f t="shared" si="146"/>
        <v/>
      </c>
      <c r="K1065" t="str">
        <f t="shared" si="147"/>
        <v>Oversold Below %D</v>
      </c>
      <c r="M1065" s="11" t="str">
        <f t="shared" si="151"/>
        <v/>
      </c>
      <c r="O1065">
        <f>IF(ROW($E1065)&lt;=VALUE(LEFT(O$1,FIND("-",O$1,1)-1)),0,IF(ROW($E1065)=VALUE(LEFT(O$1,FIND("-",O$1,1)-1))+1,AVERAGE(INDEX($E:$E,ROW($E1065)-VALUE(LEFT(O$1,FIND("-",O$1,1)-1))):$E1065),($E1065*(2/(VALUE(LEFT(O$1,FIND("-",O$1,1)-1))+1)))+(O1064*(1-(2/(VALUE(LEFT(O$1,FIND("-",O$1,1)-1))+1))))))</f>
        <v>1.0240839627137777</v>
      </c>
      <c r="Q1065">
        <f>IF(ROW($E1065)&lt;=VALUE(LEFT(Q$1,FIND("-",Q$1,1)-1)),0,IF(ROW($E1065)=VALUE(LEFT(Q$1,FIND("-",Q$1,1)-1))+1,AVERAGE(INDEX($E:$E,ROW($E1065)-VALUE(LEFT(Q$1,FIND("-",Q$1,1)-1))):$E1065),($E1065*(2/(VALUE(LEFT(Q$1,FIND("-",Q$1,1)-1))+1)))+(Q1064*(1-(2/(VALUE(LEFT(Q$1,FIND("-",Q$1,1)-1))+1))))))</f>
        <v>1.1791516315536066</v>
      </c>
      <c r="R1065">
        <f>IF(ROW($E1065)&lt;=VALUE(LEFT(R$1,FIND("-",R$1,1)-1)),0,IF(ROW($E1065)=VALUE(LEFT(R$1,FIND("-",R$1,1)-1))+1,AVERAGE(INDEX($E:$E,ROW($E1065)-VALUE(LEFT(R$1,FIND("-",R$1,1)-1))):$E1065),($E1065*(2/(VALUE(LEFT(R$1,FIND("-",R$1,1)-1))+1)))+(R1064*(1-(2/(VALUE(LEFT(R$1,FIND("-",R$1,1)-1))+1))))))</f>
        <v>1.1794370844529121</v>
      </c>
      <c r="S1065">
        <f t="shared" si="148"/>
        <v>-2.8545289930548279E-4</v>
      </c>
      <c r="T1065">
        <f>IF(ROW($E1065)&lt;=MAX(VALUE(LEFT(Q$1,FIND("-",Q$1,1)-1)),VALUE(LEFT(R$1,FIND("-",R$1,1)-1)))+VALUE(LEFT(T$1,FIND("-",T$1,1)-1))-1,0,IF(ROW($E1065)=MAX(VALUE(LEFT(Q$1,FIND("-",Q$1,1)-1)),VALUE(LEFT(R$1,FIND("-",R$1,1)-1)))+VALUE(LEFT(T$1,FIND("-",T$1,1)-1)),AVERAGE(INDEX($S:$S,ROW(S1065)-VALUE(LEFT(T$1,FIND("-",T$1,1)-1))+1):S1065),($S1065*(2/(VALUE(LEFT(T$1,FIND("-",T$1,1)-1))+1)))+(T1064*(1-(2/(VALUE(LEFT(T$1,FIND("-",T$1,1)-1))+1))))))</f>
        <v>4.0529318603467826E-3</v>
      </c>
      <c r="V1065">
        <f t="shared" si="149"/>
        <v>3.0000000000000027E-2</v>
      </c>
      <c r="W1065">
        <f>IF(ROW($E1065)&lt;=VALUE(LEFT(W$1,FIND("-",W$1,1)-1))+1,0,IF(ROW($E1064)=VALUE(LEFT(W$1,FIND("-",W$1,1)-1))+1,100-100/(1+ABS((SUMIF(INDEX($V:$V,ROW($V1065)-VALUE(LEFT(W$1,FIND("-",W$1,1)-1))+1):$V1065,"&gt;0",INDEX($V:$V,ROW($V1065)-VALUE(LEFT(W$1,FIND("-",W$1,1)-1))+1):$V1065)/COUNTIF(INDEX($V:$V,ROW($V1065)-VALUE(LEFT(W$1,FIND("-",W$1,1)-1))+1):$V1065,"&gt;0"))/(SUMIF(INDEX($V:$V,ROW($V1065)-VALUE(LEFT(W$1,FIND("-",W$1,1)-1))+1):$V1065,"&lt;0",INDEX($V:$V,ROW($V1065)-VALUE(LEFT(W$1,FIND("-",W$1,1)-1))+1):$V1065)/COUNTIF(INDEX($V:$V,ROW($V1065)-VALUE(LEFT(W$1,FIND("-",W$1,1)-1))+1):$V1065,"&lt;0")))),100-100/(1+ABS((SUMIF(INDEX($V:$V,ROW($V1065)-VALUE(LEFT(W$1,FIND("-",W$1,1)-1))+1):$V1065,"&gt;0",INDEX($V:$V,ROW($V1065)-VALUE(LEFT(W$1,FIND("-",W$1,1)-1))+1):$V1065)/VALUE(LEFT(W$1,FIND("-",W$1,1)-1)))/(SUMIF(INDEX($V:$V,ROW($V1065)-VALUE(LEFT(W$1,FIND("-",W$1,1)-1))+1):$V1065,"&lt;0",INDEX($V:$V,ROW($V1065)-VALUE(LEFT(W$1,FIND("-",W$1,1)-1))+1):$V1065)/VALUE(LEFT(W$1,FIND("-",W$1,1)-1)))))))</f>
        <v>39.999999999999993</v>
      </c>
      <c r="Y1065">
        <f>IF(ROW($E1065)&lt;=VALUE(LEFT(Y$1,FIND("-",Y$1,1)-1)),0,MAX(INDEX(C:C,ROW(C1065)-VALUE(LEFT(Y$1,FIND("-",Y$1,1)-1))+1):C1065))</f>
        <v>1.24</v>
      </c>
      <c r="Z1065">
        <f>IF(ROW($E1065)&lt;=VALUE(LEFT(Z$1,FIND("-",Z$1,1)-1)),0,MIN(INDEX(D:D,ROW(D1065)-VALUE(LEFT(Z$1,FIND("-",Z$1,1)-1))+1):D1065))</f>
        <v>1.1499999999999999</v>
      </c>
      <c r="AA1065">
        <f t="shared" si="153"/>
        <v>44.444444444444443</v>
      </c>
      <c r="AB1065">
        <f>IF(ROW($AA1065)&lt;=VALUE(LEFT(AA$1,FIND("-",AA$1,1)-1))+VALUE(LEFT(AB$1,FIND("-",AB$1,1)-1)-1),0,AVERAGE(INDEX($AA:$AA,ROW($AA1065)-VALUE(LEFT(AB$1,FIND("-",AB$1,1)-1))+1):$AA1065))</f>
        <v>21.851851851851851</v>
      </c>
      <c r="AC1065">
        <f>IF(ROW($AA1065)&lt;=VALUE(LEFT(AA$1,FIND("-",AA$1,1)-1))+VALUE(LEFT(AB$1,FIND("-",AB$1,1)-1)-1)+VALUE(LEFT(AC$1,FIND("-",AC$1,1)-1)-1),0,AVERAGE(INDEX($AB:$AB,ROW($AB1065)-VALUE(LEFT(AC$1,FIND("-",AC$1,1)-1))+1):$AB1065))</f>
        <v>10.864197530864198</v>
      </c>
      <c r="AE1065">
        <f t="shared" si="150"/>
        <v>40685344</v>
      </c>
      <c r="AG1065" t="str">
        <f t="shared" si="152"/>
        <v/>
      </c>
    </row>
    <row r="1066" spans="1:33" x14ac:dyDescent="0.25">
      <c r="A1066" s="6">
        <v>38027</v>
      </c>
      <c r="B1066">
        <v>1.2</v>
      </c>
      <c r="C1066">
        <v>1.2</v>
      </c>
      <c r="D1066">
        <v>1.17</v>
      </c>
      <c r="E1066">
        <v>1.17</v>
      </c>
      <c r="F1066">
        <v>0.67452900000000005</v>
      </c>
      <c r="G1066">
        <v>233800</v>
      </c>
      <c r="I1066" t="str">
        <f t="shared" si="145"/>
        <v/>
      </c>
      <c r="J1066" t="str">
        <f t="shared" si="146"/>
        <v/>
      </c>
      <c r="K1066" t="str">
        <f t="shared" si="147"/>
        <v>Oversold Below %D</v>
      </c>
      <c r="M1066" s="11" t="str">
        <f t="shared" si="151"/>
        <v/>
      </c>
      <c r="O1066">
        <f>IF(ROW($E1066)&lt;=VALUE(LEFT(O$1,FIND("-",O$1,1)-1)),0,IF(ROW($E1066)=VALUE(LEFT(O$1,FIND("-",O$1,1)-1))+1,AVERAGE(INDEX($E:$E,ROW($E1066)-VALUE(LEFT(O$1,FIND("-",O$1,1)-1))):$E1066),($E1066*(2/(VALUE(LEFT(O$1,FIND("-",O$1,1)-1))+1)))+(O1065*(1-(2/(VALUE(LEFT(O$1,FIND("-",O$1,1)-1))+1))))))</f>
        <v>1.0255358635822973</v>
      </c>
      <c r="Q1066">
        <f>IF(ROW($E1066)&lt;=VALUE(LEFT(Q$1,FIND("-",Q$1,1)-1)),0,IF(ROW($E1066)=VALUE(LEFT(Q$1,FIND("-",Q$1,1)-1))+1,AVERAGE(INDEX($E:$E,ROW($E1066)-VALUE(LEFT(Q$1,FIND("-",Q$1,1)-1))):$E1066),($E1066*(2/(VALUE(LEFT(Q$1,FIND("-",Q$1,1)-1))+1)))+(Q1065*(1-(2/(VALUE(LEFT(Q$1,FIND("-",Q$1,1)-1))+1))))))</f>
        <v>1.1777436882376671</v>
      </c>
      <c r="R1066">
        <f>IF(ROW($E1066)&lt;=VALUE(LEFT(R$1,FIND("-",R$1,1)-1)),0,IF(ROW($E1066)=VALUE(LEFT(R$1,FIND("-",R$1,1)-1))+1,AVERAGE(INDEX($E:$E,ROW($E1066)-VALUE(LEFT(R$1,FIND("-",R$1,1)-1))):$E1066),($E1066*(2/(VALUE(LEFT(R$1,FIND("-",R$1,1)-1))+1)))+(R1065*(1-(2/(VALUE(LEFT(R$1,FIND("-",R$1,1)-1))+1))))))</f>
        <v>1.1787380411601038</v>
      </c>
      <c r="S1066">
        <f t="shared" si="148"/>
        <v>-9.9435292243676976E-4</v>
      </c>
      <c r="T1066">
        <f>IF(ROW($E1066)&lt;=MAX(VALUE(LEFT(Q$1,FIND("-",Q$1,1)-1)),VALUE(LEFT(R$1,FIND("-",R$1,1)-1)))+VALUE(LEFT(T$1,FIND("-",T$1,1)-1))-1,0,IF(ROW($E1066)=MAX(VALUE(LEFT(Q$1,FIND("-",Q$1,1)-1)),VALUE(LEFT(R$1,FIND("-",R$1,1)-1)))+VALUE(LEFT(T$1,FIND("-",T$1,1)-1)),AVERAGE(INDEX($S:$S,ROW(S1066)-VALUE(LEFT(T$1,FIND("-",T$1,1)-1))+1):S1066),($S1066*(2/(VALUE(LEFT(T$1,FIND("-",T$1,1)-1))+1)))+(T1065*(1-(2/(VALUE(LEFT(T$1,FIND("-",T$1,1)-1))+1))))))</f>
        <v>3.0434749037900723E-3</v>
      </c>
      <c r="V1066">
        <f t="shared" si="149"/>
        <v>-2.0000000000000018E-2</v>
      </c>
      <c r="W1066">
        <f>IF(ROW($E1066)&lt;=VALUE(LEFT(W$1,FIND("-",W$1,1)-1))+1,0,IF(ROW($E1065)=VALUE(LEFT(W$1,FIND("-",W$1,1)-1))+1,100-100/(1+ABS((SUMIF(INDEX($V:$V,ROW($V1066)-VALUE(LEFT(W$1,FIND("-",W$1,1)-1))+1):$V1066,"&gt;0",INDEX($V:$V,ROW($V1066)-VALUE(LEFT(W$1,FIND("-",W$1,1)-1))+1):$V1066)/COUNTIF(INDEX($V:$V,ROW($V1066)-VALUE(LEFT(W$1,FIND("-",W$1,1)-1))+1):$V1066,"&gt;0"))/(SUMIF(INDEX($V:$V,ROW($V1066)-VALUE(LEFT(W$1,FIND("-",W$1,1)-1))+1):$V1066,"&lt;0",INDEX($V:$V,ROW($V1066)-VALUE(LEFT(W$1,FIND("-",W$1,1)-1))+1):$V1066)/COUNTIF(INDEX($V:$V,ROW($V1066)-VALUE(LEFT(W$1,FIND("-",W$1,1)-1))+1):$V1066,"&lt;0")))),100-100/(1+ABS((SUMIF(INDEX($V:$V,ROW($V1066)-VALUE(LEFT(W$1,FIND("-",W$1,1)-1))+1):$V1066,"&gt;0",INDEX($V:$V,ROW($V1066)-VALUE(LEFT(W$1,FIND("-",W$1,1)-1))+1):$V1066)/VALUE(LEFT(W$1,FIND("-",W$1,1)-1)))/(SUMIF(INDEX($V:$V,ROW($V1066)-VALUE(LEFT(W$1,FIND("-",W$1,1)-1))+1):$V1066,"&lt;0",INDEX($V:$V,ROW($V1066)-VALUE(LEFT(W$1,FIND("-",W$1,1)-1))+1):$V1066)/VALUE(LEFT(W$1,FIND("-",W$1,1)-1)))))))</f>
        <v>35.294117647058826</v>
      </c>
      <c r="Y1066">
        <f>IF(ROW($E1066)&lt;=VALUE(LEFT(Y$1,FIND("-",Y$1,1)-1)),0,MAX(INDEX(C:C,ROW(C1066)-VALUE(LEFT(Y$1,FIND("-",Y$1,1)-1))+1):C1066))</f>
        <v>1.24</v>
      </c>
      <c r="Z1066">
        <f>IF(ROW($E1066)&lt;=VALUE(LEFT(Z$1,FIND("-",Z$1,1)-1)),0,MIN(INDEX(D:D,ROW(D1066)-VALUE(LEFT(Z$1,FIND("-",Z$1,1)-1))+1):D1066))</f>
        <v>1.1499999999999999</v>
      </c>
      <c r="AA1066">
        <f t="shared" si="153"/>
        <v>22.222222222222221</v>
      </c>
      <c r="AB1066">
        <f>IF(ROW($AA1066)&lt;=VALUE(LEFT(AA$1,FIND("-",AA$1,1)-1))+VALUE(LEFT(AB$1,FIND("-",AB$1,1)-1)-1),0,AVERAGE(INDEX($AA:$AA,ROW($AA1066)-VALUE(LEFT(AB$1,FIND("-",AB$1,1)-1))+1):$AA1066))</f>
        <v>25.555555555555554</v>
      </c>
      <c r="AC1066">
        <f>IF(ROW($AA1066)&lt;=VALUE(LEFT(AA$1,FIND("-",AA$1,1)-1))+VALUE(LEFT(AB$1,FIND("-",AB$1,1)-1)-1)+VALUE(LEFT(AC$1,FIND("-",AC$1,1)-1)-1),0,AVERAGE(INDEX($AB:$AB,ROW($AB1066)-VALUE(LEFT(AC$1,FIND("-",AC$1,1)-1))+1):$AB1066))</f>
        <v>18.148148148148149</v>
      </c>
      <c r="AE1066">
        <f t="shared" si="150"/>
        <v>40451544</v>
      </c>
      <c r="AG1066" t="str">
        <f t="shared" si="152"/>
        <v/>
      </c>
    </row>
    <row r="1067" spans="1:33" x14ac:dyDescent="0.25">
      <c r="A1067" s="6">
        <v>38028</v>
      </c>
      <c r="B1067">
        <v>1.18</v>
      </c>
      <c r="C1067">
        <v>1.2</v>
      </c>
      <c r="D1067">
        <v>1.18</v>
      </c>
      <c r="E1067">
        <v>1.19</v>
      </c>
      <c r="F1067">
        <v>0.68606</v>
      </c>
      <c r="G1067">
        <v>43200</v>
      </c>
      <c r="I1067" t="str">
        <f t="shared" si="145"/>
        <v/>
      </c>
      <c r="J1067" t="str">
        <f t="shared" si="146"/>
        <v/>
      </c>
      <c r="K1067" t="str">
        <f t="shared" si="147"/>
        <v>Buy</v>
      </c>
      <c r="M1067" s="11" t="str">
        <f t="shared" si="151"/>
        <v>Buy</v>
      </c>
      <c r="O1067">
        <f>IF(ROW($E1067)&lt;=VALUE(LEFT(O$1,FIND("-",O$1,1)-1)),0,IF(ROW($E1067)=VALUE(LEFT(O$1,FIND("-",O$1,1)-1))+1,AVERAGE(INDEX($E:$E,ROW($E1067)-VALUE(LEFT(O$1,FIND("-",O$1,1)-1))):$E1067),($E1067*(2/(VALUE(LEFT(O$1,FIND("-",O$1,1)-1))+1)))+(O1066*(1-(2/(VALUE(LEFT(O$1,FIND("-",O$1,1)-1))+1))))))</f>
        <v>1.0271723226511302</v>
      </c>
      <c r="Q1067">
        <f>IF(ROW($E1067)&lt;=VALUE(LEFT(Q$1,FIND("-",Q$1,1)-1)),0,IF(ROW($E1067)=VALUE(LEFT(Q$1,FIND("-",Q$1,1)-1))+1,AVERAGE(INDEX($E:$E,ROW($E1067)-VALUE(LEFT(Q$1,FIND("-",Q$1,1)-1))):$E1067),($E1067*(2/(VALUE(LEFT(Q$1,FIND("-",Q$1,1)-1))+1)))+(Q1066*(1-(2/(VALUE(LEFT(Q$1,FIND("-",Q$1,1)-1))+1))))))</f>
        <v>1.1796292746626413</v>
      </c>
      <c r="R1067">
        <f>IF(ROW($E1067)&lt;=VALUE(LEFT(R$1,FIND("-",R$1,1)-1)),0,IF(ROW($E1067)=VALUE(LEFT(R$1,FIND("-",R$1,1)-1))+1,AVERAGE(INDEX($E:$E,ROW($E1067)-VALUE(LEFT(R$1,FIND("-",R$1,1)-1))):$E1067),($E1067*(2/(VALUE(LEFT(R$1,FIND("-",R$1,1)-1))+1)))+(R1066*(1-(2/(VALUE(LEFT(R$1,FIND("-",R$1,1)-1))+1))))))</f>
        <v>1.1795722603334293</v>
      </c>
      <c r="S1067">
        <f t="shared" si="148"/>
        <v>5.7014329212012882E-5</v>
      </c>
      <c r="T1067">
        <f>IF(ROW($E1067)&lt;=MAX(VALUE(LEFT(Q$1,FIND("-",Q$1,1)-1)),VALUE(LEFT(R$1,FIND("-",R$1,1)-1)))+VALUE(LEFT(T$1,FIND("-",T$1,1)-1))-1,0,IF(ROW($E1067)=MAX(VALUE(LEFT(Q$1,FIND("-",Q$1,1)-1)),VALUE(LEFT(R$1,FIND("-",R$1,1)-1)))+VALUE(LEFT(T$1,FIND("-",T$1,1)-1)),AVERAGE(INDEX($S:$S,ROW(S1067)-VALUE(LEFT(T$1,FIND("-",T$1,1)-1))+1):S1067),($S1067*(2/(VALUE(LEFT(T$1,FIND("-",T$1,1)-1))+1)))+(T1066*(1-(2/(VALUE(LEFT(T$1,FIND("-",T$1,1)-1))+1))))))</f>
        <v>2.4461827888744609E-3</v>
      </c>
      <c r="V1067">
        <f t="shared" si="149"/>
        <v>2.0000000000000018E-2</v>
      </c>
      <c r="W1067">
        <f>IF(ROW($E1067)&lt;=VALUE(LEFT(W$1,FIND("-",W$1,1)-1))+1,0,IF(ROW($E1066)=VALUE(LEFT(W$1,FIND("-",W$1,1)-1))+1,100-100/(1+ABS((SUMIF(INDEX($V:$V,ROW($V1067)-VALUE(LEFT(W$1,FIND("-",W$1,1)-1))+1):$V1067,"&gt;0",INDEX($V:$V,ROW($V1067)-VALUE(LEFT(W$1,FIND("-",W$1,1)-1))+1):$V1067)/COUNTIF(INDEX($V:$V,ROW($V1067)-VALUE(LEFT(W$1,FIND("-",W$1,1)-1))+1):$V1067,"&gt;0"))/(SUMIF(INDEX($V:$V,ROW($V1067)-VALUE(LEFT(W$1,FIND("-",W$1,1)-1))+1):$V1067,"&lt;0",INDEX($V:$V,ROW($V1067)-VALUE(LEFT(W$1,FIND("-",W$1,1)-1))+1):$V1067)/COUNTIF(INDEX($V:$V,ROW($V1067)-VALUE(LEFT(W$1,FIND("-",W$1,1)-1))+1):$V1067,"&lt;0")))),100-100/(1+ABS((SUMIF(INDEX($V:$V,ROW($V1067)-VALUE(LEFT(W$1,FIND("-",W$1,1)-1))+1):$V1067,"&gt;0",INDEX($V:$V,ROW($V1067)-VALUE(LEFT(W$1,FIND("-",W$1,1)-1))+1):$V1067)/VALUE(LEFT(W$1,FIND("-",W$1,1)-1)))/(SUMIF(INDEX($V:$V,ROW($V1067)-VALUE(LEFT(W$1,FIND("-",W$1,1)-1))+1):$V1067,"&lt;0",INDEX($V:$V,ROW($V1067)-VALUE(LEFT(W$1,FIND("-",W$1,1)-1))+1):$V1067)/VALUE(LEFT(W$1,FIND("-",W$1,1)-1)))))))</f>
        <v>42.10526315789474</v>
      </c>
      <c r="Y1067">
        <f>IF(ROW($E1067)&lt;=VALUE(LEFT(Y$1,FIND("-",Y$1,1)-1)),0,MAX(INDEX(C:C,ROW(C1067)-VALUE(LEFT(Y$1,FIND("-",Y$1,1)-1))+1):C1067))</f>
        <v>1.24</v>
      </c>
      <c r="Z1067">
        <f>IF(ROW($E1067)&lt;=VALUE(LEFT(Z$1,FIND("-",Z$1,1)-1)),0,MIN(INDEX(D:D,ROW(D1067)-VALUE(LEFT(Z$1,FIND("-",Z$1,1)-1))+1):D1067))</f>
        <v>1.1499999999999999</v>
      </c>
      <c r="AA1067">
        <f t="shared" si="153"/>
        <v>44.444444444444443</v>
      </c>
      <c r="AB1067">
        <f>IF(ROW($AA1067)&lt;=VALUE(LEFT(AA$1,FIND("-",AA$1,1)-1))+VALUE(LEFT(AB$1,FIND("-",AB$1,1)-1)-1),0,AVERAGE(INDEX($AA:$AA,ROW($AA1067)-VALUE(LEFT(AB$1,FIND("-",AB$1,1)-1))+1):$AA1067))</f>
        <v>37.037037037037031</v>
      </c>
      <c r="AC1067">
        <f>IF(ROW($AA1067)&lt;=VALUE(LEFT(AA$1,FIND("-",AA$1,1)-1))+VALUE(LEFT(AB$1,FIND("-",AB$1,1)-1)-1)+VALUE(LEFT(AC$1,FIND("-",AC$1,1)-1)-1),0,AVERAGE(INDEX($AB:$AB,ROW($AB1067)-VALUE(LEFT(AC$1,FIND("-",AC$1,1)-1))+1):$AB1067))</f>
        <v>28.148148148148142</v>
      </c>
      <c r="AE1067">
        <f t="shared" si="150"/>
        <v>40494744</v>
      </c>
      <c r="AG1067" t="str">
        <f t="shared" si="152"/>
        <v>Buy</v>
      </c>
    </row>
    <row r="1068" spans="1:33" x14ac:dyDescent="0.25">
      <c r="A1068" s="6">
        <v>38029</v>
      </c>
      <c r="B1068">
        <v>1.2</v>
      </c>
      <c r="C1068">
        <v>1.23</v>
      </c>
      <c r="D1068">
        <v>1.18</v>
      </c>
      <c r="E1068">
        <v>1.2</v>
      </c>
      <c r="F1068">
        <v>0.69182500000000002</v>
      </c>
      <c r="G1068">
        <v>232600</v>
      </c>
      <c r="I1068" t="str">
        <f t="shared" si="145"/>
        <v/>
      </c>
      <c r="J1068" t="str">
        <f t="shared" si="146"/>
        <v/>
      </c>
      <c r="K1068" t="str">
        <f t="shared" si="147"/>
        <v/>
      </c>
      <c r="M1068" s="11" t="str">
        <f t="shared" si="151"/>
        <v/>
      </c>
      <c r="O1068">
        <f>IF(ROW($E1068)&lt;=VALUE(LEFT(O$1,FIND("-",O$1,1)-1)),0,IF(ROW($E1068)=VALUE(LEFT(O$1,FIND("-",O$1,1)-1))+1,AVERAGE(INDEX($E:$E,ROW($E1068)-VALUE(LEFT(O$1,FIND("-",O$1,1)-1))):$E1068),($E1068*(2/(VALUE(LEFT(O$1,FIND("-",O$1,1)-1))+1)))+(O1067*(1-(2/(VALUE(LEFT(O$1,FIND("-",O$1,1)-1))+1))))))</f>
        <v>1.0288920010327109</v>
      </c>
      <c r="Q1068">
        <f>IF(ROW($E1068)&lt;=VALUE(LEFT(Q$1,FIND("-",Q$1,1)-1)),0,IF(ROW($E1068)=VALUE(LEFT(Q$1,FIND("-",Q$1,1)-1))+1,AVERAGE(INDEX($E:$E,ROW($E1068)-VALUE(LEFT(Q$1,FIND("-",Q$1,1)-1))):$E1068),($E1068*(2/(VALUE(LEFT(Q$1,FIND("-",Q$1,1)-1))+1)))+(Q1067*(1-(2/(VALUE(LEFT(Q$1,FIND("-",Q$1,1)-1))+1))))))</f>
        <v>1.1827632324068502</v>
      </c>
      <c r="R1068">
        <f>IF(ROW($E1068)&lt;=VALUE(LEFT(R$1,FIND("-",R$1,1)-1)),0,IF(ROW($E1068)=VALUE(LEFT(R$1,FIND("-",R$1,1)-1))+1,AVERAGE(INDEX($E:$E,ROW($E1068)-VALUE(LEFT(R$1,FIND("-",R$1,1)-1))):$E1068),($E1068*(2/(VALUE(LEFT(R$1,FIND("-",R$1,1)-1))+1)))+(R1067*(1-(2/(VALUE(LEFT(R$1,FIND("-",R$1,1)-1))+1))))))</f>
        <v>1.1810854262346566</v>
      </c>
      <c r="S1068">
        <f t="shared" si="148"/>
        <v>1.6778061721935966E-3</v>
      </c>
      <c r="T1068">
        <f>IF(ROW($E1068)&lt;=MAX(VALUE(LEFT(Q$1,FIND("-",Q$1,1)-1)),VALUE(LEFT(R$1,FIND("-",R$1,1)-1)))+VALUE(LEFT(T$1,FIND("-",T$1,1)-1))-1,0,IF(ROW($E1068)=MAX(VALUE(LEFT(Q$1,FIND("-",Q$1,1)-1)),VALUE(LEFT(R$1,FIND("-",R$1,1)-1)))+VALUE(LEFT(T$1,FIND("-",T$1,1)-1)),AVERAGE(INDEX($S:$S,ROW(S1068)-VALUE(LEFT(T$1,FIND("-",T$1,1)-1))+1):S1068),($S1068*(2/(VALUE(LEFT(T$1,FIND("-",T$1,1)-1))+1)))+(T1067*(1-(2/(VALUE(LEFT(T$1,FIND("-",T$1,1)-1))+1))))))</f>
        <v>2.2925074655382885E-3</v>
      </c>
      <c r="V1068">
        <f t="shared" si="149"/>
        <v>1.0000000000000009E-2</v>
      </c>
      <c r="W1068">
        <f>IF(ROW($E1068)&lt;=VALUE(LEFT(W$1,FIND("-",W$1,1)-1))+1,0,IF(ROW($E1067)=VALUE(LEFT(W$1,FIND("-",W$1,1)-1))+1,100-100/(1+ABS((SUMIF(INDEX($V:$V,ROW($V1068)-VALUE(LEFT(W$1,FIND("-",W$1,1)-1))+1):$V1068,"&gt;0",INDEX($V:$V,ROW($V1068)-VALUE(LEFT(W$1,FIND("-",W$1,1)-1))+1):$V1068)/COUNTIF(INDEX($V:$V,ROW($V1068)-VALUE(LEFT(W$1,FIND("-",W$1,1)-1))+1):$V1068,"&gt;0"))/(SUMIF(INDEX($V:$V,ROW($V1068)-VALUE(LEFT(W$1,FIND("-",W$1,1)-1))+1):$V1068,"&lt;0",INDEX($V:$V,ROW($V1068)-VALUE(LEFT(W$1,FIND("-",W$1,1)-1))+1):$V1068)/COUNTIF(INDEX($V:$V,ROW($V1068)-VALUE(LEFT(W$1,FIND("-",W$1,1)-1))+1):$V1068,"&lt;0")))),100-100/(1+ABS((SUMIF(INDEX($V:$V,ROW($V1068)-VALUE(LEFT(W$1,FIND("-",W$1,1)-1))+1):$V1068,"&gt;0",INDEX($V:$V,ROW($V1068)-VALUE(LEFT(W$1,FIND("-",W$1,1)-1))+1):$V1068)/VALUE(LEFT(W$1,FIND("-",W$1,1)-1)))/(SUMIF(INDEX($V:$V,ROW($V1068)-VALUE(LEFT(W$1,FIND("-",W$1,1)-1))+1):$V1068,"&lt;0",INDEX($V:$V,ROW($V1068)-VALUE(LEFT(W$1,FIND("-",W$1,1)-1))+1):$V1068)/VALUE(LEFT(W$1,FIND("-",W$1,1)-1)))))))</f>
        <v>45</v>
      </c>
      <c r="Y1068">
        <f>IF(ROW($E1068)&lt;=VALUE(LEFT(Y$1,FIND("-",Y$1,1)-1)),0,MAX(INDEX(C:C,ROW(C1068)-VALUE(LEFT(Y$1,FIND("-",Y$1,1)-1))+1):C1068))</f>
        <v>1.24</v>
      </c>
      <c r="Z1068">
        <f>IF(ROW($E1068)&lt;=VALUE(LEFT(Z$1,FIND("-",Z$1,1)-1)),0,MIN(INDEX(D:D,ROW(D1068)-VALUE(LEFT(Z$1,FIND("-",Z$1,1)-1))+1):D1068))</f>
        <v>1.1499999999999999</v>
      </c>
      <c r="AA1068">
        <f t="shared" si="153"/>
        <v>55.555555555555557</v>
      </c>
      <c r="AB1068">
        <f>IF(ROW($AA1068)&lt;=VALUE(LEFT(AA$1,FIND("-",AA$1,1)-1))+VALUE(LEFT(AB$1,FIND("-",AB$1,1)-1)-1),0,AVERAGE(INDEX($AA:$AA,ROW($AA1068)-VALUE(LEFT(AB$1,FIND("-",AB$1,1)-1))+1):$AA1068))</f>
        <v>40.74074074074074</v>
      </c>
      <c r="AC1068">
        <f>IF(ROW($AA1068)&lt;=VALUE(LEFT(AA$1,FIND("-",AA$1,1)-1))+VALUE(LEFT(AB$1,FIND("-",AB$1,1)-1)-1)+VALUE(LEFT(AC$1,FIND("-",AC$1,1)-1)-1),0,AVERAGE(INDEX($AB:$AB,ROW($AB1068)-VALUE(LEFT(AC$1,FIND("-",AC$1,1)-1))+1):$AB1068))</f>
        <v>34.444444444444436</v>
      </c>
      <c r="AE1068">
        <f t="shared" si="150"/>
        <v>40727344</v>
      </c>
      <c r="AG1068" t="str">
        <f t="shared" si="152"/>
        <v/>
      </c>
    </row>
    <row r="1069" spans="1:33" x14ac:dyDescent="0.25">
      <c r="A1069" s="6">
        <v>38030</v>
      </c>
      <c r="B1069">
        <v>1.2</v>
      </c>
      <c r="C1069">
        <v>1.2</v>
      </c>
      <c r="D1069">
        <v>1.18</v>
      </c>
      <c r="E1069">
        <v>1.2</v>
      </c>
      <c r="F1069">
        <v>0.69182500000000002</v>
      </c>
      <c r="G1069">
        <v>106600</v>
      </c>
      <c r="I1069" t="str">
        <f t="shared" si="145"/>
        <v>Bullish</v>
      </c>
      <c r="J1069" t="str">
        <f t="shared" si="146"/>
        <v/>
      </c>
      <c r="K1069" t="str">
        <f t="shared" si="147"/>
        <v/>
      </c>
      <c r="M1069" s="11" t="str">
        <f t="shared" si="151"/>
        <v/>
      </c>
      <c r="O1069">
        <f>IF(ROW($E1069)&lt;=VALUE(LEFT(O$1,FIND("-",O$1,1)-1)),0,IF(ROW($E1069)=VALUE(LEFT(O$1,FIND("-",O$1,1)-1))+1,AVERAGE(INDEX($E:$E,ROW($E1069)-VALUE(LEFT(O$1,FIND("-",O$1,1)-1))):$E1069),($E1069*(2/(VALUE(LEFT(O$1,FIND("-",O$1,1)-1))+1)))+(O1068*(1-(2/(VALUE(LEFT(O$1,FIND("-",O$1,1)-1))+1))))))</f>
        <v>1.0305945681866142</v>
      </c>
      <c r="Q1069">
        <f>IF(ROW($E1069)&lt;=VALUE(LEFT(Q$1,FIND("-",Q$1,1)-1)),0,IF(ROW($E1069)=VALUE(LEFT(Q$1,FIND("-",Q$1,1)-1))+1,AVERAGE(INDEX($E:$E,ROW($E1069)-VALUE(LEFT(Q$1,FIND("-",Q$1,1)-1))):$E1069),($E1069*(2/(VALUE(LEFT(Q$1,FIND("-",Q$1,1)-1))+1)))+(Q1068*(1-(2/(VALUE(LEFT(Q$1,FIND("-",Q$1,1)-1))+1))))))</f>
        <v>1.1854150428057963</v>
      </c>
      <c r="R1069">
        <f>IF(ROW($E1069)&lt;=VALUE(LEFT(R$1,FIND("-",R$1,1)-1)),0,IF(ROW($E1069)=VALUE(LEFT(R$1,FIND("-",R$1,1)-1))+1,AVERAGE(INDEX($E:$E,ROW($E1069)-VALUE(LEFT(R$1,FIND("-",R$1,1)-1))):$E1069),($E1069*(2/(VALUE(LEFT(R$1,FIND("-",R$1,1)-1))+1)))+(R1068*(1-(2/(VALUE(LEFT(R$1,FIND("-",R$1,1)-1))+1))))))</f>
        <v>1.1824865057728302</v>
      </c>
      <c r="S1069">
        <f t="shared" si="148"/>
        <v>2.9285370329661387E-3</v>
      </c>
      <c r="T1069">
        <f>IF(ROW($E1069)&lt;=MAX(VALUE(LEFT(Q$1,FIND("-",Q$1,1)-1)),VALUE(LEFT(R$1,FIND("-",R$1,1)-1)))+VALUE(LEFT(T$1,FIND("-",T$1,1)-1))-1,0,IF(ROW($E1069)=MAX(VALUE(LEFT(Q$1,FIND("-",Q$1,1)-1)),VALUE(LEFT(R$1,FIND("-",R$1,1)-1)))+VALUE(LEFT(T$1,FIND("-",T$1,1)-1)),AVERAGE(INDEX($S:$S,ROW(S1069)-VALUE(LEFT(T$1,FIND("-",T$1,1)-1))+1):S1069),($S1069*(2/(VALUE(LEFT(T$1,FIND("-",T$1,1)-1))+1)))+(T1068*(1-(2/(VALUE(LEFT(T$1,FIND("-",T$1,1)-1))+1))))))</f>
        <v>2.4197133790238587E-3</v>
      </c>
      <c r="V1069">
        <f t="shared" si="149"/>
        <v>0</v>
      </c>
      <c r="W1069">
        <f>IF(ROW($E1069)&lt;=VALUE(LEFT(W$1,FIND("-",W$1,1)-1))+1,0,IF(ROW($E1068)=VALUE(LEFT(W$1,FIND("-",W$1,1)-1))+1,100-100/(1+ABS((SUMIF(INDEX($V:$V,ROW($V1069)-VALUE(LEFT(W$1,FIND("-",W$1,1)-1))+1):$V1069,"&gt;0",INDEX($V:$V,ROW($V1069)-VALUE(LEFT(W$1,FIND("-",W$1,1)-1))+1):$V1069)/COUNTIF(INDEX($V:$V,ROW($V1069)-VALUE(LEFT(W$1,FIND("-",W$1,1)-1))+1):$V1069,"&gt;0"))/(SUMIF(INDEX($V:$V,ROW($V1069)-VALUE(LEFT(W$1,FIND("-",W$1,1)-1))+1):$V1069,"&lt;0",INDEX($V:$V,ROW($V1069)-VALUE(LEFT(W$1,FIND("-",W$1,1)-1))+1):$V1069)/COUNTIF(INDEX($V:$V,ROW($V1069)-VALUE(LEFT(W$1,FIND("-",W$1,1)-1))+1):$V1069,"&lt;0")))),100-100/(1+ABS((SUMIF(INDEX($V:$V,ROW($V1069)-VALUE(LEFT(W$1,FIND("-",W$1,1)-1))+1):$V1069,"&gt;0",INDEX($V:$V,ROW($V1069)-VALUE(LEFT(W$1,FIND("-",W$1,1)-1))+1):$V1069)/VALUE(LEFT(W$1,FIND("-",W$1,1)-1)))/(SUMIF(INDEX($V:$V,ROW($V1069)-VALUE(LEFT(W$1,FIND("-",W$1,1)-1))+1):$V1069,"&lt;0",INDEX($V:$V,ROW($V1069)-VALUE(LEFT(W$1,FIND("-",W$1,1)-1))+1):$V1069)/VALUE(LEFT(W$1,FIND("-",W$1,1)-1)))))))</f>
        <v>47.368421052631575</v>
      </c>
      <c r="Y1069">
        <f>IF(ROW($E1069)&lt;=VALUE(LEFT(Y$1,FIND("-",Y$1,1)-1)),0,MAX(INDEX(C:C,ROW(C1069)-VALUE(LEFT(Y$1,FIND("-",Y$1,1)-1))+1):C1069))</f>
        <v>1.23</v>
      </c>
      <c r="Z1069">
        <f>IF(ROW($E1069)&lt;=VALUE(LEFT(Z$1,FIND("-",Z$1,1)-1)),0,MIN(INDEX(D:D,ROW(D1069)-VALUE(LEFT(Z$1,FIND("-",Z$1,1)-1))+1):D1069))</f>
        <v>1.1499999999999999</v>
      </c>
      <c r="AA1069">
        <f t="shared" si="153"/>
        <v>62.5</v>
      </c>
      <c r="AB1069">
        <f>IF(ROW($AA1069)&lt;=VALUE(LEFT(AA$1,FIND("-",AA$1,1)-1))+VALUE(LEFT(AB$1,FIND("-",AB$1,1)-1)-1),0,AVERAGE(INDEX($AA:$AA,ROW($AA1069)-VALUE(LEFT(AB$1,FIND("-",AB$1,1)-1))+1):$AA1069))</f>
        <v>54.166666666666664</v>
      </c>
      <c r="AC1069">
        <f>IF(ROW($AA1069)&lt;=VALUE(LEFT(AA$1,FIND("-",AA$1,1)-1))+VALUE(LEFT(AB$1,FIND("-",AB$1,1)-1)-1)+VALUE(LEFT(AC$1,FIND("-",AC$1,1)-1)-1),0,AVERAGE(INDEX($AB:$AB,ROW($AB1069)-VALUE(LEFT(AC$1,FIND("-",AC$1,1)-1))+1):$AB1069))</f>
        <v>43.981481481481474</v>
      </c>
      <c r="AE1069">
        <f t="shared" si="150"/>
        <v>40727344</v>
      </c>
      <c r="AG1069" t="str">
        <f t="shared" si="152"/>
        <v/>
      </c>
    </row>
    <row r="1070" spans="1:33" x14ac:dyDescent="0.25">
      <c r="A1070" s="6">
        <v>38033</v>
      </c>
      <c r="B1070">
        <v>1.19</v>
      </c>
      <c r="C1070">
        <v>1.22</v>
      </c>
      <c r="D1070">
        <v>1.19</v>
      </c>
      <c r="E1070">
        <v>1.22</v>
      </c>
      <c r="F1070">
        <v>0.70335499999999995</v>
      </c>
      <c r="G1070">
        <v>227800</v>
      </c>
      <c r="I1070" t="str">
        <f t="shared" si="145"/>
        <v/>
      </c>
      <c r="J1070" t="str">
        <f t="shared" si="146"/>
        <v/>
      </c>
      <c r="K1070" t="str">
        <f t="shared" si="147"/>
        <v/>
      </c>
      <c r="M1070" s="11" t="str">
        <f t="shared" si="151"/>
        <v/>
      </c>
      <c r="O1070">
        <f>IF(ROW($E1070)&lt;=VALUE(LEFT(O$1,FIND("-",O$1,1)-1)),0,IF(ROW($E1070)=VALUE(LEFT(O$1,FIND("-",O$1,1)-1))+1,AVERAGE(INDEX($E:$E,ROW($E1070)-VALUE(LEFT(O$1,FIND("-",O$1,1)-1))):$E1070),($E1070*(2/(VALUE(LEFT(O$1,FIND("-",O$1,1)-1))+1)))+(O1069*(1-(2/(VALUE(LEFT(O$1,FIND("-",O$1,1)-1))+1))))))</f>
        <v>1.0324791993489364</v>
      </c>
      <c r="Q1070">
        <f>IF(ROW($E1070)&lt;=VALUE(LEFT(Q$1,FIND("-",Q$1,1)-1)),0,IF(ROW($E1070)=VALUE(LEFT(Q$1,FIND("-",Q$1,1)-1))+1,AVERAGE(INDEX($E:$E,ROW($E1070)-VALUE(LEFT(Q$1,FIND("-",Q$1,1)-1))):$E1070),($E1070*(2/(VALUE(LEFT(Q$1,FIND("-",Q$1,1)-1))+1)))+(Q1069*(1-(2/(VALUE(LEFT(Q$1,FIND("-",Q$1,1)-1))+1))))))</f>
        <v>1.1907358054510584</v>
      </c>
      <c r="R1070">
        <f>IF(ROW($E1070)&lt;=VALUE(LEFT(R$1,FIND("-",R$1,1)-1)),0,IF(ROW($E1070)=VALUE(LEFT(R$1,FIND("-",R$1,1)-1))+1,AVERAGE(INDEX($E:$E,ROW($E1070)-VALUE(LEFT(R$1,FIND("-",R$1,1)-1))):$E1070),($E1070*(2/(VALUE(LEFT(R$1,FIND("-",R$1,1)-1))+1)))+(R1069*(1-(2/(VALUE(LEFT(R$1,FIND("-",R$1,1)-1))+1))))))</f>
        <v>1.1852652831229911</v>
      </c>
      <c r="S1070">
        <f t="shared" si="148"/>
        <v>5.4705223280673287E-3</v>
      </c>
      <c r="T1070">
        <f>IF(ROW($E1070)&lt;=MAX(VALUE(LEFT(Q$1,FIND("-",Q$1,1)-1)),VALUE(LEFT(R$1,FIND("-",R$1,1)-1)))+VALUE(LEFT(T$1,FIND("-",T$1,1)-1))-1,0,IF(ROW($E1070)=MAX(VALUE(LEFT(Q$1,FIND("-",Q$1,1)-1)),VALUE(LEFT(R$1,FIND("-",R$1,1)-1)))+VALUE(LEFT(T$1,FIND("-",T$1,1)-1)),AVERAGE(INDEX($S:$S,ROW(S1070)-VALUE(LEFT(T$1,FIND("-",T$1,1)-1))+1):S1070),($S1070*(2/(VALUE(LEFT(T$1,FIND("-",T$1,1)-1))+1)))+(T1069*(1-(2/(VALUE(LEFT(T$1,FIND("-",T$1,1)-1))+1))))))</f>
        <v>3.0298751688325526E-3</v>
      </c>
      <c r="V1070">
        <f t="shared" si="149"/>
        <v>2.0000000000000018E-2</v>
      </c>
      <c r="W1070">
        <f>IF(ROW($E1070)&lt;=VALUE(LEFT(W$1,FIND("-",W$1,1)-1))+1,0,IF(ROW($E1069)=VALUE(LEFT(W$1,FIND("-",W$1,1)-1))+1,100-100/(1+ABS((SUMIF(INDEX($V:$V,ROW($V1070)-VALUE(LEFT(W$1,FIND("-",W$1,1)-1))+1):$V1070,"&gt;0",INDEX($V:$V,ROW($V1070)-VALUE(LEFT(W$1,FIND("-",W$1,1)-1))+1):$V1070)/COUNTIF(INDEX($V:$V,ROW($V1070)-VALUE(LEFT(W$1,FIND("-",W$1,1)-1))+1):$V1070,"&gt;0"))/(SUMIF(INDEX($V:$V,ROW($V1070)-VALUE(LEFT(W$1,FIND("-",W$1,1)-1))+1):$V1070,"&lt;0",INDEX($V:$V,ROW($V1070)-VALUE(LEFT(W$1,FIND("-",W$1,1)-1))+1):$V1070)/COUNTIF(INDEX($V:$V,ROW($V1070)-VALUE(LEFT(W$1,FIND("-",W$1,1)-1))+1):$V1070,"&lt;0")))),100-100/(1+ABS((SUMIF(INDEX($V:$V,ROW($V1070)-VALUE(LEFT(W$1,FIND("-",W$1,1)-1))+1):$V1070,"&gt;0",INDEX($V:$V,ROW($V1070)-VALUE(LEFT(W$1,FIND("-",W$1,1)-1))+1):$V1070)/VALUE(LEFT(W$1,FIND("-",W$1,1)-1)))/(SUMIF(INDEX($V:$V,ROW($V1070)-VALUE(LEFT(W$1,FIND("-",W$1,1)-1))+1):$V1070,"&lt;0",INDEX($V:$V,ROW($V1070)-VALUE(LEFT(W$1,FIND("-",W$1,1)-1))+1):$V1070)/VALUE(LEFT(W$1,FIND("-",W$1,1)-1)))))))</f>
        <v>64.705882352941188</v>
      </c>
      <c r="Y1070">
        <f>IF(ROW($E1070)&lt;=VALUE(LEFT(Y$1,FIND("-",Y$1,1)-1)),0,MAX(INDEX(C:C,ROW(C1070)-VALUE(LEFT(Y$1,FIND("-",Y$1,1)-1))+1):C1070))</f>
        <v>1.23</v>
      </c>
      <c r="Z1070">
        <f>IF(ROW($E1070)&lt;=VALUE(LEFT(Z$1,FIND("-",Z$1,1)-1)),0,MIN(INDEX(D:D,ROW(D1070)-VALUE(LEFT(Z$1,FIND("-",Z$1,1)-1))+1):D1070))</f>
        <v>1.1499999999999999</v>
      </c>
      <c r="AA1070">
        <f t="shared" si="153"/>
        <v>87.5</v>
      </c>
      <c r="AB1070">
        <f>IF(ROW($AA1070)&lt;=VALUE(LEFT(AA$1,FIND("-",AA$1,1)-1))+VALUE(LEFT(AB$1,FIND("-",AB$1,1)-1)-1),0,AVERAGE(INDEX($AA:$AA,ROW($AA1070)-VALUE(LEFT(AB$1,FIND("-",AB$1,1)-1))+1):$AA1070))</f>
        <v>68.518518518518519</v>
      </c>
      <c r="AC1070">
        <f>IF(ROW($AA1070)&lt;=VALUE(LEFT(AA$1,FIND("-",AA$1,1)-1))+VALUE(LEFT(AB$1,FIND("-",AB$1,1)-1)-1)+VALUE(LEFT(AC$1,FIND("-",AC$1,1)-1)-1),0,AVERAGE(INDEX($AB:$AB,ROW($AB1070)-VALUE(LEFT(AC$1,FIND("-",AC$1,1)-1))+1):$AB1070))</f>
        <v>54.47530864197531</v>
      </c>
      <c r="AE1070">
        <f t="shared" si="150"/>
        <v>40955144</v>
      </c>
      <c r="AG1070" t="str">
        <f t="shared" si="152"/>
        <v/>
      </c>
    </row>
    <row r="1071" spans="1:33" x14ac:dyDescent="0.25">
      <c r="A1071" s="6">
        <v>38034</v>
      </c>
      <c r="B1071">
        <v>1.23</v>
      </c>
      <c r="C1071">
        <v>1.25</v>
      </c>
      <c r="D1071">
        <v>1.22</v>
      </c>
      <c r="E1071">
        <v>1.24</v>
      </c>
      <c r="F1071">
        <v>0.71488600000000002</v>
      </c>
      <c r="G1071">
        <v>314000</v>
      </c>
      <c r="I1071" t="str">
        <f t="shared" si="145"/>
        <v/>
      </c>
      <c r="J1071" t="str">
        <f t="shared" si="146"/>
        <v/>
      </c>
      <c r="K1071" t="str">
        <f t="shared" si="147"/>
        <v/>
      </c>
      <c r="M1071" s="11" t="str">
        <f t="shared" si="151"/>
        <v/>
      </c>
      <c r="O1071">
        <f>IF(ROW($E1071)&lt;=VALUE(LEFT(O$1,FIND("-",O$1,1)-1)),0,IF(ROW($E1071)=VALUE(LEFT(O$1,FIND("-",O$1,1)-1))+1,AVERAGE(INDEX($E:$E,ROW($E1071)-VALUE(LEFT(O$1,FIND("-",O$1,1)-1))):$E1071),($E1071*(2/(VALUE(LEFT(O$1,FIND("-",O$1,1)-1))+1)))+(O1070*(1-(2/(VALUE(LEFT(O$1,FIND("-",O$1,1)-1))+1))))))</f>
        <v>1.0345440829375041</v>
      </c>
      <c r="Q1071">
        <f>IF(ROW($E1071)&lt;=VALUE(LEFT(Q$1,FIND("-",Q$1,1)-1)),0,IF(ROW($E1071)=VALUE(LEFT(Q$1,FIND("-",Q$1,1)-1))+1,AVERAGE(INDEX($E:$E,ROW($E1071)-VALUE(LEFT(Q$1,FIND("-",Q$1,1)-1))):$E1071),($E1071*(2/(VALUE(LEFT(Q$1,FIND("-",Q$1,1)-1))+1)))+(Q1070*(1-(2/(VALUE(LEFT(Q$1,FIND("-",Q$1,1)-1))+1))))))</f>
        <v>1.1983149123047416</v>
      </c>
      <c r="R1071">
        <f>IF(ROW($E1071)&lt;=VALUE(LEFT(R$1,FIND("-",R$1,1)-1)),0,IF(ROW($E1071)=VALUE(LEFT(R$1,FIND("-",R$1,1)-1))+1,AVERAGE(INDEX($E:$E,ROW($E1071)-VALUE(LEFT(R$1,FIND("-",R$1,1)-1))):$E1071),($E1071*(2/(VALUE(LEFT(R$1,FIND("-",R$1,1)-1))+1)))+(R1070*(1-(2/(VALUE(LEFT(R$1,FIND("-",R$1,1)-1))+1))))))</f>
        <v>1.189319706595362</v>
      </c>
      <c r="S1071">
        <f t="shared" si="148"/>
        <v>8.9952057093796167E-3</v>
      </c>
      <c r="T1071">
        <f>IF(ROW($E1071)&lt;=MAX(VALUE(LEFT(Q$1,FIND("-",Q$1,1)-1)),VALUE(LEFT(R$1,FIND("-",R$1,1)-1)))+VALUE(LEFT(T$1,FIND("-",T$1,1)-1))-1,0,IF(ROW($E1071)=MAX(VALUE(LEFT(Q$1,FIND("-",Q$1,1)-1)),VALUE(LEFT(R$1,FIND("-",R$1,1)-1)))+VALUE(LEFT(T$1,FIND("-",T$1,1)-1)),AVERAGE(INDEX($S:$S,ROW(S1071)-VALUE(LEFT(T$1,FIND("-",T$1,1)-1))+1):S1071),($S1071*(2/(VALUE(LEFT(T$1,FIND("-",T$1,1)-1))+1)))+(T1070*(1-(2/(VALUE(LEFT(T$1,FIND("-",T$1,1)-1))+1))))))</f>
        <v>4.2229412769419659E-3</v>
      </c>
      <c r="V1071">
        <f t="shared" si="149"/>
        <v>2.0000000000000018E-2</v>
      </c>
      <c r="W1071">
        <f>IF(ROW($E1071)&lt;=VALUE(LEFT(W$1,FIND("-",W$1,1)-1))+1,0,IF(ROW($E1070)=VALUE(LEFT(W$1,FIND("-",W$1,1)-1))+1,100-100/(1+ABS((SUMIF(INDEX($V:$V,ROW($V1071)-VALUE(LEFT(W$1,FIND("-",W$1,1)-1))+1):$V1071,"&gt;0",INDEX($V:$V,ROW($V1071)-VALUE(LEFT(W$1,FIND("-",W$1,1)-1))+1):$V1071)/COUNTIF(INDEX($V:$V,ROW($V1071)-VALUE(LEFT(W$1,FIND("-",W$1,1)-1))+1):$V1071,"&gt;0"))/(SUMIF(INDEX($V:$V,ROW($V1071)-VALUE(LEFT(W$1,FIND("-",W$1,1)-1))+1):$V1071,"&lt;0",INDEX($V:$V,ROW($V1071)-VALUE(LEFT(W$1,FIND("-",W$1,1)-1))+1):$V1071)/COUNTIF(INDEX($V:$V,ROW($V1071)-VALUE(LEFT(W$1,FIND("-",W$1,1)-1))+1):$V1071,"&lt;0")))),100-100/(1+ABS((SUMIF(INDEX($V:$V,ROW($V1071)-VALUE(LEFT(W$1,FIND("-",W$1,1)-1))+1):$V1071,"&gt;0",INDEX($V:$V,ROW($V1071)-VALUE(LEFT(W$1,FIND("-",W$1,1)-1))+1):$V1071)/VALUE(LEFT(W$1,FIND("-",W$1,1)-1)))/(SUMIF(INDEX($V:$V,ROW($V1071)-VALUE(LEFT(W$1,FIND("-",W$1,1)-1))+1):$V1071,"&lt;0",INDEX($V:$V,ROW($V1071)-VALUE(LEFT(W$1,FIND("-",W$1,1)-1))+1):$V1071)/VALUE(LEFT(W$1,FIND("-",W$1,1)-1)))))))</f>
        <v>64.705882352941188</v>
      </c>
      <c r="Y1071">
        <f>IF(ROW($E1071)&lt;=VALUE(LEFT(Y$1,FIND("-",Y$1,1)-1)),0,MAX(INDEX(C:C,ROW(C1071)-VALUE(LEFT(Y$1,FIND("-",Y$1,1)-1))+1):C1071))</f>
        <v>1.25</v>
      </c>
      <c r="Z1071">
        <f>IF(ROW($E1071)&lt;=VALUE(LEFT(Z$1,FIND("-",Z$1,1)-1)),0,MIN(INDEX(D:D,ROW(D1071)-VALUE(LEFT(Z$1,FIND("-",Z$1,1)-1))+1):D1071))</f>
        <v>1.1499999999999999</v>
      </c>
      <c r="AA1071">
        <f t="shared" si="153"/>
        <v>90</v>
      </c>
      <c r="AB1071">
        <f>IF(ROW($AA1071)&lt;=VALUE(LEFT(AA$1,FIND("-",AA$1,1)-1))+VALUE(LEFT(AB$1,FIND("-",AB$1,1)-1)-1),0,AVERAGE(INDEX($AA:$AA,ROW($AA1071)-VALUE(LEFT(AB$1,FIND("-",AB$1,1)-1))+1):$AA1071))</f>
        <v>80</v>
      </c>
      <c r="AC1071">
        <f>IF(ROW($AA1071)&lt;=VALUE(LEFT(AA$1,FIND("-",AA$1,1)-1))+VALUE(LEFT(AB$1,FIND("-",AB$1,1)-1)-1)+VALUE(LEFT(AC$1,FIND("-",AC$1,1)-1)-1),0,AVERAGE(INDEX($AB:$AB,ROW($AB1071)-VALUE(LEFT(AC$1,FIND("-",AC$1,1)-1))+1):$AB1071))</f>
        <v>67.561728395061735</v>
      </c>
      <c r="AE1071">
        <f t="shared" si="150"/>
        <v>41269144</v>
      </c>
      <c r="AG1071" t="str">
        <f t="shared" si="152"/>
        <v/>
      </c>
    </row>
    <row r="1072" spans="1:33" x14ac:dyDescent="0.25">
      <c r="A1072" s="6">
        <v>38035</v>
      </c>
      <c r="B1072">
        <v>1.25</v>
      </c>
      <c r="C1072">
        <v>1.25</v>
      </c>
      <c r="D1072">
        <v>1.21</v>
      </c>
      <c r="E1072">
        <v>1.23</v>
      </c>
      <c r="F1072">
        <v>0.709121</v>
      </c>
      <c r="G1072">
        <v>333500</v>
      </c>
      <c r="I1072" t="str">
        <f t="shared" si="145"/>
        <v/>
      </c>
      <c r="J1072" t="str">
        <f t="shared" si="146"/>
        <v/>
      </c>
      <c r="K1072" t="str">
        <f t="shared" si="147"/>
        <v/>
      </c>
      <c r="M1072" s="11" t="str">
        <f t="shared" si="151"/>
        <v/>
      </c>
      <c r="O1072">
        <f>IF(ROW($E1072)&lt;=VALUE(LEFT(O$1,FIND("-",O$1,1)-1)),0,IF(ROW($E1072)=VALUE(LEFT(O$1,FIND("-",O$1,1)-1))+1,AVERAGE(INDEX($E:$E,ROW($E1072)-VALUE(LEFT(O$1,FIND("-",O$1,1)-1))):$E1072),($E1072*(2/(VALUE(LEFT(O$1,FIND("-",O$1,1)-1))+1)))+(O1071*(1-(2/(VALUE(LEFT(O$1,FIND("-",O$1,1)-1))+1))))))</f>
        <v>1.0364889179331509</v>
      </c>
      <c r="Q1072">
        <f>IF(ROW($E1072)&lt;=VALUE(LEFT(Q$1,FIND("-",Q$1,1)-1)),0,IF(ROW($E1072)=VALUE(LEFT(Q$1,FIND("-",Q$1,1)-1))+1,AVERAGE(INDEX($E:$E,ROW($E1072)-VALUE(LEFT(Q$1,FIND("-",Q$1,1)-1))):$E1072),($E1072*(2/(VALUE(LEFT(Q$1,FIND("-",Q$1,1)-1))+1)))+(Q1071*(1-(2/(VALUE(LEFT(Q$1,FIND("-",Q$1,1)-1))+1))))))</f>
        <v>1.2031895411809352</v>
      </c>
      <c r="R1072">
        <f>IF(ROW($E1072)&lt;=VALUE(LEFT(R$1,FIND("-",R$1,1)-1)),0,IF(ROW($E1072)=VALUE(LEFT(R$1,FIND("-",R$1,1)-1))+1,AVERAGE(INDEX($E:$E,ROW($E1072)-VALUE(LEFT(R$1,FIND("-",R$1,1)-1))):$E1072),($E1072*(2/(VALUE(LEFT(R$1,FIND("-",R$1,1)-1))+1)))+(R1071*(1-(2/(VALUE(LEFT(R$1,FIND("-",R$1,1)-1))+1))))))</f>
        <v>1.1923330616623722</v>
      </c>
      <c r="S1072">
        <f t="shared" si="148"/>
        <v>1.0856479518563056E-2</v>
      </c>
      <c r="T1072">
        <f>IF(ROW($E1072)&lt;=MAX(VALUE(LEFT(Q$1,FIND("-",Q$1,1)-1)),VALUE(LEFT(R$1,FIND("-",R$1,1)-1)))+VALUE(LEFT(T$1,FIND("-",T$1,1)-1))-1,0,IF(ROW($E1072)=MAX(VALUE(LEFT(Q$1,FIND("-",Q$1,1)-1)),VALUE(LEFT(R$1,FIND("-",R$1,1)-1)))+VALUE(LEFT(T$1,FIND("-",T$1,1)-1)),AVERAGE(INDEX($S:$S,ROW(S1072)-VALUE(LEFT(T$1,FIND("-",T$1,1)-1))+1):S1072),($S1072*(2/(VALUE(LEFT(T$1,FIND("-",T$1,1)-1))+1)))+(T1071*(1-(2/(VALUE(LEFT(T$1,FIND("-",T$1,1)-1))+1))))))</f>
        <v>5.5496489252661839E-3</v>
      </c>
      <c r="V1072">
        <f t="shared" si="149"/>
        <v>-1.0000000000000009E-2</v>
      </c>
      <c r="W1072">
        <f>IF(ROW($E1072)&lt;=VALUE(LEFT(W$1,FIND("-",W$1,1)-1))+1,0,IF(ROW($E1071)=VALUE(LEFT(W$1,FIND("-",W$1,1)-1))+1,100-100/(1+ABS((SUMIF(INDEX($V:$V,ROW($V1072)-VALUE(LEFT(W$1,FIND("-",W$1,1)-1))+1):$V1072,"&gt;0",INDEX($V:$V,ROW($V1072)-VALUE(LEFT(W$1,FIND("-",W$1,1)-1))+1):$V1072)/COUNTIF(INDEX($V:$V,ROW($V1072)-VALUE(LEFT(W$1,FIND("-",W$1,1)-1))+1):$V1072,"&gt;0"))/(SUMIF(INDEX($V:$V,ROW($V1072)-VALUE(LEFT(W$1,FIND("-",W$1,1)-1))+1):$V1072,"&lt;0",INDEX($V:$V,ROW($V1072)-VALUE(LEFT(W$1,FIND("-",W$1,1)-1))+1):$V1072)/COUNTIF(INDEX($V:$V,ROW($V1072)-VALUE(LEFT(W$1,FIND("-",W$1,1)-1))+1):$V1072,"&lt;0")))),100-100/(1+ABS((SUMIF(INDEX($V:$V,ROW($V1072)-VALUE(LEFT(W$1,FIND("-",W$1,1)-1))+1):$V1072,"&gt;0",INDEX($V:$V,ROW($V1072)-VALUE(LEFT(W$1,FIND("-",W$1,1)-1))+1):$V1072)/VALUE(LEFT(W$1,FIND("-",W$1,1)-1)))/(SUMIF(INDEX($V:$V,ROW($V1072)-VALUE(LEFT(W$1,FIND("-",W$1,1)-1))+1):$V1072,"&lt;0",INDEX($V:$V,ROW($V1072)-VALUE(LEFT(W$1,FIND("-",W$1,1)-1))+1):$V1072)/VALUE(LEFT(W$1,FIND("-",W$1,1)-1)))))))</f>
        <v>61.111111111111114</v>
      </c>
      <c r="Y1072">
        <f>IF(ROW($E1072)&lt;=VALUE(LEFT(Y$1,FIND("-",Y$1,1)-1)),0,MAX(INDEX(C:C,ROW(C1072)-VALUE(LEFT(Y$1,FIND("-",Y$1,1)-1))+1):C1072))</f>
        <v>1.25</v>
      </c>
      <c r="Z1072">
        <f>IF(ROW($E1072)&lt;=VALUE(LEFT(Z$1,FIND("-",Z$1,1)-1)),0,MIN(INDEX(D:D,ROW(D1072)-VALUE(LEFT(Z$1,FIND("-",Z$1,1)-1))+1):D1072))</f>
        <v>1.1499999999999999</v>
      </c>
      <c r="AA1072">
        <f t="shared" si="153"/>
        <v>80</v>
      </c>
      <c r="AB1072">
        <f>IF(ROW($AA1072)&lt;=VALUE(LEFT(AA$1,FIND("-",AA$1,1)-1))+VALUE(LEFT(AB$1,FIND("-",AB$1,1)-1)-1),0,AVERAGE(INDEX($AA:$AA,ROW($AA1072)-VALUE(LEFT(AB$1,FIND("-",AB$1,1)-1))+1):$AA1072))</f>
        <v>85.833333333333329</v>
      </c>
      <c r="AC1072">
        <f>IF(ROW($AA1072)&lt;=VALUE(LEFT(AA$1,FIND("-",AA$1,1)-1))+VALUE(LEFT(AB$1,FIND("-",AB$1,1)-1)-1)+VALUE(LEFT(AC$1,FIND("-",AC$1,1)-1)-1),0,AVERAGE(INDEX($AB:$AB,ROW($AB1072)-VALUE(LEFT(AC$1,FIND("-",AC$1,1)-1))+1):$AB1072))</f>
        <v>78.117283950617278</v>
      </c>
      <c r="AE1072">
        <f t="shared" si="150"/>
        <v>40935644</v>
      </c>
      <c r="AG1072" t="str">
        <f t="shared" si="152"/>
        <v/>
      </c>
    </row>
    <row r="1073" spans="1:33" x14ac:dyDescent="0.25">
      <c r="A1073" s="6">
        <v>38036</v>
      </c>
      <c r="B1073">
        <v>1.24</v>
      </c>
      <c r="C1073">
        <v>1.34</v>
      </c>
      <c r="D1073">
        <v>1.24</v>
      </c>
      <c r="E1073">
        <v>1.3</v>
      </c>
      <c r="F1073">
        <v>0.74947699999999995</v>
      </c>
      <c r="G1073">
        <v>1280500</v>
      </c>
      <c r="I1073" t="str">
        <f t="shared" si="145"/>
        <v/>
      </c>
      <c r="J1073" t="str">
        <f t="shared" si="146"/>
        <v>Overbought</v>
      </c>
      <c r="K1073" t="str">
        <f t="shared" si="147"/>
        <v>Overbought Below %D</v>
      </c>
      <c r="M1073" s="11" t="str">
        <f t="shared" si="151"/>
        <v/>
      </c>
      <c r="O1073">
        <f>IF(ROW($E1073)&lt;=VALUE(LEFT(O$1,FIND("-",O$1,1)-1)),0,IF(ROW($E1073)=VALUE(LEFT(O$1,FIND("-",O$1,1)-1))+1,AVERAGE(INDEX($E:$E,ROW($E1073)-VALUE(LEFT(O$1,FIND("-",O$1,1)-1))):$E1073),($E1073*(2/(VALUE(LEFT(O$1,FIND("-",O$1,1)-1))+1)))+(O1072*(1-(2/(VALUE(LEFT(O$1,FIND("-",O$1,1)-1))+1))))))</f>
        <v>1.0391109187497367</v>
      </c>
      <c r="Q1073">
        <f>IF(ROW($E1073)&lt;=VALUE(LEFT(Q$1,FIND("-",Q$1,1)-1)),0,IF(ROW($E1073)=VALUE(LEFT(Q$1,FIND("-",Q$1,1)-1))+1,AVERAGE(INDEX($E:$E,ROW($E1073)-VALUE(LEFT(Q$1,FIND("-",Q$1,1)-1))):$E1073),($E1073*(2/(VALUE(LEFT(Q$1,FIND("-",Q$1,1)-1))+1)))+(Q1072*(1-(2/(VALUE(LEFT(Q$1,FIND("-",Q$1,1)-1))+1))))))</f>
        <v>1.2180834579223299</v>
      </c>
      <c r="R1073">
        <f>IF(ROW($E1073)&lt;=VALUE(LEFT(R$1,FIND("-",R$1,1)-1)),0,IF(ROW($E1073)=VALUE(LEFT(R$1,FIND("-",R$1,1)-1))+1,AVERAGE(INDEX($E:$E,ROW($E1073)-VALUE(LEFT(R$1,FIND("-",R$1,1)-1))):$E1073),($E1073*(2/(VALUE(LEFT(R$1,FIND("-",R$1,1)-1))+1)))+(R1072*(1-(2/(VALUE(LEFT(R$1,FIND("-",R$1,1)-1))+1))))))</f>
        <v>1.2003083904281224</v>
      </c>
      <c r="S1073">
        <f t="shared" si="148"/>
        <v>1.777506749420743E-2</v>
      </c>
      <c r="T1073">
        <f>IF(ROW($E1073)&lt;=MAX(VALUE(LEFT(Q$1,FIND("-",Q$1,1)-1)),VALUE(LEFT(R$1,FIND("-",R$1,1)-1)))+VALUE(LEFT(T$1,FIND("-",T$1,1)-1))-1,0,IF(ROW($E1073)=MAX(VALUE(LEFT(Q$1,FIND("-",Q$1,1)-1)),VALUE(LEFT(R$1,FIND("-",R$1,1)-1)))+VALUE(LEFT(T$1,FIND("-",T$1,1)-1)),AVERAGE(INDEX($S:$S,ROW(S1073)-VALUE(LEFT(T$1,FIND("-",T$1,1)-1))+1):S1073),($S1073*(2/(VALUE(LEFT(T$1,FIND("-",T$1,1)-1))+1)))+(T1072*(1-(2/(VALUE(LEFT(T$1,FIND("-",T$1,1)-1))+1))))))</f>
        <v>7.9947326390544336E-3</v>
      </c>
      <c r="V1073">
        <f t="shared" si="149"/>
        <v>7.0000000000000062E-2</v>
      </c>
      <c r="W1073">
        <f>IF(ROW($E1073)&lt;=VALUE(LEFT(W$1,FIND("-",W$1,1)-1))+1,0,IF(ROW($E1072)=VALUE(LEFT(W$1,FIND("-",W$1,1)-1))+1,100-100/(1+ABS((SUMIF(INDEX($V:$V,ROW($V1073)-VALUE(LEFT(W$1,FIND("-",W$1,1)-1))+1):$V1073,"&gt;0",INDEX($V:$V,ROW($V1073)-VALUE(LEFT(W$1,FIND("-",W$1,1)-1))+1):$V1073)/COUNTIF(INDEX($V:$V,ROW($V1073)-VALUE(LEFT(W$1,FIND("-",W$1,1)-1))+1):$V1073,"&gt;0"))/(SUMIF(INDEX($V:$V,ROW($V1073)-VALUE(LEFT(W$1,FIND("-",W$1,1)-1))+1):$V1073,"&lt;0",INDEX($V:$V,ROW($V1073)-VALUE(LEFT(W$1,FIND("-",W$1,1)-1))+1):$V1073)/COUNTIF(INDEX($V:$V,ROW($V1073)-VALUE(LEFT(W$1,FIND("-",W$1,1)-1))+1):$V1073,"&lt;0")))),100-100/(1+ABS((SUMIF(INDEX($V:$V,ROW($V1073)-VALUE(LEFT(W$1,FIND("-",W$1,1)-1))+1):$V1073,"&gt;0",INDEX($V:$V,ROW($V1073)-VALUE(LEFT(W$1,FIND("-",W$1,1)-1))+1):$V1073)/VALUE(LEFT(W$1,FIND("-",W$1,1)-1)))/(SUMIF(INDEX($V:$V,ROW($V1073)-VALUE(LEFT(W$1,FIND("-",W$1,1)-1))+1):$V1073,"&lt;0",INDEX($V:$V,ROW($V1073)-VALUE(LEFT(W$1,FIND("-",W$1,1)-1))+1):$V1073)/VALUE(LEFT(W$1,FIND("-",W$1,1)-1)))))))</f>
        <v>78.260869565217391</v>
      </c>
      <c r="Y1073">
        <f>IF(ROW($E1073)&lt;=VALUE(LEFT(Y$1,FIND("-",Y$1,1)-1)),0,MAX(INDEX(C:C,ROW(C1073)-VALUE(LEFT(Y$1,FIND("-",Y$1,1)-1))+1):C1073))</f>
        <v>1.34</v>
      </c>
      <c r="Z1073">
        <f>IF(ROW($E1073)&lt;=VALUE(LEFT(Z$1,FIND("-",Z$1,1)-1)),0,MIN(INDEX(D:D,ROW(D1073)-VALUE(LEFT(Z$1,FIND("-",Z$1,1)-1))+1):D1073))</f>
        <v>1.1499999999999999</v>
      </c>
      <c r="AA1073">
        <f t="shared" si="153"/>
        <v>78.94736842105263</v>
      </c>
      <c r="AB1073">
        <f>IF(ROW($AA1073)&lt;=VALUE(LEFT(AA$1,FIND("-",AA$1,1)-1))+VALUE(LEFT(AB$1,FIND("-",AB$1,1)-1)-1),0,AVERAGE(INDEX($AA:$AA,ROW($AA1073)-VALUE(LEFT(AB$1,FIND("-",AB$1,1)-1))+1):$AA1073))</f>
        <v>82.982456140350877</v>
      </c>
      <c r="AC1073">
        <f>IF(ROW($AA1073)&lt;=VALUE(LEFT(AA$1,FIND("-",AA$1,1)-1))+VALUE(LEFT(AB$1,FIND("-",AB$1,1)-1)-1)+VALUE(LEFT(AC$1,FIND("-",AC$1,1)-1)-1),0,AVERAGE(INDEX($AB:$AB,ROW($AB1073)-VALUE(LEFT(AC$1,FIND("-",AC$1,1)-1))+1):$AB1073))</f>
        <v>82.938596491228068</v>
      </c>
      <c r="AE1073">
        <f t="shared" si="150"/>
        <v>42216144</v>
      </c>
      <c r="AG1073" t="str">
        <f t="shared" si="152"/>
        <v/>
      </c>
    </row>
    <row r="1074" spans="1:33" x14ac:dyDescent="0.25">
      <c r="A1074" s="6">
        <v>38037</v>
      </c>
      <c r="B1074">
        <v>1.3</v>
      </c>
      <c r="C1074">
        <v>1.4</v>
      </c>
      <c r="D1074">
        <v>1.3</v>
      </c>
      <c r="E1074">
        <v>1.4</v>
      </c>
      <c r="F1074">
        <v>0.80712899999999999</v>
      </c>
      <c r="G1074">
        <v>1241400</v>
      </c>
      <c r="I1074" t="str">
        <f t="shared" si="145"/>
        <v/>
      </c>
      <c r="J1074" t="str">
        <f t="shared" si="146"/>
        <v>Overbought</v>
      </c>
      <c r="K1074" t="str">
        <f t="shared" si="147"/>
        <v>Overbought Below %D</v>
      </c>
      <c r="M1074" s="11" t="str">
        <f t="shared" si="151"/>
        <v/>
      </c>
      <c r="O1074">
        <f>IF(ROW($E1074)&lt;=VALUE(LEFT(O$1,FIND("-",O$1,1)-1)),0,IF(ROW($E1074)=VALUE(LEFT(O$1,FIND("-",O$1,1)-1))+1,AVERAGE(INDEX($E:$E,ROW($E1074)-VALUE(LEFT(O$1,FIND("-",O$1,1)-1))):$E1074),($E1074*(2/(VALUE(LEFT(O$1,FIND("-",O$1,1)-1))+1)))+(O1073*(1-(2/(VALUE(LEFT(O$1,FIND("-",O$1,1)-1))+1))))))</f>
        <v>1.0427018548815803</v>
      </c>
      <c r="Q1074">
        <f>IF(ROW($E1074)&lt;=VALUE(LEFT(Q$1,FIND("-",Q$1,1)-1)),0,IF(ROW($E1074)=VALUE(LEFT(Q$1,FIND("-",Q$1,1)-1))+1,AVERAGE(INDEX($E:$E,ROW($E1074)-VALUE(LEFT(Q$1,FIND("-",Q$1,1)-1))):$E1074),($E1074*(2/(VALUE(LEFT(Q$1,FIND("-",Q$1,1)-1))+1)))+(Q1073*(1-(2/(VALUE(LEFT(Q$1,FIND("-",Q$1,1)-1))+1))))))</f>
        <v>1.2460706182419714</v>
      </c>
      <c r="R1074">
        <f>IF(ROW($E1074)&lt;=VALUE(LEFT(R$1,FIND("-",R$1,1)-1)),0,IF(ROW($E1074)=VALUE(LEFT(R$1,FIND("-",R$1,1)-1))+1,AVERAGE(INDEX($E:$E,ROW($E1074)-VALUE(LEFT(R$1,FIND("-",R$1,1)-1))):$E1074),($E1074*(2/(VALUE(LEFT(R$1,FIND("-",R$1,1)-1))+1)))+(R1073*(1-(2/(VALUE(LEFT(R$1,FIND("-",R$1,1)-1))+1))))))</f>
        <v>1.2151003615075207</v>
      </c>
      <c r="S1074">
        <f t="shared" si="148"/>
        <v>3.0970256734450752E-2</v>
      </c>
      <c r="T1074">
        <f>IF(ROW($E1074)&lt;=MAX(VALUE(LEFT(Q$1,FIND("-",Q$1,1)-1)),VALUE(LEFT(R$1,FIND("-",R$1,1)-1)))+VALUE(LEFT(T$1,FIND("-",T$1,1)-1))-1,0,IF(ROW($E1074)=MAX(VALUE(LEFT(Q$1,FIND("-",Q$1,1)-1)),VALUE(LEFT(R$1,FIND("-",R$1,1)-1)))+VALUE(LEFT(T$1,FIND("-",T$1,1)-1)),AVERAGE(INDEX($S:$S,ROW(S1074)-VALUE(LEFT(T$1,FIND("-",T$1,1)-1))+1):S1074),($S1074*(2/(VALUE(LEFT(T$1,FIND("-",T$1,1)-1))+1)))+(T1073*(1-(2/(VALUE(LEFT(T$1,FIND("-",T$1,1)-1))+1))))))</f>
        <v>1.2589837458133697E-2</v>
      </c>
      <c r="V1074">
        <f t="shared" si="149"/>
        <v>9.9999999999999867E-2</v>
      </c>
      <c r="W1074">
        <f>IF(ROW($E1074)&lt;=VALUE(LEFT(W$1,FIND("-",W$1,1)-1))+1,0,IF(ROW($E1073)=VALUE(LEFT(W$1,FIND("-",W$1,1)-1))+1,100-100/(1+ABS((SUMIF(INDEX($V:$V,ROW($V1074)-VALUE(LEFT(W$1,FIND("-",W$1,1)-1))+1):$V1074,"&gt;0",INDEX($V:$V,ROW($V1074)-VALUE(LEFT(W$1,FIND("-",W$1,1)-1))+1):$V1074)/COUNTIF(INDEX($V:$V,ROW($V1074)-VALUE(LEFT(W$1,FIND("-",W$1,1)-1))+1):$V1074,"&gt;0"))/(SUMIF(INDEX($V:$V,ROW($V1074)-VALUE(LEFT(W$1,FIND("-",W$1,1)-1))+1):$V1074,"&lt;0",INDEX($V:$V,ROW($V1074)-VALUE(LEFT(W$1,FIND("-",W$1,1)-1))+1):$V1074)/COUNTIF(INDEX($V:$V,ROW($V1074)-VALUE(LEFT(W$1,FIND("-",W$1,1)-1))+1):$V1074,"&lt;0")))),100-100/(1+ABS((SUMIF(INDEX($V:$V,ROW($V1074)-VALUE(LEFT(W$1,FIND("-",W$1,1)-1))+1):$V1074,"&gt;0",INDEX($V:$V,ROW($V1074)-VALUE(LEFT(W$1,FIND("-",W$1,1)-1))+1):$V1074)/VALUE(LEFT(W$1,FIND("-",W$1,1)-1)))/(SUMIF(INDEX($V:$V,ROW($V1074)-VALUE(LEFT(W$1,FIND("-",W$1,1)-1))+1):$V1074,"&lt;0",INDEX($V:$V,ROW($V1074)-VALUE(LEFT(W$1,FIND("-",W$1,1)-1))+1):$V1074)/VALUE(LEFT(W$1,FIND("-",W$1,1)-1)))))))</f>
        <v>84.848484848484844</v>
      </c>
      <c r="Y1074">
        <f>IF(ROW($E1074)&lt;=VALUE(LEFT(Y$1,FIND("-",Y$1,1)-1)),0,MAX(INDEX(C:C,ROW(C1074)-VALUE(LEFT(Y$1,FIND("-",Y$1,1)-1))+1):C1074))</f>
        <v>1.4</v>
      </c>
      <c r="Z1074">
        <f>IF(ROW($E1074)&lt;=VALUE(LEFT(Z$1,FIND("-",Z$1,1)-1)),0,MIN(INDEX(D:D,ROW(D1074)-VALUE(LEFT(Z$1,FIND("-",Z$1,1)-1))+1):D1074))</f>
        <v>1.1499999999999999</v>
      </c>
      <c r="AA1074">
        <f t="shared" si="153"/>
        <v>100</v>
      </c>
      <c r="AB1074">
        <f>IF(ROW($AA1074)&lt;=VALUE(LEFT(AA$1,FIND("-",AA$1,1)-1))+VALUE(LEFT(AB$1,FIND("-",AB$1,1)-1)-1),0,AVERAGE(INDEX($AA:$AA,ROW($AA1074)-VALUE(LEFT(AB$1,FIND("-",AB$1,1)-1))+1):$AA1074))</f>
        <v>86.315789473684205</v>
      </c>
      <c r="AC1074">
        <f>IF(ROW($AA1074)&lt;=VALUE(LEFT(AA$1,FIND("-",AA$1,1)-1))+VALUE(LEFT(AB$1,FIND("-",AB$1,1)-1)-1)+VALUE(LEFT(AC$1,FIND("-",AC$1,1)-1)-1),0,AVERAGE(INDEX($AB:$AB,ROW($AB1074)-VALUE(LEFT(AC$1,FIND("-",AC$1,1)-1))+1):$AB1074))</f>
        <v>85.043859649122808</v>
      </c>
      <c r="AE1074">
        <f t="shared" si="150"/>
        <v>43457544</v>
      </c>
      <c r="AG1074" t="str">
        <f t="shared" si="152"/>
        <v/>
      </c>
    </row>
    <row r="1075" spans="1:33" x14ac:dyDescent="0.25">
      <c r="A1075" s="6">
        <v>38040</v>
      </c>
      <c r="B1075">
        <v>1.4</v>
      </c>
      <c r="C1075">
        <v>1.4</v>
      </c>
      <c r="D1075">
        <v>1.4</v>
      </c>
      <c r="E1075">
        <v>1.4</v>
      </c>
      <c r="F1075">
        <v>0.80712899999999999</v>
      </c>
      <c r="G1075">
        <v>0</v>
      </c>
      <c r="I1075" t="str">
        <f t="shared" si="145"/>
        <v/>
      </c>
      <c r="J1075" t="str">
        <f t="shared" si="146"/>
        <v>Overbought</v>
      </c>
      <c r="K1075" t="str">
        <f t="shared" si="147"/>
        <v>Overbought Below %D</v>
      </c>
      <c r="M1075" s="11" t="str">
        <f t="shared" si="151"/>
        <v/>
      </c>
      <c r="O1075">
        <f>IF(ROW($E1075)&lt;=VALUE(LEFT(O$1,FIND("-",O$1,1)-1)),0,IF(ROW($E1075)=VALUE(LEFT(O$1,FIND("-",O$1,1)-1))+1,AVERAGE(INDEX($E:$E,ROW($E1075)-VALUE(LEFT(O$1,FIND("-",O$1,1)-1))):$E1075),($E1075*(2/(VALUE(LEFT(O$1,FIND("-",O$1,1)-1))+1)))+(O1074*(1-(2/(VALUE(LEFT(O$1,FIND("-",O$1,1)-1))+1))))))</f>
        <v>1.0462570603056442</v>
      </c>
      <c r="Q1075">
        <f>IF(ROW($E1075)&lt;=VALUE(LEFT(Q$1,FIND("-",Q$1,1)-1)),0,IF(ROW($E1075)=VALUE(LEFT(Q$1,FIND("-",Q$1,1)-1))+1,AVERAGE(INDEX($E:$E,ROW($E1075)-VALUE(LEFT(Q$1,FIND("-",Q$1,1)-1))):$E1075),($E1075*(2/(VALUE(LEFT(Q$1,FIND("-",Q$1,1)-1))+1)))+(Q1074*(1-(2/(VALUE(LEFT(Q$1,FIND("-",Q$1,1)-1))+1))))))</f>
        <v>1.2697520615893603</v>
      </c>
      <c r="R1075">
        <f>IF(ROW($E1075)&lt;=VALUE(LEFT(R$1,FIND("-",R$1,1)-1)),0,IF(ROW($E1075)=VALUE(LEFT(R$1,FIND("-",R$1,1)-1))+1,AVERAGE(INDEX($E:$E,ROW($E1075)-VALUE(LEFT(R$1,FIND("-",R$1,1)-1))):$E1075),($E1075*(2/(VALUE(LEFT(R$1,FIND("-",R$1,1)-1))+1)))+(R1074*(1-(2/(VALUE(LEFT(R$1,FIND("-",R$1,1)-1))+1))))))</f>
        <v>1.2287966310254821</v>
      </c>
      <c r="S1075">
        <f t="shared" si="148"/>
        <v>4.0955430563878181E-2</v>
      </c>
      <c r="T1075">
        <f>IF(ROW($E1075)&lt;=MAX(VALUE(LEFT(Q$1,FIND("-",Q$1,1)-1)),VALUE(LEFT(R$1,FIND("-",R$1,1)-1)))+VALUE(LEFT(T$1,FIND("-",T$1,1)-1))-1,0,IF(ROW($E1075)=MAX(VALUE(LEFT(Q$1,FIND("-",Q$1,1)-1)),VALUE(LEFT(R$1,FIND("-",R$1,1)-1)))+VALUE(LEFT(T$1,FIND("-",T$1,1)-1)),AVERAGE(INDEX($S:$S,ROW(S1075)-VALUE(LEFT(T$1,FIND("-",T$1,1)-1))+1):S1075),($S1075*(2/(VALUE(LEFT(T$1,FIND("-",T$1,1)-1))+1)))+(T1074*(1-(2/(VALUE(LEFT(T$1,FIND("-",T$1,1)-1))+1))))))</f>
        <v>1.8262956079282595E-2</v>
      </c>
      <c r="V1075">
        <f t="shared" si="149"/>
        <v>0</v>
      </c>
      <c r="W1075">
        <f>IF(ROW($E1075)&lt;=VALUE(LEFT(W$1,FIND("-",W$1,1)-1))+1,0,IF(ROW($E1074)=VALUE(LEFT(W$1,FIND("-",W$1,1)-1))+1,100-100/(1+ABS((SUMIF(INDEX($V:$V,ROW($V1075)-VALUE(LEFT(W$1,FIND("-",W$1,1)-1))+1):$V1075,"&gt;0",INDEX($V:$V,ROW($V1075)-VALUE(LEFT(W$1,FIND("-",W$1,1)-1))+1):$V1075)/COUNTIF(INDEX($V:$V,ROW($V1075)-VALUE(LEFT(W$1,FIND("-",W$1,1)-1))+1):$V1075,"&gt;0"))/(SUMIF(INDEX($V:$V,ROW($V1075)-VALUE(LEFT(W$1,FIND("-",W$1,1)-1))+1):$V1075,"&lt;0",INDEX($V:$V,ROW($V1075)-VALUE(LEFT(W$1,FIND("-",W$1,1)-1))+1):$V1075)/COUNTIF(INDEX($V:$V,ROW($V1075)-VALUE(LEFT(W$1,FIND("-",W$1,1)-1))+1):$V1075,"&lt;0")))),100-100/(1+ABS((SUMIF(INDEX($V:$V,ROW($V1075)-VALUE(LEFT(W$1,FIND("-",W$1,1)-1))+1):$V1075,"&gt;0",INDEX($V:$V,ROW($V1075)-VALUE(LEFT(W$1,FIND("-",W$1,1)-1))+1):$V1075)/VALUE(LEFT(W$1,FIND("-",W$1,1)-1)))/(SUMIF(INDEX($V:$V,ROW($V1075)-VALUE(LEFT(W$1,FIND("-",W$1,1)-1))+1):$V1075,"&lt;0",INDEX($V:$V,ROW($V1075)-VALUE(LEFT(W$1,FIND("-",W$1,1)-1))+1):$V1075)/VALUE(LEFT(W$1,FIND("-",W$1,1)-1)))))))</f>
        <v>84.848484848484844</v>
      </c>
      <c r="Y1075">
        <f>IF(ROW($E1075)&lt;=VALUE(LEFT(Y$1,FIND("-",Y$1,1)-1)),0,MAX(INDEX(C:C,ROW(C1075)-VALUE(LEFT(Y$1,FIND("-",Y$1,1)-1))+1):C1075))</f>
        <v>1.4</v>
      </c>
      <c r="Z1075">
        <f>IF(ROW($E1075)&lt;=VALUE(LEFT(Z$1,FIND("-",Z$1,1)-1)),0,MIN(INDEX(D:D,ROW(D1075)-VALUE(LEFT(Z$1,FIND("-",Z$1,1)-1))+1):D1075))</f>
        <v>1.1499999999999999</v>
      </c>
      <c r="AA1075">
        <f t="shared" si="153"/>
        <v>100</v>
      </c>
      <c r="AB1075">
        <f>IF(ROW($AA1075)&lt;=VALUE(LEFT(AA$1,FIND("-",AA$1,1)-1))+VALUE(LEFT(AB$1,FIND("-",AB$1,1)-1)-1),0,AVERAGE(INDEX($AA:$AA,ROW($AA1075)-VALUE(LEFT(AB$1,FIND("-",AB$1,1)-1))+1):$AA1075))</f>
        <v>92.982456140350862</v>
      </c>
      <c r="AC1075">
        <f>IF(ROW($AA1075)&lt;=VALUE(LEFT(AA$1,FIND("-",AA$1,1)-1))+VALUE(LEFT(AB$1,FIND("-",AB$1,1)-1)-1)+VALUE(LEFT(AC$1,FIND("-",AC$1,1)-1)-1),0,AVERAGE(INDEX($AB:$AB,ROW($AB1075)-VALUE(LEFT(AC$1,FIND("-",AC$1,1)-1))+1):$AB1075))</f>
        <v>87.426900584795305</v>
      </c>
      <c r="AE1075">
        <f t="shared" si="150"/>
        <v>43457544</v>
      </c>
      <c r="AG1075" t="str">
        <f t="shared" si="152"/>
        <v/>
      </c>
    </row>
    <row r="1076" spans="1:33" x14ac:dyDescent="0.25">
      <c r="A1076" s="6">
        <v>38041</v>
      </c>
      <c r="B1076">
        <v>1.4</v>
      </c>
      <c r="C1076">
        <v>1.44</v>
      </c>
      <c r="D1076">
        <v>1.36</v>
      </c>
      <c r="E1076">
        <v>1.36</v>
      </c>
      <c r="F1076">
        <v>0.78406799999999999</v>
      </c>
      <c r="G1076">
        <v>620600</v>
      </c>
      <c r="I1076" t="str">
        <f t="shared" si="145"/>
        <v/>
      </c>
      <c r="J1076" t="str">
        <f t="shared" si="146"/>
        <v>Overbought</v>
      </c>
      <c r="K1076" t="str">
        <f t="shared" si="147"/>
        <v>Overbought Below %D</v>
      </c>
      <c r="M1076" s="11" t="str">
        <f t="shared" si="151"/>
        <v/>
      </c>
      <c r="O1076">
        <f>IF(ROW($E1076)&lt;=VALUE(LEFT(O$1,FIND("-",O$1,1)-1)),0,IF(ROW($E1076)=VALUE(LEFT(O$1,FIND("-",O$1,1)-1))+1,AVERAGE(INDEX($E:$E,ROW($E1076)-VALUE(LEFT(O$1,FIND("-",O$1,1)-1))):$E1076),($E1076*(2/(VALUE(LEFT(O$1,FIND("-",O$1,1)-1))+1)))+(O1075*(1-(2/(VALUE(LEFT(O$1,FIND("-",O$1,1)-1))+1))))))</f>
        <v>1.0493788806011106</v>
      </c>
      <c r="Q1076">
        <f>IF(ROW($E1076)&lt;=VALUE(LEFT(Q$1,FIND("-",Q$1,1)-1)),0,IF(ROW($E1076)=VALUE(LEFT(Q$1,FIND("-",Q$1,1)-1))+1,AVERAGE(INDEX($E:$E,ROW($E1076)-VALUE(LEFT(Q$1,FIND("-",Q$1,1)-1))):$E1076),($E1076*(2/(VALUE(LEFT(Q$1,FIND("-",Q$1,1)-1))+1)))+(Q1075*(1-(2/(VALUE(LEFT(Q$1,FIND("-",Q$1,1)-1))+1))))))</f>
        <v>1.2836363598063818</v>
      </c>
      <c r="R1076">
        <f>IF(ROW($E1076)&lt;=VALUE(LEFT(R$1,FIND("-",R$1,1)-1)),0,IF(ROW($E1076)=VALUE(LEFT(R$1,FIND("-",R$1,1)-1))+1,AVERAGE(INDEX($E:$E,ROW($E1076)-VALUE(LEFT(R$1,FIND("-",R$1,1)-1))):$E1076),($E1076*(2/(VALUE(LEFT(R$1,FIND("-",R$1,1)-1))+1)))+(R1075*(1-(2/(VALUE(LEFT(R$1,FIND("-",R$1,1)-1))+1))))))</f>
        <v>1.2385153990976687</v>
      </c>
      <c r="S1076">
        <f t="shared" si="148"/>
        <v>4.5120960708713076E-2</v>
      </c>
      <c r="T1076">
        <f>IF(ROW($E1076)&lt;=MAX(VALUE(LEFT(Q$1,FIND("-",Q$1,1)-1)),VALUE(LEFT(R$1,FIND("-",R$1,1)-1)))+VALUE(LEFT(T$1,FIND("-",T$1,1)-1))-1,0,IF(ROW($E1076)=MAX(VALUE(LEFT(Q$1,FIND("-",Q$1,1)-1)),VALUE(LEFT(R$1,FIND("-",R$1,1)-1)))+VALUE(LEFT(T$1,FIND("-",T$1,1)-1)),AVERAGE(INDEX($S:$S,ROW(S1076)-VALUE(LEFT(T$1,FIND("-",T$1,1)-1))+1):S1076),($S1076*(2/(VALUE(LEFT(T$1,FIND("-",T$1,1)-1))+1)))+(T1075*(1-(2/(VALUE(LEFT(T$1,FIND("-",T$1,1)-1))+1))))))</f>
        <v>2.3634557005168692E-2</v>
      </c>
      <c r="V1076">
        <f t="shared" si="149"/>
        <v>-3.9999999999999813E-2</v>
      </c>
      <c r="W1076">
        <f>IF(ROW($E1076)&lt;=VALUE(LEFT(W$1,FIND("-",W$1,1)-1))+1,0,IF(ROW($E1075)=VALUE(LEFT(W$1,FIND("-",W$1,1)-1))+1,100-100/(1+ABS((SUMIF(INDEX($V:$V,ROW($V1076)-VALUE(LEFT(W$1,FIND("-",W$1,1)-1))+1):$V1076,"&gt;0",INDEX($V:$V,ROW($V1076)-VALUE(LEFT(W$1,FIND("-",W$1,1)-1))+1):$V1076)/COUNTIF(INDEX($V:$V,ROW($V1076)-VALUE(LEFT(W$1,FIND("-",W$1,1)-1))+1):$V1076,"&gt;0"))/(SUMIF(INDEX($V:$V,ROW($V1076)-VALUE(LEFT(W$1,FIND("-",W$1,1)-1))+1):$V1076,"&lt;0",INDEX($V:$V,ROW($V1076)-VALUE(LEFT(W$1,FIND("-",W$1,1)-1))+1):$V1076)/COUNTIF(INDEX($V:$V,ROW($V1076)-VALUE(LEFT(W$1,FIND("-",W$1,1)-1))+1):$V1076,"&lt;0")))),100-100/(1+ABS((SUMIF(INDEX($V:$V,ROW($V1076)-VALUE(LEFT(W$1,FIND("-",W$1,1)-1))+1):$V1076,"&gt;0",INDEX($V:$V,ROW($V1076)-VALUE(LEFT(W$1,FIND("-",W$1,1)-1))+1):$V1076)/VALUE(LEFT(W$1,FIND("-",W$1,1)-1)))/(SUMIF(INDEX($V:$V,ROW($V1076)-VALUE(LEFT(W$1,FIND("-",W$1,1)-1))+1):$V1076,"&lt;0",INDEX($V:$V,ROW($V1076)-VALUE(LEFT(W$1,FIND("-",W$1,1)-1))+1):$V1076)/VALUE(LEFT(W$1,FIND("-",W$1,1)-1)))))))</f>
        <v>77.777777777777814</v>
      </c>
      <c r="Y1076">
        <f>IF(ROW($E1076)&lt;=VALUE(LEFT(Y$1,FIND("-",Y$1,1)-1)),0,MAX(INDEX(C:C,ROW(C1076)-VALUE(LEFT(Y$1,FIND("-",Y$1,1)-1))+1):C1076))</f>
        <v>1.44</v>
      </c>
      <c r="Z1076">
        <f>IF(ROW($E1076)&lt;=VALUE(LEFT(Z$1,FIND("-",Z$1,1)-1)),0,MIN(INDEX(D:D,ROW(D1076)-VALUE(LEFT(Z$1,FIND("-",Z$1,1)-1))+1):D1076))</f>
        <v>1.1499999999999999</v>
      </c>
      <c r="AA1076">
        <f t="shared" si="153"/>
        <v>72.413793103448327</v>
      </c>
      <c r="AB1076">
        <f>IF(ROW($AA1076)&lt;=VALUE(LEFT(AA$1,FIND("-",AA$1,1)-1))+VALUE(LEFT(AB$1,FIND("-",AB$1,1)-1)-1),0,AVERAGE(INDEX($AA:$AA,ROW($AA1076)-VALUE(LEFT(AB$1,FIND("-",AB$1,1)-1))+1):$AA1076))</f>
        <v>90.804597701149433</v>
      </c>
      <c r="AC1076">
        <f>IF(ROW($AA1076)&lt;=VALUE(LEFT(AA$1,FIND("-",AA$1,1)-1))+VALUE(LEFT(AB$1,FIND("-",AB$1,1)-1)-1)+VALUE(LEFT(AC$1,FIND("-",AC$1,1)-1)-1),0,AVERAGE(INDEX($AB:$AB,ROW($AB1076)-VALUE(LEFT(AC$1,FIND("-",AC$1,1)-1))+1):$AB1076))</f>
        <v>90.034281105061496</v>
      </c>
      <c r="AE1076">
        <f t="shared" si="150"/>
        <v>42836944</v>
      </c>
      <c r="AG1076" t="str">
        <f t="shared" si="152"/>
        <v/>
      </c>
    </row>
    <row r="1077" spans="1:33" x14ac:dyDescent="0.25">
      <c r="A1077" s="6">
        <v>38042</v>
      </c>
      <c r="B1077">
        <v>1.35</v>
      </c>
      <c r="C1077">
        <v>1.39</v>
      </c>
      <c r="D1077">
        <v>1.31</v>
      </c>
      <c r="E1077">
        <v>1.38</v>
      </c>
      <c r="F1077">
        <v>0.79559899999999995</v>
      </c>
      <c r="G1077">
        <v>510700</v>
      </c>
      <c r="I1077" t="str">
        <f t="shared" si="145"/>
        <v/>
      </c>
      <c r="J1077" t="str">
        <f t="shared" si="146"/>
        <v>Overbought</v>
      </c>
      <c r="K1077" t="str">
        <f t="shared" si="147"/>
        <v>Overbought Above %D</v>
      </c>
      <c r="M1077" s="11" t="str">
        <f t="shared" si="151"/>
        <v/>
      </c>
      <c r="O1077">
        <f>IF(ROW($E1077)&lt;=VALUE(LEFT(O$1,FIND("-",O$1,1)-1)),0,IF(ROW($E1077)=VALUE(LEFT(O$1,FIND("-",O$1,1)-1))+1,AVERAGE(INDEX($E:$E,ROW($E1077)-VALUE(LEFT(O$1,FIND("-",O$1,1)-1))):$E1077),($E1077*(2/(VALUE(LEFT(O$1,FIND("-",O$1,1)-1))+1)))+(O1076*(1-(2/(VALUE(LEFT(O$1,FIND("-",O$1,1)-1))+1))))))</f>
        <v>1.0526686429831893</v>
      </c>
      <c r="Q1077">
        <f>IF(ROW($E1077)&lt;=VALUE(LEFT(Q$1,FIND("-",Q$1,1)-1)),0,IF(ROW($E1077)=VALUE(LEFT(Q$1,FIND("-",Q$1,1)-1))+1,AVERAGE(INDEX($E:$E,ROW($E1077)-VALUE(LEFT(Q$1,FIND("-",Q$1,1)-1))):$E1077),($E1077*(2/(VALUE(LEFT(Q$1,FIND("-",Q$1,1)-1))+1)))+(Q1076*(1-(2/(VALUE(LEFT(Q$1,FIND("-",Q$1,1)-1))+1))))))</f>
        <v>1.2984615352207847</v>
      </c>
      <c r="R1077">
        <f>IF(ROW($E1077)&lt;=VALUE(LEFT(R$1,FIND("-",R$1,1)-1)),0,IF(ROW($E1077)=VALUE(LEFT(R$1,FIND("-",R$1,1)-1))+1,AVERAGE(INDEX($E:$E,ROW($E1077)-VALUE(LEFT(R$1,FIND("-",R$1,1)-1))):$E1077),($E1077*(2/(VALUE(LEFT(R$1,FIND("-",R$1,1)-1))+1)))+(R1076*(1-(2/(VALUE(LEFT(R$1,FIND("-",R$1,1)-1))+1))))))</f>
        <v>1.2489957399052489</v>
      </c>
      <c r="S1077">
        <f t="shared" si="148"/>
        <v>4.9465795315535743E-2</v>
      </c>
      <c r="T1077">
        <f>IF(ROW($E1077)&lt;=MAX(VALUE(LEFT(Q$1,FIND("-",Q$1,1)-1)),VALUE(LEFT(R$1,FIND("-",R$1,1)-1)))+VALUE(LEFT(T$1,FIND("-",T$1,1)-1))-1,0,IF(ROW($E1077)=MAX(VALUE(LEFT(Q$1,FIND("-",Q$1,1)-1)),VALUE(LEFT(R$1,FIND("-",R$1,1)-1)))+VALUE(LEFT(T$1,FIND("-",T$1,1)-1)),AVERAGE(INDEX($S:$S,ROW(S1077)-VALUE(LEFT(T$1,FIND("-",T$1,1)-1))+1):S1077),($S1077*(2/(VALUE(LEFT(T$1,FIND("-",T$1,1)-1))+1)))+(T1076*(1-(2/(VALUE(LEFT(T$1,FIND("-",T$1,1)-1))+1))))))</f>
        <v>2.8800804667242105E-2</v>
      </c>
      <c r="V1077">
        <f t="shared" si="149"/>
        <v>1.9999999999999796E-2</v>
      </c>
      <c r="W1077">
        <f>IF(ROW($E1077)&lt;=VALUE(LEFT(W$1,FIND("-",W$1,1)-1))+1,0,IF(ROW($E1076)=VALUE(LEFT(W$1,FIND("-",W$1,1)-1))+1,100-100/(1+ABS((SUMIF(INDEX($V:$V,ROW($V1077)-VALUE(LEFT(W$1,FIND("-",W$1,1)-1))+1):$V1077,"&gt;0",INDEX($V:$V,ROW($V1077)-VALUE(LEFT(W$1,FIND("-",W$1,1)-1))+1):$V1077)/COUNTIF(INDEX($V:$V,ROW($V1077)-VALUE(LEFT(W$1,FIND("-",W$1,1)-1))+1):$V1077,"&gt;0"))/(SUMIF(INDEX($V:$V,ROW($V1077)-VALUE(LEFT(W$1,FIND("-",W$1,1)-1))+1):$V1077,"&lt;0",INDEX($V:$V,ROW($V1077)-VALUE(LEFT(W$1,FIND("-",W$1,1)-1))+1):$V1077)/COUNTIF(INDEX($V:$V,ROW($V1077)-VALUE(LEFT(W$1,FIND("-",W$1,1)-1))+1):$V1077,"&lt;0")))),100-100/(1+ABS((SUMIF(INDEX($V:$V,ROW($V1077)-VALUE(LEFT(W$1,FIND("-",W$1,1)-1))+1):$V1077,"&gt;0",INDEX($V:$V,ROW($V1077)-VALUE(LEFT(W$1,FIND("-",W$1,1)-1))+1):$V1077)/VALUE(LEFT(W$1,FIND("-",W$1,1)-1)))/(SUMIF(INDEX($V:$V,ROW($V1077)-VALUE(LEFT(W$1,FIND("-",W$1,1)-1))+1):$V1077,"&lt;0",INDEX($V:$V,ROW($V1077)-VALUE(LEFT(W$1,FIND("-",W$1,1)-1))+1):$V1077)/VALUE(LEFT(W$1,FIND("-",W$1,1)-1)))))))</f>
        <v>78.3783783783784</v>
      </c>
      <c r="Y1077">
        <f>IF(ROW($E1077)&lt;=VALUE(LEFT(Y$1,FIND("-",Y$1,1)-1)),0,MAX(INDEX(C:C,ROW(C1077)-VALUE(LEFT(Y$1,FIND("-",Y$1,1)-1))+1):C1077))</f>
        <v>1.44</v>
      </c>
      <c r="Z1077">
        <f>IF(ROW($E1077)&lt;=VALUE(LEFT(Z$1,FIND("-",Z$1,1)-1)),0,MIN(INDEX(D:D,ROW(D1077)-VALUE(LEFT(Z$1,FIND("-",Z$1,1)-1))+1):D1077))</f>
        <v>1.1499999999999999</v>
      </c>
      <c r="AA1077">
        <f t="shared" si="153"/>
        <v>79.310344827586192</v>
      </c>
      <c r="AB1077">
        <f>IF(ROW($AA1077)&lt;=VALUE(LEFT(AA$1,FIND("-",AA$1,1)-1))+VALUE(LEFT(AB$1,FIND("-",AB$1,1)-1)-1),0,AVERAGE(INDEX($AA:$AA,ROW($AA1077)-VALUE(LEFT(AB$1,FIND("-",AB$1,1)-1))+1):$AA1077))</f>
        <v>83.908045977011497</v>
      </c>
      <c r="AC1077">
        <f>IF(ROW($AA1077)&lt;=VALUE(LEFT(AA$1,FIND("-",AA$1,1)-1))+VALUE(LEFT(AB$1,FIND("-",AB$1,1)-1)-1)+VALUE(LEFT(AC$1,FIND("-",AC$1,1)-1)-1),0,AVERAGE(INDEX($AB:$AB,ROW($AB1077)-VALUE(LEFT(AC$1,FIND("-",AC$1,1)-1))+1):$AB1077))</f>
        <v>89.231699939503926</v>
      </c>
      <c r="AE1077">
        <f t="shared" si="150"/>
        <v>43347644</v>
      </c>
      <c r="AG1077" t="str">
        <f t="shared" si="152"/>
        <v/>
      </c>
    </row>
    <row r="1078" spans="1:33" x14ac:dyDescent="0.25">
      <c r="A1078" s="6">
        <v>38043</v>
      </c>
      <c r="B1078">
        <v>1.38</v>
      </c>
      <c r="C1078">
        <v>1.39</v>
      </c>
      <c r="D1078">
        <v>1.32</v>
      </c>
      <c r="E1078">
        <v>1.35</v>
      </c>
      <c r="F1078">
        <v>0.77830299999999997</v>
      </c>
      <c r="G1078">
        <v>501200</v>
      </c>
      <c r="I1078" t="str">
        <f t="shared" si="145"/>
        <v/>
      </c>
      <c r="J1078" t="str">
        <f t="shared" si="146"/>
        <v>Overbought</v>
      </c>
      <c r="K1078" t="str">
        <f t="shared" si="147"/>
        <v>Overbought Above %D</v>
      </c>
      <c r="M1078" s="11" t="str">
        <f t="shared" si="151"/>
        <v/>
      </c>
      <c r="O1078">
        <f>IF(ROW($E1078)&lt;=VALUE(LEFT(O$1,FIND("-",O$1,1)-1)),0,IF(ROW($E1078)=VALUE(LEFT(O$1,FIND("-",O$1,1)-1))+1,AVERAGE(INDEX($E:$E,ROW($E1078)-VALUE(LEFT(O$1,FIND("-",O$1,1)-1))):$E1078),($E1078*(2/(VALUE(LEFT(O$1,FIND("-",O$1,1)-1))+1)))+(O1077*(1-(2/(VALUE(LEFT(O$1,FIND("-",O$1,1)-1))+1))))))</f>
        <v>1.0556271639485306</v>
      </c>
      <c r="Q1078">
        <f>IF(ROW($E1078)&lt;=VALUE(LEFT(Q$1,FIND("-",Q$1,1)-1)),0,IF(ROW($E1078)=VALUE(LEFT(Q$1,FIND("-",Q$1,1)-1))+1,AVERAGE(INDEX($E:$E,ROW($E1078)-VALUE(LEFT(Q$1,FIND("-",Q$1,1)-1))):$E1078),($E1078*(2/(VALUE(LEFT(Q$1,FIND("-",Q$1,1)-1))+1)))+(Q1077*(1-(2/(VALUE(LEFT(Q$1,FIND("-",Q$1,1)-1))+1))))))</f>
        <v>1.3063905298022023</v>
      </c>
      <c r="R1078">
        <f>IF(ROW($E1078)&lt;=VALUE(LEFT(R$1,FIND("-",R$1,1)-1)),0,IF(ROW($E1078)=VALUE(LEFT(R$1,FIND("-",R$1,1)-1))+1,AVERAGE(INDEX($E:$E,ROW($E1078)-VALUE(LEFT(R$1,FIND("-",R$1,1)-1))):$E1078),($E1078*(2/(VALUE(LEFT(R$1,FIND("-",R$1,1)-1))+1)))+(R1077*(1-(2/(VALUE(LEFT(R$1,FIND("-",R$1,1)-1))+1))))))</f>
        <v>1.2564775369493046</v>
      </c>
      <c r="S1078">
        <f t="shared" si="148"/>
        <v>4.9912992852897631E-2</v>
      </c>
      <c r="T1078">
        <f>IF(ROW($E1078)&lt;=MAX(VALUE(LEFT(Q$1,FIND("-",Q$1,1)-1)),VALUE(LEFT(R$1,FIND("-",R$1,1)-1)))+VALUE(LEFT(T$1,FIND("-",T$1,1)-1))-1,0,IF(ROW($E1078)=MAX(VALUE(LEFT(Q$1,FIND("-",Q$1,1)-1)),VALUE(LEFT(R$1,FIND("-",R$1,1)-1)))+VALUE(LEFT(T$1,FIND("-",T$1,1)-1)),AVERAGE(INDEX($S:$S,ROW(S1078)-VALUE(LEFT(T$1,FIND("-",T$1,1)-1))+1):S1078),($S1078*(2/(VALUE(LEFT(T$1,FIND("-",T$1,1)-1))+1)))+(T1077*(1-(2/(VALUE(LEFT(T$1,FIND("-",T$1,1)-1))+1))))))</f>
        <v>3.3023242304373215E-2</v>
      </c>
      <c r="V1078">
        <f t="shared" si="149"/>
        <v>-2.9999999999999805E-2</v>
      </c>
      <c r="W1078">
        <f>IF(ROW($E1078)&lt;=VALUE(LEFT(W$1,FIND("-",W$1,1)-1))+1,0,IF(ROW($E1077)=VALUE(LEFT(W$1,FIND("-",W$1,1)-1))+1,100-100/(1+ABS((SUMIF(INDEX($V:$V,ROW($V1078)-VALUE(LEFT(W$1,FIND("-",W$1,1)-1))+1):$V1078,"&gt;0",INDEX($V:$V,ROW($V1078)-VALUE(LEFT(W$1,FIND("-",W$1,1)-1))+1):$V1078)/COUNTIF(INDEX($V:$V,ROW($V1078)-VALUE(LEFT(W$1,FIND("-",W$1,1)-1))+1):$V1078,"&gt;0"))/(SUMIF(INDEX($V:$V,ROW($V1078)-VALUE(LEFT(W$1,FIND("-",W$1,1)-1))+1):$V1078,"&lt;0",INDEX($V:$V,ROW($V1078)-VALUE(LEFT(W$1,FIND("-",W$1,1)-1))+1):$V1078)/COUNTIF(INDEX($V:$V,ROW($V1078)-VALUE(LEFT(W$1,FIND("-",W$1,1)-1))+1):$V1078,"&lt;0")))),100-100/(1+ABS((SUMIF(INDEX($V:$V,ROW($V1078)-VALUE(LEFT(W$1,FIND("-",W$1,1)-1))+1):$V1078,"&gt;0",INDEX($V:$V,ROW($V1078)-VALUE(LEFT(W$1,FIND("-",W$1,1)-1))+1):$V1078)/VALUE(LEFT(W$1,FIND("-",W$1,1)-1)))/(SUMIF(INDEX($V:$V,ROW($V1078)-VALUE(LEFT(W$1,FIND("-",W$1,1)-1))+1):$V1078,"&lt;0",INDEX($V:$V,ROW($V1078)-VALUE(LEFT(W$1,FIND("-",W$1,1)-1))+1):$V1078)/VALUE(LEFT(W$1,FIND("-",W$1,1)-1)))))))</f>
        <v>74.358974358974422</v>
      </c>
      <c r="Y1078">
        <f>IF(ROW($E1078)&lt;=VALUE(LEFT(Y$1,FIND("-",Y$1,1)-1)),0,MAX(INDEX(C:C,ROW(C1078)-VALUE(LEFT(Y$1,FIND("-",Y$1,1)-1))+1):C1078))</f>
        <v>1.44</v>
      </c>
      <c r="Z1078">
        <f>IF(ROW($E1078)&lt;=VALUE(LEFT(Z$1,FIND("-",Z$1,1)-1)),0,MIN(INDEX(D:D,ROW(D1078)-VALUE(LEFT(Z$1,FIND("-",Z$1,1)-1))+1):D1078))</f>
        <v>1.17</v>
      </c>
      <c r="AA1078">
        <f t="shared" si="153"/>
        <v>66.666666666666714</v>
      </c>
      <c r="AB1078">
        <f>IF(ROW($AA1078)&lt;=VALUE(LEFT(AA$1,FIND("-",AA$1,1)-1))+VALUE(LEFT(AB$1,FIND("-",AB$1,1)-1)-1),0,AVERAGE(INDEX($AA:$AA,ROW($AA1078)-VALUE(LEFT(AB$1,FIND("-",AB$1,1)-1))+1):$AA1078))</f>
        <v>72.796934865900411</v>
      </c>
      <c r="AC1078">
        <f>IF(ROW($AA1078)&lt;=VALUE(LEFT(AA$1,FIND("-",AA$1,1)-1))+VALUE(LEFT(AB$1,FIND("-",AB$1,1)-1)-1)+VALUE(LEFT(AC$1,FIND("-",AC$1,1)-1)-1),0,AVERAGE(INDEX($AB:$AB,ROW($AB1078)-VALUE(LEFT(AC$1,FIND("-",AC$1,1)-1))+1):$AB1078))</f>
        <v>82.503192848020447</v>
      </c>
      <c r="AE1078">
        <f t="shared" si="150"/>
        <v>42846444</v>
      </c>
      <c r="AG1078" t="str">
        <f t="shared" si="152"/>
        <v/>
      </c>
    </row>
    <row r="1079" spans="1:33" x14ac:dyDescent="0.25">
      <c r="A1079" s="6">
        <v>38044</v>
      </c>
      <c r="B1079">
        <v>1.35</v>
      </c>
      <c r="C1079">
        <v>1.35</v>
      </c>
      <c r="D1079">
        <v>1.29</v>
      </c>
      <c r="E1079">
        <v>1.3</v>
      </c>
      <c r="F1079">
        <v>0.74947699999999995</v>
      </c>
      <c r="G1079">
        <v>424900</v>
      </c>
      <c r="I1079" t="str">
        <f t="shared" si="145"/>
        <v/>
      </c>
      <c r="J1079" t="str">
        <f t="shared" si="146"/>
        <v/>
      </c>
      <c r="K1079" t="str">
        <f t="shared" si="147"/>
        <v>Sell</v>
      </c>
      <c r="M1079" s="11" t="str">
        <f t="shared" si="151"/>
        <v>Sell</v>
      </c>
      <c r="O1079">
        <f>IF(ROW($E1079)&lt;=VALUE(LEFT(O$1,FIND("-",O$1,1)-1)),0,IF(ROW($E1079)=VALUE(LEFT(O$1,FIND("-",O$1,1)-1))+1,AVERAGE(INDEX($E:$E,ROW($E1079)-VALUE(LEFT(O$1,FIND("-",O$1,1)-1))):$E1079),($E1079*(2/(VALUE(LEFT(O$1,FIND("-",O$1,1)-1))+1)))+(O1078*(1-(2/(VALUE(LEFT(O$1,FIND("-",O$1,1)-1))+1))))))</f>
        <v>1.0580587344565056</v>
      </c>
      <c r="Q1079">
        <f>IF(ROW($E1079)&lt;=VALUE(LEFT(Q$1,FIND("-",Q$1,1)-1)),0,IF(ROW($E1079)=VALUE(LEFT(Q$1,FIND("-",Q$1,1)-1))+1,AVERAGE(INDEX($E:$E,ROW($E1079)-VALUE(LEFT(Q$1,FIND("-",Q$1,1)-1))):$E1079),($E1079*(2/(VALUE(LEFT(Q$1,FIND("-",Q$1,1)-1))+1)))+(Q1078*(1-(2/(VALUE(LEFT(Q$1,FIND("-",Q$1,1)-1))+1))))))</f>
        <v>1.3054073713710941</v>
      </c>
      <c r="R1079">
        <f>IF(ROW($E1079)&lt;=VALUE(LEFT(R$1,FIND("-",R$1,1)-1)),0,IF(ROW($E1079)=VALUE(LEFT(R$1,FIND("-",R$1,1)-1))+1,AVERAGE(INDEX($E:$E,ROW($E1079)-VALUE(LEFT(R$1,FIND("-",R$1,1)-1))):$E1079),($E1079*(2/(VALUE(LEFT(R$1,FIND("-",R$1,1)-1))+1)))+(R1078*(1-(2/(VALUE(LEFT(R$1,FIND("-",R$1,1)-1))+1))))))</f>
        <v>1.259701423101208</v>
      </c>
      <c r="S1079">
        <f t="shared" si="148"/>
        <v>4.5705948269886054E-2</v>
      </c>
      <c r="T1079">
        <f>IF(ROW($E1079)&lt;=MAX(VALUE(LEFT(Q$1,FIND("-",Q$1,1)-1)),VALUE(LEFT(R$1,FIND("-",R$1,1)-1)))+VALUE(LEFT(T$1,FIND("-",T$1,1)-1))-1,0,IF(ROW($E1079)=MAX(VALUE(LEFT(Q$1,FIND("-",Q$1,1)-1)),VALUE(LEFT(R$1,FIND("-",R$1,1)-1)))+VALUE(LEFT(T$1,FIND("-",T$1,1)-1)),AVERAGE(INDEX($S:$S,ROW(S1079)-VALUE(LEFT(T$1,FIND("-",T$1,1)-1))+1):S1079),($S1079*(2/(VALUE(LEFT(T$1,FIND("-",T$1,1)-1))+1)))+(T1078*(1-(2/(VALUE(LEFT(T$1,FIND("-",T$1,1)-1))+1))))))</f>
        <v>3.5559783497475787E-2</v>
      </c>
      <c r="V1079">
        <f t="shared" si="149"/>
        <v>-5.0000000000000044E-2</v>
      </c>
      <c r="W1079">
        <f>IF(ROW($E1079)&lt;=VALUE(LEFT(W$1,FIND("-",W$1,1)-1))+1,0,IF(ROW($E1078)=VALUE(LEFT(W$1,FIND("-",W$1,1)-1))+1,100-100/(1+ABS((SUMIF(INDEX($V:$V,ROW($V1079)-VALUE(LEFT(W$1,FIND("-",W$1,1)-1))+1):$V1079,"&gt;0",INDEX($V:$V,ROW($V1079)-VALUE(LEFT(W$1,FIND("-",W$1,1)-1))+1):$V1079)/COUNTIF(INDEX($V:$V,ROW($V1079)-VALUE(LEFT(W$1,FIND("-",W$1,1)-1))+1):$V1079,"&gt;0"))/(SUMIF(INDEX($V:$V,ROW($V1079)-VALUE(LEFT(W$1,FIND("-",W$1,1)-1))+1):$V1079,"&lt;0",INDEX($V:$V,ROW($V1079)-VALUE(LEFT(W$1,FIND("-",W$1,1)-1))+1):$V1079)/COUNTIF(INDEX($V:$V,ROW($V1079)-VALUE(LEFT(W$1,FIND("-",W$1,1)-1))+1):$V1079,"&lt;0")))),100-100/(1+ABS((SUMIF(INDEX($V:$V,ROW($V1079)-VALUE(LEFT(W$1,FIND("-",W$1,1)-1))+1):$V1079,"&gt;0",INDEX($V:$V,ROW($V1079)-VALUE(LEFT(W$1,FIND("-",W$1,1)-1))+1):$V1079)/VALUE(LEFT(W$1,FIND("-",W$1,1)-1)))/(SUMIF(INDEX($V:$V,ROW($V1079)-VALUE(LEFT(W$1,FIND("-",W$1,1)-1))+1):$V1079,"&lt;0",INDEX($V:$V,ROW($V1079)-VALUE(LEFT(W$1,FIND("-",W$1,1)-1))+1):$V1079)/VALUE(LEFT(W$1,FIND("-",W$1,1)-1)))))))</f>
        <v>63.414634146341491</v>
      </c>
      <c r="Y1079">
        <f>IF(ROW($E1079)&lt;=VALUE(LEFT(Y$1,FIND("-",Y$1,1)-1)),0,MAX(INDEX(C:C,ROW(C1079)-VALUE(LEFT(Y$1,FIND("-",Y$1,1)-1))+1):C1079))</f>
        <v>1.44</v>
      </c>
      <c r="Z1079">
        <f>IF(ROW($E1079)&lt;=VALUE(LEFT(Z$1,FIND("-",Z$1,1)-1)),0,MIN(INDEX(D:D,ROW(D1079)-VALUE(LEFT(Z$1,FIND("-",Z$1,1)-1))+1):D1079))</f>
        <v>1.17</v>
      </c>
      <c r="AA1079">
        <f t="shared" si="153"/>
        <v>48.148148148148188</v>
      </c>
      <c r="AB1079">
        <f>IF(ROW($AA1079)&lt;=VALUE(LEFT(AA$1,FIND("-",AA$1,1)-1))+VALUE(LEFT(AB$1,FIND("-",AB$1,1)-1)-1),0,AVERAGE(INDEX($AA:$AA,ROW($AA1079)-VALUE(LEFT(AB$1,FIND("-",AB$1,1)-1))+1):$AA1079))</f>
        <v>64.708386547467029</v>
      </c>
      <c r="AC1079">
        <f>IF(ROW($AA1079)&lt;=VALUE(LEFT(AA$1,FIND("-",AA$1,1)-1))+VALUE(LEFT(AB$1,FIND("-",AB$1,1)-1)-1)+VALUE(LEFT(AC$1,FIND("-",AC$1,1)-1)-1),0,AVERAGE(INDEX($AB:$AB,ROW($AB1079)-VALUE(LEFT(AC$1,FIND("-",AC$1,1)-1))+1):$AB1079))</f>
        <v>73.804455796792979</v>
      </c>
      <c r="AE1079">
        <f t="shared" si="150"/>
        <v>42421544</v>
      </c>
      <c r="AG1079" t="str">
        <f t="shared" si="152"/>
        <v>Sell</v>
      </c>
    </row>
    <row r="1080" spans="1:33" x14ac:dyDescent="0.25">
      <c r="A1080" s="6">
        <v>38047</v>
      </c>
      <c r="B1080">
        <v>1.31</v>
      </c>
      <c r="C1080">
        <v>1.32</v>
      </c>
      <c r="D1080">
        <v>1.25</v>
      </c>
      <c r="E1080">
        <v>1.26</v>
      </c>
      <c r="F1080">
        <v>0.72641599999999995</v>
      </c>
      <c r="G1080">
        <v>258500</v>
      </c>
      <c r="I1080" t="str">
        <f t="shared" si="145"/>
        <v/>
      </c>
      <c r="J1080" t="str">
        <f t="shared" si="146"/>
        <v/>
      </c>
      <c r="K1080" t="str">
        <f t="shared" si="147"/>
        <v/>
      </c>
      <c r="M1080" s="11" t="str">
        <f t="shared" si="151"/>
        <v/>
      </c>
      <c r="O1080">
        <f>IF(ROW($E1080)&lt;=VALUE(LEFT(O$1,FIND("-",O$1,1)-1)),0,IF(ROW($E1080)=VALUE(LEFT(O$1,FIND("-",O$1,1)-1))+1,AVERAGE(INDEX($E:$E,ROW($E1080)-VALUE(LEFT(O$1,FIND("-",O$1,1)-1))):$E1080),($E1080*(2/(VALUE(LEFT(O$1,FIND("-",O$1,1)-1))+1)))+(O1079*(1-(2/(VALUE(LEFT(O$1,FIND("-",O$1,1)-1))+1))))))</f>
        <v>1.0600681002828092</v>
      </c>
      <c r="Q1080">
        <f>IF(ROW($E1080)&lt;=VALUE(LEFT(Q$1,FIND("-",Q$1,1)-1)),0,IF(ROW($E1080)=VALUE(LEFT(Q$1,FIND("-",Q$1,1)-1))+1,AVERAGE(INDEX($E:$E,ROW($E1080)-VALUE(LEFT(Q$1,FIND("-",Q$1,1)-1))):$E1080),($E1080*(2/(VALUE(LEFT(Q$1,FIND("-",Q$1,1)-1))+1)))+(Q1079*(1-(2/(VALUE(LEFT(Q$1,FIND("-",Q$1,1)-1))+1))))))</f>
        <v>1.2984216219293871</v>
      </c>
      <c r="R1080">
        <f>IF(ROW($E1080)&lt;=VALUE(LEFT(R$1,FIND("-",R$1,1)-1)),0,IF(ROW($E1080)=VALUE(LEFT(R$1,FIND("-",R$1,1)-1))+1,AVERAGE(INDEX($E:$E,ROW($E1080)-VALUE(LEFT(R$1,FIND("-",R$1,1)-1))):$E1080),($E1080*(2/(VALUE(LEFT(R$1,FIND("-",R$1,1)-1))+1)))+(R1079*(1-(2/(VALUE(LEFT(R$1,FIND("-",R$1,1)-1))+1))))))</f>
        <v>1.2597235399085258</v>
      </c>
      <c r="S1080">
        <f t="shared" si="148"/>
        <v>3.8698082020861335E-2</v>
      </c>
      <c r="T1080">
        <f>IF(ROW($E1080)&lt;=MAX(VALUE(LEFT(Q$1,FIND("-",Q$1,1)-1)),VALUE(LEFT(R$1,FIND("-",R$1,1)-1)))+VALUE(LEFT(T$1,FIND("-",T$1,1)-1))-1,0,IF(ROW($E1080)=MAX(VALUE(LEFT(Q$1,FIND("-",Q$1,1)-1)),VALUE(LEFT(R$1,FIND("-",R$1,1)-1)))+VALUE(LEFT(T$1,FIND("-",T$1,1)-1)),AVERAGE(INDEX($S:$S,ROW(S1080)-VALUE(LEFT(T$1,FIND("-",T$1,1)-1))+1):S1080),($S1080*(2/(VALUE(LEFT(T$1,FIND("-",T$1,1)-1))+1)))+(T1079*(1-(2/(VALUE(LEFT(T$1,FIND("-",T$1,1)-1))+1))))))</f>
        <v>3.6187443202152898E-2</v>
      </c>
      <c r="V1080">
        <f t="shared" si="149"/>
        <v>-4.0000000000000036E-2</v>
      </c>
      <c r="W1080">
        <f>IF(ROW($E1080)&lt;=VALUE(LEFT(W$1,FIND("-",W$1,1)-1))+1,0,IF(ROW($E1079)=VALUE(LEFT(W$1,FIND("-",W$1,1)-1))+1,100-100/(1+ABS((SUMIF(INDEX($V:$V,ROW($V1080)-VALUE(LEFT(W$1,FIND("-",W$1,1)-1))+1):$V1080,"&gt;0",INDEX($V:$V,ROW($V1080)-VALUE(LEFT(W$1,FIND("-",W$1,1)-1))+1):$V1080)/COUNTIF(INDEX($V:$V,ROW($V1080)-VALUE(LEFT(W$1,FIND("-",W$1,1)-1))+1):$V1080,"&gt;0"))/(SUMIF(INDEX($V:$V,ROW($V1080)-VALUE(LEFT(W$1,FIND("-",W$1,1)-1))+1):$V1080,"&lt;0",INDEX($V:$V,ROW($V1080)-VALUE(LEFT(W$1,FIND("-",W$1,1)-1))+1):$V1080)/COUNTIF(INDEX($V:$V,ROW($V1080)-VALUE(LEFT(W$1,FIND("-",W$1,1)-1))+1):$V1080,"&lt;0")))),100-100/(1+ABS((SUMIF(INDEX($V:$V,ROW($V1080)-VALUE(LEFT(W$1,FIND("-",W$1,1)-1))+1):$V1080,"&gt;0",INDEX($V:$V,ROW($V1080)-VALUE(LEFT(W$1,FIND("-",W$1,1)-1))+1):$V1080)/VALUE(LEFT(W$1,FIND("-",W$1,1)-1)))/(SUMIF(INDEX($V:$V,ROW($V1080)-VALUE(LEFT(W$1,FIND("-",W$1,1)-1))+1):$V1080,"&lt;0",INDEX($V:$V,ROW($V1080)-VALUE(LEFT(W$1,FIND("-",W$1,1)-1))+1):$V1080)/VALUE(LEFT(W$1,FIND("-",W$1,1)-1)))))))</f>
        <v>60.46511627906979</v>
      </c>
      <c r="Y1080">
        <f>IF(ROW($E1080)&lt;=VALUE(LEFT(Y$1,FIND("-",Y$1,1)-1)),0,MAX(INDEX(C:C,ROW(C1080)-VALUE(LEFT(Y$1,FIND("-",Y$1,1)-1))+1):C1080))</f>
        <v>1.44</v>
      </c>
      <c r="Z1080">
        <f>IF(ROW($E1080)&lt;=VALUE(LEFT(Z$1,FIND("-",Z$1,1)-1)),0,MIN(INDEX(D:D,ROW(D1080)-VALUE(LEFT(Z$1,FIND("-",Z$1,1)-1))+1):D1080))</f>
        <v>1.18</v>
      </c>
      <c r="AA1080">
        <f t="shared" si="153"/>
        <v>30.769230769230795</v>
      </c>
      <c r="AB1080">
        <f>IF(ROW($AA1080)&lt;=VALUE(LEFT(AA$1,FIND("-",AA$1,1)-1))+VALUE(LEFT(AB$1,FIND("-",AB$1,1)-1)-1),0,AVERAGE(INDEX($AA:$AA,ROW($AA1080)-VALUE(LEFT(AB$1,FIND("-",AB$1,1)-1))+1):$AA1080))</f>
        <v>48.528015194681899</v>
      </c>
      <c r="AC1080">
        <f>IF(ROW($AA1080)&lt;=VALUE(LEFT(AA$1,FIND("-",AA$1,1)-1))+VALUE(LEFT(AB$1,FIND("-",AB$1,1)-1)-1)+VALUE(LEFT(AC$1,FIND("-",AC$1,1)-1)-1),0,AVERAGE(INDEX($AB:$AB,ROW($AB1080)-VALUE(LEFT(AC$1,FIND("-",AC$1,1)-1))+1):$AB1080))</f>
        <v>62.011112202683108</v>
      </c>
      <c r="AE1080">
        <f t="shared" si="150"/>
        <v>42163044</v>
      </c>
      <c r="AG1080" t="str">
        <f t="shared" si="152"/>
        <v/>
      </c>
    </row>
    <row r="1081" spans="1:33" x14ac:dyDescent="0.25">
      <c r="A1081" s="6">
        <v>38048</v>
      </c>
      <c r="B1081">
        <v>1.25</v>
      </c>
      <c r="C1081">
        <v>1.3</v>
      </c>
      <c r="D1081">
        <v>1.25</v>
      </c>
      <c r="E1081">
        <v>1.27</v>
      </c>
      <c r="F1081">
        <v>0.73218099999999997</v>
      </c>
      <c r="G1081">
        <v>310900</v>
      </c>
      <c r="I1081" t="str">
        <f t="shared" si="145"/>
        <v>Bearish</v>
      </c>
      <c r="J1081" t="str">
        <f t="shared" si="146"/>
        <v/>
      </c>
      <c r="K1081" t="str">
        <f t="shared" si="147"/>
        <v/>
      </c>
      <c r="M1081" s="11" t="str">
        <f t="shared" si="151"/>
        <v/>
      </c>
      <c r="O1081">
        <f>IF(ROW($E1081)&lt;=VALUE(LEFT(O$1,FIND("-",O$1,1)-1)),0,IF(ROW($E1081)=VALUE(LEFT(O$1,FIND("-",O$1,1)-1))+1,AVERAGE(INDEX($E:$E,ROW($E1081)-VALUE(LEFT(O$1,FIND("-",O$1,1)-1))):$E1081),($E1081*(2/(VALUE(LEFT(O$1,FIND("-",O$1,1)-1))+1)))+(O1080*(1-(2/(VALUE(LEFT(O$1,FIND("-",O$1,1)-1))+1))))))</f>
        <v>1.0621569749068609</v>
      </c>
      <c r="Q1081">
        <f>IF(ROW($E1081)&lt;=VALUE(LEFT(Q$1,FIND("-",Q$1,1)-1)),0,IF(ROW($E1081)=VALUE(LEFT(Q$1,FIND("-",Q$1,1)-1))+1,AVERAGE(INDEX($E:$E,ROW($E1081)-VALUE(LEFT(Q$1,FIND("-",Q$1,1)-1))):$E1081),($E1081*(2/(VALUE(LEFT(Q$1,FIND("-",Q$1,1)-1))+1)))+(Q1080*(1-(2/(VALUE(LEFT(Q$1,FIND("-",Q$1,1)-1))+1))))))</f>
        <v>1.2940490647094816</v>
      </c>
      <c r="R1081">
        <f>IF(ROW($E1081)&lt;=VALUE(LEFT(R$1,FIND("-",R$1,1)-1)),0,IF(ROW($E1081)=VALUE(LEFT(R$1,FIND("-",R$1,1)-1))+1,AVERAGE(INDEX($E:$E,ROW($E1081)-VALUE(LEFT(R$1,FIND("-",R$1,1)-1))):$E1081),($E1081*(2/(VALUE(LEFT(R$1,FIND("-",R$1,1)-1))+1)))+(R1080*(1-(2/(VALUE(LEFT(R$1,FIND("-",R$1,1)-1))+1))))))</f>
        <v>1.2604847591745609</v>
      </c>
      <c r="S1081">
        <f t="shared" si="148"/>
        <v>3.3564305534920624E-2</v>
      </c>
      <c r="T1081">
        <f>IF(ROW($E1081)&lt;=MAX(VALUE(LEFT(Q$1,FIND("-",Q$1,1)-1)),VALUE(LEFT(R$1,FIND("-",R$1,1)-1)))+VALUE(LEFT(T$1,FIND("-",T$1,1)-1))-1,0,IF(ROW($E1081)=MAX(VALUE(LEFT(Q$1,FIND("-",Q$1,1)-1)),VALUE(LEFT(R$1,FIND("-",R$1,1)-1)))+VALUE(LEFT(T$1,FIND("-",T$1,1)-1)),AVERAGE(INDEX($S:$S,ROW(S1081)-VALUE(LEFT(T$1,FIND("-",T$1,1)-1))+1):S1081),($S1081*(2/(VALUE(LEFT(T$1,FIND("-",T$1,1)-1))+1)))+(T1080*(1-(2/(VALUE(LEFT(T$1,FIND("-",T$1,1)-1))+1))))))</f>
        <v>3.5662815668706445E-2</v>
      </c>
      <c r="V1081">
        <f t="shared" si="149"/>
        <v>1.0000000000000009E-2</v>
      </c>
      <c r="W1081">
        <f>IF(ROW($E1081)&lt;=VALUE(LEFT(W$1,FIND("-",W$1,1)-1))+1,0,IF(ROW($E1080)=VALUE(LEFT(W$1,FIND("-",W$1,1)-1))+1,100-100/(1+ABS((SUMIF(INDEX($V:$V,ROW($V1081)-VALUE(LEFT(W$1,FIND("-",W$1,1)-1))+1):$V1081,"&gt;0",INDEX($V:$V,ROW($V1081)-VALUE(LEFT(W$1,FIND("-",W$1,1)-1))+1):$V1081)/COUNTIF(INDEX($V:$V,ROW($V1081)-VALUE(LEFT(W$1,FIND("-",W$1,1)-1))+1):$V1081,"&gt;0"))/(SUMIF(INDEX($V:$V,ROW($V1081)-VALUE(LEFT(W$1,FIND("-",W$1,1)-1))+1):$V1081,"&lt;0",INDEX($V:$V,ROW($V1081)-VALUE(LEFT(W$1,FIND("-",W$1,1)-1))+1):$V1081)/COUNTIF(INDEX($V:$V,ROW($V1081)-VALUE(LEFT(W$1,FIND("-",W$1,1)-1))+1):$V1081,"&lt;0")))),100-100/(1+ABS((SUMIF(INDEX($V:$V,ROW($V1081)-VALUE(LEFT(W$1,FIND("-",W$1,1)-1))+1):$V1081,"&gt;0",INDEX($V:$V,ROW($V1081)-VALUE(LEFT(W$1,FIND("-",W$1,1)-1))+1):$V1081)/VALUE(LEFT(W$1,FIND("-",W$1,1)-1)))/(SUMIF(INDEX($V:$V,ROW($V1081)-VALUE(LEFT(W$1,FIND("-",W$1,1)-1))+1):$V1081,"&lt;0",INDEX($V:$V,ROW($V1081)-VALUE(LEFT(W$1,FIND("-",W$1,1)-1))+1):$V1081)/VALUE(LEFT(W$1,FIND("-",W$1,1)-1)))))))</f>
        <v>59.52380952380954</v>
      </c>
      <c r="Y1081">
        <f>IF(ROW($E1081)&lt;=VALUE(LEFT(Y$1,FIND("-",Y$1,1)-1)),0,MAX(INDEX(C:C,ROW(C1081)-VALUE(LEFT(Y$1,FIND("-",Y$1,1)-1))+1):C1081))</f>
        <v>1.44</v>
      </c>
      <c r="Z1081">
        <f>IF(ROW($E1081)&lt;=VALUE(LEFT(Z$1,FIND("-",Z$1,1)-1)),0,MIN(INDEX(D:D,ROW(D1081)-VALUE(LEFT(Z$1,FIND("-",Z$1,1)-1))+1):D1081))</f>
        <v>1.18</v>
      </c>
      <c r="AA1081">
        <f t="shared" si="153"/>
        <v>34.615384615384642</v>
      </c>
      <c r="AB1081">
        <f>IF(ROW($AA1081)&lt;=VALUE(LEFT(AA$1,FIND("-",AA$1,1)-1))+VALUE(LEFT(AB$1,FIND("-",AB$1,1)-1)-1),0,AVERAGE(INDEX($AA:$AA,ROW($AA1081)-VALUE(LEFT(AB$1,FIND("-",AB$1,1)-1))+1):$AA1081))</f>
        <v>37.844254510921211</v>
      </c>
      <c r="AC1081">
        <f>IF(ROW($AA1081)&lt;=VALUE(LEFT(AA$1,FIND("-",AA$1,1)-1))+VALUE(LEFT(AB$1,FIND("-",AB$1,1)-1)-1)+VALUE(LEFT(AC$1,FIND("-",AC$1,1)-1)-1),0,AVERAGE(INDEX($AB:$AB,ROW($AB1081)-VALUE(LEFT(AC$1,FIND("-",AC$1,1)-1))+1):$AB1081))</f>
        <v>50.360218751023382</v>
      </c>
      <c r="AE1081">
        <f t="shared" si="150"/>
        <v>42473944</v>
      </c>
      <c r="AG1081" t="str">
        <f t="shared" si="152"/>
        <v/>
      </c>
    </row>
    <row r="1082" spans="1:33" x14ac:dyDescent="0.25">
      <c r="A1082" s="6">
        <v>38049</v>
      </c>
      <c r="B1082">
        <v>1.28</v>
      </c>
      <c r="C1082">
        <v>1.28</v>
      </c>
      <c r="D1082">
        <v>1.23</v>
      </c>
      <c r="E1082">
        <v>1.24</v>
      </c>
      <c r="F1082">
        <v>0.71488600000000002</v>
      </c>
      <c r="G1082">
        <v>1270200</v>
      </c>
      <c r="I1082" t="str">
        <f t="shared" si="145"/>
        <v/>
      </c>
      <c r="J1082" t="str">
        <f t="shared" si="146"/>
        <v/>
      </c>
      <c r="K1082" t="str">
        <f t="shared" si="147"/>
        <v/>
      </c>
      <c r="M1082" s="11" t="str">
        <f t="shared" si="151"/>
        <v/>
      </c>
      <c r="O1082">
        <f>IF(ROW($E1082)&lt;=VALUE(LEFT(O$1,FIND("-",O$1,1)-1)),0,IF(ROW($E1082)=VALUE(LEFT(O$1,FIND("-",O$1,1)-1))+1,AVERAGE(INDEX($E:$E,ROW($E1082)-VALUE(LEFT(O$1,FIND("-",O$1,1)-1))):$E1082),($E1082*(2/(VALUE(LEFT(O$1,FIND("-",O$1,1)-1))+1)))+(O1081*(1-(2/(VALUE(LEFT(O$1,FIND("-",O$1,1)-1))+1))))))</f>
        <v>1.0639265572460961</v>
      </c>
      <c r="Q1082">
        <f>IF(ROW($E1082)&lt;=VALUE(LEFT(Q$1,FIND("-",Q$1,1)-1)),0,IF(ROW($E1082)=VALUE(LEFT(Q$1,FIND("-",Q$1,1)-1))+1,AVERAGE(INDEX($E:$E,ROW($E1082)-VALUE(LEFT(Q$1,FIND("-",Q$1,1)-1))):$E1082),($E1082*(2/(VALUE(LEFT(Q$1,FIND("-",Q$1,1)-1))+1)))+(Q1081*(1-(2/(VALUE(LEFT(Q$1,FIND("-",Q$1,1)-1))+1))))))</f>
        <v>1.2857338239849458</v>
      </c>
      <c r="R1082">
        <f>IF(ROW($E1082)&lt;=VALUE(LEFT(R$1,FIND("-",R$1,1)-1)),0,IF(ROW($E1082)=VALUE(LEFT(R$1,FIND("-",R$1,1)-1))+1,AVERAGE(INDEX($E:$E,ROW($E1082)-VALUE(LEFT(R$1,FIND("-",R$1,1)-1))):$E1082),($E1082*(2/(VALUE(LEFT(R$1,FIND("-",R$1,1)-1))+1)))+(R1081*(1-(2/(VALUE(LEFT(R$1,FIND("-",R$1,1)-1))+1))))))</f>
        <v>1.258967369606075</v>
      </c>
      <c r="S1082">
        <f t="shared" si="148"/>
        <v>2.6766454378870819E-2</v>
      </c>
      <c r="T1082">
        <f>IF(ROW($E1082)&lt;=MAX(VALUE(LEFT(Q$1,FIND("-",Q$1,1)-1)),VALUE(LEFT(R$1,FIND("-",R$1,1)-1)))+VALUE(LEFT(T$1,FIND("-",T$1,1)-1))-1,0,IF(ROW($E1082)=MAX(VALUE(LEFT(Q$1,FIND("-",Q$1,1)-1)),VALUE(LEFT(R$1,FIND("-",R$1,1)-1)))+VALUE(LEFT(T$1,FIND("-",T$1,1)-1)),AVERAGE(INDEX($S:$S,ROW(S1082)-VALUE(LEFT(T$1,FIND("-",T$1,1)-1))+1):S1082),($S1082*(2/(VALUE(LEFT(T$1,FIND("-",T$1,1)-1))+1)))+(T1081*(1-(2/(VALUE(LEFT(T$1,FIND("-",T$1,1)-1))+1))))))</f>
        <v>3.388354341073932E-2</v>
      </c>
      <c r="V1082">
        <f t="shared" si="149"/>
        <v>-3.0000000000000027E-2</v>
      </c>
      <c r="W1082">
        <f>IF(ROW($E1082)&lt;=VALUE(LEFT(W$1,FIND("-",W$1,1)-1))+1,0,IF(ROW($E1081)=VALUE(LEFT(W$1,FIND("-",W$1,1)-1))+1,100-100/(1+ABS((SUMIF(INDEX($V:$V,ROW($V1082)-VALUE(LEFT(W$1,FIND("-",W$1,1)-1))+1):$V1082,"&gt;0",INDEX($V:$V,ROW($V1082)-VALUE(LEFT(W$1,FIND("-",W$1,1)-1))+1):$V1082)/COUNTIF(INDEX($V:$V,ROW($V1082)-VALUE(LEFT(W$1,FIND("-",W$1,1)-1))+1):$V1082,"&gt;0"))/(SUMIF(INDEX($V:$V,ROW($V1082)-VALUE(LEFT(W$1,FIND("-",W$1,1)-1))+1):$V1082,"&lt;0",INDEX($V:$V,ROW($V1082)-VALUE(LEFT(W$1,FIND("-",W$1,1)-1))+1):$V1082)/COUNTIF(INDEX($V:$V,ROW($V1082)-VALUE(LEFT(W$1,FIND("-",W$1,1)-1))+1):$V1082,"&lt;0")))),100-100/(1+ABS((SUMIF(INDEX($V:$V,ROW($V1082)-VALUE(LEFT(W$1,FIND("-",W$1,1)-1))+1):$V1082,"&gt;0",INDEX($V:$V,ROW($V1082)-VALUE(LEFT(W$1,FIND("-",W$1,1)-1))+1):$V1082)/VALUE(LEFT(W$1,FIND("-",W$1,1)-1)))/(SUMIF(INDEX($V:$V,ROW($V1082)-VALUE(LEFT(W$1,FIND("-",W$1,1)-1))+1):$V1082,"&lt;0",INDEX($V:$V,ROW($V1082)-VALUE(LEFT(W$1,FIND("-",W$1,1)-1))+1):$V1082)/VALUE(LEFT(W$1,FIND("-",W$1,1)-1)))))))</f>
        <v>54.545454545454547</v>
      </c>
      <c r="Y1082">
        <f>IF(ROW($E1082)&lt;=VALUE(LEFT(Y$1,FIND("-",Y$1,1)-1)),0,MAX(INDEX(C:C,ROW(C1082)-VALUE(LEFT(Y$1,FIND("-",Y$1,1)-1))+1):C1082))</f>
        <v>1.44</v>
      </c>
      <c r="Z1082">
        <f>IF(ROW($E1082)&lt;=VALUE(LEFT(Z$1,FIND("-",Z$1,1)-1)),0,MIN(INDEX(D:D,ROW(D1082)-VALUE(LEFT(Z$1,FIND("-",Z$1,1)-1))+1):D1082))</f>
        <v>1.18</v>
      </c>
      <c r="AA1082">
        <f t="shared" si="153"/>
        <v>23.076923076923098</v>
      </c>
      <c r="AB1082">
        <f>IF(ROW($AA1082)&lt;=VALUE(LEFT(AA$1,FIND("-",AA$1,1)-1))+VALUE(LEFT(AB$1,FIND("-",AB$1,1)-1)-1),0,AVERAGE(INDEX($AA:$AA,ROW($AA1082)-VALUE(LEFT(AB$1,FIND("-",AB$1,1)-1))+1):$AA1082))</f>
        <v>29.487179487179514</v>
      </c>
      <c r="AC1082">
        <f>IF(ROW($AA1082)&lt;=VALUE(LEFT(AA$1,FIND("-",AA$1,1)-1))+VALUE(LEFT(AB$1,FIND("-",AB$1,1)-1)-1)+VALUE(LEFT(AC$1,FIND("-",AC$1,1)-1)-1),0,AVERAGE(INDEX($AB:$AB,ROW($AB1082)-VALUE(LEFT(AC$1,FIND("-",AC$1,1)-1))+1):$AB1082))</f>
        <v>38.619816397594214</v>
      </c>
      <c r="AE1082">
        <f t="shared" si="150"/>
        <v>41203744</v>
      </c>
      <c r="AG1082" t="str">
        <f t="shared" si="152"/>
        <v/>
      </c>
    </row>
    <row r="1083" spans="1:33" x14ac:dyDescent="0.25">
      <c r="A1083" s="6">
        <v>38050</v>
      </c>
      <c r="B1083">
        <v>1.23</v>
      </c>
      <c r="C1083">
        <v>1.26</v>
      </c>
      <c r="D1083">
        <v>1.22</v>
      </c>
      <c r="E1083">
        <v>1.25</v>
      </c>
      <c r="F1083">
        <v>0.72065100000000004</v>
      </c>
      <c r="G1083">
        <v>203300</v>
      </c>
      <c r="I1083" t="str">
        <f t="shared" ref="I1083:I1146" si="154">IF(AND(T1083&gt;=S1083,T1082&lt;S1082),"Bearish",IF(AND(T1083&lt;S1083,T1082&gt;=S1082),"Bullish",""))</f>
        <v/>
      </c>
      <c r="J1083" t="str">
        <f t="shared" ref="J1083:J1146" si="155">IF(W1083&gt;70,"Overbought",IF(W1083&lt;30,"Oversold",""))</f>
        <v/>
      </c>
      <c r="K1083" t="str">
        <f t="shared" ref="K1083:K1146" si="156">IF(AND(AC1083&lt;20,AC1083&gt;AB1083),"Oversold Above %D",IF(AND(AC1083&lt;20,AC1083&lt;=AB1083),"Oversold Below %D",IF(AND(AC1083&gt;80,AC1083&lt;AB1083),"Overbought Below %D",IF(AND(AC1083&gt;80,AC1083&gt;=AB1083),"Overbought Above %D",IF(AND(AC1083&gt;=20,LEFT(K1082,5)="Overs"),"Buy",IF(AND(AC1083&lt;=80,LEFT(K1082,5)="Overb"),"Sell",""))))))</f>
        <v/>
      </c>
      <c r="M1083" s="11" t="str">
        <f t="shared" si="151"/>
        <v/>
      </c>
      <c r="O1083">
        <f>IF(ROW($E1083)&lt;=VALUE(LEFT(O$1,FIND("-",O$1,1)-1)),0,IF(ROW($E1083)=VALUE(LEFT(O$1,FIND("-",O$1,1)-1))+1,AVERAGE(INDEX($E:$E,ROW($E1083)-VALUE(LEFT(O$1,FIND("-",O$1,1)-1))):$E1083),($E1083*(2/(VALUE(LEFT(O$1,FIND("-",O$1,1)-1))+1)))+(O1082*(1-(2/(VALUE(LEFT(O$1,FIND("-",O$1,1)-1))+1))))))</f>
        <v>1.0657780342884235</v>
      </c>
      <c r="Q1083">
        <f>IF(ROW($E1083)&lt;=VALUE(LEFT(Q$1,FIND("-",Q$1,1)-1)),0,IF(ROW($E1083)=VALUE(LEFT(Q$1,FIND("-",Q$1,1)-1))+1,AVERAGE(INDEX($E:$E,ROW($E1083)-VALUE(LEFT(Q$1,FIND("-",Q$1,1)-1))):$E1083),($E1083*(2/(VALUE(LEFT(Q$1,FIND("-",Q$1,1)-1))+1)))+(Q1082*(1-(2/(VALUE(LEFT(Q$1,FIND("-",Q$1,1)-1))+1))))))</f>
        <v>1.2802363126026464</v>
      </c>
      <c r="R1083">
        <f>IF(ROW($E1083)&lt;=VALUE(LEFT(R$1,FIND("-",R$1,1)-1)),0,IF(ROW($E1083)=VALUE(LEFT(R$1,FIND("-",R$1,1)-1))+1,AVERAGE(INDEX($E:$E,ROW($E1083)-VALUE(LEFT(R$1,FIND("-",R$1,1)-1))):$E1083),($E1083*(2/(VALUE(LEFT(R$1,FIND("-",R$1,1)-1))+1)))+(R1082*(1-(2/(VALUE(LEFT(R$1,FIND("-",R$1,1)-1))+1))))))</f>
        <v>1.2583031200056249</v>
      </c>
      <c r="S1083">
        <f t="shared" ref="S1083:S1146" si="157">IF(ROW($E1083)&lt;=MAX(VALUE(LEFT(Q$1,FIND("-",Q$1,1)-1)),VALUE(LEFT(R$1,FIND("-",R$1,1)-1))),0,Q1083-R1083)</f>
        <v>2.1933192597021423E-2</v>
      </c>
      <c r="T1083">
        <f>IF(ROW($E1083)&lt;=MAX(VALUE(LEFT(Q$1,FIND("-",Q$1,1)-1)),VALUE(LEFT(R$1,FIND("-",R$1,1)-1)))+VALUE(LEFT(T$1,FIND("-",T$1,1)-1))-1,0,IF(ROW($E1083)=MAX(VALUE(LEFT(Q$1,FIND("-",Q$1,1)-1)),VALUE(LEFT(R$1,FIND("-",R$1,1)-1)))+VALUE(LEFT(T$1,FIND("-",T$1,1)-1)),AVERAGE(INDEX($S:$S,ROW(S1083)-VALUE(LEFT(T$1,FIND("-",T$1,1)-1))+1):S1083),($S1083*(2/(VALUE(LEFT(T$1,FIND("-",T$1,1)-1))+1)))+(T1082*(1-(2/(VALUE(LEFT(T$1,FIND("-",T$1,1)-1))+1))))))</f>
        <v>3.1493473247995743E-2</v>
      </c>
      <c r="V1083">
        <f t="shared" ref="V1083:V1146" si="158">IFERROR(1*(E1083-E1082),"")</f>
        <v>1.0000000000000009E-2</v>
      </c>
      <c r="W1083">
        <f>IF(ROW($E1083)&lt;=VALUE(LEFT(W$1,FIND("-",W$1,1)-1))+1,0,IF(ROW($E1082)=VALUE(LEFT(W$1,FIND("-",W$1,1)-1))+1,100-100/(1+ABS((SUMIF(INDEX($V:$V,ROW($V1083)-VALUE(LEFT(W$1,FIND("-",W$1,1)-1))+1):$V1083,"&gt;0",INDEX($V:$V,ROW($V1083)-VALUE(LEFT(W$1,FIND("-",W$1,1)-1))+1):$V1083)/COUNTIF(INDEX($V:$V,ROW($V1083)-VALUE(LEFT(W$1,FIND("-",W$1,1)-1))+1):$V1083,"&gt;0"))/(SUMIF(INDEX($V:$V,ROW($V1083)-VALUE(LEFT(W$1,FIND("-",W$1,1)-1))+1):$V1083,"&lt;0",INDEX($V:$V,ROW($V1083)-VALUE(LEFT(W$1,FIND("-",W$1,1)-1))+1):$V1083)/COUNTIF(INDEX($V:$V,ROW($V1083)-VALUE(LEFT(W$1,FIND("-",W$1,1)-1))+1):$V1083,"&lt;0")))),100-100/(1+ABS((SUMIF(INDEX($V:$V,ROW($V1083)-VALUE(LEFT(W$1,FIND("-",W$1,1)-1))+1):$V1083,"&gt;0",INDEX($V:$V,ROW($V1083)-VALUE(LEFT(W$1,FIND("-",W$1,1)-1))+1):$V1083)/VALUE(LEFT(W$1,FIND("-",W$1,1)-1)))/(SUMIF(INDEX($V:$V,ROW($V1083)-VALUE(LEFT(W$1,FIND("-",W$1,1)-1))+1):$V1083,"&lt;0",INDEX($V:$V,ROW($V1083)-VALUE(LEFT(W$1,FIND("-",W$1,1)-1))+1):$V1083)/VALUE(LEFT(W$1,FIND("-",W$1,1)-1)))))))</f>
        <v>55.555555555555571</v>
      </c>
      <c r="Y1083">
        <f>IF(ROW($E1083)&lt;=VALUE(LEFT(Y$1,FIND("-",Y$1,1)-1)),0,MAX(INDEX(C:C,ROW(C1083)-VALUE(LEFT(Y$1,FIND("-",Y$1,1)-1))+1):C1083))</f>
        <v>1.44</v>
      </c>
      <c r="Z1083">
        <f>IF(ROW($E1083)&lt;=VALUE(LEFT(Z$1,FIND("-",Z$1,1)-1)),0,MIN(INDEX(D:D,ROW(D1083)-VALUE(LEFT(Z$1,FIND("-",Z$1,1)-1))+1):D1083))</f>
        <v>1.19</v>
      </c>
      <c r="AA1083">
        <f t="shared" si="153"/>
        <v>24.000000000000021</v>
      </c>
      <c r="AB1083">
        <f>IF(ROW($AA1083)&lt;=VALUE(LEFT(AA$1,FIND("-",AA$1,1)-1))+VALUE(LEFT(AB$1,FIND("-",AB$1,1)-1)-1),0,AVERAGE(INDEX($AA:$AA,ROW($AA1083)-VALUE(LEFT(AB$1,FIND("-",AB$1,1)-1))+1):$AA1083))</f>
        <v>27.230769230769255</v>
      </c>
      <c r="AC1083">
        <f>IF(ROW($AA1083)&lt;=VALUE(LEFT(AA$1,FIND("-",AA$1,1)-1))+VALUE(LEFT(AB$1,FIND("-",AB$1,1)-1)-1)+VALUE(LEFT(AC$1,FIND("-",AC$1,1)-1)-1),0,AVERAGE(INDEX($AB:$AB,ROW($AB1083)-VALUE(LEFT(AC$1,FIND("-",AC$1,1)-1))+1):$AB1083))</f>
        <v>31.520734409623326</v>
      </c>
      <c r="AE1083">
        <f t="shared" ref="AE1083:AE1146" si="159">IFERROR(IF($E1083=$E1082,AE1082,IF($E1083&gt;$E1082,AE1082+$G1083,IF($E1083&lt;$E1082,AE1082-$G1083,""))),"")</f>
        <v>41407044</v>
      </c>
      <c r="AG1083" t="str">
        <f t="shared" si="152"/>
        <v/>
      </c>
    </row>
    <row r="1084" spans="1:33" x14ac:dyDescent="0.25">
      <c r="A1084" s="6">
        <v>38051</v>
      </c>
      <c r="B1084">
        <v>1.25</v>
      </c>
      <c r="C1084">
        <v>1.26</v>
      </c>
      <c r="D1084">
        <v>1.21</v>
      </c>
      <c r="E1084">
        <v>1.21</v>
      </c>
      <c r="F1084">
        <v>0.69759000000000004</v>
      </c>
      <c r="G1084">
        <v>232100</v>
      </c>
      <c r="I1084" t="str">
        <f t="shared" si="154"/>
        <v/>
      </c>
      <c r="J1084" t="str">
        <f t="shared" si="155"/>
        <v/>
      </c>
      <c r="K1084" t="str">
        <f t="shared" si="156"/>
        <v/>
      </c>
      <c r="M1084" s="11" t="str">
        <f t="shared" si="151"/>
        <v/>
      </c>
      <c r="O1084">
        <f>IF(ROW($E1084)&lt;=VALUE(LEFT(O$1,FIND("-",O$1,1)-1)),0,IF(ROW($E1084)=VALUE(LEFT(O$1,FIND("-",O$1,1)-1))+1,AVERAGE(INDEX($E:$E,ROW($E1084)-VALUE(LEFT(O$1,FIND("-",O$1,1)-1))):$E1084),($E1084*(2/(VALUE(LEFT(O$1,FIND("-",O$1,1)-1))+1)))+(O1083*(1-(2/(VALUE(LEFT(O$1,FIND("-",O$1,1)-1))+1))))))</f>
        <v>1.0672130787233647</v>
      </c>
      <c r="Q1084">
        <f>IF(ROW($E1084)&lt;=VALUE(LEFT(Q$1,FIND("-",Q$1,1)-1)),0,IF(ROW($E1084)=VALUE(LEFT(Q$1,FIND("-",Q$1,1)-1))+1,AVERAGE(INDEX($E:$E,ROW($E1084)-VALUE(LEFT(Q$1,FIND("-",Q$1,1)-1))):$E1084),($E1084*(2/(VALUE(LEFT(Q$1,FIND("-",Q$1,1)-1))+1)))+(Q1083*(1-(2/(VALUE(LEFT(Q$1,FIND("-",Q$1,1)-1))+1))))))</f>
        <v>1.269430726048393</v>
      </c>
      <c r="R1084">
        <f>IF(ROW($E1084)&lt;=VALUE(LEFT(R$1,FIND("-",R$1,1)-1)),0,IF(ROW($E1084)=VALUE(LEFT(R$1,FIND("-",R$1,1)-1))+1,AVERAGE(INDEX($E:$E,ROW($E1084)-VALUE(LEFT(R$1,FIND("-",R$1,1)-1))):$E1084),($E1084*(2/(VALUE(LEFT(R$1,FIND("-",R$1,1)-1))+1)))+(R1083*(1-(2/(VALUE(LEFT(R$1,FIND("-",R$1,1)-1))+1))))))</f>
        <v>1.2547251111163196</v>
      </c>
      <c r="S1084">
        <f t="shared" si="157"/>
        <v>1.4705614932073452E-2</v>
      </c>
      <c r="T1084">
        <f>IF(ROW($E1084)&lt;=MAX(VALUE(LEFT(Q$1,FIND("-",Q$1,1)-1)),VALUE(LEFT(R$1,FIND("-",R$1,1)-1)))+VALUE(LEFT(T$1,FIND("-",T$1,1)-1))-1,0,IF(ROW($E1084)=MAX(VALUE(LEFT(Q$1,FIND("-",Q$1,1)-1)),VALUE(LEFT(R$1,FIND("-",R$1,1)-1)))+VALUE(LEFT(T$1,FIND("-",T$1,1)-1)),AVERAGE(INDEX($S:$S,ROW(S1084)-VALUE(LEFT(T$1,FIND("-",T$1,1)-1))+1):S1084),($S1084*(2/(VALUE(LEFT(T$1,FIND("-",T$1,1)-1))+1)))+(T1083*(1-(2/(VALUE(LEFT(T$1,FIND("-",T$1,1)-1))+1))))))</f>
        <v>2.8135901584811288E-2</v>
      </c>
      <c r="V1084">
        <f t="shared" si="158"/>
        <v>-4.0000000000000036E-2</v>
      </c>
      <c r="W1084">
        <f>IF(ROW($E1084)&lt;=VALUE(LEFT(W$1,FIND("-",W$1,1)-1))+1,0,IF(ROW($E1083)=VALUE(LEFT(W$1,FIND("-",W$1,1)-1))+1,100-100/(1+ABS((SUMIF(INDEX($V:$V,ROW($V1084)-VALUE(LEFT(W$1,FIND("-",W$1,1)-1))+1):$V1084,"&gt;0",INDEX($V:$V,ROW($V1084)-VALUE(LEFT(W$1,FIND("-",W$1,1)-1))+1):$V1084)/COUNTIF(INDEX($V:$V,ROW($V1084)-VALUE(LEFT(W$1,FIND("-",W$1,1)-1))+1):$V1084,"&gt;0"))/(SUMIF(INDEX($V:$V,ROW($V1084)-VALUE(LEFT(W$1,FIND("-",W$1,1)-1))+1):$V1084,"&lt;0",INDEX($V:$V,ROW($V1084)-VALUE(LEFT(W$1,FIND("-",W$1,1)-1))+1):$V1084)/COUNTIF(INDEX($V:$V,ROW($V1084)-VALUE(LEFT(W$1,FIND("-",W$1,1)-1))+1):$V1084,"&lt;0")))),100-100/(1+ABS((SUMIF(INDEX($V:$V,ROW($V1084)-VALUE(LEFT(W$1,FIND("-",W$1,1)-1))+1):$V1084,"&gt;0",INDEX($V:$V,ROW($V1084)-VALUE(LEFT(W$1,FIND("-",W$1,1)-1))+1):$V1084)/VALUE(LEFT(W$1,FIND("-",W$1,1)-1)))/(SUMIF(INDEX($V:$V,ROW($V1084)-VALUE(LEFT(W$1,FIND("-",W$1,1)-1))+1):$V1084,"&lt;0",INDEX($V:$V,ROW($V1084)-VALUE(LEFT(W$1,FIND("-",W$1,1)-1))+1):$V1084)/VALUE(LEFT(W$1,FIND("-",W$1,1)-1)))))))</f>
        <v>48.936170212765951</v>
      </c>
      <c r="Y1084">
        <f>IF(ROW($E1084)&lt;=VALUE(LEFT(Y$1,FIND("-",Y$1,1)-1)),0,MAX(INDEX(C:C,ROW(C1084)-VALUE(LEFT(Y$1,FIND("-",Y$1,1)-1))+1):C1084))</f>
        <v>1.44</v>
      </c>
      <c r="Z1084">
        <f>IF(ROW($E1084)&lt;=VALUE(LEFT(Z$1,FIND("-",Z$1,1)-1)),0,MIN(INDEX(D:D,ROW(D1084)-VALUE(LEFT(Z$1,FIND("-",Z$1,1)-1))+1):D1084))</f>
        <v>1.21</v>
      </c>
      <c r="AA1084">
        <f t="shared" si="153"/>
        <v>0</v>
      </c>
      <c r="AB1084">
        <f>IF(ROW($AA1084)&lt;=VALUE(LEFT(AA$1,FIND("-",AA$1,1)-1))+VALUE(LEFT(AB$1,FIND("-",AB$1,1)-1)-1),0,AVERAGE(INDEX($AA:$AA,ROW($AA1084)-VALUE(LEFT(AB$1,FIND("-",AB$1,1)-1))+1):$AA1084))</f>
        <v>15.692307692307708</v>
      </c>
      <c r="AC1084">
        <f>IF(ROW($AA1084)&lt;=VALUE(LEFT(AA$1,FIND("-",AA$1,1)-1))+VALUE(LEFT(AB$1,FIND("-",AB$1,1)-1)-1)+VALUE(LEFT(AC$1,FIND("-",AC$1,1)-1)-1),0,AVERAGE(INDEX($AB:$AB,ROW($AB1084)-VALUE(LEFT(AC$1,FIND("-",AC$1,1)-1))+1):$AB1084))</f>
        <v>24.136752136752161</v>
      </c>
      <c r="AE1084">
        <f t="shared" si="159"/>
        <v>41174944</v>
      </c>
      <c r="AG1084" t="str">
        <f t="shared" si="152"/>
        <v/>
      </c>
    </row>
    <row r="1085" spans="1:33" x14ac:dyDescent="0.25">
      <c r="A1085" s="6">
        <v>38054</v>
      </c>
      <c r="B1085">
        <v>1.25</v>
      </c>
      <c r="C1085">
        <v>1.25</v>
      </c>
      <c r="D1085">
        <v>1.21</v>
      </c>
      <c r="E1085">
        <v>1.23</v>
      </c>
      <c r="F1085">
        <v>0.709121</v>
      </c>
      <c r="G1085">
        <v>47600</v>
      </c>
      <c r="I1085" t="str">
        <f t="shared" si="154"/>
        <v/>
      </c>
      <c r="J1085" t="str">
        <f t="shared" si="155"/>
        <v/>
      </c>
      <c r="K1085" t="str">
        <f t="shared" si="156"/>
        <v>Oversold Above %D</v>
      </c>
      <c r="M1085" s="11" t="str">
        <f t="shared" si="151"/>
        <v/>
      </c>
      <c r="O1085">
        <f>IF(ROW($E1085)&lt;=VALUE(LEFT(O$1,FIND("-",O$1,1)-1)),0,IF(ROW($E1085)=VALUE(LEFT(O$1,FIND("-",O$1,1)-1))+1,AVERAGE(INDEX($E:$E,ROW($E1085)-VALUE(LEFT(O$1,FIND("-",O$1,1)-1))):$E1085),($E1085*(2/(VALUE(LEFT(O$1,FIND("-",O$1,1)-1))+1)))+(O1084*(1-(2/(VALUE(LEFT(O$1,FIND("-",O$1,1)-1))+1))))))</f>
        <v>1.0688328490843262</v>
      </c>
      <c r="Q1085">
        <f>IF(ROW($E1085)&lt;=VALUE(LEFT(Q$1,FIND("-",Q$1,1)-1)),0,IF(ROW($E1085)=VALUE(LEFT(Q$1,FIND("-",Q$1,1)-1))+1,AVERAGE(INDEX($E:$E,ROW($E1085)-VALUE(LEFT(Q$1,FIND("-",Q$1,1)-1))):$E1085),($E1085*(2/(VALUE(LEFT(Q$1,FIND("-",Q$1,1)-1))+1)))+(Q1084*(1-(2/(VALUE(LEFT(Q$1,FIND("-",Q$1,1)-1))+1))))))</f>
        <v>1.2633644605024865</v>
      </c>
      <c r="R1085">
        <f>IF(ROW($E1085)&lt;=VALUE(LEFT(R$1,FIND("-",R$1,1)-1)),0,IF(ROW($E1085)=VALUE(LEFT(R$1,FIND("-",R$1,1)-1))+1,AVERAGE(INDEX($E:$E,ROW($E1085)-VALUE(LEFT(R$1,FIND("-",R$1,1)-1))):$E1085),($E1085*(2/(VALUE(LEFT(R$1,FIND("-",R$1,1)-1))+1)))+(R1084*(1-(2/(VALUE(LEFT(R$1,FIND("-",R$1,1)-1))+1))))))</f>
        <v>1.2528936214039996</v>
      </c>
      <c r="S1085">
        <f t="shared" si="157"/>
        <v>1.0470839098486895E-2</v>
      </c>
      <c r="T1085">
        <f>IF(ROW($E1085)&lt;=MAX(VALUE(LEFT(Q$1,FIND("-",Q$1,1)-1)),VALUE(LEFT(R$1,FIND("-",R$1,1)-1)))+VALUE(LEFT(T$1,FIND("-",T$1,1)-1))-1,0,IF(ROW($E1085)=MAX(VALUE(LEFT(Q$1,FIND("-",Q$1,1)-1)),VALUE(LEFT(R$1,FIND("-",R$1,1)-1)))+VALUE(LEFT(T$1,FIND("-",T$1,1)-1)),AVERAGE(INDEX($S:$S,ROW(S1085)-VALUE(LEFT(T$1,FIND("-",T$1,1)-1))+1):S1085),($S1085*(2/(VALUE(LEFT(T$1,FIND("-",T$1,1)-1))+1)))+(T1084*(1-(2/(VALUE(LEFT(T$1,FIND("-",T$1,1)-1))+1))))))</f>
        <v>2.460288908754641E-2</v>
      </c>
      <c r="V1085">
        <f t="shared" si="158"/>
        <v>2.0000000000000018E-2</v>
      </c>
      <c r="W1085">
        <f>IF(ROW($E1085)&lt;=VALUE(LEFT(W$1,FIND("-",W$1,1)-1))+1,0,IF(ROW($E1084)=VALUE(LEFT(W$1,FIND("-",W$1,1)-1))+1,100-100/(1+ABS((SUMIF(INDEX($V:$V,ROW($V1085)-VALUE(LEFT(W$1,FIND("-",W$1,1)-1))+1):$V1085,"&gt;0",INDEX($V:$V,ROW($V1085)-VALUE(LEFT(W$1,FIND("-",W$1,1)-1))+1):$V1085)/COUNTIF(INDEX($V:$V,ROW($V1085)-VALUE(LEFT(W$1,FIND("-",W$1,1)-1))+1):$V1085,"&gt;0"))/(SUMIF(INDEX($V:$V,ROW($V1085)-VALUE(LEFT(W$1,FIND("-",W$1,1)-1))+1):$V1085,"&lt;0",INDEX($V:$V,ROW($V1085)-VALUE(LEFT(W$1,FIND("-",W$1,1)-1))+1):$V1085)/COUNTIF(INDEX($V:$V,ROW($V1085)-VALUE(LEFT(W$1,FIND("-",W$1,1)-1))+1):$V1085,"&lt;0")))),100-100/(1+ABS((SUMIF(INDEX($V:$V,ROW($V1085)-VALUE(LEFT(W$1,FIND("-",W$1,1)-1))+1):$V1085,"&gt;0",INDEX($V:$V,ROW($V1085)-VALUE(LEFT(W$1,FIND("-",W$1,1)-1))+1):$V1085)/VALUE(LEFT(W$1,FIND("-",W$1,1)-1)))/(SUMIF(INDEX($V:$V,ROW($V1085)-VALUE(LEFT(W$1,FIND("-",W$1,1)-1))+1):$V1085,"&lt;0",INDEX($V:$V,ROW($V1085)-VALUE(LEFT(W$1,FIND("-",W$1,1)-1))+1):$V1085)/VALUE(LEFT(W$1,FIND("-",W$1,1)-1)))))))</f>
        <v>48.936170212765951</v>
      </c>
      <c r="Y1085">
        <f>IF(ROW($E1085)&lt;=VALUE(LEFT(Y$1,FIND("-",Y$1,1)-1)),0,MAX(INDEX(C:C,ROW(C1085)-VALUE(LEFT(Y$1,FIND("-",Y$1,1)-1))+1):C1085))</f>
        <v>1.44</v>
      </c>
      <c r="Z1085">
        <f>IF(ROW($E1085)&lt;=VALUE(LEFT(Z$1,FIND("-",Z$1,1)-1)),0,MIN(INDEX(D:D,ROW(D1085)-VALUE(LEFT(Z$1,FIND("-",Z$1,1)-1))+1):D1085))</f>
        <v>1.21</v>
      </c>
      <c r="AA1085">
        <f t="shared" si="153"/>
        <v>8.6956521739130519</v>
      </c>
      <c r="AB1085">
        <f>IF(ROW($AA1085)&lt;=VALUE(LEFT(AA$1,FIND("-",AA$1,1)-1))+VALUE(LEFT(AB$1,FIND("-",AB$1,1)-1)-1),0,AVERAGE(INDEX($AA:$AA,ROW($AA1085)-VALUE(LEFT(AB$1,FIND("-",AB$1,1)-1))+1):$AA1085))</f>
        <v>10.898550724637692</v>
      </c>
      <c r="AC1085">
        <f>IF(ROW($AA1085)&lt;=VALUE(LEFT(AA$1,FIND("-",AA$1,1)-1))+VALUE(LEFT(AB$1,FIND("-",AB$1,1)-1)-1)+VALUE(LEFT(AC$1,FIND("-",AC$1,1)-1)-1),0,AVERAGE(INDEX($AB:$AB,ROW($AB1085)-VALUE(LEFT(AC$1,FIND("-",AC$1,1)-1))+1):$AB1085))</f>
        <v>17.94054254923822</v>
      </c>
      <c r="AE1085">
        <f t="shared" si="159"/>
        <v>41222544</v>
      </c>
      <c r="AG1085" t="str">
        <f t="shared" si="152"/>
        <v/>
      </c>
    </row>
    <row r="1086" spans="1:33" x14ac:dyDescent="0.25">
      <c r="A1086" s="6">
        <v>38055</v>
      </c>
      <c r="B1086">
        <v>1.24</v>
      </c>
      <c r="C1086">
        <v>1.24</v>
      </c>
      <c r="D1086">
        <v>1.2</v>
      </c>
      <c r="E1086">
        <v>1.23</v>
      </c>
      <c r="F1086">
        <v>0.709121</v>
      </c>
      <c r="G1086">
        <v>178600</v>
      </c>
      <c r="I1086" t="str">
        <f t="shared" si="154"/>
        <v/>
      </c>
      <c r="J1086" t="str">
        <f t="shared" si="155"/>
        <v/>
      </c>
      <c r="K1086" t="str">
        <f t="shared" si="156"/>
        <v>Oversold Above %D</v>
      </c>
      <c r="M1086" s="11" t="str">
        <f t="shared" si="151"/>
        <v/>
      </c>
      <c r="O1086">
        <f>IF(ROW($E1086)&lt;=VALUE(LEFT(O$1,FIND("-",O$1,1)-1)),0,IF(ROW($E1086)=VALUE(LEFT(O$1,FIND("-",O$1,1)-1))+1,AVERAGE(INDEX($E:$E,ROW($E1086)-VALUE(LEFT(O$1,FIND("-",O$1,1)-1))):$E1086),($E1086*(2/(VALUE(LEFT(O$1,FIND("-",O$1,1)-1))+1)))+(O1085*(1-(2/(VALUE(LEFT(O$1,FIND("-",O$1,1)-1))+1))))))</f>
        <v>1.0704365023272682</v>
      </c>
      <c r="Q1086">
        <f>IF(ROW($E1086)&lt;=VALUE(LEFT(Q$1,FIND("-",Q$1,1)-1)),0,IF(ROW($E1086)=VALUE(LEFT(Q$1,FIND("-",Q$1,1)-1))+1,AVERAGE(INDEX($E:$E,ROW($E1086)-VALUE(LEFT(Q$1,FIND("-",Q$1,1)-1))):$E1086),($E1086*(2/(VALUE(LEFT(Q$1,FIND("-",Q$1,1)-1))+1)))+(Q1085*(1-(2/(VALUE(LEFT(Q$1,FIND("-",Q$1,1)-1))+1))))))</f>
        <v>1.2582314665790271</v>
      </c>
      <c r="R1086">
        <f>IF(ROW($E1086)&lt;=VALUE(LEFT(R$1,FIND("-",R$1,1)-1)),0,IF(ROW($E1086)=VALUE(LEFT(R$1,FIND("-",R$1,1)-1))+1,AVERAGE(INDEX($E:$E,ROW($E1086)-VALUE(LEFT(R$1,FIND("-",R$1,1)-1))):$E1086),($E1086*(2/(VALUE(LEFT(R$1,FIND("-",R$1,1)-1))+1)))+(R1085*(1-(2/(VALUE(LEFT(R$1,FIND("-",R$1,1)-1))+1))))))</f>
        <v>1.251197797596296</v>
      </c>
      <c r="S1086">
        <f t="shared" si="157"/>
        <v>7.0336689827310561E-3</v>
      </c>
      <c r="T1086">
        <f>IF(ROW($E1086)&lt;=MAX(VALUE(LEFT(Q$1,FIND("-",Q$1,1)-1)),VALUE(LEFT(R$1,FIND("-",R$1,1)-1)))+VALUE(LEFT(T$1,FIND("-",T$1,1)-1))-1,0,IF(ROW($E1086)=MAX(VALUE(LEFT(Q$1,FIND("-",Q$1,1)-1)),VALUE(LEFT(R$1,FIND("-",R$1,1)-1)))+VALUE(LEFT(T$1,FIND("-",T$1,1)-1)),AVERAGE(INDEX($S:$S,ROW(S1086)-VALUE(LEFT(T$1,FIND("-",T$1,1)-1))+1):S1086),($S1086*(2/(VALUE(LEFT(T$1,FIND("-",T$1,1)-1))+1)))+(T1085*(1-(2/(VALUE(LEFT(T$1,FIND("-",T$1,1)-1))+1))))))</f>
        <v>2.108904506658334E-2</v>
      </c>
      <c r="V1086">
        <f t="shared" si="158"/>
        <v>0</v>
      </c>
      <c r="W1086">
        <f>IF(ROW($E1086)&lt;=VALUE(LEFT(W$1,FIND("-",W$1,1)-1))+1,0,IF(ROW($E1085)=VALUE(LEFT(W$1,FIND("-",W$1,1)-1))+1,100-100/(1+ABS((SUMIF(INDEX($V:$V,ROW($V1086)-VALUE(LEFT(W$1,FIND("-",W$1,1)-1))+1):$V1086,"&gt;0",INDEX($V:$V,ROW($V1086)-VALUE(LEFT(W$1,FIND("-",W$1,1)-1))+1):$V1086)/COUNTIF(INDEX($V:$V,ROW($V1086)-VALUE(LEFT(W$1,FIND("-",W$1,1)-1))+1):$V1086,"&gt;0"))/(SUMIF(INDEX($V:$V,ROW($V1086)-VALUE(LEFT(W$1,FIND("-",W$1,1)-1))+1):$V1086,"&lt;0",INDEX($V:$V,ROW($V1086)-VALUE(LEFT(W$1,FIND("-",W$1,1)-1))+1):$V1086)/COUNTIF(INDEX($V:$V,ROW($V1086)-VALUE(LEFT(W$1,FIND("-",W$1,1)-1))+1):$V1086,"&lt;0")))),100-100/(1+ABS((SUMIF(INDEX($V:$V,ROW($V1086)-VALUE(LEFT(W$1,FIND("-",W$1,1)-1))+1):$V1086,"&gt;0",INDEX($V:$V,ROW($V1086)-VALUE(LEFT(W$1,FIND("-",W$1,1)-1))+1):$V1086)/VALUE(LEFT(W$1,FIND("-",W$1,1)-1)))/(SUMIF(INDEX($V:$V,ROW($V1086)-VALUE(LEFT(W$1,FIND("-",W$1,1)-1))+1):$V1086,"&lt;0",INDEX($V:$V,ROW($V1086)-VALUE(LEFT(W$1,FIND("-",W$1,1)-1))+1):$V1086)/VALUE(LEFT(W$1,FIND("-",W$1,1)-1)))))))</f>
        <v>50</v>
      </c>
      <c r="Y1086">
        <f>IF(ROW($E1086)&lt;=VALUE(LEFT(Y$1,FIND("-",Y$1,1)-1)),0,MAX(INDEX(C:C,ROW(C1086)-VALUE(LEFT(Y$1,FIND("-",Y$1,1)-1))+1):C1086))</f>
        <v>1.44</v>
      </c>
      <c r="Z1086">
        <f>IF(ROW($E1086)&lt;=VALUE(LEFT(Z$1,FIND("-",Z$1,1)-1)),0,MIN(INDEX(D:D,ROW(D1086)-VALUE(LEFT(Z$1,FIND("-",Z$1,1)-1))+1):D1086))</f>
        <v>1.2</v>
      </c>
      <c r="AA1086">
        <f t="shared" si="153"/>
        <v>12.500000000000011</v>
      </c>
      <c r="AB1086">
        <f>IF(ROW($AA1086)&lt;=VALUE(LEFT(AA$1,FIND("-",AA$1,1)-1))+VALUE(LEFT(AB$1,FIND("-",AB$1,1)-1)-1),0,AVERAGE(INDEX($AA:$AA,ROW($AA1086)-VALUE(LEFT(AB$1,FIND("-",AB$1,1)-1))+1):$AA1086))</f>
        <v>7.0652173913043539</v>
      </c>
      <c r="AC1086">
        <f>IF(ROW($AA1086)&lt;=VALUE(LEFT(AA$1,FIND("-",AA$1,1)-1))+VALUE(LEFT(AB$1,FIND("-",AB$1,1)-1)-1)+VALUE(LEFT(AC$1,FIND("-",AC$1,1)-1)-1),0,AVERAGE(INDEX($AB:$AB,ROW($AB1086)-VALUE(LEFT(AC$1,FIND("-",AC$1,1)-1))+1):$AB1086))</f>
        <v>11.218691936083252</v>
      </c>
      <c r="AE1086">
        <f t="shared" si="159"/>
        <v>41222544</v>
      </c>
      <c r="AG1086" t="str">
        <f t="shared" si="152"/>
        <v/>
      </c>
    </row>
    <row r="1087" spans="1:33" x14ac:dyDescent="0.25">
      <c r="A1087" s="6">
        <v>38056</v>
      </c>
      <c r="B1087">
        <v>1.21</v>
      </c>
      <c r="C1087">
        <v>1.25</v>
      </c>
      <c r="D1087">
        <v>1.21</v>
      </c>
      <c r="E1087">
        <v>1.24</v>
      </c>
      <c r="F1087">
        <v>0.71488600000000002</v>
      </c>
      <c r="G1087">
        <v>158500</v>
      </c>
      <c r="I1087" t="str">
        <f t="shared" si="154"/>
        <v/>
      </c>
      <c r="J1087" t="str">
        <f t="shared" si="155"/>
        <v/>
      </c>
      <c r="K1087" t="str">
        <f t="shared" si="156"/>
        <v>Oversold Below %D</v>
      </c>
      <c r="M1087" s="11" t="str">
        <f t="shared" si="151"/>
        <v/>
      </c>
      <c r="O1087">
        <f>IF(ROW($E1087)&lt;=VALUE(LEFT(O$1,FIND("-",O$1,1)-1)),0,IF(ROW($E1087)=VALUE(LEFT(O$1,FIND("-",O$1,1)-1))+1,AVERAGE(INDEX($E:$E,ROW($E1087)-VALUE(LEFT(O$1,FIND("-",O$1,1)-1))):$E1087),($E1087*(2/(VALUE(LEFT(O$1,FIND("-",O$1,1)-1))+1)))+(O1086*(1-(2/(VALUE(LEFT(O$1,FIND("-",O$1,1)-1))+1))))))</f>
        <v>1.0721237013090863</v>
      </c>
      <c r="Q1087">
        <f>IF(ROW($E1087)&lt;=VALUE(LEFT(Q$1,FIND("-",Q$1,1)-1)),0,IF(ROW($E1087)=VALUE(LEFT(Q$1,FIND("-",Q$1,1)-1))+1,AVERAGE(INDEX($E:$E,ROW($E1087)-VALUE(LEFT(Q$1,FIND("-",Q$1,1)-1))):$E1087),($E1087*(2/(VALUE(LEFT(Q$1,FIND("-",Q$1,1)-1))+1)))+(Q1086*(1-(2/(VALUE(LEFT(Q$1,FIND("-",Q$1,1)-1))+1))))))</f>
        <v>1.2554266255668691</v>
      </c>
      <c r="R1087">
        <f>IF(ROW($E1087)&lt;=VALUE(LEFT(R$1,FIND("-",R$1,1)-1)),0,IF(ROW($E1087)=VALUE(LEFT(R$1,FIND("-",R$1,1)-1))+1,AVERAGE(INDEX($E:$E,ROW($E1087)-VALUE(LEFT(R$1,FIND("-",R$1,1)-1))):$E1087),($E1087*(2/(VALUE(LEFT(R$1,FIND("-",R$1,1)-1))+1)))+(R1086*(1-(2/(VALUE(LEFT(R$1,FIND("-",R$1,1)-1))+1))))))</f>
        <v>1.2503683311076814</v>
      </c>
      <c r="S1087">
        <f t="shared" si="157"/>
        <v>5.0582944591877066E-3</v>
      </c>
      <c r="T1087">
        <f>IF(ROW($E1087)&lt;=MAX(VALUE(LEFT(Q$1,FIND("-",Q$1,1)-1)),VALUE(LEFT(R$1,FIND("-",R$1,1)-1)))+VALUE(LEFT(T$1,FIND("-",T$1,1)-1))-1,0,IF(ROW($E1087)=MAX(VALUE(LEFT(Q$1,FIND("-",Q$1,1)-1)),VALUE(LEFT(R$1,FIND("-",R$1,1)-1)))+VALUE(LEFT(T$1,FIND("-",T$1,1)-1)),AVERAGE(INDEX($S:$S,ROW(S1087)-VALUE(LEFT(T$1,FIND("-",T$1,1)-1))+1):S1087),($S1087*(2/(VALUE(LEFT(T$1,FIND("-",T$1,1)-1))+1)))+(T1086*(1-(2/(VALUE(LEFT(T$1,FIND("-",T$1,1)-1))+1))))))</f>
        <v>1.7882894945104214E-2</v>
      </c>
      <c r="V1087">
        <f t="shared" si="158"/>
        <v>1.0000000000000009E-2</v>
      </c>
      <c r="W1087">
        <f>IF(ROW($E1087)&lt;=VALUE(LEFT(W$1,FIND("-",W$1,1)-1))+1,0,IF(ROW($E1086)=VALUE(LEFT(W$1,FIND("-",W$1,1)-1))+1,100-100/(1+ABS((SUMIF(INDEX($V:$V,ROW($V1087)-VALUE(LEFT(W$1,FIND("-",W$1,1)-1))+1):$V1087,"&gt;0",INDEX($V:$V,ROW($V1087)-VALUE(LEFT(W$1,FIND("-",W$1,1)-1))+1):$V1087)/COUNTIF(INDEX($V:$V,ROW($V1087)-VALUE(LEFT(W$1,FIND("-",W$1,1)-1))+1):$V1087,"&gt;0"))/(SUMIF(INDEX($V:$V,ROW($V1087)-VALUE(LEFT(W$1,FIND("-",W$1,1)-1))+1):$V1087,"&lt;0",INDEX($V:$V,ROW($V1087)-VALUE(LEFT(W$1,FIND("-",W$1,1)-1))+1):$V1087)/COUNTIF(INDEX($V:$V,ROW($V1087)-VALUE(LEFT(W$1,FIND("-",W$1,1)-1))+1):$V1087,"&lt;0")))),100-100/(1+ABS((SUMIF(INDEX($V:$V,ROW($V1087)-VALUE(LEFT(W$1,FIND("-",W$1,1)-1))+1):$V1087,"&gt;0",INDEX($V:$V,ROW($V1087)-VALUE(LEFT(W$1,FIND("-",W$1,1)-1))+1):$V1087)/VALUE(LEFT(W$1,FIND("-",W$1,1)-1)))/(SUMIF(INDEX($V:$V,ROW($V1087)-VALUE(LEFT(W$1,FIND("-",W$1,1)-1))+1):$V1087,"&lt;0",INDEX($V:$V,ROW($V1087)-VALUE(LEFT(W$1,FIND("-",W$1,1)-1))+1):$V1087)/VALUE(LEFT(W$1,FIND("-",W$1,1)-1)))))))</f>
        <v>42.499999999999986</v>
      </c>
      <c r="Y1087">
        <f>IF(ROW($E1087)&lt;=VALUE(LEFT(Y$1,FIND("-",Y$1,1)-1)),0,MAX(INDEX(C:C,ROW(C1087)-VALUE(LEFT(Y$1,FIND("-",Y$1,1)-1))+1):C1087))</f>
        <v>1.44</v>
      </c>
      <c r="Z1087">
        <f>IF(ROW($E1087)&lt;=VALUE(LEFT(Z$1,FIND("-",Z$1,1)-1)),0,MIN(INDEX(D:D,ROW(D1087)-VALUE(LEFT(Z$1,FIND("-",Z$1,1)-1))+1):D1087))</f>
        <v>1.2</v>
      </c>
      <c r="AA1087">
        <f t="shared" si="153"/>
        <v>16.666666666666682</v>
      </c>
      <c r="AB1087">
        <f>IF(ROW($AA1087)&lt;=VALUE(LEFT(AA$1,FIND("-",AA$1,1)-1))+VALUE(LEFT(AB$1,FIND("-",AB$1,1)-1)-1),0,AVERAGE(INDEX($AA:$AA,ROW($AA1087)-VALUE(LEFT(AB$1,FIND("-",AB$1,1)-1))+1):$AA1087))</f>
        <v>12.620772946859915</v>
      </c>
      <c r="AC1087">
        <f>IF(ROW($AA1087)&lt;=VALUE(LEFT(AA$1,FIND("-",AA$1,1)-1))+VALUE(LEFT(AB$1,FIND("-",AB$1,1)-1)-1)+VALUE(LEFT(AC$1,FIND("-",AC$1,1)-1)-1),0,AVERAGE(INDEX($AB:$AB,ROW($AB1087)-VALUE(LEFT(AC$1,FIND("-",AC$1,1)-1))+1):$AB1087))</f>
        <v>10.194847020933986</v>
      </c>
      <c r="AE1087">
        <f t="shared" si="159"/>
        <v>41381044</v>
      </c>
      <c r="AG1087" t="str">
        <f t="shared" si="152"/>
        <v/>
      </c>
    </row>
    <row r="1088" spans="1:33" x14ac:dyDescent="0.25">
      <c r="A1088" s="6">
        <v>38057</v>
      </c>
      <c r="B1088">
        <v>1.23</v>
      </c>
      <c r="C1088">
        <v>1.25</v>
      </c>
      <c r="D1088">
        <v>1.23</v>
      </c>
      <c r="E1088">
        <v>1.23</v>
      </c>
      <c r="F1088">
        <v>0.709121</v>
      </c>
      <c r="G1088">
        <v>129000</v>
      </c>
      <c r="I1088" t="str">
        <f t="shared" si="154"/>
        <v/>
      </c>
      <c r="J1088" t="str">
        <f t="shared" si="155"/>
        <v>Oversold</v>
      </c>
      <c r="K1088" t="str">
        <f t="shared" si="156"/>
        <v>Oversold Below %D</v>
      </c>
      <c r="M1088" s="11" t="str">
        <f t="shared" si="151"/>
        <v/>
      </c>
      <c r="O1088">
        <f>IF(ROW($E1088)&lt;=VALUE(LEFT(O$1,FIND("-",O$1,1)-1)),0,IF(ROW($E1088)=VALUE(LEFT(O$1,FIND("-",O$1,1)-1))+1,AVERAGE(INDEX($E:$E,ROW($E1088)-VALUE(LEFT(O$1,FIND("-",O$1,1)-1))):$E1088),($E1088*(2/(VALUE(LEFT(O$1,FIND("-",O$1,1)-1))+1)))+(O1087*(1-(2/(VALUE(LEFT(O$1,FIND("-",O$1,1)-1))+1))))))</f>
        <v>1.0736946097537721</v>
      </c>
      <c r="Q1088">
        <f>IF(ROW($E1088)&lt;=VALUE(LEFT(Q$1,FIND("-",Q$1,1)-1)),0,IF(ROW($E1088)=VALUE(LEFT(Q$1,FIND("-",Q$1,1)-1))+1,AVERAGE(INDEX($E:$E,ROW($E1088)-VALUE(LEFT(Q$1,FIND("-",Q$1,1)-1))):$E1088),($E1088*(2/(VALUE(LEFT(Q$1,FIND("-",Q$1,1)-1))+1)))+(Q1087*(1-(2/(VALUE(LEFT(Q$1,FIND("-",Q$1,1)-1))+1))))))</f>
        <v>1.2515148370181202</v>
      </c>
      <c r="R1088">
        <f>IF(ROW($E1088)&lt;=VALUE(LEFT(R$1,FIND("-",R$1,1)-1)),0,IF(ROW($E1088)=VALUE(LEFT(R$1,FIND("-",R$1,1)-1))+1,AVERAGE(INDEX($E:$E,ROW($E1088)-VALUE(LEFT(R$1,FIND("-",R$1,1)-1))):$E1088),($E1088*(2/(VALUE(LEFT(R$1,FIND("-",R$1,1)-1))+1)))+(R1087*(1-(2/(VALUE(LEFT(R$1,FIND("-",R$1,1)-1))+1))))))</f>
        <v>1.2488595658404458</v>
      </c>
      <c r="S1088">
        <f t="shared" si="157"/>
        <v>2.6552711776743898E-3</v>
      </c>
      <c r="T1088">
        <f>IF(ROW($E1088)&lt;=MAX(VALUE(LEFT(Q$1,FIND("-",Q$1,1)-1)),VALUE(LEFT(R$1,FIND("-",R$1,1)-1)))+VALUE(LEFT(T$1,FIND("-",T$1,1)-1))-1,0,IF(ROW($E1088)=MAX(VALUE(LEFT(Q$1,FIND("-",Q$1,1)-1)),VALUE(LEFT(R$1,FIND("-",R$1,1)-1)))+VALUE(LEFT(T$1,FIND("-",T$1,1)-1)),AVERAGE(INDEX($S:$S,ROW(S1088)-VALUE(LEFT(T$1,FIND("-",T$1,1)-1))+1):S1088),($S1088*(2/(VALUE(LEFT(T$1,FIND("-",T$1,1)-1))+1)))+(T1087*(1-(2/(VALUE(LEFT(T$1,FIND("-",T$1,1)-1))+1))))))</f>
        <v>1.483737019161825E-2</v>
      </c>
      <c r="V1088">
        <f t="shared" si="158"/>
        <v>-1.0000000000000009E-2</v>
      </c>
      <c r="W1088">
        <f>IF(ROW($E1088)&lt;=VALUE(LEFT(W$1,FIND("-",W$1,1)-1))+1,0,IF(ROW($E1087)=VALUE(LEFT(W$1,FIND("-",W$1,1)-1))+1,100-100/(1+ABS((SUMIF(INDEX($V:$V,ROW($V1088)-VALUE(LEFT(W$1,FIND("-",W$1,1)-1))+1):$V1088,"&gt;0",INDEX($V:$V,ROW($V1088)-VALUE(LEFT(W$1,FIND("-",W$1,1)-1))+1):$V1088)/COUNTIF(INDEX($V:$V,ROW($V1088)-VALUE(LEFT(W$1,FIND("-",W$1,1)-1))+1):$V1088,"&gt;0"))/(SUMIF(INDEX($V:$V,ROW($V1088)-VALUE(LEFT(W$1,FIND("-",W$1,1)-1))+1):$V1088,"&lt;0",INDEX($V:$V,ROW($V1088)-VALUE(LEFT(W$1,FIND("-",W$1,1)-1))+1):$V1088)/COUNTIF(INDEX($V:$V,ROW($V1088)-VALUE(LEFT(W$1,FIND("-",W$1,1)-1))+1):$V1088,"&lt;0")))),100-100/(1+ABS((SUMIF(INDEX($V:$V,ROW($V1088)-VALUE(LEFT(W$1,FIND("-",W$1,1)-1))+1):$V1088,"&gt;0",INDEX($V:$V,ROW($V1088)-VALUE(LEFT(W$1,FIND("-",W$1,1)-1))+1):$V1088)/VALUE(LEFT(W$1,FIND("-",W$1,1)-1)))/(SUMIF(INDEX($V:$V,ROW($V1088)-VALUE(LEFT(W$1,FIND("-",W$1,1)-1))+1):$V1088,"&lt;0",INDEX($V:$V,ROW($V1088)-VALUE(LEFT(W$1,FIND("-",W$1,1)-1))+1):$V1088)/VALUE(LEFT(W$1,FIND("-",W$1,1)-1)))))))</f>
        <v>22.580645161290306</v>
      </c>
      <c r="Y1088">
        <f>IF(ROW($E1088)&lt;=VALUE(LEFT(Y$1,FIND("-",Y$1,1)-1)),0,MAX(INDEX(C:C,ROW(C1088)-VALUE(LEFT(Y$1,FIND("-",Y$1,1)-1))+1):C1088))</f>
        <v>1.44</v>
      </c>
      <c r="Z1088">
        <f>IF(ROW($E1088)&lt;=VALUE(LEFT(Z$1,FIND("-",Z$1,1)-1)),0,MIN(INDEX(D:D,ROW(D1088)-VALUE(LEFT(Z$1,FIND("-",Z$1,1)-1))+1):D1088))</f>
        <v>1.2</v>
      </c>
      <c r="AA1088">
        <f t="shared" si="153"/>
        <v>12.500000000000011</v>
      </c>
      <c r="AB1088">
        <f>IF(ROW($AA1088)&lt;=VALUE(LEFT(AA$1,FIND("-",AA$1,1)-1))+VALUE(LEFT(AB$1,FIND("-",AB$1,1)-1)-1),0,AVERAGE(INDEX($AA:$AA,ROW($AA1088)-VALUE(LEFT(AB$1,FIND("-",AB$1,1)-1))+1):$AA1088))</f>
        <v>13.8888888888889</v>
      </c>
      <c r="AC1088">
        <f>IF(ROW($AA1088)&lt;=VALUE(LEFT(AA$1,FIND("-",AA$1,1)-1))+VALUE(LEFT(AB$1,FIND("-",AB$1,1)-1)-1)+VALUE(LEFT(AC$1,FIND("-",AC$1,1)-1)-1),0,AVERAGE(INDEX($AB:$AB,ROW($AB1088)-VALUE(LEFT(AC$1,FIND("-",AC$1,1)-1))+1):$AB1088))</f>
        <v>11.191626409017724</v>
      </c>
      <c r="AE1088">
        <f t="shared" si="159"/>
        <v>41252044</v>
      </c>
      <c r="AG1088" t="str">
        <f t="shared" si="152"/>
        <v/>
      </c>
    </row>
    <row r="1089" spans="1:33" x14ac:dyDescent="0.25">
      <c r="A1089" s="6">
        <v>38058</v>
      </c>
      <c r="B1089">
        <v>1.22</v>
      </c>
      <c r="C1089">
        <v>1.24</v>
      </c>
      <c r="D1089">
        <v>1.22</v>
      </c>
      <c r="E1089">
        <v>1.24</v>
      </c>
      <c r="F1089">
        <v>0.71488600000000002</v>
      </c>
      <c r="G1089">
        <v>96000</v>
      </c>
      <c r="I1089" t="str">
        <f t="shared" si="154"/>
        <v/>
      </c>
      <c r="J1089" t="str">
        <f t="shared" si="155"/>
        <v>Oversold</v>
      </c>
      <c r="K1089" t="str">
        <f t="shared" si="156"/>
        <v>Oversold Below %D</v>
      </c>
      <c r="M1089" s="11" t="str">
        <f t="shared" si="151"/>
        <v/>
      </c>
      <c r="O1089">
        <f>IF(ROW($E1089)&lt;=VALUE(LEFT(O$1,FIND("-",O$1,1)-1)),0,IF(ROW($E1089)=VALUE(LEFT(O$1,FIND("-",O$1,1)-1))+1,AVERAGE(INDEX($E:$E,ROW($E1089)-VALUE(LEFT(O$1,FIND("-",O$1,1)-1))):$E1089),($E1089*(2/(VALUE(LEFT(O$1,FIND("-",O$1,1)-1))+1)))+(O1088*(1-(2/(VALUE(LEFT(O$1,FIND("-",O$1,1)-1))+1))))))</f>
        <v>1.0753493897562221</v>
      </c>
      <c r="Q1089">
        <f>IF(ROW($E1089)&lt;=VALUE(LEFT(Q$1,FIND("-",Q$1,1)-1)),0,IF(ROW($E1089)=VALUE(LEFT(Q$1,FIND("-",Q$1,1)-1))+1,AVERAGE(INDEX($E:$E,ROW($E1089)-VALUE(LEFT(Q$1,FIND("-",Q$1,1)-1))):$E1089),($E1089*(2/(VALUE(LEFT(Q$1,FIND("-",Q$1,1)-1))+1)))+(Q1088*(1-(2/(VALUE(LEFT(Q$1,FIND("-",Q$1,1)-1))+1))))))</f>
        <v>1.2497433236307172</v>
      </c>
      <c r="R1089">
        <f>IF(ROW($E1089)&lt;=VALUE(LEFT(R$1,FIND("-",R$1,1)-1)),0,IF(ROW($E1089)=VALUE(LEFT(R$1,FIND("-",R$1,1)-1))+1,AVERAGE(INDEX($E:$E,ROW($E1089)-VALUE(LEFT(R$1,FIND("-",R$1,1)-1))):$E1089),($E1089*(2/(VALUE(LEFT(R$1,FIND("-",R$1,1)-1))+1)))+(R1088*(1-(2/(VALUE(LEFT(R$1,FIND("-",R$1,1)-1))+1))))))</f>
        <v>1.2482033017041165</v>
      </c>
      <c r="S1089">
        <f t="shared" si="157"/>
        <v>1.5400219266006321E-3</v>
      </c>
      <c r="T1089">
        <f>IF(ROW($E1089)&lt;=MAX(VALUE(LEFT(Q$1,FIND("-",Q$1,1)-1)),VALUE(LEFT(R$1,FIND("-",R$1,1)-1)))+VALUE(LEFT(T$1,FIND("-",T$1,1)-1))-1,0,IF(ROW($E1089)=MAX(VALUE(LEFT(Q$1,FIND("-",Q$1,1)-1)),VALUE(LEFT(R$1,FIND("-",R$1,1)-1)))+VALUE(LEFT(T$1,FIND("-",T$1,1)-1)),AVERAGE(INDEX($S:$S,ROW(S1089)-VALUE(LEFT(T$1,FIND("-",T$1,1)-1))+1):S1089),($S1089*(2/(VALUE(LEFT(T$1,FIND("-",T$1,1)-1))+1)))+(T1088*(1-(2/(VALUE(LEFT(T$1,FIND("-",T$1,1)-1))+1))))))</f>
        <v>1.2177900538614728E-2</v>
      </c>
      <c r="V1089">
        <f t="shared" si="158"/>
        <v>1.0000000000000009E-2</v>
      </c>
      <c r="W1089">
        <f>IF(ROW($E1089)&lt;=VALUE(LEFT(W$1,FIND("-",W$1,1)-1))+1,0,IF(ROW($E1088)=VALUE(LEFT(W$1,FIND("-",W$1,1)-1))+1,100-100/(1+ABS((SUMIF(INDEX($V:$V,ROW($V1089)-VALUE(LEFT(W$1,FIND("-",W$1,1)-1))+1):$V1089,"&gt;0",INDEX($V:$V,ROW($V1089)-VALUE(LEFT(W$1,FIND("-",W$1,1)-1))+1):$V1089)/COUNTIF(INDEX($V:$V,ROW($V1089)-VALUE(LEFT(W$1,FIND("-",W$1,1)-1))+1):$V1089,"&gt;0"))/(SUMIF(INDEX($V:$V,ROW($V1089)-VALUE(LEFT(W$1,FIND("-",W$1,1)-1))+1):$V1089,"&lt;0",INDEX($V:$V,ROW($V1089)-VALUE(LEFT(W$1,FIND("-",W$1,1)-1))+1):$V1089)/COUNTIF(INDEX($V:$V,ROW($V1089)-VALUE(LEFT(W$1,FIND("-",W$1,1)-1))+1):$V1089,"&lt;0")))),100-100/(1+ABS((SUMIF(INDEX($V:$V,ROW($V1089)-VALUE(LEFT(W$1,FIND("-",W$1,1)-1))+1):$V1089,"&gt;0",INDEX($V:$V,ROW($V1089)-VALUE(LEFT(W$1,FIND("-",W$1,1)-1))+1):$V1089)/VALUE(LEFT(W$1,FIND("-",W$1,1)-1)))/(SUMIF(INDEX($V:$V,ROW($V1089)-VALUE(LEFT(W$1,FIND("-",W$1,1)-1))+1):$V1089,"&lt;0",INDEX($V:$V,ROW($V1089)-VALUE(LEFT(W$1,FIND("-",W$1,1)-1))+1):$V1089)/VALUE(LEFT(W$1,FIND("-",W$1,1)-1)))))))</f>
        <v>24.999999999999986</v>
      </c>
      <c r="Y1089">
        <f>IF(ROW($E1089)&lt;=VALUE(LEFT(Y$1,FIND("-",Y$1,1)-1)),0,MAX(INDEX(C:C,ROW(C1089)-VALUE(LEFT(Y$1,FIND("-",Y$1,1)-1))+1):C1089))</f>
        <v>1.44</v>
      </c>
      <c r="Z1089">
        <f>IF(ROW($E1089)&lt;=VALUE(LEFT(Z$1,FIND("-",Z$1,1)-1)),0,MIN(INDEX(D:D,ROW(D1089)-VALUE(LEFT(Z$1,FIND("-",Z$1,1)-1))+1):D1089))</f>
        <v>1.2</v>
      </c>
      <c r="AA1089">
        <f t="shared" si="153"/>
        <v>16.666666666666682</v>
      </c>
      <c r="AB1089">
        <f>IF(ROW($AA1089)&lt;=VALUE(LEFT(AA$1,FIND("-",AA$1,1)-1))+VALUE(LEFT(AB$1,FIND("-",AB$1,1)-1)-1),0,AVERAGE(INDEX($AA:$AA,ROW($AA1089)-VALUE(LEFT(AB$1,FIND("-",AB$1,1)-1))+1):$AA1089))</f>
        <v>15.277777777777791</v>
      </c>
      <c r="AC1089">
        <f>IF(ROW($AA1089)&lt;=VALUE(LEFT(AA$1,FIND("-",AA$1,1)-1))+VALUE(LEFT(AB$1,FIND("-",AB$1,1)-1)-1)+VALUE(LEFT(AC$1,FIND("-",AC$1,1)-1)-1),0,AVERAGE(INDEX($AB:$AB,ROW($AB1089)-VALUE(LEFT(AC$1,FIND("-",AC$1,1)-1))+1):$AB1089))</f>
        <v>13.929146537842202</v>
      </c>
      <c r="AE1089">
        <f t="shared" si="159"/>
        <v>41348044</v>
      </c>
      <c r="AG1089" t="str">
        <f t="shared" si="152"/>
        <v/>
      </c>
    </row>
    <row r="1090" spans="1:33" x14ac:dyDescent="0.25">
      <c r="A1090" s="6">
        <v>38061</v>
      </c>
      <c r="B1090">
        <v>1.24</v>
      </c>
      <c r="C1090">
        <v>1.25</v>
      </c>
      <c r="D1090">
        <v>1.23</v>
      </c>
      <c r="E1090">
        <v>1.24</v>
      </c>
      <c r="F1090">
        <v>0.71488600000000002</v>
      </c>
      <c r="G1090">
        <v>73200</v>
      </c>
      <c r="I1090" t="str">
        <f t="shared" si="154"/>
        <v/>
      </c>
      <c r="J1090" t="str">
        <f t="shared" si="155"/>
        <v>Oversold</v>
      </c>
      <c r="K1090" t="str">
        <f t="shared" si="156"/>
        <v>Oversold Below %D</v>
      </c>
      <c r="M1090" s="11" t="str">
        <f t="shared" si="151"/>
        <v/>
      </c>
      <c r="O1090">
        <f>IF(ROW($E1090)&lt;=VALUE(LEFT(O$1,FIND("-",O$1,1)-1)),0,IF(ROW($E1090)=VALUE(LEFT(O$1,FIND("-",O$1,1)-1))+1,AVERAGE(INDEX($E:$E,ROW($E1090)-VALUE(LEFT(O$1,FIND("-",O$1,1)-1))):$E1090),($E1090*(2/(VALUE(LEFT(O$1,FIND("-",O$1,1)-1))+1)))+(O1089*(1-(2/(VALUE(LEFT(O$1,FIND("-",O$1,1)-1))+1))))))</f>
        <v>1.0769877042860108</v>
      </c>
      <c r="Q1090">
        <f>IF(ROW($E1090)&lt;=VALUE(LEFT(Q$1,FIND("-",Q$1,1)-1)),0,IF(ROW($E1090)=VALUE(LEFT(Q$1,FIND("-",Q$1,1)-1))+1,AVERAGE(INDEX($E:$E,ROW($E1090)-VALUE(LEFT(Q$1,FIND("-",Q$1,1)-1))):$E1090),($E1090*(2/(VALUE(LEFT(Q$1,FIND("-",Q$1,1)-1))+1)))+(Q1089*(1-(2/(VALUE(LEFT(Q$1,FIND("-",Q$1,1)-1))+1))))))</f>
        <v>1.2482443507644529</v>
      </c>
      <c r="R1090">
        <f>IF(ROW($E1090)&lt;=VALUE(LEFT(R$1,FIND("-",R$1,1)-1)),0,IF(ROW($E1090)=VALUE(LEFT(R$1,FIND("-",R$1,1)-1))+1,AVERAGE(INDEX($E:$E,ROW($E1090)-VALUE(LEFT(R$1,FIND("-",R$1,1)-1))):$E1090),($E1090*(2/(VALUE(LEFT(R$1,FIND("-",R$1,1)-1))+1)))+(R1089*(1-(2/(VALUE(LEFT(R$1,FIND("-",R$1,1)-1))+1))))))</f>
        <v>1.2475956497260339</v>
      </c>
      <c r="S1090">
        <f t="shared" si="157"/>
        <v>6.48701038419075E-4</v>
      </c>
      <c r="T1090">
        <f>IF(ROW($E1090)&lt;=MAX(VALUE(LEFT(Q$1,FIND("-",Q$1,1)-1)),VALUE(LEFT(R$1,FIND("-",R$1,1)-1)))+VALUE(LEFT(T$1,FIND("-",T$1,1)-1))-1,0,IF(ROW($E1090)=MAX(VALUE(LEFT(Q$1,FIND("-",Q$1,1)-1)),VALUE(LEFT(R$1,FIND("-",R$1,1)-1)))+VALUE(LEFT(T$1,FIND("-",T$1,1)-1)),AVERAGE(INDEX($S:$S,ROW(S1090)-VALUE(LEFT(T$1,FIND("-",T$1,1)-1))+1):S1090),($S1090*(2/(VALUE(LEFT(T$1,FIND("-",T$1,1)-1))+1)))+(T1089*(1-(2/(VALUE(LEFT(T$1,FIND("-",T$1,1)-1))+1))))))</f>
        <v>9.8720606385755971E-3</v>
      </c>
      <c r="V1090">
        <f t="shared" si="158"/>
        <v>0</v>
      </c>
      <c r="W1090">
        <f>IF(ROW($E1090)&lt;=VALUE(LEFT(W$1,FIND("-",W$1,1)-1))+1,0,IF(ROW($E1089)=VALUE(LEFT(W$1,FIND("-",W$1,1)-1))+1,100-100/(1+ABS((SUMIF(INDEX($V:$V,ROW($V1090)-VALUE(LEFT(W$1,FIND("-",W$1,1)-1))+1):$V1090,"&gt;0",INDEX($V:$V,ROW($V1090)-VALUE(LEFT(W$1,FIND("-",W$1,1)-1))+1):$V1090)/COUNTIF(INDEX($V:$V,ROW($V1090)-VALUE(LEFT(W$1,FIND("-",W$1,1)-1))+1):$V1090,"&gt;0"))/(SUMIF(INDEX($V:$V,ROW($V1090)-VALUE(LEFT(W$1,FIND("-",W$1,1)-1))+1):$V1090,"&lt;0",INDEX($V:$V,ROW($V1090)-VALUE(LEFT(W$1,FIND("-",W$1,1)-1))+1):$V1090)/COUNTIF(INDEX($V:$V,ROW($V1090)-VALUE(LEFT(W$1,FIND("-",W$1,1)-1))+1):$V1090,"&lt;0")))),100-100/(1+ABS((SUMIF(INDEX($V:$V,ROW($V1090)-VALUE(LEFT(W$1,FIND("-",W$1,1)-1))+1):$V1090,"&gt;0",INDEX($V:$V,ROW($V1090)-VALUE(LEFT(W$1,FIND("-",W$1,1)-1))+1):$V1090)/VALUE(LEFT(W$1,FIND("-",W$1,1)-1)))/(SUMIF(INDEX($V:$V,ROW($V1090)-VALUE(LEFT(W$1,FIND("-",W$1,1)-1))+1):$V1090,"&lt;0",INDEX($V:$V,ROW($V1090)-VALUE(LEFT(W$1,FIND("-",W$1,1)-1))+1):$V1090)/VALUE(LEFT(W$1,FIND("-",W$1,1)-1)))))))</f>
        <v>28.571428571428541</v>
      </c>
      <c r="Y1090">
        <f>IF(ROW($E1090)&lt;=VALUE(LEFT(Y$1,FIND("-",Y$1,1)-1)),0,MAX(INDEX(C:C,ROW(C1090)-VALUE(LEFT(Y$1,FIND("-",Y$1,1)-1))+1):C1090))</f>
        <v>1.39</v>
      </c>
      <c r="Z1090">
        <f>IF(ROW($E1090)&lt;=VALUE(LEFT(Z$1,FIND("-",Z$1,1)-1)),0,MIN(INDEX(D:D,ROW(D1090)-VALUE(LEFT(Z$1,FIND("-",Z$1,1)-1))+1):D1090))</f>
        <v>1.2</v>
      </c>
      <c r="AA1090">
        <f t="shared" si="153"/>
        <v>21.052631578947391</v>
      </c>
      <c r="AB1090">
        <f>IF(ROW($AA1090)&lt;=VALUE(LEFT(AA$1,FIND("-",AA$1,1)-1))+VALUE(LEFT(AB$1,FIND("-",AB$1,1)-1)-1),0,AVERAGE(INDEX($AA:$AA,ROW($AA1090)-VALUE(LEFT(AB$1,FIND("-",AB$1,1)-1))+1):$AA1090))</f>
        <v>16.739766081871363</v>
      </c>
      <c r="AC1090">
        <f>IF(ROW($AA1090)&lt;=VALUE(LEFT(AA$1,FIND("-",AA$1,1)-1))+VALUE(LEFT(AB$1,FIND("-",AB$1,1)-1)-1)+VALUE(LEFT(AC$1,FIND("-",AC$1,1)-1)-1),0,AVERAGE(INDEX($AB:$AB,ROW($AB1090)-VALUE(LEFT(AC$1,FIND("-",AC$1,1)-1))+1):$AB1090))</f>
        <v>15.302144249512684</v>
      </c>
      <c r="AE1090">
        <f t="shared" si="159"/>
        <v>41348044</v>
      </c>
      <c r="AG1090" t="str">
        <f t="shared" si="152"/>
        <v/>
      </c>
    </row>
    <row r="1091" spans="1:33" x14ac:dyDescent="0.25">
      <c r="A1091" s="6">
        <v>38062</v>
      </c>
      <c r="B1091">
        <v>1.24</v>
      </c>
      <c r="C1091">
        <v>1.25</v>
      </c>
      <c r="D1091">
        <v>1.22</v>
      </c>
      <c r="E1091">
        <v>1.25</v>
      </c>
      <c r="F1091">
        <v>0.72065100000000004</v>
      </c>
      <c r="G1091">
        <v>278200</v>
      </c>
      <c r="I1091" t="str">
        <f t="shared" si="154"/>
        <v/>
      </c>
      <c r="J1091" t="str">
        <f t="shared" si="155"/>
        <v>Oversold</v>
      </c>
      <c r="K1091" t="str">
        <f t="shared" si="156"/>
        <v>Oversold Below %D</v>
      </c>
      <c r="M1091" s="11" t="str">
        <f t="shared" ref="M1091:M1154" si="160">IF(K1091="Buy","Buy",IF(K1091="Sell","Sell",""))</f>
        <v/>
      </c>
      <c r="O1091">
        <f>IF(ROW($E1091)&lt;=VALUE(LEFT(O$1,FIND("-",O$1,1)-1)),0,IF(ROW($E1091)=VALUE(LEFT(O$1,FIND("-",O$1,1)-1))+1,AVERAGE(INDEX($E:$E,ROW($E1091)-VALUE(LEFT(O$1,FIND("-",O$1,1)-1))):$E1091),($E1091*(2/(VALUE(LEFT(O$1,FIND("-",O$1,1)-1))+1)))+(O1090*(1-(2/(VALUE(LEFT(O$1,FIND("-",O$1,1)-1))+1))))))</f>
        <v>1.0787092196662496</v>
      </c>
      <c r="Q1091">
        <f>IF(ROW($E1091)&lt;=VALUE(LEFT(Q$1,FIND("-",Q$1,1)-1)),0,IF(ROW($E1091)=VALUE(LEFT(Q$1,FIND("-",Q$1,1)-1))+1,AVERAGE(INDEX($E:$E,ROW($E1091)-VALUE(LEFT(Q$1,FIND("-",Q$1,1)-1))):$E1091),($E1091*(2/(VALUE(LEFT(Q$1,FIND("-",Q$1,1)-1))+1)))+(Q1090*(1-(2/(VALUE(LEFT(Q$1,FIND("-",Q$1,1)-1))+1))))))</f>
        <v>1.2485144506468449</v>
      </c>
      <c r="R1091">
        <f>IF(ROW($E1091)&lt;=VALUE(LEFT(R$1,FIND("-",R$1,1)-1)),0,IF(ROW($E1091)=VALUE(LEFT(R$1,FIND("-",R$1,1)-1))+1,AVERAGE(INDEX($E:$E,ROW($E1091)-VALUE(LEFT(R$1,FIND("-",R$1,1)-1))):$E1091),($E1091*(2/(VALUE(LEFT(R$1,FIND("-",R$1,1)-1))+1)))+(R1090*(1-(2/(VALUE(LEFT(R$1,FIND("-",R$1,1)-1))+1))))))</f>
        <v>1.2477737497463277</v>
      </c>
      <c r="S1091">
        <f t="shared" si="157"/>
        <v>7.4070090051714388E-4</v>
      </c>
      <c r="T1091">
        <f>IF(ROW($E1091)&lt;=MAX(VALUE(LEFT(Q$1,FIND("-",Q$1,1)-1)),VALUE(LEFT(R$1,FIND("-",R$1,1)-1)))+VALUE(LEFT(T$1,FIND("-",T$1,1)-1))-1,0,IF(ROW($E1091)=MAX(VALUE(LEFT(Q$1,FIND("-",Q$1,1)-1)),VALUE(LEFT(R$1,FIND("-",R$1,1)-1)))+VALUE(LEFT(T$1,FIND("-",T$1,1)-1)),AVERAGE(INDEX($S:$S,ROW(S1091)-VALUE(LEFT(T$1,FIND("-",T$1,1)-1))+1):S1091),($S1091*(2/(VALUE(LEFT(T$1,FIND("-",T$1,1)-1))+1)))+(T1090*(1-(2/(VALUE(LEFT(T$1,FIND("-",T$1,1)-1))+1))))))</f>
        <v>8.0457886909639058E-3</v>
      </c>
      <c r="V1091">
        <f t="shared" si="158"/>
        <v>1.0000000000000009E-2</v>
      </c>
      <c r="W1091">
        <f>IF(ROW($E1091)&lt;=VALUE(LEFT(W$1,FIND("-",W$1,1)-1))+1,0,IF(ROW($E1090)=VALUE(LEFT(W$1,FIND("-",W$1,1)-1))+1,100-100/(1+ABS((SUMIF(INDEX($V:$V,ROW($V1091)-VALUE(LEFT(W$1,FIND("-",W$1,1)-1))+1):$V1091,"&gt;0",INDEX($V:$V,ROW($V1091)-VALUE(LEFT(W$1,FIND("-",W$1,1)-1))+1):$V1091)/COUNTIF(INDEX($V:$V,ROW($V1091)-VALUE(LEFT(W$1,FIND("-",W$1,1)-1))+1):$V1091,"&gt;0"))/(SUMIF(INDEX($V:$V,ROW($V1091)-VALUE(LEFT(W$1,FIND("-",W$1,1)-1))+1):$V1091,"&lt;0",INDEX($V:$V,ROW($V1091)-VALUE(LEFT(W$1,FIND("-",W$1,1)-1))+1):$V1091)/COUNTIF(INDEX($V:$V,ROW($V1091)-VALUE(LEFT(W$1,FIND("-",W$1,1)-1))+1):$V1091,"&lt;0")))),100-100/(1+ABS((SUMIF(INDEX($V:$V,ROW($V1091)-VALUE(LEFT(W$1,FIND("-",W$1,1)-1))+1):$V1091,"&gt;0",INDEX($V:$V,ROW($V1091)-VALUE(LEFT(W$1,FIND("-",W$1,1)-1))+1):$V1091)/VALUE(LEFT(W$1,FIND("-",W$1,1)-1)))/(SUMIF(INDEX($V:$V,ROW($V1091)-VALUE(LEFT(W$1,FIND("-",W$1,1)-1))+1):$V1091,"&lt;0",INDEX($V:$V,ROW($V1091)-VALUE(LEFT(W$1,FIND("-",W$1,1)-1))+1):$V1091)/VALUE(LEFT(W$1,FIND("-",W$1,1)-1)))))))</f>
        <v>25.925925925925952</v>
      </c>
      <c r="Y1091">
        <f>IF(ROW($E1091)&lt;=VALUE(LEFT(Y$1,FIND("-",Y$1,1)-1)),0,MAX(INDEX(C:C,ROW(C1091)-VALUE(LEFT(Y$1,FIND("-",Y$1,1)-1))+1):C1091))</f>
        <v>1.39</v>
      </c>
      <c r="Z1091">
        <f>IF(ROW($E1091)&lt;=VALUE(LEFT(Z$1,FIND("-",Z$1,1)-1)),0,MIN(INDEX(D:D,ROW(D1091)-VALUE(LEFT(Z$1,FIND("-",Z$1,1)-1))+1):D1091))</f>
        <v>1.2</v>
      </c>
      <c r="AA1091">
        <f t="shared" si="153"/>
        <v>26.315789473684241</v>
      </c>
      <c r="AB1091">
        <f>IF(ROW($AA1091)&lt;=VALUE(LEFT(AA$1,FIND("-",AA$1,1)-1))+VALUE(LEFT(AB$1,FIND("-",AB$1,1)-1)-1),0,AVERAGE(INDEX($AA:$AA,ROW($AA1091)-VALUE(LEFT(AB$1,FIND("-",AB$1,1)-1))+1):$AA1091))</f>
        <v>21.345029239766102</v>
      </c>
      <c r="AC1091">
        <f>IF(ROW($AA1091)&lt;=VALUE(LEFT(AA$1,FIND("-",AA$1,1)-1))+VALUE(LEFT(AB$1,FIND("-",AB$1,1)-1)-1)+VALUE(LEFT(AC$1,FIND("-",AC$1,1)-1)-1),0,AVERAGE(INDEX($AB:$AB,ROW($AB1091)-VALUE(LEFT(AC$1,FIND("-",AC$1,1)-1))+1):$AB1091))</f>
        <v>17.787524366471754</v>
      </c>
      <c r="AE1091">
        <f t="shared" si="159"/>
        <v>41626244</v>
      </c>
      <c r="AG1091" t="str">
        <f t="shared" ref="AG1091:AG1154" si="161">IF(K1091="Buy","Buy",IF(K1091="Sell","Sell",""))</f>
        <v/>
      </c>
    </row>
    <row r="1092" spans="1:33" x14ac:dyDescent="0.25">
      <c r="A1092" s="6">
        <v>38063</v>
      </c>
      <c r="B1092">
        <v>1.25</v>
      </c>
      <c r="C1092">
        <v>1.25</v>
      </c>
      <c r="D1092">
        <v>1.22</v>
      </c>
      <c r="E1092">
        <v>1.23</v>
      </c>
      <c r="F1092">
        <v>0.709121</v>
      </c>
      <c r="G1092">
        <v>219500</v>
      </c>
      <c r="I1092" t="str">
        <f t="shared" si="154"/>
        <v/>
      </c>
      <c r="J1092" t="str">
        <f t="shared" si="155"/>
        <v>Oversold</v>
      </c>
      <c r="K1092" t="str">
        <f t="shared" si="156"/>
        <v>Buy</v>
      </c>
      <c r="M1092" s="11" t="str">
        <f t="shared" si="160"/>
        <v>Buy</v>
      </c>
      <c r="O1092">
        <f>IF(ROW($E1092)&lt;=VALUE(LEFT(O$1,FIND("-",O$1,1)-1)),0,IF(ROW($E1092)=VALUE(LEFT(O$1,FIND("-",O$1,1)-1))+1,AVERAGE(INDEX($E:$E,ROW($E1092)-VALUE(LEFT(O$1,FIND("-",O$1,1)-1))):$E1092),($E1092*(2/(VALUE(LEFT(O$1,FIND("-",O$1,1)-1))+1)))+(O1091*(1-(2/(VALUE(LEFT(O$1,FIND("-",O$1,1)-1))+1))))))</f>
        <v>1.080214600565093</v>
      </c>
      <c r="Q1092">
        <f>IF(ROW($E1092)&lt;=VALUE(LEFT(Q$1,FIND("-",Q$1,1)-1)),0,IF(ROW($E1092)=VALUE(LEFT(Q$1,FIND("-",Q$1,1)-1))+1,AVERAGE(INDEX($E:$E,ROW($E1092)-VALUE(LEFT(Q$1,FIND("-",Q$1,1)-1))):$E1092),($E1092*(2/(VALUE(LEFT(Q$1,FIND("-",Q$1,1)-1))+1)))+(Q1091*(1-(2/(VALUE(LEFT(Q$1,FIND("-",Q$1,1)-1))+1))))))</f>
        <v>1.2456660736242533</v>
      </c>
      <c r="R1092">
        <f>IF(ROW($E1092)&lt;=VALUE(LEFT(R$1,FIND("-",R$1,1)-1)),0,IF(ROW($E1092)=VALUE(LEFT(R$1,FIND("-",R$1,1)-1))+1,AVERAGE(INDEX($E:$E,ROW($E1092)-VALUE(LEFT(R$1,FIND("-",R$1,1)-1))):$E1092),($E1092*(2/(VALUE(LEFT(R$1,FIND("-",R$1,1)-1))+1)))+(R1091*(1-(2/(VALUE(LEFT(R$1,FIND("-",R$1,1)-1))+1))))))</f>
        <v>1.2464571756910443</v>
      </c>
      <c r="S1092">
        <f t="shared" si="157"/>
        <v>-7.9110206679100514E-4</v>
      </c>
      <c r="T1092">
        <f>IF(ROW($E1092)&lt;=MAX(VALUE(LEFT(Q$1,FIND("-",Q$1,1)-1)),VALUE(LEFT(R$1,FIND("-",R$1,1)-1)))+VALUE(LEFT(T$1,FIND("-",T$1,1)-1))-1,0,IF(ROW($E1092)=MAX(VALUE(LEFT(Q$1,FIND("-",Q$1,1)-1)),VALUE(LEFT(R$1,FIND("-",R$1,1)-1)))+VALUE(LEFT(T$1,FIND("-",T$1,1)-1)),AVERAGE(INDEX($S:$S,ROW(S1092)-VALUE(LEFT(T$1,FIND("-",T$1,1)-1))+1):S1092),($S1092*(2/(VALUE(LEFT(T$1,FIND("-",T$1,1)-1))+1)))+(T1091*(1-(2/(VALUE(LEFT(T$1,FIND("-",T$1,1)-1))+1))))))</f>
        <v>6.2784105394129239E-3</v>
      </c>
      <c r="V1092">
        <f t="shared" si="158"/>
        <v>-2.0000000000000018E-2</v>
      </c>
      <c r="W1092">
        <f>IF(ROW($E1092)&lt;=VALUE(LEFT(W$1,FIND("-",W$1,1)-1))+1,0,IF(ROW($E1091)=VALUE(LEFT(W$1,FIND("-",W$1,1)-1))+1,100-100/(1+ABS((SUMIF(INDEX($V:$V,ROW($V1092)-VALUE(LEFT(W$1,FIND("-",W$1,1)-1))+1):$V1092,"&gt;0",INDEX($V:$V,ROW($V1092)-VALUE(LEFT(W$1,FIND("-",W$1,1)-1))+1):$V1092)/COUNTIF(INDEX($V:$V,ROW($V1092)-VALUE(LEFT(W$1,FIND("-",W$1,1)-1))+1):$V1092,"&gt;0"))/(SUMIF(INDEX($V:$V,ROW($V1092)-VALUE(LEFT(W$1,FIND("-",W$1,1)-1))+1):$V1092,"&lt;0",INDEX($V:$V,ROW($V1092)-VALUE(LEFT(W$1,FIND("-",W$1,1)-1))+1):$V1092)/COUNTIF(INDEX($V:$V,ROW($V1092)-VALUE(LEFT(W$1,FIND("-",W$1,1)-1))+1):$V1092,"&lt;0")))),100-100/(1+ABS((SUMIF(INDEX($V:$V,ROW($V1092)-VALUE(LEFT(W$1,FIND("-",W$1,1)-1))+1):$V1092,"&gt;0",INDEX($V:$V,ROW($V1092)-VALUE(LEFT(W$1,FIND("-",W$1,1)-1))+1):$V1092)/VALUE(LEFT(W$1,FIND("-",W$1,1)-1)))/(SUMIF(INDEX($V:$V,ROW($V1092)-VALUE(LEFT(W$1,FIND("-",W$1,1)-1))+1):$V1092,"&lt;0",INDEX($V:$V,ROW($V1092)-VALUE(LEFT(W$1,FIND("-",W$1,1)-1))+1):$V1092)/VALUE(LEFT(W$1,FIND("-",W$1,1)-1)))))))</f>
        <v>26.92307692307692</v>
      </c>
      <c r="Y1092">
        <f>IF(ROW($E1092)&lt;=VALUE(LEFT(Y$1,FIND("-",Y$1,1)-1)),0,MAX(INDEX(C:C,ROW(C1092)-VALUE(LEFT(Y$1,FIND("-",Y$1,1)-1))+1):C1092))</f>
        <v>1.35</v>
      </c>
      <c r="Z1092">
        <f>IF(ROW($E1092)&lt;=VALUE(LEFT(Z$1,FIND("-",Z$1,1)-1)),0,MIN(INDEX(D:D,ROW(D1092)-VALUE(LEFT(Z$1,FIND("-",Z$1,1)-1))+1):D1092))</f>
        <v>1.2</v>
      </c>
      <c r="AA1092">
        <f t="shared" si="153"/>
        <v>20</v>
      </c>
      <c r="AB1092">
        <f>IF(ROW($AA1092)&lt;=VALUE(LEFT(AA$1,FIND("-",AA$1,1)-1))+VALUE(LEFT(AB$1,FIND("-",AB$1,1)-1)-1),0,AVERAGE(INDEX($AA:$AA,ROW($AA1092)-VALUE(LEFT(AB$1,FIND("-",AB$1,1)-1))+1):$AA1092))</f>
        <v>22.456140350877209</v>
      </c>
      <c r="AC1092">
        <f>IF(ROW($AA1092)&lt;=VALUE(LEFT(AA$1,FIND("-",AA$1,1)-1))+VALUE(LEFT(AB$1,FIND("-",AB$1,1)-1)-1)+VALUE(LEFT(AC$1,FIND("-",AC$1,1)-1)-1),0,AVERAGE(INDEX($AB:$AB,ROW($AB1092)-VALUE(LEFT(AC$1,FIND("-",AC$1,1)-1))+1):$AB1092))</f>
        <v>20.180311890838226</v>
      </c>
      <c r="AE1092">
        <f t="shared" si="159"/>
        <v>41406744</v>
      </c>
      <c r="AG1092" t="str">
        <f t="shared" si="161"/>
        <v>Buy</v>
      </c>
    </row>
    <row r="1093" spans="1:33" x14ac:dyDescent="0.25">
      <c r="A1093" s="6">
        <v>38064</v>
      </c>
      <c r="B1093">
        <v>1.24</v>
      </c>
      <c r="C1093">
        <v>1.27</v>
      </c>
      <c r="D1093">
        <v>1.22</v>
      </c>
      <c r="E1093">
        <v>1.24</v>
      </c>
      <c r="F1093">
        <v>0.71488600000000002</v>
      </c>
      <c r="G1093">
        <v>292900</v>
      </c>
      <c r="I1093" t="str">
        <f t="shared" si="154"/>
        <v/>
      </c>
      <c r="J1093" t="str">
        <f t="shared" si="155"/>
        <v/>
      </c>
      <c r="K1093" t="str">
        <f t="shared" si="156"/>
        <v/>
      </c>
      <c r="M1093" s="11" t="str">
        <f t="shared" si="160"/>
        <v/>
      </c>
      <c r="O1093">
        <f>IF(ROW($E1093)&lt;=VALUE(LEFT(O$1,FIND("-",O$1,1)-1)),0,IF(ROW($E1093)=VALUE(LEFT(O$1,FIND("-",O$1,1)-1))+1,AVERAGE(INDEX($E:$E,ROW($E1093)-VALUE(LEFT(O$1,FIND("-",O$1,1)-1))):$E1093),($E1093*(2/(VALUE(LEFT(O$1,FIND("-",O$1,1)-1))+1)))+(O1092*(1-(2/(VALUE(LEFT(O$1,FIND("-",O$1,1)-1))+1))))))</f>
        <v>1.0818045050370821</v>
      </c>
      <c r="Q1093">
        <f>IF(ROW($E1093)&lt;=VALUE(LEFT(Q$1,FIND("-",Q$1,1)-1)),0,IF(ROW($E1093)=VALUE(LEFT(Q$1,FIND("-",Q$1,1)-1))+1,AVERAGE(INDEX($E:$E,ROW($E1093)-VALUE(LEFT(Q$1,FIND("-",Q$1,1)-1))):$E1093),($E1093*(2/(VALUE(LEFT(Q$1,FIND("-",Q$1,1)-1))+1)))+(Q1092*(1-(2/(VALUE(LEFT(Q$1,FIND("-",Q$1,1)-1))+1))))))</f>
        <v>1.2447943699897528</v>
      </c>
      <c r="R1093">
        <f>IF(ROW($E1093)&lt;=VALUE(LEFT(R$1,FIND("-",R$1,1)-1)),0,IF(ROW($E1093)=VALUE(LEFT(R$1,FIND("-",R$1,1)-1))+1,AVERAGE(INDEX($E:$E,ROW($E1093)-VALUE(LEFT(R$1,FIND("-",R$1,1)-1))):$E1093),($E1093*(2/(VALUE(LEFT(R$1,FIND("-",R$1,1)-1))+1)))+(R1092*(1-(2/(VALUE(LEFT(R$1,FIND("-",R$1,1)-1))+1))))))</f>
        <v>1.2459788663805966</v>
      </c>
      <c r="S1093">
        <f t="shared" si="157"/>
        <v>-1.1844963908438366E-3</v>
      </c>
      <c r="T1093">
        <f>IF(ROW($E1093)&lt;=MAX(VALUE(LEFT(Q$1,FIND("-",Q$1,1)-1)),VALUE(LEFT(R$1,FIND("-",R$1,1)-1)))+VALUE(LEFT(T$1,FIND("-",T$1,1)-1))-1,0,IF(ROW($E1093)=MAX(VALUE(LEFT(Q$1,FIND("-",Q$1,1)-1)),VALUE(LEFT(R$1,FIND("-",R$1,1)-1)))+VALUE(LEFT(T$1,FIND("-",T$1,1)-1)),AVERAGE(INDEX($S:$S,ROW(S1093)-VALUE(LEFT(T$1,FIND("-",T$1,1)-1))+1):S1093),($S1093*(2/(VALUE(LEFT(T$1,FIND("-",T$1,1)-1))+1)))+(T1092*(1-(2/(VALUE(LEFT(T$1,FIND("-",T$1,1)-1))+1))))))</f>
        <v>4.7858291533615727E-3</v>
      </c>
      <c r="V1093">
        <f t="shared" si="158"/>
        <v>1.0000000000000009E-2</v>
      </c>
      <c r="W1093">
        <f>IF(ROW($E1093)&lt;=VALUE(LEFT(W$1,FIND("-",W$1,1)-1))+1,0,IF(ROW($E1092)=VALUE(LEFT(W$1,FIND("-",W$1,1)-1))+1,100-100/(1+ABS((SUMIF(INDEX($V:$V,ROW($V1093)-VALUE(LEFT(W$1,FIND("-",W$1,1)-1))+1):$V1093,"&gt;0",INDEX($V:$V,ROW($V1093)-VALUE(LEFT(W$1,FIND("-",W$1,1)-1))+1):$V1093)/COUNTIF(INDEX($V:$V,ROW($V1093)-VALUE(LEFT(W$1,FIND("-",W$1,1)-1))+1):$V1093,"&gt;0"))/(SUMIF(INDEX($V:$V,ROW($V1093)-VALUE(LEFT(W$1,FIND("-",W$1,1)-1))+1):$V1093,"&lt;0",INDEX($V:$V,ROW($V1093)-VALUE(LEFT(W$1,FIND("-",W$1,1)-1))+1):$V1093)/COUNTIF(INDEX($V:$V,ROW($V1093)-VALUE(LEFT(W$1,FIND("-",W$1,1)-1))+1):$V1093,"&lt;0")))),100-100/(1+ABS((SUMIF(INDEX($V:$V,ROW($V1093)-VALUE(LEFT(W$1,FIND("-",W$1,1)-1))+1):$V1093,"&gt;0",INDEX($V:$V,ROW($V1093)-VALUE(LEFT(W$1,FIND("-",W$1,1)-1))+1):$V1093)/VALUE(LEFT(W$1,FIND("-",W$1,1)-1)))/(SUMIF(INDEX($V:$V,ROW($V1093)-VALUE(LEFT(W$1,FIND("-",W$1,1)-1))+1):$V1093,"&lt;0",INDEX($V:$V,ROW($V1093)-VALUE(LEFT(W$1,FIND("-",W$1,1)-1))+1):$V1093)/VALUE(LEFT(W$1,FIND("-",W$1,1)-1)))))))</f>
        <v>36.36363636363636</v>
      </c>
      <c r="Y1093">
        <f>IF(ROW($E1093)&lt;=VALUE(LEFT(Y$1,FIND("-",Y$1,1)-1)),0,MAX(INDEX(C:C,ROW(C1093)-VALUE(LEFT(Y$1,FIND("-",Y$1,1)-1))+1):C1093))</f>
        <v>1.32</v>
      </c>
      <c r="Z1093">
        <f>IF(ROW($E1093)&lt;=VALUE(LEFT(Z$1,FIND("-",Z$1,1)-1)),0,MIN(INDEX(D:D,ROW(D1093)-VALUE(LEFT(Z$1,FIND("-",Z$1,1)-1))+1):D1093))</f>
        <v>1.2</v>
      </c>
      <c r="AA1093">
        <f t="shared" si="153"/>
        <v>33.333333333333329</v>
      </c>
      <c r="AB1093">
        <f>IF(ROW($AA1093)&lt;=VALUE(LEFT(AA$1,FIND("-",AA$1,1)-1))+VALUE(LEFT(AB$1,FIND("-",AB$1,1)-1)-1),0,AVERAGE(INDEX($AA:$AA,ROW($AA1093)-VALUE(LEFT(AB$1,FIND("-",AB$1,1)-1))+1):$AA1093))</f>
        <v>26.549707602339186</v>
      </c>
      <c r="AC1093">
        <f>IF(ROW($AA1093)&lt;=VALUE(LEFT(AA$1,FIND("-",AA$1,1)-1))+VALUE(LEFT(AB$1,FIND("-",AB$1,1)-1)-1)+VALUE(LEFT(AC$1,FIND("-",AC$1,1)-1)-1),0,AVERAGE(INDEX($AB:$AB,ROW($AB1093)-VALUE(LEFT(AC$1,FIND("-",AC$1,1)-1))+1):$AB1093))</f>
        <v>23.450292397660832</v>
      </c>
      <c r="AE1093">
        <f t="shared" si="159"/>
        <v>41699644</v>
      </c>
      <c r="AG1093" t="str">
        <f t="shared" si="161"/>
        <v/>
      </c>
    </row>
    <row r="1094" spans="1:33" x14ac:dyDescent="0.25">
      <c r="A1094" s="6">
        <v>38065</v>
      </c>
      <c r="B1094">
        <v>1.23</v>
      </c>
      <c r="C1094">
        <v>1.25</v>
      </c>
      <c r="D1094">
        <v>1.22</v>
      </c>
      <c r="E1094">
        <v>1.22</v>
      </c>
      <c r="F1094">
        <v>0.70335499999999995</v>
      </c>
      <c r="G1094">
        <v>153400</v>
      </c>
      <c r="I1094" t="str">
        <f t="shared" si="154"/>
        <v/>
      </c>
      <c r="J1094" t="str">
        <f t="shared" si="155"/>
        <v/>
      </c>
      <c r="K1094" t="str">
        <f t="shared" si="156"/>
        <v/>
      </c>
      <c r="M1094" s="11" t="str">
        <f t="shared" si="160"/>
        <v/>
      </c>
      <c r="O1094">
        <f>IF(ROW($E1094)&lt;=VALUE(LEFT(O$1,FIND("-",O$1,1)-1)),0,IF(ROW($E1094)=VALUE(LEFT(O$1,FIND("-",O$1,1)-1))+1,AVERAGE(INDEX($E:$E,ROW($E1094)-VALUE(LEFT(O$1,FIND("-",O$1,1)-1))):$E1094),($E1094*(2/(VALUE(LEFT(O$1,FIND("-",O$1,1)-1))+1)))+(O1093*(1-(2/(VALUE(LEFT(O$1,FIND("-",O$1,1)-1))+1))))))</f>
        <v>1.083179584588952</v>
      </c>
      <c r="Q1094">
        <f>IF(ROW($E1094)&lt;=VALUE(LEFT(Q$1,FIND("-",Q$1,1)-1)),0,IF(ROW($E1094)=VALUE(LEFT(Q$1,FIND("-",Q$1,1)-1))+1,AVERAGE(INDEX($E:$E,ROW($E1094)-VALUE(LEFT(Q$1,FIND("-",Q$1,1)-1))):$E1094),($E1094*(2/(VALUE(LEFT(Q$1,FIND("-",Q$1,1)-1))+1)))+(Q1093*(1-(2/(VALUE(LEFT(Q$1,FIND("-",Q$1,1)-1))+1))))))</f>
        <v>1.2409798515297907</v>
      </c>
      <c r="R1094">
        <f>IF(ROW($E1094)&lt;=VALUE(LEFT(R$1,FIND("-",R$1,1)-1)),0,IF(ROW($E1094)=VALUE(LEFT(R$1,FIND("-",R$1,1)-1))+1,AVERAGE(INDEX($E:$E,ROW($E1094)-VALUE(LEFT(R$1,FIND("-",R$1,1)-1))):$E1094),($E1094*(2/(VALUE(LEFT(R$1,FIND("-",R$1,1)-1))+1)))+(R1093*(1-(2/(VALUE(LEFT(R$1,FIND("-",R$1,1)-1))+1))))))</f>
        <v>1.24405450590796</v>
      </c>
      <c r="S1094">
        <f t="shared" si="157"/>
        <v>-3.0746543781692282E-3</v>
      </c>
      <c r="T1094">
        <f>IF(ROW($E1094)&lt;=MAX(VALUE(LEFT(Q$1,FIND("-",Q$1,1)-1)),VALUE(LEFT(R$1,FIND("-",R$1,1)-1)))+VALUE(LEFT(T$1,FIND("-",T$1,1)-1))-1,0,IF(ROW($E1094)=MAX(VALUE(LEFT(Q$1,FIND("-",Q$1,1)-1)),VALUE(LEFT(R$1,FIND("-",R$1,1)-1)))+VALUE(LEFT(T$1,FIND("-",T$1,1)-1)),AVERAGE(INDEX($S:$S,ROW(S1094)-VALUE(LEFT(T$1,FIND("-",T$1,1)-1))+1):S1094),($S1094*(2/(VALUE(LEFT(T$1,FIND("-",T$1,1)-1))+1)))+(T1093*(1-(2/(VALUE(LEFT(T$1,FIND("-",T$1,1)-1))+1))))))</f>
        <v>3.213732447055413E-3</v>
      </c>
      <c r="V1094">
        <f t="shared" si="158"/>
        <v>-2.0000000000000018E-2</v>
      </c>
      <c r="W1094">
        <f>IF(ROW($E1094)&lt;=VALUE(LEFT(W$1,FIND("-",W$1,1)-1))+1,0,IF(ROW($E1093)=VALUE(LEFT(W$1,FIND("-",W$1,1)-1))+1,100-100/(1+ABS((SUMIF(INDEX($V:$V,ROW($V1094)-VALUE(LEFT(W$1,FIND("-",W$1,1)-1))+1):$V1094,"&gt;0",INDEX($V:$V,ROW($V1094)-VALUE(LEFT(W$1,FIND("-",W$1,1)-1))+1):$V1094)/COUNTIF(INDEX($V:$V,ROW($V1094)-VALUE(LEFT(W$1,FIND("-",W$1,1)-1))+1):$V1094,"&gt;0"))/(SUMIF(INDEX($V:$V,ROW($V1094)-VALUE(LEFT(W$1,FIND("-",W$1,1)-1))+1):$V1094,"&lt;0",INDEX($V:$V,ROW($V1094)-VALUE(LEFT(W$1,FIND("-",W$1,1)-1))+1):$V1094)/COUNTIF(INDEX($V:$V,ROW($V1094)-VALUE(LEFT(W$1,FIND("-",W$1,1)-1))+1):$V1094,"&lt;0")))),100-100/(1+ABS((SUMIF(INDEX($V:$V,ROW($V1094)-VALUE(LEFT(W$1,FIND("-",W$1,1)-1))+1):$V1094,"&gt;0",INDEX($V:$V,ROW($V1094)-VALUE(LEFT(W$1,FIND("-",W$1,1)-1))+1):$V1094)/VALUE(LEFT(W$1,FIND("-",W$1,1)-1)))/(SUMIF(INDEX($V:$V,ROW($V1094)-VALUE(LEFT(W$1,FIND("-",W$1,1)-1))+1):$V1094,"&lt;0",INDEX($V:$V,ROW($V1094)-VALUE(LEFT(W$1,FIND("-",W$1,1)-1))+1):$V1094)/VALUE(LEFT(W$1,FIND("-",W$1,1)-1)))))))</f>
        <v>40</v>
      </c>
      <c r="Y1094">
        <f>IF(ROW($E1094)&lt;=VALUE(LEFT(Y$1,FIND("-",Y$1,1)-1)),0,MAX(INDEX(C:C,ROW(C1094)-VALUE(LEFT(Y$1,FIND("-",Y$1,1)-1))+1):C1094))</f>
        <v>1.3</v>
      </c>
      <c r="Z1094">
        <f>IF(ROW($E1094)&lt;=VALUE(LEFT(Z$1,FIND("-",Z$1,1)-1)),0,MIN(INDEX(D:D,ROW(D1094)-VALUE(LEFT(Z$1,FIND("-",Z$1,1)-1))+1):D1094))</f>
        <v>1.2</v>
      </c>
      <c r="AA1094">
        <f t="shared" si="153"/>
        <v>20</v>
      </c>
      <c r="AB1094">
        <f>IF(ROW($AA1094)&lt;=VALUE(LEFT(AA$1,FIND("-",AA$1,1)-1))+VALUE(LEFT(AB$1,FIND("-",AB$1,1)-1)-1),0,AVERAGE(INDEX($AA:$AA,ROW($AA1094)-VALUE(LEFT(AB$1,FIND("-",AB$1,1)-1))+1):$AA1094))</f>
        <v>24.444444444444443</v>
      </c>
      <c r="AC1094">
        <f>IF(ROW($AA1094)&lt;=VALUE(LEFT(AA$1,FIND("-",AA$1,1)-1))+VALUE(LEFT(AB$1,FIND("-",AB$1,1)-1)-1)+VALUE(LEFT(AC$1,FIND("-",AC$1,1)-1)-1),0,AVERAGE(INDEX($AB:$AB,ROW($AB1094)-VALUE(LEFT(AC$1,FIND("-",AC$1,1)-1))+1):$AB1094))</f>
        <v>24.483430799220276</v>
      </c>
      <c r="AE1094">
        <f t="shared" si="159"/>
        <v>41546244</v>
      </c>
      <c r="AG1094" t="str">
        <f t="shared" si="161"/>
        <v/>
      </c>
    </row>
    <row r="1095" spans="1:33" x14ac:dyDescent="0.25">
      <c r="A1095" s="6">
        <v>38068</v>
      </c>
      <c r="B1095">
        <v>1.25</v>
      </c>
      <c r="C1095">
        <v>1.25</v>
      </c>
      <c r="D1095">
        <v>1.2</v>
      </c>
      <c r="E1095">
        <v>1.2</v>
      </c>
      <c r="F1095">
        <v>0.69182500000000002</v>
      </c>
      <c r="G1095">
        <v>407400</v>
      </c>
      <c r="I1095" t="str">
        <f t="shared" si="154"/>
        <v/>
      </c>
      <c r="J1095" t="str">
        <f t="shared" si="155"/>
        <v/>
      </c>
      <c r="K1095" t="str">
        <f t="shared" si="156"/>
        <v/>
      </c>
      <c r="M1095" s="11" t="str">
        <f t="shared" si="160"/>
        <v/>
      </c>
      <c r="O1095">
        <f>IF(ROW($E1095)&lt;=VALUE(LEFT(O$1,FIND("-",O$1,1)-1)),0,IF(ROW($E1095)=VALUE(LEFT(O$1,FIND("-",O$1,1)-1))+1,AVERAGE(INDEX($E:$E,ROW($E1095)-VALUE(LEFT(O$1,FIND("-",O$1,1)-1))):$E1095),($E1095*(2/(VALUE(LEFT(O$1,FIND("-",O$1,1)-1))+1)))+(O1094*(1-(2/(VALUE(LEFT(O$1,FIND("-",O$1,1)-1))+1))))))</f>
        <v>1.0843419767820968</v>
      </c>
      <c r="Q1095">
        <f>IF(ROW($E1095)&lt;=VALUE(LEFT(Q$1,FIND("-",Q$1,1)-1)),0,IF(ROW($E1095)=VALUE(LEFT(Q$1,FIND("-",Q$1,1)-1))+1,AVERAGE(INDEX($E:$E,ROW($E1095)-VALUE(LEFT(Q$1,FIND("-",Q$1,1)-1))):$E1095),($E1095*(2/(VALUE(LEFT(Q$1,FIND("-",Q$1,1)-1))+1)))+(Q1094*(1-(2/(VALUE(LEFT(Q$1,FIND("-",Q$1,1)-1))+1))))))</f>
        <v>1.234675258986746</v>
      </c>
      <c r="R1095">
        <f>IF(ROW($E1095)&lt;=VALUE(LEFT(R$1,FIND("-",R$1,1)-1)),0,IF(ROW($E1095)=VALUE(LEFT(R$1,FIND("-",R$1,1)-1))+1,AVERAGE(INDEX($E:$E,ROW($E1095)-VALUE(LEFT(R$1,FIND("-",R$1,1)-1))):$E1095),($E1095*(2/(VALUE(LEFT(R$1,FIND("-",R$1,1)-1))+1)))+(R1094*(1-(2/(VALUE(LEFT(R$1,FIND("-",R$1,1)-1))+1))))))</f>
        <v>1.240791209174037</v>
      </c>
      <c r="S1095">
        <f t="shared" si="157"/>
        <v>-6.1159501872909416E-3</v>
      </c>
      <c r="T1095">
        <f>IF(ROW($E1095)&lt;=MAX(VALUE(LEFT(Q$1,FIND("-",Q$1,1)-1)),VALUE(LEFT(R$1,FIND("-",R$1,1)-1)))+VALUE(LEFT(T$1,FIND("-",T$1,1)-1))-1,0,IF(ROW($E1095)=MAX(VALUE(LEFT(Q$1,FIND("-",Q$1,1)-1)),VALUE(LEFT(R$1,FIND("-",R$1,1)-1)))+VALUE(LEFT(T$1,FIND("-",T$1,1)-1)),AVERAGE(INDEX($S:$S,ROW(S1095)-VALUE(LEFT(T$1,FIND("-",T$1,1)-1))+1):S1095),($S1095*(2/(VALUE(LEFT(T$1,FIND("-",T$1,1)-1))+1)))+(T1094*(1-(2/(VALUE(LEFT(T$1,FIND("-",T$1,1)-1))+1))))))</f>
        <v>1.3477959201861423E-3</v>
      </c>
      <c r="V1095">
        <f t="shared" si="158"/>
        <v>-2.0000000000000018E-2</v>
      </c>
      <c r="W1095">
        <f>IF(ROW($E1095)&lt;=VALUE(LEFT(W$1,FIND("-",W$1,1)-1))+1,0,IF(ROW($E1094)=VALUE(LEFT(W$1,FIND("-",W$1,1)-1))+1,100-100/(1+ABS((SUMIF(INDEX($V:$V,ROW($V1095)-VALUE(LEFT(W$1,FIND("-",W$1,1)-1))+1):$V1095,"&gt;0",INDEX($V:$V,ROW($V1095)-VALUE(LEFT(W$1,FIND("-",W$1,1)-1))+1):$V1095)/COUNTIF(INDEX($V:$V,ROW($V1095)-VALUE(LEFT(W$1,FIND("-",W$1,1)-1))+1):$V1095,"&gt;0"))/(SUMIF(INDEX($V:$V,ROW($V1095)-VALUE(LEFT(W$1,FIND("-",W$1,1)-1))+1):$V1095,"&lt;0",INDEX($V:$V,ROW($V1095)-VALUE(LEFT(W$1,FIND("-",W$1,1)-1))+1):$V1095)/COUNTIF(INDEX($V:$V,ROW($V1095)-VALUE(LEFT(W$1,FIND("-",W$1,1)-1))+1):$V1095,"&lt;0")))),100-100/(1+ABS((SUMIF(INDEX($V:$V,ROW($V1095)-VALUE(LEFT(W$1,FIND("-",W$1,1)-1))+1):$V1095,"&gt;0",INDEX($V:$V,ROW($V1095)-VALUE(LEFT(W$1,FIND("-",W$1,1)-1))+1):$V1095)/VALUE(LEFT(W$1,FIND("-",W$1,1)-1)))/(SUMIF(INDEX($V:$V,ROW($V1095)-VALUE(LEFT(W$1,FIND("-",W$1,1)-1))+1):$V1095,"&lt;0",INDEX($V:$V,ROW($V1095)-VALUE(LEFT(W$1,FIND("-",W$1,1)-1))+1):$V1095)/VALUE(LEFT(W$1,FIND("-",W$1,1)-1)))))))</f>
        <v>33.333333333333329</v>
      </c>
      <c r="Y1095">
        <f>IF(ROW($E1095)&lt;=VALUE(LEFT(Y$1,FIND("-",Y$1,1)-1)),0,MAX(INDEX(C:C,ROW(C1095)-VALUE(LEFT(Y$1,FIND("-",Y$1,1)-1))+1):C1095))</f>
        <v>1.28</v>
      </c>
      <c r="Z1095">
        <f>IF(ROW($E1095)&lt;=VALUE(LEFT(Z$1,FIND("-",Z$1,1)-1)),0,MIN(INDEX(D:D,ROW(D1095)-VALUE(LEFT(Z$1,FIND("-",Z$1,1)-1))+1):D1095))</f>
        <v>1.2</v>
      </c>
      <c r="AA1095">
        <f t="shared" si="153"/>
        <v>0</v>
      </c>
      <c r="AB1095">
        <f>IF(ROW($AA1095)&lt;=VALUE(LEFT(AA$1,FIND("-",AA$1,1)-1))+VALUE(LEFT(AB$1,FIND("-",AB$1,1)-1)-1),0,AVERAGE(INDEX($AA:$AA,ROW($AA1095)-VALUE(LEFT(AB$1,FIND("-",AB$1,1)-1))+1):$AA1095))</f>
        <v>17.777777777777775</v>
      </c>
      <c r="AC1095">
        <f>IF(ROW($AA1095)&lt;=VALUE(LEFT(AA$1,FIND("-",AA$1,1)-1))+VALUE(LEFT(AB$1,FIND("-",AB$1,1)-1)-1)+VALUE(LEFT(AC$1,FIND("-",AC$1,1)-1)-1),0,AVERAGE(INDEX($AB:$AB,ROW($AB1095)-VALUE(LEFT(AC$1,FIND("-",AC$1,1)-1))+1):$AB1095))</f>
        <v>22.923976608187132</v>
      </c>
      <c r="AE1095">
        <f t="shared" si="159"/>
        <v>41138844</v>
      </c>
      <c r="AG1095" t="str">
        <f t="shared" si="161"/>
        <v/>
      </c>
    </row>
    <row r="1096" spans="1:33" x14ac:dyDescent="0.25">
      <c r="A1096" s="6">
        <v>38069</v>
      </c>
      <c r="B1096">
        <v>1.2</v>
      </c>
      <c r="C1096">
        <v>1.2</v>
      </c>
      <c r="D1096">
        <v>1.19</v>
      </c>
      <c r="E1096">
        <v>1.19</v>
      </c>
      <c r="F1096">
        <v>0.68606</v>
      </c>
      <c r="G1096">
        <v>258000</v>
      </c>
      <c r="I1096" t="str">
        <f t="shared" si="154"/>
        <v/>
      </c>
      <c r="J1096" t="str">
        <f t="shared" si="155"/>
        <v/>
      </c>
      <c r="K1096" t="str">
        <f t="shared" si="156"/>
        <v>Oversold Above %D</v>
      </c>
      <c r="M1096" s="11" t="str">
        <f t="shared" si="160"/>
        <v/>
      </c>
      <c r="O1096">
        <f>IF(ROW($E1096)&lt;=VALUE(LEFT(O$1,FIND("-",O$1,1)-1)),0,IF(ROW($E1096)=VALUE(LEFT(O$1,FIND("-",O$1,1)-1))+1,AVERAGE(INDEX($E:$E,ROW($E1096)-VALUE(LEFT(O$1,FIND("-",O$1,1)-1))):$E1096),($E1096*(2/(VALUE(LEFT(O$1,FIND("-",O$1,1)-1))+1)))+(O1095*(1-(2/(VALUE(LEFT(O$1,FIND("-",O$1,1)-1))+1))))))</f>
        <v>1.0853933003962053</v>
      </c>
      <c r="Q1096">
        <f>IF(ROW($E1096)&lt;=VALUE(LEFT(Q$1,FIND("-",Q$1,1)-1)),0,IF(ROW($E1096)=VALUE(LEFT(Q$1,FIND("-",Q$1,1)-1))+1,AVERAGE(INDEX($E:$E,ROW($E1096)-VALUE(LEFT(Q$1,FIND("-",Q$1,1)-1))):$E1096),($E1096*(2/(VALUE(LEFT(Q$1,FIND("-",Q$1,1)-1))+1)))+(Q1095*(1-(2/(VALUE(LEFT(Q$1,FIND("-",Q$1,1)-1))+1))))))</f>
        <v>1.2278021422195544</v>
      </c>
      <c r="R1096">
        <f>IF(ROW($E1096)&lt;=VALUE(LEFT(R$1,FIND("-",R$1,1)-1)),0,IF(ROW($E1096)=VALUE(LEFT(R$1,FIND("-",R$1,1)-1))+1,AVERAGE(INDEX($E:$E,ROW($E1096)-VALUE(LEFT(R$1,FIND("-",R$1,1)-1))):$E1096),($E1096*(2/(VALUE(LEFT(R$1,FIND("-",R$1,1)-1))+1)))+(R1095*(1-(2/(VALUE(LEFT(R$1,FIND("-",R$1,1)-1))+1))))))</f>
        <v>1.2370288973833674</v>
      </c>
      <c r="S1096">
        <f t="shared" si="157"/>
        <v>-9.2267551638129941E-3</v>
      </c>
      <c r="T1096">
        <f>IF(ROW($E1096)&lt;=MAX(VALUE(LEFT(Q$1,FIND("-",Q$1,1)-1)),VALUE(LEFT(R$1,FIND("-",R$1,1)-1)))+VALUE(LEFT(T$1,FIND("-",T$1,1)-1))-1,0,IF(ROW($E1096)=MAX(VALUE(LEFT(Q$1,FIND("-",Q$1,1)-1)),VALUE(LEFT(R$1,FIND("-",R$1,1)-1)))+VALUE(LEFT(T$1,FIND("-",T$1,1)-1)),AVERAGE(INDEX($S:$S,ROW(S1096)-VALUE(LEFT(T$1,FIND("-",T$1,1)-1))+1):S1096),($S1096*(2/(VALUE(LEFT(T$1,FIND("-",T$1,1)-1))+1)))+(T1095*(1-(2/(VALUE(LEFT(T$1,FIND("-",T$1,1)-1))+1))))))</f>
        <v>-7.6711429661368495E-4</v>
      </c>
      <c r="V1096">
        <f t="shared" si="158"/>
        <v>-1.0000000000000009E-2</v>
      </c>
      <c r="W1096">
        <f>IF(ROW($E1096)&lt;=VALUE(LEFT(W$1,FIND("-",W$1,1)-1))+1,0,IF(ROW($E1095)=VALUE(LEFT(W$1,FIND("-",W$1,1)-1))+1,100-100/(1+ABS((SUMIF(INDEX($V:$V,ROW($V1096)-VALUE(LEFT(W$1,FIND("-",W$1,1)-1))+1):$V1096,"&gt;0",INDEX($V:$V,ROW($V1096)-VALUE(LEFT(W$1,FIND("-",W$1,1)-1))+1):$V1096)/COUNTIF(INDEX($V:$V,ROW($V1096)-VALUE(LEFT(W$1,FIND("-",W$1,1)-1))+1):$V1096,"&gt;0"))/(SUMIF(INDEX($V:$V,ROW($V1096)-VALUE(LEFT(W$1,FIND("-",W$1,1)-1))+1):$V1096,"&lt;0",INDEX($V:$V,ROW($V1096)-VALUE(LEFT(W$1,FIND("-",W$1,1)-1))+1):$V1096)/COUNTIF(INDEX($V:$V,ROW($V1096)-VALUE(LEFT(W$1,FIND("-",W$1,1)-1))+1):$V1096,"&lt;0")))),100-100/(1+ABS((SUMIF(INDEX($V:$V,ROW($V1096)-VALUE(LEFT(W$1,FIND("-",W$1,1)-1))+1):$V1096,"&gt;0",INDEX($V:$V,ROW($V1096)-VALUE(LEFT(W$1,FIND("-",W$1,1)-1))+1):$V1096)/VALUE(LEFT(W$1,FIND("-",W$1,1)-1)))/(SUMIF(INDEX($V:$V,ROW($V1096)-VALUE(LEFT(W$1,FIND("-",W$1,1)-1))+1):$V1096,"&lt;0",INDEX($V:$V,ROW($V1096)-VALUE(LEFT(W$1,FIND("-",W$1,1)-1))+1):$V1096)/VALUE(LEFT(W$1,FIND("-",W$1,1)-1)))))))</f>
        <v>36.842105263157897</v>
      </c>
      <c r="Y1096">
        <f>IF(ROW($E1096)&lt;=VALUE(LEFT(Y$1,FIND("-",Y$1,1)-1)),0,MAX(INDEX(C:C,ROW(C1096)-VALUE(LEFT(Y$1,FIND("-",Y$1,1)-1))+1):C1096))</f>
        <v>1.27</v>
      </c>
      <c r="Z1096">
        <f>IF(ROW($E1096)&lt;=VALUE(LEFT(Z$1,FIND("-",Z$1,1)-1)),0,MIN(INDEX(D:D,ROW(D1096)-VALUE(LEFT(Z$1,FIND("-",Z$1,1)-1))+1):D1096))</f>
        <v>1.19</v>
      </c>
      <c r="AA1096">
        <f t="shared" si="153"/>
        <v>0</v>
      </c>
      <c r="AB1096">
        <f>IF(ROW($AA1096)&lt;=VALUE(LEFT(AA$1,FIND("-",AA$1,1)-1))+VALUE(LEFT(AB$1,FIND("-",AB$1,1)-1)-1),0,AVERAGE(INDEX($AA:$AA,ROW($AA1096)-VALUE(LEFT(AB$1,FIND("-",AB$1,1)-1))+1):$AA1096))</f>
        <v>6.666666666666667</v>
      </c>
      <c r="AC1096">
        <f>IF(ROW($AA1096)&lt;=VALUE(LEFT(AA$1,FIND("-",AA$1,1)-1))+VALUE(LEFT(AB$1,FIND("-",AB$1,1)-1)-1)+VALUE(LEFT(AC$1,FIND("-",AC$1,1)-1)-1),0,AVERAGE(INDEX($AB:$AB,ROW($AB1096)-VALUE(LEFT(AC$1,FIND("-",AC$1,1)-1))+1):$AB1096))</f>
        <v>16.296296296296294</v>
      </c>
      <c r="AE1096">
        <f t="shared" si="159"/>
        <v>40880844</v>
      </c>
      <c r="AG1096" t="str">
        <f t="shared" si="161"/>
        <v/>
      </c>
    </row>
    <row r="1097" spans="1:33" x14ac:dyDescent="0.25">
      <c r="A1097" s="6">
        <v>38070</v>
      </c>
      <c r="B1097">
        <v>1.2</v>
      </c>
      <c r="C1097">
        <v>1.21</v>
      </c>
      <c r="D1097">
        <v>1.19</v>
      </c>
      <c r="E1097">
        <v>1.2</v>
      </c>
      <c r="F1097">
        <v>0.69182500000000002</v>
      </c>
      <c r="G1097">
        <v>121000</v>
      </c>
      <c r="I1097" t="str">
        <f t="shared" si="154"/>
        <v/>
      </c>
      <c r="J1097" t="str">
        <f t="shared" si="155"/>
        <v/>
      </c>
      <c r="K1097" t="str">
        <f t="shared" si="156"/>
        <v>Oversold Above %D</v>
      </c>
      <c r="M1097" s="11" t="str">
        <f t="shared" si="160"/>
        <v/>
      </c>
      <c r="O1097">
        <f>IF(ROW($E1097)&lt;=VALUE(LEFT(O$1,FIND("-",O$1,1)-1)),0,IF(ROW($E1097)=VALUE(LEFT(O$1,FIND("-",O$1,1)-1))+1,AVERAGE(INDEX($E:$E,ROW($E1097)-VALUE(LEFT(O$1,FIND("-",O$1,1)-1))):$E1097),($E1097*(2/(VALUE(LEFT(O$1,FIND("-",O$1,1)-1))+1)))+(O1096*(1-(2/(VALUE(LEFT(O$1,FIND("-",O$1,1)-1))+1))))))</f>
        <v>1.0865336655663922</v>
      </c>
      <c r="Q1097">
        <f>IF(ROW($E1097)&lt;=VALUE(LEFT(Q$1,FIND("-",Q$1,1)-1)),0,IF(ROW($E1097)=VALUE(LEFT(Q$1,FIND("-",Q$1,1)-1))+1,AVERAGE(INDEX($E:$E,ROW($E1097)-VALUE(LEFT(Q$1,FIND("-",Q$1,1)-1))):$E1097),($E1097*(2/(VALUE(LEFT(Q$1,FIND("-",Q$1,1)-1))+1)))+(Q1096*(1-(2/(VALUE(LEFT(Q$1,FIND("-",Q$1,1)-1))+1))))))</f>
        <v>1.2235248895703923</v>
      </c>
      <c r="R1097">
        <f>IF(ROW($E1097)&lt;=VALUE(LEFT(R$1,FIND("-",R$1,1)-1)),0,IF(ROW($E1097)=VALUE(LEFT(R$1,FIND("-",R$1,1)-1))+1,AVERAGE(INDEX($E:$E,ROW($E1097)-VALUE(LEFT(R$1,FIND("-",R$1,1)-1))):$E1097),($E1097*(2/(VALUE(LEFT(R$1,FIND("-",R$1,1)-1))+1)))+(R1096*(1-(2/(VALUE(LEFT(R$1,FIND("-",R$1,1)-1))+1))))))</f>
        <v>1.2342860160957105</v>
      </c>
      <c r="S1097">
        <f t="shared" si="157"/>
        <v>-1.0761126525318243E-2</v>
      </c>
      <c r="T1097">
        <f>IF(ROW($E1097)&lt;=MAX(VALUE(LEFT(Q$1,FIND("-",Q$1,1)-1)),VALUE(LEFT(R$1,FIND("-",R$1,1)-1)))+VALUE(LEFT(T$1,FIND("-",T$1,1)-1))-1,0,IF(ROW($E1097)=MAX(VALUE(LEFT(Q$1,FIND("-",Q$1,1)-1)),VALUE(LEFT(R$1,FIND("-",R$1,1)-1)))+VALUE(LEFT(T$1,FIND("-",T$1,1)-1)),AVERAGE(INDEX($S:$S,ROW(S1097)-VALUE(LEFT(T$1,FIND("-",T$1,1)-1))+1):S1097),($S1097*(2/(VALUE(LEFT(T$1,FIND("-",T$1,1)-1))+1)))+(T1096*(1-(2/(VALUE(LEFT(T$1,FIND("-",T$1,1)-1))+1))))))</f>
        <v>-2.7659167423545964E-3</v>
      </c>
      <c r="V1097">
        <f t="shared" si="158"/>
        <v>1.0000000000000009E-2</v>
      </c>
      <c r="W1097">
        <f>IF(ROW($E1097)&lt;=VALUE(LEFT(W$1,FIND("-",W$1,1)-1))+1,0,IF(ROW($E1096)=VALUE(LEFT(W$1,FIND("-",W$1,1)-1))+1,100-100/(1+ABS((SUMIF(INDEX($V:$V,ROW($V1097)-VALUE(LEFT(W$1,FIND("-",W$1,1)-1))+1):$V1097,"&gt;0",INDEX($V:$V,ROW($V1097)-VALUE(LEFT(W$1,FIND("-",W$1,1)-1))+1):$V1097)/COUNTIF(INDEX($V:$V,ROW($V1097)-VALUE(LEFT(W$1,FIND("-",W$1,1)-1))+1):$V1097,"&gt;0"))/(SUMIF(INDEX($V:$V,ROW($V1097)-VALUE(LEFT(W$1,FIND("-",W$1,1)-1))+1):$V1097,"&lt;0",INDEX($V:$V,ROW($V1097)-VALUE(LEFT(W$1,FIND("-",W$1,1)-1))+1):$V1097)/COUNTIF(INDEX($V:$V,ROW($V1097)-VALUE(LEFT(W$1,FIND("-",W$1,1)-1))+1):$V1097,"&lt;0")))),100-100/(1+ABS((SUMIF(INDEX($V:$V,ROW($V1097)-VALUE(LEFT(W$1,FIND("-",W$1,1)-1))+1):$V1097,"&gt;0",INDEX($V:$V,ROW($V1097)-VALUE(LEFT(W$1,FIND("-",W$1,1)-1))+1):$V1097)/VALUE(LEFT(W$1,FIND("-",W$1,1)-1)))/(SUMIF(INDEX($V:$V,ROW($V1097)-VALUE(LEFT(W$1,FIND("-",W$1,1)-1))+1):$V1097,"&lt;0",INDEX($V:$V,ROW($V1097)-VALUE(LEFT(W$1,FIND("-",W$1,1)-1))+1):$V1097)/VALUE(LEFT(W$1,FIND("-",W$1,1)-1)))))))</f>
        <v>36.842105263157897</v>
      </c>
      <c r="Y1097">
        <f>IF(ROW($E1097)&lt;=VALUE(LEFT(Y$1,FIND("-",Y$1,1)-1)),0,MAX(INDEX(C:C,ROW(C1097)-VALUE(LEFT(Y$1,FIND("-",Y$1,1)-1))+1):C1097))</f>
        <v>1.27</v>
      </c>
      <c r="Z1097">
        <f>IF(ROW($E1097)&lt;=VALUE(LEFT(Z$1,FIND("-",Z$1,1)-1)),0,MIN(INDEX(D:D,ROW(D1097)-VALUE(LEFT(Z$1,FIND("-",Z$1,1)-1))+1):D1097))</f>
        <v>1.19</v>
      </c>
      <c r="AA1097">
        <f t="shared" si="153"/>
        <v>12.5</v>
      </c>
      <c r="AB1097">
        <f>IF(ROW($AA1097)&lt;=VALUE(LEFT(AA$1,FIND("-",AA$1,1)-1))+VALUE(LEFT(AB$1,FIND("-",AB$1,1)-1)-1),0,AVERAGE(INDEX($AA:$AA,ROW($AA1097)-VALUE(LEFT(AB$1,FIND("-",AB$1,1)-1))+1):$AA1097))</f>
        <v>4.166666666666667</v>
      </c>
      <c r="AC1097">
        <f>IF(ROW($AA1097)&lt;=VALUE(LEFT(AA$1,FIND("-",AA$1,1)-1))+VALUE(LEFT(AB$1,FIND("-",AB$1,1)-1)-1)+VALUE(LEFT(AC$1,FIND("-",AC$1,1)-1)-1),0,AVERAGE(INDEX($AB:$AB,ROW($AB1097)-VALUE(LEFT(AC$1,FIND("-",AC$1,1)-1))+1):$AB1097))</f>
        <v>9.5370370370370363</v>
      </c>
      <c r="AE1097">
        <f t="shared" si="159"/>
        <v>41001844</v>
      </c>
      <c r="AG1097" t="str">
        <f t="shared" si="161"/>
        <v/>
      </c>
    </row>
    <row r="1098" spans="1:33" x14ac:dyDescent="0.25">
      <c r="A1098" s="6">
        <v>38071</v>
      </c>
      <c r="B1098">
        <v>1.2</v>
      </c>
      <c r="C1098">
        <v>1.21</v>
      </c>
      <c r="D1098">
        <v>1.19</v>
      </c>
      <c r="E1098">
        <v>1.19</v>
      </c>
      <c r="F1098">
        <v>0.68606</v>
      </c>
      <c r="G1098">
        <v>170000</v>
      </c>
      <c r="I1098" t="str">
        <f t="shared" si="154"/>
        <v/>
      </c>
      <c r="J1098" t="str">
        <f t="shared" si="155"/>
        <v/>
      </c>
      <c r="K1098" t="str">
        <f t="shared" si="156"/>
        <v>Oversold Above %D</v>
      </c>
      <c r="M1098" s="11" t="str">
        <f t="shared" si="160"/>
        <v/>
      </c>
      <c r="O1098">
        <f>IF(ROW($E1098)&lt;=VALUE(LEFT(O$1,FIND("-",O$1,1)-1)),0,IF(ROW($E1098)=VALUE(LEFT(O$1,FIND("-",O$1,1)-1))+1,AVERAGE(INDEX($E:$E,ROW($E1098)-VALUE(LEFT(O$1,FIND("-",O$1,1)-1))):$E1098),($E1098*(2/(VALUE(LEFT(O$1,FIND("-",O$1,1)-1))+1)))+(O1097*(1-(2/(VALUE(LEFT(O$1,FIND("-",O$1,1)-1))+1))))))</f>
        <v>1.0875631813319009</v>
      </c>
      <c r="Q1098">
        <f>IF(ROW($E1098)&lt;=VALUE(LEFT(Q$1,FIND("-",Q$1,1)-1)),0,IF(ROW($E1098)=VALUE(LEFT(Q$1,FIND("-",Q$1,1)-1))+1,AVERAGE(INDEX($E:$E,ROW($E1098)-VALUE(LEFT(Q$1,FIND("-",Q$1,1)-1))):$E1098),($E1098*(2/(VALUE(LEFT(Q$1,FIND("-",Q$1,1)-1))+1)))+(Q1097*(1-(2/(VALUE(LEFT(Q$1,FIND("-",Q$1,1)-1))+1))))))</f>
        <v>1.2183672142518704</v>
      </c>
      <c r="R1098">
        <f>IF(ROW($E1098)&lt;=VALUE(LEFT(R$1,FIND("-",R$1,1)-1)),0,IF(ROW($E1098)=VALUE(LEFT(R$1,FIND("-",R$1,1)-1))+1,AVERAGE(INDEX($E:$E,ROW($E1098)-VALUE(LEFT(R$1,FIND("-",R$1,1)-1))):$E1098),($E1098*(2/(VALUE(LEFT(R$1,FIND("-",R$1,1)-1))+1)))+(R1097*(1-(2/(VALUE(LEFT(R$1,FIND("-",R$1,1)-1))+1))))))</f>
        <v>1.2310055704589913</v>
      </c>
      <c r="S1098">
        <f t="shared" si="157"/>
        <v>-1.2638356207120838E-2</v>
      </c>
      <c r="T1098">
        <f>IF(ROW($E1098)&lt;=MAX(VALUE(LEFT(Q$1,FIND("-",Q$1,1)-1)),VALUE(LEFT(R$1,FIND("-",R$1,1)-1)))+VALUE(LEFT(T$1,FIND("-",T$1,1)-1))-1,0,IF(ROW($E1098)=MAX(VALUE(LEFT(Q$1,FIND("-",Q$1,1)-1)),VALUE(LEFT(R$1,FIND("-",R$1,1)-1)))+VALUE(LEFT(T$1,FIND("-",T$1,1)-1)),AVERAGE(INDEX($S:$S,ROW(S1098)-VALUE(LEFT(T$1,FIND("-",T$1,1)-1))+1):S1098),($S1098*(2/(VALUE(LEFT(T$1,FIND("-",T$1,1)-1))+1)))+(T1097*(1-(2/(VALUE(LEFT(T$1,FIND("-",T$1,1)-1))+1))))))</f>
        <v>-4.7404046353078447E-3</v>
      </c>
      <c r="V1098">
        <f t="shared" si="158"/>
        <v>-1.0000000000000009E-2</v>
      </c>
      <c r="W1098">
        <f>IF(ROW($E1098)&lt;=VALUE(LEFT(W$1,FIND("-",W$1,1)-1))+1,0,IF(ROW($E1097)=VALUE(LEFT(W$1,FIND("-",W$1,1)-1))+1,100-100/(1+ABS((SUMIF(INDEX($V:$V,ROW($V1098)-VALUE(LEFT(W$1,FIND("-",W$1,1)-1))+1):$V1098,"&gt;0",INDEX($V:$V,ROW($V1098)-VALUE(LEFT(W$1,FIND("-",W$1,1)-1))+1):$V1098)/COUNTIF(INDEX($V:$V,ROW($V1098)-VALUE(LEFT(W$1,FIND("-",W$1,1)-1))+1):$V1098,"&gt;0"))/(SUMIF(INDEX($V:$V,ROW($V1098)-VALUE(LEFT(W$1,FIND("-",W$1,1)-1))+1):$V1098,"&lt;0",INDEX($V:$V,ROW($V1098)-VALUE(LEFT(W$1,FIND("-",W$1,1)-1))+1):$V1098)/COUNTIF(INDEX($V:$V,ROW($V1098)-VALUE(LEFT(W$1,FIND("-",W$1,1)-1))+1):$V1098,"&lt;0")))),100-100/(1+ABS((SUMIF(INDEX($V:$V,ROW($V1098)-VALUE(LEFT(W$1,FIND("-",W$1,1)-1))+1):$V1098,"&gt;0",INDEX($V:$V,ROW($V1098)-VALUE(LEFT(W$1,FIND("-",W$1,1)-1))+1):$V1098)/VALUE(LEFT(W$1,FIND("-",W$1,1)-1)))/(SUMIF(INDEX($V:$V,ROW($V1098)-VALUE(LEFT(W$1,FIND("-",W$1,1)-1))+1):$V1098,"&lt;0",INDEX($V:$V,ROW($V1098)-VALUE(LEFT(W$1,FIND("-",W$1,1)-1))+1):$V1098)/VALUE(LEFT(W$1,FIND("-",W$1,1)-1)))))))</f>
        <v>43.75</v>
      </c>
      <c r="Y1098">
        <f>IF(ROW($E1098)&lt;=VALUE(LEFT(Y$1,FIND("-",Y$1,1)-1)),0,MAX(INDEX(C:C,ROW(C1098)-VALUE(LEFT(Y$1,FIND("-",Y$1,1)-1))+1):C1098))</f>
        <v>1.27</v>
      </c>
      <c r="Z1098">
        <f>IF(ROW($E1098)&lt;=VALUE(LEFT(Z$1,FIND("-",Z$1,1)-1)),0,MIN(INDEX(D:D,ROW(D1098)-VALUE(LEFT(Z$1,FIND("-",Z$1,1)-1))+1):D1098))</f>
        <v>1.19</v>
      </c>
      <c r="AA1098">
        <f t="shared" si="153"/>
        <v>0</v>
      </c>
      <c r="AB1098">
        <f>IF(ROW($AA1098)&lt;=VALUE(LEFT(AA$1,FIND("-",AA$1,1)-1))+VALUE(LEFT(AB$1,FIND("-",AB$1,1)-1)-1),0,AVERAGE(INDEX($AA:$AA,ROW($AA1098)-VALUE(LEFT(AB$1,FIND("-",AB$1,1)-1))+1):$AA1098))</f>
        <v>4.166666666666667</v>
      </c>
      <c r="AC1098">
        <f>IF(ROW($AA1098)&lt;=VALUE(LEFT(AA$1,FIND("-",AA$1,1)-1))+VALUE(LEFT(AB$1,FIND("-",AB$1,1)-1)-1)+VALUE(LEFT(AC$1,FIND("-",AC$1,1)-1)-1),0,AVERAGE(INDEX($AB:$AB,ROW($AB1098)-VALUE(LEFT(AC$1,FIND("-",AC$1,1)-1))+1):$AB1098))</f>
        <v>5</v>
      </c>
      <c r="AE1098">
        <f t="shared" si="159"/>
        <v>40831844</v>
      </c>
      <c r="AG1098" t="str">
        <f t="shared" si="161"/>
        <v/>
      </c>
    </row>
    <row r="1099" spans="1:33" x14ac:dyDescent="0.25">
      <c r="A1099" s="6">
        <v>38072</v>
      </c>
      <c r="B1099">
        <v>1.19</v>
      </c>
      <c r="C1099">
        <v>1.21</v>
      </c>
      <c r="D1099">
        <v>1.18</v>
      </c>
      <c r="E1099">
        <v>1.19</v>
      </c>
      <c r="F1099">
        <v>0.68606</v>
      </c>
      <c r="G1099">
        <v>445000</v>
      </c>
      <c r="I1099" t="str">
        <f t="shared" si="154"/>
        <v/>
      </c>
      <c r="J1099" t="str">
        <f t="shared" si="155"/>
        <v/>
      </c>
      <c r="K1099" t="str">
        <f t="shared" si="156"/>
        <v>Oversold Below %D</v>
      </c>
      <c r="M1099" s="11" t="str">
        <f t="shared" si="160"/>
        <v/>
      </c>
      <c r="O1099">
        <f>IF(ROW($E1099)&lt;=VALUE(LEFT(O$1,FIND("-",O$1,1)-1)),0,IF(ROW($E1099)=VALUE(LEFT(O$1,FIND("-",O$1,1)-1))+1,AVERAGE(INDEX($E:$E,ROW($E1099)-VALUE(LEFT(O$1,FIND("-",O$1,1)-1))):$E1099),($E1099*(2/(VALUE(LEFT(O$1,FIND("-",O$1,1)-1))+1)))+(O1098*(1-(2/(VALUE(LEFT(O$1,FIND("-",O$1,1)-1))+1))))))</f>
        <v>1.0885824531594441</v>
      </c>
      <c r="Q1099">
        <f>IF(ROW($E1099)&lt;=VALUE(LEFT(Q$1,FIND("-",Q$1,1)-1)),0,IF(ROW($E1099)=VALUE(LEFT(Q$1,FIND("-",Q$1,1)-1))+1,AVERAGE(INDEX($E:$E,ROW($E1099)-VALUE(LEFT(Q$1,FIND("-",Q$1,1)-1))):$E1099),($E1099*(2/(VALUE(LEFT(Q$1,FIND("-",Q$1,1)-1))+1)))+(Q1098*(1-(2/(VALUE(LEFT(Q$1,FIND("-",Q$1,1)-1))+1))))))</f>
        <v>1.2140030274438904</v>
      </c>
      <c r="R1099">
        <f>IF(ROW($E1099)&lt;=VALUE(LEFT(R$1,FIND("-",R$1,1)-1)),0,IF(ROW($E1099)=VALUE(LEFT(R$1,FIND("-",R$1,1)-1))+1,AVERAGE(INDEX($E:$E,ROW($E1099)-VALUE(LEFT(R$1,FIND("-",R$1,1)-1))):$E1099),($E1099*(2/(VALUE(LEFT(R$1,FIND("-",R$1,1)-1))+1)))+(R1098*(1-(2/(VALUE(LEFT(R$1,FIND("-",R$1,1)-1))+1))))))</f>
        <v>1.2279681207953623</v>
      </c>
      <c r="S1099">
        <f t="shared" si="157"/>
        <v>-1.3965093351471891E-2</v>
      </c>
      <c r="T1099">
        <f>IF(ROW($E1099)&lt;=MAX(VALUE(LEFT(Q$1,FIND("-",Q$1,1)-1)),VALUE(LEFT(R$1,FIND("-",R$1,1)-1)))+VALUE(LEFT(T$1,FIND("-",T$1,1)-1))-1,0,IF(ROW($E1099)=MAX(VALUE(LEFT(Q$1,FIND("-",Q$1,1)-1)),VALUE(LEFT(R$1,FIND("-",R$1,1)-1)))+VALUE(LEFT(T$1,FIND("-",T$1,1)-1)),AVERAGE(INDEX($S:$S,ROW(S1099)-VALUE(LEFT(T$1,FIND("-",T$1,1)-1))+1):S1099),($S1099*(2/(VALUE(LEFT(T$1,FIND("-",T$1,1)-1))+1)))+(T1098*(1-(2/(VALUE(LEFT(T$1,FIND("-",T$1,1)-1))+1))))))</f>
        <v>-6.5853423785406547E-3</v>
      </c>
      <c r="V1099">
        <f t="shared" si="158"/>
        <v>0</v>
      </c>
      <c r="W1099">
        <f>IF(ROW($E1099)&lt;=VALUE(LEFT(W$1,FIND("-",W$1,1)-1))+1,0,IF(ROW($E1098)=VALUE(LEFT(W$1,FIND("-",W$1,1)-1))+1,100-100/(1+ABS((SUMIF(INDEX($V:$V,ROW($V1099)-VALUE(LEFT(W$1,FIND("-",W$1,1)-1))+1):$V1099,"&gt;0",INDEX($V:$V,ROW($V1099)-VALUE(LEFT(W$1,FIND("-",W$1,1)-1))+1):$V1099)/COUNTIF(INDEX($V:$V,ROW($V1099)-VALUE(LEFT(W$1,FIND("-",W$1,1)-1))+1):$V1099,"&gt;0"))/(SUMIF(INDEX($V:$V,ROW($V1099)-VALUE(LEFT(W$1,FIND("-",W$1,1)-1))+1):$V1099,"&lt;0",INDEX($V:$V,ROW($V1099)-VALUE(LEFT(W$1,FIND("-",W$1,1)-1))+1):$V1099)/COUNTIF(INDEX($V:$V,ROW($V1099)-VALUE(LEFT(W$1,FIND("-",W$1,1)-1))+1):$V1099,"&lt;0")))),100-100/(1+ABS((SUMIF(INDEX($V:$V,ROW($V1099)-VALUE(LEFT(W$1,FIND("-",W$1,1)-1))+1):$V1099,"&gt;0",INDEX($V:$V,ROW($V1099)-VALUE(LEFT(W$1,FIND("-",W$1,1)-1))+1):$V1099)/VALUE(LEFT(W$1,FIND("-",W$1,1)-1)))/(SUMIF(INDEX($V:$V,ROW($V1099)-VALUE(LEFT(W$1,FIND("-",W$1,1)-1))+1):$V1099,"&lt;0",INDEX($V:$V,ROW($V1099)-VALUE(LEFT(W$1,FIND("-",W$1,1)-1))+1):$V1099)/VALUE(LEFT(W$1,FIND("-",W$1,1)-1)))))))</f>
        <v>35.714285714285722</v>
      </c>
      <c r="Y1099">
        <f>IF(ROW($E1099)&lt;=VALUE(LEFT(Y$1,FIND("-",Y$1,1)-1)),0,MAX(INDEX(C:C,ROW(C1099)-VALUE(LEFT(Y$1,FIND("-",Y$1,1)-1))+1):C1099))</f>
        <v>1.27</v>
      </c>
      <c r="Z1099">
        <f>IF(ROW($E1099)&lt;=VALUE(LEFT(Z$1,FIND("-",Z$1,1)-1)),0,MIN(INDEX(D:D,ROW(D1099)-VALUE(LEFT(Z$1,FIND("-",Z$1,1)-1))+1):D1099))</f>
        <v>1.18</v>
      </c>
      <c r="AA1099">
        <f t="shared" si="153"/>
        <v>11.111111111111111</v>
      </c>
      <c r="AB1099">
        <f>IF(ROW($AA1099)&lt;=VALUE(LEFT(AA$1,FIND("-",AA$1,1)-1))+VALUE(LEFT(AB$1,FIND("-",AB$1,1)-1)-1),0,AVERAGE(INDEX($AA:$AA,ROW($AA1099)-VALUE(LEFT(AB$1,FIND("-",AB$1,1)-1))+1):$AA1099))</f>
        <v>7.8703703703703702</v>
      </c>
      <c r="AC1099">
        <f>IF(ROW($AA1099)&lt;=VALUE(LEFT(AA$1,FIND("-",AA$1,1)-1))+VALUE(LEFT(AB$1,FIND("-",AB$1,1)-1)-1)+VALUE(LEFT(AC$1,FIND("-",AC$1,1)-1)-1),0,AVERAGE(INDEX($AB:$AB,ROW($AB1099)-VALUE(LEFT(AC$1,FIND("-",AC$1,1)-1))+1):$AB1099))</f>
        <v>5.4012345679012341</v>
      </c>
      <c r="AE1099">
        <f t="shared" si="159"/>
        <v>40831844</v>
      </c>
      <c r="AG1099" t="str">
        <f t="shared" si="161"/>
        <v/>
      </c>
    </row>
    <row r="1100" spans="1:33" x14ac:dyDescent="0.25">
      <c r="A1100" s="6">
        <v>38075</v>
      </c>
      <c r="B1100">
        <v>1.18</v>
      </c>
      <c r="C1100">
        <v>1.18</v>
      </c>
      <c r="D1100">
        <v>1.17</v>
      </c>
      <c r="E1100">
        <v>1.17</v>
      </c>
      <c r="F1100">
        <v>0.67452900000000005</v>
      </c>
      <c r="G1100">
        <v>99900</v>
      </c>
      <c r="I1100" t="str">
        <f t="shared" si="154"/>
        <v/>
      </c>
      <c r="J1100" t="str">
        <f t="shared" si="155"/>
        <v/>
      </c>
      <c r="K1100" t="str">
        <f t="shared" si="156"/>
        <v>Oversold Above %D</v>
      </c>
      <c r="M1100" s="11" t="str">
        <f t="shared" si="160"/>
        <v/>
      </c>
      <c r="O1100">
        <f>IF(ROW($E1100)&lt;=VALUE(LEFT(O$1,FIND("-",O$1,1)-1)),0,IF(ROW($E1100)=VALUE(LEFT(O$1,FIND("-",O$1,1)-1))+1,AVERAGE(INDEX($E:$E,ROW($E1100)-VALUE(LEFT(O$1,FIND("-",O$1,1)-1))):$E1100),($E1100*(2/(VALUE(LEFT(O$1,FIND("-",O$1,1)-1))+1)))+(O1099*(1-(2/(VALUE(LEFT(O$1,FIND("-",O$1,1)-1))+1))))))</f>
        <v>1.0893925780036289</v>
      </c>
      <c r="Q1100">
        <f>IF(ROW($E1100)&lt;=VALUE(LEFT(Q$1,FIND("-",Q$1,1)-1)),0,IF(ROW($E1100)=VALUE(LEFT(Q$1,FIND("-",Q$1,1)-1))+1,AVERAGE(INDEX($E:$E,ROW($E1100)-VALUE(LEFT(Q$1,FIND("-",Q$1,1)-1))):$E1100),($E1100*(2/(VALUE(LEFT(Q$1,FIND("-",Q$1,1)-1))+1)))+(Q1099*(1-(2/(VALUE(LEFT(Q$1,FIND("-",Q$1,1)-1))+1))))))</f>
        <v>1.207233330914061</v>
      </c>
      <c r="R1100">
        <f>IF(ROW($E1100)&lt;=VALUE(LEFT(R$1,FIND("-",R$1,1)-1)),0,IF(ROW($E1100)=VALUE(LEFT(R$1,FIND("-",R$1,1)-1))+1,AVERAGE(INDEX($E:$E,ROW($E1100)-VALUE(LEFT(R$1,FIND("-",R$1,1)-1))):$E1100),($E1100*(2/(VALUE(LEFT(R$1,FIND("-",R$1,1)-1))+1)))+(R1099*(1-(2/(VALUE(LEFT(R$1,FIND("-",R$1,1)-1))+1))))))</f>
        <v>1.2236741859216318</v>
      </c>
      <c r="S1100">
        <f t="shared" si="157"/>
        <v>-1.6440855007570754E-2</v>
      </c>
      <c r="T1100">
        <f>IF(ROW($E1100)&lt;=MAX(VALUE(LEFT(Q$1,FIND("-",Q$1,1)-1)),VALUE(LEFT(R$1,FIND("-",R$1,1)-1)))+VALUE(LEFT(T$1,FIND("-",T$1,1)-1))-1,0,IF(ROW($E1100)=MAX(VALUE(LEFT(Q$1,FIND("-",Q$1,1)-1)),VALUE(LEFT(R$1,FIND("-",R$1,1)-1)))+VALUE(LEFT(T$1,FIND("-",T$1,1)-1)),AVERAGE(INDEX($S:$S,ROW(S1100)-VALUE(LEFT(T$1,FIND("-",T$1,1)-1))+1):S1100),($S1100*(2/(VALUE(LEFT(T$1,FIND("-",T$1,1)-1))+1)))+(T1099*(1-(2/(VALUE(LEFT(T$1,FIND("-",T$1,1)-1))+1))))))</f>
        <v>-8.5564449043466755E-3</v>
      </c>
      <c r="V1100">
        <f t="shared" si="158"/>
        <v>-2.0000000000000018E-2</v>
      </c>
      <c r="W1100">
        <f>IF(ROW($E1100)&lt;=VALUE(LEFT(W$1,FIND("-",W$1,1)-1))+1,0,IF(ROW($E1099)=VALUE(LEFT(W$1,FIND("-",W$1,1)-1))+1,100-100/(1+ABS((SUMIF(INDEX($V:$V,ROW($V1100)-VALUE(LEFT(W$1,FIND("-",W$1,1)-1))+1):$V1100,"&gt;0",INDEX($V:$V,ROW($V1100)-VALUE(LEFT(W$1,FIND("-",W$1,1)-1))+1):$V1100)/COUNTIF(INDEX($V:$V,ROW($V1100)-VALUE(LEFT(W$1,FIND("-",W$1,1)-1))+1):$V1100,"&gt;0"))/(SUMIF(INDEX($V:$V,ROW($V1100)-VALUE(LEFT(W$1,FIND("-",W$1,1)-1))+1):$V1100,"&lt;0",INDEX($V:$V,ROW($V1100)-VALUE(LEFT(W$1,FIND("-",W$1,1)-1))+1):$V1100)/COUNTIF(INDEX($V:$V,ROW($V1100)-VALUE(LEFT(W$1,FIND("-",W$1,1)-1))+1):$V1100,"&lt;0")))),100-100/(1+ABS((SUMIF(INDEX($V:$V,ROW($V1100)-VALUE(LEFT(W$1,FIND("-",W$1,1)-1))+1):$V1100,"&gt;0",INDEX($V:$V,ROW($V1100)-VALUE(LEFT(W$1,FIND("-",W$1,1)-1))+1):$V1100)/VALUE(LEFT(W$1,FIND("-",W$1,1)-1)))/(SUMIF(INDEX($V:$V,ROW($V1100)-VALUE(LEFT(W$1,FIND("-",W$1,1)-1))+1):$V1100,"&lt;0",INDEX($V:$V,ROW($V1100)-VALUE(LEFT(W$1,FIND("-",W$1,1)-1))+1):$V1100)/VALUE(LEFT(W$1,FIND("-",W$1,1)-1)))))))</f>
        <v>31.25</v>
      </c>
      <c r="Y1100">
        <f>IF(ROW($E1100)&lt;=VALUE(LEFT(Y$1,FIND("-",Y$1,1)-1)),0,MAX(INDEX(C:C,ROW(C1100)-VALUE(LEFT(Y$1,FIND("-",Y$1,1)-1))+1):C1100))</f>
        <v>1.27</v>
      </c>
      <c r="Z1100">
        <f>IF(ROW($E1100)&lt;=VALUE(LEFT(Z$1,FIND("-",Z$1,1)-1)),0,MIN(INDEX(D:D,ROW(D1100)-VALUE(LEFT(Z$1,FIND("-",Z$1,1)-1))+1):D1100))</f>
        <v>1.17</v>
      </c>
      <c r="AA1100">
        <f t="shared" si="153"/>
        <v>0</v>
      </c>
      <c r="AB1100">
        <f>IF(ROW($AA1100)&lt;=VALUE(LEFT(AA$1,FIND("-",AA$1,1)-1))+VALUE(LEFT(AB$1,FIND("-",AB$1,1)-1)-1),0,AVERAGE(INDEX($AA:$AA,ROW($AA1100)-VALUE(LEFT(AB$1,FIND("-",AB$1,1)-1))+1):$AA1100))</f>
        <v>3.7037037037037037</v>
      </c>
      <c r="AC1100">
        <f>IF(ROW($AA1100)&lt;=VALUE(LEFT(AA$1,FIND("-",AA$1,1)-1))+VALUE(LEFT(AB$1,FIND("-",AB$1,1)-1)-1)+VALUE(LEFT(AC$1,FIND("-",AC$1,1)-1)-1),0,AVERAGE(INDEX($AB:$AB,ROW($AB1100)-VALUE(LEFT(AC$1,FIND("-",AC$1,1)-1))+1):$AB1100))</f>
        <v>5.2469135802469138</v>
      </c>
      <c r="AE1100">
        <f t="shared" si="159"/>
        <v>40731944</v>
      </c>
      <c r="AG1100" t="str">
        <f t="shared" si="161"/>
        <v/>
      </c>
    </row>
    <row r="1101" spans="1:33" x14ac:dyDescent="0.25">
      <c r="A1101" s="6">
        <v>38076</v>
      </c>
      <c r="B1101">
        <v>1.17</v>
      </c>
      <c r="C1101">
        <v>1.18</v>
      </c>
      <c r="D1101">
        <v>1.1499999999999999</v>
      </c>
      <c r="E1101">
        <v>1.1499999999999999</v>
      </c>
      <c r="F1101">
        <v>0.662999</v>
      </c>
      <c r="G1101">
        <v>123700</v>
      </c>
      <c r="I1101" t="str">
        <f t="shared" si="154"/>
        <v/>
      </c>
      <c r="J1101" t="str">
        <f t="shared" si="155"/>
        <v>Oversold</v>
      </c>
      <c r="K1101" t="str">
        <f t="shared" si="156"/>
        <v>Oversold Above %D</v>
      </c>
      <c r="M1101" s="11" t="str">
        <f t="shared" si="160"/>
        <v/>
      </c>
      <c r="O1101">
        <f>IF(ROW($E1101)&lt;=VALUE(LEFT(O$1,FIND("-",O$1,1)-1)),0,IF(ROW($E1101)=VALUE(LEFT(O$1,FIND("-",O$1,1)-1))+1,AVERAGE(INDEX($E:$E,ROW($E1101)-VALUE(LEFT(O$1,FIND("-",O$1,1)-1))):$E1101),($E1101*(2/(VALUE(LEFT(O$1,FIND("-",O$1,1)-1))+1)))+(O1100*(1-(2/(VALUE(LEFT(O$1,FIND("-",O$1,1)-1))+1))))))</f>
        <v>1.0899956369289661</v>
      </c>
      <c r="Q1101">
        <f>IF(ROW($E1101)&lt;=VALUE(LEFT(Q$1,FIND("-",Q$1,1)-1)),0,IF(ROW($E1101)=VALUE(LEFT(Q$1,FIND("-",Q$1,1)-1))+1,AVERAGE(INDEX($E:$E,ROW($E1101)-VALUE(LEFT(Q$1,FIND("-",Q$1,1)-1))):$E1101),($E1101*(2/(VALUE(LEFT(Q$1,FIND("-",Q$1,1)-1))+1)))+(Q1100*(1-(2/(VALUE(LEFT(Q$1,FIND("-",Q$1,1)-1))+1))))))</f>
        <v>1.1984282030811286</v>
      </c>
      <c r="R1101">
        <f>IF(ROW($E1101)&lt;=VALUE(LEFT(R$1,FIND("-",R$1,1)-1)),0,IF(ROW($E1101)=VALUE(LEFT(R$1,FIND("-",R$1,1)-1))+1,AVERAGE(INDEX($E:$E,ROW($E1101)-VALUE(LEFT(R$1,FIND("-",R$1,1)-1))):$E1101),($E1101*(2/(VALUE(LEFT(R$1,FIND("-",R$1,1)-1))+1)))+(R1100*(1-(2/(VALUE(LEFT(R$1,FIND("-",R$1,1)-1))+1))))))</f>
        <v>1.2182168388163259</v>
      </c>
      <c r="S1101">
        <f t="shared" si="157"/>
        <v>-1.9788635735197291E-2</v>
      </c>
      <c r="T1101">
        <f>IF(ROW($E1101)&lt;=MAX(VALUE(LEFT(Q$1,FIND("-",Q$1,1)-1)),VALUE(LEFT(R$1,FIND("-",R$1,1)-1)))+VALUE(LEFT(T$1,FIND("-",T$1,1)-1))-1,0,IF(ROW($E1101)=MAX(VALUE(LEFT(Q$1,FIND("-",Q$1,1)-1)),VALUE(LEFT(R$1,FIND("-",R$1,1)-1)))+VALUE(LEFT(T$1,FIND("-",T$1,1)-1)),AVERAGE(INDEX($S:$S,ROW(S1101)-VALUE(LEFT(T$1,FIND("-",T$1,1)-1))+1):S1101),($S1101*(2/(VALUE(LEFT(T$1,FIND("-",T$1,1)-1))+1)))+(T1100*(1-(2/(VALUE(LEFT(T$1,FIND("-",T$1,1)-1))+1))))))</f>
        <v>-1.08028830705168E-2</v>
      </c>
      <c r="V1101">
        <f t="shared" si="158"/>
        <v>-2.0000000000000018E-2</v>
      </c>
      <c r="W1101">
        <f>IF(ROW($E1101)&lt;=VALUE(LEFT(W$1,FIND("-",W$1,1)-1))+1,0,IF(ROW($E1100)=VALUE(LEFT(W$1,FIND("-",W$1,1)-1))+1,100-100/(1+ABS((SUMIF(INDEX($V:$V,ROW($V1101)-VALUE(LEFT(W$1,FIND("-",W$1,1)-1))+1):$V1101,"&gt;0",INDEX($V:$V,ROW($V1101)-VALUE(LEFT(W$1,FIND("-",W$1,1)-1))+1):$V1101)/COUNTIF(INDEX($V:$V,ROW($V1101)-VALUE(LEFT(W$1,FIND("-",W$1,1)-1))+1):$V1101,"&gt;0"))/(SUMIF(INDEX($V:$V,ROW($V1101)-VALUE(LEFT(W$1,FIND("-",W$1,1)-1))+1):$V1101,"&lt;0",INDEX($V:$V,ROW($V1101)-VALUE(LEFT(W$1,FIND("-",W$1,1)-1))+1):$V1101)/COUNTIF(INDEX($V:$V,ROW($V1101)-VALUE(LEFT(W$1,FIND("-",W$1,1)-1))+1):$V1101,"&lt;0")))),100-100/(1+ABS((SUMIF(INDEX($V:$V,ROW($V1101)-VALUE(LEFT(W$1,FIND("-",W$1,1)-1))+1):$V1101,"&gt;0",INDEX($V:$V,ROW($V1101)-VALUE(LEFT(W$1,FIND("-",W$1,1)-1))+1):$V1101)/VALUE(LEFT(W$1,FIND("-",W$1,1)-1)))/(SUMIF(INDEX($V:$V,ROW($V1101)-VALUE(LEFT(W$1,FIND("-",W$1,1)-1))+1):$V1101,"&lt;0",INDEX($V:$V,ROW($V1101)-VALUE(LEFT(W$1,FIND("-",W$1,1)-1))+1):$V1101)/VALUE(LEFT(W$1,FIND("-",W$1,1)-1)))))))</f>
        <v>23.529411764705884</v>
      </c>
      <c r="Y1101">
        <f>IF(ROW($E1101)&lt;=VALUE(LEFT(Y$1,FIND("-",Y$1,1)-1)),0,MAX(INDEX(C:C,ROW(C1101)-VALUE(LEFT(Y$1,FIND("-",Y$1,1)-1))+1):C1101))</f>
        <v>1.27</v>
      </c>
      <c r="Z1101">
        <f>IF(ROW($E1101)&lt;=VALUE(LEFT(Z$1,FIND("-",Z$1,1)-1)),0,MIN(INDEX(D:D,ROW(D1101)-VALUE(LEFT(Z$1,FIND("-",Z$1,1)-1))+1):D1101))</f>
        <v>1.1499999999999999</v>
      </c>
      <c r="AA1101">
        <f t="shared" si="153"/>
        <v>0</v>
      </c>
      <c r="AB1101">
        <f>IF(ROW($AA1101)&lt;=VALUE(LEFT(AA$1,FIND("-",AA$1,1)-1))+VALUE(LEFT(AB$1,FIND("-",AB$1,1)-1)-1),0,AVERAGE(INDEX($AA:$AA,ROW($AA1101)-VALUE(LEFT(AB$1,FIND("-",AB$1,1)-1))+1):$AA1101))</f>
        <v>3.7037037037037037</v>
      </c>
      <c r="AC1101">
        <f>IF(ROW($AA1101)&lt;=VALUE(LEFT(AA$1,FIND("-",AA$1,1)-1))+VALUE(LEFT(AB$1,FIND("-",AB$1,1)-1)-1)+VALUE(LEFT(AC$1,FIND("-",AC$1,1)-1)-1),0,AVERAGE(INDEX($AB:$AB,ROW($AB1101)-VALUE(LEFT(AC$1,FIND("-",AC$1,1)-1))+1):$AB1101))</f>
        <v>5.0925925925925926</v>
      </c>
      <c r="AE1101">
        <f t="shared" si="159"/>
        <v>40608244</v>
      </c>
      <c r="AG1101" t="str">
        <f t="shared" si="161"/>
        <v/>
      </c>
    </row>
    <row r="1102" spans="1:33" x14ac:dyDescent="0.25">
      <c r="A1102" s="6">
        <v>38077</v>
      </c>
      <c r="B1102">
        <v>1.1499999999999999</v>
      </c>
      <c r="C1102">
        <v>1.1499999999999999</v>
      </c>
      <c r="D1102">
        <v>1.1100000000000001</v>
      </c>
      <c r="E1102">
        <v>1.1200000000000001</v>
      </c>
      <c r="F1102">
        <v>0.64570300000000003</v>
      </c>
      <c r="G1102">
        <v>222100</v>
      </c>
      <c r="I1102" t="str">
        <f t="shared" si="154"/>
        <v/>
      </c>
      <c r="J1102" t="str">
        <f t="shared" si="155"/>
        <v>Oversold</v>
      </c>
      <c r="K1102" t="str">
        <f t="shared" si="156"/>
        <v>Oversold Above %D</v>
      </c>
      <c r="M1102" s="11" t="str">
        <f t="shared" si="160"/>
        <v/>
      </c>
      <c r="O1102">
        <f>IF(ROW($E1102)&lt;=VALUE(LEFT(O$1,FIND("-",O$1,1)-1)),0,IF(ROW($E1102)=VALUE(LEFT(O$1,FIND("-",O$1,1)-1))+1,AVERAGE(INDEX($E:$E,ROW($E1102)-VALUE(LEFT(O$1,FIND("-",O$1,1)-1))):$E1102),($E1102*(2/(VALUE(LEFT(O$1,FIND("-",O$1,1)-1))+1)))+(O1101*(1-(2/(VALUE(LEFT(O$1,FIND("-",O$1,1)-1))+1))))))</f>
        <v>1.0902941878052947</v>
      </c>
      <c r="Q1102">
        <f>IF(ROW($E1102)&lt;=VALUE(LEFT(Q$1,FIND("-",Q$1,1)-1)),0,IF(ROW($E1102)=VALUE(LEFT(Q$1,FIND("-",Q$1,1)-1))+1,AVERAGE(INDEX($E:$E,ROW($E1102)-VALUE(LEFT(Q$1,FIND("-",Q$1,1)-1))):$E1102),($E1102*(2/(VALUE(LEFT(Q$1,FIND("-",Q$1,1)-1))+1)))+(Q1101*(1-(2/(VALUE(LEFT(Q$1,FIND("-",Q$1,1)-1))+1))))))</f>
        <v>1.1863623256840319</v>
      </c>
      <c r="R1102">
        <f>IF(ROW($E1102)&lt;=VALUE(LEFT(R$1,FIND("-",R$1,1)-1)),0,IF(ROW($E1102)=VALUE(LEFT(R$1,FIND("-",R$1,1)-1))+1,AVERAGE(INDEX($E:$E,ROW($E1102)-VALUE(LEFT(R$1,FIND("-",R$1,1)-1))):$E1102),($E1102*(2/(VALUE(LEFT(R$1,FIND("-",R$1,1)-1))+1)))+(R1101*(1-(2/(VALUE(LEFT(R$1,FIND("-",R$1,1)-1))+1))))))</f>
        <v>1.210941517422524</v>
      </c>
      <c r="S1102">
        <f t="shared" si="157"/>
        <v>-2.4579191738492101E-2</v>
      </c>
      <c r="T1102">
        <f>IF(ROW($E1102)&lt;=MAX(VALUE(LEFT(Q$1,FIND("-",Q$1,1)-1)),VALUE(LEFT(R$1,FIND("-",R$1,1)-1)))+VALUE(LEFT(T$1,FIND("-",T$1,1)-1))-1,0,IF(ROW($E1102)=MAX(VALUE(LEFT(Q$1,FIND("-",Q$1,1)-1)),VALUE(LEFT(R$1,FIND("-",R$1,1)-1)))+VALUE(LEFT(T$1,FIND("-",T$1,1)-1)),AVERAGE(INDEX($S:$S,ROW(S1102)-VALUE(LEFT(T$1,FIND("-",T$1,1)-1))+1):S1102),($S1102*(2/(VALUE(LEFT(T$1,FIND("-",T$1,1)-1))+1)))+(T1101*(1-(2/(VALUE(LEFT(T$1,FIND("-",T$1,1)-1))+1))))))</f>
        <v>-1.3558144804111862E-2</v>
      </c>
      <c r="V1102">
        <f t="shared" si="158"/>
        <v>-2.9999999999999805E-2</v>
      </c>
      <c r="W1102">
        <f>IF(ROW($E1102)&lt;=VALUE(LEFT(W$1,FIND("-",W$1,1)-1))+1,0,IF(ROW($E1101)=VALUE(LEFT(W$1,FIND("-",W$1,1)-1))+1,100-100/(1+ABS((SUMIF(INDEX($V:$V,ROW($V1102)-VALUE(LEFT(W$1,FIND("-",W$1,1)-1))+1):$V1102,"&gt;0",INDEX($V:$V,ROW($V1102)-VALUE(LEFT(W$1,FIND("-",W$1,1)-1))+1):$V1102)/COUNTIF(INDEX($V:$V,ROW($V1102)-VALUE(LEFT(W$1,FIND("-",W$1,1)-1))+1):$V1102,"&gt;0"))/(SUMIF(INDEX($V:$V,ROW($V1102)-VALUE(LEFT(W$1,FIND("-",W$1,1)-1))+1):$V1102,"&lt;0",INDEX($V:$V,ROW($V1102)-VALUE(LEFT(W$1,FIND("-",W$1,1)-1))+1):$V1102)/COUNTIF(INDEX($V:$V,ROW($V1102)-VALUE(LEFT(W$1,FIND("-",W$1,1)-1))+1):$V1102,"&lt;0")))),100-100/(1+ABS((SUMIF(INDEX($V:$V,ROW($V1102)-VALUE(LEFT(W$1,FIND("-",W$1,1)-1))+1):$V1102,"&gt;0",INDEX($V:$V,ROW($V1102)-VALUE(LEFT(W$1,FIND("-",W$1,1)-1))+1):$V1102)/VALUE(LEFT(W$1,FIND("-",W$1,1)-1)))/(SUMIF(INDEX($V:$V,ROW($V1102)-VALUE(LEFT(W$1,FIND("-",W$1,1)-1))+1):$V1102,"&lt;0",INDEX($V:$V,ROW($V1102)-VALUE(LEFT(W$1,FIND("-",W$1,1)-1))+1):$V1102)/VALUE(LEFT(W$1,FIND("-",W$1,1)-1)))))))</f>
        <v>21.052631578947398</v>
      </c>
      <c r="Y1102">
        <f>IF(ROW($E1102)&lt;=VALUE(LEFT(Y$1,FIND("-",Y$1,1)-1)),0,MAX(INDEX(C:C,ROW(C1102)-VALUE(LEFT(Y$1,FIND("-",Y$1,1)-1))+1):C1102))</f>
        <v>1.27</v>
      </c>
      <c r="Z1102">
        <f>IF(ROW($E1102)&lt;=VALUE(LEFT(Z$1,FIND("-",Z$1,1)-1)),0,MIN(INDEX(D:D,ROW(D1102)-VALUE(LEFT(Z$1,FIND("-",Z$1,1)-1))+1):D1102))</f>
        <v>1.1100000000000001</v>
      </c>
      <c r="AA1102">
        <f t="shared" si="153"/>
        <v>6.250000000000008</v>
      </c>
      <c r="AB1102">
        <f>IF(ROW($AA1102)&lt;=VALUE(LEFT(AA$1,FIND("-",AA$1,1)-1))+VALUE(LEFT(AB$1,FIND("-",AB$1,1)-1)-1),0,AVERAGE(INDEX($AA:$AA,ROW($AA1102)-VALUE(LEFT(AB$1,FIND("-",AB$1,1)-1))+1):$AA1102))</f>
        <v>2.0833333333333361</v>
      </c>
      <c r="AC1102">
        <f>IF(ROW($AA1102)&lt;=VALUE(LEFT(AA$1,FIND("-",AA$1,1)-1))+VALUE(LEFT(AB$1,FIND("-",AB$1,1)-1)-1)+VALUE(LEFT(AC$1,FIND("-",AC$1,1)-1)-1),0,AVERAGE(INDEX($AB:$AB,ROW($AB1102)-VALUE(LEFT(AC$1,FIND("-",AC$1,1)-1))+1):$AB1102))</f>
        <v>3.1635802469135812</v>
      </c>
      <c r="AE1102">
        <f t="shared" si="159"/>
        <v>40386144</v>
      </c>
      <c r="AG1102" t="str">
        <f t="shared" si="161"/>
        <v/>
      </c>
    </row>
    <row r="1103" spans="1:33" x14ac:dyDescent="0.25">
      <c r="A1103" s="6">
        <v>38078</v>
      </c>
      <c r="B1103">
        <v>1.1000000000000001</v>
      </c>
      <c r="C1103">
        <v>1.1399999999999999</v>
      </c>
      <c r="D1103">
        <v>1.1000000000000001</v>
      </c>
      <c r="E1103">
        <v>1.1299999999999999</v>
      </c>
      <c r="F1103">
        <v>0.65146800000000005</v>
      </c>
      <c r="G1103">
        <v>47000</v>
      </c>
      <c r="I1103" t="str">
        <f t="shared" si="154"/>
        <v/>
      </c>
      <c r="J1103" t="str">
        <f t="shared" si="155"/>
        <v>Oversold</v>
      </c>
      <c r="K1103" t="str">
        <f t="shared" si="156"/>
        <v>Oversold Below %D</v>
      </c>
      <c r="M1103" s="11" t="str">
        <f t="shared" si="160"/>
        <v/>
      </c>
      <c r="O1103">
        <f>IF(ROW($E1103)&lt;=VALUE(LEFT(O$1,FIND("-",O$1,1)-1)),0,IF(ROW($E1103)=VALUE(LEFT(O$1,FIND("-",O$1,1)-1))+1,AVERAGE(INDEX($E:$E,ROW($E1103)-VALUE(LEFT(O$1,FIND("-",O$1,1)-1))):$E1103),($E1103*(2/(VALUE(LEFT(O$1,FIND("-",O$1,1)-1))+1)))+(O1102*(1-(2/(VALUE(LEFT(O$1,FIND("-",O$1,1)-1))+1))))))</f>
        <v>1.0906892705136999</v>
      </c>
      <c r="Q1103">
        <f>IF(ROW($E1103)&lt;=VALUE(LEFT(Q$1,FIND("-",Q$1,1)-1)),0,IF(ROW($E1103)=VALUE(LEFT(Q$1,FIND("-",Q$1,1)-1))+1,AVERAGE(INDEX($E:$E,ROW($E1103)-VALUE(LEFT(Q$1,FIND("-",Q$1,1)-1))):$E1103),($E1103*(2/(VALUE(LEFT(Q$1,FIND("-",Q$1,1)-1))+1)))+(Q1102*(1-(2/(VALUE(LEFT(Q$1,FIND("-",Q$1,1)-1))+1))))))</f>
        <v>1.1776911986557193</v>
      </c>
      <c r="R1103">
        <f>IF(ROW($E1103)&lt;=VALUE(LEFT(R$1,FIND("-",R$1,1)-1)),0,IF(ROW($E1103)=VALUE(LEFT(R$1,FIND("-",R$1,1)-1))+1,AVERAGE(INDEX($E:$E,ROW($E1103)-VALUE(LEFT(R$1,FIND("-",R$1,1)-1))):$E1103),($E1103*(2/(VALUE(LEFT(R$1,FIND("-",R$1,1)-1))+1)))+(R1102*(1-(2/(VALUE(LEFT(R$1,FIND("-",R$1,1)-1))+1))))))</f>
        <v>1.2049458494652998</v>
      </c>
      <c r="S1103">
        <f t="shared" si="157"/>
        <v>-2.7254650809580561E-2</v>
      </c>
      <c r="T1103">
        <f>IF(ROW($E1103)&lt;=MAX(VALUE(LEFT(Q$1,FIND("-",Q$1,1)-1)),VALUE(LEFT(R$1,FIND("-",R$1,1)-1)))+VALUE(LEFT(T$1,FIND("-",T$1,1)-1))-1,0,IF(ROW($E1103)=MAX(VALUE(LEFT(Q$1,FIND("-",Q$1,1)-1)),VALUE(LEFT(R$1,FIND("-",R$1,1)-1)))+VALUE(LEFT(T$1,FIND("-",T$1,1)-1)),AVERAGE(INDEX($S:$S,ROW(S1103)-VALUE(LEFT(T$1,FIND("-",T$1,1)-1))+1):S1103),($S1103*(2/(VALUE(LEFT(T$1,FIND("-",T$1,1)-1))+1)))+(T1102*(1-(2/(VALUE(LEFT(T$1,FIND("-",T$1,1)-1))+1))))))</f>
        <v>-1.62974460052056E-2</v>
      </c>
      <c r="V1103">
        <f t="shared" si="158"/>
        <v>9.9999999999997868E-3</v>
      </c>
      <c r="W1103">
        <f>IF(ROW($E1103)&lt;=VALUE(LEFT(W$1,FIND("-",W$1,1)-1))+1,0,IF(ROW($E1102)=VALUE(LEFT(W$1,FIND("-",W$1,1)-1))+1,100-100/(1+ABS((SUMIF(INDEX($V:$V,ROW($V1103)-VALUE(LEFT(W$1,FIND("-",W$1,1)-1))+1):$V1103,"&gt;0",INDEX($V:$V,ROW($V1103)-VALUE(LEFT(W$1,FIND("-",W$1,1)-1))+1):$V1103)/COUNTIF(INDEX($V:$V,ROW($V1103)-VALUE(LEFT(W$1,FIND("-",W$1,1)-1))+1):$V1103,"&gt;0"))/(SUMIF(INDEX($V:$V,ROW($V1103)-VALUE(LEFT(W$1,FIND("-",W$1,1)-1))+1):$V1103,"&lt;0",INDEX($V:$V,ROW($V1103)-VALUE(LEFT(W$1,FIND("-",W$1,1)-1))+1):$V1103)/COUNTIF(INDEX($V:$V,ROW($V1103)-VALUE(LEFT(W$1,FIND("-",W$1,1)-1))+1):$V1103,"&lt;0")))),100-100/(1+ABS((SUMIF(INDEX($V:$V,ROW($V1103)-VALUE(LEFT(W$1,FIND("-",W$1,1)-1))+1):$V1103,"&gt;0",INDEX($V:$V,ROW($V1103)-VALUE(LEFT(W$1,FIND("-",W$1,1)-1))+1):$V1103)/VALUE(LEFT(W$1,FIND("-",W$1,1)-1)))/(SUMIF(INDEX($V:$V,ROW($V1103)-VALUE(LEFT(W$1,FIND("-",W$1,1)-1))+1):$V1103,"&lt;0",INDEX($V:$V,ROW($V1103)-VALUE(LEFT(W$1,FIND("-",W$1,1)-1))+1):$V1103)/VALUE(LEFT(W$1,FIND("-",W$1,1)-1)))))))</f>
        <v>21.052631578947313</v>
      </c>
      <c r="Y1103">
        <f>IF(ROW($E1103)&lt;=VALUE(LEFT(Y$1,FIND("-",Y$1,1)-1)),0,MAX(INDEX(C:C,ROW(C1103)-VALUE(LEFT(Y$1,FIND("-",Y$1,1)-1))+1):C1103))</f>
        <v>1.27</v>
      </c>
      <c r="Z1103">
        <f>IF(ROW($E1103)&lt;=VALUE(LEFT(Z$1,FIND("-",Z$1,1)-1)),0,MIN(INDEX(D:D,ROW(D1103)-VALUE(LEFT(Z$1,FIND("-",Z$1,1)-1))+1):D1103))</f>
        <v>1.1000000000000001</v>
      </c>
      <c r="AA1103">
        <f t="shared" ref="AA1103:AA1166" si="162">IF(ROW($E1103)&lt;=VALUE(LEFT(AA$1,FIND("-",AA$1,1)-1)),0,(($E1103-$Z1103)/($Y1103-$Z1103))*100)</f>
        <v>17.647058823529306</v>
      </c>
      <c r="AB1103">
        <f>IF(ROW($AA1103)&lt;=VALUE(LEFT(AA$1,FIND("-",AA$1,1)-1))+VALUE(LEFT(AB$1,FIND("-",AB$1,1)-1)-1),0,AVERAGE(INDEX($AA:$AA,ROW($AA1103)-VALUE(LEFT(AB$1,FIND("-",AB$1,1)-1))+1):$AA1103))</f>
        <v>7.9656862745097712</v>
      </c>
      <c r="AC1103">
        <f>IF(ROW($AA1103)&lt;=VALUE(LEFT(AA$1,FIND("-",AA$1,1)-1))+VALUE(LEFT(AB$1,FIND("-",AB$1,1)-1)-1)+VALUE(LEFT(AC$1,FIND("-",AC$1,1)-1)-1),0,AVERAGE(INDEX($AB:$AB,ROW($AB1103)-VALUE(LEFT(AC$1,FIND("-",AC$1,1)-1))+1):$AB1103))</f>
        <v>4.584241103848937</v>
      </c>
      <c r="AE1103">
        <f t="shared" si="159"/>
        <v>40433144</v>
      </c>
      <c r="AG1103" t="str">
        <f t="shared" si="161"/>
        <v/>
      </c>
    </row>
    <row r="1104" spans="1:33" x14ac:dyDescent="0.25">
      <c r="A1104" s="6">
        <v>38079</v>
      </c>
      <c r="B1104">
        <v>1.1499999999999999</v>
      </c>
      <c r="C1104">
        <v>1.1499999999999999</v>
      </c>
      <c r="D1104">
        <v>1.08</v>
      </c>
      <c r="E1104">
        <v>1.1000000000000001</v>
      </c>
      <c r="F1104">
        <v>0.63417299999999999</v>
      </c>
      <c r="G1104">
        <v>714200</v>
      </c>
      <c r="I1104" t="str">
        <f t="shared" si="154"/>
        <v/>
      </c>
      <c r="J1104" t="str">
        <f t="shared" si="155"/>
        <v>Oversold</v>
      </c>
      <c r="K1104" t="str">
        <f t="shared" si="156"/>
        <v>Oversold Below %D</v>
      </c>
      <c r="M1104" s="11" t="str">
        <f t="shared" si="160"/>
        <v/>
      </c>
      <c r="O1104">
        <f>IF(ROW($E1104)&lt;=VALUE(LEFT(O$1,FIND("-",O$1,1)-1)),0,IF(ROW($E1104)=VALUE(LEFT(O$1,FIND("-",O$1,1)-1))+1,AVERAGE(INDEX($E:$E,ROW($E1104)-VALUE(LEFT(O$1,FIND("-",O$1,1)-1))):$E1104),($E1104*(2/(VALUE(LEFT(O$1,FIND("-",O$1,1)-1))+1)))+(O1103*(1-(2/(VALUE(LEFT(O$1,FIND("-",O$1,1)-1))+1))))))</f>
        <v>1.0907819145881905</v>
      </c>
      <c r="Q1104">
        <f>IF(ROW($E1104)&lt;=VALUE(LEFT(Q$1,FIND("-",Q$1,1)-1)),0,IF(ROW($E1104)=VALUE(LEFT(Q$1,FIND("-",Q$1,1)-1))+1,AVERAGE(INDEX($E:$E,ROW($E1104)-VALUE(LEFT(Q$1,FIND("-",Q$1,1)-1))):$E1104),($E1104*(2/(VALUE(LEFT(Q$1,FIND("-",Q$1,1)-1))+1)))+(Q1103*(1-(2/(VALUE(LEFT(Q$1,FIND("-",Q$1,1)-1))+1))))))</f>
        <v>1.1657387065548395</v>
      </c>
      <c r="R1104">
        <f>IF(ROW($E1104)&lt;=VALUE(LEFT(R$1,FIND("-",R$1,1)-1)),0,IF(ROW($E1104)=VALUE(LEFT(R$1,FIND("-",R$1,1)-1))+1,AVERAGE(INDEX($E:$E,ROW($E1104)-VALUE(LEFT(R$1,FIND("-",R$1,1)-1))):$E1104),($E1104*(2/(VALUE(LEFT(R$1,FIND("-",R$1,1)-1))+1)))+(R1103*(1-(2/(VALUE(LEFT(R$1,FIND("-",R$1,1)-1))+1))))))</f>
        <v>1.1971720828382406</v>
      </c>
      <c r="S1104">
        <f t="shared" si="157"/>
        <v>-3.1433376283401149E-2</v>
      </c>
      <c r="T1104">
        <f>IF(ROW($E1104)&lt;=MAX(VALUE(LEFT(Q$1,FIND("-",Q$1,1)-1)),VALUE(LEFT(R$1,FIND("-",R$1,1)-1)))+VALUE(LEFT(T$1,FIND("-",T$1,1)-1))-1,0,IF(ROW($E1104)=MAX(VALUE(LEFT(Q$1,FIND("-",Q$1,1)-1)),VALUE(LEFT(R$1,FIND("-",R$1,1)-1)))+VALUE(LEFT(T$1,FIND("-",T$1,1)-1)),AVERAGE(INDEX($S:$S,ROW(S1104)-VALUE(LEFT(T$1,FIND("-",T$1,1)-1))+1):S1104),($S1104*(2/(VALUE(LEFT(T$1,FIND("-",T$1,1)-1))+1)))+(T1103*(1-(2/(VALUE(LEFT(T$1,FIND("-",T$1,1)-1))+1))))))</f>
        <v>-1.9324632060844713E-2</v>
      </c>
      <c r="V1104">
        <f t="shared" si="158"/>
        <v>-2.9999999999999805E-2</v>
      </c>
      <c r="W1104">
        <f>IF(ROW($E1104)&lt;=VALUE(LEFT(W$1,FIND("-",W$1,1)-1))+1,0,IF(ROW($E1103)=VALUE(LEFT(W$1,FIND("-",W$1,1)-1))+1,100-100/(1+ABS((SUMIF(INDEX($V:$V,ROW($V1104)-VALUE(LEFT(W$1,FIND("-",W$1,1)-1))+1):$V1104,"&gt;0",INDEX($V:$V,ROW($V1104)-VALUE(LEFT(W$1,FIND("-",W$1,1)-1))+1):$V1104)/COUNTIF(INDEX($V:$V,ROW($V1104)-VALUE(LEFT(W$1,FIND("-",W$1,1)-1))+1):$V1104,"&gt;0"))/(SUMIF(INDEX($V:$V,ROW($V1104)-VALUE(LEFT(W$1,FIND("-",W$1,1)-1))+1):$V1104,"&lt;0",INDEX($V:$V,ROW($V1104)-VALUE(LEFT(W$1,FIND("-",W$1,1)-1))+1):$V1104)/COUNTIF(INDEX($V:$V,ROW($V1104)-VALUE(LEFT(W$1,FIND("-",W$1,1)-1))+1):$V1104,"&lt;0")))),100-100/(1+ABS((SUMIF(INDEX($V:$V,ROW($V1104)-VALUE(LEFT(W$1,FIND("-",W$1,1)-1))+1):$V1104,"&gt;0",INDEX($V:$V,ROW($V1104)-VALUE(LEFT(W$1,FIND("-",W$1,1)-1))+1):$V1104)/VALUE(LEFT(W$1,FIND("-",W$1,1)-1)))/(SUMIF(INDEX($V:$V,ROW($V1104)-VALUE(LEFT(W$1,FIND("-",W$1,1)-1))+1):$V1104,"&lt;0",INDEX($V:$V,ROW($V1104)-VALUE(LEFT(W$1,FIND("-",W$1,1)-1))+1):$V1104)/VALUE(LEFT(W$1,FIND("-",W$1,1)-1)))))))</f>
        <v>18.18181818181813</v>
      </c>
      <c r="Y1104">
        <f>IF(ROW($E1104)&lt;=VALUE(LEFT(Y$1,FIND("-",Y$1,1)-1)),0,MAX(INDEX(C:C,ROW(C1104)-VALUE(LEFT(Y$1,FIND("-",Y$1,1)-1))+1):C1104))</f>
        <v>1.27</v>
      </c>
      <c r="Z1104">
        <f>IF(ROW($E1104)&lt;=VALUE(LEFT(Z$1,FIND("-",Z$1,1)-1)),0,MIN(INDEX(D:D,ROW(D1104)-VALUE(LEFT(Z$1,FIND("-",Z$1,1)-1))+1):D1104))</f>
        <v>1.08</v>
      </c>
      <c r="AA1104">
        <f t="shared" si="162"/>
        <v>10.526315789473696</v>
      </c>
      <c r="AB1104">
        <f>IF(ROW($AA1104)&lt;=VALUE(LEFT(AA$1,FIND("-",AA$1,1)-1))+VALUE(LEFT(AB$1,FIND("-",AB$1,1)-1)-1),0,AVERAGE(INDEX($AA:$AA,ROW($AA1104)-VALUE(LEFT(AB$1,FIND("-",AB$1,1)-1))+1):$AA1104))</f>
        <v>11.474458204334335</v>
      </c>
      <c r="AC1104">
        <f>IF(ROW($AA1104)&lt;=VALUE(LEFT(AA$1,FIND("-",AA$1,1)-1))+VALUE(LEFT(AB$1,FIND("-",AB$1,1)-1)-1)+VALUE(LEFT(AC$1,FIND("-",AC$1,1)-1)-1),0,AVERAGE(INDEX($AB:$AB,ROW($AB1104)-VALUE(LEFT(AC$1,FIND("-",AC$1,1)-1))+1):$AB1104))</f>
        <v>7.1744926040591466</v>
      </c>
      <c r="AE1104">
        <f t="shared" si="159"/>
        <v>39718944</v>
      </c>
      <c r="AG1104" t="str">
        <f t="shared" si="161"/>
        <v/>
      </c>
    </row>
    <row r="1105" spans="1:33" x14ac:dyDescent="0.25">
      <c r="A1105" s="6">
        <v>38082</v>
      </c>
      <c r="B1105">
        <v>1.1200000000000001</v>
      </c>
      <c r="C1105">
        <v>1.1299999999999999</v>
      </c>
      <c r="D1105">
        <v>1.1000000000000001</v>
      </c>
      <c r="E1105">
        <v>1.1299999999999999</v>
      </c>
      <c r="F1105">
        <v>0.65146800000000005</v>
      </c>
      <c r="G1105">
        <v>134000</v>
      </c>
      <c r="I1105" t="str">
        <f t="shared" si="154"/>
        <v/>
      </c>
      <c r="J1105" t="str">
        <f t="shared" si="155"/>
        <v>Oversold</v>
      </c>
      <c r="K1105" t="str">
        <f t="shared" si="156"/>
        <v>Oversold Below %D</v>
      </c>
      <c r="M1105" s="11" t="str">
        <f t="shared" si="160"/>
        <v/>
      </c>
      <c r="O1105">
        <f>IF(ROW($E1105)&lt;=VALUE(LEFT(O$1,FIND("-",O$1,1)-1)),0,IF(ROW($E1105)=VALUE(LEFT(O$1,FIND("-",O$1,1)-1))+1,AVERAGE(INDEX($E:$E,ROW($E1105)-VALUE(LEFT(O$1,FIND("-",O$1,1)-1))):$E1105),($E1105*(2/(VALUE(LEFT(O$1,FIND("-",O$1,1)-1))+1)))+(O1104*(1-(2/(VALUE(LEFT(O$1,FIND("-",O$1,1)-1))+1))))))</f>
        <v>1.0911721442937807</v>
      </c>
      <c r="Q1105">
        <f>IF(ROW($E1105)&lt;=VALUE(LEFT(Q$1,FIND("-",Q$1,1)-1)),0,IF(ROW($E1105)=VALUE(LEFT(Q$1,FIND("-",Q$1,1)-1))+1,AVERAGE(INDEX($E:$E,ROW($E1105)-VALUE(LEFT(Q$1,FIND("-",Q$1,1)-1))):$E1105),($E1105*(2/(VALUE(LEFT(Q$1,FIND("-",Q$1,1)-1))+1)))+(Q1104*(1-(2/(VALUE(LEFT(Q$1,FIND("-",Q$1,1)-1))+1))))))</f>
        <v>1.160240444007941</v>
      </c>
      <c r="R1105">
        <f>IF(ROW($E1105)&lt;=VALUE(LEFT(R$1,FIND("-",R$1,1)-1)),0,IF(ROW($E1105)=VALUE(LEFT(R$1,FIND("-",R$1,1)-1))+1,AVERAGE(INDEX($E:$E,ROW($E1105)-VALUE(LEFT(R$1,FIND("-",R$1,1)-1))):$E1105),($E1105*(2/(VALUE(LEFT(R$1,FIND("-",R$1,1)-1))+1)))+(R1104*(1-(2/(VALUE(LEFT(R$1,FIND("-",R$1,1)-1))+1))))))</f>
        <v>1.1921963729983709</v>
      </c>
      <c r="S1105">
        <f t="shared" si="157"/>
        <v>-3.1955928990429872E-2</v>
      </c>
      <c r="T1105">
        <f>IF(ROW($E1105)&lt;=MAX(VALUE(LEFT(Q$1,FIND("-",Q$1,1)-1)),VALUE(LEFT(R$1,FIND("-",R$1,1)-1)))+VALUE(LEFT(T$1,FIND("-",T$1,1)-1))-1,0,IF(ROW($E1105)=MAX(VALUE(LEFT(Q$1,FIND("-",Q$1,1)-1)),VALUE(LEFT(R$1,FIND("-",R$1,1)-1)))+VALUE(LEFT(T$1,FIND("-",T$1,1)-1)),AVERAGE(INDEX($S:$S,ROW(S1105)-VALUE(LEFT(T$1,FIND("-",T$1,1)-1))+1):S1105),($S1105*(2/(VALUE(LEFT(T$1,FIND("-",T$1,1)-1))+1)))+(T1104*(1-(2/(VALUE(LEFT(T$1,FIND("-",T$1,1)-1))+1))))))</f>
        <v>-2.1850891446761743E-2</v>
      </c>
      <c r="V1105">
        <f t="shared" si="158"/>
        <v>2.9999999999999805E-2</v>
      </c>
      <c r="W1105">
        <f>IF(ROW($E1105)&lt;=VALUE(LEFT(W$1,FIND("-",W$1,1)-1))+1,0,IF(ROW($E1104)=VALUE(LEFT(W$1,FIND("-",W$1,1)-1))+1,100-100/(1+ABS((SUMIF(INDEX($V:$V,ROW($V1105)-VALUE(LEFT(W$1,FIND("-",W$1,1)-1))+1):$V1105,"&gt;0",INDEX($V:$V,ROW($V1105)-VALUE(LEFT(W$1,FIND("-",W$1,1)-1))+1):$V1105)/COUNTIF(INDEX($V:$V,ROW($V1105)-VALUE(LEFT(W$1,FIND("-",W$1,1)-1))+1):$V1105,"&gt;0"))/(SUMIF(INDEX($V:$V,ROW($V1105)-VALUE(LEFT(W$1,FIND("-",W$1,1)-1))+1):$V1105,"&lt;0",INDEX($V:$V,ROW($V1105)-VALUE(LEFT(W$1,FIND("-",W$1,1)-1))+1):$V1105)/COUNTIF(INDEX($V:$V,ROW($V1105)-VALUE(LEFT(W$1,FIND("-",W$1,1)-1))+1):$V1105,"&lt;0")))),100-100/(1+ABS((SUMIF(INDEX($V:$V,ROW($V1105)-VALUE(LEFT(W$1,FIND("-",W$1,1)-1))+1):$V1105,"&gt;0",INDEX($V:$V,ROW($V1105)-VALUE(LEFT(W$1,FIND("-",W$1,1)-1))+1):$V1105)/VALUE(LEFT(W$1,FIND("-",W$1,1)-1)))/(SUMIF(INDEX($V:$V,ROW($V1105)-VALUE(LEFT(W$1,FIND("-",W$1,1)-1))+1):$V1105,"&lt;0",INDEX($V:$V,ROW($V1105)-VALUE(LEFT(W$1,FIND("-",W$1,1)-1))+1):$V1105)/VALUE(LEFT(W$1,FIND("-",W$1,1)-1)))))))</f>
        <v>24.999999999999915</v>
      </c>
      <c r="Y1105">
        <f>IF(ROW($E1105)&lt;=VALUE(LEFT(Y$1,FIND("-",Y$1,1)-1)),0,MAX(INDEX(C:C,ROW(C1105)-VALUE(LEFT(Y$1,FIND("-",Y$1,1)-1))+1):C1105))</f>
        <v>1.27</v>
      </c>
      <c r="Z1105">
        <f>IF(ROW($E1105)&lt;=VALUE(LEFT(Z$1,FIND("-",Z$1,1)-1)),0,MIN(INDEX(D:D,ROW(D1105)-VALUE(LEFT(Z$1,FIND("-",Z$1,1)-1))+1):D1105))</f>
        <v>1.08</v>
      </c>
      <c r="AA1105">
        <f t="shared" si="162"/>
        <v>26.315789473684127</v>
      </c>
      <c r="AB1105">
        <f>IF(ROW($AA1105)&lt;=VALUE(LEFT(AA$1,FIND("-",AA$1,1)-1))+VALUE(LEFT(AB$1,FIND("-",AB$1,1)-1)-1),0,AVERAGE(INDEX($AA:$AA,ROW($AA1105)-VALUE(LEFT(AB$1,FIND("-",AB$1,1)-1))+1):$AA1105))</f>
        <v>18.163054695562376</v>
      </c>
      <c r="AC1105">
        <f>IF(ROW($AA1105)&lt;=VALUE(LEFT(AA$1,FIND("-",AA$1,1)-1))+VALUE(LEFT(AB$1,FIND("-",AB$1,1)-1)-1)+VALUE(LEFT(AC$1,FIND("-",AC$1,1)-1)-1),0,AVERAGE(INDEX($AB:$AB,ROW($AB1105)-VALUE(LEFT(AC$1,FIND("-",AC$1,1)-1))+1):$AB1105))</f>
        <v>12.534399724802162</v>
      </c>
      <c r="AE1105">
        <f t="shared" si="159"/>
        <v>39852944</v>
      </c>
      <c r="AG1105" t="str">
        <f t="shared" si="161"/>
        <v/>
      </c>
    </row>
    <row r="1106" spans="1:33" x14ac:dyDescent="0.25">
      <c r="A1106" s="6">
        <v>38083</v>
      </c>
      <c r="B1106">
        <v>1.1299999999999999</v>
      </c>
      <c r="C1106">
        <v>1.1299999999999999</v>
      </c>
      <c r="D1106">
        <v>1.1000000000000001</v>
      </c>
      <c r="E1106">
        <v>1.1100000000000001</v>
      </c>
      <c r="F1106">
        <v>0.63993800000000001</v>
      </c>
      <c r="G1106">
        <v>99400</v>
      </c>
      <c r="I1106" t="str">
        <f t="shared" si="154"/>
        <v/>
      </c>
      <c r="J1106" t="str">
        <f t="shared" si="155"/>
        <v>Oversold</v>
      </c>
      <c r="K1106" t="str">
        <f t="shared" si="156"/>
        <v>Oversold Below %D</v>
      </c>
      <c r="M1106" s="11" t="str">
        <f t="shared" si="160"/>
        <v/>
      </c>
      <c r="O1106">
        <f>IF(ROW($E1106)&lt;=VALUE(LEFT(O$1,FIND("-",O$1,1)-1)),0,IF(ROW($E1106)=VALUE(LEFT(O$1,FIND("-",O$1,1)-1))+1,AVERAGE(INDEX($E:$E,ROW($E1106)-VALUE(LEFT(O$1,FIND("-",O$1,1)-1))):$E1106),($E1106*(2/(VALUE(LEFT(O$1,FIND("-",O$1,1)-1))+1)))+(O1105*(1-(2/(VALUE(LEFT(O$1,FIND("-",O$1,1)-1))+1))))))</f>
        <v>1.0913594861416038</v>
      </c>
      <c r="Q1106">
        <f>IF(ROW($E1106)&lt;=VALUE(LEFT(Q$1,FIND("-",Q$1,1)-1)),0,IF(ROW($E1106)=VALUE(LEFT(Q$1,FIND("-",Q$1,1)-1))+1,AVERAGE(INDEX($E:$E,ROW($E1106)-VALUE(LEFT(Q$1,FIND("-",Q$1,1)-1))):$E1106),($E1106*(2/(VALUE(LEFT(Q$1,FIND("-",Q$1,1)-1))+1)))+(Q1105*(1-(2/(VALUE(LEFT(Q$1,FIND("-",Q$1,1)-1))+1))))))</f>
        <v>1.1525111449297962</v>
      </c>
      <c r="R1106">
        <f>IF(ROW($E1106)&lt;=VALUE(LEFT(R$1,FIND("-",R$1,1)-1)),0,IF(ROW($E1106)=VALUE(LEFT(R$1,FIND("-",R$1,1)-1))+1,AVERAGE(INDEX($E:$E,ROW($E1106)-VALUE(LEFT(R$1,FIND("-",R$1,1)-1))):$E1106),($E1106*(2/(VALUE(LEFT(R$1,FIND("-",R$1,1)-1))+1)))+(R1105*(1-(2/(VALUE(LEFT(R$1,FIND("-",R$1,1)-1))+1))))))</f>
        <v>1.1861077527762693</v>
      </c>
      <c r="S1106">
        <f t="shared" si="157"/>
        <v>-3.3596607846473114E-2</v>
      </c>
      <c r="T1106">
        <f>IF(ROW($E1106)&lt;=MAX(VALUE(LEFT(Q$1,FIND("-",Q$1,1)-1)),VALUE(LEFT(R$1,FIND("-",R$1,1)-1)))+VALUE(LEFT(T$1,FIND("-",T$1,1)-1))-1,0,IF(ROW($E1106)=MAX(VALUE(LEFT(Q$1,FIND("-",Q$1,1)-1)),VALUE(LEFT(R$1,FIND("-",R$1,1)-1)))+VALUE(LEFT(T$1,FIND("-",T$1,1)-1)),AVERAGE(INDEX($S:$S,ROW(S1106)-VALUE(LEFT(T$1,FIND("-",T$1,1)-1))+1):S1106),($S1106*(2/(VALUE(LEFT(T$1,FIND("-",T$1,1)-1))+1)))+(T1105*(1-(2/(VALUE(LEFT(T$1,FIND("-",T$1,1)-1))+1))))))</f>
        <v>-2.4200034726704019E-2</v>
      </c>
      <c r="V1106">
        <f t="shared" si="158"/>
        <v>-1.9999999999999796E-2</v>
      </c>
      <c r="W1106">
        <f>IF(ROW($E1106)&lt;=VALUE(LEFT(W$1,FIND("-",W$1,1)-1))+1,0,IF(ROW($E1105)=VALUE(LEFT(W$1,FIND("-",W$1,1)-1))+1,100-100/(1+ABS((SUMIF(INDEX($V:$V,ROW($V1106)-VALUE(LEFT(W$1,FIND("-",W$1,1)-1))+1):$V1106,"&gt;0",INDEX($V:$V,ROW($V1106)-VALUE(LEFT(W$1,FIND("-",W$1,1)-1))+1):$V1106)/COUNTIF(INDEX($V:$V,ROW($V1106)-VALUE(LEFT(W$1,FIND("-",W$1,1)-1))+1):$V1106,"&gt;0"))/(SUMIF(INDEX($V:$V,ROW($V1106)-VALUE(LEFT(W$1,FIND("-",W$1,1)-1))+1):$V1106,"&lt;0",INDEX($V:$V,ROW($V1106)-VALUE(LEFT(W$1,FIND("-",W$1,1)-1))+1):$V1106)/COUNTIF(INDEX($V:$V,ROW($V1106)-VALUE(LEFT(W$1,FIND("-",W$1,1)-1))+1):$V1106,"&lt;0")))),100-100/(1+ABS((SUMIF(INDEX($V:$V,ROW($V1106)-VALUE(LEFT(W$1,FIND("-",W$1,1)-1))+1):$V1106,"&gt;0",INDEX($V:$V,ROW($V1106)-VALUE(LEFT(W$1,FIND("-",W$1,1)-1))+1):$V1106)/VALUE(LEFT(W$1,FIND("-",W$1,1)-1)))/(SUMIF(INDEX($V:$V,ROW($V1106)-VALUE(LEFT(W$1,FIND("-",W$1,1)-1))+1):$V1106,"&lt;0",INDEX($V:$V,ROW($V1106)-VALUE(LEFT(W$1,FIND("-",W$1,1)-1))+1):$V1106)/VALUE(LEFT(W$1,FIND("-",W$1,1)-1)))))))</f>
        <v>24.999999999999929</v>
      </c>
      <c r="Y1106">
        <f>IF(ROW($E1106)&lt;=VALUE(LEFT(Y$1,FIND("-",Y$1,1)-1)),0,MAX(INDEX(C:C,ROW(C1106)-VALUE(LEFT(Y$1,FIND("-",Y$1,1)-1))+1):C1106))</f>
        <v>1.27</v>
      </c>
      <c r="Z1106">
        <f>IF(ROW($E1106)&lt;=VALUE(LEFT(Z$1,FIND("-",Z$1,1)-1)),0,MIN(INDEX(D:D,ROW(D1106)-VALUE(LEFT(Z$1,FIND("-",Z$1,1)-1))+1):D1106))</f>
        <v>1.08</v>
      </c>
      <c r="AA1106">
        <f t="shared" si="162"/>
        <v>15.789473684210545</v>
      </c>
      <c r="AB1106">
        <f>IF(ROW($AA1106)&lt;=VALUE(LEFT(AA$1,FIND("-",AA$1,1)-1))+VALUE(LEFT(AB$1,FIND("-",AB$1,1)-1)-1),0,AVERAGE(INDEX($AA:$AA,ROW($AA1106)-VALUE(LEFT(AB$1,FIND("-",AB$1,1)-1))+1):$AA1106))</f>
        <v>17.543859649122791</v>
      </c>
      <c r="AC1106">
        <f>IF(ROW($AA1106)&lt;=VALUE(LEFT(AA$1,FIND("-",AA$1,1)-1))+VALUE(LEFT(AB$1,FIND("-",AB$1,1)-1)-1)+VALUE(LEFT(AC$1,FIND("-",AC$1,1)-1)-1),0,AVERAGE(INDEX($AB:$AB,ROW($AB1106)-VALUE(LEFT(AC$1,FIND("-",AC$1,1)-1))+1):$AB1106))</f>
        <v>15.727124183006501</v>
      </c>
      <c r="AE1106">
        <f t="shared" si="159"/>
        <v>39753544</v>
      </c>
      <c r="AG1106" t="str">
        <f t="shared" si="161"/>
        <v/>
      </c>
    </row>
    <row r="1107" spans="1:33" x14ac:dyDescent="0.25">
      <c r="A1107" s="6">
        <v>38084</v>
      </c>
      <c r="B1107">
        <v>1.1000000000000001</v>
      </c>
      <c r="C1107">
        <v>1.1200000000000001</v>
      </c>
      <c r="D1107">
        <v>1.08</v>
      </c>
      <c r="E1107">
        <v>1.1200000000000001</v>
      </c>
      <c r="F1107">
        <v>0.64570300000000003</v>
      </c>
      <c r="G1107">
        <v>164600</v>
      </c>
      <c r="I1107" t="str">
        <f t="shared" si="154"/>
        <v/>
      </c>
      <c r="J1107" t="str">
        <f t="shared" si="155"/>
        <v>Oversold</v>
      </c>
      <c r="K1107" t="str">
        <f t="shared" si="156"/>
        <v>Oversold Below %D</v>
      </c>
      <c r="M1107" s="11" t="str">
        <f t="shared" si="160"/>
        <v/>
      </c>
      <c r="O1107">
        <f>IF(ROW($E1107)&lt;=VALUE(LEFT(O$1,FIND("-",O$1,1)-1)),0,IF(ROW($E1107)=VALUE(LEFT(O$1,FIND("-",O$1,1)-1))+1,AVERAGE(INDEX($E:$E,ROW($E1107)-VALUE(LEFT(O$1,FIND("-",O$1,1)-1))):$E1107),($E1107*(2/(VALUE(LEFT(O$1,FIND("-",O$1,1)-1))+1)))+(O1106*(1-(2/(VALUE(LEFT(O$1,FIND("-",O$1,1)-1))+1))))))</f>
        <v>1.0916444663790008</v>
      </c>
      <c r="Q1107">
        <f>IF(ROW($E1107)&lt;=VALUE(LEFT(Q$1,FIND("-",Q$1,1)-1)),0,IF(ROW($E1107)=VALUE(LEFT(Q$1,FIND("-",Q$1,1)-1))+1,AVERAGE(INDEX($E:$E,ROW($E1107)-VALUE(LEFT(Q$1,FIND("-",Q$1,1)-1))):$E1107),($E1107*(2/(VALUE(LEFT(Q$1,FIND("-",Q$1,1)-1))+1)))+(Q1106*(1-(2/(VALUE(LEFT(Q$1,FIND("-",Q$1,1)-1))+1))))))</f>
        <v>1.1475094303252122</v>
      </c>
      <c r="R1107">
        <f>IF(ROW($E1107)&lt;=VALUE(LEFT(R$1,FIND("-",R$1,1)-1)),0,IF(ROW($E1107)=VALUE(LEFT(R$1,FIND("-",R$1,1)-1))+1,AVERAGE(INDEX($E:$E,ROW($E1107)-VALUE(LEFT(R$1,FIND("-",R$1,1)-1))):$E1107),($E1107*(2/(VALUE(LEFT(R$1,FIND("-",R$1,1)-1))+1)))+(R1106*(1-(2/(VALUE(LEFT(R$1,FIND("-",R$1,1)-1))+1))))))</f>
        <v>1.1812108822002494</v>
      </c>
      <c r="S1107">
        <f t="shared" si="157"/>
        <v>-3.3701451875037147E-2</v>
      </c>
      <c r="T1107">
        <f>IF(ROW($E1107)&lt;=MAX(VALUE(LEFT(Q$1,FIND("-",Q$1,1)-1)),VALUE(LEFT(R$1,FIND("-",R$1,1)-1)))+VALUE(LEFT(T$1,FIND("-",T$1,1)-1))-1,0,IF(ROW($E1107)=MAX(VALUE(LEFT(Q$1,FIND("-",Q$1,1)-1)),VALUE(LEFT(R$1,FIND("-",R$1,1)-1)))+VALUE(LEFT(T$1,FIND("-",T$1,1)-1)),AVERAGE(INDEX($S:$S,ROW(S1107)-VALUE(LEFT(T$1,FIND("-",T$1,1)-1))+1):S1107),($S1107*(2/(VALUE(LEFT(T$1,FIND("-",T$1,1)-1))+1)))+(T1106*(1-(2/(VALUE(LEFT(T$1,FIND("-",T$1,1)-1))+1))))))</f>
        <v>-2.6100318156370646E-2</v>
      </c>
      <c r="V1107">
        <f t="shared" si="158"/>
        <v>1.0000000000000009E-2</v>
      </c>
      <c r="W1107">
        <f>IF(ROW($E1107)&lt;=VALUE(LEFT(W$1,FIND("-",W$1,1)-1))+1,0,IF(ROW($E1106)=VALUE(LEFT(W$1,FIND("-",W$1,1)-1))+1,100-100/(1+ABS((SUMIF(INDEX($V:$V,ROW($V1107)-VALUE(LEFT(W$1,FIND("-",W$1,1)-1))+1):$V1107,"&gt;0",INDEX($V:$V,ROW($V1107)-VALUE(LEFT(W$1,FIND("-",W$1,1)-1))+1):$V1107)/COUNTIF(INDEX($V:$V,ROW($V1107)-VALUE(LEFT(W$1,FIND("-",W$1,1)-1))+1):$V1107,"&gt;0"))/(SUMIF(INDEX($V:$V,ROW($V1107)-VALUE(LEFT(W$1,FIND("-",W$1,1)-1))+1):$V1107,"&lt;0",INDEX($V:$V,ROW($V1107)-VALUE(LEFT(W$1,FIND("-",W$1,1)-1))+1):$V1107)/COUNTIF(INDEX($V:$V,ROW($V1107)-VALUE(LEFT(W$1,FIND("-",W$1,1)-1))+1):$V1107,"&lt;0")))),100-100/(1+ABS((SUMIF(INDEX($V:$V,ROW($V1107)-VALUE(LEFT(W$1,FIND("-",W$1,1)-1))+1):$V1107,"&gt;0",INDEX($V:$V,ROW($V1107)-VALUE(LEFT(W$1,FIND("-",W$1,1)-1))+1):$V1107)/VALUE(LEFT(W$1,FIND("-",W$1,1)-1)))/(SUMIF(INDEX($V:$V,ROW($V1107)-VALUE(LEFT(W$1,FIND("-",W$1,1)-1))+1):$V1107,"&lt;0",INDEX($V:$V,ROW($V1107)-VALUE(LEFT(W$1,FIND("-",W$1,1)-1))+1):$V1107)/VALUE(LEFT(W$1,FIND("-",W$1,1)-1)))))))</f>
        <v>24.999999999999929</v>
      </c>
      <c r="Y1107">
        <f>IF(ROW($E1107)&lt;=VALUE(LEFT(Y$1,FIND("-",Y$1,1)-1)),0,MAX(INDEX(C:C,ROW(C1107)-VALUE(LEFT(Y$1,FIND("-",Y$1,1)-1))+1):C1107))</f>
        <v>1.25</v>
      </c>
      <c r="Z1107">
        <f>IF(ROW($E1107)&lt;=VALUE(LEFT(Z$1,FIND("-",Z$1,1)-1)),0,MIN(INDEX(D:D,ROW(D1107)-VALUE(LEFT(Z$1,FIND("-",Z$1,1)-1))+1):D1107))</f>
        <v>1.08</v>
      </c>
      <c r="AA1107">
        <f t="shared" si="162"/>
        <v>23.529411764705912</v>
      </c>
      <c r="AB1107">
        <f>IF(ROW($AA1107)&lt;=VALUE(LEFT(AA$1,FIND("-",AA$1,1)-1))+VALUE(LEFT(AB$1,FIND("-",AB$1,1)-1)-1),0,AVERAGE(INDEX($AA:$AA,ROW($AA1107)-VALUE(LEFT(AB$1,FIND("-",AB$1,1)-1))+1):$AA1107))</f>
        <v>21.878224974200194</v>
      </c>
      <c r="AC1107">
        <f>IF(ROW($AA1107)&lt;=VALUE(LEFT(AA$1,FIND("-",AA$1,1)-1))+VALUE(LEFT(AB$1,FIND("-",AB$1,1)-1)-1)+VALUE(LEFT(AC$1,FIND("-",AC$1,1)-1)-1),0,AVERAGE(INDEX($AB:$AB,ROW($AB1107)-VALUE(LEFT(AC$1,FIND("-",AC$1,1)-1))+1):$AB1107))</f>
        <v>19.195046439628452</v>
      </c>
      <c r="AE1107">
        <f t="shared" si="159"/>
        <v>39918144</v>
      </c>
      <c r="AG1107" t="str">
        <f t="shared" si="161"/>
        <v/>
      </c>
    </row>
    <row r="1108" spans="1:33" x14ac:dyDescent="0.25">
      <c r="A1108" s="6">
        <v>38085</v>
      </c>
      <c r="B1108">
        <v>1.1000000000000001</v>
      </c>
      <c r="C1108">
        <v>1.1100000000000001</v>
      </c>
      <c r="D1108">
        <v>1.1000000000000001</v>
      </c>
      <c r="E1108">
        <v>1.1100000000000001</v>
      </c>
      <c r="F1108">
        <v>0.63993800000000001</v>
      </c>
      <c r="G1108">
        <v>40000</v>
      </c>
      <c r="I1108" t="str">
        <f t="shared" si="154"/>
        <v/>
      </c>
      <c r="J1108" t="str">
        <f t="shared" si="155"/>
        <v>Oversold</v>
      </c>
      <c r="K1108" t="str">
        <f t="shared" si="156"/>
        <v>Oversold Above %D</v>
      </c>
      <c r="M1108" s="11" t="str">
        <f t="shared" si="160"/>
        <v/>
      </c>
      <c r="O1108">
        <f>IF(ROW($E1108)&lt;=VALUE(LEFT(O$1,FIND("-",O$1,1)-1)),0,IF(ROW($E1108)=VALUE(LEFT(O$1,FIND("-",O$1,1)-1))+1,AVERAGE(INDEX($E:$E,ROW($E1108)-VALUE(LEFT(O$1,FIND("-",O$1,1)-1))):$E1108),($E1108*(2/(VALUE(LEFT(O$1,FIND("-",O$1,1)-1))+1)))+(O1107*(1-(2/(VALUE(LEFT(O$1,FIND("-",O$1,1)-1))+1))))))</f>
        <v>1.091827108504583</v>
      </c>
      <c r="Q1108">
        <f>IF(ROW($E1108)&lt;=VALUE(LEFT(Q$1,FIND("-",Q$1,1)-1)),0,IF(ROW($E1108)=VALUE(LEFT(Q$1,FIND("-",Q$1,1)-1))+1,AVERAGE(INDEX($E:$E,ROW($E1108)-VALUE(LEFT(Q$1,FIND("-",Q$1,1)-1))):$E1108),($E1108*(2/(VALUE(LEFT(Q$1,FIND("-",Q$1,1)-1))+1)))+(Q1107*(1-(2/(VALUE(LEFT(Q$1,FIND("-",Q$1,1)-1))+1))))))</f>
        <v>1.1417387487367181</v>
      </c>
      <c r="R1108">
        <f>IF(ROW($E1108)&lt;=VALUE(LEFT(R$1,FIND("-",R$1,1)-1)),0,IF(ROW($E1108)=VALUE(LEFT(R$1,FIND("-",R$1,1)-1))+1,AVERAGE(INDEX($E:$E,ROW($E1108)-VALUE(LEFT(R$1,FIND("-",R$1,1)-1))):$E1108),($E1108*(2/(VALUE(LEFT(R$1,FIND("-",R$1,1)-1))+1)))+(R1107*(1-(2/(VALUE(LEFT(R$1,FIND("-",R$1,1)-1))+1))))))</f>
        <v>1.175936002037268</v>
      </c>
      <c r="S1108">
        <f t="shared" si="157"/>
        <v>-3.4197253300549901E-2</v>
      </c>
      <c r="T1108">
        <f>IF(ROW($E1108)&lt;=MAX(VALUE(LEFT(Q$1,FIND("-",Q$1,1)-1)),VALUE(LEFT(R$1,FIND("-",R$1,1)-1)))+VALUE(LEFT(T$1,FIND("-",T$1,1)-1))-1,0,IF(ROW($E1108)=MAX(VALUE(LEFT(Q$1,FIND("-",Q$1,1)-1)),VALUE(LEFT(R$1,FIND("-",R$1,1)-1)))+VALUE(LEFT(T$1,FIND("-",T$1,1)-1)),AVERAGE(INDEX($S:$S,ROW(S1108)-VALUE(LEFT(T$1,FIND("-",T$1,1)-1))+1):S1108),($S1108*(2/(VALUE(LEFT(T$1,FIND("-",T$1,1)-1))+1)))+(T1107*(1-(2/(VALUE(LEFT(T$1,FIND("-",T$1,1)-1))+1))))))</f>
        <v>-2.77197051852065E-2</v>
      </c>
      <c r="V1108">
        <f t="shared" si="158"/>
        <v>-1.0000000000000009E-2</v>
      </c>
      <c r="W1108">
        <f>IF(ROW($E1108)&lt;=VALUE(LEFT(W$1,FIND("-",W$1,1)-1))+1,0,IF(ROW($E1107)=VALUE(LEFT(W$1,FIND("-",W$1,1)-1))+1,100-100/(1+ABS((SUMIF(INDEX($V:$V,ROW($V1108)-VALUE(LEFT(W$1,FIND("-",W$1,1)-1))+1):$V1108,"&gt;0",INDEX($V:$V,ROW($V1108)-VALUE(LEFT(W$1,FIND("-",W$1,1)-1))+1):$V1108)/COUNTIF(INDEX($V:$V,ROW($V1108)-VALUE(LEFT(W$1,FIND("-",W$1,1)-1))+1):$V1108,"&gt;0"))/(SUMIF(INDEX($V:$V,ROW($V1108)-VALUE(LEFT(W$1,FIND("-",W$1,1)-1))+1):$V1108,"&lt;0",INDEX($V:$V,ROW($V1108)-VALUE(LEFT(W$1,FIND("-",W$1,1)-1))+1):$V1108)/COUNTIF(INDEX($V:$V,ROW($V1108)-VALUE(LEFT(W$1,FIND("-",W$1,1)-1))+1):$V1108,"&lt;0")))),100-100/(1+ABS((SUMIF(INDEX($V:$V,ROW($V1108)-VALUE(LEFT(W$1,FIND("-",W$1,1)-1))+1):$V1108,"&gt;0",INDEX($V:$V,ROW($V1108)-VALUE(LEFT(W$1,FIND("-",W$1,1)-1))+1):$V1108)/VALUE(LEFT(W$1,FIND("-",W$1,1)-1)))/(SUMIF(INDEX($V:$V,ROW($V1108)-VALUE(LEFT(W$1,FIND("-",W$1,1)-1))+1):$V1108,"&lt;0",INDEX($V:$V,ROW($V1108)-VALUE(LEFT(W$1,FIND("-",W$1,1)-1))+1):$V1108)/VALUE(LEFT(W$1,FIND("-",W$1,1)-1)))))))</f>
        <v>26.086956521739069</v>
      </c>
      <c r="Y1108">
        <f>IF(ROW($E1108)&lt;=VALUE(LEFT(Y$1,FIND("-",Y$1,1)-1)),0,MAX(INDEX(C:C,ROW(C1108)-VALUE(LEFT(Y$1,FIND("-",Y$1,1)-1))+1):C1108))</f>
        <v>1.25</v>
      </c>
      <c r="Z1108">
        <f>IF(ROW($E1108)&lt;=VALUE(LEFT(Z$1,FIND("-",Z$1,1)-1)),0,MIN(INDEX(D:D,ROW(D1108)-VALUE(LEFT(Z$1,FIND("-",Z$1,1)-1))+1):D1108))</f>
        <v>1.08</v>
      </c>
      <c r="AA1108">
        <f t="shared" si="162"/>
        <v>17.647058823529434</v>
      </c>
      <c r="AB1108">
        <f>IF(ROW($AA1108)&lt;=VALUE(LEFT(AA$1,FIND("-",AA$1,1)-1))+VALUE(LEFT(AB$1,FIND("-",AB$1,1)-1)-1),0,AVERAGE(INDEX($AA:$AA,ROW($AA1108)-VALUE(LEFT(AB$1,FIND("-",AB$1,1)-1))+1):$AA1108))</f>
        <v>18.9886480908153</v>
      </c>
      <c r="AC1108">
        <f>IF(ROW($AA1108)&lt;=VALUE(LEFT(AA$1,FIND("-",AA$1,1)-1))+VALUE(LEFT(AB$1,FIND("-",AB$1,1)-1)-1)+VALUE(LEFT(AC$1,FIND("-",AC$1,1)-1)-1),0,AVERAGE(INDEX($AB:$AB,ROW($AB1108)-VALUE(LEFT(AC$1,FIND("-",AC$1,1)-1))+1):$AB1108))</f>
        <v>19.470244238046096</v>
      </c>
      <c r="AE1108">
        <f t="shared" si="159"/>
        <v>39878144</v>
      </c>
      <c r="AG1108" t="str">
        <f t="shared" si="161"/>
        <v/>
      </c>
    </row>
    <row r="1109" spans="1:33" x14ac:dyDescent="0.25">
      <c r="A1109" s="6">
        <v>38086</v>
      </c>
      <c r="B1109">
        <v>1.1100000000000001</v>
      </c>
      <c r="C1109">
        <v>1.1100000000000001</v>
      </c>
      <c r="D1109">
        <v>1.0900000000000001</v>
      </c>
      <c r="E1109">
        <v>1.0900000000000001</v>
      </c>
      <c r="F1109">
        <v>0.62840799999999997</v>
      </c>
      <c r="G1109">
        <v>161400</v>
      </c>
      <c r="I1109" t="str">
        <f t="shared" si="154"/>
        <v/>
      </c>
      <c r="J1109" t="str">
        <f t="shared" si="155"/>
        <v>Oversold</v>
      </c>
      <c r="K1109" t="str">
        <f t="shared" si="156"/>
        <v>Oversold Above %D</v>
      </c>
      <c r="M1109" s="11" t="str">
        <f t="shared" si="160"/>
        <v/>
      </c>
      <c r="O1109">
        <f>IF(ROW($E1109)&lt;=VALUE(LEFT(O$1,FIND("-",O$1,1)-1)),0,IF(ROW($E1109)=VALUE(LEFT(O$1,FIND("-",O$1,1)-1))+1,AVERAGE(INDEX($E:$E,ROW($E1109)-VALUE(LEFT(O$1,FIND("-",O$1,1)-1))):$E1109),($E1109*(2/(VALUE(LEFT(O$1,FIND("-",O$1,1)-1))+1)))+(O1108*(1-(2/(VALUE(LEFT(O$1,FIND("-",O$1,1)-1))+1))))))</f>
        <v>1.0918089283204579</v>
      </c>
      <c r="Q1109">
        <f>IF(ROW($E1109)&lt;=VALUE(LEFT(Q$1,FIND("-",Q$1,1)-1)),0,IF(ROW($E1109)=VALUE(LEFT(Q$1,FIND("-",Q$1,1)-1))+1,AVERAGE(INDEX($E:$E,ROW($E1109)-VALUE(LEFT(Q$1,FIND("-",Q$1,1)-1))):$E1109),($E1109*(2/(VALUE(LEFT(Q$1,FIND("-",Q$1,1)-1))+1)))+(Q1108*(1-(2/(VALUE(LEFT(Q$1,FIND("-",Q$1,1)-1))+1))))))</f>
        <v>1.1337789412387616</v>
      </c>
      <c r="R1109">
        <f>IF(ROW($E1109)&lt;=VALUE(LEFT(R$1,FIND("-",R$1,1)-1)),0,IF(ROW($E1109)=VALUE(LEFT(R$1,FIND("-",R$1,1)-1))+1,AVERAGE(INDEX($E:$E,ROW($E1109)-VALUE(LEFT(R$1,FIND("-",R$1,1)-1))):$E1109),($E1109*(2/(VALUE(LEFT(R$1,FIND("-",R$1,1)-1))+1)))+(R1108*(1-(2/(VALUE(LEFT(R$1,FIND("-",R$1,1)-1))+1))))))</f>
        <v>1.1695703722567297</v>
      </c>
      <c r="S1109">
        <f t="shared" si="157"/>
        <v>-3.5791431017968112E-2</v>
      </c>
      <c r="T1109">
        <f>IF(ROW($E1109)&lt;=MAX(VALUE(LEFT(Q$1,FIND("-",Q$1,1)-1)),VALUE(LEFT(R$1,FIND("-",R$1,1)-1)))+VALUE(LEFT(T$1,FIND("-",T$1,1)-1))-1,0,IF(ROW($E1109)=MAX(VALUE(LEFT(Q$1,FIND("-",Q$1,1)-1)),VALUE(LEFT(R$1,FIND("-",R$1,1)-1)))+VALUE(LEFT(T$1,FIND("-",T$1,1)-1)),AVERAGE(INDEX($S:$S,ROW(S1109)-VALUE(LEFT(T$1,FIND("-",T$1,1)-1))+1):S1109),($S1109*(2/(VALUE(LEFT(T$1,FIND("-",T$1,1)-1))+1)))+(T1108*(1-(2/(VALUE(LEFT(T$1,FIND("-",T$1,1)-1))+1))))))</f>
        <v>-2.9334050351758824E-2</v>
      </c>
      <c r="V1109">
        <f t="shared" si="158"/>
        <v>-2.0000000000000018E-2</v>
      </c>
      <c r="W1109">
        <f>IF(ROW($E1109)&lt;=VALUE(LEFT(W$1,FIND("-",W$1,1)-1))+1,0,IF(ROW($E1108)=VALUE(LEFT(W$1,FIND("-",W$1,1)-1))+1,100-100/(1+ABS((SUMIF(INDEX($V:$V,ROW($V1109)-VALUE(LEFT(W$1,FIND("-",W$1,1)-1))+1):$V1109,"&gt;0",INDEX($V:$V,ROW($V1109)-VALUE(LEFT(W$1,FIND("-",W$1,1)-1))+1):$V1109)/COUNTIF(INDEX($V:$V,ROW($V1109)-VALUE(LEFT(W$1,FIND("-",W$1,1)-1))+1):$V1109,"&gt;0"))/(SUMIF(INDEX($V:$V,ROW($V1109)-VALUE(LEFT(W$1,FIND("-",W$1,1)-1))+1):$V1109,"&lt;0",INDEX($V:$V,ROW($V1109)-VALUE(LEFT(W$1,FIND("-",W$1,1)-1))+1):$V1109)/COUNTIF(INDEX($V:$V,ROW($V1109)-VALUE(LEFT(W$1,FIND("-",W$1,1)-1))+1):$V1109,"&lt;0")))),100-100/(1+ABS((SUMIF(INDEX($V:$V,ROW($V1109)-VALUE(LEFT(W$1,FIND("-",W$1,1)-1))+1):$V1109,"&gt;0",INDEX($V:$V,ROW($V1109)-VALUE(LEFT(W$1,FIND("-",W$1,1)-1))+1):$V1109)/VALUE(LEFT(W$1,FIND("-",W$1,1)-1)))/(SUMIF(INDEX($V:$V,ROW($V1109)-VALUE(LEFT(W$1,FIND("-",W$1,1)-1))+1):$V1109,"&lt;0",INDEX($V:$V,ROW($V1109)-VALUE(LEFT(W$1,FIND("-",W$1,1)-1))+1):$V1109)/VALUE(LEFT(W$1,FIND("-",W$1,1)-1)))))))</f>
        <v>26.086956521739069</v>
      </c>
      <c r="Y1109">
        <f>IF(ROW($E1109)&lt;=VALUE(LEFT(Y$1,FIND("-",Y$1,1)-1)),0,MAX(INDEX(C:C,ROW(C1109)-VALUE(LEFT(Y$1,FIND("-",Y$1,1)-1))+1):C1109))</f>
        <v>1.21</v>
      </c>
      <c r="Z1109">
        <f>IF(ROW($E1109)&lt;=VALUE(LEFT(Z$1,FIND("-",Z$1,1)-1)),0,MIN(INDEX(D:D,ROW(D1109)-VALUE(LEFT(Z$1,FIND("-",Z$1,1)-1))+1):D1109))</f>
        <v>1.08</v>
      </c>
      <c r="AA1109">
        <f t="shared" si="162"/>
        <v>7.6923076923077049</v>
      </c>
      <c r="AB1109">
        <f>IF(ROW($AA1109)&lt;=VALUE(LEFT(AA$1,FIND("-",AA$1,1)-1))+VALUE(LEFT(AB$1,FIND("-",AB$1,1)-1)-1),0,AVERAGE(INDEX($AA:$AA,ROW($AA1109)-VALUE(LEFT(AB$1,FIND("-",AB$1,1)-1))+1):$AA1109))</f>
        <v>16.289592760181019</v>
      </c>
      <c r="AC1109">
        <f>IF(ROW($AA1109)&lt;=VALUE(LEFT(AA$1,FIND("-",AA$1,1)-1))+VALUE(LEFT(AB$1,FIND("-",AB$1,1)-1)-1)+VALUE(LEFT(AC$1,FIND("-",AC$1,1)-1)-1),0,AVERAGE(INDEX($AB:$AB,ROW($AB1109)-VALUE(LEFT(AC$1,FIND("-",AC$1,1)-1))+1):$AB1109))</f>
        <v>19.052155275065505</v>
      </c>
      <c r="AE1109">
        <f t="shared" si="159"/>
        <v>39716744</v>
      </c>
      <c r="AG1109" t="str">
        <f t="shared" si="161"/>
        <v/>
      </c>
    </row>
    <row r="1110" spans="1:33" x14ac:dyDescent="0.25">
      <c r="A1110" s="6">
        <v>38089</v>
      </c>
      <c r="B1110">
        <v>1.1000000000000001</v>
      </c>
      <c r="C1110">
        <v>1.1000000000000001</v>
      </c>
      <c r="D1110">
        <v>1.08</v>
      </c>
      <c r="E1110">
        <v>1.08</v>
      </c>
      <c r="F1110">
        <v>0.62264200000000003</v>
      </c>
      <c r="G1110">
        <v>133800</v>
      </c>
      <c r="I1110" t="str">
        <f t="shared" si="154"/>
        <v/>
      </c>
      <c r="J1110" t="str">
        <f t="shared" si="155"/>
        <v>Oversold</v>
      </c>
      <c r="K1110" t="str">
        <f t="shared" si="156"/>
        <v>Oversold Above %D</v>
      </c>
      <c r="M1110" s="11" t="str">
        <f t="shared" si="160"/>
        <v/>
      </c>
      <c r="O1110">
        <f>IF(ROW($E1110)&lt;=VALUE(LEFT(O$1,FIND("-",O$1,1)-1)),0,IF(ROW($E1110)=VALUE(LEFT(O$1,FIND("-",O$1,1)-1))+1,AVERAGE(INDEX($E:$E,ROW($E1110)-VALUE(LEFT(O$1,FIND("-",O$1,1)-1))):$E1110),($E1110*(2/(VALUE(LEFT(O$1,FIND("-",O$1,1)-1))+1)))+(O1109*(1-(2/(VALUE(LEFT(O$1,FIND("-",O$1,1)-1))+1))))))</f>
        <v>1.0916914265461251</v>
      </c>
      <c r="Q1110">
        <f>IF(ROW($E1110)&lt;=VALUE(LEFT(Q$1,FIND("-",Q$1,1)-1)),0,IF(ROW($E1110)=VALUE(LEFT(Q$1,FIND("-",Q$1,1)-1))+1,AVERAGE(INDEX($E:$E,ROW($E1110)-VALUE(LEFT(Q$1,FIND("-",Q$1,1)-1))):$E1110),($E1110*(2/(VALUE(LEFT(Q$1,FIND("-",Q$1,1)-1))+1)))+(Q1109*(1-(2/(VALUE(LEFT(Q$1,FIND("-",Q$1,1)-1))+1))))))</f>
        <v>1.1255052579712597</v>
      </c>
      <c r="R1110">
        <f>IF(ROW($E1110)&lt;=VALUE(LEFT(R$1,FIND("-",R$1,1)-1)),0,IF(ROW($E1110)=VALUE(LEFT(R$1,FIND("-",R$1,1)-1))+1,AVERAGE(INDEX($E:$E,ROW($E1110)-VALUE(LEFT(R$1,FIND("-",R$1,1)-1))):$E1110),($E1110*(2/(VALUE(LEFT(R$1,FIND("-",R$1,1)-1))+1)))+(R1109*(1-(2/(VALUE(LEFT(R$1,FIND("-",R$1,1)-1))+1))))))</f>
        <v>1.1629355298673423</v>
      </c>
      <c r="S1110">
        <f t="shared" si="157"/>
        <v>-3.7430271896082612E-2</v>
      </c>
      <c r="T1110">
        <f>IF(ROW($E1110)&lt;=MAX(VALUE(LEFT(Q$1,FIND("-",Q$1,1)-1)),VALUE(LEFT(R$1,FIND("-",R$1,1)-1)))+VALUE(LEFT(T$1,FIND("-",T$1,1)-1))-1,0,IF(ROW($E1110)=MAX(VALUE(LEFT(Q$1,FIND("-",Q$1,1)-1)),VALUE(LEFT(R$1,FIND("-",R$1,1)-1)))+VALUE(LEFT(T$1,FIND("-",T$1,1)-1)),AVERAGE(INDEX($S:$S,ROW(S1110)-VALUE(LEFT(T$1,FIND("-",T$1,1)-1))+1):S1110),($S1110*(2/(VALUE(LEFT(T$1,FIND("-",T$1,1)-1))+1)))+(T1109*(1-(2/(VALUE(LEFT(T$1,FIND("-",T$1,1)-1))+1))))))</f>
        <v>-3.0953294660623583E-2</v>
      </c>
      <c r="V1110">
        <f t="shared" si="158"/>
        <v>-1.0000000000000009E-2</v>
      </c>
      <c r="W1110">
        <f>IF(ROW($E1110)&lt;=VALUE(LEFT(W$1,FIND("-",W$1,1)-1))+1,0,IF(ROW($E1109)=VALUE(LEFT(W$1,FIND("-",W$1,1)-1))+1,100-100/(1+ABS((SUMIF(INDEX($V:$V,ROW($V1110)-VALUE(LEFT(W$1,FIND("-",W$1,1)-1))+1):$V1110,"&gt;0",INDEX($V:$V,ROW($V1110)-VALUE(LEFT(W$1,FIND("-",W$1,1)-1))+1):$V1110)/COUNTIF(INDEX($V:$V,ROW($V1110)-VALUE(LEFT(W$1,FIND("-",W$1,1)-1))+1):$V1110,"&gt;0"))/(SUMIF(INDEX($V:$V,ROW($V1110)-VALUE(LEFT(W$1,FIND("-",W$1,1)-1))+1):$V1110,"&lt;0",INDEX($V:$V,ROW($V1110)-VALUE(LEFT(W$1,FIND("-",W$1,1)-1))+1):$V1110)/COUNTIF(INDEX($V:$V,ROW($V1110)-VALUE(LEFT(W$1,FIND("-",W$1,1)-1))+1):$V1110,"&lt;0")))),100-100/(1+ABS((SUMIF(INDEX($V:$V,ROW($V1110)-VALUE(LEFT(W$1,FIND("-",W$1,1)-1))+1):$V1110,"&gt;0",INDEX($V:$V,ROW($V1110)-VALUE(LEFT(W$1,FIND("-",W$1,1)-1))+1):$V1110)/VALUE(LEFT(W$1,FIND("-",W$1,1)-1)))/(SUMIF(INDEX($V:$V,ROW($V1110)-VALUE(LEFT(W$1,FIND("-",W$1,1)-1))+1):$V1110,"&lt;0",INDEX($V:$V,ROW($V1110)-VALUE(LEFT(W$1,FIND("-",W$1,1)-1))+1):$V1110)/VALUE(LEFT(W$1,FIND("-",W$1,1)-1)))))))</f>
        <v>26.086956521739069</v>
      </c>
      <c r="Y1110">
        <f>IF(ROW($E1110)&lt;=VALUE(LEFT(Y$1,FIND("-",Y$1,1)-1)),0,MAX(INDEX(C:C,ROW(C1110)-VALUE(LEFT(Y$1,FIND("-",Y$1,1)-1))+1):C1110))</f>
        <v>1.21</v>
      </c>
      <c r="Z1110">
        <f>IF(ROW($E1110)&lt;=VALUE(LEFT(Z$1,FIND("-",Z$1,1)-1)),0,MIN(INDEX(D:D,ROW(D1110)-VALUE(LEFT(Z$1,FIND("-",Z$1,1)-1))+1):D1110))</f>
        <v>1.08</v>
      </c>
      <c r="AA1110">
        <f t="shared" si="162"/>
        <v>0</v>
      </c>
      <c r="AB1110">
        <f>IF(ROW($AA1110)&lt;=VALUE(LEFT(AA$1,FIND("-",AA$1,1)-1))+VALUE(LEFT(AB$1,FIND("-",AB$1,1)-1)-1),0,AVERAGE(INDEX($AA:$AA,ROW($AA1110)-VALUE(LEFT(AB$1,FIND("-",AB$1,1)-1))+1):$AA1110))</f>
        <v>8.4464555052790455</v>
      </c>
      <c r="AC1110">
        <f>IF(ROW($AA1110)&lt;=VALUE(LEFT(AA$1,FIND("-",AA$1,1)-1))+VALUE(LEFT(AB$1,FIND("-",AB$1,1)-1)-1)+VALUE(LEFT(AC$1,FIND("-",AC$1,1)-1)-1),0,AVERAGE(INDEX($AB:$AB,ROW($AB1110)-VALUE(LEFT(AC$1,FIND("-",AC$1,1)-1))+1):$AB1110))</f>
        <v>14.574898785425122</v>
      </c>
      <c r="AE1110">
        <f t="shared" si="159"/>
        <v>39582944</v>
      </c>
      <c r="AG1110" t="str">
        <f t="shared" si="161"/>
        <v/>
      </c>
    </row>
    <row r="1111" spans="1:33" x14ac:dyDescent="0.25">
      <c r="A1111" s="6">
        <v>38090</v>
      </c>
      <c r="B1111">
        <v>1.08</v>
      </c>
      <c r="C1111">
        <v>1.1399999999999999</v>
      </c>
      <c r="D1111">
        <v>1.08</v>
      </c>
      <c r="E1111">
        <v>1.1399999999999999</v>
      </c>
      <c r="F1111">
        <v>0.65723399999999998</v>
      </c>
      <c r="G1111">
        <v>138800</v>
      </c>
      <c r="I1111" t="str">
        <f t="shared" si="154"/>
        <v/>
      </c>
      <c r="J1111" t="str">
        <f t="shared" si="155"/>
        <v/>
      </c>
      <c r="K1111" t="str">
        <f t="shared" si="156"/>
        <v>Oversold Below %D</v>
      </c>
      <c r="M1111" s="11" t="str">
        <f t="shared" si="160"/>
        <v/>
      </c>
      <c r="O1111">
        <f>IF(ROW($E1111)&lt;=VALUE(LEFT(O$1,FIND("-",O$1,1)-1)),0,IF(ROW($E1111)=VALUE(LEFT(O$1,FIND("-",O$1,1)-1))+1,AVERAGE(INDEX($E:$E,ROW($E1111)-VALUE(LEFT(O$1,FIND("-",O$1,1)-1))):$E1111),($E1111*(2/(VALUE(LEFT(O$1,FIND("-",O$1,1)-1))+1)))+(O1110*(1-(2/(VALUE(LEFT(O$1,FIND("-",O$1,1)-1))+1))))))</f>
        <v>1.0921721088690493</v>
      </c>
      <c r="Q1111">
        <f>IF(ROW($E1111)&lt;=VALUE(LEFT(Q$1,FIND("-",Q$1,1)-1)),0,IF(ROW($E1111)=VALUE(LEFT(Q$1,FIND("-",Q$1,1)-1))+1,AVERAGE(INDEX($E:$E,ROW($E1111)-VALUE(LEFT(Q$1,FIND("-",Q$1,1)-1))):$E1111),($E1111*(2/(VALUE(LEFT(Q$1,FIND("-",Q$1,1)-1))+1)))+(Q1110*(1-(2/(VALUE(LEFT(Q$1,FIND("-",Q$1,1)-1))+1))))))</f>
        <v>1.1277352182833735</v>
      </c>
      <c r="R1111">
        <f>IF(ROW($E1111)&lt;=VALUE(LEFT(R$1,FIND("-",R$1,1)-1)),0,IF(ROW($E1111)=VALUE(LEFT(R$1,FIND("-",R$1,1)-1))+1,AVERAGE(INDEX($E:$E,ROW($E1111)-VALUE(LEFT(R$1,FIND("-",R$1,1)-1))):$E1111),($E1111*(2/(VALUE(LEFT(R$1,FIND("-",R$1,1)-1))+1)))+(R1110*(1-(2/(VALUE(LEFT(R$1,FIND("-",R$1,1)-1))+1))))))</f>
        <v>1.1612366017290205</v>
      </c>
      <c r="S1111">
        <f t="shared" si="157"/>
        <v>-3.3501383445647015E-2</v>
      </c>
      <c r="T1111">
        <f>IF(ROW($E1111)&lt;=MAX(VALUE(LEFT(Q$1,FIND("-",Q$1,1)-1)),VALUE(LEFT(R$1,FIND("-",R$1,1)-1)))+VALUE(LEFT(T$1,FIND("-",T$1,1)-1))-1,0,IF(ROW($E1111)=MAX(VALUE(LEFT(Q$1,FIND("-",Q$1,1)-1)),VALUE(LEFT(R$1,FIND("-",R$1,1)-1)))+VALUE(LEFT(T$1,FIND("-",T$1,1)-1)),AVERAGE(INDEX($S:$S,ROW(S1111)-VALUE(LEFT(T$1,FIND("-",T$1,1)-1))+1):S1111),($S1111*(2/(VALUE(LEFT(T$1,FIND("-",T$1,1)-1))+1)))+(T1110*(1-(2/(VALUE(LEFT(T$1,FIND("-",T$1,1)-1))+1))))))</f>
        <v>-3.1462912417628268E-2</v>
      </c>
      <c r="V1111">
        <f t="shared" si="158"/>
        <v>5.9999999999999831E-2</v>
      </c>
      <c r="W1111">
        <f>IF(ROW($E1111)&lt;=VALUE(LEFT(W$1,FIND("-",W$1,1)-1))+1,0,IF(ROW($E1110)=VALUE(LEFT(W$1,FIND("-",W$1,1)-1))+1,100-100/(1+ABS((SUMIF(INDEX($V:$V,ROW($V1111)-VALUE(LEFT(W$1,FIND("-",W$1,1)-1))+1):$V1111,"&gt;0",INDEX($V:$V,ROW($V1111)-VALUE(LEFT(W$1,FIND("-",W$1,1)-1))+1):$V1111)/COUNTIF(INDEX($V:$V,ROW($V1111)-VALUE(LEFT(W$1,FIND("-",W$1,1)-1))+1):$V1111,"&gt;0"))/(SUMIF(INDEX($V:$V,ROW($V1111)-VALUE(LEFT(W$1,FIND("-",W$1,1)-1))+1):$V1111,"&lt;0",INDEX($V:$V,ROW($V1111)-VALUE(LEFT(W$1,FIND("-",W$1,1)-1))+1):$V1111)/COUNTIF(INDEX($V:$V,ROW($V1111)-VALUE(LEFT(W$1,FIND("-",W$1,1)-1))+1):$V1111,"&lt;0")))),100-100/(1+ABS((SUMIF(INDEX($V:$V,ROW($V1111)-VALUE(LEFT(W$1,FIND("-",W$1,1)-1))+1):$V1111,"&gt;0",INDEX($V:$V,ROW($V1111)-VALUE(LEFT(W$1,FIND("-",W$1,1)-1))+1):$V1111)/VALUE(LEFT(W$1,FIND("-",W$1,1)-1)))/(SUMIF(INDEX($V:$V,ROW($V1111)-VALUE(LEFT(W$1,FIND("-",W$1,1)-1))+1):$V1111,"&lt;0",INDEX($V:$V,ROW($V1111)-VALUE(LEFT(W$1,FIND("-",W$1,1)-1))+1):$V1111)/VALUE(LEFT(W$1,FIND("-",W$1,1)-1)))))))</f>
        <v>39.285714285714235</v>
      </c>
      <c r="Y1111">
        <f>IF(ROW($E1111)&lt;=VALUE(LEFT(Y$1,FIND("-",Y$1,1)-1)),0,MAX(INDEX(C:C,ROW(C1111)-VALUE(LEFT(Y$1,FIND("-",Y$1,1)-1))+1):C1111))</f>
        <v>1.21</v>
      </c>
      <c r="Z1111">
        <f>IF(ROW($E1111)&lt;=VALUE(LEFT(Z$1,FIND("-",Z$1,1)-1)),0,MIN(INDEX(D:D,ROW(D1111)-VALUE(LEFT(Z$1,FIND("-",Z$1,1)-1))+1):D1111))</f>
        <v>1.08</v>
      </c>
      <c r="AA1111">
        <f t="shared" si="162"/>
        <v>46.153846153846061</v>
      </c>
      <c r="AB1111">
        <f>IF(ROW($AA1111)&lt;=VALUE(LEFT(AA$1,FIND("-",AA$1,1)-1))+VALUE(LEFT(AB$1,FIND("-",AB$1,1)-1)-1),0,AVERAGE(INDEX($AA:$AA,ROW($AA1111)-VALUE(LEFT(AB$1,FIND("-",AB$1,1)-1))+1):$AA1111))</f>
        <v>17.948717948717924</v>
      </c>
      <c r="AC1111">
        <f>IF(ROW($AA1111)&lt;=VALUE(LEFT(AA$1,FIND("-",AA$1,1)-1))+VALUE(LEFT(AB$1,FIND("-",AB$1,1)-1)-1)+VALUE(LEFT(AC$1,FIND("-",AC$1,1)-1)-1),0,AVERAGE(INDEX($AB:$AB,ROW($AB1111)-VALUE(LEFT(AC$1,FIND("-",AC$1,1)-1))+1):$AB1111))</f>
        <v>14.228255404725994</v>
      </c>
      <c r="AE1111">
        <f t="shared" si="159"/>
        <v>39721744</v>
      </c>
      <c r="AG1111" t="str">
        <f t="shared" si="161"/>
        <v/>
      </c>
    </row>
    <row r="1112" spans="1:33" x14ac:dyDescent="0.25">
      <c r="A1112" s="6">
        <v>38091</v>
      </c>
      <c r="B1112">
        <v>1.1000000000000001</v>
      </c>
      <c r="C1112">
        <v>1.1000000000000001</v>
      </c>
      <c r="D1112">
        <v>1.0900000000000001</v>
      </c>
      <c r="E1112">
        <v>1.0900000000000001</v>
      </c>
      <c r="F1112">
        <v>0.62840799999999997</v>
      </c>
      <c r="G1112">
        <v>101400</v>
      </c>
      <c r="I1112" t="str">
        <f t="shared" si="154"/>
        <v/>
      </c>
      <c r="J1112" t="str">
        <f t="shared" si="155"/>
        <v/>
      </c>
      <c r="K1112" t="str">
        <f t="shared" si="156"/>
        <v>Oversold Below %D</v>
      </c>
      <c r="M1112" s="11" t="str">
        <f t="shared" si="160"/>
        <v/>
      </c>
      <c r="O1112">
        <f>IF(ROW($E1112)&lt;=VALUE(LEFT(O$1,FIND("-",O$1,1)-1)),0,IF(ROW($E1112)=VALUE(LEFT(O$1,FIND("-",O$1,1)-1))+1,AVERAGE(INDEX($E:$E,ROW($E1112)-VALUE(LEFT(O$1,FIND("-",O$1,1)-1))):$E1112),($E1112*(2/(VALUE(LEFT(O$1,FIND("-",O$1,1)-1))+1)))+(O1111*(1-(2/(VALUE(LEFT(O$1,FIND("-",O$1,1)-1))+1))))))</f>
        <v>1.0921504958454766</v>
      </c>
      <c r="Q1112">
        <f>IF(ROW($E1112)&lt;=VALUE(LEFT(Q$1,FIND("-",Q$1,1)-1)),0,IF(ROW($E1112)=VALUE(LEFT(Q$1,FIND("-",Q$1,1)-1))+1,AVERAGE(INDEX($E:$E,ROW($E1112)-VALUE(LEFT(Q$1,FIND("-",Q$1,1)-1))):$E1112),($E1112*(2/(VALUE(LEFT(Q$1,FIND("-",Q$1,1)-1))+1)))+(Q1111*(1-(2/(VALUE(LEFT(Q$1,FIND("-",Q$1,1)-1))+1))))))</f>
        <v>1.1219298000859315</v>
      </c>
      <c r="R1112">
        <f>IF(ROW($E1112)&lt;=VALUE(LEFT(R$1,FIND("-",R$1,1)-1)),0,IF(ROW($E1112)=VALUE(LEFT(R$1,FIND("-",R$1,1)-1))+1,AVERAGE(INDEX($E:$E,ROW($E1112)-VALUE(LEFT(R$1,FIND("-",R$1,1)-1))):$E1112),($E1112*(2/(VALUE(LEFT(R$1,FIND("-",R$1,1)-1))+1)))+(R1111*(1-(2/(VALUE(LEFT(R$1,FIND("-",R$1,1)-1))+1))))))</f>
        <v>1.1559598164157598</v>
      </c>
      <c r="S1112">
        <f t="shared" si="157"/>
        <v>-3.4030016329828383E-2</v>
      </c>
      <c r="T1112">
        <f>IF(ROW($E1112)&lt;=MAX(VALUE(LEFT(Q$1,FIND("-",Q$1,1)-1)),VALUE(LEFT(R$1,FIND("-",R$1,1)-1)))+VALUE(LEFT(T$1,FIND("-",T$1,1)-1))-1,0,IF(ROW($E1112)=MAX(VALUE(LEFT(Q$1,FIND("-",Q$1,1)-1)),VALUE(LEFT(R$1,FIND("-",R$1,1)-1)))+VALUE(LEFT(T$1,FIND("-",T$1,1)-1)),AVERAGE(INDEX($S:$S,ROW(S1112)-VALUE(LEFT(T$1,FIND("-",T$1,1)-1))+1):S1112),($S1112*(2/(VALUE(LEFT(T$1,FIND("-",T$1,1)-1))+1)))+(T1111*(1-(2/(VALUE(LEFT(T$1,FIND("-",T$1,1)-1))+1))))))</f>
        <v>-3.1976333200068291E-2</v>
      </c>
      <c r="V1112">
        <f t="shared" si="158"/>
        <v>-4.9999999999999822E-2</v>
      </c>
      <c r="W1112">
        <f>IF(ROW($E1112)&lt;=VALUE(LEFT(W$1,FIND("-",W$1,1)-1))+1,0,IF(ROW($E1111)=VALUE(LEFT(W$1,FIND("-",W$1,1)-1))+1,100-100/(1+ABS((SUMIF(INDEX($V:$V,ROW($V1112)-VALUE(LEFT(W$1,FIND("-",W$1,1)-1))+1):$V1112,"&gt;0",INDEX($V:$V,ROW($V1112)-VALUE(LEFT(W$1,FIND("-",W$1,1)-1))+1):$V1112)/COUNTIF(INDEX($V:$V,ROW($V1112)-VALUE(LEFT(W$1,FIND("-",W$1,1)-1))+1):$V1112,"&gt;0"))/(SUMIF(INDEX($V:$V,ROW($V1112)-VALUE(LEFT(W$1,FIND("-",W$1,1)-1))+1):$V1112,"&lt;0",INDEX($V:$V,ROW($V1112)-VALUE(LEFT(W$1,FIND("-",W$1,1)-1))+1):$V1112)/COUNTIF(INDEX($V:$V,ROW($V1112)-VALUE(LEFT(W$1,FIND("-",W$1,1)-1))+1):$V1112,"&lt;0")))),100-100/(1+ABS((SUMIF(INDEX($V:$V,ROW($V1112)-VALUE(LEFT(W$1,FIND("-",W$1,1)-1))+1):$V1112,"&gt;0",INDEX($V:$V,ROW($V1112)-VALUE(LEFT(W$1,FIND("-",W$1,1)-1))+1):$V1112)/VALUE(LEFT(W$1,FIND("-",W$1,1)-1)))/(SUMIF(INDEX($V:$V,ROW($V1112)-VALUE(LEFT(W$1,FIND("-",W$1,1)-1))+1):$V1112,"&lt;0",INDEX($V:$V,ROW($V1112)-VALUE(LEFT(W$1,FIND("-",W$1,1)-1))+1):$V1112)/VALUE(LEFT(W$1,FIND("-",W$1,1)-1)))))))</f>
        <v>34.374999999999957</v>
      </c>
      <c r="Y1112">
        <f>IF(ROW($E1112)&lt;=VALUE(LEFT(Y$1,FIND("-",Y$1,1)-1)),0,MAX(INDEX(C:C,ROW(C1112)-VALUE(LEFT(Y$1,FIND("-",Y$1,1)-1))+1):C1112))</f>
        <v>1.21</v>
      </c>
      <c r="Z1112">
        <f>IF(ROW($E1112)&lt;=VALUE(LEFT(Z$1,FIND("-",Z$1,1)-1)),0,MIN(INDEX(D:D,ROW(D1112)-VALUE(LEFT(Z$1,FIND("-",Z$1,1)-1))+1):D1112))</f>
        <v>1.08</v>
      </c>
      <c r="AA1112">
        <f t="shared" si="162"/>
        <v>7.6923076923077049</v>
      </c>
      <c r="AB1112">
        <f>IF(ROW($AA1112)&lt;=VALUE(LEFT(AA$1,FIND("-",AA$1,1)-1))+VALUE(LEFT(AB$1,FIND("-",AB$1,1)-1)-1),0,AVERAGE(INDEX($AA:$AA,ROW($AA1112)-VALUE(LEFT(AB$1,FIND("-",AB$1,1)-1))+1):$AA1112))</f>
        <v>17.948717948717924</v>
      </c>
      <c r="AC1112">
        <f>IF(ROW($AA1112)&lt;=VALUE(LEFT(AA$1,FIND("-",AA$1,1)-1))+VALUE(LEFT(AB$1,FIND("-",AB$1,1)-1)-1)+VALUE(LEFT(AC$1,FIND("-",AC$1,1)-1)-1),0,AVERAGE(INDEX($AB:$AB,ROW($AB1112)-VALUE(LEFT(AC$1,FIND("-",AC$1,1)-1))+1):$AB1112))</f>
        <v>14.781297134238295</v>
      </c>
      <c r="AE1112">
        <f t="shared" si="159"/>
        <v>39620344</v>
      </c>
      <c r="AG1112" t="str">
        <f t="shared" si="161"/>
        <v/>
      </c>
    </row>
    <row r="1113" spans="1:33" x14ac:dyDescent="0.25">
      <c r="A1113" s="6">
        <v>38092</v>
      </c>
      <c r="B1113">
        <v>1.0900000000000001</v>
      </c>
      <c r="C1113">
        <v>1.0900000000000001</v>
      </c>
      <c r="D1113">
        <v>1.08</v>
      </c>
      <c r="E1113">
        <v>1.08</v>
      </c>
      <c r="F1113">
        <v>0.62264200000000003</v>
      </c>
      <c r="G1113">
        <v>311600</v>
      </c>
      <c r="I1113" t="str">
        <f t="shared" si="154"/>
        <v/>
      </c>
      <c r="J1113" t="str">
        <f t="shared" si="155"/>
        <v/>
      </c>
      <c r="K1113" t="str">
        <f t="shared" si="156"/>
        <v>Oversold Below %D</v>
      </c>
      <c r="M1113" s="11" t="str">
        <f t="shared" si="160"/>
        <v/>
      </c>
      <c r="O1113">
        <f>IF(ROW($E1113)&lt;=VALUE(LEFT(O$1,FIND("-",O$1,1)-1)),0,IF(ROW($E1113)=VALUE(LEFT(O$1,FIND("-",O$1,1)-1))+1,AVERAGE(INDEX($E:$E,ROW($E1113)-VALUE(LEFT(O$1,FIND("-",O$1,1)-1))):$E1113),($E1113*(2/(VALUE(LEFT(O$1,FIND("-",O$1,1)-1))+1)))+(O1112*(1-(2/(VALUE(LEFT(O$1,FIND("-",O$1,1)-1))+1))))))</f>
        <v>1.0920295953893027</v>
      </c>
      <c r="Q1113">
        <f>IF(ROW($E1113)&lt;=VALUE(LEFT(Q$1,FIND("-",Q$1,1)-1)),0,IF(ROW($E1113)=VALUE(LEFT(Q$1,FIND("-",Q$1,1)-1))+1,AVERAGE(INDEX($E:$E,ROW($E1113)-VALUE(LEFT(Q$1,FIND("-",Q$1,1)-1))):$E1113),($E1113*(2/(VALUE(LEFT(Q$1,FIND("-",Q$1,1)-1))+1)))+(Q1112*(1-(2/(VALUE(LEFT(Q$1,FIND("-",Q$1,1)-1))+1))))))</f>
        <v>1.1154790616111727</v>
      </c>
      <c r="R1113">
        <f>IF(ROW($E1113)&lt;=VALUE(LEFT(R$1,FIND("-",R$1,1)-1)),0,IF(ROW($E1113)=VALUE(LEFT(R$1,FIND("-",R$1,1)-1))+1,AVERAGE(INDEX($E:$E,ROW($E1113)-VALUE(LEFT(R$1,FIND("-",R$1,1)-1))):$E1113),($E1113*(2/(VALUE(LEFT(R$1,FIND("-",R$1,1)-1))+1)))+(R1112*(1-(2/(VALUE(LEFT(R$1,FIND("-",R$1,1)-1))+1))))))</f>
        <v>1.1503331633479259</v>
      </c>
      <c r="S1113">
        <f t="shared" si="157"/>
        <v>-3.4854101736753185E-2</v>
      </c>
      <c r="T1113">
        <f>IF(ROW($E1113)&lt;=MAX(VALUE(LEFT(Q$1,FIND("-",Q$1,1)-1)),VALUE(LEFT(R$1,FIND("-",R$1,1)-1)))+VALUE(LEFT(T$1,FIND("-",T$1,1)-1))-1,0,IF(ROW($E1113)=MAX(VALUE(LEFT(Q$1,FIND("-",Q$1,1)-1)),VALUE(LEFT(R$1,FIND("-",R$1,1)-1)))+VALUE(LEFT(T$1,FIND("-",T$1,1)-1)),AVERAGE(INDEX($S:$S,ROW(S1113)-VALUE(LEFT(T$1,FIND("-",T$1,1)-1))+1):S1113),($S1113*(2/(VALUE(LEFT(T$1,FIND("-",T$1,1)-1))+1)))+(T1112*(1-(2/(VALUE(LEFT(T$1,FIND("-",T$1,1)-1))+1))))))</f>
        <v>-3.2551886907405271E-2</v>
      </c>
      <c r="V1113">
        <f t="shared" si="158"/>
        <v>-1.0000000000000009E-2</v>
      </c>
      <c r="W1113">
        <f>IF(ROW($E1113)&lt;=VALUE(LEFT(W$1,FIND("-",W$1,1)-1))+1,0,IF(ROW($E1112)=VALUE(LEFT(W$1,FIND("-",W$1,1)-1))+1,100-100/(1+ABS((SUMIF(INDEX($V:$V,ROW($V1113)-VALUE(LEFT(W$1,FIND("-",W$1,1)-1))+1):$V1113,"&gt;0",INDEX($V:$V,ROW($V1113)-VALUE(LEFT(W$1,FIND("-",W$1,1)-1))+1):$V1113)/COUNTIF(INDEX($V:$V,ROW($V1113)-VALUE(LEFT(W$1,FIND("-",W$1,1)-1))+1):$V1113,"&gt;0"))/(SUMIF(INDEX($V:$V,ROW($V1113)-VALUE(LEFT(W$1,FIND("-",W$1,1)-1))+1):$V1113,"&lt;0",INDEX($V:$V,ROW($V1113)-VALUE(LEFT(W$1,FIND("-",W$1,1)-1))+1):$V1113)/COUNTIF(INDEX($V:$V,ROW($V1113)-VALUE(LEFT(W$1,FIND("-",W$1,1)-1))+1):$V1113,"&lt;0")))),100-100/(1+ABS((SUMIF(INDEX($V:$V,ROW($V1113)-VALUE(LEFT(W$1,FIND("-",W$1,1)-1))+1):$V1113,"&gt;0",INDEX($V:$V,ROW($V1113)-VALUE(LEFT(W$1,FIND("-",W$1,1)-1))+1):$V1113)/VALUE(LEFT(W$1,FIND("-",W$1,1)-1)))/(SUMIF(INDEX($V:$V,ROW($V1113)-VALUE(LEFT(W$1,FIND("-",W$1,1)-1))+1):$V1113,"&lt;0",INDEX($V:$V,ROW($V1113)-VALUE(LEFT(W$1,FIND("-",W$1,1)-1))+1):$V1113)/VALUE(LEFT(W$1,FIND("-",W$1,1)-1)))))))</f>
        <v>33.3333333333333</v>
      </c>
      <c r="Y1113">
        <f>IF(ROW($E1113)&lt;=VALUE(LEFT(Y$1,FIND("-",Y$1,1)-1)),0,MAX(INDEX(C:C,ROW(C1113)-VALUE(LEFT(Y$1,FIND("-",Y$1,1)-1))+1):C1113))</f>
        <v>1.18</v>
      </c>
      <c r="Z1113">
        <f>IF(ROW($E1113)&lt;=VALUE(LEFT(Z$1,FIND("-",Z$1,1)-1)),0,MIN(INDEX(D:D,ROW(D1113)-VALUE(LEFT(Z$1,FIND("-",Z$1,1)-1))+1):D1113))</f>
        <v>1.08</v>
      </c>
      <c r="AA1113">
        <f t="shared" si="162"/>
        <v>0</v>
      </c>
      <c r="AB1113">
        <f>IF(ROW($AA1113)&lt;=VALUE(LEFT(AA$1,FIND("-",AA$1,1)-1))+VALUE(LEFT(AB$1,FIND("-",AB$1,1)-1)-1),0,AVERAGE(INDEX($AA:$AA,ROW($AA1113)-VALUE(LEFT(AB$1,FIND("-",AB$1,1)-1))+1):$AA1113))</f>
        <v>17.948717948717924</v>
      </c>
      <c r="AC1113">
        <f>IF(ROW($AA1113)&lt;=VALUE(LEFT(AA$1,FIND("-",AA$1,1)-1))+VALUE(LEFT(AB$1,FIND("-",AB$1,1)-1)-1)+VALUE(LEFT(AC$1,FIND("-",AC$1,1)-1)-1),0,AVERAGE(INDEX($AB:$AB,ROW($AB1113)-VALUE(LEFT(AC$1,FIND("-",AC$1,1)-1))+1):$AB1113))</f>
        <v>17.948717948717924</v>
      </c>
      <c r="AE1113">
        <f t="shared" si="159"/>
        <v>39308744</v>
      </c>
      <c r="AG1113" t="str">
        <f t="shared" si="161"/>
        <v/>
      </c>
    </row>
    <row r="1114" spans="1:33" x14ac:dyDescent="0.25">
      <c r="A1114" s="6">
        <v>38093</v>
      </c>
      <c r="B1114">
        <v>1.0900000000000001</v>
      </c>
      <c r="C1114">
        <v>1.0900000000000001</v>
      </c>
      <c r="D1114">
        <v>1.07</v>
      </c>
      <c r="E1114">
        <v>1.08</v>
      </c>
      <c r="F1114">
        <v>0.62264200000000003</v>
      </c>
      <c r="G1114">
        <v>62700</v>
      </c>
      <c r="I1114" t="str">
        <f t="shared" si="154"/>
        <v/>
      </c>
      <c r="J1114" t="str">
        <f t="shared" si="155"/>
        <v/>
      </c>
      <c r="K1114" t="str">
        <f t="shared" si="156"/>
        <v>Oversold Above %D</v>
      </c>
      <c r="M1114" s="11" t="str">
        <f t="shared" si="160"/>
        <v/>
      </c>
      <c r="O1114">
        <f>IF(ROW($E1114)&lt;=VALUE(LEFT(O$1,FIND("-",O$1,1)-1)),0,IF(ROW($E1114)=VALUE(LEFT(O$1,FIND("-",O$1,1)-1))+1,AVERAGE(INDEX($E:$E,ROW($E1114)-VALUE(LEFT(O$1,FIND("-",O$1,1)-1))):$E1114),($E1114*(2/(VALUE(LEFT(O$1,FIND("-",O$1,1)-1))+1)))+(O1113*(1-(2/(VALUE(LEFT(O$1,FIND("-",O$1,1)-1))+1))))))</f>
        <v>1.0919098979227424</v>
      </c>
      <c r="Q1114">
        <f>IF(ROW($E1114)&lt;=VALUE(LEFT(Q$1,FIND("-",Q$1,1)-1)),0,IF(ROW($E1114)=VALUE(LEFT(Q$1,FIND("-",Q$1,1)-1))+1,AVERAGE(INDEX($E:$E,ROW($E1114)-VALUE(LEFT(Q$1,FIND("-",Q$1,1)-1))):$E1114),($E1114*(2/(VALUE(LEFT(Q$1,FIND("-",Q$1,1)-1))+1)))+(Q1113*(1-(2/(VALUE(LEFT(Q$1,FIND("-",Q$1,1)-1))+1))))))</f>
        <v>1.110020744440223</v>
      </c>
      <c r="R1114">
        <f>IF(ROW($E1114)&lt;=VALUE(LEFT(R$1,FIND("-",R$1,1)-1)),0,IF(ROW($E1114)=VALUE(LEFT(R$1,FIND("-",R$1,1)-1))+1,AVERAGE(INDEX($E:$E,ROW($E1114)-VALUE(LEFT(R$1,FIND("-",R$1,1)-1))):$E1114),($E1114*(2/(VALUE(LEFT(R$1,FIND("-",R$1,1)-1))+1)))+(R1113*(1-(2/(VALUE(LEFT(R$1,FIND("-",R$1,1)-1))+1))))))</f>
        <v>1.1451232993962277</v>
      </c>
      <c r="S1114">
        <f t="shared" si="157"/>
        <v>-3.5102554956004672E-2</v>
      </c>
      <c r="T1114">
        <f>IF(ROW($E1114)&lt;=MAX(VALUE(LEFT(Q$1,FIND("-",Q$1,1)-1)),VALUE(LEFT(R$1,FIND("-",R$1,1)-1)))+VALUE(LEFT(T$1,FIND("-",T$1,1)-1))-1,0,IF(ROW($E1114)=MAX(VALUE(LEFT(Q$1,FIND("-",Q$1,1)-1)),VALUE(LEFT(R$1,FIND("-",R$1,1)-1)))+VALUE(LEFT(T$1,FIND("-",T$1,1)-1)),AVERAGE(INDEX($S:$S,ROW(S1114)-VALUE(LEFT(T$1,FIND("-",T$1,1)-1))+1):S1114),($S1114*(2/(VALUE(LEFT(T$1,FIND("-",T$1,1)-1))+1)))+(T1113*(1-(2/(VALUE(LEFT(T$1,FIND("-",T$1,1)-1))+1))))))</f>
        <v>-3.3062020517125153E-2</v>
      </c>
      <c r="V1114">
        <f t="shared" si="158"/>
        <v>0</v>
      </c>
      <c r="W1114">
        <f>IF(ROW($E1114)&lt;=VALUE(LEFT(W$1,FIND("-",W$1,1)-1))+1,0,IF(ROW($E1113)=VALUE(LEFT(W$1,FIND("-",W$1,1)-1))+1,100-100/(1+ABS((SUMIF(INDEX($V:$V,ROW($V1114)-VALUE(LEFT(W$1,FIND("-",W$1,1)-1))+1):$V1114,"&gt;0",INDEX($V:$V,ROW($V1114)-VALUE(LEFT(W$1,FIND("-",W$1,1)-1))+1):$V1114)/COUNTIF(INDEX($V:$V,ROW($V1114)-VALUE(LEFT(W$1,FIND("-",W$1,1)-1))+1):$V1114,"&gt;0"))/(SUMIF(INDEX($V:$V,ROW($V1114)-VALUE(LEFT(W$1,FIND("-",W$1,1)-1))+1):$V1114,"&lt;0",INDEX($V:$V,ROW($V1114)-VALUE(LEFT(W$1,FIND("-",W$1,1)-1))+1):$V1114)/COUNTIF(INDEX($V:$V,ROW($V1114)-VALUE(LEFT(W$1,FIND("-",W$1,1)-1))+1):$V1114,"&lt;0")))),100-100/(1+ABS((SUMIF(INDEX($V:$V,ROW($V1114)-VALUE(LEFT(W$1,FIND("-",W$1,1)-1))+1):$V1114,"&gt;0",INDEX($V:$V,ROW($V1114)-VALUE(LEFT(W$1,FIND("-",W$1,1)-1))+1):$V1114)/VALUE(LEFT(W$1,FIND("-",W$1,1)-1)))/(SUMIF(INDEX($V:$V,ROW($V1114)-VALUE(LEFT(W$1,FIND("-",W$1,1)-1))+1):$V1114,"&lt;0",INDEX($V:$V,ROW($V1114)-VALUE(LEFT(W$1,FIND("-",W$1,1)-1))+1):$V1114)/VALUE(LEFT(W$1,FIND("-",W$1,1)-1)))))))</f>
        <v>35.483870967741893</v>
      </c>
      <c r="Y1114">
        <f>IF(ROW($E1114)&lt;=VALUE(LEFT(Y$1,FIND("-",Y$1,1)-1)),0,MAX(INDEX(C:C,ROW(C1114)-VALUE(LEFT(Y$1,FIND("-",Y$1,1)-1))+1):C1114))</f>
        <v>1.18</v>
      </c>
      <c r="Z1114">
        <f>IF(ROW($E1114)&lt;=VALUE(LEFT(Z$1,FIND("-",Z$1,1)-1)),0,MIN(INDEX(D:D,ROW(D1114)-VALUE(LEFT(Z$1,FIND("-",Z$1,1)-1))+1):D1114))</f>
        <v>1.07</v>
      </c>
      <c r="AA1114">
        <f t="shared" si="162"/>
        <v>9.0909090909091095</v>
      </c>
      <c r="AB1114">
        <f>IF(ROW($AA1114)&lt;=VALUE(LEFT(AA$1,FIND("-",AA$1,1)-1))+VALUE(LEFT(AB$1,FIND("-",AB$1,1)-1)-1),0,AVERAGE(INDEX($AA:$AA,ROW($AA1114)-VALUE(LEFT(AB$1,FIND("-",AB$1,1)-1))+1):$AA1114))</f>
        <v>5.5944055944056048</v>
      </c>
      <c r="AC1114">
        <f>IF(ROW($AA1114)&lt;=VALUE(LEFT(AA$1,FIND("-",AA$1,1)-1))+VALUE(LEFT(AB$1,FIND("-",AB$1,1)-1)-1)+VALUE(LEFT(AC$1,FIND("-",AC$1,1)-1)-1),0,AVERAGE(INDEX($AB:$AB,ROW($AB1114)-VALUE(LEFT(AC$1,FIND("-",AC$1,1)-1))+1):$AB1114))</f>
        <v>13.830613830613819</v>
      </c>
      <c r="AE1114">
        <f t="shared" si="159"/>
        <v>39308744</v>
      </c>
      <c r="AG1114" t="str">
        <f t="shared" si="161"/>
        <v/>
      </c>
    </row>
    <row r="1115" spans="1:33" x14ac:dyDescent="0.25">
      <c r="A1115" s="6">
        <v>38096</v>
      </c>
      <c r="B1115">
        <v>1.08</v>
      </c>
      <c r="C1115">
        <v>1.08</v>
      </c>
      <c r="D1115">
        <v>1.01</v>
      </c>
      <c r="E1115">
        <v>1.02</v>
      </c>
      <c r="F1115">
        <v>0.58805099999999999</v>
      </c>
      <c r="G1115">
        <v>378100</v>
      </c>
      <c r="I1115" t="str">
        <f t="shared" si="154"/>
        <v/>
      </c>
      <c r="J1115" t="str">
        <f t="shared" si="155"/>
        <v/>
      </c>
      <c r="K1115" t="str">
        <f t="shared" si="156"/>
        <v>Oversold Above %D</v>
      </c>
      <c r="M1115" s="11" t="str">
        <f t="shared" si="160"/>
        <v/>
      </c>
      <c r="O1115">
        <f>IF(ROW($E1115)&lt;=VALUE(LEFT(O$1,FIND("-",O$1,1)-1)),0,IF(ROW($E1115)=VALUE(LEFT(O$1,FIND("-",O$1,1)-1))+1,AVERAGE(INDEX($E:$E,ROW($E1115)-VALUE(LEFT(O$1,FIND("-",O$1,1)-1))):$E1115),($E1115*(2/(VALUE(LEFT(O$1,FIND("-",O$1,1)-1))+1)))+(O1114*(1-(2/(VALUE(LEFT(O$1,FIND("-",O$1,1)-1))+1))))))</f>
        <v>1.0911943765503769</v>
      </c>
      <c r="Q1115">
        <f>IF(ROW($E1115)&lt;=VALUE(LEFT(Q$1,FIND("-",Q$1,1)-1)),0,IF(ROW($E1115)=VALUE(LEFT(Q$1,FIND("-",Q$1,1)-1))+1,AVERAGE(INDEX($E:$E,ROW($E1115)-VALUE(LEFT(Q$1,FIND("-",Q$1,1)-1))):$E1115),($E1115*(2/(VALUE(LEFT(Q$1,FIND("-",Q$1,1)-1))+1)))+(Q1114*(1-(2/(VALUE(LEFT(Q$1,FIND("-",Q$1,1)-1))+1))))))</f>
        <v>1.0961713991417272</v>
      </c>
      <c r="R1115">
        <f>IF(ROW($E1115)&lt;=VALUE(LEFT(R$1,FIND("-",R$1,1)-1)),0,IF(ROW($E1115)=VALUE(LEFT(R$1,FIND("-",R$1,1)-1))+1,AVERAGE(INDEX($E:$E,ROW($E1115)-VALUE(LEFT(R$1,FIND("-",R$1,1)-1))):$E1115),($E1115*(2/(VALUE(LEFT(R$1,FIND("-",R$1,1)-1))+1)))+(R1114*(1-(2/(VALUE(LEFT(R$1,FIND("-",R$1,1)-1))+1))))))</f>
        <v>1.135854906848359</v>
      </c>
      <c r="S1115">
        <f t="shared" si="157"/>
        <v>-3.968350770663176E-2</v>
      </c>
      <c r="T1115">
        <f>IF(ROW($E1115)&lt;=MAX(VALUE(LEFT(Q$1,FIND("-",Q$1,1)-1)),VALUE(LEFT(R$1,FIND("-",R$1,1)-1)))+VALUE(LEFT(T$1,FIND("-",T$1,1)-1))-1,0,IF(ROW($E1115)=MAX(VALUE(LEFT(Q$1,FIND("-",Q$1,1)-1)),VALUE(LEFT(R$1,FIND("-",R$1,1)-1)))+VALUE(LEFT(T$1,FIND("-",T$1,1)-1)),AVERAGE(INDEX($S:$S,ROW(S1115)-VALUE(LEFT(T$1,FIND("-",T$1,1)-1))+1):S1115),($S1115*(2/(VALUE(LEFT(T$1,FIND("-",T$1,1)-1))+1)))+(T1114*(1-(2/(VALUE(LEFT(T$1,FIND("-",T$1,1)-1))+1))))))</f>
        <v>-3.4386317955026474E-2</v>
      </c>
      <c r="V1115">
        <f t="shared" si="158"/>
        <v>-6.0000000000000053E-2</v>
      </c>
      <c r="W1115">
        <f>IF(ROW($E1115)&lt;=VALUE(LEFT(W$1,FIND("-",W$1,1)-1))+1,0,IF(ROW($E1114)=VALUE(LEFT(W$1,FIND("-",W$1,1)-1))+1,100-100/(1+ABS((SUMIF(INDEX($V:$V,ROW($V1115)-VALUE(LEFT(W$1,FIND("-",W$1,1)-1))+1):$V1115,"&gt;0",INDEX($V:$V,ROW($V1115)-VALUE(LEFT(W$1,FIND("-",W$1,1)-1))+1):$V1115)/COUNTIF(INDEX($V:$V,ROW($V1115)-VALUE(LEFT(W$1,FIND("-",W$1,1)-1))+1):$V1115,"&gt;0"))/(SUMIF(INDEX($V:$V,ROW($V1115)-VALUE(LEFT(W$1,FIND("-",W$1,1)-1))+1):$V1115,"&lt;0",INDEX($V:$V,ROW($V1115)-VALUE(LEFT(W$1,FIND("-",W$1,1)-1))+1):$V1115)/COUNTIF(INDEX($V:$V,ROW($V1115)-VALUE(LEFT(W$1,FIND("-",W$1,1)-1))+1):$V1115,"&lt;0")))),100-100/(1+ABS((SUMIF(INDEX($V:$V,ROW($V1115)-VALUE(LEFT(W$1,FIND("-",W$1,1)-1))+1):$V1115,"&gt;0",INDEX($V:$V,ROW($V1115)-VALUE(LEFT(W$1,FIND("-",W$1,1)-1))+1):$V1115)/VALUE(LEFT(W$1,FIND("-",W$1,1)-1)))/(SUMIF(INDEX($V:$V,ROW($V1115)-VALUE(LEFT(W$1,FIND("-",W$1,1)-1))+1):$V1115,"&lt;0",INDEX($V:$V,ROW($V1115)-VALUE(LEFT(W$1,FIND("-",W$1,1)-1))+1):$V1115)/VALUE(LEFT(W$1,FIND("-",W$1,1)-1)))))))</f>
        <v>31.428571428571374</v>
      </c>
      <c r="Y1115">
        <f>IF(ROW($E1115)&lt;=VALUE(LEFT(Y$1,FIND("-",Y$1,1)-1)),0,MAX(INDEX(C:C,ROW(C1115)-VALUE(LEFT(Y$1,FIND("-",Y$1,1)-1))+1):C1115))</f>
        <v>1.1499999999999999</v>
      </c>
      <c r="Z1115">
        <f>IF(ROW($E1115)&lt;=VALUE(LEFT(Z$1,FIND("-",Z$1,1)-1)),0,MIN(INDEX(D:D,ROW(D1115)-VALUE(LEFT(Z$1,FIND("-",Z$1,1)-1))+1):D1115))</f>
        <v>1.01</v>
      </c>
      <c r="AA1115">
        <f t="shared" si="162"/>
        <v>7.1428571428571539</v>
      </c>
      <c r="AB1115">
        <f>IF(ROW($AA1115)&lt;=VALUE(LEFT(AA$1,FIND("-",AA$1,1)-1))+VALUE(LEFT(AB$1,FIND("-",AB$1,1)-1)-1),0,AVERAGE(INDEX($AA:$AA,ROW($AA1115)-VALUE(LEFT(AB$1,FIND("-",AB$1,1)-1))+1):$AA1115))</f>
        <v>5.4112554112554214</v>
      </c>
      <c r="AC1115">
        <f>IF(ROW($AA1115)&lt;=VALUE(LEFT(AA$1,FIND("-",AA$1,1)-1))+VALUE(LEFT(AB$1,FIND("-",AB$1,1)-1)-1)+VALUE(LEFT(AC$1,FIND("-",AC$1,1)-1)-1),0,AVERAGE(INDEX($AB:$AB,ROW($AB1115)-VALUE(LEFT(AC$1,FIND("-",AC$1,1)-1))+1):$AB1115))</f>
        <v>9.6514596514596498</v>
      </c>
      <c r="AE1115">
        <f t="shared" si="159"/>
        <v>38930644</v>
      </c>
      <c r="AG1115" t="str">
        <f t="shared" si="161"/>
        <v/>
      </c>
    </row>
    <row r="1116" spans="1:33" x14ac:dyDescent="0.25">
      <c r="A1116" s="6">
        <v>38097</v>
      </c>
      <c r="B1116">
        <v>1.03</v>
      </c>
      <c r="C1116">
        <v>1.04</v>
      </c>
      <c r="D1116">
        <v>1.02</v>
      </c>
      <c r="E1116">
        <v>1.04</v>
      </c>
      <c r="F1116">
        <v>0.59958199999999995</v>
      </c>
      <c r="G1116">
        <v>83100</v>
      </c>
      <c r="I1116" t="str">
        <f t="shared" si="154"/>
        <v/>
      </c>
      <c r="J1116" t="str">
        <f t="shared" si="155"/>
        <v/>
      </c>
      <c r="K1116" t="str">
        <f t="shared" si="156"/>
        <v>Oversold Below %D</v>
      </c>
      <c r="M1116" s="11" t="str">
        <f t="shared" si="160"/>
        <v/>
      </c>
      <c r="O1116">
        <f>IF(ROW($E1116)&lt;=VALUE(LEFT(O$1,FIND("-",O$1,1)-1)),0,IF(ROW($E1116)=VALUE(LEFT(O$1,FIND("-",O$1,1)-1))+1,AVERAGE(INDEX($E:$E,ROW($E1116)-VALUE(LEFT(O$1,FIND("-",O$1,1)-1))):$E1116),($E1116*(2/(VALUE(LEFT(O$1,FIND("-",O$1,1)-1))+1)))+(O1115*(1-(2/(VALUE(LEFT(O$1,FIND("-",O$1,1)-1))+1))))))</f>
        <v>1.090684979768781</v>
      </c>
      <c r="Q1116">
        <f>IF(ROW($E1116)&lt;=VALUE(LEFT(Q$1,FIND("-",Q$1,1)-1)),0,IF(ROW($E1116)=VALUE(LEFT(Q$1,FIND("-",Q$1,1)-1))+1,AVERAGE(INDEX($E:$E,ROW($E1116)-VALUE(LEFT(Q$1,FIND("-",Q$1,1)-1))):$E1116),($E1116*(2/(VALUE(LEFT(Q$1,FIND("-",Q$1,1)-1))+1)))+(Q1115*(1-(2/(VALUE(LEFT(Q$1,FIND("-",Q$1,1)-1))+1))))))</f>
        <v>1.0875296454276153</v>
      </c>
      <c r="R1116">
        <f>IF(ROW($E1116)&lt;=VALUE(LEFT(R$1,FIND("-",R$1,1)-1)),0,IF(ROW($E1116)=VALUE(LEFT(R$1,FIND("-",R$1,1)-1))+1,AVERAGE(INDEX($E:$E,ROW($E1116)-VALUE(LEFT(R$1,FIND("-",R$1,1)-1))):$E1116),($E1116*(2/(VALUE(LEFT(R$1,FIND("-",R$1,1)-1))+1)))+(R1115*(1-(2/(VALUE(LEFT(R$1,FIND("-",R$1,1)-1))+1))))))</f>
        <v>1.1287545433781101</v>
      </c>
      <c r="S1116">
        <f t="shared" si="157"/>
        <v>-4.1224897950494777E-2</v>
      </c>
      <c r="T1116">
        <f>IF(ROW($E1116)&lt;=MAX(VALUE(LEFT(Q$1,FIND("-",Q$1,1)-1)),VALUE(LEFT(R$1,FIND("-",R$1,1)-1)))+VALUE(LEFT(T$1,FIND("-",T$1,1)-1))-1,0,IF(ROW($E1116)=MAX(VALUE(LEFT(Q$1,FIND("-",Q$1,1)-1)),VALUE(LEFT(R$1,FIND("-",R$1,1)-1)))+VALUE(LEFT(T$1,FIND("-",T$1,1)-1)),AVERAGE(INDEX($S:$S,ROW(S1116)-VALUE(LEFT(T$1,FIND("-",T$1,1)-1))+1):S1116),($S1116*(2/(VALUE(LEFT(T$1,FIND("-",T$1,1)-1))+1)))+(T1115*(1-(2/(VALUE(LEFT(T$1,FIND("-",T$1,1)-1))+1))))))</f>
        <v>-3.5754033954120135E-2</v>
      </c>
      <c r="V1116">
        <f t="shared" si="158"/>
        <v>2.0000000000000018E-2</v>
      </c>
      <c r="W1116">
        <f>IF(ROW($E1116)&lt;=VALUE(LEFT(W$1,FIND("-",W$1,1)-1))+1,0,IF(ROW($E1115)=VALUE(LEFT(W$1,FIND("-",W$1,1)-1))+1,100-100/(1+ABS((SUMIF(INDEX($V:$V,ROW($V1116)-VALUE(LEFT(W$1,FIND("-",W$1,1)-1))+1):$V1116,"&gt;0",INDEX($V:$V,ROW($V1116)-VALUE(LEFT(W$1,FIND("-",W$1,1)-1))+1):$V1116)/COUNTIF(INDEX($V:$V,ROW($V1116)-VALUE(LEFT(W$1,FIND("-",W$1,1)-1))+1):$V1116,"&gt;0"))/(SUMIF(INDEX($V:$V,ROW($V1116)-VALUE(LEFT(W$1,FIND("-",W$1,1)-1))+1):$V1116,"&lt;0",INDEX($V:$V,ROW($V1116)-VALUE(LEFT(W$1,FIND("-",W$1,1)-1))+1):$V1116)/COUNTIF(INDEX($V:$V,ROW($V1116)-VALUE(LEFT(W$1,FIND("-",W$1,1)-1))+1):$V1116,"&lt;0")))),100-100/(1+ABS((SUMIF(INDEX($V:$V,ROW($V1116)-VALUE(LEFT(W$1,FIND("-",W$1,1)-1))+1):$V1116,"&gt;0",INDEX($V:$V,ROW($V1116)-VALUE(LEFT(W$1,FIND("-",W$1,1)-1))+1):$V1116)/VALUE(LEFT(W$1,FIND("-",W$1,1)-1)))/(SUMIF(INDEX($V:$V,ROW($V1116)-VALUE(LEFT(W$1,FIND("-",W$1,1)-1))+1):$V1116,"&lt;0",INDEX($V:$V,ROW($V1116)-VALUE(LEFT(W$1,FIND("-",W$1,1)-1))+1):$V1116)/VALUE(LEFT(W$1,FIND("-",W$1,1)-1)))))))</f>
        <v>38.235294117647008</v>
      </c>
      <c r="Y1116">
        <f>IF(ROW($E1116)&lt;=VALUE(LEFT(Y$1,FIND("-",Y$1,1)-1)),0,MAX(INDEX(C:C,ROW(C1116)-VALUE(LEFT(Y$1,FIND("-",Y$1,1)-1))+1):C1116))</f>
        <v>1.1499999999999999</v>
      </c>
      <c r="Z1116">
        <f>IF(ROW($E1116)&lt;=VALUE(LEFT(Z$1,FIND("-",Z$1,1)-1)),0,MIN(INDEX(D:D,ROW(D1116)-VALUE(LEFT(Z$1,FIND("-",Z$1,1)-1))+1):D1116))</f>
        <v>1.01</v>
      </c>
      <c r="AA1116">
        <f t="shared" si="162"/>
        <v>21.428571428571463</v>
      </c>
      <c r="AB1116">
        <f>IF(ROW($AA1116)&lt;=VALUE(LEFT(AA$1,FIND("-",AA$1,1)-1))+VALUE(LEFT(AB$1,FIND("-",AB$1,1)-1)-1),0,AVERAGE(INDEX($AA:$AA,ROW($AA1116)-VALUE(LEFT(AB$1,FIND("-",AB$1,1)-1))+1):$AA1116))</f>
        <v>12.554112554112576</v>
      </c>
      <c r="AC1116">
        <f>IF(ROW($AA1116)&lt;=VALUE(LEFT(AA$1,FIND("-",AA$1,1)-1))+VALUE(LEFT(AB$1,FIND("-",AB$1,1)-1)-1)+VALUE(LEFT(AC$1,FIND("-",AC$1,1)-1)-1),0,AVERAGE(INDEX($AB:$AB,ROW($AB1116)-VALUE(LEFT(AC$1,FIND("-",AC$1,1)-1))+1):$AB1116))</f>
        <v>7.8532578532578681</v>
      </c>
      <c r="AE1116">
        <f t="shared" si="159"/>
        <v>39013744</v>
      </c>
      <c r="AG1116" t="str">
        <f t="shared" si="161"/>
        <v/>
      </c>
    </row>
    <row r="1117" spans="1:33" x14ac:dyDescent="0.25">
      <c r="A1117" s="6">
        <v>38098</v>
      </c>
      <c r="B1117">
        <v>1.03</v>
      </c>
      <c r="C1117">
        <v>1.07</v>
      </c>
      <c r="D1117">
        <v>1.03</v>
      </c>
      <c r="E1117">
        <v>1.06</v>
      </c>
      <c r="F1117">
        <v>0.61111199999999999</v>
      </c>
      <c r="G1117">
        <v>47300</v>
      </c>
      <c r="I1117" t="str">
        <f t="shared" si="154"/>
        <v/>
      </c>
      <c r="J1117" t="str">
        <f t="shared" si="155"/>
        <v/>
      </c>
      <c r="K1117" t="str">
        <f t="shared" si="156"/>
        <v>Oversold Below %D</v>
      </c>
      <c r="M1117" s="11" t="str">
        <f t="shared" si="160"/>
        <v/>
      </c>
      <c r="O1117">
        <f>IF(ROW($E1117)&lt;=VALUE(LEFT(O$1,FIND("-",O$1,1)-1)),0,IF(ROW($E1117)=VALUE(LEFT(O$1,FIND("-",O$1,1)-1))+1,AVERAGE(INDEX($E:$E,ROW($E1117)-VALUE(LEFT(O$1,FIND("-",O$1,1)-1))):$E1117),($E1117*(2/(VALUE(LEFT(O$1,FIND("-",O$1,1)-1))+1)))+(O1116*(1-(2/(VALUE(LEFT(O$1,FIND("-",O$1,1)-1))+1))))))</f>
        <v>1.0903796565870021</v>
      </c>
      <c r="Q1117">
        <f>IF(ROW($E1117)&lt;=VALUE(LEFT(Q$1,FIND("-",Q$1,1)-1)),0,IF(ROW($E1117)=VALUE(LEFT(Q$1,FIND("-",Q$1,1)-1))+1,AVERAGE(INDEX($E:$E,ROW($E1117)-VALUE(LEFT(Q$1,FIND("-",Q$1,1)-1))):$E1117),($E1117*(2/(VALUE(LEFT(Q$1,FIND("-",Q$1,1)-1))+1)))+(Q1116*(1-(2/(VALUE(LEFT(Q$1,FIND("-",Q$1,1)-1))+1))))))</f>
        <v>1.0832943153618284</v>
      </c>
      <c r="R1117">
        <f>IF(ROW($E1117)&lt;=VALUE(LEFT(R$1,FIND("-",R$1,1)-1)),0,IF(ROW($E1117)=VALUE(LEFT(R$1,FIND("-",R$1,1)-1))+1,AVERAGE(INDEX($E:$E,ROW($E1117)-VALUE(LEFT(R$1,FIND("-",R$1,1)-1))):$E1117),($E1117*(2/(VALUE(LEFT(R$1,FIND("-",R$1,1)-1))+1)))+(R1116*(1-(2/(VALUE(LEFT(R$1,FIND("-",R$1,1)-1))+1))))))</f>
        <v>1.1236616142389908</v>
      </c>
      <c r="S1117">
        <f t="shared" si="157"/>
        <v>-4.0367298877162394E-2</v>
      </c>
      <c r="T1117">
        <f>IF(ROW($E1117)&lt;=MAX(VALUE(LEFT(Q$1,FIND("-",Q$1,1)-1)),VALUE(LEFT(R$1,FIND("-",R$1,1)-1)))+VALUE(LEFT(T$1,FIND("-",T$1,1)-1))-1,0,IF(ROW($E1117)=MAX(VALUE(LEFT(Q$1,FIND("-",Q$1,1)-1)),VALUE(LEFT(R$1,FIND("-",R$1,1)-1)))+VALUE(LEFT(T$1,FIND("-",T$1,1)-1)),AVERAGE(INDEX($S:$S,ROW(S1117)-VALUE(LEFT(T$1,FIND("-",T$1,1)-1))+1):S1117),($S1117*(2/(VALUE(LEFT(T$1,FIND("-",T$1,1)-1))+1)))+(T1116*(1-(2/(VALUE(LEFT(T$1,FIND("-",T$1,1)-1))+1))))))</f>
        <v>-3.6676686938728588E-2</v>
      </c>
      <c r="V1117">
        <f t="shared" si="158"/>
        <v>2.0000000000000018E-2</v>
      </c>
      <c r="W1117">
        <f>IF(ROW($E1117)&lt;=VALUE(LEFT(W$1,FIND("-",W$1,1)-1))+1,0,IF(ROW($E1116)=VALUE(LEFT(W$1,FIND("-",W$1,1)-1))+1,100-100/(1+ABS((SUMIF(INDEX($V:$V,ROW($V1117)-VALUE(LEFT(W$1,FIND("-",W$1,1)-1))+1):$V1117,"&gt;0",INDEX($V:$V,ROW($V1117)-VALUE(LEFT(W$1,FIND("-",W$1,1)-1))+1):$V1117)/COUNTIF(INDEX($V:$V,ROW($V1117)-VALUE(LEFT(W$1,FIND("-",W$1,1)-1))+1):$V1117,"&gt;0"))/(SUMIF(INDEX($V:$V,ROW($V1117)-VALUE(LEFT(W$1,FIND("-",W$1,1)-1))+1):$V1117,"&lt;0",INDEX($V:$V,ROW($V1117)-VALUE(LEFT(W$1,FIND("-",W$1,1)-1))+1):$V1117)/COUNTIF(INDEX($V:$V,ROW($V1117)-VALUE(LEFT(W$1,FIND("-",W$1,1)-1))+1):$V1117,"&lt;0")))),100-100/(1+ABS((SUMIF(INDEX($V:$V,ROW($V1117)-VALUE(LEFT(W$1,FIND("-",W$1,1)-1))+1):$V1117,"&gt;0",INDEX($V:$V,ROW($V1117)-VALUE(LEFT(W$1,FIND("-",W$1,1)-1))+1):$V1117)/VALUE(LEFT(W$1,FIND("-",W$1,1)-1)))/(SUMIF(INDEX($V:$V,ROW($V1117)-VALUE(LEFT(W$1,FIND("-",W$1,1)-1))+1):$V1117,"&lt;0",INDEX($V:$V,ROW($V1117)-VALUE(LEFT(W$1,FIND("-",W$1,1)-1))+1):$V1117)/VALUE(LEFT(W$1,FIND("-",W$1,1)-1)))))))</f>
        <v>39.999999999999993</v>
      </c>
      <c r="Y1117">
        <f>IF(ROW($E1117)&lt;=VALUE(LEFT(Y$1,FIND("-",Y$1,1)-1)),0,MAX(INDEX(C:C,ROW(C1117)-VALUE(LEFT(Y$1,FIND("-",Y$1,1)-1))+1):C1117))</f>
        <v>1.1499999999999999</v>
      </c>
      <c r="Z1117">
        <f>IF(ROW($E1117)&lt;=VALUE(LEFT(Z$1,FIND("-",Z$1,1)-1)),0,MIN(INDEX(D:D,ROW(D1117)-VALUE(LEFT(Z$1,FIND("-",Z$1,1)-1))+1):D1117))</f>
        <v>1.01</v>
      </c>
      <c r="AA1117">
        <f t="shared" si="162"/>
        <v>35.714285714285772</v>
      </c>
      <c r="AB1117">
        <f>IF(ROW($AA1117)&lt;=VALUE(LEFT(AA$1,FIND("-",AA$1,1)-1))+VALUE(LEFT(AB$1,FIND("-",AB$1,1)-1)-1),0,AVERAGE(INDEX($AA:$AA,ROW($AA1117)-VALUE(LEFT(AB$1,FIND("-",AB$1,1)-1))+1):$AA1117))</f>
        <v>21.428571428571463</v>
      </c>
      <c r="AC1117">
        <f>IF(ROW($AA1117)&lt;=VALUE(LEFT(AA$1,FIND("-",AA$1,1)-1))+VALUE(LEFT(AB$1,FIND("-",AB$1,1)-1)-1)+VALUE(LEFT(AC$1,FIND("-",AC$1,1)-1)-1),0,AVERAGE(INDEX($AB:$AB,ROW($AB1117)-VALUE(LEFT(AC$1,FIND("-",AC$1,1)-1))+1):$AB1117))</f>
        <v>13.131313131313155</v>
      </c>
      <c r="AE1117">
        <f t="shared" si="159"/>
        <v>39061044</v>
      </c>
      <c r="AG1117" t="str">
        <f t="shared" si="161"/>
        <v/>
      </c>
    </row>
    <row r="1118" spans="1:33" x14ac:dyDescent="0.25">
      <c r="A1118" s="6">
        <v>38099</v>
      </c>
      <c r="B1118">
        <v>1.07</v>
      </c>
      <c r="C1118">
        <v>1.0900000000000001</v>
      </c>
      <c r="D1118">
        <v>1.06</v>
      </c>
      <c r="E1118">
        <v>1.08</v>
      </c>
      <c r="F1118">
        <v>0.62264200000000003</v>
      </c>
      <c r="G1118">
        <v>69500</v>
      </c>
      <c r="I1118" t="str">
        <f t="shared" si="154"/>
        <v/>
      </c>
      <c r="J1118" t="str">
        <f t="shared" si="155"/>
        <v/>
      </c>
      <c r="K1118" t="str">
        <f t="shared" si="156"/>
        <v>Buy</v>
      </c>
      <c r="M1118" s="11" t="str">
        <f t="shared" si="160"/>
        <v>Buy</v>
      </c>
      <c r="O1118">
        <f>IF(ROW($E1118)&lt;=VALUE(LEFT(O$1,FIND("-",O$1,1)-1)),0,IF(ROW($E1118)=VALUE(LEFT(O$1,FIND("-",O$1,1)-1))+1,AVERAGE(INDEX($E:$E,ROW($E1118)-VALUE(LEFT(O$1,FIND("-",O$1,1)-1))):$E1118),($E1118*(2/(VALUE(LEFT(O$1,FIND("-",O$1,1)-1))+1)))+(O1117*(1-(2/(VALUE(LEFT(O$1,FIND("-",O$1,1)-1))+1))))))</f>
        <v>1.0902763764219572</v>
      </c>
      <c r="Q1118">
        <f>IF(ROW($E1118)&lt;=VALUE(LEFT(Q$1,FIND("-",Q$1,1)-1)),0,IF(ROW($E1118)=VALUE(LEFT(Q$1,FIND("-",Q$1,1)-1))+1,AVERAGE(INDEX($E:$E,ROW($E1118)-VALUE(LEFT(Q$1,FIND("-",Q$1,1)-1))):$E1118),($E1118*(2/(VALUE(LEFT(Q$1,FIND("-",Q$1,1)-1))+1)))+(Q1117*(1-(2/(VALUE(LEFT(Q$1,FIND("-",Q$1,1)-1))+1))))))</f>
        <v>1.0827874976138547</v>
      </c>
      <c r="R1118">
        <f>IF(ROW($E1118)&lt;=VALUE(LEFT(R$1,FIND("-",R$1,1)-1)),0,IF(ROW($E1118)=VALUE(LEFT(R$1,FIND("-",R$1,1)-1))+1,AVERAGE(INDEX($E:$E,ROW($E1118)-VALUE(LEFT(R$1,FIND("-",R$1,1)-1))):$E1118),($E1118*(2/(VALUE(LEFT(R$1,FIND("-",R$1,1)-1))+1)))+(R1117*(1-(2/(VALUE(LEFT(R$1,FIND("-",R$1,1)-1))+1))))))</f>
        <v>1.1204274205916582</v>
      </c>
      <c r="S1118">
        <f t="shared" si="157"/>
        <v>-3.7639922977803497E-2</v>
      </c>
      <c r="T1118">
        <f>IF(ROW($E1118)&lt;=MAX(VALUE(LEFT(Q$1,FIND("-",Q$1,1)-1)),VALUE(LEFT(R$1,FIND("-",R$1,1)-1)))+VALUE(LEFT(T$1,FIND("-",T$1,1)-1))-1,0,IF(ROW($E1118)=MAX(VALUE(LEFT(Q$1,FIND("-",Q$1,1)-1)),VALUE(LEFT(R$1,FIND("-",R$1,1)-1)))+VALUE(LEFT(T$1,FIND("-",T$1,1)-1)),AVERAGE(INDEX($S:$S,ROW(S1118)-VALUE(LEFT(T$1,FIND("-",T$1,1)-1))+1):S1118),($S1118*(2/(VALUE(LEFT(T$1,FIND("-",T$1,1)-1))+1)))+(T1117*(1-(2/(VALUE(LEFT(T$1,FIND("-",T$1,1)-1))+1))))))</f>
        <v>-3.6869334146543573E-2</v>
      </c>
      <c r="V1118">
        <f t="shared" si="158"/>
        <v>2.0000000000000018E-2</v>
      </c>
      <c r="W1118">
        <f>IF(ROW($E1118)&lt;=VALUE(LEFT(W$1,FIND("-",W$1,1)-1))+1,0,IF(ROW($E1117)=VALUE(LEFT(W$1,FIND("-",W$1,1)-1))+1,100-100/(1+ABS((SUMIF(INDEX($V:$V,ROW($V1118)-VALUE(LEFT(W$1,FIND("-",W$1,1)-1))+1):$V1118,"&gt;0",INDEX($V:$V,ROW($V1118)-VALUE(LEFT(W$1,FIND("-",W$1,1)-1))+1):$V1118)/COUNTIF(INDEX($V:$V,ROW($V1118)-VALUE(LEFT(W$1,FIND("-",W$1,1)-1))+1):$V1118,"&gt;0"))/(SUMIF(INDEX($V:$V,ROW($V1118)-VALUE(LEFT(W$1,FIND("-",W$1,1)-1))+1):$V1118,"&lt;0",INDEX($V:$V,ROW($V1118)-VALUE(LEFT(W$1,FIND("-",W$1,1)-1))+1):$V1118)/COUNTIF(INDEX($V:$V,ROW($V1118)-VALUE(LEFT(W$1,FIND("-",W$1,1)-1))+1):$V1118,"&lt;0")))),100-100/(1+ABS((SUMIF(INDEX($V:$V,ROW($V1118)-VALUE(LEFT(W$1,FIND("-",W$1,1)-1))+1):$V1118,"&gt;0",INDEX($V:$V,ROW($V1118)-VALUE(LEFT(W$1,FIND("-",W$1,1)-1))+1):$V1118)/VALUE(LEFT(W$1,FIND("-",W$1,1)-1)))/(SUMIF(INDEX($V:$V,ROW($V1118)-VALUE(LEFT(W$1,FIND("-",W$1,1)-1))+1):$V1118,"&lt;0",INDEX($V:$V,ROW($V1118)-VALUE(LEFT(W$1,FIND("-",W$1,1)-1))+1):$V1118)/VALUE(LEFT(W$1,FIND("-",W$1,1)-1)))))))</f>
        <v>47.058823529411761</v>
      </c>
      <c r="Y1118">
        <f>IF(ROW($E1118)&lt;=VALUE(LEFT(Y$1,FIND("-",Y$1,1)-1)),0,MAX(INDEX(C:C,ROW(C1118)-VALUE(LEFT(Y$1,FIND("-",Y$1,1)-1))+1):C1118))</f>
        <v>1.1399999999999999</v>
      </c>
      <c r="Z1118">
        <f>IF(ROW($E1118)&lt;=VALUE(LEFT(Z$1,FIND("-",Z$1,1)-1)),0,MIN(INDEX(D:D,ROW(D1118)-VALUE(LEFT(Z$1,FIND("-",Z$1,1)-1))+1):D1118))</f>
        <v>1.01</v>
      </c>
      <c r="AA1118">
        <f t="shared" si="162"/>
        <v>53.846153846153946</v>
      </c>
      <c r="AB1118">
        <f>IF(ROW($AA1118)&lt;=VALUE(LEFT(AA$1,FIND("-",AA$1,1)-1))+VALUE(LEFT(AB$1,FIND("-",AB$1,1)-1)-1),0,AVERAGE(INDEX($AA:$AA,ROW($AA1118)-VALUE(LEFT(AB$1,FIND("-",AB$1,1)-1))+1):$AA1118))</f>
        <v>36.996336996337057</v>
      </c>
      <c r="AC1118">
        <f>IF(ROW($AA1118)&lt;=VALUE(LEFT(AA$1,FIND("-",AA$1,1)-1))+VALUE(LEFT(AB$1,FIND("-",AB$1,1)-1)-1)+VALUE(LEFT(AC$1,FIND("-",AC$1,1)-1)-1),0,AVERAGE(INDEX($AB:$AB,ROW($AB1118)-VALUE(LEFT(AC$1,FIND("-",AC$1,1)-1))+1):$AB1118))</f>
        <v>23.6596736596737</v>
      </c>
      <c r="AE1118">
        <f t="shared" si="159"/>
        <v>39130544</v>
      </c>
      <c r="AG1118" t="str">
        <f t="shared" si="161"/>
        <v>Buy</v>
      </c>
    </row>
    <row r="1119" spans="1:33" x14ac:dyDescent="0.25">
      <c r="A1119" s="6">
        <v>38100</v>
      </c>
      <c r="B1119">
        <v>1.08</v>
      </c>
      <c r="C1119">
        <v>1.1200000000000001</v>
      </c>
      <c r="D1119">
        <v>1.07</v>
      </c>
      <c r="E1119">
        <v>1.1200000000000001</v>
      </c>
      <c r="F1119">
        <v>0.64570300000000003</v>
      </c>
      <c r="G1119">
        <v>68000</v>
      </c>
      <c r="I1119" t="str">
        <f t="shared" si="154"/>
        <v>Bullish</v>
      </c>
      <c r="J1119" t="str">
        <f t="shared" si="155"/>
        <v/>
      </c>
      <c r="K1119" t="str">
        <f t="shared" si="156"/>
        <v/>
      </c>
      <c r="M1119" s="11" t="str">
        <f t="shared" si="160"/>
        <v/>
      </c>
      <c r="O1119">
        <f>IF(ROW($E1119)&lt;=VALUE(LEFT(O$1,FIND("-",O$1,1)-1)),0,IF(ROW($E1119)=VALUE(LEFT(O$1,FIND("-",O$1,1)-1))+1,AVERAGE(INDEX($E:$E,ROW($E1119)-VALUE(LEFT(O$1,FIND("-",O$1,1)-1))):$E1119),($E1119*(2/(VALUE(LEFT(O$1,FIND("-",O$1,1)-1))+1)))+(O1118*(1-(2/(VALUE(LEFT(O$1,FIND("-",O$1,1)-1))+1))))))</f>
        <v>1.0905721338704948</v>
      </c>
      <c r="Q1119">
        <f>IF(ROW($E1119)&lt;=VALUE(LEFT(Q$1,FIND("-",Q$1,1)-1)),0,IF(ROW($E1119)=VALUE(LEFT(Q$1,FIND("-",Q$1,1)-1))+1,AVERAGE(INDEX($E:$E,ROW($E1119)-VALUE(LEFT(Q$1,FIND("-",Q$1,1)-1))):$E1119),($E1119*(2/(VALUE(LEFT(Q$1,FIND("-",Q$1,1)-1))+1)))+(Q1118*(1-(2/(VALUE(LEFT(Q$1,FIND("-",Q$1,1)-1))+1))))))</f>
        <v>1.088512497980954</v>
      </c>
      <c r="R1119">
        <f>IF(ROW($E1119)&lt;=VALUE(LEFT(R$1,FIND("-",R$1,1)-1)),0,IF(ROW($E1119)=VALUE(LEFT(R$1,FIND("-",R$1,1)-1))+1,AVERAGE(INDEX($E:$E,ROW($E1119)-VALUE(LEFT(R$1,FIND("-",R$1,1)-1))):$E1119),($E1119*(2/(VALUE(LEFT(R$1,FIND("-",R$1,1)-1))+1)))+(R1118*(1-(2/(VALUE(LEFT(R$1,FIND("-",R$1,1)-1))+1))))))</f>
        <v>1.1203957598070908</v>
      </c>
      <c r="S1119">
        <f t="shared" si="157"/>
        <v>-3.1883261826136877E-2</v>
      </c>
      <c r="T1119">
        <f>IF(ROW($E1119)&lt;=MAX(VALUE(LEFT(Q$1,FIND("-",Q$1,1)-1)),VALUE(LEFT(R$1,FIND("-",R$1,1)-1)))+VALUE(LEFT(T$1,FIND("-",T$1,1)-1))-1,0,IF(ROW($E1119)=MAX(VALUE(LEFT(Q$1,FIND("-",Q$1,1)-1)),VALUE(LEFT(R$1,FIND("-",R$1,1)-1)))+VALUE(LEFT(T$1,FIND("-",T$1,1)-1)),AVERAGE(INDEX($S:$S,ROW(S1119)-VALUE(LEFT(T$1,FIND("-",T$1,1)-1))+1):S1119),($S1119*(2/(VALUE(LEFT(T$1,FIND("-",T$1,1)-1))+1)))+(T1118*(1-(2/(VALUE(LEFT(T$1,FIND("-",T$1,1)-1))+1))))))</f>
        <v>-3.5872119682462233E-2</v>
      </c>
      <c r="V1119">
        <f t="shared" si="158"/>
        <v>4.0000000000000036E-2</v>
      </c>
      <c r="W1119">
        <f>IF(ROW($E1119)&lt;=VALUE(LEFT(W$1,FIND("-",W$1,1)-1))+1,0,IF(ROW($E1118)=VALUE(LEFT(W$1,FIND("-",W$1,1)-1))+1,100-100/(1+ABS((SUMIF(INDEX($V:$V,ROW($V1119)-VALUE(LEFT(W$1,FIND("-",W$1,1)-1))+1):$V1119,"&gt;0",INDEX($V:$V,ROW($V1119)-VALUE(LEFT(W$1,FIND("-",W$1,1)-1))+1):$V1119)/COUNTIF(INDEX($V:$V,ROW($V1119)-VALUE(LEFT(W$1,FIND("-",W$1,1)-1))+1):$V1119,"&gt;0"))/(SUMIF(INDEX($V:$V,ROW($V1119)-VALUE(LEFT(W$1,FIND("-",W$1,1)-1))+1):$V1119,"&lt;0",INDEX($V:$V,ROW($V1119)-VALUE(LEFT(W$1,FIND("-",W$1,1)-1))+1):$V1119)/COUNTIF(INDEX($V:$V,ROW($V1119)-VALUE(LEFT(W$1,FIND("-",W$1,1)-1))+1):$V1119,"&lt;0")))),100-100/(1+ABS((SUMIF(INDEX($V:$V,ROW($V1119)-VALUE(LEFT(W$1,FIND("-",W$1,1)-1))+1):$V1119,"&gt;0",INDEX($V:$V,ROW($V1119)-VALUE(LEFT(W$1,FIND("-",W$1,1)-1))+1):$V1119)/VALUE(LEFT(W$1,FIND("-",W$1,1)-1)))/(SUMIF(INDEX($V:$V,ROW($V1119)-VALUE(LEFT(W$1,FIND("-",W$1,1)-1))+1):$V1119,"&lt;0",INDEX($V:$V,ROW($V1119)-VALUE(LEFT(W$1,FIND("-",W$1,1)-1))+1):$V1119)/VALUE(LEFT(W$1,FIND("-",W$1,1)-1)))))))</f>
        <v>48.571428571428598</v>
      </c>
      <c r="Y1119">
        <f>IF(ROW($E1119)&lt;=VALUE(LEFT(Y$1,FIND("-",Y$1,1)-1)),0,MAX(INDEX(C:C,ROW(C1119)-VALUE(LEFT(Y$1,FIND("-",Y$1,1)-1))+1):C1119))</f>
        <v>1.1399999999999999</v>
      </c>
      <c r="Z1119">
        <f>IF(ROW($E1119)&lt;=VALUE(LEFT(Z$1,FIND("-",Z$1,1)-1)),0,MIN(INDEX(D:D,ROW(D1119)-VALUE(LEFT(Z$1,FIND("-",Z$1,1)-1))+1):D1119))</f>
        <v>1.01</v>
      </c>
      <c r="AA1119">
        <f t="shared" si="162"/>
        <v>84.615384615384755</v>
      </c>
      <c r="AB1119">
        <f>IF(ROW($AA1119)&lt;=VALUE(LEFT(AA$1,FIND("-",AA$1,1)-1))+VALUE(LEFT(AB$1,FIND("-",AB$1,1)-1)-1),0,AVERAGE(INDEX($AA:$AA,ROW($AA1119)-VALUE(LEFT(AB$1,FIND("-",AB$1,1)-1))+1):$AA1119))</f>
        <v>58.058608058608151</v>
      </c>
      <c r="AC1119">
        <f>IF(ROW($AA1119)&lt;=VALUE(LEFT(AA$1,FIND("-",AA$1,1)-1))+VALUE(LEFT(AB$1,FIND("-",AB$1,1)-1)-1)+VALUE(LEFT(AC$1,FIND("-",AC$1,1)-1)-1),0,AVERAGE(INDEX($AB:$AB,ROW($AB1119)-VALUE(LEFT(AC$1,FIND("-",AC$1,1)-1))+1):$AB1119))</f>
        <v>38.827838827838889</v>
      </c>
      <c r="AE1119">
        <f t="shared" si="159"/>
        <v>39198544</v>
      </c>
      <c r="AG1119" t="str">
        <f t="shared" si="161"/>
        <v/>
      </c>
    </row>
    <row r="1120" spans="1:33" x14ac:dyDescent="0.25">
      <c r="A1120" s="6">
        <v>38103</v>
      </c>
      <c r="B1120">
        <v>1.1000000000000001</v>
      </c>
      <c r="C1120">
        <v>1.1399999999999999</v>
      </c>
      <c r="D1120">
        <v>1.08</v>
      </c>
      <c r="E1120">
        <v>1.1200000000000001</v>
      </c>
      <c r="F1120">
        <v>0.64570300000000003</v>
      </c>
      <c r="G1120">
        <v>32500</v>
      </c>
      <c r="I1120" t="str">
        <f t="shared" si="154"/>
        <v/>
      </c>
      <c r="J1120" t="str">
        <f t="shared" si="155"/>
        <v/>
      </c>
      <c r="K1120" t="str">
        <f t="shared" si="156"/>
        <v/>
      </c>
      <c r="M1120" s="11" t="str">
        <f t="shared" si="160"/>
        <v/>
      </c>
      <c r="O1120">
        <f>IF(ROW($E1120)&lt;=VALUE(LEFT(O$1,FIND("-",O$1,1)-1)),0,IF(ROW($E1120)=VALUE(LEFT(O$1,FIND("-",O$1,1)-1))+1,AVERAGE(INDEX($E:$E,ROW($E1120)-VALUE(LEFT(O$1,FIND("-",O$1,1)-1))):$E1120),($E1120*(2/(VALUE(LEFT(O$1,FIND("-",O$1,1)-1))+1)))+(O1119*(1-(2/(VALUE(LEFT(O$1,FIND("-",O$1,1)-1))+1))))))</f>
        <v>1.090864948458848</v>
      </c>
      <c r="Q1120">
        <f>IF(ROW($E1120)&lt;=VALUE(LEFT(Q$1,FIND("-",Q$1,1)-1)),0,IF(ROW($E1120)=VALUE(LEFT(Q$1,FIND("-",Q$1,1)-1))+1,AVERAGE(INDEX($E:$E,ROW($E1120)-VALUE(LEFT(Q$1,FIND("-",Q$1,1)-1))):$E1120),($E1120*(2/(VALUE(LEFT(Q$1,FIND("-",Q$1,1)-1))+1)))+(Q1119*(1-(2/(VALUE(LEFT(Q$1,FIND("-",Q$1,1)-1))+1))))))</f>
        <v>1.0933567290608073</v>
      </c>
      <c r="R1120">
        <f>IF(ROW($E1120)&lt;=VALUE(LEFT(R$1,FIND("-",R$1,1)-1)),0,IF(ROW($E1120)=VALUE(LEFT(R$1,FIND("-",R$1,1)-1))+1,AVERAGE(INDEX($E:$E,ROW($E1120)-VALUE(LEFT(R$1,FIND("-",R$1,1)-1))):$E1120),($E1120*(2/(VALUE(LEFT(R$1,FIND("-",R$1,1)-1))+1)))+(R1119*(1-(2/(VALUE(LEFT(R$1,FIND("-",R$1,1)-1))+1))))))</f>
        <v>1.1203664442658248</v>
      </c>
      <c r="S1120">
        <f t="shared" si="157"/>
        <v>-2.7009715205017493E-2</v>
      </c>
      <c r="T1120">
        <f>IF(ROW($E1120)&lt;=MAX(VALUE(LEFT(Q$1,FIND("-",Q$1,1)-1)),VALUE(LEFT(R$1,FIND("-",R$1,1)-1)))+VALUE(LEFT(T$1,FIND("-",T$1,1)-1))-1,0,IF(ROW($E1120)=MAX(VALUE(LEFT(Q$1,FIND("-",Q$1,1)-1)),VALUE(LEFT(R$1,FIND("-",R$1,1)-1)))+VALUE(LEFT(T$1,FIND("-",T$1,1)-1)),AVERAGE(INDEX($S:$S,ROW(S1120)-VALUE(LEFT(T$1,FIND("-",T$1,1)-1))+1):S1120),($S1120*(2/(VALUE(LEFT(T$1,FIND("-",T$1,1)-1))+1)))+(T1119*(1-(2/(VALUE(LEFT(T$1,FIND("-",T$1,1)-1))+1))))))</f>
        <v>-3.4099638786973287E-2</v>
      </c>
      <c r="V1120">
        <f t="shared" si="158"/>
        <v>0</v>
      </c>
      <c r="W1120">
        <f>IF(ROW($E1120)&lt;=VALUE(LEFT(W$1,FIND("-",W$1,1)-1))+1,0,IF(ROW($E1119)=VALUE(LEFT(W$1,FIND("-",W$1,1)-1))+1,100-100/(1+ABS((SUMIF(INDEX($V:$V,ROW($V1120)-VALUE(LEFT(W$1,FIND("-",W$1,1)-1))+1):$V1120,"&gt;0",INDEX($V:$V,ROW($V1120)-VALUE(LEFT(W$1,FIND("-",W$1,1)-1))+1):$V1120)/COUNTIF(INDEX($V:$V,ROW($V1120)-VALUE(LEFT(W$1,FIND("-",W$1,1)-1))+1):$V1120,"&gt;0"))/(SUMIF(INDEX($V:$V,ROW($V1120)-VALUE(LEFT(W$1,FIND("-",W$1,1)-1))+1):$V1120,"&lt;0",INDEX($V:$V,ROW($V1120)-VALUE(LEFT(W$1,FIND("-",W$1,1)-1))+1):$V1120)/COUNTIF(INDEX($V:$V,ROW($V1120)-VALUE(LEFT(W$1,FIND("-",W$1,1)-1))+1):$V1120,"&lt;0")))),100-100/(1+ABS((SUMIF(INDEX($V:$V,ROW($V1120)-VALUE(LEFT(W$1,FIND("-",W$1,1)-1))+1):$V1120,"&gt;0",INDEX($V:$V,ROW($V1120)-VALUE(LEFT(W$1,FIND("-",W$1,1)-1))+1):$V1120)/VALUE(LEFT(W$1,FIND("-",W$1,1)-1)))/(SUMIF(INDEX($V:$V,ROW($V1120)-VALUE(LEFT(W$1,FIND("-",W$1,1)-1))+1):$V1120,"&lt;0",INDEX($V:$V,ROW($V1120)-VALUE(LEFT(W$1,FIND("-",W$1,1)-1))+1):$V1120)/VALUE(LEFT(W$1,FIND("-",W$1,1)-1)))))))</f>
        <v>51.515151515151516</v>
      </c>
      <c r="Y1120">
        <f>IF(ROW($E1120)&lt;=VALUE(LEFT(Y$1,FIND("-",Y$1,1)-1)),0,MAX(INDEX(C:C,ROW(C1120)-VALUE(LEFT(Y$1,FIND("-",Y$1,1)-1))+1):C1120))</f>
        <v>1.1399999999999999</v>
      </c>
      <c r="Z1120">
        <f>IF(ROW($E1120)&lt;=VALUE(LEFT(Z$1,FIND("-",Z$1,1)-1)),0,MIN(INDEX(D:D,ROW(D1120)-VALUE(LEFT(Z$1,FIND("-",Z$1,1)-1))+1):D1120))</f>
        <v>1.01</v>
      </c>
      <c r="AA1120">
        <f t="shared" si="162"/>
        <v>84.615384615384755</v>
      </c>
      <c r="AB1120">
        <f>IF(ROW($AA1120)&lt;=VALUE(LEFT(AA$1,FIND("-",AA$1,1)-1))+VALUE(LEFT(AB$1,FIND("-",AB$1,1)-1)-1),0,AVERAGE(INDEX($AA:$AA,ROW($AA1120)-VALUE(LEFT(AB$1,FIND("-",AB$1,1)-1))+1):$AA1120))</f>
        <v>74.358974358974493</v>
      </c>
      <c r="AC1120">
        <f>IF(ROW($AA1120)&lt;=VALUE(LEFT(AA$1,FIND("-",AA$1,1)-1))+VALUE(LEFT(AB$1,FIND("-",AB$1,1)-1)-1)+VALUE(LEFT(AC$1,FIND("-",AC$1,1)-1)-1),0,AVERAGE(INDEX($AB:$AB,ROW($AB1120)-VALUE(LEFT(AC$1,FIND("-",AC$1,1)-1))+1):$AB1120))</f>
        <v>56.471306471306569</v>
      </c>
      <c r="AE1120">
        <f t="shared" si="159"/>
        <v>39198544</v>
      </c>
      <c r="AG1120" t="str">
        <f t="shared" si="161"/>
        <v/>
      </c>
    </row>
    <row r="1121" spans="1:33" x14ac:dyDescent="0.25">
      <c r="A1121" s="6">
        <v>38104</v>
      </c>
      <c r="B1121">
        <v>1.1200000000000001</v>
      </c>
      <c r="C1121">
        <v>1.1200000000000001</v>
      </c>
      <c r="D1121">
        <v>1.05</v>
      </c>
      <c r="E1121">
        <v>1.07</v>
      </c>
      <c r="F1121">
        <v>0.61687700000000001</v>
      </c>
      <c r="G1121">
        <v>35400</v>
      </c>
      <c r="I1121" t="str">
        <f t="shared" si="154"/>
        <v/>
      </c>
      <c r="J1121" t="str">
        <f t="shared" si="155"/>
        <v/>
      </c>
      <c r="K1121" t="str">
        <f t="shared" si="156"/>
        <v/>
      </c>
      <c r="M1121" s="11" t="str">
        <f t="shared" si="160"/>
        <v/>
      </c>
      <c r="O1121">
        <f>IF(ROW($E1121)&lt;=VALUE(LEFT(O$1,FIND("-",O$1,1)-1)),0,IF(ROW($E1121)=VALUE(LEFT(O$1,FIND("-",O$1,1)-1))+1,AVERAGE(INDEX($E:$E,ROW($E1121)-VALUE(LEFT(O$1,FIND("-",O$1,1)-1))):$E1121),($E1121*(2/(VALUE(LEFT(O$1,FIND("-",O$1,1)-1))+1)))+(O1120*(1-(2/(VALUE(LEFT(O$1,FIND("-",O$1,1)-1))+1))))))</f>
        <v>1.0906573370313968</v>
      </c>
      <c r="Q1121">
        <f>IF(ROW($E1121)&lt;=VALUE(LEFT(Q$1,FIND("-",Q$1,1)-1)),0,IF(ROW($E1121)=VALUE(LEFT(Q$1,FIND("-",Q$1,1)-1))+1,AVERAGE(INDEX($E:$E,ROW($E1121)-VALUE(LEFT(Q$1,FIND("-",Q$1,1)-1))):$E1121),($E1121*(2/(VALUE(LEFT(Q$1,FIND("-",Q$1,1)-1))+1)))+(Q1120*(1-(2/(VALUE(LEFT(Q$1,FIND("-",Q$1,1)-1))+1))))))</f>
        <v>1.0897633861283755</v>
      </c>
      <c r="R1121">
        <f>IF(ROW($E1121)&lt;=VALUE(LEFT(R$1,FIND("-",R$1,1)-1)),0,IF(ROW($E1121)=VALUE(LEFT(R$1,FIND("-",R$1,1)-1))+1,AVERAGE(INDEX($E:$E,ROW($E1121)-VALUE(LEFT(R$1,FIND("-",R$1,1)-1))):$E1121),($E1121*(2/(VALUE(LEFT(R$1,FIND("-",R$1,1)-1))+1)))+(R1120*(1-(2/(VALUE(LEFT(R$1,FIND("-",R$1,1)-1))+1))))))</f>
        <v>1.1166355965424304</v>
      </c>
      <c r="S1121">
        <f t="shared" si="157"/>
        <v>-2.6872210414054853E-2</v>
      </c>
      <c r="T1121">
        <f>IF(ROW($E1121)&lt;=MAX(VALUE(LEFT(Q$1,FIND("-",Q$1,1)-1)),VALUE(LEFT(R$1,FIND("-",R$1,1)-1)))+VALUE(LEFT(T$1,FIND("-",T$1,1)-1))-1,0,IF(ROW($E1121)=MAX(VALUE(LEFT(Q$1,FIND("-",Q$1,1)-1)),VALUE(LEFT(R$1,FIND("-",R$1,1)-1)))+VALUE(LEFT(T$1,FIND("-",T$1,1)-1)),AVERAGE(INDEX($S:$S,ROW(S1121)-VALUE(LEFT(T$1,FIND("-",T$1,1)-1))+1):S1121),($S1121*(2/(VALUE(LEFT(T$1,FIND("-",T$1,1)-1))+1)))+(T1120*(1-(2/(VALUE(LEFT(T$1,FIND("-",T$1,1)-1))+1))))))</f>
        <v>-3.2654153112389603E-2</v>
      </c>
      <c r="V1121">
        <f t="shared" si="158"/>
        <v>-5.0000000000000044E-2</v>
      </c>
      <c r="W1121">
        <f>IF(ROW($E1121)&lt;=VALUE(LEFT(W$1,FIND("-",W$1,1)-1))+1,0,IF(ROW($E1120)=VALUE(LEFT(W$1,FIND("-",W$1,1)-1))+1,100-100/(1+ABS((SUMIF(INDEX($V:$V,ROW($V1121)-VALUE(LEFT(W$1,FIND("-",W$1,1)-1))+1):$V1121,"&gt;0",INDEX($V:$V,ROW($V1121)-VALUE(LEFT(W$1,FIND("-",W$1,1)-1))+1):$V1121)/COUNTIF(INDEX($V:$V,ROW($V1121)-VALUE(LEFT(W$1,FIND("-",W$1,1)-1))+1):$V1121,"&gt;0"))/(SUMIF(INDEX($V:$V,ROW($V1121)-VALUE(LEFT(W$1,FIND("-",W$1,1)-1))+1):$V1121,"&lt;0",INDEX($V:$V,ROW($V1121)-VALUE(LEFT(W$1,FIND("-",W$1,1)-1))+1):$V1121)/COUNTIF(INDEX($V:$V,ROW($V1121)-VALUE(LEFT(W$1,FIND("-",W$1,1)-1))+1):$V1121,"&lt;0")))),100-100/(1+ABS((SUMIF(INDEX($V:$V,ROW($V1121)-VALUE(LEFT(W$1,FIND("-",W$1,1)-1))+1):$V1121,"&gt;0",INDEX($V:$V,ROW($V1121)-VALUE(LEFT(W$1,FIND("-",W$1,1)-1))+1):$V1121)/VALUE(LEFT(W$1,FIND("-",W$1,1)-1)))/(SUMIF(INDEX($V:$V,ROW($V1121)-VALUE(LEFT(W$1,FIND("-",W$1,1)-1))+1):$V1121,"&lt;0",INDEX($V:$V,ROW($V1121)-VALUE(LEFT(W$1,FIND("-",W$1,1)-1))+1):$V1121)/VALUE(LEFT(W$1,FIND("-",W$1,1)-1)))))))</f>
        <v>43.243243243243235</v>
      </c>
      <c r="Y1121">
        <f>IF(ROW($E1121)&lt;=VALUE(LEFT(Y$1,FIND("-",Y$1,1)-1)),0,MAX(INDEX(C:C,ROW(C1121)-VALUE(LEFT(Y$1,FIND("-",Y$1,1)-1))+1):C1121))</f>
        <v>1.1399999999999999</v>
      </c>
      <c r="Z1121">
        <f>IF(ROW($E1121)&lt;=VALUE(LEFT(Z$1,FIND("-",Z$1,1)-1)),0,MIN(INDEX(D:D,ROW(D1121)-VALUE(LEFT(Z$1,FIND("-",Z$1,1)-1))+1):D1121))</f>
        <v>1.01</v>
      </c>
      <c r="AA1121">
        <f t="shared" si="162"/>
        <v>46.153846153846231</v>
      </c>
      <c r="AB1121">
        <f>IF(ROW($AA1121)&lt;=VALUE(LEFT(AA$1,FIND("-",AA$1,1)-1))+VALUE(LEFT(AB$1,FIND("-",AB$1,1)-1)-1),0,AVERAGE(INDEX($AA:$AA,ROW($AA1121)-VALUE(LEFT(AB$1,FIND("-",AB$1,1)-1))+1):$AA1121))</f>
        <v>71.794871794871923</v>
      </c>
      <c r="AC1121">
        <f>IF(ROW($AA1121)&lt;=VALUE(LEFT(AA$1,FIND("-",AA$1,1)-1))+VALUE(LEFT(AB$1,FIND("-",AB$1,1)-1)-1)+VALUE(LEFT(AC$1,FIND("-",AC$1,1)-1)-1),0,AVERAGE(INDEX($AB:$AB,ROW($AB1121)-VALUE(LEFT(AC$1,FIND("-",AC$1,1)-1))+1):$AB1121))</f>
        <v>68.070818070818191</v>
      </c>
      <c r="AE1121">
        <f t="shared" si="159"/>
        <v>39163144</v>
      </c>
      <c r="AG1121" t="str">
        <f t="shared" si="161"/>
        <v/>
      </c>
    </row>
    <row r="1122" spans="1:33" x14ac:dyDescent="0.25">
      <c r="A1122" s="6">
        <v>38105</v>
      </c>
      <c r="B1122">
        <v>1.06</v>
      </c>
      <c r="C1122">
        <v>1.07</v>
      </c>
      <c r="D1122">
        <v>1.06</v>
      </c>
      <c r="E1122">
        <v>1.07</v>
      </c>
      <c r="F1122">
        <v>0.61687700000000001</v>
      </c>
      <c r="G1122">
        <v>14400</v>
      </c>
      <c r="I1122" t="str">
        <f t="shared" si="154"/>
        <v/>
      </c>
      <c r="J1122" t="str">
        <f t="shared" si="155"/>
        <v/>
      </c>
      <c r="K1122" t="str">
        <f t="shared" si="156"/>
        <v/>
      </c>
      <c r="M1122" s="11" t="str">
        <f t="shared" si="160"/>
        <v/>
      </c>
      <c r="O1122">
        <f>IF(ROW($E1122)&lt;=VALUE(LEFT(O$1,FIND("-",O$1,1)-1)),0,IF(ROW($E1122)=VALUE(LEFT(O$1,FIND("-",O$1,1)-1))+1,AVERAGE(INDEX($E:$E,ROW($E1122)-VALUE(LEFT(O$1,FIND("-",O$1,1)-1))):$E1122),($E1122*(2/(VALUE(LEFT(O$1,FIND("-",O$1,1)-1))+1)))+(O1121*(1-(2/(VALUE(LEFT(O$1,FIND("-",O$1,1)-1))+1))))))</f>
        <v>1.0904517913892935</v>
      </c>
      <c r="Q1122">
        <f>IF(ROW($E1122)&lt;=VALUE(LEFT(Q$1,FIND("-",Q$1,1)-1)),0,IF(ROW($E1122)=VALUE(LEFT(Q$1,FIND("-",Q$1,1)-1))+1,AVERAGE(INDEX($E:$E,ROW($E1122)-VALUE(LEFT(Q$1,FIND("-",Q$1,1)-1))):$E1122),($E1122*(2/(VALUE(LEFT(Q$1,FIND("-",Q$1,1)-1))+1)))+(Q1121*(1-(2/(VALUE(LEFT(Q$1,FIND("-",Q$1,1)-1))+1))))))</f>
        <v>1.0867228651855485</v>
      </c>
      <c r="R1122">
        <f>IF(ROW($E1122)&lt;=VALUE(LEFT(R$1,FIND("-",R$1,1)-1)),0,IF(ROW($E1122)=VALUE(LEFT(R$1,FIND("-",R$1,1)-1))+1,AVERAGE(INDEX($E:$E,ROW($E1122)-VALUE(LEFT(R$1,FIND("-",R$1,1)-1))):$E1122),($E1122*(2/(VALUE(LEFT(R$1,FIND("-",R$1,1)-1))+1)))+(R1121*(1-(2/(VALUE(LEFT(R$1,FIND("-",R$1,1)-1))+1))))))</f>
        <v>1.1131811079096579</v>
      </c>
      <c r="S1122">
        <f t="shared" si="157"/>
        <v>-2.6458242724109349E-2</v>
      </c>
      <c r="T1122">
        <f>IF(ROW($E1122)&lt;=MAX(VALUE(LEFT(Q$1,FIND("-",Q$1,1)-1)),VALUE(LEFT(R$1,FIND("-",R$1,1)-1)))+VALUE(LEFT(T$1,FIND("-",T$1,1)-1))-1,0,IF(ROW($E1122)=MAX(VALUE(LEFT(Q$1,FIND("-",Q$1,1)-1)),VALUE(LEFT(R$1,FIND("-",R$1,1)-1)))+VALUE(LEFT(T$1,FIND("-",T$1,1)-1)),AVERAGE(INDEX($S:$S,ROW(S1122)-VALUE(LEFT(T$1,FIND("-",T$1,1)-1))+1):S1122),($S1122*(2/(VALUE(LEFT(T$1,FIND("-",T$1,1)-1))+1)))+(T1121*(1-(2/(VALUE(LEFT(T$1,FIND("-",T$1,1)-1))+1))))))</f>
        <v>-3.1414971034733556E-2</v>
      </c>
      <c r="V1122">
        <f t="shared" si="158"/>
        <v>0</v>
      </c>
      <c r="W1122">
        <f>IF(ROW($E1122)&lt;=VALUE(LEFT(W$1,FIND("-",W$1,1)-1))+1,0,IF(ROW($E1121)=VALUE(LEFT(W$1,FIND("-",W$1,1)-1))+1,100-100/(1+ABS((SUMIF(INDEX($V:$V,ROW($V1122)-VALUE(LEFT(W$1,FIND("-",W$1,1)-1))+1):$V1122,"&gt;0",INDEX($V:$V,ROW($V1122)-VALUE(LEFT(W$1,FIND("-",W$1,1)-1))+1):$V1122)/COUNTIF(INDEX($V:$V,ROW($V1122)-VALUE(LEFT(W$1,FIND("-",W$1,1)-1))+1):$V1122,"&gt;0"))/(SUMIF(INDEX($V:$V,ROW($V1122)-VALUE(LEFT(W$1,FIND("-",W$1,1)-1))+1):$V1122,"&lt;0",INDEX($V:$V,ROW($V1122)-VALUE(LEFT(W$1,FIND("-",W$1,1)-1))+1):$V1122)/COUNTIF(INDEX($V:$V,ROW($V1122)-VALUE(LEFT(W$1,FIND("-",W$1,1)-1))+1):$V1122,"&lt;0")))),100-100/(1+ABS((SUMIF(INDEX($V:$V,ROW($V1122)-VALUE(LEFT(W$1,FIND("-",W$1,1)-1))+1):$V1122,"&gt;0",INDEX($V:$V,ROW($V1122)-VALUE(LEFT(W$1,FIND("-",W$1,1)-1))+1):$V1122)/VALUE(LEFT(W$1,FIND("-",W$1,1)-1)))/(SUMIF(INDEX($V:$V,ROW($V1122)-VALUE(LEFT(W$1,FIND("-",W$1,1)-1))+1):$V1122,"&lt;0",INDEX($V:$V,ROW($V1122)-VALUE(LEFT(W$1,FIND("-",W$1,1)-1))+1):$V1122)/VALUE(LEFT(W$1,FIND("-",W$1,1)-1)))))))</f>
        <v>44.444444444444436</v>
      </c>
      <c r="Y1122">
        <f>IF(ROW($E1122)&lt;=VALUE(LEFT(Y$1,FIND("-",Y$1,1)-1)),0,MAX(INDEX(C:C,ROW(C1122)-VALUE(LEFT(Y$1,FIND("-",Y$1,1)-1))+1):C1122))</f>
        <v>1.1399999999999999</v>
      </c>
      <c r="Z1122">
        <f>IF(ROW($E1122)&lt;=VALUE(LEFT(Z$1,FIND("-",Z$1,1)-1)),0,MIN(INDEX(D:D,ROW(D1122)-VALUE(LEFT(Z$1,FIND("-",Z$1,1)-1))+1):D1122))</f>
        <v>1.01</v>
      </c>
      <c r="AA1122">
        <f t="shared" si="162"/>
        <v>46.153846153846231</v>
      </c>
      <c r="AB1122">
        <f>IF(ROW($AA1122)&lt;=VALUE(LEFT(AA$1,FIND("-",AA$1,1)-1))+VALUE(LEFT(AB$1,FIND("-",AB$1,1)-1)-1),0,AVERAGE(INDEX($AA:$AA,ROW($AA1122)-VALUE(LEFT(AB$1,FIND("-",AB$1,1)-1))+1):$AA1122))</f>
        <v>58.974358974359085</v>
      </c>
      <c r="AC1122">
        <f>IF(ROW($AA1122)&lt;=VALUE(LEFT(AA$1,FIND("-",AA$1,1)-1))+VALUE(LEFT(AB$1,FIND("-",AB$1,1)-1)-1)+VALUE(LEFT(AC$1,FIND("-",AC$1,1)-1)-1),0,AVERAGE(INDEX($AB:$AB,ROW($AB1122)-VALUE(LEFT(AC$1,FIND("-",AC$1,1)-1))+1):$AB1122))</f>
        <v>68.376068376068503</v>
      </c>
      <c r="AE1122">
        <f t="shared" si="159"/>
        <v>39163144</v>
      </c>
      <c r="AG1122" t="str">
        <f t="shared" si="161"/>
        <v/>
      </c>
    </row>
    <row r="1123" spans="1:33" x14ac:dyDescent="0.25">
      <c r="A1123" s="6">
        <v>38106</v>
      </c>
      <c r="B1123">
        <v>1.06</v>
      </c>
      <c r="C1123">
        <v>1.07</v>
      </c>
      <c r="D1123">
        <v>1.06</v>
      </c>
      <c r="E1123">
        <v>1.07</v>
      </c>
      <c r="F1123">
        <v>0.61687700000000001</v>
      </c>
      <c r="G1123">
        <v>7100</v>
      </c>
      <c r="I1123" t="str">
        <f t="shared" si="154"/>
        <v/>
      </c>
      <c r="J1123" t="str">
        <f t="shared" si="155"/>
        <v/>
      </c>
      <c r="K1123" t="str">
        <f t="shared" si="156"/>
        <v/>
      </c>
      <c r="M1123" s="11" t="str">
        <f t="shared" si="160"/>
        <v/>
      </c>
      <c r="O1123">
        <f>IF(ROW($E1123)&lt;=VALUE(LEFT(O$1,FIND("-",O$1,1)-1)),0,IF(ROW($E1123)=VALUE(LEFT(O$1,FIND("-",O$1,1)-1))+1,AVERAGE(INDEX($E:$E,ROW($E1123)-VALUE(LEFT(O$1,FIND("-",O$1,1)-1))):$E1123),($E1123*(2/(VALUE(LEFT(O$1,FIND("-",O$1,1)-1))+1)))+(O1122*(1-(2/(VALUE(LEFT(O$1,FIND("-",O$1,1)-1))+1))))))</f>
        <v>1.0902482909774598</v>
      </c>
      <c r="Q1123">
        <f>IF(ROW($E1123)&lt;=VALUE(LEFT(Q$1,FIND("-",Q$1,1)-1)),0,IF(ROW($E1123)=VALUE(LEFT(Q$1,FIND("-",Q$1,1)-1))+1,AVERAGE(INDEX($E:$E,ROW($E1123)-VALUE(LEFT(Q$1,FIND("-",Q$1,1)-1))):$E1123),($E1123*(2/(VALUE(LEFT(Q$1,FIND("-",Q$1,1)-1))+1)))+(Q1122*(1-(2/(VALUE(LEFT(Q$1,FIND("-",Q$1,1)-1))+1))))))</f>
        <v>1.0841501166954641</v>
      </c>
      <c r="R1123">
        <f>IF(ROW($E1123)&lt;=VALUE(LEFT(R$1,FIND("-",R$1,1)-1)),0,IF(ROW($E1123)=VALUE(LEFT(R$1,FIND("-",R$1,1)-1))+1,AVERAGE(INDEX($E:$E,ROW($E1123)-VALUE(LEFT(R$1,FIND("-",R$1,1)-1))):$E1123),($E1123*(2/(VALUE(LEFT(R$1,FIND("-",R$1,1)-1))+1)))+(R1122*(1-(2/(VALUE(LEFT(R$1,FIND("-",R$1,1)-1))+1))))))</f>
        <v>1.1099825073237575</v>
      </c>
      <c r="S1123">
        <f t="shared" si="157"/>
        <v>-2.5832390628293345E-2</v>
      </c>
      <c r="T1123">
        <f>IF(ROW($E1123)&lt;=MAX(VALUE(LEFT(Q$1,FIND("-",Q$1,1)-1)),VALUE(LEFT(R$1,FIND("-",R$1,1)-1)))+VALUE(LEFT(T$1,FIND("-",T$1,1)-1))-1,0,IF(ROW($E1123)=MAX(VALUE(LEFT(Q$1,FIND("-",Q$1,1)-1)),VALUE(LEFT(R$1,FIND("-",R$1,1)-1)))+VALUE(LEFT(T$1,FIND("-",T$1,1)-1)),AVERAGE(INDEX($S:$S,ROW(S1123)-VALUE(LEFT(T$1,FIND("-",T$1,1)-1))+1):S1123),($S1123*(2/(VALUE(LEFT(T$1,FIND("-",T$1,1)-1))+1)))+(T1122*(1-(2/(VALUE(LEFT(T$1,FIND("-",T$1,1)-1))+1))))))</f>
        <v>-3.0298454953445516E-2</v>
      </c>
      <c r="V1123">
        <f t="shared" si="158"/>
        <v>0</v>
      </c>
      <c r="W1123">
        <f>IF(ROW($E1123)&lt;=VALUE(LEFT(W$1,FIND("-",W$1,1)-1))+1,0,IF(ROW($E1122)=VALUE(LEFT(W$1,FIND("-",W$1,1)-1))+1,100-100/(1+ABS((SUMIF(INDEX($V:$V,ROW($V1123)-VALUE(LEFT(W$1,FIND("-",W$1,1)-1))+1):$V1123,"&gt;0",INDEX($V:$V,ROW($V1123)-VALUE(LEFT(W$1,FIND("-",W$1,1)-1))+1):$V1123)/COUNTIF(INDEX($V:$V,ROW($V1123)-VALUE(LEFT(W$1,FIND("-",W$1,1)-1))+1):$V1123,"&gt;0"))/(SUMIF(INDEX($V:$V,ROW($V1123)-VALUE(LEFT(W$1,FIND("-",W$1,1)-1))+1):$V1123,"&lt;0",INDEX($V:$V,ROW($V1123)-VALUE(LEFT(W$1,FIND("-",W$1,1)-1))+1):$V1123)/COUNTIF(INDEX($V:$V,ROW($V1123)-VALUE(LEFT(W$1,FIND("-",W$1,1)-1))+1):$V1123,"&lt;0")))),100-100/(1+ABS((SUMIF(INDEX($V:$V,ROW($V1123)-VALUE(LEFT(W$1,FIND("-",W$1,1)-1))+1):$V1123,"&gt;0",INDEX($V:$V,ROW($V1123)-VALUE(LEFT(W$1,FIND("-",W$1,1)-1))+1):$V1123)/VALUE(LEFT(W$1,FIND("-",W$1,1)-1)))/(SUMIF(INDEX($V:$V,ROW($V1123)-VALUE(LEFT(W$1,FIND("-",W$1,1)-1))+1):$V1123,"&lt;0",INDEX($V:$V,ROW($V1123)-VALUE(LEFT(W$1,FIND("-",W$1,1)-1))+1):$V1123)/VALUE(LEFT(W$1,FIND("-",W$1,1)-1)))))))</f>
        <v>47.058823529411761</v>
      </c>
      <c r="Y1123">
        <f>IF(ROW($E1123)&lt;=VALUE(LEFT(Y$1,FIND("-",Y$1,1)-1)),0,MAX(INDEX(C:C,ROW(C1123)-VALUE(LEFT(Y$1,FIND("-",Y$1,1)-1))+1):C1123))</f>
        <v>1.1399999999999999</v>
      </c>
      <c r="Z1123">
        <f>IF(ROW($E1123)&lt;=VALUE(LEFT(Z$1,FIND("-",Z$1,1)-1)),0,MIN(INDEX(D:D,ROW(D1123)-VALUE(LEFT(Z$1,FIND("-",Z$1,1)-1))+1):D1123))</f>
        <v>1.01</v>
      </c>
      <c r="AA1123">
        <f t="shared" si="162"/>
        <v>46.153846153846231</v>
      </c>
      <c r="AB1123">
        <f>IF(ROW($AA1123)&lt;=VALUE(LEFT(AA$1,FIND("-",AA$1,1)-1))+VALUE(LEFT(AB$1,FIND("-",AB$1,1)-1)-1),0,AVERAGE(INDEX($AA:$AA,ROW($AA1123)-VALUE(LEFT(AB$1,FIND("-",AB$1,1)-1))+1):$AA1123))</f>
        <v>46.153846153846224</v>
      </c>
      <c r="AC1123">
        <f>IF(ROW($AA1123)&lt;=VALUE(LEFT(AA$1,FIND("-",AA$1,1)-1))+VALUE(LEFT(AB$1,FIND("-",AB$1,1)-1)-1)+VALUE(LEFT(AC$1,FIND("-",AC$1,1)-1)-1),0,AVERAGE(INDEX($AB:$AB,ROW($AB1123)-VALUE(LEFT(AC$1,FIND("-",AC$1,1)-1))+1):$AB1123))</f>
        <v>58.97435897435907</v>
      </c>
      <c r="AE1123">
        <f t="shared" si="159"/>
        <v>39163144</v>
      </c>
      <c r="AG1123" t="str">
        <f t="shared" si="161"/>
        <v/>
      </c>
    </row>
    <row r="1124" spans="1:33" x14ac:dyDescent="0.25">
      <c r="A1124" s="6">
        <v>38107</v>
      </c>
      <c r="B1124">
        <v>1.06</v>
      </c>
      <c r="C1124">
        <v>1.06</v>
      </c>
      <c r="D1124">
        <v>1.04</v>
      </c>
      <c r="E1124">
        <v>1.04</v>
      </c>
      <c r="F1124">
        <v>0.59958199999999995</v>
      </c>
      <c r="G1124">
        <v>142200</v>
      </c>
      <c r="I1124" t="str">
        <f t="shared" si="154"/>
        <v/>
      </c>
      <c r="J1124" t="str">
        <f t="shared" si="155"/>
        <v/>
      </c>
      <c r="K1124" t="str">
        <f t="shared" si="156"/>
        <v/>
      </c>
      <c r="M1124" s="11" t="str">
        <f t="shared" si="160"/>
        <v/>
      </c>
      <c r="O1124">
        <f>IF(ROW($E1124)&lt;=VALUE(LEFT(O$1,FIND("-",O$1,1)-1)),0,IF(ROW($E1124)=VALUE(LEFT(O$1,FIND("-",O$1,1)-1))+1,AVERAGE(INDEX($E:$E,ROW($E1124)-VALUE(LEFT(O$1,FIND("-",O$1,1)-1))):$E1124),($E1124*(2/(VALUE(LEFT(O$1,FIND("-",O$1,1)-1))+1)))+(O1123*(1-(2/(VALUE(LEFT(O$1,FIND("-",O$1,1)-1))+1))))))</f>
        <v>1.0897483079826591</v>
      </c>
      <c r="Q1124">
        <f>IF(ROW($E1124)&lt;=VALUE(LEFT(Q$1,FIND("-",Q$1,1)-1)),0,IF(ROW($E1124)=VALUE(LEFT(Q$1,FIND("-",Q$1,1)-1))+1,AVERAGE(INDEX($E:$E,ROW($E1124)-VALUE(LEFT(Q$1,FIND("-",Q$1,1)-1))):$E1124),($E1124*(2/(VALUE(LEFT(Q$1,FIND("-",Q$1,1)-1))+1)))+(Q1123*(1-(2/(VALUE(LEFT(Q$1,FIND("-",Q$1,1)-1))+1))))))</f>
        <v>1.0773577910500081</v>
      </c>
      <c r="R1124">
        <f>IF(ROW($E1124)&lt;=VALUE(LEFT(R$1,FIND("-",R$1,1)-1)),0,IF(ROW($E1124)=VALUE(LEFT(R$1,FIND("-",R$1,1)-1))+1,AVERAGE(INDEX($E:$E,ROW($E1124)-VALUE(LEFT(R$1,FIND("-",R$1,1)-1))):$E1124),($E1124*(2/(VALUE(LEFT(R$1,FIND("-",R$1,1)-1))+1)))+(R1123*(1-(2/(VALUE(LEFT(R$1,FIND("-",R$1,1)-1))+1))))))</f>
        <v>1.1047986178923681</v>
      </c>
      <c r="S1124">
        <f t="shared" si="157"/>
        <v>-2.7440826842360044E-2</v>
      </c>
      <c r="T1124">
        <f>IF(ROW($E1124)&lt;=MAX(VALUE(LEFT(Q$1,FIND("-",Q$1,1)-1)),VALUE(LEFT(R$1,FIND("-",R$1,1)-1)))+VALUE(LEFT(T$1,FIND("-",T$1,1)-1))-1,0,IF(ROW($E1124)=MAX(VALUE(LEFT(Q$1,FIND("-",Q$1,1)-1)),VALUE(LEFT(R$1,FIND("-",R$1,1)-1)))+VALUE(LEFT(T$1,FIND("-",T$1,1)-1)),AVERAGE(INDEX($S:$S,ROW(S1124)-VALUE(LEFT(T$1,FIND("-",T$1,1)-1))+1):S1124),($S1124*(2/(VALUE(LEFT(T$1,FIND("-",T$1,1)-1))+1)))+(T1123*(1-(2/(VALUE(LEFT(T$1,FIND("-",T$1,1)-1))+1))))))</f>
        <v>-2.9726929331228422E-2</v>
      </c>
      <c r="V1124">
        <f t="shared" si="158"/>
        <v>-3.0000000000000027E-2</v>
      </c>
      <c r="W1124">
        <f>IF(ROW($E1124)&lt;=VALUE(LEFT(W$1,FIND("-",W$1,1)-1))+1,0,IF(ROW($E1123)=VALUE(LEFT(W$1,FIND("-",W$1,1)-1))+1,100-100/(1+ABS((SUMIF(INDEX($V:$V,ROW($V1124)-VALUE(LEFT(W$1,FIND("-",W$1,1)-1))+1):$V1124,"&gt;0",INDEX($V:$V,ROW($V1124)-VALUE(LEFT(W$1,FIND("-",W$1,1)-1))+1):$V1124)/COUNTIF(INDEX($V:$V,ROW($V1124)-VALUE(LEFT(W$1,FIND("-",W$1,1)-1))+1):$V1124,"&gt;0"))/(SUMIF(INDEX($V:$V,ROW($V1124)-VALUE(LEFT(W$1,FIND("-",W$1,1)-1))+1):$V1124,"&lt;0",INDEX($V:$V,ROW($V1124)-VALUE(LEFT(W$1,FIND("-",W$1,1)-1))+1):$V1124)/COUNTIF(INDEX($V:$V,ROW($V1124)-VALUE(LEFT(W$1,FIND("-",W$1,1)-1))+1):$V1124,"&lt;0")))),100-100/(1+ABS((SUMIF(INDEX($V:$V,ROW($V1124)-VALUE(LEFT(W$1,FIND("-",W$1,1)-1))+1):$V1124,"&gt;0",INDEX($V:$V,ROW($V1124)-VALUE(LEFT(W$1,FIND("-",W$1,1)-1))+1):$V1124)/VALUE(LEFT(W$1,FIND("-",W$1,1)-1)))/(SUMIF(INDEX($V:$V,ROW($V1124)-VALUE(LEFT(W$1,FIND("-",W$1,1)-1))+1):$V1124,"&lt;0",INDEX($V:$V,ROW($V1124)-VALUE(LEFT(W$1,FIND("-",W$1,1)-1))+1):$V1124)/VALUE(LEFT(W$1,FIND("-",W$1,1)-1)))))))</f>
        <v>44.444444444444436</v>
      </c>
      <c r="Y1124">
        <f>IF(ROW($E1124)&lt;=VALUE(LEFT(Y$1,FIND("-",Y$1,1)-1)),0,MAX(INDEX(C:C,ROW(C1124)-VALUE(LEFT(Y$1,FIND("-",Y$1,1)-1))+1):C1124))</f>
        <v>1.1399999999999999</v>
      </c>
      <c r="Z1124">
        <f>IF(ROW($E1124)&lt;=VALUE(LEFT(Z$1,FIND("-",Z$1,1)-1)),0,MIN(INDEX(D:D,ROW(D1124)-VALUE(LEFT(Z$1,FIND("-",Z$1,1)-1))+1):D1124))</f>
        <v>1.01</v>
      </c>
      <c r="AA1124">
        <f t="shared" si="162"/>
        <v>23.076923076923116</v>
      </c>
      <c r="AB1124">
        <f>IF(ROW($AA1124)&lt;=VALUE(LEFT(AA$1,FIND("-",AA$1,1)-1))+VALUE(LEFT(AB$1,FIND("-",AB$1,1)-1)-1),0,AVERAGE(INDEX($AA:$AA,ROW($AA1124)-VALUE(LEFT(AB$1,FIND("-",AB$1,1)-1))+1):$AA1124))</f>
        <v>38.461538461538531</v>
      </c>
      <c r="AC1124">
        <f>IF(ROW($AA1124)&lt;=VALUE(LEFT(AA$1,FIND("-",AA$1,1)-1))+VALUE(LEFT(AB$1,FIND("-",AB$1,1)-1)-1)+VALUE(LEFT(AC$1,FIND("-",AC$1,1)-1)-1),0,AVERAGE(INDEX($AB:$AB,ROW($AB1124)-VALUE(LEFT(AC$1,FIND("-",AC$1,1)-1))+1):$AB1124))</f>
        <v>47.863247863247949</v>
      </c>
      <c r="AE1124">
        <f t="shared" si="159"/>
        <v>39020944</v>
      </c>
      <c r="AG1124" t="str">
        <f t="shared" si="161"/>
        <v/>
      </c>
    </row>
    <row r="1125" spans="1:33" x14ac:dyDescent="0.25">
      <c r="A1125" s="6">
        <v>38110</v>
      </c>
      <c r="B1125">
        <v>1.04</v>
      </c>
      <c r="C1125">
        <v>1.04</v>
      </c>
      <c r="D1125">
        <v>1.04</v>
      </c>
      <c r="E1125">
        <v>1.04</v>
      </c>
      <c r="F1125">
        <v>0.59958199999999995</v>
      </c>
      <c r="G1125">
        <v>0</v>
      </c>
      <c r="I1125" t="str">
        <f t="shared" si="154"/>
        <v/>
      </c>
      <c r="J1125" t="str">
        <f t="shared" si="155"/>
        <v/>
      </c>
      <c r="K1125" t="str">
        <f t="shared" si="156"/>
        <v/>
      </c>
      <c r="M1125" s="11" t="str">
        <f t="shared" si="160"/>
        <v/>
      </c>
      <c r="O1125">
        <f>IF(ROW($E1125)&lt;=VALUE(LEFT(O$1,FIND("-",O$1,1)-1)),0,IF(ROW($E1125)=VALUE(LEFT(O$1,FIND("-",O$1,1)-1))+1,AVERAGE(INDEX($E:$E,ROW($E1125)-VALUE(LEFT(O$1,FIND("-",O$1,1)-1))):$E1125),($E1125*(2/(VALUE(LEFT(O$1,FIND("-",O$1,1)-1))+1)))+(O1124*(1-(2/(VALUE(LEFT(O$1,FIND("-",O$1,1)-1))+1))))))</f>
        <v>1.0892532999430307</v>
      </c>
      <c r="Q1125">
        <f>IF(ROW($E1125)&lt;=VALUE(LEFT(Q$1,FIND("-",Q$1,1)-1)),0,IF(ROW($E1125)=VALUE(LEFT(Q$1,FIND("-",Q$1,1)-1))+1,AVERAGE(INDEX($E:$E,ROW($E1125)-VALUE(LEFT(Q$1,FIND("-",Q$1,1)-1))):$E1125),($E1125*(2/(VALUE(LEFT(Q$1,FIND("-",Q$1,1)-1))+1)))+(Q1124*(1-(2/(VALUE(LEFT(Q$1,FIND("-",Q$1,1)-1))+1))))))</f>
        <v>1.0716104385807761</v>
      </c>
      <c r="R1125">
        <f>IF(ROW($E1125)&lt;=VALUE(LEFT(R$1,FIND("-",R$1,1)-1)),0,IF(ROW($E1125)=VALUE(LEFT(R$1,FIND("-",R$1,1)-1))+1,AVERAGE(INDEX($E:$E,ROW($E1125)-VALUE(LEFT(R$1,FIND("-",R$1,1)-1))):$E1125),($E1125*(2/(VALUE(LEFT(R$1,FIND("-",R$1,1)-1))+1)))+(R1124*(1-(2/(VALUE(LEFT(R$1,FIND("-",R$1,1)-1))+1))))))</f>
        <v>1.0999987202707111</v>
      </c>
      <c r="S1125">
        <f t="shared" si="157"/>
        <v>-2.8388281689935013E-2</v>
      </c>
      <c r="T1125">
        <f>IF(ROW($E1125)&lt;=MAX(VALUE(LEFT(Q$1,FIND("-",Q$1,1)-1)),VALUE(LEFT(R$1,FIND("-",R$1,1)-1)))+VALUE(LEFT(T$1,FIND("-",T$1,1)-1))-1,0,IF(ROW($E1125)=MAX(VALUE(LEFT(Q$1,FIND("-",Q$1,1)-1)),VALUE(LEFT(R$1,FIND("-",R$1,1)-1)))+VALUE(LEFT(T$1,FIND("-",T$1,1)-1)),AVERAGE(INDEX($S:$S,ROW(S1125)-VALUE(LEFT(T$1,FIND("-",T$1,1)-1))+1):S1125),($S1125*(2/(VALUE(LEFT(T$1,FIND("-",T$1,1)-1))+1)))+(T1124*(1-(2/(VALUE(LEFT(T$1,FIND("-",T$1,1)-1))+1))))))</f>
        <v>-2.9459199802969741E-2</v>
      </c>
      <c r="V1125">
        <f t="shared" si="158"/>
        <v>0</v>
      </c>
      <c r="W1125">
        <f>IF(ROW($E1125)&lt;=VALUE(LEFT(W$1,FIND("-",W$1,1)-1))+1,0,IF(ROW($E1124)=VALUE(LEFT(W$1,FIND("-",W$1,1)-1))+1,100-100/(1+ABS((SUMIF(INDEX($V:$V,ROW($V1125)-VALUE(LEFT(W$1,FIND("-",W$1,1)-1))+1):$V1125,"&gt;0",INDEX($V:$V,ROW($V1125)-VALUE(LEFT(W$1,FIND("-",W$1,1)-1))+1):$V1125)/COUNTIF(INDEX($V:$V,ROW($V1125)-VALUE(LEFT(W$1,FIND("-",W$1,1)-1))+1):$V1125,"&gt;0"))/(SUMIF(INDEX($V:$V,ROW($V1125)-VALUE(LEFT(W$1,FIND("-",W$1,1)-1))+1):$V1125,"&lt;0",INDEX($V:$V,ROW($V1125)-VALUE(LEFT(W$1,FIND("-",W$1,1)-1))+1):$V1125)/COUNTIF(INDEX($V:$V,ROW($V1125)-VALUE(LEFT(W$1,FIND("-",W$1,1)-1))+1):$V1125,"&lt;0")))),100-100/(1+ABS((SUMIF(INDEX($V:$V,ROW($V1125)-VALUE(LEFT(W$1,FIND("-",W$1,1)-1))+1):$V1125,"&gt;0",INDEX($V:$V,ROW($V1125)-VALUE(LEFT(W$1,FIND("-",W$1,1)-1))+1):$V1125)/VALUE(LEFT(W$1,FIND("-",W$1,1)-1)))/(SUMIF(INDEX($V:$V,ROW($V1125)-VALUE(LEFT(W$1,FIND("-",W$1,1)-1))+1):$V1125,"&lt;0",INDEX($V:$V,ROW($V1125)-VALUE(LEFT(W$1,FIND("-",W$1,1)-1))+1):$V1125)/VALUE(LEFT(W$1,FIND("-",W$1,1)-1)))))))</f>
        <v>33.333333333333357</v>
      </c>
      <c r="Y1125">
        <f>IF(ROW($E1125)&lt;=VALUE(LEFT(Y$1,FIND("-",Y$1,1)-1)),0,MAX(INDEX(C:C,ROW(C1125)-VALUE(LEFT(Y$1,FIND("-",Y$1,1)-1))+1):C1125))</f>
        <v>1.1399999999999999</v>
      </c>
      <c r="Z1125">
        <f>IF(ROW($E1125)&lt;=VALUE(LEFT(Z$1,FIND("-",Z$1,1)-1)),0,MIN(INDEX(D:D,ROW(D1125)-VALUE(LEFT(Z$1,FIND("-",Z$1,1)-1))+1):D1125))</f>
        <v>1.01</v>
      </c>
      <c r="AA1125">
        <f t="shared" si="162"/>
        <v>23.076923076923116</v>
      </c>
      <c r="AB1125">
        <f>IF(ROW($AA1125)&lt;=VALUE(LEFT(AA$1,FIND("-",AA$1,1)-1))+VALUE(LEFT(AB$1,FIND("-",AB$1,1)-1)-1),0,AVERAGE(INDEX($AA:$AA,ROW($AA1125)-VALUE(LEFT(AB$1,FIND("-",AB$1,1)-1))+1):$AA1125))</f>
        <v>30.76923076923082</v>
      </c>
      <c r="AC1125">
        <f>IF(ROW($AA1125)&lt;=VALUE(LEFT(AA$1,FIND("-",AA$1,1)-1))+VALUE(LEFT(AB$1,FIND("-",AB$1,1)-1)-1)+VALUE(LEFT(AC$1,FIND("-",AC$1,1)-1)-1),0,AVERAGE(INDEX($AB:$AB,ROW($AB1125)-VALUE(LEFT(AC$1,FIND("-",AC$1,1)-1))+1):$AB1125))</f>
        <v>38.461538461538524</v>
      </c>
      <c r="AE1125">
        <f t="shared" si="159"/>
        <v>39020944</v>
      </c>
      <c r="AG1125" t="str">
        <f t="shared" si="161"/>
        <v/>
      </c>
    </row>
    <row r="1126" spans="1:33" x14ac:dyDescent="0.25">
      <c r="A1126" s="6">
        <v>38111</v>
      </c>
      <c r="B1126">
        <v>1.04</v>
      </c>
      <c r="C1126">
        <v>1.04</v>
      </c>
      <c r="D1126">
        <v>1.04</v>
      </c>
      <c r="E1126">
        <v>1.04</v>
      </c>
      <c r="F1126">
        <v>0.59958199999999995</v>
      </c>
      <c r="G1126">
        <v>0</v>
      </c>
      <c r="I1126" t="str">
        <f t="shared" si="154"/>
        <v/>
      </c>
      <c r="J1126" t="str">
        <f t="shared" si="155"/>
        <v/>
      </c>
      <c r="K1126" t="str">
        <f t="shared" si="156"/>
        <v/>
      </c>
      <c r="M1126" s="11" t="str">
        <f t="shared" si="160"/>
        <v/>
      </c>
      <c r="O1126">
        <f>IF(ROW($E1126)&lt;=VALUE(LEFT(O$1,FIND("-",O$1,1)-1)),0,IF(ROW($E1126)=VALUE(LEFT(O$1,FIND("-",O$1,1)-1))+1,AVERAGE(INDEX($E:$E,ROW($E1126)-VALUE(LEFT(O$1,FIND("-",O$1,1)-1))):$E1126),($E1126*(2/(VALUE(LEFT(O$1,FIND("-",O$1,1)-1))+1)))+(O1125*(1-(2/(VALUE(LEFT(O$1,FIND("-",O$1,1)-1))+1))))))</f>
        <v>1.0887632173565329</v>
      </c>
      <c r="Q1126">
        <f>IF(ROW($E1126)&lt;=VALUE(LEFT(Q$1,FIND("-",Q$1,1)-1)),0,IF(ROW($E1126)=VALUE(LEFT(Q$1,FIND("-",Q$1,1)-1))+1,AVERAGE(INDEX($E:$E,ROW($E1126)-VALUE(LEFT(Q$1,FIND("-",Q$1,1)-1))):$E1126),($E1126*(2/(VALUE(LEFT(Q$1,FIND("-",Q$1,1)-1))+1)))+(Q1125*(1-(2/(VALUE(LEFT(Q$1,FIND("-",Q$1,1)-1))+1))))))</f>
        <v>1.0667472941837335</v>
      </c>
      <c r="R1126">
        <f>IF(ROW($E1126)&lt;=VALUE(LEFT(R$1,FIND("-",R$1,1)-1)),0,IF(ROW($E1126)=VALUE(LEFT(R$1,FIND("-",R$1,1)-1))+1,AVERAGE(INDEX($E:$E,ROW($E1126)-VALUE(LEFT(R$1,FIND("-",R$1,1)-1))):$E1126),($E1126*(2/(VALUE(LEFT(R$1,FIND("-",R$1,1)-1))+1)))+(R1125*(1-(2/(VALUE(LEFT(R$1,FIND("-",R$1,1)-1))+1))))))</f>
        <v>1.0955543706210289</v>
      </c>
      <c r="S1126">
        <f t="shared" si="157"/>
        <v>-2.8807076437295409E-2</v>
      </c>
      <c r="T1126">
        <f>IF(ROW($E1126)&lt;=MAX(VALUE(LEFT(Q$1,FIND("-",Q$1,1)-1)),VALUE(LEFT(R$1,FIND("-",R$1,1)-1)))+VALUE(LEFT(T$1,FIND("-",T$1,1)-1))-1,0,IF(ROW($E1126)=MAX(VALUE(LEFT(Q$1,FIND("-",Q$1,1)-1)),VALUE(LEFT(R$1,FIND("-",R$1,1)-1)))+VALUE(LEFT(T$1,FIND("-",T$1,1)-1)),AVERAGE(INDEX($S:$S,ROW(S1126)-VALUE(LEFT(T$1,FIND("-",T$1,1)-1))+1):S1126),($S1126*(2/(VALUE(LEFT(T$1,FIND("-",T$1,1)-1))+1)))+(T1125*(1-(2/(VALUE(LEFT(T$1,FIND("-",T$1,1)-1))+1))))))</f>
        <v>-2.9328775129834877E-2</v>
      </c>
      <c r="V1126">
        <f t="shared" si="158"/>
        <v>0</v>
      </c>
      <c r="W1126">
        <f>IF(ROW($E1126)&lt;=VALUE(LEFT(W$1,FIND("-",W$1,1)-1))+1,0,IF(ROW($E1125)=VALUE(LEFT(W$1,FIND("-",W$1,1)-1))+1,100-100/(1+ABS((SUMIF(INDEX($V:$V,ROW($V1126)-VALUE(LEFT(W$1,FIND("-",W$1,1)-1))+1):$V1126,"&gt;0",INDEX($V:$V,ROW($V1126)-VALUE(LEFT(W$1,FIND("-",W$1,1)-1))+1):$V1126)/COUNTIF(INDEX($V:$V,ROW($V1126)-VALUE(LEFT(W$1,FIND("-",W$1,1)-1))+1):$V1126,"&gt;0"))/(SUMIF(INDEX($V:$V,ROW($V1126)-VALUE(LEFT(W$1,FIND("-",W$1,1)-1))+1):$V1126,"&lt;0",INDEX($V:$V,ROW($V1126)-VALUE(LEFT(W$1,FIND("-",W$1,1)-1))+1):$V1126)/COUNTIF(INDEX($V:$V,ROW($V1126)-VALUE(LEFT(W$1,FIND("-",W$1,1)-1))+1):$V1126,"&lt;0")))),100-100/(1+ABS((SUMIF(INDEX($V:$V,ROW($V1126)-VALUE(LEFT(W$1,FIND("-",W$1,1)-1))+1):$V1126,"&gt;0",INDEX($V:$V,ROW($V1126)-VALUE(LEFT(W$1,FIND("-",W$1,1)-1))+1):$V1126)/VALUE(LEFT(W$1,FIND("-",W$1,1)-1)))/(SUMIF(INDEX($V:$V,ROW($V1126)-VALUE(LEFT(W$1,FIND("-",W$1,1)-1))+1):$V1126,"&lt;0",INDEX($V:$V,ROW($V1126)-VALUE(LEFT(W$1,FIND("-",W$1,1)-1))+1):$V1126)/VALUE(LEFT(W$1,FIND("-",W$1,1)-1)))))))</f>
        <v>40</v>
      </c>
      <c r="Y1126">
        <f>IF(ROW($E1126)&lt;=VALUE(LEFT(Y$1,FIND("-",Y$1,1)-1)),0,MAX(INDEX(C:C,ROW(C1126)-VALUE(LEFT(Y$1,FIND("-",Y$1,1)-1))+1):C1126))</f>
        <v>1.1399999999999999</v>
      </c>
      <c r="Z1126">
        <f>IF(ROW($E1126)&lt;=VALUE(LEFT(Z$1,FIND("-",Z$1,1)-1)),0,MIN(INDEX(D:D,ROW(D1126)-VALUE(LEFT(Z$1,FIND("-",Z$1,1)-1))+1):D1126))</f>
        <v>1.01</v>
      </c>
      <c r="AA1126">
        <f t="shared" si="162"/>
        <v>23.076923076923116</v>
      </c>
      <c r="AB1126">
        <f>IF(ROW($AA1126)&lt;=VALUE(LEFT(AA$1,FIND("-",AA$1,1)-1))+VALUE(LEFT(AB$1,FIND("-",AB$1,1)-1)-1),0,AVERAGE(INDEX($AA:$AA,ROW($AA1126)-VALUE(LEFT(AB$1,FIND("-",AB$1,1)-1))+1):$AA1126))</f>
        <v>23.076923076923112</v>
      </c>
      <c r="AC1126">
        <f>IF(ROW($AA1126)&lt;=VALUE(LEFT(AA$1,FIND("-",AA$1,1)-1))+VALUE(LEFT(AB$1,FIND("-",AB$1,1)-1)-1)+VALUE(LEFT(AC$1,FIND("-",AC$1,1)-1)-1),0,AVERAGE(INDEX($AB:$AB,ROW($AB1126)-VALUE(LEFT(AC$1,FIND("-",AC$1,1)-1))+1):$AB1126))</f>
        <v>30.76923076923082</v>
      </c>
      <c r="AE1126">
        <f t="shared" si="159"/>
        <v>39020944</v>
      </c>
      <c r="AG1126" t="str">
        <f t="shared" si="161"/>
        <v/>
      </c>
    </row>
    <row r="1127" spans="1:33" x14ac:dyDescent="0.25">
      <c r="A1127" s="6">
        <v>38112</v>
      </c>
      <c r="B1127">
        <v>1.04</v>
      </c>
      <c r="C1127">
        <v>1.06</v>
      </c>
      <c r="D1127">
        <v>1.04</v>
      </c>
      <c r="E1127">
        <v>1.04</v>
      </c>
      <c r="F1127">
        <v>0.59958199999999995</v>
      </c>
      <c r="G1127">
        <v>88000</v>
      </c>
      <c r="I1127" t="str">
        <f t="shared" si="154"/>
        <v/>
      </c>
      <c r="J1127" t="str">
        <f t="shared" si="155"/>
        <v/>
      </c>
      <c r="K1127" t="str">
        <f t="shared" si="156"/>
        <v/>
      </c>
      <c r="M1127" s="11" t="str">
        <f t="shared" si="160"/>
        <v/>
      </c>
      <c r="O1127">
        <f>IF(ROW($E1127)&lt;=VALUE(LEFT(O$1,FIND("-",O$1,1)-1)),0,IF(ROW($E1127)=VALUE(LEFT(O$1,FIND("-",O$1,1)-1))+1,AVERAGE(INDEX($E:$E,ROW($E1127)-VALUE(LEFT(O$1,FIND("-",O$1,1)-1))):$E1127),($E1127*(2/(VALUE(LEFT(O$1,FIND("-",O$1,1)-1))+1)))+(O1126*(1-(2/(VALUE(LEFT(O$1,FIND("-",O$1,1)-1))+1))))))</f>
        <v>1.0882780112136818</v>
      </c>
      <c r="Q1127">
        <f>IF(ROW($E1127)&lt;=VALUE(LEFT(Q$1,FIND("-",Q$1,1)-1)),0,IF(ROW($E1127)=VALUE(LEFT(Q$1,FIND("-",Q$1,1)-1))+1,AVERAGE(INDEX($E:$E,ROW($E1127)-VALUE(LEFT(Q$1,FIND("-",Q$1,1)-1))):$E1127),($E1127*(2/(VALUE(LEFT(Q$1,FIND("-",Q$1,1)-1))+1)))+(Q1126*(1-(2/(VALUE(LEFT(Q$1,FIND("-",Q$1,1)-1))+1))))))</f>
        <v>1.0626323258477746</v>
      </c>
      <c r="R1127">
        <f>IF(ROW($E1127)&lt;=VALUE(LEFT(R$1,FIND("-",R$1,1)-1)),0,IF(ROW($E1127)=VALUE(LEFT(R$1,FIND("-",R$1,1)-1))+1,AVERAGE(INDEX($E:$E,ROW($E1127)-VALUE(LEFT(R$1,FIND("-",R$1,1)-1))):$E1127),($E1127*(2/(VALUE(LEFT(R$1,FIND("-",R$1,1)-1))+1)))+(R1126*(1-(2/(VALUE(LEFT(R$1,FIND("-",R$1,1)-1))+1))))))</f>
        <v>1.0914392320565083</v>
      </c>
      <c r="S1127">
        <f t="shared" si="157"/>
        <v>-2.8806906208733718E-2</v>
      </c>
      <c r="T1127">
        <f>IF(ROW($E1127)&lt;=MAX(VALUE(LEFT(Q$1,FIND("-",Q$1,1)-1)),VALUE(LEFT(R$1,FIND("-",R$1,1)-1)))+VALUE(LEFT(T$1,FIND("-",T$1,1)-1))-1,0,IF(ROW($E1127)=MAX(VALUE(LEFT(Q$1,FIND("-",Q$1,1)-1)),VALUE(LEFT(R$1,FIND("-",R$1,1)-1)))+VALUE(LEFT(T$1,FIND("-",T$1,1)-1)),AVERAGE(INDEX($S:$S,ROW(S1127)-VALUE(LEFT(T$1,FIND("-",T$1,1)-1))+1):S1127),($S1127*(2/(VALUE(LEFT(T$1,FIND("-",T$1,1)-1))+1)))+(T1126*(1-(2/(VALUE(LEFT(T$1,FIND("-",T$1,1)-1))+1))))))</f>
        <v>-2.9224401345614645E-2</v>
      </c>
      <c r="V1127">
        <f t="shared" si="158"/>
        <v>0</v>
      </c>
      <c r="W1127">
        <f>IF(ROW($E1127)&lt;=VALUE(LEFT(W$1,FIND("-",W$1,1)-1))+1,0,IF(ROW($E1126)=VALUE(LEFT(W$1,FIND("-",W$1,1)-1))+1,100-100/(1+ABS((SUMIF(INDEX($V:$V,ROW($V1127)-VALUE(LEFT(W$1,FIND("-",W$1,1)-1))+1):$V1127,"&gt;0",INDEX($V:$V,ROW($V1127)-VALUE(LEFT(W$1,FIND("-",W$1,1)-1))+1):$V1127)/COUNTIF(INDEX($V:$V,ROW($V1127)-VALUE(LEFT(W$1,FIND("-",W$1,1)-1))+1):$V1127,"&gt;0"))/(SUMIF(INDEX($V:$V,ROW($V1127)-VALUE(LEFT(W$1,FIND("-",W$1,1)-1))+1):$V1127,"&lt;0",INDEX($V:$V,ROW($V1127)-VALUE(LEFT(W$1,FIND("-",W$1,1)-1))+1):$V1127)/COUNTIF(INDEX($V:$V,ROW($V1127)-VALUE(LEFT(W$1,FIND("-",W$1,1)-1))+1):$V1127,"&lt;0")))),100-100/(1+ABS((SUMIF(INDEX($V:$V,ROW($V1127)-VALUE(LEFT(W$1,FIND("-",W$1,1)-1))+1):$V1127,"&gt;0",INDEX($V:$V,ROW($V1127)-VALUE(LEFT(W$1,FIND("-",W$1,1)-1))+1):$V1127)/VALUE(LEFT(W$1,FIND("-",W$1,1)-1)))/(SUMIF(INDEX($V:$V,ROW($V1127)-VALUE(LEFT(W$1,FIND("-",W$1,1)-1))+1):$V1127,"&lt;0",INDEX($V:$V,ROW($V1127)-VALUE(LEFT(W$1,FIND("-",W$1,1)-1))+1):$V1127)/VALUE(LEFT(W$1,FIND("-",W$1,1)-1)))))))</f>
        <v>41.666666666666671</v>
      </c>
      <c r="Y1127">
        <f>IF(ROW($E1127)&lt;=VALUE(LEFT(Y$1,FIND("-",Y$1,1)-1)),0,MAX(INDEX(C:C,ROW(C1127)-VALUE(LEFT(Y$1,FIND("-",Y$1,1)-1))+1):C1127))</f>
        <v>1.1399999999999999</v>
      </c>
      <c r="Z1127">
        <f>IF(ROW($E1127)&lt;=VALUE(LEFT(Z$1,FIND("-",Z$1,1)-1)),0,MIN(INDEX(D:D,ROW(D1127)-VALUE(LEFT(Z$1,FIND("-",Z$1,1)-1))+1):D1127))</f>
        <v>1.01</v>
      </c>
      <c r="AA1127">
        <f t="shared" si="162"/>
        <v>23.076923076923116</v>
      </c>
      <c r="AB1127">
        <f>IF(ROW($AA1127)&lt;=VALUE(LEFT(AA$1,FIND("-",AA$1,1)-1))+VALUE(LEFT(AB$1,FIND("-",AB$1,1)-1)-1),0,AVERAGE(INDEX($AA:$AA,ROW($AA1127)-VALUE(LEFT(AB$1,FIND("-",AB$1,1)-1))+1):$AA1127))</f>
        <v>23.076923076923112</v>
      </c>
      <c r="AC1127">
        <f>IF(ROW($AA1127)&lt;=VALUE(LEFT(AA$1,FIND("-",AA$1,1)-1))+VALUE(LEFT(AB$1,FIND("-",AB$1,1)-1)-1)+VALUE(LEFT(AC$1,FIND("-",AC$1,1)-1)-1),0,AVERAGE(INDEX($AB:$AB,ROW($AB1127)-VALUE(LEFT(AC$1,FIND("-",AC$1,1)-1))+1):$AB1127))</f>
        <v>25.641025641025681</v>
      </c>
      <c r="AE1127">
        <f t="shared" si="159"/>
        <v>39020944</v>
      </c>
      <c r="AG1127" t="str">
        <f t="shared" si="161"/>
        <v/>
      </c>
    </row>
    <row r="1128" spans="1:33" x14ac:dyDescent="0.25">
      <c r="A1128" s="6">
        <v>38113</v>
      </c>
      <c r="B1128">
        <v>1.06</v>
      </c>
      <c r="C1128">
        <v>1.06</v>
      </c>
      <c r="D1128">
        <v>1.05</v>
      </c>
      <c r="E1128">
        <v>1.05</v>
      </c>
      <c r="F1128">
        <v>0.60534699999999997</v>
      </c>
      <c r="G1128">
        <v>18000</v>
      </c>
      <c r="I1128" t="str">
        <f t="shared" si="154"/>
        <v/>
      </c>
      <c r="J1128" t="str">
        <f t="shared" si="155"/>
        <v/>
      </c>
      <c r="K1128" t="str">
        <f t="shared" si="156"/>
        <v/>
      </c>
      <c r="M1128" s="11" t="str">
        <f t="shared" si="160"/>
        <v/>
      </c>
      <c r="O1128">
        <f>IF(ROW($E1128)&lt;=VALUE(LEFT(O$1,FIND("-",O$1,1)-1)),0,IF(ROW($E1128)=VALUE(LEFT(O$1,FIND("-",O$1,1)-1))+1,AVERAGE(INDEX($E:$E,ROW($E1128)-VALUE(LEFT(O$1,FIND("-",O$1,1)-1))):$E1128),($E1128*(2/(VALUE(LEFT(O$1,FIND("-",O$1,1)-1))+1)))+(O1127*(1-(2/(VALUE(LEFT(O$1,FIND("-",O$1,1)-1))+1))))))</f>
        <v>1.0878971354802125</v>
      </c>
      <c r="Q1128">
        <f>IF(ROW($E1128)&lt;=VALUE(LEFT(Q$1,FIND("-",Q$1,1)-1)),0,IF(ROW($E1128)=VALUE(LEFT(Q$1,FIND("-",Q$1,1)-1))+1,AVERAGE(INDEX($E:$E,ROW($E1128)-VALUE(LEFT(Q$1,FIND("-",Q$1,1)-1))):$E1128),($E1128*(2/(VALUE(LEFT(Q$1,FIND("-",Q$1,1)-1))+1)))+(Q1127*(1-(2/(VALUE(LEFT(Q$1,FIND("-",Q$1,1)-1))+1))))))</f>
        <v>1.0606888911019632</v>
      </c>
      <c r="R1128">
        <f>IF(ROW($E1128)&lt;=VALUE(LEFT(R$1,FIND("-",R$1,1)-1)),0,IF(ROW($E1128)=VALUE(LEFT(R$1,FIND("-",R$1,1)-1))+1,AVERAGE(INDEX($E:$E,ROW($E1128)-VALUE(LEFT(R$1,FIND("-",R$1,1)-1))):$E1128),($E1128*(2/(VALUE(LEFT(R$1,FIND("-",R$1,1)-1))+1)))+(R1127*(1-(2/(VALUE(LEFT(R$1,FIND("-",R$1,1)-1))+1))))))</f>
        <v>1.0883696593115817</v>
      </c>
      <c r="S1128">
        <f t="shared" si="157"/>
        <v>-2.7680768209618511E-2</v>
      </c>
      <c r="T1128">
        <f>IF(ROW($E1128)&lt;=MAX(VALUE(LEFT(Q$1,FIND("-",Q$1,1)-1)),VALUE(LEFT(R$1,FIND("-",R$1,1)-1)))+VALUE(LEFT(T$1,FIND("-",T$1,1)-1))-1,0,IF(ROW($E1128)=MAX(VALUE(LEFT(Q$1,FIND("-",Q$1,1)-1)),VALUE(LEFT(R$1,FIND("-",R$1,1)-1)))+VALUE(LEFT(T$1,FIND("-",T$1,1)-1)),AVERAGE(INDEX($S:$S,ROW(S1128)-VALUE(LEFT(T$1,FIND("-",T$1,1)-1))+1):S1128),($S1128*(2/(VALUE(LEFT(T$1,FIND("-",T$1,1)-1))+1)))+(T1127*(1-(2/(VALUE(LEFT(T$1,FIND("-",T$1,1)-1))+1))))))</f>
        <v>-2.891567471841542E-2</v>
      </c>
      <c r="V1128">
        <f t="shared" si="158"/>
        <v>1.0000000000000009E-2</v>
      </c>
      <c r="W1128">
        <f>IF(ROW($E1128)&lt;=VALUE(LEFT(W$1,FIND("-",W$1,1)-1))+1,0,IF(ROW($E1127)=VALUE(LEFT(W$1,FIND("-",W$1,1)-1))+1,100-100/(1+ABS((SUMIF(INDEX($V:$V,ROW($V1128)-VALUE(LEFT(W$1,FIND("-",W$1,1)-1))+1):$V1128,"&gt;0",INDEX($V:$V,ROW($V1128)-VALUE(LEFT(W$1,FIND("-",W$1,1)-1))+1):$V1128)/COUNTIF(INDEX($V:$V,ROW($V1128)-VALUE(LEFT(W$1,FIND("-",W$1,1)-1))+1):$V1128,"&gt;0"))/(SUMIF(INDEX($V:$V,ROW($V1128)-VALUE(LEFT(W$1,FIND("-",W$1,1)-1))+1):$V1128,"&lt;0",INDEX($V:$V,ROW($V1128)-VALUE(LEFT(W$1,FIND("-",W$1,1)-1))+1):$V1128)/COUNTIF(INDEX($V:$V,ROW($V1128)-VALUE(LEFT(W$1,FIND("-",W$1,1)-1))+1):$V1128,"&lt;0")))),100-100/(1+ABS((SUMIF(INDEX($V:$V,ROW($V1128)-VALUE(LEFT(W$1,FIND("-",W$1,1)-1))+1):$V1128,"&gt;0",INDEX($V:$V,ROW($V1128)-VALUE(LEFT(W$1,FIND("-",W$1,1)-1))+1):$V1128)/VALUE(LEFT(W$1,FIND("-",W$1,1)-1)))/(SUMIF(INDEX($V:$V,ROW($V1128)-VALUE(LEFT(W$1,FIND("-",W$1,1)-1))+1):$V1128,"&lt;0",INDEX($V:$V,ROW($V1128)-VALUE(LEFT(W$1,FIND("-",W$1,1)-1))+1):$V1128)/VALUE(LEFT(W$1,FIND("-",W$1,1)-1)))))))</f>
        <v>44</v>
      </c>
      <c r="Y1128">
        <f>IF(ROW($E1128)&lt;=VALUE(LEFT(Y$1,FIND("-",Y$1,1)-1)),0,MAX(INDEX(C:C,ROW(C1128)-VALUE(LEFT(Y$1,FIND("-",Y$1,1)-1))+1):C1128))</f>
        <v>1.1399999999999999</v>
      </c>
      <c r="Z1128">
        <f>IF(ROW($E1128)&lt;=VALUE(LEFT(Z$1,FIND("-",Z$1,1)-1)),0,MIN(INDEX(D:D,ROW(D1128)-VALUE(LEFT(Z$1,FIND("-",Z$1,1)-1))+1):D1128))</f>
        <v>1.01</v>
      </c>
      <c r="AA1128">
        <f t="shared" si="162"/>
        <v>30.76923076923082</v>
      </c>
      <c r="AB1128">
        <f>IF(ROW($AA1128)&lt;=VALUE(LEFT(AA$1,FIND("-",AA$1,1)-1))+VALUE(LEFT(AB$1,FIND("-",AB$1,1)-1)-1),0,AVERAGE(INDEX($AA:$AA,ROW($AA1128)-VALUE(LEFT(AB$1,FIND("-",AB$1,1)-1))+1):$AA1128))</f>
        <v>25.641025641025681</v>
      </c>
      <c r="AC1128">
        <f>IF(ROW($AA1128)&lt;=VALUE(LEFT(AA$1,FIND("-",AA$1,1)-1))+VALUE(LEFT(AB$1,FIND("-",AB$1,1)-1)-1)+VALUE(LEFT(AC$1,FIND("-",AC$1,1)-1)-1),0,AVERAGE(INDEX($AB:$AB,ROW($AB1128)-VALUE(LEFT(AC$1,FIND("-",AC$1,1)-1))+1):$AB1128))</f>
        <v>23.931623931623971</v>
      </c>
      <c r="AE1128">
        <f t="shared" si="159"/>
        <v>39038944</v>
      </c>
      <c r="AG1128" t="str">
        <f t="shared" si="161"/>
        <v/>
      </c>
    </row>
    <row r="1129" spans="1:33" x14ac:dyDescent="0.25">
      <c r="A1129" s="6">
        <v>38114</v>
      </c>
      <c r="B1129">
        <v>1.05</v>
      </c>
      <c r="C1129">
        <v>1.07</v>
      </c>
      <c r="D1129">
        <v>1.04</v>
      </c>
      <c r="E1129">
        <v>1.06</v>
      </c>
      <c r="F1129">
        <v>0.61111199999999999</v>
      </c>
      <c r="G1129">
        <v>131900</v>
      </c>
      <c r="I1129" t="str">
        <f t="shared" si="154"/>
        <v/>
      </c>
      <c r="J1129" t="str">
        <f t="shared" si="155"/>
        <v/>
      </c>
      <c r="K1129" t="str">
        <f t="shared" si="156"/>
        <v/>
      </c>
      <c r="M1129" s="11" t="str">
        <f t="shared" si="160"/>
        <v/>
      </c>
      <c r="O1129">
        <f>IF(ROW($E1129)&lt;=VALUE(LEFT(O$1,FIND("-",O$1,1)-1)),0,IF(ROW($E1129)=VALUE(LEFT(O$1,FIND("-",O$1,1)-1))+1,AVERAGE(INDEX($E:$E,ROW($E1129)-VALUE(LEFT(O$1,FIND("-",O$1,1)-1))):$E1129),($E1129*(2/(VALUE(LEFT(O$1,FIND("-",O$1,1)-1))+1)))+(O1128*(1-(2/(VALUE(LEFT(O$1,FIND("-",O$1,1)-1))+1))))))</f>
        <v>1.0876195520425984</v>
      </c>
      <c r="Q1129">
        <f>IF(ROW($E1129)&lt;=VALUE(LEFT(Q$1,FIND("-",Q$1,1)-1)),0,IF(ROW($E1129)=VALUE(LEFT(Q$1,FIND("-",Q$1,1)-1))+1,AVERAGE(INDEX($E:$E,ROW($E1129)-VALUE(LEFT(Q$1,FIND("-",Q$1,1)-1))):$E1129),($E1129*(2/(VALUE(LEFT(Q$1,FIND("-",Q$1,1)-1))+1)))+(Q1128*(1-(2/(VALUE(LEFT(Q$1,FIND("-",Q$1,1)-1))+1))))))</f>
        <v>1.0605829078555074</v>
      </c>
      <c r="R1129">
        <f>IF(ROW($E1129)&lt;=VALUE(LEFT(R$1,FIND("-",R$1,1)-1)),0,IF(ROW($E1129)=VALUE(LEFT(R$1,FIND("-",R$1,1)-1))+1,AVERAGE(INDEX($E:$E,ROW($E1129)-VALUE(LEFT(R$1,FIND("-",R$1,1)-1))):$E1129),($E1129*(2/(VALUE(LEFT(R$1,FIND("-",R$1,1)-1))+1)))+(R1128*(1-(2/(VALUE(LEFT(R$1,FIND("-",R$1,1)-1))+1))))))</f>
        <v>1.0862682030662794</v>
      </c>
      <c r="S1129">
        <f t="shared" si="157"/>
        <v>-2.5685295210772008E-2</v>
      </c>
      <c r="T1129">
        <f>IF(ROW($E1129)&lt;=MAX(VALUE(LEFT(Q$1,FIND("-",Q$1,1)-1)),VALUE(LEFT(R$1,FIND("-",R$1,1)-1)))+VALUE(LEFT(T$1,FIND("-",T$1,1)-1))-1,0,IF(ROW($E1129)=MAX(VALUE(LEFT(Q$1,FIND("-",Q$1,1)-1)),VALUE(LEFT(R$1,FIND("-",R$1,1)-1)))+VALUE(LEFT(T$1,FIND("-",T$1,1)-1)),AVERAGE(INDEX($S:$S,ROW(S1129)-VALUE(LEFT(T$1,FIND("-",T$1,1)-1))+1):S1129),($S1129*(2/(VALUE(LEFT(T$1,FIND("-",T$1,1)-1))+1)))+(T1128*(1-(2/(VALUE(LEFT(T$1,FIND("-",T$1,1)-1))+1))))))</f>
        <v>-2.8269598816886739E-2</v>
      </c>
      <c r="V1129">
        <f t="shared" si="158"/>
        <v>1.0000000000000009E-2</v>
      </c>
      <c r="W1129">
        <f>IF(ROW($E1129)&lt;=VALUE(LEFT(W$1,FIND("-",W$1,1)-1))+1,0,IF(ROW($E1128)=VALUE(LEFT(W$1,FIND("-",W$1,1)-1))+1,100-100/(1+ABS((SUMIF(INDEX($V:$V,ROW($V1129)-VALUE(LEFT(W$1,FIND("-",W$1,1)-1))+1):$V1129,"&gt;0",INDEX($V:$V,ROW($V1129)-VALUE(LEFT(W$1,FIND("-",W$1,1)-1))+1):$V1129)/COUNTIF(INDEX($V:$V,ROW($V1129)-VALUE(LEFT(W$1,FIND("-",W$1,1)-1))+1):$V1129,"&gt;0"))/(SUMIF(INDEX($V:$V,ROW($V1129)-VALUE(LEFT(W$1,FIND("-",W$1,1)-1))+1):$V1129,"&lt;0",INDEX($V:$V,ROW($V1129)-VALUE(LEFT(W$1,FIND("-",W$1,1)-1))+1):$V1129)/COUNTIF(INDEX($V:$V,ROW($V1129)-VALUE(LEFT(W$1,FIND("-",W$1,1)-1))+1):$V1129,"&lt;0")))),100-100/(1+ABS((SUMIF(INDEX($V:$V,ROW($V1129)-VALUE(LEFT(W$1,FIND("-",W$1,1)-1))+1):$V1129,"&gt;0",INDEX($V:$V,ROW($V1129)-VALUE(LEFT(W$1,FIND("-",W$1,1)-1))+1):$V1129)/VALUE(LEFT(W$1,FIND("-",W$1,1)-1)))/(SUMIF(INDEX($V:$V,ROW($V1129)-VALUE(LEFT(W$1,FIND("-",W$1,1)-1))+1):$V1129,"&lt;0",INDEX($V:$V,ROW($V1129)-VALUE(LEFT(W$1,FIND("-",W$1,1)-1))+1):$V1129)/VALUE(LEFT(W$1,FIND("-",W$1,1)-1)))))))</f>
        <v>60</v>
      </c>
      <c r="Y1129">
        <f>IF(ROW($E1129)&lt;=VALUE(LEFT(Y$1,FIND("-",Y$1,1)-1)),0,MAX(INDEX(C:C,ROW(C1129)-VALUE(LEFT(Y$1,FIND("-",Y$1,1)-1))+1):C1129))</f>
        <v>1.1399999999999999</v>
      </c>
      <c r="Z1129">
        <f>IF(ROW($E1129)&lt;=VALUE(LEFT(Z$1,FIND("-",Z$1,1)-1)),0,MIN(INDEX(D:D,ROW(D1129)-VALUE(LEFT(Z$1,FIND("-",Z$1,1)-1))+1):D1129))</f>
        <v>1.02</v>
      </c>
      <c r="AA1129">
        <f t="shared" si="162"/>
        <v>33.333333333333393</v>
      </c>
      <c r="AB1129">
        <f>IF(ROW($AA1129)&lt;=VALUE(LEFT(AA$1,FIND("-",AA$1,1)-1))+VALUE(LEFT(AB$1,FIND("-",AB$1,1)-1)-1),0,AVERAGE(INDEX($AA:$AA,ROW($AA1129)-VALUE(LEFT(AB$1,FIND("-",AB$1,1)-1))+1):$AA1129))</f>
        <v>29.059829059829109</v>
      </c>
      <c r="AC1129">
        <f>IF(ROW($AA1129)&lt;=VALUE(LEFT(AA$1,FIND("-",AA$1,1)-1))+VALUE(LEFT(AB$1,FIND("-",AB$1,1)-1)-1)+VALUE(LEFT(AC$1,FIND("-",AC$1,1)-1)-1),0,AVERAGE(INDEX($AB:$AB,ROW($AB1129)-VALUE(LEFT(AC$1,FIND("-",AC$1,1)-1))+1):$AB1129))</f>
        <v>25.925925925925966</v>
      </c>
      <c r="AE1129">
        <f t="shared" si="159"/>
        <v>39170844</v>
      </c>
      <c r="AG1129" t="str">
        <f t="shared" si="161"/>
        <v/>
      </c>
    </row>
    <row r="1130" spans="1:33" x14ac:dyDescent="0.25">
      <c r="A1130" s="6">
        <v>38117</v>
      </c>
      <c r="B1130">
        <v>1.05</v>
      </c>
      <c r="C1130">
        <v>1.05</v>
      </c>
      <c r="D1130">
        <v>1.02</v>
      </c>
      <c r="E1130">
        <v>1.04</v>
      </c>
      <c r="F1130">
        <v>0.59958199999999995</v>
      </c>
      <c r="G1130">
        <v>225300</v>
      </c>
      <c r="I1130" t="str">
        <f t="shared" si="154"/>
        <v/>
      </c>
      <c r="J1130" t="str">
        <f t="shared" si="155"/>
        <v/>
      </c>
      <c r="K1130" t="str">
        <f t="shared" si="156"/>
        <v/>
      </c>
      <c r="M1130" s="11" t="str">
        <f t="shared" si="160"/>
        <v/>
      </c>
      <c r="O1130">
        <f>IF(ROW($E1130)&lt;=VALUE(LEFT(O$1,FIND("-",O$1,1)-1)),0,IF(ROW($E1130)=VALUE(LEFT(O$1,FIND("-",O$1,1)-1))+1,AVERAGE(INDEX($E:$E,ROW($E1130)-VALUE(LEFT(O$1,FIND("-",O$1,1)-1))):$E1130),($E1130*(2/(VALUE(LEFT(O$1,FIND("-",O$1,1)-1))+1)))+(O1129*(1-(2/(VALUE(LEFT(O$1,FIND("-",O$1,1)-1))+1))))))</f>
        <v>1.0871457256541148</v>
      </c>
      <c r="Q1130">
        <f>IF(ROW($E1130)&lt;=VALUE(LEFT(Q$1,FIND("-",Q$1,1)-1)),0,IF(ROW($E1130)=VALUE(LEFT(Q$1,FIND("-",Q$1,1)-1))+1,AVERAGE(INDEX($E:$E,ROW($E1130)-VALUE(LEFT(Q$1,FIND("-",Q$1,1)-1))):$E1130),($E1130*(2/(VALUE(LEFT(Q$1,FIND("-",Q$1,1)-1))+1)))+(Q1129*(1-(2/(VALUE(LEFT(Q$1,FIND("-",Q$1,1)-1))+1))))))</f>
        <v>1.0574163066469677</v>
      </c>
      <c r="R1130">
        <f>IF(ROW($E1130)&lt;=VALUE(LEFT(R$1,FIND("-",R$1,1)-1)),0,IF(ROW($E1130)=VALUE(LEFT(R$1,FIND("-",R$1,1)-1))+1,AVERAGE(INDEX($E:$E,ROW($E1130)-VALUE(LEFT(R$1,FIND("-",R$1,1)-1))):$E1130),($E1130*(2/(VALUE(LEFT(R$1,FIND("-",R$1,1)-1))+1)))+(R1129*(1-(2/(VALUE(LEFT(R$1,FIND("-",R$1,1)-1))+1))))))</f>
        <v>1.0828409287650735</v>
      </c>
      <c r="S1130">
        <f t="shared" si="157"/>
        <v>-2.5424622118105811E-2</v>
      </c>
      <c r="T1130">
        <f>IF(ROW($E1130)&lt;=MAX(VALUE(LEFT(Q$1,FIND("-",Q$1,1)-1)),VALUE(LEFT(R$1,FIND("-",R$1,1)-1)))+VALUE(LEFT(T$1,FIND("-",T$1,1)-1))-1,0,IF(ROW($E1130)=MAX(VALUE(LEFT(Q$1,FIND("-",Q$1,1)-1)),VALUE(LEFT(R$1,FIND("-",R$1,1)-1)))+VALUE(LEFT(T$1,FIND("-",T$1,1)-1)),AVERAGE(INDEX($S:$S,ROW(S1130)-VALUE(LEFT(T$1,FIND("-",T$1,1)-1))+1):S1130),($S1130*(2/(VALUE(LEFT(T$1,FIND("-",T$1,1)-1))+1)))+(T1129*(1-(2/(VALUE(LEFT(T$1,FIND("-",T$1,1)-1))+1))))))</f>
        <v>-2.7700603477130555E-2</v>
      </c>
      <c r="V1130">
        <f t="shared" si="158"/>
        <v>-2.0000000000000018E-2</v>
      </c>
      <c r="W1130">
        <f>IF(ROW($E1130)&lt;=VALUE(LEFT(W$1,FIND("-",W$1,1)-1))+1,0,IF(ROW($E1129)=VALUE(LEFT(W$1,FIND("-",W$1,1)-1))+1,100-100/(1+ABS((SUMIF(INDEX($V:$V,ROW($V1130)-VALUE(LEFT(W$1,FIND("-",W$1,1)-1))+1):$V1130,"&gt;0",INDEX($V:$V,ROW($V1130)-VALUE(LEFT(W$1,FIND("-",W$1,1)-1))+1):$V1130)/COUNTIF(INDEX($V:$V,ROW($V1130)-VALUE(LEFT(W$1,FIND("-",W$1,1)-1))+1):$V1130,"&gt;0"))/(SUMIF(INDEX($V:$V,ROW($V1130)-VALUE(LEFT(W$1,FIND("-",W$1,1)-1))+1):$V1130,"&lt;0",INDEX($V:$V,ROW($V1130)-VALUE(LEFT(W$1,FIND("-",W$1,1)-1))+1):$V1130)/COUNTIF(INDEX($V:$V,ROW($V1130)-VALUE(LEFT(W$1,FIND("-",W$1,1)-1))+1):$V1130,"&lt;0")))),100-100/(1+ABS((SUMIF(INDEX($V:$V,ROW($V1130)-VALUE(LEFT(W$1,FIND("-",W$1,1)-1))+1):$V1130,"&gt;0",INDEX($V:$V,ROW($V1130)-VALUE(LEFT(W$1,FIND("-",W$1,1)-1))+1):$V1130)/VALUE(LEFT(W$1,FIND("-",W$1,1)-1)))/(SUMIF(INDEX($V:$V,ROW($V1130)-VALUE(LEFT(W$1,FIND("-",W$1,1)-1))+1):$V1130,"&lt;0",INDEX($V:$V,ROW($V1130)-VALUE(LEFT(W$1,FIND("-",W$1,1)-1))+1):$V1130)/VALUE(LEFT(W$1,FIND("-",W$1,1)-1)))))))</f>
        <v>50</v>
      </c>
      <c r="Y1130">
        <f>IF(ROW($E1130)&lt;=VALUE(LEFT(Y$1,FIND("-",Y$1,1)-1)),0,MAX(INDEX(C:C,ROW(C1130)-VALUE(LEFT(Y$1,FIND("-",Y$1,1)-1))+1):C1130))</f>
        <v>1.1399999999999999</v>
      </c>
      <c r="Z1130">
        <f>IF(ROW($E1130)&lt;=VALUE(LEFT(Z$1,FIND("-",Z$1,1)-1)),0,MIN(INDEX(D:D,ROW(D1130)-VALUE(LEFT(Z$1,FIND("-",Z$1,1)-1))+1):D1130))</f>
        <v>1.02</v>
      </c>
      <c r="AA1130">
        <f t="shared" si="162"/>
        <v>16.666666666666696</v>
      </c>
      <c r="AB1130">
        <f>IF(ROW($AA1130)&lt;=VALUE(LEFT(AA$1,FIND("-",AA$1,1)-1))+VALUE(LEFT(AB$1,FIND("-",AB$1,1)-1)-1),0,AVERAGE(INDEX($AA:$AA,ROW($AA1130)-VALUE(LEFT(AB$1,FIND("-",AB$1,1)-1))+1):$AA1130))</f>
        <v>26.923076923076973</v>
      </c>
      <c r="AC1130">
        <f>IF(ROW($AA1130)&lt;=VALUE(LEFT(AA$1,FIND("-",AA$1,1)-1))+VALUE(LEFT(AB$1,FIND("-",AB$1,1)-1)-1)+VALUE(LEFT(AC$1,FIND("-",AC$1,1)-1)-1),0,AVERAGE(INDEX($AB:$AB,ROW($AB1130)-VALUE(LEFT(AC$1,FIND("-",AC$1,1)-1))+1):$AB1130))</f>
        <v>27.207977207977255</v>
      </c>
      <c r="AE1130">
        <f t="shared" si="159"/>
        <v>38945544</v>
      </c>
      <c r="AG1130" t="str">
        <f t="shared" si="161"/>
        <v/>
      </c>
    </row>
    <row r="1131" spans="1:33" x14ac:dyDescent="0.25">
      <c r="A1131" s="6">
        <v>38118</v>
      </c>
      <c r="B1131">
        <v>1.03</v>
      </c>
      <c r="C1131">
        <v>1.03</v>
      </c>
      <c r="D1131">
        <v>0.99</v>
      </c>
      <c r="E1131">
        <v>1.01</v>
      </c>
      <c r="F1131">
        <v>0.58228599999999997</v>
      </c>
      <c r="G1131">
        <v>142300</v>
      </c>
      <c r="I1131" t="str">
        <f t="shared" si="154"/>
        <v/>
      </c>
      <c r="J1131" t="str">
        <f t="shared" si="155"/>
        <v/>
      </c>
      <c r="K1131" t="str">
        <f t="shared" si="156"/>
        <v/>
      </c>
      <c r="M1131" s="11" t="str">
        <f t="shared" si="160"/>
        <v/>
      </c>
      <c r="O1131">
        <f>IF(ROW($E1131)&lt;=VALUE(LEFT(O$1,FIND("-",O$1,1)-1)),0,IF(ROW($E1131)=VALUE(LEFT(O$1,FIND("-",O$1,1)-1))+1,AVERAGE(INDEX($E:$E,ROW($E1131)-VALUE(LEFT(O$1,FIND("-",O$1,1)-1))):$E1131),($E1131*(2/(VALUE(LEFT(O$1,FIND("-",O$1,1)-1))+1)))+(O1130*(1-(2/(VALUE(LEFT(O$1,FIND("-",O$1,1)-1))+1))))))</f>
        <v>1.0863781064933775</v>
      </c>
      <c r="Q1131">
        <f>IF(ROW($E1131)&lt;=VALUE(LEFT(Q$1,FIND("-",Q$1,1)-1)),0,IF(ROW($E1131)=VALUE(LEFT(Q$1,FIND("-",Q$1,1)-1))+1,AVERAGE(INDEX($E:$E,ROW($E1131)-VALUE(LEFT(Q$1,FIND("-",Q$1,1)-1))):$E1131),($E1131*(2/(VALUE(LEFT(Q$1,FIND("-",Q$1,1)-1))+1)))+(Q1130*(1-(2/(VALUE(LEFT(Q$1,FIND("-",Q$1,1)-1))+1))))))</f>
        <v>1.050121490239742</v>
      </c>
      <c r="R1131">
        <f>IF(ROW($E1131)&lt;=VALUE(LEFT(R$1,FIND("-",R$1,1)-1)),0,IF(ROW($E1131)=VALUE(LEFT(R$1,FIND("-",R$1,1)-1))+1,AVERAGE(INDEX($E:$E,ROW($E1131)-VALUE(LEFT(R$1,FIND("-",R$1,1)-1))):$E1131),($E1131*(2/(VALUE(LEFT(R$1,FIND("-",R$1,1)-1))+1)))+(R1130*(1-(2/(VALUE(LEFT(R$1,FIND("-",R$1,1)-1))+1))))))</f>
        <v>1.0774453044121053</v>
      </c>
      <c r="S1131">
        <f t="shared" si="157"/>
        <v>-2.7323814172363292E-2</v>
      </c>
      <c r="T1131">
        <f>IF(ROW($E1131)&lt;=MAX(VALUE(LEFT(Q$1,FIND("-",Q$1,1)-1)),VALUE(LEFT(R$1,FIND("-",R$1,1)-1)))+VALUE(LEFT(T$1,FIND("-",T$1,1)-1))-1,0,IF(ROW($E1131)=MAX(VALUE(LEFT(Q$1,FIND("-",Q$1,1)-1)),VALUE(LEFT(R$1,FIND("-",R$1,1)-1)))+VALUE(LEFT(T$1,FIND("-",T$1,1)-1)),AVERAGE(INDEX($S:$S,ROW(S1131)-VALUE(LEFT(T$1,FIND("-",T$1,1)-1))+1):S1131),($S1131*(2/(VALUE(LEFT(T$1,FIND("-",T$1,1)-1))+1)))+(T1130*(1-(2/(VALUE(LEFT(T$1,FIND("-",T$1,1)-1))+1))))))</f>
        <v>-2.7625245616177106E-2</v>
      </c>
      <c r="V1131">
        <f t="shared" si="158"/>
        <v>-3.0000000000000027E-2</v>
      </c>
      <c r="W1131">
        <f>IF(ROW($E1131)&lt;=VALUE(LEFT(W$1,FIND("-",W$1,1)-1))+1,0,IF(ROW($E1130)=VALUE(LEFT(W$1,FIND("-",W$1,1)-1))+1,100-100/(1+ABS((SUMIF(INDEX($V:$V,ROW($V1131)-VALUE(LEFT(W$1,FIND("-",W$1,1)-1))+1):$V1131,"&gt;0",INDEX($V:$V,ROW($V1131)-VALUE(LEFT(W$1,FIND("-",W$1,1)-1))+1):$V1131)/COUNTIF(INDEX($V:$V,ROW($V1131)-VALUE(LEFT(W$1,FIND("-",W$1,1)-1))+1):$V1131,"&gt;0"))/(SUMIF(INDEX($V:$V,ROW($V1131)-VALUE(LEFT(W$1,FIND("-",W$1,1)-1))+1):$V1131,"&lt;0",INDEX($V:$V,ROW($V1131)-VALUE(LEFT(W$1,FIND("-",W$1,1)-1))+1):$V1131)/COUNTIF(INDEX($V:$V,ROW($V1131)-VALUE(LEFT(W$1,FIND("-",W$1,1)-1))+1):$V1131,"&lt;0")))),100-100/(1+ABS((SUMIF(INDEX($V:$V,ROW($V1131)-VALUE(LEFT(W$1,FIND("-",W$1,1)-1))+1):$V1131,"&gt;0",INDEX($V:$V,ROW($V1131)-VALUE(LEFT(W$1,FIND("-",W$1,1)-1))+1):$V1131)/VALUE(LEFT(W$1,FIND("-",W$1,1)-1)))/(SUMIF(INDEX($V:$V,ROW($V1131)-VALUE(LEFT(W$1,FIND("-",W$1,1)-1))+1):$V1131,"&lt;0",INDEX($V:$V,ROW($V1131)-VALUE(LEFT(W$1,FIND("-",W$1,1)-1))+1):$V1131)/VALUE(LEFT(W$1,FIND("-",W$1,1)-1)))))))</f>
        <v>38.095238095238095</v>
      </c>
      <c r="Y1131">
        <f>IF(ROW($E1131)&lt;=VALUE(LEFT(Y$1,FIND("-",Y$1,1)-1)),0,MAX(INDEX(C:C,ROW(C1131)-VALUE(LEFT(Y$1,FIND("-",Y$1,1)-1))+1):C1131))</f>
        <v>1.1399999999999999</v>
      </c>
      <c r="Z1131">
        <f>IF(ROW($E1131)&lt;=VALUE(LEFT(Z$1,FIND("-",Z$1,1)-1)),0,MIN(INDEX(D:D,ROW(D1131)-VALUE(LEFT(Z$1,FIND("-",Z$1,1)-1))+1):D1131))</f>
        <v>0.99</v>
      </c>
      <c r="AA1131">
        <f t="shared" si="162"/>
        <v>13.333333333333353</v>
      </c>
      <c r="AB1131">
        <f>IF(ROW($AA1131)&lt;=VALUE(LEFT(AA$1,FIND("-",AA$1,1)-1))+VALUE(LEFT(AB$1,FIND("-",AB$1,1)-1)-1),0,AVERAGE(INDEX($AA:$AA,ROW($AA1131)-VALUE(LEFT(AB$1,FIND("-",AB$1,1)-1))+1):$AA1131))</f>
        <v>21.111111111111146</v>
      </c>
      <c r="AC1131">
        <f>IF(ROW($AA1131)&lt;=VALUE(LEFT(AA$1,FIND("-",AA$1,1)-1))+VALUE(LEFT(AB$1,FIND("-",AB$1,1)-1)-1)+VALUE(LEFT(AC$1,FIND("-",AC$1,1)-1)-1),0,AVERAGE(INDEX($AB:$AB,ROW($AB1131)-VALUE(LEFT(AC$1,FIND("-",AC$1,1)-1))+1):$AB1131))</f>
        <v>25.698005698005744</v>
      </c>
      <c r="AE1131">
        <f t="shared" si="159"/>
        <v>38803244</v>
      </c>
      <c r="AG1131" t="str">
        <f t="shared" si="161"/>
        <v/>
      </c>
    </row>
    <row r="1132" spans="1:33" x14ac:dyDescent="0.25">
      <c r="A1132" s="6">
        <v>38119</v>
      </c>
      <c r="B1132">
        <v>1.03</v>
      </c>
      <c r="C1132">
        <v>1.04</v>
      </c>
      <c r="D1132">
        <v>1.01</v>
      </c>
      <c r="E1132">
        <v>1.03</v>
      </c>
      <c r="F1132">
        <v>0.59381600000000001</v>
      </c>
      <c r="G1132">
        <v>69000</v>
      </c>
      <c r="I1132" t="str">
        <f t="shared" si="154"/>
        <v/>
      </c>
      <c r="J1132" t="str">
        <f t="shared" si="155"/>
        <v/>
      </c>
      <c r="K1132" t="str">
        <f t="shared" si="156"/>
        <v/>
      </c>
      <c r="M1132" s="11" t="str">
        <f t="shared" si="160"/>
        <v/>
      </c>
      <c r="O1132">
        <f>IF(ROW($E1132)&lt;=VALUE(LEFT(O$1,FIND("-",O$1,1)-1)),0,IF(ROW($E1132)=VALUE(LEFT(O$1,FIND("-",O$1,1)-1))+1,AVERAGE(INDEX($E:$E,ROW($E1132)-VALUE(LEFT(O$1,FIND("-",O$1,1)-1))):$E1132),($E1132*(2/(VALUE(LEFT(O$1,FIND("-",O$1,1)-1))+1)))+(O1131*(1-(2/(VALUE(LEFT(O$1,FIND("-",O$1,1)-1))+1))))))</f>
        <v>1.085817130309364</v>
      </c>
      <c r="Q1132">
        <f>IF(ROW($E1132)&lt;=VALUE(LEFT(Q$1,FIND("-",Q$1,1)-1)),0,IF(ROW($E1132)=VALUE(LEFT(Q$1,FIND("-",Q$1,1)-1))+1,AVERAGE(INDEX($E:$E,ROW($E1132)-VALUE(LEFT(Q$1,FIND("-",Q$1,1)-1))):$E1132),($E1132*(2/(VALUE(LEFT(Q$1,FIND("-",Q$1,1)-1))+1)))+(Q1131*(1-(2/(VALUE(LEFT(Q$1,FIND("-",Q$1,1)-1))+1))))))</f>
        <v>1.0470258763567049</v>
      </c>
      <c r="R1132">
        <f>IF(ROW($E1132)&lt;=VALUE(LEFT(R$1,FIND("-",R$1,1)-1)),0,IF(ROW($E1132)=VALUE(LEFT(R$1,FIND("-",R$1,1)-1))+1,AVERAGE(INDEX($E:$E,ROW($E1132)-VALUE(LEFT(R$1,FIND("-",R$1,1)-1))):$E1132),($E1132*(2/(VALUE(LEFT(R$1,FIND("-",R$1,1)-1))+1)))+(R1131*(1-(2/(VALUE(LEFT(R$1,FIND("-",R$1,1)-1))+1))))))</f>
        <v>1.0739308374186161</v>
      </c>
      <c r="S1132">
        <f t="shared" si="157"/>
        <v>-2.6904961061911203E-2</v>
      </c>
      <c r="T1132">
        <f>IF(ROW($E1132)&lt;=MAX(VALUE(LEFT(Q$1,FIND("-",Q$1,1)-1)),VALUE(LEFT(R$1,FIND("-",R$1,1)-1)))+VALUE(LEFT(T$1,FIND("-",T$1,1)-1))-1,0,IF(ROW($E1132)=MAX(VALUE(LEFT(Q$1,FIND("-",Q$1,1)-1)),VALUE(LEFT(R$1,FIND("-",R$1,1)-1)))+VALUE(LEFT(T$1,FIND("-",T$1,1)-1)),AVERAGE(INDEX($S:$S,ROW(S1132)-VALUE(LEFT(T$1,FIND("-",T$1,1)-1))+1):S1132),($S1132*(2/(VALUE(LEFT(T$1,FIND("-",T$1,1)-1))+1)))+(T1131*(1-(2/(VALUE(LEFT(T$1,FIND("-",T$1,1)-1))+1))))))</f>
        <v>-2.7481188705323928E-2</v>
      </c>
      <c r="V1132">
        <f t="shared" si="158"/>
        <v>2.0000000000000018E-2</v>
      </c>
      <c r="W1132">
        <f>IF(ROW($E1132)&lt;=VALUE(LEFT(W$1,FIND("-",W$1,1)-1))+1,0,IF(ROW($E1131)=VALUE(LEFT(W$1,FIND("-",W$1,1)-1))+1,100-100/(1+ABS((SUMIF(INDEX($V:$V,ROW($V1132)-VALUE(LEFT(W$1,FIND("-",W$1,1)-1))+1):$V1132,"&gt;0",INDEX($V:$V,ROW($V1132)-VALUE(LEFT(W$1,FIND("-",W$1,1)-1))+1):$V1132)/COUNTIF(INDEX($V:$V,ROW($V1132)-VALUE(LEFT(W$1,FIND("-",W$1,1)-1))+1):$V1132,"&gt;0"))/(SUMIF(INDEX($V:$V,ROW($V1132)-VALUE(LEFT(W$1,FIND("-",W$1,1)-1))+1):$V1132,"&lt;0",INDEX($V:$V,ROW($V1132)-VALUE(LEFT(W$1,FIND("-",W$1,1)-1))+1):$V1132)/COUNTIF(INDEX($V:$V,ROW($V1132)-VALUE(LEFT(W$1,FIND("-",W$1,1)-1))+1):$V1132,"&lt;0")))),100-100/(1+ABS((SUMIF(INDEX($V:$V,ROW($V1132)-VALUE(LEFT(W$1,FIND("-",W$1,1)-1))+1):$V1132,"&gt;0",INDEX($V:$V,ROW($V1132)-VALUE(LEFT(W$1,FIND("-",W$1,1)-1))+1):$V1132)/VALUE(LEFT(W$1,FIND("-",W$1,1)-1)))/(SUMIF(INDEX($V:$V,ROW($V1132)-VALUE(LEFT(W$1,FIND("-",W$1,1)-1))+1):$V1132,"&lt;0",INDEX($V:$V,ROW($V1132)-VALUE(LEFT(W$1,FIND("-",W$1,1)-1))+1):$V1132)/VALUE(LEFT(W$1,FIND("-",W$1,1)-1)))))))</f>
        <v>38.095238095238095</v>
      </c>
      <c r="Y1132">
        <f>IF(ROW($E1132)&lt;=VALUE(LEFT(Y$1,FIND("-",Y$1,1)-1)),0,MAX(INDEX(C:C,ROW(C1132)-VALUE(LEFT(Y$1,FIND("-",Y$1,1)-1))+1):C1132))</f>
        <v>1.1399999999999999</v>
      </c>
      <c r="Z1132">
        <f>IF(ROW($E1132)&lt;=VALUE(LEFT(Z$1,FIND("-",Z$1,1)-1)),0,MIN(INDEX(D:D,ROW(D1132)-VALUE(LEFT(Z$1,FIND("-",Z$1,1)-1))+1):D1132))</f>
        <v>0.99</v>
      </c>
      <c r="AA1132">
        <f t="shared" si="162"/>
        <v>26.666666666666707</v>
      </c>
      <c r="AB1132">
        <f>IF(ROW($AA1132)&lt;=VALUE(LEFT(AA$1,FIND("-",AA$1,1)-1))+VALUE(LEFT(AB$1,FIND("-",AB$1,1)-1)-1),0,AVERAGE(INDEX($AA:$AA,ROW($AA1132)-VALUE(LEFT(AB$1,FIND("-",AB$1,1)-1))+1):$AA1132))</f>
        <v>18.888888888888918</v>
      </c>
      <c r="AC1132">
        <f>IF(ROW($AA1132)&lt;=VALUE(LEFT(AA$1,FIND("-",AA$1,1)-1))+VALUE(LEFT(AB$1,FIND("-",AB$1,1)-1)-1)+VALUE(LEFT(AC$1,FIND("-",AC$1,1)-1)-1),0,AVERAGE(INDEX($AB:$AB,ROW($AB1132)-VALUE(LEFT(AC$1,FIND("-",AC$1,1)-1))+1):$AB1132))</f>
        <v>22.307692307692346</v>
      </c>
      <c r="AE1132">
        <f t="shared" si="159"/>
        <v>38872244</v>
      </c>
      <c r="AG1132" t="str">
        <f t="shared" si="161"/>
        <v/>
      </c>
    </row>
    <row r="1133" spans="1:33" x14ac:dyDescent="0.25">
      <c r="A1133" s="6">
        <v>38120</v>
      </c>
      <c r="B1133">
        <v>1.02</v>
      </c>
      <c r="C1133">
        <v>1.02</v>
      </c>
      <c r="D1133">
        <v>1</v>
      </c>
      <c r="E1133">
        <v>1</v>
      </c>
      <c r="F1133">
        <v>0.57652099999999995</v>
      </c>
      <c r="G1133">
        <v>121300</v>
      </c>
      <c r="I1133" t="str">
        <f t="shared" si="154"/>
        <v>Bearish</v>
      </c>
      <c r="J1133" t="str">
        <f t="shared" si="155"/>
        <v>Oversold</v>
      </c>
      <c r="K1133" t="str">
        <f t="shared" si="156"/>
        <v>Oversold Above %D</v>
      </c>
      <c r="M1133" s="11" t="str">
        <f t="shared" si="160"/>
        <v/>
      </c>
      <c r="O1133">
        <f>IF(ROW($E1133)&lt;=VALUE(LEFT(O$1,FIND("-",O$1,1)-1)),0,IF(ROW($E1133)=VALUE(LEFT(O$1,FIND("-",O$1,1)-1))+1,AVERAGE(INDEX($E:$E,ROW($E1133)-VALUE(LEFT(O$1,FIND("-",O$1,1)-1))):$E1133),($E1133*(2/(VALUE(LEFT(O$1,FIND("-",O$1,1)-1))+1)))+(O1132*(1-(2/(VALUE(LEFT(O$1,FIND("-",O$1,1)-1))+1))))))</f>
        <v>1.0849632285152411</v>
      </c>
      <c r="Q1133">
        <f>IF(ROW($E1133)&lt;=VALUE(LEFT(Q$1,FIND("-",Q$1,1)-1)),0,IF(ROW($E1133)=VALUE(LEFT(Q$1,FIND("-",Q$1,1)-1))+1,AVERAGE(INDEX($E:$E,ROW($E1133)-VALUE(LEFT(Q$1,FIND("-",Q$1,1)-1))):$E1133),($E1133*(2/(VALUE(LEFT(Q$1,FIND("-",Q$1,1)-1))+1)))+(Q1132*(1-(2/(VALUE(LEFT(Q$1,FIND("-",Q$1,1)-1))+1))))))</f>
        <v>1.0397911261479811</v>
      </c>
      <c r="R1133">
        <f>IF(ROW($E1133)&lt;=VALUE(LEFT(R$1,FIND("-",R$1,1)-1)),0,IF(ROW($E1133)=VALUE(LEFT(R$1,FIND("-",R$1,1)-1))+1,AVERAGE(INDEX($E:$E,ROW($E1133)-VALUE(LEFT(R$1,FIND("-",R$1,1)-1))):$E1133),($E1133*(2/(VALUE(LEFT(R$1,FIND("-",R$1,1)-1))+1)))+(R1132*(1-(2/(VALUE(LEFT(R$1,FIND("-",R$1,1)-1))+1))))))</f>
        <v>1.0684544790913111</v>
      </c>
      <c r="S1133">
        <f t="shared" si="157"/>
        <v>-2.866335294333E-2</v>
      </c>
      <c r="T1133">
        <f>IF(ROW($E1133)&lt;=MAX(VALUE(LEFT(Q$1,FIND("-",Q$1,1)-1)),VALUE(LEFT(R$1,FIND("-",R$1,1)-1)))+VALUE(LEFT(T$1,FIND("-",T$1,1)-1))-1,0,IF(ROW($E1133)=MAX(VALUE(LEFT(Q$1,FIND("-",Q$1,1)-1)),VALUE(LEFT(R$1,FIND("-",R$1,1)-1)))+VALUE(LEFT(T$1,FIND("-",T$1,1)-1)),AVERAGE(INDEX($S:$S,ROW(S1133)-VALUE(LEFT(T$1,FIND("-",T$1,1)-1))+1):S1133),($S1133*(2/(VALUE(LEFT(T$1,FIND("-",T$1,1)-1))+1)))+(T1132*(1-(2/(VALUE(LEFT(T$1,FIND("-",T$1,1)-1))+1))))))</f>
        <v>-2.7717621552925144E-2</v>
      </c>
      <c r="V1133">
        <f t="shared" si="158"/>
        <v>-3.0000000000000027E-2</v>
      </c>
      <c r="W1133">
        <f>IF(ROW($E1133)&lt;=VALUE(LEFT(W$1,FIND("-",W$1,1)-1))+1,0,IF(ROW($E1132)=VALUE(LEFT(W$1,FIND("-",W$1,1)-1))+1,100-100/(1+ABS((SUMIF(INDEX($V:$V,ROW($V1133)-VALUE(LEFT(W$1,FIND("-",W$1,1)-1))+1):$V1133,"&gt;0",INDEX($V:$V,ROW($V1133)-VALUE(LEFT(W$1,FIND("-",W$1,1)-1))+1):$V1133)/COUNTIF(INDEX($V:$V,ROW($V1133)-VALUE(LEFT(W$1,FIND("-",W$1,1)-1))+1):$V1133,"&gt;0"))/(SUMIF(INDEX($V:$V,ROW($V1133)-VALUE(LEFT(W$1,FIND("-",W$1,1)-1))+1):$V1133,"&lt;0",INDEX($V:$V,ROW($V1133)-VALUE(LEFT(W$1,FIND("-",W$1,1)-1))+1):$V1133)/COUNTIF(INDEX($V:$V,ROW($V1133)-VALUE(LEFT(W$1,FIND("-",W$1,1)-1))+1):$V1133,"&lt;0")))),100-100/(1+ABS((SUMIF(INDEX($V:$V,ROW($V1133)-VALUE(LEFT(W$1,FIND("-",W$1,1)-1))+1):$V1133,"&gt;0",INDEX($V:$V,ROW($V1133)-VALUE(LEFT(W$1,FIND("-",W$1,1)-1))+1):$V1133)/VALUE(LEFT(W$1,FIND("-",W$1,1)-1)))/(SUMIF(INDEX($V:$V,ROW($V1133)-VALUE(LEFT(W$1,FIND("-",W$1,1)-1))+1):$V1133,"&lt;0",INDEX($V:$V,ROW($V1133)-VALUE(LEFT(W$1,FIND("-",W$1,1)-1))+1):$V1133)/VALUE(LEFT(W$1,FIND("-",W$1,1)-1)))))))</f>
        <v>20</v>
      </c>
      <c r="Y1133">
        <f>IF(ROW($E1133)&lt;=VALUE(LEFT(Y$1,FIND("-",Y$1,1)-1)),0,MAX(INDEX(C:C,ROW(C1133)-VALUE(LEFT(Y$1,FIND("-",Y$1,1)-1))+1):C1133))</f>
        <v>1.1399999999999999</v>
      </c>
      <c r="Z1133">
        <f>IF(ROW($E1133)&lt;=VALUE(LEFT(Z$1,FIND("-",Z$1,1)-1)),0,MIN(INDEX(D:D,ROW(D1133)-VALUE(LEFT(Z$1,FIND("-",Z$1,1)-1))+1):D1133))</f>
        <v>0.99</v>
      </c>
      <c r="AA1133">
        <f t="shared" si="162"/>
        <v>6.6666666666666767</v>
      </c>
      <c r="AB1133">
        <f>IF(ROW($AA1133)&lt;=VALUE(LEFT(AA$1,FIND("-",AA$1,1)-1))+VALUE(LEFT(AB$1,FIND("-",AB$1,1)-1)-1),0,AVERAGE(INDEX($AA:$AA,ROW($AA1133)-VALUE(LEFT(AB$1,FIND("-",AB$1,1)-1))+1):$AA1133))</f>
        <v>15.555555555555578</v>
      </c>
      <c r="AC1133">
        <f>IF(ROW($AA1133)&lt;=VALUE(LEFT(AA$1,FIND("-",AA$1,1)-1))+VALUE(LEFT(AB$1,FIND("-",AB$1,1)-1)-1)+VALUE(LEFT(AC$1,FIND("-",AC$1,1)-1)-1),0,AVERAGE(INDEX($AB:$AB,ROW($AB1133)-VALUE(LEFT(AC$1,FIND("-",AC$1,1)-1))+1):$AB1133))</f>
        <v>18.518518518518547</v>
      </c>
      <c r="AE1133">
        <f t="shared" si="159"/>
        <v>38750944</v>
      </c>
      <c r="AG1133" t="str">
        <f t="shared" si="161"/>
        <v/>
      </c>
    </row>
    <row r="1134" spans="1:33" x14ac:dyDescent="0.25">
      <c r="A1134" s="6">
        <v>38121</v>
      </c>
      <c r="B1134">
        <v>0.98499999999999999</v>
      </c>
      <c r="C1134">
        <v>0.99</v>
      </c>
      <c r="D1134">
        <v>0.97</v>
      </c>
      <c r="E1134">
        <v>0.98499999999999999</v>
      </c>
      <c r="F1134">
        <v>0.56787299999999996</v>
      </c>
      <c r="G1134">
        <v>153000</v>
      </c>
      <c r="I1134" t="str">
        <f t="shared" si="154"/>
        <v/>
      </c>
      <c r="J1134" t="str">
        <f t="shared" si="155"/>
        <v>Oversold</v>
      </c>
      <c r="K1134" t="str">
        <f t="shared" si="156"/>
        <v>Oversold Above %D</v>
      </c>
      <c r="M1134" s="11" t="str">
        <f t="shared" si="160"/>
        <v/>
      </c>
      <c r="O1134">
        <f>IF(ROW($E1134)&lt;=VALUE(LEFT(O$1,FIND("-",O$1,1)-1)),0,IF(ROW($E1134)=VALUE(LEFT(O$1,FIND("-",O$1,1)-1))+1,AVERAGE(INDEX($E:$E,ROW($E1134)-VALUE(LEFT(O$1,FIND("-",O$1,1)-1))):$E1134),($E1134*(2/(VALUE(LEFT(O$1,FIND("-",O$1,1)-1))+1)))+(O1133*(1-(2/(VALUE(LEFT(O$1,FIND("-",O$1,1)-1))+1))))))</f>
        <v>1.0839685695250398</v>
      </c>
      <c r="Q1134">
        <f>IF(ROW($E1134)&lt;=VALUE(LEFT(Q$1,FIND("-",Q$1,1)-1)),0,IF(ROW($E1134)=VALUE(LEFT(Q$1,FIND("-",Q$1,1)-1))+1,AVERAGE(INDEX($E:$E,ROW($E1134)-VALUE(LEFT(Q$1,FIND("-",Q$1,1)-1))):$E1134),($E1134*(2/(VALUE(LEFT(Q$1,FIND("-",Q$1,1)-1))+1)))+(Q1133*(1-(2/(VALUE(LEFT(Q$1,FIND("-",Q$1,1)-1))+1))))))</f>
        <v>1.0313617221252147</v>
      </c>
      <c r="R1134">
        <f>IF(ROW($E1134)&lt;=VALUE(LEFT(R$1,FIND("-",R$1,1)-1)),0,IF(ROW($E1134)=VALUE(LEFT(R$1,FIND("-",R$1,1)-1))+1,AVERAGE(INDEX($E:$E,ROW($E1134)-VALUE(LEFT(R$1,FIND("-",R$1,1)-1))):$E1134),($E1134*(2/(VALUE(LEFT(R$1,FIND("-",R$1,1)-1))+1)))+(R1133*(1-(2/(VALUE(LEFT(R$1,FIND("-",R$1,1)-1))+1))))))</f>
        <v>1.0622726658252881</v>
      </c>
      <c r="S1134">
        <f t="shared" si="157"/>
        <v>-3.0910943700073412E-2</v>
      </c>
      <c r="T1134">
        <f>IF(ROW($E1134)&lt;=MAX(VALUE(LEFT(Q$1,FIND("-",Q$1,1)-1)),VALUE(LEFT(R$1,FIND("-",R$1,1)-1)))+VALUE(LEFT(T$1,FIND("-",T$1,1)-1))-1,0,IF(ROW($E1134)=MAX(VALUE(LEFT(Q$1,FIND("-",Q$1,1)-1)),VALUE(LEFT(R$1,FIND("-",R$1,1)-1)))+VALUE(LEFT(T$1,FIND("-",T$1,1)-1)),AVERAGE(INDEX($S:$S,ROW(S1134)-VALUE(LEFT(T$1,FIND("-",T$1,1)-1))+1):S1134),($S1134*(2/(VALUE(LEFT(T$1,FIND("-",T$1,1)-1))+1)))+(T1133*(1-(2/(VALUE(LEFT(T$1,FIND("-",T$1,1)-1))+1))))))</f>
        <v>-2.83562859823548E-2</v>
      </c>
      <c r="V1134">
        <f t="shared" si="158"/>
        <v>-1.5000000000000013E-2</v>
      </c>
      <c r="W1134">
        <f>IF(ROW($E1134)&lt;=VALUE(LEFT(W$1,FIND("-",W$1,1)-1))+1,0,IF(ROW($E1133)=VALUE(LEFT(W$1,FIND("-",W$1,1)-1))+1,100-100/(1+ABS((SUMIF(INDEX($V:$V,ROW($V1134)-VALUE(LEFT(W$1,FIND("-",W$1,1)-1))+1):$V1134,"&gt;0",INDEX($V:$V,ROW($V1134)-VALUE(LEFT(W$1,FIND("-",W$1,1)-1))+1):$V1134)/COUNTIF(INDEX($V:$V,ROW($V1134)-VALUE(LEFT(W$1,FIND("-",W$1,1)-1))+1):$V1134,"&gt;0"))/(SUMIF(INDEX($V:$V,ROW($V1134)-VALUE(LEFT(W$1,FIND("-",W$1,1)-1))+1):$V1134,"&lt;0",INDEX($V:$V,ROW($V1134)-VALUE(LEFT(W$1,FIND("-",W$1,1)-1))+1):$V1134)/COUNTIF(INDEX($V:$V,ROW($V1134)-VALUE(LEFT(W$1,FIND("-",W$1,1)-1))+1):$V1134,"&lt;0")))),100-100/(1+ABS((SUMIF(INDEX($V:$V,ROW($V1134)-VALUE(LEFT(W$1,FIND("-",W$1,1)-1))+1):$V1134,"&gt;0",INDEX($V:$V,ROW($V1134)-VALUE(LEFT(W$1,FIND("-",W$1,1)-1))+1):$V1134)/VALUE(LEFT(W$1,FIND("-",W$1,1)-1)))/(SUMIF(INDEX($V:$V,ROW($V1134)-VALUE(LEFT(W$1,FIND("-",W$1,1)-1))+1):$V1134,"&lt;0",INDEX($V:$V,ROW($V1134)-VALUE(LEFT(W$1,FIND("-",W$1,1)-1))+1):$V1134)/VALUE(LEFT(W$1,FIND("-",W$1,1)-1)))))))</f>
        <v>18.604651162790702</v>
      </c>
      <c r="Y1134">
        <f>IF(ROW($E1134)&lt;=VALUE(LEFT(Y$1,FIND("-",Y$1,1)-1)),0,MAX(INDEX(C:C,ROW(C1134)-VALUE(LEFT(Y$1,FIND("-",Y$1,1)-1))+1):C1134))</f>
        <v>1.1200000000000001</v>
      </c>
      <c r="Z1134">
        <f>IF(ROW($E1134)&lt;=VALUE(LEFT(Z$1,FIND("-",Z$1,1)-1)),0,MIN(INDEX(D:D,ROW(D1134)-VALUE(LEFT(Z$1,FIND("-",Z$1,1)-1))+1):D1134))</f>
        <v>0.97</v>
      </c>
      <c r="AA1134">
        <f t="shared" si="162"/>
        <v>10</v>
      </c>
      <c r="AB1134">
        <f>IF(ROW($AA1134)&lt;=VALUE(LEFT(AA$1,FIND("-",AA$1,1)-1))+VALUE(LEFT(AB$1,FIND("-",AB$1,1)-1)-1),0,AVERAGE(INDEX($AA:$AA,ROW($AA1134)-VALUE(LEFT(AB$1,FIND("-",AB$1,1)-1))+1):$AA1134))</f>
        <v>14.444444444444462</v>
      </c>
      <c r="AC1134">
        <f>IF(ROW($AA1134)&lt;=VALUE(LEFT(AA$1,FIND("-",AA$1,1)-1))+VALUE(LEFT(AB$1,FIND("-",AB$1,1)-1)-1)+VALUE(LEFT(AC$1,FIND("-",AC$1,1)-1)-1),0,AVERAGE(INDEX($AB:$AB,ROW($AB1134)-VALUE(LEFT(AC$1,FIND("-",AC$1,1)-1))+1):$AB1134))</f>
        <v>16.296296296296322</v>
      </c>
      <c r="AE1134">
        <f t="shared" si="159"/>
        <v>38597944</v>
      </c>
      <c r="AG1134" t="str">
        <f t="shared" si="161"/>
        <v/>
      </c>
    </row>
    <row r="1135" spans="1:33" x14ac:dyDescent="0.25">
      <c r="A1135" s="6">
        <v>38124</v>
      </c>
      <c r="B1135">
        <v>0.99</v>
      </c>
      <c r="C1135">
        <v>0.99</v>
      </c>
      <c r="D1135">
        <v>0.94</v>
      </c>
      <c r="E1135">
        <v>0.94</v>
      </c>
      <c r="F1135">
        <v>0.54193000000000002</v>
      </c>
      <c r="G1135">
        <v>237000</v>
      </c>
      <c r="I1135" t="str">
        <f t="shared" si="154"/>
        <v/>
      </c>
      <c r="J1135" t="str">
        <f t="shared" si="155"/>
        <v>Oversold</v>
      </c>
      <c r="K1135" t="str">
        <f t="shared" si="156"/>
        <v>Oversold Above %D</v>
      </c>
      <c r="M1135" s="11" t="str">
        <f t="shared" si="160"/>
        <v/>
      </c>
      <c r="O1135">
        <f>IF(ROW($E1135)&lt;=VALUE(LEFT(O$1,FIND("-",O$1,1)-1)),0,IF(ROW($E1135)=VALUE(LEFT(O$1,FIND("-",O$1,1)-1))+1,AVERAGE(INDEX($E:$E,ROW($E1135)-VALUE(LEFT(O$1,FIND("-",O$1,1)-1))):$E1135),($E1135*(2/(VALUE(LEFT(O$1,FIND("-",O$1,1)-1))+1)))+(O1134*(1-(2/(VALUE(LEFT(O$1,FIND("-",O$1,1)-1))+1))))))</f>
        <v>1.0825360464451887</v>
      </c>
      <c r="Q1135">
        <f>IF(ROW($E1135)&lt;=VALUE(LEFT(Q$1,FIND("-",Q$1,1)-1)),0,IF(ROW($E1135)=VALUE(LEFT(Q$1,FIND("-",Q$1,1)-1))+1,AVERAGE(INDEX($E:$E,ROW($E1135)-VALUE(LEFT(Q$1,FIND("-",Q$1,1)-1))):$E1135),($E1135*(2/(VALUE(LEFT(Q$1,FIND("-",Q$1,1)-1))+1)))+(Q1134*(1-(2/(VALUE(LEFT(Q$1,FIND("-",Q$1,1)-1))+1))))))</f>
        <v>1.0173060725674894</v>
      </c>
      <c r="R1135">
        <f>IF(ROW($E1135)&lt;=VALUE(LEFT(R$1,FIND("-",R$1,1)-1)),0,IF(ROW($E1135)=VALUE(LEFT(R$1,FIND("-",R$1,1)-1))+1,AVERAGE(INDEX($E:$E,ROW($E1135)-VALUE(LEFT(R$1,FIND("-",R$1,1)-1))):$E1135),($E1135*(2/(VALUE(LEFT(R$1,FIND("-",R$1,1)-1))+1)))+(R1134*(1-(2/(VALUE(LEFT(R$1,FIND("-",R$1,1)-1))+1))))))</f>
        <v>1.0532154313197113</v>
      </c>
      <c r="S1135">
        <f t="shared" si="157"/>
        <v>-3.5909358752221898E-2</v>
      </c>
      <c r="T1135">
        <f>IF(ROW($E1135)&lt;=MAX(VALUE(LEFT(Q$1,FIND("-",Q$1,1)-1)),VALUE(LEFT(R$1,FIND("-",R$1,1)-1)))+VALUE(LEFT(T$1,FIND("-",T$1,1)-1))-1,0,IF(ROW($E1135)=MAX(VALUE(LEFT(Q$1,FIND("-",Q$1,1)-1)),VALUE(LEFT(R$1,FIND("-",R$1,1)-1)))+VALUE(LEFT(T$1,FIND("-",T$1,1)-1)),AVERAGE(INDEX($S:$S,ROW(S1135)-VALUE(LEFT(T$1,FIND("-",T$1,1)-1))+1):S1135),($S1135*(2/(VALUE(LEFT(T$1,FIND("-",T$1,1)-1))+1)))+(T1134*(1-(2/(VALUE(LEFT(T$1,FIND("-",T$1,1)-1))+1))))))</f>
        <v>-2.986690053632822E-2</v>
      </c>
      <c r="V1135">
        <f t="shared" si="158"/>
        <v>-4.500000000000004E-2</v>
      </c>
      <c r="W1135">
        <f>IF(ROW($E1135)&lt;=VALUE(LEFT(W$1,FIND("-",W$1,1)-1))+1,0,IF(ROW($E1134)=VALUE(LEFT(W$1,FIND("-",W$1,1)-1))+1,100-100/(1+ABS((SUMIF(INDEX($V:$V,ROW($V1135)-VALUE(LEFT(W$1,FIND("-",W$1,1)-1))+1):$V1135,"&gt;0",INDEX($V:$V,ROW($V1135)-VALUE(LEFT(W$1,FIND("-",W$1,1)-1))+1):$V1135)/COUNTIF(INDEX($V:$V,ROW($V1135)-VALUE(LEFT(W$1,FIND("-",W$1,1)-1))+1):$V1135,"&gt;0"))/(SUMIF(INDEX($V:$V,ROW($V1135)-VALUE(LEFT(W$1,FIND("-",W$1,1)-1))+1):$V1135,"&lt;0",INDEX($V:$V,ROW($V1135)-VALUE(LEFT(W$1,FIND("-",W$1,1)-1))+1):$V1135)/COUNTIF(INDEX($V:$V,ROW($V1135)-VALUE(LEFT(W$1,FIND("-",W$1,1)-1))+1):$V1135,"&lt;0")))),100-100/(1+ABS((SUMIF(INDEX($V:$V,ROW($V1135)-VALUE(LEFT(W$1,FIND("-",W$1,1)-1))+1):$V1135,"&gt;0",INDEX($V:$V,ROW($V1135)-VALUE(LEFT(W$1,FIND("-",W$1,1)-1))+1):$V1135)/VALUE(LEFT(W$1,FIND("-",W$1,1)-1)))/(SUMIF(INDEX($V:$V,ROW($V1135)-VALUE(LEFT(W$1,FIND("-",W$1,1)-1))+1):$V1135,"&lt;0",INDEX($V:$V,ROW($V1135)-VALUE(LEFT(W$1,FIND("-",W$1,1)-1))+1):$V1135)/VALUE(LEFT(W$1,FIND("-",W$1,1)-1)))))))</f>
        <v>19.047619047619051</v>
      </c>
      <c r="Y1135">
        <f>IF(ROW($E1135)&lt;=VALUE(LEFT(Y$1,FIND("-",Y$1,1)-1)),0,MAX(INDEX(C:C,ROW(C1135)-VALUE(LEFT(Y$1,FIND("-",Y$1,1)-1))+1):C1135))</f>
        <v>1.07</v>
      </c>
      <c r="Z1135">
        <f>IF(ROW($E1135)&lt;=VALUE(LEFT(Z$1,FIND("-",Z$1,1)-1)),0,MIN(INDEX(D:D,ROW(D1135)-VALUE(LEFT(Z$1,FIND("-",Z$1,1)-1))+1):D1135))</f>
        <v>0.94</v>
      </c>
      <c r="AA1135">
        <f t="shared" si="162"/>
        <v>0</v>
      </c>
      <c r="AB1135">
        <f>IF(ROW($AA1135)&lt;=VALUE(LEFT(AA$1,FIND("-",AA$1,1)-1))+VALUE(LEFT(AB$1,FIND("-",AB$1,1)-1)-1),0,AVERAGE(INDEX($AA:$AA,ROW($AA1135)-VALUE(LEFT(AB$1,FIND("-",AB$1,1)-1))+1):$AA1135))</f>
        <v>5.5555555555555598</v>
      </c>
      <c r="AC1135">
        <f>IF(ROW($AA1135)&lt;=VALUE(LEFT(AA$1,FIND("-",AA$1,1)-1))+VALUE(LEFT(AB$1,FIND("-",AB$1,1)-1)-1)+VALUE(LEFT(AC$1,FIND("-",AC$1,1)-1)-1),0,AVERAGE(INDEX($AB:$AB,ROW($AB1135)-VALUE(LEFT(AC$1,FIND("-",AC$1,1)-1))+1):$AB1135))</f>
        <v>11.851851851851867</v>
      </c>
      <c r="AE1135">
        <f t="shared" si="159"/>
        <v>38360944</v>
      </c>
      <c r="AG1135" t="str">
        <f t="shared" si="161"/>
        <v/>
      </c>
    </row>
    <row r="1136" spans="1:33" x14ac:dyDescent="0.25">
      <c r="A1136" s="6">
        <v>38125</v>
      </c>
      <c r="B1136">
        <v>0.90500000000000003</v>
      </c>
      <c r="C1136">
        <v>0.94499999999999995</v>
      </c>
      <c r="D1136">
        <v>0.9</v>
      </c>
      <c r="E1136">
        <v>0.9</v>
      </c>
      <c r="F1136">
        <v>0.51886900000000002</v>
      </c>
      <c r="G1136">
        <v>291000</v>
      </c>
      <c r="I1136" t="str">
        <f t="shared" si="154"/>
        <v/>
      </c>
      <c r="J1136" t="str">
        <f t="shared" si="155"/>
        <v>Oversold</v>
      </c>
      <c r="K1136" t="str">
        <f t="shared" si="156"/>
        <v>Oversold Above %D</v>
      </c>
      <c r="M1136" s="11" t="str">
        <f t="shared" si="160"/>
        <v/>
      </c>
      <c r="O1136">
        <f>IF(ROW($E1136)&lt;=VALUE(LEFT(O$1,FIND("-",O$1,1)-1)),0,IF(ROW($E1136)=VALUE(LEFT(O$1,FIND("-",O$1,1)-1))+1,AVERAGE(INDEX($E:$E,ROW($E1136)-VALUE(LEFT(O$1,FIND("-",O$1,1)-1))):$E1136),($E1136*(2/(VALUE(LEFT(O$1,FIND("-",O$1,1)-1))+1)))+(O1135*(1-(2/(VALUE(LEFT(O$1,FIND("-",O$1,1)-1))+1))))))</f>
        <v>1.0807197673760824</v>
      </c>
      <c r="Q1136">
        <f>IF(ROW($E1136)&lt;=VALUE(LEFT(Q$1,FIND("-",Q$1,1)-1)),0,IF(ROW($E1136)=VALUE(LEFT(Q$1,FIND("-",Q$1,1)-1))+1,AVERAGE(INDEX($E:$E,ROW($E1136)-VALUE(LEFT(Q$1,FIND("-",Q$1,1)-1))):$E1136),($E1136*(2/(VALUE(LEFT(Q$1,FIND("-",Q$1,1)-1))+1)))+(Q1135*(1-(2/(VALUE(LEFT(Q$1,FIND("-",Q$1,1)-1))+1))))))</f>
        <v>0.99925898448018335</v>
      </c>
      <c r="R1136">
        <f>IF(ROW($E1136)&lt;=VALUE(LEFT(R$1,FIND("-",R$1,1)-1)),0,IF(ROW($E1136)=VALUE(LEFT(R$1,FIND("-",R$1,1)-1))+1,AVERAGE(INDEX($E:$E,ROW($E1136)-VALUE(LEFT(R$1,FIND("-",R$1,1)-1))):$E1136),($E1136*(2/(VALUE(LEFT(R$1,FIND("-",R$1,1)-1))+1)))+(R1135*(1-(2/(VALUE(LEFT(R$1,FIND("-",R$1,1)-1))+1))))))</f>
        <v>1.0418661401108438</v>
      </c>
      <c r="S1136">
        <f t="shared" si="157"/>
        <v>-4.260715563066042E-2</v>
      </c>
      <c r="T1136">
        <f>IF(ROW($E1136)&lt;=MAX(VALUE(LEFT(Q$1,FIND("-",Q$1,1)-1)),VALUE(LEFT(R$1,FIND("-",R$1,1)-1)))+VALUE(LEFT(T$1,FIND("-",T$1,1)-1))-1,0,IF(ROW($E1136)=MAX(VALUE(LEFT(Q$1,FIND("-",Q$1,1)-1)),VALUE(LEFT(R$1,FIND("-",R$1,1)-1)))+VALUE(LEFT(T$1,FIND("-",T$1,1)-1)),AVERAGE(INDEX($S:$S,ROW(S1136)-VALUE(LEFT(T$1,FIND("-",T$1,1)-1))+1):S1136),($S1136*(2/(VALUE(LEFT(T$1,FIND("-",T$1,1)-1))+1)))+(T1135*(1-(2/(VALUE(LEFT(T$1,FIND("-",T$1,1)-1))+1))))))</f>
        <v>-3.2414951555194665E-2</v>
      </c>
      <c r="V1136">
        <f t="shared" si="158"/>
        <v>-3.9999999999999925E-2</v>
      </c>
      <c r="W1136">
        <f>IF(ROW($E1136)&lt;=VALUE(LEFT(W$1,FIND("-",W$1,1)-1))+1,0,IF(ROW($E1135)=VALUE(LEFT(W$1,FIND("-",W$1,1)-1))+1,100-100/(1+ABS((SUMIF(INDEX($V:$V,ROW($V1136)-VALUE(LEFT(W$1,FIND("-",W$1,1)-1))+1):$V1136,"&gt;0",INDEX($V:$V,ROW($V1136)-VALUE(LEFT(W$1,FIND("-",W$1,1)-1))+1):$V1136)/COUNTIF(INDEX($V:$V,ROW($V1136)-VALUE(LEFT(W$1,FIND("-",W$1,1)-1))+1):$V1136,"&gt;0"))/(SUMIF(INDEX($V:$V,ROW($V1136)-VALUE(LEFT(W$1,FIND("-",W$1,1)-1))+1):$V1136,"&lt;0",INDEX($V:$V,ROW($V1136)-VALUE(LEFT(W$1,FIND("-",W$1,1)-1))+1):$V1136)/COUNTIF(INDEX($V:$V,ROW($V1136)-VALUE(LEFT(W$1,FIND("-",W$1,1)-1))+1):$V1136,"&lt;0")))),100-100/(1+ABS((SUMIF(INDEX($V:$V,ROW($V1136)-VALUE(LEFT(W$1,FIND("-",W$1,1)-1))+1):$V1136,"&gt;0",INDEX($V:$V,ROW($V1136)-VALUE(LEFT(W$1,FIND("-",W$1,1)-1))+1):$V1136)/VALUE(LEFT(W$1,FIND("-",W$1,1)-1)))/(SUMIF(INDEX($V:$V,ROW($V1136)-VALUE(LEFT(W$1,FIND("-",W$1,1)-1))+1):$V1136,"&lt;0",INDEX($V:$V,ROW($V1136)-VALUE(LEFT(W$1,FIND("-",W$1,1)-1))+1):$V1136)/VALUE(LEFT(W$1,FIND("-",W$1,1)-1)))))))</f>
        <v>16.000000000000014</v>
      </c>
      <c r="Y1136">
        <f>IF(ROW($E1136)&lt;=VALUE(LEFT(Y$1,FIND("-",Y$1,1)-1)),0,MAX(INDEX(C:C,ROW(C1136)-VALUE(LEFT(Y$1,FIND("-",Y$1,1)-1))+1):C1136))</f>
        <v>1.07</v>
      </c>
      <c r="Z1136">
        <f>IF(ROW($E1136)&lt;=VALUE(LEFT(Z$1,FIND("-",Z$1,1)-1)),0,MIN(INDEX(D:D,ROW(D1136)-VALUE(LEFT(Z$1,FIND("-",Z$1,1)-1))+1):D1136))</f>
        <v>0.9</v>
      </c>
      <c r="AA1136">
        <f t="shared" si="162"/>
        <v>0</v>
      </c>
      <c r="AB1136">
        <f>IF(ROW($AA1136)&lt;=VALUE(LEFT(AA$1,FIND("-",AA$1,1)-1))+VALUE(LEFT(AB$1,FIND("-",AB$1,1)-1)-1),0,AVERAGE(INDEX($AA:$AA,ROW($AA1136)-VALUE(LEFT(AB$1,FIND("-",AB$1,1)-1))+1):$AA1136))</f>
        <v>3.3333333333333335</v>
      </c>
      <c r="AC1136">
        <f>IF(ROW($AA1136)&lt;=VALUE(LEFT(AA$1,FIND("-",AA$1,1)-1))+VALUE(LEFT(AB$1,FIND("-",AB$1,1)-1)-1)+VALUE(LEFT(AC$1,FIND("-",AC$1,1)-1)-1),0,AVERAGE(INDEX($AB:$AB,ROW($AB1136)-VALUE(LEFT(AC$1,FIND("-",AC$1,1)-1))+1):$AB1136))</f>
        <v>7.7777777777777848</v>
      </c>
      <c r="AE1136">
        <f t="shared" si="159"/>
        <v>38069944</v>
      </c>
      <c r="AG1136" t="str">
        <f t="shared" si="161"/>
        <v/>
      </c>
    </row>
    <row r="1137" spans="1:33" x14ac:dyDescent="0.25">
      <c r="A1137" s="6">
        <v>38126</v>
      </c>
      <c r="B1137">
        <v>0.92</v>
      </c>
      <c r="C1137">
        <v>0.96</v>
      </c>
      <c r="D1137">
        <v>0.92</v>
      </c>
      <c r="E1137">
        <v>0.95499999999999996</v>
      </c>
      <c r="F1137">
        <v>0.55057699999999998</v>
      </c>
      <c r="G1137">
        <v>91100</v>
      </c>
      <c r="I1137" t="str">
        <f t="shared" si="154"/>
        <v/>
      </c>
      <c r="J1137" t="str">
        <f t="shared" si="155"/>
        <v/>
      </c>
      <c r="K1137" t="str">
        <f t="shared" si="156"/>
        <v>Oversold Below %D</v>
      </c>
      <c r="M1137" s="11" t="str">
        <f t="shared" si="160"/>
        <v/>
      </c>
      <c r="O1137">
        <f>IF(ROW($E1137)&lt;=VALUE(LEFT(O$1,FIND("-",O$1,1)-1)),0,IF(ROW($E1137)=VALUE(LEFT(O$1,FIND("-",O$1,1)-1))+1,AVERAGE(INDEX($E:$E,ROW($E1137)-VALUE(LEFT(O$1,FIND("-",O$1,1)-1))):$E1137),($E1137*(2/(VALUE(LEFT(O$1,FIND("-",O$1,1)-1))+1)))+(O1136*(1-(2/(VALUE(LEFT(O$1,FIND("-",O$1,1)-1))+1))))))</f>
        <v>1.0794688244171164</v>
      </c>
      <c r="Q1137">
        <f>IF(ROW($E1137)&lt;=VALUE(LEFT(Q$1,FIND("-",Q$1,1)-1)),0,IF(ROW($E1137)=VALUE(LEFT(Q$1,FIND("-",Q$1,1)-1))+1,AVERAGE(INDEX($E:$E,ROW($E1137)-VALUE(LEFT(Q$1,FIND("-",Q$1,1)-1))):$E1137),($E1137*(2/(VALUE(LEFT(Q$1,FIND("-",Q$1,1)-1))+1)))+(Q1136*(1-(2/(VALUE(LEFT(Q$1,FIND("-",Q$1,1)-1))+1))))))</f>
        <v>0.99244990994477056</v>
      </c>
      <c r="R1137">
        <f>IF(ROW($E1137)&lt;=VALUE(LEFT(R$1,FIND("-",R$1,1)-1)),0,IF(ROW($E1137)=VALUE(LEFT(R$1,FIND("-",R$1,1)-1))+1,AVERAGE(INDEX($E:$E,ROW($E1137)-VALUE(LEFT(R$1,FIND("-",R$1,1)-1))):$E1137),($E1137*(2/(VALUE(LEFT(R$1,FIND("-",R$1,1)-1))+1)))+(R1136*(1-(2/(VALUE(LEFT(R$1,FIND("-",R$1,1)-1))+1))))))</f>
        <v>1.0354316112137443</v>
      </c>
      <c r="S1137">
        <f t="shared" si="157"/>
        <v>-4.2981701268973715E-2</v>
      </c>
      <c r="T1137">
        <f>IF(ROW($E1137)&lt;=MAX(VALUE(LEFT(Q$1,FIND("-",Q$1,1)-1)),VALUE(LEFT(R$1,FIND("-",R$1,1)-1)))+VALUE(LEFT(T$1,FIND("-",T$1,1)-1))-1,0,IF(ROW($E1137)=MAX(VALUE(LEFT(Q$1,FIND("-",Q$1,1)-1)),VALUE(LEFT(R$1,FIND("-",R$1,1)-1)))+VALUE(LEFT(T$1,FIND("-",T$1,1)-1)),AVERAGE(INDEX($S:$S,ROW(S1137)-VALUE(LEFT(T$1,FIND("-",T$1,1)-1))+1):S1137),($S1137*(2/(VALUE(LEFT(T$1,FIND("-",T$1,1)-1))+1)))+(T1136*(1-(2/(VALUE(LEFT(T$1,FIND("-",T$1,1)-1))+1))))))</f>
        <v>-3.4528301497950477E-2</v>
      </c>
      <c r="V1137">
        <f t="shared" si="158"/>
        <v>5.4999999999999938E-2</v>
      </c>
      <c r="W1137">
        <f>IF(ROW($E1137)&lt;=VALUE(LEFT(W$1,FIND("-",W$1,1)-1))+1,0,IF(ROW($E1136)=VALUE(LEFT(W$1,FIND("-",W$1,1)-1))+1,100-100/(1+ABS((SUMIF(INDEX($V:$V,ROW($V1137)-VALUE(LEFT(W$1,FIND("-",W$1,1)-1))+1):$V1137,"&gt;0",INDEX($V:$V,ROW($V1137)-VALUE(LEFT(W$1,FIND("-",W$1,1)-1))+1):$V1137)/COUNTIF(INDEX($V:$V,ROW($V1137)-VALUE(LEFT(W$1,FIND("-",W$1,1)-1))+1):$V1137,"&gt;0"))/(SUMIF(INDEX($V:$V,ROW($V1137)-VALUE(LEFT(W$1,FIND("-",W$1,1)-1))+1):$V1137,"&lt;0",INDEX($V:$V,ROW($V1137)-VALUE(LEFT(W$1,FIND("-",W$1,1)-1))+1):$V1137)/COUNTIF(INDEX($V:$V,ROW($V1137)-VALUE(LEFT(W$1,FIND("-",W$1,1)-1))+1):$V1137,"&lt;0")))),100-100/(1+ABS((SUMIF(INDEX($V:$V,ROW($V1137)-VALUE(LEFT(W$1,FIND("-",W$1,1)-1))+1):$V1137,"&gt;0",INDEX($V:$V,ROW($V1137)-VALUE(LEFT(W$1,FIND("-",W$1,1)-1))+1):$V1137)/VALUE(LEFT(W$1,FIND("-",W$1,1)-1)))/(SUMIF(INDEX($V:$V,ROW($V1137)-VALUE(LEFT(W$1,FIND("-",W$1,1)-1))+1):$V1137,"&lt;0",INDEX($V:$V,ROW($V1137)-VALUE(LEFT(W$1,FIND("-",W$1,1)-1))+1):$V1137)/VALUE(LEFT(W$1,FIND("-",W$1,1)-1)))))))</f>
        <v>31.147540983606547</v>
      </c>
      <c r="Y1137">
        <f>IF(ROW($E1137)&lt;=VALUE(LEFT(Y$1,FIND("-",Y$1,1)-1)),0,MAX(INDEX(C:C,ROW(C1137)-VALUE(LEFT(Y$1,FIND("-",Y$1,1)-1))+1):C1137))</f>
        <v>1.07</v>
      </c>
      <c r="Z1137">
        <f>IF(ROW($E1137)&lt;=VALUE(LEFT(Z$1,FIND("-",Z$1,1)-1)),0,MIN(INDEX(D:D,ROW(D1137)-VALUE(LEFT(Z$1,FIND("-",Z$1,1)-1))+1):D1137))</f>
        <v>0.9</v>
      </c>
      <c r="AA1137">
        <f t="shared" si="162"/>
        <v>32.352941176470544</v>
      </c>
      <c r="AB1137">
        <f>IF(ROW($AA1137)&lt;=VALUE(LEFT(AA$1,FIND("-",AA$1,1)-1))+VALUE(LEFT(AB$1,FIND("-",AB$1,1)-1)-1),0,AVERAGE(INDEX($AA:$AA,ROW($AA1137)-VALUE(LEFT(AB$1,FIND("-",AB$1,1)-1))+1):$AA1137))</f>
        <v>10.784313725490181</v>
      </c>
      <c r="AC1137">
        <f>IF(ROW($AA1137)&lt;=VALUE(LEFT(AA$1,FIND("-",AA$1,1)-1))+VALUE(LEFT(AB$1,FIND("-",AB$1,1)-1)-1)+VALUE(LEFT(AC$1,FIND("-",AC$1,1)-1)-1),0,AVERAGE(INDEX($AB:$AB,ROW($AB1137)-VALUE(LEFT(AC$1,FIND("-",AC$1,1)-1))+1):$AB1137))</f>
        <v>6.5577342047930243</v>
      </c>
      <c r="AE1137">
        <f t="shared" si="159"/>
        <v>38161044</v>
      </c>
      <c r="AG1137" t="str">
        <f t="shared" si="161"/>
        <v/>
      </c>
    </row>
    <row r="1138" spans="1:33" x14ac:dyDescent="0.25">
      <c r="A1138" s="6">
        <v>38127</v>
      </c>
      <c r="B1138">
        <v>0.94</v>
      </c>
      <c r="C1138">
        <v>0.94</v>
      </c>
      <c r="D1138">
        <v>0.91</v>
      </c>
      <c r="E1138">
        <v>0.91</v>
      </c>
      <c r="F1138">
        <v>0.52463400000000004</v>
      </c>
      <c r="G1138">
        <v>174100</v>
      </c>
      <c r="I1138" t="str">
        <f t="shared" si="154"/>
        <v/>
      </c>
      <c r="J1138" t="str">
        <f t="shared" si="155"/>
        <v>Oversold</v>
      </c>
      <c r="K1138" t="str">
        <f t="shared" si="156"/>
        <v>Oversold Below %D</v>
      </c>
      <c r="M1138" s="11" t="str">
        <f t="shared" si="160"/>
        <v/>
      </c>
      <c r="O1138">
        <f>IF(ROW($E1138)&lt;=VALUE(LEFT(O$1,FIND("-",O$1,1)-1)),0,IF(ROW($E1138)=VALUE(LEFT(O$1,FIND("-",O$1,1)-1))+1,AVERAGE(INDEX($E:$E,ROW($E1138)-VALUE(LEFT(O$1,FIND("-",O$1,1)-1))):$E1138),($E1138*(2/(VALUE(LEFT(O$1,FIND("-",O$1,1)-1))+1)))+(O1137*(1-(2/(VALUE(LEFT(O$1,FIND("-",O$1,1)-1))+1))))))</f>
        <v>1.0777825674577424</v>
      </c>
      <c r="Q1138">
        <f>IF(ROW($E1138)&lt;=VALUE(LEFT(Q$1,FIND("-",Q$1,1)-1)),0,IF(ROW($E1138)=VALUE(LEFT(Q$1,FIND("-",Q$1,1)-1))+1,AVERAGE(INDEX($E:$E,ROW($E1138)-VALUE(LEFT(Q$1,FIND("-",Q$1,1)-1))):$E1138),($E1138*(2/(VALUE(LEFT(Q$1,FIND("-",Q$1,1)-1))+1)))+(Q1137*(1-(2/(VALUE(LEFT(Q$1,FIND("-",Q$1,1)-1))+1))))))</f>
        <v>0.97976530841480591</v>
      </c>
      <c r="R1138">
        <f>IF(ROW($E1138)&lt;=VALUE(LEFT(R$1,FIND("-",R$1,1)-1)),0,IF(ROW($E1138)=VALUE(LEFT(R$1,FIND("-",R$1,1)-1))+1,AVERAGE(INDEX($E:$E,ROW($E1138)-VALUE(LEFT(R$1,FIND("-",R$1,1)-1))):$E1138),($E1138*(2/(VALUE(LEFT(R$1,FIND("-",R$1,1)-1))+1)))+(R1137*(1-(2/(VALUE(LEFT(R$1,FIND("-",R$1,1)-1))+1))))))</f>
        <v>1.026140380753467</v>
      </c>
      <c r="S1138">
        <f t="shared" si="157"/>
        <v>-4.6375072338661116E-2</v>
      </c>
      <c r="T1138">
        <f>IF(ROW($E1138)&lt;=MAX(VALUE(LEFT(Q$1,FIND("-",Q$1,1)-1)),VALUE(LEFT(R$1,FIND("-",R$1,1)-1)))+VALUE(LEFT(T$1,FIND("-",T$1,1)-1))-1,0,IF(ROW($E1138)=MAX(VALUE(LEFT(Q$1,FIND("-",Q$1,1)-1)),VALUE(LEFT(R$1,FIND("-",R$1,1)-1)))+VALUE(LEFT(T$1,FIND("-",T$1,1)-1)),AVERAGE(INDEX($S:$S,ROW(S1138)-VALUE(LEFT(T$1,FIND("-",T$1,1)-1))+1):S1138),($S1138*(2/(VALUE(LEFT(T$1,FIND("-",T$1,1)-1))+1)))+(T1137*(1-(2/(VALUE(LEFT(T$1,FIND("-",T$1,1)-1))+1))))))</f>
        <v>-3.6897655666092606E-2</v>
      </c>
      <c r="V1138">
        <f t="shared" si="158"/>
        <v>-4.4999999999999929E-2</v>
      </c>
      <c r="W1138">
        <f>IF(ROW($E1138)&lt;=VALUE(LEFT(W$1,FIND("-",W$1,1)-1))+1,0,IF(ROW($E1137)=VALUE(LEFT(W$1,FIND("-",W$1,1)-1))+1,100-100/(1+ABS((SUMIF(INDEX($V:$V,ROW($V1138)-VALUE(LEFT(W$1,FIND("-",W$1,1)-1))+1):$V1138,"&gt;0",INDEX($V:$V,ROW($V1138)-VALUE(LEFT(W$1,FIND("-",W$1,1)-1))+1):$V1138)/COUNTIF(INDEX($V:$V,ROW($V1138)-VALUE(LEFT(W$1,FIND("-",W$1,1)-1))+1):$V1138,"&gt;0"))/(SUMIF(INDEX($V:$V,ROW($V1138)-VALUE(LEFT(W$1,FIND("-",W$1,1)-1))+1):$V1138,"&lt;0",INDEX($V:$V,ROW($V1138)-VALUE(LEFT(W$1,FIND("-",W$1,1)-1))+1):$V1138)/COUNTIF(INDEX($V:$V,ROW($V1138)-VALUE(LEFT(W$1,FIND("-",W$1,1)-1))+1):$V1138,"&lt;0")))),100-100/(1+ABS((SUMIF(INDEX($V:$V,ROW($V1138)-VALUE(LEFT(W$1,FIND("-",W$1,1)-1))+1):$V1138,"&gt;0",INDEX($V:$V,ROW($V1138)-VALUE(LEFT(W$1,FIND("-",W$1,1)-1))+1):$V1138)/VALUE(LEFT(W$1,FIND("-",W$1,1)-1)))/(SUMIF(INDEX($V:$V,ROW($V1138)-VALUE(LEFT(W$1,FIND("-",W$1,1)-1))+1):$V1138,"&lt;0",INDEX($V:$V,ROW($V1138)-VALUE(LEFT(W$1,FIND("-",W$1,1)-1))+1):$V1138)/VALUE(LEFT(W$1,FIND("-",W$1,1)-1)))))))</f>
        <v>29.687499999999986</v>
      </c>
      <c r="Y1138">
        <f>IF(ROW($E1138)&lt;=VALUE(LEFT(Y$1,FIND("-",Y$1,1)-1)),0,MAX(INDEX(C:C,ROW(C1138)-VALUE(LEFT(Y$1,FIND("-",Y$1,1)-1))+1):C1138))</f>
        <v>1.07</v>
      </c>
      <c r="Z1138">
        <f>IF(ROW($E1138)&lt;=VALUE(LEFT(Z$1,FIND("-",Z$1,1)-1)),0,MIN(INDEX(D:D,ROW(D1138)-VALUE(LEFT(Z$1,FIND("-",Z$1,1)-1))+1):D1138))</f>
        <v>0.9</v>
      </c>
      <c r="AA1138">
        <f t="shared" si="162"/>
        <v>5.8823529411764746</v>
      </c>
      <c r="AB1138">
        <f>IF(ROW($AA1138)&lt;=VALUE(LEFT(AA$1,FIND("-",AA$1,1)-1))+VALUE(LEFT(AB$1,FIND("-",AB$1,1)-1)-1),0,AVERAGE(INDEX($AA:$AA,ROW($AA1138)-VALUE(LEFT(AB$1,FIND("-",AB$1,1)-1))+1):$AA1138))</f>
        <v>12.745098039215671</v>
      </c>
      <c r="AC1138">
        <f>IF(ROW($AA1138)&lt;=VALUE(LEFT(AA$1,FIND("-",AA$1,1)-1))+VALUE(LEFT(AB$1,FIND("-",AB$1,1)-1)-1)+VALUE(LEFT(AC$1,FIND("-",AC$1,1)-1)-1),0,AVERAGE(INDEX($AB:$AB,ROW($AB1138)-VALUE(LEFT(AC$1,FIND("-",AC$1,1)-1))+1):$AB1138))</f>
        <v>8.9542483660130614</v>
      </c>
      <c r="AE1138">
        <f t="shared" si="159"/>
        <v>37986944</v>
      </c>
      <c r="AG1138" t="str">
        <f t="shared" si="161"/>
        <v/>
      </c>
    </row>
    <row r="1139" spans="1:33" x14ac:dyDescent="0.25">
      <c r="A1139" s="6">
        <v>38128</v>
      </c>
      <c r="B1139">
        <v>0.92</v>
      </c>
      <c r="C1139">
        <v>0.95499999999999996</v>
      </c>
      <c r="D1139">
        <v>0.91500000000000004</v>
      </c>
      <c r="E1139">
        <v>0.94499999999999995</v>
      </c>
      <c r="F1139">
        <v>0.54481199999999996</v>
      </c>
      <c r="G1139">
        <v>49100</v>
      </c>
      <c r="I1139" t="str">
        <f t="shared" si="154"/>
        <v/>
      </c>
      <c r="J1139" t="str">
        <f t="shared" si="155"/>
        <v/>
      </c>
      <c r="K1139" t="str">
        <f t="shared" si="156"/>
        <v>Oversold Below %D</v>
      </c>
      <c r="M1139" s="11" t="str">
        <f t="shared" si="160"/>
        <v/>
      </c>
      <c r="O1139">
        <f>IF(ROW($E1139)&lt;=VALUE(LEFT(O$1,FIND("-",O$1,1)-1)),0,IF(ROW($E1139)=VALUE(LEFT(O$1,FIND("-",O$1,1)-1))+1,AVERAGE(INDEX($E:$E,ROW($E1139)-VALUE(LEFT(O$1,FIND("-",O$1,1)-1))):$E1139),($E1139*(2/(VALUE(LEFT(O$1,FIND("-",O$1,1)-1))+1)))+(O1138*(1-(2/(VALUE(LEFT(O$1,FIND("-",O$1,1)-1))+1))))))</f>
        <v>1.0764613478810485</v>
      </c>
      <c r="Q1139">
        <f>IF(ROW($E1139)&lt;=VALUE(LEFT(Q$1,FIND("-",Q$1,1)-1)),0,IF(ROW($E1139)=VALUE(LEFT(Q$1,FIND("-",Q$1,1)-1))+1,AVERAGE(INDEX($E:$E,ROW($E1139)-VALUE(LEFT(Q$1,FIND("-",Q$1,1)-1))):$E1139),($E1139*(2/(VALUE(LEFT(Q$1,FIND("-",Q$1,1)-1))+1)))+(Q1138*(1-(2/(VALUE(LEFT(Q$1,FIND("-",Q$1,1)-1))+1))))))</f>
        <v>0.97441679942791271</v>
      </c>
      <c r="R1139">
        <f>IF(ROW($E1139)&lt;=VALUE(LEFT(R$1,FIND("-",R$1,1)-1)),0,IF(ROW($E1139)=VALUE(LEFT(R$1,FIND("-",R$1,1)-1))+1,AVERAGE(INDEX($E:$E,ROW($E1139)-VALUE(LEFT(R$1,FIND("-",R$1,1)-1))):$E1139),($E1139*(2/(VALUE(LEFT(R$1,FIND("-",R$1,1)-1))+1)))+(R1138*(1-(2/(VALUE(LEFT(R$1,FIND("-",R$1,1)-1))+1))))))</f>
        <v>1.0201299821791361</v>
      </c>
      <c r="S1139">
        <f t="shared" si="157"/>
        <v>-4.571318275122338E-2</v>
      </c>
      <c r="T1139">
        <f>IF(ROW($E1139)&lt;=MAX(VALUE(LEFT(Q$1,FIND("-",Q$1,1)-1)),VALUE(LEFT(R$1,FIND("-",R$1,1)-1)))+VALUE(LEFT(T$1,FIND("-",T$1,1)-1))-1,0,IF(ROW($E1139)=MAX(VALUE(LEFT(Q$1,FIND("-",Q$1,1)-1)),VALUE(LEFT(R$1,FIND("-",R$1,1)-1)))+VALUE(LEFT(T$1,FIND("-",T$1,1)-1)),AVERAGE(INDEX($S:$S,ROW(S1139)-VALUE(LEFT(T$1,FIND("-",T$1,1)-1))+1):S1139),($S1139*(2/(VALUE(LEFT(T$1,FIND("-",T$1,1)-1))+1)))+(T1138*(1-(2/(VALUE(LEFT(T$1,FIND("-",T$1,1)-1))+1))))))</f>
        <v>-3.8660761083118764E-2</v>
      </c>
      <c r="V1139">
        <f t="shared" si="158"/>
        <v>3.499999999999992E-2</v>
      </c>
      <c r="W1139">
        <f>IF(ROW($E1139)&lt;=VALUE(LEFT(W$1,FIND("-",W$1,1)-1))+1,0,IF(ROW($E1138)=VALUE(LEFT(W$1,FIND("-",W$1,1)-1))+1,100-100/(1+ABS((SUMIF(INDEX($V:$V,ROW($V1139)-VALUE(LEFT(W$1,FIND("-",W$1,1)-1))+1):$V1139,"&gt;0",INDEX($V:$V,ROW($V1139)-VALUE(LEFT(W$1,FIND("-",W$1,1)-1))+1):$V1139)/COUNTIF(INDEX($V:$V,ROW($V1139)-VALUE(LEFT(W$1,FIND("-",W$1,1)-1))+1):$V1139,"&gt;0"))/(SUMIF(INDEX($V:$V,ROW($V1139)-VALUE(LEFT(W$1,FIND("-",W$1,1)-1))+1):$V1139,"&lt;0",INDEX($V:$V,ROW($V1139)-VALUE(LEFT(W$1,FIND("-",W$1,1)-1))+1):$V1139)/COUNTIF(INDEX($V:$V,ROW($V1139)-VALUE(LEFT(W$1,FIND("-",W$1,1)-1))+1):$V1139,"&lt;0")))),100-100/(1+ABS((SUMIF(INDEX($V:$V,ROW($V1139)-VALUE(LEFT(W$1,FIND("-",W$1,1)-1))+1):$V1139,"&gt;0",INDEX($V:$V,ROW($V1139)-VALUE(LEFT(W$1,FIND("-",W$1,1)-1))+1):$V1139)/VALUE(LEFT(W$1,FIND("-",W$1,1)-1)))/(SUMIF(INDEX($V:$V,ROW($V1139)-VALUE(LEFT(W$1,FIND("-",W$1,1)-1))+1):$V1139,"&lt;0",INDEX($V:$V,ROW($V1139)-VALUE(LEFT(W$1,FIND("-",W$1,1)-1))+1):$V1139)/VALUE(LEFT(W$1,FIND("-",W$1,1)-1)))))))</f>
        <v>36.619718309859138</v>
      </c>
      <c r="Y1139">
        <f>IF(ROW($E1139)&lt;=VALUE(LEFT(Y$1,FIND("-",Y$1,1)-1)),0,MAX(INDEX(C:C,ROW(C1139)-VALUE(LEFT(Y$1,FIND("-",Y$1,1)-1))+1):C1139))</f>
        <v>1.07</v>
      </c>
      <c r="Z1139">
        <f>IF(ROW($E1139)&lt;=VALUE(LEFT(Z$1,FIND("-",Z$1,1)-1)),0,MIN(INDEX(D:D,ROW(D1139)-VALUE(LEFT(Z$1,FIND("-",Z$1,1)-1))+1):D1139))</f>
        <v>0.9</v>
      </c>
      <c r="AA1139">
        <f t="shared" si="162"/>
        <v>26.470588235294066</v>
      </c>
      <c r="AB1139">
        <f>IF(ROW($AA1139)&lt;=VALUE(LEFT(AA$1,FIND("-",AA$1,1)-1))+VALUE(LEFT(AB$1,FIND("-",AB$1,1)-1)-1),0,AVERAGE(INDEX($AA:$AA,ROW($AA1139)-VALUE(LEFT(AB$1,FIND("-",AB$1,1)-1))+1):$AA1139))</f>
        <v>21.568627450980358</v>
      </c>
      <c r="AC1139">
        <f>IF(ROW($AA1139)&lt;=VALUE(LEFT(AA$1,FIND("-",AA$1,1)-1))+VALUE(LEFT(AB$1,FIND("-",AB$1,1)-1)-1)+VALUE(LEFT(AC$1,FIND("-",AC$1,1)-1)-1),0,AVERAGE(INDEX($AB:$AB,ROW($AB1139)-VALUE(LEFT(AC$1,FIND("-",AC$1,1)-1))+1):$AB1139))</f>
        <v>15.032679738562072</v>
      </c>
      <c r="AE1139">
        <f t="shared" si="159"/>
        <v>38036044</v>
      </c>
      <c r="AG1139" t="str">
        <f t="shared" si="161"/>
        <v/>
      </c>
    </row>
    <row r="1140" spans="1:33" x14ac:dyDescent="0.25">
      <c r="A1140" s="6">
        <v>38131</v>
      </c>
      <c r="B1140">
        <v>0.98</v>
      </c>
      <c r="C1140">
        <v>1</v>
      </c>
      <c r="D1140">
        <v>0.93500000000000005</v>
      </c>
      <c r="E1140">
        <v>0.99</v>
      </c>
      <c r="F1140">
        <v>0.57075500000000001</v>
      </c>
      <c r="G1140">
        <v>74800</v>
      </c>
      <c r="I1140" t="str">
        <f t="shared" si="154"/>
        <v/>
      </c>
      <c r="J1140" t="str">
        <f t="shared" si="155"/>
        <v/>
      </c>
      <c r="K1140" t="str">
        <f t="shared" si="156"/>
        <v>Buy</v>
      </c>
      <c r="M1140" s="11" t="str">
        <f t="shared" si="160"/>
        <v>Buy</v>
      </c>
      <c r="O1140">
        <f>IF(ROW($E1140)&lt;=VALUE(LEFT(O$1,FIND("-",O$1,1)-1)),0,IF(ROW($E1140)=VALUE(LEFT(O$1,FIND("-",O$1,1)-1))+1,AVERAGE(INDEX($E:$E,ROW($E1140)-VALUE(LEFT(O$1,FIND("-",O$1,1)-1))):$E1140),($E1140*(2/(VALUE(LEFT(O$1,FIND("-",O$1,1)-1))+1)))+(O1139*(1-(2/(VALUE(LEFT(O$1,FIND("-",O$1,1)-1))+1))))))</f>
        <v>1.0756010359618342</v>
      </c>
      <c r="Q1140">
        <f>IF(ROW($E1140)&lt;=VALUE(LEFT(Q$1,FIND("-",Q$1,1)-1)),0,IF(ROW($E1140)=VALUE(LEFT(Q$1,FIND("-",Q$1,1)-1))+1,AVERAGE(INDEX($E:$E,ROW($E1140)-VALUE(LEFT(Q$1,FIND("-",Q$1,1)-1))):$E1140),($E1140*(2/(VALUE(LEFT(Q$1,FIND("-",Q$1,1)-1))+1)))+(Q1139*(1-(2/(VALUE(LEFT(Q$1,FIND("-",Q$1,1)-1))+1))))))</f>
        <v>0.97681421490054143</v>
      </c>
      <c r="R1140">
        <f>IF(ROW($E1140)&lt;=VALUE(LEFT(R$1,FIND("-",R$1,1)-1)),0,IF(ROW($E1140)=VALUE(LEFT(R$1,FIND("-",R$1,1)-1))+1,AVERAGE(INDEX($E:$E,ROW($E1140)-VALUE(LEFT(R$1,FIND("-",R$1,1)-1))):$E1140),($E1140*(2/(VALUE(LEFT(R$1,FIND("-",R$1,1)-1))+1)))+(R1139*(1-(2/(VALUE(LEFT(R$1,FIND("-",R$1,1)-1))+1))))))</f>
        <v>1.0178981316473481</v>
      </c>
      <c r="S1140">
        <f t="shared" si="157"/>
        <v>-4.108391674680667E-2</v>
      </c>
      <c r="T1140">
        <f>IF(ROW($E1140)&lt;=MAX(VALUE(LEFT(Q$1,FIND("-",Q$1,1)-1)),VALUE(LEFT(R$1,FIND("-",R$1,1)-1)))+VALUE(LEFT(T$1,FIND("-",T$1,1)-1))-1,0,IF(ROW($E1140)=MAX(VALUE(LEFT(Q$1,FIND("-",Q$1,1)-1)),VALUE(LEFT(R$1,FIND("-",R$1,1)-1)))+VALUE(LEFT(T$1,FIND("-",T$1,1)-1)),AVERAGE(INDEX($S:$S,ROW(S1140)-VALUE(LEFT(T$1,FIND("-",T$1,1)-1))+1):S1140),($S1140*(2/(VALUE(LEFT(T$1,FIND("-",T$1,1)-1))+1)))+(T1139*(1-(2/(VALUE(LEFT(T$1,FIND("-",T$1,1)-1))+1))))))</f>
        <v>-3.9145392215856348E-2</v>
      </c>
      <c r="V1140">
        <f t="shared" si="158"/>
        <v>4.500000000000004E-2</v>
      </c>
      <c r="W1140">
        <f>IF(ROW($E1140)&lt;=VALUE(LEFT(W$1,FIND("-",W$1,1)-1))+1,0,IF(ROW($E1139)=VALUE(LEFT(W$1,FIND("-",W$1,1)-1))+1,100-100/(1+ABS((SUMIF(INDEX($V:$V,ROW($V1140)-VALUE(LEFT(W$1,FIND("-",W$1,1)-1))+1):$V1140,"&gt;0",INDEX($V:$V,ROW($V1140)-VALUE(LEFT(W$1,FIND("-",W$1,1)-1))+1):$V1140)/COUNTIF(INDEX($V:$V,ROW($V1140)-VALUE(LEFT(W$1,FIND("-",W$1,1)-1))+1):$V1140,"&gt;0"))/(SUMIF(INDEX($V:$V,ROW($V1140)-VALUE(LEFT(W$1,FIND("-",W$1,1)-1))+1):$V1140,"&lt;0",INDEX($V:$V,ROW($V1140)-VALUE(LEFT(W$1,FIND("-",W$1,1)-1))+1):$V1140)/COUNTIF(INDEX($V:$V,ROW($V1140)-VALUE(LEFT(W$1,FIND("-",W$1,1)-1))+1):$V1140,"&lt;0")))),100-100/(1+ABS((SUMIF(INDEX($V:$V,ROW($V1140)-VALUE(LEFT(W$1,FIND("-",W$1,1)-1))+1):$V1140,"&gt;0",INDEX($V:$V,ROW($V1140)-VALUE(LEFT(W$1,FIND("-",W$1,1)-1))+1):$V1140)/VALUE(LEFT(W$1,FIND("-",W$1,1)-1)))/(SUMIF(INDEX($V:$V,ROW($V1140)-VALUE(LEFT(W$1,FIND("-",W$1,1)-1))+1):$V1140,"&lt;0",INDEX($V:$V,ROW($V1140)-VALUE(LEFT(W$1,FIND("-",W$1,1)-1))+1):$V1140)/VALUE(LEFT(W$1,FIND("-",W$1,1)-1)))))))</f>
        <v>43.75</v>
      </c>
      <c r="Y1140">
        <f>IF(ROW($E1140)&lt;=VALUE(LEFT(Y$1,FIND("-",Y$1,1)-1)),0,MAX(INDEX(C:C,ROW(C1140)-VALUE(LEFT(Y$1,FIND("-",Y$1,1)-1))+1):C1140))</f>
        <v>1.07</v>
      </c>
      <c r="Z1140">
        <f>IF(ROW($E1140)&lt;=VALUE(LEFT(Z$1,FIND("-",Z$1,1)-1)),0,MIN(INDEX(D:D,ROW(D1140)-VALUE(LEFT(Z$1,FIND("-",Z$1,1)-1))+1):D1140))</f>
        <v>0.9</v>
      </c>
      <c r="AA1140">
        <f t="shared" si="162"/>
        <v>52.941176470588204</v>
      </c>
      <c r="AB1140">
        <f>IF(ROW($AA1140)&lt;=VALUE(LEFT(AA$1,FIND("-",AA$1,1)-1))+VALUE(LEFT(AB$1,FIND("-",AB$1,1)-1)-1),0,AVERAGE(INDEX($AA:$AA,ROW($AA1140)-VALUE(LEFT(AB$1,FIND("-",AB$1,1)-1))+1):$AA1140))</f>
        <v>28.431372549019581</v>
      </c>
      <c r="AC1140">
        <f>IF(ROW($AA1140)&lt;=VALUE(LEFT(AA$1,FIND("-",AA$1,1)-1))+VALUE(LEFT(AB$1,FIND("-",AB$1,1)-1)-1)+VALUE(LEFT(AC$1,FIND("-",AC$1,1)-1)-1),0,AVERAGE(INDEX($AB:$AB,ROW($AB1140)-VALUE(LEFT(AC$1,FIND("-",AC$1,1)-1))+1):$AB1140))</f>
        <v>20.915032679738534</v>
      </c>
      <c r="AE1140">
        <f t="shared" si="159"/>
        <v>38110844</v>
      </c>
      <c r="AG1140" t="str">
        <f t="shared" si="161"/>
        <v>Buy</v>
      </c>
    </row>
    <row r="1141" spans="1:33" x14ac:dyDescent="0.25">
      <c r="A1141" s="6">
        <v>38132</v>
      </c>
      <c r="B1141">
        <v>1</v>
      </c>
      <c r="C1141">
        <v>1</v>
      </c>
      <c r="D1141">
        <v>0.96</v>
      </c>
      <c r="E1141">
        <v>0.995</v>
      </c>
      <c r="F1141">
        <v>0.57363799999999998</v>
      </c>
      <c r="G1141">
        <v>161400</v>
      </c>
      <c r="I1141" t="str">
        <f t="shared" si="154"/>
        <v>Bullish</v>
      </c>
      <c r="J1141" t="str">
        <f t="shared" si="155"/>
        <v/>
      </c>
      <c r="K1141" t="str">
        <f t="shared" si="156"/>
        <v/>
      </c>
      <c r="M1141" s="11" t="str">
        <f t="shared" si="160"/>
        <v/>
      </c>
      <c r="O1141">
        <f>IF(ROW($E1141)&lt;=VALUE(LEFT(O$1,FIND("-",O$1,1)-1)),0,IF(ROW($E1141)=VALUE(LEFT(O$1,FIND("-",O$1,1)-1))+1,AVERAGE(INDEX($E:$E,ROW($E1141)-VALUE(LEFT(O$1,FIND("-",O$1,1)-1))):$E1141),($E1141*(2/(VALUE(LEFT(O$1,FIND("-",O$1,1)-1))+1)))+(O1140*(1-(2/(VALUE(LEFT(O$1,FIND("-",O$1,1)-1))+1))))))</f>
        <v>1.0747990356040049</v>
      </c>
      <c r="Q1141">
        <f>IF(ROW($E1141)&lt;=VALUE(LEFT(Q$1,FIND("-",Q$1,1)-1)),0,IF(ROW($E1141)=VALUE(LEFT(Q$1,FIND("-",Q$1,1)-1))+1,AVERAGE(INDEX($E:$E,ROW($E1141)-VALUE(LEFT(Q$1,FIND("-",Q$1,1)-1))):$E1141),($E1141*(2/(VALUE(LEFT(Q$1,FIND("-",Q$1,1)-1))+1)))+(Q1140*(1-(2/(VALUE(LEFT(Q$1,FIND("-",Q$1,1)-1))+1))))))</f>
        <v>0.97961202799276581</v>
      </c>
      <c r="R1141">
        <f>IF(ROW($E1141)&lt;=VALUE(LEFT(R$1,FIND("-",R$1,1)-1)),0,IF(ROW($E1141)=VALUE(LEFT(R$1,FIND("-",R$1,1)-1))+1,AVERAGE(INDEX($E:$E,ROW($E1141)-VALUE(LEFT(R$1,FIND("-",R$1,1)-1))):$E1141),($E1141*(2/(VALUE(LEFT(R$1,FIND("-",R$1,1)-1))+1)))+(R1140*(1-(2/(VALUE(LEFT(R$1,FIND("-",R$1,1)-1))+1))))))</f>
        <v>1.0162019737475445</v>
      </c>
      <c r="S1141">
        <f t="shared" si="157"/>
        <v>-3.6589945754778697E-2</v>
      </c>
      <c r="T1141">
        <f>IF(ROW($E1141)&lt;=MAX(VALUE(LEFT(Q$1,FIND("-",Q$1,1)-1)),VALUE(LEFT(R$1,FIND("-",R$1,1)-1)))+VALUE(LEFT(T$1,FIND("-",T$1,1)-1))-1,0,IF(ROW($E1141)=MAX(VALUE(LEFT(Q$1,FIND("-",Q$1,1)-1)),VALUE(LEFT(R$1,FIND("-",R$1,1)-1)))+VALUE(LEFT(T$1,FIND("-",T$1,1)-1)),AVERAGE(INDEX($S:$S,ROW(S1141)-VALUE(LEFT(T$1,FIND("-",T$1,1)-1))+1):S1141),($S1141*(2/(VALUE(LEFT(T$1,FIND("-",T$1,1)-1))+1)))+(T1140*(1-(2/(VALUE(LEFT(T$1,FIND("-",T$1,1)-1))+1))))))</f>
        <v>-3.8634302923640819E-2</v>
      </c>
      <c r="V1141">
        <f t="shared" si="158"/>
        <v>5.0000000000000044E-3</v>
      </c>
      <c r="W1141">
        <f>IF(ROW($E1141)&lt;=VALUE(LEFT(W$1,FIND("-",W$1,1)-1))+1,0,IF(ROW($E1140)=VALUE(LEFT(W$1,FIND("-",W$1,1)-1))+1,100-100/(1+ABS((SUMIF(INDEX($V:$V,ROW($V1141)-VALUE(LEFT(W$1,FIND("-",W$1,1)-1))+1):$V1141,"&gt;0",INDEX($V:$V,ROW($V1141)-VALUE(LEFT(W$1,FIND("-",W$1,1)-1))+1):$V1141)/COUNTIF(INDEX($V:$V,ROW($V1141)-VALUE(LEFT(W$1,FIND("-",W$1,1)-1))+1):$V1141,"&gt;0"))/(SUMIF(INDEX($V:$V,ROW($V1141)-VALUE(LEFT(W$1,FIND("-",W$1,1)-1))+1):$V1141,"&lt;0",INDEX($V:$V,ROW($V1141)-VALUE(LEFT(W$1,FIND("-",W$1,1)-1))+1):$V1141)/COUNTIF(INDEX($V:$V,ROW($V1141)-VALUE(LEFT(W$1,FIND("-",W$1,1)-1))+1):$V1141,"&lt;0")))),100-100/(1+ABS((SUMIF(INDEX($V:$V,ROW($V1141)-VALUE(LEFT(W$1,FIND("-",W$1,1)-1))+1):$V1141,"&gt;0",INDEX($V:$V,ROW($V1141)-VALUE(LEFT(W$1,FIND("-",W$1,1)-1))+1):$V1141)/VALUE(LEFT(W$1,FIND("-",W$1,1)-1)))/(SUMIF(INDEX($V:$V,ROW($V1141)-VALUE(LEFT(W$1,FIND("-",W$1,1)-1))+1):$V1141,"&lt;0",INDEX($V:$V,ROW($V1141)-VALUE(LEFT(W$1,FIND("-",W$1,1)-1))+1):$V1141)/VALUE(LEFT(W$1,FIND("-",W$1,1)-1)))))))</f>
        <v>44.444444444444436</v>
      </c>
      <c r="Y1141">
        <f>IF(ROW($E1141)&lt;=VALUE(LEFT(Y$1,FIND("-",Y$1,1)-1)),0,MAX(INDEX(C:C,ROW(C1141)-VALUE(LEFT(Y$1,FIND("-",Y$1,1)-1))+1):C1141))</f>
        <v>1.07</v>
      </c>
      <c r="Z1141">
        <f>IF(ROW($E1141)&lt;=VALUE(LEFT(Z$1,FIND("-",Z$1,1)-1)),0,MIN(INDEX(D:D,ROW(D1141)-VALUE(LEFT(Z$1,FIND("-",Z$1,1)-1))+1):D1141))</f>
        <v>0.9</v>
      </c>
      <c r="AA1141">
        <f t="shared" si="162"/>
        <v>55.882352941176435</v>
      </c>
      <c r="AB1141">
        <f>IF(ROW($AA1141)&lt;=VALUE(LEFT(AA$1,FIND("-",AA$1,1)-1))+VALUE(LEFT(AB$1,FIND("-",AB$1,1)-1)-1),0,AVERAGE(INDEX($AA:$AA,ROW($AA1141)-VALUE(LEFT(AB$1,FIND("-",AB$1,1)-1))+1):$AA1141))</f>
        <v>45.098039215686235</v>
      </c>
      <c r="AC1141">
        <f>IF(ROW($AA1141)&lt;=VALUE(LEFT(AA$1,FIND("-",AA$1,1)-1))+VALUE(LEFT(AB$1,FIND("-",AB$1,1)-1)-1)+VALUE(LEFT(AC$1,FIND("-",AC$1,1)-1)-1),0,AVERAGE(INDEX($AB:$AB,ROW($AB1141)-VALUE(LEFT(AC$1,FIND("-",AC$1,1)-1))+1):$AB1141))</f>
        <v>31.699346405228727</v>
      </c>
      <c r="AE1141">
        <f t="shared" si="159"/>
        <v>38272244</v>
      </c>
      <c r="AG1141" t="str">
        <f t="shared" si="161"/>
        <v/>
      </c>
    </row>
    <row r="1142" spans="1:33" x14ac:dyDescent="0.25">
      <c r="A1142" s="6">
        <v>38133</v>
      </c>
      <c r="B1142">
        <v>1.02</v>
      </c>
      <c r="C1142">
        <v>1.02</v>
      </c>
      <c r="D1142">
        <v>0.99</v>
      </c>
      <c r="E1142">
        <v>1.01</v>
      </c>
      <c r="F1142">
        <v>0.58228599999999997</v>
      </c>
      <c r="G1142">
        <v>132600</v>
      </c>
      <c r="I1142" t="str">
        <f t="shared" si="154"/>
        <v/>
      </c>
      <c r="J1142" t="str">
        <f t="shared" si="155"/>
        <v/>
      </c>
      <c r="K1142" t="str">
        <f t="shared" si="156"/>
        <v/>
      </c>
      <c r="M1142" s="11" t="str">
        <f t="shared" si="160"/>
        <v/>
      </c>
      <c r="O1142">
        <f>IF(ROW($E1142)&lt;=VALUE(LEFT(O$1,FIND("-",O$1,1)-1)),0,IF(ROW($E1142)=VALUE(LEFT(O$1,FIND("-",O$1,1)-1))+1,AVERAGE(INDEX($E:$E,ROW($E1142)-VALUE(LEFT(O$1,FIND("-",O$1,1)-1))):$E1142),($E1142*(2/(VALUE(LEFT(O$1,FIND("-",O$1,1)-1))+1)))+(O1141*(1-(2/(VALUE(LEFT(O$1,FIND("-",O$1,1)-1))+1))))))</f>
        <v>1.0741542690805821</v>
      </c>
      <c r="Q1142">
        <f>IF(ROW($E1142)&lt;=VALUE(LEFT(Q$1,FIND("-",Q$1,1)-1)),0,IF(ROW($E1142)=VALUE(LEFT(Q$1,FIND("-",Q$1,1)-1))+1,AVERAGE(INDEX($E:$E,ROW($E1142)-VALUE(LEFT(Q$1,FIND("-",Q$1,1)-1))):$E1142),($E1142*(2/(VALUE(LEFT(Q$1,FIND("-",Q$1,1)-1))+1)))+(Q1141*(1-(2/(VALUE(LEFT(Q$1,FIND("-",Q$1,1)-1))+1))))))</f>
        <v>0.98428710060926328</v>
      </c>
      <c r="R1142">
        <f>IF(ROW($E1142)&lt;=VALUE(LEFT(R$1,FIND("-",R$1,1)-1)),0,IF(ROW($E1142)=VALUE(LEFT(R$1,FIND("-",R$1,1)-1))+1,AVERAGE(INDEX($E:$E,ROW($E1142)-VALUE(LEFT(R$1,FIND("-",R$1,1)-1))):$E1142),($E1142*(2/(VALUE(LEFT(R$1,FIND("-",R$1,1)-1))+1)))+(R1141*(1-(2/(VALUE(LEFT(R$1,FIND("-",R$1,1)-1))+1))))))</f>
        <v>1.0157425682847634</v>
      </c>
      <c r="S1142">
        <f t="shared" si="157"/>
        <v>-3.1455467675500115E-2</v>
      </c>
      <c r="T1142">
        <f>IF(ROW($E1142)&lt;=MAX(VALUE(LEFT(Q$1,FIND("-",Q$1,1)-1)),VALUE(LEFT(R$1,FIND("-",R$1,1)-1)))+VALUE(LEFT(T$1,FIND("-",T$1,1)-1))-1,0,IF(ROW($E1142)=MAX(VALUE(LEFT(Q$1,FIND("-",Q$1,1)-1)),VALUE(LEFT(R$1,FIND("-",R$1,1)-1)))+VALUE(LEFT(T$1,FIND("-",T$1,1)-1)),AVERAGE(INDEX($S:$S,ROW(S1142)-VALUE(LEFT(T$1,FIND("-",T$1,1)-1))+1):S1142),($S1142*(2/(VALUE(LEFT(T$1,FIND("-",T$1,1)-1))+1)))+(T1141*(1-(2/(VALUE(LEFT(T$1,FIND("-",T$1,1)-1))+1))))))</f>
        <v>-3.719853587401268E-2</v>
      </c>
      <c r="V1142">
        <f t="shared" si="158"/>
        <v>1.5000000000000013E-2</v>
      </c>
      <c r="W1142">
        <f>IF(ROW($E1142)&lt;=VALUE(LEFT(W$1,FIND("-",W$1,1)-1))+1,0,IF(ROW($E1141)=VALUE(LEFT(W$1,FIND("-",W$1,1)-1))+1,100-100/(1+ABS((SUMIF(INDEX($V:$V,ROW($V1142)-VALUE(LEFT(W$1,FIND("-",W$1,1)-1))+1):$V1142,"&gt;0",INDEX($V:$V,ROW($V1142)-VALUE(LEFT(W$1,FIND("-",W$1,1)-1))+1):$V1142)/COUNTIF(INDEX($V:$V,ROW($V1142)-VALUE(LEFT(W$1,FIND("-",W$1,1)-1))+1):$V1142,"&gt;0"))/(SUMIF(INDEX($V:$V,ROW($V1142)-VALUE(LEFT(W$1,FIND("-",W$1,1)-1))+1):$V1142,"&lt;0",INDEX($V:$V,ROW($V1142)-VALUE(LEFT(W$1,FIND("-",W$1,1)-1))+1):$V1142)/COUNTIF(INDEX($V:$V,ROW($V1142)-VALUE(LEFT(W$1,FIND("-",W$1,1)-1))+1):$V1142,"&lt;0")))),100-100/(1+ABS((SUMIF(INDEX($V:$V,ROW($V1142)-VALUE(LEFT(W$1,FIND("-",W$1,1)-1))+1):$V1142,"&gt;0",INDEX($V:$V,ROW($V1142)-VALUE(LEFT(W$1,FIND("-",W$1,1)-1))+1):$V1142)/VALUE(LEFT(W$1,FIND("-",W$1,1)-1)))/(SUMIF(INDEX($V:$V,ROW($V1142)-VALUE(LEFT(W$1,FIND("-",W$1,1)-1))+1):$V1142,"&lt;0",INDEX($V:$V,ROW($V1142)-VALUE(LEFT(W$1,FIND("-",W$1,1)-1))+1):$V1142)/VALUE(LEFT(W$1,FIND("-",W$1,1)-1)))))))</f>
        <v>45.121951219512191</v>
      </c>
      <c r="Y1142">
        <f>IF(ROW($E1142)&lt;=VALUE(LEFT(Y$1,FIND("-",Y$1,1)-1)),0,MAX(INDEX(C:C,ROW(C1142)-VALUE(LEFT(Y$1,FIND("-",Y$1,1)-1))+1):C1142))</f>
        <v>1.07</v>
      </c>
      <c r="Z1142">
        <f>IF(ROW($E1142)&lt;=VALUE(LEFT(Z$1,FIND("-",Z$1,1)-1)),0,MIN(INDEX(D:D,ROW(D1142)-VALUE(LEFT(Z$1,FIND("-",Z$1,1)-1))+1):D1142))</f>
        <v>0.9</v>
      </c>
      <c r="AA1142">
        <f t="shared" si="162"/>
        <v>64.70588235294116</v>
      </c>
      <c r="AB1142">
        <f>IF(ROW($AA1142)&lt;=VALUE(LEFT(AA$1,FIND("-",AA$1,1)-1))+VALUE(LEFT(AB$1,FIND("-",AB$1,1)-1)-1),0,AVERAGE(INDEX($AA:$AA,ROW($AA1142)-VALUE(LEFT(AB$1,FIND("-",AB$1,1)-1))+1):$AA1142))</f>
        <v>57.843137254901933</v>
      </c>
      <c r="AC1142">
        <f>IF(ROW($AA1142)&lt;=VALUE(LEFT(AA$1,FIND("-",AA$1,1)-1))+VALUE(LEFT(AB$1,FIND("-",AB$1,1)-1)-1)+VALUE(LEFT(AC$1,FIND("-",AC$1,1)-1)-1),0,AVERAGE(INDEX($AB:$AB,ROW($AB1142)-VALUE(LEFT(AC$1,FIND("-",AC$1,1)-1))+1):$AB1142))</f>
        <v>43.79084967320258</v>
      </c>
      <c r="AE1142">
        <f t="shared" si="159"/>
        <v>38404844</v>
      </c>
      <c r="AG1142" t="str">
        <f t="shared" si="161"/>
        <v/>
      </c>
    </row>
    <row r="1143" spans="1:33" x14ac:dyDescent="0.25">
      <c r="A1143" s="6">
        <v>38134</v>
      </c>
      <c r="B1143">
        <v>1.03</v>
      </c>
      <c r="C1143">
        <v>1.07</v>
      </c>
      <c r="D1143">
        <v>1.02</v>
      </c>
      <c r="E1143">
        <v>1.05</v>
      </c>
      <c r="F1143">
        <v>0.60534699999999997</v>
      </c>
      <c r="G1143">
        <v>321500</v>
      </c>
      <c r="I1143" t="str">
        <f t="shared" si="154"/>
        <v/>
      </c>
      <c r="J1143" t="str">
        <f t="shared" si="155"/>
        <v/>
      </c>
      <c r="K1143" t="str">
        <f t="shared" si="156"/>
        <v/>
      </c>
      <c r="M1143" s="11" t="str">
        <f t="shared" si="160"/>
        <v/>
      </c>
      <c r="O1143">
        <f>IF(ROW($E1143)&lt;=VALUE(LEFT(O$1,FIND("-",O$1,1)-1)),0,IF(ROW($E1143)=VALUE(LEFT(O$1,FIND("-",O$1,1)-1))+1,AVERAGE(INDEX($E:$E,ROW($E1143)-VALUE(LEFT(O$1,FIND("-",O$1,1)-1))):$E1143),($E1143*(2/(VALUE(LEFT(O$1,FIND("-",O$1,1)-1))+1)))+(O1142*(1-(2/(VALUE(LEFT(O$1,FIND("-",O$1,1)-1))+1))))))</f>
        <v>1.0739139280947056</v>
      </c>
      <c r="Q1143">
        <f>IF(ROW($E1143)&lt;=VALUE(LEFT(Q$1,FIND("-",Q$1,1)-1)),0,IF(ROW($E1143)=VALUE(LEFT(Q$1,FIND("-",Q$1,1)-1))+1,AVERAGE(INDEX($E:$E,ROW($E1143)-VALUE(LEFT(Q$1,FIND("-",Q$1,1)-1))):$E1143),($E1143*(2/(VALUE(LEFT(Q$1,FIND("-",Q$1,1)-1))+1)))+(Q1142*(1-(2/(VALUE(LEFT(Q$1,FIND("-",Q$1,1)-1))+1))))))</f>
        <v>0.99439677743860733</v>
      </c>
      <c r="R1143">
        <f>IF(ROW($E1143)&lt;=VALUE(LEFT(R$1,FIND("-",R$1,1)-1)),0,IF(ROW($E1143)=VALUE(LEFT(R$1,FIND("-",R$1,1)-1))+1,AVERAGE(INDEX($E:$E,ROW($E1143)-VALUE(LEFT(R$1,FIND("-",R$1,1)-1))):$E1143),($E1143*(2/(VALUE(LEFT(R$1,FIND("-",R$1,1)-1))+1)))+(R1142*(1-(2/(VALUE(LEFT(R$1,FIND("-",R$1,1)-1))+1))))))</f>
        <v>1.0182801558192254</v>
      </c>
      <c r="S1143">
        <f t="shared" si="157"/>
        <v>-2.3883378380618048E-2</v>
      </c>
      <c r="T1143">
        <f>IF(ROW($E1143)&lt;=MAX(VALUE(LEFT(Q$1,FIND("-",Q$1,1)-1)),VALUE(LEFT(R$1,FIND("-",R$1,1)-1)))+VALUE(LEFT(T$1,FIND("-",T$1,1)-1))-1,0,IF(ROW($E1143)=MAX(VALUE(LEFT(Q$1,FIND("-",Q$1,1)-1)),VALUE(LEFT(R$1,FIND("-",R$1,1)-1)))+VALUE(LEFT(T$1,FIND("-",T$1,1)-1)),AVERAGE(INDEX($S:$S,ROW(S1143)-VALUE(LEFT(T$1,FIND("-",T$1,1)-1))+1):S1143),($S1143*(2/(VALUE(LEFT(T$1,FIND("-",T$1,1)-1))+1)))+(T1142*(1-(2/(VALUE(LEFT(T$1,FIND("-",T$1,1)-1))+1))))))</f>
        <v>-3.4535504375333759E-2</v>
      </c>
      <c r="V1143">
        <f t="shared" si="158"/>
        <v>4.0000000000000036E-2</v>
      </c>
      <c r="W1143">
        <f>IF(ROW($E1143)&lt;=VALUE(LEFT(W$1,FIND("-",W$1,1)-1))+1,0,IF(ROW($E1142)=VALUE(LEFT(W$1,FIND("-",W$1,1)-1))+1,100-100/(1+ABS((SUMIF(INDEX($V:$V,ROW($V1143)-VALUE(LEFT(W$1,FIND("-",W$1,1)-1))+1):$V1143,"&gt;0",INDEX($V:$V,ROW($V1143)-VALUE(LEFT(W$1,FIND("-",W$1,1)-1))+1):$V1143)/COUNTIF(INDEX($V:$V,ROW($V1143)-VALUE(LEFT(W$1,FIND("-",W$1,1)-1))+1):$V1143,"&gt;0"))/(SUMIF(INDEX($V:$V,ROW($V1143)-VALUE(LEFT(W$1,FIND("-",W$1,1)-1))+1):$V1143,"&lt;0",INDEX($V:$V,ROW($V1143)-VALUE(LEFT(W$1,FIND("-",W$1,1)-1))+1):$V1143)/COUNTIF(INDEX($V:$V,ROW($V1143)-VALUE(LEFT(W$1,FIND("-",W$1,1)-1))+1):$V1143,"&lt;0")))),100-100/(1+ABS((SUMIF(INDEX($V:$V,ROW($V1143)-VALUE(LEFT(W$1,FIND("-",W$1,1)-1))+1):$V1143,"&gt;0",INDEX($V:$V,ROW($V1143)-VALUE(LEFT(W$1,FIND("-",W$1,1)-1))+1):$V1143)/VALUE(LEFT(W$1,FIND("-",W$1,1)-1)))/(SUMIF(INDEX($V:$V,ROW($V1143)-VALUE(LEFT(W$1,FIND("-",W$1,1)-1))+1):$V1143,"&lt;0",INDEX($V:$V,ROW($V1143)-VALUE(LEFT(W$1,FIND("-",W$1,1)-1))+1):$V1143)/VALUE(LEFT(W$1,FIND("-",W$1,1)-1)))))))</f>
        <v>48.863636363636367</v>
      </c>
      <c r="Y1143">
        <f>IF(ROW($E1143)&lt;=VALUE(LEFT(Y$1,FIND("-",Y$1,1)-1)),0,MAX(INDEX(C:C,ROW(C1143)-VALUE(LEFT(Y$1,FIND("-",Y$1,1)-1))+1):C1143))</f>
        <v>1.07</v>
      </c>
      <c r="Z1143">
        <f>IF(ROW($E1143)&lt;=VALUE(LEFT(Z$1,FIND("-",Z$1,1)-1)),0,MIN(INDEX(D:D,ROW(D1143)-VALUE(LEFT(Z$1,FIND("-",Z$1,1)-1))+1):D1143))</f>
        <v>0.9</v>
      </c>
      <c r="AA1143">
        <f t="shared" si="162"/>
        <v>88.235294117647058</v>
      </c>
      <c r="AB1143">
        <f>IF(ROW($AA1143)&lt;=VALUE(LEFT(AA$1,FIND("-",AA$1,1)-1))+VALUE(LEFT(AB$1,FIND("-",AB$1,1)-1)-1),0,AVERAGE(INDEX($AA:$AA,ROW($AA1143)-VALUE(LEFT(AB$1,FIND("-",AB$1,1)-1))+1):$AA1143))</f>
        <v>69.607843137254875</v>
      </c>
      <c r="AC1143">
        <f>IF(ROW($AA1143)&lt;=VALUE(LEFT(AA$1,FIND("-",AA$1,1)-1))+VALUE(LEFT(AB$1,FIND("-",AB$1,1)-1)-1)+VALUE(LEFT(AC$1,FIND("-",AC$1,1)-1)-1),0,AVERAGE(INDEX($AB:$AB,ROW($AB1143)-VALUE(LEFT(AC$1,FIND("-",AC$1,1)-1))+1):$AB1143))</f>
        <v>57.516339869281012</v>
      </c>
      <c r="AE1143">
        <f t="shared" si="159"/>
        <v>38726344</v>
      </c>
      <c r="AG1143" t="str">
        <f t="shared" si="161"/>
        <v/>
      </c>
    </row>
    <row r="1144" spans="1:33" x14ac:dyDescent="0.25">
      <c r="A1144" s="6">
        <v>38135</v>
      </c>
      <c r="B1144">
        <v>1.08</v>
      </c>
      <c r="C1144">
        <v>1.0900000000000001</v>
      </c>
      <c r="D1144">
        <v>1.04</v>
      </c>
      <c r="E1144">
        <v>1.05</v>
      </c>
      <c r="F1144">
        <v>0.60534699999999997</v>
      </c>
      <c r="G1144">
        <v>182200</v>
      </c>
      <c r="I1144" t="str">
        <f t="shared" si="154"/>
        <v/>
      </c>
      <c r="J1144" t="str">
        <f t="shared" si="155"/>
        <v/>
      </c>
      <c r="K1144" t="str">
        <f t="shared" si="156"/>
        <v/>
      </c>
      <c r="M1144" s="11" t="str">
        <f t="shared" si="160"/>
        <v/>
      </c>
      <c r="O1144">
        <f>IF(ROW($E1144)&lt;=VALUE(LEFT(O$1,FIND("-",O$1,1)-1)),0,IF(ROW($E1144)=VALUE(LEFT(O$1,FIND("-",O$1,1)-1))+1,AVERAGE(INDEX($E:$E,ROW($E1144)-VALUE(LEFT(O$1,FIND("-",O$1,1)-1))):$E1144),($E1144*(2/(VALUE(LEFT(O$1,FIND("-",O$1,1)-1))+1)))+(O1143*(1-(2/(VALUE(LEFT(O$1,FIND("-",O$1,1)-1))+1))))))</f>
        <v>1.0736759785614252</v>
      </c>
      <c r="Q1144">
        <f>IF(ROW($E1144)&lt;=VALUE(LEFT(Q$1,FIND("-",Q$1,1)-1)),0,IF(ROW($E1144)=VALUE(LEFT(Q$1,FIND("-",Q$1,1)-1))+1,AVERAGE(INDEX($E:$E,ROW($E1144)-VALUE(LEFT(Q$1,FIND("-",Q$1,1)-1))):$E1144),($E1144*(2/(VALUE(LEFT(Q$1,FIND("-",Q$1,1)-1))+1)))+(Q1143*(1-(2/(VALUE(LEFT(Q$1,FIND("-",Q$1,1)-1))+1))))))</f>
        <v>1.0029511193711294</v>
      </c>
      <c r="R1144">
        <f>IF(ROW($E1144)&lt;=VALUE(LEFT(R$1,FIND("-",R$1,1)-1)),0,IF(ROW($E1144)=VALUE(LEFT(R$1,FIND("-",R$1,1)-1))+1,AVERAGE(INDEX($E:$E,ROW($E1144)-VALUE(LEFT(R$1,FIND("-",R$1,1)-1))):$E1144),($E1144*(2/(VALUE(LEFT(R$1,FIND("-",R$1,1)-1))+1)))+(R1143*(1-(2/(VALUE(LEFT(R$1,FIND("-",R$1,1)-1))+1))))))</f>
        <v>1.0206297739066901</v>
      </c>
      <c r="S1144">
        <f t="shared" si="157"/>
        <v>-1.7678654535560723E-2</v>
      </c>
      <c r="T1144">
        <f>IF(ROW($E1144)&lt;=MAX(VALUE(LEFT(Q$1,FIND("-",Q$1,1)-1)),VALUE(LEFT(R$1,FIND("-",R$1,1)-1)))+VALUE(LEFT(T$1,FIND("-",T$1,1)-1))-1,0,IF(ROW($E1144)=MAX(VALUE(LEFT(Q$1,FIND("-",Q$1,1)-1)),VALUE(LEFT(R$1,FIND("-",R$1,1)-1)))+VALUE(LEFT(T$1,FIND("-",T$1,1)-1)),AVERAGE(INDEX($S:$S,ROW(S1144)-VALUE(LEFT(T$1,FIND("-",T$1,1)-1))+1):S1144),($S1144*(2/(VALUE(LEFT(T$1,FIND("-",T$1,1)-1))+1)))+(T1143*(1-(2/(VALUE(LEFT(T$1,FIND("-",T$1,1)-1))+1))))))</f>
        <v>-3.1164134407379154E-2</v>
      </c>
      <c r="V1144">
        <f t="shared" si="158"/>
        <v>0</v>
      </c>
      <c r="W1144">
        <f>IF(ROW($E1144)&lt;=VALUE(LEFT(W$1,FIND("-",W$1,1)-1))+1,0,IF(ROW($E1143)=VALUE(LEFT(W$1,FIND("-",W$1,1)-1))+1,100-100/(1+ABS((SUMIF(INDEX($V:$V,ROW($V1144)-VALUE(LEFT(W$1,FIND("-",W$1,1)-1))+1):$V1144,"&gt;0",INDEX($V:$V,ROW($V1144)-VALUE(LEFT(W$1,FIND("-",W$1,1)-1))+1):$V1144)/COUNTIF(INDEX($V:$V,ROW($V1144)-VALUE(LEFT(W$1,FIND("-",W$1,1)-1))+1):$V1144,"&gt;0"))/(SUMIF(INDEX($V:$V,ROW($V1144)-VALUE(LEFT(W$1,FIND("-",W$1,1)-1))+1):$V1144,"&lt;0",INDEX($V:$V,ROW($V1144)-VALUE(LEFT(W$1,FIND("-",W$1,1)-1))+1):$V1144)/COUNTIF(INDEX($V:$V,ROW($V1144)-VALUE(LEFT(W$1,FIND("-",W$1,1)-1))+1):$V1144,"&lt;0")))),100-100/(1+ABS((SUMIF(INDEX($V:$V,ROW($V1144)-VALUE(LEFT(W$1,FIND("-",W$1,1)-1))+1):$V1144,"&gt;0",INDEX($V:$V,ROW($V1144)-VALUE(LEFT(W$1,FIND("-",W$1,1)-1))+1):$V1144)/VALUE(LEFT(W$1,FIND("-",W$1,1)-1)))/(SUMIF(INDEX($V:$V,ROW($V1144)-VALUE(LEFT(W$1,FIND("-",W$1,1)-1))+1):$V1144,"&lt;0",INDEX($V:$V,ROW($V1144)-VALUE(LEFT(W$1,FIND("-",W$1,1)-1))+1):$V1144)/VALUE(LEFT(W$1,FIND("-",W$1,1)-1)))))))</f>
        <v>51.19047619047619</v>
      </c>
      <c r="Y1144">
        <f>IF(ROW($E1144)&lt;=VALUE(LEFT(Y$1,FIND("-",Y$1,1)-1)),0,MAX(INDEX(C:C,ROW(C1144)-VALUE(LEFT(Y$1,FIND("-",Y$1,1)-1))+1):C1144))</f>
        <v>1.0900000000000001</v>
      </c>
      <c r="Z1144">
        <f>IF(ROW($E1144)&lt;=VALUE(LEFT(Z$1,FIND("-",Z$1,1)-1)),0,MIN(INDEX(D:D,ROW(D1144)-VALUE(LEFT(Z$1,FIND("-",Z$1,1)-1))+1):D1144))</f>
        <v>0.9</v>
      </c>
      <c r="AA1144">
        <f t="shared" si="162"/>
        <v>78.947368421052616</v>
      </c>
      <c r="AB1144">
        <f>IF(ROW($AA1144)&lt;=VALUE(LEFT(AA$1,FIND("-",AA$1,1)-1))+VALUE(LEFT(AB$1,FIND("-",AB$1,1)-1)-1),0,AVERAGE(INDEX($AA:$AA,ROW($AA1144)-VALUE(LEFT(AB$1,FIND("-",AB$1,1)-1))+1):$AA1144))</f>
        <v>77.29618163054694</v>
      </c>
      <c r="AC1144">
        <f>IF(ROW($AA1144)&lt;=VALUE(LEFT(AA$1,FIND("-",AA$1,1)-1))+VALUE(LEFT(AB$1,FIND("-",AB$1,1)-1)-1)+VALUE(LEFT(AC$1,FIND("-",AC$1,1)-1)-1),0,AVERAGE(INDEX($AB:$AB,ROW($AB1144)-VALUE(LEFT(AC$1,FIND("-",AC$1,1)-1))+1):$AB1144))</f>
        <v>68.249054007567921</v>
      </c>
      <c r="AE1144">
        <f t="shared" si="159"/>
        <v>38726344</v>
      </c>
      <c r="AG1144" t="str">
        <f t="shared" si="161"/>
        <v/>
      </c>
    </row>
    <row r="1145" spans="1:33" x14ac:dyDescent="0.25">
      <c r="A1145" s="6">
        <v>38138</v>
      </c>
      <c r="B1145">
        <v>1.04</v>
      </c>
      <c r="C1145">
        <v>1.04</v>
      </c>
      <c r="D1145">
        <v>1.04</v>
      </c>
      <c r="E1145">
        <v>1.04</v>
      </c>
      <c r="F1145">
        <v>0.59958199999999995</v>
      </c>
      <c r="G1145">
        <v>25700</v>
      </c>
      <c r="I1145" t="str">
        <f t="shared" si="154"/>
        <v/>
      </c>
      <c r="J1145" t="str">
        <f t="shared" si="155"/>
        <v/>
      </c>
      <c r="K1145" t="str">
        <f t="shared" si="156"/>
        <v/>
      </c>
      <c r="M1145" s="11" t="str">
        <f t="shared" si="160"/>
        <v/>
      </c>
      <c r="O1145">
        <f>IF(ROW($E1145)&lt;=VALUE(LEFT(O$1,FIND("-",O$1,1)-1)),0,IF(ROW($E1145)=VALUE(LEFT(O$1,FIND("-",O$1,1)-1))+1,AVERAGE(INDEX($E:$E,ROW($E1145)-VALUE(LEFT(O$1,FIND("-",O$1,1)-1))):$E1145),($E1145*(2/(VALUE(LEFT(O$1,FIND("-",O$1,1)-1))+1)))+(O1144*(1-(2/(VALUE(LEFT(O$1,FIND("-",O$1,1)-1))+1))))))</f>
        <v>1.0733408941976299</v>
      </c>
      <c r="Q1145">
        <f>IF(ROW($E1145)&lt;=VALUE(LEFT(Q$1,FIND("-",Q$1,1)-1)),0,IF(ROW($E1145)=VALUE(LEFT(Q$1,FIND("-",Q$1,1)-1))+1,AVERAGE(INDEX($E:$E,ROW($E1145)-VALUE(LEFT(Q$1,FIND("-",Q$1,1)-1))):$E1145),($E1145*(2/(VALUE(LEFT(Q$1,FIND("-",Q$1,1)-1))+1)))+(Q1144*(1-(2/(VALUE(LEFT(Q$1,FIND("-",Q$1,1)-1))+1))))))</f>
        <v>1.0086509471601863</v>
      </c>
      <c r="R1145">
        <f>IF(ROW($E1145)&lt;=VALUE(LEFT(R$1,FIND("-",R$1,1)-1)),0,IF(ROW($E1145)=VALUE(LEFT(R$1,FIND("-",R$1,1)-1))+1,AVERAGE(INDEX($E:$E,ROW($E1145)-VALUE(LEFT(R$1,FIND("-",R$1,1)-1))):$E1145),($E1145*(2/(VALUE(LEFT(R$1,FIND("-",R$1,1)-1))+1)))+(R1144*(1-(2/(VALUE(LEFT(R$1,FIND("-",R$1,1)-1))+1))))))</f>
        <v>1.0220646054691576</v>
      </c>
      <c r="S1145">
        <f t="shared" si="157"/>
        <v>-1.3413658308971232E-2</v>
      </c>
      <c r="T1145">
        <f>IF(ROW($E1145)&lt;=MAX(VALUE(LEFT(Q$1,FIND("-",Q$1,1)-1)),VALUE(LEFT(R$1,FIND("-",R$1,1)-1)))+VALUE(LEFT(T$1,FIND("-",T$1,1)-1))-1,0,IF(ROW($E1145)=MAX(VALUE(LEFT(Q$1,FIND("-",Q$1,1)-1)),VALUE(LEFT(R$1,FIND("-",R$1,1)-1)))+VALUE(LEFT(T$1,FIND("-",T$1,1)-1)),AVERAGE(INDEX($S:$S,ROW(S1145)-VALUE(LEFT(T$1,FIND("-",T$1,1)-1))+1):S1145),($S1145*(2/(VALUE(LEFT(T$1,FIND("-",T$1,1)-1))+1)))+(T1144*(1-(2/(VALUE(LEFT(T$1,FIND("-",T$1,1)-1))+1))))))</f>
        <v>-2.7614039187697573E-2</v>
      </c>
      <c r="V1145">
        <f t="shared" si="158"/>
        <v>-1.0000000000000009E-2</v>
      </c>
      <c r="W1145">
        <f>IF(ROW($E1145)&lt;=VALUE(LEFT(W$1,FIND("-",W$1,1)-1))+1,0,IF(ROW($E1144)=VALUE(LEFT(W$1,FIND("-",W$1,1)-1))+1,100-100/(1+ABS((SUMIF(INDEX($V:$V,ROW($V1145)-VALUE(LEFT(W$1,FIND("-",W$1,1)-1))+1):$V1145,"&gt;0",INDEX($V:$V,ROW($V1145)-VALUE(LEFT(W$1,FIND("-",W$1,1)-1))+1):$V1145)/COUNTIF(INDEX($V:$V,ROW($V1145)-VALUE(LEFT(W$1,FIND("-",W$1,1)-1))+1):$V1145,"&gt;0"))/(SUMIF(INDEX($V:$V,ROW($V1145)-VALUE(LEFT(W$1,FIND("-",W$1,1)-1))+1):$V1145,"&lt;0",INDEX($V:$V,ROW($V1145)-VALUE(LEFT(W$1,FIND("-",W$1,1)-1))+1):$V1145)/COUNTIF(INDEX($V:$V,ROW($V1145)-VALUE(LEFT(W$1,FIND("-",W$1,1)-1))+1):$V1145,"&lt;0")))),100-100/(1+ABS((SUMIF(INDEX($V:$V,ROW($V1145)-VALUE(LEFT(W$1,FIND("-",W$1,1)-1))+1):$V1145,"&gt;0",INDEX($V:$V,ROW($V1145)-VALUE(LEFT(W$1,FIND("-",W$1,1)-1))+1):$V1145)/VALUE(LEFT(W$1,FIND("-",W$1,1)-1)))/(SUMIF(INDEX($V:$V,ROW($V1145)-VALUE(LEFT(W$1,FIND("-",W$1,1)-1))+1):$V1145,"&lt;0",INDEX($V:$V,ROW($V1145)-VALUE(LEFT(W$1,FIND("-",W$1,1)-1))+1):$V1145)/VALUE(LEFT(W$1,FIND("-",W$1,1)-1)))))))</f>
        <v>53.75</v>
      </c>
      <c r="Y1145">
        <f>IF(ROW($E1145)&lt;=VALUE(LEFT(Y$1,FIND("-",Y$1,1)-1)),0,MAX(INDEX(C:C,ROW(C1145)-VALUE(LEFT(Y$1,FIND("-",Y$1,1)-1))+1):C1145))</f>
        <v>1.0900000000000001</v>
      </c>
      <c r="Z1145">
        <f>IF(ROW($E1145)&lt;=VALUE(LEFT(Z$1,FIND("-",Z$1,1)-1)),0,MIN(INDEX(D:D,ROW(D1145)-VALUE(LEFT(Z$1,FIND("-",Z$1,1)-1))+1):D1145))</f>
        <v>0.9</v>
      </c>
      <c r="AA1145">
        <f t="shared" si="162"/>
        <v>73.68421052631578</v>
      </c>
      <c r="AB1145">
        <f>IF(ROW($AA1145)&lt;=VALUE(LEFT(AA$1,FIND("-",AA$1,1)-1))+VALUE(LEFT(AB$1,FIND("-",AB$1,1)-1)-1),0,AVERAGE(INDEX($AA:$AA,ROW($AA1145)-VALUE(LEFT(AB$1,FIND("-",AB$1,1)-1))+1):$AA1145))</f>
        <v>80.288957688338485</v>
      </c>
      <c r="AC1145">
        <f>IF(ROW($AA1145)&lt;=VALUE(LEFT(AA$1,FIND("-",AA$1,1)-1))+VALUE(LEFT(AB$1,FIND("-",AB$1,1)-1)-1)+VALUE(LEFT(AC$1,FIND("-",AC$1,1)-1)-1),0,AVERAGE(INDEX($AB:$AB,ROW($AB1145)-VALUE(LEFT(AC$1,FIND("-",AC$1,1)-1))+1):$AB1145))</f>
        <v>75.730994152046762</v>
      </c>
      <c r="AE1145">
        <f t="shared" si="159"/>
        <v>38700644</v>
      </c>
      <c r="AG1145" t="str">
        <f t="shared" si="161"/>
        <v/>
      </c>
    </row>
    <row r="1146" spans="1:33" x14ac:dyDescent="0.25">
      <c r="A1146" s="6">
        <v>38139</v>
      </c>
      <c r="B1146">
        <v>1.04</v>
      </c>
      <c r="C1146">
        <v>1.05</v>
      </c>
      <c r="D1146">
        <v>1.04</v>
      </c>
      <c r="E1146">
        <v>1.04</v>
      </c>
      <c r="F1146">
        <v>0.59958199999999995</v>
      </c>
      <c r="G1146">
        <v>116000</v>
      </c>
      <c r="I1146" t="str">
        <f t="shared" si="154"/>
        <v/>
      </c>
      <c r="J1146" t="str">
        <f t="shared" si="155"/>
        <v/>
      </c>
      <c r="K1146" t="str">
        <f t="shared" si="156"/>
        <v/>
      </c>
      <c r="M1146" s="11" t="str">
        <f t="shared" si="160"/>
        <v/>
      </c>
      <c r="O1146">
        <f>IF(ROW($E1146)&lt;=VALUE(LEFT(O$1,FIND("-",O$1,1)-1)),0,IF(ROW($E1146)=VALUE(LEFT(O$1,FIND("-",O$1,1)-1))+1,AVERAGE(INDEX($E:$E,ROW($E1146)-VALUE(LEFT(O$1,FIND("-",O$1,1)-1))):$E1146),($E1146*(2/(VALUE(LEFT(O$1,FIND("-",O$1,1)-1))+1)))+(O1145*(1-(2/(VALUE(LEFT(O$1,FIND("-",O$1,1)-1))+1))))))</f>
        <v>1.0730091440066087</v>
      </c>
      <c r="Q1146">
        <f>IF(ROW($E1146)&lt;=VALUE(LEFT(Q$1,FIND("-",Q$1,1)-1)),0,IF(ROW($E1146)=VALUE(LEFT(Q$1,FIND("-",Q$1,1)-1))+1,AVERAGE(INDEX($E:$E,ROW($E1146)-VALUE(LEFT(Q$1,FIND("-",Q$1,1)-1))):$E1146),($E1146*(2/(VALUE(LEFT(Q$1,FIND("-",Q$1,1)-1))+1)))+(Q1145*(1-(2/(VALUE(LEFT(Q$1,FIND("-",Q$1,1)-1))+1))))))</f>
        <v>1.0134738783663115</v>
      </c>
      <c r="R1146">
        <f>IF(ROW($E1146)&lt;=VALUE(LEFT(R$1,FIND("-",R$1,1)-1)),0,IF(ROW($E1146)=VALUE(LEFT(R$1,FIND("-",R$1,1)-1))+1,AVERAGE(INDEX($E:$E,ROW($E1146)-VALUE(LEFT(R$1,FIND("-",R$1,1)-1))):$E1146),($E1146*(2/(VALUE(LEFT(R$1,FIND("-",R$1,1)-1))+1)))+(R1145*(1-(2/(VALUE(LEFT(R$1,FIND("-",R$1,1)-1))+1))))))</f>
        <v>1.0233931532121829</v>
      </c>
      <c r="S1146">
        <f t="shared" si="157"/>
        <v>-9.9192748458714064E-3</v>
      </c>
      <c r="T1146">
        <f>IF(ROW($E1146)&lt;=MAX(VALUE(LEFT(Q$1,FIND("-",Q$1,1)-1)),VALUE(LEFT(R$1,FIND("-",R$1,1)-1)))+VALUE(LEFT(T$1,FIND("-",T$1,1)-1))-1,0,IF(ROW($E1146)=MAX(VALUE(LEFT(Q$1,FIND("-",Q$1,1)-1)),VALUE(LEFT(R$1,FIND("-",R$1,1)-1)))+VALUE(LEFT(T$1,FIND("-",T$1,1)-1)),AVERAGE(INDEX($S:$S,ROW(S1146)-VALUE(LEFT(T$1,FIND("-",T$1,1)-1))+1):S1146),($S1146*(2/(VALUE(LEFT(T$1,FIND("-",T$1,1)-1))+1)))+(T1145*(1-(2/(VALUE(LEFT(T$1,FIND("-",T$1,1)-1))+1))))))</f>
        <v>-2.4075086319332341E-2</v>
      </c>
      <c r="V1146">
        <f t="shared" si="158"/>
        <v>0</v>
      </c>
      <c r="W1146">
        <f>IF(ROW($E1146)&lt;=VALUE(LEFT(W$1,FIND("-",W$1,1)-1))+1,0,IF(ROW($E1145)=VALUE(LEFT(W$1,FIND("-",W$1,1)-1))+1,100-100/(1+ABS((SUMIF(INDEX($V:$V,ROW($V1146)-VALUE(LEFT(W$1,FIND("-",W$1,1)-1))+1):$V1146,"&gt;0",INDEX($V:$V,ROW($V1146)-VALUE(LEFT(W$1,FIND("-",W$1,1)-1))+1):$V1146)/COUNTIF(INDEX($V:$V,ROW($V1146)-VALUE(LEFT(W$1,FIND("-",W$1,1)-1))+1):$V1146,"&gt;0"))/(SUMIF(INDEX($V:$V,ROW($V1146)-VALUE(LEFT(W$1,FIND("-",W$1,1)-1))+1):$V1146,"&lt;0",INDEX($V:$V,ROW($V1146)-VALUE(LEFT(W$1,FIND("-",W$1,1)-1))+1):$V1146)/COUNTIF(INDEX($V:$V,ROW($V1146)-VALUE(LEFT(W$1,FIND("-",W$1,1)-1))+1):$V1146,"&lt;0")))),100-100/(1+ABS((SUMIF(INDEX($V:$V,ROW($V1146)-VALUE(LEFT(W$1,FIND("-",W$1,1)-1))+1):$V1146,"&gt;0",INDEX($V:$V,ROW($V1146)-VALUE(LEFT(W$1,FIND("-",W$1,1)-1))+1):$V1146)/VALUE(LEFT(W$1,FIND("-",W$1,1)-1)))/(SUMIF(INDEX($V:$V,ROW($V1146)-VALUE(LEFT(W$1,FIND("-",W$1,1)-1))+1):$V1146,"&lt;0",INDEX($V:$V,ROW($V1146)-VALUE(LEFT(W$1,FIND("-",W$1,1)-1))+1):$V1146)/VALUE(LEFT(W$1,FIND("-",W$1,1)-1)))))))</f>
        <v>51.31578947368422</v>
      </c>
      <c r="Y1146">
        <f>IF(ROW($E1146)&lt;=VALUE(LEFT(Y$1,FIND("-",Y$1,1)-1)),0,MAX(INDEX(C:C,ROW(C1146)-VALUE(LEFT(Y$1,FIND("-",Y$1,1)-1))+1):C1146))</f>
        <v>1.0900000000000001</v>
      </c>
      <c r="Z1146">
        <f>IF(ROW($E1146)&lt;=VALUE(LEFT(Z$1,FIND("-",Z$1,1)-1)),0,MIN(INDEX(D:D,ROW(D1146)-VALUE(LEFT(Z$1,FIND("-",Z$1,1)-1))+1):D1146))</f>
        <v>0.9</v>
      </c>
      <c r="AA1146">
        <f t="shared" si="162"/>
        <v>73.68421052631578</v>
      </c>
      <c r="AB1146">
        <f>IF(ROW($AA1146)&lt;=VALUE(LEFT(AA$1,FIND("-",AA$1,1)-1))+VALUE(LEFT(AB$1,FIND("-",AB$1,1)-1)-1),0,AVERAGE(INDEX($AA:$AA,ROW($AA1146)-VALUE(LEFT(AB$1,FIND("-",AB$1,1)-1))+1):$AA1146))</f>
        <v>75.438596491228054</v>
      </c>
      <c r="AC1146">
        <f>IF(ROW($AA1146)&lt;=VALUE(LEFT(AA$1,FIND("-",AA$1,1)-1))+VALUE(LEFT(AB$1,FIND("-",AB$1,1)-1)-1)+VALUE(LEFT(AC$1,FIND("-",AC$1,1)-1)-1),0,AVERAGE(INDEX($AB:$AB,ROW($AB1146)-VALUE(LEFT(AC$1,FIND("-",AC$1,1)-1))+1):$AB1146))</f>
        <v>77.67457860337116</v>
      </c>
      <c r="AE1146">
        <f t="shared" si="159"/>
        <v>38700644</v>
      </c>
      <c r="AG1146" t="str">
        <f t="shared" si="161"/>
        <v/>
      </c>
    </row>
    <row r="1147" spans="1:33" x14ac:dyDescent="0.25">
      <c r="A1147" s="6">
        <v>38140</v>
      </c>
      <c r="B1147">
        <v>1.04</v>
      </c>
      <c r="C1147">
        <v>1.07</v>
      </c>
      <c r="D1147">
        <v>1.04</v>
      </c>
      <c r="E1147">
        <v>1.07</v>
      </c>
      <c r="F1147">
        <v>0.61687700000000001</v>
      </c>
      <c r="G1147">
        <v>138800</v>
      </c>
      <c r="I1147" t="str">
        <f t="shared" ref="I1147:I1210" si="163">IF(AND(T1147&gt;=S1147,T1146&lt;S1146),"Bearish",IF(AND(T1147&lt;S1147,T1146&gt;=S1146),"Bullish",""))</f>
        <v/>
      </c>
      <c r="J1147" t="str">
        <f t="shared" ref="J1147:J1210" si="164">IF(W1147&gt;70,"Overbought",IF(W1147&lt;30,"Oversold",""))</f>
        <v/>
      </c>
      <c r="K1147" t="str">
        <f t="shared" ref="K1147:K1210" si="165">IF(AND(AC1147&lt;20,AC1147&gt;AB1147),"Oversold Above %D",IF(AND(AC1147&lt;20,AC1147&lt;=AB1147),"Oversold Below %D",IF(AND(AC1147&gt;80,AC1147&lt;AB1147),"Overbought Below %D",IF(AND(AC1147&gt;80,AC1147&gt;=AB1147),"Overbought Above %D",IF(AND(AC1147&gt;=20,LEFT(K1146,5)="Overs"),"Buy",IF(AND(AC1147&lt;=80,LEFT(K1146,5)="Overb"),"Sell",""))))))</f>
        <v/>
      </c>
      <c r="M1147" s="11" t="str">
        <f t="shared" si="160"/>
        <v/>
      </c>
      <c r="O1147">
        <f>IF(ROW($E1147)&lt;=VALUE(LEFT(O$1,FIND("-",O$1,1)-1)),0,IF(ROW($E1147)=VALUE(LEFT(O$1,FIND("-",O$1,1)-1))+1,AVERAGE(INDEX($E:$E,ROW($E1147)-VALUE(LEFT(O$1,FIND("-",O$1,1)-1))):$E1147),($E1147*(2/(VALUE(LEFT(O$1,FIND("-",O$1,1)-1))+1)))+(O1146*(1-(2/(VALUE(LEFT(O$1,FIND("-",O$1,1)-1))+1))))))</f>
        <v>1.0729792022751998</v>
      </c>
      <c r="Q1147">
        <f>IF(ROW($E1147)&lt;=VALUE(LEFT(Q$1,FIND("-",Q$1,1)-1)),0,IF(ROW($E1147)=VALUE(LEFT(Q$1,FIND("-",Q$1,1)-1))+1,AVERAGE(INDEX($E:$E,ROW($E1147)-VALUE(LEFT(Q$1,FIND("-",Q$1,1)-1))):$E1147),($E1147*(2/(VALUE(LEFT(Q$1,FIND("-",Q$1,1)-1))+1)))+(Q1146*(1-(2/(VALUE(LEFT(Q$1,FIND("-",Q$1,1)-1))+1))))))</f>
        <v>1.0221702047714945</v>
      </c>
      <c r="R1147">
        <f>IF(ROW($E1147)&lt;=VALUE(LEFT(R$1,FIND("-",R$1,1)-1)),0,IF(ROW($E1147)=VALUE(LEFT(R$1,FIND("-",R$1,1)-1))+1,AVERAGE(INDEX($E:$E,ROW($E1147)-VALUE(LEFT(R$1,FIND("-",R$1,1)-1))):$E1147),($E1147*(2/(VALUE(LEFT(R$1,FIND("-",R$1,1)-1))+1)))+(R1146*(1-(2/(VALUE(LEFT(R$1,FIND("-",R$1,1)-1))+1))))))</f>
        <v>1.0268455122335027</v>
      </c>
      <c r="S1147">
        <f t="shared" ref="S1147:S1210" si="166">IF(ROW($E1147)&lt;=MAX(VALUE(LEFT(Q$1,FIND("-",Q$1,1)-1)),VALUE(LEFT(R$1,FIND("-",R$1,1)-1))),0,Q1147-R1147)</f>
        <v>-4.6753074620082824E-3</v>
      </c>
      <c r="T1147">
        <f>IF(ROW($E1147)&lt;=MAX(VALUE(LEFT(Q$1,FIND("-",Q$1,1)-1)),VALUE(LEFT(R$1,FIND("-",R$1,1)-1)))+VALUE(LEFT(T$1,FIND("-",T$1,1)-1))-1,0,IF(ROW($E1147)=MAX(VALUE(LEFT(Q$1,FIND("-",Q$1,1)-1)),VALUE(LEFT(R$1,FIND("-",R$1,1)-1)))+VALUE(LEFT(T$1,FIND("-",T$1,1)-1)),AVERAGE(INDEX($S:$S,ROW(S1147)-VALUE(LEFT(T$1,FIND("-",T$1,1)-1))+1):S1147),($S1147*(2/(VALUE(LEFT(T$1,FIND("-",T$1,1)-1))+1)))+(T1146*(1-(2/(VALUE(LEFT(T$1,FIND("-",T$1,1)-1))+1))))))</f>
        <v>-2.0195130547867528E-2</v>
      </c>
      <c r="V1147">
        <f t="shared" ref="V1147:V1210" si="167">IFERROR(1*(E1147-E1146),"")</f>
        <v>3.0000000000000027E-2</v>
      </c>
      <c r="W1147">
        <f>IF(ROW($E1147)&lt;=VALUE(LEFT(W$1,FIND("-",W$1,1)-1))+1,0,IF(ROW($E1146)=VALUE(LEFT(W$1,FIND("-",W$1,1)-1))+1,100-100/(1+ABS((SUMIF(INDEX($V:$V,ROW($V1147)-VALUE(LEFT(W$1,FIND("-",W$1,1)-1))+1):$V1147,"&gt;0",INDEX($V:$V,ROW($V1147)-VALUE(LEFT(W$1,FIND("-",W$1,1)-1))+1):$V1147)/COUNTIF(INDEX($V:$V,ROW($V1147)-VALUE(LEFT(W$1,FIND("-",W$1,1)-1))+1):$V1147,"&gt;0"))/(SUMIF(INDEX($V:$V,ROW($V1147)-VALUE(LEFT(W$1,FIND("-",W$1,1)-1))+1):$V1147,"&lt;0",INDEX($V:$V,ROW($V1147)-VALUE(LEFT(W$1,FIND("-",W$1,1)-1))+1):$V1147)/COUNTIF(INDEX($V:$V,ROW($V1147)-VALUE(LEFT(W$1,FIND("-",W$1,1)-1))+1):$V1147,"&lt;0")))),100-100/(1+ABS((SUMIF(INDEX($V:$V,ROW($V1147)-VALUE(LEFT(W$1,FIND("-",W$1,1)-1))+1):$V1147,"&gt;0",INDEX($V:$V,ROW($V1147)-VALUE(LEFT(W$1,FIND("-",W$1,1)-1))+1):$V1147)/VALUE(LEFT(W$1,FIND("-",W$1,1)-1)))/(SUMIF(INDEX($V:$V,ROW($V1147)-VALUE(LEFT(W$1,FIND("-",W$1,1)-1))+1):$V1147,"&lt;0",INDEX($V:$V,ROW($V1147)-VALUE(LEFT(W$1,FIND("-",W$1,1)-1))+1):$V1147)/VALUE(LEFT(W$1,FIND("-",W$1,1)-1)))))))</f>
        <v>59.21052631578948</v>
      </c>
      <c r="Y1147">
        <f>IF(ROW($E1147)&lt;=VALUE(LEFT(Y$1,FIND("-",Y$1,1)-1)),0,MAX(INDEX(C:C,ROW(C1147)-VALUE(LEFT(Y$1,FIND("-",Y$1,1)-1))+1):C1147))</f>
        <v>1.0900000000000001</v>
      </c>
      <c r="Z1147">
        <f>IF(ROW($E1147)&lt;=VALUE(LEFT(Z$1,FIND("-",Z$1,1)-1)),0,MIN(INDEX(D:D,ROW(D1147)-VALUE(LEFT(Z$1,FIND("-",Z$1,1)-1))+1):D1147))</f>
        <v>0.9</v>
      </c>
      <c r="AA1147">
        <f t="shared" si="162"/>
        <v>89.473684210526301</v>
      </c>
      <c r="AB1147">
        <f>IF(ROW($AA1147)&lt;=VALUE(LEFT(AA$1,FIND("-",AA$1,1)-1))+VALUE(LEFT(AB$1,FIND("-",AB$1,1)-1)-1),0,AVERAGE(INDEX($AA:$AA,ROW($AA1147)-VALUE(LEFT(AB$1,FIND("-",AB$1,1)-1))+1):$AA1147))</f>
        <v>78.947368421052616</v>
      </c>
      <c r="AC1147">
        <f>IF(ROW($AA1147)&lt;=VALUE(LEFT(AA$1,FIND("-",AA$1,1)-1))+VALUE(LEFT(AB$1,FIND("-",AB$1,1)-1)-1)+VALUE(LEFT(AC$1,FIND("-",AC$1,1)-1)-1),0,AVERAGE(INDEX($AB:$AB,ROW($AB1147)-VALUE(LEFT(AC$1,FIND("-",AC$1,1)-1))+1):$AB1147))</f>
        <v>78.224974200206375</v>
      </c>
      <c r="AE1147">
        <f t="shared" ref="AE1147:AE1210" si="168">IFERROR(IF($E1147=$E1146,AE1146,IF($E1147&gt;$E1146,AE1146+$G1147,IF($E1147&lt;$E1146,AE1146-$G1147,""))),"")</f>
        <v>38839444</v>
      </c>
      <c r="AG1147" t="str">
        <f t="shared" si="161"/>
        <v/>
      </c>
    </row>
    <row r="1148" spans="1:33" x14ac:dyDescent="0.25">
      <c r="A1148" s="6">
        <v>38141</v>
      </c>
      <c r="B1148">
        <v>1.06</v>
      </c>
      <c r="C1148">
        <v>1.0900000000000001</v>
      </c>
      <c r="D1148">
        <v>1.04</v>
      </c>
      <c r="E1148">
        <v>1.0900000000000001</v>
      </c>
      <c r="F1148">
        <v>0.62840799999999997</v>
      </c>
      <c r="G1148">
        <v>255900</v>
      </c>
      <c r="I1148" t="str">
        <f t="shared" si="163"/>
        <v/>
      </c>
      <c r="J1148" t="str">
        <f t="shared" si="164"/>
        <v/>
      </c>
      <c r="K1148" t="str">
        <f t="shared" si="165"/>
        <v>Overbought Below %D</v>
      </c>
      <c r="M1148" s="11" t="str">
        <f t="shared" si="160"/>
        <v/>
      </c>
      <c r="O1148">
        <f>IF(ROW($E1148)&lt;=VALUE(LEFT(O$1,FIND("-",O$1,1)-1)),0,IF(ROW($E1148)=VALUE(LEFT(O$1,FIND("-",O$1,1)-1))+1,AVERAGE(INDEX($E:$E,ROW($E1148)-VALUE(LEFT(O$1,FIND("-",O$1,1)-1))):$E1148),($E1148*(2/(VALUE(LEFT(O$1,FIND("-",O$1,1)-1))+1)))+(O1147*(1-(2/(VALUE(LEFT(O$1,FIND("-",O$1,1)-1))+1))))))</f>
        <v>1.0731485634465909</v>
      </c>
      <c r="Q1148">
        <f>IF(ROW($E1148)&lt;=VALUE(LEFT(Q$1,FIND("-",Q$1,1)-1)),0,IF(ROW($E1148)=VALUE(LEFT(Q$1,FIND("-",Q$1,1)-1))+1,AVERAGE(INDEX($E:$E,ROW($E1148)-VALUE(LEFT(Q$1,FIND("-",Q$1,1)-1))):$E1148),($E1148*(2/(VALUE(LEFT(Q$1,FIND("-",Q$1,1)-1))+1)))+(Q1147*(1-(2/(VALUE(LEFT(Q$1,FIND("-",Q$1,1)-1))+1))))))</f>
        <v>1.0326055578835722</v>
      </c>
      <c r="R1148">
        <f>IF(ROW($E1148)&lt;=VALUE(LEFT(R$1,FIND("-",R$1,1)-1)),0,IF(ROW($E1148)=VALUE(LEFT(R$1,FIND("-",R$1,1)-1))+1,AVERAGE(INDEX($E:$E,ROW($E1148)-VALUE(LEFT(R$1,FIND("-",R$1,1)-1))):$E1148),($E1148*(2/(VALUE(LEFT(R$1,FIND("-",R$1,1)-1))+1)))+(R1147*(1-(2/(VALUE(LEFT(R$1,FIND("-",R$1,1)-1))+1))))))</f>
        <v>1.0315236224384285</v>
      </c>
      <c r="S1148">
        <f t="shared" si="166"/>
        <v>1.081935445143678E-3</v>
      </c>
      <c r="T1148">
        <f>IF(ROW($E1148)&lt;=MAX(VALUE(LEFT(Q$1,FIND("-",Q$1,1)-1)),VALUE(LEFT(R$1,FIND("-",R$1,1)-1)))+VALUE(LEFT(T$1,FIND("-",T$1,1)-1))-1,0,IF(ROW($E1148)=MAX(VALUE(LEFT(Q$1,FIND("-",Q$1,1)-1)),VALUE(LEFT(R$1,FIND("-",R$1,1)-1)))+VALUE(LEFT(T$1,FIND("-",T$1,1)-1)),AVERAGE(INDEX($S:$S,ROW(S1148)-VALUE(LEFT(T$1,FIND("-",T$1,1)-1))+1):S1148),($S1148*(2/(VALUE(LEFT(T$1,FIND("-",T$1,1)-1))+1)))+(T1147*(1-(2/(VALUE(LEFT(T$1,FIND("-",T$1,1)-1))+1))))))</f>
        <v>-1.5939717349265289E-2</v>
      </c>
      <c r="V1148">
        <f t="shared" si="167"/>
        <v>2.0000000000000018E-2</v>
      </c>
      <c r="W1148">
        <f>IF(ROW($E1148)&lt;=VALUE(LEFT(W$1,FIND("-",W$1,1)-1))+1,0,IF(ROW($E1147)=VALUE(LEFT(W$1,FIND("-",W$1,1)-1))+1,100-100/(1+ABS((SUMIF(INDEX($V:$V,ROW($V1148)-VALUE(LEFT(W$1,FIND("-",W$1,1)-1))+1):$V1148,"&gt;0",INDEX($V:$V,ROW($V1148)-VALUE(LEFT(W$1,FIND("-",W$1,1)-1))+1):$V1148)/COUNTIF(INDEX($V:$V,ROW($V1148)-VALUE(LEFT(W$1,FIND("-",W$1,1)-1))+1):$V1148,"&gt;0"))/(SUMIF(INDEX($V:$V,ROW($V1148)-VALUE(LEFT(W$1,FIND("-",W$1,1)-1))+1):$V1148,"&lt;0",INDEX($V:$V,ROW($V1148)-VALUE(LEFT(W$1,FIND("-",W$1,1)-1))+1):$V1148)/COUNTIF(INDEX($V:$V,ROW($V1148)-VALUE(LEFT(W$1,FIND("-",W$1,1)-1))+1):$V1148,"&lt;0")))),100-100/(1+ABS((SUMIF(INDEX($V:$V,ROW($V1148)-VALUE(LEFT(W$1,FIND("-",W$1,1)-1))+1):$V1148,"&gt;0",INDEX($V:$V,ROW($V1148)-VALUE(LEFT(W$1,FIND("-",W$1,1)-1))+1):$V1148)/VALUE(LEFT(W$1,FIND("-",W$1,1)-1)))/(SUMIF(INDEX($V:$V,ROW($V1148)-VALUE(LEFT(W$1,FIND("-",W$1,1)-1))+1):$V1148,"&lt;0",INDEX($V:$V,ROW($V1148)-VALUE(LEFT(W$1,FIND("-",W$1,1)-1))+1):$V1148)/VALUE(LEFT(W$1,FIND("-",W$1,1)-1)))))))</f>
        <v>63.636363636363647</v>
      </c>
      <c r="Y1148">
        <f>IF(ROW($E1148)&lt;=VALUE(LEFT(Y$1,FIND("-",Y$1,1)-1)),0,MAX(INDEX(C:C,ROW(C1148)-VALUE(LEFT(Y$1,FIND("-",Y$1,1)-1))+1):C1148))</f>
        <v>1.0900000000000001</v>
      </c>
      <c r="Z1148">
        <f>IF(ROW($E1148)&lt;=VALUE(LEFT(Z$1,FIND("-",Z$1,1)-1)),0,MIN(INDEX(D:D,ROW(D1148)-VALUE(LEFT(Z$1,FIND("-",Z$1,1)-1))+1):D1148))</f>
        <v>0.9</v>
      </c>
      <c r="AA1148">
        <f t="shared" si="162"/>
        <v>100</v>
      </c>
      <c r="AB1148">
        <f>IF(ROW($AA1148)&lt;=VALUE(LEFT(AA$1,FIND("-",AA$1,1)-1))+VALUE(LEFT(AB$1,FIND("-",AB$1,1)-1)-1),0,AVERAGE(INDEX($AA:$AA,ROW($AA1148)-VALUE(LEFT(AB$1,FIND("-",AB$1,1)-1))+1):$AA1148))</f>
        <v>87.719298245614027</v>
      </c>
      <c r="AC1148">
        <f>IF(ROW($AA1148)&lt;=VALUE(LEFT(AA$1,FIND("-",AA$1,1)-1))+VALUE(LEFT(AB$1,FIND("-",AB$1,1)-1)-1)+VALUE(LEFT(AC$1,FIND("-",AC$1,1)-1)-1),0,AVERAGE(INDEX($AB:$AB,ROW($AB1148)-VALUE(LEFT(AC$1,FIND("-",AC$1,1)-1))+1):$AB1148))</f>
        <v>80.70175438596489</v>
      </c>
      <c r="AE1148">
        <f t="shared" si="168"/>
        <v>39095344</v>
      </c>
      <c r="AG1148" t="str">
        <f t="shared" si="161"/>
        <v/>
      </c>
    </row>
    <row r="1149" spans="1:33" x14ac:dyDescent="0.25">
      <c r="A1149" s="6">
        <v>38142</v>
      </c>
      <c r="B1149">
        <v>1.0900000000000001</v>
      </c>
      <c r="C1149">
        <v>1.22</v>
      </c>
      <c r="D1149">
        <v>1.0900000000000001</v>
      </c>
      <c r="E1149">
        <v>1.1299999999999999</v>
      </c>
      <c r="F1149">
        <v>0.65146800000000005</v>
      </c>
      <c r="G1149">
        <v>596900</v>
      </c>
      <c r="I1149" t="str">
        <f t="shared" si="163"/>
        <v/>
      </c>
      <c r="J1149" t="str">
        <f t="shared" si="164"/>
        <v>Overbought</v>
      </c>
      <c r="K1149" t="str">
        <f t="shared" si="165"/>
        <v>Overbought Below %D</v>
      </c>
      <c r="M1149" s="11" t="str">
        <f t="shared" si="160"/>
        <v/>
      </c>
      <c r="O1149">
        <f>IF(ROW($E1149)&lt;=VALUE(LEFT(O$1,FIND("-",O$1,1)-1)),0,IF(ROW($E1149)=VALUE(LEFT(O$1,FIND("-",O$1,1)-1))+1,AVERAGE(INDEX($E:$E,ROW($E1149)-VALUE(LEFT(O$1,FIND("-",O$1,1)-1))):$E1149),($E1149*(2/(VALUE(LEFT(O$1,FIND("-",O$1,1)-1))+1)))+(O1148*(1-(2/(VALUE(LEFT(O$1,FIND("-",O$1,1)-1))+1))))))</f>
        <v>1.0737142493824459</v>
      </c>
      <c r="Q1149">
        <f>IF(ROW($E1149)&lt;=VALUE(LEFT(Q$1,FIND("-",Q$1,1)-1)),0,IF(ROW($E1149)=VALUE(LEFT(Q$1,FIND("-",Q$1,1)-1))+1,AVERAGE(INDEX($E:$E,ROW($E1149)-VALUE(LEFT(Q$1,FIND("-",Q$1,1)-1))):$E1149),($E1149*(2/(VALUE(LEFT(Q$1,FIND("-",Q$1,1)-1))+1)))+(Q1148*(1-(2/(VALUE(LEFT(Q$1,FIND("-",Q$1,1)-1))+1))))))</f>
        <v>1.0475893182091764</v>
      </c>
      <c r="R1149">
        <f>IF(ROW($E1149)&lt;=VALUE(LEFT(R$1,FIND("-",R$1,1)-1)),0,IF(ROW($E1149)=VALUE(LEFT(R$1,FIND("-",R$1,1)-1))+1,AVERAGE(INDEX($E:$E,ROW($E1149)-VALUE(LEFT(R$1,FIND("-",R$1,1)-1))):$E1149),($E1149*(2/(VALUE(LEFT(R$1,FIND("-",R$1,1)-1))+1)))+(R1148*(1-(2/(VALUE(LEFT(R$1,FIND("-",R$1,1)-1))+1))))))</f>
        <v>1.0388181689244709</v>
      </c>
      <c r="S1149">
        <f t="shared" si="166"/>
        <v>8.7711492847055705E-3</v>
      </c>
      <c r="T1149">
        <f>IF(ROW($E1149)&lt;=MAX(VALUE(LEFT(Q$1,FIND("-",Q$1,1)-1)),VALUE(LEFT(R$1,FIND("-",R$1,1)-1)))+VALUE(LEFT(T$1,FIND("-",T$1,1)-1))-1,0,IF(ROW($E1149)=MAX(VALUE(LEFT(Q$1,FIND("-",Q$1,1)-1)),VALUE(LEFT(R$1,FIND("-",R$1,1)-1)))+VALUE(LEFT(T$1,FIND("-",T$1,1)-1)),AVERAGE(INDEX($S:$S,ROW(S1149)-VALUE(LEFT(T$1,FIND("-",T$1,1)-1))+1):S1149),($S1149*(2/(VALUE(LEFT(T$1,FIND("-",T$1,1)-1))+1)))+(T1148*(1-(2/(VALUE(LEFT(T$1,FIND("-",T$1,1)-1))+1))))))</f>
        <v>-1.0997544022471117E-2</v>
      </c>
      <c r="V1149">
        <f t="shared" si="167"/>
        <v>3.9999999999999813E-2</v>
      </c>
      <c r="W1149">
        <f>IF(ROW($E1149)&lt;=VALUE(LEFT(W$1,FIND("-",W$1,1)-1))+1,0,IF(ROW($E1148)=VALUE(LEFT(W$1,FIND("-",W$1,1)-1))+1,100-100/(1+ABS((SUMIF(INDEX($V:$V,ROW($V1149)-VALUE(LEFT(W$1,FIND("-",W$1,1)-1))+1):$V1149,"&gt;0",INDEX($V:$V,ROW($V1149)-VALUE(LEFT(W$1,FIND("-",W$1,1)-1))+1):$V1149)/COUNTIF(INDEX($V:$V,ROW($V1149)-VALUE(LEFT(W$1,FIND("-",W$1,1)-1))+1):$V1149,"&gt;0"))/(SUMIF(INDEX($V:$V,ROW($V1149)-VALUE(LEFT(W$1,FIND("-",W$1,1)-1))+1):$V1149,"&lt;0",INDEX($V:$V,ROW($V1149)-VALUE(LEFT(W$1,FIND("-",W$1,1)-1))+1):$V1149)/COUNTIF(INDEX($V:$V,ROW($V1149)-VALUE(LEFT(W$1,FIND("-",W$1,1)-1))+1):$V1149,"&lt;0")))),100-100/(1+ABS((SUMIF(INDEX($V:$V,ROW($V1149)-VALUE(LEFT(W$1,FIND("-",W$1,1)-1))+1):$V1149,"&gt;0",INDEX($V:$V,ROW($V1149)-VALUE(LEFT(W$1,FIND("-",W$1,1)-1))+1):$V1149)/VALUE(LEFT(W$1,FIND("-",W$1,1)-1)))/(SUMIF(INDEX($V:$V,ROW($V1149)-VALUE(LEFT(W$1,FIND("-",W$1,1)-1))+1):$V1149,"&lt;0",INDEX($V:$V,ROW($V1149)-VALUE(LEFT(W$1,FIND("-",W$1,1)-1))+1):$V1149)/VALUE(LEFT(W$1,FIND("-",W$1,1)-1)))))))</f>
        <v>75.000000000000014</v>
      </c>
      <c r="Y1149">
        <f>IF(ROW($E1149)&lt;=VALUE(LEFT(Y$1,FIND("-",Y$1,1)-1)),0,MAX(INDEX(C:C,ROW(C1149)-VALUE(LEFT(Y$1,FIND("-",Y$1,1)-1))+1):C1149))</f>
        <v>1.22</v>
      </c>
      <c r="Z1149">
        <f>IF(ROW($E1149)&lt;=VALUE(LEFT(Z$1,FIND("-",Z$1,1)-1)),0,MIN(INDEX(D:D,ROW(D1149)-VALUE(LEFT(Z$1,FIND("-",Z$1,1)-1))+1):D1149))</f>
        <v>0.9</v>
      </c>
      <c r="AA1149">
        <f t="shared" si="162"/>
        <v>71.874999999999972</v>
      </c>
      <c r="AB1149">
        <f>IF(ROW($AA1149)&lt;=VALUE(LEFT(AA$1,FIND("-",AA$1,1)-1))+VALUE(LEFT(AB$1,FIND("-",AB$1,1)-1)-1),0,AVERAGE(INDEX($AA:$AA,ROW($AA1149)-VALUE(LEFT(AB$1,FIND("-",AB$1,1)-1))+1):$AA1149))</f>
        <v>87.11622807017541</v>
      </c>
      <c r="AC1149">
        <f>IF(ROW($AA1149)&lt;=VALUE(LEFT(AA$1,FIND("-",AA$1,1)-1))+VALUE(LEFT(AB$1,FIND("-",AB$1,1)-1)-1)+VALUE(LEFT(AC$1,FIND("-",AC$1,1)-1)-1),0,AVERAGE(INDEX($AB:$AB,ROW($AB1149)-VALUE(LEFT(AC$1,FIND("-",AC$1,1)-1))+1):$AB1149))</f>
        <v>84.594298245614013</v>
      </c>
      <c r="AE1149">
        <f t="shared" si="168"/>
        <v>39692244</v>
      </c>
      <c r="AG1149" t="str">
        <f t="shared" si="161"/>
        <v/>
      </c>
    </row>
    <row r="1150" spans="1:33" x14ac:dyDescent="0.25">
      <c r="A1150" s="6">
        <v>38145</v>
      </c>
      <c r="B1150">
        <v>1.1499999999999999</v>
      </c>
      <c r="C1150">
        <v>1.1499999999999999</v>
      </c>
      <c r="D1150">
        <v>1.1100000000000001</v>
      </c>
      <c r="E1150">
        <v>1.1100000000000001</v>
      </c>
      <c r="F1150">
        <v>0.63993800000000001</v>
      </c>
      <c r="G1150">
        <v>116100</v>
      </c>
      <c r="I1150" t="str">
        <f t="shared" si="163"/>
        <v/>
      </c>
      <c r="J1150" t="str">
        <f t="shared" si="164"/>
        <v>Overbought</v>
      </c>
      <c r="K1150" t="str">
        <f t="shared" si="165"/>
        <v>Overbought Above %D</v>
      </c>
      <c r="M1150" s="11" t="str">
        <f t="shared" si="160"/>
        <v/>
      </c>
      <c r="O1150">
        <f>IF(ROW($E1150)&lt;=VALUE(LEFT(O$1,FIND("-",O$1,1)-1)),0,IF(ROW($E1150)=VALUE(LEFT(O$1,FIND("-",O$1,1)-1))+1,AVERAGE(INDEX($E:$E,ROW($E1150)-VALUE(LEFT(O$1,FIND("-",O$1,1)-1))):$E1150),($E1150*(2/(VALUE(LEFT(O$1,FIND("-",O$1,1)-1))+1)))+(O1149*(1-(2/(VALUE(LEFT(O$1,FIND("-",O$1,1)-1))+1))))))</f>
        <v>1.0740753016273967</v>
      </c>
      <c r="Q1150">
        <f>IF(ROW($E1150)&lt;=VALUE(LEFT(Q$1,FIND("-",Q$1,1)-1)),0,IF(ROW($E1150)=VALUE(LEFT(Q$1,FIND("-",Q$1,1)-1))+1,AVERAGE(INDEX($E:$E,ROW($E1150)-VALUE(LEFT(Q$1,FIND("-",Q$1,1)-1))):$E1150),($E1150*(2/(VALUE(LEFT(Q$1,FIND("-",Q$1,1)-1))+1)))+(Q1149*(1-(2/(VALUE(LEFT(Q$1,FIND("-",Q$1,1)-1))+1))))))</f>
        <v>1.0571909615616109</v>
      </c>
      <c r="R1150">
        <f>IF(ROW($E1150)&lt;=VALUE(LEFT(R$1,FIND("-",R$1,1)-1)),0,IF(ROW($E1150)=VALUE(LEFT(R$1,FIND("-",R$1,1)-1))+1,AVERAGE(INDEX($E:$E,ROW($E1150)-VALUE(LEFT(R$1,FIND("-",R$1,1)-1))):$E1150),($E1150*(2/(VALUE(LEFT(R$1,FIND("-",R$1,1)-1))+1)))+(R1149*(1-(2/(VALUE(LEFT(R$1,FIND("-",R$1,1)-1))+1))))))</f>
        <v>1.044090897152288</v>
      </c>
      <c r="S1150">
        <f t="shared" si="166"/>
        <v>1.3100064409322876E-2</v>
      </c>
      <c r="T1150">
        <f>IF(ROW($E1150)&lt;=MAX(VALUE(LEFT(Q$1,FIND("-",Q$1,1)-1)),VALUE(LEFT(R$1,FIND("-",R$1,1)-1)))+VALUE(LEFT(T$1,FIND("-",T$1,1)-1))-1,0,IF(ROW($E1150)=MAX(VALUE(LEFT(Q$1,FIND("-",Q$1,1)-1)),VALUE(LEFT(R$1,FIND("-",R$1,1)-1)))+VALUE(LEFT(T$1,FIND("-",T$1,1)-1)),AVERAGE(INDEX($S:$S,ROW(S1150)-VALUE(LEFT(T$1,FIND("-",T$1,1)-1))+1):S1150),($S1150*(2/(VALUE(LEFT(T$1,FIND("-",T$1,1)-1))+1)))+(T1149*(1-(2/(VALUE(LEFT(T$1,FIND("-",T$1,1)-1))+1))))))</f>
        <v>-6.1780223361123186E-3</v>
      </c>
      <c r="V1150">
        <f t="shared" si="167"/>
        <v>-1.9999999999999796E-2</v>
      </c>
      <c r="W1150">
        <f>IF(ROW($E1150)&lt;=VALUE(LEFT(W$1,FIND("-",W$1,1)-1))+1,0,IF(ROW($E1149)=VALUE(LEFT(W$1,FIND("-",W$1,1)-1))+1,100-100/(1+ABS((SUMIF(INDEX($V:$V,ROW($V1150)-VALUE(LEFT(W$1,FIND("-",W$1,1)-1))+1):$V1150,"&gt;0",INDEX($V:$V,ROW($V1150)-VALUE(LEFT(W$1,FIND("-",W$1,1)-1))+1):$V1150)/COUNTIF(INDEX($V:$V,ROW($V1150)-VALUE(LEFT(W$1,FIND("-",W$1,1)-1))+1):$V1150,"&gt;0"))/(SUMIF(INDEX($V:$V,ROW($V1150)-VALUE(LEFT(W$1,FIND("-",W$1,1)-1))+1):$V1150,"&lt;0",INDEX($V:$V,ROW($V1150)-VALUE(LEFT(W$1,FIND("-",W$1,1)-1))+1):$V1150)/COUNTIF(INDEX($V:$V,ROW($V1150)-VALUE(LEFT(W$1,FIND("-",W$1,1)-1))+1):$V1150,"&lt;0")))),100-100/(1+ABS((SUMIF(INDEX($V:$V,ROW($V1150)-VALUE(LEFT(W$1,FIND("-",W$1,1)-1))+1):$V1150,"&gt;0",INDEX($V:$V,ROW($V1150)-VALUE(LEFT(W$1,FIND("-",W$1,1)-1))+1):$V1150)/VALUE(LEFT(W$1,FIND("-",W$1,1)-1)))/(SUMIF(INDEX($V:$V,ROW($V1150)-VALUE(LEFT(W$1,FIND("-",W$1,1)-1))+1):$V1150,"&lt;0",INDEX($V:$V,ROW($V1150)-VALUE(LEFT(W$1,FIND("-",W$1,1)-1))+1):$V1150)/VALUE(LEFT(W$1,FIND("-",W$1,1)-1)))))))</f>
        <v>79.166666666666714</v>
      </c>
      <c r="Y1150">
        <f>IF(ROW($E1150)&lt;=VALUE(LEFT(Y$1,FIND("-",Y$1,1)-1)),0,MAX(INDEX(C:C,ROW(C1150)-VALUE(LEFT(Y$1,FIND("-",Y$1,1)-1))+1):C1150))</f>
        <v>1.22</v>
      </c>
      <c r="Z1150">
        <f>IF(ROW($E1150)&lt;=VALUE(LEFT(Z$1,FIND("-",Z$1,1)-1)),0,MIN(INDEX(D:D,ROW(D1150)-VALUE(LEFT(Z$1,FIND("-",Z$1,1)-1))+1):D1150))</f>
        <v>0.91</v>
      </c>
      <c r="AA1150">
        <f t="shared" si="162"/>
        <v>64.516129032258092</v>
      </c>
      <c r="AB1150">
        <f>IF(ROW($AA1150)&lt;=VALUE(LEFT(AA$1,FIND("-",AA$1,1)-1))+VALUE(LEFT(AB$1,FIND("-",AB$1,1)-1)-1),0,AVERAGE(INDEX($AA:$AA,ROW($AA1150)-VALUE(LEFT(AB$1,FIND("-",AB$1,1)-1))+1):$AA1150))</f>
        <v>78.797043010752688</v>
      </c>
      <c r="AC1150">
        <f>IF(ROW($AA1150)&lt;=VALUE(LEFT(AA$1,FIND("-",AA$1,1)-1))+VALUE(LEFT(AB$1,FIND("-",AB$1,1)-1)-1)+VALUE(LEFT(AC$1,FIND("-",AC$1,1)-1)-1),0,AVERAGE(INDEX($AB:$AB,ROW($AB1150)-VALUE(LEFT(AC$1,FIND("-",AC$1,1)-1))+1):$AB1150))</f>
        <v>84.544189775514042</v>
      </c>
      <c r="AE1150">
        <f t="shared" si="168"/>
        <v>39576144</v>
      </c>
      <c r="AG1150" t="str">
        <f t="shared" si="161"/>
        <v/>
      </c>
    </row>
    <row r="1151" spans="1:33" x14ac:dyDescent="0.25">
      <c r="A1151" s="6">
        <v>38146</v>
      </c>
      <c r="B1151">
        <v>1.1200000000000001</v>
      </c>
      <c r="C1151">
        <v>1.1299999999999999</v>
      </c>
      <c r="D1151">
        <v>1.1000000000000001</v>
      </c>
      <c r="E1151">
        <v>1.1100000000000001</v>
      </c>
      <c r="F1151">
        <v>0.63993800000000001</v>
      </c>
      <c r="G1151">
        <v>118800</v>
      </c>
      <c r="I1151" t="str">
        <f t="shared" si="163"/>
        <v/>
      </c>
      <c r="J1151" t="str">
        <f t="shared" si="164"/>
        <v>Overbought</v>
      </c>
      <c r="K1151" t="str">
        <f t="shared" si="165"/>
        <v>Sell</v>
      </c>
      <c r="M1151" s="11" t="str">
        <f t="shared" si="160"/>
        <v>Sell</v>
      </c>
      <c r="O1151">
        <f>IF(ROW($E1151)&lt;=VALUE(LEFT(O$1,FIND("-",O$1,1)-1)),0,IF(ROW($E1151)=VALUE(LEFT(O$1,FIND("-",O$1,1)-1))+1,AVERAGE(INDEX($E:$E,ROW($E1151)-VALUE(LEFT(O$1,FIND("-",O$1,1)-1))):$E1151),($E1151*(2/(VALUE(LEFT(O$1,FIND("-",O$1,1)-1))+1)))+(O1150*(1-(2/(VALUE(LEFT(O$1,FIND("-",O$1,1)-1))+1))))))</f>
        <v>1.0744327613126963</v>
      </c>
      <c r="Q1151">
        <f>IF(ROW($E1151)&lt;=VALUE(LEFT(Q$1,FIND("-",Q$1,1)-1)),0,IF(ROW($E1151)=VALUE(LEFT(Q$1,FIND("-",Q$1,1)-1))+1,AVERAGE(INDEX($E:$E,ROW($E1151)-VALUE(LEFT(Q$1,FIND("-",Q$1,1)-1))):$E1151),($E1151*(2/(VALUE(LEFT(Q$1,FIND("-",Q$1,1)-1))+1)))+(Q1150*(1-(2/(VALUE(LEFT(Q$1,FIND("-",Q$1,1)-1))+1))))))</f>
        <v>1.0653154290136708</v>
      </c>
      <c r="R1151">
        <f>IF(ROW($E1151)&lt;=VALUE(LEFT(R$1,FIND("-",R$1,1)-1)),0,IF(ROW($E1151)=VALUE(LEFT(R$1,FIND("-",R$1,1)-1))+1,AVERAGE(INDEX($E:$E,ROW($E1151)-VALUE(LEFT(R$1,FIND("-",R$1,1)-1))):$E1151),($E1151*(2/(VALUE(LEFT(R$1,FIND("-",R$1,1)-1))+1)))+(R1150*(1-(2/(VALUE(LEFT(R$1,FIND("-",R$1,1)-1))+1))))))</f>
        <v>1.0489730529187853</v>
      </c>
      <c r="S1151">
        <f t="shared" si="166"/>
        <v>1.6342376094885536E-2</v>
      </c>
      <c r="T1151">
        <f>IF(ROW($E1151)&lt;=MAX(VALUE(LEFT(Q$1,FIND("-",Q$1,1)-1)),VALUE(LEFT(R$1,FIND("-",R$1,1)-1)))+VALUE(LEFT(T$1,FIND("-",T$1,1)-1))-1,0,IF(ROW($E1151)=MAX(VALUE(LEFT(Q$1,FIND("-",Q$1,1)-1)),VALUE(LEFT(R$1,FIND("-",R$1,1)-1)))+VALUE(LEFT(T$1,FIND("-",T$1,1)-1)),AVERAGE(INDEX($S:$S,ROW(S1151)-VALUE(LEFT(T$1,FIND("-",T$1,1)-1))+1):S1151),($S1151*(2/(VALUE(LEFT(T$1,FIND("-",T$1,1)-1))+1)))+(T1150*(1-(2/(VALUE(LEFT(T$1,FIND("-",T$1,1)-1))+1))))))</f>
        <v>-1.6739426499127481E-3</v>
      </c>
      <c r="V1151">
        <f t="shared" si="167"/>
        <v>0</v>
      </c>
      <c r="W1151">
        <f>IF(ROW($E1151)&lt;=VALUE(LEFT(W$1,FIND("-",W$1,1)-1))+1,0,IF(ROW($E1150)=VALUE(LEFT(W$1,FIND("-",W$1,1)-1))+1,100-100/(1+ABS((SUMIF(INDEX($V:$V,ROW($V1151)-VALUE(LEFT(W$1,FIND("-",W$1,1)-1))+1):$V1151,"&gt;0",INDEX($V:$V,ROW($V1151)-VALUE(LEFT(W$1,FIND("-",W$1,1)-1))+1):$V1151)/COUNTIF(INDEX($V:$V,ROW($V1151)-VALUE(LEFT(W$1,FIND("-",W$1,1)-1))+1):$V1151,"&gt;0"))/(SUMIF(INDEX($V:$V,ROW($V1151)-VALUE(LEFT(W$1,FIND("-",W$1,1)-1))+1):$V1151,"&lt;0",INDEX($V:$V,ROW($V1151)-VALUE(LEFT(W$1,FIND("-",W$1,1)-1))+1):$V1151)/COUNTIF(INDEX($V:$V,ROW($V1151)-VALUE(LEFT(W$1,FIND("-",W$1,1)-1))+1):$V1151,"&lt;0")))),100-100/(1+ABS((SUMIF(INDEX($V:$V,ROW($V1151)-VALUE(LEFT(W$1,FIND("-",W$1,1)-1))+1):$V1151,"&gt;0",INDEX($V:$V,ROW($V1151)-VALUE(LEFT(W$1,FIND("-",W$1,1)-1))+1):$V1151)/VALUE(LEFT(W$1,FIND("-",W$1,1)-1)))/(SUMIF(INDEX($V:$V,ROW($V1151)-VALUE(LEFT(W$1,FIND("-",W$1,1)-1))+1):$V1151,"&lt;0",INDEX($V:$V,ROW($V1151)-VALUE(LEFT(W$1,FIND("-",W$1,1)-1))+1):$V1151)/VALUE(LEFT(W$1,FIND("-",W$1,1)-1)))))))</f>
        <v>75.409836065573828</v>
      </c>
      <c r="Y1151">
        <f>IF(ROW($E1151)&lt;=VALUE(LEFT(Y$1,FIND("-",Y$1,1)-1)),0,MAX(INDEX(C:C,ROW(C1151)-VALUE(LEFT(Y$1,FIND("-",Y$1,1)-1))+1):C1151))</f>
        <v>1.22</v>
      </c>
      <c r="Z1151">
        <f>IF(ROW($E1151)&lt;=VALUE(LEFT(Z$1,FIND("-",Z$1,1)-1)),0,MIN(INDEX(D:D,ROW(D1151)-VALUE(LEFT(Z$1,FIND("-",Z$1,1)-1))+1):D1151))</f>
        <v>0.91</v>
      </c>
      <c r="AA1151">
        <f t="shared" si="162"/>
        <v>64.516129032258092</v>
      </c>
      <c r="AB1151">
        <f>IF(ROW($AA1151)&lt;=VALUE(LEFT(AA$1,FIND("-",AA$1,1)-1))+VALUE(LEFT(AB$1,FIND("-",AB$1,1)-1)-1),0,AVERAGE(INDEX($AA:$AA,ROW($AA1151)-VALUE(LEFT(AB$1,FIND("-",AB$1,1)-1))+1):$AA1151))</f>
        <v>66.96908602150539</v>
      </c>
      <c r="AC1151">
        <f>IF(ROW($AA1151)&lt;=VALUE(LEFT(AA$1,FIND("-",AA$1,1)-1))+VALUE(LEFT(AB$1,FIND("-",AB$1,1)-1)-1)+VALUE(LEFT(AC$1,FIND("-",AC$1,1)-1)-1),0,AVERAGE(INDEX($AB:$AB,ROW($AB1151)-VALUE(LEFT(AC$1,FIND("-",AC$1,1)-1))+1):$AB1151))</f>
        <v>77.627452367477829</v>
      </c>
      <c r="AE1151">
        <f t="shared" si="168"/>
        <v>39576144</v>
      </c>
      <c r="AG1151" t="str">
        <f t="shared" si="161"/>
        <v>Sell</v>
      </c>
    </row>
    <row r="1152" spans="1:33" x14ac:dyDescent="0.25">
      <c r="A1152" s="6">
        <v>38147</v>
      </c>
      <c r="B1152">
        <v>1.1000000000000001</v>
      </c>
      <c r="C1152">
        <v>1.1499999999999999</v>
      </c>
      <c r="D1152">
        <v>1.1000000000000001</v>
      </c>
      <c r="E1152">
        <v>1.1499999999999999</v>
      </c>
      <c r="F1152">
        <v>0.662999</v>
      </c>
      <c r="G1152">
        <v>116500</v>
      </c>
      <c r="I1152" t="str">
        <f t="shared" si="163"/>
        <v/>
      </c>
      <c r="J1152" t="str">
        <f t="shared" si="164"/>
        <v>Overbought</v>
      </c>
      <c r="K1152" t="str">
        <f t="shared" si="165"/>
        <v/>
      </c>
      <c r="M1152" s="11" t="str">
        <f t="shared" si="160"/>
        <v/>
      </c>
      <c r="O1152">
        <f>IF(ROW($E1152)&lt;=VALUE(LEFT(O$1,FIND("-",O$1,1)-1)),0,IF(ROW($E1152)=VALUE(LEFT(O$1,FIND("-",O$1,1)-1))+1,AVERAGE(INDEX($E:$E,ROW($E1152)-VALUE(LEFT(O$1,FIND("-",O$1,1)-1))):$E1152),($E1152*(2/(VALUE(LEFT(O$1,FIND("-",O$1,1)-1))+1)))+(O1151*(1-(2/(VALUE(LEFT(O$1,FIND("-",O$1,1)-1))+1))))))</f>
        <v>1.0751846741354556</v>
      </c>
      <c r="Q1152">
        <f>IF(ROW($E1152)&lt;=VALUE(LEFT(Q$1,FIND("-",Q$1,1)-1)),0,IF(ROW($E1152)=VALUE(LEFT(Q$1,FIND("-",Q$1,1)-1))+1,AVERAGE(INDEX($E:$E,ROW($E1152)-VALUE(LEFT(Q$1,FIND("-",Q$1,1)-1))):$E1152),($E1152*(2/(VALUE(LEFT(Q$1,FIND("-",Q$1,1)-1))+1)))+(Q1151*(1-(2/(VALUE(LEFT(Q$1,FIND("-",Q$1,1)-1))+1))))))</f>
        <v>1.0783438245500292</v>
      </c>
      <c r="R1152">
        <f>IF(ROW($E1152)&lt;=VALUE(LEFT(R$1,FIND("-",R$1,1)-1)),0,IF(ROW($E1152)=VALUE(LEFT(R$1,FIND("-",R$1,1)-1))+1,AVERAGE(INDEX($E:$E,ROW($E1152)-VALUE(LEFT(R$1,FIND("-",R$1,1)-1))):$E1152),($E1152*(2/(VALUE(LEFT(R$1,FIND("-",R$1,1)-1))+1)))+(R1151*(1-(2/(VALUE(LEFT(R$1,FIND("-",R$1,1)-1))+1))))))</f>
        <v>1.0564565304803568</v>
      </c>
      <c r="S1152">
        <f t="shared" si="166"/>
        <v>2.1887294069672381E-2</v>
      </c>
      <c r="T1152">
        <f>IF(ROW($E1152)&lt;=MAX(VALUE(LEFT(Q$1,FIND("-",Q$1,1)-1)),VALUE(LEFT(R$1,FIND("-",R$1,1)-1)))+VALUE(LEFT(T$1,FIND("-",T$1,1)-1))-1,0,IF(ROW($E1152)=MAX(VALUE(LEFT(Q$1,FIND("-",Q$1,1)-1)),VALUE(LEFT(R$1,FIND("-",R$1,1)-1)))+VALUE(LEFT(T$1,FIND("-",T$1,1)-1)),AVERAGE(INDEX($S:$S,ROW(S1152)-VALUE(LEFT(T$1,FIND("-",T$1,1)-1))+1):S1152),($S1152*(2/(VALUE(LEFT(T$1,FIND("-",T$1,1)-1))+1)))+(T1151*(1-(2/(VALUE(LEFT(T$1,FIND("-",T$1,1)-1))+1))))))</f>
        <v>3.0383046940042776E-3</v>
      </c>
      <c r="V1152">
        <f t="shared" si="167"/>
        <v>3.9999999999999813E-2</v>
      </c>
      <c r="W1152">
        <f>IF(ROW($E1152)&lt;=VALUE(LEFT(W$1,FIND("-",W$1,1)-1))+1,0,IF(ROW($E1151)=VALUE(LEFT(W$1,FIND("-",W$1,1)-1))+1,100-100/(1+ABS((SUMIF(INDEX($V:$V,ROW($V1152)-VALUE(LEFT(W$1,FIND("-",W$1,1)-1))+1):$V1152,"&gt;0",INDEX($V:$V,ROW($V1152)-VALUE(LEFT(W$1,FIND("-",W$1,1)-1))+1):$V1152)/COUNTIF(INDEX($V:$V,ROW($V1152)-VALUE(LEFT(W$1,FIND("-",W$1,1)-1))+1):$V1152,"&gt;0"))/(SUMIF(INDEX($V:$V,ROW($V1152)-VALUE(LEFT(W$1,FIND("-",W$1,1)-1))+1):$V1152,"&lt;0",INDEX($V:$V,ROW($V1152)-VALUE(LEFT(W$1,FIND("-",W$1,1)-1))+1):$V1152)/COUNTIF(INDEX($V:$V,ROW($V1152)-VALUE(LEFT(W$1,FIND("-",W$1,1)-1))+1):$V1152,"&lt;0")))),100-100/(1+ABS((SUMIF(INDEX($V:$V,ROW($V1152)-VALUE(LEFT(W$1,FIND("-",W$1,1)-1))+1):$V1152,"&gt;0",INDEX($V:$V,ROW($V1152)-VALUE(LEFT(W$1,FIND("-",W$1,1)-1))+1):$V1152)/VALUE(LEFT(W$1,FIND("-",W$1,1)-1)))/(SUMIF(INDEX($V:$V,ROW($V1152)-VALUE(LEFT(W$1,FIND("-",W$1,1)-1))+1):$V1152,"&lt;0",INDEX($V:$V,ROW($V1152)-VALUE(LEFT(W$1,FIND("-",W$1,1)-1))+1):$V1152)/VALUE(LEFT(W$1,FIND("-",W$1,1)-1)))))))</f>
        <v>90.000000000000043</v>
      </c>
      <c r="Y1152">
        <f>IF(ROW($E1152)&lt;=VALUE(LEFT(Y$1,FIND("-",Y$1,1)-1)),0,MAX(INDEX(C:C,ROW(C1152)-VALUE(LEFT(Y$1,FIND("-",Y$1,1)-1))+1):C1152))</f>
        <v>1.22</v>
      </c>
      <c r="Z1152">
        <f>IF(ROW($E1152)&lt;=VALUE(LEFT(Z$1,FIND("-",Z$1,1)-1)),0,MIN(INDEX(D:D,ROW(D1152)-VALUE(LEFT(Z$1,FIND("-",Z$1,1)-1))+1):D1152))</f>
        <v>0.91500000000000004</v>
      </c>
      <c r="AA1152">
        <f t="shared" si="162"/>
        <v>77.049180327868825</v>
      </c>
      <c r="AB1152">
        <f>IF(ROW($AA1152)&lt;=VALUE(LEFT(AA$1,FIND("-",AA$1,1)-1))+VALUE(LEFT(AB$1,FIND("-",AB$1,1)-1)-1),0,AVERAGE(INDEX($AA:$AA,ROW($AA1152)-VALUE(LEFT(AB$1,FIND("-",AB$1,1)-1))+1):$AA1152))</f>
        <v>68.693812797461661</v>
      </c>
      <c r="AC1152">
        <f>IF(ROW($AA1152)&lt;=VALUE(LEFT(AA$1,FIND("-",AA$1,1)-1))+VALUE(LEFT(AB$1,FIND("-",AB$1,1)-1)-1)+VALUE(LEFT(AC$1,FIND("-",AC$1,1)-1)-1),0,AVERAGE(INDEX($AB:$AB,ROW($AB1152)-VALUE(LEFT(AC$1,FIND("-",AC$1,1)-1))+1):$AB1152))</f>
        <v>71.486647276573251</v>
      </c>
      <c r="AE1152">
        <f t="shared" si="168"/>
        <v>39692644</v>
      </c>
      <c r="AG1152" t="str">
        <f t="shared" si="161"/>
        <v/>
      </c>
    </row>
    <row r="1153" spans="1:33" x14ac:dyDescent="0.25">
      <c r="A1153" s="6">
        <v>38148</v>
      </c>
      <c r="B1153">
        <v>1.1399999999999999</v>
      </c>
      <c r="C1153">
        <v>1.18</v>
      </c>
      <c r="D1153">
        <v>1.1399999999999999</v>
      </c>
      <c r="E1153">
        <v>1.18</v>
      </c>
      <c r="F1153">
        <v>0.68029499999999998</v>
      </c>
      <c r="G1153">
        <v>390500</v>
      </c>
      <c r="I1153" t="str">
        <f t="shared" si="163"/>
        <v/>
      </c>
      <c r="J1153" t="str">
        <f t="shared" si="164"/>
        <v>Overbought</v>
      </c>
      <c r="K1153" t="str">
        <f t="shared" si="165"/>
        <v/>
      </c>
      <c r="M1153" s="11" t="str">
        <f t="shared" si="160"/>
        <v/>
      </c>
      <c r="O1153">
        <f>IF(ROW($E1153)&lt;=VALUE(LEFT(O$1,FIND("-",O$1,1)-1)),0,IF(ROW($E1153)=VALUE(LEFT(O$1,FIND("-",O$1,1)-1))+1,AVERAGE(INDEX($E:$E,ROW($E1153)-VALUE(LEFT(O$1,FIND("-",O$1,1)-1))):$E1153),($E1153*(2/(VALUE(LEFT(O$1,FIND("-",O$1,1)-1))+1)))+(O1152*(1-(2/(VALUE(LEFT(O$1,FIND("-",O$1,1)-1))+1))))))</f>
        <v>1.076227612701272</v>
      </c>
      <c r="Q1153">
        <f>IF(ROW($E1153)&lt;=VALUE(LEFT(Q$1,FIND("-",Q$1,1)-1)),0,IF(ROW($E1153)=VALUE(LEFT(Q$1,FIND("-",Q$1,1)-1))+1,AVERAGE(INDEX($E:$E,ROW($E1153)-VALUE(LEFT(Q$1,FIND("-",Q$1,1)-1))):$E1153),($E1153*(2/(VALUE(LEFT(Q$1,FIND("-",Q$1,1)-1))+1)))+(Q1152*(1-(2/(VALUE(LEFT(Q$1,FIND("-",Q$1,1)-1))+1))))))</f>
        <v>1.0939832361577171</v>
      </c>
      <c r="R1153">
        <f>IF(ROW($E1153)&lt;=VALUE(LEFT(R$1,FIND("-",R$1,1)-1)),0,IF(ROW($E1153)=VALUE(LEFT(R$1,FIND("-",R$1,1)-1))+1,AVERAGE(INDEX($E:$E,ROW($E1153)-VALUE(LEFT(R$1,FIND("-",R$1,1)-1))):$E1153),($E1153*(2/(VALUE(LEFT(R$1,FIND("-",R$1,1)-1))+1)))+(R1152*(1-(2/(VALUE(LEFT(R$1,FIND("-",R$1,1)-1))+1))))))</f>
        <v>1.0656078985929229</v>
      </c>
      <c r="S1153">
        <f t="shared" si="166"/>
        <v>2.8375337564794156E-2</v>
      </c>
      <c r="T1153">
        <f>IF(ROW($E1153)&lt;=MAX(VALUE(LEFT(Q$1,FIND("-",Q$1,1)-1)),VALUE(LEFT(R$1,FIND("-",R$1,1)-1)))+VALUE(LEFT(T$1,FIND("-",T$1,1)-1))-1,0,IF(ROW($E1153)=MAX(VALUE(LEFT(Q$1,FIND("-",Q$1,1)-1)),VALUE(LEFT(R$1,FIND("-",R$1,1)-1)))+VALUE(LEFT(T$1,FIND("-",T$1,1)-1)),AVERAGE(INDEX($S:$S,ROW(S1153)-VALUE(LEFT(T$1,FIND("-",T$1,1)-1))+1):S1153),($S1153*(2/(VALUE(LEFT(T$1,FIND("-",T$1,1)-1))+1)))+(T1152*(1-(2/(VALUE(LEFT(T$1,FIND("-",T$1,1)-1))+1))))))</f>
        <v>8.1057112681622544E-3</v>
      </c>
      <c r="V1153">
        <f t="shared" si="167"/>
        <v>3.0000000000000027E-2</v>
      </c>
      <c r="W1153">
        <f>IF(ROW($E1153)&lt;=VALUE(LEFT(W$1,FIND("-",W$1,1)-1))+1,0,IF(ROW($E1152)=VALUE(LEFT(W$1,FIND("-",W$1,1)-1))+1,100-100/(1+ABS((SUMIF(INDEX($V:$V,ROW($V1153)-VALUE(LEFT(W$1,FIND("-",W$1,1)-1))+1):$V1153,"&gt;0",INDEX($V:$V,ROW($V1153)-VALUE(LEFT(W$1,FIND("-",W$1,1)-1))+1):$V1153)/COUNTIF(INDEX($V:$V,ROW($V1153)-VALUE(LEFT(W$1,FIND("-",W$1,1)-1))+1):$V1153,"&gt;0"))/(SUMIF(INDEX($V:$V,ROW($V1153)-VALUE(LEFT(W$1,FIND("-",W$1,1)-1))+1):$V1153,"&lt;0",INDEX($V:$V,ROW($V1153)-VALUE(LEFT(W$1,FIND("-",W$1,1)-1))+1):$V1153)/COUNTIF(INDEX($V:$V,ROW($V1153)-VALUE(LEFT(W$1,FIND("-",W$1,1)-1))+1):$V1153,"&lt;0")))),100-100/(1+ABS((SUMIF(INDEX($V:$V,ROW($V1153)-VALUE(LEFT(W$1,FIND("-",W$1,1)-1))+1):$V1153,"&gt;0",INDEX($V:$V,ROW($V1153)-VALUE(LEFT(W$1,FIND("-",W$1,1)-1))+1):$V1153)/VALUE(LEFT(W$1,FIND("-",W$1,1)-1)))/(SUMIF(INDEX($V:$V,ROW($V1153)-VALUE(LEFT(W$1,FIND("-",W$1,1)-1))+1):$V1153,"&lt;0",INDEX($V:$V,ROW($V1153)-VALUE(LEFT(W$1,FIND("-",W$1,1)-1))+1):$V1153)/VALUE(LEFT(W$1,FIND("-",W$1,1)-1)))))))</f>
        <v>89.83050847457632</v>
      </c>
      <c r="Y1153">
        <f>IF(ROW($E1153)&lt;=VALUE(LEFT(Y$1,FIND("-",Y$1,1)-1)),0,MAX(INDEX(C:C,ROW(C1153)-VALUE(LEFT(Y$1,FIND("-",Y$1,1)-1))+1):C1153))</f>
        <v>1.22</v>
      </c>
      <c r="Z1153">
        <f>IF(ROW($E1153)&lt;=VALUE(LEFT(Z$1,FIND("-",Z$1,1)-1)),0,MIN(INDEX(D:D,ROW(D1153)-VALUE(LEFT(Z$1,FIND("-",Z$1,1)-1))+1):D1153))</f>
        <v>0.93500000000000005</v>
      </c>
      <c r="AA1153">
        <f t="shared" si="162"/>
        <v>85.964912280701739</v>
      </c>
      <c r="AB1153">
        <f>IF(ROW($AA1153)&lt;=VALUE(LEFT(AA$1,FIND("-",AA$1,1)-1))+VALUE(LEFT(AB$1,FIND("-",AB$1,1)-1)-1),0,AVERAGE(INDEX($AA:$AA,ROW($AA1153)-VALUE(LEFT(AB$1,FIND("-",AB$1,1)-1))+1):$AA1153))</f>
        <v>75.843407213609552</v>
      </c>
      <c r="AC1153">
        <f>IF(ROW($AA1153)&lt;=VALUE(LEFT(AA$1,FIND("-",AA$1,1)-1))+VALUE(LEFT(AB$1,FIND("-",AB$1,1)-1)-1)+VALUE(LEFT(AC$1,FIND("-",AC$1,1)-1)-1),0,AVERAGE(INDEX($AB:$AB,ROW($AB1153)-VALUE(LEFT(AC$1,FIND("-",AC$1,1)-1))+1):$AB1153))</f>
        <v>70.502102010858877</v>
      </c>
      <c r="AE1153">
        <f t="shared" si="168"/>
        <v>40083144</v>
      </c>
      <c r="AG1153" t="str">
        <f t="shared" si="161"/>
        <v/>
      </c>
    </row>
    <row r="1154" spans="1:33" x14ac:dyDescent="0.25">
      <c r="A1154" s="6">
        <v>38149</v>
      </c>
      <c r="B1154">
        <v>1.17</v>
      </c>
      <c r="C1154">
        <v>1.2</v>
      </c>
      <c r="D1154">
        <v>1.1599999999999999</v>
      </c>
      <c r="E1154">
        <v>1.18</v>
      </c>
      <c r="F1154">
        <v>0.68029499999999998</v>
      </c>
      <c r="G1154">
        <v>357700</v>
      </c>
      <c r="I1154" t="str">
        <f t="shared" si="163"/>
        <v/>
      </c>
      <c r="J1154" t="str">
        <f t="shared" si="164"/>
        <v>Overbought</v>
      </c>
      <c r="K1154" t="str">
        <f t="shared" si="165"/>
        <v/>
      </c>
      <c r="M1154" s="11" t="str">
        <f t="shared" si="160"/>
        <v/>
      </c>
      <c r="O1154">
        <f>IF(ROW($E1154)&lt;=VALUE(LEFT(O$1,FIND("-",O$1,1)-1)),0,IF(ROW($E1154)=VALUE(LEFT(O$1,FIND("-",O$1,1)-1))+1,AVERAGE(INDEX($E:$E,ROW($E1154)-VALUE(LEFT(O$1,FIND("-",O$1,1)-1))):$E1154),($E1154*(2/(VALUE(LEFT(O$1,FIND("-",O$1,1)-1))+1)))+(O1153*(1-(2/(VALUE(LEFT(O$1,FIND("-",O$1,1)-1))+1))))))</f>
        <v>1.0772601737689209</v>
      </c>
      <c r="Q1154">
        <f>IF(ROW($E1154)&lt;=VALUE(LEFT(Q$1,FIND("-",Q$1,1)-1)),0,IF(ROW($E1154)=VALUE(LEFT(Q$1,FIND("-",Q$1,1)-1))+1,AVERAGE(INDEX($E:$E,ROW($E1154)-VALUE(LEFT(Q$1,FIND("-",Q$1,1)-1))):$E1154),($E1154*(2/(VALUE(LEFT(Q$1,FIND("-",Q$1,1)-1))+1)))+(Q1153*(1-(2/(VALUE(LEFT(Q$1,FIND("-",Q$1,1)-1))+1))))))</f>
        <v>1.1072165844411452</v>
      </c>
      <c r="R1154">
        <f>IF(ROW($E1154)&lt;=VALUE(LEFT(R$1,FIND("-",R$1,1)-1)),0,IF(ROW($E1154)=VALUE(LEFT(R$1,FIND("-",R$1,1)-1))+1,AVERAGE(INDEX($E:$E,ROW($E1154)-VALUE(LEFT(R$1,FIND("-",R$1,1)-1))):$E1154),($E1154*(2/(VALUE(LEFT(R$1,FIND("-",R$1,1)-1))+1)))+(R1153*(1-(2/(VALUE(LEFT(R$1,FIND("-",R$1,1)-1))+1))))))</f>
        <v>1.0740813875860398</v>
      </c>
      <c r="S1154">
        <f t="shared" si="166"/>
        <v>3.3135196855105464E-2</v>
      </c>
      <c r="T1154">
        <f>IF(ROW($E1154)&lt;=MAX(VALUE(LEFT(Q$1,FIND("-",Q$1,1)-1)),VALUE(LEFT(R$1,FIND("-",R$1,1)-1)))+VALUE(LEFT(T$1,FIND("-",T$1,1)-1))-1,0,IF(ROW($E1154)=MAX(VALUE(LEFT(Q$1,FIND("-",Q$1,1)-1)),VALUE(LEFT(R$1,FIND("-",R$1,1)-1)))+VALUE(LEFT(T$1,FIND("-",T$1,1)-1)),AVERAGE(INDEX($S:$S,ROW(S1154)-VALUE(LEFT(T$1,FIND("-",T$1,1)-1))+1):S1154),($S1154*(2/(VALUE(LEFT(T$1,FIND("-",T$1,1)-1))+1)))+(T1153*(1-(2/(VALUE(LEFT(T$1,FIND("-",T$1,1)-1))+1))))))</f>
        <v>1.3111608385550897E-2</v>
      </c>
      <c r="V1154">
        <f t="shared" si="167"/>
        <v>0</v>
      </c>
      <c r="W1154">
        <f>IF(ROW($E1154)&lt;=VALUE(LEFT(W$1,FIND("-",W$1,1)-1))+1,0,IF(ROW($E1153)=VALUE(LEFT(W$1,FIND("-",W$1,1)-1))+1,100-100/(1+ABS((SUMIF(INDEX($V:$V,ROW($V1154)-VALUE(LEFT(W$1,FIND("-",W$1,1)-1))+1):$V1154,"&gt;0",INDEX($V:$V,ROW($V1154)-VALUE(LEFT(W$1,FIND("-",W$1,1)-1))+1):$V1154)/COUNTIF(INDEX($V:$V,ROW($V1154)-VALUE(LEFT(W$1,FIND("-",W$1,1)-1))+1):$V1154,"&gt;0"))/(SUMIF(INDEX($V:$V,ROW($V1154)-VALUE(LEFT(W$1,FIND("-",W$1,1)-1))+1):$V1154,"&lt;0",INDEX($V:$V,ROW($V1154)-VALUE(LEFT(W$1,FIND("-",W$1,1)-1))+1):$V1154)/COUNTIF(INDEX($V:$V,ROW($V1154)-VALUE(LEFT(W$1,FIND("-",W$1,1)-1))+1):$V1154,"&lt;0")))),100-100/(1+ABS((SUMIF(INDEX($V:$V,ROW($V1154)-VALUE(LEFT(W$1,FIND("-",W$1,1)-1))+1):$V1154,"&gt;0",INDEX($V:$V,ROW($V1154)-VALUE(LEFT(W$1,FIND("-",W$1,1)-1))+1):$V1154)/VALUE(LEFT(W$1,FIND("-",W$1,1)-1)))/(SUMIF(INDEX($V:$V,ROW($V1154)-VALUE(LEFT(W$1,FIND("-",W$1,1)-1))+1):$V1154,"&lt;0",INDEX($V:$V,ROW($V1154)-VALUE(LEFT(W$1,FIND("-",W$1,1)-1))+1):$V1154)/VALUE(LEFT(W$1,FIND("-",W$1,1)-1)))))))</f>
        <v>88.000000000000057</v>
      </c>
      <c r="Y1154">
        <f>IF(ROW($E1154)&lt;=VALUE(LEFT(Y$1,FIND("-",Y$1,1)-1)),0,MAX(INDEX(C:C,ROW(C1154)-VALUE(LEFT(Y$1,FIND("-",Y$1,1)-1))+1):C1154))</f>
        <v>1.22</v>
      </c>
      <c r="Z1154">
        <f>IF(ROW($E1154)&lt;=VALUE(LEFT(Z$1,FIND("-",Z$1,1)-1)),0,MIN(INDEX(D:D,ROW(D1154)-VALUE(LEFT(Z$1,FIND("-",Z$1,1)-1))+1):D1154))</f>
        <v>0.96</v>
      </c>
      <c r="AA1154">
        <f t="shared" si="162"/>
        <v>84.615384615384599</v>
      </c>
      <c r="AB1154">
        <f>IF(ROW($AA1154)&lt;=VALUE(LEFT(AA$1,FIND("-",AA$1,1)-1))+VALUE(LEFT(AB$1,FIND("-",AB$1,1)-1)-1),0,AVERAGE(INDEX($AA:$AA,ROW($AA1154)-VALUE(LEFT(AB$1,FIND("-",AB$1,1)-1))+1):$AA1154))</f>
        <v>82.543159074651726</v>
      </c>
      <c r="AC1154">
        <f>IF(ROW($AA1154)&lt;=VALUE(LEFT(AA$1,FIND("-",AA$1,1)-1))+VALUE(LEFT(AB$1,FIND("-",AB$1,1)-1)-1)+VALUE(LEFT(AC$1,FIND("-",AC$1,1)-1)-1),0,AVERAGE(INDEX($AB:$AB,ROW($AB1154)-VALUE(LEFT(AC$1,FIND("-",AC$1,1)-1))+1):$AB1154))</f>
        <v>75.693459695240975</v>
      </c>
      <c r="AE1154">
        <f t="shared" si="168"/>
        <v>40083144</v>
      </c>
      <c r="AG1154" t="str">
        <f t="shared" si="161"/>
        <v/>
      </c>
    </row>
    <row r="1155" spans="1:33" x14ac:dyDescent="0.25">
      <c r="A1155" s="6">
        <v>38152</v>
      </c>
      <c r="B1155">
        <v>1.18</v>
      </c>
      <c r="C1155">
        <v>1.19</v>
      </c>
      <c r="D1155">
        <v>1.1200000000000001</v>
      </c>
      <c r="E1155">
        <v>1.1299999999999999</v>
      </c>
      <c r="F1155">
        <v>0.65146800000000005</v>
      </c>
      <c r="G1155">
        <v>409600</v>
      </c>
      <c r="I1155" t="str">
        <f t="shared" si="163"/>
        <v/>
      </c>
      <c r="J1155" t="str">
        <f t="shared" si="164"/>
        <v>Overbought</v>
      </c>
      <c r="K1155" t="str">
        <f t="shared" si="165"/>
        <v/>
      </c>
      <c r="M1155" s="11" t="str">
        <f t="shared" ref="M1155:M1218" si="169">IF(K1155="Buy","Buy",IF(K1155="Sell","Sell",""))</f>
        <v/>
      </c>
      <c r="O1155">
        <f>IF(ROW($E1155)&lt;=VALUE(LEFT(O$1,FIND("-",O$1,1)-1)),0,IF(ROW($E1155)=VALUE(LEFT(O$1,FIND("-",O$1,1)-1))+1,AVERAGE(INDEX($E:$E,ROW($E1155)-VALUE(LEFT(O$1,FIND("-",O$1,1)-1))):$E1155),($E1155*(2/(VALUE(LEFT(O$1,FIND("-",O$1,1)-1))+1)))+(O1154*(1-(2/(VALUE(LEFT(O$1,FIND("-",O$1,1)-1))+1))))))</f>
        <v>1.0777849481592801</v>
      </c>
      <c r="Q1155">
        <f>IF(ROW($E1155)&lt;=VALUE(LEFT(Q$1,FIND("-",Q$1,1)-1)),0,IF(ROW($E1155)=VALUE(LEFT(Q$1,FIND("-",Q$1,1)-1))+1,AVERAGE(INDEX($E:$E,ROW($E1155)-VALUE(LEFT(Q$1,FIND("-",Q$1,1)-1))):$E1155),($E1155*(2/(VALUE(LEFT(Q$1,FIND("-",Q$1,1)-1))+1)))+(Q1154*(1-(2/(VALUE(LEFT(Q$1,FIND("-",Q$1,1)-1))+1))))))</f>
        <v>1.1107217252963537</v>
      </c>
      <c r="R1155">
        <f>IF(ROW($E1155)&lt;=VALUE(LEFT(R$1,FIND("-",R$1,1)-1)),0,IF(ROW($E1155)=VALUE(LEFT(R$1,FIND("-",R$1,1)-1))+1,AVERAGE(INDEX($E:$E,ROW($E1155)-VALUE(LEFT(R$1,FIND("-",R$1,1)-1))):$E1155),($E1155*(2/(VALUE(LEFT(R$1,FIND("-",R$1,1)-1))+1)))+(R1154*(1-(2/(VALUE(LEFT(R$1,FIND("-",R$1,1)-1))+1))))))</f>
        <v>1.0782235070241108</v>
      </c>
      <c r="S1155">
        <f t="shared" si="166"/>
        <v>3.2498218272242863E-2</v>
      </c>
      <c r="T1155">
        <f>IF(ROW($E1155)&lt;=MAX(VALUE(LEFT(Q$1,FIND("-",Q$1,1)-1)),VALUE(LEFT(R$1,FIND("-",R$1,1)-1)))+VALUE(LEFT(T$1,FIND("-",T$1,1)-1))-1,0,IF(ROW($E1155)=MAX(VALUE(LEFT(Q$1,FIND("-",Q$1,1)-1)),VALUE(LEFT(R$1,FIND("-",R$1,1)-1)))+VALUE(LEFT(T$1,FIND("-",T$1,1)-1)),AVERAGE(INDEX($S:$S,ROW(S1155)-VALUE(LEFT(T$1,FIND("-",T$1,1)-1))+1):S1155),($S1155*(2/(VALUE(LEFT(T$1,FIND("-",T$1,1)-1))+1)))+(T1154*(1-(2/(VALUE(LEFT(T$1,FIND("-",T$1,1)-1))+1))))))</f>
        <v>1.6988930362889291E-2</v>
      </c>
      <c r="V1155">
        <f t="shared" si="167"/>
        <v>-5.0000000000000044E-2</v>
      </c>
      <c r="W1155">
        <f>IF(ROW($E1155)&lt;=VALUE(LEFT(W$1,FIND("-",W$1,1)-1))+1,0,IF(ROW($E1154)=VALUE(LEFT(W$1,FIND("-",W$1,1)-1))+1,100-100/(1+ABS((SUMIF(INDEX($V:$V,ROW($V1155)-VALUE(LEFT(W$1,FIND("-",W$1,1)-1))+1):$V1155,"&gt;0",INDEX($V:$V,ROW($V1155)-VALUE(LEFT(W$1,FIND("-",W$1,1)-1))+1):$V1155)/COUNTIF(INDEX($V:$V,ROW($V1155)-VALUE(LEFT(W$1,FIND("-",W$1,1)-1))+1):$V1155,"&gt;0"))/(SUMIF(INDEX($V:$V,ROW($V1155)-VALUE(LEFT(W$1,FIND("-",W$1,1)-1))+1):$V1155,"&lt;0",INDEX($V:$V,ROW($V1155)-VALUE(LEFT(W$1,FIND("-",W$1,1)-1))+1):$V1155)/COUNTIF(INDEX($V:$V,ROW($V1155)-VALUE(LEFT(W$1,FIND("-",W$1,1)-1))+1):$V1155,"&lt;0")))),100-100/(1+ABS((SUMIF(INDEX($V:$V,ROW($V1155)-VALUE(LEFT(W$1,FIND("-",W$1,1)-1))+1):$V1155,"&gt;0",INDEX($V:$V,ROW($V1155)-VALUE(LEFT(W$1,FIND("-",W$1,1)-1))+1):$V1155)/VALUE(LEFT(W$1,FIND("-",W$1,1)-1)))/(SUMIF(INDEX($V:$V,ROW($V1155)-VALUE(LEFT(W$1,FIND("-",W$1,1)-1))+1):$V1155,"&lt;0",INDEX($V:$V,ROW($V1155)-VALUE(LEFT(W$1,FIND("-",W$1,1)-1))+1):$V1155)/VALUE(LEFT(W$1,FIND("-",W$1,1)-1)))))))</f>
        <v>72.881355932203405</v>
      </c>
      <c r="Y1155">
        <f>IF(ROW($E1155)&lt;=VALUE(LEFT(Y$1,FIND("-",Y$1,1)-1)),0,MAX(INDEX(C:C,ROW(C1155)-VALUE(LEFT(Y$1,FIND("-",Y$1,1)-1))+1):C1155))</f>
        <v>1.22</v>
      </c>
      <c r="Z1155">
        <f>IF(ROW($E1155)&lt;=VALUE(LEFT(Z$1,FIND("-",Z$1,1)-1)),0,MIN(INDEX(D:D,ROW(D1155)-VALUE(LEFT(Z$1,FIND("-",Z$1,1)-1))+1):D1155))</f>
        <v>0.99</v>
      </c>
      <c r="AA1155">
        <f t="shared" si="162"/>
        <v>60.869565217391262</v>
      </c>
      <c r="AB1155">
        <f>IF(ROW($AA1155)&lt;=VALUE(LEFT(AA$1,FIND("-",AA$1,1)-1))+VALUE(LEFT(AB$1,FIND("-",AB$1,1)-1)-1),0,AVERAGE(INDEX($AA:$AA,ROW($AA1155)-VALUE(LEFT(AB$1,FIND("-",AB$1,1)-1))+1):$AA1155))</f>
        <v>77.149954037825864</v>
      </c>
      <c r="AC1155">
        <f>IF(ROW($AA1155)&lt;=VALUE(LEFT(AA$1,FIND("-",AA$1,1)-1))+VALUE(LEFT(AB$1,FIND("-",AB$1,1)-1)-1)+VALUE(LEFT(AC$1,FIND("-",AC$1,1)-1)-1),0,AVERAGE(INDEX($AB:$AB,ROW($AB1155)-VALUE(LEFT(AC$1,FIND("-",AC$1,1)-1))+1):$AB1155))</f>
        <v>78.512173442029052</v>
      </c>
      <c r="AE1155">
        <f t="shared" si="168"/>
        <v>39673544</v>
      </c>
      <c r="AG1155" t="str">
        <f t="shared" ref="AG1155:AG1218" si="170">IF(K1155="Buy","Buy",IF(K1155="Sell","Sell",""))</f>
        <v/>
      </c>
    </row>
    <row r="1156" spans="1:33" x14ac:dyDescent="0.25">
      <c r="A1156" s="6">
        <v>38153</v>
      </c>
      <c r="B1156">
        <v>1.1299999999999999</v>
      </c>
      <c r="C1156">
        <v>1.1399999999999999</v>
      </c>
      <c r="D1156">
        <v>1.1200000000000001</v>
      </c>
      <c r="E1156">
        <v>1.1399999999999999</v>
      </c>
      <c r="F1156">
        <v>0.65723399999999998</v>
      </c>
      <c r="G1156">
        <v>393200</v>
      </c>
      <c r="I1156" t="str">
        <f t="shared" si="163"/>
        <v/>
      </c>
      <c r="J1156" t="str">
        <f t="shared" si="164"/>
        <v>Overbought</v>
      </c>
      <c r="K1156" t="str">
        <f t="shared" si="165"/>
        <v/>
      </c>
      <c r="M1156" s="11" t="str">
        <f t="shared" si="169"/>
        <v/>
      </c>
      <c r="O1156">
        <f>IF(ROW($E1156)&lt;=VALUE(LEFT(O$1,FIND("-",O$1,1)-1)),0,IF(ROW($E1156)=VALUE(LEFT(O$1,FIND("-",O$1,1)-1))+1,AVERAGE(INDEX($E:$E,ROW($E1156)-VALUE(LEFT(O$1,FIND("-",O$1,1)-1))):$E1156),($E1156*(2/(VALUE(LEFT(O$1,FIND("-",O$1,1)-1))+1)))+(O1155*(1-(2/(VALUE(LEFT(O$1,FIND("-",O$1,1)-1))+1))))))</f>
        <v>1.0784040034014761</v>
      </c>
      <c r="Q1156">
        <f>IF(ROW($E1156)&lt;=VALUE(LEFT(Q$1,FIND("-",Q$1,1)-1)),0,IF(ROW($E1156)=VALUE(LEFT(Q$1,FIND("-",Q$1,1)-1))+1,AVERAGE(INDEX($E:$E,ROW($E1156)-VALUE(LEFT(Q$1,FIND("-",Q$1,1)-1))):$E1156),($E1156*(2/(VALUE(LEFT(Q$1,FIND("-",Q$1,1)-1))+1)))+(Q1155*(1-(2/(VALUE(LEFT(Q$1,FIND("-",Q$1,1)-1))+1))))))</f>
        <v>1.1152260752507608</v>
      </c>
      <c r="R1156">
        <f>IF(ROW($E1156)&lt;=VALUE(LEFT(R$1,FIND("-",R$1,1)-1)),0,IF(ROW($E1156)=VALUE(LEFT(R$1,FIND("-",R$1,1)-1))+1,AVERAGE(INDEX($E:$E,ROW($E1156)-VALUE(LEFT(R$1,FIND("-",R$1,1)-1))):$E1156),($E1156*(2/(VALUE(LEFT(R$1,FIND("-",R$1,1)-1))+1)))+(R1155*(1-(2/(VALUE(LEFT(R$1,FIND("-",R$1,1)-1))+1))))))</f>
        <v>1.0827995435408435</v>
      </c>
      <c r="S1156">
        <f t="shared" si="166"/>
        <v>3.2426531709917272E-2</v>
      </c>
      <c r="T1156">
        <f>IF(ROW($E1156)&lt;=MAX(VALUE(LEFT(Q$1,FIND("-",Q$1,1)-1)),VALUE(LEFT(R$1,FIND("-",R$1,1)-1)))+VALUE(LEFT(T$1,FIND("-",T$1,1)-1))-1,0,IF(ROW($E1156)=MAX(VALUE(LEFT(Q$1,FIND("-",Q$1,1)-1)),VALUE(LEFT(R$1,FIND("-",R$1,1)-1)))+VALUE(LEFT(T$1,FIND("-",T$1,1)-1)),AVERAGE(INDEX($S:$S,ROW(S1156)-VALUE(LEFT(T$1,FIND("-",T$1,1)-1))+1):S1156),($S1156*(2/(VALUE(LEFT(T$1,FIND("-",T$1,1)-1))+1)))+(T1155*(1-(2/(VALUE(LEFT(T$1,FIND("-",T$1,1)-1))+1))))))</f>
        <v>2.0076450632294889E-2</v>
      </c>
      <c r="V1156">
        <f t="shared" si="167"/>
        <v>1.0000000000000009E-2</v>
      </c>
      <c r="W1156">
        <f>IF(ROW($E1156)&lt;=VALUE(LEFT(W$1,FIND("-",W$1,1)-1))+1,0,IF(ROW($E1155)=VALUE(LEFT(W$1,FIND("-",W$1,1)-1))+1,100-100/(1+ABS((SUMIF(INDEX($V:$V,ROW($V1156)-VALUE(LEFT(W$1,FIND("-",W$1,1)-1))+1):$V1156,"&gt;0",INDEX($V:$V,ROW($V1156)-VALUE(LEFT(W$1,FIND("-",W$1,1)-1))+1):$V1156)/COUNTIF(INDEX($V:$V,ROW($V1156)-VALUE(LEFT(W$1,FIND("-",W$1,1)-1))+1):$V1156,"&gt;0"))/(SUMIF(INDEX($V:$V,ROW($V1156)-VALUE(LEFT(W$1,FIND("-",W$1,1)-1))+1):$V1156,"&lt;0",INDEX($V:$V,ROW($V1156)-VALUE(LEFT(W$1,FIND("-",W$1,1)-1))+1):$V1156)/COUNTIF(INDEX($V:$V,ROW($V1156)-VALUE(LEFT(W$1,FIND("-",W$1,1)-1))+1):$V1156,"&lt;0")))),100-100/(1+ABS((SUMIF(INDEX($V:$V,ROW($V1156)-VALUE(LEFT(W$1,FIND("-",W$1,1)-1))+1):$V1156,"&gt;0",INDEX($V:$V,ROW($V1156)-VALUE(LEFT(W$1,FIND("-",W$1,1)-1))+1):$V1156)/VALUE(LEFT(W$1,FIND("-",W$1,1)-1)))/(SUMIF(INDEX($V:$V,ROW($V1156)-VALUE(LEFT(W$1,FIND("-",W$1,1)-1))+1):$V1156,"&lt;0",INDEX($V:$V,ROW($V1156)-VALUE(LEFT(W$1,FIND("-",W$1,1)-1))+1):$V1156)/VALUE(LEFT(W$1,FIND("-",W$1,1)-1)))))))</f>
        <v>72.413793103448285</v>
      </c>
      <c r="Y1156">
        <f>IF(ROW($E1156)&lt;=VALUE(LEFT(Y$1,FIND("-",Y$1,1)-1)),0,MAX(INDEX(C:C,ROW(C1156)-VALUE(LEFT(Y$1,FIND("-",Y$1,1)-1))+1):C1156))</f>
        <v>1.22</v>
      </c>
      <c r="Z1156">
        <f>IF(ROW($E1156)&lt;=VALUE(LEFT(Z$1,FIND("-",Z$1,1)-1)),0,MIN(INDEX(D:D,ROW(D1156)-VALUE(LEFT(Z$1,FIND("-",Z$1,1)-1))+1):D1156))</f>
        <v>1.02</v>
      </c>
      <c r="AA1156">
        <f t="shared" si="162"/>
        <v>59.99999999999995</v>
      </c>
      <c r="AB1156">
        <f>IF(ROW($AA1156)&lt;=VALUE(LEFT(AA$1,FIND("-",AA$1,1)-1))+VALUE(LEFT(AB$1,FIND("-",AB$1,1)-1)-1),0,AVERAGE(INDEX($AA:$AA,ROW($AA1156)-VALUE(LEFT(AB$1,FIND("-",AB$1,1)-1))+1):$AA1156))</f>
        <v>68.494983277591942</v>
      </c>
      <c r="AC1156">
        <f>IF(ROW($AA1156)&lt;=VALUE(LEFT(AA$1,FIND("-",AA$1,1)-1))+VALUE(LEFT(AB$1,FIND("-",AB$1,1)-1)-1)+VALUE(LEFT(AC$1,FIND("-",AC$1,1)-1)-1),0,AVERAGE(INDEX($AB:$AB,ROW($AB1156)-VALUE(LEFT(AC$1,FIND("-",AC$1,1)-1))+1):$AB1156))</f>
        <v>76.062698796689844</v>
      </c>
      <c r="AE1156">
        <f t="shared" si="168"/>
        <v>40066744</v>
      </c>
      <c r="AG1156" t="str">
        <f t="shared" si="170"/>
        <v/>
      </c>
    </row>
    <row r="1157" spans="1:33" x14ac:dyDescent="0.25">
      <c r="A1157" s="6">
        <v>38154</v>
      </c>
      <c r="B1157">
        <v>1.1299999999999999</v>
      </c>
      <c r="C1157">
        <v>1.1399999999999999</v>
      </c>
      <c r="D1157">
        <v>1.1200000000000001</v>
      </c>
      <c r="E1157">
        <v>1.1399999999999999</v>
      </c>
      <c r="F1157">
        <v>0.65723399999999998</v>
      </c>
      <c r="G1157">
        <v>1818200</v>
      </c>
      <c r="I1157" t="str">
        <f t="shared" si="163"/>
        <v/>
      </c>
      <c r="J1157" t="str">
        <f t="shared" si="164"/>
        <v/>
      </c>
      <c r="K1157" t="str">
        <f t="shared" si="165"/>
        <v/>
      </c>
      <c r="M1157" s="11" t="str">
        <f t="shared" si="169"/>
        <v/>
      </c>
      <c r="O1157">
        <f>IF(ROW($E1157)&lt;=VALUE(LEFT(O$1,FIND("-",O$1,1)-1)),0,IF(ROW($E1157)=VALUE(LEFT(O$1,FIND("-",O$1,1)-1))+1,AVERAGE(INDEX($E:$E,ROW($E1157)-VALUE(LEFT(O$1,FIND("-",O$1,1)-1))):$E1157),($E1157*(2/(VALUE(LEFT(O$1,FIND("-",O$1,1)-1))+1)))+(O1156*(1-(2/(VALUE(LEFT(O$1,FIND("-",O$1,1)-1))+1))))))</f>
        <v>1.0790168988900186</v>
      </c>
      <c r="Q1157">
        <f>IF(ROW($E1157)&lt;=VALUE(LEFT(Q$1,FIND("-",Q$1,1)-1)),0,IF(ROW($E1157)=VALUE(LEFT(Q$1,FIND("-",Q$1,1)-1))+1,AVERAGE(INDEX($E:$E,ROW($E1157)-VALUE(LEFT(Q$1,FIND("-",Q$1,1)-1))):$E1157),($E1157*(2/(VALUE(LEFT(Q$1,FIND("-",Q$1,1)-1))+1)))+(Q1156*(1-(2/(VALUE(LEFT(Q$1,FIND("-",Q$1,1)-1))+1))))))</f>
        <v>1.1190374482891052</v>
      </c>
      <c r="R1157">
        <f>IF(ROW($E1157)&lt;=VALUE(LEFT(R$1,FIND("-",R$1,1)-1)),0,IF(ROW($E1157)=VALUE(LEFT(R$1,FIND("-",R$1,1)-1))+1,AVERAGE(INDEX($E:$E,ROW($E1157)-VALUE(LEFT(R$1,FIND("-",R$1,1)-1))):$E1157),($E1157*(2/(VALUE(LEFT(R$1,FIND("-",R$1,1)-1))+1)))+(R1156*(1-(2/(VALUE(LEFT(R$1,FIND("-",R$1,1)-1))+1))))))</f>
        <v>1.0870366143896697</v>
      </c>
      <c r="S1157">
        <f t="shared" si="166"/>
        <v>3.2000833899435532E-2</v>
      </c>
      <c r="T1157">
        <f>IF(ROW($E1157)&lt;=MAX(VALUE(LEFT(Q$1,FIND("-",Q$1,1)-1)),VALUE(LEFT(R$1,FIND("-",R$1,1)-1)))+VALUE(LEFT(T$1,FIND("-",T$1,1)-1))-1,0,IF(ROW($E1157)=MAX(VALUE(LEFT(Q$1,FIND("-",Q$1,1)-1)),VALUE(LEFT(R$1,FIND("-",R$1,1)-1)))+VALUE(LEFT(T$1,FIND("-",T$1,1)-1)),AVERAGE(INDEX($S:$S,ROW(S1157)-VALUE(LEFT(T$1,FIND("-",T$1,1)-1))+1):S1157),($S1157*(2/(VALUE(LEFT(T$1,FIND("-",T$1,1)-1))+1)))+(T1156*(1-(2/(VALUE(LEFT(T$1,FIND("-",T$1,1)-1))+1))))))</f>
        <v>2.2461327285723018E-2</v>
      </c>
      <c r="V1157">
        <f t="shared" si="167"/>
        <v>0</v>
      </c>
      <c r="W1157">
        <f>IF(ROW($E1157)&lt;=VALUE(LEFT(W$1,FIND("-",W$1,1)-1))+1,0,IF(ROW($E1156)=VALUE(LEFT(W$1,FIND("-",W$1,1)-1))+1,100-100/(1+ABS((SUMIF(INDEX($V:$V,ROW($V1157)-VALUE(LEFT(W$1,FIND("-",W$1,1)-1))+1):$V1157,"&gt;0",INDEX($V:$V,ROW($V1157)-VALUE(LEFT(W$1,FIND("-",W$1,1)-1))+1):$V1157)/COUNTIF(INDEX($V:$V,ROW($V1157)-VALUE(LEFT(W$1,FIND("-",W$1,1)-1))+1):$V1157,"&gt;0"))/(SUMIF(INDEX($V:$V,ROW($V1157)-VALUE(LEFT(W$1,FIND("-",W$1,1)-1))+1):$V1157,"&lt;0",INDEX($V:$V,ROW($V1157)-VALUE(LEFT(W$1,FIND("-",W$1,1)-1))+1):$V1157)/COUNTIF(INDEX($V:$V,ROW($V1157)-VALUE(LEFT(W$1,FIND("-",W$1,1)-1))+1):$V1157,"&lt;0")))),100-100/(1+ABS((SUMIF(INDEX($V:$V,ROW($V1157)-VALUE(LEFT(W$1,FIND("-",W$1,1)-1))+1):$V1157,"&gt;0",INDEX($V:$V,ROW($V1157)-VALUE(LEFT(W$1,FIND("-",W$1,1)-1))+1):$V1157)/VALUE(LEFT(W$1,FIND("-",W$1,1)-1)))/(SUMIF(INDEX($V:$V,ROW($V1157)-VALUE(LEFT(W$1,FIND("-",W$1,1)-1))+1):$V1157,"&lt;0",INDEX($V:$V,ROW($V1157)-VALUE(LEFT(W$1,FIND("-",W$1,1)-1))+1):$V1157)/VALUE(LEFT(W$1,FIND("-",W$1,1)-1)))))))</f>
        <v>68</v>
      </c>
      <c r="Y1157">
        <f>IF(ROW($E1157)&lt;=VALUE(LEFT(Y$1,FIND("-",Y$1,1)-1)),0,MAX(INDEX(C:C,ROW(C1157)-VALUE(LEFT(Y$1,FIND("-",Y$1,1)-1))+1):C1157))</f>
        <v>1.22</v>
      </c>
      <c r="Z1157">
        <f>IF(ROW($E1157)&lt;=VALUE(LEFT(Z$1,FIND("-",Z$1,1)-1)),0,MIN(INDEX(D:D,ROW(D1157)-VALUE(LEFT(Z$1,FIND("-",Z$1,1)-1))+1):D1157))</f>
        <v>1.04</v>
      </c>
      <c r="AA1157">
        <f t="shared" si="162"/>
        <v>55.5555555555555</v>
      </c>
      <c r="AB1157">
        <f>IF(ROW($AA1157)&lt;=VALUE(LEFT(AA$1,FIND("-",AA$1,1)-1))+VALUE(LEFT(AB$1,FIND("-",AB$1,1)-1)-1),0,AVERAGE(INDEX($AA:$AA,ROW($AA1157)-VALUE(LEFT(AB$1,FIND("-",AB$1,1)-1))+1):$AA1157))</f>
        <v>58.808373590982235</v>
      </c>
      <c r="AC1157">
        <f>IF(ROW($AA1157)&lt;=VALUE(LEFT(AA$1,FIND("-",AA$1,1)-1))+VALUE(LEFT(AB$1,FIND("-",AB$1,1)-1)-1)+VALUE(LEFT(AC$1,FIND("-",AC$1,1)-1)-1),0,AVERAGE(INDEX($AB:$AB,ROW($AB1157)-VALUE(LEFT(AC$1,FIND("-",AC$1,1)-1))+1):$AB1157))</f>
        <v>68.151103635466669</v>
      </c>
      <c r="AE1157">
        <f t="shared" si="168"/>
        <v>40066744</v>
      </c>
      <c r="AG1157" t="str">
        <f t="shared" si="170"/>
        <v/>
      </c>
    </row>
    <row r="1158" spans="1:33" x14ac:dyDescent="0.25">
      <c r="A1158" s="6">
        <v>38155</v>
      </c>
      <c r="B1158">
        <v>1.1000000000000001</v>
      </c>
      <c r="C1158">
        <v>1.1000000000000001</v>
      </c>
      <c r="D1158">
        <v>1.1000000000000001</v>
      </c>
      <c r="E1158">
        <v>1.1000000000000001</v>
      </c>
      <c r="F1158">
        <v>0.63417299999999999</v>
      </c>
      <c r="G1158">
        <v>0</v>
      </c>
      <c r="I1158" t="str">
        <f t="shared" si="163"/>
        <v/>
      </c>
      <c r="J1158" t="str">
        <f t="shared" si="164"/>
        <v/>
      </c>
      <c r="K1158" t="str">
        <f t="shared" si="165"/>
        <v/>
      </c>
      <c r="M1158" s="11" t="str">
        <f t="shared" si="169"/>
        <v/>
      </c>
      <c r="O1158">
        <f>IF(ROW($E1158)&lt;=VALUE(LEFT(O$1,FIND("-",O$1,1)-1)),0,IF(ROW($E1158)=VALUE(LEFT(O$1,FIND("-",O$1,1)-1))+1,AVERAGE(INDEX($E:$E,ROW($E1158)-VALUE(LEFT(O$1,FIND("-",O$1,1)-1))):$E1158),($E1158*(2/(VALUE(LEFT(O$1,FIND("-",O$1,1)-1))+1)))+(O1157*(1-(2/(VALUE(LEFT(O$1,FIND("-",O$1,1)-1))+1))))))</f>
        <v>1.0792256859657399</v>
      </c>
      <c r="Q1158">
        <f>IF(ROW($E1158)&lt;=VALUE(LEFT(Q$1,FIND("-",Q$1,1)-1)),0,IF(ROW($E1158)=VALUE(LEFT(Q$1,FIND("-",Q$1,1)-1))+1,AVERAGE(INDEX($E:$E,ROW($E1158)-VALUE(LEFT(Q$1,FIND("-",Q$1,1)-1))):$E1158),($E1158*(2/(VALUE(LEFT(Q$1,FIND("-",Q$1,1)-1))+1)))+(Q1157*(1-(2/(VALUE(LEFT(Q$1,FIND("-",Q$1,1)-1))+1))))))</f>
        <v>1.1161086100907813</v>
      </c>
      <c r="R1158">
        <f>IF(ROW($E1158)&lt;=VALUE(LEFT(R$1,FIND("-",R$1,1)-1)),0,IF(ROW($E1158)=VALUE(LEFT(R$1,FIND("-",R$1,1)-1))+1,AVERAGE(INDEX($E:$E,ROW($E1158)-VALUE(LEFT(R$1,FIND("-",R$1,1)-1))):$E1158),($E1158*(2/(VALUE(LEFT(R$1,FIND("-",R$1,1)-1))+1)))+(R1157*(1-(2/(VALUE(LEFT(R$1,FIND("-",R$1,1)-1))+1))))))</f>
        <v>1.08799686517562</v>
      </c>
      <c r="S1158">
        <f t="shared" si="166"/>
        <v>2.811174491516133E-2</v>
      </c>
      <c r="T1158">
        <f>IF(ROW($E1158)&lt;=MAX(VALUE(LEFT(Q$1,FIND("-",Q$1,1)-1)),VALUE(LEFT(R$1,FIND("-",R$1,1)-1)))+VALUE(LEFT(T$1,FIND("-",T$1,1)-1))-1,0,IF(ROW($E1158)=MAX(VALUE(LEFT(Q$1,FIND("-",Q$1,1)-1)),VALUE(LEFT(R$1,FIND("-",R$1,1)-1)))+VALUE(LEFT(T$1,FIND("-",T$1,1)-1)),AVERAGE(INDEX($S:$S,ROW(S1158)-VALUE(LEFT(T$1,FIND("-",T$1,1)-1))+1):S1158),($S1158*(2/(VALUE(LEFT(T$1,FIND("-",T$1,1)-1))+1)))+(T1157*(1-(2/(VALUE(LEFT(T$1,FIND("-",T$1,1)-1))+1))))))</f>
        <v>2.3591410811610682E-2</v>
      </c>
      <c r="V1158">
        <f t="shared" si="167"/>
        <v>-3.9999999999999813E-2</v>
      </c>
      <c r="W1158">
        <f>IF(ROW($E1158)&lt;=VALUE(LEFT(W$1,FIND("-",W$1,1)-1))+1,0,IF(ROW($E1157)=VALUE(LEFT(W$1,FIND("-",W$1,1)-1))+1,100-100/(1+ABS((SUMIF(INDEX($V:$V,ROW($V1158)-VALUE(LEFT(W$1,FIND("-",W$1,1)-1))+1):$V1158,"&gt;0",INDEX($V:$V,ROW($V1158)-VALUE(LEFT(W$1,FIND("-",W$1,1)-1))+1):$V1158)/COUNTIF(INDEX($V:$V,ROW($V1158)-VALUE(LEFT(W$1,FIND("-",W$1,1)-1))+1):$V1158,"&gt;0"))/(SUMIF(INDEX($V:$V,ROW($V1158)-VALUE(LEFT(W$1,FIND("-",W$1,1)-1))+1):$V1158,"&lt;0",INDEX($V:$V,ROW($V1158)-VALUE(LEFT(W$1,FIND("-",W$1,1)-1))+1):$V1158)/COUNTIF(INDEX($V:$V,ROW($V1158)-VALUE(LEFT(W$1,FIND("-",W$1,1)-1))+1):$V1158,"&lt;0")))),100-100/(1+ABS((SUMIF(INDEX($V:$V,ROW($V1158)-VALUE(LEFT(W$1,FIND("-",W$1,1)-1))+1):$V1158,"&gt;0",INDEX($V:$V,ROW($V1158)-VALUE(LEFT(W$1,FIND("-",W$1,1)-1))+1):$V1158)/VALUE(LEFT(W$1,FIND("-",W$1,1)-1)))/(SUMIF(INDEX($V:$V,ROW($V1158)-VALUE(LEFT(W$1,FIND("-",W$1,1)-1))+1):$V1158,"&lt;0",INDEX($V:$V,ROW($V1158)-VALUE(LEFT(W$1,FIND("-",W$1,1)-1))+1):$V1158)/VALUE(LEFT(W$1,FIND("-",W$1,1)-1)))))))</f>
        <v>58.620689655172434</v>
      </c>
      <c r="Y1158">
        <f>IF(ROW($E1158)&lt;=VALUE(LEFT(Y$1,FIND("-",Y$1,1)-1)),0,MAX(INDEX(C:C,ROW(C1158)-VALUE(LEFT(Y$1,FIND("-",Y$1,1)-1))+1):C1158))</f>
        <v>1.22</v>
      </c>
      <c r="Z1158">
        <f>IF(ROW($E1158)&lt;=VALUE(LEFT(Z$1,FIND("-",Z$1,1)-1)),0,MIN(INDEX(D:D,ROW(D1158)-VALUE(LEFT(Z$1,FIND("-",Z$1,1)-1))+1):D1158))</f>
        <v>1.04</v>
      </c>
      <c r="AA1158">
        <f t="shared" si="162"/>
        <v>33.333333333333378</v>
      </c>
      <c r="AB1158">
        <f>IF(ROW($AA1158)&lt;=VALUE(LEFT(AA$1,FIND("-",AA$1,1)-1))+VALUE(LEFT(AB$1,FIND("-",AB$1,1)-1)-1),0,AVERAGE(INDEX($AA:$AA,ROW($AA1158)-VALUE(LEFT(AB$1,FIND("-",AB$1,1)-1))+1):$AA1158))</f>
        <v>49.629629629629612</v>
      </c>
      <c r="AC1158">
        <f>IF(ROW($AA1158)&lt;=VALUE(LEFT(AA$1,FIND("-",AA$1,1)-1))+VALUE(LEFT(AB$1,FIND("-",AB$1,1)-1)-1)+VALUE(LEFT(AC$1,FIND("-",AC$1,1)-1)-1),0,AVERAGE(INDEX($AB:$AB,ROW($AB1158)-VALUE(LEFT(AC$1,FIND("-",AC$1,1)-1))+1):$AB1158))</f>
        <v>58.977662166067937</v>
      </c>
      <c r="AE1158">
        <f t="shared" si="168"/>
        <v>40066744</v>
      </c>
      <c r="AG1158" t="str">
        <f t="shared" si="170"/>
        <v/>
      </c>
    </row>
    <row r="1159" spans="1:33" x14ac:dyDescent="0.25">
      <c r="A1159" s="6">
        <v>38156</v>
      </c>
      <c r="B1159">
        <v>1.1000000000000001</v>
      </c>
      <c r="C1159">
        <v>1.1000000000000001</v>
      </c>
      <c r="D1159">
        <v>1.1000000000000001</v>
      </c>
      <c r="E1159">
        <v>1.1000000000000001</v>
      </c>
      <c r="F1159">
        <v>0.63417299999999999</v>
      </c>
      <c r="G1159">
        <v>0</v>
      </c>
      <c r="I1159" t="str">
        <f t="shared" si="163"/>
        <v/>
      </c>
      <c r="J1159" t="str">
        <f t="shared" si="164"/>
        <v/>
      </c>
      <c r="K1159" t="str">
        <f t="shared" si="165"/>
        <v/>
      </c>
      <c r="M1159" s="11" t="str">
        <f t="shared" si="169"/>
        <v/>
      </c>
      <c r="O1159">
        <f>IF(ROW($E1159)&lt;=VALUE(LEFT(O$1,FIND("-",O$1,1)-1)),0,IF(ROW($E1159)=VALUE(LEFT(O$1,FIND("-",O$1,1)-1))+1,AVERAGE(INDEX($E:$E,ROW($E1159)-VALUE(LEFT(O$1,FIND("-",O$1,1)-1))):$E1159),($E1159*(2/(VALUE(LEFT(O$1,FIND("-",O$1,1)-1))+1)))+(O1158*(1-(2/(VALUE(LEFT(O$1,FIND("-",O$1,1)-1))+1))))))</f>
        <v>1.0794323955581206</v>
      </c>
      <c r="Q1159">
        <f>IF(ROW($E1159)&lt;=VALUE(LEFT(Q$1,FIND("-",Q$1,1)-1)),0,IF(ROW($E1159)=VALUE(LEFT(Q$1,FIND("-",Q$1,1)-1))+1,AVERAGE(INDEX($E:$E,ROW($E1159)-VALUE(LEFT(Q$1,FIND("-",Q$1,1)-1))):$E1159),($E1159*(2/(VALUE(LEFT(Q$1,FIND("-",Q$1,1)-1))+1)))+(Q1158*(1-(2/(VALUE(LEFT(Q$1,FIND("-",Q$1,1)-1))+1))))))</f>
        <v>1.1136303623845072</v>
      </c>
      <c r="R1159">
        <f>IF(ROW($E1159)&lt;=VALUE(LEFT(R$1,FIND("-",R$1,1)-1)),0,IF(ROW($E1159)=VALUE(LEFT(R$1,FIND("-",R$1,1)-1))+1,AVERAGE(INDEX($E:$E,ROW($E1159)-VALUE(LEFT(R$1,FIND("-",R$1,1)-1))):$E1159),($E1159*(2/(VALUE(LEFT(R$1,FIND("-",R$1,1)-1))+1)))+(R1158*(1-(2/(VALUE(LEFT(R$1,FIND("-",R$1,1)-1))+1))))))</f>
        <v>1.0888859862737221</v>
      </c>
      <c r="S1159">
        <f t="shared" si="166"/>
        <v>2.474437611078506E-2</v>
      </c>
      <c r="T1159">
        <f>IF(ROW($E1159)&lt;=MAX(VALUE(LEFT(Q$1,FIND("-",Q$1,1)-1)),VALUE(LEFT(R$1,FIND("-",R$1,1)-1)))+VALUE(LEFT(T$1,FIND("-",T$1,1)-1))-1,0,IF(ROW($E1159)=MAX(VALUE(LEFT(Q$1,FIND("-",Q$1,1)-1)),VALUE(LEFT(R$1,FIND("-",R$1,1)-1)))+VALUE(LEFT(T$1,FIND("-",T$1,1)-1)),AVERAGE(INDEX($S:$S,ROW(S1159)-VALUE(LEFT(T$1,FIND("-",T$1,1)-1))+1):S1159),($S1159*(2/(VALUE(LEFT(T$1,FIND("-",T$1,1)-1))+1)))+(T1158*(1-(2/(VALUE(LEFT(T$1,FIND("-",T$1,1)-1))+1))))))</f>
        <v>2.3822003871445559E-2</v>
      </c>
      <c r="V1159">
        <f t="shared" si="167"/>
        <v>0</v>
      </c>
      <c r="W1159">
        <f>IF(ROW($E1159)&lt;=VALUE(LEFT(W$1,FIND("-",W$1,1)-1))+1,0,IF(ROW($E1158)=VALUE(LEFT(W$1,FIND("-",W$1,1)-1))+1,100-100/(1+ABS((SUMIF(INDEX($V:$V,ROW($V1159)-VALUE(LEFT(W$1,FIND("-",W$1,1)-1))+1):$V1159,"&gt;0",INDEX($V:$V,ROW($V1159)-VALUE(LEFT(W$1,FIND("-",W$1,1)-1))+1):$V1159)/COUNTIF(INDEX($V:$V,ROW($V1159)-VALUE(LEFT(W$1,FIND("-",W$1,1)-1))+1):$V1159,"&gt;0"))/(SUMIF(INDEX($V:$V,ROW($V1159)-VALUE(LEFT(W$1,FIND("-",W$1,1)-1))+1):$V1159,"&lt;0",INDEX($V:$V,ROW($V1159)-VALUE(LEFT(W$1,FIND("-",W$1,1)-1))+1):$V1159)/COUNTIF(INDEX($V:$V,ROW($V1159)-VALUE(LEFT(W$1,FIND("-",W$1,1)-1))+1):$V1159,"&lt;0")))),100-100/(1+ABS((SUMIF(INDEX($V:$V,ROW($V1159)-VALUE(LEFT(W$1,FIND("-",W$1,1)-1))+1):$V1159,"&gt;0",INDEX($V:$V,ROW($V1159)-VALUE(LEFT(W$1,FIND("-",W$1,1)-1))+1):$V1159)/VALUE(LEFT(W$1,FIND("-",W$1,1)-1)))/(SUMIF(INDEX($V:$V,ROW($V1159)-VALUE(LEFT(W$1,FIND("-",W$1,1)-1))+1):$V1159,"&lt;0",INDEX($V:$V,ROW($V1159)-VALUE(LEFT(W$1,FIND("-",W$1,1)-1))+1):$V1159)/VALUE(LEFT(W$1,FIND("-",W$1,1)-1)))))))</f>
        <v>60.714285714285751</v>
      </c>
      <c r="Y1159">
        <f>IF(ROW($E1159)&lt;=VALUE(LEFT(Y$1,FIND("-",Y$1,1)-1)),0,MAX(INDEX(C:C,ROW(C1159)-VALUE(LEFT(Y$1,FIND("-",Y$1,1)-1))+1):C1159))</f>
        <v>1.22</v>
      </c>
      <c r="Z1159">
        <f>IF(ROW($E1159)&lt;=VALUE(LEFT(Z$1,FIND("-",Z$1,1)-1)),0,MIN(INDEX(D:D,ROW(D1159)-VALUE(LEFT(Z$1,FIND("-",Z$1,1)-1))+1):D1159))</f>
        <v>1.04</v>
      </c>
      <c r="AA1159">
        <f t="shared" si="162"/>
        <v>33.333333333333378</v>
      </c>
      <c r="AB1159">
        <f>IF(ROW($AA1159)&lt;=VALUE(LEFT(AA$1,FIND("-",AA$1,1)-1))+VALUE(LEFT(AB$1,FIND("-",AB$1,1)-1)-1),0,AVERAGE(INDEX($AA:$AA,ROW($AA1159)-VALUE(LEFT(AB$1,FIND("-",AB$1,1)-1))+1):$AA1159))</f>
        <v>40.740740740740755</v>
      </c>
      <c r="AC1159">
        <f>IF(ROW($AA1159)&lt;=VALUE(LEFT(AA$1,FIND("-",AA$1,1)-1))+VALUE(LEFT(AB$1,FIND("-",AB$1,1)-1)-1)+VALUE(LEFT(AC$1,FIND("-",AC$1,1)-1)-1),0,AVERAGE(INDEX($AB:$AB,ROW($AB1159)-VALUE(LEFT(AC$1,FIND("-",AC$1,1)-1))+1):$AB1159))</f>
        <v>49.726247987117539</v>
      </c>
      <c r="AE1159">
        <f t="shared" si="168"/>
        <v>40066744</v>
      </c>
      <c r="AG1159" t="str">
        <f t="shared" si="170"/>
        <v/>
      </c>
    </row>
    <row r="1160" spans="1:33" x14ac:dyDescent="0.25">
      <c r="A1160" s="6">
        <v>38160</v>
      </c>
      <c r="B1160">
        <v>2.2000000000000002</v>
      </c>
      <c r="C1160">
        <v>2.2000000000000002</v>
      </c>
      <c r="D1160">
        <v>2.2000000000000002</v>
      </c>
      <c r="E1160">
        <v>2.2000000000000002</v>
      </c>
      <c r="F1160">
        <v>1.268346</v>
      </c>
      <c r="G1160">
        <v>0</v>
      </c>
      <c r="I1160" t="str">
        <f t="shared" si="163"/>
        <v/>
      </c>
      <c r="J1160" t="str">
        <f t="shared" si="164"/>
        <v>Overbought</v>
      </c>
      <c r="K1160" t="str">
        <f t="shared" si="165"/>
        <v/>
      </c>
      <c r="M1160" s="11" t="str">
        <f t="shared" si="169"/>
        <v/>
      </c>
      <c r="O1160">
        <f>IF(ROW($E1160)&lt;=VALUE(LEFT(O$1,FIND("-",O$1,1)-1)),0,IF(ROW($E1160)=VALUE(LEFT(O$1,FIND("-",O$1,1)-1))+1,AVERAGE(INDEX($E:$E,ROW($E1160)-VALUE(LEFT(O$1,FIND("-",O$1,1)-1))):$E1160),($E1160*(2/(VALUE(LEFT(O$1,FIND("-",O$1,1)-1))+1)))+(O1159*(1-(2/(VALUE(LEFT(O$1,FIND("-",O$1,1)-1))+1))))))</f>
        <v>1.0905823219704778</v>
      </c>
      <c r="Q1160">
        <f>IF(ROW($E1160)&lt;=VALUE(LEFT(Q$1,FIND("-",Q$1,1)-1)),0,IF(ROW($E1160)=VALUE(LEFT(Q$1,FIND("-",Q$1,1)-1))+1,AVERAGE(INDEX($E:$E,ROW($E1160)-VALUE(LEFT(Q$1,FIND("-",Q$1,1)-1))):$E1160),($E1160*(2/(VALUE(LEFT(Q$1,FIND("-",Q$1,1)-1))+1)))+(Q1159*(1-(2/(VALUE(LEFT(Q$1,FIND("-",Q$1,1)-1))+1))))))</f>
        <v>1.2807641527868907</v>
      </c>
      <c r="R1160">
        <f>IF(ROW($E1160)&lt;=VALUE(LEFT(R$1,FIND("-",R$1,1)-1)),0,IF(ROW($E1160)=VALUE(LEFT(R$1,FIND("-",R$1,1)-1))+1,AVERAGE(INDEX($E:$E,ROW($E1160)-VALUE(LEFT(R$1,FIND("-",R$1,1)-1))):$E1160),($E1160*(2/(VALUE(LEFT(R$1,FIND("-",R$1,1)-1))+1)))+(R1159*(1-(2/(VALUE(LEFT(R$1,FIND("-",R$1,1)-1))+1))))))</f>
        <v>1.1711907280312241</v>
      </c>
      <c r="S1160">
        <f t="shared" si="166"/>
        <v>0.10957342475566656</v>
      </c>
      <c r="T1160">
        <f>IF(ROW($E1160)&lt;=MAX(VALUE(LEFT(Q$1,FIND("-",Q$1,1)-1)),VALUE(LEFT(R$1,FIND("-",R$1,1)-1)))+VALUE(LEFT(T$1,FIND("-",T$1,1)-1))-1,0,IF(ROW($E1160)=MAX(VALUE(LEFT(Q$1,FIND("-",Q$1,1)-1)),VALUE(LEFT(R$1,FIND("-",R$1,1)-1)))+VALUE(LEFT(T$1,FIND("-",T$1,1)-1)),AVERAGE(INDEX($S:$S,ROW(S1160)-VALUE(LEFT(T$1,FIND("-",T$1,1)-1))+1):S1160),($S1160*(2/(VALUE(LEFT(T$1,FIND("-",T$1,1)-1))+1)))+(T1159*(1-(2/(VALUE(LEFT(T$1,FIND("-",T$1,1)-1))+1))))))</f>
        <v>4.0972288048289764E-2</v>
      </c>
      <c r="V1160">
        <f t="shared" si="167"/>
        <v>1.1000000000000001</v>
      </c>
      <c r="W1160">
        <f>IF(ROW($E1160)&lt;=VALUE(LEFT(W$1,FIND("-",W$1,1)-1))+1,0,IF(ROW($E1159)=VALUE(LEFT(W$1,FIND("-",W$1,1)-1))+1,100-100/(1+ABS((SUMIF(INDEX($V:$V,ROW($V1160)-VALUE(LEFT(W$1,FIND("-",W$1,1)-1))+1):$V1160,"&gt;0",INDEX($V:$V,ROW($V1160)-VALUE(LEFT(W$1,FIND("-",W$1,1)-1))+1):$V1160)/COUNTIF(INDEX($V:$V,ROW($V1160)-VALUE(LEFT(W$1,FIND("-",W$1,1)-1))+1):$V1160,"&gt;0"))/(SUMIF(INDEX($V:$V,ROW($V1160)-VALUE(LEFT(W$1,FIND("-",W$1,1)-1))+1):$V1160,"&lt;0",INDEX($V:$V,ROW($V1160)-VALUE(LEFT(W$1,FIND("-",W$1,1)-1))+1):$V1160)/COUNTIF(INDEX($V:$V,ROW($V1160)-VALUE(LEFT(W$1,FIND("-",W$1,1)-1))+1):$V1160,"&lt;0")))),100-100/(1+ABS((SUMIF(INDEX($V:$V,ROW($V1160)-VALUE(LEFT(W$1,FIND("-",W$1,1)-1))+1):$V1160,"&gt;0",INDEX($V:$V,ROW($V1160)-VALUE(LEFT(W$1,FIND("-",W$1,1)-1))+1):$V1160)/VALUE(LEFT(W$1,FIND("-",W$1,1)-1)))/(SUMIF(INDEX($V:$V,ROW($V1160)-VALUE(LEFT(W$1,FIND("-",W$1,1)-1))+1):$V1160,"&lt;0",INDEX($V:$V,ROW($V1160)-VALUE(LEFT(W$1,FIND("-",W$1,1)-1))+1):$V1160)/VALUE(LEFT(W$1,FIND("-",W$1,1)-1)))))))</f>
        <v>92.028985507246404</v>
      </c>
      <c r="Y1160">
        <f>IF(ROW($E1160)&lt;=VALUE(LEFT(Y$1,FIND("-",Y$1,1)-1)),0,MAX(INDEX(C:C,ROW(C1160)-VALUE(LEFT(Y$1,FIND("-",Y$1,1)-1))+1):C1160))</f>
        <v>2.2000000000000002</v>
      </c>
      <c r="Z1160">
        <f>IF(ROW($E1160)&lt;=VALUE(LEFT(Z$1,FIND("-",Z$1,1)-1)),0,MIN(INDEX(D:D,ROW(D1160)-VALUE(LEFT(Z$1,FIND("-",Z$1,1)-1))+1):D1160))</f>
        <v>1.04</v>
      </c>
      <c r="AA1160">
        <f t="shared" si="162"/>
        <v>100</v>
      </c>
      <c r="AB1160">
        <f>IF(ROW($AA1160)&lt;=VALUE(LEFT(AA$1,FIND("-",AA$1,1)-1))+VALUE(LEFT(AB$1,FIND("-",AB$1,1)-1)-1),0,AVERAGE(INDEX($AA:$AA,ROW($AA1160)-VALUE(LEFT(AB$1,FIND("-",AB$1,1)-1))+1):$AA1160))</f>
        <v>55.555555555555578</v>
      </c>
      <c r="AC1160">
        <f>IF(ROW($AA1160)&lt;=VALUE(LEFT(AA$1,FIND("-",AA$1,1)-1))+VALUE(LEFT(AB$1,FIND("-",AB$1,1)-1)-1)+VALUE(LEFT(AC$1,FIND("-",AC$1,1)-1)-1),0,AVERAGE(INDEX($AB:$AB,ROW($AB1160)-VALUE(LEFT(AC$1,FIND("-",AC$1,1)-1))+1):$AB1160))</f>
        <v>48.641975308641982</v>
      </c>
      <c r="AE1160">
        <f t="shared" si="168"/>
        <v>40066744</v>
      </c>
      <c r="AG1160" t="str">
        <f t="shared" si="170"/>
        <v/>
      </c>
    </row>
    <row r="1161" spans="1:33" x14ac:dyDescent="0.25">
      <c r="A1161" s="6">
        <v>38161</v>
      </c>
      <c r="B1161">
        <v>2.2000000000000002</v>
      </c>
      <c r="C1161">
        <v>2.2000000000000002</v>
      </c>
      <c r="D1161">
        <v>2.2000000000000002</v>
      </c>
      <c r="E1161">
        <v>2.2000000000000002</v>
      </c>
      <c r="F1161">
        <v>1.268346</v>
      </c>
      <c r="G1161">
        <v>0</v>
      </c>
      <c r="I1161" t="str">
        <f t="shared" si="163"/>
        <v/>
      </c>
      <c r="J1161" t="str">
        <f t="shared" si="164"/>
        <v>Overbought</v>
      </c>
      <c r="K1161" t="str">
        <f t="shared" si="165"/>
        <v/>
      </c>
      <c r="M1161" s="11" t="str">
        <f t="shared" si="169"/>
        <v/>
      </c>
      <c r="O1161">
        <f>IF(ROW($E1161)&lt;=VALUE(LEFT(O$1,FIND("-",O$1,1)-1)),0,IF(ROW($E1161)=VALUE(LEFT(O$1,FIND("-",O$1,1)-1))+1,AVERAGE(INDEX($E:$E,ROW($E1161)-VALUE(LEFT(O$1,FIND("-",O$1,1)-1))):$E1161),($E1161*(2/(VALUE(LEFT(O$1,FIND("-",O$1,1)-1))+1)))+(O1160*(1-(2/(VALUE(LEFT(O$1,FIND("-",O$1,1)-1))+1))))))</f>
        <v>1.1016213038414184</v>
      </c>
      <c r="Q1161">
        <f>IF(ROW($E1161)&lt;=VALUE(LEFT(Q$1,FIND("-",Q$1,1)-1)),0,IF(ROW($E1161)=VALUE(LEFT(Q$1,FIND("-",Q$1,1)-1))+1,AVERAGE(INDEX($E:$E,ROW($E1161)-VALUE(LEFT(Q$1,FIND("-",Q$1,1)-1))):$E1161),($E1161*(2/(VALUE(LEFT(Q$1,FIND("-",Q$1,1)-1))+1)))+(Q1160*(1-(2/(VALUE(LEFT(Q$1,FIND("-",Q$1,1)-1))+1))))))</f>
        <v>1.4221850523581381</v>
      </c>
      <c r="R1161">
        <f>IF(ROW($E1161)&lt;=VALUE(LEFT(R$1,FIND("-",R$1,1)-1)),0,IF(ROW($E1161)=VALUE(LEFT(R$1,FIND("-",R$1,1)-1))+1,AVERAGE(INDEX($E:$E,ROW($E1161)-VALUE(LEFT(R$1,FIND("-",R$1,1)-1))):$E1161),($E1161*(2/(VALUE(LEFT(R$1,FIND("-",R$1,1)-1))+1)))+(R1160*(1-(2/(VALUE(LEFT(R$1,FIND("-",R$1,1)-1))+1))))))</f>
        <v>1.2473988222511334</v>
      </c>
      <c r="S1161">
        <f t="shared" si="166"/>
        <v>0.17478623010700467</v>
      </c>
      <c r="T1161">
        <f>IF(ROW($E1161)&lt;=MAX(VALUE(LEFT(Q$1,FIND("-",Q$1,1)-1)),VALUE(LEFT(R$1,FIND("-",R$1,1)-1)))+VALUE(LEFT(T$1,FIND("-",T$1,1)-1))-1,0,IF(ROW($E1161)=MAX(VALUE(LEFT(Q$1,FIND("-",Q$1,1)-1)),VALUE(LEFT(R$1,FIND("-",R$1,1)-1)))+VALUE(LEFT(T$1,FIND("-",T$1,1)-1)),AVERAGE(INDEX($S:$S,ROW(S1161)-VALUE(LEFT(T$1,FIND("-",T$1,1)-1))+1):S1161),($S1161*(2/(VALUE(LEFT(T$1,FIND("-",T$1,1)-1))+1)))+(T1160*(1-(2/(VALUE(LEFT(T$1,FIND("-",T$1,1)-1))+1))))))</f>
        <v>6.7735076460032739E-2</v>
      </c>
      <c r="V1161">
        <f t="shared" si="167"/>
        <v>0</v>
      </c>
      <c r="W1161">
        <f>IF(ROW($E1161)&lt;=VALUE(LEFT(W$1,FIND("-",W$1,1)-1))+1,0,IF(ROW($E1160)=VALUE(LEFT(W$1,FIND("-",W$1,1)-1))+1,100-100/(1+ABS((SUMIF(INDEX($V:$V,ROW($V1161)-VALUE(LEFT(W$1,FIND("-",W$1,1)-1))+1):$V1161,"&gt;0",INDEX($V:$V,ROW($V1161)-VALUE(LEFT(W$1,FIND("-",W$1,1)-1))+1):$V1161)/COUNTIF(INDEX($V:$V,ROW($V1161)-VALUE(LEFT(W$1,FIND("-",W$1,1)-1))+1):$V1161,"&gt;0"))/(SUMIF(INDEX($V:$V,ROW($V1161)-VALUE(LEFT(W$1,FIND("-",W$1,1)-1))+1):$V1161,"&lt;0",INDEX($V:$V,ROW($V1161)-VALUE(LEFT(W$1,FIND("-",W$1,1)-1))+1):$V1161)/COUNTIF(INDEX($V:$V,ROW($V1161)-VALUE(LEFT(W$1,FIND("-",W$1,1)-1))+1):$V1161,"&lt;0")))),100-100/(1+ABS((SUMIF(INDEX($V:$V,ROW($V1161)-VALUE(LEFT(W$1,FIND("-",W$1,1)-1))+1):$V1161,"&gt;0",INDEX($V:$V,ROW($V1161)-VALUE(LEFT(W$1,FIND("-",W$1,1)-1))+1):$V1161)/VALUE(LEFT(W$1,FIND("-",W$1,1)-1)))/(SUMIF(INDEX($V:$V,ROW($V1161)-VALUE(LEFT(W$1,FIND("-",W$1,1)-1))+1):$V1161,"&lt;0",INDEX($V:$V,ROW($V1161)-VALUE(LEFT(W$1,FIND("-",W$1,1)-1))+1):$V1161)/VALUE(LEFT(W$1,FIND("-",W$1,1)-1)))))))</f>
        <v>91.851851851851876</v>
      </c>
      <c r="Y1161">
        <f>IF(ROW($E1161)&lt;=VALUE(LEFT(Y$1,FIND("-",Y$1,1)-1)),0,MAX(INDEX(C:C,ROW(C1161)-VALUE(LEFT(Y$1,FIND("-",Y$1,1)-1))+1):C1161))</f>
        <v>2.2000000000000002</v>
      </c>
      <c r="Z1161">
        <f>IF(ROW($E1161)&lt;=VALUE(LEFT(Z$1,FIND("-",Z$1,1)-1)),0,MIN(INDEX(D:D,ROW(D1161)-VALUE(LEFT(Z$1,FIND("-",Z$1,1)-1))+1):D1161))</f>
        <v>1.04</v>
      </c>
      <c r="AA1161">
        <f t="shared" si="162"/>
        <v>100</v>
      </c>
      <c r="AB1161">
        <f>IF(ROW($AA1161)&lt;=VALUE(LEFT(AA$1,FIND("-",AA$1,1)-1))+VALUE(LEFT(AB$1,FIND("-",AB$1,1)-1)-1),0,AVERAGE(INDEX($AA:$AA,ROW($AA1161)-VALUE(LEFT(AB$1,FIND("-",AB$1,1)-1))+1):$AA1161))</f>
        <v>77.777777777777786</v>
      </c>
      <c r="AC1161">
        <f>IF(ROW($AA1161)&lt;=VALUE(LEFT(AA$1,FIND("-",AA$1,1)-1))+VALUE(LEFT(AB$1,FIND("-",AB$1,1)-1)-1)+VALUE(LEFT(AC$1,FIND("-",AC$1,1)-1)-1),0,AVERAGE(INDEX($AB:$AB,ROW($AB1161)-VALUE(LEFT(AC$1,FIND("-",AC$1,1)-1))+1):$AB1161))</f>
        <v>58.024691358024711</v>
      </c>
      <c r="AE1161">
        <f t="shared" si="168"/>
        <v>40066744</v>
      </c>
      <c r="AG1161" t="str">
        <f t="shared" si="170"/>
        <v/>
      </c>
    </row>
    <row r="1162" spans="1:33" x14ac:dyDescent="0.25">
      <c r="A1162" s="6">
        <v>38162</v>
      </c>
      <c r="B1162">
        <v>2.2000000000000002</v>
      </c>
      <c r="C1162">
        <v>2.2000000000000002</v>
      </c>
      <c r="D1162">
        <v>2.2000000000000002</v>
      </c>
      <c r="E1162">
        <v>2.2000000000000002</v>
      </c>
      <c r="F1162">
        <v>1.268346</v>
      </c>
      <c r="G1162">
        <v>0</v>
      </c>
      <c r="I1162" t="str">
        <f t="shared" si="163"/>
        <v/>
      </c>
      <c r="J1162" t="str">
        <f t="shared" si="164"/>
        <v>Overbought</v>
      </c>
      <c r="K1162" t="str">
        <f t="shared" si="165"/>
        <v/>
      </c>
      <c r="M1162" s="11" t="str">
        <f t="shared" si="169"/>
        <v/>
      </c>
      <c r="O1162">
        <f>IF(ROW($E1162)&lt;=VALUE(LEFT(O$1,FIND("-",O$1,1)-1)),0,IF(ROW($E1162)=VALUE(LEFT(O$1,FIND("-",O$1,1)-1))+1,AVERAGE(INDEX($E:$E,ROW($E1162)-VALUE(LEFT(O$1,FIND("-",O$1,1)-1))):$E1162),($E1162*(2/(VALUE(LEFT(O$1,FIND("-",O$1,1)-1))+1)))+(O1161*(1-(2/(VALUE(LEFT(O$1,FIND("-",O$1,1)-1))+1))))))</f>
        <v>1.1125504450967278</v>
      </c>
      <c r="Q1162">
        <f>IF(ROW($E1162)&lt;=VALUE(LEFT(Q$1,FIND("-",Q$1,1)-1)),0,IF(ROW($E1162)=VALUE(LEFT(Q$1,FIND("-",Q$1,1)-1))+1,AVERAGE(INDEX($E:$E,ROW($E1162)-VALUE(LEFT(Q$1,FIND("-",Q$1,1)-1))):$E1162),($E1162*(2/(VALUE(LEFT(Q$1,FIND("-",Q$1,1)-1))+1)))+(Q1161*(1-(2/(VALUE(LEFT(Q$1,FIND("-",Q$1,1)-1))+1))))))</f>
        <v>1.5418488904568859</v>
      </c>
      <c r="R1162">
        <f>IF(ROW($E1162)&lt;=VALUE(LEFT(R$1,FIND("-",R$1,1)-1)),0,IF(ROW($E1162)=VALUE(LEFT(R$1,FIND("-",R$1,1)-1))+1,AVERAGE(INDEX($E:$E,ROW($E1162)-VALUE(LEFT(R$1,FIND("-",R$1,1)-1))):$E1162),($E1162*(2/(VALUE(LEFT(R$1,FIND("-",R$1,1)-1))+1)))+(R1161*(1-(2/(VALUE(LEFT(R$1,FIND("-",R$1,1)-1))+1))))))</f>
        <v>1.3179618724547533</v>
      </c>
      <c r="S1162">
        <f t="shared" si="166"/>
        <v>0.22388701800213262</v>
      </c>
      <c r="T1162">
        <f>IF(ROW($E1162)&lt;=MAX(VALUE(LEFT(Q$1,FIND("-",Q$1,1)-1)),VALUE(LEFT(R$1,FIND("-",R$1,1)-1)))+VALUE(LEFT(T$1,FIND("-",T$1,1)-1))-1,0,IF(ROW($E1162)=MAX(VALUE(LEFT(Q$1,FIND("-",Q$1,1)-1)),VALUE(LEFT(R$1,FIND("-",R$1,1)-1)))+VALUE(LEFT(T$1,FIND("-",T$1,1)-1)),AVERAGE(INDEX($S:$S,ROW(S1162)-VALUE(LEFT(T$1,FIND("-",T$1,1)-1))+1):S1162),($S1162*(2/(VALUE(LEFT(T$1,FIND("-",T$1,1)-1))+1)))+(T1161*(1-(2/(VALUE(LEFT(T$1,FIND("-",T$1,1)-1))+1))))))</f>
        <v>9.8965464768452721E-2</v>
      </c>
      <c r="V1162">
        <f t="shared" si="167"/>
        <v>0</v>
      </c>
      <c r="W1162">
        <f>IF(ROW($E1162)&lt;=VALUE(LEFT(W$1,FIND("-",W$1,1)-1))+1,0,IF(ROW($E1161)=VALUE(LEFT(W$1,FIND("-",W$1,1)-1))+1,100-100/(1+ABS((SUMIF(INDEX($V:$V,ROW($V1162)-VALUE(LEFT(W$1,FIND("-",W$1,1)-1))+1):$V1162,"&gt;0",INDEX($V:$V,ROW($V1162)-VALUE(LEFT(W$1,FIND("-",W$1,1)-1))+1):$V1162)/COUNTIF(INDEX($V:$V,ROW($V1162)-VALUE(LEFT(W$1,FIND("-",W$1,1)-1))+1):$V1162,"&gt;0"))/(SUMIF(INDEX($V:$V,ROW($V1162)-VALUE(LEFT(W$1,FIND("-",W$1,1)-1))+1):$V1162,"&lt;0",INDEX($V:$V,ROW($V1162)-VALUE(LEFT(W$1,FIND("-",W$1,1)-1))+1):$V1162)/COUNTIF(INDEX($V:$V,ROW($V1162)-VALUE(LEFT(W$1,FIND("-",W$1,1)-1))+1):$V1162,"&lt;0")))),100-100/(1+ABS((SUMIF(INDEX($V:$V,ROW($V1162)-VALUE(LEFT(W$1,FIND("-",W$1,1)-1))+1):$V1162,"&gt;0",INDEX($V:$V,ROW($V1162)-VALUE(LEFT(W$1,FIND("-",W$1,1)-1))+1):$V1162)/VALUE(LEFT(W$1,FIND("-",W$1,1)-1)))/(SUMIF(INDEX($V:$V,ROW($V1162)-VALUE(LEFT(W$1,FIND("-",W$1,1)-1))+1):$V1162,"&lt;0",INDEX($V:$V,ROW($V1162)-VALUE(LEFT(W$1,FIND("-",W$1,1)-1))+1):$V1162)/VALUE(LEFT(W$1,FIND("-",W$1,1)-1)))))))</f>
        <v>91.729323308270693</v>
      </c>
      <c r="Y1162">
        <f>IF(ROW($E1162)&lt;=VALUE(LEFT(Y$1,FIND("-",Y$1,1)-1)),0,MAX(INDEX(C:C,ROW(C1162)-VALUE(LEFT(Y$1,FIND("-",Y$1,1)-1))+1):C1162))</f>
        <v>2.2000000000000002</v>
      </c>
      <c r="Z1162">
        <f>IF(ROW($E1162)&lt;=VALUE(LEFT(Z$1,FIND("-",Z$1,1)-1)),0,MIN(INDEX(D:D,ROW(D1162)-VALUE(LEFT(Z$1,FIND("-",Z$1,1)-1))+1):D1162))</f>
        <v>1.0900000000000001</v>
      </c>
      <c r="AA1162">
        <f t="shared" si="162"/>
        <v>100</v>
      </c>
      <c r="AB1162">
        <f>IF(ROW($AA1162)&lt;=VALUE(LEFT(AA$1,FIND("-",AA$1,1)-1))+VALUE(LEFT(AB$1,FIND("-",AB$1,1)-1)-1),0,AVERAGE(INDEX($AA:$AA,ROW($AA1162)-VALUE(LEFT(AB$1,FIND("-",AB$1,1)-1))+1):$AA1162))</f>
        <v>100</v>
      </c>
      <c r="AC1162">
        <f>IF(ROW($AA1162)&lt;=VALUE(LEFT(AA$1,FIND("-",AA$1,1)-1))+VALUE(LEFT(AB$1,FIND("-",AB$1,1)-1)-1)+VALUE(LEFT(AC$1,FIND("-",AC$1,1)-1)-1),0,AVERAGE(INDEX($AB:$AB,ROW($AB1162)-VALUE(LEFT(AC$1,FIND("-",AC$1,1)-1))+1):$AB1162))</f>
        <v>77.777777777777786</v>
      </c>
      <c r="AE1162">
        <f t="shared" si="168"/>
        <v>40066744</v>
      </c>
      <c r="AG1162" t="str">
        <f t="shared" si="170"/>
        <v/>
      </c>
    </row>
    <row r="1163" spans="1:33" x14ac:dyDescent="0.25">
      <c r="A1163" s="6">
        <v>38163</v>
      </c>
      <c r="B1163">
        <v>2.2000000000000002</v>
      </c>
      <c r="C1163">
        <v>2.2000000000000002</v>
      </c>
      <c r="D1163">
        <v>2.2000000000000002</v>
      </c>
      <c r="E1163">
        <v>2.2000000000000002</v>
      </c>
      <c r="F1163">
        <v>1.268346</v>
      </c>
      <c r="G1163">
        <v>0</v>
      </c>
      <c r="I1163" t="str">
        <f t="shared" si="163"/>
        <v/>
      </c>
      <c r="J1163" t="str">
        <f t="shared" si="164"/>
        <v>Overbought</v>
      </c>
      <c r="K1163" t="str">
        <f t="shared" si="165"/>
        <v>Overbought Below %D</v>
      </c>
      <c r="M1163" s="11" t="str">
        <f t="shared" si="169"/>
        <v/>
      </c>
      <c r="O1163">
        <f>IF(ROW($E1163)&lt;=VALUE(LEFT(O$1,FIND("-",O$1,1)-1)),0,IF(ROW($E1163)=VALUE(LEFT(O$1,FIND("-",O$1,1)-1))+1,AVERAGE(INDEX($E:$E,ROW($E1163)-VALUE(LEFT(O$1,FIND("-",O$1,1)-1))):$E1163),($E1163*(2/(VALUE(LEFT(O$1,FIND("-",O$1,1)-1))+1)))+(O1162*(1-(2/(VALUE(LEFT(O$1,FIND("-",O$1,1)-1))+1))))))</f>
        <v>1.1233708386778551</v>
      </c>
      <c r="Q1163">
        <f>IF(ROW($E1163)&lt;=VALUE(LEFT(Q$1,FIND("-",Q$1,1)-1)),0,IF(ROW($E1163)=VALUE(LEFT(Q$1,FIND("-",Q$1,1)-1))+1,AVERAGE(INDEX($E:$E,ROW($E1163)-VALUE(LEFT(Q$1,FIND("-",Q$1,1)-1))):$E1163),($E1163*(2/(VALUE(LEFT(Q$1,FIND("-",Q$1,1)-1))+1)))+(Q1162*(1-(2/(VALUE(LEFT(Q$1,FIND("-",Q$1,1)-1))+1))))))</f>
        <v>1.6431029073096726</v>
      </c>
      <c r="R1163">
        <f>IF(ROW($E1163)&lt;=VALUE(LEFT(R$1,FIND("-",R$1,1)-1)),0,IF(ROW($E1163)=VALUE(LEFT(R$1,FIND("-",R$1,1)-1))+1,AVERAGE(INDEX($E:$E,ROW($E1163)-VALUE(LEFT(R$1,FIND("-",R$1,1)-1))):$E1163),($E1163*(2/(VALUE(LEFT(R$1,FIND("-",R$1,1)-1))+1)))+(R1162*(1-(2/(VALUE(LEFT(R$1,FIND("-",R$1,1)-1))+1))))))</f>
        <v>1.3832980300506974</v>
      </c>
      <c r="S1163">
        <f t="shared" si="166"/>
        <v>0.25980487725897516</v>
      </c>
      <c r="T1163">
        <f>IF(ROW($E1163)&lt;=MAX(VALUE(LEFT(Q$1,FIND("-",Q$1,1)-1)),VALUE(LEFT(R$1,FIND("-",R$1,1)-1)))+VALUE(LEFT(T$1,FIND("-",T$1,1)-1))-1,0,IF(ROW($E1163)=MAX(VALUE(LEFT(Q$1,FIND("-",Q$1,1)-1)),VALUE(LEFT(R$1,FIND("-",R$1,1)-1)))+VALUE(LEFT(T$1,FIND("-",T$1,1)-1)),AVERAGE(INDEX($S:$S,ROW(S1163)-VALUE(LEFT(T$1,FIND("-",T$1,1)-1))+1):S1163),($S1163*(2/(VALUE(LEFT(T$1,FIND("-",T$1,1)-1))+1)))+(T1162*(1-(2/(VALUE(LEFT(T$1,FIND("-",T$1,1)-1))+1))))))</f>
        <v>0.13113334726655723</v>
      </c>
      <c r="V1163">
        <f t="shared" si="167"/>
        <v>0</v>
      </c>
      <c r="W1163">
        <f>IF(ROW($E1163)&lt;=VALUE(LEFT(W$1,FIND("-",W$1,1)-1))+1,0,IF(ROW($E1162)=VALUE(LEFT(W$1,FIND("-",W$1,1)-1))+1,100-100/(1+ABS((SUMIF(INDEX($V:$V,ROW($V1163)-VALUE(LEFT(W$1,FIND("-",W$1,1)-1))+1):$V1163,"&gt;0",INDEX($V:$V,ROW($V1163)-VALUE(LEFT(W$1,FIND("-",W$1,1)-1))+1):$V1163)/COUNTIF(INDEX($V:$V,ROW($V1163)-VALUE(LEFT(W$1,FIND("-",W$1,1)-1))+1):$V1163,"&gt;0"))/(SUMIF(INDEX($V:$V,ROW($V1163)-VALUE(LEFT(W$1,FIND("-",W$1,1)-1))+1):$V1163,"&lt;0",INDEX($V:$V,ROW($V1163)-VALUE(LEFT(W$1,FIND("-",W$1,1)-1))+1):$V1163)/COUNTIF(INDEX($V:$V,ROW($V1163)-VALUE(LEFT(W$1,FIND("-",W$1,1)-1))+1):$V1163,"&lt;0")))),100-100/(1+ABS((SUMIF(INDEX($V:$V,ROW($V1163)-VALUE(LEFT(W$1,FIND("-",W$1,1)-1))+1):$V1163,"&gt;0",INDEX($V:$V,ROW($V1163)-VALUE(LEFT(W$1,FIND("-",W$1,1)-1))+1):$V1163)/VALUE(LEFT(W$1,FIND("-",W$1,1)-1)))/(SUMIF(INDEX($V:$V,ROW($V1163)-VALUE(LEFT(W$1,FIND("-",W$1,1)-1))+1):$V1163,"&lt;0",INDEX($V:$V,ROW($V1163)-VALUE(LEFT(W$1,FIND("-",W$1,1)-1))+1):$V1163)/VALUE(LEFT(W$1,FIND("-",W$1,1)-1)))))))</f>
        <v>91.472868217054284</v>
      </c>
      <c r="Y1163">
        <f>IF(ROW($E1163)&lt;=VALUE(LEFT(Y$1,FIND("-",Y$1,1)-1)),0,MAX(INDEX(C:C,ROW(C1163)-VALUE(LEFT(Y$1,FIND("-",Y$1,1)-1))+1):C1163))</f>
        <v>2.2000000000000002</v>
      </c>
      <c r="Z1163">
        <f>IF(ROW($E1163)&lt;=VALUE(LEFT(Z$1,FIND("-",Z$1,1)-1)),0,MIN(INDEX(D:D,ROW(D1163)-VALUE(LEFT(Z$1,FIND("-",Z$1,1)-1))+1):D1163))</f>
        <v>1.1000000000000001</v>
      </c>
      <c r="AA1163">
        <f t="shared" si="162"/>
        <v>100</v>
      </c>
      <c r="AB1163">
        <f>IF(ROW($AA1163)&lt;=VALUE(LEFT(AA$1,FIND("-",AA$1,1)-1))+VALUE(LEFT(AB$1,FIND("-",AB$1,1)-1)-1),0,AVERAGE(INDEX($AA:$AA,ROW($AA1163)-VALUE(LEFT(AB$1,FIND("-",AB$1,1)-1))+1):$AA1163))</f>
        <v>100</v>
      </c>
      <c r="AC1163">
        <f>IF(ROW($AA1163)&lt;=VALUE(LEFT(AA$1,FIND("-",AA$1,1)-1))+VALUE(LEFT(AB$1,FIND("-",AB$1,1)-1)-1)+VALUE(LEFT(AC$1,FIND("-",AC$1,1)-1)-1),0,AVERAGE(INDEX($AB:$AB,ROW($AB1163)-VALUE(LEFT(AC$1,FIND("-",AC$1,1)-1))+1):$AB1163))</f>
        <v>92.592592592592595</v>
      </c>
      <c r="AE1163">
        <f t="shared" si="168"/>
        <v>40066744</v>
      </c>
      <c r="AG1163" t="str">
        <f t="shared" si="170"/>
        <v/>
      </c>
    </row>
    <row r="1164" spans="1:33" x14ac:dyDescent="0.25">
      <c r="A1164" s="6">
        <v>38166</v>
      </c>
      <c r="B1164">
        <v>2.2000000000000002</v>
      </c>
      <c r="C1164">
        <v>2.2000000000000002</v>
      </c>
      <c r="D1164">
        <v>2.2000000000000002</v>
      </c>
      <c r="E1164">
        <v>2.2000000000000002</v>
      </c>
      <c r="F1164">
        <v>1.268346</v>
      </c>
      <c r="G1164">
        <v>0</v>
      </c>
      <c r="I1164" t="str">
        <f t="shared" si="163"/>
        <v/>
      </c>
      <c r="J1164" t="str">
        <f t="shared" si="164"/>
        <v>Overbought</v>
      </c>
      <c r="K1164" t="str">
        <f t="shared" si="165"/>
        <v>Overbought Above %D</v>
      </c>
      <c r="M1164" s="11" t="str">
        <f t="shared" si="169"/>
        <v/>
      </c>
      <c r="O1164">
        <f>IF(ROW($E1164)&lt;=VALUE(LEFT(O$1,FIND("-",O$1,1)-1)),0,IF(ROW($E1164)=VALUE(LEFT(O$1,FIND("-",O$1,1)-1))+1,AVERAGE(INDEX($E:$E,ROW($E1164)-VALUE(LEFT(O$1,FIND("-",O$1,1)-1))):$E1164),($E1164*(2/(VALUE(LEFT(O$1,FIND("-",O$1,1)-1))+1)))+(O1163*(1-(2/(VALUE(LEFT(O$1,FIND("-",O$1,1)-1))+1))))))</f>
        <v>1.1340835666512099</v>
      </c>
      <c r="Q1164">
        <f>IF(ROW($E1164)&lt;=VALUE(LEFT(Q$1,FIND("-",Q$1,1)-1)),0,IF(ROW($E1164)=VALUE(LEFT(Q$1,FIND("-",Q$1,1)-1))+1,AVERAGE(INDEX($E:$E,ROW($E1164)-VALUE(LEFT(Q$1,FIND("-",Q$1,1)-1))):$E1164),($E1164*(2/(VALUE(LEFT(Q$1,FIND("-",Q$1,1)-1))+1)))+(Q1163*(1-(2/(VALUE(LEFT(Q$1,FIND("-",Q$1,1)-1))+1))))))</f>
        <v>1.7287793831081846</v>
      </c>
      <c r="R1164">
        <f>IF(ROW($E1164)&lt;=VALUE(LEFT(R$1,FIND("-",R$1,1)-1)),0,IF(ROW($E1164)=VALUE(LEFT(R$1,FIND("-",R$1,1)-1))+1,AVERAGE(INDEX($E:$E,ROW($E1164)-VALUE(LEFT(R$1,FIND("-",R$1,1)-1))):$E1164),($E1164*(2/(VALUE(LEFT(R$1,FIND("-",R$1,1)-1))+1)))+(R1163*(1-(2/(VALUE(LEFT(R$1,FIND("-",R$1,1)-1))+1))))))</f>
        <v>1.4437944722691642</v>
      </c>
      <c r="S1164">
        <f t="shared" si="166"/>
        <v>0.28498491083902033</v>
      </c>
      <c r="T1164">
        <f>IF(ROW($E1164)&lt;=MAX(VALUE(LEFT(Q$1,FIND("-",Q$1,1)-1)),VALUE(LEFT(R$1,FIND("-",R$1,1)-1)))+VALUE(LEFT(T$1,FIND("-",T$1,1)-1))-1,0,IF(ROW($E1164)=MAX(VALUE(LEFT(Q$1,FIND("-",Q$1,1)-1)),VALUE(LEFT(R$1,FIND("-",R$1,1)-1)))+VALUE(LEFT(T$1,FIND("-",T$1,1)-1)),AVERAGE(INDEX($S:$S,ROW(S1164)-VALUE(LEFT(T$1,FIND("-",T$1,1)-1))+1):S1164),($S1164*(2/(VALUE(LEFT(T$1,FIND("-",T$1,1)-1))+1)))+(T1163*(1-(2/(VALUE(LEFT(T$1,FIND("-",T$1,1)-1))+1))))))</f>
        <v>0.16190365998104986</v>
      </c>
      <c r="V1164">
        <f t="shared" si="167"/>
        <v>0</v>
      </c>
      <c r="W1164">
        <f>IF(ROW($E1164)&lt;=VALUE(LEFT(W$1,FIND("-",W$1,1)-1))+1,0,IF(ROW($E1163)=VALUE(LEFT(W$1,FIND("-",W$1,1)-1))+1,100-100/(1+ABS((SUMIF(INDEX($V:$V,ROW($V1164)-VALUE(LEFT(W$1,FIND("-",W$1,1)-1))+1):$V1164,"&gt;0",INDEX($V:$V,ROW($V1164)-VALUE(LEFT(W$1,FIND("-",W$1,1)-1))+1):$V1164)/COUNTIF(INDEX($V:$V,ROW($V1164)-VALUE(LEFT(W$1,FIND("-",W$1,1)-1))+1):$V1164,"&gt;0"))/(SUMIF(INDEX($V:$V,ROW($V1164)-VALUE(LEFT(W$1,FIND("-",W$1,1)-1))+1):$V1164,"&lt;0",INDEX($V:$V,ROW($V1164)-VALUE(LEFT(W$1,FIND("-",W$1,1)-1))+1):$V1164)/COUNTIF(INDEX($V:$V,ROW($V1164)-VALUE(LEFT(W$1,FIND("-",W$1,1)-1))+1):$V1164,"&lt;0")))),100-100/(1+ABS((SUMIF(INDEX($V:$V,ROW($V1164)-VALUE(LEFT(W$1,FIND("-",W$1,1)-1))+1):$V1164,"&gt;0",INDEX($V:$V,ROW($V1164)-VALUE(LEFT(W$1,FIND("-",W$1,1)-1))+1):$V1164)/VALUE(LEFT(W$1,FIND("-",W$1,1)-1)))/(SUMIF(INDEX($V:$V,ROW($V1164)-VALUE(LEFT(W$1,FIND("-",W$1,1)-1))+1):$V1164,"&lt;0",INDEX($V:$V,ROW($V1164)-VALUE(LEFT(W$1,FIND("-",W$1,1)-1))+1):$V1164)/VALUE(LEFT(W$1,FIND("-",W$1,1)-1)))))))</f>
        <v>92.913385826771659</v>
      </c>
      <c r="Y1164">
        <f>IF(ROW($E1164)&lt;=VALUE(LEFT(Y$1,FIND("-",Y$1,1)-1)),0,MAX(INDEX(C:C,ROW(C1164)-VALUE(LEFT(Y$1,FIND("-",Y$1,1)-1))+1):C1164))</f>
        <v>2.2000000000000002</v>
      </c>
      <c r="Z1164">
        <f>IF(ROW($E1164)&lt;=VALUE(LEFT(Z$1,FIND("-",Z$1,1)-1)),0,MIN(INDEX(D:D,ROW(D1164)-VALUE(LEFT(Z$1,FIND("-",Z$1,1)-1))+1):D1164))</f>
        <v>1.1000000000000001</v>
      </c>
      <c r="AA1164">
        <f t="shared" si="162"/>
        <v>100</v>
      </c>
      <c r="AB1164">
        <f>IF(ROW($AA1164)&lt;=VALUE(LEFT(AA$1,FIND("-",AA$1,1)-1))+VALUE(LEFT(AB$1,FIND("-",AB$1,1)-1)-1),0,AVERAGE(INDEX($AA:$AA,ROW($AA1164)-VALUE(LEFT(AB$1,FIND("-",AB$1,1)-1))+1):$AA1164))</f>
        <v>100</v>
      </c>
      <c r="AC1164">
        <f>IF(ROW($AA1164)&lt;=VALUE(LEFT(AA$1,FIND("-",AA$1,1)-1))+VALUE(LEFT(AB$1,FIND("-",AB$1,1)-1)-1)+VALUE(LEFT(AC$1,FIND("-",AC$1,1)-1)-1),0,AVERAGE(INDEX($AB:$AB,ROW($AB1164)-VALUE(LEFT(AC$1,FIND("-",AC$1,1)-1))+1):$AB1164))</f>
        <v>100</v>
      </c>
      <c r="AE1164">
        <f t="shared" si="168"/>
        <v>40066744</v>
      </c>
      <c r="AG1164" t="str">
        <f t="shared" si="170"/>
        <v/>
      </c>
    </row>
    <row r="1165" spans="1:33" x14ac:dyDescent="0.25">
      <c r="A1165" s="6">
        <v>38167</v>
      </c>
      <c r="B1165">
        <v>2.2000000000000002</v>
      </c>
      <c r="C1165">
        <v>2.2000000000000002</v>
      </c>
      <c r="D1165">
        <v>2.2000000000000002</v>
      </c>
      <c r="E1165">
        <v>2.2000000000000002</v>
      </c>
      <c r="F1165">
        <v>1.268346</v>
      </c>
      <c r="G1165">
        <v>0</v>
      </c>
      <c r="I1165" t="str">
        <f t="shared" si="163"/>
        <v/>
      </c>
      <c r="J1165" t="str">
        <f t="shared" si="164"/>
        <v>Overbought</v>
      </c>
      <c r="K1165" t="str">
        <f t="shared" si="165"/>
        <v>Overbought Above %D</v>
      </c>
      <c r="M1165" s="11" t="str">
        <f t="shared" si="169"/>
        <v/>
      </c>
      <c r="O1165">
        <f>IF(ROW($E1165)&lt;=VALUE(LEFT(O$1,FIND("-",O$1,1)-1)),0,IF(ROW($E1165)=VALUE(LEFT(O$1,FIND("-",O$1,1)-1))+1,AVERAGE(INDEX($E:$E,ROW($E1165)-VALUE(LEFT(O$1,FIND("-",O$1,1)-1))):$E1165),($E1165*(2/(VALUE(LEFT(O$1,FIND("-",O$1,1)-1))+1)))+(O1164*(1-(2/(VALUE(LEFT(O$1,FIND("-",O$1,1)-1))+1))))))</f>
        <v>1.1446897003163721</v>
      </c>
      <c r="Q1165">
        <f>IF(ROW($E1165)&lt;=VALUE(LEFT(Q$1,FIND("-",Q$1,1)-1)),0,IF(ROW($E1165)=VALUE(LEFT(Q$1,FIND("-",Q$1,1)-1))+1,AVERAGE(INDEX($E:$E,ROW($E1165)-VALUE(LEFT(Q$1,FIND("-",Q$1,1)-1))):$E1165),($E1165*(2/(VALUE(LEFT(Q$1,FIND("-",Q$1,1)-1))+1)))+(Q1164*(1-(2/(VALUE(LEFT(Q$1,FIND("-",Q$1,1)-1))+1))))))</f>
        <v>1.8012748626300024</v>
      </c>
      <c r="R1165">
        <f>IF(ROW($E1165)&lt;=VALUE(LEFT(R$1,FIND("-",R$1,1)-1)),0,IF(ROW($E1165)=VALUE(LEFT(R$1,FIND("-",R$1,1)-1))+1,AVERAGE(INDEX($E:$E,ROW($E1165)-VALUE(LEFT(R$1,FIND("-",R$1,1)-1))):$E1165),($E1165*(2/(VALUE(LEFT(R$1,FIND("-",R$1,1)-1))+1)))+(R1164*(1-(2/(VALUE(LEFT(R$1,FIND("-",R$1,1)-1))+1))))))</f>
        <v>1.4998096965455225</v>
      </c>
      <c r="S1165">
        <f t="shared" si="166"/>
        <v>0.30146516608447982</v>
      </c>
      <c r="T1165">
        <f>IF(ROW($E1165)&lt;=MAX(VALUE(LEFT(Q$1,FIND("-",Q$1,1)-1)),VALUE(LEFT(R$1,FIND("-",R$1,1)-1)))+VALUE(LEFT(T$1,FIND("-",T$1,1)-1))-1,0,IF(ROW($E1165)=MAX(VALUE(LEFT(Q$1,FIND("-",Q$1,1)-1)),VALUE(LEFT(R$1,FIND("-",R$1,1)-1)))+VALUE(LEFT(T$1,FIND("-",T$1,1)-1)),AVERAGE(INDEX($S:$S,ROW(S1165)-VALUE(LEFT(T$1,FIND("-",T$1,1)-1))+1):S1165),($S1165*(2/(VALUE(LEFT(T$1,FIND("-",T$1,1)-1))+1)))+(T1164*(1-(2/(VALUE(LEFT(T$1,FIND("-",T$1,1)-1))+1))))))</f>
        <v>0.18981596120173586</v>
      </c>
      <c r="V1165">
        <f t="shared" si="167"/>
        <v>0</v>
      </c>
      <c r="W1165">
        <f>IF(ROW($E1165)&lt;=VALUE(LEFT(W$1,FIND("-",W$1,1)-1))+1,0,IF(ROW($E1164)=VALUE(LEFT(W$1,FIND("-",W$1,1)-1))+1,100-100/(1+ABS((SUMIF(INDEX($V:$V,ROW($V1165)-VALUE(LEFT(W$1,FIND("-",W$1,1)-1))+1):$V1165,"&gt;0",INDEX($V:$V,ROW($V1165)-VALUE(LEFT(W$1,FIND("-",W$1,1)-1))+1):$V1165)/COUNTIF(INDEX($V:$V,ROW($V1165)-VALUE(LEFT(W$1,FIND("-",W$1,1)-1))+1):$V1165,"&gt;0"))/(SUMIF(INDEX($V:$V,ROW($V1165)-VALUE(LEFT(W$1,FIND("-",W$1,1)-1))+1):$V1165,"&lt;0",INDEX($V:$V,ROW($V1165)-VALUE(LEFT(W$1,FIND("-",W$1,1)-1))+1):$V1165)/COUNTIF(INDEX($V:$V,ROW($V1165)-VALUE(LEFT(W$1,FIND("-",W$1,1)-1))+1):$V1165,"&lt;0")))),100-100/(1+ABS((SUMIF(INDEX($V:$V,ROW($V1165)-VALUE(LEFT(W$1,FIND("-",W$1,1)-1))+1):$V1165,"&gt;0",INDEX($V:$V,ROW($V1165)-VALUE(LEFT(W$1,FIND("-",W$1,1)-1))+1):$V1165)/VALUE(LEFT(W$1,FIND("-",W$1,1)-1)))/(SUMIF(INDEX($V:$V,ROW($V1165)-VALUE(LEFT(W$1,FIND("-",W$1,1)-1))+1):$V1165,"&lt;0",INDEX($V:$V,ROW($V1165)-VALUE(LEFT(W$1,FIND("-",W$1,1)-1))+1):$V1165)/VALUE(LEFT(W$1,FIND("-",W$1,1)-1)))))))</f>
        <v>92.913385826771659</v>
      </c>
      <c r="Y1165">
        <f>IF(ROW($E1165)&lt;=VALUE(LEFT(Y$1,FIND("-",Y$1,1)-1)),0,MAX(INDEX(C:C,ROW(C1165)-VALUE(LEFT(Y$1,FIND("-",Y$1,1)-1))+1):C1165))</f>
        <v>2.2000000000000002</v>
      </c>
      <c r="Z1165">
        <f>IF(ROW($E1165)&lt;=VALUE(LEFT(Z$1,FIND("-",Z$1,1)-1)),0,MIN(INDEX(D:D,ROW(D1165)-VALUE(LEFT(Z$1,FIND("-",Z$1,1)-1))+1):D1165))</f>
        <v>1.1000000000000001</v>
      </c>
      <c r="AA1165">
        <f t="shared" si="162"/>
        <v>100</v>
      </c>
      <c r="AB1165">
        <f>IF(ROW($AA1165)&lt;=VALUE(LEFT(AA$1,FIND("-",AA$1,1)-1))+VALUE(LEFT(AB$1,FIND("-",AB$1,1)-1)-1),0,AVERAGE(INDEX($AA:$AA,ROW($AA1165)-VALUE(LEFT(AB$1,FIND("-",AB$1,1)-1))+1):$AA1165))</f>
        <v>100</v>
      </c>
      <c r="AC1165">
        <f>IF(ROW($AA1165)&lt;=VALUE(LEFT(AA$1,FIND("-",AA$1,1)-1))+VALUE(LEFT(AB$1,FIND("-",AB$1,1)-1)-1)+VALUE(LEFT(AC$1,FIND("-",AC$1,1)-1)-1),0,AVERAGE(INDEX($AB:$AB,ROW($AB1165)-VALUE(LEFT(AC$1,FIND("-",AC$1,1)-1))+1):$AB1165))</f>
        <v>100</v>
      </c>
      <c r="AE1165">
        <f t="shared" si="168"/>
        <v>40066744</v>
      </c>
      <c r="AG1165" t="str">
        <f t="shared" si="170"/>
        <v/>
      </c>
    </row>
    <row r="1166" spans="1:33" x14ac:dyDescent="0.25">
      <c r="A1166" s="6">
        <v>38168</v>
      </c>
      <c r="B1166">
        <v>2.2000000000000002</v>
      </c>
      <c r="C1166">
        <v>2.2000000000000002</v>
      </c>
      <c r="D1166">
        <v>2.2000000000000002</v>
      </c>
      <c r="E1166">
        <v>2.2000000000000002</v>
      </c>
      <c r="F1166">
        <v>1.268346</v>
      </c>
      <c r="G1166">
        <v>0</v>
      </c>
      <c r="I1166" t="str">
        <f t="shared" si="163"/>
        <v/>
      </c>
      <c r="J1166" t="str">
        <f t="shared" si="164"/>
        <v>Overbought</v>
      </c>
      <c r="K1166" t="str">
        <f t="shared" si="165"/>
        <v>Overbought Above %D</v>
      </c>
      <c r="M1166" s="11" t="str">
        <f t="shared" si="169"/>
        <v/>
      </c>
      <c r="O1166">
        <f>IF(ROW($E1166)&lt;=VALUE(LEFT(O$1,FIND("-",O$1,1)-1)),0,IF(ROW($E1166)=VALUE(LEFT(O$1,FIND("-",O$1,1)-1))+1,AVERAGE(INDEX($E:$E,ROW($E1166)-VALUE(LEFT(O$1,FIND("-",O$1,1)-1))):$E1166),($E1166*(2/(VALUE(LEFT(O$1,FIND("-",O$1,1)-1))+1)))+(O1165*(1-(2/(VALUE(LEFT(O$1,FIND("-",O$1,1)-1))+1))))))</f>
        <v>1.1551903003132242</v>
      </c>
      <c r="Q1166">
        <f>IF(ROW($E1166)&lt;=VALUE(LEFT(Q$1,FIND("-",Q$1,1)-1)),0,IF(ROW($E1166)=VALUE(LEFT(Q$1,FIND("-",Q$1,1)-1))+1,AVERAGE(INDEX($E:$E,ROW($E1166)-VALUE(LEFT(Q$1,FIND("-",Q$1,1)-1))):$E1166),($E1166*(2/(VALUE(LEFT(Q$1,FIND("-",Q$1,1)-1))+1)))+(Q1165*(1-(2/(VALUE(LEFT(Q$1,FIND("-",Q$1,1)-1))+1))))))</f>
        <v>1.862617191456156</v>
      </c>
      <c r="R1166">
        <f>IF(ROW($E1166)&lt;=VALUE(LEFT(R$1,FIND("-",R$1,1)-1)),0,IF(ROW($E1166)=VALUE(LEFT(R$1,FIND("-",R$1,1)-1))+1,AVERAGE(INDEX($E:$E,ROW($E1166)-VALUE(LEFT(R$1,FIND("-",R$1,1)-1))):$E1166),($E1166*(2/(VALUE(LEFT(R$1,FIND("-",R$1,1)-1))+1)))+(R1165*(1-(2/(VALUE(LEFT(R$1,FIND("-",R$1,1)-1))+1))))))</f>
        <v>1.5516756449495579</v>
      </c>
      <c r="S1166">
        <f t="shared" si="166"/>
        <v>0.31094154650659811</v>
      </c>
      <c r="T1166">
        <f>IF(ROW($E1166)&lt;=MAX(VALUE(LEFT(Q$1,FIND("-",Q$1,1)-1)),VALUE(LEFT(R$1,FIND("-",R$1,1)-1)))+VALUE(LEFT(T$1,FIND("-",T$1,1)-1))-1,0,IF(ROW($E1166)=MAX(VALUE(LEFT(Q$1,FIND("-",Q$1,1)-1)),VALUE(LEFT(R$1,FIND("-",R$1,1)-1)))+VALUE(LEFT(T$1,FIND("-",T$1,1)-1)),AVERAGE(INDEX($S:$S,ROW(S1166)-VALUE(LEFT(T$1,FIND("-",T$1,1)-1))+1):S1166),($S1166*(2/(VALUE(LEFT(T$1,FIND("-",T$1,1)-1))+1)))+(T1165*(1-(2/(VALUE(LEFT(T$1,FIND("-",T$1,1)-1))+1))))))</f>
        <v>0.21404107826270832</v>
      </c>
      <c r="V1166">
        <f t="shared" si="167"/>
        <v>0</v>
      </c>
      <c r="W1166">
        <f>IF(ROW($E1166)&lt;=VALUE(LEFT(W$1,FIND("-",W$1,1)-1))+1,0,IF(ROW($E1165)=VALUE(LEFT(W$1,FIND("-",W$1,1)-1))+1,100-100/(1+ABS((SUMIF(INDEX($V:$V,ROW($V1166)-VALUE(LEFT(W$1,FIND("-",W$1,1)-1))+1):$V1166,"&gt;0",INDEX($V:$V,ROW($V1166)-VALUE(LEFT(W$1,FIND("-",W$1,1)-1))+1):$V1166)/COUNTIF(INDEX($V:$V,ROW($V1166)-VALUE(LEFT(W$1,FIND("-",W$1,1)-1))+1):$V1166,"&gt;0"))/(SUMIF(INDEX($V:$V,ROW($V1166)-VALUE(LEFT(W$1,FIND("-",W$1,1)-1))+1):$V1166,"&lt;0",INDEX($V:$V,ROW($V1166)-VALUE(LEFT(W$1,FIND("-",W$1,1)-1))+1):$V1166)/COUNTIF(INDEX($V:$V,ROW($V1166)-VALUE(LEFT(W$1,FIND("-",W$1,1)-1))+1):$V1166,"&lt;0")))),100-100/(1+ABS((SUMIF(INDEX($V:$V,ROW($V1166)-VALUE(LEFT(W$1,FIND("-",W$1,1)-1))+1):$V1166,"&gt;0",INDEX($V:$V,ROW($V1166)-VALUE(LEFT(W$1,FIND("-",W$1,1)-1))+1):$V1166)/VALUE(LEFT(W$1,FIND("-",W$1,1)-1)))/(SUMIF(INDEX($V:$V,ROW($V1166)-VALUE(LEFT(W$1,FIND("-",W$1,1)-1))+1):$V1166,"&lt;0",INDEX($V:$V,ROW($V1166)-VALUE(LEFT(W$1,FIND("-",W$1,1)-1))+1):$V1166)/VALUE(LEFT(W$1,FIND("-",W$1,1)-1)))))))</f>
        <v>92.682926829268297</v>
      </c>
      <c r="Y1166">
        <f>IF(ROW($E1166)&lt;=VALUE(LEFT(Y$1,FIND("-",Y$1,1)-1)),0,MAX(INDEX(C:C,ROW(C1166)-VALUE(LEFT(Y$1,FIND("-",Y$1,1)-1))+1):C1166))</f>
        <v>2.2000000000000002</v>
      </c>
      <c r="Z1166">
        <f>IF(ROW($E1166)&lt;=VALUE(LEFT(Z$1,FIND("-",Z$1,1)-1)),0,MIN(INDEX(D:D,ROW(D1166)-VALUE(LEFT(Z$1,FIND("-",Z$1,1)-1))+1):D1166))</f>
        <v>1.1000000000000001</v>
      </c>
      <c r="AA1166">
        <f t="shared" si="162"/>
        <v>100</v>
      </c>
      <c r="AB1166">
        <f>IF(ROW($AA1166)&lt;=VALUE(LEFT(AA$1,FIND("-",AA$1,1)-1))+VALUE(LEFT(AB$1,FIND("-",AB$1,1)-1)-1),0,AVERAGE(INDEX($AA:$AA,ROW($AA1166)-VALUE(LEFT(AB$1,FIND("-",AB$1,1)-1))+1):$AA1166))</f>
        <v>100</v>
      </c>
      <c r="AC1166">
        <f>IF(ROW($AA1166)&lt;=VALUE(LEFT(AA$1,FIND("-",AA$1,1)-1))+VALUE(LEFT(AB$1,FIND("-",AB$1,1)-1)-1)+VALUE(LEFT(AC$1,FIND("-",AC$1,1)-1)-1),0,AVERAGE(INDEX($AB:$AB,ROW($AB1166)-VALUE(LEFT(AC$1,FIND("-",AC$1,1)-1))+1):$AB1166))</f>
        <v>100</v>
      </c>
      <c r="AE1166">
        <f t="shared" si="168"/>
        <v>40066744</v>
      </c>
      <c r="AG1166" t="str">
        <f t="shared" si="170"/>
        <v/>
      </c>
    </row>
    <row r="1167" spans="1:33" x14ac:dyDescent="0.25">
      <c r="A1167" s="6">
        <v>38169</v>
      </c>
      <c r="B1167">
        <v>2.2000000000000002</v>
      </c>
      <c r="C1167">
        <v>2.2000000000000002</v>
      </c>
      <c r="D1167">
        <v>2.2000000000000002</v>
      </c>
      <c r="E1167">
        <v>2.2000000000000002</v>
      </c>
      <c r="F1167">
        <v>1.268346</v>
      </c>
      <c r="G1167">
        <v>0</v>
      </c>
      <c r="I1167" t="str">
        <f t="shared" si="163"/>
        <v/>
      </c>
      <c r="J1167" t="str">
        <f t="shared" si="164"/>
        <v>Overbought</v>
      </c>
      <c r="K1167" t="str">
        <f t="shared" si="165"/>
        <v>Overbought Above %D</v>
      </c>
      <c r="M1167" s="11" t="str">
        <f t="shared" si="169"/>
        <v/>
      </c>
      <c r="O1167">
        <f>IF(ROW($E1167)&lt;=VALUE(LEFT(O$1,FIND("-",O$1,1)-1)),0,IF(ROW($E1167)=VALUE(LEFT(O$1,FIND("-",O$1,1)-1))+1,AVERAGE(INDEX($E:$E,ROW($E1167)-VALUE(LEFT(O$1,FIND("-",O$1,1)-1))):$E1167),($E1167*(2/(VALUE(LEFT(O$1,FIND("-",O$1,1)-1))+1)))+(O1166*(1-(2/(VALUE(LEFT(O$1,FIND("-",O$1,1)-1))+1))))))</f>
        <v>1.1655864167280181</v>
      </c>
      <c r="Q1167">
        <f>IF(ROW($E1167)&lt;=VALUE(LEFT(Q$1,FIND("-",Q$1,1)-1)),0,IF(ROW($E1167)=VALUE(LEFT(Q$1,FIND("-",Q$1,1)-1))+1,AVERAGE(INDEX($E:$E,ROW($E1167)-VALUE(LEFT(Q$1,FIND("-",Q$1,1)-1))):$E1167),($E1167*(2/(VALUE(LEFT(Q$1,FIND("-",Q$1,1)-1))+1)))+(Q1166*(1-(2/(VALUE(LEFT(Q$1,FIND("-",Q$1,1)-1))+1))))))</f>
        <v>1.9145222389244396</v>
      </c>
      <c r="R1167">
        <f>IF(ROW($E1167)&lt;=VALUE(LEFT(R$1,FIND("-",R$1,1)-1)),0,IF(ROW($E1167)=VALUE(LEFT(R$1,FIND("-",R$1,1)-1))+1,AVERAGE(INDEX($E:$E,ROW($E1167)-VALUE(LEFT(R$1,FIND("-",R$1,1)-1))):$E1167),($E1167*(2/(VALUE(LEFT(R$1,FIND("-",R$1,1)-1))+1)))+(R1166*(1-(2/(VALUE(LEFT(R$1,FIND("-",R$1,1)-1))+1))))))</f>
        <v>1.5996996712495906</v>
      </c>
      <c r="S1167">
        <f t="shared" si="166"/>
        <v>0.31482256767484906</v>
      </c>
      <c r="T1167">
        <f>IF(ROW($E1167)&lt;=MAX(VALUE(LEFT(Q$1,FIND("-",Q$1,1)-1)),VALUE(LEFT(R$1,FIND("-",R$1,1)-1)))+VALUE(LEFT(T$1,FIND("-",T$1,1)-1))-1,0,IF(ROW($E1167)=MAX(VALUE(LEFT(Q$1,FIND("-",Q$1,1)-1)),VALUE(LEFT(R$1,FIND("-",R$1,1)-1)))+VALUE(LEFT(T$1,FIND("-",T$1,1)-1)),AVERAGE(INDEX($S:$S,ROW(S1167)-VALUE(LEFT(T$1,FIND("-",T$1,1)-1))+1):S1167),($S1167*(2/(VALUE(LEFT(T$1,FIND("-",T$1,1)-1))+1)))+(T1166*(1-(2/(VALUE(LEFT(T$1,FIND("-",T$1,1)-1))+1))))))</f>
        <v>0.2341973761451365</v>
      </c>
      <c r="V1167">
        <f t="shared" si="167"/>
        <v>0</v>
      </c>
      <c r="W1167">
        <f>IF(ROW($E1167)&lt;=VALUE(LEFT(W$1,FIND("-",W$1,1)-1))+1,0,IF(ROW($E1166)=VALUE(LEFT(W$1,FIND("-",W$1,1)-1))+1,100-100/(1+ABS((SUMIF(INDEX($V:$V,ROW($V1167)-VALUE(LEFT(W$1,FIND("-",W$1,1)-1))+1):$V1167,"&gt;0",INDEX($V:$V,ROW($V1167)-VALUE(LEFT(W$1,FIND("-",W$1,1)-1))+1):$V1167)/COUNTIF(INDEX($V:$V,ROW($V1167)-VALUE(LEFT(W$1,FIND("-",W$1,1)-1))+1):$V1167,"&gt;0"))/(SUMIF(INDEX($V:$V,ROW($V1167)-VALUE(LEFT(W$1,FIND("-",W$1,1)-1))+1):$V1167,"&lt;0",INDEX($V:$V,ROW($V1167)-VALUE(LEFT(W$1,FIND("-",W$1,1)-1))+1):$V1167)/COUNTIF(INDEX($V:$V,ROW($V1167)-VALUE(LEFT(W$1,FIND("-",W$1,1)-1))+1):$V1167,"&lt;0")))),100-100/(1+ABS((SUMIF(INDEX($V:$V,ROW($V1167)-VALUE(LEFT(W$1,FIND("-",W$1,1)-1))+1):$V1167,"&gt;0",INDEX($V:$V,ROW($V1167)-VALUE(LEFT(W$1,FIND("-",W$1,1)-1))+1):$V1167)/VALUE(LEFT(W$1,FIND("-",W$1,1)-1)))/(SUMIF(INDEX($V:$V,ROW($V1167)-VALUE(LEFT(W$1,FIND("-",W$1,1)-1))+1):$V1167,"&lt;0",INDEX($V:$V,ROW($V1167)-VALUE(LEFT(W$1,FIND("-",W$1,1)-1))+1):$V1167)/VALUE(LEFT(W$1,FIND("-",W$1,1)-1)))))))</f>
        <v>92.500000000000014</v>
      </c>
      <c r="Y1167">
        <f>IF(ROW($E1167)&lt;=VALUE(LEFT(Y$1,FIND("-",Y$1,1)-1)),0,MAX(INDEX(C:C,ROW(C1167)-VALUE(LEFT(Y$1,FIND("-",Y$1,1)-1))+1):C1167))</f>
        <v>2.2000000000000002</v>
      </c>
      <c r="Z1167">
        <f>IF(ROW($E1167)&lt;=VALUE(LEFT(Z$1,FIND("-",Z$1,1)-1)),0,MIN(INDEX(D:D,ROW(D1167)-VALUE(LEFT(Z$1,FIND("-",Z$1,1)-1))+1):D1167))</f>
        <v>1.1000000000000001</v>
      </c>
      <c r="AA1167">
        <f t="shared" ref="AA1167:AA1230" si="171">IF(ROW($E1167)&lt;=VALUE(LEFT(AA$1,FIND("-",AA$1,1)-1)),0,(($E1167-$Z1167)/($Y1167-$Z1167))*100)</f>
        <v>100</v>
      </c>
      <c r="AB1167">
        <f>IF(ROW($AA1167)&lt;=VALUE(LEFT(AA$1,FIND("-",AA$1,1)-1))+VALUE(LEFT(AB$1,FIND("-",AB$1,1)-1)-1),0,AVERAGE(INDEX($AA:$AA,ROW($AA1167)-VALUE(LEFT(AB$1,FIND("-",AB$1,1)-1))+1):$AA1167))</f>
        <v>100</v>
      </c>
      <c r="AC1167">
        <f>IF(ROW($AA1167)&lt;=VALUE(LEFT(AA$1,FIND("-",AA$1,1)-1))+VALUE(LEFT(AB$1,FIND("-",AB$1,1)-1)-1)+VALUE(LEFT(AC$1,FIND("-",AC$1,1)-1)-1),0,AVERAGE(INDEX($AB:$AB,ROW($AB1167)-VALUE(LEFT(AC$1,FIND("-",AC$1,1)-1))+1):$AB1167))</f>
        <v>100</v>
      </c>
      <c r="AE1167">
        <f t="shared" si="168"/>
        <v>40066744</v>
      </c>
      <c r="AG1167" t="str">
        <f t="shared" si="170"/>
        <v/>
      </c>
    </row>
    <row r="1168" spans="1:33" x14ac:dyDescent="0.25">
      <c r="A1168" s="6">
        <v>38170</v>
      </c>
      <c r="B1168">
        <v>2.2000000000000002</v>
      </c>
      <c r="C1168">
        <v>2.2000000000000002</v>
      </c>
      <c r="D1168">
        <v>2.2000000000000002</v>
      </c>
      <c r="E1168">
        <v>2.2000000000000002</v>
      </c>
      <c r="F1168">
        <v>1.268346</v>
      </c>
      <c r="G1168">
        <v>0</v>
      </c>
      <c r="I1168" t="str">
        <f t="shared" si="163"/>
        <v/>
      </c>
      <c r="J1168" t="str">
        <f t="shared" si="164"/>
        <v>Overbought</v>
      </c>
      <c r="K1168" t="str">
        <f t="shared" si="165"/>
        <v>Overbought Above %D</v>
      </c>
      <c r="M1168" s="11" t="str">
        <f t="shared" si="169"/>
        <v/>
      </c>
      <c r="O1168">
        <f>IF(ROW($E1168)&lt;=VALUE(LEFT(O$1,FIND("-",O$1,1)-1)),0,IF(ROW($E1168)=VALUE(LEFT(O$1,FIND("-",O$1,1)-1))+1,AVERAGE(INDEX($E:$E,ROW($E1168)-VALUE(LEFT(O$1,FIND("-",O$1,1)-1))):$E1168),($E1168*(2/(VALUE(LEFT(O$1,FIND("-",O$1,1)-1))+1)))+(O1167*(1-(2/(VALUE(LEFT(O$1,FIND("-",O$1,1)-1))+1))))))</f>
        <v>1.1758790891983861</v>
      </c>
      <c r="Q1168">
        <f>IF(ROW($E1168)&lt;=VALUE(LEFT(Q$1,FIND("-",Q$1,1)-1)),0,IF(ROW($E1168)=VALUE(LEFT(Q$1,FIND("-",Q$1,1)-1))+1,AVERAGE(INDEX($E:$E,ROW($E1168)-VALUE(LEFT(Q$1,FIND("-",Q$1,1)-1))):$E1168),($E1168*(2/(VALUE(LEFT(Q$1,FIND("-",Q$1,1)-1))+1)))+(Q1167*(1-(2/(VALUE(LEFT(Q$1,FIND("-",Q$1,1)-1))+1))))))</f>
        <v>1.9584418944745257</v>
      </c>
      <c r="R1168">
        <f>IF(ROW($E1168)&lt;=VALUE(LEFT(R$1,FIND("-",R$1,1)-1)),0,IF(ROW($E1168)=VALUE(LEFT(R$1,FIND("-",R$1,1)-1))+1,AVERAGE(INDEX($E:$E,ROW($E1168)-VALUE(LEFT(R$1,FIND("-",R$1,1)-1))):$E1168),($E1168*(2/(VALUE(LEFT(R$1,FIND("-",R$1,1)-1))+1)))+(R1167*(1-(2/(VALUE(LEFT(R$1,FIND("-",R$1,1)-1))+1))))))</f>
        <v>1.6441663622681395</v>
      </c>
      <c r="S1168">
        <f t="shared" si="166"/>
        <v>0.31427553220638615</v>
      </c>
      <c r="T1168">
        <f>IF(ROW($E1168)&lt;=MAX(VALUE(LEFT(Q$1,FIND("-",Q$1,1)-1)),VALUE(LEFT(R$1,FIND("-",R$1,1)-1)))+VALUE(LEFT(T$1,FIND("-",T$1,1)-1))-1,0,IF(ROW($E1168)=MAX(VALUE(LEFT(Q$1,FIND("-",Q$1,1)-1)),VALUE(LEFT(R$1,FIND("-",R$1,1)-1)))+VALUE(LEFT(T$1,FIND("-",T$1,1)-1)),AVERAGE(INDEX($S:$S,ROW(S1168)-VALUE(LEFT(T$1,FIND("-",T$1,1)-1))+1):S1168),($S1168*(2/(VALUE(LEFT(T$1,FIND("-",T$1,1)-1))+1)))+(T1167*(1-(2/(VALUE(LEFT(T$1,FIND("-",T$1,1)-1))+1))))))</f>
        <v>0.25021300735738644</v>
      </c>
      <c r="V1168">
        <f t="shared" si="167"/>
        <v>0</v>
      </c>
      <c r="W1168">
        <f>IF(ROW($E1168)&lt;=VALUE(LEFT(W$1,FIND("-",W$1,1)-1))+1,0,IF(ROW($E1167)=VALUE(LEFT(W$1,FIND("-",W$1,1)-1))+1,100-100/(1+ABS((SUMIF(INDEX($V:$V,ROW($V1168)-VALUE(LEFT(W$1,FIND("-",W$1,1)-1))+1):$V1168,"&gt;0",INDEX($V:$V,ROW($V1168)-VALUE(LEFT(W$1,FIND("-",W$1,1)-1))+1):$V1168)/COUNTIF(INDEX($V:$V,ROW($V1168)-VALUE(LEFT(W$1,FIND("-",W$1,1)-1))+1):$V1168,"&gt;0"))/(SUMIF(INDEX($V:$V,ROW($V1168)-VALUE(LEFT(W$1,FIND("-",W$1,1)-1))+1):$V1168,"&lt;0",INDEX($V:$V,ROW($V1168)-VALUE(LEFT(W$1,FIND("-",W$1,1)-1))+1):$V1168)/COUNTIF(INDEX($V:$V,ROW($V1168)-VALUE(LEFT(W$1,FIND("-",W$1,1)-1))+1):$V1168,"&lt;0")))),100-100/(1+ABS((SUMIF(INDEX($V:$V,ROW($V1168)-VALUE(LEFT(W$1,FIND("-",W$1,1)-1))+1):$V1168,"&gt;0",INDEX($V:$V,ROW($V1168)-VALUE(LEFT(W$1,FIND("-",W$1,1)-1))+1):$V1168)/VALUE(LEFT(W$1,FIND("-",W$1,1)-1)))/(SUMIF(INDEX($V:$V,ROW($V1168)-VALUE(LEFT(W$1,FIND("-",W$1,1)-1))+1):$V1168,"&lt;0",INDEX($V:$V,ROW($V1168)-VALUE(LEFT(W$1,FIND("-",W$1,1)-1))+1):$V1168)/VALUE(LEFT(W$1,FIND("-",W$1,1)-1)))))))</f>
        <v>92.500000000000014</v>
      </c>
      <c r="Y1168">
        <f>IF(ROW($E1168)&lt;=VALUE(LEFT(Y$1,FIND("-",Y$1,1)-1)),0,MAX(INDEX(C:C,ROW(C1168)-VALUE(LEFT(Y$1,FIND("-",Y$1,1)-1))+1):C1168))</f>
        <v>2.2000000000000002</v>
      </c>
      <c r="Z1168">
        <f>IF(ROW($E1168)&lt;=VALUE(LEFT(Z$1,FIND("-",Z$1,1)-1)),0,MIN(INDEX(D:D,ROW(D1168)-VALUE(LEFT(Z$1,FIND("-",Z$1,1)-1))+1):D1168))</f>
        <v>1.1000000000000001</v>
      </c>
      <c r="AA1168">
        <f t="shared" si="171"/>
        <v>100</v>
      </c>
      <c r="AB1168">
        <f>IF(ROW($AA1168)&lt;=VALUE(LEFT(AA$1,FIND("-",AA$1,1)-1))+VALUE(LEFT(AB$1,FIND("-",AB$1,1)-1)-1),0,AVERAGE(INDEX($AA:$AA,ROW($AA1168)-VALUE(LEFT(AB$1,FIND("-",AB$1,1)-1))+1):$AA1168))</f>
        <v>100</v>
      </c>
      <c r="AC1168">
        <f>IF(ROW($AA1168)&lt;=VALUE(LEFT(AA$1,FIND("-",AA$1,1)-1))+VALUE(LEFT(AB$1,FIND("-",AB$1,1)-1)-1)+VALUE(LEFT(AC$1,FIND("-",AC$1,1)-1)-1),0,AVERAGE(INDEX($AB:$AB,ROW($AB1168)-VALUE(LEFT(AC$1,FIND("-",AC$1,1)-1))+1):$AB1168))</f>
        <v>100</v>
      </c>
      <c r="AE1168">
        <f t="shared" si="168"/>
        <v>40066744</v>
      </c>
      <c r="AG1168" t="str">
        <f t="shared" si="170"/>
        <v/>
      </c>
    </row>
    <row r="1169" spans="1:33" x14ac:dyDescent="0.25">
      <c r="A1169" s="6">
        <v>38173</v>
      </c>
      <c r="B1169">
        <v>2.2000000000000002</v>
      </c>
      <c r="C1169">
        <v>2.2000000000000002</v>
      </c>
      <c r="D1169">
        <v>2.2000000000000002</v>
      </c>
      <c r="E1169">
        <v>2.2000000000000002</v>
      </c>
      <c r="F1169">
        <v>1.268346</v>
      </c>
      <c r="G1169">
        <v>0</v>
      </c>
      <c r="I1169" t="str">
        <f t="shared" si="163"/>
        <v/>
      </c>
      <c r="J1169" t="str">
        <f t="shared" si="164"/>
        <v>Overbought</v>
      </c>
      <c r="K1169" t="str">
        <f t="shared" si="165"/>
        <v>Overbought Above %D</v>
      </c>
      <c r="M1169" s="11" t="str">
        <f t="shared" si="169"/>
        <v/>
      </c>
      <c r="O1169">
        <f>IF(ROW($E1169)&lt;=VALUE(LEFT(O$1,FIND("-",O$1,1)-1)),0,IF(ROW($E1169)=VALUE(LEFT(O$1,FIND("-",O$1,1)-1))+1,AVERAGE(INDEX($E:$E,ROW($E1169)-VALUE(LEFT(O$1,FIND("-",O$1,1)-1))):$E1169),($E1169*(2/(VALUE(LEFT(O$1,FIND("-",O$1,1)-1))+1)))+(O1168*(1-(2/(VALUE(LEFT(O$1,FIND("-",O$1,1)-1))+1))))))</f>
        <v>1.1860693470173078</v>
      </c>
      <c r="Q1169">
        <f>IF(ROW($E1169)&lt;=VALUE(LEFT(Q$1,FIND("-",Q$1,1)-1)),0,IF(ROW($E1169)=VALUE(LEFT(Q$1,FIND("-",Q$1,1)-1))+1,AVERAGE(INDEX($E:$E,ROW($E1169)-VALUE(LEFT(Q$1,FIND("-",Q$1,1)-1))):$E1169),($E1169*(2/(VALUE(LEFT(Q$1,FIND("-",Q$1,1)-1))+1)))+(Q1168*(1-(2/(VALUE(LEFT(Q$1,FIND("-",Q$1,1)-1))+1))))))</f>
        <v>1.9956046799399831</v>
      </c>
      <c r="R1169">
        <f>IF(ROW($E1169)&lt;=VALUE(LEFT(R$1,FIND("-",R$1,1)-1)),0,IF(ROW($E1169)=VALUE(LEFT(R$1,FIND("-",R$1,1)-1))+1,AVERAGE(INDEX($E:$E,ROW($E1169)-VALUE(LEFT(R$1,FIND("-",R$1,1)-1))):$E1169),($E1169*(2/(VALUE(LEFT(R$1,FIND("-",R$1,1)-1))+1)))+(R1168*(1-(2/(VALUE(LEFT(R$1,FIND("-",R$1,1)-1))+1))))))</f>
        <v>1.6853392243223515</v>
      </c>
      <c r="S1169">
        <f t="shared" si="166"/>
        <v>0.31026545561763164</v>
      </c>
      <c r="T1169">
        <f>IF(ROW($E1169)&lt;=MAX(VALUE(LEFT(Q$1,FIND("-",Q$1,1)-1)),VALUE(LEFT(R$1,FIND("-",R$1,1)-1)))+VALUE(LEFT(T$1,FIND("-",T$1,1)-1))-1,0,IF(ROW($E1169)=MAX(VALUE(LEFT(Q$1,FIND("-",Q$1,1)-1)),VALUE(LEFT(R$1,FIND("-",R$1,1)-1)))+VALUE(LEFT(T$1,FIND("-",T$1,1)-1)),AVERAGE(INDEX($S:$S,ROW(S1169)-VALUE(LEFT(T$1,FIND("-",T$1,1)-1))+1):S1169),($S1169*(2/(VALUE(LEFT(T$1,FIND("-",T$1,1)-1))+1)))+(T1168*(1-(2/(VALUE(LEFT(T$1,FIND("-",T$1,1)-1))+1))))))</f>
        <v>0.26222349700943548</v>
      </c>
      <c r="V1169">
        <f t="shared" si="167"/>
        <v>0</v>
      </c>
      <c r="W1169">
        <f>IF(ROW($E1169)&lt;=VALUE(LEFT(W$1,FIND("-",W$1,1)-1))+1,0,IF(ROW($E1168)=VALUE(LEFT(W$1,FIND("-",W$1,1)-1))+1,100-100/(1+ABS((SUMIF(INDEX($V:$V,ROW($V1169)-VALUE(LEFT(W$1,FIND("-",W$1,1)-1))+1):$V1169,"&gt;0",INDEX($V:$V,ROW($V1169)-VALUE(LEFT(W$1,FIND("-",W$1,1)-1))+1):$V1169)/COUNTIF(INDEX($V:$V,ROW($V1169)-VALUE(LEFT(W$1,FIND("-",W$1,1)-1))+1):$V1169,"&gt;0"))/(SUMIF(INDEX($V:$V,ROW($V1169)-VALUE(LEFT(W$1,FIND("-",W$1,1)-1))+1):$V1169,"&lt;0",INDEX($V:$V,ROW($V1169)-VALUE(LEFT(W$1,FIND("-",W$1,1)-1))+1):$V1169)/COUNTIF(INDEX($V:$V,ROW($V1169)-VALUE(LEFT(W$1,FIND("-",W$1,1)-1))+1):$V1169,"&lt;0")))),100-100/(1+ABS((SUMIF(INDEX($V:$V,ROW($V1169)-VALUE(LEFT(W$1,FIND("-",W$1,1)-1))+1):$V1169,"&gt;0",INDEX($V:$V,ROW($V1169)-VALUE(LEFT(W$1,FIND("-",W$1,1)-1))+1):$V1169)/VALUE(LEFT(W$1,FIND("-",W$1,1)-1)))/(SUMIF(INDEX($V:$V,ROW($V1169)-VALUE(LEFT(W$1,FIND("-",W$1,1)-1))+1):$V1169,"&lt;0",INDEX($V:$V,ROW($V1169)-VALUE(LEFT(W$1,FIND("-",W$1,1)-1))+1):$V1169)/VALUE(LEFT(W$1,FIND("-",W$1,1)-1)))))))</f>
        <v>96.521739130434796</v>
      </c>
      <c r="Y1169">
        <f>IF(ROW($E1169)&lt;=VALUE(LEFT(Y$1,FIND("-",Y$1,1)-1)),0,MAX(INDEX(C:C,ROW(C1169)-VALUE(LEFT(Y$1,FIND("-",Y$1,1)-1))+1):C1169))</f>
        <v>2.2000000000000002</v>
      </c>
      <c r="Z1169">
        <f>IF(ROW($E1169)&lt;=VALUE(LEFT(Z$1,FIND("-",Z$1,1)-1)),0,MIN(INDEX(D:D,ROW(D1169)-VALUE(LEFT(Z$1,FIND("-",Z$1,1)-1))+1):D1169))</f>
        <v>1.1000000000000001</v>
      </c>
      <c r="AA1169">
        <f t="shared" si="171"/>
        <v>100</v>
      </c>
      <c r="AB1169">
        <f>IF(ROW($AA1169)&lt;=VALUE(LEFT(AA$1,FIND("-",AA$1,1)-1))+VALUE(LEFT(AB$1,FIND("-",AB$1,1)-1)-1),0,AVERAGE(INDEX($AA:$AA,ROW($AA1169)-VALUE(LEFT(AB$1,FIND("-",AB$1,1)-1))+1):$AA1169))</f>
        <v>100</v>
      </c>
      <c r="AC1169">
        <f>IF(ROW($AA1169)&lt;=VALUE(LEFT(AA$1,FIND("-",AA$1,1)-1))+VALUE(LEFT(AB$1,FIND("-",AB$1,1)-1)-1)+VALUE(LEFT(AC$1,FIND("-",AC$1,1)-1)-1),0,AVERAGE(INDEX($AB:$AB,ROW($AB1169)-VALUE(LEFT(AC$1,FIND("-",AC$1,1)-1))+1):$AB1169))</f>
        <v>100</v>
      </c>
      <c r="AE1169">
        <f t="shared" si="168"/>
        <v>40066744</v>
      </c>
      <c r="AG1169" t="str">
        <f t="shared" si="170"/>
        <v/>
      </c>
    </row>
    <row r="1170" spans="1:33" x14ac:dyDescent="0.25">
      <c r="A1170" s="6">
        <v>38174</v>
      </c>
      <c r="B1170">
        <v>0.6</v>
      </c>
      <c r="C1170">
        <v>0.67</v>
      </c>
      <c r="D1170">
        <v>0.55500000000000005</v>
      </c>
      <c r="E1170">
        <v>0.56999999999999995</v>
      </c>
      <c r="F1170">
        <v>0.32861699999999999</v>
      </c>
      <c r="G1170">
        <v>3585900</v>
      </c>
      <c r="I1170" t="str">
        <f t="shared" si="163"/>
        <v>Bearish</v>
      </c>
      <c r="J1170" t="str">
        <f t="shared" si="164"/>
        <v/>
      </c>
      <c r="K1170" t="str">
        <f t="shared" si="165"/>
        <v>Overbought Above %D</v>
      </c>
      <c r="M1170" s="11" t="str">
        <f t="shared" si="169"/>
        <v/>
      </c>
      <c r="O1170">
        <f>IF(ROW($E1170)&lt;=VALUE(LEFT(O$1,FIND("-",O$1,1)-1)),0,IF(ROW($E1170)=VALUE(LEFT(O$1,FIND("-",O$1,1)-1))+1,AVERAGE(INDEX($E:$E,ROW($E1170)-VALUE(LEFT(O$1,FIND("-",O$1,1)-1))):$E1170),($E1170*(2/(VALUE(LEFT(O$1,FIND("-",O$1,1)-1))+1)))+(O1169*(1-(2/(VALUE(LEFT(O$1,FIND("-",O$1,1)-1))+1))))))</f>
        <v>1.1799393037634043</v>
      </c>
      <c r="Q1170">
        <f>IF(ROW($E1170)&lt;=VALUE(LEFT(Q$1,FIND("-",Q$1,1)-1)),0,IF(ROW($E1170)=VALUE(LEFT(Q$1,FIND("-",Q$1,1)-1))+1,AVERAGE(INDEX($E:$E,ROW($E1170)-VALUE(LEFT(Q$1,FIND("-",Q$1,1)-1))):$E1170),($E1170*(2/(VALUE(LEFT(Q$1,FIND("-",Q$1,1)-1))+1)))+(Q1169*(1-(2/(VALUE(LEFT(Q$1,FIND("-",Q$1,1)-1))+1))))))</f>
        <v>1.7762808830261396</v>
      </c>
      <c r="R1170">
        <f>IF(ROW($E1170)&lt;=VALUE(LEFT(R$1,FIND("-",R$1,1)-1)),0,IF(ROW($E1170)=VALUE(LEFT(R$1,FIND("-",R$1,1)-1))+1,AVERAGE(INDEX($E:$E,ROW($E1170)-VALUE(LEFT(R$1,FIND("-",R$1,1)-1))):$E1170),($E1170*(2/(VALUE(LEFT(R$1,FIND("-",R$1,1)-1))+1)))+(R1169*(1-(2/(VALUE(LEFT(R$1,FIND("-",R$1,1)-1))+1))))))</f>
        <v>1.6027215040021772</v>
      </c>
      <c r="S1170">
        <f t="shared" si="166"/>
        <v>0.17355937902396246</v>
      </c>
      <c r="T1170">
        <f>IF(ROW($E1170)&lt;=MAX(VALUE(LEFT(Q$1,FIND("-",Q$1,1)-1)),VALUE(LEFT(R$1,FIND("-",R$1,1)-1)))+VALUE(LEFT(T$1,FIND("-",T$1,1)-1))-1,0,IF(ROW($E1170)=MAX(VALUE(LEFT(Q$1,FIND("-",Q$1,1)-1)),VALUE(LEFT(R$1,FIND("-",R$1,1)-1)))+VALUE(LEFT(T$1,FIND("-",T$1,1)-1)),AVERAGE(INDEX($S:$S,ROW(S1170)-VALUE(LEFT(T$1,FIND("-",T$1,1)-1))+1):S1170),($S1170*(2/(VALUE(LEFT(T$1,FIND("-",T$1,1)-1))+1)))+(T1169*(1-(2/(VALUE(LEFT(T$1,FIND("-",T$1,1)-1))+1))))))</f>
        <v>0.24449067341234088</v>
      </c>
      <c r="V1170">
        <f t="shared" si="167"/>
        <v>-1.6300000000000003</v>
      </c>
      <c r="W1170">
        <f>IF(ROW($E1170)&lt;=VALUE(LEFT(W$1,FIND("-",W$1,1)-1))+1,0,IF(ROW($E1169)=VALUE(LEFT(W$1,FIND("-",W$1,1)-1))+1,100-100/(1+ABS((SUMIF(INDEX($V:$V,ROW($V1170)-VALUE(LEFT(W$1,FIND("-",W$1,1)-1))+1):$V1170,"&gt;0",INDEX($V:$V,ROW($V1170)-VALUE(LEFT(W$1,FIND("-",W$1,1)-1))+1):$V1170)/COUNTIF(INDEX($V:$V,ROW($V1170)-VALUE(LEFT(W$1,FIND("-",W$1,1)-1))+1):$V1170,"&gt;0"))/(SUMIF(INDEX($V:$V,ROW($V1170)-VALUE(LEFT(W$1,FIND("-",W$1,1)-1))+1):$V1170,"&lt;0",INDEX($V:$V,ROW($V1170)-VALUE(LEFT(W$1,FIND("-",W$1,1)-1))+1):$V1170)/COUNTIF(INDEX($V:$V,ROW($V1170)-VALUE(LEFT(W$1,FIND("-",W$1,1)-1))+1):$V1170,"&lt;0")))),100-100/(1+ABS((SUMIF(INDEX($V:$V,ROW($V1170)-VALUE(LEFT(W$1,FIND("-",W$1,1)-1))+1):$V1170,"&gt;0",INDEX($V:$V,ROW($V1170)-VALUE(LEFT(W$1,FIND("-",W$1,1)-1))+1):$V1170)/VALUE(LEFT(W$1,FIND("-",W$1,1)-1)))/(SUMIF(INDEX($V:$V,ROW($V1170)-VALUE(LEFT(W$1,FIND("-",W$1,1)-1))+1):$V1170,"&lt;0",INDEX($V:$V,ROW($V1170)-VALUE(LEFT(W$1,FIND("-",W$1,1)-1))+1):$V1170)/VALUE(LEFT(W$1,FIND("-",W$1,1)-1)))))))</f>
        <v>39.711191335740075</v>
      </c>
      <c r="Y1170">
        <f>IF(ROW($E1170)&lt;=VALUE(LEFT(Y$1,FIND("-",Y$1,1)-1)),0,MAX(INDEX(C:C,ROW(C1170)-VALUE(LEFT(Y$1,FIND("-",Y$1,1)-1))+1):C1170))</f>
        <v>2.2000000000000002</v>
      </c>
      <c r="Z1170">
        <f>IF(ROW($E1170)&lt;=VALUE(LEFT(Z$1,FIND("-",Z$1,1)-1)),0,MIN(INDEX(D:D,ROW(D1170)-VALUE(LEFT(Z$1,FIND("-",Z$1,1)-1))+1):D1170))</f>
        <v>0.55500000000000005</v>
      </c>
      <c r="AA1170">
        <f t="shared" si="171"/>
        <v>0.91185410334345907</v>
      </c>
      <c r="AB1170">
        <f>IF(ROW($AA1170)&lt;=VALUE(LEFT(AA$1,FIND("-",AA$1,1)-1))+VALUE(LEFT(AB$1,FIND("-",AB$1,1)-1)-1),0,AVERAGE(INDEX($AA:$AA,ROW($AA1170)-VALUE(LEFT(AB$1,FIND("-",AB$1,1)-1))+1):$AA1170))</f>
        <v>66.970618034447824</v>
      </c>
      <c r="AC1170">
        <f>IF(ROW($AA1170)&lt;=VALUE(LEFT(AA$1,FIND("-",AA$1,1)-1))+VALUE(LEFT(AB$1,FIND("-",AB$1,1)-1)-1)+VALUE(LEFT(AC$1,FIND("-",AC$1,1)-1)-1),0,AVERAGE(INDEX($AB:$AB,ROW($AB1170)-VALUE(LEFT(AC$1,FIND("-",AC$1,1)-1))+1):$AB1170))</f>
        <v>88.990206011482613</v>
      </c>
      <c r="AE1170">
        <f t="shared" si="168"/>
        <v>36480844</v>
      </c>
      <c r="AG1170" t="str">
        <f t="shared" si="170"/>
        <v/>
      </c>
    </row>
    <row r="1171" spans="1:33" x14ac:dyDescent="0.25">
      <c r="A1171" s="6">
        <v>38175</v>
      </c>
      <c r="B1171">
        <v>0.56999999999999995</v>
      </c>
      <c r="C1171">
        <v>0.57999999999999996</v>
      </c>
      <c r="D1171">
        <v>0.54500000000000004</v>
      </c>
      <c r="E1171">
        <v>0.57999999999999996</v>
      </c>
      <c r="F1171">
        <v>0.33438200000000001</v>
      </c>
      <c r="G1171">
        <v>1501000</v>
      </c>
      <c r="I1171" t="str">
        <f t="shared" si="163"/>
        <v/>
      </c>
      <c r="J1171" t="str">
        <f t="shared" si="164"/>
        <v/>
      </c>
      <c r="K1171" t="str">
        <f t="shared" si="165"/>
        <v>Sell</v>
      </c>
      <c r="M1171" s="11" t="str">
        <f t="shared" si="169"/>
        <v>Sell</v>
      </c>
      <c r="O1171">
        <f>IF(ROW($E1171)&lt;=VALUE(LEFT(O$1,FIND("-",O$1,1)-1)),0,IF(ROW($E1171)=VALUE(LEFT(O$1,FIND("-",O$1,1)-1))+1,AVERAGE(INDEX($E:$E,ROW($E1171)-VALUE(LEFT(O$1,FIND("-",O$1,1)-1))):$E1171),($E1171*(2/(VALUE(LEFT(O$1,FIND("-",O$1,1)-1))+1)))+(O1170*(1-(2/(VALUE(LEFT(O$1,FIND("-",O$1,1)-1))+1))))))</f>
        <v>1.1739697584523257</v>
      </c>
      <c r="Q1171">
        <f>IF(ROW($E1171)&lt;=VALUE(LEFT(Q$1,FIND("-",Q$1,1)-1)),0,IF(ROW($E1171)=VALUE(LEFT(Q$1,FIND("-",Q$1,1)-1))+1,AVERAGE(INDEX($E:$E,ROW($E1171)-VALUE(LEFT(Q$1,FIND("-",Q$1,1)-1))):$E1171),($E1171*(2/(VALUE(LEFT(Q$1,FIND("-",Q$1,1)-1))+1)))+(Q1170*(1-(2/(VALUE(LEFT(Q$1,FIND("-",Q$1,1)-1))+1))))))</f>
        <v>1.5922376702528873</v>
      </c>
      <c r="R1171">
        <f>IF(ROW($E1171)&lt;=VALUE(LEFT(R$1,FIND("-",R$1,1)-1)),0,IF(ROW($E1171)=VALUE(LEFT(R$1,FIND("-",R$1,1)-1))+1,AVERAGE(INDEX($E:$E,ROW($E1171)-VALUE(LEFT(R$1,FIND("-",R$1,1)-1))):$E1171),($E1171*(2/(VALUE(LEFT(R$1,FIND("-",R$1,1)-1))+1)))+(R1170*(1-(2/(VALUE(LEFT(R$1,FIND("-",R$1,1)-1))+1))))))</f>
        <v>1.5269643555575714</v>
      </c>
      <c r="S1171">
        <f t="shared" si="166"/>
        <v>6.5273314695315943E-2</v>
      </c>
      <c r="T1171">
        <f>IF(ROW($E1171)&lt;=MAX(VALUE(LEFT(Q$1,FIND("-",Q$1,1)-1)),VALUE(LEFT(R$1,FIND("-",R$1,1)-1)))+VALUE(LEFT(T$1,FIND("-",T$1,1)-1))-1,0,IF(ROW($E1171)=MAX(VALUE(LEFT(Q$1,FIND("-",Q$1,1)-1)),VALUE(LEFT(R$1,FIND("-",R$1,1)-1)))+VALUE(LEFT(T$1,FIND("-",T$1,1)-1)),AVERAGE(INDEX($S:$S,ROW(S1171)-VALUE(LEFT(T$1,FIND("-",T$1,1)-1))+1):S1171),($S1171*(2/(VALUE(LEFT(T$1,FIND("-",T$1,1)-1))+1)))+(T1170*(1-(2/(VALUE(LEFT(T$1,FIND("-",T$1,1)-1))+1))))))</f>
        <v>0.20864720166893588</v>
      </c>
      <c r="V1171">
        <f t="shared" si="167"/>
        <v>1.0000000000000009E-2</v>
      </c>
      <c r="W1171">
        <f>IF(ROW($E1171)&lt;=VALUE(LEFT(W$1,FIND("-",W$1,1)-1))+1,0,IF(ROW($E1170)=VALUE(LEFT(W$1,FIND("-",W$1,1)-1))+1,100-100/(1+ABS((SUMIF(INDEX($V:$V,ROW($V1171)-VALUE(LEFT(W$1,FIND("-",W$1,1)-1))+1):$V1171,"&gt;0",INDEX($V:$V,ROW($V1171)-VALUE(LEFT(W$1,FIND("-",W$1,1)-1))+1):$V1171)/COUNTIF(INDEX($V:$V,ROW($V1171)-VALUE(LEFT(W$1,FIND("-",W$1,1)-1))+1):$V1171,"&gt;0"))/(SUMIF(INDEX($V:$V,ROW($V1171)-VALUE(LEFT(W$1,FIND("-",W$1,1)-1))+1):$V1171,"&lt;0",INDEX($V:$V,ROW($V1171)-VALUE(LEFT(W$1,FIND("-",W$1,1)-1))+1):$V1171)/COUNTIF(INDEX($V:$V,ROW($V1171)-VALUE(LEFT(W$1,FIND("-",W$1,1)-1))+1):$V1171,"&lt;0")))),100-100/(1+ABS((SUMIF(INDEX($V:$V,ROW($V1171)-VALUE(LEFT(W$1,FIND("-",W$1,1)-1))+1):$V1171,"&gt;0",INDEX($V:$V,ROW($V1171)-VALUE(LEFT(W$1,FIND("-",W$1,1)-1))+1):$V1171)/VALUE(LEFT(W$1,FIND("-",W$1,1)-1)))/(SUMIF(INDEX($V:$V,ROW($V1171)-VALUE(LEFT(W$1,FIND("-",W$1,1)-1))+1):$V1171,"&lt;0",INDEX($V:$V,ROW($V1171)-VALUE(LEFT(W$1,FIND("-",W$1,1)-1))+1):$V1171)/VALUE(LEFT(W$1,FIND("-",W$1,1)-1)))))))</f>
        <v>39.928057553956833</v>
      </c>
      <c r="Y1171">
        <f>IF(ROW($E1171)&lt;=VALUE(LEFT(Y$1,FIND("-",Y$1,1)-1)),0,MAX(INDEX(C:C,ROW(C1171)-VALUE(LEFT(Y$1,FIND("-",Y$1,1)-1))+1):C1171))</f>
        <v>2.2000000000000002</v>
      </c>
      <c r="Z1171">
        <f>IF(ROW($E1171)&lt;=VALUE(LEFT(Z$1,FIND("-",Z$1,1)-1)),0,MIN(INDEX(D:D,ROW(D1171)-VALUE(LEFT(Z$1,FIND("-",Z$1,1)-1))+1):D1171))</f>
        <v>0.54500000000000004</v>
      </c>
      <c r="AA1171">
        <f t="shared" si="171"/>
        <v>2.1148036253776383</v>
      </c>
      <c r="AB1171">
        <f>IF(ROW($AA1171)&lt;=VALUE(LEFT(AA$1,FIND("-",AA$1,1)-1))+VALUE(LEFT(AB$1,FIND("-",AB$1,1)-1)-1),0,AVERAGE(INDEX($AA:$AA,ROW($AA1171)-VALUE(LEFT(AB$1,FIND("-",AB$1,1)-1))+1):$AA1171))</f>
        <v>34.342219242907028</v>
      </c>
      <c r="AC1171">
        <f>IF(ROW($AA1171)&lt;=VALUE(LEFT(AA$1,FIND("-",AA$1,1)-1))+VALUE(LEFT(AB$1,FIND("-",AB$1,1)-1)-1)+VALUE(LEFT(AC$1,FIND("-",AC$1,1)-1)-1),0,AVERAGE(INDEX($AB:$AB,ROW($AB1171)-VALUE(LEFT(AC$1,FIND("-",AC$1,1)-1))+1):$AB1171))</f>
        <v>67.10427909245162</v>
      </c>
      <c r="AE1171">
        <f t="shared" si="168"/>
        <v>37981844</v>
      </c>
      <c r="AG1171" t="str">
        <f t="shared" si="170"/>
        <v>Sell</v>
      </c>
    </row>
    <row r="1172" spans="1:33" x14ac:dyDescent="0.25">
      <c r="A1172" s="6">
        <v>38176</v>
      </c>
      <c r="B1172">
        <v>0.57999999999999996</v>
      </c>
      <c r="C1172">
        <v>0.57999999999999996</v>
      </c>
      <c r="D1172">
        <v>0.56499999999999995</v>
      </c>
      <c r="E1172">
        <v>0.56999999999999995</v>
      </c>
      <c r="F1172">
        <v>0.32861699999999999</v>
      </c>
      <c r="G1172">
        <v>239900</v>
      </c>
      <c r="I1172" t="str">
        <f t="shared" si="163"/>
        <v/>
      </c>
      <c r="J1172" t="str">
        <f t="shared" si="164"/>
        <v/>
      </c>
      <c r="K1172" t="str">
        <f t="shared" si="165"/>
        <v/>
      </c>
      <c r="M1172" s="11" t="str">
        <f t="shared" si="169"/>
        <v/>
      </c>
      <c r="O1172">
        <f>IF(ROW($E1172)&lt;=VALUE(LEFT(O$1,FIND("-",O$1,1)-1)),0,IF(ROW($E1172)=VALUE(LEFT(O$1,FIND("-",O$1,1)-1))+1,AVERAGE(INDEX($E:$E,ROW($E1172)-VALUE(LEFT(O$1,FIND("-",O$1,1)-1))):$E1172),($E1172*(2/(VALUE(LEFT(O$1,FIND("-",O$1,1)-1))+1)))+(O1171*(1-(2/(VALUE(LEFT(O$1,FIND("-",O$1,1)-1))+1))))))</f>
        <v>1.1679601091144916</v>
      </c>
      <c r="Q1172">
        <f>IF(ROW($E1172)&lt;=VALUE(LEFT(Q$1,FIND("-",Q$1,1)-1)),0,IF(ROW($E1172)=VALUE(LEFT(Q$1,FIND("-",Q$1,1)-1))+1,AVERAGE(INDEX($E:$E,ROW($E1172)-VALUE(LEFT(Q$1,FIND("-",Q$1,1)-1))):$E1172),($E1172*(2/(VALUE(LEFT(Q$1,FIND("-",Q$1,1)-1))+1)))+(Q1171*(1-(2/(VALUE(LEFT(Q$1,FIND("-",Q$1,1)-1))+1))))))</f>
        <v>1.4349703363678277</v>
      </c>
      <c r="R1172">
        <f>IF(ROW($E1172)&lt;=VALUE(LEFT(R$1,FIND("-",R$1,1)-1)),0,IF(ROW($E1172)=VALUE(LEFT(R$1,FIND("-",R$1,1)-1))+1,AVERAGE(INDEX($E:$E,ROW($E1172)-VALUE(LEFT(R$1,FIND("-",R$1,1)-1))):$E1172),($E1172*(2/(VALUE(LEFT(R$1,FIND("-",R$1,1)-1))+1)))+(R1171*(1-(2/(VALUE(LEFT(R$1,FIND("-",R$1,1)-1))+1))))))</f>
        <v>1.4560781069977513</v>
      </c>
      <c r="S1172">
        <f t="shared" si="166"/>
        <v>-2.1107770629923639E-2</v>
      </c>
      <c r="T1172">
        <f>IF(ROW($E1172)&lt;=MAX(VALUE(LEFT(Q$1,FIND("-",Q$1,1)-1)),VALUE(LEFT(R$1,FIND("-",R$1,1)-1)))+VALUE(LEFT(T$1,FIND("-",T$1,1)-1))-1,0,IF(ROW($E1172)=MAX(VALUE(LEFT(Q$1,FIND("-",Q$1,1)-1)),VALUE(LEFT(R$1,FIND("-",R$1,1)-1)))+VALUE(LEFT(T$1,FIND("-",T$1,1)-1)),AVERAGE(INDEX($S:$S,ROW(S1172)-VALUE(LEFT(T$1,FIND("-",T$1,1)-1))+1):S1172),($S1172*(2/(VALUE(LEFT(T$1,FIND("-",T$1,1)-1))+1)))+(T1171*(1-(2/(VALUE(LEFT(T$1,FIND("-",T$1,1)-1))+1))))))</f>
        <v>0.16269620720916397</v>
      </c>
      <c r="V1172">
        <f t="shared" si="167"/>
        <v>-1.0000000000000009E-2</v>
      </c>
      <c r="W1172">
        <f>IF(ROW($E1172)&lt;=VALUE(LEFT(W$1,FIND("-",W$1,1)-1))+1,0,IF(ROW($E1171)=VALUE(LEFT(W$1,FIND("-",W$1,1)-1))+1,100-100/(1+ABS((SUMIF(INDEX($V:$V,ROW($V1172)-VALUE(LEFT(W$1,FIND("-",W$1,1)-1))+1):$V1172,"&gt;0",INDEX($V:$V,ROW($V1172)-VALUE(LEFT(W$1,FIND("-",W$1,1)-1))+1):$V1172)/COUNTIF(INDEX($V:$V,ROW($V1172)-VALUE(LEFT(W$1,FIND("-",W$1,1)-1))+1):$V1172,"&gt;0"))/(SUMIF(INDEX($V:$V,ROW($V1172)-VALUE(LEFT(W$1,FIND("-",W$1,1)-1))+1):$V1172,"&lt;0",INDEX($V:$V,ROW($V1172)-VALUE(LEFT(W$1,FIND("-",W$1,1)-1))+1):$V1172)/COUNTIF(INDEX($V:$V,ROW($V1172)-VALUE(LEFT(W$1,FIND("-",W$1,1)-1))+1):$V1172,"&lt;0")))),100-100/(1+ABS((SUMIF(INDEX($V:$V,ROW($V1172)-VALUE(LEFT(W$1,FIND("-",W$1,1)-1))+1):$V1172,"&gt;0",INDEX($V:$V,ROW($V1172)-VALUE(LEFT(W$1,FIND("-",W$1,1)-1))+1):$V1172)/VALUE(LEFT(W$1,FIND("-",W$1,1)-1)))/(SUMIF(INDEX($V:$V,ROW($V1172)-VALUE(LEFT(W$1,FIND("-",W$1,1)-1))+1):$V1172,"&lt;0",INDEX($V:$V,ROW($V1172)-VALUE(LEFT(W$1,FIND("-",W$1,1)-1))+1):$V1172)/VALUE(LEFT(W$1,FIND("-",W$1,1)-1)))))))</f>
        <v>40.36363636363636</v>
      </c>
      <c r="Y1172">
        <f>IF(ROW($E1172)&lt;=VALUE(LEFT(Y$1,FIND("-",Y$1,1)-1)),0,MAX(INDEX(C:C,ROW(C1172)-VALUE(LEFT(Y$1,FIND("-",Y$1,1)-1))+1):C1172))</f>
        <v>2.2000000000000002</v>
      </c>
      <c r="Z1172">
        <f>IF(ROW($E1172)&lt;=VALUE(LEFT(Z$1,FIND("-",Z$1,1)-1)),0,MIN(INDEX(D:D,ROW(D1172)-VALUE(LEFT(Z$1,FIND("-",Z$1,1)-1))+1):D1172))</f>
        <v>0.54500000000000004</v>
      </c>
      <c r="AA1172">
        <f t="shared" si="171"/>
        <v>1.5105740181268825</v>
      </c>
      <c r="AB1172">
        <f>IF(ROW($AA1172)&lt;=VALUE(LEFT(AA$1,FIND("-",AA$1,1)-1))+VALUE(LEFT(AB$1,FIND("-",AB$1,1)-1)-1),0,AVERAGE(INDEX($AA:$AA,ROW($AA1172)-VALUE(LEFT(AB$1,FIND("-",AB$1,1)-1))+1):$AA1172))</f>
        <v>1.5124105822826601</v>
      </c>
      <c r="AC1172">
        <f>IF(ROW($AA1172)&lt;=VALUE(LEFT(AA$1,FIND("-",AA$1,1)-1))+VALUE(LEFT(AB$1,FIND("-",AB$1,1)-1)-1)+VALUE(LEFT(AC$1,FIND("-",AC$1,1)-1)-1),0,AVERAGE(INDEX($AB:$AB,ROW($AB1172)-VALUE(LEFT(AC$1,FIND("-",AC$1,1)-1))+1):$AB1172))</f>
        <v>34.275082619879164</v>
      </c>
      <c r="AE1172">
        <f t="shared" si="168"/>
        <v>37741944</v>
      </c>
      <c r="AG1172" t="str">
        <f t="shared" si="170"/>
        <v/>
      </c>
    </row>
    <row r="1173" spans="1:33" x14ac:dyDescent="0.25">
      <c r="A1173" s="6">
        <v>38177</v>
      </c>
      <c r="B1173">
        <v>0.56000000000000005</v>
      </c>
      <c r="C1173">
        <v>0.56999999999999995</v>
      </c>
      <c r="D1173">
        <v>0.55500000000000005</v>
      </c>
      <c r="E1173">
        <v>0.56499999999999995</v>
      </c>
      <c r="F1173">
        <v>0.32573400000000002</v>
      </c>
      <c r="G1173">
        <v>404500</v>
      </c>
      <c r="I1173" t="str">
        <f t="shared" si="163"/>
        <v/>
      </c>
      <c r="J1173" t="str">
        <f t="shared" si="164"/>
        <v/>
      </c>
      <c r="K1173" t="str">
        <f t="shared" si="165"/>
        <v>Oversold Above %D</v>
      </c>
      <c r="M1173" s="11" t="str">
        <f t="shared" si="169"/>
        <v/>
      </c>
      <c r="O1173">
        <f>IF(ROW($E1173)&lt;=VALUE(LEFT(O$1,FIND("-",O$1,1)-1)),0,IF(ROW($E1173)=VALUE(LEFT(O$1,FIND("-",O$1,1)-1))+1,AVERAGE(INDEX($E:$E,ROW($E1173)-VALUE(LEFT(O$1,FIND("-",O$1,1)-1))):$E1173),($E1173*(2/(VALUE(LEFT(O$1,FIND("-",O$1,1)-1))+1)))+(O1172*(1-(2/(VALUE(LEFT(O$1,FIND("-",O$1,1)-1))+1))))))</f>
        <v>1.1619605060387255</v>
      </c>
      <c r="Q1173">
        <f>IF(ROW($E1173)&lt;=VALUE(LEFT(Q$1,FIND("-",Q$1,1)-1)),0,IF(ROW($E1173)=VALUE(LEFT(Q$1,FIND("-",Q$1,1)-1))+1,AVERAGE(INDEX($E:$E,ROW($E1173)-VALUE(LEFT(Q$1,FIND("-",Q$1,1)-1))):$E1173),($E1173*(2/(VALUE(LEFT(Q$1,FIND("-",Q$1,1)-1))+1)))+(Q1172*(1-(2/(VALUE(LEFT(Q$1,FIND("-",Q$1,1)-1))+1))))))</f>
        <v>1.3011287461573926</v>
      </c>
      <c r="R1173">
        <f>IF(ROW($E1173)&lt;=VALUE(LEFT(R$1,FIND("-",R$1,1)-1)),0,IF(ROW($E1173)=VALUE(LEFT(R$1,FIND("-",R$1,1)-1))+1,AVERAGE(INDEX($E:$E,ROW($E1173)-VALUE(LEFT(R$1,FIND("-",R$1,1)-1))):$E1173),($E1173*(2/(VALUE(LEFT(R$1,FIND("-",R$1,1)-1))+1)))+(R1172*(1-(2/(VALUE(LEFT(R$1,FIND("-",R$1,1)-1))+1))))))</f>
        <v>1.3900723212942141</v>
      </c>
      <c r="S1173">
        <f t="shared" si="166"/>
        <v>-8.8943575136821496E-2</v>
      </c>
      <c r="T1173">
        <f>IF(ROW($E1173)&lt;=MAX(VALUE(LEFT(Q$1,FIND("-",Q$1,1)-1)),VALUE(LEFT(R$1,FIND("-",R$1,1)-1)))+VALUE(LEFT(T$1,FIND("-",T$1,1)-1))-1,0,IF(ROW($E1173)=MAX(VALUE(LEFT(Q$1,FIND("-",Q$1,1)-1)),VALUE(LEFT(R$1,FIND("-",R$1,1)-1)))+VALUE(LEFT(T$1,FIND("-",T$1,1)-1)),AVERAGE(INDEX($S:$S,ROW(S1173)-VALUE(LEFT(T$1,FIND("-",T$1,1)-1))+1):S1173),($S1173*(2/(VALUE(LEFT(T$1,FIND("-",T$1,1)-1))+1)))+(T1172*(1-(2/(VALUE(LEFT(T$1,FIND("-",T$1,1)-1))+1))))))</f>
        <v>0.11236825073996688</v>
      </c>
      <c r="V1173">
        <f t="shared" si="167"/>
        <v>-5.0000000000000044E-3</v>
      </c>
      <c r="W1173">
        <f>IF(ROW($E1173)&lt;=VALUE(LEFT(W$1,FIND("-",W$1,1)-1))+1,0,IF(ROW($E1172)=VALUE(LEFT(W$1,FIND("-",W$1,1)-1))+1,100-100/(1+ABS((SUMIF(INDEX($V:$V,ROW($V1173)-VALUE(LEFT(W$1,FIND("-",W$1,1)-1))+1):$V1173,"&gt;0",INDEX($V:$V,ROW($V1173)-VALUE(LEFT(W$1,FIND("-",W$1,1)-1))+1):$V1173)/COUNTIF(INDEX($V:$V,ROW($V1173)-VALUE(LEFT(W$1,FIND("-",W$1,1)-1))+1):$V1173,"&gt;0"))/(SUMIF(INDEX($V:$V,ROW($V1173)-VALUE(LEFT(W$1,FIND("-",W$1,1)-1))+1):$V1173,"&lt;0",INDEX($V:$V,ROW($V1173)-VALUE(LEFT(W$1,FIND("-",W$1,1)-1))+1):$V1173)/COUNTIF(INDEX($V:$V,ROW($V1173)-VALUE(LEFT(W$1,FIND("-",W$1,1)-1))+1):$V1173,"&lt;0")))),100-100/(1+ABS((SUMIF(INDEX($V:$V,ROW($V1173)-VALUE(LEFT(W$1,FIND("-",W$1,1)-1))+1):$V1173,"&gt;0",INDEX($V:$V,ROW($V1173)-VALUE(LEFT(W$1,FIND("-",W$1,1)-1))+1):$V1173)/VALUE(LEFT(W$1,FIND("-",W$1,1)-1)))/(SUMIF(INDEX($V:$V,ROW($V1173)-VALUE(LEFT(W$1,FIND("-",W$1,1)-1))+1):$V1173,"&lt;0",INDEX($V:$V,ROW($V1173)-VALUE(LEFT(W$1,FIND("-",W$1,1)-1))+1):$V1173)/VALUE(LEFT(W$1,FIND("-",W$1,1)-1)))))))</f>
        <v>40.290381125226858</v>
      </c>
      <c r="Y1173">
        <f>IF(ROW($E1173)&lt;=VALUE(LEFT(Y$1,FIND("-",Y$1,1)-1)),0,MAX(INDEX(C:C,ROW(C1173)-VALUE(LEFT(Y$1,FIND("-",Y$1,1)-1))+1):C1173))</f>
        <v>2.2000000000000002</v>
      </c>
      <c r="Z1173">
        <f>IF(ROW($E1173)&lt;=VALUE(LEFT(Z$1,FIND("-",Z$1,1)-1)),0,MIN(INDEX(D:D,ROW(D1173)-VALUE(LEFT(Z$1,FIND("-",Z$1,1)-1))+1):D1173))</f>
        <v>0.54500000000000004</v>
      </c>
      <c r="AA1173">
        <f t="shared" si="171"/>
        <v>1.2084592145015047</v>
      </c>
      <c r="AB1173">
        <f>IF(ROW($AA1173)&lt;=VALUE(LEFT(AA$1,FIND("-",AA$1,1)-1))+VALUE(LEFT(AB$1,FIND("-",AB$1,1)-1)-1),0,AVERAGE(INDEX($AA:$AA,ROW($AA1173)-VALUE(LEFT(AB$1,FIND("-",AB$1,1)-1))+1):$AA1173))</f>
        <v>1.6112789526686753</v>
      </c>
      <c r="AC1173">
        <f>IF(ROW($AA1173)&lt;=VALUE(LEFT(AA$1,FIND("-",AA$1,1)-1))+VALUE(LEFT(AB$1,FIND("-",AB$1,1)-1)-1)+VALUE(LEFT(AC$1,FIND("-",AC$1,1)-1)-1),0,AVERAGE(INDEX($AB:$AB,ROW($AB1173)-VALUE(LEFT(AC$1,FIND("-",AC$1,1)-1))+1):$AB1173))</f>
        <v>12.488636259286123</v>
      </c>
      <c r="AE1173">
        <f t="shared" si="168"/>
        <v>37337444</v>
      </c>
      <c r="AG1173" t="str">
        <f t="shared" si="170"/>
        <v/>
      </c>
    </row>
    <row r="1174" spans="1:33" x14ac:dyDescent="0.25">
      <c r="A1174" s="6">
        <v>38180</v>
      </c>
      <c r="B1174">
        <v>0.55000000000000004</v>
      </c>
      <c r="C1174">
        <v>0.56999999999999995</v>
      </c>
      <c r="D1174">
        <v>0.52500000000000002</v>
      </c>
      <c r="E1174">
        <v>0.54500000000000004</v>
      </c>
      <c r="F1174">
        <v>0.31420399999999998</v>
      </c>
      <c r="G1174">
        <v>766100</v>
      </c>
      <c r="I1174" t="str">
        <f t="shared" si="163"/>
        <v/>
      </c>
      <c r="J1174" t="str">
        <f t="shared" si="164"/>
        <v>Oversold</v>
      </c>
      <c r="K1174" t="str">
        <f t="shared" si="165"/>
        <v>Oversold Above %D</v>
      </c>
      <c r="M1174" s="11" t="str">
        <f t="shared" si="169"/>
        <v/>
      </c>
      <c r="O1174">
        <f>IF(ROW($E1174)&lt;=VALUE(LEFT(O$1,FIND("-",O$1,1)-1)),0,IF(ROW($E1174)=VALUE(LEFT(O$1,FIND("-",O$1,1)-1))+1,AVERAGE(INDEX($E:$E,ROW($E1174)-VALUE(LEFT(O$1,FIND("-",O$1,1)-1))):$E1174),($E1174*(2/(VALUE(LEFT(O$1,FIND("-",O$1,1)-1))+1)))+(O1173*(1-(2/(VALUE(LEFT(O$1,FIND("-",O$1,1)-1))+1))))))</f>
        <v>1.1558215955308775</v>
      </c>
      <c r="Q1174">
        <f>IF(ROW($E1174)&lt;=VALUE(LEFT(Q$1,FIND("-",Q$1,1)-1)),0,IF(ROW($E1174)=VALUE(LEFT(Q$1,FIND("-",Q$1,1)-1))+1,AVERAGE(INDEX($E:$E,ROW($E1174)-VALUE(LEFT(Q$1,FIND("-",Q$1,1)-1))):$E1174),($E1174*(2/(VALUE(LEFT(Q$1,FIND("-",Q$1,1)-1))+1)))+(Q1173*(1-(2/(VALUE(LEFT(Q$1,FIND("-",Q$1,1)-1))+1))))))</f>
        <v>1.1848012467485629</v>
      </c>
      <c r="R1174">
        <f>IF(ROW($E1174)&lt;=VALUE(LEFT(R$1,FIND("-",R$1,1)-1)),0,IF(ROW($E1174)=VALUE(LEFT(R$1,FIND("-",R$1,1)-1))+1,AVERAGE(INDEX($E:$E,ROW($E1174)-VALUE(LEFT(R$1,FIND("-",R$1,1)-1))):$E1174),($E1174*(2/(VALUE(LEFT(R$1,FIND("-",R$1,1)-1))+1)))+(R1173*(1-(2/(VALUE(LEFT(R$1,FIND("-",R$1,1)-1))+1))))))</f>
        <v>1.3274743715687167</v>
      </c>
      <c r="S1174">
        <f t="shared" si="166"/>
        <v>-0.14267312482015382</v>
      </c>
      <c r="T1174">
        <f>IF(ROW($E1174)&lt;=MAX(VALUE(LEFT(Q$1,FIND("-",Q$1,1)-1)),VALUE(LEFT(R$1,FIND("-",R$1,1)-1)))+VALUE(LEFT(T$1,FIND("-",T$1,1)-1))-1,0,IF(ROW($E1174)=MAX(VALUE(LEFT(Q$1,FIND("-",Q$1,1)-1)),VALUE(LEFT(R$1,FIND("-",R$1,1)-1)))+VALUE(LEFT(T$1,FIND("-",T$1,1)-1)),AVERAGE(INDEX($S:$S,ROW(S1174)-VALUE(LEFT(T$1,FIND("-",T$1,1)-1))+1):S1174),($S1174*(2/(VALUE(LEFT(T$1,FIND("-",T$1,1)-1))+1)))+(T1173*(1-(2/(VALUE(LEFT(T$1,FIND("-",T$1,1)-1))+1))))))</f>
        <v>6.1359975627942751E-2</v>
      </c>
      <c r="V1174">
        <f t="shared" si="167"/>
        <v>-1.9999999999999907E-2</v>
      </c>
      <c r="W1174">
        <f>IF(ROW($E1174)&lt;=VALUE(LEFT(W$1,FIND("-",W$1,1)-1))+1,0,IF(ROW($E1173)=VALUE(LEFT(W$1,FIND("-",W$1,1)-1))+1,100-100/(1+ABS((SUMIF(INDEX($V:$V,ROW($V1174)-VALUE(LEFT(W$1,FIND("-",W$1,1)-1))+1):$V1174,"&gt;0",INDEX($V:$V,ROW($V1174)-VALUE(LEFT(W$1,FIND("-",W$1,1)-1))+1):$V1174)/COUNTIF(INDEX($V:$V,ROW($V1174)-VALUE(LEFT(W$1,FIND("-",W$1,1)-1))+1):$V1174,"&gt;0"))/(SUMIF(INDEX($V:$V,ROW($V1174)-VALUE(LEFT(W$1,FIND("-",W$1,1)-1))+1):$V1174,"&lt;0",INDEX($V:$V,ROW($V1174)-VALUE(LEFT(W$1,FIND("-",W$1,1)-1))+1):$V1174)/COUNTIF(INDEX($V:$V,ROW($V1174)-VALUE(LEFT(W$1,FIND("-",W$1,1)-1))+1):$V1174,"&lt;0")))),100-100/(1+ABS((SUMIF(INDEX($V:$V,ROW($V1174)-VALUE(LEFT(W$1,FIND("-",W$1,1)-1))+1):$V1174,"&gt;0",INDEX($V:$V,ROW($V1174)-VALUE(LEFT(W$1,FIND("-",W$1,1)-1))+1):$V1174)/VALUE(LEFT(W$1,FIND("-",W$1,1)-1)))/(SUMIF(INDEX($V:$V,ROW($V1174)-VALUE(LEFT(W$1,FIND("-",W$1,1)-1))+1):$V1174,"&lt;0",INDEX($V:$V,ROW($V1174)-VALUE(LEFT(W$1,FIND("-",W$1,1)-1))+1):$V1174)/VALUE(LEFT(W$1,FIND("-",W$1,1)-1)))))))</f>
        <v>0.59701492537314493</v>
      </c>
      <c r="Y1174">
        <f>IF(ROW($E1174)&lt;=VALUE(LEFT(Y$1,FIND("-",Y$1,1)-1)),0,MAX(INDEX(C:C,ROW(C1174)-VALUE(LEFT(Y$1,FIND("-",Y$1,1)-1))+1):C1174))</f>
        <v>2.2000000000000002</v>
      </c>
      <c r="Z1174">
        <f>IF(ROW($E1174)&lt;=VALUE(LEFT(Z$1,FIND("-",Z$1,1)-1)),0,MIN(INDEX(D:D,ROW(D1174)-VALUE(LEFT(Z$1,FIND("-",Z$1,1)-1))+1):D1174))</f>
        <v>0.52500000000000002</v>
      </c>
      <c r="AA1174">
        <f t="shared" si="171"/>
        <v>1.1940298507462694</v>
      </c>
      <c r="AB1174">
        <f>IF(ROW($AA1174)&lt;=VALUE(LEFT(AA$1,FIND("-",AA$1,1)-1))+VALUE(LEFT(AB$1,FIND("-",AB$1,1)-1)-1),0,AVERAGE(INDEX($AA:$AA,ROW($AA1174)-VALUE(LEFT(AB$1,FIND("-",AB$1,1)-1))+1):$AA1174))</f>
        <v>1.3043543611248856</v>
      </c>
      <c r="AC1174">
        <f>IF(ROW($AA1174)&lt;=VALUE(LEFT(AA$1,FIND("-",AA$1,1)-1))+VALUE(LEFT(AB$1,FIND("-",AB$1,1)-1)-1)+VALUE(LEFT(AC$1,FIND("-",AC$1,1)-1)-1),0,AVERAGE(INDEX($AB:$AB,ROW($AB1174)-VALUE(LEFT(AC$1,FIND("-",AC$1,1)-1))+1):$AB1174))</f>
        <v>1.4760146320254071</v>
      </c>
      <c r="AE1174">
        <f t="shared" si="168"/>
        <v>36571344</v>
      </c>
      <c r="AG1174" t="str">
        <f t="shared" si="170"/>
        <v/>
      </c>
    </row>
    <row r="1175" spans="1:33" x14ac:dyDescent="0.25">
      <c r="A1175" s="6">
        <v>38181</v>
      </c>
      <c r="B1175">
        <v>0.54500000000000004</v>
      </c>
      <c r="C1175">
        <v>0.54500000000000004</v>
      </c>
      <c r="D1175">
        <v>0.53</v>
      </c>
      <c r="E1175">
        <v>0.54500000000000004</v>
      </c>
      <c r="F1175">
        <v>0.31420399999999998</v>
      </c>
      <c r="G1175">
        <v>274800</v>
      </c>
      <c r="I1175" t="str">
        <f t="shared" si="163"/>
        <v/>
      </c>
      <c r="J1175" t="str">
        <f t="shared" si="164"/>
        <v>Oversold</v>
      </c>
      <c r="K1175" t="str">
        <f t="shared" si="165"/>
        <v>Oversold Above %D</v>
      </c>
      <c r="M1175" s="11" t="str">
        <f t="shared" si="169"/>
        <v/>
      </c>
      <c r="O1175">
        <f>IF(ROW($E1175)&lt;=VALUE(LEFT(O$1,FIND("-",O$1,1)-1)),0,IF(ROW($E1175)=VALUE(LEFT(O$1,FIND("-",O$1,1)-1))+1,AVERAGE(INDEX($E:$E,ROW($E1175)-VALUE(LEFT(O$1,FIND("-",O$1,1)-1))):$E1175),($E1175*(2/(VALUE(LEFT(O$1,FIND("-",O$1,1)-1))+1)))+(O1174*(1-(2/(VALUE(LEFT(O$1,FIND("-",O$1,1)-1))+1))))))</f>
        <v>1.1497437687096748</v>
      </c>
      <c r="Q1175">
        <f>IF(ROW($E1175)&lt;=VALUE(LEFT(Q$1,FIND("-",Q$1,1)-1)),0,IF(ROW($E1175)=VALUE(LEFT(Q$1,FIND("-",Q$1,1)-1))+1,AVERAGE(INDEX($E:$E,ROW($E1175)-VALUE(LEFT(Q$1,FIND("-",Q$1,1)-1))):$E1175),($E1175*(2/(VALUE(LEFT(Q$1,FIND("-",Q$1,1)-1))+1)))+(Q1174*(1-(2/(VALUE(LEFT(Q$1,FIND("-",Q$1,1)-1))+1))))))</f>
        <v>1.0863702857103226</v>
      </c>
      <c r="R1175">
        <f>IF(ROW($E1175)&lt;=VALUE(LEFT(R$1,FIND("-",R$1,1)-1)),0,IF(ROW($E1175)=VALUE(LEFT(R$1,FIND("-",R$1,1)-1))+1,AVERAGE(INDEX($E:$E,ROW($E1175)-VALUE(LEFT(R$1,FIND("-",R$1,1)-1))):$E1175),($E1175*(2/(VALUE(LEFT(R$1,FIND("-",R$1,1)-1))+1)))+(R1174*(1-(2/(VALUE(LEFT(R$1,FIND("-",R$1,1)-1))+1))))))</f>
        <v>1.2695133070080711</v>
      </c>
      <c r="S1175">
        <f t="shared" si="166"/>
        <v>-0.18314302129774851</v>
      </c>
      <c r="T1175">
        <f>IF(ROW($E1175)&lt;=MAX(VALUE(LEFT(Q$1,FIND("-",Q$1,1)-1)),VALUE(LEFT(R$1,FIND("-",R$1,1)-1)))+VALUE(LEFT(T$1,FIND("-",T$1,1)-1))-1,0,IF(ROW($E1175)=MAX(VALUE(LEFT(Q$1,FIND("-",Q$1,1)-1)),VALUE(LEFT(R$1,FIND("-",R$1,1)-1)))+VALUE(LEFT(T$1,FIND("-",T$1,1)-1)),AVERAGE(INDEX($S:$S,ROW(S1175)-VALUE(LEFT(T$1,FIND("-",T$1,1)-1))+1):S1175),($S1175*(2/(VALUE(LEFT(T$1,FIND("-",T$1,1)-1))+1)))+(T1174*(1-(2/(VALUE(LEFT(T$1,FIND("-",T$1,1)-1))+1))))))</f>
        <v>1.24593762428045E-2</v>
      </c>
      <c r="V1175">
        <f t="shared" si="167"/>
        <v>0</v>
      </c>
      <c r="W1175">
        <f>IF(ROW($E1175)&lt;=VALUE(LEFT(W$1,FIND("-",W$1,1)-1))+1,0,IF(ROW($E1174)=VALUE(LEFT(W$1,FIND("-",W$1,1)-1))+1,100-100/(1+ABS((SUMIF(INDEX($V:$V,ROW($V1175)-VALUE(LEFT(W$1,FIND("-",W$1,1)-1))+1):$V1175,"&gt;0",INDEX($V:$V,ROW($V1175)-VALUE(LEFT(W$1,FIND("-",W$1,1)-1))+1):$V1175)/COUNTIF(INDEX($V:$V,ROW($V1175)-VALUE(LEFT(W$1,FIND("-",W$1,1)-1))+1):$V1175,"&gt;0"))/(SUMIF(INDEX($V:$V,ROW($V1175)-VALUE(LEFT(W$1,FIND("-",W$1,1)-1))+1):$V1175,"&lt;0",INDEX($V:$V,ROW($V1175)-VALUE(LEFT(W$1,FIND("-",W$1,1)-1))+1):$V1175)/COUNTIF(INDEX($V:$V,ROW($V1175)-VALUE(LEFT(W$1,FIND("-",W$1,1)-1))+1):$V1175,"&lt;0")))),100-100/(1+ABS((SUMIF(INDEX($V:$V,ROW($V1175)-VALUE(LEFT(W$1,FIND("-",W$1,1)-1))+1):$V1175,"&gt;0",INDEX($V:$V,ROW($V1175)-VALUE(LEFT(W$1,FIND("-",W$1,1)-1))+1):$V1175)/VALUE(LEFT(W$1,FIND("-",W$1,1)-1)))/(SUMIF(INDEX($V:$V,ROW($V1175)-VALUE(LEFT(W$1,FIND("-",W$1,1)-1))+1):$V1175,"&lt;0",INDEX($V:$V,ROW($V1175)-VALUE(LEFT(W$1,FIND("-",W$1,1)-1))+1):$V1175)/VALUE(LEFT(W$1,FIND("-",W$1,1)-1)))))))</f>
        <v>0.59701492537314493</v>
      </c>
      <c r="Y1175">
        <f>IF(ROW($E1175)&lt;=VALUE(LEFT(Y$1,FIND("-",Y$1,1)-1)),0,MAX(INDEX(C:C,ROW(C1175)-VALUE(LEFT(Y$1,FIND("-",Y$1,1)-1))+1):C1175))</f>
        <v>2.2000000000000002</v>
      </c>
      <c r="Z1175">
        <f>IF(ROW($E1175)&lt;=VALUE(LEFT(Z$1,FIND("-",Z$1,1)-1)),0,MIN(INDEX(D:D,ROW(D1175)-VALUE(LEFT(Z$1,FIND("-",Z$1,1)-1))+1):D1175))</f>
        <v>0.52500000000000002</v>
      </c>
      <c r="AA1175">
        <f t="shared" si="171"/>
        <v>1.1940298507462694</v>
      </c>
      <c r="AB1175">
        <f>IF(ROW($AA1175)&lt;=VALUE(LEFT(AA$1,FIND("-",AA$1,1)-1))+VALUE(LEFT(AB$1,FIND("-",AB$1,1)-1)-1),0,AVERAGE(INDEX($AA:$AA,ROW($AA1175)-VALUE(LEFT(AB$1,FIND("-",AB$1,1)-1))+1):$AA1175))</f>
        <v>1.1988396386646814</v>
      </c>
      <c r="AC1175">
        <f>IF(ROW($AA1175)&lt;=VALUE(LEFT(AA$1,FIND("-",AA$1,1)-1))+VALUE(LEFT(AB$1,FIND("-",AB$1,1)-1)-1)+VALUE(LEFT(AC$1,FIND("-",AC$1,1)-1)-1),0,AVERAGE(INDEX($AB:$AB,ROW($AB1175)-VALUE(LEFT(AC$1,FIND("-",AC$1,1)-1))+1):$AB1175))</f>
        <v>1.3714909841527474</v>
      </c>
      <c r="AE1175">
        <f t="shared" si="168"/>
        <v>36571344</v>
      </c>
      <c r="AG1175" t="str">
        <f t="shared" si="170"/>
        <v/>
      </c>
    </row>
    <row r="1176" spans="1:33" x14ac:dyDescent="0.25">
      <c r="A1176" s="6">
        <v>38182</v>
      </c>
      <c r="B1176">
        <v>0.53500000000000003</v>
      </c>
      <c r="C1176">
        <v>0.55000000000000004</v>
      </c>
      <c r="D1176">
        <v>0.53</v>
      </c>
      <c r="E1176">
        <v>0.55000000000000004</v>
      </c>
      <c r="F1176">
        <v>0.31708599999999998</v>
      </c>
      <c r="G1176">
        <v>336400</v>
      </c>
      <c r="I1176" t="str">
        <f t="shared" si="163"/>
        <v/>
      </c>
      <c r="J1176" t="str">
        <f t="shared" si="164"/>
        <v>Oversold</v>
      </c>
      <c r="K1176" t="str">
        <f t="shared" si="165"/>
        <v>Oversold Below %D</v>
      </c>
      <c r="M1176" s="11" t="str">
        <f t="shared" si="169"/>
        <v/>
      </c>
      <c r="O1176">
        <f>IF(ROW($E1176)&lt;=VALUE(LEFT(O$1,FIND("-",O$1,1)-1)),0,IF(ROW($E1176)=VALUE(LEFT(O$1,FIND("-",O$1,1)-1))+1,AVERAGE(INDEX($E:$E,ROW($E1176)-VALUE(LEFT(O$1,FIND("-",O$1,1)-1))):$E1176),($E1176*(2/(VALUE(LEFT(O$1,FIND("-",O$1,1)-1))+1)))+(O1175*(1-(2/(VALUE(LEFT(O$1,FIND("-",O$1,1)-1))+1))))))</f>
        <v>1.1437761690210213</v>
      </c>
      <c r="Q1176">
        <f>IF(ROW($E1176)&lt;=VALUE(LEFT(Q$1,FIND("-",Q$1,1)-1)),0,IF(ROW($E1176)=VALUE(LEFT(Q$1,FIND("-",Q$1,1)-1))+1,AVERAGE(INDEX($E:$E,ROW($E1176)-VALUE(LEFT(Q$1,FIND("-",Q$1,1)-1))):$E1176),($E1176*(2/(VALUE(LEFT(Q$1,FIND("-",Q$1,1)-1))+1)))+(Q1175*(1-(2/(VALUE(LEFT(Q$1,FIND("-",Q$1,1)-1))+1))))))</f>
        <v>1.0038517802164268</v>
      </c>
      <c r="R1176">
        <f>IF(ROW($E1176)&lt;=VALUE(LEFT(R$1,FIND("-",R$1,1)-1)),0,IF(ROW($E1176)=VALUE(LEFT(R$1,FIND("-",R$1,1)-1))+1,AVERAGE(INDEX($E:$E,ROW($E1176)-VALUE(LEFT(R$1,FIND("-",R$1,1)-1))):$E1176),($E1176*(2/(VALUE(LEFT(R$1,FIND("-",R$1,1)-1))+1)))+(R1175*(1-(2/(VALUE(LEFT(R$1,FIND("-",R$1,1)-1))+1))))))</f>
        <v>1.2162160250074732</v>
      </c>
      <c r="S1176">
        <f t="shared" si="166"/>
        <v>-0.21236424479104632</v>
      </c>
      <c r="T1176">
        <f>IF(ROW($E1176)&lt;=MAX(VALUE(LEFT(Q$1,FIND("-",Q$1,1)-1)),VALUE(LEFT(R$1,FIND("-",R$1,1)-1)))+VALUE(LEFT(T$1,FIND("-",T$1,1)-1))-1,0,IF(ROW($E1176)=MAX(VALUE(LEFT(Q$1,FIND("-",Q$1,1)-1)),VALUE(LEFT(R$1,FIND("-",R$1,1)-1)))+VALUE(LEFT(T$1,FIND("-",T$1,1)-1)),AVERAGE(INDEX($S:$S,ROW(S1176)-VALUE(LEFT(T$1,FIND("-",T$1,1)-1))+1):S1176),($S1176*(2/(VALUE(LEFT(T$1,FIND("-",T$1,1)-1))+1)))+(T1175*(1-(2/(VALUE(LEFT(T$1,FIND("-",T$1,1)-1))+1))))))</f>
        <v>-3.2505347963965668E-2</v>
      </c>
      <c r="V1176">
        <f t="shared" si="167"/>
        <v>5.0000000000000044E-3</v>
      </c>
      <c r="W1176">
        <f>IF(ROW($E1176)&lt;=VALUE(LEFT(W$1,FIND("-",W$1,1)-1))+1,0,IF(ROW($E1175)=VALUE(LEFT(W$1,FIND("-",W$1,1)-1))+1,100-100/(1+ABS((SUMIF(INDEX($V:$V,ROW($V1176)-VALUE(LEFT(W$1,FIND("-",W$1,1)-1))+1):$V1176,"&gt;0",INDEX($V:$V,ROW($V1176)-VALUE(LEFT(W$1,FIND("-",W$1,1)-1))+1):$V1176)/COUNTIF(INDEX($V:$V,ROW($V1176)-VALUE(LEFT(W$1,FIND("-",W$1,1)-1))+1):$V1176,"&gt;0"))/(SUMIF(INDEX($V:$V,ROW($V1176)-VALUE(LEFT(W$1,FIND("-",W$1,1)-1))+1):$V1176,"&lt;0",INDEX($V:$V,ROW($V1176)-VALUE(LEFT(W$1,FIND("-",W$1,1)-1))+1):$V1176)/COUNTIF(INDEX($V:$V,ROW($V1176)-VALUE(LEFT(W$1,FIND("-",W$1,1)-1))+1):$V1176,"&lt;0")))),100-100/(1+ABS((SUMIF(INDEX($V:$V,ROW($V1176)-VALUE(LEFT(W$1,FIND("-",W$1,1)-1))+1):$V1176,"&gt;0",INDEX($V:$V,ROW($V1176)-VALUE(LEFT(W$1,FIND("-",W$1,1)-1))+1):$V1176)/VALUE(LEFT(W$1,FIND("-",W$1,1)-1)))/(SUMIF(INDEX($V:$V,ROW($V1176)-VALUE(LEFT(W$1,FIND("-",W$1,1)-1))+1):$V1176,"&lt;0",INDEX($V:$V,ROW($V1176)-VALUE(LEFT(W$1,FIND("-",W$1,1)-1))+1):$V1176)/VALUE(LEFT(W$1,FIND("-",W$1,1)-1)))))))</f>
        <v>0.8928571428571388</v>
      </c>
      <c r="Y1176">
        <f>IF(ROW($E1176)&lt;=VALUE(LEFT(Y$1,FIND("-",Y$1,1)-1)),0,MAX(INDEX(C:C,ROW(C1176)-VALUE(LEFT(Y$1,FIND("-",Y$1,1)-1))+1):C1176))</f>
        <v>2.2000000000000002</v>
      </c>
      <c r="Z1176">
        <f>IF(ROW($E1176)&lt;=VALUE(LEFT(Z$1,FIND("-",Z$1,1)-1)),0,MIN(INDEX(D:D,ROW(D1176)-VALUE(LEFT(Z$1,FIND("-",Z$1,1)-1))+1):D1176))</f>
        <v>0.52500000000000002</v>
      </c>
      <c r="AA1176">
        <f t="shared" si="171"/>
        <v>1.4925373134328368</v>
      </c>
      <c r="AB1176">
        <f>IF(ROW($AA1176)&lt;=VALUE(LEFT(AA$1,FIND("-",AA$1,1)-1))+VALUE(LEFT(AB$1,FIND("-",AB$1,1)-1)-1),0,AVERAGE(INDEX($AA:$AA,ROW($AA1176)-VALUE(LEFT(AB$1,FIND("-",AB$1,1)-1))+1):$AA1176))</f>
        <v>1.2935323383084585</v>
      </c>
      <c r="AC1176">
        <f>IF(ROW($AA1176)&lt;=VALUE(LEFT(AA$1,FIND("-",AA$1,1)-1))+VALUE(LEFT(AB$1,FIND("-",AB$1,1)-1)-1)+VALUE(LEFT(AC$1,FIND("-",AC$1,1)-1)-1),0,AVERAGE(INDEX($AB:$AB,ROW($AB1176)-VALUE(LEFT(AC$1,FIND("-",AC$1,1)-1))+1):$AB1176))</f>
        <v>1.2655754460326751</v>
      </c>
      <c r="AE1176">
        <f t="shared" si="168"/>
        <v>36907744</v>
      </c>
      <c r="AG1176" t="str">
        <f t="shared" si="170"/>
        <v/>
      </c>
    </row>
    <row r="1177" spans="1:33" x14ac:dyDescent="0.25">
      <c r="A1177" s="6">
        <v>38183</v>
      </c>
      <c r="B1177">
        <v>0.55000000000000004</v>
      </c>
      <c r="C1177">
        <v>0.56000000000000005</v>
      </c>
      <c r="D1177">
        <v>0.53500000000000003</v>
      </c>
      <c r="E1177">
        <v>0.56000000000000005</v>
      </c>
      <c r="F1177">
        <v>0.32285199999999997</v>
      </c>
      <c r="G1177">
        <v>334000</v>
      </c>
      <c r="I1177" t="str">
        <f t="shared" si="163"/>
        <v/>
      </c>
      <c r="J1177" t="str">
        <f t="shared" si="164"/>
        <v>Oversold</v>
      </c>
      <c r="K1177" t="str">
        <f t="shared" si="165"/>
        <v>Oversold Below %D</v>
      </c>
      <c r="M1177" s="11" t="str">
        <f t="shared" si="169"/>
        <v/>
      </c>
      <c r="O1177">
        <f>IF(ROW($E1177)&lt;=VALUE(LEFT(O$1,FIND("-",O$1,1)-1)),0,IF(ROW($E1177)=VALUE(LEFT(O$1,FIND("-",O$1,1)-1))+1,AVERAGE(INDEX($E:$E,ROW($E1177)-VALUE(LEFT(O$1,FIND("-",O$1,1)-1))):$E1177),($E1177*(2/(VALUE(LEFT(O$1,FIND("-",O$1,1)-1))+1)))+(O1176*(1-(2/(VALUE(LEFT(O$1,FIND("-",O$1,1)-1))+1))))))</f>
        <v>1.1379674509213098</v>
      </c>
      <c r="Q1177">
        <f>IF(ROW($E1177)&lt;=VALUE(LEFT(Q$1,FIND("-",Q$1,1)-1)),0,IF(ROW($E1177)=VALUE(LEFT(Q$1,FIND("-",Q$1,1)-1))+1,AVERAGE(INDEX($E:$E,ROW($E1177)-VALUE(LEFT(Q$1,FIND("-",Q$1,1)-1))):$E1177),($E1177*(2/(VALUE(LEFT(Q$1,FIND("-",Q$1,1)-1))+1)))+(Q1176*(1-(2/(VALUE(LEFT(Q$1,FIND("-",Q$1,1)-1))+1))))))</f>
        <v>0.93556689095236112</v>
      </c>
      <c r="R1177">
        <f>IF(ROW($E1177)&lt;=VALUE(LEFT(R$1,FIND("-",R$1,1)-1)),0,IF(ROW($E1177)=VALUE(LEFT(R$1,FIND("-",R$1,1)-1))+1,AVERAGE(INDEX($E:$E,ROW($E1177)-VALUE(LEFT(R$1,FIND("-",R$1,1)-1))):$E1177),($E1177*(2/(VALUE(LEFT(R$1,FIND("-",R$1,1)-1))+1)))+(R1176*(1-(2/(VALUE(LEFT(R$1,FIND("-",R$1,1)-1))+1))))))</f>
        <v>1.1676074305624751</v>
      </c>
      <c r="S1177">
        <f t="shared" si="166"/>
        <v>-0.23204053961011395</v>
      </c>
      <c r="T1177">
        <f>IF(ROW($E1177)&lt;=MAX(VALUE(LEFT(Q$1,FIND("-",Q$1,1)-1)),VALUE(LEFT(R$1,FIND("-",R$1,1)-1)))+VALUE(LEFT(T$1,FIND("-",T$1,1)-1))-1,0,IF(ROW($E1177)=MAX(VALUE(LEFT(Q$1,FIND("-",Q$1,1)-1)),VALUE(LEFT(R$1,FIND("-",R$1,1)-1)))+VALUE(LEFT(T$1,FIND("-",T$1,1)-1)),AVERAGE(INDEX($S:$S,ROW(S1177)-VALUE(LEFT(T$1,FIND("-",T$1,1)-1))+1):S1177),($S1177*(2/(VALUE(LEFT(T$1,FIND("-",T$1,1)-1))+1)))+(T1176*(1-(2/(VALUE(LEFT(T$1,FIND("-",T$1,1)-1))+1))))))</f>
        <v>-7.2412386293195324E-2</v>
      </c>
      <c r="V1177">
        <f t="shared" si="167"/>
        <v>1.0000000000000009E-2</v>
      </c>
      <c r="W1177">
        <f>IF(ROW($E1177)&lt;=VALUE(LEFT(W$1,FIND("-",W$1,1)-1))+1,0,IF(ROW($E1176)=VALUE(LEFT(W$1,FIND("-",W$1,1)-1))+1,100-100/(1+ABS((SUMIF(INDEX($V:$V,ROW($V1177)-VALUE(LEFT(W$1,FIND("-",W$1,1)-1))+1):$V1177,"&gt;0",INDEX($V:$V,ROW($V1177)-VALUE(LEFT(W$1,FIND("-",W$1,1)-1))+1):$V1177)/COUNTIF(INDEX($V:$V,ROW($V1177)-VALUE(LEFT(W$1,FIND("-",W$1,1)-1))+1):$V1177,"&gt;0"))/(SUMIF(INDEX($V:$V,ROW($V1177)-VALUE(LEFT(W$1,FIND("-",W$1,1)-1))+1):$V1177,"&lt;0",INDEX($V:$V,ROW($V1177)-VALUE(LEFT(W$1,FIND("-",W$1,1)-1))+1):$V1177)/COUNTIF(INDEX($V:$V,ROW($V1177)-VALUE(LEFT(W$1,FIND("-",W$1,1)-1))+1):$V1177,"&lt;0")))),100-100/(1+ABS((SUMIF(INDEX($V:$V,ROW($V1177)-VALUE(LEFT(W$1,FIND("-",W$1,1)-1))+1):$V1177,"&gt;0",INDEX($V:$V,ROW($V1177)-VALUE(LEFT(W$1,FIND("-",W$1,1)-1))+1):$V1177)/VALUE(LEFT(W$1,FIND("-",W$1,1)-1)))/(SUMIF(INDEX($V:$V,ROW($V1177)-VALUE(LEFT(W$1,FIND("-",W$1,1)-1))+1):$V1177,"&lt;0",INDEX($V:$V,ROW($V1177)-VALUE(LEFT(W$1,FIND("-",W$1,1)-1))+1):$V1177)/VALUE(LEFT(W$1,FIND("-",W$1,1)-1)))))))</f>
        <v>1.4792899408284086</v>
      </c>
      <c r="Y1177">
        <f>IF(ROW($E1177)&lt;=VALUE(LEFT(Y$1,FIND("-",Y$1,1)-1)),0,MAX(INDEX(C:C,ROW(C1177)-VALUE(LEFT(Y$1,FIND("-",Y$1,1)-1))+1):C1177))</f>
        <v>2.2000000000000002</v>
      </c>
      <c r="Z1177">
        <f>IF(ROW($E1177)&lt;=VALUE(LEFT(Z$1,FIND("-",Z$1,1)-1)),0,MIN(INDEX(D:D,ROW(D1177)-VALUE(LEFT(Z$1,FIND("-",Z$1,1)-1))+1):D1177))</f>
        <v>0.52500000000000002</v>
      </c>
      <c r="AA1177">
        <f t="shared" si="171"/>
        <v>2.0895522388059717</v>
      </c>
      <c r="AB1177">
        <f>IF(ROW($AA1177)&lt;=VALUE(LEFT(AA$1,FIND("-",AA$1,1)-1))+VALUE(LEFT(AB$1,FIND("-",AB$1,1)-1)-1),0,AVERAGE(INDEX($AA:$AA,ROW($AA1177)-VALUE(LEFT(AB$1,FIND("-",AB$1,1)-1))+1):$AA1177))</f>
        <v>1.5920398009950258</v>
      </c>
      <c r="AC1177">
        <f>IF(ROW($AA1177)&lt;=VALUE(LEFT(AA$1,FIND("-",AA$1,1)-1))+VALUE(LEFT(AB$1,FIND("-",AB$1,1)-1)-1)+VALUE(LEFT(AC$1,FIND("-",AC$1,1)-1)-1),0,AVERAGE(INDEX($AB:$AB,ROW($AB1177)-VALUE(LEFT(AC$1,FIND("-",AC$1,1)-1))+1):$AB1177))</f>
        <v>1.3614705926560553</v>
      </c>
      <c r="AE1177">
        <f t="shared" si="168"/>
        <v>37241744</v>
      </c>
      <c r="AG1177" t="str">
        <f t="shared" si="170"/>
        <v/>
      </c>
    </row>
    <row r="1178" spans="1:33" x14ac:dyDescent="0.25">
      <c r="A1178" s="6">
        <v>38184</v>
      </c>
      <c r="B1178">
        <v>0.56000000000000005</v>
      </c>
      <c r="C1178">
        <v>0.56499999999999995</v>
      </c>
      <c r="D1178">
        <v>0.53500000000000003</v>
      </c>
      <c r="E1178">
        <v>0.55500000000000005</v>
      </c>
      <c r="F1178">
        <v>0.319969</v>
      </c>
      <c r="G1178">
        <v>1009300</v>
      </c>
      <c r="I1178" t="str">
        <f t="shared" si="163"/>
        <v/>
      </c>
      <c r="J1178" t="str">
        <f t="shared" si="164"/>
        <v>Oversold</v>
      </c>
      <c r="K1178" t="str">
        <f t="shared" si="165"/>
        <v>Oversold Below %D</v>
      </c>
      <c r="M1178" s="11" t="str">
        <f t="shared" si="169"/>
        <v/>
      </c>
      <c r="O1178">
        <f>IF(ROW($E1178)&lt;=VALUE(LEFT(O$1,FIND("-",O$1,1)-1)),0,IF(ROW($E1178)=VALUE(LEFT(O$1,FIND("-",O$1,1)-1))+1,AVERAGE(INDEX($E:$E,ROW($E1178)-VALUE(LEFT(O$1,FIND("-",O$1,1)-1))):$E1178),($E1178*(2/(VALUE(LEFT(O$1,FIND("-",O$1,1)-1))+1)))+(O1177*(1-(2/(VALUE(LEFT(O$1,FIND("-",O$1,1)-1))+1))))))</f>
        <v>1.1321667797678641</v>
      </c>
      <c r="Q1178">
        <f>IF(ROW($E1178)&lt;=VALUE(LEFT(Q$1,FIND("-",Q$1,1)-1)),0,IF(ROW($E1178)=VALUE(LEFT(Q$1,FIND("-",Q$1,1)-1))+1,AVERAGE(INDEX($E:$E,ROW($E1178)-VALUE(LEFT(Q$1,FIND("-",Q$1,1)-1))):$E1178),($E1178*(2/(VALUE(LEFT(Q$1,FIND("-",Q$1,1)-1))+1)))+(Q1177*(1-(2/(VALUE(LEFT(Q$1,FIND("-",Q$1,1)-1))+1))))))</f>
        <v>0.87701813849815169</v>
      </c>
      <c r="R1178">
        <f>IF(ROW($E1178)&lt;=VALUE(LEFT(R$1,FIND("-",R$1,1)-1)),0,IF(ROW($E1178)=VALUE(LEFT(R$1,FIND("-",R$1,1)-1))+1,AVERAGE(INDEX($E:$E,ROW($E1178)-VALUE(LEFT(R$1,FIND("-",R$1,1)-1))):$E1178),($E1178*(2/(VALUE(LEFT(R$1,FIND("-",R$1,1)-1))+1)))+(R1177*(1-(2/(VALUE(LEFT(R$1,FIND("-",R$1,1)-1))+1))))))</f>
        <v>1.122229102372662</v>
      </c>
      <c r="S1178">
        <f t="shared" si="166"/>
        <v>-0.24521096387451036</v>
      </c>
      <c r="T1178">
        <f>IF(ROW($E1178)&lt;=MAX(VALUE(LEFT(Q$1,FIND("-",Q$1,1)-1)),VALUE(LEFT(R$1,FIND("-",R$1,1)-1)))+VALUE(LEFT(T$1,FIND("-",T$1,1)-1))-1,0,IF(ROW($E1178)=MAX(VALUE(LEFT(Q$1,FIND("-",Q$1,1)-1)),VALUE(LEFT(R$1,FIND("-",R$1,1)-1)))+VALUE(LEFT(T$1,FIND("-",T$1,1)-1)),AVERAGE(INDEX($S:$S,ROW(S1178)-VALUE(LEFT(T$1,FIND("-",T$1,1)-1))+1):S1178),($S1178*(2/(VALUE(LEFT(T$1,FIND("-",T$1,1)-1))+1)))+(T1177*(1-(2/(VALUE(LEFT(T$1,FIND("-",T$1,1)-1))+1))))))</f>
        <v>-0.10697210180945833</v>
      </c>
      <c r="V1178">
        <f t="shared" si="167"/>
        <v>-5.0000000000000044E-3</v>
      </c>
      <c r="W1178">
        <f>IF(ROW($E1178)&lt;=VALUE(LEFT(W$1,FIND("-",W$1,1)-1))+1,0,IF(ROW($E1177)=VALUE(LEFT(W$1,FIND("-",W$1,1)-1))+1,100-100/(1+ABS((SUMIF(INDEX($V:$V,ROW($V1178)-VALUE(LEFT(W$1,FIND("-",W$1,1)-1))+1):$V1178,"&gt;0",INDEX($V:$V,ROW($V1178)-VALUE(LEFT(W$1,FIND("-",W$1,1)-1))+1):$V1178)/COUNTIF(INDEX($V:$V,ROW($V1178)-VALUE(LEFT(W$1,FIND("-",W$1,1)-1))+1):$V1178,"&gt;0"))/(SUMIF(INDEX($V:$V,ROW($V1178)-VALUE(LEFT(W$1,FIND("-",W$1,1)-1))+1):$V1178,"&lt;0",INDEX($V:$V,ROW($V1178)-VALUE(LEFT(W$1,FIND("-",W$1,1)-1))+1):$V1178)/COUNTIF(INDEX($V:$V,ROW($V1178)-VALUE(LEFT(W$1,FIND("-",W$1,1)-1))+1):$V1178,"&lt;0")))),100-100/(1+ABS((SUMIF(INDEX($V:$V,ROW($V1178)-VALUE(LEFT(W$1,FIND("-",W$1,1)-1))+1):$V1178,"&gt;0",INDEX($V:$V,ROW($V1178)-VALUE(LEFT(W$1,FIND("-",W$1,1)-1))+1):$V1178)/VALUE(LEFT(W$1,FIND("-",W$1,1)-1)))/(SUMIF(INDEX($V:$V,ROW($V1178)-VALUE(LEFT(W$1,FIND("-",W$1,1)-1))+1):$V1178,"&lt;0",INDEX($V:$V,ROW($V1178)-VALUE(LEFT(W$1,FIND("-",W$1,1)-1))+1):$V1178)/VALUE(LEFT(W$1,FIND("-",W$1,1)-1)))))))</f>
        <v>1.4749262536873147</v>
      </c>
      <c r="Y1178">
        <f>IF(ROW($E1178)&lt;=VALUE(LEFT(Y$1,FIND("-",Y$1,1)-1)),0,MAX(INDEX(C:C,ROW(C1178)-VALUE(LEFT(Y$1,FIND("-",Y$1,1)-1))+1):C1178))</f>
        <v>2.2000000000000002</v>
      </c>
      <c r="Z1178">
        <f>IF(ROW($E1178)&lt;=VALUE(LEFT(Z$1,FIND("-",Z$1,1)-1)),0,MIN(INDEX(D:D,ROW(D1178)-VALUE(LEFT(Z$1,FIND("-",Z$1,1)-1))+1):D1178))</f>
        <v>0.52500000000000002</v>
      </c>
      <c r="AA1178">
        <f t="shared" si="171"/>
        <v>1.7910447761194042</v>
      </c>
      <c r="AB1178">
        <f>IF(ROW($AA1178)&lt;=VALUE(LEFT(AA$1,FIND("-",AA$1,1)-1))+VALUE(LEFT(AB$1,FIND("-",AB$1,1)-1)-1),0,AVERAGE(INDEX($AA:$AA,ROW($AA1178)-VALUE(LEFT(AB$1,FIND("-",AB$1,1)-1))+1):$AA1178))</f>
        <v>1.7910447761194039</v>
      </c>
      <c r="AC1178">
        <f>IF(ROW($AA1178)&lt;=VALUE(LEFT(AA$1,FIND("-",AA$1,1)-1))+VALUE(LEFT(AB$1,FIND("-",AB$1,1)-1)-1)+VALUE(LEFT(AC$1,FIND("-",AC$1,1)-1)-1),0,AVERAGE(INDEX($AB:$AB,ROW($AB1178)-VALUE(LEFT(AC$1,FIND("-",AC$1,1)-1))+1):$AB1178))</f>
        <v>1.5588723051409625</v>
      </c>
      <c r="AE1178">
        <f t="shared" si="168"/>
        <v>36232444</v>
      </c>
      <c r="AG1178" t="str">
        <f t="shared" si="170"/>
        <v/>
      </c>
    </row>
    <row r="1179" spans="1:33" x14ac:dyDescent="0.25">
      <c r="A1179" s="6">
        <v>38187</v>
      </c>
      <c r="B1179">
        <v>0.54500000000000004</v>
      </c>
      <c r="C1179">
        <v>0.55500000000000005</v>
      </c>
      <c r="D1179">
        <v>0.52500000000000002</v>
      </c>
      <c r="E1179">
        <v>0.54</v>
      </c>
      <c r="F1179">
        <v>0.31132100000000001</v>
      </c>
      <c r="G1179">
        <v>857400</v>
      </c>
      <c r="I1179" t="str">
        <f t="shared" si="163"/>
        <v/>
      </c>
      <c r="J1179" t="str">
        <f t="shared" si="164"/>
        <v>Oversold</v>
      </c>
      <c r="K1179" t="str">
        <f t="shared" si="165"/>
        <v>Oversold Above %D</v>
      </c>
      <c r="M1179" s="11" t="str">
        <f t="shared" si="169"/>
        <v/>
      </c>
      <c r="O1179">
        <f>IF(ROW($E1179)&lt;=VALUE(LEFT(O$1,FIND("-",O$1,1)-1)),0,IF(ROW($E1179)=VALUE(LEFT(O$1,FIND("-",O$1,1)-1))+1,AVERAGE(INDEX($E:$E,ROW($E1179)-VALUE(LEFT(O$1,FIND("-",O$1,1)-1))):$E1179),($E1179*(2/(VALUE(LEFT(O$1,FIND("-",O$1,1)-1))+1)))+(O1178*(1-(2/(VALUE(LEFT(O$1,FIND("-",O$1,1)-1))+1))))))</f>
        <v>1.1262745730040049</v>
      </c>
      <c r="Q1179">
        <f>IF(ROW($E1179)&lt;=VALUE(LEFT(Q$1,FIND("-",Q$1,1)-1)),0,IF(ROW($E1179)=VALUE(LEFT(Q$1,FIND("-",Q$1,1)-1))+1,AVERAGE(INDEX($E:$E,ROW($E1179)-VALUE(LEFT(Q$1,FIND("-",Q$1,1)-1))):$E1179),($E1179*(2/(VALUE(LEFT(Q$1,FIND("-",Q$1,1)-1))+1)))+(Q1178*(1-(2/(VALUE(LEFT(Q$1,FIND("-",Q$1,1)-1))+1))))))</f>
        <v>0.82516919411382061</v>
      </c>
      <c r="R1179">
        <f>IF(ROW($E1179)&lt;=VALUE(LEFT(R$1,FIND("-",R$1,1)-1)),0,IF(ROW($E1179)=VALUE(LEFT(R$1,FIND("-",R$1,1)-1))+1,AVERAGE(INDEX($E:$E,ROW($E1179)-VALUE(LEFT(R$1,FIND("-",R$1,1)-1))):$E1179),($E1179*(2/(VALUE(LEFT(R$1,FIND("-",R$1,1)-1))+1)))+(R1178*(1-(2/(VALUE(LEFT(R$1,FIND("-",R$1,1)-1))+1))))))</f>
        <v>1.0791010207154279</v>
      </c>
      <c r="S1179">
        <f t="shared" si="166"/>
        <v>-0.25393182660160729</v>
      </c>
      <c r="T1179">
        <f>IF(ROW($E1179)&lt;=MAX(VALUE(LEFT(Q$1,FIND("-",Q$1,1)-1)),VALUE(LEFT(R$1,FIND("-",R$1,1)-1)))+VALUE(LEFT(T$1,FIND("-",T$1,1)-1))-1,0,IF(ROW($E1179)=MAX(VALUE(LEFT(Q$1,FIND("-",Q$1,1)-1)),VALUE(LEFT(R$1,FIND("-",R$1,1)-1)))+VALUE(LEFT(T$1,FIND("-",T$1,1)-1)),AVERAGE(INDEX($S:$S,ROW(S1179)-VALUE(LEFT(T$1,FIND("-",T$1,1)-1))+1):S1179),($S1179*(2/(VALUE(LEFT(T$1,FIND("-",T$1,1)-1))+1)))+(T1178*(1-(2/(VALUE(LEFT(T$1,FIND("-",T$1,1)-1))+1))))))</f>
        <v>-0.13636404676788813</v>
      </c>
      <c r="V1179">
        <f t="shared" si="167"/>
        <v>-1.5000000000000013E-2</v>
      </c>
      <c r="W1179">
        <f>IF(ROW($E1179)&lt;=VALUE(LEFT(W$1,FIND("-",W$1,1)-1))+1,0,IF(ROW($E1178)=VALUE(LEFT(W$1,FIND("-",W$1,1)-1))+1,100-100/(1+ABS((SUMIF(INDEX($V:$V,ROW($V1179)-VALUE(LEFT(W$1,FIND("-",W$1,1)-1))+1):$V1179,"&gt;0",INDEX($V:$V,ROW($V1179)-VALUE(LEFT(W$1,FIND("-",W$1,1)-1))+1):$V1179)/COUNTIF(INDEX($V:$V,ROW($V1179)-VALUE(LEFT(W$1,FIND("-",W$1,1)-1))+1):$V1179,"&gt;0"))/(SUMIF(INDEX($V:$V,ROW($V1179)-VALUE(LEFT(W$1,FIND("-",W$1,1)-1))+1):$V1179,"&lt;0",INDEX($V:$V,ROW($V1179)-VALUE(LEFT(W$1,FIND("-",W$1,1)-1))+1):$V1179)/COUNTIF(INDEX($V:$V,ROW($V1179)-VALUE(LEFT(W$1,FIND("-",W$1,1)-1))+1):$V1179,"&lt;0")))),100-100/(1+ABS((SUMIF(INDEX($V:$V,ROW($V1179)-VALUE(LEFT(W$1,FIND("-",W$1,1)-1))+1):$V1179,"&gt;0",INDEX($V:$V,ROW($V1179)-VALUE(LEFT(W$1,FIND("-",W$1,1)-1))+1):$V1179)/VALUE(LEFT(W$1,FIND("-",W$1,1)-1)))/(SUMIF(INDEX($V:$V,ROW($V1179)-VALUE(LEFT(W$1,FIND("-",W$1,1)-1))+1):$V1179,"&lt;0",INDEX($V:$V,ROW($V1179)-VALUE(LEFT(W$1,FIND("-",W$1,1)-1))+1):$V1179)/VALUE(LEFT(W$1,FIND("-",W$1,1)-1)))))))</f>
        <v>1.4619883040935662</v>
      </c>
      <c r="Y1179">
        <f>IF(ROW($E1179)&lt;=VALUE(LEFT(Y$1,FIND("-",Y$1,1)-1)),0,MAX(INDEX(C:C,ROW(C1179)-VALUE(LEFT(Y$1,FIND("-",Y$1,1)-1))+1):C1179))</f>
        <v>2.2000000000000002</v>
      </c>
      <c r="Z1179">
        <f>IF(ROW($E1179)&lt;=VALUE(LEFT(Z$1,FIND("-",Z$1,1)-1)),0,MIN(INDEX(D:D,ROW(D1179)-VALUE(LEFT(Z$1,FIND("-",Z$1,1)-1))+1):D1179))</f>
        <v>0.52500000000000002</v>
      </c>
      <c r="AA1179">
        <f t="shared" si="171"/>
        <v>0.89552238805970208</v>
      </c>
      <c r="AB1179">
        <f>IF(ROW($AA1179)&lt;=VALUE(LEFT(AA$1,FIND("-",AA$1,1)-1))+VALUE(LEFT(AB$1,FIND("-",AB$1,1)-1)-1),0,AVERAGE(INDEX($AA:$AA,ROW($AA1179)-VALUE(LEFT(AB$1,FIND("-",AB$1,1)-1))+1):$AA1179))</f>
        <v>1.5920398009950258</v>
      </c>
      <c r="AC1179">
        <f>IF(ROW($AA1179)&lt;=VALUE(LEFT(AA$1,FIND("-",AA$1,1)-1))+VALUE(LEFT(AB$1,FIND("-",AB$1,1)-1)-1)+VALUE(LEFT(AC$1,FIND("-",AC$1,1)-1)-1),0,AVERAGE(INDEX($AB:$AB,ROW($AB1179)-VALUE(LEFT(AC$1,FIND("-",AC$1,1)-1))+1):$AB1179))</f>
        <v>1.658374792703152</v>
      </c>
      <c r="AE1179">
        <f t="shared" si="168"/>
        <v>35375044</v>
      </c>
      <c r="AG1179" t="str">
        <f t="shared" si="170"/>
        <v/>
      </c>
    </row>
    <row r="1180" spans="1:33" x14ac:dyDescent="0.25">
      <c r="A1180" s="6">
        <v>38188</v>
      </c>
      <c r="B1180">
        <v>0.52</v>
      </c>
      <c r="C1180">
        <v>0.53</v>
      </c>
      <c r="D1180">
        <v>0.51500000000000001</v>
      </c>
      <c r="E1180">
        <v>0.53</v>
      </c>
      <c r="F1180">
        <v>0.30555599999999999</v>
      </c>
      <c r="G1180">
        <v>203000</v>
      </c>
      <c r="I1180" t="str">
        <f t="shared" si="163"/>
        <v/>
      </c>
      <c r="J1180" t="str">
        <f t="shared" si="164"/>
        <v>Oversold</v>
      </c>
      <c r="K1180" t="str">
        <f t="shared" si="165"/>
        <v>Oversold Above %D</v>
      </c>
      <c r="M1180" s="11" t="str">
        <f t="shared" si="169"/>
        <v/>
      </c>
      <c r="O1180">
        <f>IF(ROW($E1180)&lt;=VALUE(LEFT(O$1,FIND("-",O$1,1)-1)),0,IF(ROW($E1180)=VALUE(LEFT(O$1,FIND("-",O$1,1)-1))+1,AVERAGE(INDEX($E:$E,ROW($E1180)-VALUE(LEFT(O$1,FIND("-",O$1,1)-1))):$E1180),($E1180*(2/(VALUE(LEFT(O$1,FIND("-",O$1,1)-1))+1)))+(O1179*(1-(2/(VALUE(LEFT(O$1,FIND("-",O$1,1)-1))+1))))))</f>
        <v>1.1203414926756068</v>
      </c>
      <c r="Q1180">
        <f>IF(ROW($E1180)&lt;=VALUE(LEFT(Q$1,FIND("-",Q$1,1)-1)),0,IF(ROW($E1180)=VALUE(LEFT(Q$1,FIND("-",Q$1,1)-1))+1,AVERAGE(INDEX($E:$E,ROW($E1180)-VALUE(LEFT(Q$1,FIND("-",Q$1,1)-1))):$E1180),($E1180*(2/(VALUE(LEFT(Q$1,FIND("-",Q$1,1)-1))+1)))+(Q1179*(1-(2/(VALUE(LEFT(Q$1,FIND("-",Q$1,1)-1))+1))))))</f>
        <v>0.77975854886554052</v>
      </c>
      <c r="R1180">
        <f>IF(ROW($E1180)&lt;=VALUE(LEFT(R$1,FIND("-",R$1,1)-1)),0,IF(ROW($E1180)=VALUE(LEFT(R$1,FIND("-",R$1,1)-1))+1,AVERAGE(INDEX($E:$E,ROW($E1180)-VALUE(LEFT(R$1,FIND("-",R$1,1)-1))):$E1180),($E1180*(2/(VALUE(LEFT(R$1,FIND("-",R$1,1)-1))+1)))+(R1179*(1-(2/(VALUE(LEFT(R$1,FIND("-",R$1,1)-1))+1))))))</f>
        <v>1.0384268710328037</v>
      </c>
      <c r="S1180">
        <f t="shared" si="166"/>
        <v>-0.25866832216726321</v>
      </c>
      <c r="T1180">
        <f>IF(ROW($E1180)&lt;=MAX(VALUE(LEFT(Q$1,FIND("-",Q$1,1)-1)),VALUE(LEFT(R$1,FIND("-",R$1,1)-1)))+VALUE(LEFT(T$1,FIND("-",T$1,1)-1))-1,0,IF(ROW($E1180)=MAX(VALUE(LEFT(Q$1,FIND("-",Q$1,1)-1)),VALUE(LEFT(R$1,FIND("-",R$1,1)-1)))+VALUE(LEFT(T$1,FIND("-",T$1,1)-1)),AVERAGE(INDEX($S:$S,ROW(S1180)-VALUE(LEFT(T$1,FIND("-",T$1,1)-1))+1):S1180),($S1180*(2/(VALUE(LEFT(T$1,FIND("-",T$1,1)-1))+1)))+(T1179*(1-(2/(VALUE(LEFT(T$1,FIND("-",T$1,1)-1))+1))))))</f>
        <v>-0.16082490184776316</v>
      </c>
      <c r="V1180">
        <f t="shared" si="167"/>
        <v>-1.0000000000000009E-2</v>
      </c>
      <c r="W1180">
        <f>IF(ROW($E1180)&lt;=VALUE(LEFT(W$1,FIND("-",W$1,1)-1))+1,0,IF(ROW($E1179)=VALUE(LEFT(W$1,FIND("-",W$1,1)-1))+1,100-100/(1+ABS((SUMIF(INDEX($V:$V,ROW($V1180)-VALUE(LEFT(W$1,FIND("-",W$1,1)-1))+1):$V1180,"&gt;0",INDEX($V:$V,ROW($V1180)-VALUE(LEFT(W$1,FIND("-",W$1,1)-1))+1):$V1180)/COUNTIF(INDEX($V:$V,ROW($V1180)-VALUE(LEFT(W$1,FIND("-",W$1,1)-1))+1):$V1180,"&gt;0"))/(SUMIF(INDEX($V:$V,ROW($V1180)-VALUE(LEFT(W$1,FIND("-",W$1,1)-1))+1):$V1180,"&lt;0",INDEX($V:$V,ROW($V1180)-VALUE(LEFT(W$1,FIND("-",W$1,1)-1))+1):$V1180)/COUNTIF(INDEX($V:$V,ROW($V1180)-VALUE(LEFT(W$1,FIND("-",W$1,1)-1))+1):$V1180,"&lt;0")))),100-100/(1+ABS((SUMIF(INDEX($V:$V,ROW($V1180)-VALUE(LEFT(W$1,FIND("-",W$1,1)-1))+1):$V1180,"&gt;0",INDEX($V:$V,ROW($V1180)-VALUE(LEFT(W$1,FIND("-",W$1,1)-1))+1):$V1180)/VALUE(LEFT(W$1,FIND("-",W$1,1)-1)))/(SUMIF(INDEX($V:$V,ROW($V1180)-VALUE(LEFT(W$1,FIND("-",W$1,1)-1))+1):$V1180,"&lt;0",INDEX($V:$V,ROW($V1180)-VALUE(LEFT(W$1,FIND("-",W$1,1)-1))+1):$V1180)/VALUE(LEFT(W$1,FIND("-",W$1,1)-1)))))))</f>
        <v>1.4534883720930338</v>
      </c>
      <c r="Y1180">
        <f>IF(ROW($E1180)&lt;=VALUE(LEFT(Y$1,FIND("-",Y$1,1)-1)),0,MAX(INDEX(C:C,ROW(C1180)-VALUE(LEFT(Y$1,FIND("-",Y$1,1)-1))+1):C1180))</f>
        <v>2.2000000000000002</v>
      </c>
      <c r="Z1180">
        <f>IF(ROW($E1180)&lt;=VALUE(LEFT(Z$1,FIND("-",Z$1,1)-1)),0,MIN(INDEX(D:D,ROW(D1180)-VALUE(LEFT(Z$1,FIND("-",Z$1,1)-1))+1):D1180))</f>
        <v>0.51500000000000001</v>
      </c>
      <c r="AA1180">
        <f t="shared" si="171"/>
        <v>0.89020771513353192</v>
      </c>
      <c r="AB1180">
        <f>IF(ROW($AA1180)&lt;=VALUE(LEFT(AA$1,FIND("-",AA$1,1)-1))+VALUE(LEFT(AB$1,FIND("-",AB$1,1)-1)-1),0,AVERAGE(INDEX($AA:$AA,ROW($AA1180)-VALUE(LEFT(AB$1,FIND("-",AB$1,1)-1))+1):$AA1180))</f>
        <v>1.1922582931042127</v>
      </c>
      <c r="AC1180">
        <f>IF(ROW($AA1180)&lt;=VALUE(LEFT(AA$1,FIND("-",AA$1,1)-1))+VALUE(LEFT(AB$1,FIND("-",AB$1,1)-1)-1)+VALUE(LEFT(AC$1,FIND("-",AC$1,1)-1)-1),0,AVERAGE(INDEX($AB:$AB,ROW($AB1180)-VALUE(LEFT(AC$1,FIND("-",AC$1,1)-1))+1):$AB1180))</f>
        <v>1.5251142900728809</v>
      </c>
      <c r="AE1180">
        <f t="shared" si="168"/>
        <v>35172044</v>
      </c>
      <c r="AG1180" t="str">
        <f t="shared" si="170"/>
        <v/>
      </c>
    </row>
    <row r="1181" spans="1:33" x14ac:dyDescent="0.25">
      <c r="A1181" s="6">
        <v>38189</v>
      </c>
      <c r="B1181">
        <v>0.52500000000000002</v>
      </c>
      <c r="C1181">
        <v>0.53</v>
      </c>
      <c r="D1181">
        <v>0.52</v>
      </c>
      <c r="E1181">
        <v>0.52</v>
      </c>
      <c r="F1181">
        <v>0.29979099999999997</v>
      </c>
      <c r="G1181">
        <v>157700</v>
      </c>
      <c r="I1181" t="str">
        <f t="shared" si="163"/>
        <v/>
      </c>
      <c r="J1181" t="str">
        <f t="shared" si="164"/>
        <v>Oversold</v>
      </c>
      <c r="K1181" t="str">
        <f t="shared" si="165"/>
        <v>Oversold Above %D</v>
      </c>
      <c r="M1181" s="11" t="str">
        <f t="shared" si="169"/>
        <v/>
      </c>
      <c r="O1181">
        <f>IF(ROW($E1181)&lt;=VALUE(LEFT(O$1,FIND("-",O$1,1)-1)),0,IF(ROW($E1181)=VALUE(LEFT(O$1,FIND("-",O$1,1)-1))+1,AVERAGE(INDEX($E:$E,ROW($E1181)-VALUE(LEFT(O$1,FIND("-",O$1,1)-1))):$E1181),($E1181*(2/(VALUE(LEFT(O$1,FIND("-",O$1,1)-1))+1)))+(O1180*(1-(2/(VALUE(LEFT(O$1,FIND("-",O$1,1)-1))+1))))))</f>
        <v>1.1143679454848048</v>
      </c>
      <c r="Q1181">
        <f>IF(ROW($E1181)&lt;=VALUE(LEFT(Q$1,FIND("-",Q$1,1)-1)),0,IF(ROW($E1181)=VALUE(LEFT(Q$1,FIND("-",Q$1,1)-1))+1,AVERAGE(INDEX($E:$E,ROW($E1181)-VALUE(LEFT(Q$1,FIND("-",Q$1,1)-1))):$E1181),($E1181*(2/(VALUE(LEFT(Q$1,FIND("-",Q$1,1)-1))+1)))+(Q1180*(1-(2/(VALUE(LEFT(Q$1,FIND("-",Q$1,1)-1))+1))))))</f>
        <v>0.73979569519391886</v>
      </c>
      <c r="R1181">
        <f>IF(ROW($E1181)&lt;=VALUE(LEFT(R$1,FIND("-",R$1,1)-1)),0,IF(ROW($E1181)=VALUE(LEFT(R$1,FIND("-",R$1,1)-1))+1,AVERAGE(INDEX($E:$E,ROW($E1181)-VALUE(LEFT(R$1,FIND("-",R$1,1)-1))):$E1181),($E1181*(2/(VALUE(LEFT(R$1,FIND("-",R$1,1)-1))+1)))+(R1180*(1-(2/(VALUE(LEFT(R$1,FIND("-",R$1,1)-1))+1))))))</f>
        <v>1.0000248805859295</v>
      </c>
      <c r="S1181">
        <f t="shared" si="166"/>
        <v>-0.26022918539201068</v>
      </c>
      <c r="T1181">
        <f>IF(ROW($E1181)&lt;=MAX(VALUE(LEFT(Q$1,FIND("-",Q$1,1)-1)),VALUE(LEFT(R$1,FIND("-",R$1,1)-1)))+VALUE(LEFT(T$1,FIND("-",T$1,1)-1))-1,0,IF(ROW($E1181)=MAX(VALUE(LEFT(Q$1,FIND("-",Q$1,1)-1)),VALUE(LEFT(R$1,FIND("-",R$1,1)-1)))+VALUE(LEFT(T$1,FIND("-",T$1,1)-1)),AVERAGE(INDEX($S:$S,ROW(S1181)-VALUE(LEFT(T$1,FIND("-",T$1,1)-1))+1):S1181),($S1181*(2/(VALUE(LEFT(T$1,FIND("-",T$1,1)-1))+1)))+(T1180*(1-(2/(VALUE(LEFT(T$1,FIND("-",T$1,1)-1))+1))))))</f>
        <v>-0.18070575855661267</v>
      </c>
      <c r="V1181">
        <f t="shared" si="167"/>
        <v>-1.0000000000000009E-2</v>
      </c>
      <c r="W1181">
        <f>IF(ROW($E1181)&lt;=VALUE(LEFT(W$1,FIND("-",W$1,1)-1))+1,0,IF(ROW($E1180)=VALUE(LEFT(W$1,FIND("-",W$1,1)-1))+1,100-100/(1+ABS((SUMIF(INDEX($V:$V,ROW($V1181)-VALUE(LEFT(W$1,FIND("-",W$1,1)-1))+1):$V1181,"&gt;0",INDEX($V:$V,ROW($V1181)-VALUE(LEFT(W$1,FIND("-",W$1,1)-1))+1):$V1181)/COUNTIF(INDEX($V:$V,ROW($V1181)-VALUE(LEFT(W$1,FIND("-",W$1,1)-1))+1):$V1181,"&gt;0"))/(SUMIF(INDEX($V:$V,ROW($V1181)-VALUE(LEFT(W$1,FIND("-",W$1,1)-1))+1):$V1181,"&lt;0",INDEX($V:$V,ROW($V1181)-VALUE(LEFT(W$1,FIND("-",W$1,1)-1))+1):$V1181)/COUNTIF(INDEX($V:$V,ROW($V1181)-VALUE(LEFT(W$1,FIND("-",W$1,1)-1))+1):$V1181,"&lt;0")))),100-100/(1+ABS((SUMIF(INDEX($V:$V,ROW($V1181)-VALUE(LEFT(W$1,FIND("-",W$1,1)-1))+1):$V1181,"&gt;0",INDEX($V:$V,ROW($V1181)-VALUE(LEFT(W$1,FIND("-",W$1,1)-1))+1):$V1181)/VALUE(LEFT(W$1,FIND("-",W$1,1)-1)))/(SUMIF(INDEX($V:$V,ROW($V1181)-VALUE(LEFT(W$1,FIND("-",W$1,1)-1))+1):$V1181,"&lt;0",INDEX($V:$V,ROW($V1181)-VALUE(LEFT(W$1,FIND("-",W$1,1)-1))+1):$V1181)/VALUE(LEFT(W$1,FIND("-",W$1,1)-1)))))))</f>
        <v>1.4450867052023142</v>
      </c>
      <c r="Y1181">
        <f>IF(ROW($E1181)&lt;=VALUE(LEFT(Y$1,FIND("-",Y$1,1)-1)),0,MAX(INDEX(C:C,ROW(C1181)-VALUE(LEFT(Y$1,FIND("-",Y$1,1)-1))+1):C1181))</f>
        <v>2.2000000000000002</v>
      </c>
      <c r="Z1181">
        <f>IF(ROW($E1181)&lt;=VALUE(LEFT(Z$1,FIND("-",Z$1,1)-1)),0,MIN(INDEX(D:D,ROW(D1181)-VALUE(LEFT(Z$1,FIND("-",Z$1,1)-1))+1):D1181))</f>
        <v>0.51500000000000001</v>
      </c>
      <c r="AA1181">
        <f t="shared" si="171"/>
        <v>0.29673590504451064</v>
      </c>
      <c r="AB1181">
        <f>IF(ROW($AA1181)&lt;=VALUE(LEFT(AA$1,FIND("-",AA$1,1)-1))+VALUE(LEFT(AB$1,FIND("-",AB$1,1)-1)-1),0,AVERAGE(INDEX($AA:$AA,ROW($AA1181)-VALUE(LEFT(AB$1,FIND("-",AB$1,1)-1))+1):$AA1181))</f>
        <v>0.69415533607924829</v>
      </c>
      <c r="AC1181">
        <f>IF(ROW($AA1181)&lt;=VALUE(LEFT(AA$1,FIND("-",AA$1,1)-1))+VALUE(LEFT(AB$1,FIND("-",AB$1,1)-1)-1)+VALUE(LEFT(AC$1,FIND("-",AC$1,1)-1)-1),0,AVERAGE(INDEX($AB:$AB,ROW($AB1181)-VALUE(LEFT(AC$1,FIND("-",AC$1,1)-1))+1):$AB1181))</f>
        <v>1.1594844767261623</v>
      </c>
      <c r="AE1181">
        <f t="shared" si="168"/>
        <v>35014344</v>
      </c>
      <c r="AG1181" t="str">
        <f t="shared" si="170"/>
        <v/>
      </c>
    </row>
    <row r="1182" spans="1:33" x14ac:dyDescent="0.25">
      <c r="A1182" s="6">
        <v>38190</v>
      </c>
      <c r="B1182">
        <v>0.52</v>
      </c>
      <c r="C1182">
        <v>0.53</v>
      </c>
      <c r="D1182">
        <v>0.51500000000000001</v>
      </c>
      <c r="E1182">
        <v>0.52500000000000002</v>
      </c>
      <c r="F1182">
        <v>0.30267300000000003</v>
      </c>
      <c r="G1182">
        <v>125500</v>
      </c>
      <c r="I1182" t="str">
        <f t="shared" si="163"/>
        <v/>
      </c>
      <c r="J1182" t="str">
        <f t="shared" si="164"/>
        <v>Oversold</v>
      </c>
      <c r="K1182" t="str">
        <f t="shared" si="165"/>
        <v>Oversold Above %D</v>
      </c>
      <c r="M1182" s="11" t="str">
        <f t="shared" si="169"/>
        <v/>
      </c>
      <c r="O1182">
        <f>IF(ROW($E1182)&lt;=VALUE(LEFT(O$1,FIND("-",O$1,1)-1)),0,IF(ROW($E1182)=VALUE(LEFT(O$1,FIND("-",O$1,1)-1))+1,AVERAGE(INDEX($E:$E,ROW($E1182)-VALUE(LEFT(O$1,FIND("-",O$1,1)-1))):$E1182),($E1182*(2/(VALUE(LEFT(O$1,FIND("-",O$1,1)-1))+1)))+(O1181*(1-(2/(VALUE(LEFT(O$1,FIND("-",O$1,1)-1))+1))))))</f>
        <v>1.1085035878182892</v>
      </c>
      <c r="Q1182">
        <f>IF(ROW($E1182)&lt;=VALUE(LEFT(Q$1,FIND("-",Q$1,1)-1)),0,IF(ROW($E1182)=VALUE(LEFT(Q$1,FIND("-",Q$1,1)-1))+1,AVERAGE(INDEX($E:$E,ROW($E1182)-VALUE(LEFT(Q$1,FIND("-",Q$1,1)-1))):$E1182),($E1182*(2/(VALUE(LEFT(Q$1,FIND("-",Q$1,1)-1))+1)))+(Q1181*(1-(2/(VALUE(LEFT(Q$1,FIND("-",Q$1,1)-1))+1))))))</f>
        <v>0.70675020362562369</v>
      </c>
      <c r="R1182">
        <f>IF(ROW($E1182)&lt;=VALUE(LEFT(R$1,FIND("-",R$1,1)-1)),0,IF(ROW($E1182)=VALUE(LEFT(R$1,FIND("-",R$1,1)-1))+1,AVERAGE(INDEX($E:$E,ROW($E1182)-VALUE(LEFT(R$1,FIND("-",R$1,1)-1))):$E1182),($E1182*(2/(VALUE(LEFT(R$1,FIND("-",R$1,1)-1))+1)))+(R1181*(1-(2/(VALUE(LEFT(R$1,FIND("-",R$1,1)-1))+1))))))</f>
        <v>0.96483785239437914</v>
      </c>
      <c r="S1182">
        <f t="shared" si="166"/>
        <v>-0.25808764876875545</v>
      </c>
      <c r="T1182">
        <f>IF(ROW($E1182)&lt;=MAX(VALUE(LEFT(Q$1,FIND("-",Q$1,1)-1)),VALUE(LEFT(R$1,FIND("-",R$1,1)-1)))+VALUE(LEFT(T$1,FIND("-",T$1,1)-1))-1,0,IF(ROW($E1182)=MAX(VALUE(LEFT(Q$1,FIND("-",Q$1,1)-1)),VALUE(LEFT(R$1,FIND("-",R$1,1)-1)))+VALUE(LEFT(T$1,FIND("-",T$1,1)-1)),AVERAGE(INDEX($S:$S,ROW(S1182)-VALUE(LEFT(T$1,FIND("-",T$1,1)-1))+1):S1182),($S1182*(2/(VALUE(LEFT(T$1,FIND("-",T$1,1)-1))+1)))+(T1181*(1-(2/(VALUE(LEFT(T$1,FIND("-",T$1,1)-1))+1))))))</f>
        <v>-0.19618213659904121</v>
      </c>
      <c r="V1182">
        <f t="shared" si="167"/>
        <v>5.0000000000000044E-3</v>
      </c>
      <c r="W1182">
        <f>IF(ROW($E1182)&lt;=VALUE(LEFT(W$1,FIND("-",W$1,1)-1))+1,0,IF(ROW($E1181)=VALUE(LEFT(W$1,FIND("-",W$1,1)-1))+1,100-100/(1+ABS((SUMIF(INDEX($V:$V,ROW($V1182)-VALUE(LEFT(W$1,FIND("-",W$1,1)-1))+1):$V1182,"&gt;0",INDEX($V:$V,ROW($V1182)-VALUE(LEFT(W$1,FIND("-",W$1,1)-1))+1):$V1182)/COUNTIF(INDEX($V:$V,ROW($V1182)-VALUE(LEFT(W$1,FIND("-",W$1,1)-1))+1):$V1182,"&gt;0"))/(SUMIF(INDEX($V:$V,ROW($V1182)-VALUE(LEFT(W$1,FIND("-",W$1,1)-1))+1):$V1182,"&lt;0",INDEX($V:$V,ROW($V1182)-VALUE(LEFT(W$1,FIND("-",W$1,1)-1))+1):$V1182)/COUNTIF(INDEX($V:$V,ROW($V1182)-VALUE(LEFT(W$1,FIND("-",W$1,1)-1))+1):$V1182,"&lt;0")))),100-100/(1+ABS((SUMIF(INDEX($V:$V,ROW($V1182)-VALUE(LEFT(W$1,FIND("-",W$1,1)-1))+1):$V1182,"&gt;0",INDEX($V:$V,ROW($V1182)-VALUE(LEFT(W$1,FIND("-",W$1,1)-1))+1):$V1182)/VALUE(LEFT(W$1,FIND("-",W$1,1)-1)))/(SUMIF(INDEX($V:$V,ROW($V1182)-VALUE(LEFT(W$1,FIND("-",W$1,1)-1))+1):$V1182,"&lt;0",INDEX($V:$V,ROW($V1182)-VALUE(LEFT(W$1,FIND("-",W$1,1)-1))+1):$V1182)/VALUE(LEFT(W$1,FIND("-",W$1,1)-1)))))))</f>
        <v>1.7291066282420786</v>
      </c>
      <c r="Y1182">
        <f>IF(ROW($E1182)&lt;=VALUE(LEFT(Y$1,FIND("-",Y$1,1)-1)),0,MAX(INDEX(C:C,ROW(C1182)-VALUE(LEFT(Y$1,FIND("-",Y$1,1)-1))+1):C1182))</f>
        <v>2.2000000000000002</v>
      </c>
      <c r="Z1182">
        <f>IF(ROW($E1182)&lt;=VALUE(LEFT(Z$1,FIND("-",Z$1,1)-1)),0,MIN(INDEX(D:D,ROW(D1182)-VALUE(LEFT(Z$1,FIND("-",Z$1,1)-1))+1):D1182))</f>
        <v>0.51500000000000001</v>
      </c>
      <c r="AA1182">
        <f t="shared" si="171"/>
        <v>0.59347181008902128</v>
      </c>
      <c r="AB1182">
        <f>IF(ROW($AA1182)&lt;=VALUE(LEFT(AA$1,FIND("-",AA$1,1)-1))+VALUE(LEFT(AB$1,FIND("-",AB$1,1)-1)-1),0,AVERAGE(INDEX($AA:$AA,ROW($AA1182)-VALUE(LEFT(AB$1,FIND("-",AB$1,1)-1))+1):$AA1182))</f>
        <v>0.59347181008902128</v>
      </c>
      <c r="AC1182">
        <f>IF(ROW($AA1182)&lt;=VALUE(LEFT(AA$1,FIND("-",AA$1,1)-1))+VALUE(LEFT(AB$1,FIND("-",AB$1,1)-1)-1)+VALUE(LEFT(AC$1,FIND("-",AC$1,1)-1)-1),0,AVERAGE(INDEX($AB:$AB,ROW($AB1182)-VALUE(LEFT(AC$1,FIND("-",AC$1,1)-1))+1):$AB1182))</f>
        <v>0.82662847975749409</v>
      </c>
      <c r="AE1182">
        <f t="shared" si="168"/>
        <v>35139844</v>
      </c>
      <c r="AG1182" t="str">
        <f t="shared" si="170"/>
        <v/>
      </c>
    </row>
    <row r="1183" spans="1:33" x14ac:dyDescent="0.25">
      <c r="A1183" s="6">
        <v>38191</v>
      </c>
      <c r="B1183">
        <v>0.52500000000000002</v>
      </c>
      <c r="C1183">
        <v>0.52500000000000002</v>
      </c>
      <c r="D1183">
        <v>0.51500000000000001</v>
      </c>
      <c r="E1183">
        <v>0.52</v>
      </c>
      <c r="F1183">
        <v>0.29979099999999997</v>
      </c>
      <c r="G1183">
        <v>161000</v>
      </c>
      <c r="I1183" t="str">
        <f t="shared" si="163"/>
        <v/>
      </c>
      <c r="J1183" t="str">
        <f t="shared" si="164"/>
        <v>Oversold</v>
      </c>
      <c r="K1183" t="str">
        <f t="shared" si="165"/>
        <v>Oversold Below %D</v>
      </c>
      <c r="M1183" s="11" t="str">
        <f t="shared" si="169"/>
        <v/>
      </c>
      <c r="O1183">
        <f>IF(ROW($E1183)&lt;=VALUE(LEFT(O$1,FIND("-",O$1,1)-1)),0,IF(ROW($E1183)=VALUE(LEFT(O$1,FIND("-",O$1,1)-1))+1,AVERAGE(INDEX($E:$E,ROW($E1183)-VALUE(LEFT(O$1,FIND("-",O$1,1)-1))):$E1183),($E1183*(2/(VALUE(LEFT(O$1,FIND("-",O$1,1)-1))+1)))+(O1182*(1-(2/(VALUE(LEFT(O$1,FIND("-",O$1,1)-1))+1))))))</f>
        <v>1.10264783072557</v>
      </c>
      <c r="Q1183">
        <f>IF(ROW($E1183)&lt;=VALUE(LEFT(Q$1,FIND("-",Q$1,1)-1)),0,IF(ROW($E1183)=VALUE(LEFT(Q$1,FIND("-",Q$1,1)-1))+1,AVERAGE(INDEX($E:$E,ROW($E1183)-VALUE(LEFT(Q$1,FIND("-",Q$1,1)-1))):$E1183),($E1183*(2/(VALUE(LEFT(Q$1,FIND("-",Q$1,1)-1))+1)))+(Q1182*(1-(2/(VALUE(LEFT(Q$1,FIND("-",Q$1,1)-1))+1))))))</f>
        <v>0.67801940306783537</v>
      </c>
      <c r="R1183">
        <f>IF(ROW($E1183)&lt;=VALUE(LEFT(R$1,FIND("-",R$1,1)-1)),0,IF(ROW($E1183)=VALUE(LEFT(R$1,FIND("-",R$1,1)-1))+1,AVERAGE(INDEX($E:$E,ROW($E1183)-VALUE(LEFT(R$1,FIND("-",R$1,1)-1))):$E1183),($E1183*(2/(VALUE(LEFT(R$1,FIND("-",R$1,1)-1))+1)))+(R1182*(1-(2/(VALUE(LEFT(R$1,FIND("-",R$1,1)-1))+1))))))</f>
        <v>0.93188690036516586</v>
      </c>
      <c r="S1183">
        <f t="shared" si="166"/>
        <v>-0.25386749729733049</v>
      </c>
      <c r="T1183">
        <f>IF(ROW($E1183)&lt;=MAX(VALUE(LEFT(Q$1,FIND("-",Q$1,1)-1)),VALUE(LEFT(R$1,FIND("-",R$1,1)-1)))+VALUE(LEFT(T$1,FIND("-",T$1,1)-1))-1,0,IF(ROW($E1183)=MAX(VALUE(LEFT(Q$1,FIND("-",Q$1,1)-1)),VALUE(LEFT(R$1,FIND("-",R$1,1)-1)))+VALUE(LEFT(T$1,FIND("-",T$1,1)-1)),AVERAGE(INDEX($S:$S,ROW(S1183)-VALUE(LEFT(T$1,FIND("-",T$1,1)-1))+1):S1183),($S1183*(2/(VALUE(LEFT(T$1,FIND("-",T$1,1)-1))+1)))+(T1182*(1-(2/(VALUE(LEFT(T$1,FIND("-",T$1,1)-1))+1))))))</f>
        <v>-0.20771920873869909</v>
      </c>
      <c r="V1183">
        <f t="shared" si="167"/>
        <v>-5.0000000000000044E-3</v>
      </c>
      <c r="W1183">
        <f>IF(ROW($E1183)&lt;=VALUE(LEFT(W$1,FIND("-",W$1,1)-1))+1,0,IF(ROW($E1182)=VALUE(LEFT(W$1,FIND("-",W$1,1)-1))+1,100-100/(1+ABS((SUMIF(INDEX($V:$V,ROW($V1183)-VALUE(LEFT(W$1,FIND("-",W$1,1)-1))+1):$V1183,"&gt;0",INDEX($V:$V,ROW($V1183)-VALUE(LEFT(W$1,FIND("-",W$1,1)-1))+1):$V1183)/COUNTIF(INDEX($V:$V,ROW($V1183)-VALUE(LEFT(W$1,FIND("-",W$1,1)-1))+1):$V1183,"&gt;0"))/(SUMIF(INDEX($V:$V,ROW($V1183)-VALUE(LEFT(W$1,FIND("-",W$1,1)-1))+1):$V1183,"&lt;0",INDEX($V:$V,ROW($V1183)-VALUE(LEFT(W$1,FIND("-",W$1,1)-1))+1):$V1183)/COUNTIF(INDEX($V:$V,ROW($V1183)-VALUE(LEFT(W$1,FIND("-",W$1,1)-1))+1):$V1183,"&lt;0")))),100-100/(1+ABS((SUMIF(INDEX($V:$V,ROW($V1183)-VALUE(LEFT(W$1,FIND("-",W$1,1)-1))+1):$V1183,"&gt;0",INDEX($V:$V,ROW($V1183)-VALUE(LEFT(W$1,FIND("-",W$1,1)-1))+1):$V1183)/VALUE(LEFT(W$1,FIND("-",W$1,1)-1)))/(SUMIF(INDEX($V:$V,ROW($V1183)-VALUE(LEFT(W$1,FIND("-",W$1,1)-1))+1):$V1183,"&lt;0",INDEX($V:$V,ROW($V1183)-VALUE(LEFT(W$1,FIND("-",W$1,1)-1))+1):$V1183)/VALUE(LEFT(W$1,FIND("-",W$1,1)-1)))))))</f>
        <v>1.7241379310344911</v>
      </c>
      <c r="Y1183">
        <f>IF(ROW($E1183)&lt;=VALUE(LEFT(Y$1,FIND("-",Y$1,1)-1)),0,MAX(INDEX(C:C,ROW(C1183)-VALUE(LEFT(Y$1,FIND("-",Y$1,1)-1))+1):C1183))</f>
        <v>0.67</v>
      </c>
      <c r="Z1183">
        <f>IF(ROW($E1183)&lt;=VALUE(LEFT(Z$1,FIND("-",Z$1,1)-1)),0,MIN(INDEX(D:D,ROW(D1183)-VALUE(LEFT(Z$1,FIND("-",Z$1,1)-1))+1):D1183))</f>
        <v>0.51500000000000001</v>
      </c>
      <c r="AA1183">
        <f t="shared" si="171"/>
        <v>3.2258064516129052</v>
      </c>
      <c r="AB1183">
        <f>IF(ROW($AA1183)&lt;=VALUE(LEFT(AA$1,FIND("-",AA$1,1)-1))+VALUE(LEFT(AB$1,FIND("-",AB$1,1)-1)-1),0,AVERAGE(INDEX($AA:$AA,ROW($AA1183)-VALUE(LEFT(AB$1,FIND("-",AB$1,1)-1))+1):$AA1183))</f>
        <v>1.3720047222488123</v>
      </c>
      <c r="AC1183">
        <f>IF(ROW($AA1183)&lt;=VALUE(LEFT(AA$1,FIND("-",AA$1,1)-1))+VALUE(LEFT(AB$1,FIND("-",AB$1,1)-1)-1)+VALUE(LEFT(AC$1,FIND("-",AC$1,1)-1)-1),0,AVERAGE(INDEX($AB:$AB,ROW($AB1183)-VALUE(LEFT(AC$1,FIND("-",AC$1,1)-1))+1):$AB1183))</f>
        <v>0.88654395613902726</v>
      </c>
      <c r="AE1183">
        <f t="shared" si="168"/>
        <v>34978844</v>
      </c>
      <c r="AG1183" t="str">
        <f t="shared" si="170"/>
        <v/>
      </c>
    </row>
    <row r="1184" spans="1:33" x14ac:dyDescent="0.25">
      <c r="A1184" s="6">
        <v>38194</v>
      </c>
      <c r="B1184">
        <v>0.52</v>
      </c>
      <c r="C1184">
        <v>0.55000000000000004</v>
      </c>
      <c r="D1184">
        <v>0.52</v>
      </c>
      <c r="E1184">
        <v>0.52</v>
      </c>
      <c r="F1184">
        <v>0.29979099999999997</v>
      </c>
      <c r="G1184">
        <v>525800</v>
      </c>
      <c r="I1184" t="str">
        <f t="shared" si="163"/>
        <v/>
      </c>
      <c r="J1184" t="str">
        <f t="shared" si="164"/>
        <v>Oversold</v>
      </c>
      <c r="K1184" t="str">
        <f t="shared" si="165"/>
        <v>Oversold Below %D</v>
      </c>
      <c r="M1184" s="11" t="str">
        <f t="shared" si="169"/>
        <v/>
      </c>
      <c r="O1184">
        <f>IF(ROW($E1184)&lt;=VALUE(LEFT(O$1,FIND("-",O$1,1)-1)),0,IF(ROW($E1184)=VALUE(LEFT(O$1,FIND("-",O$1,1)-1))+1,AVERAGE(INDEX($E:$E,ROW($E1184)-VALUE(LEFT(O$1,FIND("-",O$1,1)-1))):$E1184),($E1184*(2/(VALUE(LEFT(O$1,FIND("-",O$1,1)-1))+1)))+(O1183*(1-(2/(VALUE(LEFT(O$1,FIND("-",O$1,1)-1))+1))))))</f>
        <v>1.0968503398725795</v>
      </c>
      <c r="Q1184">
        <f>IF(ROW($E1184)&lt;=VALUE(LEFT(Q$1,FIND("-",Q$1,1)-1)),0,IF(ROW($E1184)=VALUE(LEFT(Q$1,FIND("-",Q$1,1)-1))+1,AVERAGE(INDEX($E:$E,ROW($E1184)-VALUE(LEFT(Q$1,FIND("-",Q$1,1)-1))):$E1184),($E1184*(2/(VALUE(LEFT(Q$1,FIND("-",Q$1,1)-1))+1)))+(Q1183*(1-(2/(VALUE(LEFT(Q$1,FIND("-",Q$1,1)-1))+1))))))</f>
        <v>0.65370872567278371</v>
      </c>
      <c r="R1184">
        <f>IF(ROW($E1184)&lt;=VALUE(LEFT(R$1,FIND("-",R$1,1)-1)),0,IF(ROW($E1184)=VALUE(LEFT(R$1,FIND("-",R$1,1)-1))+1,AVERAGE(INDEX($E:$E,ROW($E1184)-VALUE(LEFT(R$1,FIND("-",R$1,1)-1))):$E1184),($E1184*(2/(VALUE(LEFT(R$1,FIND("-",R$1,1)-1))+1)))+(R1183*(1-(2/(VALUE(LEFT(R$1,FIND("-",R$1,1)-1))+1))))))</f>
        <v>0.90137675959737584</v>
      </c>
      <c r="S1184">
        <f t="shared" si="166"/>
        <v>-0.24766803392459213</v>
      </c>
      <c r="T1184">
        <f>IF(ROW($E1184)&lt;=MAX(VALUE(LEFT(Q$1,FIND("-",Q$1,1)-1)),VALUE(LEFT(R$1,FIND("-",R$1,1)-1)))+VALUE(LEFT(T$1,FIND("-",T$1,1)-1))-1,0,IF(ROW($E1184)=MAX(VALUE(LEFT(Q$1,FIND("-",Q$1,1)-1)),VALUE(LEFT(R$1,FIND("-",R$1,1)-1)))+VALUE(LEFT(T$1,FIND("-",T$1,1)-1)),AVERAGE(INDEX($S:$S,ROW(S1184)-VALUE(LEFT(T$1,FIND("-",T$1,1)-1))+1):S1184),($S1184*(2/(VALUE(LEFT(T$1,FIND("-",T$1,1)-1))+1)))+(T1183*(1-(2/(VALUE(LEFT(T$1,FIND("-",T$1,1)-1))+1))))))</f>
        <v>-0.21570897377587772</v>
      </c>
      <c r="V1184">
        <f t="shared" si="167"/>
        <v>0</v>
      </c>
      <c r="W1184">
        <f>IF(ROW($E1184)&lt;=VALUE(LEFT(W$1,FIND("-",W$1,1)-1))+1,0,IF(ROW($E1183)=VALUE(LEFT(W$1,FIND("-",W$1,1)-1))+1,100-100/(1+ABS((SUMIF(INDEX($V:$V,ROW($V1184)-VALUE(LEFT(W$1,FIND("-",W$1,1)-1))+1):$V1184,"&gt;0",INDEX($V:$V,ROW($V1184)-VALUE(LEFT(W$1,FIND("-",W$1,1)-1))+1):$V1184)/COUNTIF(INDEX($V:$V,ROW($V1184)-VALUE(LEFT(W$1,FIND("-",W$1,1)-1))+1):$V1184,"&gt;0"))/(SUMIF(INDEX($V:$V,ROW($V1184)-VALUE(LEFT(W$1,FIND("-",W$1,1)-1))+1):$V1184,"&lt;0",INDEX($V:$V,ROW($V1184)-VALUE(LEFT(W$1,FIND("-",W$1,1)-1))+1):$V1184)/COUNTIF(INDEX($V:$V,ROW($V1184)-VALUE(LEFT(W$1,FIND("-",W$1,1)-1))+1):$V1184,"&lt;0")))),100-100/(1+ABS((SUMIF(INDEX($V:$V,ROW($V1184)-VALUE(LEFT(W$1,FIND("-",W$1,1)-1))+1):$V1184,"&gt;0",INDEX($V:$V,ROW($V1184)-VALUE(LEFT(W$1,FIND("-",W$1,1)-1))+1):$V1184)/VALUE(LEFT(W$1,FIND("-",W$1,1)-1)))/(SUMIF(INDEX($V:$V,ROW($V1184)-VALUE(LEFT(W$1,FIND("-",W$1,1)-1))+1):$V1184,"&lt;0",INDEX($V:$V,ROW($V1184)-VALUE(LEFT(W$1,FIND("-",W$1,1)-1))+1):$V1184)/VALUE(LEFT(W$1,FIND("-",W$1,1)-1)))))))</f>
        <v>27.272727272727295</v>
      </c>
      <c r="Y1184">
        <f>IF(ROW($E1184)&lt;=VALUE(LEFT(Y$1,FIND("-",Y$1,1)-1)),0,MAX(INDEX(C:C,ROW(C1184)-VALUE(LEFT(Y$1,FIND("-",Y$1,1)-1))+1):C1184))</f>
        <v>0.57999999999999996</v>
      </c>
      <c r="Z1184">
        <f>IF(ROW($E1184)&lt;=VALUE(LEFT(Z$1,FIND("-",Z$1,1)-1)),0,MIN(INDEX(D:D,ROW(D1184)-VALUE(LEFT(Z$1,FIND("-",Z$1,1)-1))+1):D1184))</f>
        <v>0.51500000000000001</v>
      </c>
      <c r="AA1184">
        <f t="shared" si="171"/>
        <v>7.6923076923077049</v>
      </c>
      <c r="AB1184">
        <f>IF(ROW($AA1184)&lt;=VALUE(LEFT(AA$1,FIND("-",AA$1,1)-1))+VALUE(LEFT(AB$1,FIND("-",AB$1,1)-1)-1),0,AVERAGE(INDEX($AA:$AA,ROW($AA1184)-VALUE(LEFT(AB$1,FIND("-",AB$1,1)-1))+1):$AA1184))</f>
        <v>3.8371953180032108</v>
      </c>
      <c r="AC1184">
        <f>IF(ROW($AA1184)&lt;=VALUE(LEFT(AA$1,FIND("-",AA$1,1)-1))+VALUE(LEFT(AB$1,FIND("-",AB$1,1)-1)-1)+VALUE(LEFT(AC$1,FIND("-",AC$1,1)-1)-1),0,AVERAGE(INDEX($AB:$AB,ROW($AB1184)-VALUE(LEFT(AC$1,FIND("-",AC$1,1)-1))+1):$AB1184))</f>
        <v>1.9342239501136813</v>
      </c>
      <c r="AE1184">
        <f t="shared" si="168"/>
        <v>34978844</v>
      </c>
      <c r="AG1184" t="str">
        <f t="shared" si="170"/>
        <v/>
      </c>
    </row>
    <row r="1185" spans="1:33" x14ac:dyDescent="0.25">
      <c r="A1185" s="6">
        <v>38195</v>
      </c>
      <c r="B1185">
        <v>0.52</v>
      </c>
      <c r="C1185">
        <v>0.52</v>
      </c>
      <c r="D1185">
        <v>0.51</v>
      </c>
      <c r="E1185">
        <v>0.52</v>
      </c>
      <c r="F1185">
        <v>0.29979099999999997</v>
      </c>
      <c r="G1185">
        <v>272500</v>
      </c>
      <c r="I1185" t="str">
        <f t="shared" si="163"/>
        <v/>
      </c>
      <c r="J1185" t="str">
        <f t="shared" si="164"/>
        <v>Oversold</v>
      </c>
      <c r="K1185" t="str">
        <f t="shared" si="165"/>
        <v>Oversold Below %D</v>
      </c>
      <c r="M1185" s="11" t="str">
        <f t="shared" si="169"/>
        <v/>
      </c>
      <c r="O1185">
        <f>IF(ROW($E1185)&lt;=VALUE(LEFT(O$1,FIND("-",O$1,1)-1)),0,IF(ROW($E1185)=VALUE(LEFT(O$1,FIND("-",O$1,1)-1))+1,AVERAGE(INDEX($E:$E,ROW($E1185)-VALUE(LEFT(O$1,FIND("-",O$1,1)-1))):$E1185),($E1185*(2/(VALUE(LEFT(O$1,FIND("-",O$1,1)-1))+1)))+(O1184*(1-(2/(VALUE(LEFT(O$1,FIND("-",O$1,1)-1))+1))))))</f>
        <v>1.091110535495738</v>
      </c>
      <c r="Q1185">
        <f>IF(ROW($E1185)&lt;=VALUE(LEFT(Q$1,FIND("-",Q$1,1)-1)),0,IF(ROW($E1185)=VALUE(LEFT(Q$1,FIND("-",Q$1,1)-1))+1,AVERAGE(INDEX($E:$E,ROW($E1185)-VALUE(LEFT(Q$1,FIND("-",Q$1,1)-1))):$E1185),($E1185*(2/(VALUE(LEFT(Q$1,FIND("-",Q$1,1)-1))+1)))+(Q1184*(1-(2/(VALUE(LEFT(Q$1,FIND("-",Q$1,1)-1))+1))))))</f>
        <v>0.63313815249235539</v>
      </c>
      <c r="R1185">
        <f>IF(ROW($E1185)&lt;=VALUE(LEFT(R$1,FIND("-",R$1,1)-1)),0,IF(ROW($E1185)=VALUE(LEFT(R$1,FIND("-",R$1,1)-1))+1,AVERAGE(INDEX($E:$E,ROW($E1185)-VALUE(LEFT(R$1,FIND("-",R$1,1)-1))):$E1185),($E1185*(2/(VALUE(LEFT(R$1,FIND("-",R$1,1)-1))+1)))+(R1184*(1-(2/(VALUE(LEFT(R$1,FIND("-",R$1,1)-1))+1))))))</f>
        <v>0.87312662925682949</v>
      </c>
      <c r="S1185">
        <f t="shared" si="166"/>
        <v>-0.2399884767644741</v>
      </c>
      <c r="T1185">
        <f>IF(ROW($E1185)&lt;=MAX(VALUE(LEFT(Q$1,FIND("-",Q$1,1)-1)),VALUE(LEFT(R$1,FIND("-",R$1,1)-1)))+VALUE(LEFT(T$1,FIND("-",T$1,1)-1))-1,0,IF(ROW($E1185)=MAX(VALUE(LEFT(Q$1,FIND("-",Q$1,1)-1)),VALUE(LEFT(R$1,FIND("-",R$1,1)-1)))+VALUE(LEFT(T$1,FIND("-",T$1,1)-1)),AVERAGE(INDEX($S:$S,ROW(S1185)-VALUE(LEFT(T$1,FIND("-",T$1,1)-1))+1):S1185),($S1185*(2/(VALUE(LEFT(T$1,FIND("-",T$1,1)-1))+1)))+(T1184*(1-(2/(VALUE(LEFT(T$1,FIND("-",T$1,1)-1))+1))))))</f>
        <v>-0.22056487437359701</v>
      </c>
      <c r="V1185">
        <f t="shared" si="167"/>
        <v>0</v>
      </c>
      <c r="W1185">
        <f>IF(ROW($E1185)&lt;=VALUE(LEFT(W$1,FIND("-",W$1,1)-1))+1,0,IF(ROW($E1184)=VALUE(LEFT(W$1,FIND("-",W$1,1)-1))+1,100-100/(1+ABS((SUMIF(INDEX($V:$V,ROW($V1185)-VALUE(LEFT(W$1,FIND("-",W$1,1)-1))+1):$V1185,"&gt;0",INDEX($V:$V,ROW($V1185)-VALUE(LEFT(W$1,FIND("-",W$1,1)-1))+1):$V1185)/COUNTIF(INDEX($V:$V,ROW($V1185)-VALUE(LEFT(W$1,FIND("-",W$1,1)-1))+1):$V1185,"&gt;0"))/(SUMIF(INDEX($V:$V,ROW($V1185)-VALUE(LEFT(W$1,FIND("-",W$1,1)-1))+1):$V1185,"&lt;0",INDEX($V:$V,ROW($V1185)-VALUE(LEFT(W$1,FIND("-",W$1,1)-1))+1):$V1185)/COUNTIF(INDEX($V:$V,ROW($V1185)-VALUE(LEFT(W$1,FIND("-",W$1,1)-1))+1):$V1185,"&lt;0")))),100-100/(1+ABS((SUMIF(INDEX($V:$V,ROW($V1185)-VALUE(LEFT(W$1,FIND("-",W$1,1)-1))+1):$V1185,"&gt;0",INDEX($V:$V,ROW($V1185)-VALUE(LEFT(W$1,FIND("-",W$1,1)-1))+1):$V1185)/VALUE(LEFT(W$1,FIND("-",W$1,1)-1)))/(SUMIF(INDEX($V:$V,ROW($V1185)-VALUE(LEFT(W$1,FIND("-",W$1,1)-1))+1):$V1185,"&lt;0",INDEX($V:$V,ROW($V1185)-VALUE(LEFT(W$1,FIND("-",W$1,1)-1))+1):$V1185)/VALUE(LEFT(W$1,FIND("-",W$1,1)-1)))))))</f>
        <v>20.000000000000028</v>
      </c>
      <c r="Y1185">
        <f>IF(ROW($E1185)&lt;=VALUE(LEFT(Y$1,FIND("-",Y$1,1)-1)),0,MAX(INDEX(C:C,ROW(C1185)-VALUE(LEFT(Y$1,FIND("-",Y$1,1)-1))+1):C1185))</f>
        <v>0.57999999999999996</v>
      </c>
      <c r="Z1185">
        <f>IF(ROW($E1185)&lt;=VALUE(LEFT(Z$1,FIND("-",Z$1,1)-1)),0,MIN(INDEX(D:D,ROW(D1185)-VALUE(LEFT(Z$1,FIND("-",Z$1,1)-1))+1):D1185))</f>
        <v>0.51</v>
      </c>
      <c r="AA1185">
        <f t="shared" si="171"/>
        <v>14.285714285714308</v>
      </c>
      <c r="AB1185">
        <f>IF(ROW($AA1185)&lt;=VALUE(LEFT(AA$1,FIND("-",AA$1,1)-1))+VALUE(LEFT(AB$1,FIND("-",AB$1,1)-1)-1),0,AVERAGE(INDEX($AA:$AA,ROW($AA1185)-VALUE(LEFT(AB$1,FIND("-",AB$1,1)-1))+1):$AA1185))</f>
        <v>8.4012761432116392</v>
      </c>
      <c r="AC1185">
        <f>IF(ROW($AA1185)&lt;=VALUE(LEFT(AA$1,FIND("-",AA$1,1)-1))+VALUE(LEFT(AB$1,FIND("-",AB$1,1)-1)-1)+VALUE(LEFT(AC$1,FIND("-",AC$1,1)-1)-1),0,AVERAGE(INDEX($AB:$AB,ROW($AB1185)-VALUE(LEFT(AC$1,FIND("-",AC$1,1)-1))+1):$AB1185))</f>
        <v>4.5368253944878871</v>
      </c>
      <c r="AE1185">
        <f t="shared" si="168"/>
        <v>34978844</v>
      </c>
      <c r="AG1185" t="str">
        <f t="shared" si="170"/>
        <v/>
      </c>
    </row>
    <row r="1186" spans="1:33" x14ac:dyDescent="0.25">
      <c r="A1186" s="6">
        <v>38196</v>
      </c>
      <c r="B1186">
        <v>0.51</v>
      </c>
      <c r="C1186">
        <v>0.52</v>
      </c>
      <c r="D1186">
        <v>0.51</v>
      </c>
      <c r="E1186">
        <v>0.51</v>
      </c>
      <c r="F1186">
        <v>0.29402600000000001</v>
      </c>
      <c r="G1186">
        <v>227000</v>
      </c>
      <c r="I1186" t="str">
        <f t="shared" si="163"/>
        <v/>
      </c>
      <c r="J1186" t="str">
        <f t="shared" si="164"/>
        <v>Oversold</v>
      </c>
      <c r="K1186" t="str">
        <f t="shared" si="165"/>
        <v>Oversold Below %D</v>
      </c>
      <c r="M1186" s="11" t="str">
        <f t="shared" si="169"/>
        <v/>
      </c>
      <c r="O1186">
        <f>IF(ROW($E1186)&lt;=VALUE(LEFT(O$1,FIND("-",O$1,1)-1)),0,IF(ROW($E1186)=VALUE(LEFT(O$1,FIND("-",O$1,1)-1))+1,AVERAGE(INDEX($E:$E,ROW($E1186)-VALUE(LEFT(O$1,FIND("-",O$1,1)-1))):$E1186),($E1186*(2/(VALUE(LEFT(O$1,FIND("-",O$1,1)-1))+1)))+(O1185*(1-(2/(VALUE(LEFT(O$1,FIND("-",O$1,1)-1))+1))))))</f>
        <v>1.0853283411126959</v>
      </c>
      <c r="Q1186">
        <f>IF(ROW($E1186)&lt;=VALUE(LEFT(Q$1,FIND("-",Q$1,1)-1)),0,IF(ROW($E1186)=VALUE(LEFT(Q$1,FIND("-",Q$1,1)-1))+1,AVERAGE(INDEX($E:$E,ROW($E1186)-VALUE(LEFT(Q$1,FIND("-",Q$1,1)-1))):$E1186),($E1186*(2/(VALUE(LEFT(Q$1,FIND("-",Q$1,1)-1))+1)))+(Q1185*(1-(2/(VALUE(LEFT(Q$1,FIND("-",Q$1,1)-1))+1))))))</f>
        <v>0.61419382133968536</v>
      </c>
      <c r="R1186">
        <f>IF(ROW($E1186)&lt;=VALUE(LEFT(R$1,FIND("-",R$1,1)-1)),0,IF(ROW($E1186)=VALUE(LEFT(R$1,FIND("-",R$1,1)-1))+1,AVERAGE(INDEX($E:$E,ROW($E1186)-VALUE(LEFT(R$1,FIND("-",R$1,1)-1))):$E1186),($E1186*(2/(VALUE(LEFT(R$1,FIND("-",R$1,1)-1))+1)))+(R1185*(1-(2/(VALUE(LEFT(R$1,FIND("-",R$1,1)-1))+1))))))</f>
        <v>0.84622836042299032</v>
      </c>
      <c r="S1186">
        <f t="shared" si="166"/>
        <v>-0.23203453908330496</v>
      </c>
      <c r="T1186">
        <f>IF(ROW($E1186)&lt;=MAX(VALUE(LEFT(Q$1,FIND("-",Q$1,1)-1)),VALUE(LEFT(R$1,FIND("-",R$1,1)-1)))+VALUE(LEFT(T$1,FIND("-",T$1,1)-1))-1,0,IF(ROW($E1186)=MAX(VALUE(LEFT(Q$1,FIND("-",Q$1,1)-1)),VALUE(LEFT(R$1,FIND("-",R$1,1)-1)))+VALUE(LEFT(T$1,FIND("-",T$1,1)-1)),AVERAGE(INDEX($S:$S,ROW(S1186)-VALUE(LEFT(T$1,FIND("-",T$1,1)-1))+1):S1186),($S1186*(2/(VALUE(LEFT(T$1,FIND("-",T$1,1)-1))+1)))+(T1185*(1-(2/(VALUE(LEFT(T$1,FIND("-",T$1,1)-1))+1))))))</f>
        <v>-0.22285880731553862</v>
      </c>
      <c r="V1186">
        <f t="shared" si="167"/>
        <v>-1.0000000000000009E-2</v>
      </c>
      <c r="W1186">
        <f>IF(ROW($E1186)&lt;=VALUE(LEFT(W$1,FIND("-",W$1,1)-1))+1,0,IF(ROW($E1185)=VALUE(LEFT(W$1,FIND("-",W$1,1)-1))+1,100-100/(1+ABS((SUMIF(INDEX($V:$V,ROW($V1186)-VALUE(LEFT(W$1,FIND("-",W$1,1)-1))+1):$V1186,"&gt;0",INDEX($V:$V,ROW($V1186)-VALUE(LEFT(W$1,FIND("-",W$1,1)-1))+1):$V1186)/COUNTIF(INDEX($V:$V,ROW($V1186)-VALUE(LEFT(W$1,FIND("-",W$1,1)-1))+1):$V1186,"&gt;0"))/(SUMIF(INDEX($V:$V,ROW($V1186)-VALUE(LEFT(W$1,FIND("-",W$1,1)-1))+1):$V1186,"&lt;0",INDEX($V:$V,ROW($V1186)-VALUE(LEFT(W$1,FIND("-",W$1,1)-1))+1):$V1186)/COUNTIF(INDEX($V:$V,ROW($V1186)-VALUE(LEFT(W$1,FIND("-",W$1,1)-1))+1):$V1186,"&lt;0")))),100-100/(1+ABS((SUMIF(INDEX($V:$V,ROW($V1186)-VALUE(LEFT(W$1,FIND("-",W$1,1)-1))+1):$V1186,"&gt;0",INDEX($V:$V,ROW($V1186)-VALUE(LEFT(W$1,FIND("-",W$1,1)-1))+1):$V1186)/VALUE(LEFT(W$1,FIND("-",W$1,1)-1)))/(SUMIF(INDEX($V:$V,ROW($V1186)-VALUE(LEFT(W$1,FIND("-",W$1,1)-1))+1):$V1186,"&lt;0",INDEX($V:$V,ROW($V1186)-VALUE(LEFT(W$1,FIND("-",W$1,1)-1))+1):$V1186)/VALUE(LEFT(W$1,FIND("-",W$1,1)-1)))))))</f>
        <v>20.000000000000028</v>
      </c>
      <c r="Y1186">
        <f>IF(ROW($E1186)&lt;=VALUE(LEFT(Y$1,FIND("-",Y$1,1)-1)),0,MAX(INDEX(C:C,ROW(C1186)-VALUE(LEFT(Y$1,FIND("-",Y$1,1)-1))+1):C1186))</f>
        <v>0.56999999999999995</v>
      </c>
      <c r="Z1186">
        <f>IF(ROW($E1186)&lt;=VALUE(LEFT(Z$1,FIND("-",Z$1,1)-1)),0,MIN(INDEX(D:D,ROW(D1186)-VALUE(LEFT(Z$1,FIND("-",Z$1,1)-1))+1):D1186))</f>
        <v>0.51</v>
      </c>
      <c r="AA1186">
        <f t="shared" si="171"/>
        <v>0</v>
      </c>
      <c r="AB1186">
        <f>IF(ROW($AA1186)&lt;=VALUE(LEFT(AA$1,FIND("-",AA$1,1)-1))+VALUE(LEFT(AB$1,FIND("-",AB$1,1)-1)-1),0,AVERAGE(INDEX($AA:$AA,ROW($AA1186)-VALUE(LEFT(AB$1,FIND("-",AB$1,1)-1))+1):$AA1186))</f>
        <v>7.3260073260073382</v>
      </c>
      <c r="AC1186">
        <f>IF(ROW($AA1186)&lt;=VALUE(LEFT(AA$1,FIND("-",AA$1,1)-1))+VALUE(LEFT(AB$1,FIND("-",AB$1,1)-1)-1)+VALUE(LEFT(AC$1,FIND("-",AC$1,1)-1)-1),0,AVERAGE(INDEX($AB:$AB,ROW($AB1186)-VALUE(LEFT(AC$1,FIND("-",AC$1,1)-1))+1):$AB1186))</f>
        <v>6.5214929290740633</v>
      </c>
      <c r="AE1186">
        <f t="shared" si="168"/>
        <v>34751844</v>
      </c>
      <c r="AG1186" t="str">
        <f t="shared" si="170"/>
        <v/>
      </c>
    </row>
    <row r="1187" spans="1:33" x14ac:dyDescent="0.25">
      <c r="A1187" s="6">
        <v>38197</v>
      </c>
      <c r="B1187">
        <v>0.51</v>
      </c>
      <c r="C1187">
        <v>0.52500000000000002</v>
      </c>
      <c r="D1187">
        <v>0.5</v>
      </c>
      <c r="E1187">
        <v>0.51</v>
      </c>
      <c r="F1187">
        <v>0.29402600000000001</v>
      </c>
      <c r="G1187">
        <v>1194300</v>
      </c>
      <c r="I1187" t="str">
        <f t="shared" si="163"/>
        <v/>
      </c>
      <c r="J1187" t="str">
        <f t="shared" si="164"/>
        <v>Oversold</v>
      </c>
      <c r="K1187" t="str">
        <f t="shared" si="165"/>
        <v>Oversold Below %D</v>
      </c>
      <c r="M1187" s="11" t="str">
        <f t="shared" si="169"/>
        <v/>
      </c>
      <c r="O1187">
        <f>IF(ROW($E1187)&lt;=VALUE(LEFT(O$1,FIND("-",O$1,1)-1)),0,IF(ROW($E1187)=VALUE(LEFT(O$1,FIND("-",O$1,1)-1))+1,AVERAGE(INDEX($E:$E,ROW($E1187)-VALUE(LEFT(O$1,FIND("-",O$1,1)-1))):$E1187),($E1187*(2/(VALUE(LEFT(O$1,FIND("-",O$1,1)-1))+1)))+(O1186*(1-(2/(VALUE(LEFT(O$1,FIND("-",O$1,1)-1))+1))))))</f>
        <v>1.0796036810021219</v>
      </c>
      <c r="Q1187">
        <f>IF(ROW($E1187)&lt;=VALUE(LEFT(Q$1,FIND("-",Q$1,1)-1)),0,IF(ROW($E1187)=VALUE(LEFT(Q$1,FIND("-",Q$1,1)-1))+1,AVERAGE(INDEX($E:$E,ROW($E1187)-VALUE(LEFT(Q$1,FIND("-",Q$1,1)-1))):$E1187),($E1187*(2/(VALUE(LEFT(Q$1,FIND("-",Q$1,1)-1))+1)))+(Q1186*(1-(2/(VALUE(LEFT(Q$1,FIND("-",Q$1,1)-1))+1))))))</f>
        <v>0.59816400267204151</v>
      </c>
      <c r="R1187">
        <f>IF(ROW($E1187)&lt;=VALUE(LEFT(R$1,FIND("-",R$1,1)-1)),0,IF(ROW($E1187)=VALUE(LEFT(R$1,FIND("-",R$1,1)-1))+1,AVERAGE(INDEX($E:$E,ROW($E1187)-VALUE(LEFT(R$1,FIND("-",R$1,1)-1))):$E1187),($E1187*(2/(VALUE(LEFT(R$1,FIND("-",R$1,1)-1))+1)))+(R1186*(1-(2/(VALUE(LEFT(R$1,FIND("-",R$1,1)-1))+1))))))</f>
        <v>0.82132255594721326</v>
      </c>
      <c r="S1187">
        <f t="shared" si="166"/>
        <v>-0.22315855327517176</v>
      </c>
      <c r="T1187">
        <f>IF(ROW($E1187)&lt;=MAX(VALUE(LEFT(Q$1,FIND("-",Q$1,1)-1)),VALUE(LEFT(R$1,FIND("-",R$1,1)-1)))+VALUE(LEFT(T$1,FIND("-",T$1,1)-1))-1,0,IF(ROW($E1187)=MAX(VALUE(LEFT(Q$1,FIND("-",Q$1,1)-1)),VALUE(LEFT(R$1,FIND("-",R$1,1)-1)))+VALUE(LEFT(T$1,FIND("-",T$1,1)-1)),AVERAGE(INDEX($S:$S,ROW(S1187)-VALUE(LEFT(T$1,FIND("-",T$1,1)-1))+1):S1187),($S1187*(2/(VALUE(LEFT(T$1,FIND("-",T$1,1)-1))+1)))+(T1186*(1-(2/(VALUE(LEFT(T$1,FIND("-",T$1,1)-1))+1))))))</f>
        <v>-0.22291875650746526</v>
      </c>
      <c r="V1187">
        <f t="shared" si="167"/>
        <v>0</v>
      </c>
      <c r="W1187">
        <f>IF(ROW($E1187)&lt;=VALUE(LEFT(W$1,FIND("-",W$1,1)-1))+1,0,IF(ROW($E1186)=VALUE(LEFT(W$1,FIND("-",W$1,1)-1))+1,100-100/(1+ABS((SUMIF(INDEX($V:$V,ROW($V1187)-VALUE(LEFT(W$1,FIND("-",W$1,1)-1))+1):$V1187,"&gt;0",INDEX($V:$V,ROW($V1187)-VALUE(LEFT(W$1,FIND("-",W$1,1)-1))+1):$V1187)/COUNTIF(INDEX($V:$V,ROW($V1187)-VALUE(LEFT(W$1,FIND("-",W$1,1)-1))+1):$V1187,"&gt;0"))/(SUMIF(INDEX($V:$V,ROW($V1187)-VALUE(LEFT(W$1,FIND("-",W$1,1)-1))+1):$V1187,"&lt;0",INDEX($V:$V,ROW($V1187)-VALUE(LEFT(W$1,FIND("-",W$1,1)-1))+1):$V1187)/COUNTIF(INDEX($V:$V,ROW($V1187)-VALUE(LEFT(W$1,FIND("-",W$1,1)-1))+1):$V1187,"&lt;0")))),100-100/(1+ABS((SUMIF(INDEX($V:$V,ROW($V1187)-VALUE(LEFT(W$1,FIND("-",W$1,1)-1))+1):$V1187,"&gt;0",INDEX($V:$V,ROW($V1187)-VALUE(LEFT(W$1,FIND("-",W$1,1)-1))+1):$V1187)/VALUE(LEFT(W$1,FIND("-",W$1,1)-1)))/(SUMIF(INDEX($V:$V,ROW($V1187)-VALUE(LEFT(W$1,FIND("-",W$1,1)-1))+1):$V1187,"&lt;0",INDEX($V:$V,ROW($V1187)-VALUE(LEFT(W$1,FIND("-",W$1,1)-1))+1):$V1187)/VALUE(LEFT(W$1,FIND("-",W$1,1)-1)))))))</f>
        <v>21.052631578947398</v>
      </c>
      <c r="Y1187">
        <f>IF(ROW($E1187)&lt;=VALUE(LEFT(Y$1,FIND("-",Y$1,1)-1)),0,MAX(INDEX(C:C,ROW(C1187)-VALUE(LEFT(Y$1,FIND("-",Y$1,1)-1))+1):C1187))</f>
        <v>0.56999999999999995</v>
      </c>
      <c r="Z1187">
        <f>IF(ROW($E1187)&lt;=VALUE(LEFT(Z$1,FIND("-",Z$1,1)-1)),0,MIN(INDEX(D:D,ROW(D1187)-VALUE(LEFT(Z$1,FIND("-",Z$1,1)-1))+1):D1187))</f>
        <v>0.5</v>
      </c>
      <c r="AA1187">
        <f t="shared" si="171"/>
        <v>14.285714285714308</v>
      </c>
      <c r="AB1187">
        <f>IF(ROW($AA1187)&lt;=VALUE(LEFT(AA$1,FIND("-",AA$1,1)-1))+VALUE(LEFT(AB$1,FIND("-",AB$1,1)-1)-1),0,AVERAGE(INDEX($AA:$AA,ROW($AA1187)-VALUE(LEFT(AB$1,FIND("-",AB$1,1)-1))+1):$AA1187))</f>
        <v>9.5238095238095379</v>
      </c>
      <c r="AC1187">
        <f>IF(ROW($AA1187)&lt;=VALUE(LEFT(AA$1,FIND("-",AA$1,1)-1))+VALUE(LEFT(AB$1,FIND("-",AB$1,1)-1)-1)+VALUE(LEFT(AC$1,FIND("-",AC$1,1)-1)-1),0,AVERAGE(INDEX($AB:$AB,ROW($AB1187)-VALUE(LEFT(AC$1,FIND("-",AC$1,1)-1))+1):$AB1187))</f>
        <v>8.4170309976761715</v>
      </c>
      <c r="AE1187">
        <f t="shared" si="168"/>
        <v>34751844</v>
      </c>
      <c r="AG1187" t="str">
        <f t="shared" si="170"/>
        <v/>
      </c>
    </row>
    <row r="1188" spans="1:33" x14ac:dyDescent="0.25">
      <c r="A1188" s="6">
        <v>38198</v>
      </c>
      <c r="B1188">
        <v>0.51500000000000001</v>
      </c>
      <c r="C1188">
        <v>0.53</v>
      </c>
      <c r="D1188">
        <v>0.505</v>
      </c>
      <c r="E1188">
        <v>0.51</v>
      </c>
      <c r="F1188">
        <v>0.29402600000000001</v>
      </c>
      <c r="G1188">
        <v>695400</v>
      </c>
      <c r="I1188" t="str">
        <f t="shared" si="163"/>
        <v>Bullish</v>
      </c>
      <c r="J1188" t="str">
        <f t="shared" si="164"/>
        <v>Oversold</v>
      </c>
      <c r="K1188" t="str">
        <f t="shared" si="165"/>
        <v>Oversold Below %D</v>
      </c>
      <c r="M1188" s="11" t="str">
        <f t="shared" si="169"/>
        <v/>
      </c>
      <c r="O1188">
        <f>IF(ROW($E1188)&lt;=VALUE(LEFT(O$1,FIND("-",O$1,1)-1)),0,IF(ROW($E1188)=VALUE(LEFT(O$1,FIND("-",O$1,1)-1))+1,AVERAGE(INDEX($E:$E,ROW($E1188)-VALUE(LEFT(O$1,FIND("-",O$1,1)-1))):$E1188),($E1188*(2/(VALUE(LEFT(O$1,FIND("-",O$1,1)-1))+1)))+(O1187*(1-(2/(VALUE(LEFT(O$1,FIND("-",O$1,1)-1))+1))))))</f>
        <v>1.0739359826836929</v>
      </c>
      <c r="Q1188">
        <f>IF(ROW($E1188)&lt;=VALUE(LEFT(Q$1,FIND("-",Q$1,1)-1)),0,IF(ROW($E1188)=VALUE(LEFT(Q$1,FIND("-",Q$1,1)-1))+1,AVERAGE(INDEX($E:$E,ROW($E1188)-VALUE(LEFT(Q$1,FIND("-",Q$1,1)-1))):$E1188),($E1188*(2/(VALUE(LEFT(Q$1,FIND("-",Q$1,1)-1))+1)))+(Q1187*(1-(2/(VALUE(LEFT(Q$1,FIND("-",Q$1,1)-1))+1))))))</f>
        <v>0.58460030995326584</v>
      </c>
      <c r="R1188">
        <f>IF(ROW($E1188)&lt;=VALUE(LEFT(R$1,FIND("-",R$1,1)-1)),0,IF(ROW($E1188)=VALUE(LEFT(R$1,FIND("-",R$1,1)-1))+1,AVERAGE(INDEX($E:$E,ROW($E1188)-VALUE(LEFT(R$1,FIND("-",R$1,1)-1))):$E1188),($E1188*(2/(VALUE(LEFT(R$1,FIND("-",R$1,1)-1))+1)))+(R1187*(1-(2/(VALUE(LEFT(R$1,FIND("-",R$1,1)-1))+1))))))</f>
        <v>0.7982616258770493</v>
      </c>
      <c r="S1188">
        <f t="shared" si="166"/>
        <v>-0.21366131592378346</v>
      </c>
      <c r="T1188">
        <f>IF(ROW($E1188)&lt;=MAX(VALUE(LEFT(Q$1,FIND("-",Q$1,1)-1)),VALUE(LEFT(R$1,FIND("-",R$1,1)-1)))+VALUE(LEFT(T$1,FIND("-",T$1,1)-1))-1,0,IF(ROW($E1188)=MAX(VALUE(LEFT(Q$1,FIND("-",Q$1,1)-1)),VALUE(LEFT(R$1,FIND("-",R$1,1)-1)))+VALUE(LEFT(T$1,FIND("-",T$1,1)-1)),AVERAGE(INDEX($S:$S,ROW(S1188)-VALUE(LEFT(T$1,FIND("-",T$1,1)-1))+1):S1188),($S1188*(2/(VALUE(LEFT(T$1,FIND("-",T$1,1)-1))+1)))+(T1187*(1-(2/(VALUE(LEFT(T$1,FIND("-",T$1,1)-1))+1))))))</f>
        <v>-0.22106726839072893</v>
      </c>
      <c r="V1188">
        <f t="shared" si="167"/>
        <v>0</v>
      </c>
      <c r="W1188">
        <f>IF(ROW($E1188)&lt;=VALUE(LEFT(W$1,FIND("-",W$1,1)-1))+1,0,IF(ROW($E1187)=VALUE(LEFT(W$1,FIND("-",W$1,1)-1))+1,100-100/(1+ABS((SUMIF(INDEX($V:$V,ROW($V1188)-VALUE(LEFT(W$1,FIND("-",W$1,1)-1))+1):$V1188,"&gt;0",INDEX($V:$V,ROW($V1188)-VALUE(LEFT(W$1,FIND("-",W$1,1)-1))+1):$V1188)/COUNTIF(INDEX($V:$V,ROW($V1188)-VALUE(LEFT(W$1,FIND("-",W$1,1)-1))+1):$V1188,"&gt;0"))/(SUMIF(INDEX($V:$V,ROW($V1188)-VALUE(LEFT(W$1,FIND("-",W$1,1)-1))+1):$V1188,"&lt;0",INDEX($V:$V,ROW($V1188)-VALUE(LEFT(W$1,FIND("-",W$1,1)-1))+1):$V1188)/COUNTIF(INDEX($V:$V,ROW($V1188)-VALUE(LEFT(W$1,FIND("-",W$1,1)-1))+1):$V1188,"&lt;0")))),100-100/(1+ABS((SUMIF(INDEX($V:$V,ROW($V1188)-VALUE(LEFT(W$1,FIND("-",W$1,1)-1))+1):$V1188,"&gt;0",INDEX($V:$V,ROW($V1188)-VALUE(LEFT(W$1,FIND("-",W$1,1)-1))+1):$V1188)/VALUE(LEFT(W$1,FIND("-",W$1,1)-1)))/(SUMIF(INDEX($V:$V,ROW($V1188)-VALUE(LEFT(W$1,FIND("-",W$1,1)-1))+1):$V1188,"&lt;0",INDEX($V:$V,ROW($V1188)-VALUE(LEFT(W$1,FIND("-",W$1,1)-1))+1):$V1188)/VALUE(LEFT(W$1,FIND("-",W$1,1)-1)))))))</f>
        <v>26.666666666666671</v>
      </c>
      <c r="Y1188">
        <f>IF(ROW($E1188)&lt;=VALUE(LEFT(Y$1,FIND("-",Y$1,1)-1)),0,MAX(INDEX(C:C,ROW(C1188)-VALUE(LEFT(Y$1,FIND("-",Y$1,1)-1))+1):C1188))</f>
        <v>0.56499999999999995</v>
      </c>
      <c r="Z1188">
        <f>IF(ROW($E1188)&lt;=VALUE(LEFT(Z$1,FIND("-",Z$1,1)-1)),0,MIN(INDEX(D:D,ROW(D1188)-VALUE(LEFT(Z$1,FIND("-",Z$1,1)-1))+1):D1188))</f>
        <v>0.5</v>
      </c>
      <c r="AA1188">
        <f t="shared" si="171"/>
        <v>15.38461538461541</v>
      </c>
      <c r="AB1188">
        <f>IF(ROW($AA1188)&lt;=VALUE(LEFT(AA$1,FIND("-",AA$1,1)-1))+VALUE(LEFT(AB$1,FIND("-",AB$1,1)-1)-1),0,AVERAGE(INDEX($AA:$AA,ROW($AA1188)-VALUE(LEFT(AB$1,FIND("-",AB$1,1)-1))+1):$AA1188))</f>
        <v>9.8901098901099065</v>
      </c>
      <c r="AC1188">
        <f>IF(ROW($AA1188)&lt;=VALUE(LEFT(AA$1,FIND("-",AA$1,1)-1))+VALUE(LEFT(AB$1,FIND("-",AB$1,1)-1)-1)+VALUE(LEFT(AC$1,FIND("-",AC$1,1)-1)-1),0,AVERAGE(INDEX($AB:$AB,ROW($AB1188)-VALUE(LEFT(AC$1,FIND("-",AC$1,1)-1))+1):$AB1188))</f>
        <v>8.9133089133089261</v>
      </c>
      <c r="AE1188">
        <f t="shared" si="168"/>
        <v>34751844</v>
      </c>
      <c r="AG1188" t="str">
        <f t="shared" si="170"/>
        <v/>
      </c>
    </row>
    <row r="1189" spans="1:33" x14ac:dyDescent="0.25">
      <c r="A1189" s="6">
        <v>38201</v>
      </c>
      <c r="B1189">
        <v>0.51500000000000001</v>
      </c>
      <c r="C1189">
        <v>0.51500000000000001</v>
      </c>
      <c r="D1189">
        <v>0.5</v>
      </c>
      <c r="E1189">
        <v>0.51</v>
      </c>
      <c r="F1189">
        <v>0.29402600000000001</v>
      </c>
      <c r="G1189">
        <v>235400</v>
      </c>
      <c r="I1189" t="str">
        <f t="shared" si="163"/>
        <v/>
      </c>
      <c r="J1189" t="str">
        <f t="shared" si="164"/>
        <v>Oversold</v>
      </c>
      <c r="K1189" t="str">
        <f t="shared" si="165"/>
        <v>Oversold Below %D</v>
      </c>
      <c r="M1189" s="11" t="str">
        <f t="shared" si="169"/>
        <v/>
      </c>
      <c r="O1189">
        <f>IF(ROW($E1189)&lt;=VALUE(LEFT(O$1,FIND("-",O$1,1)-1)),0,IF(ROW($E1189)=VALUE(LEFT(O$1,FIND("-",O$1,1)-1))+1,AVERAGE(INDEX($E:$E,ROW($E1189)-VALUE(LEFT(O$1,FIND("-",O$1,1)-1))):$E1189),($E1189*(2/(VALUE(LEFT(O$1,FIND("-",O$1,1)-1))+1)))+(O1188*(1-(2/(VALUE(LEFT(O$1,FIND("-",O$1,1)-1))+1))))))</f>
        <v>1.0683246793734074</v>
      </c>
      <c r="Q1189">
        <f>IF(ROW($E1189)&lt;=VALUE(LEFT(Q$1,FIND("-",Q$1,1)-1)),0,IF(ROW($E1189)=VALUE(LEFT(Q$1,FIND("-",Q$1,1)-1))+1,AVERAGE(INDEX($E:$E,ROW($E1189)-VALUE(LEFT(Q$1,FIND("-",Q$1,1)-1))):$E1189),($E1189*(2/(VALUE(LEFT(Q$1,FIND("-",Q$1,1)-1))+1)))+(Q1188*(1-(2/(VALUE(LEFT(Q$1,FIND("-",Q$1,1)-1))+1))))))</f>
        <v>0.57312333919122493</v>
      </c>
      <c r="R1189">
        <f>IF(ROW($E1189)&lt;=VALUE(LEFT(R$1,FIND("-",R$1,1)-1)),0,IF(ROW($E1189)=VALUE(LEFT(R$1,FIND("-",R$1,1)-1))+1,AVERAGE(INDEX($E:$E,ROW($E1189)-VALUE(LEFT(R$1,FIND("-",R$1,1)-1))):$E1189),($E1189*(2/(VALUE(LEFT(R$1,FIND("-",R$1,1)-1))+1)))+(R1188*(1-(2/(VALUE(LEFT(R$1,FIND("-",R$1,1)-1))+1))))))</f>
        <v>0.77690891284911978</v>
      </c>
      <c r="S1189">
        <f t="shared" si="166"/>
        <v>-0.20378557365789485</v>
      </c>
      <c r="T1189">
        <f>IF(ROW($E1189)&lt;=MAX(VALUE(LEFT(Q$1,FIND("-",Q$1,1)-1)),VALUE(LEFT(R$1,FIND("-",R$1,1)-1)))+VALUE(LEFT(T$1,FIND("-",T$1,1)-1))-1,0,IF(ROW($E1189)=MAX(VALUE(LEFT(Q$1,FIND("-",Q$1,1)-1)),VALUE(LEFT(R$1,FIND("-",R$1,1)-1)))+VALUE(LEFT(T$1,FIND("-",T$1,1)-1)),AVERAGE(INDEX($S:$S,ROW(S1189)-VALUE(LEFT(T$1,FIND("-",T$1,1)-1))+1):S1189),($S1189*(2/(VALUE(LEFT(T$1,FIND("-",T$1,1)-1))+1)))+(T1188*(1-(2/(VALUE(LEFT(T$1,FIND("-",T$1,1)-1))+1))))))</f>
        <v>-0.21761092944416213</v>
      </c>
      <c r="V1189">
        <f t="shared" si="167"/>
        <v>0</v>
      </c>
      <c r="W1189">
        <f>IF(ROW($E1189)&lt;=VALUE(LEFT(W$1,FIND("-",W$1,1)-1))+1,0,IF(ROW($E1188)=VALUE(LEFT(W$1,FIND("-",W$1,1)-1))+1,100-100/(1+ABS((SUMIF(INDEX($V:$V,ROW($V1189)-VALUE(LEFT(W$1,FIND("-",W$1,1)-1))+1):$V1189,"&gt;0",INDEX($V:$V,ROW($V1189)-VALUE(LEFT(W$1,FIND("-",W$1,1)-1))+1):$V1189)/COUNTIF(INDEX($V:$V,ROW($V1189)-VALUE(LEFT(W$1,FIND("-",W$1,1)-1))+1):$V1189,"&gt;0"))/(SUMIF(INDEX($V:$V,ROW($V1189)-VALUE(LEFT(W$1,FIND("-",W$1,1)-1))+1):$V1189,"&lt;0",INDEX($V:$V,ROW($V1189)-VALUE(LEFT(W$1,FIND("-",W$1,1)-1))+1):$V1189)/COUNTIF(INDEX($V:$V,ROW($V1189)-VALUE(LEFT(W$1,FIND("-",W$1,1)-1))+1):$V1189,"&lt;0")))),100-100/(1+ABS((SUMIF(INDEX($V:$V,ROW($V1189)-VALUE(LEFT(W$1,FIND("-",W$1,1)-1))+1):$V1189,"&gt;0",INDEX($V:$V,ROW($V1189)-VALUE(LEFT(W$1,FIND("-",W$1,1)-1))+1):$V1189)/VALUE(LEFT(W$1,FIND("-",W$1,1)-1)))/(SUMIF(INDEX($V:$V,ROW($V1189)-VALUE(LEFT(W$1,FIND("-",W$1,1)-1))+1):$V1189,"&lt;0",INDEX($V:$V,ROW($V1189)-VALUE(LEFT(W$1,FIND("-",W$1,1)-1))+1):$V1189)/VALUE(LEFT(W$1,FIND("-",W$1,1)-1)))))))</f>
        <v>26.666666666666671</v>
      </c>
      <c r="Y1189">
        <f>IF(ROW($E1189)&lt;=VALUE(LEFT(Y$1,FIND("-",Y$1,1)-1)),0,MAX(INDEX(C:C,ROW(C1189)-VALUE(LEFT(Y$1,FIND("-",Y$1,1)-1))+1):C1189))</f>
        <v>0.56499999999999995</v>
      </c>
      <c r="Z1189">
        <f>IF(ROW($E1189)&lt;=VALUE(LEFT(Z$1,FIND("-",Z$1,1)-1)),0,MIN(INDEX(D:D,ROW(D1189)-VALUE(LEFT(Z$1,FIND("-",Z$1,1)-1))+1):D1189))</f>
        <v>0.5</v>
      </c>
      <c r="AA1189">
        <f t="shared" si="171"/>
        <v>15.38461538461541</v>
      </c>
      <c r="AB1189">
        <f>IF(ROW($AA1189)&lt;=VALUE(LEFT(AA$1,FIND("-",AA$1,1)-1))+VALUE(LEFT(AB$1,FIND("-",AB$1,1)-1)-1),0,AVERAGE(INDEX($AA:$AA,ROW($AA1189)-VALUE(LEFT(AB$1,FIND("-",AB$1,1)-1))+1):$AA1189))</f>
        <v>15.018315018315043</v>
      </c>
      <c r="AC1189">
        <f>IF(ROW($AA1189)&lt;=VALUE(LEFT(AA$1,FIND("-",AA$1,1)-1))+VALUE(LEFT(AB$1,FIND("-",AB$1,1)-1)-1)+VALUE(LEFT(AC$1,FIND("-",AC$1,1)-1)-1),0,AVERAGE(INDEX($AB:$AB,ROW($AB1189)-VALUE(LEFT(AC$1,FIND("-",AC$1,1)-1))+1):$AB1189))</f>
        <v>11.477411477411495</v>
      </c>
      <c r="AE1189">
        <f t="shared" si="168"/>
        <v>34751844</v>
      </c>
      <c r="AG1189" t="str">
        <f t="shared" si="170"/>
        <v/>
      </c>
    </row>
    <row r="1190" spans="1:33" x14ac:dyDescent="0.25">
      <c r="A1190" s="6">
        <v>38202</v>
      </c>
      <c r="B1190">
        <v>0.505</v>
      </c>
      <c r="C1190">
        <v>0.51</v>
      </c>
      <c r="D1190">
        <v>0.49</v>
      </c>
      <c r="E1190">
        <v>0.495</v>
      </c>
      <c r="F1190">
        <v>0.28537800000000002</v>
      </c>
      <c r="G1190">
        <v>301000</v>
      </c>
      <c r="I1190" t="str">
        <f t="shared" si="163"/>
        <v/>
      </c>
      <c r="J1190" t="str">
        <f t="shared" si="164"/>
        <v>Oversold</v>
      </c>
      <c r="K1190" t="str">
        <f t="shared" si="165"/>
        <v>Oversold Below %D</v>
      </c>
      <c r="M1190" s="11" t="str">
        <f t="shared" si="169"/>
        <v/>
      </c>
      <c r="O1190">
        <f>IF(ROW($E1190)&lt;=VALUE(LEFT(O$1,FIND("-",O$1,1)-1)),0,IF(ROW($E1190)=VALUE(LEFT(O$1,FIND("-",O$1,1)-1))+1,AVERAGE(INDEX($E:$E,ROW($E1190)-VALUE(LEFT(O$1,FIND("-",O$1,1)-1))):$E1190),($E1190*(2/(VALUE(LEFT(O$1,FIND("-",O$1,1)-1))+1)))+(O1189*(1-(2/(VALUE(LEFT(O$1,FIND("-",O$1,1)-1))+1))))))</f>
        <v>1.0626199561955625</v>
      </c>
      <c r="Q1190">
        <f>IF(ROW($E1190)&lt;=VALUE(LEFT(Q$1,FIND("-",Q$1,1)-1)),0,IF(ROW($E1190)=VALUE(LEFT(Q$1,FIND("-",Q$1,1)-1))+1,AVERAGE(INDEX($E:$E,ROW($E1190)-VALUE(LEFT(Q$1,FIND("-",Q$1,1)-1))):$E1190),($E1190*(2/(VALUE(LEFT(Q$1,FIND("-",Q$1,1)-1))+1)))+(Q1189*(1-(2/(VALUE(LEFT(Q$1,FIND("-",Q$1,1)-1))+1))))))</f>
        <v>0.56110436393103647</v>
      </c>
      <c r="R1190">
        <f>IF(ROW($E1190)&lt;=VALUE(LEFT(R$1,FIND("-",R$1,1)-1)),0,IF(ROW($E1190)=VALUE(LEFT(R$1,FIND("-",R$1,1)-1))+1,AVERAGE(INDEX($E:$E,ROW($E1190)-VALUE(LEFT(R$1,FIND("-",R$1,1)-1))):$E1190),($E1190*(2/(VALUE(LEFT(R$1,FIND("-",R$1,1)-1))+1)))+(R1189*(1-(2/(VALUE(LEFT(R$1,FIND("-",R$1,1)-1))+1))))))</f>
        <v>0.75602677115659234</v>
      </c>
      <c r="S1190">
        <f t="shared" si="166"/>
        <v>-0.19492240722555587</v>
      </c>
      <c r="T1190">
        <f>IF(ROW($E1190)&lt;=MAX(VALUE(LEFT(Q$1,FIND("-",Q$1,1)-1)),VALUE(LEFT(R$1,FIND("-",R$1,1)-1)))+VALUE(LEFT(T$1,FIND("-",T$1,1)-1))-1,0,IF(ROW($E1190)=MAX(VALUE(LEFT(Q$1,FIND("-",Q$1,1)-1)),VALUE(LEFT(R$1,FIND("-",R$1,1)-1)))+VALUE(LEFT(T$1,FIND("-",T$1,1)-1)),AVERAGE(INDEX($S:$S,ROW(S1190)-VALUE(LEFT(T$1,FIND("-",T$1,1)-1))+1):S1190),($S1190*(2/(VALUE(LEFT(T$1,FIND("-",T$1,1)-1))+1)))+(T1189*(1-(2/(VALUE(LEFT(T$1,FIND("-",T$1,1)-1))+1))))))</f>
        <v>-0.2130732250004409</v>
      </c>
      <c r="V1190">
        <f t="shared" si="167"/>
        <v>-1.5000000000000013E-2</v>
      </c>
      <c r="W1190">
        <f>IF(ROW($E1190)&lt;=VALUE(LEFT(W$1,FIND("-",W$1,1)-1))+1,0,IF(ROW($E1189)=VALUE(LEFT(W$1,FIND("-",W$1,1)-1))+1,100-100/(1+ABS((SUMIF(INDEX($V:$V,ROW($V1190)-VALUE(LEFT(W$1,FIND("-",W$1,1)-1))+1):$V1190,"&gt;0",INDEX($V:$V,ROW($V1190)-VALUE(LEFT(W$1,FIND("-",W$1,1)-1))+1):$V1190)/COUNTIF(INDEX($V:$V,ROW($V1190)-VALUE(LEFT(W$1,FIND("-",W$1,1)-1))+1):$V1190,"&gt;0"))/(SUMIF(INDEX($V:$V,ROW($V1190)-VALUE(LEFT(W$1,FIND("-",W$1,1)-1))+1):$V1190,"&lt;0",INDEX($V:$V,ROW($V1190)-VALUE(LEFT(W$1,FIND("-",W$1,1)-1))+1):$V1190)/COUNTIF(INDEX($V:$V,ROW($V1190)-VALUE(LEFT(W$1,FIND("-",W$1,1)-1))+1):$V1190,"&lt;0")))),100-100/(1+ABS((SUMIF(INDEX($V:$V,ROW($V1190)-VALUE(LEFT(W$1,FIND("-",W$1,1)-1))+1):$V1190,"&gt;0",INDEX($V:$V,ROW($V1190)-VALUE(LEFT(W$1,FIND("-",W$1,1)-1))+1):$V1190)/VALUE(LEFT(W$1,FIND("-",W$1,1)-1)))/(SUMIF(INDEX($V:$V,ROW($V1190)-VALUE(LEFT(W$1,FIND("-",W$1,1)-1))+1):$V1190,"&lt;0",INDEX($V:$V,ROW($V1190)-VALUE(LEFT(W$1,FIND("-",W$1,1)-1))+1):$V1190)/VALUE(LEFT(W$1,FIND("-",W$1,1)-1)))))))</f>
        <v>17.647058823529406</v>
      </c>
      <c r="Y1190">
        <f>IF(ROW($E1190)&lt;=VALUE(LEFT(Y$1,FIND("-",Y$1,1)-1)),0,MAX(INDEX(C:C,ROW(C1190)-VALUE(LEFT(Y$1,FIND("-",Y$1,1)-1))+1):C1190))</f>
        <v>0.56499999999999995</v>
      </c>
      <c r="Z1190">
        <f>IF(ROW($E1190)&lt;=VALUE(LEFT(Z$1,FIND("-",Z$1,1)-1)),0,MIN(INDEX(D:D,ROW(D1190)-VALUE(LEFT(Z$1,FIND("-",Z$1,1)-1))+1):D1190))</f>
        <v>0.49</v>
      </c>
      <c r="AA1190">
        <f t="shared" si="171"/>
        <v>6.6666666666666767</v>
      </c>
      <c r="AB1190">
        <f>IF(ROW($AA1190)&lt;=VALUE(LEFT(AA$1,FIND("-",AA$1,1)-1))+VALUE(LEFT(AB$1,FIND("-",AB$1,1)-1)-1),0,AVERAGE(INDEX($AA:$AA,ROW($AA1190)-VALUE(LEFT(AB$1,FIND("-",AB$1,1)-1))+1):$AA1190))</f>
        <v>12.478632478632498</v>
      </c>
      <c r="AC1190">
        <f>IF(ROW($AA1190)&lt;=VALUE(LEFT(AA$1,FIND("-",AA$1,1)-1))+VALUE(LEFT(AB$1,FIND("-",AB$1,1)-1)-1)+VALUE(LEFT(AC$1,FIND("-",AC$1,1)-1)-1),0,AVERAGE(INDEX($AB:$AB,ROW($AB1190)-VALUE(LEFT(AC$1,FIND("-",AC$1,1)-1))+1):$AB1190))</f>
        <v>12.462352462352483</v>
      </c>
      <c r="AE1190">
        <f t="shared" si="168"/>
        <v>34450844</v>
      </c>
      <c r="AG1190" t="str">
        <f t="shared" si="170"/>
        <v/>
      </c>
    </row>
    <row r="1191" spans="1:33" x14ac:dyDescent="0.25">
      <c r="A1191" s="6">
        <v>38203</v>
      </c>
      <c r="B1191">
        <v>0.495</v>
      </c>
      <c r="C1191">
        <v>0.5</v>
      </c>
      <c r="D1191">
        <v>0.48499999999999999</v>
      </c>
      <c r="E1191">
        <v>0.5</v>
      </c>
      <c r="F1191">
        <v>0.28826000000000002</v>
      </c>
      <c r="G1191">
        <v>251000</v>
      </c>
      <c r="I1191" t="str">
        <f t="shared" si="163"/>
        <v/>
      </c>
      <c r="J1191" t="str">
        <f t="shared" si="164"/>
        <v>Oversold</v>
      </c>
      <c r="K1191" t="str">
        <f t="shared" si="165"/>
        <v>Oversold Above %D</v>
      </c>
      <c r="M1191" s="11" t="str">
        <f t="shared" si="169"/>
        <v/>
      </c>
      <c r="O1191">
        <f>IF(ROW($E1191)&lt;=VALUE(LEFT(O$1,FIND("-",O$1,1)-1)),0,IF(ROW($E1191)=VALUE(LEFT(O$1,FIND("-",O$1,1)-1))+1,AVERAGE(INDEX($E:$E,ROW($E1191)-VALUE(LEFT(O$1,FIND("-",O$1,1)-1))):$E1191),($E1191*(2/(VALUE(LEFT(O$1,FIND("-",O$1,1)-1))+1)))+(O1190*(1-(2/(VALUE(LEFT(O$1,FIND("-",O$1,1)-1))+1))))))</f>
        <v>1.0570217476762038</v>
      </c>
      <c r="Q1191">
        <f>IF(ROW($E1191)&lt;=VALUE(LEFT(Q$1,FIND("-",Q$1,1)-1)),0,IF(ROW($E1191)=VALUE(LEFT(Q$1,FIND("-",Q$1,1)-1))+1,AVERAGE(INDEX($E:$E,ROW($E1191)-VALUE(LEFT(Q$1,FIND("-",Q$1,1)-1))):$E1191),($E1191*(2/(VALUE(LEFT(Q$1,FIND("-",Q$1,1)-1))+1)))+(Q1190*(1-(2/(VALUE(LEFT(Q$1,FIND("-",Q$1,1)-1))+1))))))</f>
        <v>0.55170369255703089</v>
      </c>
      <c r="R1191">
        <f>IF(ROW($E1191)&lt;=VALUE(LEFT(R$1,FIND("-",R$1,1)-1)),0,IF(ROW($E1191)=VALUE(LEFT(R$1,FIND("-",R$1,1)-1))+1,AVERAGE(INDEX($E:$E,ROW($E1191)-VALUE(LEFT(R$1,FIND("-",R$1,1)-1))):$E1191),($E1191*(2/(VALUE(LEFT(R$1,FIND("-",R$1,1)-1))+1)))+(R1190*(1-(2/(VALUE(LEFT(R$1,FIND("-",R$1,1)-1))+1))))))</f>
        <v>0.73706182514499297</v>
      </c>
      <c r="S1191">
        <f t="shared" si="166"/>
        <v>-0.18535813258796208</v>
      </c>
      <c r="T1191">
        <f>IF(ROW($E1191)&lt;=MAX(VALUE(LEFT(Q$1,FIND("-",Q$1,1)-1)),VALUE(LEFT(R$1,FIND("-",R$1,1)-1)))+VALUE(LEFT(T$1,FIND("-",T$1,1)-1))-1,0,IF(ROW($E1191)=MAX(VALUE(LEFT(Q$1,FIND("-",Q$1,1)-1)),VALUE(LEFT(R$1,FIND("-",R$1,1)-1)))+VALUE(LEFT(T$1,FIND("-",T$1,1)-1)),AVERAGE(INDEX($S:$S,ROW(S1191)-VALUE(LEFT(T$1,FIND("-",T$1,1)-1))+1):S1191),($S1191*(2/(VALUE(LEFT(T$1,FIND("-",T$1,1)-1))+1)))+(T1190*(1-(2/(VALUE(LEFT(T$1,FIND("-",T$1,1)-1))+1))))))</f>
        <v>-0.20753020651794515</v>
      </c>
      <c r="V1191">
        <f t="shared" si="167"/>
        <v>5.0000000000000044E-3</v>
      </c>
      <c r="W1191">
        <f>IF(ROW($E1191)&lt;=VALUE(LEFT(W$1,FIND("-",W$1,1)-1))+1,0,IF(ROW($E1190)=VALUE(LEFT(W$1,FIND("-",W$1,1)-1))+1,100-100/(1+ABS((SUMIF(INDEX($V:$V,ROW($V1191)-VALUE(LEFT(W$1,FIND("-",W$1,1)-1))+1):$V1191,"&gt;0",INDEX($V:$V,ROW($V1191)-VALUE(LEFT(W$1,FIND("-",W$1,1)-1))+1):$V1191)/COUNTIF(INDEX($V:$V,ROW($V1191)-VALUE(LEFT(W$1,FIND("-",W$1,1)-1))+1):$V1191,"&gt;0"))/(SUMIF(INDEX($V:$V,ROW($V1191)-VALUE(LEFT(W$1,FIND("-",W$1,1)-1))+1):$V1191,"&lt;0",INDEX($V:$V,ROW($V1191)-VALUE(LEFT(W$1,FIND("-",W$1,1)-1))+1):$V1191)/COUNTIF(INDEX($V:$V,ROW($V1191)-VALUE(LEFT(W$1,FIND("-",W$1,1)-1))+1):$V1191,"&lt;0")))),100-100/(1+ABS((SUMIF(INDEX($V:$V,ROW($V1191)-VALUE(LEFT(W$1,FIND("-",W$1,1)-1))+1):$V1191,"&gt;0",INDEX($V:$V,ROW($V1191)-VALUE(LEFT(W$1,FIND("-",W$1,1)-1))+1):$V1191)/VALUE(LEFT(W$1,FIND("-",W$1,1)-1)))/(SUMIF(INDEX($V:$V,ROW($V1191)-VALUE(LEFT(W$1,FIND("-",W$1,1)-1))+1):$V1191,"&lt;0",INDEX($V:$V,ROW($V1191)-VALUE(LEFT(W$1,FIND("-",W$1,1)-1))+1):$V1191)/VALUE(LEFT(W$1,FIND("-",W$1,1)-1)))))))</f>
        <v>12.5</v>
      </c>
      <c r="Y1191">
        <f>IF(ROW($E1191)&lt;=VALUE(LEFT(Y$1,FIND("-",Y$1,1)-1)),0,MAX(INDEX(C:C,ROW(C1191)-VALUE(LEFT(Y$1,FIND("-",Y$1,1)-1))+1):C1191))</f>
        <v>0.56499999999999995</v>
      </c>
      <c r="Z1191">
        <f>IF(ROW($E1191)&lt;=VALUE(LEFT(Z$1,FIND("-",Z$1,1)-1)),0,MIN(INDEX(D:D,ROW(D1191)-VALUE(LEFT(Z$1,FIND("-",Z$1,1)-1))+1):D1191))</f>
        <v>0.48499999999999999</v>
      </c>
      <c r="AA1191">
        <f t="shared" si="171"/>
        <v>18.750000000000025</v>
      </c>
      <c r="AB1191">
        <f>IF(ROW($AA1191)&lt;=VALUE(LEFT(AA$1,FIND("-",AA$1,1)-1))+VALUE(LEFT(AB$1,FIND("-",AB$1,1)-1)-1),0,AVERAGE(INDEX($AA:$AA,ROW($AA1191)-VALUE(LEFT(AB$1,FIND("-",AB$1,1)-1))+1):$AA1191))</f>
        <v>13.600427350427372</v>
      </c>
      <c r="AC1191">
        <f>IF(ROW($AA1191)&lt;=VALUE(LEFT(AA$1,FIND("-",AA$1,1)-1))+VALUE(LEFT(AB$1,FIND("-",AB$1,1)-1)-1)+VALUE(LEFT(AC$1,FIND("-",AC$1,1)-1)-1),0,AVERAGE(INDEX($AB:$AB,ROW($AB1191)-VALUE(LEFT(AC$1,FIND("-",AC$1,1)-1))+1):$AB1191))</f>
        <v>13.699124949124972</v>
      </c>
      <c r="AE1191">
        <f t="shared" si="168"/>
        <v>34701844</v>
      </c>
      <c r="AG1191" t="str">
        <f t="shared" si="170"/>
        <v/>
      </c>
    </row>
    <row r="1192" spans="1:33" x14ac:dyDescent="0.25">
      <c r="A1192" s="6">
        <v>38204</v>
      </c>
      <c r="B1192">
        <v>0.49</v>
      </c>
      <c r="C1192">
        <v>0.49</v>
      </c>
      <c r="D1192">
        <v>0.47499999999999998</v>
      </c>
      <c r="E1192">
        <v>0.48</v>
      </c>
      <c r="F1192">
        <v>0.27672999999999998</v>
      </c>
      <c r="G1192">
        <v>264300</v>
      </c>
      <c r="I1192" t="str">
        <f t="shared" si="163"/>
        <v/>
      </c>
      <c r="J1192" t="str">
        <f t="shared" si="164"/>
        <v>Oversold</v>
      </c>
      <c r="K1192" t="str">
        <f t="shared" si="165"/>
        <v>Oversold Above %D</v>
      </c>
      <c r="M1192" s="11" t="str">
        <f t="shared" si="169"/>
        <v/>
      </c>
      <c r="O1192">
        <f>IF(ROW($E1192)&lt;=VALUE(LEFT(O$1,FIND("-",O$1,1)-1)),0,IF(ROW($E1192)=VALUE(LEFT(O$1,FIND("-",O$1,1)-1))+1,AVERAGE(INDEX($E:$E,ROW($E1192)-VALUE(LEFT(O$1,FIND("-",O$1,1)-1))):$E1192),($E1192*(2/(VALUE(LEFT(O$1,FIND("-",O$1,1)-1))+1)))+(O1191*(1-(2/(VALUE(LEFT(O$1,FIND("-",O$1,1)-1))+1))))))</f>
        <v>1.0512802377490775</v>
      </c>
      <c r="Q1192">
        <f>IF(ROW($E1192)&lt;=VALUE(LEFT(Q$1,FIND("-",Q$1,1)-1)),0,IF(ROW($E1192)=VALUE(LEFT(Q$1,FIND("-",Q$1,1)-1))+1,AVERAGE(INDEX($E:$E,ROW($E1192)-VALUE(LEFT(Q$1,FIND("-",Q$1,1)-1))):$E1192),($E1192*(2/(VALUE(LEFT(Q$1,FIND("-",Q$1,1)-1))+1)))+(Q1191*(1-(2/(VALUE(LEFT(Q$1,FIND("-",Q$1,1)-1))+1))))))</f>
        <v>0.54067235524056456</v>
      </c>
      <c r="R1192">
        <f>IF(ROW($E1192)&lt;=VALUE(LEFT(R$1,FIND("-",R$1,1)-1)),0,IF(ROW($E1192)=VALUE(LEFT(R$1,FIND("-",R$1,1)-1))+1,AVERAGE(INDEX($E:$E,ROW($E1192)-VALUE(LEFT(R$1,FIND("-",R$1,1)-1))):$E1192),($E1192*(2/(VALUE(LEFT(R$1,FIND("-",R$1,1)-1))+1)))+(R1191*(1-(2/(VALUE(LEFT(R$1,FIND("-",R$1,1)-1))+1))))))</f>
        <v>0.71802020846758607</v>
      </c>
      <c r="S1192">
        <f t="shared" si="166"/>
        <v>-0.17734785322702151</v>
      </c>
      <c r="T1192">
        <f>IF(ROW($E1192)&lt;=MAX(VALUE(LEFT(Q$1,FIND("-",Q$1,1)-1)),VALUE(LEFT(R$1,FIND("-",R$1,1)-1)))+VALUE(LEFT(T$1,FIND("-",T$1,1)-1))-1,0,IF(ROW($E1192)=MAX(VALUE(LEFT(Q$1,FIND("-",Q$1,1)-1)),VALUE(LEFT(R$1,FIND("-",R$1,1)-1)))+VALUE(LEFT(T$1,FIND("-",T$1,1)-1)),AVERAGE(INDEX($S:$S,ROW(S1192)-VALUE(LEFT(T$1,FIND("-",T$1,1)-1))+1):S1192),($S1192*(2/(VALUE(LEFT(T$1,FIND("-",T$1,1)-1))+1)))+(T1191*(1-(2/(VALUE(LEFT(T$1,FIND("-",T$1,1)-1))+1))))))</f>
        <v>-0.20149373585976044</v>
      </c>
      <c r="V1192">
        <f t="shared" si="167"/>
        <v>-2.0000000000000018E-2</v>
      </c>
      <c r="W1192">
        <f>IF(ROW($E1192)&lt;=VALUE(LEFT(W$1,FIND("-",W$1,1)-1))+1,0,IF(ROW($E1191)=VALUE(LEFT(W$1,FIND("-",W$1,1)-1))+1,100-100/(1+ABS((SUMIF(INDEX($V:$V,ROW($V1192)-VALUE(LEFT(W$1,FIND("-",W$1,1)-1))+1):$V1192,"&gt;0",INDEX($V:$V,ROW($V1192)-VALUE(LEFT(W$1,FIND("-",W$1,1)-1))+1):$V1192)/COUNTIF(INDEX($V:$V,ROW($V1192)-VALUE(LEFT(W$1,FIND("-",W$1,1)-1))+1):$V1192,"&gt;0"))/(SUMIF(INDEX($V:$V,ROW($V1192)-VALUE(LEFT(W$1,FIND("-",W$1,1)-1))+1):$V1192,"&lt;0",INDEX($V:$V,ROW($V1192)-VALUE(LEFT(W$1,FIND("-",W$1,1)-1))+1):$V1192)/COUNTIF(INDEX($V:$V,ROW($V1192)-VALUE(LEFT(W$1,FIND("-",W$1,1)-1))+1):$V1192,"&lt;0")))),100-100/(1+ABS((SUMIF(INDEX($V:$V,ROW($V1192)-VALUE(LEFT(W$1,FIND("-",W$1,1)-1))+1):$V1192,"&gt;0",INDEX($V:$V,ROW($V1192)-VALUE(LEFT(W$1,FIND("-",W$1,1)-1))+1):$V1192)/VALUE(LEFT(W$1,FIND("-",W$1,1)-1)))/(SUMIF(INDEX($V:$V,ROW($V1192)-VALUE(LEFT(W$1,FIND("-",W$1,1)-1))+1):$V1192,"&lt;0",INDEX($V:$V,ROW($V1192)-VALUE(LEFT(W$1,FIND("-",W$1,1)-1))+1):$V1192)/VALUE(LEFT(W$1,FIND("-",W$1,1)-1)))))))</f>
        <v>10.526315789473685</v>
      </c>
      <c r="Y1192">
        <f>IF(ROW($E1192)&lt;=VALUE(LEFT(Y$1,FIND("-",Y$1,1)-1)),0,MAX(INDEX(C:C,ROW(C1192)-VALUE(LEFT(Y$1,FIND("-",Y$1,1)-1))+1):C1192))</f>
        <v>0.55500000000000005</v>
      </c>
      <c r="Z1192">
        <f>IF(ROW($E1192)&lt;=VALUE(LEFT(Z$1,FIND("-",Z$1,1)-1)),0,MIN(INDEX(D:D,ROW(D1192)-VALUE(LEFT(Z$1,FIND("-",Z$1,1)-1))+1):D1192))</f>
        <v>0.47499999999999998</v>
      </c>
      <c r="AA1192">
        <f t="shared" si="171"/>
        <v>6.25</v>
      </c>
      <c r="AB1192">
        <f>IF(ROW($AA1192)&lt;=VALUE(LEFT(AA$1,FIND("-",AA$1,1)-1))+VALUE(LEFT(AB$1,FIND("-",AB$1,1)-1)-1),0,AVERAGE(INDEX($AA:$AA,ROW($AA1192)-VALUE(LEFT(AB$1,FIND("-",AB$1,1)-1))+1):$AA1192))</f>
        <v>10.555555555555566</v>
      </c>
      <c r="AC1192">
        <f>IF(ROW($AA1192)&lt;=VALUE(LEFT(AA$1,FIND("-",AA$1,1)-1))+VALUE(LEFT(AB$1,FIND("-",AB$1,1)-1)-1)+VALUE(LEFT(AC$1,FIND("-",AC$1,1)-1)-1),0,AVERAGE(INDEX($AB:$AB,ROW($AB1192)-VALUE(LEFT(AC$1,FIND("-",AC$1,1)-1))+1):$AB1192))</f>
        <v>12.211538461538479</v>
      </c>
      <c r="AE1192">
        <f t="shared" si="168"/>
        <v>34437544</v>
      </c>
      <c r="AG1192" t="str">
        <f t="shared" si="170"/>
        <v/>
      </c>
    </row>
    <row r="1193" spans="1:33" x14ac:dyDescent="0.25">
      <c r="A1193" s="6">
        <v>38205</v>
      </c>
      <c r="B1193">
        <v>0.47499999999999998</v>
      </c>
      <c r="C1193">
        <v>0.47499999999999998</v>
      </c>
      <c r="D1193">
        <v>0.44</v>
      </c>
      <c r="E1193">
        <v>0.46</v>
      </c>
      <c r="F1193">
        <v>0.26519999999999999</v>
      </c>
      <c r="G1193">
        <v>376400</v>
      </c>
      <c r="I1193" t="str">
        <f t="shared" si="163"/>
        <v/>
      </c>
      <c r="J1193" t="str">
        <f t="shared" si="164"/>
        <v>Oversold</v>
      </c>
      <c r="K1193" t="str">
        <f t="shared" si="165"/>
        <v>Oversold Below %D</v>
      </c>
      <c r="M1193" s="11" t="str">
        <f t="shared" si="169"/>
        <v/>
      </c>
      <c r="O1193">
        <f>IF(ROW($E1193)&lt;=VALUE(LEFT(O$1,FIND("-",O$1,1)-1)),0,IF(ROW($E1193)=VALUE(LEFT(O$1,FIND("-",O$1,1)-1))+1,AVERAGE(INDEX($E:$E,ROW($E1193)-VALUE(LEFT(O$1,FIND("-",O$1,1)-1))):$E1193),($E1193*(2/(VALUE(LEFT(O$1,FIND("-",O$1,1)-1))+1)))+(O1192*(1-(2/(VALUE(LEFT(O$1,FIND("-",O$1,1)-1))+1))))))</f>
        <v>1.0453968522988382</v>
      </c>
      <c r="Q1193">
        <f>IF(ROW($E1193)&lt;=VALUE(LEFT(Q$1,FIND("-",Q$1,1)-1)),0,IF(ROW($E1193)=VALUE(LEFT(Q$1,FIND("-",Q$1,1)-1))+1,AVERAGE(INDEX($E:$E,ROW($E1193)-VALUE(LEFT(Q$1,FIND("-",Q$1,1)-1))):$E1193),($E1193*(2/(VALUE(LEFT(Q$1,FIND("-",Q$1,1)-1))+1)))+(Q1192*(1-(2/(VALUE(LEFT(Q$1,FIND("-",Q$1,1)-1))+1))))))</f>
        <v>0.52826122366509309</v>
      </c>
      <c r="R1193">
        <f>IF(ROW($E1193)&lt;=VALUE(LEFT(R$1,FIND("-",R$1,1)-1)),0,IF(ROW($E1193)=VALUE(LEFT(R$1,FIND("-",R$1,1)-1))+1,AVERAGE(INDEX($E:$E,ROW($E1193)-VALUE(LEFT(R$1,FIND("-",R$1,1)-1))):$E1193),($E1193*(2/(VALUE(LEFT(R$1,FIND("-",R$1,1)-1))+1)))+(R1192*(1-(2/(VALUE(LEFT(R$1,FIND("-",R$1,1)-1))+1))))))</f>
        <v>0.69890760043295008</v>
      </c>
      <c r="S1193">
        <f t="shared" si="166"/>
        <v>-0.17064637676785699</v>
      </c>
      <c r="T1193">
        <f>IF(ROW($E1193)&lt;=MAX(VALUE(LEFT(Q$1,FIND("-",Q$1,1)-1)),VALUE(LEFT(R$1,FIND("-",R$1,1)-1)))+VALUE(LEFT(T$1,FIND("-",T$1,1)-1))-1,0,IF(ROW($E1193)=MAX(VALUE(LEFT(Q$1,FIND("-",Q$1,1)-1)),VALUE(LEFT(R$1,FIND("-",R$1,1)-1)))+VALUE(LEFT(T$1,FIND("-",T$1,1)-1)),AVERAGE(INDEX($S:$S,ROW(S1193)-VALUE(LEFT(T$1,FIND("-",T$1,1)-1))+1):S1193),($S1193*(2/(VALUE(LEFT(T$1,FIND("-",T$1,1)-1))+1)))+(T1192*(1-(2/(VALUE(LEFT(T$1,FIND("-",T$1,1)-1))+1))))))</f>
        <v>-0.19532426404137976</v>
      </c>
      <c r="V1193">
        <f t="shared" si="167"/>
        <v>-1.9999999999999962E-2</v>
      </c>
      <c r="W1193">
        <f>IF(ROW($E1193)&lt;=VALUE(LEFT(W$1,FIND("-",W$1,1)-1))+1,0,IF(ROW($E1192)=VALUE(LEFT(W$1,FIND("-",W$1,1)-1))+1,100-100/(1+ABS((SUMIF(INDEX($V:$V,ROW($V1193)-VALUE(LEFT(W$1,FIND("-",W$1,1)-1))+1):$V1193,"&gt;0",INDEX($V:$V,ROW($V1193)-VALUE(LEFT(W$1,FIND("-",W$1,1)-1))+1):$V1193)/COUNTIF(INDEX($V:$V,ROW($V1193)-VALUE(LEFT(W$1,FIND("-",W$1,1)-1))+1):$V1193,"&gt;0"))/(SUMIF(INDEX($V:$V,ROW($V1193)-VALUE(LEFT(W$1,FIND("-",W$1,1)-1))+1):$V1193,"&lt;0",INDEX($V:$V,ROW($V1193)-VALUE(LEFT(W$1,FIND("-",W$1,1)-1))+1):$V1193)/COUNTIF(INDEX($V:$V,ROW($V1193)-VALUE(LEFT(W$1,FIND("-",W$1,1)-1))+1):$V1193,"&lt;0")))),100-100/(1+ABS((SUMIF(INDEX($V:$V,ROW($V1193)-VALUE(LEFT(W$1,FIND("-",W$1,1)-1))+1):$V1193,"&gt;0",INDEX($V:$V,ROW($V1193)-VALUE(LEFT(W$1,FIND("-",W$1,1)-1))+1):$V1193)/VALUE(LEFT(W$1,FIND("-",W$1,1)-1)))/(SUMIF(INDEX($V:$V,ROW($V1193)-VALUE(LEFT(W$1,FIND("-",W$1,1)-1))+1):$V1193,"&lt;0",INDEX($V:$V,ROW($V1193)-VALUE(LEFT(W$1,FIND("-",W$1,1)-1))+1):$V1193)/VALUE(LEFT(W$1,FIND("-",W$1,1)-1)))))))</f>
        <v>10</v>
      </c>
      <c r="Y1193">
        <f>IF(ROW($E1193)&lt;=VALUE(LEFT(Y$1,FIND("-",Y$1,1)-1)),0,MAX(INDEX(C:C,ROW(C1193)-VALUE(LEFT(Y$1,FIND("-",Y$1,1)-1))+1):C1193))</f>
        <v>0.55000000000000004</v>
      </c>
      <c r="Z1193">
        <f>IF(ROW($E1193)&lt;=VALUE(LEFT(Z$1,FIND("-",Z$1,1)-1)),0,MIN(INDEX(D:D,ROW(D1193)-VALUE(LEFT(Z$1,FIND("-",Z$1,1)-1))+1):D1193))</f>
        <v>0.44</v>
      </c>
      <c r="AA1193">
        <f t="shared" si="171"/>
        <v>18.181818181818191</v>
      </c>
      <c r="AB1193">
        <f>IF(ROW($AA1193)&lt;=VALUE(LEFT(AA$1,FIND("-",AA$1,1)-1))+VALUE(LEFT(AB$1,FIND("-",AB$1,1)-1)-1),0,AVERAGE(INDEX($AA:$AA,ROW($AA1193)-VALUE(LEFT(AB$1,FIND("-",AB$1,1)-1))+1):$AA1193))</f>
        <v>14.393939393939405</v>
      </c>
      <c r="AC1193">
        <f>IF(ROW($AA1193)&lt;=VALUE(LEFT(AA$1,FIND("-",AA$1,1)-1))+VALUE(LEFT(AB$1,FIND("-",AB$1,1)-1)-1)+VALUE(LEFT(AC$1,FIND("-",AC$1,1)-1)-1),0,AVERAGE(INDEX($AB:$AB,ROW($AB1193)-VALUE(LEFT(AC$1,FIND("-",AC$1,1)-1))+1):$AB1193))</f>
        <v>12.849974099974114</v>
      </c>
      <c r="AE1193">
        <f t="shared" si="168"/>
        <v>34061144</v>
      </c>
      <c r="AG1193" t="str">
        <f t="shared" si="170"/>
        <v/>
      </c>
    </row>
    <row r="1194" spans="1:33" x14ac:dyDescent="0.25">
      <c r="A1194" s="6">
        <v>38208</v>
      </c>
      <c r="B1194">
        <v>0.45500000000000002</v>
      </c>
      <c r="C1194">
        <v>0.46</v>
      </c>
      <c r="D1194">
        <v>0.44500000000000001</v>
      </c>
      <c r="E1194">
        <v>0.45</v>
      </c>
      <c r="F1194">
        <v>0.259434</v>
      </c>
      <c r="G1194">
        <v>98000</v>
      </c>
      <c r="I1194" t="str">
        <f t="shared" si="163"/>
        <v/>
      </c>
      <c r="J1194" t="str">
        <f t="shared" si="164"/>
        <v>Oversold</v>
      </c>
      <c r="K1194" t="str">
        <f t="shared" si="165"/>
        <v>Oversold Above %D</v>
      </c>
      <c r="M1194" s="11" t="str">
        <f t="shared" si="169"/>
        <v/>
      </c>
      <c r="O1194">
        <f>IF(ROW($E1194)&lt;=VALUE(LEFT(O$1,FIND("-",O$1,1)-1)),0,IF(ROW($E1194)=VALUE(LEFT(O$1,FIND("-",O$1,1)-1))+1,AVERAGE(INDEX($E:$E,ROW($E1194)-VALUE(LEFT(O$1,FIND("-",O$1,1)-1))):$E1194),($E1194*(2/(VALUE(LEFT(O$1,FIND("-",O$1,1)-1))+1)))+(O1193*(1-(2/(VALUE(LEFT(O$1,FIND("-",O$1,1)-1))+1))))))</f>
        <v>1.0394725055097951</v>
      </c>
      <c r="Q1194">
        <f>IF(ROW($E1194)&lt;=VALUE(LEFT(Q$1,FIND("-",Q$1,1)-1)),0,IF(ROW($E1194)=VALUE(LEFT(Q$1,FIND("-",Q$1,1)-1))+1,AVERAGE(INDEX($E:$E,ROW($E1194)-VALUE(LEFT(Q$1,FIND("-",Q$1,1)-1))):$E1194),($E1194*(2/(VALUE(LEFT(Q$1,FIND("-",Q$1,1)-1))+1)))+(Q1193*(1-(2/(VALUE(LEFT(Q$1,FIND("-",Q$1,1)-1))+1))))))</f>
        <v>0.51622103540892494</v>
      </c>
      <c r="R1194">
        <f>IF(ROW($E1194)&lt;=VALUE(LEFT(R$1,FIND("-",R$1,1)-1)),0,IF(ROW($E1194)=VALUE(LEFT(R$1,FIND("-",R$1,1)-1))+1,AVERAGE(INDEX($E:$E,ROW($E1194)-VALUE(LEFT(R$1,FIND("-",R$1,1)-1))):$E1194),($E1194*(2/(VALUE(LEFT(R$1,FIND("-",R$1,1)-1))+1)))+(R1193*(1-(2/(VALUE(LEFT(R$1,FIND("-",R$1,1)-1))+1))))))</f>
        <v>0.68047000040087968</v>
      </c>
      <c r="S1194">
        <f t="shared" si="166"/>
        <v>-0.16424896499195474</v>
      </c>
      <c r="T1194">
        <f>IF(ROW($E1194)&lt;=MAX(VALUE(LEFT(Q$1,FIND("-",Q$1,1)-1)),VALUE(LEFT(R$1,FIND("-",R$1,1)-1)))+VALUE(LEFT(T$1,FIND("-",T$1,1)-1))-1,0,IF(ROW($E1194)=MAX(VALUE(LEFT(Q$1,FIND("-",Q$1,1)-1)),VALUE(LEFT(R$1,FIND("-",R$1,1)-1)))+VALUE(LEFT(T$1,FIND("-",T$1,1)-1)),AVERAGE(INDEX($S:$S,ROW(S1194)-VALUE(LEFT(T$1,FIND("-",T$1,1)-1))+1):S1194),($S1194*(2/(VALUE(LEFT(T$1,FIND("-",T$1,1)-1))+1)))+(T1193*(1-(2/(VALUE(LEFT(T$1,FIND("-",T$1,1)-1))+1))))))</f>
        <v>-0.18910920423149477</v>
      </c>
      <c r="V1194">
        <f t="shared" si="167"/>
        <v>-1.0000000000000009E-2</v>
      </c>
      <c r="W1194">
        <f>IF(ROW($E1194)&lt;=VALUE(LEFT(W$1,FIND("-",W$1,1)-1))+1,0,IF(ROW($E1193)=VALUE(LEFT(W$1,FIND("-",W$1,1)-1))+1,100-100/(1+ABS((SUMIF(INDEX($V:$V,ROW($V1194)-VALUE(LEFT(W$1,FIND("-",W$1,1)-1))+1):$V1194,"&gt;0",INDEX($V:$V,ROW($V1194)-VALUE(LEFT(W$1,FIND("-",W$1,1)-1))+1):$V1194)/COUNTIF(INDEX($V:$V,ROW($V1194)-VALUE(LEFT(W$1,FIND("-",W$1,1)-1))+1):$V1194,"&gt;0"))/(SUMIF(INDEX($V:$V,ROW($V1194)-VALUE(LEFT(W$1,FIND("-",W$1,1)-1))+1):$V1194,"&lt;0",INDEX($V:$V,ROW($V1194)-VALUE(LEFT(W$1,FIND("-",W$1,1)-1))+1):$V1194)/COUNTIF(INDEX($V:$V,ROW($V1194)-VALUE(LEFT(W$1,FIND("-",W$1,1)-1))+1):$V1194,"&lt;0")))),100-100/(1+ABS((SUMIF(INDEX($V:$V,ROW($V1194)-VALUE(LEFT(W$1,FIND("-",W$1,1)-1))+1):$V1194,"&gt;0",INDEX($V:$V,ROW($V1194)-VALUE(LEFT(W$1,FIND("-",W$1,1)-1))+1):$V1194)/VALUE(LEFT(W$1,FIND("-",W$1,1)-1)))/(SUMIF(INDEX($V:$V,ROW($V1194)-VALUE(LEFT(W$1,FIND("-",W$1,1)-1))+1):$V1194,"&lt;0",INDEX($V:$V,ROW($V1194)-VALUE(LEFT(W$1,FIND("-",W$1,1)-1))+1):$V1194)/VALUE(LEFT(W$1,FIND("-",W$1,1)-1)))))))</f>
        <v>10</v>
      </c>
      <c r="Y1194">
        <f>IF(ROW($E1194)&lt;=VALUE(LEFT(Y$1,FIND("-",Y$1,1)-1)),0,MAX(INDEX(C:C,ROW(C1194)-VALUE(LEFT(Y$1,FIND("-",Y$1,1)-1))+1):C1194))</f>
        <v>0.55000000000000004</v>
      </c>
      <c r="Z1194">
        <f>IF(ROW($E1194)&lt;=VALUE(LEFT(Z$1,FIND("-",Z$1,1)-1)),0,MIN(INDEX(D:D,ROW(D1194)-VALUE(LEFT(Z$1,FIND("-",Z$1,1)-1))+1):D1194))</f>
        <v>0.44</v>
      </c>
      <c r="AA1194">
        <f t="shared" si="171"/>
        <v>9.0909090909090953</v>
      </c>
      <c r="AB1194">
        <f>IF(ROW($AA1194)&lt;=VALUE(LEFT(AA$1,FIND("-",AA$1,1)-1))+VALUE(LEFT(AB$1,FIND("-",AB$1,1)-1)-1),0,AVERAGE(INDEX($AA:$AA,ROW($AA1194)-VALUE(LEFT(AB$1,FIND("-",AB$1,1)-1))+1):$AA1194))</f>
        <v>11.174242424242429</v>
      </c>
      <c r="AC1194">
        <f>IF(ROW($AA1194)&lt;=VALUE(LEFT(AA$1,FIND("-",AA$1,1)-1))+VALUE(LEFT(AB$1,FIND("-",AB$1,1)-1)-1)+VALUE(LEFT(AC$1,FIND("-",AC$1,1)-1)-1),0,AVERAGE(INDEX($AB:$AB,ROW($AB1194)-VALUE(LEFT(AC$1,FIND("-",AC$1,1)-1))+1):$AB1194))</f>
        <v>12.0412457912458</v>
      </c>
      <c r="AE1194">
        <f t="shared" si="168"/>
        <v>33963144</v>
      </c>
      <c r="AG1194" t="str">
        <f t="shared" si="170"/>
        <v/>
      </c>
    </row>
    <row r="1195" spans="1:33" x14ac:dyDescent="0.25">
      <c r="A1195" s="6">
        <v>38209</v>
      </c>
      <c r="B1195">
        <v>0.45</v>
      </c>
      <c r="C1195">
        <v>0.45</v>
      </c>
      <c r="D1195">
        <v>0.42499999999999999</v>
      </c>
      <c r="E1195">
        <v>0.43</v>
      </c>
      <c r="F1195">
        <v>0.24790400000000001</v>
      </c>
      <c r="G1195">
        <v>487600</v>
      </c>
      <c r="I1195" t="str">
        <f t="shared" si="163"/>
        <v/>
      </c>
      <c r="J1195" t="str">
        <f t="shared" si="164"/>
        <v>Oversold</v>
      </c>
      <c r="K1195" t="str">
        <f t="shared" si="165"/>
        <v>Oversold Above %D</v>
      </c>
      <c r="M1195" s="11" t="str">
        <f t="shared" si="169"/>
        <v/>
      </c>
      <c r="O1195">
        <f>IF(ROW($E1195)&lt;=VALUE(LEFT(O$1,FIND("-",O$1,1)-1)),0,IF(ROW($E1195)=VALUE(LEFT(O$1,FIND("-",O$1,1)-1))+1,AVERAGE(INDEX($E:$E,ROW($E1195)-VALUE(LEFT(O$1,FIND("-",O$1,1)-1))):$E1195),($E1195*(2/(VALUE(LEFT(O$1,FIND("-",O$1,1)-1))+1)))+(O1194*(1-(2/(VALUE(LEFT(O$1,FIND("-",O$1,1)-1))+1))))))</f>
        <v>1.0334081024698967</v>
      </c>
      <c r="Q1195">
        <f>IF(ROW($E1195)&lt;=VALUE(LEFT(Q$1,FIND("-",Q$1,1)-1)),0,IF(ROW($E1195)=VALUE(LEFT(Q$1,FIND("-",Q$1,1)-1))+1,AVERAGE(INDEX($E:$E,ROW($E1195)-VALUE(LEFT(Q$1,FIND("-",Q$1,1)-1))):$E1195),($E1195*(2/(VALUE(LEFT(Q$1,FIND("-",Q$1,1)-1))+1)))+(Q1194*(1-(2/(VALUE(LEFT(Q$1,FIND("-",Q$1,1)-1))+1))))))</f>
        <v>0.50295626073062882</v>
      </c>
      <c r="R1195">
        <f>IF(ROW($E1195)&lt;=VALUE(LEFT(R$1,FIND("-",R$1,1)-1)),0,IF(ROW($E1195)=VALUE(LEFT(R$1,FIND("-",R$1,1)-1))+1,AVERAGE(INDEX($E:$E,ROW($E1195)-VALUE(LEFT(R$1,FIND("-",R$1,1)-1))):$E1195),($E1195*(2/(VALUE(LEFT(R$1,FIND("-",R$1,1)-1))+1)))+(R1194*(1-(2/(VALUE(LEFT(R$1,FIND("-",R$1,1)-1))+1))))))</f>
        <v>0.66191666703785146</v>
      </c>
      <c r="S1195">
        <f t="shared" si="166"/>
        <v>-0.15896040630722263</v>
      </c>
      <c r="T1195">
        <f>IF(ROW($E1195)&lt;=MAX(VALUE(LEFT(Q$1,FIND("-",Q$1,1)-1)),VALUE(LEFT(R$1,FIND("-",R$1,1)-1)))+VALUE(LEFT(T$1,FIND("-",T$1,1)-1))-1,0,IF(ROW($E1195)=MAX(VALUE(LEFT(Q$1,FIND("-",Q$1,1)-1)),VALUE(LEFT(R$1,FIND("-",R$1,1)-1)))+VALUE(LEFT(T$1,FIND("-",T$1,1)-1)),AVERAGE(INDEX($S:$S,ROW(S1195)-VALUE(LEFT(T$1,FIND("-",T$1,1)-1))+1):S1195),($S1195*(2/(VALUE(LEFT(T$1,FIND("-",T$1,1)-1))+1)))+(T1194*(1-(2/(VALUE(LEFT(T$1,FIND("-",T$1,1)-1))+1))))))</f>
        <v>-0.18307944464664036</v>
      </c>
      <c r="V1195">
        <f t="shared" si="167"/>
        <v>-2.0000000000000018E-2</v>
      </c>
      <c r="W1195">
        <f>IF(ROW($E1195)&lt;=VALUE(LEFT(W$1,FIND("-",W$1,1)-1))+1,0,IF(ROW($E1194)=VALUE(LEFT(W$1,FIND("-",W$1,1)-1))+1,100-100/(1+ABS((SUMIF(INDEX($V:$V,ROW($V1195)-VALUE(LEFT(W$1,FIND("-",W$1,1)-1))+1):$V1195,"&gt;0",INDEX($V:$V,ROW($V1195)-VALUE(LEFT(W$1,FIND("-",W$1,1)-1))+1):$V1195)/COUNTIF(INDEX($V:$V,ROW($V1195)-VALUE(LEFT(W$1,FIND("-",W$1,1)-1))+1):$V1195,"&gt;0"))/(SUMIF(INDEX($V:$V,ROW($V1195)-VALUE(LEFT(W$1,FIND("-",W$1,1)-1))+1):$V1195,"&lt;0",INDEX($V:$V,ROW($V1195)-VALUE(LEFT(W$1,FIND("-",W$1,1)-1))+1):$V1195)/COUNTIF(INDEX($V:$V,ROW($V1195)-VALUE(LEFT(W$1,FIND("-",W$1,1)-1))+1):$V1195,"&lt;0")))),100-100/(1+ABS((SUMIF(INDEX($V:$V,ROW($V1195)-VALUE(LEFT(W$1,FIND("-",W$1,1)-1))+1):$V1195,"&gt;0",INDEX($V:$V,ROW($V1195)-VALUE(LEFT(W$1,FIND("-",W$1,1)-1))+1):$V1195)/VALUE(LEFT(W$1,FIND("-",W$1,1)-1)))/(SUMIF(INDEX($V:$V,ROW($V1195)-VALUE(LEFT(W$1,FIND("-",W$1,1)-1))+1):$V1195,"&lt;0",INDEX($V:$V,ROW($V1195)-VALUE(LEFT(W$1,FIND("-",W$1,1)-1))+1):$V1195)/VALUE(LEFT(W$1,FIND("-",W$1,1)-1)))))))</f>
        <v>9.0909090909090935</v>
      </c>
      <c r="Y1195">
        <f>IF(ROW($E1195)&lt;=VALUE(LEFT(Y$1,FIND("-",Y$1,1)-1)),0,MAX(INDEX(C:C,ROW(C1195)-VALUE(LEFT(Y$1,FIND("-",Y$1,1)-1))+1):C1195))</f>
        <v>0.55000000000000004</v>
      </c>
      <c r="Z1195">
        <f>IF(ROW($E1195)&lt;=VALUE(LEFT(Z$1,FIND("-",Z$1,1)-1)),0,MIN(INDEX(D:D,ROW(D1195)-VALUE(LEFT(Z$1,FIND("-",Z$1,1)-1))+1):D1195))</f>
        <v>0.42499999999999999</v>
      </c>
      <c r="AA1195">
        <f t="shared" si="171"/>
        <v>4.0000000000000018</v>
      </c>
      <c r="AB1195">
        <f>IF(ROW($AA1195)&lt;=VALUE(LEFT(AA$1,FIND("-",AA$1,1)-1))+VALUE(LEFT(AB$1,FIND("-",AB$1,1)-1)-1),0,AVERAGE(INDEX($AA:$AA,ROW($AA1195)-VALUE(LEFT(AB$1,FIND("-",AB$1,1)-1))+1):$AA1195))</f>
        <v>10.424242424242429</v>
      </c>
      <c r="AC1195">
        <f>IF(ROW($AA1195)&lt;=VALUE(LEFT(AA$1,FIND("-",AA$1,1)-1))+VALUE(LEFT(AB$1,FIND("-",AB$1,1)-1)-1)+VALUE(LEFT(AC$1,FIND("-",AC$1,1)-1)-1),0,AVERAGE(INDEX($AB:$AB,ROW($AB1195)-VALUE(LEFT(AC$1,FIND("-",AC$1,1)-1))+1):$AB1195))</f>
        <v>11.997474747474755</v>
      </c>
      <c r="AE1195">
        <f t="shared" si="168"/>
        <v>33475544</v>
      </c>
      <c r="AG1195" t="str">
        <f t="shared" si="170"/>
        <v/>
      </c>
    </row>
    <row r="1196" spans="1:33" x14ac:dyDescent="0.25">
      <c r="A1196" s="6">
        <v>38210</v>
      </c>
      <c r="B1196">
        <v>0.42</v>
      </c>
      <c r="C1196">
        <v>0.43</v>
      </c>
      <c r="D1196">
        <v>0.41499999999999998</v>
      </c>
      <c r="E1196">
        <v>0.42499999999999999</v>
      </c>
      <c r="F1196">
        <v>0.24502099999999999</v>
      </c>
      <c r="G1196">
        <v>66000</v>
      </c>
      <c r="I1196" t="str">
        <f t="shared" si="163"/>
        <v/>
      </c>
      <c r="J1196" t="str">
        <f t="shared" si="164"/>
        <v>Oversold</v>
      </c>
      <c r="K1196" t="str">
        <f t="shared" si="165"/>
        <v>Oversold Above %D</v>
      </c>
      <c r="M1196" s="11" t="str">
        <f t="shared" si="169"/>
        <v/>
      </c>
      <c r="O1196">
        <f>IF(ROW($E1196)&lt;=VALUE(LEFT(O$1,FIND("-",O$1,1)-1)),0,IF(ROW($E1196)=VALUE(LEFT(O$1,FIND("-",O$1,1)-1))+1,AVERAGE(INDEX($E:$E,ROW($E1196)-VALUE(LEFT(O$1,FIND("-",O$1,1)-1))):$E1196),($E1196*(2/(VALUE(LEFT(O$1,FIND("-",O$1,1)-1))+1)))+(O1195*(1-(2/(VALUE(LEFT(O$1,FIND("-",O$1,1)-1))+1))))))</f>
        <v>1.0273542905050221</v>
      </c>
      <c r="Q1196">
        <f>IF(ROW($E1196)&lt;=VALUE(LEFT(Q$1,FIND("-",Q$1,1)-1)),0,IF(ROW($E1196)=VALUE(LEFT(Q$1,FIND("-",Q$1,1)-1))+1,AVERAGE(INDEX($E:$E,ROW($E1196)-VALUE(LEFT(Q$1,FIND("-",Q$1,1)-1))):$E1196),($E1196*(2/(VALUE(LEFT(Q$1,FIND("-",Q$1,1)-1))+1)))+(Q1195*(1-(2/(VALUE(LEFT(Q$1,FIND("-",Q$1,1)-1))+1))))))</f>
        <v>0.49096298984899361</v>
      </c>
      <c r="R1196">
        <f>IF(ROW($E1196)&lt;=VALUE(LEFT(R$1,FIND("-",R$1,1)-1)),0,IF(ROW($E1196)=VALUE(LEFT(R$1,FIND("-",R$1,1)-1))+1,AVERAGE(INDEX($E:$E,ROW($E1196)-VALUE(LEFT(R$1,FIND("-",R$1,1)-1))):$E1196),($E1196*(2/(VALUE(LEFT(R$1,FIND("-",R$1,1)-1))+1)))+(R1195*(1-(2/(VALUE(LEFT(R$1,FIND("-",R$1,1)-1))+1))))))</f>
        <v>0.6443672842943069</v>
      </c>
      <c r="S1196">
        <f t="shared" si="166"/>
        <v>-0.15340429444531328</v>
      </c>
      <c r="T1196">
        <f>IF(ROW($E1196)&lt;=MAX(VALUE(LEFT(Q$1,FIND("-",Q$1,1)-1)),VALUE(LEFT(R$1,FIND("-",R$1,1)-1)))+VALUE(LEFT(T$1,FIND("-",T$1,1)-1))-1,0,IF(ROW($E1196)=MAX(VALUE(LEFT(Q$1,FIND("-",Q$1,1)-1)),VALUE(LEFT(R$1,FIND("-",R$1,1)-1)))+VALUE(LEFT(T$1,FIND("-",T$1,1)-1)),AVERAGE(INDEX($S:$S,ROW(S1196)-VALUE(LEFT(T$1,FIND("-",T$1,1)-1))+1):S1196),($S1196*(2/(VALUE(LEFT(T$1,FIND("-",T$1,1)-1))+1)))+(T1195*(1-(2/(VALUE(LEFT(T$1,FIND("-",T$1,1)-1))+1))))))</f>
        <v>-0.17714441460637495</v>
      </c>
      <c r="V1196">
        <f t="shared" si="167"/>
        <v>-5.0000000000000044E-3</v>
      </c>
      <c r="W1196">
        <f>IF(ROW($E1196)&lt;=VALUE(LEFT(W$1,FIND("-",W$1,1)-1))+1,0,IF(ROW($E1195)=VALUE(LEFT(W$1,FIND("-",W$1,1)-1))+1,100-100/(1+ABS((SUMIF(INDEX($V:$V,ROW($V1196)-VALUE(LEFT(W$1,FIND("-",W$1,1)-1))+1):$V1196,"&gt;0",INDEX($V:$V,ROW($V1196)-VALUE(LEFT(W$1,FIND("-",W$1,1)-1))+1):$V1196)/COUNTIF(INDEX($V:$V,ROW($V1196)-VALUE(LEFT(W$1,FIND("-",W$1,1)-1))+1):$V1196,"&gt;0"))/(SUMIF(INDEX($V:$V,ROW($V1196)-VALUE(LEFT(W$1,FIND("-",W$1,1)-1))+1):$V1196,"&lt;0",INDEX($V:$V,ROW($V1196)-VALUE(LEFT(W$1,FIND("-",W$1,1)-1))+1):$V1196)/COUNTIF(INDEX($V:$V,ROW($V1196)-VALUE(LEFT(W$1,FIND("-",W$1,1)-1))+1):$V1196,"&lt;0")))),100-100/(1+ABS((SUMIF(INDEX($V:$V,ROW($V1196)-VALUE(LEFT(W$1,FIND("-",W$1,1)-1))+1):$V1196,"&gt;0",INDEX($V:$V,ROW($V1196)-VALUE(LEFT(W$1,FIND("-",W$1,1)-1))+1):$V1196)/VALUE(LEFT(W$1,FIND("-",W$1,1)-1)))/(SUMIF(INDEX($V:$V,ROW($V1196)-VALUE(LEFT(W$1,FIND("-",W$1,1)-1))+1):$V1196,"&lt;0",INDEX($V:$V,ROW($V1196)-VALUE(LEFT(W$1,FIND("-",W$1,1)-1))+1):$V1196)/VALUE(LEFT(W$1,FIND("-",W$1,1)-1)))))))</f>
        <v>4.5454545454545467</v>
      </c>
      <c r="Y1196">
        <f>IF(ROW($E1196)&lt;=VALUE(LEFT(Y$1,FIND("-",Y$1,1)-1)),0,MAX(INDEX(C:C,ROW(C1196)-VALUE(LEFT(Y$1,FIND("-",Y$1,1)-1))+1):C1196))</f>
        <v>0.55000000000000004</v>
      </c>
      <c r="Z1196">
        <f>IF(ROW($E1196)&lt;=VALUE(LEFT(Z$1,FIND("-",Z$1,1)-1)),0,MIN(INDEX(D:D,ROW(D1196)-VALUE(LEFT(Z$1,FIND("-",Z$1,1)-1))+1):D1196))</f>
        <v>0.41499999999999998</v>
      </c>
      <c r="AA1196">
        <f t="shared" si="171"/>
        <v>7.4074074074074101</v>
      </c>
      <c r="AB1196">
        <f>IF(ROW($AA1196)&lt;=VALUE(LEFT(AA$1,FIND("-",AA$1,1)-1))+VALUE(LEFT(AB$1,FIND("-",AB$1,1)-1)-1),0,AVERAGE(INDEX($AA:$AA,ROW($AA1196)-VALUE(LEFT(AB$1,FIND("-",AB$1,1)-1))+1):$AA1196))</f>
        <v>6.8327721661055021</v>
      </c>
      <c r="AC1196">
        <f>IF(ROW($AA1196)&lt;=VALUE(LEFT(AA$1,FIND("-",AA$1,1)-1))+VALUE(LEFT(AB$1,FIND("-",AB$1,1)-1)-1)+VALUE(LEFT(AC$1,FIND("-",AC$1,1)-1)-1),0,AVERAGE(INDEX($AB:$AB,ROW($AB1196)-VALUE(LEFT(AC$1,FIND("-",AC$1,1)-1))+1):$AB1196))</f>
        <v>9.477085671530121</v>
      </c>
      <c r="AE1196">
        <f t="shared" si="168"/>
        <v>33409544</v>
      </c>
      <c r="AG1196" t="str">
        <f t="shared" si="170"/>
        <v/>
      </c>
    </row>
    <row r="1197" spans="1:33" x14ac:dyDescent="0.25">
      <c r="A1197" s="6">
        <v>38211</v>
      </c>
      <c r="B1197">
        <v>0.41499999999999998</v>
      </c>
      <c r="C1197">
        <v>0.41499999999999998</v>
      </c>
      <c r="D1197">
        <v>0.4</v>
      </c>
      <c r="E1197">
        <v>0.4</v>
      </c>
      <c r="F1197">
        <v>0.23060800000000001</v>
      </c>
      <c r="G1197">
        <v>330000</v>
      </c>
      <c r="I1197" t="str">
        <f t="shared" si="163"/>
        <v/>
      </c>
      <c r="J1197" t="str">
        <f t="shared" si="164"/>
        <v>Oversold</v>
      </c>
      <c r="K1197" t="str">
        <f t="shared" si="165"/>
        <v>Oversold Above %D</v>
      </c>
      <c r="M1197" s="11" t="str">
        <f t="shared" si="169"/>
        <v/>
      </c>
      <c r="O1197">
        <f>IF(ROW($E1197)&lt;=VALUE(LEFT(O$1,FIND("-",O$1,1)-1)),0,IF(ROW($E1197)=VALUE(LEFT(O$1,FIND("-",O$1,1)-1))+1,AVERAGE(INDEX($E:$E,ROW($E1197)-VALUE(LEFT(O$1,FIND("-",O$1,1)-1))):$E1197),($E1197*(2/(VALUE(LEFT(O$1,FIND("-",O$1,1)-1))+1)))+(O1196*(1-(2/(VALUE(LEFT(O$1,FIND("-",O$1,1)-1))+1))))))</f>
        <v>1.0211119592562159</v>
      </c>
      <c r="Q1197">
        <f>IF(ROW($E1197)&lt;=VALUE(LEFT(Q$1,FIND("-",Q$1,1)-1)),0,IF(ROW($E1197)=VALUE(LEFT(Q$1,FIND("-",Q$1,1)-1))+1,AVERAGE(INDEX($E:$E,ROW($E1197)-VALUE(LEFT(Q$1,FIND("-",Q$1,1)-1))):$E1197),($E1197*(2/(VALUE(LEFT(Q$1,FIND("-",Q$1,1)-1))+1)))+(Q1196*(1-(2/(VALUE(LEFT(Q$1,FIND("-",Q$1,1)-1))+1))))))</f>
        <v>0.47696868371837919</v>
      </c>
      <c r="R1197">
        <f>IF(ROW($E1197)&lt;=VALUE(LEFT(R$1,FIND("-",R$1,1)-1)),0,IF(ROW($E1197)=VALUE(LEFT(R$1,FIND("-",R$1,1)-1))+1,AVERAGE(INDEX($E:$E,ROW($E1197)-VALUE(LEFT(R$1,FIND("-",R$1,1)-1))):$E1197),($E1197*(2/(VALUE(LEFT(R$1,FIND("-",R$1,1)-1))+1)))+(R1196*(1-(2/(VALUE(LEFT(R$1,FIND("-",R$1,1)-1))+1))))))</f>
        <v>0.62626600397621013</v>
      </c>
      <c r="S1197">
        <f t="shared" si="166"/>
        <v>-0.14929732025783093</v>
      </c>
      <c r="T1197">
        <f>IF(ROW($E1197)&lt;=MAX(VALUE(LEFT(Q$1,FIND("-",Q$1,1)-1)),VALUE(LEFT(R$1,FIND("-",R$1,1)-1)))+VALUE(LEFT(T$1,FIND("-",T$1,1)-1))-1,0,IF(ROW($E1197)=MAX(VALUE(LEFT(Q$1,FIND("-",Q$1,1)-1)),VALUE(LEFT(R$1,FIND("-",R$1,1)-1)))+VALUE(LEFT(T$1,FIND("-",T$1,1)-1)),AVERAGE(INDEX($S:$S,ROW(S1197)-VALUE(LEFT(T$1,FIND("-",T$1,1)-1))+1):S1197),($S1197*(2/(VALUE(LEFT(T$1,FIND("-",T$1,1)-1))+1)))+(T1196*(1-(2/(VALUE(LEFT(T$1,FIND("-",T$1,1)-1))+1))))))</f>
        <v>-0.17157499573666615</v>
      </c>
      <c r="V1197">
        <f t="shared" si="167"/>
        <v>-2.4999999999999967E-2</v>
      </c>
      <c r="W1197">
        <f>IF(ROW($E1197)&lt;=VALUE(LEFT(W$1,FIND("-",W$1,1)-1))+1,0,IF(ROW($E1196)=VALUE(LEFT(W$1,FIND("-",W$1,1)-1))+1,100-100/(1+ABS((SUMIF(INDEX($V:$V,ROW($V1197)-VALUE(LEFT(W$1,FIND("-",W$1,1)-1))+1):$V1197,"&gt;0",INDEX($V:$V,ROW($V1197)-VALUE(LEFT(W$1,FIND("-",W$1,1)-1))+1):$V1197)/COUNTIF(INDEX($V:$V,ROW($V1197)-VALUE(LEFT(W$1,FIND("-",W$1,1)-1))+1):$V1197,"&gt;0"))/(SUMIF(INDEX($V:$V,ROW($V1197)-VALUE(LEFT(W$1,FIND("-",W$1,1)-1))+1):$V1197,"&lt;0",INDEX($V:$V,ROW($V1197)-VALUE(LEFT(W$1,FIND("-",W$1,1)-1))+1):$V1197)/COUNTIF(INDEX($V:$V,ROW($V1197)-VALUE(LEFT(W$1,FIND("-",W$1,1)-1))+1):$V1197,"&lt;0")))),100-100/(1+ABS((SUMIF(INDEX($V:$V,ROW($V1197)-VALUE(LEFT(W$1,FIND("-",W$1,1)-1))+1):$V1197,"&gt;0",INDEX($V:$V,ROW($V1197)-VALUE(LEFT(W$1,FIND("-",W$1,1)-1))+1):$V1197)/VALUE(LEFT(W$1,FIND("-",W$1,1)-1)))/(SUMIF(INDEX($V:$V,ROW($V1197)-VALUE(LEFT(W$1,FIND("-",W$1,1)-1))+1):$V1197,"&lt;0",INDEX($V:$V,ROW($V1197)-VALUE(LEFT(W$1,FIND("-",W$1,1)-1))+1):$V1197)/VALUE(LEFT(W$1,FIND("-",W$1,1)-1)))))))</f>
        <v>3.8461538461538538</v>
      </c>
      <c r="Y1197">
        <f>IF(ROW($E1197)&lt;=VALUE(LEFT(Y$1,FIND("-",Y$1,1)-1)),0,MAX(INDEX(C:C,ROW(C1197)-VALUE(LEFT(Y$1,FIND("-",Y$1,1)-1))+1):C1197))</f>
        <v>0.55000000000000004</v>
      </c>
      <c r="Z1197">
        <f>IF(ROW($E1197)&lt;=VALUE(LEFT(Z$1,FIND("-",Z$1,1)-1)),0,MIN(INDEX(D:D,ROW(D1197)-VALUE(LEFT(Z$1,FIND("-",Z$1,1)-1))+1):D1197))</f>
        <v>0.4</v>
      </c>
      <c r="AA1197">
        <f t="shared" si="171"/>
        <v>0</v>
      </c>
      <c r="AB1197">
        <f>IF(ROW($AA1197)&lt;=VALUE(LEFT(AA$1,FIND("-",AA$1,1)-1))+VALUE(LEFT(AB$1,FIND("-",AB$1,1)-1)-1),0,AVERAGE(INDEX($AA:$AA,ROW($AA1197)-VALUE(LEFT(AB$1,FIND("-",AB$1,1)-1))+1):$AA1197))</f>
        <v>3.8024691358024705</v>
      </c>
      <c r="AC1197">
        <f>IF(ROW($AA1197)&lt;=VALUE(LEFT(AA$1,FIND("-",AA$1,1)-1))+VALUE(LEFT(AB$1,FIND("-",AB$1,1)-1)-1)+VALUE(LEFT(AC$1,FIND("-",AC$1,1)-1)-1),0,AVERAGE(INDEX($AB:$AB,ROW($AB1197)-VALUE(LEFT(AC$1,FIND("-",AC$1,1)-1))+1):$AB1197))</f>
        <v>7.0198279087168016</v>
      </c>
      <c r="AE1197">
        <f t="shared" si="168"/>
        <v>33079544</v>
      </c>
      <c r="AG1197" t="str">
        <f t="shared" si="170"/>
        <v/>
      </c>
    </row>
    <row r="1198" spans="1:33" x14ac:dyDescent="0.25">
      <c r="A1198" s="6">
        <v>38212</v>
      </c>
      <c r="B1198">
        <v>0.4</v>
      </c>
      <c r="C1198">
        <v>0.40500000000000003</v>
      </c>
      <c r="D1198">
        <v>0.38500000000000001</v>
      </c>
      <c r="E1198">
        <v>0.4</v>
      </c>
      <c r="F1198">
        <v>0.23060800000000001</v>
      </c>
      <c r="G1198">
        <v>142000</v>
      </c>
      <c r="I1198" t="str">
        <f t="shared" si="163"/>
        <v/>
      </c>
      <c r="J1198" t="str">
        <f t="shared" si="164"/>
        <v>Oversold</v>
      </c>
      <c r="K1198" t="str">
        <f t="shared" si="165"/>
        <v>Oversold Below %D</v>
      </c>
      <c r="M1198" s="11" t="str">
        <f t="shared" si="169"/>
        <v/>
      </c>
      <c r="O1198">
        <f>IF(ROW($E1198)&lt;=VALUE(LEFT(O$1,FIND("-",O$1,1)-1)),0,IF(ROW($E1198)=VALUE(LEFT(O$1,FIND("-",O$1,1)-1))+1,AVERAGE(INDEX($E:$E,ROW($E1198)-VALUE(LEFT(O$1,FIND("-",O$1,1)-1))):$E1198),($E1198*(2/(VALUE(LEFT(O$1,FIND("-",O$1,1)-1))+1)))+(O1197*(1-(2/(VALUE(LEFT(O$1,FIND("-",O$1,1)-1))+1))))))</f>
        <v>1.014931740756154</v>
      </c>
      <c r="Q1198">
        <f>IF(ROW($E1198)&lt;=VALUE(LEFT(Q$1,FIND("-",Q$1,1)-1)),0,IF(ROW($E1198)=VALUE(LEFT(Q$1,FIND("-",Q$1,1)-1))+1,AVERAGE(INDEX($E:$E,ROW($E1198)-VALUE(LEFT(Q$1,FIND("-",Q$1,1)-1))):$E1198),($E1198*(2/(VALUE(LEFT(Q$1,FIND("-",Q$1,1)-1))+1)))+(Q1197*(1-(2/(VALUE(LEFT(Q$1,FIND("-",Q$1,1)-1))+1))))))</f>
        <v>0.46512734776170545</v>
      </c>
      <c r="R1198">
        <f>IF(ROW($E1198)&lt;=VALUE(LEFT(R$1,FIND("-",R$1,1)-1)),0,IF(ROW($E1198)=VALUE(LEFT(R$1,FIND("-",R$1,1)-1))+1,AVERAGE(INDEX($E:$E,ROW($E1198)-VALUE(LEFT(R$1,FIND("-",R$1,1)-1))):$E1198),($E1198*(2/(VALUE(LEFT(R$1,FIND("-",R$1,1)-1))+1)))+(R1197*(1-(2/(VALUE(LEFT(R$1,FIND("-",R$1,1)-1))+1))))))</f>
        <v>0.6095055592372316</v>
      </c>
      <c r="S1198">
        <f t="shared" si="166"/>
        <v>-0.14437821147552615</v>
      </c>
      <c r="T1198">
        <f>IF(ROW($E1198)&lt;=MAX(VALUE(LEFT(Q$1,FIND("-",Q$1,1)-1)),VALUE(LEFT(R$1,FIND("-",R$1,1)-1)))+VALUE(LEFT(T$1,FIND("-",T$1,1)-1))-1,0,IF(ROW($E1198)=MAX(VALUE(LEFT(Q$1,FIND("-",Q$1,1)-1)),VALUE(LEFT(R$1,FIND("-",R$1,1)-1)))+VALUE(LEFT(T$1,FIND("-",T$1,1)-1)),AVERAGE(INDEX($S:$S,ROW(S1198)-VALUE(LEFT(T$1,FIND("-",T$1,1)-1))+1):S1198),($S1198*(2/(VALUE(LEFT(T$1,FIND("-",T$1,1)-1))+1)))+(T1197*(1-(2/(VALUE(LEFT(T$1,FIND("-",T$1,1)-1))+1))))))</f>
        <v>-0.16613563888443816</v>
      </c>
      <c r="V1198">
        <f t="shared" si="167"/>
        <v>0</v>
      </c>
      <c r="W1198">
        <f>IF(ROW($E1198)&lt;=VALUE(LEFT(W$1,FIND("-",W$1,1)-1))+1,0,IF(ROW($E1197)=VALUE(LEFT(W$1,FIND("-",W$1,1)-1))+1,100-100/(1+ABS((SUMIF(INDEX($V:$V,ROW($V1198)-VALUE(LEFT(W$1,FIND("-",W$1,1)-1))+1):$V1198,"&gt;0",INDEX($V:$V,ROW($V1198)-VALUE(LEFT(W$1,FIND("-",W$1,1)-1))+1):$V1198)/COUNTIF(INDEX($V:$V,ROW($V1198)-VALUE(LEFT(W$1,FIND("-",W$1,1)-1))+1):$V1198,"&gt;0"))/(SUMIF(INDEX($V:$V,ROW($V1198)-VALUE(LEFT(W$1,FIND("-",W$1,1)-1))+1):$V1198,"&lt;0",INDEX($V:$V,ROW($V1198)-VALUE(LEFT(W$1,FIND("-",W$1,1)-1))+1):$V1198)/COUNTIF(INDEX($V:$V,ROW($V1198)-VALUE(LEFT(W$1,FIND("-",W$1,1)-1))+1):$V1198,"&lt;0")))),100-100/(1+ABS((SUMIF(INDEX($V:$V,ROW($V1198)-VALUE(LEFT(W$1,FIND("-",W$1,1)-1))+1):$V1198,"&gt;0",INDEX($V:$V,ROW($V1198)-VALUE(LEFT(W$1,FIND("-",W$1,1)-1))+1):$V1198)/VALUE(LEFT(W$1,FIND("-",W$1,1)-1)))/(SUMIF(INDEX($V:$V,ROW($V1198)-VALUE(LEFT(W$1,FIND("-",W$1,1)-1))+1):$V1198,"&lt;0",INDEX($V:$V,ROW($V1198)-VALUE(LEFT(W$1,FIND("-",W$1,1)-1))+1):$V1198)/VALUE(LEFT(W$1,FIND("-",W$1,1)-1)))))))</f>
        <v>3.8461538461538538</v>
      </c>
      <c r="Y1198">
        <f>IF(ROW($E1198)&lt;=VALUE(LEFT(Y$1,FIND("-",Y$1,1)-1)),0,MAX(INDEX(C:C,ROW(C1198)-VALUE(LEFT(Y$1,FIND("-",Y$1,1)-1))+1):C1198))</f>
        <v>0.53</v>
      </c>
      <c r="Z1198">
        <f>IF(ROW($E1198)&lt;=VALUE(LEFT(Z$1,FIND("-",Z$1,1)-1)),0,MIN(INDEX(D:D,ROW(D1198)-VALUE(LEFT(Z$1,FIND("-",Z$1,1)-1))+1):D1198))</f>
        <v>0.38500000000000001</v>
      </c>
      <c r="AA1198">
        <f t="shared" si="171"/>
        <v>10.344827586206904</v>
      </c>
      <c r="AB1198">
        <f>IF(ROW($AA1198)&lt;=VALUE(LEFT(AA$1,FIND("-",AA$1,1)-1))+VALUE(LEFT(AB$1,FIND("-",AB$1,1)-1)-1),0,AVERAGE(INDEX($AA:$AA,ROW($AA1198)-VALUE(LEFT(AB$1,FIND("-",AB$1,1)-1))+1):$AA1198))</f>
        <v>5.917411664538105</v>
      </c>
      <c r="AC1198">
        <f>IF(ROW($AA1198)&lt;=VALUE(LEFT(AA$1,FIND("-",AA$1,1)-1))+VALUE(LEFT(AB$1,FIND("-",AB$1,1)-1)-1)+VALUE(LEFT(AC$1,FIND("-",AC$1,1)-1)-1),0,AVERAGE(INDEX($AB:$AB,ROW($AB1198)-VALUE(LEFT(AC$1,FIND("-",AC$1,1)-1))+1):$AB1198))</f>
        <v>5.5175509888153593</v>
      </c>
      <c r="AE1198">
        <f t="shared" si="168"/>
        <v>33079544</v>
      </c>
      <c r="AG1198" t="str">
        <f t="shared" si="170"/>
        <v/>
      </c>
    </row>
    <row r="1199" spans="1:33" x14ac:dyDescent="0.25">
      <c r="A1199" s="6">
        <v>38215</v>
      </c>
      <c r="B1199">
        <v>0.39</v>
      </c>
      <c r="C1199">
        <v>0.39</v>
      </c>
      <c r="D1199">
        <v>0.37</v>
      </c>
      <c r="E1199">
        <v>0.375</v>
      </c>
      <c r="F1199">
        <v>0.216195</v>
      </c>
      <c r="G1199">
        <v>779500</v>
      </c>
      <c r="I1199" t="str">
        <f t="shared" si="163"/>
        <v/>
      </c>
      <c r="J1199" t="str">
        <f t="shared" si="164"/>
        <v>Oversold</v>
      </c>
      <c r="K1199" t="str">
        <f t="shared" si="165"/>
        <v>Oversold Above %D</v>
      </c>
      <c r="M1199" s="11" t="str">
        <f t="shared" si="169"/>
        <v/>
      </c>
      <c r="O1199">
        <f>IF(ROW($E1199)&lt;=VALUE(LEFT(O$1,FIND("-",O$1,1)-1)),0,IF(ROW($E1199)=VALUE(LEFT(O$1,FIND("-",O$1,1)-1))+1,AVERAGE(INDEX($E:$E,ROW($E1199)-VALUE(LEFT(O$1,FIND("-",O$1,1)-1))):$E1199),($E1199*(2/(VALUE(LEFT(O$1,FIND("-",O$1,1)-1))+1)))+(O1198*(1-(2/(VALUE(LEFT(O$1,FIND("-",O$1,1)-1))+1))))))</f>
        <v>1.0085642607486303</v>
      </c>
      <c r="Q1199">
        <f>IF(ROW($E1199)&lt;=VALUE(LEFT(Q$1,FIND("-",Q$1,1)-1)),0,IF(ROW($E1199)=VALUE(LEFT(Q$1,FIND("-",Q$1,1)-1))+1,AVERAGE(INDEX($E:$E,ROW($E1199)-VALUE(LEFT(Q$1,FIND("-",Q$1,1)-1))):$E1199),($E1199*(2/(VALUE(LEFT(Q$1,FIND("-",Q$1,1)-1))+1)))+(Q1198*(1-(2/(VALUE(LEFT(Q$1,FIND("-",Q$1,1)-1))+1))))))</f>
        <v>0.45126160195221232</v>
      </c>
      <c r="R1199">
        <f>IF(ROW($E1199)&lt;=VALUE(LEFT(R$1,FIND("-",R$1,1)-1)),0,IF(ROW($E1199)=VALUE(LEFT(R$1,FIND("-",R$1,1)-1))+1,AVERAGE(INDEX($E:$E,ROW($E1199)-VALUE(LEFT(R$1,FIND("-",R$1,1)-1))):$E1199),($E1199*(2/(VALUE(LEFT(R$1,FIND("-",R$1,1)-1))+1)))+(R1198*(1-(2/(VALUE(LEFT(R$1,FIND("-",R$1,1)-1))+1))))))</f>
        <v>0.59213477707151074</v>
      </c>
      <c r="S1199">
        <f t="shared" si="166"/>
        <v>-0.14087317511929842</v>
      </c>
      <c r="T1199">
        <f>IF(ROW($E1199)&lt;=MAX(VALUE(LEFT(Q$1,FIND("-",Q$1,1)-1)),VALUE(LEFT(R$1,FIND("-",R$1,1)-1)))+VALUE(LEFT(T$1,FIND("-",T$1,1)-1))-1,0,IF(ROW($E1199)=MAX(VALUE(LEFT(Q$1,FIND("-",Q$1,1)-1)),VALUE(LEFT(R$1,FIND("-",R$1,1)-1)))+VALUE(LEFT(T$1,FIND("-",T$1,1)-1)),AVERAGE(INDEX($S:$S,ROW(S1199)-VALUE(LEFT(T$1,FIND("-",T$1,1)-1))+1):S1199),($S1199*(2/(VALUE(LEFT(T$1,FIND("-",T$1,1)-1))+1)))+(T1198*(1-(2/(VALUE(LEFT(T$1,FIND("-",T$1,1)-1))+1))))))</f>
        <v>-0.16108314613141023</v>
      </c>
      <c r="V1199">
        <f t="shared" si="167"/>
        <v>-2.5000000000000022E-2</v>
      </c>
      <c r="W1199">
        <f>IF(ROW($E1199)&lt;=VALUE(LEFT(W$1,FIND("-",W$1,1)-1))+1,0,IF(ROW($E1198)=VALUE(LEFT(W$1,FIND("-",W$1,1)-1))+1,100-100/(1+ABS((SUMIF(INDEX($V:$V,ROW($V1199)-VALUE(LEFT(W$1,FIND("-",W$1,1)-1))+1):$V1199,"&gt;0",INDEX($V:$V,ROW($V1199)-VALUE(LEFT(W$1,FIND("-",W$1,1)-1))+1):$V1199)/COUNTIF(INDEX($V:$V,ROW($V1199)-VALUE(LEFT(W$1,FIND("-",W$1,1)-1))+1):$V1199,"&gt;0"))/(SUMIF(INDEX($V:$V,ROW($V1199)-VALUE(LEFT(W$1,FIND("-",W$1,1)-1))+1):$V1199,"&lt;0",INDEX($V:$V,ROW($V1199)-VALUE(LEFT(W$1,FIND("-",W$1,1)-1))+1):$V1199)/COUNTIF(INDEX($V:$V,ROW($V1199)-VALUE(LEFT(W$1,FIND("-",W$1,1)-1))+1):$V1199,"&lt;0")))),100-100/(1+ABS((SUMIF(INDEX($V:$V,ROW($V1199)-VALUE(LEFT(W$1,FIND("-",W$1,1)-1))+1):$V1199,"&gt;0",INDEX($V:$V,ROW($V1199)-VALUE(LEFT(W$1,FIND("-",W$1,1)-1))+1):$V1199)/VALUE(LEFT(W$1,FIND("-",W$1,1)-1)))/(SUMIF(INDEX($V:$V,ROW($V1199)-VALUE(LEFT(W$1,FIND("-",W$1,1)-1))+1):$V1199,"&lt;0",INDEX($V:$V,ROW($V1199)-VALUE(LEFT(W$1,FIND("-",W$1,1)-1))+1):$V1199)/VALUE(LEFT(W$1,FIND("-",W$1,1)-1)))))))</f>
        <v>3.225806451612911</v>
      </c>
      <c r="Y1199">
        <f>IF(ROW($E1199)&lt;=VALUE(LEFT(Y$1,FIND("-",Y$1,1)-1)),0,MAX(INDEX(C:C,ROW(C1199)-VALUE(LEFT(Y$1,FIND("-",Y$1,1)-1))+1):C1199))</f>
        <v>0.53</v>
      </c>
      <c r="Z1199">
        <f>IF(ROW($E1199)&lt;=VALUE(LEFT(Z$1,FIND("-",Z$1,1)-1)),0,MIN(INDEX(D:D,ROW(D1199)-VALUE(LEFT(Z$1,FIND("-",Z$1,1)-1))+1):D1199))</f>
        <v>0.37</v>
      </c>
      <c r="AA1199">
        <f t="shared" si="171"/>
        <v>3.1250000000000022</v>
      </c>
      <c r="AB1199">
        <f>IF(ROW($AA1199)&lt;=VALUE(LEFT(AA$1,FIND("-",AA$1,1)-1))+VALUE(LEFT(AB$1,FIND("-",AB$1,1)-1)-1),0,AVERAGE(INDEX($AA:$AA,ROW($AA1199)-VALUE(LEFT(AB$1,FIND("-",AB$1,1)-1))+1):$AA1199))</f>
        <v>4.4899425287356349</v>
      </c>
      <c r="AC1199">
        <f>IF(ROW($AA1199)&lt;=VALUE(LEFT(AA$1,FIND("-",AA$1,1)-1))+VALUE(LEFT(AB$1,FIND("-",AB$1,1)-1)-1)+VALUE(LEFT(AC$1,FIND("-",AC$1,1)-1)-1),0,AVERAGE(INDEX($AB:$AB,ROW($AB1199)-VALUE(LEFT(AC$1,FIND("-",AC$1,1)-1))+1):$AB1199))</f>
        <v>4.7366077763587375</v>
      </c>
      <c r="AE1199">
        <f t="shared" si="168"/>
        <v>32300044</v>
      </c>
      <c r="AG1199" t="str">
        <f t="shared" si="170"/>
        <v/>
      </c>
    </row>
    <row r="1200" spans="1:33" x14ac:dyDescent="0.25">
      <c r="A1200" s="6">
        <v>38216</v>
      </c>
      <c r="B1200">
        <v>0.38500000000000001</v>
      </c>
      <c r="C1200">
        <v>0.38500000000000001</v>
      </c>
      <c r="D1200">
        <v>0.37</v>
      </c>
      <c r="E1200">
        <v>0.38</v>
      </c>
      <c r="F1200">
        <v>0.21907799999999999</v>
      </c>
      <c r="G1200">
        <v>218500</v>
      </c>
      <c r="I1200" t="str">
        <f t="shared" si="163"/>
        <v/>
      </c>
      <c r="J1200" t="str">
        <f t="shared" si="164"/>
        <v>Oversold</v>
      </c>
      <c r="K1200" t="str">
        <f t="shared" si="165"/>
        <v>Oversold Below %D</v>
      </c>
      <c r="M1200" s="11" t="str">
        <f t="shared" si="169"/>
        <v/>
      </c>
      <c r="O1200">
        <f>IF(ROW($E1200)&lt;=VALUE(LEFT(O$1,FIND("-",O$1,1)-1)),0,IF(ROW($E1200)=VALUE(LEFT(O$1,FIND("-",O$1,1)-1))+1,AVERAGE(INDEX($E:$E,ROW($E1200)-VALUE(LEFT(O$1,FIND("-",O$1,1)-1))):$E1200),($E1200*(2/(VALUE(LEFT(O$1,FIND("-",O$1,1)-1))+1)))+(O1199*(1-(2/(VALUE(LEFT(O$1,FIND("-",O$1,1)-1))+1))))))</f>
        <v>1.0023098899949126</v>
      </c>
      <c r="Q1200">
        <f>IF(ROW($E1200)&lt;=VALUE(LEFT(Q$1,FIND("-",Q$1,1)-1)),0,IF(ROW($E1200)=VALUE(LEFT(Q$1,FIND("-",Q$1,1)-1))+1,AVERAGE(INDEX($E:$E,ROW($E1200)-VALUE(LEFT(Q$1,FIND("-",Q$1,1)-1))):$E1200),($E1200*(2/(VALUE(LEFT(Q$1,FIND("-",Q$1,1)-1))+1)))+(Q1199*(1-(2/(VALUE(LEFT(Q$1,FIND("-",Q$1,1)-1))+1))))))</f>
        <v>0.44029827857494885</v>
      </c>
      <c r="R1200">
        <f>IF(ROW($E1200)&lt;=VALUE(LEFT(R$1,FIND("-",R$1,1)-1)),0,IF(ROW($E1200)=VALUE(LEFT(R$1,FIND("-",R$1,1)-1))+1,AVERAGE(INDEX($E:$E,ROW($E1200)-VALUE(LEFT(R$1,FIND("-",R$1,1)-1))):$E1200),($E1200*(2/(VALUE(LEFT(R$1,FIND("-",R$1,1)-1))+1)))+(R1199*(1-(2/(VALUE(LEFT(R$1,FIND("-",R$1,1)-1))+1))))))</f>
        <v>0.57642108988102847</v>
      </c>
      <c r="S1200">
        <f t="shared" si="166"/>
        <v>-0.13612281130607962</v>
      </c>
      <c r="T1200">
        <f>IF(ROW($E1200)&lt;=MAX(VALUE(LEFT(Q$1,FIND("-",Q$1,1)-1)),VALUE(LEFT(R$1,FIND("-",R$1,1)-1)))+VALUE(LEFT(T$1,FIND("-",T$1,1)-1))-1,0,IF(ROW($E1200)=MAX(VALUE(LEFT(Q$1,FIND("-",Q$1,1)-1)),VALUE(LEFT(R$1,FIND("-",R$1,1)-1)))+VALUE(LEFT(T$1,FIND("-",T$1,1)-1)),AVERAGE(INDEX($S:$S,ROW(S1200)-VALUE(LEFT(T$1,FIND("-",T$1,1)-1))+1):S1200),($S1200*(2/(VALUE(LEFT(T$1,FIND("-",T$1,1)-1))+1)))+(T1199*(1-(2/(VALUE(LEFT(T$1,FIND("-",T$1,1)-1))+1))))))</f>
        <v>-0.1560910791663441</v>
      </c>
      <c r="V1200">
        <f t="shared" si="167"/>
        <v>5.0000000000000044E-3</v>
      </c>
      <c r="W1200">
        <f>IF(ROW($E1200)&lt;=VALUE(LEFT(W$1,FIND("-",W$1,1)-1))+1,0,IF(ROW($E1199)=VALUE(LEFT(W$1,FIND("-",W$1,1)-1))+1,100-100/(1+ABS((SUMIF(INDEX($V:$V,ROW($V1200)-VALUE(LEFT(W$1,FIND("-",W$1,1)-1))+1):$V1200,"&gt;0",INDEX($V:$V,ROW($V1200)-VALUE(LEFT(W$1,FIND("-",W$1,1)-1))+1):$V1200)/COUNTIF(INDEX($V:$V,ROW($V1200)-VALUE(LEFT(W$1,FIND("-",W$1,1)-1))+1):$V1200,"&gt;0"))/(SUMIF(INDEX($V:$V,ROW($V1200)-VALUE(LEFT(W$1,FIND("-",W$1,1)-1))+1):$V1200,"&lt;0",INDEX($V:$V,ROW($V1200)-VALUE(LEFT(W$1,FIND("-",W$1,1)-1))+1):$V1200)/COUNTIF(INDEX($V:$V,ROW($V1200)-VALUE(LEFT(W$1,FIND("-",W$1,1)-1))+1):$V1200,"&lt;0")))),100-100/(1+ABS((SUMIF(INDEX($V:$V,ROW($V1200)-VALUE(LEFT(W$1,FIND("-",W$1,1)-1))+1):$V1200,"&gt;0",INDEX($V:$V,ROW($V1200)-VALUE(LEFT(W$1,FIND("-",W$1,1)-1))+1):$V1200)/VALUE(LEFT(W$1,FIND("-",W$1,1)-1)))/(SUMIF(INDEX($V:$V,ROW($V1200)-VALUE(LEFT(W$1,FIND("-",W$1,1)-1))+1):$V1200,"&lt;0",INDEX($V:$V,ROW($V1200)-VALUE(LEFT(W$1,FIND("-",W$1,1)-1))+1):$V1200)/VALUE(LEFT(W$1,FIND("-",W$1,1)-1)))))))</f>
        <v>6.6666666666666572</v>
      </c>
      <c r="Y1200">
        <f>IF(ROW($E1200)&lt;=VALUE(LEFT(Y$1,FIND("-",Y$1,1)-1)),0,MAX(INDEX(C:C,ROW(C1200)-VALUE(LEFT(Y$1,FIND("-",Y$1,1)-1))+1):C1200))</f>
        <v>0.53</v>
      </c>
      <c r="Z1200">
        <f>IF(ROW($E1200)&lt;=VALUE(LEFT(Z$1,FIND("-",Z$1,1)-1)),0,MIN(INDEX(D:D,ROW(D1200)-VALUE(LEFT(Z$1,FIND("-",Z$1,1)-1))+1):D1200))</f>
        <v>0.37</v>
      </c>
      <c r="AA1200">
        <f t="shared" si="171"/>
        <v>6.2500000000000044</v>
      </c>
      <c r="AB1200">
        <f>IF(ROW($AA1200)&lt;=VALUE(LEFT(AA$1,FIND("-",AA$1,1)-1))+VALUE(LEFT(AB$1,FIND("-",AB$1,1)-1)-1),0,AVERAGE(INDEX($AA:$AA,ROW($AA1200)-VALUE(LEFT(AB$1,FIND("-",AB$1,1)-1))+1):$AA1200))</f>
        <v>6.5732758620689706</v>
      </c>
      <c r="AC1200">
        <f>IF(ROW($AA1200)&lt;=VALUE(LEFT(AA$1,FIND("-",AA$1,1)-1))+VALUE(LEFT(AB$1,FIND("-",AB$1,1)-1)-1)+VALUE(LEFT(AC$1,FIND("-",AC$1,1)-1)-1),0,AVERAGE(INDEX($AB:$AB,ROW($AB1200)-VALUE(LEFT(AC$1,FIND("-",AC$1,1)-1))+1):$AB1200))</f>
        <v>5.6602100184475708</v>
      </c>
      <c r="AE1200">
        <f t="shared" si="168"/>
        <v>32518544</v>
      </c>
      <c r="AG1200" t="str">
        <f t="shared" si="170"/>
        <v/>
      </c>
    </row>
    <row r="1201" spans="1:33" x14ac:dyDescent="0.25">
      <c r="A1201" s="6">
        <v>38217</v>
      </c>
      <c r="B1201">
        <v>0.38500000000000001</v>
      </c>
      <c r="C1201">
        <v>0.41499999999999998</v>
      </c>
      <c r="D1201">
        <v>0.38</v>
      </c>
      <c r="E1201">
        <v>0.40500000000000003</v>
      </c>
      <c r="F1201">
        <v>0.233491</v>
      </c>
      <c r="G1201">
        <v>110000</v>
      </c>
      <c r="I1201" t="str">
        <f t="shared" si="163"/>
        <v/>
      </c>
      <c r="J1201" t="str">
        <f t="shared" si="164"/>
        <v>Oversold</v>
      </c>
      <c r="K1201" t="str">
        <f t="shared" si="165"/>
        <v>Oversold Below %D</v>
      </c>
      <c r="M1201" s="11" t="str">
        <f t="shared" si="169"/>
        <v/>
      </c>
      <c r="O1201">
        <f>IF(ROW($E1201)&lt;=VALUE(LEFT(O$1,FIND("-",O$1,1)-1)),0,IF(ROW($E1201)=VALUE(LEFT(O$1,FIND("-",O$1,1)-1))+1,AVERAGE(INDEX($E:$E,ROW($E1201)-VALUE(LEFT(O$1,FIND("-",O$1,1)-1))):$E1201),($E1201*(2/(VALUE(LEFT(O$1,FIND("-",O$1,1)-1))+1)))+(O1200*(1-(2/(VALUE(LEFT(O$1,FIND("-",O$1,1)-1))+1))))))</f>
        <v>0.99636650800491344</v>
      </c>
      <c r="Q1201">
        <f>IF(ROW($E1201)&lt;=VALUE(LEFT(Q$1,FIND("-",Q$1,1)-1)),0,IF(ROW($E1201)=VALUE(LEFT(Q$1,FIND("-",Q$1,1)-1))+1,AVERAGE(INDEX($E:$E,ROW($E1201)-VALUE(LEFT(Q$1,FIND("-",Q$1,1)-1))):$E1201),($E1201*(2/(VALUE(LEFT(Q$1,FIND("-",Q$1,1)-1))+1)))+(Q1200*(1-(2/(VALUE(LEFT(Q$1,FIND("-",Q$1,1)-1))+1))))))</f>
        <v>0.43486777417880285</v>
      </c>
      <c r="R1201">
        <f>IF(ROW($E1201)&lt;=VALUE(LEFT(R$1,FIND("-",R$1,1)-1)),0,IF(ROW($E1201)=VALUE(LEFT(R$1,FIND("-",R$1,1)-1))+1,AVERAGE(INDEX($E:$E,ROW($E1201)-VALUE(LEFT(R$1,FIND("-",R$1,1)-1))):$E1201),($E1201*(2/(VALUE(LEFT(R$1,FIND("-",R$1,1)-1))+1)))+(R1200*(1-(2/(VALUE(LEFT(R$1,FIND("-",R$1,1)-1))+1))))))</f>
        <v>0.56372323137132274</v>
      </c>
      <c r="S1201">
        <f t="shared" si="166"/>
        <v>-0.1288554571925199</v>
      </c>
      <c r="T1201">
        <f>IF(ROW($E1201)&lt;=MAX(VALUE(LEFT(Q$1,FIND("-",Q$1,1)-1)),VALUE(LEFT(R$1,FIND("-",R$1,1)-1)))+VALUE(LEFT(T$1,FIND("-",T$1,1)-1))-1,0,IF(ROW($E1201)=MAX(VALUE(LEFT(Q$1,FIND("-",Q$1,1)-1)),VALUE(LEFT(R$1,FIND("-",R$1,1)-1)))+VALUE(LEFT(T$1,FIND("-",T$1,1)-1)),AVERAGE(INDEX($S:$S,ROW(S1201)-VALUE(LEFT(T$1,FIND("-",T$1,1)-1))+1):S1201),($S1201*(2/(VALUE(LEFT(T$1,FIND("-",T$1,1)-1))+1)))+(T1200*(1-(2/(VALUE(LEFT(T$1,FIND("-",T$1,1)-1))+1))))))</f>
        <v>-0.15064395477157927</v>
      </c>
      <c r="V1201">
        <f t="shared" si="167"/>
        <v>2.5000000000000022E-2</v>
      </c>
      <c r="W1201">
        <f>IF(ROW($E1201)&lt;=VALUE(LEFT(W$1,FIND("-",W$1,1)-1))+1,0,IF(ROW($E1200)=VALUE(LEFT(W$1,FIND("-",W$1,1)-1))+1,100-100/(1+ABS((SUMIF(INDEX($V:$V,ROW($V1201)-VALUE(LEFT(W$1,FIND("-",W$1,1)-1))+1):$V1201,"&gt;0",INDEX($V:$V,ROW($V1201)-VALUE(LEFT(W$1,FIND("-",W$1,1)-1))+1):$V1201)/COUNTIF(INDEX($V:$V,ROW($V1201)-VALUE(LEFT(W$1,FIND("-",W$1,1)-1))+1):$V1201,"&gt;0"))/(SUMIF(INDEX($V:$V,ROW($V1201)-VALUE(LEFT(W$1,FIND("-",W$1,1)-1))+1):$V1201,"&lt;0",INDEX($V:$V,ROW($V1201)-VALUE(LEFT(W$1,FIND("-",W$1,1)-1))+1):$V1201)/COUNTIF(INDEX($V:$V,ROW($V1201)-VALUE(LEFT(W$1,FIND("-",W$1,1)-1))+1):$V1201,"&lt;0")))),100-100/(1+ABS((SUMIF(INDEX($V:$V,ROW($V1201)-VALUE(LEFT(W$1,FIND("-",W$1,1)-1))+1):$V1201,"&gt;0",INDEX($V:$V,ROW($V1201)-VALUE(LEFT(W$1,FIND("-",W$1,1)-1))+1):$V1201)/VALUE(LEFT(W$1,FIND("-",W$1,1)-1)))/(SUMIF(INDEX($V:$V,ROW($V1201)-VALUE(LEFT(W$1,FIND("-",W$1,1)-1))+1):$V1201,"&lt;0",INDEX($V:$V,ROW($V1201)-VALUE(LEFT(W$1,FIND("-",W$1,1)-1))+1):$V1201)/VALUE(LEFT(W$1,FIND("-",W$1,1)-1)))))))</f>
        <v>20.000000000000014</v>
      </c>
      <c r="Y1201">
        <f>IF(ROW($E1201)&lt;=VALUE(LEFT(Y$1,FIND("-",Y$1,1)-1)),0,MAX(INDEX(C:C,ROW(C1201)-VALUE(LEFT(Y$1,FIND("-",Y$1,1)-1))+1):C1201))</f>
        <v>0.53</v>
      </c>
      <c r="Z1201">
        <f>IF(ROW($E1201)&lt;=VALUE(LEFT(Z$1,FIND("-",Z$1,1)-1)),0,MIN(INDEX(D:D,ROW(D1201)-VALUE(LEFT(Z$1,FIND("-",Z$1,1)-1))+1):D1201))</f>
        <v>0.37</v>
      </c>
      <c r="AA1201">
        <f t="shared" si="171"/>
        <v>21.875000000000014</v>
      </c>
      <c r="AB1201">
        <f>IF(ROW($AA1201)&lt;=VALUE(LEFT(AA$1,FIND("-",AA$1,1)-1))+VALUE(LEFT(AB$1,FIND("-",AB$1,1)-1)-1),0,AVERAGE(INDEX($AA:$AA,ROW($AA1201)-VALUE(LEFT(AB$1,FIND("-",AB$1,1)-1))+1):$AA1201))</f>
        <v>10.416666666666673</v>
      </c>
      <c r="AC1201">
        <f>IF(ROW($AA1201)&lt;=VALUE(LEFT(AA$1,FIND("-",AA$1,1)-1))+VALUE(LEFT(AB$1,FIND("-",AB$1,1)-1)-1)+VALUE(LEFT(AC$1,FIND("-",AC$1,1)-1)-1),0,AVERAGE(INDEX($AB:$AB,ROW($AB1201)-VALUE(LEFT(AC$1,FIND("-",AC$1,1)-1))+1):$AB1201))</f>
        <v>7.1599616858237596</v>
      </c>
      <c r="AE1201">
        <f t="shared" si="168"/>
        <v>32628544</v>
      </c>
      <c r="AG1201" t="str">
        <f t="shared" si="170"/>
        <v/>
      </c>
    </row>
    <row r="1202" spans="1:33" x14ac:dyDescent="0.25">
      <c r="A1202" s="6">
        <v>38218</v>
      </c>
      <c r="B1202">
        <v>0.40500000000000003</v>
      </c>
      <c r="C1202">
        <v>0.41</v>
      </c>
      <c r="D1202">
        <v>0.39500000000000002</v>
      </c>
      <c r="E1202">
        <v>0.40500000000000003</v>
      </c>
      <c r="F1202">
        <v>0.233491</v>
      </c>
      <c r="G1202">
        <v>52000</v>
      </c>
      <c r="I1202" t="str">
        <f t="shared" si="163"/>
        <v/>
      </c>
      <c r="J1202" t="str">
        <f t="shared" si="164"/>
        <v>Oversold</v>
      </c>
      <c r="K1202" t="str">
        <f t="shared" si="165"/>
        <v>Oversold Below %D</v>
      </c>
      <c r="M1202" s="11" t="str">
        <f t="shared" si="169"/>
        <v/>
      </c>
      <c r="O1202">
        <f>IF(ROW($E1202)&lt;=VALUE(LEFT(O$1,FIND("-",O$1,1)-1)),0,IF(ROW($E1202)=VALUE(LEFT(O$1,FIND("-",O$1,1)-1))+1,AVERAGE(INDEX($E:$E,ROW($E1202)-VALUE(LEFT(O$1,FIND("-",O$1,1)-1))):$E1202),($E1202*(2/(VALUE(LEFT(O$1,FIND("-",O$1,1)-1))+1)))+(O1201*(1-(2/(VALUE(LEFT(O$1,FIND("-",O$1,1)-1))+1))))))</f>
        <v>0.99048226414416807</v>
      </c>
      <c r="Q1202">
        <f>IF(ROW($E1202)&lt;=VALUE(LEFT(Q$1,FIND("-",Q$1,1)-1)),0,IF(ROW($E1202)=VALUE(LEFT(Q$1,FIND("-",Q$1,1)-1))+1,AVERAGE(INDEX($E:$E,ROW($E1202)-VALUE(LEFT(Q$1,FIND("-",Q$1,1)-1))):$E1202),($E1202*(2/(VALUE(LEFT(Q$1,FIND("-",Q$1,1)-1))+1)))+(Q1201*(1-(2/(VALUE(LEFT(Q$1,FIND("-",Q$1,1)-1))+1))))))</f>
        <v>0.43027273199744853</v>
      </c>
      <c r="R1202">
        <f>IF(ROW($E1202)&lt;=VALUE(LEFT(R$1,FIND("-",R$1,1)-1)),0,IF(ROW($E1202)=VALUE(LEFT(R$1,FIND("-",R$1,1)-1))+1,AVERAGE(INDEX($E:$E,ROW($E1202)-VALUE(LEFT(R$1,FIND("-",R$1,1)-1))):$E1202),($E1202*(2/(VALUE(LEFT(R$1,FIND("-",R$1,1)-1))+1)))+(R1201*(1-(2/(VALUE(LEFT(R$1,FIND("-",R$1,1)-1))+1))))))</f>
        <v>0.55196595497344703</v>
      </c>
      <c r="S1202">
        <f t="shared" si="166"/>
        <v>-0.12169322297599849</v>
      </c>
      <c r="T1202">
        <f>IF(ROW($E1202)&lt;=MAX(VALUE(LEFT(Q$1,FIND("-",Q$1,1)-1)),VALUE(LEFT(R$1,FIND("-",R$1,1)-1)))+VALUE(LEFT(T$1,FIND("-",T$1,1)-1))-1,0,IF(ROW($E1202)=MAX(VALUE(LEFT(Q$1,FIND("-",Q$1,1)-1)),VALUE(LEFT(R$1,FIND("-",R$1,1)-1)))+VALUE(LEFT(T$1,FIND("-",T$1,1)-1)),AVERAGE(INDEX($S:$S,ROW(S1202)-VALUE(LEFT(T$1,FIND("-",T$1,1)-1))+1):S1202),($S1202*(2/(VALUE(LEFT(T$1,FIND("-",T$1,1)-1))+1)))+(T1201*(1-(2/(VALUE(LEFT(T$1,FIND("-",T$1,1)-1))+1))))))</f>
        <v>-0.14485380841246312</v>
      </c>
      <c r="V1202">
        <f t="shared" si="167"/>
        <v>0</v>
      </c>
      <c r="W1202">
        <f>IF(ROW($E1202)&lt;=VALUE(LEFT(W$1,FIND("-",W$1,1)-1))+1,0,IF(ROW($E1201)=VALUE(LEFT(W$1,FIND("-",W$1,1)-1))+1,100-100/(1+ABS((SUMIF(INDEX($V:$V,ROW($V1202)-VALUE(LEFT(W$1,FIND("-",W$1,1)-1))+1):$V1202,"&gt;0",INDEX($V:$V,ROW($V1202)-VALUE(LEFT(W$1,FIND("-",W$1,1)-1))+1):$V1202)/COUNTIF(INDEX($V:$V,ROW($V1202)-VALUE(LEFT(W$1,FIND("-",W$1,1)-1))+1):$V1202,"&gt;0"))/(SUMIF(INDEX($V:$V,ROW($V1202)-VALUE(LEFT(W$1,FIND("-",W$1,1)-1))+1):$V1202,"&lt;0",INDEX($V:$V,ROW($V1202)-VALUE(LEFT(W$1,FIND("-",W$1,1)-1))+1):$V1202)/COUNTIF(INDEX($V:$V,ROW($V1202)-VALUE(LEFT(W$1,FIND("-",W$1,1)-1))+1):$V1202,"&lt;0")))),100-100/(1+ABS((SUMIF(INDEX($V:$V,ROW($V1202)-VALUE(LEFT(W$1,FIND("-",W$1,1)-1))+1):$V1202,"&gt;0",INDEX($V:$V,ROW($V1202)-VALUE(LEFT(W$1,FIND("-",W$1,1)-1))+1):$V1202)/VALUE(LEFT(W$1,FIND("-",W$1,1)-1)))/(SUMIF(INDEX($V:$V,ROW($V1202)-VALUE(LEFT(W$1,FIND("-",W$1,1)-1))+1):$V1202,"&lt;0",INDEX($V:$V,ROW($V1202)-VALUE(LEFT(W$1,FIND("-",W$1,1)-1))+1):$V1202)/VALUE(LEFT(W$1,FIND("-",W$1,1)-1)))))))</f>
        <v>20.000000000000014</v>
      </c>
      <c r="Y1202">
        <f>IF(ROW($E1202)&lt;=VALUE(LEFT(Y$1,FIND("-",Y$1,1)-1)),0,MAX(INDEX(C:C,ROW(C1202)-VALUE(LEFT(Y$1,FIND("-",Y$1,1)-1))+1):C1202))</f>
        <v>0.51500000000000001</v>
      </c>
      <c r="Z1202">
        <f>IF(ROW($E1202)&lt;=VALUE(LEFT(Z$1,FIND("-",Z$1,1)-1)),0,MIN(INDEX(D:D,ROW(D1202)-VALUE(LEFT(Z$1,FIND("-",Z$1,1)-1))+1):D1202))</f>
        <v>0.37</v>
      </c>
      <c r="AA1202">
        <f t="shared" si="171"/>
        <v>24.137931034482776</v>
      </c>
      <c r="AB1202">
        <f>IF(ROW($AA1202)&lt;=VALUE(LEFT(AA$1,FIND("-",AA$1,1)-1))+VALUE(LEFT(AB$1,FIND("-",AB$1,1)-1)-1),0,AVERAGE(INDEX($AA:$AA,ROW($AA1202)-VALUE(LEFT(AB$1,FIND("-",AB$1,1)-1))+1):$AA1202))</f>
        <v>17.420977011494262</v>
      </c>
      <c r="AC1202">
        <f>IF(ROW($AA1202)&lt;=VALUE(LEFT(AA$1,FIND("-",AA$1,1)-1))+VALUE(LEFT(AB$1,FIND("-",AB$1,1)-1)-1)+VALUE(LEFT(AC$1,FIND("-",AC$1,1)-1)-1),0,AVERAGE(INDEX($AB:$AB,ROW($AB1202)-VALUE(LEFT(AC$1,FIND("-",AC$1,1)-1))+1):$AB1202))</f>
        <v>11.470306513409968</v>
      </c>
      <c r="AE1202">
        <f t="shared" si="168"/>
        <v>32628544</v>
      </c>
      <c r="AG1202" t="str">
        <f t="shared" si="170"/>
        <v/>
      </c>
    </row>
    <row r="1203" spans="1:33" x14ac:dyDescent="0.25">
      <c r="A1203" s="6">
        <v>38219</v>
      </c>
      <c r="B1203">
        <v>0.39</v>
      </c>
      <c r="C1203">
        <v>0.40500000000000003</v>
      </c>
      <c r="D1203">
        <v>0.38500000000000001</v>
      </c>
      <c r="E1203">
        <v>0.40500000000000003</v>
      </c>
      <c r="F1203">
        <v>0.233491</v>
      </c>
      <c r="G1203">
        <v>39600</v>
      </c>
      <c r="I1203" t="str">
        <f t="shared" si="163"/>
        <v/>
      </c>
      <c r="J1203" t="str">
        <f t="shared" si="164"/>
        <v>Oversold</v>
      </c>
      <c r="K1203" t="str">
        <f t="shared" si="165"/>
        <v>Oversold Below %D</v>
      </c>
      <c r="M1203" s="11" t="str">
        <f t="shared" si="169"/>
        <v/>
      </c>
      <c r="O1203">
        <f>IF(ROW($E1203)&lt;=VALUE(LEFT(O$1,FIND("-",O$1,1)-1)),0,IF(ROW($E1203)=VALUE(LEFT(O$1,FIND("-",O$1,1)-1))+1,AVERAGE(INDEX($E:$E,ROW($E1203)-VALUE(LEFT(O$1,FIND("-",O$1,1)-1))):$E1203),($E1203*(2/(VALUE(LEFT(O$1,FIND("-",O$1,1)-1))+1)))+(O1202*(1-(2/(VALUE(LEFT(O$1,FIND("-",O$1,1)-1))+1))))))</f>
        <v>0.98465656997357931</v>
      </c>
      <c r="Q1203">
        <f>IF(ROW($E1203)&lt;=VALUE(LEFT(Q$1,FIND("-",Q$1,1)-1)),0,IF(ROW($E1203)=VALUE(LEFT(Q$1,FIND("-",Q$1,1)-1))+1,AVERAGE(INDEX($E:$E,ROW($E1203)-VALUE(LEFT(Q$1,FIND("-",Q$1,1)-1))):$E1203),($E1203*(2/(VALUE(LEFT(Q$1,FIND("-",Q$1,1)-1))+1)))+(Q1202*(1-(2/(VALUE(LEFT(Q$1,FIND("-",Q$1,1)-1))+1))))))</f>
        <v>0.42638461938245642</v>
      </c>
      <c r="R1203">
        <f>IF(ROW($E1203)&lt;=VALUE(LEFT(R$1,FIND("-",R$1,1)-1)),0,IF(ROW($E1203)=VALUE(LEFT(R$1,FIND("-",R$1,1)-1))+1,AVERAGE(INDEX($E:$E,ROW($E1203)-VALUE(LEFT(R$1,FIND("-",R$1,1)-1))):$E1203),($E1203*(2/(VALUE(LEFT(R$1,FIND("-",R$1,1)-1))+1)))+(R1202*(1-(2/(VALUE(LEFT(R$1,FIND("-",R$1,1)-1))+1))))))</f>
        <v>0.54107958793837696</v>
      </c>
      <c r="S1203">
        <f t="shared" si="166"/>
        <v>-0.11469496855592054</v>
      </c>
      <c r="T1203">
        <f>IF(ROW($E1203)&lt;=MAX(VALUE(LEFT(Q$1,FIND("-",Q$1,1)-1)),VALUE(LEFT(R$1,FIND("-",R$1,1)-1)))+VALUE(LEFT(T$1,FIND("-",T$1,1)-1))-1,0,IF(ROW($E1203)=MAX(VALUE(LEFT(Q$1,FIND("-",Q$1,1)-1)),VALUE(LEFT(R$1,FIND("-",R$1,1)-1)))+VALUE(LEFT(T$1,FIND("-",T$1,1)-1)),AVERAGE(INDEX($S:$S,ROW(S1203)-VALUE(LEFT(T$1,FIND("-",T$1,1)-1))+1):S1203),($S1203*(2/(VALUE(LEFT(T$1,FIND("-",T$1,1)-1))+1)))+(T1202*(1-(2/(VALUE(LEFT(T$1,FIND("-",T$1,1)-1))+1))))))</f>
        <v>-0.13882204044115462</v>
      </c>
      <c r="V1203">
        <f t="shared" si="167"/>
        <v>0</v>
      </c>
      <c r="W1203">
        <f>IF(ROW($E1203)&lt;=VALUE(LEFT(W$1,FIND("-",W$1,1)-1))+1,0,IF(ROW($E1202)=VALUE(LEFT(W$1,FIND("-",W$1,1)-1))+1,100-100/(1+ABS((SUMIF(INDEX($V:$V,ROW($V1203)-VALUE(LEFT(W$1,FIND("-",W$1,1)-1))+1):$V1203,"&gt;0",INDEX($V:$V,ROW($V1203)-VALUE(LEFT(W$1,FIND("-",W$1,1)-1))+1):$V1203)/COUNTIF(INDEX($V:$V,ROW($V1203)-VALUE(LEFT(W$1,FIND("-",W$1,1)-1))+1):$V1203,"&gt;0"))/(SUMIF(INDEX($V:$V,ROW($V1203)-VALUE(LEFT(W$1,FIND("-",W$1,1)-1))+1):$V1203,"&lt;0",INDEX($V:$V,ROW($V1203)-VALUE(LEFT(W$1,FIND("-",W$1,1)-1))+1):$V1203)/COUNTIF(INDEX($V:$V,ROW($V1203)-VALUE(LEFT(W$1,FIND("-",W$1,1)-1))+1):$V1203,"&lt;0")))),100-100/(1+ABS((SUMIF(INDEX($V:$V,ROW($V1203)-VALUE(LEFT(W$1,FIND("-",W$1,1)-1))+1):$V1203,"&gt;0",INDEX($V:$V,ROW($V1203)-VALUE(LEFT(W$1,FIND("-",W$1,1)-1))+1):$V1203)/VALUE(LEFT(W$1,FIND("-",W$1,1)-1)))/(SUMIF(INDEX($V:$V,ROW($V1203)-VALUE(LEFT(W$1,FIND("-",W$1,1)-1))+1):$V1203,"&lt;0",INDEX($V:$V,ROW($V1203)-VALUE(LEFT(W$1,FIND("-",W$1,1)-1))+1):$V1203)/VALUE(LEFT(W$1,FIND("-",W$1,1)-1)))))))</f>
        <v>20.000000000000014</v>
      </c>
      <c r="Y1203">
        <f>IF(ROW($E1203)&lt;=VALUE(LEFT(Y$1,FIND("-",Y$1,1)-1)),0,MAX(INDEX(C:C,ROW(C1203)-VALUE(LEFT(Y$1,FIND("-",Y$1,1)-1))+1):C1203))</f>
        <v>0.51</v>
      </c>
      <c r="Z1203">
        <f>IF(ROW($E1203)&lt;=VALUE(LEFT(Z$1,FIND("-",Z$1,1)-1)),0,MIN(INDEX(D:D,ROW(D1203)-VALUE(LEFT(Z$1,FIND("-",Z$1,1)-1))+1):D1203))</f>
        <v>0.37</v>
      </c>
      <c r="AA1203">
        <f t="shared" si="171"/>
        <v>25.000000000000021</v>
      </c>
      <c r="AB1203">
        <f>IF(ROW($AA1203)&lt;=VALUE(LEFT(AA$1,FIND("-",AA$1,1)-1))+VALUE(LEFT(AB$1,FIND("-",AB$1,1)-1)-1),0,AVERAGE(INDEX($AA:$AA,ROW($AA1203)-VALUE(LEFT(AB$1,FIND("-",AB$1,1)-1))+1):$AA1203))</f>
        <v>23.670977011494273</v>
      </c>
      <c r="AC1203">
        <f>IF(ROW($AA1203)&lt;=VALUE(LEFT(AA$1,FIND("-",AA$1,1)-1))+VALUE(LEFT(AB$1,FIND("-",AB$1,1)-1)-1)+VALUE(LEFT(AC$1,FIND("-",AC$1,1)-1)-1),0,AVERAGE(INDEX($AB:$AB,ROW($AB1203)-VALUE(LEFT(AC$1,FIND("-",AC$1,1)-1))+1):$AB1203))</f>
        <v>17.169540229885069</v>
      </c>
      <c r="AE1203">
        <f t="shared" si="168"/>
        <v>32628544</v>
      </c>
      <c r="AG1203" t="str">
        <f t="shared" si="170"/>
        <v/>
      </c>
    </row>
    <row r="1204" spans="1:33" x14ac:dyDescent="0.25">
      <c r="A1204" s="6">
        <v>38222</v>
      </c>
      <c r="B1204">
        <v>0.43</v>
      </c>
      <c r="C1204">
        <v>0.5</v>
      </c>
      <c r="D1204">
        <v>0.42</v>
      </c>
      <c r="E1204">
        <v>0.43</v>
      </c>
      <c r="F1204">
        <v>0.24790400000000001</v>
      </c>
      <c r="G1204">
        <v>83000</v>
      </c>
      <c r="I1204" t="str">
        <f t="shared" si="163"/>
        <v/>
      </c>
      <c r="J1204" t="str">
        <f t="shared" si="164"/>
        <v/>
      </c>
      <c r="K1204" t="str">
        <f t="shared" si="165"/>
        <v>Buy</v>
      </c>
      <c r="M1204" s="11" t="str">
        <f t="shared" si="169"/>
        <v>Buy</v>
      </c>
      <c r="O1204">
        <f>IF(ROW($E1204)&lt;=VALUE(LEFT(O$1,FIND("-",O$1,1)-1)),0,IF(ROW($E1204)=VALUE(LEFT(O$1,FIND("-",O$1,1)-1))+1,AVERAGE(INDEX($E:$E,ROW($E1204)-VALUE(LEFT(O$1,FIND("-",O$1,1)-1))):$E1204),($E1204*(2/(VALUE(LEFT(O$1,FIND("-",O$1,1)-1))+1)))+(O1203*(1-(2/(VALUE(LEFT(O$1,FIND("-",O$1,1)-1))+1))))))</f>
        <v>0.97913759912807108</v>
      </c>
      <c r="Q1204">
        <f>IF(ROW($E1204)&lt;=VALUE(LEFT(Q$1,FIND("-",Q$1,1)-1)),0,IF(ROW($E1204)=VALUE(LEFT(Q$1,FIND("-",Q$1,1)-1))+1,AVERAGE(INDEX($E:$E,ROW($E1204)-VALUE(LEFT(Q$1,FIND("-",Q$1,1)-1))):$E1204),($E1204*(2/(VALUE(LEFT(Q$1,FIND("-",Q$1,1)-1))+1)))+(Q1203*(1-(2/(VALUE(LEFT(Q$1,FIND("-",Q$1,1)-1))+1))))))</f>
        <v>0.42694083178515546</v>
      </c>
      <c r="R1204">
        <f>IF(ROW($E1204)&lt;=VALUE(LEFT(R$1,FIND("-",R$1,1)-1)),0,IF(ROW($E1204)=VALUE(LEFT(R$1,FIND("-",R$1,1)-1))+1,AVERAGE(INDEX($E:$E,ROW($E1204)-VALUE(LEFT(R$1,FIND("-",R$1,1)-1))):$E1204),($E1204*(2/(VALUE(LEFT(R$1,FIND("-",R$1,1)-1))+1)))+(R1203*(1-(2/(VALUE(LEFT(R$1,FIND("-",R$1,1)-1))+1))))))</f>
        <v>0.53285147031331193</v>
      </c>
      <c r="S1204">
        <f t="shared" si="166"/>
        <v>-0.10591063852815646</v>
      </c>
      <c r="T1204">
        <f>IF(ROW($E1204)&lt;=MAX(VALUE(LEFT(Q$1,FIND("-",Q$1,1)-1)),VALUE(LEFT(R$1,FIND("-",R$1,1)-1)))+VALUE(LEFT(T$1,FIND("-",T$1,1)-1))-1,0,IF(ROW($E1204)=MAX(VALUE(LEFT(Q$1,FIND("-",Q$1,1)-1)),VALUE(LEFT(R$1,FIND("-",R$1,1)-1)))+VALUE(LEFT(T$1,FIND("-",T$1,1)-1)),AVERAGE(INDEX($S:$S,ROW(S1204)-VALUE(LEFT(T$1,FIND("-",T$1,1)-1))+1):S1204),($S1204*(2/(VALUE(LEFT(T$1,FIND("-",T$1,1)-1))+1)))+(T1203*(1-(2/(VALUE(LEFT(T$1,FIND("-",T$1,1)-1))+1))))))</f>
        <v>-0.13223976005855501</v>
      </c>
      <c r="V1204">
        <f t="shared" si="167"/>
        <v>2.4999999999999967E-2</v>
      </c>
      <c r="W1204">
        <f>IF(ROW($E1204)&lt;=VALUE(LEFT(W$1,FIND("-",W$1,1)-1))+1,0,IF(ROW($E1203)=VALUE(LEFT(W$1,FIND("-",W$1,1)-1))+1,100-100/(1+ABS((SUMIF(INDEX($V:$V,ROW($V1204)-VALUE(LEFT(W$1,FIND("-",W$1,1)-1))+1):$V1204,"&gt;0",INDEX($V:$V,ROW($V1204)-VALUE(LEFT(W$1,FIND("-",W$1,1)-1))+1):$V1204)/COUNTIF(INDEX($V:$V,ROW($V1204)-VALUE(LEFT(W$1,FIND("-",W$1,1)-1))+1):$V1204,"&gt;0"))/(SUMIF(INDEX($V:$V,ROW($V1204)-VALUE(LEFT(W$1,FIND("-",W$1,1)-1))+1):$V1204,"&lt;0",INDEX($V:$V,ROW($V1204)-VALUE(LEFT(W$1,FIND("-",W$1,1)-1))+1):$V1204)/COUNTIF(INDEX($V:$V,ROW($V1204)-VALUE(LEFT(W$1,FIND("-",W$1,1)-1))+1):$V1204,"&lt;0")))),100-100/(1+ABS((SUMIF(INDEX($V:$V,ROW($V1204)-VALUE(LEFT(W$1,FIND("-",W$1,1)-1))+1):$V1204,"&gt;0",INDEX($V:$V,ROW($V1204)-VALUE(LEFT(W$1,FIND("-",W$1,1)-1))+1):$V1204)/VALUE(LEFT(W$1,FIND("-",W$1,1)-1)))/(SUMIF(INDEX($V:$V,ROW($V1204)-VALUE(LEFT(W$1,FIND("-",W$1,1)-1))+1):$V1204,"&lt;0",INDEX($V:$V,ROW($V1204)-VALUE(LEFT(W$1,FIND("-",W$1,1)-1))+1):$V1204)/VALUE(LEFT(W$1,FIND("-",W$1,1)-1)))))))</f>
        <v>32.432432432432435</v>
      </c>
      <c r="Y1204">
        <f>IF(ROW($E1204)&lt;=VALUE(LEFT(Y$1,FIND("-",Y$1,1)-1)),0,MAX(INDEX(C:C,ROW(C1204)-VALUE(LEFT(Y$1,FIND("-",Y$1,1)-1))+1):C1204))</f>
        <v>0.5</v>
      </c>
      <c r="Z1204">
        <f>IF(ROW($E1204)&lt;=VALUE(LEFT(Z$1,FIND("-",Z$1,1)-1)),0,MIN(INDEX(D:D,ROW(D1204)-VALUE(LEFT(Z$1,FIND("-",Z$1,1)-1))+1):D1204))</f>
        <v>0.37</v>
      </c>
      <c r="AA1204">
        <f t="shared" si="171"/>
        <v>46.153846153846153</v>
      </c>
      <c r="AB1204">
        <f>IF(ROW($AA1204)&lt;=VALUE(LEFT(AA$1,FIND("-",AA$1,1)-1))+VALUE(LEFT(AB$1,FIND("-",AB$1,1)-1)-1),0,AVERAGE(INDEX($AA:$AA,ROW($AA1204)-VALUE(LEFT(AB$1,FIND("-",AB$1,1)-1))+1):$AA1204))</f>
        <v>31.763925729442985</v>
      </c>
      <c r="AC1204">
        <f>IF(ROW($AA1204)&lt;=VALUE(LEFT(AA$1,FIND("-",AA$1,1)-1))+VALUE(LEFT(AB$1,FIND("-",AB$1,1)-1)-1)+VALUE(LEFT(AC$1,FIND("-",AC$1,1)-1)-1),0,AVERAGE(INDEX($AB:$AB,ROW($AB1204)-VALUE(LEFT(AC$1,FIND("-",AC$1,1)-1))+1):$AB1204))</f>
        <v>24.285293250810508</v>
      </c>
      <c r="AE1204">
        <f t="shared" si="168"/>
        <v>32711544</v>
      </c>
      <c r="AG1204" t="str">
        <f t="shared" si="170"/>
        <v>Buy</v>
      </c>
    </row>
    <row r="1205" spans="1:33" x14ac:dyDescent="0.25">
      <c r="A1205" s="6">
        <v>38223</v>
      </c>
      <c r="B1205">
        <v>0.42</v>
      </c>
      <c r="C1205">
        <v>0.43</v>
      </c>
      <c r="D1205">
        <v>0.42</v>
      </c>
      <c r="E1205">
        <v>0.43</v>
      </c>
      <c r="F1205">
        <v>0.24790400000000001</v>
      </c>
      <c r="G1205">
        <v>24000</v>
      </c>
      <c r="I1205" t="str">
        <f t="shared" si="163"/>
        <v/>
      </c>
      <c r="J1205" t="str">
        <f t="shared" si="164"/>
        <v/>
      </c>
      <c r="K1205" t="str">
        <f t="shared" si="165"/>
        <v/>
      </c>
      <c r="M1205" s="11" t="str">
        <f t="shared" si="169"/>
        <v/>
      </c>
      <c r="O1205">
        <f>IF(ROW($E1205)&lt;=VALUE(LEFT(O$1,FIND("-",O$1,1)-1)),0,IF(ROW($E1205)=VALUE(LEFT(O$1,FIND("-",O$1,1)-1))+1,AVERAGE(INDEX($E:$E,ROW($E1205)-VALUE(LEFT(O$1,FIND("-",O$1,1)-1))):$E1205),($E1205*(2/(VALUE(LEFT(O$1,FIND("-",O$1,1)-1))+1)))+(O1204*(1-(2/(VALUE(LEFT(O$1,FIND("-",O$1,1)-1))+1))))))</f>
        <v>0.97367354341535395</v>
      </c>
      <c r="Q1205">
        <f>IF(ROW($E1205)&lt;=VALUE(LEFT(Q$1,FIND("-",Q$1,1)-1)),0,IF(ROW($E1205)=VALUE(LEFT(Q$1,FIND("-",Q$1,1)-1))+1,AVERAGE(INDEX($E:$E,ROW($E1205)-VALUE(LEFT(Q$1,FIND("-",Q$1,1)-1))):$E1205),($E1205*(2/(VALUE(LEFT(Q$1,FIND("-",Q$1,1)-1))+1)))+(Q1204*(1-(2/(VALUE(LEFT(Q$1,FIND("-",Q$1,1)-1))+1))))))</f>
        <v>0.4274114730489777</v>
      </c>
      <c r="R1205">
        <f>IF(ROW($E1205)&lt;=VALUE(LEFT(R$1,FIND("-",R$1,1)-1)),0,IF(ROW($E1205)=VALUE(LEFT(R$1,FIND("-",R$1,1)-1))+1,AVERAGE(INDEX($E:$E,ROW($E1205)-VALUE(LEFT(R$1,FIND("-",R$1,1)-1))):$E1205),($E1205*(2/(VALUE(LEFT(R$1,FIND("-",R$1,1)-1))+1)))+(R1204*(1-(2/(VALUE(LEFT(R$1,FIND("-",R$1,1)-1))+1))))))</f>
        <v>0.52523284288269623</v>
      </c>
      <c r="S1205">
        <f t="shared" si="166"/>
        <v>-9.782136983371853E-2</v>
      </c>
      <c r="T1205">
        <f>IF(ROW($E1205)&lt;=MAX(VALUE(LEFT(Q$1,FIND("-",Q$1,1)-1)),VALUE(LEFT(R$1,FIND("-",R$1,1)-1)))+VALUE(LEFT(T$1,FIND("-",T$1,1)-1))-1,0,IF(ROW($E1205)=MAX(VALUE(LEFT(Q$1,FIND("-",Q$1,1)-1)),VALUE(LEFT(R$1,FIND("-",R$1,1)-1)))+VALUE(LEFT(T$1,FIND("-",T$1,1)-1)),AVERAGE(INDEX($S:$S,ROW(S1205)-VALUE(LEFT(T$1,FIND("-",T$1,1)-1))+1):S1205),($S1205*(2/(VALUE(LEFT(T$1,FIND("-",T$1,1)-1))+1)))+(T1204*(1-(2/(VALUE(LEFT(T$1,FIND("-",T$1,1)-1))+1))))))</f>
        <v>-0.12535608201358772</v>
      </c>
      <c r="V1205">
        <f t="shared" si="167"/>
        <v>0</v>
      </c>
      <c r="W1205">
        <f>IF(ROW($E1205)&lt;=VALUE(LEFT(W$1,FIND("-",W$1,1)-1))+1,0,IF(ROW($E1204)=VALUE(LEFT(W$1,FIND("-",W$1,1)-1))+1,100-100/(1+ABS((SUMIF(INDEX($V:$V,ROW($V1205)-VALUE(LEFT(W$1,FIND("-",W$1,1)-1))+1):$V1205,"&gt;0",INDEX($V:$V,ROW($V1205)-VALUE(LEFT(W$1,FIND("-",W$1,1)-1))+1):$V1205)/COUNTIF(INDEX($V:$V,ROW($V1205)-VALUE(LEFT(W$1,FIND("-",W$1,1)-1))+1):$V1205,"&gt;0"))/(SUMIF(INDEX($V:$V,ROW($V1205)-VALUE(LEFT(W$1,FIND("-",W$1,1)-1))+1):$V1205,"&lt;0",INDEX($V:$V,ROW($V1205)-VALUE(LEFT(W$1,FIND("-",W$1,1)-1))+1):$V1205)/COUNTIF(INDEX($V:$V,ROW($V1205)-VALUE(LEFT(W$1,FIND("-",W$1,1)-1))+1):$V1205,"&lt;0")))),100-100/(1+ABS((SUMIF(INDEX($V:$V,ROW($V1205)-VALUE(LEFT(W$1,FIND("-",W$1,1)-1))+1):$V1205,"&gt;0",INDEX($V:$V,ROW($V1205)-VALUE(LEFT(W$1,FIND("-",W$1,1)-1))+1):$V1205)/VALUE(LEFT(W$1,FIND("-",W$1,1)-1)))/(SUMIF(INDEX($V:$V,ROW($V1205)-VALUE(LEFT(W$1,FIND("-",W$1,1)-1))+1):$V1205,"&lt;0",INDEX($V:$V,ROW($V1205)-VALUE(LEFT(W$1,FIND("-",W$1,1)-1))+1):$V1205)/VALUE(LEFT(W$1,FIND("-",W$1,1)-1)))))))</f>
        <v>30.555555555555557</v>
      </c>
      <c r="Y1205">
        <f>IF(ROW($E1205)&lt;=VALUE(LEFT(Y$1,FIND("-",Y$1,1)-1)),0,MAX(INDEX(C:C,ROW(C1205)-VALUE(LEFT(Y$1,FIND("-",Y$1,1)-1))+1):C1205))</f>
        <v>0.5</v>
      </c>
      <c r="Z1205">
        <f>IF(ROW($E1205)&lt;=VALUE(LEFT(Z$1,FIND("-",Z$1,1)-1)),0,MIN(INDEX(D:D,ROW(D1205)-VALUE(LEFT(Z$1,FIND("-",Z$1,1)-1))+1):D1205))</f>
        <v>0.37</v>
      </c>
      <c r="AA1205">
        <f t="shared" si="171"/>
        <v>46.153846153846153</v>
      </c>
      <c r="AB1205">
        <f>IF(ROW($AA1205)&lt;=VALUE(LEFT(AA$1,FIND("-",AA$1,1)-1))+VALUE(LEFT(AB$1,FIND("-",AB$1,1)-1)-1),0,AVERAGE(INDEX($AA:$AA,ROW($AA1205)-VALUE(LEFT(AB$1,FIND("-",AB$1,1)-1))+1):$AA1205))</f>
        <v>39.102564102564109</v>
      </c>
      <c r="AC1205">
        <f>IF(ROW($AA1205)&lt;=VALUE(LEFT(AA$1,FIND("-",AA$1,1)-1))+VALUE(LEFT(AB$1,FIND("-",AB$1,1)-1)-1)+VALUE(LEFT(AC$1,FIND("-",AC$1,1)-1)-1),0,AVERAGE(INDEX($AB:$AB,ROW($AB1205)-VALUE(LEFT(AC$1,FIND("-",AC$1,1)-1))+1):$AB1205))</f>
        <v>31.512488947833788</v>
      </c>
      <c r="AE1205">
        <f t="shared" si="168"/>
        <v>32711544</v>
      </c>
      <c r="AG1205" t="str">
        <f t="shared" si="170"/>
        <v/>
      </c>
    </row>
    <row r="1206" spans="1:33" x14ac:dyDescent="0.25">
      <c r="A1206" s="6">
        <v>38224</v>
      </c>
      <c r="B1206">
        <v>0.43</v>
      </c>
      <c r="C1206">
        <v>0.43</v>
      </c>
      <c r="D1206">
        <v>0.43</v>
      </c>
      <c r="E1206">
        <v>0.43</v>
      </c>
      <c r="F1206">
        <v>0.24790400000000001</v>
      </c>
      <c r="G1206">
        <v>47500</v>
      </c>
      <c r="I1206" t="str">
        <f t="shared" si="163"/>
        <v/>
      </c>
      <c r="J1206" t="str">
        <f t="shared" si="164"/>
        <v/>
      </c>
      <c r="K1206" t="str">
        <f t="shared" si="165"/>
        <v/>
      </c>
      <c r="M1206" s="11" t="str">
        <f t="shared" si="169"/>
        <v/>
      </c>
      <c r="O1206">
        <f>IF(ROW($E1206)&lt;=VALUE(LEFT(O$1,FIND("-",O$1,1)-1)),0,IF(ROW($E1206)=VALUE(LEFT(O$1,FIND("-",O$1,1)-1))+1,AVERAGE(INDEX($E:$E,ROW($E1206)-VALUE(LEFT(O$1,FIND("-",O$1,1)-1))):$E1206),($E1206*(2/(VALUE(LEFT(O$1,FIND("-",O$1,1)-1))+1)))+(O1205*(1-(2/(VALUE(LEFT(O$1,FIND("-",O$1,1)-1))+1))))))</f>
        <v>0.96826385641619628</v>
      </c>
      <c r="Q1206">
        <f>IF(ROW($E1206)&lt;=VALUE(LEFT(Q$1,FIND("-",Q$1,1)-1)),0,IF(ROW($E1206)=VALUE(LEFT(Q$1,FIND("-",Q$1,1)-1))+1,AVERAGE(INDEX($E:$E,ROW($E1206)-VALUE(LEFT(Q$1,FIND("-",Q$1,1)-1))):$E1206),($E1206*(2/(VALUE(LEFT(Q$1,FIND("-",Q$1,1)-1))+1)))+(Q1205*(1-(2/(VALUE(LEFT(Q$1,FIND("-",Q$1,1)-1))+1))))))</f>
        <v>0.42780970796451961</v>
      </c>
      <c r="R1206">
        <f>IF(ROW($E1206)&lt;=VALUE(LEFT(R$1,FIND("-",R$1,1)-1)),0,IF(ROW($E1206)=VALUE(LEFT(R$1,FIND("-",R$1,1)-1))+1,AVERAGE(INDEX($E:$E,ROW($E1206)-VALUE(LEFT(R$1,FIND("-",R$1,1)-1))):$E1206),($E1206*(2/(VALUE(LEFT(R$1,FIND("-",R$1,1)-1))+1)))+(R1205*(1-(2/(VALUE(LEFT(R$1,FIND("-",R$1,1)-1))+1))))))</f>
        <v>0.5181785582247187</v>
      </c>
      <c r="S1206">
        <f t="shared" si="166"/>
        <v>-9.0368850260199085E-2</v>
      </c>
      <c r="T1206">
        <f>IF(ROW($E1206)&lt;=MAX(VALUE(LEFT(Q$1,FIND("-",Q$1,1)-1)),VALUE(LEFT(R$1,FIND("-",R$1,1)-1)))+VALUE(LEFT(T$1,FIND("-",T$1,1)-1))-1,0,IF(ROW($E1206)=MAX(VALUE(LEFT(Q$1,FIND("-",Q$1,1)-1)),VALUE(LEFT(R$1,FIND("-",R$1,1)-1)))+VALUE(LEFT(T$1,FIND("-",T$1,1)-1)),AVERAGE(INDEX($S:$S,ROW(S1206)-VALUE(LEFT(T$1,FIND("-",T$1,1)-1))+1):S1206),($S1206*(2/(VALUE(LEFT(T$1,FIND("-",T$1,1)-1))+1)))+(T1205*(1-(2/(VALUE(LEFT(T$1,FIND("-",T$1,1)-1))+1))))))</f>
        <v>-0.11835863566291001</v>
      </c>
      <c r="V1206">
        <f t="shared" si="167"/>
        <v>0</v>
      </c>
      <c r="W1206">
        <f>IF(ROW($E1206)&lt;=VALUE(LEFT(W$1,FIND("-",W$1,1)-1))+1,0,IF(ROW($E1205)=VALUE(LEFT(W$1,FIND("-",W$1,1)-1))+1,100-100/(1+ABS((SUMIF(INDEX($V:$V,ROW($V1206)-VALUE(LEFT(W$1,FIND("-",W$1,1)-1))+1):$V1206,"&gt;0",INDEX($V:$V,ROW($V1206)-VALUE(LEFT(W$1,FIND("-",W$1,1)-1))+1):$V1206)/COUNTIF(INDEX($V:$V,ROW($V1206)-VALUE(LEFT(W$1,FIND("-",W$1,1)-1))+1):$V1206,"&gt;0"))/(SUMIF(INDEX($V:$V,ROW($V1206)-VALUE(LEFT(W$1,FIND("-",W$1,1)-1))+1):$V1206,"&lt;0",INDEX($V:$V,ROW($V1206)-VALUE(LEFT(W$1,FIND("-",W$1,1)-1))+1):$V1206)/COUNTIF(INDEX($V:$V,ROW($V1206)-VALUE(LEFT(W$1,FIND("-",W$1,1)-1))+1):$V1206,"&lt;0")))),100-100/(1+ABS((SUMIF(INDEX($V:$V,ROW($V1206)-VALUE(LEFT(W$1,FIND("-",W$1,1)-1))+1):$V1206,"&gt;0",INDEX($V:$V,ROW($V1206)-VALUE(LEFT(W$1,FIND("-",W$1,1)-1))+1):$V1206)/VALUE(LEFT(W$1,FIND("-",W$1,1)-1)))/(SUMIF(INDEX($V:$V,ROW($V1206)-VALUE(LEFT(W$1,FIND("-",W$1,1)-1))+1):$V1206,"&lt;0",INDEX($V:$V,ROW($V1206)-VALUE(LEFT(W$1,FIND("-",W$1,1)-1))+1):$V1206)/VALUE(LEFT(W$1,FIND("-",W$1,1)-1)))))))</f>
        <v>34.375</v>
      </c>
      <c r="Y1206">
        <f>IF(ROW($E1206)&lt;=VALUE(LEFT(Y$1,FIND("-",Y$1,1)-1)),0,MAX(INDEX(C:C,ROW(C1206)-VALUE(LEFT(Y$1,FIND("-",Y$1,1)-1))+1):C1206))</f>
        <v>0.5</v>
      </c>
      <c r="Z1206">
        <f>IF(ROW($E1206)&lt;=VALUE(LEFT(Z$1,FIND("-",Z$1,1)-1)),0,MIN(INDEX(D:D,ROW(D1206)-VALUE(LEFT(Z$1,FIND("-",Z$1,1)-1))+1):D1206))</f>
        <v>0.37</v>
      </c>
      <c r="AA1206">
        <f t="shared" si="171"/>
        <v>46.153846153846153</v>
      </c>
      <c r="AB1206">
        <f>IF(ROW($AA1206)&lt;=VALUE(LEFT(AA$1,FIND("-",AA$1,1)-1))+VALUE(LEFT(AB$1,FIND("-",AB$1,1)-1)-1),0,AVERAGE(INDEX($AA:$AA,ROW($AA1206)-VALUE(LEFT(AB$1,FIND("-",AB$1,1)-1))+1):$AA1206))</f>
        <v>46.153846153846153</v>
      </c>
      <c r="AC1206">
        <f>IF(ROW($AA1206)&lt;=VALUE(LEFT(AA$1,FIND("-",AA$1,1)-1))+VALUE(LEFT(AB$1,FIND("-",AB$1,1)-1)-1)+VALUE(LEFT(AC$1,FIND("-",AC$1,1)-1)-1),0,AVERAGE(INDEX($AB:$AB,ROW($AB1206)-VALUE(LEFT(AC$1,FIND("-",AC$1,1)-1))+1):$AB1206))</f>
        <v>39.006778661951081</v>
      </c>
      <c r="AE1206">
        <f t="shared" si="168"/>
        <v>32711544</v>
      </c>
      <c r="AG1206" t="str">
        <f t="shared" si="170"/>
        <v/>
      </c>
    </row>
    <row r="1207" spans="1:33" x14ac:dyDescent="0.25">
      <c r="A1207" s="6">
        <v>38225</v>
      </c>
      <c r="B1207">
        <v>0.44</v>
      </c>
      <c r="C1207">
        <v>0.45</v>
      </c>
      <c r="D1207">
        <v>0.44</v>
      </c>
      <c r="E1207">
        <v>0.45</v>
      </c>
      <c r="F1207">
        <v>0.259434</v>
      </c>
      <c r="G1207">
        <v>16000</v>
      </c>
      <c r="I1207" t="str">
        <f t="shared" si="163"/>
        <v/>
      </c>
      <c r="J1207" t="str">
        <f t="shared" si="164"/>
        <v/>
      </c>
      <c r="K1207" t="str">
        <f t="shared" si="165"/>
        <v/>
      </c>
      <c r="M1207" s="11" t="str">
        <f t="shared" si="169"/>
        <v/>
      </c>
      <c r="O1207">
        <f>IF(ROW($E1207)&lt;=VALUE(LEFT(O$1,FIND("-",O$1,1)-1)),0,IF(ROW($E1207)=VALUE(LEFT(O$1,FIND("-",O$1,1)-1))+1,AVERAGE(INDEX($E:$E,ROW($E1207)-VALUE(LEFT(O$1,FIND("-",O$1,1)-1))):$E1207),($E1207*(2/(VALUE(LEFT(O$1,FIND("-",O$1,1)-1))+1)))+(O1206*(1-(2/(VALUE(LEFT(O$1,FIND("-",O$1,1)-1))+1))))))</f>
        <v>0.96310700212349787</v>
      </c>
      <c r="Q1207">
        <f>IF(ROW($E1207)&lt;=VALUE(LEFT(Q$1,FIND("-",Q$1,1)-1)),0,IF(ROW($E1207)=VALUE(LEFT(Q$1,FIND("-",Q$1,1)-1))+1,AVERAGE(INDEX($E:$E,ROW($E1207)-VALUE(LEFT(Q$1,FIND("-",Q$1,1)-1))):$E1207),($E1207*(2/(VALUE(LEFT(Q$1,FIND("-",Q$1,1)-1))+1)))+(Q1206*(1-(2/(VALUE(LEFT(Q$1,FIND("-",Q$1,1)-1))+1))))))</f>
        <v>0.43122359904690122</v>
      </c>
      <c r="R1207">
        <f>IF(ROW($E1207)&lt;=VALUE(LEFT(R$1,FIND("-",R$1,1)-1)),0,IF(ROW($E1207)=VALUE(LEFT(R$1,FIND("-",R$1,1)-1))+1,AVERAGE(INDEX($E:$E,ROW($E1207)-VALUE(LEFT(R$1,FIND("-",R$1,1)-1))):$E1207),($E1207*(2/(VALUE(LEFT(R$1,FIND("-",R$1,1)-1))+1)))+(R1206*(1-(2/(VALUE(LEFT(R$1,FIND("-",R$1,1)-1))+1))))))</f>
        <v>0.5131282946525173</v>
      </c>
      <c r="S1207">
        <f t="shared" si="166"/>
        <v>-8.1904695605616085E-2</v>
      </c>
      <c r="T1207">
        <f>IF(ROW($E1207)&lt;=MAX(VALUE(LEFT(Q$1,FIND("-",Q$1,1)-1)),VALUE(LEFT(R$1,FIND("-",R$1,1)-1)))+VALUE(LEFT(T$1,FIND("-",T$1,1)-1))-1,0,IF(ROW($E1207)=MAX(VALUE(LEFT(Q$1,FIND("-",Q$1,1)-1)),VALUE(LEFT(R$1,FIND("-",R$1,1)-1)))+VALUE(LEFT(T$1,FIND("-",T$1,1)-1)),AVERAGE(INDEX($S:$S,ROW(S1207)-VALUE(LEFT(T$1,FIND("-",T$1,1)-1))+1):S1207),($S1207*(2/(VALUE(LEFT(T$1,FIND("-",T$1,1)-1))+1)))+(T1206*(1-(2/(VALUE(LEFT(T$1,FIND("-",T$1,1)-1))+1))))))</f>
        <v>-0.11106784765145124</v>
      </c>
      <c r="V1207">
        <f t="shared" si="167"/>
        <v>2.0000000000000018E-2</v>
      </c>
      <c r="W1207">
        <f>IF(ROW($E1207)&lt;=VALUE(LEFT(W$1,FIND("-",W$1,1)-1))+1,0,IF(ROW($E1206)=VALUE(LEFT(W$1,FIND("-",W$1,1)-1))+1,100-100/(1+ABS((SUMIF(INDEX($V:$V,ROW($V1207)-VALUE(LEFT(W$1,FIND("-",W$1,1)-1))+1):$V1207,"&gt;0",INDEX($V:$V,ROW($V1207)-VALUE(LEFT(W$1,FIND("-",W$1,1)-1))+1):$V1207)/COUNTIF(INDEX($V:$V,ROW($V1207)-VALUE(LEFT(W$1,FIND("-",W$1,1)-1))+1):$V1207,"&gt;0"))/(SUMIF(INDEX($V:$V,ROW($V1207)-VALUE(LEFT(W$1,FIND("-",W$1,1)-1))+1):$V1207,"&lt;0",INDEX($V:$V,ROW($V1207)-VALUE(LEFT(W$1,FIND("-",W$1,1)-1))+1):$V1207)/COUNTIF(INDEX($V:$V,ROW($V1207)-VALUE(LEFT(W$1,FIND("-",W$1,1)-1))+1):$V1207,"&lt;0")))),100-100/(1+ABS((SUMIF(INDEX($V:$V,ROW($V1207)-VALUE(LEFT(W$1,FIND("-",W$1,1)-1))+1):$V1207,"&gt;0",INDEX($V:$V,ROW($V1207)-VALUE(LEFT(W$1,FIND("-",W$1,1)-1))+1):$V1207)/VALUE(LEFT(W$1,FIND("-",W$1,1)-1)))/(SUMIF(INDEX($V:$V,ROW($V1207)-VALUE(LEFT(W$1,FIND("-",W$1,1)-1))+1):$V1207,"&lt;0",INDEX($V:$V,ROW($V1207)-VALUE(LEFT(W$1,FIND("-",W$1,1)-1))+1):$V1207)/VALUE(LEFT(W$1,FIND("-",W$1,1)-1)))))))</f>
        <v>46.875</v>
      </c>
      <c r="Y1207">
        <f>IF(ROW($E1207)&lt;=VALUE(LEFT(Y$1,FIND("-",Y$1,1)-1)),0,MAX(INDEX(C:C,ROW(C1207)-VALUE(LEFT(Y$1,FIND("-",Y$1,1)-1))+1):C1207))</f>
        <v>0.5</v>
      </c>
      <c r="Z1207">
        <f>IF(ROW($E1207)&lt;=VALUE(LEFT(Z$1,FIND("-",Z$1,1)-1)),0,MIN(INDEX(D:D,ROW(D1207)-VALUE(LEFT(Z$1,FIND("-",Z$1,1)-1))+1):D1207))</f>
        <v>0.37</v>
      </c>
      <c r="AA1207">
        <f t="shared" si="171"/>
        <v>61.538461538461554</v>
      </c>
      <c r="AB1207">
        <f>IF(ROW($AA1207)&lt;=VALUE(LEFT(AA$1,FIND("-",AA$1,1)-1))+VALUE(LEFT(AB$1,FIND("-",AB$1,1)-1)-1),0,AVERAGE(INDEX($AA:$AA,ROW($AA1207)-VALUE(LEFT(AB$1,FIND("-",AB$1,1)-1))+1):$AA1207))</f>
        <v>51.282051282051292</v>
      </c>
      <c r="AC1207">
        <f>IF(ROW($AA1207)&lt;=VALUE(LEFT(AA$1,FIND("-",AA$1,1)-1))+VALUE(LEFT(AB$1,FIND("-",AB$1,1)-1)-1)+VALUE(LEFT(AC$1,FIND("-",AC$1,1)-1)-1),0,AVERAGE(INDEX($AB:$AB,ROW($AB1207)-VALUE(LEFT(AC$1,FIND("-",AC$1,1)-1))+1):$AB1207))</f>
        <v>45.512820512820518</v>
      </c>
      <c r="AE1207">
        <f t="shared" si="168"/>
        <v>32727544</v>
      </c>
      <c r="AG1207" t="str">
        <f t="shared" si="170"/>
        <v/>
      </c>
    </row>
    <row r="1208" spans="1:33" x14ac:dyDescent="0.25">
      <c r="A1208" s="6">
        <v>38226</v>
      </c>
      <c r="B1208">
        <v>0.43</v>
      </c>
      <c r="C1208">
        <v>0.45</v>
      </c>
      <c r="D1208">
        <v>0.43</v>
      </c>
      <c r="E1208">
        <v>0.45</v>
      </c>
      <c r="F1208">
        <v>0.259434</v>
      </c>
      <c r="G1208">
        <v>65700</v>
      </c>
      <c r="I1208" t="str">
        <f t="shared" si="163"/>
        <v/>
      </c>
      <c r="J1208" t="str">
        <f t="shared" si="164"/>
        <v/>
      </c>
      <c r="K1208" t="str">
        <f t="shared" si="165"/>
        <v/>
      </c>
      <c r="M1208" s="11" t="str">
        <f t="shared" si="169"/>
        <v/>
      </c>
      <c r="O1208">
        <f>IF(ROW($E1208)&lt;=VALUE(LEFT(O$1,FIND("-",O$1,1)-1)),0,IF(ROW($E1208)=VALUE(LEFT(O$1,FIND("-",O$1,1)-1))+1,AVERAGE(INDEX($E:$E,ROW($E1208)-VALUE(LEFT(O$1,FIND("-",O$1,1)-1))):$E1208),($E1208*(2/(VALUE(LEFT(O$1,FIND("-",O$1,1)-1))+1)))+(O1207*(1-(2/(VALUE(LEFT(O$1,FIND("-",O$1,1)-1))+1))))))</f>
        <v>0.95800145981381135</v>
      </c>
      <c r="Q1208">
        <f>IF(ROW($E1208)&lt;=VALUE(LEFT(Q$1,FIND("-",Q$1,1)-1)),0,IF(ROW($E1208)=VALUE(LEFT(Q$1,FIND("-",Q$1,1)-1))+1,AVERAGE(INDEX($E:$E,ROW($E1208)-VALUE(LEFT(Q$1,FIND("-",Q$1,1)-1))):$E1208),($E1208*(2/(VALUE(LEFT(Q$1,FIND("-",Q$1,1)-1))+1)))+(Q1207*(1-(2/(VALUE(LEFT(Q$1,FIND("-",Q$1,1)-1))+1))))))</f>
        <v>0.43411227611660874</v>
      </c>
      <c r="R1208">
        <f>IF(ROW($E1208)&lt;=VALUE(LEFT(R$1,FIND("-",R$1,1)-1)),0,IF(ROW($E1208)=VALUE(LEFT(R$1,FIND("-",R$1,1)-1))+1,AVERAGE(INDEX($E:$E,ROW($E1208)-VALUE(LEFT(R$1,FIND("-",R$1,1)-1))):$E1208),($E1208*(2/(VALUE(LEFT(R$1,FIND("-",R$1,1)-1))+1)))+(R1207*(1-(2/(VALUE(LEFT(R$1,FIND("-",R$1,1)-1))+1))))))</f>
        <v>0.50845212467825673</v>
      </c>
      <c r="S1208">
        <f t="shared" si="166"/>
        <v>-7.4339848561647992E-2</v>
      </c>
      <c r="T1208">
        <f>IF(ROW($E1208)&lt;=MAX(VALUE(LEFT(Q$1,FIND("-",Q$1,1)-1)),VALUE(LEFT(R$1,FIND("-",R$1,1)-1)))+VALUE(LEFT(T$1,FIND("-",T$1,1)-1))-1,0,IF(ROW($E1208)=MAX(VALUE(LEFT(Q$1,FIND("-",Q$1,1)-1)),VALUE(LEFT(R$1,FIND("-",R$1,1)-1)))+VALUE(LEFT(T$1,FIND("-",T$1,1)-1)),AVERAGE(INDEX($S:$S,ROW(S1208)-VALUE(LEFT(T$1,FIND("-",T$1,1)-1))+1):S1208),($S1208*(2/(VALUE(LEFT(T$1,FIND("-",T$1,1)-1))+1)))+(T1207*(1-(2/(VALUE(LEFT(T$1,FIND("-",T$1,1)-1))+1))))))</f>
        <v>-0.1037222478334906</v>
      </c>
      <c r="V1208">
        <f t="shared" si="167"/>
        <v>0</v>
      </c>
      <c r="W1208">
        <f>IF(ROW($E1208)&lt;=VALUE(LEFT(W$1,FIND("-",W$1,1)-1))+1,0,IF(ROW($E1207)=VALUE(LEFT(W$1,FIND("-",W$1,1)-1))+1,100-100/(1+ABS((SUMIF(INDEX($V:$V,ROW($V1208)-VALUE(LEFT(W$1,FIND("-",W$1,1)-1))+1):$V1208,"&gt;0",INDEX($V:$V,ROW($V1208)-VALUE(LEFT(W$1,FIND("-",W$1,1)-1))+1):$V1208)/COUNTIF(INDEX($V:$V,ROW($V1208)-VALUE(LEFT(W$1,FIND("-",W$1,1)-1))+1):$V1208,"&gt;0"))/(SUMIF(INDEX($V:$V,ROW($V1208)-VALUE(LEFT(W$1,FIND("-",W$1,1)-1))+1):$V1208,"&lt;0",INDEX($V:$V,ROW($V1208)-VALUE(LEFT(W$1,FIND("-",W$1,1)-1))+1):$V1208)/COUNTIF(INDEX($V:$V,ROW($V1208)-VALUE(LEFT(W$1,FIND("-",W$1,1)-1))+1):$V1208,"&lt;0")))),100-100/(1+ABS((SUMIF(INDEX($V:$V,ROW($V1208)-VALUE(LEFT(W$1,FIND("-",W$1,1)-1))+1):$V1208,"&gt;0",INDEX($V:$V,ROW($V1208)-VALUE(LEFT(W$1,FIND("-",W$1,1)-1))+1):$V1208)/VALUE(LEFT(W$1,FIND("-",W$1,1)-1)))/(SUMIF(INDEX($V:$V,ROW($V1208)-VALUE(LEFT(W$1,FIND("-",W$1,1)-1))+1):$V1208,"&lt;0",INDEX($V:$V,ROW($V1208)-VALUE(LEFT(W$1,FIND("-",W$1,1)-1))+1):$V1208)/VALUE(LEFT(W$1,FIND("-",W$1,1)-1)))))))</f>
        <v>50</v>
      </c>
      <c r="Y1208">
        <f>IF(ROW($E1208)&lt;=VALUE(LEFT(Y$1,FIND("-",Y$1,1)-1)),0,MAX(INDEX(C:C,ROW(C1208)-VALUE(LEFT(Y$1,FIND("-",Y$1,1)-1))+1):C1208))</f>
        <v>0.5</v>
      </c>
      <c r="Z1208">
        <f>IF(ROW($E1208)&lt;=VALUE(LEFT(Z$1,FIND("-",Z$1,1)-1)),0,MIN(INDEX(D:D,ROW(D1208)-VALUE(LEFT(Z$1,FIND("-",Z$1,1)-1))+1):D1208))</f>
        <v>0.37</v>
      </c>
      <c r="AA1208">
        <f t="shared" si="171"/>
        <v>61.538461538461554</v>
      </c>
      <c r="AB1208">
        <f>IF(ROW($AA1208)&lt;=VALUE(LEFT(AA$1,FIND("-",AA$1,1)-1))+VALUE(LEFT(AB$1,FIND("-",AB$1,1)-1)-1),0,AVERAGE(INDEX($AA:$AA,ROW($AA1208)-VALUE(LEFT(AB$1,FIND("-",AB$1,1)-1))+1):$AA1208))</f>
        <v>56.410256410256416</v>
      </c>
      <c r="AC1208">
        <f>IF(ROW($AA1208)&lt;=VALUE(LEFT(AA$1,FIND("-",AA$1,1)-1))+VALUE(LEFT(AB$1,FIND("-",AB$1,1)-1)-1)+VALUE(LEFT(AC$1,FIND("-",AC$1,1)-1)-1),0,AVERAGE(INDEX($AB:$AB,ROW($AB1208)-VALUE(LEFT(AC$1,FIND("-",AC$1,1)-1))+1):$AB1208))</f>
        <v>51.282051282051292</v>
      </c>
      <c r="AE1208">
        <f t="shared" si="168"/>
        <v>32727544</v>
      </c>
      <c r="AG1208" t="str">
        <f t="shared" si="170"/>
        <v/>
      </c>
    </row>
    <row r="1209" spans="1:33" x14ac:dyDescent="0.25">
      <c r="A1209" s="6">
        <v>38229</v>
      </c>
      <c r="B1209">
        <v>0.45</v>
      </c>
      <c r="C1209">
        <v>0.45</v>
      </c>
      <c r="D1209">
        <v>0.42</v>
      </c>
      <c r="E1209">
        <v>0.44</v>
      </c>
      <c r="F1209">
        <v>0.25366899999999998</v>
      </c>
      <c r="G1209">
        <v>91700</v>
      </c>
      <c r="I1209" t="str">
        <f t="shared" si="163"/>
        <v/>
      </c>
      <c r="J1209" t="str">
        <f t="shared" si="164"/>
        <v/>
      </c>
      <c r="K1209" t="str">
        <f t="shared" si="165"/>
        <v/>
      </c>
      <c r="M1209" s="11" t="str">
        <f t="shared" si="169"/>
        <v/>
      </c>
      <c r="O1209">
        <f>IF(ROW($E1209)&lt;=VALUE(LEFT(O$1,FIND("-",O$1,1)-1)),0,IF(ROW($E1209)=VALUE(LEFT(O$1,FIND("-",O$1,1)-1))+1,AVERAGE(INDEX($E:$E,ROW($E1209)-VALUE(LEFT(O$1,FIND("-",O$1,1)-1))):$E1209),($E1209*(2/(VALUE(LEFT(O$1,FIND("-",O$1,1)-1))+1)))+(O1208*(1-(2/(VALUE(LEFT(O$1,FIND("-",O$1,1)-1))+1))))))</f>
        <v>0.95284721643257941</v>
      </c>
      <c r="Q1209">
        <f>IF(ROW($E1209)&lt;=VALUE(LEFT(Q$1,FIND("-",Q$1,1)-1)),0,IF(ROW($E1209)=VALUE(LEFT(Q$1,FIND("-",Q$1,1)-1))+1,AVERAGE(INDEX($E:$E,ROW($E1209)-VALUE(LEFT(Q$1,FIND("-",Q$1,1)-1))):$E1209),($E1209*(2/(VALUE(LEFT(Q$1,FIND("-",Q$1,1)-1))+1)))+(Q1208*(1-(2/(VALUE(LEFT(Q$1,FIND("-",Q$1,1)-1))+1))))))</f>
        <v>0.43501807979097662</v>
      </c>
      <c r="R1209">
        <f>IF(ROW($E1209)&lt;=VALUE(LEFT(R$1,FIND("-",R$1,1)-1)),0,IF(ROW($E1209)=VALUE(LEFT(R$1,FIND("-",R$1,1)-1))+1,AVERAGE(INDEX($E:$E,ROW($E1209)-VALUE(LEFT(R$1,FIND("-",R$1,1)-1))):$E1209),($E1209*(2/(VALUE(LEFT(R$1,FIND("-",R$1,1)-1))+1)))+(R1208*(1-(2/(VALUE(LEFT(R$1,FIND("-",R$1,1)-1))+1))))))</f>
        <v>0.50338159692431184</v>
      </c>
      <c r="S1209">
        <f t="shared" si="166"/>
        <v>-6.8363517133335217E-2</v>
      </c>
      <c r="T1209">
        <f>IF(ROW($E1209)&lt;=MAX(VALUE(LEFT(Q$1,FIND("-",Q$1,1)-1)),VALUE(LEFT(R$1,FIND("-",R$1,1)-1)))+VALUE(LEFT(T$1,FIND("-",T$1,1)-1))-1,0,IF(ROW($E1209)=MAX(VALUE(LEFT(Q$1,FIND("-",Q$1,1)-1)),VALUE(LEFT(R$1,FIND("-",R$1,1)-1)))+VALUE(LEFT(T$1,FIND("-",T$1,1)-1)),AVERAGE(INDEX($S:$S,ROW(S1209)-VALUE(LEFT(T$1,FIND("-",T$1,1)-1))+1):S1209),($S1209*(2/(VALUE(LEFT(T$1,FIND("-",T$1,1)-1))+1)))+(T1208*(1-(2/(VALUE(LEFT(T$1,FIND("-",T$1,1)-1))+1))))))</f>
        <v>-9.6650501693459526E-2</v>
      </c>
      <c r="V1209">
        <f t="shared" si="167"/>
        <v>-1.0000000000000009E-2</v>
      </c>
      <c r="W1209">
        <f>IF(ROW($E1209)&lt;=VALUE(LEFT(W$1,FIND("-",W$1,1)-1))+1,0,IF(ROW($E1208)=VALUE(LEFT(W$1,FIND("-",W$1,1)-1))+1,100-100/(1+ABS((SUMIF(INDEX($V:$V,ROW($V1209)-VALUE(LEFT(W$1,FIND("-",W$1,1)-1))+1):$V1209,"&gt;0",INDEX($V:$V,ROW($V1209)-VALUE(LEFT(W$1,FIND("-",W$1,1)-1))+1):$V1209)/COUNTIF(INDEX($V:$V,ROW($V1209)-VALUE(LEFT(W$1,FIND("-",W$1,1)-1))+1):$V1209,"&gt;0"))/(SUMIF(INDEX($V:$V,ROW($V1209)-VALUE(LEFT(W$1,FIND("-",W$1,1)-1))+1):$V1209,"&lt;0",INDEX($V:$V,ROW($V1209)-VALUE(LEFT(W$1,FIND("-",W$1,1)-1))+1):$V1209)/COUNTIF(INDEX($V:$V,ROW($V1209)-VALUE(LEFT(W$1,FIND("-",W$1,1)-1))+1):$V1209,"&lt;0")))),100-100/(1+ABS((SUMIF(INDEX($V:$V,ROW($V1209)-VALUE(LEFT(W$1,FIND("-",W$1,1)-1))+1):$V1209,"&gt;0",INDEX($V:$V,ROW($V1209)-VALUE(LEFT(W$1,FIND("-",W$1,1)-1))+1):$V1209)/VALUE(LEFT(W$1,FIND("-",W$1,1)-1)))/(SUMIF(INDEX($V:$V,ROW($V1209)-VALUE(LEFT(W$1,FIND("-",W$1,1)-1))+1):$V1209,"&lt;0",INDEX($V:$V,ROW($V1209)-VALUE(LEFT(W$1,FIND("-",W$1,1)-1))+1):$V1209)/VALUE(LEFT(W$1,FIND("-",W$1,1)-1)))))))</f>
        <v>53.571428571428577</v>
      </c>
      <c r="Y1209">
        <f>IF(ROW($E1209)&lt;=VALUE(LEFT(Y$1,FIND("-",Y$1,1)-1)),0,MAX(INDEX(C:C,ROW(C1209)-VALUE(LEFT(Y$1,FIND("-",Y$1,1)-1))+1):C1209))</f>
        <v>0.5</v>
      </c>
      <c r="Z1209">
        <f>IF(ROW($E1209)&lt;=VALUE(LEFT(Z$1,FIND("-",Z$1,1)-1)),0,MIN(INDEX(D:D,ROW(D1209)-VALUE(LEFT(Z$1,FIND("-",Z$1,1)-1))+1):D1209))</f>
        <v>0.37</v>
      </c>
      <c r="AA1209">
        <f t="shared" si="171"/>
        <v>53.846153846153854</v>
      </c>
      <c r="AB1209">
        <f>IF(ROW($AA1209)&lt;=VALUE(LEFT(AA$1,FIND("-",AA$1,1)-1))+VALUE(LEFT(AB$1,FIND("-",AB$1,1)-1)-1),0,AVERAGE(INDEX($AA:$AA,ROW($AA1209)-VALUE(LEFT(AB$1,FIND("-",AB$1,1)-1))+1):$AA1209))</f>
        <v>58.974358974358985</v>
      </c>
      <c r="AC1209">
        <f>IF(ROW($AA1209)&lt;=VALUE(LEFT(AA$1,FIND("-",AA$1,1)-1))+VALUE(LEFT(AB$1,FIND("-",AB$1,1)-1)-1)+VALUE(LEFT(AC$1,FIND("-",AC$1,1)-1)-1),0,AVERAGE(INDEX($AB:$AB,ROW($AB1209)-VALUE(LEFT(AC$1,FIND("-",AC$1,1)-1))+1):$AB1209))</f>
        <v>55.555555555555564</v>
      </c>
      <c r="AE1209">
        <f t="shared" si="168"/>
        <v>32635844</v>
      </c>
      <c r="AG1209" t="str">
        <f t="shared" si="170"/>
        <v/>
      </c>
    </row>
    <row r="1210" spans="1:33" x14ac:dyDescent="0.25">
      <c r="A1210" s="6">
        <v>38231</v>
      </c>
      <c r="B1210">
        <v>0.44</v>
      </c>
      <c r="C1210">
        <v>0.44</v>
      </c>
      <c r="D1210">
        <v>0.44</v>
      </c>
      <c r="E1210">
        <v>0.44</v>
      </c>
      <c r="F1210">
        <v>0.25366899999999998</v>
      </c>
      <c r="G1210">
        <v>7000</v>
      </c>
      <c r="I1210" t="str">
        <f t="shared" si="163"/>
        <v/>
      </c>
      <c r="J1210" t="str">
        <f t="shared" si="164"/>
        <v/>
      </c>
      <c r="K1210" t="str">
        <f t="shared" si="165"/>
        <v/>
      </c>
      <c r="M1210" s="11" t="str">
        <f t="shared" si="169"/>
        <v/>
      </c>
      <c r="O1210">
        <f>IF(ROW($E1210)&lt;=VALUE(LEFT(O$1,FIND("-",O$1,1)-1)),0,IF(ROW($E1210)=VALUE(LEFT(O$1,FIND("-",O$1,1)-1))+1,AVERAGE(INDEX($E:$E,ROW($E1210)-VALUE(LEFT(O$1,FIND("-",O$1,1)-1))):$E1210),($E1210*(2/(VALUE(LEFT(O$1,FIND("-",O$1,1)-1))+1)))+(O1209*(1-(2/(VALUE(LEFT(O$1,FIND("-",O$1,1)-1))+1))))))</f>
        <v>0.94774425905514081</v>
      </c>
      <c r="Q1210">
        <f>IF(ROW($E1210)&lt;=VALUE(LEFT(Q$1,FIND("-",Q$1,1)-1)),0,IF(ROW($E1210)=VALUE(LEFT(Q$1,FIND("-",Q$1,1)-1))+1,AVERAGE(INDEX($E:$E,ROW($E1210)-VALUE(LEFT(Q$1,FIND("-",Q$1,1)-1))):$E1210),($E1210*(2/(VALUE(LEFT(Q$1,FIND("-",Q$1,1)-1))+1)))+(Q1209*(1-(2/(VALUE(LEFT(Q$1,FIND("-",Q$1,1)-1))+1))))))</f>
        <v>0.4357845290539033</v>
      </c>
      <c r="R1210">
        <f>IF(ROW($E1210)&lt;=VALUE(LEFT(R$1,FIND("-",R$1,1)-1)),0,IF(ROW($E1210)=VALUE(LEFT(R$1,FIND("-",R$1,1)-1))+1,AVERAGE(INDEX($E:$E,ROW($E1210)-VALUE(LEFT(R$1,FIND("-",R$1,1)-1))):$E1210),($E1210*(2/(VALUE(LEFT(R$1,FIND("-",R$1,1)-1))+1)))+(R1209*(1-(2/(VALUE(LEFT(R$1,FIND("-",R$1,1)-1))+1))))))</f>
        <v>0.49868666381880722</v>
      </c>
      <c r="S1210">
        <f t="shared" si="166"/>
        <v>-6.2902134764903916E-2</v>
      </c>
      <c r="T1210">
        <f>IF(ROW($E1210)&lt;=MAX(VALUE(LEFT(Q$1,FIND("-",Q$1,1)-1)),VALUE(LEFT(R$1,FIND("-",R$1,1)-1)))+VALUE(LEFT(T$1,FIND("-",T$1,1)-1))-1,0,IF(ROW($E1210)=MAX(VALUE(LEFT(Q$1,FIND("-",Q$1,1)-1)),VALUE(LEFT(R$1,FIND("-",R$1,1)-1)))+VALUE(LEFT(T$1,FIND("-",T$1,1)-1)),AVERAGE(INDEX($S:$S,ROW(S1210)-VALUE(LEFT(T$1,FIND("-",T$1,1)-1))+1):S1210),($S1210*(2/(VALUE(LEFT(T$1,FIND("-",T$1,1)-1))+1)))+(T1209*(1-(2/(VALUE(LEFT(T$1,FIND("-",T$1,1)-1))+1))))))</f>
        <v>-8.9900828307748412E-2</v>
      </c>
      <c r="V1210">
        <f t="shared" si="167"/>
        <v>0</v>
      </c>
      <c r="W1210">
        <f>IF(ROW($E1210)&lt;=VALUE(LEFT(W$1,FIND("-",W$1,1)-1))+1,0,IF(ROW($E1209)=VALUE(LEFT(W$1,FIND("-",W$1,1)-1))+1,100-100/(1+ABS((SUMIF(INDEX($V:$V,ROW($V1210)-VALUE(LEFT(W$1,FIND("-",W$1,1)-1))+1):$V1210,"&gt;0",INDEX($V:$V,ROW($V1210)-VALUE(LEFT(W$1,FIND("-",W$1,1)-1))+1):$V1210)/COUNTIF(INDEX($V:$V,ROW($V1210)-VALUE(LEFT(W$1,FIND("-",W$1,1)-1))+1):$V1210,"&gt;0"))/(SUMIF(INDEX($V:$V,ROW($V1210)-VALUE(LEFT(W$1,FIND("-",W$1,1)-1))+1):$V1210,"&lt;0",INDEX($V:$V,ROW($V1210)-VALUE(LEFT(W$1,FIND("-",W$1,1)-1))+1):$V1210)/COUNTIF(INDEX($V:$V,ROW($V1210)-VALUE(LEFT(W$1,FIND("-",W$1,1)-1))+1):$V1210,"&lt;0")))),100-100/(1+ABS((SUMIF(INDEX($V:$V,ROW($V1210)-VALUE(LEFT(W$1,FIND("-",W$1,1)-1))+1):$V1210,"&gt;0",INDEX($V:$V,ROW($V1210)-VALUE(LEFT(W$1,FIND("-",W$1,1)-1))+1):$V1210)/VALUE(LEFT(W$1,FIND("-",W$1,1)-1)))/(SUMIF(INDEX($V:$V,ROW($V1210)-VALUE(LEFT(W$1,FIND("-",W$1,1)-1))+1):$V1210,"&lt;0",INDEX($V:$V,ROW($V1210)-VALUE(LEFT(W$1,FIND("-",W$1,1)-1))+1):$V1210)/VALUE(LEFT(W$1,FIND("-",W$1,1)-1)))))))</f>
        <v>55.555555555555557</v>
      </c>
      <c r="Y1210">
        <f>IF(ROW($E1210)&lt;=VALUE(LEFT(Y$1,FIND("-",Y$1,1)-1)),0,MAX(INDEX(C:C,ROW(C1210)-VALUE(LEFT(Y$1,FIND("-",Y$1,1)-1))+1):C1210))</f>
        <v>0.5</v>
      </c>
      <c r="Z1210">
        <f>IF(ROW($E1210)&lt;=VALUE(LEFT(Z$1,FIND("-",Z$1,1)-1)),0,MIN(INDEX(D:D,ROW(D1210)-VALUE(LEFT(Z$1,FIND("-",Z$1,1)-1))+1):D1210))</f>
        <v>0.37</v>
      </c>
      <c r="AA1210">
        <f t="shared" si="171"/>
        <v>53.846153846153854</v>
      </c>
      <c r="AB1210">
        <f>IF(ROW($AA1210)&lt;=VALUE(LEFT(AA$1,FIND("-",AA$1,1)-1))+VALUE(LEFT(AB$1,FIND("-",AB$1,1)-1)-1),0,AVERAGE(INDEX($AA:$AA,ROW($AA1210)-VALUE(LEFT(AB$1,FIND("-",AB$1,1)-1))+1):$AA1210))</f>
        <v>56.41025641025643</v>
      </c>
      <c r="AC1210">
        <f>IF(ROW($AA1210)&lt;=VALUE(LEFT(AA$1,FIND("-",AA$1,1)-1))+VALUE(LEFT(AB$1,FIND("-",AB$1,1)-1)-1)+VALUE(LEFT(AC$1,FIND("-",AC$1,1)-1)-1),0,AVERAGE(INDEX($AB:$AB,ROW($AB1210)-VALUE(LEFT(AC$1,FIND("-",AC$1,1)-1))+1):$AB1210))</f>
        <v>57.264957264957275</v>
      </c>
      <c r="AE1210">
        <f t="shared" si="168"/>
        <v>32635844</v>
      </c>
      <c r="AG1210" t="str">
        <f t="shared" si="170"/>
        <v/>
      </c>
    </row>
    <row r="1211" spans="1:33" x14ac:dyDescent="0.25">
      <c r="A1211" s="6">
        <v>38232</v>
      </c>
      <c r="B1211">
        <v>0.44</v>
      </c>
      <c r="C1211">
        <v>0.44500000000000001</v>
      </c>
      <c r="D1211">
        <v>0.43</v>
      </c>
      <c r="E1211">
        <v>0.44</v>
      </c>
      <c r="F1211">
        <v>0.25366899999999998</v>
      </c>
      <c r="G1211">
        <v>134400</v>
      </c>
      <c r="I1211" t="str">
        <f t="shared" ref="I1211:I1274" si="172">IF(AND(T1211&gt;=S1211,T1210&lt;S1210),"Bearish",IF(AND(T1211&lt;S1211,T1210&gt;=S1210),"Bullish",""))</f>
        <v/>
      </c>
      <c r="J1211" t="str">
        <f t="shared" ref="J1211:J1274" si="173">IF(W1211&gt;70,"Overbought",IF(W1211&lt;30,"Oversold",""))</f>
        <v/>
      </c>
      <c r="K1211" t="str">
        <f t="shared" ref="K1211:K1274" si="174">IF(AND(AC1211&lt;20,AC1211&gt;AB1211),"Oversold Above %D",IF(AND(AC1211&lt;20,AC1211&lt;=AB1211),"Oversold Below %D",IF(AND(AC1211&gt;80,AC1211&lt;AB1211),"Overbought Below %D",IF(AND(AC1211&gt;80,AC1211&gt;=AB1211),"Overbought Above %D",IF(AND(AC1211&gt;=20,LEFT(K1210,5)="Overs"),"Buy",IF(AND(AC1211&lt;=80,LEFT(K1210,5)="Overb"),"Sell",""))))))</f>
        <v/>
      </c>
      <c r="M1211" s="11" t="str">
        <f t="shared" si="169"/>
        <v/>
      </c>
      <c r="O1211">
        <f>IF(ROW($E1211)&lt;=VALUE(LEFT(O$1,FIND("-",O$1,1)-1)),0,IF(ROW($E1211)=VALUE(LEFT(O$1,FIND("-",O$1,1)-1))+1,AVERAGE(INDEX($E:$E,ROW($E1211)-VALUE(LEFT(O$1,FIND("-",O$1,1)-1))):$E1211),($E1211*(2/(VALUE(LEFT(O$1,FIND("-",O$1,1)-1))+1)))+(O1210*(1-(2/(VALUE(LEFT(O$1,FIND("-",O$1,1)-1))+1))))))</f>
        <v>0.94269207737300009</v>
      </c>
      <c r="Q1211">
        <f>IF(ROW($E1211)&lt;=VALUE(LEFT(Q$1,FIND("-",Q$1,1)-1)),0,IF(ROW($E1211)=VALUE(LEFT(Q$1,FIND("-",Q$1,1)-1))+1,AVERAGE(INDEX($E:$E,ROW($E1211)-VALUE(LEFT(Q$1,FIND("-",Q$1,1)-1))):$E1211),($E1211*(2/(VALUE(LEFT(Q$1,FIND("-",Q$1,1)-1))+1)))+(Q1210*(1-(2/(VALUE(LEFT(Q$1,FIND("-",Q$1,1)-1))+1))))))</f>
        <v>0.43643306304561047</v>
      </c>
      <c r="R1211">
        <f>IF(ROW($E1211)&lt;=VALUE(LEFT(R$1,FIND("-",R$1,1)-1)),0,IF(ROW($E1211)=VALUE(LEFT(R$1,FIND("-",R$1,1)-1))+1,AVERAGE(INDEX($E:$E,ROW($E1211)-VALUE(LEFT(R$1,FIND("-",R$1,1)-1))):$E1211),($E1211*(2/(VALUE(LEFT(R$1,FIND("-",R$1,1)-1))+1)))+(R1210*(1-(2/(VALUE(LEFT(R$1,FIND("-",R$1,1)-1))+1))))))</f>
        <v>0.49433950353593259</v>
      </c>
      <c r="S1211">
        <f t="shared" ref="S1211:S1274" si="175">IF(ROW($E1211)&lt;=MAX(VALUE(LEFT(Q$1,FIND("-",Q$1,1)-1)),VALUE(LEFT(R$1,FIND("-",R$1,1)-1))),0,Q1211-R1211)</f>
        <v>-5.790644049032212E-2</v>
      </c>
      <c r="T1211">
        <f>IF(ROW($E1211)&lt;=MAX(VALUE(LEFT(Q$1,FIND("-",Q$1,1)-1)),VALUE(LEFT(R$1,FIND("-",R$1,1)-1)))+VALUE(LEFT(T$1,FIND("-",T$1,1)-1))-1,0,IF(ROW($E1211)=MAX(VALUE(LEFT(Q$1,FIND("-",Q$1,1)-1)),VALUE(LEFT(R$1,FIND("-",R$1,1)-1)))+VALUE(LEFT(T$1,FIND("-",T$1,1)-1)),AVERAGE(INDEX($S:$S,ROW(S1211)-VALUE(LEFT(T$1,FIND("-",T$1,1)-1))+1):S1211),($S1211*(2/(VALUE(LEFT(T$1,FIND("-",T$1,1)-1))+1)))+(T1210*(1-(2/(VALUE(LEFT(T$1,FIND("-",T$1,1)-1))+1))))))</f>
        <v>-8.3501950744263156E-2</v>
      </c>
      <c r="V1211">
        <f t="shared" ref="V1211:V1274" si="176">IFERROR(1*(E1211-E1210),"")</f>
        <v>0</v>
      </c>
      <c r="W1211">
        <f>IF(ROW($E1211)&lt;=VALUE(LEFT(W$1,FIND("-",W$1,1)-1))+1,0,IF(ROW($E1210)=VALUE(LEFT(W$1,FIND("-",W$1,1)-1))+1,100-100/(1+ABS((SUMIF(INDEX($V:$V,ROW($V1211)-VALUE(LEFT(W$1,FIND("-",W$1,1)-1))+1):$V1211,"&gt;0",INDEX($V:$V,ROW($V1211)-VALUE(LEFT(W$1,FIND("-",W$1,1)-1))+1):$V1211)/COUNTIF(INDEX($V:$V,ROW($V1211)-VALUE(LEFT(W$1,FIND("-",W$1,1)-1))+1):$V1211,"&gt;0"))/(SUMIF(INDEX($V:$V,ROW($V1211)-VALUE(LEFT(W$1,FIND("-",W$1,1)-1))+1):$V1211,"&lt;0",INDEX($V:$V,ROW($V1211)-VALUE(LEFT(W$1,FIND("-",W$1,1)-1))+1):$V1211)/COUNTIF(INDEX($V:$V,ROW($V1211)-VALUE(LEFT(W$1,FIND("-",W$1,1)-1))+1):$V1211,"&lt;0")))),100-100/(1+ABS((SUMIF(INDEX($V:$V,ROW($V1211)-VALUE(LEFT(W$1,FIND("-",W$1,1)-1))+1):$V1211,"&gt;0",INDEX($V:$V,ROW($V1211)-VALUE(LEFT(W$1,FIND("-",W$1,1)-1))+1):$V1211)/VALUE(LEFT(W$1,FIND("-",W$1,1)-1)))/(SUMIF(INDEX($V:$V,ROW($V1211)-VALUE(LEFT(W$1,FIND("-",W$1,1)-1))+1):$V1211,"&lt;0",INDEX($V:$V,ROW($V1211)-VALUE(LEFT(W$1,FIND("-",W$1,1)-1))+1):$V1211)/VALUE(LEFT(W$1,FIND("-",W$1,1)-1)))))))</f>
        <v>68.181818181818173</v>
      </c>
      <c r="Y1211">
        <f>IF(ROW($E1211)&lt;=VALUE(LEFT(Y$1,FIND("-",Y$1,1)-1)),0,MAX(INDEX(C:C,ROW(C1211)-VALUE(LEFT(Y$1,FIND("-",Y$1,1)-1))+1):C1211))</f>
        <v>0.5</v>
      </c>
      <c r="Z1211">
        <f>IF(ROW($E1211)&lt;=VALUE(LEFT(Z$1,FIND("-",Z$1,1)-1)),0,MIN(INDEX(D:D,ROW(D1211)-VALUE(LEFT(Z$1,FIND("-",Z$1,1)-1))+1):D1211))</f>
        <v>0.37</v>
      </c>
      <c r="AA1211">
        <f t="shared" si="171"/>
        <v>53.846153846153854</v>
      </c>
      <c r="AB1211">
        <f>IF(ROW($AA1211)&lt;=VALUE(LEFT(AA$1,FIND("-",AA$1,1)-1))+VALUE(LEFT(AB$1,FIND("-",AB$1,1)-1)-1),0,AVERAGE(INDEX($AA:$AA,ROW($AA1211)-VALUE(LEFT(AB$1,FIND("-",AB$1,1)-1))+1):$AA1211))</f>
        <v>53.846153846153847</v>
      </c>
      <c r="AC1211">
        <f>IF(ROW($AA1211)&lt;=VALUE(LEFT(AA$1,FIND("-",AA$1,1)-1))+VALUE(LEFT(AB$1,FIND("-",AB$1,1)-1)-1)+VALUE(LEFT(AC$1,FIND("-",AC$1,1)-1)-1),0,AVERAGE(INDEX($AB:$AB,ROW($AB1211)-VALUE(LEFT(AC$1,FIND("-",AC$1,1)-1))+1):$AB1211))</f>
        <v>56.410256410256416</v>
      </c>
      <c r="AE1211">
        <f t="shared" ref="AE1211:AE1274" si="177">IFERROR(IF($E1211=$E1210,AE1210,IF($E1211&gt;$E1210,AE1210+$G1211,IF($E1211&lt;$E1210,AE1210-$G1211,""))),"")</f>
        <v>32635844</v>
      </c>
      <c r="AG1211" t="str">
        <f t="shared" si="170"/>
        <v/>
      </c>
    </row>
    <row r="1212" spans="1:33" x14ac:dyDescent="0.25">
      <c r="A1212" s="6">
        <v>38233</v>
      </c>
      <c r="B1212">
        <v>0.435</v>
      </c>
      <c r="C1212">
        <v>0.44</v>
      </c>
      <c r="D1212">
        <v>0.43</v>
      </c>
      <c r="E1212">
        <v>0.44</v>
      </c>
      <c r="F1212">
        <v>0.25366899999999998</v>
      </c>
      <c r="G1212">
        <v>114000</v>
      </c>
      <c r="I1212" t="str">
        <f t="shared" si="172"/>
        <v/>
      </c>
      <c r="J1212" t="str">
        <f t="shared" si="173"/>
        <v/>
      </c>
      <c r="K1212" t="str">
        <f t="shared" si="174"/>
        <v/>
      </c>
      <c r="M1212" s="11" t="str">
        <f t="shared" si="169"/>
        <v/>
      </c>
      <c r="O1212">
        <f>IF(ROW($E1212)&lt;=VALUE(LEFT(O$1,FIND("-",O$1,1)-1)),0,IF(ROW($E1212)=VALUE(LEFT(O$1,FIND("-",O$1,1)-1))+1,AVERAGE(INDEX($E:$E,ROW($E1212)-VALUE(LEFT(O$1,FIND("-",O$1,1)-1))):$E1212),($E1212*(2/(VALUE(LEFT(O$1,FIND("-",O$1,1)-1))+1)))+(O1211*(1-(2/(VALUE(LEFT(O$1,FIND("-",O$1,1)-1))+1))))))</f>
        <v>0.93769016615535838</v>
      </c>
      <c r="Q1212">
        <f>IF(ROW($E1212)&lt;=VALUE(LEFT(Q$1,FIND("-",Q$1,1)-1)),0,IF(ROW($E1212)=VALUE(LEFT(Q$1,FIND("-",Q$1,1)-1))+1,AVERAGE(INDEX($E:$E,ROW($E1212)-VALUE(LEFT(Q$1,FIND("-",Q$1,1)-1))):$E1212),($E1212*(2/(VALUE(LEFT(Q$1,FIND("-",Q$1,1)-1))+1)))+(Q1211*(1-(2/(VALUE(LEFT(Q$1,FIND("-",Q$1,1)-1))+1))))))</f>
        <v>0.43698182257705498</v>
      </c>
      <c r="R1212">
        <f>IF(ROW($E1212)&lt;=VALUE(LEFT(R$1,FIND("-",R$1,1)-1)),0,IF(ROW($E1212)=VALUE(LEFT(R$1,FIND("-",R$1,1)-1))+1,AVERAGE(INDEX($E:$E,ROW($E1212)-VALUE(LEFT(R$1,FIND("-",R$1,1)-1))):$E1212),($E1212*(2/(VALUE(LEFT(R$1,FIND("-",R$1,1)-1))+1)))+(R1211*(1-(2/(VALUE(LEFT(R$1,FIND("-",R$1,1)-1))+1))))))</f>
        <v>0.49031435512586352</v>
      </c>
      <c r="S1212">
        <f t="shared" si="175"/>
        <v>-5.3332532548808542E-2</v>
      </c>
      <c r="T1212">
        <f>IF(ROW($E1212)&lt;=MAX(VALUE(LEFT(Q$1,FIND("-",Q$1,1)-1)),VALUE(LEFT(R$1,FIND("-",R$1,1)-1)))+VALUE(LEFT(T$1,FIND("-",T$1,1)-1))-1,0,IF(ROW($E1212)=MAX(VALUE(LEFT(Q$1,FIND("-",Q$1,1)-1)),VALUE(LEFT(R$1,FIND("-",R$1,1)-1)))+VALUE(LEFT(T$1,FIND("-",T$1,1)-1)),AVERAGE(INDEX($S:$S,ROW(S1212)-VALUE(LEFT(T$1,FIND("-",T$1,1)-1))+1):S1212),($S1212*(2/(VALUE(LEFT(T$1,FIND("-",T$1,1)-1))+1)))+(T1211*(1-(2/(VALUE(LEFT(T$1,FIND("-",T$1,1)-1))+1))))))</f>
        <v>-7.7468067105172234E-2</v>
      </c>
      <c r="V1212">
        <f t="shared" si="176"/>
        <v>0</v>
      </c>
      <c r="W1212">
        <f>IF(ROW($E1212)&lt;=VALUE(LEFT(W$1,FIND("-",W$1,1)-1))+1,0,IF(ROW($E1211)=VALUE(LEFT(W$1,FIND("-",W$1,1)-1))+1,100-100/(1+ABS((SUMIF(INDEX($V:$V,ROW($V1212)-VALUE(LEFT(W$1,FIND("-",W$1,1)-1))+1):$V1212,"&gt;0",INDEX($V:$V,ROW($V1212)-VALUE(LEFT(W$1,FIND("-",W$1,1)-1))+1):$V1212)/COUNTIF(INDEX($V:$V,ROW($V1212)-VALUE(LEFT(W$1,FIND("-",W$1,1)-1))+1):$V1212,"&gt;0"))/(SUMIF(INDEX($V:$V,ROW($V1212)-VALUE(LEFT(W$1,FIND("-",W$1,1)-1))+1):$V1212,"&lt;0",INDEX($V:$V,ROW($V1212)-VALUE(LEFT(W$1,FIND("-",W$1,1)-1))+1):$V1212)/COUNTIF(INDEX($V:$V,ROW($V1212)-VALUE(LEFT(W$1,FIND("-",W$1,1)-1))+1):$V1212,"&lt;0")))),100-100/(1+ABS((SUMIF(INDEX($V:$V,ROW($V1212)-VALUE(LEFT(W$1,FIND("-",W$1,1)-1))+1):$V1212,"&gt;0",INDEX($V:$V,ROW($V1212)-VALUE(LEFT(W$1,FIND("-",W$1,1)-1))+1):$V1212)/VALUE(LEFT(W$1,FIND("-",W$1,1)-1)))/(SUMIF(INDEX($V:$V,ROW($V1212)-VALUE(LEFT(W$1,FIND("-",W$1,1)-1))+1):$V1212,"&lt;0",INDEX($V:$V,ROW($V1212)-VALUE(LEFT(W$1,FIND("-",W$1,1)-1))+1):$V1212)/VALUE(LEFT(W$1,FIND("-",W$1,1)-1)))))))</f>
        <v>68.181818181818173</v>
      </c>
      <c r="Y1212">
        <f>IF(ROW($E1212)&lt;=VALUE(LEFT(Y$1,FIND("-",Y$1,1)-1)),0,MAX(INDEX(C:C,ROW(C1212)-VALUE(LEFT(Y$1,FIND("-",Y$1,1)-1))+1):C1212))</f>
        <v>0.5</v>
      </c>
      <c r="Z1212">
        <f>IF(ROW($E1212)&lt;=VALUE(LEFT(Z$1,FIND("-",Z$1,1)-1)),0,MIN(INDEX(D:D,ROW(D1212)-VALUE(LEFT(Z$1,FIND("-",Z$1,1)-1))+1):D1212))</f>
        <v>0.37</v>
      </c>
      <c r="AA1212">
        <f t="shared" si="171"/>
        <v>53.846153846153854</v>
      </c>
      <c r="AB1212">
        <f>IF(ROW($AA1212)&lt;=VALUE(LEFT(AA$1,FIND("-",AA$1,1)-1))+VALUE(LEFT(AB$1,FIND("-",AB$1,1)-1)-1),0,AVERAGE(INDEX($AA:$AA,ROW($AA1212)-VALUE(LEFT(AB$1,FIND("-",AB$1,1)-1))+1):$AA1212))</f>
        <v>53.846153846153847</v>
      </c>
      <c r="AC1212">
        <f>IF(ROW($AA1212)&lt;=VALUE(LEFT(AA$1,FIND("-",AA$1,1)-1))+VALUE(LEFT(AB$1,FIND("-",AB$1,1)-1)-1)+VALUE(LEFT(AC$1,FIND("-",AC$1,1)-1)-1),0,AVERAGE(INDEX($AB:$AB,ROW($AB1212)-VALUE(LEFT(AC$1,FIND("-",AC$1,1)-1))+1):$AB1212))</f>
        <v>54.700854700854705</v>
      </c>
      <c r="AE1212">
        <f t="shared" si="177"/>
        <v>32635844</v>
      </c>
      <c r="AG1212" t="str">
        <f t="shared" si="170"/>
        <v/>
      </c>
    </row>
    <row r="1213" spans="1:33" x14ac:dyDescent="0.25">
      <c r="A1213" s="6">
        <v>38236</v>
      </c>
      <c r="B1213">
        <v>0.43</v>
      </c>
      <c r="C1213">
        <v>0.435</v>
      </c>
      <c r="D1213">
        <v>0.42499999999999999</v>
      </c>
      <c r="E1213">
        <v>0.435</v>
      </c>
      <c r="F1213">
        <v>0.25078699999999998</v>
      </c>
      <c r="G1213">
        <v>40000</v>
      </c>
      <c r="I1213" t="str">
        <f t="shared" si="172"/>
        <v/>
      </c>
      <c r="J1213" t="str">
        <f t="shared" si="173"/>
        <v>Overbought</v>
      </c>
      <c r="K1213" t="str">
        <f t="shared" si="174"/>
        <v/>
      </c>
      <c r="M1213" s="11" t="str">
        <f t="shared" si="169"/>
        <v/>
      </c>
      <c r="O1213">
        <f>IF(ROW($E1213)&lt;=VALUE(LEFT(O$1,FIND("-",O$1,1)-1)),0,IF(ROW($E1213)=VALUE(LEFT(O$1,FIND("-",O$1,1)-1))+1,AVERAGE(INDEX($E:$E,ROW($E1213)-VALUE(LEFT(O$1,FIND("-",O$1,1)-1))):$E1213),($E1213*(2/(VALUE(LEFT(O$1,FIND("-",O$1,1)-1))+1)))+(O1212*(1-(2/(VALUE(LEFT(O$1,FIND("-",O$1,1)-1))+1))))))</f>
        <v>0.93268827395480769</v>
      </c>
      <c r="Q1213">
        <f>IF(ROW($E1213)&lt;=VALUE(LEFT(Q$1,FIND("-",Q$1,1)-1)),0,IF(ROW($E1213)=VALUE(LEFT(Q$1,FIND("-",Q$1,1)-1))+1,AVERAGE(INDEX($E:$E,ROW($E1213)-VALUE(LEFT(Q$1,FIND("-",Q$1,1)-1))):$E1213),($E1213*(2/(VALUE(LEFT(Q$1,FIND("-",Q$1,1)-1))+1)))+(Q1212*(1-(2/(VALUE(LEFT(Q$1,FIND("-",Q$1,1)-1))+1))))))</f>
        <v>0.43667692679596959</v>
      </c>
      <c r="R1213">
        <f>IF(ROW($E1213)&lt;=VALUE(LEFT(R$1,FIND("-",R$1,1)-1)),0,IF(ROW($E1213)=VALUE(LEFT(R$1,FIND("-",R$1,1)-1))+1,AVERAGE(INDEX($E:$E,ROW($E1213)-VALUE(LEFT(R$1,FIND("-",R$1,1)-1))):$E1213),($E1213*(2/(VALUE(LEFT(R$1,FIND("-",R$1,1)-1))+1)))+(R1212*(1-(2/(VALUE(LEFT(R$1,FIND("-",R$1,1)-1))+1))))))</f>
        <v>0.48621699548691066</v>
      </c>
      <c r="S1213">
        <f t="shared" si="175"/>
        <v>-4.9540068690941075E-2</v>
      </c>
      <c r="T1213">
        <f>IF(ROW($E1213)&lt;=MAX(VALUE(LEFT(Q$1,FIND("-",Q$1,1)-1)),VALUE(LEFT(R$1,FIND("-",R$1,1)-1)))+VALUE(LEFT(T$1,FIND("-",T$1,1)-1))-1,0,IF(ROW($E1213)=MAX(VALUE(LEFT(Q$1,FIND("-",Q$1,1)-1)),VALUE(LEFT(R$1,FIND("-",R$1,1)-1)))+VALUE(LEFT(T$1,FIND("-",T$1,1)-1)),AVERAGE(INDEX($S:$S,ROW(S1213)-VALUE(LEFT(T$1,FIND("-",T$1,1)-1))+1):S1213),($S1213*(2/(VALUE(LEFT(T$1,FIND("-",T$1,1)-1))+1)))+(T1212*(1-(2/(VALUE(LEFT(T$1,FIND("-",T$1,1)-1))+1))))))</f>
        <v>-7.1882467422325999E-2</v>
      </c>
      <c r="V1213">
        <f t="shared" si="176"/>
        <v>-5.0000000000000044E-3</v>
      </c>
      <c r="W1213">
        <f>IF(ROW($E1213)&lt;=VALUE(LEFT(W$1,FIND("-",W$1,1)-1))+1,0,IF(ROW($E1212)=VALUE(LEFT(W$1,FIND("-",W$1,1)-1))+1,100-100/(1+ABS((SUMIF(INDEX($V:$V,ROW($V1213)-VALUE(LEFT(W$1,FIND("-",W$1,1)-1))+1):$V1213,"&gt;0",INDEX($V:$V,ROW($V1213)-VALUE(LEFT(W$1,FIND("-",W$1,1)-1))+1):$V1213)/COUNTIF(INDEX($V:$V,ROW($V1213)-VALUE(LEFT(W$1,FIND("-",W$1,1)-1))+1):$V1213,"&gt;0"))/(SUMIF(INDEX($V:$V,ROW($V1213)-VALUE(LEFT(W$1,FIND("-",W$1,1)-1))+1):$V1213,"&lt;0",INDEX($V:$V,ROW($V1213)-VALUE(LEFT(W$1,FIND("-",W$1,1)-1))+1):$V1213)/COUNTIF(INDEX($V:$V,ROW($V1213)-VALUE(LEFT(W$1,FIND("-",W$1,1)-1))+1):$V1213,"&lt;0")))),100-100/(1+ABS((SUMIF(INDEX($V:$V,ROW($V1213)-VALUE(LEFT(W$1,FIND("-",W$1,1)-1))+1):$V1213,"&gt;0",INDEX($V:$V,ROW($V1213)-VALUE(LEFT(W$1,FIND("-",W$1,1)-1))+1):$V1213)/VALUE(LEFT(W$1,FIND("-",W$1,1)-1)))/(SUMIF(INDEX($V:$V,ROW($V1213)-VALUE(LEFT(W$1,FIND("-",W$1,1)-1))+1):$V1213,"&lt;0",INDEX($V:$V,ROW($V1213)-VALUE(LEFT(W$1,FIND("-",W$1,1)-1))+1):$V1213)/VALUE(LEFT(W$1,FIND("-",W$1,1)-1)))))))</f>
        <v>83.333333333333329</v>
      </c>
      <c r="Y1213">
        <f>IF(ROW($E1213)&lt;=VALUE(LEFT(Y$1,FIND("-",Y$1,1)-1)),0,MAX(INDEX(C:C,ROW(C1213)-VALUE(LEFT(Y$1,FIND("-",Y$1,1)-1))+1):C1213))</f>
        <v>0.5</v>
      </c>
      <c r="Z1213">
        <f>IF(ROW($E1213)&lt;=VALUE(LEFT(Z$1,FIND("-",Z$1,1)-1)),0,MIN(INDEX(D:D,ROW(D1213)-VALUE(LEFT(Z$1,FIND("-",Z$1,1)-1))+1):D1213))</f>
        <v>0.37</v>
      </c>
      <c r="AA1213">
        <f t="shared" si="171"/>
        <v>50</v>
      </c>
      <c r="AB1213">
        <f>IF(ROW($AA1213)&lt;=VALUE(LEFT(AA$1,FIND("-",AA$1,1)-1))+VALUE(LEFT(AB$1,FIND("-",AB$1,1)-1)-1),0,AVERAGE(INDEX($AA:$AA,ROW($AA1213)-VALUE(LEFT(AB$1,FIND("-",AB$1,1)-1))+1):$AA1213))</f>
        <v>52.564102564102569</v>
      </c>
      <c r="AC1213">
        <f>IF(ROW($AA1213)&lt;=VALUE(LEFT(AA$1,FIND("-",AA$1,1)-1))+VALUE(LEFT(AB$1,FIND("-",AB$1,1)-1)-1)+VALUE(LEFT(AC$1,FIND("-",AC$1,1)-1)-1),0,AVERAGE(INDEX($AB:$AB,ROW($AB1213)-VALUE(LEFT(AC$1,FIND("-",AC$1,1)-1))+1):$AB1213))</f>
        <v>53.418803418803428</v>
      </c>
      <c r="AE1213">
        <f t="shared" si="177"/>
        <v>32595844</v>
      </c>
      <c r="AG1213" t="str">
        <f t="shared" si="170"/>
        <v/>
      </c>
    </row>
    <row r="1214" spans="1:33" x14ac:dyDescent="0.25">
      <c r="A1214" s="6">
        <v>38237</v>
      </c>
      <c r="B1214">
        <v>0.435</v>
      </c>
      <c r="C1214">
        <v>0.44</v>
      </c>
      <c r="D1214">
        <v>0.435</v>
      </c>
      <c r="E1214">
        <v>0.44</v>
      </c>
      <c r="F1214">
        <v>0.25366899999999998</v>
      </c>
      <c r="G1214">
        <v>3000</v>
      </c>
      <c r="I1214" t="str">
        <f t="shared" si="172"/>
        <v/>
      </c>
      <c r="J1214" t="str">
        <f t="shared" si="173"/>
        <v>Overbought</v>
      </c>
      <c r="K1214" t="str">
        <f t="shared" si="174"/>
        <v/>
      </c>
      <c r="M1214" s="11" t="str">
        <f t="shared" si="169"/>
        <v/>
      </c>
      <c r="O1214">
        <f>IF(ROW($E1214)&lt;=VALUE(LEFT(O$1,FIND("-",O$1,1)-1)),0,IF(ROW($E1214)=VALUE(LEFT(O$1,FIND("-",O$1,1)-1))+1,AVERAGE(INDEX($E:$E,ROW($E1214)-VALUE(LEFT(O$1,FIND("-",O$1,1)-1))):$E1214),($E1214*(2/(VALUE(LEFT(O$1,FIND("-",O$1,1)-1))+1)))+(O1213*(1-(2/(VALUE(LEFT(O$1,FIND("-",O$1,1)-1))+1))))))</f>
        <v>0.92778590306968522</v>
      </c>
      <c r="Q1214">
        <f>IF(ROW($E1214)&lt;=VALUE(LEFT(Q$1,FIND("-",Q$1,1)-1)),0,IF(ROW($E1214)=VALUE(LEFT(Q$1,FIND("-",Q$1,1)-1))+1,AVERAGE(INDEX($E:$E,ROW($E1214)-VALUE(LEFT(Q$1,FIND("-",Q$1,1)-1))):$E1214),($E1214*(2/(VALUE(LEFT(Q$1,FIND("-",Q$1,1)-1))+1)))+(Q1213*(1-(2/(VALUE(LEFT(Q$1,FIND("-",Q$1,1)-1))+1))))))</f>
        <v>0.43718816882735889</v>
      </c>
      <c r="R1214">
        <f>IF(ROW($E1214)&lt;=VALUE(LEFT(R$1,FIND("-",R$1,1)-1)),0,IF(ROW($E1214)=VALUE(LEFT(R$1,FIND("-",R$1,1)-1))+1,AVERAGE(INDEX($E:$E,ROW($E1214)-VALUE(LEFT(R$1,FIND("-",R$1,1)-1))):$E1214),($E1214*(2/(VALUE(LEFT(R$1,FIND("-",R$1,1)-1))+1)))+(R1213*(1-(2/(VALUE(LEFT(R$1,FIND("-",R$1,1)-1))+1))))))</f>
        <v>0.48279351433973205</v>
      </c>
      <c r="S1214">
        <f t="shared" si="175"/>
        <v>-4.5605345512373163E-2</v>
      </c>
      <c r="T1214">
        <f>IF(ROW($E1214)&lt;=MAX(VALUE(LEFT(Q$1,FIND("-",Q$1,1)-1)),VALUE(LEFT(R$1,FIND("-",R$1,1)-1)))+VALUE(LEFT(T$1,FIND("-",T$1,1)-1))-1,0,IF(ROW($E1214)=MAX(VALUE(LEFT(Q$1,FIND("-",Q$1,1)-1)),VALUE(LEFT(R$1,FIND("-",R$1,1)-1)))+VALUE(LEFT(T$1,FIND("-",T$1,1)-1)),AVERAGE(INDEX($S:$S,ROW(S1214)-VALUE(LEFT(T$1,FIND("-",T$1,1)-1))+1):S1214),($S1214*(2/(VALUE(LEFT(T$1,FIND("-",T$1,1)-1))+1)))+(T1213*(1-(2/(VALUE(LEFT(T$1,FIND("-",T$1,1)-1))+1))))))</f>
        <v>-6.662704304033544E-2</v>
      </c>
      <c r="V1214">
        <f t="shared" si="176"/>
        <v>5.0000000000000044E-3</v>
      </c>
      <c r="W1214">
        <f>IF(ROW($E1214)&lt;=VALUE(LEFT(W$1,FIND("-",W$1,1)-1))+1,0,IF(ROW($E1213)=VALUE(LEFT(W$1,FIND("-",W$1,1)-1))+1,100-100/(1+ABS((SUMIF(INDEX($V:$V,ROW($V1214)-VALUE(LEFT(W$1,FIND("-",W$1,1)-1))+1):$V1214,"&gt;0",INDEX($V:$V,ROW($V1214)-VALUE(LEFT(W$1,FIND("-",W$1,1)-1))+1):$V1214)/COUNTIF(INDEX($V:$V,ROW($V1214)-VALUE(LEFT(W$1,FIND("-",W$1,1)-1))+1):$V1214,"&gt;0"))/(SUMIF(INDEX($V:$V,ROW($V1214)-VALUE(LEFT(W$1,FIND("-",W$1,1)-1))+1):$V1214,"&lt;0",INDEX($V:$V,ROW($V1214)-VALUE(LEFT(W$1,FIND("-",W$1,1)-1))+1):$V1214)/COUNTIF(INDEX($V:$V,ROW($V1214)-VALUE(LEFT(W$1,FIND("-",W$1,1)-1))+1):$V1214,"&lt;0")))),100-100/(1+ABS((SUMIF(INDEX($V:$V,ROW($V1214)-VALUE(LEFT(W$1,FIND("-",W$1,1)-1))+1):$V1214,"&gt;0",INDEX($V:$V,ROW($V1214)-VALUE(LEFT(W$1,FIND("-",W$1,1)-1))+1):$V1214)/VALUE(LEFT(W$1,FIND("-",W$1,1)-1)))/(SUMIF(INDEX($V:$V,ROW($V1214)-VALUE(LEFT(W$1,FIND("-",W$1,1)-1))+1):$V1214,"&lt;0",INDEX($V:$V,ROW($V1214)-VALUE(LEFT(W$1,FIND("-",W$1,1)-1))+1):$V1214)/VALUE(LEFT(W$1,FIND("-",W$1,1)-1)))))))</f>
        <v>83.333333333333329</v>
      </c>
      <c r="Y1214">
        <f>IF(ROW($E1214)&lt;=VALUE(LEFT(Y$1,FIND("-",Y$1,1)-1)),0,MAX(INDEX(C:C,ROW(C1214)-VALUE(LEFT(Y$1,FIND("-",Y$1,1)-1))+1):C1214))</f>
        <v>0.5</v>
      </c>
      <c r="Z1214">
        <f>IF(ROW($E1214)&lt;=VALUE(LEFT(Z$1,FIND("-",Z$1,1)-1)),0,MIN(INDEX(D:D,ROW(D1214)-VALUE(LEFT(Z$1,FIND("-",Z$1,1)-1))+1):D1214))</f>
        <v>0.38</v>
      </c>
      <c r="AA1214">
        <f t="shared" si="171"/>
        <v>50</v>
      </c>
      <c r="AB1214">
        <f>IF(ROW($AA1214)&lt;=VALUE(LEFT(AA$1,FIND("-",AA$1,1)-1))+VALUE(LEFT(AB$1,FIND("-",AB$1,1)-1)-1),0,AVERAGE(INDEX($AA:$AA,ROW($AA1214)-VALUE(LEFT(AB$1,FIND("-",AB$1,1)-1))+1):$AA1214))</f>
        <v>51.282051282051292</v>
      </c>
      <c r="AC1214">
        <f>IF(ROW($AA1214)&lt;=VALUE(LEFT(AA$1,FIND("-",AA$1,1)-1))+VALUE(LEFT(AB$1,FIND("-",AB$1,1)-1)-1)+VALUE(LEFT(AC$1,FIND("-",AC$1,1)-1)-1),0,AVERAGE(INDEX($AB:$AB,ROW($AB1214)-VALUE(LEFT(AC$1,FIND("-",AC$1,1)-1))+1):$AB1214))</f>
        <v>52.564102564102569</v>
      </c>
      <c r="AE1214">
        <f t="shared" si="177"/>
        <v>32598844</v>
      </c>
      <c r="AG1214" t="str">
        <f t="shared" si="170"/>
        <v/>
      </c>
    </row>
    <row r="1215" spans="1:33" x14ac:dyDescent="0.25">
      <c r="A1215" s="6">
        <v>38238</v>
      </c>
      <c r="B1215">
        <v>0.44</v>
      </c>
      <c r="C1215">
        <v>0.45500000000000002</v>
      </c>
      <c r="D1215">
        <v>0.44</v>
      </c>
      <c r="E1215">
        <v>0.44</v>
      </c>
      <c r="F1215">
        <v>0.25366899999999998</v>
      </c>
      <c r="G1215">
        <v>96800</v>
      </c>
      <c r="I1215" t="str">
        <f t="shared" si="172"/>
        <v/>
      </c>
      <c r="J1215" t="str">
        <f t="shared" si="173"/>
        <v>Overbought</v>
      </c>
      <c r="K1215" t="str">
        <f t="shared" si="174"/>
        <v/>
      </c>
      <c r="M1215" s="11" t="str">
        <f t="shared" si="169"/>
        <v/>
      </c>
      <c r="O1215">
        <f>IF(ROW($E1215)&lt;=VALUE(LEFT(O$1,FIND("-",O$1,1)-1)),0,IF(ROW($E1215)=VALUE(LEFT(O$1,FIND("-",O$1,1)-1))+1,AVERAGE(INDEX($E:$E,ROW($E1215)-VALUE(LEFT(O$1,FIND("-",O$1,1)-1))):$E1215),($E1215*(2/(VALUE(LEFT(O$1,FIND("-",O$1,1)-1))+1)))+(O1214*(1-(2/(VALUE(LEFT(O$1,FIND("-",O$1,1)-1))+1))))))</f>
        <v>0.92293231199436498</v>
      </c>
      <c r="Q1215">
        <f>IF(ROW($E1215)&lt;=VALUE(LEFT(Q$1,FIND("-",Q$1,1)-1)),0,IF(ROW($E1215)=VALUE(LEFT(Q$1,FIND("-",Q$1,1)-1))+1,AVERAGE(INDEX($E:$E,ROW($E1215)-VALUE(LEFT(Q$1,FIND("-",Q$1,1)-1))):$E1215),($E1215*(2/(VALUE(LEFT(Q$1,FIND("-",Q$1,1)-1))+1)))+(Q1214*(1-(2/(VALUE(LEFT(Q$1,FIND("-",Q$1,1)-1))+1))))))</f>
        <v>0.43762075823853441</v>
      </c>
      <c r="R1215">
        <f>IF(ROW($E1215)&lt;=VALUE(LEFT(R$1,FIND("-",R$1,1)-1)),0,IF(ROW($E1215)=VALUE(LEFT(R$1,FIND("-",R$1,1)-1))+1,AVERAGE(INDEX($E:$E,ROW($E1215)-VALUE(LEFT(R$1,FIND("-",R$1,1)-1))):$E1215),($E1215*(2/(VALUE(LEFT(R$1,FIND("-",R$1,1)-1))+1)))+(R1214*(1-(2/(VALUE(LEFT(R$1,FIND("-",R$1,1)-1))+1))))))</f>
        <v>0.47962362438864081</v>
      </c>
      <c r="S1215">
        <f t="shared" si="175"/>
        <v>-4.2002866150106399E-2</v>
      </c>
      <c r="T1215">
        <f>IF(ROW($E1215)&lt;=MAX(VALUE(LEFT(Q$1,FIND("-",Q$1,1)-1)),VALUE(LEFT(R$1,FIND("-",R$1,1)-1)))+VALUE(LEFT(T$1,FIND("-",T$1,1)-1))-1,0,IF(ROW($E1215)=MAX(VALUE(LEFT(Q$1,FIND("-",Q$1,1)-1)),VALUE(LEFT(R$1,FIND("-",R$1,1)-1)))+VALUE(LEFT(T$1,FIND("-",T$1,1)-1)),AVERAGE(INDEX($S:$S,ROW(S1215)-VALUE(LEFT(T$1,FIND("-",T$1,1)-1))+1):S1215),($S1215*(2/(VALUE(LEFT(T$1,FIND("-",T$1,1)-1))+1)))+(T1214*(1-(2/(VALUE(LEFT(T$1,FIND("-",T$1,1)-1))+1))))))</f>
        <v>-6.1702207662289635E-2</v>
      </c>
      <c r="V1215">
        <f t="shared" si="176"/>
        <v>0</v>
      </c>
      <c r="W1215">
        <f>IF(ROW($E1215)&lt;=VALUE(LEFT(W$1,FIND("-",W$1,1)-1))+1,0,IF(ROW($E1214)=VALUE(LEFT(W$1,FIND("-",W$1,1)-1))+1,100-100/(1+ABS((SUMIF(INDEX($V:$V,ROW($V1215)-VALUE(LEFT(W$1,FIND("-",W$1,1)-1))+1):$V1215,"&gt;0",INDEX($V:$V,ROW($V1215)-VALUE(LEFT(W$1,FIND("-",W$1,1)-1))+1):$V1215)/COUNTIF(INDEX($V:$V,ROW($V1215)-VALUE(LEFT(W$1,FIND("-",W$1,1)-1))+1):$V1215,"&gt;0"))/(SUMIF(INDEX($V:$V,ROW($V1215)-VALUE(LEFT(W$1,FIND("-",W$1,1)-1))+1):$V1215,"&lt;0",INDEX($V:$V,ROW($V1215)-VALUE(LEFT(W$1,FIND("-",W$1,1)-1))+1):$V1215)/COUNTIF(INDEX($V:$V,ROW($V1215)-VALUE(LEFT(W$1,FIND("-",W$1,1)-1))+1):$V1215,"&lt;0")))),100-100/(1+ABS((SUMIF(INDEX($V:$V,ROW($V1215)-VALUE(LEFT(W$1,FIND("-",W$1,1)-1))+1):$V1215,"&gt;0",INDEX($V:$V,ROW($V1215)-VALUE(LEFT(W$1,FIND("-",W$1,1)-1))+1):$V1215)/VALUE(LEFT(W$1,FIND("-",W$1,1)-1)))/(SUMIF(INDEX($V:$V,ROW($V1215)-VALUE(LEFT(W$1,FIND("-",W$1,1)-1))+1):$V1215,"&lt;0",INDEX($V:$V,ROW($V1215)-VALUE(LEFT(W$1,FIND("-",W$1,1)-1))+1):$V1215)/VALUE(LEFT(W$1,FIND("-",W$1,1)-1)))))))</f>
        <v>76.923076923076906</v>
      </c>
      <c r="Y1215">
        <f>IF(ROW($E1215)&lt;=VALUE(LEFT(Y$1,FIND("-",Y$1,1)-1)),0,MAX(INDEX(C:C,ROW(C1215)-VALUE(LEFT(Y$1,FIND("-",Y$1,1)-1))+1):C1215))</f>
        <v>0.5</v>
      </c>
      <c r="Z1215">
        <f>IF(ROW($E1215)&lt;=VALUE(LEFT(Z$1,FIND("-",Z$1,1)-1)),0,MIN(INDEX(D:D,ROW(D1215)-VALUE(LEFT(Z$1,FIND("-",Z$1,1)-1))+1):D1215))</f>
        <v>0.38500000000000001</v>
      </c>
      <c r="AA1215">
        <f t="shared" si="171"/>
        <v>47.826086956521735</v>
      </c>
      <c r="AB1215">
        <f>IF(ROW($AA1215)&lt;=VALUE(LEFT(AA$1,FIND("-",AA$1,1)-1))+VALUE(LEFT(AB$1,FIND("-",AB$1,1)-1)-1),0,AVERAGE(INDEX($AA:$AA,ROW($AA1215)-VALUE(LEFT(AB$1,FIND("-",AB$1,1)-1))+1):$AA1215))</f>
        <v>49.275362318840585</v>
      </c>
      <c r="AC1215">
        <f>IF(ROW($AA1215)&lt;=VALUE(LEFT(AA$1,FIND("-",AA$1,1)-1))+VALUE(LEFT(AB$1,FIND("-",AB$1,1)-1)-1)+VALUE(LEFT(AC$1,FIND("-",AC$1,1)-1)-1),0,AVERAGE(INDEX($AB:$AB,ROW($AB1215)-VALUE(LEFT(AC$1,FIND("-",AC$1,1)-1))+1):$AB1215))</f>
        <v>51.040505388331489</v>
      </c>
      <c r="AE1215">
        <f t="shared" si="177"/>
        <v>32598844</v>
      </c>
      <c r="AG1215" t="str">
        <f t="shared" si="170"/>
        <v/>
      </c>
    </row>
    <row r="1216" spans="1:33" x14ac:dyDescent="0.25">
      <c r="A1216" s="6">
        <v>38239</v>
      </c>
      <c r="B1216">
        <v>0.435</v>
      </c>
      <c r="C1216">
        <v>0.435</v>
      </c>
      <c r="D1216">
        <v>0.42</v>
      </c>
      <c r="E1216">
        <v>0.43</v>
      </c>
      <c r="F1216">
        <v>0.24790400000000001</v>
      </c>
      <c r="G1216">
        <v>37000</v>
      </c>
      <c r="I1216" t="str">
        <f t="shared" si="172"/>
        <v/>
      </c>
      <c r="J1216" t="str">
        <f t="shared" si="173"/>
        <v/>
      </c>
      <c r="K1216" t="str">
        <f t="shared" si="174"/>
        <v/>
      </c>
      <c r="M1216" s="11" t="str">
        <f t="shared" si="169"/>
        <v/>
      </c>
      <c r="O1216">
        <f>IF(ROW($E1216)&lt;=VALUE(LEFT(O$1,FIND("-",O$1,1)-1)),0,IF(ROW($E1216)=VALUE(LEFT(O$1,FIND("-",O$1,1)-1))+1,AVERAGE(INDEX($E:$E,ROW($E1216)-VALUE(LEFT(O$1,FIND("-",O$1,1)-1))):$E1216),($E1216*(2/(VALUE(LEFT(O$1,FIND("-",O$1,1)-1))+1)))+(O1215*(1-(2/(VALUE(LEFT(O$1,FIND("-",O$1,1)-1))+1))))))</f>
        <v>0.91802751287004303</v>
      </c>
      <c r="Q1216">
        <f>IF(ROW($E1216)&lt;=VALUE(LEFT(Q$1,FIND("-",Q$1,1)-1)),0,IF(ROW($E1216)=VALUE(LEFT(Q$1,FIND("-",Q$1,1)-1))+1,AVERAGE(INDEX($E:$E,ROW($E1216)-VALUE(LEFT(Q$1,FIND("-",Q$1,1)-1))):$E1216),($E1216*(2/(VALUE(LEFT(Q$1,FIND("-",Q$1,1)-1))+1)))+(Q1215*(1-(2/(VALUE(LEFT(Q$1,FIND("-",Q$1,1)-1))+1))))))</f>
        <v>0.4364483338941445</v>
      </c>
      <c r="R1216">
        <f>IF(ROW($E1216)&lt;=VALUE(LEFT(R$1,FIND("-",R$1,1)-1)),0,IF(ROW($E1216)=VALUE(LEFT(R$1,FIND("-",R$1,1)-1))+1,AVERAGE(INDEX($E:$E,ROW($E1216)-VALUE(LEFT(R$1,FIND("-",R$1,1)-1))):$E1216),($E1216*(2/(VALUE(LEFT(R$1,FIND("-",R$1,1)-1))+1)))+(R1215*(1-(2/(VALUE(LEFT(R$1,FIND("-",R$1,1)-1))+1))))))</f>
        <v>0.47594780035985262</v>
      </c>
      <c r="S1216">
        <f t="shared" si="175"/>
        <v>-3.9499466465708122E-2</v>
      </c>
      <c r="T1216">
        <f>IF(ROW($E1216)&lt;=MAX(VALUE(LEFT(Q$1,FIND("-",Q$1,1)-1)),VALUE(LEFT(R$1,FIND("-",R$1,1)-1)))+VALUE(LEFT(T$1,FIND("-",T$1,1)-1))-1,0,IF(ROW($E1216)=MAX(VALUE(LEFT(Q$1,FIND("-",Q$1,1)-1)),VALUE(LEFT(R$1,FIND("-",R$1,1)-1)))+VALUE(LEFT(T$1,FIND("-",T$1,1)-1)),AVERAGE(INDEX($S:$S,ROW(S1216)-VALUE(LEFT(T$1,FIND("-",T$1,1)-1))+1):S1216),($S1216*(2/(VALUE(LEFT(T$1,FIND("-",T$1,1)-1))+1)))+(T1215*(1-(2/(VALUE(LEFT(T$1,FIND("-",T$1,1)-1))+1))))))</f>
        <v>-5.7261659422973336E-2</v>
      </c>
      <c r="V1216">
        <f t="shared" si="176"/>
        <v>-1.0000000000000009E-2</v>
      </c>
      <c r="W1216">
        <f>IF(ROW($E1216)&lt;=VALUE(LEFT(W$1,FIND("-",W$1,1)-1))+1,0,IF(ROW($E1215)=VALUE(LEFT(W$1,FIND("-",W$1,1)-1))+1,100-100/(1+ABS((SUMIF(INDEX($V:$V,ROW($V1216)-VALUE(LEFT(W$1,FIND("-",W$1,1)-1))+1):$V1216,"&gt;0",INDEX($V:$V,ROW($V1216)-VALUE(LEFT(W$1,FIND("-",W$1,1)-1))+1):$V1216)/COUNTIF(INDEX($V:$V,ROW($V1216)-VALUE(LEFT(W$1,FIND("-",W$1,1)-1))+1):$V1216,"&gt;0"))/(SUMIF(INDEX($V:$V,ROW($V1216)-VALUE(LEFT(W$1,FIND("-",W$1,1)-1))+1):$V1216,"&lt;0",INDEX($V:$V,ROW($V1216)-VALUE(LEFT(W$1,FIND("-",W$1,1)-1))+1):$V1216)/COUNTIF(INDEX($V:$V,ROW($V1216)-VALUE(LEFT(W$1,FIND("-",W$1,1)-1))+1):$V1216,"&lt;0")))),100-100/(1+ABS((SUMIF(INDEX($V:$V,ROW($V1216)-VALUE(LEFT(W$1,FIND("-",W$1,1)-1))+1):$V1216,"&gt;0",INDEX($V:$V,ROW($V1216)-VALUE(LEFT(W$1,FIND("-",W$1,1)-1))+1):$V1216)/VALUE(LEFT(W$1,FIND("-",W$1,1)-1)))/(SUMIF(INDEX($V:$V,ROW($V1216)-VALUE(LEFT(W$1,FIND("-",W$1,1)-1))+1):$V1216,"&lt;0",INDEX($V:$V,ROW($V1216)-VALUE(LEFT(W$1,FIND("-",W$1,1)-1))+1):$V1216)/VALUE(LEFT(W$1,FIND("-",W$1,1)-1)))))))</f>
        <v>66.666666666666629</v>
      </c>
      <c r="Y1216">
        <f>IF(ROW($E1216)&lt;=VALUE(LEFT(Y$1,FIND("-",Y$1,1)-1)),0,MAX(INDEX(C:C,ROW(C1216)-VALUE(LEFT(Y$1,FIND("-",Y$1,1)-1))+1):C1216))</f>
        <v>0.5</v>
      </c>
      <c r="Z1216">
        <f>IF(ROW($E1216)&lt;=VALUE(LEFT(Z$1,FIND("-",Z$1,1)-1)),0,MIN(INDEX(D:D,ROW(D1216)-VALUE(LEFT(Z$1,FIND("-",Z$1,1)-1))+1):D1216))</f>
        <v>0.38500000000000001</v>
      </c>
      <c r="AA1216">
        <f t="shared" si="171"/>
        <v>39.130434782608688</v>
      </c>
      <c r="AB1216">
        <f>IF(ROW($AA1216)&lt;=VALUE(LEFT(AA$1,FIND("-",AA$1,1)-1))+VALUE(LEFT(AB$1,FIND("-",AB$1,1)-1)-1),0,AVERAGE(INDEX($AA:$AA,ROW($AA1216)-VALUE(LEFT(AB$1,FIND("-",AB$1,1)-1))+1):$AA1216))</f>
        <v>45.652173913043477</v>
      </c>
      <c r="AC1216">
        <f>IF(ROW($AA1216)&lt;=VALUE(LEFT(AA$1,FIND("-",AA$1,1)-1))+VALUE(LEFT(AB$1,FIND("-",AB$1,1)-1)-1)+VALUE(LEFT(AC$1,FIND("-",AC$1,1)-1)-1),0,AVERAGE(INDEX($AB:$AB,ROW($AB1216)-VALUE(LEFT(AC$1,FIND("-",AC$1,1)-1))+1):$AB1216))</f>
        <v>48.736529171311787</v>
      </c>
      <c r="AE1216">
        <f t="shared" si="177"/>
        <v>32561844</v>
      </c>
      <c r="AG1216" t="str">
        <f t="shared" si="170"/>
        <v/>
      </c>
    </row>
    <row r="1217" spans="1:33" x14ac:dyDescent="0.25">
      <c r="A1217" s="6">
        <v>38240</v>
      </c>
      <c r="B1217">
        <v>0.43</v>
      </c>
      <c r="C1217">
        <v>0.44</v>
      </c>
      <c r="D1217">
        <v>0.41499999999999998</v>
      </c>
      <c r="E1217">
        <v>0.44</v>
      </c>
      <c r="F1217">
        <v>0.25366899999999998</v>
      </c>
      <c r="G1217">
        <v>21000</v>
      </c>
      <c r="I1217" t="str">
        <f t="shared" si="172"/>
        <v/>
      </c>
      <c r="J1217" t="str">
        <f t="shared" si="173"/>
        <v>Overbought</v>
      </c>
      <c r="K1217" t="str">
        <f t="shared" si="174"/>
        <v/>
      </c>
      <c r="M1217" s="11" t="str">
        <f t="shared" si="169"/>
        <v/>
      </c>
      <c r="O1217">
        <f>IF(ROW($E1217)&lt;=VALUE(LEFT(O$1,FIND("-",O$1,1)-1)),0,IF(ROW($E1217)=VALUE(LEFT(O$1,FIND("-",O$1,1)-1))+1,AVERAGE(INDEX($E:$E,ROW($E1217)-VALUE(LEFT(O$1,FIND("-",O$1,1)-1))):$E1217),($E1217*(2/(VALUE(LEFT(O$1,FIND("-",O$1,1)-1))+1)))+(O1216*(1-(2/(VALUE(LEFT(O$1,FIND("-",O$1,1)-1))+1))))))</f>
        <v>0.91327102020466955</v>
      </c>
      <c r="Q1217">
        <f>IF(ROW($E1217)&lt;=VALUE(LEFT(Q$1,FIND("-",Q$1,1)-1)),0,IF(ROW($E1217)=VALUE(LEFT(Q$1,FIND("-",Q$1,1)-1))+1,AVERAGE(INDEX($E:$E,ROW($E1217)-VALUE(LEFT(Q$1,FIND("-",Q$1,1)-1))):$E1217),($E1217*(2/(VALUE(LEFT(Q$1,FIND("-",Q$1,1)-1))+1)))+(Q1216*(1-(2/(VALUE(LEFT(Q$1,FIND("-",Q$1,1)-1))+1))))))</f>
        <v>0.43699474406427607</v>
      </c>
      <c r="R1217">
        <f>IF(ROW($E1217)&lt;=VALUE(LEFT(R$1,FIND("-",R$1,1)-1)),0,IF(ROW($E1217)=VALUE(LEFT(R$1,FIND("-",R$1,1)-1))+1,AVERAGE(INDEX($E:$E,ROW($E1217)-VALUE(LEFT(R$1,FIND("-",R$1,1)-1))):$E1217),($E1217*(2/(VALUE(LEFT(R$1,FIND("-",R$1,1)-1))+1)))+(R1216*(1-(2/(VALUE(LEFT(R$1,FIND("-",R$1,1)-1))+1))))))</f>
        <v>0.47328500033319687</v>
      </c>
      <c r="S1217">
        <f t="shared" si="175"/>
        <v>-3.6290256268920795E-2</v>
      </c>
      <c r="T1217">
        <f>IF(ROW($E1217)&lt;=MAX(VALUE(LEFT(Q$1,FIND("-",Q$1,1)-1)),VALUE(LEFT(R$1,FIND("-",R$1,1)-1)))+VALUE(LEFT(T$1,FIND("-",T$1,1)-1))-1,0,IF(ROW($E1217)=MAX(VALUE(LEFT(Q$1,FIND("-",Q$1,1)-1)),VALUE(LEFT(R$1,FIND("-",R$1,1)-1)))+VALUE(LEFT(T$1,FIND("-",T$1,1)-1)),AVERAGE(INDEX($S:$S,ROW(S1217)-VALUE(LEFT(T$1,FIND("-",T$1,1)-1))+1):S1217),($S1217*(2/(VALUE(LEFT(T$1,FIND("-",T$1,1)-1))+1)))+(T1216*(1-(2/(VALUE(LEFT(T$1,FIND("-",T$1,1)-1))+1))))))</f>
        <v>-5.3067378792162834E-2</v>
      </c>
      <c r="V1217">
        <f t="shared" si="176"/>
        <v>1.0000000000000009E-2</v>
      </c>
      <c r="W1217">
        <f>IF(ROW($E1217)&lt;=VALUE(LEFT(W$1,FIND("-",W$1,1)-1))+1,0,IF(ROW($E1216)=VALUE(LEFT(W$1,FIND("-",W$1,1)-1))+1,100-100/(1+ABS((SUMIF(INDEX($V:$V,ROW($V1217)-VALUE(LEFT(W$1,FIND("-",W$1,1)-1))+1):$V1217,"&gt;0",INDEX($V:$V,ROW($V1217)-VALUE(LEFT(W$1,FIND("-",W$1,1)-1))+1):$V1217)/COUNTIF(INDEX($V:$V,ROW($V1217)-VALUE(LEFT(W$1,FIND("-",W$1,1)-1))+1):$V1217,"&gt;0"))/(SUMIF(INDEX($V:$V,ROW($V1217)-VALUE(LEFT(W$1,FIND("-",W$1,1)-1))+1):$V1217,"&lt;0",INDEX($V:$V,ROW($V1217)-VALUE(LEFT(W$1,FIND("-",W$1,1)-1))+1):$V1217)/COUNTIF(INDEX($V:$V,ROW($V1217)-VALUE(LEFT(W$1,FIND("-",W$1,1)-1))+1):$V1217,"&lt;0")))),100-100/(1+ABS((SUMIF(INDEX($V:$V,ROW($V1217)-VALUE(LEFT(W$1,FIND("-",W$1,1)-1))+1):$V1217,"&gt;0",INDEX($V:$V,ROW($V1217)-VALUE(LEFT(W$1,FIND("-",W$1,1)-1))+1):$V1217)/VALUE(LEFT(W$1,FIND("-",W$1,1)-1)))/(SUMIF(INDEX($V:$V,ROW($V1217)-VALUE(LEFT(W$1,FIND("-",W$1,1)-1))+1):$V1217,"&lt;0",INDEX($V:$V,ROW($V1217)-VALUE(LEFT(W$1,FIND("-",W$1,1)-1))+1):$V1217)/VALUE(LEFT(W$1,FIND("-",W$1,1)-1)))))))</f>
        <v>70.588235294117624</v>
      </c>
      <c r="Y1217">
        <f>IF(ROW($E1217)&lt;=VALUE(LEFT(Y$1,FIND("-",Y$1,1)-1)),0,MAX(INDEX(C:C,ROW(C1217)-VALUE(LEFT(Y$1,FIND("-",Y$1,1)-1))+1):C1217))</f>
        <v>0.5</v>
      </c>
      <c r="Z1217">
        <f>IF(ROW($E1217)&lt;=VALUE(LEFT(Z$1,FIND("-",Z$1,1)-1)),0,MIN(INDEX(D:D,ROW(D1217)-VALUE(LEFT(Z$1,FIND("-",Z$1,1)-1))+1):D1217))</f>
        <v>0.41499999999999998</v>
      </c>
      <c r="AA1217">
        <f t="shared" si="171"/>
        <v>29.411764705882369</v>
      </c>
      <c r="AB1217">
        <f>IF(ROW($AA1217)&lt;=VALUE(LEFT(AA$1,FIND("-",AA$1,1)-1))+VALUE(LEFT(AB$1,FIND("-",AB$1,1)-1)-1),0,AVERAGE(INDEX($AA:$AA,ROW($AA1217)-VALUE(LEFT(AB$1,FIND("-",AB$1,1)-1))+1):$AA1217))</f>
        <v>38.789428815004264</v>
      </c>
      <c r="AC1217">
        <f>IF(ROW($AA1217)&lt;=VALUE(LEFT(AA$1,FIND("-",AA$1,1)-1))+VALUE(LEFT(AB$1,FIND("-",AB$1,1)-1)-1)+VALUE(LEFT(AC$1,FIND("-",AC$1,1)-1)-1),0,AVERAGE(INDEX($AB:$AB,ROW($AB1217)-VALUE(LEFT(AC$1,FIND("-",AC$1,1)-1))+1):$AB1217))</f>
        <v>44.572321682296113</v>
      </c>
      <c r="AE1217">
        <f t="shared" si="177"/>
        <v>32582844</v>
      </c>
      <c r="AG1217" t="str">
        <f t="shared" si="170"/>
        <v/>
      </c>
    </row>
    <row r="1218" spans="1:33" x14ac:dyDescent="0.25">
      <c r="A1218" s="6">
        <v>38243</v>
      </c>
      <c r="B1218">
        <v>0.43</v>
      </c>
      <c r="C1218">
        <v>0.44</v>
      </c>
      <c r="D1218">
        <v>0.43</v>
      </c>
      <c r="E1218">
        <v>0.44</v>
      </c>
      <c r="F1218">
        <v>0.25366899999999998</v>
      </c>
      <c r="G1218">
        <v>51100</v>
      </c>
      <c r="I1218" t="str">
        <f t="shared" si="172"/>
        <v/>
      </c>
      <c r="J1218" t="str">
        <f t="shared" si="173"/>
        <v/>
      </c>
      <c r="K1218" t="str">
        <f t="shared" si="174"/>
        <v/>
      </c>
      <c r="M1218" s="11" t="str">
        <f t="shared" si="169"/>
        <v/>
      </c>
      <c r="O1218">
        <f>IF(ROW($E1218)&lt;=VALUE(LEFT(O$1,FIND("-",O$1,1)-1)),0,IF(ROW($E1218)=VALUE(LEFT(O$1,FIND("-",O$1,1)-1))+1,AVERAGE(INDEX($E:$E,ROW($E1218)-VALUE(LEFT(O$1,FIND("-",O$1,1)-1))):$E1218),($E1218*(2/(VALUE(LEFT(O$1,FIND("-",O$1,1)-1))+1)))+(O1217*(1-(2/(VALUE(LEFT(O$1,FIND("-",O$1,1)-1))+1))))))</f>
        <v>0.90856185582452365</v>
      </c>
      <c r="Q1218">
        <f>IF(ROW($E1218)&lt;=VALUE(LEFT(Q$1,FIND("-",Q$1,1)-1)),0,IF(ROW($E1218)=VALUE(LEFT(Q$1,FIND("-",Q$1,1)-1))+1,AVERAGE(INDEX($E:$E,ROW($E1218)-VALUE(LEFT(Q$1,FIND("-",Q$1,1)-1))):$E1218),($E1218*(2/(VALUE(LEFT(Q$1,FIND("-",Q$1,1)-1))+1)))+(Q1217*(1-(2/(VALUE(LEFT(Q$1,FIND("-",Q$1,1)-1))+1))))))</f>
        <v>0.43745709113131048</v>
      </c>
      <c r="R1218">
        <f>IF(ROW($E1218)&lt;=VALUE(LEFT(R$1,FIND("-",R$1,1)-1)),0,IF(ROW($E1218)=VALUE(LEFT(R$1,FIND("-",R$1,1)-1))+1,AVERAGE(INDEX($E:$E,ROW($E1218)-VALUE(LEFT(R$1,FIND("-",R$1,1)-1))):$E1218),($E1218*(2/(VALUE(LEFT(R$1,FIND("-",R$1,1)-1))+1)))+(R1217*(1-(2/(VALUE(LEFT(R$1,FIND("-",R$1,1)-1))+1))))))</f>
        <v>0.47081944475296011</v>
      </c>
      <c r="S1218">
        <f t="shared" si="175"/>
        <v>-3.3362353621649632E-2</v>
      </c>
      <c r="T1218">
        <f>IF(ROW($E1218)&lt;=MAX(VALUE(LEFT(Q$1,FIND("-",Q$1,1)-1)),VALUE(LEFT(R$1,FIND("-",R$1,1)-1)))+VALUE(LEFT(T$1,FIND("-",T$1,1)-1))-1,0,IF(ROW($E1218)=MAX(VALUE(LEFT(Q$1,FIND("-",Q$1,1)-1)),VALUE(LEFT(R$1,FIND("-",R$1,1)-1)))+VALUE(LEFT(T$1,FIND("-",T$1,1)-1)),AVERAGE(INDEX($S:$S,ROW(S1218)-VALUE(LEFT(T$1,FIND("-",T$1,1)-1))+1):S1218),($S1218*(2/(VALUE(LEFT(T$1,FIND("-",T$1,1)-1))+1)))+(T1217*(1-(2/(VALUE(LEFT(T$1,FIND("-",T$1,1)-1))+1))))))</f>
        <v>-4.9126373758060199E-2</v>
      </c>
      <c r="V1218">
        <f t="shared" si="176"/>
        <v>0</v>
      </c>
      <c r="W1218">
        <f>IF(ROW($E1218)&lt;=VALUE(LEFT(W$1,FIND("-",W$1,1)-1))+1,0,IF(ROW($E1217)=VALUE(LEFT(W$1,FIND("-",W$1,1)-1))+1,100-100/(1+ABS((SUMIF(INDEX($V:$V,ROW($V1218)-VALUE(LEFT(W$1,FIND("-",W$1,1)-1))+1):$V1218,"&gt;0",INDEX($V:$V,ROW($V1218)-VALUE(LEFT(W$1,FIND("-",W$1,1)-1))+1):$V1218)/COUNTIF(INDEX($V:$V,ROW($V1218)-VALUE(LEFT(W$1,FIND("-",W$1,1)-1))+1):$V1218,"&gt;0"))/(SUMIF(INDEX($V:$V,ROW($V1218)-VALUE(LEFT(W$1,FIND("-",W$1,1)-1))+1):$V1218,"&lt;0",INDEX($V:$V,ROW($V1218)-VALUE(LEFT(W$1,FIND("-",W$1,1)-1))+1):$V1218)/COUNTIF(INDEX($V:$V,ROW($V1218)-VALUE(LEFT(W$1,FIND("-",W$1,1)-1))+1):$V1218,"&lt;0")))),100-100/(1+ABS((SUMIF(INDEX($V:$V,ROW($V1218)-VALUE(LEFT(W$1,FIND("-",W$1,1)-1))+1):$V1218,"&gt;0",INDEX($V:$V,ROW($V1218)-VALUE(LEFT(W$1,FIND("-",W$1,1)-1))+1):$V1218)/VALUE(LEFT(W$1,FIND("-",W$1,1)-1)))/(SUMIF(INDEX($V:$V,ROW($V1218)-VALUE(LEFT(W$1,FIND("-",W$1,1)-1))+1):$V1218,"&lt;0",INDEX($V:$V,ROW($V1218)-VALUE(LEFT(W$1,FIND("-",W$1,1)-1))+1):$V1218)/VALUE(LEFT(W$1,FIND("-",W$1,1)-1)))))))</f>
        <v>58.333333333333329</v>
      </c>
      <c r="Y1218">
        <f>IF(ROW($E1218)&lt;=VALUE(LEFT(Y$1,FIND("-",Y$1,1)-1)),0,MAX(INDEX(C:C,ROW(C1218)-VALUE(LEFT(Y$1,FIND("-",Y$1,1)-1))+1):C1218))</f>
        <v>0.45500000000000002</v>
      </c>
      <c r="Z1218">
        <f>IF(ROW($E1218)&lt;=VALUE(LEFT(Z$1,FIND("-",Z$1,1)-1)),0,MIN(INDEX(D:D,ROW(D1218)-VALUE(LEFT(Z$1,FIND("-",Z$1,1)-1))+1):D1218))</f>
        <v>0.41499999999999998</v>
      </c>
      <c r="AA1218">
        <f t="shared" si="171"/>
        <v>62.5</v>
      </c>
      <c r="AB1218">
        <f>IF(ROW($AA1218)&lt;=VALUE(LEFT(AA$1,FIND("-",AA$1,1)-1))+VALUE(LEFT(AB$1,FIND("-",AB$1,1)-1)-1),0,AVERAGE(INDEX($AA:$AA,ROW($AA1218)-VALUE(LEFT(AB$1,FIND("-",AB$1,1)-1))+1):$AA1218))</f>
        <v>43.680733162830357</v>
      </c>
      <c r="AC1218">
        <f>IF(ROW($AA1218)&lt;=VALUE(LEFT(AA$1,FIND("-",AA$1,1)-1))+VALUE(LEFT(AB$1,FIND("-",AB$1,1)-1)-1)+VALUE(LEFT(AC$1,FIND("-",AC$1,1)-1)-1),0,AVERAGE(INDEX($AB:$AB,ROW($AB1218)-VALUE(LEFT(AC$1,FIND("-",AC$1,1)-1))+1):$AB1218))</f>
        <v>42.707445296959371</v>
      </c>
      <c r="AE1218">
        <f t="shared" si="177"/>
        <v>32582844</v>
      </c>
      <c r="AG1218" t="str">
        <f t="shared" si="170"/>
        <v/>
      </c>
    </row>
    <row r="1219" spans="1:33" x14ac:dyDescent="0.25">
      <c r="A1219" s="6">
        <v>38244</v>
      </c>
      <c r="B1219">
        <v>0.43</v>
      </c>
      <c r="C1219">
        <v>0.435</v>
      </c>
      <c r="D1219">
        <v>0.42499999999999999</v>
      </c>
      <c r="E1219">
        <v>0.42499999999999999</v>
      </c>
      <c r="F1219">
        <v>0.24502099999999999</v>
      </c>
      <c r="G1219">
        <v>59000</v>
      </c>
      <c r="I1219" t="str">
        <f t="shared" si="172"/>
        <v/>
      </c>
      <c r="J1219" t="str">
        <f t="shared" si="173"/>
        <v/>
      </c>
      <c r="K1219" t="str">
        <f t="shared" si="174"/>
        <v/>
      </c>
      <c r="M1219" s="11" t="str">
        <f t="shared" ref="M1219:M1282" si="178">IF(K1219="Buy","Buy",IF(K1219="Sell","Sell",""))</f>
        <v/>
      </c>
      <c r="O1219">
        <f>IF(ROW($E1219)&lt;=VALUE(LEFT(O$1,FIND("-",O$1,1)-1)),0,IF(ROW($E1219)=VALUE(LEFT(O$1,FIND("-",O$1,1)-1))+1,AVERAGE(INDEX($E:$E,ROW($E1219)-VALUE(LEFT(O$1,FIND("-",O$1,1)-1))):$E1219),($E1219*(2/(VALUE(LEFT(O$1,FIND("-",O$1,1)-1))+1)))+(O1218*(1-(2/(VALUE(LEFT(O$1,FIND("-",O$1,1)-1))+1))))))</f>
        <v>0.90375029507005089</v>
      </c>
      <c r="Q1219">
        <f>IF(ROW($E1219)&lt;=VALUE(LEFT(Q$1,FIND("-",Q$1,1)-1)),0,IF(ROW($E1219)=VALUE(LEFT(Q$1,FIND("-",Q$1,1)-1))+1,AVERAGE(INDEX($E:$E,ROW($E1219)-VALUE(LEFT(Q$1,FIND("-",Q$1,1)-1))):$E1219),($E1219*(2/(VALUE(LEFT(Q$1,FIND("-",Q$1,1)-1))+1)))+(Q1218*(1-(2/(VALUE(LEFT(Q$1,FIND("-",Q$1,1)-1))+1))))))</f>
        <v>0.43554061557264734</v>
      </c>
      <c r="R1219">
        <f>IF(ROW($E1219)&lt;=VALUE(LEFT(R$1,FIND("-",R$1,1)-1)),0,IF(ROW($E1219)=VALUE(LEFT(R$1,FIND("-",R$1,1)-1))+1,AVERAGE(INDEX($E:$E,ROW($E1219)-VALUE(LEFT(R$1,FIND("-",R$1,1)-1))):$E1219),($E1219*(2/(VALUE(LEFT(R$1,FIND("-",R$1,1)-1))+1)))+(R1218*(1-(2/(VALUE(LEFT(R$1,FIND("-",R$1,1)-1))+1))))))</f>
        <v>0.46742541180829644</v>
      </c>
      <c r="S1219">
        <f t="shared" si="175"/>
        <v>-3.1884796235649104E-2</v>
      </c>
      <c r="T1219">
        <f>IF(ROW($E1219)&lt;=MAX(VALUE(LEFT(Q$1,FIND("-",Q$1,1)-1)),VALUE(LEFT(R$1,FIND("-",R$1,1)-1)))+VALUE(LEFT(T$1,FIND("-",T$1,1)-1))-1,0,IF(ROW($E1219)=MAX(VALUE(LEFT(Q$1,FIND("-",Q$1,1)-1)),VALUE(LEFT(R$1,FIND("-",R$1,1)-1)))+VALUE(LEFT(T$1,FIND("-",T$1,1)-1)),AVERAGE(INDEX($S:$S,ROW(S1219)-VALUE(LEFT(T$1,FIND("-",T$1,1)-1))+1):S1219),($S1219*(2/(VALUE(LEFT(T$1,FIND("-",T$1,1)-1))+1)))+(T1218*(1-(2/(VALUE(LEFT(T$1,FIND("-",T$1,1)-1))+1))))))</f>
        <v>-4.5678058253577986E-2</v>
      </c>
      <c r="V1219">
        <f t="shared" si="176"/>
        <v>-1.5000000000000013E-2</v>
      </c>
      <c r="W1219">
        <f>IF(ROW($E1219)&lt;=VALUE(LEFT(W$1,FIND("-",W$1,1)-1))+1,0,IF(ROW($E1218)=VALUE(LEFT(W$1,FIND("-",W$1,1)-1))+1,100-100/(1+ABS((SUMIF(INDEX($V:$V,ROW($V1219)-VALUE(LEFT(W$1,FIND("-",W$1,1)-1))+1):$V1219,"&gt;0",INDEX($V:$V,ROW($V1219)-VALUE(LEFT(W$1,FIND("-",W$1,1)-1))+1):$V1219)/COUNTIF(INDEX($V:$V,ROW($V1219)-VALUE(LEFT(W$1,FIND("-",W$1,1)-1))+1):$V1219,"&gt;0"))/(SUMIF(INDEX($V:$V,ROW($V1219)-VALUE(LEFT(W$1,FIND("-",W$1,1)-1))+1):$V1219,"&lt;0",INDEX($V:$V,ROW($V1219)-VALUE(LEFT(W$1,FIND("-",W$1,1)-1))+1):$V1219)/COUNTIF(INDEX($V:$V,ROW($V1219)-VALUE(LEFT(W$1,FIND("-",W$1,1)-1))+1):$V1219,"&lt;0")))),100-100/(1+ABS((SUMIF(INDEX($V:$V,ROW($V1219)-VALUE(LEFT(W$1,FIND("-",W$1,1)-1))+1):$V1219,"&gt;0",INDEX($V:$V,ROW($V1219)-VALUE(LEFT(W$1,FIND("-",W$1,1)-1))+1):$V1219)/VALUE(LEFT(W$1,FIND("-",W$1,1)-1)))/(SUMIF(INDEX($V:$V,ROW($V1219)-VALUE(LEFT(W$1,FIND("-",W$1,1)-1))+1):$V1219,"&lt;0",INDEX($V:$V,ROW($V1219)-VALUE(LEFT(W$1,FIND("-",W$1,1)-1))+1):$V1219)/VALUE(LEFT(W$1,FIND("-",W$1,1)-1)))))))</f>
        <v>46.666666666666664</v>
      </c>
      <c r="Y1219">
        <f>IF(ROW($E1219)&lt;=VALUE(LEFT(Y$1,FIND("-",Y$1,1)-1)),0,MAX(INDEX(C:C,ROW(C1219)-VALUE(LEFT(Y$1,FIND("-",Y$1,1)-1))+1):C1219))</f>
        <v>0.45500000000000002</v>
      </c>
      <c r="Z1219">
        <f>IF(ROW($E1219)&lt;=VALUE(LEFT(Z$1,FIND("-",Z$1,1)-1)),0,MIN(INDEX(D:D,ROW(D1219)-VALUE(LEFT(Z$1,FIND("-",Z$1,1)-1))+1):D1219))</f>
        <v>0.41499999999999998</v>
      </c>
      <c r="AA1219">
        <f t="shared" si="171"/>
        <v>25</v>
      </c>
      <c r="AB1219">
        <f>IF(ROW($AA1219)&lt;=VALUE(LEFT(AA$1,FIND("-",AA$1,1)-1))+VALUE(LEFT(AB$1,FIND("-",AB$1,1)-1)-1),0,AVERAGE(INDEX($AA:$AA,ROW($AA1219)-VALUE(LEFT(AB$1,FIND("-",AB$1,1)-1))+1):$AA1219))</f>
        <v>38.970588235294123</v>
      </c>
      <c r="AC1219">
        <f>IF(ROW($AA1219)&lt;=VALUE(LEFT(AA$1,FIND("-",AA$1,1)-1))+VALUE(LEFT(AB$1,FIND("-",AB$1,1)-1)-1)+VALUE(LEFT(AC$1,FIND("-",AC$1,1)-1)-1),0,AVERAGE(INDEX($AB:$AB,ROW($AB1219)-VALUE(LEFT(AC$1,FIND("-",AC$1,1)-1))+1):$AB1219))</f>
        <v>40.480250071042917</v>
      </c>
      <c r="AE1219">
        <f t="shared" si="177"/>
        <v>32523844</v>
      </c>
      <c r="AG1219" t="str">
        <f t="shared" ref="AG1219:AG1282" si="179">IF(K1219="Buy","Buy",IF(K1219="Sell","Sell",""))</f>
        <v/>
      </c>
    </row>
    <row r="1220" spans="1:33" x14ac:dyDescent="0.25">
      <c r="A1220" s="6">
        <v>38245</v>
      </c>
      <c r="B1220">
        <v>0.42</v>
      </c>
      <c r="C1220">
        <v>0.435</v>
      </c>
      <c r="D1220">
        <v>0.42</v>
      </c>
      <c r="E1220">
        <v>0.435</v>
      </c>
      <c r="F1220">
        <v>0.25078699999999998</v>
      </c>
      <c r="G1220">
        <v>46700</v>
      </c>
      <c r="I1220" t="str">
        <f t="shared" si="172"/>
        <v/>
      </c>
      <c r="J1220" t="str">
        <f t="shared" si="173"/>
        <v/>
      </c>
      <c r="K1220" t="str">
        <f t="shared" si="174"/>
        <v/>
      </c>
      <c r="M1220" s="11" t="str">
        <f t="shared" si="178"/>
        <v/>
      </c>
      <c r="O1220">
        <f>IF(ROW($E1220)&lt;=VALUE(LEFT(O$1,FIND("-",O$1,1)-1)),0,IF(ROW($E1220)=VALUE(LEFT(O$1,FIND("-",O$1,1)-1))+1,AVERAGE(INDEX($E:$E,ROW($E1220)-VALUE(LEFT(O$1,FIND("-",O$1,1)-1))):$E1220),($E1220*(2/(VALUE(LEFT(O$1,FIND("-",O$1,1)-1))+1)))+(O1219*(1-(2/(VALUE(LEFT(O$1,FIND("-",O$1,1)-1))+1))))))</f>
        <v>0.89908611302955299</v>
      </c>
      <c r="Q1220">
        <f>IF(ROW($E1220)&lt;=VALUE(LEFT(Q$1,FIND("-",Q$1,1)-1)),0,IF(ROW($E1220)=VALUE(LEFT(Q$1,FIND("-",Q$1,1)-1))+1,AVERAGE(INDEX($E:$E,ROW($E1220)-VALUE(LEFT(Q$1,FIND("-",Q$1,1)-1))):$E1220),($E1220*(2/(VALUE(LEFT(Q$1,FIND("-",Q$1,1)-1))+1)))+(Q1219*(1-(2/(VALUE(LEFT(Q$1,FIND("-",Q$1,1)-1))+1))))))</f>
        <v>0.43545744394608621</v>
      </c>
      <c r="R1220">
        <f>IF(ROW($E1220)&lt;=VALUE(LEFT(R$1,FIND("-",R$1,1)-1)),0,IF(ROW($E1220)=VALUE(LEFT(R$1,FIND("-",R$1,1)-1))+1,AVERAGE(INDEX($E:$E,ROW($E1220)-VALUE(LEFT(R$1,FIND("-",R$1,1)-1))):$E1220),($E1220*(2/(VALUE(LEFT(R$1,FIND("-",R$1,1)-1))+1)))+(R1219*(1-(2/(VALUE(LEFT(R$1,FIND("-",R$1,1)-1))+1))))))</f>
        <v>0.46502352945212633</v>
      </c>
      <c r="S1220">
        <f t="shared" si="175"/>
        <v>-2.9566085506040118E-2</v>
      </c>
      <c r="T1220">
        <f>IF(ROW($E1220)&lt;=MAX(VALUE(LEFT(Q$1,FIND("-",Q$1,1)-1)),VALUE(LEFT(R$1,FIND("-",R$1,1)-1)))+VALUE(LEFT(T$1,FIND("-",T$1,1)-1))-1,0,IF(ROW($E1220)=MAX(VALUE(LEFT(Q$1,FIND("-",Q$1,1)-1)),VALUE(LEFT(R$1,FIND("-",R$1,1)-1)))+VALUE(LEFT(T$1,FIND("-",T$1,1)-1)),AVERAGE(INDEX($S:$S,ROW(S1220)-VALUE(LEFT(T$1,FIND("-",T$1,1)-1))+1):S1220),($S1220*(2/(VALUE(LEFT(T$1,FIND("-",T$1,1)-1))+1)))+(T1219*(1-(2/(VALUE(LEFT(T$1,FIND("-",T$1,1)-1))+1))))))</f>
        <v>-4.2455663704070418E-2</v>
      </c>
      <c r="V1220">
        <f t="shared" si="176"/>
        <v>1.0000000000000009E-2</v>
      </c>
      <c r="W1220">
        <f>IF(ROW($E1220)&lt;=VALUE(LEFT(W$1,FIND("-",W$1,1)-1))+1,0,IF(ROW($E1219)=VALUE(LEFT(W$1,FIND("-",W$1,1)-1))+1,100-100/(1+ABS((SUMIF(INDEX($V:$V,ROW($V1220)-VALUE(LEFT(W$1,FIND("-",W$1,1)-1))+1):$V1220,"&gt;0",INDEX($V:$V,ROW($V1220)-VALUE(LEFT(W$1,FIND("-",W$1,1)-1))+1):$V1220)/COUNTIF(INDEX($V:$V,ROW($V1220)-VALUE(LEFT(W$1,FIND("-",W$1,1)-1))+1):$V1220,"&gt;0"))/(SUMIF(INDEX($V:$V,ROW($V1220)-VALUE(LEFT(W$1,FIND("-",W$1,1)-1))+1):$V1220,"&lt;0",INDEX($V:$V,ROW($V1220)-VALUE(LEFT(W$1,FIND("-",W$1,1)-1))+1):$V1220)/COUNTIF(INDEX($V:$V,ROW($V1220)-VALUE(LEFT(W$1,FIND("-",W$1,1)-1))+1):$V1220,"&lt;0")))),100-100/(1+ABS((SUMIF(INDEX($V:$V,ROW($V1220)-VALUE(LEFT(W$1,FIND("-",W$1,1)-1))+1):$V1220,"&gt;0",INDEX($V:$V,ROW($V1220)-VALUE(LEFT(W$1,FIND("-",W$1,1)-1))+1):$V1220)/VALUE(LEFT(W$1,FIND("-",W$1,1)-1)))/(SUMIF(INDEX($V:$V,ROW($V1220)-VALUE(LEFT(W$1,FIND("-",W$1,1)-1))+1):$V1220,"&lt;0",INDEX($V:$V,ROW($V1220)-VALUE(LEFT(W$1,FIND("-",W$1,1)-1))+1):$V1220)/VALUE(LEFT(W$1,FIND("-",W$1,1)-1)))))))</f>
        <v>52.941176470588232</v>
      </c>
      <c r="Y1220">
        <f>IF(ROW($E1220)&lt;=VALUE(LEFT(Y$1,FIND("-",Y$1,1)-1)),0,MAX(INDEX(C:C,ROW(C1220)-VALUE(LEFT(Y$1,FIND("-",Y$1,1)-1))+1):C1220))</f>
        <v>0.45500000000000002</v>
      </c>
      <c r="Z1220">
        <f>IF(ROW($E1220)&lt;=VALUE(LEFT(Z$1,FIND("-",Z$1,1)-1)),0,MIN(INDEX(D:D,ROW(D1220)-VALUE(LEFT(Z$1,FIND("-",Z$1,1)-1))+1):D1220))</f>
        <v>0.41499999999999998</v>
      </c>
      <c r="AA1220">
        <f t="shared" si="171"/>
        <v>50</v>
      </c>
      <c r="AB1220">
        <f>IF(ROW($AA1220)&lt;=VALUE(LEFT(AA$1,FIND("-",AA$1,1)-1))+VALUE(LEFT(AB$1,FIND("-",AB$1,1)-1)-1),0,AVERAGE(INDEX($AA:$AA,ROW($AA1220)-VALUE(LEFT(AB$1,FIND("-",AB$1,1)-1))+1):$AA1220))</f>
        <v>45.833333333333336</v>
      </c>
      <c r="AC1220">
        <f>IF(ROW($AA1220)&lt;=VALUE(LEFT(AA$1,FIND("-",AA$1,1)-1))+VALUE(LEFT(AB$1,FIND("-",AB$1,1)-1)-1)+VALUE(LEFT(AC$1,FIND("-",AC$1,1)-1)-1),0,AVERAGE(INDEX($AB:$AB,ROW($AB1220)-VALUE(LEFT(AC$1,FIND("-",AC$1,1)-1))+1):$AB1220))</f>
        <v>42.828218243819272</v>
      </c>
      <c r="AE1220">
        <f t="shared" si="177"/>
        <v>32570544</v>
      </c>
      <c r="AG1220" t="str">
        <f t="shared" si="179"/>
        <v/>
      </c>
    </row>
    <row r="1221" spans="1:33" x14ac:dyDescent="0.25">
      <c r="A1221" s="6">
        <v>38246</v>
      </c>
      <c r="B1221">
        <v>0.43</v>
      </c>
      <c r="C1221">
        <v>0.44</v>
      </c>
      <c r="D1221">
        <v>0.42499999999999999</v>
      </c>
      <c r="E1221">
        <v>0.44</v>
      </c>
      <c r="F1221">
        <v>0.25366899999999998</v>
      </c>
      <c r="G1221">
        <v>17500</v>
      </c>
      <c r="I1221" t="str">
        <f t="shared" si="172"/>
        <v/>
      </c>
      <c r="J1221" t="str">
        <f t="shared" si="173"/>
        <v/>
      </c>
      <c r="K1221" t="str">
        <f t="shared" si="174"/>
        <v/>
      </c>
      <c r="M1221" s="11" t="str">
        <f t="shared" si="178"/>
        <v/>
      </c>
      <c r="O1221">
        <f>IF(ROW($E1221)&lt;=VALUE(LEFT(O$1,FIND("-",O$1,1)-1)),0,IF(ROW($E1221)=VALUE(LEFT(O$1,FIND("-",O$1,1)-1))+1,AVERAGE(INDEX($E:$E,ROW($E1221)-VALUE(LEFT(O$1,FIND("-",O$1,1)-1))):$E1221),($E1221*(2/(VALUE(LEFT(O$1,FIND("-",O$1,1)-1))+1)))+(O1220*(1-(2/(VALUE(LEFT(O$1,FIND("-",O$1,1)-1))+1))))))</f>
        <v>0.89451809200438337</v>
      </c>
      <c r="Q1221">
        <f>IF(ROW($E1221)&lt;=VALUE(LEFT(Q$1,FIND("-",Q$1,1)-1)),0,IF(ROW($E1221)=VALUE(LEFT(Q$1,FIND("-",Q$1,1)-1))+1,AVERAGE(INDEX($E:$E,ROW($E1221)-VALUE(LEFT(Q$1,FIND("-",Q$1,1)-1))):$E1221),($E1221*(2/(VALUE(LEFT(Q$1,FIND("-",Q$1,1)-1))+1)))+(Q1220*(1-(2/(VALUE(LEFT(Q$1,FIND("-",Q$1,1)-1))+1))))))</f>
        <v>0.43615629872361139</v>
      </c>
      <c r="R1221">
        <f>IF(ROW($E1221)&lt;=VALUE(LEFT(R$1,FIND("-",R$1,1)-1)),0,IF(ROW($E1221)=VALUE(LEFT(R$1,FIND("-",R$1,1)-1))+1,AVERAGE(INDEX($E:$E,ROW($E1221)-VALUE(LEFT(R$1,FIND("-",R$1,1)-1))):$E1221),($E1221*(2/(VALUE(LEFT(R$1,FIND("-",R$1,1)-1))+1)))+(R1220*(1-(2/(VALUE(LEFT(R$1,FIND("-",R$1,1)-1))+1))))))</f>
        <v>0.4631699346778948</v>
      </c>
      <c r="S1221">
        <f t="shared" si="175"/>
        <v>-2.701363595428341E-2</v>
      </c>
      <c r="T1221">
        <f>IF(ROW($E1221)&lt;=MAX(VALUE(LEFT(Q$1,FIND("-",Q$1,1)-1)),VALUE(LEFT(R$1,FIND("-",R$1,1)-1)))+VALUE(LEFT(T$1,FIND("-",T$1,1)-1))-1,0,IF(ROW($E1221)=MAX(VALUE(LEFT(Q$1,FIND("-",Q$1,1)-1)),VALUE(LEFT(R$1,FIND("-",R$1,1)-1)))+VALUE(LEFT(T$1,FIND("-",T$1,1)-1)),AVERAGE(INDEX($S:$S,ROW(S1221)-VALUE(LEFT(T$1,FIND("-",T$1,1)-1))+1):S1221),($S1221*(2/(VALUE(LEFT(T$1,FIND("-",T$1,1)-1))+1)))+(T1220*(1-(2/(VALUE(LEFT(T$1,FIND("-",T$1,1)-1))+1))))))</f>
        <v>-3.9367258154113016E-2</v>
      </c>
      <c r="V1221">
        <f t="shared" si="176"/>
        <v>5.0000000000000044E-3</v>
      </c>
      <c r="W1221">
        <f>IF(ROW($E1221)&lt;=VALUE(LEFT(W$1,FIND("-",W$1,1)-1))+1,0,IF(ROW($E1220)=VALUE(LEFT(W$1,FIND("-",W$1,1)-1))+1,100-100/(1+ABS((SUMIF(INDEX($V:$V,ROW($V1221)-VALUE(LEFT(W$1,FIND("-",W$1,1)-1))+1):$V1221,"&gt;0",INDEX($V:$V,ROW($V1221)-VALUE(LEFT(W$1,FIND("-",W$1,1)-1))+1):$V1221)/COUNTIF(INDEX($V:$V,ROW($V1221)-VALUE(LEFT(W$1,FIND("-",W$1,1)-1))+1):$V1221,"&gt;0"))/(SUMIF(INDEX($V:$V,ROW($V1221)-VALUE(LEFT(W$1,FIND("-",W$1,1)-1))+1):$V1221,"&lt;0",INDEX($V:$V,ROW($V1221)-VALUE(LEFT(W$1,FIND("-",W$1,1)-1))+1):$V1221)/COUNTIF(INDEX($V:$V,ROW($V1221)-VALUE(LEFT(W$1,FIND("-",W$1,1)-1))+1):$V1221,"&lt;0")))),100-100/(1+ABS((SUMIF(INDEX($V:$V,ROW($V1221)-VALUE(LEFT(W$1,FIND("-",W$1,1)-1))+1):$V1221,"&gt;0",INDEX($V:$V,ROW($V1221)-VALUE(LEFT(W$1,FIND("-",W$1,1)-1))+1):$V1221)/VALUE(LEFT(W$1,FIND("-",W$1,1)-1)))/(SUMIF(INDEX($V:$V,ROW($V1221)-VALUE(LEFT(W$1,FIND("-",W$1,1)-1))+1):$V1221,"&lt;0",INDEX($V:$V,ROW($V1221)-VALUE(LEFT(W$1,FIND("-",W$1,1)-1))+1):$V1221)/VALUE(LEFT(W$1,FIND("-",W$1,1)-1)))))))</f>
        <v>42.857142857142854</v>
      </c>
      <c r="Y1221">
        <f>IF(ROW($E1221)&lt;=VALUE(LEFT(Y$1,FIND("-",Y$1,1)-1)),0,MAX(INDEX(C:C,ROW(C1221)-VALUE(LEFT(Y$1,FIND("-",Y$1,1)-1))+1):C1221))</f>
        <v>0.45500000000000002</v>
      </c>
      <c r="Z1221">
        <f>IF(ROW($E1221)&lt;=VALUE(LEFT(Z$1,FIND("-",Z$1,1)-1)),0,MIN(INDEX(D:D,ROW(D1221)-VALUE(LEFT(Z$1,FIND("-",Z$1,1)-1))+1):D1221))</f>
        <v>0.41499999999999998</v>
      </c>
      <c r="AA1221">
        <f t="shared" si="171"/>
        <v>62.5</v>
      </c>
      <c r="AB1221">
        <f>IF(ROW($AA1221)&lt;=VALUE(LEFT(AA$1,FIND("-",AA$1,1)-1))+VALUE(LEFT(AB$1,FIND("-",AB$1,1)-1)-1),0,AVERAGE(INDEX($AA:$AA,ROW($AA1221)-VALUE(LEFT(AB$1,FIND("-",AB$1,1)-1))+1):$AA1221))</f>
        <v>45.833333333333336</v>
      </c>
      <c r="AC1221">
        <f>IF(ROW($AA1221)&lt;=VALUE(LEFT(AA$1,FIND("-",AA$1,1)-1))+VALUE(LEFT(AB$1,FIND("-",AB$1,1)-1)-1)+VALUE(LEFT(AC$1,FIND("-",AC$1,1)-1)-1),0,AVERAGE(INDEX($AB:$AB,ROW($AB1221)-VALUE(LEFT(AC$1,FIND("-",AC$1,1)-1))+1):$AB1221))</f>
        <v>43.545751633986931</v>
      </c>
      <c r="AE1221">
        <f t="shared" si="177"/>
        <v>32588044</v>
      </c>
      <c r="AG1221" t="str">
        <f t="shared" si="179"/>
        <v/>
      </c>
    </row>
    <row r="1222" spans="1:33" x14ac:dyDescent="0.25">
      <c r="A1222" s="6">
        <v>38247</v>
      </c>
      <c r="B1222">
        <v>0.435</v>
      </c>
      <c r="C1222">
        <v>0.435</v>
      </c>
      <c r="D1222">
        <v>0.42499999999999999</v>
      </c>
      <c r="E1222">
        <v>0.43</v>
      </c>
      <c r="F1222">
        <v>0.24790400000000001</v>
      </c>
      <c r="G1222">
        <v>27000</v>
      </c>
      <c r="I1222" t="str">
        <f t="shared" si="172"/>
        <v/>
      </c>
      <c r="J1222" t="str">
        <f t="shared" si="173"/>
        <v/>
      </c>
      <c r="K1222" t="str">
        <f t="shared" si="174"/>
        <v/>
      </c>
      <c r="M1222" s="11" t="str">
        <f t="shared" si="178"/>
        <v/>
      </c>
      <c r="O1222">
        <f>IF(ROW($E1222)&lt;=VALUE(LEFT(O$1,FIND("-",O$1,1)-1)),0,IF(ROW($E1222)=VALUE(LEFT(O$1,FIND("-",O$1,1)-1))+1,AVERAGE(INDEX($E:$E,ROW($E1222)-VALUE(LEFT(O$1,FIND("-",O$1,1)-1))):$E1222),($E1222*(2/(VALUE(LEFT(O$1,FIND("-",O$1,1)-1))+1)))+(O1221*(1-(2/(VALUE(LEFT(O$1,FIND("-",O$1,1)-1))+1))))))</f>
        <v>0.88989602143717561</v>
      </c>
      <c r="Q1222">
        <f>IF(ROW($E1222)&lt;=VALUE(LEFT(Q$1,FIND("-",Q$1,1)-1)),0,IF(ROW($E1222)=VALUE(LEFT(Q$1,FIND("-",Q$1,1)-1))+1,AVERAGE(INDEX($E:$E,ROW($E1222)-VALUE(LEFT(Q$1,FIND("-",Q$1,1)-1))):$E1222),($E1222*(2/(VALUE(LEFT(Q$1,FIND("-",Q$1,1)-1))+1)))+(Q1221*(1-(2/(VALUE(LEFT(Q$1,FIND("-",Q$1,1)-1))+1))))))</f>
        <v>0.4352091758430558</v>
      </c>
      <c r="R1222">
        <f>IF(ROW($E1222)&lt;=VALUE(LEFT(R$1,FIND("-",R$1,1)-1)),0,IF(ROW($E1222)=VALUE(LEFT(R$1,FIND("-",R$1,1)-1))+1,AVERAGE(INDEX($E:$E,ROW($E1222)-VALUE(LEFT(R$1,FIND("-",R$1,1)-1))):$E1222),($E1222*(2/(VALUE(LEFT(R$1,FIND("-",R$1,1)-1))+1)))+(R1221*(1-(2/(VALUE(LEFT(R$1,FIND("-",R$1,1)-1))+1))))))</f>
        <v>0.46071290247953223</v>
      </c>
      <c r="S1222">
        <f t="shared" si="175"/>
        <v>-2.5503726636476431E-2</v>
      </c>
      <c r="T1222">
        <f>IF(ROW($E1222)&lt;=MAX(VALUE(LEFT(Q$1,FIND("-",Q$1,1)-1)),VALUE(LEFT(R$1,FIND("-",R$1,1)-1)))+VALUE(LEFT(T$1,FIND("-",T$1,1)-1))-1,0,IF(ROW($E1222)=MAX(VALUE(LEFT(Q$1,FIND("-",Q$1,1)-1)),VALUE(LEFT(R$1,FIND("-",R$1,1)-1)))+VALUE(LEFT(T$1,FIND("-",T$1,1)-1)),AVERAGE(INDEX($S:$S,ROW(S1222)-VALUE(LEFT(T$1,FIND("-",T$1,1)-1))+1):S1222),($S1222*(2/(VALUE(LEFT(T$1,FIND("-",T$1,1)-1))+1)))+(T1221*(1-(2/(VALUE(LEFT(T$1,FIND("-",T$1,1)-1))+1))))))</f>
        <v>-3.6594551850585702E-2</v>
      </c>
      <c r="V1222">
        <f t="shared" si="176"/>
        <v>-1.0000000000000009E-2</v>
      </c>
      <c r="W1222">
        <f>IF(ROW($E1222)&lt;=VALUE(LEFT(W$1,FIND("-",W$1,1)-1))+1,0,IF(ROW($E1221)=VALUE(LEFT(W$1,FIND("-",W$1,1)-1))+1,100-100/(1+ABS((SUMIF(INDEX($V:$V,ROW($V1222)-VALUE(LEFT(W$1,FIND("-",W$1,1)-1))+1):$V1222,"&gt;0",INDEX($V:$V,ROW($V1222)-VALUE(LEFT(W$1,FIND("-",W$1,1)-1))+1):$V1222)/COUNTIF(INDEX($V:$V,ROW($V1222)-VALUE(LEFT(W$1,FIND("-",W$1,1)-1))+1):$V1222,"&gt;0"))/(SUMIF(INDEX($V:$V,ROW($V1222)-VALUE(LEFT(W$1,FIND("-",W$1,1)-1))+1):$V1222,"&lt;0",INDEX($V:$V,ROW($V1222)-VALUE(LEFT(W$1,FIND("-",W$1,1)-1))+1):$V1222)/COUNTIF(INDEX($V:$V,ROW($V1222)-VALUE(LEFT(W$1,FIND("-",W$1,1)-1))+1):$V1222,"&lt;0")))),100-100/(1+ABS((SUMIF(INDEX($V:$V,ROW($V1222)-VALUE(LEFT(W$1,FIND("-",W$1,1)-1))+1):$V1222,"&gt;0",INDEX($V:$V,ROW($V1222)-VALUE(LEFT(W$1,FIND("-",W$1,1)-1))+1):$V1222)/VALUE(LEFT(W$1,FIND("-",W$1,1)-1)))/(SUMIF(INDEX($V:$V,ROW($V1222)-VALUE(LEFT(W$1,FIND("-",W$1,1)-1))+1):$V1222,"&lt;0",INDEX($V:$V,ROW($V1222)-VALUE(LEFT(W$1,FIND("-",W$1,1)-1))+1):$V1222)/VALUE(LEFT(W$1,FIND("-",W$1,1)-1)))))))</f>
        <v>37.5</v>
      </c>
      <c r="Y1222">
        <f>IF(ROW($E1222)&lt;=VALUE(LEFT(Y$1,FIND("-",Y$1,1)-1)),0,MAX(INDEX(C:C,ROW(C1222)-VALUE(LEFT(Y$1,FIND("-",Y$1,1)-1))+1):C1222))</f>
        <v>0.45500000000000002</v>
      </c>
      <c r="Z1222">
        <f>IF(ROW($E1222)&lt;=VALUE(LEFT(Z$1,FIND("-",Z$1,1)-1)),0,MIN(INDEX(D:D,ROW(D1222)-VALUE(LEFT(Z$1,FIND("-",Z$1,1)-1))+1):D1222))</f>
        <v>0.41499999999999998</v>
      </c>
      <c r="AA1222">
        <f t="shared" si="171"/>
        <v>37.5</v>
      </c>
      <c r="AB1222">
        <f>IF(ROW($AA1222)&lt;=VALUE(LEFT(AA$1,FIND("-",AA$1,1)-1))+VALUE(LEFT(AB$1,FIND("-",AB$1,1)-1)-1),0,AVERAGE(INDEX($AA:$AA,ROW($AA1222)-VALUE(LEFT(AB$1,FIND("-",AB$1,1)-1))+1):$AA1222))</f>
        <v>50</v>
      </c>
      <c r="AC1222">
        <f>IF(ROW($AA1222)&lt;=VALUE(LEFT(AA$1,FIND("-",AA$1,1)-1))+VALUE(LEFT(AB$1,FIND("-",AB$1,1)-1)-1)+VALUE(LEFT(AC$1,FIND("-",AC$1,1)-1)-1),0,AVERAGE(INDEX($AB:$AB,ROW($AB1222)-VALUE(LEFT(AC$1,FIND("-",AC$1,1)-1))+1):$AB1222))</f>
        <v>47.222222222222229</v>
      </c>
      <c r="AE1222">
        <f t="shared" si="177"/>
        <v>32561044</v>
      </c>
      <c r="AG1222" t="str">
        <f t="shared" si="179"/>
        <v/>
      </c>
    </row>
    <row r="1223" spans="1:33" x14ac:dyDescent="0.25">
      <c r="A1223" s="6">
        <v>38250</v>
      </c>
      <c r="B1223">
        <v>0.42</v>
      </c>
      <c r="C1223">
        <v>0.43</v>
      </c>
      <c r="D1223">
        <v>0.42</v>
      </c>
      <c r="E1223">
        <v>0.43</v>
      </c>
      <c r="F1223">
        <v>0.24790400000000001</v>
      </c>
      <c r="G1223">
        <v>39000</v>
      </c>
      <c r="I1223" t="str">
        <f t="shared" si="172"/>
        <v/>
      </c>
      <c r="J1223" t="str">
        <f t="shared" si="173"/>
        <v/>
      </c>
      <c r="K1223" t="str">
        <f t="shared" si="174"/>
        <v/>
      </c>
      <c r="M1223" s="11" t="str">
        <f t="shared" si="178"/>
        <v/>
      </c>
      <c r="O1223">
        <f>IF(ROW($E1223)&lt;=VALUE(LEFT(O$1,FIND("-",O$1,1)-1)),0,IF(ROW($E1223)=VALUE(LEFT(O$1,FIND("-",O$1,1)-1))+1,AVERAGE(INDEX($E:$E,ROW($E1223)-VALUE(LEFT(O$1,FIND("-",O$1,1)-1))):$E1223),($E1223*(2/(VALUE(LEFT(O$1,FIND("-",O$1,1)-1))+1)))+(O1222*(1-(2/(VALUE(LEFT(O$1,FIND("-",O$1,1)-1))+1))))))</f>
        <v>0.88531994162188032</v>
      </c>
      <c r="Q1223">
        <f>IF(ROW($E1223)&lt;=VALUE(LEFT(Q$1,FIND("-",Q$1,1)-1)),0,IF(ROW($E1223)=VALUE(LEFT(Q$1,FIND("-",Q$1,1)-1))+1,AVERAGE(INDEX($E:$E,ROW($E1223)-VALUE(LEFT(Q$1,FIND("-",Q$1,1)-1))):$E1223),($E1223*(2/(VALUE(LEFT(Q$1,FIND("-",Q$1,1)-1))+1)))+(Q1222*(1-(2/(VALUE(LEFT(Q$1,FIND("-",Q$1,1)-1))+1))))))</f>
        <v>0.43440776417489341</v>
      </c>
      <c r="R1223">
        <f>IF(ROW($E1223)&lt;=VALUE(LEFT(R$1,FIND("-",R$1,1)-1)),0,IF(ROW($E1223)=VALUE(LEFT(R$1,FIND("-",R$1,1)-1))+1,AVERAGE(INDEX($E:$E,ROW($E1223)-VALUE(LEFT(R$1,FIND("-",R$1,1)-1))):$E1223),($E1223*(2/(VALUE(LEFT(R$1,FIND("-",R$1,1)-1))+1)))+(R1222*(1-(2/(VALUE(LEFT(R$1,FIND("-",R$1,1)-1))+1))))))</f>
        <v>0.45843787266623354</v>
      </c>
      <c r="S1223">
        <f t="shared" si="175"/>
        <v>-2.403010849134013E-2</v>
      </c>
      <c r="T1223">
        <f>IF(ROW($E1223)&lt;=MAX(VALUE(LEFT(Q$1,FIND("-",Q$1,1)-1)),VALUE(LEFT(R$1,FIND("-",R$1,1)-1)))+VALUE(LEFT(T$1,FIND("-",T$1,1)-1))-1,0,IF(ROW($E1223)=MAX(VALUE(LEFT(Q$1,FIND("-",Q$1,1)-1)),VALUE(LEFT(R$1,FIND("-",R$1,1)-1)))+VALUE(LEFT(T$1,FIND("-",T$1,1)-1)),AVERAGE(INDEX($S:$S,ROW(S1223)-VALUE(LEFT(T$1,FIND("-",T$1,1)-1))+1):S1223),($S1223*(2/(VALUE(LEFT(T$1,FIND("-",T$1,1)-1))+1)))+(T1222*(1-(2/(VALUE(LEFT(T$1,FIND("-",T$1,1)-1))+1))))))</f>
        <v>-3.4081663178736586E-2</v>
      </c>
      <c r="V1223">
        <f t="shared" si="176"/>
        <v>0</v>
      </c>
      <c r="W1223">
        <f>IF(ROW($E1223)&lt;=VALUE(LEFT(W$1,FIND("-",W$1,1)-1))+1,0,IF(ROW($E1222)=VALUE(LEFT(W$1,FIND("-",W$1,1)-1))+1,100-100/(1+ABS((SUMIF(INDEX($V:$V,ROW($V1223)-VALUE(LEFT(W$1,FIND("-",W$1,1)-1))+1):$V1223,"&gt;0",INDEX($V:$V,ROW($V1223)-VALUE(LEFT(W$1,FIND("-",W$1,1)-1))+1):$V1223)/COUNTIF(INDEX($V:$V,ROW($V1223)-VALUE(LEFT(W$1,FIND("-",W$1,1)-1))+1):$V1223,"&gt;0"))/(SUMIF(INDEX($V:$V,ROW($V1223)-VALUE(LEFT(W$1,FIND("-",W$1,1)-1))+1):$V1223,"&lt;0",INDEX($V:$V,ROW($V1223)-VALUE(LEFT(W$1,FIND("-",W$1,1)-1))+1):$V1223)/COUNTIF(INDEX($V:$V,ROW($V1223)-VALUE(LEFT(W$1,FIND("-",W$1,1)-1))+1):$V1223,"&lt;0")))),100-100/(1+ABS((SUMIF(INDEX($V:$V,ROW($V1223)-VALUE(LEFT(W$1,FIND("-",W$1,1)-1))+1):$V1223,"&gt;0",INDEX($V:$V,ROW($V1223)-VALUE(LEFT(W$1,FIND("-",W$1,1)-1))+1):$V1223)/VALUE(LEFT(W$1,FIND("-",W$1,1)-1)))/(SUMIF(INDEX($V:$V,ROW($V1223)-VALUE(LEFT(W$1,FIND("-",W$1,1)-1))+1):$V1223,"&lt;0",INDEX($V:$V,ROW($V1223)-VALUE(LEFT(W$1,FIND("-",W$1,1)-1))+1):$V1223)/VALUE(LEFT(W$1,FIND("-",W$1,1)-1)))))))</f>
        <v>42.857142857142854</v>
      </c>
      <c r="Y1223">
        <f>IF(ROW($E1223)&lt;=VALUE(LEFT(Y$1,FIND("-",Y$1,1)-1)),0,MAX(INDEX(C:C,ROW(C1223)-VALUE(LEFT(Y$1,FIND("-",Y$1,1)-1))+1):C1223))</f>
        <v>0.45500000000000002</v>
      </c>
      <c r="Z1223">
        <f>IF(ROW($E1223)&lt;=VALUE(LEFT(Z$1,FIND("-",Z$1,1)-1)),0,MIN(INDEX(D:D,ROW(D1223)-VALUE(LEFT(Z$1,FIND("-",Z$1,1)-1))+1):D1223))</f>
        <v>0.41499999999999998</v>
      </c>
      <c r="AA1223">
        <f t="shared" si="171"/>
        <v>37.5</v>
      </c>
      <c r="AB1223">
        <f>IF(ROW($AA1223)&lt;=VALUE(LEFT(AA$1,FIND("-",AA$1,1)-1))+VALUE(LEFT(AB$1,FIND("-",AB$1,1)-1)-1),0,AVERAGE(INDEX($AA:$AA,ROW($AA1223)-VALUE(LEFT(AB$1,FIND("-",AB$1,1)-1))+1):$AA1223))</f>
        <v>45.833333333333336</v>
      </c>
      <c r="AC1223">
        <f>IF(ROW($AA1223)&lt;=VALUE(LEFT(AA$1,FIND("-",AA$1,1)-1))+VALUE(LEFT(AB$1,FIND("-",AB$1,1)-1)-1)+VALUE(LEFT(AC$1,FIND("-",AC$1,1)-1)-1),0,AVERAGE(INDEX($AB:$AB,ROW($AB1223)-VALUE(LEFT(AC$1,FIND("-",AC$1,1)-1))+1):$AB1223))</f>
        <v>47.222222222222229</v>
      </c>
      <c r="AE1223">
        <f t="shared" si="177"/>
        <v>32561044</v>
      </c>
      <c r="AG1223" t="str">
        <f t="shared" si="179"/>
        <v/>
      </c>
    </row>
    <row r="1224" spans="1:33" x14ac:dyDescent="0.25">
      <c r="A1224" s="6">
        <v>38251</v>
      </c>
      <c r="B1224">
        <v>0.42</v>
      </c>
      <c r="C1224">
        <v>0.43</v>
      </c>
      <c r="D1224">
        <v>0.42</v>
      </c>
      <c r="E1224">
        <v>0.43</v>
      </c>
      <c r="F1224">
        <v>0.24790400000000001</v>
      </c>
      <c r="G1224">
        <v>27000</v>
      </c>
      <c r="I1224" t="str">
        <f t="shared" si="172"/>
        <v/>
      </c>
      <c r="J1224" t="str">
        <f t="shared" si="173"/>
        <v/>
      </c>
      <c r="K1224" t="str">
        <f t="shared" si="174"/>
        <v/>
      </c>
      <c r="M1224" s="11" t="str">
        <f t="shared" si="178"/>
        <v/>
      </c>
      <c r="O1224">
        <f>IF(ROW($E1224)&lt;=VALUE(LEFT(O$1,FIND("-",O$1,1)-1)),0,IF(ROW($E1224)=VALUE(LEFT(O$1,FIND("-",O$1,1)-1))+1,AVERAGE(INDEX($E:$E,ROW($E1224)-VALUE(LEFT(O$1,FIND("-",O$1,1)-1))):$E1224),($E1224*(2/(VALUE(LEFT(O$1,FIND("-",O$1,1)-1))+1)))+(O1223*(1-(2/(VALUE(LEFT(O$1,FIND("-",O$1,1)-1))+1))))))</f>
        <v>0.8807893949390756</v>
      </c>
      <c r="Q1224">
        <f>IF(ROW($E1224)&lt;=VALUE(LEFT(Q$1,FIND("-",Q$1,1)-1)),0,IF(ROW($E1224)=VALUE(LEFT(Q$1,FIND("-",Q$1,1)-1))+1,AVERAGE(INDEX($E:$E,ROW($E1224)-VALUE(LEFT(Q$1,FIND("-",Q$1,1)-1))):$E1224),($E1224*(2/(VALUE(LEFT(Q$1,FIND("-",Q$1,1)-1))+1)))+(Q1223*(1-(2/(VALUE(LEFT(Q$1,FIND("-",Q$1,1)-1))+1))))))</f>
        <v>0.43372964660952523</v>
      </c>
      <c r="R1224">
        <f>IF(ROW($E1224)&lt;=VALUE(LEFT(R$1,FIND("-",R$1,1)-1)),0,IF(ROW($E1224)=VALUE(LEFT(R$1,FIND("-",R$1,1)-1))+1,AVERAGE(INDEX($E:$E,ROW($E1224)-VALUE(LEFT(R$1,FIND("-",R$1,1)-1))):$E1224),($E1224*(2/(VALUE(LEFT(R$1,FIND("-",R$1,1)-1))+1)))+(R1223*(1-(2/(VALUE(LEFT(R$1,FIND("-",R$1,1)-1))+1))))))</f>
        <v>0.45633136357984588</v>
      </c>
      <c r="S1224">
        <f t="shared" si="175"/>
        <v>-2.2601716970320651E-2</v>
      </c>
      <c r="T1224">
        <f>IF(ROW($E1224)&lt;=MAX(VALUE(LEFT(Q$1,FIND("-",Q$1,1)-1)),VALUE(LEFT(R$1,FIND("-",R$1,1)-1)))+VALUE(LEFT(T$1,FIND("-",T$1,1)-1))-1,0,IF(ROW($E1224)=MAX(VALUE(LEFT(Q$1,FIND("-",Q$1,1)-1)),VALUE(LEFT(R$1,FIND("-",R$1,1)-1)))+VALUE(LEFT(T$1,FIND("-",T$1,1)-1)),AVERAGE(INDEX($S:$S,ROW(S1224)-VALUE(LEFT(T$1,FIND("-",T$1,1)-1))+1):S1224),($S1224*(2/(VALUE(LEFT(T$1,FIND("-",T$1,1)-1))+1)))+(T1223*(1-(2/(VALUE(LEFT(T$1,FIND("-",T$1,1)-1))+1))))))</f>
        <v>-3.1785673937053401E-2</v>
      </c>
      <c r="V1224">
        <f t="shared" si="176"/>
        <v>0</v>
      </c>
      <c r="W1224">
        <f>IF(ROW($E1224)&lt;=VALUE(LEFT(W$1,FIND("-",W$1,1)-1))+1,0,IF(ROW($E1223)=VALUE(LEFT(W$1,FIND("-",W$1,1)-1))+1,100-100/(1+ABS((SUMIF(INDEX($V:$V,ROW($V1224)-VALUE(LEFT(W$1,FIND("-",W$1,1)-1))+1):$V1224,"&gt;0",INDEX($V:$V,ROW($V1224)-VALUE(LEFT(W$1,FIND("-",W$1,1)-1))+1):$V1224)/COUNTIF(INDEX($V:$V,ROW($V1224)-VALUE(LEFT(W$1,FIND("-",W$1,1)-1))+1):$V1224,"&gt;0"))/(SUMIF(INDEX($V:$V,ROW($V1224)-VALUE(LEFT(W$1,FIND("-",W$1,1)-1))+1):$V1224,"&lt;0",INDEX($V:$V,ROW($V1224)-VALUE(LEFT(W$1,FIND("-",W$1,1)-1))+1):$V1224)/COUNTIF(INDEX($V:$V,ROW($V1224)-VALUE(LEFT(W$1,FIND("-",W$1,1)-1))+1):$V1224,"&lt;0")))),100-100/(1+ABS((SUMIF(INDEX($V:$V,ROW($V1224)-VALUE(LEFT(W$1,FIND("-",W$1,1)-1))+1):$V1224,"&gt;0",INDEX($V:$V,ROW($V1224)-VALUE(LEFT(W$1,FIND("-",W$1,1)-1))+1):$V1224)/VALUE(LEFT(W$1,FIND("-",W$1,1)-1)))/(SUMIF(INDEX($V:$V,ROW($V1224)-VALUE(LEFT(W$1,FIND("-",W$1,1)-1))+1):$V1224,"&lt;0",INDEX($V:$V,ROW($V1224)-VALUE(LEFT(W$1,FIND("-",W$1,1)-1))+1):$V1224)/VALUE(LEFT(W$1,FIND("-",W$1,1)-1)))))))</f>
        <v>42.857142857142854</v>
      </c>
      <c r="Y1224">
        <f>IF(ROW($E1224)&lt;=VALUE(LEFT(Y$1,FIND("-",Y$1,1)-1)),0,MAX(INDEX(C:C,ROW(C1224)-VALUE(LEFT(Y$1,FIND("-",Y$1,1)-1))+1):C1224))</f>
        <v>0.45500000000000002</v>
      </c>
      <c r="Z1224">
        <f>IF(ROW($E1224)&lt;=VALUE(LEFT(Z$1,FIND("-",Z$1,1)-1)),0,MIN(INDEX(D:D,ROW(D1224)-VALUE(LEFT(Z$1,FIND("-",Z$1,1)-1))+1):D1224))</f>
        <v>0.41499999999999998</v>
      </c>
      <c r="AA1224">
        <f t="shared" si="171"/>
        <v>37.5</v>
      </c>
      <c r="AB1224">
        <f>IF(ROW($AA1224)&lt;=VALUE(LEFT(AA$1,FIND("-",AA$1,1)-1))+VALUE(LEFT(AB$1,FIND("-",AB$1,1)-1)-1),0,AVERAGE(INDEX($AA:$AA,ROW($AA1224)-VALUE(LEFT(AB$1,FIND("-",AB$1,1)-1))+1):$AA1224))</f>
        <v>37.5</v>
      </c>
      <c r="AC1224">
        <f>IF(ROW($AA1224)&lt;=VALUE(LEFT(AA$1,FIND("-",AA$1,1)-1))+VALUE(LEFT(AB$1,FIND("-",AB$1,1)-1)-1)+VALUE(LEFT(AC$1,FIND("-",AC$1,1)-1)-1),0,AVERAGE(INDEX($AB:$AB,ROW($AB1224)-VALUE(LEFT(AC$1,FIND("-",AC$1,1)-1))+1):$AB1224))</f>
        <v>44.44444444444445</v>
      </c>
      <c r="AE1224">
        <f t="shared" si="177"/>
        <v>32561044</v>
      </c>
      <c r="AG1224" t="str">
        <f t="shared" si="179"/>
        <v/>
      </c>
    </row>
    <row r="1225" spans="1:33" x14ac:dyDescent="0.25">
      <c r="A1225" s="6">
        <v>38252</v>
      </c>
      <c r="B1225">
        <v>0.41499999999999998</v>
      </c>
      <c r="C1225">
        <v>0.42</v>
      </c>
      <c r="D1225">
        <v>0.37</v>
      </c>
      <c r="E1225">
        <v>0.4</v>
      </c>
      <c r="F1225">
        <v>0.23060800000000001</v>
      </c>
      <c r="G1225">
        <v>658000</v>
      </c>
      <c r="I1225" t="str">
        <f t="shared" si="172"/>
        <v/>
      </c>
      <c r="J1225" t="str">
        <f t="shared" si="173"/>
        <v/>
      </c>
      <c r="K1225" t="str">
        <f t="shared" si="174"/>
        <v/>
      </c>
      <c r="M1225" s="11" t="str">
        <f t="shared" si="178"/>
        <v/>
      </c>
      <c r="O1225">
        <f>IF(ROW($E1225)&lt;=VALUE(LEFT(O$1,FIND("-",O$1,1)-1)),0,IF(ROW($E1225)=VALUE(LEFT(O$1,FIND("-",O$1,1)-1))+1,AVERAGE(INDEX($E:$E,ROW($E1225)-VALUE(LEFT(O$1,FIND("-",O$1,1)-1))):$E1225),($E1225*(2/(VALUE(LEFT(O$1,FIND("-",O$1,1)-1))+1)))+(O1224*(1-(2/(VALUE(LEFT(O$1,FIND("-",O$1,1)-1))+1))))))</f>
        <v>0.87600542086007982</v>
      </c>
      <c r="Q1225">
        <f>IF(ROW($E1225)&lt;=VALUE(LEFT(Q$1,FIND("-",Q$1,1)-1)),0,IF(ROW($E1225)=VALUE(LEFT(Q$1,FIND("-",Q$1,1)-1))+1,AVERAGE(INDEX($E:$E,ROW($E1225)-VALUE(LEFT(Q$1,FIND("-",Q$1,1)-1))):$E1225),($E1225*(2/(VALUE(LEFT(Q$1,FIND("-",Q$1,1)-1))+1)))+(Q1224*(1-(2/(VALUE(LEFT(Q$1,FIND("-",Q$1,1)-1))+1))))))</f>
        <v>0.4285404702080598</v>
      </c>
      <c r="R1225">
        <f>IF(ROW($E1225)&lt;=VALUE(LEFT(R$1,FIND("-",R$1,1)-1)),0,IF(ROW($E1225)=VALUE(LEFT(R$1,FIND("-",R$1,1)-1))+1,AVERAGE(INDEX($E:$E,ROW($E1225)-VALUE(LEFT(R$1,FIND("-",R$1,1)-1))):$E1225),($E1225*(2/(VALUE(LEFT(R$1,FIND("-",R$1,1)-1))+1)))+(R1224*(1-(2/(VALUE(LEFT(R$1,FIND("-",R$1,1)-1))+1))))))</f>
        <v>0.45215866998133875</v>
      </c>
      <c r="S1225">
        <f t="shared" si="175"/>
        <v>-2.3618199773278947E-2</v>
      </c>
      <c r="T1225">
        <f>IF(ROW($E1225)&lt;=MAX(VALUE(LEFT(Q$1,FIND("-",Q$1,1)-1)),VALUE(LEFT(R$1,FIND("-",R$1,1)-1)))+VALUE(LEFT(T$1,FIND("-",T$1,1)-1))-1,0,IF(ROW($E1225)=MAX(VALUE(LEFT(Q$1,FIND("-",Q$1,1)-1)),VALUE(LEFT(R$1,FIND("-",R$1,1)-1)))+VALUE(LEFT(T$1,FIND("-",T$1,1)-1)),AVERAGE(INDEX($S:$S,ROW(S1225)-VALUE(LEFT(T$1,FIND("-",T$1,1)-1))+1):S1225),($S1225*(2/(VALUE(LEFT(T$1,FIND("-",T$1,1)-1))+1)))+(T1224*(1-(2/(VALUE(LEFT(T$1,FIND("-",T$1,1)-1))+1))))))</f>
        <v>-3.0152179104298512E-2</v>
      </c>
      <c r="V1225">
        <f t="shared" si="176"/>
        <v>-2.9999999999999971E-2</v>
      </c>
      <c r="W1225">
        <f>IF(ROW($E1225)&lt;=VALUE(LEFT(W$1,FIND("-",W$1,1)-1))+1,0,IF(ROW($E1224)=VALUE(LEFT(W$1,FIND("-",W$1,1)-1))+1,100-100/(1+ABS((SUMIF(INDEX($V:$V,ROW($V1225)-VALUE(LEFT(W$1,FIND("-",W$1,1)-1))+1):$V1225,"&gt;0",INDEX($V:$V,ROW($V1225)-VALUE(LEFT(W$1,FIND("-",W$1,1)-1))+1):$V1225)/COUNTIF(INDEX($V:$V,ROW($V1225)-VALUE(LEFT(W$1,FIND("-",W$1,1)-1))+1):$V1225,"&gt;0"))/(SUMIF(INDEX($V:$V,ROW($V1225)-VALUE(LEFT(W$1,FIND("-",W$1,1)-1))+1):$V1225,"&lt;0",INDEX($V:$V,ROW($V1225)-VALUE(LEFT(W$1,FIND("-",W$1,1)-1))+1):$V1225)/COUNTIF(INDEX($V:$V,ROW($V1225)-VALUE(LEFT(W$1,FIND("-",W$1,1)-1))+1):$V1225,"&lt;0")))),100-100/(1+ABS((SUMIF(INDEX($V:$V,ROW($V1225)-VALUE(LEFT(W$1,FIND("-",W$1,1)-1))+1):$V1225,"&gt;0",INDEX($V:$V,ROW($V1225)-VALUE(LEFT(W$1,FIND("-",W$1,1)-1))+1):$V1225)/VALUE(LEFT(W$1,FIND("-",W$1,1)-1)))/(SUMIF(INDEX($V:$V,ROW($V1225)-VALUE(LEFT(W$1,FIND("-",W$1,1)-1))+1):$V1225,"&lt;0",INDEX($V:$V,ROW($V1225)-VALUE(LEFT(W$1,FIND("-",W$1,1)-1))+1):$V1225)/VALUE(LEFT(W$1,FIND("-",W$1,1)-1)))))))</f>
        <v>30.000000000000014</v>
      </c>
      <c r="Y1225">
        <f>IF(ROW($E1225)&lt;=VALUE(LEFT(Y$1,FIND("-",Y$1,1)-1)),0,MAX(INDEX(C:C,ROW(C1225)-VALUE(LEFT(Y$1,FIND("-",Y$1,1)-1))+1):C1225))</f>
        <v>0.45500000000000002</v>
      </c>
      <c r="Z1225">
        <f>IF(ROW($E1225)&lt;=VALUE(LEFT(Z$1,FIND("-",Z$1,1)-1)),0,MIN(INDEX(D:D,ROW(D1225)-VALUE(LEFT(Z$1,FIND("-",Z$1,1)-1))+1):D1225))</f>
        <v>0.37</v>
      </c>
      <c r="AA1225">
        <f t="shared" si="171"/>
        <v>35.294117647058847</v>
      </c>
      <c r="AB1225">
        <f>IF(ROW($AA1225)&lt;=VALUE(LEFT(AA$1,FIND("-",AA$1,1)-1))+VALUE(LEFT(AB$1,FIND("-",AB$1,1)-1)-1),0,AVERAGE(INDEX($AA:$AA,ROW($AA1225)-VALUE(LEFT(AB$1,FIND("-",AB$1,1)-1))+1):$AA1225))</f>
        <v>36.764705882352949</v>
      </c>
      <c r="AC1225">
        <f>IF(ROW($AA1225)&lt;=VALUE(LEFT(AA$1,FIND("-",AA$1,1)-1))+VALUE(LEFT(AB$1,FIND("-",AB$1,1)-1)-1)+VALUE(LEFT(AC$1,FIND("-",AC$1,1)-1)-1),0,AVERAGE(INDEX($AB:$AB,ROW($AB1225)-VALUE(LEFT(AC$1,FIND("-",AC$1,1)-1))+1):$AB1225))</f>
        <v>40.032679738562102</v>
      </c>
      <c r="AE1225">
        <f t="shared" si="177"/>
        <v>31903044</v>
      </c>
      <c r="AG1225" t="str">
        <f t="shared" si="179"/>
        <v/>
      </c>
    </row>
    <row r="1226" spans="1:33" x14ac:dyDescent="0.25">
      <c r="A1226" s="6">
        <v>38253</v>
      </c>
      <c r="B1226">
        <v>0.39</v>
      </c>
      <c r="C1226">
        <v>0.39</v>
      </c>
      <c r="D1226">
        <v>0.38</v>
      </c>
      <c r="E1226">
        <v>0.38</v>
      </c>
      <c r="F1226">
        <v>0.21907799999999999</v>
      </c>
      <c r="G1226">
        <v>18000</v>
      </c>
      <c r="I1226" t="str">
        <f t="shared" si="172"/>
        <v/>
      </c>
      <c r="J1226" t="str">
        <f t="shared" si="173"/>
        <v>Oversold</v>
      </c>
      <c r="K1226" t="str">
        <f t="shared" si="174"/>
        <v/>
      </c>
      <c r="M1226" s="11" t="str">
        <f t="shared" si="178"/>
        <v/>
      </c>
      <c r="O1226">
        <f>IF(ROW($E1226)&lt;=VALUE(LEFT(O$1,FIND("-",O$1,1)-1)),0,IF(ROW($E1226)=VALUE(LEFT(O$1,FIND("-",O$1,1)-1))+1,AVERAGE(INDEX($E:$E,ROW($E1226)-VALUE(LEFT(O$1,FIND("-",O$1,1)-1))):$E1226),($E1226*(2/(VALUE(LEFT(O$1,FIND("-",O$1,1)-1))+1)))+(O1225*(1-(2/(VALUE(LEFT(O$1,FIND("-",O$1,1)-1))+1))))))</f>
        <v>0.87107004353808903</v>
      </c>
      <c r="Q1226">
        <f>IF(ROW($E1226)&lt;=VALUE(LEFT(Q$1,FIND("-",Q$1,1)-1)),0,IF(ROW($E1226)=VALUE(LEFT(Q$1,FIND("-",Q$1,1)-1))+1,AVERAGE(INDEX($E:$E,ROW($E1226)-VALUE(LEFT(Q$1,FIND("-",Q$1,1)-1))):$E1226),($E1226*(2/(VALUE(LEFT(Q$1,FIND("-",Q$1,1)-1))+1)))+(Q1225*(1-(2/(VALUE(LEFT(Q$1,FIND("-",Q$1,1)-1))+1))))))</f>
        <v>0.42107270556066595</v>
      </c>
      <c r="R1226">
        <f>IF(ROW($E1226)&lt;=VALUE(LEFT(R$1,FIND("-",R$1,1)-1)),0,IF(ROW($E1226)=VALUE(LEFT(R$1,FIND("-",R$1,1)-1))+1,AVERAGE(INDEX($E:$E,ROW($E1226)-VALUE(LEFT(R$1,FIND("-",R$1,1)-1))):$E1226),($E1226*(2/(VALUE(LEFT(R$1,FIND("-",R$1,1)-1))+1)))+(R1225*(1-(2/(VALUE(LEFT(R$1,FIND("-",R$1,1)-1))+1))))))</f>
        <v>0.44681358331605442</v>
      </c>
      <c r="S1226">
        <f t="shared" si="175"/>
        <v>-2.5740877755388469E-2</v>
      </c>
      <c r="T1226">
        <f>IF(ROW($E1226)&lt;=MAX(VALUE(LEFT(Q$1,FIND("-",Q$1,1)-1)),VALUE(LEFT(R$1,FIND("-",R$1,1)-1)))+VALUE(LEFT(T$1,FIND("-",T$1,1)-1))-1,0,IF(ROW($E1226)=MAX(VALUE(LEFT(Q$1,FIND("-",Q$1,1)-1)),VALUE(LEFT(R$1,FIND("-",R$1,1)-1)))+VALUE(LEFT(T$1,FIND("-",T$1,1)-1)),AVERAGE(INDEX($S:$S,ROW(S1226)-VALUE(LEFT(T$1,FIND("-",T$1,1)-1))+1):S1226),($S1226*(2/(VALUE(LEFT(T$1,FIND("-",T$1,1)-1))+1)))+(T1225*(1-(2/(VALUE(LEFT(T$1,FIND("-",T$1,1)-1))+1))))))</f>
        <v>-2.9269918834516507E-2</v>
      </c>
      <c r="V1226">
        <f t="shared" si="176"/>
        <v>-2.0000000000000018E-2</v>
      </c>
      <c r="W1226">
        <f>IF(ROW($E1226)&lt;=VALUE(LEFT(W$1,FIND("-",W$1,1)-1))+1,0,IF(ROW($E1225)=VALUE(LEFT(W$1,FIND("-",W$1,1)-1))+1,100-100/(1+ABS((SUMIF(INDEX($V:$V,ROW($V1226)-VALUE(LEFT(W$1,FIND("-",W$1,1)-1))+1):$V1226,"&gt;0",INDEX($V:$V,ROW($V1226)-VALUE(LEFT(W$1,FIND("-",W$1,1)-1))+1):$V1226)/COUNTIF(INDEX($V:$V,ROW($V1226)-VALUE(LEFT(W$1,FIND("-",W$1,1)-1))+1):$V1226,"&gt;0"))/(SUMIF(INDEX($V:$V,ROW($V1226)-VALUE(LEFT(W$1,FIND("-",W$1,1)-1))+1):$V1226,"&lt;0",INDEX($V:$V,ROW($V1226)-VALUE(LEFT(W$1,FIND("-",W$1,1)-1))+1):$V1226)/COUNTIF(INDEX($V:$V,ROW($V1226)-VALUE(LEFT(W$1,FIND("-",W$1,1)-1))+1):$V1226,"&lt;0")))),100-100/(1+ABS((SUMIF(INDEX($V:$V,ROW($V1226)-VALUE(LEFT(W$1,FIND("-",W$1,1)-1))+1):$V1226,"&gt;0",INDEX($V:$V,ROW($V1226)-VALUE(LEFT(W$1,FIND("-",W$1,1)-1))+1):$V1226)/VALUE(LEFT(W$1,FIND("-",W$1,1)-1)))/(SUMIF(INDEX($V:$V,ROW($V1226)-VALUE(LEFT(W$1,FIND("-",W$1,1)-1))+1):$V1226,"&lt;0",INDEX($V:$V,ROW($V1226)-VALUE(LEFT(W$1,FIND("-",W$1,1)-1))+1):$V1226)/VALUE(LEFT(W$1,FIND("-",W$1,1)-1)))))))</f>
        <v>25.000000000000014</v>
      </c>
      <c r="Y1226">
        <f>IF(ROW($E1226)&lt;=VALUE(LEFT(Y$1,FIND("-",Y$1,1)-1)),0,MAX(INDEX(C:C,ROW(C1226)-VALUE(LEFT(Y$1,FIND("-",Y$1,1)-1))+1):C1226))</f>
        <v>0.45500000000000002</v>
      </c>
      <c r="Z1226">
        <f>IF(ROW($E1226)&lt;=VALUE(LEFT(Z$1,FIND("-",Z$1,1)-1)),0,MIN(INDEX(D:D,ROW(D1226)-VALUE(LEFT(Z$1,FIND("-",Z$1,1)-1))+1):D1226))</f>
        <v>0.37</v>
      </c>
      <c r="AA1226">
        <f t="shared" si="171"/>
        <v>11.764705882352949</v>
      </c>
      <c r="AB1226">
        <f>IF(ROW($AA1226)&lt;=VALUE(LEFT(AA$1,FIND("-",AA$1,1)-1))+VALUE(LEFT(AB$1,FIND("-",AB$1,1)-1)-1),0,AVERAGE(INDEX($AA:$AA,ROW($AA1226)-VALUE(LEFT(AB$1,FIND("-",AB$1,1)-1))+1):$AA1226))</f>
        <v>28.186274509803933</v>
      </c>
      <c r="AC1226">
        <f>IF(ROW($AA1226)&lt;=VALUE(LEFT(AA$1,FIND("-",AA$1,1)-1))+VALUE(LEFT(AB$1,FIND("-",AB$1,1)-1)-1)+VALUE(LEFT(AC$1,FIND("-",AC$1,1)-1)-1),0,AVERAGE(INDEX($AB:$AB,ROW($AB1226)-VALUE(LEFT(AC$1,FIND("-",AC$1,1)-1))+1):$AB1226))</f>
        <v>34.150326797385631</v>
      </c>
      <c r="AE1226">
        <f t="shared" si="177"/>
        <v>31885044</v>
      </c>
      <c r="AG1226" t="str">
        <f t="shared" si="179"/>
        <v/>
      </c>
    </row>
    <row r="1227" spans="1:33" x14ac:dyDescent="0.25">
      <c r="A1227" s="6">
        <v>38254</v>
      </c>
      <c r="B1227">
        <v>0.39</v>
      </c>
      <c r="C1227">
        <v>0.39500000000000002</v>
      </c>
      <c r="D1227">
        <v>0.38</v>
      </c>
      <c r="E1227">
        <v>0.38500000000000001</v>
      </c>
      <c r="F1227">
        <v>0.22195999999999999</v>
      </c>
      <c r="G1227">
        <v>49000</v>
      </c>
      <c r="I1227" t="str">
        <f t="shared" si="172"/>
        <v/>
      </c>
      <c r="J1227" t="str">
        <f t="shared" si="173"/>
        <v>Oversold</v>
      </c>
      <c r="K1227" t="str">
        <f t="shared" si="174"/>
        <v/>
      </c>
      <c r="M1227" s="11" t="str">
        <f t="shared" si="178"/>
        <v/>
      </c>
      <c r="O1227">
        <f>IF(ROW($E1227)&lt;=VALUE(LEFT(O$1,FIND("-",O$1,1)-1)),0,IF(ROW($E1227)=VALUE(LEFT(O$1,FIND("-",O$1,1)-1))+1,AVERAGE(INDEX($E:$E,ROW($E1227)-VALUE(LEFT(O$1,FIND("-",O$1,1)-1))):$E1227),($E1227*(2/(VALUE(LEFT(O$1,FIND("-",O$1,1)-1))+1)))+(O1226*(1-(2/(VALUE(LEFT(O$1,FIND("-",O$1,1)-1))+1))))))</f>
        <v>0.8662335256919389</v>
      </c>
      <c r="Q1227">
        <f>IF(ROW($E1227)&lt;=VALUE(LEFT(Q$1,FIND("-",Q$1,1)-1)),0,IF(ROW($E1227)=VALUE(LEFT(Q$1,FIND("-",Q$1,1)-1))+1,AVERAGE(INDEX($E:$E,ROW($E1227)-VALUE(LEFT(Q$1,FIND("-",Q$1,1)-1))):$E1227),($E1227*(2/(VALUE(LEFT(Q$1,FIND("-",Q$1,1)-1))+1)))+(Q1226*(1-(2/(VALUE(LEFT(Q$1,FIND("-",Q$1,1)-1))+1))))))</f>
        <v>0.41552305855133276</v>
      </c>
      <c r="R1227">
        <f>IF(ROW($E1227)&lt;=VALUE(LEFT(R$1,FIND("-",R$1,1)-1)),0,IF(ROW($E1227)=VALUE(LEFT(R$1,FIND("-",R$1,1)-1))+1,AVERAGE(INDEX($E:$E,ROW($E1227)-VALUE(LEFT(R$1,FIND("-",R$1,1)-1))):$E1227),($E1227*(2/(VALUE(LEFT(R$1,FIND("-",R$1,1)-1))+1)))+(R1226*(1-(2/(VALUE(LEFT(R$1,FIND("-",R$1,1)-1))+1))))))</f>
        <v>0.44223479936671706</v>
      </c>
      <c r="S1227">
        <f t="shared" si="175"/>
        <v>-2.6711740815384299E-2</v>
      </c>
      <c r="T1227">
        <f>IF(ROW($E1227)&lt;=MAX(VALUE(LEFT(Q$1,FIND("-",Q$1,1)-1)),VALUE(LEFT(R$1,FIND("-",R$1,1)-1)))+VALUE(LEFT(T$1,FIND("-",T$1,1)-1))-1,0,IF(ROW($E1227)=MAX(VALUE(LEFT(Q$1,FIND("-",Q$1,1)-1)),VALUE(LEFT(R$1,FIND("-",R$1,1)-1)))+VALUE(LEFT(T$1,FIND("-",T$1,1)-1)),AVERAGE(INDEX($S:$S,ROW(S1227)-VALUE(LEFT(T$1,FIND("-",T$1,1)-1))+1):S1227),($S1227*(2/(VALUE(LEFT(T$1,FIND("-",T$1,1)-1))+1)))+(T1226*(1-(2/(VALUE(LEFT(T$1,FIND("-",T$1,1)-1))+1))))))</f>
        <v>-2.8758283230690067E-2</v>
      </c>
      <c r="V1227">
        <f t="shared" si="176"/>
        <v>5.0000000000000044E-3</v>
      </c>
      <c r="W1227">
        <f>IF(ROW($E1227)&lt;=VALUE(LEFT(W$1,FIND("-",W$1,1)-1))+1,0,IF(ROW($E1226)=VALUE(LEFT(W$1,FIND("-",W$1,1)-1))+1,100-100/(1+ABS((SUMIF(INDEX($V:$V,ROW($V1227)-VALUE(LEFT(W$1,FIND("-",W$1,1)-1))+1):$V1227,"&gt;0",INDEX($V:$V,ROW($V1227)-VALUE(LEFT(W$1,FIND("-",W$1,1)-1))+1):$V1227)/COUNTIF(INDEX($V:$V,ROW($V1227)-VALUE(LEFT(W$1,FIND("-",W$1,1)-1))+1):$V1227,"&gt;0"))/(SUMIF(INDEX($V:$V,ROW($V1227)-VALUE(LEFT(W$1,FIND("-",W$1,1)-1))+1):$V1227,"&lt;0",INDEX($V:$V,ROW($V1227)-VALUE(LEFT(W$1,FIND("-",W$1,1)-1))+1):$V1227)/COUNTIF(INDEX($V:$V,ROW($V1227)-VALUE(LEFT(W$1,FIND("-",W$1,1)-1))+1):$V1227,"&lt;0")))),100-100/(1+ABS((SUMIF(INDEX($V:$V,ROW($V1227)-VALUE(LEFT(W$1,FIND("-",W$1,1)-1))+1):$V1227,"&gt;0",INDEX($V:$V,ROW($V1227)-VALUE(LEFT(W$1,FIND("-",W$1,1)-1))+1):$V1227)/VALUE(LEFT(W$1,FIND("-",W$1,1)-1)))/(SUMIF(INDEX($V:$V,ROW($V1227)-VALUE(LEFT(W$1,FIND("-",W$1,1)-1))+1):$V1227,"&lt;0",INDEX($V:$V,ROW($V1227)-VALUE(LEFT(W$1,FIND("-",W$1,1)-1))+1):$V1227)/VALUE(LEFT(W$1,FIND("-",W$1,1)-1)))))))</f>
        <v>29.166666666666686</v>
      </c>
      <c r="Y1227">
        <f>IF(ROW($E1227)&lt;=VALUE(LEFT(Y$1,FIND("-",Y$1,1)-1)),0,MAX(INDEX(C:C,ROW(C1227)-VALUE(LEFT(Y$1,FIND("-",Y$1,1)-1))+1):C1227))</f>
        <v>0.45500000000000002</v>
      </c>
      <c r="Z1227">
        <f>IF(ROW($E1227)&lt;=VALUE(LEFT(Z$1,FIND("-",Z$1,1)-1)),0,MIN(INDEX(D:D,ROW(D1227)-VALUE(LEFT(Z$1,FIND("-",Z$1,1)-1))+1):D1227))</f>
        <v>0.37</v>
      </c>
      <c r="AA1227">
        <f t="shared" si="171"/>
        <v>17.647058823529424</v>
      </c>
      <c r="AB1227">
        <f>IF(ROW($AA1227)&lt;=VALUE(LEFT(AA$1,FIND("-",AA$1,1)-1))+VALUE(LEFT(AB$1,FIND("-",AB$1,1)-1)-1),0,AVERAGE(INDEX($AA:$AA,ROW($AA1227)-VALUE(LEFT(AB$1,FIND("-",AB$1,1)-1))+1):$AA1227))</f>
        <v>21.568627450980404</v>
      </c>
      <c r="AC1227">
        <f>IF(ROW($AA1227)&lt;=VALUE(LEFT(AA$1,FIND("-",AA$1,1)-1))+VALUE(LEFT(AB$1,FIND("-",AB$1,1)-1)-1)+VALUE(LEFT(AC$1,FIND("-",AC$1,1)-1)-1),0,AVERAGE(INDEX($AB:$AB,ROW($AB1227)-VALUE(LEFT(AC$1,FIND("-",AC$1,1)-1))+1):$AB1227))</f>
        <v>28.839869281045761</v>
      </c>
      <c r="AE1227">
        <f t="shared" si="177"/>
        <v>31934044</v>
      </c>
      <c r="AG1227" t="str">
        <f t="shared" si="179"/>
        <v/>
      </c>
    </row>
    <row r="1228" spans="1:33" x14ac:dyDescent="0.25">
      <c r="A1228" s="6">
        <v>38257</v>
      </c>
      <c r="B1228">
        <v>0.38500000000000001</v>
      </c>
      <c r="C1228">
        <v>0.39</v>
      </c>
      <c r="D1228">
        <v>0.38</v>
      </c>
      <c r="E1228">
        <v>0.38500000000000001</v>
      </c>
      <c r="F1228">
        <v>0.22195999999999999</v>
      </c>
      <c r="G1228">
        <v>63500</v>
      </c>
      <c r="I1228" t="str">
        <f t="shared" si="172"/>
        <v/>
      </c>
      <c r="J1228" t="str">
        <f t="shared" si="173"/>
        <v>Oversold</v>
      </c>
      <c r="K1228" t="str">
        <f t="shared" si="174"/>
        <v/>
      </c>
      <c r="M1228" s="11" t="str">
        <f t="shared" si="178"/>
        <v/>
      </c>
      <c r="O1228">
        <f>IF(ROW($E1228)&lt;=VALUE(LEFT(O$1,FIND("-",O$1,1)-1)),0,IF(ROW($E1228)=VALUE(LEFT(O$1,FIND("-",O$1,1)-1))+1,AVERAGE(INDEX($E:$E,ROW($E1228)-VALUE(LEFT(O$1,FIND("-",O$1,1)-1))):$E1228),($E1228*(2/(VALUE(LEFT(O$1,FIND("-",O$1,1)-1))+1)))+(O1227*(1-(2/(VALUE(LEFT(O$1,FIND("-",O$1,1)-1))+1))))))</f>
        <v>0.8614451324014718</v>
      </c>
      <c r="Q1228">
        <f>IF(ROW($E1228)&lt;=VALUE(LEFT(Q$1,FIND("-",Q$1,1)-1)),0,IF(ROW($E1228)=VALUE(LEFT(Q$1,FIND("-",Q$1,1)-1))+1,AVERAGE(INDEX($E:$E,ROW($E1228)-VALUE(LEFT(Q$1,FIND("-",Q$1,1)-1))):$E1228),($E1228*(2/(VALUE(LEFT(Q$1,FIND("-",Q$1,1)-1))+1)))+(Q1227*(1-(2/(VALUE(LEFT(Q$1,FIND("-",Q$1,1)-1))+1))))))</f>
        <v>0.41082720338958928</v>
      </c>
      <c r="R1228">
        <f>IF(ROW($E1228)&lt;=VALUE(LEFT(R$1,FIND("-",R$1,1)-1)),0,IF(ROW($E1228)=VALUE(LEFT(R$1,FIND("-",R$1,1)-1))+1,AVERAGE(INDEX($E:$E,ROW($E1228)-VALUE(LEFT(R$1,FIND("-",R$1,1)-1))):$E1228),($E1228*(2/(VALUE(LEFT(R$1,FIND("-",R$1,1)-1))+1)))+(R1227*(1-(2/(VALUE(LEFT(R$1,FIND("-",R$1,1)-1))+1))))))</f>
        <v>0.43799518459881209</v>
      </c>
      <c r="S1228">
        <f t="shared" si="175"/>
        <v>-2.7167981209222813E-2</v>
      </c>
      <c r="T1228">
        <f>IF(ROW($E1228)&lt;=MAX(VALUE(LEFT(Q$1,FIND("-",Q$1,1)-1)),VALUE(LEFT(R$1,FIND("-",R$1,1)-1)))+VALUE(LEFT(T$1,FIND("-",T$1,1)-1))-1,0,IF(ROW($E1228)=MAX(VALUE(LEFT(Q$1,FIND("-",Q$1,1)-1)),VALUE(LEFT(R$1,FIND("-",R$1,1)-1)))+VALUE(LEFT(T$1,FIND("-",T$1,1)-1)),AVERAGE(INDEX($S:$S,ROW(S1228)-VALUE(LEFT(T$1,FIND("-",T$1,1)-1))+1):S1228),($S1228*(2/(VALUE(LEFT(T$1,FIND("-",T$1,1)-1))+1)))+(T1227*(1-(2/(VALUE(LEFT(T$1,FIND("-",T$1,1)-1))+1))))))</f>
        <v>-2.8440222826396619E-2</v>
      </c>
      <c r="V1228">
        <f t="shared" si="176"/>
        <v>0</v>
      </c>
      <c r="W1228">
        <f>IF(ROW($E1228)&lt;=VALUE(LEFT(W$1,FIND("-",W$1,1)-1))+1,0,IF(ROW($E1227)=VALUE(LEFT(W$1,FIND("-",W$1,1)-1))+1,100-100/(1+ABS((SUMIF(INDEX($V:$V,ROW($V1228)-VALUE(LEFT(W$1,FIND("-",W$1,1)-1))+1):$V1228,"&gt;0",INDEX($V:$V,ROW($V1228)-VALUE(LEFT(W$1,FIND("-",W$1,1)-1))+1):$V1228)/COUNTIF(INDEX($V:$V,ROW($V1228)-VALUE(LEFT(W$1,FIND("-",W$1,1)-1))+1):$V1228,"&gt;0"))/(SUMIF(INDEX($V:$V,ROW($V1228)-VALUE(LEFT(W$1,FIND("-",W$1,1)-1))+1):$V1228,"&lt;0",INDEX($V:$V,ROW($V1228)-VALUE(LEFT(W$1,FIND("-",W$1,1)-1))+1):$V1228)/COUNTIF(INDEX($V:$V,ROW($V1228)-VALUE(LEFT(W$1,FIND("-",W$1,1)-1))+1):$V1228,"&lt;0")))),100-100/(1+ABS((SUMIF(INDEX($V:$V,ROW($V1228)-VALUE(LEFT(W$1,FIND("-",W$1,1)-1))+1):$V1228,"&gt;0",INDEX($V:$V,ROW($V1228)-VALUE(LEFT(W$1,FIND("-",W$1,1)-1))+1):$V1228)/VALUE(LEFT(W$1,FIND("-",W$1,1)-1)))/(SUMIF(INDEX($V:$V,ROW($V1228)-VALUE(LEFT(W$1,FIND("-",W$1,1)-1))+1):$V1228,"&lt;0",INDEX($V:$V,ROW($V1228)-VALUE(LEFT(W$1,FIND("-",W$1,1)-1))+1):$V1228)/VALUE(LEFT(W$1,FIND("-",W$1,1)-1)))))))</f>
        <v>26.08695652173914</v>
      </c>
      <c r="Y1228">
        <f>IF(ROW($E1228)&lt;=VALUE(LEFT(Y$1,FIND("-",Y$1,1)-1)),0,MAX(INDEX(C:C,ROW(C1228)-VALUE(LEFT(Y$1,FIND("-",Y$1,1)-1))+1):C1228))</f>
        <v>0.45500000000000002</v>
      </c>
      <c r="Z1228">
        <f>IF(ROW($E1228)&lt;=VALUE(LEFT(Z$1,FIND("-",Z$1,1)-1)),0,MIN(INDEX(D:D,ROW(D1228)-VALUE(LEFT(Z$1,FIND("-",Z$1,1)-1))+1):D1228))</f>
        <v>0.37</v>
      </c>
      <c r="AA1228">
        <f t="shared" si="171"/>
        <v>17.647058823529424</v>
      </c>
      <c r="AB1228">
        <f>IF(ROW($AA1228)&lt;=VALUE(LEFT(AA$1,FIND("-",AA$1,1)-1))+VALUE(LEFT(AB$1,FIND("-",AB$1,1)-1)-1),0,AVERAGE(INDEX($AA:$AA,ROW($AA1228)-VALUE(LEFT(AB$1,FIND("-",AB$1,1)-1))+1):$AA1228))</f>
        <v>15.686274509803932</v>
      </c>
      <c r="AC1228">
        <f>IF(ROW($AA1228)&lt;=VALUE(LEFT(AA$1,FIND("-",AA$1,1)-1))+VALUE(LEFT(AB$1,FIND("-",AB$1,1)-1)-1)+VALUE(LEFT(AC$1,FIND("-",AC$1,1)-1)-1),0,AVERAGE(INDEX($AB:$AB,ROW($AB1228)-VALUE(LEFT(AC$1,FIND("-",AC$1,1)-1))+1):$AB1228))</f>
        <v>21.813725490196092</v>
      </c>
      <c r="AE1228">
        <f t="shared" si="177"/>
        <v>31934044</v>
      </c>
      <c r="AG1228" t="str">
        <f t="shared" si="179"/>
        <v/>
      </c>
    </row>
    <row r="1229" spans="1:33" x14ac:dyDescent="0.25">
      <c r="A1229" s="6">
        <v>38258</v>
      </c>
      <c r="B1229">
        <v>0.38</v>
      </c>
      <c r="C1229">
        <v>0.39</v>
      </c>
      <c r="D1229">
        <v>0.38</v>
      </c>
      <c r="E1229">
        <v>0.39</v>
      </c>
      <c r="F1229">
        <v>0.22484299999999999</v>
      </c>
      <c r="G1229">
        <v>74000</v>
      </c>
      <c r="I1229" t="str">
        <f t="shared" si="172"/>
        <v/>
      </c>
      <c r="J1229" t="str">
        <f t="shared" si="173"/>
        <v>Oversold</v>
      </c>
      <c r="K1229" t="str">
        <f t="shared" si="174"/>
        <v>Oversold Below %D</v>
      </c>
      <c r="M1229" s="11" t="str">
        <f t="shared" si="178"/>
        <v/>
      </c>
      <c r="O1229">
        <f>IF(ROW($E1229)&lt;=VALUE(LEFT(O$1,FIND("-",O$1,1)-1)),0,IF(ROW($E1229)=VALUE(LEFT(O$1,FIND("-",O$1,1)-1))+1,AVERAGE(INDEX($E:$E,ROW($E1229)-VALUE(LEFT(O$1,FIND("-",O$1,1)-1))):$E1229),($E1229*(2/(VALUE(LEFT(O$1,FIND("-",O$1,1)-1))+1)))+(O1228*(1-(2/(VALUE(LEFT(O$1,FIND("-",O$1,1)-1))+1))))))</f>
        <v>0.85675413605916861</v>
      </c>
      <c r="Q1229">
        <f>IF(ROW($E1229)&lt;=VALUE(LEFT(Q$1,FIND("-",Q$1,1)-1)),0,IF(ROW($E1229)=VALUE(LEFT(Q$1,FIND("-",Q$1,1)-1))+1,AVERAGE(INDEX($E:$E,ROW($E1229)-VALUE(LEFT(Q$1,FIND("-",Q$1,1)-1))):$E1229),($E1229*(2/(VALUE(LEFT(Q$1,FIND("-",Q$1,1)-1))+1)))+(Q1228*(1-(2/(VALUE(LEFT(Q$1,FIND("-",Q$1,1)-1))+1))))))</f>
        <v>0.4076230182527294</v>
      </c>
      <c r="R1229">
        <f>IF(ROW($E1229)&lt;=VALUE(LEFT(R$1,FIND("-",R$1,1)-1)),0,IF(ROW($E1229)=VALUE(LEFT(R$1,FIND("-",R$1,1)-1))+1,AVERAGE(INDEX($E:$E,ROW($E1229)-VALUE(LEFT(R$1,FIND("-",R$1,1)-1))):$E1229),($E1229*(2/(VALUE(LEFT(R$1,FIND("-",R$1,1)-1))+1)))+(R1228*(1-(2/(VALUE(LEFT(R$1,FIND("-",R$1,1)-1))+1))))))</f>
        <v>0.43443998573964082</v>
      </c>
      <c r="S1229">
        <f t="shared" si="175"/>
        <v>-2.6816967486911425E-2</v>
      </c>
      <c r="T1229">
        <f>IF(ROW($E1229)&lt;=MAX(VALUE(LEFT(Q$1,FIND("-",Q$1,1)-1)),VALUE(LEFT(R$1,FIND("-",R$1,1)-1)))+VALUE(LEFT(T$1,FIND("-",T$1,1)-1))-1,0,IF(ROW($E1229)=MAX(VALUE(LEFT(Q$1,FIND("-",Q$1,1)-1)),VALUE(LEFT(R$1,FIND("-",R$1,1)-1)))+VALUE(LEFT(T$1,FIND("-",T$1,1)-1)),AVERAGE(INDEX($S:$S,ROW(S1229)-VALUE(LEFT(T$1,FIND("-",T$1,1)-1))+1):S1229),($S1229*(2/(VALUE(LEFT(T$1,FIND("-",T$1,1)-1))+1)))+(T1228*(1-(2/(VALUE(LEFT(T$1,FIND("-",T$1,1)-1))+1))))))</f>
        <v>-2.8115571758499582E-2</v>
      </c>
      <c r="V1229">
        <f t="shared" si="176"/>
        <v>5.0000000000000044E-3</v>
      </c>
      <c r="W1229">
        <f>IF(ROW($E1229)&lt;=VALUE(LEFT(W$1,FIND("-",W$1,1)-1))+1,0,IF(ROW($E1228)=VALUE(LEFT(W$1,FIND("-",W$1,1)-1))+1,100-100/(1+ABS((SUMIF(INDEX($V:$V,ROW($V1229)-VALUE(LEFT(W$1,FIND("-",W$1,1)-1))+1):$V1229,"&gt;0",INDEX($V:$V,ROW($V1229)-VALUE(LEFT(W$1,FIND("-",W$1,1)-1))+1):$V1229)/COUNTIF(INDEX($V:$V,ROW($V1229)-VALUE(LEFT(W$1,FIND("-",W$1,1)-1))+1):$V1229,"&gt;0"))/(SUMIF(INDEX($V:$V,ROW($V1229)-VALUE(LEFT(W$1,FIND("-",W$1,1)-1))+1):$V1229,"&lt;0",INDEX($V:$V,ROW($V1229)-VALUE(LEFT(W$1,FIND("-",W$1,1)-1))+1):$V1229)/COUNTIF(INDEX($V:$V,ROW($V1229)-VALUE(LEFT(W$1,FIND("-",W$1,1)-1))+1):$V1229,"&lt;0")))),100-100/(1+ABS((SUMIF(INDEX($V:$V,ROW($V1229)-VALUE(LEFT(W$1,FIND("-",W$1,1)-1))+1):$V1229,"&gt;0",INDEX($V:$V,ROW($V1229)-VALUE(LEFT(W$1,FIND("-",W$1,1)-1))+1):$V1229)/VALUE(LEFT(W$1,FIND("-",W$1,1)-1)))/(SUMIF(INDEX($V:$V,ROW($V1229)-VALUE(LEFT(W$1,FIND("-",W$1,1)-1))+1):$V1229,"&lt;0",INDEX($V:$V,ROW($V1229)-VALUE(LEFT(W$1,FIND("-",W$1,1)-1))+1):$V1229)/VALUE(LEFT(W$1,FIND("-",W$1,1)-1)))))))</f>
        <v>29.166666666666686</v>
      </c>
      <c r="Y1229">
        <f>IF(ROW($E1229)&lt;=VALUE(LEFT(Y$1,FIND("-",Y$1,1)-1)),0,MAX(INDEX(C:C,ROW(C1229)-VALUE(LEFT(Y$1,FIND("-",Y$1,1)-1))+1):C1229))</f>
        <v>0.44</v>
      </c>
      <c r="Z1229">
        <f>IF(ROW($E1229)&lt;=VALUE(LEFT(Z$1,FIND("-",Z$1,1)-1)),0,MIN(INDEX(D:D,ROW(D1229)-VALUE(LEFT(Z$1,FIND("-",Z$1,1)-1))+1):D1229))</f>
        <v>0.37</v>
      </c>
      <c r="AA1229">
        <f t="shared" si="171"/>
        <v>28.571428571428591</v>
      </c>
      <c r="AB1229">
        <f>IF(ROW($AA1229)&lt;=VALUE(LEFT(AA$1,FIND("-",AA$1,1)-1))+VALUE(LEFT(AB$1,FIND("-",AB$1,1)-1)-1),0,AVERAGE(INDEX($AA:$AA,ROW($AA1229)-VALUE(LEFT(AB$1,FIND("-",AB$1,1)-1))+1):$AA1229))</f>
        <v>21.288515406162478</v>
      </c>
      <c r="AC1229">
        <f>IF(ROW($AA1229)&lt;=VALUE(LEFT(AA$1,FIND("-",AA$1,1)-1))+VALUE(LEFT(AB$1,FIND("-",AB$1,1)-1)-1)+VALUE(LEFT(AC$1,FIND("-",AC$1,1)-1)-1),0,AVERAGE(INDEX($AB:$AB,ROW($AB1229)-VALUE(LEFT(AC$1,FIND("-",AC$1,1)-1))+1):$AB1229))</f>
        <v>19.514472455648939</v>
      </c>
      <c r="AE1229">
        <f t="shared" si="177"/>
        <v>32008044</v>
      </c>
      <c r="AG1229" t="str">
        <f t="shared" si="179"/>
        <v/>
      </c>
    </row>
    <row r="1230" spans="1:33" x14ac:dyDescent="0.25">
      <c r="A1230" s="6">
        <v>38259</v>
      </c>
      <c r="B1230">
        <v>0.39</v>
      </c>
      <c r="C1230">
        <v>0.39</v>
      </c>
      <c r="D1230">
        <v>0.39</v>
      </c>
      <c r="E1230">
        <v>0.39</v>
      </c>
      <c r="F1230">
        <v>0.22484299999999999</v>
      </c>
      <c r="G1230">
        <v>47000</v>
      </c>
      <c r="I1230" t="str">
        <f t="shared" si="172"/>
        <v/>
      </c>
      <c r="J1230" t="str">
        <f t="shared" si="173"/>
        <v/>
      </c>
      <c r="K1230" t="str">
        <f t="shared" si="174"/>
        <v>Buy</v>
      </c>
      <c r="M1230" s="11" t="str">
        <f t="shared" si="178"/>
        <v>Buy</v>
      </c>
      <c r="O1230">
        <f>IF(ROW($E1230)&lt;=VALUE(LEFT(O$1,FIND("-",O$1,1)-1)),0,IF(ROW($E1230)=VALUE(LEFT(O$1,FIND("-",O$1,1)-1))+1,AVERAGE(INDEX($E:$E,ROW($E1230)-VALUE(LEFT(O$1,FIND("-",O$1,1)-1))):$E1230),($E1230*(2/(VALUE(LEFT(O$1,FIND("-",O$1,1)-1))+1)))+(O1229*(1-(2/(VALUE(LEFT(O$1,FIND("-",O$1,1)-1))+1))))))</f>
        <v>0.85210981629738591</v>
      </c>
      <c r="Q1230">
        <f>IF(ROW($E1230)&lt;=VALUE(LEFT(Q$1,FIND("-",Q$1,1)-1)),0,IF(ROW($E1230)=VALUE(LEFT(Q$1,FIND("-",Q$1,1)-1))+1,AVERAGE(INDEX($E:$E,ROW($E1230)-VALUE(LEFT(Q$1,FIND("-",Q$1,1)-1))):$E1230),($E1230*(2/(VALUE(LEFT(Q$1,FIND("-",Q$1,1)-1))+1)))+(Q1229*(1-(2/(VALUE(LEFT(Q$1,FIND("-",Q$1,1)-1))+1))))))</f>
        <v>0.40491178467538641</v>
      </c>
      <c r="R1230">
        <f>IF(ROW($E1230)&lt;=VALUE(LEFT(R$1,FIND("-",R$1,1)-1)),0,IF(ROW($E1230)=VALUE(LEFT(R$1,FIND("-",R$1,1)-1))+1,AVERAGE(INDEX($E:$E,ROW($E1230)-VALUE(LEFT(R$1,FIND("-",R$1,1)-1))):$E1230),($E1230*(2/(VALUE(LEFT(R$1,FIND("-",R$1,1)-1))+1)))+(R1229*(1-(2/(VALUE(LEFT(R$1,FIND("-",R$1,1)-1))+1))))))</f>
        <v>0.43114813494411192</v>
      </c>
      <c r="S1230">
        <f t="shared" si="175"/>
        <v>-2.6236350268725506E-2</v>
      </c>
      <c r="T1230">
        <f>IF(ROW($E1230)&lt;=MAX(VALUE(LEFT(Q$1,FIND("-",Q$1,1)-1)),VALUE(LEFT(R$1,FIND("-",R$1,1)-1)))+VALUE(LEFT(T$1,FIND("-",T$1,1)-1))-1,0,IF(ROW($E1230)=MAX(VALUE(LEFT(Q$1,FIND("-",Q$1,1)-1)),VALUE(LEFT(R$1,FIND("-",R$1,1)-1)))+VALUE(LEFT(T$1,FIND("-",T$1,1)-1)),AVERAGE(INDEX($S:$S,ROW(S1230)-VALUE(LEFT(T$1,FIND("-",T$1,1)-1))+1):S1230),($S1230*(2/(VALUE(LEFT(T$1,FIND("-",T$1,1)-1))+1)))+(T1229*(1-(2/(VALUE(LEFT(T$1,FIND("-",T$1,1)-1))+1))))))</f>
        <v>-2.7739727460544768E-2</v>
      </c>
      <c r="V1230">
        <f t="shared" si="176"/>
        <v>0</v>
      </c>
      <c r="W1230">
        <f>IF(ROW($E1230)&lt;=VALUE(LEFT(W$1,FIND("-",W$1,1)-1))+1,0,IF(ROW($E1229)=VALUE(LEFT(W$1,FIND("-",W$1,1)-1))+1,100-100/(1+ABS((SUMIF(INDEX($V:$V,ROW($V1230)-VALUE(LEFT(W$1,FIND("-",W$1,1)-1))+1):$V1230,"&gt;0",INDEX($V:$V,ROW($V1230)-VALUE(LEFT(W$1,FIND("-",W$1,1)-1))+1):$V1230)/COUNTIF(INDEX($V:$V,ROW($V1230)-VALUE(LEFT(W$1,FIND("-",W$1,1)-1))+1):$V1230,"&gt;0"))/(SUMIF(INDEX($V:$V,ROW($V1230)-VALUE(LEFT(W$1,FIND("-",W$1,1)-1))+1):$V1230,"&lt;0",INDEX($V:$V,ROW($V1230)-VALUE(LEFT(W$1,FIND("-",W$1,1)-1))+1):$V1230)/COUNTIF(INDEX($V:$V,ROW($V1230)-VALUE(LEFT(W$1,FIND("-",W$1,1)-1))+1):$V1230,"&lt;0")))),100-100/(1+ABS((SUMIF(INDEX($V:$V,ROW($V1230)-VALUE(LEFT(W$1,FIND("-",W$1,1)-1))+1):$V1230,"&gt;0",INDEX($V:$V,ROW($V1230)-VALUE(LEFT(W$1,FIND("-",W$1,1)-1))+1):$V1230)/VALUE(LEFT(W$1,FIND("-",W$1,1)-1)))/(SUMIF(INDEX($V:$V,ROW($V1230)-VALUE(LEFT(W$1,FIND("-",W$1,1)-1))+1):$V1230,"&lt;0",INDEX($V:$V,ROW($V1230)-VALUE(LEFT(W$1,FIND("-",W$1,1)-1))+1):$V1230)/VALUE(LEFT(W$1,FIND("-",W$1,1)-1)))))))</f>
        <v>31.818181818181827</v>
      </c>
      <c r="Y1230">
        <f>IF(ROW($E1230)&lt;=VALUE(LEFT(Y$1,FIND("-",Y$1,1)-1)),0,MAX(INDEX(C:C,ROW(C1230)-VALUE(LEFT(Y$1,FIND("-",Y$1,1)-1))+1):C1230))</f>
        <v>0.44</v>
      </c>
      <c r="Z1230">
        <f>IF(ROW($E1230)&lt;=VALUE(LEFT(Z$1,FIND("-",Z$1,1)-1)),0,MIN(INDEX(D:D,ROW(D1230)-VALUE(LEFT(Z$1,FIND("-",Z$1,1)-1))+1):D1230))</f>
        <v>0.37</v>
      </c>
      <c r="AA1230">
        <f t="shared" si="171"/>
        <v>28.571428571428591</v>
      </c>
      <c r="AB1230">
        <f>IF(ROW($AA1230)&lt;=VALUE(LEFT(AA$1,FIND("-",AA$1,1)-1))+VALUE(LEFT(AB$1,FIND("-",AB$1,1)-1)-1),0,AVERAGE(INDEX($AA:$AA,ROW($AA1230)-VALUE(LEFT(AB$1,FIND("-",AB$1,1)-1))+1):$AA1230))</f>
        <v>24.92997198879554</v>
      </c>
      <c r="AC1230">
        <f>IF(ROW($AA1230)&lt;=VALUE(LEFT(AA$1,FIND("-",AA$1,1)-1))+VALUE(LEFT(AB$1,FIND("-",AB$1,1)-1)-1)+VALUE(LEFT(AC$1,FIND("-",AC$1,1)-1)-1),0,AVERAGE(INDEX($AB:$AB,ROW($AB1230)-VALUE(LEFT(AC$1,FIND("-",AC$1,1)-1))+1):$AB1230))</f>
        <v>20.63492063492065</v>
      </c>
      <c r="AE1230">
        <f t="shared" si="177"/>
        <v>32008044</v>
      </c>
      <c r="AG1230" t="str">
        <f t="shared" si="179"/>
        <v>Buy</v>
      </c>
    </row>
    <row r="1231" spans="1:33" x14ac:dyDescent="0.25">
      <c r="A1231" s="6">
        <v>38260</v>
      </c>
      <c r="B1231">
        <v>0.38</v>
      </c>
      <c r="C1231">
        <v>0.39</v>
      </c>
      <c r="D1231">
        <v>0.37</v>
      </c>
      <c r="E1231">
        <v>0.39</v>
      </c>
      <c r="F1231">
        <v>0.22484299999999999</v>
      </c>
      <c r="G1231">
        <v>34000</v>
      </c>
      <c r="I1231" t="str">
        <f t="shared" si="172"/>
        <v/>
      </c>
      <c r="J1231" t="str">
        <f t="shared" si="173"/>
        <v>Oversold</v>
      </c>
      <c r="K1231" t="str">
        <f t="shared" si="174"/>
        <v/>
      </c>
      <c r="M1231" s="11" t="str">
        <f t="shared" si="178"/>
        <v/>
      </c>
      <c r="O1231">
        <f>IF(ROW($E1231)&lt;=VALUE(LEFT(O$1,FIND("-",O$1,1)-1)),0,IF(ROW($E1231)=VALUE(LEFT(O$1,FIND("-",O$1,1)-1))+1,AVERAGE(INDEX($E:$E,ROW($E1231)-VALUE(LEFT(O$1,FIND("-",O$1,1)-1))):$E1231),($E1231*(2/(VALUE(LEFT(O$1,FIND("-",O$1,1)-1))+1)))+(O1230*(1-(2/(VALUE(LEFT(O$1,FIND("-",O$1,1)-1))+1))))))</f>
        <v>0.84751170867253633</v>
      </c>
      <c r="Q1231">
        <f>IF(ROW($E1231)&lt;=VALUE(LEFT(Q$1,FIND("-",Q$1,1)-1)),0,IF(ROW($E1231)=VALUE(LEFT(Q$1,FIND("-",Q$1,1)-1))+1,AVERAGE(INDEX($E:$E,ROW($E1231)-VALUE(LEFT(Q$1,FIND("-",Q$1,1)-1))):$E1231),($E1231*(2/(VALUE(LEFT(Q$1,FIND("-",Q$1,1)-1))+1)))+(Q1230*(1-(2/(VALUE(LEFT(Q$1,FIND("-",Q$1,1)-1))+1))))))</f>
        <v>0.40261766395609616</v>
      </c>
      <c r="R1231">
        <f>IF(ROW($E1231)&lt;=VALUE(LEFT(R$1,FIND("-",R$1,1)-1)),0,IF(ROW($E1231)=VALUE(LEFT(R$1,FIND("-",R$1,1)-1))+1,AVERAGE(INDEX($E:$E,ROW($E1231)-VALUE(LEFT(R$1,FIND("-",R$1,1)-1))):$E1231),($E1231*(2/(VALUE(LEFT(R$1,FIND("-",R$1,1)-1))+1)))+(R1230*(1-(2/(VALUE(LEFT(R$1,FIND("-",R$1,1)-1))+1))))))</f>
        <v>0.42810012494825178</v>
      </c>
      <c r="S1231">
        <f t="shared" si="175"/>
        <v>-2.548246099215562E-2</v>
      </c>
      <c r="T1231">
        <f>IF(ROW($E1231)&lt;=MAX(VALUE(LEFT(Q$1,FIND("-",Q$1,1)-1)),VALUE(LEFT(R$1,FIND("-",R$1,1)-1)))+VALUE(LEFT(T$1,FIND("-",T$1,1)-1))-1,0,IF(ROW($E1231)=MAX(VALUE(LEFT(Q$1,FIND("-",Q$1,1)-1)),VALUE(LEFT(R$1,FIND("-",R$1,1)-1)))+VALUE(LEFT(T$1,FIND("-",T$1,1)-1)),AVERAGE(INDEX($S:$S,ROW(S1231)-VALUE(LEFT(T$1,FIND("-",T$1,1)-1))+1):S1231),($S1231*(2/(VALUE(LEFT(T$1,FIND("-",T$1,1)-1))+1)))+(T1230*(1-(2/(VALUE(LEFT(T$1,FIND("-",T$1,1)-1))+1))))))</f>
        <v>-2.7288274166866938E-2</v>
      </c>
      <c r="V1231">
        <f t="shared" si="176"/>
        <v>0</v>
      </c>
      <c r="W1231">
        <f>IF(ROW($E1231)&lt;=VALUE(LEFT(W$1,FIND("-",W$1,1)-1))+1,0,IF(ROW($E1230)=VALUE(LEFT(W$1,FIND("-",W$1,1)-1))+1,100-100/(1+ABS((SUMIF(INDEX($V:$V,ROW($V1231)-VALUE(LEFT(W$1,FIND("-",W$1,1)-1))+1):$V1231,"&gt;0",INDEX($V:$V,ROW($V1231)-VALUE(LEFT(W$1,FIND("-",W$1,1)-1))+1):$V1231)/COUNTIF(INDEX($V:$V,ROW($V1231)-VALUE(LEFT(W$1,FIND("-",W$1,1)-1))+1):$V1231,"&gt;0"))/(SUMIF(INDEX($V:$V,ROW($V1231)-VALUE(LEFT(W$1,FIND("-",W$1,1)-1))+1):$V1231,"&lt;0",INDEX($V:$V,ROW($V1231)-VALUE(LEFT(W$1,FIND("-",W$1,1)-1))+1):$V1231)/COUNTIF(INDEX($V:$V,ROW($V1231)-VALUE(LEFT(W$1,FIND("-",W$1,1)-1))+1):$V1231,"&lt;0")))),100-100/(1+ABS((SUMIF(INDEX($V:$V,ROW($V1231)-VALUE(LEFT(W$1,FIND("-",W$1,1)-1))+1):$V1231,"&gt;0",INDEX($V:$V,ROW($V1231)-VALUE(LEFT(W$1,FIND("-",W$1,1)-1))+1):$V1231)/VALUE(LEFT(W$1,FIND("-",W$1,1)-1)))/(SUMIF(INDEX($V:$V,ROW($V1231)-VALUE(LEFT(W$1,FIND("-",W$1,1)-1))+1):$V1231,"&lt;0",INDEX($V:$V,ROW($V1231)-VALUE(LEFT(W$1,FIND("-",W$1,1)-1))+1):$V1231)/VALUE(LEFT(W$1,FIND("-",W$1,1)-1)))))))</f>
        <v>25.000000000000014</v>
      </c>
      <c r="Y1231">
        <f>IF(ROW($E1231)&lt;=VALUE(LEFT(Y$1,FIND("-",Y$1,1)-1)),0,MAX(INDEX(C:C,ROW(C1231)-VALUE(LEFT(Y$1,FIND("-",Y$1,1)-1))+1):C1231))</f>
        <v>0.44</v>
      </c>
      <c r="Z1231">
        <f>IF(ROW($E1231)&lt;=VALUE(LEFT(Z$1,FIND("-",Z$1,1)-1)),0,MIN(INDEX(D:D,ROW(D1231)-VALUE(LEFT(Z$1,FIND("-",Z$1,1)-1))+1):D1231))</f>
        <v>0.37</v>
      </c>
      <c r="AA1231">
        <f t="shared" ref="AA1231:AA1294" si="180">IF(ROW($E1231)&lt;=VALUE(LEFT(AA$1,FIND("-",AA$1,1)-1)),0,(($E1231-$Z1231)/($Y1231-$Z1231))*100)</f>
        <v>28.571428571428591</v>
      </c>
      <c r="AB1231">
        <f>IF(ROW($AA1231)&lt;=VALUE(LEFT(AA$1,FIND("-",AA$1,1)-1))+VALUE(LEFT(AB$1,FIND("-",AB$1,1)-1)-1),0,AVERAGE(INDEX($AA:$AA,ROW($AA1231)-VALUE(LEFT(AB$1,FIND("-",AB$1,1)-1))+1):$AA1231))</f>
        <v>28.571428571428594</v>
      </c>
      <c r="AC1231">
        <f>IF(ROW($AA1231)&lt;=VALUE(LEFT(AA$1,FIND("-",AA$1,1)-1))+VALUE(LEFT(AB$1,FIND("-",AB$1,1)-1)-1)+VALUE(LEFT(AC$1,FIND("-",AC$1,1)-1)-1),0,AVERAGE(INDEX($AB:$AB,ROW($AB1231)-VALUE(LEFT(AC$1,FIND("-",AC$1,1)-1))+1):$AB1231))</f>
        <v>24.92997198879554</v>
      </c>
      <c r="AE1231">
        <f t="shared" si="177"/>
        <v>32008044</v>
      </c>
      <c r="AG1231" t="str">
        <f t="shared" si="179"/>
        <v/>
      </c>
    </row>
    <row r="1232" spans="1:33" x14ac:dyDescent="0.25">
      <c r="A1232" s="6">
        <v>38261</v>
      </c>
      <c r="B1232">
        <v>0.38</v>
      </c>
      <c r="C1232">
        <v>0.39</v>
      </c>
      <c r="D1232">
        <v>0.38</v>
      </c>
      <c r="E1232">
        <v>0.39</v>
      </c>
      <c r="F1232">
        <v>0.22484299999999999</v>
      </c>
      <c r="G1232">
        <v>46000</v>
      </c>
      <c r="I1232" t="str">
        <f t="shared" si="172"/>
        <v/>
      </c>
      <c r="J1232" t="str">
        <f t="shared" si="173"/>
        <v>Oversold</v>
      </c>
      <c r="K1232" t="str">
        <f t="shared" si="174"/>
        <v/>
      </c>
      <c r="M1232" s="11" t="str">
        <f t="shared" si="178"/>
        <v/>
      </c>
      <c r="O1232">
        <f>IF(ROW($E1232)&lt;=VALUE(LEFT(O$1,FIND("-",O$1,1)-1)),0,IF(ROW($E1232)=VALUE(LEFT(O$1,FIND("-",O$1,1)-1))+1,AVERAGE(INDEX($E:$E,ROW($E1232)-VALUE(LEFT(O$1,FIND("-",O$1,1)-1))):$E1232),($E1232*(2/(VALUE(LEFT(O$1,FIND("-",O$1,1)-1))+1)))+(O1231*(1-(2/(VALUE(LEFT(O$1,FIND("-",O$1,1)-1))+1))))))</f>
        <v>0.84295935336236194</v>
      </c>
      <c r="Q1232">
        <f>IF(ROW($E1232)&lt;=VALUE(LEFT(Q$1,FIND("-",Q$1,1)-1)),0,IF(ROW($E1232)=VALUE(LEFT(Q$1,FIND("-",Q$1,1)-1))+1,AVERAGE(INDEX($E:$E,ROW($E1232)-VALUE(LEFT(Q$1,FIND("-",Q$1,1)-1))):$E1232),($E1232*(2/(VALUE(LEFT(Q$1,FIND("-",Q$1,1)-1))+1)))+(Q1231*(1-(2/(VALUE(LEFT(Q$1,FIND("-",Q$1,1)-1))+1))))))</f>
        <v>0.4006764848859275</v>
      </c>
      <c r="R1232">
        <f>IF(ROW($E1232)&lt;=VALUE(LEFT(R$1,FIND("-",R$1,1)-1)),0,IF(ROW($E1232)=VALUE(LEFT(R$1,FIND("-",R$1,1)-1))+1,AVERAGE(INDEX($E:$E,ROW($E1232)-VALUE(LEFT(R$1,FIND("-",R$1,1)-1))):$E1232),($E1232*(2/(VALUE(LEFT(R$1,FIND("-",R$1,1)-1))+1)))+(R1231*(1-(2/(VALUE(LEFT(R$1,FIND("-",R$1,1)-1))+1))))))</f>
        <v>0.42527789347060352</v>
      </c>
      <c r="S1232">
        <f t="shared" si="175"/>
        <v>-2.4601408584676021E-2</v>
      </c>
      <c r="T1232">
        <f>IF(ROW($E1232)&lt;=MAX(VALUE(LEFT(Q$1,FIND("-",Q$1,1)-1)),VALUE(LEFT(R$1,FIND("-",R$1,1)-1)))+VALUE(LEFT(T$1,FIND("-",T$1,1)-1))-1,0,IF(ROW($E1232)=MAX(VALUE(LEFT(Q$1,FIND("-",Q$1,1)-1)),VALUE(LEFT(R$1,FIND("-",R$1,1)-1)))+VALUE(LEFT(T$1,FIND("-",T$1,1)-1)),AVERAGE(INDEX($S:$S,ROW(S1232)-VALUE(LEFT(T$1,FIND("-",T$1,1)-1))+1):S1232),($S1232*(2/(VALUE(LEFT(T$1,FIND("-",T$1,1)-1))+1)))+(T1231*(1-(2/(VALUE(LEFT(T$1,FIND("-",T$1,1)-1))+1))))))</f>
        <v>-2.6750901050428755E-2</v>
      </c>
      <c r="V1232">
        <f t="shared" si="176"/>
        <v>0</v>
      </c>
      <c r="W1232">
        <f>IF(ROW($E1232)&lt;=VALUE(LEFT(W$1,FIND("-",W$1,1)-1))+1,0,IF(ROW($E1231)=VALUE(LEFT(W$1,FIND("-",W$1,1)-1))+1,100-100/(1+ABS((SUMIF(INDEX($V:$V,ROW($V1232)-VALUE(LEFT(W$1,FIND("-",W$1,1)-1))+1):$V1232,"&gt;0",INDEX($V:$V,ROW($V1232)-VALUE(LEFT(W$1,FIND("-",W$1,1)-1))+1):$V1232)/COUNTIF(INDEX($V:$V,ROW($V1232)-VALUE(LEFT(W$1,FIND("-",W$1,1)-1))+1):$V1232,"&gt;0"))/(SUMIF(INDEX($V:$V,ROW($V1232)-VALUE(LEFT(W$1,FIND("-",W$1,1)-1))+1):$V1232,"&lt;0",INDEX($V:$V,ROW($V1232)-VALUE(LEFT(W$1,FIND("-",W$1,1)-1))+1):$V1232)/COUNTIF(INDEX($V:$V,ROW($V1232)-VALUE(LEFT(W$1,FIND("-",W$1,1)-1))+1):$V1232,"&lt;0")))),100-100/(1+ABS((SUMIF(INDEX($V:$V,ROW($V1232)-VALUE(LEFT(W$1,FIND("-",W$1,1)-1))+1):$V1232,"&gt;0",INDEX($V:$V,ROW($V1232)-VALUE(LEFT(W$1,FIND("-",W$1,1)-1))+1):$V1232)/VALUE(LEFT(W$1,FIND("-",W$1,1)-1)))/(SUMIF(INDEX($V:$V,ROW($V1232)-VALUE(LEFT(W$1,FIND("-",W$1,1)-1))+1):$V1232,"&lt;0",INDEX($V:$V,ROW($V1232)-VALUE(LEFT(W$1,FIND("-",W$1,1)-1))+1):$V1232)/VALUE(LEFT(W$1,FIND("-",W$1,1)-1)))))))</f>
        <v>25.000000000000014</v>
      </c>
      <c r="Y1232">
        <f>IF(ROW($E1232)&lt;=VALUE(LEFT(Y$1,FIND("-",Y$1,1)-1)),0,MAX(INDEX(C:C,ROW(C1232)-VALUE(LEFT(Y$1,FIND("-",Y$1,1)-1))+1):C1232))</f>
        <v>0.44</v>
      </c>
      <c r="Z1232">
        <f>IF(ROW($E1232)&lt;=VALUE(LEFT(Z$1,FIND("-",Z$1,1)-1)),0,MIN(INDEX(D:D,ROW(D1232)-VALUE(LEFT(Z$1,FIND("-",Z$1,1)-1))+1):D1232))</f>
        <v>0.37</v>
      </c>
      <c r="AA1232">
        <f t="shared" si="180"/>
        <v>28.571428571428591</v>
      </c>
      <c r="AB1232">
        <f>IF(ROW($AA1232)&lt;=VALUE(LEFT(AA$1,FIND("-",AA$1,1)-1))+VALUE(LEFT(AB$1,FIND("-",AB$1,1)-1)-1),0,AVERAGE(INDEX($AA:$AA,ROW($AA1232)-VALUE(LEFT(AB$1,FIND("-",AB$1,1)-1))+1):$AA1232))</f>
        <v>28.571428571428594</v>
      </c>
      <c r="AC1232">
        <f>IF(ROW($AA1232)&lt;=VALUE(LEFT(AA$1,FIND("-",AA$1,1)-1))+VALUE(LEFT(AB$1,FIND("-",AB$1,1)-1)-1)+VALUE(LEFT(AC$1,FIND("-",AC$1,1)-1)-1),0,AVERAGE(INDEX($AB:$AB,ROW($AB1232)-VALUE(LEFT(AC$1,FIND("-",AC$1,1)-1))+1):$AB1232))</f>
        <v>27.357609710550907</v>
      </c>
      <c r="AE1232">
        <f t="shared" si="177"/>
        <v>32008044</v>
      </c>
      <c r="AG1232" t="str">
        <f t="shared" si="179"/>
        <v/>
      </c>
    </row>
    <row r="1233" spans="1:33" x14ac:dyDescent="0.25">
      <c r="A1233" s="6">
        <v>38264</v>
      </c>
      <c r="B1233">
        <v>0.39</v>
      </c>
      <c r="C1233">
        <v>0.39</v>
      </c>
      <c r="D1233">
        <v>0.38</v>
      </c>
      <c r="E1233">
        <v>0.39</v>
      </c>
      <c r="F1233">
        <v>0.22484299999999999</v>
      </c>
      <c r="G1233">
        <v>100000</v>
      </c>
      <c r="I1233" t="str">
        <f t="shared" si="172"/>
        <v/>
      </c>
      <c r="J1233" t="str">
        <f t="shared" si="173"/>
        <v>Oversold</v>
      </c>
      <c r="K1233" t="str">
        <f t="shared" si="174"/>
        <v/>
      </c>
      <c r="M1233" s="11" t="str">
        <f t="shared" si="178"/>
        <v/>
      </c>
      <c r="O1233">
        <f>IF(ROW($E1233)&lt;=VALUE(LEFT(O$1,FIND("-",O$1,1)-1)),0,IF(ROW($E1233)=VALUE(LEFT(O$1,FIND("-",O$1,1)-1))+1,AVERAGE(INDEX($E:$E,ROW($E1233)-VALUE(LEFT(O$1,FIND("-",O$1,1)-1))):$E1233),($E1233*(2/(VALUE(LEFT(O$1,FIND("-",O$1,1)-1))+1)))+(O1232*(1-(2/(VALUE(LEFT(O$1,FIND("-",O$1,1)-1))+1))))))</f>
        <v>0.83845229511995045</v>
      </c>
      <c r="Q1233">
        <f>IF(ROW($E1233)&lt;=VALUE(LEFT(Q$1,FIND("-",Q$1,1)-1)),0,IF(ROW($E1233)=VALUE(LEFT(Q$1,FIND("-",Q$1,1)-1))+1,AVERAGE(INDEX($E:$E,ROW($E1233)-VALUE(LEFT(Q$1,FIND("-",Q$1,1)-1))):$E1233),($E1233*(2/(VALUE(LEFT(Q$1,FIND("-",Q$1,1)-1))+1)))+(Q1232*(1-(2/(VALUE(LEFT(Q$1,FIND("-",Q$1,1)-1))+1))))))</f>
        <v>0.39903394874963094</v>
      </c>
      <c r="R1233">
        <f>IF(ROW($E1233)&lt;=VALUE(LEFT(R$1,FIND("-",R$1,1)-1)),0,IF(ROW($E1233)=VALUE(LEFT(R$1,FIND("-",R$1,1)-1))+1,AVERAGE(INDEX($E:$E,ROW($E1233)-VALUE(LEFT(R$1,FIND("-",R$1,1)-1))):$E1233),($E1233*(2/(VALUE(LEFT(R$1,FIND("-",R$1,1)-1))+1)))+(R1232*(1-(2/(VALUE(LEFT(R$1,FIND("-",R$1,1)-1))+1))))))</f>
        <v>0.42266471617648477</v>
      </c>
      <c r="S1233">
        <f t="shared" si="175"/>
        <v>-2.3630767426853827E-2</v>
      </c>
      <c r="T1233">
        <f>IF(ROW($E1233)&lt;=MAX(VALUE(LEFT(Q$1,FIND("-",Q$1,1)-1)),VALUE(LEFT(R$1,FIND("-",R$1,1)-1)))+VALUE(LEFT(T$1,FIND("-",T$1,1)-1))-1,0,IF(ROW($E1233)=MAX(VALUE(LEFT(Q$1,FIND("-",Q$1,1)-1)),VALUE(LEFT(R$1,FIND("-",R$1,1)-1)))+VALUE(LEFT(T$1,FIND("-",T$1,1)-1)),AVERAGE(INDEX($S:$S,ROW(S1233)-VALUE(LEFT(T$1,FIND("-",T$1,1)-1))+1):S1233),($S1233*(2/(VALUE(LEFT(T$1,FIND("-",T$1,1)-1))+1)))+(T1232*(1-(2/(VALUE(LEFT(T$1,FIND("-",T$1,1)-1))+1))))))</f>
        <v>-2.612687432571377E-2</v>
      </c>
      <c r="V1233">
        <f t="shared" si="176"/>
        <v>0</v>
      </c>
      <c r="W1233">
        <f>IF(ROW($E1233)&lt;=VALUE(LEFT(W$1,FIND("-",W$1,1)-1))+1,0,IF(ROW($E1232)=VALUE(LEFT(W$1,FIND("-",W$1,1)-1))+1,100-100/(1+ABS((SUMIF(INDEX($V:$V,ROW($V1233)-VALUE(LEFT(W$1,FIND("-",W$1,1)-1))+1):$V1233,"&gt;0",INDEX($V:$V,ROW($V1233)-VALUE(LEFT(W$1,FIND("-",W$1,1)-1))+1):$V1233)/COUNTIF(INDEX($V:$V,ROW($V1233)-VALUE(LEFT(W$1,FIND("-",W$1,1)-1))+1):$V1233,"&gt;0"))/(SUMIF(INDEX($V:$V,ROW($V1233)-VALUE(LEFT(W$1,FIND("-",W$1,1)-1))+1):$V1233,"&lt;0",INDEX($V:$V,ROW($V1233)-VALUE(LEFT(W$1,FIND("-",W$1,1)-1))+1):$V1233)/COUNTIF(INDEX($V:$V,ROW($V1233)-VALUE(LEFT(W$1,FIND("-",W$1,1)-1))+1):$V1233,"&lt;0")))),100-100/(1+ABS((SUMIF(INDEX($V:$V,ROW($V1233)-VALUE(LEFT(W$1,FIND("-",W$1,1)-1))+1):$V1233,"&gt;0",INDEX($V:$V,ROW($V1233)-VALUE(LEFT(W$1,FIND("-",W$1,1)-1))+1):$V1233)/VALUE(LEFT(W$1,FIND("-",W$1,1)-1)))/(SUMIF(INDEX($V:$V,ROW($V1233)-VALUE(LEFT(W$1,FIND("-",W$1,1)-1))+1):$V1233,"&lt;0",INDEX($V:$V,ROW($V1233)-VALUE(LEFT(W$1,FIND("-",W$1,1)-1))+1):$V1233)/VALUE(LEFT(W$1,FIND("-",W$1,1)-1)))))))</f>
        <v>29.411764705882362</v>
      </c>
      <c r="Y1233">
        <f>IF(ROW($E1233)&lt;=VALUE(LEFT(Y$1,FIND("-",Y$1,1)-1)),0,MAX(INDEX(C:C,ROW(C1233)-VALUE(LEFT(Y$1,FIND("-",Y$1,1)-1))+1):C1233))</f>
        <v>0.44</v>
      </c>
      <c r="Z1233">
        <f>IF(ROW($E1233)&lt;=VALUE(LEFT(Z$1,FIND("-",Z$1,1)-1)),0,MIN(INDEX(D:D,ROW(D1233)-VALUE(LEFT(Z$1,FIND("-",Z$1,1)-1))+1):D1233))</f>
        <v>0.37</v>
      </c>
      <c r="AA1233">
        <f t="shared" si="180"/>
        <v>28.571428571428591</v>
      </c>
      <c r="AB1233">
        <f>IF(ROW($AA1233)&lt;=VALUE(LEFT(AA$1,FIND("-",AA$1,1)-1))+VALUE(LEFT(AB$1,FIND("-",AB$1,1)-1)-1),0,AVERAGE(INDEX($AA:$AA,ROW($AA1233)-VALUE(LEFT(AB$1,FIND("-",AB$1,1)-1))+1):$AA1233))</f>
        <v>28.571428571428594</v>
      </c>
      <c r="AC1233">
        <f>IF(ROW($AA1233)&lt;=VALUE(LEFT(AA$1,FIND("-",AA$1,1)-1))+VALUE(LEFT(AB$1,FIND("-",AB$1,1)-1)-1)+VALUE(LEFT(AC$1,FIND("-",AC$1,1)-1)-1),0,AVERAGE(INDEX($AB:$AB,ROW($AB1233)-VALUE(LEFT(AC$1,FIND("-",AC$1,1)-1))+1):$AB1233))</f>
        <v>28.571428571428594</v>
      </c>
      <c r="AE1233">
        <f t="shared" si="177"/>
        <v>32008044</v>
      </c>
      <c r="AG1233" t="str">
        <f t="shared" si="179"/>
        <v/>
      </c>
    </row>
    <row r="1234" spans="1:33" x14ac:dyDescent="0.25">
      <c r="A1234" s="6">
        <v>38265</v>
      </c>
      <c r="B1234">
        <v>0.375</v>
      </c>
      <c r="C1234">
        <v>0.39</v>
      </c>
      <c r="D1234">
        <v>0.375</v>
      </c>
      <c r="E1234">
        <v>0.39</v>
      </c>
      <c r="F1234">
        <v>0.22484299999999999</v>
      </c>
      <c r="G1234">
        <v>83400</v>
      </c>
      <c r="I1234" t="str">
        <f t="shared" si="172"/>
        <v/>
      </c>
      <c r="J1234" t="str">
        <f t="shared" si="173"/>
        <v>Oversold</v>
      </c>
      <c r="K1234" t="str">
        <f t="shared" si="174"/>
        <v/>
      </c>
      <c r="M1234" s="11" t="str">
        <f t="shared" si="178"/>
        <v/>
      </c>
      <c r="O1234">
        <f>IF(ROW($E1234)&lt;=VALUE(LEFT(O$1,FIND("-",O$1,1)-1)),0,IF(ROW($E1234)=VALUE(LEFT(O$1,FIND("-",O$1,1)-1))+1,AVERAGE(INDEX($E:$E,ROW($E1234)-VALUE(LEFT(O$1,FIND("-",O$1,1)-1))):$E1234),($E1234*(2/(VALUE(LEFT(O$1,FIND("-",O$1,1)-1))+1)))+(O1233*(1-(2/(VALUE(LEFT(O$1,FIND("-",O$1,1)-1))+1))))))</f>
        <v>0.83399008322820967</v>
      </c>
      <c r="Q1234">
        <f>IF(ROW($E1234)&lt;=VALUE(LEFT(Q$1,FIND("-",Q$1,1)-1)),0,IF(ROW($E1234)=VALUE(LEFT(Q$1,FIND("-",Q$1,1)-1))+1,AVERAGE(INDEX($E:$E,ROW($E1234)-VALUE(LEFT(Q$1,FIND("-",Q$1,1)-1))):$E1234),($E1234*(2/(VALUE(LEFT(Q$1,FIND("-",Q$1,1)-1))+1)))+(Q1233*(1-(2/(VALUE(LEFT(Q$1,FIND("-",Q$1,1)-1))+1))))))</f>
        <v>0.39764411048045695</v>
      </c>
      <c r="R1234">
        <f>IF(ROW($E1234)&lt;=VALUE(LEFT(R$1,FIND("-",R$1,1)-1)),0,IF(ROW($E1234)=VALUE(LEFT(R$1,FIND("-",R$1,1)-1))+1,AVERAGE(INDEX($E:$E,ROW($E1234)-VALUE(LEFT(R$1,FIND("-",R$1,1)-1))):$E1234),($E1234*(2/(VALUE(LEFT(R$1,FIND("-",R$1,1)-1))+1)))+(R1233*(1-(2/(VALUE(LEFT(R$1,FIND("-",R$1,1)-1))+1))))))</f>
        <v>0.42024510757081923</v>
      </c>
      <c r="S1234">
        <f t="shared" si="175"/>
        <v>-2.2600997090362285E-2</v>
      </c>
      <c r="T1234">
        <f>IF(ROW($E1234)&lt;=MAX(VALUE(LEFT(Q$1,FIND("-",Q$1,1)-1)),VALUE(LEFT(R$1,FIND("-",R$1,1)-1)))+VALUE(LEFT(T$1,FIND("-",T$1,1)-1))-1,0,IF(ROW($E1234)=MAX(VALUE(LEFT(Q$1,FIND("-",Q$1,1)-1)),VALUE(LEFT(R$1,FIND("-",R$1,1)-1)))+VALUE(LEFT(T$1,FIND("-",T$1,1)-1)),AVERAGE(INDEX($S:$S,ROW(S1234)-VALUE(LEFT(T$1,FIND("-",T$1,1)-1))+1):S1234),($S1234*(2/(VALUE(LEFT(T$1,FIND("-",T$1,1)-1))+1)))+(T1233*(1-(2/(VALUE(LEFT(T$1,FIND("-",T$1,1)-1))+1))))))</f>
        <v>-2.5421698878643473E-2</v>
      </c>
      <c r="V1234">
        <f t="shared" si="176"/>
        <v>0</v>
      </c>
      <c r="W1234">
        <f>IF(ROW($E1234)&lt;=VALUE(LEFT(W$1,FIND("-",W$1,1)-1))+1,0,IF(ROW($E1233)=VALUE(LEFT(W$1,FIND("-",W$1,1)-1))+1,100-100/(1+ABS((SUMIF(INDEX($V:$V,ROW($V1234)-VALUE(LEFT(W$1,FIND("-",W$1,1)-1))+1):$V1234,"&gt;0",INDEX($V:$V,ROW($V1234)-VALUE(LEFT(W$1,FIND("-",W$1,1)-1))+1):$V1234)/COUNTIF(INDEX($V:$V,ROW($V1234)-VALUE(LEFT(W$1,FIND("-",W$1,1)-1))+1):$V1234,"&gt;0"))/(SUMIF(INDEX($V:$V,ROW($V1234)-VALUE(LEFT(W$1,FIND("-",W$1,1)-1))+1):$V1234,"&lt;0",INDEX($V:$V,ROW($V1234)-VALUE(LEFT(W$1,FIND("-",W$1,1)-1))+1):$V1234)/COUNTIF(INDEX($V:$V,ROW($V1234)-VALUE(LEFT(W$1,FIND("-",W$1,1)-1))+1):$V1234,"&lt;0")))),100-100/(1+ABS((SUMIF(INDEX($V:$V,ROW($V1234)-VALUE(LEFT(W$1,FIND("-",W$1,1)-1))+1):$V1234,"&gt;0",INDEX($V:$V,ROW($V1234)-VALUE(LEFT(W$1,FIND("-",W$1,1)-1))+1):$V1234)/VALUE(LEFT(W$1,FIND("-",W$1,1)-1)))/(SUMIF(INDEX($V:$V,ROW($V1234)-VALUE(LEFT(W$1,FIND("-",W$1,1)-1))+1):$V1234,"&lt;0",INDEX($V:$V,ROW($V1234)-VALUE(LEFT(W$1,FIND("-",W$1,1)-1))+1):$V1234)/VALUE(LEFT(W$1,FIND("-",W$1,1)-1)))))))</f>
        <v>20.000000000000014</v>
      </c>
      <c r="Y1234">
        <f>IF(ROW($E1234)&lt;=VALUE(LEFT(Y$1,FIND("-",Y$1,1)-1)),0,MAX(INDEX(C:C,ROW(C1234)-VALUE(LEFT(Y$1,FIND("-",Y$1,1)-1))+1):C1234))</f>
        <v>0.44</v>
      </c>
      <c r="Z1234">
        <f>IF(ROW($E1234)&lt;=VALUE(LEFT(Z$1,FIND("-",Z$1,1)-1)),0,MIN(INDEX(D:D,ROW(D1234)-VALUE(LEFT(Z$1,FIND("-",Z$1,1)-1))+1):D1234))</f>
        <v>0.37</v>
      </c>
      <c r="AA1234">
        <f t="shared" si="180"/>
        <v>28.571428571428591</v>
      </c>
      <c r="AB1234">
        <f>IF(ROW($AA1234)&lt;=VALUE(LEFT(AA$1,FIND("-",AA$1,1)-1))+VALUE(LEFT(AB$1,FIND("-",AB$1,1)-1)-1),0,AVERAGE(INDEX($AA:$AA,ROW($AA1234)-VALUE(LEFT(AB$1,FIND("-",AB$1,1)-1))+1):$AA1234))</f>
        <v>28.571428571428594</v>
      </c>
      <c r="AC1234">
        <f>IF(ROW($AA1234)&lt;=VALUE(LEFT(AA$1,FIND("-",AA$1,1)-1))+VALUE(LEFT(AB$1,FIND("-",AB$1,1)-1)-1)+VALUE(LEFT(AC$1,FIND("-",AC$1,1)-1)-1),0,AVERAGE(INDEX($AB:$AB,ROW($AB1234)-VALUE(LEFT(AC$1,FIND("-",AC$1,1)-1))+1):$AB1234))</f>
        <v>28.571428571428594</v>
      </c>
      <c r="AE1234">
        <f t="shared" si="177"/>
        <v>32008044</v>
      </c>
      <c r="AG1234" t="str">
        <f t="shared" si="179"/>
        <v/>
      </c>
    </row>
    <row r="1235" spans="1:33" x14ac:dyDescent="0.25">
      <c r="A1235" s="6">
        <v>38266</v>
      </c>
      <c r="B1235">
        <v>0.38</v>
      </c>
      <c r="C1235">
        <v>0.39500000000000002</v>
      </c>
      <c r="D1235">
        <v>0.38</v>
      </c>
      <c r="E1235">
        <v>0.39500000000000002</v>
      </c>
      <c r="F1235">
        <v>0.22772600000000001</v>
      </c>
      <c r="G1235">
        <v>128700</v>
      </c>
      <c r="I1235" t="str">
        <f t="shared" si="172"/>
        <v/>
      </c>
      <c r="J1235" t="str">
        <f t="shared" si="173"/>
        <v>Oversold</v>
      </c>
      <c r="K1235" t="str">
        <f t="shared" si="174"/>
        <v/>
      </c>
      <c r="M1235" s="11" t="str">
        <f t="shared" si="178"/>
        <v/>
      </c>
      <c r="O1235">
        <f>IF(ROW($E1235)&lt;=VALUE(LEFT(O$1,FIND("-",O$1,1)-1)),0,IF(ROW($E1235)=VALUE(LEFT(O$1,FIND("-",O$1,1)-1))+1,AVERAGE(INDEX($E:$E,ROW($E1235)-VALUE(LEFT(O$1,FIND("-",O$1,1)-1))):$E1235),($E1235*(2/(VALUE(LEFT(O$1,FIND("-",O$1,1)-1))+1)))+(O1234*(1-(2/(VALUE(LEFT(O$1,FIND("-",O$1,1)-1))+1))))))</f>
        <v>0.82962202269857577</v>
      </c>
      <c r="Q1235">
        <f>IF(ROW($E1235)&lt;=VALUE(LEFT(Q$1,FIND("-",Q$1,1)-1)),0,IF(ROW($E1235)=VALUE(LEFT(Q$1,FIND("-",Q$1,1)-1))+1,AVERAGE(INDEX($E:$E,ROW($E1235)-VALUE(LEFT(Q$1,FIND("-",Q$1,1)-1))):$E1235),($E1235*(2/(VALUE(LEFT(Q$1,FIND("-",Q$1,1)-1))+1)))+(Q1234*(1-(2/(VALUE(LEFT(Q$1,FIND("-",Q$1,1)-1))+1))))))</f>
        <v>0.39723732425269437</v>
      </c>
      <c r="R1235">
        <f>IF(ROW($E1235)&lt;=VALUE(LEFT(R$1,FIND("-",R$1,1)-1)),0,IF(ROW($E1235)=VALUE(LEFT(R$1,FIND("-",R$1,1)-1))+1,AVERAGE(INDEX($E:$E,ROW($E1235)-VALUE(LEFT(R$1,FIND("-",R$1,1)-1))):$E1235),($E1235*(2/(VALUE(LEFT(R$1,FIND("-",R$1,1)-1))+1)))+(R1234*(1-(2/(VALUE(LEFT(R$1,FIND("-",R$1,1)-1))+1))))))</f>
        <v>0.41837509960261038</v>
      </c>
      <c r="S1235">
        <f t="shared" si="175"/>
        <v>-2.113777534991601E-2</v>
      </c>
      <c r="T1235">
        <f>IF(ROW($E1235)&lt;=MAX(VALUE(LEFT(Q$1,FIND("-",Q$1,1)-1)),VALUE(LEFT(R$1,FIND("-",R$1,1)-1)))+VALUE(LEFT(T$1,FIND("-",T$1,1)-1))-1,0,IF(ROW($E1235)=MAX(VALUE(LEFT(Q$1,FIND("-",Q$1,1)-1)),VALUE(LEFT(R$1,FIND("-",R$1,1)-1)))+VALUE(LEFT(T$1,FIND("-",T$1,1)-1)),AVERAGE(INDEX($S:$S,ROW(S1235)-VALUE(LEFT(T$1,FIND("-",T$1,1)-1))+1):S1235),($S1235*(2/(VALUE(LEFT(T$1,FIND("-",T$1,1)-1))+1)))+(T1234*(1-(2/(VALUE(LEFT(T$1,FIND("-",T$1,1)-1))+1))))))</f>
        <v>-2.4564914172897981E-2</v>
      </c>
      <c r="V1235">
        <f t="shared" si="176"/>
        <v>5.0000000000000044E-3</v>
      </c>
      <c r="W1235">
        <f>IF(ROW($E1235)&lt;=VALUE(LEFT(W$1,FIND("-",W$1,1)-1))+1,0,IF(ROW($E1234)=VALUE(LEFT(W$1,FIND("-",W$1,1)-1))+1,100-100/(1+ABS((SUMIF(INDEX($V:$V,ROW($V1235)-VALUE(LEFT(W$1,FIND("-",W$1,1)-1))+1):$V1235,"&gt;0",INDEX($V:$V,ROW($V1235)-VALUE(LEFT(W$1,FIND("-",W$1,1)-1))+1):$V1235)/COUNTIF(INDEX($V:$V,ROW($V1235)-VALUE(LEFT(W$1,FIND("-",W$1,1)-1))+1):$V1235,"&gt;0"))/(SUMIF(INDEX($V:$V,ROW($V1235)-VALUE(LEFT(W$1,FIND("-",W$1,1)-1))+1):$V1235,"&lt;0",INDEX($V:$V,ROW($V1235)-VALUE(LEFT(W$1,FIND("-",W$1,1)-1))+1):$V1235)/COUNTIF(INDEX($V:$V,ROW($V1235)-VALUE(LEFT(W$1,FIND("-",W$1,1)-1))+1):$V1235,"&lt;0")))),100-100/(1+ABS((SUMIF(INDEX($V:$V,ROW($V1235)-VALUE(LEFT(W$1,FIND("-",W$1,1)-1))+1):$V1235,"&gt;0",INDEX($V:$V,ROW($V1235)-VALUE(LEFT(W$1,FIND("-",W$1,1)-1))+1):$V1235)/VALUE(LEFT(W$1,FIND("-",W$1,1)-1)))/(SUMIF(INDEX($V:$V,ROW($V1235)-VALUE(LEFT(W$1,FIND("-",W$1,1)-1))+1):$V1235,"&lt;0",INDEX($V:$V,ROW($V1235)-VALUE(LEFT(W$1,FIND("-",W$1,1)-1))+1):$V1235)/VALUE(LEFT(W$1,FIND("-",W$1,1)-1)))))))</f>
        <v>20.000000000000014</v>
      </c>
      <c r="Y1235">
        <f>IF(ROW($E1235)&lt;=VALUE(LEFT(Y$1,FIND("-",Y$1,1)-1)),0,MAX(INDEX(C:C,ROW(C1235)-VALUE(LEFT(Y$1,FIND("-",Y$1,1)-1))+1):C1235))</f>
        <v>0.435</v>
      </c>
      <c r="Z1235">
        <f>IF(ROW($E1235)&lt;=VALUE(LEFT(Z$1,FIND("-",Z$1,1)-1)),0,MIN(INDEX(D:D,ROW(D1235)-VALUE(LEFT(Z$1,FIND("-",Z$1,1)-1))+1):D1235))</f>
        <v>0.37</v>
      </c>
      <c r="AA1235">
        <f t="shared" si="180"/>
        <v>38.461538461538495</v>
      </c>
      <c r="AB1235">
        <f>IF(ROW($AA1235)&lt;=VALUE(LEFT(AA$1,FIND("-",AA$1,1)-1))+VALUE(LEFT(AB$1,FIND("-",AB$1,1)-1)-1),0,AVERAGE(INDEX($AA:$AA,ROW($AA1235)-VALUE(LEFT(AB$1,FIND("-",AB$1,1)-1))+1):$AA1235))</f>
        <v>31.868131868131893</v>
      </c>
      <c r="AC1235">
        <f>IF(ROW($AA1235)&lt;=VALUE(LEFT(AA$1,FIND("-",AA$1,1)-1))+VALUE(LEFT(AB$1,FIND("-",AB$1,1)-1)-1)+VALUE(LEFT(AC$1,FIND("-",AC$1,1)-1)-1),0,AVERAGE(INDEX($AB:$AB,ROW($AB1235)-VALUE(LEFT(AC$1,FIND("-",AC$1,1)-1))+1):$AB1235))</f>
        <v>29.670329670329693</v>
      </c>
      <c r="AE1235">
        <f t="shared" si="177"/>
        <v>32136744</v>
      </c>
      <c r="AG1235" t="str">
        <f t="shared" si="179"/>
        <v/>
      </c>
    </row>
    <row r="1236" spans="1:33" x14ac:dyDescent="0.25">
      <c r="A1236" s="6">
        <v>38267</v>
      </c>
      <c r="B1236">
        <v>0.39</v>
      </c>
      <c r="C1236">
        <v>0.39500000000000002</v>
      </c>
      <c r="D1236">
        <v>0.39</v>
      </c>
      <c r="E1236">
        <v>0.39500000000000002</v>
      </c>
      <c r="F1236">
        <v>0.22772600000000001</v>
      </c>
      <c r="G1236">
        <v>50000</v>
      </c>
      <c r="I1236" t="str">
        <f t="shared" si="172"/>
        <v/>
      </c>
      <c r="J1236" t="str">
        <f t="shared" si="173"/>
        <v>Oversold</v>
      </c>
      <c r="K1236" t="str">
        <f t="shared" si="174"/>
        <v/>
      </c>
      <c r="M1236" s="11" t="str">
        <f t="shared" si="178"/>
        <v/>
      </c>
      <c r="O1236">
        <f>IF(ROW($E1236)&lt;=VALUE(LEFT(O$1,FIND("-",O$1,1)-1)),0,IF(ROW($E1236)=VALUE(LEFT(O$1,FIND("-",O$1,1)-1))+1,AVERAGE(INDEX($E:$E,ROW($E1236)-VALUE(LEFT(O$1,FIND("-",O$1,1)-1))):$E1236),($E1236*(2/(VALUE(LEFT(O$1,FIND("-",O$1,1)-1))+1)))+(O1235*(1-(2/(VALUE(LEFT(O$1,FIND("-",O$1,1)-1))+1))))))</f>
        <v>0.82529742545779394</v>
      </c>
      <c r="Q1236">
        <f>IF(ROW($E1236)&lt;=VALUE(LEFT(Q$1,FIND("-",Q$1,1)-1)),0,IF(ROW($E1236)=VALUE(LEFT(Q$1,FIND("-",Q$1,1)-1))+1,AVERAGE(INDEX($E:$E,ROW($E1236)-VALUE(LEFT(Q$1,FIND("-",Q$1,1)-1))):$E1236),($E1236*(2/(VALUE(LEFT(Q$1,FIND("-",Q$1,1)-1))+1)))+(Q1235*(1-(2/(VALUE(LEFT(Q$1,FIND("-",Q$1,1)-1))+1))))))</f>
        <v>0.39689312052151066</v>
      </c>
      <c r="R1236">
        <f>IF(ROW($E1236)&lt;=VALUE(LEFT(R$1,FIND("-",R$1,1)-1)),0,IF(ROW($E1236)=VALUE(LEFT(R$1,FIND("-",R$1,1)-1))+1,AVERAGE(INDEX($E:$E,ROW($E1236)-VALUE(LEFT(R$1,FIND("-",R$1,1)-1))):$E1236),($E1236*(2/(VALUE(LEFT(R$1,FIND("-",R$1,1)-1))+1)))+(R1235*(1-(2/(VALUE(LEFT(R$1,FIND("-",R$1,1)-1))+1))))))</f>
        <v>0.41664361074315776</v>
      </c>
      <c r="S1236">
        <f t="shared" si="175"/>
        <v>-1.9750490221647099E-2</v>
      </c>
      <c r="T1236">
        <f>IF(ROW($E1236)&lt;=MAX(VALUE(LEFT(Q$1,FIND("-",Q$1,1)-1)),VALUE(LEFT(R$1,FIND("-",R$1,1)-1)))+VALUE(LEFT(T$1,FIND("-",T$1,1)-1))-1,0,IF(ROW($E1236)=MAX(VALUE(LEFT(Q$1,FIND("-",Q$1,1)-1)),VALUE(LEFT(R$1,FIND("-",R$1,1)-1)))+VALUE(LEFT(T$1,FIND("-",T$1,1)-1)),AVERAGE(INDEX($S:$S,ROW(S1236)-VALUE(LEFT(T$1,FIND("-",T$1,1)-1))+1):S1236),($S1236*(2/(VALUE(LEFT(T$1,FIND("-",T$1,1)-1))+1)))+(T1235*(1-(2/(VALUE(LEFT(T$1,FIND("-",T$1,1)-1))+1))))))</f>
        <v>-2.3602029382647806E-2</v>
      </c>
      <c r="V1236">
        <f t="shared" si="176"/>
        <v>0</v>
      </c>
      <c r="W1236">
        <f>IF(ROW($E1236)&lt;=VALUE(LEFT(W$1,FIND("-",W$1,1)-1))+1,0,IF(ROW($E1235)=VALUE(LEFT(W$1,FIND("-",W$1,1)-1))+1,100-100/(1+ABS((SUMIF(INDEX($V:$V,ROW($V1236)-VALUE(LEFT(W$1,FIND("-",W$1,1)-1))+1):$V1236,"&gt;0",INDEX($V:$V,ROW($V1236)-VALUE(LEFT(W$1,FIND("-",W$1,1)-1))+1):$V1236)/COUNTIF(INDEX($V:$V,ROW($V1236)-VALUE(LEFT(W$1,FIND("-",W$1,1)-1))+1):$V1236,"&gt;0"))/(SUMIF(INDEX($V:$V,ROW($V1236)-VALUE(LEFT(W$1,FIND("-",W$1,1)-1))+1):$V1236,"&lt;0",INDEX($V:$V,ROW($V1236)-VALUE(LEFT(W$1,FIND("-",W$1,1)-1))+1):$V1236)/COUNTIF(INDEX($V:$V,ROW($V1236)-VALUE(LEFT(W$1,FIND("-",W$1,1)-1))+1):$V1236,"&lt;0")))),100-100/(1+ABS((SUMIF(INDEX($V:$V,ROW($V1236)-VALUE(LEFT(W$1,FIND("-",W$1,1)-1))+1):$V1236,"&gt;0",INDEX($V:$V,ROW($V1236)-VALUE(LEFT(W$1,FIND("-",W$1,1)-1))+1):$V1236)/VALUE(LEFT(W$1,FIND("-",W$1,1)-1)))/(SUMIF(INDEX($V:$V,ROW($V1236)-VALUE(LEFT(W$1,FIND("-",W$1,1)-1))+1):$V1236,"&lt;0",INDEX($V:$V,ROW($V1236)-VALUE(LEFT(W$1,FIND("-",W$1,1)-1))+1):$V1236)/VALUE(LEFT(W$1,FIND("-",W$1,1)-1)))))))</f>
        <v>23.076923076923094</v>
      </c>
      <c r="Y1236">
        <f>IF(ROW($E1236)&lt;=VALUE(LEFT(Y$1,FIND("-",Y$1,1)-1)),0,MAX(INDEX(C:C,ROW(C1236)-VALUE(LEFT(Y$1,FIND("-",Y$1,1)-1))+1):C1236))</f>
        <v>0.43</v>
      </c>
      <c r="Z1236">
        <f>IF(ROW($E1236)&lt;=VALUE(LEFT(Z$1,FIND("-",Z$1,1)-1)),0,MIN(INDEX(D:D,ROW(D1236)-VALUE(LEFT(Z$1,FIND("-",Z$1,1)-1))+1):D1236))</f>
        <v>0.37</v>
      </c>
      <c r="AA1236">
        <f t="shared" si="180"/>
        <v>41.666666666666707</v>
      </c>
      <c r="AB1236">
        <f>IF(ROW($AA1236)&lt;=VALUE(LEFT(AA$1,FIND("-",AA$1,1)-1))+VALUE(LEFT(AB$1,FIND("-",AB$1,1)-1)-1),0,AVERAGE(INDEX($AA:$AA,ROW($AA1236)-VALUE(LEFT(AB$1,FIND("-",AB$1,1)-1))+1):$AA1236))</f>
        <v>36.233211233211271</v>
      </c>
      <c r="AC1236">
        <f>IF(ROW($AA1236)&lt;=VALUE(LEFT(AA$1,FIND("-",AA$1,1)-1))+VALUE(LEFT(AB$1,FIND("-",AB$1,1)-1)-1)+VALUE(LEFT(AC$1,FIND("-",AC$1,1)-1)-1),0,AVERAGE(INDEX($AB:$AB,ROW($AB1236)-VALUE(LEFT(AC$1,FIND("-",AC$1,1)-1))+1):$AB1236))</f>
        <v>32.224257224257251</v>
      </c>
      <c r="AE1236">
        <f t="shared" si="177"/>
        <v>32136744</v>
      </c>
      <c r="AG1236" t="str">
        <f t="shared" si="179"/>
        <v/>
      </c>
    </row>
    <row r="1237" spans="1:33" x14ac:dyDescent="0.25">
      <c r="A1237" s="6">
        <v>38268</v>
      </c>
      <c r="B1237">
        <v>0.39</v>
      </c>
      <c r="C1237">
        <v>0.39500000000000002</v>
      </c>
      <c r="D1237">
        <v>0.39</v>
      </c>
      <c r="E1237">
        <v>0.39500000000000002</v>
      </c>
      <c r="F1237">
        <v>0.22772600000000001</v>
      </c>
      <c r="G1237">
        <v>42500</v>
      </c>
      <c r="I1237" t="str">
        <f t="shared" si="172"/>
        <v/>
      </c>
      <c r="J1237" t="str">
        <f t="shared" si="173"/>
        <v>Oversold</v>
      </c>
      <c r="K1237" t="str">
        <f t="shared" si="174"/>
        <v/>
      </c>
      <c r="M1237" s="11" t="str">
        <f t="shared" si="178"/>
        <v/>
      </c>
      <c r="O1237">
        <f>IF(ROW($E1237)&lt;=VALUE(LEFT(O$1,FIND("-",O$1,1)-1)),0,IF(ROW($E1237)=VALUE(LEFT(O$1,FIND("-",O$1,1)-1))+1,AVERAGE(INDEX($E:$E,ROW($E1237)-VALUE(LEFT(O$1,FIND("-",O$1,1)-1))):$E1237),($E1237*(2/(VALUE(LEFT(O$1,FIND("-",O$1,1)-1))+1)))+(O1236*(1-(2/(VALUE(LEFT(O$1,FIND("-",O$1,1)-1))+1))))))</f>
        <v>0.82101585903532837</v>
      </c>
      <c r="Q1237">
        <f>IF(ROW($E1237)&lt;=VALUE(LEFT(Q$1,FIND("-",Q$1,1)-1)),0,IF(ROW($E1237)=VALUE(LEFT(Q$1,FIND("-",Q$1,1)-1))+1,AVERAGE(INDEX($E:$E,ROW($E1237)-VALUE(LEFT(Q$1,FIND("-",Q$1,1)-1))):$E1237),($E1237*(2/(VALUE(LEFT(Q$1,FIND("-",Q$1,1)-1))+1)))+(Q1236*(1-(2/(VALUE(LEFT(Q$1,FIND("-",Q$1,1)-1))+1))))))</f>
        <v>0.39660187121050905</v>
      </c>
      <c r="R1237">
        <f>IF(ROW($E1237)&lt;=VALUE(LEFT(R$1,FIND("-",R$1,1)-1)),0,IF(ROW($E1237)=VALUE(LEFT(R$1,FIND("-",R$1,1)-1))+1,AVERAGE(INDEX($E:$E,ROW($E1237)-VALUE(LEFT(R$1,FIND("-",R$1,1)-1))):$E1237),($E1237*(2/(VALUE(LEFT(R$1,FIND("-",R$1,1)-1))+1)))+(R1236*(1-(2/(VALUE(LEFT(R$1,FIND("-",R$1,1)-1))+1))))))</f>
        <v>0.41504038031773866</v>
      </c>
      <c r="S1237">
        <f t="shared" si="175"/>
        <v>-1.8438509107229606E-2</v>
      </c>
      <c r="T1237">
        <f>IF(ROW($E1237)&lt;=MAX(VALUE(LEFT(Q$1,FIND("-",Q$1,1)-1)),VALUE(LEFT(R$1,FIND("-",R$1,1)-1)))+VALUE(LEFT(T$1,FIND("-",T$1,1)-1))-1,0,IF(ROW($E1237)=MAX(VALUE(LEFT(Q$1,FIND("-",Q$1,1)-1)),VALUE(LEFT(R$1,FIND("-",R$1,1)-1)))+VALUE(LEFT(T$1,FIND("-",T$1,1)-1)),AVERAGE(INDEX($S:$S,ROW(S1237)-VALUE(LEFT(T$1,FIND("-",T$1,1)-1))+1):S1237),($S1237*(2/(VALUE(LEFT(T$1,FIND("-",T$1,1)-1))+1)))+(T1236*(1-(2/(VALUE(LEFT(T$1,FIND("-",T$1,1)-1))+1))))))</f>
        <v>-2.2569325327564164E-2</v>
      </c>
      <c r="V1237">
        <f t="shared" si="176"/>
        <v>0</v>
      </c>
      <c r="W1237">
        <f>IF(ROW($E1237)&lt;=VALUE(LEFT(W$1,FIND("-",W$1,1)-1))+1,0,IF(ROW($E1236)=VALUE(LEFT(W$1,FIND("-",W$1,1)-1))+1,100-100/(1+ABS((SUMIF(INDEX($V:$V,ROW($V1237)-VALUE(LEFT(W$1,FIND("-",W$1,1)-1))+1):$V1237,"&gt;0",INDEX($V:$V,ROW($V1237)-VALUE(LEFT(W$1,FIND("-",W$1,1)-1))+1):$V1237)/COUNTIF(INDEX($V:$V,ROW($V1237)-VALUE(LEFT(W$1,FIND("-",W$1,1)-1))+1):$V1237,"&gt;0"))/(SUMIF(INDEX($V:$V,ROW($V1237)-VALUE(LEFT(W$1,FIND("-",W$1,1)-1))+1):$V1237,"&lt;0",INDEX($V:$V,ROW($V1237)-VALUE(LEFT(W$1,FIND("-",W$1,1)-1))+1):$V1237)/COUNTIF(INDEX($V:$V,ROW($V1237)-VALUE(LEFT(W$1,FIND("-",W$1,1)-1))+1):$V1237,"&lt;0")))),100-100/(1+ABS((SUMIF(INDEX($V:$V,ROW($V1237)-VALUE(LEFT(W$1,FIND("-",W$1,1)-1))+1):$V1237,"&gt;0",INDEX($V:$V,ROW($V1237)-VALUE(LEFT(W$1,FIND("-",W$1,1)-1))+1):$V1237)/VALUE(LEFT(W$1,FIND("-",W$1,1)-1)))/(SUMIF(INDEX($V:$V,ROW($V1237)-VALUE(LEFT(W$1,FIND("-",W$1,1)-1))+1):$V1237,"&lt;0",INDEX($V:$V,ROW($V1237)-VALUE(LEFT(W$1,FIND("-",W$1,1)-1))+1):$V1237)/VALUE(LEFT(W$1,FIND("-",W$1,1)-1)))))))</f>
        <v>23.076923076923094</v>
      </c>
      <c r="Y1237">
        <f>IF(ROW($E1237)&lt;=VALUE(LEFT(Y$1,FIND("-",Y$1,1)-1)),0,MAX(INDEX(C:C,ROW(C1237)-VALUE(LEFT(Y$1,FIND("-",Y$1,1)-1))+1):C1237))</f>
        <v>0.43</v>
      </c>
      <c r="Z1237">
        <f>IF(ROW($E1237)&lt;=VALUE(LEFT(Z$1,FIND("-",Z$1,1)-1)),0,MIN(INDEX(D:D,ROW(D1237)-VALUE(LEFT(Z$1,FIND("-",Z$1,1)-1))+1):D1237))</f>
        <v>0.37</v>
      </c>
      <c r="AA1237">
        <f t="shared" si="180"/>
        <v>41.666666666666707</v>
      </c>
      <c r="AB1237">
        <f>IF(ROW($AA1237)&lt;=VALUE(LEFT(AA$1,FIND("-",AA$1,1)-1))+VALUE(LEFT(AB$1,FIND("-",AB$1,1)-1)-1),0,AVERAGE(INDEX($AA:$AA,ROW($AA1237)-VALUE(LEFT(AB$1,FIND("-",AB$1,1)-1))+1):$AA1237))</f>
        <v>40.598290598290639</v>
      </c>
      <c r="AC1237">
        <f>IF(ROW($AA1237)&lt;=VALUE(LEFT(AA$1,FIND("-",AA$1,1)-1))+VALUE(LEFT(AB$1,FIND("-",AB$1,1)-1)-1)+VALUE(LEFT(AC$1,FIND("-",AC$1,1)-1)-1),0,AVERAGE(INDEX($AB:$AB,ROW($AB1237)-VALUE(LEFT(AC$1,FIND("-",AC$1,1)-1))+1):$AB1237))</f>
        <v>36.233211233211271</v>
      </c>
      <c r="AE1237">
        <f t="shared" si="177"/>
        <v>32136744</v>
      </c>
      <c r="AG1237" t="str">
        <f t="shared" si="179"/>
        <v/>
      </c>
    </row>
    <row r="1238" spans="1:33" x14ac:dyDescent="0.25">
      <c r="A1238" s="6">
        <v>38271</v>
      </c>
      <c r="B1238">
        <v>0.39</v>
      </c>
      <c r="C1238">
        <v>0.39</v>
      </c>
      <c r="D1238">
        <v>0.38</v>
      </c>
      <c r="E1238">
        <v>0.38500000000000001</v>
      </c>
      <c r="F1238">
        <v>0.22195999999999999</v>
      </c>
      <c r="G1238">
        <v>84500</v>
      </c>
      <c r="I1238" t="str">
        <f t="shared" si="172"/>
        <v/>
      </c>
      <c r="J1238" t="str">
        <f t="shared" si="173"/>
        <v>Oversold</v>
      </c>
      <c r="K1238" t="str">
        <f t="shared" si="174"/>
        <v/>
      </c>
      <c r="M1238" s="11" t="str">
        <f t="shared" si="178"/>
        <v/>
      </c>
      <c r="O1238">
        <f>IF(ROW($E1238)&lt;=VALUE(LEFT(O$1,FIND("-",O$1,1)-1)),0,IF(ROW($E1238)=VALUE(LEFT(O$1,FIND("-",O$1,1)-1))+1,AVERAGE(INDEX($E:$E,ROW($E1238)-VALUE(LEFT(O$1,FIND("-",O$1,1)-1))):$E1238),($E1238*(2/(VALUE(LEFT(O$1,FIND("-",O$1,1)-1))+1)))+(O1237*(1-(2/(VALUE(LEFT(O$1,FIND("-",O$1,1)-1))+1))))))</f>
        <v>0.81667739277627038</v>
      </c>
      <c r="Q1238">
        <f>IF(ROW($E1238)&lt;=VALUE(LEFT(Q$1,FIND("-",Q$1,1)-1)),0,IF(ROW($E1238)=VALUE(LEFT(Q$1,FIND("-",Q$1,1)-1))+1,AVERAGE(INDEX($E:$E,ROW($E1238)-VALUE(LEFT(Q$1,FIND("-",Q$1,1)-1))):$E1238),($E1238*(2/(VALUE(LEFT(Q$1,FIND("-",Q$1,1)-1))+1)))+(Q1237*(1-(2/(VALUE(LEFT(Q$1,FIND("-",Q$1,1)-1))+1))))))</f>
        <v>0.39481696794735383</v>
      </c>
      <c r="R1238">
        <f>IF(ROW($E1238)&lt;=VALUE(LEFT(R$1,FIND("-",R$1,1)-1)),0,IF(ROW($E1238)=VALUE(LEFT(R$1,FIND("-",R$1,1)-1))+1,AVERAGE(INDEX($E:$E,ROW($E1238)-VALUE(LEFT(R$1,FIND("-",R$1,1)-1))):$E1238),($E1238*(2/(VALUE(LEFT(R$1,FIND("-",R$1,1)-1))+1)))+(R1237*(1-(2/(VALUE(LEFT(R$1,FIND("-",R$1,1)-1))+1))))))</f>
        <v>0.41281516696086912</v>
      </c>
      <c r="S1238">
        <f t="shared" si="175"/>
        <v>-1.7998199013515292E-2</v>
      </c>
      <c r="T1238">
        <f>IF(ROW($E1238)&lt;=MAX(VALUE(LEFT(Q$1,FIND("-",Q$1,1)-1)),VALUE(LEFT(R$1,FIND("-",R$1,1)-1)))+VALUE(LEFT(T$1,FIND("-",T$1,1)-1))-1,0,IF(ROW($E1238)=MAX(VALUE(LEFT(Q$1,FIND("-",Q$1,1)-1)),VALUE(LEFT(R$1,FIND("-",R$1,1)-1)))+VALUE(LEFT(T$1,FIND("-",T$1,1)-1)),AVERAGE(INDEX($S:$S,ROW(S1238)-VALUE(LEFT(T$1,FIND("-",T$1,1)-1))+1):S1238),($S1238*(2/(VALUE(LEFT(T$1,FIND("-",T$1,1)-1))+1)))+(T1237*(1-(2/(VALUE(LEFT(T$1,FIND("-",T$1,1)-1))+1))))))</f>
        <v>-2.1655100064754389E-2</v>
      </c>
      <c r="V1238">
        <f t="shared" si="176"/>
        <v>-1.0000000000000009E-2</v>
      </c>
      <c r="W1238">
        <f>IF(ROW($E1238)&lt;=VALUE(LEFT(W$1,FIND("-",W$1,1)-1))+1,0,IF(ROW($E1237)=VALUE(LEFT(W$1,FIND("-",W$1,1)-1))+1,100-100/(1+ABS((SUMIF(INDEX($V:$V,ROW($V1238)-VALUE(LEFT(W$1,FIND("-",W$1,1)-1))+1):$V1238,"&gt;0",INDEX($V:$V,ROW($V1238)-VALUE(LEFT(W$1,FIND("-",W$1,1)-1))+1):$V1238)/COUNTIF(INDEX($V:$V,ROW($V1238)-VALUE(LEFT(W$1,FIND("-",W$1,1)-1))+1):$V1238,"&gt;0"))/(SUMIF(INDEX($V:$V,ROW($V1238)-VALUE(LEFT(W$1,FIND("-",W$1,1)-1))+1):$V1238,"&lt;0",INDEX($V:$V,ROW($V1238)-VALUE(LEFT(W$1,FIND("-",W$1,1)-1))+1):$V1238)/COUNTIF(INDEX($V:$V,ROW($V1238)-VALUE(LEFT(W$1,FIND("-",W$1,1)-1))+1):$V1238,"&lt;0")))),100-100/(1+ABS((SUMIF(INDEX($V:$V,ROW($V1238)-VALUE(LEFT(W$1,FIND("-",W$1,1)-1))+1):$V1238,"&gt;0",INDEX($V:$V,ROW($V1238)-VALUE(LEFT(W$1,FIND("-",W$1,1)-1))+1):$V1238)/VALUE(LEFT(W$1,FIND("-",W$1,1)-1)))/(SUMIF(INDEX($V:$V,ROW($V1238)-VALUE(LEFT(W$1,FIND("-",W$1,1)-1))+1):$V1238,"&lt;0",INDEX($V:$V,ROW($V1238)-VALUE(LEFT(W$1,FIND("-",W$1,1)-1))+1):$V1238)/VALUE(LEFT(W$1,FIND("-",W$1,1)-1)))))))</f>
        <v>20.000000000000014</v>
      </c>
      <c r="Y1238">
        <f>IF(ROW($E1238)&lt;=VALUE(LEFT(Y$1,FIND("-",Y$1,1)-1)),0,MAX(INDEX(C:C,ROW(C1238)-VALUE(LEFT(Y$1,FIND("-",Y$1,1)-1))+1):C1238))</f>
        <v>0.42</v>
      </c>
      <c r="Z1238">
        <f>IF(ROW($E1238)&lt;=VALUE(LEFT(Z$1,FIND("-",Z$1,1)-1)),0,MIN(INDEX(D:D,ROW(D1238)-VALUE(LEFT(Z$1,FIND("-",Z$1,1)-1))+1):D1238))</f>
        <v>0.37</v>
      </c>
      <c r="AA1238">
        <f t="shared" si="180"/>
        <v>30.000000000000032</v>
      </c>
      <c r="AB1238">
        <f>IF(ROW($AA1238)&lt;=VALUE(LEFT(AA$1,FIND("-",AA$1,1)-1))+VALUE(LEFT(AB$1,FIND("-",AB$1,1)-1)-1),0,AVERAGE(INDEX($AA:$AA,ROW($AA1238)-VALUE(LEFT(AB$1,FIND("-",AB$1,1)-1))+1):$AA1238))</f>
        <v>37.777777777777814</v>
      </c>
      <c r="AC1238">
        <f>IF(ROW($AA1238)&lt;=VALUE(LEFT(AA$1,FIND("-",AA$1,1)-1))+VALUE(LEFT(AB$1,FIND("-",AB$1,1)-1)-1)+VALUE(LEFT(AC$1,FIND("-",AC$1,1)-1)-1),0,AVERAGE(INDEX($AB:$AB,ROW($AB1238)-VALUE(LEFT(AC$1,FIND("-",AC$1,1)-1))+1):$AB1238))</f>
        <v>38.203093203093239</v>
      </c>
      <c r="AE1238">
        <f t="shared" si="177"/>
        <v>32052244</v>
      </c>
      <c r="AG1238" t="str">
        <f t="shared" si="179"/>
        <v/>
      </c>
    </row>
    <row r="1239" spans="1:33" x14ac:dyDescent="0.25">
      <c r="A1239" s="6">
        <v>38272</v>
      </c>
      <c r="B1239">
        <v>0.38</v>
      </c>
      <c r="C1239">
        <v>0.39</v>
      </c>
      <c r="D1239">
        <v>0.38</v>
      </c>
      <c r="E1239">
        <v>0.39</v>
      </c>
      <c r="F1239">
        <v>0.22484299999999999</v>
      </c>
      <c r="G1239">
        <v>82500</v>
      </c>
      <c r="I1239" t="str">
        <f t="shared" si="172"/>
        <v/>
      </c>
      <c r="J1239" t="str">
        <f t="shared" si="173"/>
        <v/>
      </c>
      <c r="K1239" t="str">
        <f t="shared" si="174"/>
        <v/>
      </c>
      <c r="M1239" s="11" t="str">
        <f t="shared" si="178"/>
        <v/>
      </c>
      <c r="O1239">
        <f>IF(ROW($E1239)&lt;=VALUE(LEFT(O$1,FIND("-",O$1,1)-1)),0,IF(ROW($E1239)=VALUE(LEFT(O$1,FIND("-",O$1,1)-1))+1,AVERAGE(INDEX($E:$E,ROW($E1239)-VALUE(LEFT(O$1,FIND("-",O$1,1)-1))):$E1239),($E1239*(2/(VALUE(LEFT(O$1,FIND("-",O$1,1)-1))+1)))+(O1238*(1-(2/(VALUE(LEFT(O$1,FIND("-",O$1,1)-1))+1))))))</f>
        <v>0.81243184657949163</v>
      </c>
      <c r="Q1239">
        <f>IF(ROW($E1239)&lt;=VALUE(LEFT(Q$1,FIND("-",Q$1,1)-1)),0,IF(ROW($E1239)=VALUE(LEFT(Q$1,FIND("-",Q$1,1)-1))+1,AVERAGE(INDEX($E:$E,ROW($E1239)-VALUE(LEFT(Q$1,FIND("-",Q$1,1)-1))):$E1239),($E1239*(2/(VALUE(LEFT(Q$1,FIND("-",Q$1,1)-1))+1)))+(Q1238*(1-(2/(VALUE(LEFT(Q$1,FIND("-",Q$1,1)-1))+1))))))</f>
        <v>0.39407589595545323</v>
      </c>
      <c r="R1239">
        <f>IF(ROW($E1239)&lt;=VALUE(LEFT(R$1,FIND("-",R$1,1)-1)),0,IF(ROW($E1239)=VALUE(LEFT(R$1,FIND("-",R$1,1)-1))+1,AVERAGE(INDEX($E:$E,ROW($E1239)-VALUE(LEFT(R$1,FIND("-",R$1,1)-1))):$E1239),($E1239*(2/(VALUE(LEFT(R$1,FIND("-",R$1,1)-1))+1)))+(R1238*(1-(2/(VALUE(LEFT(R$1,FIND("-",R$1,1)-1))+1))))))</f>
        <v>0.41112515459339738</v>
      </c>
      <c r="S1239">
        <f t="shared" si="175"/>
        <v>-1.7049258637944154E-2</v>
      </c>
      <c r="T1239">
        <f>IF(ROW($E1239)&lt;=MAX(VALUE(LEFT(Q$1,FIND("-",Q$1,1)-1)),VALUE(LEFT(R$1,FIND("-",R$1,1)-1)))+VALUE(LEFT(T$1,FIND("-",T$1,1)-1))-1,0,IF(ROW($E1239)=MAX(VALUE(LEFT(Q$1,FIND("-",Q$1,1)-1)),VALUE(LEFT(R$1,FIND("-",R$1,1)-1)))+VALUE(LEFT(T$1,FIND("-",T$1,1)-1)),AVERAGE(INDEX($S:$S,ROW(S1239)-VALUE(LEFT(T$1,FIND("-",T$1,1)-1))+1):S1239),($S1239*(2/(VALUE(LEFT(T$1,FIND("-",T$1,1)-1))+1)))+(T1238*(1-(2/(VALUE(LEFT(T$1,FIND("-",T$1,1)-1))+1))))))</f>
        <v>-2.0733931779392343E-2</v>
      </c>
      <c r="V1239">
        <f t="shared" si="176"/>
        <v>5.0000000000000044E-3</v>
      </c>
      <c r="W1239">
        <f>IF(ROW($E1239)&lt;=VALUE(LEFT(W$1,FIND("-",W$1,1)-1))+1,0,IF(ROW($E1238)=VALUE(LEFT(W$1,FIND("-",W$1,1)-1))+1,100-100/(1+ABS((SUMIF(INDEX($V:$V,ROW($V1239)-VALUE(LEFT(W$1,FIND("-",W$1,1)-1))+1):$V1239,"&gt;0",INDEX($V:$V,ROW($V1239)-VALUE(LEFT(W$1,FIND("-",W$1,1)-1))+1):$V1239)/COUNTIF(INDEX($V:$V,ROW($V1239)-VALUE(LEFT(W$1,FIND("-",W$1,1)-1))+1):$V1239,"&gt;0"))/(SUMIF(INDEX($V:$V,ROW($V1239)-VALUE(LEFT(W$1,FIND("-",W$1,1)-1))+1):$V1239,"&lt;0",INDEX($V:$V,ROW($V1239)-VALUE(LEFT(W$1,FIND("-",W$1,1)-1))+1):$V1239)/COUNTIF(INDEX($V:$V,ROW($V1239)-VALUE(LEFT(W$1,FIND("-",W$1,1)-1))+1):$V1239,"&lt;0")))),100-100/(1+ABS((SUMIF(INDEX($V:$V,ROW($V1239)-VALUE(LEFT(W$1,FIND("-",W$1,1)-1))+1):$V1239,"&gt;0",INDEX($V:$V,ROW($V1239)-VALUE(LEFT(W$1,FIND("-",W$1,1)-1))+1):$V1239)/VALUE(LEFT(W$1,FIND("-",W$1,1)-1)))/(SUMIF(INDEX($V:$V,ROW($V1239)-VALUE(LEFT(W$1,FIND("-",W$1,1)-1))+1):$V1239,"&lt;0",INDEX($V:$V,ROW($V1239)-VALUE(LEFT(W$1,FIND("-",W$1,1)-1))+1):$V1239)/VALUE(LEFT(W$1,FIND("-",W$1,1)-1)))))))</f>
        <v>40</v>
      </c>
      <c r="Y1239">
        <f>IF(ROW($E1239)&lt;=VALUE(LEFT(Y$1,FIND("-",Y$1,1)-1)),0,MAX(INDEX(C:C,ROW(C1239)-VALUE(LEFT(Y$1,FIND("-",Y$1,1)-1))+1):C1239))</f>
        <v>0.39500000000000002</v>
      </c>
      <c r="Z1239">
        <f>IF(ROW($E1239)&lt;=VALUE(LEFT(Z$1,FIND("-",Z$1,1)-1)),0,MIN(INDEX(D:D,ROW(D1239)-VALUE(LEFT(Z$1,FIND("-",Z$1,1)-1))+1):D1239))</f>
        <v>0.37</v>
      </c>
      <c r="AA1239">
        <f t="shared" si="180"/>
        <v>80</v>
      </c>
      <c r="AB1239">
        <f>IF(ROW($AA1239)&lt;=VALUE(LEFT(AA$1,FIND("-",AA$1,1)-1))+VALUE(LEFT(AB$1,FIND("-",AB$1,1)-1)-1),0,AVERAGE(INDEX($AA:$AA,ROW($AA1239)-VALUE(LEFT(AB$1,FIND("-",AB$1,1)-1))+1):$AA1239))</f>
        <v>50.555555555555578</v>
      </c>
      <c r="AC1239">
        <f>IF(ROW($AA1239)&lt;=VALUE(LEFT(AA$1,FIND("-",AA$1,1)-1))+VALUE(LEFT(AB$1,FIND("-",AB$1,1)-1)-1)+VALUE(LEFT(AC$1,FIND("-",AC$1,1)-1)-1),0,AVERAGE(INDEX($AB:$AB,ROW($AB1239)-VALUE(LEFT(AC$1,FIND("-",AC$1,1)-1))+1):$AB1239))</f>
        <v>42.977207977208003</v>
      </c>
      <c r="AE1239">
        <f t="shared" si="177"/>
        <v>32134744</v>
      </c>
      <c r="AG1239" t="str">
        <f t="shared" si="179"/>
        <v/>
      </c>
    </row>
    <row r="1240" spans="1:33" x14ac:dyDescent="0.25">
      <c r="A1240" s="6">
        <v>38273</v>
      </c>
      <c r="B1240">
        <v>0.39</v>
      </c>
      <c r="C1240">
        <v>0.39</v>
      </c>
      <c r="D1240">
        <v>0.38</v>
      </c>
      <c r="E1240">
        <v>0.38</v>
      </c>
      <c r="F1240">
        <v>0.21907799999999999</v>
      </c>
      <c r="G1240">
        <v>144000</v>
      </c>
      <c r="I1240" t="str">
        <f t="shared" si="172"/>
        <v/>
      </c>
      <c r="J1240" t="str">
        <f t="shared" si="173"/>
        <v/>
      </c>
      <c r="K1240" t="str">
        <f t="shared" si="174"/>
        <v/>
      </c>
      <c r="M1240" s="11" t="str">
        <f t="shared" si="178"/>
        <v/>
      </c>
      <c r="O1240">
        <f>IF(ROW($E1240)&lt;=VALUE(LEFT(O$1,FIND("-",O$1,1)-1)),0,IF(ROW($E1240)=VALUE(LEFT(O$1,FIND("-",O$1,1)-1))+1,AVERAGE(INDEX($E:$E,ROW($E1240)-VALUE(LEFT(O$1,FIND("-",O$1,1)-1))):$E1240),($E1240*(2/(VALUE(LEFT(O$1,FIND("-",O$1,1)-1))+1)))+(O1239*(1-(2/(VALUE(LEFT(O$1,FIND("-",O$1,1)-1))+1))))))</f>
        <v>0.80812904213591463</v>
      </c>
      <c r="Q1240">
        <f>IF(ROW($E1240)&lt;=VALUE(LEFT(Q$1,FIND("-",Q$1,1)-1)),0,IF(ROW($E1240)=VALUE(LEFT(Q$1,FIND("-",Q$1,1)-1))+1,AVERAGE(INDEX($E:$E,ROW($E1240)-VALUE(LEFT(Q$1,FIND("-",Q$1,1)-1))):$E1240),($E1240*(2/(VALUE(LEFT(Q$1,FIND("-",Q$1,1)-1))+1)))+(Q1239*(1-(2/(VALUE(LEFT(Q$1,FIND("-",Q$1,1)-1))+1))))))</f>
        <v>0.39191037350076813</v>
      </c>
      <c r="R1240">
        <f>IF(ROW($E1240)&lt;=VALUE(LEFT(R$1,FIND("-",R$1,1)-1)),0,IF(ROW($E1240)=VALUE(LEFT(R$1,FIND("-",R$1,1)-1))+1,AVERAGE(INDEX($E:$E,ROW($E1240)-VALUE(LEFT(R$1,FIND("-",R$1,1)-1))):$E1240),($E1240*(2/(VALUE(LEFT(R$1,FIND("-",R$1,1)-1))+1)))+(R1239*(1-(2/(VALUE(LEFT(R$1,FIND("-",R$1,1)-1))+1))))))</f>
        <v>0.40881958758647907</v>
      </c>
      <c r="S1240">
        <f t="shared" si="175"/>
        <v>-1.6909214085710944E-2</v>
      </c>
      <c r="T1240">
        <f>IF(ROW($E1240)&lt;=MAX(VALUE(LEFT(Q$1,FIND("-",Q$1,1)-1)),VALUE(LEFT(R$1,FIND("-",R$1,1)-1)))+VALUE(LEFT(T$1,FIND("-",T$1,1)-1))-1,0,IF(ROW($E1240)=MAX(VALUE(LEFT(Q$1,FIND("-",Q$1,1)-1)),VALUE(LEFT(R$1,FIND("-",R$1,1)-1)))+VALUE(LEFT(T$1,FIND("-",T$1,1)-1)),AVERAGE(INDEX($S:$S,ROW(S1240)-VALUE(LEFT(T$1,FIND("-",T$1,1)-1))+1):S1240),($S1240*(2/(VALUE(LEFT(T$1,FIND("-",T$1,1)-1))+1)))+(T1239*(1-(2/(VALUE(LEFT(T$1,FIND("-",T$1,1)-1))+1))))))</f>
        <v>-1.9968988240656065E-2</v>
      </c>
      <c r="V1240">
        <f t="shared" si="176"/>
        <v>-1.0000000000000009E-2</v>
      </c>
      <c r="W1240">
        <f>IF(ROW($E1240)&lt;=VALUE(LEFT(W$1,FIND("-",W$1,1)-1))+1,0,IF(ROW($E1239)=VALUE(LEFT(W$1,FIND("-",W$1,1)-1))+1,100-100/(1+ABS((SUMIF(INDEX($V:$V,ROW($V1240)-VALUE(LEFT(W$1,FIND("-",W$1,1)-1))+1):$V1240,"&gt;0",INDEX($V:$V,ROW($V1240)-VALUE(LEFT(W$1,FIND("-",W$1,1)-1))+1):$V1240)/COUNTIF(INDEX($V:$V,ROW($V1240)-VALUE(LEFT(W$1,FIND("-",W$1,1)-1))+1):$V1240,"&gt;0"))/(SUMIF(INDEX($V:$V,ROW($V1240)-VALUE(LEFT(W$1,FIND("-",W$1,1)-1))+1):$V1240,"&lt;0",INDEX($V:$V,ROW($V1240)-VALUE(LEFT(W$1,FIND("-",W$1,1)-1))+1):$V1240)/COUNTIF(INDEX($V:$V,ROW($V1240)-VALUE(LEFT(W$1,FIND("-",W$1,1)-1))+1):$V1240,"&lt;0")))),100-100/(1+ABS((SUMIF(INDEX($V:$V,ROW($V1240)-VALUE(LEFT(W$1,FIND("-",W$1,1)-1))+1):$V1240,"&gt;0",INDEX($V:$V,ROW($V1240)-VALUE(LEFT(W$1,FIND("-",W$1,1)-1))+1):$V1240)/VALUE(LEFT(W$1,FIND("-",W$1,1)-1)))/(SUMIF(INDEX($V:$V,ROW($V1240)-VALUE(LEFT(W$1,FIND("-",W$1,1)-1))+1):$V1240,"&lt;0",INDEX($V:$V,ROW($V1240)-VALUE(LEFT(W$1,FIND("-",W$1,1)-1))+1):$V1240)/VALUE(LEFT(W$1,FIND("-",W$1,1)-1)))))))</f>
        <v>50</v>
      </c>
      <c r="Y1240">
        <f>IF(ROW($E1240)&lt;=VALUE(LEFT(Y$1,FIND("-",Y$1,1)-1)),0,MAX(INDEX(C:C,ROW(C1240)-VALUE(LEFT(Y$1,FIND("-",Y$1,1)-1))+1):C1240))</f>
        <v>0.39500000000000002</v>
      </c>
      <c r="Z1240">
        <f>IF(ROW($E1240)&lt;=VALUE(LEFT(Z$1,FIND("-",Z$1,1)-1)),0,MIN(INDEX(D:D,ROW(D1240)-VALUE(LEFT(Z$1,FIND("-",Z$1,1)-1))+1):D1240))</f>
        <v>0.37</v>
      </c>
      <c r="AA1240">
        <f t="shared" si="180"/>
        <v>40</v>
      </c>
      <c r="AB1240">
        <f>IF(ROW($AA1240)&lt;=VALUE(LEFT(AA$1,FIND("-",AA$1,1)-1))+VALUE(LEFT(AB$1,FIND("-",AB$1,1)-1)-1),0,AVERAGE(INDEX($AA:$AA,ROW($AA1240)-VALUE(LEFT(AB$1,FIND("-",AB$1,1)-1))+1):$AA1240))</f>
        <v>50.000000000000007</v>
      </c>
      <c r="AC1240">
        <f>IF(ROW($AA1240)&lt;=VALUE(LEFT(AA$1,FIND("-",AA$1,1)-1))+VALUE(LEFT(AB$1,FIND("-",AB$1,1)-1)-1)+VALUE(LEFT(AC$1,FIND("-",AC$1,1)-1)-1),0,AVERAGE(INDEX($AB:$AB,ROW($AB1240)-VALUE(LEFT(AC$1,FIND("-",AC$1,1)-1))+1):$AB1240))</f>
        <v>46.111111111111136</v>
      </c>
      <c r="AE1240">
        <f t="shared" si="177"/>
        <v>31990744</v>
      </c>
      <c r="AG1240" t="str">
        <f t="shared" si="179"/>
        <v/>
      </c>
    </row>
    <row r="1241" spans="1:33" x14ac:dyDescent="0.25">
      <c r="A1241" s="6">
        <v>38274</v>
      </c>
      <c r="B1241">
        <v>0.38</v>
      </c>
      <c r="C1241">
        <v>0.38</v>
      </c>
      <c r="D1241">
        <v>0.375</v>
      </c>
      <c r="E1241">
        <v>0.38</v>
      </c>
      <c r="F1241">
        <v>0.21907799999999999</v>
      </c>
      <c r="G1241">
        <v>34000</v>
      </c>
      <c r="I1241" t="str">
        <f t="shared" si="172"/>
        <v/>
      </c>
      <c r="J1241" t="str">
        <f t="shared" si="173"/>
        <v/>
      </c>
      <c r="K1241" t="str">
        <f t="shared" si="174"/>
        <v/>
      </c>
      <c r="M1241" s="11" t="str">
        <f t="shared" si="178"/>
        <v/>
      </c>
      <c r="O1241">
        <f>IF(ROW($E1241)&lt;=VALUE(LEFT(O$1,FIND("-",O$1,1)-1)),0,IF(ROW($E1241)=VALUE(LEFT(O$1,FIND("-",O$1,1)-1))+1,AVERAGE(INDEX($E:$E,ROW($E1241)-VALUE(LEFT(O$1,FIND("-",O$1,1)-1))):$E1241),($E1241*(2/(VALUE(LEFT(O$1,FIND("-",O$1,1)-1))+1)))+(O1240*(1-(2/(VALUE(LEFT(O$1,FIND("-",O$1,1)-1))+1))))))</f>
        <v>0.80386905166690059</v>
      </c>
      <c r="Q1241">
        <f>IF(ROW($E1241)&lt;=VALUE(LEFT(Q$1,FIND("-",Q$1,1)-1)),0,IF(ROW($E1241)=VALUE(LEFT(Q$1,FIND("-",Q$1,1)-1))+1,AVERAGE(INDEX($E:$E,ROW($E1241)-VALUE(LEFT(Q$1,FIND("-",Q$1,1)-1))):$E1241),($E1241*(2/(VALUE(LEFT(Q$1,FIND("-",Q$1,1)-1))+1)))+(Q1240*(1-(2/(VALUE(LEFT(Q$1,FIND("-",Q$1,1)-1))+1))))))</f>
        <v>0.39007800834680378</v>
      </c>
      <c r="R1241">
        <f>IF(ROW($E1241)&lt;=VALUE(LEFT(R$1,FIND("-",R$1,1)-1)),0,IF(ROW($E1241)=VALUE(LEFT(R$1,FIND("-",R$1,1)-1))+1,AVERAGE(INDEX($E:$E,ROW($E1241)-VALUE(LEFT(R$1,FIND("-",R$1,1)-1))):$E1241),($E1241*(2/(VALUE(LEFT(R$1,FIND("-",R$1,1)-1))+1)))+(R1240*(1-(2/(VALUE(LEFT(R$1,FIND("-",R$1,1)-1))+1))))))</f>
        <v>0.40668480332081397</v>
      </c>
      <c r="S1241">
        <f t="shared" si="175"/>
        <v>-1.6606794974010186E-2</v>
      </c>
      <c r="T1241">
        <f>IF(ROW($E1241)&lt;=MAX(VALUE(LEFT(Q$1,FIND("-",Q$1,1)-1)),VALUE(LEFT(R$1,FIND("-",R$1,1)-1)))+VALUE(LEFT(T$1,FIND("-",T$1,1)-1))-1,0,IF(ROW($E1241)=MAX(VALUE(LEFT(Q$1,FIND("-",Q$1,1)-1)),VALUE(LEFT(R$1,FIND("-",R$1,1)-1)))+VALUE(LEFT(T$1,FIND("-",T$1,1)-1)),AVERAGE(INDEX($S:$S,ROW(S1241)-VALUE(LEFT(T$1,FIND("-",T$1,1)-1))+1):S1241),($S1241*(2/(VALUE(LEFT(T$1,FIND("-",T$1,1)-1))+1)))+(T1240*(1-(2/(VALUE(LEFT(T$1,FIND("-",T$1,1)-1))+1))))))</f>
        <v>-1.9296549587326892E-2</v>
      </c>
      <c r="V1241">
        <f t="shared" si="176"/>
        <v>0</v>
      </c>
      <c r="W1241">
        <f>IF(ROW($E1241)&lt;=VALUE(LEFT(W$1,FIND("-",W$1,1)-1))+1,0,IF(ROW($E1240)=VALUE(LEFT(W$1,FIND("-",W$1,1)-1))+1,100-100/(1+ABS((SUMIF(INDEX($V:$V,ROW($V1241)-VALUE(LEFT(W$1,FIND("-",W$1,1)-1))+1):$V1241,"&gt;0",INDEX($V:$V,ROW($V1241)-VALUE(LEFT(W$1,FIND("-",W$1,1)-1))+1):$V1241)/COUNTIF(INDEX($V:$V,ROW($V1241)-VALUE(LEFT(W$1,FIND("-",W$1,1)-1))+1):$V1241,"&gt;0"))/(SUMIF(INDEX($V:$V,ROW($V1241)-VALUE(LEFT(W$1,FIND("-",W$1,1)-1))+1):$V1241,"&lt;0",INDEX($V:$V,ROW($V1241)-VALUE(LEFT(W$1,FIND("-",W$1,1)-1))+1):$V1241)/COUNTIF(INDEX($V:$V,ROW($V1241)-VALUE(LEFT(W$1,FIND("-",W$1,1)-1))+1):$V1241,"&lt;0")))),100-100/(1+ABS((SUMIF(INDEX($V:$V,ROW($V1241)-VALUE(LEFT(W$1,FIND("-",W$1,1)-1))+1):$V1241,"&gt;0",INDEX($V:$V,ROW($V1241)-VALUE(LEFT(W$1,FIND("-",W$1,1)-1))+1):$V1241)/VALUE(LEFT(W$1,FIND("-",W$1,1)-1)))/(SUMIF(INDEX($V:$V,ROW($V1241)-VALUE(LEFT(W$1,FIND("-",W$1,1)-1))+1):$V1241,"&lt;0",INDEX($V:$V,ROW($V1241)-VALUE(LEFT(W$1,FIND("-",W$1,1)-1))+1):$V1241)/VALUE(LEFT(W$1,FIND("-",W$1,1)-1)))))))</f>
        <v>42.857142857142854</v>
      </c>
      <c r="Y1241">
        <f>IF(ROW($E1241)&lt;=VALUE(LEFT(Y$1,FIND("-",Y$1,1)-1)),0,MAX(INDEX(C:C,ROW(C1241)-VALUE(LEFT(Y$1,FIND("-",Y$1,1)-1))+1):C1241))</f>
        <v>0.39500000000000002</v>
      </c>
      <c r="Z1241">
        <f>IF(ROW($E1241)&lt;=VALUE(LEFT(Z$1,FIND("-",Z$1,1)-1)),0,MIN(INDEX(D:D,ROW(D1241)-VALUE(LEFT(Z$1,FIND("-",Z$1,1)-1))+1):D1241))</f>
        <v>0.37</v>
      </c>
      <c r="AA1241">
        <f t="shared" si="180"/>
        <v>40</v>
      </c>
      <c r="AB1241">
        <f>IF(ROW($AA1241)&lt;=VALUE(LEFT(AA$1,FIND("-",AA$1,1)-1))+VALUE(LEFT(AB$1,FIND("-",AB$1,1)-1)-1),0,AVERAGE(INDEX($AA:$AA,ROW($AA1241)-VALUE(LEFT(AB$1,FIND("-",AB$1,1)-1))+1):$AA1241))</f>
        <v>53.333333333333336</v>
      </c>
      <c r="AC1241">
        <f>IF(ROW($AA1241)&lt;=VALUE(LEFT(AA$1,FIND("-",AA$1,1)-1))+VALUE(LEFT(AB$1,FIND("-",AB$1,1)-1)-1)+VALUE(LEFT(AC$1,FIND("-",AC$1,1)-1)-1),0,AVERAGE(INDEX($AB:$AB,ROW($AB1241)-VALUE(LEFT(AC$1,FIND("-",AC$1,1)-1))+1):$AB1241))</f>
        <v>51.296296296296305</v>
      </c>
      <c r="AE1241">
        <f t="shared" si="177"/>
        <v>31990744</v>
      </c>
      <c r="AG1241" t="str">
        <f t="shared" si="179"/>
        <v/>
      </c>
    </row>
    <row r="1242" spans="1:33" x14ac:dyDescent="0.25">
      <c r="A1242" s="6">
        <v>38275</v>
      </c>
      <c r="B1242">
        <v>0.375</v>
      </c>
      <c r="C1242">
        <v>0.38</v>
      </c>
      <c r="D1242">
        <v>0.37</v>
      </c>
      <c r="E1242">
        <v>0.38</v>
      </c>
      <c r="F1242">
        <v>0.21907799999999999</v>
      </c>
      <c r="G1242">
        <v>135100</v>
      </c>
      <c r="I1242" t="str">
        <f t="shared" si="172"/>
        <v/>
      </c>
      <c r="J1242" t="str">
        <f t="shared" si="173"/>
        <v/>
      </c>
      <c r="K1242" t="str">
        <f t="shared" si="174"/>
        <v/>
      </c>
      <c r="M1242" s="11" t="str">
        <f t="shared" si="178"/>
        <v/>
      </c>
      <c r="O1242">
        <f>IF(ROW($E1242)&lt;=VALUE(LEFT(O$1,FIND("-",O$1,1)-1)),0,IF(ROW($E1242)=VALUE(LEFT(O$1,FIND("-",O$1,1)-1))+1,AVERAGE(INDEX($E:$E,ROW($E1242)-VALUE(LEFT(O$1,FIND("-",O$1,1)-1))):$E1242),($E1242*(2/(VALUE(LEFT(O$1,FIND("-",O$1,1)-1))+1)))+(O1241*(1-(2/(VALUE(LEFT(O$1,FIND("-",O$1,1)-1))+1))))))</f>
        <v>0.79965144916275233</v>
      </c>
      <c r="Q1242">
        <f>IF(ROW($E1242)&lt;=VALUE(LEFT(Q$1,FIND("-",Q$1,1)-1)),0,IF(ROW($E1242)=VALUE(LEFT(Q$1,FIND("-",Q$1,1)-1))+1,AVERAGE(INDEX($E:$E,ROW($E1242)-VALUE(LEFT(Q$1,FIND("-",Q$1,1)-1))):$E1242),($E1242*(2/(VALUE(LEFT(Q$1,FIND("-",Q$1,1)-1))+1)))+(Q1241*(1-(2/(VALUE(LEFT(Q$1,FIND("-",Q$1,1)-1))+1))))))</f>
        <v>0.38852754552421859</v>
      </c>
      <c r="R1242">
        <f>IF(ROW($E1242)&lt;=VALUE(LEFT(R$1,FIND("-",R$1,1)-1)),0,IF(ROW($E1242)=VALUE(LEFT(R$1,FIND("-",R$1,1)-1))+1,AVERAGE(INDEX($E:$E,ROW($E1242)-VALUE(LEFT(R$1,FIND("-",R$1,1)-1))):$E1242),($E1242*(2/(VALUE(LEFT(R$1,FIND("-",R$1,1)-1))+1)))+(R1241*(1-(2/(VALUE(LEFT(R$1,FIND("-",R$1,1)-1))+1))))))</f>
        <v>0.40470815122297588</v>
      </c>
      <c r="S1242">
        <f t="shared" si="175"/>
        <v>-1.6180605698757289E-2</v>
      </c>
      <c r="T1242">
        <f>IF(ROW($E1242)&lt;=MAX(VALUE(LEFT(Q$1,FIND("-",Q$1,1)-1)),VALUE(LEFT(R$1,FIND("-",R$1,1)-1)))+VALUE(LEFT(T$1,FIND("-",T$1,1)-1))-1,0,IF(ROW($E1242)=MAX(VALUE(LEFT(Q$1,FIND("-",Q$1,1)-1)),VALUE(LEFT(R$1,FIND("-",R$1,1)-1)))+VALUE(LEFT(T$1,FIND("-",T$1,1)-1)),AVERAGE(INDEX($S:$S,ROW(S1242)-VALUE(LEFT(T$1,FIND("-",T$1,1)-1))+1):S1242),($S1242*(2/(VALUE(LEFT(T$1,FIND("-",T$1,1)-1))+1)))+(T1241*(1-(2/(VALUE(LEFT(T$1,FIND("-",T$1,1)-1))+1))))))</f>
        <v>-1.867336080961297E-2</v>
      </c>
      <c r="V1242">
        <f t="shared" si="176"/>
        <v>0</v>
      </c>
      <c r="W1242">
        <f>IF(ROW($E1242)&lt;=VALUE(LEFT(W$1,FIND("-",W$1,1)-1))+1,0,IF(ROW($E1241)=VALUE(LEFT(W$1,FIND("-",W$1,1)-1))+1,100-100/(1+ABS((SUMIF(INDEX($V:$V,ROW($V1242)-VALUE(LEFT(W$1,FIND("-",W$1,1)-1))+1):$V1242,"&gt;0",INDEX($V:$V,ROW($V1242)-VALUE(LEFT(W$1,FIND("-",W$1,1)-1))+1):$V1242)/COUNTIF(INDEX($V:$V,ROW($V1242)-VALUE(LEFT(W$1,FIND("-",W$1,1)-1))+1):$V1242,"&gt;0"))/(SUMIF(INDEX($V:$V,ROW($V1242)-VALUE(LEFT(W$1,FIND("-",W$1,1)-1))+1):$V1242,"&lt;0",INDEX($V:$V,ROW($V1242)-VALUE(LEFT(W$1,FIND("-",W$1,1)-1))+1):$V1242)/COUNTIF(INDEX($V:$V,ROW($V1242)-VALUE(LEFT(W$1,FIND("-",W$1,1)-1))+1):$V1242,"&lt;0")))),100-100/(1+ABS((SUMIF(INDEX($V:$V,ROW($V1242)-VALUE(LEFT(W$1,FIND("-",W$1,1)-1))+1):$V1242,"&gt;0",INDEX($V:$V,ROW($V1242)-VALUE(LEFT(W$1,FIND("-",W$1,1)-1))+1):$V1242)/VALUE(LEFT(W$1,FIND("-",W$1,1)-1)))/(SUMIF(INDEX($V:$V,ROW($V1242)-VALUE(LEFT(W$1,FIND("-",W$1,1)-1))+1):$V1242,"&lt;0",INDEX($V:$V,ROW($V1242)-VALUE(LEFT(W$1,FIND("-",W$1,1)-1))+1):$V1242)/VALUE(LEFT(W$1,FIND("-",W$1,1)-1)))))))</f>
        <v>42.857142857142854</v>
      </c>
      <c r="Y1242">
        <f>IF(ROW($E1242)&lt;=VALUE(LEFT(Y$1,FIND("-",Y$1,1)-1)),0,MAX(INDEX(C:C,ROW(C1242)-VALUE(LEFT(Y$1,FIND("-",Y$1,1)-1))+1):C1242))</f>
        <v>0.39500000000000002</v>
      </c>
      <c r="Z1242">
        <f>IF(ROW($E1242)&lt;=VALUE(LEFT(Z$1,FIND("-",Z$1,1)-1)),0,MIN(INDEX(D:D,ROW(D1242)-VALUE(LEFT(Z$1,FIND("-",Z$1,1)-1))+1):D1242))</f>
        <v>0.37</v>
      </c>
      <c r="AA1242">
        <f t="shared" si="180"/>
        <v>40</v>
      </c>
      <c r="AB1242">
        <f>IF(ROW($AA1242)&lt;=VALUE(LEFT(AA$1,FIND("-",AA$1,1)-1))+VALUE(LEFT(AB$1,FIND("-",AB$1,1)-1)-1),0,AVERAGE(INDEX($AA:$AA,ROW($AA1242)-VALUE(LEFT(AB$1,FIND("-",AB$1,1)-1))+1):$AA1242))</f>
        <v>40</v>
      </c>
      <c r="AC1242">
        <f>IF(ROW($AA1242)&lt;=VALUE(LEFT(AA$1,FIND("-",AA$1,1)-1))+VALUE(LEFT(AB$1,FIND("-",AB$1,1)-1)-1)+VALUE(LEFT(AC$1,FIND("-",AC$1,1)-1)-1),0,AVERAGE(INDEX($AB:$AB,ROW($AB1242)-VALUE(LEFT(AC$1,FIND("-",AC$1,1)-1))+1):$AB1242))</f>
        <v>47.777777777777779</v>
      </c>
      <c r="AE1242">
        <f t="shared" si="177"/>
        <v>31990744</v>
      </c>
      <c r="AG1242" t="str">
        <f t="shared" si="179"/>
        <v/>
      </c>
    </row>
    <row r="1243" spans="1:33" x14ac:dyDescent="0.25">
      <c r="A1243" s="6">
        <v>38278</v>
      </c>
      <c r="B1243">
        <v>0.36499999999999999</v>
      </c>
      <c r="C1243">
        <v>0.37</v>
      </c>
      <c r="D1243">
        <v>0.36499999999999999</v>
      </c>
      <c r="E1243">
        <v>0.36499999999999999</v>
      </c>
      <c r="F1243">
        <v>0.21043000000000001</v>
      </c>
      <c r="G1243">
        <v>124000</v>
      </c>
      <c r="I1243" t="str">
        <f t="shared" si="172"/>
        <v/>
      </c>
      <c r="J1243" t="str">
        <f t="shared" si="173"/>
        <v>Oversold</v>
      </c>
      <c r="K1243" t="str">
        <f t="shared" si="174"/>
        <v/>
      </c>
      <c r="M1243" s="11" t="str">
        <f t="shared" si="178"/>
        <v/>
      </c>
      <c r="O1243">
        <f>IF(ROW($E1243)&lt;=VALUE(LEFT(O$1,FIND("-",O$1,1)-1)),0,IF(ROW($E1243)=VALUE(LEFT(O$1,FIND("-",O$1,1)-1))+1,AVERAGE(INDEX($E:$E,ROW($E1243)-VALUE(LEFT(O$1,FIND("-",O$1,1)-1))):$E1243),($E1243*(2/(VALUE(LEFT(O$1,FIND("-",O$1,1)-1))+1)))+(O1242*(1-(2/(VALUE(LEFT(O$1,FIND("-",O$1,1)-1))+1))))))</f>
        <v>0.79532655912133188</v>
      </c>
      <c r="Q1243">
        <f>IF(ROW($E1243)&lt;=VALUE(LEFT(Q$1,FIND("-",Q$1,1)-1)),0,IF(ROW($E1243)=VALUE(LEFT(Q$1,FIND("-",Q$1,1)-1))+1,AVERAGE(INDEX($E:$E,ROW($E1243)-VALUE(LEFT(Q$1,FIND("-",Q$1,1)-1))):$E1243),($E1243*(2/(VALUE(LEFT(Q$1,FIND("-",Q$1,1)-1))+1)))+(Q1242*(1-(2/(VALUE(LEFT(Q$1,FIND("-",Q$1,1)-1))+1))))))</f>
        <v>0.38490792313587729</v>
      </c>
      <c r="R1243">
        <f>IF(ROW($E1243)&lt;=VALUE(LEFT(R$1,FIND("-",R$1,1)-1)),0,IF(ROW($E1243)=VALUE(LEFT(R$1,FIND("-",R$1,1)-1))+1,AVERAGE(INDEX($E:$E,ROW($E1243)-VALUE(LEFT(R$1,FIND("-",R$1,1)-1))):$E1243),($E1243*(2/(VALUE(LEFT(R$1,FIND("-",R$1,1)-1))+1)))+(R1242*(1-(2/(VALUE(LEFT(R$1,FIND("-",R$1,1)-1))+1))))))</f>
        <v>0.40176680668794063</v>
      </c>
      <c r="S1243">
        <f t="shared" si="175"/>
        <v>-1.6858883552063331E-2</v>
      </c>
      <c r="T1243">
        <f>IF(ROW($E1243)&lt;=MAX(VALUE(LEFT(Q$1,FIND("-",Q$1,1)-1)),VALUE(LEFT(R$1,FIND("-",R$1,1)-1)))+VALUE(LEFT(T$1,FIND("-",T$1,1)-1))-1,0,IF(ROW($E1243)=MAX(VALUE(LEFT(Q$1,FIND("-",Q$1,1)-1)),VALUE(LEFT(R$1,FIND("-",R$1,1)-1)))+VALUE(LEFT(T$1,FIND("-",T$1,1)-1)),AVERAGE(INDEX($S:$S,ROW(S1243)-VALUE(LEFT(T$1,FIND("-",T$1,1)-1))+1):S1243),($S1243*(2/(VALUE(LEFT(T$1,FIND("-",T$1,1)-1))+1)))+(T1242*(1-(2/(VALUE(LEFT(T$1,FIND("-",T$1,1)-1))+1))))))</f>
        <v>-1.8310465358103045E-2</v>
      </c>
      <c r="V1243">
        <f t="shared" si="176"/>
        <v>-1.5000000000000013E-2</v>
      </c>
      <c r="W1243">
        <f>IF(ROW($E1243)&lt;=VALUE(LEFT(W$1,FIND("-",W$1,1)-1))+1,0,IF(ROW($E1242)=VALUE(LEFT(W$1,FIND("-",W$1,1)-1))+1,100-100/(1+ABS((SUMIF(INDEX($V:$V,ROW($V1243)-VALUE(LEFT(W$1,FIND("-",W$1,1)-1))+1):$V1243,"&gt;0",INDEX($V:$V,ROW($V1243)-VALUE(LEFT(W$1,FIND("-",W$1,1)-1))+1):$V1243)/COUNTIF(INDEX($V:$V,ROW($V1243)-VALUE(LEFT(W$1,FIND("-",W$1,1)-1))+1):$V1243,"&gt;0"))/(SUMIF(INDEX($V:$V,ROW($V1243)-VALUE(LEFT(W$1,FIND("-",W$1,1)-1))+1):$V1243,"&lt;0",INDEX($V:$V,ROW($V1243)-VALUE(LEFT(W$1,FIND("-",W$1,1)-1))+1):$V1243)/COUNTIF(INDEX($V:$V,ROW($V1243)-VALUE(LEFT(W$1,FIND("-",W$1,1)-1))+1):$V1243,"&lt;0")))),100-100/(1+ABS((SUMIF(INDEX($V:$V,ROW($V1243)-VALUE(LEFT(W$1,FIND("-",W$1,1)-1))+1):$V1243,"&gt;0",INDEX($V:$V,ROW($V1243)-VALUE(LEFT(W$1,FIND("-",W$1,1)-1))+1):$V1243)/VALUE(LEFT(W$1,FIND("-",W$1,1)-1)))/(SUMIF(INDEX($V:$V,ROW($V1243)-VALUE(LEFT(W$1,FIND("-",W$1,1)-1))+1):$V1243,"&lt;0",INDEX($V:$V,ROW($V1243)-VALUE(LEFT(W$1,FIND("-",W$1,1)-1))+1):$V1243)/VALUE(LEFT(W$1,FIND("-",W$1,1)-1)))))))</f>
        <v>22.222222222222214</v>
      </c>
      <c r="Y1243">
        <f>IF(ROW($E1243)&lt;=VALUE(LEFT(Y$1,FIND("-",Y$1,1)-1)),0,MAX(INDEX(C:C,ROW(C1243)-VALUE(LEFT(Y$1,FIND("-",Y$1,1)-1))+1):C1243))</f>
        <v>0.39500000000000002</v>
      </c>
      <c r="Z1243">
        <f>IF(ROW($E1243)&lt;=VALUE(LEFT(Z$1,FIND("-",Z$1,1)-1)),0,MIN(INDEX(D:D,ROW(D1243)-VALUE(LEFT(Z$1,FIND("-",Z$1,1)-1))+1):D1243))</f>
        <v>0.36499999999999999</v>
      </c>
      <c r="AA1243">
        <f t="shared" si="180"/>
        <v>0</v>
      </c>
      <c r="AB1243">
        <f>IF(ROW($AA1243)&lt;=VALUE(LEFT(AA$1,FIND("-",AA$1,1)-1))+VALUE(LEFT(AB$1,FIND("-",AB$1,1)-1)-1),0,AVERAGE(INDEX($AA:$AA,ROW($AA1243)-VALUE(LEFT(AB$1,FIND("-",AB$1,1)-1))+1):$AA1243))</f>
        <v>26.666666666666668</v>
      </c>
      <c r="AC1243">
        <f>IF(ROW($AA1243)&lt;=VALUE(LEFT(AA$1,FIND("-",AA$1,1)-1))+VALUE(LEFT(AB$1,FIND("-",AB$1,1)-1)-1)+VALUE(LEFT(AC$1,FIND("-",AC$1,1)-1)-1),0,AVERAGE(INDEX($AB:$AB,ROW($AB1243)-VALUE(LEFT(AC$1,FIND("-",AC$1,1)-1))+1):$AB1243))</f>
        <v>40.000000000000007</v>
      </c>
      <c r="AE1243">
        <f t="shared" si="177"/>
        <v>31866744</v>
      </c>
      <c r="AG1243" t="str">
        <f t="shared" si="179"/>
        <v/>
      </c>
    </row>
    <row r="1244" spans="1:33" x14ac:dyDescent="0.25">
      <c r="A1244" s="6">
        <v>38279</v>
      </c>
      <c r="B1244">
        <v>0.375</v>
      </c>
      <c r="C1244">
        <v>0.38</v>
      </c>
      <c r="D1244">
        <v>0.37</v>
      </c>
      <c r="E1244">
        <v>0.375</v>
      </c>
      <c r="F1244">
        <v>0.216195</v>
      </c>
      <c r="G1244">
        <v>148000</v>
      </c>
      <c r="I1244" t="str">
        <f t="shared" si="172"/>
        <v/>
      </c>
      <c r="J1244" t="str">
        <f t="shared" si="173"/>
        <v/>
      </c>
      <c r="K1244" t="str">
        <f t="shared" si="174"/>
        <v/>
      </c>
      <c r="M1244" s="11" t="str">
        <f t="shared" si="178"/>
        <v/>
      </c>
      <c r="O1244">
        <f>IF(ROW($E1244)&lt;=VALUE(LEFT(O$1,FIND("-",O$1,1)-1)),0,IF(ROW($E1244)=VALUE(LEFT(O$1,FIND("-",O$1,1)-1))+1,AVERAGE(INDEX($E:$E,ROW($E1244)-VALUE(LEFT(O$1,FIND("-",O$1,1)-1))):$E1244),($E1244*(2/(VALUE(LEFT(O$1,FIND("-",O$1,1)-1))+1)))+(O1243*(1-(2/(VALUE(LEFT(O$1,FIND("-",O$1,1)-1))+1))))))</f>
        <v>0.79114420529922902</v>
      </c>
      <c r="Q1244">
        <f>IF(ROW($E1244)&lt;=VALUE(LEFT(Q$1,FIND("-",Q$1,1)-1)),0,IF(ROW($E1244)=VALUE(LEFT(Q$1,FIND("-",Q$1,1)-1))+1,AVERAGE(INDEX($E:$E,ROW($E1244)-VALUE(LEFT(Q$1,FIND("-",Q$1,1)-1))):$E1244),($E1244*(2/(VALUE(LEFT(Q$1,FIND("-",Q$1,1)-1))+1)))+(Q1243*(1-(2/(VALUE(LEFT(Q$1,FIND("-",Q$1,1)-1))+1))))))</f>
        <v>0.38338362726881925</v>
      </c>
      <c r="R1244">
        <f>IF(ROW($E1244)&lt;=VALUE(LEFT(R$1,FIND("-",R$1,1)-1)),0,IF(ROW($E1244)=VALUE(LEFT(R$1,FIND("-",R$1,1)-1))+1,AVERAGE(INDEX($E:$E,ROW($E1244)-VALUE(LEFT(R$1,FIND("-",R$1,1)-1))):$E1244),($E1244*(2/(VALUE(LEFT(R$1,FIND("-",R$1,1)-1))+1)))+(R1243*(1-(2/(VALUE(LEFT(R$1,FIND("-",R$1,1)-1))+1))))))</f>
        <v>0.39978408026661172</v>
      </c>
      <c r="S1244">
        <f t="shared" si="175"/>
        <v>-1.640045299779247E-2</v>
      </c>
      <c r="T1244">
        <f>IF(ROW($E1244)&lt;=MAX(VALUE(LEFT(Q$1,FIND("-",Q$1,1)-1)),VALUE(LEFT(R$1,FIND("-",R$1,1)-1)))+VALUE(LEFT(T$1,FIND("-",T$1,1)-1))-1,0,IF(ROW($E1244)=MAX(VALUE(LEFT(Q$1,FIND("-",Q$1,1)-1)),VALUE(LEFT(R$1,FIND("-",R$1,1)-1)))+VALUE(LEFT(T$1,FIND("-",T$1,1)-1)),AVERAGE(INDEX($S:$S,ROW(S1244)-VALUE(LEFT(T$1,FIND("-",T$1,1)-1))+1):S1244),($S1244*(2/(VALUE(LEFT(T$1,FIND("-",T$1,1)-1))+1)))+(T1243*(1-(2/(VALUE(LEFT(T$1,FIND("-",T$1,1)-1))+1))))))</f>
        <v>-1.7928462886040931E-2</v>
      </c>
      <c r="V1244">
        <f t="shared" si="176"/>
        <v>1.0000000000000009E-2</v>
      </c>
      <c r="W1244">
        <f>IF(ROW($E1244)&lt;=VALUE(LEFT(W$1,FIND("-",W$1,1)-1))+1,0,IF(ROW($E1243)=VALUE(LEFT(W$1,FIND("-",W$1,1)-1))+1,100-100/(1+ABS((SUMIF(INDEX($V:$V,ROW($V1244)-VALUE(LEFT(W$1,FIND("-",W$1,1)-1))+1):$V1244,"&gt;0",INDEX($V:$V,ROW($V1244)-VALUE(LEFT(W$1,FIND("-",W$1,1)-1))+1):$V1244)/COUNTIF(INDEX($V:$V,ROW($V1244)-VALUE(LEFT(W$1,FIND("-",W$1,1)-1))+1):$V1244,"&gt;0"))/(SUMIF(INDEX($V:$V,ROW($V1244)-VALUE(LEFT(W$1,FIND("-",W$1,1)-1))+1):$V1244,"&lt;0",INDEX($V:$V,ROW($V1244)-VALUE(LEFT(W$1,FIND("-",W$1,1)-1))+1):$V1244)/COUNTIF(INDEX($V:$V,ROW($V1244)-VALUE(LEFT(W$1,FIND("-",W$1,1)-1))+1):$V1244,"&lt;0")))),100-100/(1+ABS((SUMIF(INDEX($V:$V,ROW($V1244)-VALUE(LEFT(W$1,FIND("-",W$1,1)-1))+1):$V1244,"&gt;0",INDEX($V:$V,ROW($V1244)-VALUE(LEFT(W$1,FIND("-",W$1,1)-1))+1):$V1244)/VALUE(LEFT(W$1,FIND("-",W$1,1)-1)))/(SUMIF(INDEX($V:$V,ROW($V1244)-VALUE(LEFT(W$1,FIND("-",W$1,1)-1))+1):$V1244,"&lt;0",INDEX($V:$V,ROW($V1244)-VALUE(LEFT(W$1,FIND("-",W$1,1)-1))+1):$V1244)/VALUE(LEFT(W$1,FIND("-",W$1,1)-1)))))))</f>
        <v>36.36363636363636</v>
      </c>
      <c r="Y1244">
        <f>IF(ROW($E1244)&lt;=VALUE(LEFT(Y$1,FIND("-",Y$1,1)-1)),0,MAX(INDEX(C:C,ROW(C1244)-VALUE(LEFT(Y$1,FIND("-",Y$1,1)-1))+1):C1244))</f>
        <v>0.39500000000000002</v>
      </c>
      <c r="Z1244">
        <f>IF(ROW($E1244)&lt;=VALUE(LEFT(Z$1,FIND("-",Z$1,1)-1)),0,MIN(INDEX(D:D,ROW(D1244)-VALUE(LEFT(Z$1,FIND("-",Z$1,1)-1))+1):D1244))</f>
        <v>0.36499999999999999</v>
      </c>
      <c r="AA1244">
        <f t="shared" si="180"/>
        <v>33.333333333333329</v>
      </c>
      <c r="AB1244">
        <f>IF(ROW($AA1244)&lt;=VALUE(LEFT(AA$1,FIND("-",AA$1,1)-1))+VALUE(LEFT(AB$1,FIND("-",AB$1,1)-1)-1),0,AVERAGE(INDEX($AA:$AA,ROW($AA1244)-VALUE(LEFT(AB$1,FIND("-",AB$1,1)-1))+1):$AA1244))</f>
        <v>24.444444444444443</v>
      </c>
      <c r="AC1244">
        <f>IF(ROW($AA1244)&lt;=VALUE(LEFT(AA$1,FIND("-",AA$1,1)-1))+VALUE(LEFT(AB$1,FIND("-",AB$1,1)-1)-1)+VALUE(LEFT(AC$1,FIND("-",AC$1,1)-1)-1),0,AVERAGE(INDEX($AB:$AB,ROW($AB1244)-VALUE(LEFT(AC$1,FIND("-",AC$1,1)-1))+1):$AB1244))</f>
        <v>30.37037037037037</v>
      </c>
      <c r="AE1244">
        <f t="shared" si="177"/>
        <v>32014744</v>
      </c>
      <c r="AG1244" t="str">
        <f t="shared" si="179"/>
        <v/>
      </c>
    </row>
    <row r="1245" spans="1:33" x14ac:dyDescent="0.25">
      <c r="A1245" s="6">
        <v>38280</v>
      </c>
      <c r="B1245">
        <v>0.37</v>
      </c>
      <c r="C1245">
        <v>0.37</v>
      </c>
      <c r="D1245">
        <v>0.37</v>
      </c>
      <c r="E1245">
        <v>0.37</v>
      </c>
      <c r="F1245">
        <v>0.213313</v>
      </c>
      <c r="G1245">
        <v>42000</v>
      </c>
      <c r="I1245" t="str">
        <f t="shared" si="172"/>
        <v/>
      </c>
      <c r="J1245" t="str">
        <f t="shared" si="173"/>
        <v/>
      </c>
      <c r="K1245" t="str">
        <f t="shared" si="174"/>
        <v/>
      </c>
      <c r="M1245" s="11" t="str">
        <f t="shared" si="178"/>
        <v/>
      </c>
      <c r="O1245">
        <f>IF(ROW($E1245)&lt;=VALUE(LEFT(O$1,FIND("-",O$1,1)-1)),0,IF(ROW($E1245)=VALUE(LEFT(O$1,FIND("-",O$1,1)-1))+1,AVERAGE(INDEX($E:$E,ROW($E1245)-VALUE(LEFT(O$1,FIND("-",O$1,1)-1))):$E1245),($E1245*(2/(VALUE(LEFT(O$1,FIND("-",O$1,1)-1))+1)))+(O1244*(1-(2/(VALUE(LEFT(O$1,FIND("-",O$1,1)-1))+1))))))</f>
        <v>0.78695371569426165</v>
      </c>
      <c r="Q1245">
        <f>IF(ROW($E1245)&lt;=VALUE(LEFT(Q$1,FIND("-",Q$1,1)-1)),0,IF(ROW($E1245)=VALUE(LEFT(Q$1,FIND("-",Q$1,1)-1))+1,AVERAGE(INDEX($E:$E,ROW($E1245)-VALUE(LEFT(Q$1,FIND("-",Q$1,1)-1))):$E1245),($E1245*(2/(VALUE(LEFT(Q$1,FIND("-",Q$1,1)-1))+1)))+(Q1244*(1-(2/(VALUE(LEFT(Q$1,FIND("-",Q$1,1)-1))+1))))))</f>
        <v>0.38132460768900089</v>
      </c>
      <c r="R1245">
        <f>IF(ROW($E1245)&lt;=VALUE(LEFT(R$1,FIND("-",R$1,1)-1)),0,IF(ROW($E1245)=VALUE(LEFT(R$1,FIND("-",R$1,1)-1))+1,AVERAGE(INDEX($E:$E,ROW($E1245)-VALUE(LEFT(R$1,FIND("-",R$1,1)-1))):$E1245),($E1245*(2/(VALUE(LEFT(R$1,FIND("-",R$1,1)-1))+1)))+(R1244*(1-(2/(VALUE(LEFT(R$1,FIND("-",R$1,1)-1))+1))))))</f>
        <v>0.39757785209871455</v>
      </c>
      <c r="S1245">
        <f t="shared" si="175"/>
        <v>-1.6253244409713652E-2</v>
      </c>
      <c r="T1245">
        <f>IF(ROW($E1245)&lt;=MAX(VALUE(LEFT(Q$1,FIND("-",Q$1,1)-1)),VALUE(LEFT(R$1,FIND("-",R$1,1)-1)))+VALUE(LEFT(T$1,FIND("-",T$1,1)-1))-1,0,IF(ROW($E1245)=MAX(VALUE(LEFT(Q$1,FIND("-",Q$1,1)-1)),VALUE(LEFT(R$1,FIND("-",R$1,1)-1)))+VALUE(LEFT(T$1,FIND("-",T$1,1)-1)),AVERAGE(INDEX($S:$S,ROW(S1245)-VALUE(LEFT(T$1,FIND("-",T$1,1)-1))+1):S1245),($S1245*(2/(VALUE(LEFT(T$1,FIND("-",T$1,1)-1))+1)))+(T1244*(1-(2/(VALUE(LEFT(T$1,FIND("-",T$1,1)-1))+1))))))</f>
        <v>-1.7593419190775478E-2</v>
      </c>
      <c r="V1245">
        <f t="shared" si="176"/>
        <v>-5.0000000000000044E-3</v>
      </c>
      <c r="W1245">
        <f>IF(ROW($E1245)&lt;=VALUE(LEFT(W$1,FIND("-",W$1,1)-1))+1,0,IF(ROW($E1244)=VALUE(LEFT(W$1,FIND("-",W$1,1)-1))+1,100-100/(1+ABS((SUMIF(INDEX($V:$V,ROW($V1245)-VALUE(LEFT(W$1,FIND("-",W$1,1)-1))+1):$V1245,"&gt;0",INDEX($V:$V,ROW($V1245)-VALUE(LEFT(W$1,FIND("-",W$1,1)-1))+1):$V1245)/COUNTIF(INDEX($V:$V,ROW($V1245)-VALUE(LEFT(W$1,FIND("-",W$1,1)-1))+1):$V1245,"&gt;0"))/(SUMIF(INDEX($V:$V,ROW($V1245)-VALUE(LEFT(W$1,FIND("-",W$1,1)-1))+1):$V1245,"&lt;0",INDEX($V:$V,ROW($V1245)-VALUE(LEFT(W$1,FIND("-",W$1,1)-1))+1):$V1245)/COUNTIF(INDEX($V:$V,ROW($V1245)-VALUE(LEFT(W$1,FIND("-",W$1,1)-1))+1):$V1245,"&lt;0")))),100-100/(1+ABS((SUMIF(INDEX($V:$V,ROW($V1245)-VALUE(LEFT(W$1,FIND("-",W$1,1)-1))+1):$V1245,"&gt;0",INDEX($V:$V,ROW($V1245)-VALUE(LEFT(W$1,FIND("-",W$1,1)-1))+1):$V1245)/VALUE(LEFT(W$1,FIND("-",W$1,1)-1)))/(SUMIF(INDEX($V:$V,ROW($V1245)-VALUE(LEFT(W$1,FIND("-",W$1,1)-1))+1):$V1245,"&lt;0",INDEX($V:$V,ROW($V1245)-VALUE(LEFT(W$1,FIND("-",W$1,1)-1))+1):$V1245)/VALUE(LEFT(W$1,FIND("-",W$1,1)-1)))))))</f>
        <v>33.333333333333329</v>
      </c>
      <c r="Y1245">
        <f>IF(ROW($E1245)&lt;=VALUE(LEFT(Y$1,FIND("-",Y$1,1)-1)),0,MAX(INDEX(C:C,ROW(C1245)-VALUE(LEFT(Y$1,FIND("-",Y$1,1)-1))+1):C1245))</f>
        <v>0.39500000000000002</v>
      </c>
      <c r="Z1245">
        <f>IF(ROW($E1245)&lt;=VALUE(LEFT(Z$1,FIND("-",Z$1,1)-1)),0,MIN(INDEX(D:D,ROW(D1245)-VALUE(LEFT(Z$1,FIND("-",Z$1,1)-1))+1):D1245))</f>
        <v>0.36499999999999999</v>
      </c>
      <c r="AA1245">
        <f t="shared" si="180"/>
        <v>16.666666666666664</v>
      </c>
      <c r="AB1245">
        <f>IF(ROW($AA1245)&lt;=VALUE(LEFT(AA$1,FIND("-",AA$1,1)-1))+VALUE(LEFT(AB$1,FIND("-",AB$1,1)-1)-1),0,AVERAGE(INDEX($AA:$AA,ROW($AA1245)-VALUE(LEFT(AB$1,FIND("-",AB$1,1)-1))+1):$AA1245))</f>
        <v>16.666666666666664</v>
      </c>
      <c r="AC1245">
        <f>IF(ROW($AA1245)&lt;=VALUE(LEFT(AA$1,FIND("-",AA$1,1)-1))+VALUE(LEFT(AB$1,FIND("-",AB$1,1)-1)-1)+VALUE(LEFT(AC$1,FIND("-",AC$1,1)-1)-1),0,AVERAGE(INDEX($AB:$AB,ROW($AB1245)-VALUE(LEFT(AC$1,FIND("-",AC$1,1)-1))+1):$AB1245))</f>
        <v>22.592592592592592</v>
      </c>
      <c r="AE1245">
        <f t="shared" si="177"/>
        <v>31972744</v>
      </c>
      <c r="AG1245" t="str">
        <f t="shared" si="179"/>
        <v/>
      </c>
    </row>
    <row r="1246" spans="1:33" x14ac:dyDescent="0.25">
      <c r="A1246" s="6">
        <v>38281</v>
      </c>
      <c r="B1246">
        <v>0.36499999999999999</v>
      </c>
      <c r="C1246">
        <v>0.375</v>
      </c>
      <c r="D1246">
        <v>0.36499999999999999</v>
      </c>
      <c r="E1246">
        <v>0.36499999999999999</v>
      </c>
      <c r="F1246">
        <v>0.21043000000000001</v>
      </c>
      <c r="G1246">
        <v>33500</v>
      </c>
      <c r="I1246" t="str">
        <f t="shared" si="172"/>
        <v/>
      </c>
      <c r="J1246" t="str">
        <f t="shared" si="173"/>
        <v/>
      </c>
      <c r="K1246" t="str">
        <f t="shared" si="174"/>
        <v>Oversold Above %D</v>
      </c>
      <c r="M1246" s="11" t="str">
        <f t="shared" si="178"/>
        <v/>
      </c>
      <c r="O1246">
        <f>IF(ROW($E1246)&lt;=VALUE(LEFT(O$1,FIND("-",O$1,1)-1)),0,IF(ROW($E1246)=VALUE(LEFT(O$1,FIND("-",O$1,1)-1))+1,AVERAGE(INDEX($E:$E,ROW($E1246)-VALUE(LEFT(O$1,FIND("-",O$1,1)-1))):$E1246),($E1246*(2/(VALUE(LEFT(O$1,FIND("-",O$1,1)-1))+1)))+(O1245*(1-(2/(VALUE(LEFT(O$1,FIND("-",O$1,1)-1))+1))))))</f>
        <v>0.7827551712594929</v>
      </c>
      <c r="Q1246">
        <f>IF(ROW($E1246)&lt;=VALUE(LEFT(Q$1,FIND("-",Q$1,1)-1)),0,IF(ROW($E1246)=VALUE(LEFT(Q$1,FIND("-",Q$1,1)-1))+1,AVERAGE(INDEX($E:$E,ROW($E1246)-VALUE(LEFT(Q$1,FIND("-",Q$1,1)-1))):$E1246),($E1246*(2/(VALUE(LEFT(Q$1,FIND("-",Q$1,1)-1))+1)))+(Q1245*(1-(2/(VALUE(LEFT(Q$1,FIND("-",Q$1,1)-1))+1))))))</f>
        <v>0.37881312958300078</v>
      </c>
      <c r="R1246">
        <f>IF(ROW($E1246)&lt;=VALUE(LEFT(R$1,FIND("-",R$1,1)-1)),0,IF(ROW($E1246)=VALUE(LEFT(R$1,FIND("-",R$1,1)-1))+1,AVERAGE(INDEX($E:$E,ROW($E1246)-VALUE(LEFT(R$1,FIND("-",R$1,1)-1))):$E1246),($E1246*(2/(VALUE(LEFT(R$1,FIND("-",R$1,1)-1))+1)))+(R1245*(1-(2/(VALUE(LEFT(R$1,FIND("-",R$1,1)-1))+1))))))</f>
        <v>0.39516467786918014</v>
      </c>
      <c r="S1246">
        <f t="shared" si="175"/>
        <v>-1.6351548286179352E-2</v>
      </c>
      <c r="T1246">
        <f>IF(ROW($E1246)&lt;=MAX(VALUE(LEFT(Q$1,FIND("-",Q$1,1)-1)),VALUE(LEFT(R$1,FIND("-",R$1,1)-1)))+VALUE(LEFT(T$1,FIND("-",T$1,1)-1))-1,0,IF(ROW($E1246)=MAX(VALUE(LEFT(Q$1,FIND("-",Q$1,1)-1)),VALUE(LEFT(R$1,FIND("-",R$1,1)-1)))+VALUE(LEFT(T$1,FIND("-",T$1,1)-1)),AVERAGE(INDEX($S:$S,ROW(S1246)-VALUE(LEFT(T$1,FIND("-",T$1,1)-1))+1):S1246),($S1246*(2/(VALUE(LEFT(T$1,FIND("-",T$1,1)-1))+1)))+(T1245*(1-(2/(VALUE(LEFT(T$1,FIND("-",T$1,1)-1))+1))))))</f>
        <v>-1.7345045009856251E-2</v>
      </c>
      <c r="V1246">
        <f t="shared" si="176"/>
        <v>-5.0000000000000044E-3</v>
      </c>
      <c r="W1246">
        <f>IF(ROW($E1246)&lt;=VALUE(LEFT(W$1,FIND("-",W$1,1)-1))+1,0,IF(ROW($E1245)=VALUE(LEFT(W$1,FIND("-",W$1,1)-1))+1,100-100/(1+ABS((SUMIF(INDEX($V:$V,ROW($V1246)-VALUE(LEFT(W$1,FIND("-",W$1,1)-1))+1):$V1246,"&gt;0",INDEX($V:$V,ROW($V1246)-VALUE(LEFT(W$1,FIND("-",W$1,1)-1))+1):$V1246)/COUNTIF(INDEX($V:$V,ROW($V1246)-VALUE(LEFT(W$1,FIND("-",W$1,1)-1))+1):$V1246,"&gt;0"))/(SUMIF(INDEX($V:$V,ROW($V1246)-VALUE(LEFT(W$1,FIND("-",W$1,1)-1))+1):$V1246,"&lt;0",INDEX($V:$V,ROW($V1246)-VALUE(LEFT(W$1,FIND("-",W$1,1)-1))+1):$V1246)/COUNTIF(INDEX($V:$V,ROW($V1246)-VALUE(LEFT(W$1,FIND("-",W$1,1)-1))+1):$V1246,"&lt;0")))),100-100/(1+ABS((SUMIF(INDEX($V:$V,ROW($V1246)-VALUE(LEFT(W$1,FIND("-",W$1,1)-1))+1):$V1246,"&gt;0",INDEX($V:$V,ROW($V1246)-VALUE(LEFT(W$1,FIND("-",W$1,1)-1))+1):$V1246)/VALUE(LEFT(W$1,FIND("-",W$1,1)-1)))/(SUMIF(INDEX($V:$V,ROW($V1246)-VALUE(LEFT(W$1,FIND("-",W$1,1)-1))+1):$V1246,"&lt;0",INDEX($V:$V,ROW($V1246)-VALUE(LEFT(W$1,FIND("-",W$1,1)-1))+1):$V1246)/VALUE(LEFT(W$1,FIND("-",W$1,1)-1)))))))</f>
        <v>30.769230769230774</v>
      </c>
      <c r="Y1246">
        <f>IF(ROW($E1246)&lt;=VALUE(LEFT(Y$1,FIND("-",Y$1,1)-1)),0,MAX(INDEX(C:C,ROW(C1246)-VALUE(LEFT(Y$1,FIND("-",Y$1,1)-1))+1):C1246))</f>
        <v>0.39500000000000002</v>
      </c>
      <c r="Z1246">
        <f>IF(ROW($E1246)&lt;=VALUE(LEFT(Z$1,FIND("-",Z$1,1)-1)),0,MIN(INDEX(D:D,ROW(D1246)-VALUE(LEFT(Z$1,FIND("-",Z$1,1)-1))+1):D1246))</f>
        <v>0.36499999999999999</v>
      </c>
      <c r="AA1246">
        <f t="shared" si="180"/>
        <v>0</v>
      </c>
      <c r="AB1246">
        <f>IF(ROW($AA1246)&lt;=VALUE(LEFT(AA$1,FIND("-",AA$1,1)-1))+VALUE(LEFT(AB$1,FIND("-",AB$1,1)-1)-1),0,AVERAGE(INDEX($AA:$AA,ROW($AA1246)-VALUE(LEFT(AB$1,FIND("-",AB$1,1)-1))+1):$AA1246))</f>
        <v>16.666666666666664</v>
      </c>
      <c r="AC1246">
        <f>IF(ROW($AA1246)&lt;=VALUE(LEFT(AA$1,FIND("-",AA$1,1)-1))+VALUE(LEFT(AB$1,FIND("-",AB$1,1)-1)-1)+VALUE(LEFT(AC$1,FIND("-",AC$1,1)-1)-1),0,AVERAGE(INDEX($AB:$AB,ROW($AB1246)-VALUE(LEFT(AC$1,FIND("-",AC$1,1)-1))+1):$AB1246))</f>
        <v>19.259259259259256</v>
      </c>
      <c r="AE1246">
        <f t="shared" si="177"/>
        <v>31939244</v>
      </c>
      <c r="AG1246" t="str">
        <f t="shared" si="179"/>
        <v/>
      </c>
    </row>
    <row r="1247" spans="1:33" x14ac:dyDescent="0.25">
      <c r="A1247" s="6">
        <v>38282</v>
      </c>
      <c r="B1247">
        <v>0.37</v>
      </c>
      <c r="C1247">
        <v>0.375</v>
      </c>
      <c r="D1247">
        <v>0.36499999999999999</v>
      </c>
      <c r="E1247">
        <v>0.37</v>
      </c>
      <c r="F1247">
        <v>0.213313</v>
      </c>
      <c r="G1247">
        <v>53000</v>
      </c>
      <c r="I1247" t="str">
        <f t="shared" si="172"/>
        <v/>
      </c>
      <c r="J1247" t="str">
        <f t="shared" si="173"/>
        <v/>
      </c>
      <c r="K1247" t="str">
        <f t="shared" si="174"/>
        <v>Oversold Above %D</v>
      </c>
      <c r="M1247" s="11" t="str">
        <f t="shared" si="178"/>
        <v/>
      </c>
      <c r="O1247">
        <f>IF(ROW($E1247)&lt;=VALUE(LEFT(O$1,FIND("-",O$1,1)-1)),0,IF(ROW($E1247)=VALUE(LEFT(O$1,FIND("-",O$1,1)-1))+1,AVERAGE(INDEX($E:$E,ROW($E1247)-VALUE(LEFT(O$1,FIND("-",O$1,1)-1))):$E1247),($E1247*(2/(VALUE(LEFT(O$1,FIND("-",O$1,1)-1))+1)))+(O1246*(1-(2/(VALUE(LEFT(O$1,FIND("-",O$1,1)-1))+1))))))</f>
        <v>0.77864815463004522</v>
      </c>
      <c r="Q1247">
        <f>IF(ROW($E1247)&lt;=VALUE(LEFT(Q$1,FIND("-",Q$1,1)-1)),0,IF(ROW($E1247)=VALUE(LEFT(Q$1,FIND("-",Q$1,1)-1))+1,AVERAGE(INDEX($E:$E,ROW($E1247)-VALUE(LEFT(Q$1,FIND("-",Q$1,1)-1))):$E1247),($E1247*(2/(VALUE(LEFT(Q$1,FIND("-",Q$1,1)-1))+1)))+(Q1246*(1-(2/(VALUE(LEFT(Q$1,FIND("-",Q$1,1)-1))+1))))))</f>
        <v>0.37745726349330833</v>
      </c>
      <c r="R1247">
        <f>IF(ROW($E1247)&lt;=VALUE(LEFT(R$1,FIND("-",R$1,1)-1)),0,IF(ROW($E1247)=VALUE(LEFT(R$1,FIND("-",R$1,1)-1))+1,AVERAGE(INDEX($E:$E,ROW($E1247)-VALUE(LEFT(R$1,FIND("-",R$1,1)-1))):$E1247),($E1247*(2/(VALUE(LEFT(R$1,FIND("-",R$1,1)-1))+1)))+(R1246*(1-(2/(VALUE(LEFT(R$1,FIND("-",R$1,1)-1))+1))))))</f>
        <v>0.39330062765664825</v>
      </c>
      <c r="S1247">
        <f t="shared" si="175"/>
        <v>-1.5843364163339924E-2</v>
      </c>
      <c r="T1247">
        <f>IF(ROW($E1247)&lt;=MAX(VALUE(LEFT(Q$1,FIND("-",Q$1,1)-1)),VALUE(LEFT(R$1,FIND("-",R$1,1)-1)))+VALUE(LEFT(T$1,FIND("-",T$1,1)-1))-1,0,IF(ROW($E1247)=MAX(VALUE(LEFT(Q$1,FIND("-",Q$1,1)-1)),VALUE(LEFT(R$1,FIND("-",R$1,1)-1)))+VALUE(LEFT(T$1,FIND("-",T$1,1)-1)),AVERAGE(INDEX($S:$S,ROW(S1247)-VALUE(LEFT(T$1,FIND("-",T$1,1)-1))+1):S1247),($S1247*(2/(VALUE(LEFT(T$1,FIND("-",T$1,1)-1))+1)))+(T1246*(1-(2/(VALUE(LEFT(T$1,FIND("-",T$1,1)-1))+1))))))</f>
        <v>-1.7044708840552987E-2</v>
      </c>
      <c r="V1247">
        <f t="shared" si="176"/>
        <v>5.0000000000000044E-3</v>
      </c>
      <c r="W1247">
        <f>IF(ROW($E1247)&lt;=VALUE(LEFT(W$1,FIND("-",W$1,1)-1))+1,0,IF(ROW($E1246)=VALUE(LEFT(W$1,FIND("-",W$1,1)-1))+1,100-100/(1+ABS((SUMIF(INDEX($V:$V,ROW($V1247)-VALUE(LEFT(W$1,FIND("-",W$1,1)-1))+1):$V1247,"&gt;0",INDEX($V:$V,ROW($V1247)-VALUE(LEFT(W$1,FIND("-",W$1,1)-1))+1):$V1247)/COUNTIF(INDEX($V:$V,ROW($V1247)-VALUE(LEFT(W$1,FIND("-",W$1,1)-1))+1):$V1247,"&gt;0"))/(SUMIF(INDEX($V:$V,ROW($V1247)-VALUE(LEFT(W$1,FIND("-",W$1,1)-1))+1):$V1247,"&lt;0",INDEX($V:$V,ROW($V1247)-VALUE(LEFT(W$1,FIND("-",W$1,1)-1))+1):$V1247)/COUNTIF(INDEX($V:$V,ROW($V1247)-VALUE(LEFT(W$1,FIND("-",W$1,1)-1))+1):$V1247,"&lt;0")))),100-100/(1+ABS((SUMIF(INDEX($V:$V,ROW($V1247)-VALUE(LEFT(W$1,FIND("-",W$1,1)-1))+1):$V1247,"&gt;0",INDEX($V:$V,ROW($V1247)-VALUE(LEFT(W$1,FIND("-",W$1,1)-1))+1):$V1247)/VALUE(LEFT(W$1,FIND("-",W$1,1)-1)))/(SUMIF(INDEX($V:$V,ROW($V1247)-VALUE(LEFT(W$1,FIND("-",W$1,1)-1))+1):$V1247,"&lt;0",INDEX($V:$V,ROW($V1247)-VALUE(LEFT(W$1,FIND("-",W$1,1)-1))+1):$V1247)/VALUE(LEFT(W$1,FIND("-",W$1,1)-1)))))))</f>
        <v>35.714285714285722</v>
      </c>
      <c r="Y1247">
        <f>IF(ROW($E1247)&lt;=VALUE(LEFT(Y$1,FIND("-",Y$1,1)-1)),0,MAX(INDEX(C:C,ROW(C1247)-VALUE(LEFT(Y$1,FIND("-",Y$1,1)-1))+1):C1247))</f>
        <v>0.39500000000000002</v>
      </c>
      <c r="Z1247">
        <f>IF(ROW($E1247)&lt;=VALUE(LEFT(Z$1,FIND("-",Z$1,1)-1)),0,MIN(INDEX(D:D,ROW(D1247)-VALUE(LEFT(Z$1,FIND("-",Z$1,1)-1))+1):D1247))</f>
        <v>0.36499999999999999</v>
      </c>
      <c r="AA1247">
        <f t="shared" si="180"/>
        <v>16.666666666666664</v>
      </c>
      <c r="AB1247">
        <f>IF(ROW($AA1247)&lt;=VALUE(LEFT(AA$1,FIND("-",AA$1,1)-1))+VALUE(LEFT(AB$1,FIND("-",AB$1,1)-1)-1),0,AVERAGE(INDEX($AA:$AA,ROW($AA1247)-VALUE(LEFT(AB$1,FIND("-",AB$1,1)-1))+1):$AA1247))</f>
        <v>11.111111111111109</v>
      </c>
      <c r="AC1247">
        <f>IF(ROW($AA1247)&lt;=VALUE(LEFT(AA$1,FIND("-",AA$1,1)-1))+VALUE(LEFT(AB$1,FIND("-",AB$1,1)-1)-1)+VALUE(LEFT(AC$1,FIND("-",AC$1,1)-1)-1),0,AVERAGE(INDEX($AB:$AB,ROW($AB1247)-VALUE(LEFT(AC$1,FIND("-",AC$1,1)-1))+1):$AB1247))</f>
        <v>14.814814814814811</v>
      </c>
      <c r="AE1247">
        <f t="shared" si="177"/>
        <v>31992244</v>
      </c>
      <c r="AG1247" t="str">
        <f t="shared" si="179"/>
        <v/>
      </c>
    </row>
    <row r="1248" spans="1:33" x14ac:dyDescent="0.25">
      <c r="A1248" s="6">
        <v>38285</v>
      </c>
      <c r="B1248">
        <v>0.36499999999999999</v>
      </c>
      <c r="C1248">
        <v>0.36499999999999999</v>
      </c>
      <c r="D1248">
        <v>0.35499999999999998</v>
      </c>
      <c r="E1248">
        <v>0.35499999999999998</v>
      </c>
      <c r="F1248">
        <v>0.20466500000000001</v>
      </c>
      <c r="G1248">
        <v>83000</v>
      </c>
      <c r="I1248" t="str">
        <f t="shared" si="172"/>
        <v/>
      </c>
      <c r="J1248" t="str">
        <f t="shared" si="173"/>
        <v>Oversold</v>
      </c>
      <c r="K1248" t="str">
        <f t="shared" si="174"/>
        <v>Oversold Above %D</v>
      </c>
      <c r="M1248" s="11" t="str">
        <f t="shared" si="178"/>
        <v/>
      </c>
      <c r="O1248">
        <f>IF(ROW($E1248)&lt;=VALUE(LEFT(O$1,FIND("-",O$1,1)-1)),0,IF(ROW($E1248)=VALUE(LEFT(O$1,FIND("-",O$1,1)-1))+1,AVERAGE(INDEX($E:$E,ROW($E1248)-VALUE(LEFT(O$1,FIND("-",O$1,1)-1))):$E1248),($E1248*(2/(VALUE(LEFT(O$1,FIND("-",O$1,1)-1))+1)))+(O1247*(1-(2/(VALUE(LEFT(O$1,FIND("-",O$1,1)-1))+1))))))</f>
        <v>0.77443275010636314</v>
      </c>
      <c r="Q1248">
        <f>IF(ROW($E1248)&lt;=VALUE(LEFT(Q$1,FIND("-",Q$1,1)-1)),0,IF(ROW($E1248)=VALUE(LEFT(Q$1,FIND("-",Q$1,1)-1))+1,AVERAGE(INDEX($E:$E,ROW($E1248)-VALUE(LEFT(Q$1,FIND("-",Q$1,1)-1))):$E1248),($E1248*(2/(VALUE(LEFT(Q$1,FIND("-",Q$1,1)-1))+1)))+(Q1247*(1-(2/(VALUE(LEFT(Q$1,FIND("-",Q$1,1)-1))+1))))))</f>
        <v>0.37400229987895323</v>
      </c>
      <c r="R1248">
        <f>IF(ROW($E1248)&lt;=VALUE(LEFT(R$1,FIND("-",R$1,1)-1)),0,IF(ROW($E1248)=VALUE(LEFT(R$1,FIND("-",R$1,1)-1))+1,AVERAGE(INDEX($E:$E,ROW($E1248)-VALUE(LEFT(R$1,FIND("-",R$1,1)-1))):$E1248),($E1248*(2/(VALUE(LEFT(R$1,FIND("-",R$1,1)-1))+1)))+(R1247*(1-(2/(VALUE(LEFT(R$1,FIND("-",R$1,1)-1))+1))))))</f>
        <v>0.39046354412652617</v>
      </c>
      <c r="S1248">
        <f t="shared" si="175"/>
        <v>-1.6461244247572948E-2</v>
      </c>
      <c r="T1248">
        <f>IF(ROW($E1248)&lt;=MAX(VALUE(LEFT(Q$1,FIND("-",Q$1,1)-1)),VALUE(LEFT(R$1,FIND("-",R$1,1)-1)))+VALUE(LEFT(T$1,FIND("-",T$1,1)-1))-1,0,IF(ROW($E1248)=MAX(VALUE(LEFT(Q$1,FIND("-",Q$1,1)-1)),VALUE(LEFT(R$1,FIND("-",R$1,1)-1)))+VALUE(LEFT(T$1,FIND("-",T$1,1)-1)),AVERAGE(INDEX($S:$S,ROW(S1248)-VALUE(LEFT(T$1,FIND("-",T$1,1)-1))+1):S1248),($S1248*(2/(VALUE(LEFT(T$1,FIND("-",T$1,1)-1))+1)))+(T1247*(1-(2/(VALUE(LEFT(T$1,FIND("-",T$1,1)-1))+1))))))</f>
        <v>-1.6928015921956981E-2</v>
      </c>
      <c r="V1248">
        <f t="shared" si="176"/>
        <v>-1.5000000000000013E-2</v>
      </c>
      <c r="W1248">
        <f>IF(ROW($E1248)&lt;=VALUE(LEFT(W$1,FIND("-",W$1,1)-1))+1,0,IF(ROW($E1247)=VALUE(LEFT(W$1,FIND("-",W$1,1)-1))+1,100-100/(1+ABS((SUMIF(INDEX($V:$V,ROW($V1248)-VALUE(LEFT(W$1,FIND("-",W$1,1)-1))+1):$V1248,"&gt;0",INDEX($V:$V,ROW($V1248)-VALUE(LEFT(W$1,FIND("-",W$1,1)-1))+1):$V1248)/COUNTIF(INDEX($V:$V,ROW($V1248)-VALUE(LEFT(W$1,FIND("-",W$1,1)-1))+1):$V1248,"&gt;0"))/(SUMIF(INDEX($V:$V,ROW($V1248)-VALUE(LEFT(W$1,FIND("-",W$1,1)-1))+1):$V1248,"&lt;0",INDEX($V:$V,ROW($V1248)-VALUE(LEFT(W$1,FIND("-",W$1,1)-1))+1):$V1248)/COUNTIF(INDEX($V:$V,ROW($V1248)-VALUE(LEFT(W$1,FIND("-",W$1,1)-1))+1):$V1248,"&lt;0")))),100-100/(1+ABS((SUMIF(INDEX($V:$V,ROW($V1248)-VALUE(LEFT(W$1,FIND("-",W$1,1)-1))+1):$V1248,"&gt;0",INDEX($V:$V,ROW($V1248)-VALUE(LEFT(W$1,FIND("-",W$1,1)-1))+1):$V1248)/VALUE(LEFT(W$1,FIND("-",W$1,1)-1)))/(SUMIF(INDEX($V:$V,ROW($V1248)-VALUE(LEFT(W$1,FIND("-",W$1,1)-1))+1):$V1248,"&lt;0",INDEX($V:$V,ROW($V1248)-VALUE(LEFT(W$1,FIND("-",W$1,1)-1))+1):$V1248)/VALUE(LEFT(W$1,FIND("-",W$1,1)-1)))))))</f>
        <v>29.411764705882362</v>
      </c>
      <c r="Y1248">
        <f>IF(ROW($E1248)&lt;=VALUE(LEFT(Y$1,FIND("-",Y$1,1)-1)),0,MAX(INDEX(C:C,ROW(C1248)-VALUE(LEFT(Y$1,FIND("-",Y$1,1)-1))+1):C1248))</f>
        <v>0.39500000000000002</v>
      </c>
      <c r="Z1248">
        <f>IF(ROW($E1248)&lt;=VALUE(LEFT(Z$1,FIND("-",Z$1,1)-1)),0,MIN(INDEX(D:D,ROW(D1248)-VALUE(LEFT(Z$1,FIND("-",Z$1,1)-1))+1):D1248))</f>
        <v>0.35499999999999998</v>
      </c>
      <c r="AA1248">
        <f t="shared" si="180"/>
        <v>0</v>
      </c>
      <c r="AB1248">
        <f>IF(ROW($AA1248)&lt;=VALUE(LEFT(AA$1,FIND("-",AA$1,1)-1))+VALUE(LEFT(AB$1,FIND("-",AB$1,1)-1)-1),0,AVERAGE(INDEX($AA:$AA,ROW($AA1248)-VALUE(LEFT(AB$1,FIND("-",AB$1,1)-1))+1):$AA1248))</f>
        <v>5.5555555555555545</v>
      </c>
      <c r="AC1248">
        <f>IF(ROW($AA1248)&lt;=VALUE(LEFT(AA$1,FIND("-",AA$1,1)-1))+VALUE(LEFT(AB$1,FIND("-",AB$1,1)-1)-1)+VALUE(LEFT(AC$1,FIND("-",AC$1,1)-1)-1),0,AVERAGE(INDEX($AB:$AB,ROW($AB1248)-VALUE(LEFT(AC$1,FIND("-",AC$1,1)-1))+1):$AB1248))</f>
        <v>11.111111111111109</v>
      </c>
      <c r="AE1248">
        <f t="shared" si="177"/>
        <v>31909244</v>
      </c>
      <c r="AG1248" t="str">
        <f t="shared" si="179"/>
        <v/>
      </c>
    </row>
    <row r="1249" spans="1:33" x14ac:dyDescent="0.25">
      <c r="A1249" s="6">
        <v>38286</v>
      </c>
      <c r="B1249">
        <v>0.37</v>
      </c>
      <c r="C1249">
        <v>0.37</v>
      </c>
      <c r="D1249">
        <v>0.37</v>
      </c>
      <c r="E1249">
        <v>0.37</v>
      </c>
      <c r="F1249">
        <v>0.213313</v>
      </c>
      <c r="G1249">
        <v>1000</v>
      </c>
      <c r="I1249" t="str">
        <f t="shared" si="172"/>
        <v/>
      </c>
      <c r="J1249" t="str">
        <f t="shared" si="173"/>
        <v/>
      </c>
      <c r="K1249" t="str">
        <f t="shared" si="174"/>
        <v>Oversold Below %D</v>
      </c>
      <c r="M1249" s="11" t="str">
        <f t="shared" si="178"/>
        <v/>
      </c>
      <c r="O1249">
        <f>IF(ROW($E1249)&lt;=VALUE(LEFT(O$1,FIND("-",O$1,1)-1)),0,IF(ROW($E1249)=VALUE(LEFT(O$1,FIND("-",O$1,1)-1))+1,AVERAGE(INDEX($E:$E,ROW($E1249)-VALUE(LEFT(O$1,FIND("-",O$1,1)-1))):$E1249),($E1249*(2/(VALUE(LEFT(O$1,FIND("-",O$1,1)-1))+1)))+(O1248*(1-(2/(VALUE(LEFT(O$1,FIND("-",O$1,1)-1))+1))))))</f>
        <v>0.77040854363764311</v>
      </c>
      <c r="Q1249">
        <f>IF(ROW($E1249)&lt;=VALUE(LEFT(Q$1,FIND("-",Q$1,1)-1)),0,IF(ROW($E1249)=VALUE(LEFT(Q$1,FIND("-",Q$1,1)-1))+1,AVERAGE(INDEX($E:$E,ROW($E1249)-VALUE(LEFT(Q$1,FIND("-",Q$1,1)-1))):$E1249),($E1249*(2/(VALUE(LEFT(Q$1,FIND("-",Q$1,1)-1))+1)))+(Q1248*(1-(2/(VALUE(LEFT(Q$1,FIND("-",Q$1,1)-1))+1))))))</f>
        <v>0.37338656143603732</v>
      </c>
      <c r="R1249">
        <f>IF(ROW($E1249)&lt;=VALUE(LEFT(R$1,FIND("-",R$1,1)-1)),0,IF(ROW($E1249)=VALUE(LEFT(R$1,FIND("-",R$1,1)-1))+1,AVERAGE(INDEX($E:$E,ROW($E1249)-VALUE(LEFT(R$1,FIND("-",R$1,1)-1))):$E1249),($E1249*(2/(VALUE(LEFT(R$1,FIND("-",R$1,1)-1))+1)))+(R1248*(1-(2/(VALUE(LEFT(R$1,FIND("-",R$1,1)-1))+1))))))</f>
        <v>0.38894772604307976</v>
      </c>
      <c r="S1249">
        <f t="shared" si="175"/>
        <v>-1.5561164607042433E-2</v>
      </c>
      <c r="T1249">
        <f>IF(ROW($E1249)&lt;=MAX(VALUE(LEFT(Q$1,FIND("-",Q$1,1)-1)),VALUE(LEFT(R$1,FIND("-",R$1,1)-1)))+VALUE(LEFT(T$1,FIND("-",T$1,1)-1))-1,0,IF(ROW($E1249)=MAX(VALUE(LEFT(Q$1,FIND("-",Q$1,1)-1)),VALUE(LEFT(R$1,FIND("-",R$1,1)-1)))+VALUE(LEFT(T$1,FIND("-",T$1,1)-1)),AVERAGE(INDEX($S:$S,ROW(S1249)-VALUE(LEFT(T$1,FIND("-",T$1,1)-1))+1):S1249),($S1249*(2/(VALUE(LEFT(T$1,FIND("-",T$1,1)-1))+1)))+(T1248*(1-(2/(VALUE(LEFT(T$1,FIND("-",T$1,1)-1))+1))))))</f>
        <v>-1.6654645658974072E-2</v>
      </c>
      <c r="V1249">
        <f t="shared" si="176"/>
        <v>1.5000000000000013E-2</v>
      </c>
      <c r="W1249">
        <f>IF(ROW($E1249)&lt;=VALUE(LEFT(W$1,FIND("-",W$1,1)-1))+1,0,IF(ROW($E1248)=VALUE(LEFT(W$1,FIND("-",W$1,1)-1))+1,100-100/(1+ABS((SUMIF(INDEX($V:$V,ROW($V1249)-VALUE(LEFT(W$1,FIND("-",W$1,1)-1))+1):$V1249,"&gt;0",INDEX($V:$V,ROW($V1249)-VALUE(LEFT(W$1,FIND("-",W$1,1)-1))+1):$V1249)/COUNTIF(INDEX($V:$V,ROW($V1249)-VALUE(LEFT(W$1,FIND("-",W$1,1)-1))+1):$V1249,"&gt;0"))/(SUMIF(INDEX($V:$V,ROW($V1249)-VALUE(LEFT(W$1,FIND("-",W$1,1)-1))+1):$V1249,"&lt;0",INDEX($V:$V,ROW($V1249)-VALUE(LEFT(W$1,FIND("-",W$1,1)-1))+1):$V1249)/COUNTIF(INDEX($V:$V,ROW($V1249)-VALUE(LEFT(W$1,FIND("-",W$1,1)-1))+1):$V1249,"&lt;0")))),100-100/(1+ABS((SUMIF(INDEX($V:$V,ROW($V1249)-VALUE(LEFT(W$1,FIND("-",W$1,1)-1))+1):$V1249,"&gt;0",INDEX($V:$V,ROW($V1249)-VALUE(LEFT(W$1,FIND("-",W$1,1)-1))+1):$V1249)/VALUE(LEFT(W$1,FIND("-",W$1,1)-1)))/(SUMIF(INDEX($V:$V,ROW($V1249)-VALUE(LEFT(W$1,FIND("-",W$1,1)-1))+1):$V1249,"&lt;0",INDEX($V:$V,ROW($V1249)-VALUE(LEFT(W$1,FIND("-",W$1,1)-1))+1):$V1249)/VALUE(LEFT(W$1,FIND("-",W$1,1)-1)))))))</f>
        <v>36.842105263157897</v>
      </c>
      <c r="Y1249">
        <f>IF(ROW($E1249)&lt;=VALUE(LEFT(Y$1,FIND("-",Y$1,1)-1)),0,MAX(INDEX(C:C,ROW(C1249)-VALUE(LEFT(Y$1,FIND("-",Y$1,1)-1))+1):C1249))</f>
        <v>0.39500000000000002</v>
      </c>
      <c r="Z1249">
        <f>IF(ROW($E1249)&lt;=VALUE(LEFT(Z$1,FIND("-",Z$1,1)-1)),0,MIN(INDEX(D:D,ROW(D1249)-VALUE(LEFT(Z$1,FIND("-",Z$1,1)-1))+1):D1249))</f>
        <v>0.35499999999999998</v>
      </c>
      <c r="AA1249">
        <f t="shared" si="180"/>
        <v>37.5</v>
      </c>
      <c r="AB1249">
        <f>IF(ROW($AA1249)&lt;=VALUE(LEFT(AA$1,FIND("-",AA$1,1)-1))+VALUE(LEFT(AB$1,FIND("-",AB$1,1)-1)-1),0,AVERAGE(INDEX($AA:$AA,ROW($AA1249)-VALUE(LEFT(AB$1,FIND("-",AB$1,1)-1))+1):$AA1249))</f>
        <v>18.055555555555554</v>
      </c>
      <c r="AC1249">
        <f>IF(ROW($AA1249)&lt;=VALUE(LEFT(AA$1,FIND("-",AA$1,1)-1))+VALUE(LEFT(AB$1,FIND("-",AB$1,1)-1)-1)+VALUE(LEFT(AC$1,FIND("-",AC$1,1)-1)-1),0,AVERAGE(INDEX($AB:$AB,ROW($AB1249)-VALUE(LEFT(AC$1,FIND("-",AC$1,1)-1))+1):$AB1249))</f>
        <v>11.574074074074071</v>
      </c>
      <c r="AE1249">
        <f t="shared" si="177"/>
        <v>31910244</v>
      </c>
      <c r="AG1249" t="str">
        <f t="shared" si="179"/>
        <v/>
      </c>
    </row>
    <row r="1250" spans="1:33" x14ac:dyDescent="0.25">
      <c r="A1250" s="6">
        <v>38287</v>
      </c>
      <c r="B1250">
        <v>0.36499999999999999</v>
      </c>
      <c r="C1250">
        <v>0.37</v>
      </c>
      <c r="D1250">
        <v>0.36499999999999999</v>
      </c>
      <c r="E1250">
        <v>0.37</v>
      </c>
      <c r="F1250">
        <v>0.213313</v>
      </c>
      <c r="G1250">
        <v>6100</v>
      </c>
      <c r="I1250" t="str">
        <f t="shared" si="172"/>
        <v/>
      </c>
      <c r="J1250" t="str">
        <f t="shared" si="173"/>
        <v/>
      </c>
      <c r="K1250" t="str">
        <f t="shared" si="174"/>
        <v>Oversold Below %D</v>
      </c>
      <c r="M1250" s="11" t="str">
        <f t="shared" si="178"/>
        <v/>
      </c>
      <c r="O1250">
        <f>IF(ROW($E1250)&lt;=VALUE(LEFT(O$1,FIND("-",O$1,1)-1)),0,IF(ROW($E1250)=VALUE(LEFT(O$1,FIND("-",O$1,1)-1))+1,AVERAGE(INDEX($E:$E,ROW($E1250)-VALUE(LEFT(O$1,FIND("-",O$1,1)-1))):$E1250),($E1250*(2/(VALUE(LEFT(O$1,FIND("-",O$1,1)-1))+1)))+(O1249*(1-(2/(VALUE(LEFT(O$1,FIND("-",O$1,1)-1))+1))))))</f>
        <v>0.76642437902433325</v>
      </c>
      <c r="Q1250">
        <f>IF(ROW($E1250)&lt;=VALUE(LEFT(Q$1,FIND("-",Q$1,1)-1)),0,IF(ROW($E1250)=VALUE(LEFT(Q$1,FIND("-",Q$1,1)-1))+1,AVERAGE(INDEX($E:$E,ROW($E1250)-VALUE(LEFT(Q$1,FIND("-",Q$1,1)-1))):$E1250),($E1250*(2/(VALUE(LEFT(Q$1,FIND("-",Q$1,1)-1))+1)))+(Q1249*(1-(2/(VALUE(LEFT(Q$1,FIND("-",Q$1,1)-1))+1))))))</f>
        <v>0.37286555198433924</v>
      </c>
      <c r="R1250">
        <f>IF(ROW($E1250)&lt;=VALUE(LEFT(R$1,FIND("-",R$1,1)-1)),0,IF(ROW($E1250)=VALUE(LEFT(R$1,FIND("-",R$1,1)-1))+1,AVERAGE(INDEX($E:$E,ROW($E1250)-VALUE(LEFT(R$1,FIND("-",R$1,1)-1))):$E1250),($E1250*(2/(VALUE(LEFT(R$1,FIND("-",R$1,1)-1))+1)))+(R1249*(1-(2/(VALUE(LEFT(R$1,FIND("-",R$1,1)-1))+1))))))</f>
        <v>0.38754419078062941</v>
      </c>
      <c r="S1250">
        <f t="shared" si="175"/>
        <v>-1.4678638796290167E-2</v>
      </c>
      <c r="T1250">
        <f>IF(ROW($E1250)&lt;=MAX(VALUE(LEFT(Q$1,FIND("-",Q$1,1)-1)),VALUE(LEFT(R$1,FIND("-",R$1,1)-1)))+VALUE(LEFT(T$1,FIND("-",T$1,1)-1))-1,0,IF(ROW($E1250)=MAX(VALUE(LEFT(Q$1,FIND("-",Q$1,1)-1)),VALUE(LEFT(R$1,FIND("-",R$1,1)-1)))+VALUE(LEFT(T$1,FIND("-",T$1,1)-1)),AVERAGE(INDEX($S:$S,ROW(S1250)-VALUE(LEFT(T$1,FIND("-",T$1,1)-1))+1):S1250),($S1250*(2/(VALUE(LEFT(T$1,FIND("-",T$1,1)-1))+1)))+(T1249*(1-(2/(VALUE(LEFT(T$1,FIND("-",T$1,1)-1))+1))))))</f>
        <v>-1.6259444286437292E-2</v>
      </c>
      <c r="V1250">
        <f t="shared" si="176"/>
        <v>0</v>
      </c>
      <c r="W1250">
        <f>IF(ROW($E1250)&lt;=VALUE(LEFT(W$1,FIND("-",W$1,1)-1))+1,0,IF(ROW($E1249)=VALUE(LEFT(W$1,FIND("-",W$1,1)-1))+1,100-100/(1+ABS((SUMIF(INDEX($V:$V,ROW($V1250)-VALUE(LEFT(W$1,FIND("-",W$1,1)-1))+1):$V1250,"&gt;0",INDEX($V:$V,ROW($V1250)-VALUE(LEFT(W$1,FIND("-",W$1,1)-1))+1):$V1250)/COUNTIF(INDEX($V:$V,ROW($V1250)-VALUE(LEFT(W$1,FIND("-",W$1,1)-1))+1):$V1250,"&gt;0"))/(SUMIF(INDEX($V:$V,ROW($V1250)-VALUE(LEFT(W$1,FIND("-",W$1,1)-1))+1):$V1250,"&lt;0",INDEX($V:$V,ROW($V1250)-VALUE(LEFT(W$1,FIND("-",W$1,1)-1))+1):$V1250)/COUNTIF(INDEX($V:$V,ROW($V1250)-VALUE(LEFT(W$1,FIND("-",W$1,1)-1))+1):$V1250,"&lt;0")))),100-100/(1+ABS((SUMIF(INDEX($V:$V,ROW($V1250)-VALUE(LEFT(W$1,FIND("-",W$1,1)-1))+1):$V1250,"&gt;0",INDEX($V:$V,ROW($V1250)-VALUE(LEFT(W$1,FIND("-",W$1,1)-1))+1):$V1250)/VALUE(LEFT(W$1,FIND("-",W$1,1)-1)))/(SUMIF(INDEX($V:$V,ROW($V1250)-VALUE(LEFT(W$1,FIND("-",W$1,1)-1))+1):$V1250,"&lt;0",INDEX($V:$V,ROW($V1250)-VALUE(LEFT(W$1,FIND("-",W$1,1)-1))+1):$V1250)/VALUE(LEFT(W$1,FIND("-",W$1,1)-1)))))))</f>
        <v>36.842105263157897</v>
      </c>
      <c r="Y1250">
        <f>IF(ROW($E1250)&lt;=VALUE(LEFT(Y$1,FIND("-",Y$1,1)-1)),0,MAX(INDEX(C:C,ROW(C1250)-VALUE(LEFT(Y$1,FIND("-",Y$1,1)-1))+1):C1250))</f>
        <v>0.39500000000000002</v>
      </c>
      <c r="Z1250">
        <f>IF(ROW($E1250)&lt;=VALUE(LEFT(Z$1,FIND("-",Z$1,1)-1)),0,MIN(INDEX(D:D,ROW(D1250)-VALUE(LEFT(Z$1,FIND("-",Z$1,1)-1))+1):D1250))</f>
        <v>0.35499999999999998</v>
      </c>
      <c r="AA1250">
        <f t="shared" si="180"/>
        <v>37.5</v>
      </c>
      <c r="AB1250">
        <f>IF(ROW($AA1250)&lt;=VALUE(LEFT(AA$1,FIND("-",AA$1,1)-1))+VALUE(LEFT(AB$1,FIND("-",AB$1,1)-1)-1),0,AVERAGE(INDEX($AA:$AA,ROW($AA1250)-VALUE(LEFT(AB$1,FIND("-",AB$1,1)-1))+1):$AA1250))</f>
        <v>25</v>
      </c>
      <c r="AC1250">
        <f>IF(ROW($AA1250)&lt;=VALUE(LEFT(AA$1,FIND("-",AA$1,1)-1))+VALUE(LEFT(AB$1,FIND("-",AB$1,1)-1)-1)+VALUE(LEFT(AC$1,FIND("-",AC$1,1)-1)-1),0,AVERAGE(INDEX($AB:$AB,ROW($AB1250)-VALUE(LEFT(AC$1,FIND("-",AC$1,1)-1))+1):$AB1250))</f>
        <v>16.203703703703702</v>
      </c>
      <c r="AE1250">
        <f t="shared" si="177"/>
        <v>31910244</v>
      </c>
      <c r="AG1250" t="str">
        <f t="shared" si="179"/>
        <v/>
      </c>
    </row>
    <row r="1251" spans="1:33" x14ac:dyDescent="0.25">
      <c r="A1251" s="6">
        <v>38288</v>
      </c>
      <c r="B1251">
        <v>0.36499999999999999</v>
      </c>
      <c r="C1251">
        <v>0.375</v>
      </c>
      <c r="D1251">
        <v>0.36499999999999999</v>
      </c>
      <c r="E1251">
        <v>0.375</v>
      </c>
      <c r="F1251">
        <v>0.216195</v>
      </c>
      <c r="G1251">
        <v>21900</v>
      </c>
      <c r="I1251" t="str">
        <f t="shared" si="172"/>
        <v/>
      </c>
      <c r="J1251" t="str">
        <f t="shared" si="173"/>
        <v/>
      </c>
      <c r="K1251" t="str">
        <f t="shared" si="174"/>
        <v>Buy</v>
      </c>
      <c r="M1251" s="11" t="str">
        <f t="shared" si="178"/>
        <v>Buy</v>
      </c>
      <c r="O1251">
        <f>IF(ROW($E1251)&lt;=VALUE(LEFT(O$1,FIND("-",O$1,1)-1)),0,IF(ROW($E1251)=VALUE(LEFT(O$1,FIND("-",O$1,1)-1))+1,AVERAGE(INDEX($E:$E,ROW($E1251)-VALUE(LEFT(O$1,FIND("-",O$1,1)-1))):$E1251),($E1251*(2/(VALUE(LEFT(O$1,FIND("-",O$1,1)-1))+1)))+(O1250*(1-(2/(VALUE(LEFT(O$1,FIND("-",O$1,1)-1))+1))))))</f>
        <v>0.76252960908379264</v>
      </c>
      <c r="Q1251">
        <f>IF(ROW($E1251)&lt;=VALUE(LEFT(Q$1,FIND("-",Q$1,1)-1)),0,IF(ROW($E1251)=VALUE(LEFT(Q$1,FIND("-",Q$1,1)-1))+1,AVERAGE(INDEX($E:$E,ROW($E1251)-VALUE(LEFT(Q$1,FIND("-",Q$1,1)-1))):$E1251),($E1251*(2/(VALUE(LEFT(Q$1,FIND("-",Q$1,1)-1))+1)))+(Q1250*(1-(2/(VALUE(LEFT(Q$1,FIND("-",Q$1,1)-1))+1))))))</f>
        <v>0.37319392860213324</v>
      </c>
      <c r="R1251">
        <f>IF(ROW($E1251)&lt;=VALUE(LEFT(R$1,FIND("-",R$1,1)-1)),0,IF(ROW($E1251)=VALUE(LEFT(R$1,FIND("-",R$1,1)-1))+1,AVERAGE(INDEX($E:$E,ROW($E1251)-VALUE(LEFT(R$1,FIND("-",R$1,1)-1))):$E1251),($E1251*(2/(VALUE(LEFT(R$1,FIND("-",R$1,1)-1))+1)))+(R1250*(1-(2/(VALUE(LEFT(R$1,FIND("-",R$1,1)-1))+1))))))</f>
        <v>0.38661499146354578</v>
      </c>
      <c r="S1251">
        <f t="shared" si="175"/>
        <v>-1.3421062861412536E-2</v>
      </c>
      <c r="T1251">
        <f>IF(ROW($E1251)&lt;=MAX(VALUE(LEFT(Q$1,FIND("-",Q$1,1)-1)),VALUE(LEFT(R$1,FIND("-",R$1,1)-1)))+VALUE(LEFT(T$1,FIND("-",T$1,1)-1))-1,0,IF(ROW($E1251)=MAX(VALUE(LEFT(Q$1,FIND("-",Q$1,1)-1)),VALUE(LEFT(R$1,FIND("-",R$1,1)-1)))+VALUE(LEFT(T$1,FIND("-",T$1,1)-1)),AVERAGE(INDEX($S:$S,ROW(S1251)-VALUE(LEFT(T$1,FIND("-",T$1,1)-1))+1):S1251),($S1251*(2/(VALUE(LEFT(T$1,FIND("-",T$1,1)-1))+1)))+(T1250*(1-(2/(VALUE(LEFT(T$1,FIND("-",T$1,1)-1))+1))))))</f>
        <v>-1.5691768001432342E-2</v>
      </c>
      <c r="V1251">
        <f t="shared" si="176"/>
        <v>5.0000000000000044E-3</v>
      </c>
      <c r="W1251">
        <f>IF(ROW($E1251)&lt;=VALUE(LEFT(W$1,FIND("-",W$1,1)-1))+1,0,IF(ROW($E1250)=VALUE(LEFT(W$1,FIND("-",W$1,1)-1))+1,100-100/(1+ABS((SUMIF(INDEX($V:$V,ROW($V1251)-VALUE(LEFT(W$1,FIND("-",W$1,1)-1))+1):$V1251,"&gt;0",INDEX($V:$V,ROW($V1251)-VALUE(LEFT(W$1,FIND("-",W$1,1)-1))+1):$V1251)/COUNTIF(INDEX($V:$V,ROW($V1251)-VALUE(LEFT(W$1,FIND("-",W$1,1)-1))+1):$V1251,"&gt;0"))/(SUMIF(INDEX($V:$V,ROW($V1251)-VALUE(LEFT(W$1,FIND("-",W$1,1)-1))+1):$V1251,"&lt;0",INDEX($V:$V,ROW($V1251)-VALUE(LEFT(W$1,FIND("-",W$1,1)-1))+1):$V1251)/COUNTIF(INDEX($V:$V,ROW($V1251)-VALUE(LEFT(W$1,FIND("-",W$1,1)-1))+1):$V1251,"&lt;0")))),100-100/(1+ABS((SUMIF(INDEX($V:$V,ROW($V1251)-VALUE(LEFT(W$1,FIND("-",W$1,1)-1))+1):$V1251,"&gt;0",INDEX($V:$V,ROW($V1251)-VALUE(LEFT(W$1,FIND("-",W$1,1)-1))+1):$V1251)/VALUE(LEFT(W$1,FIND("-",W$1,1)-1)))/(SUMIF(INDEX($V:$V,ROW($V1251)-VALUE(LEFT(W$1,FIND("-",W$1,1)-1))+1):$V1251,"&lt;0",INDEX($V:$V,ROW($V1251)-VALUE(LEFT(W$1,FIND("-",W$1,1)-1))+1):$V1251)/VALUE(LEFT(W$1,FIND("-",W$1,1)-1)))))))</f>
        <v>40</v>
      </c>
      <c r="Y1251">
        <f>IF(ROW($E1251)&lt;=VALUE(LEFT(Y$1,FIND("-",Y$1,1)-1)),0,MAX(INDEX(C:C,ROW(C1251)-VALUE(LEFT(Y$1,FIND("-",Y$1,1)-1))+1):C1251))</f>
        <v>0.39</v>
      </c>
      <c r="Z1251">
        <f>IF(ROW($E1251)&lt;=VALUE(LEFT(Z$1,FIND("-",Z$1,1)-1)),0,MIN(INDEX(D:D,ROW(D1251)-VALUE(LEFT(Z$1,FIND("-",Z$1,1)-1))+1):D1251))</f>
        <v>0.35499999999999998</v>
      </c>
      <c r="AA1251">
        <f t="shared" si="180"/>
        <v>57.142857142857139</v>
      </c>
      <c r="AB1251">
        <f>IF(ROW($AA1251)&lt;=VALUE(LEFT(AA$1,FIND("-",AA$1,1)-1))+VALUE(LEFT(AB$1,FIND("-",AB$1,1)-1)-1),0,AVERAGE(INDEX($AA:$AA,ROW($AA1251)-VALUE(LEFT(AB$1,FIND("-",AB$1,1)-1))+1):$AA1251))</f>
        <v>44.047619047619044</v>
      </c>
      <c r="AC1251">
        <f>IF(ROW($AA1251)&lt;=VALUE(LEFT(AA$1,FIND("-",AA$1,1)-1))+VALUE(LEFT(AB$1,FIND("-",AB$1,1)-1)-1)+VALUE(LEFT(AC$1,FIND("-",AC$1,1)-1)-1),0,AVERAGE(INDEX($AB:$AB,ROW($AB1251)-VALUE(LEFT(AC$1,FIND("-",AC$1,1)-1))+1):$AB1251))</f>
        <v>29.034391534391535</v>
      </c>
      <c r="AE1251">
        <f t="shared" si="177"/>
        <v>31932144</v>
      </c>
      <c r="AG1251" t="str">
        <f t="shared" si="179"/>
        <v>Buy</v>
      </c>
    </row>
    <row r="1252" spans="1:33" x14ac:dyDescent="0.25">
      <c r="A1252" s="6">
        <v>38289</v>
      </c>
      <c r="B1252">
        <v>0.37</v>
      </c>
      <c r="C1252">
        <v>0.37</v>
      </c>
      <c r="D1252">
        <v>0.36</v>
      </c>
      <c r="E1252">
        <v>0.36499999999999999</v>
      </c>
      <c r="F1252">
        <v>0.21043000000000001</v>
      </c>
      <c r="G1252">
        <v>86000</v>
      </c>
      <c r="I1252" t="str">
        <f t="shared" si="172"/>
        <v/>
      </c>
      <c r="J1252" t="str">
        <f t="shared" si="173"/>
        <v/>
      </c>
      <c r="K1252" t="str">
        <f t="shared" si="174"/>
        <v/>
      </c>
      <c r="M1252" s="11" t="str">
        <f t="shared" si="178"/>
        <v/>
      </c>
      <c r="O1252">
        <f>IF(ROW($E1252)&lt;=VALUE(LEFT(O$1,FIND("-",O$1,1)-1)),0,IF(ROW($E1252)=VALUE(LEFT(O$1,FIND("-",O$1,1)-1))+1,AVERAGE(INDEX($E:$E,ROW($E1252)-VALUE(LEFT(O$1,FIND("-",O$1,1)-1))):$E1252),($E1252*(2/(VALUE(LEFT(O$1,FIND("-",O$1,1)-1))+1)))+(O1251*(1-(2/(VALUE(LEFT(O$1,FIND("-",O$1,1)-1))+1))))))</f>
        <v>0.75857409058544645</v>
      </c>
      <c r="Q1252">
        <f>IF(ROW($E1252)&lt;=VALUE(LEFT(Q$1,FIND("-",Q$1,1)-1)),0,IF(ROW($E1252)=VALUE(LEFT(Q$1,FIND("-",Q$1,1)-1))+1,AVERAGE(INDEX($E:$E,ROW($E1252)-VALUE(LEFT(Q$1,FIND("-",Q$1,1)-1))):$E1252),($E1252*(2/(VALUE(LEFT(Q$1,FIND("-",Q$1,1)-1))+1)))+(Q1251*(1-(2/(VALUE(LEFT(Q$1,FIND("-",Q$1,1)-1))+1))))))</f>
        <v>0.37193332420180508</v>
      </c>
      <c r="R1252">
        <f>IF(ROW($E1252)&lt;=VALUE(LEFT(R$1,FIND("-",R$1,1)-1)),0,IF(ROW($E1252)=VALUE(LEFT(R$1,FIND("-",R$1,1)-1))+1,AVERAGE(INDEX($E:$E,ROW($E1252)-VALUE(LEFT(R$1,FIND("-",R$1,1)-1))):$E1252),($E1252*(2/(VALUE(LEFT(R$1,FIND("-",R$1,1)-1))+1)))+(R1251*(1-(2/(VALUE(LEFT(R$1,FIND("-",R$1,1)-1))+1))))))</f>
        <v>0.38501388098476458</v>
      </c>
      <c r="S1252">
        <f t="shared" si="175"/>
        <v>-1.3080556782959496E-2</v>
      </c>
      <c r="T1252">
        <f>IF(ROW($E1252)&lt;=MAX(VALUE(LEFT(Q$1,FIND("-",Q$1,1)-1)),VALUE(LEFT(R$1,FIND("-",R$1,1)-1)))+VALUE(LEFT(T$1,FIND("-",T$1,1)-1))-1,0,IF(ROW($E1252)=MAX(VALUE(LEFT(Q$1,FIND("-",Q$1,1)-1)),VALUE(LEFT(R$1,FIND("-",R$1,1)-1)))+VALUE(LEFT(T$1,FIND("-",T$1,1)-1)),AVERAGE(INDEX($S:$S,ROW(S1252)-VALUE(LEFT(T$1,FIND("-",T$1,1)-1))+1):S1252),($S1252*(2/(VALUE(LEFT(T$1,FIND("-",T$1,1)-1))+1)))+(T1251*(1-(2/(VALUE(LEFT(T$1,FIND("-",T$1,1)-1))+1))))))</f>
        <v>-1.5169525757737773E-2</v>
      </c>
      <c r="V1252">
        <f t="shared" si="176"/>
        <v>-1.0000000000000009E-2</v>
      </c>
      <c r="W1252">
        <f>IF(ROW($E1252)&lt;=VALUE(LEFT(W$1,FIND("-",W$1,1)-1))+1,0,IF(ROW($E1251)=VALUE(LEFT(W$1,FIND("-",W$1,1)-1))+1,100-100/(1+ABS((SUMIF(INDEX($V:$V,ROW($V1252)-VALUE(LEFT(W$1,FIND("-",W$1,1)-1))+1):$V1252,"&gt;0",INDEX($V:$V,ROW($V1252)-VALUE(LEFT(W$1,FIND("-",W$1,1)-1))+1):$V1252)/COUNTIF(INDEX($V:$V,ROW($V1252)-VALUE(LEFT(W$1,FIND("-",W$1,1)-1))+1):$V1252,"&gt;0"))/(SUMIF(INDEX($V:$V,ROW($V1252)-VALUE(LEFT(W$1,FIND("-",W$1,1)-1))+1):$V1252,"&lt;0",INDEX($V:$V,ROW($V1252)-VALUE(LEFT(W$1,FIND("-",W$1,1)-1))+1):$V1252)/COUNTIF(INDEX($V:$V,ROW($V1252)-VALUE(LEFT(W$1,FIND("-",W$1,1)-1))+1):$V1252,"&lt;0")))),100-100/(1+ABS((SUMIF(INDEX($V:$V,ROW($V1252)-VALUE(LEFT(W$1,FIND("-",W$1,1)-1))+1):$V1252,"&gt;0",INDEX($V:$V,ROW($V1252)-VALUE(LEFT(W$1,FIND("-",W$1,1)-1))+1):$V1252)/VALUE(LEFT(W$1,FIND("-",W$1,1)-1)))/(SUMIF(INDEX($V:$V,ROW($V1252)-VALUE(LEFT(W$1,FIND("-",W$1,1)-1))+1):$V1252,"&lt;0",INDEX($V:$V,ROW($V1252)-VALUE(LEFT(W$1,FIND("-",W$1,1)-1))+1):$V1252)/VALUE(LEFT(W$1,FIND("-",W$1,1)-1)))))))</f>
        <v>40</v>
      </c>
      <c r="Y1252">
        <f>IF(ROW($E1252)&lt;=VALUE(LEFT(Y$1,FIND("-",Y$1,1)-1)),0,MAX(INDEX(C:C,ROW(C1252)-VALUE(LEFT(Y$1,FIND("-",Y$1,1)-1))+1):C1252))</f>
        <v>0.39</v>
      </c>
      <c r="Z1252">
        <f>IF(ROW($E1252)&lt;=VALUE(LEFT(Z$1,FIND("-",Z$1,1)-1)),0,MIN(INDEX(D:D,ROW(D1252)-VALUE(LEFT(Z$1,FIND("-",Z$1,1)-1))+1):D1252))</f>
        <v>0.35499999999999998</v>
      </c>
      <c r="AA1252">
        <f t="shared" si="180"/>
        <v>28.571428571428569</v>
      </c>
      <c r="AB1252">
        <f>IF(ROW($AA1252)&lt;=VALUE(LEFT(AA$1,FIND("-",AA$1,1)-1))+VALUE(LEFT(AB$1,FIND("-",AB$1,1)-1)-1),0,AVERAGE(INDEX($AA:$AA,ROW($AA1252)-VALUE(LEFT(AB$1,FIND("-",AB$1,1)-1))+1):$AA1252))</f>
        <v>41.071428571428569</v>
      </c>
      <c r="AC1252">
        <f>IF(ROW($AA1252)&lt;=VALUE(LEFT(AA$1,FIND("-",AA$1,1)-1))+VALUE(LEFT(AB$1,FIND("-",AB$1,1)-1)-1)+VALUE(LEFT(AC$1,FIND("-",AC$1,1)-1)-1),0,AVERAGE(INDEX($AB:$AB,ROW($AB1252)-VALUE(LEFT(AC$1,FIND("-",AC$1,1)-1))+1):$AB1252))</f>
        <v>36.706349206349202</v>
      </c>
      <c r="AE1252">
        <f t="shared" si="177"/>
        <v>31846144</v>
      </c>
      <c r="AG1252" t="str">
        <f t="shared" si="179"/>
        <v/>
      </c>
    </row>
    <row r="1253" spans="1:33" x14ac:dyDescent="0.25">
      <c r="A1253" s="6">
        <v>38292</v>
      </c>
      <c r="B1253">
        <v>0.37</v>
      </c>
      <c r="C1253">
        <v>0.37</v>
      </c>
      <c r="D1253">
        <v>0.36499999999999999</v>
      </c>
      <c r="E1253">
        <v>0.36499999999999999</v>
      </c>
      <c r="F1253">
        <v>0.21043000000000001</v>
      </c>
      <c r="G1253">
        <v>35000</v>
      </c>
      <c r="I1253" t="str">
        <f t="shared" si="172"/>
        <v/>
      </c>
      <c r="J1253" t="str">
        <f t="shared" si="173"/>
        <v/>
      </c>
      <c r="K1253" t="str">
        <f t="shared" si="174"/>
        <v/>
      </c>
      <c r="M1253" s="11" t="str">
        <f t="shared" si="178"/>
        <v/>
      </c>
      <c r="O1253">
        <f>IF(ROW($E1253)&lt;=VALUE(LEFT(O$1,FIND("-",O$1,1)-1)),0,IF(ROW($E1253)=VALUE(LEFT(O$1,FIND("-",O$1,1)-1))+1,AVERAGE(INDEX($E:$E,ROW($E1253)-VALUE(LEFT(O$1,FIND("-",O$1,1)-1))):$E1253),($E1253*(2/(VALUE(LEFT(O$1,FIND("-",O$1,1)-1))+1)))+(O1252*(1-(2/(VALUE(LEFT(O$1,FIND("-",O$1,1)-1))+1))))))</f>
        <v>0.75465793048011864</v>
      </c>
      <c r="Q1253">
        <f>IF(ROW($E1253)&lt;=VALUE(LEFT(Q$1,FIND("-",Q$1,1)-1)),0,IF(ROW($E1253)=VALUE(LEFT(Q$1,FIND("-",Q$1,1)-1))+1,AVERAGE(INDEX($E:$E,ROW($E1253)-VALUE(LEFT(Q$1,FIND("-",Q$1,1)-1))):$E1253),($E1253*(2/(VALUE(LEFT(Q$1,FIND("-",Q$1,1)-1))+1)))+(Q1252*(1-(2/(VALUE(LEFT(Q$1,FIND("-",Q$1,1)-1))+1))))))</f>
        <v>0.37086665893998894</v>
      </c>
      <c r="R1253">
        <f>IF(ROW($E1253)&lt;=VALUE(LEFT(R$1,FIND("-",R$1,1)-1)),0,IF(ROW($E1253)=VALUE(LEFT(R$1,FIND("-",R$1,1)-1))+1,AVERAGE(INDEX($E:$E,ROW($E1253)-VALUE(LEFT(R$1,FIND("-",R$1,1)-1))):$E1253),($E1253*(2/(VALUE(LEFT(R$1,FIND("-",R$1,1)-1))+1)))+(R1252*(1-(2/(VALUE(LEFT(R$1,FIND("-",R$1,1)-1))+1))))))</f>
        <v>0.38353137128218939</v>
      </c>
      <c r="S1253">
        <f t="shared" si="175"/>
        <v>-1.2664712342200457E-2</v>
      </c>
      <c r="T1253">
        <f>IF(ROW($E1253)&lt;=MAX(VALUE(LEFT(Q$1,FIND("-",Q$1,1)-1)),VALUE(LEFT(R$1,FIND("-",R$1,1)-1)))+VALUE(LEFT(T$1,FIND("-",T$1,1)-1))-1,0,IF(ROW($E1253)=MAX(VALUE(LEFT(Q$1,FIND("-",Q$1,1)-1)),VALUE(LEFT(R$1,FIND("-",R$1,1)-1)))+VALUE(LEFT(T$1,FIND("-",T$1,1)-1)),AVERAGE(INDEX($S:$S,ROW(S1253)-VALUE(LEFT(T$1,FIND("-",T$1,1)-1))+1):S1253),($S1253*(2/(VALUE(LEFT(T$1,FIND("-",T$1,1)-1))+1)))+(T1252*(1-(2/(VALUE(LEFT(T$1,FIND("-",T$1,1)-1))+1))))))</f>
        <v>-1.4668563074630311E-2</v>
      </c>
      <c r="V1253">
        <f t="shared" si="176"/>
        <v>0</v>
      </c>
      <c r="W1253">
        <f>IF(ROW($E1253)&lt;=VALUE(LEFT(W$1,FIND("-",W$1,1)-1))+1,0,IF(ROW($E1252)=VALUE(LEFT(W$1,FIND("-",W$1,1)-1))+1,100-100/(1+ABS((SUMIF(INDEX($V:$V,ROW($V1253)-VALUE(LEFT(W$1,FIND("-",W$1,1)-1))+1):$V1253,"&gt;0",INDEX($V:$V,ROW($V1253)-VALUE(LEFT(W$1,FIND("-",W$1,1)-1))+1):$V1253)/COUNTIF(INDEX($V:$V,ROW($V1253)-VALUE(LEFT(W$1,FIND("-",W$1,1)-1))+1):$V1253,"&gt;0"))/(SUMIF(INDEX($V:$V,ROW($V1253)-VALUE(LEFT(W$1,FIND("-",W$1,1)-1))+1):$V1253,"&lt;0",INDEX($V:$V,ROW($V1253)-VALUE(LEFT(W$1,FIND("-",W$1,1)-1))+1):$V1253)/COUNTIF(INDEX($V:$V,ROW($V1253)-VALUE(LEFT(W$1,FIND("-",W$1,1)-1))+1):$V1253,"&lt;0")))),100-100/(1+ABS((SUMIF(INDEX($V:$V,ROW($V1253)-VALUE(LEFT(W$1,FIND("-",W$1,1)-1))+1):$V1253,"&gt;0",INDEX($V:$V,ROW($V1253)-VALUE(LEFT(W$1,FIND("-",W$1,1)-1))+1):$V1253)/VALUE(LEFT(W$1,FIND("-",W$1,1)-1)))/(SUMIF(INDEX($V:$V,ROW($V1253)-VALUE(LEFT(W$1,FIND("-",W$1,1)-1))+1):$V1253,"&lt;0",INDEX($V:$V,ROW($V1253)-VALUE(LEFT(W$1,FIND("-",W$1,1)-1))+1):$V1253)/VALUE(LEFT(W$1,FIND("-",W$1,1)-1)))))))</f>
        <v>36.842105263157897</v>
      </c>
      <c r="Y1253">
        <f>IF(ROW($E1253)&lt;=VALUE(LEFT(Y$1,FIND("-",Y$1,1)-1)),0,MAX(INDEX(C:C,ROW(C1253)-VALUE(LEFT(Y$1,FIND("-",Y$1,1)-1))+1):C1253))</f>
        <v>0.39</v>
      </c>
      <c r="Z1253">
        <f>IF(ROW($E1253)&lt;=VALUE(LEFT(Z$1,FIND("-",Z$1,1)-1)),0,MIN(INDEX(D:D,ROW(D1253)-VALUE(LEFT(Z$1,FIND("-",Z$1,1)-1))+1):D1253))</f>
        <v>0.35499999999999998</v>
      </c>
      <c r="AA1253">
        <f t="shared" si="180"/>
        <v>28.571428571428569</v>
      </c>
      <c r="AB1253">
        <f>IF(ROW($AA1253)&lt;=VALUE(LEFT(AA$1,FIND("-",AA$1,1)-1))+VALUE(LEFT(AB$1,FIND("-",AB$1,1)-1)-1),0,AVERAGE(INDEX($AA:$AA,ROW($AA1253)-VALUE(LEFT(AB$1,FIND("-",AB$1,1)-1))+1):$AA1253))</f>
        <v>38.095238095238095</v>
      </c>
      <c r="AC1253">
        <f>IF(ROW($AA1253)&lt;=VALUE(LEFT(AA$1,FIND("-",AA$1,1)-1))+VALUE(LEFT(AB$1,FIND("-",AB$1,1)-1)-1)+VALUE(LEFT(AC$1,FIND("-",AC$1,1)-1)-1),0,AVERAGE(INDEX($AB:$AB,ROW($AB1253)-VALUE(LEFT(AC$1,FIND("-",AC$1,1)-1))+1):$AB1253))</f>
        <v>41.071428571428577</v>
      </c>
      <c r="AE1253">
        <f t="shared" si="177"/>
        <v>31846144</v>
      </c>
      <c r="AG1253" t="str">
        <f t="shared" si="179"/>
        <v/>
      </c>
    </row>
    <row r="1254" spans="1:33" x14ac:dyDescent="0.25">
      <c r="A1254" s="6">
        <v>38293</v>
      </c>
      <c r="B1254">
        <v>0.36499999999999999</v>
      </c>
      <c r="C1254">
        <v>0.36499999999999999</v>
      </c>
      <c r="D1254">
        <v>0.36</v>
      </c>
      <c r="E1254">
        <v>0.36</v>
      </c>
      <c r="F1254">
        <v>0.20754800000000001</v>
      </c>
      <c r="G1254">
        <v>210000</v>
      </c>
      <c r="I1254" t="str">
        <f t="shared" si="172"/>
        <v/>
      </c>
      <c r="J1254" t="str">
        <f t="shared" si="173"/>
        <v/>
      </c>
      <c r="K1254" t="str">
        <f t="shared" si="174"/>
        <v/>
      </c>
      <c r="M1254" s="11" t="str">
        <f t="shared" si="178"/>
        <v/>
      </c>
      <c r="O1254">
        <f>IF(ROW($E1254)&lt;=VALUE(LEFT(O$1,FIND("-",O$1,1)-1)),0,IF(ROW($E1254)=VALUE(LEFT(O$1,FIND("-",O$1,1)-1))+1,AVERAGE(INDEX($E:$E,ROW($E1254)-VALUE(LEFT(O$1,FIND("-",O$1,1)-1))):$E1254),($E1254*(2/(VALUE(LEFT(O$1,FIND("-",O$1,1)-1))+1)))+(O1253*(1-(2/(VALUE(LEFT(O$1,FIND("-",O$1,1)-1))+1))))))</f>
        <v>0.75073098589822695</v>
      </c>
      <c r="Q1254">
        <f>IF(ROW($E1254)&lt;=VALUE(LEFT(Q$1,FIND("-",Q$1,1)-1)),0,IF(ROW($E1254)=VALUE(LEFT(Q$1,FIND("-",Q$1,1)-1))+1,AVERAGE(INDEX($E:$E,ROW($E1254)-VALUE(LEFT(Q$1,FIND("-",Q$1,1)-1))):$E1254),($E1254*(2/(VALUE(LEFT(Q$1,FIND("-",Q$1,1)-1))+1)))+(Q1253*(1-(2/(VALUE(LEFT(Q$1,FIND("-",Q$1,1)-1))+1))))))</f>
        <v>0.3691948652569137</v>
      </c>
      <c r="R1254">
        <f>IF(ROW($E1254)&lt;=VALUE(LEFT(R$1,FIND("-",R$1,1)-1)),0,IF(ROW($E1254)=VALUE(LEFT(R$1,FIND("-",R$1,1)-1))+1,AVERAGE(INDEX($E:$E,ROW($E1254)-VALUE(LEFT(R$1,FIND("-",R$1,1)-1))):$E1254),($E1254*(2/(VALUE(LEFT(R$1,FIND("-",R$1,1)-1))+1)))+(R1253*(1-(2/(VALUE(LEFT(R$1,FIND("-",R$1,1)-1))+1))))))</f>
        <v>0.38178830674276798</v>
      </c>
      <c r="S1254">
        <f t="shared" si="175"/>
        <v>-1.2593441485854284E-2</v>
      </c>
      <c r="T1254">
        <f>IF(ROW($E1254)&lt;=MAX(VALUE(LEFT(Q$1,FIND("-",Q$1,1)-1)),VALUE(LEFT(R$1,FIND("-",R$1,1)-1)))+VALUE(LEFT(T$1,FIND("-",T$1,1)-1))-1,0,IF(ROW($E1254)=MAX(VALUE(LEFT(Q$1,FIND("-",Q$1,1)-1)),VALUE(LEFT(R$1,FIND("-",R$1,1)-1)))+VALUE(LEFT(T$1,FIND("-",T$1,1)-1)),AVERAGE(INDEX($S:$S,ROW(S1254)-VALUE(LEFT(T$1,FIND("-",T$1,1)-1))+1):S1254),($S1254*(2/(VALUE(LEFT(T$1,FIND("-",T$1,1)-1))+1)))+(T1253*(1-(2/(VALUE(LEFT(T$1,FIND("-",T$1,1)-1))+1))))))</f>
        <v>-1.4253538756875107E-2</v>
      </c>
      <c r="V1254">
        <f t="shared" si="176"/>
        <v>-5.0000000000000044E-3</v>
      </c>
      <c r="W1254">
        <f>IF(ROW($E1254)&lt;=VALUE(LEFT(W$1,FIND("-",W$1,1)-1))+1,0,IF(ROW($E1253)=VALUE(LEFT(W$1,FIND("-",W$1,1)-1))+1,100-100/(1+ABS((SUMIF(INDEX($V:$V,ROW($V1254)-VALUE(LEFT(W$1,FIND("-",W$1,1)-1))+1):$V1254,"&gt;0",INDEX($V:$V,ROW($V1254)-VALUE(LEFT(W$1,FIND("-",W$1,1)-1))+1):$V1254)/COUNTIF(INDEX($V:$V,ROW($V1254)-VALUE(LEFT(W$1,FIND("-",W$1,1)-1))+1):$V1254,"&gt;0"))/(SUMIF(INDEX($V:$V,ROW($V1254)-VALUE(LEFT(W$1,FIND("-",W$1,1)-1))+1):$V1254,"&lt;0",INDEX($V:$V,ROW($V1254)-VALUE(LEFT(W$1,FIND("-",W$1,1)-1))+1):$V1254)/COUNTIF(INDEX($V:$V,ROW($V1254)-VALUE(LEFT(W$1,FIND("-",W$1,1)-1))+1):$V1254,"&lt;0")))),100-100/(1+ABS((SUMIF(INDEX($V:$V,ROW($V1254)-VALUE(LEFT(W$1,FIND("-",W$1,1)-1))+1):$V1254,"&gt;0",INDEX($V:$V,ROW($V1254)-VALUE(LEFT(W$1,FIND("-",W$1,1)-1))+1):$V1254)/VALUE(LEFT(W$1,FIND("-",W$1,1)-1)))/(SUMIF(INDEX($V:$V,ROW($V1254)-VALUE(LEFT(W$1,FIND("-",W$1,1)-1))+1):$V1254,"&lt;0",INDEX($V:$V,ROW($V1254)-VALUE(LEFT(W$1,FIND("-",W$1,1)-1))+1):$V1254)/VALUE(LEFT(W$1,FIND("-",W$1,1)-1)))))))</f>
        <v>38.888888888888886</v>
      </c>
      <c r="Y1254">
        <f>IF(ROW($E1254)&lt;=VALUE(LEFT(Y$1,FIND("-",Y$1,1)-1)),0,MAX(INDEX(C:C,ROW(C1254)-VALUE(LEFT(Y$1,FIND("-",Y$1,1)-1))+1):C1254))</f>
        <v>0.38</v>
      </c>
      <c r="Z1254">
        <f>IF(ROW($E1254)&lt;=VALUE(LEFT(Z$1,FIND("-",Z$1,1)-1)),0,MIN(INDEX(D:D,ROW(D1254)-VALUE(LEFT(Z$1,FIND("-",Z$1,1)-1))+1):D1254))</f>
        <v>0.35499999999999998</v>
      </c>
      <c r="AA1254">
        <f t="shared" si="180"/>
        <v>20</v>
      </c>
      <c r="AB1254">
        <f>IF(ROW($AA1254)&lt;=VALUE(LEFT(AA$1,FIND("-",AA$1,1)-1))+VALUE(LEFT(AB$1,FIND("-",AB$1,1)-1)-1),0,AVERAGE(INDEX($AA:$AA,ROW($AA1254)-VALUE(LEFT(AB$1,FIND("-",AB$1,1)-1))+1):$AA1254))</f>
        <v>25.714285714285712</v>
      </c>
      <c r="AC1254">
        <f>IF(ROW($AA1254)&lt;=VALUE(LEFT(AA$1,FIND("-",AA$1,1)-1))+VALUE(LEFT(AB$1,FIND("-",AB$1,1)-1)-1)+VALUE(LEFT(AC$1,FIND("-",AC$1,1)-1)-1),0,AVERAGE(INDEX($AB:$AB,ROW($AB1254)-VALUE(LEFT(AC$1,FIND("-",AC$1,1)-1))+1):$AB1254))</f>
        <v>34.960317460317455</v>
      </c>
      <c r="AE1254">
        <f t="shared" si="177"/>
        <v>31636144</v>
      </c>
      <c r="AG1254" t="str">
        <f t="shared" si="179"/>
        <v/>
      </c>
    </row>
    <row r="1255" spans="1:33" x14ac:dyDescent="0.25">
      <c r="A1255" s="6">
        <v>38294</v>
      </c>
      <c r="B1255">
        <v>0.36499999999999999</v>
      </c>
      <c r="C1255">
        <v>0.36499999999999999</v>
      </c>
      <c r="D1255">
        <v>0.36</v>
      </c>
      <c r="E1255">
        <v>0.36499999999999999</v>
      </c>
      <c r="F1255">
        <v>0.21043000000000001</v>
      </c>
      <c r="G1255">
        <v>484000</v>
      </c>
      <c r="I1255" t="str">
        <f t="shared" si="172"/>
        <v/>
      </c>
      <c r="J1255" t="str">
        <f t="shared" si="173"/>
        <v/>
      </c>
      <c r="K1255" t="str">
        <f t="shared" si="174"/>
        <v/>
      </c>
      <c r="M1255" s="11" t="str">
        <f t="shared" si="178"/>
        <v/>
      </c>
      <c r="O1255">
        <f>IF(ROW($E1255)&lt;=VALUE(LEFT(O$1,FIND("-",O$1,1)-1)),0,IF(ROW($E1255)=VALUE(LEFT(O$1,FIND("-",O$1,1)-1))+1,AVERAGE(INDEX($E:$E,ROW($E1255)-VALUE(LEFT(O$1,FIND("-",O$1,1)-1))):$E1255),($E1255*(2/(VALUE(LEFT(O$1,FIND("-",O$1,1)-1))+1)))+(O1254*(1-(2/(VALUE(LEFT(O$1,FIND("-",O$1,1)-1))+1))))))</f>
        <v>0.74689286663555798</v>
      </c>
      <c r="Q1255">
        <f>IF(ROW($E1255)&lt;=VALUE(LEFT(Q$1,FIND("-",Q$1,1)-1)),0,IF(ROW($E1255)=VALUE(LEFT(Q$1,FIND("-",Q$1,1)-1))+1,AVERAGE(INDEX($E:$E,ROW($E1255)-VALUE(LEFT(Q$1,FIND("-",Q$1,1)-1))):$E1255),($E1255*(2/(VALUE(LEFT(Q$1,FIND("-",Q$1,1)-1))+1)))+(Q1254*(1-(2/(VALUE(LEFT(Q$1,FIND("-",Q$1,1)-1))+1))))))</f>
        <v>0.36854950137123466</v>
      </c>
      <c r="R1255">
        <f>IF(ROW($E1255)&lt;=VALUE(LEFT(R$1,FIND("-",R$1,1)-1)),0,IF(ROW($E1255)=VALUE(LEFT(R$1,FIND("-",R$1,1)-1))+1,AVERAGE(INDEX($E:$E,ROW($E1255)-VALUE(LEFT(R$1,FIND("-",R$1,1)-1))):$E1255),($E1255*(2/(VALUE(LEFT(R$1,FIND("-",R$1,1)-1))+1)))+(R1254*(1-(2/(VALUE(LEFT(R$1,FIND("-",R$1,1)-1))+1))))))</f>
        <v>0.38054472846552589</v>
      </c>
      <c r="S1255">
        <f t="shared" si="175"/>
        <v>-1.1995227094291239E-2</v>
      </c>
      <c r="T1255">
        <f>IF(ROW($E1255)&lt;=MAX(VALUE(LEFT(Q$1,FIND("-",Q$1,1)-1)),VALUE(LEFT(R$1,FIND("-",R$1,1)-1)))+VALUE(LEFT(T$1,FIND("-",T$1,1)-1))-1,0,IF(ROW($E1255)=MAX(VALUE(LEFT(Q$1,FIND("-",Q$1,1)-1)),VALUE(LEFT(R$1,FIND("-",R$1,1)-1)))+VALUE(LEFT(T$1,FIND("-",T$1,1)-1)),AVERAGE(INDEX($S:$S,ROW(S1255)-VALUE(LEFT(T$1,FIND("-",T$1,1)-1))+1):S1255),($S1255*(2/(VALUE(LEFT(T$1,FIND("-",T$1,1)-1))+1)))+(T1254*(1-(2/(VALUE(LEFT(T$1,FIND("-",T$1,1)-1))+1))))))</f>
        <v>-1.3801876424358334E-2</v>
      </c>
      <c r="V1255">
        <f t="shared" si="176"/>
        <v>5.0000000000000044E-3</v>
      </c>
      <c r="W1255">
        <f>IF(ROW($E1255)&lt;=VALUE(LEFT(W$1,FIND("-",W$1,1)-1))+1,0,IF(ROW($E1254)=VALUE(LEFT(W$1,FIND("-",W$1,1)-1))+1,100-100/(1+ABS((SUMIF(INDEX($V:$V,ROW($V1255)-VALUE(LEFT(W$1,FIND("-",W$1,1)-1))+1):$V1255,"&gt;0",INDEX($V:$V,ROW($V1255)-VALUE(LEFT(W$1,FIND("-",W$1,1)-1))+1):$V1255)/COUNTIF(INDEX($V:$V,ROW($V1255)-VALUE(LEFT(W$1,FIND("-",W$1,1)-1))+1):$V1255,"&gt;0"))/(SUMIF(INDEX($V:$V,ROW($V1255)-VALUE(LEFT(W$1,FIND("-",W$1,1)-1))+1):$V1255,"&lt;0",INDEX($V:$V,ROW($V1255)-VALUE(LEFT(W$1,FIND("-",W$1,1)-1))+1):$V1255)/COUNTIF(INDEX($V:$V,ROW($V1255)-VALUE(LEFT(W$1,FIND("-",W$1,1)-1))+1):$V1255,"&lt;0")))),100-100/(1+ABS((SUMIF(INDEX($V:$V,ROW($V1255)-VALUE(LEFT(W$1,FIND("-",W$1,1)-1))+1):$V1255,"&gt;0",INDEX($V:$V,ROW($V1255)-VALUE(LEFT(W$1,FIND("-",W$1,1)-1))+1):$V1255)/VALUE(LEFT(W$1,FIND("-",W$1,1)-1)))/(SUMIF(INDEX($V:$V,ROW($V1255)-VALUE(LEFT(W$1,FIND("-",W$1,1)-1))+1):$V1255,"&lt;0",INDEX($V:$V,ROW($V1255)-VALUE(LEFT(W$1,FIND("-",W$1,1)-1))+1):$V1255)/VALUE(LEFT(W$1,FIND("-",W$1,1)-1)))))))</f>
        <v>42.10526315789474</v>
      </c>
      <c r="Y1255">
        <f>IF(ROW($E1255)&lt;=VALUE(LEFT(Y$1,FIND("-",Y$1,1)-1)),0,MAX(INDEX(C:C,ROW(C1255)-VALUE(LEFT(Y$1,FIND("-",Y$1,1)-1))+1):C1255))</f>
        <v>0.38</v>
      </c>
      <c r="Z1255">
        <f>IF(ROW($E1255)&lt;=VALUE(LEFT(Z$1,FIND("-",Z$1,1)-1)),0,MIN(INDEX(D:D,ROW(D1255)-VALUE(LEFT(Z$1,FIND("-",Z$1,1)-1))+1):D1255))</f>
        <v>0.35499999999999998</v>
      </c>
      <c r="AA1255">
        <f t="shared" si="180"/>
        <v>40</v>
      </c>
      <c r="AB1255">
        <f>IF(ROW($AA1255)&lt;=VALUE(LEFT(AA$1,FIND("-",AA$1,1)-1))+VALUE(LEFT(AB$1,FIND("-",AB$1,1)-1)-1),0,AVERAGE(INDEX($AA:$AA,ROW($AA1255)-VALUE(LEFT(AB$1,FIND("-",AB$1,1)-1))+1):$AA1255))</f>
        <v>29.523809523809522</v>
      </c>
      <c r="AC1255">
        <f>IF(ROW($AA1255)&lt;=VALUE(LEFT(AA$1,FIND("-",AA$1,1)-1))+VALUE(LEFT(AB$1,FIND("-",AB$1,1)-1)-1)+VALUE(LEFT(AC$1,FIND("-",AC$1,1)-1)-1),0,AVERAGE(INDEX($AB:$AB,ROW($AB1255)-VALUE(LEFT(AC$1,FIND("-",AC$1,1)-1))+1):$AB1255))</f>
        <v>31.111111111111111</v>
      </c>
      <c r="AE1255">
        <f t="shared" si="177"/>
        <v>32120144</v>
      </c>
      <c r="AG1255" t="str">
        <f t="shared" si="179"/>
        <v/>
      </c>
    </row>
    <row r="1256" spans="1:33" x14ac:dyDescent="0.25">
      <c r="A1256" s="6">
        <v>38295</v>
      </c>
      <c r="B1256">
        <v>0.36499999999999999</v>
      </c>
      <c r="C1256">
        <v>0.37</v>
      </c>
      <c r="D1256">
        <v>0.35499999999999998</v>
      </c>
      <c r="E1256">
        <v>0.35499999999999998</v>
      </c>
      <c r="F1256">
        <v>0.20466500000000001</v>
      </c>
      <c r="G1256">
        <v>116000</v>
      </c>
      <c r="I1256" t="str">
        <f t="shared" si="172"/>
        <v/>
      </c>
      <c r="J1256" t="str">
        <f t="shared" si="173"/>
        <v/>
      </c>
      <c r="K1256" t="str">
        <f t="shared" si="174"/>
        <v/>
      </c>
      <c r="M1256" s="11" t="str">
        <f t="shared" si="178"/>
        <v/>
      </c>
      <c r="O1256">
        <f>IF(ROW($E1256)&lt;=VALUE(LEFT(O$1,FIND("-",O$1,1)-1)),0,IF(ROW($E1256)=VALUE(LEFT(O$1,FIND("-",O$1,1)-1))+1,AVERAGE(INDEX($E:$E,ROW($E1256)-VALUE(LEFT(O$1,FIND("-",O$1,1)-1))):$E1256),($E1256*(2/(VALUE(LEFT(O$1,FIND("-",O$1,1)-1))+1)))+(O1255*(1-(2/(VALUE(LEFT(O$1,FIND("-",O$1,1)-1))+1))))))</f>
        <v>0.74299343512674643</v>
      </c>
      <c r="Q1256">
        <f>IF(ROW($E1256)&lt;=VALUE(LEFT(Q$1,FIND("-",Q$1,1)-1)),0,IF(ROW($E1256)=VALUE(LEFT(Q$1,FIND("-",Q$1,1)-1))+1,AVERAGE(INDEX($E:$E,ROW($E1256)-VALUE(LEFT(Q$1,FIND("-",Q$1,1)-1))):$E1256),($E1256*(2/(VALUE(LEFT(Q$1,FIND("-",Q$1,1)-1))+1)))+(Q1255*(1-(2/(VALUE(LEFT(Q$1,FIND("-",Q$1,1)-1))+1))))))</f>
        <v>0.36646496269873702</v>
      </c>
      <c r="R1256">
        <f>IF(ROW($E1256)&lt;=VALUE(LEFT(R$1,FIND("-",R$1,1)-1)),0,IF(ROW($E1256)=VALUE(LEFT(R$1,FIND("-",R$1,1)-1))+1,AVERAGE(INDEX($E:$E,ROW($E1256)-VALUE(LEFT(R$1,FIND("-",R$1,1)-1))):$E1256),($E1256*(2/(VALUE(LEFT(R$1,FIND("-",R$1,1)-1))+1)))+(R1255*(1-(2/(VALUE(LEFT(R$1,FIND("-",R$1,1)-1))+1))))))</f>
        <v>0.37865252635696844</v>
      </c>
      <c r="S1256">
        <f t="shared" si="175"/>
        <v>-1.2187563658231426E-2</v>
      </c>
      <c r="T1256">
        <f>IF(ROW($E1256)&lt;=MAX(VALUE(LEFT(Q$1,FIND("-",Q$1,1)-1)),VALUE(LEFT(R$1,FIND("-",R$1,1)-1)))+VALUE(LEFT(T$1,FIND("-",T$1,1)-1))-1,0,IF(ROW($E1256)=MAX(VALUE(LEFT(Q$1,FIND("-",Q$1,1)-1)),VALUE(LEFT(R$1,FIND("-",R$1,1)-1)))+VALUE(LEFT(T$1,FIND("-",T$1,1)-1)),AVERAGE(INDEX($S:$S,ROW(S1256)-VALUE(LEFT(T$1,FIND("-",T$1,1)-1))+1):S1256),($S1256*(2/(VALUE(LEFT(T$1,FIND("-",T$1,1)-1))+1)))+(T1255*(1-(2/(VALUE(LEFT(T$1,FIND("-",T$1,1)-1))+1))))))</f>
        <v>-1.3479013871132952E-2</v>
      </c>
      <c r="V1256">
        <f t="shared" si="176"/>
        <v>-1.0000000000000009E-2</v>
      </c>
      <c r="W1256">
        <f>IF(ROW($E1256)&lt;=VALUE(LEFT(W$1,FIND("-",W$1,1)-1))+1,0,IF(ROW($E1255)=VALUE(LEFT(W$1,FIND("-",W$1,1)-1))+1,100-100/(1+ABS((SUMIF(INDEX($V:$V,ROW($V1256)-VALUE(LEFT(W$1,FIND("-",W$1,1)-1))+1):$V1256,"&gt;0",INDEX($V:$V,ROW($V1256)-VALUE(LEFT(W$1,FIND("-",W$1,1)-1))+1):$V1256)/COUNTIF(INDEX($V:$V,ROW($V1256)-VALUE(LEFT(W$1,FIND("-",W$1,1)-1))+1):$V1256,"&gt;0"))/(SUMIF(INDEX($V:$V,ROW($V1256)-VALUE(LEFT(W$1,FIND("-",W$1,1)-1))+1):$V1256,"&lt;0",INDEX($V:$V,ROW($V1256)-VALUE(LEFT(W$1,FIND("-",W$1,1)-1))+1):$V1256)/COUNTIF(INDEX($V:$V,ROW($V1256)-VALUE(LEFT(W$1,FIND("-",W$1,1)-1))+1):$V1256,"&lt;0")))),100-100/(1+ABS((SUMIF(INDEX($V:$V,ROW($V1256)-VALUE(LEFT(W$1,FIND("-",W$1,1)-1))+1):$V1256,"&gt;0",INDEX($V:$V,ROW($V1256)-VALUE(LEFT(W$1,FIND("-",W$1,1)-1))+1):$V1256)/VALUE(LEFT(W$1,FIND("-",W$1,1)-1)))/(SUMIF(INDEX($V:$V,ROW($V1256)-VALUE(LEFT(W$1,FIND("-",W$1,1)-1))+1):$V1256,"&lt;0",INDEX($V:$V,ROW($V1256)-VALUE(LEFT(W$1,FIND("-",W$1,1)-1))+1):$V1256)/VALUE(LEFT(W$1,FIND("-",W$1,1)-1)))))))</f>
        <v>38.095238095238095</v>
      </c>
      <c r="Y1256">
        <f>IF(ROW($E1256)&lt;=VALUE(LEFT(Y$1,FIND("-",Y$1,1)-1)),0,MAX(INDEX(C:C,ROW(C1256)-VALUE(LEFT(Y$1,FIND("-",Y$1,1)-1))+1):C1256))</f>
        <v>0.38</v>
      </c>
      <c r="Z1256">
        <f>IF(ROW($E1256)&lt;=VALUE(LEFT(Z$1,FIND("-",Z$1,1)-1)),0,MIN(INDEX(D:D,ROW(D1256)-VALUE(LEFT(Z$1,FIND("-",Z$1,1)-1))+1):D1256))</f>
        <v>0.35499999999999998</v>
      </c>
      <c r="AA1256">
        <f t="shared" si="180"/>
        <v>0</v>
      </c>
      <c r="AB1256">
        <f>IF(ROW($AA1256)&lt;=VALUE(LEFT(AA$1,FIND("-",AA$1,1)-1))+VALUE(LEFT(AB$1,FIND("-",AB$1,1)-1)-1),0,AVERAGE(INDEX($AA:$AA,ROW($AA1256)-VALUE(LEFT(AB$1,FIND("-",AB$1,1)-1))+1):$AA1256))</f>
        <v>20</v>
      </c>
      <c r="AC1256">
        <f>IF(ROW($AA1256)&lt;=VALUE(LEFT(AA$1,FIND("-",AA$1,1)-1))+VALUE(LEFT(AB$1,FIND("-",AB$1,1)-1)-1)+VALUE(LEFT(AC$1,FIND("-",AC$1,1)-1)-1),0,AVERAGE(INDEX($AB:$AB,ROW($AB1256)-VALUE(LEFT(AC$1,FIND("-",AC$1,1)-1))+1):$AB1256))</f>
        <v>25.079365079365079</v>
      </c>
      <c r="AE1256">
        <f t="shared" si="177"/>
        <v>32004144</v>
      </c>
      <c r="AG1256" t="str">
        <f t="shared" si="179"/>
        <v/>
      </c>
    </row>
    <row r="1257" spans="1:33" x14ac:dyDescent="0.25">
      <c r="A1257" s="6">
        <v>38296</v>
      </c>
      <c r="B1257">
        <v>0.35499999999999998</v>
      </c>
      <c r="C1257">
        <v>0.36</v>
      </c>
      <c r="D1257">
        <v>0.35499999999999998</v>
      </c>
      <c r="E1257">
        <v>0.36</v>
      </c>
      <c r="F1257">
        <v>0.20754800000000001</v>
      </c>
      <c r="G1257">
        <v>45000</v>
      </c>
      <c r="I1257" t="str">
        <f t="shared" si="172"/>
        <v/>
      </c>
      <c r="J1257" t="str">
        <f t="shared" si="173"/>
        <v/>
      </c>
      <c r="K1257" t="str">
        <f t="shared" si="174"/>
        <v/>
      </c>
      <c r="M1257" s="11" t="str">
        <f t="shared" si="178"/>
        <v/>
      </c>
      <c r="O1257">
        <f>IF(ROW($E1257)&lt;=VALUE(LEFT(O$1,FIND("-",O$1,1)-1)),0,IF(ROW($E1257)=VALUE(LEFT(O$1,FIND("-",O$1,1)-1))+1,AVERAGE(INDEX($E:$E,ROW($E1257)-VALUE(LEFT(O$1,FIND("-",O$1,1)-1))):$E1257),($E1257*(2/(VALUE(LEFT(O$1,FIND("-",O$1,1)-1))+1)))+(O1256*(1-(2/(VALUE(LEFT(O$1,FIND("-",O$1,1)-1))+1))))))</f>
        <v>0.73918255517523657</v>
      </c>
      <c r="Q1257">
        <f>IF(ROW($E1257)&lt;=VALUE(LEFT(Q$1,FIND("-",Q$1,1)-1)),0,IF(ROW($E1257)=VALUE(LEFT(Q$1,FIND("-",Q$1,1)-1))+1,AVERAGE(INDEX($E:$E,ROW($E1257)-VALUE(LEFT(Q$1,FIND("-",Q$1,1)-1))):$E1257),($E1257*(2/(VALUE(LEFT(Q$1,FIND("-",Q$1,1)-1))+1)))+(Q1256*(1-(2/(VALUE(LEFT(Q$1,FIND("-",Q$1,1)-1))+1))))))</f>
        <v>0.36547035305277747</v>
      </c>
      <c r="R1257">
        <f>IF(ROW($E1257)&lt;=VALUE(LEFT(R$1,FIND("-",R$1,1)-1)),0,IF(ROW($E1257)=VALUE(LEFT(R$1,FIND("-",R$1,1)-1))+1,AVERAGE(INDEX($E:$E,ROW($E1257)-VALUE(LEFT(R$1,FIND("-",R$1,1)-1))):$E1257),($E1257*(2/(VALUE(LEFT(R$1,FIND("-",R$1,1)-1))+1)))+(R1256*(1-(2/(VALUE(LEFT(R$1,FIND("-",R$1,1)-1))+1))))))</f>
        <v>0.37727085773793373</v>
      </c>
      <c r="S1257">
        <f t="shared" si="175"/>
        <v>-1.1800504685156255E-2</v>
      </c>
      <c r="T1257">
        <f>IF(ROW($E1257)&lt;=MAX(VALUE(LEFT(Q$1,FIND("-",Q$1,1)-1)),VALUE(LEFT(R$1,FIND("-",R$1,1)-1)))+VALUE(LEFT(T$1,FIND("-",T$1,1)-1))-1,0,IF(ROW($E1257)=MAX(VALUE(LEFT(Q$1,FIND("-",Q$1,1)-1)),VALUE(LEFT(R$1,FIND("-",R$1,1)-1)))+VALUE(LEFT(T$1,FIND("-",T$1,1)-1)),AVERAGE(INDEX($S:$S,ROW(S1257)-VALUE(LEFT(T$1,FIND("-",T$1,1)-1))+1):S1257),($S1257*(2/(VALUE(LEFT(T$1,FIND("-",T$1,1)-1))+1)))+(T1256*(1-(2/(VALUE(LEFT(T$1,FIND("-",T$1,1)-1))+1))))))</f>
        <v>-1.3143312033937614E-2</v>
      </c>
      <c r="V1257">
        <f t="shared" si="176"/>
        <v>5.0000000000000044E-3</v>
      </c>
      <c r="W1257">
        <f>IF(ROW($E1257)&lt;=VALUE(LEFT(W$1,FIND("-",W$1,1)-1))+1,0,IF(ROW($E1256)=VALUE(LEFT(W$1,FIND("-",W$1,1)-1))+1,100-100/(1+ABS((SUMIF(INDEX($V:$V,ROW($V1257)-VALUE(LEFT(W$1,FIND("-",W$1,1)-1))+1):$V1257,"&gt;0",INDEX($V:$V,ROW($V1257)-VALUE(LEFT(W$1,FIND("-",W$1,1)-1))+1):$V1257)/COUNTIF(INDEX($V:$V,ROW($V1257)-VALUE(LEFT(W$1,FIND("-",W$1,1)-1))+1):$V1257,"&gt;0"))/(SUMIF(INDEX($V:$V,ROW($V1257)-VALUE(LEFT(W$1,FIND("-",W$1,1)-1))+1):$V1257,"&lt;0",INDEX($V:$V,ROW($V1257)-VALUE(LEFT(W$1,FIND("-",W$1,1)-1))+1):$V1257)/COUNTIF(INDEX($V:$V,ROW($V1257)-VALUE(LEFT(W$1,FIND("-",W$1,1)-1))+1):$V1257,"&lt;0")))),100-100/(1+ABS((SUMIF(INDEX($V:$V,ROW($V1257)-VALUE(LEFT(W$1,FIND("-",W$1,1)-1))+1):$V1257,"&gt;0",INDEX($V:$V,ROW($V1257)-VALUE(LEFT(W$1,FIND("-",W$1,1)-1))+1):$V1257)/VALUE(LEFT(W$1,FIND("-",W$1,1)-1)))/(SUMIF(INDEX($V:$V,ROW($V1257)-VALUE(LEFT(W$1,FIND("-",W$1,1)-1))+1):$V1257,"&lt;0",INDEX($V:$V,ROW($V1257)-VALUE(LEFT(W$1,FIND("-",W$1,1)-1))+1):$V1257)/VALUE(LEFT(W$1,FIND("-",W$1,1)-1)))))))</f>
        <v>47.368421052631575</v>
      </c>
      <c r="Y1257">
        <f>IF(ROW($E1257)&lt;=VALUE(LEFT(Y$1,FIND("-",Y$1,1)-1)),0,MAX(INDEX(C:C,ROW(C1257)-VALUE(LEFT(Y$1,FIND("-",Y$1,1)-1))+1):C1257))</f>
        <v>0.38</v>
      </c>
      <c r="Z1257">
        <f>IF(ROW($E1257)&lt;=VALUE(LEFT(Z$1,FIND("-",Z$1,1)-1)),0,MIN(INDEX(D:D,ROW(D1257)-VALUE(LEFT(Z$1,FIND("-",Z$1,1)-1))+1):D1257))</f>
        <v>0.35499999999999998</v>
      </c>
      <c r="AA1257">
        <f t="shared" si="180"/>
        <v>20</v>
      </c>
      <c r="AB1257">
        <f>IF(ROW($AA1257)&lt;=VALUE(LEFT(AA$1,FIND("-",AA$1,1)-1))+VALUE(LEFT(AB$1,FIND("-",AB$1,1)-1)-1),0,AVERAGE(INDEX($AA:$AA,ROW($AA1257)-VALUE(LEFT(AB$1,FIND("-",AB$1,1)-1))+1):$AA1257))</f>
        <v>20</v>
      </c>
      <c r="AC1257">
        <f>IF(ROW($AA1257)&lt;=VALUE(LEFT(AA$1,FIND("-",AA$1,1)-1))+VALUE(LEFT(AB$1,FIND("-",AB$1,1)-1)-1)+VALUE(LEFT(AC$1,FIND("-",AC$1,1)-1)-1),0,AVERAGE(INDEX($AB:$AB,ROW($AB1257)-VALUE(LEFT(AC$1,FIND("-",AC$1,1)-1))+1):$AB1257))</f>
        <v>23.174603174603174</v>
      </c>
      <c r="AE1257">
        <f t="shared" si="177"/>
        <v>32049144</v>
      </c>
      <c r="AG1257" t="str">
        <f t="shared" si="179"/>
        <v/>
      </c>
    </row>
    <row r="1258" spans="1:33" x14ac:dyDescent="0.25">
      <c r="A1258" s="6">
        <v>38299</v>
      </c>
      <c r="B1258">
        <v>0.35499999999999998</v>
      </c>
      <c r="C1258">
        <v>0.35499999999999998</v>
      </c>
      <c r="D1258">
        <v>0.35</v>
      </c>
      <c r="E1258">
        <v>0.35</v>
      </c>
      <c r="F1258">
        <v>0.20178199999999999</v>
      </c>
      <c r="G1258">
        <v>75000</v>
      </c>
      <c r="I1258" t="str">
        <f t="shared" si="172"/>
        <v/>
      </c>
      <c r="J1258" t="str">
        <f t="shared" si="173"/>
        <v/>
      </c>
      <c r="K1258" t="str">
        <f t="shared" si="174"/>
        <v>Oversold Above %D</v>
      </c>
      <c r="M1258" s="11" t="str">
        <f t="shared" si="178"/>
        <v/>
      </c>
      <c r="O1258">
        <f>IF(ROW($E1258)&lt;=VALUE(LEFT(O$1,FIND("-",O$1,1)-1)),0,IF(ROW($E1258)=VALUE(LEFT(O$1,FIND("-",O$1,1)-1))+1,AVERAGE(INDEX($E:$E,ROW($E1258)-VALUE(LEFT(O$1,FIND("-",O$1,1)-1))):$E1258),($E1258*(2/(VALUE(LEFT(O$1,FIND("-",O$1,1)-1))+1)))+(O1257*(1-(2/(VALUE(LEFT(O$1,FIND("-",O$1,1)-1))+1))))))</f>
        <v>0.73531009193966212</v>
      </c>
      <c r="Q1258">
        <f>IF(ROW($E1258)&lt;=VALUE(LEFT(Q$1,FIND("-",Q$1,1)-1)),0,IF(ROW($E1258)=VALUE(LEFT(Q$1,FIND("-",Q$1,1)-1))+1,AVERAGE(INDEX($E:$E,ROW($E1258)-VALUE(LEFT(Q$1,FIND("-",Q$1,1)-1))):$E1258),($E1258*(2/(VALUE(LEFT(Q$1,FIND("-",Q$1,1)-1))+1)))+(Q1257*(1-(2/(VALUE(LEFT(Q$1,FIND("-",Q$1,1)-1))+1))))))</f>
        <v>0.36309029873696552</v>
      </c>
      <c r="R1258">
        <f>IF(ROW($E1258)&lt;=VALUE(LEFT(R$1,FIND("-",R$1,1)-1)),0,IF(ROW($E1258)=VALUE(LEFT(R$1,FIND("-",R$1,1)-1))+1,AVERAGE(INDEX($E:$E,ROW($E1258)-VALUE(LEFT(R$1,FIND("-",R$1,1)-1))):$E1258),($E1258*(2/(VALUE(LEFT(R$1,FIND("-",R$1,1)-1))+1)))+(R1257*(1-(2/(VALUE(LEFT(R$1,FIND("-",R$1,1)-1))+1))))))</f>
        <v>0.37525079420179047</v>
      </c>
      <c r="S1258">
        <f t="shared" si="175"/>
        <v>-1.216049546482495E-2</v>
      </c>
      <c r="T1258">
        <f>IF(ROW($E1258)&lt;=MAX(VALUE(LEFT(Q$1,FIND("-",Q$1,1)-1)),VALUE(LEFT(R$1,FIND("-",R$1,1)-1)))+VALUE(LEFT(T$1,FIND("-",T$1,1)-1))-1,0,IF(ROW($E1258)=MAX(VALUE(LEFT(Q$1,FIND("-",Q$1,1)-1)),VALUE(LEFT(R$1,FIND("-",R$1,1)-1)))+VALUE(LEFT(T$1,FIND("-",T$1,1)-1)),AVERAGE(INDEX($S:$S,ROW(S1258)-VALUE(LEFT(T$1,FIND("-",T$1,1)-1))+1):S1258),($S1258*(2/(VALUE(LEFT(T$1,FIND("-",T$1,1)-1))+1)))+(T1257*(1-(2/(VALUE(LEFT(T$1,FIND("-",T$1,1)-1))+1))))))</f>
        <v>-1.2946748720115081E-2</v>
      </c>
      <c r="V1258">
        <f t="shared" si="176"/>
        <v>-1.0000000000000009E-2</v>
      </c>
      <c r="W1258">
        <f>IF(ROW($E1258)&lt;=VALUE(LEFT(W$1,FIND("-",W$1,1)-1))+1,0,IF(ROW($E1257)=VALUE(LEFT(W$1,FIND("-",W$1,1)-1))+1,100-100/(1+ABS((SUMIF(INDEX($V:$V,ROW($V1258)-VALUE(LEFT(W$1,FIND("-",W$1,1)-1))+1):$V1258,"&gt;0",INDEX($V:$V,ROW($V1258)-VALUE(LEFT(W$1,FIND("-",W$1,1)-1))+1):$V1258)/COUNTIF(INDEX($V:$V,ROW($V1258)-VALUE(LEFT(W$1,FIND("-",W$1,1)-1))+1):$V1258,"&gt;0"))/(SUMIF(INDEX($V:$V,ROW($V1258)-VALUE(LEFT(W$1,FIND("-",W$1,1)-1))+1):$V1258,"&lt;0",INDEX($V:$V,ROW($V1258)-VALUE(LEFT(W$1,FIND("-",W$1,1)-1))+1):$V1258)/COUNTIF(INDEX($V:$V,ROW($V1258)-VALUE(LEFT(W$1,FIND("-",W$1,1)-1))+1):$V1258,"&lt;0")))),100-100/(1+ABS((SUMIF(INDEX($V:$V,ROW($V1258)-VALUE(LEFT(W$1,FIND("-",W$1,1)-1))+1):$V1258,"&gt;0",INDEX($V:$V,ROW($V1258)-VALUE(LEFT(W$1,FIND("-",W$1,1)-1))+1):$V1258)/VALUE(LEFT(W$1,FIND("-",W$1,1)-1)))/(SUMIF(INDEX($V:$V,ROW($V1258)-VALUE(LEFT(W$1,FIND("-",W$1,1)-1))+1):$V1258,"&lt;0",INDEX($V:$V,ROW($V1258)-VALUE(LEFT(W$1,FIND("-",W$1,1)-1))+1):$V1258)/VALUE(LEFT(W$1,FIND("-",W$1,1)-1)))))))</f>
        <v>36.842105263157897</v>
      </c>
      <c r="Y1258">
        <f>IF(ROW($E1258)&lt;=VALUE(LEFT(Y$1,FIND("-",Y$1,1)-1)),0,MAX(INDEX(C:C,ROW(C1258)-VALUE(LEFT(Y$1,FIND("-",Y$1,1)-1))+1):C1258))</f>
        <v>0.375</v>
      </c>
      <c r="Z1258">
        <f>IF(ROW($E1258)&lt;=VALUE(LEFT(Z$1,FIND("-",Z$1,1)-1)),0,MIN(INDEX(D:D,ROW(D1258)-VALUE(LEFT(Z$1,FIND("-",Z$1,1)-1))+1):D1258))</f>
        <v>0.35</v>
      </c>
      <c r="AA1258">
        <f t="shared" si="180"/>
        <v>0</v>
      </c>
      <c r="AB1258">
        <f>IF(ROW($AA1258)&lt;=VALUE(LEFT(AA$1,FIND("-",AA$1,1)-1))+VALUE(LEFT(AB$1,FIND("-",AB$1,1)-1)-1),0,AVERAGE(INDEX($AA:$AA,ROW($AA1258)-VALUE(LEFT(AB$1,FIND("-",AB$1,1)-1))+1):$AA1258))</f>
        <v>6.666666666666667</v>
      </c>
      <c r="AC1258">
        <f>IF(ROW($AA1258)&lt;=VALUE(LEFT(AA$1,FIND("-",AA$1,1)-1))+VALUE(LEFT(AB$1,FIND("-",AB$1,1)-1)-1)+VALUE(LEFT(AC$1,FIND("-",AC$1,1)-1)-1),0,AVERAGE(INDEX($AB:$AB,ROW($AB1258)-VALUE(LEFT(AC$1,FIND("-",AC$1,1)-1))+1):$AB1258))</f>
        <v>15.555555555555555</v>
      </c>
      <c r="AE1258">
        <f t="shared" si="177"/>
        <v>31974144</v>
      </c>
      <c r="AG1258" t="str">
        <f t="shared" si="179"/>
        <v/>
      </c>
    </row>
    <row r="1259" spans="1:33" x14ac:dyDescent="0.25">
      <c r="A1259" s="6">
        <v>38300</v>
      </c>
      <c r="B1259">
        <v>0.35</v>
      </c>
      <c r="C1259">
        <v>0.35</v>
      </c>
      <c r="D1259">
        <v>0.33</v>
      </c>
      <c r="E1259">
        <v>0.33</v>
      </c>
      <c r="F1259">
        <v>0.190252</v>
      </c>
      <c r="G1259">
        <v>248500</v>
      </c>
      <c r="I1259" t="str">
        <f t="shared" si="172"/>
        <v>Bearish</v>
      </c>
      <c r="J1259" t="str">
        <f t="shared" si="173"/>
        <v/>
      </c>
      <c r="K1259" t="str">
        <f t="shared" si="174"/>
        <v>Oversold Above %D</v>
      </c>
      <c r="M1259" s="11" t="str">
        <f t="shared" si="178"/>
        <v/>
      </c>
      <c r="O1259">
        <f>IF(ROW($E1259)&lt;=VALUE(LEFT(O$1,FIND("-",O$1,1)-1)),0,IF(ROW($E1259)=VALUE(LEFT(O$1,FIND("-",O$1,1)-1))+1,AVERAGE(INDEX($E:$E,ROW($E1259)-VALUE(LEFT(O$1,FIND("-",O$1,1)-1))):$E1259),($E1259*(2/(VALUE(LEFT(O$1,FIND("-",O$1,1)-1))+1)))+(O1258*(1-(2/(VALUE(LEFT(O$1,FIND("-",O$1,1)-1))+1))))))</f>
        <v>0.73127715570145657</v>
      </c>
      <c r="Q1259">
        <f>IF(ROW($E1259)&lt;=VALUE(LEFT(Q$1,FIND("-",Q$1,1)-1)),0,IF(ROW($E1259)=VALUE(LEFT(Q$1,FIND("-",Q$1,1)-1))+1,AVERAGE(INDEX($E:$E,ROW($E1259)-VALUE(LEFT(Q$1,FIND("-",Q$1,1)-1))):$E1259),($E1259*(2/(VALUE(LEFT(Q$1,FIND("-",Q$1,1)-1))+1)))+(Q1258*(1-(2/(VALUE(LEFT(Q$1,FIND("-",Q$1,1)-1))+1))))))</f>
        <v>0.35799948354666317</v>
      </c>
      <c r="R1259">
        <f>IF(ROW($E1259)&lt;=VALUE(LEFT(R$1,FIND("-",R$1,1)-1)),0,IF(ROW($E1259)=VALUE(LEFT(R$1,FIND("-",R$1,1)-1))+1,AVERAGE(INDEX($E:$E,ROW($E1259)-VALUE(LEFT(R$1,FIND("-",R$1,1)-1))):$E1259),($E1259*(2/(VALUE(LEFT(R$1,FIND("-",R$1,1)-1))+1)))+(R1258*(1-(2/(VALUE(LEFT(R$1,FIND("-",R$1,1)-1))+1))))))</f>
        <v>0.37189888352017636</v>
      </c>
      <c r="S1259">
        <f t="shared" si="175"/>
        <v>-1.3899399973513193E-2</v>
      </c>
      <c r="T1259">
        <f>IF(ROW($E1259)&lt;=MAX(VALUE(LEFT(Q$1,FIND("-",Q$1,1)-1)),VALUE(LEFT(R$1,FIND("-",R$1,1)-1)))+VALUE(LEFT(T$1,FIND("-",T$1,1)-1))-1,0,IF(ROW($E1259)=MAX(VALUE(LEFT(Q$1,FIND("-",Q$1,1)-1)),VALUE(LEFT(R$1,FIND("-",R$1,1)-1)))+VALUE(LEFT(T$1,FIND("-",T$1,1)-1)),AVERAGE(INDEX($S:$S,ROW(S1259)-VALUE(LEFT(T$1,FIND("-",T$1,1)-1))+1):S1259),($S1259*(2/(VALUE(LEFT(T$1,FIND("-",T$1,1)-1))+1)))+(T1258*(1-(2/(VALUE(LEFT(T$1,FIND("-",T$1,1)-1))+1))))))</f>
        <v>-1.3137278970794704E-2</v>
      </c>
      <c r="V1259">
        <f t="shared" si="176"/>
        <v>-1.9999999999999962E-2</v>
      </c>
      <c r="W1259">
        <f>IF(ROW($E1259)&lt;=VALUE(LEFT(W$1,FIND("-",W$1,1)-1))+1,0,IF(ROW($E1258)=VALUE(LEFT(W$1,FIND("-",W$1,1)-1))+1,100-100/(1+ABS((SUMIF(INDEX($V:$V,ROW($V1259)-VALUE(LEFT(W$1,FIND("-",W$1,1)-1))+1):$V1259,"&gt;0",INDEX($V:$V,ROW($V1259)-VALUE(LEFT(W$1,FIND("-",W$1,1)-1))+1):$V1259)/COUNTIF(INDEX($V:$V,ROW($V1259)-VALUE(LEFT(W$1,FIND("-",W$1,1)-1))+1):$V1259,"&gt;0"))/(SUMIF(INDEX($V:$V,ROW($V1259)-VALUE(LEFT(W$1,FIND("-",W$1,1)-1))+1):$V1259,"&lt;0",INDEX($V:$V,ROW($V1259)-VALUE(LEFT(W$1,FIND("-",W$1,1)-1))+1):$V1259)/COUNTIF(INDEX($V:$V,ROW($V1259)-VALUE(LEFT(W$1,FIND("-",W$1,1)-1))+1):$V1259,"&lt;0")))),100-100/(1+ABS((SUMIF(INDEX($V:$V,ROW($V1259)-VALUE(LEFT(W$1,FIND("-",W$1,1)-1))+1):$V1259,"&gt;0",INDEX($V:$V,ROW($V1259)-VALUE(LEFT(W$1,FIND("-",W$1,1)-1))+1):$V1259)/VALUE(LEFT(W$1,FIND("-",W$1,1)-1)))/(SUMIF(INDEX($V:$V,ROW($V1259)-VALUE(LEFT(W$1,FIND("-",W$1,1)-1))+1):$V1259,"&lt;0",INDEX($V:$V,ROW($V1259)-VALUE(LEFT(W$1,FIND("-",W$1,1)-1))+1):$V1259)/VALUE(LEFT(W$1,FIND("-",W$1,1)-1)))))))</f>
        <v>31.818181818181827</v>
      </c>
      <c r="Y1259">
        <f>IF(ROW($E1259)&lt;=VALUE(LEFT(Y$1,FIND("-",Y$1,1)-1)),0,MAX(INDEX(C:C,ROW(C1259)-VALUE(LEFT(Y$1,FIND("-",Y$1,1)-1))+1):C1259))</f>
        <v>0.375</v>
      </c>
      <c r="Z1259">
        <f>IF(ROW($E1259)&lt;=VALUE(LEFT(Z$1,FIND("-",Z$1,1)-1)),0,MIN(INDEX(D:D,ROW(D1259)-VALUE(LEFT(Z$1,FIND("-",Z$1,1)-1))+1):D1259))</f>
        <v>0.33</v>
      </c>
      <c r="AA1259">
        <f t="shared" si="180"/>
        <v>0</v>
      </c>
      <c r="AB1259">
        <f>IF(ROW($AA1259)&lt;=VALUE(LEFT(AA$1,FIND("-",AA$1,1)-1))+VALUE(LEFT(AB$1,FIND("-",AB$1,1)-1)-1),0,AVERAGE(INDEX($AA:$AA,ROW($AA1259)-VALUE(LEFT(AB$1,FIND("-",AB$1,1)-1))+1):$AA1259))</f>
        <v>6.666666666666667</v>
      </c>
      <c r="AC1259">
        <f>IF(ROW($AA1259)&lt;=VALUE(LEFT(AA$1,FIND("-",AA$1,1)-1))+VALUE(LEFT(AB$1,FIND("-",AB$1,1)-1)-1)+VALUE(LEFT(AC$1,FIND("-",AC$1,1)-1)-1),0,AVERAGE(INDEX($AB:$AB,ROW($AB1259)-VALUE(LEFT(AC$1,FIND("-",AC$1,1)-1))+1):$AB1259))</f>
        <v>11.111111111111112</v>
      </c>
      <c r="AE1259">
        <f t="shared" si="177"/>
        <v>31725644</v>
      </c>
      <c r="AG1259" t="str">
        <f t="shared" si="179"/>
        <v/>
      </c>
    </row>
    <row r="1260" spans="1:33" x14ac:dyDescent="0.25">
      <c r="A1260" s="6">
        <v>38301</v>
      </c>
      <c r="B1260">
        <v>0.33500000000000002</v>
      </c>
      <c r="C1260">
        <v>0.33500000000000002</v>
      </c>
      <c r="D1260">
        <v>0.33</v>
      </c>
      <c r="E1260">
        <v>0.33500000000000002</v>
      </c>
      <c r="F1260">
        <v>0.193134</v>
      </c>
      <c r="G1260">
        <v>267500</v>
      </c>
      <c r="I1260" t="str">
        <f t="shared" si="172"/>
        <v/>
      </c>
      <c r="J1260" t="str">
        <f t="shared" si="173"/>
        <v/>
      </c>
      <c r="K1260" t="str">
        <f t="shared" si="174"/>
        <v>Oversold Above %D</v>
      </c>
      <c r="M1260" s="11" t="str">
        <f t="shared" si="178"/>
        <v/>
      </c>
      <c r="O1260">
        <f>IF(ROW($E1260)&lt;=VALUE(LEFT(O$1,FIND("-",O$1,1)-1)),0,IF(ROW($E1260)=VALUE(LEFT(O$1,FIND("-",O$1,1)-1))+1,AVERAGE(INDEX($E:$E,ROW($E1260)-VALUE(LEFT(O$1,FIND("-",O$1,1)-1))):$E1260),($E1260*(2/(VALUE(LEFT(O$1,FIND("-",O$1,1)-1))+1)))+(O1259*(1-(2/(VALUE(LEFT(O$1,FIND("-",O$1,1)-1))+1))))))</f>
        <v>0.72733409942582017</v>
      </c>
      <c r="Q1260">
        <f>IF(ROW($E1260)&lt;=VALUE(LEFT(Q$1,FIND("-",Q$1,1)-1)),0,IF(ROW($E1260)=VALUE(LEFT(Q$1,FIND("-",Q$1,1)-1))+1,AVERAGE(INDEX($E:$E,ROW($E1260)-VALUE(LEFT(Q$1,FIND("-",Q$1,1)-1))):$E1260),($E1260*(2/(VALUE(LEFT(Q$1,FIND("-",Q$1,1)-1))+1)))+(Q1259*(1-(2/(VALUE(LEFT(Q$1,FIND("-",Q$1,1)-1))+1))))))</f>
        <v>0.35446110146256116</v>
      </c>
      <c r="R1260">
        <f>IF(ROW($E1260)&lt;=VALUE(LEFT(R$1,FIND("-",R$1,1)-1)),0,IF(ROW($E1260)=VALUE(LEFT(R$1,FIND("-",R$1,1)-1))+1,AVERAGE(INDEX($E:$E,ROW($E1260)-VALUE(LEFT(R$1,FIND("-",R$1,1)-1))):$E1260),($E1260*(2/(VALUE(LEFT(R$1,FIND("-",R$1,1)-1))+1)))+(R1259*(1-(2/(VALUE(LEFT(R$1,FIND("-",R$1,1)-1))+1))))))</f>
        <v>0.36916563288905219</v>
      </c>
      <c r="S1260">
        <f t="shared" si="175"/>
        <v>-1.470453142649103E-2</v>
      </c>
      <c r="T1260">
        <f>IF(ROW($E1260)&lt;=MAX(VALUE(LEFT(Q$1,FIND("-",Q$1,1)-1)),VALUE(LEFT(R$1,FIND("-",R$1,1)-1)))+VALUE(LEFT(T$1,FIND("-",T$1,1)-1))-1,0,IF(ROW($E1260)=MAX(VALUE(LEFT(Q$1,FIND("-",Q$1,1)-1)),VALUE(LEFT(R$1,FIND("-",R$1,1)-1)))+VALUE(LEFT(T$1,FIND("-",T$1,1)-1)),AVERAGE(INDEX($S:$S,ROW(S1260)-VALUE(LEFT(T$1,FIND("-",T$1,1)-1))+1):S1260),($S1260*(2/(VALUE(LEFT(T$1,FIND("-",T$1,1)-1))+1)))+(T1259*(1-(2/(VALUE(LEFT(T$1,FIND("-",T$1,1)-1))+1))))))</f>
        <v>-1.3450729461933968E-2</v>
      </c>
      <c r="V1260">
        <f t="shared" si="176"/>
        <v>5.0000000000000044E-3</v>
      </c>
      <c r="W1260">
        <f>IF(ROW($E1260)&lt;=VALUE(LEFT(W$1,FIND("-",W$1,1)-1))+1,0,IF(ROW($E1259)=VALUE(LEFT(W$1,FIND("-",W$1,1)-1))+1,100-100/(1+ABS((SUMIF(INDEX($V:$V,ROW($V1260)-VALUE(LEFT(W$1,FIND("-",W$1,1)-1))+1):$V1260,"&gt;0",INDEX($V:$V,ROW($V1260)-VALUE(LEFT(W$1,FIND("-",W$1,1)-1))+1):$V1260)/COUNTIF(INDEX($V:$V,ROW($V1260)-VALUE(LEFT(W$1,FIND("-",W$1,1)-1))+1):$V1260,"&gt;0"))/(SUMIF(INDEX($V:$V,ROW($V1260)-VALUE(LEFT(W$1,FIND("-",W$1,1)-1))+1):$V1260,"&lt;0",INDEX($V:$V,ROW($V1260)-VALUE(LEFT(W$1,FIND("-",W$1,1)-1))+1):$V1260)/COUNTIF(INDEX($V:$V,ROW($V1260)-VALUE(LEFT(W$1,FIND("-",W$1,1)-1))+1):$V1260,"&lt;0")))),100-100/(1+ABS((SUMIF(INDEX($V:$V,ROW($V1260)-VALUE(LEFT(W$1,FIND("-",W$1,1)-1))+1):$V1260,"&gt;0",INDEX($V:$V,ROW($V1260)-VALUE(LEFT(W$1,FIND("-",W$1,1)-1))+1):$V1260)/VALUE(LEFT(W$1,FIND("-",W$1,1)-1)))/(SUMIF(INDEX($V:$V,ROW($V1260)-VALUE(LEFT(W$1,FIND("-",W$1,1)-1))+1):$V1260,"&lt;0",INDEX($V:$V,ROW($V1260)-VALUE(LEFT(W$1,FIND("-",W$1,1)-1))+1):$V1260)/VALUE(LEFT(W$1,FIND("-",W$1,1)-1)))))))</f>
        <v>36.363636363636388</v>
      </c>
      <c r="Y1260">
        <f>IF(ROW($E1260)&lt;=VALUE(LEFT(Y$1,FIND("-",Y$1,1)-1)),0,MAX(INDEX(C:C,ROW(C1260)-VALUE(LEFT(Y$1,FIND("-",Y$1,1)-1))+1):C1260))</f>
        <v>0.375</v>
      </c>
      <c r="Z1260">
        <f>IF(ROW($E1260)&lt;=VALUE(LEFT(Z$1,FIND("-",Z$1,1)-1)),0,MIN(INDEX(D:D,ROW(D1260)-VALUE(LEFT(Z$1,FIND("-",Z$1,1)-1))+1):D1260))</f>
        <v>0.33</v>
      </c>
      <c r="AA1260">
        <f t="shared" si="180"/>
        <v>11.111111111111125</v>
      </c>
      <c r="AB1260">
        <f>IF(ROW($AA1260)&lt;=VALUE(LEFT(AA$1,FIND("-",AA$1,1)-1))+VALUE(LEFT(AB$1,FIND("-",AB$1,1)-1)-1),0,AVERAGE(INDEX($AA:$AA,ROW($AA1260)-VALUE(LEFT(AB$1,FIND("-",AB$1,1)-1))+1):$AA1260))</f>
        <v>3.7037037037037082</v>
      </c>
      <c r="AC1260">
        <f>IF(ROW($AA1260)&lt;=VALUE(LEFT(AA$1,FIND("-",AA$1,1)-1))+VALUE(LEFT(AB$1,FIND("-",AB$1,1)-1)-1)+VALUE(LEFT(AC$1,FIND("-",AC$1,1)-1)-1),0,AVERAGE(INDEX($AB:$AB,ROW($AB1260)-VALUE(LEFT(AC$1,FIND("-",AC$1,1)-1))+1):$AB1260))</f>
        <v>5.6790123456790136</v>
      </c>
      <c r="AE1260">
        <f t="shared" si="177"/>
        <v>31993144</v>
      </c>
      <c r="AG1260" t="str">
        <f t="shared" si="179"/>
        <v/>
      </c>
    </row>
    <row r="1261" spans="1:33" x14ac:dyDescent="0.25">
      <c r="A1261" s="6">
        <v>38308</v>
      </c>
      <c r="B1261">
        <v>0.34</v>
      </c>
      <c r="C1261">
        <v>0.35</v>
      </c>
      <c r="D1261">
        <v>0.34</v>
      </c>
      <c r="E1261">
        <v>0.34499999999999997</v>
      </c>
      <c r="F1261">
        <v>0.19889999999999999</v>
      </c>
      <c r="G1261">
        <v>333600</v>
      </c>
      <c r="I1261" t="str">
        <f t="shared" si="172"/>
        <v/>
      </c>
      <c r="J1261" t="str">
        <f t="shared" si="173"/>
        <v/>
      </c>
      <c r="K1261" t="str">
        <f t="shared" si="174"/>
        <v>Oversold Below %D</v>
      </c>
      <c r="M1261" s="11" t="str">
        <f t="shared" si="178"/>
        <v/>
      </c>
      <c r="O1261">
        <f>IF(ROW($E1261)&lt;=VALUE(LEFT(O$1,FIND("-",O$1,1)-1)),0,IF(ROW($E1261)=VALUE(LEFT(O$1,FIND("-",O$1,1)-1))+1,AVERAGE(INDEX($E:$E,ROW($E1261)-VALUE(LEFT(O$1,FIND("-",O$1,1)-1))):$E1261),($E1261*(2/(VALUE(LEFT(O$1,FIND("-",O$1,1)-1))+1)))+(O1260*(1-(2/(VALUE(LEFT(O$1,FIND("-",O$1,1)-1))+1))))))</f>
        <v>0.72352978002854829</v>
      </c>
      <c r="Q1261">
        <f>IF(ROW($E1261)&lt;=VALUE(LEFT(Q$1,FIND("-",Q$1,1)-1)),0,IF(ROW($E1261)=VALUE(LEFT(Q$1,FIND("-",Q$1,1)-1))+1,AVERAGE(INDEX($E:$E,ROW($E1261)-VALUE(LEFT(Q$1,FIND("-",Q$1,1)-1))):$E1261),($E1261*(2/(VALUE(LEFT(Q$1,FIND("-",Q$1,1)-1))+1)))+(Q1260*(1-(2/(VALUE(LEFT(Q$1,FIND("-",Q$1,1)-1))+1))))))</f>
        <v>0.35300554739139789</v>
      </c>
      <c r="R1261">
        <f>IF(ROW($E1261)&lt;=VALUE(LEFT(R$1,FIND("-",R$1,1)-1)),0,IF(ROW($E1261)=VALUE(LEFT(R$1,FIND("-",R$1,1)-1))+1,AVERAGE(INDEX($E:$E,ROW($E1261)-VALUE(LEFT(R$1,FIND("-",R$1,1)-1))):$E1261),($E1261*(2/(VALUE(LEFT(R$1,FIND("-",R$1,1)-1))+1)))+(R1260*(1-(2/(VALUE(LEFT(R$1,FIND("-",R$1,1)-1))+1))))))</f>
        <v>0.36737558600838166</v>
      </c>
      <c r="S1261">
        <f t="shared" si="175"/>
        <v>-1.4370038616983771E-2</v>
      </c>
      <c r="T1261">
        <f>IF(ROW($E1261)&lt;=MAX(VALUE(LEFT(Q$1,FIND("-",Q$1,1)-1)),VALUE(LEFT(R$1,FIND("-",R$1,1)-1)))+VALUE(LEFT(T$1,FIND("-",T$1,1)-1))-1,0,IF(ROW($E1261)=MAX(VALUE(LEFT(Q$1,FIND("-",Q$1,1)-1)),VALUE(LEFT(R$1,FIND("-",R$1,1)-1)))+VALUE(LEFT(T$1,FIND("-",T$1,1)-1)),AVERAGE(INDEX($S:$S,ROW(S1261)-VALUE(LEFT(T$1,FIND("-",T$1,1)-1))+1):S1261),($S1261*(2/(VALUE(LEFT(T$1,FIND("-",T$1,1)-1))+1)))+(T1260*(1-(2/(VALUE(LEFT(T$1,FIND("-",T$1,1)-1))+1))))))</f>
        <v>-1.3634591292943931E-2</v>
      </c>
      <c r="V1261">
        <f t="shared" si="176"/>
        <v>9.9999999999999534E-3</v>
      </c>
      <c r="W1261">
        <f>IF(ROW($E1261)&lt;=VALUE(LEFT(W$1,FIND("-",W$1,1)-1))+1,0,IF(ROW($E1260)=VALUE(LEFT(W$1,FIND("-",W$1,1)-1))+1,100-100/(1+ABS((SUMIF(INDEX($V:$V,ROW($V1261)-VALUE(LEFT(W$1,FIND("-",W$1,1)-1))+1):$V1261,"&gt;0",INDEX($V:$V,ROW($V1261)-VALUE(LEFT(W$1,FIND("-",W$1,1)-1))+1):$V1261)/COUNTIF(INDEX($V:$V,ROW($V1261)-VALUE(LEFT(W$1,FIND("-",W$1,1)-1))+1):$V1261,"&gt;0"))/(SUMIF(INDEX($V:$V,ROW($V1261)-VALUE(LEFT(W$1,FIND("-",W$1,1)-1))+1):$V1261,"&lt;0",INDEX($V:$V,ROW($V1261)-VALUE(LEFT(W$1,FIND("-",W$1,1)-1))+1):$V1261)/COUNTIF(INDEX($V:$V,ROW($V1261)-VALUE(LEFT(W$1,FIND("-",W$1,1)-1))+1):$V1261,"&lt;0")))),100-100/(1+ABS((SUMIF(INDEX($V:$V,ROW($V1261)-VALUE(LEFT(W$1,FIND("-",W$1,1)-1))+1):$V1261,"&gt;0",INDEX($V:$V,ROW($V1261)-VALUE(LEFT(W$1,FIND("-",W$1,1)-1))+1):$V1261)/VALUE(LEFT(W$1,FIND("-",W$1,1)-1)))/(SUMIF(INDEX($V:$V,ROW($V1261)-VALUE(LEFT(W$1,FIND("-",W$1,1)-1))+1):$V1261,"&lt;0",INDEX($V:$V,ROW($V1261)-VALUE(LEFT(W$1,FIND("-",W$1,1)-1))+1):$V1261)/VALUE(LEFT(W$1,FIND("-",W$1,1)-1)))))))</f>
        <v>39.130434782608695</v>
      </c>
      <c r="Y1261">
        <f>IF(ROW($E1261)&lt;=VALUE(LEFT(Y$1,FIND("-",Y$1,1)-1)),0,MAX(INDEX(C:C,ROW(C1261)-VALUE(LEFT(Y$1,FIND("-",Y$1,1)-1))+1):C1261))</f>
        <v>0.375</v>
      </c>
      <c r="Z1261">
        <f>IF(ROW($E1261)&lt;=VALUE(LEFT(Z$1,FIND("-",Z$1,1)-1)),0,MIN(INDEX(D:D,ROW(D1261)-VALUE(LEFT(Z$1,FIND("-",Z$1,1)-1))+1):D1261))</f>
        <v>0.33</v>
      </c>
      <c r="AA1261">
        <f t="shared" si="180"/>
        <v>33.33333333333325</v>
      </c>
      <c r="AB1261">
        <f>IF(ROW($AA1261)&lt;=VALUE(LEFT(AA$1,FIND("-",AA$1,1)-1))+VALUE(LEFT(AB$1,FIND("-",AB$1,1)-1)-1),0,AVERAGE(INDEX($AA:$AA,ROW($AA1261)-VALUE(LEFT(AB$1,FIND("-",AB$1,1)-1))+1):$AA1261))</f>
        <v>14.81481481481479</v>
      </c>
      <c r="AC1261">
        <f>IF(ROW($AA1261)&lt;=VALUE(LEFT(AA$1,FIND("-",AA$1,1)-1))+VALUE(LEFT(AB$1,FIND("-",AB$1,1)-1)-1)+VALUE(LEFT(AC$1,FIND("-",AC$1,1)-1)-1),0,AVERAGE(INDEX($AB:$AB,ROW($AB1261)-VALUE(LEFT(AC$1,FIND("-",AC$1,1)-1))+1):$AB1261))</f>
        <v>8.3950617283950546</v>
      </c>
      <c r="AE1261">
        <f t="shared" si="177"/>
        <v>32326744</v>
      </c>
      <c r="AG1261" t="str">
        <f t="shared" si="179"/>
        <v/>
      </c>
    </row>
    <row r="1262" spans="1:33" x14ac:dyDescent="0.25">
      <c r="A1262" s="6">
        <v>38309</v>
      </c>
      <c r="B1262">
        <v>0.35499999999999998</v>
      </c>
      <c r="C1262">
        <v>0.36</v>
      </c>
      <c r="D1262">
        <v>0.34499999999999997</v>
      </c>
      <c r="E1262">
        <v>0.34499999999999997</v>
      </c>
      <c r="F1262">
        <v>0.19889999999999999</v>
      </c>
      <c r="G1262">
        <v>112000</v>
      </c>
      <c r="I1262" t="str">
        <f t="shared" si="172"/>
        <v/>
      </c>
      <c r="J1262" t="str">
        <f t="shared" si="173"/>
        <v/>
      </c>
      <c r="K1262" t="str">
        <f t="shared" si="174"/>
        <v>Oversold Below %D</v>
      </c>
      <c r="M1262" s="11" t="str">
        <f t="shared" si="178"/>
        <v/>
      </c>
      <c r="O1262">
        <f>IF(ROW($E1262)&lt;=VALUE(LEFT(O$1,FIND("-",O$1,1)-1)),0,IF(ROW($E1262)=VALUE(LEFT(O$1,FIND("-",O$1,1)-1))+1,AVERAGE(INDEX($E:$E,ROW($E1262)-VALUE(LEFT(O$1,FIND("-",O$1,1)-1))):$E1262),($E1262*(2/(VALUE(LEFT(O$1,FIND("-",O$1,1)-1))+1)))+(O1261*(1-(2/(VALUE(LEFT(O$1,FIND("-",O$1,1)-1))+1))))))</f>
        <v>0.71976331455562736</v>
      </c>
      <c r="Q1262">
        <f>IF(ROW($E1262)&lt;=VALUE(LEFT(Q$1,FIND("-",Q$1,1)-1)),0,IF(ROW($E1262)=VALUE(LEFT(Q$1,FIND("-",Q$1,1)-1))+1,AVERAGE(INDEX($E:$E,ROW($E1262)-VALUE(LEFT(Q$1,FIND("-",Q$1,1)-1))):$E1262),($E1262*(2/(VALUE(LEFT(Q$1,FIND("-",Q$1,1)-1))+1)))+(Q1261*(1-(2/(VALUE(LEFT(Q$1,FIND("-",Q$1,1)-1))+1))))))</f>
        <v>0.35177392471579821</v>
      </c>
      <c r="R1262">
        <f>IF(ROW($E1262)&lt;=VALUE(LEFT(R$1,FIND("-",R$1,1)-1)),0,IF(ROW($E1262)=VALUE(LEFT(R$1,FIND("-",R$1,1)-1))+1,AVERAGE(INDEX($E:$E,ROW($E1262)-VALUE(LEFT(R$1,FIND("-",R$1,1)-1))):$E1262),($E1262*(2/(VALUE(LEFT(R$1,FIND("-",R$1,1)-1))+1)))+(R1261*(1-(2/(VALUE(LEFT(R$1,FIND("-",R$1,1)-1))+1))))))</f>
        <v>0.36571813519294599</v>
      </c>
      <c r="S1262">
        <f t="shared" si="175"/>
        <v>-1.3944210477147778E-2</v>
      </c>
      <c r="T1262">
        <f>IF(ROW($E1262)&lt;=MAX(VALUE(LEFT(Q$1,FIND("-",Q$1,1)-1)),VALUE(LEFT(R$1,FIND("-",R$1,1)-1)))+VALUE(LEFT(T$1,FIND("-",T$1,1)-1))-1,0,IF(ROW($E1262)=MAX(VALUE(LEFT(Q$1,FIND("-",Q$1,1)-1)),VALUE(LEFT(R$1,FIND("-",R$1,1)-1)))+VALUE(LEFT(T$1,FIND("-",T$1,1)-1)),AVERAGE(INDEX($S:$S,ROW(S1262)-VALUE(LEFT(T$1,FIND("-",T$1,1)-1))+1):S1262),($S1262*(2/(VALUE(LEFT(T$1,FIND("-",T$1,1)-1))+1)))+(T1261*(1-(2/(VALUE(LEFT(T$1,FIND("-",T$1,1)-1))+1))))))</f>
        <v>-1.3696515129784701E-2</v>
      </c>
      <c r="V1262">
        <f t="shared" si="176"/>
        <v>0</v>
      </c>
      <c r="W1262">
        <f>IF(ROW($E1262)&lt;=VALUE(LEFT(W$1,FIND("-",W$1,1)-1))+1,0,IF(ROW($E1261)=VALUE(LEFT(W$1,FIND("-",W$1,1)-1))+1,100-100/(1+ABS((SUMIF(INDEX($V:$V,ROW($V1262)-VALUE(LEFT(W$1,FIND("-",W$1,1)-1))+1):$V1262,"&gt;0",INDEX($V:$V,ROW($V1262)-VALUE(LEFT(W$1,FIND("-",W$1,1)-1))+1):$V1262)/COUNTIF(INDEX($V:$V,ROW($V1262)-VALUE(LEFT(W$1,FIND("-",W$1,1)-1))+1):$V1262,"&gt;0"))/(SUMIF(INDEX($V:$V,ROW($V1262)-VALUE(LEFT(W$1,FIND("-",W$1,1)-1))+1):$V1262,"&lt;0",INDEX($V:$V,ROW($V1262)-VALUE(LEFT(W$1,FIND("-",W$1,1)-1))+1):$V1262)/COUNTIF(INDEX($V:$V,ROW($V1262)-VALUE(LEFT(W$1,FIND("-",W$1,1)-1))+1):$V1262,"&lt;0")))),100-100/(1+ABS((SUMIF(INDEX($V:$V,ROW($V1262)-VALUE(LEFT(W$1,FIND("-",W$1,1)-1))+1):$V1262,"&gt;0",INDEX($V:$V,ROW($V1262)-VALUE(LEFT(W$1,FIND("-",W$1,1)-1))+1):$V1262)/VALUE(LEFT(W$1,FIND("-",W$1,1)-1)))/(SUMIF(INDEX($V:$V,ROW($V1262)-VALUE(LEFT(W$1,FIND("-",W$1,1)-1))+1):$V1262,"&lt;0",INDEX($V:$V,ROW($V1262)-VALUE(LEFT(W$1,FIND("-",W$1,1)-1))+1):$V1262)/VALUE(LEFT(W$1,FIND("-",W$1,1)-1)))))))</f>
        <v>45</v>
      </c>
      <c r="Y1262">
        <f>IF(ROW($E1262)&lt;=VALUE(LEFT(Y$1,FIND("-",Y$1,1)-1)),0,MAX(INDEX(C:C,ROW(C1262)-VALUE(LEFT(Y$1,FIND("-",Y$1,1)-1))+1):C1262))</f>
        <v>0.375</v>
      </c>
      <c r="Z1262">
        <f>IF(ROW($E1262)&lt;=VALUE(LEFT(Z$1,FIND("-",Z$1,1)-1)),0,MIN(INDEX(D:D,ROW(D1262)-VALUE(LEFT(Z$1,FIND("-",Z$1,1)-1))+1):D1262))</f>
        <v>0.33</v>
      </c>
      <c r="AA1262">
        <f t="shared" si="180"/>
        <v>33.33333333333325</v>
      </c>
      <c r="AB1262">
        <f>IF(ROW($AA1262)&lt;=VALUE(LEFT(AA$1,FIND("-",AA$1,1)-1))+VALUE(LEFT(AB$1,FIND("-",AB$1,1)-1)-1),0,AVERAGE(INDEX($AA:$AA,ROW($AA1262)-VALUE(LEFT(AB$1,FIND("-",AB$1,1)-1))+1):$AA1262))</f>
        <v>25.925925925925878</v>
      </c>
      <c r="AC1262">
        <f>IF(ROW($AA1262)&lt;=VALUE(LEFT(AA$1,FIND("-",AA$1,1)-1))+VALUE(LEFT(AB$1,FIND("-",AB$1,1)-1)-1)+VALUE(LEFT(AC$1,FIND("-",AC$1,1)-1)-1),0,AVERAGE(INDEX($AB:$AB,ROW($AB1262)-VALUE(LEFT(AC$1,FIND("-",AC$1,1)-1))+1):$AB1262))</f>
        <v>14.81481481481479</v>
      </c>
      <c r="AE1262">
        <f t="shared" si="177"/>
        <v>32326744</v>
      </c>
      <c r="AG1262" t="str">
        <f t="shared" si="179"/>
        <v/>
      </c>
    </row>
    <row r="1263" spans="1:33" x14ac:dyDescent="0.25">
      <c r="A1263" s="6">
        <v>38310</v>
      </c>
      <c r="B1263">
        <v>0.35</v>
      </c>
      <c r="C1263">
        <v>0.35</v>
      </c>
      <c r="D1263">
        <v>0.33500000000000002</v>
      </c>
      <c r="E1263">
        <v>0.34</v>
      </c>
      <c r="F1263">
        <v>0.196017</v>
      </c>
      <c r="G1263">
        <v>140500</v>
      </c>
      <c r="I1263" t="str">
        <f t="shared" si="172"/>
        <v/>
      </c>
      <c r="J1263" t="str">
        <f t="shared" si="173"/>
        <v/>
      </c>
      <c r="K1263" t="str">
        <f t="shared" si="174"/>
        <v>Buy</v>
      </c>
      <c r="M1263" s="11" t="str">
        <f t="shared" si="178"/>
        <v>Buy</v>
      </c>
      <c r="O1263">
        <f>IF(ROW($E1263)&lt;=VALUE(LEFT(O$1,FIND("-",O$1,1)-1)),0,IF(ROW($E1263)=VALUE(LEFT(O$1,FIND("-",O$1,1)-1))+1,AVERAGE(INDEX($E:$E,ROW($E1263)-VALUE(LEFT(O$1,FIND("-",O$1,1)-1))):$E1263),($E1263*(2/(VALUE(LEFT(O$1,FIND("-",O$1,1)-1))+1)))+(O1262*(1-(2/(VALUE(LEFT(O$1,FIND("-",O$1,1)-1))+1))))))</f>
        <v>0.71598457510731273</v>
      </c>
      <c r="Q1263">
        <f>IF(ROW($E1263)&lt;=VALUE(LEFT(Q$1,FIND("-",Q$1,1)-1)),0,IF(ROW($E1263)=VALUE(LEFT(Q$1,FIND("-",Q$1,1)-1))+1,AVERAGE(INDEX($E:$E,ROW($E1263)-VALUE(LEFT(Q$1,FIND("-",Q$1,1)-1))):$E1263),($E1263*(2/(VALUE(LEFT(Q$1,FIND("-",Q$1,1)-1))+1)))+(Q1262*(1-(2/(VALUE(LEFT(Q$1,FIND("-",Q$1,1)-1))+1))))))</f>
        <v>0.34996255168259849</v>
      </c>
      <c r="R1263">
        <f>IF(ROW($E1263)&lt;=VALUE(LEFT(R$1,FIND("-",R$1,1)-1)),0,IF(ROW($E1263)=VALUE(LEFT(R$1,FIND("-",R$1,1)-1))+1,AVERAGE(INDEX($E:$E,ROW($E1263)-VALUE(LEFT(R$1,FIND("-",R$1,1)-1))):$E1263),($E1263*(2/(VALUE(LEFT(R$1,FIND("-",R$1,1)-1))+1)))+(R1262*(1-(2/(VALUE(LEFT(R$1,FIND("-",R$1,1)-1))+1))))))</f>
        <v>0.36381308814161667</v>
      </c>
      <c r="S1263">
        <f t="shared" si="175"/>
        <v>-1.3850536459018181E-2</v>
      </c>
      <c r="T1263">
        <f>IF(ROW($E1263)&lt;=MAX(VALUE(LEFT(Q$1,FIND("-",Q$1,1)-1)),VALUE(LEFT(R$1,FIND("-",R$1,1)-1)))+VALUE(LEFT(T$1,FIND("-",T$1,1)-1))-1,0,IF(ROW($E1263)=MAX(VALUE(LEFT(Q$1,FIND("-",Q$1,1)-1)),VALUE(LEFT(R$1,FIND("-",R$1,1)-1)))+VALUE(LEFT(T$1,FIND("-",T$1,1)-1)),AVERAGE(INDEX($S:$S,ROW(S1263)-VALUE(LEFT(T$1,FIND("-",T$1,1)-1))+1):S1263),($S1263*(2/(VALUE(LEFT(T$1,FIND("-",T$1,1)-1))+1)))+(T1262*(1-(2/(VALUE(LEFT(T$1,FIND("-",T$1,1)-1))+1))))))</f>
        <v>-1.3727319395631397E-2</v>
      </c>
      <c r="V1263">
        <f t="shared" si="176"/>
        <v>-4.9999999999999489E-3</v>
      </c>
      <c r="W1263">
        <f>IF(ROW($E1263)&lt;=VALUE(LEFT(W$1,FIND("-",W$1,1)-1))+1,0,IF(ROW($E1262)=VALUE(LEFT(W$1,FIND("-",W$1,1)-1))+1,100-100/(1+ABS((SUMIF(INDEX($V:$V,ROW($V1263)-VALUE(LEFT(W$1,FIND("-",W$1,1)-1))+1):$V1263,"&gt;0",INDEX($V:$V,ROW($V1263)-VALUE(LEFT(W$1,FIND("-",W$1,1)-1))+1):$V1263)/COUNTIF(INDEX($V:$V,ROW($V1263)-VALUE(LEFT(W$1,FIND("-",W$1,1)-1))+1):$V1263,"&gt;0"))/(SUMIF(INDEX($V:$V,ROW($V1263)-VALUE(LEFT(W$1,FIND("-",W$1,1)-1))+1):$V1263,"&lt;0",INDEX($V:$V,ROW($V1263)-VALUE(LEFT(W$1,FIND("-",W$1,1)-1))+1):$V1263)/COUNTIF(INDEX($V:$V,ROW($V1263)-VALUE(LEFT(W$1,FIND("-",W$1,1)-1))+1):$V1263,"&lt;0")))),100-100/(1+ABS((SUMIF(INDEX($V:$V,ROW($V1263)-VALUE(LEFT(W$1,FIND("-",W$1,1)-1))+1):$V1263,"&gt;0",INDEX($V:$V,ROW($V1263)-VALUE(LEFT(W$1,FIND("-",W$1,1)-1))+1):$V1263)/VALUE(LEFT(W$1,FIND("-",W$1,1)-1)))/(SUMIF(INDEX($V:$V,ROW($V1263)-VALUE(LEFT(W$1,FIND("-",W$1,1)-1))+1):$V1263,"&lt;0",INDEX($V:$V,ROW($V1263)-VALUE(LEFT(W$1,FIND("-",W$1,1)-1))+1):$V1263)/VALUE(LEFT(W$1,FIND("-",W$1,1)-1)))))))</f>
        <v>33.333333333333329</v>
      </c>
      <c r="Y1263">
        <f>IF(ROW($E1263)&lt;=VALUE(LEFT(Y$1,FIND("-",Y$1,1)-1)),0,MAX(INDEX(C:C,ROW(C1263)-VALUE(LEFT(Y$1,FIND("-",Y$1,1)-1))+1):C1263))</f>
        <v>0.375</v>
      </c>
      <c r="Z1263">
        <f>IF(ROW($E1263)&lt;=VALUE(LEFT(Z$1,FIND("-",Z$1,1)-1)),0,MIN(INDEX(D:D,ROW(D1263)-VALUE(LEFT(Z$1,FIND("-",Z$1,1)-1))+1):D1263))</f>
        <v>0.33</v>
      </c>
      <c r="AA1263">
        <f t="shared" si="180"/>
        <v>22.22222222222225</v>
      </c>
      <c r="AB1263">
        <f>IF(ROW($AA1263)&lt;=VALUE(LEFT(AA$1,FIND("-",AA$1,1)-1))+VALUE(LEFT(AB$1,FIND("-",AB$1,1)-1)-1),0,AVERAGE(INDEX($AA:$AA,ROW($AA1263)-VALUE(LEFT(AB$1,FIND("-",AB$1,1)-1))+1):$AA1263))</f>
        <v>29.62962962962958</v>
      </c>
      <c r="AC1263">
        <f>IF(ROW($AA1263)&lt;=VALUE(LEFT(AA$1,FIND("-",AA$1,1)-1))+VALUE(LEFT(AB$1,FIND("-",AB$1,1)-1)-1)+VALUE(LEFT(AC$1,FIND("-",AC$1,1)-1)-1),0,AVERAGE(INDEX($AB:$AB,ROW($AB1263)-VALUE(LEFT(AC$1,FIND("-",AC$1,1)-1))+1):$AB1263))</f>
        <v>23.456790123456752</v>
      </c>
      <c r="AE1263">
        <f t="shared" si="177"/>
        <v>32186244</v>
      </c>
      <c r="AG1263" t="str">
        <f t="shared" si="179"/>
        <v>Buy</v>
      </c>
    </row>
    <row r="1264" spans="1:33" x14ac:dyDescent="0.25">
      <c r="A1264" s="6">
        <v>38313</v>
      </c>
      <c r="B1264">
        <v>0.33500000000000002</v>
      </c>
      <c r="C1264">
        <v>0.34</v>
      </c>
      <c r="D1264">
        <v>0.33500000000000002</v>
      </c>
      <c r="E1264">
        <v>0.34</v>
      </c>
      <c r="F1264">
        <v>0.196017</v>
      </c>
      <c r="G1264">
        <v>184100</v>
      </c>
      <c r="I1264" t="str">
        <f t="shared" si="172"/>
        <v>Bullish</v>
      </c>
      <c r="J1264" t="str">
        <f t="shared" si="173"/>
        <v/>
      </c>
      <c r="K1264" t="str">
        <f t="shared" si="174"/>
        <v/>
      </c>
      <c r="M1264" s="11" t="str">
        <f t="shared" si="178"/>
        <v/>
      </c>
      <c r="O1264">
        <f>IF(ROW($E1264)&lt;=VALUE(LEFT(O$1,FIND("-",O$1,1)-1)),0,IF(ROW($E1264)=VALUE(LEFT(O$1,FIND("-",O$1,1)-1))+1,AVERAGE(INDEX($E:$E,ROW($E1264)-VALUE(LEFT(O$1,FIND("-",O$1,1)-1))):$E1264),($E1264*(2/(VALUE(LEFT(O$1,FIND("-",O$1,1)-1))+1)))+(O1263*(1-(2/(VALUE(LEFT(O$1,FIND("-",O$1,1)-1))+1))))))</f>
        <v>0.71224343505649379</v>
      </c>
      <c r="Q1264">
        <f>IF(ROW($E1264)&lt;=VALUE(LEFT(Q$1,FIND("-",Q$1,1)-1)),0,IF(ROW($E1264)=VALUE(LEFT(Q$1,FIND("-",Q$1,1)-1))+1,AVERAGE(INDEX($E:$E,ROW($E1264)-VALUE(LEFT(Q$1,FIND("-",Q$1,1)-1))):$E1264),($E1264*(2/(VALUE(LEFT(Q$1,FIND("-",Q$1,1)-1))+1)))+(Q1263*(1-(2/(VALUE(LEFT(Q$1,FIND("-",Q$1,1)-1))+1))))))</f>
        <v>0.34842985142373722</v>
      </c>
      <c r="R1264">
        <f>IF(ROW($E1264)&lt;=VALUE(LEFT(R$1,FIND("-",R$1,1)-1)),0,IF(ROW($E1264)=VALUE(LEFT(R$1,FIND("-",R$1,1)-1))+1,AVERAGE(INDEX($E:$E,ROW($E1264)-VALUE(LEFT(R$1,FIND("-",R$1,1)-1))):$E1264),($E1264*(2/(VALUE(LEFT(R$1,FIND("-",R$1,1)-1))+1)))+(R1263*(1-(2/(VALUE(LEFT(R$1,FIND("-",R$1,1)-1))+1))))))</f>
        <v>0.36204915568668211</v>
      </c>
      <c r="S1264">
        <f t="shared" si="175"/>
        <v>-1.3619304262944887E-2</v>
      </c>
      <c r="T1264">
        <f>IF(ROW($E1264)&lt;=MAX(VALUE(LEFT(Q$1,FIND("-",Q$1,1)-1)),VALUE(LEFT(R$1,FIND("-",R$1,1)-1)))+VALUE(LEFT(T$1,FIND("-",T$1,1)-1))-1,0,IF(ROW($E1264)=MAX(VALUE(LEFT(Q$1,FIND("-",Q$1,1)-1)),VALUE(LEFT(R$1,FIND("-",R$1,1)-1)))+VALUE(LEFT(T$1,FIND("-",T$1,1)-1)),AVERAGE(INDEX($S:$S,ROW(S1264)-VALUE(LEFT(T$1,FIND("-",T$1,1)-1))+1):S1264),($S1264*(2/(VALUE(LEFT(T$1,FIND("-",T$1,1)-1))+1)))+(T1263*(1-(2/(VALUE(LEFT(T$1,FIND("-",T$1,1)-1))+1))))))</f>
        <v>-1.3705716369094095E-2</v>
      </c>
      <c r="V1264">
        <f t="shared" si="176"/>
        <v>0</v>
      </c>
      <c r="W1264">
        <f>IF(ROW($E1264)&lt;=VALUE(LEFT(W$1,FIND("-",W$1,1)-1))+1,0,IF(ROW($E1263)=VALUE(LEFT(W$1,FIND("-",W$1,1)-1))+1,100-100/(1+ABS((SUMIF(INDEX($V:$V,ROW($V1264)-VALUE(LEFT(W$1,FIND("-",W$1,1)-1))+1):$V1264,"&gt;0",INDEX($V:$V,ROW($V1264)-VALUE(LEFT(W$1,FIND("-",W$1,1)-1))+1):$V1264)/COUNTIF(INDEX($V:$V,ROW($V1264)-VALUE(LEFT(W$1,FIND("-",W$1,1)-1))+1):$V1264,"&gt;0"))/(SUMIF(INDEX($V:$V,ROW($V1264)-VALUE(LEFT(W$1,FIND("-",W$1,1)-1))+1):$V1264,"&lt;0",INDEX($V:$V,ROW($V1264)-VALUE(LEFT(W$1,FIND("-",W$1,1)-1))+1):$V1264)/COUNTIF(INDEX($V:$V,ROW($V1264)-VALUE(LEFT(W$1,FIND("-",W$1,1)-1))+1):$V1264,"&lt;0")))),100-100/(1+ABS((SUMIF(INDEX($V:$V,ROW($V1264)-VALUE(LEFT(W$1,FIND("-",W$1,1)-1))+1):$V1264,"&gt;0",INDEX($V:$V,ROW($V1264)-VALUE(LEFT(W$1,FIND("-",W$1,1)-1))+1):$V1264)/VALUE(LEFT(W$1,FIND("-",W$1,1)-1)))/(SUMIF(INDEX($V:$V,ROW($V1264)-VALUE(LEFT(W$1,FIND("-",W$1,1)-1))+1):$V1264,"&lt;0",INDEX($V:$V,ROW($V1264)-VALUE(LEFT(W$1,FIND("-",W$1,1)-1))+1):$V1264)/VALUE(LEFT(W$1,FIND("-",W$1,1)-1)))))))</f>
        <v>33.333333333333329</v>
      </c>
      <c r="Y1264">
        <f>IF(ROW($E1264)&lt;=VALUE(LEFT(Y$1,FIND("-",Y$1,1)-1)),0,MAX(INDEX(C:C,ROW(C1264)-VALUE(LEFT(Y$1,FIND("-",Y$1,1)-1))+1):C1264))</f>
        <v>0.375</v>
      </c>
      <c r="Z1264">
        <f>IF(ROW($E1264)&lt;=VALUE(LEFT(Z$1,FIND("-",Z$1,1)-1)),0,MIN(INDEX(D:D,ROW(D1264)-VALUE(LEFT(Z$1,FIND("-",Z$1,1)-1))+1):D1264))</f>
        <v>0.33</v>
      </c>
      <c r="AA1264">
        <f t="shared" si="180"/>
        <v>22.22222222222225</v>
      </c>
      <c r="AB1264">
        <f>IF(ROW($AA1264)&lt;=VALUE(LEFT(AA$1,FIND("-",AA$1,1)-1))+VALUE(LEFT(AB$1,FIND("-",AB$1,1)-1)-1),0,AVERAGE(INDEX($AA:$AA,ROW($AA1264)-VALUE(LEFT(AB$1,FIND("-",AB$1,1)-1))+1):$AA1264))</f>
        <v>25.925925925925913</v>
      </c>
      <c r="AC1264">
        <f>IF(ROW($AA1264)&lt;=VALUE(LEFT(AA$1,FIND("-",AA$1,1)-1))+VALUE(LEFT(AB$1,FIND("-",AB$1,1)-1)-1)+VALUE(LEFT(AC$1,FIND("-",AC$1,1)-1)-1),0,AVERAGE(INDEX($AB:$AB,ROW($AB1264)-VALUE(LEFT(AC$1,FIND("-",AC$1,1)-1))+1):$AB1264))</f>
        <v>27.160493827160455</v>
      </c>
      <c r="AE1264">
        <f t="shared" si="177"/>
        <v>32186244</v>
      </c>
      <c r="AG1264" t="str">
        <f t="shared" si="179"/>
        <v/>
      </c>
    </row>
    <row r="1265" spans="1:33" x14ac:dyDescent="0.25">
      <c r="A1265" s="6">
        <v>38314</v>
      </c>
      <c r="B1265">
        <v>0.34499999999999997</v>
      </c>
      <c r="C1265">
        <v>0.36</v>
      </c>
      <c r="D1265">
        <v>0.34</v>
      </c>
      <c r="E1265">
        <v>0.35499999999999998</v>
      </c>
      <c r="F1265">
        <v>0.20466500000000001</v>
      </c>
      <c r="G1265">
        <v>209300</v>
      </c>
      <c r="I1265" t="str">
        <f t="shared" si="172"/>
        <v/>
      </c>
      <c r="J1265" t="str">
        <f t="shared" si="173"/>
        <v/>
      </c>
      <c r="K1265" t="str">
        <f t="shared" si="174"/>
        <v/>
      </c>
      <c r="M1265" s="11" t="str">
        <f t="shared" si="178"/>
        <v/>
      </c>
      <c r="O1265">
        <f>IF(ROW($E1265)&lt;=VALUE(LEFT(O$1,FIND("-",O$1,1)-1)),0,IF(ROW($E1265)=VALUE(LEFT(O$1,FIND("-",O$1,1)-1))+1,AVERAGE(INDEX($E:$E,ROW($E1265)-VALUE(LEFT(O$1,FIND("-",O$1,1)-1))):$E1265),($E1265*(2/(VALUE(LEFT(O$1,FIND("-",O$1,1)-1))+1)))+(O1264*(1-(2/(VALUE(LEFT(O$1,FIND("-",O$1,1)-1))+1))))))</f>
        <v>0.70868877401115549</v>
      </c>
      <c r="Q1265">
        <f>IF(ROW($E1265)&lt;=VALUE(LEFT(Q$1,FIND("-",Q$1,1)-1)),0,IF(ROW($E1265)=VALUE(LEFT(Q$1,FIND("-",Q$1,1)-1))+1,AVERAGE(INDEX($E:$E,ROW($E1265)-VALUE(LEFT(Q$1,FIND("-",Q$1,1)-1))):$E1265),($E1265*(2/(VALUE(LEFT(Q$1,FIND("-",Q$1,1)-1))+1)))+(Q1264*(1-(2/(VALUE(LEFT(Q$1,FIND("-",Q$1,1)-1))+1))))))</f>
        <v>0.34944064351239301</v>
      </c>
      <c r="R1265">
        <f>IF(ROW($E1265)&lt;=VALUE(LEFT(R$1,FIND("-",R$1,1)-1)),0,IF(ROW($E1265)=VALUE(LEFT(R$1,FIND("-",R$1,1)-1))+1,AVERAGE(INDEX($E:$E,ROW($E1265)-VALUE(LEFT(R$1,FIND("-",R$1,1)-1))):$E1265),($E1265*(2/(VALUE(LEFT(R$1,FIND("-",R$1,1)-1))+1)))+(R1264*(1-(2/(VALUE(LEFT(R$1,FIND("-",R$1,1)-1))+1))))))</f>
        <v>0.36152699600618715</v>
      </c>
      <c r="S1265">
        <f t="shared" si="175"/>
        <v>-1.2086352493794139E-2</v>
      </c>
      <c r="T1265">
        <f>IF(ROW($E1265)&lt;=MAX(VALUE(LEFT(Q$1,FIND("-",Q$1,1)-1)),VALUE(LEFT(R$1,FIND("-",R$1,1)-1)))+VALUE(LEFT(T$1,FIND("-",T$1,1)-1))-1,0,IF(ROW($E1265)=MAX(VALUE(LEFT(Q$1,FIND("-",Q$1,1)-1)),VALUE(LEFT(R$1,FIND("-",R$1,1)-1)))+VALUE(LEFT(T$1,FIND("-",T$1,1)-1)),AVERAGE(INDEX($S:$S,ROW(S1265)-VALUE(LEFT(T$1,FIND("-",T$1,1)-1))+1):S1265),($S1265*(2/(VALUE(LEFT(T$1,FIND("-",T$1,1)-1))+1)))+(T1264*(1-(2/(VALUE(LEFT(T$1,FIND("-",T$1,1)-1))+1))))))</f>
        <v>-1.3381843594034106E-2</v>
      </c>
      <c r="V1265">
        <f t="shared" si="176"/>
        <v>1.4999999999999958E-2</v>
      </c>
      <c r="W1265">
        <f>IF(ROW($E1265)&lt;=VALUE(LEFT(W$1,FIND("-",W$1,1)-1))+1,0,IF(ROW($E1264)=VALUE(LEFT(W$1,FIND("-",W$1,1)-1))+1,100-100/(1+ABS((SUMIF(INDEX($V:$V,ROW($V1265)-VALUE(LEFT(W$1,FIND("-",W$1,1)-1))+1):$V1265,"&gt;0",INDEX($V:$V,ROW($V1265)-VALUE(LEFT(W$1,FIND("-",W$1,1)-1))+1):$V1265)/COUNTIF(INDEX($V:$V,ROW($V1265)-VALUE(LEFT(W$1,FIND("-",W$1,1)-1))+1):$V1265,"&gt;0"))/(SUMIF(INDEX($V:$V,ROW($V1265)-VALUE(LEFT(W$1,FIND("-",W$1,1)-1))+1):$V1265,"&lt;0",INDEX($V:$V,ROW($V1265)-VALUE(LEFT(W$1,FIND("-",W$1,1)-1))+1):$V1265)/COUNTIF(INDEX($V:$V,ROW($V1265)-VALUE(LEFT(W$1,FIND("-",W$1,1)-1))+1):$V1265,"&lt;0")))),100-100/(1+ABS((SUMIF(INDEX($V:$V,ROW($V1265)-VALUE(LEFT(W$1,FIND("-",W$1,1)-1))+1):$V1265,"&gt;0",INDEX($V:$V,ROW($V1265)-VALUE(LEFT(W$1,FIND("-",W$1,1)-1))+1):$V1265)/VALUE(LEFT(W$1,FIND("-",W$1,1)-1)))/(SUMIF(INDEX($V:$V,ROW($V1265)-VALUE(LEFT(W$1,FIND("-",W$1,1)-1))+1):$V1265,"&lt;0",INDEX($V:$V,ROW($V1265)-VALUE(LEFT(W$1,FIND("-",W$1,1)-1))+1):$V1265)/VALUE(LEFT(W$1,FIND("-",W$1,1)-1)))))))</f>
        <v>39.999999999999979</v>
      </c>
      <c r="Y1265">
        <f>IF(ROW($E1265)&lt;=VALUE(LEFT(Y$1,FIND("-",Y$1,1)-1)),0,MAX(INDEX(C:C,ROW(C1265)-VALUE(LEFT(Y$1,FIND("-",Y$1,1)-1))+1):C1265))</f>
        <v>0.37</v>
      </c>
      <c r="Z1265">
        <f>IF(ROW($E1265)&lt;=VALUE(LEFT(Z$1,FIND("-",Z$1,1)-1)),0,MIN(INDEX(D:D,ROW(D1265)-VALUE(LEFT(Z$1,FIND("-",Z$1,1)-1))+1):D1265))</f>
        <v>0.33</v>
      </c>
      <c r="AA1265">
        <f t="shared" si="180"/>
        <v>62.499999999999943</v>
      </c>
      <c r="AB1265">
        <f>IF(ROW($AA1265)&lt;=VALUE(LEFT(AA$1,FIND("-",AA$1,1)-1))+VALUE(LEFT(AB$1,FIND("-",AB$1,1)-1)-1),0,AVERAGE(INDEX($AA:$AA,ROW($AA1265)-VALUE(LEFT(AB$1,FIND("-",AB$1,1)-1))+1):$AA1265))</f>
        <v>35.648148148148145</v>
      </c>
      <c r="AC1265">
        <f>IF(ROW($AA1265)&lt;=VALUE(LEFT(AA$1,FIND("-",AA$1,1)-1))+VALUE(LEFT(AB$1,FIND("-",AB$1,1)-1)-1)+VALUE(LEFT(AC$1,FIND("-",AC$1,1)-1)-1),0,AVERAGE(INDEX($AB:$AB,ROW($AB1265)-VALUE(LEFT(AC$1,FIND("-",AC$1,1)-1))+1):$AB1265))</f>
        <v>30.401234567901213</v>
      </c>
      <c r="AE1265">
        <f t="shared" si="177"/>
        <v>32395544</v>
      </c>
      <c r="AG1265" t="str">
        <f t="shared" si="179"/>
        <v/>
      </c>
    </row>
    <row r="1266" spans="1:33" x14ac:dyDescent="0.25">
      <c r="A1266" s="6">
        <v>38315</v>
      </c>
      <c r="B1266">
        <v>0.36</v>
      </c>
      <c r="C1266">
        <v>0.42</v>
      </c>
      <c r="D1266">
        <v>0.35499999999999998</v>
      </c>
      <c r="E1266">
        <v>0.38500000000000001</v>
      </c>
      <c r="F1266">
        <v>0.22195999999999999</v>
      </c>
      <c r="G1266">
        <v>347500</v>
      </c>
      <c r="I1266" t="str">
        <f t="shared" si="172"/>
        <v/>
      </c>
      <c r="J1266" t="str">
        <f t="shared" si="173"/>
        <v/>
      </c>
      <c r="K1266" t="str">
        <f t="shared" si="174"/>
        <v/>
      </c>
      <c r="M1266" s="11" t="str">
        <f t="shared" si="178"/>
        <v/>
      </c>
      <c r="O1266">
        <f>IF(ROW($E1266)&lt;=VALUE(LEFT(O$1,FIND("-",O$1,1)-1)),0,IF(ROW($E1266)=VALUE(LEFT(O$1,FIND("-",O$1,1)-1))+1,AVERAGE(INDEX($E:$E,ROW($E1266)-VALUE(LEFT(O$1,FIND("-",O$1,1)-1))):$E1266),($E1266*(2/(VALUE(LEFT(O$1,FIND("-",O$1,1)-1))+1)))+(O1265*(1-(2/(VALUE(LEFT(O$1,FIND("-",O$1,1)-1))+1))))))</f>
        <v>0.70546799019014894</v>
      </c>
      <c r="Q1266">
        <f>IF(ROW($E1266)&lt;=VALUE(LEFT(Q$1,FIND("-",Q$1,1)-1)),0,IF(ROW($E1266)=VALUE(LEFT(Q$1,FIND("-",Q$1,1)-1))+1,AVERAGE(INDEX($E:$E,ROW($E1266)-VALUE(LEFT(Q$1,FIND("-",Q$1,1)-1))):$E1266),($E1266*(2/(VALUE(LEFT(Q$1,FIND("-",Q$1,1)-1))+1)))+(Q1265*(1-(2/(VALUE(LEFT(Q$1,FIND("-",Q$1,1)-1))+1))))))</f>
        <v>0.35491131374125562</v>
      </c>
      <c r="R1266">
        <f>IF(ROW($E1266)&lt;=VALUE(LEFT(R$1,FIND("-",R$1,1)-1)),0,IF(ROW($E1266)=VALUE(LEFT(R$1,FIND("-",R$1,1)-1))+1,AVERAGE(INDEX($E:$E,ROW($E1266)-VALUE(LEFT(R$1,FIND("-",R$1,1)-1))):$E1266),($E1266*(2/(VALUE(LEFT(R$1,FIND("-",R$1,1)-1))+1)))+(R1265*(1-(2/(VALUE(LEFT(R$1,FIND("-",R$1,1)-1))+1))))))</f>
        <v>0.36326573704276588</v>
      </c>
      <c r="S1266">
        <f t="shared" si="175"/>
        <v>-8.3544233015102609E-3</v>
      </c>
      <c r="T1266">
        <f>IF(ROW($E1266)&lt;=MAX(VALUE(LEFT(Q$1,FIND("-",Q$1,1)-1)),VALUE(LEFT(R$1,FIND("-",R$1,1)-1)))+VALUE(LEFT(T$1,FIND("-",T$1,1)-1))-1,0,IF(ROW($E1266)=MAX(VALUE(LEFT(Q$1,FIND("-",Q$1,1)-1)),VALUE(LEFT(R$1,FIND("-",R$1,1)-1)))+VALUE(LEFT(T$1,FIND("-",T$1,1)-1)),AVERAGE(INDEX($S:$S,ROW(S1266)-VALUE(LEFT(T$1,FIND("-",T$1,1)-1))+1):S1266),($S1266*(2/(VALUE(LEFT(T$1,FIND("-",T$1,1)-1))+1)))+(T1265*(1-(2/(VALUE(LEFT(T$1,FIND("-",T$1,1)-1))+1))))))</f>
        <v>-1.2376359535529338E-2</v>
      </c>
      <c r="V1266">
        <f t="shared" si="176"/>
        <v>3.0000000000000027E-2</v>
      </c>
      <c r="W1266">
        <f>IF(ROW($E1266)&lt;=VALUE(LEFT(W$1,FIND("-",W$1,1)-1))+1,0,IF(ROW($E1265)=VALUE(LEFT(W$1,FIND("-",W$1,1)-1))+1,100-100/(1+ABS((SUMIF(INDEX($V:$V,ROW($V1266)-VALUE(LEFT(W$1,FIND("-",W$1,1)-1))+1):$V1266,"&gt;0",INDEX($V:$V,ROW($V1266)-VALUE(LEFT(W$1,FIND("-",W$1,1)-1))+1):$V1266)/COUNTIF(INDEX($V:$V,ROW($V1266)-VALUE(LEFT(W$1,FIND("-",W$1,1)-1))+1):$V1266,"&gt;0"))/(SUMIF(INDEX($V:$V,ROW($V1266)-VALUE(LEFT(W$1,FIND("-",W$1,1)-1))+1):$V1266,"&lt;0",INDEX($V:$V,ROW($V1266)-VALUE(LEFT(W$1,FIND("-",W$1,1)-1))+1):$V1266)/COUNTIF(INDEX($V:$V,ROW($V1266)-VALUE(LEFT(W$1,FIND("-",W$1,1)-1))+1):$V1266,"&lt;0")))),100-100/(1+ABS((SUMIF(INDEX($V:$V,ROW($V1266)-VALUE(LEFT(W$1,FIND("-",W$1,1)-1))+1):$V1266,"&gt;0",INDEX($V:$V,ROW($V1266)-VALUE(LEFT(W$1,FIND("-",W$1,1)-1))+1):$V1266)/VALUE(LEFT(W$1,FIND("-",W$1,1)-1)))/(SUMIF(INDEX($V:$V,ROW($V1266)-VALUE(LEFT(W$1,FIND("-",W$1,1)-1))+1):$V1266,"&lt;0",INDEX($V:$V,ROW($V1266)-VALUE(LEFT(W$1,FIND("-",W$1,1)-1))+1):$V1266)/VALUE(LEFT(W$1,FIND("-",W$1,1)-1)))))))</f>
        <v>58.333333333333357</v>
      </c>
      <c r="Y1266">
        <f>IF(ROW($E1266)&lt;=VALUE(LEFT(Y$1,FIND("-",Y$1,1)-1)),0,MAX(INDEX(C:C,ROW(C1266)-VALUE(LEFT(Y$1,FIND("-",Y$1,1)-1))+1):C1266))</f>
        <v>0.42</v>
      </c>
      <c r="Z1266">
        <f>IF(ROW($E1266)&lt;=VALUE(LEFT(Z$1,FIND("-",Z$1,1)-1)),0,MIN(INDEX(D:D,ROW(D1266)-VALUE(LEFT(Z$1,FIND("-",Z$1,1)-1))+1):D1266))</f>
        <v>0.33</v>
      </c>
      <c r="AA1266">
        <f t="shared" si="180"/>
        <v>61.111111111111128</v>
      </c>
      <c r="AB1266">
        <f>IF(ROW($AA1266)&lt;=VALUE(LEFT(AA$1,FIND("-",AA$1,1)-1))+VALUE(LEFT(AB$1,FIND("-",AB$1,1)-1)-1),0,AVERAGE(INDEX($AA:$AA,ROW($AA1266)-VALUE(LEFT(AB$1,FIND("-",AB$1,1)-1))+1):$AA1266))</f>
        <v>48.611111111111107</v>
      </c>
      <c r="AC1266">
        <f>IF(ROW($AA1266)&lt;=VALUE(LEFT(AA$1,FIND("-",AA$1,1)-1))+VALUE(LEFT(AB$1,FIND("-",AB$1,1)-1)-1)+VALUE(LEFT(AC$1,FIND("-",AC$1,1)-1)-1),0,AVERAGE(INDEX($AB:$AB,ROW($AB1266)-VALUE(LEFT(AC$1,FIND("-",AC$1,1)-1))+1):$AB1266))</f>
        <v>36.728395061728385</v>
      </c>
      <c r="AE1266">
        <f t="shared" si="177"/>
        <v>32743044</v>
      </c>
      <c r="AG1266" t="str">
        <f t="shared" si="179"/>
        <v/>
      </c>
    </row>
    <row r="1267" spans="1:33" x14ac:dyDescent="0.25">
      <c r="A1267" s="6">
        <v>38316</v>
      </c>
      <c r="B1267">
        <v>0.39500000000000002</v>
      </c>
      <c r="C1267">
        <v>0.4</v>
      </c>
      <c r="D1267">
        <v>0.39</v>
      </c>
      <c r="E1267">
        <v>0.39</v>
      </c>
      <c r="F1267">
        <v>0.22484299999999999</v>
      </c>
      <c r="G1267">
        <v>316500</v>
      </c>
      <c r="I1267" t="str">
        <f t="shared" si="172"/>
        <v/>
      </c>
      <c r="J1267" t="str">
        <f t="shared" si="173"/>
        <v/>
      </c>
      <c r="K1267" t="str">
        <f t="shared" si="174"/>
        <v/>
      </c>
      <c r="M1267" s="11" t="str">
        <f t="shared" si="178"/>
        <v/>
      </c>
      <c r="O1267">
        <f>IF(ROW($E1267)&lt;=VALUE(LEFT(O$1,FIND("-",O$1,1)-1)),0,IF(ROW($E1267)=VALUE(LEFT(O$1,FIND("-",O$1,1)-1))+1,AVERAGE(INDEX($E:$E,ROW($E1267)-VALUE(LEFT(O$1,FIND("-",O$1,1)-1))):$E1267),($E1267*(2/(VALUE(LEFT(O$1,FIND("-",O$1,1)-1))+1)))+(O1266*(1-(2/(VALUE(LEFT(O$1,FIND("-",O$1,1)-1))+1))))))</f>
        <v>0.70232900521313257</v>
      </c>
      <c r="Q1267">
        <f>IF(ROW($E1267)&lt;=VALUE(LEFT(Q$1,FIND("-",Q$1,1)-1)),0,IF(ROW($E1267)=VALUE(LEFT(Q$1,FIND("-",Q$1,1)-1))+1,AVERAGE(INDEX($E:$E,ROW($E1267)-VALUE(LEFT(Q$1,FIND("-",Q$1,1)-1))):$E1267),($E1267*(2/(VALUE(LEFT(Q$1,FIND("-",Q$1,1)-1))+1)))+(Q1266*(1-(2/(VALUE(LEFT(Q$1,FIND("-",Q$1,1)-1))+1))))))</f>
        <v>0.3603095731656778</v>
      </c>
      <c r="R1267">
        <f>IF(ROW($E1267)&lt;=VALUE(LEFT(R$1,FIND("-",R$1,1)-1)),0,IF(ROW($E1267)=VALUE(LEFT(R$1,FIND("-",R$1,1)-1))+1,AVERAGE(INDEX($E:$E,ROW($E1267)-VALUE(LEFT(R$1,FIND("-",R$1,1)-1))):$E1267),($E1267*(2/(VALUE(LEFT(R$1,FIND("-",R$1,1)-1))+1)))+(R1266*(1-(2/(VALUE(LEFT(R$1,FIND("-",R$1,1)-1))+1))))))</f>
        <v>0.36524605281737582</v>
      </c>
      <c r="S1267">
        <f t="shared" si="175"/>
        <v>-4.9364796516980225E-3</v>
      </c>
      <c r="T1267">
        <f>IF(ROW($E1267)&lt;=MAX(VALUE(LEFT(Q$1,FIND("-",Q$1,1)-1)),VALUE(LEFT(R$1,FIND("-",R$1,1)-1)))+VALUE(LEFT(T$1,FIND("-",T$1,1)-1))-1,0,IF(ROW($E1267)=MAX(VALUE(LEFT(Q$1,FIND("-",Q$1,1)-1)),VALUE(LEFT(R$1,FIND("-",R$1,1)-1)))+VALUE(LEFT(T$1,FIND("-",T$1,1)-1)),AVERAGE(INDEX($S:$S,ROW(S1267)-VALUE(LEFT(T$1,FIND("-",T$1,1)-1))+1):S1267),($S1267*(2/(VALUE(LEFT(T$1,FIND("-",T$1,1)-1))+1)))+(T1266*(1-(2/(VALUE(LEFT(T$1,FIND("-",T$1,1)-1))+1))))))</f>
        <v>-1.0888383558763075E-2</v>
      </c>
      <c r="V1267">
        <f t="shared" si="176"/>
        <v>5.0000000000000044E-3</v>
      </c>
      <c r="W1267">
        <f>IF(ROW($E1267)&lt;=VALUE(LEFT(W$1,FIND("-",W$1,1)-1))+1,0,IF(ROW($E1266)=VALUE(LEFT(W$1,FIND("-",W$1,1)-1))+1,100-100/(1+ABS((SUMIF(INDEX($V:$V,ROW($V1267)-VALUE(LEFT(W$1,FIND("-",W$1,1)-1))+1):$V1267,"&gt;0",INDEX($V:$V,ROW($V1267)-VALUE(LEFT(W$1,FIND("-",W$1,1)-1))+1):$V1267)/COUNTIF(INDEX($V:$V,ROW($V1267)-VALUE(LEFT(W$1,FIND("-",W$1,1)-1))+1):$V1267,"&gt;0"))/(SUMIF(INDEX($V:$V,ROW($V1267)-VALUE(LEFT(W$1,FIND("-",W$1,1)-1))+1):$V1267,"&lt;0",INDEX($V:$V,ROW($V1267)-VALUE(LEFT(W$1,FIND("-",W$1,1)-1))+1):$V1267)/COUNTIF(INDEX($V:$V,ROW($V1267)-VALUE(LEFT(W$1,FIND("-",W$1,1)-1))+1):$V1267,"&lt;0")))),100-100/(1+ABS((SUMIF(INDEX($V:$V,ROW($V1267)-VALUE(LEFT(W$1,FIND("-",W$1,1)-1))+1):$V1267,"&gt;0",INDEX($V:$V,ROW($V1267)-VALUE(LEFT(W$1,FIND("-",W$1,1)-1))+1):$V1267)/VALUE(LEFT(W$1,FIND("-",W$1,1)-1)))/(SUMIF(INDEX($V:$V,ROW($V1267)-VALUE(LEFT(W$1,FIND("-",W$1,1)-1))+1):$V1267,"&lt;0",INDEX($V:$V,ROW($V1267)-VALUE(LEFT(W$1,FIND("-",W$1,1)-1))+1):$V1267)/VALUE(LEFT(W$1,FIND("-",W$1,1)-1)))))))</f>
        <v>60.000000000000014</v>
      </c>
      <c r="Y1267">
        <f>IF(ROW($E1267)&lt;=VALUE(LEFT(Y$1,FIND("-",Y$1,1)-1)),0,MAX(INDEX(C:C,ROW(C1267)-VALUE(LEFT(Y$1,FIND("-",Y$1,1)-1))+1):C1267))</f>
        <v>0.42</v>
      </c>
      <c r="Z1267">
        <f>IF(ROW($E1267)&lt;=VALUE(LEFT(Z$1,FIND("-",Z$1,1)-1)),0,MIN(INDEX(D:D,ROW(D1267)-VALUE(LEFT(Z$1,FIND("-",Z$1,1)-1))+1):D1267))</f>
        <v>0.33</v>
      </c>
      <c r="AA1267">
        <f t="shared" si="180"/>
        <v>66.666666666666686</v>
      </c>
      <c r="AB1267">
        <f>IF(ROW($AA1267)&lt;=VALUE(LEFT(AA$1,FIND("-",AA$1,1)-1))+VALUE(LEFT(AB$1,FIND("-",AB$1,1)-1)-1),0,AVERAGE(INDEX($AA:$AA,ROW($AA1267)-VALUE(LEFT(AB$1,FIND("-",AB$1,1)-1))+1):$AA1267))</f>
        <v>63.425925925925924</v>
      </c>
      <c r="AC1267">
        <f>IF(ROW($AA1267)&lt;=VALUE(LEFT(AA$1,FIND("-",AA$1,1)-1))+VALUE(LEFT(AB$1,FIND("-",AB$1,1)-1)-1)+VALUE(LEFT(AC$1,FIND("-",AC$1,1)-1)-1),0,AVERAGE(INDEX($AB:$AB,ROW($AB1267)-VALUE(LEFT(AC$1,FIND("-",AC$1,1)-1))+1):$AB1267))</f>
        <v>49.228395061728385</v>
      </c>
      <c r="AE1267">
        <f t="shared" si="177"/>
        <v>33059544</v>
      </c>
      <c r="AG1267" t="str">
        <f t="shared" si="179"/>
        <v/>
      </c>
    </row>
    <row r="1268" spans="1:33" x14ac:dyDescent="0.25">
      <c r="A1268" s="6">
        <v>38317</v>
      </c>
      <c r="B1268">
        <v>0.39</v>
      </c>
      <c r="C1268">
        <v>0.39</v>
      </c>
      <c r="D1268">
        <v>0.38500000000000001</v>
      </c>
      <c r="E1268">
        <v>0.39</v>
      </c>
      <c r="F1268">
        <v>0.22484299999999999</v>
      </c>
      <c r="G1268">
        <v>59000</v>
      </c>
      <c r="I1268" t="str">
        <f t="shared" si="172"/>
        <v/>
      </c>
      <c r="J1268" t="str">
        <f t="shared" si="173"/>
        <v/>
      </c>
      <c r="K1268" t="str">
        <f t="shared" si="174"/>
        <v/>
      </c>
      <c r="M1268" s="11" t="str">
        <f t="shared" si="178"/>
        <v/>
      </c>
      <c r="O1268">
        <f>IF(ROW($E1268)&lt;=VALUE(LEFT(O$1,FIND("-",O$1,1)-1)),0,IF(ROW($E1268)=VALUE(LEFT(O$1,FIND("-",O$1,1)-1))+1,AVERAGE(INDEX($E:$E,ROW($E1268)-VALUE(LEFT(O$1,FIND("-",O$1,1)-1))):$E1268),($E1268*(2/(VALUE(LEFT(O$1,FIND("-",O$1,1)-1))+1)))+(O1267*(1-(2/(VALUE(LEFT(O$1,FIND("-",O$1,1)-1))+1))))))</f>
        <v>0.69922125391747958</v>
      </c>
      <c r="Q1268">
        <f>IF(ROW($E1268)&lt;=VALUE(LEFT(Q$1,FIND("-",Q$1,1)-1)),0,IF(ROW($E1268)=VALUE(LEFT(Q$1,FIND("-",Q$1,1)-1))+1,AVERAGE(INDEX($E:$E,ROW($E1268)-VALUE(LEFT(Q$1,FIND("-",Q$1,1)-1))):$E1268),($E1268*(2/(VALUE(LEFT(Q$1,FIND("-",Q$1,1)-1))+1)))+(Q1267*(1-(2/(VALUE(LEFT(Q$1,FIND("-",Q$1,1)-1))+1))))))</f>
        <v>0.36487733114018889</v>
      </c>
      <c r="R1268">
        <f>IF(ROW($E1268)&lt;=VALUE(LEFT(R$1,FIND("-",R$1,1)-1)),0,IF(ROW($E1268)=VALUE(LEFT(R$1,FIND("-",R$1,1)-1))+1,AVERAGE(INDEX($E:$E,ROW($E1268)-VALUE(LEFT(R$1,FIND("-",R$1,1)-1))):$E1268),($E1268*(2/(VALUE(LEFT(R$1,FIND("-",R$1,1)-1))+1)))+(R1267*(1-(2/(VALUE(LEFT(R$1,FIND("-",R$1,1)-1))+1))))))</f>
        <v>0.36707967853460727</v>
      </c>
      <c r="S1268">
        <f t="shared" si="175"/>
        <v>-2.2023473944183802E-3</v>
      </c>
      <c r="T1268">
        <f>IF(ROW($E1268)&lt;=MAX(VALUE(LEFT(Q$1,FIND("-",Q$1,1)-1)),VALUE(LEFT(R$1,FIND("-",R$1,1)-1)))+VALUE(LEFT(T$1,FIND("-",T$1,1)-1))-1,0,IF(ROW($E1268)=MAX(VALUE(LEFT(Q$1,FIND("-",Q$1,1)-1)),VALUE(LEFT(R$1,FIND("-",R$1,1)-1)))+VALUE(LEFT(T$1,FIND("-",T$1,1)-1)),AVERAGE(INDEX($S:$S,ROW(S1268)-VALUE(LEFT(T$1,FIND("-",T$1,1)-1))+1):S1268),($S1268*(2/(VALUE(LEFT(T$1,FIND("-",T$1,1)-1))+1)))+(T1267*(1-(2/(VALUE(LEFT(T$1,FIND("-",T$1,1)-1))+1))))))</f>
        <v>-9.1511763258941368E-3</v>
      </c>
      <c r="V1268">
        <f t="shared" si="176"/>
        <v>0</v>
      </c>
      <c r="W1268">
        <f>IF(ROW($E1268)&lt;=VALUE(LEFT(W$1,FIND("-",W$1,1)-1))+1,0,IF(ROW($E1267)=VALUE(LEFT(W$1,FIND("-",W$1,1)-1))+1,100-100/(1+ABS((SUMIF(INDEX($V:$V,ROW($V1268)-VALUE(LEFT(W$1,FIND("-",W$1,1)-1))+1):$V1268,"&gt;0",INDEX($V:$V,ROW($V1268)-VALUE(LEFT(W$1,FIND("-",W$1,1)-1))+1):$V1268)/COUNTIF(INDEX($V:$V,ROW($V1268)-VALUE(LEFT(W$1,FIND("-",W$1,1)-1))+1):$V1268,"&gt;0"))/(SUMIF(INDEX($V:$V,ROW($V1268)-VALUE(LEFT(W$1,FIND("-",W$1,1)-1))+1):$V1268,"&lt;0",INDEX($V:$V,ROW($V1268)-VALUE(LEFT(W$1,FIND("-",W$1,1)-1))+1):$V1268)/COUNTIF(INDEX($V:$V,ROW($V1268)-VALUE(LEFT(W$1,FIND("-",W$1,1)-1))+1):$V1268,"&lt;0")))),100-100/(1+ABS((SUMIF(INDEX($V:$V,ROW($V1268)-VALUE(LEFT(W$1,FIND("-",W$1,1)-1))+1):$V1268,"&gt;0",INDEX($V:$V,ROW($V1268)-VALUE(LEFT(W$1,FIND("-",W$1,1)-1))+1):$V1268)/VALUE(LEFT(W$1,FIND("-",W$1,1)-1)))/(SUMIF(INDEX($V:$V,ROW($V1268)-VALUE(LEFT(W$1,FIND("-",W$1,1)-1))+1):$V1268,"&lt;0",INDEX($V:$V,ROW($V1268)-VALUE(LEFT(W$1,FIND("-",W$1,1)-1))+1):$V1268)/VALUE(LEFT(W$1,FIND("-",W$1,1)-1)))))))</f>
        <v>62.500000000000021</v>
      </c>
      <c r="Y1268">
        <f>IF(ROW($E1268)&lt;=VALUE(LEFT(Y$1,FIND("-",Y$1,1)-1)),0,MAX(INDEX(C:C,ROW(C1268)-VALUE(LEFT(Y$1,FIND("-",Y$1,1)-1))+1):C1268))</f>
        <v>0.42</v>
      </c>
      <c r="Z1268">
        <f>IF(ROW($E1268)&lt;=VALUE(LEFT(Z$1,FIND("-",Z$1,1)-1)),0,MIN(INDEX(D:D,ROW(D1268)-VALUE(LEFT(Z$1,FIND("-",Z$1,1)-1))+1):D1268))</f>
        <v>0.33</v>
      </c>
      <c r="AA1268">
        <f t="shared" si="180"/>
        <v>66.666666666666686</v>
      </c>
      <c r="AB1268">
        <f>IF(ROW($AA1268)&lt;=VALUE(LEFT(AA$1,FIND("-",AA$1,1)-1))+VALUE(LEFT(AB$1,FIND("-",AB$1,1)-1)-1),0,AVERAGE(INDEX($AA:$AA,ROW($AA1268)-VALUE(LEFT(AB$1,FIND("-",AB$1,1)-1))+1):$AA1268))</f>
        <v>64.814814814814838</v>
      </c>
      <c r="AC1268">
        <f>IF(ROW($AA1268)&lt;=VALUE(LEFT(AA$1,FIND("-",AA$1,1)-1))+VALUE(LEFT(AB$1,FIND("-",AB$1,1)-1)-1)+VALUE(LEFT(AC$1,FIND("-",AC$1,1)-1)-1),0,AVERAGE(INDEX($AB:$AB,ROW($AB1268)-VALUE(LEFT(AC$1,FIND("-",AC$1,1)-1))+1):$AB1268))</f>
        <v>58.950617283950628</v>
      </c>
      <c r="AE1268">
        <f t="shared" si="177"/>
        <v>33059544</v>
      </c>
      <c r="AG1268" t="str">
        <f t="shared" si="179"/>
        <v/>
      </c>
    </row>
    <row r="1269" spans="1:33" x14ac:dyDescent="0.25">
      <c r="A1269" s="6">
        <v>38320</v>
      </c>
      <c r="B1269">
        <v>0.39</v>
      </c>
      <c r="C1269">
        <v>0.39</v>
      </c>
      <c r="D1269">
        <v>0.37</v>
      </c>
      <c r="E1269">
        <v>0.38</v>
      </c>
      <c r="F1269">
        <v>0.21907799999999999</v>
      </c>
      <c r="G1269">
        <v>63000</v>
      </c>
      <c r="I1269" t="str">
        <f t="shared" si="172"/>
        <v/>
      </c>
      <c r="J1269" t="str">
        <f t="shared" si="173"/>
        <v/>
      </c>
      <c r="K1269" t="str">
        <f t="shared" si="174"/>
        <v/>
      </c>
      <c r="M1269" s="11" t="str">
        <f t="shared" si="178"/>
        <v/>
      </c>
      <c r="O1269">
        <f>IF(ROW($E1269)&lt;=VALUE(LEFT(O$1,FIND("-",O$1,1)-1)),0,IF(ROW($E1269)=VALUE(LEFT(O$1,FIND("-",O$1,1)-1))+1,AVERAGE(INDEX($E:$E,ROW($E1269)-VALUE(LEFT(O$1,FIND("-",O$1,1)-1))):$E1269),($E1269*(2/(VALUE(LEFT(O$1,FIND("-",O$1,1)-1))+1)))+(O1268*(1-(2/(VALUE(LEFT(O$1,FIND("-",O$1,1)-1))+1))))))</f>
        <v>0.69604492303272858</v>
      </c>
      <c r="Q1269">
        <f>IF(ROW($E1269)&lt;=VALUE(LEFT(Q$1,FIND("-",Q$1,1)-1)),0,IF(ROW($E1269)=VALUE(LEFT(Q$1,FIND("-",Q$1,1)-1))+1,AVERAGE(INDEX($E:$E,ROW($E1269)-VALUE(LEFT(Q$1,FIND("-",Q$1,1)-1))):$E1269),($E1269*(2/(VALUE(LEFT(Q$1,FIND("-",Q$1,1)-1))+1)))+(Q1268*(1-(2/(VALUE(LEFT(Q$1,FIND("-",Q$1,1)-1))+1))))))</f>
        <v>0.36720389558015981</v>
      </c>
      <c r="R1269">
        <f>IF(ROW($E1269)&lt;=VALUE(LEFT(R$1,FIND("-",R$1,1)-1)),0,IF(ROW($E1269)=VALUE(LEFT(R$1,FIND("-",R$1,1)-1))+1,AVERAGE(INDEX($E:$E,ROW($E1269)-VALUE(LEFT(R$1,FIND("-",R$1,1)-1))):$E1269),($E1269*(2/(VALUE(LEFT(R$1,FIND("-",R$1,1)-1))+1)))+(R1268*(1-(2/(VALUE(LEFT(R$1,FIND("-",R$1,1)-1))+1))))))</f>
        <v>0.36803673938389564</v>
      </c>
      <c r="S1269">
        <f t="shared" si="175"/>
        <v>-8.3284380373582767E-4</v>
      </c>
      <c r="T1269">
        <f>IF(ROW($E1269)&lt;=MAX(VALUE(LEFT(Q$1,FIND("-",Q$1,1)-1)),VALUE(LEFT(R$1,FIND("-",R$1,1)-1)))+VALUE(LEFT(T$1,FIND("-",T$1,1)-1))-1,0,IF(ROW($E1269)=MAX(VALUE(LEFT(Q$1,FIND("-",Q$1,1)-1)),VALUE(LEFT(R$1,FIND("-",R$1,1)-1)))+VALUE(LEFT(T$1,FIND("-",T$1,1)-1)),AVERAGE(INDEX($S:$S,ROW(S1269)-VALUE(LEFT(T$1,FIND("-",T$1,1)-1))+1):S1269),($S1269*(2/(VALUE(LEFT(T$1,FIND("-",T$1,1)-1))+1)))+(T1268*(1-(2/(VALUE(LEFT(T$1,FIND("-",T$1,1)-1))+1))))))</f>
        <v>-7.4875098214624751E-3</v>
      </c>
      <c r="V1269">
        <f t="shared" si="176"/>
        <v>-1.0000000000000009E-2</v>
      </c>
      <c r="W1269">
        <f>IF(ROW($E1269)&lt;=VALUE(LEFT(W$1,FIND("-",W$1,1)-1))+1,0,IF(ROW($E1268)=VALUE(LEFT(W$1,FIND("-",W$1,1)-1))+1,100-100/(1+ABS((SUMIF(INDEX($V:$V,ROW($V1269)-VALUE(LEFT(W$1,FIND("-",W$1,1)-1))+1):$V1269,"&gt;0",INDEX($V:$V,ROW($V1269)-VALUE(LEFT(W$1,FIND("-",W$1,1)-1))+1):$V1269)/COUNTIF(INDEX($V:$V,ROW($V1269)-VALUE(LEFT(W$1,FIND("-",W$1,1)-1))+1):$V1269,"&gt;0"))/(SUMIF(INDEX($V:$V,ROW($V1269)-VALUE(LEFT(W$1,FIND("-",W$1,1)-1))+1):$V1269,"&lt;0",INDEX($V:$V,ROW($V1269)-VALUE(LEFT(W$1,FIND("-",W$1,1)-1))+1):$V1269)/COUNTIF(INDEX($V:$V,ROW($V1269)-VALUE(LEFT(W$1,FIND("-",W$1,1)-1))+1):$V1269,"&lt;0")))),100-100/(1+ABS((SUMIF(INDEX($V:$V,ROW($V1269)-VALUE(LEFT(W$1,FIND("-",W$1,1)-1))+1):$V1269,"&gt;0",INDEX($V:$V,ROW($V1269)-VALUE(LEFT(W$1,FIND("-",W$1,1)-1))+1):$V1269)/VALUE(LEFT(W$1,FIND("-",W$1,1)-1)))/(SUMIF(INDEX($V:$V,ROW($V1269)-VALUE(LEFT(W$1,FIND("-",W$1,1)-1))+1):$V1269,"&lt;0",INDEX($V:$V,ROW($V1269)-VALUE(LEFT(W$1,FIND("-",W$1,1)-1))+1):$V1269)/VALUE(LEFT(W$1,FIND("-",W$1,1)-1)))))))</f>
        <v>56.000000000000014</v>
      </c>
      <c r="Y1269">
        <f>IF(ROW($E1269)&lt;=VALUE(LEFT(Y$1,FIND("-",Y$1,1)-1)),0,MAX(INDEX(C:C,ROW(C1269)-VALUE(LEFT(Y$1,FIND("-",Y$1,1)-1))+1):C1269))</f>
        <v>0.42</v>
      </c>
      <c r="Z1269">
        <f>IF(ROW($E1269)&lt;=VALUE(LEFT(Z$1,FIND("-",Z$1,1)-1)),0,MIN(INDEX(D:D,ROW(D1269)-VALUE(LEFT(Z$1,FIND("-",Z$1,1)-1))+1):D1269))</f>
        <v>0.33</v>
      </c>
      <c r="AA1269">
        <f t="shared" si="180"/>
        <v>55.555555555555557</v>
      </c>
      <c r="AB1269">
        <f>IF(ROW($AA1269)&lt;=VALUE(LEFT(AA$1,FIND("-",AA$1,1)-1))+VALUE(LEFT(AB$1,FIND("-",AB$1,1)-1)-1),0,AVERAGE(INDEX($AA:$AA,ROW($AA1269)-VALUE(LEFT(AB$1,FIND("-",AB$1,1)-1))+1):$AA1269))</f>
        <v>62.962962962962969</v>
      </c>
      <c r="AC1269">
        <f>IF(ROW($AA1269)&lt;=VALUE(LEFT(AA$1,FIND("-",AA$1,1)-1))+VALUE(LEFT(AB$1,FIND("-",AB$1,1)-1)-1)+VALUE(LEFT(AC$1,FIND("-",AC$1,1)-1)-1),0,AVERAGE(INDEX($AB:$AB,ROW($AB1269)-VALUE(LEFT(AC$1,FIND("-",AC$1,1)-1))+1):$AB1269))</f>
        <v>63.734567901234577</v>
      </c>
      <c r="AE1269">
        <f t="shared" si="177"/>
        <v>32996544</v>
      </c>
      <c r="AG1269" t="str">
        <f t="shared" si="179"/>
        <v/>
      </c>
    </row>
    <row r="1270" spans="1:33" x14ac:dyDescent="0.25">
      <c r="A1270" s="6">
        <v>38321</v>
      </c>
      <c r="B1270">
        <v>0.375</v>
      </c>
      <c r="C1270">
        <v>0.375</v>
      </c>
      <c r="D1270">
        <v>0.36499999999999999</v>
      </c>
      <c r="E1270">
        <v>0.36499999999999999</v>
      </c>
      <c r="F1270">
        <v>0.21043000000000001</v>
      </c>
      <c r="G1270">
        <v>71000</v>
      </c>
      <c r="I1270" t="str">
        <f t="shared" si="172"/>
        <v/>
      </c>
      <c r="J1270" t="str">
        <f t="shared" si="173"/>
        <v/>
      </c>
      <c r="K1270" t="str">
        <f t="shared" si="174"/>
        <v/>
      </c>
      <c r="M1270" s="11" t="str">
        <f t="shared" si="178"/>
        <v/>
      </c>
      <c r="O1270">
        <f>IF(ROW($E1270)&lt;=VALUE(LEFT(O$1,FIND("-",O$1,1)-1)),0,IF(ROW($E1270)=VALUE(LEFT(O$1,FIND("-",O$1,1)-1))+1,AVERAGE(INDEX($E:$E,ROW($E1270)-VALUE(LEFT(O$1,FIND("-",O$1,1)-1))):$E1270),($E1270*(2/(VALUE(LEFT(O$1,FIND("-",O$1,1)-1))+1)))+(O1269*(1-(2/(VALUE(LEFT(O$1,FIND("-",O$1,1)-1))+1))))))</f>
        <v>0.69275094369906953</v>
      </c>
      <c r="Q1270">
        <f>IF(ROW($E1270)&lt;=VALUE(LEFT(Q$1,FIND("-",Q$1,1)-1)),0,IF(ROW($E1270)=VALUE(LEFT(Q$1,FIND("-",Q$1,1)-1))+1,AVERAGE(INDEX($E:$E,ROW($E1270)-VALUE(LEFT(Q$1,FIND("-",Q$1,1)-1))):$E1270),($E1270*(2/(VALUE(LEFT(Q$1,FIND("-",Q$1,1)-1))+1)))+(Q1269*(1-(2/(VALUE(LEFT(Q$1,FIND("-",Q$1,1)-1))+1))))))</f>
        <v>0.36686483472167369</v>
      </c>
      <c r="R1270">
        <f>IF(ROW($E1270)&lt;=VALUE(LEFT(R$1,FIND("-",R$1,1)-1)),0,IF(ROW($E1270)=VALUE(LEFT(R$1,FIND("-",R$1,1)-1))+1,AVERAGE(INDEX($E:$E,ROW($E1270)-VALUE(LEFT(R$1,FIND("-",R$1,1)-1))):$E1270),($E1270*(2/(VALUE(LEFT(R$1,FIND("-",R$1,1)-1))+1)))+(R1269*(1-(2/(VALUE(LEFT(R$1,FIND("-",R$1,1)-1))+1))))))</f>
        <v>0.36781179572582928</v>
      </c>
      <c r="S1270">
        <f t="shared" si="175"/>
        <v>-9.469610041555887E-4</v>
      </c>
      <c r="T1270">
        <f>IF(ROW($E1270)&lt;=MAX(VALUE(LEFT(Q$1,FIND("-",Q$1,1)-1)),VALUE(LEFT(R$1,FIND("-",R$1,1)-1)))+VALUE(LEFT(T$1,FIND("-",T$1,1)-1))-1,0,IF(ROW($E1270)=MAX(VALUE(LEFT(Q$1,FIND("-",Q$1,1)-1)),VALUE(LEFT(R$1,FIND("-",R$1,1)-1)))+VALUE(LEFT(T$1,FIND("-",T$1,1)-1)),AVERAGE(INDEX($S:$S,ROW(S1270)-VALUE(LEFT(T$1,FIND("-",T$1,1)-1))+1):S1270),($S1270*(2/(VALUE(LEFT(T$1,FIND("-",T$1,1)-1))+1)))+(T1269*(1-(2/(VALUE(LEFT(T$1,FIND("-",T$1,1)-1))+1))))))</f>
        <v>-6.1794000580010977E-3</v>
      </c>
      <c r="V1270">
        <f t="shared" si="176"/>
        <v>-1.5000000000000013E-2</v>
      </c>
      <c r="W1270">
        <f>IF(ROW($E1270)&lt;=VALUE(LEFT(W$1,FIND("-",W$1,1)-1))+1,0,IF(ROW($E1269)=VALUE(LEFT(W$1,FIND("-",W$1,1)-1))+1,100-100/(1+ABS((SUMIF(INDEX($V:$V,ROW($V1270)-VALUE(LEFT(W$1,FIND("-",W$1,1)-1))+1):$V1270,"&gt;0",INDEX($V:$V,ROW($V1270)-VALUE(LEFT(W$1,FIND("-",W$1,1)-1))+1):$V1270)/COUNTIF(INDEX($V:$V,ROW($V1270)-VALUE(LEFT(W$1,FIND("-",W$1,1)-1))+1):$V1270,"&gt;0"))/(SUMIF(INDEX($V:$V,ROW($V1270)-VALUE(LEFT(W$1,FIND("-",W$1,1)-1))+1):$V1270,"&lt;0",INDEX($V:$V,ROW($V1270)-VALUE(LEFT(W$1,FIND("-",W$1,1)-1))+1):$V1270)/COUNTIF(INDEX($V:$V,ROW($V1270)-VALUE(LEFT(W$1,FIND("-",W$1,1)-1))+1):$V1270,"&lt;0")))),100-100/(1+ABS((SUMIF(INDEX($V:$V,ROW($V1270)-VALUE(LEFT(W$1,FIND("-",W$1,1)-1))+1):$V1270,"&gt;0",INDEX($V:$V,ROW($V1270)-VALUE(LEFT(W$1,FIND("-",W$1,1)-1))+1):$V1270)/VALUE(LEFT(W$1,FIND("-",W$1,1)-1)))/(SUMIF(INDEX($V:$V,ROW($V1270)-VALUE(LEFT(W$1,FIND("-",W$1,1)-1))+1):$V1270,"&lt;0",INDEX($V:$V,ROW($V1270)-VALUE(LEFT(W$1,FIND("-",W$1,1)-1))+1):$V1270)/VALUE(LEFT(W$1,FIND("-",W$1,1)-1)))))))</f>
        <v>53.846153846153854</v>
      </c>
      <c r="Y1270">
        <f>IF(ROW($E1270)&lt;=VALUE(LEFT(Y$1,FIND("-",Y$1,1)-1)),0,MAX(INDEX(C:C,ROW(C1270)-VALUE(LEFT(Y$1,FIND("-",Y$1,1)-1))+1):C1270))</f>
        <v>0.42</v>
      </c>
      <c r="Z1270">
        <f>IF(ROW($E1270)&lt;=VALUE(LEFT(Z$1,FIND("-",Z$1,1)-1)),0,MIN(INDEX(D:D,ROW(D1270)-VALUE(LEFT(Z$1,FIND("-",Z$1,1)-1))+1):D1270))</f>
        <v>0.33</v>
      </c>
      <c r="AA1270">
        <f t="shared" si="180"/>
        <v>38.888888888888872</v>
      </c>
      <c r="AB1270">
        <f>IF(ROW($AA1270)&lt;=VALUE(LEFT(AA$1,FIND("-",AA$1,1)-1))+VALUE(LEFT(AB$1,FIND("-",AB$1,1)-1)-1),0,AVERAGE(INDEX($AA:$AA,ROW($AA1270)-VALUE(LEFT(AB$1,FIND("-",AB$1,1)-1))+1):$AA1270))</f>
        <v>53.703703703703702</v>
      </c>
      <c r="AC1270">
        <f>IF(ROW($AA1270)&lt;=VALUE(LEFT(AA$1,FIND("-",AA$1,1)-1))+VALUE(LEFT(AB$1,FIND("-",AB$1,1)-1)-1)+VALUE(LEFT(AC$1,FIND("-",AC$1,1)-1)-1),0,AVERAGE(INDEX($AB:$AB,ROW($AB1270)-VALUE(LEFT(AC$1,FIND("-",AC$1,1)-1))+1):$AB1270))</f>
        <v>60.493827160493829</v>
      </c>
      <c r="AE1270">
        <f t="shared" si="177"/>
        <v>32925544</v>
      </c>
      <c r="AG1270" t="str">
        <f t="shared" si="179"/>
        <v/>
      </c>
    </row>
    <row r="1271" spans="1:33" x14ac:dyDescent="0.25">
      <c r="A1271" s="6">
        <v>38322</v>
      </c>
      <c r="B1271">
        <v>0.36499999999999999</v>
      </c>
      <c r="C1271">
        <v>0.39500000000000002</v>
      </c>
      <c r="D1271">
        <v>0.36</v>
      </c>
      <c r="E1271">
        <v>0.38</v>
      </c>
      <c r="F1271">
        <v>0.21907799999999999</v>
      </c>
      <c r="G1271">
        <v>386600</v>
      </c>
      <c r="I1271" t="str">
        <f t="shared" si="172"/>
        <v/>
      </c>
      <c r="J1271" t="str">
        <f t="shared" si="173"/>
        <v/>
      </c>
      <c r="K1271" t="str">
        <f t="shared" si="174"/>
        <v/>
      </c>
      <c r="M1271" s="11" t="str">
        <f t="shared" si="178"/>
        <v/>
      </c>
      <c r="O1271">
        <f>IF(ROW($E1271)&lt;=VALUE(LEFT(O$1,FIND("-",O$1,1)-1)),0,IF(ROW($E1271)=VALUE(LEFT(O$1,FIND("-",O$1,1)-1))+1,AVERAGE(INDEX($E:$E,ROW($E1271)-VALUE(LEFT(O$1,FIND("-",O$1,1)-1))):$E1271),($E1271*(2/(VALUE(LEFT(O$1,FIND("-",O$1,1)-1))+1)))+(O1270*(1-(2/(VALUE(LEFT(O$1,FIND("-",O$1,1)-1))+1))))))</f>
        <v>0.68963899401052164</v>
      </c>
      <c r="Q1271">
        <f>IF(ROW($E1271)&lt;=VALUE(LEFT(Q$1,FIND("-",Q$1,1)-1)),0,IF(ROW($E1271)=VALUE(LEFT(Q$1,FIND("-",Q$1,1)-1))+1,AVERAGE(INDEX($E:$E,ROW($E1271)-VALUE(LEFT(Q$1,FIND("-",Q$1,1)-1))):$E1271),($E1271*(2/(VALUE(LEFT(Q$1,FIND("-",Q$1,1)-1))+1)))+(Q1270*(1-(2/(VALUE(LEFT(Q$1,FIND("-",Q$1,1)-1))+1))))))</f>
        <v>0.36888562937987773</v>
      </c>
      <c r="R1271">
        <f>IF(ROW($E1271)&lt;=VALUE(LEFT(R$1,FIND("-",R$1,1)-1)),0,IF(ROW($E1271)=VALUE(LEFT(R$1,FIND("-",R$1,1)-1))+1,AVERAGE(INDEX($E:$E,ROW($E1271)-VALUE(LEFT(R$1,FIND("-",R$1,1)-1))):$E1271),($E1271*(2/(VALUE(LEFT(R$1,FIND("-",R$1,1)-1))+1)))+(R1270*(1-(2/(VALUE(LEFT(R$1,FIND("-",R$1,1)-1))+1))))))</f>
        <v>0.36871462567206414</v>
      </c>
      <c r="S1271">
        <f t="shared" si="175"/>
        <v>1.7100370781358842E-4</v>
      </c>
      <c r="T1271">
        <f>IF(ROW($E1271)&lt;=MAX(VALUE(LEFT(Q$1,FIND("-",Q$1,1)-1)),VALUE(LEFT(R$1,FIND("-",R$1,1)-1)))+VALUE(LEFT(T$1,FIND("-",T$1,1)-1))-1,0,IF(ROW($E1271)=MAX(VALUE(LEFT(Q$1,FIND("-",Q$1,1)-1)),VALUE(LEFT(R$1,FIND("-",R$1,1)-1)))+VALUE(LEFT(T$1,FIND("-",T$1,1)-1)),AVERAGE(INDEX($S:$S,ROW(S1271)-VALUE(LEFT(T$1,FIND("-",T$1,1)-1))+1):S1271),($S1271*(2/(VALUE(LEFT(T$1,FIND("-",T$1,1)-1))+1)))+(T1270*(1-(2/(VALUE(LEFT(T$1,FIND("-",T$1,1)-1))+1))))))</f>
        <v>-4.9093193048381613E-3</v>
      </c>
      <c r="V1271">
        <f t="shared" si="176"/>
        <v>1.5000000000000013E-2</v>
      </c>
      <c r="W1271">
        <f>IF(ROW($E1271)&lt;=VALUE(LEFT(W$1,FIND("-",W$1,1)-1))+1,0,IF(ROW($E1270)=VALUE(LEFT(W$1,FIND("-",W$1,1)-1))+1,100-100/(1+ABS((SUMIF(INDEX($V:$V,ROW($V1271)-VALUE(LEFT(W$1,FIND("-",W$1,1)-1))+1):$V1271,"&gt;0",INDEX($V:$V,ROW($V1271)-VALUE(LEFT(W$1,FIND("-",W$1,1)-1))+1):$V1271)/COUNTIF(INDEX($V:$V,ROW($V1271)-VALUE(LEFT(W$1,FIND("-",W$1,1)-1))+1):$V1271,"&gt;0"))/(SUMIF(INDEX($V:$V,ROW($V1271)-VALUE(LEFT(W$1,FIND("-",W$1,1)-1))+1):$V1271,"&lt;0",INDEX($V:$V,ROW($V1271)-VALUE(LEFT(W$1,FIND("-",W$1,1)-1))+1):$V1271)/COUNTIF(INDEX($V:$V,ROW($V1271)-VALUE(LEFT(W$1,FIND("-",W$1,1)-1))+1):$V1271,"&lt;0")))),100-100/(1+ABS((SUMIF(INDEX($V:$V,ROW($V1271)-VALUE(LEFT(W$1,FIND("-",W$1,1)-1))+1):$V1271,"&gt;0",INDEX($V:$V,ROW($V1271)-VALUE(LEFT(W$1,FIND("-",W$1,1)-1))+1):$V1271)/VALUE(LEFT(W$1,FIND("-",W$1,1)-1)))/(SUMIF(INDEX($V:$V,ROW($V1271)-VALUE(LEFT(W$1,FIND("-",W$1,1)-1))+1):$V1271,"&lt;0",INDEX($V:$V,ROW($V1271)-VALUE(LEFT(W$1,FIND("-",W$1,1)-1))+1):$V1271)/VALUE(LEFT(W$1,FIND("-",W$1,1)-1)))))))</f>
        <v>57.142857142857153</v>
      </c>
      <c r="Y1271">
        <f>IF(ROW($E1271)&lt;=VALUE(LEFT(Y$1,FIND("-",Y$1,1)-1)),0,MAX(INDEX(C:C,ROW(C1271)-VALUE(LEFT(Y$1,FIND("-",Y$1,1)-1))+1):C1271))</f>
        <v>0.42</v>
      </c>
      <c r="Z1271">
        <f>IF(ROW($E1271)&lt;=VALUE(LEFT(Z$1,FIND("-",Z$1,1)-1)),0,MIN(INDEX(D:D,ROW(D1271)-VALUE(LEFT(Z$1,FIND("-",Z$1,1)-1))+1):D1271))</f>
        <v>0.33</v>
      </c>
      <c r="AA1271">
        <f t="shared" si="180"/>
        <v>55.555555555555557</v>
      </c>
      <c r="AB1271">
        <f>IF(ROW($AA1271)&lt;=VALUE(LEFT(AA$1,FIND("-",AA$1,1)-1))+VALUE(LEFT(AB$1,FIND("-",AB$1,1)-1)-1),0,AVERAGE(INDEX($AA:$AA,ROW($AA1271)-VALUE(LEFT(AB$1,FIND("-",AB$1,1)-1))+1):$AA1271))</f>
        <v>50</v>
      </c>
      <c r="AC1271">
        <f>IF(ROW($AA1271)&lt;=VALUE(LEFT(AA$1,FIND("-",AA$1,1)-1))+VALUE(LEFT(AB$1,FIND("-",AB$1,1)-1)-1)+VALUE(LEFT(AC$1,FIND("-",AC$1,1)-1)-1),0,AVERAGE(INDEX($AB:$AB,ROW($AB1271)-VALUE(LEFT(AC$1,FIND("-",AC$1,1)-1))+1):$AB1271))</f>
        <v>55.555555555555564</v>
      </c>
      <c r="AE1271">
        <f t="shared" si="177"/>
        <v>33312144</v>
      </c>
      <c r="AG1271" t="str">
        <f t="shared" si="179"/>
        <v/>
      </c>
    </row>
    <row r="1272" spans="1:33" x14ac:dyDescent="0.25">
      <c r="A1272" s="6">
        <v>38323</v>
      </c>
      <c r="B1272">
        <v>0.38500000000000001</v>
      </c>
      <c r="C1272">
        <v>0.38500000000000001</v>
      </c>
      <c r="D1272">
        <v>0.375</v>
      </c>
      <c r="E1272">
        <v>0.375</v>
      </c>
      <c r="F1272">
        <v>0.216195</v>
      </c>
      <c r="G1272">
        <v>65000</v>
      </c>
      <c r="I1272" t="str">
        <f t="shared" si="172"/>
        <v/>
      </c>
      <c r="J1272" t="str">
        <f t="shared" si="173"/>
        <v/>
      </c>
      <c r="K1272" t="str">
        <f t="shared" si="174"/>
        <v/>
      </c>
      <c r="M1272" s="11" t="str">
        <f t="shared" si="178"/>
        <v/>
      </c>
      <c r="O1272">
        <f>IF(ROW($E1272)&lt;=VALUE(LEFT(O$1,FIND("-",O$1,1)-1)),0,IF(ROW($E1272)=VALUE(LEFT(O$1,FIND("-",O$1,1)-1))+1,AVERAGE(INDEX($E:$E,ROW($E1272)-VALUE(LEFT(O$1,FIND("-",O$1,1)-1))):$E1272),($E1272*(2/(VALUE(LEFT(O$1,FIND("-",O$1,1)-1))+1)))+(O1271*(1-(2/(VALUE(LEFT(O$1,FIND("-",O$1,1)-1))+1))))))</f>
        <v>0.68650825775171043</v>
      </c>
      <c r="Q1272">
        <f>IF(ROW($E1272)&lt;=VALUE(LEFT(Q$1,FIND("-",Q$1,1)-1)),0,IF(ROW($E1272)=VALUE(LEFT(Q$1,FIND("-",Q$1,1)-1))+1,AVERAGE(INDEX($E:$E,ROW($E1272)-VALUE(LEFT(Q$1,FIND("-",Q$1,1)-1))):$E1272),($E1272*(2/(VALUE(LEFT(Q$1,FIND("-",Q$1,1)-1))+1)))+(Q1271*(1-(2/(VALUE(LEFT(Q$1,FIND("-",Q$1,1)-1))+1))))))</f>
        <v>0.36982630178297349</v>
      </c>
      <c r="R1272">
        <f>IF(ROW($E1272)&lt;=VALUE(LEFT(R$1,FIND("-",R$1,1)-1)),0,IF(ROW($E1272)=VALUE(LEFT(R$1,FIND("-",R$1,1)-1))+1,AVERAGE(INDEX($E:$E,ROW($E1272)-VALUE(LEFT(R$1,FIND("-",R$1,1)-1))):$E1272),($E1272*(2/(VALUE(LEFT(R$1,FIND("-",R$1,1)-1))+1)))+(R1271*(1-(2/(VALUE(LEFT(R$1,FIND("-",R$1,1)-1))+1))))))</f>
        <v>0.36918020895561499</v>
      </c>
      <c r="S1272">
        <f t="shared" si="175"/>
        <v>6.4609282735850204E-4</v>
      </c>
      <c r="T1272">
        <f>IF(ROW($E1272)&lt;=MAX(VALUE(LEFT(Q$1,FIND("-",Q$1,1)-1)),VALUE(LEFT(R$1,FIND("-",R$1,1)-1)))+VALUE(LEFT(T$1,FIND("-",T$1,1)-1))-1,0,IF(ROW($E1272)=MAX(VALUE(LEFT(Q$1,FIND("-",Q$1,1)-1)),VALUE(LEFT(R$1,FIND("-",R$1,1)-1)))+VALUE(LEFT(T$1,FIND("-",T$1,1)-1)),AVERAGE(INDEX($S:$S,ROW(S1272)-VALUE(LEFT(T$1,FIND("-",T$1,1)-1))+1):S1272),($S1272*(2/(VALUE(LEFT(T$1,FIND("-",T$1,1)-1))+1)))+(T1271*(1-(2/(VALUE(LEFT(T$1,FIND("-",T$1,1)-1))+1))))))</f>
        <v>-3.7982368783988293E-3</v>
      </c>
      <c r="V1272">
        <f t="shared" si="176"/>
        <v>-5.0000000000000044E-3</v>
      </c>
      <c r="W1272">
        <f>IF(ROW($E1272)&lt;=VALUE(LEFT(W$1,FIND("-",W$1,1)-1))+1,0,IF(ROW($E1271)=VALUE(LEFT(W$1,FIND("-",W$1,1)-1))+1,100-100/(1+ABS((SUMIF(INDEX($V:$V,ROW($V1272)-VALUE(LEFT(W$1,FIND("-",W$1,1)-1))+1):$V1272,"&gt;0",INDEX($V:$V,ROW($V1272)-VALUE(LEFT(W$1,FIND("-",W$1,1)-1))+1):$V1272)/COUNTIF(INDEX($V:$V,ROW($V1272)-VALUE(LEFT(W$1,FIND("-",W$1,1)-1))+1):$V1272,"&gt;0"))/(SUMIF(INDEX($V:$V,ROW($V1272)-VALUE(LEFT(W$1,FIND("-",W$1,1)-1))+1):$V1272,"&lt;0",INDEX($V:$V,ROW($V1272)-VALUE(LEFT(W$1,FIND("-",W$1,1)-1))+1):$V1272)/COUNTIF(INDEX($V:$V,ROW($V1272)-VALUE(LEFT(W$1,FIND("-",W$1,1)-1))+1):$V1272,"&lt;0")))),100-100/(1+ABS((SUMIF(INDEX($V:$V,ROW($V1272)-VALUE(LEFT(W$1,FIND("-",W$1,1)-1))+1):$V1272,"&gt;0",INDEX($V:$V,ROW($V1272)-VALUE(LEFT(W$1,FIND("-",W$1,1)-1))+1):$V1272)/VALUE(LEFT(W$1,FIND("-",W$1,1)-1)))/(SUMIF(INDEX($V:$V,ROW($V1272)-VALUE(LEFT(W$1,FIND("-",W$1,1)-1))+1):$V1272,"&lt;0",INDEX($V:$V,ROW($V1272)-VALUE(LEFT(W$1,FIND("-",W$1,1)-1))+1):$V1272)/VALUE(LEFT(W$1,FIND("-",W$1,1)-1)))))))</f>
        <v>59.259259259259274</v>
      </c>
      <c r="Y1272">
        <f>IF(ROW($E1272)&lt;=VALUE(LEFT(Y$1,FIND("-",Y$1,1)-1)),0,MAX(INDEX(C:C,ROW(C1272)-VALUE(LEFT(Y$1,FIND("-",Y$1,1)-1))+1):C1272))</f>
        <v>0.42</v>
      </c>
      <c r="Z1272">
        <f>IF(ROW($E1272)&lt;=VALUE(LEFT(Z$1,FIND("-",Z$1,1)-1)),0,MIN(INDEX(D:D,ROW(D1272)-VALUE(LEFT(Z$1,FIND("-",Z$1,1)-1))+1):D1272))</f>
        <v>0.33</v>
      </c>
      <c r="AA1272">
        <f t="shared" si="180"/>
        <v>50</v>
      </c>
      <c r="AB1272">
        <f>IF(ROW($AA1272)&lt;=VALUE(LEFT(AA$1,FIND("-",AA$1,1)-1))+VALUE(LEFT(AB$1,FIND("-",AB$1,1)-1)-1),0,AVERAGE(INDEX($AA:$AA,ROW($AA1272)-VALUE(LEFT(AB$1,FIND("-",AB$1,1)-1))+1):$AA1272))</f>
        <v>48.148148148148145</v>
      </c>
      <c r="AC1272">
        <f>IF(ROW($AA1272)&lt;=VALUE(LEFT(AA$1,FIND("-",AA$1,1)-1))+VALUE(LEFT(AB$1,FIND("-",AB$1,1)-1)-1)+VALUE(LEFT(AC$1,FIND("-",AC$1,1)-1)-1),0,AVERAGE(INDEX($AB:$AB,ROW($AB1272)-VALUE(LEFT(AC$1,FIND("-",AC$1,1)-1))+1):$AB1272))</f>
        <v>50.617283950617285</v>
      </c>
      <c r="AE1272">
        <f t="shared" si="177"/>
        <v>33247144</v>
      </c>
      <c r="AG1272" t="str">
        <f t="shared" si="179"/>
        <v/>
      </c>
    </row>
    <row r="1273" spans="1:33" x14ac:dyDescent="0.25">
      <c r="A1273" s="6">
        <v>38324</v>
      </c>
      <c r="B1273">
        <v>0.38</v>
      </c>
      <c r="C1273">
        <v>0.38</v>
      </c>
      <c r="D1273">
        <v>0.37</v>
      </c>
      <c r="E1273">
        <v>0.375</v>
      </c>
      <c r="F1273">
        <v>0.216195</v>
      </c>
      <c r="G1273">
        <v>163000</v>
      </c>
      <c r="I1273" t="str">
        <f t="shared" si="172"/>
        <v/>
      </c>
      <c r="J1273" t="str">
        <f t="shared" si="173"/>
        <v/>
      </c>
      <c r="K1273" t="str">
        <f t="shared" si="174"/>
        <v/>
      </c>
      <c r="M1273" s="11" t="str">
        <f t="shared" si="178"/>
        <v/>
      </c>
      <c r="O1273">
        <f>IF(ROW($E1273)&lt;=VALUE(LEFT(O$1,FIND("-",O$1,1)-1)),0,IF(ROW($E1273)=VALUE(LEFT(O$1,FIND("-",O$1,1)-1))+1,AVERAGE(INDEX($E:$E,ROW($E1273)-VALUE(LEFT(O$1,FIND("-",O$1,1)-1))):$E1273),($E1273*(2/(VALUE(LEFT(O$1,FIND("-",O$1,1)-1))+1)))+(O1272*(1-(2/(VALUE(LEFT(O$1,FIND("-",O$1,1)-1))+1))))))</f>
        <v>0.68340867309746456</v>
      </c>
      <c r="Q1273">
        <f>IF(ROW($E1273)&lt;=VALUE(LEFT(Q$1,FIND("-",Q$1,1)-1)),0,IF(ROW($E1273)=VALUE(LEFT(Q$1,FIND("-",Q$1,1)-1))+1,AVERAGE(INDEX($E:$E,ROW($E1273)-VALUE(LEFT(Q$1,FIND("-",Q$1,1)-1))):$E1273),($E1273*(2/(VALUE(LEFT(Q$1,FIND("-",Q$1,1)-1))+1)))+(Q1272*(1-(2/(VALUE(LEFT(Q$1,FIND("-",Q$1,1)-1))+1))))))</f>
        <v>0.37062225535482374</v>
      </c>
      <c r="R1273">
        <f>IF(ROW($E1273)&lt;=VALUE(LEFT(R$1,FIND("-",R$1,1)-1)),0,IF(ROW($E1273)=VALUE(LEFT(R$1,FIND("-",R$1,1)-1))+1,AVERAGE(INDEX($E:$E,ROW($E1273)-VALUE(LEFT(R$1,FIND("-",R$1,1)-1))):$E1273),($E1273*(2/(VALUE(LEFT(R$1,FIND("-",R$1,1)-1))+1)))+(R1272*(1-(2/(VALUE(LEFT(R$1,FIND("-",R$1,1)-1))+1))))))</f>
        <v>0.36961130458853242</v>
      </c>
      <c r="S1273">
        <f t="shared" si="175"/>
        <v>1.0109507662913186E-3</v>
      </c>
      <c r="T1273">
        <f>IF(ROW($E1273)&lt;=MAX(VALUE(LEFT(Q$1,FIND("-",Q$1,1)-1)),VALUE(LEFT(R$1,FIND("-",R$1,1)-1)))+VALUE(LEFT(T$1,FIND("-",T$1,1)-1))-1,0,IF(ROW($E1273)=MAX(VALUE(LEFT(Q$1,FIND("-",Q$1,1)-1)),VALUE(LEFT(R$1,FIND("-",R$1,1)-1)))+VALUE(LEFT(T$1,FIND("-",T$1,1)-1)),AVERAGE(INDEX($S:$S,ROW(S1273)-VALUE(LEFT(T$1,FIND("-",T$1,1)-1))+1):S1273),($S1273*(2/(VALUE(LEFT(T$1,FIND("-",T$1,1)-1))+1)))+(T1272*(1-(2/(VALUE(LEFT(T$1,FIND("-",T$1,1)-1))+1))))))</f>
        <v>-2.8363993494608E-3</v>
      </c>
      <c r="V1273">
        <f t="shared" si="176"/>
        <v>0</v>
      </c>
      <c r="W1273">
        <f>IF(ROW($E1273)&lt;=VALUE(LEFT(W$1,FIND("-",W$1,1)-1))+1,0,IF(ROW($E1272)=VALUE(LEFT(W$1,FIND("-",W$1,1)-1))+1,100-100/(1+ABS((SUMIF(INDEX($V:$V,ROW($V1273)-VALUE(LEFT(W$1,FIND("-",W$1,1)-1))+1):$V1273,"&gt;0",INDEX($V:$V,ROW($V1273)-VALUE(LEFT(W$1,FIND("-",W$1,1)-1))+1):$V1273)/COUNTIF(INDEX($V:$V,ROW($V1273)-VALUE(LEFT(W$1,FIND("-",W$1,1)-1))+1):$V1273,"&gt;0"))/(SUMIF(INDEX($V:$V,ROW($V1273)-VALUE(LEFT(W$1,FIND("-",W$1,1)-1))+1):$V1273,"&lt;0",INDEX($V:$V,ROW($V1273)-VALUE(LEFT(W$1,FIND("-",W$1,1)-1))+1):$V1273)/COUNTIF(INDEX($V:$V,ROW($V1273)-VALUE(LEFT(W$1,FIND("-",W$1,1)-1))+1):$V1273,"&lt;0")))),100-100/(1+ABS((SUMIF(INDEX($V:$V,ROW($V1273)-VALUE(LEFT(W$1,FIND("-",W$1,1)-1))+1):$V1273,"&gt;0",INDEX($V:$V,ROW($V1273)-VALUE(LEFT(W$1,FIND("-",W$1,1)-1))+1):$V1273)/VALUE(LEFT(W$1,FIND("-",W$1,1)-1)))/(SUMIF(INDEX($V:$V,ROW($V1273)-VALUE(LEFT(W$1,FIND("-",W$1,1)-1))+1):$V1273,"&lt;0",INDEX($V:$V,ROW($V1273)-VALUE(LEFT(W$1,FIND("-",W$1,1)-1))+1):$V1273)/VALUE(LEFT(W$1,FIND("-",W$1,1)-1)))))))</f>
        <v>69.565217391304344</v>
      </c>
      <c r="Y1273">
        <f>IF(ROW($E1273)&lt;=VALUE(LEFT(Y$1,FIND("-",Y$1,1)-1)),0,MAX(INDEX(C:C,ROW(C1273)-VALUE(LEFT(Y$1,FIND("-",Y$1,1)-1))+1):C1273))</f>
        <v>0.42</v>
      </c>
      <c r="Z1273">
        <f>IF(ROW($E1273)&lt;=VALUE(LEFT(Z$1,FIND("-",Z$1,1)-1)),0,MIN(INDEX(D:D,ROW(D1273)-VALUE(LEFT(Z$1,FIND("-",Z$1,1)-1))+1):D1273))</f>
        <v>0.33</v>
      </c>
      <c r="AA1273">
        <f t="shared" si="180"/>
        <v>50</v>
      </c>
      <c r="AB1273">
        <f>IF(ROW($AA1273)&lt;=VALUE(LEFT(AA$1,FIND("-",AA$1,1)-1))+VALUE(LEFT(AB$1,FIND("-",AB$1,1)-1)-1),0,AVERAGE(INDEX($AA:$AA,ROW($AA1273)-VALUE(LEFT(AB$1,FIND("-",AB$1,1)-1))+1):$AA1273))</f>
        <v>51.851851851851848</v>
      </c>
      <c r="AC1273">
        <f>IF(ROW($AA1273)&lt;=VALUE(LEFT(AA$1,FIND("-",AA$1,1)-1))+VALUE(LEFT(AB$1,FIND("-",AB$1,1)-1)-1)+VALUE(LEFT(AC$1,FIND("-",AC$1,1)-1)-1),0,AVERAGE(INDEX($AB:$AB,ROW($AB1273)-VALUE(LEFT(AC$1,FIND("-",AC$1,1)-1))+1):$AB1273))</f>
        <v>50</v>
      </c>
      <c r="AE1273">
        <f t="shared" si="177"/>
        <v>33247144</v>
      </c>
      <c r="AG1273" t="str">
        <f t="shared" si="179"/>
        <v/>
      </c>
    </row>
    <row r="1274" spans="1:33" x14ac:dyDescent="0.25">
      <c r="A1274" s="6">
        <v>38327</v>
      </c>
      <c r="B1274">
        <v>0.37</v>
      </c>
      <c r="C1274">
        <v>0.375</v>
      </c>
      <c r="D1274">
        <v>0.37</v>
      </c>
      <c r="E1274">
        <v>0.375</v>
      </c>
      <c r="F1274">
        <v>0.216195</v>
      </c>
      <c r="G1274">
        <v>61500</v>
      </c>
      <c r="I1274" t="str">
        <f t="shared" si="172"/>
        <v/>
      </c>
      <c r="J1274" t="str">
        <f t="shared" si="173"/>
        <v/>
      </c>
      <c r="K1274" t="str">
        <f t="shared" si="174"/>
        <v/>
      </c>
      <c r="M1274" s="11" t="str">
        <f t="shared" si="178"/>
        <v/>
      </c>
      <c r="O1274">
        <f>IF(ROW($E1274)&lt;=VALUE(LEFT(O$1,FIND("-",O$1,1)-1)),0,IF(ROW($E1274)=VALUE(LEFT(O$1,FIND("-",O$1,1)-1))+1,AVERAGE(INDEX($E:$E,ROW($E1274)-VALUE(LEFT(O$1,FIND("-",O$1,1)-1))):$E1274),($E1274*(2/(VALUE(LEFT(O$1,FIND("-",O$1,1)-1))+1)))+(O1273*(1-(2/(VALUE(LEFT(O$1,FIND("-",O$1,1)-1))+1))))))</f>
        <v>0.68033993008156934</v>
      </c>
      <c r="Q1274">
        <f>IF(ROW($E1274)&lt;=VALUE(LEFT(Q$1,FIND("-",Q$1,1)-1)),0,IF(ROW($E1274)=VALUE(LEFT(Q$1,FIND("-",Q$1,1)-1))+1,AVERAGE(INDEX($E:$E,ROW($E1274)-VALUE(LEFT(Q$1,FIND("-",Q$1,1)-1))):$E1274),($E1274*(2/(VALUE(LEFT(Q$1,FIND("-",Q$1,1)-1))+1)))+(Q1273*(1-(2/(VALUE(LEFT(Q$1,FIND("-",Q$1,1)-1))+1))))))</f>
        <v>0.37129575453100472</v>
      </c>
      <c r="R1274">
        <f>IF(ROW($E1274)&lt;=VALUE(LEFT(R$1,FIND("-",R$1,1)-1)),0,IF(ROW($E1274)=VALUE(LEFT(R$1,FIND("-",R$1,1)-1))+1,AVERAGE(INDEX($E:$E,ROW($E1274)-VALUE(LEFT(R$1,FIND("-",R$1,1)-1))):$E1274),($E1274*(2/(VALUE(LEFT(R$1,FIND("-",R$1,1)-1))+1)))+(R1273*(1-(2/(VALUE(LEFT(R$1,FIND("-",R$1,1)-1))+1))))))</f>
        <v>0.37001046721160413</v>
      </c>
      <c r="S1274">
        <f t="shared" si="175"/>
        <v>1.2852873194005854E-3</v>
      </c>
      <c r="T1274">
        <f>IF(ROW($E1274)&lt;=MAX(VALUE(LEFT(Q$1,FIND("-",Q$1,1)-1)),VALUE(LEFT(R$1,FIND("-",R$1,1)-1)))+VALUE(LEFT(T$1,FIND("-",T$1,1)-1))-1,0,IF(ROW($E1274)=MAX(VALUE(LEFT(Q$1,FIND("-",Q$1,1)-1)),VALUE(LEFT(R$1,FIND("-",R$1,1)-1)))+VALUE(LEFT(T$1,FIND("-",T$1,1)-1)),AVERAGE(INDEX($S:$S,ROW(S1274)-VALUE(LEFT(T$1,FIND("-",T$1,1)-1))+1):S1274),($S1274*(2/(VALUE(LEFT(T$1,FIND("-",T$1,1)-1))+1)))+(T1273*(1-(2/(VALUE(LEFT(T$1,FIND("-",T$1,1)-1))+1))))))</f>
        <v>-2.0120620156885228E-3</v>
      </c>
      <c r="V1274">
        <f t="shared" si="176"/>
        <v>0</v>
      </c>
      <c r="W1274">
        <f>IF(ROW($E1274)&lt;=VALUE(LEFT(W$1,FIND("-",W$1,1)-1))+1,0,IF(ROW($E1273)=VALUE(LEFT(W$1,FIND("-",W$1,1)-1))+1,100-100/(1+ABS((SUMIF(INDEX($V:$V,ROW($V1274)-VALUE(LEFT(W$1,FIND("-",W$1,1)-1))+1):$V1274,"&gt;0",INDEX($V:$V,ROW($V1274)-VALUE(LEFT(W$1,FIND("-",W$1,1)-1))+1):$V1274)/COUNTIF(INDEX($V:$V,ROW($V1274)-VALUE(LEFT(W$1,FIND("-",W$1,1)-1))+1):$V1274,"&gt;0"))/(SUMIF(INDEX($V:$V,ROW($V1274)-VALUE(LEFT(W$1,FIND("-",W$1,1)-1))+1):$V1274,"&lt;0",INDEX($V:$V,ROW($V1274)-VALUE(LEFT(W$1,FIND("-",W$1,1)-1))+1):$V1274)/COUNTIF(INDEX($V:$V,ROW($V1274)-VALUE(LEFT(W$1,FIND("-",W$1,1)-1))+1):$V1274,"&lt;0")))),100-100/(1+ABS((SUMIF(INDEX($V:$V,ROW($V1274)-VALUE(LEFT(W$1,FIND("-",W$1,1)-1))+1):$V1274,"&gt;0",INDEX($V:$V,ROW($V1274)-VALUE(LEFT(W$1,FIND("-",W$1,1)-1))+1):$V1274)/VALUE(LEFT(W$1,FIND("-",W$1,1)-1)))/(SUMIF(INDEX($V:$V,ROW($V1274)-VALUE(LEFT(W$1,FIND("-",W$1,1)-1))+1):$V1274,"&lt;0",INDEX($V:$V,ROW($V1274)-VALUE(LEFT(W$1,FIND("-",W$1,1)-1))+1):$V1274)/VALUE(LEFT(W$1,FIND("-",W$1,1)-1)))))))</f>
        <v>68.181818181818187</v>
      </c>
      <c r="Y1274">
        <f>IF(ROW($E1274)&lt;=VALUE(LEFT(Y$1,FIND("-",Y$1,1)-1)),0,MAX(INDEX(C:C,ROW(C1274)-VALUE(LEFT(Y$1,FIND("-",Y$1,1)-1))+1):C1274))</f>
        <v>0.42</v>
      </c>
      <c r="Z1274">
        <f>IF(ROW($E1274)&lt;=VALUE(LEFT(Z$1,FIND("-",Z$1,1)-1)),0,MIN(INDEX(D:D,ROW(D1274)-VALUE(LEFT(Z$1,FIND("-",Z$1,1)-1))+1):D1274))</f>
        <v>0.33500000000000002</v>
      </c>
      <c r="AA1274">
        <f t="shared" si="180"/>
        <v>47.058823529411761</v>
      </c>
      <c r="AB1274">
        <f>IF(ROW($AA1274)&lt;=VALUE(LEFT(AA$1,FIND("-",AA$1,1)-1))+VALUE(LEFT(AB$1,FIND("-",AB$1,1)-1)-1),0,AVERAGE(INDEX($AA:$AA,ROW($AA1274)-VALUE(LEFT(AB$1,FIND("-",AB$1,1)-1))+1):$AA1274))</f>
        <v>49.019607843137258</v>
      </c>
      <c r="AC1274">
        <f>IF(ROW($AA1274)&lt;=VALUE(LEFT(AA$1,FIND("-",AA$1,1)-1))+VALUE(LEFT(AB$1,FIND("-",AB$1,1)-1)-1)+VALUE(LEFT(AC$1,FIND("-",AC$1,1)-1)-1),0,AVERAGE(INDEX($AB:$AB,ROW($AB1274)-VALUE(LEFT(AC$1,FIND("-",AC$1,1)-1))+1):$AB1274))</f>
        <v>49.673202614379086</v>
      </c>
      <c r="AE1274">
        <f t="shared" si="177"/>
        <v>33247144</v>
      </c>
      <c r="AG1274" t="str">
        <f t="shared" si="179"/>
        <v/>
      </c>
    </row>
    <row r="1275" spans="1:33" x14ac:dyDescent="0.25">
      <c r="A1275" s="6">
        <v>38328</v>
      </c>
      <c r="B1275">
        <v>0.375</v>
      </c>
      <c r="C1275">
        <v>0.39</v>
      </c>
      <c r="D1275">
        <v>0.37</v>
      </c>
      <c r="E1275">
        <v>0.39</v>
      </c>
      <c r="F1275">
        <v>0.22484299999999999</v>
      </c>
      <c r="G1275">
        <v>415500</v>
      </c>
      <c r="I1275" t="str">
        <f t="shared" ref="I1275:I1338" si="181">IF(AND(T1275&gt;=S1275,T1274&lt;S1274),"Bearish",IF(AND(T1275&lt;S1275,T1274&gt;=S1274),"Bullish",""))</f>
        <v/>
      </c>
      <c r="J1275" t="str">
        <f t="shared" ref="J1275:J1338" si="182">IF(W1275&gt;70,"Overbought",IF(W1275&lt;30,"Oversold",""))</f>
        <v/>
      </c>
      <c r="K1275" t="str">
        <f t="shared" ref="K1275:K1338" si="183">IF(AND(AC1275&lt;20,AC1275&gt;AB1275),"Oversold Above %D",IF(AND(AC1275&lt;20,AC1275&lt;=AB1275),"Oversold Below %D",IF(AND(AC1275&gt;80,AC1275&lt;AB1275),"Overbought Below %D",IF(AND(AC1275&gt;80,AC1275&gt;=AB1275),"Overbought Above %D",IF(AND(AC1275&gt;=20,LEFT(K1274,5)="Overs"),"Buy",IF(AND(AC1275&lt;=80,LEFT(K1274,5)="Overb"),"Sell",""))))))</f>
        <v/>
      </c>
      <c r="M1275" s="11" t="str">
        <f t="shared" si="178"/>
        <v/>
      </c>
      <c r="O1275">
        <f>IF(ROW($E1275)&lt;=VALUE(LEFT(O$1,FIND("-",O$1,1)-1)),0,IF(ROW($E1275)=VALUE(LEFT(O$1,FIND("-",O$1,1)-1))+1,AVERAGE(INDEX($E:$E,ROW($E1275)-VALUE(LEFT(O$1,FIND("-",O$1,1)-1))):$E1275),($E1275*(2/(VALUE(LEFT(O$1,FIND("-",O$1,1)-1))+1)))+(O1274*(1-(2/(VALUE(LEFT(O$1,FIND("-",O$1,1)-1))+1))))))</f>
        <v>0.67745097555339451</v>
      </c>
      <c r="Q1275">
        <f>IF(ROW($E1275)&lt;=VALUE(LEFT(Q$1,FIND("-",Q$1,1)-1)),0,IF(ROW($E1275)=VALUE(LEFT(Q$1,FIND("-",Q$1,1)-1))+1,AVERAGE(INDEX($E:$E,ROW($E1275)-VALUE(LEFT(Q$1,FIND("-",Q$1,1)-1))):$E1275),($E1275*(2/(VALUE(LEFT(Q$1,FIND("-",Q$1,1)-1))+1)))+(Q1274*(1-(2/(VALUE(LEFT(Q$1,FIND("-",Q$1,1)-1))+1))))))</f>
        <v>0.37417333075700399</v>
      </c>
      <c r="R1275">
        <f>IF(ROW($E1275)&lt;=VALUE(LEFT(R$1,FIND("-",R$1,1)-1)),0,IF(ROW($E1275)=VALUE(LEFT(R$1,FIND("-",R$1,1)-1))+1,AVERAGE(INDEX($E:$E,ROW($E1275)-VALUE(LEFT(R$1,FIND("-",R$1,1)-1))):$E1275),($E1275*(2/(VALUE(LEFT(R$1,FIND("-",R$1,1)-1))+1)))+(R1274*(1-(2/(VALUE(LEFT(R$1,FIND("-",R$1,1)-1))+1))))))</f>
        <v>0.37149117334407794</v>
      </c>
      <c r="S1275">
        <f t="shared" ref="S1275:S1338" si="184">IF(ROW($E1275)&lt;=MAX(VALUE(LEFT(Q$1,FIND("-",Q$1,1)-1)),VALUE(LEFT(R$1,FIND("-",R$1,1)-1))),0,Q1275-R1275)</f>
        <v>2.682157412926045E-3</v>
      </c>
      <c r="T1275">
        <f>IF(ROW($E1275)&lt;=MAX(VALUE(LEFT(Q$1,FIND("-",Q$1,1)-1)),VALUE(LEFT(R$1,FIND("-",R$1,1)-1)))+VALUE(LEFT(T$1,FIND("-",T$1,1)-1))-1,0,IF(ROW($E1275)=MAX(VALUE(LEFT(Q$1,FIND("-",Q$1,1)-1)),VALUE(LEFT(R$1,FIND("-",R$1,1)-1)))+VALUE(LEFT(T$1,FIND("-",T$1,1)-1)),AVERAGE(INDEX($S:$S,ROW(S1275)-VALUE(LEFT(T$1,FIND("-",T$1,1)-1))+1):S1275),($S1275*(2/(VALUE(LEFT(T$1,FIND("-",T$1,1)-1))+1)))+(T1274*(1-(2/(VALUE(LEFT(T$1,FIND("-",T$1,1)-1))+1))))))</f>
        <v>-1.0732181299656094E-3</v>
      </c>
      <c r="V1275">
        <f t="shared" ref="V1275:V1338" si="185">IFERROR(1*(E1275-E1274),"")</f>
        <v>1.5000000000000013E-2</v>
      </c>
      <c r="W1275">
        <f>IF(ROW($E1275)&lt;=VALUE(LEFT(W$1,FIND("-",W$1,1)-1))+1,0,IF(ROW($E1274)=VALUE(LEFT(W$1,FIND("-",W$1,1)-1))+1,100-100/(1+ABS((SUMIF(INDEX($V:$V,ROW($V1275)-VALUE(LEFT(W$1,FIND("-",W$1,1)-1))+1):$V1275,"&gt;0",INDEX($V:$V,ROW($V1275)-VALUE(LEFT(W$1,FIND("-",W$1,1)-1))+1):$V1275)/COUNTIF(INDEX($V:$V,ROW($V1275)-VALUE(LEFT(W$1,FIND("-",W$1,1)-1))+1):$V1275,"&gt;0"))/(SUMIF(INDEX($V:$V,ROW($V1275)-VALUE(LEFT(W$1,FIND("-",W$1,1)-1))+1):$V1275,"&lt;0",INDEX($V:$V,ROW($V1275)-VALUE(LEFT(W$1,FIND("-",W$1,1)-1))+1):$V1275)/COUNTIF(INDEX($V:$V,ROW($V1275)-VALUE(LEFT(W$1,FIND("-",W$1,1)-1))+1):$V1275,"&lt;0")))),100-100/(1+ABS((SUMIF(INDEX($V:$V,ROW($V1275)-VALUE(LEFT(W$1,FIND("-",W$1,1)-1))+1):$V1275,"&gt;0",INDEX($V:$V,ROW($V1275)-VALUE(LEFT(W$1,FIND("-",W$1,1)-1))+1):$V1275)/VALUE(LEFT(W$1,FIND("-",W$1,1)-1)))/(SUMIF(INDEX($V:$V,ROW($V1275)-VALUE(LEFT(W$1,FIND("-",W$1,1)-1))+1):$V1275,"&lt;0",INDEX($V:$V,ROW($V1275)-VALUE(LEFT(W$1,FIND("-",W$1,1)-1))+1):$V1275)/VALUE(LEFT(W$1,FIND("-",W$1,1)-1)))))))</f>
        <v>69.565217391304373</v>
      </c>
      <c r="Y1275">
        <f>IF(ROW($E1275)&lt;=VALUE(LEFT(Y$1,FIND("-",Y$1,1)-1)),0,MAX(INDEX(C:C,ROW(C1275)-VALUE(LEFT(Y$1,FIND("-",Y$1,1)-1))+1):C1275))</f>
        <v>0.42</v>
      </c>
      <c r="Z1275">
        <f>IF(ROW($E1275)&lt;=VALUE(LEFT(Z$1,FIND("-",Z$1,1)-1)),0,MIN(INDEX(D:D,ROW(D1275)-VALUE(LEFT(Z$1,FIND("-",Z$1,1)-1))+1):D1275))</f>
        <v>0.33500000000000002</v>
      </c>
      <c r="AA1275">
        <f t="shared" si="180"/>
        <v>64.705882352941188</v>
      </c>
      <c r="AB1275">
        <f>IF(ROW($AA1275)&lt;=VALUE(LEFT(AA$1,FIND("-",AA$1,1)-1))+VALUE(LEFT(AB$1,FIND("-",AB$1,1)-1)-1),0,AVERAGE(INDEX($AA:$AA,ROW($AA1275)-VALUE(LEFT(AB$1,FIND("-",AB$1,1)-1))+1):$AA1275))</f>
        <v>53.921568627450988</v>
      </c>
      <c r="AC1275">
        <f>IF(ROW($AA1275)&lt;=VALUE(LEFT(AA$1,FIND("-",AA$1,1)-1))+VALUE(LEFT(AB$1,FIND("-",AB$1,1)-1)-1)+VALUE(LEFT(AC$1,FIND("-",AC$1,1)-1)-1),0,AVERAGE(INDEX($AB:$AB,ROW($AB1275)-VALUE(LEFT(AC$1,FIND("-",AC$1,1)-1))+1):$AB1275))</f>
        <v>51.597676107480034</v>
      </c>
      <c r="AE1275">
        <f t="shared" ref="AE1275:AE1338" si="186">IFERROR(IF($E1275=$E1274,AE1274,IF($E1275&gt;$E1274,AE1274+$G1275,IF($E1275&lt;$E1274,AE1274-$G1275,""))),"")</f>
        <v>33662644</v>
      </c>
      <c r="AG1275" t="str">
        <f t="shared" si="179"/>
        <v/>
      </c>
    </row>
    <row r="1276" spans="1:33" x14ac:dyDescent="0.25">
      <c r="A1276" s="6">
        <v>38329</v>
      </c>
      <c r="B1276">
        <v>0.38500000000000001</v>
      </c>
      <c r="C1276">
        <v>0.39500000000000002</v>
      </c>
      <c r="D1276">
        <v>0.375</v>
      </c>
      <c r="E1276">
        <v>0.39</v>
      </c>
      <c r="F1276">
        <v>0.22484299999999999</v>
      </c>
      <c r="G1276">
        <v>199000</v>
      </c>
      <c r="I1276" t="str">
        <f t="shared" si="181"/>
        <v/>
      </c>
      <c r="J1276" t="str">
        <f t="shared" si="182"/>
        <v/>
      </c>
      <c r="K1276" t="str">
        <f t="shared" si="183"/>
        <v/>
      </c>
      <c r="M1276" s="11" t="str">
        <f t="shared" si="178"/>
        <v/>
      </c>
      <c r="O1276">
        <f>IF(ROW($E1276)&lt;=VALUE(LEFT(O$1,FIND("-",O$1,1)-1)),0,IF(ROW($E1276)=VALUE(LEFT(O$1,FIND("-",O$1,1)-1))+1,AVERAGE(INDEX($E:$E,ROW($E1276)-VALUE(LEFT(O$1,FIND("-",O$1,1)-1))):$E1276),($E1276*(2/(VALUE(LEFT(O$1,FIND("-",O$1,1)-1))+1)))+(O1275*(1-(2/(VALUE(LEFT(O$1,FIND("-",O$1,1)-1))+1))))))</f>
        <v>0.6745907668414205</v>
      </c>
      <c r="Q1276">
        <f>IF(ROW($E1276)&lt;=VALUE(LEFT(Q$1,FIND("-",Q$1,1)-1)),0,IF(ROW($E1276)=VALUE(LEFT(Q$1,FIND("-",Q$1,1)-1))+1,AVERAGE(INDEX($E:$E,ROW($E1276)-VALUE(LEFT(Q$1,FIND("-",Q$1,1)-1))):$E1276),($E1276*(2/(VALUE(LEFT(Q$1,FIND("-",Q$1,1)-1))+1)))+(Q1275*(1-(2/(VALUE(LEFT(Q$1,FIND("-",Q$1,1)-1))+1))))))</f>
        <v>0.37660820294823416</v>
      </c>
      <c r="R1276">
        <f>IF(ROW($E1276)&lt;=VALUE(LEFT(R$1,FIND("-",R$1,1)-1)),0,IF(ROW($E1276)=VALUE(LEFT(R$1,FIND("-",R$1,1)-1))+1,AVERAGE(INDEX($E:$E,ROW($E1276)-VALUE(LEFT(R$1,FIND("-",R$1,1)-1))):$E1276),($E1276*(2/(VALUE(LEFT(R$1,FIND("-",R$1,1)-1))+1)))+(R1275*(1-(2/(VALUE(LEFT(R$1,FIND("-",R$1,1)-1))+1))))))</f>
        <v>0.37286219754081296</v>
      </c>
      <c r="S1276">
        <f t="shared" si="184"/>
        <v>3.7460054074212046E-3</v>
      </c>
      <c r="T1276">
        <f>IF(ROW($E1276)&lt;=MAX(VALUE(LEFT(Q$1,FIND("-",Q$1,1)-1)),VALUE(LEFT(R$1,FIND("-",R$1,1)-1)))+VALUE(LEFT(T$1,FIND("-",T$1,1)-1))-1,0,IF(ROW($E1276)=MAX(VALUE(LEFT(Q$1,FIND("-",Q$1,1)-1)),VALUE(LEFT(R$1,FIND("-",R$1,1)-1)))+VALUE(LEFT(T$1,FIND("-",T$1,1)-1)),AVERAGE(INDEX($S:$S,ROW(S1276)-VALUE(LEFT(T$1,FIND("-",T$1,1)-1))+1):S1276),($S1276*(2/(VALUE(LEFT(T$1,FIND("-",T$1,1)-1))+1)))+(T1275*(1-(2/(VALUE(LEFT(T$1,FIND("-",T$1,1)-1))+1))))))</f>
        <v>-1.093734224882466E-4</v>
      </c>
      <c r="V1276">
        <f t="shared" si="185"/>
        <v>0</v>
      </c>
      <c r="W1276">
        <f>IF(ROW($E1276)&lt;=VALUE(LEFT(W$1,FIND("-",W$1,1)-1))+1,0,IF(ROW($E1275)=VALUE(LEFT(W$1,FIND("-",W$1,1)-1))+1,100-100/(1+ABS((SUMIF(INDEX($V:$V,ROW($V1276)-VALUE(LEFT(W$1,FIND("-",W$1,1)-1))+1):$V1276,"&gt;0",INDEX($V:$V,ROW($V1276)-VALUE(LEFT(W$1,FIND("-",W$1,1)-1))+1):$V1276)/COUNTIF(INDEX($V:$V,ROW($V1276)-VALUE(LEFT(W$1,FIND("-",W$1,1)-1))+1):$V1276,"&gt;0"))/(SUMIF(INDEX($V:$V,ROW($V1276)-VALUE(LEFT(W$1,FIND("-",W$1,1)-1))+1):$V1276,"&lt;0",INDEX($V:$V,ROW($V1276)-VALUE(LEFT(W$1,FIND("-",W$1,1)-1))+1):$V1276)/COUNTIF(INDEX($V:$V,ROW($V1276)-VALUE(LEFT(W$1,FIND("-",W$1,1)-1))+1):$V1276,"&lt;0")))),100-100/(1+ABS((SUMIF(INDEX($V:$V,ROW($V1276)-VALUE(LEFT(W$1,FIND("-",W$1,1)-1))+1):$V1276,"&gt;0",INDEX($V:$V,ROW($V1276)-VALUE(LEFT(W$1,FIND("-",W$1,1)-1))+1):$V1276)/VALUE(LEFT(W$1,FIND("-",W$1,1)-1)))/(SUMIF(INDEX($V:$V,ROW($V1276)-VALUE(LEFT(W$1,FIND("-",W$1,1)-1))+1):$V1276,"&lt;0",INDEX($V:$V,ROW($V1276)-VALUE(LEFT(W$1,FIND("-",W$1,1)-1))+1):$V1276)/VALUE(LEFT(W$1,FIND("-",W$1,1)-1)))))))</f>
        <v>69.565217391304373</v>
      </c>
      <c r="Y1276">
        <f>IF(ROW($E1276)&lt;=VALUE(LEFT(Y$1,FIND("-",Y$1,1)-1)),0,MAX(INDEX(C:C,ROW(C1276)-VALUE(LEFT(Y$1,FIND("-",Y$1,1)-1))+1):C1276))</f>
        <v>0.42</v>
      </c>
      <c r="Z1276">
        <f>IF(ROW($E1276)&lt;=VALUE(LEFT(Z$1,FIND("-",Z$1,1)-1)),0,MIN(INDEX(D:D,ROW(D1276)-VALUE(LEFT(Z$1,FIND("-",Z$1,1)-1))+1):D1276))</f>
        <v>0.33500000000000002</v>
      </c>
      <c r="AA1276">
        <f t="shared" si="180"/>
        <v>64.705882352941188</v>
      </c>
      <c r="AB1276">
        <f>IF(ROW($AA1276)&lt;=VALUE(LEFT(AA$1,FIND("-",AA$1,1)-1))+VALUE(LEFT(AB$1,FIND("-",AB$1,1)-1)-1),0,AVERAGE(INDEX($AA:$AA,ROW($AA1276)-VALUE(LEFT(AB$1,FIND("-",AB$1,1)-1))+1):$AA1276))</f>
        <v>58.823529411764717</v>
      </c>
      <c r="AC1276">
        <f>IF(ROW($AA1276)&lt;=VALUE(LEFT(AA$1,FIND("-",AA$1,1)-1))+VALUE(LEFT(AB$1,FIND("-",AB$1,1)-1)-1)+VALUE(LEFT(AC$1,FIND("-",AC$1,1)-1)-1),0,AVERAGE(INDEX($AB:$AB,ROW($AB1276)-VALUE(LEFT(AC$1,FIND("-",AC$1,1)-1))+1):$AB1276))</f>
        <v>53.921568627450988</v>
      </c>
      <c r="AE1276">
        <f t="shared" si="186"/>
        <v>33662644</v>
      </c>
      <c r="AG1276" t="str">
        <f t="shared" si="179"/>
        <v/>
      </c>
    </row>
    <row r="1277" spans="1:33" x14ac:dyDescent="0.25">
      <c r="A1277" s="6">
        <v>38330</v>
      </c>
      <c r="B1277">
        <v>0.39</v>
      </c>
      <c r="C1277">
        <v>0.39500000000000002</v>
      </c>
      <c r="D1277">
        <v>0.38500000000000001</v>
      </c>
      <c r="E1277">
        <v>0.39</v>
      </c>
      <c r="F1277">
        <v>0.22484299999999999</v>
      </c>
      <c r="G1277">
        <v>205100</v>
      </c>
      <c r="I1277" t="str">
        <f t="shared" si="181"/>
        <v/>
      </c>
      <c r="J1277" t="str">
        <f t="shared" si="182"/>
        <v>Overbought</v>
      </c>
      <c r="K1277" t="str">
        <f t="shared" si="183"/>
        <v/>
      </c>
      <c r="M1277" s="11" t="str">
        <f t="shared" si="178"/>
        <v/>
      </c>
      <c r="O1277">
        <f>IF(ROW($E1277)&lt;=VALUE(LEFT(O$1,FIND("-",O$1,1)-1)),0,IF(ROW($E1277)=VALUE(LEFT(O$1,FIND("-",O$1,1)-1))+1,AVERAGE(INDEX($E:$E,ROW($E1277)-VALUE(LEFT(O$1,FIND("-",O$1,1)-1))):$E1277),($E1277*(2/(VALUE(LEFT(O$1,FIND("-",O$1,1)-1))+1)))+(O1276*(1-(2/(VALUE(LEFT(O$1,FIND("-",O$1,1)-1))+1))))))</f>
        <v>0.67175901791762527</v>
      </c>
      <c r="Q1277">
        <f>IF(ROW($E1277)&lt;=VALUE(LEFT(Q$1,FIND("-",Q$1,1)-1)),0,IF(ROW($E1277)=VALUE(LEFT(Q$1,FIND("-",Q$1,1)-1))+1,AVERAGE(INDEX($E:$E,ROW($E1277)-VALUE(LEFT(Q$1,FIND("-",Q$1,1)-1))):$E1277),($E1277*(2/(VALUE(LEFT(Q$1,FIND("-",Q$1,1)-1))+1)))+(Q1276*(1-(2/(VALUE(LEFT(Q$1,FIND("-",Q$1,1)-1))+1))))))</f>
        <v>0.37866847941773657</v>
      </c>
      <c r="R1277">
        <f>IF(ROW($E1277)&lt;=VALUE(LEFT(R$1,FIND("-",R$1,1)-1)),0,IF(ROW($E1277)=VALUE(LEFT(R$1,FIND("-",R$1,1)-1))+1,AVERAGE(INDEX($E:$E,ROW($E1277)-VALUE(LEFT(R$1,FIND("-",R$1,1)-1))):$E1277),($E1277*(2/(VALUE(LEFT(R$1,FIND("-",R$1,1)-1))+1)))+(R1276*(1-(2/(VALUE(LEFT(R$1,FIND("-",R$1,1)-1))+1))))))</f>
        <v>0.37413166438964163</v>
      </c>
      <c r="S1277">
        <f t="shared" si="184"/>
        <v>4.5368150280949426E-3</v>
      </c>
      <c r="T1277">
        <f>IF(ROW($E1277)&lt;=MAX(VALUE(LEFT(Q$1,FIND("-",Q$1,1)-1)),VALUE(LEFT(R$1,FIND("-",R$1,1)-1)))+VALUE(LEFT(T$1,FIND("-",T$1,1)-1))-1,0,IF(ROW($E1277)=MAX(VALUE(LEFT(Q$1,FIND("-",Q$1,1)-1)),VALUE(LEFT(R$1,FIND("-",R$1,1)-1)))+VALUE(LEFT(T$1,FIND("-",T$1,1)-1)),AVERAGE(INDEX($S:$S,ROW(S1277)-VALUE(LEFT(T$1,FIND("-",T$1,1)-1))+1):S1277),($S1277*(2/(VALUE(LEFT(T$1,FIND("-",T$1,1)-1))+1)))+(T1276*(1-(2/(VALUE(LEFT(T$1,FIND("-",T$1,1)-1))+1))))))</f>
        <v>8.1986426762839125E-4</v>
      </c>
      <c r="V1277">
        <f t="shared" si="185"/>
        <v>0</v>
      </c>
      <c r="W1277">
        <f>IF(ROW($E1277)&lt;=VALUE(LEFT(W$1,FIND("-",W$1,1)-1))+1,0,IF(ROW($E1276)=VALUE(LEFT(W$1,FIND("-",W$1,1)-1))+1,100-100/(1+ABS((SUMIF(INDEX($V:$V,ROW($V1277)-VALUE(LEFT(W$1,FIND("-",W$1,1)-1))+1):$V1277,"&gt;0",INDEX($V:$V,ROW($V1277)-VALUE(LEFT(W$1,FIND("-",W$1,1)-1))+1):$V1277)/COUNTIF(INDEX($V:$V,ROW($V1277)-VALUE(LEFT(W$1,FIND("-",W$1,1)-1))+1):$V1277,"&gt;0"))/(SUMIF(INDEX($V:$V,ROW($V1277)-VALUE(LEFT(W$1,FIND("-",W$1,1)-1))+1):$V1277,"&lt;0",INDEX($V:$V,ROW($V1277)-VALUE(LEFT(W$1,FIND("-",W$1,1)-1))+1):$V1277)/COUNTIF(INDEX($V:$V,ROW($V1277)-VALUE(LEFT(W$1,FIND("-",W$1,1)-1))+1):$V1277,"&lt;0")))),100-100/(1+ABS((SUMIF(INDEX($V:$V,ROW($V1277)-VALUE(LEFT(W$1,FIND("-",W$1,1)-1))+1):$V1277,"&gt;0",INDEX($V:$V,ROW($V1277)-VALUE(LEFT(W$1,FIND("-",W$1,1)-1))+1):$V1277)/VALUE(LEFT(W$1,FIND("-",W$1,1)-1)))/(SUMIF(INDEX($V:$V,ROW($V1277)-VALUE(LEFT(W$1,FIND("-",W$1,1)-1))+1):$V1277,"&lt;0",INDEX($V:$V,ROW($V1277)-VALUE(LEFT(W$1,FIND("-",W$1,1)-1))+1):$V1277)/VALUE(LEFT(W$1,FIND("-",W$1,1)-1)))))))</f>
        <v>72.72727272727272</v>
      </c>
      <c r="Y1277">
        <f>IF(ROW($E1277)&lt;=VALUE(LEFT(Y$1,FIND("-",Y$1,1)-1)),0,MAX(INDEX(C:C,ROW(C1277)-VALUE(LEFT(Y$1,FIND("-",Y$1,1)-1))+1):C1277))</f>
        <v>0.42</v>
      </c>
      <c r="Z1277">
        <f>IF(ROW($E1277)&lt;=VALUE(LEFT(Z$1,FIND("-",Z$1,1)-1)),0,MIN(INDEX(D:D,ROW(D1277)-VALUE(LEFT(Z$1,FIND("-",Z$1,1)-1))+1):D1277))</f>
        <v>0.33500000000000002</v>
      </c>
      <c r="AA1277">
        <f t="shared" si="180"/>
        <v>64.705882352941188</v>
      </c>
      <c r="AB1277">
        <f>IF(ROW($AA1277)&lt;=VALUE(LEFT(AA$1,FIND("-",AA$1,1)-1))+VALUE(LEFT(AB$1,FIND("-",AB$1,1)-1)-1),0,AVERAGE(INDEX($AA:$AA,ROW($AA1277)-VALUE(LEFT(AB$1,FIND("-",AB$1,1)-1))+1):$AA1277))</f>
        <v>64.705882352941188</v>
      </c>
      <c r="AC1277">
        <f>IF(ROW($AA1277)&lt;=VALUE(LEFT(AA$1,FIND("-",AA$1,1)-1))+VALUE(LEFT(AB$1,FIND("-",AB$1,1)-1)-1)+VALUE(LEFT(AC$1,FIND("-",AC$1,1)-1)-1),0,AVERAGE(INDEX($AB:$AB,ROW($AB1277)-VALUE(LEFT(AC$1,FIND("-",AC$1,1)-1))+1):$AB1277))</f>
        <v>59.150326797385638</v>
      </c>
      <c r="AE1277">
        <f t="shared" si="186"/>
        <v>33662644</v>
      </c>
      <c r="AG1277" t="str">
        <f t="shared" si="179"/>
        <v/>
      </c>
    </row>
    <row r="1278" spans="1:33" x14ac:dyDescent="0.25">
      <c r="A1278" s="6">
        <v>38331</v>
      </c>
      <c r="B1278">
        <v>0.39</v>
      </c>
      <c r="C1278">
        <v>0.39</v>
      </c>
      <c r="D1278">
        <v>0.38</v>
      </c>
      <c r="E1278">
        <v>0.38</v>
      </c>
      <c r="F1278">
        <v>0.21907799999999999</v>
      </c>
      <c r="G1278">
        <v>130000</v>
      </c>
      <c r="I1278" t="str">
        <f t="shared" si="181"/>
        <v/>
      </c>
      <c r="J1278" t="str">
        <f t="shared" si="182"/>
        <v/>
      </c>
      <c r="K1278" t="str">
        <f t="shared" si="183"/>
        <v/>
      </c>
      <c r="M1278" s="11" t="str">
        <f t="shared" si="178"/>
        <v/>
      </c>
      <c r="O1278">
        <f>IF(ROW($E1278)&lt;=VALUE(LEFT(O$1,FIND("-",O$1,1)-1)),0,IF(ROW($E1278)=VALUE(LEFT(O$1,FIND("-",O$1,1)-1))+1,AVERAGE(INDEX($E:$E,ROW($E1278)-VALUE(LEFT(O$1,FIND("-",O$1,1)-1))):$E1278),($E1278*(2/(VALUE(LEFT(O$1,FIND("-",O$1,1)-1))+1)))+(O1277*(1-(2/(VALUE(LEFT(O$1,FIND("-",O$1,1)-1))+1))))))</f>
        <v>0.66885594311247476</v>
      </c>
      <c r="Q1278">
        <f>IF(ROW($E1278)&lt;=VALUE(LEFT(Q$1,FIND("-",Q$1,1)-1)),0,IF(ROW($E1278)=VALUE(LEFT(Q$1,FIND("-",Q$1,1)-1))+1,AVERAGE(INDEX($E:$E,ROW($E1278)-VALUE(LEFT(Q$1,FIND("-",Q$1,1)-1))):$E1278),($E1278*(2/(VALUE(LEFT(Q$1,FIND("-",Q$1,1)-1))+1)))+(Q1277*(1-(2/(VALUE(LEFT(Q$1,FIND("-",Q$1,1)-1))+1))))))</f>
        <v>0.37887332873808477</v>
      </c>
      <c r="R1278">
        <f>IF(ROW($E1278)&lt;=VALUE(LEFT(R$1,FIND("-",R$1,1)-1)),0,IF(ROW($E1278)=VALUE(LEFT(R$1,FIND("-",R$1,1)-1))+1,AVERAGE(INDEX($E:$E,ROW($E1278)-VALUE(LEFT(R$1,FIND("-",R$1,1)-1))):$E1278),($E1278*(2/(VALUE(LEFT(R$1,FIND("-",R$1,1)-1))+1)))+(R1277*(1-(2/(VALUE(LEFT(R$1,FIND("-",R$1,1)-1))+1))))))</f>
        <v>0.37456635591633486</v>
      </c>
      <c r="S1278">
        <f t="shared" si="184"/>
        <v>4.3069728217499104E-3</v>
      </c>
      <c r="T1278">
        <f>IF(ROW($E1278)&lt;=MAX(VALUE(LEFT(Q$1,FIND("-",Q$1,1)-1)),VALUE(LEFT(R$1,FIND("-",R$1,1)-1)))+VALUE(LEFT(T$1,FIND("-",T$1,1)-1))-1,0,IF(ROW($E1278)=MAX(VALUE(LEFT(Q$1,FIND("-",Q$1,1)-1)),VALUE(LEFT(R$1,FIND("-",R$1,1)-1)))+VALUE(LEFT(T$1,FIND("-",T$1,1)-1)),AVERAGE(INDEX($S:$S,ROW(S1278)-VALUE(LEFT(T$1,FIND("-",T$1,1)-1))+1):S1278),($S1278*(2/(VALUE(LEFT(T$1,FIND("-",T$1,1)-1))+1)))+(T1277*(1-(2/(VALUE(LEFT(T$1,FIND("-",T$1,1)-1))+1))))))</f>
        <v>1.5172859784526953E-3</v>
      </c>
      <c r="V1278">
        <f t="shared" si="185"/>
        <v>-1.0000000000000009E-2</v>
      </c>
      <c r="W1278">
        <f>IF(ROW($E1278)&lt;=VALUE(LEFT(W$1,FIND("-",W$1,1)-1))+1,0,IF(ROW($E1277)=VALUE(LEFT(W$1,FIND("-",W$1,1)-1))+1,100-100/(1+ABS((SUMIF(INDEX($V:$V,ROW($V1278)-VALUE(LEFT(W$1,FIND("-",W$1,1)-1))+1):$V1278,"&gt;0",INDEX($V:$V,ROW($V1278)-VALUE(LEFT(W$1,FIND("-",W$1,1)-1))+1):$V1278)/COUNTIF(INDEX($V:$V,ROW($V1278)-VALUE(LEFT(W$1,FIND("-",W$1,1)-1))+1):$V1278,"&gt;0"))/(SUMIF(INDEX($V:$V,ROW($V1278)-VALUE(LEFT(W$1,FIND("-",W$1,1)-1))+1):$V1278,"&lt;0",INDEX($V:$V,ROW($V1278)-VALUE(LEFT(W$1,FIND("-",W$1,1)-1))+1):$V1278)/COUNTIF(INDEX($V:$V,ROW($V1278)-VALUE(LEFT(W$1,FIND("-",W$1,1)-1))+1):$V1278,"&lt;0")))),100-100/(1+ABS((SUMIF(INDEX($V:$V,ROW($V1278)-VALUE(LEFT(W$1,FIND("-",W$1,1)-1))+1):$V1278,"&gt;0",INDEX($V:$V,ROW($V1278)-VALUE(LEFT(W$1,FIND("-",W$1,1)-1))+1):$V1278)/VALUE(LEFT(W$1,FIND("-",W$1,1)-1)))/(SUMIF(INDEX($V:$V,ROW($V1278)-VALUE(LEFT(W$1,FIND("-",W$1,1)-1))+1):$V1278,"&lt;0",INDEX($V:$V,ROW($V1278)-VALUE(LEFT(W$1,FIND("-",W$1,1)-1))+1):$V1278)/VALUE(LEFT(W$1,FIND("-",W$1,1)-1)))))))</f>
        <v>66.666666666666657</v>
      </c>
      <c r="Y1278">
        <f>IF(ROW($E1278)&lt;=VALUE(LEFT(Y$1,FIND("-",Y$1,1)-1)),0,MAX(INDEX(C:C,ROW(C1278)-VALUE(LEFT(Y$1,FIND("-",Y$1,1)-1))+1):C1278))</f>
        <v>0.42</v>
      </c>
      <c r="Z1278">
        <f>IF(ROW($E1278)&lt;=VALUE(LEFT(Z$1,FIND("-",Z$1,1)-1)),0,MIN(INDEX(D:D,ROW(D1278)-VALUE(LEFT(Z$1,FIND("-",Z$1,1)-1))+1):D1278))</f>
        <v>0.34</v>
      </c>
      <c r="AA1278">
        <f t="shared" si="180"/>
        <v>50</v>
      </c>
      <c r="AB1278">
        <f>IF(ROW($AA1278)&lt;=VALUE(LEFT(AA$1,FIND("-",AA$1,1)-1))+VALUE(LEFT(AB$1,FIND("-",AB$1,1)-1)-1),0,AVERAGE(INDEX($AA:$AA,ROW($AA1278)-VALUE(LEFT(AB$1,FIND("-",AB$1,1)-1))+1):$AA1278))</f>
        <v>59.803921568627459</v>
      </c>
      <c r="AC1278">
        <f>IF(ROW($AA1278)&lt;=VALUE(LEFT(AA$1,FIND("-",AA$1,1)-1))+VALUE(LEFT(AB$1,FIND("-",AB$1,1)-1)-1)+VALUE(LEFT(AC$1,FIND("-",AC$1,1)-1)-1),0,AVERAGE(INDEX($AB:$AB,ROW($AB1278)-VALUE(LEFT(AC$1,FIND("-",AC$1,1)-1))+1):$AB1278))</f>
        <v>61.111111111111121</v>
      </c>
      <c r="AE1278">
        <f t="shared" si="186"/>
        <v>33532644</v>
      </c>
      <c r="AG1278" t="str">
        <f t="shared" si="179"/>
        <v/>
      </c>
    </row>
    <row r="1279" spans="1:33" x14ac:dyDescent="0.25">
      <c r="A1279" s="6">
        <v>38334</v>
      </c>
      <c r="B1279">
        <v>0.375</v>
      </c>
      <c r="C1279">
        <v>0.375</v>
      </c>
      <c r="D1279">
        <v>0.37</v>
      </c>
      <c r="E1279">
        <v>0.37</v>
      </c>
      <c r="F1279">
        <v>0.213313</v>
      </c>
      <c r="G1279">
        <v>90000</v>
      </c>
      <c r="I1279" t="str">
        <f t="shared" si="181"/>
        <v/>
      </c>
      <c r="J1279" t="str">
        <f t="shared" si="182"/>
        <v/>
      </c>
      <c r="K1279" t="str">
        <f t="shared" si="183"/>
        <v/>
      </c>
      <c r="M1279" s="11" t="str">
        <f t="shared" si="178"/>
        <v/>
      </c>
      <c r="O1279">
        <f>IF(ROW($E1279)&lt;=VALUE(LEFT(O$1,FIND("-",O$1,1)-1)),0,IF(ROW($E1279)=VALUE(LEFT(O$1,FIND("-",O$1,1)-1))+1,AVERAGE(INDEX($E:$E,ROW($E1279)-VALUE(LEFT(O$1,FIND("-",O$1,1)-1))):$E1279),($E1279*(2/(VALUE(LEFT(O$1,FIND("-",O$1,1)-1))+1)))+(O1278*(1-(2/(VALUE(LEFT(O$1,FIND("-",O$1,1)-1))+1))))))</f>
        <v>0.66588225213623131</v>
      </c>
      <c r="Q1279">
        <f>IF(ROW($E1279)&lt;=VALUE(LEFT(Q$1,FIND("-",Q$1,1)-1)),0,IF(ROW($E1279)=VALUE(LEFT(Q$1,FIND("-",Q$1,1)-1))+1,AVERAGE(INDEX($E:$E,ROW($E1279)-VALUE(LEFT(Q$1,FIND("-",Q$1,1)-1))):$E1279),($E1279*(2/(VALUE(LEFT(Q$1,FIND("-",Q$1,1)-1))+1)))+(Q1278*(1-(2/(VALUE(LEFT(Q$1,FIND("-",Q$1,1)-1))+1))))))</f>
        <v>0.37750820123991785</v>
      </c>
      <c r="R1279">
        <f>IF(ROW($E1279)&lt;=VALUE(LEFT(R$1,FIND("-",R$1,1)-1)),0,IF(ROW($E1279)=VALUE(LEFT(R$1,FIND("-",R$1,1)-1))+1,AVERAGE(INDEX($E:$E,ROW($E1279)-VALUE(LEFT(R$1,FIND("-",R$1,1)-1))):$E1279),($E1279*(2/(VALUE(LEFT(R$1,FIND("-",R$1,1)-1))+1)))+(R1278*(1-(2/(VALUE(LEFT(R$1,FIND("-",R$1,1)-1))+1))))))</f>
        <v>0.37422810732993966</v>
      </c>
      <c r="S1279">
        <f t="shared" si="184"/>
        <v>3.2800939099781878E-3</v>
      </c>
      <c r="T1279">
        <f>IF(ROW($E1279)&lt;=MAX(VALUE(LEFT(Q$1,FIND("-",Q$1,1)-1)),VALUE(LEFT(R$1,FIND("-",R$1,1)-1)))+VALUE(LEFT(T$1,FIND("-",T$1,1)-1))-1,0,IF(ROW($E1279)=MAX(VALUE(LEFT(Q$1,FIND("-",Q$1,1)-1)),VALUE(LEFT(R$1,FIND("-",R$1,1)-1)))+VALUE(LEFT(T$1,FIND("-",T$1,1)-1)),AVERAGE(INDEX($S:$S,ROW(S1279)-VALUE(LEFT(T$1,FIND("-",T$1,1)-1))+1):S1279),($S1279*(2/(VALUE(LEFT(T$1,FIND("-",T$1,1)-1))+1)))+(T1278*(1-(2/(VALUE(LEFT(T$1,FIND("-",T$1,1)-1))+1))))))</f>
        <v>1.8698475647577939E-3</v>
      </c>
      <c r="V1279">
        <f t="shared" si="185"/>
        <v>-1.0000000000000009E-2</v>
      </c>
      <c r="W1279">
        <f>IF(ROW($E1279)&lt;=VALUE(LEFT(W$1,FIND("-",W$1,1)-1))+1,0,IF(ROW($E1278)=VALUE(LEFT(W$1,FIND("-",W$1,1)-1))+1,100-100/(1+ABS((SUMIF(INDEX($V:$V,ROW($V1279)-VALUE(LEFT(W$1,FIND("-",W$1,1)-1))+1):$V1279,"&gt;0",INDEX($V:$V,ROW($V1279)-VALUE(LEFT(W$1,FIND("-",W$1,1)-1))+1):$V1279)/COUNTIF(INDEX($V:$V,ROW($V1279)-VALUE(LEFT(W$1,FIND("-",W$1,1)-1))+1):$V1279,"&gt;0"))/(SUMIF(INDEX($V:$V,ROW($V1279)-VALUE(LEFT(W$1,FIND("-",W$1,1)-1))+1):$V1279,"&lt;0",INDEX($V:$V,ROW($V1279)-VALUE(LEFT(W$1,FIND("-",W$1,1)-1))+1):$V1279)/COUNTIF(INDEX($V:$V,ROW($V1279)-VALUE(LEFT(W$1,FIND("-",W$1,1)-1))+1):$V1279,"&lt;0")))),100-100/(1+ABS((SUMIF(INDEX($V:$V,ROW($V1279)-VALUE(LEFT(W$1,FIND("-",W$1,1)-1))+1):$V1279,"&gt;0",INDEX($V:$V,ROW($V1279)-VALUE(LEFT(W$1,FIND("-",W$1,1)-1))+1):$V1279)/VALUE(LEFT(W$1,FIND("-",W$1,1)-1)))/(SUMIF(INDEX($V:$V,ROW($V1279)-VALUE(LEFT(W$1,FIND("-",W$1,1)-1))+1):$V1279,"&lt;0",INDEX($V:$V,ROW($V1279)-VALUE(LEFT(W$1,FIND("-",W$1,1)-1))+1):$V1279)/VALUE(LEFT(W$1,FIND("-",W$1,1)-1)))))))</f>
        <v>56.521739130434781</v>
      </c>
      <c r="Y1279">
        <f>IF(ROW($E1279)&lt;=VALUE(LEFT(Y$1,FIND("-",Y$1,1)-1)),0,MAX(INDEX(C:C,ROW(C1279)-VALUE(LEFT(Y$1,FIND("-",Y$1,1)-1))+1):C1279))</f>
        <v>0.42</v>
      </c>
      <c r="Z1279">
        <f>IF(ROW($E1279)&lt;=VALUE(LEFT(Z$1,FIND("-",Z$1,1)-1)),0,MIN(INDEX(D:D,ROW(D1279)-VALUE(LEFT(Z$1,FIND("-",Z$1,1)-1))+1):D1279))</f>
        <v>0.35499999999999998</v>
      </c>
      <c r="AA1279">
        <f t="shared" si="180"/>
        <v>23.076923076923098</v>
      </c>
      <c r="AB1279">
        <f>IF(ROW($AA1279)&lt;=VALUE(LEFT(AA$1,FIND("-",AA$1,1)-1))+VALUE(LEFT(AB$1,FIND("-",AB$1,1)-1)-1),0,AVERAGE(INDEX($AA:$AA,ROW($AA1279)-VALUE(LEFT(AB$1,FIND("-",AB$1,1)-1))+1):$AA1279))</f>
        <v>45.927601809954758</v>
      </c>
      <c r="AC1279">
        <f>IF(ROW($AA1279)&lt;=VALUE(LEFT(AA$1,FIND("-",AA$1,1)-1))+VALUE(LEFT(AB$1,FIND("-",AB$1,1)-1)-1)+VALUE(LEFT(AC$1,FIND("-",AC$1,1)-1)-1),0,AVERAGE(INDEX($AB:$AB,ROW($AB1279)-VALUE(LEFT(AC$1,FIND("-",AC$1,1)-1))+1):$AB1279))</f>
        <v>56.812468577174464</v>
      </c>
      <c r="AE1279">
        <f t="shared" si="186"/>
        <v>33442644</v>
      </c>
      <c r="AG1279" t="str">
        <f t="shared" si="179"/>
        <v/>
      </c>
    </row>
    <row r="1280" spans="1:33" x14ac:dyDescent="0.25">
      <c r="A1280" s="6">
        <v>38335</v>
      </c>
      <c r="B1280">
        <v>0.37</v>
      </c>
      <c r="C1280">
        <v>0.37</v>
      </c>
      <c r="D1280">
        <v>0.36499999999999999</v>
      </c>
      <c r="E1280">
        <v>0.36499999999999999</v>
      </c>
      <c r="F1280">
        <v>0.21043000000000001</v>
      </c>
      <c r="G1280">
        <v>162100</v>
      </c>
      <c r="I1280" t="str">
        <f t="shared" si="181"/>
        <v/>
      </c>
      <c r="J1280" t="str">
        <f t="shared" si="182"/>
        <v/>
      </c>
      <c r="K1280" t="str">
        <f t="shared" si="183"/>
        <v/>
      </c>
      <c r="M1280" s="11" t="str">
        <f t="shared" si="178"/>
        <v/>
      </c>
      <c r="O1280">
        <f>IF(ROW($E1280)&lt;=VALUE(LEFT(O$1,FIND("-",O$1,1)-1)),0,IF(ROW($E1280)=VALUE(LEFT(O$1,FIND("-",O$1,1)-1))+1,AVERAGE(INDEX($E:$E,ROW($E1280)-VALUE(LEFT(O$1,FIND("-",O$1,1)-1))):$E1280),($E1280*(2/(VALUE(LEFT(O$1,FIND("-",O$1,1)-1))+1)))+(O1279*(1-(2/(VALUE(LEFT(O$1,FIND("-",O$1,1)-1))+1))))))</f>
        <v>0.66288839888114437</v>
      </c>
      <c r="Q1280">
        <f>IF(ROW($E1280)&lt;=VALUE(LEFT(Q$1,FIND("-",Q$1,1)-1)),0,IF(ROW($E1280)=VALUE(LEFT(Q$1,FIND("-",Q$1,1)-1))+1,AVERAGE(INDEX($E:$E,ROW($E1280)-VALUE(LEFT(Q$1,FIND("-",Q$1,1)-1))):$E1280),($E1280*(2/(VALUE(LEFT(Q$1,FIND("-",Q$1,1)-1))+1)))+(Q1279*(1-(2/(VALUE(LEFT(Q$1,FIND("-",Q$1,1)-1))+1))))))</f>
        <v>0.37558386258762283</v>
      </c>
      <c r="R1280">
        <f>IF(ROW($E1280)&lt;=VALUE(LEFT(R$1,FIND("-",R$1,1)-1)),0,IF(ROW($E1280)=VALUE(LEFT(R$1,FIND("-",R$1,1)-1))+1,AVERAGE(INDEX($E:$E,ROW($E1280)-VALUE(LEFT(R$1,FIND("-",R$1,1)-1))):$E1280),($E1280*(2/(VALUE(LEFT(R$1,FIND("-",R$1,1)-1))+1)))+(R1279*(1-(2/(VALUE(LEFT(R$1,FIND("-",R$1,1)-1))+1))))))</f>
        <v>0.37354454382401819</v>
      </c>
      <c r="S1280">
        <f t="shared" si="184"/>
        <v>2.0393187636046362E-3</v>
      </c>
      <c r="T1280">
        <f>IF(ROW($E1280)&lt;=MAX(VALUE(LEFT(Q$1,FIND("-",Q$1,1)-1)),VALUE(LEFT(R$1,FIND("-",R$1,1)-1)))+VALUE(LEFT(T$1,FIND("-",T$1,1)-1))-1,0,IF(ROW($E1280)=MAX(VALUE(LEFT(Q$1,FIND("-",Q$1,1)-1)),VALUE(LEFT(R$1,FIND("-",R$1,1)-1)))+VALUE(LEFT(T$1,FIND("-",T$1,1)-1)),AVERAGE(INDEX($S:$S,ROW(S1280)-VALUE(LEFT(T$1,FIND("-",T$1,1)-1))+1):S1280),($S1280*(2/(VALUE(LEFT(T$1,FIND("-",T$1,1)-1))+1)))+(T1279*(1-(2/(VALUE(LEFT(T$1,FIND("-",T$1,1)-1))+1))))))</f>
        <v>1.9037418045271626E-3</v>
      </c>
      <c r="V1280">
        <f t="shared" si="185"/>
        <v>-5.0000000000000044E-3</v>
      </c>
      <c r="W1280">
        <f>IF(ROW($E1280)&lt;=VALUE(LEFT(W$1,FIND("-",W$1,1)-1))+1,0,IF(ROW($E1279)=VALUE(LEFT(W$1,FIND("-",W$1,1)-1))+1,100-100/(1+ABS((SUMIF(INDEX($V:$V,ROW($V1280)-VALUE(LEFT(W$1,FIND("-",W$1,1)-1))+1):$V1280,"&gt;0",INDEX($V:$V,ROW($V1280)-VALUE(LEFT(W$1,FIND("-",W$1,1)-1))+1):$V1280)/COUNTIF(INDEX($V:$V,ROW($V1280)-VALUE(LEFT(W$1,FIND("-",W$1,1)-1))+1):$V1280,"&gt;0"))/(SUMIF(INDEX($V:$V,ROW($V1280)-VALUE(LEFT(W$1,FIND("-",W$1,1)-1))+1):$V1280,"&lt;0",INDEX($V:$V,ROW($V1280)-VALUE(LEFT(W$1,FIND("-",W$1,1)-1))+1):$V1280)/COUNTIF(INDEX($V:$V,ROW($V1280)-VALUE(LEFT(W$1,FIND("-",W$1,1)-1))+1):$V1280,"&lt;0")))),100-100/(1+ABS((SUMIF(INDEX($V:$V,ROW($V1280)-VALUE(LEFT(W$1,FIND("-",W$1,1)-1))+1):$V1280,"&gt;0",INDEX($V:$V,ROW($V1280)-VALUE(LEFT(W$1,FIND("-",W$1,1)-1))+1):$V1280)/VALUE(LEFT(W$1,FIND("-",W$1,1)-1)))/(SUMIF(INDEX($V:$V,ROW($V1280)-VALUE(LEFT(W$1,FIND("-",W$1,1)-1))+1):$V1280,"&lt;0",INDEX($V:$V,ROW($V1280)-VALUE(LEFT(W$1,FIND("-",W$1,1)-1))+1):$V1280)/VALUE(LEFT(W$1,FIND("-",W$1,1)-1)))))))</f>
        <v>38.888888888888886</v>
      </c>
      <c r="Y1280">
        <f>IF(ROW($E1280)&lt;=VALUE(LEFT(Y$1,FIND("-",Y$1,1)-1)),0,MAX(INDEX(C:C,ROW(C1280)-VALUE(LEFT(Y$1,FIND("-",Y$1,1)-1))+1):C1280))</f>
        <v>0.4</v>
      </c>
      <c r="Z1280">
        <f>IF(ROW($E1280)&lt;=VALUE(LEFT(Z$1,FIND("-",Z$1,1)-1)),0,MIN(INDEX(D:D,ROW(D1280)-VALUE(LEFT(Z$1,FIND("-",Z$1,1)-1))+1):D1280))</f>
        <v>0.36</v>
      </c>
      <c r="AA1280">
        <f t="shared" si="180"/>
        <v>12.5</v>
      </c>
      <c r="AB1280">
        <f>IF(ROW($AA1280)&lt;=VALUE(LEFT(AA$1,FIND("-",AA$1,1)-1))+VALUE(LEFT(AB$1,FIND("-",AB$1,1)-1)-1),0,AVERAGE(INDEX($AA:$AA,ROW($AA1280)-VALUE(LEFT(AB$1,FIND("-",AB$1,1)-1))+1):$AA1280))</f>
        <v>28.525641025641033</v>
      </c>
      <c r="AC1280">
        <f>IF(ROW($AA1280)&lt;=VALUE(LEFT(AA$1,FIND("-",AA$1,1)-1))+VALUE(LEFT(AB$1,FIND("-",AB$1,1)-1)-1)+VALUE(LEFT(AC$1,FIND("-",AC$1,1)-1)-1),0,AVERAGE(INDEX($AB:$AB,ROW($AB1280)-VALUE(LEFT(AC$1,FIND("-",AC$1,1)-1))+1):$AB1280))</f>
        <v>44.752388134741075</v>
      </c>
      <c r="AE1280">
        <f t="shared" si="186"/>
        <v>33280544</v>
      </c>
      <c r="AG1280" t="str">
        <f t="shared" si="179"/>
        <v/>
      </c>
    </row>
    <row r="1281" spans="1:33" x14ac:dyDescent="0.25">
      <c r="A1281" s="6">
        <v>38336</v>
      </c>
      <c r="B1281">
        <v>0.36</v>
      </c>
      <c r="C1281">
        <v>0.375</v>
      </c>
      <c r="D1281">
        <v>0.36</v>
      </c>
      <c r="E1281">
        <v>0.375</v>
      </c>
      <c r="F1281">
        <v>0.216195</v>
      </c>
      <c r="G1281">
        <v>304000</v>
      </c>
      <c r="I1281" t="str">
        <f t="shared" si="181"/>
        <v>Bearish</v>
      </c>
      <c r="J1281" t="str">
        <f t="shared" si="182"/>
        <v/>
      </c>
      <c r="K1281" t="str">
        <f t="shared" si="183"/>
        <v/>
      </c>
      <c r="M1281" s="11" t="str">
        <f t="shared" si="178"/>
        <v/>
      </c>
      <c r="O1281">
        <f>IF(ROW($E1281)&lt;=VALUE(LEFT(O$1,FIND("-",O$1,1)-1)),0,IF(ROW($E1281)=VALUE(LEFT(O$1,FIND("-",O$1,1)-1))+1,AVERAGE(INDEX($E:$E,ROW($E1281)-VALUE(LEFT(O$1,FIND("-",O$1,1)-1))):$E1281),($E1281*(2/(VALUE(LEFT(O$1,FIND("-",O$1,1)-1))+1)))+(O1280*(1-(2/(VALUE(LEFT(O$1,FIND("-",O$1,1)-1))+1))))))</f>
        <v>0.66002383769824735</v>
      </c>
      <c r="Q1281">
        <f>IF(ROW($E1281)&lt;=VALUE(LEFT(Q$1,FIND("-",Q$1,1)-1)),0,IF(ROW($E1281)=VALUE(LEFT(Q$1,FIND("-",Q$1,1)-1))+1,AVERAGE(INDEX($E:$E,ROW($E1281)-VALUE(LEFT(Q$1,FIND("-",Q$1,1)-1))):$E1281),($E1281*(2/(VALUE(LEFT(Q$1,FIND("-",Q$1,1)-1))+1)))+(Q1280*(1-(2/(VALUE(LEFT(Q$1,FIND("-",Q$1,1)-1))+1))))))</f>
        <v>0.3754940375741424</v>
      </c>
      <c r="R1281">
        <f>IF(ROW($E1281)&lt;=VALUE(LEFT(R$1,FIND("-",R$1,1)-1)),0,IF(ROW($E1281)=VALUE(LEFT(R$1,FIND("-",R$1,1)-1))+1,AVERAGE(INDEX($E:$E,ROW($E1281)-VALUE(LEFT(R$1,FIND("-",R$1,1)-1))):$E1281),($E1281*(2/(VALUE(LEFT(R$1,FIND("-",R$1,1)-1))+1)))+(R1280*(1-(2/(VALUE(LEFT(R$1,FIND("-",R$1,1)-1))+1))))))</f>
        <v>0.37365235539260944</v>
      </c>
      <c r="S1281">
        <f t="shared" si="184"/>
        <v>1.8416821815329665E-3</v>
      </c>
      <c r="T1281">
        <f>IF(ROW($E1281)&lt;=MAX(VALUE(LEFT(Q$1,FIND("-",Q$1,1)-1)),VALUE(LEFT(R$1,FIND("-",R$1,1)-1)))+VALUE(LEFT(T$1,FIND("-",T$1,1)-1))-1,0,IF(ROW($E1281)=MAX(VALUE(LEFT(Q$1,FIND("-",Q$1,1)-1)),VALUE(LEFT(R$1,FIND("-",R$1,1)-1)))+VALUE(LEFT(T$1,FIND("-",T$1,1)-1)),AVERAGE(INDEX($S:$S,ROW(S1281)-VALUE(LEFT(T$1,FIND("-",T$1,1)-1))+1):S1281),($S1281*(2/(VALUE(LEFT(T$1,FIND("-",T$1,1)-1))+1)))+(T1280*(1-(2/(VALUE(LEFT(T$1,FIND("-",T$1,1)-1))+1))))))</f>
        <v>1.8913298799283235E-3</v>
      </c>
      <c r="V1281">
        <f t="shared" si="185"/>
        <v>1.0000000000000009E-2</v>
      </c>
      <c r="W1281">
        <f>IF(ROW($E1281)&lt;=VALUE(LEFT(W$1,FIND("-",W$1,1)-1))+1,0,IF(ROW($E1280)=VALUE(LEFT(W$1,FIND("-",W$1,1)-1))+1,100-100/(1+ABS((SUMIF(INDEX($V:$V,ROW($V1281)-VALUE(LEFT(W$1,FIND("-",W$1,1)-1))+1):$V1281,"&gt;0",INDEX($V:$V,ROW($V1281)-VALUE(LEFT(W$1,FIND("-",W$1,1)-1))+1):$V1281)/COUNTIF(INDEX($V:$V,ROW($V1281)-VALUE(LEFT(W$1,FIND("-",W$1,1)-1))+1):$V1281,"&gt;0"))/(SUMIF(INDEX($V:$V,ROW($V1281)-VALUE(LEFT(W$1,FIND("-",W$1,1)-1))+1):$V1281,"&lt;0",INDEX($V:$V,ROW($V1281)-VALUE(LEFT(W$1,FIND("-",W$1,1)-1))+1):$V1281)/COUNTIF(INDEX($V:$V,ROW($V1281)-VALUE(LEFT(W$1,FIND("-",W$1,1)-1))+1):$V1281,"&lt;0")))),100-100/(1+ABS((SUMIF(INDEX($V:$V,ROW($V1281)-VALUE(LEFT(W$1,FIND("-",W$1,1)-1))+1):$V1281,"&gt;0",INDEX($V:$V,ROW($V1281)-VALUE(LEFT(W$1,FIND("-",W$1,1)-1))+1):$V1281)/VALUE(LEFT(W$1,FIND("-",W$1,1)-1)))/(SUMIF(INDEX($V:$V,ROW($V1281)-VALUE(LEFT(W$1,FIND("-",W$1,1)-1))+1):$V1281,"&lt;0",INDEX($V:$V,ROW($V1281)-VALUE(LEFT(W$1,FIND("-",W$1,1)-1))+1):$V1281)/VALUE(LEFT(W$1,FIND("-",W$1,1)-1)))))))</f>
        <v>42.10526315789474</v>
      </c>
      <c r="Y1281">
        <f>IF(ROW($E1281)&lt;=VALUE(LEFT(Y$1,FIND("-",Y$1,1)-1)),0,MAX(INDEX(C:C,ROW(C1281)-VALUE(LEFT(Y$1,FIND("-",Y$1,1)-1))+1):C1281))</f>
        <v>0.39500000000000002</v>
      </c>
      <c r="Z1281">
        <f>IF(ROW($E1281)&lt;=VALUE(LEFT(Z$1,FIND("-",Z$1,1)-1)),0,MIN(INDEX(D:D,ROW(D1281)-VALUE(LEFT(Z$1,FIND("-",Z$1,1)-1))+1):D1281))</f>
        <v>0.36</v>
      </c>
      <c r="AA1281">
        <f t="shared" si="180"/>
        <v>42.857142857142854</v>
      </c>
      <c r="AB1281">
        <f>IF(ROW($AA1281)&lt;=VALUE(LEFT(AA$1,FIND("-",AA$1,1)-1))+VALUE(LEFT(AB$1,FIND("-",AB$1,1)-1)-1),0,AVERAGE(INDEX($AA:$AA,ROW($AA1281)-VALUE(LEFT(AB$1,FIND("-",AB$1,1)-1))+1):$AA1281))</f>
        <v>26.144688644688653</v>
      </c>
      <c r="AC1281">
        <f>IF(ROW($AA1281)&lt;=VALUE(LEFT(AA$1,FIND("-",AA$1,1)-1))+VALUE(LEFT(AB$1,FIND("-",AB$1,1)-1)-1)+VALUE(LEFT(AC$1,FIND("-",AC$1,1)-1)-1),0,AVERAGE(INDEX($AB:$AB,ROW($AB1281)-VALUE(LEFT(AC$1,FIND("-",AC$1,1)-1))+1):$AB1281))</f>
        <v>33.532643826761479</v>
      </c>
      <c r="AE1281">
        <f t="shared" si="186"/>
        <v>33584544</v>
      </c>
      <c r="AG1281" t="str">
        <f t="shared" si="179"/>
        <v/>
      </c>
    </row>
    <row r="1282" spans="1:33" x14ac:dyDescent="0.25">
      <c r="A1282" s="6">
        <v>38337</v>
      </c>
      <c r="B1282">
        <v>0.375</v>
      </c>
      <c r="C1282">
        <v>0.375</v>
      </c>
      <c r="D1282">
        <v>0.37</v>
      </c>
      <c r="E1282">
        <v>0.37</v>
      </c>
      <c r="F1282">
        <v>0.213313</v>
      </c>
      <c r="G1282">
        <v>211500</v>
      </c>
      <c r="I1282" t="str">
        <f t="shared" si="181"/>
        <v/>
      </c>
      <c r="J1282" t="str">
        <f t="shared" si="182"/>
        <v/>
      </c>
      <c r="K1282" t="str">
        <f t="shared" si="183"/>
        <v/>
      </c>
      <c r="M1282" s="11" t="str">
        <f t="shared" si="178"/>
        <v/>
      </c>
      <c r="O1282">
        <f>IF(ROW($E1282)&lt;=VALUE(LEFT(O$1,FIND("-",O$1,1)-1)),0,IF(ROW($E1282)=VALUE(LEFT(O$1,FIND("-",O$1,1)-1))+1,AVERAGE(INDEX($E:$E,ROW($E1282)-VALUE(LEFT(O$1,FIND("-",O$1,1)-1))):$E1282),($E1282*(2/(VALUE(LEFT(O$1,FIND("-",O$1,1)-1))+1)))+(O1281*(1-(2/(VALUE(LEFT(O$1,FIND("-",O$1,1)-1))+1))))))</f>
        <v>0.65713802836791657</v>
      </c>
      <c r="Q1282">
        <f>IF(ROW($E1282)&lt;=VALUE(LEFT(Q$1,FIND("-",Q$1,1)-1)),0,IF(ROW($E1282)=VALUE(LEFT(Q$1,FIND("-",Q$1,1)-1))+1,AVERAGE(INDEX($E:$E,ROW($E1282)-VALUE(LEFT(Q$1,FIND("-",Q$1,1)-1))):$E1282),($E1282*(2/(VALUE(LEFT(Q$1,FIND("-",Q$1,1)-1))+1)))+(Q1281*(1-(2/(VALUE(LEFT(Q$1,FIND("-",Q$1,1)-1))+1))))))</f>
        <v>0.37464880102427434</v>
      </c>
      <c r="R1282">
        <f>IF(ROW($E1282)&lt;=VALUE(LEFT(R$1,FIND("-",R$1,1)-1)),0,IF(ROW($E1282)=VALUE(LEFT(R$1,FIND("-",R$1,1)-1))+1,AVERAGE(INDEX($E:$E,ROW($E1282)-VALUE(LEFT(R$1,FIND("-",R$1,1)-1))):$E1282),($E1282*(2/(VALUE(LEFT(R$1,FIND("-",R$1,1)-1))+1)))+(R1281*(1-(2/(VALUE(LEFT(R$1,FIND("-",R$1,1)-1))+1))))))</f>
        <v>0.37338181054871239</v>
      </c>
      <c r="S1282">
        <f t="shared" si="184"/>
        <v>1.2669904755619465E-3</v>
      </c>
      <c r="T1282">
        <f>IF(ROW($E1282)&lt;=MAX(VALUE(LEFT(Q$1,FIND("-",Q$1,1)-1)),VALUE(LEFT(R$1,FIND("-",R$1,1)-1)))+VALUE(LEFT(T$1,FIND("-",T$1,1)-1))-1,0,IF(ROW($E1282)=MAX(VALUE(LEFT(Q$1,FIND("-",Q$1,1)-1)),VALUE(LEFT(R$1,FIND("-",R$1,1)-1)))+VALUE(LEFT(T$1,FIND("-",T$1,1)-1)),AVERAGE(INDEX($S:$S,ROW(S1282)-VALUE(LEFT(T$1,FIND("-",T$1,1)-1))+1):S1282),($S1282*(2/(VALUE(LEFT(T$1,FIND("-",T$1,1)-1))+1)))+(T1281*(1-(2/(VALUE(LEFT(T$1,FIND("-",T$1,1)-1))+1))))))</f>
        <v>1.7664619990550481E-3</v>
      </c>
      <c r="V1282">
        <f t="shared" si="185"/>
        <v>-5.0000000000000044E-3</v>
      </c>
      <c r="W1282">
        <f>IF(ROW($E1282)&lt;=VALUE(LEFT(W$1,FIND("-",W$1,1)-1))+1,0,IF(ROW($E1281)=VALUE(LEFT(W$1,FIND("-",W$1,1)-1))+1,100-100/(1+ABS((SUMIF(INDEX($V:$V,ROW($V1282)-VALUE(LEFT(W$1,FIND("-",W$1,1)-1))+1):$V1282,"&gt;0",INDEX($V:$V,ROW($V1282)-VALUE(LEFT(W$1,FIND("-",W$1,1)-1))+1):$V1282)/COUNTIF(INDEX($V:$V,ROW($V1282)-VALUE(LEFT(W$1,FIND("-",W$1,1)-1))+1):$V1282,"&gt;0"))/(SUMIF(INDEX($V:$V,ROW($V1282)-VALUE(LEFT(W$1,FIND("-",W$1,1)-1))+1):$V1282,"&lt;0",INDEX($V:$V,ROW($V1282)-VALUE(LEFT(W$1,FIND("-",W$1,1)-1))+1):$V1282)/COUNTIF(INDEX($V:$V,ROW($V1282)-VALUE(LEFT(W$1,FIND("-",W$1,1)-1))+1):$V1282,"&lt;0")))),100-100/(1+ABS((SUMIF(INDEX($V:$V,ROW($V1282)-VALUE(LEFT(W$1,FIND("-",W$1,1)-1))+1):$V1282,"&gt;0",INDEX($V:$V,ROW($V1282)-VALUE(LEFT(W$1,FIND("-",W$1,1)-1))+1):$V1282)/VALUE(LEFT(W$1,FIND("-",W$1,1)-1)))/(SUMIF(INDEX($V:$V,ROW($V1282)-VALUE(LEFT(W$1,FIND("-",W$1,1)-1))+1):$V1282,"&lt;0",INDEX($V:$V,ROW($V1282)-VALUE(LEFT(W$1,FIND("-",W$1,1)-1))+1):$V1282)/VALUE(LEFT(W$1,FIND("-",W$1,1)-1)))))))</f>
        <v>40</v>
      </c>
      <c r="Y1282">
        <f>IF(ROW($E1282)&lt;=VALUE(LEFT(Y$1,FIND("-",Y$1,1)-1)),0,MAX(INDEX(C:C,ROW(C1282)-VALUE(LEFT(Y$1,FIND("-",Y$1,1)-1))+1):C1282))</f>
        <v>0.39500000000000002</v>
      </c>
      <c r="Z1282">
        <f>IF(ROW($E1282)&lt;=VALUE(LEFT(Z$1,FIND("-",Z$1,1)-1)),0,MIN(INDEX(D:D,ROW(D1282)-VALUE(LEFT(Z$1,FIND("-",Z$1,1)-1))+1):D1282))</f>
        <v>0.36</v>
      </c>
      <c r="AA1282">
        <f t="shared" si="180"/>
        <v>28.571428571428569</v>
      </c>
      <c r="AB1282">
        <f>IF(ROW($AA1282)&lt;=VALUE(LEFT(AA$1,FIND("-",AA$1,1)-1))+VALUE(LEFT(AB$1,FIND("-",AB$1,1)-1)-1),0,AVERAGE(INDEX($AA:$AA,ROW($AA1282)-VALUE(LEFT(AB$1,FIND("-",AB$1,1)-1))+1):$AA1282))</f>
        <v>27.976190476190471</v>
      </c>
      <c r="AC1282">
        <f>IF(ROW($AA1282)&lt;=VALUE(LEFT(AA$1,FIND("-",AA$1,1)-1))+VALUE(LEFT(AB$1,FIND("-",AB$1,1)-1)-1)+VALUE(LEFT(AC$1,FIND("-",AC$1,1)-1)-1),0,AVERAGE(INDEX($AB:$AB,ROW($AB1282)-VALUE(LEFT(AC$1,FIND("-",AC$1,1)-1))+1):$AB1282))</f>
        <v>27.548840048840052</v>
      </c>
      <c r="AE1282">
        <f t="shared" si="186"/>
        <v>33373044</v>
      </c>
      <c r="AG1282" t="str">
        <f t="shared" si="179"/>
        <v/>
      </c>
    </row>
    <row r="1283" spans="1:33" x14ac:dyDescent="0.25">
      <c r="A1283" s="6">
        <v>38338</v>
      </c>
      <c r="B1283">
        <v>0.37</v>
      </c>
      <c r="C1283">
        <v>0.37</v>
      </c>
      <c r="D1283">
        <v>0.36499999999999999</v>
      </c>
      <c r="E1283">
        <v>0.37</v>
      </c>
      <c r="F1283">
        <v>0.213313</v>
      </c>
      <c r="G1283">
        <v>296000</v>
      </c>
      <c r="I1283" t="str">
        <f t="shared" si="181"/>
        <v/>
      </c>
      <c r="J1283" t="str">
        <f t="shared" si="182"/>
        <v/>
      </c>
      <c r="K1283" t="str">
        <f t="shared" si="183"/>
        <v/>
      </c>
      <c r="M1283" s="11" t="str">
        <f t="shared" ref="M1283:M1346" si="187">IF(K1283="Buy","Buy",IF(K1283="Sell","Sell",""))</f>
        <v/>
      </c>
      <c r="O1283">
        <f>IF(ROW($E1283)&lt;=VALUE(LEFT(O$1,FIND("-",O$1,1)-1)),0,IF(ROW($E1283)=VALUE(LEFT(O$1,FIND("-",O$1,1)-1))+1,AVERAGE(INDEX($E:$E,ROW($E1283)-VALUE(LEFT(O$1,FIND("-",O$1,1)-1))):$E1283),($E1283*(2/(VALUE(LEFT(O$1,FIND("-",O$1,1)-1))+1)))+(O1282*(1-(2/(VALUE(LEFT(O$1,FIND("-",O$1,1)-1))+1))))))</f>
        <v>0.65428093355828565</v>
      </c>
      <c r="Q1283">
        <f>IF(ROW($E1283)&lt;=VALUE(LEFT(Q$1,FIND("-",Q$1,1)-1)),0,IF(ROW($E1283)=VALUE(LEFT(Q$1,FIND("-",Q$1,1)-1))+1,AVERAGE(INDEX($E:$E,ROW($E1283)-VALUE(LEFT(Q$1,FIND("-",Q$1,1)-1))):$E1283),($E1283*(2/(VALUE(LEFT(Q$1,FIND("-",Q$1,1)-1))+1)))+(Q1282*(1-(2/(VALUE(LEFT(Q$1,FIND("-",Q$1,1)-1))+1))))))</f>
        <v>0.37393360086669364</v>
      </c>
      <c r="R1283">
        <f>IF(ROW($E1283)&lt;=VALUE(LEFT(R$1,FIND("-",R$1,1)-1)),0,IF(ROW($E1283)=VALUE(LEFT(R$1,FIND("-",R$1,1)-1))+1,AVERAGE(INDEX($E:$E,ROW($E1283)-VALUE(LEFT(R$1,FIND("-",R$1,1)-1))):$E1283),($E1283*(2/(VALUE(LEFT(R$1,FIND("-",R$1,1)-1))+1)))+(R1282*(1-(2/(VALUE(LEFT(R$1,FIND("-",R$1,1)-1))+1))))))</f>
        <v>0.37313130606362255</v>
      </c>
      <c r="S1283">
        <f t="shared" si="184"/>
        <v>8.022948030710908E-4</v>
      </c>
      <c r="T1283">
        <f>IF(ROW($E1283)&lt;=MAX(VALUE(LEFT(Q$1,FIND("-",Q$1,1)-1)),VALUE(LEFT(R$1,FIND("-",R$1,1)-1)))+VALUE(LEFT(T$1,FIND("-",T$1,1)-1))-1,0,IF(ROW($E1283)=MAX(VALUE(LEFT(Q$1,FIND("-",Q$1,1)-1)),VALUE(LEFT(R$1,FIND("-",R$1,1)-1)))+VALUE(LEFT(T$1,FIND("-",T$1,1)-1)),AVERAGE(INDEX($S:$S,ROW(S1283)-VALUE(LEFT(T$1,FIND("-",T$1,1)-1))+1):S1283),($S1283*(2/(VALUE(LEFT(T$1,FIND("-",T$1,1)-1))+1)))+(T1282*(1-(2/(VALUE(LEFT(T$1,FIND("-",T$1,1)-1))+1))))))</f>
        <v>1.5736285598582569E-3</v>
      </c>
      <c r="V1283">
        <f t="shared" si="185"/>
        <v>0</v>
      </c>
      <c r="W1283">
        <f>IF(ROW($E1283)&lt;=VALUE(LEFT(W$1,FIND("-",W$1,1)-1))+1,0,IF(ROW($E1282)=VALUE(LEFT(W$1,FIND("-",W$1,1)-1))+1,100-100/(1+ABS((SUMIF(INDEX($V:$V,ROW($V1283)-VALUE(LEFT(W$1,FIND("-",W$1,1)-1))+1):$V1283,"&gt;0",INDEX($V:$V,ROW($V1283)-VALUE(LEFT(W$1,FIND("-",W$1,1)-1))+1):$V1283)/COUNTIF(INDEX($V:$V,ROW($V1283)-VALUE(LEFT(W$1,FIND("-",W$1,1)-1))+1):$V1283,"&gt;0"))/(SUMIF(INDEX($V:$V,ROW($V1283)-VALUE(LEFT(W$1,FIND("-",W$1,1)-1))+1):$V1283,"&lt;0",INDEX($V:$V,ROW($V1283)-VALUE(LEFT(W$1,FIND("-",W$1,1)-1))+1):$V1283)/COUNTIF(INDEX($V:$V,ROW($V1283)-VALUE(LEFT(W$1,FIND("-",W$1,1)-1))+1):$V1283,"&lt;0")))),100-100/(1+ABS((SUMIF(INDEX($V:$V,ROW($V1283)-VALUE(LEFT(W$1,FIND("-",W$1,1)-1))+1):$V1283,"&gt;0",INDEX($V:$V,ROW($V1283)-VALUE(LEFT(W$1,FIND("-",W$1,1)-1))+1):$V1283)/VALUE(LEFT(W$1,FIND("-",W$1,1)-1)))/(SUMIF(INDEX($V:$V,ROW($V1283)-VALUE(LEFT(W$1,FIND("-",W$1,1)-1))+1):$V1283,"&lt;0",INDEX($V:$V,ROW($V1283)-VALUE(LEFT(W$1,FIND("-",W$1,1)-1))+1):$V1283)/VALUE(LEFT(W$1,FIND("-",W$1,1)-1)))))))</f>
        <v>44.444444444444436</v>
      </c>
      <c r="Y1283">
        <f>IF(ROW($E1283)&lt;=VALUE(LEFT(Y$1,FIND("-",Y$1,1)-1)),0,MAX(INDEX(C:C,ROW(C1283)-VALUE(LEFT(Y$1,FIND("-",Y$1,1)-1))+1):C1283))</f>
        <v>0.39500000000000002</v>
      </c>
      <c r="Z1283">
        <f>IF(ROW($E1283)&lt;=VALUE(LEFT(Z$1,FIND("-",Z$1,1)-1)),0,MIN(INDEX(D:D,ROW(D1283)-VALUE(LEFT(Z$1,FIND("-",Z$1,1)-1))+1):D1283))</f>
        <v>0.36</v>
      </c>
      <c r="AA1283">
        <f t="shared" si="180"/>
        <v>28.571428571428569</v>
      </c>
      <c r="AB1283">
        <f>IF(ROW($AA1283)&lt;=VALUE(LEFT(AA$1,FIND("-",AA$1,1)-1))+VALUE(LEFT(AB$1,FIND("-",AB$1,1)-1)-1),0,AVERAGE(INDEX($AA:$AA,ROW($AA1283)-VALUE(LEFT(AB$1,FIND("-",AB$1,1)-1))+1):$AA1283))</f>
        <v>33.333333333333329</v>
      </c>
      <c r="AC1283">
        <f>IF(ROW($AA1283)&lt;=VALUE(LEFT(AA$1,FIND("-",AA$1,1)-1))+VALUE(LEFT(AB$1,FIND("-",AB$1,1)-1)-1)+VALUE(LEFT(AC$1,FIND("-",AC$1,1)-1)-1),0,AVERAGE(INDEX($AB:$AB,ROW($AB1283)-VALUE(LEFT(AC$1,FIND("-",AC$1,1)-1))+1):$AB1283))</f>
        <v>29.151404151404151</v>
      </c>
      <c r="AE1283">
        <f t="shared" si="186"/>
        <v>33373044</v>
      </c>
      <c r="AG1283" t="str">
        <f t="shared" ref="AG1283:AG1346" si="188">IF(K1283="Buy","Buy",IF(K1283="Sell","Sell",""))</f>
        <v/>
      </c>
    </row>
    <row r="1284" spans="1:33" x14ac:dyDescent="0.25">
      <c r="A1284" s="6">
        <v>38341</v>
      </c>
      <c r="B1284">
        <v>0.37</v>
      </c>
      <c r="C1284">
        <v>0.37</v>
      </c>
      <c r="D1284">
        <v>0.36499999999999999</v>
      </c>
      <c r="E1284">
        <v>0.37</v>
      </c>
      <c r="F1284">
        <v>0.213313</v>
      </c>
      <c r="G1284">
        <v>44000</v>
      </c>
      <c r="I1284" t="str">
        <f t="shared" si="181"/>
        <v/>
      </c>
      <c r="J1284" t="str">
        <f t="shared" si="182"/>
        <v/>
      </c>
      <c r="K1284" t="str">
        <f t="shared" si="183"/>
        <v/>
      </c>
      <c r="M1284" s="11" t="str">
        <f t="shared" si="187"/>
        <v/>
      </c>
      <c r="O1284">
        <f>IF(ROW($E1284)&lt;=VALUE(LEFT(O$1,FIND("-",O$1,1)-1)),0,IF(ROW($E1284)=VALUE(LEFT(O$1,FIND("-",O$1,1)-1))+1,AVERAGE(INDEX($E:$E,ROW($E1284)-VALUE(LEFT(O$1,FIND("-",O$1,1)-1))):$E1284),($E1284*(2/(VALUE(LEFT(O$1,FIND("-",O$1,1)-1))+1)))+(O1283*(1-(2/(VALUE(LEFT(O$1,FIND("-",O$1,1)-1))+1))))))</f>
        <v>0.65145226755273056</v>
      </c>
      <c r="Q1284">
        <f>IF(ROW($E1284)&lt;=VALUE(LEFT(Q$1,FIND("-",Q$1,1)-1)),0,IF(ROW($E1284)=VALUE(LEFT(Q$1,FIND("-",Q$1,1)-1))+1,AVERAGE(INDEX($E:$E,ROW($E1284)-VALUE(LEFT(Q$1,FIND("-",Q$1,1)-1))):$E1284),($E1284*(2/(VALUE(LEFT(Q$1,FIND("-",Q$1,1)-1))+1)))+(Q1283*(1-(2/(VALUE(LEFT(Q$1,FIND("-",Q$1,1)-1))+1))))))</f>
        <v>0.37332843150258693</v>
      </c>
      <c r="R1284">
        <f>IF(ROW($E1284)&lt;=VALUE(LEFT(R$1,FIND("-",R$1,1)-1)),0,IF(ROW($E1284)=VALUE(LEFT(R$1,FIND("-",R$1,1)-1))+1,AVERAGE(INDEX($E:$E,ROW($E1284)-VALUE(LEFT(R$1,FIND("-",R$1,1)-1))):$E1284),($E1284*(2/(VALUE(LEFT(R$1,FIND("-",R$1,1)-1))+1)))+(R1283*(1-(2/(VALUE(LEFT(R$1,FIND("-",R$1,1)-1))+1))))))</f>
        <v>0.37289935746631714</v>
      </c>
      <c r="S1284">
        <f t="shared" si="184"/>
        <v>4.2907403626979423E-4</v>
      </c>
      <c r="T1284">
        <f>IF(ROW($E1284)&lt;=MAX(VALUE(LEFT(Q$1,FIND("-",Q$1,1)-1)),VALUE(LEFT(R$1,FIND("-",R$1,1)-1)))+VALUE(LEFT(T$1,FIND("-",T$1,1)-1))-1,0,IF(ROW($E1284)=MAX(VALUE(LEFT(Q$1,FIND("-",Q$1,1)-1)),VALUE(LEFT(R$1,FIND("-",R$1,1)-1)))+VALUE(LEFT(T$1,FIND("-",T$1,1)-1)),AVERAGE(INDEX($S:$S,ROW(S1284)-VALUE(LEFT(T$1,FIND("-",T$1,1)-1))+1):S1284),($S1284*(2/(VALUE(LEFT(T$1,FIND("-",T$1,1)-1))+1)))+(T1283*(1-(2/(VALUE(LEFT(T$1,FIND("-",T$1,1)-1))+1))))))</f>
        <v>1.3447176551405645E-3</v>
      </c>
      <c r="V1284">
        <f t="shared" si="185"/>
        <v>0</v>
      </c>
      <c r="W1284">
        <f>IF(ROW($E1284)&lt;=VALUE(LEFT(W$1,FIND("-",W$1,1)-1))+1,0,IF(ROW($E1283)=VALUE(LEFT(W$1,FIND("-",W$1,1)-1))+1,100-100/(1+ABS((SUMIF(INDEX($V:$V,ROW($V1284)-VALUE(LEFT(W$1,FIND("-",W$1,1)-1))+1):$V1284,"&gt;0",INDEX($V:$V,ROW($V1284)-VALUE(LEFT(W$1,FIND("-",W$1,1)-1))+1):$V1284)/COUNTIF(INDEX($V:$V,ROW($V1284)-VALUE(LEFT(W$1,FIND("-",W$1,1)-1))+1):$V1284,"&gt;0"))/(SUMIF(INDEX($V:$V,ROW($V1284)-VALUE(LEFT(W$1,FIND("-",W$1,1)-1))+1):$V1284,"&lt;0",INDEX($V:$V,ROW($V1284)-VALUE(LEFT(W$1,FIND("-",W$1,1)-1))+1):$V1284)/COUNTIF(INDEX($V:$V,ROW($V1284)-VALUE(LEFT(W$1,FIND("-",W$1,1)-1))+1):$V1284,"&lt;0")))),100-100/(1+ABS((SUMIF(INDEX($V:$V,ROW($V1284)-VALUE(LEFT(W$1,FIND("-",W$1,1)-1))+1):$V1284,"&gt;0",INDEX($V:$V,ROW($V1284)-VALUE(LEFT(W$1,FIND("-",W$1,1)-1))+1):$V1284)/VALUE(LEFT(W$1,FIND("-",W$1,1)-1)))/(SUMIF(INDEX($V:$V,ROW($V1284)-VALUE(LEFT(W$1,FIND("-",W$1,1)-1))+1):$V1284,"&lt;0",INDEX($V:$V,ROW($V1284)-VALUE(LEFT(W$1,FIND("-",W$1,1)-1))+1):$V1284)/VALUE(LEFT(W$1,FIND("-",W$1,1)-1)))))))</f>
        <v>53.333333333333329</v>
      </c>
      <c r="Y1284">
        <f>IF(ROW($E1284)&lt;=VALUE(LEFT(Y$1,FIND("-",Y$1,1)-1)),0,MAX(INDEX(C:C,ROW(C1284)-VALUE(LEFT(Y$1,FIND("-",Y$1,1)-1))+1):C1284))</f>
        <v>0.39500000000000002</v>
      </c>
      <c r="Z1284">
        <f>IF(ROW($E1284)&lt;=VALUE(LEFT(Z$1,FIND("-",Z$1,1)-1)),0,MIN(INDEX(D:D,ROW(D1284)-VALUE(LEFT(Z$1,FIND("-",Z$1,1)-1))+1):D1284))</f>
        <v>0.36</v>
      </c>
      <c r="AA1284">
        <f t="shared" si="180"/>
        <v>28.571428571428569</v>
      </c>
      <c r="AB1284">
        <f>IF(ROW($AA1284)&lt;=VALUE(LEFT(AA$1,FIND("-",AA$1,1)-1))+VALUE(LEFT(AB$1,FIND("-",AB$1,1)-1)-1),0,AVERAGE(INDEX($AA:$AA,ROW($AA1284)-VALUE(LEFT(AB$1,FIND("-",AB$1,1)-1))+1):$AA1284))</f>
        <v>28.571428571428569</v>
      </c>
      <c r="AC1284">
        <f>IF(ROW($AA1284)&lt;=VALUE(LEFT(AA$1,FIND("-",AA$1,1)-1))+VALUE(LEFT(AB$1,FIND("-",AB$1,1)-1)-1)+VALUE(LEFT(AC$1,FIND("-",AC$1,1)-1)-1),0,AVERAGE(INDEX($AB:$AB,ROW($AB1284)-VALUE(LEFT(AC$1,FIND("-",AC$1,1)-1))+1):$AB1284))</f>
        <v>29.960317460317455</v>
      </c>
      <c r="AE1284">
        <f t="shared" si="186"/>
        <v>33373044</v>
      </c>
      <c r="AG1284" t="str">
        <f t="shared" si="188"/>
        <v/>
      </c>
    </row>
    <row r="1285" spans="1:33" x14ac:dyDescent="0.25">
      <c r="A1285" s="6">
        <v>38342</v>
      </c>
      <c r="B1285">
        <v>0.36499999999999999</v>
      </c>
      <c r="C1285">
        <v>0.37</v>
      </c>
      <c r="D1285">
        <v>0.36499999999999999</v>
      </c>
      <c r="E1285">
        <v>0.36499999999999999</v>
      </c>
      <c r="F1285">
        <v>0.21043000000000001</v>
      </c>
      <c r="G1285">
        <v>59000</v>
      </c>
      <c r="I1285" t="str">
        <f t="shared" si="181"/>
        <v/>
      </c>
      <c r="J1285" t="str">
        <f t="shared" si="182"/>
        <v/>
      </c>
      <c r="K1285" t="str">
        <f t="shared" si="183"/>
        <v/>
      </c>
      <c r="M1285" s="11" t="str">
        <f t="shared" si="187"/>
        <v/>
      </c>
      <c r="O1285">
        <f>IF(ROW($E1285)&lt;=VALUE(LEFT(O$1,FIND("-",O$1,1)-1)),0,IF(ROW($E1285)=VALUE(LEFT(O$1,FIND("-",O$1,1)-1))+1,AVERAGE(INDEX($E:$E,ROW($E1285)-VALUE(LEFT(O$1,FIND("-",O$1,1)-1))):$E1285),($E1285*(2/(VALUE(LEFT(O$1,FIND("-",O$1,1)-1))+1)))+(O1284*(1-(2/(VALUE(LEFT(O$1,FIND("-",O$1,1)-1))+1))))))</f>
        <v>0.64860199623379788</v>
      </c>
      <c r="Q1285">
        <f>IF(ROW($E1285)&lt;=VALUE(LEFT(Q$1,FIND("-",Q$1,1)-1)),0,IF(ROW($E1285)=VALUE(LEFT(Q$1,FIND("-",Q$1,1)-1))+1,AVERAGE(INDEX($E:$E,ROW($E1285)-VALUE(LEFT(Q$1,FIND("-",Q$1,1)-1))):$E1285),($E1285*(2/(VALUE(LEFT(Q$1,FIND("-",Q$1,1)-1))+1)))+(Q1284*(1-(2/(VALUE(LEFT(Q$1,FIND("-",Q$1,1)-1))+1))))))</f>
        <v>0.3720471343483428</v>
      </c>
      <c r="R1285">
        <f>IF(ROW($E1285)&lt;=VALUE(LEFT(R$1,FIND("-",R$1,1)-1)),0,IF(ROW($E1285)=VALUE(LEFT(R$1,FIND("-",R$1,1)-1))+1,AVERAGE(INDEX($E:$E,ROW($E1285)-VALUE(LEFT(R$1,FIND("-",R$1,1)-1))):$E1285),($E1285*(2/(VALUE(LEFT(R$1,FIND("-",R$1,1)-1))+1)))+(R1284*(1-(2/(VALUE(LEFT(R$1,FIND("-",R$1,1)-1))+1))))))</f>
        <v>0.37231421987621954</v>
      </c>
      <c r="S1285">
        <f t="shared" si="184"/>
        <v>-2.6708552787674256E-4</v>
      </c>
      <c r="T1285">
        <f>IF(ROW($E1285)&lt;=MAX(VALUE(LEFT(Q$1,FIND("-",Q$1,1)-1)),VALUE(LEFT(R$1,FIND("-",R$1,1)-1)))+VALUE(LEFT(T$1,FIND("-",T$1,1)-1))-1,0,IF(ROW($E1285)=MAX(VALUE(LEFT(Q$1,FIND("-",Q$1,1)-1)),VALUE(LEFT(R$1,FIND("-",R$1,1)-1)))+VALUE(LEFT(T$1,FIND("-",T$1,1)-1)),AVERAGE(INDEX($S:$S,ROW(S1285)-VALUE(LEFT(T$1,FIND("-",T$1,1)-1))+1):S1285),($S1285*(2/(VALUE(LEFT(T$1,FIND("-",T$1,1)-1))+1)))+(T1284*(1-(2/(VALUE(LEFT(T$1,FIND("-",T$1,1)-1))+1))))))</f>
        <v>1.0223570185371033E-3</v>
      </c>
      <c r="V1285">
        <f t="shared" si="185"/>
        <v>-5.0000000000000044E-3</v>
      </c>
      <c r="W1285">
        <f>IF(ROW($E1285)&lt;=VALUE(LEFT(W$1,FIND("-",W$1,1)-1))+1,0,IF(ROW($E1284)=VALUE(LEFT(W$1,FIND("-",W$1,1)-1))+1,100-100/(1+ABS((SUMIF(INDEX($V:$V,ROW($V1285)-VALUE(LEFT(W$1,FIND("-",W$1,1)-1))+1):$V1285,"&gt;0",INDEX($V:$V,ROW($V1285)-VALUE(LEFT(W$1,FIND("-",W$1,1)-1))+1):$V1285)/COUNTIF(INDEX($V:$V,ROW($V1285)-VALUE(LEFT(W$1,FIND("-",W$1,1)-1))+1):$V1285,"&gt;0"))/(SUMIF(INDEX($V:$V,ROW($V1285)-VALUE(LEFT(W$1,FIND("-",W$1,1)-1))+1):$V1285,"&lt;0",INDEX($V:$V,ROW($V1285)-VALUE(LEFT(W$1,FIND("-",W$1,1)-1))+1):$V1285)/COUNTIF(INDEX($V:$V,ROW($V1285)-VALUE(LEFT(W$1,FIND("-",W$1,1)-1))+1):$V1285,"&lt;0")))),100-100/(1+ABS((SUMIF(INDEX($V:$V,ROW($V1285)-VALUE(LEFT(W$1,FIND("-",W$1,1)-1))+1):$V1285,"&gt;0",INDEX($V:$V,ROW($V1285)-VALUE(LEFT(W$1,FIND("-",W$1,1)-1))+1):$V1285)/VALUE(LEFT(W$1,FIND("-",W$1,1)-1)))/(SUMIF(INDEX($V:$V,ROW($V1285)-VALUE(LEFT(W$1,FIND("-",W$1,1)-1))+1):$V1285,"&lt;0",INDEX($V:$V,ROW($V1285)-VALUE(LEFT(W$1,FIND("-",W$1,1)-1))+1):$V1285)/VALUE(LEFT(W$1,FIND("-",W$1,1)-1)))))))</f>
        <v>38.46153846153846</v>
      </c>
      <c r="Y1285">
        <f>IF(ROW($E1285)&lt;=VALUE(LEFT(Y$1,FIND("-",Y$1,1)-1)),0,MAX(INDEX(C:C,ROW(C1285)-VALUE(LEFT(Y$1,FIND("-",Y$1,1)-1))+1):C1285))</f>
        <v>0.39500000000000002</v>
      </c>
      <c r="Z1285">
        <f>IF(ROW($E1285)&lt;=VALUE(LEFT(Z$1,FIND("-",Z$1,1)-1)),0,MIN(INDEX(D:D,ROW(D1285)-VALUE(LEFT(Z$1,FIND("-",Z$1,1)-1))+1):D1285))</f>
        <v>0.36</v>
      </c>
      <c r="AA1285">
        <f t="shared" si="180"/>
        <v>14.285714285714285</v>
      </c>
      <c r="AB1285">
        <f>IF(ROW($AA1285)&lt;=VALUE(LEFT(AA$1,FIND("-",AA$1,1)-1))+VALUE(LEFT(AB$1,FIND("-",AB$1,1)-1)-1),0,AVERAGE(INDEX($AA:$AA,ROW($AA1285)-VALUE(LEFT(AB$1,FIND("-",AB$1,1)-1))+1):$AA1285))</f>
        <v>23.809523809523807</v>
      </c>
      <c r="AC1285">
        <f>IF(ROW($AA1285)&lt;=VALUE(LEFT(AA$1,FIND("-",AA$1,1)-1))+VALUE(LEFT(AB$1,FIND("-",AB$1,1)-1)-1)+VALUE(LEFT(AC$1,FIND("-",AC$1,1)-1)-1),0,AVERAGE(INDEX($AB:$AB,ROW($AB1285)-VALUE(LEFT(AC$1,FIND("-",AC$1,1)-1))+1):$AB1285))</f>
        <v>28.571428571428569</v>
      </c>
      <c r="AE1285">
        <f t="shared" si="186"/>
        <v>33314044</v>
      </c>
      <c r="AG1285" t="str">
        <f t="shared" si="188"/>
        <v/>
      </c>
    </row>
    <row r="1286" spans="1:33" x14ac:dyDescent="0.25">
      <c r="A1286" s="6">
        <v>38343</v>
      </c>
      <c r="B1286">
        <v>0.36499999999999999</v>
      </c>
      <c r="C1286">
        <v>0.36499999999999999</v>
      </c>
      <c r="D1286">
        <v>0.36</v>
      </c>
      <c r="E1286">
        <v>0.36499999999999999</v>
      </c>
      <c r="F1286">
        <v>0.21043000000000001</v>
      </c>
      <c r="G1286">
        <v>59000</v>
      </c>
      <c r="I1286" t="str">
        <f t="shared" si="181"/>
        <v/>
      </c>
      <c r="J1286" t="str">
        <f t="shared" si="182"/>
        <v/>
      </c>
      <c r="K1286" t="str">
        <f t="shared" si="183"/>
        <v/>
      </c>
      <c r="M1286" s="11" t="str">
        <f t="shared" si="187"/>
        <v/>
      </c>
      <c r="O1286">
        <f>IF(ROW($E1286)&lt;=VALUE(LEFT(O$1,FIND("-",O$1,1)-1)),0,IF(ROW($E1286)=VALUE(LEFT(O$1,FIND("-",O$1,1)-1))+1,AVERAGE(INDEX($E:$E,ROW($E1286)-VALUE(LEFT(O$1,FIND("-",O$1,1)-1))):$E1286),($E1286*(2/(VALUE(LEFT(O$1,FIND("-",O$1,1)-1))+1)))+(O1285*(1-(2/(VALUE(LEFT(O$1,FIND("-",O$1,1)-1))+1))))))</f>
        <v>0.64578008582351132</v>
      </c>
      <c r="Q1286">
        <f>IF(ROW($E1286)&lt;=VALUE(LEFT(Q$1,FIND("-",Q$1,1)-1)),0,IF(ROW($E1286)=VALUE(LEFT(Q$1,FIND("-",Q$1,1)-1))+1,AVERAGE(INDEX($E:$E,ROW($E1286)-VALUE(LEFT(Q$1,FIND("-",Q$1,1)-1))):$E1286),($E1286*(2/(VALUE(LEFT(Q$1,FIND("-",Q$1,1)-1))+1)))+(Q1285*(1-(2/(VALUE(LEFT(Q$1,FIND("-",Q$1,1)-1))+1))))))</f>
        <v>0.37096295983321315</v>
      </c>
      <c r="R1286">
        <f>IF(ROW($E1286)&lt;=VALUE(LEFT(R$1,FIND("-",R$1,1)-1)),0,IF(ROW($E1286)=VALUE(LEFT(R$1,FIND("-",R$1,1)-1))+1,AVERAGE(INDEX($E:$E,ROW($E1286)-VALUE(LEFT(R$1,FIND("-",R$1,1)-1))):$E1286),($E1286*(2/(VALUE(LEFT(R$1,FIND("-",R$1,1)-1))+1)))+(R1285*(1-(2/(VALUE(LEFT(R$1,FIND("-",R$1,1)-1))+1))))))</f>
        <v>0.37177242581131437</v>
      </c>
      <c r="S1286">
        <f t="shared" si="184"/>
        <v>-8.0946597810122034E-4</v>
      </c>
      <c r="T1286">
        <f>IF(ROW($E1286)&lt;=MAX(VALUE(LEFT(Q$1,FIND("-",Q$1,1)-1)),VALUE(LEFT(R$1,FIND("-",R$1,1)-1)))+VALUE(LEFT(T$1,FIND("-",T$1,1)-1))-1,0,IF(ROW($E1286)=MAX(VALUE(LEFT(Q$1,FIND("-",Q$1,1)-1)),VALUE(LEFT(R$1,FIND("-",R$1,1)-1)))+VALUE(LEFT(T$1,FIND("-",T$1,1)-1)),AVERAGE(INDEX($S:$S,ROW(S1286)-VALUE(LEFT(T$1,FIND("-",T$1,1)-1))+1):S1286),($S1286*(2/(VALUE(LEFT(T$1,FIND("-",T$1,1)-1))+1)))+(T1285*(1-(2/(VALUE(LEFT(T$1,FIND("-",T$1,1)-1))+1))))))</f>
        <v>6.5599241920943864E-4</v>
      </c>
      <c r="V1286">
        <f t="shared" si="185"/>
        <v>0</v>
      </c>
      <c r="W1286">
        <f>IF(ROW($E1286)&lt;=VALUE(LEFT(W$1,FIND("-",W$1,1)-1))+1,0,IF(ROW($E1285)=VALUE(LEFT(W$1,FIND("-",W$1,1)-1))+1,100-100/(1+ABS((SUMIF(INDEX($V:$V,ROW($V1286)-VALUE(LEFT(W$1,FIND("-",W$1,1)-1))+1):$V1286,"&gt;0",INDEX($V:$V,ROW($V1286)-VALUE(LEFT(W$1,FIND("-",W$1,1)-1))+1):$V1286)/COUNTIF(INDEX($V:$V,ROW($V1286)-VALUE(LEFT(W$1,FIND("-",W$1,1)-1))+1):$V1286,"&gt;0"))/(SUMIF(INDEX($V:$V,ROW($V1286)-VALUE(LEFT(W$1,FIND("-",W$1,1)-1))+1):$V1286,"&lt;0",INDEX($V:$V,ROW($V1286)-VALUE(LEFT(W$1,FIND("-",W$1,1)-1))+1):$V1286)/COUNTIF(INDEX($V:$V,ROW($V1286)-VALUE(LEFT(W$1,FIND("-",W$1,1)-1))+1):$V1286,"&lt;0")))),100-100/(1+ABS((SUMIF(INDEX($V:$V,ROW($V1286)-VALUE(LEFT(W$1,FIND("-",W$1,1)-1))+1):$V1286,"&gt;0",INDEX($V:$V,ROW($V1286)-VALUE(LEFT(W$1,FIND("-",W$1,1)-1))+1):$V1286)/VALUE(LEFT(W$1,FIND("-",W$1,1)-1)))/(SUMIF(INDEX($V:$V,ROW($V1286)-VALUE(LEFT(W$1,FIND("-",W$1,1)-1))+1):$V1286,"&lt;0",INDEX($V:$V,ROW($V1286)-VALUE(LEFT(W$1,FIND("-",W$1,1)-1))+1):$V1286)/VALUE(LEFT(W$1,FIND("-",W$1,1)-1)))))))</f>
        <v>41.666666666666671</v>
      </c>
      <c r="Y1286">
        <f>IF(ROW($E1286)&lt;=VALUE(LEFT(Y$1,FIND("-",Y$1,1)-1)),0,MAX(INDEX(C:C,ROW(C1286)-VALUE(LEFT(Y$1,FIND("-",Y$1,1)-1))+1):C1286))</f>
        <v>0.39500000000000002</v>
      </c>
      <c r="Z1286">
        <f>IF(ROW($E1286)&lt;=VALUE(LEFT(Z$1,FIND("-",Z$1,1)-1)),0,MIN(INDEX(D:D,ROW(D1286)-VALUE(LEFT(Z$1,FIND("-",Z$1,1)-1))+1):D1286))</f>
        <v>0.36</v>
      </c>
      <c r="AA1286">
        <f t="shared" si="180"/>
        <v>14.285714285714285</v>
      </c>
      <c r="AB1286">
        <f>IF(ROW($AA1286)&lt;=VALUE(LEFT(AA$1,FIND("-",AA$1,1)-1))+VALUE(LEFT(AB$1,FIND("-",AB$1,1)-1)-1),0,AVERAGE(INDEX($AA:$AA,ROW($AA1286)-VALUE(LEFT(AB$1,FIND("-",AB$1,1)-1))+1):$AA1286))</f>
        <v>19.047619047619047</v>
      </c>
      <c r="AC1286">
        <f>IF(ROW($AA1286)&lt;=VALUE(LEFT(AA$1,FIND("-",AA$1,1)-1))+VALUE(LEFT(AB$1,FIND("-",AB$1,1)-1)-1)+VALUE(LEFT(AC$1,FIND("-",AC$1,1)-1)-1),0,AVERAGE(INDEX($AB:$AB,ROW($AB1286)-VALUE(LEFT(AC$1,FIND("-",AC$1,1)-1))+1):$AB1286))</f>
        <v>23.80952380952381</v>
      </c>
      <c r="AE1286">
        <f t="shared" si="186"/>
        <v>33314044</v>
      </c>
      <c r="AG1286" t="str">
        <f t="shared" si="188"/>
        <v/>
      </c>
    </row>
    <row r="1287" spans="1:33" x14ac:dyDescent="0.25">
      <c r="A1287" s="6">
        <v>38344</v>
      </c>
      <c r="B1287">
        <v>0.36499999999999999</v>
      </c>
      <c r="C1287">
        <v>0.36499999999999999</v>
      </c>
      <c r="D1287">
        <v>0.36</v>
      </c>
      <c r="E1287">
        <v>0.36</v>
      </c>
      <c r="F1287">
        <v>0.20754800000000001</v>
      </c>
      <c r="G1287">
        <v>66500</v>
      </c>
      <c r="I1287" t="str">
        <f t="shared" si="181"/>
        <v/>
      </c>
      <c r="J1287" t="str">
        <f t="shared" si="182"/>
        <v/>
      </c>
      <c r="K1287" t="str">
        <f t="shared" si="183"/>
        <v>Oversold Above %D</v>
      </c>
      <c r="M1287" s="11" t="str">
        <f t="shared" si="187"/>
        <v/>
      </c>
      <c r="O1287">
        <f>IF(ROW($E1287)&lt;=VALUE(LEFT(O$1,FIND("-",O$1,1)-1)),0,IF(ROW($E1287)=VALUE(LEFT(O$1,FIND("-",O$1,1)-1))+1,AVERAGE(INDEX($E:$E,ROW($E1287)-VALUE(LEFT(O$1,FIND("-",O$1,1)-1))):$E1287),($E1287*(2/(VALUE(LEFT(O$1,FIND("-",O$1,1)-1))+1)))+(O1286*(1-(2/(VALUE(LEFT(O$1,FIND("-",O$1,1)-1))+1))))))</f>
        <v>0.64293650287999382</v>
      </c>
      <c r="Q1287">
        <f>IF(ROW($E1287)&lt;=VALUE(LEFT(Q$1,FIND("-",Q$1,1)-1)),0,IF(ROW($E1287)=VALUE(LEFT(Q$1,FIND("-",Q$1,1)-1))+1,AVERAGE(INDEX($E:$E,ROW($E1287)-VALUE(LEFT(Q$1,FIND("-",Q$1,1)-1))):$E1287),($E1287*(2/(VALUE(LEFT(Q$1,FIND("-",Q$1,1)-1))+1)))+(Q1286*(1-(2/(VALUE(LEFT(Q$1,FIND("-",Q$1,1)-1))+1))))))</f>
        <v>0.36927635062810343</v>
      </c>
      <c r="R1287">
        <f>IF(ROW($E1287)&lt;=VALUE(LEFT(R$1,FIND("-",R$1,1)-1)),0,IF(ROW($E1287)=VALUE(LEFT(R$1,FIND("-",R$1,1)-1))+1,AVERAGE(INDEX($E:$E,ROW($E1287)-VALUE(LEFT(R$1,FIND("-",R$1,1)-1))):$E1287),($E1287*(2/(VALUE(LEFT(R$1,FIND("-",R$1,1)-1))+1)))+(R1286*(1-(2/(VALUE(LEFT(R$1,FIND("-",R$1,1)-1))+1))))))</f>
        <v>0.37090039426973553</v>
      </c>
      <c r="S1287">
        <f t="shared" si="184"/>
        <v>-1.6240436416321002E-3</v>
      </c>
      <c r="T1287">
        <f>IF(ROW($E1287)&lt;=MAX(VALUE(LEFT(Q$1,FIND("-",Q$1,1)-1)),VALUE(LEFT(R$1,FIND("-",R$1,1)-1)))+VALUE(LEFT(T$1,FIND("-",T$1,1)-1))-1,0,IF(ROW($E1287)=MAX(VALUE(LEFT(Q$1,FIND("-",Q$1,1)-1)),VALUE(LEFT(R$1,FIND("-",R$1,1)-1)))+VALUE(LEFT(T$1,FIND("-",T$1,1)-1)),AVERAGE(INDEX($S:$S,ROW(S1287)-VALUE(LEFT(T$1,FIND("-",T$1,1)-1))+1):S1287),($S1287*(2/(VALUE(LEFT(T$1,FIND("-",T$1,1)-1))+1)))+(T1286*(1-(2/(VALUE(LEFT(T$1,FIND("-",T$1,1)-1))+1))))))</f>
        <v>1.9998520704113089E-4</v>
      </c>
      <c r="V1287">
        <f t="shared" si="185"/>
        <v>-5.0000000000000044E-3</v>
      </c>
      <c r="W1287">
        <f>IF(ROW($E1287)&lt;=VALUE(LEFT(W$1,FIND("-",W$1,1)-1))+1,0,IF(ROW($E1286)=VALUE(LEFT(W$1,FIND("-",W$1,1)-1))+1,100-100/(1+ABS((SUMIF(INDEX($V:$V,ROW($V1287)-VALUE(LEFT(W$1,FIND("-",W$1,1)-1))+1):$V1287,"&gt;0",INDEX($V:$V,ROW($V1287)-VALUE(LEFT(W$1,FIND("-",W$1,1)-1))+1):$V1287)/COUNTIF(INDEX($V:$V,ROW($V1287)-VALUE(LEFT(W$1,FIND("-",W$1,1)-1))+1):$V1287,"&gt;0"))/(SUMIF(INDEX($V:$V,ROW($V1287)-VALUE(LEFT(W$1,FIND("-",W$1,1)-1))+1):$V1287,"&lt;0",INDEX($V:$V,ROW($V1287)-VALUE(LEFT(W$1,FIND("-",W$1,1)-1))+1):$V1287)/COUNTIF(INDEX($V:$V,ROW($V1287)-VALUE(LEFT(W$1,FIND("-",W$1,1)-1))+1):$V1287,"&lt;0")))),100-100/(1+ABS((SUMIF(INDEX($V:$V,ROW($V1287)-VALUE(LEFT(W$1,FIND("-",W$1,1)-1))+1):$V1287,"&gt;0",INDEX($V:$V,ROW($V1287)-VALUE(LEFT(W$1,FIND("-",W$1,1)-1))+1):$V1287)/VALUE(LEFT(W$1,FIND("-",W$1,1)-1)))/(SUMIF(INDEX($V:$V,ROW($V1287)-VALUE(LEFT(W$1,FIND("-",W$1,1)-1))+1):$V1287,"&lt;0",INDEX($V:$V,ROW($V1287)-VALUE(LEFT(W$1,FIND("-",W$1,1)-1))+1):$V1287)/VALUE(LEFT(W$1,FIND("-",W$1,1)-1)))))))</f>
        <v>38.46153846153846</v>
      </c>
      <c r="Y1287">
        <f>IF(ROW($E1287)&lt;=VALUE(LEFT(Y$1,FIND("-",Y$1,1)-1)),0,MAX(INDEX(C:C,ROW(C1287)-VALUE(LEFT(Y$1,FIND("-",Y$1,1)-1))+1):C1287))</f>
        <v>0.39500000000000002</v>
      </c>
      <c r="Z1287">
        <f>IF(ROW($E1287)&lt;=VALUE(LEFT(Z$1,FIND("-",Z$1,1)-1)),0,MIN(INDEX(D:D,ROW(D1287)-VALUE(LEFT(Z$1,FIND("-",Z$1,1)-1))+1):D1287))</f>
        <v>0.36</v>
      </c>
      <c r="AA1287">
        <f t="shared" si="180"/>
        <v>0</v>
      </c>
      <c r="AB1287">
        <f>IF(ROW($AA1287)&lt;=VALUE(LEFT(AA$1,FIND("-",AA$1,1)-1))+VALUE(LEFT(AB$1,FIND("-",AB$1,1)-1)-1),0,AVERAGE(INDEX($AA:$AA,ROW($AA1287)-VALUE(LEFT(AB$1,FIND("-",AB$1,1)-1))+1):$AA1287))</f>
        <v>9.5238095238095237</v>
      </c>
      <c r="AC1287">
        <f>IF(ROW($AA1287)&lt;=VALUE(LEFT(AA$1,FIND("-",AA$1,1)-1))+VALUE(LEFT(AB$1,FIND("-",AB$1,1)-1)-1)+VALUE(LEFT(AC$1,FIND("-",AC$1,1)-1)-1),0,AVERAGE(INDEX($AB:$AB,ROW($AB1287)-VALUE(LEFT(AC$1,FIND("-",AC$1,1)-1))+1):$AB1287))</f>
        <v>17.460317460317459</v>
      </c>
      <c r="AE1287">
        <f t="shared" si="186"/>
        <v>33247544</v>
      </c>
      <c r="AG1287" t="str">
        <f t="shared" si="188"/>
        <v/>
      </c>
    </row>
    <row r="1288" spans="1:33" x14ac:dyDescent="0.25">
      <c r="A1288" s="6">
        <v>38345</v>
      </c>
      <c r="B1288">
        <v>0.36</v>
      </c>
      <c r="C1288">
        <v>0.36</v>
      </c>
      <c r="D1288">
        <v>0.35499999999999998</v>
      </c>
      <c r="E1288">
        <v>0.36</v>
      </c>
      <c r="F1288">
        <v>0.20754800000000001</v>
      </c>
      <c r="G1288">
        <v>31000</v>
      </c>
      <c r="I1288" t="str">
        <f t="shared" si="181"/>
        <v/>
      </c>
      <c r="J1288" t="str">
        <f t="shared" si="182"/>
        <v/>
      </c>
      <c r="K1288" t="str">
        <f t="shared" si="183"/>
        <v>Oversold Above %D</v>
      </c>
      <c r="M1288" s="11" t="str">
        <f t="shared" si="187"/>
        <v/>
      </c>
      <c r="O1288">
        <f>IF(ROW($E1288)&lt;=VALUE(LEFT(O$1,FIND("-",O$1,1)-1)),0,IF(ROW($E1288)=VALUE(LEFT(O$1,FIND("-",O$1,1)-1))+1,AVERAGE(INDEX($E:$E,ROW($E1288)-VALUE(LEFT(O$1,FIND("-",O$1,1)-1))):$E1288),($E1288*(2/(VALUE(LEFT(O$1,FIND("-",O$1,1)-1))+1)))+(O1287*(1-(2/(VALUE(LEFT(O$1,FIND("-",O$1,1)-1))+1))))))</f>
        <v>0.64012121429412328</v>
      </c>
      <c r="Q1288">
        <f>IF(ROW($E1288)&lt;=VALUE(LEFT(Q$1,FIND("-",Q$1,1)-1)),0,IF(ROW($E1288)=VALUE(LEFT(Q$1,FIND("-",Q$1,1)-1))+1,AVERAGE(INDEX($E:$E,ROW($E1288)-VALUE(LEFT(Q$1,FIND("-",Q$1,1)-1))):$E1288),($E1288*(2/(VALUE(LEFT(Q$1,FIND("-",Q$1,1)-1))+1)))+(Q1287*(1-(2/(VALUE(LEFT(Q$1,FIND("-",Q$1,1)-1))+1))))))</f>
        <v>0.36784921976224133</v>
      </c>
      <c r="R1288">
        <f>IF(ROW($E1288)&lt;=VALUE(LEFT(R$1,FIND("-",R$1,1)-1)),0,IF(ROW($E1288)=VALUE(LEFT(R$1,FIND("-",R$1,1)-1))+1,AVERAGE(INDEX($E:$E,ROW($E1288)-VALUE(LEFT(R$1,FIND("-",R$1,1)-1))):$E1288),($E1288*(2/(VALUE(LEFT(R$1,FIND("-",R$1,1)-1))+1)))+(R1287*(1-(2/(VALUE(LEFT(R$1,FIND("-",R$1,1)-1))+1))))))</f>
        <v>0.37009295765716255</v>
      </c>
      <c r="S1288">
        <f t="shared" si="184"/>
        <v>-2.2437378949212161E-3</v>
      </c>
      <c r="T1288">
        <f>IF(ROW($E1288)&lt;=MAX(VALUE(LEFT(Q$1,FIND("-",Q$1,1)-1)),VALUE(LEFT(R$1,FIND("-",R$1,1)-1)))+VALUE(LEFT(T$1,FIND("-",T$1,1)-1))-1,0,IF(ROW($E1288)=MAX(VALUE(LEFT(Q$1,FIND("-",Q$1,1)-1)),VALUE(LEFT(R$1,FIND("-",R$1,1)-1)))+VALUE(LEFT(T$1,FIND("-",T$1,1)-1)),AVERAGE(INDEX($S:$S,ROW(S1288)-VALUE(LEFT(T$1,FIND("-",T$1,1)-1))+1):S1288),($S1288*(2/(VALUE(LEFT(T$1,FIND("-",T$1,1)-1))+1)))+(T1287*(1-(2/(VALUE(LEFT(T$1,FIND("-",T$1,1)-1))+1))))))</f>
        <v>-2.8875941335133849E-4</v>
      </c>
      <c r="V1288">
        <f t="shared" si="185"/>
        <v>0</v>
      </c>
      <c r="W1288">
        <f>IF(ROW($E1288)&lt;=VALUE(LEFT(W$1,FIND("-",W$1,1)-1))+1,0,IF(ROW($E1287)=VALUE(LEFT(W$1,FIND("-",W$1,1)-1))+1,100-100/(1+ABS((SUMIF(INDEX($V:$V,ROW($V1288)-VALUE(LEFT(W$1,FIND("-",W$1,1)-1))+1):$V1288,"&gt;0",INDEX($V:$V,ROW($V1288)-VALUE(LEFT(W$1,FIND("-",W$1,1)-1))+1):$V1288)/COUNTIF(INDEX($V:$V,ROW($V1288)-VALUE(LEFT(W$1,FIND("-",W$1,1)-1))+1):$V1288,"&gt;0"))/(SUMIF(INDEX($V:$V,ROW($V1288)-VALUE(LEFT(W$1,FIND("-",W$1,1)-1))+1):$V1288,"&lt;0",INDEX($V:$V,ROW($V1288)-VALUE(LEFT(W$1,FIND("-",W$1,1)-1))+1):$V1288)/COUNTIF(INDEX($V:$V,ROW($V1288)-VALUE(LEFT(W$1,FIND("-",W$1,1)-1))+1):$V1288,"&lt;0")))),100-100/(1+ABS((SUMIF(INDEX($V:$V,ROW($V1288)-VALUE(LEFT(W$1,FIND("-",W$1,1)-1))+1):$V1288,"&gt;0",INDEX($V:$V,ROW($V1288)-VALUE(LEFT(W$1,FIND("-",W$1,1)-1))+1):$V1288)/VALUE(LEFT(W$1,FIND("-",W$1,1)-1)))/(SUMIF(INDEX($V:$V,ROW($V1288)-VALUE(LEFT(W$1,FIND("-",W$1,1)-1))+1):$V1288,"&lt;0",INDEX($V:$V,ROW($V1288)-VALUE(LEFT(W$1,FIND("-",W$1,1)-1))+1):$V1288)/VALUE(LEFT(W$1,FIND("-",W$1,1)-1)))))))</f>
        <v>38.46153846153846</v>
      </c>
      <c r="Y1288">
        <f>IF(ROW($E1288)&lt;=VALUE(LEFT(Y$1,FIND("-",Y$1,1)-1)),0,MAX(INDEX(C:C,ROW(C1288)-VALUE(LEFT(Y$1,FIND("-",Y$1,1)-1))+1):C1288))</f>
        <v>0.39500000000000002</v>
      </c>
      <c r="Z1288">
        <f>IF(ROW($E1288)&lt;=VALUE(LEFT(Z$1,FIND("-",Z$1,1)-1)),0,MIN(INDEX(D:D,ROW(D1288)-VALUE(LEFT(Z$1,FIND("-",Z$1,1)-1))+1):D1288))</f>
        <v>0.35499999999999998</v>
      </c>
      <c r="AA1288">
        <f t="shared" si="180"/>
        <v>12.5</v>
      </c>
      <c r="AB1288">
        <f>IF(ROW($AA1288)&lt;=VALUE(LEFT(AA$1,FIND("-",AA$1,1)-1))+VALUE(LEFT(AB$1,FIND("-",AB$1,1)-1)-1),0,AVERAGE(INDEX($AA:$AA,ROW($AA1288)-VALUE(LEFT(AB$1,FIND("-",AB$1,1)-1))+1):$AA1288))</f>
        <v>8.9285714285714288</v>
      </c>
      <c r="AC1288">
        <f>IF(ROW($AA1288)&lt;=VALUE(LEFT(AA$1,FIND("-",AA$1,1)-1))+VALUE(LEFT(AB$1,FIND("-",AB$1,1)-1)-1)+VALUE(LEFT(AC$1,FIND("-",AC$1,1)-1)-1),0,AVERAGE(INDEX($AB:$AB,ROW($AB1288)-VALUE(LEFT(AC$1,FIND("-",AC$1,1)-1))+1):$AB1288))</f>
        <v>12.5</v>
      </c>
      <c r="AE1288">
        <f t="shared" si="186"/>
        <v>33247544</v>
      </c>
      <c r="AG1288" t="str">
        <f t="shared" si="188"/>
        <v/>
      </c>
    </row>
    <row r="1289" spans="1:33" x14ac:dyDescent="0.25">
      <c r="A1289" s="6">
        <v>38348</v>
      </c>
      <c r="B1289">
        <v>0.35499999999999998</v>
      </c>
      <c r="C1289">
        <v>0.36</v>
      </c>
      <c r="D1289">
        <v>0.35</v>
      </c>
      <c r="E1289">
        <v>0.35</v>
      </c>
      <c r="F1289">
        <v>0.20178199999999999</v>
      </c>
      <c r="G1289">
        <v>60000</v>
      </c>
      <c r="I1289" t="str">
        <f t="shared" si="181"/>
        <v/>
      </c>
      <c r="J1289" t="str">
        <f t="shared" si="182"/>
        <v>Oversold</v>
      </c>
      <c r="K1289" t="str">
        <f t="shared" si="183"/>
        <v>Oversold Above %D</v>
      </c>
      <c r="M1289" s="11" t="str">
        <f t="shared" si="187"/>
        <v/>
      </c>
      <c r="O1289">
        <f>IF(ROW($E1289)&lt;=VALUE(LEFT(O$1,FIND("-",O$1,1)-1)),0,IF(ROW($E1289)=VALUE(LEFT(O$1,FIND("-",O$1,1)-1))+1,AVERAGE(INDEX($E:$E,ROW($E1289)-VALUE(LEFT(O$1,FIND("-",O$1,1)-1))):$E1289),($E1289*(2/(VALUE(LEFT(O$1,FIND("-",O$1,1)-1))+1)))+(O1288*(1-(2/(VALUE(LEFT(O$1,FIND("-",O$1,1)-1))+1))))))</f>
        <v>0.63723443604244046</v>
      </c>
      <c r="Q1289">
        <f>IF(ROW($E1289)&lt;=VALUE(LEFT(Q$1,FIND("-",Q$1,1)-1)),0,IF(ROW($E1289)=VALUE(LEFT(Q$1,FIND("-",Q$1,1)-1))+1,AVERAGE(INDEX($E:$E,ROW($E1289)-VALUE(LEFT(Q$1,FIND("-",Q$1,1)-1))):$E1289),($E1289*(2/(VALUE(LEFT(Q$1,FIND("-",Q$1,1)-1))+1)))+(Q1288*(1-(2/(VALUE(LEFT(Q$1,FIND("-",Q$1,1)-1))+1))))))</f>
        <v>0.36510318595266578</v>
      </c>
      <c r="R1289">
        <f>IF(ROW($E1289)&lt;=VALUE(LEFT(R$1,FIND("-",R$1,1)-1)),0,IF(ROW($E1289)=VALUE(LEFT(R$1,FIND("-",R$1,1)-1))+1,AVERAGE(INDEX($E:$E,ROW($E1289)-VALUE(LEFT(R$1,FIND("-",R$1,1)-1))):$E1289),($E1289*(2/(VALUE(LEFT(R$1,FIND("-",R$1,1)-1))+1)))+(R1288*(1-(2/(VALUE(LEFT(R$1,FIND("-",R$1,1)-1))+1))))))</f>
        <v>0.36860459042329863</v>
      </c>
      <c r="S1289">
        <f t="shared" si="184"/>
        <v>-3.5014044706328518E-3</v>
      </c>
      <c r="T1289">
        <f>IF(ROW($E1289)&lt;=MAX(VALUE(LEFT(Q$1,FIND("-",Q$1,1)-1)),VALUE(LEFT(R$1,FIND("-",R$1,1)-1)))+VALUE(LEFT(T$1,FIND("-",T$1,1)-1))-1,0,IF(ROW($E1289)=MAX(VALUE(LEFT(Q$1,FIND("-",Q$1,1)-1)),VALUE(LEFT(R$1,FIND("-",R$1,1)-1)))+VALUE(LEFT(T$1,FIND("-",T$1,1)-1)),AVERAGE(INDEX($S:$S,ROW(S1289)-VALUE(LEFT(T$1,FIND("-",T$1,1)-1))+1):S1289),($S1289*(2/(VALUE(LEFT(T$1,FIND("-",T$1,1)-1))+1)))+(T1288*(1-(2/(VALUE(LEFT(T$1,FIND("-",T$1,1)-1))+1))))))</f>
        <v>-9.3128842480764116E-4</v>
      </c>
      <c r="V1289">
        <f t="shared" si="185"/>
        <v>-1.0000000000000009E-2</v>
      </c>
      <c r="W1289">
        <f>IF(ROW($E1289)&lt;=VALUE(LEFT(W$1,FIND("-",W$1,1)-1))+1,0,IF(ROW($E1288)=VALUE(LEFT(W$1,FIND("-",W$1,1)-1))+1,100-100/(1+ABS((SUMIF(INDEX($V:$V,ROW($V1289)-VALUE(LEFT(W$1,FIND("-",W$1,1)-1))+1):$V1289,"&gt;0",INDEX($V:$V,ROW($V1289)-VALUE(LEFT(W$1,FIND("-",W$1,1)-1))+1):$V1289)/COUNTIF(INDEX($V:$V,ROW($V1289)-VALUE(LEFT(W$1,FIND("-",W$1,1)-1))+1):$V1289,"&gt;0"))/(SUMIF(INDEX($V:$V,ROW($V1289)-VALUE(LEFT(W$1,FIND("-",W$1,1)-1))+1):$V1289,"&lt;0",INDEX($V:$V,ROW($V1289)-VALUE(LEFT(W$1,FIND("-",W$1,1)-1))+1):$V1289)/COUNTIF(INDEX($V:$V,ROW($V1289)-VALUE(LEFT(W$1,FIND("-",W$1,1)-1))+1):$V1289,"&lt;0")))),100-100/(1+ABS((SUMIF(INDEX($V:$V,ROW($V1289)-VALUE(LEFT(W$1,FIND("-",W$1,1)-1))+1):$V1289,"&gt;0",INDEX($V:$V,ROW($V1289)-VALUE(LEFT(W$1,FIND("-",W$1,1)-1))+1):$V1289)/VALUE(LEFT(W$1,FIND("-",W$1,1)-1)))/(SUMIF(INDEX($V:$V,ROW($V1289)-VALUE(LEFT(W$1,FIND("-",W$1,1)-1))+1):$V1289,"&lt;0",INDEX($V:$V,ROW($V1289)-VALUE(LEFT(W$1,FIND("-",W$1,1)-1))+1):$V1289)/VALUE(LEFT(W$1,FIND("-",W$1,1)-1)))))))</f>
        <v>16.666666666666657</v>
      </c>
      <c r="Y1289">
        <f>IF(ROW($E1289)&lt;=VALUE(LEFT(Y$1,FIND("-",Y$1,1)-1)),0,MAX(INDEX(C:C,ROW(C1289)-VALUE(LEFT(Y$1,FIND("-",Y$1,1)-1))+1):C1289))</f>
        <v>0.39500000000000002</v>
      </c>
      <c r="Z1289">
        <f>IF(ROW($E1289)&lt;=VALUE(LEFT(Z$1,FIND("-",Z$1,1)-1)),0,MIN(INDEX(D:D,ROW(D1289)-VALUE(LEFT(Z$1,FIND("-",Z$1,1)-1))+1):D1289))</f>
        <v>0.35</v>
      </c>
      <c r="AA1289">
        <f t="shared" si="180"/>
        <v>0</v>
      </c>
      <c r="AB1289">
        <f>IF(ROW($AA1289)&lt;=VALUE(LEFT(AA$1,FIND("-",AA$1,1)-1))+VALUE(LEFT(AB$1,FIND("-",AB$1,1)-1)-1),0,AVERAGE(INDEX($AA:$AA,ROW($AA1289)-VALUE(LEFT(AB$1,FIND("-",AB$1,1)-1))+1):$AA1289))</f>
        <v>4.166666666666667</v>
      </c>
      <c r="AC1289">
        <f>IF(ROW($AA1289)&lt;=VALUE(LEFT(AA$1,FIND("-",AA$1,1)-1))+VALUE(LEFT(AB$1,FIND("-",AB$1,1)-1)-1)+VALUE(LEFT(AC$1,FIND("-",AC$1,1)-1)-1),0,AVERAGE(INDEX($AB:$AB,ROW($AB1289)-VALUE(LEFT(AC$1,FIND("-",AC$1,1)-1))+1):$AB1289))</f>
        <v>7.5396825396825404</v>
      </c>
      <c r="AE1289">
        <f t="shared" si="186"/>
        <v>33187544</v>
      </c>
      <c r="AG1289" t="str">
        <f t="shared" si="188"/>
        <v/>
      </c>
    </row>
    <row r="1290" spans="1:33" x14ac:dyDescent="0.25">
      <c r="A1290" s="6">
        <v>38349</v>
      </c>
      <c r="B1290">
        <v>0.35</v>
      </c>
      <c r="C1290">
        <v>0.36</v>
      </c>
      <c r="D1290">
        <v>0.35</v>
      </c>
      <c r="E1290">
        <v>0.35499999999999998</v>
      </c>
      <c r="F1290">
        <v>0.20466500000000001</v>
      </c>
      <c r="G1290">
        <v>118000</v>
      </c>
      <c r="I1290" t="str">
        <f t="shared" si="181"/>
        <v/>
      </c>
      <c r="J1290" t="str">
        <f t="shared" si="182"/>
        <v>Oversold</v>
      </c>
      <c r="K1290" t="str">
        <f t="shared" si="183"/>
        <v>Oversold Below %D</v>
      </c>
      <c r="M1290" s="11" t="str">
        <f t="shared" si="187"/>
        <v/>
      </c>
      <c r="O1290">
        <f>IF(ROW($E1290)&lt;=VALUE(LEFT(O$1,FIND("-",O$1,1)-1)),0,IF(ROW($E1290)=VALUE(LEFT(O$1,FIND("-",O$1,1)-1))+1,AVERAGE(INDEX($E:$E,ROW($E1290)-VALUE(LEFT(O$1,FIND("-",O$1,1)-1))):$E1290),($E1290*(2/(VALUE(LEFT(O$1,FIND("-",O$1,1)-1))+1)))+(O1289*(1-(2/(VALUE(LEFT(O$1,FIND("-",O$1,1)-1))+1))))))</f>
        <v>0.63442613319624697</v>
      </c>
      <c r="Q1290">
        <f>IF(ROW($E1290)&lt;=VALUE(LEFT(Q$1,FIND("-",Q$1,1)-1)),0,IF(ROW($E1290)=VALUE(LEFT(Q$1,FIND("-",Q$1,1)-1))+1,AVERAGE(INDEX($E:$E,ROW($E1290)-VALUE(LEFT(Q$1,FIND("-",Q$1,1)-1))):$E1290),($E1290*(2/(VALUE(LEFT(Q$1,FIND("-",Q$1,1)-1))+1)))+(Q1289*(1-(2/(VALUE(LEFT(Q$1,FIND("-",Q$1,1)-1))+1))))))</f>
        <v>0.36354884965225565</v>
      </c>
      <c r="R1290">
        <f>IF(ROW($E1290)&lt;=VALUE(LEFT(R$1,FIND("-",R$1,1)-1)),0,IF(ROW($E1290)=VALUE(LEFT(R$1,FIND("-",R$1,1)-1))+1,AVERAGE(INDEX($E:$E,ROW($E1290)-VALUE(LEFT(R$1,FIND("-",R$1,1)-1))):$E1290),($E1290*(2/(VALUE(LEFT(R$1,FIND("-",R$1,1)-1))+1)))+(R1289*(1-(2/(VALUE(LEFT(R$1,FIND("-",R$1,1)-1))+1))))))</f>
        <v>0.36759684298453577</v>
      </c>
      <c r="S1290">
        <f t="shared" si="184"/>
        <v>-4.0479933322801198E-3</v>
      </c>
      <c r="T1290">
        <f>IF(ROW($E1290)&lt;=MAX(VALUE(LEFT(Q$1,FIND("-",Q$1,1)-1)),VALUE(LEFT(R$1,FIND("-",R$1,1)-1)))+VALUE(LEFT(T$1,FIND("-",T$1,1)-1))-1,0,IF(ROW($E1290)=MAX(VALUE(LEFT(Q$1,FIND("-",Q$1,1)-1)),VALUE(LEFT(R$1,FIND("-",R$1,1)-1)))+VALUE(LEFT(T$1,FIND("-",T$1,1)-1)),AVERAGE(INDEX($S:$S,ROW(S1290)-VALUE(LEFT(T$1,FIND("-",T$1,1)-1))+1):S1290),($S1290*(2/(VALUE(LEFT(T$1,FIND("-",T$1,1)-1))+1)))+(T1289*(1-(2/(VALUE(LEFT(T$1,FIND("-",T$1,1)-1))+1))))))</f>
        <v>-1.554629406302137E-3</v>
      </c>
      <c r="V1290">
        <f t="shared" si="185"/>
        <v>5.0000000000000044E-3</v>
      </c>
      <c r="W1290">
        <f>IF(ROW($E1290)&lt;=VALUE(LEFT(W$1,FIND("-",W$1,1)-1))+1,0,IF(ROW($E1289)=VALUE(LEFT(W$1,FIND("-",W$1,1)-1))+1,100-100/(1+ABS((SUMIF(INDEX($V:$V,ROW($V1290)-VALUE(LEFT(W$1,FIND("-",W$1,1)-1))+1):$V1290,"&gt;0",INDEX($V:$V,ROW($V1290)-VALUE(LEFT(W$1,FIND("-",W$1,1)-1))+1):$V1290)/COUNTIF(INDEX($V:$V,ROW($V1290)-VALUE(LEFT(W$1,FIND("-",W$1,1)-1))+1):$V1290,"&gt;0"))/(SUMIF(INDEX($V:$V,ROW($V1290)-VALUE(LEFT(W$1,FIND("-",W$1,1)-1))+1):$V1290,"&lt;0",INDEX($V:$V,ROW($V1290)-VALUE(LEFT(W$1,FIND("-",W$1,1)-1))+1):$V1290)/COUNTIF(INDEX($V:$V,ROW($V1290)-VALUE(LEFT(W$1,FIND("-",W$1,1)-1))+1):$V1290,"&lt;0")))),100-100/(1+ABS((SUMIF(INDEX($V:$V,ROW($V1290)-VALUE(LEFT(W$1,FIND("-",W$1,1)-1))+1):$V1290,"&gt;0",INDEX($V:$V,ROW($V1290)-VALUE(LEFT(W$1,FIND("-",W$1,1)-1))+1):$V1290)/VALUE(LEFT(W$1,FIND("-",W$1,1)-1)))/(SUMIF(INDEX($V:$V,ROW($V1290)-VALUE(LEFT(W$1,FIND("-",W$1,1)-1))+1):$V1290,"&lt;0",INDEX($V:$V,ROW($V1290)-VALUE(LEFT(W$1,FIND("-",W$1,1)-1))+1):$V1290)/VALUE(LEFT(W$1,FIND("-",W$1,1)-1)))))))</f>
        <v>23.07692307692308</v>
      </c>
      <c r="Y1290">
        <f>IF(ROW($E1290)&lt;=VALUE(LEFT(Y$1,FIND("-",Y$1,1)-1)),0,MAX(INDEX(C:C,ROW(C1290)-VALUE(LEFT(Y$1,FIND("-",Y$1,1)-1))+1):C1290))</f>
        <v>0.39500000000000002</v>
      </c>
      <c r="Z1290">
        <f>IF(ROW($E1290)&lt;=VALUE(LEFT(Z$1,FIND("-",Z$1,1)-1)),0,MIN(INDEX(D:D,ROW(D1290)-VALUE(LEFT(Z$1,FIND("-",Z$1,1)-1))+1):D1290))</f>
        <v>0.35</v>
      </c>
      <c r="AA1290">
        <f t="shared" si="180"/>
        <v>11.111111111111111</v>
      </c>
      <c r="AB1290">
        <f>IF(ROW($AA1290)&lt;=VALUE(LEFT(AA$1,FIND("-",AA$1,1)-1))+VALUE(LEFT(AB$1,FIND("-",AB$1,1)-1)-1),0,AVERAGE(INDEX($AA:$AA,ROW($AA1290)-VALUE(LEFT(AB$1,FIND("-",AB$1,1)-1))+1):$AA1290))</f>
        <v>7.8703703703703702</v>
      </c>
      <c r="AC1290">
        <f>IF(ROW($AA1290)&lt;=VALUE(LEFT(AA$1,FIND("-",AA$1,1)-1))+VALUE(LEFT(AB$1,FIND("-",AB$1,1)-1)-1)+VALUE(LEFT(AC$1,FIND("-",AC$1,1)-1)-1),0,AVERAGE(INDEX($AB:$AB,ROW($AB1290)-VALUE(LEFT(AC$1,FIND("-",AC$1,1)-1))+1):$AB1290))</f>
        <v>6.988536155202822</v>
      </c>
      <c r="AE1290">
        <f t="shared" si="186"/>
        <v>33305544</v>
      </c>
      <c r="AG1290" t="str">
        <f t="shared" si="188"/>
        <v/>
      </c>
    </row>
    <row r="1291" spans="1:33" x14ac:dyDescent="0.25">
      <c r="A1291" s="6">
        <v>38350</v>
      </c>
      <c r="B1291">
        <v>0.35499999999999998</v>
      </c>
      <c r="C1291">
        <v>0.36</v>
      </c>
      <c r="D1291">
        <v>0.35499999999999998</v>
      </c>
      <c r="E1291">
        <v>0.35499999999999998</v>
      </c>
      <c r="F1291">
        <v>0.20466500000000001</v>
      </c>
      <c r="G1291">
        <v>52000</v>
      </c>
      <c r="I1291" t="str">
        <f t="shared" si="181"/>
        <v/>
      </c>
      <c r="J1291" t="str">
        <f t="shared" si="182"/>
        <v>Oversold</v>
      </c>
      <c r="K1291" t="str">
        <f t="shared" si="183"/>
        <v>Oversold Below %D</v>
      </c>
      <c r="M1291" s="11" t="str">
        <f t="shared" si="187"/>
        <v/>
      </c>
      <c r="O1291">
        <f>IF(ROW($E1291)&lt;=VALUE(LEFT(O$1,FIND("-",O$1,1)-1)),0,IF(ROW($E1291)=VALUE(LEFT(O$1,FIND("-",O$1,1)-1))+1,AVERAGE(INDEX($E:$E,ROW($E1291)-VALUE(LEFT(O$1,FIND("-",O$1,1)-1))):$E1291),($E1291*(2/(VALUE(LEFT(O$1,FIND("-",O$1,1)-1))+1)))+(O1290*(1-(2/(VALUE(LEFT(O$1,FIND("-",O$1,1)-1))+1))))))</f>
        <v>0.63164577366195596</v>
      </c>
      <c r="Q1291">
        <f>IF(ROW($E1291)&lt;=VALUE(LEFT(Q$1,FIND("-",Q$1,1)-1)),0,IF(ROW($E1291)=VALUE(LEFT(Q$1,FIND("-",Q$1,1)-1))+1,AVERAGE(INDEX($E:$E,ROW($E1291)-VALUE(LEFT(Q$1,FIND("-",Q$1,1)-1))):$E1291),($E1291*(2/(VALUE(LEFT(Q$1,FIND("-",Q$1,1)-1))+1)))+(Q1290*(1-(2/(VALUE(LEFT(Q$1,FIND("-",Q$1,1)-1))+1))))))</f>
        <v>0.3622336420134471</v>
      </c>
      <c r="R1291">
        <f>IF(ROW($E1291)&lt;=VALUE(LEFT(R$1,FIND("-",R$1,1)-1)),0,IF(ROW($E1291)=VALUE(LEFT(R$1,FIND("-",R$1,1)-1))+1,AVERAGE(INDEX($E:$E,ROW($E1291)-VALUE(LEFT(R$1,FIND("-",R$1,1)-1))):$E1291),($E1291*(2/(VALUE(LEFT(R$1,FIND("-",R$1,1)-1))+1)))+(R1290*(1-(2/(VALUE(LEFT(R$1,FIND("-",R$1,1)-1))+1))))))</f>
        <v>0.36666374350419978</v>
      </c>
      <c r="S1291">
        <f t="shared" si="184"/>
        <v>-4.4301014907526803E-3</v>
      </c>
      <c r="T1291">
        <f>IF(ROW($E1291)&lt;=MAX(VALUE(LEFT(Q$1,FIND("-",Q$1,1)-1)),VALUE(LEFT(R$1,FIND("-",R$1,1)-1)))+VALUE(LEFT(T$1,FIND("-",T$1,1)-1))-1,0,IF(ROW($E1291)=MAX(VALUE(LEFT(Q$1,FIND("-",Q$1,1)-1)),VALUE(LEFT(R$1,FIND("-",R$1,1)-1)))+VALUE(LEFT(T$1,FIND("-",T$1,1)-1)),AVERAGE(INDEX($S:$S,ROW(S1291)-VALUE(LEFT(T$1,FIND("-",T$1,1)-1))+1):S1291),($S1291*(2/(VALUE(LEFT(T$1,FIND("-",T$1,1)-1))+1)))+(T1290*(1-(2/(VALUE(LEFT(T$1,FIND("-",T$1,1)-1))+1))))))</f>
        <v>-2.1297238231922457E-3</v>
      </c>
      <c r="V1291">
        <f t="shared" si="185"/>
        <v>0</v>
      </c>
      <c r="W1291">
        <f>IF(ROW($E1291)&lt;=VALUE(LEFT(W$1,FIND("-",W$1,1)-1))+1,0,IF(ROW($E1290)=VALUE(LEFT(W$1,FIND("-",W$1,1)-1))+1,100-100/(1+ABS((SUMIF(INDEX($V:$V,ROW($V1291)-VALUE(LEFT(W$1,FIND("-",W$1,1)-1))+1):$V1291,"&gt;0",INDEX($V:$V,ROW($V1291)-VALUE(LEFT(W$1,FIND("-",W$1,1)-1))+1):$V1291)/COUNTIF(INDEX($V:$V,ROW($V1291)-VALUE(LEFT(W$1,FIND("-",W$1,1)-1))+1):$V1291,"&gt;0"))/(SUMIF(INDEX($V:$V,ROW($V1291)-VALUE(LEFT(W$1,FIND("-",W$1,1)-1))+1):$V1291,"&lt;0",INDEX($V:$V,ROW($V1291)-VALUE(LEFT(W$1,FIND("-",W$1,1)-1))+1):$V1291)/COUNTIF(INDEX($V:$V,ROW($V1291)-VALUE(LEFT(W$1,FIND("-",W$1,1)-1))+1):$V1291,"&lt;0")))),100-100/(1+ABS((SUMIF(INDEX($V:$V,ROW($V1291)-VALUE(LEFT(W$1,FIND("-",W$1,1)-1))+1):$V1291,"&gt;0",INDEX($V:$V,ROW($V1291)-VALUE(LEFT(W$1,FIND("-",W$1,1)-1))+1):$V1291)/VALUE(LEFT(W$1,FIND("-",W$1,1)-1)))/(SUMIF(INDEX($V:$V,ROW($V1291)-VALUE(LEFT(W$1,FIND("-",W$1,1)-1))+1):$V1291,"&lt;0",INDEX($V:$V,ROW($V1291)-VALUE(LEFT(W$1,FIND("-",W$1,1)-1))+1):$V1291)/VALUE(LEFT(W$1,FIND("-",W$1,1)-1)))))))</f>
        <v>23.07692307692308</v>
      </c>
      <c r="Y1291">
        <f>IF(ROW($E1291)&lt;=VALUE(LEFT(Y$1,FIND("-",Y$1,1)-1)),0,MAX(INDEX(C:C,ROW(C1291)-VALUE(LEFT(Y$1,FIND("-",Y$1,1)-1))+1):C1291))</f>
        <v>0.39</v>
      </c>
      <c r="Z1291">
        <f>IF(ROW($E1291)&lt;=VALUE(LEFT(Z$1,FIND("-",Z$1,1)-1)),0,MIN(INDEX(D:D,ROW(D1291)-VALUE(LEFT(Z$1,FIND("-",Z$1,1)-1))+1):D1291))</f>
        <v>0.35</v>
      </c>
      <c r="AA1291">
        <f t="shared" si="180"/>
        <v>12.5</v>
      </c>
      <c r="AB1291">
        <f>IF(ROW($AA1291)&lt;=VALUE(LEFT(AA$1,FIND("-",AA$1,1)-1))+VALUE(LEFT(AB$1,FIND("-",AB$1,1)-1)-1),0,AVERAGE(INDEX($AA:$AA,ROW($AA1291)-VALUE(LEFT(AB$1,FIND("-",AB$1,1)-1))+1):$AA1291))</f>
        <v>7.8703703703703702</v>
      </c>
      <c r="AC1291">
        <f>IF(ROW($AA1291)&lt;=VALUE(LEFT(AA$1,FIND("-",AA$1,1)-1))+VALUE(LEFT(AB$1,FIND("-",AB$1,1)-1)-1)+VALUE(LEFT(AC$1,FIND("-",AC$1,1)-1)-1),0,AVERAGE(INDEX($AB:$AB,ROW($AB1291)-VALUE(LEFT(AC$1,FIND("-",AC$1,1)-1))+1):$AB1291))</f>
        <v>6.6358024691358031</v>
      </c>
      <c r="AE1291">
        <f t="shared" si="186"/>
        <v>33305544</v>
      </c>
      <c r="AG1291" t="str">
        <f t="shared" si="188"/>
        <v/>
      </c>
    </row>
    <row r="1292" spans="1:33" x14ac:dyDescent="0.25">
      <c r="A1292" s="6">
        <v>38351</v>
      </c>
      <c r="B1292">
        <v>0.36</v>
      </c>
      <c r="C1292">
        <v>0.36</v>
      </c>
      <c r="D1292">
        <v>0.35499999999999998</v>
      </c>
      <c r="E1292">
        <v>0.35499999999999998</v>
      </c>
      <c r="F1292">
        <v>0.20466500000000001</v>
      </c>
      <c r="G1292">
        <v>37500</v>
      </c>
      <c r="I1292" t="str">
        <f t="shared" si="181"/>
        <v/>
      </c>
      <c r="J1292" t="str">
        <f t="shared" si="182"/>
        <v>Oversold</v>
      </c>
      <c r="K1292" t="str">
        <f t="shared" si="183"/>
        <v>Oversold Below %D</v>
      </c>
      <c r="M1292" s="11" t="str">
        <f t="shared" si="187"/>
        <v/>
      </c>
      <c r="O1292">
        <f>IF(ROW($E1292)&lt;=VALUE(LEFT(O$1,FIND("-",O$1,1)-1)),0,IF(ROW($E1292)=VALUE(LEFT(O$1,FIND("-",O$1,1)-1))+1,AVERAGE(INDEX($E:$E,ROW($E1292)-VALUE(LEFT(O$1,FIND("-",O$1,1)-1))):$E1292),($E1292*(2/(VALUE(LEFT(O$1,FIND("-",O$1,1)-1))+1)))+(O1291*(1-(2/(VALUE(LEFT(O$1,FIND("-",O$1,1)-1))+1))))))</f>
        <v>0.62889307939666284</v>
      </c>
      <c r="Q1292">
        <f>IF(ROW($E1292)&lt;=VALUE(LEFT(Q$1,FIND("-",Q$1,1)-1)),0,IF(ROW($E1292)=VALUE(LEFT(Q$1,FIND("-",Q$1,1)-1))+1,AVERAGE(INDEX($E:$E,ROW($E1292)-VALUE(LEFT(Q$1,FIND("-",Q$1,1)-1))):$E1292),($E1292*(2/(VALUE(LEFT(Q$1,FIND("-",Q$1,1)-1))+1)))+(Q1291*(1-(2/(VALUE(LEFT(Q$1,FIND("-",Q$1,1)-1))+1))))))</f>
        <v>0.36112077401137832</v>
      </c>
      <c r="R1292">
        <f>IF(ROW($E1292)&lt;=VALUE(LEFT(R$1,FIND("-",R$1,1)-1)),0,IF(ROW($E1292)=VALUE(LEFT(R$1,FIND("-",R$1,1)-1))+1,AVERAGE(INDEX($E:$E,ROW($E1292)-VALUE(LEFT(R$1,FIND("-",R$1,1)-1))):$E1292),($E1292*(2/(VALUE(LEFT(R$1,FIND("-",R$1,1)-1))+1)))+(R1291*(1-(2/(VALUE(LEFT(R$1,FIND("-",R$1,1)-1))+1))))))</f>
        <v>0.36579976250388868</v>
      </c>
      <c r="S1292">
        <f t="shared" si="184"/>
        <v>-4.6789884925103609E-3</v>
      </c>
      <c r="T1292">
        <f>IF(ROW($E1292)&lt;=MAX(VALUE(LEFT(Q$1,FIND("-",Q$1,1)-1)),VALUE(LEFT(R$1,FIND("-",R$1,1)-1)))+VALUE(LEFT(T$1,FIND("-",T$1,1)-1))-1,0,IF(ROW($E1292)=MAX(VALUE(LEFT(Q$1,FIND("-",Q$1,1)-1)),VALUE(LEFT(R$1,FIND("-",R$1,1)-1)))+VALUE(LEFT(T$1,FIND("-",T$1,1)-1)),AVERAGE(INDEX($S:$S,ROW(S1292)-VALUE(LEFT(T$1,FIND("-",T$1,1)-1))+1):S1292),($S1292*(2/(VALUE(LEFT(T$1,FIND("-",T$1,1)-1))+1)))+(T1291*(1-(2/(VALUE(LEFT(T$1,FIND("-",T$1,1)-1))+1))))))</f>
        <v>-2.6395767570558688E-3</v>
      </c>
      <c r="V1292">
        <f t="shared" si="185"/>
        <v>0</v>
      </c>
      <c r="W1292">
        <f>IF(ROW($E1292)&lt;=VALUE(LEFT(W$1,FIND("-",W$1,1)-1))+1,0,IF(ROW($E1291)=VALUE(LEFT(W$1,FIND("-",W$1,1)-1))+1,100-100/(1+ABS((SUMIF(INDEX($V:$V,ROW($V1292)-VALUE(LEFT(W$1,FIND("-",W$1,1)-1))+1):$V1292,"&gt;0",INDEX($V:$V,ROW($V1292)-VALUE(LEFT(W$1,FIND("-",W$1,1)-1))+1):$V1292)/COUNTIF(INDEX($V:$V,ROW($V1292)-VALUE(LEFT(W$1,FIND("-",W$1,1)-1))+1):$V1292,"&gt;0"))/(SUMIF(INDEX($V:$V,ROW($V1292)-VALUE(LEFT(W$1,FIND("-",W$1,1)-1))+1):$V1292,"&lt;0",INDEX($V:$V,ROW($V1292)-VALUE(LEFT(W$1,FIND("-",W$1,1)-1))+1):$V1292)/COUNTIF(INDEX($V:$V,ROW($V1292)-VALUE(LEFT(W$1,FIND("-",W$1,1)-1))+1):$V1292,"&lt;0")))),100-100/(1+ABS((SUMIF(INDEX($V:$V,ROW($V1292)-VALUE(LEFT(W$1,FIND("-",W$1,1)-1))+1):$V1292,"&gt;0",INDEX($V:$V,ROW($V1292)-VALUE(LEFT(W$1,FIND("-",W$1,1)-1))+1):$V1292)/VALUE(LEFT(W$1,FIND("-",W$1,1)-1)))/(SUMIF(INDEX($V:$V,ROW($V1292)-VALUE(LEFT(W$1,FIND("-",W$1,1)-1))+1):$V1292,"&lt;0",INDEX($V:$V,ROW($V1292)-VALUE(LEFT(W$1,FIND("-",W$1,1)-1))+1):$V1292)/VALUE(LEFT(W$1,FIND("-",W$1,1)-1)))))))</f>
        <v>27.272727272727266</v>
      </c>
      <c r="Y1292">
        <f>IF(ROW($E1292)&lt;=VALUE(LEFT(Y$1,FIND("-",Y$1,1)-1)),0,MAX(INDEX(C:C,ROW(C1292)-VALUE(LEFT(Y$1,FIND("-",Y$1,1)-1))+1):C1292))</f>
        <v>0.375</v>
      </c>
      <c r="Z1292">
        <f>IF(ROW($E1292)&lt;=VALUE(LEFT(Z$1,FIND("-",Z$1,1)-1)),0,MIN(INDEX(D:D,ROW(D1292)-VALUE(LEFT(Z$1,FIND("-",Z$1,1)-1))+1):D1292))</f>
        <v>0.35</v>
      </c>
      <c r="AA1292">
        <f t="shared" si="180"/>
        <v>20</v>
      </c>
      <c r="AB1292">
        <f>IF(ROW($AA1292)&lt;=VALUE(LEFT(AA$1,FIND("-",AA$1,1)-1))+VALUE(LEFT(AB$1,FIND("-",AB$1,1)-1)-1),0,AVERAGE(INDEX($AA:$AA,ROW($AA1292)-VALUE(LEFT(AB$1,FIND("-",AB$1,1)-1))+1):$AA1292))</f>
        <v>14.537037037037038</v>
      </c>
      <c r="AC1292">
        <f>IF(ROW($AA1292)&lt;=VALUE(LEFT(AA$1,FIND("-",AA$1,1)-1))+VALUE(LEFT(AB$1,FIND("-",AB$1,1)-1)-1)+VALUE(LEFT(AC$1,FIND("-",AC$1,1)-1)-1),0,AVERAGE(INDEX($AB:$AB,ROW($AB1292)-VALUE(LEFT(AC$1,FIND("-",AC$1,1)-1))+1):$AB1292))</f>
        <v>10.092592592592593</v>
      </c>
      <c r="AE1292">
        <f t="shared" si="186"/>
        <v>33305544</v>
      </c>
      <c r="AG1292" t="str">
        <f t="shared" si="188"/>
        <v/>
      </c>
    </row>
    <row r="1293" spans="1:33" x14ac:dyDescent="0.25">
      <c r="A1293" s="6">
        <v>38352</v>
      </c>
      <c r="B1293">
        <v>0.35499999999999998</v>
      </c>
      <c r="C1293">
        <v>0.35499999999999998</v>
      </c>
      <c r="D1293">
        <v>0.35499999999999998</v>
      </c>
      <c r="E1293">
        <v>0.35499999999999998</v>
      </c>
      <c r="F1293">
        <v>0.20466500000000001</v>
      </c>
      <c r="G1293">
        <v>11000</v>
      </c>
      <c r="I1293" t="str">
        <f t="shared" si="181"/>
        <v/>
      </c>
      <c r="J1293" t="str">
        <f t="shared" si="182"/>
        <v/>
      </c>
      <c r="K1293" t="str">
        <f t="shared" si="183"/>
        <v>Oversold Below %D</v>
      </c>
      <c r="M1293" s="11" t="str">
        <f t="shared" si="187"/>
        <v/>
      </c>
      <c r="O1293">
        <f>IF(ROW($E1293)&lt;=VALUE(LEFT(O$1,FIND("-",O$1,1)-1)),0,IF(ROW($E1293)=VALUE(LEFT(O$1,FIND("-",O$1,1)-1))+1,AVERAGE(INDEX($E:$E,ROW($E1293)-VALUE(LEFT(O$1,FIND("-",O$1,1)-1))):$E1293),($E1293*(2/(VALUE(LEFT(O$1,FIND("-",O$1,1)-1))+1)))+(O1292*(1-(2/(VALUE(LEFT(O$1,FIND("-",O$1,1)-1))+1))))))</f>
        <v>0.62616777512405919</v>
      </c>
      <c r="Q1293">
        <f>IF(ROW($E1293)&lt;=VALUE(LEFT(Q$1,FIND("-",Q$1,1)-1)),0,IF(ROW($E1293)=VALUE(LEFT(Q$1,FIND("-",Q$1,1)-1))+1,AVERAGE(INDEX($E:$E,ROW($E1293)-VALUE(LEFT(Q$1,FIND("-",Q$1,1)-1))):$E1293),($E1293*(2/(VALUE(LEFT(Q$1,FIND("-",Q$1,1)-1))+1)))+(Q1292*(1-(2/(VALUE(LEFT(Q$1,FIND("-",Q$1,1)-1))+1))))))</f>
        <v>0.36017911647116629</v>
      </c>
      <c r="R1293">
        <f>IF(ROW($E1293)&lt;=VALUE(LEFT(R$1,FIND("-",R$1,1)-1)),0,IF(ROW($E1293)=VALUE(LEFT(R$1,FIND("-",R$1,1)-1))+1,AVERAGE(INDEX($E:$E,ROW($E1293)-VALUE(LEFT(R$1,FIND("-",R$1,1)-1))):$E1293),($E1293*(2/(VALUE(LEFT(R$1,FIND("-",R$1,1)-1))+1)))+(R1292*(1-(2/(VALUE(LEFT(R$1,FIND("-",R$1,1)-1))+1))))))</f>
        <v>0.36499978009619327</v>
      </c>
      <c r="S1293">
        <f t="shared" si="184"/>
        <v>-4.8206636250269774E-3</v>
      </c>
      <c r="T1293">
        <f>IF(ROW($E1293)&lt;=MAX(VALUE(LEFT(Q$1,FIND("-",Q$1,1)-1)),VALUE(LEFT(R$1,FIND("-",R$1,1)-1)))+VALUE(LEFT(T$1,FIND("-",T$1,1)-1))-1,0,IF(ROW($E1293)=MAX(VALUE(LEFT(Q$1,FIND("-",Q$1,1)-1)),VALUE(LEFT(R$1,FIND("-",R$1,1)-1)))+VALUE(LEFT(T$1,FIND("-",T$1,1)-1)),AVERAGE(INDEX($S:$S,ROW(S1293)-VALUE(LEFT(T$1,FIND("-",T$1,1)-1))+1):S1293),($S1293*(2/(VALUE(LEFT(T$1,FIND("-",T$1,1)-1))+1)))+(T1292*(1-(2/(VALUE(LEFT(T$1,FIND("-",T$1,1)-1))+1))))))</f>
        <v>-3.0757941306500908E-3</v>
      </c>
      <c r="V1293">
        <f t="shared" si="185"/>
        <v>0</v>
      </c>
      <c r="W1293">
        <f>IF(ROW($E1293)&lt;=VALUE(LEFT(W$1,FIND("-",W$1,1)-1))+1,0,IF(ROW($E1292)=VALUE(LEFT(W$1,FIND("-",W$1,1)-1))+1,100-100/(1+ABS((SUMIF(INDEX($V:$V,ROW($V1293)-VALUE(LEFT(W$1,FIND("-",W$1,1)-1))+1):$V1293,"&gt;0",INDEX($V:$V,ROW($V1293)-VALUE(LEFT(W$1,FIND("-",W$1,1)-1))+1):$V1293)/COUNTIF(INDEX($V:$V,ROW($V1293)-VALUE(LEFT(W$1,FIND("-",W$1,1)-1))+1):$V1293,"&gt;0"))/(SUMIF(INDEX($V:$V,ROW($V1293)-VALUE(LEFT(W$1,FIND("-",W$1,1)-1))+1):$V1293,"&lt;0",INDEX($V:$V,ROW($V1293)-VALUE(LEFT(W$1,FIND("-",W$1,1)-1))+1):$V1293)/COUNTIF(INDEX($V:$V,ROW($V1293)-VALUE(LEFT(W$1,FIND("-",W$1,1)-1))+1):$V1293,"&lt;0")))),100-100/(1+ABS((SUMIF(INDEX($V:$V,ROW($V1293)-VALUE(LEFT(W$1,FIND("-",W$1,1)-1))+1):$V1293,"&gt;0",INDEX($V:$V,ROW($V1293)-VALUE(LEFT(W$1,FIND("-",W$1,1)-1))+1):$V1293)/VALUE(LEFT(W$1,FIND("-",W$1,1)-1)))/(SUMIF(INDEX($V:$V,ROW($V1293)-VALUE(LEFT(W$1,FIND("-",W$1,1)-1))+1):$V1293,"&lt;0",INDEX($V:$V,ROW($V1293)-VALUE(LEFT(W$1,FIND("-",W$1,1)-1))+1):$V1293)/VALUE(LEFT(W$1,FIND("-",W$1,1)-1)))))))</f>
        <v>33.333333333333329</v>
      </c>
      <c r="Y1293">
        <f>IF(ROW($E1293)&lt;=VALUE(LEFT(Y$1,FIND("-",Y$1,1)-1)),0,MAX(INDEX(C:C,ROW(C1293)-VALUE(LEFT(Y$1,FIND("-",Y$1,1)-1))+1):C1293))</f>
        <v>0.375</v>
      </c>
      <c r="Z1293">
        <f>IF(ROW($E1293)&lt;=VALUE(LEFT(Z$1,FIND("-",Z$1,1)-1)),0,MIN(INDEX(D:D,ROW(D1293)-VALUE(LEFT(Z$1,FIND("-",Z$1,1)-1))+1):D1293))</f>
        <v>0.35</v>
      </c>
      <c r="AA1293">
        <f t="shared" si="180"/>
        <v>20</v>
      </c>
      <c r="AB1293">
        <f>IF(ROW($AA1293)&lt;=VALUE(LEFT(AA$1,FIND("-",AA$1,1)-1))+VALUE(LEFT(AB$1,FIND("-",AB$1,1)-1)-1),0,AVERAGE(INDEX($AA:$AA,ROW($AA1293)-VALUE(LEFT(AB$1,FIND("-",AB$1,1)-1))+1):$AA1293))</f>
        <v>17.5</v>
      </c>
      <c r="AC1293">
        <f>IF(ROW($AA1293)&lt;=VALUE(LEFT(AA$1,FIND("-",AA$1,1)-1))+VALUE(LEFT(AB$1,FIND("-",AB$1,1)-1)-1)+VALUE(LEFT(AC$1,FIND("-",AC$1,1)-1)-1),0,AVERAGE(INDEX($AB:$AB,ROW($AB1293)-VALUE(LEFT(AC$1,FIND("-",AC$1,1)-1))+1):$AB1293))</f>
        <v>13.302469135802468</v>
      </c>
      <c r="AE1293">
        <f t="shared" si="186"/>
        <v>33305544</v>
      </c>
      <c r="AG1293" t="str">
        <f t="shared" si="188"/>
        <v/>
      </c>
    </row>
    <row r="1294" spans="1:33" x14ac:dyDescent="0.25">
      <c r="A1294" s="6">
        <v>38355</v>
      </c>
      <c r="B1294">
        <v>0.36</v>
      </c>
      <c r="C1294">
        <v>0.36</v>
      </c>
      <c r="D1294">
        <v>0.36</v>
      </c>
      <c r="E1294">
        <v>0.36</v>
      </c>
      <c r="F1294">
        <v>0.20754800000000001</v>
      </c>
      <c r="G1294">
        <v>18000</v>
      </c>
      <c r="I1294" t="str">
        <f t="shared" si="181"/>
        <v/>
      </c>
      <c r="J1294" t="str">
        <f t="shared" si="182"/>
        <v/>
      </c>
      <c r="K1294" t="str">
        <f t="shared" si="183"/>
        <v>Oversold Below %D</v>
      </c>
      <c r="M1294" s="11" t="str">
        <f t="shared" si="187"/>
        <v/>
      </c>
      <c r="O1294">
        <f>IF(ROW($E1294)&lt;=VALUE(LEFT(O$1,FIND("-",O$1,1)-1)),0,IF(ROW($E1294)=VALUE(LEFT(O$1,FIND("-",O$1,1)-1))+1,AVERAGE(INDEX($E:$E,ROW($E1294)-VALUE(LEFT(O$1,FIND("-",O$1,1)-1))):$E1294),($E1294*(2/(VALUE(LEFT(O$1,FIND("-",O$1,1)-1))+1)))+(O1293*(1-(2/(VALUE(LEFT(O$1,FIND("-",O$1,1)-1))+1))))))</f>
        <v>0.6235193395506855</v>
      </c>
      <c r="Q1294">
        <f>IF(ROW($E1294)&lt;=VALUE(LEFT(Q$1,FIND("-",Q$1,1)-1)),0,IF(ROW($E1294)=VALUE(LEFT(Q$1,FIND("-",Q$1,1)-1))+1,AVERAGE(INDEX($E:$E,ROW($E1294)-VALUE(LEFT(Q$1,FIND("-",Q$1,1)-1))):$E1294),($E1294*(2/(VALUE(LEFT(Q$1,FIND("-",Q$1,1)-1))+1)))+(Q1293*(1-(2/(VALUE(LEFT(Q$1,FIND("-",Q$1,1)-1))+1))))))</f>
        <v>0.36015156009098687</v>
      </c>
      <c r="R1294">
        <f>IF(ROW($E1294)&lt;=VALUE(LEFT(R$1,FIND("-",R$1,1)-1)),0,IF(ROW($E1294)=VALUE(LEFT(R$1,FIND("-",R$1,1)-1))+1,AVERAGE(INDEX($E:$E,ROW($E1294)-VALUE(LEFT(R$1,FIND("-",R$1,1)-1))):$E1294),($E1294*(2/(VALUE(LEFT(R$1,FIND("-",R$1,1)-1))+1)))+(R1293*(1-(2/(VALUE(LEFT(R$1,FIND("-",R$1,1)-1))+1))))))</f>
        <v>0.36462942601499376</v>
      </c>
      <c r="S1294">
        <f t="shared" si="184"/>
        <v>-4.4778659240068963E-3</v>
      </c>
      <c r="T1294">
        <f>IF(ROW($E1294)&lt;=MAX(VALUE(LEFT(Q$1,FIND("-",Q$1,1)-1)),VALUE(LEFT(R$1,FIND("-",R$1,1)-1)))+VALUE(LEFT(T$1,FIND("-",T$1,1)-1))-1,0,IF(ROW($E1294)=MAX(VALUE(LEFT(Q$1,FIND("-",Q$1,1)-1)),VALUE(LEFT(R$1,FIND("-",R$1,1)-1)))+VALUE(LEFT(T$1,FIND("-",T$1,1)-1)),AVERAGE(INDEX($S:$S,ROW(S1294)-VALUE(LEFT(T$1,FIND("-",T$1,1)-1))+1):S1294),($S1294*(2/(VALUE(LEFT(T$1,FIND("-",T$1,1)-1))+1)))+(T1293*(1-(2/(VALUE(LEFT(T$1,FIND("-",T$1,1)-1))+1))))))</f>
        <v>-3.3562084893214521E-3</v>
      </c>
      <c r="V1294">
        <f t="shared" si="185"/>
        <v>5.0000000000000044E-3</v>
      </c>
      <c r="W1294">
        <f>IF(ROW($E1294)&lt;=VALUE(LEFT(W$1,FIND("-",W$1,1)-1))+1,0,IF(ROW($E1293)=VALUE(LEFT(W$1,FIND("-",W$1,1)-1))+1,100-100/(1+ABS((SUMIF(INDEX($V:$V,ROW($V1294)-VALUE(LEFT(W$1,FIND("-",W$1,1)-1))+1):$V1294,"&gt;0",INDEX($V:$V,ROW($V1294)-VALUE(LEFT(W$1,FIND("-",W$1,1)-1))+1):$V1294)/COUNTIF(INDEX($V:$V,ROW($V1294)-VALUE(LEFT(W$1,FIND("-",W$1,1)-1))+1):$V1294,"&gt;0"))/(SUMIF(INDEX($V:$V,ROW($V1294)-VALUE(LEFT(W$1,FIND("-",W$1,1)-1))+1):$V1294,"&lt;0",INDEX($V:$V,ROW($V1294)-VALUE(LEFT(W$1,FIND("-",W$1,1)-1))+1):$V1294)/COUNTIF(INDEX($V:$V,ROW($V1294)-VALUE(LEFT(W$1,FIND("-",W$1,1)-1))+1):$V1294,"&lt;0")))),100-100/(1+ABS((SUMIF(INDEX($V:$V,ROW($V1294)-VALUE(LEFT(W$1,FIND("-",W$1,1)-1))+1):$V1294,"&gt;0",INDEX($V:$V,ROW($V1294)-VALUE(LEFT(W$1,FIND("-",W$1,1)-1))+1):$V1294)/VALUE(LEFT(W$1,FIND("-",W$1,1)-1)))/(SUMIF(INDEX($V:$V,ROW($V1294)-VALUE(LEFT(W$1,FIND("-",W$1,1)-1))+1):$V1294,"&lt;0",INDEX($V:$V,ROW($V1294)-VALUE(LEFT(W$1,FIND("-",W$1,1)-1))+1):$V1294)/VALUE(LEFT(W$1,FIND("-",W$1,1)-1)))))))</f>
        <v>44.444444444444436</v>
      </c>
      <c r="Y1294">
        <f>IF(ROW($E1294)&lt;=VALUE(LEFT(Y$1,FIND("-",Y$1,1)-1)),0,MAX(INDEX(C:C,ROW(C1294)-VALUE(LEFT(Y$1,FIND("-",Y$1,1)-1))+1):C1294))</f>
        <v>0.375</v>
      </c>
      <c r="Z1294">
        <f>IF(ROW($E1294)&lt;=VALUE(LEFT(Z$1,FIND("-",Z$1,1)-1)),0,MIN(INDEX(D:D,ROW(D1294)-VALUE(LEFT(Z$1,FIND("-",Z$1,1)-1))+1):D1294))</f>
        <v>0.35</v>
      </c>
      <c r="AA1294">
        <f t="shared" si="180"/>
        <v>40</v>
      </c>
      <c r="AB1294">
        <f>IF(ROW($AA1294)&lt;=VALUE(LEFT(AA$1,FIND("-",AA$1,1)-1))+VALUE(LEFT(AB$1,FIND("-",AB$1,1)-1)-1),0,AVERAGE(INDEX($AA:$AA,ROW($AA1294)-VALUE(LEFT(AB$1,FIND("-",AB$1,1)-1))+1):$AA1294))</f>
        <v>26.666666666666668</v>
      </c>
      <c r="AC1294">
        <f>IF(ROW($AA1294)&lt;=VALUE(LEFT(AA$1,FIND("-",AA$1,1)-1))+VALUE(LEFT(AB$1,FIND("-",AB$1,1)-1)-1)+VALUE(LEFT(AC$1,FIND("-",AC$1,1)-1)-1),0,AVERAGE(INDEX($AB:$AB,ROW($AB1294)-VALUE(LEFT(AC$1,FIND("-",AC$1,1)-1))+1):$AB1294))</f>
        <v>19.567901234567902</v>
      </c>
      <c r="AE1294">
        <f t="shared" si="186"/>
        <v>33323544</v>
      </c>
      <c r="AG1294" t="str">
        <f t="shared" si="188"/>
        <v/>
      </c>
    </row>
    <row r="1295" spans="1:33" x14ac:dyDescent="0.25">
      <c r="A1295" s="6">
        <v>38356</v>
      </c>
      <c r="B1295">
        <v>0.36499999999999999</v>
      </c>
      <c r="C1295">
        <v>0.36499999999999999</v>
      </c>
      <c r="D1295">
        <v>0.36499999999999999</v>
      </c>
      <c r="E1295">
        <v>0.36499999999999999</v>
      </c>
      <c r="F1295">
        <v>0.21043000000000001</v>
      </c>
      <c r="G1295">
        <v>20000</v>
      </c>
      <c r="I1295" t="str">
        <f t="shared" si="181"/>
        <v/>
      </c>
      <c r="J1295" t="str">
        <f t="shared" si="182"/>
        <v/>
      </c>
      <c r="K1295" t="str">
        <f t="shared" si="183"/>
        <v>Buy</v>
      </c>
      <c r="M1295" s="11" t="str">
        <f t="shared" si="187"/>
        <v>Buy</v>
      </c>
      <c r="O1295">
        <f>IF(ROW($E1295)&lt;=VALUE(LEFT(O$1,FIND("-",O$1,1)-1)),0,IF(ROW($E1295)=VALUE(LEFT(O$1,FIND("-",O$1,1)-1))+1,AVERAGE(INDEX($E:$E,ROW($E1295)-VALUE(LEFT(O$1,FIND("-",O$1,1)-1))):$E1295),($E1295*(2/(VALUE(LEFT(O$1,FIND("-",O$1,1)-1))+1)))+(O1294*(1-(2/(VALUE(LEFT(O$1,FIND("-",O$1,1)-1))+1))))))</f>
        <v>0.62094700781386269</v>
      </c>
      <c r="Q1295">
        <f>IF(ROW($E1295)&lt;=VALUE(LEFT(Q$1,FIND("-",Q$1,1)-1)),0,IF(ROW($E1295)=VALUE(LEFT(Q$1,FIND("-",Q$1,1)-1))+1,AVERAGE(INDEX($E:$E,ROW($E1295)-VALUE(LEFT(Q$1,FIND("-",Q$1,1)-1))):$E1295),($E1295*(2/(VALUE(LEFT(Q$1,FIND("-",Q$1,1)-1))+1)))+(Q1294*(1-(2/(VALUE(LEFT(Q$1,FIND("-",Q$1,1)-1))+1))))))</f>
        <v>0.36089747392314275</v>
      </c>
      <c r="R1295">
        <f>IF(ROW($E1295)&lt;=VALUE(LEFT(R$1,FIND("-",R$1,1)-1)),0,IF(ROW($E1295)=VALUE(LEFT(R$1,FIND("-",R$1,1)-1))+1,AVERAGE(INDEX($E:$E,ROW($E1295)-VALUE(LEFT(R$1,FIND("-",R$1,1)-1))):$E1295),($E1295*(2/(VALUE(LEFT(R$1,FIND("-",R$1,1)-1))+1)))+(R1294*(1-(2/(VALUE(LEFT(R$1,FIND("-",R$1,1)-1))+1))))))</f>
        <v>0.36465687593980906</v>
      </c>
      <c r="S1295">
        <f t="shared" si="184"/>
        <v>-3.7594020166663022E-3</v>
      </c>
      <c r="T1295">
        <f>IF(ROW($E1295)&lt;=MAX(VALUE(LEFT(Q$1,FIND("-",Q$1,1)-1)),VALUE(LEFT(R$1,FIND("-",R$1,1)-1)))+VALUE(LEFT(T$1,FIND("-",T$1,1)-1))-1,0,IF(ROW($E1295)=MAX(VALUE(LEFT(Q$1,FIND("-",Q$1,1)-1)),VALUE(LEFT(R$1,FIND("-",R$1,1)-1)))+VALUE(LEFT(T$1,FIND("-",T$1,1)-1)),AVERAGE(INDEX($S:$S,ROW(S1295)-VALUE(LEFT(T$1,FIND("-",T$1,1)-1))+1):S1295),($S1295*(2/(VALUE(LEFT(T$1,FIND("-",T$1,1)-1))+1)))+(T1294*(1-(2/(VALUE(LEFT(T$1,FIND("-",T$1,1)-1))+1))))))</f>
        <v>-3.4368471947904223E-3</v>
      </c>
      <c r="V1295">
        <f t="shared" si="185"/>
        <v>5.0000000000000044E-3</v>
      </c>
      <c r="W1295">
        <f>IF(ROW($E1295)&lt;=VALUE(LEFT(W$1,FIND("-",W$1,1)-1))+1,0,IF(ROW($E1294)=VALUE(LEFT(W$1,FIND("-",W$1,1)-1))+1,100-100/(1+ABS((SUMIF(INDEX($V:$V,ROW($V1295)-VALUE(LEFT(W$1,FIND("-",W$1,1)-1))+1):$V1295,"&gt;0",INDEX($V:$V,ROW($V1295)-VALUE(LEFT(W$1,FIND("-",W$1,1)-1))+1):$V1295)/COUNTIF(INDEX($V:$V,ROW($V1295)-VALUE(LEFT(W$1,FIND("-",W$1,1)-1))+1):$V1295,"&gt;0"))/(SUMIF(INDEX($V:$V,ROW($V1295)-VALUE(LEFT(W$1,FIND("-",W$1,1)-1))+1):$V1295,"&lt;0",INDEX($V:$V,ROW($V1295)-VALUE(LEFT(W$1,FIND("-",W$1,1)-1))+1):$V1295)/COUNTIF(INDEX($V:$V,ROW($V1295)-VALUE(LEFT(W$1,FIND("-",W$1,1)-1))+1):$V1295,"&lt;0")))),100-100/(1+ABS((SUMIF(INDEX($V:$V,ROW($V1295)-VALUE(LEFT(W$1,FIND("-",W$1,1)-1))+1):$V1295,"&gt;0",INDEX($V:$V,ROW($V1295)-VALUE(LEFT(W$1,FIND("-",W$1,1)-1))+1):$V1295)/VALUE(LEFT(W$1,FIND("-",W$1,1)-1)))/(SUMIF(INDEX($V:$V,ROW($V1295)-VALUE(LEFT(W$1,FIND("-",W$1,1)-1))+1):$V1295,"&lt;0",INDEX($V:$V,ROW($V1295)-VALUE(LEFT(W$1,FIND("-",W$1,1)-1))+1):$V1295)/VALUE(LEFT(W$1,FIND("-",W$1,1)-1)))))))</f>
        <v>37.5</v>
      </c>
      <c r="Y1295">
        <f>IF(ROW($E1295)&lt;=VALUE(LEFT(Y$1,FIND("-",Y$1,1)-1)),0,MAX(INDEX(C:C,ROW(C1295)-VALUE(LEFT(Y$1,FIND("-",Y$1,1)-1))+1):C1295))</f>
        <v>0.375</v>
      </c>
      <c r="Z1295">
        <f>IF(ROW($E1295)&lt;=VALUE(LEFT(Z$1,FIND("-",Z$1,1)-1)),0,MIN(INDEX(D:D,ROW(D1295)-VALUE(LEFT(Z$1,FIND("-",Z$1,1)-1))+1):D1295))</f>
        <v>0.35</v>
      </c>
      <c r="AA1295">
        <f t="shared" ref="AA1295:AA1358" si="189">IF(ROW($E1295)&lt;=VALUE(LEFT(AA$1,FIND("-",AA$1,1)-1)),0,(($E1295-$Z1295)/($Y1295-$Z1295))*100)</f>
        <v>60</v>
      </c>
      <c r="AB1295">
        <f>IF(ROW($AA1295)&lt;=VALUE(LEFT(AA$1,FIND("-",AA$1,1)-1))+VALUE(LEFT(AB$1,FIND("-",AB$1,1)-1)-1),0,AVERAGE(INDEX($AA:$AA,ROW($AA1295)-VALUE(LEFT(AB$1,FIND("-",AB$1,1)-1))+1):$AA1295))</f>
        <v>40</v>
      </c>
      <c r="AC1295">
        <f>IF(ROW($AA1295)&lt;=VALUE(LEFT(AA$1,FIND("-",AA$1,1)-1))+VALUE(LEFT(AB$1,FIND("-",AB$1,1)-1)-1)+VALUE(LEFT(AC$1,FIND("-",AC$1,1)-1)-1),0,AVERAGE(INDEX($AB:$AB,ROW($AB1295)-VALUE(LEFT(AC$1,FIND("-",AC$1,1)-1))+1):$AB1295))</f>
        <v>28.055555555555557</v>
      </c>
      <c r="AE1295">
        <f t="shared" si="186"/>
        <v>33343544</v>
      </c>
      <c r="AG1295" t="str">
        <f t="shared" si="188"/>
        <v>Buy</v>
      </c>
    </row>
    <row r="1296" spans="1:33" x14ac:dyDescent="0.25">
      <c r="A1296" s="6">
        <v>38357</v>
      </c>
      <c r="B1296">
        <v>0.37</v>
      </c>
      <c r="C1296">
        <v>0.37</v>
      </c>
      <c r="D1296">
        <v>0.36</v>
      </c>
      <c r="E1296">
        <v>0.37</v>
      </c>
      <c r="F1296">
        <v>0.213313</v>
      </c>
      <c r="G1296">
        <v>99500</v>
      </c>
      <c r="I1296" t="str">
        <f t="shared" si="181"/>
        <v>Bullish</v>
      </c>
      <c r="J1296" t="str">
        <f t="shared" si="182"/>
        <v/>
      </c>
      <c r="K1296" t="str">
        <f t="shared" si="183"/>
        <v/>
      </c>
      <c r="M1296" s="11" t="str">
        <f t="shared" si="187"/>
        <v/>
      </c>
      <c r="O1296">
        <f>IF(ROW($E1296)&lt;=VALUE(LEFT(O$1,FIND("-",O$1,1)-1)),0,IF(ROW($E1296)=VALUE(LEFT(O$1,FIND("-",O$1,1)-1))+1,AVERAGE(INDEX($E:$E,ROW($E1296)-VALUE(LEFT(O$1,FIND("-",O$1,1)-1))):$E1296),($E1296*(2/(VALUE(LEFT(O$1,FIND("-",O$1,1)-1))+1)))+(O1295*(1-(2/(VALUE(LEFT(O$1,FIND("-",O$1,1)-1))+1))))))</f>
        <v>0.61845002266148597</v>
      </c>
      <c r="Q1296">
        <f>IF(ROW($E1296)&lt;=VALUE(LEFT(Q$1,FIND("-",Q$1,1)-1)),0,IF(ROW($E1296)=VALUE(LEFT(Q$1,FIND("-",Q$1,1)-1))+1,AVERAGE(INDEX($E:$E,ROW($E1296)-VALUE(LEFT(Q$1,FIND("-",Q$1,1)-1))):$E1296),($E1296*(2/(VALUE(LEFT(Q$1,FIND("-",Q$1,1)-1))+1)))+(Q1295*(1-(2/(VALUE(LEFT(Q$1,FIND("-",Q$1,1)-1))+1))))))</f>
        <v>0.36229786255035157</v>
      </c>
      <c r="R1296">
        <f>IF(ROW($E1296)&lt;=VALUE(LEFT(R$1,FIND("-",R$1,1)-1)),0,IF(ROW($E1296)=VALUE(LEFT(R$1,FIND("-",R$1,1)-1))+1,AVERAGE(INDEX($E:$E,ROW($E1296)-VALUE(LEFT(R$1,FIND("-",R$1,1)-1))):$E1296),($E1296*(2/(VALUE(LEFT(R$1,FIND("-",R$1,1)-1))+1)))+(R1295*(1-(2/(VALUE(LEFT(R$1,FIND("-",R$1,1)-1))+1))))))</f>
        <v>0.3650526629072306</v>
      </c>
      <c r="S1296">
        <f t="shared" si="184"/>
        <v>-2.754800356879028E-3</v>
      </c>
      <c r="T1296">
        <f>IF(ROW($E1296)&lt;=MAX(VALUE(LEFT(Q$1,FIND("-",Q$1,1)-1)),VALUE(LEFT(R$1,FIND("-",R$1,1)-1)))+VALUE(LEFT(T$1,FIND("-",T$1,1)-1))-1,0,IF(ROW($E1296)=MAX(VALUE(LEFT(Q$1,FIND("-",Q$1,1)-1)),VALUE(LEFT(R$1,FIND("-",R$1,1)-1)))+VALUE(LEFT(T$1,FIND("-",T$1,1)-1)),AVERAGE(INDEX($S:$S,ROW(S1296)-VALUE(LEFT(T$1,FIND("-",T$1,1)-1))+1):S1296),($S1296*(2/(VALUE(LEFT(T$1,FIND("-",T$1,1)-1))+1)))+(T1295*(1-(2/(VALUE(LEFT(T$1,FIND("-",T$1,1)-1))+1))))))</f>
        <v>-3.3004378272081434E-3</v>
      </c>
      <c r="V1296">
        <f t="shared" si="185"/>
        <v>5.0000000000000044E-3</v>
      </c>
      <c r="W1296">
        <f>IF(ROW($E1296)&lt;=VALUE(LEFT(W$1,FIND("-",W$1,1)-1))+1,0,IF(ROW($E1295)=VALUE(LEFT(W$1,FIND("-",W$1,1)-1))+1,100-100/(1+ABS((SUMIF(INDEX($V:$V,ROW($V1296)-VALUE(LEFT(W$1,FIND("-",W$1,1)-1))+1):$V1296,"&gt;0",INDEX($V:$V,ROW($V1296)-VALUE(LEFT(W$1,FIND("-",W$1,1)-1))+1):$V1296)/COUNTIF(INDEX($V:$V,ROW($V1296)-VALUE(LEFT(W$1,FIND("-",W$1,1)-1))+1):$V1296,"&gt;0"))/(SUMIF(INDEX($V:$V,ROW($V1296)-VALUE(LEFT(W$1,FIND("-",W$1,1)-1))+1):$V1296,"&lt;0",INDEX($V:$V,ROW($V1296)-VALUE(LEFT(W$1,FIND("-",W$1,1)-1))+1):$V1296)/COUNTIF(INDEX($V:$V,ROW($V1296)-VALUE(LEFT(W$1,FIND("-",W$1,1)-1))+1):$V1296,"&lt;0")))),100-100/(1+ABS((SUMIF(INDEX($V:$V,ROW($V1296)-VALUE(LEFT(W$1,FIND("-",W$1,1)-1))+1):$V1296,"&gt;0",INDEX($V:$V,ROW($V1296)-VALUE(LEFT(W$1,FIND("-",W$1,1)-1))+1):$V1296)/VALUE(LEFT(W$1,FIND("-",W$1,1)-1)))/(SUMIF(INDEX($V:$V,ROW($V1296)-VALUE(LEFT(W$1,FIND("-",W$1,1)-1))+1):$V1296,"&lt;0",INDEX($V:$V,ROW($V1296)-VALUE(LEFT(W$1,FIND("-",W$1,1)-1))+1):$V1296)/VALUE(LEFT(W$1,FIND("-",W$1,1)-1)))))))</f>
        <v>50</v>
      </c>
      <c r="Y1296">
        <f>IF(ROW($E1296)&lt;=VALUE(LEFT(Y$1,FIND("-",Y$1,1)-1)),0,MAX(INDEX(C:C,ROW(C1296)-VALUE(LEFT(Y$1,FIND("-",Y$1,1)-1))+1):C1296))</f>
        <v>0.37</v>
      </c>
      <c r="Z1296">
        <f>IF(ROW($E1296)&lt;=VALUE(LEFT(Z$1,FIND("-",Z$1,1)-1)),0,MIN(INDEX(D:D,ROW(D1296)-VALUE(LEFT(Z$1,FIND("-",Z$1,1)-1))+1):D1296))</f>
        <v>0.35</v>
      </c>
      <c r="AA1296">
        <f t="shared" si="189"/>
        <v>100</v>
      </c>
      <c r="AB1296">
        <f>IF(ROW($AA1296)&lt;=VALUE(LEFT(AA$1,FIND("-",AA$1,1)-1))+VALUE(LEFT(AB$1,FIND("-",AB$1,1)-1)-1),0,AVERAGE(INDEX($AA:$AA,ROW($AA1296)-VALUE(LEFT(AB$1,FIND("-",AB$1,1)-1))+1):$AA1296))</f>
        <v>66.666666666666671</v>
      </c>
      <c r="AC1296">
        <f>IF(ROW($AA1296)&lt;=VALUE(LEFT(AA$1,FIND("-",AA$1,1)-1))+VALUE(LEFT(AB$1,FIND("-",AB$1,1)-1)-1)+VALUE(LEFT(AC$1,FIND("-",AC$1,1)-1)-1),0,AVERAGE(INDEX($AB:$AB,ROW($AB1296)-VALUE(LEFT(AC$1,FIND("-",AC$1,1)-1))+1):$AB1296))</f>
        <v>44.44444444444445</v>
      </c>
      <c r="AE1296">
        <f t="shared" si="186"/>
        <v>33443044</v>
      </c>
      <c r="AG1296" t="str">
        <f t="shared" si="188"/>
        <v/>
      </c>
    </row>
    <row r="1297" spans="1:33" x14ac:dyDescent="0.25">
      <c r="A1297" s="6">
        <v>38358</v>
      </c>
      <c r="B1297">
        <v>0.37</v>
      </c>
      <c r="C1297">
        <v>0.375</v>
      </c>
      <c r="D1297">
        <v>0.36499999999999999</v>
      </c>
      <c r="E1297">
        <v>0.375</v>
      </c>
      <c r="F1297">
        <v>0.216195</v>
      </c>
      <c r="G1297">
        <v>139500</v>
      </c>
      <c r="I1297" t="str">
        <f t="shared" si="181"/>
        <v/>
      </c>
      <c r="J1297" t="str">
        <f t="shared" si="182"/>
        <v/>
      </c>
      <c r="K1297" t="str">
        <f t="shared" si="183"/>
        <v/>
      </c>
      <c r="M1297" s="11" t="str">
        <f t="shared" si="187"/>
        <v/>
      </c>
      <c r="O1297">
        <f>IF(ROW($E1297)&lt;=VALUE(LEFT(O$1,FIND("-",O$1,1)-1)),0,IF(ROW($E1297)=VALUE(LEFT(O$1,FIND("-",O$1,1)-1))+1,AVERAGE(INDEX($E:$E,ROW($E1297)-VALUE(LEFT(O$1,FIND("-",O$1,1)-1))):$E1297),($E1297*(2/(VALUE(LEFT(O$1,FIND("-",O$1,1)-1))+1)))+(O1296*(1-(2/(VALUE(LEFT(O$1,FIND("-",O$1,1)-1))+1))))))</f>
        <v>0.61602763437629704</v>
      </c>
      <c r="Q1297">
        <f>IF(ROW($E1297)&lt;=VALUE(LEFT(Q$1,FIND("-",Q$1,1)-1)),0,IF(ROW($E1297)=VALUE(LEFT(Q$1,FIND("-",Q$1,1)-1))+1,AVERAGE(INDEX($E:$E,ROW($E1297)-VALUE(LEFT(Q$1,FIND("-",Q$1,1)-1))):$E1297),($E1297*(2/(VALUE(LEFT(Q$1,FIND("-",Q$1,1)-1))+1)))+(Q1296*(1-(2/(VALUE(LEFT(Q$1,FIND("-",Q$1,1)-1))+1))))))</f>
        <v>0.36425203754260521</v>
      </c>
      <c r="R1297">
        <f>IF(ROW($E1297)&lt;=VALUE(LEFT(R$1,FIND("-",R$1,1)-1)),0,IF(ROW($E1297)=VALUE(LEFT(R$1,FIND("-",R$1,1)-1))+1,AVERAGE(INDEX($E:$E,ROW($E1297)-VALUE(LEFT(R$1,FIND("-",R$1,1)-1))):$E1297),($E1297*(2/(VALUE(LEFT(R$1,FIND("-",R$1,1)-1))+1)))+(R1296*(1-(2/(VALUE(LEFT(R$1,FIND("-",R$1,1)-1))+1))))))</f>
        <v>0.36578950269188021</v>
      </c>
      <c r="S1297">
        <f t="shared" si="184"/>
        <v>-1.5374651492749969E-3</v>
      </c>
      <c r="T1297">
        <f>IF(ROW($E1297)&lt;=MAX(VALUE(LEFT(Q$1,FIND("-",Q$1,1)-1)),VALUE(LEFT(R$1,FIND("-",R$1,1)-1)))+VALUE(LEFT(T$1,FIND("-",T$1,1)-1))-1,0,IF(ROW($E1297)=MAX(VALUE(LEFT(Q$1,FIND("-",Q$1,1)-1)),VALUE(LEFT(R$1,FIND("-",R$1,1)-1)))+VALUE(LEFT(T$1,FIND("-",T$1,1)-1)),AVERAGE(INDEX($S:$S,ROW(S1297)-VALUE(LEFT(T$1,FIND("-",T$1,1)-1))+1):S1297),($S1297*(2/(VALUE(LEFT(T$1,FIND("-",T$1,1)-1))+1)))+(T1296*(1-(2/(VALUE(LEFT(T$1,FIND("-",T$1,1)-1))+1))))))</f>
        <v>-2.9478432916215142E-3</v>
      </c>
      <c r="V1297">
        <f t="shared" si="185"/>
        <v>5.0000000000000044E-3</v>
      </c>
      <c r="W1297">
        <f>IF(ROW($E1297)&lt;=VALUE(LEFT(W$1,FIND("-",W$1,1)-1))+1,0,IF(ROW($E1296)=VALUE(LEFT(W$1,FIND("-",W$1,1)-1))+1,100-100/(1+ABS((SUMIF(INDEX($V:$V,ROW($V1297)-VALUE(LEFT(W$1,FIND("-",W$1,1)-1))+1):$V1297,"&gt;0",INDEX($V:$V,ROW($V1297)-VALUE(LEFT(W$1,FIND("-",W$1,1)-1))+1):$V1297)/COUNTIF(INDEX($V:$V,ROW($V1297)-VALUE(LEFT(W$1,FIND("-",W$1,1)-1))+1):$V1297,"&gt;0"))/(SUMIF(INDEX($V:$V,ROW($V1297)-VALUE(LEFT(W$1,FIND("-",W$1,1)-1))+1):$V1297,"&lt;0",INDEX($V:$V,ROW($V1297)-VALUE(LEFT(W$1,FIND("-",W$1,1)-1))+1):$V1297)/COUNTIF(INDEX($V:$V,ROW($V1297)-VALUE(LEFT(W$1,FIND("-",W$1,1)-1))+1):$V1297,"&lt;0")))),100-100/(1+ABS((SUMIF(INDEX($V:$V,ROW($V1297)-VALUE(LEFT(W$1,FIND("-",W$1,1)-1))+1):$V1297,"&gt;0",INDEX($V:$V,ROW($V1297)-VALUE(LEFT(W$1,FIND("-",W$1,1)-1))+1):$V1297)/VALUE(LEFT(W$1,FIND("-",W$1,1)-1)))/(SUMIF(INDEX($V:$V,ROW($V1297)-VALUE(LEFT(W$1,FIND("-",W$1,1)-1))+1):$V1297,"&lt;0",INDEX($V:$V,ROW($V1297)-VALUE(LEFT(W$1,FIND("-",W$1,1)-1))+1):$V1297)/VALUE(LEFT(W$1,FIND("-",W$1,1)-1)))))))</f>
        <v>55.555555555555557</v>
      </c>
      <c r="Y1297">
        <f>IF(ROW($E1297)&lt;=VALUE(LEFT(Y$1,FIND("-",Y$1,1)-1)),0,MAX(INDEX(C:C,ROW(C1297)-VALUE(LEFT(Y$1,FIND("-",Y$1,1)-1))+1):C1297))</f>
        <v>0.375</v>
      </c>
      <c r="Z1297">
        <f>IF(ROW($E1297)&lt;=VALUE(LEFT(Z$1,FIND("-",Z$1,1)-1)),0,MIN(INDEX(D:D,ROW(D1297)-VALUE(LEFT(Z$1,FIND("-",Z$1,1)-1))+1):D1297))</f>
        <v>0.35</v>
      </c>
      <c r="AA1297">
        <f t="shared" si="189"/>
        <v>100</v>
      </c>
      <c r="AB1297">
        <f>IF(ROW($AA1297)&lt;=VALUE(LEFT(AA$1,FIND("-",AA$1,1)-1))+VALUE(LEFT(AB$1,FIND("-",AB$1,1)-1)-1),0,AVERAGE(INDEX($AA:$AA,ROW($AA1297)-VALUE(LEFT(AB$1,FIND("-",AB$1,1)-1))+1):$AA1297))</f>
        <v>86.666666666666671</v>
      </c>
      <c r="AC1297">
        <f>IF(ROW($AA1297)&lt;=VALUE(LEFT(AA$1,FIND("-",AA$1,1)-1))+VALUE(LEFT(AB$1,FIND("-",AB$1,1)-1)-1)+VALUE(LEFT(AC$1,FIND("-",AC$1,1)-1)-1),0,AVERAGE(INDEX($AB:$AB,ROW($AB1297)-VALUE(LEFT(AC$1,FIND("-",AC$1,1)-1))+1):$AB1297))</f>
        <v>64.444444444444443</v>
      </c>
      <c r="AE1297">
        <f t="shared" si="186"/>
        <v>33582544</v>
      </c>
      <c r="AG1297" t="str">
        <f t="shared" si="188"/>
        <v/>
      </c>
    </row>
    <row r="1298" spans="1:33" x14ac:dyDescent="0.25">
      <c r="A1298" s="6">
        <v>38359</v>
      </c>
      <c r="B1298">
        <v>0.375</v>
      </c>
      <c r="C1298">
        <v>0.38500000000000001</v>
      </c>
      <c r="D1298">
        <v>0.375</v>
      </c>
      <c r="E1298">
        <v>0.375</v>
      </c>
      <c r="F1298">
        <v>0.216195</v>
      </c>
      <c r="G1298">
        <v>143000</v>
      </c>
      <c r="I1298" t="str">
        <f t="shared" si="181"/>
        <v/>
      </c>
      <c r="J1298" t="str">
        <f t="shared" si="182"/>
        <v/>
      </c>
      <c r="K1298" t="str">
        <f t="shared" si="183"/>
        <v>Overbought Below %D</v>
      </c>
      <c r="M1298" s="11" t="str">
        <f t="shared" si="187"/>
        <v/>
      </c>
      <c r="O1298">
        <f>IF(ROW($E1298)&lt;=VALUE(LEFT(O$1,FIND("-",O$1,1)-1)),0,IF(ROW($E1298)=VALUE(LEFT(O$1,FIND("-",O$1,1)-1))+1,AVERAGE(INDEX($E:$E,ROW($E1298)-VALUE(LEFT(O$1,FIND("-",O$1,1)-1))):$E1298),($E1298*(2/(VALUE(LEFT(O$1,FIND("-",O$1,1)-1))+1)))+(O1297*(1-(2/(VALUE(LEFT(O$1,FIND("-",O$1,1)-1))+1))))))</f>
        <v>0.61362934945712988</v>
      </c>
      <c r="Q1298">
        <f>IF(ROW($E1298)&lt;=VALUE(LEFT(Q$1,FIND("-",Q$1,1)-1)),0,IF(ROW($E1298)=VALUE(LEFT(Q$1,FIND("-",Q$1,1)-1))+1,AVERAGE(INDEX($E:$E,ROW($E1298)-VALUE(LEFT(Q$1,FIND("-",Q$1,1)-1))):$E1298),($E1298*(2/(VALUE(LEFT(Q$1,FIND("-",Q$1,1)-1))+1)))+(Q1297*(1-(2/(VALUE(LEFT(Q$1,FIND("-",Q$1,1)-1))+1))))))</f>
        <v>0.36590557022835829</v>
      </c>
      <c r="R1298">
        <f>IF(ROW($E1298)&lt;=VALUE(LEFT(R$1,FIND("-",R$1,1)-1)),0,IF(ROW($E1298)=VALUE(LEFT(R$1,FIND("-",R$1,1)-1))+1,AVERAGE(INDEX($E:$E,ROW($E1298)-VALUE(LEFT(R$1,FIND("-",R$1,1)-1))):$E1298),($E1298*(2/(VALUE(LEFT(R$1,FIND("-",R$1,1)-1))+1)))+(R1297*(1-(2/(VALUE(LEFT(R$1,FIND("-",R$1,1)-1))+1))))))</f>
        <v>0.36647176175174095</v>
      </c>
      <c r="S1298">
        <f t="shared" si="184"/>
        <v>-5.6619152338266421E-4</v>
      </c>
      <c r="T1298">
        <f>IF(ROW($E1298)&lt;=MAX(VALUE(LEFT(Q$1,FIND("-",Q$1,1)-1)),VALUE(LEFT(R$1,FIND("-",R$1,1)-1)))+VALUE(LEFT(T$1,FIND("-",T$1,1)-1))-1,0,IF(ROW($E1298)=MAX(VALUE(LEFT(Q$1,FIND("-",Q$1,1)-1)),VALUE(LEFT(R$1,FIND("-",R$1,1)-1)))+VALUE(LEFT(T$1,FIND("-",T$1,1)-1)),AVERAGE(INDEX($S:$S,ROW(S1298)-VALUE(LEFT(T$1,FIND("-",T$1,1)-1))+1):S1298),($S1298*(2/(VALUE(LEFT(T$1,FIND("-",T$1,1)-1))+1)))+(T1297*(1-(2/(VALUE(LEFT(T$1,FIND("-",T$1,1)-1))+1))))))</f>
        <v>-2.4715129379737446E-3</v>
      </c>
      <c r="V1298">
        <f t="shared" si="185"/>
        <v>0</v>
      </c>
      <c r="W1298">
        <f>IF(ROW($E1298)&lt;=VALUE(LEFT(W$1,FIND("-",W$1,1)-1))+1,0,IF(ROW($E1297)=VALUE(LEFT(W$1,FIND("-",W$1,1)-1))+1,100-100/(1+ABS((SUMIF(INDEX($V:$V,ROW($V1298)-VALUE(LEFT(W$1,FIND("-",W$1,1)-1))+1):$V1298,"&gt;0",INDEX($V:$V,ROW($V1298)-VALUE(LEFT(W$1,FIND("-",W$1,1)-1))+1):$V1298)/COUNTIF(INDEX($V:$V,ROW($V1298)-VALUE(LEFT(W$1,FIND("-",W$1,1)-1))+1):$V1298,"&gt;0"))/(SUMIF(INDEX($V:$V,ROW($V1298)-VALUE(LEFT(W$1,FIND("-",W$1,1)-1))+1):$V1298,"&lt;0",INDEX($V:$V,ROW($V1298)-VALUE(LEFT(W$1,FIND("-",W$1,1)-1))+1):$V1298)/COUNTIF(INDEX($V:$V,ROW($V1298)-VALUE(LEFT(W$1,FIND("-",W$1,1)-1))+1):$V1298,"&lt;0")))),100-100/(1+ABS((SUMIF(INDEX($V:$V,ROW($V1298)-VALUE(LEFT(W$1,FIND("-",W$1,1)-1))+1):$V1298,"&gt;0",INDEX($V:$V,ROW($V1298)-VALUE(LEFT(W$1,FIND("-",W$1,1)-1))+1):$V1298)/VALUE(LEFT(W$1,FIND("-",W$1,1)-1)))/(SUMIF(INDEX($V:$V,ROW($V1298)-VALUE(LEFT(W$1,FIND("-",W$1,1)-1))+1):$V1298,"&lt;0",INDEX($V:$V,ROW($V1298)-VALUE(LEFT(W$1,FIND("-",W$1,1)-1))+1):$V1298)/VALUE(LEFT(W$1,FIND("-",W$1,1)-1)))))))</f>
        <v>55.555555555555557</v>
      </c>
      <c r="Y1298">
        <f>IF(ROW($E1298)&lt;=VALUE(LEFT(Y$1,FIND("-",Y$1,1)-1)),0,MAX(INDEX(C:C,ROW(C1298)-VALUE(LEFT(Y$1,FIND("-",Y$1,1)-1))+1):C1298))</f>
        <v>0.38500000000000001</v>
      </c>
      <c r="Z1298">
        <f>IF(ROW($E1298)&lt;=VALUE(LEFT(Z$1,FIND("-",Z$1,1)-1)),0,MIN(INDEX(D:D,ROW(D1298)-VALUE(LEFT(Z$1,FIND("-",Z$1,1)-1))+1):D1298))</f>
        <v>0.35</v>
      </c>
      <c r="AA1298">
        <f t="shared" si="189"/>
        <v>71.428571428571431</v>
      </c>
      <c r="AB1298">
        <f>IF(ROW($AA1298)&lt;=VALUE(LEFT(AA$1,FIND("-",AA$1,1)-1))+VALUE(LEFT(AB$1,FIND("-",AB$1,1)-1)-1),0,AVERAGE(INDEX($AA:$AA,ROW($AA1298)-VALUE(LEFT(AB$1,FIND("-",AB$1,1)-1))+1):$AA1298))</f>
        <v>90.476190476190482</v>
      </c>
      <c r="AC1298">
        <f>IF(ROW($AA1298)&lt;=VALUE(LEFT(AA$1,FIND("-",AA$1,1)-1))+VALUE(LEFT(AB$1,FIND("-",AB$1,1)-1)-1)+VALUE(LEFT(AC$1,FIND("-",AC$1,1)-1)-1),0,AVERAGE(INDEX($AB:$AB,ROW($AB1298)-VALUE(LEFT(AC$1,FIND("-",AC$1,1)-1))+1):$AB1298))</f>
        <v>81.26984126984128</v>
      </c>
      <c r="AE1298">
        <f t="shared" si="186"/>
        <v>33582544</v>
      </c>
      <c r="AG1298" t="str">
        <f t="shared" si="188"/>
        <v/>
      </c>
    </row>
    <row r="1299" spans="1:33" x14ac:dyDescent="0.25">
      <c r="A1299" s="6">
        <v>38362</v>
      </c>
      <c r="B1299">
        <v>0.375</v>
      </c>
      <c r="C1299">
        <v>0.38500000000000001</v>
      </c>
      <c r="D1299">
        <v>0.375</v>
      </c>
      <c r="E1299">
        <v>0.375</v>
      </c>
      <c r="F1299">
        <v>0.216195</v>
      </c>
      <c r="G1299">
        <v>26000</v>
      </c>
      <c r="I1299" t="str">
        <f t="shared" si="181"/>
        <v/>
      </c>
      <c r="J1299" t="str">
        <f t="shared" si="182"/>
        <v/>
      </c>
      <c r="K1299" t="str">
        <f t="shared" si="183"/>
        <v>Overbought Above %D</v>
      </c>
      <c r="M1299" s="11" t="str">
        <f t="shared" si="187"/>
        <v/>
      </c>
      <c r="O1299">
        <f>IF(ROW($E1299)&lt;=VALUE(LEFT(O$1,FIND("-",O$1,1)-1)),0,IF(ROW($E1299)=VALUE(LEFT(O$1,FIND("-",O$1,1)-1))+1,AVERAGE(INDEX($E:$E,ROW($E1299)-VALUE(LEFT(O$1,FIND("-",O$1,1)-1))):$E1299),($E1299*(2/(VALUE(LEFT(O$1,FIND("-",O$1,1)-1))+1)))+(O1298*(1-(2/(VALUE(LEFT(O$1,FIND("-",O$1,1)-1))+1))))))</f>
        <v>0.61125492806949677</v>
      </c>
      <c r="Q1299">
        <f>IF(ROW($E1299)&lt;=VALUE(LEFT(Q$1,FIND("-",Q$1,1)-1)),0,IF(ROW($E1299)=VALUE(LEFT(Q$1,FIND("-",Q$1,1)-1))+1,AVERAGE(INDEX($E:$E,ROW($E1299)-VALUE(LEFT(Q$1,FIND("-",Q$1,1)-1))):$E1299),($E1299*(2/(VALUE(LEFT(Q$1,FIND("-",Q$1,1)-1))+1)))+(Q1298*(1-(2/(VALUE(LEFT(Q$1,FIND("-",Q$1,1)-1))+1))))))</f>
        <v>0.36730471327014935</v>
      </c>
      <c r="R1299">
        <f>IF(ROW($E1299)&lt;=VALUE(LEFT(R$1,FIND("-",R$1,1)-1)),0,IF(ROW($E1299)=VALUE(LEFT(R$1,FIND("-",R$1,1)-1))+1,AVERAGE(INDEX($E:$E,ROW($E1299)-VALUE(LEFT(R$1,FIND("-",R$1,1)-1))):$E1299),($E1299*(2/(VALUE(LEFT(R$1,FIND("-",R$1,1)-1))+1)))+(R1298*(1-(2/(VALUE(LEFT(R$1,FIND("-",R$1,1)-1))+1))))))</f>
        <v>0.36710348310346386</v>
      </c>
      <c r="S1299">
        <f t="shared" si="184"/>
        <v>2.0123016668549543E-4</v>
      </c>
      <c r="T1299">
        <f>IF(ROW($E1299)&lt;=MAX(VALUE(LEFT(Q$1,FIND("-",Q$1,1)-1)),VALUE(LEFT(R$1,FIND("-",R$1,1)-1)))+VALUE(LEFT(T$1,FIND("-",T$1,1)-1))-1,0,IF(ROW($E1299)=MAX(VALUE(LEFT(Q$1,FIND("-",Q$1,1)-1)),VALUE(LEFT(R$1,FIND("-",R$1,1)-1)))+VALUE(LEFT(T$1,FIND("-",T$1,1)-1)),AVERAGE(INDEX($S:$S,ROW(S1299)-VALUE(LEFT(T$1,FIND("-",T$1,1)-1))+1):S1299),($S1299*(2/(VALUE(LEFT(T$1,FIND("-",T$1,1)-1))+1)))+(T1298*(1-(2/(VALUE(LEFT(T$1,FIND("-",T$1,1)-1))+1))))))</f>
        <v>-1.9369643170418969E-3</v>
      </c>
      <c r="V1299">
        <f t="shared" si="185"/>
        <v>0</v>
      </c>
      <c r="W1299">
        <f>IF(ROW($E1299)&lt;=VALUE(LEFT(W$1,FIND("-",W$1,1)-1))+1,0,IF(ROW($E1298)=VALUE(LEFT(W$1,FIND("-",W$1,1)-1))+1,100-100/(1+ABS((SUMIF(INDEX($V:$V,ROW($V1299)-VALUE(LEFT(W$1,FIND("-",W$1,1)-1))+1):$V1299,"&gt;0",INDEX($V:$V,ROW($V1299)-VALUE(LEFT(W$1,FIND("-",W$1,1)-1))+1):$V1299)/COUNTIF(INDEX($V:$V,ROW($V1299)-VALUE(LEFT(W$1,FIND("-",W$1,1)-1))+1):$V1299,"&gt;0"))/(SUMIF(INDEX($V:$V,ROW($V1299)-VALUE(LEFT(W$1,FIND("-",W$1,1)-1))+1):$V1299,"&lt;0",INDEX($V:$V,ROW($V1299)-VALUE(LEFT(W$1,FIND("-",W$1,1)-1))+1):$V1299)/COUNTIF(INDEX($V:$V,ROW($V1299)-VALUE(LEFT(W$1,FIND("-",W$1,1)-1))+1):$V1299,"&lt;0")))),100-100/(1+ABS((SUMIF(INDEX($V:$V,ROW($V1299)-VALUE(LEFT(W$1,FIND("-",W$1,1)-1))+1):$V1299,"&gt;0",INDEX($V:$V,ROW($V1299)-VALUE(LEFT(W$1,FIND("-",W$1,1)-1))+1):$V1299)/VALUE(LEFT(W$1,FIND("-",W$1,1)-1)))/(SUMIF(INDEX($V:$V,ROW($V1299)-VALUE(LEFT(W$1,FIND("-",W$1,1)-1))+1):$V1299,"&lt;0",INDEX($V:$V,ROW($V1299)-VALUE(LEFT(W$1,FIND("-",W$1,1)-1))+1):$V1299)/VALUE(LEFT(W$1,FIND("-",W$1,1)-1)))))))</f>
        <v>62.500000000000007</v>
      </c>
      <c r="Y1299">
        <f>IF(ROW($E1299)&lt;=VALUE(LEFT(Y$1,FIND("-",Y$1,1)-1)),0,MAX(INDEX(C:C,ROW(C1299)-VALUE(LEFT(Y$1,FIND("-",Y$1,1)-1))+1):C1299))</f>
        <v>0.38500000000000001</v>
      </c>
      <c r="Z1299">
        <f>IF(ROW($E1299)&lt;=VALUE(LEFT(Z$1,FIND("-",Z$1,1)-1)),0,MIN(INDEX(D:D,ROW(D1299)-VALUE(LEFT(Z$1,FIND("-",Z$1,1)-1))+1):D1299))</f>
        <v>0.35</v>
      </c>
      <c r="AA1299">
        <f t="shared" si="189"/>
        <v>71.428571428571431</v>
      </c>
      <c r="AB1299">
        <f>IF(ROW($AA1299)&lt;=VALUE(LEFT(AA$1,FIND("-",AA$1,1)-1))+VALUE(LEFT(AB$1,FIND("-",AB$1,1)-1)-1),0,AVERAGE(INDEX($AA:$AA,ROW($AA1299)-VALUE(LEFT(AB$1,FIND("-",AB$1,1)-1))+1):$AA1299))</f>
        <v>80.952380952380963</v>
      </c>
      <c r="AC1299">
        <f>IF(ROW($AA1299)&lt;=VALUE(LEFT(AA$1,FIND("-",AA$1,1)-1))+VALUE(LEFT(AB$1,FIND("-",AB$1,1)-1)-1)+VALUE(LEFT(AC$1,FIND("-",AC$1,1)-1)-1),0,AVERAGE(INDEX($AB:$AB,ROW($AB1299)-VALUE(LEFT(AC$1,FIND("-",AC$1,1)-1))+1):$AB1299))</f>
        <v>86.031746031746039</v>
      </c>
      <c r="AE1299">
        <f t="shared" si="186"/>
        <v>33582544</v>
      </c>
      <c r="AG1299" t="str">
        <f t="shared" si="188"/>
        <v/>
      </c>
    </row>
    <row r="1300" spans="1:33" x14ac:dyDescent="0.25">
      <c r="A1300" s="6">
        <v>38363</v>
      </c>
      <c r="B1300">
        <v>0.38</v>
      </c>
      <c r="C1300">
        <v>0.41499999999999998</v>
      </c>
      <c r="D1300">
        <v>0.38</v>
      </c>
      <c r="E1300">
        <v>0.4</v>
      </c>
      <c r="F1300">
        <v>0.23060800000000001</v>
      </c>
      <c r="G1300">
        <v>493300</v>
      </c>
      <c r="I1300" t="str">
        <f t="shared" si="181"/>
        <v/>
      </c>
      <c r="J1300" t="str">
        <f t="shared" si="182"/>
        <v>Overbought</v>
      </c>
      <c r="K1300" t="str">
        <f t="shared" si="183"/>
        <v>Overbought Above %D</v>
      </c>
      <c r="M1300" s="11" t="str">
        <f t="shared" si="187"/>
        <v/>
      </c>
      <c r="O1300">
        <f>IF(ROW($E1300)&lt;=VALUE(LEFT(O$1,FIND("-",O$1,1)-1)),0,IF(ROW($E1300)=VALUE(LEFT(O$1,FIND("-",O$1,1)-1))+1,AVERAGE(INDEX($E:$E,ROW($E1300)-VALUE(LEFT(O$1,FIND("-",O$1,1)-1))):$E1300),($E1300*(2/(VALUE(LEFT(O$1,FIND("-",O$1,1)-1))+1)))+(O1299*(1-(2/(VALUE(LEFT(O$1,FIND("-",O$1,1)-1))+1))))))</f>
        <v>0.60915288898422815</v>
      </c>
      <c r="Q1300">
        <f>IF(ROW($E1300)&lt;=VALUE(LEFT(Q$1,FIND("-",Q$1,1)-1)),0,IF(ROW($E1300)=VALUE(LEFT(Q$1,FIND("-",Q$1,1)-1))+1,AVERAGE(INDEX($E:$E,ROW($E1300)-VALUE(LEFT(Q$1,FIND("-",Q$1,1)-1))):$E1300),($E1300*(2/(VALUE(LEFT(Q$1,FIND("-",Q$1,1)-1))+1)))+(Q1299*(1-(2/(VALUE(LEFT(Q$1,FIND("-",Q$1,1)-1))+1))))))</f>
        <v>0.37233475738243405</v>
      </c>
      <c r="R1300">
        <f>IF(ROW($E1300)&lt;=VALUE(LEFT(R$1,FIND("-",R$1,1)-1)),0,IF(ROW($E1300)=VALUE(LEFT(R$1,FIND("-",R$1,1)-1))+1,AVERAGE(INDEX($E:$E,ROW($E1300)-VALUE(LEFT(R$1,FIND("-",R$1,1)-1))):$E1300),($E1300*(2/(VALUE(LEFT(R$1,FIND("-",R$1,1)-1))+1)))+(R1299*(1-(2/(VALUE(LEFT(R$1,FIND("-",R$1,1)-1))+1))))))</f>
        <v>0.36954026213283692</v>
      </c>
      <c r="S1300">
        <f t="shared" si="184"/>
        <v>2.7944952495971287E-3</v>
      </c>
      <c r="T1300">
        <f>IF(ROW($E1300)&lt;=MAX(VALUE(LEFT(Q$1,FIND("-",Q$1,1)-1)),VALUE(LEFT(R$1,FIND("-",R$1,1)-1)))+VALUE(LEFT(T$1,FIND("-",T$1,1)-1))-1,0,IF(ROW($E1300)=MAX(VALUE(LEFT(Q$1,FIND("-",Q$1,1)-1)),VALUE(LEFT(R$1,FIND("-",R$1,1)-1)))+VALUE(LEFT(T$1,FIND("-",T$1,1)-1)),AVERAGE(INDEX($S:$S,ROW(S1300)-VALUE(LEFT(T$1,FIND("-",T$1,1)-1))+1):S1300),($S1300*(2/(VALUE(LEFT(T$1,FIND("-",T$1,1)-1))+1)))+(T1299*(1-(2/(VALUE(LEFT(T$1,FIND("-",T$1,1)-1))+1))))))</f>
        <v>-9.9067240371409184E-4</v>
      </c>
      <c r="V1300">
        <f t="shared" si="185"/>
        <v>2.5000000000000022E-2</v>
      </c>
      <c r="W1300">
        <f>IF(ROW($E1300)&lt;=VALUE(LEFT(W$1,FIND("-",W$1,1)-1))+1,0,IF(ROW($E1299)=VALUE(LEFT(W$1,FIND("-",W$1,1)-1))+1,100-100/(1+ABS((SUMIF(INDEX($V:$V,ROW($V1300)-VALUE(LEFT(W$1,FIND("-",W$1,1)-1))+1):$V1300,"&gt;0",INDEX($V:$V,ROW($V1300)-VALUE(LEFT(W$1,FIND("-",W$1,1)-1))+1):$V1300)/COUNTIF(INDEX($V:$V,ROW($V1300)-VALUE(LEFT(W$1,FIND("-",W$1,1)-1))+1):$V1300,"&gt;0"))/(SUMIF(INDEX($V:$V,ROW($V1300)-VALUE(LEFT(W$1,FIND("-",W$1,1)-1))+1):$V1300,"&lt;0",INDEX($V:$V,ROW($V1300)-VALUE(LEFT(W$1,FIND("-",W$1,1)-1))+1):$V1300)/COUNTIF(INDEX($V:$V,ROW($V1300)-VALUE(LEFT(W$1,FIND("-",W$1,1)-1))+1):$V1300,"&lt;0")))),100-100/(1+ABS((SUMIF(INDEX($V:$V,ROW($V1300)-VALUE(LEFT(W$1,FIND("-",W$1,1)-1))+1):$V1300,"&gt;0",INDEX($V:$V,ROW($V1300)-VALUE(LEFT(W$1,FIND("-",W$1,1)-1))+1):$V1300)/VALUE(LEFT(W$1,FIND("-",W$1,1)-1)))/(SUMIF(INDEX($V:$V,ROW($V1300)-VALUE(LEFT(W$1,FIND("-",W$1,1)-1))+1):$V1300,"&lt;0",INDEX($V:$V,ROW($V1300)-VALUE(LEFT(W$1,FIND("-",W$1,1)-1))+1):$V1300)/VALUE(LEFT(W$1,FIND("-",W$1,1)-1)))))))</f>
        <v>76.923076923076934</v>
      </c>
      <c r="Y1300">
        <f>IF(ROW($E1300)&lt;=VALUE(LEFT(Y$1,FIND("-",Y$1,1)-1)),0,MAX(INDEX(C:C,ROW(C1300)-VALUE(LEFT(Y$1,FIND("-",Y$1,1)-1))+1):C1300))</f>
        <v>0.41499999999999998</v>
      </c>
      <c r="Z1300">
        <f>IF(ROW($E1300)&lt;=VALUE(LEFT(Z$1,FIND("-",Z$1,1)-1)),0,MIN(INDEX(D:D,ROW(D1300)-VALUE(LEFT(Z$1,FIND("-",Z$1,1)-1))+1):D1300))</f>
        <v>0.35</v>
      </c>
      <c r="AA1300">
        <f t="shared" si="189"/>
        <v>76.923076923076991</v>
      </c>
      <c r="AB1300">
        <f>IF(ROW($AA1300)&lt;=VALUE(LEFT(AA$1,FIND("-",AA$1,1)-1))+VALUE(LEFT(AB$1,FIND("-",AB$1,1)-1)-1),0,AVERAGE(INDEX($AA:$AA,ROW($AA1300)-VALUE(LEFT(AB$1,FIND("-",AB$1,1)-1))+1):$AA1300))</f>
        <v>73.260073260073284</v>
      </c>
      <c r="AC1300">
        <f>IF(ROW($AA1300)&lt;=VALUE(LEFT(AA$1,FIND("-",AA$1,1)-1))+VALUE(LEFT(AB$1,FIND("-",AB$1,1)-1)-1)+VALUE(LEFT(AC$1,FIND("-",AC$1,1)-1)-1),0,AVERAGE(INDEX($AB:$AB,ROW($AB1300)-VALUE(LEFT(AC$1,FIND("-",AC$1,1)-1))+1):$AB1300))</f>
        <v>81.562881562881572</v>
      </c>
      <c r="AE1300">
        <f t="shared" si="186"/>
        <v>34075844</v>
      </c>
      <c r="AG1300" t="str">
        <f t="shared" si="188"/>
        <v/>
      </c>
    </row>
    <row r="1301" spans="1:33" x14ac:dyDescent="0.25">
      <c r="A1301" s="6">
        <v>38364</v>
      </c>
      <c r="B1301">
        <v>0.4</v>
      </c>
      <c r="C1301">
        <v>0.4</v>
      </c>
      <c r="D1301">
        <v>0.38500000000000001</v>
      </c>
      <c r="E1301">
        <v>0.38500000000000001</v>
      </c>
      <c r="F1301">
        <v>0.22195999999999999</v>
      </c>
      <c r="G1301">
        <v>183000</v>
      </c>
      <c r="I1301" t="str">
        <f t="shared" si="181"/>
        <v/>
      </c>
      <c r="J1301" t="str">
        <f t="shared" si="182"/>
        <v/>
      </c>
      <c r="K1301" t="str">
        <f t="shared" si="183"/>
        <v>Sell</v>
      </c>
      <c r="M1301" s="11" t="str">
        <f t="shared" si="187"/>
        <v>Sell</v>
      </c>
      <c r="O1301">
        <f>IF(ROW($E1301)&lt;=VALUE(LEFT(O$1,FIND("-",O$1,1)-1)),0,IF(ROW($E1301)=VALUE(LEFT(O$1,FIND("-",O$1,1)-1))+1,AVERAGE(INDEX($E:$E,ROW($E1301)-VALUE(LEFT(O$1,FIND("-",O$1,1)-1))):$E1301),($E1301*(2/(VALUE(LEFT(O$1,FIND("-",O$1,1)-1))+1)))+(O1300*(1-(2/(VALUE(LEFT(O$1,FIND("-",O$1,1)-1))+1))))))</f>
        <v>0.60692251197940994</v>
      </c>
      <c r="Q1301">
        <f>IF(ROW($E1301)&lt;=VALUE(LEFT(Q$1,FIND("-",Q$1,1)-1)),0,IF(ROW($E1301)=VALUE(LEFT(Q$1,FIND("-",Q$1,1)-1))+1,AVERAGE(INDEX($E:$E,ROW($E1301)-VALUE(LEFT(Q$1,FIND("-",Q$1,1)-1))):$E1301),($E1301*(2/(VALUE(LEFT(Q$1,FIND("-",Q$1,1)-1))+1)))+(Q1300*(1-(2/(VALUE(LEFT(Q$1,FIND("-",Q$1,1)-1))+1))))))</f>
        <v>0.37428325624667497</v>
      </c>
      <c r="R1301">
        <f>IF(ROW($E1301)&lt;=VALUE(LEFT(R$1,FIND("-",R$1,1)-1)),0,IF(ROW($E1301)=VALUE(LEFT(R$1,FIND("-",R$1,1)-1))+1,AVERAGE(INDEX($E:$E,ROW($E1301)-VALUE(LEFT(R$1,FIND("-",R$1,1)-1))):$E1301),($E1301*(2/(VALUE(LEFT(R$1,FIND("-",R$1,1)-1))+1)))+(R1300*(1-(2/(VALUE(LEFT(R$1,FIND("-",R$1,1)-1))+1))))))</f>
        <v>0.37068542790077491</v>
      </c>
      <c r="S1301">
        <f t="shared" si="184"/>
        <v>3.597828345900056E-3</v>
      </c>
      <c r="T1301">
        <f>IF(ROW($E1301)&lt;=MAX(VALUE(LEFT(Q$1,FIND("-",Q$1,1)-1)),VALUE(LEFT(R$1,FIND("-",R$1,1)-1)))+VALUE(LEFT(T$1,FIND("-",T$1,1)-1))-1,0,IF(ROW($E1301)=MAX(VALUE(LEFT(Q$1,FIND("-",Q$1,1)-1)),VALUE(LEFT(R$1,FIND("-",R$1,1)-1)))+VALUE(LEFT(T$1,FIND("-",T$1,1)-1)),AVERAGE(INDEX($S:$S,ROW(S1301)-VALUE(LEFT(T$1,FIND("-",T$1,1)-1))+1):S1301),($S1301*(2/(VALUE(LEFT(T$1,FIND("-",T$1,1)-1))+1)))+(T1300*(1-(2/(VALUE(LEFT(T$1,FIND("-",T$1,1)-1))+1))))))</f>
        <v>-7.2972253791262235E-5</v>
      </c>
      <c r="V1301">
        <f t="shared" si="185"/>
        <v>-1.5000000000000013E-2</v>
      </c>
      <c r="W1301">
        <f>IF(ROW($E1301)&lt;=VALUE(LEFT(W$1,FIND("-",W$1,1)-1))+1,0,IF(ROW($E1300)=VALUE(LEFT(W$1,FIND("-",W$1,1)-1))+1,100-100/(1+ABS((SUMIF(INDEX($V:$V,ROW($V1301)-VALUE(LEFT(W$1,FIND("-",W$1,1)-1))+1):$V1301,"&gt;0",INDEX($V:$V,ROW($V1301)-VALUE(LEFT(W$1,FIND("-",W$1,1)-1))+1):$V1301)/COUNTIF(INDEX($V:$V,ROW($V1301)-VALUE(LEFT(W$1,FIND("-",W$1,1)-1))+1):$V1301,"&gt;0"))/(SUMIF(INDEX($V:$V,ROW($V1301)-VALUE(LEFT(W$1,FIND("-",W$1,1)-1))+1):$V1301,"&lt;0",INDEX($V:$V,ROW($V1301)-VALUE(LEFT(W$1,FIND("-",W$1,1)-1))+1):$V1301)/COUNTIF(INDEX($V:$V,ROW($V1301)-VALUE(LEFT(W$1,FIND("-",W$1,1)-1))+1):$V1301,"&lt;0")))),100-100/(1+ABS((SUMIF(INDEX($V:$V,ROW($V1301)-VALUE(LEFT(W$1,FIND("-",W$1,1)-1))+1):$V1301,"&gt;0",INDEX($V:$V,ROW($V1301)-VALUE(LEFT(W$1,FIND("-",W$1,1)-1))+1):$V1301)/VALUE(LEFT(W$1,FIND("-",W$1,1)-1)))/(SUMIF(INDEX($V:$V,ROW($V1301)-VALUE(LEFT(W$1,FIND("-",W$1,1)-1))+1):$V1301,"&lt;0",INDEX($V:$V,ROW($V1301)-VALUE(LEFT(W$1,FIND("-",W$1,1)-1))+1):$V1301)/VALUE(LEFT(W$1,FIND("-",W$1,1)-1)))))))</f>
        <v>66.666666666666657</v>
      </c>
      <c r="Y1301">
        <f>IF(ROW($E1301)&lt;=VALUE(LEFT(Y$1,FIND("-",Y$1,1)-1)),0,MAX(INDEX(C:C,ROW(C1301)-VALUE(LEFT(Y$1,FIND("-",Y$1,1)-1))+1):C1301))</f>
        <v>0.41499999999999998</v>
      </c>
      <c r="Z1301">
        <f>IF(ROW($E1301)&lt;=VALUE(LEFT(Z$1,FIND("-",Z$1,1)-1)),0,MIN(INDEX(D:D,ROW(D1301)-VALUE(LEFT(Z$1,FIND("-",Z$1,1)-1))+1):D1301))</f>
        <v>0.35</v>
      </c>
      <c r="AA1301">
        <f t="shared" si="189"/>
        <v>53.846153846153889</v>
      </c>
      <c r="AB1301">
        <f>IF(ROW($AA1301)&lt;=VALUE(LEFT(AA$1,FIND("-",AA$1,1)-1))+VALUE(LEFT(AB$1,FIND("-",AB$1,1)-1)-1),0,AVERAGE(INDEX($AA:$AA,ROW($AA1301)-VALUE(LEFT(AB$1,FIND("-",AB$1,1)-1))+1):$AA1301))</f>
        <v>67.39926739926743</v>
      </c>
      <c r="AC1301">
        <f>IF(ROW($AA1301)&lt;=VALUE(LEFT(AA$1,FIND("-",AA$1,1)-1))+VALUE(LEFT(AB$1,FIND("-",AB$1,1)-1)-1)+VALUE(LEFT(AC$1,FIND("-",AC$1,1)-1)-1),0,AVERAGE(INDEX($AB:$AB,ROW($AB1301)-VALUE(LEFT(AC$1,FIND("-",AC$1,1)-1))+1):$AB1301))</f>
        <v>73.870573870573892</v>
      </c>
      <c r="AE1301">
        <f t="shared" si="186"/>
        <v>33892844</v>
      </c>
      <c r="AG1301" t="str">
        <f t="shared" si="188"/>
        <v>Sell</v>
      </c>
    </row>
    <row r="1302" spans="1:33" x14ac:dyDescent="0.25">
      <c r="A1302" s="6">
        <v>38365</v>
      </c>
      <c r="B1302">
        <v>0.38500000000000001</v>
      </c>
      <c r="C1302">
        <v>0.38500000000000001</v>
      </c>
      <c r="D1302">
        <v>0.38</v>
      </c>
      <c r="E1302">
        <v>0.38500000000000001</v>
      </c>
      <c r="F1302">
        <v>0.22195999999999999</v>
      </c>
      <c r="G1302">
        <v>187000</v>
      </c>
      <c r="I1302" t="str">
        <f t="shared" si="181"/>
        <v/>
      </c>
      <c r="J1302" t="str">
        <f t="shared" si="182"/>
        <v/>
      </c>
      <c r="K1302" t="str">
        <f t="shared" si="183"/>
        <v/>
      </c>
      <c r="M1302" s="11" t="str">
        <f t="shared" si="187"/>
        <v/>
      </c>
      <c r="O1302">
        <f>IF(ROW($E1302)&lt;=VALUE(LEFT(O$1,FIND("-",O$1,1)-1)),0,IF(ROW($E1302)=VALUE(LEFT(O$1,FIND("-",O$1,1)-1))+1,AVERAGE(INDEX($E:$E,ROW($E1302)-VALUE(LEFT(O$1,FIND("-",O$1,1)-1))):$E1302),($E1302*(2/(VALUE(LEFT(O$1,FIND("-",O$1,1)-1))+1)))+(O1301*(1-(2/(VALUE(LEFT(O$1,FIND("-",O$1,1)-1))+1))))))</f>
        <v>0.60471432778060985</v>
      </c>
      <c r="Q1302">
        <f>IF(ROW($E1302)&lt;=VALUE(LEFT(Q$1,FIND("-",Q$1,1)-1)),0,IF(ROW($E1302)=VALUE(LEFT(Q$1,FIND("-",Q$1,1)-1))+1,AVERAGE(INDEX($E:$E,ROW($E1302)-VALUE(LEFT(Q$1,FIND("-",Q$1,1)-1))):$E1302),($E1302*(2/(VALUE(LEFT(Q$1,FIND("-",Q$1,1)-1))+1)))+(Q1301*(1-(2/(VALUE(LEFT(Q$1,FIND("-",Q$1,1)-1))+1))))))</f>
        <v>0.37593198605487882</v>
      </c>
      <c r="R1302">
        <f>IF(ROW($E1302)&lt;=VALUE(LEFT(R$1,FIND("-",R$1,1)-1)),0,IF(ROW($E1302)=VALUE(LEFT(R$1,FIND("-",R$1,1)-1))+1,AVERAGE(INDEX($E:$E,ROW($E1302)-VALUE(LEFT(R$1,FIND("-",R$1,1)-1))):$E1302),($E1302*(2/(VALUE(LEFT(R$1,FIND("-",R$1,1)-1))+1)))+(R1301*(1-(2/(VALUE(LEFT(R$1,FIND("-",R$1,1)-1))+1))))))</f>
        <v>0.37174576657479158</v>
      </c>
      <c r="S1302">
        <f t="shared" si="184"/>
        <v>4.1862194800872388E-3</v>
      </c>
      <c r="T1302">
        <f>IF(ROW($E1302)&lt;=MAX(VALUE(LEFT(Q$1,FIND("-",Q$1,1)-1)),VALUE(LEFT(R$1,FIND("-",R$1,1)-1)))+VALUE(LEFT(T$1,FIND("-",T$1,1)-1))-1,0,IF(ROW($E1302)=MAX(VALUE(LEFT(Q$1,FIND("-",Q$1,1)-1)),VALUE(LEFT(R$1,FIND("-",R$1,1)-1)))+VALUE(LEFT(T$1,FIND("-",T$1,1)-1)),AVERAGE(INDEX($S:$S,ROW(S1302)-VALUE(LEFT(T$1,FIND("-",T$1,1)-1))+1):S1302),($S1302*(2/(VALUE(LEFT(T$1,FIND("-",T$1,1)-1))+1)))+(T1301*(1-(2/(VALUE(LEFT(T$1,FIND("-",T$1,1)-1))+1))))))</f>
        <v>7.7886609298443809E-4</v>
      </c>
      <c r="V1302">
        <f t="shared" si="185"/>
        <v>0</v>
      </c>
      <c r="W1302">
        <f>IF(ROW($E1302)&lt;=VALUE(LEFT(W$1,FIND("-",W$1,1)-1))+1,0,IF(ROW($E1301)=VALUE(LEFT(W$1,FIND("-",W$1,1)-1))+1,100-100/(1+ABS((SUMIF(INDEX($V:$V,ROW($V1302)-VALUE(LEFT(W$1,FIND("-",W$1,1)-1))+1):$V1302,"&gt;0",INDEX($V:$V,ROW($V1302)-VALUE(LEFT(W$1,FIND("-",W$1,1)-1))+1):$V1302)/COUNTIF(INDEX($V:$V,ROW($V1302)-VALUE(LEFT(W$1,FIND("-",W$1,1)-1))+1):$V1302,"&gt;0"))/(SUMIF(INDEX($V:$V,ROW($V1302)-VALUE(LEFT(W$1,FIND("-",W$1,1)-1))+1):$V1302,"&lt;0",INDEX($V:$V,ROW($V1302)-VALUE(LEFT(W$1,FIND("-",W$1,1)-1))+1):$V1302)/COUNTIF(INDEX($V:$V,ROW($V1302)-VALUE(LEFT(W$1,FIND("-",W$1,1)-1))+1):$V1302,"&lt;0")))),100-100/(1+ABS((SUMIF(INDEX($V:$V,ROW($V1302)-VALUE(LEFT(W$1,FIND("-",W$1,1)-1))+1):$V1302,"&gt;0",INDEX($V:$V,ROW($V1302)-VALUE(LEFT(W$1,FIND("-",W$1,1)-1))+1):$V1302)/VALUE(LEFT(W$1,FIND("-",W$1,1)-1)))/(SUMIF(INDEX($V:$V,ROW($V1302)-VALUE(LEFT(W$1,FIND("-",W$1,1)-1))+1):$V1302,"&lt;0",INDEX($V:$V,ROW($V1302)-VALUE(LEFT(W$1,FIND("-",W$1,1)-1))+1):$V1302)/VALUE(LEFT(W$1,FIND("-",W$1,1)-1)))))))</f>
        <v>66.666666666666657</v>
      </c>
      <c r="Y1302">
        <f>IF(ROW($E1302)&lt;=VALUE(LEFT(Y$1,FIND("-",Y$1,1)-1)),0,MAX(INDEX(C:C,ROW(C1302)-VALUE(LEFT(Y$1,FIND("-",Y$1,1)-1))+1):C1302))</f>
        <v>0.41499999999999998</v>
      </c>
      <c r="Z1302">
        <f>IF(ROW($E1302)&lt;=VALUE(LEFT(Z$1,FIND("-",Z$1,1)-1)),0,MIN(INDEX(D:D,ROW(D1302)-VALUE(LEFT(Z$1,FIND("-",Z$1,1)-1))+1):D1302))</f>
        <v>0.35</v>
      </c>
      <c r="AA1302">
        <f t="shared" si="189"/>
        <v>53.846153846153889</v>
      </c>
      <c r="AB1302">
        <f>IF(ROW($AA1302)&lt;=VALUE(LEFT(AA$1,FIND("-",AA$1,1)-1))+VALUE(LEFT(AB$1,FIND("-",AB$1,1)-1)-1),0,AVERAGE(INDEX($AA:$AA,ROW($AA1302)-VALUE(LEFT(AB$1,FIND("-",AB$1,1)-1))+1):$AA1302))</f>
        <v>61.538461538461597</v>
      </c>
      <c r="AC1302">
        <f>IF(ROW($AA1302)&lt;=VALUE(LEFT(AA$1,FIND("-",AA$1,1)-1))+VALUE(LEFT(AB$1,FIND("-",AB$1,1)-1)-1)+VALUE(LEFT(AC$1,FIND("-",AC$1,1)-1)-1),0,AVERAGE(INDEX($AB:$AB,ROW($AB1302)-VALUE(LEFT(AC$1,FIND("-",AC$1,1)-1))+1):$AB1302))</f>
        <v>67.399267399267444</v>
      </c>
      <c r="AE1302">
        <f t="shared" si="186"/>
        <v>33892844</v>
      </c>
      <c r="AG1302" t="str">
        <f t="shared" si="188"/>
        <v/>
      </c>
    </row>
    <row r="1303" spans="1:33" x14ac:dyDescent="0.25">
      <c r="A1303" s="6">
        <v>38366</v>
      </c>
      <c r="B1303">
        <v>0.38</v>
      </c>
      <c r="C1303">
        <v>0.38500000000000001</v>
      </c>
      <c r="D1303">
        <v>0.37</v>
      </c>
      <c r="E1303">
        <v>0.375</v>
      </c>
      <c r="F1303">
        <v>0.216195</v>
      </c>
      <c r="G1303">
        <v>563600</v>
      </c>
      <c r="I1303" t="str">
        <f t="shared" si="181"/>
        <v/>
      </c>
      <c r="J1303" t="str">
        <f t="shared" si="182"/>
        <v/>
      </c>
      <c r="K1303" t="str">
        <f t="shared" si="183"/>
        <v/>
      </c>
      <c r="M1303" s="11" t="str">
        <f t="shared" si="187"/>
        <v/>
      </c>
      <c r="O1303">
        <f>IF(ROW($E1303)&lt;=VALUE(LEFT(O$1,FIND("-",O$1,1)-1)),0,IF(ROW($E1303)=VALUE(LEFT(O$1,FIND("-",O$1,1)-1))+1,AVERAGE(INDEX($E:$E,ROW($E1303)-VALUE(LEFT(O$1,FIND("-",O$1,1)-1))):$E1303),($E1303*(2/(VALUE(LEFT(O$1,FIND("-",O$1,1)-1))+1)))+(O1302*(1-(2/(VALUE(LEFT(O$1,FIND("-",O$1,1)-1))+1))))))</f>
        <v>0.60242861307632511</v>
      </c>
      <c r="Q1303">
        <f>IF(ROW($E1303)&lt;=VALUE(LEFT(Q$1,FIND("-",Q$1,1)-1)),0,IF(ROW($E1303)=VALUE(LEFT(Q$1,FIND("-",Q$1,1)-1))+1,AVERAGE(INDEX($E:$E,ROW($E1303)-VALUE(LEFT(Q$1,FIND("-",Q$1,1)-1))):$E1303),($E1303*(2/(VALUE(LEFT(Q$1,FIND("-",Q$1,1)-1))+1)))+(Q1302*(1-(2/(VALUE(LEFT(Q$1,FIND("-",Q$1,1)-1))+1))))))</f>
        <v>0.37578860358489746</v>
      </c>
      <c r="R1303">
        <f>IF(ROW($E1303)&lt;=VALUE(LEFT(R$1,FIND("-",R$1,1)-1)),0,IF(ROW($E1303)=VALUE(LEFT(R$1,FIND("-",R$1,1)-1))+1,AVERAGE(INDEX($E:$E,ROW($E1303)-VALUE(LEFT(R$1,FIND("-",R$1,1)-1))):$E1303),($E1303*(2/(VALUE(LEFT(R$1,FIND("-",R$1,1)-1))+1)))+(R1302*(1-(2/(VALUE(LEFT(R$1,FIND("-",R$1,1)-1))+1))))))</f>
        <v>0.37198682090258484</v>
      </c>
      <c r="S1303">
        <f t="shared" si="184"/>
        <v>3.8017826823126266E-3</v>
      </c>
      <c r="T1303">
        <f>IF(ROW($E1303)&lt;=MAX(VALUE(LEFT(Q$1,FIND("-",Q$1,1)-1)),VALUE(LEFT(R$1,FIND("-",R$1,1)-1)))+VALUE(LEFT(T$1,FIND("-",T$1,1)-1))-1,0,IF(ROW($E1303)=MAX(VALUE(LEFT(Q$1,FIND("-",Q$1,1)-1)),VALUE(LEFT(R$1,FIND("-",R$1,1)-1)))+VALUE(LEFT(T$1,FIND("-",T$1,1)-1)),AVERAGE(INDEX($S:$S,ROW(S1303)-VALUE(LEFT(T$1,FIND("-",T$1,1)-1))+1):S1303),($S1303*(2/(VALUE(LEFT(T$1,FIND("-",T$1,1)-1))+1)))+(T1302*(1-(2/(VALUE(LEFT(T$1,FIND("-",T$1,1)-1))+1))))))</f>
        <v>1.3834494108500759E-3</v>
      </c>
      <c r="V1303">
        <f t="shared" si="185"/>
        <v>-1.0000000000000009E-2</v>
      </c>
      <c r="W1303">
        <f>IF(ROW($E1303)&lt;=VALUE(LEFT(W$1,FIND("-",W$1,1)-1))+1,0,IF(ROW($E1302)=VALUE(LEFT(W$1,FIND("-",W$1,1)-1))+1,100-100/(1+ABS((SUMIF(INDEX($V:$V,ROW($V1303)-VALUE(LEFT(W$1,FIND("-",W$1,1)-1))+1):$V1303,"&gt;0",INDEX($V:$V,ROW($V1303)-VALUE(LEFT(W$1,FIND("-",W$1,1)-1))+1):$V1303)/COUNTIF(INDEX($V:$V,ROW($V1303)-VALUE(LEFT(W$1,FIND("-",W$1,1)-1))+1):$V1303,"&gt;0"))/(SUMIF(INDEX($V:$V,ROW($V1303)-VALUE(LEFT(W$1,FIND("-",W$1,1)-1))+1):$V1303,"&lt;0",INDEX($V:$V,ROW($V1303)-VALUE(LEFT(W$1,FIND("-",W$1,1)-1))+1):$V1303)/COUNTIF(INDEX($V:$V,ROW($V1303)-VALUE(LEFT(W$1,FIND("-",W$1,1)-1))+1):$V1303,"&lt;0")))),100-100/(1+ABS((SUMIF(INDEX($V:$V,ROW($V1303)-VALUE(LEFT(W$1,FIND("-",W$1,1)-1))+1):$V1303,"&gt;0",INDEX($V:$V,ROW($V1303)-VALUE(LEFT(W$1,FIND("-",W$1,1)-1))+1):$V1303)/VALUE(LEFT(W$1,FIND("-",W$1,1)-1)))/(SUMIF(INDEX($V:$V,ROW($V1303)-VALUE(LEFT(W$1,FIND("-",W$1,1)-1))+1):$V1303,"&lt;0",INDEX($V:$V,ROW($V1303)-VALUE(LEFT(W$1,FIND("-",W$1,1)-1))+1):$V1303)/VALUE(LEFT(W$1,FIND("-",W$1,1)-1)))))))</f>
        <v>66.666666666666657</v>
      </c>
      <c r="Y1303">
        <f>IF(ROW($E1303)&lt;=VALUE(LEFT(Y$1,FIND("-",Y$1,1)-1)),0,MAX(INDEX(C:C,ROW(C1303)-VALUE(LEFT(Y$1,FIND("-",Y$1,1)-1))+1):C1303))</f>
        <v>0.41499999999999998</v>
      </c>
      <c r="Z1303">
        <f>IF(ROW($E1303)&lt;=VALUE(LEFT(Z$1,FIND("-",Z$1,1)-1)),0,MIN(INDEX(D:D,ROW(D1303)-VALUE(LEFT(Z$1,FIND("-",Z$1,1)-1))+1):D1303))</f>
        <v>0.35</v>
      </c>
      <c r="AA1303">
        <f t="shared" si="189"/>
        <v>38.461538461538495</v>
      </c>
      <c r="AB1303">
        <f>IF(ROW($AA1303)&lt;=VALUE(LEFT(AA$1,FIND("-",AA$1,1)-1))+VALUE(LEFT(AB$1,FIND("-",AB$1,1)-1)-1),0,AVERAGE(INDEX($AA:$AA,ROW($AA1303)-VALUE(LEFT(AB$1,FIND("-",AB$1,1)-1))+1):$AA1303))</f>
        <v>48.717948717948758</v>
      </c>
      <c r="AC1303">
        <f>IF(ROW($AA1303)&lt;=VALUE(LEFT(AA$1,FIND("-",AA$1,1)-1))+VALUE(LEFT(AB$1,FIND("-",AB$1,1)-1)-1)+VALUE(LEFT(AC$1,FIND("-",AC$1,1)-1)-1),0,AVERAGE(INDEX($AB:$AB,ROW($AB1303)-VALUE(LEFT(AC$1,FIND("-",AC$1,1)-1))+1):$AB1303))</f>
        <v>59.218559218559257</v>
      </c>
      <c r="AE1303">
        <f t="shared" si="186"/>
        <v>33329244</v>
      </c>
      <c r="AG1303" t="str">
        <f t="shared" si="188"/>
        <v/>
      </c>
    </row>
    <row r="1304" spans="1:33" x14ac:dyDescent="0.25">
      <c r="A1304" s="6">
        <v>38369</v>
      </c>
      <c r="B1304">
        <v>0.38</v>
      </c>
      <c r="C1304">
        <v>0.39500000000000002</v>
      </c>
      <c r="D1304">
        <v>0.37</v>
      </c>
      <c r="E1304">
        <v>0.38</v>
      </c>
      <c r="F1304">
        <v>0.21907799999999999</v>
      </c>
      <c r="G1304">
        <v>1176000</v>
      </c>
      <c r="I1304" t="str">
        <f t="shared" si="181"/>
        <v/>
      </c>
      <c r="J1304" t="str">
        <f t="shared" si="182"/>
        <v/>
      </c>
      <c r="K1304" t="str">
        <f t="shared" si="183"/>
        <v/>
      </c>
      <c r="M1304" s="11" t="str">
        <f t="shared" si="187"/>
        <v/>
      </c>
      <c r="O1304">
        <f>IF(ROW($E1304)&lt;=VALUE(LEFT(O$1,FIND("-",O$1,1)-1)),0,IF(ROW($E1304)=VALUE(LEFT(O$1,FIND("-",O$1,1)-1))+1,AVERAGE(INDEX($E:$E,ROW($E1304)-VALUE(LEFT(O$1,FIND("-",O$1,1)-1))):$E1304),($E1304*(2/(VALUE(LEFT(O$1,FIND("-",O$1,1)-1))+1)))+(O1303*(1-(2/(VALUE(LEFT(O$1,FIND("-",O$1,1)-1))+1))))))</f>
        <v>0.60021539304571492</v>
      </c>
      <c r="Q1304">
        <f>IF(ROW($E1304)&lt;=VALUE(LEFT(Q$1,FIND("-",Q$1,1)-1)),0,IF(ROW($E1304)=VALUE(LEFT(Q$1,FIND("-",Q$1,1)-1))+1,AVERAGE(INDEX($E:$E,ROW($E1304)-VALUE(LEFT(Q$1,FIND("-",Q$1,1)-1))):$E1304),($E1304*(2/(VALUE(LEFT(Q$1,FIND("-",Q$1,1)-1))+1)))+(Q1303*(1-(2/(VALUE(LEFT(Q$1,FIND("-",Q$1,1)-1))+1))))))</f>
        <v>0.37643651072568246</v>
      </c>
      <c r="R1304">
        <f>IF(ROW($E1304)&lt;=VALUE(LEFT(R$1,FIND("-",R$1,1)-1)),0,IF(ROW($E1304)=VALUE(LEFT(R$1,FIND("-",R$1,1)-1))+1,AVERAGE(INDEX($E:$E,ROW($E1304)-VALUE(LEFT(R$1,FIND("-",R$1,1)-1))):$E1304),($E1304*(2/(VALUE(LEFT(R$1,FIND("-",R$1,1)-1))+1)))+(R1303*(1-(2/(VALUE(LEFT(R$1,FIND("-",R$1,1)-1))+1))))))</f>
        <v>0.3725803897246156</v>
      </c>
      <c r="S1304">
        <f t="shared" si="184"/>
        <v>3.856121001066859E-3</v>
      </c>
      <c r="T1304">
        <f>IF(ROW($E1304)&lt;=MAX(VALUE(LEFT(Q$1,FIND("-",Q$1,1)-1)),VALUE(LEFT(R$1,FIND("-",R$1,1)-1)))+VALUE(LEFT(T$1,FIND("-",T$1,1)-1))-1,0,IF(ROW($E1304)=MAX(VALUE(LEFT(Q$1,FIND("-",Q$1,1)-1)),VALUE(LEFT(R$1,FIND("-",R$1,1)-1)))+VALUE(LEFT(T$1,FIND("-",T$1,1)-1)),AVERAGE(INDEX($S:$S,ROW(S1304)-VALUE(LEFT(T$1,FIND("-",T$1,1)-1))+1):S1304),($S1304*(2/(VALUE(LEFT(T$1,FIND("-",T$1,1)-1))+1)))+(T1303*(1-(2/(VALUE(LEFT(T$1,FIND("-",T$1,1)-1))+1))))))</f>
        <v>1.8779837288934328E-3</v>
      </c>
      <c r="V1304">
        <f t="shared" si="185"/>
        <v>5.0000000000000044E-3</v>
      </c>
      <c r="W1304">
        <f>IF(ROW($E1304)&lt;=VALUE(LEFT(W$1,FIND("-",W$1,1)-1))+1,0,IF(ROW($E1303)=VALUE(LEFT(W$1,FIND("-",W$1,1)-1))+1,100-100/(1+ABS((SUMIF(INDEX($V:$V,ROW($V1304)-VALUE(LEFT(W$1,FIND("-",W$1,1)-1))+1):$V1304,"&gt;0",INDEX($V:$V,ROW($V1304)-VALUE(LEFT(W$1,FIND("-",W$1,1)-1))+1):$V1304)/COUNTIF(INDEX($V:$V,ROW($V1304)-VALUE(LEFT(W$1,FIND("-",W$1,1)-1))+1):$V1304,"&gt;0"))/(SUMIF(INDEX($V:$V,ROW($V1304)-VALUE(LEFT(W$1,FIND("-",W$1,1)-1))+1):$V1304,"&lt;0",INDEX($V:$V,ROW($V1304)-VALUE(LEFT(W$1,FIND("-",W$1,1)-1))+1):$V1304)/COUNTIF(INDEX($V:$V,ROW($V1304)-VALUE(LEFT(W$1,FIND("-",W$1,1)-1))+1):$V1304,"&lt;0")))),100-100/(1+ABS((SUMIF(INDEX($V:$V,ROW($V1304)-VALUE(LEFT(W$1,FIND("-",W$1,1)-1))+1):$V1304,"&gt;0",INDEX($V:$V,ROW($V1304)-VALUE(LEFT(W$1,FIND("-",W$1,1)-1))+1):$V1304)/VALUE(LEFT(W$1,FIND("-",W$1,1)-1)))/(SUMIF(INDEX($V:$V,ROW($V1304)-VALUE(LEFT(W$1,FIND("-",W$1,1)-1))+1):$V1304,"&lt;0",INDEX($V:$V,ROW($V1304)-VALUE(LEFT(W$1,FIND("-",W$1,1)-1))+1):$V1304)/VALUE(LEFT(W$1,FIND("-",W$1,1)-1)))))))</f>
        <v>66.666666666666657</v>
      </c>
      <c r="Y1304">
        <f>IF(ROW($E1304)&lt;=VALUE(LEFT(Y$1,FIND("-",Y$1,1)-1)),0,MAX(INDEX(C:C,ROW(C1304)-VALUE(LEFT(Y$1,FIND("-",Y$1,1)-1))+1):C1304))</f>
        <v>0.41499999999999998</v>
      </c>
      <c r="Z1304">
        <f>IF(ROW($E1304)&lt;=VALUE(LEFT(Z$1,FIND("-",Z$1,1)-1)),0,MIN(INDEX(D:D,ROW(D1304)-VALUE(LEFT(Z$1,FIND("-",Z$1,1)-1))+1):D1304))</f>
        <v>0.35499999999999998</v>
      </c>
      <c r="AA1304">
        <f t="shared" si="189"/>
        <v>41.666666666666707</v>
      </c>
      <c r="AB1304">
        <f>IF(ROW($AA1304)&lt;=VALUE(LEFT(AA$1,FIND("-",AA$1,1)-1))+VALUE(LEFT(AB$1,FIND("-",AB$1,1)-1)-1),0,AVERAGE(INDEX($AA:$AA,ROW($AA1304)-VALUE(LEFT(AB$1,FIND("-",AB$1,1)-1))+1):$AA1304))</f>
        <v>44.658119658119695</v>
      </c>
      <c r="AC1304">
        <f>IF(ROW($AA1304)&lt;=VALUE(LEFT(AA$1,FIND("-",AA$1,1)-1))+VALUE(LEFT(AB$1,FIND("-",AB$1,1)-1)-1)+VALUE(LEFT(AC$1,FIND("-",AC$1,1)-1)-1),0,AVERAGE(INDEX($AB:$AB,ROW($AB1304)-VALUE(LEFT(AC$1,FIND("-",AC$1,1)-1))+1):$AB1304))</f>
        <v>51.638176638176681</v>
      </c>
      <c r="AE1304">
        <f t="shared" si="186"/>
        <v>34505244</v>
      </c>
      <c r="AG1304" t="str">
        <f t="shared" si="188"/>
        <v/>
      </c>
    </row>
    <row r="1305" spans="1:33" x14ac:dyDescent="0.25">
      <c r="A1305" s="6">
        <v>38370</v>
      </c>
      <c r="B1305">
        <v>0.375</v>
      </c>
      <c r="C1305">
        <v>0.38</v>
      </c>
      <c r="D1305">
        <v>0.375</v>
      </c>
      <c r="E1305">
        <v>0.375</v>
      </c>
      <c r="F1305">
        <v>0.216195</v>
      </c>
      <c r="G1305">
        <v>468000</v>
      </c>
      <c r="I1305" t="str">
        <f t="shared" si="181"/>
        <v/>
      </c>
      <c r="J1305" t="str">
        <f t="shared" si="182"/>
        <v/>
      </c>
      <c r="K1305" t="str">
        <f t="shared" si="183"/>
        <v/>
      </c>
      <c r="M1305" s="11" t="str">
        <f t="shared" si="187"/>
        <v/>
      </c>
      <c r="O1305">
        <f>IF(ROW($E1305)&lt;=VALUE(LEFT(O$1,FIND("-",O$1,1)-1)),0,IF(ROW($E1305)=VALUE(LEFT(O$1,FIND("-",O$1,1)-1))+1,AVERAGE(INDEX($E:$E,ROW($E1305)-VALUE(LEFT(O$1,FIND("-",O$1,1)-1))):$E1305),($E1305*(2/(VALUE(LEFT(O$1,FIND("-",O$1,1)-1))+1)))+(O1304*(1-(2/(VALUE(LEFT(O$1,FIND("-",O$1,1)-1))+1))))))</f>
        <v>0.59797444386118037</v>
      </c>
      <c r="Q1305">
        <f>IF(ROW($E1305)&lt;=VALUE(LEFT(Q$1,FIND("-",Q$1,1)-1)),0,IF(ROW($E1305)=VALUE(LEFT(Q$1,FIND("-",Q$1,1)-1))+1,AVERAGE(INDEX($E:$E,ROW($E1305)-VALUE(LEFT(Q$1,FIND("-",Q$1,1)-1))):$E1305),($E1305*(2/(VALUE(LEFT(Q$1,FIND("-",Q$1,1)-1))+1)))+(Q1304*(1-(2/(VALUE(LEFT(Q$1,FIND("-",Q$1,1)-1))+1))))))</f>
        <v>0.37621550907557749</v>
      </c>
      <c r="R1305">
        <f>IF(ROW($E1305)&lt;=VALUE(LEFT(R$1,FIND("-",R$1,1)-1)),0,IF(ROW($E1305)=VALUE(LEFT(R$1,FIND("-",R$1,1)-1))+1,AVERAGE(INDEX($E:$E,ROW($E1305)-VALUE(LEFT(R$1,FIND("-",R$1,1)-1))):$E1305),($E1305*(2/(VALUE(LEFT(R$1,FIND("-",R$1,1)-1))+1)))+(R1304*(1-(2/(VALUE(LEFT(R$1,FIND("-",R$1,1)-1))+1))))))</f>
        <v>0.37275962011538483</v>
      </c>
      <c r="S1305">
        <f t="shared" si="184"/>
        <v>3.4558889601926657E-3</v>
      </c>
      <c r="T1305">
        <f>IF(ROW($E1305)&lt;=MAX(VALUE(LEFT(Q$1,FIND("-",Q$1,1)-1)),VALUE(LEFT(R$1,FIND("-",R$1,1)-1)))+VALUE(LEFT(T$1,FIND("-",T$1,1)-1))-1,0,IF(ROW($E1305)=MAX(VALUE(LEFT(Q$1,FIND("-",Q$1,1)-1)),VALUE(LEFT(R$1,FIND("-",R$1,1)-1)))+VALUE(LEFT(T$1,FIND("-",T$1,1)-1)),AVERAGE(INDEX($S:$S,ROW(S1305)-VALUE(LEFT(T$1,FIND("-",T$1,1)-1))+1):S1305),($S1305*(2/(VALUE(LEFT(T$1,FIND("-",T$1,1)-1))+1)))+(T1304*(1-(2/(VALUE(LEFT(T$1,FIND("-",T$1,1)-1))+1))))))</f>
        <v>2.1935647751532795E-3</v>
      </c>
      <c r="V1305">
        <f t="shared" si="185"/>
        <v>-5.0000000000000044E-3</v>
      </c>
      <c r="W1305">
        <f>IF(ROW($E1305)&lt;=VALUE(LEFT(W$1,FIND("-",W$1,1)-1))+1,0,IF(ROW($E1304)=VALUE(LEFT(W$1,FIND("-",W$1,1)-1))+1,100-100/(1+ABS((SUMIF(INDEX($V:$V,ROW($V1305)-VALUE(LEFT(W$1,FIND("-",W$1,1)-1))+1):$V1305,"&gt;0",INDEX($V:$V,ROW($V1305)-VALUE(LEFT(W$1,FIND("-",W$1,1)-1))+1):$V1305)/COUNTIF(INDEX($V:$V,ROW($V1305)-VALUE(LEFT(W$1,FIND("-",W$1,1)-1))+1):$V1305,"&gt;0"))/(SUMIF(INDEX($V:$V,ROW($V1305)-VALUE(LEFT(W$1,FIND("-",W$1,1)-1))+1):$V1305,"&lt;0",INDEX($V:$V,ROW($V1305)-VALUE(LEFT(W$1,FIND("-",W$1,1)-1))+1):$V1305)/COUNTIF(INDEX($V:$V,ROW($V1305)-VALUE(LEFT(W$1,FIND("-",W$1,1)-1))+1):$V1305,"&lt;0")))),100-100/(1+ABS((SUMIF(INDEX($V:$V,ROW($V1305)-VALUE(LEFT(W$1,FIND("-",W$1,1)-1))+1):$V1305,"&gt;0",INDEX($V:$V,ROW($V1305)-VALUE(LEFT(W$1,FIND("-",W$1,1)-1))+1):$V1305)/VALUE(LEFT(W$1,FIND("-",W$1,1)-1)))/(SUMIF(INDEX($V:$V,ROW($V1305)-VALUE(LEFT(W$1,FIND("-",W$1,1)-1))+1):$V1305,"&lt;0",INDEX($V:$V,ROW($V1305)-VALUE(LEFT(W$1,FIND("-",W$1,1)-1))+1):$V1305)/VALUE(LEFT(W$1,FIND("-",W$1,1)-1)))))))</f>
        <v>62.500000000000007</v>
      </c>
      <c r="Y1305">
        <f>IF(ROW($E1305)&lt;=VALUE(LEFT(Y$1,FIND("-",Y$1,1)-1)),0,MAX(INDEX(C:C,ROW(C1305)-VALUE(LEFT(Y$1,FIND("-",Y$1,1)-1))+1):C1305))</f>
        <v>0.41499999999999998</v>
      </c>
      <c r="Z1305">
        <f>IF(ROW($E1305)&lt;=VALUE(LEFT(Z$1,FIND("-",Z$1,1)-1)),0,MIN(INDEX(D:D,ROW(D1305)-VALUE(LEFT(Z$1,FIND("-",Z$1,1)-1))+1):D1305))</f>
        <v>0.35499999999999998</v>
      </c>
      <c r="AA1305">
        <f t="shared" si="189"/>
        <v>33.333333333333364</v>
      </c>
      <c r="AB1305">
        <f>IF(ROW($AA1305)&lt;=VALUE(LEFT(AA$1,FIND("-",AA$1,1)-1))+VALUE(LEFT(AB$1,FIND("-",AB$1,1)-1)-1),0,AVERAGE(INDEX($AA:$AA,ROW($AA1305)-VALUE(LEFT(AB$1,FIND("-",AB$1,1)-1))+1):$AA1305))</f>
        <v>37.820512820512853</v>
      </c>
      <c r="AC1305">
        <f>IF(ROW($AA1305)&lt;=VALUE(LEFT(AA$1,FIND("-",AA$1,1)-1))+VALUE(LEFT(AB$1,FIND("-",AB$1,1)-1)-1)+VALUE(LEFT(AC$1,FIND("-",AC$1,1)-1)-1),0,AVERAGE(INDEX($AB:$AB,ROW($AB1305)-VALUE(LEFT(AC$1,FIND("-",AC$1,1)-1))+1):$AB1305))</f>
        <v>43.732193732193764</v>
      </c>
      <c r="AE1305">
        <f t="shared" si="186"/>
        <v>34037244</v>
      </c>
      <c r="AG1305" t="str">
        <f t="shared" si="188"/>
        <v/>
      </c>
    </row>
    <row r="1306" spans="1:33" x14ac:dyDescent="0.25">
      <c r="A1306" s="6">
        <v>38371</v>
      </c>
      <c r="B1306">
        <v>0.38</v>
      </c>
      <c r="C1306">
        <v>0.38500000000000001</v>
      </c>
      <c r="D1306">
        <v>0.38</v>
      </c>
      <c r="E1306">
        <v>0.38</v>
      </c>
      <c r="F1306">
        <v>0.21907799999999999</v>
      </c>
      <c r="G1306">
        <v>179000</v>
      </c>
      <c r="I1306" t="str">
        <f t="shared" si="181"/>
        <v/>
      </c>
      <c r="J1306" t="str">
        <f t="shared" si="182"/>
        <v/>
      </c>
      <c r="K1306" t="str">
        <f t="shared" si="183"/>
        <v/>
      </c>
      <c r="M1306" s="11" t="str">
        <f t="shared" si="187"/>
        <v/>
      </c>
      <c r="O1306">
        <f>IF(ROW($E1306)&lt;=VALUE(LEFT(O$1,FIND("-",O$1,1)-1)),0,IF(ROW($E1306)=VALUE(LEFT(O$1,FIND("-",O$1,1)-1))+1,AVERAGE(INDEX($E:$E,ROW($E1306)-VALUE(LEFT(O$1,FIND("-",O$1,1)-1))):$E1306),($E1306*(2/(VALUE(LEFT(O$1,FIND("-",O$1,1)-1))+1)))+(O1305*(1-(2/(VALUE(LEFT(O$1,FIND("-",O$1,1)-1))+1))))))</f>
        <v>0.59580554392226315</v>
      </c>
      <c r="Q1306">
        <f>IF(ROW($E1306)&lt;=VALUE(LEFT(Q$1,FIND("-",Q$1,1)-1)),0,IF(ROW($E1306)=VALUE(LEFT(Q$1,FIND("-",Q$1,1)-1))+1,AVERAGE(INDEX($E:$E,ROW($E1306)-VALUE(LEFT(Q$1,FIND("-",Q$1,1)-1))):$E1306),($E1306*(2/(VALUE(LEFT(Q$1,FIND("-",Q$1,1)-1))+1)))+(Q1305*(1-(2/(VALUE(LEFT(Q$1,FIND("-",Q$1,1)-1))+1))))))</f>
        <v>0.37679773844856557</v>
      </c>
      <c r="R1306">
        <f>IF(ROW($E1306)&lt;=VALUE(LEFT(R$1,FIND("-",R$1,1)-1)),0,IF(ROW($E1306)=VALUE(LEFT(R$1,FIND("-",R$1,1)-1))+1,AVERAGE(INDEX($E:$E,ROW($E1306)-VALUE(LEFT(R$1,FIND("-",R$1,1)-1))):$E1306),($E1306*(2/(VALUE(LEFT(R$1,FIND("-",R$1,1)-1))+1)))+(R1305*(1-(2/(VALUE(LEFT(R$1,FIND("-",R$1,1)-1))+1))))))</f>
        <v>0.37329594455128223</v>
      </c>
      <c r="S1306">
        <f t="shared" si="184"/>
        <v>3.501793897283334E-3</v>
      </c>
      <c r="T1306">
        <f>IF(ROW($E1306)&lt;=MAX(VALUE(LEFT(Q$1,FIND("-",Q$1,1)-1)),VALUE(LEFT(R$1,FIND("-",R$1,1)-1)))+VALUE(LEFT(T$1,FIND("-",T$1,1)-1))-1,0,IF(ROW($E1306)=MAX(VALUE(LEFT(Q$1,FIND("-",Q$1,1)-1)),VALUE(LEFT(R$1,FIND("-",R$1,1)-1)))+VALUE(LEFT(T$1,FIND("-",T$1,1)-1)),AVERAGE(INDEX($S:$S,ROW(S1306)-VALUE(LEFT(T$1,FIND("-",T$1,1)-1))+1):S1306),($S1306*(2/(VALUE(LEFT(T$1,FIND("-",T$1,1)-1))+1)))+(T1305*(1-(2/(VALUE(LEFT(T$1,FIND("-",T$1,1)-1))+1))))))</f>
        <v>2.4552105995792905E-3</v>
      </c>
      <c r="V1306">
        <f t="shared" si="185"/>
        <v>5.0000000000000044E-3</v>
      </c>
      <c r="W1306">
        <f>IF(ROW($E1306)&lt;=VALUE(LEFT(W$1,FIND("-",W$1,1)-1))+1,0,IF(ROW($E1305)=VALUE(LEFT(W$1,FIND("-",W$1,1)-1))+1,100-100/(1+ABS((SUMIF(INDEX($V:$V,ROW($V1306)-VALUE(LEFT(W$1,FIND("-",W$1,1)-1))+1):$V1306,"&gt;0",INDEX($V:$V,ROW($V1306)-VALUE(LEFT(W$1,FIND("-",W$1,1)-1))+1):$V1306)/COUNTIF(INDEX($V:$V,ROW($V1306)-VALUE(LEFT(W$1,FIND("-",W$1,1)-1))+1):$V1306,"&gt;0"))/(SUMIF(INDEX($V:$V,ROW($V1306)-VALUE(LEFT(W$1,FIND("-",W$1,1)-1))+1):$V1306,"&lt;0",INDEX($V:$V,ROW($V1306)-VALUE(LEFT(W$1,FIND("-",W$1,1)-1))+1):$V1306)/COUNTIF(INDEX($V:$V,ROW($V1306)-VALUE(LEFT(W$1,FIND("-",W$1,1)-1))+1):$V1306,"&lt;0")))),100-100/(1+ABS((SUMIF(INDEX($V:$V,ROW($V1306)-VALUE(LEFT(W$1,FIND("-",W$1,1)-1))+1):$V1306,"&gt;0",INDEX($V:$V,ROW($V1306)-VALUE(LEFT(W$1,FIND("-",W$1,1)-1))+1):$V1306)/VALUE(LEFT(W$1,FIND("-",W$1,1)-1)))/(SUMIF(INDEX($V:$V,ROW($V1306)-VALUE(LEFT(W$1,FIND("-",W$1,1)-1))+1):$V1306,"&lt;0",INDEX($V:$V,ROW($V1306)-VALUE(LEFT(W$1,FIND("-",W$1,1)-1))+1):$V1306)/VALUE(LEFT(W$1,FIND("-",W$1,1)-1)))))))</f>
        <v>64.705882352941188</v>
      </c>
      <c r="Y1306">
        <f>IF(ROW($E1306)&lt;=VALUE(LEFT(Y$1,FIND("-",Y$1,1)-1)),0,MAX(INDEX(C:C,ROW(C1306)-VALUE(LEFT(Y$1,FIND("-",Y$1,1)-1))+1):C1306))</f>
        <v>0.41499999999999998</v>
      </c>
      <c r="Z1306">
        <f>IF(ROW($E1306)&lt;=VALUE(LEFT(Z$1,FIND("-",Z$1,1)-1)),0,MIN(INDEX(D:D,ROW(D1306)-VALUE(LEFT(Z$1,FIND("-",Z$1,1)-1))+1):D1306))</f>
        <v>0.35499999999999998</v>
      </c>
      <c r="AA1306">
        <f t="shared" si="189"/>
        <v>41.666666666666707</v>
      </c>
      <c r="AB1306">
        <f>IF(ROW($AA1306)&lt;=VALUE(LEFT(AA$1,FIND("-",AA$1,1)-1))+VALUE(LEFT(AB$1,FIND("-",AB$1,1)-1)-1),0,AVERAGE(INDEX($AA:$AA,ROW($AA1306)-VALUE(LEFT(AB$1,FIND("-",AB$1,1)-1))+1):$AA1306))</f>
        <v>38.888888888888921</v>
      </c>
      <c r="AC1306">
        <f>IF(ROW($AA1306)&lt;=VALUE(LEFT(AA$1,FIND("-",AA$1,1)-1))+VALUE(LEFT(AB$1,FIND("-",AB$1,1)-1)-1)+VALUE(LEFT(AC$1,FIND("-",AC$1,1)-1)-1),0,AVERAGE(INDEX($AB:$AB,ROW($AB1306)-VALUE(LEFT(AC$1,FIND("-",AC$1,1)-1))+1):$AB1306))</f>
        <v>40.455840455840494</v>
      </c>
      <c r="AE1306">
        <f t="shared" si="186"/>
        <v>34216244</v>
      </c>
      <c r="AG1306" t="str">
        <f t="shared" si="188"/>
        <v/>
      </c>
    </row>
    <row r="1307" spans="1:33" x14ac:dyDescent="0.25">
      <c r="A1307" s="6">
        <v>38372</v>
      </c>
      <c r="B1307">
        <v>0.38</v>
      </c>
      <c r="C1307">
        <v>0.38</v>
      </c>
      <c r="D1307">
        <v>0.375</v>
      </c>
      <c r="E1307">
        <v>0.38</v>
      </c>
      <c r="F1307">
        <v>0.21907799999999999</v>
      </c>
      <c r="G1307">
        <v>117000</v>
      </c>
      <c r="I1307" t="str">
        <f t="shared" si="181"/>
        <v/>
      </c>
      <c r="J1307" t="str">
        <f t="shared" si="182"/>
        <v/>
      </c>
      <c r="K1307" t="str">
        <f t="shared" si="183"/>
        <v/>
      </c>
      <c r="M1307" s="11" t="str">
        <f t="shared" si="187"/>
        <v/>
      </c>
      <c r="O1307">
        <f>IF(ROW($E1307)&lt;=VALUE(LEFT(O$1,FIND("-",O$1,1)-1)),0,IF(ROW($E1307)=VALUE(LEFT(O$1,FIND("-",O$1,1)-1))+1,AVERAGE(INDEX($E:$E,ROW($E1307)-VALUE(LEFT(O$1,FIND("-",O$1,1)-1))):$E1307),($E1307*(2/(VALUE(LEFT(O$1,FIND("-",O$1,1)-1))+1)))+(O1306*(1-(2/(VALUE(LEFT(O$1,FIND("-",O$1,1)-1))+1))))))</f>
        <v>0.59365822507726551</v>
      </c>
      <c r="Q1307">
        <f>IF(ROW($E1307)&lt;=VALUE(LEFT(Q$1,FIND("-",Q$1,1)-1)),0,IF(ROW($E1307)=VALUE(LEFT(Q$1,FIND("-",Q$1,1)-1))+1,AVERAGE(INDEX($E:$E,ROW($E1307)-VALUE(LEFT(Q$1,FIND("-",Q$1,1)-1))):$E1307),($E1307*(2/(VALUE(LEFT(Q$1,FIND("-",Q$1,1)-1))+1)))+(Q1306*(1-(2/(VALUE(LEFT(Q$1,FIND("-",Q$1,1)-1))+1))))))</f>
        <v>0.37729039407186316</v>
      </c>
      <c r="R1307">
        <f>IF(ROW($E1307)&lt;=VALUE(LEFT(R$1,FIND("-",R$1,1)-1)),0,IF(ROW($E1307)=VALUE(LEFT(R$1,FIND("-",R$1,1)-1))+1,AVERAGE(INDEX($E:$E,ROW($E1307)-VALUE(LEFT(R$1,FIND("-",R$1,1)-1))):$E1307),($E1307*(2/(VALUE(LEFT(R$1,FIND("-",R$1,1)-1))+1)))+(R1306*(1-(2/(VALUE(LEFT(R$1,FIND("-",R$1,1)-1))+1))))))</f>
        <v>0.37379254125118727</v>
      </c>
      <c r="S1307">
        <f t="shared" si="184"/>
        <v>3.4978528206758841E-3</v>
      </c>
      <c r="T1307">
        <f>IF(ROW($E1307)&lt;=MAX(VALUE(LEFT(Q$1,FIND("-",Q$1,1)-1)),VALUE(LEFT(R$1,FIND("-",R$1,1)-1)))+VALUE(LEFT(T$1,FIND("-",T$1,1)-1))-1,0,IF(ROW($E1307)=MAX(VALUE(LEFT(Q$1,FIND("-",Q$1,1)-1)),VALUE(LEFT(R$1,FIND("-",R$1,1)-1)))+VALUE(LEFT(T$1,FIND("-",T$1,1)-1)),AVERAGE(INDEX($S:$S,ROW(S1307)-VALUE(LEFT(T$1,FIND("-",T$1,1)-1))+1):S1307),($S1307*(2/(VALUE(LEFT(T$1,FIND("-",T$1,1)-1))+1)))+(T1306*(1-(2/(VALUE(LEFT(T$1,FIND("-",T$1,1)-1))+1))))))</f>
        <v>2.6637390437986093E-3</v>
      </c>
      <c r="V1307">
        <f t="shared" si="185"/>
        <v>0</v>
      </c>
      <c r="W1307">
        <f>IF(ROW($E1307)&lt;=VALUE(LEFT(W$1,FIND("-",W$1,1)-1))+1,0,IF(ROW($E1306)=VALUE(LEFT(W$1,FIND("-",W$1,1)-1))+1,100-100/(1+ABS((SUMIF(INDEX($V:$V,ROW($V1307)-VALUE(LEFT(W$1,FIND("-",W$1,1)-1))+1):$V1307,"&gt;0",INDEX($V:$V,ROW($V1307)-VALUE(LEFT(W$1,FIND("-",W$1,1)-1))+1):$V1307)/COUNTIF(INDEX($V:$V,ROW($V1307)-VALUE(LEFT(W$1,FIND("-",W$1,1)-1))+1):$V1307,"&gt;0"))/(SUMIF(INDEX($V:$V,ROW($V1307)-VALUE(LEFT(W$1,FIND("-",W$1,1)-1))+1):$V1307,"&lt;0",INDEX($V:$V,ROW($V1307)-VALUE(LEFT(W$1,FIND("-",W$1,1)-1))+1):$V1307)/COUNTIF(INDEX($V:$V,ROW($V1307)-VALUE(LEFT(W$1,FIND("-",W$1,1)-1))+1):$V1307,"&lt;0")))),100-100/(1+ABS((SUMIF(INDEX($V:$V,ROW($V1307)-VALUE(LEFT(W$1,FIND("-",W$1,1)-1))+1):$V1307,"&gt;0",INDEX($V:$V,ROW($V1307)-VALUE(LEFT(W$1,FIND("-",W$1,1)-1))+1):$V1307)/VALUE(LEFT(W$1,FIND("-",W$1,1)-1)))/(SUMIF(INDEX($V:$V,ROW($V1307)-VALUE(LEFT(W$1,FIND("-",W$1,1)-1))+1):$V1307,"&lt;0",INDEX($V:$V,ROW($V1307)-VALUE(LEFT(W$1,FIND("-",W$1,1)-1))+1):$V1307)/VALUE(LEFT(W$1,FIND("-",W$1,1)-1)))))))</f>
        <v>64.705882352941188</v>
      </c>
      <c r="Y1307">
        <f>IF(ROW($E1307)&lt;=VALUE(LEFT(Y$1,FIND("-",Y$1,1)-1)),0,MAX(INDEX(C:C,ROW(C1307)-VALUE(LEFT(Y$1,FIND("-",Y$1,1)-1))+1):C1307))</f>
        <v>0.41499999999999998</v>
      </c>
      <c r="Z1307">
        <f>IF(ROW($E1307)&lt;=VALUE(LEFT(Z$1,FIND("-",Z$1,1)-1)),0,MIN(INDEX(D:D,ROW(D1307)-VALUE(LEFT(Z$1,FIND("-",Z$1,1)-1))+1):D1307))</f>
        <v>0.36</v>
      </c>
      <c r="AA1307">
        <f t="shared" si="189"/>
        <v>36.363636363636395</v>
      </c>
      <c r="AB1307">
        <f>IF(ROW($AA1307)&lt;=VALUE(LEFT(AA$1,FIND("-",AA$1,1)-1))+VALUE(LEFT(AB$1,FIND("-",AB$1,1)-1)-1),0,AVERAGE(INDEX($AA:$AA,ROW($AA1307)-VALUE(LEFT(AB$1,FIND("-",AB$1,1)-1))+1):$AA1307))</f>
        <v>37.121212121212153</v>
      </c>
      <c r="AC1307">
        <f>IF(ROW($AA1307)&lt;=VALUE(LEFT(AA$1,FIND("-",AA$1,1)-1))+VALUE(LEFT(AB$1,FIND("-",AB$1,1)-1)-1)+VALUE(LEFT(AC$1,FIND("-",AC$1,1)-1)-1),0,AVERAGE(INDEX($AB:$AB,ROW($AB1307)-VALUE(LEFT(AC$1,FIND("-",AC$1,1)-1))+1):$AB1307))</f>
        <v>37.943537943537976</v>
      </c>
      <c r="AE1307">
        <f t="shared" si="186"/>
        <v>34216244</v>
      </c>
      <c r="AG1307" t="str">
        <f t="shared" si="188"/>
        <v/>
      </c>
    </row>
    <row r="1308" spans="1:33" x14ac:dyDescent="0.25">
      <c r="A1308" s="6">
        <v>38376</v>
      </c>
      <c r="B1308">
        <v>0.375</v>
      </c>
      <c r="C1308">
        <v>0.38</v>
      </c>
      <c r="D1308">
        <v>0.37</v>
      </c>
      <c r="E1308">
        <v>0.375</v>
      </c>
      <c r="F1308">
        <v>0.216195</v>
      </c>
      <c r="G1308">
        <v>216600</v>
      </c>
      <c r="I1308" t="str">
        <f t="shared" si="181"/>
        <v/>
      </c>
      <c r="J1308" t="str">
        <f t="shared" si="182"/>
        <v/>
      </c>
      <c r="K1308" t="str">
        <f t="shared" si="183"/>
        <v/>
      </c>
      <c r="M1308" s="11" t="str">
        <f t="shared" si="187"/>
        <v/>
      </c>
      <c r="O1308">
        <f>IF(ROW($E1308)&lt;=VALUE(LEFT(O$1,FIND("-",O$1,1)-1)),0,IF(ROW($E1308)=VALUE(LEFT(O$1,FIND("-",O$1,1)-1))+1,AVERAGE(INDEX($E:$E,ROW($E1308)-VALUE(LEFT(O$1,FIND("-",O$1,1)-1))):$E1308),($E1308*(2/(VALUE(LEFT(O$1,FIND("-",O$1,1)-1))+1)))+(O1307*(1-(2/(VALUE(LEFT(O$1,FIND("-",O$1,1)-1))+1))))))</f>
        <v>0.59148252134515344</v>
      </c>
      <c r="Q1308">
        <f>IF(ROW($E1308)&lt;=VALUE(LEFT(Q$1,FIND("-",Q$1,1)-1)),0,IF(ROW($E1308)=VALUE(LEFT(Q$1,FIND("-",Q$1,1)-1))+1,AVERAGE(INDEX($E:$E,ROW($E1308)-VALUE(LEFT(Q$1,FIND("-",Q$1,1)-1))):$E1308),($E1308*(2/(VALUE(LEFT(Q$1,FIND("-",Q$1,1)-1))+1)))+(Q1307*(1-(2/(VALUE(LEFT(Q$1,FIND("-",Q$1,1)-1))+1))))))</f>
        <v>0.37693802575311497</v>
      </c>
      <c r="R1308">
        <f>IF(ROW($E1308)&lt;=VALUE(LEFT(R$1,FIND("-",R$1,1)-1)),0,IF(ROW($E1308)=VALUE(LEFT(R$1,FIND("-",R$1,1)-1))+1,AVERAGE(INDEX($E:$E,ROW($E1308)-VALUE(LEFT(R$1,FIND("-",R$1,1)-1))):$E1308),($E1308*(2/(VALUE(LEFT(R$1,FIND("-",R$1,1)-1))+1)))+(R1307*(1-(2/(VALUE(LEFT(R$1,FIND("-",R$1,1)-1))+1))))))</f>
        <v>0.37388198263998823</v>
      </c>
      <c r="S1308">
        <f t="shared" si="184"/>
        <v>3.0560431131267385E-3</v>
      </c>
      <c r="T1308">
        <f>IF(ROW($E1308)&lt;=MAX(VALUE(LEFT(Q$1,FIND("-",Q$1,1)-1)),VALUE(LEFT(R$1,FIND("-",R$1,1)-1)))+VALUE(LEFT(T$1,FIND("-",T$1,1)-1))-1,0,IF(ROW($E1308)=MAX(VALUE(LEFT(Q$1,FIND("-",Q$1,1)-1)),VALUE(LEFT(R$1,FIND("-",R$1,1)-1)))+VALUE(LEFT(T$1,FIND("-",T$1,1)-1)),AVERAGE(INDEX($S:$S,ROW(S1308)-VALUE(LEFT(T$1,FIND("-",T$1,1)-1))+1):S1308),($S1308*(2/(VALUE(LEFT(T$1,FIND("-",T$1,1)-1))+1)))+(T1307*(1-(2/(VALUE(LEFT(T$1,FIND("-",T$1,1)-1))+1))))))</f>
        <v>2.7421998576642355E-3</v>
      </c>
      <c r="V1308">
        <f t="shared" si="185"/>
        <v>-5.0000000000000044E-3</v>
      </c>
      <c r="W1308">
        <f>IF(ROW($E1308)&lt;=VALUE(LEFT(W$1,FIND("-",W$1,1)-1))+1,0,IF(ROW($E1307)=VALUE(LEFT(W$1,FIND("-",W$1,1)-1))+1,100-100/(1+ABS((SUMIF(INDEX($V:$V,ROW($V1308)-VALUE(LEFT(W$1,FIND("-",W$1,1)-1))+1):$V1308,"&gt;0",INDEX($V:$V,ROW($V1308)-VALUE(LEFT(W$1,FIND("-",W$1,1)-1))+1):$V1308)/COUNTIF(INDEX($V:$V,ROW($V1308)-VALUE(LEFT(W$1,FIND("-",W$1,1)-1))+1):$V1308,"&gt;0"))/(SUMIF(INDEX($V:$V,ROW($V1308)-VALUE(LEFT(W$1,FIND("-",W$1,1)-1))+1):$V1308,"&lt;0",INDEX($V:$V,ROW($V1308)-VALUE(LEFT(W$1,FIND("-",W$1,1)-1))+1):$V1308)/COUNTIF(INDEX($V:$V,ROW($V1308)-VALUE(LEFT(W$1,FIND("-",W$1,1)-1))+1):$V1308,"&lt;0")))),100-100/(1+ABS((SUMIF(INDEX($V:$V,ROW($V1308)-VALUE(LEFT(W$1,FIND("-",W$1,1)-1))+1):$V1308,"&gt;0",INDEX($V:$V,ROW($V1308)-VALUE(LEFT(W$1,FIND("-",W$1,1)-1))+1):$V1308)/VALUE(LEFT(W$1,FIND("-",W$1,1)-1)))/(SUMIF(INDEX($V:$V,ROW($V1308)-VALUE(LEFT(W$1,FIND("-",W$1,1)-1))+1):$V1308,"&lt;0",INDEX($V:$V,ROW($V1308)-VALUE(LEFT(W$1,FIND("-",W$1,1)-1))+1):$V1308)/VALUE(LEFT(W$1,FIND("-",W$1,1)-1)))))))</f>
        <v>58.82352941176471</v>
      </c>
      <c r="Y1308">
        <f>IF(ROW($E1308)&lt;=VALUE(LEFT(Y$1,FIND("-",Y$1,1)-1)),0,MAX(INDEX(C:C,ROW(C1308)-VALUE(LEFT(Y$1,FIND("-",Y$1,1)-1))+1):C1308))</f>
        <v>0.41499999999999998</v>
      </c>
      <c r="Z1308">
        <f>IF(ROW($E1308)&lt;=VALUE(LEFT(Z$1,FIND("-",Z$1,1)-1)),0,MIN(INDEX(D:D,ROW(D1308)-VALUE(LEFT(Z$1,FIND("-",Z$1,1)-1))+1):D1308))</f>
        <v>0.36</v>
      </c>
      <c r="AA1308">
        <f t="shared" si="189"/>
        <v>27.272727272727298</v>
      </c>
      <c r="AB1308">
        <f>IF(ROW($AA1308)&lt;=VALUE(LEFT(AA$1,FIND("-",AA$1,1)-1))+VALUE(LEFT(AB$1,FIND("-",AB$1,1)-1)-1),0,AVERAGE(INDEX($AA:$AA,ROW($AA1308)-VALUE(LEFT(AB$1,FIND("-",AB$1,1)-1))+1):$AA1308))</f>
        <v>35.101010101010132</v>
      </c>
      <c r="AC1308">
        <f>IF(ROW($AA1308)&lt;=VALUE(LEFT(AA$1,FIND("-",AA$1,1)-1))+VALUE(LEFT(AB$1,FIND("-",AB$1,1)-1)-1)+VALUE(LEFT(AC$1,FIND("-",AC$1,1)-1)-1),0,AVERAGE(INDEX($AB:$AB,ROW($AB1308)-VALUE(LEFT(AC$1,FIND("-",AC$1,1)-1))+1):$AB1308))</f>
        <v>37.037037037037067</v>
      </c>
      <c r="AE1308">
        <f t="shared" si="186"/>
        <v>33999644</v>
      </c>
      <c r="AG1308" t="str">
        <f t="shared" si="188"/>
        <v/>
      </c>
    </row>
    <row r="1309" spans="1:33" x14ac:dyDescent="0.25">
      <c r="A1309" s="6">
        <v>38377</v>
      </c>
      <c r="B1309">
        <v>0.375</v>
      </c>
      <c r="C1309">
        <v>0.375</v>
      </c>
      <c r="D1309">
        <v>0.37</v>
      </c>
      <c r="E1309">
        <v>0.37</v>
      </c>
      <c r="F1309">
        <v>0.213313</v>
      </c>
      <c r="G1309">
        <v>194300</v>
      </c>
      <c r="I1309" t="str">
        <f t="shared" si="181"/>
        <v>Bearish</v>
      </c>
      <c r="J1309" t="str">
        <f t="shared" si="182"/>
        <v/>
      </c>
      <c r="K1309" t="str">
        <f t="shared" si="183"/>
        <v/>
      </c>
      <c r="M1309" s="11" t="str">
        <f t="shared" si="187"/>
        <v/>
      </c>
      <c r="O1309">
        <f>IF(ROW($E1309)&lt;=VALUE(LEFT(O$1,FIND("-",O$1,1)-1)),0,IF(ROW($E1309)=VALUE(LEFT(O$1,FIND("-",O$1,1)-1))+1,AVERAGE(INDEX($E:$E,ROW($E1309)-VALUE(LEFT(O$1,FIND("-",O$1,1)-1))):$E1309),($E1309*(2/(VALUE(LEFT(O$1,FIND("-",O$1,1)-1))+1)))+(O1308*(1-(2/(VALUE(LEFT(O$1,FIND("-",O$1,1)-1))+1))))))</f>
        <v>0.58927871516261465</v>
      </c>
      <c r="Q1309">
        <f>IF(ROW($E1309)&lt;=VALUE(LEFT(Q$1,FIND("-",Q$1,1)-1)),0,IF(ROW($E1309)=VALUE(LEFT(Q$1,FIND("-",Q$1,1)-1))+1,AVERAGE(INDEX($E:$E,ROW($E1309)-VALUE(LEFT(Q$1,FIND("-",Q$1,1)-1))):$E1309),($E1309*(2/(VALUE(LEFT(Q$1,FIND("-",Q$1,1)-1))+1)))+(Q1308*(1-(2/(VALUE(LEFT(Q$1,FIND("-",Q$1,1)-1))+1))))))</f>
        <v>0.37587063717571267</v>
      </c>
      <c r="R1309">
        <f>IF(ROW($E1309)&lt;=VALUE(LEFT(R$1,FIND("-",R$1,1)-1)),0,IF(ROW($E1309)=VALUE(LEFT(R$1,FIND("-",R$1,1)-1))+1,AVERAGE(INDEX($E:$E,ROW($E1309)-VALUE(LEFT(R$1,FIND("-",R$1,1)-1))):$E1309),($E1309*(2/(VALUE(LEFT(R$1,FIND("-",R$1,1)-1))+1)))+(R1308*(1-(2/(VALUE(LEFT(R$1,FIND("-",R$1,1)-1))+1))))))</f>
        <v>0.37359442837035944</v>
      </c>
      <c r="S1309">
        <f t="shared" si="184"/>
        <v>2.2762088053532303E-3</v>
      </c>
      <c r="T1309">
        <f>IF(ROW($E1309)&lt;=MAX(VALUE(LEFT(Q$1,FIND("-",Q$1,1)-1)),VALUE(LEFT(R$1,FIND("-",R$1,1)-1)))+VALUE(LEFT(T$1,FIND("-",T$1,1)-1))-1,0,IF(ROW($E1309)=MAX(VALUE(LEFT(Q$1,FIND("-",Q$1,1)-1)),VALUE(LEFT(R$1,FIND("-",R$1,1)-1)))+VALUE(LEFT(T$1,FIND("-",T$1,1)-1)),AVERAGE(INDEX($S:$S,ROW(S1309)-VALUE(LEFT(T$1,FIND("-",T$1,1)-1))+1):S1309),($S1309*(2/(VALUE(LEFT(T$1,FIND("-",T$1,1)-1))+1)))+(T1308*(1-(2/(VALUE(LEFT(T$1,FIND("-",T$1,1)-1))+1))))))</f>
        <v>2.6490016472020344E-3</v>
      </c>
      <c r="V1309">
        <f t="shared" si="185"/>
        <v>-5.0000000000000044E-3</v>
      </c>
      <c r="W1309">
        <f>IF(ROW($E1309)&lt;=VALUE(LEFT(W$1,FIND("-",W$1,1)-1))+1,0,IF(ROW($E1308)=VALUE(LEFT(W$1,FIND("-",W$1,1)-1))+1,100-100/(1+ABS((SUMIF(INDEX($V:$V,ROW($V1309)-VALUE(LEFT(W$1,FIND("-",W$1,1)-1))+1):$V1309,"&gt;0",INDEX($V:$V,ROW($V1309)-VALUE(LEFT(W$1,FIND("-",W$1,1)-1))+1):$V1309)/COUNTIF(INDEX($V:$V,ROW($V1309)-VALUE(LEFT(W$1,FIND("-",W$1,1)-1))+1):$V1309,"&gt;0"))/(SUMIF(INDEX($V:$V,ROW($V1309)-VALUE(LEFT(W$1,FIND("-",W$1,1)-1))+1):$V1309,"&lt;0",INDEX($V:$V,ROW($V1309)-VALUE(LEFT(W$1,FIND("-",W$1,1)-1))+1):$V1309)/COUNTIF(INDEX($V:$V,ROW($V1309)-VALUE(LEFT(W$1,FIND("-",W$1,1)-1))+1):$V1309,"&lt;0")))),100-100/(1+ABS((SUMIF(INDEX($V:$V,ROW($V1309)-VALUE(LEFT(W$1,FIND("-",W$1,1)-1))+1):$V1309,"&gt;0",INDEX($V:$V,ROW($V1309)-VALUE(LEFT(W$1,FIND("-",W$1,1)-1))+1):$V1309)/VALUE(LEFT(W$1,FIND("-",W$1,1)-1)))/(SUMIF(INDEX($V:$V,ROW($V1309)-VALUE(LEFT(W$1,FIND("-",W$1,1)-1))+1):$V1309,"&lt;0",INDEX($V:$V,ROW($V1309)-VALUE(LEFT(W$1,FIND("-",W$1,1)-1))+1):$V1309)/VALUE(LEFT(W$1,FIND("-",W$1,1)-1)))))))</f>
        <v>52.941176470588232</v>
      </c>
      <c r="Y1309">
        <f>IF(ROW($E1309)&lt;=VALUE(LEFT(Y$1,FIND("-",Y$1,1)-1)),0,MAX(INDEX(C:C,ROW(C1309)-VALUE(LEFT(Y$1,FIND("-",Y$1,1)-1))+1):C1309))</f>
        <v>0.41499999999999998</v>
      </c>
      <c r="Z1309">
        <f>IF(ROW($E1309)&lt;=VALUE(LEFT(Z$1,FIND("-",Z$1,1)-1)),0,MIN(INDEX(D:D,ROW(D1309)-VALUE(LEFT(Z$1,FIND("-",Z$1,1)-1))+1):D1309))</f>
        <v>0.36</v>
      </c>
      <c r="AA1309">
        <f t="shared" si="189"/>
        <v>18.181818181818198</v>
      </c>
      <c r="AB1309">
        <f>IF(ROW($AA1309)&lt;=VALUE(LEFT(AA$1,FIND("-",AA$1,1)-1))+VALUE(LEFT(AB$1,FIND("-",AB$1,1)-1)-1),0,AVERAGE(INDEX($AA:$AA,ROW($AA1309)-VALUE(LEFT(AB$1,FIND("-",AB$1,1)-1))+1):$AA1309))</f>
        <v>27.272727272727298</v>
      </c>
      <c r="AC1309">
        <f>IF(ROW($AA1309)&lt;=VALUE(LEFT(AA$1,FIND("-",AA$1,1)-1))+VALUE(LEFT(AB$1,FIND("-",AB$1,1)-1)-1)+VALUE(LEFT(AC$1,FIND("-",AC$1,1)-1)-1),0,AVERAGE(INDEX($AB:$AB,ROW($AB1309)-VALUE(LEFT(AC$1,FIND("-",AC$1,1)-1))+1):$AB1309))</f>
        <v>33.164983164983191</v>
      </c>
      <c r="AE1309">
        <f t="shared" si="186"/>
        <v>33805344</v>
      </c>
      <c r="AG1309" t="str">
        <f t="shared" si="188"/>
        <v/>
      </c>
    </row>
    <row r="1310" spans="1:33" x14ac:dyDescent="0.25">
      <c r="A1310" s="6">
        <v>38378</v>
      </c>
      <c r="B1310">
        <v>0.37</v>
      </c>
      <c r="C1310">
        <v>0.37</v>
      </c>
      <c r="D1310">
        <v>0.36</v>
      </c>
      <c r="E1310">
        <v>0.36499999999999999</v>
      </c>
      <c r="F1310">
        <v>0.21043000000000001</v>
      </c>
      <c r="G1310">
        <v>463000</v>
      </c>
      <c r="I1310" t="str">
        <f t="shared" si="181"/>
        <v/>
      </c>
      <c r="J1310" t="str">
        <f t="shared" si="182"/>
        <v/>
      </c>
      <c r="K1310" t="str">
        <f t="shared" si="183"/>
        <v/>
      </c>
      <c r="M1310" s="11" t="str">
        <f t="shared" si="187"/>
        <v/>
      </c>
      <c r="O1310">
        <f>IF(ROW($E1310)&lt;=VALUE(LEFT(O$1,FIND("-",O$1,1)-1)),0,IF(ROW($E1310)=VALUE(LEFT(O$1,FIND("-",O$1,1)-1))+1,AVERAGE(INDEX($E:$E,ROW($E1310)-VALUE(LEFT(O$1,FIND("-",O$1,1)-1))):$E1310),($E1310*(2/(VALUE(LEFT(O$1,FIND("-",O$1,1)-1))+1)))+(O1309*(1-(2/(VALUE(LEFT(O$1,FIND("-",O$1,1)-1))+1))))))</f>
        <v>0.58704708615602141</v>
      </c>
      <c r="Q1310">
        <f>IF(ROW($E1310)&lt;=VALUE(LEFT(Q$1,FIND("-",Q$1,1)-1)),0,IF(ROW($E1310)=VALUE(LEFT(Q$1,FIND("-",Q$1,1)-1))+1,AVERAGE(INDEX($E:$E,ROW($E1310)-VALUE(LEFT(Q$1,FIND("-",Q$1,1)-1))):$E1310),($E1310*(2/(VALUE(LEFT(Q$1,FIND("-",Q$1,1)-1))+1)))+(Q1309*(1-(2/(VALUE(LEFT(Q$1,FIND("-",Q$1,1)-1))+1))))))</f>
        <v>0.37419823145637227</v>
      </c>
      <c r="R1310">
        <f>IF(ROW($E1310)&lt;=VALUE(LEFT(R$1,FIND("-",R$1,1)-1)),0,IF(ROW($E1310)=VALUE(LEFT(R$1,FIND("-",R$1,1)-1))+1,AVERAGE(INDEX($E:$E,ROW($E1310)-VALUE(LEFT(R$1,FIND("-",R$1,1)-1))):$E1310),($E1310*(2/(VALUE(LEFT(R$1,FIND("-",R$1,1)-1))+1)))+(R1309*(1-(2/(VALUE(LEFT(R$1,FIND("-",R$1,1)-1))+1))))))</f>
        <v>0.37295780404662909</v>
      </c>
      <c r="S1310">
        <f t="shared" si="184"/>
        <v>1.2404274097431722E-3</v>
      </c>
      <c r="T1310">
        <f>IF(ROW($E1310)&lt;=MAX(VALUE(LEFT(Q$1,FIND("-",Q$1,1)-1)),VALUE(LEFT(R$1,FIND("-",R$1,1)-1)))+VALUE(LEFT(T$1,FIND("-",T$1,1)-1))-1,0,IF(ROW($E1310)=MAX(VALUE(LEFT(Q$1,FIND("-",Q$1,1)-1)),VALUE(LEFT(R$1,FIND("-",R$1,1)-1)))+VALUE(LEFT(T$1,FIND("-",T$1,1)-1)),AVERAGE(INDEX($S:$S,ROW(S1310)-VALUE(LEFT(T$1,FIND("-",T$1,1)-1))+1):S1310),($S1310*(2/(VALUE(LEFT(T$1,FIND("-",T$1,1)-1))+1)))+(T1309*(1-(2/(VALUE(LEFT(T$1,FIND("-",T$1,1)-1))+1))))))</f>
        <v>2.3672867997102621E-3</v>
      </c>
      <c r="V1310">
        <f t="shared" si="185"/>
        <v>-5.0000000000000044E-3</v>
      </c>
      <c r="W1310">
        <f>IF(ROW($E1310)&lt;=VALUE(LEFT(W$1,FIND("-",W$1,1)-1))+1,0,IF(ROW($E1309)=VALUE(LEFT(W$1,FIND("-",W$1,1)-1))+1,100-100/(1+ABS((SUMIF(INDEX($V:$V,ROW($V1310)-VALUE(LEFT(W$1,FIND("-",W$1,1)-1))+1):$V1310,"&gt;0",INDEX($V:$V,ROW($V1310)-VALUE(LEFT(W$1,FIND("-",W$1,1)-1))+1):$V1310)/COUNTIF(INDEX($V:$V,ROW($V1310)-VALUE(LEFT(W$1,FIND("-",W$1,1)-1))+1):$V1310,"&gt;0"))/(SUMIF(INDEX($V:$V,ROW($V1310)-VALUE(LEFT(W$1,FIND("-",W$1,1)-1))+1):$V1310,"&lt;0",INDEX($V:$V,ROW($V1310)-VALUE(LEFT(W$1,FIND("-",W$1,1)-1))+1):$V1310)/COUNTIF(INDEX($V:$V,ROW($V1310)-VALUE(LEFT(W$1,FIND("-",W$1,1)-1))+1):$V1310,"&lt;0")))),100-100/(1+ABS((SUMIF(INDEX($V:$V,ROW($V1310)-VALUE(LEFT(W$1,FIND("-",W$1,1)-1))+1):$V1310,"&gt;0",INDEX($V:$V,ROW($V1310)-VALUE(LEFT(W$1,FIND("-",W$1,1)-1))+1):$V1310)/VALUE(LEFT(W$1,FIND("-",W$1,1)-1)))/(SUMIF(INDEX($V:$V,ROW($V1310)-VALUE(LEFT(W$1,FIND("-",W$1,1)-1))+1):$V1310,"&lt;0",INDEX($V:$V,ROW($V1310)-VALUE(LEFT(W$1,FIND("-",W$1,1)-1))+1):$V1310)/VALUE(LEFT(W$1,FIND("-",W$1,1)-1)))))))</f>
        <v>47.058823529411761</v>
      </c>
      <c r="Y1310">
        <f>IF(ROW($E1310)&lt;=VALUE(LEFT(Y$1,FIND("-",Y$1,1)-1)),0,MAX(INDEX(C:C,ROW(C1310)-VALUE(LEFT(Y$1,FIND("-",Y$1,1)-1))+1):C1310))</f>
        <v>0.41499999999999998</v>
      </c>
      <c r="Z1310">
        <f>IF(ROW($E1310)&lt;=VALUE(LEFT(Z$1,FIND("-",Z$1,1)-1)),0,MIN(INDEX(D:D,ROW(D1310)-VALUE(LEFT(Z$1,FIND("-",Z$1,1)-1))+1):D1310))</f>
        <v>0.36</v>
      </c>
      <c r="AA1310">
        <f t="shared" si="189"/>
        <v>9.0909090909090988</v>
      </c>
      <c r="AB1310">
        <f>IF(ROW($AA1310)&lt;=VALUE(LEFT(AA$1,FIND("-",AA$1,1)-1))+VALUE(LEFT(AB$1,FIND("-",AB$1,1)-1)-1),0,AVERAGE(INDEX($AA:$AA,ROW($AA1310)-VALUE(LEFT(AB$1,FIND("-",AB$1,1)-1))+1):$AA1310))</f>
        <v>18.181818181818198</v>
      </c>
      <c r="AC1310">
        <f>IF(ROW($AA1310)&lt;=VALUE(LEFT(AA$1,FIND("-",AA$1,1)-1))+VALUE(LEFT(AB$1,FIND("-",AB$1,1)-1)-1)+VALUE(LEFT(AC$1,FIND("-",AC$1,1)-1)-1),0,AVERAGE(INDEX($AB:$AB,ROW($AB1310)-VALUE(LEFT(AC$1,FIND("-",AC$1,1)-1))+1):$AB1310))</f>
        <v>26.851851851851876</v>
      </c>
      <c r="AE1310">
        <f t="shared" si="186"/>
        <v>33342344</v>
      </c>
      <c r="AG1310" t="str">
        <f t="shared" si="188"/>
        <v/>
      </c>
    </row>
    <row r="1311" spans="1:33" x14ac:dyDescent="0.25">
      <c r="A1311" s="6">
        <v>38379</v>
      </c>
      <c r="B1311">
        <v>0.37</v>
      </c>
      <c r="C1311">
        <v>0.37</v>
      </c>
      <c r="D1311">
        <v>0.36</v>
      </c>
      <c r="E1311">
        <v>0.36</v>
      </c>
      <c r="F1311">
        <v>0.20754800000000001</v>
      </c>
      <c r="G1311">
        <v>122000</v>
      </c>
      <c r="I1311" t="str">
        <f t="shared" si="181"/>
        <v/>
      </c>
      <c r="J1311" t="str">
        <f t="shared" si="182"/>
        <v/>
      </c>
      <c r="K1311" t="str">
        <f t="shared" si="183"/>
        <v>Oversold Above %D</v>
      </c>
      <c r="M1311" s="11" t="str">
        <f t="shared" si="187"/>
        <v/>
      </c>
      <c r="O1311">
        <f>IF(ROW($E1311)&lt;=VALUE(LEFT(O$1,FIND("-",O$1,1)-1)),0,IF(ROW($E1311)=VALUE(LEFT(O$1,FIND("-",O$1,1)-1))+1,AVERAGE(INDEX($E:$E,ROW($E1311)-VALUE(LEFT(O$1,FIND("-",O$1,1)-1))):$E1311),($E1311*(2/(VALUE(LEFT(O$1,FIND("-",O$1,1)-1))+1)))+(O1310*(1-(2/(VALUE(LEFT(O$1,FIND("-",O$1,1)-1))+1))))))</f>
        <v>0.58478791116939433</v>
      </c>
      <c r="Q1311">
        <f>IF(ROW($E1311)&lt;=VALUE(LEFT(Q$1,FIND("-",Q$1,1)-1)),0,IF(ROW($E1311)=VALUE(LEFT(Q$1,FIND("-",Q$1,1)-1))+1,AVERAGE(INDEX($E:$E,ROW($E1311)-VALUE(LEFT(Q$1,FIND("-",Q$1,1)-1))):$E1311),($E1311*(2/(VALUE(LEFT(Q$1,FIND("-",Q$1,1)-1))+1)))+(Q1310*(1-(2/(VALUE(LEFT(Q$1,FIND("-",Q$1,1)-1))+1))))))</f>
        <v>0.37201388815539188</v>
      </c>
      <c r="R1311">
        <f>IF(ROW($E1311)&lt;=VALUE(LEFT(R$1,FIND("-",R$1,1)-1)),0,IF(ROW($E1311)=VALUE(LEFT(R$1,FIND("-",R$1,1)-1))+1,AVERAGE(INDEX($E:$E,ROW($E1311)-VALUE(LEFT(R$1,FIND("-",R$1,1)-1))):$E1311),($E1311*(2/(VALUE(LEFT(R$1,FIND("-",R$1,1)-1))+1)))+(R1310*(1-(2/(VALUE(LEFT(R$1,FIND("-",R$1,1)-1))+1))))))</f>
        <v>0.37199796670984175</v>
      </c>
      <c r="S1311">
        <f t="shared" si="184"/>
        <v>1.5921445550126645E-5</v>
      </c>
      <c r="T1311">
        <f>IF(ROW($E1311)&lt;=MAX(VALUE(LEFT(Q$1,FIND("-",Q$1,1)-1)),VALUE(LEFT(R$1,FIND("-",R$1,1)-1)))+VALUE(LEFT(T$1,FIND("-",T$1,1)-1))-1,0,IF(ROW($E1311)=MAX(VALUE(LEFT(Q$1,FIND("-",Q$1,1)-1)),VALUE(LEFT(R$1,FIND("-",R$1,1)-1)))+VALUE(LEFT(T$1,FIND("-",T$1,1)-1)),AVERAGE(INDEX($S:$S,ROW(S1311)-VALUE(LEFT(T$1,FIND("-",T$1,1)-1))+1):S1311),($S1311*(2/(VALUE(LEFT(T$1,FIND("-",T$1,1)-1))+1)))+(T1310*(1-(2/(VALUE(LEFT(T$1,FIND("-",T$1,1)-1))+1))))))</f>
        <v>1.897013728878235E-3</v>
      </c>
      <c r="V1311">
        <f t="shared" si="185"/>
        <v>-5.0000000000000044E-3</v>
      </c>
      <c r="W1311">
        <f>IF(ROW($E1311)&lt;=VALUE(LEFT(W$1,FIND("-",W$1,1)-1))+1,0,IF(ROW($E1310)=VALUE(LEFT(W$1,FIND("-",W$1,1)-1))+1,100-100/(1+ABS((SUMIF(INDEX($V:$V,ROW($V1311)-VALUE(LEFT(W$1,FIND("-",W$1,1)-1))+1):$V1311,"&gt;0",INDEX($V:$V,ROW($V1311)-VALUE(LEFT(W$1,FIND("-",W$1,1)-1))+1):$V1311)/COUNTIF(INDEX($V:$V,ROW($V1311)-VALUE(LEFT(W$1,FIND("-",W$1,1)-1))+1):$V1311,"&gt;0"))/(SUMIF(INDEX($V:$V,ROW($V1311)-VALUE(LEFT(W$1,FIND("-",W$1,1)-1))+1):$V1311,"&lt;0",INDEX($V:$V,ROW($V1311)-VALUE(LEFT(W$1,FIND("-",W$1,1)-1))+1):$V1311)/COUNTIF(INDEX($V:$V,ROW($V1311)-VALUE(LEFT(W$1,FIND("-",W$1,1)-1))+1):$V1311,"&lt;0")))),100-100/(1+ABS((SUMIF(INDEX($V:$V,ROW($V1311)-VALUE(LEFT(W$1,FIND("-",W$1,1)-1))+1):$V1311,"&gt;0",INDEX($V:$V,ROW($V1311)-VALUE(LEFT(W$1,FIND("-",W$1,1)-1))+1):$V1311)/VALUE(LEFT(W$1,FIND("-",W$1,1)-1)))/(SUMIF(INDEX($V:$V,ROW($V1311)-VALUE(LEFT(W$1,FIND("-",W$1,1)-1))+1):$V1311,"&lt;0",INDEX($V:$V,ROW($V1311)-VALUE(LEFT(W$1,FIND("-",W$1,1)-1))+1):$V1311)/VALUE(LEFT(W$1,FIND("-",W$1,1)-1)))))))</f>
        <v>41.17647058823529</v>
      </c>
      <c r="Y1311">
        <f>IF(ROW($E1311)&lt;=VALUE(LEFT(Y$1,FIND("-",Y$1,1)-1)),0,MAX(INDEX(C:C,ROW(C1311)-VALUE(LEFT(Y$1,FIND("-",Y$1,1)-1))+1):C1311))</f>
        <v>0.41499999999999998</v>
      </c>
      <c r="Z1311">
        <f>IF(ROW($E1311)&lt;=VALUE(LEFT(Z$1,FIND("-",Z$1,1)-1)),0,MIN(INDEX(D:D,ROW(D1311)-VALUE(LEFT(Z$1,FIND("-",Z$1,1)-1))+1):D1311))</f>
        <v>0.36</v>
      </c>
      <c r="AA1311">
        <f t="shared" si="189"/>
        <v>0</v>
      </c>
      <c r="AB1311">
        <f>IF(ROW($AA1311)&lt;=VALUE(LEFT(AA$1,FIND("-",AA$1,1)-1))+VALUE(LEFT(AB$1,FIND("-",AB$1,1)-1)-1),0,AVERAGE(INDEX($AA:$AA,ROW($AA1311)-VALUE(LEFT(AB$1,FIND("-",AB$1,1)-1))+1):$AA1311))</f>
        <v>9.0909090909090988</v>
      </c>
      <c r="AC1311">
        <f>IF(ROW($AA1311)&lt;=VALUE(LEFT(AA$1,FIND("-",AA$1,1)-1))+VALUE(LEFT(AB$1,FIND("-",AB$1,1)-1)-1)+VALUE(LEFT(AC$1,FIND("-",AC$1,1)-1)-1),0,AVERAGE(INDEX($AB:$AB,ROW($AB1311)-VALUE(LEFT(AC$1,FIND("-",AC$1,1)-1))+1):$AB1311))</f>
        <v>18.181818181818198</v>
      </c>
      <c r="AE1311">
        <f t="shared" si="186"/>
        <v>33220344</v>
      </c>
      <c r="AG1311" t="str">
        <f t="shared" si="188"/>
        <v/>
      </c>
    </row>
    <row r="1312" spans="1:33" x14ac:dyDescent="0.25">
      <c r="A1312" s="6">
        <v>38380</v>
      </c>
      <c r="B1312">
        <v>0.36</v>
      </c>
      <c r="C1312">
        <v>0.36</v>
      </c>
      <c r="D1312">
        <v>0.35</v>
      </c>
      <c r="E1312">
        <v>0.36</v>
      </c>
      <c r="F1312">
        <v>0.20754800000000001</v>
      </c>
      <c r="G1312">
        <v>365000</v>
      </c>
      <c r="I1312" t="str">
        <f t="shared" si="181"/>
        <v/>
      </c>
      <c r="J1312" t="str">
        <f t="shared" si="182"/>
        <v/>
      </c>
      <c r="K1312" t="str">
        <f t="shared" si="183"/>
        <v>Oversold Above %D</v>
      </c>
      <c r="M1312" s="11" t="str">
        <f t="shared" si="187"/>
        <v/>
      </c>
      <c r="O1312">
        <f>IF(ROW($E1312)&lt;=VALUE(LEFT(O$1,FIND("-",O$1,1)-1)),0,IF(ROW($E1312)=VALUE(LEFT(O$1,FIND("-",O$1,1)-1))+1,AVERAGE(INDEX($E:$E,ROW($E1312)-VALUE(LEFT(O$1,FIND("-",O$1,1)-1))):$E1312),($E1312*(2/(VALUE(LEFT(O$1,FIND("-",O$1,1)-1))+1)))+(O1311*(1-(2/(VALUE(LEFT(O$1,FIND("-",O$1,1)-1))+1))))))</f>
        <v>0.58255121553586808</v>
      </c>
      <c r="Q1312">
        <f>IF(ROW($E1312)&lt;=VALUE(LEFT(Q$1,FIND("-",Q$1,1)-1)),0,IF(ROW($E1312)=VALUE(LEFT(Q$1,FIND("-",Q$1,1)-1))+1,AVERAGE(INDEX($E:$E,ROW($E1312)-VALUE(LEFT(Q$1,FIND("-",Q$1,1)-1))):$E1312),($E1312*(2/(VALUE(LEFT(Q$1,FIND("-",Q$1,1)-1))+1)))+(Q1311*(1-(2/(VALUE(LEFT(Q$1,FIND("-",Q$1,1)-1))+1))))))</f>
        <v>0.37016559766994694</v>
      </c>
      <c r="R1312">
        <f>IF(ROW($E1312)&lt;=VALUE(LEFT(R$1,FIND("-",R$1,1)-1)),0,IF(ROW($E1312)=VALUE(LEFT(R$1,FIND("-",R$1,1)-1))+1,AVERAGE(INDEX($E:$E,ROW($E1312)-VALUE(LEFT(R$1,FIND("-",R$1,1)-1))):$E1312),($E1312*(2/(VALUE(LEFT(R$1,FIND("-",R$1,1)-1))+1)))+(R1311*(1-(2/(VALUE(LEFT(R$1,FIND("-",R$1,1)-1))+1))))))</f>
        <v>0.37110922843503868</v>
      </c>
      <c r="S1312">
        <f t="shared" si="184"/>
        <v>-9.4363076509174082E-4</v>
      </c>
      <c r="T1312">
        <f>IF(ROW($E1312)&lt;=MAX(VALUE(LEFT(Q$1,FIND("-",Q$1,1)-1)),VALUE(LEFT(R$1,FIND("-",R$1,1)-1)))+VALUE(LEFT(T$1,FIND("-",T$1,1)-1))-1,0,IF(ROW($E1312)=MAX(VALUE(LEFT(Q$1,FIND("-",Q$1,1)-1)),VALUE(LEFT(R$1,FIND("-",R$1,1)-1)))+VALUE(LEFT(T$1,FIND("-",T$1,1)-1)),AVERAGE(INDEX($S:$S,ROW(S1312)-VALUE(LEFT(T$1,FIND("-",T$1,1)-1))+1):S1312),($S1312*(2/(VALUE(LEFT(T$1,FIND("-",T$1,1)-1))+1)))+(T1311*(1-(2/(VALUE(LEFT(T$1,FIND("-",T$1,1)-1))+1))))))</f>
        <v>1.3288848300842399E-3</v>
      </c>
      <c r="V1312">
        <f t="shared" si="185"/>
        <v>0</v>
      </c>
      <c r="W1312">
        <f>IF(ROW($E1312)&lt;=VALUE(LEFT(W$1,FIND("-",W$1,1)-1))+1,0,IF(ROW($E1311)=VALUE(LEFT(W$1,FIND("-",W$1,1)-1))+1,100-100/(1+ABS((SUMIF(INDEX($V:$V,ROW($V1312)-VALUE(LEFT(W$1,FIND("-",W$1,1)-1))+1):$V1312,"&gt;0",INDEX($V:$V,ROW($V1312)-VALUE(LEFT(W$1,FIND("-",W$1,1)-1))+1):$V1312)/COUNTIF(INDEX($V:$V,ROW($V1312)-VALUE(LEFT(W$1,FIND("-",W$1,1)-1))+1):$V1312,"&gt;0"))/(SUMIF(INDEX($V:$V,ROW($V1312)-VALUE(LEFT(W$1,FIND("-",W$1,1)-1))+1):$V1312,"&lt;0",INDEX($V:$V,ROW($V1312)-VALUE(LEFT(W$1,FIND("-",W$1,1)-1))+1):$V1312)/COUNTIF(INDEX($V:$V,ROW($V1312)-VALUE(LEFT(W$1,FIND("-",W$1,1)-1))+1):$V1312,"&lt;0")))),100-100/(1+ABS((SUMIF(INDEX($V:$V,ROW($V1312)-VALUE(LEFT(W$1,FIND("-",W$1,1)-1))+1):$V1312,"&gt;0",INDEX($V:$V,ROW($V1312)-VALUE(LEFT(W$1,FIND("-",W$1,1)-1))+1):$V1312)/VALUE(LEFT(W$1,FIND("-",W$1,1)-1)))/(SUMIF(INDEX($V:$V,ROW($V1312)-VALUE(LEFT(W$1,FIND("-",W$1,1)-1))+1):$V1312,"&lt;0",INDEX($V:$V,ROW($V1312)-VALUE(LEFT(W$1,FIND("-",W$1,1)-1))+1):$V1312)/VALUE(LEFT(W$1,FIND("-",W$1,1)-1)))))))</f>
        <v>41.17647058823529</v>
      </c>
      <c r="Y1312">
        <f>IF(ROW($E1312)&lt;=VALUE(LEFT(Y$1,FIND("-",Y$1,1)-1)),0,MAX(INDEX(C:C,ROW(C1312)-VALUE(LEFT(Y$1,FIND("-",Y$1,1)-1))+1):C1312))</f>
        <v>0.41499999999999998</v>
      </c>
      <c r="Z1312">
        <f>IF(ROW($E1312)&lt;=VALUE(LEFT(Z$1,FIND("-",Z$1,1)-1)),0,MIN(INDEX(D:D,ROW(D1312)-VALUE(LEFT(Z$1,FIND("-",Z$1,1)-1))+1):D1312))</f>
        <v>0.35</v>
      </c>
      <c r="AA1312">
        <f t="shared" si="189"/>
        <v>15.384615384615397</v>
      </c>
      <c r="AB1312">
        <f>IF(ROW($AA1312)&lt;=VALUE(LEFT(AA$1,FIND("-",AA$1,1)-1))+VALUE(LEFT(AB$1,FIND("-",AB$1,1)-1)-1),0,AVERAGE(INDEX($AA:$AA,ROW($AA1312)-VALUE(LEFT(AB$1,FIND("-",AB$1,1)-1))+1):$AA1312))</f>
        <v>8.1585081585081642</v>
      </c>
      <c r="AC1312">
        <f>IF(ROW($AA1312)&lt;=VALUE(LEFT(AA$1,FIND("-",AA$1,1)-1))+VALUE(LEFT(AB$1,FIND("-",AB$1,1)-1)-1)+VALUE(LEFT(AC$1,FIND("-",AC$1,1)-1)-1),0,AVERAGE(INDEX($AB:$AB,ROW($AB1312)-VALUE(LEFT(AC$1,FIND("-",AC$1,1)-1))+1):$AB1312))</f>
        <v>11.81041181041182</v>
      </c>
      <c r="AE1312">
        <f t="shared" si="186"/>
        <v>33220344</v>
      </c>
      <c r="AG1312" t="str">
        <f t="shared" si="188"/>
        <v/>
      </c>
    </row>
    <row r="1313" spans="1:33" x14ac:dyDescent="0.25">
      <c r="A1313" s="6">
        <v>38383</v>
      </c>
      <c r="B1313">
        <v>0.36499999999999999</v>
      </c>
      <c r="C1313">
        <v>0.37</v>
      </c>
      <c r="D1313">
        <v>0.36499999999999999</v>
      </c>
      <c r="E1313">
        <v>0.37</v>
      </c>
      <c r="F1313">
        <v>0.213313</v>
      </c>
      <c r="G1313">
        <v>144500</v>
      </c>
      <c r="I1313" t="str">
        <f t="shared" si="181"/>
        <v/>
      </c>
      <c r="J1313" t="str">
        <f t="shared" si="182"/>
        <v/>
      </c>
      <c r="K1313" t="str">
        <f t="shared" si="183"/>
        <v>Oversold Below %D</v>
      </c>
      <c r="M1313" s="11" t="str">
        <f t="shared" si="187"/>
        <v/>
      </c>
      <c r="O1313">
        <f>IF(ROW($E1313)&lt;=VALUE(LEFT(O$1,FIND("-",O$1,1)-1)),0,IF(ROW($E1313)=VALUE(LEFT(O$1,FIND("-",O$1,1)-1))+1,AVERAGE(INDEX($E:$E,ROW($E1313)-VALUE(LEFT(O$1,FIND("-",O$1,1)-1))):$E1313),($E1313*(2/(VALUE(LEFT(O$1,FIND("-",O$1,1)-1))+1)))+(O1312*(1-(2/(VALUE(LEFT(O$1,FIND("-",O$1,1)-1))+1))))))</f>
        <v>0.58043627806784959</v>
      </c>
      <c r="Q1313">
        <f>IF(ROW($E1313)&lt;=VALUE(LEFT(Q$1,FIND("-",Q$1,1)-1)),0,IF(ROW($E1313)=VALUE(LEFT(Q$1,FIND("-",Q$1,1)-1))+1,AVERAGE(INDEX($E:$E,ROW($E1313)-VALUE(LEFT(Q$1,FIND("-",Q$1,1)-1))):$E1313),($E1313*(2/(VALUE(LEFT(Q$1,FIND("-",Q$1,1)-1))+1)))+(Q1312*(1-(2/(VALUE(LEFT(Q$1,FIND("-",Q$1,1)-1))+1))))))</f>
        <v>0.37014012110533973</v>
      </c>
      <c r="R1313">
        <f>IF(ROW($E1313)&lt;=VALUE(LEFT(R$1,FIND("-",R$1,1)-1)),0,IF(ROW($E1313)=VALUE(LEFT(R$1,FIND("-",R$1,1)-1))+1,AVERAGE(INDEX($E:$E,ROW($E1313)-VALUE(LEFT(R$1,FIND("-",R$1,1)-1))):$E1313),($E1313*(2/(VALUE(LEFT(R$1,FIND("-",R$1,1)-1))+1)))+(R1312*(1-(2/(VALUE(LEFT(R$1,FIND("-",R$1,1)-1))+1))))))</f>
        <v>0.37102706336577651</v>
      </c>
      <c r="S1313">
        <f t="shared" si="184"/>
        <v>-8.8694226043678492E-4</v>
      </c>
      <c r="T1313">
        <f>IF(ROW($E1313)&lt;=MAX(VALUE(LEFT(Q$1,FIND("-",Q$1,1)-1)),VALUE(LEFT(R$1,FIND("-",R$1,1)-1)))+VALUE(LEFT(T$1,FIND("-",T$1,1)-1))-1,0,IF(ROW($E1313)=MAX(VALUE(LEFT(Q$1,FIND("-",Q$1,1)-1)),VALUE(LEFT(R$1,FIND("-",R$1,1)-1)))+VALUE(LEFT(T$1,FIND("-",T$1,1)-1)),AVERAGE(INDEX($S:$S,ROW(S1313)-VALUE(LEFT(T$1,FIND("-",T$1,1)-1))+1):S1313),($S1313*(2/(VALUE(LEFT(T$1,FIND("-",T$1,1)-1))+1)))+(T1312*(1-(2/(VALUE(LEFT(T$1,FIND("-",T$1,1)-1))+1))))))</f>
        <v>8.8571941198003481E-4</v>
      </c>
      <c r="V1313">
        <f t="shared" si="185"/>
        <v>1.0000000000000009E-2</v>
      </c>
      <c r="W1313">
        <f>IF(ROW($E1313)&lt;=VALUE(LEFT(W$1,FIND("-",W$1,1)-1))+1,0,IF(ROW($E1312)=VALUE(LEFT(W$1,FIND("-",W$1,1)-1))+1,100-100/(1+ABS((SUMIF(INDEX($V:$V,ROW($V1313)-VALUE(LEFT(W$1,FIND("-",W$1,1)-1))+1):$V1313,"&gt;0",INDEX($V:$V,ROW($V1313)-VALUE(LEFT(W$1,FIND("-",W$1,1)-1))+1):$V1313)/COUNTIF(INDEX($V:$V,ROW($V1313)-VALUE(LEFT(W$1,FIND("-",W$1,1)-1))+1):$V1313,"&gt;0"))/(SUMIF(INDEX($V:$V,ROW($V1313)-VALUE(LEFT(W$1,FIND("-",W$1,1)-1))+1):$V1313,"&lt;0",INDEX($V:$V,ROW($V1313)-VALUE(LEFT(W$1,FIND("-",W$1,1)-1))+1):$V1313)/COUNTIF(INDEX($V:$V,ROW($V1313)-VALUE(LEFT(W$1,FIND("-",W$1,1)-1))+1):$V1313,"&lt;0")))),100-100/(1+ABS((SUMIF(INDEX($V:$V,ROW($V1313)-VALUE(LEFT(W$1,FIND("-",W$1,1)-1))+1):$V1313,"&gt;0",INDEX($V:$V,ROW($V1313)-VALUE(LEFT(W$1,FIND("-",W$1,1)-1))+1):$V1313)/VALUE(LEFT(W$1,FIND("-",W$1,1)-1)))/(SUMIF(INDEX($V:$V,ROW($V1313)-VALUE(LEFT(W$1,FIND("-",W$1,1)-1))+1):$V1313,"&lt;0",INDEX($V:$V,ROW($V1313)-VALUE(LEFT(W$1,FIND("-",W$1,1)-1))+1):$V1313)/VALUE(LEFT(W$1,FIND("-",W$1,1)-1)))))))</f>
        <v>47.368421052631575</v>
      </c>
      <c r="Y1313">
        <f>IF(ROW($E1313)&lt;=VALUE(LEFT(Y$1,FIND("-",Y$1,1)-1)),0,MAX(INDEX(C:C,ROW(C1313)-VALUE(LEFT(Y$1,FIND("-",Y$1,1)-1))+1):C1313))</f>
        <v>0.41499999999999998</v>
      </c>
      <c r="Z1313">
        <f>IF(ROW($E1313)&lt;=VALUE(LEFT(Z$1,FIND("-",Z$1,1)-1)),0,MIN(INDEX(D:D,ROW(D1313)-VALUE(LEFT(Z$1,FIND("-",Z$1,1)-1))+1):D1313))</f>
        <v>0.35</v>
      </c>
      <c r="AA1313">
        <f t="shared" si="189"/>
        <v>30.769230769230795</v>
      </c>
      <c r="AB1313">
        <f>IF(ROW($AA1313)&lt;=VALUE(LEFT(AA$1,FIND("-",AA$1,1)-1))+VALUE(LEFT(AB$1,FIND("-",AB$1,1)-1)-1),0,AVERAGE(INDEX($AA:$AA,ROW($AA1313)-VALUE(LEFT(AB$1,FIND("-",AB$1,1)-1))+1):$AA1313))</f>
        <v>15.384615384615396</v>
      </c>
      <c r="AC1313">
        <f>IF(ROW($AA1313)&lt;=VALUE(LEFT(AA$1,FIND("-",AA$1,1)-1))+VALUE(LEFT(AB$1,FIND("-",AB$1,1)-1)-1)+VALUE(LEFT(AC$1,FIND("-",AC$1,1)-1)-1),0,AVERAGE(INDEX($AB:$AB,ROW($AB1313)-VALUE(LEFT(AC$1,FIND("-",AC$1,1)-1))+1):$AB1313))</f>
        <v>10.878010878010885</v>
      </c>
      <c r="AE1313">
        <f t="shared" si="186"/>
        <v>33364844</v>
      </c>
      <c r="AG1313" t="str">
        <f t="shared" si="188"/>
        <v/>
      </c>
    </row>
    <row r="1314" spans="1:33" x14ac:dyDescent="0.25">
      <c r="A1314" s="6">
        <v>38385</v>
      </c>
      <c r="B1314">
        <v>0.35499999999999998</v>
      </c>
      <c r="C1314">
        <v>0.35499999999999998</v>
      </c>
      <c r="D1314">
        <v>0.34</v>
      </c>
      <c r="E1314">
        <v>0.34499999999999997</v>
      </c>
      <c r="F1314">
        <v>0.19889999999999999</v>
      </c>
      <c r="G1314">
        <v>354000</v>
      </c>
      <c r="I1314" t="str">
        <f t="shared" si="181"/>
        <v/>
      </c>
      <c r="J1314" t="str">
        <f t="shared" si="182"/>
        <v>Oversold</v>
      </c>
      <c r="K1314" t="str">
        <f t="shared" si="183"/>
        <v>Oversold Below %D</v>
      </c>
      <c r="M1314" s="11" t="str">
        <f t="shared" si="187"/>
        <v/>
      </c>
      <c r="O1314">
        <f>IF(ROW($E1314)&lt;=VALUE(LEFT(O$1,FIND("-",O$1,1)-1)),0,IF(ROW($E1314)=VALUE(LEFT(O$1,FIND("-",O$1,1)-1))+1,AVERAGE(INDEX($E:$E,ROW($E1314)-VALUE(LEFT(O$1,FIND("-",O$1,1)-1))):$E1314),($E1314*(2/(VALUE(LEFT(O$1,FIND("-",O$1,1)-1))+1)))+(O1313*(1-(2/(VALUE(LEFT(O$1,FIND("-",O$1,1)-1))+1))))))</f>
        <v>0.57809362853483615</v>
      </c>
      <c r="Q1314">
        <f>IF(ROW($E1314)&lt;=VALUE(LEFT(Q$1,FIND("-",Q$1,1)-1)),0,IF(ROW($E1314)=VALUE(LEFT(Q$1,FIND("-",Q$1,1)-1))+1,AVERAGE(INDEX($E:$E,ROW($E1314)-VALUE(LEFT(Q$1,FIND("-",Q$1,1)-1))):$E1314),($E1314*(2/(VALUE(LEFT(Q$1,FIND("-",Q$1,1)-1))+1)))+(Q1313*(1-(2/(VALUE(LEFT(Q$1,FIND("-",Q$1,1)-1))+1))))))</f>
        <v>0.36627241016605666</v>
      </c>
      <c r="R1314">
        <f>IF(ROW($E1314)&lt;=VALUE(LEFT(R$1,FIND("-",R$1,1)-1)),0,IF(ROW($E1314)=VALUE(LEFT(R$1,FIND("-",R$1,1)-1))+1,AVERAGE(INDEX($E:$E,ROW($E1314)-VALUE(LEFT(R$1,FIND("-",R$1,1)-1))):$E1314),($E1314*(2/(VALUE(LEFT(R$1,FIND("-",R$1,1)-1))+1)))+(R1313*(1-(2/(VALUE(LEFT(R$1,FIND("-",R$1,1)-1))+1))))))</f>
        <v>0.36909913274608935</v>
      </c>
      <c r="S1314">
        <f t="shared" si="184"/>
        <v>-2.8267225800326923E-3</v>
      </c>
      <c r="T1314">
        <f>IF(ROW($E1314)&lt;=MAX(VALUE(LEFT(Q$1,FIND("-",Q$1,1)-1)),VALUE(LEFT(R$1,FIND("-",R$1,1)-1)))+VALUE(LEFT(T$1,FIND("-",T$1,1)-1))-1,0,IF(ROW($E1314)=MAX(VALUE(LEFT(Q$1,FIND("-",Q$1,1)-1)),VALUE(LEFT(R$1,FIND("-",R$1,1)-1)))+VALUE(LEFT(T$1,FIND("-",T$1,1)-1)),AVERAGE(INDEX($S:$S,ROW(S1314)-VALUE(LEFT(T$1,FIND("-",T$1,1)-1))+1):S1314),($S1314*(2/(VALUE(LEFT(T$1,FIND("-",T$1,1)-1))+1)))+(T1313*(1-(2/(VALUE(LEFT(T$1,FIND("-",T$1,1)-1))+1))))))</f>
        <v>1.4323101357748946E-4</v>
      </c>
      <c r="V1314">
        <f t="shared" si="185"/>
        <v>-2.5000000000000022E-2</v>
      </c>
      <c r="W1314">
        <f>IF(ROW($E1314)&lt;=VALUE(LEFT(W$1,FIND("-",W$1,1)-1))+1,0,IF(ROW($E1313)=VALUE(LEFT(W$1,FIND("-",W$1,1)-1))+1,100-100/(1+ABS((SUMIF(INDEX($V:$V,ROW($V1314)-VALUE(LEFT(W$1,FIND("-",W$1,1)-1))+1):$V1314,"&gt;0",INDEX($V:$V,ROW($V1314)-VALUE(LEFT(W$1,FIND("-",W$1,1)-1))+1):$V1314)/COUNTIF(INDEX($V:$V,ROW($V1314)-VALUE(LEFT(W$1,FIND("-",W$1,1)-1))+1):$V1314,"&gt;0"))/(SUMIF(INDEX($V:$V,ROW($V1314)-VALUE(LEFT(W$1,FIND("-",W$1,1)-1))+1):$V1314,"&lt;0",INDEX($V:$V,ROW($V1314)-VALUE(LEFT(W$1,FIND("-",W$1,1)-1))+1):$V1314)/COUNTIF(INDEX($V:$V,ROW($V1314)-VALUE(LEFT(W$1,FIND("-",W$1,1)-1))+1):$V1314,"&lt;0")))),100-100/(1+ABS((SUMIF(INDEX($V:$V,ROW($V1314)-VALUE(LEFT(W$1,FIND("-",W$1,1)-1))+1):$V1314,"&gt;0",INDEX($V:$V,ROW($V1314)-VALUE(LEFT(W$1,FIND("-",W$1,1)-1))+1):$V1314)/VALUE(LEFT(W$1,FIND("-",W$1,1)-1)))/(SUMIF(INDEX($V:$V,ROW($V1314)-VALUE(LEFT(W$1,FIND("-",W$1,1)-1))+1):$V1314,"&lt;0",INDEX($V:$V,ROW($V1314)-VALUE(LEFT(W$1,FIND("-",W$1,1)-1))+1):$V1314)/VALUE(LEFT(W$1,FIND("-",W$1,1)-1)))))))</f>
        <v>21.05263157894737</v>
      </c>
      <c r="Y1314">
        <f>IF(ROW($E1314)&lt;=VALUE(LEFT(Y$1,FIND("-",Y$1,1)-1)),0,MAX(INDEX(C:C,ROW(C1314)-VALUE(LEFT(Y$1,FIND("-",Y$1,1)-1))+1):C1314))</f>
        <v>0.4</v>
      </c>
      <c r="Z1314">
        <f>IF(ROW($E1314)&lt;=VALUE(LEFT(Z$1,FIND("-",Z$1,1)-1)),0,MIN(INDEX(D:D,ROW(D1314)-VALUE(LEFT(Z$1,FIND("-",Z$1,1)-1))+1):D1314))</f>
        <v>0.34</v>
      </c>
      <c r="AA1314">
        <f t="shared" si="189"/>
        <v>8.3333333333332487</v>
      </c>
      <c r="AB1314">
        <f>IF(ROW($AA1314)&lt;=VALUE(LEFT(AA$1,FIND("-",AA$1,1)-1))+VALUE(LEFT(AB$1,FIND("-",AB$1,1)-1)-1),0,AVERAGE(INDEX($AA:$AA,ROW($AA1314)-VALUE(LEFT(AB$1,FIND("-",AB$1,1)-1))+1):$AA1314))</f>
        <v>18.162393162393148</v>
      </c>
      <c r="AC1314">
        <f>IF(ROW($AA1314)&lt;=VALUE(LEFT(AA$1,FIND("-",AA$1,1)-1))+VALUE(LEFT(AB$1,FIND("-",AB$1,1)-1)-1)+VALUE(LEFT(AC$1,FIND("-",AC$1,1)-1)-1),0,AVERAGE(INDEX($AB:$AB,ROW($AB1314)-VALUE(LEFT(AC$1,FIND("-",AC$1,1)-1))+1):$AB1314))</f>
        <v>13.901838901838902</v>
      </c>
      <c r="AE1314">
        <f t="shared" si="186"/>
        <v>33010844</v>
      </c>
      <c r="AG1314" t="str">
        <f t="shared" si="188"/>
        <v/>
      </c>
    </row>
    <row r="1315" spans="1:33" x14ac:dyDescent="0.25">
      <c r="A1315" s="6">
        <v>38386</v>
      </c>
      <c r="B1315">
        <v>0.34</v>
      </c>
      <c r="C1315">
        <v>0.34499999999999997</v>
      </c>
      <c r="D1315">
        <v>0.32</v>
      </c>
      <c r="E1315">
        <v>0.33</v>
      </c>
      <c r="F1315">
        <v>0.190252</v>
      </c>
      <c r="G1315">
        <v>362500</v>
      </c>
      <c r="I1315" t="str">
        <f t="shared" si="181"/>
        <v/>
      </c>
      <c r="J1315" t="str">
        <f t="shared" si="182"/>
        <v>Oversold</v>
      </c>
      <c r="K1315" t="str">
        <f t="shared" si="183"/>
        <v>Oversold Below %D</v>
      </c>
      <c r="M1315" s="11" t="str">
        <f t="shared" si="187"/>
        <v/>
      </c>
      <c r="O1315">
        <f>IF(ROW($E1315)&lt;=VALUE(LEFT(O$1,FIND("-",O$1,1)-1)),0,IF(ROW($E1315)=VALUE(LEFT(O$1,FIND("-",O$1,1)-1))+1,AVERAGE(INDEX($E:$E,ROW($E1315)-VALUE(LEFT(O$1,FIND("-",O$1,1)-1))):$E1315),($E1315*(2/(VALUE(LEFT(O$1,FIND("-",O$1,1)-1))+1)))+(O1314*(1-(2/(VALUE(LEFT(O$1,FIND("-",O$1,1)-1))+1))))))</f>
        <v>0.57562503521608166</v>
      </c>
      <c r="Q1315">
        <f>IF(ROW($E1315)&lt;=VALUE(LEFT(Q$1,FIND("-",Q$1,1)-1)),0,IF(ROW($E1315)=VALUE(LEFT(Q$1,FIND("-",Q$1,1)-1))+1,AVERAGE(INDEX($E:$E,ROW($E1315)-VALUE(LEFT(Q$1,FIND("-",Q$1,1)-1))):$E1315),($E1315*(2/(VALUE(LEFT(Q$1,FIND("-",Q$1,1)-1))+1)))+(Q1314*(1-(2/(VALUE(LEFT(Q$1,FIND("-",Q$1,1)-1))+1))))))</f>
        <v>0.36069203937127875</v>
      </c>
      <c r="R1315">
        <f>IF(ROW($E1315)&lt;=VALUE(LEFT(R$1,FIND("-",R$1,1)-1)),0,IF(ROW($E1315)=VALUE(LEFT(R$1,FIND("-",R$1,1)-1))+1,AVERAGE(INDEX($E:$E,ROW($E1315)-VALUE(LEFT(R$1,FIND("-",R$1,1)-1))):$E1315),($E1315*(2/(VALUE(LEFT(R$1,FIND("-",R$1,1)-1))+1)))+(R1314*(1-(2/(VALUE(LEFT(R$1,FIND("-",R$1,1)-1))+1))))))</f>
        <v>0.36620290069082345</v>
      </c>
      <c r="S1315">
        <f t="shared" si="184"/>
        <v>-5.510861319544702E-3</v>
      </c>
      <c r="T1315">
        <f>IF(ROW($E1315)&lt;=MAX(VALUE(LEFT(Q$1,FIND("-",Q$1,1)-1)),VALUE(LEFT(R$1,FIND("-",R$1,1)-1)))+VALUE(LEFT(T$1,FIND("-",T$1,1)-1))-1,0,IF(ROW($E1315)=MAX(VALUE(LEFT(Q$1,FIND("-",Q$1,1)-1)),VALUE(LEFT(R$1,FIND("-",R$1,1)-1)))+VALUE(LEFT(T$1,FIND("-",T$1,1)-1)),AVERAGE(INDEX($S:$S,ROW(S1315)-VALUE(LEFT(T$1,FIND("-",T$1,1)-1))+1):S1315),($S1315*(2/(VALUE(LEFT(T$1,FIND("-",T$1,1)-1))+1)))+(T1314*(1-(2/(VALUE(LEFT(T$1,FIND("-",T$1,1)-1))+1))))))</f>
        <v>-9.8758745304694897E-4</v>
      </c>
      <c r="V1315">
        <f t="shared" si="185"/>
        <v>-1.4999999999999958E-2</v>
      </c>
      <c r="W1315">
        <f>IF(ROW($E1315)&lt;=VALUE(LEFT(W$1,FIND("-",W$1,1)-1))+1,0,IF(ROW($E1314)=VALUE(LEFT(W$1,FIND("-",W$1,1)-1))+1,100-100/(1+ABS((SUMIF(INDEX($V:$V,ROW($V1315)-VALUE(LEFT(W$1,FIND("-",W$1,1)-1))+1):$V1315,"&gt;0",INDEX($V:$V,ROW($V1315)-VALUE(LEFT(W$1,FIND("-",W$1,1)-1))+1):$V1315)/COUNTIF(INDEX($V:$V,ROW($V1315)-VALUE(LEFT(W$1,FIND("-",W$1,1)-1))+1):$V1315,"&gt;0"))/(SUMIF(INDEX($V:$V,ROW($V1315)-VALUE(LEFT(W$1,FIND("-",W$1,1)-1))+1):$V1315,"&lt;0",INDEX($V:$V,ROW($V1315)-VALUE(LEFT(W$1,FIND("-",W$1,1)-1))+1):$V1315)/COUNTIF(INDEX($V:$V,ROW($V1315)-VALUE(LEFT(W$1,FIND("-",W$1,1)-1))+1):$V1315,"&lt;0")))),100-100/(1+ABS((SUMIF(INDEX($V:$V,ROW($V1315)-VALUE(LEFT(W$1,FIND("-",W$1,1)-1))+1):$V1315,"&gt;0",INDEX($V:$V,ROW($V1315)-VALUE(LEFT(W$1,FIND("-",W$1,1)-1))+1):$V1315)/VALUE(LEFT(W$1,FIND("-",W$1,1)-1)))/(SUMIF(INDEX($V:$V,ROW($V1315)-VALUE(LEFT(W$1,FIND("-",W$1,1)-1))+1):$V1315,"&lt;0",INDEX($V:$V,ROW($V1315)-VALUE(LEFT(W$1,FIND("-",W$1,1)-1))+1):$V1315)/VALUE(LEFT(W$1,FIND("-",W$1,1)-1)))))))</f>
        <v>21.052631578947384</v>
      </c>
      <c r="Y1315">
        <f>IF(ROW($E1315)&lt;=VALUE(LEFT(Y$1,FIND("-",Y$1,1)-1)),0,MAX(INDEX(C:C,ROW(C1315)-VALUE(LEFT(Y$1,FIND("-",Y$1,1)-1))+1):C1315))</f>
        <v>0.39500000000000002</v>
      </c>
      <c r="Z1315">
        <f>IF(ROW($E1315)&lt;=VALUE(LEFT(Z$1,FIND("-",Z$1,1)-1)),0,MIN(INDEX(D:D,ROW(D1315)-VALUE(LEFT(Z$1,FIND("-",Z$1,1)-1))+1):D1315))</f>
        <v>0.32</v>
      </c>
      <c r="AA1315">
        <f t="shared" si="189"/>
        <v>13.333333333333345</v>
      </c>
      <c r="AB1315">
        <f>IF(ROW($AA1315)&lt;=VALUE(LEFT(AA$1,FIND("-",AA$1,1)-1))+VALUE(LEFT(AB$1,FIND("-",AB$1,1)-1)-1),0,AVERAGE(INDEX($AA:$AA,ROW($AA1315)-VALUE(LEFT(AB$1,FIND("-",AB$1,1)-1))+1):$AA1315))</f>
        <v>17.478632478632463</v>
      </c>
      <c r="AC1315">
        <f>IF(ROW($AA1315)&lt;=VALUE(LEFT(AA$1,FIND("-",AA$1,1)-1))+VALUE(LEFT(AB$1,FIND("-",AB$1,1)-1)-1)+VALUE(LEFT(AC$1,FIND("-",AC$1,1)-1)-1),0,AVERAGE(INDEX($AB:$AB,ROW($AB1315)-VALUE(LEFT(AC$1,FIND("-",AC$1,1)-1))+1):$AB1315))</f>
        <v>17.008547008547001</v>
      </c>
      <c r="AE1315">
        <f t="shared" si="186"/>
        <v>32648344</v>
      </c>
      <c r="AG1315" t="str">
        <f t="shared" si="188"/>
        <v/>
      </c>
    </row>
    <row r="1316" spans="1:33" x14ac:dyDescent="0.25">
      <c r="A1316" s="6">
        <v>38387</v>
      </c>
      <c r="B1316">
        <v>0.33</v>
      </c>
      <c r="C1316">
        <v>0.33</v>
      </c>
      <c r="D1316">
        <v>0.315</v>
      </c>
      <c r="E1316">
        <v>0.32</v>
      </c>
      <c r="F1316">
        <v>0.18448700000000001</v>
      </c>
      <c r="G1316">
        <v>189200</v>
      </c>
      <c r="I1316" t="str">
        <f t="shared" si="181"/>
        <v/>
      </c>
      <c r="J1316" t="str">
        <f t="shared" si="182"/>
        <v>Oversold</v>
      </c>
      <c r="K1316" t="str">
        <f t="shared" si="183"/>
        <v>Oversold Above %D</v>
      </c>
      <c r="M1316" s="11" t="str">
        <f t="shared" si="187"/>
        <v/>
      </c>
      <c r="O1316">
        <f>IF(ROW($E1316)&lt;=VALUE(LEFT(O$1,FIND("-",O$1,1)-1)),0,IF(ROW($E1316)=VALUE(LEFT(O$1,FIND("-",O$1,1)-1))+1,AVERAGE(INDEX($E:$E,ROW($E1316)-VALUE(LEFT(O$1,FIND("-",O$1,1)-1))):$E1316),($E1316*(2/(VALUE(LEFT(O$1,FIND("-",O$1,1)-1))+1)))+(O1315*(1-(2/(VALUE(LEFT(O$1,FIND("-",O$1,1)-1))+1))))))</f>
        <v>0.57308150252736445</v>
      </c>
      <c r="Q1316">
        <f>IF(ROW($E1316)&lt;=VALUE(LEFT(Q$1,FIND("-",Q$1,1)-1)),0,IF(ROW($E1316)=VALUE(LEFT(Q$1,FIND("-",Q$1,1)-1))+1,AVERAGE(INDEX($E:$E,ROW($E1316)-VALUE(LEFT(Q$1,FIND("-",Q$1,1)-1))):$E1316),($E1316*(2/(VALUE(LEFT(Q$1,FIND("-",Q$1,1)-1))+1)))+(Q1315*(1-(2/(VALUE(LEFT(Q$1,FIND("-",Q$1,1)-1))+1))))))</f>
        <v>0.35443172562185127</v>
      </c>
      <c r="R1316">
        <f>IF(ROW($E1316)&lt;=VALUE(LEFT(R$1,FIND("-",R$1,1)-1)),0,IF(ROW($E1316)=VALUE(LEFT(R$1,FIND("-",R$1,1)-1))+1,AVERAGE(INDEX($E:$E,ROW($E1316)-VALUE(LEFT(R$1,FIND("-",R$1,1)-1))):$E1316),($E1316*(2/(VALUE(LEFT(R$1,FIND("-",R$1,1)-1))+1)))+(R1315*(1-(2/(VALUE(LEFT(R$1,FIND("-",R$1,1)-1))+1))))))</f>
        <v>0.36278046360261434</v>
      </c>
      <c r="S1316">
        <f t="shared" si="184"/>
        <v>-8.3487379807630768E-3</v>
      </c>
      <c r="T1316">
        <f>IF(ROW($E1316)&lt;=MAX(VALUE(LEFT(Q$1,FIND("-",Q$1,1)-1)),VALUE(LEFT(R$1,FIND("-",R$1,1)-1)))+VALUE(LEFT(T$1,FIND("-",T$1,1)-1))-1,0,IF(ROW($E1316)=MAX(VALUE(LEFT(Q$1,FIND("-",Q$1,1)-1)),VALUE(LEFT(R$1,FIND("-",R$1,1)-1)))+VALUE(LEFT(T$1,FIND("-",T$1,1)-1)),AVERAGE(INDEX($S:$S,ROW(S1316)-VALUE(LEFT(T$1,FIND("-",T$1,1)-1))+1):S1316),($S1316*(2/(VALUE(LEFT(T$1,FIND("-",T$1,1)-1))+1)))+(T1315*(1-(2/(VALUE(LEFT(T$1,FIND("-",T$1,1)-1))+1))))))</f>
        <v>-2.4598175585901745E-3</v>
      </c>
      <c r="V1316">
        <f t="shared" si="185"/>
        <v>-1.0000000000000009E-2</v>
      </c>
      <c r="W1316">
        <f>IF(ROW($E1316)&lt;=VALUE(LEFT(W$1,FIND("-",W$1,1)-1))+1,0,IF(ROW($E1315)=VALUE(LEFT(W$1,FIND("-",W$1,1)-1))+1,100-100/(1+ABS((SUMIF(INDEX($V:$V,ROW($V1316)-VALUE(LEFT(W$1,FIND("-",W$1,1)-1))+1):$V1316,"&gt;0",INDEX($V:$V,ROW($V1316)-VALUE(LEFT(W$1,FIND("-",W$1,1)-1))+1):$V1316)/COUNTIF(INDEX($V:$V,ROW($V1316)-VALUE(LEFT(W$1,FIND("-",W$1,1)-1))+1):$V1316,"&gt;0"))/(SUMIF(INDEX($V:$V,ROW($V1316)-VALUE(LEFT(W$1,FIND("-",W$1,1)-1))+1):$V1316,"&lt;0",INDEX($V:$V,ROW($V1316)-VALUE(LEFT(W$1,FIND("-",W$1,1)-1))+1):$V1316)/COUNTIF(INDEX($V:$V,ROW($V1316)-VALUE(LEFT(W$1,FIND("-",W$1,1)-1))+1):$V1316,"&lt;0")))),100-100/(1+ABS((SUMIF(INDEX($V:$V,ROW($V1316)-VALUE(LEFT(W$1,FIND("-",W$1,1)-1))+1):$V1316,"&gt;0",INDEX($V:$V,ROW($V1316)-VALUE(LEFT(W$1,FIND("-",W$1,1)-1))+1):$V1316)/VALUE(LEFT(W$1,FIND("-",W$1,1)-1)))/(SUMIF(INDEX($V:$V,ROW($V1316)-VALUE(LEFT(W$1,FIND("-",W$1,1)-1))+1):$V1316,"&lt;0",INDEX($V:$V,ROW($V1316)-VALUE(LEFT(W$1,FIND("-",W$1,1)-1))+1):$V1316)/VALUE(LEFT(W$1,FIND("-",W$1,1)-1)))))))</f>
        <v>19.047619047619051</v>
      </c>
      <c r="Y1316">
        <f>IF(ROW($E1316)&lt;=VALUE(LEFT(Y$1,FIND("-",Y$1,1)-1)),0,MAX(INDEX(C:C,ROW(C1316)-VALUE(LEFT(Y$1,FIND("-",Y$1,1)-1))+1):C1316))</f>
        <v>0.39500000000000002</v>
      </c>
      <c r="Z1316">
        <f>IF(ROW($E1316)&lt;=VALUE(LEFT(Z$1,FIND("-",Z$1,1)-1)),0,MIN(INDEX(D:D,ROW(D1316)-VALUE(LEFT(Z$1,FIND("-",Z$1,1)-1))+1):D1316))</f>
        <v>0.315</v>
      </c>
      <c r="AA1316">
        <f t="shared" si="189"/>
        <v>6.2500000000000044</v>
      </c>
      <c r="AB1316">
        <f>IF(ROW($AA1316)&lt;=VALUE(LEFT(AA$1,FIND("-",AA$1,1)-1))+VALUE(LEFT(AB$1,FIND("-",AB$1,1)-1)-1),0,AVERAGE(INDEX($AA:$AA,ROW($AA1316)-VALUE(LEFT(AB$1,FIND("-",AB$1,1)-1))+1):$AA1316))</f>
        <v>9.3055555555555323</v>
      </c>
      <c r="AC1316">
        <f>IF(ROW($AA1316)&lt;=VALUE(LEFT(AA$1,FIND("-",AA$1,1)-1))+VALUE(LEFT(AB$1,FIND("-",AB$1,1)-1)-1)+VALUE(LEFT(AC$1,FIND("-",AC$1,1)-1)-1),0,AVERAGE(INDEX($AB:$AB,ROW($AB1316)-VALUE(LEFT(AC$1,FIND("-",AC$1,1)-1))+1):$AB1316))</f>
        <v>14.982193732193712</v>
      </c>
      <c r="AE1316">
        <f t="shared" si="186"/>
        <v>32459144</v>
      </c>
      <c r="AG1316" t="str">
        <f t="shared" si="188"/>
        <v/>
      </c>
    </row>
    <row r="1317" spans="1:33" x14ac:dyDescent="0.25">
      <c r="A1317" s="6">
        <v>38390</v>
      </c>
      <c r="B1317">
        <v>0.32</v>
      </c>
      <c r="C1317">
        <v>0.32500000000000001</v>
      </c>
      <c r="D1317">
        <v>0.32</v>
      </c>
      <c r="E1317">
        <v>0.32500000000000001</v>
      </c>
      <c r="F1317">
        <v>0.18736900000000001</v>
      </c>
      <c r="G1317">
        <v>51500</v>
      </c>
      <c r="I1317" t="str">
        <f t="shared" si="181"/>
        <v/>
      </c>
      <c r="J1317" t="str">
        <f t="shared" si="182"/>
        <v>Oversold</v>
      </c>
      <c r="K1317" t="str">
        <f t="shared" si="183"/>
        <v>Oversold Above %D</v>
      </c>
      <c r="M1317" s="11" t="str">
        <f t="shared" si="187"/>
        <v/>
      </c>
      <c r="O1317">
        <f>IF(ROW($E1317)&lt;=VALUE(LEFT(O$1,FIND("-",O$1,1)-1)),0,IF(ROW($E1317)=VALUE(LEFT(O$1,FIND("-",O$1,1)-1))+1,AVERAGE(INDEX($E:$E,ROW($E1317)-VALUE(LEFT(O$1,FIND("-",O$1,1)-1))):$E1317),($E1317*(2/(VALUE(LEFT(O$1,FIND("-",O$1,1)-1))+1)))+(O1316*(1-(2/(VALUE(LEFT(O$1,FIND("-",O$1,1)-1))+1))))))</f>
        <v>0.57061302986540063</v>
      </c>
      <c r="Q1317">
        <f>IF(ROW($E1317)&lt;=VALUE(LEFT(Q$1,FIND("-",Q$1,1)-1)),0,IF(ROW($E1317)=VALUE(LEFT(Q$1,FIND("-",Q$1,1)-1))+1,AVERAGE(INDEX($E:$E,ROW($E1317)-VALUE(LEFT(Q$1,FIND("-",Q$1,1)-1))):$E1317),($E1317*(2/(VALUE(LEFT(Q$1,FIND("-",Q$1,1)-1))+1)))+(Q1316*(1-(2/(VALUE(LEFT(Q$1,FIND("-",Q$1,1)-1))+1))))))</f>
        <v>0.34990376783387411</v>
      </c>
      <c r="R1317">
        <f>IF(ROW($E1317)&lt;=VALUE(LEFT(R$1,FIND("-",R$1,1)-1)),0,IF(ROW($E1317)=VALUE(LEFT(R$1,FIND("-",R$1,1)-1))+1,AVERAGE(INDEX($E:$E,ROW($E1317)-VALUE(LEFT(R$1,FIND("-",R$1,1)-1))):$E1317),($E1317*(2/(VALUE(LEFT(R$1,FIND("-",R$1,1)-1))+1)))+(R1316*(1-(2/(VALUE(LEFT(R$1,FIND("-",R$1,1)-1))+1))))))</f>
        <v>0.35998191074316144</v>
      </c>
      <c r="S1317">
        <f t="shared" si="184"/>
        <v>-1.0078142909287324E-2</v>
      </c>
      <c r="T1317">
        <f>IF(ROW($E1317)&lt;=MAX(VALUE(LEFT(Q$1,FIND("-",Q$1,1)-1)),VALUE(LEFT(R$1,FIND("-",R$1,1)-1)))+VALUE(LEFT(T$1,FIND("-",T$1,1)-1))-1,0,IF(ROW($E1317)=MAX(VALUE(LEFT(Q$1,FIND("-",Q$1,1)-1)),VALUE(LEFT(R$1,FIND("-",R$1,1)-1)))+VALUE(LEFT(T$1,FIND("-",T$1,1)-1)),AVERAGE(INDEX($S:$S,ROW(S1317)-VALUE(LEFT(T$1,FIND("-",T$1,1)-1))+1):S1317),($S1317*(2/(VALUE(LEFT(T$1,FIND("-",T$1,1)-1))+1)))+(T1316*(1-(2/(VALUE(LEFT(T$1,FIND("-",T$1,1)-1))+1))))))</f>
        <v>-3.9834826287296048E-3</v>
      </c>
      <c r="V1317">
        <f t="shared" si="185"/>
        <v>5.0000000000000044E-3</v>
      </c>
      <c r="W1317">
        <f>IF(ROW($E1317)&lt;=VALUE(LEFT(W$1,FIND("-",W$1,1)-1))+1,0,IF(ROW($E1316)=VALUE(LEFT(W$1,FIND("-",W$1,1)-1))+1,100-100/(1+ABS((SUMIF(INDEX($V:$V,ROW($V1317)-VALUE(LEFT(W$1,FIND("-",W$1,1)-1))+1):$V1317,"&gt;0",INDEX($V:$V,ROW($V1317)-VALUE(LEFT(W$1,FIND("-",W$1,1)-1))+1):$V1317)/COUNTIF(INDEX($V:$V,ROW($V1317)-VALUE(LEFT(W$1,FIND("-",W$1,1)-1))+1):$V1317,"&gt;0"))/(SUMIF(INDEX($V:$V,ROW($V1317)-VALUE(LEFT(W$1,FIND("-",W$1,1)-1))+1):$V1317,"&lt;0",INDEX($V:$V,ROW($V1317)-VALUE(LEFT(W$1,FIND("-",W$1,1)-1))+1):$V1317)/COUNTIF(INDEX($V:$V,ROW($V1317)-VALUE(LEFT(W$1,FIND("-",W$1,1)-1))+1):$V1317,"&lt;0")))),100-100/(1+ABS((SUMIF(INDEX($V:$V,ROW($V1317)-VALUE(LEFT(W$1,FIND("-",W$1,1)-1))+1):$V1317,"&gt;0",INDEX($V:$V,ROW($V1317)-VALUE(LEFT(W$1,FIND("-",W$1,1)-1))+1):$V1317)/VALUE(LEFT(W$1,FIND("-",W$1,1)-1)))/(SUMIF(INDEX($V:$V,ROW($V1317)-VALUE(LEFT(W$1,FIND("-",W$1,1)-1))+1):$V1317,"&lt;0",INDEX($V:$V,ROW($V1317)-VALUE(LEFT(W$1,FIND("-",W$1,1)-1))+1):$V1317)/VALUE(LEFT(W$1,FIND("-",W$1,1)-1)))))))</f>
        <v>25.000000000000014</v>
      </c>
      <c r="Y1317">
        <f>IF(ROW($E1317)&lt;=VALUE(LEFT(Y$1,FIND("-",Y$1,1)-1)),0,MAX(INDEX(C:C,ROW(C1317)-VALUE(LEFT(Y$1,FIND("-",Y$1,1)-1))+1):C1317))</f>
        <v>0.39500000000000002</v>
      </c>
      <c r="Z1317">
        <f>IF(ROW($E1317)&lt;=VALUE(LEFT(Z$1,FIND("-",Z$1,1)-1)),0,MIN(INDEX(D:D,ROW(D1317)-VALUE(LEFT(Z$1,FIND("-",Z$1,1)-1))+1):D1317))</f>
        <v>0.315</v>
      </c>
      <c r="AA1317">
        <f t="shared" si="189"/>
        <v>12.500000000000009</v>
      </c>
      <c r="AB1317">
        <f>IF(ROW($AA1317)&lt;=VALUE(LEFT(AA$1,FIND("-",AA$1,1)-1))+VALUE(LEFT(AB$1,FIND("-",AB$1,1)-1)-1),0,AVERAGE(INDEX($AA:$AA,ROW($AA1317)-VALUE(LEFT(AB$1,FIND("-",AB$1,1)-1))+1):$AA1317))</f>
        <v>10.694444444444452</v>
      </c>
      <c r="AC1317">
        <f>IF(ROW($AA1317)&lt;=VALUE(LEFT(AA$1,FIND("-",AA$1,1)-1))+VALUE(LEFT(AB$1,FIND("-",AB$1,1)-1)-1)+VALUE(LEFT(AC$1,FIND("-",AC$1,1)-1)-1),0,AVERAGE(INDEX($AB:$AB,ROW($AB1317)-VALUE(LEFT(AC$1,FIND("-",AC$1,1)-1))+1):$AB1317))</f>
        <v>12.492877492877483</v>
      </c>
      <c r="AE1317">
        <f t="shared" si="186"/>
        <v>32510644</v>
      </c>
      <c r="AG1317" t="str">
        <f t="shared" si="188"/>
        <v/>
      </c>
    </row>
    <row r="1318" spans="1:33" x14ac:dyDescent="0.25">
      <c r="A1318" s="6">
        <v>38391</v>
      </c>
      <c r="B1318">
        <v>0.32500000000000001</v>
      </c>
      <c r="C1318">
        <v>0.33</v>
      </c>
      <c r="D1318">
        <v>0.32500000000000001</v>
      </c>
      <c r="E1318">
        <v>0.33</v>
      </c>
      <c r="F1318">
        <v>0.190252</v>
      </c>
      <c r="G1318">
        <v>55000</v>
      </c>
      <c r="I1318" t="str">
        <f t="shared" si="181"/>
        <v/>
      </c>
      <c r="J1318" t="str">
        <f t="shared" si="182"/>
        <v>Oversold</v>
      </c>
      <c r="K1318" t="str">
        <f t="shared" si="183"/>
        <v>Oversold Below %D</v>
      </c>
      <c r="M1318" s="11" t="str">
        <f t="shared" si="187"/>
        <v/>
      </c>
      <c r="O1318">
        <f>IF(ROW($E1318)&lt;=VALUE(LEFT(O$1,FIND("-",O$1,1)-1)),0,IF(ROW($E1318)=VALUE(LEFT(O$1,FIND("-",O$1,1)-1))+1,AVERAGE(INDEX($E:$E,ROW($E1318)-VALUE(LEFT(O$1,FIND("-",O$1,1)-1))):$E1318),($E1318*(2/(VALUE(LEFT(O$1,FIND("-",O$1,1)-1))+1)))+(O1317*(1-(2/(VALUE(LEFT(O$1,FIND("-",O$1,1)-1))+1))))))</f>
        <v>0.56821887036425245</v>
      </c>
      <c r="Q1318">
        <f>IF(ROW($E1318)&lt;=VALUE(LEFT(Q$1,FIND("-",Q$1,1)-1)),0,IF(ROW($E1318)=VALUE(LEFT(Q$1,FIND("-",Q$1,1)-1))+1,AVERAGE(INDEX($E:$E,ROW($E1318)-VALUE(LEFT(Q$1,FIND("-",Q$1,1)-1))):$E1318),($E1318*(2/(VALUE(LEFT(Q$1,FIND("-",Q$1,1)-1))+1)))+(Q1317*(1-(2/(VALUE(LEFT(Q$1,FIND("-",Q$1,1)-1))+1))))))</f>
        <v>0.34684164970558579</v>
      </c>
      <c r="R1318">
        <f>IF(ROW($E1318)&lt;=VALUE(LEFT(R$1,FIND("-",R$1,1)-1)),0,IF(ROW($E1318)=VALUE(LEFT(R$1,FIND("-",R$1,1)-1))+1,AVERAGE(INDEX($E:$E,ROW($E1318)-VALUE(LEFT(R$1,FIND("-",R$1,1)-1))):$E1318),($E1318*(2/(VALUE(LEFT(R$1,FIND("-",R$1,1)-1))+1)))+(R1317*(1-(2/(VALUE(LEFT(R$1,FIND("-",R$1,1)-1))+1))))))</f>
        <v>0.3577610284658902</v>
      </c>
      <c r="S1318">
        <f t="shared" si="184"/>
        <v>-1.091937876030441E-2</v>
      </c>
      <c r="T1318">
        <f>IF(ROW($E1318)&lt;=MAX(VALUE(LEFT(Q$1,FIND("-",Q$1,1)-1)),VALUE(LEFT(R$1,FIND("-",R$1,1)-1)))+VALUE(LEFT(T$1,FIND("-",T$1,1)-1))-1,0,IF(ROW($E1318)=MAX(VALUE(LEFT(Q$1,FIND("-",Q$1,1)-1)),VALUE(LEFT(R$1,FIND("-",R$1,1)-1)))+VALUE(LEFT(T$1,FIND("-",T$1,1)-1)),AVERAGE(INDEX($S:$S,ROW(S1318)-VALUE(LEFT(T$1,FIND("-",T$1,1)-1))+1):S1318),($S1318*(2/(VALUE(LEFT(T$1,FIND("-",T$1,1)-1))+1)))+(T1317*(1-(2/(VALUE(LEFT(T$1,FIND("-",T$1,1)-1))+1))))))</f>
        <v>-5.3706618550445661E-3</v>
      </c>
      <c r="V1318">
        <f t="shared" si="185"/>
        <v>5.0000000000000044E-3</v>
      </c>
      <c r="W1318">
        <f>IF(ROW($E1318)&lt;=VALUE(LEFT(W$1,FIND("-",W$1,1)-1))+1,0,IF(ROW($E1317)=VALUE(LEFT(W$1,FIND("-",W$1,1)-1))+1,100-100/(1+ABS((SUMIF(INDEX($V:$V,ROW($V1318)-VALUE(LEFT(W$1,FIND("-",W$1,1)-1))+1):$V1318,"&gt;0",INDEX($V:$V,ROW($V1318)-VALUE(LEFT(W$1,FIND("-",W$1,1)-1))+1):$V1318)/COUNTIF(INDEX($V:$V,ROW($V1318)-VALUE(LEFT(W$1,FIND("-",W$1,1)-1))+1):$V1318,"&gt;0"))/(SUMIF(INDEX($V:$V,ROW($V1318)-VALUE(LEFT(W$1,FIND("-",W$1,1)-1))+1):$V1318,"&lt;0",INDEX($V:$V,ROW($V1318)-VALUE(LEFT(W$1,FIND("-",W$1,1)-1))+1):$V1318)/COUNTIF(INDEX($V:$V,ROW($V1318)-VALUE(LEFT(W$1,FIND("-",W$1,1)-1))+1):$V1318,"&lt;0")))),100-100/(1+ABS((SUMIF(INDEX($V:$V,ROW($V1318)-VALUE(LEFT(W$1,FIND("-",W$1,1)-1))+1):$V1318,"&gt;0",INDEX($V:$V,ROW($V1318)-VALUE(LEFT(W$1,FIND("-",W$1,1)-1))+1):$V1318)/VALUE(LEFT(W$1,FIND("-",W$1,1)-1)))/(SUMIF(INDEX($V:$V,ROW($V1318)-VALUE(LEFT(W$1,FIND("-",W$1,1)-1))+1):$V1318,"&lt;0",INDEX($V:$V,ROW($V1318)-VALUE(LEFT(W$1,FIND("-",W$1,1)-1))+1):$V1318)/VALUE(LEFT(W$1,FIND("-",W$1,1)-1)))))))</f>
        <v>25.000000000000014</v>
      </c>
      <c r="Y1318">
        <f>IF(ROW($E1318)&lt;=VALUE(LEFT(Y$1,FIND("-",Y$1,1)-1)),0,MAX(INDEX(C:C,ROW(C1318)-VALUE(LEFT(Y$1,FIND("-",Y$1,1)-1))+1):C1318))</f>
        <v>0.38500000000000001</v>
      </c>
      <c r="Z1318">
        <f>IF(ROW($E1318)&lt;=VALUE(LEFT(Z$1,FIND("-",Z$1,1)-1)),0,MIN(INDEX(D:D,ROW(D1318)-VALUE(LEFT(Z$1,FIND("-",Z$1,1)-1))+1):D1318))</f>
        <v>0.315</v>
      </c>
      <c r="AA1318">
        <f t="shared" si="189"/>
        <v>21.428571428571448</v>
      </c>
      <c r="AB1318">
        <f>IF(ROW($AA1318)&lt;=VALUE(LEFT(AA$1,FIND("-",AA$1,1)-1))+VALUE(LEFT(AB$1,FIND("-",AB$1,1)-1)-1),0,AVERAGE(INDEX($AA:$AA,ROW($AA1318)-VALUE(LEFT(AB$1,FIND("-",AB$1,1)-1))+1):$AA1318))</f>
        <v>13.392857142857153</v>
      </c>
      <c r="AC1318">
        <f>IF(ROW($AA1318)&lt;=VALUE(LEFT(AA$1,FIND("-",AA$1,1)-1))+VALUE(LEFT(AB$1,FIND("-",AB$1,1)-1)-1)+VALUE(LEFT(AC$1,FIND("-",AC$1,1)-1)-1),0,AVERAGE(INDEX($AB:$AB,ROW($AB1318)-VALUE(LEFT(AC$1,FIND("-",AC$1,1)-1))+1):$AB1318))</f>
        <v>11.13095238095238</v>
      </c>
      <c r="AE1318">
        <f t="shared" si="186"/>
        <v>32565644</v>
      </c>
      <c r="AG1318" t="str">
        <f t="shared" si="188"/>
        <v/>
      </c>
    </row>
    <row r="1319" spans="1:33" x14ac:dyDescent="0.25">
      <c r="A1319" s="6">
        <v>38397</v>
      </c>
      <c r="B1319">
        <v>0.33</v>
      </c>
      <c r="C1319">
        <v>0.33</v>
      </c>
      <c r="D1319">
        <v>0.32500000000000001</v>
      </c>
      <c r="E1319">
        <v>0.33</v>
      </c>
      <c r="F1319">
        <v>0.190252</v>
      </c>
      <c r="G1319">
        <v>120000</v>
      </c>
      <c r="I1319" t="str">
        <f t="shared" si="181"/>
        <v/>
      </c>
      <c r="J1319" t="str">
        <f t="shared" si="182"/>
        <v>Oversold</v>
      </c>
      <c r="K1319" t="str">
        <f t="shared" si="183"/>
        <v>Oversold Below %D</v>
      </c>
      <c r="M1319" s="11" t="str">
        <f t="shared" si="187"/>
        <v/>
      </c>
      <c r="O1319">
        <f>IF(ROW($E1319)&lt;=VALUE(LEFT(O$1,FIND("-",O$1,1)-1)),0,IF(ROW($E1319)=VALUE(LEFT(O$1,FIND("-",O$1,1)-1))+1,AVERAGE(INDEX($E:$E,ROW($E1319)-VALUE(LEFT(O$1,FIND("-",O$1,1)-1))):$E1319),($E1319*(2/(VALUE(LEFT(O$1,FIND("-",O$1,1)-1))+1)))+(O1318*(1-(2/(VALUE(LEFT(O$1,FIND("-",O$1,1)-1))+1))))))</f>
        <v>0.56584853334570273</v>
      </c>
      <c r="Q1319">
        <f>IF(ROW($E1319)&lt;=VALUE(LEFT(Q$1,FIND("-",Q$1,1)-1)),0,IF(ROW($E1319)=VALUE(LEFT(Q$1,FIND("-",Q$1,1)-1))+1,AVERAGE(INDEX($E:$E,ROW($E1319)-VALUE(LEFT(Q$1,FIND("-",Q$1,1)-1))):$E1319),($E1319*(2/(VALUE(LEFT(Q$1,FIND("-",Q$1,1)-1))+1)))+(Q1318*(1-(2/(VALUE(LEFT(Q$1,FIND("-",Q$1,1)-1))+1))))))</f>
        <v>0.34425062667395723</v>
      </c>
      <c r="R1319">
        <f>IF(ROW($E1319)&lt;=VALUE(LEFT(R$1,FIND("-",R$1,1)-1)),0,IF(ROW($E1319)=VALUE(LEFT(R$1,FIND("-",R$1,1)-1))+1,AVERAGE(INDEX($E:$E,ROW($E1319)-VALUE(LEFT(R$1,FIND("-",R$1,1)-1))):$E1319),($E1319*(2/(VALUE(LEFT(R$1,FIND("-",R$1,1)-1))+1)))+(R1318*(1-(2/(VALUE(LEFT(R$1,FIND("-",R$1,1)-1))+1))))))</f>
        <v>0.35570465598693535</v>
      </c>
      <c r="S1319">
        <f t="shared" si="184"/>
        <v>-1.145402931297812E-2</v>
      </c>
      <c r="T1319">
        <f>IF(ROW($E1319)&lt;=MAX(VALUE(LEFT(Q$1,FIND("-",Q$1,1)-1)),VALUE(LEFT(R$1,FIND("-",R$1,1)-1)))+VALUE(LEFT(T$1,FIND("-",T$1,1)-1))-1,0,IF(ROW($E1319)=MAX(VALUE(LEFT(Q$1,FIND("-",Q$1,1)-1)),VALUE(LEFT(R$1,FIND("-",R$1,1)-1)))+VALUE(LEFT(T$1,FIND("-",T$1,1)-1)),AVERAGE(INDEX($S:$S,ROW(S1319)-VALUE(LEFT(T$1,FIND("-",T$1,1)-1))+1):S1319),($S1319*(2/(VALUE(LEFT(T$1,FIND("-",T$1,1)-1))+1)))+(T1318*(1-(2/(VALUE(LEFT(T$1,FIND("-",T$1,1)-1))+1))))))</f>
        <v>-6.5873353466312772E-3</v>
      </c>
      <c r="V1319">
        <f t="shared" si="185"/>
        <v>0</v>
      </c>
      <c r="W1319">
        <f>IF(ROW($E1319)&lt;=VALUE(LEFT(W$1,FIND("-",W$1,1)-1))+1,0,IF(ROW($E1318)=VALUE(LEFT(W$1,FIND("-",W$1,1)-1))+1,100-100/(1+ABS((SUMIF(INDEX($V:$V,ROW($V1319)-VALUE(LEFT(W$1,FIND("-",W$1,1)-1))+1):$V1319,"&gt;0",INDEX($V:$V,ROW($V1319)-VALUE(LEFT(W$1,FIND("-",W$1,1)-1))+1):$V1319)/COUNTIF(INDEX($V:$V,ROW($V1319)-VALUE(LEFT(W$1,FIND("-",W$1,1)-1))+1):$V1319,"&gt;0"))/(SUMIF(INDEX($V:$V,ROW($V1319)-VALUE(LEFT(W$1,FIND("-",W$1,1)-1))+1):$V1319,"&lt;0",INDEX($V:$V,ROW($V1319)-VALUE(LEFT(W$1,FIND("-",W$1,1)-1))+1):$V1319)/COUNTIF(INDEX($V:$V,ROW($V1319)-VALUE(LEFT(W$1,FIND("-",W$1,1)-1))+1):$V1319,"&lt;0")))),100-100/(1+ABS((SUMIF(INDEX($V:$V,ROW($V1319)-VALUE(LEFT(W$1,FIND("-",W$1,1)-1))+1):$V1319,"&gt;0",INDEX($V:$V,ROW($V1319)-VALUE(LEFT(W$1,FIND("-",W$1,1)-1))+1):$V1319)/VALUE(LEFT(W$1,FIND("-",W$1,1)-1)))/(SUMIF(INDEX($V:$V,ROW($V1319)-VALUE(LEFT(W$1,FIND("-",W$1,1)-1))+1):$V1319,"&lt;0",INDEX($V:$V,ROW($V1319)-VALUE(LEFT(W$1,FIND("-",W$1,1)-1))+1):$V1319)/VALUE(LEFT(W$1,FIND("-",W$1,1)-1)))))))</f>
        <v>26.31578947368422</v>
      </c>
      <c r="Y1319">
        <f>IF(ROW($E1319)&lt;=VALUE(LEFT(Y$1,FIND("-",Y$1,1)-1)),0,MAX(INDEX(C:C,ROW(C1319)-VALUE(LEFT(Y$1,FIND("-",Y$1,1)-1))+1):C1319))</f>
        <v>0.38500000000000001</v>
      </c>
      <c r="Z1319">
        <f>IF(ROW($E1319)&lt;=VALUE(LEFT(Z$1,FIND("-",Z$1,1)-1)),0,MIN(INDEX(D:D,ROW(D1319)-VALUE(LEFT(Z$1,FIND("-",Z$1,1)-1))+1):D1319))</f>
        <v>0.315</v>
      </c>
      <c r="AA1319">
        <f t="shared" si="189"/>
        <v>21.428571428571448</v>
      </c>
      <c r="AB1319">
        <f>IF(ROW($AA1319)&lt;=VALUE(LEFT(AA$1,FIND("-",AA$1,1)-1))+VALUE(LEFT(AB$1,FIND("-",AB$1,1)-1)-1),0,AVERAGE(INDEX($AA:$AA,ROW($AA1319)-VALUE(LEFT(AB$1,FIND("-",AB$1,1)-1))+1):$AA1319))</f>
        <v>18.452380952380967</v>
      </c>
      <c r="AC1319">
        <f>IF(ROW($AA1319)&lt;=VALUE(LEFT(AA$1,FIND("-",AA$1,1)-1))+VALUE(LEFT(AB$1,FIND("-",AB$1,1)-1)-1)+VALUE(LEFT(AC$1,FIND("-",AC$1,1)-1)-1),0,AVERAGE(INDEX($AB:$AB,ROW($AB1319)-VALUE(LEFT(AC$1,FIND("-",AC$1,1)-1))+1):$AB1319))</f>
        <v>14.179894179894191</v>
      </c>
      <c r="AE1319">
        <f t="shared" si="186"/>
        <v>32565644</v>
      </c>
      <c r="AG1319" t="str">
        <f t="shared" si="188"/>
        <v/>
      </c>
    </row>
    <row r="1320" spans="1:33" x14ac:dyDescent="0.25">
      <c r="A1320" s="6">
        <v>38398</v>
      </c>
      <c r="B1320">
        <v>0.33</v>
      </c>
      <c r="C1320">
        <v>0.33</v>
      </c>
      <c r="D1320">
        <v>0.32500000000000001</v>
      </c>
      <c r="E1320">
        <v>0.33</v>
      </c>
      <c r="F1320">
        <v>0.190252</v>
      </c>
      <c r="G1320">
        <v>168700</v>
      </c>
      <c r="I1320" t="str">
        <f t="shared" si="181"/>
        <v/>
      </c>
      <c r="J1320" t="str">
        <f t="shared" si="182"/>
        <v>Oversold</v>
      </c>
      <c r="K1320" t="str">
        <f t="shared" si="183"/>
        <v>Oversold Below %D</v>
      </c>
      <c r="M1320" s="11" t="str">
        <f t="shared" si="187"/>
        <v/>
      </c>
      <c r="O1320">
        <f>IF(ROW($E1320)&lt;=VALUE(LEFT(O$1,FIND("-",O$1,1)-1)),0,IF(ROW($E1320)=VALUE(LEFT(O$1,FIND("-",O$1,1)-1))+1,AVERAGE(INDEX($E:$E,ROW($E1320)-VALUE(LEFT(O$1,FIND("-",O$1,1)-1))):$E1320),($E1320*(2/(VALUE(LEFT(O$1,FIND("-",O$1,1)-1))+1)))+(O1319*(1-(2/(VALUE(LEFT(O$1,FIND("-",O$1,1)-1))+1))))))</f>
        <v>0.56350178177012367</v>
      </c>
      <c r="Q1320">
        <f>IF(ROW($E1320)&lt;=VALUE(LEFT(Q$1,FIND("-",Q$1,1)-1)),0,IF(ROW($E1320)=VALUE(LEFT(Q$1,FIND("-",Q$1,1)-1))+1,AVERAGE(INDEX($E:$E,ROW($E1320)-VALUE(LEFT(Q$1,FIND("-",Q$1,1)-1))):$E1320),($E1320*(2/(VALUE(LEFT(Q$1,FIND("-",Q$1,1)-1))+1)))+(Q1319*(1-(2/(VALUE(LEFT(Q$1,FIND("-",Q$1,1)-1))+1))))))</f>
        <v>0.34205822257027152</v>
      </c>
      <c r="R1320">
        <f>IF(ROW($E1320)&lt;=VALUE(LEFT(R$1,FIND("-",R$1,1)-1)),0,IF(ROW($E1320)=VALUE(LEFT(R$1,FIND("-",R$1,1)-1))+1,AVERAGE(INDEX($E:$E,ROW($E1320)-VALUE(LEFT(R$1,FIND("-",R$1,1)-1))):$E1320),($E1320*(2/(VALUE(LEFT(R$1,FIND("-",R$1,1)-1))+1)))+(R1319*(1-(2/(VALUE(LEFT(R$1,FIND("-",R$1,1)-1))+1))))))</f>
        <v>0.3538006073953105</v>
      </c>
      <c r="S1320">
        <f t="shared" si="184"/>
        <v>-1.1742384825038976E-2</v>
      </c>
      <c r="T1320">
        <f>IF(ROW($E1320)&lt;=MAX(VALUE(LEFT(Q$1,FIND("-",Q$1,1)-1)),VALUE(LEFT(R$1,FIND("-",R$1,1)-1)))+VALUE(LEFT(T$1,FIND("-",T$1,1)-1))-1,0,IF(ROW($E1320)=MAX(VALUE(LEFT(Q$1,FIND("-",Q$1,1)-1)),VALUE(LEFT(R$1,FIND("-",R$1,1)-1)))+VALUE(LEFT(T$1,FIND("-",T$1,1)-1)),AVERAGE(INDEX($S:$S,ROW(S1320)-VALUE(LEFT(T$1,FIND("-",T$1,1)-1))+1):S1320),($S1320*(2/(VALUE(LEFT(T$1,FIND("-",T$1,1)-1))+1)))+(T1319*(1-(2/(VALUE(LEFT(T$1,FIND("-",T$1,1)-1))+1))))))</f>
        <v>-7.6183452423128177E-3</v>
      </c>
      <c r="V1320">
        <f t="shared" si="185"/>
        <v>0</v>
      </c>
      <c r="W1320">
        <f>IF(ROW($E1320)&lt;=VALUE(LEFT(W$1,FIND("-",W$1,1)-1))+1,0,IF(ROW($E1319)=VALUE(LEFT(W$1,FIND("-",W$1,1)-1))+1,100-100/(1+ABS((SUMIF(INDEX($V:$V,ROW($V1320)-VALUE(LEFT(W$1,FIND("-",W$1,1)-1))+1):$V1320,"&gt;0",INDEX($V:$V,ROW($V1320)-VALUE(LEFT(W$1,FIND("-",W$1,1)-1))+1):$V1320)/COUNTIF(INDEX($V:$V,ROW($V1320)-VALUE(LEFT(W$1,FIND("-",W$1,1)-1))+1):$V1320,"&gt;0"))/(SUMIF(INDEX($V:$V,ROW($V1320)-VALUE(LEFT(W$1,FIND("-",W$1,1)-1))+1):$V1320,"&lt;0",INDEX($V:$V,ROW($V1320)-VALUE(LEFT(W$1,FIND("-",W$1,1)-1))+1):$V1320)/COUNTIF(INDEX($V:$V,ROW($V1320)-VALUE(LEFT(W$1,FIND("-",W$1,1)-1))+1):$V1320,"&lt;0")))),100-100/(1+ABS((SUMIF(INDEX($V:$V,ROW($V1320)-VALUE(LEFT(W$1,FIND("-",W$1,1)-1))+1):$V1320,"&gt;0",INDEX($V:$V,ROW($V1320)-VALUE(LEFT(W$1,FIND("-",W$1,1)-1))+1):$V1320)/VALUE(LEFT(W$1,FIND("-",W$1,1)-1)))/(SUMIF(INDEX($V:$V,ROW($V1320)-VALUE(LEFT(W$1,FIND("-",W$1,1)-1))+1):$V1320,"&lt;0",INDEX($V:$V,ROW($V1320)-VALUE(LEFT(W$1,FIND("-",W$1,1)-1))+1):$V1320)/VALUE(LEFT(W$1,FIND("-",W$1,1)-1)))))))</f>
        <v>22.222222222222243</v>
      </c>
      <c r="Y1320">
        <f>IF(ROW($E1320)&lt;=VALUE(LEFT(Y$1,FIND("-",Y$1,1)-1)),0,MAX(INDEX(C:C,ROW(C1320)-VALUE(LEFT(Y$1,FIND("-",Y$1,1)-1))+1):C1320))</f>
        <v>0.38</v>
      </c>
      <c r="Z1320">
        <f>IF(ROW($E1320)&lt;=VALUE(LEFT(Z$1,FIND("-",Z$1,1)-1)),0,MIN(INDEX(D:D,ROW(D1320)-VALUE(LEFT(Z$1,FIND("-",Z$1,1)-1))+1):D1320))</f>
        <v>0.315</v>
      </c>
      <c r="AA1320">
        <f t="shared" si="189"/>
        <v>23.076923076923098</v>
      </c>
      <c r="AB1320">
        <f>IF(ROW($AA1320)&lt;=VALUE(LEFT(AA$1,FIND("-",AA$1,1)-1))+VALUE(LEFT(AB$1,FIND("-",AB$1,1)-1)-1),0,AVERAGE(INDEX($AA:$AA,ROW($AA1320)-VALUE(LEFT(AB$1,FIND("-",AB$1,1)-1))+1):$AA1320))</f>
        <v>21.978021978021999</v>
      </c>
      <c r="AC1320">
        <f>IF(ROW($AA1320)&lt;=VALUE(LEFT(AA$1,FIND("-",AA$1,1)-1))+VALUE(LEFT(AB$1,FIND("-",AB$1,1)-1)-1)+VALUE(LEFT(AC$1,FIND("-",AC$1,1)-1)-1),0,AVERAGE(INDEX($AB:$AB,ROW($AB1320)-VALUE(LEFT(AC$1,FIND("-",AC$1,1)-1))+1):$AB1320))</f>
        <v>17.941086691086706</v>
      </c>
      <c r="AE1320">
        <f t="shared" si="186"/>
        <v>32565644</v>
      </c>
      <c r="AG1320" t="str">
        <f t="shared" si="188"/>
        <v/>
      </c>
    </row>
    <row r="1321" spans="1:33" x14ac:dyDescent="0.25">
      <c r="A1321" s="6">
        <v>38399</v>
      </c>
      <c r="B1321">
        <v>0.33</v>
      </c>
      <c r="C1321">
        <v>0.33500000000000002</v>
      </c>
      <c r="D1321">
        <v>0.33</v>
      </c>
      <c r="E1321">
        <v>0.33</v>
      </c>
      <c r="F1321">
        <v>0.190252</v>
      </c>
      <c r="G1321">
        <v>133000</v>
      </c>
      <c r="I1321" t="str">
        <f t="shared" si="181"/>
        <v/>
      </c>
      <c r="J1321" t="str">
        <f t="shared" si="182"/>
        <v>Oversold</v>
      </c>
      <c r="K1321" t="str">
        <f t="shared" si="183"/>
        <v>Buy</v>
      </c>
      <c r="M1321" s="11" t="str">
        <f t="shared" si="187"/>
        <v>Buy</v>
      </c>
      <c r="O1321">
        <f>IF(ROW($E1321)&lt;=VALUE(LEFT(O$1,FIND("-",O$1,1)-1)),0,IF(ROW($E1321)=VALUE(LEFT(O$1,FIND("-",O$1,1)-1))+1,AVERAGE(INDEX($E:$E,ROW($E1321)-VALUE(LEFT(O$1,FIND("-",O$1,1)-1))):$E1321),($E1321*(2/(VALUE(LEFT(O$1,FIND("-",O$1,1)-1))+1)))+(O1320*(1-(2/(VALUE(LEFT(O$1,FIND("-",O$1,1)-1))+1))))))</f>
        <v>0.56117838095649064</v>
      </c>
      <c r="Q1321">
        <f>IF(ROW($E1321)&lt;=VALUE(LEFT(Q$1,FIND("-",Q$1,1)-1)),0,IF(ROW($E1321)=VALUE(LEFT(Q$1,FIND("-",Q$1,1)-1))+1,AVERAGE(INDEX($E:$E,ROW($E1321)-VALUE(LEFT(Q$1,FIND("-",Q$1,1)-1))):$E1321),($E1321*(2/(VALUE(LEFT(Q$1,FIND("-",Q$1,1)-1))+1)))+(Q1320*(1-(2/(VALUE(LEFT(Q$1,FIND("-",Q$1,1)-1))+1))))))</f>
        <v>0.34020311140561438</v>
      </c>
      <c r="R1321">
        <f>IF(ROW($E1321)&lt;=VALUE(LEFT(R$1,FIND("-",R$1,1)-1)),0,IF(ROW($E1321)=VALUE(LEFT(R$1,FIND("-",R$1,1)-1))+1,AVERAGE(INDEX($E:$E,ROW($E1321)-VALUE(LEFT(R$1,FIND("-",R$1,1)-1))):$E1321),($E1321*(2/(VALUE(LEFT(R$1,FIND("-",R$1,1)-1))+1)))+(R1320*(1-(2/(VALUE(LEFT(R$1,FIND("-",R$1,1)-1))+1))))))</f>
        <v>0.35203759944010232</v>
      </c>
      <c r="S1321">
        <f t="shared" si="184"/>
        <v>-1.1834488034487944E-2</v>
      </c>
      <c r="T1321">
        <f>IF(ROW($E1321)&lt;=MAX(VALUE(LEFT(Q$1,FIND("-",Q$1,1)-1)),VALUE(LEFT(R$1,FIND("-",R$1,1)-1)))+VALUE(LEFT(T$1,FIND("-",T$1,1)-1))-1,0,IF(ROW($E1321)=MAX(VALUE(LEFT(Q$1,FIND("-",Q$1,1)-1)),VALUE(LEFT(R$1,FIND("-",R$1,1)-1)))+VALUE(LEFT(T$1,FIND("-",T$1,1)-1)),AVERAGE(INDEX($S:$S,ROW(S1321)-VALUE(LEFT(T$1,FIND("-",T$1,1)-1))+1):S1321),($S1321*(2/(VALUE(LEFT(T$1,FIND("-",T$1,1)-1))+1)))+(T1320*(1-(2/(VALUE(LEFT(T$1,FIND("-",T$1,1)-1))+1))))))</f>
        <v>-8.461573800747843E-3</v>
      </c>
      <c r="V1321">
        <f t="shared" si="185"/>
        <v>0</v>
      </c>
      <c r="W1321">
        <f>IF(ROW($E1321)&lt;=VALUE(LEFT(W$1,FIND("-",W$1,1)-1))+1,0,IF(ROW($E1320)=VALUE(LEFT(W$1,FIND("-",W$1,1)-1))+1,100-100/(1+ABS((SUMIF(INDEX($V:$V,ROW($V1321)-VALUE(LEFT(W$1,FIND("-",W$1,1)-1))+1):$V1321,"&gt;0",INDEX($V:$V,ROW($V1321)-VALUE(LEFT(W$1,FIND("-",W$1,1)-1))+1):$V1321)/COUNTIF(INDEX($V:$V,ROW($V1321)-VALUE(LEFT(W$1,FIND("-",W$1,1)-1))+1):$V1321,"&gt;0"))/(SUMIF(INDEX($V:$V,ROW($V1321)-VALUE(LEFT(W$1,FIND("-",W$1,1)-1))+1):$V1321,"&lt;0",INDEX($V:$V,ROW($V1321)-VALUE(LEFT(W$1,FIND("-",W$1,1)-1))+1):$V1321)/COUNTIF(INDEX($V:$V,ROW($V1321)-VALUE(LEFT(W$1,FIND("-",W$1,1)-1))+1):$V1321,"&lt;0")))),100-100/(1+ABS((SUMIF(INDEX($V:$V,ROW($V1321)-VALUE(LEFT(W$1,FIND("-",W$1,1)-1))+1):$V1321,"&gt;0",INDEX($V:$V,ROW($V1321)-VALUE(LEFT(W$1,FIND("-",W$1,1)-1))+1):$V1321)/VALUE(LEFT(W$1,FIND("-",W$1,1)-1)))/(SUMIF(INDEX($V:$V,ROW($V1321)-VALUE(LEFT(W$1,FIND("-",W$1,1)-1))+1):$V1321,"&lt;0",INDEX($V:$V,ROW($V1321)-VALUE(LEFT(W$1,FIND("-",W$1,1)-1))+1):$V1321)/VALUE(LEFT(W$1,FIND("-",W$1,1)-1)))))))</f>
        <v>22.222222222222243</v>
      </c>
      <c r="Y1321">
        <f>IF(ROW($E1321)&lt;=VALUE(LEFT(Y$1,FIND("-",Y$1,1)-1)),0,MAX(INDEX(C:C,ROW(C1321)-VALUE(LEFT(Y$1,FIND("-",Y$1,1)-1))+1):C1321))</f>
        <v>0.38</v>
      </c>
      <c r="Z1321">
        <f>IF(ROW($E1321)&lt;=VALUE(LEFT(Z$1,FIND("-",Z$1,1)-1)),0,MIN(INDEX(D:D,ROW(D1321)-VALUE(LEFT(Z$1,FIND("-",Z$1,1)-1))+1):D1321))</f>
        <v>0.315</v>
      </c>
      <c r="AA1321">
        <f t="shared" si="189"/>
        <v>23.076923076923098</v>
      </c>
      <c r="AB1321">
        <f>IF(ROW($AA1321)&lt;=VALUE(LEFT(AA$1,FIND("-",AA$1,1)-1))+VALUE(LEFT(AB$1,FIND("-",AB$1,1)-1)-1),0,AVERAGE(INDEX($AA:$AA,ROW($AA1321)-VALUE(LEFT(AB$1,FIND("-",AB$1,1)-1))+1):$AA1321))</f>
        <v>22.52747252747255</v>
      </c>
      <c r="AC1321">
        <f>IF(ROW($AA1321)&lt;=VALUE(LEFT(AA$1,FIND("-",AA$1,1)-1))+VALUE(LEFT(AB$1,FIND("-",AB$1,1)-1)-1)+VALUE(LEFT(AC$1,FIND("-",AC$1,1)-1)-1),0,AVERAGE(INDEX($AB:$AB,ROW($AB1321)-VALUE(LEFT(AC$1,FIND("-",AC$1,1)-1))+1):$AB1321))</f>
        <v>20.985958485958506</v>
      </c>
      <c r="AE1321">
        <f t="shared" si="186"/>
        <v>32565644</v>
      </c>
      <c r="AG1321" t="str">
        <f t="shared" si="188"/>
        <v>Buy</v>
      </c>
    </row>
    <row r="1322" spans="1:33" x14ac:dyDescent="0.25">
      <c r="A1322" s="6">
        <v>38400</v>
      </c>
      <c r="B1322">
        <v>0.33500000000000002</v>
      </c>
      <c r="C1322">
        <v>0.33500000000000002</v>
      </c>
      <c r="D1322">
        <v>0.33500000000000002</v>
      </c>
      <c r="E1322">
        <v>0.33500000000000002</v>
      </c>
      <c r="F1322">
        <v>0.193134</v>
      </c>
      <c r="G1322">
        <v>51000</v>
      </c>
      <c r="I1322" t="str">
        <f t="shared" si="181"/>
        <v/>
      </c>
      <c r="J1322" t="str">
        <f t="shared" si="182"/>
        <v>Oversold</v>
      </c>
      <c r="K1322" t="str">
        <f t="shared" si="183"/>
        <v/>
      </c>
      <c r="M1322" s="11" t="str">
        <f t="shared" si="187"/>
        <v/>
      </c>
      <c r="O1322">
        <f>IF(ROW($E1322)&lt;=VALUE(LEFT(O$1,FIND("-",O$1,1)-1)),0,IF(ROW($E1322)=VALUE(LEFT(O$1,FIND("-",O$1,1)-1))+1,AVERAGE(INDEX($E:$E,ROW($E1322)-VALUE(LEFT(O$1,FIND("-",O$1,1)-1))):$E1322),($E1322*(2/(VALUE(LEFT(O$1,FIND("-",O$1,1)-1))+1)))+(O1321*(1-(2/(VALUE(LEFT(O$1,FIND("-",O$1,1)-1))+1))))))</f>
        <v>0.55892784980269472</v>
      </c>
      <c r="Q1322">
        <f>IF(ROW($E1322)&lt;=VALUE(LEFT(Q$1,FIND("-",Q$1,1)-1)),0,IF(ROW($E1322)=VALUE(LEFT(Q$1,FIND("-",Q$1,1)-1))+1,AVERAGE(INDEX($E:$E,ROW($E1322)-VALUE(LEFT(Q$1,FIND("-",Q$1,1)-1))):$E1322),($E1322*(2/(VALUE(LEFT(Q$1,FIND("-",Q$1,1)-1))+1)))+(Q1321*(1-(2/(VALUE(LEFT(Q$1,FIND("-",Q$1,1)-1))+1))))))</f>
        <v>0.33940263272782756</v>
      </c>
      <c r="R1322">
        <f>IF(ROW($E1322)&lt;=VALUE(LEFT(R$1,FIND("-",R$1,1)-1)),0,IF(ROW($E1322)=VALUE(LEFT(R$1,FIND("-",R$1,1)-1))+1,AVERAGE(INDEX($E:$E,ROW($E1322)-VALUE(LEFT(R$1,FIND("-",R$1,1)-1))):$E1322),($E1322*(2/(VALUE(LEFT(R$1,FIND("-",R$1,1)-1))+1)))+(R1321*(1-(2/(VALUE(LEFT(R$1,FIND("-",R$1,1)-1))+1))))))</f>
        <v>0.35077555503713176</v>
      </c>
      <c r="S1322">
        <f t="shared" si="184"/>
        <v>-1.1372922309304201E-2</v>
      </c>
      <c r="T1322">
        <f>IF(ROW($E1322)&lt;=MAX(VALUE(LEFT(Q$1,FIND("-",Q$1,1)-1)),VALUE(LEFT(R$1,FIND("-",R$1,1)-1)))+VALUE(LEFT(T$1,FIND("-",T$1,1)-1))-1,0,IF(ROW($E1322)=MAX(VALUE(LEFT(Q$1,FIND("-",Q$1,1)-1)),VALUE(LEFT(R$1,FIND("-",R$1,1)-1)))+VALUE(LEFT(T$1,FIND("-",T$1,1)-1)),AVERAGE(INDEX($S:$S,ROW(S1322)-VALUE(LEFT(T$1,FIND("-",T$1,1)-1))+1):S1322),($S1322*(2/(VALUE(LEFT(T$1,FIND("-",T$1,1)-1))+1)))+(T1321*(1-(2/(VALUE(LEFT(T$1,FIND("-",T$1,1)-1))+1))))))</f>
        <v>-9.0438435024591153E-3</v>
      </c>
      <c r="V1322">
        <f t="shared" si="185"/>
        <v>5.0000000000000044E-3</v>
      </c>
      <c r="W1322">
        <f>IF(ROW($E1322)&lt;=VALUE(LEFT(W$1,FIND("-",W$1,1)-1))+1,0,IF(ROW($E1321)=VALUE(LEFT(W$1,FIND("-",W$1,1)-1))+1,100-100/(1+ABS((SUMIF(INDEX($V:$V,ROW($V1322)-VALUE(LEFT(W$1,FIND("-",W$1,1)-1))+1):$V1322,"&gt;0",INDEX($V:$V,ROW($V1322)-VALUE(LEFT(W$1,FIND("-",W$1,1)-1))+1):$V1322)/COUNTIF(INDEX($V:$V,ROW($V1322)-VALUE(LEFT(W$1,FIND("-",W$1,1)-1))+1):$V1322,"&gt;0"))/(SUMIF(INDEX($V:$V,ROW($V1322)-VALUE(LEFT(W$1,FIND("-",W$1,1)-1))+1):$V1322,"&lt;0",INDEX($V:$V,ROW($V1322)-VALUE(LEFT(W$1,FIND("-",W$1,1)-1))+1):$V1322)/COUNTIF(INDEX($V:$V,ROW($V1322)-VALUE(LEFT(W$1,FIND("-",W$1,1)-1))+1):$V1322,"&lt;0")))),100-100/(1+ABS((SUMIF(INDEX($V:$V,ROW($V1322)-VALUE(LEFT(W$1,FIND("-",W$1,1)-1))+1):$V1322,"&gt;0",INDEX($V:$V,ROW($V1322)-VALUE(LEFT(W$1,FIND("-",W$1,1)-1))+1):$V1322)/VALUE(LEFT(W$1,FIND("-",W$1,1)-1)))/(SUMIF(INDEX($V:$V,ROW($V1322)-VALUE(LEFT(W$1,FIND("-",W$1,1)-1))+1):$V1322,"&lt;0",INDEX($V:$V,ROW($V1322)-VALUE(LEFT(W$1,FIND("-",W$1,1)-1))+1):$V1322)/VALUE(LEFT(W$1,FIND("-",W$1,1)-1)))))))</f>
        <v>27.7777777777778</v>
      </c>
      <c r="Y1322">
        <f>IF(ROW($E1322)&lt;=VALUE(LEFT(Y$1,FIND("-",Y$1,1)-1)),0,MAX(INDEX(C:C,ROW(C1322)-VALUE(LEFT(Y$1,FIND("-",Y$1,1)-1))+1):C1322))</f>
        <v>0.375</v>
      </c>
      <c r="Z1322">
        <f>IF(ROW($E1322)&lt;=VALUE(LEFT(Z$1,FIND("-",Z$1,1)-1)),0,MIN(INDEX(D:D,ROW(D1322)-VALUE(LEFT(Z$1,FIND("-",Z$1,1)-1))+1):D1322))</f>
        <v>0.315</v>
      </c>
      <c r="AA1322">
        <f t="shared" si="189"/>
        <v>33.333333333333364</v>
      </c>
      <c r="AB1322">
        <f>IF(ROW($AA1322)&lt;=VALUE(LEFT(AA$1,FIND("-",AA$1,1)-1))+VALUE(LEFT(AB$1,FIND("-",AB$1,1)-1)-1),0,AVERAGE(INDEX($AA:$AA,ROW($AA1322)-VALUE(LEFT(AB$1,FIND("-",AB$1,1)-1))+1):$AA1322))</f>
        <v>26.495726495726519</v>
      </c>
      <c r="AC1322">
        <f>IF(ROW($AA1322)&lt;=VALUE(LEFT(AA$1,FIND("-",AA$1,1)-1))+VALUE(LEFT(AB$1,FIND("-",AB$1,1)-1)-1)+VALUE(LEFT(AC$1,FIND("-",AC$1,1)-1)-1),0,AVERAGE(INDEX($AB:$AB,ROW($AB1322)-VALUE(LEFT(AC$1,FIND("-",AC$1,1)-1))+1):$AB1322))</f>
        <v>23.667073667073691</v>
      </c>
      <c r="AE1322">
        <f t="shared" si="186"/>
        <v>32616644</v>
      </c>
      <c r="AG1322" t="str">
        <f t="shared" si="188"/>
        <v/>
      </c>
    </row>
    <row r="1323" spans="1:33" x14ac:dyDescent="0.25">
      <c r="A1323" s="6">
        <v>38401</v>
      </c>
      <c r="B1323">
        <v>0.33</v>
      </c>
      <c r="C1323">
        <v>0.33500000000000002</v>
      </c>
      <c r="D1323">
        <v>0.32500000000000001</v>
      </c>
      <c r="E1323">
        <v>0.33</v>
      </c>
      <c r="F1323">
        <v>0.190252</v>
      </c>
      <c r="G1323">
        <v>340000</v>
      </c>
      <c r="I1323" t="str">
        <f t="shared" si="181"/>
        <v/>
      </c>
      <c r="J1323" t="str">
        <f t="shared" si="182"/>
        <v>Oversold</v>
      </c>
      <c r="K1323" t="str">
        <f t="shared" si="183"/>
        <v/>
      </c>
      <c r="M1323" s="11" t="str">
        <f t="shared" si="187"/>
        <v/>
      </c>
      <c r="O1323">
        <f>IF(ROW($E1323)&lt;=VALUE(LEFT(O$1,FIND("-",O$1,1)-1)),0,IF(ROW($E1323)=VALUE(LEFT(O$1,FIND("-",O$1,1)-1))+1,AVERAGE(INDEX($E:$E,ROW($E1323)-VALUE(LEFT(O$1,FIND("-",O$1,1)-1))):$E1323),($E1323*(2/(VALUE(LEFT(O$1,FIND("-",O$1,1)-1))+1)))+(O1322*(1-(2/(VALUE(LEFT(O$1,FIND("-",O$1,1)-1))+1))))))</f>
        <v>0.55664996074993167</v>
      </c>
      <c r="Q1323">
        <f>IF(ROW($E1323)&lt;=VALUE(LEFT(Q$1,FIND("-",Q$1,1)-1)),0,IF(ROW($E1323)=VALUE(LEFT(Q$1,FIND("-",Q$1,1)-1))+1,AVERAGE(INDEX($E:$E,ROW($E1323)-VALUE(LEFT(Q$1,FIND("-",Q$1,1)-1))):$E1323),($E1323*(2/(VALUE(LEFT(Q$1,FIND("-",Q$1,1)-1))+1)))+(Q1322*(1-(2/(VALUE(LEFT(Q$1,FIND("-",Q$1,1)-1))+1))))))</f>
        <v>0.33795607384662335</v>
      </c>
      <c r="R1323">
        <f>IF(ROW($E1323)&lt;=VALUE(LEFT(R$1,FIND("-",R$1,1)-1)),0,IF(ROW($E1323)=VALUE(LEFT(R$1,FIND("-",R$1,1)-1))+1,AVERAGE(INDEX($E:$E,ROW($E1323)-VALUE(LEFT(R$1,FIND("-",R$1,1)-1))):$E1323),($E1323*(2/(VALUE(LEFT(R$1,FIND("-",R$1,1)-1))+1)))+(R1322*(1-(2/(VALUE(LEFT(R$1,FIND("-",R$1,1)-1))+1))))))</f>
        <v>0.34923662503438124</v>
      </c>
      <c r="S1323">
        <f t="shared" si="184"/>
        <v>-1.1280551187757892E-2</v>
      </c>
      <c r="T1323">
        <f>IF(ROW($E1323)&lt;=MAX(VALUE(LEFT(Q$1,FIND("-",Q$1,1)-1)),VALUE(LEFT(R$1,FIND("-",R$1,1)-1)))+VALUE(LEFT(T$1,FIND("-",T$1,1)-1))-1,0,IF(ROW($E1323)=MAX(VALUE(LEFT(Q$1,FIND("-",Q$1,1)-1)),VALUE(LEFT(R$1,FIND("-",R$1,1)-1)))+VALUE(LEFT(T$1,FIND("-",T$1,1)-1)),AVERAGE(INDEX($S:$S,ROW(S1323)-VALUE(LEFT(T$1,FIND("-",T$1,1)-1))+1):S1323),($S1323*(2/(VALUE(LEFT(T$1,FIND("-",T$1,1)-1))+1)))+(T1322*(1-(2/(VALUE(LEFT(T$1,FIND("-",T$1,1)-1))+1))))))</f>
        <v>-9.49118503951887E-3</v>
      </c>
      <c r="V1323">
        <f t="shared" si="185"/>
        <v>-5.0000000000000044E-3</v>
      </c>
      <c r="W1323">
        <f>IF(ROW($E1323)&lt;=VALUE(LEFT(W$1,FIND("-",W$1,1)-1))+1,0,IF(ROW($E1322)=VALUE(LEFT(W$1,FIND("-",W$1,1)-1))+1,100-100/(1+ABS((SUMIF(INDEX($V:$V,ROW($V1323)-VALUE(LEFT(W$1,FIND("-",W$1,1)-1))+1):$V1323,"&gt;0",INDEX($V:$V,ROW($V1323)-VALUE(LEFT(W$1,FIND("-",W$1,1)-1))+1):$V1323)/COUNTIF(INDEX($V:$V,ROW($V1323)-VALUE(LEFT(W$1,FIND("-",W$1,1)-1))+1):$V1323,"&gt;0"))/(SUMIF(INDEX($V:$V,ROW($V1323)-VALUE(LEFT(W$1,FIND("-",W$1,1)-1))+1):$V1323,"&lt;0",INDEX($V:$V,ROW($V1323)-VALUE(LEFT(W$1,FIND("-",W$1,1)-1))+1):$V1323)/COUNTIF(INDEX($V:$V,ROW($V1323)-VALUE(LEFT(W$1,FIND("-",W$1,1)-1))+1):$V1323,"&lt;0")))),100-100/(1+ABS((SUMIF(INDEX($V:$V,ROW($V1323)-VALUE(LEFT(W$1,FIND("-",W$1,1)-1))+1):$V1323,"&gt;0",INDEX($V:$V,ROW($V1323)-VALUE(LEFT(W$1,FIND("-",W$1,1)-1))+1):$V1323)/VALUE(LEFT(W$1,FIND("-",W$1,1)-1)))/(SUMIF(INDEX($V:$V,ROW($V1323)-VALUE(LEFT(W$1,FIND("-",W$1,1)-1))+1):$V1323,"&lt;0",INDEX($V:$V,ROW($V1323)-VALUE(LEFT(W$1,FIND("-",W$1,1)-1))+1):$V1323)/VALUE(LEFT(W$1,FIND("-",W$1,1)-1)))))))</f>
        <v>27.7777777777778</v>
      </c>
      <c r="Y1323">
        <f>IF(ROW($E1323)&lt;=VALUE(LEFT(Y$1,FIND("-",Y$1,1)-1)),0,MAX(INDEX(C:C,ROW(C1323)-VALUE(LEFT(Y$1,FIND("-",Y$1,1)-1))+1):C1323))</f>
        <v>0.37</v>
      </c>
      <c r="Z1323">
        <f>IF(ROW($E1323)&lt;=VALUE(LEFT(Z$1,FIND("-",Z$1,1)-1)),0,MIN(INDEX(D:D,ROW(D1323)-VALUE(LEFT(Z$1,FIND("-",Z$1,1)-1))+1):D1323))</f>
        <v>0.315</v>
      </c>
      <c r="AA1323">
        <f t="shared" si="189"/>
        <v>27.272727272727298</v>
      </c>
      <c r="AB1323">
        <f>IF(ROW($AA1323)&lt;=VALUE(LEFT(AA$1,FIND("-",AA$1,1)-1))+VALUE(LEFT(AB$1,FIND("-",AB$1,1)-1)-1),0,AVERAGE(INDEX($AA:$AA,ROW($AA1323)-VALUE(LEFT(AB$1,FIND("-",AB$1,1)-1))+1):$AA1323))</f>
        <v>27.894327894327919</v>
      </c>
      <c r="AC1323">
        <f>IF(ROW($AA1323)&lt;=VALUE(LEFT(AA$1,FIND("-",AA$1,1)-1))+VALUE(LEFT(AB$1,FIND("-",AB$1,1)-1)-1)+VALUE(LEFT(AC$1,FIND("-",AC$1,1)-1)-1),0,AVERAGE(INDEX($AB:$AB,ROW($AB1323)-VALUE(LEFT(AC$1,FIND("-",AC$1,1)-1))+1):$AB1323))</f>
        <v>25.639175639175662</v>
      </c>
      <c r="AE1323">
        <f t="shared" si="186"/>
        <v>32276644</v>
      </c>
      <c r="AG1323" t="str">
        <f t="shared" si="188"/>
        <v/>
      </c>
    </row>
    <row r="1324" spans="1:33" x14ac:dyDescent="0.25">
      <c r="A1324" s="6">
        <v>38404</v>
      </c>
      <c r="B1324">
        <v>0.33</v>
      </c>
      <c r="C1324">
        <v>0.33</v>
      </c>
      <c r="D1324">
        <v>0.32500000000000001</v>
      </c>
      <c r="E1324">
        <v>0.32500000000000001</v>
      </c>
      <c r="F1324">
        <v>0.18736900000000001</v>
      </c>
      <c r="G1324">
        <v>89000</v>
      </c>
      <c r="I1324" t="str">
        <f t="shared" si="181"/>
        <v/>
      </c>
      <c r="J1324" t="str">
        <f t="shared" si="182"/>
        <v>Oversold</v>
      </c>
      <c r="K1324" t="str">
        <f t="shared" si="183"/>
        <v/>
      </c>
      <c r="M1324" s="11" t="str">
        <f t="shared" si="187"/>
        <v/>
      </c>
      <c r="O1324">
        <f>IF(ROW($E1324)&lt;=VALUE(LEFT(O$1,FIND("-",O$1,1)-1)),0,IF(ROW($E1324)=VALUE(LEFT(O$1,FIND("-",O$1,1)-1))+1,AVERAGE(INDEX($E:$E,ROW($E1324)-VALUE(LEFT(O$1,FIND("-",O$1,1)-1))):$E1324),($E1324*(2/(VALUE(LEFT(O$1,FIND("-",O$1,1)-1))+1)))+(O1323*(1-(2/(VALUE(LEFT(O$1,FIND("-",O$1,1)-1))+1))))))</f>
        <v>0.55434498601610149</v>
      </c>
      <c r="Q1324">
        <f>IF(ROW($E1324)&lt;=VALUE(LEFT(Q$1,FIND("-",Q$1,1)-1)),0,IF(ROW($E1324)=VALUE(LEFT(Q$1,FIND("-",Q$1,1)-1))+1,AVERAGE(INDEX($E:$E,ROW($E1324)-VALUE(LEFT(Q$1,FIND("-",Q$1,1)-1))):$E1324),($E1324*(2/(VALUE(LEFT(Q$1,FIND("-",Q$1,1)-1))+1)))+(Q1323*(1-(2/(VALUE(LEFT(Q$1,FIND("-",Q$1,1)-1))+1))))))</f>
        <v>0.33596283171637359</v>
      </c>
      <c r="R1324">
        <f>IF(ROW($E1324)&lt;=VALUE(LEFT(R$1,FIND("-",R$1,1)-1)),0,IF(ROW($E1324)=VALUE(LEFT(R$1,FIND("-",R$1,1)-1))+1,AVERAGE(INDEX($E:$E,ROW($E1324)-VALUE(LEFT(R$1,FIND("-",R$1,1)-1))):$E1324),($E1324*(2/(VALUE(LEFT(R$1,FIND("-",R$1,1)-1))+1)))+(R1323*(1-(2/(VALUE(LEFT(R$1,FIND("-",R$1,1)-1))+1))))))</f>
        <v>0.34744131947627893</v>
      </c>
      <c r="S1324">
        <f t="shared" si="184"/>
        <v>-1.1478487759905343E-2</v>
      </c>
      <c r="T1324">
        <f>IF(ROW($E1324)&lt;=MAX(VALUE(LEFT(Q$1,FIND("-",Q$1,1)-1)),VALUE(LEFT(R$1,FIND("-",R$1,1)-1)))+VALUE(LEFT(T$1,FIND("-",T$1,1)-1))-1,0,IF(ROW($E1324)=MAX(VALUE(LEFT(Q$1,FIND("-",Q$1,1)-1)),VALUE(LEFT(R$1,FIND("-",R$1,1)-1)))+VALUE(LEFT(T$1,FIND("-",T$1,1)-1)),AVERAGE(INDEX($S:$S,ROW(S1324)-VALUE(LEFT(T$1,FIND("-",T$1,1)-1))+1):S1324),($S1324*(2/(VALUE(LEFT(T$1,FIND("-",T$1,1)-1))+1)))+(T1323*(1-(2/(VALUE(LEFT(T$1,FIND("-",T$1,1)-1))+1))))))</f>
        <v>-9.8886455835961659E-3</v>
      </c>
      <c r="V1324">
        <f t="shared" si="185"/>
        <v>-5.0000000000000044E-3</v>
      </c>
      <c r="W1324">
        <f>IF(ROW($E1324)&lt;=VALUE(LEFT(W$1,FIND("-",W$1,1)-1))+1,0,IF(ROW($E1323)=VALUE(LEFT(W$1,FIND("-",W$1,1)-1))+1,100-100/(1+ABS((SUMIF(INDEX($V:$V,ROW($V1324)-VALUE(LEFT(W$1,FIND("-",W$1,1)-1))+1):$V1324,"&gt;0",INDEX($V:$V,ROW($V1324)-VALUE(LEFT(W$1,FIND("-",W$1,1)-1))+1):$V1324)/COUNTIF(INDEX($V:$V,ROW($V1324)-VALUE(LEFT(W$1,FIND("-",W$1,1)-1))+1):$V1324,"&gt;0"))/(SUMIF(INDEX($V:$V,ROW($V1324)-VALUE(LEFT(W$1,FIND("-",W$1,1)-1))+1):$V1324,"&lt;0",INDEX($V:$V,ROW($V1324)-VALUE(LEFT(W$1,FIND("-",W$1,1)-1))+1):$V1324)/COUNTIF(INDEX($V:$V,ROW($V1324)-VALUE(LEFT(W$1,FIND("-",W$1,1)-1))+1):$V1324,"&lt;0")))),100-100/(1+ABS((SUMIF(INDEX($V:$V,ROW($V1324)-VALUE(LEFT(W$1,FIND("-",W$1,1)-1))+1):$V1324,"&gt;0",INDEX($V:$V,ROW($V1324)-VALUE(LEFT(W$1,FIND("-",W$1,1)-1))+1):$V1324)/VALUE(LEFT(W$1,FIND("-",W$1,1)-1)))/(SUMIF(INDEX($V:$V,ROW($V1324)-VALUE(LEFT(W$1,FIND("-",W$1,1)-1))+1):$V1324,"&lt;0",INDEX($V:$V,ROW($V1324)-VALUE(LEFT(W$1,FIND("-",W$1,1)-1))+1):$V1324)/VALUE(LEFT(W$1,FIND("-",W$1,1)-1)))))))</f>
        <v>27.7777777777778</v>
      </c>
      <c r="Y1324">
        <f>IF(ROW($E1324)&lt;=VALUE(LEFT(Y$1,FIND("-",Y$1,1)-1)),0,MAX(INDEX(C:C,ROW(C1324)-VALUE(LEFT(Y$1,FIND("-",Y$1,1)-1))+1):C1324))</f>
        <v>0.37</v>
      </c>
      <c r="Z1324">
        <f>IF(ROW($E1324)&lt;=VALUE(LEFT(Z$1,FIND("-",Z$1,1)-1)),0,MIN(INDEX(D:D,ROW(D1324)-VALUE(LEFT(Z$1,FIND("-",Z$1,1)-1))+1):D1324))</f>
        <v>0.315</v>
      </c>
      <c r="AA1324">
        <f t="shared" si="189"/>
        <v>18.181818181818198</v>
      </c>
      <c r="AB1324">
        <f>IF(ROW($AA1324)&lt;=VALUE(LEFT(AA$1,FIND("-",AA$1,1)-1))+VALUE(LEFT(AB$1,FIND("-",AB$1,1)-1)-1),0,AVERAGE(INDEX($AA:$AA,ROW($AA1324)-VALUE(LEFT(AB$1,FIND("-",AB$1,1)-1))+1):$AA1324))</f>
        <v>26.262626262626288</v>
      </c>
      <c r="AC1324">
        <f>IF(ROW($AA1324)&lt;=VALUE(LEFT(AA$1,FIND("-",AA$1,1)-1))+VALUE(LEFT(AB$1,FIND("-",AB$1,1)-1)-1)+VALUE(LEFT(AC$1,FIND("-",AC$1,1)-1)-1),0,AVERAGE(INDEX($AB:$AB,ROW($AB1324)-VALUE(LEFT(AC$1,FIND("-",AC$1,1)-1))+1):$AB1324))</f>
        <v>26.884226884226909</v>
      </c>
      <c r="AE1324">
        <f t="shared" si="186"/>
        <v>32187644</v>
      </c>
      <c r="AG1324" t="str">
        <f t="shared" si="188"/>
        <v/>
      </c>
    </row>
    <row r="1325" spans="1:33" x14ac:dyDescent="0.25">
      <c r="A1325" s="6">
        <v>38405</v>
      </c>
      <c r="B1325">
        <v>0.32</v>
      </c>
      <c r="C1325">
        <v>0.32500000000000001</v>
      </c>
      <c r="D1325">
        <v>0.32</v>
      </c>
      <c r="E1325">
        <v>0.32500000000000001</v>
      </c>
      <c r="F1325">
        <v>0.18736900000000001</v>
      </c>
      <c r="G1325">
        <v>106000</v>
      </c>
      <c r="I1325" t="str">
        <f t="shared" si="181"/>
        <v/>
      </c>
      <c r="J1325" t="str">
        <f t="shared" si="182"/>
        <v>Oversold</v>
      </c>
      <c r="K1325" t="str">
        <f t="shared" si="183"/>
        <v/>
      </c>
      <c r="M1325" s="11" t="str">
        <f t="shared" si="187"/>
        <v/>
      </c>
      <c r="O1325">
        <f>IF(ROW($E1325)&lt;=VALUE(LEFT(O$1,FIND("-",O$1,1)-1)),0,IF(ROW($E1325)=VALUE(LEFT(O$1,FIND("-",O$1,1)-1))+1,AVERAGE(INDEX($E:$E,ROW($E1325)-VALUE(LEFT(O$1,FIND("-",O$1,1)-1))):$E1325),($E1325*(2/(VALUE(LEFT(O$1,FIND("-",O$1,1)-1))+1)))+(O1324*(1-(2/(VALUE(LEFT(O$1,FIND("-",O$1,1)-1))+1))))))</f>
        <v>0.55206294635424968</v>
      </c>
      <c r="Q1325">
        <f>IF(ROW($E1325)&lt;=VALUE(LEFT(Q$1,FIND("-",Q$1,1)-1)),0,IF(ROW($E1325)=VALUE(LEFT(Q$1,FIND("-",Q$1,1)-1))+1,AVERAGE(INDEX($E:$E,ROW($E1325)-VALUE(LEFT(Q$1,FIND("-",Q$1,1)-1))):$E1325),($E1325*(2/(VALUE(LEFT(Q$1,FIND("-",Q$1,1)-1))+1)))+(Q1324*(1-(2/(VALUE(LEFT(Q$1,FIND("-",Q$1,1)-1))+1))))))</f>
        <v>0.33427624222154689</v>
      </c>
      <c r="R1325">
        <f>IF(ROW($E1325)&lt;=VALUE(LEFT(R$1,FIND("-",R$1,1)-1)),0,IF(ROW($E1325)=VALUE(LEFT(R$1,FIND("-",R$1,1)-1))+1,AVERAGE(INDEX($E:$E,ROW($E1325)-VALUE(LEFT(R$1,FIND("-",R$1,1)-1))):$E1325),($E1325*(2/(VALUE(LEFT(R$1,FIND("-",R$1,1)-1))+1)))+(R1324*(1-(2/(VALUE(LEFT(R$1,FIND("-",R$1,1)-1))+1))))))</f>
        <v>0.34577899951507307</v>
      </c>
      <c r="S1325">
        <f t="shared" si="184"/>
        <v>-1.1502757293526178E-2</v>
      </c>
      <c r="T1325">
        <f>IF(ROW($E1325)&lt;=MAX(VALUE(LEFT(Q$1,FIND("-",Q$1,1)-1)),VALUE(LEFT(R$1,FIND("-",R$1,1)-1)))+VALUE(LEFT(T$1,FIND("-",T$1,1)-1))-1,0,IF(ROW($E1325)=MAX(VALUE(LEFT(Q$1,FIND("-",Q$1,1)-1)),VALUE(LEFT(R$1,FIND("-",R$1,1)-1)))+VALUE(LEFT(T$1,FIND("-",T$1,1)-1)),AVERAGE(INDEX($S:$S,ROW(S1325)-VALUE(LEFT(T$1,FIND("-",T$1,1)-1))+1):S1325),($S1325*(2/(VALUE(LEFT(T$1,FIND("-",T$1,1)-1))+1)))+(T1324*(1-(2/(VALUE(LEFT(T$1,FIND("-",T$1,1)-1))+1))))))</f>
        <v>-1.0211467925582168E-2</v>
      </c>
      <c r="V1325">
        <f t="shared" si="185"/>
        <v>0</v>
      </c>
      <c r="W1325">
        <f>IF(ROW($E1325)&lt;=VALUE(LEFT(W$1,FIND("-",W$1,1)-1))+1,0,IF(ROW($E1324)=VALUE(LEFT(W$1,FIND("-",W$1,1)-1))+1,100-100/(1+ABS((SUMIF(INDEX($V:$V,ROW($V1325)-VALUE(LEFT(W$1,FIND("-",W$1,1)-1))+1):$V1325,"&gt;0",INDEX($V:$V,ROW($V1325)-VALUE(LEFT(W$1,FIND("-",W$1,1)-1))+1):$V1325)/COUNTIF(INDEX($V:$V,ROW($V1325)-VALUE(LEFT(W$1,FIND("-",W$1,1)-1))+1):$V1325,"&gt;0"))/(SUMIF(INDEX($V:$V,ROW($V1325)-VALUE(LEFT(W$1,FIND("-",W$1,1)-1))+1):$V1325,"&lt;0",INDEX($V:$V,ROW($V1325)-VALUE(LEFT(W$1,FIND("-",W$1,1)-1))+1):$V1325)/COUNTIF(INDEX($V:$V,ROW($V1325)-VALUE(LEFT(W$1,FIND("-",W$1,1)-1))+1):$V1325,"&lt;0")))),100-100/(1+ABS((SUMIF(INDEX($V:$V,ROW($V1325)-VALUE(LEFT(W$1,FIND("-",W$1,1)-1))+1):$V1325,"&gt;0",INDEX($V:$V,ROW($V1325)-VALUE(LEFT(W$1,FIND("-",W$1,1)-1))+1):$V1325)/VALUE(LEFT(W$1,FIND("-",W$1,1)-1)))/(SUMIF(INDEX($V:$V,ROW($V1325)-VALUE(LEFT(W$1,FIND("-",W$1,1)-1))+1):$V1325,"&lt;0",INDEX($V:$V,ROW($V1325)-VALUE(LEFT(W$1,FIND("-",W$1,1)-1))+1):$V1325)/VALUE(LEFT(W$1,FIND("-",W$1,1)-1)))))))</f>
        <v>29.411764705882362</v>
      </c>
      <c r="Y1325">
        <f>IF(ROW($E1325)&lt;=VALUE(LEFT(Y$1,FIND("-",Y$1,1)-1)),0,MAX(INDEX(C:C,ROW(C1325)-VALUE(LEFT(Y$1,FIND("-",Y$1,1)-1))+1):C1325))</f>
        <v>0.37</v>
      </c>
      <c r="Z1325">
        <f>IF(ROW($E1325)&lt;=VALUE(LEFT(Z$1,FIND("-",Z$1,1)-1)),0,MIN(INDEX(D:D,ROW(D1325)-VALUE(LEFT(Z$1,FIND("-",Z$1,1)-1))+1):D1325))</f>
        <v>0.315</v>
      </c>
      <c r="AA1325">
        <f t="shared" si="189"/>
        <v>18.181818181818198</v>
      </c>
      <c r="AB1325">
        <f>IF(ROW($AA1325)&lt;=VALUE(LEFT(AA$1,FIND("-",AA$1,1)-1))+VALUE(LEFT(AB$1,FIND("-",AB$1,1)-1)-1),0,AVERAGE(INDEX($AA:$AA,ROW($AA1325)-VALUE(LEFT(AB$1,FIND("-",AB$1,1)-1))+1):$AA1325))</f>
        <v>21.212121212121232</v>
      </c>
      <c r="AC1325">
        <f>IF(ROW($AA1325)&lt;=VALUE(LEFT(AA$1,FIND("-",AA$1,1)-1))+VALUE(LEFT(AB$1,FIND("-",AB$1,1)-1)-1)+VALUE(LEFT(AC$1,FIND("-",AC$1,1)-1)-1),0,AVERAGE(INDEX($AB:$AB,ROW($AB1325)-VALUE(LEFT(AC$1,FIND("-",AC$1,1)-1))+1):$AB1325))</f>
        <v>25.123025123025144</v>
      </c>
      <c r="AE1325">
        <f t="shared" si="186"/>
        <v>32187644</v>
      </c>
      <c r="AG1325" t="str">
        <f t="shared" si="188"/>
        <v/>
      </c>
    </row>
    <row r="1326" spans="1:33" x14ac:dyDescent="0.25">
      <c r="A1326" s="6">
        <v>38406</v>
      </c>
      <c r="B1326">
        <v>0.32</v>
      </c>
      <c r="C1326">
        <v>0.34</v>
      </c>
      <c r="D1326">
        <v>0.32</v>
      </c>
      <c r="E1326">
        <v>0.34</v>
      </c>
      <c r="F1326">
        <v>0.196017</v>
      </c>
      <c r="G1326">
        <v>14000</v>
      </c>
      <c r="I1326" t="str">
        <f t="shared" si="181"/>
        <v>Bullish</v>
      </c>
      <c r="J1326" t="str">
        <f t="shared" si="182"/>
        <v/>
      </c>
      <c r="K1326" t="str">
        <f t="shared" si="183"/>
        <v/>
      </c>
      <c r="M1326" s="11" t="str">
        <f t="shared" si="187"/>
        <v/>
      </c>
      <c r="O1326">
        <f>IF(ROW($E1326)&lt;=VALUE(LEFT(O$1,FIND("-",O$1,1)-1)),0,IF(ROW($E1326)=VALUE(LEFT(O$1,FIND("-",O$1,1)-1))+1,AVERAGE(INDEX($E:$E,ROW($E1326)-VALUE(LEFT(O$1,FIND("-",O$1,1)-1))):$E1326),($E1326*(2/(VALUE(LEFT(O$1,FIND("-",O$1,1)-1))+1)))+(O1325*(1-(2/(VALUE(LEFT(O$1,FIND("-",O$1,1)-1))+1))))))</f>
        <v>0.5499528672860482</v>
      </c>
      <c r="Q1326">
        <f>IF(ROW($E1326)&lt;=VALUE(LEFT(Q$1,FIND("-",Q$1,1)-1)),0,IF(ROW($E1326)=VALUE(LEFT(Q$1,FIND("-",Q$1,1)-1))+1,AVERAGE(INDEX($E:$E,ROW($E1326)-VALUE(LEFT(Q$1,FIND("-",Q$1,1)-1))):$E1326),($E1326*(2/(VALUE(LEFT(Q$1,FIND("-",Q$1,1)-1))+1)))+(Q1325*(1-(2/(VALUE(LEFT(Q$1,FIND("-",Q$1,1)-1))+1))))))</f>
        <v>0.33515682034130895</v>
      </c>
      <c r="R1326">
        <f>IF(ROW($E1326)&lt;=VALUE(LEFT(R$1,FIND("-",R$1,1)-1)),0,IF(ROW($E1326)=VALUE(LEFT(R$1,FIND("-",R$1,1)-1))+1,AVERAGE(INDEX($E:$E,ROW($E1326)-VALUE(LEFT(R$1,FIND("-",R$1,1)-1))):$E1326),($E1326*(2/(VALUE(LEFT(R$1,FIND("-",R$1,1)-1))+1)))+(R1325*(1-(2/(VALUE(LEFT(R$1,FIND("-",R$1,1)-1))+1))))))</f>
        <v>0.34535092547691953</v>
      </c>
      <c r="S1326">
        <f t="shared" si="184"/>
        <v>-1.0194105135610587E-2</v>
      </c>
      <c r="T1326">
        <f>IF(ROW($E1326)&lt;=MAX(VALUE(LEFT(Q$1,FIND("-",Q$1,1)-1)),VALUE(LEFT(R$1,FIND("-",R$1,1)-1)))+VALUE(LEFT(T$1,FIND("-",T$1,1)-1))-1,0,IF(ROW($E1326)=MAX(VALUE(LEFT(Q$1,FIND("-",Q$1,1)-1)),VALUE(LEFT(R$1,FIND("-",R$1,1)-1)))+VALUE(LEFT(T$1,FIND("-",T$1,1)-1)),AVERAGE(INDEX($S:$S,ROW(S1326)-VALUE(LEFT(T$1,FIND("-",T$1,1)-1))+1):S1326),($S1326*(2/(VALUE(LEFT(T$1,FIND("-",T$1,1)-1))+1)))+(T1325*(1-(2/(VALUE(LEFT(T$1,FIND("-",T$1,1)-1))+1))))))</f>
        <v>-1.0207995367587853E-2</v>
      </c>
      <c r="V1326">
        <f t="shared" si="185"/>
        <v>1.5000000000000013E-2</v>
      </c>
      <c r="W1326">
        <f>IF(ROW($E1326)&lt;=VALUE(LEFT(W$1,FIND("-",W$1,1)-1))+1,0,IF(ROW($E1325)=VALUE(LEFT(W$1,FIND("-",W$1,1)-1))+1,100-100/(1+ABS((SUMIF(INDEX($V:$V,ROW($V1326)-VALUE(LEFT(W$1,FIND("-",W$1,1)-1))+1):$V1326,"&gt;0",INDEX($V:$V,ROW($V1326)-VALUE(LEFT(W$1,FIND("-",W$1,1)-1))+1):$V1326)/COUNTIF(INDEX($V:$V,ROW($V1326)-VALUE(LEFT(W$1,FIND("-",W$1,1)-1))+1):$V1326,"&gt;0"))/(SUMIF(INDEX($V:$V,ROW($V1326)-VALUE(LEFT(W$1,FIND("-",W$1,1)-1))+1):$V1326,"&lt;0",INDEX($V:$V,ROW($V1326)-VALUE(LEFT(W$1,FIND("-",W$1,1)-1))+1):$V1326)/COUNTIF(INDEX($V:$V,ROW($V1326)-VALUE(LEFT(W$1,FIND("-",W$1,1)-1))+1):$V1326,"&lt;0")))),100-100/(1+ABS((SUMIF(INDEX($V:$V,ROW($V1326)-VALUE(LEFT(W$1,FIND("-",W$1,1)-1))+1):$V1326,"&gt;0",INDEX($V:$V,ROW($V1326)-VALUE(LEFT(W$1,FIND("-",W$1,1)-1))+1):$V1326)/VALUE(LEFT(W$1,FIND("-",W$1,1)-1)))/(SUMIF(INDEX($V:$V,ROW($V1326)-VALUE(LEFT(W$1,FIND("-",W$1,1)-1))+1):$V1326,"&lt;0",INDEX($V:$V,ROW($V1326)-VALUE(LEFT(W$1,FIND("-",W$1,1)-1))+1):$V1326)/VALUE(LEFT(W$1,FIND("-",W$1,1)-1)))))))</f>
        <v>40.000000000000021</v>
      </c>
      <c r="Y1326">
        <f>IF(ROW($E1326)&lt;=VALUE(LEFT(Y$1,FIND("-",Y$1,1)-1)),0,MAX(INDEX(C:C,ROW(C1326)-VALUE(LEFT(Y$1,FIND("-",Y$1,1)-1))+1):C1326))</f>
        <v>0.37</v>
      </c>
      <c r="Z1326">
        <f>IF(ROW($E1326)&lt;=VALUE(LEFT(Z$1,FIND("-",Z$1,1)-1)),0,MIN(INDEX(D:D,ROW(D1326)-VALUE(LEFT(Z$1,FIND("-",Z$1,1)-1))+1):D1326))</f>
        <v>0.315</v>
      </c>
      <c r="AA1326">
        <f t="shared" si="189"/>
        <v>45.454545454545503</v>
      </c>
      <c r="AB1326">
        <f>IF(ROW($AA1326)&lt;=VALUE(LEFT(AA$1,FIND("-",AA$1,1)-1))+VALUE(LEFT(AB$1,FIND("-",AB$1,1)-1)-1),0,AVERAGE(INDEX($AA:$AA,ROW($AA1326)-VALUE(LEFT(AB$1,FIND("-",AB$1,1)-1))+1):$AA1326))</f>
        <v>27.272727272727298</v>
      </c>
      <c r="AC1326">
        <f>IF(ROW($AA1326)&lt;=VALUE(LEFT(AA$1,FIND("-",AA$1,1)-1))+VALUE(LEFT(AB$1,FIND("-",AB$1,1)-1)-1)+VALUE(LEFT(AC$1,FIND("-",AC$1,1)-1)-1),0,AVERAGE(INDEX($AB:$AB,ROW($AB1326)-VALUE(LEFT(AC$1,FIND("-",AC$1,1)-1))+1):$AB1326))</f>
        <v>24.915824915824938</v>
      </c>
      <c r="AE1326">
        <f t="shared" si="186"/>
        <v>32201644</v>
      </c>
      <c r="AG1326" t="str">
        <f t="shared" si="188"/>
        <v/>
      </c>
    </row>
    <row r="1327" spans="1:33" x14ac:dyDescent="0.25">
      <c r="A1327" s="6">
        <v>38407</v>
      </c>
      <c r="B1327">
        <v>0.33</v>
      </c>
      <c r="C1327">
        <v>0.33</v>
      </c>
      <c r="D1327">
        <v>0.315</v>
      </c>
      <c r="E1327">
        <v>0.32</v>
      </c>
      <c r="F1327">
        <v>0.18448700000000001</v>
      </c>
      <c r="G1327">
        <v>140000</v>
      </c>
      <c r="I1327" t="str">
        <f t="shared" si="181"/>
        <v>Bearish</v>
      </c>
      <c r="J1327" t="str">
        <f t="shared" si="182"/>
        <v>Oversold</v>
      </c>
      <c r="K1327" t="str">
        <f t="shared" si="183"/>
        <v/>
      </c>
      <c r="M1327" s="11" t="str">
        <f t="shared" si="187"/>
        <v/>
      </c>
      <c r="O1327">
        <f>IF(ROW($E1327)&lt;=VALUE(LEFT(O$1,FIND("-",O$1,1)-1)),0,IF(ROW($E1327)=VALUE(LEFT(O$1,FIND("-",O$1,1)-1))+1,AVERAGE(INDEX($E:$E,ROW($E1327)-VALUE(LEFT(O$1,FIND("-",O$1,1)-1))):$E1327),($E1327*(2/(VALUE(LEFT(O$1,FIND("-",O$1,1)-1))+1)))+(O1326*(1-(2/(VALUE(LEFT(O$1,FIND("-",O$1,1)-1))+1))))))</f>
        <v>0.5476647790543463</v>
      </c>
      <c r="Q1327">
        <f>IF(ROW($E1327)&lt;=VALUE(LEFT(Q$1,FIND("-",Q$1,1)-1)),0,IF(ROW($E1327)=VALUE(LEFT(Q$1,FIND("-",Q$1,1)-1))+1,AVERAGE(INDEX($E:$E,ROW($E1327)-VALUE(LEFT(Q$1,FIND("-",Q$1,1)-1))):$E1327),($E1327*(2/(VALUE(LEFT(Q$1,FIND("-",Q$1,1)-1))+1)))+(Q1326*(1-(2/(VALUE(LEFT(Q$1,FIND("-",Q$1,1)-1))+1))))))</f>
        <v>0.33282500182726144</v>
      </c>
      <c r="R1327">
        <f>IF(ROW($E1327)&lt;=VALUE(LEFT(R$1,FIND("-",R$1,1)-1)),0,IF(ROW($E1327)=VALUE(LEFT(R$1,FIND("-",R$1,1)-1))+1,AVERAGE(INDEX($E:$E,ROW($E1327)-VALUE(LEFT(R$1,FIND("-",R$1,1)-1))):$E1327),($E1327*(2/(VALUE(LEFT(R$1,FIND("-",R$1,1)-1))+1)))+(R1326*(1-(2/(VALUE(LEFT(R$1,FIND("-",R$1,1)-1))+1))))))</f>
        <v>0.3434730791452959</v>
      </c>
      <c r="S1327">
        <f t="shared" si="184"/>
        <v>-1.0648077318034466E-2</v>
      </c>
      <c r="T1327">
        <f>IF(ROW($E1327)&lt;=MAX(VALUE(LEFT(Q$1,FIND("-",Q$1,1)-1)),VALUE(LEFT(R$1,FIND("-",R$1,1)-1)))+VALUE(LEFT(T$1,FIND("-",T$1,1)-1))-1,0,IF(ROW($E1327)=MAX(VALUE(LEFT(Q$1,FIND("-",Q$1,1)-1)),VALUE(LEFT(R$1,FIND("-",R$1,1)-1)))+VALUE(LEFT(T$1,FIND("-",T$1,1)-1)),AVERAGE(INDEX($S:$S,ROW(S1327)-VALUE(LEFT(T$1,FIND("-",T$1,1)-1))+1):S1327),($S1327*(2/(VALUE(LEFT(T$1,FIND("-",T$1,1)-1))+1)))+(T1326*(1-(2/(VALUE(LEFT(T$1,FIND("-",T$1,1)-1))+1))))))</f>
        <v>-1.0296011757677177E-2</v>
      </c>
      <c r="V1327">
        <f t="shared" si="185"/>
        <v>-2.0000000000000018E-2</v>
      </c>
      <c r="W1327">
        <f>IF(ROW($E1327)&lt;=VALUE(LEFT(W$1,FIND("-",W$1,1)-1))+1,0,IF(ROW($E1326)=VALUE(LEFT(W$1,FIND("-",W$1,1)-1))+1,100-100/(1+ABS((SUMIF(INDEX($V:$V,ROW($V1327)-VALUE(LEFT(W$1,FIND("-",W$1,1)-1))+1):$V1327,"&gt;0",INDEX($V:$V,ROW($V1327)-VALUE(LEFT(W$1,FIND("-",W$1,1)-1))+1):$V1327)/COUNTIF(INDEX($V:$V,ROW($V1327)-VALUE(LEFT(W$1,FIND("-",W$1,1)-1))+1):$V1327,"&gt;0"))/(SUMIF(INDEX($V:$V,ROW($V1327)-VALUE(LEFT(W$1,FIND("-",W$1,1)-1))+1):$V1327,"&lt;0",INDEX($V:$V,ROW($V1327)-VALUE(LEFT(W$1,FIND("-",W$1,1)-1))+1):$V1327)/COUNTIF(INDEX($V:$V,ROW($V1327)-VALUE(LEFT(W$1,FIND("-",W$1,1)-1))+1):$V1327,"&lt;0")))),100-100/(1+ABS((SUMIF(INDEX($V:$V,ROW($V1327)-VALUE(LEFT(W$1,FIND("-",W$1,1)-1))+1):$V1327,"&gt;0",INDEX($V:$V,ROW($V1327)-VALUE(LEFT(W$1,FIND("-",W$1,1)-1))+1):$V1327)/VALUE(LEFT(W$1,FIND("-",W$1,1)-1)))/(SUMIF(INDEX($V:$V,ROW($V1327)-VALUE(LEFT(W$1,FIND("-",W$1,1)-1))+1):$V1327,"&lt;0",INDEX($V:$V,ROW($V1327)-VALUE(LEFT(W$1,FIND("-",W$1,1)-1))+1):$V1327)/VALUE(LEFT(W$1,FIND("-",W$1,1)-1)))))))</f>
        <v>27.27272727272728</v>
      </c>
      <c r="Y1327">
        <f>IF(ROW($E1327)&lt;=VALUE(LEFT(Y$1,FIND("-",Y$1,1)-1)),0,MAX(INDEX(C:C,ROW(C1327)-VALUE(LEFT(Y$1,FIND("-",Y$1,1)-1))+1):C1327))</f>
        <v>0.35499999999999998</v>
      </c>
      <c r="Z1327">
        <f>IF(ROW($E1327)&lt;=VALUE(LEFT(Z$1,FIND("-",Z$1,1)-1)),0,MIN(INDEX(D:D,ROW(D1327)-VALUE(LEFT(Z$1,FIND("-",Z$1,1)-1))+1):D1327))</f>
        <v>0.315</v>
      </c>
      <c r="AA1327">
        <f t="shared" si="189"/>
        <v>12.500000000000016</v>
      </c>
      <c r="AB1327">
        <f>IF(ROW($AA1327)&lt;=VALUE(LEFT(AA$1,FIND("-",AA$1,1)-1))+VALUE(LEFT(AB$1,FIND("-",AB$1,1)-1)-1),0,AVERAGE(INDEX($AA:$AA,ROW($AA1327)-VALUE(LEFT(AB$1,FIND("-",AB$1,1)-1))+1):$AA1327))</f>
        <v>25.378787878787904</v>
      </c>
      <c r="AC1327">
        <f>IF(ROW($AA1327)&lt;=VALUE(LEFT(AA$1,FIND("-",AA$1,1)-1))+VALUE(LEFT(AB$1,FIND("-",AB$1,1)-1)-1)+VALUE(LEFT(AC$1,FIND("-",AC$1,1)-1)-1),0,AVERAGE(INDEX($AB:$AB,ROW($AB1327)-VALUE(LEFT(AC$1,FIND("-",AC$1,1)-1))+1):$AB1327))</f>
        <v>24.621212121212142</v>
      </c>
      <c r="AE1327">
        <f t="shared" si="186"/>
        <v>32061644</v>
      </c>
      <c r="AG1327" t="str">
        <f t="shared" si="188"/>
        <v/>
      </c>
    </row>
    <row r="1328" spans="1:33" x14ac:dyDescent="0.25">
      <c r="A1328" s="6">
        <v>38408</v>
      </c>
      <c r="B1328">
        <v>0.315</v>
      </c>
      <c r="C1328">
        <v>0.315</v>
      </c>
      <c r="D1328">
        <v>0.31</v>
      </c>
      <c r="E1328">
        <v>0.315</v>
      </c>
      <c r="F1328">
        <v>0.18160399999999999</v>
      </c>
      <c r="G1328">
        <v>81000</v>
      </c>
      <c r="I1328" t="str">
        <f t="shared" si="181"/>
        <v/>
      </c>
      <c r="J1328" t="str">
        <f t="shared" si="182"/>
        <v/>
      </c>
      <c r="K1328" t="str">
        <f t="shared" si="183"/>
        <v/>
      </c>
      <c r="M1328" s="11" t="str">
        <f t="shared" si="187"/>
        <v/>
      </c>
      <c r="O1328">
        <f>IF(ROW($E1328)&lt;=VALUE(LEFT(O$1,FIND("-",O$1,1)-1)),0,IF(ROW($E1328)=VALUE(LEFT(O$1,FIND("-",O$1,1)-1))+1,AVERAGE(INDEX($E:$E,ROW($E1328)-VALUE(LEFT(O$1,FIND("-",O$1,1)-1))):$E1328),($E1328*(2/(VALUE(LEFT(O$1,FIND("-",O$1,1)-1))+1)))+(O1327*(1-(2/(VALUE(LEFT(O$1,FIND("-",O$1,1)-1))+1))))))</f>
        <v>0.54534970662594484</v>
      </c>
      <c r="Q1328">
        <f>IF(ROW($E1328)&lt;=VALUE(LEFT(Q$1,FIND("-",Q$1,1)-1)),0,IF(ROW($E1328)=VALUE(LEFT(Q$1,FIND("-",Q$1,1)-1))+1,AVERAGE(INDEX($E:$E,ROW($E1328)-VALUE(LEFT(Q$1,FIND("-",Q$1,1)-1))):$E1328),($E1328*(2/(VALUE(LEFT(Q$1,FIND("-",Q$1,1)-1))+1)))+(Q1327*(1-(2/(VALUE(LEFT(Q$1,FIND("-",Q$1,1)-1))+1))))))</f>
        <v>0.3300826938538366</v>
      </c>
      <c r="R1328">
        <f>IF(ROW($E1328)&lt;=VALUE(LEFT(R$1,FIND("-",R$1,1)-1)),0,IF(ROW($E1328)=VALUE(LEFT(R$1,FIND("-",R$1,1)-1))+1,AVERAGE(INDEX($E:$E,ROW($E1328)-VALUE(LEFT(R$1,FIND("-",R$1,1)-1))):$E1328),($E1328*(2/(VALUE(LEFT(R$1,FIND("-",R$1,1)-1))+1)))+(R1327*(1-(2/(VALUE(LEFT(R$1,FIND("-",R$1,1)-1))+1))))))</f>
        <v>0.34136396217157028</v>
      </c>
      <c r="S1328">
        <f t="shared" si="184"/>
        <v>-1.1281268317733684E-2</v>
      </c>
      <c r="T1328">
        <f>IF(ROW($E1328)&lt;=MAX(VALUE(LEFT(Q$1,FIND("-",Q$1,1)-1)),VALUE(LEFT(R$1,FIND("-",R$1,1)-1)))+VALUE(LEFT(T$1,FIND("-",T$1,1)-1))-1,0,IF(ROW($E1328)=MAX(VALUE(LEFT(Q$1,FIND("-",Q$1,1)-1)),VALUE(LEFT(R$1,FIND("-",R$1,1)-1)))+VALUE(LEFT(T$1,FIND("-",T$1,1)-1)),AVERAGE(INDEX($S:$S,ROW(S1328)-VALUE(LEFT(T$1,FIND("-",T$1,1)-1))+1):S1328),($S1328*(2/(VALUE(LEFT(T$1,FIND("-",T$1,1)-1))+1)))+(T1327*(1-(2/(VALUE(LEFT(T$1,FIND("-",T$1,1)-1))+1))))))</f>
        <v>-1.0493063069688478E-2</v>
      </c>
      <c r="V1328">
        <f t="shared" si="185"/>
        <v>-5.0000000000000044E-3</v>
      </c>
      <c r="W1328">
        <f>IF(ROW($E1328)&lt;=VALUE(LEFT(W$1,FIND("-",W$1,1)-1))+1,0,IF(ROW($E1327)=VALUE(LEFT(W$1,FIND("-",W$1,1)-1))+1,100-100/(1+ABS((SUMIF(INDEX($V:$V,ROW($V1328)-VALUE(LEFT(W$1,FIND("-",W$1,1)-1))+1):$V1328,"&gt;0",INDEX($V:$V,ROW($V1328)-VALUE(LEFT(W$1,FIND("-",W$1,1)-1))+1):$V1328)/COUNTIF(INDEX($V:$V,ROW($V1328)-VALUE(LEFT(W$1,FIND("-",W$1,1)-1))+1):$V1328,"&gt;0"))/(SUMIF(INDEX($V:$V,ROW($V1328)-VALUE(LEFT(W$1,FIND("-",W$1,1)-1))+1):$V1328,"&lt;0",INDEX($V:$V,ROW($V1328)-VALUE(LEFT(W$1,FIND("-",W$1,1)-1))+1):$V1328)/COUNTIF(INDEX($V:$V,ROW($V1328)-VALUE(LEFT(W$1,FIND("-",W$1,1)-1))+1):$V1328,"&lt;0")))),100-100/(1+ABS((SUMIF(INDEX($V:$V,ROW($V1328)-VALUE(LEFT(W$1,FIND("-",W$1,1)-1))+1):$V1328,"&gt;0",INDEX($V:$V,ROW($V1328)-VALUE(LEFT(W$1,FIND("-",W$1,1)-1))+1):$V1328)/VALUE(LEFT(W$1,FIND("-",W$1,1)-1)))/(SUMIF(INDEX($V:$V,ROW($V1328)-VALUE(LEFT(W$1,FIND("-",W$1,1)-1))+1):$V1328,"&lt;0",INDEX($V:$V,ROW($V1328)-VALUE(LEFT(W$1,FIND("-",W$1,1)-1))+1):$V1328)/VALUE(LEFT(W$1,FIND("-",W$1,1)-1)))))))</f>
        <v>33.333333333333357</v>
      </c>
      <c r="Y1328">
        <f>IF(ROW($E1328)&lt;=VALUE(LEFT(Y$1,FIND("-",Y$1,1)-1)),0,MAX(INDEX(C:C,ROW(C1328)-VALUE(LEFT(Y$1,FIND("-",Y$1,1)-1))+1):C1328))</f>
        <v>0.34499999999999997</v>
      </c>
      <c r="Z1328">
        <f>IF(ROW($E1328)&lt;=VALUE(LEFT(Z$1,FIND("-",Z$1,1)-1)),0,MIN(INDEX(D:D,ROW(D1328)-VALUE(LEFT(Z$1,FIND("-",Z$1,1)-1))+1):D1328))</f>
        <v>0.31</v>
      </c>
      <c r="AA1328">
        <f t="shared" si="189"/>
        <v>14.285714285714308</v>
      </c>
      <c r="AB1328">
        <f>IF(ROW($AA1328)&lt;=VALUE(LEFT(AA$1,FIND("-",AA$1,1)-1))+VALUE(LEFT(AB$1,FIND("-",AB$1,1)-1)-1),0,AVERAGE(INDEX($AA:$AA,ROW($AA1328)-VALUE(LEFT(AB$1,FIND("-",AB$1,1)-1))+1):$AA1328))</f>
        <v>24.080086580086611</v>
      </c>
      <c r="AC1328">
        <f>IF(ROW($AA1328)&lt;=VALUE(LEFT(AA$1,FIND("-",AA$1,1)-1))+VALUE(LEFT(AB$1,FIND("-",AB$1,1)-1)-1)+VALUE(LEFT(AC$1,FIND("-",AC$1,1)-1)-1),0,AVERAGE(INDEX($AB:$AB,ROW($AB1328)-VALUE(LEFT(AC$1,FIND("-",AC$1,1)-1))+1):$AB1328))</f>
        <v>25.577200577200603</v>
      </c>
      <c r="AE1328">
        <f t="shared" si="186"/>
        <v>31980644</v>
      </c>
      <c r="AG1328" t="str">
        <f t="shared" si="188"/>
        <v/>
      </c>
    </row>
    <row r="1329" spans="1:33" x14ac:dyDescent="0.25">
      <c r="A1329" s="6">
        <v>38411</v>
      </c>
      <c r="B1329">
        <v>0.31</v>
      </c>
      <c r="C1329">
        <v>0.32</v>
      </c>
      <c r="D1329">
        <v>0.31</v>
      </c>
      <c r="E1329">
        <v>0.32</v>
      </c>
      <c r="F1329">
        <v>0.18448700000000001</v>
      </c>
      <c r="G1329">
        <v>57000</v>
      </c>
      <c r="I1329" t="str">
        <f t="shared" si="181"/>
        <v/>
      </c>
      <c r="J1329" t="str">
        <f t="shared" si="182"/>
        <v/>
      </c>
      <c r="K1329" t="str">
        <f t="shared" si="183"/>
        <v/>
      </c>
      <c r="M1329" s="11" t="str">
        <f t="shared" si="187"/>
        <v/>
      </c>
      <c r="O1329">
        <f>IF(ROW($E1329)&lt;=VALUE(LEFT(O$1,FIND("-",O$1,1)-1)),0,IF(ROW($E1329)=VALUE(LEFT(O$1,FIND("-",O$1,1)-1))+1,AVERAGE(INDEX($E:$E,ROW($E1329)-VALUE(LEFT(O$1,FIND("-",O$1,1)-1))):$E1329),($E1329*(2/(VALUE(LEFT(O$1,FIND("-",O$1,1)-1))+1)))+(O1328*(1-(2/(VALUE(LEFT(O$1,FIND("-",O$1,1)-1))+1))))))</f>
        <v>0.54310742098787579</v>
      </c>
      <c r="Q1329">
        <f>IF(ROW($E1329)&lt;=VALUE(LEFT(Q$1,FIND("-",Q$1,1)-1)),0,IF(ROW($E1329)=VALUE(LEFT(Q$1,FIND("-",Q$1,1)-1))+1,AVERAGE(INDEX($E:$E,ROW($E1329)-VALUE(LEFT(Q$1,FIND("-",Q$1,1)-1))):$E1329),($E1329*(2/(VALUE(LEFT(Q$1,FIND("-",Q$1,1)-1))+1)))+(Q1328*(1-(2/(VALUE(LEFT(Q$1,FIND("-",Q$1,1)-1))+1))))))</f>
        <v>0.32853151018401561</v>
      </c>
      <c r="R1329">
        <f>IF(ROW($E1329)&lt;=VALUE(LEFT(R$1,FIND("-",R$1,1)-1)),0,IF(ROW($E1329)=VALUE(LEFT(R$1,FIND("-",R$1,1)-1))+1,AVERAGE(INDEX($E:$E,ROW($E1329)-VALUE(LEFT(R$1,FIND("-",R$1,1)-1))):$E1329),($E1329*(2/(VALUE(LEFT(R$1,FIND("-",R$1,1)-1))+1)))+(R1328*(1-(2/(VALUE(LEFT(R$1,FIND("-",R$1,1)-1))+1))))))</f>
        <v>0.33978144645515768</v>
      </c>
      <c r="S1329">
        <f t="shared" si="184"/>
        <v>-1.1249936271142069E-2</v>
      </c>
      <c r="T1329">
        <f>IF(ROW($E1329)&lt;=MAX(VALUE(LEFT(Q$1,FIND("-",Q$1,1)-1)),VALUE(LEFT(R$1,FIND("-",R$1,1)-1)))+VALUE(LEFT(T$1,FIND("-",T$1,1)-1))-1,0,IF(ROW($E1329)=MAX(VALUE(LEFT(Q$1,FIND("-",Q$1,1)-1)),VALUE(LEFT(R$1,FIND("-",R$1,1)-1)))+VALUE(LEFT(T$1,FIND("-",T$1,1)-1)),AVERAGE(INDEX($S:$S,ROW(S1329)-VALUE(LEFT(T$1,FIND("-",T$1,1)-1))+1):S1329),($S1329*(2/(VALUE(LEFT(T$1,FIND("-",T$1,1)-1))+1)))+(T1328*(1-(2/(VALUE(LEFT(T$1,FIND("-",T$1,1)-1))+1))))))</f>
        <v>-1.0644437709979197E-2</v>
      </c>
      <c r="V1329">
        <f t="shared" si="185"/>
        <v>5.0000000000000044E-3</v>
      </c>
      <c r="W1329">
        <f>IF(ROW($E1329)&lt;=VALUE(LEFT(W$1,FIND("-",W$1,1)-1))+1,0,IF(ROW($E1328)=VALUE(LEFT(W$1,FIND("-",W$1,1)-1))+1,100-100/(1+ABS((SUMIF(INDEX($V:$V,ROW($V1329)-VALUE(LEFT(W$1,FIND("-",W$1,1)-1))+1):$V1329,"&gt;0",INDEX($V:$V,ROW($V1329)-VALUE(LEFT(W$1,FIND("-",W$1,1)-1))+1):$V1329)/COUNTIF(INDEX($V:$V,ROW($V1329)-VALUE(LEFT(W$1,FIND("-",W$1,1)-1))+1):$V1329,"&gt;0"))/(SUMIF(INDEX($V:$V,ROW($V1329)-VALUE(LEFT(W$1,FIND("-",W$1,1)-1))+1):$V1329,"&lt;0",INDEX($V:$V,ROW($V1329)-VALUE(LEFT(W$1,FIND("-",W$1,1)-1))+1):$V1329)/COUNTIF(INDEX($V:$V,ROW($V1329)-VALUE(LEFT(W$1,FIND("-",W$1,1)-1))+1):$V1329,"&lt;0")))),100-100/(1+ABS((SUMIF(INDEX($V:$V,ROW($V1329)-VALUE(LEFT(W$1,FIND("-",W$1,1)-1))+1):$V1329,"&gt;0",INDEX($V:$V,ROW($V1329)-VALUE(LEFT(W$1,FIND("-",W$1,1)-1))+1):$V1329)/VALUE(LEFT(W$1,FIND("-",W$1,1)-1)))/(SUMIF(INDEX($V:$V,ROW($V1329)-VALUE(LEFT(W$1,FIND("-",W$1,1)-1))+1):$V1329,"&lt;0",INDEX($V:$V,ROW($V1329)-VALUE(LEFT(W$1,FIND("-",W$1,1)-1))+1):$V1329)/VALUE(LEFT(W$1,FIND("-",W$1,1)-1)))))))</f>
        <v>43.75</v>
      </c>
      <c r="Y1329">
        <f>IF(ROW($E1329)&lt;=VALUE(LEFT(Y$1,FIND("-",Y$1,1)-1)),0,MAX(INDEX(C:C,ROW(C1329)-VALUE(LEFT(Y$1,FIND("-",Y$1,1)-1))+1):C1329))</f>
        <v>0.34</v>
      </c>
      <c r="Z1329">
        <f>IF(ROW($E1329)&lt;=VALUE(LEFT(Z$1,FIND("-",Z$1,1)-1)),0,MIN(INDEX(D:D,ROW(D1329)-VALUE(LEFT(Z$1,FIND("-",Z$1,1)-1))+1):D1329))</f>
        <v>0.31</v>
      </c>
      <c r="AA1329">
        <f t="shared" si="189"/>
        <v>33.333333333333329</v>
      </c>
      <c r="AB1329">
        <f>IF(ROW($AA1329)&lt;=VALUE(LEFT(AA$1,FIND("-",AA$1,1)-1))+VALUE(LEFT(AB$1,FIND("-",AB$1,1)-1)-1),0,AVERAGE(INDEX($AA:$AA,ROW($AA1329)-VALUE(LEFT(AB$1,FIND("-",AB$1,1)-1))+1):$AA1329))</f>
        <v>20.039682539682548</v>
      </c>
      <c r="AC1329">
        <f>IF(ROW($AA1329)&lt;=VALUE(LEFT(AA$1,FIND("-",AA$1,1)-1))+VALUE(LEFT(AB$1,FIND("-",AB$1,1)-1)-1)+VALUE(LEFT(AC$1,FIND("-",AC$1,1)-1)-1),0,AVERAGE(INDEX($AB:$AB,ROW($AB1329)-VALUE(LEFT(AC$1,FIND("-",AC$1,1)-1))+1):$AB1329))</f>
        <v>23.166185666185687</v>
      </c>
      <c r="AE1329">
        <f t="shared" si="186"/>
        <v>32037644</v>
      </c>
      <c r="AG1329" t="str">
        <f t="shared" si="188"/>
        <v/>
      </c>
    </row>
    <row r="1330" spans="1:33" x14ac:dyDescent="0.25">
      <c r="A1330" s="6">
        <v>38412</v>
      </c>
      <c r="B1330">
        <v>0.315</v>
      </c>
      <c r="C1330">
        <v>0.32</v>
      </c>
      <c r="D1330">
        <v>0.31</v>
      </c>
      <c r="E1330">
        <v>0.32</v>
      </c>
      <c r="F1330">
        <v>0.18448700000000001</v>
      </c>
      <c r="G1330">
        <v>55100</v>
      </c>
      <c r="I1330" t="str">
        <f t="shared" si="181"/>
        <v/>
      </c>
      <c r="J1330" t="str">
        <f t="shared" si="182"/>
        <v/>
      </c>
      <c r="K1330" t="str">
        <f t="shared" si="183"/>
        <v/>
      </c>
      <c r="M1330" s="11" t="str">
        <f t="shared" si="187"/>
        <v/>
      </c>
      <c r="O1330">
        <f>IF(ROW($E1330)&lt;=VALUE(LEFT(O$1,FIND("-",O$1,1)-1)),0,IF(ROW($E1330)=VALUE(LEFT(O$1,FIND("-",O$1,1)-1))+1,AVERAGE(INDEX($E:$E,ROW($E1330)-VALUE(LEFT(O$1,FIND("-",O$1,1)-1))):$E1330),($E1330*(2/(VALUE(LEFT(O$1,FIND("-",O$1,1)-1))+1)))+(O1329*(1-(2/(VALUE(LEFT(O$1,FIND("-",O$1,1)-1))+1))))))</f>
        <v>0.54088744664968802</v>
      </c>
      <c r="Q1330">
        <f>IF(ROW($E1330)&lt;=VALUE(LEFT(Q$1,FIND("-",Q$1,1)-1)),0,IF(ROW($E1330)=VALUE(LEFT(Q$1,FIND("-",Q$1,1)-1))+1,AVERAGE(INDEX($E:$E,ROW($E1330)-VALUE(LEFT(Q$1,FIND("-",Q$1,1)-1))):$E1330),($E1330*(2/(VALUE(LEFT(Q$1,FIND("-",Q$1,1)-1))+1)))+(Q1329*(1-(2/(VALUE(LEFT(Q$1,FIND("-",Q$1,1)-1))+1))))))</f>
        <v>0.3272189701557055</v>
      </c>
      <c r="R1330">
        <f>IF(ROW($E1330)&lt;=VALUE(LEFT(R$1,FIND("-",R$1,1)-1)),0,IF(ROW($E1330)=VALUE(LEFT(R$1,FIND("-",R$1,1)-1))+1,AVERAGE(INDEX($E:$E,ROW($E1330)-VALUE(LEFT(R$1,FIND("-",R$1,1)-1))):$E1330),($E1330*(2/(VALUE(LEFT(R$1,FIND("-",R$1,1)-1))+1)))+(R1329*(1-(2/(VALUE(LEFT(R$1,FIND("-",R$1,1)-1))+1))))))</f>
        <v>0.33831615412514604</v>
      </c>
      <c r="S1330">
        <f t="shared" si="184"/>
        <v>-1.1097183969440538E-2</v>
      </c>
      <c r="T1330">
        <f>IF(ROW($E1330)&lt;=MAX(VALUE(LEFT(Q$1,FIND("-",Q$1,1)-1)),VALUE(LEFT(R$1,FIND("-",R$1,1)-1)))+VALUE(LEFT(T$1,FIND("-",T$1,1)-1))-1,0,IF(ROW($E1330)=MAX(VALUE(LEFT(Q$1,FIND("-",Q$1,1)-1)),VALUE(LEFT(R$1,FIND("-",R$1,1)-1)))+VALUE(LEFT(T$1,FIND("-",T$1,1)-1)),AVERAGE(INDEX($S:$S,ROW(S1330)-VALUE(LEFT(T$1,FIND("-",T$1,1)-1))+1):S1330),($S1330*(2/(VALUE(LEFT(T$1,FIND("-",T$1,1)-1))+1)))+(T1329*(1-(2/(VALUE(LEFT(T$1,FIND("-",T$1,1)-1))+1))))))</f>
        <v>-1.0734986961871466E-2</v>
      </c>
      <c r="V1330">
        <f t="shared" si="185"/>
        <v>0</v>
      </c>
      <c r="W1330">
        <f>IF(ROW($E1330)&lt;=VALUE(LEFT(W$1,FIND("-",W$1,1)-1))+1,0,IF(ROW($E1329)=VALUE(LEFT(W$1,FIND("-",W$1,1)-1))+1,100-100/(1+ABS((SUMIF(INDEX($V:$V,ROW($V1330)-VALUE(LEFT(W$1,FIND("-",W$1,1)-1))+1):$V1330,"&gt;0",INDEX($V:$V,ROW($V1330)-VALUE(LEFT(W$1,FIND("-",W$1,1)-1))+1):$V1330)/COUNTIF(INDEX($V:$V,ROW($V1330)-VALUE(LEFT(W$1,FIND("-",W$1,1)-1))+1):$V1330,"&gt;0"))/(SUMIF(INDEX($V:$V,ROW($V1330)-VALUE(LEFT(W$1,FIND("-",W$1,1)-1))+1):$V1330,"&lt;0",INDEX($V:$V,ROW($V1330)-VALUE(LEFT(W$1,FIND("-",W$1,1)-1))+1):$V1330)/COUNTIF(INDEX($V:$V,ROW($V1330)-VALUE(LEFT(W$1,FIND("-",W$1,1)-1))+1):$V1330,"&lt;0")))),100-100/(1+ABS((SUMIF(INDEX($V:$V,ROW($V1330)-VALUE(LEFT(W$1,FIND("-",W$1,1)-1))+1):$V1330,"&gt;0",INDEX($V:$V,ROW($V1330)-VALUE(LEFT(W$1,FIND("-",W$1,1)-1))+1):$V1330)/VALUE(LEFT(W$1,FIND("-",W$1,1)-1)))/(SUMIF(INDEX($V:$V,ROW($V1330)-VALUE(LEFT(W$1,FIND("-",W$1,1)-1))+1):$V1330,"&lt;0",INDEX($V:$V,ROW($V1330)-VALUE(LEFT(W$1,FIND("-",W$1,1)-1))+1):$V1330)/VALUE(LEFT(W$1,FIND("-",W$1,1)-1)))))))</f>
        <v>50</v>
      </c>
      <c r="Y1330">
        <f>IF(ROW($E1330)&lt;=VALUE(LEFT(Y$1,FIND("-",Y$1,1)-1)),0,MAX(INDEX(C:C,ROW(C1330)-VALUE(LEFT(Y$1,FIND("-",Y$1,1)-1))+1):C1330))</f>
        <v>0.34</v>
      </c>
      <c r="Z1330">
        <f>IF(ROW($E1330)&lt;=VALUE(LEFT(Z$1,FIND("-",Z$1,1)-1)),0,MIN(INDEX(D:D,ROW(D1330)-VALUE(LEFT(Z$1,FIND("-",Z$1,1)-1))+1):D1330))</f>
        <v>0.31</v>
      </c>
      <c r="AA1330">
        <f t="shared" si="189"/>
        <v>33.333333333333329</v>
      </c>
      <c r="AB1330">
        <f>IF(ROW($AA1330)&lt;=VALUE(LEFT(AA$1,FIND("-",AA$1,1)-1))+VALUE(LEFT(AB$1,FIND("-",AB$1,1)-1)-1),0,AVERAGE(INDEX($AA:$AA,ROW($AA1330)-VALUE(LEFT(AB$1,FIND("-",AB$1,1)-1))+1):$AA1330))</f>
        <v>26.984126984126988</v>
      </c>
      <c r="AC1330">
        <f>IF(ROW($AA1330)&lt;=VALUE(LEFT(AA$1,FIND("-",AA$1,1)-1))+VALUE(LEFT(AB$1,FIND("-",AB$1,1)-1)-1)+VALUE(LEFT(AC$1,FIND("-",AC$1,1)-1)-1),0,AVERAGE(INDEX($AB:$AB,ROW($AB1330)-VALUE(LEFT(AC$1,FIND("-",AC$1,1)-1))+1):$AB1330))</f>
        <v>23.701298701298715</v>
      </c>
      <c r="AE1330">
        <f t="shared" si="186"/>
        <v>32037644</v>
      </c>
      <c r="AG1330" t="str">
        <f t="shared" si="188"/>
        <v/>
      </c>
    </row>
    <row r="1331" spans="1:33" x14ac:dyDescent="0.25">
      <c r="A1331" s="6">
        <v>38413</v>
      </c>
      <c r="B1331">
        <v>0.32</v>
      </c>
      <c r="C1331">
        <v>0.32</v>
      </c>
      <c r="D1331">
        <v>0.315</v>
      </c>
      <c r="E1331">
        <v>0.315</v>
      </c>
      <c r="F1331">
        <v>0.18160399999999999</v>
      </c>
      <c r="G1331">
        <v>98000</v>
      </c>
      <c r="I1331" t="str">
        <f t="shared" si="181"/>
        <v/>
      </c>
      <c r="J1331" t="str">
        <f t="shared" si="182"/>
        <v/>
      </c>
      <c r="K1331" t="str">
        <f t="shared" si="183"/>
        <v/>
      </c>
      <c r="M1331" s="11" t="str">
        <f t="shared" si="187"/>
        <v/>
      </c>
      <c r="O1331">
        <f>IF(ROW($E1331)&lt;=VALUE(LEFT(O$1,FIND("-",O$1,1)-1)),0,IF(ROW($E1331)=VALUE(LEFT(O$1,FIND("-",O$1,1)-1))+1,AVERAGE(INDEX($E:$E,ROW($E1331)-VALUE(LEFT(O$1,FIND("-",O$1,1)-1))):$E1331),($E1331*(2/(VALUE(LEFT(O$1,FIND("-",O$1,1)-1))+1)))+(O1330*(1-(2/(VALUE(LEFT(O$1,FIND("-",O$1,1)-1))+1))))))</f>
        <v>0.5386398103646165</v>
      </c>
      <c r="Q1331">
        <f>IF(ROW($E1331)&lt;=VALUE(LEFT(Q$1,FIND("-",Q$1,1)-1)),0,IF(ROW($E1331)=VALUE(LEFT(Q$1,FIND("-",Q$1,1)-1))+1,AVERAGE(INDEX($E:$E,ROW($E1331)-VALUE(LEFT(Q$1,FIND("-",Q$1,1)-1))):$E1331),($E1331*(2/(VALUE(LEFT(Q$1,FIND("-",Q$1,1)-1))+1)))+(Q1330*(1-(2/(VALUE(LEFT(Q$1,FIND("-",Q$1,1)-1))+1))))))</f>
        <v>0.32533912859328923</v>
      </c>
      <c r="R1331">
        <f>IF(ROW($E1331)&lt;=VALUE(LEFT(R$1,FIND("-",R$1,1)-1)),0,IF(ROW($E1331)=VALUE(LEFT(R$1,FIND("-",R$1,1)-1))+1,AVERAGE(INDEX($E:$E,ROW($E1331)-VALUE(LEFT(R$1,FIND("-",R$1,1)-1))):$E1331),($E1331*(2/(VALUE(LEFT(R$1,FIND("-",R$1,1)-1))+1)))+(R1330*(1-(2/(VALUE(LEFT(R$1,FIND("-",R$1,1)-1))+1))))))</f>
        <v>0.33658903159735742</v>
      </c>
      <c r="S1331">
        <f t="shared" si="184"/>
        <v>-1.1249903004068196E-2</v>
      </c>
      <c r="T1331">
        <f>IF(ROW($E1331)&lt;=MAX(VALUE(LEFT(Q$1,FIND("-",Q$1,1)-1)),VALUE(LEFT(R$1,FIND("-",R$1,1)-1)))+VALUE(LEFT(T$1,FIND("-",T$1,1)-1))-1,0,IF(ROW($E1331)=MAX(VALUE(LEFT(Q$1,FIND("-",Q$1,1)-1)),VALUE(LEFT(R$1,FIND("-",R$1,1)-1)))+VALUE(LEFT(T$1,FIND("-",T$1,1)-1)),AVERAGE(INDEX($S:$S,ROW(S1331)-VALUE(LEFT(T$1,FIND("-",T$1,1)-1))+1):S1331),($S1331*(2/(VALUE(LEFT(T$1,FIND("-",T$1,1)-1))+1)))+(T1330*(1-(2/(VALUE(LEFT(T$1,FIND("-",T$1,1)-1))+1))))))</f>
        <v>-1.0837970170310813E-2</v>
      </c>
      <c r="V1331">
        <f t="shared" si="185"/>
        <v>-5.0000000000000044E-3</v>
      </c>
      <c r="W1331">
        <f>IF(ROW($E1331)&lt;=VALUE(LEFT(W$1,FIND("-",W$1,1)-1))+1,0,IF(ROW($E1330)=VALUE(LEFT(W$1,FIND("-",W$1,1)-1))+1,100-100/(1+ABS((SUMIF(INDEX($V:$V,ROW($V1331)-VALUE(LEFT(W$1,FIND("-",W$1,1)-1))+1):$V1331,"&gt;0",INDEX($V:$V,ROW($V1331)-VALUE(LEFT(W$1,FIND("-",W$1,1)-1))+1):$V1331)/COUNTIF(INDEX($V:$V,ROW($V1331)-VALUE(LEFT(W$1,FIND("-",W$1,1)-1))+1):$V1331,"&gt;0"))/(SUMIF(INDEX($V:$V,ROW($V1331)-VALUE(LEFT(W$1,FIND("-",W$1,1)-1))+1):$V1331,"&lt;0",INDEX($V:$V,ROW($V1331)-VALUE(LEFT(W$1,FIND("-",W$1,1)-1))+1):$V1331)/COUNTIF(INDEX($V:$V,ROW($V1331)-VALUE(LEFT(W$1,FIND("-",W$1,1)-1))+1):$V1331,"&lt;0")))),100-100/(1+ABS((SUMIF(INDEX($V:$V,ROW($V1331)-VALUE(LEFT(W$1,FIND("-",W$1,1)-1))+1):$V1331,"&gt;0",INDEX($V:$V,ROW($V1331)-VALUE(LEFT(W$1,FIND("-",W$1,1)-1))+1):$V1331)/VALUE(LEFT(W$1,FIND("-",W$1,1)-1)))/(SUMIF(INDEX($V:$V,ROW($V1331)-VALUE(LEFT(W$1,FIND("-",W$1,1)-1))+1):$V1331,"&lt;0",INDEX($V:$V,ROW($V1331)-VALUE(LEFT(W$1,FIND("-",W$1,1)-1))+1):$V1331)/VALUE(LEFT(W$1,FIND("-",W$1,1)-1)))))))</f>
        <v>42.857142857142854</v>
      </c>
      <c r="Y1331">
        <f>IF(ROW($E1331)&lt;=VALUE(LEFT(Y$1,FIND("-",Y$1,1)-1)),0,MAX(INDEX(C:C,ROW(C1331)-VALUE(LEFT(Y$1,FIND("-",Y$1,1)-1))+1):C1331))</f>
        <v>0.34</v>
      </c>
      <c r="Z1331">
        <f>IF(ROW($E1331)&lt;=VALUE(LEFT(Z$1,FIND("-",Z$1,1)-1)),0,MIN(INDEX(D:D,ROW(D1331)-VALUE(LEFT(Z$1,FIND("-",Z$1,1)-1))+1):D1331))</f>
        <v>0.31</v>
      </c>
      <c r="AA1331">
        <f t="shared" si="189"/>
        <v>16.666666666666664</v>
      </c>
      <c r="AB1331">
        <f>IF(ROW($AA1331)&lt;=VALUE(LEFT(AA$1,FIND("-",AA$1,1)-1))+VALUE(LEFT(AB$1,FIND("-",AB$1,1)-1)-1),0,AVERAGE(INDEX($AA:$AA,ROW($AA1331)-VALUE(LEFT(AB$1,FIND("-",AB$1,1)-1))+1):$AA1331))</f>
        <v>27.777777777777771</v>
      </c>
      <c r="AC1331">
        <f>IF(ROW($AA1331)&lt;=VALUE(LEFT(AA$1,FIND("-",AA$1,1)-1))+VALUE(LEFT(AB$1,FIND("-",AB$1,1)-1)-1)+VALUE(LEFT(AC$1,FIND("-",AC$1,1)-1)-1),0,AVERAGE(INDEX($AB:$AB,ROW($AB1331)-VALUE(LEFT(AC$1,FIND("-",AC$1,1)-1))+1):$AB1331))</f>
        <v>24.933862433862434</v>
      </c>
      <c r="AE1331">
        <f t="shared" si="186"/>
        <v>31939644</v>
      </c>
      <c r="AG1331" t="str">
        <f t="shared" si="188"/>
        <v/>
      </c>
    </row>
    <row r="1332" spans="1:33" x14ac:dyDescent="0.25">
      <c r="A1332" s="6">
        <v>38414</v>
      </c>
      <c r="B1332">
        <v>0.315</v>
      </c>
      <c r="C1332">
        <v>0.32</v>
      </c>
      <c r="D1332">
        <v>0.315</v>
      </c>
      <c r="E1332">
        <v>0.32</v>
      </c>
      <c r="F1332">
        <v>0.18448700000000001</v>
      </c>
      <c r="G1332">
        <v>33500</v>
      </c>
      <c r="I1332" t="str">
        <f t="shared" si="181"/>
        <v/>
      </c>
      <c r="J1332" t="str">
        <f t="shared" si="182"/>
        <v/>
      </c>
      <c r="K1332" t="str">
        <f t="shared" si="183"/>
        <v/>
      </c>
      <c r="M1332" s="11" t="str">
        <f t="shared" si="187"/>
        <v/>
      </c>
      <c r="O1332">
        <f>IF(ROW($E1332)&lt;=VALUE(LEFT(O$1,FIND("-",O$1,1)-1)),0,IF(ROW($E1332)=VALUE(LEFT(O$1,FIND("-",O$1,1)-1))+1,AVERAGE(INDEX($E:$E,ROW($E1332)-VALUE(LEFT(O$1,FIND("-",O$1,1)-1))):$E1332),($E1332*(2/(VALUE(LEFT(O$1,FIND("-",O$1,1)-1))+1)))+(O1331*(1-(2/(VALUE(LEFT(O$1,FIND("-",O$1,1)-1))+1))))))</f>
        <v>0.53646428986347605</v>
      </c>
      <c r="Q1332">
        <f>IF(ROW($E1332)&lt;=VALUE(LEFT(Q$1,FIND("-",Q$1,1)-1)),0,IF(ROW($E1332)=VALUE(LEFT(Q$1,FIND("-",Q$1,1)-1))+1,AVERAGE(INDEX($E:$E,ROW($E1332)-VALUE(LEFT(Q$1,FIND("-",Q$1,1)-1))):$E1332),($E1332*(2/(VALUE(LEFT(Q$1,FIND("-",Q$1,1)-1))+1)))+(Q1331*(1-(2/(VALUE(LEFT(Q$1,FIND("-",Q$1,1)-1))+1))))))</f>
        <v>0.32451772419432168</v>
      </c>
      <c r="R1332">
        <f>IF(ROW($E1332)&lt;=VALUE(LEFT(R$1,FIND("-",R$1,1)-1)),0,IF(ROW($E1332)=VALUE(LEFT(R$1,FIND("-",R$1,1)-1))+1,AVERAGE(INDEX($E:$E,ROW($E1332)-VALUE(LEFT(R$1,FIND("-",R$1,1)-1))):$E1332),($E1332*(2/(VALUE(LEFT(R$1,FIND("-",R$1,1)-1))+1)))+(R1331*(1-(2/(VALUE(LEFT(R$1,FIND("-",R$1,1)-1))+1))))))</f>
        <v>0.33536021444199765</v>
      </c>
      <c r="S1332">
        <f t="shared" si="184"/>
        <v>-1.0842490247675973E-2</v>
      </c>
      <c r="T1332">
        <f>IF(ROW($E1332)&lt;=MAX(VALUE(LEFT(Q$1,FIND("-",Q$1,1)-1)),VALUE(LEFT(R$1,FIND("-",R$1,1)-1)))+VALUE(LEFT(T$1,FIND("-",T$1,1)-1))-1,0,IF(ROW($E1332)=MAX(VALUE(LEFT(Q$1,FIND("-",Q$1,1)-1)),VALUE(LEFT(R$1,FIND("-",R$1,1)-1)))+VALUE(LEFT(T$1,FIND("-",T$1,1)-1)),AVERAGE(INDEX($S:$S,ROW(S1332)-VALUE(LEFT(T$1,FIND("-",T$1,1)-1))+1):S1332),($S1332*(2/(VALUE(LEFT(T$1,FIND("-",T$1,1)-1))+1)))+(T1331*(1-(2/(VALUE(LEFT(T$1,FIND("-",T$1,1)-1))+1))))))</f>
        <v>-1.0838874185783845E-2</v>
      </c>
      <c r="V1332">
        <f t="shared" si="185"/>
        <v>5.0000000000000044E-3</v>
      </c>
      <c r="W1332">
        <f>IF(ROW($E1332)&lt;=VALUE(LEFT(W$1,FIND("-",W$1,1)-1))+1,0,IF(ROW($E1331)=VALUE(LEFT(W$1,FIND("-",W$1,1)-1))+1,100-100/(1+ABS((SUMIF(INDEX($V:$V,ROW($V1332)-VALUE(LEFT(W$1,FIND("-",W$1,1)-1))+1):$V1332,"&gt;0",INDEX($V:$V,ROW($V1332)-VALUE(LEFT(W$1,FIND("-",W$1,1)-1))+1):$V1332)/COUNTIF(INDEX($V:$V,ROW($V1332)-VALUE(LEFT(W$1,FIND("-",W$1,1)-1))+1):$V1332,"&gt;0"))/(SUMIF(INDEX($V:$V,ROW($V1332)-VALUE(LEFT(W$1,FIND("-",W$1,1)-1))+1):$V1332,"&lt;0",INDEX($V:$V,ROW($V1332)-VALUE(LEFT(W$1,FIND("-",W$1,1)-1))+1):$V1332)/COUNTIF(INDEX($V:$V,ROW($V1332)-VALUE(LEFT(W$1,FIND("-",W$1,1)-1))+1):$V1332,"&lt;0")))),100-100/(1+ABS((SUMIF(INDEX($V:$V,ROW($V1332)-VALUE(LEFT(W$1,FIND("-",W$1,1)-1))+1):$V1332,"&gt;0",INDEX($V:$V,ROW($V1332)-VALUE(LEFT(W$1,FIND("-",W$1,1)-1))+1):$V1332)/VALUE(LEFT(W$1,FIND("-",W$1,1)-1)))/(SUMIF(INDEX($V:$V,ROW($V1332)-VALUE(LEFT(W$1,FIND("-",W$1,1)-1))+1):$V1332,"&lt;0",INDEX($V:$V,ROW($V1332)-VALUE(LEFT(W$1,FIND("-",W$1,1)-1))+1):$V1332)/VALUE(LEFT(W$1,FIND("-",W$1,1)-1)))))))</f>
        <v>42.857142857142854</v>
      </c>
      <c r="Y1332">
        <f>IF(ROW($E1332)&lt;=VALUE(LEFT(Y$1,FIND("-",Y$1,1)-1)),0,MAX(INDEX(C:C,ROW(C1332)-VALUE(LEFT(Y$1,FIND("-",Y$1,1)-1))+1):C1332))</f>
        <v>0.34</v>
      </c>
      <c r="Z1332">
        <f>IF(ROW($E1332)&lt;=VALUE(LEFT(Z$1,FIND("-",Z$1,1)-1)),0,MIN(INDEX(D:D,ROW(D1332)-VALUE(LEFT(Z$1,FIND("-",Z$1,1)-1))+1):D1332))</f>
        <v>0.31</v>
      </c>
      <c r="AA1332">
        <f t="shared" si="189"/>
        <v>33.333333333333329</v>
      </c>
      <c r="AB1332">
        <f>IF(ROW($AA1332)&lt;=VALUE(LEFT(AA$1,FIND("-",AA$1,1)-1))+VALUE(LEFT(AB$1,FIND("-",AB$1,1)-1)-1),0,AVERAGE(INDEX($AA:$AA,ROW($AA1332)-VALUE(LEFT(AB$1,FIND("-",AB$1,1)-1))+1):$AA1332))</f>
        <v>27.777777777777771</v>
      </c>
      <c r="AC1332">
        <f>IF(ROW($AA1332)&lt;=VALUE(LEFT(AA$1,FIND("-",AA$1,1)-1))+VALUE(LEFT(AB$1,FIND("-",AB$1,1)-1)-1)+VALUE(LEFT(AC$1,FIND("-",AC$1,1)-1)-1),0,AVERAGE(INDEX($AB:$AB,ROW($AB1332)-VALUE(LEFT(AC$1,FIND("-",AC$1,1)-1))+1):$AB1332))</f>
        <v>27.513227513227509</v>
      </c>
      <c r="AE1332">
        <f t="shared" si="186"/>
        <v>31973144</v>
      </c>
      <c r="AG1332" t="str">
        <f t="shared" si="188"/>
        <v/>
      </c>
    </row>
    <row r="1333" spans="1:33" x14ac:dyDescent="0.25">
      <c r="A1333" s="6">
        <v>38415</v>
      </c>
      <c r="B1333">
        <v>0.315</v>
      </c>
      <c r="C1333">
        <v>0.32</v>
      </c>
      <c r="D1333">
        <v>0.315</v>
      </c>
      <c r="E1333">
        <v>0.32</v>
      </c>
      <c r="F1333">
        <v>0.18448700000000001</v>
      </c>
      <c r="G1333">
        <v>62000</v>
      </c>
      <c r="I1333" t="str">
        <f t="shared" si="181"/>
        <v>Bullish</v>
      </c>
      <c r="J1333" t="str">
        <f t="shared" si="182"/>
        <v/>
      </c>
      <c r="K1333" t="str">
        <f t="shared" si="183"/>
        <v/>
      </c>
      <c r="M1333" s="11" t="str">
        <f t="shared" si="187"/>
        <v/>
      </c>
      <c r="O1333">
        <f>IF(ROW($E1333)&lt;=VALUE(LEFT(O$1,FIND("-",O$1,1)-1)),0,IF(ROW($E1333)=VALUE(LEFT(O$1,FIND("-",O$1,1)-1))+1,AVERAGE(INDEX($E:$E,ROW($E1333)-VALUE(LEFT(O$1,FIND("-",O$1,1)-1))):$E1333),($E1333*(2/(VALUE(LEFT(O$1,FIND("-",O$1,1)-1))+1)))+(O1332*(1-(2/(VALUE(LEFT(O$1,FIND("-",O$1,1)-1))+1))))))</f>
        <v>0.53431041633249621</v>
      </c>
      <c r="Q1333">
        <f>IF(ROW($E1333)&lt;=VALUE(LEFT(Q$1,FIND("-",Q$1,1)-1)),0,IF(ROW($E1333)=VALUE(LEFT(Q$1,FIND("-",Q$1,1)-1))+1,AVERAGE(INDEX($E:$E,ROW($E1333)-VALUE(LEFT(Q$1,FIND("-",Q$1,1)-1))):$E1333),($E1333*(2/(VALUE(LEFT(Q$1,FIND("-",Q$1,1)-1))+1)))+(Q1332*(1-(2/(VALUE(LEFT(Q$1,FIND("-",Q$1,1)-1))+1))))))</f>
        <v>0.32382268970288758</v>
      </c>
      <c r="R1333">
        <f>IF(ROW($E1333)&lt;=VALUE(LEFT(R$1,FIND("-",R$1,1)-1)),0,IF(ROW($E1333)=VALUE(LEFT(R$1,FIND("-",R$1,1)-1))+1,AVERAGE(INDEX($E:$E,ROW($E1333)-VALUE(LEFT(R$1,FIND("-",R$1,1)-1))):$E1333),($E1333*(2/(VALUE(LEFT(R$1,FIND("-",R$1,1)-1))+1)))+(R1332*(1-(2/(VALUE(LEFT(R$1,FIND("-",R$1,1)-1))+1))))))</f>
        <v>0.33422242077962749</v>
      </c>
      <c r="S1333">
        <f t="shared" si="184"/>
        <v>-1.0399731076739915E-2</v>
      </c>
      <c r="T1333">
        <f>IF(ROW($E1333)&lt;=MAX(VALUE(LEFT(Q$1,FIND("-",Q$1,1)-1)),VALUE(LEFT(R$1,FIND("-",R$1,1)-1)))+VALUE(LEFT(T$1,FIND("-",T$1,1)-1))-1,0,IF(ROW($E1333)=MAX(VALUE(LEFT(Q$1,FIND("-",Q$1,1)-1)),VALUE(LEFT(R$1,FIND("-",R$1,1)-1)))+VALUE(LEFT(T$1,FIND("-",T$1,1)-1)),AVERAGE(INDEX($S:$S,ROW(S1333)-VALUE(LEFT(T$1,FIND("-",T$1,1)-1))+1):S1333),($S1333*(2/(VALUE(LEFT(T$1,FIND("-",T$1,1)-1))+1)))+(T1332*(1-(2/(VALUE(LEFT(T$1,FIND("-",T$1,1)-1))+1))))))</f>
        <v>-1.075104556397506E-2</v>
      </c>
      <c r="V1333">
        <f t="shared" si="185"/>
        <v>0</v>
      </c>
      <c r="W1333">
        <f>IF(ROW($E1333)&lt;=VALUE(LEFT(W$1,FIND("-",W$1,1)-1))+1,0,IF(ROW($E1332)=VALUE(LEFT(W$1,FIND("-",W$1,1)-1))+1,100-100/(1+ABS((SUMIF(INDEX($V:$V,ROW($V1333)-VALUE(LEFT(W$1,FIND("-",W$1,1)-1))+1):$V1333,"&gt;0",INDEX($V:$V,ROW($V1333)-VALUE(LEFT(W$1,FIND("-",W$1,1)-1))+1):$V1333)/COUNTIF(INDEX($V:$V,ROW($V1333)-VALUE(LEFT(W$1,FIND("-",W$1,1)-1))+1):$V1333,"&gt;0"))/(SUMIF(INDEX($V:$V,ROW($V1333)-VALUE(LEFT(W$1,FIND("-",W$1,1)-1))+1):$V1333,"&lt;0",INDEX($V:$V,ROW($V1333)-VALUE(LEFT(W$1,FIND("-",W$1,1)-1))+1):$V1333)/COUNTIF(INDEX($V:$V,ROW($V1333)-VALUE(LEFT(W$1,FIND("-",W$1,1)-1))+1):$V1333,"&lt;0")))),100-100/(1+ABS((SUMIF(INDEX($V:$V,ROW($V1333)-VALUE(LEFT(W$1,FIND("-",W$1,1)-1))+1):$V1333,"&gt;0",INDEX($V:$V,ROW($V1333)-VALUE(LEFT(W$1,FIND("-",W$1,1)-1))+1):$V1333)/VALUE(LEFT(W$1,FIND("-",W$1,1)-1)))/(SUMIF(INDEX($V:$V,ROW($V1333)-VALUE(LEFT(W$1,FIND("-",W$1,1)-1))+1):$V1333,"&lt;0",INDEX($V:$V,ROW($V1333)-VALUE(LEFT(W$1,FIND("-",W$1,1)-1))+1):$V1333)/VALUE(LEFT(W$1,FIND("-",W$1,1)-1)))))))</f>
        <v>42.857142857142854</v>
      </c>
      <c r="Y1333">
        <f>IF(ROW($E1333)&lt;=VALUE(LEFT(Y$1,FIND("-",Y$1,1)-1)),0,MAX(INDEX(C:C,ROW(C1333)-VALUE(LEFT(Y$1,FIND("-",Y$1,1)-1))+1):C1333))</f>
        <v>0.34</v>
      </c>
      <c r="Z1333">
        <f>IF(ROW($E1333)&lt;=VALUE(LEFT(Z$1,FIND("-",Z$1,1)-1)),0,MIN(INDEX(D:D,ROW(D1333)-VALUE(LEFT(Z$1,FIND("-",Z$1,1)-1))+1):D1333))</f>
        <v>0.31</v>
      </c>
      <c r="AA1333">
        <f t="shared" si="189"/>
        <v>33.333333333333329</v>
      </c>
      <c r="AB1333">
        <f>IF(ROW($AA1333)&lt;=VALUE(LEFT(AA$1,FIND("-",AA$1,1)-1))+VALUE(LEFT(AB$1,FIND("-",AB$1,1)-1)-1),0,AVERAGE(INDEX($AA:$AA,ROW($AA1333)-VALUE(LEFT(AB$1,FIND("-",AB$1,1)-1))+1):$AA1333))</f>
        <v>27.777777777777771</v>
      </c>
      <c r="AC1333">
        <f>IF(ROW($AA1333)&lt;=VALUE(LEFT(AA$1,FIND("-",AA$1,1)-1))+VALUE(LEFT(AB$1,FIND("-",AB$1,1)-1)-1)+VALUE(LEFT(AC$1,FIND("-",AC$1,1)-1)-1),0,AVERAGE(INDEX($AB:$AB,ROW($AB1333)-VALUE(LEFT(AC$1,FIND("-",AC$1,1)-1))+1):$AB1333))</f>
        <v>27.777777777777771</v>
      </c>
      <c r="AE1333">
        <f t="shared" si="186"/>
        <v>31973144</v>
      </c>
      <c r="AG1333" t="str">
        <f t="shared" si="188"/>
        <v/>
      </c>
    </row>
    <row r="1334" spans="1:33" x14ac:dyDescent="0.25">
      <c r="A1334" s="6">
        <v>38418</v>
      </c>
      <c r="B1334">
        <v>0.315</v>
      </c>
      <c r="C1334">
        <v>0.32</v>
      </c>
      <c r="D1334">
        <v>0.315</v>
      </c>
      <c r="E1334">
        <v>0.32</v>
      </c>
      <c r="F1334">
        <v>0.18448700000000001</v>
      </c>
      <c r="G1334">
        <v>41000</v>
      </c>
      <c r="I1334" t="str">
        <f t="shared" si="181"/>
        <v/>
      </c>
      <c r="J1334" t="str">
        <f t="shared" si="182"/>
        <v/>
      </c>
      <c r="K1334" t="str">
        <f t="shared" si="183"/>
        <v/>
      </c>
      <c r="M1334" s="11" t="str">
        <f t="shared" si="187"/>
        <v/>
      </c>
      <c r="O1334">
        <f>IF(ROW($E1334)&lt;=VALUE(LEFT(O$1,FIND("-",O$1,1)-1)),0,IF(ROW($E1334)=VALUE(LEFT(O$1,FIND("-",O$1,1)-1))+1,AVERAGE(INDEX($E:$E,ROW($E1334)-VALUE(LEFT(O$1,FIND("-",O$1,1)-1))):$E1334),($E1334*(2/(VALUE(LEFT(O$1,FIND("-",O$1,1)-1))+1)))+(O1333*(1-(2/(VALUE(LEFT(O$1,FIND("-",O$1,1)-1))+1))))))</f>
        <v>0.5321779743789391</v>
      </c>
      <c r="Q1334">
        <f>IF(ROW($E1334)&lt;=VALUE(LEFT(Q$1,FIND("-",Q$1,1)-1)),0,IF(ROW($E1334)=VALUE(LEFT(Q$1,FIND("-",Q$1,1)-1))+1,AVERAGE(INDEX($E:$E,ROW($E1334)-VALUE(LEFT(Q$1,FIND("-",Q$1,1)-1))):$E1334),($E1334*(2/(VALUE(LEFT(Q$1,FIND("-",Q$1,1)-1))+1)))+(Q1333*(1-(2/(VALUE(LEFT(Q$1,FIND("-",Q$1,1)-1))+1))))))</f>
        <v>0.32323458359475105</v>
      </c>
      <c r="R1334">
        <f>IF(ROW($E1334)&lt;=VALUE(LEFT(R$1,FIND("-",R$1,1)-1)),0,IF(ROW($E1334)=VALUE(LEFT(R$1,FIND("-",R$1,1)-1))+1,AVERAGE(INDEX($E:$E,ROW($E1334)-VALUE(LEFT(R$1,FIND("-",R$1,1)-1))):$E1334),($E1334*(2/(VALUE(LEFT(R$1,FIND("-",R$1,1)-1))+1)))+(R1333*(1-(2/(VALUE(LEFT(R$1,FIND("-",R$1,1)-1))+1))))))</f>
        <v>0.33316890812928474</v>
      </c>
      <c r="S1334">
        <f t="shared" si="184"/>
        <v>-9.9343245345336895E-3</v>
      </c>
      <c r="T1334">
        <f>IF(ROW($E1334)&lt;=MAX(VALUE(LEFT(Q$1,FIND("-",Q$1,1)-1)),VALUE(LEFT(R$1,FIND("-",R$1,1)-1)))+VALUE(LEFT(T$1,FIND("-",T$1,1)-1))-1,0,IF(ROW($E1334)=MAX(VALUE(LEFT(Q$1,FIND("-",Q$1,1)-1)),VALUE(LEFT(R$1,FIND("-",R$1,1)-1)))+VALUE(LEFT(T$1,FIND("-",T$1,1)-1)),AVERAGE(INDEX($S:$S,ROW(S1334)-VALUE(LEFT(T$1,FIND("-",T$1,1)-1))+1):S1334),($S1334*(2/(VALUE(LEFT(T$1,FIND("-",T$1,1)-1))+1)))+(T1333*(1-(2/(VALUE(LEFT(T$1,FIND("-",T$1,1)-1))+1))))))</f>
        <v>-1.0587701358086787E-2</v>
      </c>
      <c r="V1334">
        <f t="shared" si="185"/>
        <v>0</v>
      </c>
      <c r="W1334">
        <f>IF(ROW($E1334)&lt;=VALUE(LEFT(W$1,FIND("-",W$1,1)-1))+1,0,IF(ROW($E1333)=VALUE(LEFT(W$1,FIND("-",W$1,1)-1))+1,100-100/(1+ABS((SUMIF(INDEX($V:$V,ROW($V1334)-VALUE(LEFT(W$1,FIND("-",W$1,1)-1))+1):$V1334,"&gt;0",INDEX($V:$V,ROW($V1334)-VALUE(LEFT(W$1,FIND("-",W$1,1)-1))+1):$V1334)/COUNTIF(INDEX($V:$V,ROW($V1334)-VALUE(LEFT(W$1,FIND("-",W$1,1)-1))+1):$V1334,"&gt;0"))/(SUMIF(INDEX($V:$V,ROW($V1334)-VALUE(LEFT(W$1,FIND("-",W$1,1)-1))+1):$V1334,"&lt;0",INDEX($V:$V,ROW($V1334)-VALUE(LEFT(W$1,FIND("-",W$1,1)-1))+1):$V1334)/COUNTIF(INDEX($V:$V,ROW($V1334)-VALUE(LEFT(W$1,FIND("-",W$1,1)-1))+1):$V1334,"&lt;0")))),100-100/(1+ABS((SUMIF(INDEX($V:$V,ROW($V1334)-VALUE(LEFT(W$1,FIND("-",W$1,1)-1))+1):$V1334,"&gt;0",INDEX($V:$V,ROW($V1334)-VALUE(LEFT(W$1,FIND("-",W$1,1)-1))+1):$V1334)/VALUE(LEFT(W$1,FIND("-",W$1,1)-1)))/(SUMIF(INDEX($V:$V,ROW($V1334)-VALUE(LEFT(W$1,FIND("-",W$1,1)-1))+1):$V1334,"&lt;0",INDEX($V:$V,ROW($V1334)-VALUE(LEFT(W$1,FIND("-",W$1,1)-1))+1):$V1334)/VALUE(LEFT(W$1,FIND("-",W$1,1)-1)))))))</f>
        <v>42.857142857142854</v>
      </c>
      <c r="Y1334">
        <f>IF(ROW($E1334)&lt;=VALUE(LEFT(Y$1,FIND("-",Y$1,1)-1)),0,MAX(INDEX(C:C,ROW(C1334)-VALUE(LEFT(Y$1,FIND("-",Y$1,1)-1))+1):C1334))</f>
        <v>0.34</v>
      </c>
      <c r="Z1334">
        <f>IF(ROW($E1334)&lt;=VALUE(LEFT(Z$1,FIND("-",Z$1,1)-1)),0,MIN(INDEX(D:D,ROW(D1334)-VALUE(LEFT(Z$1,FIND("-",Z$1,1)-1))+1):D1334))</f>
        <v>0.31</v>
      </c>
      <c r="AA1334">
        <f t="shared" si="189"/>
        <v>33.333333333333329</v>
      </c>
      <c r="AB1334">
        <f>IF(ROW($AA1334)&lt;=VALUE(LEFT(AA$1,FIND("-",AA$1,1)-1))+VALUE(LEFT(AB$1,FIND("-",AB$1,1)-1)-1),0,AVERAGE(INDEX($AA:$AA,ROW($AA1334)-VALUE(LEFT(AB$1,FIND("-",AB$1,1)-1))+1):$AA1334))</f>
        <v>33.333333333333329</v>
      </c>
      <c r="AC1334">
        <f>IF(ROW($AA1334)&lt;=VALUE(LEFT(AA$1,FIND("-",AA$1,1)-1))+VALUE(LEFT(AB$1,FIND("-",AB$1,1)-1)-1)+VALUE(LEFT(AC$1,FIND("-",AC$1,1)-1)-1),0,AVERAGE(INDEX($AB:$AB,ROW($AB1334)-VALUE(LEFT(AC$1,FIND("-",AC$1,1)-1))+1):$AB1334))</f>
        <v>29.629629629629623</v>
      </c>
      <c r="AE1334">
        <f t="shared" si="186"/>
        <v>31973144</v>
      </c>
      <c r="AG1334" t="str">
        <f t="shared" si="188"/>
        <v/>
      </c>
    </row>
    <row r="1335" spans="1:33" x14ac:dyDescent="0.25">
      <c r="A1335" s="6">
        <v>38419</v>
      </c>
      <c r="B1335">
        <v>0.315</v>
      </c>
      <c r="C1335">
        <v>0.315</v>
      </c>
      <c r="D1335">
        <v>0.31</v>
      </c>
      <c r="E1335">
        <v>0.31</v>
      </c>
      <c r="F1335">
        <v>0.17872099999999999</v>
      </c>
      <c r="G1335">
        <v>77500</v>
      </c>
      <c r="I1335" t="str">
        <f t="shared" si="181"/>
        <v/>
      </c>
      <c r="J1335" t="str">
        <f t="shared" si="182"/>
        <v/>
      </c>
      <c r="K1335" t="str">
        <f t="shared" si="183"/>
        <v/>
      </c>
      <c r="M1335" s="11" t="str">
        <f t="shared" si="187"/>
        <v/>
      </c>
      <c r="O1335">
        <f>IF(ROW($E1335)&lt;=VALUE(LEFT(O$1,FIND("-",O$1,1)-1)),0,IF(ROW($E1335)=VALUE(LEFT(O$1,FIND("-",O$1,1)-1))+1,AVERAGE(INDEX($E:$E,ROW($E1335)-VALUE(LEFT(O$1,FIND("-",O$1,1)-1))):$E1335),($E1335*(2/(VALUE(LEFT(O$1,FIND("-",O$1,1)-1))+1)))+(O1334*(1-(2/(VALUE(LEFT(O$1,FIND("-",O$1,1)-1))+1))))))</f>
        <v>0.52996724826571584</v>
      </c>
      <c r="Q1335">
        <f>IF(ROW($E1335)&lt;=VALUE(LEFT(Q$1,FIND("-",Q$1,1)-1)),0,IF(ROW($E1335)=VALUE(LEFT(Q$1,FIND("-",Q$1,1)-1))+1,AVERAGE(INDEX($E:$E,ROW($E1335)-VALUE(LEFT(Q$1,FIND("-",Q$1,1)-1))):$E1335),($E1335*(2/(VALUE(LEFT(Q$1,FIND("-",Q$1,1)-1))+1)))+(Q1334*(1-(2/(VALUE(LEFT(Q$1,FIND("-",Q$1,1)-1))+1))))))</f>
        <v>0.32119849381094318</v>
      </c>
      <c r="R1335">
        <f>IF(ROW($E1335)&lt;=VALUE(LEFT(R$1,FIND("-",R$1,1)-1)),0,IF(ROW($E1335)=VALUE(LEFT(R$1,FIND("-",R$1,1)-1))+1,AVERAGE(INDEX($E:$E,ROW($E1335)-VALUE(LEFT(R$1,FIND("-",R$1,1)-1))):$E1335),($E1335*(2/(VALUE(LEFT(R$1,FIND("-",R$1,1)-1))+1)))+(R1334*(1-(2/(VALUE(LEFT(R$1,FIND("-",R$1,1)-1))+1))))))</f>
        <v>0.33145269271230066</v>
      </c>
      <c r="S1335">
        <f t="shared" si="184"/>
        <v>-1.0254198901357481E-2</v>
      </c>
      <c r="T1335">
        <f>IF(ROW($E1335)&lt;=MAX(VALUE(LEFT(Q$1,FIND("-",Q$1,1)-1)),VALUE(LEFT(R$1,FIND("-",R$1,1)-1)))+VALUE(LEFT(T$1,FIND("-",T$1,1)-1))-1,0,IF(ROW($E1335)=MAX(VALUE(LEFT(Q$1,FIND("-",Q$1,1)-1)),VALUE(LEFT(R$1,FIND("-",R$1,1)-1)))+VALUE(LEFT(T$1,FIND("-",T$1,1)-1)),AVERAGE(INDEX($S:$S,ROW(S1335)-VALUE(LEFT(T$1,FIND("-",T$1,1)-1))+1):S1335),($S1335*(2/(VALUE(LEFT(T$1,FIND("-",T$1,1)-1))+1)))+(T1334*(1-(2/(VALUE(LEFT(T$1,FIND("-",T$1,1)-1))+1))))))</f>
        <v>-1.0521000866740928E-2</v>
      </c>
      <c r="V1335">
        <f t="shared" si="185"/>
        <v>-1.0000000000000009E-2</v>
      </c>
      <c r="W1335">
        <f>IF(ROW($E1335)&lt;=VALUE(LEFT(W$1,FIND("-",W$1,1)-1))+1,0,IF(ROW($E1334)=VALUE(LEFT(W$1,FIND("-",W$1,1)-1))+1,100-100/(1+ABS((SUMIF(INDEX($V:$V,ROW($V1335)-VALUE(LEFT(W$1,FIND("-",W$1,1)-1))+1):$V1335,"&gt;0",INDEX($V:$V,ROW($V1335)-VALUE(LEFT(W$1,FIND("-",W$1,1)-1))+1):$V1335)/COUNTIF(INDEX($V:$V,ROW($V1335)-VALUE(LEFT(W$1,FIND("-",W$1,1)-1))+1):$V1335,"&gt;0"))/(SUMIF(INDEX($V:$V,ROW($V1335)-VALUE(LEFT(W$1,FIND("-",W$1,1)-1))+1):$V1335,"&lt;0",INDEX($V:$V,ROW($V1335)-VALUE(LEFT(W$1,FIND("-",W$1,1)-1))+1):$V1335)/COUNTIF(INDEX($V:$V,ROW($V1335)-VALUE(LEFT(W$1,FIND("-",W$1,1)-1))+1):$V1335,"&lt;0")))),100-100/(1+ABS((SUMIF(INDEX($V:$V,ROW($V1335)-VALUE(LEFT(W$1,FIND("-",W$1,1)-1))+1):$V1335,"&gt;0",INDEX($V:$V,ROW($V1335)-VALUE(LEFT(W$1,FIND("-",W$1,1)-1))+1):$V1335)/VALUE(LEFT(W$1,FIND("-",W$1,1)-1)))/(SUMIF(INDEX($V:$V,ROW($V1335)-VALUE(LEFT(W$1,FIND("-",W$1,1)-1))+1):$V1335,"&lt;0",INDEX($V:$V,ROW($V1335)-VALUE(LEFT(W$1,FIND("-",W$1,1)-1))+1):$V1335)/VALUE(LEFT(W$1,FIND("-",W$1,1)-1)))))))</f>
        <v>37.5</v>
      </c>
      <c r="Y1335">
        <f>IF(ROW($E1335)&lt;=VALUE(LEFT(Y$1,FIND("-",Y$1,1)-1)),0,MAX(INDEX(C:C,ROW(C1335)-VALUE(LEFT(Y$1,FIND("-",Y$1,1)-1))+1):C1335))</f>
        <v>0.34</v>
      </c>
      <c r="Z1335">
        <f>IF(ROW($E1335)&lt;=VALUE(LEFT(Z$1,FIND("-",Z$1,1)-1)),0,MIN(INDEX(D:D,ROW(D1335)-VALUE(LEFT(Z$1,FIND("-",Z$1,1)-1))+1):D1335))</f>
        <v>0.31</v>
      </c>
      <c r="AA1335">
        <f t="shared" si="189"/>
        <v>0</v>
      </c>
      <c r="AB1335">
        <f>IF(ROW($AA1335)&lt;=VALUE(LEFT(AA$1,FIND("-",AA$1,1)-1))+VALUE(LEFT(AB$1,FIND("-",AB$1,1)-1)-1),0,AVERAGE(INDEX($AA:$AA,ROW($AA1335)-VALUE(LEFT(AB$1,FIND("-",AB$1,1)-1))+1):$AA1335))</f>
        <v>22.222222222222218</v>
      </c>
      <c r="AC1335">
        <f>IF(ROW($AA1335)&lt;=VALUE(LEFT(AA$1,FIND("-",AA$1,1)-1))+VALUE(LEFT(AB$1,FIND("-",AB$1,1)-1)-1)+VALUE(LEFT(AC$1,FIND("-",AC$1,1)-1)-1),0,AVERAGE(INDEX($AB:$AB,ROW($AB1335)-VALUE(LEFT(AC$1,FIND("-",AC$1,1)-1))+1):$AB1335))</f>
        <v>27.777777777777771</v>
      </c>
      <c r="AE1335">
        <f t="shared" si="186"/>
        <v>31895644</v>
      </c>
      <c r="AG1335" t="str">
        <f t="shared" si="188"/>
        <v/>
      </c>
    </row>
    <row r="1336" spans="1:33" x14ac:dyDescent="0.25">
      <c r="A1336" s="6">
        <v>38420</v>
      </c>
      <c r="B1336">
        <v>0.315</v>
      </c>
      <c r="C1336">
        <v>0.32</v>
      </c>
      <c r="D1336">
        <v>0.315</v>
      </c>
      <c r="E1336">
        <v>0.32</v>
      </c>
      <c r="F1336">
        <v>0.18448700000000001</v>
      </c>
      <c r="G1336">
        <v>41000</v>
      </c>
      <c r="I1336" t="str">
        <f t="shared" si="181"/>
        <v/>
      </c>
      <c r="J1336" t="str">
        <f t="shared" si="182"/>
        <v/>
      </c>
      <c r="K1336" t="str">
        <f t="shared" si="183"/>
        <v/>
      </c>
      <c r="M1336" s="11" t="str">
        <f t="shared" si="187"/>
        <v/>
      </c>
      <c r="O1336">
        <f>IF(ROW($E1336)&lt;=VALUE(LEFT(O$1,FIND("-",O$1,1)-1)),0,IF(ROW($E1336)=VALUE(LEFT(O$1,FIND("-",O$1,1)-1))+1,AVERAGE(INDEX($E:$E,ROW($E1336)-VALUE(LEFT(O$1,FIND("-",O$1,1)-1))):$E1336),($E1336*(2/(VALUE(LEFT(O$1,FIND("-",O$1,1)-1))+1)))+(O1335*(1-(2/(VALUE(LEFT(O$1,FIND("-",O$1,1)-1))+1))))))</f>
        <v>0.52787802191481326</v>
      </c>
      <c r="Q1336">
        <f>IF(ROW($E1336)&lt;=VALUE(LEFT(Q$1,FIND("-",Q$1,1)-1)),0,IF(ROW($E1336)=VALUE(LEFT(Q$1,FIND("-",Q$1,1)-1))+1,AVERAGE(INDEX($E:$E,ROW($E1336)-VALUE(LEFT(Q$1,FIND("-",Q$1,1)-1))):$E1336),($E1336*(2/(VALUE(LEFT(Q$1,FIND("-",Q$1,1)-1))+1)))+(Q1335*(1-(2/(VALUE(LEFT(Q$1,FIND("-",Q$1,1)-1))+1))))))</f>
        <v>0.32101411014772113</v>
      </c>
      <c r="R1336">
        <f>IF(ROW($E1336)&lt;=VALUE(LEFT(R$1,FIND("-",R$1,1)-1)),0,IF(ROW($E1336)=VALUE(LEFT(R$1,FIND("-",R$1,1)-1))+1,AVERAGE(INDEX($E:$E,ROW($E1336)-VALUE(LEFT(R$1,FIND("-",R$1,1)-1))):$E1336),($E1336*(2/(VALUE(LEFT(R$1,FIND("-",R$1,1)-1))+1)))+(R1335*(1-(2/(VALUE(LEFT(R$1,FIND("-",R$1,1)-1))+1))))))</f>
        <v>0.33060434510398212</v>
      </c>
      <c r="S1336">
        <f t="shared" si="184"/>
        <v>-9.5902349562609901E-3</v>
      </c>
      <c r="T1336">
        <f>IF(ROW($E1336)&lt;=MAX(VALUE(LEFT(Q$1,FIND("-",Q$1,1)-1)),VALUE(LEFT(R$1,FIND("-",R$1,1)-1)))+VALUE(LEFT(T$1,FIND("-",T$1,1)-1))-1,0,IF(ROW($E1336)=MAX(VALUE(LEFT(Q$1,FIND("-",Q$1,1)-1)),VALUE(LEFT(R$1,FIND("-",R$1,1)-1)))+VALUE(LEFT(T$1,FIND("-",T$1,1)-1)),AVERAGE(INDEX($S:$S,ROW(S1336)-VALUE(LEFT(T$1,FIND("-",T$1,1)-1))+1):S1336),($S1336*(2/(VALUE(LEFT(T$1,FIND("-",T$1,1)-1))+1)))+(T1335*(1-(2/(VALUE(LEFT(T$1,FIND("-",T$1,1)-1))+1))))))</f>
        <v>-1.0334847684644941E-2</v>
      </c>
      <c r="V1336">
        <f t="shared" si="185"/>
        <v>1.0000000000000009E-2</v>
      </c>
      <c r="W1336">
        <f>IF(ROW($E1336)&lt;=VALUE(LEFT(W$1,FIND("-",W$1,1)-1))+1,0,IF(ROW($E1335)=VALUE(LEFT(W$1,FIND("-",W$1,1)-1))+1,100-100/(1+ABS((SUMIF(INDEX($V:$V,ROW($V1336)-VALUE(LEFT(W$1,FIND("-",W$1,1)-1))+1):$V1336,"&gt;0",INDEX($V:$V,ROW($V1336)-VALUE(LEFT(W$1,FIND("-",W$1,1)-1))+1):$V1336)/COUNTIF(INDEX($V:$V,ROW($V1336)-VALUE(LEFT(W$1,FIND("-",W$1,1)-1))+1):$V1336,"&gt;0"))/(SUMIF(INDEX($V:$V,ROW($V1336)-VALUE(LEFT(W$1,FIND("-",W$1,1)-1))+1):$V1336,"&lt;0",INDEX($V:$V,ROW($V1336)-VALUE(LEFT(W$1,FIND("-",W$1,1)-1))+1):$V1336)/COUNTIF(INDEX($V:$V,ROW($V1336)-VALUE(LEFT(W$1,FIND("-",W$1,1)-1))+1):$V1336,"&lt;0")))),100-100/(1+ABS((SUMIF(INDEX($V:$V,ROW($V1336)-VALUE(LEFT(W$1,FIND("-",W$1,1)-1))+1):$V1336,"&gt;0",INDEX($V:$V,ROW($V1336)-VALUE(LEFT(W$1,FIND("-",W$1,1)-1))+1):$V1336)/VALUE(LEFT(W$1,FIND("-",W$1,1)-1)))/(SUMIF(INDEX($V:$V,ROW($V1336)-VALUE(LEFT(W$1,FIND("-",W$1,1)-1))+1):$V1336,"&lt;0",INDEX($V:$V,ROW($V1336)-VALUE(LEFT(W$1,FIND("-",W$1,1)-1))+1):$V1336)/VALUE(LEFT(W$1,FIND("-",W$1,1)-1)))))))</f>
        <v>41.17647058823529</v>
      </c>
      <c r="Y1336">
        <f>IF(ROW($E1336)&lt;=VALUE(LEFT(Y$1,FIND("-",Y$1,1)-1)),0,MAX(INDEX(C:C,ROW(C1336)-VALUE(LEFT(Y$1,FIND("-",Y$1,1)-1))+1):C1336))</f>
        <v>0.34</v>
      </c>
      <c r="Z1336">
        <f>IF(ROW($E1336)&lt;=VALUE(LEFT(Z$1,FIND("-",Z$1,1)-1)),0,MIN(INDEX(D:D,ROW(D1336)-VALUE(LEFT(Z$1,FIND("-",Z$1,1)-1))+1):D1336))</f>
        <v>0.31</v>
      </c>
      <c r="AA1336">
        <f t="shared" si="189"/>
        <v>33.333333333333329</v>
      </c>
      <c r="AB1336">
        <f>IF(ROW($AA1336)&lt;=VALUE(LEFT(AA$1,FIND("-",AA$1,1)-1))+VALUE(LEFT(AB$1,FIND("-",AB$1,1)-1)-1),0,AVERAGE(INDEX($AA:$AA,ROW($AA1336)-VALUE(LEFT(AB$1,FIND("-",AB$1,1)-1))+1):$AA1336))</f>
        <v>22.222222222222218</v>
      </c>
      <c r="AC1336">
        <f>IF(ROW($AA1336)&lt;=VALUE(LEFT(AA$1,FIND("-",AA$1,1)-1))+VALUE(LEFT(AB$1,FIND("-",AB$1,1)-1)-1)+VALUE(LEFT(AC$1,FIND("-",AC$1,1)-1)-1),0,AVERAGE(INDEX($AB:$AB,ROW($AB1336)-VALUE(LEFT(AC$1,FIND("-",AC$1,1)-1))+1):$AB1336))</f>
        <v>25.92592592592592</v>
      </c>
      <c r="AE1336">
        <f t="shared" si="186"/>
        <v>31936644</v>
      </c>
      <c r="AG1336" t="str">
        <f t="shared" si="188"/>
        <v/>
      </c>
    </row>
    <row r="1337" spans="1:33" x14ac:dyDescent="0.25">
      <c r="A1337" s="6">
        <v>38421</v>
      </c>
      <c r="B1337">
        <v>0.32</v>
      </c>
      <c r="C1337">
        <v>0.32</v>
      </c>
      <c r="D1337">
        <v>0.32</v>
      </c>
      <c r="E1337">
        <v>0.32</v>
      </c>
      <c r="F1337">
        <v>0.18448700000000001</v>
      </c>
      <c r="G1337">
        <v>30000</v>
      </c>
      <c r="I1337" t="str">
        <f t="shared" si="181"/>
        <v/>
      </c>
      <c r="J1337" t="str">
        <f t="shared" si="182"/>
        <v/>
      </c>
      <c r="K1337" t="str">
        <f t="shared" si="183"/>
        <v/>
      </c>
      <c r="M1337" s="11" t="str">
        <f t="shared" si="187"/>
        <v/>
      </c>
      <c r="O1337">
        <f>IF(ROW($E1337)&lt;=VALUE(LEFT(O$1,FIND("-",O$1,1)-1)),0,IF(ROW($E1337)=VALUE(LEFT(O$1,FIND("-",O$1,1)-1))+1,AVERAGE(INDEX($E:$E,ROW($E1337)-VALUE(LEFT(O$1,FIND("-",O$1,1)-1))):$E1337),($E1337*(2/(VALUE(LEFT(O$1,FIND("-",O$1,1)-1))+1)))+(O1336*(1-(2/(VALUE(LEFT(O$1,FIND("-",O$1,1)-1))+1))))))</f>
        <v>0.52580958388581023</v>
      </c>
      <c r="Q1337">
        <f>IF(ROW($E1337)&lt;=VALUE(LEFT(Q$1,FIND("-",Q$1,1)-1)),0,IF(ROW($E1337)=VALUE(LEFT(Q$1,FIND("-",Q$1,1)-1))+1,AVERAGE(INDEX($E:$E,ROW($E1337)-VALUE(LEFT(Q$1,FIND("-",Q$1,1)-1))):$E1337),($E1337*(2/(VALUE(LEFT(Q$1,FIND("-",Q$1,1)-1))+1)))+(Q1336*(1-(2/(VALUE(LEFT(Q$1,FIND("-",Q$1,1)-1))+1))))))</f>
        <v>0.32085809320191788</v>
      </c>
      <c r="R1337">
        <f>IF(ROW($E1337)&lt;=VALUE(LEFT(R$1,FIND("-",R$1,1)-1)),0,IF(ROW($E1337)=VALUE(LEFT(R$1,FIND("-",R$1,1)-1))+1,AVERAGE(INDEX($E:$E,ROW($E1337)-VALUE(LEFT(R$1,FIND("-",R$1,1)-1))):$E1337),($E1337*(2/(VALUE(LEFT(R$1,FIND("-",R$1,1)-1))+1)))+(R1336*(1-(2/(VALUE(LEFT(R$1,FIND("-",R$1,1)-1))+1))))))</f>
        <v>0.32981883805924272</v>
      </c>
      <c r="S1337">
        <f t="shared" si="184"/>
        <v>-8.9607448573248427E-3</v>
      </c>
      <c r="T1337">
        <f>IF(ROW($E1337)&lt;=MAX(VALUE(LEFT(Q$1,FIND("-",Q$1,1)-1)),VALUE(LEFT(R$1,FIND("-",R$1,1)-1)))+VALUE(LEFT(T$1,FIND("-",T$1,1)-1))-1,0,IF(ROW($E1337)=MAX(VALUE(LEFT(Q$1,FIND("-",Q$1,1)-1)),VALUE(LEFT(R$1,FIND("-",R$1,1)-1)))+VALUE(LEFT(T$1,FIND("-",T$1,1)-1)),AVERAGE(INDEX($S:$S,ROW(S1337)-VALUE(LEFT(T$1,FIND("-",T$1,1)-1))+1):S1337),($S1337*(2/(VALUE(LEFT(T$1,FIND("-",T$1,1)-1))+1)))+(T1336*(1-(2/(VALUE(LEFT(T$1,FIND("-",T$1,1)-1))+1))))))</f>
        <v>-1.0060027119180921E-2</v>
      </c>
      <c r="V1337">
        <f t="shared" si="185"/>
        <v>0</v>
      </c>
      <c r="W1337">
        <f>IF(ROW($E1337)&lt;=VALUE(LEFT(W$1,FIND("-",W$1,1)-1))+1,0,IF(ROW($E1336)=VALUE(LEFT(W$1,FIND("-",W$1,1)-1))+1,100-100/(1+ABS((SUMIF(INDEX($V:$V,ROW($V1337)-VALUE(LEFT(W$1,FIND("-",W$1,1)-1))+1):$V1337,"&gt;0",INDEX($V:$V,ROW($V1337)-VALUE(LEFT(W$1,FIND("-",W$1,1)-1))+1):$V1337)/COUNTIF(INDEX($V:$V,ROW($V1337)-VALUE(LEFT(W$1,FIND("-",W$1,1)-1))+1):$V1337,"&gt;0"))/(SUMIF(INDEX($V:$V,ROW($V1337)-VALUE(LEFT(W$1,FIND("-",W$1,1)-1))+1):$V1337,"&lt;0",INDEX($V:$V,ROW($V1337)-VALUE(LEFT(W$1,FIND("-",W$1,1)-1))+1):$V1337)/COUNTIF(INDEX($V:$V,ROW($V1337)-VALUE(LEFT(W$1,FIND("-",W$1,1)-1))+1):$V1337,"&lt;0")))),100-100/(1+ABS((SUMIF(INDEX($V:$V,ROW($V1337)-VALUE(LEFT(W$1,FIND("-",W$1,1)-1))+1):$V1337,"&gt;0",INDEX($V:$V,ROW($V1337)-VALUE(LEFT(W$1,FIND("-",W$1,1)-1))+1):$V1337)/VALUE(LEFT(W$1,FIND("-",W$1,1)-1)))/(SUMIF(INDEX($V:$V,ROW($V1337)-VALUE(LEFT(W$1,FIND("-",W$1,1)-1))+1):$V1337,"&lt;0",INDEX($V:$V,ROW($V1337)-VALUE(LEFT(W$1,FIND("-",W$1,1)-1))+1):$V1337)/VALUE(LEFT(W$1,FIND("-",W$1,1)-1)))))))</f>
        <v>43.75</v>
      </c>
      <c r="Y1337">
        <f>IF(ROW($E1337)&lt;=VALUE(LEFT(Y$1,FIND("-",Y$1,1)-1)),0,MAX(INDEX(C:C,ROW(C1337)-VALUE(LEFT(Y$1,FIND("-",Y$1,1)-1))+1):C1337))</f>
        <v>0.34</v>
      </c>
      <c r="Z1337">
        <f>IF(ROW($E1337)&lt;=VALUE(LEFT(Z$1,FIND("-",Z$1,1)-1)),0,MIN(INDEX(D:D,ROW(D1337)-VALUE(LEFT(Z$1,FIND("-",Z$1,1)-1))+1):D1337))</f>
        <v>0.31</v>
      </c>
      <c r="AA1337">
        <f t="shared" si="189"/>
        <v>33.333333333333329</v>
      </c>
      <c r="AB1337">
        <f>IF(ROW($AA1337)&lt;=VALUE(LEFT(AA$1,FIND("-",AA$1,1)-1))+VALUE(LEFT(AB$1,FIND("-",AB$1,1)-1)-1),0,AVERAGE(INDEX($AA:$AA,ROW($AA1337)-VALUE(LEFT(AB$1,FIND("-",AB$1,1)-1))+1):$AA1337))</f>
        <v>22.222222222222218</v>
      </c>
      <c r="AC1337">
        <f>IF(ROW($AA1337)&lt;=VALUE(LEFT(AA$1,FIND("-",AA$1,1)-1))+VALUE(LEFT(AB$1,FIND("-",AB$1,1)-1)-1)+VALUE(LEFT(AC$1,FIND("-",AC$1,1)-1)-1),0,AVERAGE(INDEX($AB:$AB,ROW($AB1337)-VALUE(LEFT(AC$1,FIND("-",AC$1,1)-1))+1):$AB1337))</f>
        <v>22.222222222222218</v>
      </c>
      <c r="AE1337">
        <f t="shared" si="186"/>
        <v>31936644</v>
      </c>
      <c r="AG1337" t="str">
        <f t="shared" si="188"/>
        <v/>
      </c>
    </row>
    <row r="1338" spans="1:33" x14ac:dyDescent="0.25">
      <c r="A1338" s="6">
        <v>38422</v>
      </c>
      <c r="B1338">
        <v>0.315</v>
      </c>
      <c r="C1338">
        <v>0.315</v>
      </c>
      <c r="D1338">
        <v>0.31</v>
      </c>
      <c r="E1338">
        <v>0.31</v>
      </c>
      <c r="F1338">
        <v>0.17872099999999999</v>
      </c>
      <c r="G1338">
        <v>81300</v>
      </c>
      <c r="I1338" t="str">
        <f t="shared" si="181"/>
        <v/>
      </c>
      <c r="J1338" t="str">
        <f t="shared" si="182"/>
        <v/>
      </c>
      <c r="K1338" t="str">
        <f t="shared" si="183"/>
        <v/>
      </c>
      <c r="M1338" s="11" t="str">
        <f t="shared" si="187"/>
        <v/>
      </c>
      <c r="O1338">
        <f>IF(ROW($E1338)&lt;=VALUE(LEFT(O$1,FIND("-",O$1,1)-1)),0,IF(ROW($E1338)=VALUE(LEFT(O$1,FIND("-",O$1,1)-1))+1,AVERAGE(INDEX($E:$E,ROW($E1338)-VALUE(LEFT(O$1,FIND("-",O$1,1)-1))):$E1338),($E1338*(2/(VALUE(LEFT(O$1,FIND("-",O$1,1)-1))+1)))+(O1337*(1-(2/(VALUE(LEFT(O$1,FIND("-",O$1,1)-1))+1))))))</f>
        <v>0.5236622248421704</v>
      </c>
      <c r="Q1338">
        <f>IF(ROW($E1338)&lt;=VALUE(LEFT(Q$1,FIND("-",Q$1,1)-1)),0,IF(ROW($E1338)=VALUE(LEFT(Q$1,FIND("-",Q$1,1)-1))+1,AVERAGE(INDEX($E:$E,ROW($E1338)-VALUE(LEFT(Q$1,FIND("-",Q$1,1)-1))):$E1338),($E1338*(2/(VALUE(LEFT(Q$1,FIND("-",Q$1,1)-1))+1)))+(Q1337*(1-(2/(VALUE(LEFT(Q$1,FIND("-",Q$1,1)-1))+1))))))</f>
        <v>0.31918761732469975</v>
      </c>
      <c r="R1338">
        <f>IF(ROW($E1338)&lt;=VALUE(LEFT(R$1,FIND("-",R$1,1)-1)),0,IF(ROW($E1338)=VALUE(LEFT(R$1,FIND("-",R$1,1)-1))+1,AVERAGE(INDEX($E:$E,ROW($E1338)-VALUE(LEFT(R$1,FIND("-",R$1,1)-1))):$E1338),($E1338*(2/(VALUE(LEFT(R$1,FIND("-",R$1,1)-1))+1)))+(R1337*(1-(2/(VALUE(LEFT(R$1,FIND("-",R$1,1)-1))+1))))))</f>
        <v>0.32835077598078033</v>
      </c>
      <c r="S1338">
        <f t="shared" si="184"/>
        <v>-9.1631586560805833E-3</v>
      </c>
      <c r="T1338">
        <f>IF(ROW($E1338)&lt;=MAX(VALUE(LEFT(Q$1,FIND("-",Q$1,1)-1)),VALUE(LEFT(R$1,FIND("-",R$1,1)-1)))+VALUE(LEFT(T$1,FIND("-",T$1,1)-1))-1,0,IF(ROW($E1338)=MAX(VALUE(LEFT(Q$1,FIND("-",Q$1,1)-1)),VALUE(LEFT(R$1,FIND("-",R$1,1)-1)))+VALUE(LEFT(T$1,FIND("-",T$1,1)-1)),AVERAGE(INDEX($S:$S,ROW(S1338)-VALUE(LEFT(T$1,FIND("-",T$1,1)-1))+1):S1338),($S1338*(2/(VALUE(LEFT(T$1,FIND("-",T$1,1)-1))+1)))+(T1337*(1-(2/(VALUE(LEFT(T$1,FIND("-",T$1,1)-1))+1))))))</f>
        <v>-9.880653426560854E-3</v>
      </c>
      <c r="V1338">
        <f t="shared" si="185"/>
        <v>-1.0000000000000009E-2</v>
      </c>
      <c r="W1338">
        <f>IF(ROW($E1338)&lt;=VALUE(LEFT(W$1,FIND("-",W$1,1)-1))+1,0,IF(ROW($E1337)=VALUE(LEFT(W$1,FIND("-",W$1,1)-1))+1,100-100/(1+ABS((SUMIF(INDEX($V:$V,ROW($V1338)-VALUE(LEFT(W$1,FIND("-",W$1,1)-1))+1):$V1338,"&gt;0",INDEX($V:$V,ROW($V1338)-VALUE(LEFT(W$1,FIND("-",W$1,1)-1))+1):$V1338)/COUNTIF(INDEX($V:$V,ROW($V1338)-VALUE(LEFT(W$1,FIND("-",W$1,1)-1))+1):$V1338,"&gt;0"))/(SUMIF(INDEX($V:$V,ROW($V1338)-VALUE(LEFT(W$1,FIND("-",W$1,1)-1))+1):$V1338,"&lt;0",INDEX($V:$V,ROW($V1338)-VALUE(LEFT(W$1,FIND("-",W$1,1)-1))+1):$V1338)/COUNTIF(INDEX($V:$V,ROW($V1338)-VALUE(LEFT(W$1,FIND("-",W$1,1)-1))+1):$V1338,"&lt;0")))),100-100/(1+ABS((SUMIF(INDEX($V:$V,ROW($V1338)-VALUE(LEFT(W$1,FIND("-",W$1,1)-1))+1):$V1338,"&gt;0",INDEX($V:$V,ROW($V1338)-VALUE(LEFT(W$1,FIND("-",W$1,1)-1))+1):$V1338)/VALUE(LEFT(W$1,FIND("-",W$1,1)-1)))/(SUMIF(INDEX($V:$V,ROW($V1338)-VALUE(LEFT(W$1,FIND("-",W$1,1)-1))+1):$V1338,"&lt;0",INDEX($V:$V,ROW($V1338)-VALUE(LEFT(W$1,FIND("-",W$1,1)-1))+1):$V1338)/VALUE(LEFT(W$1,FIND("-",W$1,1)-1)))))))</f>
        <v>41.17647058823529</v>
      </c>
      <c r="Y1338">
        <f>IF(ROW($E1338)&lt;=VALUE(LEFT(Y$1,FIND("-",Y$1,1)-1)),0,MAX(INDEX(C:C,ROW(C1338)-VALUE(LEFT(Y$1,FIND("-",Y$1,1)-1))+1):C1338))</f>
        <v>0.34</v>
      </c>
      <c r="Z1338">
        <f>IF(ROW($E1338)&lt;=VALUE(LEFT(Z$1,FIND("-",Z$1,1)-1)),0,MIN(INDEX(D:D,ROW(D1338)-VALUE(LEFT(Z$1,FIND("-",Z$1,1)-1))+1):D1338))</f>
        <v>0.31</v>
      </c>
      <c r="AA1338">
        <f t="shared" si="189"/>
        <v>0</v>
      </c>
      <c r="AB1338">
        <f>IF(ROW($AA1338)&lt;=VALUE(LEFT(AA$1,FIND("-",AA$1,1)-1))+VALUE(LEFT(AB$1,FIND("-",AB$1,1)-1)-1),0,AVERAGE(INDEX($AA:$AA,ROW($AA1338)-VALUE(LEFT(AB$1,FIND("-",AB$1,1)-1))+1):$AA1338))</f>
        <v>22.222222222222218</v>
      </c>
      <c r="AC1338">
        <f>IF(ROW($AA1338)&lt;=VALUE(LEFT(AA$1,FIND("-",AA$1,1)-1))+VALUE(LEFT(AB$1,FIND("-",AB$1,1)-1)-1)+VALUE(LEFT(AC$1,FIND("-",AC$1,1)-1)-1),0,AVERAGE(INDEX($AB:$AB,ROW($AB1338)-VALUE(LEFT(AC$1,FIND("-",AC$1,1)-1))+1):$AB1338))</f>
        <v>22.222222222222218</v>
      </c>
      <c r="AE1338">
        <f t="shared" si="186"/>
        <v>31855344</v>
      </c>
      <c r="AG1338" t="str">
        <f t="shared" si="188"/>
        <v/>
      </c>
    </row>
    <row r="1339" spans="1:33" x14ac:dyDescent="0.25">
      <c r="A1339" s="6">
        <v>38425</v>
      </c>
      <c r="B1339">
        <v>0.3</v>
      </c>
      <c r="C1339">
        <v>0.3</v>
      </c>
      <c r="D1339">
        <v>0.3</v>
      </c>
      <c r="E1339">
        <v>0.3</v>
      </c>
      <c r="F1339">
        <v>0.172956</v>
      </c>
      <c r="G1339">
        <v>7000</v>
      </c>
      <c r="I1339" t="str">
        <f t="shared" ref="I1339:I1402" si="190">IF(AND(T1339&gt;=S1339,T1338&lt;S1338),"Bearish",IF(AND(T1339&lt;S1339,T1338&gt;=S1338),"Bullish",""))</f>
        <v>Bearish</v>
      </c>
      <c r="J1339" t="str">
        <f t="shared" ref="J1339:J1402" si="191">IF(W1339&gt;70,"Overbought",IF(W1339&lt;30,"Oversold",""))</f>
        <v/>
      </c>
      <c r="K1339" t="str">
        <f t="shared" ref="K1339:K1402" si="192">IF(AND(AC1339&lt;20,AC1339&gt;AB1339),"Oversold Above %D",IF(AND(AC1339&lt;20,AC1339&lt;=AB1339),"Oversold Below %D",IF(AND(AC1339&gt;80,AC1339&lt;AB1339),"Overbought Below %D",IF(AND(AC1339&gt;80,AC1339&gt;=AB1339),"Overbought Above %D",IF(AND(AC1339&gt;=20,LEFT(K1338,5)="Overs"),"Buy",IF(AND(AC1339&lt;=80,LEFT(K1338,5)="Overb"),"Sell",""))))))</f>
        <v>Oversold Above %D</v>
      </c>
      <c r="M1339" s="11" t="str">
        <f t="shared" si="187"/>
        <v/>
      </c>
      <c r="O1339">
        <f>IF(ROW($E1339)&lt;=VALUE(LEFT(O$1,FIND("-",O$1,1)-1)),0,IF(ROW($E1339)=VALUE(LEFT(O$1,FIND("-",O$1,1)-1))+1,AVERAGE(INDEX($E:$E,ROW($E1339)-VALUE(LEFT(O$1,FIND("-",O$1,1)-1))):$E1339),($E1339*(2/(VALUE(LEFT(O$1,FIND("-",O$1,1)-1))+1)))+(O1338*(1-(2/(VALUE(LEFT(O$1,FIND("-",O$1,1)-1))+1))))))</f>
        <v>0.52143673006762148</v>
      </c>
      <c r="Q1339">
        <f>IF(ROW($E1339)&lt;=VALUE(LEFT(Q$1,FIND("-",Q$1,1)-1)),0,IF(ROW($E1339)=VALUE(LEFT(Q$1,FIND("-",Q$1,1)-1))+1,AVERAGE(INDEX($E:$E,ROW($E1339)-VALUE(LEFT(Q$1,FIND("-",Q$1,1)-1))):$E1339),($E1339*(2/(VALUE(LEFT(Q$1,FIND("-",Q$1,1)-1))+1)))+(Q1338*(1-(2/(VALUE(LEFT(Q$1,FIND("-",Q$1,1)-1))+1))))))</f>
        <v>0.31623567619782283</v>
      </c>
      <c r="R1339">
        <f>IF(ROW($E1339)&lt;=VALUE(LEFT(R$1,FIND("-",R$1,1)-1)),0,IF(ROW($E1339)=VALUE(LEFT(R$1,FIND("-",R$1,1)-1))+1,AVERAGE(INDEX($E:$E,ROW($E1339)-VALUE(LEFT(R$1,FIND("-",R$1,1)-1))):$E1339),($E1339*(2/(VALUE(LEFT(R$1,FIND("-",R$1,1)-1))+1)))+(R1338*(1-(2/(VALUE(LEFT(R$1,FIND("-",R$1,1)-1))+1))))))</f>
        <v>0.32625071850072251</v>
      </c>
      <c r="S1339">
        <f t="shared" ref="S1339:S1402" si="193">IF(ROW($E1339)&lt;=MAX(VALUE(LEFT(Q$1,FIND("-",Q$1,1)-1)),VALUE(LEFT(R$1,FIND("-",R$1,1)-1))),0,Q1339-R1339)</f>
        <v>-1.0015042302899679E-2</v>
      </c>
      <c r="T1339">
        <f>IF(ROW($E1339)&lt;=MAX(VALUE(LEFT(Q$1,FIND("-",Q$1,1)-1)),VALUE(LEFT(R$1,FIND("-",R$1,1)-1)))+VALUE(LEFT(T$1,FIND("-",T$1,1)-1))-1,0,IF(ROW($E1339)=MAX(VALUE(LEFT(Q$1,FIND("-",Q$1,1)-1)),VALUE(LEFT(R$1,FIND("-",R$1,1)-1)))+VALUE(LEFT(T$1,FIND("-",T$1,1)-1)),AVERAGE(INDEX($S:$S,ROW(S1339)-VALUE(LEFT(T$1,FIND("-",T$1,1)-1))+1):S1339),($S1339*(2/(VALUE(LEFT(T$1,FIND("-",T$1,1)-1))+1)))+(T1338*(1-(2/(VALUE(LEFT(T$1,FIND("-",T$1,1)-1))+1))))))</f>
        <v>-9.9075312018286187E-3</v>
      </c>
      <c r="V1339">
        <f t="shared" ref="V1339:V1402" si="194">IFERROR(1*(E1339-E1338),"")</f>
        <v>-1.0000000000000009E-2</v>
      </c>
      <c r="W1339">
        <f>IF(ROW($E1339)&lt;=VALUE(LEFT(W$1,FIND("-",W$1,1)-1))+1,0,IF(ROW($E1338)=VALUE(LEFT(W$1,FIND("-",W$1,1)-1))+1,100-100/(1+ABS((SUMIF(INDEX($V:$V,ROW($V1339)-VALUE(LEFT(W$1,FIND("-",W$1,1)-1))+1):$V1339,"&gt;0",INDEX($V:$V,ROW($V1339)-VALUE(LEFT(W$1,FIND("-",W$1,1)-1))+1):$V1339)/COUNTIF(INDEX($V:$V,ROW($V1339)-VALUE(LEFT(W$1,FIND("-",W$1,1)-1))+1):$V1339,"&gt;0"))/(SUMIF(INDEX($V:$V,ROW($V1339)-VALUE(LEFT(W$1,FIND("-",W$1,1)-1))+1):$V1339,"&lt;0",INDEX($V:$V,ROW($V1339)-VALUE(LEFT(W$1,FIND("-",W$1,1)-1))+1):$V1339)/COUNTIF(INDEX($V:$V,ROW($V1339)-VALUE(LEFT(W$1,FIND("-",W$1,1)-1))+1):$V1339,"&lt;0")))),100-100/(1+ABS((SUMIF(INDEX($V:$V,ROW($V1339)-VALUE(LEFT(W$1,FIND("-",W$1,1)-1))+1):$V1339,"&gt;0",INDEX($V:$V,ROW($V1339)-VALUE(LEFT(W$1,FIND("-",W$1,1)-1))+1):$V1339)/VALUE(LEFT(W$1,FIND("-",W$1,1)-1)))/(SUMIF(INDEX($V:$V,ROW($V1339)-VALUE(LEFT(W$1,FIND("-",W$1,1)-1))+1):$V1339,"&lt;0",INDEX($V:$V,ROW($V1339)-VALUE(LEFT(W$1,FIND("-",W$1,1)-1))+1):$V1339)/VALUE(LEFT(W$1,FIND("-",W$1,1)-1)))))))</f>
        <v>36.842105263157897</v>
      </c>
      <c r="Y1339">
        <f>IF(ROW($E1339)&lt;=VALUE(LEFT(Y$1,FIND("-",Y$1,1)-1)),0,MAX(INDEX(C:C,ROW(C1339)-VALUE(LEFT(Y$1,FIND("-",Y$1,1)-1))+1):C1339))</f>
        <v>0.34</v>
      </c>
      <c r="Z1339">
        <f>IF(ROW($E1339)&lt;=VALUE(LEFT(Z$1,FIND("-",Z$1,1)-1)),0,MIN(INDEX(D:D,ROW(D1339)-VALUE(LEFT(Z$1,FIND("-",Z$1,1)-1))+1):D1339))</f>
        <v>0.3</v>
      </c>
      <c r="AA1339">
        <f t="shared" si="189"/>
        <v>0</v>
      </c>
      <c r="AB1339">
        <f>IF(ROW($AA1339)&lt;=VALUE(LEFT(AA$1,FIND("-",AA$1,1)-1))+VALUE(LEFT(AB$1,FIND("-",AB$1,1)-1)-1),0,AVERAGE(INDEX($AA:$AA,ROW($AA1339)-VALUE(LEFT(AB$1,FIND("-",AB$1,1)-1))+1):$AA1339))</f>
        <v>11.111111111111109</v>
      </c>
      <c r="AC1339">
        <f>IF(ROW($AA1339)&lt;=VALUE(LEFT(AA$1,FIND("-",AA$1,1)-1))+VALUE(LEFT(AB$1,FIND("-",AB$1,1)-1)-1)+VALUE(LEFT(AC$1,FIND("-",AC$1,1)-1)-1),0,AVERAGE(INDEX($AB:$AB,ROW($AB1339)-VALUE(LEFT(AC$1,FIND("-",AC$1,1)-1))+1):$AB1339))</f>
        <v>18.518518518518515</v>
      </c>
      <c r="AE1339">
        <f t="shared" ref="AE1339:AE1402" si="195">IFERROR(IF($E1339=$E1338,AE1338,IF($E1339&gt;$E1338,AE1338+$G1339,IF($E1339&lt;$E1338,AE1338-$G1339,""))),"")</f>
        <v>31848344</v>
      </c>
      <c r="AG1339" t="str">
        <f t="shared" si="188"/>
        <v/>
      </c>
    </row>
    <row r="1340" spans="1:33" x14ac:dyDescent="0.25">
      <c r="A1340" s="6">
        <v>38426</v>
      </c>
      <c r="B1340">
        <v>0.3</v>
      </c>
      <c r="C1340">
        <v>0.31</v>
      </c>
      <c r="D1340">
        <v>0.3</v>
      </c>
      <c r="E1340">
        <v>0.30499999999999999</v>
      </c>
      <c r="F1340">
        <v>0.175839</v>
      </c>
      <c r="G1340">
        <v>92000</v>
      </c>
      <c r="I1340" t="str">
        <f t="shared" si="190"/>
        <v/>
      </c>
      <c r="J1340" t="str">
        <f t="shared" si="191"/>
        <v>Oversold</v>
      </c>
      <c r="K1340" t="str">
        <f t="shared" si="192"/>
        <v>Oversold Above %D</v>
      </c>
      <c r="M1340" s="11" t="str">
        <f t="shared" si="187"/>
        <v/>
      </c>
      <c r="O1340">
        <f>IF(ROW($E1340)&lt;=VALUE(LEFT(O$1,FIND("-",O$1,1)-1)),0,IF(ROW($E1340)=VALUE(LEFT(O$1,FIND("-",O$1,1)-1))+1,AVERAGE(INDEX($E:$E,ROW($E1340)-VALUE(LEFT(O$1,FIND("-",O$1,1)-1))):$E1340),($E1340*(2/(VALUE(LEFT(O$1,FIND("-",O$1,1)-1))+1)))+(O1339*(1-(2/(VALUE(LEFT(O$1,FIND("-",O$1,1)-1))+1))))))</f>
        <v>0.51928313076346599</v>
      </c>
      <c r="Q1340">
        <f>IF(ROW($E1340)&lt;=VALUE(LEFT(Q$1,FIND("-",Q$1,1)-1)),0,IF(ROW($E1340)=VALUE(LEFT(Q$1,FIND("-",Q$1,1)-1))+1,AVERAGE(INDEX($E:$E,ROW($E1340)-VALUE(LEFT(Q$1,FIND("-",Q$1,1)-1))):$E1340),($E1340*(2/(VALUE(LEFT(Q$1,FIND("-",Q$1,1)-1))+1)))+(Q1339*(1-(2/(VALUE(LEFT(Q$1,FIND("-",Q$1,1)-1))+1))))))</f>
        <v>0.314507110628927</v>
      </c>
      <c r="R1340">
        <f>IF(ROW($E1340)&lt;=VALUE(LEFT(R$1,FIND("-",R$1,1)-1)),0,IF(ROW($E1340)=VALUE(LEFT(R$1,FIND("-",R$1,1)-1))+1,AVERAGE(INDEX($E:$E,ROW($E1340)-VALUE(LEFT(R$1,FIND("-",R$1,1)-1))):$E1340),($E1340*(2/(VALUE(LEFT(R$1,FIND("-",R$1,1)-1))+1)))+(R1339*(1-(2/(VALUE(LEFT(R$1,FIND("-",R$1,1)-1))+1))))))</f>
        <v>0.3246765912043727</v>
      </c>
      <c r="S1340">
        <f t="shared" si="193"/>
        <v>-1.01694805754457E-2</v>
      </c>
      <c r="T1340">
        <f>IF(ROW($E1340)&lt;=MAX(VALUE(LEFT(Q$1,FIND("-",Q$1,1)-1)),VALUE(LEFT(R$1,FIND("-",R$1,1)-1)))+VALUE(LEFT(T$1,FIND("-",T$1,1)-1))-1,0,IF(ROW($E1340)=MAX(VALUE(LEFT(Q$1,FIND("-",Q$1,1)-1)),VALUE(LEFT(R$1,FIND("-",R$1,1)-1)))+VALUE(LEFT(T$1,FIND("-",T$1,1)-1)),AVERAGE(INDEX($S:$S,ROW(S1340)-VALUE(LEFT(T$1,FIND("-",T$1,1)-1))+1):S1340),($S1340*(2/(VALUE(LEFT(T$1,FIND("-",T$1,1)-1))+1)))+(T1339*(1-(2/(VALUE(LEFT(T$1,FIND("-",T$1,1)-1))+1))))))</f>
        <v>-9.9599210765520356E-3</v>
      </c>
      <c r="V1340">
        <f t="shared" si="194"/>
        <v>5.0000000000000044E-3</v>
      </c>
      <c r="W1340">
        <f>IF(ROW($E1340)&lt;=VALUE(LEFT(W$1,FIND("-",W$1,1)-1))+1,0,IF(ROW($E1339)=VALUE(LEFT(W$1,FIND("-",W$1,1)-1))+1,100-100/(1+ABS((SUMIF(INDEX($V:$V,ROW($V1340)-VALUE(LEFT(W$1,FIND("-",W$1,1)-1))+1):$V1340,"&gt;0",INDEX($V:$V,ROW($V1340)-VALUE(LEFT(W$1,FIND("-",W$1,1)-1))+1):$V1340)/COUNTIF(INDEX($V:$V,ROW($V1340)-VALUE(LEFT(W$1,FIND("-",W$1,1)-1))+1):$V1340,"&gt;0"))/(SUMIF(INDEX($V:$V,ROW($V1340)-VALUE(LEFT(W$1,FIND("-",W$1,1)-1))+1):$V1340,"&lt;0",INDEX($V:$V,ROW($V1340)-VALUE(LEFT(W$1,FIND("-",W$1,1)-1))+1):$V1340)/COUNTIF(INDEX($V:$V,ROW($V1340)-VALUE(LEFT(W$1,FIND("-",W$1,1)-1))+1):$V1340,"&lt;0")))),100-100/(1+ABS((SUMIF(INDEX($V:$V,ROW($V1340)-VALUE(LEFT(W$1,FIND("-",W$1,1)-1))+1):$V1340,"&gt;0",INDEX($V:$V,ROW($V1340)-VALUE(LEFT(W$1,FIND("-",W$1,1)-1))+1):$V1340)/VALUE(LEFT(W$1,FIND("-",W$1,1)-1)))/(SUMIF(INDEX($V:$V,ROW($V1340)-VALUE(LEFT(W$1,FIND("-",W$1,1)-1))+1):$V1340,"&lt;0",INDEX($V:$V,ROW($V1340)-VALUE(LEFT(W$1,FIND("-",W$1,1)-1))+1):$V1340)/VALUE(LEFT(W$1,FIND("-",W$1,1)-1)))))))</f>
        <v>29.411764705882362</v>
      </c>
      <c r="Y1340">
        <f>IF(ROW($E1340)&lt;=VALUE(LEFT(Y$1,FIND("-",Y$1,1)-1)),0,MAX(INDEX(C:C,ROW(C1340)-VALUE(LEFT(Y$1,FIND("-",Y$1,1)-1))+1):C1340))</f>
        <v>0.33</v>
      </c>
      <c r="Z1340">
        <f>IF(ROW($E1340)&lt;=VALUE(LEFT(Z$1,FIND("-",Z$1,1)-1)),0,MIN(INDEX(D:D,ROW(D1340)-VALUE(LEFT(Z$1,FIND("-",Z$1,1)-1))+1):D1340))</f>
        <v>0.3</v>
      </c>
      <c r="AA1340">
        <f t="shared" si="189"/>
        <v>16.666666666666664</v>
      </c>
      <c r="AB1340">
        <f>IF(ROW($AA1340)&lt;=VALUE(LEFT(AA$1,FIND("-",AA$1,1)-1))+VALUE(LEFT(AB$1,FIND("-",AB$1,1)-1)-1),0,AVERAGE(INDEX($AA:$AA,ROW($AA1340)-VALUE(LEFT(AB$1,FIND("-",AB$1,1)-1))+1):$AA1340))</f>
        <v>5.5555555555555545</v>
      </c>
      <c r="AC1340">
        <f>IF(ROW($AA1340)&lt;=VALUE(LEFT(AA$1,FIND("-",AA$1,1)-1))+VALUE(LEFT(AB$1,FIND("-",AB$1,1)-1)-1)+VALUE(LEFT(AC$1,FIND("-",AC$1,1)-1)-1),0,AVERAGE(INDEX($AB:$AB,ROW($AB1340)-VALUE(LEFT(AC$1,FIND("-",AC$1,1)-1))+1):$AB1340))</f>
        <v>12.962962962962962</v>
      </c>
      <c r="AE1340">
        <f t="shared" si="195"/>
        <v>31940344</v>
      </c>
      <c r="AG1340" t="str">
        <f t="shared" si="188"/>
        <v/>
      </c>
    </row>
    <row r="1341" spans="1:33" x14ac:dyDescent="0.25">
      <c r="A1341" s="6">
        <v>38427</v>
      </c>
      <c r="B1341">
        <v>0.3</v>
      </c>
      <c r="C1341">
        <v>0.30499999999999999</v>
      </c>
      <c r="D1341">
        <v>0.3</v>
      </c>
      <c r="E1341">
        <v>0.3</v>
      </c>
      <c r="F1341">
        <v>0.172956</v>
      </c>
      <c r="G1341">
        <v>69800</v>
      </c>
      <c r="I1341" t="str">
        <f t="shared" si="190"/>
        <v/>
      </c>
      <c r="J1341" t="str">
        <f t="shared" si="191"/>
        <v/>
      </c>
      <c r="K1341" t="str">
        <f t="shared" si="192"/>
        <v>Oversold Above %D</v>
      </c>
      <c r="M1341" s="11" t="str">
        <f t="shared" si="187"/>
        <v/>
      </c>
      <c r="O1341">
        <f>IF(ROW($E1341)&lt;=VALUE(LEFT(O$1,FIND("-",O$1,1)-1)),0,IF(ROW($E1341)=VALUE(LEFT(O$1,FIND("-",O$1,1)-1))+1,AVERAGE(INDEX($E:$E,ROW($E1341)-VALUE(LEFT(O$1,FIND("-",O$1,1)-1))):$E1341),($E1341*(2/(VALUE(LEFT(O$1,FIND("-",O$1,1)-1))+1)))+(O1340*(1-(2/(VALUE(LEFT(O$1,FIND("-",O$1,1)-1))+1))))))</f>
        <v>0.51710120906432711</v>
      </c>
      <c r="Q1341">
        <f>IF(ROW($E1341)&lt;=VALUE(LEFT(Q$1,FIND("-",Q$1,1)-1)),0,IF(ROW($E1341)=VALUE(LEFT(Q$1,FIND("-",Q$1,1)-1))+1,AVERAGE(INDEX($E:$E,ROW($E1341)-VALUE(LEFT(Q$1,FIND("-",Q$1,1)-1))):$E1341),($E1341*(2/(VALUE(LEFT(Q$1,FIND("-",Q$1,1)-1))+1)))+(Q1340*(1-(2/(VALUE(LEFT(Q$1,FIND("-",Q$1,1)-1))+1))))))</f>
        <v>0.31227524745524593</v>
      </c>
      <c r="R1341">
        <f>IF(ROW($E1341)&lt;=VALUE(LEFT(R$1,FIND("-",R$1,1)-1)),0,IF(ROW($E1341)=VALUE(LEFT(R$1,FIND("-",R$1,1)-1))+1,AVERAGE(INDEX($E:$E,ROW($E1341)-VALUE(LEFT(R$1,FIND("-",R$1,1)-1))):$E1341),($E1341*(2/(VALUE(LEFT(R$1,FIND("-",R$1,1)-1))+1)))+(R1340*(1-(2/(VALUE(LEFT(R$1,FIND("-",R$1,1)-1))+1))))))</f>
        <v>0.32284869555960433</v>
      </c>
      <c r="S1341">
        <f t="shared" si="193"/>
        <v>-1.0573448104358396E-2</v>
      </c>
      <c r="T1341">
        <f>IF(ROW($E1341)&lt;=MAX(VALUE(LEFT(Q$1,FIND("-",Q$1,1)-1)),VALUE(LEFT(R$1,FIND("-",R$1,1)-1)))+VALUE(LEFT(T$1,FIND("-",T$1,1)-1))-1,0,IF(ROW($E1341)=MAX(VALUE(LEFT(Q$1,FIND("-",Q$1,1)-1)),VALUE(LEFT(R$1,FIND("-",R$1,1)-1)))+VALUE(LEFT(T$1,FIND("-",T$1,1)-1)),AVERAGE(INDEX($S:$S,ROW(S1341)-VALUE(LEFT(T$1,FIND("-",T$1,1)-1))+1):S1341),($S1341*(2/(VALUE(LEFT(T$1,FIND("-",T$1,1)-1))+1)))+(T1340*(1-(2/(VALUE(LEFT(T$1,FIND("-",T$1,1)-1))+1))))))</f>
        <v>-1.0082626482113308E-2</v>
      </c>
      <c r="V1341">
        <f t="shared" si="194"/>
        <v>-5.0000000000000044E-3</v>
      </c>
      <c r="W1341">
        <f>IF(ROW($E1341)&lt;=VALUE(LEFT(W$1,FIND("-",W$1,1)-1))+1,0,IF(ROW($E1340)=VALUE(LEFT(W$1,FIND("-",W$1,1)-1))+1,100-100/(1+ABS((SUMIF(INDEX($V:$V,ROW($V1341)-VALUE(LEFT(W$1,FIND("-",W$1,1)-1))+1):$V1341,"&gt;0",INDEX($V:$V,ROW($V1341)-VALUE(LEFT(W$1,FIND("-",W$1,1)-1))+1):$V1341)/COUNTIF(INDEX($V:$V,ROW($V1341)-VALUE(LEFT(W$1,FIND("-",W$1,1)-1))+1):$V1341,"&gt;0"))/(SUMIF(INDEX($V:$V,ROW($V1341)-VALUE(LEFT(W$1,FIND("-",W$1,1)-1))+1):$V1341,"&lt;0",INDEX($V:$V,ROW($V1341)-VALUE(LEFT(W$1,FIND("-",W$1,1)-1))+1):$V1341)/COUNTIF(INDEX($V:$V,ROW($V1341)-VALUE(LEFT(W$1,FIND("-",W$1,1)-1))+1):$V1341,"&lt;0")))),100-100/(1+ABS((SUMIF(INDEX($V:$V,ROW($V1341)-VALUE(LEFT(W$1,FIND("-",W$1,1)-1))+1):$V1341,"&gt;0",INDEX($V:$V,ROW($V1341)-VALUE(LEFT(W$1,FIND("-",W$1,1)-1))+1):$V1341)/VALUE(LEFT(W$1,FIND("-",W$1,1)-1)))/(SUMIF(INDEX($V:$V,ROW($V1341)-VALUE(LEFT(W$1,FIND("-",W$1,1)-1))+1):$V1341,"&lt;0",INDEX($V:$V,ROW($V1341)-VALUE(LEFT(W$1,FIND("-",W$1,1)-1))+1):$V1341)/VALUE(LEFT(W$1,FIND("-",W$1,1)-1)))))))</f>
        <v>35.714285714285722</v>
      </c>
      <c r="Y1341">
        <f>IF(ROW($E1341)&lt;=VALUE(LEFT(Y$1,FIND("-",Y$1,1)-1)),0,MAX(INDEX(C:C,ROW(C1341)-VALUE(LEFT(Y$1,FIND("-",Y$1,1)-1))+1):C1341))</f>
        <v>0.32</v>
      </c>
      <c r="Z1341">
        <f>IF(ROW($E1341)&lt;=VALUE(LEFT(Z$1,FIND("-",Z$1,1)-1)),0,MIN(INDEX(D:D,ROW(D1341)-VALUE(LEFT(Z$1,FIND("-",Z$1,1)-1))+1):D1341))</f>
        <v>0.3</v>
      </c>
      <c r="AA1341">
        <f t="shared" si="189"/>
        <v>0</v>
      </c>
      <c r="AB1341">
        <f>IF(ROW($AA1341)&lt;=VALUE(LEFT(AA$1,FIND("-",AA$1,1)-1))+VALUE(LEFT(AB$1,FIND("-",AB$1,1)-1)-1),0,AVERAGE(INDEX($AA:$AA,ROW($AA1341)-VALUE(LEFT(AB$1,FIND("-",AB$1,1)-1))+1):$AA1341))</f>
        <v>5.5555555555555545</v>
      </c>
      <c r="AC1341">
        <f>IF(ROW($AA1341)&lt;=VALUE(LEFT(AA$1,FIND("-",AA$1,1)-1))+VALUE(LEFT(AB$1,FIND("-",AB$1,1)-1)-1)+VALUE(LEFT(AC$1,FIND("-",AC$1,1)-1)-1),0,AVERAGE(INDEX($AB:$AB,ROW($AB1341)-VALUE(LEFT(AC$1,FIND("-",AC$1,1)-1))+1):$AB1341))</f>
        <v>7.4074074074074057</v>
      </c>
      <c r="AE1341">
        <f t="shared" si="195"/>
        <v>31870544</v>
      </c>
      <c r="AG1341" t="str">
        <f t="shared" si="188"/>
        <v/>
      </c>
    </row>
    <row r="1342" spans="1:33" x14ac:dyDescent="0.25">
      <c r="A1342" s="6">
        <v>38428</v>
      </c>
      <c r="B1342">
        <v>0.3</v>
      </c>
      <c r="C1342">
        <v>0.3</v>
      </c>
      <c r="D1342">
        <v>0.29499999999999998</v>
      </c>
      <c r="E1342">
        <v>0.29499999999999998</v>
      </c>
      <c r="F1342">
        <v>0.170074</v>
      </c>
      <c r="G1342">
        <v>195700</v>
      </c>
      <c r="I1342" t="str">
        <f t="shared" si="190"/>
        <v/>
      </c>
      <c r="J1342" t="str">
        <f t="shared" si="191"/>
        <v/>
      </c>
      <c r="K1342" t="str">
        <f t="shared" si="192"/>
        <v>Oversold Below %D</v>
      </c>
      <c r="M1342" s="11" t="str">
        <f t="shared" si="187"/>
        <v/>
      </c>
      <c r="O1342">
        <f>IF(ROW($E1342)&lt;=VALUE(LEFT(O$1,FIND("-",O$1,1)-1)),0,IF(ROW($E1342)=VALUE(LEFT(O$1,FIND("-",O$1,1)-1))+1,AVERAGE(INDEX($E:$E,ROW($E1342)-VALUE(LEFT(O$1,FIND("-",O$1,1)-1))):$E1342),($E1342*(2/(VALUE(LEFT(O$1,FIND("-",O$1,1)-1))+1)))+(O1341*(1-(2/(VALUE(LEFT(O$1,FIND("-",O$1,1)-1))+1))))))</f>
        <v>0.51489124678508003</v>
      </c>
      <c r="Q1342">
        <f>IF(ROW($E1342)&lt;=VALUE(LEFT(Q$1,FIND("-",Q$1,1)-1)),0,IF(ROW($E1342)=VALUE(LEFT(Q$1,FIND("-",Q$1,1)-1))+1,AVERAGE(INDEX($E:$E,ROW($E1342)-VALUE(LEFT(Q$1,FIND("-",Q$1,1)-1))):$E1342),($E1342*(2/(VALUE(LEFT(Q$1,FIND("-",Q$1,1)-1))+1)))+(Q1341*(1-(2/(VALUE(LEFT(Q$1,FIND("-",Q$1,1)-1))+1))))))</f>
        <v>0.30961751707751584</v>
      </c>
      <c r="R1342">
        <f>IF(ROW($E1342)&lt;=VALUE(LEFT(R$1,FIND("-",R$1,1)-1)),0,IF(ROW($E1342)=VALUE(LEFT(R$1,FIND("-",R$1,1)-1))+1,AVERAGE(INDEX($E:$E,ROW($E1342)-VALUE(LEFT(R$1,FIND("-",R$1,1)-1))):$E1342),($E1342*(2/(VALUE(LEFT(R$1,FIND("-",R$1,1)-1))+1)))+(R1341*(1-(2/(VALUE(LEFT(R$1,FIND("-",R$1,1)-1))+1))))))</f>
        <v>0.32078582922185583</v>
      </c>
      <c r="S1342">
        <f t="shared" si="193"/>
        <v>-1.1168312144339998E-2</v>
      </c>
      <c r="T1342">
        <f>IF(ROW($E1342)&lt;=MAX(VALUE(LEFT(Q$1,FIND("-",Q$1,1)-1)),VALUE(LEFT(R$1,FIND("-",R$1,1)-1)))+VALUE(LEFT(T$1,FIND("-",T$1,1)-1))-1,0,IF(ROW($E1342)=MAX(VALUE(LEFT(Q$1,FIND("-",Q$1,1)-1)),VALUE(LEFT(R$1,FIND("-",R$1,1)-1)))+VALUE(LEFT(T$1,FIND("-",T$1,1)-1)),AVERAGE(INDEX($S:$S,ROW(S1342)-VALUE(LEFT(T$1,FIND("-",T$1,1)-1))+1):S1342),($S1342*(2/(VALUE(LEFT(T$1,FIND("-",T$1,1)-1))+1)))+(T1341*(1-(2/(VALUE(LEFT(T$1,FIND("-",T$1,1)-1))+1))))))</f>
        <v>-1.0299763614558647E-2</v>
      </c>
      <c r="V1342">
        <f t="shared" si="194"/>
        <v>-5.0000000000000044E-3</v>
      </c>
      <c r="W1342">
        <f>IF(ROW($E1342)&lt;=VALUE(LEFT(W$1,FIND("-",W$1,1)-1))+1,0,IF(ROW($E1341)=VALUE(LEFT(W$1,FIND("-",W$1,1)-1))+1,100-100/(1+ABS((SUMIF(INDEX($V:$V,ROW($V1342)-VALUE(LEFT(W$1,FIND("-",W$1,1)-1))+1):$V1342,"&gt;0",INDEX($V:$V,ROW($V1342)-VALUE(LEFT(W$1,FIND("-",W$1,1)-1))+1):$V1342)/COUNTIF(INDEX($V:$V,ROW($V1342)-VALUE(LEFT(W$1,FIND("-",W$1,1)-1))+1):$V1342,"&gt;0"))/(SUMIF(INDEX($V:$V,ROW($V1342)-VALUE(LEFT(W$1,FIND("-",W$1,1)-1))+1):$V1342,"&lt;0",INDEX($V:$V,ROW($V1342)-VALUE(LEFT(W$1,FIND("-",W$1,1)-1))+1):$V1342)/COUNTIF(INDEX($V:$V,ROW($V1342)-VALUE(LEFT(W$1,FIND("-",W$1,1)-1))+1):$V1342,"&lt;0")))),100-100/(1+ABS((SUMIF(INDEX($V:$V,ROW($V1342)-VALUE(LEFT(W$1,FIND("-",W$1,1)-1))+1):$V1342,"&gt;0",INDEX($V:$V,ROW($V1342)-VALUE(LEFT(W$1,FIND("-",W$1,1)-1))+1):$V1342)/VALUE(LEFT(W$1,FIND("-",W$1,1)-1)))/(SUMIF(INDEX($V:$V,ROW($V1342)-VALUE(LEFT(W$1,FIND("-",W$1,1)-1))+1):$V1342,"&lt;0",INDEX($V:$V,ROW($V1342)-VALUE(LEFT(W$1,FIND("-",W$1,1)-1))+1):$V1342)/VALUE(LEFT(W$1,FIND("-",W$1,1)-1)))))))</f>
        <v>35.714285714285722</v>
      </c>
      <c r="Y1342">
        <f>IF(ROW($E1342)&lt;=VALUE(LEFT(Y$1,FIND("-",Y$1,1)-1)),0,MAX(INDEX(C:C,ROW(C1342)-VALUE(LEFT(Y$1,FIND("-",Y$1,1)-1))+1):C1342))</f>
        <v>0.32</v>
      </c>
      <c r="Z1342">
        <f>IF(ROW($E1342)&lt;=VALUE(LEFT(Z$1,FIND("-",Z$1,1)-1)),0,MIN(INDEX(D:D,ROW(D1342)-VALUE(LEFT(Z$1,FIND("-",Z$1,1)-1))+1):D1342))</f>
        <v>0.29499999999999998</v>
      </c>
      <c r="AA1342">
        <f t="shared" si="189"/>
        <v>0</v>
      </c>
      <c r="AB1342">
        <f>IF(ROW($AA1342)&lt;=VALUE(LEFT(AA$1,FIND("-",AA$1,1)-1))+VALUE(LEFT(AB$1,FIND("-",AB$1,1)-1)-1),0,AVERAGE(INDEX($AA:$AA,ROW($AA1342)-VALUE(LEFT(AB$1,FIND("-",AB$1,1)-1))+1):$AA1342))</f>
        <v>5.5555555555555545</v>
      </c>
      <c r="AC1342">
        <f>IF(ROW($AA1342)&lt;=VALUE(LEFT(AA$1,FIND("-",AA$1,1)-1))+VALUE(LEFT(AB$1,FIND("-",AB$1,1)-1)-1)+VALUE(LEFT(AC$1,FIND("-",AC$1,1)-1)-1),0,AVERAGE(INDEX($AB:$AB,ROW($AB1342)-VALUE(LEFT(AC$1,FIND("-",AC$1,1)-1))+1):$AB1342))</f>
        <v>5.5555555555555545</v>
      </c>
      <c r="AE1342">
        <f t="shared" si="195"/>
        <v>31674844</v>
      </c>
      <c r="AG1342" t="str">
        <f t="shared" si="188"/>
        <v/>
      </c>
    </row>
    <row r="1343" spans="1:33" x14ac:dyDescent="0.25">
      <c r="A1343" s="6">
        <v>38429</v>
      </c>
      <c r="B1343">
        <v>0.29499999999999998</v>
      </c>
      <c r="C1343">
        <v>0.29499999999999998</v>
      </c>
      <c r="D1343">
        <v>0.29499999999999998</v>
      </c>
      <c r="E1343">
        <v>0.29499999999999998</v>
      </c>
      <c r="F1343">
        <v>0.170074</v>
      </c>
      <c r="G1343">
        <v>127000</v>
      </c>
      <c r="I1343" t="str">
        <f t="shared" si="190"/>
        <v/>
      </c>
      <c r="J1343" t="str">
        <f t="shared" si="191"/>
        <v/>
      </c>
      <c r="K1343" t="str">
        <f t="shared" si="192"/>
        <v>Oversold Above %D</v>
      </c>
      <c r="M1343" s="11" t="str">
        <f t="shared" si="187"/>
        <v/>
      </c>
      <c r="O1343">
        <f>IF(ROW($E1343)&lt;=VALUE(LEFT(O$1,FIND("-",O$1,1)-1)),0,IF(ROW($E1343)=VALUE(LEFT(O$1,FIND("-",O$1,1)-1))+1,AVERAGE(INDEX($E:$E,ROW($E1343)-VALUE(LEFT(O$1,FIND("-",O$1,1)-1))):$E1343),($E1343*(2/(VALUE(LEFT(O$1,FIND("-",O$1,1)-1))+1)))+(O1342*(1-(2/(VALUE(LEFT(O$1,FIND("-",O$1,1)-1))+1))))))</f>
        <v>0.51270327418025341</v>
      </c>
      <c r="Q1343">
        <f>IF(ROW($E1343)&lt;=VALUE(LEFT(Q$1,FIND("-",Q$1,1)-1)),0,IF(ROW($E1343)=VALUE(LEFT(Q$1,FIND("-",Q$1,1)-1))+1,AVERAGE(INDEX($E:$E,ROW($E1343)-VALUE(LEFT(Q$1,FIND("-",Q$1,1)-1))):$E1343),($E1343*(2/(VALUE(LEFT(Q$1,FIND("-",Q$1,1)-1))+1)))+(Q1342*(1-(2/(VALUE(LEFT(Q$1,FIND("-",Q$1,1)-1))+1))))))</f>
        <v>0.30736866829635956</v>
      </c>
      <c r="R1343">
        <f>IF(ROW($E1343)&lt;=VALUE(LEFT(R$1,FIND("-",R$1,1)-1)),0,IF(ROW($E1343)=VALUE(LEFT(R$1,FIND("-",R$1,1)-1))+1,AVERAGE(INDEX($E:$E,ROW($E1343)-VALUE(LEFT(R$1,FIND("-",R$1,1)-1))):$E1343),($E1343*(2/(VALUE(LEFT(R$1,FIND("-",R$1,1)-1))+1)))+(R1342*(1-(2/(VALUE(LEFT(R$1,FIND("-",R$1,1)-1))+1))))))</f>
        <v>0.31887576779801463</v>
      </c>
      <c r="S1343">
        <f t="shared" si="193"/>
        <v>-1.1507099501655071E-2</v>
      </c>
      <c r="T1343">
        <f>IF(ROW($E1343)&lt;=MAX(VALUE(LEFT(Q$1,FIND("-",Q$1,1)-1)),VALUE(LEFT(R$1,FIND("-",R$1,1)-1)))+VALUE(LEFT(T$1,FIND("-",T$1,1)-1))-1,0,IF(ROW($E1343)=MAX(VALUE(LEFT(Q$1,FIND("-",Q$1,1)-1)),VALUE(LEFT(R$1,FIND("-",R$1,1)-1)))+VALUE(LEFT(T$1,FIND("-",T$1,1)-1)),AVERAGE(INDEX($S:$S,ROW(S1343)-VALUE(LEFT(T$1,FIND("-",T$1,1)-1))+1):S1343),($S1343*(2/(VALUE(LEFT(T$1,FIND("-",T$1,1)-1))+1)))+(T1342*(1-(2/(VALUE(LEFT(T$1,FIND("-",T$1,1)-1))+1))))))</f>
        <v>-1.0541230791977933E-2</v>
      </c>
      <c r="V1343">
        <f t="shared" si="194"/>
        <v>0</v>
      </c>
      <c r="W1343">
        <f>IF(ROW($E1343)&lt;=VALUE(LEFT(W$1,FIND("-",W$1,1)-1))+1,0,IF(ROW($E1342)=VALUE(LEFT(W$1,FIND("-",W$1,1)-1))+1,100-100/(1+ABS((SUMIF(INDEX($V:$V,ROW($V1343)-VALUE(LEFT(W$1,FIND("-",W$1,1)-1))+1):$V1343,"&gt;0",INDEX($V:$V,ROW($V1343)-VALUE(LEFT(W$1,FIND("-",W$1,1)-1))+1):$V1343)/COUNTIF(INDEX($V:$V,ROW($V1343)-VALUE(LEFT(W$1,FIND("-",W$1,1)-1))+1):$V1343,"&gt;0"))/(SUMIF(INDEX($V:$V,ROW($V1343)-VALUE(LEFT(W$1,FIND("-",W$1,1)-1))+1):$V1343,"&lt;0",INDEX($V:$V,ROW($V1343)-VALUE(LEFT(W$1,FIND("-",W$1,1)-1))+1):$V1343)/COUNTIF(INDEX($V:$V,ROW($V1343)-VALUE(LEFT(W$1,FIND("-",W$1,1)-1))+1):$V1343,"&lt;0")))),100-100/(1+ABS((SUMIF(INDEX($V:$V,ROW($V1343)-VALUE(LEFT(W$1,FIND("-",W$1,1)-1))+1):$V1343,"&gt;0",INDEX($V:$V,ROW($V1343)-VALUE(LEFT(W$1,FIND("-",W$1,1)-1))+1):$V1343)/VALUE(LEFT(W$1,FIND("-",W$1,1)-1)))/(SUMIF(INDEX($V:$V,ROW($V1343)-VALUE(LEFT(W$1,FIND("-",W$1,1)-1))+1):$V1343,"&lt;0",INDEX($V:$V,ROW($V1343)-VALUE(LEFT(W$1,FIND("-",W$1,1)-1))+1):$V1343)/VALUE(LEFT(W$1,FIND("-",W$1,1)-1)))))))</f>
        <v>30.769230769230774</v>
      </c>
      <c r="Y1343">
        <f>IF(ROW($E1343)&lt;=VALUE(LEFT(Y$1,FIND("-",Y$1,1)-1)),0,MAX(INDEX(C:C,ROW(C1343)-VALUE(LEFT(Y$1,FIND("-",Y$1,1)-1))+1):C1343))</f>
        <v>0.32</v>
      </c>
      <c r="Z1343">
        <f>IF(ROW($E1343)&lt;=VALUE(LEFT(Z$1,FIND("-",Z$1,1)-1)),0,MIN(INDEX(D:D,ROW(D1343)-VALUE(LEFT(Z$1,FIND("-",Z$1,1)-1))+1):D1343))</f>
        <v>0.29499999999999998</v>
      </c>
      <c r="AA1343">
        <f t="shared" si="189"/>
        <v>0</v>
      </c>
      <c r="AB1343">
        <f>IF(ROW($AA1343)&lt;=VALUE(LEFT(AA$1,FIND("-",AA$1,1)-1))+VALUE(LEFT(AB$1,FIND("-",AB$1,1)-1)-1),0,AVERAGE(INDEX($AA:$AA,ROW($AA1343)-VALUE(LEFT(AB$1,FIND("-",AB$1,1)-1))+1):$AA1343))</f>
        <v>0</v>
      </c>
      <c r="AC1343">
        <f>IF(ROW($AA1343)&lt;=VALUE(LEFT(AA$1,FIND("-",AA$1,1)-1))+VALUE(LEFT(AB$1,FIND("-",AB$1,1)-1)-1)+VALUE(LEFT(AC$1,FIND("-",AC$1,1)-1)-1),0,AVERAGE(INDEX($AB:$AB,ROW($AB1343)-VALUE(LEFT(AC$1,FIND("-",AC$1,1)-1))+1):$AB1343))</f>
        <v>3.7037037037037028</v>
      </c>
      <c r="AE1343">
        <f t="shared" si="195"/>
        <v>31674844</v>
      </c>
      <c r="AG1343" t="str">
        <f t="shared" si="188"/>
        <v/>
      </c>
    </row>
    <row r="1344" spans="1:33" x14ac:dyDescent="0.25">
      <c r="A1344" s="6">
        <v>38432</v>
      </c>
      <c r="B1344">
        <v>0.28999999999999998</v>
      </c>
      <c r="C1344">
        <v>0.3</v>
      </c>
      <c r="D1344">
        <v>0.28999999999999998</v>
      </c>
      <c r="E1344">
        <v>0.3</v>
      </c>
      <c r="F1344">
        <v>0.172956</v>
      </c>
      <c r="G1344">
        <v>71000</v>
      </c>
      <c r="I1344" t="str">
        <f t="shared" si="190"/>
        <v/>
      </c>
      <c r="J1344" t="str">
        <f t="shared" si="191"/>
        <v/>
      </c>
      <c r="K1344" t="str">
        <f t="shared" si="192"/>
        <v>Oversold Below %D</v>
      </c>
      <c r="M1344" s="11" t="str">
        <f t="shared" si="187"/>
        <v/>
      </c>
      <c r="O1344">
        <f>IF(ROW($E1344)&lt;=VALUE(LEFT(O$1,FIND("-",O$1,1)-1)),0,IF(ROW($E1344)=VALUE(LEFT(O$1,FIND("-",O$1,1)-1))+1,AVERAGE(INDEX($E:$E,ROW($E1344)-VALUE(LEFT(O$1,FIND("-",O$1,1)-1))):$E1344),($E1344*(2/(VALUE(LEFT(O$1,FIND("-",O$1,1)-1))+1)))+(O1343*(1-(2/(VALUE(LEFT(O$1,FIND("-",O$1,1)-1))+1))))))</f>
        <v>0.5105868236908977</v>
      </c>
      <c r="Q1344">
        <f>IF(ROW($E1344)&lt;=VALUE(LEFT(Q$1,FIND("-",Q$1,1)-1)),0,IF(ROW($E1344)=VALUE(LEFT(Q$1,FIND("-",Q$1,1)-1))+1,AVERAGE(INDEX($E:$E,ROW($E1344)-VALUE(LEFT(Q$1,FIND("-",Q$1,1)-1))):$E1344),($E1344*(2/(VALUE(LEFT(Q$1,FIND("-",Q$1,1)-1))+1)))+(Q1343*(1-(2/(VALUE(LEFT(Q$1,FIND("-",Q$1,1)-1))+1))))))</f>
        <v>0.30623502701999655</v>
      </c>
      <c r="R1344">
        <f>IF(ROW($E1344)&lt;=VALUE(LEFT(R$1,FIND("-",R$1,1)-1)),0,IF(ROW($E1344)=VALUE(LEFT(R$1,FIND("-",R$1,1)-1))+1,AVERAGE(INDEX($E:$E,ROW($E1344)-VALUE(LEFT(R$1,FIND("-",R$1,1)-1))):$E1344),($E1344*(2/(VALUE(LEFT(R$1,FIND("-",R$1,1)-1))+1)))+(R1343*(1-(2/(VALUE(LEFT(R$1,FIND("-",R$1,1)-1))+1))))))</f>
        <v>0.31747756277593947</v>
      </c>
      <c r="S1344">
        <f t="shared" si="193"/>
        <v>-1.1242535755942917E-2</v>
      </c>
      <c r="T1344">
        <f>IF(ROW($E1344)&lt;=MAX(VALUE(LEFT(Q$1,FIND("-",Q$1,1)-1)),VALUE(LEFT(R$1,FIND("-",R$1,1)-1)))+VALUE(LEFT(T$1,FIND("-",T$1,1)-1))-1,0,IF(ROW($E1344)=MAX(VALUE(LEFT(Q$1,FIND("-",Q$1,1)-1)),VALUE(LEFT(R$1,FIND("-",R$1,1)-1)))+VALUE(LEFT(T$1,FIND("-",T$1,1)-1)),AVERAGE(INDEX($S:$S,ROW(S1344)-VALUE(LEFT(T$1,FIND("-",T$1,1)-1))+1):S1344),($S1344*(2/(VALUE(LEFT(T$1,FIND("-",T$1,1)-1))+1)))+(T1343*(1-(2/(VALUE(LEFT(T$1,FIND("-",T$1,1)-1))+1))))))</f>
        <v>-1.068149178477093E-2</v>
      </c>
      <c r="V1344">
        <f t="shared" si="194"/>
        <v>5.0000000000000044E-3</v>
      </c>
      <c r="W1344">
        <f>IF(ROW($E1344)&lt;=VALUE(LEFT(W$1,FIND("-",W$1,1)-1))+1,0,IF(ROW($E1343)=VALUE(LEFT(W$1,FIND("-",W$1,1)-1))+1,100-100/(1+ABS((SUMIF(INDEX($V:$V,ROW($V1344)-VALUE(LEFT(W$1,FIND("-",W$1,1)-1))+1):$V1344,"&gt;0",INDEX($V:$V,ROW($V1344)-VALUE(LEFT(W$1,FIND("-",W$1,1)-1))+1):$V1344)/COUNTIF(INDEX($V:$V,ROW($V1344)-VALUE(LEFT(W$1,FIND("-",W$1,1)-1))+1):$V1344,"&gt;0"))/(SUMIF(INDEX($V:$V,ROW($V1344)-VALUE(LEFT(W$1,FIND("-",W$1,1)-1))+1):$V1344,"&lt;0",INDEX($V:$V,ROW($V1344)-VALUE(LEFT(W$1,FIND("-",W$1,1)-1))+1):$V1344)/COUNTIF(INDEX($V:$V,ROW($V1344)-VALUE(LEFT(W$1,FIND("-",W$1,1)-1))+1):$V1344,"&lt;0")))),100-100/(1+ABS((SUMIF(INDEX($V:$V,ROW($V1344)-VALUE(LEFT(W$1,FIND("-",W$1,1)-1))+1):$V1344,"&gt;0",INDEX($V:$V,ROW($V1344)-VALUE(LEFT(W$1,FIND("-",W$1,1)-1))+1):$V1344)/VALUE(LEFT(W$1,FIND("-",W$1,1)-1)))/(SUMIF(INDEX($V:$V,ROW($V1344)-VALUE(LEFT(W$1,FIND("-",W$1,1)-1))+1):$V1344,"&lt;0",INDEX($V:$V,ROW($V1344)-VALUE(LEFT(W$1,FIND("-",W$1,1)-1))+1):$V1344)/VALUE(LEFT(W$1,FIND("-",W$1,1)-1)))))))</f>
        <v>35.714285714285722</v>
      </c>
      <c r="Y1344">
        <f>IF(ROW($E1344)&lt;=VALUE(LEFT(Y$1,FIND("-",Y$1,1)-1)),0,MAX(INDEX(C:C,ROW(C1344)-VALUE(LEFT(Y$1,FIND("-",Y$1,1)-1))+1):C1344))</f>
        <v>0.32</v>
      </c>
      <c r="Z1344">
        <f>IF(ROW($E1344)&lt;=VALUE(LEFT(Z$1,FIND("-",Z$1,1)-1)),0,MIN(INDEX(D:D,ROW(D1344)-VALUE(LEFT(Z$1,FIND("-",Z$1,1)-1))+1):D1344))</f>
        <v>0.28999999999999998</v>
      </c>
      <c r="AA1344">
        <f t="shared" si="189"/>
        <v>33.333333333333329</v>
      </c>
      <c r="AB1344">
        <f>IF(ROW($AA1344)&lt;=VALUE(LEFT(AA$1,FIND("-",AA$1,1)-1))+VALUE(LEFT(AB$1,FIND("-",AB$1,1)-1)-1),0,AVERAGE(INDEX($AA:$AA,ROW($AA1344)-VALUE(LEFT(AB$1,FIND("-",AB$1,1)-1))+1):$AA1344))</f>
        <v>11.111111111111109</v>
      </c>
      <c r="AC1344">
        <f>IF(ROW($AA1344)&lt;=VALUE(LEFT(AA$1,FIND("-",AA$1,1)-1))+VALUE(LEFT(AB$1,FIND("-",AB$1,1)-1)-1)+VALUE(LEFT(AC$1,FIND("-",AC$1,1)-1)-1),0,AVERAGE(INDEX($AB:$AB,ROW($AB1344)-VALUE(LEFT(AC$1,FIND("-",AC$1,1)-1))+1):$AB1344))</f>
        <v>5.5555555555555545</v>
      </c>
      <c r="AE1344">
        <f t="shared" si="195"/>
        <v>31745844</v>
      </c>
      <c r="AG1344" t="str">
        <f t="shared" si="188"/>
        <v/>
      </c>
    </row>
    <row r="1345" spans="1:33" x14ac:dyDescent="0.25">
      <c r="A1345" s="6">
        <v>38433</v>
      </c>
      <c r="B1345">
        <v>0.3</v>
      </c>
      <c r="C1345">
        <v>0.3</v>
      </c>
      <c r="D1345">
        <v>0.29499999999999998</v>
      </c>
      <c r="E1345">
        <v>0.3</v>
      </c>
      <c r="F1345">
        <v>0.172956</v>
      </c>
      <c r="G1345">
        <v>33000</v>
      </c>
      <c r="I1345" t="str">
        <f t="shared" si="190"/>
        <v/>
      </c>
      <c r="J1345" t="str">
        <f t="shared" si="191"/>
        <v/>
      </c>
      <c r="K1345" t="str">
        <f t="shared" si="192"/>
        <v>Oversold Below %D</v>
      </c>
      <c r="M1345" s="11" t="str">
        <f t="shared" si="187"/>
        <v/>
      </c>
      <c r="O1345">
        <f>IF(ROW($E1345)&lt;=VALUE(LEFT(O$1,FIND("-",O$1,1)-1)),0,IF(ROW($E1345)=VALUE(LEFT(O$1,FIND("-",O$1,1)-1))+1,AVERAGE(INDEX($E:$E,ROW($E1345)-VALUE(LEFT(O$1,FIND("-",O$1,1)-1))):$E1345),($E1345*(2/(VALUE(LEFT(O$1,FIND("-",O$1,1)-1))+1)))+(O1344*(1-(2/(VALUE(LEFT(O$1,FIND("-",O$1,1)-1))+1))))))</f>
        <v>0.5084914324103913</v>
      </c>
      <c r="Q1345">
        <f>IF(ROW($E1345)&lt;=VALUE(LEFT(Q$1,FIND("-",Q$1,1)-1)),0,IF(ROW($E1345)=VALUE(LEFT(Q$1,FIND("-",Q$1,1)-1))+1,AVERAGE(INDEX($E:$E,ROW($E1345)-VALUE(LEFT(Q$1,FIND("-",Q$1,1)-1))):$E1345),($E1345*(2/(VALUE(LEFT(Q$1,FIND("-",Q$1,1)-1))+1)))+(Q1344*(1-(2/(VALUE(LEFT(Q$1,FIND("-",Q$1,1)-1))+1))))))</f>
        <v>0.30527579209384326</v>
      </c>
      <c r="R1345">
        <f>IF(ROW($E1345)&lt;=VALUE(LEFT(R$1,FIND("-",R$1,1)-1)),0,IF(ROW($E1345)=VALUE(LEFT(R$1,FIND("-",R$1,1)-1))+1,AVERAGE(INDEX($E:$E,ROW($E1345)-VALUE(LEFT(R$1,FIND("-",R$1,1)-1))):$E1345),($E1345*(2/(VALUE(LEFT(R$1,FIND("-",R$1,1)-1))+1)))+(R1344*(1-(2/(VALUE(LEFT(R$1,FIND("-",R$1,1)-1))+1))))))</f>
        <v>0.31618292849624025</v>
      </c>
      <c r="S1345">
        <f t="shared" si="193"/>
        <v>-1.0907136402396989E-2</v>
      </c>
      <c r="T1345">
        <f>IF(ROW($E1345)&lt;=MAX(VALUE(LEFT(Q$1,FIND("-",Q$1,1)-1)),VALUE(LEFT(R$1,FIND("-",R$1,1)-1)))+VALUE(LEFT(T$1,FIND("-",T$1,1)-1))-1,0,IF(ROW($E1345)=MAX(VALUE(LEFT(Q$1,FIND("-",Q$1,1)-1)),VALUE(LEFT(R$1,FIND("-",R$1,1)-1)))+VALUE(LEFT(T$1,FIND("-",T$1,1)-1)),AVERAGE(INDEX($S:$S,ROW(S1345)-VALUE(LEFT(T$1,FIND("-",T$1,1)-1))+1):S1345),($S1345*(2/(VALUE(LEFT(T$1,FIND("-",T$1,1)-1))+1)))+(T1344*(1-(2/(VALUE(LEFT(T$1,FIND("-",T$1,1)-1))+1))))))</f>
        <v>-1.0726620708296143E-2</v>
      </c>
      <c r="V1345">
        <f t="shared" si="194"/>
        <v>0</v>
      </c>
      <c r="W1345">
        <f>IF(ROW($E1345)&lt;=VALUE(LEFT(W$1,FIND("-",W$1,1)-1))+1,0,IF(ROW($E1344)=VALUE(LEFT(W$1,FIND("-",W$1,1)-1))+1,100-100/(1+ABS((SUMIF(INDEX($V:$V,ROW($V1345)-VALUE(LEFT(W$1,FIND("-",W$1,1)-1))+1):$V1345,"&gt;0",INDEX($V:$V,ROW($V1345)-VALUE(LEFT(W$1,FIND("-",W$1,1)-1))+1):$V1345)/COUNTIF(INDEX($V:$V,ROW($V1345)-VALUE(LEFT(W$1,FIND("-",W$1,1)-1))+1):$V1345,"&gt;0"))/(SUMIF(INDEX($V:$V,ROW($V1345)-VALUE(LEFT(W$1,FIND("-",W$1,1)-1))+1):$V1345,"&lt;0",INDEX($V:$V,ROW($V1345)-VALUE(LEFT(W$1,FIND("-",W$1,1)-1))+1):$V1345)/COUNTIF(INDEX($V:$V,ROW($V1345)-VALUE(LEFT(W$1,FIND("-",W$1,1)-1))+1):$V1345,"&lt;0")))),100-100/(1+ABS((SUMIF(INDEX($V:$V,ROW($V1345)-VALUE(LEFT(W$1,FIND("-",W$1,1)-1))+1):$V1345,"&gt;0",INDEX($V:$V,ROW($V1345)-VALUE(LEFT(W$1,FIND("-",W$1,1)-1))+1):$V1345)/VALUE(LEFT(W$1,FIND("-",W$1,1)-1)))/(SUMIF(INDEX($V:$V,ROW($V1345)-VALUE(LEFT(W$1,FIND("-",W$1,1)-1))+1):$V1345,"&lt;0",INDEX($V:$V,ROW($V1345)-VALUE(LEFT(W$1,FIND("-",W$1,1)-1))+1):$V1345)/VALUE(LEFT(W$1,FIND("-",W$1,1)-1)))))))</f>
        <v>38.46153846153846</v>
      </c>
      <c r="Y1345">
        <f>IF(ROW($E1345)&lt;=VALUE(LEFT(Y$1,FIND("-",Y$1,1)-1)),0,MAX(INDEX(C:C,ROW(C1345)-VALUE(LEFT(Y$1,FIND("-",Y$1,1)-1))+1):C1345))</f>
        <v>0.32</v>
      </c>
      <c r="Z1345">
        <f>IF(ROW($E1345)&lt;=VALUE(LEFT(Z$1,FIND("-",Z$1,1)-1)),0,MIN(INDEX(D:D,ROW(D1345)-VALUE(LEFT(Z$1,FIND("-",Z$1,1)-1))+1):D1345))</f>
        <v>0.28999999999999998</v>
      </c>
      <c r="AA1345">
        <f t="shared" si="189"/>
        <v>33.333333333333329</v>
      </c>
      <c r="AB1345">
        <f>IF(ROW($AA1345)&lt;=VALUE(LEFT(AA$1,FIND("-",AA$1,1)-1))+VALUE(LEFT(AB$1,FIND("-",AB$1,1)-1)-1),0,AVERAGE(INDEX($AA:$AA,ROW($AA1345)-VALUE(LEFT(AB$1,FIND("-",AB$1,1)-1))+1):$AA1345))</f>
        <v>22.222222222222218</v>
      </c>
      <c r="AC1345">
        <f>IF(ROW($AA1345)&lt;=VALUE(LEFT(AA$1,FIND("-",AA$1,1)-1))+VALUE(LEFT(AB$1,FIND("-",AB$1,1)-1)-1)+VALUE(LEFT(AC$1,FIND("-",AC$1,1)-1)-1),0,AVERAGE(INDEX($AB:$AB,ROW($AB1345)-VALUE(LEFT(AC$1,FIND("-",AC$1,1)-1))+1):$AB1345))</f>
        <v>11.111111111111109</v>
      </c>
      <c r="AE1345">
        <f t="shared" si="195"/>
        <v>31745844</v>
      </c>
      <c r="AG1345" t="str">
        <f t="shared" si="188"/>
        <v/>
      </c>
    </row>
    <row r="1346" spans="1:33" x14ac:dyDescent="0.25">
      <c r="A1346" s="6">
        <v>38434</v>
      </c>
      <c r="B1346">
        <v>0.29499999999999998</v>
      </c>
      <c r="C1346">
        <v>0.3</v>
      </c>
      <c r="D1346">
        <v>0.29499999999999998</v>
      </c>
      <c r="E1346">
        <v>0.3</v>
      </c>
      <c r="F1346">
        <v>0.172956</v>
      </c>
      <c r="G1346">
        <v>38000</v>
      </c>
      <c r="I1346" t="str">
        <f t="shared" si="190"/>
        <v>Bullish</v>
      </c>
      <c r="J1346" t="str">
        <f t="shared" si="191"/>
        <v/>
      </c>
      <c r="K1346" t="str">
        <f t="shared" si="192"/>
        <v>Buy</v>
      </c>
      <c r="M1346" s="11" t="str">
        <f t="shared" si="187"/>
        <v>Buy</v>
      </c>
      <c r="O1346">
        <f>IF(ROW($E1346)&lt;=VALUE(LEFT(O$1,FIND("-",O$1,1)-1)),0,IF(ROW($E1346)=VALUE(LEFT(O$1,FIND("-",O$1,1)-1))+1,AVERAGE(INDEX($E:$E,ROW($E1346)-VALUE(LEFT(O$1,FIND("-",O$1,1)-1))):$E1346),($E1346*(2/(VALUE(LEFT(O$1,FIND("-",O$1,1)-1))+1)))+(O1345*(1-(2/(VALUE(LEFT(O$1,FIND("-",O$1,1)-1))+1))))))</f>
        <v>0.50641689079436758</v>
      </c>
      <c r="Q1346">
        <f>IF(ROW($E1346)&lt;=VALUE(LEFT(Q$1,FIND("-",Q$1,1)-1)),0,IF(ROW($E1346)=VALUE(LEFT(Q$1,FIND("-",Q$1,1)-1))+1,AVERAGE(INDEX($E:$E,ROW($E1346)-VALUE(LEFT(Q$1,FIND("-",Q$1,1)-1))):$E1346),($E1346*(2/(VALUE(LEFT(Q$1,FIND("-",Q$1,1)-1))+1)))+(Q1345*(1-(2/(VALUE(LEFT(Q$1,FIND("-",Q$1,1)-1))+1))))))</f>
        <v>0.3044641317717135</v>
      </c>
      <c r="R1346">
        <f>IF(ROW($E1346)&lt;=VALUE(LEFT(R$1,FIND("-",R$1,1)-1)),0,IF(ROW($E1346)=VALUE(LEFT(R$1,FIND("-",R$1,1)-1))+1,AVERAGE(INDEX($E:$E,ROW($E1346)-VALUE(LEFT(R$1,FIND("-",R$1,1)-1))):$E1346),($E1346*(2/(VALUE(LEFT(R$1,FIND("-",R$1,1)-1))+1)))+(R1345*(1-(2/(VALUE(LEFT(R$1,FIND("-",R$1,1)-1))+1))))))</f>
        <v>0.31498419305207426</v>
      </c>
      <c r="S1346">
        <f t="shared" si="193"/>
        <v>-1.052006128036076E-2</v>
      </c>
      <c r="T1346">
        <f>IF(ROW($E1346)&lt;=MAX(VALUE(LEFT(Q$1,FIND("-",Q$1,1)-1)),VALUE(LEFT(R$1,FIND("-",R$1,1)-1)))+VALUE(LEFT(T$1,FIND("-",T$1,1)-1))-1,0,IF(ROW($E1346)=MAX(VALUE(LEFT(Q$1,FIND("-",Q$1,1)-1)),VALUE(LEFT(R$1,FIND("-",R$1,1)-1)))+VALUE(LEFT(T$1,FIND("-",T$1,1)-1)),AVERAGE(INDEX($S:$S,ROW(S1346)-VALUE(LEFT(T$1,FIND("-",T$1,1)-1))+1):S1346),($S1346*(2/(VALUE(LEFT(T$1,FIND("-",T$1,1)-1))+1)))+(T1345*(1-(2/(VALUE(LEFT(T$1,FIND("-",T$1,1)-1))+1))))))</f>
        <v>-1.0685308822709067E-2</v>
      </c>
      <c r="V1346">
        <f t="shared" si="194"/>
        <v>0</v>
      </c>
      <c r="W1346">
        <f>IF(ROW($E1346)&lt;=VALUE(LEFT(W$1,FIND("-",W$1,1)-1))+1,0,IF(ROW($E1345)=VALUE(LEFT(W$1,FIND("-",W$1,1)-1))+1,100-100/(1+ABS((SUMIF(INDEX($V:$V,ROW($V1346)-VALUE(LEFT(W$1,FIND("-",W$1,1)-1))+1):$V1346,"&gt;0",INDEX($V:$V,ROW($V1346)-VALUE(LEFT(W$1,FIND("-",W$1,1)-1))+1):$V1346)/COUNTIF(INDEX($V:$V,ROW($V1346)-VALUE(LEFT(W$1,FIND("-",W$1,1)-1))+1):$V1346,"&gt;0"))/(SUMIF(INDEX($V:$V,ROW($V1346)-VALUE(LEFT(W$1,FIND("-",W$1,1)-1))+1):$V1346,"&lt;0",INDEX($V:$V,ROW($V1346)-VALUE(LEFT(W$1,FIND("-",W$1,1)-1))+1):$V1346)/COUNTIF(INDEX($V:$V,ROW($V1346)-VALUE(LEFT(W$1,FIND("-",W$1,1)-1))+1):$V1346,"&lt;0")))),100-100/(1+ABS((SUMIF(INDEX($V:$V,ROW($V1346)-VALUE(LEFT(W$1,FIND("-",W$1,1)-1))+1):$V1346,"&gt;0",INDEX($V:$V,ROW($V1346)-VALUE(LEFT(W$1,FIND("-",W$1,1)-1))+1):$V1346)/VALUE(LEFT(W$1,FIND("-",W$1,1)-1)))/(SUMIF(INDEX($V:$V,ROW($V1346)-VALUE(LEFT(W$1,FIND("-",W$1,1)-1))+1):$V1346,"&lt;0",INDEX($V:$V,ROW($V1346)-VALUE(LEFT(W$1,FIND("-",W$1,1)-1))+1):$V1346)/VALUE(LEFT(W$1,FIND("-",W$1,1)-1)))))))</f>
        <v>33.333333333333329</v>
      </c>
      <c r="Y1346">
        <f>IF(ROW($E1346)&lt;=VALUE(LEFT(Y$1,FIND("-",Y$1,1)-1)),0,MAX(INDEX(C:C,ROW(C1346)-VALUE(LEFT(Y$1,FIND("-",Y$1,1)-1))+1):C1346))</f>
        <v>0.32</v>
      </c>
      <c r="Z1346">
        <f>IF(ROW($E1346)&lt;=VALUE(LEFT(Z$1,FIND("-",Z$1,1)-1)),0,MIN(INDEX(D:D,ROW(D1346)-VALUE(LEFT(Z$1,FIND("-",Z$1,1)-1))+1):D1346))</f>
        <v>0.28999999999999998</v>
      </c>
      <c r="AA1346">
        <f t="shared" si="189"/>
        <v>33.333333333333329</v>
      </c>
      <c r="AB1346">
        <f>IF(ROW($AA1346)&lt;=VALUE(LEFT(AA$1,FIND("-",AA$1,1)-1))+VALUE(LEFT(AB$1,FIND("-",AB$1,1)-1)-1),0,AVERAGE(INDEX($AA:$AA,ROW($AA1346)-VALUE(LEFT(AB$1,FIND("-",AB$1,1)-1))+1):$AA1346))</f>
        <v>33.333333333333329</v>
      </c>
      <c r="AC1346">
        <f>IF(ROW($AA1346)&lt;=VALUE(LEFT(AA$1,FIND("-",AA$1,1)-1))+VALUE(LEFT(AB$1,FIND("-",AB$1,1)-1)-1)+VALUE(LEFT(AC$1,FIND("-",AC$1,1)-1)-1),0,AVERAGE(INDEX($AB:$AB,ROW($AB1346)-VALUE(LEFT(AC$1,FIND("-",AC$1,1)-1))+1):$AB1346))</f>
        <v>22.222222222222218</v>
      </c>
      <c r="AE1346">
        <f t="shared" si="195"/>
        <v>31745844</v>
      </c>
      <c r="AG1346" t="str">
        <f t="shared" si="188"/>
        <v>Buy</v>
      </c>
    </row>
    <row r="1347" spans="1:33" x14ac:dyDescent="0.25">
      <c r="A1347" s="6">
        <v>38435</v>
      </c>
      <c r="B1347">
        <v>0.3</v>
      </c>
      <c r="C1347">
        <v>0.3</v>
      </c>
      <c r="D1347">
        <v>0.29499999999999998</v>
      </c>
      <c r="E1347">
        <v>0.29499999999999998</v>
      </c>
      <c r="F1347">
        <v>0.170074</v>
      </c>
      <c r="G1347">
        <v>39000</v>
      </c>
      <c r="I1347" t="str">
        <f t="shared" si="190"/>
        <v/>
      </c>
      <c r="J1347" t="str">
        <f t="shared" si="191"/>
        <v/>
      </c>
      <c r="K1347" t="str">
        <f t="shared" si="192"/>
        <v/>
      </c>
      <c r="M1347" s="11" t="str">
        <f t="shared" ref="M1347:M1410" si="196">IF(K1347="Buy","Buy",IF(K1347="Sell","Sell",""))</f>
        <v/>
      </c>
      <c r="O1347">
        <f>IF(ROW($E1347)&lt;=VALUE(LEFT(O$1,FIND("-",O$1,1)-1)),0,IF(ROW($E1347)=VALUE(LEFT(O$1,FIND("-",O$1,1)-1))+1,AVERAGE(INDEX($E:$E,ROW($E1347)-VALUE(LEFT(O$1,FIND("-",O$1,1)-1))):$E1347),($E1347*(2/(VALUE(LEFT(O$1,FIND("-",O$1,1)-1))+1)))+(O1346*(1-(2/(VALUE(LEFT(O$1,FIND("-",O$1,1)-1))+1))))))</f>
        <v>0.50431324013969725</v>
      </c>
      <c r="Q1347">
        <f>IF(ROW($E1347)&lt;=VALUE(LEFT(Q$1,FIND("-",Q$1,1)-1)),0,IF(ROW($E1347)=VALUE(LEFT(Q$1,FIND("-",Q$1,1)-1))+1,AVERAGE(INDEX($E:$E,ROW($E1347)-VALUE(LEFT(Q$1,FIND("-",Q$1,1)-1))):$E1347),($E1347*(2/(VALUE(LEFT(Q$1,FIND("-",Q$1,1)-1))+1)))+(Q1346*(1-(2/(VALUE(LEFT(Q$1,FIND("-",Q$1,1)-1))+1))))))</f>
        <v>0.3030081114991422</v>
      </c>
      <c r="R1347">
        <f>IF(ROW($E1347)&lt;=VALUE(LEFT(R$1,FIND("-",R$1,1)-1)),0,IF(ROW($E1347)=VALUE(LEFT(R$1,FIND("-",R$1,1)-1))+1,AVERAGE(INDEX($E:$E,ROW($E1347)-VALUE(LEFT(R$1,FIND("-",R$1,1)-1))):$E1347),($E1347*(2/(VALUE(LEFT(R$1,FIND("-",R$1,1)-1))+1)))+(R1346*(1-(2/(VALUE(LEFT(R$1,FIND("-",R$1,1)-1))+1))))))</f>
        <v>0.31350388245562433</v>
      </c>
      <c r="S1347">
        <f t="shared" si="193"/>
        <v>-1.0495770956482131E-2</v>
      </c>
      <c r="T1347">
        <f>IF(ROW($E1347)&lt;=MAX(VALUE(LEFT(Q$1,FIND("-",Q$1,1)-1)),VALUE(LEFT(R$1,FIND("-",R$1,1)-1)))+VALUE(LEFT(T$1,FIND("-",T$1,1)-1))-1,0,IF(ROW($E1347)=MAX(VALUE(LEFT(Q$1,FIND("-",Q$1,1)-1)),VALUE(LEFT(R$1,FIND("-",R$1,1)-1)))+VALUE(LEFT(T$1,FIND("-",T$1,1)-1)),AVERAGE(INDEX($S:$S,ROW(S1347)-VALUE(LEFT(T$1,FIND("-",T$1,1)-1))+1):S1347),($S1347*(2/(VALUE(LEFT(T$1,FIND("-",T$1,1)-1))+1)))+(T1346*(1-(2/(VALUE(LEFT(T$1,FIND("-",T$1,1)-1))+1))))))</f>
        <v>-1.064740124946368E-2</v>
      </c>
      <c r="V1347">
        <f t="shared" si="194"/>
        <v>-5.0000000000000044E-3</v>
      </c>
      <c r="W1347">
        <f>IF(ROW($E1347)&lt;=VALUE(LEFT(W$1,FIND("-",W$1,1)-1))+1,0,IF(ROW($E1346)=VALUE(LEFT(W$1,FIND("-",W$1,1)-1))+1,100-100/(1+ABS((SUMIF(INDEX($V:$V,ROW($V1347)-VALUE(LEFT(W$1,FIND("-",W$1,1)-1))+1):$V1347,"&gt;0",INDEX($V:$V,ROW($V1347)-VALUE(LEFT(W$1,FIND("-",W$1,1)-1))+1):$V1347)/COUNTIF(INDEX($V:$V,ROW($V1347)-VALUE(LEFT(W$1,FIND("-",W$1,1)-1))+1):$V1347,"&gt;0"))/(SUMIF(INDEX($V:$V,ROW($V1347)-VALUE(LEFT(W$1,FIND("-",W$1,1)-1))+1):$V1347,"&lt;0",INDEX($V:$V,ROW($V1347)-VALUE(LEFT(W$1,FIND("-",W$1,1)-1))+1):$V1347)/COUNTIF(INDEX($V:$V,ROW($V1347)-VALUE(LEFT(W$1,FIND("-",W$1,1)-1))+1):$V1347,"&lt;0")))),100-100/(1+ABS((SUMIF(INDEX($V:$V,ROW($V1347)-VALUE(LEFT(W$1,FIND("-",W$1,1)-1))+1):$V1347,"&gt;0",INDEX($V:$V,ROW($V1347)-VALUE(LEFT(W$1,FIND("-",W$1,1)-1))+1):$V1347)/VALUE(LEFT(W$1,FIND("-",W$1,1)-1)))/(SUMIF(INDEX($V:$V,ROW($V1347)-VALUE(LEFT(W$1,FIND("-",W$1,1)-1))+1):$V1347,"&lt;0",INDEX($V:$V,ROW($V1347)-VALUE(LEFT(W$1,FIND("-",W$1,1)-1))+1):$V1347)/VALUE(LEFT(W$1,FIND("-",W$1,1)-1)))))))</f>
        <v>30.769230769230774</v>
      </c>
      <c r="Y1347">
        <f>IF(ROW($E1347)&lt;=VALUE(LEFT(Y$1,FIND("-",Y$1,1)-1)),0,MAX(INDEX(C:C,ROW(C1347)-VALUE(LEFT(Y$1,FIND("-",Y$1,1)-1))+1):C1347))</f>
        <v>0.32</v>
      </c>
      <c r="Z1347">
        <f>IF(ROW($E1347)&lt;=VALUE(LEFT(Z$1,FIND("-",Z$1,1)-1)),0,MIN(INDEX(D:D,ROW(D1347)-VALUE(LEFT(Z$1,FIND("-",Z$1,1)-1))+1):D1347))</f>
        <v>0.28999999999999998</v>
      </c>
      <c r="AA1347">
        <f t="shared" si="189"/>
        <v>16.666666666666664</v>
      </c>
      <c r="AB1347">
        <f>IF(ROW($AA1347)&lt;=VALUE(LEFT(AA$1,FIND("-",AA$1,1)-1))+VALUE(LEFT(AB$1,FIND("-",AB$1,1)-1)-1),0,AVERAGE(INDEX($AA:$AA,ROW($AA1347)-VALUE(LEFT(AB$1,FIND("-",AB$1,1)-1))+1):$AA1347))</f>
        <v>27.777777777777771</v>
      </c>
      <c r="AC1347">
        <f>IF(ROW($AA1347)&lt;=VALUE(LEFT(AA$1,FIND("-",AA$1,1)-1))+VALUE(LEFT(AB$1,FIND("-",AB$1,1)-1)-1)+VALUE(LEFT(AC$1,FIND("-",AC$1,1)-1)-1),0,AVERAGE(INDEX($AB:$AB,ROW($AB1347)-VALUE(LEFT(AC$1,FIND("-",AC$1,1)-1))+1):$AB1347))</f>
        <v>27.777777777777771</v>
      </c>
      <c r="AE1347">
        <f t="shared" si="195"/>
        <v>31706844</v>
      </c>
      <c r="AG1347" t="str">
        <f t="shared" ref="AG1347:AG1410" si="197">IF(K1347="Buy","Buy",IF(K1347="Sell","Sell",""))</f>
        <v/>
      </c>
    </row>
    <row r="1348" spans="1:33" x14ac:dyDescent="0.25">
      <c r="A1348" s="6">
        <v>38436</v>
      </c>
      <c r="B1348">
        <v>0.28999999999999998</v>
      </c>
      <c r="C1348">
        <v>0.29499999999999998</v>
      </c>
      <c r="D1348">
        <v>0.28999999999999998</v>
      </c>
      <c r="E1348">
        <v>0.29499999999999998</v>
      </c>
      <c r="F1348">
        <v>0.170074</v>
      </c>
      <c r="G1348">
        <v>14000</v>
      </c>
      <c r="I1348" t="str">
        <f t="shared" si="190"/>
        <v/>
      </c>
      <c r="J1348" t="str">
        <f t="shared" si="191"/>
        <v/>
      </c>
      <c r="K1348" t="str">
        <f t="shared" si="192"/>
        <v/>
      </c>
      <c r="M1348" s="11" t="str">
        <f t="shared" si="196"/>
        <v/>
      </c>
      <c r="O1348">
        <f>IF(ROW($E1348)&lt;=VALUE(LEFT(O$1,FIND("-",O$1,1)-1)),0,IF(ROW($E1348)=VALUE(LEFT(O$1,FIND("-",O$1,1)-1))+1,AVERAGE(INDEX($E:$E,ROW($E1348)-VALUE(LEFT(O$1,FIND("-",O$1,1)-1))):$E1348),($E1348*(2/(VALUE(LEFT(O$1,FIND("-",O$1,1)-1))+1)))+(O1347*(1-(2/(VALUE(LEFT(O$1,FIND("-",O$1,1)-1))+1))))))</f>
        <v>0.50223052133233714</v>
      </c>
      <c r="Q1348">
        <f>IF(ROW($E1348)&lt;=VALUE(LEFT(Q$1,FIND("-",Q$1,1)-1)),0,IF(ROW($E1348)=VALUE(LEFT(Q$1,FIND("-",Q$1,1)-1))+1,AVERAGE(INDEX($E:$E,ROW($E1348)-VALUE(LEFT(Q$1,FIND("-",Q$1,1)-1))):$E1348),($E1348*(2/(VALUE(LEFT(Q$1,FIND("-",Q$1,1)-1))+1)))+(Q1347*(1-(2/(VALUE(LEFT(Q$1,FIND("-",Q$1,1)-1))+1))))))</f>
        <v>0.30177609434542796</v>
      </c>
      <c r="R1348">
        <f>IF(ROW($E1348)&lt;=VALUE(LEFT(R$1,FIND("-",R$1,1)-1)),0,IF(ROW($E1348)=VALUE(LEFT(R$1,FIND("-",R$1,1)-1))+1,AVERAGE(INDEX($E:$E,ROW($E1348)-VALUE(LEFT(R$1,FIND("-",R$1,1)-1))):$E1348),($E1348*(2/(VALUE(LEFT(R$1,FIND("-",R$1,1)-1))+1)))+(R1347*(1-(2/(VALUE(LEFT(R$1,FIND("-",R$1,1)-1))+1))))))</f>
        <v>0.31213322449594844</v>
      </c>
      <c r="S1348">
        <f t="shared" si="193"/>
        <v>-1.0357130150520477E-2</v>
      </c>
      <c r="T1348">
        <f>IF(ROW($E1348)&lt;=MAX(VALUE(LEFT(Q$1,FIND("-",Q$1,1)-1)),VALUE(LEFT(R$1,FIND("-",R$1,1)-1)))+VALUE(LEFT(T$1,FIND("-",T$1,1)-1))-1,0,IF(ROW($E1348)=MAX(VALUE(LEFT(Q$1,FIND("-",Q$1,1)-1)),VALUE(LEFT(R$1,FIND("-",R$1,1)-1)))+VALUE(LEFT(T$1,FIND("-",T$1,1)-1)),AVERAGE(INDEX($S:$S,ROW(S1348)-VALUE(LEFT(T$1,FIND("-",T$1,1)-1))+1):S1348),($S1348*(2/(VALUE(LEFT(T$1,FIND("-",T$1,1)-1))+1)))+(T1347*(1-(2/(VALUE(LEFT(T$1,FIND("-",T$1,1)-1))+1))))))</f>
        <v>-1.0589347029675039E-2</v>
      </c>
      <c r="V1348">
        <f t="shared" si="194"/>
        <v>0</v>
      </c>
      <c r="W1348">
        <f>IF(ROW($E1348)&lt;=VALUE(LEFT(W$1,FIND("-",W$1,1)-1))+1,0,IF(ROW($E1347)=VALUE(LEFT(W$1,FIND("-",W$1,1)-1))+1,100-100/(1+ABS((SUMIF(INDEX($V:$V,ROW($V1348)-VALUE(LEFT(W$1,FIND("-",W$1,1)-1))+1):$V1348,"&gt;0",INDEX($V:$V,ROW($V1348)-VALUE(LEFT(W$1,FIND("-",W$1,1)-1))+1):$V1348)/COUNTIF(INDEX($V:$V,ROW($V1348)-VALUE(LEFT(W$1,FIND("-",W$1,1)-1))+1):$V1348,"&gt;0"))/(SUMIF(INDEX($V:$V,ROW($V1348)-VALUE(LEFT(W$1,FIND("-",W$1,1)-1))+1):$V1348,"&lt;0",INDEX($V:$V,ROW($V1348)-VALUE(LEFT(W$1,FIND("-",W$1,1)-1))+1):$V1348)/COUNTIF(INDEX($V:$V,ROW($V1348)-VALUE(LEFT(W$1,FIND("-",W$1,1)-1))+1):$V1348,"&lt;0")))),100-100/(1+ABS((SUMIF(INDEX($V:$V,ROW($V1348)-VALUE(LEFT(W$1,FIND("-",W$1,1)-1))+1):$V1348,"&gt;0",INDEX($V:$V,ROW($V1348)-VALUE(LEFT(W$1,FIND("-",W$1,1)-1))+1):$V1348)/VALUE(LEFT(W$1,FIND("-",W$1,1)-1)))/(SUMIF(INDEX($V:$V,ROW($V1348)-VALUE(LEFT(W$1,FIND("-",W$1,1)-1))+1):$V1348,"&lt;0",INDEX($V:$V,ROW($V1348)-VALUE(LEFT(W$1,FIND("-",W$1,1)-1))+1):$V1348)/VALUE(LEFT(W$1,FIND("-",W$1,1)-1)))))))</f>
        <v>30.769230769230774</v>
      </c>
      <c r="Y1348">
        <f>IF(ROW($E1348)&lt;=VALUE(LEFT(Y$1,FIND("-",Y$1,1)-1)),0,MAX(INDEX(C:C,ROW(C1348)-VALUE(LEFT(Y$1,FIND("-",Y$1,1)-1))+1):C1348))</f>
        <v>0.32</v>
      </c>
      <c r="Z1348">
        <f>IF(ROW($E1348)&lt;=VALUE(LEFT(Z$1,FIND("-",Z$1,1)-1)),0,MIN(INDEX(D:D,ROW(D1348)-VALUE(LEFT(Z$1,FIND("-",Z$1,1)-1))+1):D1348))</f>
        <v>0.28999999999999998</v>
      </c>
      <c r="AA1348">
        <f t="shared" si="189"/>
        <v>16.666666666666664</v>
      </c>
      <c r="AB1348">
        <f>IF(ROW($AA1348)&lt;=VALUE(LEFT(AA$1,FIND("-",AA$1,1)-1))+VALUE(LEFT(AB$1,FIND("-",AB$1,1)-1)-1),0,AVERAGE(INDEX($AA:$AA,ROW($AA1348)-VALUE(LEFT(AB$1,FIND("-",AB$1,1)-1))+1):$AA1348))</f>
        <v>22.222222222222218</v>
      </c>
      <c r="AC1348">
        <f>IF(ROW($AA1348)&lt;=VALUE(LEFT(AA$1,FIND("-",AA$1,1)-1))+VALUE(LEFT(AB$1,FIND("-",AB$1,1)-1)-1)+VALUE(LEFT(AC$1,FIND("-",AC$1,1)-1)-1),0,AVERAGE(INDEX($AB:$AB,ROW($AB1348)-VALUE(LEFT(AC$1,FIND("-",AC$1,1)-1))+1):$AB1348))</f>
        <v>27.777777777777771</v>
      </c>
      <c r="AE1348">
        <f t="shared" si="195"/>
        <v>31706844</v>
      </c>
      <c r="AG1348" t="str">
        <f t="shared" si="197"/>
        <v/>
      </c>
    </row>
    <row r="1349" spans="1:33" x14ac:dyDescent="0.25">
      <c r="A1349" s="6">
        <v>38439</v>
      </c>
      <c r="B1349">
        <v>0.29499999999999998</v>
      </c>
      <c r="C1349">
        <v>0.30499999999999999</v>
      </c>
      <c r="D1349">
        <v>0.29499999999999998</v>
      </c>
      <c r="E1349">
        <v>0.30499999999999999</v>
      </c>
      <c r="F1349">
        <v>0.175839</v>
      </c>
      <c r="G1349">
        <v>56000</v>
      </c>
      <c r="I1349" t="str">
        <f t="shared" si="190"/>
        <v/>
      </c>
      <c r="J1349" t="str">
        <f t="shared" si="191"/>
        <v/>
      </c>
      <c r="K1349" t="str">
        <f t="shared" si="192"/>
        <v/>
      </c>
      <c r="M1349" s="11" t="str">
        <f t="shared" si="196"/>
        <v/>
      </c>
      <c r="O1349">
        <f>IF(ROW($E1349)&lt;=VALUE(LEFT(O$1,FIND("-",O$1,1)-1)),0,IF(ROW($E1349)=VALUE(LEFT(O$1,FIND("-",O$1,1)-1))+1,AVERAGE(INDEX($E:$E,ROW($E1349)-VALUE(LEFT(O$1,FIND("-",O$1,1)-1))):$E1349),($E1349*(2/(VALUE(LEFT(O$1,FIND("-",O$1,1)-1))+1)))+(O1348*(1-(2/(VALUE(LEFT(O$1,FIND("-",O$1,1)-1))+1))))))</f>
        <v>0.50026802858276165</v>
      </c>
      <c r="Q1349">
        <f>IF(ROW($E1349)&lt;=VALUE(LEFT(Q$1,FIND("-",Q$1,1)-1)),0,IF(ROW($E1349)=VALUE(LEFT(Q$1,FIND("-",Q$1,1)-1))+1,AVERAGE(INDEX($E:$E,ROW($E1349)-VALUE(LEFT(Q$1,FIND("-",Q$1,1)-1))):$E1349),($E1349*(2/(VALUE(LEFT(Q$1,FIND("-",Q$1,1)-1))+1)))+(Q1348*(1-(2/(VALUE(LEFT(Q$1,FIND("-",Q$1,1)-1))+1))))))</f>
        <v>0.30227207983074672</v>
      </c>
      <c r="R1349">
        <f>IF(ROW($E1349)&lt;=VALUE(LEFT(R$1,FIND("-",R$1,1)-1)),0,IF(ROW($E1349)=VALUE(LEFT(R$1,FIND("-",R$1,1)-1))+1,AVERAGE(INDEX($E:$E,ROW($E1349)-VALUE(LEFT(R$1,FIND("-",R$1,1)-1))):$E1349),($E1349*(2/(VALUE(LEFT(R$1,FIND("-",R$1,1)-1))+1)))+(R1348*(1-(2/(VALUE(LEFT(R$1,FIND("-",R$1,1)-1))+1))))))</f>
        <v>0.31160483749624857</v>
      </c>
      <c r="S1349">
        <f t="shared" si="193"/>
        <v>-9.3327576655018452E-3</v>
      </c>
      <c r="T1349">
        <f>IF(ROW($E1349)&lt;=MAX(VALUE(LEFT(Q$1,FIND("-",Q$1,1)-1)),VALUE(LEFT(R$1,FIND("-",R$1,1)-1)))+VALUE(LEFT(T$1,FIND("-",T$1,1)-1))-1,0,IF(ROW($E1349)=MAX(VALUE(LEFT(Q$1,FIND("-",Q$1,1)-1)),VALUE(LEFT(R$1,FIND("-",R$1,1)-1)))+VALUE(LEFT(T$1,FIND("-",T$1,1)-1)),AVERAGE(INDEX($S:$S,ROW(S1349)-VALUE(LEFT(T$1,FIND("-",T$1,1)-1))+1):S1349),($S1349*(2/(VALUE(LEFT(T$1,FIND("-",T$1,1)-1))+1)))+(T1348*(1-(2/(VALUE(LEFT(T$1,FIND("-",T$1,1)-1))+1))))))</f>
        <v>-1.03380291568404E-2</v>
      </c>
      <c r="V1349">
        <f t="shared" si="194"/>
        <v>1.0000000000000009E-2</v>
      </c>
      <c r="W1349">
        <f>IF(ROW($E1349)&lt;=VALUE(LEFT(W$1,FIND("-",W$1,1)-1))+1,0,IF(ROW($E1348)=VALUE(LEFT(W$1,FIND("-",W$1,1)-1))+1,100-100/(1+ABS((SUMIF(INDEX($V:$V,ROW($V1349)-VALUE(LEFT(W$1,FIND("-",W$1,1)-1))+1):$V1349,"&gt;0",INDEX($V:$V,ROW($V1349)-VALUE(LEFT(W$1,FIND("-",W$1,1)-1))+1):$V1349)/COUNTIF(INDEX($V:$V,ROW($V1349)-VALUE(LEFT(W$1,FIND("-",W$1,1)-1))+1):$V1349,"&gt;0"))/(SUMIF(INDEX($V:$V,ROW($V1349)-VALUE(LEFT(W$1,FIND("-",W$1,1)-1))+1):$V1349,"&lt;0",INDEX($V:$V,ROW($V1349)-VALUE(LEFT(W$1,FIND("-",W$1,1)-1))+1):$V1349)/COUNTIF(INDEX($V:$V,ROW($V1349)-VALUE(LEFT(W$1,FIND("-",W$1,1)-1))+1):$V1349,"&lt;0")))),100-100/(1+ABS((SUMIF(INDEX($V:$V,ROW($V1349)-VALUE(LEFT(W$1,FIND("-",W$1,1)-1))+1):$V1349,"&gt;0",INDEX($V:$V,ROW($V1349)-VALUE(LEFT(W$1,FIND("-",W$1,1)-1))+1):$V1349)/VALUE(LEFT(W$1,FIND("-",W$1,1)-1)))/(SUMIF(INDEX($V:$V,ROW($V1349)-VALUE(LEFT(W$1,FIND("-",W$1,1)-1))+1):$V1349,"&lt;0",INDEX($V:$V,ROW($V1349)-VALUE(LEFT(W$1,FIND("-",W$1,1)-1))+1):$V1349)/VALUE(LEFT(W$1,FIND("-",W$1,1)-1)))))))</f>
        <v>46.153846153846153</v>
      </c>
      <c r="Y1349">
        <f>IF(ROW($E1349)&lt;=VALUE(LEFT(Y$1,FIND("-",Y$1,1)-1)),0,MAX(INDEX(C:C,ROW(C1349)-VALUE(LEFT(Y$1,FIND("-",Y$1,1)-1))+1):C1349))</f>
        <v>0.32</v>
      </c>
      <c r="Z1349">
        <f>IF(ROW($E1349)&lt;=VALUE(LEFT(Z$1,FIND("-",Z$1,1)-1)),0,MIN(INDEX(D:D,ROW(D1349)-VALUE(LEFT(Z$1,FIND("-",Z$1,1)-1))+1):D1349))</f>
        <v>0.28999999999999998</v>
      </c>
      <c r="AA1349">
        <f t="shared" si="189"/>
        <v>50</v>
      </c>
      <c r="AB1349">
        <f>IF(ROW($AA1349)&lt;=VALUE(LEFT(AA$1,FIND("-",AA$1,1)-1))+VALUE(LEFT(AB$1,FIND("-",AB$1,1)-1)-1),0,AVERAGE(INDEX($AA:$AA,ROW($AA1349)-VALUE(LEFT(AB$1,FIND("-",AB$1,1)-1))+1):$AA1349))</f>
        <v>27.777777777777775</v>
      </c>
      <c r="AC1349">
        <f>IF(ROW($AA1349)&lt;=VALUE(LEFT(AA$1,FIND("-",AA$1,1)-1))+VALUE(LEFT(AB$1,FIND("-",AB$1,1)-1)-1)+VALUE(LEFT(AC$1,FIND("-",AC$1,1)-1)-1),0,AVERAGE(INDEX($AB:$AB,ROW($AB1349)-VALUE(LEFT(AC$1,FIND("-",AC$1,1)-1))+1):$AB1349))</f>
        <v>25.92592592592592</v>
      </c>
      <c r="AE1349">
        <f t="shared" si="195"/>
        <v>31762844</v>
      </c>
      <c r="AG1349" t="str">
        <f t="shared" si="197"/>
        <v/>
      </c>
    </row>
    <row r="1350" spans="1:33" x14ac:dyDescent="0.25">
      <c r="A1350" s="6">
        <v>38440</v>
      </c>
      <c r="B1350">
        <v>0.30499999999999999</v>
      </c>
      <c r="C1350">
        <v>0.30499999999999999</v>
      </c>
      <c r="D1350">
        <v>0.29499999999999998</v>
      </c>
      <c r="E1350">
        <v>0.3</v>
      </c>
      <c r="F1350">
        <v>0.172956</v>
      </c>
      <c r="G1350">
        <v>13500</v>
      </c>
      <c r="I1350" t="str">
        <f t="shared" si="190"/>
        <v/>
      </c>
      <c r="J1350" t="str">
        <f t="shared" si="191"/>
        <v/>
      </c>
      <c r="K1350" t="str">
        <f t="shared" si="192"/>
        <v/>
      </c>
      <c r="M1350" s="11" t="str">
        <f t="shared" si="196"/>
        <v/>
      </c>
      <c r="O1350">
        <f>IF(ROW($E1350)&lt;=VALUE(LEFT(O$1,FIND("-",O$1,1)-1)),0,IF(ROW($E1350)=VALUE(LEFT(O$1,FIND("-",O$1,1)-1))+1,AVERAGE(INDEX($E:$E,ROW($E1350)-VALUE(LEFT(O$1,FIND("-",O$1,1)-1))):$E1350),($E1350*(2/(VALUE(LEFT(O$1,FIND("-",O$1,1)-1))+1)))+(O1349*(1-(2/(VALUE(LEFT(O$1,FIND("-",O$1,1)-1))+1))))))</f>
        <v>0.4982753118804456</v>
      </c>
      <c r="Q1350">
        <f>IF(ROW($E1350)&lt;=VALUE(LEFT(Q$1,FIND("-",Q$1,1)-1)),0,IF(ROW($E1350)=VALUE(LEFT(Q$1,FIND("-",Q$1,1)-1))+1,AVERAGE(INDEX($E:$E,ROW($E1350)-VALUE(LEFT(Q$1,FIND("-",Q$1,1)-1))):$E1350),($E1350*(2/(VALUE(LEFT(Q$1,FIND("-",Q$1,1)-1))+1)))+(Q1349*(1-(2/(VALUE(LEFT(Q$1,FIND("-",Q$1,1)-1))+1))))))</f>
        <v>0.3019225290875549</v>
      </c>
      <c r="R1350">
        <f>IF(ROW($E1350)&lt;=VALUE(LEFT(R$1,FIND("-",R$1,1)-1)),0,IF(ROW($E1350)=VALUE(LEFT(R$1,FIND("-",R$1,1)-1))+1,AVERAGE(INDEX($E:$E,ROW($E1350)-VALUE(LEFT(R$1,FIND("-",R$1,1)-1))):$E1350),($E1350*(2/(VALUE(LEFT(R$1,FIND("-",R$1,1)-1))+1)))+(R1349*(1-(2/(VALUE(LEFT(R$1,FIND("-",R$1,1)-1))+1))))))</f>
        <v>0.31074521990393383</v>
      </c>
      <c r="S1350">
        <f t="shared" si="193"/>
        <v>-8.8226908163789308E-3</v>
      </c>
      <c r="T1350">
        <f>IF(ROW($E1350)&lt;=MAX(VALUE(LEFT(Q$1,FIND("-",Q$1,1)-1)),VALUE(LEFT(R$1,FIND("-",R$1,1)-1)))+VALUE(LEFT(T$1,FIND("-",T$1,1)-1))-1,0,IF(ROW($E1350)=MAX(VALUE(LEFT(Q$1,FIND("-",Q$1,1)-1)),VALUE(LEFT(R$1,FIND("-",R$1,1)-1)))+VALUE(LEFT(T$1,FIND("-",T$1,1)-1)),AVERAGE(INDEX($S:$S,ROW(S1350)-VALUE(LEFT(T$1,FIND("-",T$1,1)-1))+1):S1350),($S1350*(2/(VALUE(LEFT(T$1,FIND("-",T$1,1)-1))+1)))+(T1349*(1-(2/(VALUE(LEFT(T$1,FIND("-",T$1,1)-1))+1))))))</f>
        <v>-1.0034961488748106E-2</v>
      </c>
      <c r="V1350">
        <f t="shared" si="194"/>
        <v>-5.0000000000000044E-3</v>
      </c>
      <c r="W1350">
        <f>IF(ROW($E1350)&lt;=VALUE(LEFT(W$1,FIND("-",W$1,1)-1))+1,0,IF(ROW($E1349)=VALUE(LEFT(W$1,FIND("-",W$1,1)-1))+1,100-100/(1+ABS((SUMIF(INDEX($V:$V,ROW($V1350)-VALUE(LEFT(W$1,FIND("-",W$1,1)-1))+1):$V1350,"&gt;0",INDEX($V:$V,ROW($V1350)-VALUE(LEFT(W$1,FIND("-",W$1,1)-1))+1):$V1350)/COUNTIF(INDEX($V:$V,ROW($V1350)-VALUE(LEFT(W$1,FIND("-",W$1,1)-1))+1):$V1350,"&gt;0"))/(SUMIF(INDEX($V:$V,ROW($V1350)-VALUE(LEFT(W$1,FIND("-",W$1,1)-1))+1):$V1350,"&lt;0",INDEX($V:$V,ROW($V1350)-VALUE(LEFT(W$1,FIND("-",W$1,1)-1))+1):$V1350)/COUNTIF(INDEX($V:$V,ROW($V1350)-VALUE(LEFT(W$1,FIND("-",W$1,1)-1))+1):$V1350,"&lt;0")))),100-100/(1+ABS((SUMIF(INDEX($V:$V,ROW($V1350)-VALUE(LEFT(W$1,FIND("-",W$1,1)-1))+1):$V1350,"&gt;0",INDEX($V:$V,ROW($V1350)-VALUE(LEFT(W$1,FIND("-",W$1,1)-1))+1):$V1350)/VALUE(LEFT(W$1,FIND("-",W$1,1)-1)))/(SUMIF(INDEX($V:$V,ROW($V1350)-VALUE(LEFT(W$1,FIND("-",W$1,1)-1))+1):$V1350,"&lt;0",INDEX($V:$V,ROW($V1350)-VALUE(LEFT(W$1,FIND("-",W$1,1)-1))+1):$V1350)/VALUE(LEFT(W$1,FIND("-",W$1,1)-1)))))))</f>
        <v>33.333333333333329</v>
      </c>
      <c r="Y1350">
        <f>IF(ROW($E1350)&lt;=VALUE(LEFT(Y$1,FIND("-",Y$1,1)-1)),0,MAX(INDEX(C:C,ROW(C1350)-VALUE(LEFT(Y$1,FIND("-",Y$1,1)-1))+1):C1350))</f>
        <v>0.32</v>
      </c>
      <c r="Z1350">
        <f>IF(ROW($E1350)&lt;=VALUE(LEFT(Z$1,FIND("-",Z$1,1)-1)),0,MIN(INDEX(D:D,ROW(D1350)-VALUE(LEFT(Z$1,FIND("-",Z$1,1)-1))+1):D1350))</f>
        <v>0.28999999999999998</v>
      </c>
      <c r="AA1350">
        <f t="shared" si="189"/>
        <v>33.333333333333329</v>
      </c>
      <c r="AB1350">
        <f>IF(ROW($AA1350)&lt;=VALUE(LEFT(AA$1,FIND("-",AA$1,1)-1))+VALUE(LEFT(AB$1,FIND("-",AB$1,1)-1)-1),0,AVERAGE(INDEX($AA:$AA,ROW($AA1350)-VALUE(LEFT(AB$1,FIND("-",AB$1,1)-1))+1):$AA1350))</f>
        <v>33.333333333333329</v>
      </c>
      <c r="AC1350">
        <f>IF(ROW($AA1350)&lt;=VALUE(LEFT(AA$1,FIND("-",AA$1,1)-1))+VALUE(LEFT(AB$1,FIND("-",AB$1,1)-1)-1)+VALUE(LEFT(AC$1,FIND("-",AC$1,1)-1)-1),0,AVERAGE(INDEX($AB:$AB,ROW($AB1350)-VALUE(LEFT(AC$1,FIND("-",AC$1,1)-1))+1):$AB1350))</f>
        <v>27.777777777777771</v>
      </c>
      <c r="AE1350">
        <f t="shared" si="195"/>
        <v>31749344</v>
      </c>
      <c r="AG1350" t="str">
        <f t="shared" si="197"/>
        <v/>
      </c>
    </row>
    <row r="1351" spans="1:33" x14ac:dyDescent="0.25">
      <c r="A1351" s="6">
        <v>38441</v>
      </c>
      <c r="B1351">
        <v>0.28000000000000003</v>
      </c>
      <c r="C1351">
        <v>0.28999999999999998</v>
      </c>
      <c r="D1351">
        <v>0.28000000000000003</v>
      </c>
      <c r="E1351">
        <v>0.28999999999999998</v>
      </c>
      <c r="F1351">
        <v>0.16719100000000001</v>
      </c>
      <c r="G1351">
        <v>50000</v>
      </c>
      <c r="I1351" t="str">
        <f t="shared" si="190"/>
        <v/>
      </c>
      <c r="J1351" t="str">
        <f t="shared" si="191"/>
        <v>Oversold</v>
      </c>
      <c r="K1351" t="str">
        <f t="shared" si="192"/>
        <v/>
      </c>
      <c r="M1351" s="11" t="str">
        <f t="shared" si="196"/>
        <v/>
      </c>
      <c r="O1351">
        <f>IF(ROW($E1351)&lt;=VALUE(LEFT(O$1,FIND("-",O$1,1)-1)),0,IF(ROW($E1351)=VALUE(LEFT(O$1,FIND("-",O$1,1)-1))+1,AVERAGE(INDEX($E:$E,ROW($E1351)-VALUE(LEFT(O$1,FIND("-",O$1,1)-1))):$E1351),($E1351*(2/(VALUE(LEFT(O$1,FIND("-",O$1,1)-1))+1)))+(O1350*(1-(2/(VALUE(LEFT(O$1,FIND("-",O$1,1)-1))+1))))))</f>
        <v>0.49620292071745609</v>
      </c>
      <c r="Q1351">
        <f>IF(ROW($E1351)&lt;=VALUE(LEFT(Q$1,FIND("-",Q$1,1)-1)),0,IF(ROW($E1351)=VALUE(LEFT(Q$1,FIND("-",Q$1,1)-1))+1,AVERAGE(INDEX($E:$E,ROW($E1351)-VALUE(LEFT(Q$1,FIND("-",Q$1,1)-1))):$E1351),($E1351*(2/(VALUE(LEFT(Q$1,FIND("-",Q$1,1)-1))+1)))+(Q1350*(1-(2/(VALUE(LEFT(Q$1,FIND("-",Q$1,1)-1))+1))))))</f>
        <v>0.3000882938433157</v>
      </c>
      <c r="R1351">
        <f>IF(ROW($E1351)&lt;=VALUE(LEFT(R$1,FIND("-",R$1,1)-1)),0,IF(ROW($E1351)=VALUE(LEFT(R$1,FIND("-",R$1,1)-1))+1,AVERAGE(INDEX($E:$E,ROW($E1351)-VALUE(LEFT(R$1,FIND("-",R$1,1)-1))):$E1351),($E1351*(2/(VALUE(LEFT(R$1,FIND("-",R$1,1)-1))+1)))+(R1350*(1-(2/(VALUE(LEFT(R$1,FIND("-",R$1,1)-1))+1))))))</f>
        <v>0.30920853694808692</v>
      </c>
      <c r="S1351">
        <f t="shared" si="193"/>
        <v>-9.1202431047712196E-3</v>
      </c>
      <c r="T1351">
        <f>IF(ROW($E1351)&lt;=MAX(VALUE(LEFT(Q$1,FIND("-",Q$1,1)-1)),VALUE(LEFT(R$1,FIND("-",R$1,1)-1)))+VALUE(LEFT(T$1,FIND("-",T$1,1)-1))-1,0,IF(ROW($E1351)=MAX(VALUE(LEFT(Q$1,FIND("-",Q$1,1)-1)),VALUE(LEFT(R$1,FIND("-",R$1,1)-1)))+VALUE(LEFT(T$1,FIND("-",T$1,1)-1)),AVERAGE(INDEX($S:$S,ROW(S1351)-VALUE(LEFT(T$1,FIND("-",T$1,1)-1))+1):S1351),($S1351*(2/(VALUE(LEFT(T$1,FIND("-",T$1,1)-1))+1)))+(T1350*(1-(2/(VALUE(LEFT(T$1,FIND("-",T$1,1)-1))+1))))))</f>
        <v>-9.8520178119527301E-3</v>
      </c>
      <c r="V1351">
        <f t="shared" si="194"/>
        <v>-1.0000000000000009E-2</v>
      </c>
      <c r="W1351">
        <f>IF(ROW($E1351)&lt;=VALUE(LEFT(W$1,FIND("-",W$1,1)-1))+1,0,IF(ROW($E1350)=VALUE(LEFT(W$1,FIND("-",W$1,1)-1))+1,100-100/(1+ABS((SUMIF(INDEX($V:$V,ROW($V1351)-VALUE(LEFT(W$1,FIND("-",W$1,1)-1))+1):$V1351,"&gt;0",INDEX($V:$V,ROW($V1351)-VALUE(LEFT(W$1,FIND("-",W$1,1)-1))+1):$V1351)/COUNTIF(INDEX($V:$V,ROW($V1351)-VALUE(LEFT(W$1,FIND("-",W$1,1)-1))+1):$V1351,"&gt;0"))/(SUMIF(INDEX($V:$V,ROW($V1351)-VALUE(LEFT(W$1,FIND("-",W$1,1)-1))+1):$V1351,"&lt;0",INDEX($V:$V,ROW($V1351)-VALUE(LEFT(W$1,FIND("-",W$1,1)-1))+1):$V1351)/COUNTIF(INDEX($V:$V,ROW($V1351)-VALUE(LEFT(W$1,FIND("-",W$1,1)-1))+1):$V1351,"&lt;0")))),100-100/(1+ABS((SUMIF(INDEX($V:$V,ROW($V1351)-VALUE(LEFT(W$1,FIND("-",W$1,1)-1))+1):$V1351,"&gt;0",INDEX($V:$V,ROW($V1351)-VALUE(LEFT(W$1,FIND("-",W$1,1)-1))+1):$V1351)/VALUE(LEFT(W$1,FIND("-",W$1,1)-1)))/(SUMIF(INDEX($V:$V,ROW($V1351)-VALUE(LEFT(W$1,FIND("-",W$1,1)-1))+1):$V1351,"&lt;0",INDEX($V:$V,ROW($V1351)-VALUE(LEFT(W$1,FIND("-",W$1,1)-1))+1):$V1351)/VALUE(LEFT(W$1,FIND("-",W$1,1)-1)))))))</f>
        <v>28.571428571428569</v>
      </c>
      <c r="Y1351">
        <f>IF(ROW($E1351)&lt;=VALUE(LEFT(Y$1,FIND("-",Y$1,1)-1)),0,MAX(INDEX(C:C,ROW(C1351)-VALUE(LEFT(Y$1,FIND("-",Y$1,1)-1))+1):C1351))</f>
        <v>0.315</v>
      </c>
      <c r="Z1351">
        <f>IF(ROW($E1351)&lt;=VALUE(LEFT(Z$1,FIND("-",Z$1,1)-1)),0,MIN(INDEX(D:D,ROW(D1351)-VALUE(LEFT(Z$1,FIND("-",Z$1,1)-1))+1):D1351))</f>
        <v>0.28000000000000003</v>
      </c>
      <c r="AA1351">
        <f t="shared" si="189"/>
        <v>28.571428571428459</v>
      </c>
      <c r="AB1351">
        <f>IF(ROW($AA1351)&lt;=VALUE(LEFT(AA$1,FIND("-",AA$1,1)-1))+VALUE(LEFT(AB$1,FIND("-",AB$1,1)-1)-1),0,AVERAGE(INDEX($AA:$AA,ROW($AA1351)-VALUE(LEFT(AB$1,FIND("-",AB$1,1)-1))+1):$AA1351))</f>
        <v>37.301587301587261</v>
      </c>
      <c r="AC1351">
        <f>IF(ROW($AA1351)&lt;=VALUE(LEFT(AA$1,FIND("-",AA$1,1)-1))+VALUE(LEFT(AB$1,FIND("-",AB$1,1)-1)-1)+VALUE(LEFT(AC$1,FIND("-",AC$1,1)-1)-1),0,AVERAGE(INDEX($AB:$AB,ROW($AB1351)-VALUE(LEFT(AC$1,FIND("-",AC$1,1)-1))+1):$AB1351))</f>
        <v>32.80423280423279</v>
      </c>
      <c r="AE1351">
        <f t="shared" si="195"/>
        <v>31699344</v>
      </c>
      <c r="AG1351" t="str">
        <f t="shared" si="197"/>
        <v/>
      </c>
    </row>
    <row r="1352" spans="1:33" x14ac:dyDescent="0.25">
      <c r="A1352" s="6">
        <v>38442</v>
      </c>
      <c r="B1352">
        <v>0.28499999999999998</v>
      </c>
      <c r="C1352">
        <v>0.28499999999999998</v>
      </c>
      <c r="D1352">
        <v>0.28000000000000003</v>
      </c>
      <c r="E1352">
        <v>0.28499999999999998</v>
      </c>
      <c r="F1352">
        <v>0.16430800000000001</v>
      </c>
      <c r="G1352">
        <v>20000</v>
      </c>
      <c r="I1352" t="str">
        <f t="shared" si="190"/>
        <v/>
      </c>
      <c r="J1352" t="str">
        <f t="shared" si="191"/>
        <v/>
      </c>
      <c r="K1352" t="str">
        <f t="shared" si="192"/>
        <v/>
      </c>
      <c r="M1352" s="11" t="str">
        <f t="shared" si="196"/>
        <v/>
      </c>
      <c r="O1352">
        <f>IF(ROW($E1352)&lt;=VALUE(LEFT(O$1,FIND("-",O$1,1)-1)),0,IF(ROW($E1352)=VALUE(LEFT(O$1,FIND("-",O$1,1)-1))+1,AVERAGE(INDEX($E:$E,ROW($E1352)-VALUE(LEFT(O$1,FIND("-",O$1,1)-1))):$E1352),($E1352*(2/(VALUE(LEFT(O$1,FIND("-",O$1,1)-1))+1)))+(O1351*(1-(2/(VALUE(LEFT(O$1,FIND("-",O$1,1)-1))+1))))))</f>
        <v>0.49410139911827744</v>
      </c>
      <c r="Q1352">
        <f>IF(ROW($E1352)&lt;=VALUE(LEFT(Q$1,FIND("-",Q$1,1)-1)),0,IF(ROW($E1352)=VALUE(LEFT(Q$1,FIND("-",Q$1,1)-1))+1,AVERAGE(INDEX($E:$E,ROW($E1352)-VALUE(LEFT(Q$1,FIND("-",Q$1,1)-1))):$E1352),($E1352*(2/(VALUE(LEFT(Q$1,FIND("-",Q$1,1)-1))+1)))+(Q1351*(1-(2/(VALUE(LEFT(Q$1,FIND("-",Q$1,1)-1))+1))))))</f>
        <v>0.29776701786742099</v>
      </c>
      <c r="R1352">
        <f>IF(ROW($E1352)&lt;=VALUE(LEFT(R$1,FIND("-",R$1,1)-1)),0,IF(ROW($E1352)=VALUE(LEFT(R$1,FIND("-",R$1,1)-1))+1,AVERAGE(INDEX($E:$E,ROW($E1352)-VALUE(LEFT(R$1,FIND("-",R$1,1)-1))):$E1352),($E1352*(2/(VALUE(LEFT(R$1,FIND("-",R$1,1)-1))+1)))+(R1351*(1-(2/(VALUE(LEFT(R$1,FIND("-",R$1,1)-1))+1))))))</f>
        <v>0.30741531198896932</v>
      </c>
      <c r="S1352">
        <f t="shared" si="193"/>
        <v>-9.6482941215483287E-3</v>
      </c>
      <c r="T1352">
        <f>IF(ROW($E1352)&lt;=MAX(VALUE(LEFT(Q$1,FIND("-",Q$1,1)-1)),VALUE(LEFT(R$1,FIND("-",R$1,1)-1)))+VALUE(LEFT(T$1,FIND("-",T$1,1)-1))-1,0,IF(ROW($E1352)=MAX(VALUE(LEFT(Q$1,FIND("-",Q$1,1)-1)),VALUE(LEFT(R$1,FIND("-",R$1,1)-1)))+VALUE(LEFT(T$1,FIND("-",T$1,1)-1)),AVERAGE(INDEX($S:$S,ROW(S1352)-VALUE(LEFT(T$1,FIND("-",T$1,1)-1))+1):S1352),($S1352*(2/(VALUE(LEFT(T$1,FIND("-",T$1,1)-1))+1)))+(T1351*(1-(2/(VALUE(LEFT(T$1,FIND("-",T$1,1)-1))+1))))))</f>
        <v>-9.8112730738718502E-3</v>
      </c>
      <c r="V1352">
        <f t="shared" si="194"/>
        <v>-5.0000000000000044E-3</v>
      </c>
      <c r="W1352">
        <f>IF(ROW($E1352)&lt;=VALUE(LEFT(W$1,FIND("-",W$1,1)-1))+1,0,IF(ROW($E1351)=VALUE(LEFT(W$1,FIND("-",W$1,1)-1))+1,100-100/(1+ABS((SUMIF(INDEX($V:$V,ROW($V1352)-VALUE(LEFT(W$1,FIND("-",W$1,1)-1))+1):$V1352,"&gt;0",INDEX($V:$V,ROW($V1352)-VALUE(LEFT(W$1,FIND("-",W$1,1)-1))+1):$V1352)/COUNTIF(INDEX($V:$V,ROW($V1352)-VALUE(LEFT(W$1,FIND("-",W$1,1)-1))+1):$V1352,"&gt;0"))/(SUMIF(INDEX($V:$V,ROW($V1352)-VALUE(LEFT(W$1,FIND("-",W$1,1)-1))+1):$V1352,"&lt;0",INDEX($V:$V,ROW($V1352)-VALUE(LEFT(W$1,FIND("-",W$1,1)-1))+1):$V1352)/COUNTIF(INDEX($V:$V,ROW($V1352)-VALUE(LEFT(W$1,FIND("-",W$1,1)-1))+1):$V1352,"&lt;0")))),100-100/(1+ABS((SUMIF(INDEX($V:$V,ROW($V1352)-VALUE(LEFT(W$1,FIND("-",W$1,1)-1))+1):$V1352,"&gt;0",INDEX($V:$V,ROW($V1352)-VALUE(LEFT(W$1,FIND("-",W$1,1)-1))+1):$V1352)/VALUE(LEFT(W$1,FIND("-",W$1,1)-1)))/(SUMIF(INDEX($V:$V,ROW($V1352)-VALUE(LEFT(W$1,FIND("-",W$1,1)-1))+1):$V1352,"&lt;0",INDEX($V:$V,ROW($V1352)-VALUE(LEFT(W$1,FIND("-",W$1,1)-1))+1):$V1352)/VALUE(LEFT(W$1,FIND("-",W$1,1)-1)))))))</f>
        <v>30.769230769230774</v>
      </c>
      <c r="Y1352">
        <f>IF(ROW($E1352)&lt;=VALUE(LEFT(Y$1,FIND("-",Y$1,1)-1)),0,MAX(INDEX(C:C,ROW(C1352)-VALUE(LEFT(Y$1,FIND("-",Y$1,1)-1))+1):C1352))</f>
        <v>0.31</v>
      </c>
      <c r="Z1352">
        <f>IF(ROW($E1352)&lt;=VALUE(LEFT(Z$1,FIND("-",Z$1,1)-1)),0,MIN(INDEX(D:D,ROW(D1352)-VALUE(LEFT(Z$1,FIND("-",Z$1,1)-1))+1):D1352))</f>
        <v>0.28000000000000003</v>
      </c>
      <c r="AA1352">
        <f t="shared" si="189"/>
        <v>16.666666666666512</v>
      </c>
      <c r="AB1352">
        <f>IF(ROW($AA1352)&lt;=VALUE(LEFT(AA$1,FIND("-",AA$1,1)-1))+VALUE(LEFT(AB$1,FIND("-",AB$1,1)-1)-1),0,AVERAGE(INDEX($AA:$AA,ROW($AA1352)-VALUE(LEFT(AB$1,FIND("-",AB$1,1)-1))+1):$AA1352))</f>
        <v>26.190476190476101</v>
      </c>
      <c r="AC1352">
        <f>IF(ROW($AA1352)&lt;=VALUE(LEFT(AA$1,FIND("-",AA$1,1)-1))+VALUE(LEFT(AB$1,FIND("-",AB$1,1)-1)-1)+VALUE(LEFT(AC$1,FIND("-",AC$1,1)-1)-1),0,AVERAGE(INDEX($AB:$AB,ROW($AB1352)-VALUE(LEFT(AC$1,FIND("-",AC$1,1)-1))+1):$AB1352))</f>
        <v>32.275132275132229</v>
      </c>
      <c r="AE1352">
        <f t="shared" si="195"/>
        <v>31679344</v>
      </c>
      <c r="AG1352" t="str">
        <f t="shared" si="197"/>
        <v/>
      </c>
    </row>
    <row r="1353" spans="1:33" x14ac:dyDescent="0.25">
      <c r="A1353" s="6">
        <v>38443</v>
      </c>
      <c r="B1353">
        <v>0.28000000000000003</v>
      </c>
      <c r="C1353">
        <v>0.28000000000000003</v>
      </c>
      <c r="D1353">
        <v>0.28000000000000003</v>
      </c>
      <c r="E1353">
        <v>0.28000000000000003</v>
      </c>
      <c r="F1353">
        <v>0.16142599999999999</v>
      </c>
      <c r="G1353">
        <v>22000</v>
      </c>
      <c r="I1353" t="str">
        <f t="shared" si="190"/>
        <v>Bearish</v>
      </c>
      <c r="J1353" t="str">
        <f t="shared" si="191"/>
        <v/>
      </c>
      <c r="K1353" t="str">
        <f t="shared" si="192"/>
        <v/>
      </c>
      <c r="M1353" s="11" t="str">
        <f t="shared" si="196"/>
        <v/>
      </c>
      <c r="O1353">
        <f>IF(ROW($E1353)&lt;=VALUE(LEFT(O$1,FIND("-",O$1,1)-1)),0,IF(ROW($E1353)=VALUE(LEFT(O$1,FIND("-",O$1,1)-1))+1,AVERAGE(INDEX($E:$E,ROW($E1353)-VALUE(LEFT(O$1,FIND("-",O$1,1)-1))):$E1353),($E1353*(2/(VALUE(LEFT(O$1,FIND("-",O$1,1)-1))+1)))+(O1352*(1-(2/(VALUE(LEFT(O$1,FIND("-",O$1,1)-1))+1))))))</f>
        <v>0.4919710369379961</v>
      </c>
      <c r="Q1353">
        <f>IF(ROW($E1353)&lt;=VALUE(LEFT(Q$1,FIND("-",Q$1,1)-1)),0,IF(ROW($E1353)=VALUE(LEFT(Q$1,FIND("-",Q$1,1)-1))+1,AVERAGE(INDEX($E:$E,ROW($E1353)-VALUE(LEFT(Q$1,FIND("-",Q$1,1)-1))):$E1353),($E1353*(2/(VALUE(LEFT(Q$1,FIND("-",Q$1,1)-1))+1)))+(Q1352*(1-(2/(VALUE(LEFT(Q$1,FIND("-",Q$1,1)-1))+1))))))</f>
        <v>0.29503363050320236</v>
      </c>
      <c r="R1353">
        <f>IF(ROW($E1353)&lt;=VALUE(LEFT(R$1,FIND("-",R$1,1)-1)),0,IF(ROW($E1353)=VALUE(LEFT(R$1,FIND("-",R$1,1)-1))+1,AVERAGE(INDEX($E:$E,ROW($E1353)-VALUE(LEFT(R$1,FIND("-",R$1,1)-1))):$E1353),($E1353*(2/(VALUE(LEFT(R$1,FIND("-",R$1,1)-1))+1)))+(R1352*(1-(2/(VALUE(LEFT(R$1,FIND("-",R$1,1)-1))+1))))))</f>
        <v>0.30538454813793453</v>
      </c>
      <c r="S1353">
        <f t="shared" si="193"/>
        <v>-1.0350917634732171E-2</v>
      </c>
      <c r="T1353">
        <f>IF(ROW($E1353)&lt;=MAX(VALUE(LEFT(Q$1,FIND("-",Q$1,1)-1)),VALUE(LEFT(R$1,FIND("-",R$1,1)-1)))+VALUE(LEFT(T$1,FIND("-",T$1,1)-1))-1,0,IF(ROW($E1353)=MAX(VALUE(LEFT(Q$1,FIND("-",Q$1,1)-1)),VALUE(LEFT(R$1,FIND("-",R$1,1)-1)))+VALUE(LEFT(T$1,FIND("-",T$1,1)-1)),AVERAGE(INDEX($S:$S,ROW(S1353)-VALUE(LEFT(T$1,FIND("-",T$1,1)-1))+1):S1353),($S1353*(2/(VALUE(LEFT(T$1,FIND("-",T$1,1)-1))+1)))+(T1352*(1-(2/(VALUE(LEFT(T$1,FIND("-",T$1,1)-1))+1))))))</f>
        <v>-9.9192019860439139E-3</v>
      </c>
      <c r="V1353">
        <f t="shared" si="194"/>
        <v>-4.9999999999999489E-3</v>
      </c>
      <c r="W1353">
        <f>IF(ROW($E1353)&lt;=VALUE(LEFT(W$1,FIND("-",W$1,1)-1))+1,0,IF(ROW($E1352)=VALUE(LEFT(W$1,FIND("-",W$1,1)-1))+1,100-100/(1+ABS((SUMIF(INDEX($V:$V,ROW($V1353)-VALUE(LEFT(W$1,FIND("-",W$1,1)-1))+1):$V1353,"&gt;0",INDEX($V:$V,ROW($V1353)-VALUE(LEFT(W$1,FIND("-",W$1,1)-1))+1):$V1353)/COUNTIF(INDEX($V:$V,ROW($V1353)-VALUE(LEFT(W$1,FIND("-",W$1,1)-1))+1):$V1353,"&gt;0"))/(SUMIF(INDEX($V:$V,ROW($V1353)-VALUE(LEFT(W$1,FIND("-",W$1,1)-1))+1):$V1353,"&lt;0",INDEX($V:$V,ROW($V1353)-VALUE(LEFT(W$1,FIND("-",W$1,1)-1))+1):$V1353)/COUNTIF(INDEX($V:$V,ROW($V1353)-VALUE(LEFT(W$1,FIND("-",W$1,1)-1))+1):$V1353,"&lt;0")))),100-100/(1+ABS((SUMIF(INDEX($V:$V,ROW($V1353)-VALUE(LEFT(W$1,FIND("-",W$1,1)-1))+1):$V1353,"&gt;0",INDEX($V:$V,ROW($V1353)-VALUE(LEFT(W$1,FIND("-",W$1,1)-1))+1):$V1353)/VALUE(LEFT(W$1,FIND("-",W$1,1)-1)))/(SUMIF(INDEX($V:$V,ROW($V1353)-VALUE(LEFT(W$1,FIND("-",W$1,1)-1))+1):$V1353,"&lt;0",INDEX($V:$V,ROW($V1353)-VALUE(LEFT(W$1,FIND("-",W$1,1)-1))+1):$V1353)/VALUE(LEFT(W$1,FIND("-",W$1,1)-1)))))))</f>
        <v>33.333333333333357</v>
      </c>
      <c r="Y1353">
        <f>IF(ROW($E1353)&lt;=VALUE(LEFT(Y$1,FIND("-",Y$1,1)-1)),0,MAX(INDEX(C:C,ROW(C1353)-VALUE(LEFT(Y$1,FIND("-",Y$1,1)-1))+1):C1353))</f>
        <v>0.31</v>
      </c>
      <c r="Z1353">
        <f>IF(ROW($E1353)&lt;=VALUE(LEFT(Z$1,FIND("-",Z$1,1)-1)),0,MIN(INDEX(D:D,ROW(D1353)-VALUE(LEFT(Z$1,FIND("-",Z$1,1)-1))+1):D1353))</f>
        <v>0.28000000000000003</v>
      </c>
      <c r="AA1353">
        <f t="shared" si="189"/>
        <v>0</v>
      </c>
      <c r="AB1353">
        <f>IF(ROW($AA1353)&lt;=VALUE(LEFT(AA$1,FIND("-",AA$1,1)-1))+VALUE(LEFT(AB$1,FIND("-",AB$1,1)-1)-1),0,AVERAGE(INDEX($AA:$AA,ROW($AA1353)-VALUE(LEFT(AB$1,FIND("-",AB$1,1)-1))+1):$AA1353))</f>
        <v>15.07936507936499</v>
      </c>
      <c r="AC1353">
        <f>IF(ROW($AA1353)&lt;=VALUE(LEFT(AA$1,FIND("-",AA$1,1)-1))+VALUE(LEFT(AB$1,FIND("-",AB$1,1)-1)-1)+VALUE(LEFT(AC$1,FIND("-",AC$1,1)-1)-1),0,AVERAGE(INDEX($AB:$AB,ROW($AB1353)-VALUE(LEFT(AC$1,FIND("-",AC$1,1)-1))+1):$AB1353))</f>
        <v>26.190476190476119</v>
      </c>
      <c r="AE1353">
        <f t="shared" si="195"/>
        <v>31657344</v>
      </c>
      <c r="AG1353" t="str">
        <f t="shared" si="197"/>
        <v/>
      </c>
    </row>
    <row r="1354" spans="1:33" x14ac:dyDescent="0.25">
      <c r="A1354" s="6">
        <v>38446</v>
      </c>
      <c r="B1354">
        <v>0.26</v>
      </c>
      <c r="C1354">
        <v>0.28000000000000003</v>
      </c>
      <c r="D1354">
        <v>0.26</v>
      </c>
      <c r="E1354">
        <v>0.27500000000000002</v>
      </c>
      <c r="F1354">
        <v>0.15854299999999999</v>
      </c>
      <c r="G1354">
        <v>23000</v>
      </c>
      <c r="I1354" t="str">
        <f t="shared" si="190"/>
        <v/>
      </c>
      <c r="J1354" t="str">
        <f t="shared" si="191"/>
        <v>Oversold</v>
      </c>
      <c r="K1354" t="str">
        <f t="shared" si="192"/>
        <v>Oversold Above %D</v>
      </c>
      <c r="M1354" s="11" t="str">
        <f t="shared" si="196"/>
        <v/>
      </c>
      <c r="O1354">
        <f>IF(ROW($E1354)&lt;=VALUE(LEFT(O$1,FIND("-",O$1,1)-1)),0,IF(ROW($E1354)=VALUE(LEFT(O$1,FIND("-",O$1,1)-1))+1,AVERAGE(INDEX($E:$E,ROW($E1354)-VALUE(LEFT(O$1,FIND("-",O$1,1)-1))):$E1354),($E1354*(2/(VALUE(LEFT(O$1,FIND("-",O$1,1)-1))+1)))+(O1353*(1-(2/(VALUE(LEFT(O$1,FIND("-",O$1,1)-1))+1))))))</f>
        <v>0.48981212114756828</v>
      </c>
      <c r="Q1354">
        <f>IF(ROW($E1354)&lt;=VALUE(LEFT(Q$1,FIND("-",Q$1,1)-1)),0,IF(ROW($E1354)=VALUE(LEFT(Q$1,FIND("-",Q$1,1)-1))+1,AVERAGE(INDEX($E:$E,ROW($E1354)-VALUE(LEFT(Q$1,FIND("-",Q$1,1)-1))):$E1354),($E1354*(2/(VALUE(LEFT(Q$1,FIND("-",Q$1,1)-1))+1)))+(Q1353*(1-(2/(VALUE(LEFT(Q$1,FIND("-",Q$1,1)-1))+1))))))</f>
        <v>0.29195153350270969</v>
      </c>
      <c r="R1354">
        <f>IF(ROW($E1354)&lt;=VALUE(LEFT(R$1,FIND("-",R$1,1)-1)),0,IF(ROW($E1354)=VALUE(LEFT(R$1,FIND("-",R$1,1)-1))+1,AVERAGE(INDEX($E:$E,ROW($E1354)-VALUE(LEFT(R$1,FIND("-",R$1,1)-1))):$E1354),($E1354*(2/(VALUE(LEFT(R$1,FIND("-",R$1,1)-1))+1)))+(R1353*(1-(2/(VALUE(LEFT(R$1,FIND("-",R$1,1)-1))+1))))))</f>
        <v>0.3031338408684579</v>
      </c>
      <c r="S1354">
        <f t="shared" si="193"/>
        <v>-1.1182307365748212E-2</v>
      </c>
      <c r="T1354">
        <f>IF(ROW($E1354)&lt;=MAX(VALUE(LEFT(Q$1,FIND("-",Q$1,1)-1)),VALUE(LEFT(R$1,FIND("-",R$1,1)-1)))+VALUE(LEFT(T$1,FIND("-",T$1,1)-1))-1,0,IF(ROW($E1354)=MAX(VALUE(LEFT(Q$1,FIND("-",Q$1,1)-1)),VALUE(LEFT(R$1,FIND("-",R$1,1)-1)))+VALUE(LEFT(T$1,FIND("-",T$1,1)-1)),AVERAGE(INDEX($S:$S,ROW(S1354)-VALUE(LEFT(T$1,FIND("-",T$1,1)-1))+1):S1354),($S1354*(2/(VALUE(LEFT(T$1,FIND("-",T$1,1)-1))+1)))+(T1353*(1-(2/(VALUE(LEFT(T$1,FIND("-",T$1,1)-1))+1))))))</f>
        <v>-1.0171823061984775E-2</v>
      </c>
      <c r="V1354">
        <f t="shared" si="194"/>
        <v>-5.0000000000000044E-3</v>
      </c>
      <c r="W1354">
        <f>IF(ROW($E1354)&lt;=VALUE(LEFT(W$1,FIND("-",W$1,1)-1))+1,0,IF(ROW($E1353)=VALUE(LEFT(W$1,FIND("-",W$1,1)-1))+1,100-100/(1+ABS((SUMIF(INDEX($V:$V,ROW($V1354)-VALUE(LEFT(W$1,FIND("-",W$1,1)-1))+1):$V1354,"&gt;0",INDEX($V:$V,ROW($V1354)-VALUE(LEFT(W$1,FIND("-",W$1,1)-1))+1):$V1354)/COUNTIF(INDEX($V:$V,ROW($V1354)-VALUE(LEFT(W$1,FIND("-",W$1,1)-1))+1):$V1354,"&gt;0"))/(SUMIF(INDEX($V:$V,ROW($V1354)-VALUE(LEFT(W$1,FIND("-",W$1,1)-1))+1):$V1354,"&lt;0",INDEX($V:$V,ROW($V1354)-VALUE(LEFT(W$1,FIND("-",W$1,1)-1))+1):$V1354)/COUNTIF(INDEX($V:$V,ROW($V1354)-VALUE(LEFT(W$1,FIND("-",W$1,1)-1))+1):$V1354,"&lt;0")))),100-100/(1+ABS((SUMIF(INDEX($V:$V,ROW($V1354)-VALUE(LEFT(W$1,FIND("-",W$1,1)-1))+1):$V1354,"&gt;0",INDEX($V:$V,ROW($V1354)-VALUE(LEFT(W$1,FIND("-",W$1,1)-1))+1):$V1354)/VALUE(LEFT(W$1,FIND("-",W$1,1)-1)))/(SUMIF(INDEX($V:$V,ROW($V1354)-VALUE(LEFT(W$1,FIND("-",W$1,1)-1))+1):$V1354,"&lt;0",INDEX($V:$V,ROW($V1354)-VALUE(LEFT(W$1,FIND("-",W$1,1)-1))+1):$V1354)/VALUE(LEFT(W$1,FIND("-",W$1,1)-1)))))))</f>
        <v>25.000000000000014</v>
      </c>
      <c r="Y1354">
        <f>IF(ROW($E1354)&lt;=VALUE(LEFT(Y$1,FIND("-",Y$1,1)-1)),0,MAX(INDEX(C:C,ROW(C1354)-VALUE(LEFT(Y$1,FIND("-",Y$1,1)-1))+1):C1354))</f>
        <v>0.30499999999999999</v>
      </c>
      <c r="Z1354">
        <f>IF(ROW($E1354)&lt;=VALUE(LEFT(Z$1,FIND("-",Z$1,1)-1)),0,MIN(INDEX(D:D,ROW(D1354)-VALUE(LEFT(Z$1,FIND("-",Z$1,1)-1))+1):D1354))</f>
        <v>0.26</v>
      </c>
      <c r="AA1354">
        <f t="shared" si="189"/>
        <v>33.333333333333378</v>
      </c>
      <c r="AB1354">
        <f>IF(ROW($AA1354)&lt;=VALUE(LEFT(AA$1,FIND("-",AA$1,1)-1))+VALUE(LEFT(AB$1,FIND("-",AB$1,1)-1)-1),0,AVERAGE(INDEX($AA:$AA,ROW($AA1354)-VALUE(LEFT(AB$1,FIND("-",AB$1,1)-1))+1):$AA1354))</f>
        <v>16.666666666666629</v>
      </c>
      <c r="AC1354">
        <f>IF(ROW($AA1354)&lt;=VALUE(LEFT(AA$1,FIND("-",AA$1,1)-1))+VALUE(LEFT(AB$1,FIND("-",AB$1,1)-1)-1)+VALUE(LEFT(AC$1,FIND("-",AC$1,1)-1)-1),0,AVERAGE(INDEX($AB:$AB,ROW($AB1354)-VALUE(LEFT(AC$1,FIND("-",AC$1,1)-1))+1):$AB1354))</f>
        <v>19.312169312169242</v>
      </c>
      <c r="AE1354">
        <f t="shared" si="195"/>
        <v>31634344</v>
      </c>
      <c r="AG1354" t="str">
        <f t="shared" si="197"/>
        <v/>
      </c>
    </row>
    <row r="1355" spans="1:33" x14ac:dyDescent="0.25">
      <c r="A1355" s="6">
        <v>38447</v>
      </c>
      <c r="B1355">
        <v>0.26</v>
      </c>
      <c r="C1355">
        <v>0.27</v>
      </c>
      <c r="D1355">
        <v>0.26</v>
      </c>
      <c r="E1355">
        <v>0.26500000000000001</v>
      </c>
      <c r="F1355">
        <v>0.152778</v>
      </c>
      <c r="G1355">
        <v>83000</v>
      </c>
      <c r="I1355" t="str">
        <f t="shared" si="190"/>
        <v/>
      </c>
      <c r="J1355" t="str">
        <f t="shared" si="191"/>
        <v>Oversold</v>
      </c>
      <c r="K1355" t="str">
        <f t="shared" si="192"/>
        <v>Oversold Above %D</v>
      </c>
      <c r="M1355" s="11" t="str">
        <f t="shared" si="196"/>
        <v/>
      </c>
      <c r="O1355">
        <f>IF(ROW($E1355)&lt;=VALUE(LEFT(O$1,FIND("-",O$1,1)-1)),0,IF(ROW($E1355)=VALUE(LEFT(O$1,FIND("-",O$1,1)-1))+1,AVERAGE(INDEX($E:$E,ROW($E1355)-VALUE(LEFT(O$1,FIND("-",O$1,1)-1))):$E1355),($E1355*(2/(VALUE(LEFT(O$1,FIND("-",O$1,1)-1))+1)))+(O1354*(1-(2/(VALUE(LEFT(O$1,FIND("-",O$1,1)-1))+1))))))</f>
        <v>0.48757518461873678</v>
      </c>
      <c r="Q1355">
        <f>IF(ROW($E1355)&lt;=VALUE(LEFT(Q$1,FIND("-",Q$1,1)-1)),0,IF(ROW($E1355)=VALUE(LEFT(Q$1,FIND("-",Q$1,1)-1))+1,AVERAGE(INDEX($E:$E,ROW($E1355)-VALUE(LEFT(Q$1,FIND("-",Q$1,1)-1))):$E1355),($E1355*(2/(VALUE(LEFT(Q$1,FIND("-",Q$1,1)-1))+1)))+(Q1354*(1-(2/(VALUE(LEFT(Q$1,FIND("-",Q$1,1)-1))+1))))))</f>
        <v>0.28780514373306204</v>
      </c>
      <c r="R1355">
        <f>IF(ROW($E1355)&lt;=VALUE(LEFT(R$1,FIND("-",R$1,1)-1)),0,IF(ROW($E1355)=VALUE(LEFT(R$1,FIND("-",R$1,1)-1))+1,AVERAGE(INDEX($E:$E,ROW($E1355)-VALUE(LEFT(R$1,FIND("-",R$1,1)-1))):$E1355),($E1355*(2/(VALUE(LEFT(R$1,FIND("-",R$1,1)-1))+1)))+(R1354*(1-(2/(VALUE(LEFT(R$1,FIND("-",R$1,1)-1))+1))))))</f>
        <v>0.30030911191523879</v>
      </c>
      <c r="S1355">
        <f t="shared" si="193"/>
        <v>-1.250396818217675E-2</v>
      </c>
      <c r="T1355">
        <f>IF(ROW($E1355)&lt;=MAX(VALUE(LEFT(Q$1,FIND("-",Q$1,1)-1)),VALUE(LEFT(R$1,FIND("-",R$1,1)-1)))+VALUE(LEFT(T$1,FIND("-",T$1,1)-1))-1,0,IF(ROW($E1355)=MAX(VALUE(LEFT(Q$1,FIND("-",Q$1,1)-1)),VALUE(LEFT(R$1,FIND("-",R$1,1)-1)))+VALUE(LEFT(T$1,FIND("-",T$1,1)-1)),AVERAGE(INDEX($S:$S,ROW(S1355)-VALUE(LEFT(T$1,FIND("-",T$1,1)-1))+1):S1355),($S1355*(2/(VALUE(LEFT(T$1,FIND("-",T$1,1)-1))+1)))+(T1354*(1-(2/(VALUE(LEFT(T$1,FIND("-",T$1,1)-1))+1))))))</f>
        <v>-1.063825208602317E-2</v>
      </c>
      <c r="V1355">
        <f t="shared" si="194"/>
        <v>-1.0000000000000009E-2</v>
      </c>
      <c r="W1355">
        <f>IF(ROW($E1355)&lt;=VALUE(LEFT(W$1,FIND("-",W$1,1)-1))+1,0,IF(ROW($E1354)=VALUE(LEFT(W$1,FIND("-",W$1,1)-1))+1,100-100/(1+ABS((SUMIF(INDEX($V:$V,ROW($V1355)-VALUE(LEFT(W$1,FIND("-",W$1,1)-1))+1):$V1355,"&gt;0",INDEX($V:$V,ROW($V1355)-VALUE(LEFT(W$1,FIND("-",W$1,1)-1))+1):$V1355)/COUNTIF(INDEX($V:$V,ROW($V1355)-VALUE(LEFT(W$1,FIND("-",W$1,1)-1))+1):$V1355,"&gt;0"))/(SUMIF(INDEX($V:$V,ROW($V1355)-VALUE(LEFT(W$1,FIND("-",W$1,1)-1))+1):$V1355,"&lt;0",INDEX($V:$V,ROW($V1355)-VALUE(LEFT(W$1,FIND("-",W$1,1)-1))+1):$V1355)/COUNTIF(INDEX($V:$V,ROW($V1355)-VALUE(LEFT(W$1,FIND("-",W$1,1)-1))+1):$V1355,"&lt;0")))),100-100/(1+ABS((SUMIF(INDEX($V:$V,ROW($V1355)-VALUE(LEFT(W$1,FIND("-",W$1,1)-1))+1):$V1355,"&gt;0",INDEX($V:$V,ROW($V1355)-VALUE(LEFT(W$1,FIND("-",W$1,1)-1))+1):$V1355)/VALUE(LEFT(W$1,FIND("-",W$1,1)-1)))/(SUMIF(INDEX($V:$V,ROW($V1355)-VALUE(LEFT(W$1,FIND("-",W$1,1)-1))+1):$V1355,"&lt;0",INDEX($V:$V,ROW($V1355)-VALUE(LEFT(W$1,FIND("-",W$1,1)-1))+1):$V1355)/VALUE(LEFT(W$1,FIND("-",W$1,1)-1)))))))</f>
        <v>23.076923076923094</v>
      </c>
      <c r="Y1355">
        <f>IF(ROW($E1355)&lt;=VALUE(LEFT(Y$1,FIND("-",Y$1,1)-1)),0,MAX(INDEX(C:C,ROW(C1355)-VALUE(LEFT(Y$1,FIND("-",Y$1,1)-1))+1):C1355))</f>
        <v>0.30499999999999999</v>
      </c>
      <c r="Z1355">
        <f>IF(ROW($E1355)&lt;=VALUE(LEFT(Z$1,FIND("-",Z$1,1)-1)),0,MIN(INDEX(D:D,ROW(D1355)-VALUE(LEFT(Z$1,FIND("-",Z$1,1)-1))+1):D1355))</f>
        <v>0.26</v>
      </c>
      <c r="AA1355">
        <f t="shared" si="189"/>
        <v>11.111111111111125</v>
      </c>
      <c r="AB1355">
        <f>IF(ROW($AA1355)&lt;=VALUE(LEFT(AA$1,FIND("-",AA$1,1)-1))+VALUE(LEFT(AB$1,FIND("-",AB$1,1)-1)-1),0,AVERAGE(INDEX($AA:$AA,ROW($AA1355)-VALUE(LEFT(AB$1,FIND("-",AB$1,1)-1))+1):$AA1355))</f>
        <v>14.814814814814833</v>
      </c>
      <c r="AC1355">
        <f>IF(ROW($AA1355)&lt;=VALUE(LEFT(AA$1,FIND("-",AA$1,1)-1))+VALUE(LEFT(AB$1,FIND("-",AB$1,1)-1)-1)+VALUE(LEFT(AC$1,FIND("-",AC$1,1)-1)-1),0,AVERAGE(INDEX($AB:$AB,ROW($AB1355)-VALUE(LEFT(AC$1,FIND("-",AC$1,1)-1))+1):$AB1355))</f>
        <v>15.520282186948817</v>
      </c>
      <c r="AE1355">
        <f t="shared" si="195"/>
        <v>31551344</v>
      </c>
      <c r="AG1355" t="str">
        <f t="shared" si="197"/>
        <v/>
      </c>
    </row>
    <row r="1356" spans="1:33" x14ac:dyDescent="0.25">
      <c r="A1356" s="6">
        <v>38448</v>
      </c>
      <c r="B1356">
        <v>0.26500000000000001</v>
      </c>
      <c r="C1356">
        <v>0.26500000000000001</v>
      </c>
      <c r="D1356">
        <v>0.26</v>
      </c>
      <c r="E1356">
        <v>0.26</v>
      </c>
      <c r="F1356">
        <v>0.149895</v>
      </c>
      <c r="G1356">
        <v>41700</v>
      </c>
      <c r="I1356" t="str">
        <f t="shared" si="190"/>
        <v/>
      </c>
      <c r="J1356" t="str">
        <f t="shared" si="191"/>
        <v>Oversold</v>
      </c>
      <c r="K1356" t="str">
        <f t="shared" si="192"/>
        <v>Oversold Above %D</v>
      </c>
      <c r="M1356" s="11" t="str">
        <f t="shared" si="196"/>
        <v/>
      </c>
      <c r="O1356">
        <f>IF(ROW($E1356)&lt;=VALUE(LEFT(O$1,FIND("-",O$1,1)-1)),0,IF(ROW($E1356)=VALUE(LEFT(O$1,FIND("-",O$1,1)-1))+1,AVERAGE(INDEX($E:$E,ROW($E1356)-VALUE(LEFT(O$1,FIND("-",O$1,1)-1))):$E1356),($E1356*(2/(VALUE(LEFT(O$1,FIND("-",O$1,1)-1))+1)))+(O1355*(1-(2/(VALUE(LEFT(O$1,FIND("-",O$1,1)-1))+1))))))</f>
        <v>0.48531075492103792</v>
      </c>
      <c r="Q1356">
        <f>IF(ROW($E1356)&lt;=VALUE(LEFT(Q$1,FIND("-",Q$1,1)-1)),0,IF(ROW($E1356)=VALUE(LEFT(Q$1,FIND("-",Q$1,1)-1))+1,AVERAGE(INDEX($E:$E,ROW($E1356)-VALUE(LEFT(Q$1,FIND("-",Q$1,1)-1))):$E1356),($E1356*(2/(VALUE(LEFT(Q$1,FIND("-",Q$1,1)-1))+1)))+(Q1355*(1-(2/(VALUE(LEFT(Q$1,FIND("-",Q$1,1)-1))+1))))))</f>
        <v>0.28352742931259095</v>
      </c>
      <c r="R1356">
        <f>IF(ROW($E1356)&lt;=VALUE(LEFT(R$1,FIND("-",R$1,1)-1)),0,IF(ROW($E1356)=VALUE(LEFT(R$1,FIND("-",R$1,1)-1))+1,AVERAGE(INDEX($E:$E,ROW($E1356)-VALUE(LEFT(R$1,FIND("-",R$1,1)-1))):$E1356),($E1356*(2/(VALUE(LEFT(R$1,FIND("-",R$1,1)-1))+1)))+(R1355*(1-(2/(VALUE(LEFT(R$1,FIND("-",R$1,1)-1))+1))))))</f>
        <v>0.29732325177336927</v>
      </c>
      <c r="S1356">
        <f t="shared" si="193"/>
        <v>-1.3795822460778318E-2</v>
      </c>
      <c r="T1356">
        <f>IF(ROW($E1356)&lt;=MAX(VALUE(LEFT(Q$1,FIND("-",Q$1,1)-1)),VALUE(LEFT(R$1,FIND("-",R$1,1)-1)))+VALUE(LEFT(T$1,FIND("-",T$1,1)-1))-1,0,IF(ROW($E1356)=MAX(VALUE(LEFT(Q$1,FIND("-",Q$1,1)-1)),VALUE(LEFT(R$1,FIND("-",R$1,1)-1)))+VALUE(LEFT(T$1,FIND("-",T$1,1)-1)),AVERAGE(INDEX($S:$S,ROW(S1356)-VALUE(LEFT(T$1,FIND("-",T$1,1)-1))+1):S1356),($S1356*(2/(VALUE(LEFT(T$1,FIND("-",T$1,1)-1))+1)))+(T1355*(1-(2/(VALUE(LEFT(T$1,FIND("-",T$1,1)-1))+1))))))</f>
        <v>-1.12697661609742E-2</v>
      </c>
      <c r="V1356">
        <f t="shared" si="194"/>
        <v>-5.0000000000000044E-3</v>
      </c>
      <c r="W1356">
        <f>IF(ROW($E1356)&lt;=VALUE(LEFT(W$1,FIND("-",W$1,1)-1))+1,0,IF(ROW($E1355)=VALUE(LEFT(W$1,FIND("-",W$1,1)-1))+1,100-100/(1+ABS((SUMIF(INDEX($V:$V,ROW($V1356)-VALUE(LEFT(W$1,FIND("-",W$1,1)-1))+1):$V1356,"&gt;0",INDEX($V:$V,ROW($V1356)-VALUE(LEFT(W$1,FIND("-",W$1,1)-1))+1):$V1356)/COUNTIF(INDEX($V:$V,ROW($V1356)-VALUE(LEFT(W$1,FIND("-",W$1,1)-1))+1):$V1356,"&gt;0"))/(SUMIF(INDEX($V:$V,ROW($V1356)-VALUE(LEFT(W$1,FIND("-",W$1,1)-1))+1):$V1356,"&lt;0",INDEX($V:$V,ROW($V1356)-VALUE(LEFT(W$1,FIND("-",W$1,1)-1))+1):$V1356)/COUNTIF(INDEX($V:$V,ROW($V1356)-VALUE(LEFT(W$1,FIND("-",W$1,1)-1))+1):$V1356,"&lt;0")))),100-100/(1+ABS((SUMIF(INDEX($V:$V,ROW($V1356)-VALUE(LEFT(W$1,FIND("-",W$1,1)-1))+1):$V1356,"&gt;0",INDEX($V:$V,ROW($V1356)-VALUE(LEFT(W$1,FIND("-",W$1,1)-1))+1):$V1356)/VALUE(LEFT(W$1,FIND("-",W$1,1)-1)))/(SUMIF(INDEX($V:$V,ROW($V1356)-VALUE(LEFT(W$1,FIND("-",W$1,1)-1))+1):$V1356,"&lt;0",INDEX($V:$V,ROW($V1356)-VALUE(LEFT(W$1,FIND("-",W$1,1)-1))+1):$V1356)/VALUE(LEFT(W$1,FIND("-",W$1,1)-1)))))))</f>
        <v>23.076923076923094</v>
      </c>
      <c r="Y1356">
        <f>IF(ROW($E1356)&lt;=VALUE(LEFT(Y$1,FIND("-",Y$1,1)-1)),0,MAX(INDEX(C:C,ROW(C1356)-VALUE(LEFT(Y$1,FIND("-",Y$1,1)-1))+1):C1356))</f>
        <v>0.30499999999999999</v>
      </c>
      <c r="Z1356">
        <f>IF(ROW($E1356)&lt;=VALUE(LEFT(Z$1,FIND("-",Z$1,1)-1)),0,MIN(INDEX(D:D,ROW(D1356)-VALUE(LEFT(Z$1,FIND("-",Z$1,1)-1))+1):D1356))</f>
        <v>0.26</v>
      </c>
      <c r="AA1356">
        <f t="shared" si="189"/>
        <v>0</v>
      </c>
      <c r="AB1356">
        <f>IF(ROW($AA1356)&lt;=VALUE(LEFT(AA$1,FIND("-",AA$1,1)-1))+VALUE(LEFT(AB$1,FIND("-",AB$1,1)-1)-1),0,AVERAGE(INDEX($AA:$AA,ROW($AA1356)-VALUE(LEFT(AB$1,FIND("-",AB$1,1)-1))+1):$AA1356))</f>
        <v>14.814814814814833</v>
      </c>
      <c r="AC1356">
        <f>IF(ROW($AA1356)&lt;=VALUE(LEFT(AA$1,FIND("-",AA$1,1)-1))+VALUE(LEFT(AB$1,FIND("-",AB$1,1)-1)-1)+VALUE(LEFT(AC$1,FIND("-",AC$1,1)-1)-1),0,AVERAGE(INDEX($AB:$AB,ROW($AB1356)-VALUE(LEFT(AC$1,FIND("-",AC$1,1)-1))+1):$AB1356))</f>
        <v>15.432098765432096</v>
      </c>
      <c r="AE1356">
        <f t="shared" si="195"/>
        <v>31509644</v>
      </c>
      <c r="AG1356" t="str">
        <f t="shared" si="197"/>
        <v/>
      </c>
    </row>
    <row r="1357" spans="1:33" x14ac:dyDescent="0.25">
      <c r="A1357" s="6">
        <v>38449</v>
      </c>
      <c r="B1357">
        <v>0.26</v>
      </c>
      <c r="C1357">
        <v>0.26</v>
      </c>
      <c r="D1357">
        <v>0.26</v>
      </c>
      <c r="E1357">
        <v>0.26</v>
      </c>
      <c r="F1357">
        <v>0.149895</v>
      </c>
      <c r="G1357">
        <v>52000</v>
      </c>
      <c r="I1357" t="str">
        <f t="shared" si="190"/>
        <v/>
      </c>
      <c r="J1357" t="str">
        <f t="shared" si="191"/>
        <v>Oversold</v>
      </c>
      <c r="K1357" t="str">
        <f t="shared" si="192"/>
        <v>Oversold Above %D</v>
      </c>
      <c r="M1357" s="11" t="str">
        <f t="shared" si="196"/>
        <v/>
      </c>
      <c r="O1357">
        <f>IF(ROW($E1357)&lt;=VALUE(LEFT(O$1,FIND("-",O$1,1)-1)),0,IF(ROW($E1357)=VALUE(LEFT(O$1,FIND("-",O$1,1)-1))+1,AVERAGE(INDEX($E:$E,ROW($E1357)-VALUE(LEFT(O$1,FIND("-",O$1,1)-1))):$E1357),($E1357*(2/(VALUE(LEFT(O$1,FIND("-",O$1,1)-1))+1)))+(O1356*(1-(2/(VALUE(LEFT(O$1,FIND("-",O$1,1)-1))+1))))))</f>
        <v>0.48306885686212214</v>
      </c>
      <c r="Q1357">
        <f>IF(ROW($E1357)&lt;=VALUE(LEFT(Q$1,FIND("-",Q$1,1)-1)),0,IF(ROW($E1357)=VALUE(LEFT(Q$1,FIND("-",Q$1,1)-1))+1,AVERAGE(INDEX($E:$E,ROW($E1357)-VALUE(LEFT(Q$1,FIND("-",Q$1,1)-1))):$E1357),($E1357*(2/(VALUE(LEFT(Q$1,FIND("-",Q$1,1)-1))+1)))+(Q1356*(1-(2/(VALUE(LEFT(Q$1,FIND("-",Q$1,1)-1))+1))))))</f>
        <v>0.27990782480296156</v>
      </c>
      <c r="R1357">
        <f>IF(ROW($E1357)&lt;=VALUE(LEFT(R$1,FIND("-",R$1,1)-1)),0,IF(ROW($E1357)=VALUE(LEFT(R$1,FIND("-",R$1,1)-1))+1,AVERAGE(INDEX($E:$E,ROW($E1357)-VALUE(LEFT(R$1,FIND("-",R$1,1)-1))):$E1357),($E1357*(2/(VALUE(LEFT(R$1,FIND("-",R$1,1)-1))+1)))+(R1356*(1-(2/(VALUE(LEFT(R$1,FIND("-",R$1,1)-1))+1))))))</f>
        <v>0.29455856645682338</v>
      </c>
      <c r="S1357">
        <f t="shared" si="193"/>
        <v>-1.4650741653861821E-2</v>
      </c>
      <c r="T1357">
        <f>IF(ROW($E1357)&lt;=MAX(VALUE(LEFT(Q$1,FIND("-",Q$1,1)-1)),VALUE(LEFT(R$1,FIND("-",R$1,1)-1)))+VALUE(LEFT(T$1,FIND("-",T$1,1)-1))-1,0,IF(ROW($E1357)=MAX(VALUE(LEFT(Q$1,FIND("-",Q$1,1)-1)),VALUE(LEFT(R$1,FIND("-",R$1,1)-1)))+VALUE(LEFT(T$1,FIND("-",T$1,1)-1)),AVERAGE(INDEX($S:$S,ROW(S1357)-VALUE(LEFT(T$1,FIND("-",T$1,1)-1))+1):S1357),($S1357*(2/(VALUE(LEFT(T$1,FIND("-",T$1,1)-1))+1)))+(T1356*(1-(2/(VALUE(LEFT(T$1,FIND("-",T$1,1)-1))+1))))))</f>
        <v>-1.1945961259551725E-2</v>
      </c>
      <c r="V1357">
        <f t="shared" si="194"/>
        <v>0</v>
      </c>
      <c r="W1357">
        <f>IF(ROW($E1357)&lt;=VALUE(LEFT(W$1,FIND("-",W$1,1)-1))+1,0,IF(ROW($E1356)=VALUE(LEFT(W$1,FIND("-",W$1,1)-1))+1,100-100/(1+ABS((SUMIF(INDEX($V:$V,ROW($V1357)-VALUE(LEFT(W$1,FIND("-",W$1,1)-1))+1):$V1357,"&gt;0",INDEX($V:$V,ROW($V1357)-VALUE(LEFT(W$1,FIND("-",W$1,1)-1))+1):$V1357)/COUNTIF(INDEX($V:$V,ROW($V1357)-VALUE(LEFT(W$1,FIND("-",W$1,1)-1))+1):$V1357,"&gt;0"))/(SUMIF(INDEX($V:$V,ROW($V1357)-VALUE(LEFT(W$1,FIND("-",W$1,1)-1))+1):$V1357,"&lt;0",INDEX($V:$V,ROW($V1357)-VALUE(LEFT(W$1,FIND("-",W$1,1)-1))+1):$V1357)/COUNTIF(INDEX($V:$V,ROW($V1357)-VALUE(LEFT(W$1,FIND("-",W$1,1)-1))+1):$V1357,"&lt;0")))),100-100/(1+ABS((SUMIF(INDEX($V:$V,ROW($V1357)-VALUE(LEFT(W$1,FIND("-",W$1,1)-1))+1):$V1357,"&gt;0",INDEX($V:$V,ROW($V1357)-VALUE(LEFT(W$1,FIND("-",W$1,1)-1))+1):$V1357)/VALUE(LEFT(W$1,FIND("-",W$1,1)-1)))/(SUMIF(INDEX($V:$V,ROW($V1357)-VALUE(LEFT(W$1,FIND("-",W$1,1)-1))+1):$V1357,"&lt;0",INDEX($V:$V,ROW($V1357)-VALUE(LEFT(W$1,FIND("-",W$1,1)-1))+1):$V1357)/VALUE(LEFT(W$1,FIND("-",W$1,1)-1)))))))</f>
        <v>23.076923076923094</v>
      </c>
      <c r="Y1357">
        <f>IF(ROW($E1357)&lt;=VALUE(LEFT(Y$1,FIND("-",Y$1,1)-1)),0,MAX(INDEX(C:C,ROW(C1357)-VALUE(LEFT(Y$1,FIND("-",Y$1,1)-1))+1):C1357))</f>
        <v>0.30499999999999999</v>
      </c>
      <c r="Z1357">
        <f>IF(ROW($E1357)&lt;=VALUE(LEFT(Z$1,FIND("-",Z$1,1)-1)),0,MIN(INDEX(D:D,ROW(D1357)-VALUE(LEFT(Z$1,FIND("-",Z$1,1)-1))+1):D1357))</f>
        <v>0.26</v>
      </c>
      <c r="AA1357">
        <f t="shared" si="189"/>
        <v>0</v>
      </c>
      <c r="AB1357">
        <f>IF(ROW($AA1357)&lt;=VALUE(LEFT(AA$1,FIND("-",AA$1,1)-1))+VALUE(LEFT(AB$1,FIND("-",AB$1,1)-1)-1),0,AVERAGE(INDEX($AA:$AA,ROW($AA1357)-VALUE(LEFT(AB$1,FIND("-",AB$1,1)-1))+1):$AA1357))</f>
        <v>3.7037037037037082</v>
      </c>
      <c r="AC1357">
        <f>IF(ROW($AA1357)&lt;=VALUE(LEFT(AA$1,FIND("-",AA$1,1)-1))+VALUE(LEFT(AB$1,FIND("-",AB$1,1)-1)-1)+VALUE(LEFT(AC$1,FIND("-",AC$1,1)-1)-1),0,AVERAGE(INDEX($AB:$AB,ROW($AB1357)-VALUE(LEFT(AC$1,FIND("-",AC$1,1)-1))+1):$AB1357))</f>
        <v>11.111111111111123</v>
      </c>
      <c r="AE1357">
        <f t="shared" si="195"/>
        <v>31509644</v>
      </c>
      <c r="AG1357" t="str">
        <f t="shared" si="197"/>
        <v/>
      </c>
    </row>
    <row r="1358" spans="1:33" x14ac:dyDescent="0.25">
      <c r="A1358" s="6">
        <v>38450</v>
      </c>
      <c r="B1358">
        <v>0.25</v>
      </c>
      <c r="C1358">
        <v>0.26</v>
      </c>
      <c r="D1358">
        <v>0.25</v>
      </c>
      <c r="E1358">
        <v>0.26</v>
      </c>
      <c r="F1358">
        <v>0.149895</v>
      </c>
      <c r="G1358">
        <v>21300</v>
      </c>
      <c r="I1358" t="str">
        <f t="shared" si="190"/>
        <v/>
      </c>
      <c r="J1358" t="str">
        <f t="shared" si="191"/>
        <v>Oversold</v>
      </c>
      <c r="K1358" t="str">
        <f t="shared" si="192"/>
        <v>Oversold Above %D</v>
      </c>
      <c r="M1358" s="11" t="str">
        <f t="shared" si="196"/>
        <v/>
      </c>
      <c r="O1358">
        <f>IF(ROW($E1358)&lt;=VALUE(LEFT(O$1,FIND("-",O$1,1)-1)),0,IF(ROW($E1358)=VALUE(LEFT(O$1,FIND("-",O$1,1)-1))+1,AVERAGE(INDEX($E:$E,ROW($E1358)-VALUE(LEFT(O$1,FIND("-",O$1,1)-1))):$E1358),($E1358*(2/(VALUE(LEFT(O$1,FIND("-",O$1,1)-1))+1)))+(O1357*(1-(2/(VALUE(LEFT(O$1,FIND("-",O$1,1)-1))+1))))))</f>
        <v>0.48084926624657864</v>
      </c>
      <c r="Q1358">
        <f>IF(ROW($E1358)&lt;=VALUE(LEFT(Q$1,FIND("-",Q$1,1)-1)),0,IF(ROW($E1358)=VALUE(LEFT(Q$1,FIND("-",Q$1,1)-1))+1,AVERAGE(INDEX($E:$E,ROW($E1358)-VALUE(LEFT(Q$1,FIND("-",Q$1,1)-1))):$E1358),($E1358*(2/(VALUE(LEFT(Q$1,FIND("-",Q$1,1)-1))+1)))+(Q1357*(1-(2/(VALUE(LEFT(Q$1,FIND("-",Q$1,1)-1))+1))))))</f>
        <v>0.27684508252558288</v>
      </c>
      <c r="R1358">
        <f>IF(ROW($E1358)&lt;=VALUE(LEFT(R$1,FIND("-",R$1,1)-1)),0,IF(ROW($E1358)=VALUE(LEFT(R$1,FIND("-",R$1,1)-1))+1,AVERAGE(INDEX($E:$E,ROW($E1358)-VALUE(LEFT(R$1,FIND("-",R$1,1)-1))):$E1358),($E1358*(2/(VALUE(LEFT(R$1,FIND("-",R$1,1)-1))+1)))+(R1357*(1-(2/(VALUE(LEFT(R$1,FIND("-",R$1,1)-1))+1))))))</f>
        <v>0.29199867264520685</v>
      </c>
      <c r="S1358">
        <f t="shared" si="193"/>
        <v>-1.5153590119623972E-2</v>
      </c>
      <c r="T1358">
        <f>IF(ROW($E1358)&lt;=MAX(VALUE(LEFT(Q$1,FIND("-",Q$1,1)-1)),VALUE(LEFT(R$1,FIND("-",R$1,1)-1)))+VALUE(LEFT(T$1,FIND("-",T$1,1)-1))-1,0,IF(ROW($E1358)=MAX(VALUE(LEFT(Q$1,FIND("-",Q$1,1)-1)),VALUE(LEFT(R$1,FIND("-",R$1,1)-1)))+VALUE(LEFT(T$1,FIND("-",T$1,1)-1)),AVERAGE(INDEX($S:$S,ROW(S1358)-VALUE(LEFT(T$1,FIND("-",T$1,1)-1))+1):S1358),($S1358*(2/(VALUE(LEFT(T$1,FIND("-",T$1,1)-1))+1)))+(T1357*(1-(2/(VALUE(LEFT(T$1,FIND("-",T$1,1)-1))+1))))))</f>
        <v>-1.2587487031566175E-2</v>
      </c>
      <c r="V1358">
        <f t="shared" si="194"/>
        <v>0</v>
      </c>
      <c r="W1358">
        <f>IF(ROW($E1358)&lt;=VALUE(LEFT(W$1,FIND("-",W$1,1)-1))+1,0,IF(ROW($E1357)=VALUE(LEFT(W$1,FIND("-",W$1,1)-1))+1,100-100/(1+ABS((SUMIF(INDEX($V:$V,ROW($V1358)-VALUE(LEFT(W$1,FIND("-",W$1,1)-1))+1):$V1358,"&gt;0",INDEX($V:$V,ROW($V1358)-VALUE(LEFT(W$1,FIND("-",W$1,1)-1))+1):$V1358)/COUNTIF(INDEX($V:$V,ROW($V1358)-VALUE(LEFT(W$1,FIND("-",W$1,1)-1))+1):$V1358,"&gt;0"))/(SUMIF(INDEX($V:$V,ROW($V1358)-VALUE(LEFT(W$1,FIND("-",W$1,1)-1))+1):$V1358,"&lt;0",INDEX($V:$V,ROW($V1358)-VALUE(LEFT(W$1,FIND("-",W$1,1)-1))+1):$V1358)/COUNTIF(INDEX($V:$V,ROW($V1358)-VALUE(LEFT(W$1,FIND("-",W$1,1)-1))+1):$V1358,"&lt;0")))),100-100/(1+ABS((SUMIF(INDEX($V:$V,ROW($V1358)-VALUE(LEFT(W$1,FIND("-",W$1,1)-1))+1):$V1358,"&gt;0",INDEX($V:$V,ROW($V1358)-VALUE(LEFT(W$1,FIND("-",W$1,1)-1))+1):$V1358)/VALUE(LEFT(W$1,FIND("-",W$1,1)-1)))/(SUMIF(INDEX($V:$V,ROW($V1358)-VALUE(LEFT(W$1,FIND("-",W$1,1)-1))+1):$V1358,"&lt;0",INDEX($V:$V,ROW($V1358)-VALUE(LEFT(W$1,FIND("-",W$1,1)-1))+1):$V1358)/VALUE(LEFT(W$1,FIND("-",W$1,1)-1)))))))</f>
        <v>16.666666666666686</v>
      </c>
      <c r="Y1358">
        <f>IF(ROW($E1358)&lt;=VALUE(LEFT(Y$1,FIND("-",Y$1,1)-1)),0,MAX(INDEX(C:C,ROW(C1358)-VALUE(LEFT(Y$1,FIND("-",Y$1,1)-1))+1):C1358))</f>
        <v>0.30499999999999999</v>
      </c>
      <c r="Z1358">
        <f>IF(ROW($E1358)&lt;=VALUE(LEFT(Z$1,FIND("-",Z$1,1)-1)),0,MIN(INDEX(D:D,ROW(D1358)-VALUE(LEFT(Z$1,FIND("-",Z$1,1)-1))+1):D1358))</f>
        <v>0.25</v>
      </c>
      <c r="AA1358">
        <f t="shared" si="189"/>
        <v>18.181818181818198</v>
      </c>
      <c r="AB1358">
        <f>IF(ROW($AA1358)&lt;=VALUE(LEFT(AA$1,FIND("-",AA$1,1)-1))+VALUE(LEFT(AB$1,FIND("-",AB$1,1)-1)-1),0,AVERAGE(INDEX($AA:$AA,ROW($AA1358)-VALUE(LEFT(AB$1,FIND("-",AB$1,1)-1))+1):$AA1358))</f>
        <v>6.0606060606060659</v>
      </c>
      <c r="AC1358">
        <f>IF(ROW($AA1358)&lt;=VALUE(LEFT(AA$1,FIND("-",AA$1,1)-1))+VALUE(LEFT(AB$1,FIND("-",AB$1,1)-1)-1)+VALUE(LEFT(AC$1,FIND("-",AC$1,1)-1)-1),0,AVERAGE(INDEX($AB:$AB,ROW($AB1358)-VALUE(LEFT(AC$1,FIND("-",AC$1,1)-1))+1):$AB1358))</f>
        <v>8.1930415263748682</v>
      </c>
      <c r="AE1358">
        <f t="shared" si="195"/>
        <v>31509644</v>
      </c>
      <c r="AG1358" t="str">
        <f t="shared" si="197"/>
        <v/>
      </c>
    </row>
    <row r="1359" spans="1:33" x14ac:dyDescent="0.25">
      <c r="A1359" s="6">
        <v>38453</v>
      </c>
      <c r="B1359">
        <v>0.26</v>
      </c>
      <c r="C1359">
        <v>0.26</v>
      </c>
      <c r="D1359">
        <v>0.26</v>
      </c>
      <c r="E1359">
        <v>0.26</v>
      </c>
      <c r="F1359">
        <v>0.149895</v>
      </c>
      <c r="G1359">
        <v>11000</v>
      </c>
      <c r="I1359" t="str">
        <f t="shared" si="190"/>
        <v/>
      </c>
      <c r="J1359" t="str">
        <f t="shared" si="191"/>
        <v>Oversold</v>
      </c>
      <c r="K1359" t="str">
        <f t="shared" si="192"/>
        <v>Oversold Below %D</v>
      </c>
      <c r="M1359" s="11" t="str">
        <f t="shared" si="196"/>
        <v/>
      </c>
      <c r="O1359">
        <f>IF(ROW($E1359)&lt;=VALUE(LEFT(O$1,FIND("-",O$1,1)-1)),0,IF(ROW($E1359)=VALUE(LEFT(O$1,FIND("-",O$1,1)-1))+1,AVERAGE(INDEX($E:$E,ROW($E1359)-VALUE(LEFT(O$1,FIND("-",O$1,1)-1))):$E1359),($E1359*(2/(VALUE(LEFT(O$1,FIND("-",O$1,1)-1))+1)))+(O1358*(1-(2/(VALUE(LEFT(O$1,FIND("-",O$1,1)-1))+1))))))</f>
        <v>0.47865176110979679</v>
      </c>
      <c r="Q1359">
        <f>IF(ROW($E1359)&lt;=VALUE(LEFT(Q$1,FIND("-",Q$1,1)-1)),0,IF(ROW($E1359)=VALUE(LEFT(Q$1,FIND("-",Q$1,1)-1))+1,AVERAGE(INDEX($E:$E,ROW($E1359)-VALUE(LEFT(Q$1,FIND("-",Q$1,1)-1))):$E1359),($E1359*(2/(VALUE(LEFT(Q$1,FIND("-",Q$1,1)-1))+1)))+(Q1358*(1-(2/(VALUE(LEFT(Q$1,FIND("-",Q$1,1)-1))+1))))))</f>
        <v>0.2742535313678009</v>
      </c>
      <c r="R1359">
        <f>IF(ROW($E1359)&lt;=VALUE(LEFT(R$1,FIND("-",R$1,1)-1)),0,IF(ROW($E1359)=VALUE(LEFT(R$1,FIND("-",R$1,1)-1))+1,AVERAGE(INDEX($E:$E,ROW($E1359)-VALUE(LEFT(R$1,FIND("-",R$1,1)-1))):$E1359),($E1359*(2/(VALUE(LEFT(R$1,FIND("-",R$1,1)-1))+1)))+(R1358*(1-(2/(VALUE(LEFT(R$1,FIND("-",R$1,1)-1))+1))))))</f>
        <v>0.28962840059741374</v>
      </c>
      <c r="S1359">
        <f t="shared" si="193"/>
        <v>-1.5374869229612842E-2</v>
      </c>
      <c r="T1359">
        <f>IF(ROW($E1359)&lt;=MAX(VALUE(LEFT(Q$1,FIND("-",Q$1,1)-1)),VALUE(LEFT(R$1,FIND("-",R$1,1)-1)))+VALUE(LEFT(T$1,FIND("-",T$1,1)-1))-1,0,IF(ROW($E1359)=MAX(VALUE(LEFT(Q$1,FIND("-",Q$1,1)-1)),VALUE(LEFT(R$1,FIND("-",R$1,1)-1)))+VALUE(LEFT(T$1,FIND("-",T$1,1)-1)),AVERAGE(INDEX($S:$S,ROW(S1359)-VALUE(LEFT(T$1,FIND("-",T$1,1)-1))+1):S1359),($S1359*(2/(VALUE(LEFT(T$1,FIND("-",T$1,1)-1))+1)))+(T1358*(1-(2/(VALUE(LEFT(T$1,FIND("-",T$1,1)-1))+1))))))</f>
        <v>-1.3144963471175509E-2</v>
      </c>
      <c r="V1359">
        <f t="shared" si="194"/>
        <v>0</v>
      </c>
      <c r="W1359">
        <f>IF(ROW($E1359)&lt;=VALUE(LEFT(W$1,FIND("-",W$1,1)-1))+1,0,IF(ROW($E1358)=VALUE(LEFT(W$1,FIND("-",W$1,1)-1))+1,100-100/(1+ABS((SUMIF(INDEX($V:$V,ROW($V1359)-VALUE(LEFT(W$1,FIND("-",W$1,1)-1))+1):$V1359,"&gt;0",INDEX($V:$V,ROW($V1359)-VALUE(LEFT(W$1,FIND("-",W$1,1)-1))+1):$V1359)/COUNTIF(INDEX($V:$V,ROW($V1359)-VALUE(LEFT(W$1,FIND("-",W$1,1)-1))+1):$V1359,"&gt;0"))/(SUMIF(INDEX($V:$V,ROW($V1359)-VALUE(LEFT(W$1,FIND("-",W$1,1)-1))+1):$V1359,"&lt;0",INDEX($V:$V,ROW($V1359)-VALUE(LEFT(W$1,FIND("-",W$1,1)-1))+1):$V1359)/COUNTIF(INDEX($V:$V,ROW($V1359)-VALUE(LEFT(W$1,FIND("-",W$1,1)-1))+1):$V1359,"&lt;0")))),100-100/(1+ABS((SUMIF(INDEX($V:$V,ROW($V1359)-VALUE(LEFT(W$1,FIND("-",W$1,1)-1))+1):$V1359,"&gt;0",INDEX($V:$V,ROW($V1359)-VALUE(LEFT(W$1,FIND("-",W$1,1)-1))+1):$V1359)/VALUE(LEFT(W$1,FIND("-",W$1,1)-1)))/(SUMIF(INDEX($V:$V,ROW($V1359)-VALUE(LEFT(W$1,FIND("-",W$1,1)-1))+1):$V1359,"&lt;0",INDEX($V:$V,ROW($V1359)-VALUE(LEFT(W$1,FIND("-",W$1,1)-1))+1):$V1359)/VALUE(LEFT(W$1,FIND("-",W$1,1)-1)))))))</f>
        <v>16.666666666666686</v>
      </c>
      <c r="Y1359">
        <f>IF(ROW($E1359)&lt;=VALUE(LEFT(Y$1,FIND("-",Y$1,1)-1)),0,MAX(INDEX(C:C,ROW(C1359)-VALUE(LEFT(Y$1,FIND("-",Y$1,1)-1))+1):C1359))</f>
        <v>0.30499999999999999</v>
      </c>
      <c r="Z1359">
        <f>IF(ROW($E1359)&lt;=VALUE(LEFT(Z$1,FIND("-",Z$1,1)-1)),0,MIN(INDEX(D:D,ROW(D1359)-VALUE(LEFT(Z$1,FIND("-",Z$1,1)-1))+1):D1359))</f>
        <v>0.25</v>
      </c>
      <c r="AA1359">
        <f t="shared" ref="AA1359:AA1422" si="198">IF(ROW($E1359)&lt;=VALUE(LEFT(AA$1,FIND("-",AA$1,1)-1)),0,(($E1359-$Z1359)/($Y1359-$Z1359))*100)</f>
        <v>18.181818181818198</v>
      </c>
      <c r="AB1359">
        <f>IF(ROW($AA1359)&lt;=VALUE(LEFT(AA$1,FIND("-",AA$1,1)-1))+VALUE(LEFT(AB$1,FIND("-",AB$1,1)-1)-1),0,AVERAGE(INDEX($AA:$AA,ROW($AA1359)-VALUE(LEFT(AB$1,FIND("-",AB$1,1)-1))+1):$AA1359))</f>
        <v>12.121212121212132</v>
      </c>
      <c r="AC1359">
        <f>IF(ROW($AA1359)&lt;=VALUE(LEFT(AA$1,FIND("-",AA$1,1)-1))+VALUE(LEFT(AB$1,FIND("-",AB$1,1)-1)-1)+VALUE(LEFT(AC$1,FIND("-",AC$1,1)-1)-1),0,AVERAGE(INDEX($AB:$AB,ROW($AB1359)-VALUE(LEFT(AC$1,FIND("-",AC$1,1)-1))+1):$AB1359))</f>
        <v>7.2951739618406348</v>
      </c>
      <c r="AE1359">
        <f t="shared" si="195"/>
        <v>31509644</v>
      </c>
      <c r="AG1359" t="str">
        <f t="shared" si="197"/>
        <v/>
      </c>
    </row>
    <row r="1360" spans="1:33" x14ac:dyDescent="0.25">
      <c r="A1360" s="6">
        <v>38454</v>
      </c>
      <c r="B1360">
        <v>0.26500000000000001</v>
      </c>
      <c r="C1360">
        <v>0.27</v>
      </c>
      <c r="D1360">
        <v>0.26500000000000001</v>
      </c>
      <c r="E1360">
        <v>0.27</v>
      </c>
      <c r="F1360">
        <v>0.15566099999999999</v>
      </c>
      <c r="G1360">
        <v>33000</v>
      </c>
      <c r="I1360" t="str">
        <f t="shared" si="190"/>
        <v/>
      </c>
      <c r="J1360" t="str">
        <f t="shared" si="191"/>
        <v>Oversold</v>
      </c>
      <c r="K1360" t="str">
        <f t="shared" si="192"/>
        <v>Oversold Below %D</v>
      </c>
      <c r="M1360" s="11" t="str">
        <f t="shared" si="196"/>
        <v/>
      </c>
      <c r="O1360">
        <f>IF(ROW($E1360)&lt;=VALUE(LEFT(O$1,FIND("-",O$1,1)-1)),0,IF(ROW($E1360)=VALUE(LEFT(O$1,FIND("-",O$1,1)-1))+1,AVERAGE(INDEX($E:$E,ROW($E1360)-VALUE(LEFT(O$1,FIND("-",O$1,1)-1))):$E1360),($E1360*(2/(VALUE(LEFT(O$1,FIND("-",O$1,1)-1))+1)))+(O1359*(1-(2/(VALUE(LEFT(O$1,FIND("-",O$1,1)-1))+1))))))</f>
        <v>0.47657562418333116</v>
      </c>
      <c r="Q1360">
        <f>IF(ROW($E1360)&lt;=VALUE(LEFT(Q$1,FIND("-",Q$1,1)-1)),0,IF(ROW($E1360)=VALUE(LEFT(Q$1,FIND("-",Q$1,1)-1))+1,AVERAGE(INDEX($E:$E,ROW($E1360)-VALUE(LEFT(Q$1,FIND("-",Q$1,1)-1))):$E1360),($E1360*(2/(VALUE(LEFT(Q$1,FIND("-",Q$1,1)-1))+1)))+(Q1359*(1-(2/(VALUE(LEFT(Q$1,FIND("-",Q$1,1)-1))+1))))))</f>
        <v>0.27359914192660073</v>
      </c>
      <c r="R1360">
        <f>IF(ROW($E1360)&lt;=VALUE(LEFT(R$1,FIND("-",R$1,1)-1)),0,IF(ROW($E1360)=VALUE(LEFT(R$1,FIND("-",R$1,1)-1))+1,AVERAGE(INDEX($E:$E,ROW($E1360)-VALUE(LEFT(R$1,FIND("-",R$1,1)-1))):$E1360),($E1360*(2/(VALUE(LEFT(R$1,FIND("-",R$1,1)-1))+1)))+(R1359*(1-(2/(VALUE(LEFT(R$1,FIND("-",R$1,1)-1))+1))))))</f>
        <v>0.28817444499760531</v>
      </c>
      <c r="S1360">
        <f t="shared" si="193"/>
        <v>-1.4575303071004575E-2</v>
      </c>
      <c r="T1360">
        <f>IF(ROW($E1360)&lt;=MAX(VALUE(LEFT(Q$1,FIND("-",Q$1,1)-1)),VALUE(LEFT(R$1,FIND("-",R$1,1)-1)))+VALUE(LEFT(T$1,FIND("-",T$1,1)-1))-1,0,IF(ROW($E1360)=MAX(VALUE(LEFT(Q$1,FIND("-",Q$1,1)-1)),VALUE(LEFT(R$1,FIND("-",R$1,1)-1)))+VALUE(LEFT(T$1,FIND("-",T$1,1)-1)),AVERAGE(INDEX($S:$S,ROW(S1360)-VALUE(LEFT(T$1,FIND("-",T$1,1)-1))+1):S1360),($S1360*(2/(VALUE(LEFT(T$1,FIND("-",T$1,1)-1))+1)))+(T1359*(1-(2/(VALUE(LEFT(T$1,FIND("-",T$1,1)-1))+1))))))</f>
        <v>-1.3431031391141322E-2</v>
      </c>
      <c r="V1360">
        <f t="shared" si="194"/>
        <v>1.0000000000000009E-2</v>
      </c>
      <c r="W1360">
        <f>IF(ROW($E1360)&lt;=VALUE(LEFT(W$1,FIND("-",W$1,1)-1))+1,0,IF(ROW($E1359)=VALUE(LEFT(W$1,FIND("-",W$1,1)-1))+1,100-100/(1+ABS((SUMIF(INDEX($V:$V,ROW($V1360)-VALUE(LEFT(W$1,FIND("-",W$1,1)-1))+1):$V1360,"&gt;0",INDEX($V:$V,ROW($V1360)-VALUE(LEFT(W$1,FIND("-",W$1,1)-1))+1):$V1360)/COUNTIF(INDEX($V:$V,ROW($V1360)-VALUE(LEFT(W$1,FIND("-",W$1,1)-1))+1):$V1360,"&gt;0"))/(SUMIF(INDEX($V:$V,ROW($V1360)-VALUE(LEFT(W$1,FIND("-",W$1,1)-1))+1):$V1360,"&lt;0",INDEX($V:$V,ROW($V1360)-VALUE(LEFT(W$1,FIND("-",W$1,1)-1))+1):$V1360)/COUNTIF(INDEX($V:$V,ROW($V1360)-VALUE(LEFT(W$1,FIND("-",W$1,1)-1))+1):$V1360,"&lt;0")))),100-100/(1+ABS((SUMIF(INDEX($V:$V,ROW($V1360)-VALUE(LEFT(W$1,FIND("-",W$1,1)-1))+1):$V1360,"&gt;0",INDEX($V:$V,ROW($V1360)-VALUE(LEFT(W$1,FIND("-",W$1,1)-1))+1):$V1360)/VALUE(LEFT(W$1,FIND("-",W$1,1)-1)))/(SUMIF(INDEX($V:$V,ROW($V1360)-VALUE(LEFT(W$1,FIND("-",W$1,1)-1))+1):$V1360,"&lt;0",INDEX($V:$V,ROW($V1360)-VALUE(LEFT(W$1,FIND("-",W$1,1)-1))+1):$V1360)/VALUE(LEFT(W$1,FIND("-",W$1,1)-1)))))))</f>
        <v>28.571428571428584</v>
      </c>
      <c r="Y1360">
        <f>IF(ROW($E1360)&lt;=VALUE(LEFT(Y$1,FIND("-",Y$1,1)-1)),0,MAX(INDEX(C:C,ROW(C1360)-VALUE(LEFT(Y$1,FIND("-",Y$1,1)-1))+1):C1360))</f>
        <v>0.30499999999999999</v>
      </c>
      <c r="Z1360">
        <f>IF(ROW($E1360)&lt;=VALUE(LEFT(Z$1,FIND("-",Z$1,1)-1)),0,MIN(INDEX(D:D,ROW(D1360)-VALUE(LEFT(Z$1,FIND("-",Z$1,1)-1))+1):D1360))</f>
        <v>0.25</v>
      </c>
      <c r="AA1360">
        <f t="shared" si="198"/>
        <v>36.363636363636395</v>
      </c>
      <c r="AB1360">
        <f>IF(ROW($AA1360)&lt;=VALUE(LEFT(AA$1,FIND("-",AA$1,1)-1))+VALUE(LEFT(AB$1,FIND("-",AB$1,1)-1)-1),0,AVERAGE(INDEX($AA:$AA,ROW($AA1360)-VALUE(LEFT(AB$1,FIND("-",AB$1,1)-1))+1):$AA1360))</f>
        <v>24.242424242424264</v>
      </c>
      <c r="AC1360">
        <f>IF(ROW($AA1360)&lt;=VALUE(LEFT(AA$1,FIND("-",AA$1,1)-1))+VALUE(LEFT(AB$1,FIND("-",AB$1,1)-1)-1)+VALUE(LEFT(AC$1,FIND("-",AC$1,1)-1)-1),0,AVERAGE(INDEX($AB:$AB,ROW($AB1360)-VALUE(LEFT(AC$1,FIND("-",AC$1,1)-1))+1):$AB1360))</f>
        <v>14.141414141414154</v>
      </c>
      <c r="AE1360">
        <f t="shared" si="195"/>
        <v>31542644</v>
      </c>
      <c r="AG1360" t="str">
        <f t="shared" si="197"/>
        <v/>
      </c>
    </row>
    <row r="1361" spans="1:33" x14ac:dyDescent="0.25">
      <c r="A1361" s="6">
        <v>38455</v>
      </c>
      <c r="B1361">
        <v>0.3</v>
      </c>
      <c r="C1361">
        <v>0.315</v>
      </c>
      <c r="D1361">
        <v>0.28999999999999998</v>
      </c>
      <c r="E1361">
        <v>0.31</v>
      </c>
      <c r="F1361">
        <v>0.17872099999999999</v>
      </c>
      <c r="G1361">
        <v>184100</v>
      </c>
      <c r="I1361" t="str">
        <f t="shared" si="190"/>
        <v>Bullish</v>
      </c>
      <c r="J1361" t="str">
        <f t="shared" si="191"/>
        <v/>
      </c>
      <c r="K1361" t="str">
        <f t="shared" si="192"/>
        <v>Buy</v>
      </c>
      <c r="M1361" s="11" t="str">
        <f t="shared" si="196"/>
        <v>Buy</v>
      </c>
      <c r="O1361">
        <f>IF(ROW($E1361)&lt;=VALUE(LEFT(O$1,FIND("-",O$1,1)-1)),0,IF(ROW($E1361)=VALUE(LEFT(O$1,FIND("-",O$1,1)-1))+1,AVERAGE(INDEX($E:$E,ROW($E1361)-VALUE(LEFT(O$1,FIND("-",O$1,1)-1))):$E1361),($E1361*(2/(VALUE(LEFT(O$1,FIND("-",O$1,1)-1))+1)))+(O1360*(1-(2/(VALUE(LEFT(O$1,FIND("-",O$1,1)-1))+1))))))</f>
        <v>0.47491815528598458</v>
      </c>
      <c r="Q1361">
        <f>IF(ROW($E1361)&lt;=VALUE(LEFT(Q$1,FIND("-",Q$1,1)-1)),0,IF(ROW($E1361)=VALUE(LEFT(Q$1,FIND("-",Q$1,1)-1))+1,AVERAGE(INDEX($E:$E,ROW($E1361)-VALUE(LEFT(Q$1,FIND("-",Q$1,1)-1))):$E1361),($E1361*(2/(VALUE(LEFT(Q$1,FIND("-",Q$1,1)-1))+1)))+(Q1360*(1-(2/(VALUE(LEFT(Q$1,FIND("-",Q$1,1)-1))+1))))))</f>
        <v>0.2791992739378929</v>
      </c>
      <c r="R1361">
        <f>IF(ROW($E1361)&lt;=VALUE(LEFT(R$1,FIND("-",R$1,1)-1)),0,IF(ROW($E1361)=VALUE(LEFT(R$1,FIND("-",R$1,1)-1))+1,AVERAGE(INDEX($E:$E,ROW($E1361)-VALUE(LEFT(R$1,FIND("-",R$1,1)-1))):$E1361),($E1361*(2/(VALUE(LEFT(R$1,FIND("-",R$1,1)-1))+1)))+(R1360*(1-(2/(VALUE(LEFT(R$1,FIND("-",R$1,1)-1))+1))))))</f>
        <v>0.28979115277556045</v>
      </c>
      <c r="S1361">
        <f t="shared" si="193"/>
        <v>-1.0591878837667545E-2</v>
      </c>
      <c r="T1361">
        <f>IF(ROW($E1361)&lt;=MAX(VALUE(LEFT(Q$1,FIND("-",Q$1,1)-1)),VALUE(LEFT(R$1,FIND("-",R$1,1)-1)))+VALUE(LEFT(T$1,FIND("-",T$1,1)-1))-1,0,IF(ROW($E1361)=MAX(VALUE(LEFT(Q$1,FIND("-",Q$1,1)-1)),VALUE(LEFT(R$1,FIND("-",R$1,1)-1)))+VALUE(LEFT(T$1,FIND("-",T$1,1)-1)),AVERAGE(INDEX($S:$S,ROW(S1361)-VALUE(LEFT(T$1,FIND("-",T$1,1)-1))+1):S1361),($S1361*(2/(VALUE(LEFT(T$1,FIND("-",T$1,1)-1))+1)))+(T1360*(1-(2/(VALUE(LEFT(T$1,FIND("-",T$1,1)-1))+1))))))</f>
        <v>-1.2863200880446568E-2</v>
      </c>
      <c r="V1361">
        <f t="shared" si="194"/>
        <v>3.999999999999998E-2</v>
      </c>
      <c r="W1361">
        <f>IF(ROW($E1361)&lt;=VALUE(LEFT(W$1,FIND("-",W$1,1)-1))+1,0,IF(ROW($E1360)=VALUE(LEFT(W$1,FIND("-",W$1,1)-1))+1,100-100/(1+ABS((SUMIF(INDEX($V:$V,ROW($V1361)-VALUE(LEFT(W$1,FIND("-",W$1,1)-1))+1):$V1361,"&gt;0",INDEX($V:$V,ROW($V1361)-VALUE(LEFT(W$1,FIND("-",W$1,1)-1))+1):$V1361)/COUNTIF(INDEX($V:$V,ROW($V1361)-VALUE(LEFT(W$1,FIND("-",W$1,1)-1))+1):$V1361,"&gt;0"))/(SUMIF(INDEX($V:$V,ROW($V1361)-VALUE(LEFT(W$1,FIND("-",W$1,1)-1))+1):$V1361,"&lt;0",INDEX($V:$V,ROW($V1361)-VALUE(LEFT(W$1,FIND("-",W$1,1)-1))+1):$V1361)/COUNTIF(INDEX($V:$V,ROW($V1361)-VALUE(LEFT(W$1,FIND("-",W$1,1)-1))+1):$V1361,"&lt;0")))),100-100/(1+ABS((SUMIF(INDEX($V:$V,ROW($V1361)-VALUE(LEFT(W$1,FIND("-",W$1,1)-1))+1):$V1361,"&gt;0",INDEX($V:$V,ROW($V1361)-VALUE(LEFT(W$1,FIND("-",W$1,1)-1))+1):$V1361)/VALUE(LEFT(W$1,FIND("-",W$1,1)-1)))/(SUMIF(INDEX($V:$V,ROW($V1361)-VALUE(LEFT(W$1,FIND("-",W$1,1)-1))+1):$V1361,"&lt;0",INDEX($V:$V,ROW($V1361)-VALUE(LEFT(W$1,FIND("-",W$1,1)-1))+1):$V1361)/VALUE(LEFT(W$1,FIND("-",W$1,1)-1)))))))</f>
        <v>57.142857142857153</v>
      </c>
      <c r="Y1361">
        <f>IF(ROW($E1361)&lt;=VALUE(LEFT(Y$1,FIND("-",Y$1,1)-1)),0,MAX(INDEX(C:C,ROW(C1361)-VALUE(LEFT(Y$1,FIND("-",Y$1,1)-1))+1):C1361))</f>
        <v>0.315</v>
      </c>
      <c r="Z1361">
        <f>IF(ROW($E1361)&lt;=VALUE(LEFT(Z$1,FIND("-",Z$1,1)-1)),0,MIN(INDEX(D:D,ROW(D1361)-VALUE(LEFT(Z$1,FIND("-",Z$1,1)-1))+1):D1361))</f>
        <v>0.25</v>
      </c>
      <c r="AA1361">
        <f t="shared" si="198"/>
        <v>92.307692307692307</v>
      </c>
      <c r="AB1361">
        <f>IF(ROW($AA1361)&lt;=VALUE(LEFT(AA$1,FIND("-",AA$1,1)-1))+VALUE(LEFT(AB$1,FIND("-",AB$1,1)-1)-1),0,AVERAGE(INDEX($AA:$AA,ROW($AA1361)-VALUE(LEFT(AB$1,FIND("-",AB$1,1)-1))+1):$AA1361))</f>
        <v>48.951048951048961</v>
      </c>
      <c r="AC1361">
        <f>IF(ROW($AA1361)&lt;=VALUE(LEFT(AA$1,FIND("-",AA$1,1)-1))+VALUE(LEFT(AB$1,FIND("-",AB$1,1)-1)-1)+VALUE(LEFT(AC$1,FIND("-",AC$1,1)-1)-1),0,AVERAGE(INDEX($AB:$AB,ROW($AB1361)-VALUE(LEFT(AC$1,FIND("-",AC$1,1)-1))+1):$AB1361))</f>
        <v>28.438228438228453</v>
      </c>
      <c r="AE1361">
        <f t="shared" si="195"/>
        <v>31726744</v>
      </c>
      <c r="AG1361" t="str">
        <f t="shared" si="197"/>
        <v>Buy</v>
      </c>
    </row>
    <row r="1362" spans="1:33" x14ac:dyDescent="0.25">
      <c r="A1362" s="6">
        <v>38456</v>
      </c>
      <c r="B1362">
        <v>0.32</v>
      </c>
      <c r="C1362">
        <v>0.32</v>
      </c>
      <c r="D1362">
        <v>0.29499999999999998</v>
      </c>
      <c r="E1362">
        <v>0.32</v>
      </c>
      <c r="F1362">
        <v>0.18448700000000001</v>
      </c>
      <c r="G1362">
        <v>86400</v>
      </c>
      <c r="I1362" t="str">
        <f t="shared" si="190"/>
        <v/>
      </c>
      <c r="J1362" t="str">
        <f t="shared" si="191"/>
        <v/>
      </c>
      <c r="K1362" t="str">
        <f t="shared" si="192"/>
        <v/>
      </c>
      <c r="M1362" s="11" t="str">
        <f t="shared" si="196"/>
        <v/>
      </c>
      <c r="O1362">
        <f>IF(ROW($E1362)&lt;=VALUE(LEFT(O$1,FIND("-",O$1,1)-1)),0,IF(ROW($E1362)=VALUE(LEFT(O$1,FIND("-",O$1,1)-1))+1,AVERAGE(INDEX($E:$E,ROW($E1362)-VALUE(LEFT(O$1,FIND("-",O$1,1)-1))):$E1362),($E1362*(2/(VALUE(LEFT(O$1,FIND("-",O$1,1)-1))+1)))+(O1361*(1-(2/(VALUE(LEFT(O$1,FIND("-",O$1,1)-1))+1))))))</f>
        <v>0.47337668110403452</v>
      </c>
      <c r="Q1362">
        <f>IF(ROW($E1362)&lt;=VALUE(LEFT(Q$1,FIND("-",Q$1,1)-1)),0,IF(ROW($E1362)=VALUE(LEFT(Q$1,FIND("-",Q$1,1)-1))+1,AVERAGE(INDEX($E:$E,ROW($E1362)-VALUE(LEFT(Q$1,FIND("-",Q$1,1)-1))):$E1362),($E1362*(2/(VALUE(LEFT(Q$1,FIND("-",Q$1,1)-1))+1)))+(Q1361*(1-(2/(VALUE(LEFT(Q$1,FIND("-",Q$1,1)-1))+1))))))</f>
        <v>0.28547630871667862</v>
      </c>
      <c r="R1362">
        <f>IF(ROW($E1362)&lt;=VALUE(LEFT(R$1,FIND("-",R$1,1)-1)),0,IF(ROW($E1362)=VALUE(LEFT(R$1,FIND("-",R$1,1)-1))+1,AVERAGE(INDEX($E:$E,ROW($E1362)-VALUE(LEFT(R$1,FIND("-",R$1,1)-1))):$E1362),($E1362*(2/(VALUE(LEFT(R$1,FIND("-",R$1,1)-1))+1)))+(R1361*(1-(2/(VALUE(LEFT(R$1,FIND("-",R$1,1)-1))+1))))))</f>
        <v>0.29202884516255601</v>
      </c>
      <c r="S1362">
        <f t="shared" si="193"/>
        <v>-6.5525364458773883E-3</v>
      </c>
      <c r="T1362">
        <f>IF(ROW($E1362)&lt;=MAX(VALUE(LEFT(Q$1,FIND("-",Q$1,1)-1)),VALUE(LEFT(R$1,FIND("-",R$1,1)-1)))+VALUE(LEFT(T$1,FIND("-",T$1,1)-1))-1,0,IF(ROW($E1362)=MAX(VALUE(LEFT(Q$1,FIND("-",Q$1,1)-1)),VALUE(LEFT(R$1,FIND("-",R$1,1)-1)))+VALUE(LEFT(T$1,FIND("-",T$1,1)-1)),AVERAGE(INDEX($S:$S,ROW(S1362)-VALUE(LEFT(T$1,FIND("-",T$1,1)-1))+1):S1362),($S1362*(2/(VALUE(LEFT(T$1,FIND("-",T$1,1)-1))+1)))+(T1361*(1-(2/(VALUE(LEFT(T$1,FIND("-",T$1,1)-1))+1))))))</f>
        <v>-1.1601067993532733E-2</v>
      </c>
      <c r="V1362">
        <f t="shared" si="194"/>
        <v>1.0000000000000009E-2</v>
      </c>
      <c r="W1362">
        <f>IF(ROW($E1362)&lt;=VALUE(LEFT(W$1,FIND("-",W$1,1)-1))+1,0,IF(ROW($E1361)=VALUE(LEFT(W$1,FIND("-",W$1,1)-1))+1,100-100/(1+ABS((SUMIF(INDEX($V:$V,ROW($V1362)-VALUE(LEFT(W$1,FIND("-",W$1,1)-1))+1):$V1362,"&gt;0",INDEX($V:$V,ROW($V1362)-VALUE(LEFT(W$1,FIND("-",W$1,1)-1))+1):$V1362)/COUNTIF(INDEX($V:$V,ROW($V1362)-VALUE(LEFT(W$1,FIND("-",W$1,1)-1))+1):$V1362,"&gt;0"))/(SUMIF(INDEX($V:$V,ROW($V1362)-VALUE(LEFT(W$1,FIND("-",W$1,1)-1))+1):$V1362,"&lt;0",INDEX($V:$V,ROW($V1362)-VALUE(LEFT(W$1,FIND("-",W$1,1)-1))+1):$V1362)/COUNTIF(INDEX($V:$V,ROW($V1362)-VALUE(LEFT(W$1,FIND("-",W$1,1)-1))+1):$V1362,"&lt;0")))),100-100/(1+ABS((SUMIF(INDEX($V:$V,ROW($V1362)-VALUE(LEFT(W$1,FIND("-",W$1,1)-1))+1):$V1362,"&gt;0",INDEX($V:$V,ROW($V1362)-VALUE(LEFT(W$1,FIND("-",W$1,1)-1))+1):$V1362)/VALUE(LEFT(W$1,FIND("-",W$1,1)-1)))/(SUMIF(INDEX($V:$V,ROW($V1362)-VALUE(LEFT(W$1,FIND("-",W$1,1)-1))+1):$V1362,"&lt;0",INDEX($V:$V,ROW($V1362)-VALUE(LEFT(W$1,FIND("-",W$1,1)-1))+1):$V1362)/VALUE(LEFT(W$1,FIND("-",W$1,1)-1)))))))</f>
        <v>60.869565217391312</v>
      </c>
      <c r="Y1362">
        <f>IF(ROW($E1362)&lt;=VALUE(LEFT(Y$1,FIND("-",Y$1,1)-1)),0,MAX(INDEX(C:C,ROW(C1362)-VALUE(LEFT(Y$1,FIND("-",Y$1,1)-1))+1):C1362))</f>
        <v>0.32</v>
      </c>
      <c r="Z1362">
        <f>IF(ROW($E1362)&lt;=VALUE(LEFT(Z$1,FIND("-",Z$1,1)-1)),0,MIN(INDEX(D:D,ROW(D1362)-VALUE(LEFT(Z$1,FIND("-",Z$1,1)-1))+1):D1362))</f>
        <v>0.25</v>
      </c>
      <c r="AA1362">
        <f t="shared" si="198"/>
        <v>100</v>
      </c>
      <c r="AB1362">
        <f>IF(ROW($AA1362)&lt;=VALUE(LEFT(AA$1,FIND("-",AA$1,1)-1))+VALUE(LEFT(AB$1,FIND("-",AB$1,1)-1)-1),0,AVERAGE(INDEX($AA:$AA,ROW($AA1362)-VALUE(LEFT(AB$1,FIND("-",AB$1,1)-1))+1):$AA1362))</f>
        <v>76.223776223776227</v>
      </c>
      <c r="AC1362">
        <f>IF(ROW($AA1362)&lt;=VALUE(LEFT(AA$1,FIND("-",AA$1,1)-1))+VALUE(LEFT(AB$1,FIND("-",AB$1,1)-1)-1)+VALUE(LEFT(AC$1,FIND("-",AC$1,1)-1)-1),0,AVERAGE(INDEX($AB:$AB,ROW($AB1362)-VALUE(LEFT(AC$1,FIND("-",AC$1,1)-1))+1):$AB1362))</f>
        <v>49.805749805749819</v>
      </c>
      <c r="AE1362">
        <f t="shared" si="195"/>
        <v>31813144</v>
      </c>
      <c r="AG1362" t="str">
        <f t="shared" si="197"/>
        <v/>
      </c>
    </row>
    <row r="1363" spans="1:33" x14ac:dyDescent="0.25">
      <c r="A1363" s="6">
        <v>38457</v>
      </c>
      <c r="B1363">
        <v>0.32</v>
      </c>
      <c r="C1363">
        <v>0.33500000000000002</v>
      </c>
      <c r="D1363">
        <v>0.3</v>
      </c>
      <c r="E1363">
        <v>0.33500000000000002</v>
      </c>
      <c r="F1363">
        <v>0.193134</v>
      </c>
      <c r="G1363">
        <v>197300</v>
      </c>
      <c r="I1363" t="str">
        <f t="shared" si="190"/>
        <v/>
      </c>
      <c r="J1363" t="str">
        <f t="shared" si="191"/>
        <v/>
      </c>
      <c r="K1363" t="str">
        <f t="shared" si="192"/>
        <v/>
      </c>
      <c r="M1363" s="11" t="str">
        <f t="shared" si="196"/>
        <v/>
      </c>
      <c r="O1363">
        <f>IF(ROW($E1363)&lt;=VALUE(LEFT(O$1,FIND("-",O$1,1)-1)),0,IF(ROW($E1363)=VALUE(LEFT(O$1,FIND("-",O$1,1)-1))+1,AVERAGE(INDEX($E:$E,ROW($E1363)-VALUE(LEFT(O$1,FIND("-",O$1,1)-1))):$E1363),($E1363*(2/(VALUE(LEFT(O$1,FIND("-",O$1,1)-1))+1)))+(O1362*(1-(2/(VALUE(LEFT(O$1,FIND("-",O$1,1)-1))+1))))))</f>
        <v>0.47199979870498943</v>
      </c>
      <c r="Q1363">
        <f>IF(ROW($E1363)&lt;=VALUE(LEFT(Q$1,FIND("-",Q$1,1)-1)),0,IF(ROW($E1363)=VALUE(LEFT(Q$1,FIND("-",Q$1,1)-1))+1,AVERAGE(INDEX($E:$E,ROW($E1363)-VALUE(LEFT(Q$1,FIND("-",Q$1,1)-1))):$E1363),($E1363*(2/(VALUE(LEFT(Q$1,FIND("-",Q$1,1)-1))+1)))+(Q1362*(1-(2/(VALUE(LEFT(Q$1,FIND("-",Q$1,1)-1))+1))))))</f>
        <v>0.29309533814488192</v>
      </c>
      <c r="R1363">
        <f>IF(ROW($E1363)&lt;=VALUE(LEFT(R$1,FIND("-",R$1,1)-1)),0,IF(ROW($E1363)=VALUE(LEFT(R$1,FIND("-",R$1,1)-1))+1,AVERAGE(INDEX($E:$E,ROW($E1363)-VALUE(LEFT(R$1,FIND("-",R$1,1)-1))):$E1363),($E1363*(2/(VALUE(LEFT(R$1,FIND("-",R$1,1)-1))+1)))+(R1362*(1-(2/(VALUE(LEFT(R$1,FIND("-",R$1,1)-1))+1))))))</f>
        <v>0.29521189366903333</v>
      </c>
      <c r="S1363">
        <f t="shared" si="193"/>
        <v>-2.1165555241514089E-3</v>
      </c>
      <c r="T1363">
        <f>IF(ROW($E1363)&lt;=MAX(VALUE(LEFT(Q$1,FIND("-",Q$1,1)-1)),VALUE(LEFT(R$1,FIND("-",R$1,1)-1)))+VALUE(LEFT(T$1,FIND("-",T$1,1)-1))-1,0,IF(ROW($E1363)=MAX(VALUE(LEFT(Q$1,FIND("-",Q$1,1)-1)),VALUE(LEFT(R$1,FIND("-",R$1,1)-1)))+VALUE(LEFT(T$1,FIND("-",T$1,1)-1)),AVERAGE(INDEX($S:$S,ROW(S1363)-VALUE(LEFT(T$1,FIND("-",T$1,1)-1))+1):S1363),($S1363*(2/(VALUE(LEFT(T$1,FIND("-",T$1,1)-1))+1)))+(T1362*(1-(2/(VALUE(LEFT(T$1,FIND("-",T$1,1)-1))+1))))))</f>
        <v>-9.7041654996564697E-3</v>
      </c>
      <c r="V1363">
        <f t="shared" si="194"/>
        <v>1.5000000000000013E-2</v>
      </c>
      <c r="W1363">
        <f>IF(ROW($E1363)&lt;=VALUE(LEFT(W$1,FIND("-",W$1,1)-1))+1,0,IF(ROW($E1362)=VALUE(LEFT(W$1,FIND("-",W$1,1)-1))+1,100-100/(1+ABS((SUMIF(INDEX($V:$V,ROW($V1363)-VALUE(LEFT(W$1,FIND("-",W$1,1)-1))+1):$V1363,"&gt;0",INDEX($V:$V,ROW($V1363)-VALUE(LEFT(W$1,FIND("-",W$1,1)-1))+1):$V1363)/COUNTIF(INDEX($V:$V,ROW($V1363)-VALUE(LEFT(W$1,FIND("-",W$1,1)-1))+1):$V1363,"&gt;0"))/(SUMIF(INDEX($V:$V,ROW($V1363)-VALUE(LEFT(W$1,FIND("-",W$1,1)-1))+1):$V1363,"&lt;0",INDEX($V:$V,ROW($V1363)-VALUE(LEFT(W$1,FIND("-",W$1,1)-1))+1):$V1363)/COUNTIF(INDEX($V:$V,ROW($V1363)-VALUE(LEFT(W$1,FIND("-",W$1,1)-1))+1):$V1363,"&lt;0")))),100-100/(1+ABS((SUMIF(INDEX($V:$V,ROW($V1363)-VALUE(LEFT(W$1,FIND("-",W$1,1)-1))+1):$V1363,"&gt;0",INDEX($V:$V,ROW($V1363)-VALUE(LEFT(W$1,FIND("-",W$1,1)-1))+1):$V1363)/VALUE(LEFT(W$1,FIND("-",W$1,1)-1)))/(SUMIF(INDEX($V:$V,ROW($V1363)-VALUE(LEFT(W$1,FIND("-",W$1,1)-1))+1):$V1363,"&lt;0",INDEX($V:$V,ROW($V1363)-VALUE(LEFT(W$1,FIND("-",W$1,1)-1))+1):$V1363)/VALUE(LEFT(W$1,FIND("-",W$1,1)-1)))))))</f>
        <v>62.500000000000007</v>
      </c>
      <c r="Y1363">
        <f>IF(ROW($E1363)&lt;=VALUE(LEFT(Y$1,FIND("-",Y$1,1)-1)),0,MAX(INDEX(C:C,ROW(C1363)-VALUE(LEFT(Y$1,FIND("-",Y$1,1)-1))+1):C1363))</f>
        <v>0.33500000000000002</v>
      </c>
      <c r="Z1363">
        <f>IF(ROW($E1363)&lt;=VALUE(LEFT(Z$1,FIND("-",Z$1,1)-1)),0,MIN(INDEX(D:D,ROW(D1363)-VALUE(LEFT(Z$1,FIND("-",Z$1,1)-1))+1):D1363))</f>
        <v>0.25</v>
      </c>
      <c r="AA1363">
        <f t="shared" si="198"/>
        <v>100</v>
      </c>
      <c r="AB1363">
        <f>IF(ROW($AA1363)&lt;=VALUE(LEFT(AA$1,FIND("-",AA$1,1)-1))+VALUE(LEFT(AB$1,FIND("-",AB$1,1)-1)-1),0,AVERAGE(INDEX($AA:$AA,ROW($AA1363)-VALUE(LEFT(AB$1,FIND("-",AB$1,1)-1))+1):$AA1363))</f>
        <v>97.435897435897445</v>
      </c>
      <c r="AC1363">
        <f>IF(ROW($AA1363)&lt;=VALUE(LEFT(AA$1,FIND("-",AA$1,1)-1))+VALUE(LEFT(AB$1,FIND("-",AB$1,1)-1)-1)+VALUE(LEFT(AC$1,FIND("-",AC$1,1)-1)-1),0,AVERAGE(INDEX($AB:$AB,ROW($AB1363)-VALUE(LEFT(AC$1,FIND("-",AC$1,1)-1))+1):$AB1363))</f>
        <v>74.203574203574206</v>
      </c>
      <c r="AE1363">
        <f t="shared" si="195"/>
        <v>32010444</v>
      </c>
      <c r="AG1363" t="str">
        <f t="shared" si="197"/>
        <v/>
      </c>
    </row>
    <row r="1364" spans="1:33" x14ac:dyDescent="0.25">
      <c r="A1364" s="6">
        <v>38460</v>
      </c>
      <c r="B1364">
        <v>0.33</v>
      </c>
      <c r="C1364">
        <v>0.34499999999999997</v>
      </c>
      <c r="D1364">
        <v>0.315</v>
      </c>
      <c r="E1364">
        <v>0.33500000000000002</v>
      </c>
      <c r="F1364">
        <v>0.193134</v>
      </c>
      <c r="G1364">
        <v>392400</v>
      </c>
      <c r="I1364" t="str">
        <f t="shared" si="190"/>
        <v/>
      </c>
      <c r="J1364" t="str">
        <f t="shared" si="191"/>
        <v/>
      </c>
      <c r="K1364" t="str">
        <f t="shared" si="192"/>
        <v>Overbought Below %D</v>
      </c>
      <c r="M1364" s="11" t="str">
        <f t="shared" si="196"/>
        <v/>
      </c>
      <c r="O1364">
        <f>IF(ROW($E1364)&lt;=VALUE(LEFT(O$1,FIND("-",O$1,1)-1)),0,IF(ROW($E1364)=VALUE(LEFT(O$1,FIND("-",O$1,1)-1))+1,AVERAGE(INDEX($E:$E,ROW($E1364)-VALUE(LEFT(O$1,FIND("-",O$1,1)-1))):$E1364),($E1364*(2/(VALUE(LEFT(O$1,FIND("-",O$1,1)-1))+1)))+(O1363*(1-(2/(VALUE(LEFT(O$1,FIND("-",O$1,1)-1))+1))))))</f>
        <v>0.4706366166283229</v>
      </c>
      <c r="Q1364">
        <f>IF(ROW($E1364)&lt;=VALUE(LEFT(Q$1,FIND("-",Q$1,1)-1)),0,IF(ROW($E1364)=VALUE(LEFT(Q$1,FIND("-",Q$1,1)-1))+1,AVERAGE(INDEX($E:$E,ROW($E1364)-VALUE(LEFT(Q$1,FIND("-",Q$1,1)-1))):$E1364),($E1364*(2/(VALUE(LEFT(Q$1,FIND("-",Q$1,1)-1))+1)))+(Q1363*(1-(2/(VALUE(LEFT(Q$1,FIND("-",Q$1,1)-1))+1))))))</f>
        <v>0.29954220919951546</v>
      </c>
      <c r="R1364">
        <f>IF(ROW($E1364)&lt;=VALUE(LEFT(R$1,FIND("-",R$1,1)-1)),0,IF(ROW($E1364)=VALUE(LEFT(R$1,FIND("-",R$1,1)-1))+1,AVERAGE(INDEX($E:$E,ROW($E1364)-VALUE(LEFT(R$1,FIND("-",R$1,1)-1))):$E1364),($E1364*(2/(VALUE(LEFT(R$1,FIND("-",R$1,1)-1))+1)))+(R1363*(1-(2/(VALUE(LEFT(R$1,FIND("-",R$1,1)-1))+1))))))</f>
        <v>0.29815916080466048</v>
      </c>
      <c r="S1364">
        <f t="shared" si="193"/>
        <v>1.3830483948549799E-3</v>
      </c>
      <c r="T1364">
        <f>IF(ROW($E1364)&lt;=MAX(VALUE(LEFT(Q$1,FIND("-",Q$1,1)-1)),VALUE(LEFT(R$1,FIND("-",R$1,1)-1)))+VALUE(LEFT(T$1,FIND("-",T$1,1)-1))-1,0,IF(ROW($E1364)=MAX(VALUE(LEFT(Q$1,FIND("-",Q$1,1)-1)),VALUE(LEFT(R$1,FIND("-",R$1,1)-1)))+VALUE(LEFT(T$1,FIND("-",T$1,1)-1)),AVERAGE(INDEX($S:$S,ROW(S1364)-VALUE(LEFT(T$1,FIND("-",T$1,1)-1))+1):S1364),($S1364*(2/(VALUE(LEFT(T$1,FIND("-",T$1,1)-1))+1)))+(T1363*(1-(2/(VALUE(LEFT(T$1,FIND("-",T$1,1)-1))+1))))))</f>
        <v>-7.4867227207541798E-3</v>
      </c>
      <c r="V1364">
        <f t="shared" si="194"/>
        <v>0</v>
      </c>
      <c r="W1364">
        <f>IF(ROW($E1364)&lt;=VALUE(LEFT(W$1,FIND("-",W$1,1)-1))+1,0,IF(ROW($E1363)=VALUE(LEFT(W$1,FIND("-",W$1,1)-1))+1,100-100/(1+ABS((SUMIF(INDEX($V:$V,ROW($V1364)-VALUE(LEFT(W$1,FIND("-",W$1,1)-1))+1):$V1364,"&gt;0",INDEX($V:$V,ROW($V1364)-VALUE(LEFT(W$1,FIND("-",W$1,1)-1))+1):$V1364)/COUNTIF(INDEX($V:$V,ROW($V1364)-VALUE(LEFT(W$1,FIND("-",W$1,1)-1))+1):$V1364,"&gt;0"))/(SUMIF(INDEX($V:$V,ROW($V1364)-VALUE(LEFT(W$1,FIND("-",W$1,1)-1))+1):$V1364,"&lt;0",INDEX($V:$V,ROW($V1364)-VALUE(LEFT(W$1,FIND("-",W$1,1)-1))+1):$V1364)/COUNTIF(INDEX($V:$V,ROW($V1364)-VALUE(LEFT(W$1,FIND("-",W$1,1)-1))+1):$V1364,"&lt;0")))),100-100/(1+ABS((SUMIF(INDEX($V:$V,ROW($V1364)-VALUE(LEFT(W$1,FIND("-",W$1,1)-1))+1):$V1364,"&gt;0",INDEX($V:$V,ROW($V1364)-VALUE(LEFT(W$1,FIND("-",W$1,1)-1))+1):$V1364)/VALUE(LEFT(W$1,FIND("-",W$1,1)-1)))/(SUMIF(INDEX($V:$V,ROW($V1364)-VALUE(LEFT(W$1,FIND("-",W$1,1)-1))+1):$V1364,"&lt;0",INDEX($V:$V,ROW($V1364)-VALUE(LEFT(W$1,FIND("-",W$1,1)-1))+1):$V1364)/VALUE(LEFT(W$1,FIND("-",W$1,1)-1)))))))</f>
        <v>65.217391304347842</v>
      </c>
      <c r="Y1364">
        <f>IF(ROW($E1364)&lt;=VALUE(LEFT(Y$1,FIND("-",Y$1,1)-1)),0,MAX(INDEX(C:C,ROW(C1364)-VALUE(LEFT(Y$1,FIND("-",Y$1,1)-1))+1):C1364))</f>
        <v>0.34499999999999997</v>
      </c>
      <c r="Z1364">
        <f>IF(ROW($E1364)&lt;=VALUE(LEFT(Z$1,FIND("-",Z$1,1)-1)),0,MIN(INDEX(D:D,ROW(D1364)-VALUE(LEFT(Z$1,FIND("-",Z$1,1)-1))+1):D1364))</f>
        <v>0.25</v>
      </c>
      <c r="AA1364">
        <f t="shared" si="198"/>
        <v>89.473684210526358</v>
      </c>
      <c r="AB1364">
        <f>IF(ROW($AA1364)&lt;=VALUE(LEFT(AA$1,FIND("-",AA$1,1)-1))+VALUE(LEFT(AB$1,FIND("-",AB$1,1)-1)-1),0,AVERAGE(INDEX($AA:$AA,ROW($AA1364)-VALUE(LEFT(AB$1,FIND("-",AB$1,1)-1))+1):$AA1364))</f>
        <v>96.491228070175453</v>
      </c>
      <c r="AC1364">
        <f>IF(ROW($AA1364)&lt;=VALUE(LEFT(AA$1,FIND("-",AA$1,1)-1))+VALUE(LEFT(AB$1,FIND("-",AB$1,1)-1)-1)+VALUE(LEFT(AC$1,FIND("-",AC$1,1)-1)-1),0,AVERAGE(INDEX($AB:$AB,ROW($AB1364)-VALUE(LEFT(AC$1,FIND("-",AC$1,1)-1))+1):$AB1364))</f>
        <v>90.05030057661638</v>
      </c>
      <c r="AE1364">
        <f t="shared" si="195"/>
        <v>32010444</v>
      </c>
      <c r="AG1364" t="str">
        <f t="shared" si="197"/>
        <v/>
      </c>
    </row>
    <row r="1365" spans="1:33" x14ac:dyDescent="0.25">
      <c r="A1365" s="6">
        <v>38461</v>
      </c>
      <c r="B1365">
        <v>0.33500000000000002</v>
      </c>
      <c r="C1365">
        <v>0.34499999999999997</v>
      </c>
      <c r="D1365">
        <v>0.32500000000000001</v>
      </c>
      <c r="E1365">
        <v>0.34499999999999997</v>
      </c>
      <c r="F1365">
        <v>0.19889999999999999</v>
      </c>
      <c r="G1365">
        <v>336000</v>
      </c>
      <c r="I1365" t="str">
        <f t="shared" si="190"/>
        <v/>
      </c>
      <c r="J1365" t="str">
        <f t="shared" si="191"/>
        <v>Overbought</v>
      </c>
      <c r="K1365" t="str">
        <f t="shared" si="192"/>
        <v>Overbought Above %D</v>
      </c>
      <c r="M1365" s="11" t="str">
        <f t="shared" si="196"/>
        <v/>
      </c>
      <c r="O1365">
        <f>IF(ROW($E1365)&lt;=VALUE(LEFT(O$1,FIND("-",O$1,1)-1)),0,IF(ROW($E1365)=VALUE(LEFT(O$1,FIND("-",O$1,1)-1))+1,AVERAGE(INDEX($E:$E,ROW($E1365)-VALUE(LEFT(O$1,FIND("-",O$1,1)-1))):$E1365),($E1365*(2/(VALUE(LEFT(O$1,FIND("-",O$1,1)-1))+1)))+(O1364*(1-(2/(VALUE(LEFT(O$1,FIND("-",O$1,1)-1))+1))))))</f>
        <v>0.46938650103998142</v>
      </c>
      <c r="Q1365">
        <f>IF(ROW($E1365)&lt;=VALUE(LEFT(Q$1,FIND("-",Q$1,1)-1)),0,IF(ROW($E1365)=VALUE(LEFT(Q$1,FIND("-",Q$1,1)-1))+1,AVERAGE(INDEX($E:$E,ROW($E1365)-VALUE(LEFT(Q$1,FIND("-",Q$1,1)-1))):$E1365),($E1365*(2/(VALUE(LEFT(Q$1,FIND("-",Q$1,1)-1))+1)))+(Q1364*(1-(2/(VALUE(LEFT(Q$1,FIND("-",Q$1,1)-1))+1))))))</f>
        <v>0.30653571547651309</v>
      </c>
      <c r="R1365">
        <f>IF(ROW($E1365)&lt;=VALUE(LEFT(R$1,FIND("-",R$1,1)-1)),0,IF(ROW($E1365)=VALUE(LEFT(R$1,FIND("-",R$1,1)-1))+1,AVERAGE(INDEX($E:$E,ROW($E1365)-VALUE(LEFT(R$1,FIND("-",R$1,1)-1))):$E1365),($E1365*(2/(VALUE(LEFT(R$1,FIND("-",R$1,1)-1))+1)))+(R1364*(1-(2/(VALUE(LEFT(R$1,FIND("-",R$1,1)-1))+1))))))</f>
        <v>0.30162885259690786</v>
      </c>
      <c r="S1365">
        <f t="shared" si="193"/>
        <v>4.9068628796052338E-3</v>
      </c>
      <c r="T1365">
        <f>IF(ROW($E1365)&lt;=MAX(VALUE(LEFT(Q$1,FIND("-",Q$1,1)-1)),VALUE(LEFT(R$1,FIND("-",R$1,1)-1)))+VALUE(LEFT(T$1,FIND("-",T$1,1)-1))-1,0,IF(ROW($E1365)=MAX(VALUE(LEFT(Q$1,FIND("-",Q$1,1)-1)),VALUE(LEFT(R$1,FIND("-",R$1,1)-1)))+VALUE(LEFT(T$1,FIND("-",T$1,1)-1)),AVERAGE(INDEX($S:$S,ROW(S1365)-VALUE(LEFT(T$1,FIND("-",T$1,1)-1))+1):S1365),($S1365*(2/(VALUE(LEFT(T$1,FIND("-",T$1,1)-1))+1)))+(T1364*(1-(2/(VALUE(LEFT(T$1,FIND("-",T$1,1)-1))+1))))))</f>
        <v>-5.0080056006822967E-3</v>
      </c>
      <c r="V1365">
        <f t="shared" si="194"/>
        <v>9.9999999999999534E-3</v>
      </c>
      <c r="W1365">
        <f>IF(ROW($E1365)&lt;=VALUE(LEFT(W$1,FIND("-",W$1,1)-1))+1,0,IF(ROW($E1364)=VALUE(LEFT(W$1,FIND("-",W$1,1)-1))+1,100-100/(1+ABS((SUMIF(INDEX($V:$V,ROW($V1365)-VALUE(LEFT(W$1,FIND("-",W$1,1)-1))+1):$V1365,"&gt;0",INDEX($V:$V,ROW($V1365)-VALUE(LEFT(W$1,FIND("-",W$1,1)-1))+1):$V1365)/COUNTIF(INDEX($V:$V,ROW($V1365)-VALUE(LEFT(W$1,FIND("-",W$1,1)-1))+1):$V1365,"&gt;0"))/(SUMIF(INDEX($V:$V,ROW($V1365)-VALUE(LEFT(W$1,FIND("-",W$1,1)-1))+1):$V1365,"&lt;0",INDEX($V:$V,ROW($V1365)-VALUE(LEFT(W$1,FIND("-",W$1,1)-1))+1):$V1365)/COUNTIF(INDEX($V:$V,ROW($V1365)-VALUE(LEFT(W$1,FIND("-",W$1,1)-1))+1):$V1365,"&lt;0")))),100-100/(1+ABS((SUMIF(INDEX($V:$V,ROW($V1365)-VALUE(LEFT(W$1,FIND("-",W$1,1)-1))+1):$V1365,"&gt;0",INDEX($V:$V,ROW($V1365)-VALUE(LEFT(W$1,FIND("-",W$1,1)-1))+1):$V1365)/VALUE(LEFT(W$1,FIND("-",W$1,1)-1)))/(SUMIF(INDEX($V:$V,ROW($V1365)-VALUE(LEFT(W$1,FIND("-",W$1,1)-1))+1):$V1365,"&lt;0",INDEX($V:$V,ROW($V1365)-VALUE(LEFT(W$1,FIND("-",W$1,1)-1))+1):$V1365)/VALUE(LEFT(W$1,FIND("-",W$1,1)-1)))))))</f>
        <v>73.913043478260875</v>
      </c>
      <c r="Y1365">
        <f>IF(ROW($E1365)&lt;=VALUE(LEFT(Y$1,FIND("-",Y$1,1)-1)),0,MAX(INDEX(C:C,ROW(C1365)-VALUE(LEFT(Y$1,FIND("-",Y$1,1)-1))+1):C1365))</f>
        <v>0.34499999999999997</v>
      </c>
      <c r="Z1365">
        <f>IF(ROW($E1365)&lt;=VALUE(LEFT(Z$1,FIND("-",Z$1,1)-1)),0,MIN(INDEX(D:D,ROW(D1365)-VALUE(LEFT(Z$1,FIND("-",Z$1,1)-1))+1):D1365))</f>
        <v>0.25</v>
      </c>
      <c r="AA1365">
        <f t="shared" si="198"/>
        <v>100</v>
      </c>
      <c r="AB1365">
        <f>IF(ROW($AA1365)&lt;=VALUE(LEFT(AA$1,FIND("-",AA$1,1)-1))+VALUE(LEFT(AB$1,FIND("-",AB$1,1)-1)-1),0,AVERAGE(INDEX($AA:$AA,ROW($AA1365)-VALUE(LEFT(AB$1,FIND("-",AB$1,1)-1))+1):$AA1365))</f>
        <v>96.491228070175453</v>
      </c>
      <c r="AC1365">
        <f>IF(ROW($AA1365)&lt;=VALUE(LEFT(AA$1,FIND("-",AA$1,1)-1))+VALUE(LEFT(AB$1,FIND("-",AB$1,1)-1)-1)+VALUE(LEFT(AC$1,FIND("-",AC$1,1)-1)-1),0,AVERAGE(INDEX($AB:$AB,ROW($AB1365)-VALUE(LEFT(AC$1,FIND("-",AC$1,1)-1))+1):$AB1365))</f>
        <v>96.80611785874946</v>
      </c>
      <c r="AE1365">
        <f t="shared" si="195"/>
        <v>32346444</v>
      </c>
      <c r="AG1365" t="str">
        <f t="shared" si="197"/>
        <v/>
      </c>
    </row>
    <row r="1366" spans="1:33" x14ac:dyDescent="0.25">
      <c r="A1366" s="6">
        <v>38462</v>
      </c>
      <c r="B1366">
        <v>0.34499999999999997</v>
      </c>
      <c r="C1366">
        <v>0.34499999999999997</v>
      </c>
      <c r="D1366">
        <v>0.33500000000000002</v>
      </c>
      <c r="E1366">
        <v>0.34499999999999997</v>
      </c>
      <c r="F1366">
        <v>0.19889999999999999</v>
      </c>
      <c r="G1366">
        <v>57500</v>
      </c>
      <c r="I1366" t="str">
        <f t="shared" si="190"/>
        <v/>
      </c>
      <c r="J1366" t="str">
        <f t="shared" si="191"/>
        <v>Overbought</v>
      </c>
      <c r="K1366" t="str">
        <f t="shared" si="192"/>
        <v>Overbought Above %D</v>
      </c>
      <c r="M1366" s="11" t="str">
        <f t="shared" si="196"/>
        <v/>
      </c>
      <c r="O1366">
        <f>IF(ROW($E1366)&lt;=VALUE(LEFT(O$1,FIND("-",O$1,1)-1)),0,IF(ROW($E1366)=VALUE(LEFT(O$1,FIND("-",O$1,1)-1))+1,AVERAGE(INDEX($E:$E,ROW($E1366)-VALUE(LEFT(O$1,FIND("-",O$1,1)-1))):$E1366),($E1366*(2/(VALUE(LEFT(O$1,FIND("-",O$1,1)-1))+1)))+(O1365*(1-(2/(VALUE(LEFT(O$1,FIND("-",O$1,1)-1))+1))))))</f>
        <v>0.46814882441271793</v>
      </c>
      <c r="Q1366">
        <f>IF(ROW($E1366)&lt;=VALUE(LEFT(Q$1,FIND("-",Q$1,1)-1)),0,IF(ROW($E1366)=VALUE(LEFT(Q$1,FIND("-",Q$1,1)-1))+1,AVERAGE(INDEX($E:$E,ROW($E1366)-VALUE(LEFT(Q$1,FIND("-",Q$1,1)-1))):$E1366),($E1366*(2/(VALUE(LEFT(Q$1,FIND("-",Q$1,1)-1))+1)))+(Q1365*(1-(2/(VALUE(LEFT(Q$1,FIND("-",Q$1,1)-1))+1))))))</f>
        <v>0.31245329771089569</v>
      </c>
      <c r="R1366">
        <f>IF(ROW($E1366)&lt;=VALUE(LEFT(R$1,FIND("-",R$1,1)-1)),0,IF(ROW($E1366)=VALUE(LEFT(R$1,FIND("-",R$1,1)-1))+1,AVERAGE(INDEX($E:$E,ROW($E1366)-VALUE(LEFT(R$1,FIND("-",R$1,1)-1))):$E1366),($E1366*(2/(VALUE(LEFT(R$1,FIND("-",R$1,1)-1))+1)))+(R1365*(1-(2/(VALUE(LEFT(R$1,FIND("-",R$1,1)-1))+1))))))</f>
        <v>0.30484153018232207</v>
      </c>
      <c r="S1366">
        <f t="shared" si="193"/>
        <v>7.6117675285736208E-3</v>
      </c>
      <c r="T1366">
        <f>IF(ROW($E1366)&lt;=MAX(VALUE(LEFT(Q$1,FIND("-",Q$1,1)-1)),VALUE(LEFT(R$1,FIND("-",R$1,1)-1)))+VALUE(LEFT(T$1,FIND("-",T$1,1)-1))-1,0,IF(ROW($E1366)=MAX(VALUE(LEFT(Q$1,FIND("-",Q$1,1)-1)),VALUE(LEFT(R$1,FIND("-",R$1,1)-1)))+VALUE(LEFT(T$1,FIND("-",T$1,1)-1)),AVERAGE(INDEX($S:$S,ROW(S1366)-VALUE(LEFT(T$1,FIND("-",T$1,1)-1))+1):S1366),($S1366*(2/(VALUE(LEFT(T$1,FIND("-",T$1,1)-1))+1)))+(T1365*(1-(2/(VALUE(LEFT(T$1,FIND("-",T$1,1)-1))+1))))))</f>
        <v>-2.4840509748311132E-3</v>
      </c>
      <c r="V1366">
        <f t="shared" si="194"/>
        <v>0</v>
      </c>
      <c r="W1366">
        <f>IF(ROW($E1366)&lt;=VALUE(LEFT(W$1,FIND("-",W$1,1)-1))+1,0,IF(ROW($E1365)=VALUE(LEFT(W$1,FIND("-",W$1,1)-1))+1,100-100/(1+ABS((SUMIF(INDEX($V:$V,ROW($V1366)-VALUE(LEFT(W$1,FIND("-",W$1,1)-1))+1):$V1366,"&gt;0",INDEX($V:$V,ROW($V1366)-VALUE(LEFT(W$1,FIND("-",W$1,1)-1))+1):$V1366)/COUNTIF(INDEX($V:$V,ROW($V1366)-VALUE(LEFT(W$1,FIND("-",W$1,1)-1))+1):$V1366,"&gt;0"))/(SUMIF(INDEX($V:$V,ROW($V1366)-VALUE(LEFT(W$1,FIND("-",W$1,1)-1))+1):$V1366,"&lt;0",INDEX($V:$V,ROW($V1366)-VALUE(LEFT(W$1,FIND("-",W$1,1)-1))+1):$V1366)/COUNTIF(INDEX($V:$V,ROW($V1366)-VALUE(LEFT(W$1,FIND("-",W$1,1)-1))+1):$V1366,"&lt;0")))),100-100/(1+ABS((SUMIF(INDEX($V:$V,ROW($V1366)-VALUE(LEFT(W$1,FIND("-",W$1,1)-1))+1):$V1366,"&gt;0",INDEX($V:$V,ROW($V1366)-VALUE(LEFT(W$1,FIND("-",W$1,1)-1))+1):$V1366)/VALUE(LEFT(W$1,FIND("-",W$1,1)-1)))/(SUMIF(INDEX($V:$V,ROW($V1366)-VALUE(LEFT(W$1,FIND("-",W$1,1)-1))+1):$V1366,"&lt;0",INDEX($V:$V,ROW($V1366)-VALUE(LEFT(W$1,FIND("-",W$1,1)-1))+1):$V1366)/VALUE(LEFT(W$1,FIND("-",W$1,1)-1)))))))</f>
        <v>77.27272727272728</v>
      </c>
      <c r="Y1366">
        <f>IF(ROW($E1366)&lt;=VALUE(LEFT(Y$1,FIND("-",Y$1,1)-1)),0,MAX(INDEX(C:C,ROW(C1366)-VALUE(LEFT(Y$1,FIND("-",Y$1,1)-1))+1):C1366))</f>
        <v>0.34499999999999997</v>
      </c>
      <c r="Z1366">
        <f>IF(ROW($E1366)&lt;=VALUE(LEFT(Z$1,FIND("-",Z$1,1)-1)),0,MIN(INDEX(D:D,ROW(D1366)-VALUE(LEFT(Z$1,FIND("-",Z$1,1)-1))+1):D1366))</f>
        <v>0.25</v>
      </c>
      <c r="AA1366">
        <f t="shared" si="198"/>
        <v>100</v>
      </c>
      <c r="AB1366">
        <f>IF(ROW($AA1366)&lt;=VALUE(LEFT(AA$1,FIND("-",AA$1,1)-1))+VALUE(LEFT(AB$1,FIND("-",AB$1,1)-1)-1),0,AVERAGE(INDEX($AA:$AA,ROW($AA1366)-VALUE(LEFT(AB$1,FIND("-",AB$1,1)-1))+1):$AA1366))</f>
        <v>96.491228070175453</v>
      </c>
      <c r="AC1366">
        <f>IF(ROW($AA1366)&lt;=VALUE(LEFT(AA$1,FIND("-",AA$1,1)-1))+VALUE(LEFT(AB$1,FIND("-",AB$1,1)-1)-1)+VALUE(LEFT(AC$1,FIND("-",AC$1,1)-1)-1),0,AVERAGE(INDEX($AB:$AB,ROW($AB1366)-VALUE(LEFT(AC$1,FIND("-",AC$1,1)-1))+1):$AB1366))</f>
        <v>96.491228070175453</v>
      </c>
      <c r="AE1366">
        <f t="shared" si="195"/>
        <v>32346444</v>
      </c>
      <c r="AG1366" t="str">
        <f t="shared" si="197"/>
        <v/>
      </c>
    </row>
    <row r="1367" spans="1:33" x14ac:dyDescent="0.25">
      <c r="A1367" s="6">
        <v>38464</v>
      </c>
      <c r="B1367">
        <v>0.33500000000000002</v>
      </c>
      <c r="C1367">
        <v>0.34</v>
      </c>
      <c r="D1367">
        <v>0.315</v>
      </c>
      <c r="E1367">
        <v>0.33500000000000002</v>
      </c>
      <c r="F1367">
        <v>0.193134</v>
      </c>
      <c r="G1367">
        <v>24000</v>
      </c>
      <c r="I1367" t="str">
        <f t="shared" si="190"/>
        <v/>
      </c>
      <c r="J1367" t="str">
        <f t="shared" si="191"/>
        <v>Overbought</v>
      </c>
      <c r="K1367" t="str">
        <f t="shared" si="192"/>
        <v>Overbought Above %D</v>
      </c>
      <c r="M1367" s="11" t="str">
        <f t="shared" si="196"/>
        <v/>
      </c>
      <c r="O1367">
        <f>IF(ROW($E1367)&lt;=VALUE(LEFT(O$1,FIND("-",O$1,1)-1)),0,IF(ROW($E1367)=VALUE(LEFT(O$1,FIND("-",O$1,1)-1))+1,AVERAGE(INDEX($E:$E,ROW($E1367)-VALUE(LEFT(O$1,FIND("-",O$1,1)-1))):$E1367),($E1367*(2/(VALUE(LEFT(O$1,FIND("-",O$1,1)-1))+1)))+(O1366*(1-(2/(VALUE(LEFT(O$1,FIND("-",O$1,1)-1))+1))))))</f>
        <v>0.46682396048821334</v>
      </c>
      <c r="Q1367">
        <f>IF(ROW($E1367)&lt;=VALUE(LEFT(Q$1,FIND("-",Q$1,1)-1)),0,IF(ROW($E1367)=VALUE(LEFT(Q$1,FIND("-",Q$1,1)-1))+1,AVERAGE(INDEX($E:$E,ROW($E1367)-VALUE(LEFT(Q$1,FIND("-",Q$1,1)-1))):$E1367),($E1367*(2/(VALUE(LEFT(Q$1,FIND("-",Q$1,1)-1))+1)))+(Q1366*(1-(2/(VALUE(LEFT(Q$1,FIND("-",Q$1,1)-1))+1))))))</f>
        <v>0.31592202113998863</v>
      </c>
      <c r="R1367">
        <f>IF(ROW($E1367)&lt;=VALUE(LEFT(R$1,FIND("-",R$1,1)-1)),0,IF(ROW($E1367)=VALUE(LEFT(R$1,FIND("-",R$1,1)-1))+1,AVERAGE(INDEX($E:$E,ROW($E1367)-VALUE(LEFT(R$1,FIND("-",R$1,1)-1))):$E1367),($E1367*(2/(VALUE(LEFT(R$1,FIND("-",R$1,1)-1))+1)))+(R1366*(1-(2/(VALUE(LEFT(R$1,FIND("-",R$1,1)-1))+1))))))</f>
        <v>0.30707549090955744</v>
      </c>
      <c r="S1367">
        <f t="shared" si="193"/>
        <v>8.8465302304311932E-3</v>
      </c>
      <c r="T1367">
        <f>IF(ROW($E1367)&lt;=MAX(VALUE(LEFT(Q$1,FIND("-",Q$1,1)-1)),VALUE(LEFT(R$1,FIND("-",R$1,1)-1)))+VALUE(LEFT(T$1,FIND("-",T$1,1)-1))-1,0,IF(ROW($E1367)=MAX(VALUE(LEFT(Q$1,FIND("-",Q$1,1)-1)),VALUE(LEFT(R$1,FIND("-",R$1,1)-1)))+VALUE(LEFT(T$1,FIND("-",T$1,1)-1)),AVERAGE(INDEX($S:$S,ROW(S1367)-VALUE(LEFT(T$1,FIND("-",T$1,1)-1))+1):S1367),($S1367*(2/(VALUE(LEFT(T$1,FIND("-",T$1,1)-1))+1)))+(T1366*(1-(2/(VALUE(LEFT(T$1,FIND("-",T$1,1)-1))+1))))))</f>
        <v>-2.179347337786517E-4</v>
      </c>
      <c r="V1367">
        <f t="shared" si="194"/>
        <v>-9.9999999999999534E-3</v>
      </c>
      <c r="W1367">
        <f>IF(ROW($E1367)&lt;=VALUE(LEFT(W$1,FIND("-",W$1,1)-1))+1,0,IF(ROW($E1366)=VALUE(LEFT(W$1,FIND("-",W$1,1)-1))+1,100-100/(1+ABS((SUMIF(INDEX($V:$V,ROW($V1367)-VALUE(LEFT(W$1,FIND("-",W$1,1)-1))+1):$V1367,"&gt;0",INDEX($V:$V,ROW($V1367)-VALUE(LEFT(W$1,FIND("-",W$1,1)-1))+1):$V1367)/COUNTIF(INDEX($V:$V,ROW($V1367)-VALUE(LEFT(W$1,FIND("-",W$1,1)-1))+1):$V1367,"&gt;0"))/(SUMIF(INDEX($V:$V,ROW($V1367)-VALUE(LEFT(W$1,FIND("-",W$1,1)-1))+1):$V1367,"&lt;0",INDEX($V:$V,ROW($V1367)-VALUE(LEFT(W$1,FIND("-",W$1,1)-1))+1):$V1367)/COUNTIF(INDEX($V:$V,ROW($V1367)-VALUE(LEFT(W$1,FIND("-",W$1,1)-1))+1):$V1367,"&lt;0")))),100-100/(1+ABS((SUMIF(INDEX($V:$V,ROW($V1367)-VALUE(LEFT(W$1,FIND("-",W$1,1)-1))+1):$V1367,"&gt;0",INDEX($V:$V,ROW($V1367)-VALUE(LEFT(W$1,FIND("-",W$1,1)-1))+1):$V1367)/VALUE(LEFT(W$1,FIND("-",W$1,1)-1)))/(SUMIF(INDEX($V:$V,ROW($V1367)-VALUE(LEFT(W$1,FIND("-",W$1,1)-1))+1):$V1367,"&lt;0",INDEX($V:$V,ROW($V1367)-VALUE(LEFT(W$1,FIND("-",W$1,1)-1))+1):$V1367)/VALUE(LEFT(W$1,FIND("-",W$1,1)-1)))))))</f>
        <v>73.913043478260875</v>
      </c>
      <c r="Y1367">
        <f>IF(ROW($E1367)&lt;=VALUE(LEFT(Y$1,FIND("-",Y$1,1)-1)),0,MAX(INDEX(C:C,ROW(C1367)-VALUE(LEFT(Y$1,FIND("-",Y$1,1)-1))+1):C1367))</f>
        <v>0.34499999999999997</v>
      </c>
      <c r="Z1367">
        <f>IF(ROW($E1367)&lt;=VALUE(LEFT(Z$1,FIND("-",Z$1,1)-1)),0,MIN(INDEX(D:D,ROW(D1367)-VALUE(LEFT(Z$1,FIND("-",Z$1,1)-1))+1):D1367))</f>
        <v>0.25</v>
      </c>
      <c r="AA1367">
        <f t="shared" si="198"/>
        <v>89.473684210526358</v>
      </c>
      <c r="AB1367">
        <f>IF(ROW($AA1367)&lt;=VALUE(LEFT(AA$1,FIND("-",AA$1,1)-1))+VALUE(LEFT(AB$1,FIND("-",AB$1,1)-1)-1),0,AVERAGE(INDEX($AA:$AA,ROW($AA1367)-VALUE(LEFT(AB$1,FIND("-",AB$1,1)-1))+1):$AA1367))</f>
        <v>96.491228070175453</v>
      </c>
      <c r="AC1367">
        <f>IF(ROW($AA1367)&lt;=VALUE(LEFT(AA$1,FIND("-",AA$1,1)-1))+VALUE(LEFT(AB$1,FIND("-",AB$1,1)-1)-1)+VALUE(LEFT(AC$1,FIND("-",AC$1,1)-1)-1),0,AVERAGE(INDEX($AB:$AB,ROW($AB1367)-VALUE(LEFT(AC$1,FIND("-",AC$1,1)-1))+1):$AB1367))</f>
        <v>96.491228070175453</v>
      </c>
      <c r="AE1367">
        <f t="shared" si="195"/>
        <v>32322444</v>
      </c>
      <c r="AG1367" t="str">
        <f t="shared" si="197"/>
        <v/>
      </c>
    </row>
    <row r="1368" spans="1:33" x14ac:dyDescent="0.25">
      <c r="A1368" s="6">
        <v>38467</v>
      </c>
      <c r="B1368">
        <v>0.31</v>
      </c>
      <c r="C1368">
        <v>0.33500000000000002</v>
      </c>
      <c r="D1368">
        <v>0.31</v>
      </c>
      <c r="E1368">
        <v>0.33</v>
      </c>
      <c r="F1368">
        <v>0.190252</v>
      </c>
      <c r="G1368">
        <v>32000</v>
      </c>
      <c r="I1368" t="str">
        <f t="shared" si="190"/>
        <v/>
      </c>
      <c r="J1368" t="str">
        <f t="shared" si="191"/>
        <v>Overbought</v>
      </c>
      <c r="K1368" t="str">
        <f t="shared" si="192"/>
        <v>Overbought Above %D</v>
      </c>
      <c r="M1368" s="11" t="str">
        <f t="shared" si="196"/>
        <v/>
      </c>
      <c r="O1368">
        <f>IF(ROW($E1368)&lt;=VALUE(LEFT(O$1,FIND("-",O$1,1)-1)),0,IF(ROW($E1368)=VALUE(LEFT(O$1,FIND("-",O$1,1)-1))+1,AVERAGE(INDEX($E:$E,ROW($E1368)-VALUE(LEFT(O$1,FIND("-",O$1,1)-1))):$E1368),($E1368*(2/(VALUE(LEFT(O$1,FIND("-",O$1,1)-1))+1)))+(O1367*(1-(2/(VALUE(LEFT(O$1,FIND("-",O$1,1)-1))+1))))))</f>
        <v>0.46546252804554461</v>
      </c>
      <c r="Q1368">
        <f>IF(ROW($E1368)&lt;=VALUE(LEFT(Q$1,FIND("-",Q$1,1)-1)),0,IF(ROW($E1368)=VALUE(LEFT(Q$1,FIND("-",Q$1,1)-1))+1,AVERAGE(INDEX($E:$E,ROW($E1368)-VALUE(LEFT(Q$1,FIND("-",Q$1,1)-1))):$E1368),($E1368*(2/(VALUE(LEFT(Q$1,FIND("-",Q$1,1)-1))+1)))+(Q1367*(1-(2/(VALUE(LEFT(Q$1,FIND("-",Q$1,1)-1))+1))))))</f>
        <v>0.31808786404152883</v>
      </c>
      <c r="R1368">
        <f>IF(ROW($E1368)&lt;=VALUE(LEFT(R$1,FIND("-",R$1,1)-1)),0,IF(ROW($E1368)=VALUE(LEFT(R$1,FIND("-",R$1,1)-1))+1,AVERAGE(INDEX($E:$E,ROW($E1368)-VALUE(LEFT(R$1,FIND("-",R$1,1)-1))):$E1368),($E1368*(2/(VALUE(LEFT(R$1,FIND("-",R$1,1)-1))+1)))+(R1367*(1-(2/(VALUE(LEFT(R$1,FIND("-",R$1,1)-1))+1))))))</f>
        <v>0.30877360269403464</v>
      </c>
      <c r="S1368">
        <f t="shared" si="193"/>
        <v>9.3142613474941904E-3</v>
      </c>
      <c r="T1368">
        <f>IF(ROW($E1368)&lt;=MAX(VALUE(LEFT(Q$1,FIND("-",Q$1,1)-1)),VALUE(LEFT(R$1,FIND("-",R$1,1)-1)))+VALUE(LEFT(T$1,FIND("-",T$1,1)-1))-1,0,IF(ROW($E1368)=MAX(VALUE(LEFT(Q$1,FIND("-",Q$1,1)-1)),VALUE(LEFT(R$1,FIND("-",R$1,1)-1)))+VALUE(LEFT(T$1,FIND("-",T$1,1)-1)),AVERAGE(INDEX($S:$S,ROW(S1368)-VALUE(LEFT(T$1,FIND("-",T$1,1)-1))+1):S1368),($S1368*(2/(VALUE(LEFT(T$1,FIND("-",T$1,1)-1))+1)))+(T1367*(1-(2/(VALUE(LEFT(T$1,FIND("-",T$1,1)-1))+1))))))</f>
        <v>1.6885044824759168E-3</v>
      </c>
      <c r="V1368">
        <f t="shared" si="194"/>
        <v>-5.0000000000000044E-3</v>
      </c>
      <c r="W1368">
        <f>IF(ROW($E1368)&lt;=VALUE(LEFT(W$1,FIND("-",W$1,1)-1))+1,0,IF(ROW($E1367)=VALUE(LEFT(W$1,FIND("-",W$1,1)-1))+1,100-100/(1+ABS((SUMIF(INDEX($V:$V,ROW($V1368)-VALUE(LEFT(W$1,FIND("-",W$1,1)-1))+1):$V1368,"&gt;0",INDEX($V:$V,ROW($V1368)-VALUE(LEFT(W$1,FIND("-",W$1,1)-1))+1):$V1368)/COUNTIF(INDEX($V:$V,ROW($V1368)-VALUE(LEFT(W$1,FIND("-",W$1,1)-1))+1):$V1368,"&gt;0"))/(SUMIF(INDEX($V:$V,ROW($V1368)-VALUE(LEFT(W$1,FIND("-",W$1,1)-1))+1):$V1368,"&lt;0",INDEX($V:$V,ROW($V1368)-VALUE(LEFT(W$1,FIND("-",W$1,1)-1))+1):$V1368)/COUNTIF(INDEX($V:$V,ROW($V1368)-VALUE(LEFT(W$1,FIND("-",W$1,1)-1))+1):$V1368,"&lt;0")))),100-100/(1+ABS((SUMIF(INDEX($V:$V,ROW($V1368)-VALUE(LEFT(W$1,FIND("-",W$1,1)-1))+1):$V1368,"&gt;0",INDEX($V:$V,ROW($V1368)-VALUE(LEFT(W$1,FIND("-",W$1,1)-1))+1):$V1368)/VALUE(LEFT(W$1,FIND("-",W$1,1)-1)))/(SUMIF(INDEX($V:$V,ROW($V1368)-VALUE(LEFT(W$1,FIND("-",W$1,1)-1))+1):$V1368,"&lt;0",INDEX($V:$V,ROW($V1368)-VALUE(LEFT(W$1,FIND("-",W$1,1)-1))+1):$V1368)/VALUE(LEFT(W$1,FIND("-",W$1,1)-1)))))))</f>
        <v>73.913043478260875</v>
      </c>
      <c r="Y1368">
        <f>IF(ROW($E1368)&lt;=VALUE(LEFT(Y$1,FIND("-",Y$1,1)-1)),0,MAX(INDEX(C:C,ROW(C1368)-VALUE(LEFT(Y$1,FIND("-",Y$1,1)-1))+1):C1368))</f>
        <v>0.34499999999999997</v>
      </c>
      <c r="Z1368">
        <f>IF(ROW($E1368)&lt;=VALUE(LEFT(Z$1,FIND("-",Z$1,1)-1)),0,MIN(INDEX(D:D,ROW(D1368)-VALUE(LEFT(Z$1,FIND("-",Z$1,1)-1))+1):D1368))</f>
        <v>0.25</v>
      </c>
      <c r="AA1368">
        <f t="shared" si="198"/>
        <v>84.210526315789508</v>
      </c>
      <c r="AB1368">
        <f>IF(ROW($AA1368)&lt;=VALUE(LEFT(AA$1,FIND("-",AA$1,1)-1))+VALUE(LEFT(AB$1,FIND("-",AB$1,1)-1)-1),0,AVERAGE(INDEX($AA:$AA,ROW($AA1368)-VALUE(LEFT(AB$1,FIND("-",AB$1,1)-1))+1):$AA1368))</f>
        <v>91.228070175438617</v>
      </c>
      <c r="AC1368">
        <f>IF(ROW($AA1368)&lt;=VALUE(LEFT(AA$1,FIND("-",AA$1,1)-1))+VALUE(LEFT(AB$1,FIND("-",AB$1,1)-1)-1)+VALUE(LEFT(AC$1,FIND("-",AC$1,1)-1)-1),0,AVERAGE(INDEX($AB:$AB,ROW($AB1368)-VALUE(LEFT(AC$1,FIND("-",AC$1,1)-1))+1):$AB1368))</f>
        <v>94.736842105263179</v>
      </c>
      <c r="AE1368">
        <f t="shared" si="195"/>
        <v>32290444</v>
      </c>
      <c r="AG1368" t="str">
        <f t="shared" si="197"/>
        <v/>
      </c>
    </row>
    <row r="1369" spans="1:33" x14ac:dyDescent="0.25">
      <c r="A1369" s="6">
        <v>38468</v>
      </c>
      <c r="B1369">
        <v>0.33500000000000002</v>
      </c>
      <c r="C1369">
        <v>0.33500000000000002</v>
      </c>
      <c r="D1369">
        <v>0.3</v>
      </c>
      <c r="E1369">
        <v>0.32500000000000001</v>
      </c>
      <c r="F1369">
        <v>0.18736900000000001</v>
      </c>
      <c r="G1369">
        <v>67000</v>
      </c>
      <c r="I1369" t="str">
        <f t="shared" si="190"/>
        <v/>
      </c>
      <c r="J1369" t="str">
        <f t="shared" si="191"/>
        <v>Overbought</v>
      </c>
      <c r="K1369" t="str">
        <f t="shared" si="192"/>
        <v>Overbought Above %D</v>
      </c>
      <c r="M1369" s="11" t="str">
        <f t="shared" si="196"/>
        <v/>
      </c>
      <c r="O1369">
        <f>IF(ROW($E1369)&lt;=VALUE(LEFT(O$1,FIND("-",O$1,1)-1)),0,IF(ROW($E1369)=VALUE(LEFT(O$1,FIND("-",O$1,1)-1))+1,AVERAGE(INDEX($E:$E,ROW($E1369)-VALUE(LEFT(O$1,FIND("-",O$1,1)-1))):$E1369),($E1369*(2/(VALUE(LEFT(O$1,FIND("-",O$1,1)-1))+1)))+(O1368*(1-(2/(VALUE(LEFT(O$1,FIND("-",O$1,1)-1))+1))))))</f>
        <v>0.46406489095056414</v>
      </c>
      <c r="Q1369">
        <f>IF(ROW($E1369)&lt;=VALUE(LEFT(Q$1,FIND("-",Q$1,1)-1)),0,IF(ROW($E1369)=VALUE(LEFT(Q$1,FIND("-",Q$1,1)-1))+1,AVERAGE(INDEX($E:$E,ROW($E1369)-VALUE(LEFT(Q$1,FIND("-",Q$1,1)-1))):$E1369),($E1369*(2/(VALUE(LEFT(Q$1,FIND("-",Q$1,1)-1))+1)))+(Q1368*(1-(2/(VALUE(LEFT(Q$1,FIND("-",Q$1,1)-1))+1))))))</f>
        <v>0.31915126957360129</v>
      </c>
      <c r="R1369">
        <f>IF(ROW($E1369)&lt;=VALUE(LEFT(R$1,FIND("-",R$1,1)-1)),0,IF(ROW($E1369)=VALUE(LEFT(R$1,FIND("-",R$1,1)-1))+1,AVERAGE(INDEX($E:$E,ROW($E1369)-VALUE(LEFT(R$1,FIND("-",R$1,1)-1))):$E1369),($E1369*(2/(VALUE(LEFT(R$1,FIND("-",R$1,1)-1))+1)))+(R1368*(1-(2/(VALUE(LEFT(R$1,FIND("-",R$1,1)-1))+1))))))</f>
        <v>0.30997555805003207</v>
      </c>
      <c r="S1369">
        <f t="shared" si="193"/>
        <v>9.1757115235692188E-3</v>
      </c>
      <c r="T1369">
        <f>IF(ROW($E1369)&lt;=MAX(VALUE(LEFT(Q$1,FIND("-",Q$1,1)-1)),VALUE(LEFT(R$1,FIND("-",R$1,1)-1)))+VALUE(LEFT(T$1,FIND("-",T$1,1)-1))-1,0,IF(ROW($E1369)=MAX(VALUE(LEFT(Q$1,FIND("-",Q$1,1)-1)),VALUE(LEFT(R$1,FIND("-",R$1,1)-1)))+VALUE(LEFT(T$1,FIND("-",T$1,1)-1)),AVERAGE(INDEX($S:$S,ROW(S1369)-VALUE(LEFT(T$1,FIND("-",T$1,1)-1))+1):S1369),($S1369*(2/(VALUE(LEFT(T$1,FIND("-",T$1,1)-1))+1)))+(T1368*(1-(2/(VALUE(LEFT(T$1,FIND("-",T$1,1)-1))+1))))))</f>
        <v>3.1859458906945775E-3</v>
      </c>
      <c r="V1369">
        <f t="shared" si="194"/>
        <v>-5.0000000000000044E-3</v>
      </c>
      <c r="W1369">
        <f>IF(ROW($E1369)&lt;=VALUE(LEFT(W$1,FIND("-",W$1,1)-1))+1,0,IF(ROW($E1368)=VALUE(LEFT(W$1,FIND("-",W$1,1)-1))+1,100-100/(1+ABS((SUMIF(INDEX($V:$V,ROW($V1369)-VALUE(LEFT(W$1,FIND("-",W$1,1)-1))+1):$V1369,"&gt;0",INDEX($V:$V,ROW($V1369)-VALUE(LEFT(W$1,FIND("-",W$1,1)-1))+1):$V1369)/COUNTIF(INDEX($V:$V,ROW($V1369)-VALUE(LEFT(W$1,FIND("-",W$1,1)-1))+1):$V1369,"&gt;0"))/(SUMIF(INDEX($V:$V,ROW($V1369)-VALUE(LEFT(W$1,FIND("-",W$1,1)-1))+1):$V1369,"&lt;0",INDEX($V:$V,ROW($V1369)-VALUE(LEFT(W$1,FIND("-",W$1,1)-1))+1):$V1369)/COUNTIF(INDEX($V:$V,ROW($V1369)-VALUE(LEFT(W$1,FIND("-",W$1,1)-1))+1):$V1369,"&lt;0")))),100-100/(1+ABS((SUMIF(INDEX($V:$V,ROW($V1369)-VALUE(LEFT(W$1,FIND("-",W$1,1)-1))+1):$V1369,"&gt;0",INDEX($V:$V,ROW($V1369)-VALUE(LEFT(W$1,FIND("-",W$1,1)-1))+1):$V1369)/VALUE(LEFT(W$1,FIND("-",W$1,1)-1)))/(SUMIF(INDEX($V:$V,ROW($V1369)-VALUE(LEFT(W$1,FIND("-",W$1,1)-1))+1):$V1369,"&lt;0",INDEX($V:$V,ROW($V1369)-VALUE(LEFT(W$1,FIND("-",W$1,1)-1))+1):$V1369)/VALUE(LEFT(W$1,FIND("-",W$1,1)-1)))))))</f>
        <v>77.27272727272728</v>
      </c>
      <c r="Y1369">
        <f>IF(ROW($E1369)&lt;=VALUE(LEFT(Y$1,FIND("-",Y$1,1)-1)),0,MAX(INDEX(C:C,ROW(C1369)-VALUE(LEFT(Y$1,FIND("-",Y$1,1)-1))+1):C1369))</f>
        <v>0.34499999999999997</v>
      </c>
      <c r="Z1369">
        <f>IF(ROW($E1369)&lt;=VALUE(LEFT(Z$1,FIND("-",Z$1,1)-1)),0,MIN(INDEX(D:D,ROW(D1369)-VALUE(LEFT(Z$1,FIND("-",Z$1,1)-1))+1):D1369))</f>
        <v>0.25</v>
      </c>
      <c r="AA1369">
        <f t="shared" si="198"/>
        <v>78.947368421052673</v>
      </c>
      <c r="AB1369">
        <f>IF(ROW($AA1369)&lt;=VALUE(LEFT(AA$1,FIND("-",AA$1,1)-1))+VALUE(LEFT(AB$1,FIND("-",AB$1,1)-1)-1),0,AVERAGE(INDEX($AA:$AA,ROW($AA1369)-VALUE(LEFT(AB$1,FIND("-",AB$1,1)-1))+1):$AA1369))</f>
        <v>84.210526315789522</v>
      </c>
      <c r="AC1369">
        <f>IF(ROW($AA1369)&lt;=VALUE(LEFT(AA$1,FIND("-",AA$1,1)-1))+VALUE(LEFT(AB$1,FIND("-",AB$1,1)-1)-1)+VALUE(LEFT(AC$1,FIND("-",AC$1,1)-1)-1),0,AVERAGE(INDEX($AB:$AB,ROW($AB1369)-VALUE(LEFT(AC$1,FIND("-",AC$1,1)-1))+1):$AB1369))</f>
        <v>90.643274853801202</v>
      </c>
      <c r="AE1369">
        <f t="shared" si="195"/>
        <v>32223444</v>
      </c>
      <c r="AG1369" t="str">
        <f t="shared" si="197"/>
        <v/>
      </c>
    </row>
    <row r="1370" spans="1:33" x14ac:dyDescent="0.25">
      <c r="A1370" s="6">
        <v>38469</v>
      </c>
      <c r="B1370">
        <v>0.33</v>
      </c>
      <c r="C1370">
        <v>0.33</v>
      </c>
      <c r="D1370">
        <v>0.3</v>
      </c>
      <c r="E1370">
        <v>0.31</v>
      </c>
      <c r="F1370">
        <v>0.17872099999999999</v>
      </c>
      <c r="G1370">
        <v>19000</v>
      </c>
      <c r="I1370" t="str">
        <f t="shared" si="190"/>
        <v/>
      </c>
      <c r="J1370" t="str">
        <f t="shared" si="191"/>
        <v>Overbought</v>
      </c>
      <c r="K1370" t="str">
        <f t="shared" si="192"/>
        <v>Overbought Above %D</v>
      </c>
      <c r="M1370" s="11" t="str">
        <f t="shared" si="196"/>
        <v/>
      </c>
      <c r="O1370">
        <f>IF(ROW($E1370)&lt;=VALUE(LEFT(O$1,FIND("-",O$1,1)-1)),0,IF(ROW($E1370)=VALUE(LEFT(O$1,FIND("-",O$1,1)-1))+1,AVERAGE(INDEX($E:$E,ROW($E1370)-VALUE(LEFT(O$1,FIND("-",O$1,1)-1))):$E1370),($E1370*(2/(VALUE(LEFT(O$1,FIND("-",O$1,1)-1))+1)))+(O1369*(1-(2/(VALUE(LEFT(O$1,FIND("-",O$1,1)-1))+1))))))</f>
        <v>0.46253190696100627</v>
      </c>
      <c r="Q1370">
        <f>IF(ROW($E1370)&lt;=VALUE(LEFT(Q$1,FIND("-",Q$1,1)-1)),0,IF(ROW($E1370)=VALUE(LEFT(Q$1,FIND("-",Q$1,1)-1))+1,AVERAGE(INDEX($E:$E,ROW($E1370)-VALUE(LEFT(Q$1,FIND("-",Q$1,1)-1))):$E1370),($E1370*(2/(VALUE(LEFT(Q$1,FIND("-",Q$1,1)-1))+1)))+(Q1369*(1-(2/(VALUE(LEFT(Q$1,FIND("-",Q$1,1)-1))+1))))))</f>
        <v>0.31774338194689339</v>
      </c>
      <c r="R1370">
        <f>IF(ROW($E1370)&lt;=VALUE(LEFT(R$1,FIND("-",R$1,1)-1)),0,IF(ROW($E1370)=VALUE(LEFT(R$1,FIND("-",R$1,1)-1))+1,AVERAGE(INDEX($E:$E,ROW($E1370)-VALUE(LEFT(R$1,FIND("-",R$1,1)-1))):$E1370),($E1370*(2/(VALUE(LEFT(R$1,FIND("-",R$1,1)-1))+1)))+(R1369*(1-(2/(VALUE(LEFT(R$1,FIND("-",R$1,1)-1))+1))))))</f>
        <v>0.30997736856484454</v>
      </c>
      <c r="S1370">
        <f t="shared" si="193"/>
        <v>7.7660133820488531E-3</v>
      </c>
      <c r="T1370">
        <f>IF(ROW($E1370)&lt;=MAX(VALUE(LEFT(Q$1,FIND("-",Q$1,1)-1)),VALUE(LEFT(R$1,FIND("-",R$1,1)-1)))+VALUE(LEFT(T$1,FIND("-",T$1,1)-1))-1,0,IF(ROW($E1370)=MAX(VALUE(LEFT(Q$1,FIND("-",Q$1,1)-1)),VALUE(LEFT(R$1,FIND("-",R$1,1)-1)))+VALUE(LEFT(T$1,FIND("-",T$1,1)-1)),AVERAGE(INDEX($S:$S,ROW(S1370)-VALUE(LEFT(T$1,FIND("-",T$1,1)-1))+1):S1370),($S1370*(2/(VALUE(LEFT(T$1,FIND("-",T$1,1)-1))+1)))+(T1369*(1-(2/(VALUE(LEFT(T$1,FIND("-",T$1,1)-1))+1))))))</f>
        <v>4.1019593889654333E-3</v>
      </c>
      <c r="V1370">
        <f t="shared" si="194"/>
        <v>-1.5000000000000013E-2</v>
      </c>
      <c r="W1370">
        <f>IF(ROW($E1370)&lt;=VALUE(LEFT(W$1,FIND("-",W$1,1)-1))+1,0,IF(ROW($E1369)=VALUE(LEFT(W$1,FIND("-",W$1,1)-1))+1,100-100/(1+ABS((SUMIF(INDEX($V:$V,ROW($V1370)-VALUE(LEFT(W$1,FIND("-",W$1,1)-1))+1):$V1370,"&gt;0",INDEX($V:$V,ROW($V1370)-VALUE(LEFT(W$1,FIND("-",W$1,1)-1))+1):$V1370)/COUNTIF(INDEX($V:$V,ROW($V1370)-VALUE(LEFT(W$1,FIND("-",W$1,1)-1))+1):$V1370,"&gt;0"))/(SUMIF(INDEX($V:$V,ROW($V1370)-VALUE(LEFT(W$1,FIND("-",W$1,1)-1))+1):$V1370,"&lt;0",INDEX($V:$V,ROW($V1370)-VALUE(LEFT(W$1,FIND("-",W$1,1)-1))+1):$V1370)/COUNTIF(INDEX($V:$V,ROW($V1370)-VALUE(LEFT(W$1,FIND("-",W$1,1)-1))+1):$V1370,"&lt;0")))),100-100/(1+ABS((SUMIF(INDEX($V:$V,ROW($V1370)-VALUE(LEFT(W$1,FIND("-",W$1,1)-1))+1):$V1370,"&gt;0",INDEX($V:$V,ROW($V1370)-VALUE(LEFT(W$1,FIND("-",W$1,1)-1))+1):$V1370)/VALUE(LEFT(W$1,FIND("-",W$1,1)-1)))/(SUMIF(INDEX($V:$V,ROW($V1370)-VALUE(LEFT(W$1,FIND("-",W$1,1)-1))+1):$V1370,"&lt;0",INDEX($V:$V,ROW($V1370)-VALUE(LEFT(W$1,FIND("-",W$1,1)-1))+1):$V1370)/VALUE(LEFT(W$1,FIND("-",W$1,1)-1)))))))</f>
        <v>70.833333333333343</v>
      </c>
      <c r="Y1370">
        <f>IF(ROW($E1370)&lt;=VALUE(LEFT(Y$1,FIND("-",Y$1,1)-1)),0,MAX(INDEX(C:C,ROW(C1370)-VALUE(LEFT(Y$1,FIND("-",Y$1,1)-1))+1):C1370))</f>
        <v>0.34499999999999997</v>
      </c>
      <c r="Z1370">
        <f>IF(ROW($E1370)&lt;=VALUE(LEFT(Z$1,FIND("-",Z$1,1)-1)),0,MIN(INDEX(D:D,ROW(D1370)-VALUE(LEFT(Z$1,FIND("-",Z$1,1)-1))+1):D1370))</f>
        <v>0.25</v>
      </c>
      <c r="AA1370">
        <f t="shared" si="198"/>
        <v>63.157894736842124</v>
      </c>
      <c r="AB1370">
        <f>IF(ROW($AA1370)&lt;=VALUE(LEFT(AA$1,FIND("-",AA$1,1)-1))+VALUE(LEFT(AB$1,FIND("-",AB$1,1)-1)-1),0,AVERAGE(INDEX($AA:$AA,ROW($AA1370)-VALUE(LEFT(AB$1,FIND("-",AB$1,1)-1))+1):$AA1370))</f>
        <v>75.438596491228111</v>
      </c>
      <c r="AC1370">
        <f>IF(ROW($AA1370)&lt;=VALUE(LEFT(AA$1,FIND("-",AA$1,1)-1))+VALUE(LEFT(AB$1,FIND("-",AB$1,1)-1)-1)+VALUE(LEFT(AC$1,FIND("-",AC$1,1)-1)-1),0,AVERAGE(INDEX($AB:$AB,ROW($AB1370)-VALUE(LEFT(AC$1,FIND("-",AC$1,1)-1))+1):$AB1370))</f>
        <v>83.625730994152079</v>
      </c>
      <c r="AE1370">
        <f t="shared" si="195"/>
        <v>32204444</v>
      </c>
      <c r="AG1370" t="str">
        <f t="shared" si="197"/>
        <v/>
      </c>
    </row>
    <row r="1371" spans="1:33" x14ac:dyDescent="0.25">
      <c r="A1371" s="6">
        <v>38470</v>
      </c>
      <c r="B1371">
        <v>0.3</v>
      </c>
      <c r="C1371">
        <v>0.32</v>
      </c>
      <c r="D1371">
        <v>0.28999999999999998</v>
      </c>
      <c r="E1371">
        <v>0.32</v>
      </c>
      <c r="F1371">
        <v>0.18448700000000001</v>
      </c>
      <c r="G1371">
        <v>157000</v>
      </c>
      <c r="I1371" t="str">
        <f t="shared" si="190"/>
        <v/>
      </c>
      <c r="J1371" t="str">
        <f t="shared" si="191"/>
        <v>Overbought</v>
      </c>
      <c r="K1371" t="str">
        <f t="shared" si="192"/>
        <v>Sell</v>
      </c>
      <c r="M1371" s="11" t="str">
        <f t="shared" si="196"/>
        <v>Sell</v>
      </c>
      <c r="O1371">
        <f>IF(ROW($E1371)&lt;=VALUE(LEFT(O$1,FIND("-",O$1,1)-1)),0,IF(ROW($E1371)=VALUE(LEFT(O$1,FIND("-",O$1,1)-1))+1,AVERAGE(INDEX($E:$E,ROW($E1371)-VALUE(LEFT(O$1,FIND("-",O$1,1)-1))):$E1371),($E1371*(2/(VALUE(LEFT(O$1,FIND("-",O$1,1)-1))+1)))+(O1370*(1-(2/(VALUE(LEFT(O$1,FIND("-",O$1,1)-1))+1))))))</f>
        <v>0.46111367903104605</v>
      </c>
      <c r="Q1371">
        <f>IF(ROW($E1371)&lt;=VALUE(LEFT(Q$1,FIND("-",Q$1,1)-1)),0,IF(ROW($E1371)=VALUE(LEFT(Q$1,FIND("-",Q$1,1)-1))+1,AVERAGE(INDEX($E:$E,ROW($E1371)-VALUE(LEFT(Q$1,FIND("-",Q$1,1)-1))):$E1371),($E1371*(2/(VALUE(LEFT(Q$1,FIND("-",Q$1,1)-1))+1)))+(Q1370*(1-(2/(VALUE(LEFT(Q$1,FIND("-",Q$1,1)-1))+1))))))</f>
        <v>0.31809055395506364</v>
      </c>
      <c r="R1371">
        <f>IF(ROW($E1371)&lt;=VALUE(LEFT(R$1,FIND("-",R$1,1)-1)),0,IF(ROW($E1371)=VALUE(LEFT(R$1,FIND("-",R$1,1)-1))+1,AVERAGE(INDEX($E:$E,ROW($E1371)-VALUE(LEFT(R$1,FIND("-",R$1,1)-1))):$E1371),($E1371*(2/(VALUE(LEFT(R$1,FIND("-",R$1,1)-1))+1)))+(R1370*(1-(2/(VALUE(LEFT(R$1,FIND("-",R$1,1)-1))+1))))))</f>
        <v>0.31071978570818942</v>
      </c>
      <c r="S1371">
        <f t="shared" si="193"/>
        <v>7.3707682468742153E-3</v>
      </c>
      <c r="T1371">
        <f>IF(ROW($E1371)&lt;=MAX(VALUE(LEFT(Q$1,FIND("-",Q$1,1)-1)),VALUE(LEFT(R$1,FIND("-",R$1,1)-1)))+VALUE(LEFT(T$1,FIND("-",T$1,1)-1))-1,0,IF(ROW($E1371)=MAX(VALUE(LEFT(Q$1,FIND("-",Q$1,1)-1)),VALUE(LEFT(R$1,FIND("-",R$1,1)-1)))+VALUE(LEFT(T$1,FIND("-",T$1,1)-1)),AVERAGE(INDEX($S:$S,ROW(S1371)-VALUE(LEFT(T$1,FIND("-",T$1,1)-1))+1):S1371),($S1371*(2/(VALUE(LEFT(T$1,FIND("-",T$1,1)-1))+1)))+(T1370*(1-(2/(VALUE(LEFT(T$1,FIND("-",T$1,1)-1))+1))))))</f>
        <v>4.7557211605471893E-3</v>
      </c>
      <c r="V1371">
        <f t="shared" si="194"/>
        <v>1.0000000000000009E-2</v>
      </c>
      <c r="W1371">
        <f>IF(ROW($E1371)&lt;=VALUE(LEFT(W$1,FIND("-",W$1,1)-1))+1,0,IF(ROW($E1370)=VALUE(LEFT(W$1,FIND("-",W$1,1)-1))+1,100-100/(1+ABS((SUMIF(INDEX($V:$V,ROW($V1371)-VALUE(LEFT(W$1,FIND("-",W$1,1)-1))+1):$V1371,"&gt;0",INDEX($V:$V,ROW($V1371)-VALUE(LEFT(W$1,FIND("-",W$1,1)-1))+1):$V1371)/COUNTIF(INDEX($V:$V,ROW($V1371)-VALUE(LEFT(W$1,FIND("-",W$1,1)-1))+1):$V1371,"&gt;0"))/(SUMIF(INDEX($V:$V,ROW($V1371)-VALUE(LEFT(W$1,FIND("-",W$1,1)-1))+1):$V1371,"&lt;0",INDEX($V:$V,ROW($V1371)-VALUE(LEFT(W$1,FIND("-",W$1,1)-1))+1):$V1371)/COUNTIF(INDEX($V:$V,ROW($V1371)-VALUE(LEFT(W$1,FIND("-",W$1,1)-1))+1):$V1371,"&lt;0")))),100-100/(1+ABS((SUMIF(INDEX($V:$V,ROW($V1371)-VALUE(LEFT(W$1,FIND("-",W$1,1)-1))+1):$V1371,"&gt;0",INDEX($V:$V,ROW($V1371)-VALUE(LEFT(W$1,FIND("-",W$1,1)-1))+1):$V1371)/VALUE(LEFT(W$1,FIND("-",W$1,1)-1)))/(SUMIF(INDEX($V:$V,ROW($V1371)-VALUE(LEFT(W$1,FIND("-",W$1,1)-1))+1):$V1371,"&lt;0",INDEX($V:$V,ROW($V1371)-VALUE(LEFT(W$1,FIND("-",W$1,1)-1))+1):$V1371)/VALUE(LEFT(W$1,FIND("-",W$1,1)-1)))))))</f>
        <v>73.07692307692308</v>
      </c>
      <c r="Y1371">
        <f>IF(ROW($E1371)&lt;=VALUE(LEFT(Y$1,FIND("-",Y$1,1)-1)),0,MAX(INDEX(C:C,ROW(C1371)-VALUE(LEFT(Y$1,FIND("-",Y$1,1)-1))+1):C1371))</f>
        <v>0.34499999999999997</v>
      </c>
      <c r="Z1371">
        <f>IF(ROW($E1371)&lt;=VALUE(LEFT(Z$1,FIND("-",Z$1,1)-1)),0,MIN(INDEX(D:D,ROW(D1371)-VALUE(LEFT(Z$1,FIND("-",Z$1,1)-1))+1):D1371))</f>
        <v>0.25</v>
      </c>
      <c r="AA1371">
        <f t="shared" si="198"/>
        <v>73.684210526315823</v>
      </c>
      <c r="AB1371">
        <f>IF(ROW($AA1371)&lt;=VALUE(LEFT(AA$1,FIND("-",AA$1,1)-1))+VALUE(LEFT(AB$1,FIND("-",AB$1,1)-1)-1),0,AVERAGE(INDEX($AA:$AA,ROW($AA1371)-VALUE(LEFT(AB$1,FIND("-",AB$1,1)-1))+1):$AA1371))</f>
        <v>71.929824561403549</v>
      </c>
      <c r="AC1371">
        <f>IF(ROW($AA1371)&lt;=VALUE(LEFT(AA$1,FIND("-",AA$1,1)-1))+VALUE(LEFT(AB$1,FIND("-",AB$1,1)-1)-1)+VALUE(LEFT(AC$1,FIND("-",AC$1,1)-1)-1),0,AVERAGE(INDEX($AB:$AB,ROW($AB1371)-VALUE(LEFT(AC$1,FIND("-",AC$1,1)-1))+1):$AB1371))</f>
        <v>77.192982456140399</v>
      </c>
      <c r="AE1371">
        <f t="shared" si="195"/>
        <v>32361444</v>
      </c>
      <c r="AG1371" t="str">
        <f t="shared" si="197"/>
        <v>Sell</v>
      </c>
    </row>
    <row r="1372" spans="1:33" x14ac:dyDescent="0.25">
      <c r="A1372" s="6">
        <v>38471</v>
      </c>
      <c r="B1372">
        <v>0.31</v>
      </c>
      <c r="C1372">
        <v>0.33</v>
      </c>
      <c r="D1372">
        <v>0.31</v>
      </c>
      <c r="E1372">
        <v>0.33</v>
      </c>
      <c r="F1372">
        <v>0.190252</v>
      </c>
      <c r="G1372">
        <v>52000</v>
      </c>
      <c r="I1372" t="str">
        <f t="shared" si="190"/>
        <v/>
      </c>
      <c r="J1372" t="str">
        <f t="shared" si="191"/>
        <v>Overbought</v>
      </c>
      <c r="K1372" t="str">
        <f t="shared" si="192"/>
        <v/>
      </c>
      <c r="M1372" s="11" t="str">
        <f t="shared" si="196"/>
        <v/>
      </c>
      <c r="O1372">
        <f>IF(ROW($E1372)&lt;=VALUE(LEFT(O$1,FIND("-",O$1,1)-1)),0,IF(ROW($E1372)=VALUE(LEFT(O$1,FIND("-",O$1,1)-1))+1,AVERAGE(INDEX($E:$E,ROW($E1372)-VALUE(LEFT(O$1,FIND("-",O$1,1)-1))):$E1372),($E1372*(2/(VALUE(LEFT(O$1,FIND("-",O$1,1)-1))+1)))+(O1371*(1-(2/(VALUE(LEFT(O$1,FIND("-",O$1,1)-1))+1))))))</f>
        <v>0.45980906530934412</v>
      </c>
      <c r="Q1372">
        <f>IF(ROW($E1372)&lt;=VALUE(LEFT(Q$1,FIND("-",Q$1,1)-1)),0,IF(ROW($E1372)=VALUE(LEFT(Q$1,FIND("-",Q$1,1)-1))+1,AVERAGE(INDEX($E:$E,ROW($E1372)-VALUE(LEFT(Q$1,FIND("-",Q$1,1)-1))):$E1372),($E1372*(2/(VALUE(LEFT(Q$1,FIND("-",Q$1,1)-1))+1)))+(Q1371*(1-(2/(VALUE(LEFT(Q$1,FIND("-",Q$1,1)-1))+1))))))</f>
        <v>0.31992277642351541</v>
      </c>
      <c r="R1372">
        <f>IF(ROW($E1372)&lt;=VALUE(LEFT(R$1,FIND("-",R$1,1)-1)),0,IF(ROW($E1372)=VALUE(LEFT(R$1,FIND("-",R$1,1)-1))+1,AVERAGE(INDEX($E:$E,ROW($E1372)-VALUE(LEFT(R$1,FIND("-",R$1,1)-1))):$E1372),($E1372*(2/(VALUE(LEFT(R$1,FIND("-",R$1,1)-1))+1)))+(R1371*(1-(2/(VALUE(LEFT(R$1,FIND("-",R$1,1)-1))+1))))))</f>
        <v>0.31214794972980503</v>
      </c>
      <c r="S1372">
        <f t="shared" si="193"/>
        <v>7.7748266937103794E-3</v>
      </c>
      <c r="T1372">
        <f>IF(ROW($E1372)&lt;=MAX(VALUE(LEFT(Q$1,FIND("-",Q$1,1)-1)),VALUE(LEFT(R$1,FIND("-",R$1,1)-1)))+VALUE(LEFT(T$1,FIND("-",T$1,1)-1))-1,0,IF(ROW($E1372)=MAX(VALUE(LEFT(Q$1,FIND("-",Q$1,1)-1)),VALUE(LEFT(R$1,FIND("-",R$1,1)-1)))+VALUE(LEFT(T$1,FIND("-",T$1,1)-1)),AVERAGE(INDEX($S:$S,ROW(S1372)-VALUE(LEFT(T$1,FIND("-",T$1,1)-1))+1):S1372),($S1372*(2/(VALUE(LEFT(T$1,FIND("-",T$1,1)-1))+1)))+(T1371*(1-(2/(VALUE(LEFT(T$1,FIND("-",T$1,1)-1))+1))))))</f>
        <v>5.3595422671798279E-3</v>
      </c>
      <c r="V1372">
        <f t="shared" si="194"/>
        <v>1.0000000000000009E-2</v>
      </c>
      <c r="W1372">
        <f>IF(ROW($E1372)&lt;=VALUE(LEFT(W$1,FIND("-",W$1,1)-1))+1,0,IF(ROW($E1371)=VALUE(LEFT(W$1,FIND("-",W$1,1)-1))+1,100-100/(1+ABS((SUMIF(INDEX($V:$V,ROW($V1372)-VALUE(LEFT(W$1,FIND("-",W$1,1)-1))+1):$V1372,"&gt;0",INDEX($V:$V,ROW($V1372)-VALUE(LEFT(W$1,FIND("-",W$1,1)-1))+1):$V1372)/COUNTIF(INDEX($V:$V,ROW($V1372)-VALUE(LEFT(W$1,FIND("-",W$1,1)-1))+1):$V1372,"&gt;0"))/(SUMIF(INDEX($V:$V,ROW($V1372)-VALUE(LEFT(W$1,FIND("-",W$1,1)-1))+1):$V1372,"&lt;0",INDEX($V:$V,ROW($V1372)-VALUE(LEFT(W$1,FIND("-",W$1,1)-1))+1):$V1372)/COUNTIF(INDEX($V:$V,ROW($V1372)-VALUE(LEFT(W$1,FIND("-",W$1,1)-1))+1):$V1372,"&lt;0")))),100-100/(1+ABS((SUMIF(INDEX($V:$V,ROW($V1372)-VALUE(LEFT(W$1,FIND("-",W$1,1)-1))+1):$V1372,"&gt;0",INDEX($V:$V,ROW($V1372)-VALUE(LEFT(W$1,FIND("-",W$1,1)-1))+1):$V1372)/VALUE(LEFT(W$1,FIND("-",W$1,1)-1)))/(SUMIF(INDEX($V:$V,ROW($V1372)-VALUE(LEFT(W$1,FIND("-",W$1,1)-1))+1):$V1372,"&lt;0",INDEX($V:$V,ROW($V1372)-VALUE(LEFT(W$1,FIND("-",W$1,1)-1))+1):$V1372)/VALUE(LEFT(W$1,FIND("-",W$1,1)-1)))))))</f>
        <v>75.000000000000014</v>
      </c>
      <c r="Y1372">
        <f>IF(ROW($E1372)&lt;=VALUE(LEFT(Y$1,FIND("-",Y$1,1)-1)),0,MAX(INDEX(C:C,ROW(C1372)-VALUE(LEFT(Y$1,FIND("-",Y$1,1)-1))+1):C1372))</f>
        <v>0.34499999999999997</v>
      </c>
      <c r="Z1372">
        <f>IF(ROW($E1372)&lt;=VALUE(LEFT(Z$1,FIND("-",Z$1,1)-1)),0,MIN(INDEX(D:D,ROW(D1372)-VALUE(LEFT(Z$1,FIND("-",Z$1,1)-1))+1):D1372))</f>
        <v>0.26</v>
      </c>
      <c r="AA1372">
        <f t="shared" si="198"/>
        <v>82.352941176470623</v>
      </c>
      <c r="AB1372">
        <f>IF(ROW($AA1372)&lt;=VALUE(LEFT(AA$1,FIND("-",AA$1,1)-1))+VALUE(LEFT(AB$1,FIND("-",AB$1,1)-1)-1),0,AVERAGE(INDEX($AA:$AA,ROW($AA1372)-VALUE(LEFT(AB$1,FIND("-",AB$1,1)-1))+1):$AA1372))</f>
        <v>73.065015479876195</v>
      </c>
      <c r="AC1372">
        <f>IF(ROW($AA1372)&lt;=VALUE(LEFT(AA$1,FIND("-",AA$1,1)-1))+VALUE(LEFT(AB$1,FIND("-",AB$1,1)-1)-1)+VALUE(LEFT(AC$1,FIND("-",AC$1,1)-1)-1),0,AVERAGE(INDEX($AB:$AB,ROW($AB1372)-VALUE(LEFT(AC$1,FIND("-",AC$1,1)-1))+1):$AB1372))</f>
        <v>73.477812177502628</v>
      </c>
      <c r="AE1372">
        <f t="shared" si="195"/>
        <v>32413444</v>
      </c>
      <c r="AG1372" t="str">
        <f t="shared" si="197"/>
        <v/>
      </c>
    </row>
    <row r="1373" spans="1:33" x14ac:dyDescent="0.25">
      <c r="A1373" s="6">
        <v>38475</v>
      </c>
      <c r="B1373">
        <v>0.31</v>
      </c>
      <c r="C1373">
        <v>0.33</v>
      </c>
      <c r="D1373">
        <v>0.31</v>
      </c>
      <c r="E1373">
        <v>0.33</v>
      </c>
      <c r="F1373">
        <v>0.190252</v>
      </c>
      <c r="G1373">
        <v>48500</v>
      </c>
      <c r="I1373" t="str">
        <f t="shared" si="190"/>
        <v/>
      </c>
      <c r="J1373" t="str">
        <f t="shared" si="191"/>
        <v>Overbought</v>
      </c>
      <c r="K1373" t="str">
        <f t="shared" si="192"/>
        <v/>
      </c>
      <c r="M1373" s="11" t="str">
        <f t="shared" si="196"/>
        <v/>
      </c>
      <c r="O1373">
        <f>IF(ROW($E1373)&lt;=VALUE(LEFT(O$1,FIND("-",O$1,1)-1)),0,IF(ROW($E1373)=VALUE(LEFT(O$1,FIND("-",O$1,1)-1))+1,AVERAGE(INDEX($E:$E,ROW($E1373)-VALUE(LEFT(O$1,FIND("-",O$1,1)-1))):$E1373),($E1373*(2/(VALUE(LEFT(O$1,FIND("-",O$1,1)-1))+1)))+(O1372*(1-(2/(VALUE(LEFT(O$1,FIND("-",O$1,1)-1))+1))))))</f>
        <v>0.45851743281870394</v>
      </c>
      <c r="Q1373">
        <f>IF(ROW($E1373)&lt;=VALUE(LEFT(Q$1,FIND("-",Q$1,1)-1)),0,IF(ROW($E1373)=VALUE(LEFT(Q$1,FIND("-",Q$1,1)-1))+1,AVERAGE(INDEX($E:$E,ROW($E1373)-VALUE(LEFT(Q$1,FIND("-",Q$1,1)-1))):$E1373),($E1373*(2/(VALUE(LEFT(Q$1,FIND("-",Q$1,1)-1))+1)))+(Q1372*(1-(2/(VALUE(LEFT(Q$1,FIND("-",Q$1,1)-1))+1))))))</f>
        <v>0.32147311851220534</v>
      </c>
      <c r="R1373">
        <f>IF(ROW($E1373)&lt;=VALUE(LEFT(R$1,FIND("-",R$1,1)-1)),0,IF(ROW($E1373)=VALUE(LEFT(R$1,FIND("-",R$1,1)-1))+1,AVERAGE(INDEX($E:$E,ROW($E1373)-VALUE(LEFT(R$1,FIND("-",R$1,1)-1))):$E1373),($E1373*(2/(VALUE(LEFT(R$1,FIND("-",R$1,1)-1))+1)))+(R1372*(1-(2/(VALUE(LEFT(R$1,FIND("-",R$1,1)-1))+1))))))</f>
        <v>0.31347032382389356</v>
      </c>
      <c r="S1373">
        <f t="shared" si="193"/>
        <v>8.0027946883117762E-3</v>
      </c>
      <c r="T1373">
        <f>IF(ROW($E1373)&lt;=MAX(VALUE(LEFT(Q$1,FIND("-",Q$1,1)-1)),VALUE(LEFT(R$1,FIND("-",R$1,1)-1)))+VALUE(LEFT(T$1,FIND("-",T$1,1)-1))-1,0,IF(ROW($E1373)=MAX(VALUE(LEFT(Q$1,FIND("-",Q$1,1)-1)),VALUE(LEFT(R$1,FIND("-",R$1,1)-1)))+VALUE(LEFT(T$1,FIND("-",T$1,1)-1)),AVERAGE(INDEX($S:$S,ROW(S1373)-VALUE(LEFT(T$1,FIND("-",T$1,1)-1))+1):S1373),($S1373*(2/(VALUE(LEFT(T$1,FIND("-",T$1,1)-1))+1)))+(T1372*(1-(2/(VALUE(LEFT(T$1,FIND("-",T$1,1)-1))+1))))))</f>
        <v>5.8881927514062172E-3</v>
      </c>
      <c r="V1373">
        <f t="shared" si="194"/>
        <v>0</v>
      </c>
      <c r="W1373">
        <f>IF(ROW($E1373)&lt;=VALUE(LEFT(W$1,FIND("-",W$1,1)-1))+1,0,IF(ROW($E1372)=VALUE(LEFT(W$1,FIND("-",W$1,1)-1))+1,100-100/(1+ABS((SUMIF(INDEX($V:$V,ROW($V1373)-VALUE(LEFT(W$1,FIND("-",W$1,1)-1))+1):$V1373,"&gt;0",INDEX($V:$V,ROW($V1373)-VALUE(LEFT(W$1,FIND("-",W$1,1)-1))+1):$V1373)/COUNTIF(INDEX($V:$V,ROW($V1373)-VALUE(LEFT(W$1,FIND("-",W$1,1)-1))+1):$V1373,"&gt;0"))/(SUMIF(INDEX($V:$V,ROW($V1373)-VALUE(LEFT(W$1,FIND("-",W$1,1)-1))+1):$V1373,"&lt;0",INDEX($V:$V,ROW($V1373)-VALUE(LEFT(W$1,FIND("-",W$1,1)-1))+1):$V1373)/COUNTIF(INDEX($V:$V,ROW($V1373)-VALUE(LEFT(W$1,FIND("-",W$1,1)-1))+1):$V1373,"&lt;0")))),100-100/(1+ABS((SUMIF(INDEX($V:$V,ROW($V1373)-VALUE(LEFT(W$1,FIND("-",W$1,1)-1))+1):$V1373,"&gt;0",INDEX($V:$V,ROW($V1373)-VALUE(LEFT(W$1,FIND("-",W$1,1)-1))+1):$V1373)/VALUE(LEFT(W$1,FIND("-",W$1,1)-1)))/(SUMIF(INDEX($V:$V,ROW($V1373)-VALUE(LEFT(W$1,FIND("-",W$1,1)-1))+1):$V1373,"&lt;0",INDEX($V:$V,ROW($V1373)-VALUE(LEFT(W$1,FIND("-",W$1,1)-1))+1):$V1373)/VALUE(LEFT(W$1,FIND("-",W$1,1)-1)))))))</f>
        <v>75.000000000000014</v>
      </c>
      <c r="Y1373">
        <f>IF(ROW($E1373)&lt;=VALUE(LEFT(Y$1,FIND("-",Y$1,1)-1)),0,MAX(INDEX(C:C,ROW(C1373)-VALUE(LEFT(Y$1,FIND("-",Y$1,1)-1))+1):C1373))</f>
        <v>0.34499999999999997</v>
      </c>
      <c r="Z1373">
        <f>IF(ROW($E1373)&lt;=VALUE(LEFT(Z$1,FIND("-",Z$1,1)-1)),0,MIN(INDEX(D:D,ROW(D1373)-VALUE(LEFT(Z$1,FIND("-",Z$1,1)-1))+1):D1373))</f>
        <v>0.26500000000000001</v>
      </c>
      <c r="AA1373">
        <f t="shared" si="198"/>
        <v>81.250000000000043</v>
      </c>
      <c r="AB1373">
        <f>IF(ROW($AA1373)&lt;=VALUE(LEFT(AA$1,FIND("-",AA$1,1)-1))+VALUE(LEFT(AB$1,FIND("-",AB$1,1)-1)-1),0,AVERAGE(INDEX($AA:$AA,ROW($AA1373)-VALUE(LEFT(AB$1,FIND("-",AB$1,1)-1))+1):$AA1373))</f>
        <v>79.095717234262167</v>
      </c>
      <c r="AC1373">
        <f>IF(ROW($AA1373)&lt;=VALUE(LEFT(AA$1,FIND("-",AA$1,1)-1))+VALUE(LEFT(AB$1,FIND("-",AB$1,1)-1)-1)+VALUE(LEFT(AC$1,FIND("-",AC$1,1)-1)-1),0,AVERAGE(INDEX($AB:$AB,ROW($AB1373)-VALUE(LEFT(AC$1,FIND("-",AC$1,1)-1))+1):$AB1373))</f>
        <v>74.696852425180637</v>
      </c>
      <c r="AE1373">
        <f t="shared" si="195"/>
        <v>32413444</v>
      </c>
      <c r="AG1373" t="str">
        <f t="shared" si="197"/>
        <v/>
      </c>
    </row>
    <row r="1374" spans="1:33" x14ac:dyDescent="0.25">
      <c r="A1374" s="6">
        <v>38476</v>
      </c>
      <c r="B1374">
        <v>0.315</v>
      </c>
      <c r="C1374">
        <v>0.33</v>
      </c>
      <c r="D1374">
        <v>0.315</v>
      </c>
      <c r="E1374">
        <v>0.33</v>
      </c>
      <c r="F1374">
        <v>0.190252</v>
      </c>
      <c r="G1374">
        <v>111000</v>
      </c>
      <c r="I1374" t="str">
        <f t="shared" si="190"/>
        <v/>
      </c>
      <c r="J1374" t="str">
        <f t="shared" si="191"/>
        <v>Overbought</v>
      </c>
      <c r="K1374" t="str">
        <f t="shared" si="192"/>
        <v/>
      </c>
      <c r="M1374" s="11" t="str">
        <f t="shared" si="196"/>
        <v/>
      </c>
      <c r="O1374">
        <f>IF(ROW($E1374)&lt;=VALUE(LEFT(O$1,FIND("-",O$1,1)-1)),0,IF(ROW($E1374)=VALUE(LEFT(O$1,FIND("-",O$1,1)-1))+1,AVERAGE(INDEX($E:$E,ROW($E1374)-VALUE(LEFT(O$1,FIND("-",O$1,1)-1))):$E1374),($E1374*(2/(VALUE(LEFT(O$1,FIND("-",O$1,1)-1))+1)))+(O1373*(1-(2/(VALUE(LEFT(O$1,FIND("-",O$1,1)-1))+1))))))</f>
        <v>0.45723865239264722</v>
      </c>
      <c r="Q1374">
        <f>IF(ROW($E1374)&lt;=VALUE(LEFT(Q$1,FIND("-",Q$1,1)-1)),0,IF(ROW($E1374)=VALUE(LEFT(Q$1,FIND("-",Q$1,1)-1))+1,AVERAGE(INDEX($E:$E,ROW($E1374)-VALUE(LEFT(Q$1,FIND("-",Q$1,1)-1))):$E1374),($E1374*(2/(VALUE(LEFT(Q$1,FIND("-",Q$1,1)-1))+1)))+(Q1373*(1-(2/(VALUE(LEFT(Q$1,FIND("-",Q$1,1)-1))+1))))))</f>
        <v>0.32278494643340455</v>
      </c>
      <c r="R1374">
        <f>IF(ROW($E1374)&lt;=VALUE(LEFT(R$1,FIND("-",R$1,1)-1)),0,IF(ROW($E1374)=VALUE(LEFT(R$1,FIND("-",R$1,1)-1))+1,AVERAGE(INDEX($E:$E,ROW($E1374)-VALUE(LEFT(R$1,FIND("-",R$1,1)-1))):$E1374),($E1374*(2/(VALUE(LEFT(R$1,FIND("-",R$1,1)-1))+1)))+(R1373*(1-(2/(VALUE(LEFT(R$1,FIND("-",R$1,1)-1))+1))))))</f>
        <v>0.31469474428138294</v>
      </c>
      <c r="S1374">
        <f t="shared" si="193"/>
        <v>8.0902021520216083E-3</v>
      </c>
      <c r="T1374">
        <f>IF(ROW($E1374)&lt;=MAX(VALUE(LEFT(Q$1,FIND("-",Q$1,1)-1)),VALUE(LEFT(R$1,FIND("-",R$1,1)-1)))+VALUE(LEFT(T$1,FIND("-",T$1,1)-1))-1,0,IF(ROW($E1374)=MAX(VALUE(LEFT(Q$1,FIND("-",Q$1,1)-1)),VALUE(LEFT(R$1,FIND("-",R$1,1)-1)))+VALUE(LEFT(T$1,FIND("-",T$1,1)-1)),AVERAGE(INDEX($S:$S,ROW(S1374)-VALUE(LEFT(T$1,FIND("-",T$1,1)-1))+1):S1374),($S1374*(2/(VALUE(LEFT(T$1,FIND("-",T$1,1)-1))+1)))+(T1373*(1-(2/(VALUE(LEFT(T$1,FIND("-",T$1,1)-1))+1))))))</f>
        <v>6.3285946315292958E-3</v>
      </c>
      <c r="V1374">
        <f t="shared" si="194"/>
        <v>0</v>
      </c>
      <c r="W1374">
        <f>IF(ROW($E1374)&lt;=VALUE(LEFT(W$1,FIND("-",W$1,1)-1))+1,0,IF(ROW($E1373)=VALUE(LEFT(W$1,FIND("-",W$1,1)-1))+1,100-100/(1+ABS((SUMIF(INDEX($V:$V,ROW($V1374)-VALUE(LEFT(W$1,FIND("-",W$1,1)-1))+1):$V1374,"&gt;0",INDEX($V:$V,ROW($V1374)-VALUE(LEFT(W$1,FIND("-",W$1,1)-1))+1):$V1374)/COUNTIF(INDEX($V:$V,ROW($V1374)-VALUE(LEFT(W$1,FIND("-",W$1,1)-1))+1):$V1374,"&gt;0"))/(SUMIF(INDEX($V:$V,ROW($V1374)-VALUE(LEFT(W$1,FIND("-",W$1,1)-1))+1):$V1374,"&lt;0",INDEX($V:$V,ROW($V1374)-VALUE(LEFT(W$1,FIND("-",W$1,1)-1))+1):$V1374)/COUNTIF(INDEX($V:$V,ROW($V1374)-VALUE(LEFT(W$1,FIND("-",W$1,1)-1))+1):$V1374,"&lt;0")))),100-100/(1+ABS((SUMIF(INDEX($V:$V,ROW($V1374)-VALUE(LEFT(W$1,FIND("-",W$1,1)-1))+1):$V1374,"&gt;0",INDEX($V:$V,ROW($V1374)-VALUE(LEFT(W$1,FIND("-",W$1,1)-1))+1):$V1374)/VALUE(LEFT(W$1,FIND("-",W$1,1)-1)))/(SUMIF(INDEX($V:$V,ROW($V1374)-VALUE(LEFT(W$1,FIND("-",W$1,1)-1))+1):$V1374,"&lt;0",INDEX($V:$V,ROW($V1374)-VALUE(LEFT(W$1,FIND("-",W$1,1)-1))+1):$V1374)/VALUE(LEFT(W$1,FIND("-",W$1,1)-1)))))))</f>
        <v>73.07692307692308</v>
      </c>
      <c r="Y1374">
        <f>IF(ROW($E1374)&lt;=VALUE(LEFT(Y$1,FIND("-",Y$1,1)-1)),0,MAX(INDEX(C:C,ROW(C1374)-VALUE(LEFT(Y$1,FIND("-",Y$1,1)-1))+1):C1374))</f>
        <v>0.34499999999999997</v>
      </c>
      <c r="Z1374">
        <f>IF(ROW($E1374)&lt;=VALUE(LEFT(Z$1,FIND("-",Z$1,1)-1)),0,MIN(INDEX(D:D,ROW(D1374)-VALUE(LEFT(Z$1,FIND("-",Z$1,1)-1))+1):D1374))</f>
        <v>0.28999999999999998</v>
      </c>
      <c r="AA1374">
        <f t="shared" si="198"/>
        <v>72.727272727272791</v>
      </c>
      <c r="AB1374">
        <f>IF(ROW($AA1374)&lt;=VALUE(LEFT(AA$1,FIND("-",AA$1,1)-1))+VALUE(LEFT(AB$1,FIND("-",AB$1,1)-1)-1),0,AVERAGE(INDEX($AA:$AA,ROW($AA1374)-VALUE(LEFT(AB$1,FIND("-",AB$1,1)-1))+1):$AA1374))</f>
        <v>78.776737967914485</v>
      </c>
      <c r="AC1374">
        <f>IF(ROW($AA1374)&lt;=VALUE(LEFT(AA$1,FIND("-",AA$1,1)-1))+VALUE(LEFT(AB$1,FIND("-",AB$1,1)-1)-1)+VALUE(LEFT(AC$1,FIND("-",AC$1,1)-1)-1),0,AVERAGE(INDEX($AB:$AB,ROW($AB1374)-VALUE(LEFT(AC$1,FIND("-",AC$1,1)-1))+1):$AB1374))</f>
        <v>76.979156894017606</v>
      </c>
      <c r="AE1374">
        <f t="shared" si="195"/>
        <v>32413444</v>
      </c>
      <c r="AG1374" t="str">
        <f t="shared" si="197"/>
        <v/>
      </c>
    </row>
    <row r="1375" spans="1:33" x14ac:dyDescent="0.25">
      <c r="A1375" s="6">
        <v>38477</v>
      </c>
      <c r="B1375">
        <v>0.33</v>
      </c>
      <c r="C1375">
        <v>0.33</v>
      </c>
      <c r="D1375">
        <v>0.315</v>
      </c>
      <c r="E1375">
        <v>0.33</v>
      </c>
      <c r="F1375">
        <v>0.190252</v>
      </c>
      <c r="G1375">
        <v>68000</v>
      </c>
      <c r="I1375" t="str">
        <f t="shared" si="190"/>
        <v/>
      </c>
      <c r="J1375" t="str">
        <f t="shared" si="191"/>
        <v/>
      </c>
      <c r="K1375" t="str">
        <f t="shared" si="192"/>
        <v/>
      </c>
      <c r="M1375" s="11" t="str">
        <f t="shared" si="196"/>
        <v/>
      </c>
      <c r="O1375">
        <f>IF(ROW($E1375)&lt;=VALUE(LEFT(O$1,FIND("-",O$1,1)-1)),0,IF(ROW($E1375)=VALUE(LEFT(O$1,FIND("-",O$1,1)-1))+1,AVERAGE(INDEX($E:$E,ROW($E1375)-VALUE(LEFT(O$1,FIND("-",O$1,1)-1))):$E1375),($E1375*(2/(VALUE(LEFT(O$1,FIND("-",O$1,1)-1))+1)))+(O1374*(1-(2/(VALUE(LEFT(O$1,FIND("-",O$1,1)-1))+1))))))</f>
        <v>0.45597259614993435</v>
      </c>
      <c r="Q1375">
        <f>IF(ROW($E1375)&lt;=VALUE(LEFT(Q$1,FIND("-",Q$1,1)-1)),0,IF(ROW($E1375)=VALUE(LEFT(Q$1,FIND("-",Q$1,1)-1))+1,AVERAGE(INDEX($E:$E,ROW($E1375)-VALUE(LEFT(Q$1,FIND("-",Q$1,1)-1))):$E1375),($E1375*(2/(VALUE(LEFT(Q$1,FIND("-",Q$1,1)-1))+1)))+(Q1374*(1-(2/(VALUE(LEFT(Q$1,FIND("-",Q$1,1)-1))+1))))))</f>
        <v>0.32389495467441926</v>
      </c>
      <c r="R1375">
        <f>IF(ROW($E1375)&lt;=VALUE(LEFT(R$1,FIND("-",R$1,1)-1)),0,IF(ROW($E1375)=VALUE(LEFT(R$1,FIND("-",R$1,1)-1))+1,AVERAGE(INDEX($E:$E,ROW($E1375)-VALUE(LEFT(R$1,FIND("-",R$1,1)-1))):$E1375),($E1375*(2/(VALUE(LEFT(R$1,FIND("-",R$1,1)-1))+1)))+(R1374*(1-(2/(VALUE(LEFT(R$1,FIND("-",R$1,1)-1))+1))))))</f>
        <v>0.3158284669272064</v>
      </c>
      <c r="S1375">
        <f t="shared" si="193"/>
        <v>8.0664877472128582E-3</v>
      </c>
      <c r="T1375">
        <f>IF(ROW($E1375)&lt;=MAX(VALUE(LEFT(Q$1,FIND("-",Q$1,1)-1)),VALUE(LEFT(R$1,FIND("-",R$1,1)-1)))+VALUE(LEFT(T$1,FIND("-",T$1,1)-1))-1,0,IF(ROW($E1375)=MAX(VALUE(LEFT(Q$1,FIND("-",Q$1,1)-1)),VALUE(LEFT(R$1,FIND("-",R$1,1)-1)))+VALUE(LEFT(T$1,FIND("-",T$1,1)-1)),AVERAGE(INDEX($S:$S,ROW(S1375)-VALUE(LEFT(T$1,FIND("-",T$1,1)-1))+1):S1375),($S1375*(2/(VALUE(LEFT(T$1,FIND("-",T$1,1)-1))+1)))+(T1374*(1-(2/(VALUE(LEFT(T$1,FIND("-",T$1,1)-1))+1))))))</f>
        <v>6.6761732546660084E-3</v>
      </c>
      <c r="V1375">
        <f t="shared" si="194"/>
        <v>0</v>
      </c>
      <c r="W1375">
        <f>IF(ROW($E1375)&lt;=VALUE(LEFT(W$1,FIND("-",W$1,1)-1))+1,0,IF(ROW($E1374)=VALUE(LEFT(W$1,FIND("-",W$1,1)-1))+1,100-100/(1+ABS((SUMIF(INDEX($V:$V,ROW($V1375)-VALUE(LEFT(W$1,FIND("-",W$1,1)-1))+1):$V1375,"&gt;0",INDEX($V:$V,ROW($V1375)-VALUE(LEFT(W$1,FIND("-",W$1,1)-1))+1):$V1375)/COUNTIF(INDEX($V:$V,ROW($V1375)-VALUE(LEFT(W$1,FIND("-",W$1,1)-1))+1):$V1375,"&gt;0"))/(SUMIF(INDEX($V:$V,ROW($V1375)-VALUE(LEFT(W$1,FIND("-",W$1,1)-1))+1):$V1375,"&lt;0",INDEX($V:$V,ROW($V1375)-VALUE(LEFT(W$1,FIND("-",W$1,1)-1))+1):$V1375)/COUNTIF(INDEX($V:$V,ROW($V1375)-VALUE(LEFT(W$1,FIND("-",W$1,1)-1))+1):$V1375,"&lt;0")))),100-100/(1+ABS((SUMIF(INDEX($V:$V,ROW($V1375)-VALUE(LEFT(W$1,FIND("-",W$1,1)-1))+1):$V1375,"&gt;0",INDEX($V:$V,ROW($V1375)-VALUE(LEFT(W$1,FIND("-",W$1,1)-1))+1):$V1375)/VALUE(LEFT(W$1,FIND("-",W$1,1)-1)))/(SUMIF(INDEX($V:$V,ROW($V1375)-VALUE(LEFT(W$1,FIND("-",W$1,1)-1))+1):$V1375,"&lt;0",INDEX($V:$V,ROW($V1375)-VALUE(LEFT(W$1,FIND("-",W$1,1)-1))+1):$V1375)/VALUE(LEFT(W$1,FIND("-",W$1,1)-1)))))))</f>
        <v>61.111111111111121</v>
      </c>
      <c r="Y1375">
        <f>IF(ROW($E1375)&lt;=VALUE(LEFT(Y$1,FIND("-",Y$1,1)-1)),0,MAX(INDEX(C:C,ROW(C1375)-VALUE(LEFT(Y$1,FIND("-",Y$1,1)-1))+1):C1375))</f>
        <v>0.34499999999999997</v>
      </c>
      <c r="Z1375">
        <f>IF(ROW($E1375)&lt;=VALUE(LEFT(Z$1,FIND("-",Z$1,1)-1)),0,MIN(INDEX(D:D,ROW(D1375)-VALUE(LEFT(Z$1,FIND("-",Z$1,1)-1))+1):D1375))</f>
        <v>0.28999999999999998</v>
      </c>
      <c r="AA1375">
        <f t="shared" si="198"/>
        <v>72.727272727272791</v>
      </c>
      <c r="AB1375">
        <f>IF(ROW($AA1375)&lt;=VALUE(LEFT(AA$1,FIND("-",AA$1,1)-1))+VALUE(LEFT(AB$1,FIND("-",AB$1,1)-1)-1),0,AVERAGE(INDEX($AA:$AA,ROW($AA1375)-VALUE(LEFT(AB$1,FIND("-",AB$1,1)-1))+1):$AA1375))</f>
        <v>75.56818181818187</v>
      </c>
      <c r="AC1375">
        <f>IF(ROW($AA1375)&lt;=VALUE(LEFT(AA$1,FIND("-",AA$1,1)-1))+VALUE(LEFT(AB$1,FIND("-",AB$1,1)-1)-1)+VALUE(LEFT(AC$1,FIND("-",AC$1,1)-1)-1),0,AVERAGE(INDEX($AB:$AB,ROW($AB1375)-VALUE(LEFT(AC$1,FIND("-",AC$1,1)-1))+1):$AB1375))</f>
        <v>77.813545673452836</v>
      </c>
      <c r="AE1375">
        <f t="shared" si="195"/>
        <v>32413444</v>
      </c>
      <c r="AG1375" t="str">
        <f t="shared" si="197"/>
        <v/>
      </c>
    </row>
    <row r="1376" spans="1:33" x14ac:dyDescent="0.25">
      <c r="A1376" s="6">
        <v>38478</v>
      </c>
      <c r="B1376">
        <v>0.32</v>
      </c>
      <c r="C1376">
        <v>0.35499999999999998</v>
      </c>
      <c r="D1376">
        <v>0.315</v>
      </c>
      <c r="E1376">
        <v>0.35499999999999998</v>
      </c>
      <c r="F1376">
        <v>0.20466500000000001</v>
      </c>
      <c r="G1376">
        <v>328500</v>
      </c>
      <c r="I1376" t="str">
        <f t="shared" si="190"/>
        <v/>
      </c>
      <c r="J1376" t="str">
        <f t="shared" si="191"/>
        <v/>
      </c>
      <c r="K1376" t="str">
        <f t="shared" si="192"/>
        <v/>
      </c>
      <c r="M1376" s="11" t="str">
        <f t="shared" si="196"/>
        <v/>
      </c>
      <c r="O1376">
        <f>IF(ROW($E1376)&lt;=VALUE(LEFT(O$1,FIND("-",O$1,1)-1)),0,IF(ROW($E1376)=VALUE(LEFT(O$1,FIND("-",O$1,1)-1))+1,AVERAGE(INDEX($E:$E,ROW($E1376)-VALUE(LEFT(O$1,FIND("-",O$1,1)-1))):$E1376),($E1376*(2/(VALUE(LEFT(O$1,FIND("-",O$1,1)-1))+1)))+(O1375*(1-(2/(VALUE(LEFT(O$1,FIND("-",O$1,1)-1))+1))))))</f>
        <v>0.4549678937006813</v>
      </c>
      <c r="Q1376">
        <f>IF(ROW($E1376)&lt;=VALUE(LEFT(Q$1,FIND("-",Q$1,1)-1)),0,IF(ROW($E1376)=VALUE(LEFT(Q$1,FIND("-",Q$1,1)-1))+1,AVERAGE(INDEX($E:$E,ROW($E1376)-VALUE(LEFT(Q$1,FIND("-",Q$1,1)-1))):$E1376),($E1376*(2/(VALUE(LEFT(Q$1,FIND("-",Q$1,1)-1))+1)))+(Q1375*(1-(2/(VALUE(LEFT(Q$1,FIND("-",Q$1,1)-1))+1))))))</f>
        <v>0.32868034626297016</v>
      </c>
      <c r="R1376">
        <f>IF(ROW($E1376)&lt;=VALUE(LEFT(R$1,FIND("-",R$1,1)-1)),0,IF(ROW($E1376)=VALUE(LEFT(R$1,FIND("-",R$1,1)-1))+1,AVERAGE(INDEX($E:$E,ROW($E1376)-VALUE(LEFT(R$1,FIND("-",R$1,1)-1))):$E1376),($E1376*(2/(VALUE(LEFT(R$1,FIND("-",R$1,1)-1))+1)))+(R1375*(1-(2/(VALUE(LEFT(R$1,FIND("-",R$1,1)-1))+1))))))</f>
        <v>0.3187300619696356</v>
      </c>
      <c r="S1376">
        <f t="shared" si="193"/>
        <v>9.9502842933345548E-3</v>
      </c>
      <c r="T1376">
        <f>IF(ROW($E1376)&lt;=MAX(VALUE(LEFT(Q$1,FIND("-",Q$1,1)-1)),VALUE(LEFT(R$1,FIND("-",R$1,1)-1)))+VALUE(LEFT(T$1,FIND("-",T$1,1)-1))-1,0,IF(ROW($E1376)=MAX(VALUE(LEFT(Q$1,FIND("-",Q$1,1)-1)),VALUE(LEFT(R$1,FIND("-",R$1,1)-1)))+VALUE(LEFT(T$1,FIND("-",T$1,1)-1)),AVERAGE(INDEX($S:$S,ROW(S1376)-VALUE(LEFT(T$1,FIND("-",T$1,1)-1))+1):S1376),($S1376*(2/(VALUE(LEFT(T$1,FIND("-",T$1,1)-1))+1)))+(T1375*(1-(2/(VALUE(LEFT(T$1,FIND("-",T$1,1)-1))+1))))))</f>
        <v>7.3309954623997173E-3</v>
      </c>
      <c r="V1376">
        <f t="shared" si="194"/>
        <v>2.4999999999999967E-2</v>
      </c>
      <c r="W1376">
        <f>IF(ROW($E1376)&lt;=VALUE(LEFT(W$1,FIND("-",W$1,1)-1))+1,0,IF(ROW($E1375)=VALUE(LEFT(W$1,FIND("-",W$1,1)-1))+1,100-100/(1+ABS((SUMIF(INDEX($V:$V,ROW($V1376)-VALUE(LEFT(W$1,FIND("-",W$1,1)-1))+1):$V1376,"&gt;0",INDEX($V:$V,ROW($V1376)-VALUE(LEFT(W$1,FIND("-",W$1,1)-1))+1):$V1376)/COUNTIF(INDEX($V:$V,ROW($V1376)-VALUE(LEFT(W$1,FIND("-",W$1,1)-1))+1):$V1376,"&gt;0"))/(SUMIF(INDEX($V:$V,ROW($V1376)-VALUE(LEFT(W$1,FIND("-",W$1,1)-1))+1):$V1376,"&lt;0",INDEX($V:$V,ROW($V1376)-VALUE(LEFT(W$1,FIND("-",W$1,1)-1))+1):$V1376)/COUNTIF(INDEX($V:$V,ROW($V1376)-VALUE(LEFT(W$1,FIND("-",W$1,1)-1))+1):$V1376,"&lt;0")))),100-100/(1+ABS((SUMIF(INDEX($V:$V,ROW($V1376)-VALUE(LEFT(W$1,FIND("-",W$1,1)-1))+1):$V1376,"&gt;0",INDEX($V:$V,ROW($V1376)-VALUE(LEFT(W$1,FIND("-",W$1,1)-1))+1):$V1376)/VALUE(LEFT(W$1,FIND("-",W$1,1)-1)))/(SUMIF(INDEX($V:$V,ROW($V1376)-VALUE(LEFT(W$1,FIND("-",W$1,1)-1))+1):$V1376,"&lt;0",INDEX($V:$V,ROW($V1376)-VALUE(LEFT(W$1,FIND("-",W$1,1)-1))+1):$V1376)/VALUE(LEFT(W$1,FIND("-",W$1,1)-1)))))))</f>
        <v>66.666666666666657</v>
      </c>
      <c r="Y1376">
        <f>IF(ROW($E1376)&lt;=VALUE(LEFT(Y$1,FIND("-",Y$1,1)-1)),0,MAX(INDEX(C:C,ROW(C1376)-VALUE(LEFT(Y$1,FIND("-",Y$1,1)-1))+1):C1376))</f>
        <v>0.35499999999999998</v>
      </c>
      <c r="Z1376">
        <f>IF(ROW($E1376)&lt;=VALUE(LEFT(Z$1,FIND("-",Z$1,1)-1)),0,MIN(INDEX(D:D,ROW(D1376)-VALUE(LEFT(Z$1,FIND("-",Z$1,1)-1))+1):D1376))</f>
        <v>0.28999999999999998</v>
      </c>
      <c r="AA1376">
        <f t="shared" si="198"/>
        <v>100</v>
      </c>
      <c r="AB1376">
        <f>IF(ROW($AA1376)&lt;=VALUE(LEFT(AA$1,FIND("-",AA$1,1)-1))+VALUE(LEFT(AB$1,FIND("-",AB$1,1)-1)-1),0,AVERAGE(INDEX($AA:$AA,ROW($AA1376)-VALUE(LEFT(AB$1,FIND("-",AB$1,1)-1))+1):$AA1376))</f>
        <v>81.818181818181856</v>
      </c>
      <c r="AC1376">
        <f>IF(ROW($AA1376)&lt;=VALUE(LEFT(AA$1,FIND("-",AA$1,1)-1))+VALUE(LEFT(AB$1,FIND("-",AB$1,1)-1)-1)+VALUE(LEFT(AC$1,FIND("-",AC$1,1)-1)-1),0,AVERAGE(INDEX($AB:$AB,ROW($AB1376)-VALUE(LEFT(AC$1,FIND("-",AC$1,1)-1))+1):$AB1376))</f>
        <v>78.721033868092732</v>
      </c>
      <c r="AE1376">
        <f t="shared" si="195"/>
        <v>32741944</v>
      </c>
      <c r="AG1376" t="str">
        <f t="shared" si="197"/>
        <v/>
      </c>
    </row>
    <row r="1377" spans="1:33" x14ac:dyDescent="0.25">
      <c r="A1377" s="6">
        <v>38481</v>
      </c>
      <c r="B1377">
        <v>0.31</v>
      </c>
      <c r="C1377">
        <v>0.35</v>
      </c>
      <c r="D1377">
        <v>0.31</v>
      </c>
      <c r="E1377">
        <v>0.34</v>
      </c>
      <c r="F1377">
        <v>0.196017</v>
      </c>
      <c r="G1377">
        <v>208500</v>
      </c>
      <c r="I1377" t="str">
        <f t="shared" si="190"/>
        <v/>
      </c>
      <c r="J1377" t="str">
        <f t="shared" si="191"/>
        <v/>
      </c>
      <c r="K1377" t="str">
        <f t="shared" si="192"/>
        <v>Overbought Below %D</v>
      </c>
      <c r="M1377" s="11" t="str">
        <f t="shared" si="196"/>
        <v/>
      </c>
      <c r="O1377">
        <f>IF(ROW($E1377)&lt;=VALUE(LEFT(O$1,FIND("-",O$1,1)-1)),0,IF(ROW($E1377)=VALUE(LEFT(O$1,FIND("-",O$1,1)-1))+1,AVERAGE(INDEX($E:$E,ROW($E1377)-VALUE(LEFT(O$1,FIND("-",O$1,1)-1))):$E1377),($E1377*(2/(VALUE(LEFT(O$1,FIND("-",O$1,1)-1))+1)))+(O1376*(1-(2/(VALUE(LEFT(O$1,FIND("-",O$1,1)-1))+1))))))</f>
        <v>0.45382393455938103</v>
      </c>
      <c r="Q1377">
        <f>IF(ROW($E1377)&lt;=VALUE(LEFT(Q$1,FIND("-",Q$1,1)-1)),0,IF(ROW($E1377)=VALUE(LEFT(Q$1,FIND("-",Q$1,1)-1))+1,AVERAGE(INDEX($E:$E,ROW($E1377)-VALUE(LEFT(Q$1,FIND("-",Q$1,1)-1))):$E1377),($E1377*(2/(VALUE(LEFT(Q$1,FIND("-",Q$1,1)-1))+1)))+(Q1376*(1-(2/(VALUE(LEFT(Q$1,FIND("-",Q$1,1)-1))+1))))))</f>
        <v>0.33042183145328247</v>
      </c>
      <c r="R1377">
        <f>IF(ROW($E1377)&lt;=VALUE(LEFT(R$1,FIND("-",R$1,1)-1)),0,IF(ROW($E1377)=VALUE(LEFT(R$1,FIND("-",R$1,1)-1))+1,AVERAGE(INDEX($E:$E,ROW($E1377)-VALUE(LEFT(R$1,FIND("-",R$1,1)-1))):$E1377),($E1377*(2/(VALUE(LEFT(R$1,FIND("-",R$1,1)-1))+1)))+(R1376*(1-(2/(VALUE(LEFT(R$1,FIND("-",R$1,1)-1))+1))))))</f>
        <v>0.32030561293484777</v>
      </c>
      <c r="S1377">
        <f t="shared" si="193"/>
        <v>1.0116218518434694E-2</v>
      </c>
      <c r="T1377">
        <f>IF(ROW($E1377)&lt;=MAX(VALUE(LEFT(Q$1,FIND("-",Q$1,1)-1)),VALUE(LEFT(R$1,FIND("-",R$1,1)-1)))+VALUE(LEFT(T$1,FIND("-",T$1,1)-1))-1,0,IF(ROW($E1377)=MAX(VALUE(LEFT(Q$1,FIND("-",Q$1,1)-1)),VALUE(LEFT(R$1,FIND("-",R$1,1)-1)))+VALUE(LEFT(T$1,FIND("-",T$1,1)-1)),AVERAGE(INDEX($S:$S,ROW(S1377)-VALUE(LEFT(T$1,FIND("-",T$1,1)-1))+1):S1377),($S1377*(2/(VALUE(LEFT(T$1,FIND("-",T$1,1)-1))+1)))+(T1376*(1-(2/(VALUE(LEFT(T$1,FIND("-",T$1,1)-1))+1))))))</f>
        <v>7.8880400736067134E-3</v>
      </c>
      <c r="V1377">
        <f t="shared" si="194"/>
        <v>-1.4999999999999958E-2</v>
      </c>
      <c r="W1377">
        <f>IF(ROW($E1377)&lt;=VALUE(LEFT(W$1,FIND("-",W$1,1)-1))+1,0,IF(ROW($E1376)=VALUE(LEFT(W$1,FIND("-",W$1,1)-1))+1,100-100/(1+ABS((SUMIF(INDEX($V:$V,ROW($V1377)-VALUE(LEFT(W$1,FIND("-",W$1,1)-1))+1):$V1377,"&gt;0",INDEX($V:$V,ROW($V1377)-VALUE(LEFT(W$1,FIND("-",W$1,1)-1))+1):$V1377)/COUNTIF(INDEX($V:$V,ROW($V1377)-VALUE(LEFT(W$1,FIND("-",W$1,1)-1))+1):$V1377,"&gt;0"))/(SUMIF(INDEX($V:$V,ROW($V1377)-VALUE(LEFT(W$1,FIND("-",W$1,1)-1))+1):$V1377,"&lt;0",INDEX($V:$V,ROW($V1377)-VALUE(LEFT(W$1,FIND("-",W$1,1)-1))+1):$V1377)/COUNTIF(INDEX($V:$V,ROW($V1377)-VALUE(LEFT(W$1,FIND("-",W$1,1)-1))+1):$V1377,"&lt;0")))),100-100/(1+ABS((SUMIF(INDEX($V:$V,ROW($V1377)-VALUE(LEFT(W$1,FIND("-",W$1,1)-1))+1):$V1377,"&gt;0",INDEX($V:$V,ROW($V1377)-VALUE(LEFT(W$1,FIND("-",W$1,1)-1))+1):$V1377)/VALUE(LEFT(W$1,FIND("-",W$1,1)-1)))/(SUMIF(INDEX($V:$V,ROW($V1377)-VALUE(LEFT(W$1,FIND("-",W$1,1)-1))+1):$V1377,"&lt;0",INDEX($V:$V,ROW($V1377)-VALUE(LEFT(W$1,FIND("-",W$1,1)-1))+1):$V1377)/VALUE(LEFT(W$1,FIND("-",W$1,1)-1)))))))</f>
        <v>52.380952380952394</v>
      </c>
      <c r="Y1377">
        <f>IF(ROW($E1377)&lt;=VALUE(LEFT(Y$1,FIND("-",Y$1,1)-1)),0,MAX(INDEX(C:C,ROW(C1377)-VALUE(LEFT(Y$1,FIND("-",Y$1,1)-1))+1):C1377))</f>
        <v>0.35499999999999998</v>
      </c>
      <c r="Z1377">
        <f>IF(ROW($E1377)&lt;=VALUE(LEFT(Z$1,FIND("-",Z$1,1)-1)),0,MIN(INDEX(D:D,ROW(D1377)-VALUE(LEFT(Z$1,FIND("-",Z$1,1)-1))+1):D1377))</f>
        <v>0.28999999999999998</v>
      </c>
      <c r="AA1377">
        <f t="shared" si="198"/>
        <v>76.923076923076991</v>
      </c>
      <c r="AB1377">
        <f>IF(ROW($AA1377)&lt;=VALUE(LEFT(AA$1,FIND("-",AA$1,1)-1))+VALUE(LEFT(AB$1,FIND("-",AB$1,1)-1)-1),0,AVERAGE(INDEX($AA:$AA,ROW($AA1377)-VALUE(LEFT(AB$1,FIND("-",AB$1,1)-1))+1):$AA1377))</f>
        <v>83.21678321678327</v>
      </c>
      <c r="AC1377">
        <f>IF(ROW($AA1377)&lt;=VALUE(LEFT(AA$1,FIND("-",AA$1,1)-1))+VALUE(LEFT(AB$1,FIND("-",AB$1,1)-1)-1)+VALUE(LEFT(AC$1,FIND("-",AC$1,1)-1)-1),0,AVERAGE(INDEX($AB:$AB,ROW($AB1377)-VALUE(LEFT(AC$1,FIND("-",AC$1,1)-1))+1):$AB1377))</f>
        <v>80.201048951049003</v>
      </c>
      <c r="AE1377">
        <f t="shared" si="195"/>
        <v>32533444</v>
      </c>
      <c r="AG1377" t="str">
        <f t="shared" si="197"/>
        <v/>
      </c>
    </row>
    <row r="1378" spans="1:33" x14ac:dyDescent="0.25">
      <c r="A1378" s="6">
        <v>38482</v>
      </c>
      <c r="B1378">
        <v>0.315</v>
      </c>
      <c r="C1378">
        <v>0.33</v>
      </c>
      <c r="D1378">
        <v>0.30499999999999999</v>
      </c>
      <c r="E1378">
        <v>0.315</v>
      </c>
      <c r="F1378">
        <v>0.18160399999999999</v>
      </c>
      <c r="G1378">
        <v>40000</v>
      </c>
      <c r="I1378" t="str">
        <f t="shared" si="190"/>
        <v/>
      </c>
      <c r="J1378" t="str">
        <f t="shared" si="191"/>
        <v/>
      </c>
      <c r="K1378" t="str">
        <f t="shared" si="192"/>
        <v>Sell</v>
      </c>
      <c r="M1378" s="11" t="str">
        <f t="shared" si="196"/>
        <v>Sell</v>
      </c>
      <c r="O1378">
        <f>IF(ROW($E1378)&lt;=VALUE(LEFT(O$1,FIND("-",O$1,1)-1)),0,IF(ROW($E1378)=VALUE(LEFT(O$1,FIND("-",O$1,1)-1))+1,AVERAGE(INDEX($E:$E,ROW($E1378)-VALUE(LEFT(O$1,FIND("-",O$1,1)-1))):$E1378),($E1378*(2/(VALUE(LEFT(O$1,FIND("-",O$1,1)-1))+1)))+(O1377*(1-(2/(VALUE(LEFT(O$1,FIND("-",O$1,1)-1))+1))))))</f>
        <v>0.4524426018771982</v>
      </c>
      <c r="Q1378">
        <f>IF(ROW($E1378)&lt;=VALUE(LEFT(Q$1,FIND("-",Q$1,1)-1)),0,IF(ROW($E1378)=VALUE(LEFT(Q$1,FIND("-",Q$1,1)-1))+1,AVERAGE(INDEX($E:$E,ROW($E1378)-VALUE(LEFT(Q$1,FIND("-",Q$1,1)-1))):$E1378),($E1378*(2/(VALUE(LEFT(Q$1,FIND("-",Q$1,1)-1))+1)))+(Q1377*(1-(2/(VALUE(LEFT(Q$1,FIND("-",Q$1,1)-1))+1))))))</f>
        <v>0.32804924199893132</v>
      </c>
      <c r="R1378">
        <f>IF(ROW($E1378)&lt;=VALUE(LEFT(R$1,FIND("-",R$1,1)-1)),0,IF(ROW($E1378)=VALUE(LEFT(R$1,FIND("-",R$1,1)-1))+1,AVERAGE(INDEX($E:$E,ROW($E1378)-VALUE(LEFT(R$1,FIND("-",R$1,1)-1))):$E1378),($E1378*(2/(VALUE(LEFT(R$1,FIND("-",R$1,1)-1))+1)))+(R1377*(1-(2/(VALUE(LEFT(R$1,FIND("-",R$1,1)-1))+1))))))</f>
        <v>0.31991260456930348</v>
      </c>
      <c r="S1378">
        <f t="shared" si="193"/>
        <v>8.1366374296278354E-3</v>
      </c>
      <c r="T1378">
        <f>IF(ROW($E1378)&lt;=MAX(VALUE(LEFT(Q$1,FIND("-",Q$1,1)-1)),VALUE(LEFT(R$1,FIND("-",R$1,1)-1)))+VALUE(LEFT(T$1,FIND("-",T$1,1)-1))-1,0,IF(ROW($E1378)=MAX(VALUE(LEFT(Q$1,FIND("-",Q$1,1)-1)),VALUE(LEFT(R$1,FIND("-",R$1,1)-1)))+VALUE(LEFT(T$1,FIND("-",T$1,1)-1)),AVERAGE(INDEX($S:$S,ROW(S1378)-VALUE(LEFT(T$1,FIND("-",T$1,1)-1))+1):S1378),($S1378*(2/(VALUE(LEFT(T$1,FIND("-",T$1,1)-1))+1)))+(T1377*(1-(2/(VALUE(LEFT(T$1,FIND("-",T$1,1)-1))+1))))))</f>
        <v>7.9377595448109385E-3</v>
      </c>
      <c r="V1378">
        <f t="shared" si="194"/>
        <v>-2.5000000000000022E-2</v>
      </c>
      <c r="W1378">
        <f>IF(ROW($E1378)&lt;=VALUE(LEFT(W$1,FIND("-",W$1,1)-1))+1,0,IF(ROW($E1377)=VALUE(LEFT(W$1,FIND("-",W$1,1)-1))+1,100-100/(1+ABS((SUMIF(INDEX($V:$V,ROW($V1378)-VALUE(LEFT(W$1,FIND("-",W$1,1)-1))+1):$V1378,"&gt;0",INDEX($V:$V,ROW($V1378)-VALUE(LEFT(W$1,FIND("-",W$1,1)-1))+1):$V1378)/COUNTIF(INDEX($V:$V,ROW($V1378)-VALUE(LEFT(W$1,FIND("-",W$1,1)-1))+1):$V1378,"&gt;0"))/(SUMIF(INDEX($V:$V,ROW($V1378)-VALUE(LEFT(W$1,FIND("-",W$1,1)-1))+1):$V1378,"&lt;0",INDEX($V:$V,ROW($V1378)-VALUE(LEFT(W$1,FIND("-",W$1,1)-1))+1):$V1378)/COUNTIF(INDEX($V:$V,ROW($V1378)-VALUE(LEFT(W$1,FIND("-",W$1,1)-1))+1):$V1378,"&lt;0")))),100-100/(1+ABS((SUMIF(INDEX($V:$V,ROW($V1378)-VALUE(LEFT(W$1,FIND("-",W$1,1)-1))+1):$V1378,"&gt;0",INDEX($V:$V,ROW($V1378)-VALUE(LEFT(W$1,FIND("-",W$1,1)-1))+1):$V1378)/VALUE(LEFT(W$1,FIND("-",W$1,1)-1)))/(SUMIF(INDEX($V:$V,ROW($V1378)-VALUE(LEFT(W$1,FIND("-",W$1,1)-1))+1):$V1378,"&lt;0",INDEX($V:$V,ROW($V1378)-VALUE(LEFT(W$1,FIND("-",W$1,1)-1))+1):$V1378)/VALUE(LEFT(W$1,FIND("-",W$1,1)-1)))))))</f>
        <v>42.307692307692292</v>
      </c>
      <c r="Y1378">
        <f>IF(ROW($E1378)&lt;=VALUE(LEFT(Y$1,FIND("-",Y$1,1)-1)),0,MAX(INDEX(C:C,ROW(C1378)-VALUE(LEFT(Y$1,FIND("-",Y$1,1)-1))+1):C1378))</f>
        <v>0.35499999999999998</v>
      </c>
      <c r="Z1378">
        <f>IF(ROW($E1378)&lt;=VALUE(LEFT(Z$1,FIND("-",Z$1,1)-1)),0,MIN(INDEX(D:D,ROW(D1378)-VALUE(LEFT(Z$1,FIND("-",Z$1,1)-1))+1):D1378))</f>
        <v>0.28999999999999998</v>
      </c>
      <c r="AA1378">
        <f t="shared" si="198"/>
        <v>38.461538461538495</v>
      </c>
      <c r="AB1378">
        <f>IF(ROW($AA1378)&lt;=VALUE(LEFT(AA$1,FIND("-",AA$1,1)-1))+VALUE(LEFT(AB$1,FIND("-",AB$1,1)-1)-1),0,AVERAGE(INDEX($AA:$AA,ROW($AA1378)-VALUE(LEFT(AB$1,FIND("-",AB$1,1)-1))+1):$AA1378))</f>
        <v>71.794871794871824</v>
      </c>
      <c r="AC1378">
        <f>IF(ROW($AA1378)&lt;=VALUE(LEFT(AA$1,FIND("-",AA$1,1)-1))+VALUE(LEFT(AB$1,FIND("-",AB$1,1)-1)-1)+VALUE(LEFT(AC$1,FIND("-",AC$1,1)-1)-1),0,AVERAGE(INDEX($AB:$AB,ROW($AB1378)-VALUE(LEFT(AC$1,FIND("-",AC$1,1)-1))+1):$AB1378))</f>
        <v>78.943278943278983</v>
      </c>
      <c r="AE1378">
        <f t="shared" si="195"/>
        <v>32493444</v>
      </c>
      <c r="AG1378" t="str">
        <f t="shared" si="197"/>
        <v>Sell</v>
      </c>
    </row>
    <row r="1379" spans="1:33" x14ac:dyDescent="0.25">
      <c r="A1379" s="6">
        <v>38483</v>
      </c>
      <c r="B1379">
        <v>0.315</v>
      </c>
      <c r="C1379">
        <v>0.32500000000000001</v>
      </c>
      <c r="D1379">
        <v>0.3</v>
      </c>
      <c r="E1379">
        <v>0.3</v>
      </c>
      <c r="F1379">
        <v>0.172956</v>
      </c>
      <c r="G1379">
        <v>39600</v>
      </c>
      <c r="I1379" t="str">
        <f t="shared" si="190"/>
        <v>Bearish</v>
      </c>
      <c r="J1379" t="str">
        <f t="shared" si="191"/>
        <v/>
      </c>
      <c r="K1379" t="str">
        <f t="shared" si="192"/>
        <v/>
      </c>
      <c r="M1379" s="11" t="str">
        <f t="shared" si="196"/>
        <v/>
      </c>
      <c r="O1379">
        <f>IF(ROW($E1379)&lt;=VALUE(LEFT(O$1,FIND("-",O$1,1)-1)),0,IF(ROW($E1379)=VALUE(LEFT(O$1,FIND("-",O$1,1)-1))+1,AVERAGE(INDEX($E:$E,ROW($E1379)-VALUE(LEFT(O$1,FIND("-",O$1,1)-1))):$E1379),($E1379*(2/(VALUE(LEFT(O$1,FIND("-",O$1,1)-1))+1)))+(O1378*(1-(2/(VALUE(LEFT(O$1,FIND("-",O$1,1)-1))+1))))))</f>
        <v>0.45092576006747481</v>
      </c>
      <c r="Q1379">
        <f>IF(ROW($E1379)&lt;=VALUE(LEFT(Q$1,FIND("-",Q$1,1)-1)),0,IF(ROW($E1379)=VALUE(LEFT(Q$1,FIND("-",Q$1,1)-1))+1,AVERAGE(INDEX($E:$E,ROW($E1379)-VALUE(LEFT(Q$1,FIND("-",Q$1,1)-1))):$E1379),($E1379*(2/(VALUE(LEFT(Q$1,FIND("-",Q$1,1)-1))+1)))+(Q1378*(1-(2/(VALUE(LEFT(Q$1,FIND("-",Q$1,1)-1))+1))))))</f>
        <v>0.3237339739990957</v>
      </c>
      <c r="R1379">
        <f>IF(ROW($E1379)&lt;=VALUE(LEFT(R$1,FIND("-",R$1,1)-1)),0,IF(ROW($E1379)=VALUE(LEFT(R$1,FIND("-",R$1,1)-1))+1,AVERAGE(INDEX($E:$E,ROW($E1379)-VALUE(LEFT(R$1,FIND("-",R$1,1)-1))):$E1379),($E1379*(2/(VALUE(LEFT(R$1,FIND("-",R$1,1)-1))+1)))+(R1378*(1-(2/(VALUE(LEFT(R$1,FIND("-",R$1,1)-1))+1))))))</f>
        <v>0.31843759682342915</v>
      </c>
      <c r="S1379">
        <f t="shared" si="193"/>
        <v>5.2963771756665556E-3</v>
      </c>
      <c r="T1379">
        <f>IF(ROW($E1379)&lt;=MAX(VALUE(LEFT(Q$1,FIND("-",Q$1,1)-1)),VALUE(LEFT(R$1,FIND("-",R$1,1)-1)))+VALUE(LEFT(T$1,FIND("-",T$1,1)-1))-1,0,IF(ROW($E1379)=MAX(VALUE(LEFT(Q$1,FIND("-",Q$1,1)-1)),VALUE(LEFT(R$1,FIND("-",R$1,1)-1)))+VALUE(LEFT(T$1,FIND("-",T$1,1)-1)),AVERAGE(INDEX($S:$S,ROW(S1379)-VALUE(LEFT(T$1,FIND("-",T$1,1)-1))+1):S1379),($S1379*(2/(VALUE(LEFT(T$1,FIND("-",T$1,1)-1))+1)))+(T1378*(1-(2/(VALUE(LEFT(T$1,FIND("-",T$1,1)-1))+1))))))</f>
        <v>7.4094830709820628E-3</v>
      </c>
      <c r="V1379">
        <f t="shared" si="194"/>
        <v>-1.5000000000000013E-2</v>
      </c>
      <c r="W1379">
        <f>IF(ROW($E1379)&lt;=VALUE(LEFT(W$1,FIND("-",W$1,1)-1))+1,0,IF(ROW($E1378)=VALUE(LEFT(W$1,FIND("-",W$1,1)-1))+1,100-100/(1+ABS((SUMIF(INDEX($V:$V,ROW($V1379)-VALUE(LEFT(W$1,FIND("-",W$1,1)-1))+1):$V1379,"&gt;0",INDEX($V:$V,ROW($V1379)-VALUE(LEFT(W$1,FIND("-",W$1,1)-1))+1):$V1379)/COUNTIF(INDEX($V:$V,ROW($V1379)-VALUE(LEFT(W$1,FIND("-",W$1,1)-1))+1):$V1379,"&gt;0"))/(SUMIF(INDEX($V:$V,ROW($V1379)-VALUE(LEFT(W$1,FIND("-",W$1,1)-1))+1):$V1379,"&lt;0",INDEX($V:$V,ROW($V1379)-VALUE(LEFT(W$1,FIND("-",W$1,1)-1))+1):$V1379)/COUNTIF(INDEX($V:$V,ROW($V1379)-VALUE(LEFT(W$1,FIND("-",W$1,1)-1))+1):$V1379,"&lt;0")))),100-100/(1+ABS((SUMIF(INDEX($V:$V,ROW($V1379)-VALUE(LEFT(W$1,FIND("-",W$1,1)-1))+1):$V1379,"&gt;0",INDEX($V:$V,ROW($V1379)-VALUE(LEFT(W$1,FIND("-",W$1,1)-1))+1):$V1379)/VALUE(LEFT(W$1,FIND("-",W$1,1)-1)))/(SUMIF(INDEX($V:$V,ROW($V1379)-VALUE(LEFT(W$1,FIND("-",W$1,1)-1))+1):$V1379,"&lt;0",INDEX($V:$V,ROW($V1379)-VALUE(LEFT(W$1,FIND("-",W$1,1)-1))+1):$V1379)/VALUE(LEFT(W$1,FIND("-",W$1,1)-1)))))))</f>
        <v>33.333333333333329</v>
      </c>
      <c r="Y1379">
        <f>IF(ROW($E1379)&lt;=VALUE(LEFT(Y$1,FIND("-",Y$1,1)-1)),0,MAX(INDEX(C:C,ROW(C1379)-VALUE(LEFT(Y$1,FIND("-",Y$1,1)-1))+1):C1379))</f>
        <v>0.35499999999999998</v>
      </c>
      <c r="Z1379">
        <f>IF(ROW($E1379)&lt;=VALUE(LEFT(Z$1,FIND("-",Z$1,1)-1)),0,MIN(INDEX(D:D,ROW(D1379)-VALUE(LEFT(Z$1,FIND("-",Z$1,1)-1))+1):D1379))</f>
        <v>0.28999999999999998</v>
      </c>
      <c r="AA1379">
        <f t="shared" si="198"/>
        <v>15.384615384615397</v>
      </c>
      <c r="AB1379">
        <f>IF(ROW($AA1379)&lt;=VALUE(LEFT(AA$1,FIND("-",AA$1,1)-1))+VALUE(LEFT(AB$1,FIND("-",AB$1,1)-1)-1),0,AVERAGE(INDEX($AA:$AA,ROW($AA1379)-VALUE(LEFT(AB$1,FIND("-",AB$1,1)-1))+1):$AA1379))</f>
        <v>43.589743589743627</v>
      </c>
      <c r="AC1379">
        <f>IF(ROW($AA1379)&lt;=VALUE(LEFT(AA$1,FIND("-",AA$1,1)-1))+VALUE(LEFT(AB$1,FIND("-",AB$1,1)-1)-1)+VALUE(LEFT(AC$1,FIND("-",AC$1,1)-1)-1),0,AVERAGE(INDEX($AB:$AB,ROW($AB1379)-VALUE(LEFT(AC$1,FIND("-",AC$1,1)-1))+1):$AB1379))</f>
        <v>66.200466200466238</v>
      </c>
      <c r="AE1379">
        <f t="shared" si="195"/>
        <v>32453844</v>
      </c>
      <c r="AG1379" t="str">
        <f t="shared" si="197"/>
        <v/>
      </c>
    </row>
    <row r="1380" spans="1:33" x14ac:dyDescent="0.25">
      <c r="A1380" s="6">
        <v>38484</v>
      </c>
      <c r="B1380">
        <v>0.3</v>
      </c>
      <c r="C1380">
        <v>0.31</v>
      </c>
      <c r="D1380">
        <v>0.28999999999999998</v>
      </c>
      <c r="E1380">
        <v>0.31</v>
      </c>
      <c r="F1380">
        <v>0.17872099999999999</v>
      </c>
      <c r="G1380">
        <v>135000</v>
      </c>
      <c r="I1380" t="str">
        <f t="shared" si="190"/>
        <v/>
      </c>
      <c r="J1380" t="str">
        <f t="shared" si="191"/>
        <v/>
      </c>
      <c r="K1380" t="str">
        <f t="shared" si="192"/>
        <v/>
      </c>
      <c r="M1380" s="11" t="str">
        <f t="shared" si="196"/>
        <v/>
      </c>
      <c r="O1380">
        <f>IF(ROW($E1380)&lt;=VALUE(LEFT(O$1,FIND("-",O$1,1)-1)),0,IF(ROW($E1380)=VALUE(LEFT(O$1,FIND("-",O$1,1)-1))+1,AVERAGE(INDEX($E:$E,ROW($E1380)-VALUE(LEFT(O$1,FIND("-",O$1,1)-1))):$E1380),($E1380*(2/(VALUE(LEFT(O$1,FIND("-",O$1,1)-1))+1)))+(O1379*(1-(2/(VALUE(LEFT(O$1,FIND("-",O$1,1)-1))+1))))))</f>
        <v>0.44952351369864418</v>
      </c>
      <c r="Q1380">
        <f>IF(ROW($E1380)&lt;=VALUE(LEFT(Q$1,FIND("-",Q$1,1)-1)),0,IF(ROW($E1380)=VALUE(LEFT(Q$1,FIND("-",Q$1,1)-1))+1,AVERAGE(INDEX($E:$E,ROW($E1380)-VALUE(LEFT(Q$1,FIND("-",Q$1,1)-1))):$E1380),($E1380*(2/(VALUE(LEFT(Q$1,FIND("-",Q$1,1)-1))+1)))+(Q1379*(1-(2/(VALUE(LEFT(Q$1,FIND("-",Q$1,1)-1))+1))))))</f>
        <v>0.32162105492231174</v>
      </c>
      <c r="R1380">
        <f>IF(ROW($E1380)&lt;=VALUE(LEFT(R$1,FIND("-",R$1,1)-1)),0,IF(ROW($E1380)=VALUE(LEFT(R$1,FIND("-",R$1,1)-1))+1,AVERAGE(INDEX($E:$E,ROW($E1380)-VALUE(LEFT(R$1,FIND("-",R$1,1)-1))):$E1380),($E1380*(2/(VALUE(LEFT(R$1,FIND("-",R$1,1)-1))+1)))+(R1379*(1-(2/(VALUE(LEFT(R$1,FIND("-",R$1,1)-1))+1))))))</f>
        <v>0.31781258965132331</v>
      </c>
      <c r="S1380">
        <f t="shared" si="193"/>
        <v>3.808465270988437E-3</v>
      </c>
      <c r="T1380">
        <f>IF(ROW($E1380)&lt;=MAX(VALUE(LEFT(Q$1,FIND("-",Q$1,1)-1)),VALUE(LEFT(R$1,FIND("-",R$1,1)-1)))+VALUE(LEFT(T$1,FIND("-",T$1,1)-1))-1,0,IF(ROW($E1380)=MAX(VALUE(LEFT(Q$1,FIND("-",Q$1,1)-1)),VALUE(LEFT(R$1,FIND("-",R$1,1)-1)))+VALUE(LEFT(T$1,FIND("-",T$1,1)-1)),AVERAGE(INDEX($S:$S,ROW(S1380)-VALUE(LEFT(T$1,FIND("-",T$1,1)-1))+1):S1380),($S1380*(2/(VALUE(LEFT(T$1,FIND("-",T$1,1)-1))+1)))+(T1379*(1-(2/(VALUE(LEFT(T$1,FIND("-",T$1,1)-1))+1))))))</f>
        <v>6.6892795109833383E-3</v>
      </c>
      <c r="V1380">
        <f t="shared" si="194"/>
        <v>1.0000000000000009E-2</v>
      </c>
      <c r="W1380">
        <f>IF(ROW($E1380)&lt;=VALUE(LEFT(W$1,FIND("-",W$1,1)-1))+1,0,IF(ROW($E1379)=VALUE(LEFT(W$1,FIND("-",W$1,1)-1))+1,100-100/(1+ABS((SUMIF(INDEX($V:$V,ROW($V1380)-VALUE(LEFT(W$1,FIND("-",W$1,1)-1))+1):$V1380,"&gt;0",INDEX($V:$V,ROW($V1380)-VALUE(LEFT(W$1,FIND("-",W$1,1)-1))+1):$V1380)/COUNTIF(INDEX($V:$V,ROW($V1380)-VALUE(LEFT(W$1,FIND("-",W$1,1)-1))+1):$V1380,"&gt;0"))/(SUMIF(INDEX($V:$V,ROW($V1380)-VALUE(LEFT(W$1,FIND("-",W$1,1)-1))+1):$V1380,"&lt;0",INDEX($V:$V,ROW($V1380)-VALUE(LEFT(W$1,FIND("-",W$1,1)-1))+1):$V1380)/COUNTIF(INDEX($V:$V,ROW($V1380)-VALUE(LEFT(W$1,FIND("-",W$1,1)-1))+1):$V1380,"&lt;0")))),100-100/(1+ABS((SUMIF(INDEX($V:$V,ROW($V1380)-VALUE(LEFT(W$1,FIND("-",W$1,1)-1))+1):$V1380,"&gt;0",INDEX($V:$V,ROW($V1380)-VALUE(LEFT(W$1,FIND("-",W$1,1)-1))+1):$V1380)/VALUE(LEFT(W$1,FIND("-",W$1,1)-1)))/(SUMIF(INDEX($V:$V,ROW($V1380)-VALUE(LEFT(W$1,FIND("-",W$1,1)-1))+1):$V1380,"&lt;0",INDEX($V:$V,ROW($V1380)-VALUE(LEFT(W$1,FIND("-",W$1,1)-1))+1):$V1380)/VALUE(LEFT(W$1,FIND("-",W$1,1)-1)))))))</f>
        <v>37.931034482758619</v>
      </c>
      <c r="Y1380">
        <f>IF(ROW($E1380)&lt;=VALUE(LEFT(Y$1,FIND("-",Y$1,1)-1)),0,MAX(INDEX(C:C,ROW(C1380)-VALUE(LEFT(Y$1,FIND("-",Y$1,1)-1))+1):C1380))</f>
        <v>0.35499999999999998</v>
      </c>
      <c r="Z1380">
        <f>IF(ROW($E1380)&lt;=VALUE(LEFT(Z$1,FIND("-",Z$1,1)-1)),0,MIN(INDEX(D:D,ROW(D1380)-VALUE(LEFT(Z$1,FIND("-",Z$1,1)-1))+1):D1380))</f>
        <v>0.28999999999999998</v>
      </c>
      <c r="AA1380">
        <f t="shared" si="198"/>
        <v>30.769230769230795</v>
      </c>
      <c r="AB1380">
        <f>IF(ROW($AA1380)&lt;=VALUE(LEFT(AA$1,FIND("-",AA$1,1)-1))+VALUE(LEFT(AB$1,FIND("-",AB$1,1)-1)-1),0,AVERAGE(INDEX($AA:$AA,ROW($AA1380)-VALUE(LEFT(AB$1,FIND("-",AB$1,1)-1))+1):$AA1380))</f>
        <v>28.205128205128233</v>
      </c>
      <c r="AC1380">
        <f>IF(ROW($AA1380)&lt;=VALUE(LEFT(AA$1,FIND("-",AA$1,1)-1))+VALUE(LEFT(AB$1,FIND("-",AB$1,1)-1)-1)+VALUE(LEFT(AC$1,FIND("-",AC$1,1)-1)-1),0,AVERAGE(INDEX($AB:$AB,ROW($AB1380)-VALUE(LEFT(AC$1,FIND("-",AC$1,1)-1))+1):$AB1380))</f>
        <v>47.863247863247892</v>
      </c>
      <c r="AE1380">
        <f t="shared" si="195"/>
        <v>32588844</v>
      </c>
      <c r="AG1380" t="str">
        <f t="shared" si="197"/>
        <v/>
      </c>
    </row>
    <row r="1381" spans="1:33" x14ac:dyDescent="0.25">
      <c r="A1381" s="6">
        <v>38485</v>
      </c>
      <c r="B1381">
        <v>0.28499999999999998</v>
      </c>
      <c r="C1381">
        <v>0.3</v>
      </c>
      <c r="D1381">
        <v>0.28499999999999998</v>
      </c>
      <c r="E1381">
        <v>0.3</v>
      </c>
      <c r="F1381">
        <v>0.172956</v>
      </c>
      <c r="G1381">
        <v>145500</v>
      </c>
      <c r="I1381" t="str">
        <f t="shared" si="190"/>
        <v/>
      </c>
      <c r="J1381" t="str">
        <f t="shared" si="191"/>
        <v/>
      </c>
      <c r="K1381" t="str">
        <f t="shared" si="192"/>
        <v/>
      </c>
      <c r="M1381" s="11" t="str">
        <f t="shared" si="196"/>
        <v/>
      </c>
      <c r="O1381">
        <f>IF(ROW($E1381)&lt;=VALUE(LEFT(O$1,FIND("-",O$1,1)-1)),0,IF(ROW($E1381)=VALUE(LEFT(O$1,FIND("-",O$1,1)-1))+1,AVERAGE(INDEX($E:$E,ROW($E1381)-VALUE(LEFT(O$1,FIND("-",O$1,1)-1))):$E1381),($E1381*(2/(VALUE(LEFT(O$1,FIND("-",O$1,1)-1))+1)))+(O1380*(1-(2/(VALUE(LEFT(O$1,FIND("-",O$1,1)-1))+1))))))</f>
        <v>0.44803571754243876</v>
      </c>
      <c r="Q1381">
        <f>IF(ROW($E1381)&lt;=VALUE(LEFT(Q$1,FIND("-",Q$1,1)-1)),0,IF(ROW($E1381)=VALUE(LEFT(Q$1,FIND("-",Q$1,1)-1))+1,AVERAGE(INDEX($E:$E,ROW($E1381)-VALUE(LEFT(Q$1,FIND("-",Q$1,1)-1))):$E1381),($E1381*(2/(VALUE(LEFT(Q$1,FIND("-",Q$1,1)-1))+1)))+(Q1380*(1-(2/(VALUE(LEFT(Q$1,FIND("-",Q$1,1)-1))+1))))))</f>
        <v>0.31829473878041764</v>
      </c>
      <c r="R1381">
        <f>IF(ROW($E1381)&lt;=VALUE(LEFT(R$1,FIND("-",R$1,1)-1)),0,IF(ROW($E1381)=VALUE(LEFT(R$1,FIND("-",R$1,1)-1))+1,AVERAGE(INDEX($E:$E,ROW($E1381)-VALUE(LEFT(R$1,FIND("-",R$1,1)-1))):$E1381),($E1381*(2/(VALUE(LEFT(R$1,FIND("-",R$1,1)-1))+1)))+(R1380*(1-(2/(VALUE(LEFT(R$1,FIND("-",R$1,1)-1))+1))))))</f>
        <v>0.31649313856604006</v>
      </c>
      <c r="S1381">
        <f t="shared" si="193"/>
        <v>1.8016002143775856E-3</v>
      </c>
      <c r="T1381">
        <f>IF(ROW($E1381)&lt;=MAX(VALUE(LEFT(Q$1,FIND("-",Q$1,1)-1)),VALUE(LEFT(R$1,FIND("-",R$1,1)-1)))+VALUE(LEFT(T$1,FIND("-",T$1,1)-1))-1,0,IF(ROW($E1381)=MAX(VALUE(LEFT(Q$1,FIND("-",Q$1,1)-1)),VALUE(LEFT(R$1,FIND("-",R$1,1)-1)))+VALUE(LEFT(T$1,FIND("-",T$1,1)-1)),AVERAGE(INDEX($S:$S,ROW(S1381)-VALUE(LEFT(T$1,FIND("-",T$1,1)-1))+1):S1381),($S1381*(2/(VALUE(LEFT(T$1,FIND("-",T$1,1)-1))+1)))+(T1380*(1-(2/(VALUE(LEFT(T$1,FIND("-",T$1,1)-1))+1))))))</f>
        <v>5.7117436516621886E-3</v>
      </c>
      <c r="V1381">
        <f t="shared" si="194"/>
        <v>-1.0000000000000009E-2</v>
      </c>
      <c r="W1381">
        <f>IF(ROW($E1381)&lt;=VALUE(LEFT(W$1,FIND("-",W$1,1)-1))+1,0,IF(ROW($E1380)=VALUE(LEFT(W$1,FIND("-",W$1,1)-1))+1,100-100/(1+ABS((SUMIF(INDEX($V:$V,ROW($V1381)-VALUE(LEFT(W$1,FIND("-",W$1,1)-1))+1):$V1381,"&gt;0",INDEX($V:$V,ROW($V1381)-VALUE(LEFT(W$1,FIND("-",W$1,1)-1))+1):$V1381)/COUNTIF(INDEX($V:$V,ROW($V1381)-VALUE(LEFT(W$1,FIND("-",W$1,1)-1))+1):$V1381,"&gt;0"))/(SUMIF(INDEX($V:$V,ROW($V1381)-VALUE(LEFT(W$1,FIND("-",W$1,1)-1))+1):$V1381,"&lt;0",INDEX($V:$V,ROW($V1381)-VALUE(LEFT(W$1,FIND("-",W$1,1)-1))+1):$V1381)/COUNTIF(INDEX($V:$V,ROW($V1381)-VALUE(LEFT(W$1,FIND("-",W$1,1)-1))+1):$V1381,"&lt;0")))),100-100/(1+ABS((SUMIF(INDEX($V:$V,ROW($V1381)-VALUE(LEFT(W$1,FIND("-",W$1,1)-1))+1):$V1381,"&gt;0",INDEX($V:$V,ROW($V1381)-VALUE(LEFT(W$1,FIND("-",W$1,1)-1))+1):$V1381)/VALUE(LEFT(W$1,FIND("-",W$1,1)-1)))/(SUMIF(INDEX($V:$V,ROW($V1381)-VALUE(LEFT(W$1,FIND("-",W$1,1)-1))+1):$V1381,"&lt;0",INDEX($V:$V,ROW($V1381)-VALUE(LEFT(W$1,FIND("-",W$1,1)-1))+1):$V1381)/VALUE(LEFT(W$1,FIND("-",W$1,1)-1)))))))</f>
        <v>37.931034482758605</v>
      </c>
      <c r="Y1381">
        <f>IF(ROW($E1381)&lt;=VALUE(LEFT(Y$1,FIND("-",Y$1,1)-1)),0,MAX(INDEX(C:C,ROW(C1381)-VALUE(LEFT(Y$1,FIND("-",Y$1,1)-1))+1):C1381))</f>
        <v>0.35499999999999998</v>
      </c>
      <c r="Z1381">
        <f>IF(ROW($E1381)&lt;=VALUE(LEFT(Z$1,FIND("-",Z$1,1)-1)),0,MIN(INDEX(D:D,ROW(D1381)-VALUE(LEFT(Z$1,FIND("-",Z$1,1)-1))+1):D1381))</f>
        <v>0.28499999999999998</v>
      </c>
      <c r="AA1381">
        <f t="shared" si="198"/>
        <v>21.428571428571448</v>
      </c>
      <c r="AB1381">
        <f>IF(ROW($AA1381)&lt;=VALUE(LEFT(AA$1,FIND("-",AA$1,1)-1))+VALUE(LEFT(AB$1,FIND("-",AB$1,1)-1)-1),0,AVERAGE(INDEX($AA:$AA,ROW($AA1381)-VALUE(LEFT(AB$1,FIND("-",AB$1,1)-1))+1):$AA1381))</f>
        <v>22.527472527472543</v>
      </c>
      <c r="AC1381">
        <f>IF(ROW($AA1381)&lt;=VALUE(LEFT(AA$1,FIND("-",AA$1,1)-1))+VALUE(LEFT(AB$1,FIND("-",AB$1,1)-1)-1)+VALUE(LEFT(AC$1,FIND("-",AC$1,1)-1)-1),0,AVERAGE(INDEX($AB:$AB,ROW($AB1381)-VALUE(LEFT(AC$1,FIND("-",AC$1,1)-1))+1):$AB1381))</f>
        <v>31.440781440781464</v>
      </c>
      <c r="AE1381">
        <f t="shared" si="195"/>
        <v>32443344</v>
      </c>
      <c r="AG1381" t="str">
        <f t="shared" si="197"/>
        <v/>
      </c>
    </row>
    <row r="1382" spans="1:33" x14ac:dyDescent="0.25">
      <c r="A1382" s="6">
        <v>38488</v>
      </c>
      <c r="B1382">
        <v>0.28499999999999998</v>
      </c>
      <c r="C1382">
        <v>0.28999999999999998</v>
      </c>
      <c r="D1382">
        <v>0.28499999999999998</v>
      </c>
      <c r="E1382">
        <v>0.28999999999999998</v>
      </c>
      <c r="F1382">
        <v>0.16719100000000001</v>
      </c>
      <c r="G1382">
        <v>35500</v>
      </c>
      <c r="I1382" t="str">
        <f t="shared" si="190"/>
        <v/>
      </c>
      <c r="J1382" t="str">
        <f t="shared" si="191"/>
        <v/>
      </c>
      <c r="K1382" t="str">
        <f t="shared" si="192"/>
        <v/>
      </c>
      <c r="M1382" s="11" t="str">
        <f t="shared" si="196"/>
        <v/>
      </c>
      <c r="O1382">
        <f>IF(ROW($E1382)&lt;=VALUE(LEFT(O$1,FIND("-",O$1,1)-1)),0,IF(ROW($E1382)=VALUE(LEFT(O$1,FIND("-",O$1,1)-1))+1,AVERAGE(INDEX($E:$E,ROW($E1382)-VALUE(LEFT(O$1,FIND("-",O$1,1)-1))):$E1382),($E1382*(2/(VALUE(LEFT(O$1,FIND("-",O$1,1)-1))+1)))+(O1381*(1-(2/(VALUE(LEFT(O$1,FIND("-",O$1,1)-1))+1))))))</f>
        <v>0.44646322284052392</v>
      </c>
      <c r="Q1382">
        <f>IF(ROW($E1382)&lt;=VALUE(LEFT(Q$1,FIND("-",Q$1,1)-1)),0,IF(ROW($E1382)=VALUE(LEFT(Q$1,FIND("-",Q$1,1)-1))+1,AVERAGE(INDEX($E:$E,ROW($E1382)-VALUE(LEFT(Q$1,FIND("-",Q$1,1)-1))):$E1382),($E1382*(2/(VALUE(LEFT(Q$1,FIND("-",Q$1,1)-1))+1)))+(Q1381*(1-(2/(VALUE(LEFT(Q$1,FIND("-",Q$1,1)-1))+1))))))</f>
        <v>0.31394170204496874</v>
      </c>
      <c r="R1382">
        <f>IF(ROW($E1382)&lt;=VALUE(LEFT(R$1,FIND("-",R$1,1)-1)),0,IF(ROW($E1382)=VALUE(LEFT(R$1,FIND("-",R$1,1)-1))+1,AVERAGE(INDEX($E:$E,ROW($E1382)-VALUE(LEFT(R$1,FIND("-",R$1,1)-1))):$E1382),($E1382*(2/(VALUE(LEFT(R$1,FIND("-",R$1,1)-1))+1)))+(R1381*(1-(2/(VALUE(LEFT(R$1,FIND("-",R$1,1)-1))+1))))))</f>
        <v>0.31453068385744448</v>
      </c>
      <c r="S1382">
        <f t="shared" si="193"/>
        <v>-5.8898181247574177E-4</v>
      </c>
      <c r="T1382">
        <f>IF(ROW($E1382)&lt;=MAX(VALUE(LEFT(Q$1,FIND("-",Q$1,1)-1)),VALUE(LEFT(R$1,FIND("-",R$1,1)-1)))+VALUE(LEFT(T$1,FIND("-",T$1,1)-1))-1,0,IF(ROW($E1382)=MAX(VALUE(LEFT(Q$1,FIND("-",Q$1,1)-1)),VALUE(LEFT(R$1,FIND("-",R$1,1)-1)))+VALUE(LEFT(T$1,FIND("-",T$1,1)-1)),AVERAGE(INDEX($S:$S,ROW(S1382)-VALUE(LEFT(T$1,FIND("-",T$1,1)-1))+1):S1382),($S1382*(2/(VALUE(LEFT(T$1,FIND("-",T$1,1)-1))+1)))+(T1381*(1-(2/(VALUE(LEFT(T$1,FIND("-",T$1,1)-1))+1))))))</f>
        <v>4.4515985588346029E-3</v>
      </c>
      <c r="V1382">
        <f t="shared" si="194"/>
        <v>-1.0000000000000009E-2</v>
      </c>
      <c r="W1382">
        <f>IF(ROW($E1382)&lt;=VALUE(LEFT(W$1,FIND("-",W$1,1)-1))+1,0,IF(ROW($E1381)=VALUE(LEFT(W$1,FIND("-",W$1,1)-1))+1,100-100/(1+ABS((SUMIF(INDEX($V:$V,ROW($V1382)-VALUE(LEFT(W$1,FIND("-",W$1,1)-1))+1):$V1382,"&gt;0",INDEX($V:$V,ROW($V1382)-VALUE(LEFT(W$1,FIND("-",W$1,1)-1))+1):$V1382)/COUNTIF(INDEX($V:$V,ROW($V1382)-VALUE(LEFT(W$1,FIND("-",W$1,1)-1))+1):$V1382,"&gt;0"))/(SUMIF(INDEX($V:$V,ROW($V1382)-VALUE(LEFT(W$1,FIND("-",W$1,1)-1))+1):$V1382,"&lt;0",INDEX($V:$V,ROW($V1382)-VALUE(LEFT(W$1,FIND("-",W$1,1)-1))+1):$V1382)/COUNTIF(INDEX($V:$V,ROW($V1382)-VALUE(LEFT(W$1,FIND("-",W$1,1)-1))+1):$V1382,"&lt;0")))),100-100/(1+ABS((SUMIF(INDEX($V:$V,ROW($V1382)-VALUE(LEFT(W$1,FIND("-",W$1,1)-1))+1):$V1382,"&gt;0",INDEX($V:$V,ROW($V1382)-VALUE(LEFT(W$1,FIND("-",W$1,1)-1))+1):$V1382)/VALUE(LEFT(W$1,FIND("-",W$1,1)-1)))/(SUMIF(INDEX($V:$V,ROW($V1382)-VALUE(LEFT(W$1,FIND("-",W$1,1)-1))+1):$V1382,"&lt;0",INDEX($V:$V,ROW($V1382)-VALUE(LEFT(W$1,FIND("-",W$1,1)-1))+1):$V1382)/VALUE(LEFT(W$1,FIND("-",W$1,1)-1)))))))</f>
        <v>36.66666666666665</v>
      </c>
      <c r="Y1382">
        <f>IF(ROW($E1382)&lt;=VALUE(LEFT(Y$1,FIND("-",Y$1,1)-1)),0,MAX(INDEX(C:C,ROW(C1382)-VALUE(LEFT(Y$1,FIND("-",Y$1,1)-1))+1):C1382))</f>
        <v>0.35499999999999998</v>
      </c>
      <c r="Z1382">
        <f>IF(ROW($E1382)&lt;=VALUE(LEFT(Z$1,FIND("-",Z$1,1)-1)),0,MIN(INDEX(D:D,ROW(D1382)-VALUE(LEFT(Z$1,FIND("-",Z$1,1)-1))+1):D1382))</f>
        <v>0.28499999999999998</v>
      </c>
      <c r="AA1382">
        <f t="shared" si="198"/>
        <v>7.1428571428571477</v>
      </c>
      <c r="AB1382">
        <f>IF(ROW($AA1382)&lt;=VALUE(LEFT(AA$1,FIND("-",AA$1,1)-1))+VALUE(LEFT(AB$1,FIND("-",AB$1,1)-1)-1),0,AVERAGE(INDEX($AA:$AA,ROW($AA1382)-VALUE(LEFT(AB$1,FIND("-",AB$1,1)-1))+1):$AA1382))</f>
        <v>19.780219780219799</v>
      </c>
      <c r="AC1382">
        <f>IF(ROW($AA1382)&lt;=VALUE(LEFT(AA$1,FIND("-",AA$1,1)-1))+VALUE(LEFT(AB$1,FIND("-",AB$1,1)-1)-1)+VALUE(LEFT(AC$1,FIND("-",AC$1,1)-1)-1),0,AVERAGE(INDEX($AB:$AB,ROW($AB1382)-VALUE(LEFT(AC$1,FIND("-",AC$1,1)-1))+1):$AB1382))</f>
        <v>23.504273504273524</v>
      </c>
      <c r="AE1382">
        <f t="shared" si="195"/>
        <v>32407844</v>
      </c>
      <c r="AG1382" t="str">
        <f t="shared" si="197"/>
        <v/>
      </c>
    </row>
    <row r="1383" spans="1:33" x14ac:dyDescent="0.25">
      <c r="A1383" s="6">
        <v>38489</v>
      </c>
      <c r="B1383">
        <v>0.28999999999999998</v>
      </c>
      <c r="C1383">
        <v>0.3</v>
      </c>
      <c r="D1383">
        <v>0.28499999999999998</v>
      </c>
      <c r="E1383">
        <v>0.28999999999999998</v>
      </c>
      <c r="F1383">
        <v>0.16719100000000001</v>
      </c>
      <c r="G1383">
        <v>36000</v>
      </c>
      <c r="I1383" t="str">
        <f t="shared" si="190"/>
        <v/>
      </c>
      <c r="J1383" t="str">
        <f t="shared" si="191"/>
        <v/>
      </c>
      <c r="K1383" t="str">
        <f t="shared" si="192"/>
        <v>Oversold Above %D</v>
      </c>
      <c r="M1383" s="11" t="str">
        <f t="shared" si="196"/>
        <v/>
      </c>
      <c r="O1383">
        <f>IF(ROW($E1383)&lt;=VALUE(LEFT(O$1,FIND("-",O$1,1)-1)),0,IF(ROW($E1383)=VALUE(LEFT(O$1,FIND("-",O$1,1)-1))+1,AVERAGE(INDEX($E:$E,ROW($E1383)-VALUE(LEFT(O$1,FIND("-",O$1,1)-1))):$E1383),($E1383*(2/(VALUE(LEFT(O$1,FIND("-",O$1,1)-1))+1)))+(O1382*(1-(2/(VALUE(LEFT(O$1,FIND("-",O$1,1)-1))+1))))))</f>
        <v>0.44490637485206097</v>
      </c>
      <c r="Q1383">
        <f>IF(ROW($E1383)&lt;=VALUE(LEFT(Q$1,FIND("-",Q$1,1)-1)),0,IF(ROW($E1383)=VALUE(LEFT(Q$1,FIND("-",Q$1,1)-1))+1,AVERAGE(INDEX($E:$E,ROW($E1383)-VALUE(LEFT(Q$1,FIND("-",Q$1,1)-1))):$E1383),($E1383*(2/(VALUE(LEFT(Q$1,FIND("-",Q$1,1)-1))+1)))+(Q1382*(1-(2/(VALUE(LEFT(Q$1,FIND("-",Q$1,1)-1))+1))))))</f>
        <v>0.31025836326881967</v>
      </c>
      <c r="R1383">
        <f>IF(ROW($E1383)&lt;=VALUE(LEFT(R$1,FIND("-",R$1,1)-1)),0,IF(ROW($E1383)=VALUE(LEFT(R$1,FIND("-",R$1,1)-1))+1,AVERAGE(INDEX($E:$E,ROW($E1383)-VALUE(LEFT(R$1,FIND("-",R$1,1)-1))):$E1383),($E1383*(2/(VALUE(LEFT(R$1,FIND("-",R$1,1)-1))+1)))+(R1382*(1-(2/(VALUE(LEFT(R$1,FIND("-",R$1,1)-1))+1))))))</f>
        <v>0.31271359616430044</v>
      </c>
      <c r="S1383">
        <f t="shared" si="193"/>
        <v>-2.4552328954807745E-3</v>
      </c>
      <c r="T1383">
        <f>IF(ROW($E1383)&lt;=MAX(VALUE(LEFT(Q$1,FIND("-",Q$1,1)-1)),VALUE(LEFT(R$1,FIND("-",R$1,1)-1)))+VALUE(LEFT(T$1,FIND("-",T$1,1)-1))-1,0,IF(ROW($E1383)=MAX(VALUE(LEFT(Q$1,FIND("-",Q$1,1)-1)),VALUE(LEFT(R$1,FIND("-",R$1,1)-1)))+VALUE(LEFT(T$1,FIND("-",T$1,1)-1)),AVERAGE(INDEX($S:$S,ROW(S1383)-VALUE(LEFT(T$1,FIND("-",T$1,1)-1))+1):S1383),($S1383*(2/(VALUE(LEFT(T$1,FIND("-",T$1,1)-1))+1)))+(T1382*(1-(2/(VALUE(LEFT(T$1,FIND("-",T$1,1)-1))+1))))))</f>
        <v>3.0702322679715278E-3</v>
      </c>
      <c r="V1383">
        <f t="shared" si="194"/>
        <v>0</v>
      </c>
      <c r="W1383">
        <f>IF(ROW($E1383)&lt;=VALUE(LEFT(W$1,FIND("-",W$1,1)-1))+1,0,IF(ROW($E1382)=VALUE(LEFT(W$1,FIND("-",W$1,1)-1))+1,100-100/(1+ABS((SUMIF(INDEX($V:$V,ROW($V1383)-VALUE(LEFT(W$1,FIND("-",W$1,1)-1))+1):$V1383,"&gt;0",INDEX($V:$V,ROW($V1383)-VALUE(LEFT(W$1,FIND("-",W$1,1)-1))+1):$V1383)/COUNTIF(INDEX($V:$V,ROW($V1383)-VALUE(LEFT(W$1,FIND("-",W$1,1)-1))+1):$V1383,"&gt;0"))/(SUMIF(INDEX($V:$V,ROW($V1383)-VALUE(LEFT(W$1,FIND("-",W$1,1)-1))+1):$V1383,"&lt;0",INDEX($V:$V,ROW($V1383)-VALUE(LEFT(W$1,FIND("-",W$1,1)-1))+1):$V1383)/COUNTIF(INDEX($V:$V,ROW($V1383)-VALUE(LEFT(W$1,FIND("-",W$1,1)-1))+1):$V1383,"&lt;0")))),100-100/(1+ABS((SUMIF(INDEX($V:$V,ROW($V1383)-VALUE(LEFT(W$1,FIND("-",W$1,1)-1))+1):$V1383,"&gt;0",INDEX($V:$V,ROW($V1383)-VALUE(LEFT(W$1,FIND("-",W$1,1)-1))+1):$V1383)/VALUE(LEFT(W$1,FIND("-",W$1,1)-1)))/(SUMIF(INDEX($V:$V,ROW($V1383)-VALUE(LEFT(W$1,FIND("-",W$1,1)-1))+1):$V1383,"&lt;0",INDEX($V:$V,ROW($V1383)-VALUE(LEFT(W$1,FIND("-",W$1,1)-1))+1):$V1383)/VALUE(LEFT(W$1,FIND("-",W$1,1)-1)))))))</f>
        <v>37.931034482758605</v>
      </c>
      <c r="Y1383">
        <f>IF(ROW($E1383)&lt;=VALUE(LEFT(Y$1,FIND("-",Y$1,1)-1)),0,MAX(INDEX(C:C,ROW(C1383)-VALUE(LEFT(Y$1,FIND("-",Y$1,1)-1))+1):C1383))</f>
        <v>0.35499999999999998</v>
      </c>
      <c r="Z1383">
        <f>IF(ROW($E1383)&lt;=VALUE(LEFT(Z$1,FIND("-",Z$1,1)-1)),0,MIN(INDEX(D:D,ROW(D1383)-VALUE(LEFT(Z$1,FIND("-",Z$1,1)-1))+1):D1383))</f>
        <v>0.28499999999999998</v>
      </c>
      <c r="AA1383">
        <f t="shared" si="198"/>
        <v>7.1428571428571477</v>
      </c>
      <c r="AB1383">
        <f>IF(ROW($AA1383)&lt;=VALUE(LEFT(AA$1,FIND("-",AA$1,1)-1))+VALUE(LEFT(AB$1,FIND("-",AB$1,1)-1)-1),0,AVERAGE(INDEX($AA:$AA,ROW($AA1383)-VALUE(LEFT(AB$1,FIND("-",AB$1,1)-1))+1):$AA1383))</f>
        <v>11.904761904761914</v>
      </c>
      <c r="AC1383">
        <f>IF(ROW($AA1383)&lt;=VALUE(LEFT(AA$1,FIND("-",AA$1,1)-1))+VALUE(LEFT(AB$1,FIND("-",AB$1,1)-1)-1)+VALUE(LEFT(AC$1,FIND("-",AC$1,1)-1)-1),0,AVERAGE(INDEX($AB:$AB,ROW($AB1383)-VALUE(LEFT(AC$1,FIND("-",AC$1,1)-1))+1):$AB1383))</f>
        <v>18.070818070818085</v>
      </c>
      <c r="AE1383">
        <f t="shared" si="195"/>
        <v>32407844</v>
      </c>
      <c r="AG1383" t="str">
        <f t="shared" si="197"/>
        <v/>
      </c>
    </row>
    <row r="1384" spans="1:33" x14ac:dyDescent="0.25">
      <c r="A1384" s="6">
        <v>38490</v>
      </c>
      <c r="B1384">
        <v>0.28999999999999998</v>
      </c>
      <c r="C1384">
        <v>0.3</v>
      </c>
      <c r="D1384">
        <v>0.27500000000000002</v>
      </c>
      <c r="E1384">
        <v>0.28000000000000003</v>
      </c>
      <c r="F1384">
        <v>0.16142599999999999</v>
      </c>
      <c r="G1384">
        <v>152000</v>
      </c>
      <c r="I1384" t="str">
        <f t="shared" si="190"/>
        <v/>
      </c>
      <c r="J1384" t="str">
        <f t="shared" si="191"/>
        <v/>
      </c>
      <c r="K1384" t="str">
        <f t="shared" si="192"/>
        <v>Oversold Above %D</v>
      </c>
      <c r="M1384" s="11" t="str">
        <f t="shared" si="196"/>
        <v/>
      </c>
      <c r="O1384">
        <f>IF(ROW($E1384)&lt;=VALUE(LEFT(O$1,FIND("-",O$1,1)-1)),0,IF(ROW($E1384)=VALUE(LEFT(O$1,FIND("-",O$1,1)-1))+1,AVERAGE(INDEX($E:$E,ROW($E1384)-VALUE(LEFT(O$1,FIND("-",O$1,1)-1))):$E1384),($E1384*(2/(VALUE(LEFT(O$1,FIND("-",O$1,1)-1))+1)))+(O1383*(1-(2/(VALUE(LEFT(O$1,FIND("-",O$1,1)-1))+1))))))</f>
        <v>0.44326551540079667</v>
      </c>
      <c r="Q1384">
        <f>IF(ROW($E1384)&lt;=VALUE(LEFT(Q$1,FIND("-",Q$1,1)-1)),0,IF(ROW($E1384)=VALUE(LEFT(Q$1,FIND("-",Q$1,1)-1))+1,AVERAGE(INDEX($E:$E,ROW($E1384)-VALUE(LEFT(Q$1,FIND("-",Q$1,1)-1))):$E1384),($E1384*(2/(VALUE(LEFT(Q$1,FIND("-",Q$1,1)-1))+1)))+(Q1383*(1-(2/(VALUE(LEFT(Q$1,FIND("-",Q$1,1)-1))+1))))))</f>
        <v>0.30560323045823201</v>
      </c>
      <c r="R1384">
        <f>IF(ROW($E1384)&lt;=VALUE(LEFT(R$1,FIND("-",R$1,1)-1)),0,IF(ROW($E1384)=VALUE(LEFT(R$1,FIND("-",R$1,1)-1))+1,AVERAGE(INDEX($E:$E,ROW($E1384)-VALUE(LEFT(R$1,FIND("-",R$1,1)-1))):$E1384),($E1384*(2/(VALUE(LEFT(R$1,FIND("-",R$1,1)-1))+1)))+(R1383*(1-(2/(VALUE(LEFT(R$1,FIND("-",R$1,1)-1))+1))))))</f>
        <v>0.31029036681879668</v>
      </c>
      <c r="S1384">
        <f t="shared" si="193"/>
        <v>-4.6871363605646699E-3</v>
      </c>
      <c r="T1384">
        <f>IF(ROW($E1384)&lt;=MAX(VALUE(LEFT(Q$1,FIND("-",Q$1,1)-1)),VALUE(LEFT(R$1,FIND("-",R$1,1)-1)))+VALUE(LEFT(T$1,FIND("-",T$1,1)-1))-1,0,IF(ROW($E1384)=MAX(VALUE(LEFT(Q$1,FIND("-",Q$1,1)-1)),VALUE(LEFT(R$1,FIND("-",R$1,1)-1)))+VALUE(LEFT(T$1,FIND("-",T$1,1)-1)),AVERAGE(INDEX($S:$S,ROW(S1384)-VALUE(LEFT(T$1,FIND("-",T$1,1)-1))+1):S1384),($S1384*(2/(VALUE(LEFT(T$1,FIND("-",T$1,1)-1))+1)))+(T1383*(1-(2/(VALUE(LEFT(T$1,FIND("-",T$1,1)-1))+1))))))</f>
        <v>1.5187585422642884E-3</v>
      </c>
      <c r="V1384">
        <f t="shared" si="194"/>
        <v>-9.9999999999999534E-3</v>
      </c>
      <c r="W1384">
        <f>IF(ROW($E1384)&lt;=VALUE(LEFT(W$1,FIND("-",W$1,1)-1))+1,0,IF(ROW($E1383)=VALUE(LEFT(W$1,FIND("-",W$1,1)-1))+1,100-100/(1+ABS((SUMIF(INDEX($V:$V,ROW($V1384)-VALUE(LEFT(W$1,FIND("-",W$1,1)-1))+1):$V1384,"&gt;0",INDEX($V:$V,ROW($V1384)-VALUE(LEFT(W$1,FIND("-",W$1,1)-1))+1):$V1384)/COUNTIF(INDEX($V:$V,ROW($V1384)-VALUE(LEFT(W$1,FIND("-",W$1,1)-1))+1):$V1384,"&gt;0"))/(SUMIF(INDEX($V:$V,ROW($V1384)-VALUE(LEFT(W$1,FIND("-",W$1,1)-1))+1):$V1384,"&lt;0",INDEX($V:$V,ROW($V1384)-VALUE(LEFT(W$1,FIND("-",W$1,1)-1))+1):$V1384)/COUNTIF(INDEX($V:$V,ROW($V1384)-VALUE(LEFT(W$1,FIND("-",W$1,1)-1))+1):$V1384,"&lt;0")))),100-100/(1+ABS((SUMIF(INDEX($V:$V,ROW($V1384)-VALUE(LEFT(W$1,FIND("-",W$1,1)-1))+1):$V1384,"&gt;0",INDEX($V:$V,ROW($V1384)-VALUE(LEFT(W$1,FIND("-",W$1,1)-1))+1):$V1384)/VALUE(LEFT(W$1,FIND("-",W$1,1)-1)))/(SUMIF(INDEX($V:$V,ROW($V1384)-VALUE(LEFT(W$1,FIND("-",W$1,1)-1))+1):$V1384,"&lt;0",INDEX($V:$V,ROW($V1384)-VALUE(LEFT(W$1,FIND("-",W$1,1)-1))+1):$V1384)/VALUE(LEFT(W$1,FIND("-",W$1,1)-1)))))))</f>
        <v>39.285714285714292</v>
      </c>
      <c r="Y1384">
        <f>IF(ROW($E1384)&lt;=VALUE(LEFT(Y$1,FIND("-",Y$1,1)-1)),0,MAX(INDEX(C:C,ROW(C1384)-VALUE(LEFT(Y$1,FIND("-",Y$1,1)-1))+1):C1384))</f>
        <v>0.35499999999999998</v>
      </c>
      <c r="Z1384">
        <f>IF(ROW($E1384)&lt;=VALUE(LEFT(Z$1,FIND("-",Z$1,1)-1)),0,MIN(INDEX(D:D,ROW(D1384)-VALUE(LEFT(Z$1,FIND("-",Z$1,1)-1))+1):D1384))</f>
        <v>0.27500000000000002</v>
      </c>
      <c r="AA1384">
        <f t="shared" si="198"/>
        <v>6.250000000000008</v>
      </c>
      <c r="AB1384">
        <f>IF(ROW($AA1384)&lt;=VALUE(LEFT(AA$1,FIND("-",AA$1,1)-1))+VALUE(LEFT(AB$1,FIND("-",AB$1,1)-1)-1),0,AVERAGE(INDEX($AA:$AA,ROW($AA1384)-VALUE(LEFT(AB$1,FIND("-",AB$1,1)-1))+1):$AA1384))</f>
        <v>6.8452380952381011</v>
      </c>
      <c r="AC1384">
        <f>IF(ROW($AA1384)&lt;=VALUE(LEFT(AA$1,FIND("-",AA$1,1)-1))+VALUE(LEFT(AB$1,FIND("-",AB$1,1)-1)-1)+VALUE(LEFT(AC$1,FIND("-",AC$1,1)-1)-1),0,AVERAGE(INDEX($AB:$AB,ROW($AB1384)-VALUE(LEFT(AC$1,FIND("-",AC$1,1)-1))+1):$AB1384))</f>
        <v>12.843406593406606</v>
      </c>
      <c r="AE1384">
        <f t="shared" si="195"/>
        <v>32255844</v>
      </c>
      <c r="AG1384" t="str">
        <f t="shared" si="197"/>
        <v/>
      </c>
    </row>
    <row r="1385" spans="1:33" x14ac:dyDescent="0.25">
      <c r="A1385" s="6">
        <v>38491</v>
      </c>
      <c r="B1385">
        <v>0.28000000000000003</v>
      </c>
      <c r="C1385">
        <v>0.3</v>
      </c>
      <c r="D1385">
        <v>0.28000000000000003</v>
      </c>
      <c r="E1385">
        <v>0.3</v>
      </c>
      <c r="F1385">
        <v>0.172956</v>
      </c>
      <c r="G1385">
        <v>51000</v>
      </c>
      <c r="I1385" t="str">
        <f t="shared" si="190"/>
        <v/>
      </c>
      <c r="J1385" t="str">
        <f t="shared" si="191"/>
        <v/>
      </c>
      <c r="K1385" t="str">
        <f t="shared" si="192"/>
        <v>Oversold Below %D</v>
      </c>
      <c r="M1385" s="11" t="str">
        <f t="shared" si="196"/>
        <v/>
      </c>
      <c r="O1385">
        <f>IF(ROW($E1385)&lt;=VALUE(LEFT(O$1,FIND("-",O$1,1)-1)),0,IF(ROW($E1385)=VALUE(LEFT(O$1,FIND("-",O$1,1)-1))+1,AVERAGE(INDEX($E:$E,ROW($E1385)-VALUE(LEFT(O$1,FIND("-",O$1,1)-1))):$E1385),($E1385*(2/(VALUE(LEFT(O$1,FIND("-",O$1,1)-1))+1)))+(O1384*(1-(2/(VALUE(LEFT(O$1,FIND("-",O$1,1)-1))+1))))))</f>
        <v>0.44183998788437084</v>
      </c>
      <c r="Q1385">
        <f>IF(ROW($E1385)&lt;=VALUE(LEFT(Q$1,FIND("-",Q$1,1)-1)),0,IF(ROW($E1385)=VALUE(LEFT(Q$1,FIND("-",Q$1,1)-1))+1,AVERAGE(INDEX($E:$E,ROW($E1385)-VALUE(LEFT(Q$1,FIND("-",Q$1,1)-1))):$E1385),($E1385*(2/(VALUE(LEFT(Q$1,FIND("-",Q$1,1)-1))+1)))+(Q1384*(1-(2/(VALUE(LEFT(Q$1,FIND("-",Q$1,1)-1))+1))))))</f>
        <v>0.30474119500311941</v>
      </c>
      <c r="R1385">
        <f>IF(ROW($E1385)&lt;=VALUE(LEFT(R$1,FIND("-",R$1,1)-1)),0,IF(ROW($E1385)=VALUE(LEFT(R$1,FIND("-",R$1,1)-1))+1,AVERAGE(INDEX($E:$E,ROW($E1385)-VALUE(LEFT(R$1,FIND("-",R$1,1)-1))):$E1385),($E1385*(2/(VALUE(LEFT(R$1,FIND("-",R$1,1)-1))+1)))+(R1384*(1-(2/(VALUE(LEFT(R$1,FIND("-",R$1,1)-1))+1))))))</f>
        <v>0.30952811742481173</v>
      </c>
      <c r="S1385">
        <f t="shared" si="193"/>
        <v>-4.786922421692319E-3</v>
      </c>
      <c r="T1385">
        <f>IF(ROW($E1385)&lt;=MAX(VALUE(LEFT(Q$1,FIND("-",Q$1,1)-1)),VALUE(LEFT(R$1,FIND("-",R$1,1)-1)))+VALUE(LEFT(T$1,FIND("-",T$1,1)-1))-1,0,IF(ROW($E1385)=MAX(VALUE(LEFT(Q$1,FIND("-",Q$1,1)-1)),VALUE(LEFT(R$1,FIND("-",R$1,1)-1)))+VALUE(LEFT(T$1,FIND("-",T$1,1)-1)),AVERAGE(INDEX($S:$S,ROW(S1385)-VALUE(LEFT(T$1,FIND("-",T$1,1)-1))+1):S1385),($S1385*(2/(VALUE(LEFT(T$1,FIND("-",T$1,1)-1))+1)))+(T1384*(1-(2/(VALUE(LEFT(T$1,FIND("-",T$1,1)-1))+1))))))</f>
        <v>2.5762234947296694E-4</v>
      </c>
      <c r="V1385">
        <f t="shared" si="194"/>
        <v>1.9999999999999962E-2</v>
      </c>
      <c r="W1385">
        <f>IF(ROW($E1385)&lt;=VALUE(LEFT(W$1,FIND("-",W$1,1)-1))+1,0,IF(ROW($E1384)=VALUE(LEFT(W$1,FIND("-",W$1,1)-1))+1,100-100/(1+ABS((SUMIF(INDEX($V:$V,ROW($V1385)-VALUE(LEFT(W$1,FIND("-",W$1,1)-1))+1):$V1385,"&gt;0",INDEX($V:$V,ROW($V1385)-VALUE(LEFT(W$1,FIND("-",W$1,1)-1))+1):$V1385)/COUNTIF(INDEX($V:$V,ROW($V1385)-VALUE(LEFT(W$1,FIND("-",W$1,1)-1))+1):$V1385,"&gt;0"))/(SUMIF(INDEX($V:$V,ROW($V1385)-VALUE(LEFT(W$1,FIND("-",W$1,1)-1))+1):$V1385,"&lt;0",INDEX($V:$V,ROW($V1385)-VALUE(LEFT(W$1,FIND("-",W$1,1)-1))+1):$V1385)/COUNTIF(INDEX($V:$V,ROW($V1385)-VALUE(LEFT(W$1,FIND("-",W$1,1)-1))+1):$V1385,"&lt;0")))),100-100/(1+ABS((SUMIF(INDEX($V:$V,ROW($V1385)-VALUE(LEFT(W$1,FIND("-",W$1,1)-1))+1):$V1385,"&gt;0",INDEX($V:$V,ROW($V1385)-VALUE(LEFT(W$1,FIND("-",W$1,1)-1))+1):$V1385)/VALUE(LEFT(W$1,FIND("-",W$1,1)-1)))/(SUMIF(INDEX($V:$V,ROW($V1385)-VALUE(LEFT(W$1,FIND("-",W$1,1)-1))+1):$V1385,"&lt;0",INDEX($V:$V,ROW($V1385)-VALUE(LEFT(W$1,FIND("-",W$1,1)-1))+1):$V1385)/VALUE(LEFT(W$1,FIND("-",W$1,1)-1)))))))</f>
        <v>43.333333333333314</v>
      </c>
      <c r="Y1385">
        <f>IF(ROW($E1385)&lt;=VALUE(LEFT(Y$1,FIND("-",Y$1,1)-1)),0,MAX(INDEX(C:C,ROW(C1385)-VALUE(LEFT(Y$1,FIND("-",Y$1,1)-1))+1):C1385))</f>
        <v>0.35499999999999998</v>
      </c>
      <c r="Z1385">
        <f>IF(ROW($E1385)&lt;=VALUE(LEFT(Z$1,FIND("-",Z$1,1)-1)),0,MIN(INDEX(D:D,ROW(D1385)-VALUE(LEFT(Z$1,FIND("-",Z$1,1)-1))+1):D1385))</f>
        <v>0.27500000000000002</v>
      </c>
      <c r="AA1385">
        <f t="shared" si="198"/>
        <v>31.249999999999972</v>
      </c>
      <c r="AB1385">
        <f>IF(ROW($AA1385)&lt;=VALUE(LEFT(AA$1,FIND("-",AA$1,1)-1))+VALUE(LEFT(AB$1,FIND("-",AB$1,1)-1)-1),0,AVERAGE(INDEX($AA:$AA,ROW($AA1385)-VALUE(LEFT(AB$1,FIND("-",AB$1,1)-1))+1):$AA1385))</f>
        <v>14.880952380952374</v>
      </c>
      <c r="AC1385">
        <f>IF(ROW($AA1385)&lt;=VALUE(LEFT(AA$1,FIND("-",AA$1,1)-1))+VALUE(LEFT(AB$1,FIND("-",AB$1,1)-1)-1)+VALUE(LEFT(AC$1,FIND("-",AC$1,1)-1)-1),0,AVERAGE(INDEX($AB:$AB,ROW($AB1385)-VALUE(LEFT(AC$1,FIND("-",AC$1,1)-1))+1):$AB1385))</f>
        <v>11.210317460317462</v>
      </c>
      <c r="AE1385">
        <f t="shared" si="195"/>
        <v>32306844</v>
      </c>
      <c r="AG1385" t="str">
        <f t="shared" si="197"/>
        <v/>
      </c>
    </row>
    <row r="1386" spans="1:33" x14ac:dyDescent="0.25">
      <c r="A1386" s="6">
        <v>38492</v>
      </c>
      <c r="B1386">
        <v>0.3</v>
      </c>
      <c r="C1386">
        <v>0.3</v>
      </c>
      <c r="D1386">
        <v>0.28499999999999998</v>
      </c>
      <c r="E1386">
        <v>0.3</v>
      </c>
      <c r="F1386">
        <v>0.172956</v>
      </c>
      <c r="G1386">
        <v>40000</v>
      </c>
      <c r="I1386" t="str">
        <f t="shared" si="190"/>
        <v/>
      </c>
      <c r="J1386" t="str">
        <f t="shared" si="191"/>
        <v/>
      </c>
      <c r="K1386" t="str">
        <f t="shared" si="192"/>
        <v>Oversold Below %D</v>
      </c>
      <c r="M1386" s="11" t="str">
        <f t="shared" si="196"/>
        <v/>
      </c>
      <c r="O1386">
        <f>IF(ROW($E1386)&lt;=VALUE(LEFT(O$1,FIND("-",O$1,1)-1)),0,IF(ROW($E1386)=VALUE(LEFT(O$1,FIND("-",O$1,1)-1))+1,AVERAGE(INDEX($E:$E,ROW($E1386)-VALUE(LEFT(O$1,FIND("-",O$1,1)-1))):$E1386),($E1386*(2/(VALUE(LEFT(O$1,FIND("-",O$1,1)-1))+1)))+(O1385*(1-(2/(VALUE(LEFT(O$1,FIND("-",O$1,1)-1))+1))))))</f>
        <v>0.4404286447213423</v>
      </c>
      <c r="Q1386">
        <f>IF(ROW($E1386)&lt;=VALUE(LEFT(Q$1,FIND("-",Q$1,1)-1)),0,IF(ROW($E1386)=VALUE(LEFT(Q$1,FIND("-",Q$1,1)-1))+1,AVERAGE(INDEX($E:$E,ROW($E1386)-VALUE(LEFT(Q$1,FIND("-",Q$1,1)-1))):$E1386),($E1386*(2/(VALUE(LEFT(Q$1,FIND("-",Q$1,1)-1))+1)))+(Q1385*(1-(2/(VALUE(LEFT(Q$1,FIND("-",Q$1,1)-1))+1))))))</f>
        <v>0.3040117803872549</v>
      </c>
      <c r="R1386">
        <f>IF(ROW($E1386)&lt;=VALUE(LEFT(R$1,FIND("-",R$1,1)-1)),0,IF(ROW($E1386)=VALUE(LEFT(R$1,FIND("-",R$1,1)-1))+1,AVERAGE(INDEX($E:$E,ROW($E1386)-VALUE(LEFT(R$1,FIND("-",R$1,1)-1))):$E1386),($E1386*(2/(VALUE(LEFT(R$1,FIND("-",R$1,1)-1))+1)))+(R1385*(1-(2/(VALUE(LEFT(R$1,FIND("-",R$1,1)-1))+1))))))</f>
        <v>0.30882233094889971</v>
      </c>
      <c r="S1386">
        <f t="shared" si="193"/>
        <v>-4.8105505616448108E-3</v>
      </c>
      <c r="T1386">
        <f>IF(ROW($E1386)&lt;=MAX(VALUE(LEFT(Q$1,FIND("-",Q$1,1)-1)),VALUE(LEFT(R$1,FIND("-",R$1,1)-1)))+VALUE(LEFT(T$1,FIND("-",T$1,1)-1))-1,0,IF(ROW($E1386)=MAX(VALUE(LEFT(Q$1,FIND("-",Q$1,1)-1)),VALUE(LEFT(R$1,FIND("-",R$1,1)-1)))+VALUE(LEFT(T$1,FIND("-",T$1,1)-1)),AVERAGE(INDEX($S:$S,ROW(S1386)-VALUE(LEFT(T$1,FIND("-",T$1,1)-1))+1):S1386),($S1386*(2/(VALUE(LEFT(T$1,FIND("-",T$1,1)-1))+1)))+(T1385*(1-(2/(VALUE(LEFT(T$1,FIND("-",T$1,1)-1))+1))))))</f>
        <v>-7.5601223275058858E-4</v>
      </c>
      <c r="V1386">
        <f t="shared" si="194"/>
        <v>0</v>
      </c>
      <c r="W1386">
        <f>IF(ROW($E1386)&lt;=VALUE(LEFT(W$1,FIND("-",W$1,1)-1))+1,0,IF(ROW($E1385)=VALUE(LEFT(W$1,FIND("-",W$1,1)-1))+1,100-100/(1+ABS((SUMIF(INDEX($V:$V,ROW($V1386)-VALUE(LEFT(W$1,FIND("-",W$1,1)-1))+1):$V1386,"&gt;0",INDEX($V:$V,ROW($V1386)-VALUE(LEFT(W$1,FIND("-",W$1,1)-1))+1):$V1386)/COUNTIF(INDEX($V:$V,ROW($V1386)-VALUE(LEFT(W$1,FIND("-",W$1,1)-1))+1):$V1386,"&gt;0"))/(SUMIF(INDEX($V:$V,ROW($V1386)-VALUE(LEFT(W$1,FIND("-",W$1,1)-1))+1):$V1386,"&lt;0",INDEX($V:$V,ROW($V1386)-VALUE(LEFT(W$1,FIND("-",W$1,1)-1))+1):$V1386)/COUNTIF(INDEX($V:$V,ROW($V1386)-VALUE(LEFT(W$1,FIND("-",W$1,1)-1))+1):$V1386,"&lt;0")))),100-100/(1+ABS((SUMIF(INDEX($V:$V,ROW($V1386)-VALUE(LEFT(W$1,FIND("-",W$1,1)-1))+1):$V1386,"&gt;0",INDEX($V:$V,ROW($V1386)-VALUE(LEFT(W$1,FIND("-",W$1,1)-1))+1):$V1386)/VALUE(LEFT(W$1,FIND("-",W$1,1)-1)))/(SUMIF(INDEX($V:$V,ROW($V1386)-VALUE(LEFT(W$1,FIND("-",W$1,1)-1))+1):$V1386,"&lt;0",INDEX($V:$V,ROW($V1386)-VALUE(LEFT(W$1,FIND("-",W$1,1)-1))+1):$V1386)/VALUE(LEFT(W$1,FIND("-",W$1,1)-1)))))))</f>
        <v>39.285714285714263</v>
      </c>
      <c r="Y1386">
        <f>IF(ROW($E1386)&lt;=VALUE(LEFT(Y$1,FIND("-",Y$1,1)-1)),0,MAX(INDEX(C:C,ROW(C1386)-VALUE(LEFT(Y$1,FIND("-",Y$1,1)-1))+1):C1386))</f>
        <v>0.35499999999999998</v>
      </c>
      <c r="Z1386">
        <f>IF(ROW($E1386)&lt;=VALUE(LEFT(Z$1,FIND("-",Z$1,1)-1)),0,MIN(INDEX(D:D,ROW(D1386)-VALUE(LEFT(Z$1,FIND("-",Z$1,1)-1))+1):D1386))</f>
        <v>0.27500000000000002</v>
      </c>
      <c r="AA1386">
        <f t="shared" si="198"/>
        <v>31.249999999999972</v>
      </c>
      <c r="AB1386">
        <f>IF(ROW($AA1386)&lt;=VALUE(LEFT(AA$1,FIND("-",AA$1,1)-1))+VALUE(LEFT(AB$1,FIND("-",AB$1,1)-1)-1),0,AVERAGE(INDEX($AA:$AA,ROW($AA1386)-VALUE(LEFT(AB$1,FIND("-",AB$1,1)-1))+1):$AA1386))</f>
        <v>22.916666666666647</v>
      </c>
      <c r="AC1386">
        <f>IF(ROW($AA1386)&lt;=VALUE(LEFT(AA$1,FIND("-",AA$1,1)-1))+VALUE(LEFT(AB$1,FIND("-",AB$1,1)-1)-1)+VALUE(LEFT(AC$1,FIND("-",AC$1,1)-1)-1),0,AVERAGE(INDEX($AB:$AB,ROW($AB1386)-VALUE(LEFT(AC$1,FIND("-",AC$1,1)-1))+1):$AB1386))</f>
        <v>14.880952380952374</v>
      </c>
      <c r="AE1386">
        <f t="shared" si="195"/>
        <v>32306844</v>
      </c>
      <c r="AG1386" t="str">
        <f t="shared" si="197"/>
        <v/>
      </c>
    </row>
    <row r="1387" spans="1:33" x14ac:dyDescent="0.25">
      <c r="A1387" s="6">
        <v>38496</v>
      </c>
      <c r="B1387">
        <v>0.28499999999999998</v>
      </c>
      <c r="C1387">
        <v>0.28499999999999998</v>
      </c>
      <c r="D1387">
        <v>0.28000000000000003</v>
      </c>
      <c r="E1387">
        <v>0.28000000000000003</v>
      </c>
      <c r="F1387">
        <v>0.16142599999999999</v>
      </c>
      <c r="G1387">
        <v>159000</v>
      </c>
      <c r="I1387" t="str">
        <f t="shared" si="190"/>
        <v/>
      </c>
      <c r="J1387" t="str">
        <f t="shared" si="191"/>
        <v/>
      </c>
      <c r="K1387" t="str">
        <f t="shared" si="192"/>
        <v>Buy</v>
      </c>
      <c r="M1387" s="11" t="str">
        <f t="shared" si="196"/>
        <v>Buy</v>
      </c>
      <c r="O1387">
        <f>IF(ROW($E1387)&lt;=VALUE(LEFT(O$1,FIND("-",O$1,1)-1)),0,IF(ROW($E1387)=VALUE(LEFT(O$1,FIND("-",O$1,1)-1))+1,AVERAGE(INDEX($E:$E,ROW($E1387)-VALUE(LEFT(O$1,FIND("-",O$1,1)-1))):$E1387),($E1387*(2/(VALUE(LEFT(O$1,FIND("-",O$1,1)-1))+1)))+(O1386*(1-(2/(VALUE(LEFT(O$1,FIND("-",O$1,1)-1))+1))))))</f>
        <v>0.43883233979874187</v>
      </c>
      <c r="Q1387">
        <f>IF(ROW($E1387)&lt;=VALUE(LEFT(Q$1,FIND("-",Q$1,1)-1)),0,IF(ROW($E1387)=VALUE(LEFT(Q$1,FIND("-",Q$1,1)-1))+1,AVERAGE(INDEX($E:$E,ROW($E1387)-VALUE(LEFT(Q$1,FIND("-",Q$1,1)-1))):$E1387),($E1387*(2/(VALUE(LEFT(Q$1,FIND("-",Q$1,1)-1))+1)))+(Q1386*(1-(2/(VALUE(LEFT(Q$1,FIND("-",Q$1,1)-1))+1))))))</f>
        <v>0.3003176603276772</v>
      </c>
      <c r="R1387">
        <f>IF(ROW($E1387)&lt;=VALUE(LEFT(R$1,FIND("-",R$1,1)-1)),0,IF(ROW($E1387)=VALUE(LEFT(R$1,FIND("-",R$1,1)-1))+1,AVERAGE(INDEX($E:$E,ROW($E1387)-VALUE(LEFT(R$1,FIND("-",R$1,1)-1))):$E1387),($E1387*(2/(VALUE(LEFT(R$1,FIND("-",R$1,1)-1))+1)))+(R1386*(1-(2/(VALUE(LEFT(R$1,FIND("-",R$1,1)-1))+1))))))</f>
        <v>0.30668734347120341</v>
      </c>
      <c r="S1387">
        <f t="shared" si="193"/>
        <v>-6.3696831435262058E-3</v>
      </c>
      <c r="T1387">
        <f>IF(ROW($E1387)&lt;=MAX(VALUE(LEFT(Q$1,FIND("-",Q$1,1)-1)),VALUE(LEFT(R$1,FIND("-",R$1,1)-1)))+VALUE(LEFT(T$1,FIND("-",T$1,1)-1))-1,0,IF(ROW($E1387)=MAX(VALUE(LEFT(Q$1,FIND("-",Q$1,1)-1)),VALUE(LEFT(R$1,FIND("-",R$1,1)-1)))+VALUE(LEFT(T$1,FIND("-",T$1,1)-1)),AVERAGE(INDEX($S:$S,ROW(S1387)-VALUE(LEFT(T$1,FIND("-",T$1,1)-1))+1):S1387),($S1387*(2/(VALUE(LEFT(T$1,FIND("-",T$1,1)-1))+1)))+(T1386*(1-(2/(VALUE(LEFT(T$1,FIND("-",T$1,1)-1))+1))))))</f>
        <v>-1.8787464149057124E-3</v>
      </c>
      <c r="V1387">
        <f t="shared" si="194"/>
        <v>-1.9999999999999962E-2</v>
      </c>
      <c r="W1387">
        <f>IF(ROW($E1387)&lt;=VALUE(LEFT(W$1,FIND("-",W$1,1)-1))+1,0,IF(ROW($E1386)=VALUE(LEFT(W$1,FIND("-",W$1,1)-1))+1,100-100/(1+ABS((SUMIF(INDEX($V:$V,ROW($V1387)-VALUE(LEFT(W$1,FIND("-",W$1,1)-1))+1):$V1387,"&gt;0",INDEX($V:$V,ROW($V1387)-VALUE(LEFT(W$1,FIND("-",W$1,1)-1))+1):$V1387)/COUNTIF(INDEX($V:$V,ROW($V1387)-VALUE(LEFT(W$1,FIND("-",W$1,1)-1))+1):$V1387,"&gt;0"))/(SUMIF(INDEX($V:$V,ROW($V1387)-VALUE(LEFT(W$1,FIND("-",W$1,1)-1))+1):$V1387,"&lt;0",INDEX($V:$V,ROW($V1387)-VALUE(LEFT(W$1,FIND("-",W$1,1)-1))+1):$V1387)/COUNTIF(INDEX($V:$V,ROW($V1387)-VALUE(LEFT(W$1,FIND("-",W$1,1)-1))+1):$V1387,"&lt;0")))),100-100/(1+ABS((SUMIF(INDEX($V:$V,ROW($V1387)-VALUE(LEFT(W$1,FIND("-",W$1,1)-1))+1):$V1387,"&gt;0",INDEX($V:$V,ROW($V1387)-VALUE(LEFT(W$1,FIND("-",W$1,1)-1))+1):$V1387)/VALUE(LEFT(W$1,FIND("-",W$1,1)-1)))/(SUMIF(INDEX($V:$V,ROW($V1387)-VALUE(LEFT(W$1,FIND("-",W$1,1)-1))+1):$V1387,"&lt;0",INDEX($V:$V,ROW($V1387)-VALUE(LEFT(W$1,FIND("-",W$1,1)-1))+1):$V1387)/VALUE(LEFT(W$1,FIND("-",W$1,1)-1)))))))</f>
        <v>34.375</v>
      </c>
      <c r="Y1387">
        <f>IF(ROW($E1387)&lt;=VALUE(LEFT(Y$1,FIND("-",Y$1,1)-1)),0,MAX(INDEX(C:C,ROW(C1387)-VALUE(LEFT(Y$1,FIND("-",Y$1,1)-1))+1):C1387))</f>
        <v>0.35499999999999998</v>
      </c>
      <c r="Z1387">
        <f>IF(ROW($E1387)&lt;=VALUE(LEFT(Z$1,FIND("-",Z$1,1)-1)),0,MIN(INDEX(D:D,ROW(D1387)-VALUE(LEFT(Z$1,FIND("-",Z$1,1)-1))+1):D1387))</f>
        <v>0.27500000000000002</v>
      </c>
      <c r="AA1387">
        <f t="shared" si="198"/>
        <v>6.250000000000008</v>
      </c>
      <c r="AB1387">
        <f>IF(ROW($AA1387)&lt;=VALUE(LEFT(AA$1,FIND("-",AA$1,1)-1))+VALUE(LEFT(AB$1,FIND("-",AB$1,1)-1)-1),0,AVERAGE(INDEX($AA:$AA,ROW($AA1387)-VALUE(LEFT(AB$1,FIND("-",AB$1,1)-1))+1):$AA1387))</f>
        <v>22.916666666666654</v>
      </c>
      <c r="AC1387">
        <f>IF(ROW($AA1387)&lt;=VALUE(LEFT(AA$1,FIND("-",AA$1,1)-1))+VALUE(LEFT(AB$1,FIND("-",AB$1,1)-1)-1)+VALUE(LEFT(AC$1,FIND("-",AC$1,1)-1)-1),0,AVERAGE(INDEX($AB:$AB,ROW($AB1387)-VALUE(LEFT(AC$1,FIND("-",AC$1,1)-1))+1):$AB1387))</f>
        <v>20.238095238095227</v>
      </c>
      <c r="AE1387">
        <f t="shared" si="195"/>
        <v>32147844</v>
      </c>
      <c r="AG1387" t="str">
        <f t="shared" si="197"/>
        <v>Buy</v>
      </c>
    </row>
    <row r="1388" spans="1:33" x14ac:dyDescent="0.25">
      <c r="A1388" s="6">
        <v>38497</v>
      </c>
      <c r="B1388">
        <v>0.27500000000000002</v>
      </c>
      <c r="C1388">
        <v>0.27500000000000002</v>
      </c>
      <c r="D1388">
        <v>0.27</v>
      </c>
      <c r="E1388">
        <v>0.27500000000000002</v>
      </c>
      <c r="F1388">
        <v>0.15854299999999999</v>
      </c>
      <c r="G1388">
        <v>124100</v>
      </c>
      <c r="I1388" t="str">
        <f t="shared" si="190"/>
        <v/>
      </c>
      <c r="J1388" t="str">
        <f t="shared" si="191"/>
        <v/>
      </c>
      <c r="K1388" t="str">
        <f t="shared" si="192"/>
        <v/>
      </c>
      <c r="M1388" s="11" t="str">
        <f t="shared" si="196"/>
        <v/>
      </c>
      <c r="O1388">
        <f>IF(ROW($E1388)&lt;=VALUE(LEFT(O$1,FIND("-",O$1,1)-1)),0,IF(ROW($E1388)=VALUE(LEFT(O$1,FIND("-",O$1,1)-1))+1,AVERAGE(INDEX($E:$E,ROW($E1388)-VALUE(LEFT(O$1,FIND("-",O$1,1)-1))):$E1388),($E1388*(2/(VALUE(LEFT(O$1,FIND("-",O$1,1)-1))+1)))+(O1387*(1-(2/(VALUE(LEFT(O$1,FIND("-",O$1,1)-1))+1))))))</f>
        <v>0.43720216726343103</v>
      </c>
      <c r="Q1388">
        <f>IF(ROW($E1388)&lt;=VALUE(LEFT(Q$1,FIND("-",Q$1,1)-1)),0,IF(ROW($E1388)=VALUE(LEFT(Q$1,FIND("-",Q$1,1)-1))+1,AVERAGE(INDEX($E:$E,ROW($E1388)-VALUE(LEFT(Q$1,FIND("-",Q$1,1)-1))):$E1388),($E1388*(2/(VALUE(LEFT(Q$1,FIND("-",Q$1,1)-1))+1)))+(Q1387*(1-(2/(VALUE(LEFT(Q$1,FIND("-",Q$1,1)-1))+1))))))</f>
        <v>0.29642263566188071</v>
      </c>
      <c r="R1388">
        <f>IF(ROW($E1388)&lt;=VALUE(LEFT(R$1,FIND("-",R$1,1)-1)),0,IF(ROW($E1388)=VALUE(LEFT(R$1,FIND("-",R$1,1)-1))+1,AVERAGE(INDEX($E:$E,ROW($E1388)-VALUE(LEFT(R$1,FIND("-",R$1,1)-1))):$E1388),($E1388*(2/(VALUE(LEFT(R$1,FIND("-",R$1,1)-1))+1)))+(R1387*(1-(2/(VALUE(LEFT(R$1,FIND("-",R$1,1)-1))+1))))))</f>
        <v>0.30434013284370687</v>
      </c>
      <c r="S1388">
        <f t="shared" si="193"/>
        <v>-7.9174971818261608E-3</v>
      </c>
      <c r="T1388">
        <f>IF(ROW($E1388)&lt;=MAX(VALUE(LEFT(Q$1,FIND("-",Q$1,1)-1)),VALUE(LEFT(R$1,FIND("-",R$1,1)-1)))+VALUE(LEFT(T$1,FIND("-",T$1,1)-1))-1,0,IF(ROW($E1388)=MAX(VALUE(LEFT(Q$1,FIND("-",Q$1,1)-1)),VALUE(LEFT(R$1,FIND("-",R$1,1)-1)))+VALUE(LEFT(T$1,FIND("-",T$1,1)-1)),AVERAGE(INDEX($S:$S,ROW(S1388)-VALUE(LEFT(T$1,FIND("-",T$1,1)-1))+1):S1388),($S1388*(2/(VALUE(LEFT(T$1,FIND("-",T$1,1)-1))+1)))+(T1387*(1-(2/(VALUE(LEFT(T$1,FIND("-",T$1,1)-1))+1))))))</f>
        <v>-3.0864965682898026E-3</v>
      </c>
      <c r="V1388">
        <f t="shared" si="194"/>
        <v>-5.0000000000000044E-3</v>
      </c>
      <c r="W1388">
        <f>IF(ROW($E1388)&lt;=VALUE(LEFT(W$1,FIND("-",W$1,1)-1))+1,0,IF(ROW($E1387)=VALUE(LEFT(W$1,FIND("-",W$1,1)-1))+1,100-100/(1+ABS((SUMIF(INDEX($V:$V,ROW($V1388)-VALUE(LEFT(W$1,FIND("-",W$1,1)-1))+1):$V1388,"&gt;0",INDEX($V:$V,ROW($V1388)-VALUE(LEFT(W$1,FIND("-",W$1,1)-1))+1):$V1388)/COUNTIF(INDEX($V:$V,ROW($V1388)-VALUE(LEFT(W$1,FIND("-",W$1,1)-1))+1):$V1388,"&gt;0"))/(SUMIF(INDEX($V:$V,ROW($V1388)-VALUE(LEFT(W$1,FIND("-",W$1,1)-1))+1):$V1388,"&lt;0",INDEX($V:$V,ROW($V1388)-VALUE(LEFT(W$1,FIND("-",W$1,1)-1))+1):$V1388)/COUNTIF(INDEX($V:$V,ROW($V1388)-VALUE(LEFT(W$1,FIND("-",W$1,1)-1))+1):$V1388,"&lt;0")))),100-100/(1+ABS((SUMIF(INDEX($V:$V,ROW($V1388)-VALUE(LEFT(W$1,FIND("-",W$1,1)-1))+1):$V1388,"&gt;0",INDEX($V:$V,ROW($V1388)-VALUE(LEFT(W$1,FIND("-",W$1,1)-1))+1):$V1388)/VALUE(LEFT(W$1,FIND("-",W$1,1)-1)))/(SUMIF(INDEX($V:$V,ROW($V1388)-VALUE(LEFT(W$1,FIND("-",W$1,1)-1))+1):$V1388,"&lt;0",INDEX($V:$V,ROW($V1388)-VALUE(LEFT(W$1,FIND("-",W$1,1)-1))+1):$V1388)/VALUE(LEFT(W$1,FIND("-",W$1,1)-1)))))))</f>
        <v>33.333333333333329</v>
      </c>
      <c r="Y1388">
        <f>IF(ROW($E1388)&lt;=VALUE(LEFT(Y$1,FIND("-",Y$1,1)-1)),0,MAX(INDEX(C:C,ROW(C1388)-VALUE(LEFT(Y$1,FIND("-",Y$1,1)-1))+1):C1388))</f>
        <v>0.35499999999999998</v>
      </c>
      <c r="Z1388">
        <f>IF(ROW($E1388)&lt;=VALUE(LEFT(Z$1,FIND("-",Z$1,1)-1)),0,MIN(INDEX(D:D,ROW(D1388)-VALUE(LEFT(Z$1,FIND("-",Z$1,1)-1))+1):D1388))</f>
        <v>0.27</v>
      </c>
      <c r="AA1388">
        <f t="shared" si="198"/>
        <v>5.8823529411764781</v>
      </c>
      <c r="AB1388">
        <f>IF(ROW($AA1388)&lt;=VALUE(LEFT(AA$1,FIND("-",AA$1,1)-1))+VALUE(LEFT(AB$1,FIND("-",AB$1,1)-1)-1),0,AVERAGE(INDEX($AA:$AA,ROW($AA1388)-VALUE(LEFT(AB$1,FIND("-",AB$1,1)-1))+1):$AA1388))</f>
        <v>14.460784313725485</v>
      </c>
      <c r="AC1388">
        <f>IF(ROW($AA1388)&lt;=VALUE(LEFT(AA$1,FIND("-",AA$1,1)-1))+VALUE(LEFT(AB$1,FIND("-",AB$1,1)-1)-1)+VALUE(LEFT(AC$1,FIND("-",AC$1,1)-1)-1),0,AVERAGE(INDEX($AB:$AB,ROW($AB1388)-VALUE(LEFT(AC$1,FIND("-",AC$1,1)-1))+1):$AB1388))</f>
        <v>20.09803921568626</v>
      </c>
      <c r="AE1388">
        <f t="shared" si="195"/>
        <v>32023744</v>
      </c>
      <c r="AG1388" t="str">
        <f t="shared" si="197"/>
        <v/>
      </c>
    </row>
    <row r="1389" spans="1:33" x14ac:dyDescent="0.25">
      <c r="A1389" s="6">
        <v>38498</v>
      </c>
      <c r="B1389">
        <v>0.27</v>
      </c>
      <c r="C1389">
        <v>0.27</v>
      </c>
      <c r="D1389">
        <v>0.26500000000000001</v>
      </c>
      <c r="E1389">
        <v>0.27</v>
      </c>
      <c r="F1389">
        <v>0.15566099999999999</v>
      </c>
      <c r="G1389">
        <v>61500</v>
      </c>
      <c r="I1389" t="str">
        <f t="shared" si="190"/>
        <v/>
      </c>
      <c r="J1389" t="str">
        <f t="shared" si="191"/>
        <v/>
      </c>
      <c r="K1389" t="str">
        <f t="shared" si="192"/>
        <v>Oversold Above %D</v>
      </c>
      <c r="M1389" s="11" t="str">
        <f t="shared" si="196"/>
        <v/>
      </c>
      <c r="O1389">
        <f>IF(ROW($E1389)&lt;=VALUE(LEFT(O$1,FIND("-",O$1,1)-1)),0,IF(ROW($E1389)=VALUE(LEFT(O$1,FIND("-",O$1,1)-1))+1,AVERAGE(INDEX($E:$E,ROW($E1389)-VALUE(LEFT(O$1,FIND("-",O$1,1)-1))):$E1389),($E1389*(2/(VALUE(LEFT(O$1,FIND("-",O$1,1)-1))+1)))+(O1388*(1-(2/(VALUE(LEFT(O$1,FIND("-",O$1,1)-1))+1))))))</f>
        <v>0.43553846410658098</v>
      </c>
      <c r="Q1389">
        <f>IF(ROW($E1389)&lt;=VALUE(LEFT(Q$1,FIND("-",Q$1,1)-1)),0,IF(ROW($E1389)=VALUE(LEFT(Q$1,FIND("-",Q$1,1)-1))+1,AVERAGE(INDEX($E:$E,ROW($E1389)-VALUE(LEFT(Q$1,FIND("-",Q$1,1)-1))):$E1389),($E1389*(2/(VALUE(LEFT(Q$1,FIND("-",Q$1,1)-1))+1)))+(Q1388*(1-(2/(VALUE(LEFT(Q$1,FIND("-",Q$1,1)-1))+1))))))</f>
        <v>0.29235761479082212</v>
      </c>
      <c r="R1389">
        <f>IF(ROW($E1389)&lt;=VALUE(LEFT(R$1,FIND("-",R$1,1)-1)),0,IF(ROW($E1389)=VALUE(LEFT(R$1,FIND("-",R$1,1)-1))+1,AVERAGE(INDEX($E:$E,ROW($E1389)-VALUE(LEFT(R$1,FIND("-",R$1,1)-1))):$E1389),($E1389*(2/(VALUE(LEFT(R$1,FIND("-",R$1,1)-1))+1)))+(R1388*(1-(2/(VALUE(LEFT(R$1,FIND("-",R$1,1)-1))+1))))))</f>
        <v>0.30179641929972861</v>
      </c>
      <c r="S1389">
        <f t="shared" si="193"/>
        <v>-9.4388045089064954E-3</v>
      </c>
      <c r="T1389">
        <f>IF(ROW($E1389)&lt;=MAX(VALUE(LEFT(Q$1,FIND("-",Q$1,1)-1)),VALUE(LEFT(R$1,FIND("-",R$1,1)-1)))+VALUE(LEFT(T$1,FIND("-",T$1,1)-1))-1,0,IF(ROW($E1389)=MAX(VALUE(LEFT(Q$1,FIND("-",Q$1,1)-1)),VALUE(LEFT(R$1,FIND("-",R$1,1)-1)))+VALUE(LEFT(T$1,FIND("-",T$1,1)-1)),AVERAGE(INDEX($S:$S,ROW(S1389)-VALUE(LEFT(T$1,FIND("-",T$1,1)-1))+1):S1389),($S1389*(2/(VALUE(LEFT(T$1,FIND("-",T$1,1)-1))+1)))+(T1388*(1-(2/(VALUE(LEFT(T$1,FIND("-",T$1,1)-1))+1))))))</f>
        <v>-4.3569581564131413E-3</v>
      </c>
      <c r="V1389">
        <f t="shared" si="194"/>
        <v>-5.0000000000000044E-3</v>
      </c>
      <c r="W1389">
        <f>IF(ROW($E1389)&lt;=VALUE(LEFT(W$1,FIND("-",W$1,1)-1))+1,0,IF(ROW($E1388)=VALUE(LEFT(W$1,FIND("-",W$1,1)-1))+1,100-100/(1+ABS((SUMIF(INDEX($V:$V,ROW($V1389)-VALUE(LEFT(W$1,FIND("-",W$1,1)-1))+1):$V1389,"&gt;0",INDEX($V:$V,ROW($V1389)-VALUE(LEFT(W$1,FIND("-",W$1,1)-1))+1):$V1389)/COUNTIF(INDEX($V:$V,ROW($V1389)-VALUE(LEFT(W$1,FIND("-",W$1,1)-1))+1):$V1389,"&gt;0"))/(SUMIF(INDEX($V:$V,ROW($V1389)-VALUE(LEFT(W$1,FIND("-",W$1,1)-1))+1):$V1389,"&lt;0",INDEX($V:$V,ROW($V1389)-VALUE(LEFT(W$1,FIND("-",W$1,1)-1))+1):$V1389)/COUNTIF(INDEX($V:$V,ROW($V1389)-VALUE(LEFT(W$1,FIND("-",W$1,1)-1))+1):$V1389,"&lt;0")))),100-100/(1+ABS((SUMIF(INDEX($V:$V,ROW($V1389)-VALUE(LEFT(W$1,FIND("-",W$1,1)-1))+1):$V1389,"&gt;0",INDEX($V:$V,ROW($V1389)-VALUE(LEFT(W$1,FIND("-",W$1,1)-1))+1):$V1389)/VALUE(LEFT(W$1,FIND("-",W$1,1)-1)))/(SUMIF(INDEX($V:$V,ROW($V1389)-VALUE(LEFT(W$1,FIND("-",W$1,1)-1))+1):$V1389,"&lt;0",INDEX($V:$V,ROW($V1389)-VALUE(LEFT(W$1,FIND("-",W$1,1)-1))+1):$V1389)/VALUE(LEFT(W$1,FIND("-",W$1,1)-1)))))))</f>
        <v>32.35294117647058</v>
      </c>
      <c r="Y1389">
        <f>IF(ROW($E1389)&lt;=VALUE(LEFT(Y$1,FIND("-",Y$1,1)-1)),0,MAX(INDEX(C:C,ROW(C1389)-VALUE(LEFT(Y$1,FIND("-",Y$1,1)-1))+1):C1389))</f>
        <v>0.35499999999999998</v>
      </c>
      <c r="Z1389">
        <f>IF(ROW($E1389)&lt;=VALUE(LEFT(Z$1,FIND("-",Z$1,1)-1)),0,MIN(INDEX(D:D,ROW(D1389)-VALUE(LEFT(Z$1,FIND("-",Z$1,1)-1))+1):D1389))</f>
        <v>0.26500000000000001</v>
      </c>
      <c r="AA1389">
        <f t="shared" si="198"/>
        <v>5.5555555555555625</v>
      </c>
      <c r="AB1389">
        <f>IF(ROW($AA1389)&lt;=VALUE(LEFT(AA$1,FIND("-",AA$1,1)-1))+VALUE(LEFT(AB$1,FIND("-",AB$1,1)-1)-1),0,AVERAGE(INDEX($AA:$AA,ROW($AA1389)-VALUE(LEFT(AB$1,FIND("-",AB$1,1)-1))+1):$AA1389))</f>
        <v>5.8959694989106834</v>
      </c>
      <c r="AC1389">
        <f>IF(ROW($AA1389)&lt;=VALUE(LEFT(AA$1,FIND("-",AA$1,1)-1))+VALUE(LEFT(AB$1,FIND("-",AB$1,1)-1)-1)+VALUE(LEFT(AC$1,FIND("-",AC$1,1)-1)-1),0,AVERAGE(INDEX($AB:$AB,ROW($AB1389)-VALUE(LEFT(AC$1,FIND("-",AC$1,1)-1))+1):$AB1389))</f>
        <v>14.42447349310094</v>
      </c>
      <c r="AE1389">
        <f t="shared" si="195"/>
        <v>31962244</v>
      </c>
      <c r="AG1389" t="str">
        <f t="shared" si="197"/>
        <v/>
      </c>
    </row>
    <row r="1390" spans="1:33" x14ac:dyDescent="0.25">
      <c r="A1390" s="6">
        <v>38499</v>
      </c>
      <c r="B1390">
        <v>0.27</v>
      </c>
      <c r="C1390">
        <v>0.27</v>
      </c>
      <c r="D1390">
        <v>0.27</v>
      </c>
      <c r="E1390">
        <v>0.27</v>
      </c>
      <c r="F1390">
        <v>0.15566099999999999</v>
      </c>
      <c r="G1390">
        <v>27000</v>
      </c>
      <c r="I1390" t="str">
        <f t="shared" si="190"/>
        <v/>
      </c>
      <c r="J1390" t="str">
        <f t="shared" si="191"/>
        <v>Oversold</v>
      </c>
      <c r="K1390" t="str">
        <f t="shared" si="192"/>
        <v>Oversold Above %D</v>
      </c>
      <c r="M1390" s="11" t="str">
        <f t="shared" si="196"/>
        <v/>
      </c>
      <c r="O1390">
        <f>IF(ROW($E1390)&lt;=VALUE(LEFT(O$1,FIND("-",O$1,1)-1)),0,IF(ROW($E1390)=VALUE(LEFT(O$1,FIND("-",O$1,1)-1))+1,AVERAGE(INDEX($E:$E,ROW($E1390)-VALUE(LEFT(O$1,FIND("-",O$1,1)-1))):$E1390),($E1390*(2/(VALUE(LEFT(O$1,FIND("-",O$1,1)-1))+1)))+(O1389*(1-(2/(VALUE(LEFT(O$1,FIND("-",O$1,1)-1))+1))))))</f>
        <v>0.43389131520999807</v>
      </c>
      <c r="Q1390">
        <f>IF(ROW($E1390)&lt;=VALUE(LEFT(Q$1,FIND("-",Q$1,1)-1)),0,IF(ROW($E1390)=VALUE(LEFT(Q$1,FIND("-",Q$1,1)-1))+1,AVERAGE(INDEX($E:$E,ROW($E1390)-VALUE(LEFT(Q$1,FIND("-",Q$1,1)-1))):$E1390),($E1390*(2/(VALUE(LEFT(Q$1,FIND("-",Q$1,1)-1))+1)))+(Q1389*(1-(2/(VALUE(LEFT(Q$1,FIND("-",Q$1,1)-1))+1))))))</f>
        <v>0.28891798174608024</v>
      </c>
      <c r="R1390">
        <f>IF(ROW($E1390)&lt;=VALUE(LEFT(R$1,FIND("-",R$1,1)-1)),0,IF(ROW($E1390)=VALUE(LEFT(R$1,FIND("-",R$1,1)-1))+1,AVERAGE(INDEX($E:$E,ROW($E1390)-VALUE(LEFT(R$1,FIND("-",R$1,1)-1))):$E1390),($E1390*(2/(VALUE(LEFT(R$1,FIND("-",R$1,1)-1))+1)))+(R1389*(1-(2/(VALUE(LEFT(R$1,FIND("-",R$1,1)-1))+1))))))</f>
        <v>0.29944112898123021</v>
      </c>
      <c r="S1390">
        <f t="shared" si="193"/>
        <v>-1.0523147235149966E-2</v>
      </c>
      <c r="T1390">
        <f>IF(ROW($E1390)&lt;=MAX(VALUE(LEFT(Q$1,FIND("-",Q$1,1)-1)),VALUE(LEFT(R$1,FIND("-",R$1,1)-1)))+VALUE(LEFT(T$1,FIND("-",T$1,1)-1))-1,0,IF(ROW($E1390)=MAX(VALUE(LEFT(Q$1,FIND("-",Q$1,1)-1)),VALUE(LEFT(R$1,FIND("-",R$1,1)-1)))+VALUE(LEFT(T$1,FIND("-",T$1,1)-1)),AVERAGE(INDEX($S:$S,ROW(S1390)-VALUE(LEFT(T$1,FIND("-",T$1,1)-1))+1):S1390),($S1390*(2/(VALUE(LEFT(T$1,FIND("-",T$1,1)-1))+1)))+(T1389*(1-(2/(VALUE(LEFT(T$1,FIND("-",T$1,1)-1))+1))))))</f>
        <v>-5.5901959721605058E-3</v>
      </c>
      <c r="V1390">
        <f t="shared" si="194"/>
        <v>0</v>
      </c>
      <c r="W1390">
        <f>IF(ROW($E1390)&lt;=VALUE(LEFT(W$1,FIND("-",W$1,1)-1))+1,0,IF(ROW($E1389)=VALUE(LEFT(W$1,FIND("-",W$1,1)-1))+1,100-100/(1+ABS((SUMIF(INDEX($V:$V,ROW($V1390)-VALUE(LEFT(W$1,FIND("-",W$1,1)-1))+1):$V1390,"&gt;0",INDEX($V:$V,ROW($V1390)-VALUE(LEFT(W$1,FIND("-",W$1,1)-1))+1):$V1390)/COUNTIF(INDEX($V:$V,ROW($V1390)-VALUE(LEFT(W$1,FIND("-",W$1,1)-1))+1):$V1390,"&gt;0"))/(SUMIF(INDEX($V:$V,ROW($V1390)-VALUE(LEFT(W$1,FIND("-",W$1,1)-1))+1):$V1390,"&lt;0",INDEX($V:$V,ROW($V1390)-VALUE(LEFT(W$1,FIND("-",W$1,1)-1))+1):$V1390)/COUNTIF(INDEX($V:$V,ROW($V1390)-VALUE(LEFT(W$1,FIND("-",W$1,1)-1))+1):$V1390,"&lt;0")))),100-100/(1+ABS((SUMIF(INDEX($V:$V,ROW($V1390)-VALUE(LEFT(W$1,FIND("-",W$1,1)-1))+1):$V1390,"&gt;0",INDEX($V:$V,ROW($V1390)-VALUE(LEFT(W$1,FIND("-",W$1,1)-1))+1):$V1390)/VALUE(LEFT(W$1,FIND("-",W$1,1)-1)))/(SUMIF(INDEX($V:$V,ROW($V1390)-VALUE(LEFT(W$1,FIND("-",W$1,1)-1))+1):$V1390,"&lt;0",INDEX($V:$V,ROW($V1390)-VALUE(LEFT(W$1,FIND("-",W$1,1)-1))+1):$V1390)/VALUE(LEFT(W$1,FIND("-",W$1,1)-1)))))))</f>
        <v>20.689655172413779</v>
      </c>
      <c r="Y1390">
        <f>IF(ROW($E1390)&lt;=VALUE(LEFT(Y$1,FIND("-",Y$1,1)-1)),0,MAX(INDEX(C:C,ROW(C1390)-VALUE(LEFT(Y$1,FIND("-",Y$1,1)-1))+1):C1390))</f>
        <v>0.35</v>
      </c>
      <c r="Z1390">
        <f>IF(ROW($E1390)&lt;=VALUE(LEFT(Z$1,FIND("-",Z$1,1)-1)),0,MIN(INDEX(D:D,ROW(D1390)-VALUE(LEFT(Z$1,FIND("-",Z$1,1)-1))+1):D1390))</f>
        <v>0.26500000000000001</v>
      </c>
      <c r="AA1390">
        <f t="shared" si="198"/>
        <v>5.8823529411764781</v>
      </c>
      <c r="AB1390">
        <f>IF(ROW($AA1390)&lt;=VALUE(LEFT(AA$1,FIND("-",AA$1,1)-1))+VALUE(LEFT(AB$1,FIND("-",AB$1,1)-1)-1),0,AVERAGE(INDEX($AA:$AA,ROW($AA1390)-VALUE(LEFT(AB$1,FIND("-",AB$1,1)-1))+1):$AA1390))</f>
        <v>5.7734204793028399</v>
      </c>
      <c r="AC1390">
        <f>IF(ROW($AA1390)&lt;=VALUE(LEFT(AA$1,FIND("-",AA$1,1)-1))+VALUE(LEFT(AB$1,FIND("-",AB$1,1)-1)-1)+VALUE(LEFT(AC$1,FIND("-",AC$1,1)-1)-1),0,AVERAGE(INDEX($AB:$AB,ROW($AB1390)-VALUE(LEFT(AC$1,FIND("-",AC$1,1)-1))+1):$AB1390))</f>
        <v>8.7100580973130022</v>
      </c>
      <c r="AE1390">
        <f t="shared" si="195"/>
        <v>31962244</v>
      </c>
      <c r="AG1390" t="str">
        <f t="shared" si="197"/>
        <v/>
      </c>
    </row>
    <row r="1391" spans="1:33" x14ac:dyDescent="0.25">
      <c r="A1391" s="6">
        <v>38502</v>
      </c>
      <c r="B1391">
        <v>0.27</v>
      </c>
      <c r="C1391">
        <v>0.28999999999999998</v>
      </c>
      <c r="D1391">
        <v>0.26500000000000001</v>
      </c>
      <c r="E1391">
        <v>0.28999999999999998</v>
      </c>
      <c r="F1391">
        <v>0.16719100000000001</v>
      </c>
      <c r="G1391">
        <v>246000</v>
      </c>
      <c r="I1391" t="str">
        <f t="shared" si="190"/>
        <v/>
      </c>
      <c r="J1391" t="str">
        <f t="shared" si="191"/>
        <v/>
      </c>
      <c r="K1391" t="str">
        <f t="shared" si="192"/>
        <v>Oversold Below %D</v>
      </c>
      <c r="M1391" s="11" t="str">
        <f t="shared" si="196"/>
        <v/>
      </c>
      <c r="O1391">
        <f>IF(ROW($E1391)&lt;=VALUE(LEFT(O$1,FIND("-",O$1,1)-1)),0,IF(ROW($E1391)=VALUE(LEFT(O$1,FIND("-",O$1,1)-1))+1,AVERAGE(INDEX($E:$E,ROW($E1391)-VALUE(LEFT(O$1,FIND("-",O$1,1)-1))):$E1391),($E1391*(2/(VALUE(LEFT(O$1,FIND("-",O$1,1)-1))+1)))+(O1390*(1-(2/(VALUE(LEFT(O$1,FIND("-",O$1,1)-1))+1))))))</f>
        <v>0.43245956082979908</v>
      </c>
      <c r="Q1391">
        <f>IF(ROW($E1391)&lt;=VALUE(LEFT(Q$1,FIND("-",Q$1,1)-1)),0,IF(ROW($E1391)=VALUE(LEFT(Q$1,FIND("-",Q$1,1)-1))+1,AVERAGE(INDEX($E:$E,ROW($E1391)-VALUE(LEFT(Q$1,FIND("-",Q$1,1)-1))):$E1391),($E1391*(2/(VALUE(LEFT(Q$1,FIND("-",Q$1,1)-1))+1)))+(Q1390*(1-(2/(VALUE(LEFT(Q$1,FIND("-",Q$1,1)-1))+1))))))</f>
        <v>0.28908444609283712</v>
      </c>
      <c r="R1391">
        <f>IF(ROW($E1391)&lt;=VALUE(LEFT(R$1,FIND("-",R$1,1)-1)),0,IF(ROW($E1391)=VALUE(LEFT(R$1,FIND("-",R$1,1)-1))+1,AVERAGE(INDEX($E:$E,ROW($E1391)-VALUE(LEFT(R$1,FIND("-",R$1,1)-1))):$E1391),($E1391*(2/(VALUE(LEFT(R$1,FIND("-",R$1,1)-1))+1)))+(R1390*(1-(2/(VALUE(LEFT(R$1,FIND("-",R$1,1)-1))+1))))))</f>
        <v>0.2987417860937317</v>
      </c>
      <c r="S1391">
        <f t="shared" si="193"/>
        <v>-9.6573400008945764E-3</v>
      </c>
      <c r="T1391">
        <f>IF(ROW($E1391)&lt;=MAX(VALUE(LEFT(Q$1,FIND("-",Q$1,1)-1)),VALUE(LEFT(R$1,FIND("-",R$1,1)-1)))+VALUE(LEFT(T$1,FIND("-",T$1,1)-1))-1,0,IF(ROW($E1391)=MAX(VALUE(LEFT(Q$1,FIND("-",Q$1,1)-1)),VALUE(LEFT(R$1,FIND("-",R$1,1)-1)))+VALUE(LEFT(T$1,FIND("-",T$1,1)-1)),AVERAGE(INDEX($S:$S,ROW(S1391)-VALUE(LEFT(T$1,FIND("-",T$1,1)-1))+1):S1391),($S1391*(2/(VALUE(LEFT(T$1,FIND("-",T$1,1)-1))+1)))+(T1390*(1-(2/(VALUE(LEFT(T$1,FIND("-",T$1,1)-1))+1))))))</f>
        <v>-6.4036247779073203E-3</v>
      </c>
      <c r="V1391">
        <f t="shared" si="194"/>
        <v>1.9999999999999962E-2</v>
      </c>
      <c r="W1391">
        <f>IF(ROW($E1391)&lt;=VALUE(LEFT(W$1,FIND("-",W$1,1)-1))+1,0,IF(ROW($E1390)=VALUE(LEFT(W$1,FIND("-",W$1,1)-1))+1,100-100/(1+ABS((SUMIF(INDEX($V:$V,ROW($V1391)-VALUE(LEFT(W$1,FIND("-",W$1,1)-1))+1):$V1391,"&gt;0",INDEX($V:$V,ROW($V1391)-VALUE(LEFT(W$1,FIND("-",W$1,1)-1))+1):$V1391)/COUNTIF(INDEX($V:$V,ROW($V1391)-VALUE(LEFT(W$1,FIND("-",W$1,1)-1))+1):$V1391,"&gt;0"))/(SUMIF(INDEX($V:$V,ROW($V1391)-VALUE(LEFT(W$1,FIND("-",W$1,1)-1))+1):$V1391,"&lt;0",INDEX($V:$V,ROW($V1391)-VALUE(LEFT(W$1,FIND("-",W$1,1)-1))+1):$V1391)/COUNTIF(INDEX($V:$V,ROW($V1391)-VALUE(LEFT(W$1,FIND("-",W$1,1)-1))+1):$V1391,"&lt;0")))),100-100/(1+ABS((SUMIF(INDEX($V:$V,ROW($V1391)-VALUE(LEFT(W$1,FIND("-",W$1,1)-1))+1):$V1391,"&gt;0",INDEX($V:$V,ROW($V1391)-VALUE(LEFT(W$1,FIND("-",W$1,1)-1))+1):$V1391)/VALUE(LEFT(W$1,FIND("-",W$1,1)-1)))/(SUMIF(INDEX($V:$V,ROW($V1391)-VALUE(LEFT(W$1,FIND("-",W$1,1)-1))+1):$V1391,"&lt;0",INDEX($V:$V,ROW($V1391)-VALUE(LEFT(W$1,FIND("-",W$1,1)-1))+1):$V1391)/VALUE(LEFT(W$1,FIND("-",W$1,1)-1)))))))</f>
        <v>33.333333333333314</v>
      </c>
      <c r="Y1391">
        <f>IF(ROW($E1391)&lt;=VALUE(LEFT(Y$1,FIND("-",Y$1,1)-1)),0,MAX(INDEX(C:C,ROW(C1391)-VALUE(LEFT(Y$1,FIND("-",Y$1,1)-1))+1):C1391))</f>
        <v>0.33</v>
      </c>
      <c r="Z1391">
        <f>IF(ROW($E1391)&lt;=VALUE(LEFT(Z$1,FIND("-",Z$1,1)-1)),0,MIN(INDEX(D:D,ROW(D1391)-VALUE(LEFT(Z$1,FIND("-",Z$1,1)-1))+1):D1391))</f>
        <v>0.26500000000000001</v>
      </c>
      <c r="AA1391">
        <f t="shared" si="198"/>
        <v>38.46153846153841</v>
      </c>
      <c r="AB1391">
        <f>IF(ROW($AA1391)&lt;=VALUE(LEFT(AA$1,FIND("-",AA$1,1)-1))+VALUE(LEFT(AB$1,FIND("-",AB$1,1)-1)-1),0,AVERAGE(INDEX($AA:$AA,ROW($AA1391)-VALUE(LEFT(AB$1,FIND("-",AB$1,1)-1))+1):$AA1391))</f>
        <v>16.633148986090152</v>
      </c>
      <c r="AC1391">
        <f>IF(ROW($AA1391)&lt;=VALUE(LEFT(AA$1,FIND("-",AA$1,1)-1))+VALUE(LEFT(AB$1,FIND("-",AB$1,1)-1)-1)+VALUE(LEFT(AC$1,FIND("-",AC$1,1)-1)-1),0,AVERAGE(INDEX($AB:$AB,ROW($AB1391)-VALUE(LEFT(AC$1,FIND("-",AC$1,1)-1))+1):$AB1391))</f>
        <v>9.4341796547678918</v>
      </c>
      <c r="AE1391">
        <f t="shared" si="195"/>
        <v>32208244</v>
      </c>
      <c r="AG1391" t="str">
        <f t="shared" si="197"/>
        <v/>
      </c>
    </row>
    <row r="1392" spans="1:33" x14ac:dyDescent="0.25">
      <c r="A1392" s="6">
        <v>38503</v>
      </c>
      <c r="B1392">
        <v>0.27</v>
      </c>
      <c r="C1392">
        <v>0.27</v>
      </c>
      <c r="D1392">
        <v>0.26500000000000001</v>
      </c>
      <c r="E1392">
        <v>0.26500000000000001</v>
      </c>
      <c r="F1392">
        <v>0.152778</v>
      </c>
      <c r="G1392">
        <v>100000</v>
      </c>
      <c r="I1392" t="str">
        <f t="shared" si="190"/>
        <v/>
      </c>
      <c r="J1392" t="str">
        <f t="shared" si="191"/>
        <v/>
      </c>
      <c r="K1392" t="str">
        <f t="shared" si="192"/>
        <v>Oversold Below %D</v>
      </c>
      <c r="M1392" s="11" t="str">
        <f t="shared" si="196"/>
        <v/>
      </c>
      <c r="O1392">
        <f>IF(ROW($E1392)&lt;=VALUE(LEFT(O$1,FIND("-",O$1,1)-1)),0,IF(ROW($E1392)=VALUE(LEFT(O$1,FIND("-",O$1,1)-1))+1,AVERAGE(INDEX($E:$E,ROW($E1392)-VALUE(LEFT(O$1,FIND("-",O$1,1)-1))):$E1392),($E1392*(2/(VALUE(LEFT(O$1,FIND("-",O$1,1)-1))+1)))+(O1391*(1-(2/(VALUE(LEFT(O$1,FIND("-",O$1,1)-1))+1))))))</f>
        <v>0.43079329654293541</v>
      </c>
      <c r="Q1392">
        <f>IF(ROW($E1392)&lt;=VALUE(LEFT(Q$1,FIND("-",Q$1,1)-1)),0,IF(ROW($E1392)=VALUE(LEFT(Q$1,FIND("-",Q$1,1)-1))+1,AVERAGE(INDEX($E:$E,ROW($E1392)-VALUE(LEFT(Q$1,FIND("-",Q$1,1)-1))):$E1392),($E1392*(2/(VALUE(LEFT(Q$1,FIND("-",Q$1,1)-1))+1)))+(Q1391*(1-(2/(VALUE(LEFT(Q$1,FIND("-",Q$1,1)-1))+1))))))</f>
        <v>0.2853791466939391</v>
      </c>
      <c r="R1392">
        <f>IF(ROW($E1392)&lt;=VALUE(LEFT(R$1,FIND("-",R$1,1)-1)),0,IF(ROW($E1392)=VALUE(LEFT(R$1,FIND("-",R$1,1)-1))+1,AVERAGE(INDEX($E:$E,ROW($E1392)-VALUE(LEFT(R$1,FIND("-",R$1,1)-1))):$E1392),($E1392*(2/(VALUE(LEFT(R$1,FIND("-",R$1,1)-1))+1)))+(R1391*(1-(2/(VALUE(LEFT(R$1,FIND("-",R$1,1)-1))+1))))))</f>
        <v>0.29624239453123302</v>
      </c>
      <c r="S1392">
        <f t="shared" si="193"/>
        <v>-1.0863247837293921E-2</v>
      </c>
      <c r="T1392">
        <f>IF(ROW($E1392)&lt;=MAX(VALUE(LEFT(Q$1,FIND("-",Q$1,1)-1)),VALUE(LEFT(R$1,FIND("-",R$1,1)-1)))+VALUE(LEFT(T$1,FIND("-",T$1,1)-1))-1,0,IF(ROW($E1392)=MAX(VALUE(LEFT(Q$1,FIND("-",Q$1,1)-1)),VALUE(LEFT(R$1,FIND("-",R$1,1)-1)))+VALUE(LEFT(T$1,FIND("-",T$1,1)-1)),AVERAGE(INDEX($S:$S,ROW(S1392)-VALUE(LEFT(T$1,FIND("-",T$1,1)-1))+1):S1392),($S1392*(2/(VALUE(LEFT(T$1,FIND("-",T$1,1)-1))+1)))+(T1391*(1-(2/(VALUE(LEFT(T$1,FIND("-",T$1,1)-1))+1))))))</f>
        <v>-7.2955493897846413E-3</v>
      </c>
      <c r="V1392">
        <f t="shared" si="194"/>
        <v>-2.4999999999999967E-2</v>
      </c>
      <c r="W1392">
        <f>IF(ROW($E1392)&lt;=VALUE(LEFT(W$1,FIND("-",W$1,1)-1))+1,0,IF(ROW($E1391)=VALUE(LEFT(W$1,FIND("-",W$1,1)-1))+1,100-100/(1+ABS((SUMIF(INDEX($V:$V,ROW($V1392)-VALUE(LEFT(W$1,FIND("-",W$1,1)-1))+1):$V1392,"&gt;0",INDEX($V:$V,ROW($V1392)-VALUE(LEFT(W$1,FIND("-",W$1,1)-1))+1):$V1392)/COUNTIF(INDEX($V:$V,ROW($V1392)-VALUE(LEFT(W$1,FIND("-",W$1,1)-1))+1):$V1392,"&gt;0"))/(SUMIF(INDEX($V:$V,ROW($V1392)-VALUE(LEFT(W$1,FIND("-",W$1,1)-1))+1):$V1392,"&lt;0",INDEX($V:$V,ROW($V1392)-VALUE(LEFT(W$1,FIND("-",W$1,1)-1))+1):$V1392)/COUNTIF(INDEX($V:$V,ROW($V1392)-VALUE(LEFT(W$1,FIND("-",W$1,1)-1))+1):$V1392,"&lt;0")))),100-100/(1+ABS((SUMIF(INDEX($V:$V,ROW($V1392)-VALUE(LEFT(W$1,FIND("-",W$1,1)-1))+1):$V1392,"&gt;0",INDEX($V:$V,ROW($V1392)-VALUE(LEFT(W$1,FIND("-",W$1,1)-1))+1):$V1392)/VALUE(LEFT(W$1,FIND("-",W$1,1)-1)))/(SUMIF(INDEX($V:$V,ROW($V1392)-VALUE(LEFT(W$1,FIND("-",W$1,1)-1))+1):$V1392,"&lt;0",INDEX($V:$V,ROW($V1392)-VALUE(LEFT(W$1,FIND("-",W$1,1)-1))+1):$V1392)/VALUE(LEFT(W$1,FIND("-",W$1,1)-1)))))))</f>
        <v>33.333333333333329</v>
      </c>
      <c r="Y1392">
        <f>IF(ROW($E1392)&lt;=VALUE(LEFT(Y$1,FIND("-",Y$1,1)-1)),0,MAX(INDEX(C:C,ROW(C1392)-VALUE(LEFT(Y$1,FIND("-",Y$1,1)-1))+1):C1392))</f>
        <v>0.32500000000000001</v>
      </c>
      <c r="Z1392">
        <f>IF(ROW($E1392)&lt;=VALUE(LEFT(Z$1,FIND("-",Z$1,1)-1)),0,MIN(INDEX(D:D,ROW(D1392)-VALUE(LEFT(Z$1,FIND("-",Z$1,1)-1))+1):D1392))</f>
        <v>0.26500000000000001</v>
      </c>
      <c r="AA1392">
        <f t="shared" si="198"/>
        <v>0</v>
      </c>
      <c r="AB1392">
        <f>IF(ROW($AA1392)&lt;=VALUE(LEFT(AA$1,FIND("-",AA$1,1)-1))+VALUE(LEFT(AB$1,FIND("-",AB$1,1)-1)-1),0,AVERAGE(INDEX($AA:$AA,ROW($AA1392)-VALUE(LEFT(AB$1,FIND("-",AB$1,1)-1))+1):$AA1392))</f>
        <v>14.781297134238295</v>
      </c>
      <c r="AC1392">
        <f>IF(ROW($AA1392)&lt;=VALUE(LEFT(AA$1,FIND("-",AA$1,1)-1))+VALUE(LEFT(AB$1,FIND("-",AB$1,1)-1)-1)+VALUE(LEFT(AC$1,FIND("-",AC$1,1)-1)-1),0,AVERAGE(INDEX($AB:$AB,ROW($AB1392)-VALUE(LEFT(AC$1,FIND("-",AC$1,1)-1))+1):$AB1392))</f>
        <v>12.395955533210428</v>
      </c>
      <c r="AE1392">
        <f t="shared" si="195"/>
        <v>32108244</v>
      </c>
      <c r="AG1392" t="str">
        <f t="shared" si="197"/>
        <v/>
      </c>
    </row>
    <row r="1393" spans="1:33" x14ac:dyDescent="0.25">
      <c r="A1393" s="6">
        <v>38504</v>
      </c>
      <c r="B1393">
        <v>0.26</v>
      </c>
      <c r="C1393">
        <v>0.26</v>
      </c>
      <c r="D1393">
        <v>0.245</v>
      </c>
      <c r="E1393">
        <v>0.25</v>
      </c>
      <c r="F1393">
        <v>0.14413000000000001</v>
      </c>
      <c r="G1393">
        <v>108000</v>
      </c>
      <c r="I1393" t="str">
        <f t="shared" si="190"/>
        <v/>
      </c>
      <c r="J1393" t="str">
        <f t="shared" si="191"/>
        <v/>
      </c>
      <c r="K1393" t="str">
        <f t="shared" si="192"/>
        <v>Oversold Above %D</v>
      </c>
      <c r="M1393" s="11" t="str">
        <f t="shared" si="196"/>
        <v/>
      </c>
      <c r="O1393">
        <f>IF(ROW($E1393)&lt;=VALUE(LEFT(O$1,FIND("-",O$1,1)-1)),0,IF(ROW($E1393)=VALUE(LEFT(O$1,FIND("-",O$1,1)-1))+1,AVERAGE(INDEX($E:$E,ROW($E1393)-VALUE(LEFT(O$1,FIND("-",O$1,1)-1))):$E1393),($E1393*(2/(VALUE(LEFT(O$1,FIND("-",O$1,1)-1))+1)))+(O1392*(1-(2/(VALUE(LEFT(O$1,FIND("-",O$1,1)-1))+1))))))</f>
        <v>0.42899435826887639</v>
      </c>
      <c r="Q1393">
        <f>IF(ROW($E1393)&lt;=VALUE(LEFT(Q$1,FIND("-",Q$1,1)-1)),0,IF(ROW($E1393)=VALUE(LEFT(Q$1,FIND("-",Q$1,1)-1))+1,AVERAGE(INDEX($E:$E,ROW($E1393)-VALUE(LEFT(Q$1,FIND("-",Q$1,1)-1))):$E1393),($E1393*(2/(VALUE(LEFT(Q$1,FIND("-",Q$1,1)-1))+1)))+(Q1392*(1-(2/(VALUE(LEFT(Q$1,FIND("-",Q$1,1)-1))+1))))))</f>
        <v>0.27993620104871769</v>
      </c>
      <c r="R1393">
        <f>IF(ROW($E1393)&lt;=VALUE(LEFT(R$1,FIND("-",R$1,1)-1)),0,IF(ROW($E1393)=VALUE(LEFT(R$1,FIND("-",R$1,1)-1))+1,AVERAGE(INDEX($E:$E,ROW($E1393)-VALUE(LEFT(R$1,FIND("-",R$1,1)-1))):$E1393),($E1393*(2/(VALUE(LEFT(R$1,FIND("-",R$1,1)-1))+1)))+(R1392*(1-(2/(VALUE(LEFT(R$1,FIND("-",R$1,1)-1))+1))))))</f>
        <v>0.29281703197336395</v>
      </c>
      <c r="S1393">
        <f t="shared" si="193"/>
        <v>-1.2880830924646258E-2</v>
      </c>
      <c r="T1393">
        <f>IF(ROW($E1393)&lt;=MAX(VALUE(LEFT(Q$1,FIND("-",Q$1,1)-1)),VALUE(LEFT(R$1,FIND("-",R$1,1)-1)))+VALUE(LEFT(T$1,FIND("-",T$1,1)-1))-1,0,IF(ROW($E1393)=MAX(VALUE(LEFT(Q$1,FIND("-",Q$1,1)-1)),VALUE(LEFT(R$1,FIND("-",R$1,1)-1)))+VALUE(LEFT(T$1,FIND("-",T$1,1)-1)),AVERAGE(INDEX($S:$S,ROW(S1393)-VALUE(LEFT(T$1,FIND("-",T$1,1)-1))+1):S1393),($S1393*(2/(VALUE(LEFT(T$1,FIND("-",T$1,1)-1))+1)))+(T1392*(1-(2/(VALUE(LEFT(T$1,FIND("-",T$1,1)-1))+1))))))</f>
        <v>-8.4126056967569647E-3</v>
      </c>
      <c r="V1393">
        <f t="shared" si="194"/>
        <v>-1.5000000000000013E-2</v>
      </c>
      <c r="W1393">
        <f>IF(ROW($E1393)&lt;=VALUE(LEFT(W$1,FIND("-",W$1,1)-1))+1,0,IF(ROW($E1392)=VALUE(LEFT(W$1,FIND("-",W$1,1)-1))+1,100-100/(1+ABS((SUMIF(INDEX($V:$V,ROW($V1393)-VALUE(LEFT(W$1,FIND("-",W$1,1)-1))+1):$V1393,"&gt;0",INDEX($V:$V,ROW($V1393)-VALUE(LEFT(W$1,FIND("-",W$1,1)-1))+1):$V1393)/COUNTIF(INDEX($V:$V,ROW($V1393)-VALUE(LEFT(W$1,FIND("-",W$1,1)-1))+1):$V1393,"&gt;0"))/(SUMIF(INDEX($V:$V,ROW($V1393)-VALUE(LEFT(W$1,FIND("-",W$1,1)-1))+1):$V1393,"&lt;0",INDEX($V:$V,ROW($V1393)-VALUE(LEFT(W$1,FIND("-",W$1,1)-1))+1):$V1393)/COUNTIF(INDEX($V:$V,ROW($V1393)-VALUE(LEFT(W$1,FIND("-",W$1,1)-1))+1):$V1393,"&lt;0")))),100-100/(1+ABS((SUMIF(INDEX($V:$V,ROW($V1393)-VALUE(LEFT(W$1,FIND("-",W$1,1)-1))+1):$V1393,"&gt;0",INDEX($V:$V,ROW($V1393)-VALUE(LEFT(W$1,FIND("-",W$1,1)-1))+1):$V1393)/VALUE(LEFT(W$1,FIND("-",W$1,1)-1)))/(SUMIF(INDEX($V:$V,ROW($V1393)-VALUE(LEFT(W$1,FIND("-",W$1,1)-1))+1):$V1393,"&lt;0",INDEX($V:$V,ROW($V1393)-VALUE(LEFT(W$1,FIND("-",W$1,1)-1))+1):$V1393)/VALUE(LEFT(W$1,FIND("-",W$1,1)-1)))))))</f>
        <v>33.333333333333329</v>
      </c>
      <c r="Y1393">
        <f>IF(ROW($E1393)&lt;=VALUE(LEFT(Y$1,FIND("-",Y$1,1)-1)),0,MAX(INDEX(C:C,ROW(C1393)-VALUE(LEFT(Y$1,FIND("-",Y$1,1)-1))+1):C1393))</f>
        <v>0.31</v>
      </c>
      <c r="Z1393">
        <f>IF(ROW($E1393)&lt;=VALUE(LEFT(Z$1,FIND("-",Z$1,1)-1)),0,MIN(INDEX(D:D,ROW(D1393)-VALUE(LEFT(Z$1,FIND("-",Z$1,1)-1))+1):D1393))</f>
        <v>0.245</v>
      </c>
      <c r="AA1393">
        <f t="shared" si="198"/>
        <v>7.6923076923076987</v>
      </c>
      <c r="AB1393">
        <f>IF(ROW($AA1393)&lt;=VALUE(LEFT(AA$1,FIND("-",AA$1,1)-1))+VALUE(LEFT(AB$1,FIND("-",AB$1,1)-1)-1),0,AVERAGE(INDEX($AA:$AA,ROW($AA1393)-VALUE(LEFT(AB$1,FIND("-",AB$1,1)-1))+1):$AA1393))</f>
        <v>15.384615384615371</v>
      </c>
      <c r="AC1393">
        <f>IF(ROW($AA1393)&lt;=VALUE(LEFT(AA$1,FIND("-",AA$1,1)-1))+VALUE(LEFT(AB$1,FIND("-",AB$1,1)-1)-1)+VALUE(LEFT(AC$1,FIND("-",AC$1,1)-1)-1),0,AVERAGE(INDEX($AB:$AB,ROW($AB1393)-VALUE(LEFT(AC$1,FIND("-",AC$1,1)-1))+1):$AB1393))</f>
        <v>15.599687168314608</v>
      </c>
      <c r="AE1393">
        <f t="shared" si="195"/>
        <v>32000244</v>
      </c>
      <c r="AG1393" t="str">
        <f t="shared" si="197"/>
        <v/>
      </c>
    </row>
    <row r="1394" spans="1:33" x14ac:dyDescent="0.25">
      <c r="A1394" s="6">
        <v>38505</v>
      </c>
      <c r="B1394">
        <v>0.28000000000000003</v>
      </c>
      <c r="C1394">
        <v>0.28000000000000003</v>
      </c>
      <c r="D1394">
        <v>0.25</v>
      </c>
      <c r="E1394">
        <v>0.25</v>
      </c>
      <c r="F1394">
        <v>0.14413000000000001</v>
      </c>
      <c r="G1394">
        <v>25000</v>
      </c>
      <c r="I1394" t="str">
        <f t="shared" si="190"/>
        <v/>
      </c>
      <c r="J1394" t="str">
        <f t="shared" si="191"/>
        <v>Oversold</v>
      </c>
      <c r="K1394" t="str">
        <f t="shared" si="192"/>
        <v>Oversold Above %D</v>
      </c>
      <c r="M1394" s="11" t="str">
        <f t="shared" si="196"/>
        <v/>
      </c>
      <c r="O1394">
        <f>IF(ROW($E1394)&lt;=VALUE(LEFT(O$1,FIND("-",O$1,1)-1)),0,IF(ROW($E1394)=VALUE(LEFT(O$1,FIND("-",O$1,1)-1))+1,AVERAGE(INDEX($E:$E,ROW($E1394)-VALUE(LEFT(O$1,FIND("-",O$1,1)-1))):$E1394),($E1394*(2/(VALUE(LEFT(O$1,FIND("-",O$1,1)-1))+1)))+(O1393*(1-(2/(VALUE(LEFT(O$1,FIND("-",O$1,1)-1))+1))))))</f>
        <v>0.42721331987814132</v>
      </c>
      <c r="Q1394">
        <f>IF(ROW($E1394)&lt;=VALUE(LEFT(Q$1,FIND("-",Q$1,1)-1)),0,IF(ROW($E1394)=VALUE(LEFT(Q$1,FIND("-",Q$1,1)-1))+1,AVERAGE(INDEX($E:$E,ROW($E1394)-VALUE(LEFT(Q$1,FIND("-",Q$1,1)-1))):$E1394),($E1394*(2/(VALUE(LEFT(Q$1,FIND("-",Q$1,1)-1))+1)))+(Q1393*(1-(2/(VALUE(LEFT(Q$1,FIND("-",Q$1,1)-1))+1))))))</f>
        <v>0.27533063165660732</v>
      </c>
      <c r="R1394">
        <f>IF(ROW($E1394)&lt;=VALUE(LEFT(R$1,FIND("-",R$1,1)-1)),0,IF(ROW($E1394)=VALUE(LEFT(R$1,FIND("-",R$1,1)-1))+1,AVERAGE(INDEX($E:$E,ROW($E1394)-VALUE(LEFT(R$1,FIND("-",R$1,1)-1))):$E1394),($E1394*(2/(VALUE(LEFT(R$1,FIND("-",R$1,1)-1))+1)))+(R1393*(1-(2/(VALUE(LEFT(R$1,FIND("-",R$1,1)-1))+1))))))</f>
        <v>0.289645399975337</v>
      </c>
      <c r="S1394">
        <f t="shared" si="193"/>
        <v>-1.4314768318729687E-2</v>
      </c>
      <c r="T1394">
        <f>IF(ROW($E1394)&lt;=MAX(VALUE(LEFT(Q$1,FIND("-",Q$1,1)-1)),VALUE(LEFT(R$1,FIND("-",R$1,1)-1)))+VALUE(LEFT(T$1,FIND("-",T$1,1)-1))-1,0,IF(ROW($E1394)=MAX(VALUE(LEFT(Q$1,FIND("-",Q$1,1)-1)),VALUE(LEFT(R$1,FIND("-",R$1,1)-1)))+VALUE(LEFT(T$1,FIND("-",T$1,1)-1)),AVERAGE(INDEX($S:$S,ROW(S1394)-VALUE(LEFT(T$1,FIND("-",T$1,1)-1))+1):S1394),($S1394*(2/(VALUE(LEFT(T$1,FIND("-",T$1,1)-1))+1)))+(T1393*(1-(2/(VALUE(LEFT(T$1,FIND("-",T$1,1)-1))+1))))))</f>
        <v>-9.5930382211515102E-3</v>
      </c>
      <c r="V1394">
        <f t="shared" si="194"/>
        <v>0</v>
      </c>
      <c r="W1394">
        <f>IF(ROW($E1394)&lt;=VALUE(LEFT(W$1,FIND("-",W$1,1)-1))+1,0,IF(ROW($E1393)=VALUE(LEFT(W$1,FIND("-",W$1,1)-1))+1,100-100/(1+ABS((SUMIF(INDEX($V:$V,ROW($V1394)-VALUE(LEFT(W$1,FIND("-",W$1,1)-1))+1):$V1394,"&gt;0",INDEX($V:$V,ROW($V1394)-VALUE(LEFT(W$1,FIND("-",W$1,1)-1))+1):$V1394)/COUNTIF(INDEX($V:$V,ROW($V1394)-VALUE(LEFT(W$1,FIND("-",W$1,1)-1))+1):$V1394,"&gt;0"))/(SUMIF(INDEX($V:$V,ROW($V1394)-VALUE(LEFT(W$1,FIND("-",W$1,1)-1))+1):$V1394,"&lt;0",INDEX($V:$V,ROW($V1394)-VALUE(LEFT(W$1,FIND("-",W$1,1)-1))+1):$V1394)/COUNTIF(INDEX($V:$V,ROW($V1394)-VALUE(LEFT(W$1,FIND("-",W$1,1)-1))+1):$V1394,"&lt;0")))),100-100/(1+ABS((SUMIF(INDEX($V:$V,ROW($V1394)-VALUE(LEFT(W$1,FIND("-",W$1,1)-1))+1):$V1394,"&gt;0",INDEX($V:$V,ROW($V1394)-VALUE(LEFT(W$1,FIND("-",W$1,1)-1))+1):$V1394)/VALUE(LEFT(W$1,FIND("-",W$1,1)-1)))/(SUMIF(INDEX($V:$V,ROW($V1394)-VALUE(LEFT(W$1,FIND("-",W$1,1)-1))+1):$V1394,"&lt;0",INDEX($V:$V,ROW($V1394)-VALUE(LEFT(W$1,FIND("-",W$1,1)-1))+1):$V1394)/VALUE(LEFT(W$1,FIND("-",W$1,1)-1)))))))</f>
        <v>28.571428571428541</v>
      </c>
      <c r="Y1394">
        <f>IF(ROW($E1394)&lt;=VALUE(LEFT(Y$1,FIND("-",Y$1,1)-1)),0,MAX(INDEX(C:C,ROW(C1394)-VALUE(LEFT(Y$1,FIND("-",Y$1,1)-1))+1):C1394))</f>
        <v>0.3</v>
      </c>
      <c r="Z1394">
        <f>IF(ROW($E1394)&lt;=VALUE(LEFT(Z$1,FIND("-",Z$1,1)-1)),0,MIN(INDEX(D:D,ROW(D1394)-VALUE(LEFT(Z$1,FIND("-",Z$1,1)-1))+1):D1394))</f>
        <v>0.245</v>
      </c>
      <c r="AA1394">
        <f t="shared" si="198"/>
        <v>9.0909090909090988</v>
      </c>
      <c r="AB1394">
        <f>IF(ROW($AA1394)&lt;=VALUE(LEFT(AA$1,FIND("-",AA$1,1)-1))+VALUE(LEFT(AB$1,FIND("-",AB$1,1)-1)-1),0,AVERAGE(INDEX($AA:$AA,ROW($AA1394)-VALUE(LEFT(AB$1,FIND("-",AB$1,1)-1))+1):$AA1394))</f>
        <v>5.5944055944055995</v>
      </c>
      <c r="AC1394">
        <f>IF(ROW($AA1394)&lt;=VALUE(LEFT(AA$1,FIND("-",AA$1,1)-1))+VALUE(LEFT(AB$1,FIND("-",AB$1,1)-1)-1)+VALUE(LEFT(AC$1,FIND("-",AC$1,1)-1)-1),0,AVERAGE(INDEX($AB:$AB,ROW($AB1394)-VALUE(LEFT(AC$1,FIND("-",AC$1,1)-1))+1):$AB1394))</f>
        <v>11.920106037753088</v>
      </c>
      <c r="AE1394">
        <f t="shared" si="195"/>
        <v>32000244</v>
      </c>
      <c r="AG1394" t="str">
        <f t="shared" si="197"/>
        <v/>
      </c>
    </row>
    <row r="1395" spans="1:33" x14ac:dyDescent="0.25">
      <c r="A1395" s="6">
        <v>38506</v>
      </c>
      <c r="B1395">
        <v>0.26500000000000001</v>
      </c>
      <c r="C1395">
        <v>0.26500000000000001</v>
      </c>
      <c r="D1395">
        <v>0.25</v>
      </c>
      <c r="E1395">
        <v>0.26</v>
      </c>
      <c r="F1395">
        <v>0.149895</v>
      </c>
      <c r="G1395">
        <v>43000</v>
      </c>
      <c r="I1395" t="str">
        <f t="shared" si="190"/>
        <v/>
      </c>
      <c r="J1395" t="str">
        <f t="shared" si="191"/>
        <v/>
      </c>
      <c r="K1395" t="str">
        <f t="shared" si="192"/>
        <v>Oversold Below %D</v>
      </c>
      <c r="M1395" s="11" t="str">
        <f t="shared" si="196"/>
        <v/>
      </c>
      <c r="O1395">
        <f>IF(ROW($E1395)&lt;=VALUE(LEFT(O$1,FIND("-",O$1,1)-1)),0,IF(ROW($E1395)=VALUE(LEFT(O$1,FIND("-",O$1,1)-1))+1,AVERAGE(INDEX($E:$E,ROW($E1395)-VALUE(LEFT(O$1,FIND("-",O$1,1)-1))):$E1395),($E1395*(2/(VALUE(LEFT(O$1,FIND("-",O$1,1)-1))+1)))+(O1394*(1-(2/(VALUE(LEFT(O$1,FIND("-",O$1,1)-1))+1))))))</f>
        <v>0.42554950575000061</v>
      </c>
      <c r="Q1395">
        <f>IF(ROW($E1395)&lt;=VALUE(LEFT(Q$1,FIND("-",Q$1,1)-1)),0,IF(ROW($E1395)=VALUE(LEFT(Q$1,FIND("-",Q$1,1)-1))+1,AVERAGE(INDEX($E:$E,ROW($E1395)-VALUE(LEFT(Q$1,FIND("-",Q$1,1)-1))):$E1395),($E1395*(2/(VALUE(LEFT(Q$1,FIND("-",Q$1,1)-1))+1)))+(Q1394*(1-(2/(VALUE(LEFT(Q$1,FIND("-",Q$1,1)-1))+1))))))</f>
        <v>0.2729720729402062</v>
      </c>
      <c r="R1395">
        <f>IF(ROW($E1395)&lt;=VALUE(LEFT(R$1,FIND("-",R$1,1)-1)),0,IF(ROW($E1395)=VALUE(LEFT(R$1,FIND("-",R$1,1)-1))+1,AVERAGE(INDEX($E:$E,ROW($E1395)-VALUE(LEFT(R$1,FIND("-",R$1,1)-1))):$E1395),($E1395*(2/(VALUE(LEFT(R$1,FIND("-",R$1,1)-1))+1)))+(R1394*(1-(2/(VALUE(LEFT(R$1,FIND("-",R$1,1)-1))+1))))))</f>
        <v>0.28744944442160836</v>
      </c>
      <c r="S1395">
        <f t="shared" si="193"/>
        <v>-1.4477371481402157E-2</v>
      </c>
      <c r="T1395">
        <f>IF(ROW($E1395)&lt;=MAX(VALUE(LEFT(Q$1,FIND("-",Q$1,1)-1)),VALUE(LEFT(R$1,FIND("-",R$1,1)-1)))+VALUE(LEFT(T$1,FIND("-",T$1,1)-1))-1,0,IF(ROW($E1395)=MAX(VALUE(LEFT(Q$1,FIND("-",Q$1,1)-1)),VALUE(LEFT(R$1,FIND("-",R$1,1)-1)))+VALUE(LEFT(T$1,FIND("-",T$1,1)-1)),AVERAGE(INDEX($S:$S,ROW(S1395)-VALUE(LEFT(T$1,FIND("-",T$1,1)-1))+1):S1395),($S1395*(2/(VALUE(LEFT(T$1,FIND("-",T$1,1)-1))+1)))+(T1394*(1-(2/(VALUE(LEFT(T$1,FIND("-",T$1,1)-1))+1))))))</f>
        <v>-1.0569904873201639E-2</v>
      </c>
      <c r="V1395">
        <f t="shared" si="194"/>
        <v>1.0000000000000009E-2</v>
      </c>
      <c r="W1395">
        <f>IF(ROW($E1395)&lt;=VALUE(LEFT(W$1,FIND("-",W$1,1)-1))+1,0,IF(ROW($E1394)=VALUE(LEFT(W$1,FIND("-",W$1,1)-1))+1,100-100/(1+ABS((SUMIF(INDEX($V:$V,ROW($V1395)-VALUE(LEFT(W$1,FIND("-",W$1,1)-1))+1):$V1395,"&gt;0",INDEX($V:$V,ROW($V1395)-VALUE(LEFT(W$1,FIND("-",W$1,1)-1))+1):$V1395)/COUNTIF(INDEX($V:$V,ROW($V1395)-VALUE(LEFT(W$1,FIND("-",W$1,1)-1))+1):$V1395,"&gt;0"))/(SUMIF(INDEX($V:$V,ROW($V1395)-VALUE(LEFT(W$1,FIND("-",W$1,1)-1))+1):$V1395,"&lt;0",INDEX($V:$V,ROW($V1395)-VALUE(LEFT(W$1,FIND("-",W$1,1)-1))+1):$V1395)/COUNTIF(INDEX($V:$V,ROW($V1395)-VALUE(LEFT(W$1,FIND("-",W$1,1)-1))+1):$V1395,"&lt;0")))),100-100/(1+ABS((SUMIF(INDEX($V:$V,ROW($V1395)-VALUE(LEFT(W$1,FIND("-",W$1,1)-1))+1):$V1395,"&gt;0",INDEX($V:$V,ROW($V1395)-VALUE(LEFT(W$1,FIND("-",W$1,1)-1))+1):$V1395)/VALUE(LEFT(W$1,FIND("-",W$1,1)-1)))/(SUMIF(INDEX($V:$V,ROW($V1395)-VALUE(LEFT(W$1,FIND("-",W$1,1)-1))+1):$V1395,"&lt;0",INDEX($V:$V,ROW($V1395)-VALUE(LEFT(W$1,FIND("-",W$1,1)-1))+1):$V1395)/VALUE(LEFT(W$1,FIND("-",W$1,1)-1)))))))</f>
        <v>35.714285714285708</v>
      </c>
      <c r="Y1395">
        <f>IF(ROW($E1395)&lt;=VALUE(LEFT(Y$1,FIND("-",Y$1,1)-1)),0,MAX(INDEX(C:C,ROW(C1395)-VALUE(LEFT(Y$1,FIND("-",Y$1,1)-1))+1):C1395))</f>
        <v>0.3</v>
      </c>
      <c r="Z1395">
        <f>IF(ROW($E1395)&lt;=VALUE(LEFT(Z$1,FIND("-",Z$1,1)-1)),0,MIN(INDEX(D:D,ROW(D1395)-VALUE(LEFT(Z$1,FIND("-",Z$1,1)-1))+1):D1395))</f>
        <v>0.245</v>
      </c>
      <c r="AA1395">
        <f t="shared" si="198"/>
        <v>27.272727272727298</v>
      </c>
      <c r="AB1395">
        <f>IF(ROW($AA1395)&lt;=VALUE(LEFT(AA$1,FIND("-",AA$1,1)-1))+VALUE(LEFT(AB$1,FIND("-",AB$1,1)-1)-1),0,AVERAGE(INDEX($AA:$AA,ROW($AA1395)-VALUE(LEFT(AB$1,FIND("-",AB$1,1)-1))+1):$AA1395))</f>
        <v>14.685314685314699</v>
      </c>
      <c r="AC1395">
        <f>IF(ROW($AA1395)&lt;=VALUE(LEFT(AA$1,FIND("-",AA$1,1)-1))+VALUE(LEFT(AB$1,FIND("-",AB$1,1)-1)-1)+VALUE(LEFT(AC$1,FIND("-",AC$1,1)-1)-1),0,AVERAGE(INDEX($AB:$AB,ROW($AB1395)-VALUE(LEFT(AC$1,FIND("-",AC$1,1)-1))+1):$AB1395))</f>
        <v>11.888111888111888</v>
      </c>
      <c r="AE1395">
        <f t="shared" si="195"/>
        <v>32043244</v>
      </c>
      <c r="AG1395" t="str">
        <f t="shared" si="197"/>
        <v/>
      </c>
    </row>
    <row r="1396" spans="1:33" x14ac:dyDescent="0.25">
      <c r="A1396" s="6">
        <v>38509</v>
      </c>
      <c r="B1396">
        <v>0.26</v>
      </c>
      <c r="C1396">
        <v>0.28000000000000003</v>
      </c>
      <c r="D1396">
        <v>0.26</v>
      </c>
      <c r="E1396">
        <v>0.27</v>
      </c>
      <c r="F1396">
        <v>0.15566099999999999</v>
      </c>
      <c r="G1396">
        <v>34000</v>
      </c>
      <c r="I1396" t="str">
        <f t="shared" si="190"/>
        <v/>
      </c>
      <c r="J1396" t="str">
        <f t="shared" si="191"/>
        <v/>
      </c>
      <c r="K1396" t="str">
        <f t="shared" si="192"/>
        <v>Oversold Below %D</v>
      </c>
      <c r="M1396" s="11" t="str">
        <f t="shared" si="196"/>
        <v/>
      </c>
      <c r="O1396">
        <f>IF(ROW($E1396)&lt;=VALUE(LEFT(O$1,FIND("-",O$1,1)-1)),0,IF(ROW($E1396)=VALUE(LEFT(O$1,FIND("-",O$1,1)-1))+1,AVERAGE(INDEX($E:$E,ROW($E1396)-VALUE(LEFT(O$1,FIND("-",O$1,1)-1))):$E1396),($E1396*(2/(VALUE(LEFT(O$1,FIND("-",O$1,1)-1))+1)))+(O1395*(1-(2/(VALUE(LEFT(O$1,FIND("-",O$1,1)-1))+1))))))</f>
        <v>0.4240017494738812</v>
      </c>
      <c r="Q1396">
        <f>IF(ROW($E1396)&lt;=VALUE(LEFT(Q$1,FIND("-",Q$1,1)-1)),0,IF(ROW($E1396)=VALUE(LEFT(Q$1,FIND("-",Q$1,1)-1))+1,AVERAGE(INDEX($E:$E,ROW($E1396)-VALUE(LEFT(Q$1,FIND("-",Q$1,1)-1))):$E1396),($E1396*(2/(VALUE(LEFT(Q$1,FIND("-",Q$1,1)-1))+1)))+(Q1395*(1-(2/(VALUE(LEFT(Q$1,FIND("-",Q$1,1)-1))+1))))))</f>
        <v>0.27251483094940526</v>
      </c>
      <c r="R1396">
        <f>IF(ROW($E1396)&lt;=VALUE(LEFT(R$1,FIND("-",R$1,1)-1)),0,IF(ROW($E1396)=VALUE(LEFT(R$1,FIND("-",R$1,1)-1))+1,AVERAGE(INDEX($E:$E,ROW($E1396)-VALUE(LEFT(R$1,FIND("-",R$1,1)-1))):$E1396),($E1396*(2/(VALUE(LEFT(R$1,FIND("-",R$1,1)-1))+1)))+(R1395*(1-(2/(VALUE(LEFT(R$1,FIND("-",R$1,1)-1))+1))))))</f>
        <v>0.2861568929829707</v>
      </c>
      <c r="S1396">
        <f t="shared" si="193"/>
        <v>-1.3642062033565439E-2</v>
      </c>
      <c r="T1396">
        <f>IF(ROW($E1396)&lt;=MAX(VALUE(LEFT(Q$1,FIND("-",Q$1,1)-1)),VALUE(LEFT(R$1,FIND("-",R$1,1)-1)))+VALUE(LEFT(T$1,FIND("-",T$1,1)-1))-1,0,IF(ROW($E1396)=MAX(VALUE(LEFT(Q$1,FIND("-",Q$1,1)-1)),VALUE(LEFT(R$1,FIND("-",R$1,1)-1)))+VALUE(LEFT(T$1,FIND("-",T$1,1)-1)),AVERAGE(INDEX($S:$S,ROW(S1396)-VALUE(LEFT(T$1,FIND("-",T$1,1)-1))+1):S1396),($S1396*(2/(VALUE(LEFT(T$1,FIND("-",T$1,1)-1))+1)))+(T1395*(1-(2/(VALUE(LEFT(T$1,FIND("-",T$1,1)-1))+1))))))</f>
        <v>-1.1184336305274399E-2</v>
      </c>
      <c r="V1396">
        <f t="shared" si="194"/>
        <v>1.0000000000000009E-2</v>
      </c>
      <c r="W1396">
        <f>IF(ROW($E1396)&lt;=VALUE(LEFT(W$1,FIND("-",W$1,1)-1))+1,0,IF(ROW($E1395)=VALUE(LEFT(W$1,FIND("-",W$1,1)-1))+1,100-100/(1+ABS((SUMIF(INDEX($V:$V,ROW($V1396)-VALUE(LEFT(W$1,FIND("-",W$1,1)-1))+1):$V1396,"&gt;0",INDEX($V:$V,ROW($V1396)-VALUE(LEFT(W$1,FIND("-",W$1,1)-1))+1):$V1396)/COUNTIF(INDEX($V:$V,ROW($V1396)-VALUE(LEFT(W$1,FIND("-",W$1,1)-1))+1):$V1396,"&gt;0"))/(SUMIF(INDEX($V:$V,ROW($V1396)-VALUE(LEFT(W$1,FIND("-",W$1,1)-1))+1):$V1396,"&lt;0",INDEX($V:$V,ROW($V1396)-VALUE(LEFT(W$1,FIND("-",W$1,1)-1))+1):$V1396)/COUNTIF(INDEX($V:$V,ROW($V1396)-VALUE(LEFT(W$1,FIND("-",W$1,1)-1))+1):$V1396,"&lt;0")))),100-100/(1+ABS((SUMIF(INDEX($V:$V,ROW($V1396)-VALUE(LEFT(W$1,FIND("-",W$1,1)-1))+1):$V1396,"&gt;0",INDEX($V:$V,ROW($V1396)-VALUE(LEFT(W$1,FIND("-",W$1,1)-1))+1):$V1396)/VALUE(LEFT(W$1,FIND("-",W$1,1)-1)))/(SUMIF(INDEX($V:$V,ROW($V1396)-VALUE(LEFT(W$1,FIND("-",W$1,1)-1))+1):$V1396,"&lt;0",INDEX($V:$V,ROW($V1396)-VALUE(LEFT(W$1,FIND("-",W$1,1)-1))+1):$V1396)/VALUE(LEFT(W$1,FIND("-",W$1,1)-1)))))))</f>
        <v>42.857142857142861</v>
      </c>
      <c r="Y1396">
        <f>IF(ROW($E1396)&lt;=VALUE(LEFT(Y$1,FIND("-",Y$1,1)-1)),0,MAX(INDEX(C:C,ROW(C1396)-VALUE(LEFT(Y$1,FIND("-",Y$1,1)-1))+1):C1396))</f>
        <v>0.3</v>
      </c>
      <c r="Z1396">
        <f>IF(ROW($E1396)&lt;=VALUE(LEFT(Z$1,FIND("-",Z$1,1)-1)),0,MIN(INDEX(D:D,ROW(D1396)-VALUE(LEFT(Z$1,FIND("-",Z$1,1)-1))+1):D1396))</f>
        <v>0.245</v>
      </c>
      <c r="AA1396">
        <f t="shared" si="198"/>
        <v>45.454545454545503</v>
      </c>
      <c r="AB1396">
        <f>IF(ROW($AA1396)&lt;=VALUE(LEFT(AA$1,FIND("-",AA$1,1)-1))+VALUE(LEFT(AB$1,FIND("-",AB$1,1)-1)-1),0,AVERAGE(INDEX($AA:$AA,ROW($AA1396)-VALUE(LEFT(AB$1,FIND("-",AB$1,1)-1))+1):$AA1396))</f>
        <v>27.272727272727298</v>
      </c>
      <c r="AC1396">
        <f>IF(ROW($AA1396)&lt;=VALUE(LEFT(AA$1,FIND("-",AA$1,1)-1))+VALUE(LEFT(AB$1,FIND("-",AB$1,1)-1)-1)+VALUE(LEFT(AC$1,FIND("-",AC$1,1)-1)-1),0,AVERAGE(INDEX($AB:$AB,ROW($AB1396)-VALUE(LEFT(AC$1,FIND("-",AC$1,1)-1))+1):$AB1396))</f>
        <v>15.850815850815865</v>
      </c>
      <c r="AE1396">
        <f t="shared" si="195"/>
        <v>32077244</v>
      </c>
      <c r="AG1396" t="str">
        <f t="shared" si="197"/>
        <v/>
      </c>
    </row>
    <row r="1397" spans="1:33" x14ac:dyDescent="0.25">
      <c r="A1397" s="6">
        <v>38510</v>
      </c>
      <c r="B1397">
        <v>0.28000000000000003</v>
      </c>
      <c r="C1397">
        <v>0.28999999999999998</v>
      </c>
      <c r="D1397">
        <v>0.26</v>
      </c>
      <c r="E1397">
        <v>0.26</v>
      </c>
      <c r="F1397">
        <v>0.149895</v>
      </c>
      <c r="G1397">
        <v>32000</v>
      </c>
      <c r="I1397" t="str">
        <f t="shared" si="190"/>
        <v/>
      </c>
      <c r="J1397" t="str">
        <f t="shared" si="191"/>
        <v/>
      </c>
      <c r="K1397" t="str">
        <f t="shared" si="192"/>
        <v>Buy</v>
      </c>
      <c r="M1397" s="11" t="str">
        <f t="shared" si="196"/>
        <v>Buy</v>
      </c>
      <c r="O1397">
        <f>IF(ROW($E1397)&lt;=VALUE(LEFT(O$1,FIND("-",O$1,1)-1)),0,IF(ROW($E1397)=VALUE(LEFT(O$1,FIND("-",O$1,1)-1))+1,AVERAGE(INDEX($E:$E,ROW($E1397)-VALUE(LEFT(O$1,FIND("-",O$1,1)-1))):$E1397),($E1397*(2/(VALUE(LEFT(O$1,FIND("-",O$1,1)-1))+1)))+(O1396*(1-(2/(VALUE(LEFT(O$1,FIND("-",O$1,1)-1))+1))))))</f>
        <v>0.422369891270161</v>
      </c>
      <c r="Q1397">
        <f>IF(ROW($E1397)&lt;=VALUE(LEFT(Q$1,FIND("-",Q$1,1)-1)),0,IF(ROW($E1397)=VALUE(LEFT(Q$1,FIND("-",Q$1,1)-1))+1,AVERAGE(INDEX($E:$E,ROW($E1397)-VALUE(LEFT(Q$1,FIND("-",Q$1,1)-1))):$E1397),($E1397*(2/(VALUE(LEFT(Q$1,FIND("-",Q$1,1)-1))+1)))+(Q1396*(1-(2/(VALUE(LEFT(Q$1,FIND("-",Q$1,1)-1))+1))))))</f>
        <v>0.27058947234180447</v>
      </c>
      <c r="R1397">
        <f>IF(ROW($E1397)&lt;=VALUE(LEFT(R$1,FIND("-",R$1,1)-1)),0,IF(ROW($E1397)=VALUE(LEFT(R$1,FIND("-",R$1,1)-1))+1,AVERAGE(INDEX($E:$E,ROW($E1397)-VALUE(LEFT(R$1,FIND("-",R$1,1)-1))):$E1397),($E1397*(2/(VALUE(LEFT(R$1,FIND("-",R$1,1)-1))+1)))+(R1396*(1-(2/(VALUE(LEFT(R$1,FIND("-",R$1,1)-1))+1))))))</f>
        <v>0.28421934535460247</v>
      </c>
      <c r="S1397">
        <f t="shared" si="193"/>
        <v>-1.3629873012797999E-2</v>
      </c>
      <c r="T1397">
        <f>IF(ROW($E1397)&lt;=MAX(VALUE(LEFT(Q$1,FIND("-",Q$1,1)-1)),VALUE(LEFT(R$1,FIND("-",R$1,1)-1)))+VALUE(LEFT(T$1,FIND("-",T$1,1)-1))-1,0,IF(ROW($E1397)=MAX(VALUE(LEFT(Q$1,FIND("-",Q$1,1)-1)),VALUE(LEFT(R$1,FIND("-",R$1,1)-1)))+VALUE(LEFT(T$1,FIND("-",T$1,1)-1)),AVERAGE(INDEX($S:$S,ROW(S1397)-VALUE(LEFT(T$1,FIND("-",T$1,1)-1))+1):S1397),($S1397*(2/(VALUE(LEFT(T$1,FIND("-",T$1,1)-1))+1)))+(T1396*(1-(2/(VALUE(LEFT(T$1,FIND("-",T$1,1)-1))+1))))))</f>
        <v>-1.167344364677912E-2</v>
      </c>
      <c r="V1397">
        <f t="shared" si="194"/>
        <v>-1.0000000000000009E-2</v>
      </c>
      <c r="W1397">
        <f>IF(ROW($E1397)&lt;=VALUE(LEFT(W$1,FIND("-",W$1,1)-1))+1,0,IF(ROW($E1396)=VALUE(LEFT(W$1,FIND("-",W$1,1)-1))+1,100-100/(1+ABS((SUMIF(INDEX($V:$V,ROW($V1397)-VALUE(LEFT(W$1,FIND("-",W$1,1)-1))+1):$V1397,"&gt;0",INDEX($V:$V,ROW($V1397)-VALUE(LEFT(W$1,FIND("-",W$1,1)-1))+1):$V1397)/COUNTIF(INDEX($V:$V,ROW($V1397)-VALUE(LEFT(W$1,FIND("-",W$1,1)-1))+1):$V1397,"&gt;0"))/(SUMIF(INDEX($V:$V,ROW($V1397)-VALUE(LEFT(W$1,FIND("-",W$1,1)-1))+1):$V1397,"&lt;0",INDEX($V:$V,ROW($V1397)-VALUE(LEFT(W$1,FIND("-",W$1,1)-1))+1):$V1397)/COUNTIF(INDEX($V:$V,ROW($V1397)-VALUE(LEFT(W$1,FIND("-",W$1,1)-1))+1):$V1397,"&lt;0")))),100-100/(1+ABS((SUMIF(INDEX($V:$V,ROW($V1397)-VALUE(LEFT(W$1,FIND("-",W$1,1)-1))+1):$V1397,"&gt;0",INDEX($V:$V,ROW($V1397)-VALUE(LEFT(W$1,FIND("-",W$1,1)-1))+1):$V1397)/VALUE(LEFT(W$1,FIND("-",W$1,1)-1)))/(SUMIF(INDEX($V:$V,ROW($V1397)-VALUE(LEFT(W$1,FIND("-",W$1,1)-1))+1):$V1397,"&lt;0",INDEX($V:$V,ROW($V1397)-VALUE(LEFT(W$1,FIND("-",W$1,1)-1))+1):$V1397)/VALUE(LEFT(W$1,FIND("-",W$1,1)-1)))))))</f>
        <v>39.999999999999993</v>
      </c>
      <c r="Y1397">
        <f>IF(ROW($E1397)&lt;=VALUE(LEFT(Y$1,FIND("-",Y$1,1)-1)),0,MAX(INDEX(C:C,ROW(C1397)-VALUE(LEFT(Y$1,FIND("-",Y$1,1)-1))+1):C1397))</f>
        <v>0.3</v>
      </c>
      <c r="Z1397">
        <f>IF(ROW($E1397)&lt;=VALUE(LEFT(Z$1,FIND("-",Z$1,1)-1)),0,MIN(INDEX(D:D,ROW(D1397)-VALUE(LEFT(Z$1,FIND("-",Z$1,1)-1))+1):D1397))</f>
        <v>0.245</v>
      </c>
      <c r="AA1397">
        <f t="shared" si="198"/>
        <v>27.272727272727298</v>
      </c>
      <c r="AB1397">
        <f>IF(ROW($AA1397)&lt;=VALUE(LEFT(AA$1,FIND("-",AA$1,1)-1))+VALUE(LEFT(AB$1,FIND("-",AB$1,1)-1)-1),0,AVERAGE(INDEX($AA:$AA,ROW($AA1397)-VALUE(LEFT(AB$1,FIND("-",AB$1,1)-1))+1):$AA1397))</f>
        <v>33.333333333333364</v>
      </c>
      <c r="AC1397">
        <f>IF(ROW($AA1397)&lt;=VALUE(LEFT(AA$1,FIND("-",AA$1,1)-1))+VALUE(LEFT(AB$1,FIND("-",AB$1,1)-1)-1)+VALUE(LEFT(AC$1,FIND("-",AC$1,1)-1)-1),0,AVERAGE(INDEX($AB:$AB,ROW($AB1397)-VALUE(LEFT(AC$1,FIND("-",AC$1,1)-1))+1):$AB1397))</f>
        <v>25.097125097125119</v>
      </c>
      <c r="AE1397">
        <f t="shared" si="195"/>
        <v>32045244</v>
      </c>
      <c r="AG1397" t="str">
        <f t="shared" si="197"/>
        <v>Buy</v>
      </c>
    </row>
    <row r="1398" spans="1:33" x14ac:dyDescent="0.25">
      <c r="A1398" s="6">
        <v>38511</v>
      </c>
      <c r="B1398">
        <v>0.26500000000000001</v>
      </c>
      <c r="C1398">
        <v>0.28999999999999998</v>
      </c>
      <c r="D1398">
        <v>0.26500000000000001</v>
      </c>
      <c r="E1398">
        <v>0.28999999999999998</v>
      </c>
      <c r="F1398">
        <v>0.16719100000000001</v>
      </c>
      <c r="G1398">
        <v>11000</v>
      </c>
      <c r="I1398" t="str">
        <f t="shared" si="190"/>
        <v>Bullish</v>
      </c>
      <c r="J1398" t="str">
        <f t="shared" si="191"/>
        <v/>
      </c>
      <c r="K1398" t="str">
        <f t="shared" si="192"/>
        <v/>
      </c>
      <c r="M1398" s="11" t="str">
        <f t="shared" si="196"/>
        <v/>
      </c>
      <c r="O1398">
        <f>IF(ROW($E1398)&lt;=VALUE(LEFT(O$1,FIND("-",O$1,1)-1)),0,IF(ROW($E1398)=VALUE(LEFT(O$1,FIND("-",O$1,1)-1))+1,AVERAGE(INDEX($E:$E,ROW($E1398)-VALUE(LEFT(O$1,FIND("-",O$1,1)-1))):$E1398),($E1398*(2/(VALUE(LEFT(O$1,FIND("-",O$1,1)-1))+1)))+(O1397*(1-(2/(VALUE(LEFT(O$1,FIND("-",O$1,1)-1))+1))))))</f>
        <v>0.42105277792418927</v>
      </c>
      <c r="Q1398">
        <f>IF(ROW($E1398)&lt;=VALUE(LEFT(Q$1,FIND("-",Q$1,1)-1)),0,IF(ROW($E1398)=VALUE(LEFT(Q$1,FIND("-",Q$1,1)-1))+1,AVERAGE(INDEX($E:$E,ROW($E1398)-VALUE(LEFT(Q$1,FIND("-",Q$1,1)-1))):$E1398),($E1398*(2/(VALUE(LEFT(Q$1,FIND("-",Q$1,1)-1))+1)))+(Q1397*(1-(2/(VALUE(LEFT(Q$1,FIND("-",Q$1,1)-1))+1))))))</f>
        <v>0.27357570736614223</v>
      </c>
      <c r="R1398">
        <f>IF(ROW($E1398)&lt;=VALUE(LEFT(R$1,FIND("-",R$1,1)-1)),0,IF(ROW($E1398)=VALUE(LEFT(R$1,FIND("-",R$1,1)-1))+1,AVERAGE(INDEX($E:$E,ROW($E1398)-VALUE(LEFT(R$1,FIND("-",R$1,1)-1))):$E1398),($E1398*(2/(VALUE(LEFT(R$1,FIND("-",R$1,1)-1))+1)))+(R1397*(1-(2/(VALUE(LEFT(R$1,FIND("-",R$1,1)-1))+1))))))</f>
        <v>0.28464754199500231</v>
      </c>
      <c r="S1398">
        <f t="shared" si="193"/>
        <v>-1.1071834628860078E-2</v>
      </c>
      <c r="T1398">
        <f>IF(ROW($E1398)&lt;=MAX(VALUE(LEFT(Q$1,FIND("-",Q$1,1)-1)),VALUE(LEFT(R$1,FIND("-",R$1,1)-1)))+VALUE(LEFT(T$1,FIND("-",T$1,1)-1))-1,0,IF(ROW($E1398)=MAX(VALUE(LEFT(Q$1,FIND("-",Q$1,1)-1)),VALUE(LEFT(R$1,FIND("-",R$1,1)-1)))+VALUE(LEFT(T$1,FIND("-",T$1,1)-1)),AVERAGE(INDEX($S:$S,ROW(S1398)-VALUE(LEFT(T$1,FIND("-",T$1,1)-1))+1):S1398),($S1398*(2/(VALUE(LEFT(T$1,FIND("-",T$1,1)-1))+1)))+(T1397*(1-(2/(VALUE(LEFT(T$1,FIND("-",T$1,1)-1))+1))))))</f>
        <v>-1.1553121843195312E-2</v>
      </c>
      <c r="V1398">
        <f t="shared" si="194"/>
        <v>2.9999999999999971E-2</v>
      </c>
      <c r="W1398">
        <f>IF(ROW($E1398)&lt;=VALUE(LEFT(W$1,FIND("-",W$1,1)-1))+1,0,IF(ROW($E1397)=VALUE(LEFT(W$1,FIND("-",W$1,1)-1))+1,100-100/(1+ABS((SUMIF(INDEX($V:$V,ROW($V1398)-VALUE(LEFT(W$1,FIND("-",W$1,1)-1))+1):$V1398,"&gt;0",INDEX($V:$V,ROW($V1398)-VALUE(LEFT(W$1,FIND("-",W$1,1)-1))+1):$V1398)/COUNTIF(INDEX($V:$V,ROW($V1398)-VALUE(LEFT(W$1,FIND("-",W$1,1)-1))+1):$V1398,"&gt;0"))/(SUMIF(INDEX($V:$V,ROW($V1398)-VALUE(LEFT(W$1,FIND("-",W$1,1)-1))+1):$V1398,"&lt;0",INDEX($V:$V,ROW($V1398)-VALUE(LEFT(W$1,FIND("-",W$1,1)-1))+1):$V1398)/COUNTIF(INDEX($V:$V,ROW($V1398)-VALUE(LEFT(W$1,FIND("-",W$1,1)-1))+1):$V1398,"&lt;0")))),100-100/(1+ABS((SUMIF(INDEX($V:$V,ROW($V1398)-VALUE(LEFT(W$1,FIND("-",W$1,1)-1))+1):$V1398,"&gt;0",INDEX($V:$V,ROW($V1398)-VALUE(LEFT(W$1,FIND("-",W$1,1)-1))+1):$V1398)/VALUE(LEFT(W$1,FIND("-",W$1,1)-1)))/(SUMIF(INDEX($V:$V,ROW($V1398)-VALUE(LEFT(W$1,FIND("-",W$1,1)-1))+1):$V1398,"&lt;0",INDEX($V:$V,ROW($V1398)-VALUE(LEFT(W$1,FIND("-",W$1,1)-1))+1):$V1398)/VALUE(LEFT(W$1,FIND("-",W$1,1)-1)))))))</f>
        <v>52.941176470588218</v>
      </c>
      <c r="Y1398">
        <f>IF(ROW($E1398)&lt;=VALUE(LEFT(Y$1,FIND("-",Y$1,1)-1)),0,MAX(INDEX(C:C,ROW(C1398)-VALUE(LEFT(Y$1,FIND("-",Y$1,1)-1))+1):C1398))</f>
        <v>0.3</v>
      </c>
      <c r="Z1398">
        <f>IF(ROW($E1398)&lt;=VALUE(LEFT(Z$1,FIND("-",Z$1,1)-1)),0,MIN(INDEX(D:D,ROW(D1398)-VALUE(LEFT(Z$1,FIND("-",Z$1,1)-1))+1):D1398))</f>
        <v>0.245</v>
      </c>
      <c r="AA1398">
        <f t="shared" si="198"/>
        <v>81.818181818181799</v>
      </c>
      <c r="AB1398">
        <f>IF(ROW($AA1398)&lt;=VALUE(LEFT(AA$1,FIND("-",AA$1,1)-1))+VALUE(LEFT(AB$1,FIND("-",AB$1,1)-1)-1),0,AVERAGE(INDEX($AA:$AA,ROW($AA1398)-VALUE(LEFT(AB$1,FIND("-",AB$1,1)-1))+1):$AA1398))</f>
        <v>51.515151515151537</v>
      </c>
      <c r="AC1398">
        <f>IF(ROW($AA1398)&lt;=VALUE(LEFT(AA$1,FIND("-",AA$1,1)-1))+VALUE(LEFT(AB$1,FIND("-",AB$1,1)-1)-1)+VALUE(LEFT(AC$1,FIND("-",AC$1,1)-1)-1),0,AVERAGE(INDEX($AB:$AB,ROW($AB1398)-VALUE(LEFT(AC$1,FIND("-",AC$1,1)-1))+1):$AB1398))</f>
        <v>37.373737373737406</v>
      </c>
      <c r="AE1398">
        <f t="shared" si="195"/>
        <v>32056244</v>
      </c>
      <c r="AG1398" t="str">
        <f t="shared" si="197"/>
        <v/>
      </c>
    </row>
    <row r="1399" spans="1:33" x14ac:dyDescent="0.25">
      <c r="A1399" s="6">
        <v>38512</v>
      </c>
      <c r="B1399">
        <v>0.3</v>
      </c>
      <c r="C1399">
        <v>0.3</v>
      </c>
      <c r="D1399">
        <v>0.28000000000000003</v>
      </c>
      <c r="E1399">
        <v>0.29499999999999998</v>
      </c>
      <c r="F1399">
        <v>0.170074</v>
      </c>
      <c r="G1399">
        <v>46500</v>
      </c>
      <c r="I1399" t="str">
        <f t="shared" si="190"/>
        <v/>
      </c>
      <c r="J1399" t="str">
        <f t="shared" si="191"/>
        <v/>
      </c>
      <c r="K1399" t="str">
        <f t="shared" si="192"/>
        <v/>
      </c>
      <c r="M1399" s="11" t="str">
        <f t="shared" si="196"/>
        <v/>
      </c>
      <c r="O1399">
        <f>IF(ROW($E1399)&lt;=VALUE(LEFT(O$1,FIND("-",O$1,1)-1)),0,IF(ROW($E1399)=VALUE(LEFT(O$1,FIND("-",O$1,1)-1))+1,AVERAGE(INDEX($E:$E,ROW($E1399)-VALUE(LEFT(O$1,FIND("-",O$1,1)-1))):$E1399),($E1399*(2/(VALUE(LEFT(O$1,FIND("-",O$1,1)-1))+1)))+(O1398*(1-(2/(VALUE(LEFT(O$1,FIND("-",O$1,1)-1))+1))))))</f>
        <v>0.41979852142743118</v>
      </c>
      <c r="Q1399">
        <f>IF(ROW($E1399)&lt;=VALUE(LEFT(Q$1,FIND("-",Q$1,1)-1)),0,IF(ROW($E1399)=VALUE(LEFT(Q$1,FIND("-",Q$1,1)-1))+1,AVERAGE(INDEX($E:$E,ROW($E1399)-VALUE(LEFT(Q$1,FIND("-",Q$1,1)-1))):$E1399),($E1399*(2/(VALUE(LEFT(Q$1,FIND("-",Q$1,1)-1))+1)))+(Q1398*(1-(2/(VALUE(LEFT(Q$1,FIND("-",Q$1,1)-1))+1))))))</f>
        <v>0.27687175238673573</v>
      </c>
      <c r="R1399">
        <f>IF(ROW($E1399)&lt;=VALUE(LEFT(R$1,FIND("-",R$1,1)-1)),0,IF(ROW($E1399)=VALUE(LEFT(R$1,FIND("-",R$1,1)-1))+1,AVERAGE(INDEX($E:$E,ROW($E1399)-VALUE(LEFT(R$1,FIND("-",R$1,1)-1))):$E1399),($E1399*(2/(VALUE(LEFT(R$1,FIND("-",R$1,1)-1))+1)))+(R1398*(1-(2/(VALUE(LEFT(R$1,FIND("-",R$1,1)-1))+1))))))</f>
        <v>0.28541439073611324</v>
      </c>
      <c r="S1399">
        <f t="shared" si="193"/>
        <v>-8.5426383493775182E-3</v>
      </c>
      <c r="T1399">
        <f>IF(ROW($E1399)&lt;=MAX(VALUE(LEFT(Q$1,FIND("-",Q$1,1)-1)),VALUE(LEFT(R$1,FIND("-",R$1,1)-1)))+VALUE(LEFT(T$1,FIND("-",T$1,1)-1))-1,0,IF(ROW($E1399)=MAX(VALUE(LEFT(Q$1,FIND("-",Q$1,1)-1)),VALUE(LEFT(R$1,FIND("-",R$1,1)-1)))+VALUE(LEFT(T$1,FIND("-",T$1,1)-1)),AVERAGE(INDEX($S:$S,ROW(S1399)-VALUE(LEFT(T$1,FIND("-",T$1,1)-1))+1):S1399),($S1399*(2/(VALUE(LEFT(T$1,FIND("-",T$1,1)-1))+1)))+(T1398*(1-(2/(VALUE(LEFT(T$1,FIND("-",T$1,1)-1))+1))))))</f>
        <v>-1.0951025144431753E-2</v>
      </c>
      <c r="V1399">
        <f t="shared" si="194"/>
        <v>5.0000000000000044E-3</v>
      </c>
      <c r="W1399">
        <f>IF(ROW($E1399)&lt;=VALUE(LEFT(W$1,FIND("-",W$1,1)-1))+1,0,IF(ROW($E1398)=VALUE(LEFT(W$1,FIND("-",W$1,1)-1))+1,100-100/(1+ABS((SUMIF(INDEX($V:$V,ROW($V1399)-VALUE(LEFT(W$1,FIND("-",W$1,1)-1))+1):$V1399,"&gt;0",INDEX($V:$V,ROW($V1399)-VALUE(LEFT(W$1,FIND("-",W$1,1)-1))+1):$V1399)/COUNTIF(INDEX($V:$V,ROW($V1399)-VALUE(LEFT(W$1,FIND("-",W$1,1)-1))+1):$V1399,"&gt;0"))/(SUMIF(INDEX($V:$V,ROW($V1399)-VALUE(LEFT(W$1,FIND("-",W$1,1)-1))+1):$V1399,"&lt;0",INDEX($V:$V,ROW($V1399)-VALUE(LEFT(W$1,FIND("-",W$1,1)-1))+1):$V1399)/COUNTIF(INDEX($V:$V,ROW($V1399)-VALUE(LEFT(W$1,FIND("-",W$1,1)-1))+1):$V1399,"&lt;0")))),100-100/(1+ABS((SUMIF(INDEX($V:$V,ROW($V1399)-VALUE(LEFT(W$1,FIND("-",W$1,1)-1))+1):$V1399,"&gt;0",INDEX($V:$V,ROW($V1399)-VALUE(LEFT(W$1,FIND("-",W$1,1)-1))+1):$V1399)/VALUE(LEFT(W$1,FIND("-",W$1,1)-1)))/(SUMIF(INDEX($V:$V,ROW($V1399)-VALUE(LEFT(W$1,FIND("-",W$1,1)-1))+1):$V1399,"&lt;0",INDEX($V:$V,ROW($V1399)-VALUE(LEFT(W$1,FIND("-",W$1,1)-1))+1):$V1399)/VALUE(LEFT(W$1,FIND("-",W$1,1)-1)))))))</f>
        <v>48.387096774193544</v>
      </c>
      <c r="Y1399">
        <f>IF(ROW($E1399)&lt;=VALUE(LEFT(Y$1,FIND("-",Y$1,1)-1)),0,MAX(INDEX(C:C,ROW(C1399)-VALUE(LEFT(Y$1,FIND("-",Y$1,1)-1))+1):C1399))</f>
        <v>0.3</v>
      </c>
      <c r="Z1399">
        <f>IF(ROW($E1399)&lt;=VALUE(LEFT(Z$1,FIND("-",Z$1,1)-1)),0,MIN(INDEX(D:D,ROW(D1399)-VALUE(LEFT(Z$1,FIND("-",Z$1,1)-1))+1):D1399))</f>
        <v>0.245</v>
      </c>
      <c r="AA1399">
        <f t="shared" si="198"/>
        <v>90.909090909090892</v>
      </c>
      <c r="AB1399">
        <f>IF(ROW($AA1399)&lt;=VALUE(LEFT(AA$1,FIND("-",AA$1,1)-1))+VALUE(LEFT(AB$1,FIND("-",AB$1,1)-1)-1),0,AVERAGE(INDEX($AA:$AA,ROW($AA1399)-VALUE(LEFT(AB$1,FIND("-",AB$1,1)-1))+1):$AA1399))</f>
        <v>66.666666666666671</v>
      </c>
      <c r="AC1399">
        <f>IF(ROW($AA1399)&lt;=VALUE(LEFT(AA$1,FIND("-",AA$1,1)-1))+VALUE(LEFT(AB$1,FIND("-",AB$1,1)-1)-1)+VALUE(LEFT(AC$1,FIND("-",AC$1,1)-1)-1),0,AVERAGE(INDEX($AB:$AB,ROW($AB1399)-VALUE(LEFT(AC$1,FIND("-",AC$1,1)-1))+1):$AB1399))</f>
        <v>50.505050505050519</v>
      </c>
      <c r="AE1399">
        <f t="shared" si="195"/>
        <v>32102744</v>
      </c>
      <c r="AG1399" t="str">
        <f t="shared" si="197"/>
        <v/>
      </c>
    </row>
    <row r="1400" spans="1:33" x14ac:dyDescent="0.25">
      <c r="A1400" s="6">
        <v>38513</v>
      </c>
      <c r="B1400">
        <v>0.29499999999999998</v>
      </c>
      <c r="C1400">
        <v>0.31</v>
      </c>
      <c r="D1400">
        <v>0.29499999999999998</v>
      </c>
      <c r="E1400">
        <v>0.31</v>
      </c>
      <c r="F1400">
        <v>0.17872099999999999</v>
      </c>
      <c r="G1400">
        <v>183100</v>
      </c>
      <c r="I1400" t="str">
        <f t="shared" si="190"/>
        <v/>
      </c>
      <c r="J1400" t="str">
        <f t="shared" si="191"/>
        <v/>
      </c>
      <c r="K1400" t="str">
        <f t="shared" si="192"/>
        <v/>
      </c>
      <c r="M1400" s="11" t="str">
        <f t="shared" si="196"/>
        <v/>
      </c>
      <c r="O1400">
        <f>IF(ROW($E1400)&lt;=VALUE(LEFT(O$1,FIND("-",O$1,1)-1)),0,IF(ROW($E1400)=VALUE(LEFT(O$1,FIND("-",O$1,1)-1))+1,AVERAGE(INDEX($E:$E,ROW($E1400)-VALUE(LEFT(O$1,FIND("-",O$1,1)-1))):$E1400),($E1400*(2/(VALUE(LEFT(O$1,FIND("-",O$1,1)-1))+1)))+(O1399*(1-(2/(VALUE(LEFT(O$1,FIND("-",O$1,1)-1))+1))))))</f>
        <v>0.41870599882616322</v>
      </c>
      <c r="Q1400">
        <f>IF(ROW($E1400)&lt;=VALUE(LEFT(Q$1,FIND("-",Q$1,1)-1)),0,IF(ROW($E1400)=VALUE(LEFT(Q$1,FIND("-",Q$1,1)-1))+1,AVERAGE(INDEX($E:$E,ROW($E1400)-VALUE(LEFT(Q$1,FIND("-",Q$1,1)-1))):$E1400),($E1400*(2/(VALUE(LEFT(Q$1,FIND("-",Q$1,1)-1))+1)))+(Q1399*(1-(2/(VALUE(LEFT(Q$1,FIND("-",Q$1,1)-1))+1))))))</f>
        <v>0.28196840586569943</v>
      </c>
      <c r="R1400">
        <f>IF(ROW($E1400)&lt;=VALUE(LEFT(R$1,FIND("-",R$1,1)-1)),0,IF(ROW($E1400)=VALUE(LEFT(R$1,FIND("-",R$1,1)-1))+1,AVERAGE(INDEX($E:$E,ROW($E1400)-VALUE(LEFT(R$1,FIND("-",R$1,1)-1))):$E1400),($E1400*(2/(VALUE(LEFT(R$1,FIND("-",R$1,1)-1))+1)))+(R1399*(1-(2/(VALUE(LEFT(R$1,FIND("-",R$1,1)-1))+1))))))</f>
        <v>0.28723554697788262</v>
      </c>
      <c r="S1400">
        <f t="shared" si="193"/>
        <v>-5.2671411121831824E-3</v>
      </c>
      <c r="T1400">
        <f>IF(ROW($E1400)&lt;=MAX(VALUE(LEFT(Q$1,FIND("-",Q$1,1)-1)),VALUE(LEFT(R$1,FIND("-",R$1,1)-1)))+VALUE(LEFT(T$1,FIND("-",T$1,1)-1))-1,0,IF(ROW($E1400)=MAX(VALUE(LEFT(Q$1,FIND("-",Q$1,1)-1)),VALUE(LEFT(R$1,FIND("-",R$1,1)-1)))+VALUE(LEFT(T$1,FIND("-",T$1,1)-1)),AVERAGE(INDEX($S:$S,ROW(S1400)-VALUE(LEFT(T$1,FIND("-",T$1,1)-1))+1):S1400),($S1400*(2/(VALUE(LEFT(T$1,FIND("-",T$1,1)-1))+1)))+(T1399*(1-(2/(VALUE(LEFT(T$1,FIND("-",T$1,1)-1))+1))))))</f>
        <v>-9.8142483379820393E-3</v>
      </c>
      <c r="V1400">
        <f t="shared" si="194"/>
        <v>1.5000000000000013E-2</v>
      </c>
      <c r="W1400">
        <f>IF(ROW($E1400)&lt;=VALUE(LEFT(W$1,FIND("-",W$1,1)-1))+1,0,IF(ROW($E1399)=VALUE(LEFT(W$1,FIND("-",W$1,1)-1))+1,100-100/(1+ABS((SUMIF(INDEX($V:$V,ROW($V1400)-VALUE(LEFT(W$1,FIND("-",W$1,1)-1))+1):$V1400,"&gt;0",INDEX($V:$V,ROW($V1400)-VALUE(LEFT(W$1,FIND("-",W$1,1)-1))+1):$V1400)/COUNTIF(INDEX($V:$V,ROW($V1400)-VALUE(LEFT(W$1,FIND("-",W$1,1)-1))+1):$V1400,"&gt;0"))/(SUMIF(INDEX($V:$V,ROW($V1400)-VALUE(LEFT(W$1,FIND("-",W$1,1)-1))+1):$V1400,"&lt;0",INDEX($V:$V,ROW($V1400)-VALUE(LEFT(W$1,FIND("-",W$1,1)-1))+1):$V1400)/COUNTIF(INDEX($V:$V,ROW($V1400)-VALUE(LEFT(W$1,FIND("-",W$1,1)-1))+1):$V1400,"&lt;0")))),100-100/(1+ABS((SUMIF(INDEX($V:$V,ROW($V1400)-VALUE(LEFT(W$1,FIND("-",W$1,1)-1))+1):$V1400,"&gt;0",INDEX($V:$V,ROW($V1400)-VALUE(LEFT(W$1,FIND("-",W$1,1)-1))+1):$V1400)/VALUE(LEFT(W$1,FIND("-",W$1,1)-1)))/(SUMIF(INDEX($V:$V,ROW($V1400)-VALUE(LEFT(W$1,FIND("-",W$1,1)-1))+1):$V1400,"&lt;0",INDEX($V:$V,ROW($V1400)-VALUE(LEFT(W$1,FIND("-",W$1,1)-1))+1):$V1400)/VALUE(LEFT(W$1,FIND("-",W$1,1)-1)))))))</f>
        <v>52.941176470588232</v>
      </c>
      <c r="Y1400">
        <f>IF(ROW($E1400)&lt;=VALUE(LEFT(Y$1,FIND("-",Y$1,1)-1)),0,MAX(INDEX(C:C,ROW(C1400)-VALUE(LEFT(Y$1,FIND("-",Y$1,1)-1))+1):C1400))</f>
        <v>0.31</v>
      </c>
      <c r="Z1400">
        <f>IF(ROW($E1400)&lt;=VALUE(LEFT(Z$1,FIND("-",Z$1,1)-1)),0,MIN(INDEX(D:D,ROW(D1400)-VALUE(LEFT(Z$1,FIND("-",Z$1,1)-1))+1):D1400))</f>
        <v>0.245</v>
      </c>
      <c r="AA1400">
        <f t="shared" si="198"/>
        <v>100</v>
      </c>
      <c r="AB1400">
        <f>IF(ROW($AA1400)&lt;=VALUE(LEFT(AA$1,FIND("-",AA$1,1)-1))+VALUE(LEFT(AB$1,FIND("-",AB$1,1)-1)-1),0,AVERAGE(INDEX($AA:$AA,ROW($AA1400)-VALUE(LEFT(AB$1,FIND("-",AB$1,1)-1))+1):$AA1400))</f>
        <v>90.909090909090892</v>
      </c>
      <c r="AC1400">
        <f>IF(ROW($AA1400)&lt;=VALUE(LEFT(AA$1,FIND("-",AA$1,1)-1))+VALUE(LEFT(AB$1,FIND("-",AB$1,1)-1)-1)+VALUE(LEFT(AC$1,FIND("-",AC$1,1)-1)-1),0,AVERAGE(INDEX($AB:$AB,ROW($AB1400)-VALUE(LEFT(AC$1,FIND("-",AC$1,1)-1))+1):$AB1400))</f>
        <v>69.696969696969703</v>
      </c>
      <c r="AE1400">
        <f t="shared" si="195"/>
        <v>32285844</v>
      </c>
      <c r="AG1400" t="str">
        <f t="shared" si="197"/>
        <v/>
      </c>
    </row>
    <row r="1401" spans="1:33" x14ac:dyDescent="0.25">
      <c r="A1401" s="6">
        <v>38516</v>
      </c>
      <c r="B1401">
        <v>0.31</v>
      </c>
      <c r="C1401">
        <v>0.34</v>
      </c>
      <c r="D1401">
        <v>0.31</v>
      </c>
      <c r="E1401">
        <v>0.34</v>
      </c>
      <c r="F1401">
        <v>0.196017</v>
      </c>
      <c r="G1401">
        <v>162000</v>
      </c>
      <c r="I1401" t="str">
        <f t="shared" si="190"/>
        <v/>
      </c>
      <c r="J1401" t="str">
        <f t="shared" si="191"/>
        <v/>
      </c>
      <c r="K1401" t="str">
        <f t="shared" si="192"/>
        <v>Overbought Below %D</v>
      </c>
      <c r="M1401" s="11" t="str">
        <f t="shared" si="196"/>
        <v/>
      </c>
      <c r="O1401">
        <f>IF(ROW($E1401)&lt;=VALUE(LEFT(O$1,FIND("-",O$1,1)-1)),0,IF(ROW($E1401)=VALUE(LEFT(O$1,FIND("-",O$1,1)-1))+1,AVERAGE(INDEX($E:$E,ROW($E1401)-VALUE(LEFT(O$1,FIND("-",O$1,1)-1))):$E1401),($E1401*(2/(VALUE(LEFT(O$1,FIND("-",O$1,1)-1))+1)))+(O1400*(1-(2/(VALUE(LEFT(O$1,FIND("-",O$1,1)-1))+1))))))</f>
        <v>0.41792285455923628</v>
      </c>
      <c r="Q1401">
        <f>IF(ROW($E1401)&lt;=VALUE(LEFT(Q$1,FIND("-",Q$1,1)-1)),0,IF(ROW($E1401)=VALUE(LEFT(Q$1,FIND("-",Q$1,1)-1))+1,AVERAGE(INDEX($E:$E,ROW($E1401)-VALUE(LEFT(Q$1,FIND("-",Q$1,1)-1))):$E1401),($E1401*(2/(VALUE(LEFT(Q$1,FIND("-",Q$1,1)-1))+1)))+(Q1400*(1-(2/(VALUE(LEFT(Q$1,FIND("-",Q$1,1)-1))+1))))))</f>
        <v>0.29089634342482262</v>
      </c>
      <c r="R1401">
        <f>IF(ROW($E1401)&lt;=VALUE(LEFT(R$1,FIND("-",R$1,1)-1)),0,IF(ROW($E1401)=VALUE(LEFT(R$1,FIND("-",R$1,1)-1))+1,AVERAGE(INDEX($E:$E,ROW($E1401)-VALUE(LEFT(R$1,FIND("-",R$1,1)-1))):$E1401),($E1401*(2/(VALUE(LEFT(R$1,FIND("-",R$1,1)-1))+1)))+(R1400*(1-(2/(VALUE(LEFT(R$1,FIND("-",R$1,1)-1))+1))))))</f>
        <v>0.29114402497952097</v>
      </c>
      <c r="S1401">
        <f t="shared" si="193"/>
        <v>-2.4768155469834241E-4</v>
      </c>
      <c r="T1401">
        <f>IF(ROW($E1401)&lt;=MAX(VALUE(LEFT(Q$1,FIND("-",Q$1,1)-1)),VALUE(LEFT(R$1,FIND("-",R$1,1)-1)))+VALUE(LEFT(T$1,FIND("-",T$1,1)-1))-1,0,IF(ROW($E1401)=MAX(VALUE(LEFT(Q$1,FIND("-",Q$1,1)-1)),VALUE(LEFT(R$1,FIND("-",R$1,1)-1)))+VALUE(LEFT(T$1,FIND("-",T$1,1)-1)),AVERAGE(INDEX($S:$S,ROW(S1401)-VALUE(LEFT(T$1,FIND("-",T$1,1)-1))+1):S1401),($S1401*(2/(VALUE(LEFT(T$1,FIND("-",T$1,1)-1))+1)))+(T1400*(1-(2/(VALUE(LEFT(T$1,FIND("-",T$1,1)-1))+1))))))</f>
        <v>-7.9009349813253006E-3</v>
      </c>
      <c r="V1401">
        <f t="shared" si="194"/>
        <v>3.0000000000000027E-2</v>
      </c>
      <c r="W1401">
        <f>IF(ROW($E1401)&lt;=VALUE(LEFT(W$1,FIND("-",W$1,1)-1))+1,0,IF(ROW($E1400)=VALUE(LEFT(W$1,FIND("-",W$1,1)-1))+1,100-100/(1+ABS((SUMIF(INDEX($V:$V,ROW($V1401)-VALUE(LEFT(W$1,FIND("-",W$1,1)-1))+1):$V1401,"&gt;0",INDEX($V:$V,ROW($V1401)-VALUE(LEFT(W$1,FIND("-",W$1,1)-1))+1):$V1401)/COUNTIF(INDEX($V:$V,ROW($V1401)-VALUE(LEFT(W$1,FIND("-",W$1,1)-1))+1):$V1401,"&gt;0"))/(SUMIF(INDEX($V:$V,ROW($V1401)-VALUE(LEFT(W$1,FIND("-",W$1,1)-1))+1):$V1401,"&lt;0",INDEX($V:$V,ROW($V1401)-VALUE(LEFT(W$1,FIND("-",W$1,1)-1))+1):$V1401)/COUNTIF(INDEX($V:$V,ROW($V1401)-VALUE(LEFT(W$1,FIND("-",W$1,1)-1))+1):$V1401,"&lt;0")))),100-100/(1+ABS((SUMIF(INDEX($V:$V,ROW($V1401)-VALUE(LEFT(W$1,FIND("-",W$1,1)-1))+1):$V1401,"&gt;0",INDEX($V:$V,ROW($V1401)-VALUE(LEFT(W$1,FIND("-",W$1,1)-1))+1):$V1401)/VALUE(LEFT(W$1,FIND("-",W$1,1)-1)))/(SUMIF(INDEX($V:$V,ROW($V1401)-VALUE(LEFT(W$1,FIND("-",W$1,1)-1))+1):$V1401,"&lt;0",INDEX($V:$V,ROW($V1401)-VALUE(LEFT(W$1,FIND("-",W$1,1)-1))+1):$V1401)/VALUE(LEFT(W$1,FIND("-",W$1,1)-1)))))))</f>
        <v>66.666666666666657</v>
      </c>
      <c r="Y1401">
        <f>IF(ROW($E1401)&lt;=VALUE(LEFT(Y$1,FIND("-",Y$1,1)-1)),0,MAX(INDEX(C:C,ROW(C1401)-VALUE(LEFT(Y$1,FIND("-",Y$1,1)-1))+1):C1401))</f>
        <v>0.34</v>
      </c>
      <c r="Z1401">
        <f>IF(ROW($E1401)&lt;=VALUE(LEFT(Z$1,FIND("-",Z$1,1)-1)),0,MIN(INDEX(D:D,ROW(D1401)-VALUE(LEFT(Z$1,FIND("-",Z$1,1)-1))+1):D1401))</f>
        <v>0.245</v>
      </c>
      <c r="AA1401">
        <f t="shared" si="198"/>
        <v>100</v>
      </c>
      <c r="AB1401">
        <f>IF(ROW($AA1401)&lt;=VALUE(LEFT(AA$1,FIND("-",AA$1,1)-1))+VALUE(LEFT(AB$1,FIND("-",AB$1,1)-1)-1),0,AVERAGE(INDEX($AA:$AA,ROW($AA1401)-VALUE(LEFT(AB$1,FIND("-",AB$1,1)-1))+1):$AA1401))</f>
        <v>96.969696969696955</v>
      </c>
      <c r="AC1401">
        <f>IF(ROW($AA1401)&lt;=VALUE(LEFT(AA$1,FIND("-",AA$1,1)-1))+VALUE(LEFT(AB$1,FIND("-",AB$1,1)-1)-1)+VALUE(LEFT(AC$1,FIND("-",AC$1,1)-1)-1),0,AVERAGE(INDEX($AB:$AB,ROW($AB1401)-VALUE(LEFT(AC$1,FIND("-",AC$1,1)-1))+1):$AB1401))</f>
        <v>84.84848484848483</v>
      </c>
      <c r="AE1401">
        <f t="shared" si="195"/>
        <v>32447844</v>
      </c>
      <c r="AG1401" t="str">
        <f t="shared" si="197"/>
        <v/>
      </c>
    </row>
    <row r="1402" spans="1:33" x14ac:dyDescent="0.25">
      <c r="A1402" s="6">
        <v>38517</v>
      </c>
      <c r="B1402">
        <v>0.33500000000000002</v>
      </c>
      <c r="C1402">
        <v>0.34499999999999997</v>
      </c>
      <c r="D1402">
        <v>0.32</v>
      </c>
      <c r="E1402">
        <v>0.34</v>
      </c>
      <c r="F1402">
        <v>0.196017</v>
      </c>
      <c r="G1402">
        <v>320600</v>
      </c>
      <c r="I1402" t="str">
        <f t="shared" si="190"/>
        <v/>
      </c>
      <c r="J1402" t="str">
        <f t="shared" si="191"/>
        <v/>
      </c>
      <c r="K1402" t="str">
        <f t="shared" si="192"/>
        <v>Overbought Below %D</v>
      </c>
      <c r="M1402" s="11" t="str">
        <f t="shared" si="196"/>
        <v/>
      </c>
      <c r="O1402">
        <f>IF(ROW($E1402)&lt;=VALUE(LEFT(O$1,FIND("-",O$1,1)-1)),0,IF(ROW($E1402)=VALUE(LEFT(O$1,FIND("-",O$1,1)-1))+1,AVERAGE(INDEX($E:$E,ROW($E1402)-VALUE(LEFT(O$1,FIND("-",O$1,1)-1))):$E1402),($E1402*(2/(VALUE(LEFT(O$1,FIND("-",O$1,1)-1))+1)))+(O1401*(1-(2/(VALUE(LEFT(O$1,FIND("-",O$1,1)-1))+1))))))</f>
        <v>0.41714750277257723</v>
      </c>
      <c r="Q1402">
        <f>IF(ROW($E1402)&lt;=VALUE(LEFT(Q$1,FIND("-",Q$1,1)-1)),0,IF(ROW($E1402)=VALUE(LEFT(Q$1,FIND("-",Q$1,1)-1))+1,AVERAGE(INDEX($E:$E,ROW($E1402)-VALUE(LEFT(Q$1,FIND("-",Q$1,1)-1))):$E1402),($E1402*(2/(VALUE(LEFT(Q$1,FIND("-",Q$1,1)-1))+1)))+(Q1401*(1-(2/(VALUE(LEFT(Q$1,FIND("-",Q$1,1)-1))+1))))))</f>
        <v>0.2984507521286961</v>
      </c>
      <c r="R1402">
        <f>IF(ROW($E1402)&lt;=VALUE(LEFT(R$1,FIND("-",R$1,1)-1)),0,IF(ROW($E1402)=VALUE(LEFT(R$1,FIND("-",R$1,1)-1))+1,AVERAGE(INDEX($E:$E,ROW($E1402)-VALUE(LEFT(R$1,FIND("-",R$1,1)-1))):$E1402),($E1402*(2/(VALUE(LEFT(R$1,FIND("-",R$1,1)-1))+1)))+(R1401*(1-(2/(VALUE(LEFT(R$1,FIND("-",R$1,1)-1))+1))))))</f>
        <v>0.29476298609214907</v>
      </c>
      <c r="S1402">
        <f t="shared" si="193"/>
        <v>3.6877660365470244E-3</v>
      </c>
      <c r="T1402">
        <f>IF(ROW($E1402)&lt;=MAX(VALUE(LEFT(Q$1,FIND("-",Q$1,1)-1)),VALUE(LEFT(R$1,FIND("-",R$1,1)-1)))+VALUE(LEFT(T$1,FIND("-",T$1,1)-1))-1,0,IF(ROW($E1402)=MAX(VALUE(LEFT(Q$1,FIND("-",Q$1,1)-1)),VALUE(LEFT(R$1,FIND("-",R$1,1)-1)))+VALUE(LEFT(T$1,FIND("-",T$1,1)-1)),AVERAGE(INDEX($S:$S,ROW(S1402)-VALUE(LEFT(T$1,FIND("-",T$1,1)-1))+1):S1402),($S1402*(2/(VALUE(LEFT(T$1,FIND("-",T$1,1)-1))+1)))+(T1401*(1-(2/(VALUE(LEFT(T$1,FIND("-",T$1,1)-1))+1))))))</f>
        <v>-5.5831947777508356E-3</v>
      </c>
      <c r="V1402">
        <f t="shared" si="194"/>
        <v>0</v>
      </c>
      <c r="W1402">
        <f>IF(ROW($E1402)&lt;=VALUE(LEFT(W$1,FIND("-",W$1,1)-1))+1,0,IF(ROW($E1401)=VALUE(LEFT(W$1,FIND("-",W$1,1)-1))+1,100-100/(1+ABS((SUMIF(INDEX($V:$V,ROW($V1402)-VALUE(LEFT(W$1,FIND("-",W$1,1)-1))+1):$V1402,"&gt;0",INDEX($V:$V,ROW($V1402)-VALUE(LEFT(W$1,FIND("-",W$1,1)-1))+1):$V1402)/COUNTIF(INDEX($V:$V,ROW($V1402)-VALUE(LEFT(W$1,FIND("-",W$1,1)-1))+1):$V1402,"&gt;0"))/(SUMIF(INDEX($V:$V,ROW($V1402)-VALUE(LEFT(W$1,FIND("-",W$1,1)-1))+1):$V1402,"&lt;0",INDEX($V:$V,ROW($V1402)-VALUE(LEFT(W$1,FIND("-",W$1,1)-1))+1):$V1402)/COUNTIF(INDEX($V:$V,ROW($V1402)-VALUE(LEFT(W$1,FIND("-",W$1,1)-1))+1):$V1402,"&lt;0")))),100-100/(1+ABS((SUMIF(INDEX($V:$V,ROW($V1402)-VALUE(LEFT(W$1,FIND("-",W$1,1)-1))+1):$V1402,"&gt;0",INDEX($V:$V,ROW($V1402)-VALUE(LEFT(W$1,FIND("-",W$1,1)-1))+1):$V1402)/VALUE(LEFT(W$1,FIND("-",W$1,1)-1)))/(SUMIF(INDEX($V:$V,ROW($V1402)-VALUE(LEFT(W$1,FIND("-",W$1,1)-1))+1):$V1402,"&lt;0",INDEX($V:$V,ROW($V1402)-VALUE(LEFT(W$1,FIND("-",W$1,1)-1))+1):$V1402)/VALUE(LEFT(W$1,FIND("-",W$1,1)-1)))))))</f>
        <v>68.571428571428569</v>
      </c>
      <c r="Y1402">
        <f>IF(ROW($E1402)&lt;=VALUE(LEFT(Y$1,FIND("-",Y$1,1)-1)),0,MAX(INDEX(C:C,ROW(C1402)-VALUE(LEFT(Y$1,FIND("-",Y$1,1)-1))+1):C1402))</f>
        <v>0.34499999999999997</v>
      </c>
      <c r="Z1402">
        <f>IF(ROW($E1402)&lt;=VALUE(LEFT(Z$1,FIND("-",Z$1,1)-1)),0,MIN(INDEX(D:D,ROW(D1402)-VALUE(LEFT(Z$1,FIND("-",Z$1,1)-1))+1):D1402))</f>
        <v>0.245</v>
      </c>
      <c r="AA1402">
        <f t="shared" si="198"/>
        <v>95.000000000000057</v>
      </c>
      <c r="AB1402">
        <f>IF(ROW($AA1402)&lt;=VALUE(LEFT(AA$1,FIND("-",AA$1,1)-1))+VALUE(LEFT(AB$1,FIND("-",AB$1,1)-1)-1),0,AVERAGE(INDEX($AA:$AA,ROW($AA1402)-VALUE(LEFT(AB$1,FIND("-",AB$1,1)-1))+1):$AA1402))</f>
        <v>98.333333333333357</v>
      </c>
      <c r="AC1402">
        <f>IF(ROW($AA1402)&lt;=VALUE(LEFT(AA$1,FIND("-",AA$1,1)-1))+VALUE(LEFT(AB$1,FIND("-",AB$1,1)-1)-1)+VALUE(LEFT(AC$1,FIND("-",AC$1,1)-1)-1),0,AVERAGE(INDEX($AB:$AB,ROW($AB1402)-VALUE(LEFT(AC$1,FIND("-",AC$1,1)-1))+1):$AB1402))</f>
        <v>95.404040404040401</v>
      </c>
      <c r="AE1402">
        <f t="shared" si="195"/>
        <v>32447844</v>
      </c>
      <c r="AG1402" t="str">
        <f t="shared" si="197"/>
        <v/>
      </c>
    </row>
    <row r="1403" spans="1:33" x14ac:dyDescent="0.25">
      <c r="A1403" s="6">
        <v>38518</v>
      </c>
      <c r="B1403">
        <v>0.33500000000000002</v>
      </c>
      <c r="C1403">
        <v>0.34499999999999997</v>
      </c>
      <c r="D1403">
        <v>0.33500000000000002</v>
      </c>
      <c r="E1403">
        <v>0.34</v>
      </c>
      <c r="F1403">
        <v>0.196017</v>
      </c>
      <c r="G1403">
        <v>386000</v>
      </c>
      <c r="I1403" t="str">
        <f t="shared" ref="I1403:I1466" si="199">IF(AND(T1403&gt;=S1403,T1402&lt;S1402),"Bearish",IF(AND(T1403&lt;S1403,T1402&gt;=S1402),"Bullish",""))</f>
        <v/>
      </c>
      <c r="J1403" t="str">
        <f t="shared" ref="J1403:J1466" si="200">IF(W1403&gt;70,"Overbought",IF(W1403&lt;30,"Oversold",""))</f>
        <v>Overbought</v>
      </c>
      <c r="K1403" t="str">
        <f t="shared" ref="K1403:K1466" si="201">IF(AND(AC1403&lt;20,AC1403&gt;AB1403),"Oversold Above %D",IF(AND(AC1403&lt;20,AC1403&lt;=AB1403),"Oversold Below %D",IF(AND(AC1403&gt;80,AC1403&lt;AB1403),"Overbought Below %D",IF(AND(AC1403&gt;80,AC1403&gt;=AB1403),"Overbought Above %D",IF(AND(AC1403&gt;=20,LEFT(K1402,5)="Overs"),"Buy",IF(AND(AC1403&lt;=80,LEFT(K1402,5)="Overb"),"Sell",""))))))</f>
        <v>Overbought Above %D</v>
      </c>
      <c r="M1403" s="11" t="str">
        <f t="shared" si="196"/>
        <v/>
      </c>
      <c r="O1403">
        <f>IF(ROW($E1403)&lt;=VALUE(LEFT(O$1,FIND("-",O$1,1)-1)),0,IF(ROW($E1403)=VALUE(LEFT(O$1,FIND("-",O$1,1)-1))+1,AVERAGE(INDEX($E:$E,ROW($E1403)-VALUE(LEFT(O$1,FIND("-",O$1,1)-1))):$E1403),($E1403*(2/(VALUE(LEFT(O$1,FIND("-",O$1,1)-1))+1)))+(O1402*(1-(2/(VALUE(LEFT(O$1,FIND("-",O$1,1)-1))+1))))))</f>
        <v>0.41637986592906906</v>
      </c>
      <c r="Q1403">
        <f>IF(ROW($E1403)&lt;=VALUE(LEFT(Q$1,FIND("-",Q$1,1)-1)),0,IF(ROW($E1403)=VALUE(LEFT(Q$1,FIND("-",Q$1,1)-1))+1,AVERAGE(INDEX($E:$E,ROW($E1403)-VALUE(LEFT(Q$1,FIND("-",Q$1,1)-1))):$E1403),($E1403*(2/(VALUE(LEFT(Q$1,FIND("-",Q$1,1)-1))+1)))+(Q1402*(1-(2/(VALUE(LEFT(Q$1,FIND("-",Q$1,1)-1))+1))))))</f>
        <v>0.30484294410889673</v>
      </c>
      <c r="R1403">
        <f>IF(ROW($E1403)&lt;=VALUE(LEFT(R$1,FIND("-",R$1,1)-1)),0,IF(ROW($E1403)=VALUE(LEFT(R$1,FIND("-",R$1,1)-1))+1,AVERAGE(INDEX($E:$E,ROW($E1403)-VALUE(LEFT(R$1,FIND("-",R$1,1)-1))):$E1403),($E1403*(2/(VALUE(LEFT(R$1,FIND("-",R$1,1)-1))+1)))+(R1402*(1-(2/(VALUE(LEFT(R$1,FIND("-",R$1,1)-1))+1))))))</f>
        <v>0.29811387601124917</v>
      </c>
      <c r="S1403">
        <f t="shared" ref="S1403:S1466" si="202">IF(ROW($E1403)&lt;=MAX(VALUE(LEFT(Q$1,FIND("-",Q$1,1)-1)),VALUE(LEFT(R$1,FIND("-",R$1,1)-1))),0,Q1403-R1403)</f>
        <v>6.7290680976475614E-3</v>
      </c>
      <c r="T1403">
        <f>IF(ROW($E1403)&lt;=MAX(VALUE(LEFT(Q$1,FIND("-",Q$1,1)-1)),VALUE(LEFT(R$1,FIND("-",R$1,1)-1)))+VALUE(LEFT(T$1,FIND("-",T$1,1)-1))-1,0,IF(ROW($E1403)=MAX(VALUE(LEFT(Q$1,FIND("-",Q$1,1)-1)),VALUE(LEFT(R$1,FIND("-",R$1,1)-1)))+VALUE(LEFT(T$1,FIND("-",T$1,1)-1)),AVERAGE(INDEX($S:$S,ROW(S1403)-VALUE(LEFT(T$1,FIND("-",T$1,1)-1))+1):S1403),($S1403*(2/(VALUE(LEFT(T$1,FIND("-",T$1,1)-1))+1)))+(T1402*(1-(2/(VALUE(LEFT(T$1,FIND("-",T$1,1)-1))+1))))))</f>
        <v>-3.120742202671156E-3</v>
      </c>
      <c r="V1403">
        <f t="shared" ref="V1403:V1466" si="203">IFERROR(1*(E1403-E1402),"")</f>
        <v>0</v>
      </c>
      <c r="W1403">
        <f>IF(ROW($E1403)&lt;=VALUE(LEFT(W$1,FIND("-",W$1,1)-1))+1,0,IF(ROW($E1402)=VALUE(LEFT(W$1,FIND("-",W$1,1)-1))+1,100-100/(1+ABS((SUMIF(INDEX($V:$V,ROW($V1403)-VALUE(LEFT(W$1,FIND("-",W$1,1)-1))+1):$V1403,"&gt;0",INDEX($V:$V,ROW($V1403)-VALUE(LEFT(W$1,FIND("-",W$1,1)-1))+1):$V1403)/COUNTIF(INDEX($V:$V,ROW($V1403)-VALUE(LEFT(W$1,FIND("-",W$1,1)-1))+1):$V1403,"&gt;0"))/(SUMIF(INDEX($V:$V,ROW($V1403)-VALUE(LEFT(W$1,FIND("-",W$1,1)-1))+1):$V1403,"&lt;0",INDEX($V:$V,ROW($V1403)-VALUE(LEFT(W$1,FIND("-",W$1,1)-1))+1):$V1403)/COUNTIF(INDEX($V:$V,ROW($V1403)-VALUE(LEFT(W$1,FIND("-",W$1,1)-1))+1):$V1403,"&lt;0")))),100-100/(1+ABS((SUMIF(INDEX($V:$V,ROW($V1403)-VALUE(LEFT(W$1,FIND("-",W$1,1)-1))+1):$V1403,"&gt;0",INDEX($V:$V,ROW($V1403)-VALUE(LEFT(W$1,FIND("-",W$1,1)-1))+1):$V1403)/VALUE(LEFT(W$1,FIND("-",W$1,1)-1)))/(SUMIF(INDEX($V:$V,ROW($V1403)-VALUE(LEFT(W$1,FIND("-",W$1,1)-1))+1):$V1403,"&lt;0",INDEX($V:$V,ROW($V1403)-VALUE(LEFT(W$1,FIND("-",W$1,1)-1))+1):$V1403)/VALUE(LEFT(W$1,FIND("-",W$1,1)-1)))))))</f>
        <v>70.588235294117652</v>
      </c>
      <c r="Y1403">
        <f>IF(ROW($E1403)&lt;=VALUE(LEFT(Y$1,FIND("-",Y$1,1)-1)),0,MAX(INDEX(C:C,ROW(C1403)-VALUE(LEFT(Y$1,FIND("-",Y$1,1)-1))+1):C1403))</f>
        <v>0.34499999999999997</v>
      </c>
      <c r="Z1403">
        <f>IF(ROW($E1403)&lt;=VALUE(LEFT(Z$1,FIND("-",Z$1,1)-1)),0,MIN(INDEX(D:D,ROW(D1403)-VALUE(LEFT(Z$1,FIND("-",Z$1,1)-1))+1):D1403))</f>
        <v>0.245</v>
      </c>
      <c r="AA1403">
        <f t="shared" si="198"/>
        <v>95.000000000000057</v>
      </c>
      <c r="AB1403">
        <f>IF(ROW($AA1403)&lt;=VALUE(LEFT(AA$1,FIND("-",AA$1,1)-1))+VALUE(LEFT(AB$1,FIND("-",AB$1,1)-1)-1),0,AVERAGE(INDEX($AA:$AA,ROW($AA1403)-VALUE(LEFT(AB$1,FIND("-",AB$1,1)-1))+1):$AA1403))</f>
        <v>96.6666666666667</v>
      </c>
      <c r="AC1403">
        <f>IF(ROW($AA1403)&lt;=VALUE(LEFT(AA$1,FIND("-",AA$1,1)-1))+VALUE(LEFT(AB$1,FIND("-",AB$1,1)-1)-1)+VALUE(LEFT(AC$1,FIND("-",AC$1,1)-1)-1),0,AVERAGE(INDEX($AB:$AB,ROW($AB1403)-VALUE(LEFT(AC$1,FIND("-",AC$1,1)-1))+1):$AB1403))</f>
        <v>97.323232323232332</v>
      </c>
      <c r="AE1403">
        <f t="shared" ref="AE1403:AE1466" si="204">IFERROR(IF($E1403=$E1402,AE1402,IF($E1403&gt;$E1402,AE1402+$G1403,IF($E1403&lt;$E1402,AE1402-$G1403,""))),"")</f>
        <v>32447844</v>
      </c>
      <c r="AG1403" t="str">
        <f t="shared" si="197"/>
        <v/>
      </c>
    </row>
    <row r="1404" spans="1:33" x14ac:dyDescent="0.25">
      <c r="A1404" s="6">
        <v>38519</v>
      </c>
      <c r="B1404">
        <v>0.32</v>
      </c>
      <c r="C1404">
        <v>0.34499999999999997</v>
      </c>
      <c r="D1404">
        <v>0.32</v>
      </c>
      <c r="E1404">
        <v>0.32500000000000001</v>
      </c>
      <c r="F1404">
        <v>0.18736900000000001</v>
      </c>
      <c r="G1404">
        <v>174000</v>
      </c>
      <c r="I1404" t="str">
        <f t="shared" si="199"/>
        <v/>
      </c>
      <c r="J1404" t="str">
        <f t="shared" si="200"/>
        <v/>
      </c>
      <c r="K1404" t="str">
        <f t="shared" si="201"/>
        <v>Overbought Above %D</v>
      </c>
      <c r="M1404" s="11" t="str">
        <f t="shared" si="196"/>
        <v/>
      </c>
      <c r="O1404">
        <f>IF(ROW($E1404)&lt;=VALUE(LEFT(O$1,FIND("-",O$1,1)-1)),0,IF(ROW($E1404)=VALUE(LEFT(O$1,FIND("-",O$1,1)-1))+1,AVERAGE(INDEX($E:$E,ROW($E1404)-VALUE(LEFT(O$1,FIND("-",O$1,1)-1))):$E1404),($E1404*(2/(VALUE(LEFT(O$1,FIND("-",O$1,1)-1))+1)))+(O1403*(1-(2/(VALUE(LEFT(O$1,FIND("-",O$1,1)-1))+1))))))</f>
        <v>0.41547061353176495</v>
      </c>
      <c r="Q1404">
        <f>IF(ROW($E1404)&lt;=VALUE(LEFT(Q$1,FIND("-",Q$1,1)-1)),0,IF(ROW($E1404)=VALUE(LEFT(Q$1,FIND("-",Q$1,1)-1))+1,AVERAGE(INDEX($E:$E,ROW($E1404)-VALUE(LEFT(Q$1,FIND("-",Q$1,1)-1))):$E1404),($E1404*(2/(VALUE(LEFT(Q$1,FIND("-",Q$1,1)-1))+1)))+(Q1403*(1-(2/(VALUE(LEFT(Q$1,FIND("-",Q$1,1)-1))+1))))))</f>
        <v>0.30794402963060491</v>
      </c>
      <c r="R1404">
        <f>IF(ROW($E1404)&lt;=VALUE(LEFT(R$1,FIND("-",R$1,1)-1)),0,IF(ROW($E1404)=VALUE(LEFT(R$1,FIND("-",R$1,1)-1))+1,AVERAGE(INDEX($E:$E,ROW($E1404)-VALUE(LEFT(R$1,FIND("-",R$1,1)-1))):$E1404),($E1404*(2/(VALUE(LEFT(R$1,FIND("-",R$1,1)-1))+1)))+(R1403*(1-(2/(VALUE(LEFT(R$1,FIND("-",R$1,1)-1))+1))))))</f>
        <v>0.30010544075115664</v>
      </c>
      <c r="S1404">
        <f t="shared" si="202"/>
        <v>7.8385888794482717E-3</v>
      </c>
      <c r="T1404">
        <f>IF(ROW($E1404)&lt;=MAX(VALUE(LEFT(Q$1,FIND("-",Q$1,1)-1)),VALUE(LEFT(R$1,FIND("-",R$1,1)-1)))+VALUE(LEFT(T$1,FIND("-",T$1,1)-1))-1,0,IF(ROW($E1404)=MAX(VALUE(LEFT(Q$1,FIND("-",Q$1,1)-1)),VALUE(LEFT(R$1,FIND("-",R$1,1)-1)))+VALUE(LEFT(T$1,FIND("-",T$1,1)-1)),AVERAGE(INDEX($S:$S,ROW(S1404)-VALUE(LEFT(T$1,FIND("-",T$1,1)-1))+1):S1404),($S1404*(2/(VALUE(LEFT(T$1,FIND("-",T$1,1)-1))+1)))+(T1403*(1-(2/(VALUE(LEFT(T$1,FIND("-",T$1,1)-1))+1))))))</f>
        <v>-9.288759862472705E-4</v>
      </c>
      <c r="V1404">
        <f t="shared" si="203"/>
        <v>-1.5000000000000013E-2</v>
      </c>
      <c r="W1404">
        <f>IF(ROW($E1404)&lt;=VALUE(LEFT(W$1,FIND("-",W$1,1)-1))+1,0,IF(ROW($E1403)=VALUE(LEFT(W$1,FIND("-",W$1,1)-1))+1,100-100/(1+ABS((SUMIF(INDEX($V:$V,ROW($V1404)-VALUE(LEFT(W$1,FIND("-",W$1,1)-1))+1):$V1404,"&gt;0",INDEX($V:$V,ROW($V1404)-VALUE(LEFT(W$1,FIND("-",W$1,1)-1))+1):$V1404)/COUNTIF(INDEX($V:$V,ROW($V1404)-VALUE(LEFT(W$1,FIND("-",W$1,1)-1))+1):$V1404,"&gt;0"))/(SUMIF(INDEX($V:$V,ROW($V1404)-VALUE(LEFT(W$1,FIND("-",W$1,1)-1))+1):$V1404,"&lt;0",INDEX($V:$V,ROW($V1404)-VALUE(LEFT(W$1,FIND("-",W$1,1)-1))+1):$V1404)/COUNTIF(INDEX($V:$V,ROW($V1404)-VALUE(LEFT(W$1,FIND("-",W$1,1)-1))+1):$V1404,"&lt;0")))),100-100/(1+ABS((SUMIF(INDEX($V:$V,ROW($V1404)-VALUE(LEFT(W$1,FIND("-",W$1,1)-1))+1):$V1404,"&gt;0",INDEX($V:$V,ROW($V1404)-VALUE(LEFT(W$1,FIND("-",W$1,1)-1))+1):$V1404)/VALUE(LEFT(W$1,FIND("-",W$1,1)-1)))/(SUMIF(INDEX($V:$V,ROW($V1404)-VALUE(LEFT(W$1,FIND("-",W$1,1)-1))+1):$V1404,"&lt;0",INDEX($V:$V,ROW($V1404)-VALUE(LEFT(W$1,FIND("-",W$1,1)-1))+1):$V1404)/VALUE(LEFT(W$1,FIND("-",W$1,1)-1)))))))</f>
        <v>64.86486486486487</v>
      </c>
      <c r="Y1404">
        <f>IF(ROW($E1404)&lt;=VALUE(LEFT(Y$1,FIND("-",Y$1,1)-1)),0,MAX(INDEX(C:C,ROW(C1404)-VALUE(LEFT(Y$1,FIND("-",Y$1,1)-1))+1):C1404))</f>
        <v>0.34499999999999997</v>
      </c>
      <c r="Z1404">
        <f>IF(ROW($E1404)&lt;=VALUE(LEFT(Z$1,FIND("-",Z$1,1)-1)),0,MIN(INDEX(D:D,ROW(D1404)-VALUE(LEFT(Z$1,FIND("-",Z$1,1)-1))+1):D1404))</f>
        <v>0.245</v>
      </c>
      <c r="AA1404">
        <f t="shared" si="198"/>
        <v>80.000000000000043</v>
      </c>
      <c r="AB1404">
        <f>IF(ROW($AA1404)&lt;=VALUE(LEFT(AA$1,FIND("-",AA$1,1)-1))+VALUE(LEFT(AB$1,FIND("-",AB$1,1)-1)-1),0,AVERAGE(INDEX($AA:$AA,ROW($AA1404)-VALUE(LEFT(AB$1,FIND("-",AB$1,1)-1))+1):$AA1404))</f>
        <v>90.000000000000057</v>
      </c>
      <c r="AC1404">
        <f>IF(ROW($AA1404)&lt;=VALUE(LEFT(AA$1,FIND("-",AA$1,1)-1))+VALUE(LEFT(AB$1,FIND("-",AB$1,1)-1)-1)+VALUE(LEFT(AC$1,FIND("-",AC$1,1)-1)-1),0,AVERAGE(INDEX($AB:$AB,ROW($AB1404)-VALUE(LEFT(AC$1,FIND("-",AC$1,1)-1))+1):$AB1404))</f>
        <v>95.000000000000043</v>
      </c>
      <c r="AE1404">
        <f t="shared" si="204"/>
        <v>32273844</v>
      </c>
      <c r="AG1404" t="str">
        <f t="shared" si="197"/>
        <v/>
      </c>
    </row>
    <row r="1405" spans="1:33" x14ac:dyDescent="0.25">
      <c r="A1405" s="6">
        <v>38520</v>
      </c>
      <c r="B1405">
        <v>0.31</v>
      </c>
      <c r="C1405">
        <v>0.31</v>
      </c>
      <c r="D1405">
        <v>0.3</v>
      </c>
      <c r="E1405">
        <v>0.3</v>
      </c>
      <c r="F1405">
        <v>0.172956</v>
      </c>
      <c r="G1405">
        <v>74100</v>
      </c>
      <c r="I1405" t="str">
        <f t="shared" si="199"/>
        <v/>
      </c>
      <c r="J1405" t="str">
        <f t="shared" si="200"/>
        <v/>
      </c>
      <c r="K1405" t="str">
        <f t="shared" si="201"/>
        <v>Overbought Above %D</v>
      </c>
      <c r="M1405" s="11" t="str">
        <f t="shared" si="196"/>
        <v/>
      </c>
      <c r="O1405">
        <f>IF(ROW($E1405)&lt;=VALUE(LEFT(O$1,FIND("-",O$1,1)-1)),0,IF(ROW($E1405)=VALUE(LEFT(O$1,FIND("-",O$1,1)-1))+1,AVERAGE(INDEX($E:$E,ROW($E1405)-VALUE(LEFT(O$1,FIND("-",O$1,1)-1))):$E1405),($E1405*(2/(VALUE(LEFT(O$1,FIND("-",O$1,1)-1))+1)))+(O1404*(1-(2/(VALUE(LEFT(O$1,FIND("-",O$1,1)-1))+1))))))</f>
        <v>0.4143216522030907</v>
      </c>
      <c r="Q1405">
        <f>IF(ROW($E1405)&lt;=VALUE(LEFT(Q$1,FIND("-",Q$1,1)-1)),0,IF(ROW($E1405)=VALUE(LEFT(Q$1,FIND("-",Q$1,1)-1))+1,AVERAGE(INDEX($E:$E,ROW($E1405)-VALUE(LEFT(Q$1,FIND("-",Q$1,1)-1))):$E1405),($E1405*(2/(VALUE(LEFT(Q$1,FIND("-",Q$1,1)-1))+1)))+(Q1404*(1-(2/(VALUE(LEFT(Q$1,FIND("-",Q$1,1)-1))+1))))))</f>
        <v>0.30672187122589645</v>
      </c>
      <c r="R1405">
        <f>IF(ROW($E1405)&lt;=VALUE(LEFT(R$1,FIND("-",R$1,1)-1)),0,IF(ROW($E1405)=VALUE(LEFT(R$1,FIND("-",R$1,1)-1))+1,AVERAGE(INDEX($E:$E,ROW($E1405)-VALUE(LEFT(R$1,FIND("-",R$1,1)-1))):$E1405),($E1405*(2/(VALUE(LEFT(R$1,FIND("-",R$1,1)-1))+1)))+(R1404*(1-(2/(VALUE(LEFT(R$1,FIND("-",R$1,1)-1))+1))))))</f>
        <v>0.30009763032514503</v>
      </c>
      <c r="S1405">
        <f t="shared" si="202"/>
        <v>6.6242409007514214E-3</v>
      </c>
      <c r="T1405">
        <f>IF(ROW($E1405)&lt;=MAX(VALUE(LEFT(Q$1,FIND("-",Q$1,1)-1)),VALUE(LEFT(R$1,FIND("-",R$1,1)-1)))+VALUE(LEFT(T$1,FIND("-",T$1,1)-1))-1,0,IF(ROW($E1405)=MAX(VALUE(LEFT(Q$1,FIND("-",Q$1,1)-1)),VALUE(LEFT(R$1,FIND("-",R$1,1)-1)))+VALUE(LEFT(T$1,FIND("-",T$1,1)-1)),AVERAGE(INDEX($S:$S,ROW(S1405)-VALUE(LEFT(T$1,FIND("-",T$1,1)-1))+1):S1405),($S1405*(2/(VALUE(LEFT(T$1,FIND("-",T$1,1)-1))+1)))+(T1404*(1-(2/(VALUE(LEFT(T$1,FIND("-",T$1,1)-1))+1))))))</f>
        <v>5.8174739115246803E-4</v>
      </c>
      <c r="V1405">
        <f t="shared" si="203"/>
        <v>-2.5000000000000022E-2</v>
      </c>
      <c r="W1405">
        <f>IF(ROW($E1405)&lt;=VALUE(LEFT(W$1,FIND("-",W$1,1)-1))+1,0,IF(ROW($E1404)=VALUE(LEFT(W$1,FIND("-",W$1,1)-1))+1,100-100/(1+ABS((SUMIF(INDEX($V:$V,ROW($V1405)-VALUE(LEFT(W$1,FIND("-",W$1,1)-1))+1):$V1405,"&gt;0",INDEX($V:$V,ROW($V1405)-VALUE(LEFT(W$1,FIND("-",W$1,1)-1))+1):$V1405)/COUNTIF(INDEX($V:$V,ROW($V1405)-VALUE(LEFT(W$1,FIND("-",W$1,1)-1))+1):$V1405,"&gt;0"))/(SUMIF(INDEX($V:$V,ROW($V1405)-VALUE(LEFT(W$1,FIND("-",W$1,1)-1))+1):$V1405,"&lt;0",INDEX($V:$V,ROW($V1405)-VALUE(LEFT(W$1,FIND("-",W$1,1)-1))+1):$V1405)/COUNTIF(INDEX($V:$V,ROW($V1405)-VALUE(LEFT(W$1,FIND("-",W$1,1)-1))+1):$V1405,"&lt;0")))),100-100/(1+ABS((SUMIF(INDEX($V:$V,ROW($V1405)-VALUE(LEFT(W$1,FIND("-",W$1,1)-1))+1):$V1405,"&gt;0",INDEX($V:$V,ROW($V1405)-VALUE(LEFT(W$1,FIND("-",W$1,1)-1))+1):$V1405)/VALUE(LEFT(W$1,FIND("-",W$1,1)-1)))/(SUMIF(INDEX($V:$V,ROW($V1405)-VALUE(LEFT(W$1,FIND("-",W$1,1)-1))+1):$V1405,"&lt;0",INDEX($V:$V,ROW($V1405)-VALUE(LEFT(W$1,FIND("-",W$1,1)-1))+1):$V1405)/VALUE(LEFT(W$1,FIND("-",W$1,1)-1)))))))</f>
        <v>52.631578947368425</v>
      </c>
      <c r="Y1405">
        <f>IF(ROW($E1405)&lt;=VALUE(LEFT(Y$1,FIND("-",Y$1,1)-1)),0,MAX(INDEX(C:C,ROW(C1405)-VALUE(LEFT(Y$1,FIND("-",Y$1,1)-1))+1):C1405))</f>
        <v>0.34499999999999997</v>
      </c>
      <c r="Z1405">
        <f>IF(ROW($E1405)&lt;=VALUE(LEFT(Z$1,FIND("-",Z$1,1)-1)),0,MIN(INDEX(D:D,ROW(D1405)-VALUE(LEFT(Z$1,FIND("-",Z$1,1)-1))+1):D1405))</f>
        <v>0.245</v>
      </c>
      <c r="AA1405">
        <f t="shared" si="198"/>
        <v>55.000000000000007</v>
      </c>
      <c r="AB1405">
        <f>IF(ROW($AA1405)&lt;=VALUE(LEFT(AA$1,FIND("-",AA$1,1)-1))+VALUE(LEFT(AB$1,FIND("-",AB$1,1)-1)-1),0,AVERAGE(INDEX($AA:$AA,ROW($AA1405)-VALUE(LEFT(AB$1,FIND("-",AB$1,1)-1))+1):$AA1405))</f>
        <v>76.6666666666667</v>
      </c>
      <c r="AC1405">
        <f>IF(ROW($AA1405)&lt;=VALUE(LEFT(AA$1,FIND("-",AA$1,1)-1))+VALUE(LEFT(AB$1,FIND("-",AB$1,1)-1)-1)+VALUE(LEFT(AC$1,FIND("-",AC$1,1)-1)-1),0,AVERAGE(INDEX($AB:$AB,ROW($AB1405)-VALUE(LEFT(AC$1,FIND("-",AC$1,1)-1))+1):$AB1405))</f>
        <v>87.777777777777814</v>
      </c>
      <c r="AE1405">
        <f t="shared" si="204"/>
        <v>32199744</v>
      </c>
      <c r="AG1405" t="str">
        <f t="shared" si="197"/>
        <v/>
      </c>
    </row>
    <row r="1406" spans="1:33" x14ac:dyDescent="0.25">
      <c r="A1406" s="6">
        <v>38523</v>
      </c>
      <c r="B1406">
        <v>0.3</v>
      </c>
      <c r="C1406">
        <v>0.31</v>
      </c>
      <c r="D1406">
        <v>0.3</v>
      </c>
      <c r="E1406">
        <v>0.31</v>
      </c>
      <c r="F1406">
        <v>0.17872099999999999</v>
      </c>
      <c r="G1406">
        <v>13000</v>
      </c>
      <c r="I1406" t="str">
        <f t="shared" si="199"/>
        <v/>
      </c>
      <c r="J1406" t="str">
        <f t="shared" si="200"/>
        <v/>
      </c>
      <c r="K1406" t="str">
        <f t="shared" si="201"/>
        <v>Sell</v>
      </c>
      <c r="M1406" s="11" t="str">
        <f t="shared" si="196"/>
        <v>Sell</v>
      </c>
      <c r="O1406">
        <f>IF(ROW($E1406)&lt;=VALUE(LEFT(O$1,FIND("-",O$1,1)-1)),0,IF(ROW($E1406)=VALUE(LEFT(O$1,FIND("-",O$1,1)-1))+1,AVERAGE(INDEX($E:$E,ROW($E1406)-VALUE(LEFT(O$1,FIND("-",O$1,1)-1))):$E1406),($E1406*(2/(VALUE(LEFT(O$1,FIND("-",O$1,1)-1))+1)))+(O1405*(1-(2/(VALUE(LEFT(O$1,FIND("-",O$1,1)-1))+1))))))</f>
        <v>0.4132836258130102</v>
      </c>
      <c r="Q1406">
        <f>IF(ROW($E1406)&lt;=VALUE(LEFT(Q$1,FIND("-",Q$1,1)-1)),0,IF(ROW($E1406)=VALUE(LEFT(Q$1,FIND("-",Q$1,1)-1))+1,AVERAGE(INDEX($E:$E,ROW($E1406)-VALUE(LEFT(Q$1,FIND("-",Q$1,1)-1))):$E1406),($E1406*(2/(VALUE(LEFT(Q$1,FIND("-",Q$1,1)-1))+1)))+(Q1405*(1-(2/(VALUE(LEFT(Q$1,FIND("-",Q$1,1)-1))+1))))))</f>
        <v>0.30722619872960472</v>
      </c>
      <c r="R1406">
        <f>IF(ROW($E1406)&lt;=VALUE(LEFT(R$1,FIND("-",R$1,1)-1)),0,IF(ROW($E1406)=VALUE(LEFT(R$1,FIND("-",R$1,1)-1))+1,AVERAGE(INDEX($E:$E,ROW($E1406)-VALUE(LEFT(R$1,FIND("-",R$1,1)-1))):$E1406),($E1406*(2/(VALUE(LEFT(R$1,FIND("-",R$1,1)-1))+1)))+(R1405*(1-(2/(VALUE(LEFT(R$1,FIND("-",R$1,1)-1))+1))))))</f>
        <v>0.30083113918994908</v>
      </c>
      <c r="S1406">
        <f t="shared" si="202"/>
        <v>6.3950595396556342E-3</v>
      </c>
      <c r="T1406">
        <f>IF(ROW($E1406)&lt;=MAX(VALUE(LEFT(Q$1,FIND("-",Q$1,1)-1)),VALUE(LEFT(R$1,FIND("-",R$1,1)-1)))+VALUE(LEFT(T$1,FIND("-",T$1,1)-1))-1,0,IF(ROW($E1406)=MAX(VALUE(LEFT(Q$1,FIND("-",Q$1,1)-1)),VALUE(LEFT(R$1,FIND("-",R$1,1)-1)))+VALUE(LEFT(T$1,FIND("-",T$1,1)-1)),AVERAGE(INDEX($S:$S,ROW(S1406)-VALUE(LEFT(T$1,FIND("-",T$1,1)-1))+1):S1406),($S1406*(2/(VALUE(LEFT(T$1,FIND("-",T$1,1)-1))+1)))+(T1405*(1-(2/(VALUE(LEFT(T$1,FIND("-",T$1,1)-1))+1))))))</f>
        <v>1.7444098208531014E-3</v>
      </c>
      <c r="V1406">
        <f t="shared" si="203"/>
        <v>1.0000000000000009E-2</v>
      </c>
      <c r="W1406">
        <f>IF(ROW($E1406)&lt;=VALUE(LEFT(W$1,FIND("-",W$1,1)-1))+1,0,IF(ROW($E1405)=VALUE(LEFT(W$1,FIND("-",W$1,1)-1))+1,100-100/(1+ABS((SUMIF(INDEX($V:$V,ROW($V1406)-VALUE(LEFT(W$1,FIND("-",W$1,1)-1))+1):$V1406,"&gt;0",INDEX($V:$V,ROW($V1406)-VALUE(LEFT(W$1,FIND("-",W$1,1)-1))+1):$V1406)/COUNTIF(INDEX($V:$V,ROW($V1406)-VALUE(LEFT(W$1,FIND("-",W$1,1)-1))+1):$V1406,"&gt;0"))/(SUMIF(INDEX($V:$V,ROW($V1406)-VALUE(LEFT(W$1,FIND("-",W$1,1)-1))+1):$V1406,"&lt;0",INDEX($V:$V,ROW($V1406)-VALUE(LEFT(W$1,FIND("-",W$1,1)-1))+1):$V1406)/COUNTIF(INDEX($V:$V,ROW($V1406)-VALUE(LEFT(W$1,FIND("-",W$1,1)-1))+1):$V1406,"&lt;0")))),100-100/(1+ABS((SUMIF(INDEX($V:$V,ROW($V1406)-VALUE(LEFT(W$1,FIND("-",W$1,1)-1))+1):$V1406,"&gt;0",INDEX($V:$V,ROW($V1406)-VALUE(LEFT(W$1,FIND("-",W$1,1)-1))+1):$V1406)/VALUE(LEFT(W$1,FIND("-",W$1,1)-1)))/(SUMIF(INDEX($V:$V,ROW($V1406)-VALUE(LEFT(W$1,FIND("-",W$1,1)-1))+1):$V1406,"&lt;0",INDEX($V:$V,ROW($V1406)-VALUE(LEFT(W$1,FIND("-",W$1,1)-1))+1):$V1406)/VALUE(LEFT(W$1,FIND("-",W$1,1)-1)))))))</f>
        <v>62.85714285714284</v>
      </c>
      <c r="Y1406">
        <f>IF(ROW($E1406)&lt;=VALUE(LEFT(Y$1,FIND("-",Y$1,1)-1)),0,MAX(INDEX(C:C,ROW(C1406)-VALUE(LEFT(Y$1,FIND("-",Y$1,1)-1))+1):C1406))</f>
        <v>0.34499999999999997</v>
      </c>
      <c r="Z1406">
        <f>IF(ROW($E1406)&lt;=VALUE(LEFT(Z$1,FIND("-",Z$1,1)-1)),0,MIN(INDEX(D:D,ROW(D1406)-VALUE(LEFT(Z$1,FIND("-",Z$1,1)-1))+1):D1406))</f>
        <v>0.245</v>
      </c>
      <c r="AA1406">
        <f t="shared" si="198"/>
        <v>65.000000000000014</v>
      </c>
      <c r="AB1406">
        <f>IF(ROW($AA1406)&lt;=VALUE(LEFT(AA$1,FIND("-",AA$1,1)-1))+VALUE(LEFT(AB$1,FIND("-",AB$1,1)-1)-1),0,AVERAGE(INDEX($AA:$AA,ROW($AA1406)-VALUE(LEFT(AB$1,FIND("-",AB$1,1)-1))+1):$AA1406))</f>
        <v>66.666666666666686</v>
      </c>
      <c r="AC1406">
        <f>IF(ROW($AA1406)&lt;=VALUE(LEFT(AA$1,FIND("-",AA$1,1)-1))+VALUE(LEFT(AB$1,FIND("-",AB$1,1)-1)-1)+VALUE(LEFT(AC$1,FIND("-",AC$1,1)-1)-1),0,AVERAGE(INDEX($AB:$AB,ROW($AB1406)-VALUE(LEFT(AC$1,FIND("-",AC$1,1)-1))+1):$AB1406))</f>
        <v>77.777777777777814</v>
      </c>
      <c r="AE1406">
        <f t="shared" si="204"/>
        <v>32212744</v>
      </c>
      <c r="AG1406" t="str">
        <f t="shared" si="197"/>
        <v>Sell</v>
      </c>
    </row>
    <row r="1407" spans="1:33" x14ac:dyDescent="0.25">
      <c r="A1407" s="6">
        <v>38524</v>
      </c>
      <c r="B1407">
        <v>0.33</v>
      </c>
      <c r="C1407">
        <v>0.33</v>
      </c>
      <c r="D1407">
        <v>0.29499999999999998</v>
      </c>
      <c r="E1407">
        <v>0.33</v>
      </c>
      <c r="F1407">
        <v>0.190252</v>
      </c>
      <c r="G1407">
        <v>8000</v>
      </c>
      <c r="I1407" t="str">
        <f t="shared" si="199"/>
        <v/>
      </c>
      <c r="J1407" t="str">
        <f t="shared" si="200"/>
        <v>Overbought</v>
      </c>
      <c r="K1407" t="str">
        <f t="shared" si="201"/>
        <v/>
      </c>
      <c r="M1407" s="11" t="str">
        <f t="shared" si="196"/>
        <v/>
      </c>
      <c r="O1407">
        <f>IF(ROW($E1407)&lt;=VALUE(LEFT(O$1,FIND("-",O$1,1)-1)),0,IF(ROW($E1407)=VALUE(LEFT(O$1,FIND("-",O$1,1)-1))+1,AVERAGE(INDEX($E:$E,ROW($E1407)-VALUE(LEFT(O$1,FIND("-",O$1,1)-1))):$E1407),($E1407*(2/(VALUE(LEFT(O$1,FIND("-",O$1,1)-1))+1)))+(O1406*(1-(2/(VALUE(LEFT(O$1,FIND("-",O$1,1)-1))+1))))))</f>
        <v>0.41245493301885094</v>
      </c>
      <c r="Q1407">
        <f>IF(ROW($E1407)&lt;=VALUE(LEFT(Q$1,FIND("-",Q$1,1)-1)),0,IF(ROW($E1407)=VALUE(LEFT(Q$1,FIND("-",Q$1,1)-1))+1,AVERAGE(INDEX($E:$E,ROW($E1407)-VALUE(LEFT(Q$1,FIND("-",Q$1,1)-1))):$E1407),($E1407*(2/(VALUE(LEFT(Q$1,FIND("-",Q$1,1)-1))+1)))+(Q1406*(1-(2/(VALUE(LEFT(Q$1,FIND("-",Q$1,1)-1))+1))))))</f>
        <v>0.3107298604635117</v>
      </c>
      <c r="R1407">
        <f>IF(ROW($E1407)&lt;=VALUE(LEFT(R$1,FIND("-",R$1,1)-1)),0,IF(ROW($E1407)=VALUE(LEFT(R$1,FIND("-",R$1,1)-1))+1,AVERAGE(INDEX($E:$E,ROW($E1407)-VALUE(LEFT(R$1,FIND("-",R$1,1)-1))):$E1407),($E1407*(2/(VALUE(LEFT(R$1,FIND("-",R$1,1)-1))+1)))+(R1406*(1-(2/(VALUE(LEFT(R$1,FIND("-",R$1,1)-1))+1))))))</f>
        <v>0.30299179554624917</v>
      </c>
      <c r="S1407">
        <f t="shared" si="202"/>
        <v>7.7380649172625326E-3</v>
      </c>
      <c r="T1407">
        <f>IF(ROW($E1407)&lt;=MAX(VALUE(LEFT(Q$1,FIND("-",Q$1,1)-1)),VALUE(LEFT(R$1,FIND("-",R$1,1)-1)))+VALUE(LEFT(T$1,FIND("-",T$1,1)-1))-1,0,IF(ROW($E1407)=MAX(VALUE(LEFT(Q$1,FIND("-",Q$1,1)-1)),VALUE(LEFT(R$1,FIND("-",R$1,1)-1)))+VALUE(LEFT(T$1,FIND("-",T$1,1)-1)),AVERAGE(INDEX($S:$S,ROW(S1407)-VALUE(LEFT(T$1,FIND("-",T$1,1)-1))+1):S1407),($S1407*(2/(VALUE(LEFT(T$1,FIND("-",T$1,1)-1))+1)))+(T1406*(1-(2/(VALUE(LEFT(T$1,FIND("-",T$1,1)-1))+1))))))</f>
        <v>2.943140840134988E-3</v>
      </c>
      <c r="V1407">
        <f t="shared" si="203"/>
        <v>2.0000000000000018E-2</v>
      </c>
      <c r="W1407">
        <f>IF(ROW($E1407)&lt;=VALUE(LEFT(W$1,FIND("-",W$1,1)-1))+1,0,IF(ROW($E1406)=VALUE(LEFT(W$1,FIND("-",W$1,1)-1))+1,100-100/(1+ABS((SUMIF(INDEX($V:$V,ROW($V1407)-VALUE(LEFT(W$1,FIND("-",W$1,1)-1))+1):$V1407,"&gt;0",INDEX($V:$V,ROW($V1407)-VALUE(LEFT(W$1,FIND("-",W$1,1)-1))+1):$V1407)/COUNTIF(INDEX($V:$V,ROW($V1407)-VALUE(LEFT(W$1,FIND("-",W$1,1)-1))+1):$V1407,"&gt;0"))/(SUMIF(INDEX($V:$V,ROW($V1407)-VALUE(LEFT(W$1,FIND("-",W$1,1)-1))+1):$V1407,"&lt;0",INDEX($V:$V,ROW($V1407)-VALUE(LEFT(W$1,FIND("-",W$1,1)-1))+1):$V1407)/COUNTIF(INDEX($V:$V,ROW($V1407)-VALUE(LEFT(W$1,FIND("-",W$1,1)-1))+1):$V1407,"&lt;0")))),100-100/(1+ABS((SUMIF(INDEX($V:$V,ROW($V1407)-VALUE(LEFT(W$1,FIND("-",W$1,1)-1))+1):$V1407,"&gt;0",INDEX($V:$V,ROW($V1407)-VALUE(LEFT(W$1,FIND("-",W$1,1)-1))+1):$V1407)/VALUE(LEFT(W$1,FIND("-",W$1,1)-1)))/(SUMIF(INDEX($V:$V,ROW($V1407)-VALUE(LEFT(W$1,FIND("-",W$1,1)-1))+1):$V1407,"&lt;0",INDEX($V:$V,ROW($V1407)-VALUE(LEFT(W$1,FIND("-",W$1,1)-1))+1):$V1407)/VALUE(LEFT(W$1,FIND("-",W$1,1)-1)))))))</f>
        <v>72.222222222222214</v>
      </c>
      <c r="Y1407">
        <f>IF(ROW($E1407)&lt;=VALUE(LEFT(Y$1,FIND("-",Y$1,1)-1)),0,MAX(INDEX(C:C,ROW(C1407)-VALUE(LEFT(Y$1,FIND("-",Y$1,1)-1))+1):C1407))</f>
        <v>0.34499999999999997</v>
      </c>
      <c r="Z1407">
        <f>IF(ROW($E1407)&lt;=VALUE(LEFT(Z$1,FIND("-",Z$1,1)-1)),0,MIN(INDEX(D:D,ROW(D1407)-VALUE(LEFT(Z$1,FIND("-",Z$1,1)-1))+1):D1407))</f>
        <v>0.25</v>
      </c>
      <c r="AA1407">
        <f t="shared" si="198"/>
        <v>84.210526315789508</v>
      </c>
      <c r="AB1407">
        <f>IF(ROW($AA1407)&lt;=VALUE(LEFT(AA$1,FIND("-",AA$1,1)-1))+VALUE(LEFT(AB$1,FIND("-",AB$1,1)-1)-1),0,AVERAGE(INDEX($AA:$AA,ROW($AA1407)-VALUE(LEFT(AB$1,FIND("-",AB$1,1)-1))+1):$AA1407))</f>
        <v>68.070175438596507</v>
      </c>
      <c r="AC1407">
        <f>IF(ROW($AA1407)&lt;=VALUE(LEFT(AA$1,FIND("-",AA$1,1)-1))+VALUE(LEFT(AB$1,FIND("-",AB$1,1)-1)-1)+VALUE(LEFT(AC$1,FIND("-",AC$1,1)-1)-1),0,AVERAGE(INDEX($AB:$AB,ROW($AB1407)-VALUE(LEFT(AC$1,FIND("-",AC$1,1)-1))+1):$AB1407))</f>
        <v>70.467836257309955</v>
      </c>
      <c r="AE1407">
        <f t="shared" si="204"/>
        <v>32220744</v>
      </c>
      <c r="AG1407" t="str">
        <f t="shared" si="197"/>
        <v/>
      </c>
    </row>
    <row r="1408" spans="1:33" x14ac:dyDescent="0.25">
      <c r="A1408" s="6">
        <v>38525</v>
      </c>
      <c r="B1408">
        <v>0.3</v>
      </c>
      <c r="C1408">
        <v>0.32500000000000001</v>
      </c>
      <c r="D1408">
        <v>0.3</v>
      </c>
      <c r="E1408">
        <v>0.32500000000000001</v>
      </c>
      <c r="F1408">
        <v>0.18736900000000001</v>
      </c>
      <c r="G1408">
        <v>38000</v>
      </c>
      <c r="I1408" t="str">
        <f t="shared" si="199"/>
        <v/>
      </c>
      <c r="J1408" t="str">
        <f t="shared" si="200"/>
        <v>Overbought</v>
      </c>
      <c r="K1408" t="str">
        <f t="shared" si="201"/>
        <v/>
      </c>
      <c r="M1408" s="11" t="str">
        <f t="shared" si="196"/>
        <v/>
      </c>
      <c r="O1408">
        <f>IF(ROW($E1408)&lt;=VALUE(LEFT(O$1,FIND("-",O$1,1)-1)),0,IF(ROW($E1408)=VALUE(LEFT(O$1,FIND("-",O$1,1)-1))+1,AVERAGE(INDEX($E:$E,ROW($E1408)-VALUE(LEFT(O$1,FIND("-",O$1,1)-1))):$E1408),($E1408*(2/(VALUE(LEFT(O$1,FIND("-",O$1,1)-1))+1)))+(O1407*(1-(2/(VALUE(LEFT(O$1,FIND("-",O$1,1)-1))+1))))))</f>
        <v>0.41158473468035495</v>
      </c>
      <c r="Q1408">
        <f>IF(ROW($E1408)&lt;=VALUE(LEFT(Q$1,FIND("-",Q$1,1)-1)),0,IF(ROW($E1408)=VALUE(LEFT(Q$1,FIND("-",Q$1,1)-1))+1,AVERAGE(INDEX($E:$E,ROW($E1408)-VALUE(LEFT(Q$1,FIND("-",Q$1,1)-1))):$E1408),($E1408*(2/(VALUE(LEFT(Q$1,FIND("-",Q$1,1)-1))+1)))+(Q1407*(1-(2/(VALUE(LEFT(Q$1,FIND("-",Q$1,1)-1))+1))))))</f>
        <v>0.31292526654604835</v>
      </c>
      <c r="R1408">
        <f>IF(ROW($E1408)&lt;=VALUE(LEFT(R$1,FIND("-",R$1,1)-1)),0,IF(ROW($E1408)=VALUE(LEFT(R$1,FIND("-",R$1,1)-1))+1,AVERAGE(INDEX($E:$E,ROW($E1408)-VALUE(LEFT(R$1,FIND("-",R$1,1)-1))):$E1408),($E1408*(2/(VALUE(LEFT(R$1,FIND("-",R$1,1)-1))+1)))+(R1407*(1-(2/(VALUE(LEFT(R$1,FIND("-",R$1,1)-1))+1))))))</f>
        <v>0.30462203291319367</v>
      </c>
      <c r="S1408">
        <f t="shared" si="202"/>
        <v>8.3032336328546785E-3</v>
      </c>
      <c r="T1408">
        <f>IF(ROW($E1408)&lt;=MAX(VALUE(LEFT(Q$1,FIND("-",Q$1,1)-1)),VALUE(LEFT(R$1,FIND("-",R$1,1)-1)))+VALUE(LEFT(T$1,FIND("-",T$1,1)-1))-1,0,IF(ROW($E1408)=MAX(VALUE(LEFT(Q$1,FIND("-",Q$1,1)-1)),VALUE(LEFT(R$1,FIND("-",R$1,1)-1)))+VALUE(LEFT(T$1,FIND("-",T$1,1)-1)),AVERAGE(INDEX($S:$S,ROW(S1408)-VALUE(LEFT(T$1,FIND("-",T$1,1)-1))+1):S1408),($S1408*(2/(VALUE(LEFT(T$1,FIND("-",T$1,1)-1))+1)))+(T1407*(1-(2/(VALUE(LEFT(T$1,FIND("-",T$1,1)-1))+1))))))</f>
        <v>4.0151593986789257E-3</v>
      </c>
      <c r="V1408">
        <f t="shared" si="203"/>
        <v>-5.0000000000000044E-3</v>
      </c>
      <c r="W1408">
        <f>IF(ROW($E1408)&lt;=VALUE(LEFT(W$1,FIND("-",W$1,1)-1))+1,0,IF(ROW($E1407)=VALUE(LEFT(W$1,FIND("-",W$1,1)-1))+1,100-100/(1+ABS((SUMIF(INDEX($V:$V,ROW($V1408)-VALUE(LEFT(W$1,FIND("-",W$1,1)-1))+1):$V1408,"&gt;0",INDEX($V:$V,ROW($V1408)-VALUE(LEFT(W$1,FIND("-",W$1,1)-1))+1):$V1408)/COUNTIF(INDEX($V:$V,ROW($V1408)-VALUE(LEFT(W$1,FIND("-",W$1,1)-1))+1):$V1408,"&gt;0"))/(SUMIF(INDEX($V:$V,ROW($V1408)-VALUE(LEFT(W$1,FIND("-",W$1,1)-1))+1):$V1408,"&lt;0",INDEX($V:$V,ROW($V1408)-VALUE(LEFT(W$1,FIND("-",W$1,1)-1))+1):$V1408)/COUNTIF(INDEX($V:$V,ROW($V1408)-VALUE(LEFT(W$1,FIND("-",W$1,1)-1))+1):$V1408,"&lt;0")))),100-100/(1+ABS((SUMIF(INDEX($V:$V,ROW($V1408)-VALUE(LEFT(W$1,FIND("-",W$1,1)-1))+1):$V1408,"&gt;0",INDEX($V:$V,ROW($V1408)-VALUE(LEFT(W$1,FIND("-",W$1,1)-1))+1):$V1408)/VALUE(LEFT(W$1,FIND("-",W$1,1)-1)))/(SUMIF(INDEX($V:$V,ROW($V1408)-VALUE(LEFT(W$1,FIND("-",W$1,1)-1))+1):$V1408,"&lt;0",INDEX($V:$V,ROW($V1408)-VALUE(LEFT(W$1,FIND("-",W$1,1)-1))+1):$V1408)/VALUE(LEFT(W$1,FIND("-",W$1,1)-1)))))))</f>
        <v>70.27027027027026</v>
      </c>
      <c r="Y1408">
        <f>IF(ROW($E1408)&lt;=VALUE(LEFT(Y$1,FIND("-",Y$1,1)-1)),0,MAX(INDEX(C:C,ROW(C1408)-VALUE(LEFT(Y$1,FIND("-",Y$1,1)-1))+1):C1408))</f>
        <v>0.34499999999999997</v>
      </c>
      <c r="Z1408">
        <f>IF(ROW($E1408)&lt;=VALUE(LEFT(Z$1,FIND("-",Z$1,1)-1)),0,MIN(INDEX(D:D,ROW(D1408)-VALUE(LEFT(Z$1,FIND("-",Z$1,1)-1))+1):D1408))</f>
        <v>0.25</v>
      </c>
      <c r="AA1408">
        <f t="shared" si="198"/>
        <v>78.947368421052673</v>
      </c>
      <c r="AB1408">
        <f>IF(ROW($AA1408)&lt;=VALUE(LEFT(AA$1,FIND("-",AA$1,1)-1))+VALUE(LEFT(AB$1,FIND("-",AB$1,1)-1)-1),0,AVERAGE(INDEX($AA:$AA,ROW($AA1408)-VALUE(LEFT(AB$1,FIND("-",AB$1,1)-1))+1):$AA1408))</f>
        <v>76.052631578947398</v>
      </c>
      <c r="AC1408">
        <f>IF(ROW($AA1408)&lt;=VALUE(LEFT(AA$1,FIND("-",AA$1,1)-1))+VALUE(LEFT(AB$1,FIND("-",AB$1,1)-1)-1)+VALUE(LEFT(AC$1,FIND("-",AC$1,1)-1)-1),0,AVERAGE(INDEX($AB:$AB,ROW($AB1408)-VALUE(LEFT(AC$1,FIND("-",AC$1,1)-1))+1):$AB1408))</f>
        <v>70.263157894736864</v>
      </c>
      <c r="AE1408">
        <f t="shared" si="204"/>
        <v>32182744</v>
      </c>
      <c r="AG1408" t="str">
        <f t="shared" si="197"/>
        <v/>
      </c>
    </row>
    <row r="1409" spans="1:33" x14ac:dyDescent="0.25">
      <c r="A1409" s="6">
        <v>38526</v>
      </c>
      <c r="B1409">
        <v>0.3</v>
      </c>
      <c r="C1409">
        <v>0.31</v>
      </c>
      <c r="D1409">
        <v>0.29499999999999998</v>
      </c>
      <c r="E1409">
        <v>0.29499999999999998</v>
      </c>
      <c r="F1409">
        <v>0.170074</v>
      </c>
      <c r="G1409">
        <v>66100</v>
      </c>
      <c r="I1409" t="str">
        <f t="shared" si="199"/>
        <v/>
      </c>
      <c r="J1409" t="str">
        <f t="shared" si="200"/>
        <v/>
      </c>
      <c r="K1409" t="str">
        <f t="shared" si="201"/>
        <v/>
      </c>
      <c r="M1409" s="11" t="str">
        <f t="shared" si="196"/>
        <v/>
      </c>
      <c r="O1409">
        <f>IF(ROW($E1409)&lt;=VALUE(LEFT(O$1,FIND("-",O$1,1)-1)),0,IF(ROW($E1409)=VALUE(LEFT(O$1,FIND("-",O$1,1)-1))+1,AVERAGE(INDEX($E:$E,ROW($E1409)-VALUE(LEFT(O$1,FIND("-",O$1,1)-1))):$E1409),($E1409*(2/(VALUE(LEFT(O$1,FIND("-",O$1,1)-1))+1)))+(O1408*(1-(2/(VALUE(LEFT(O$1,FIND("-",O$1,1)-1))+1))))))</f>
        <v>0.4104246875691076</v>
      </c>
      <c r="Q1409">
        <f>IF(ROW($E1409)&lt;=VALUE(LEFT(Q$1,FIND("-",Q$1,1)-1)),0,IF(ROW($E1409)=VALUE(LEFT(Q$1,FIND("-",Q$1,1)-1))+1,AVERAGE(INDEX($E:$E,ROW($E1409)-VALUE(LEFT(Q$1,FIND("-",Q$1,1)-1))):$E1409),($E1409*(2/(VALUE(LEFT(Q$1,FIND("-",Q$1,1)-1))+1)))+(Q1408*(1-(2/(VALUE(LEFT(Q$1,FIND("-",Q$1,1)-1))+1))))))</f>
        <v>0.31016753323127166</v>
      </c>
      <c r="R1409">
        <f>IF(ROW($E1409)&lt;=VALUE(LEFT(R$1,FIND("-",R$1,1)-1)),0,IF(ROW($E1409)=VALUE(LEFT(R$1,FIND("-",R$1,1)-1))+1,AVERAGE(INDEX($E:$E,ROW($E1409)-VALUE(LEFT(R$1,FIND("-",R$1,1)-1))):$E1409),($E1409*(2/(VALUE(LEFT(R$1,FIND("-",R$1,1)-1))+1)))+(R1408*(1-(2/(VALUE(LEFT(R$1,FIND("-",R$1,1)-1))+1))))))</f>
        <v>0.30390928973443859</v>
      </c>
      <c r="S1409">
        <f t="shared" si="202"/>
        <v>6.2582434968330714E-3</v>
      </c>
      <c r="T1409">
        <f>IF(ROW($E1409)&lt;=MAX(VALUE(LEFT(Q$1,FIND("-",Q$1,1)-1)),VALUE(LEFT(R$1,FIND("-",R$1,1)-1)))+VALUE(LEFT(T$1,FIND("-",T$1,1)-1))-1,0,IF(ROW($E1409)=MAX(VALUE(LEFT(Q$1,FIND("-",Q$1,1)-1)),VALUE(LEFT(R$1,FIND("-",R$1,1)-1)))+VALUE(LEFT(T$1,FIND("-",T$1,1)-1)),AVERAGE(INDEX($S:$S,ROW(S1409)-VALUE(LEFT(T$1,FIND("-",T$1,1)-1))+1):S1409),($S1409*(2/(VALUE(LEFT(T$1,FIND("-",T$1,1)-1))+1)))+(T1408*(1-(2/(VALUE(LEFT(T$1,FIND("-",T$1,1)-1))+1))))))</f>
        <v>4.4637762183097549E-3</v>
      </c>
      <c r="V1409">
        <f t="shared" si="203"/>
        <v>-3.0000000000000027E-2</v>
      </c>
      <c r="W1409">
        <f>IF(ROW($E1409)&lt;=VALUE(LEFT(W$1,FIND("-",W$1,1)-1))+1,0,IF(ROW($E1408)=VALUE(LEFT(W$1,FIND("-",W$1,1)-1))+1,100-100/(1+ABS((SUMIF(INDEX($V:$V,ROW($V1409)-VALUE(LEFT(W$1,FIND("-",W$1,1)-1))+1):$V1409,"&gt;0",INDEX($V:$V,ROW($V1409)-VALUE(LEFT(W$1,FIND("-",W$1,1)-1))+1):$V1409)/COUNTIF(INDEX($V:$V,ROW($V1409)-VALUE(LEFT(W$1,FIND("-",W$1,1)-1))+1):$V1409,"&gt;0"))/(SUMIF(INDEX($V:$V,ROW($V1409)-VALUE(LEFT(W$1,FIND("-",W$1,1)-1))+1):$V1409,"&lt;0",INDEX($V:$V,ROW($V1409)-VALUE(LEFT(W$1,FIND("-",W$1,1)-1))+1):$V1409)/COUNTIF(INDEX($V:$V,ROW($V1409)-VALUE(LEFT(W$1,FIND("-",W$1,1)-1))+1):$V1409,"&lt;0")))),100-100/(1+ABS((SUMIF(INDEX($V:$V,ROW($V1409)-VALUE(LEFT(W$1,FIND("-",W$1,1)-1))+1):$V1409,"&gt;0",INDEX($V:$V,ROW($V1409)-VALUE(LEFT(W$1,FIND("-",W$1,1)-1))+1):$V1409)/VALUE(LEFT(W$1,FIND("-",W$1,1)-1)))/(SUMIF(INDEX($V:$V,ROW($V1409)-VALUE(LEFT(W$1,FIND("-",W$1,1)-1))+1):$V1409,"&lt;0",INDEX($V:$V,ROW($V1409)-VALUE(LEFT(W$1,FIND("-",W$1,1)-1))+1):$V1409)/VALUE(LEFT(W$1,FIND("-",W$1,1)-1)))))))</f>
        <v>58.536585365853647</v>
      </c>
      <c r="Y1409">
        <f>IF(ROW($E1409)&lt;=VALUE(LEFT(Y$1,FIND("-",Y$1,1)-1)),0,MAX(INDEX(C:C,ROW(C1409)-VALUE(LEFT(Y$1,FIND("-",Y$1,1)-1))+1):C1409))</f>
        <v>0.34499999999999997</v>
      </c>
      <c r="Z1409">
        <f>IF(ROW($E1409)&lt;=VALUE(LEFT(Z$1,FIND("-",Z$1,1)-1)),0,MIN(INDEX(D:D,ROW(D1409)-VALUE(LEFT(Z$1,FIND("-",Z$1,1)-1))+1):D1409))</f>
        <v>0.26</v>
      </c>
      <c r="AA1409">
        <f t="shared" si="198"/>
        <v>41.176470588235283</v>
      </c>
      <c r="AB1409">
        <f>IF(ROW($AA1409)&lt;=VALUE(LEFT(AA$1,FIND("-",AA$1,1)-1))+VALUE(LEFT(AB$1,FIND("-",AB$1,1)-1)-1),0,AVERAGE(INDEX($AA:$AA,ROW($AA1409)-VALUE(LEFT(AB$1,FIND("-",AB$1,1)-1))+1):$AA1409))</f>
        <v>68.111455108359152</v>
      </c>
      <c r="AC1409">
        <f>IF(ROW($AA1409)&lt;=VALUE(LEFT(AA$1,FIND("-",AA$1,1)-1))+VALUE(LEFT(AB$1,FIND("-",AB$1,1)-1)-1)+VALUE(LEFT(AC$1,FIND("-",AC$1,1)-1)-1),0,AVERAGE(INDEX($AB:$AB,ROW($AB1409)-VALUE(LEFT(AC$1,FIND("-",AC$1,1)-1))+1):$AB1409))</f>
        <v>70.744754041967681</v>
      </c>
      <c r="AE1409">
        <f t="shared" si="204"/>
        <v>32116644</v>
      </c>
      <c r="AG1409" t="str">
        <f t="shared" si="197"/>
        <v/>
      </c>
    </row>
    <row r="1410" spans="1:33" x14ac:dyDescent="0.25">
      <c r="A1410" s="6">
        <v>38527</v>
      </c>
      <c r="B1410">
        <v>0.28999999999999998</v>
      </c>
      <c r="C1410">
        <v>0.3</v>
      </c>
      <c r="D1410">
        <v>0.28999999999999998</v>
      </c>
      <c r="E1410">
        <v>0.3</v>
      </c>
      <c r="F1410">
        <v>0.172956</v>
      </c>
      <c r="G1410">
        <v>13000</v>
      </c>
      <c r="I1410" t="str">
        <f t="shared" si="199"/>
        <v/>
      </c>
      <c r="J1410" t="str">
        <f t="shared" si="200"/>
        <v/>
      </c>
      <c r="K1410" t="str">
        <f t="shared" si="201"/>
        <v/>
      </c>
      <c r="M1410" s="11" t="str">
        <f t="shared" si="196"/>
        <v/>
      </c>
      <c r="O1410">
        <f>IF(ROW($E1410)&lt;=VALUE(LEFT(O$1,FIND("-",O$1,1)-1)),0,IF(ROW($E1410)=VALUE(LEFT(O$1,FIND("-",O$1,1)-1))+1,AVERAGE(INDEX($E:$E,ROW($E1410)-VALUE(LEFT(O$1,FIND("-",O$1,1)-1))):$E1410),($E1410*(2/(VALUE(LEFT(O$1,FIND("-",O$1,1)-1))+1)))+(O1409*(1-(2/(VALUE(LEFT(O$1,FIND("-",O$1,1)-1))+1))))))</f>
        <v>0.4093259344589672</v>
      </c>
      <c r="Q1410">
        <f>IF(ROW($E1410)&lt;=VALUE(LEFT(Q$1,FIND("-",Q$1,1)-1)),0,IF(ROW($E1410)=VALUE(LEFT(Q$1,FIND("-",Q$1,1)-1))+1,AVERAGE(INDEX($E:$E,ROW($E1410)-VALUE(LEFT(Q$1,FIND("-",Q$1,1)-1))):$E1410),($E1410*(2/(VALUE(LEFT(Q$1,FIND("-",Q$1,1)-1))+1)))+(Q1409*(1-(2/(VALUE(LEFT(Q$1,FIND("-",Q$1,1)-1))+1))))))</f>
        <v>0.30860329734953756</v>
      </c>
      <c r="R1410">
        <f>IF(ROW($E1410)&lt;=VALUE(LEFT(R$1,FIND("-",R$1,1)-1)),0,IF(ROW($E1410)=VALUE(LEFT(R$1,FIND("-",R$1,1)-1))+1,AVERAGE(INDEX($E:$E,ROW($E1410)-VALUE(LEFT(R$1,FIND("-",R$1,1)-1))):$E1410),($E1410*(2/(VALUE(LEFT(R$1,FIND("-",R$1,1)-1))+1)))+(R1409*(1-(2/(VALUE(LEFT(R$1,FIND("-",R$1,1)-1))+1))))))</f>
        <v>0.30361971271707278</v>
      </c>
      <c r="S1410">
        <f t="shared" si="202"/>
        <v>4.9835846324647881E-3</v>
      </c>
      <c r="T1410">
        <f>IF(ROW($E1410)&lt;=MAX(VALUE(LEFT(Q$1,FIND("-",Q$1,1)-1)),VALUE(LEFT(R$1,FIND("-",R$1,1)-1)))+VALUE(LEFT(T$1,FIND("-",T$1,1)-1))-1,0,IF(ROW($E1410)=MAX(VALUE(LEFT(Q$1,FIND("-",Q$1,1)-1)),VALUE(LEFT(R$1,FIND("-",R$1,1)-1)))+VALUE(LEFT(T$1,FIND("-",T$1,1)-1)),AVERAGE(INDEX($S:$S,ROW(S1410)-VALUE(LEFT(T$1,FIND("-",T$1,1)-1))+1):S1410),($S1410*(2/(VALUE(LEFT(T$1,FIND("-",T$1,1)-1))+1)))+(T1409*(1-(2/(VALUE(LEFT(T$1,FIND("-",T$1,1)-1))+1))))))</f>
        <v>4.5677379011407615E-3</v>
      </c>
      <c r="V1410">
        <f t="shared" si="203"/>
        <v>5.0000000000000044E-3</v>
      </c>
      <c r="W1410">
        <f>IF(ROW($E1410)&lt;=VALUE(LEFT(W$1,FIND("-",W$1,1)-1))+1,0,IF(ROW($E1409)=VALUE(LEFT(W$1,FIND("-",W$1,1)-1))+1,100-100/(1+ABS((SUMIF(INDEX($V:$V,ROW($V1410)-VALUE(LEFT(W$1,FIND("-",W$1,1)-1))+1):$V1410,"&gt;0",INDEX($V:$V,ROW($V1410)-VALUE(LEFT(W$1,FIND("-",W$1,1)-1))+1):$V1410)/COUNTIF(INDEX($V:$V,ROW($V1410)-VALUE(LEFT(W$1,FIND("-",W$1,1)-1))+1):$V1410,"&gt;0"))/(SUMIF(INDEX($V:$V,ROW($V1410)-VALUE(LEFT(W$1,FIND("-",W$1,1)-1))+1):$V1410,"&lt;0",INDEX($V:$V,ROW($V1410)-VALUE(LEFT(W$1,FIND("-",W$1,1)-1))+1):$V1410)/COUNTIF(INDEX($V:$V,ROW($V1410)-VALUE(LEFT(W$1,FIND("-",W$1,1)-1))+1):$V1410,"&lt;0")))),100-100/(1+ABS((SUMIF(INDEX($V:$V,ROW($V1410)-VALUE(LEFT(W$1,FIND("-",W$1,1)-1))+1):$V1410,"&gt;0",INDEX($V:$V,ROW($V1410)-VALUE(LEFT(W$1,FIND("-",W$1,1)-1))+1):$V1410)/VALUE(LEFT(W$1,FIND("-",W$1,1)-1)))/(SUMIF(INDEX($V:$V,ROW($V1410)-VALUE(LEFT(W$1,FIND("-",W$1,1)-1))+1):$V1410,"&lt;0",INDEX($V:$V,ROW($V1410)-VALUE(LEFT(W$1,FIND("-",W$1,1)-1))+1):$V1410)/VALUE(LEFT(W$1,FIND("-",W$1,1)-1)))))))</f>
        <v>57.499999999999993</v>
      </c>
      <c r="Y1410">
        <f>IF(ROW($E1410)&lt;=VALUE(LEFT(Y$1,FIND("-",Y$1,1)-1)),0,MAX(INDEX(C:C,ROW(C1410)-VALUE(LEFT(Y$1,FIND("-",Y$1,1)-1))+1):C1410))</f>
        <v>0.34499999999999997</v>
      </c>
      <c r="Z1410">
        <f>IF(ROW($E1410)&lt;=VALUE(LEFT(Z$1,FIND("-",Z$1,1)-1)),0,MIN(INDEX(D:D,ROW(D1410)-VALUE(LEFT(Z$1,FIND("-",Z$1,1)-1))+1):D1410))</f>
        <v>0.26</v>
      </c>
      <c r="AA1410">
        <f t="shared" si="198"/>
        <v>47.058823529411761</v>
      </c>
      <c r="AB1410">
        <f>IF(ROW($AA1410)&lt;=VALUE(LEFT(AA$1,FIND("-",AA$1,1)-1))+VALUE(LEFT(AB$1,FIND("-",AB$1,1)-1)-1),0,AVERAGE(INDEX($AA:$AA,ROW($AA1410)-VALUE(LEFT(AB$1,FIND("-",AB$1,1)-1))+1):$AA1410))</f>
        <v>55.727554179566575</v>
      </c>
      <c r="AC1410">
        <f>IF(ROW($AA1410)&lt;=VALUE(LEFT(AA$1,FIND("-",AA$1,1)-1))+VALUE(LEFT(AB$1,FIND("-",AB$1,1)-1)-1)+VALUE(LEFT(AC$1,FIND("-",AC$1,1)-1)-1),0,AVERAGE(INDEX($AB:$AB,ROW($AB1410)-VALUE(LEFT(AC$1,FIND("-",AC$1,1)-1))+1):$AB1410))</f>
        <v>66.630546955624382</v>
      </c>
      <c r="AE1410">
        <f t="shared" si="204"/>
        <v>32129644</v>
      </c>
      <c r="AG1410" t="str">
        <f t="shared" si="197"/>
        <v/>
      </c>
    </row>
    <row r="1411" spans="1:33" x14ac:dyDescent="0.25">
      <c r="A1411" s="6">
        <v>38530</v>
      </c>
      <c r="B1411">
        <v>0.30499999999999999</v>
      </c>
      <c r="C1411">
        <v>0.30499999999999999</v>
      </c>
      <c r="D1411">
        <v>0.30499999999999999</v>
      </c>
      <c r="E1411">
        <v>0.30499999999999999</v>
      </c>
      <c r="F1411">
        <v>0.175839</v>
      </c>
      <c r="G1411">
        <v>3000</v>
      </c>
      <c r="I1411" t="str">
        <f t="shared" si="199"/>
        <v>Bearish</v>
      </c>
      <c r="J1411" t="str">
        <f t="shared" si="200"/>
        <v/>
      </c>
      <c r="K1411" t="str">
        <f t="shared" si="201"/>
        <v/>
      </c>
      <c r="M1411" s="11" t="str">
        <f t="shared" ref="M1411:M1474" si="205">IF(K1411="Buy","Buy",IF(K1411="Sell","Sell",""))</f>
        <v/>
      </c>
      <c r="O1411">
        <f>IF(ROW($E1411)&lt;=VALUE(LEFT(O$1,FIND("-",O$1,1)-1)),0,IF(ROW($E1411)=VALUE(LEFT(O$1,FIND("-",O$1,1)-1))+1,AVERAGE(INDEX($E:$E,ROW($E1411)-VALUE(LEFT(O$1,FIND("-",O$1,1)-1))):$E1411),($E1411*(2/(VALUE(LEFT(O$1,FIND("-",O$1,1)-1))+1)))+(O1410*(1-(2/(VALUE(LEFT(O$1,FIND("-",O$1,1)-1))+1))))))</f>
        <v>0.40828786545937545</v>
      </c>
      <c r="Q1411">
        <f>IF(ROW($E1411)&lt;=VALUE(LEFT(Q$1,FIND("-",Q$1,1)-1)),0,IF(ROW($E1411)=VALUE(LEFT(Q$1,FIND("-",Q$1,1)-1))+1,AVERAGE(INDEX($E:$E,ROW($E1411)-VALUE(LEFT(Q$1,FIND("-",Q$1,1)-1))):$E1411),($E1411*(2/(VALUE(LEFT(Q$1,FIND("-",Q$1,1)-1))+1)))+(Q1410*(1-(2/(VALUE(LEFT(Q$1,FIND("-",Q$1,1)-1))+1))))))</f>
        <v>0.30804894391114712</v>
      </c>
      <c r="R1411">
        <f>IF(ROW($E1411)&lt;=VALUE(LEFT(R$1,FIND("-",R$1,1)-1)),0,IF(ROW($E1411)=VALUE(LEFT(R$1,FIND("-",R$1,1)-1))+1,AVERAGE(INDEX($E:$E,ROW($E1411)-VALUE(LEFT(R$1,FIND("-",R$1,1)-1))):$E1411),($E1411*(2/(VALUE(LEFT(R$1,FIND("-",R$1,1)-1))+1)))+(R1410*(1-(2/(VALUE(LEFT(R$1,FIND("-",R$1,1)-1))+1))))))</f>
        <v>0.30372195621951187</v>
      </c>
      <c r="S1411">
        <f t="shared" si="202"/>
        <v>4.3269876916352534E-3</v>
      </c>
      <c r="T1411">
        <f>IF(ROW($E1411)&lt;=MAX(VALUE(LEFT(Q$1,FIND("-",Q$1,1)-1)),VALUE(LEFT(R$1,FIND("-",R$1,1)-1)))+VALUE(LEFT(T$1,FIND("-",T$1,1)-1))-1,0,IF(ROW($E1411)=MAX(VALUE(LEFT(Q$1,FIND("-",Q$1,1)-1)),VALUE(LEFT(R$1,FIND("-",R$1,1)-1)))+VALUE(LEFT(T$1,FIND("-",T$1,1)-1)),AVERAGE(INDEX($S:$S,ROW(S1411)-VALUE(LEFT(T$1,FIND("-",T$1,1)-1))+1):S1411),($S1411*(2/(VALUE(LEFT(T$1,FIND("-",T$1,1)-1))+1)))+(T1410*(1-(2/(VALUE(LEFT(T$1,FIND("-",T$1,1)-1))+1))))))</f>
        <v>4.5195878592396597E-3</v>
      </c>
      <c r="V1411">
        <f t="shared" si="203"/>
        <v>5.0000000000000044E-3</v>
      </c>
      <c r="W1411">
        <f>IF(ROW($E1411)&lt;=VALUE(LEFT(W$1,FIND("-",W$1,1)-1))+1,0,IF(ROW($E1410)=VALUE(LEFT(W$1,FIND("-",W$1,1)-1))+1,100-100/(1+ABS((SUMIF(INDEX($V:$V,ROW($V1411)-VALUE(LEFT(W$1,FIND("-",W$1,1)-1))+1):$V1411,"&gt;0",INDEX($V:$V,ROW($V1411)-VALUE(LEFT(W$1,FIND("-",W$1,1)-1))+1):$V1411)/COUNTIF(INDEX($V:$V,ROW($V1411)-VALUE(LEFT(W$1,FIND("-",W$1,1)-1))+1):$V1411,"&gt;0"))/(SUMIF(INDEX($V:$V,ROW($V1411)-VALUE(LEFT(W$1,FIND("-",W$1,1)-1))+1):$V1411,"&lt;0",INDEX($V:$V,ROW($V1411)-VALUE(LEFT(W$1,FIND("-",W$1,1)-1))+1):$V1411)/COUNTIF(INDEX($V:$V,ROW($V1411)-VALUE(LEFT(W$1,FIND("-",W$1,1)-1))+1):$V1411,"&lt;0")))),100-100/(1+ABS((SUMIF(INDEX($V:$V,ROW($V1411)-VALUE(LEFT(W$1,FIND("-",W$1,1)-1))+1):$V1411,"&gt;0",INDEX($V:$V,ROW($V1411)-VALUE(LEFT(W$1,FIND("-",W$1,1)-1))+1):$V1411)/VALUE(LEFT(W$1,FIND("-",W$1,1)-1)))/(SUMIF(INDEX($V:$V,ROW($V1411)-VALUE(LEFT(W$1,FIND("-",W$1,1)-1))+1):$V1411,"&lt;0",INDEX($V:$V,ROW($V1411)-VALUE(LEFT(W$1,FIND("-",W$1,1)-1))+1):$V1411)/VALUE(LEFT(W$1,FIND("-",W$1,1)-1)))))))</f>
        <v>61.538461538461533</v>
      </c>
      <c r="Y1411">
        <f>IF(ROW($E1411)&lt;=VALUE(LEFT(Y$1,FIND("-",Y$1,1)-1)),0,MAX(INDEX(C:C,ROW(C1411)-VALUE(LEFT(Y$1,FIND("-",Y$1,1)-1))+1):C1411))</f>
        <v>0.34499999999999997</v>
      </c>
      <c r="Z1411">
        <f>IF(ROW($E1411)&lt;=VALUE(LEFT(Z$1,FIND("-",Z$1,1)-1)),0,MIN(INDEX(D:D,ROW(D1411)-VALUE(LEFT(Z$1,FIND("-",Z$1,1)-1))+1):D1411))</f>
        <v>0.26500000000000001</v>
      </c>
      <c r="AA1411">
        <f t="shared" si="198"/>
        <v>50</v>
      </c>
      <c r="AB1411">
        <f>IF(ROW($AA1411)&lt;=VALUE(LEFT(AA$1,FIND("-",AA$1,1)-1))+VALUE(LEFT(AB$1,FIND("-",AB$1,1)-1)-1),0,AVERAGE(INDEX($AA:$AA,ROW($AA1411)-VALUE(LEFT(AB$1,FIND("-",AB$1,1)-1))+1):$AA1411))</f>
        <v>46.078431372549012</v>
      </c>
      <c r="AC1411">
        <f>IF(ROW($AA1411)&lt;=VALUE(LEFT(AA$1,FIND("-",AA$1,1)-1))+VALUE(LEFT(AB$1,FIND("-",AB$1,1)-1)-1)+VALUE(LEFT(AC$1,FIND("-",AC$1,1)-1)-1),0,AVERAGE(INDEX($AB:$AB,ROW($AB1411)-VALUE(LEFT(AC$1,FIND("-",AC$1,1)-1))+1):$AB1411))</f>
        <v>56.639146886824911</v>
      </c>
      <c r="AE1411">
        <f t="shared" si="204"/>
        <v>32132644</v>
      </c>
      <c r="AG1411" t="str">
        <f t="shared" ref="AG1411:AG1474" si="206">IF(K1411="Buy","Buy",IF(K1411="Sell","Sell",""))</f>
        <v/>
      </c>
    </row>
    <row r="1412" spans="1:33" x14ac:dyDescent="0.25">
      <c r="A1412" s="6">
        <v>38531</v>
      </c>
      <c r="B1412">
        <v>0.30499999999999999</v>
      </c>
      <c r="C1412">
        <v>0.32</v>
      </c>
      <c r="D1412">
        <v>0.30499999999999999</v>
      </c>
      <c r="E1412">
        <v>0.32</v>
      </c>
      <c r="F1412">
        <v>0.18448700000000001</v>
      </c>
      <c r="G1412">
        <v>12000</v>
      </c>
      <c r="I1412" t="str">
        <f t="shared" si="199"/>
        <v>Bullish</v>
      </c>
      <c r="J1412" t="str">
        <f t="shared" si="200"/>
        <v/>
      </c>
      <c r="K1412" t="str">
        <f t="shared" si="201"/>
        <v/>
      </c>
      <c r="M1412" s="11" t="str">
        <f t="shared" si="205"/>
        <v/>
      </c>
      <c r="O1412">
        <f>IF(ROW($E1412)&lt;=VALUE(LEFT(O$1,FIND("-",O$1,1)-1)),0,IF(ROW($E1412)=VALUE(LEFT(O$1,FIND("-",O$1,1)-1))+1,AVERAGE(INDEX($E:$E,ROW($E1412)-VALUE(LEFT(O$1,FIND("-",O$1,1)-1))):$E1412),($E1412*(2/(VALUE(LEFT(O$1,FIND("-",O$1,1)-1))+1)))+(O1411*(1-(2/(VALUE(LEFT(O$1,FIND("-",O$1,1)-1))+1))))))</f>
        <v>0.40740937923589915</v>
      </c>
      <c r="Q1412">
        <f>IF(ROW($E1412)&lt;=VALUE(LEFT(Q$1,FIND("-",Q$1,1)-1)),0,IF(ROW($E1412)=VALUE(LEFT(Q$1,FIND("-",Q$1,1)-1))+1,AVERAGE(INDEX($E:$E,ROW($E1412)-VALUE(LEFT(Q$1,FIND("-",Q$1,1)-1))):$E1412),($E1412*(2/(VALUE(LEFT(Q$1,FIND("-",Q$1,1)-1))+1)))+(Q1411*(1-(2/(VALUE(LEFT(Q$1,FIND("-",Q$1,1)-1))+1))))))</f>
        <v>0.30988756792481681</v>
      </c>
      <c r="R1412">
        <f>IF(ROW($E1412)&lt;=VALUE(LEFT(R$1,FIND("-",R$1,1)-1)),0,IF(ROW($E1412)=VALUE(LEFT(R$1,FIND("-",R$1,1)-1))+1,AVERAGE(INDEX($E:$E,ROW($E1412)-VALUE(LEFT(R$1,FIND("-",R$1,1)-1))):$E1412),($E1412*(2/(VALUE(LEFT(R$1,FIND("-",R$1,1)-1))+1)))+(R1411*(1-(2/(VALUE(LEFT(R$1,FIND("-",R$1,1)-1))+1))))))</f>
        <v>0.30492773724028877</v>
      </c>
      <c r="S1412">
        <f t="shared" si="202"/>
        <v>4.9598306845280438E-3</v>
      </c>
      <c r="T1412">
        <f>IF(ROW($E1412)&lt;=MAX(VALUE(LEFT(Q$1,FIND("-",Q$1,1)-1)),VALUE(LEFT(R$1,FIND("-",R$1,1)-1)))+VALUE(LEFT(T$1,FIND("-",T$1,1)-1))-1,0,IF(ROW($E1412)=MAX(VALUE(LEFT(Q$1,FIND("-",Q$1,1)-1)),VALUE(LEFT(R$1,FIND("-",R$1,1)-1)))+VALUE(LEFT(T$1,FIND("-",T$1,1)-1)),AVERAGE(INDEX($S:$S,ROW(S1412)-VALUE(LEFT(T$1,FIND("-",T$1,1)-1))+1):S1412),($S1412*(2/(VALUE(LEFT(T$1,FIND("-",T$1,1)-1))+1)))+(T1411*(1-(2/(VALUE(LEFT(T$1,FIND("-",T$1,1)-1))+1))))))</f>
        <v>4.6076364242973369E-3</v>
      </c>
      <c r="V1412">
        <f t="shared" si="203"/>
        <v>1.5000000000000013E-2</v>
      </c>
      <c r="W1412">
        <f>IF(ROW($E1412)&lt;=VALUE(LEFT(W$1,FIND("-",W$1,1)-1))+1,0,IF(ROW($E1411)=VALUE(LEFT(W$1,FIND("-",W$1,1)-1))+1,100-100/(1+ABS((SUMIF(INDEX($V:$V,ROW($V1412)-VALUE(LEFT(W$1,FIND("-",W$1,1)-1))+1):$V1412,"&gt;0",INDEX($V:$V,ROW($V1412)-VALUE(LEFT(W$1,FIND("-",W$1,1)-1))+1):$V1412)/COUNTIF(INDEX($V:$V,ROW($V1412)-VALUE(LEFT(W$1,FIND("-",W$1,1)-1))+1):$V1412,"&gt;0"))/(SUMIF(INDEX($V:$V,ROW($V1412)-VALUE(LEFT(W$1,FIND("-",W$1,1)-1))+1):$V1412,"&lt;0",INDEX($V:$V,ROW($V1412)-VALUE(LEFT(W$1,FIND("-",W$1,1)-1))+1):$V1412)/COUNTIF(INDEX($V:$V,ROW($V1412)-VALUE(LEFT(W$1,FIND("-",W$1,1)-1))+1):$V1412,"&lt;0")))),100-100/(1+ABS((SUMIF(INDEX($V:$V,ROW($V1412)-VALUE(LEFT(W$1,FIND("-",W$1,1)-1))+1):$V1412,"&gt;0",INDEX($V:$V,ROW($V1412)-VALUE(LEFT(W$1,FIND("-",W$1,1)-1))+1):$V1412)/VALUE(LEFT(W$1,FIND("-",W$1,1)-1)))/(SUMIF(INDEX($V:$V,ROW($V1412)-VALUE(LEFT(W$1,FIND("-",W$1,1)-1))+1):$V1412,"&lt;0",INDEX($V:$V,ROW($V1412)-VALUE(LEFT(W$1,FIND("-",W$1,1)-1))+1):$V1412)/VALUE(LEFT(W$1,FIND("-",W$1,1)-1)))))))</f>
        <v>58.333333333333343</v>
      </c>
      <c r="Y1412">
        <f>IF(ROW($E1412)&lt;=VALUE(LEFT(Y$1,FIND("-",Y$1,1)-1)),0,MAX(INDEX(C:C,ROW(C1412)-VALUE(LEFT(Y$1,FIND("-",Y$1,1)-1))+1):C1412))</f>
        <v>0.34499999999999997</v>
      </c>
      <c r="Z1412">
        <f>IF(ROW($E1412)&lt;=VALUE(LEFT(Z$1,FIND("-",Z$1,1)-1)),0,MIN(INDEX(D:D,ROW(D1412)-VALUE(LEFT(Z$1,FIND("-",Z$1,1)-1))+1):D1412))</f>
        <v>0.28000000000000003</v>
      </c>
      <c r="AA1412">
        <f t="shared" si="198"/>
        <v>61.538461538461554</v>
      </c>
      <c r="AB1412">
        <f>IF(ROW($AA1412)&lt;=VALUE(LEFT(AA$1,FIND("-",AA$1,1)-1))+VALUE(LEFT(AB$1,FIND("-",AB$1,1)-1)-1),0,AVERAGE(INDEX($AA:$AA,ROW($AA1412)-VALUE(LEFT(AB$1,FIND("-",AB$1,1)-1))+1):$AA1412))</f>
        <v>52.865761689291105</v>
      </c>
      <c r="AC1412">
        <f>IF(ROW($AA1412)&lt;=VALUE(LEFT(AA$1,FIND("-",AA$1,1)-1))+VALUE(LEFT(AB$1,FIND("-",AB$1,1)-1)-1)+VALUE(LEFT(AC$1,FIND("-",AC$1,1)-1)-1),0,AVERAGE(INDEX($AB:$AB,ROW($AB1412)-VALUE(LEFT(AC$1,FIND("-",AC$1,1)-1))+1):$AB1412))</f>
        <v>51.5572490804689</v>
      </c>
      <c r="AE1412">
        <f t="shared" si="204"/>
        <v>32144644</v>
      </c>
      <c r="AG1412" t="str">
        <f t="shared" si="206"/>
        <v/>
      </c>
    </row>
    <row r="1413" spans="1:33" x14ac:dyDescent="0.25">
      <c r="A1413" s="6">
        <v>38532</v>
      </c>
      <c r="B1413">
        <v>0.315</v>
      </c>
      <c r="C1413">
        <v>0.315</v>
      </c>
      <c r="D1413">
        <v>0.28499999999999998</v>
      </c>
      <c r="E1413">
        <v>0.3</v>
      </c>
      <c r="F1413">
        <v>0.172956</v>
      </c>
      <c r="G1413">
        <v>77200</v>
      </c>
      <c r="I1413" t="str">
        <f t="shared" si="199"/>
        <v>Bearish</v>
      </c>
      <c r="J1413" t="str">
        <f t="shared" si="200"/>
        <v/>
      </c>
      <c r="K1413" t="str">
        <f t="shared" si="201"/>
        <v/>
      </c>
      <c r="M1413" s="11" t="str">
        <f t="shared" si="205"/>
        <v/>
      </c>
      <c r="O1413">
        <f>IF(ROW($E1413)&lt;=VALUE(LEFT(O$1,FIND("-",O$1,1)-1)),0,IF(ROW($E1413)=VALUE(LEFT(O$1,FIND("-",O$1,1)-1))+1,AVERAGE(INDEX($E:$E,ROW($E1413)-VALUE(LEFT(O$1,FIND("-",O$1,1)-1))):$E1413),($E1413*(2/(VALUE(LEFT(O$1,FIND("-",O$1,1)-1))+1)))+(O1412*(1-(2/(VALUE(LEFT(O$1,FIND("-",O$1,1)-1))+1))))))</f>
        <v>0.40634062919375091</v>
      </c>
      <c r="Q1413">
        <f>IF(ROW($E1413)&lt;=VALUE(LEFT(Q$1,FIND("-",Q$1,1)-1)),0,IF(ROW($E1413)=VALUE(LEFT(Q$1,FIND("-",Q$1,1)-1))+1,AVERAGE(INDEX($E:$E,ROW($E1413)-VALUE(LEFT(Q$1,FIND("-",Q$1,1)-1))):$E1413),($E1413*(2/(VALUE(LEFT(Q$1,FIND("-",Q$1,1)-1))+1)))+(Q1412*(1-(2/(VALUE(LEFT(Q$1,FIND("-",Q$1,1)-1))+1))))))</f>
        <v>0.30836640362869117</v>
      </c>
      <c r="R1413">
        <f>IF(ROW($E1413)&lt;=VALUE(LEFT(R$1,FIND("-",R$1,1)-1)),0,IF(ROW($E1413)=VALUE(LEFT(R$1,FIND("-",R$1,1)-1))+1,AVERAGE(INDEX($E:$E,ROW($E1413)-VALUE(LEFT(R$1,FIND("-",R$1,1)-1))):$E1413),($E1413*(2/(VALUE(LEFT(R$1,FIND("-",R$1,1)-1))+1)))+(R1412*(1-(2/(VALUE(LEFT(R$1,FIND("-",R$1,1)-1))+1))))))</f>
        <v>0.30456271966693405</v>
      </c>
      <c r="S1413">
        <f t="shared" si="202"/>
        <v>3.8036839617571205E-3</v>
      </c>
      <c r="T1413">
        <f>IF(ROW($E1413)&lt;=MAX(VALUE(LEFT(Q$1,FIND("-",Q$1,1)-1)),VALUE(LEFT(R$1,FIND("-",R$1,1)-1)))+VALUE(LEFT(T$1,FIND("-",T$1,1)-1))-1,0,IF(ROW($E1413)=MAX(VALUE(LEFT(Q$1,FIND("-",Q$1,1)-1)),VALUE(LEFT(R$1,FIND("-",R$1,1)-1)))+VALUE(LEFT(T$1,FIND("-",T$1,1)-1)),AVERAGE(INDEX($S:$S,ROW(S1413)-VALUE(LEFT(T$1,FIND("-",T$1,1)-1))+1):S1413),($S1413*(2/(VALUE(LEFT(T$1,FIND("-",T$1,1)-1))+1)))+(T1412*(1-(2/(VALUE(LEFT(T$1,FIND("-",T$1,1)-1))+1))))))</f>
        <v>4.4468459317892938E-3</v>
      </c>
      <c r="V1413">
        <f t="shared" si="203"/>
        <v>-2.0000000000000018E-2</v>
      </c>
      <c r="W1413">
        <f>IF(ROW($E1413)&lt;=VALUE(LEFT(W$1,FIND("-",W$1,1)-1))+1,0,IF(ROW($E1412)=VALUE(LEFT(W$1,FIND("-",W$1,1)-1))+1,100-100/(1+ABS((SUMIF(INDEX($V:$V,ROW($V1413)-VALUE(LEFT(W$1,FIND("-",W$1,1)-1))+1):$V1413,"&gt;0",INDEX($V:$V,ROW($V1413)-VALUE(LEFT(W$1,FIND("-",W$1,1)-1))+1):$V1413)/COUNTIF(INDEX($V:$V,ROW($V1413)-VALUE(LEFT(W$1,FIND("-",W$1,1)-1))+1):$V1413,"&gt;0"))/(SUMIF(INDEX($V:$V,ROW($V1413)-VALUE(LEFT(W$1,FIND("-",W$1,1)-1))+1):$V1413,"&lt;0",INDEX($V:$V,ROW($V1413)-VALUE(LEFT(W$1,FIND("-",W$1,1)-1))+1):$V1413)/COUNTIF(INDEX($V:$V,ROW($V1413)-VALUE(LEFT(W$1,FIND("-",W$1,1)-1))+1):$V1413,"&lt;0")))),100-100/(1+ABS((SUMIF(INDEX($V:$V,ROW($V1413)-VALUE(LEFT(W$1,FIND("-",W$1,1)-1))+1):$V1413,"&gt;0",INDEX($V:$V,ROW($V1413)-VALUE(LEFT(W$1,FIND("-",W$1,1)-1))+1):$V1413)/VALUE(LEFT(W$1,FIND("-",W$1,1)-1)))/(SUMIF(INDEX($V:$V,ROW($V1413)-VALUE(LEFT(W$1,FIND("-",W$1,1)-1))+1):$V1413,"&lt;0",INDEX($V:$V,ROW($V1413)-VALUE(LEFT(W$1,FIND("-",W$1,1)-1))+1):$V1413)/VALUE(LEFT(W$1,FIND("-",W$1,1)-1)))))))</f>
        <v>51.282051282051285</v>
      </c>
      <c r="Y1413">
        <f>IF(ROW($E1413)&lt;=VALUE(LEFT(Y$1,FIND("-",Y$1,1)-1)),0,MAX(INDEX(C:C,ROW(C1413)-VALUE(LEFT(Y$1,FIND("-",Y$1,1)-1))+1):C1413))</f>
        <v>0.34499999999999997</v>
      </c>
      <c r="Z1413">
        <f>IF(ROW($E1413)&lt;=VALUE(LEFT(Z$1,FIND("-",Z$1,1)-1)),0,MIN(INDEX(D:D,ROW(D1413)-VALUE(LEFT(Z$1,FIND("-",Z$1,1)-1))+1):D1413))</f>
        <v>0.28499999999999998</v>
      </c>
      <c r="AA1413">
        <f t="shared" si="198"/>
        <v>25.000000000000021</v>
      </c>
      <c r="AB1413">
        <f>IF(ROW($AA1413)&lt;=VALUE(LEFT(AA$1,FIND("-",AA$1,1)-1))+VALUE(LEFT(AB$1,FIND("-",AB$1,1)-1)-1),0,AVERAGE(INDEX($AA:$AA,ROW($AA1413)-VALUE(LEFT(AB$1,FIND("-",AB$1,1)-1))+1):$AA1413))</f>
        <v>45.512820512820525</v>
      </c>
      <c r="AC1413">
        <f>IF(ROW($AA1413)&lt;=VALUE(LEFT(AA$1,FIND("-",AA$1,1)-1))+VALUE(LEFT(AB$1,FIND("-",AB$1,1)-1)-1)+VALUE(LEFT(AC$1,FIND("-",AC$1,1)-1)-1),0,AVERAGE(INDEX($AB:$AB,ROW($AB1413)-VALUE(LEFT(AC$1,FIND("-",AC$1,1)-1))+1):$AB1413))</f>
        <v>48.152337858220214</v>
      </c>
      <c r="AE1413">
        <f t="shared" si="204"/>
        <v>32067444</v>
      </c>
      <c r="AG1413" t="str">
        <f t="shared" si="206"/>
        <v/>
      </c>
    </row>
    <row r="1414" spans="1:33" x14ac:dyDescent="0.25">
      <c r="A1414" s="6">
        <v>38533</v>
      </c>
      <c r="B1414">
        <v>0.28999999999999998</v>
      </c>
      <c r="C1414">
        <v>0.28999999999999998</v>
      </c>
      <c r="D1414">
        <v>0.28999999999999998</v>
      </c>
      <c r="E1414">
        <v>0.28999999999999998</v>
      </c>
      <c r="F1414">
        <v>0.16719100000000001</v>
      </c>
      <c r="G1414">
        <v>10000</v>
      </c>
      <c r="I1414" t="str">
        <f t="shared" si="199"/>
        <v/>
      </c>
      <c r="J1414" t="str">
        <f t="shared" si="200"/>
        <v/>
      </c>
      <c r="K1414" t="str">
        <f t="shared" si="201"/>
        <v/>
      </c>
      <c r="M1414" s="11" t="str">
        <f t="shared" si="205"/>
        <v/>
      </c>
      <c r="O1414">
        <f>IF(ROW($E1414)&lt;=VALUE(LEFT(O$1,FIND("-",O$1,1)-1)),0,IF(ROW($E1414)=VALUE(LEFT(O$1,FIND("-",O$1,1)-1))+1,AVERAGE(INDEX($E:$E,ROW($E1414)-VALUE(LEFT(O$1,FIND("-",O$1,1)-1))):$E1414),($E1414*(2/(VALUE(LEFT(O$1,FIND("-",O$1,1)-1))+1)))+(O1413*(1-(2/(VALUE(LEFT(O$1,FIND("-",O$1,1)-1))+1))))))</f>
        <v>0.40518301099281806</v>
      </c>
      <c r="Q1414">
        <f>IF(ROW($E1414)&lt;=VALUE(LEFT(Q$1,FIND("-",Q$1,1)-1)),0,IF(ROW($E1414)=VALUE(LEFT(Q$1,FIND("-",Q$1,1)-1))+1,AVERAGE(INDEX($E:$E,ROW($E1414)-VALUE(LEFT(Q$1,FIND("-",Q$1,1)-1))):$E1414),($E1414*(2/(VALUE(LEFT(Q$1,FIND("-",Q$1,1)-1))+1)))+(Q1413*(1-(2/(VALUE(LEFT(Q$1,FIND("-",Q$1,1)-1))+1))))))</f>
        <v>0.30554080307043097</v>
      </c>
      <c r="R1414">
        <f>IF(ROW($E1414)&lt;=VALUE(LEFT(R$1,FIND("-",R$1,1)-1)),0,IF(ROW($E1414)=VALUE(LEFT(R$1,FIND("-",R$1,1)-1))+1,AVERAGE(INDEX($E:$E,ROW($E1414)-VALUE(LEFT(R$1,FIND("-",R$1,1)-1))):$E1414),($E1414*(2/(VALUE(LEFT(R$1,FIND("-",R$1,1)-1))+1)))+(R1413*(1-(2/(VALUE(LEFT(R$1,FIND("-",R$1,1)-1))+1))))))</f>
        <v>0.30348399969160561</v>
      </c>
      <c r="S1414">
        <f t="shared" si="202"/>
        <v>2.0568033788253559E-3</v>
      </c>
      <c r="T1414">
        <f>IF(ROW($E1414)&lt;=MAX(VALUE(LEFT(Q$1,FIND("-",Q$1,1)-1)),VALUE(LEFT(R$1,FIND("-",R$1,1)-1)))+VALUE(LEFT(T$1,FIND("-",T$1,1)-1))-1,0,IF(ROW($E1414)=MAX(VALUE(LEFT(Q$1,FIND("-",Q$1,1)-1)),VALUE(LEFT(R$1,FIND("-",R$1,1)-1)))+VALUE(LEFT(T$1,FIND("-",T$1,1)-1)),AVERAGE(INDEX($S:$S,ROW(S1414)-VALUE(LEFT(T$1,FIND("-",T$1,1)-1))+1):S1414),($S1414*(2/(VALUE(LEFT(T$1,FIND("-",T$1,1)-1))+1)))+(T1413*(1-(2/(VALUE(LEFT(T$1,FIND("-",T$1,1)-1))+1))))))</f>
        <v>3.9688374211965067E-3</v>
      </c>
      <c r="V1414">
        <f t="shared" si="203"/>
        <v>-1.0000000000000009E-2</v>
      </c>
      <c r="W1414">
        <f>IF(ROW($E1414)&lt;=VALUE(LEFT(W$1,FIND("-",W$1,1)-1))+1,0,IF(ROW($E1413)=VALUE(LEFT(W$1,FIND("-",W$1,1)-1))+1,100-100/(1+ABS((SUMIF(INDEX($V:$V,ROW($V1414)-VALUE(LEFT(W$1,FIND("-",W$1,1)-1))+1):$V1414,"&gt;0",INDEX($V:$V,ROW($V1414)-VALUE(LEFT(W$1,FIND("-",W$1,1)-1))+1):$V1414)/COUNTIF(INDEX($V:$V,ROW($V1414)-VALUE(LEFT(W$1,FIND("-",W$1,1)-1))+1):$V1414,"&gt;0"))/(SUMIF(INDEX($V:$V,ROW($V1414)-VALUE(LEFT(W$1,FIND("-",W$1,1)-1))+1):$V1414,"&lt;0",INDEX($V:$V,ROW($V1414)-VALUE(LEFT(W$1,FIND("-",W$1,1)-1))+1):$V1414)/COUNTIF(INDEX($V:$V,ROW($V1414)-VALUE(LEFT(W$1,FIND("-",W$1,1)-1))+1):$V1414,"&lt;0")))),100-100/(1+ABS((SUMIF(INDEX($V:$V,ROW($V1414)-VALUE(LEFT(W$1,FIND("-",W$1,1)-1))+1):$V1414,"&gt;0",INDEX($V:$V,ROW($V1414)-VALUE(LEFT(W$1,FIND("-",W$1,1)-1))+1):$V1414)/VALUE(LEFT(W$1,FIND("-",W$1,1)-1)))/(SUMIF(INDEX($V:$V,ROW($V1414)-VALUE(LEFT(W$1,FIND("-",W$1,1)-1))+1):$V1414,"&lt;0",INDEX($V:$V,ROW($V1414)-VALUE(LEFT(W$1,FIND("-",W$1,1)-1))+1):$V1414)/VALUE(LEFT(W$1,FIND("-",W$1,1)-1)))))))</f>
        <v>44.736842105263158</v>
      </c>
      <c r="Y1414">
        <f>IF(ROW($E1414)&lt;=VALUE(LEFT(Y$1,FIND("-",Y$1,1)-1)),0,MAX(INDEX(C:C,ROW(C1414)-VALUE(LEFT(Y$1,FIND("-",Y$1,1)-1))+1):C1414))</f>
        <v>0.34499999999999997</v>
      </c>
      <c r="Z1414">
        <f>IF(ROW($E1414)&lt;=VALUE(LEFT(Z$1,FIND("-",Z$1,1)-1)),0,MIN(INDEX(D:D,ROW(D1414)-VALUE(LEFT(Z$1,FIND("-",Z$1,1)-1))+1):D1414))</f>
        <v>0.28499999999999998</v>
      </c>
      <c r="AA1414">
        <f t="shared" si="198"/>
        <v>8.333333333333341</v>
      </c>
      <c r="AB1414">
        <f>IF(ROW($AA1414)&lt;=VALUE(LEFT(AA$1,FIND("-",AA$1,1)-1))+VALUE(LEFT(AB$1,FIND("-",AB$1,1)-1)-1),0,AVERAGE(INDEX($AA:$AA,ROW($AA1414)-VALUE(LEFT(AB$1,FIND("-",AB$1,1)-1))+1):$AA1414))</f>
        <v>31.623931623931639</v>
      </c>
      <c r="AC1414">
        <f>IF(ROW($AA1414)&lt;=VALUE(LEFT(AA$1,FIND("-",AA$1,1)-1))+VALUE(LEFT(AB$1,FIND("-",AB$1,1)-1)-1)+VALUE(LEFT(AC$1,FIND("-",AC$1,1)-1)-1),0,AVERAGE(INDEX($AB:$AB,ROW($AB1414)-VALUE(LEFT(AC$1,FIND("-",AC$1,1)-1))+1):$AB1414))</f>
        <v>43.334171275347757</v>
      </c>
      <c r="AE1414">
        <f t="shared" si="204"/>
        <v>32057444</v>
      </c>
      <c r="AG1414" t="str">
        <f t="shared" si="206"/>
        <v/>
      </c>
    </row>
    <row r="1415" spans="1:33" x14ac:dyDescent="0.25">
      <c r="A1415" s="6">
        <v>38534</v>
      </c>
      <c r="B1415">
        <v>0.28499999999999998</v>
      </c>
      <c r="C1415">
        <v>0.3</v>
      </c>
      <c r="D1415">
        <v>0.28499999999999998</v>
      </c>
      <c r="E1415">
        <v>0.29499999999999998</v>
      </c>
      <c r="F1415">
        <v>0.170074</v>
      </c>
      <c r="G1415">
        <v>30300</v>
      </c>
      <c r="I1415" t="str">
        <f t="shared" si="199"/>
        <v/>
      </c>
      <c r="J1415" t="str">
        <f t="shared" si="200"/>
        <v/>
      </c>
      <c r="K1415" t="str">
        <f t="shared" si="201"/>
        <v/>
      </c>
      <c r="M1415" s="11" t="str">
        <f t="shared" si="205"/>
        <v/>
      </c>
      <c r="O1415">
        <f>IF(ROW($E1415)&lt;=VALUE(LEFT(O$1,FIND("-",O$1,1)-1)),0,IF(ROW($E1415)=VALUE(LEFT(O$1,FIND("-",O$1,1)-1))+1,AVERAGE(INDEX($E:$E,ROW($E1415)-VALUE(LEFT(O$1,FIND("-",O$1,1)-1))):$E1415),($E1415*(2/(VALUE(LEFT(O$1,FIND("-",O$1,1)-1))+1)))+(O1414*(1-(2/(VALUE(LEFT(O$1,FIND("-",O$1,1)-1))+1))))))</f>
        <v>0.40408666262473031</v>
      </c>
      <c r="Q1415">
        <f>IF(ROW($E1415)&lt;=VALUE(LEFT(Q$1,FIND("-",Q$1,1)-1)),0,IF(ROW($E1415)=VALUE(LEFT(Q$1,FIND("-",Q$1,1)-1))+1,AVERAGE(INDEX($E:$E,ROW($E1415)-VALUE(LEFT(Q$1,FIND("-",Q$1,1)-1))):$E1415),($E1415*(2/(VALUE(LEFT(Q$1,FIND("-",Q$1,1)-1))+1)))+(Q1414*(1-(2/(VALUE(LEFT(Q$1,FIND("-",Q$1,1)-1))+1))))))</f>
        <v>0.30391914105959539</v>
      </c>
      <c r="R1415">
        <f>IF(ROW($E1415)&lt;=VALUE(LEFT(R$1,FIND("-",R$1,1)-1)),0,IF(ROW($E1415)=VALUE(LEFT(R$1,FIND("-",R$1,1)-1))+1,AVERAGE(INDEX($E:$E,ROW($E1415)-VALUE(LEFT(R$1,FIND("-",R$1,1)-1))):$E1415),($E1415*(2/(VALUE(LEFT(R$1,FIND("-",R$1,1)-1))+1)))+(R1414*(1-(2/(VALUE(LEFT(R$1,FIND("-",R$1,1)-1))+1))))))</f>
        <v>0.30285555527000518</v>
      </c>
      <c r="S1415">
        <f t="shared" si="202"/>
        <v>1.0635857895902046E-3</v>
      </c>
      <c r="T1415">
        <f>IF(ROW($E1415)&lt;=MAX(VALUE(LEFT(Q$1,FIND("-",Q$1,1)-1)),VALUE(LEFT(R$1,FIND("-",R$1,1)-1)))+VALUE(LEFT(T$1,FIND("-",T$1,1)-1))-1,0,IF(ROW($E1415)=MAX(VALUE(LEFT(Q$1,FIND("-",Q$1,1)-1)),VALUE(LEFT(R$1,FIND("-",R$1,1)-1)))+VALUE(LEFT(T$1,FIND("-",T$1,1)-1)),AVERAGE(INDEX($S:$S,ROW(S1415)-VALUE(LEFT(T$1,FIND("-",T$1,1)-1))+1):S1415),($S1415*(2/(VALUE(LEFT(T$1,FIND("-",T$1,1)-1))+1)))+(T1414*(1-(2/(VALUE(LEFT(T$1,FIND("-",T$1,1)-1))+1))))))</f>
        <v>3.3877870948752463E-3</v>
      </c>
      <c r="V1415">
        <f t="shared" si="203"/>
        <v>5.0000000000000044E-3</v>
      </c>
      <c r="W1415">
        <f>IF(ROW($E1415)&lt;=VALUE(LEFT(W$1,FIND("-",W$1,1)-1))+1,0,IF(ROW($E1414)=VALUE(LEFT(W$1,FIND("-",W$1,1)-1))+1,100-100/(1+ABS((SUMIF(INDEX($V:$V,ROW($V1415)-VALUE(LEFT(W$1,FIND("-",W$1,1)-1))+1):$V1415,"&gt;0",INDEX($V:$V,ROW($V1415)-VALUE(LEFT(W$1,FIND("-",W$1,1)-1))+1):$V1415)/COUNTIF(INDEX($V:$V,ROW($V1415)-VALUE(LEFT(W$1,FIND("-",W$1,1)-1))+1):$V1415,"&gt;0"))/(SUMIF(INDEX($V:$V,ROW($V1415)-VALUE(LEFT(W$1,FIND("-",W$1,1)-1))+1):$V1415,"&lt;0",INDEX($V:$V,ROW($V1415)-VALUE(LEFT(W$1,FIND("-",W$1,1)-1))+1):$V1415)/COUNTIF(INDEX($V:$V,ROW($V1415)-VALUE(LEFT(W$1,FIND("-",W$1,1)-1))+1):$V1415,"&lt;0")))),100-100/(1+ABS((SUMIF(INDEX($V:$V,ROW($V1415)-VALUE(LEFT(W$1,FIND("-",W$1,1)-1))+1):$V1415,"&gt;0",INDEX($V:$V,ROW($V1415)-VALUE(LEFT(W$1,FIND("-",W$1,1)-1))+1):$V1415)/VALUE(LEFT(W$1,FIND("-",W$1,1)-1)))/(SUMIF(INDEX($V:$V,ROW($V1415)-VALUE(LEFT(W$1,FIND("-",W$1,1)-1))+1):$V1415,"&lt;0",INDEX($V:$V,ROW($V1415)-VALUE(LEFT(W$1,FIND("-",W$1,1)-1))+1):$V1415)/VALUE(LEFT(W$1,FIND("-",W$1,1)-1)))))))</f>
        <v>36.36363636363636</v>
      </c>
      <c r="Y1415">
        <f>IF(ROW($E1415)&lt;=VALUE(LEFT(Y$1,FIND("-",Y$1,1)-1)),0,MAX(INDEX(C:C,ROW(C1415)-VALUE(LEFT(Y$1,FIND("-",Y$1,1)-1))+1):C1415))</f>
        <v>0.34499999999999997</v>
      </c>
      <c r="Z1415">
        <f>IF(ROW($E1415)&lt;=VALUE(LEFT(Z$1,FIND("-",Z$1,1)-1)),0,MIN(INDEX(D:D,ROW(D1415)-VALUE(LEFT(Z$1,FIND("-",Z$1,1)-1))+1):D1415))</f>
        <v>0.28499999999999998</v>
      </c>
      <c r="AA1415">
        <f t="shared" si="198"/>
        <v>16.666666666666682</v>
      </c>
      <c r="AB1415">
        <f>IF(ROW($AA1415)&lt;=VALUE(LEFT(AA$1,FIND("-",AA$1,1)-1))+VALUE(LEFT(AB$1,FIND("-",AB$1,1)-1)-1),0,AVERAGE(INDEX($AA:$AA,ROW($AA1415)-VALUE(LEFT(AB$1,FIND("-",AB$1,1)-1))+1):$AA1415))</f>
        <v>16.666666666666682</v>
      </c>
      <c r="AC1415">
        <f>IF(ROW($AA1415)&lt;=VALUE(LEFT(AA$1,FIND("-",AA$1,1)-1))+VALUE(LEFT(AB$1,FIND("-",AB$1,1)-1)-1)+VALUE(LEFT(AC$1,FIND("-",AC$1,1)-1)-1),0,AVERAGE(INDEX($AB:$AB,ROW($AB1415)-VALUE(LEFT(AC$1,FIND("-",AC$1,1)-1))+1):$AB1415))</f>
        <v>31.267806267806282</v>
      </c>
      <c r="AE1415">
        <f t="shared" si="204"/>
        <v>32087744</v>
      </c>
      <c r="AG1415" t="str">
        <f t="shared" si="206"/>
        <v/>
      </c>
    </row>
    <row r="1416" spans="1:33" x14ac:dyDescent="0.25">
      <c r="A1416" s="6">
        <v>38537</v>
      </c>
      <c r="B1416">
        <v>0.3</v>
      </c>
      <c r="C1416">
        <v>0.3</v>
      </c>
      <c r="D1416">
        <v>0.27500000000000002</v>
      </c>
      <c r="E1416">
        <v>0.28499999999999998</v>
      </c>
      <c r="F1416">
        <v>0.16430800000000001</v>
      </c>
      <c r="G1416">
        <v>48100</v>
      </c>
      <c r="I1416" t="str">
        <f t="shared" si="199"/>
        <v/>
      </c>
      <c r="J1416" t="str">
        <f t="shared" si="200"/>
        <v/>
      </c>
      <c r="K1416" t="str">
        <f t="shared" si="201"/>
        <v/>
      </c>
      <c r="M1416" s="11" t="str">
        <f t="shared" si="205"/>
        <v/>
      </c>
      <c r="O1416">
        <f>IF(ROW($E1416)&lt;=VALUE(LEFT(O$1,FIND("-",O$1,1)-1)),0,IF(ROW($E1416)=VALUE(LEFT(O$1,FIND("-",O$1,1)-1))+1,AVERAGE(INDEX($E:$E,ROW($E1416)-VALUE(LEFT(O$1,FIND("-",O$1,1)-1))):$E1416),($E1416*(2/(VALUE(LEFT(O$1,FIND("-",O$1,1)-1))+1)))+(O1415*(1-(2/(VALUE(LEFT(O$1,FIND("-",O$1,1)-1))+1))))))</f>
        <v>0.40290172070806635</v>
      </c>
      <c r="Q1416">
        <f>IF(ROW($E1416)&lt;=VALUE(LEFT(Q$1,FIND("-",Q$1,1)-1)),0,IF(ROW($E1416)=VALUE(LEFT(Q$1,FIND("-",Q$1,1)-1))+1,AVERAGE(INDEX($E:$E,ROW($E1416)-VALUE(LEFT(Q$1,FIND("-",Q$1,1)-1))):$E1416),($E1416*(2/(VALUE(LEFT(Q$1,FIND("-",Q$1,1)-1))+1)))+(Q1415*(1-(2/(VALUE(LEFT(Q$1,FIND("-",Q$1,1)-1))+1))))))</f>
        <v>0.30100850397350382</v>
      </c>
      <c r="R1416">
        <f>IF(ROW($E1416)&lt;=VALUE(LEFT(R$1,FIND("-",R$1,1)-1)),0,IF(ROW($E1416)=VALUE(LEFT(R$1,FIND("-",R$1,1)-1))+1,AVERAGE(INDEX($E:$E,ROW($E1416)-VALUE(LEFT(R$1,FIND("-",R$1,1)-1))):$E1416),($E1416*(2/(VALUE(LEFT(R$1,FIND("-",R$1,1)-1))+1)))+(R1415*(1-(2/(VALUE(LEFT(R$1,FIND("-",R$1,1)-1))+1))))))</f>
        <v>0.30153292154630107</v>
      </c>
      <c r="S1416">
        <f t="shared" si="202"/>
        <v>-5.2441757279725332E-4</v>
      </c>
      <c r="T1416">
        <f>IF(ROW($E1416)&lt;=MAX(VALUE(LEFT(Q$1,FIND("-",Q$1,1)-1)),VALUE(LEFT(R$1,FIND("-",R$1,1)-1)))+VALUE(LEFT(T$1,FIND("-",T$1,1)-1))-1,0,IF(ROW($E1416)=MAX(VALUE(LEFT(Q$1,FIND("-",Q$1,1)-1)),VALUE(LEFT(R$1,FIND("-",R$1,1)-1)))+VALUE(LEFT(T$1,FIND("-",T$1,1)-1)),AVERAGE(INDEX($S:$S,ROW(S1416)-VALUE(LEFT(T$1,FIND("-",T$1,1)-1))+1):S1416),($S1416*(2/(VALUE(LEFT(T$1,FIND("-",T$1,1)-1))+1)))+(T1415*(1-(2/(VALUE(LEFT(T$1,FIND("-",T$1,1)-1))+1))))))</f>
        <v>2.6053461613407465E-3</v>
      </c>
      <c r="V1416">
        <f t="shared" si="203"/>
        <v>-1.0000000000000009E-2</v>
      </c>
      <c r="W1416">
        <f>IF(ROW($E1416)&lt;=VALUE(LEFT(W$1,FIND("-",W$1,1)-1))+1,0,IF(ROW($E1415)=VALUE(LEFT(W$1,FIND("-",W$1,1)-1))+1,100-100/(1+ABS((SUMIF(INDEX($V:$V,ROW($V1416)-VALUE(LEFT(W$1,FIND("-",W$1,1)-1))+1):$V1416,"&gt;0",INDEX($V:$V,ROW($V1416)-VALUE(LEFT(W$1,FIND("-",W$1,1)-1))+1):$V1416)/COUNTIF(INDEX($V:$V,ROW($V1416)-VALUE(LEFT(W$1,FIND("-",W$1,1)-1))+1):$V1416,"&gt;0"))/(SUMIF(INDEX($V:$V,ROW($V1416)-VALUE(LEFT(W$1,FIND("-",W$1,1)-1))+1):$V1416,"&lt;0",INDEX($V:$V,ROW($V1416)-VALUE(LEFT(W$1,FIND("-",W$1,1)-1))+1):$V1416)/COUNTIF(INDEX($V:$V,ROW($V1416)-VALUE(LEFT(W$1,FIND("-",W$1,1)-1))+1):$V1416,"&lt;0")))),100-100/(1+ABS((SUMIF(INDEX($V:$V,ROW($V1416)-VALUE(LEFT(W$1,FIND("-",W$1,1)-1))+1):$V1416,"&gt;0",INDEX($V:$V,ROW($V1416)-VALUE(LEFT(W$1,FIND("-",W$1,1)-1))+1):$V1416)/VALUE(LEFT(W$1,FIND("-",W$1,1)-1)))/(SUMIF(INDEX($V:$V,ROW($V1416)-VALUE(LEFT(W$1,FIND("-",W$1,1)-1))+1):$V1416,"&lt;0",INDEX($V:$V,ROW($V1416)-VALUE(LEFT(W$1,FIND("-",W$1,1)-1))+1):$V1416)/VALUE(LEFT(W$1,FIND("-",W$1,1)-1)))))))</f>
        <v>34.285714285714292</v>
      </c>
      <c r="Y1416">
        <f>IF(ROW($E1416)&lt;=VALUE(LEFT(Y$1,FIND("-",Y$1,1)-1)),0,MAX(INDEX(C:C,ROW(C1416)-VALUE(LEFT(Y$1,FIND("-",Y$1,1)-1))+1):C1416))</f>
        <v>0.34499999999999997</v>
      </c>
      <c r="Z1416">
        <f>IF(ROW($E1416)&lt;=VALUE(LEFT(Z$1,FIND("-",Z$1,1)-1)),0,MIN(INDEX(D:D,ROW(D1416)-VALUE(LEFT(Z$1,FIND("-",Z$1,1)-1))+1):D1416))</f>
        <v>0.27500000000000002</v>
      </c>
      <c r="AA1416">
        <f t="shared" si="198"/>
        <v>14.28571428571423</v>
      </c>
      <c r="AB1416">
        <f>IF(ROW($AA1416)&lt;=VALUE(LEFT(AA$1,FIND("-",AA$1,1)-1))+VALUE(LEFT(AB$1,FIND("-",AB$1,1)-1)-1),0,AVERAGE(INDEX($AA:$AA,ROW($AA1416)-VALUE(LEFT(AB$1,FIND("-",AB$1,1)-1))+1):$AA1416))</f>
        <v>13.095238095238082</v>
      </c>
      <c r="AC1416">
        <f>IF(ROW($AA1416)&lt;=VALUE(LEFT(AA$1,FIND("-",AA$1,1)-1))+VALUE(LEFT(AB$1,FIND("-",AB$1,1)-1)-1)+VALUE(LEFT(AC$1,FIND("-",AC$1,1)-1)-1),0,AVERAGE(INDEX($AB:$AB,ROW($AB1416)-VALUE(LEFT(AC$1,FIND("-",AC$1,1)-1))+1):$AB1416))</f>
        <v>20.461945461945469</v>
      </c>
      <c r="AE1416">
        <f t="shared" si="204"/>
        <v>32039644</v>
      </c>
      <c r="AG1416" t="str">
        <f t="shared" si="206"/>
        <v/>
      </c>
    </row>
    <row r="1417" spans="1:33" x14ac:dyDescent="0.25">
      <c r="A1417" s="6">
        <v>38538</v>
      </c>
      <c r="B1417">
        <v>0.3</v>
      </c>
      <c r="C1417">
        <v>0.3</v>
      </c>
      <c r="D1417">
        <v>0.28000000000000003</v>
      </c>
      <c r="E1417">
        <v>0.28000000000000003</v>
      </c>
      <c r="F1417">
        <v>0.16142599999999999</v>
      </c>
      <c r="G1417">
        <v>16000</v>
      </c>
      <c r="I1417" t="str">
        <f t="shared" si="199"/>
        <v/>
      </c>
      <c r="J1417" t="str">
        <f t="shared" si="200"/>
        <v/>
      </c>
      <c r="K1417" t="str">
        <f t="shared" si="201"/>
        <v>Oversold Above %D</v>
      </c>
      <c r="M1417" s="11" t="str">
        <f t="shared" si="205"/>
        <v/>
      </c>
      <c r="O1417">
        <f>IF(ROW($E1417)&lt;=VALUE(LEFT(O$1,FIND("-",O$1,1)-1)),0,IF(ROW($E1417)=VALUE(LEFT(O$1,FIND("-",O$1,1)-1))+1,AVERAGE(INDEX($E:$E,ROW($E1417)-VALUE(LEFT(O$1,FIND("-",O$1,1)-1))):$E1417),($E1417*(2/(VALUE(LEFT(O$1,FIND("-",O$1,1)-1))+1)))+(O1416*(1-(2/(VALUE(LEFT(O$1,FIND("-",O$1,1)-1))+1))))))</f>
        <v>0.40167881801445376</v>
      </c>
      <c r="Q1417">
        <f>IF(ROW($E1417)&lt;=VALUE(LEFT(Q$1,FIND("-",Q$1,1)-1)),0,IF(ROW($E1417)=VALUE(LEFT(Q$1,FIND("-",Q$1,1)-1))+1,AVERAGE(INDEX($E:$E,ROW($E1417)-VALUE(LEFT(Q$1,FIND("-",Q$1,1)-1))):$E1417),($E1417*(2/(VALUE(LEFT(Q$1,FIND("-",Q$1,1)-1))+1)))+(Q1416*(1-(2/(VALUE(LEFT(Q$1,FIND("-",Q$1,1)-1))+1))))))</f>
        <v>0.29777642643911861</v>
      </c>
      <c r="R1417">
        <f>IF(ROW($E1417)&lt;=VALUE(LEFT(R$1,FIND("-",R$1,1)-1)),0,IF(ROW($E1417)=VALUE(LEFT(R$1,FIND("-",R$1,1)-1))+1,AVERAGE(INDEX($E:$E,ROW($E1417)-VALUE(LEFT(R$1,FIND("-",R$1,1)-1))):$E1417),($E1417*(2/(VALUE(LEFT(R$1,FIND("-",R$1,1)-1))+1)))+(R1416*(1-(2/(VALUE(LEFT(R$1,FIND("-",R$1,1)-1))+1))))))</f>
        <v>0.2999378903206491</v>
      </c>
      <c r="S1417">
        <f t="shared" si="202"/>
        <v>-2.1614638815304899E-3</v>
      </c>
      <c r="T1417">
        <f>IF(ROW($E1417)&lt;=MAX(VALUE(LEFT(Q$1,FIND("-",Q$1,1)-1)),VALUE(LEFT(R$1,FIND("-",R$1,1)-1)))+VALUE(LEFT(T$1,FIND("-",T$1,1)-1))-1,0,IF(ROW($E1417)=MAX(VALUE(LEFT(Q$1,FIND("-",Q$1,1)-1)),VALUE(LEFT(R$1,FIND("-",R$1,1)-1)))+VALUE(LEFT(T$1,FIND("-",T$1,1)-1)),AVERAGE(INDEX($S:$S,ROW(S1417)-VALUE(LEFT(T$1,FIND("-",T$1,1)-1))+1):S1417),($S1417*(2/(VALUE(LEFT(T$1,FIND("-",T$1,1)-1))+1)))+(T1416*(1-(2/(VALUE(LEFT(T$1,FIND("-",T$1,1)-1))+1))))))</f>
        <v>1.6519841527664995E-3</v>
      </c>
      <c r="V1417">
        <f t="shared" si="203"/>
        <v>-4.9999999999999489E-3</v>
      </c>
      <c r="W1417">
        <f>IF(ROW($E1417)&lt;=VALUE(LEFT(W$1,FIND("-",W$1,1)-1))+1,0,IF(ROW($E1416)=VALUE(LEFT(W$1,FIND("-",W$1,1)-1))+1,100-100/(1+ABS((SUMIF(INDEX($V:$V,ROW($V1417)-VALUE(LEFT(W$1,FIND("-",W$1,1)-1))+1):$V1417,"&gt;0",INDEX($V:$V,ROW($V1417)-VALUE(LEFT(W$1,FIND("-",W$1,1)-1))+1):$V1417)/COUNTIF(INDEX($V:$V,ROW($V1417)-VALUE(LEFT(W$1,FIND("-",W$1,1)-1))+1):$V1417,"&gt;0"))/(SUMIF(INDEX($V:$V,ROW($V1417)-VALUE(LEFT(W$1,FIND("-",W$1,1)-1))+1):$V1417,"&lt;0",INDEX($V:$V,ROW($V1417)-VALUE(LEFT(W$1,FIND("-",W$1,1)-1))+1):$V1417)/COUNTIF(INDEX($V:$V,ROW($V1417)-VALUE(LEFT(W$1,FIND("-",W$1,1)-1))+1):$V1417,"&lt;0")))),100-100/(1+ABS((SUMIF(INDEX($V:$V,ROW($V1417)-VALUE(LEFT(W$1,FIND("-",W$1,1)-1))+1):$V1417,"&gt;0",INDEX($V:$V,ROW($V1417)-VALUE(LEFT(W$1,FIND("-",W$1,1)-1))+1):$V1417)/VALUE(LEFT(W$1,FIND("-",W$1,1)-1)))/(SUMIF(INDEX($V:$V,ROW($V1417)-VALUE(LEFT(W$1,FIND("-",W$1,1)-1))+1):$V1417,"&lt;0",INDEX($V:$V,ROW($V1417)-VALUE(LEFT(W$1,FIND("-",W$1,1)-1))+1):$V1417)/VALUE(LEFT(W$1,FIND("-",W$1,1)-1)))))))</f>
        <v>33.333333333333343</v>
      </c>
      <c r="Y1417">
        <f>IF(ROW($E1417)&lt;=VALUE(LEFT(Y$1,FIND("-",Y$1,1)-1)),0,MAX(INDEX(C:C,ROW(C1417)-VALUE(LEFT(Y$1,FIND("-",Y$1,1)-1))+1):C1417))</f>
        <v>0.34499999999999997</v>
      </c>
      <c r="Z1417">
        <f>IF(ROW($E1417)&lt;=VALUE(LEFT(Z$1,FIND("-",Z$1,1)-1)),0,MIN(INDEX(D:D,ROW(D1417)-VALUE(LEFT(Z$1,FIND("-",Z$1,1)-1))+1):D1417))</f>
        <v>0.27500000000000002</v>
      </c>
      <c r="AA1417">
        <f t="shared" si="198"/>
        <v>7.1428571428571539</v>
      </c>
      <c r="AB1417">
        <f>IF(ROW($AA1417)&lt;=VALUE(LEFT(AA$1,FIND("-",AA$1,1)-1))+VALUE(LEFT(AB$1,FIND("-",AB$1,1)-1)-1),0,AVERAGE(INDEX($AA:$AA,ROW($AA1417)-VALUE(LEFT(AB$1,FIND("-",AB$1,1)-1))+1):$AA1417))</f>
        <v>12.698412698412689</v>
      </c>
      <c r="AC1417">
        <f>IF(ROW($AA1417)&lt;=VALUE(LEFT(AA$1,FIND("-",AA$1,1)-1))+VALUE(LEFT(AB$1,FIND("-",AB$1,1)-1)-1)+VALUE(LEFT(AC$1,FIND("-",AC$1,1)-1)-1),0,AVERAGE(INDEX($AB:$AB,ROW($AB1417)-VALUE(LEFT(AC$1,FIND("-",AC$1,1)-1))+1):$AB1417))</f>
        <v>14.153439153439152</v>
      </c>
      <c r="AE1417">
        <f t="shared" si="204"/>
        <v>32023644</v>
      </c>
      <c r="AG1417" t="str">
        <f t="shared" si="206"/>
        <v/>
      </c>
    </row>
    <row r="1418" spans="1:33" x14ac:dyDescent="0.25">
      <c r="A1418" s="6">
        <v>38539</v>
      </c>
      <c r="B1418">
        <v>0.27500000000000002</v>
      </c>
      <c r="C1418">
        <v>0.29499999999999998</v>
      </c>
      <c r="D1418">
        <v>0.27500000000000002</v>
      </c>
      <c r="E1418">
        <v>0.29499999999999998</v>
      </c>
      <c r="F1418">
        <v>0.170074</v>
      </c>
      <c r="G1418">
        <v>14000</v>
      </c>
      <c r="I1418" t="str">
        <f t="shared" si="199"/>
        <v/>
      </c>
      <c r="J1418" t="str">
        <f t="shared" si="200"/>
        <v/>
      </c>
      <c r="K1418" t="str">
        <f t="shared" si="201"/>
        <v>Oversold Below %D</v>
      </c>
      <c r="M1418" s="11" t="str">
        <f t="shared" si="205"/>
        <v/>
      </c>
      <c r="O1418">
        <f>IF(ROW($E1418)&lt;=VALUE(LEFT(O$1,FIND("-",O$1,1)-1)),0,IF(ROW($E1418)=VALUE(LEFT(O$1,FIND("-",O$1,1)-1))+1,AVERAGE(INDEX($E:$E,ROW($E1418)-VALUE(LEFT(O$1,FIND("-",O$1,1)-1))):$E1418),($E1418*(2/(VALUE(LEFT(O$1,FIND("-",O$1,1)-1))+1)))+(O1417*(1-(2/(VALUE(LEFT(O$1,FIND("-",O$1,1)-1))+1))))))</f>
        <v>0.40061733723819054</v>
      </c>
      <c r="Q1418">
        <f>IF(ROW($E1418)&lt;=VALUE(LEFT(Q$1,FIND("-",Q$1,1)-1)),0,IF(ROW($E1418)=VALUE(LEFT(Q$1,FIND("-",Q$1,1)-1))+1,AVERAGE(INDEX($E:$E,ROW($E1418)-VALUE(LEFT(Q$1,FIND("-",Q$1,1)-1))):$E1418),($E1418*(2/(VALUE(LEFT(Q$1,FIND("-",Q$1,1)-1))+1)))+(Q1417*(1-(2/(VALUE(LEFT(Q$1,FIND("-",Q$1,1)-1))+1))))))</f>
        <v>0.29734928391002347</v>
      </c>
      <c r="R1418">
        <f>IF(ROW($E1418)&lt;=VALUE(LEFT(R$1,FIND("-",R$1,1)-1)),0,IF(ROW($E1418)=VALUE(LEFT(R$1,FIND("-",R$1,1)-1))+1,AVERAGE(INDEX($E:$E,ROW($E1418)-VALUE(LEFT(R$1,FIND("-",R$1,1)-1))):$E1418),($E1418*(2/(VALUE(LEFT(R$1,FIND("-",R$1,1)-1))+1)))+(R1417*(1-(2/(VALUE(LEFT(R$1,FIND("-",R$1,1)-1))+1))))))</f>
        <v>0.29957212066726768</v>
      </c>
      <c r="S1418">
        <f t="shared" si="202"/>
        <v>-2.2228367572442176E-3</v>
      </c>
      <c r="T1418">
        <f>IF(ROW($E1418)&lt;=MAX(VALUE(LEFT(Q$1,FIND("-",Q$1,1)-1)),VALUE(LEFT(R$1,FIND("-",R$1,1)-1)))+VALUE(LEFT(T$1,FIND("-",T$1,1)-1))-1,0,IF(ROW($E1418)=MAX(VALUE(LEFT(Q$1,FIND("-",Q$1,1)-1)),VALUE(LEFT(R$1,FIND("-",R$1,1)-1)))+VALUE(LEFT(T$1,FIND("-",T$1,1)-1)),AVERAGE(INDEX($S:$S,ROW(S1418)-VALUE(LEFT(T$1,FIND("-",T$1,1)-1))+1):S1418),($S1418*(2/(VALUE(LEFT(T$1,FIND("-",T$1,1)-1))+1)))+(T1417*(1-(2/(VALUE(LEFT(T$1,FIND("-",T$1,1)-1))+1))))))</f>
        <v>8.7701997076435609E-4</v>
      </c>
      <c r="V1418">
        <f t="shared" si="203"/>
        <v>1.4999999999999958E-2</v>
      </c>
      <c r="W1418">
        <f>IF(ROW($E1418)&lt;=VALUE(LEFT(W$1,FIND("-",W$1,1)-1))+1,0,IF(ROW($E1417)=VALUE(LEFT(W$1,FIND("-",W$1,1)-1))+1,100-100/(1+ABS((SUMIF(INDEX($V:$V,ROW($V1418)-VALUE(LEFT(W$1,FIND("-",W$1,1)-1))+1):$V1418,"&gt;0",INDEX($V:$V,ROW($V1418)-VALUE(LEFT(W$1,FIND("-",W$1,1)-1))+1):$V1418)/COUNTIF(INDEX($V:$V,ROW($V1418)-VALUE(LEFT(W$1,FIND("-",W$1,1)-1))+1):$V1418,"&gt;0"))/(SUMIF(INDEX($V:$V,ROW($V1418)-VALUE(LEFT(W$1,FIND("-",W$1,1)-1))+1):$V1418,"&lt;0",INDEX($V:$V,ROW($V1418)-VALUE(LEFT(W$1,FIND("-",W$1,1)-1))+1):$V1418)/COUNTIF(INDEX($V:$V,ROW($V1418)-VALUE(LEFT(W$1,FIND("-",W$1,1)-1))+1):$V1418,"&lt;0")))),100-100/(1+ABS((SUMIF(INDEX($V:$V,ROW($V1418)-VALUE(LEFT(W$1,FIND("-",W$1,1)-1))+1):$V1418,"&gt;0",INDEX($V:$V,ROW($V1418)-VALUE(LEFT(W$1,FIND("-",W$1,1)-1))+1):$V1418)/VALUE(LEFT(W$1,FIND("-",W$1,1)-1)))/(SUMIF(INDEX($V:$V,ROW($V1418)-VALUE(LEFT(W$1,FIND("-",W$1,1)-1))+1):$V1418,"&lt;0",INDEX($V:$V,ROW($V1418)-VALUE(LEFT(W$1,FIND("-",W$1,1)-1))+1):$V1418)/VALUE(LEFT(W$1,FIND("-",W$1,1)-1)))))))</f>
        <v>41.666666666666664</v>
      </c>
      <c r="Y1418">
        <f>IF(ROW($E1418)&lt;=VALUE(LEFT(Y$1,FIND("-",Y$1,1)-1)),0,MAX(INDEX(C:C,ROW(C1418)-VALUE(LEFT(Y$1,FIND("-",Y$1,1)-1))+1):C1418))</f>
        <v>0.33</v>
      </c>
      <c r="Z1418">
        <f>IF(ROW($E1418)&lt;=VALUE(LEFT(Z$1,FIND("-",Z$1,1)-1)),0,MIN(INDEX(D:D,ROW(D1418)-VALUE(LEFT(Z$1,FIND("-",Z$1,1)-1))+1):D1418))</f>
        <v>0.27500000000000002</v>
      </c>
      <c r="AA1418">
        <f t="shared" si="198"/>
        <v>36.363636363636296</v>
      </c>
      <c r="AB1418">
        <f>IF(ROW($AA1418)&lt;=VALUE(LEFT(AA$1,FIND("-",AA$1,1)-1))+VALUE(LEFT(AB$1,FIND("-",AB$1,1)-1)-1),0,AVERAGE(INDEX($AA:$AA,ROW($AA1418)-VALUE(LEFT(AB$1,FIND("-",AB$1,1)-1))+1):$AA1418))</f>
        <v>19.264069264069224</v>
      </c>
      <c r="AC1418">
        <f>IF(ROW($AA1418)&lt;=VALUE(LEFT(AA$1,FIND("-",AA$1,1)-1))+VALUE(LEFT(AB$1,FIND("-",AB$1,1)-1)-1)+VALUE(LEFT(AC$1,FIND("-",AC$1,1)-1)-1),0,AVERAGE(INDEX($AB:$AB,ROW($AB1418)-VALUE(LEFT(AC$1,FIND("-",AC$1,1)-1))+1):$AB1418))</f>
        <v>15.019240019239996</v>
      </c>
      <c r="AE1418">
        <f t="shared" si="204"/>
        <v>32037644</v>
      </c>
      <c r="AG1418" t="str">
        <f t="shared" si="206"/>
        <v/>
      </c>
    </row>
    <row r="1419" spans="1:33" x14ac:dyDescent="0.25">
      <c r="A1419" s="6">
        <v>38540</v>
      </c>
      <c r="B1419">
        <v>0.29499999999999998</v>
      </c>
      <c r="C1419">
        <v>0.29499999999999998</v>
      </c>
      <c r="D1419">
        <v>0.28000000000000003</v>
      </c>
      <c r="E1419">
        <v>0.28000000000000003</v>
      </c>
      <c r="F1419">
        <v>0.16142599999999999</v>
      </c>
      <c r="G1419">
        <v>0</v>
      </c>
      <c r="I1419" t="str">
        <f t="shared" si="199"/>
        <v/>
      </c>
      <c r="J1419" t="str">
        <f t="shared" si="200"/>
        <v/>
      </c>
      <c r="K1419" t="str">
        <f t="shared" si="201"/>
        <v>Oversold Below %D</v>
      </c>
      <c r="M1419" s="11" t="str">
        <f t="shared" si="205"/>
        <v/>
      </c>
      <c r="O1419">
        <f>IF(ROW($E1419)&lt;=VALUE(LEFT(O$1,FIND("-",O$1,1)-1)),0,IF(ROW($E1419)=VALUE(LEFT(O$1,FIND("-",O$1,1)-1))+1,AVERAGE(INDEX($E:$E,ROW($E1419)-VALUE(LEFT(O$1,FIND("-",O$1,1)-1))):$E1419),($E1419*(2/(VALUE(LEFT(O$1,FIND("-",O$1,1)-1))+1)))+(O1418*(1-(2/(VALUE(LEFT(O$1,FIND("-",O$1,1)-1))+1))))))</f>
        <v>0.39941716472835781</v>
      </c>
      <c r="Q1419">
        <f>IF(ROW($E1419)&lt;=VALUE(LEFT(Q$1,FIND("-",Q$1,1)-1)),0,IF(ROW($E1419)=VALUE(LEFT(Q$1,FIND("-",Q$1,1)-1))+1,AVERAGE(INDEX($E:$E,ROW($E1419)-VALUE(LEFT(Q$1,FIND("-",Q$1,1)-1))):$E1419),($E1419*(2/(VALUE(LEFT(Q$1,FIND("-",Q$1,1)-1))+1)))+(Q1418*(1-(2/(VALUE(LEFT(Q$1,FIND("-",Q$1,1)-1))+1))))))</f>
        <v>0.2946801633084814</v>
      </c>
      <c r="R1419">
        <f>IF(ROW($E1419)&lt;=VALUE(LEFT(R$1,FIND("-",R$1,1)-1)),0,IF(ROW($E1419)=VALUE(LEFT(R$1,FIND("-",R$1,1)-1))+1,AVERAGE(INDEX($E:$E,ROW($E1419)-VALUE(LEFT(R$1,FIND("-",R$1,1)-1))):$E1419),($E1419*(2/(VALUE(LEFT(R$1,FIND("-",R$1,1)-1))+1)))+(R1418*(1-(2/(VALUE(LEFT(R$1,FIND("-",R$1,1)-1))+1))))))</f>
        <v>0.29812233395117377</v>
      </c>
      <c r="S1419">
        <f t="shared" si="202"/>
        <v>-3.4421706426923659E-3</v>
      </c>
      <c r="T1419">
        <f>IF(ROW($E1419)&lt;=MAX(VALUE(LEFT(Q$1,FIND("-",Q$1,1)-1)),VALUE(LEFT(R$1,FIND("-",R$1,1)-1)))+VALUE(LEFT(T$1,FIND("-",T$1,1)-1))-1,0,IF(ROW($E1419)=MAX(VALUE(LEFT(Q$1,FIND("-",Q$1,1)-1)),VALUE(LEFT(R$1,FIND("-",R$1,1)-1)))+VALUE(LEFT(T$1,FIND("-",T$1,1)-1)),AVERAGE(INDEX($S:$S,ROW(S1419)-VALUE(LEFT(T$1,FIND("-",T$1,1)-1))+1):S1419),($S1419*(2/(VALUE(LEFT(T$1,FIND("-",T$1,1)-1))+1)))+(T1418*(1-(2/(VALUE(LEFT(T$1,FIND("-",T$1,1)-1))+1))))))</f>
        <v>1.3181848073011686E-5</v>
      </c>
      <c r="V1419">
        <f t="shared" si="203"/>
        <v>-1.4999999999999958E-2</v>
      </c>
      <c r="W1419">
        <f>IF(ROW($E1419)&lt;=VALUE(LEFT(W$1,FIND("-",W$1,1)-1))+1,0,IF(ROW($E1418)=VALUE(LEFT(W$1,FIND("-",W$1,1)-1))+1,100-100/(1+ABS((SUMIF(INDEX($V:$V,ROW($V1419)-VALUE(LEFT(W$1,FIND("-",W$1,1)-1))+1):$V1419,"&gt;0",INDEX($V:$V,ROW($V1419)-VALUE(LEFT(W$1,FIND("-",W$1,1)-1))+1):$V1419)/COUNTIF(INDEX($V:$V,ROW($V1419)-VALUE(LEFT(W$1,FIND("-",W$1,1)-1))+1):$V1419,"&gt;0"))/(SUMIF(INDEX($V:$V,ROW($V1419)-VALUE(LEFT(W$1,FIND("-",W$1,1)-1))+1):$V1419,"&lt;0",INDEX($V:$V,ROW($V1419)-VALUE(LEFT(W$1,FIND("-",W$1,1)-1))+1):$V1419)/COUNTIF(INDEX($V:$V,ROW($V1419)-VALUE(LEFT(W$1,FIND("-",W$1,1)-1))+1):$V1419,"&lt;0")))),100-100/(1+ABS((SUMIF(INDEX($V:$V,ROW($V1419)-VALUE(LEFT(W$1,FIND("-",W$1,1)-1))+1):$V1419,"&gt;0",INDEX($V:$V,ROW($V1419)-VALUE(LEFT(W$1,FIND("-",W$1,1)-1))+1):$V1419)/VALUE(LEFT(W$1,FIND("-",W$1,1)-1)))/(SUMIF(INDEX($V:$V,ROW($V1419)-VALUE(LEFT(W$1,FIND("-",W$1,1)-1))+1):$V1419,"&lt;0",INDEX($V:$V,ROW($V1419)-VALUE(LEFT(W$1,FIND("-",W$1,1)-1))+1):$V1419)/VALUE(LEFT(W$1,FIND("-",W$1,1)-1)))))))</f>
        <v>44.117647058823536</v>
      </c>
      <c r="Y1419">
        <f>IF(ROW($E1419)&lt;=VALUE(LEFT(Y$1,FIND("-",Y$1,1)-1)),0,MAX(INDEX(C:C,ROW(C1419)-VALUE(LEFT(Y$1,FIND("-",Y$1,1)-1))+1):C1419))</f>
        <v>0.33</v>
      </c>
      <c r="Z1419">
        <f>IF(ROW($E1419)&lt;=VALUE(LEFT(Z$1,FIND("-",Z$1,1)-1)),0,MIN(INDEX(D:D,ROW(D1419)-VALUE(LEFT(Z$1,FIND("-",Z$1,1)-1))+1):D1419))</f>
        <v>0.27500000000000002</v>
      </c>
      <c r="AA1419">
        <f t="shared" si="198"/>
        <v>9.0909090909090988</v>
      </c>
      <c r="AB1419">
        <f>IF(ROW($AA1419)&lt;=VALUE(LEFT(AA$1,FIND("-",AA$1,1)-1))+VALUE(LEFT(AB$1,FIND("-",AB$1,1)-1)-1),0,AVERAGE(INDEX($AA:$AA,ROW($AA1419)-VALUE(LEFT(AB$1,FIND("-",AB$1,1)-1))+1):$AA1419))</f>
        <v>17.532467532467518</v>
      </c>
      <c r="AC1419">
        <f>IF(ROW($AA1419)&lt;=VALUE(LEFT(AA$1,FIND("-",AA$1,1)-1))+VALUE(LEFT(AB$1,FIND("-",AB$1,1)-1)-1)+VALUE(LEFT(AC$1,FIND("-",AC$1,1)-1)-1),0,AVERAGE(INDEX($AB:$AB,ROW($AB1419)-VALUE(LEFT(AC$1,FIND("-",AC$1,1)-1))+1):$AB1419))</f>
        <v>16.498316498316477</v>
      </c>
      <c r="AE1419">
        <f t="shared" si="204"/>
        <v>32037644</v>
      </c>
      <c r="AG1419" t="str">
        <f t="shared" si="206"/>
        <v/>
      </c>
    </row>
    <row r="1420" spans="1:33" x14ac:dyDescent="0.25">
      <c r="A1420" s="6">
        <v>38541</v>
      </c>
      <c r="B1420">
        <v>0.29499999999999998</v>
      </c>
      <c r="C1420">
        <v>0.29499999999999998</v>
      </c>
      <c r="D1420">
        <v>0.29499999999999998</v>
      </c>
      <c r="E1420">
        <v>0.29499999999999998</v>
      </c>
      <c r="F1420">
        <v>0.170074</v>
      </c>
      <c r="G1420">
        <v>3000</v>
      </c>
      <c r="I1420" t="str">
        <f t="shared" si="199"/>
        <v/>
      </c>
      <c r="J1420" t="str">
        <f t="shared" si="200"/>
        <v/>
      </c>
      <c r="K1420" t="str">
        <f t="shared" si="201"/>
        <v>Buy</v>
      </c>
      <c r="M1420" s="11" t="str">
        <f t="shared" si="205"/>
        <v>Buy</v>
      </c>
      <c r="O1420">
        <f>IF(ROW($E1420)&lt;=VALUE(LEFT(O$1,FIND("-",O$1,1)-1)),0,IF(ROW($E1420)=VALUE(LEFT(O$1,FIND("-",O$1,1)-1))+1,AVERAGE(INDEX($E:$E,ROW($E1420)-VALUE(LEFT(O$1,FIND("-",O$1,1)-1))):$E1420),($E1420*(2/(VALUE(LEFT(O$1,FIND("-",O$1,1)-1))+1)))+(O1419*(1-(2/(VALUE(LEFT(O$1,FIND("-",O$1,1)-1))+1))))))</f>
        <v>0.39837818796489155</v>
      </c>
      <c r="Q1420">
        <f>IF(ROW($E1420)&lt;=VALUE(LEFT(Q$1,FIND("-",Q$1,1)-1)),0,IF(ROW($E1420)=VALUE(LEFT(Q$1,FIND("-",Q$1,1)-1))+1,AVERAGE(INDEX($E:$E,ROW($E1420)-VALUE(LEFT(Q$1,FIND("-",Q$1,1)-1))):$E1420),($E1420*(2/(VALUE(LEFT(Q$1,FIND("-",Q$1,1)-1))+1)))+(Q1419*(1-(2/(VALUE(LEFT(Q$1,FIND("-",Q$1,1)-1))+1))))))</f>
        <v>0.29472936895333041</v>
      </c>
      <c r="R1420">
        <f>IF(ROW($E1420)&lt;=VALUE(LEFT(R$1,FIND("-",R$1,1)-1)),0,IF(ROW($E1420)=VALUE(LEFT(R$1,FIND("-",R$1,1)-1))+1,AVERAGE(INDEX($E:$E,ROW($E1420)-VALUE(LEFT(R$1,FIND("-",R$1,1)-1))):$E1420),($E1420*(2/(VALUE(LEFT(R$1,FIND("-",R$1,1)-1))+1)))+(R1419*(1-(2/(VALUE(LEFT(R$1,FIND("-",R$1,1)-1))+1))))))</f>
        <v>0.29789104995479054</v>
      </c>
      <c r="S1420">
        <f t="shared" si="202"/>
        <v>-3.1616810014601371E-3</v>
      </c>
      <c r="T1420">
        <f>IF(ROW($E1420)&lt;=MAX(VALUE(LEFT(Q$1,FIND("-",Q$1,1)-1)),VALUE(LEFT(R$1,FIND("-",R$1,1)-1)))+VALUE(LEFT(T$1,FIND("-",T$1,1)-1))-1,0,IF(ROW($E1420)=MAX(VALUE(LEFT(Q$1,FIND("-",Q$1,1)-1)),VALUE(LEFT(R$1,FIND("-",R$1,1)-1)))+VALUE(LEFT(T$1,FIND("-",T$1,1)-1)),AVERAGE(INDEX($S:$S,ROW(S1420)-VALUE(LEFT(T$1,FIND("-",T$1,1)-1))+1):S1420),($S1420*(2/(VALUE(LEFT(T$1,FIND("-",T$1,1)-1))+1)))+(T1419*(1-(2/(VALUE(LEFT(T$1,FIND("-",T$1,1)-1))+1))))))</f>
        <v>-6.2179072183361815E-4</v>
      </c>
      <c r="V1420">
        <f t="shared" si="203"/>
        <v>1.4999999999999958E-2</v>
      </c>
      <c r="W1420">
        <f>IF(ROW($E1420)&lt;=VALUE(LEFT(W$1,FIND("-",W$1,1)-1))+1,0,IF(ROW($E1419)=VALUE(LEFT(W$1,FIND("-",W$1,1)-1))+1,100-100/(1+ABS((SUMIF(INDEX($V:$V,ROW($V1420)-VALUE(LEFT(W$1,FIND("-",W$1,1)-1))+1):$V1420,"&gt;0",INDEX($V:$V,ROW($V1420)-VALUE(LEFT(W$1,FIND("-",W$1,1)-1))+1):$V1420)/COUNTIF(INDEX($V:$V,ROW($V1420)-VALUE(LEFT(W$1,FIND("-",W$1,1)-1))+1):$V1420,"&gt;0"))/(SUMIF(INDEX($V:$V,ROW($V1420)-VALUE(LEFT(W$1,FIND("-",W$1,1)-1))+1):$V1420,"&lt;0",INDEX($V:$V,ROW($V1420)-VALUE(LEFT(W$1,FIND("-",W$1,1)-1))+1):$V1420)/COUNTIF(INDEX($V:$V,ROW($V1420)-VALUE(LEFT(W$1,FIND("-",W$1,1)-1))+1):$V1420,"&lt;0")))),100-100/(1+ABS((SUMIF(INDEX($V:$V,ROW($V1420)-VALUE(LEFT(W$1,FIND("-",W$1,1)-1))+1):$V1420,"&gt;0",INDEX($V:$V,ROW($V1420)-VALUE(LEFT(W$1,FIND("-",W$1,1)-1))+1):$V1420)/VALUE(LEFT(W$1,FIND("-",W$1,1)-1)))/(SUMIF(INDEX($V:$V,ROW($V1420)-VALUE(LEFT(W$1,FIND("-",W$1,1)-1))+1):$V1420,"&lt;0",INDEX($V:$V,ROW($V1420)-VALUE(LEFT(W$1,FIND("-",W$1,1)-1))+1):$V1420)/VALUE(LEFT(W$1,FIND("-",W$1,1)-1)))))))</f>
        <v>45.714285714285715</v>
      </c>
      <c r="Y1420">
        <f>IF(ROW($E1420)&lt;=VALUE(LEFT(Y$1,FIND("-",Y$1,1)-1)),0,MAX(INDEX(C:C,ROW(C1420)-VALUE(LEFT(Y$1,FIND("-",Y$1,1)-1))+1):C1420))</f>
        <v>0.33</v>
      </c>
      <c r="Z1420">
        <f>IF(ROW($E1420)&lt;=VALUE(LEFT(Z$1,FIND("-",Z$1,1)-1)),0,MIN(INDEX(D:D,ROW(D1420)-VALUE(LEFT(Z$1,FIND("-",Z$1,1)-1))+1):D1420))</f>
        <v>0.27500000000000002</v>
      </c>
      <c r="AA1420">
        <f t="shared" si="198"/>
        <v>36.363636363636296</v>
      </c>
      <c r="AB1420">
        <f>IF(ROW($AA1420)&lt;=VALUE(LEFT(AA$1,FIND("-",AA$1,1)-1))+VALUE(LEFT(AB$1,FIND("-",AB$1,1)-1)-1),0,AVERAGE(INDEX($AA:$AA,ROW($AA1420)-VALUE(LEFT(AB$1,FIND("-",AB$1,1)-1))+1):$AA1420))</f>
        <v>27.272727272727234</v>
      </c>
      <c r="AC1420">
        <f>IF(ROW($AA1420)&lt;=VALUE(LEFT(AA$1,FIND("-",AA$1,1)-1))+VALUE(LEFT(AB$1,FIND("-",AB$1,1)-1)-1)+VALUE(LEFT(AC$1,FIND("-",AC$1,1)-1)-1),0,AVERAGE(INDEX($AB:$AB,ROW($AB1420)-VALUE(LEFT(AC$1,FIND("-",AC$1,1)-1))+1):$AB1420))</f>
        <v>21.356421356421325</v>
      </c>
      <c r="AE1420">
        <f t="shared" si="204"/>
        <v>32040644</v>
      </c>
      <c r="AG1420" t="str">
        <f t="shared" si="206"/>
        <v>Buy</v>
      </c>
    </row>
    <row r="1421" spans="1:33" x14ac:dyDescent="0.25">
      <c r="A1421" s="6">
        <v>38544</v>
      </c>
      <c r="B1421">
        <v>0.28499999999999998</v>
      </c>
      <c r="C1421">
        <v>0.3</v>
      </c>
      <c r="D1421">
        <v>0.28499999999999998</v>
      </c>
      <c r="E1421">
        <v>0.3</v>
      </c>
      <c r="F1421">
        <v>0.172956</v>
      </c>
      <c r="G1421">
        <v>7000</v>
      </c>
      <c r="I1421" t="str">
        <f t="shared" si="199"/>
        <v/>
      </c>
      <c r="J1421" t="str">
        <f t="shared" si="200"/>
        <v/>
      </c>
      <c r="K1421" t="str">
        <f t="shared" si="201"/>
        <v/>
      </c>
      <c r="M1421" s="11" t="str">
        <f t="shared" si="205"/>
        <v/>
      </c>
      <c r="O1421">
        <f>IF(ROW($E1421)&lt;=VALUE(LEFT(O$1,FIND("-",O$1,1)-1)),0,IF(ROW($E1421)=VALUE(LEFT(O$1,FIND("-",O$1,1)-1))+1,AVERAGE(INDEX($E:$E,ROW($E1421)-VALUE(LEFT(O$1,FIND("-",O$1,1)-1))):$E1421),($E1421*(2/(VALUE(LEFT(O$1,FIND("-",O$1,1)-1))+1)))+(O1420*(1-(2/(VALUE(LEFT(O$1,FIND("-",O$1,1)-1))+1))))))</f>
        <v>0.39739930052245481</v>
      </c>
      <c r="Q1421">
        <f>IF(ROW($E1421)&lt;=VALUE(LEFT(Q$1,FIND("-",Q$1,1)-1)),0,IF(ROW($E1421)=VALUE(LEFT(Q$1,FIND("-",Q$1,1)-1))+1,AVERAGE(INDEX($E:$E,ROW($E1421)-VALUE(LEFT(Q$1,FIND("-",Q$1,1)-1))):$E1421),($E1421*(2/(VALUE(LEFT(Q$1,FIND("-",Q$1,1)-1))+1)))+(Q1420*(1-(2/(VALUE(LEFT(Q$1,FIND("-",Q$1,1)-1))+1))))))</f>
        <v>0.29554023526820261</v>
      </c>
      <c r="R1421">
        <f>IF(ROW($E1421)&lt;=VALUE(LEFT(R$1,FIND("-",R$1,1)-1)),0,IF(ROW($E1421)=VALUE(LEFT(R$1,FIND("-",R$1,1)-1))+1,AVERAGE(INDEX($E:$E,ROW($E1421)-VALUE(LEFT(R$1,FIND("-",R$1,1)-1))):$E1421),($E1421*(2/(VALUE(LEFT(R$1,FIND("-",R$1,1)-1))+1)))+(R1420*(1-(2/(VALUE(LEFT(R$1,FIND("-",R$1,1)-1))+1))))))</f>
        <v>0.29804726847665791</v>
      </c>
      <c r="S1421">
        <f t="shared" si="202"/>
        <v>-2.5070332084553004E-3</v>
      </c>
      <c r="T1421">
        <f>IF(ROW($E1421)&lt;=MAX(VALUE(LEFT(Q$1,FIND("-",Q$1,1)-1)),VALUE(LEFT(R$1,FIND("-",R$1,1)-1)))+VALUE(LEFT(T$1,FIND("-",T$1,1)-1))-1,0,IF(ROW($E1421)=MAX(VALUE(LEFT(Q$1,FIND("-",Q$1,1)-1)),VALUE(LEFT(R$1,FIND("-",R$1,1)-1)))+VALUE(LEFT(T$1,FIND("-",T$1,1)-1)),AVERAGE(INDEX($S:$S,ROW(S1421)-VALUE(LEFT(T$1,FIND("-",T$1,1)-1))+1):S1421),($S1421*(2/(VALUE(LEFT(T$1,FIND("-",T$1,1)-1))+1)))+(T1420*(1-(2/(VALUE(LEFT(T$1,FIND("-",T$1,1)-1))+1))))))</f>
        <v>-9.9883921915795465E-4</v>
      </c>
      <c r="V1421">
        <f t="shared" si="203"/>
        <v>5.0000000000000044E-3</v>
      </c>
      <c r="W1421">
        <f>IF(ROW($E1421)&lt;=VALUE(LEFT(W$1,FIND("-",W$1,1)-1))+1,0,IF(ROW($E1420)=VALUE(LEFT(W$1,FIND("-",W$1,1)-1))+1,100-100/(1+ABS((SUMIF(INDEX($V:$V,ROW($V1421)-VALUE(LEFT(W$1,FIND("-",W$1,1)-1))+1):$V1421,"&gt;0",INDEX($V:$V,ROW($V1421)-VALUE(LEFT(W$1,FIND("-",W$1,1)-1))+1):$V1421)/COUNTIF(INDEX($V:$V,ROW($V1421)-VALUE(LEFT(W$1,FIND("-",W$1,1)-1))+1):$V1421,"&gt;0"))/(SUMIF(INDEX($V:$V,ROW($V1421)-VALUE(LEFT(W$1,FIND("-",W$1,1)-1))+1):$V1421,"&lt;0",INDEX($V:$V,ROW($V1421)-VALUE(LEFT(W$1,FIND("-",W$1,1)-1))+1):$V1421)/COUNTIF(INDEX($V:$V,ROW($V1421)-VALUE(LEFT(W$1,FIND("-",W$1,1)-1))+1):$V1421,"&lt;0")))),100-100/(1+ABS((SUMIF(INDEX($V:$V,ROW($V1421)-VALUE(LEFT(W$1,FIND("-",W$1,1)-1))+1):$V1421,"&gt;0",INDEX($V:$V,ROW($V1421)-VALUE(LEFT(W$1,FIND("-",W$1,1)-1))+1):$V1421)/VALUE(LEFT(W$1,FIND("-",W$1,1)-1)))/(SUMIF(INDEX($V:$V,ROW($V1421)-VALUE(LEFT(W$1,FIND("-",W$1,1)-1))+1):$V1421,"&lt;0",INDEX($V:$V,ROW($V1421)-VALUE(LEFT(W$1,FIND("-",W$1,1)-1))+1):$V1421)/VALUE(LEFT(W$1,FIND("-",W$1,1)-1)))))))</f>
        <v>40.624999999999979</v>
      </c>
      <c r="Y1421">
        <f>IF(ROW($E1421)&lt;=VALUE(LEFT(Y$1,FIND("-",Y$1,1)-1)),0,MAX(INDEX(C:C,ROW(C1421)-VALUE(LEFT(Y$1,FIND("-",Y$1,1)-1))+1):C1421))</f>
        <v>0.32500000000000001</v>
      </c>
      <c r="Z1421">
        <f>IF(ROW($E1421)&lt;=VALUE(LEFT(Z$1,FIND("-",Z$1,1)-1)),0,MIN(INDEX(D:D,ROW(D1421)-VALUE(LEFT(Z$1,FIND("-",Z$1,1)-1))+1):D1421))</f>
        <v>0.27500000000000002</v>
      </c>
      <c r="AA1421">
        <f t="shared" si="198"/>
        <v>49.999999999999943</v>
      </c>
      <c r="AB1421">
        <f>IF(ROW($AA1421)&lt;=VALUE(LEFT(AA$1,FIND("-",AA$1,1)-1))+VALUE(LEFT(AB$1,FIND("-",AB$1,1)-1)-1),0,AVERAGE(INDEX($AA:$AA,ROW($AA1421)-VALUE(LEFT(AB$1,FIND("-",AB$1,1)-1))+1):$AA1421))</f>
        <v>31.818181818181781</v>
      </c>
      <c r="AC1421">
        <f>IF(ROW($AA1421)&lt;=VALUE(LEFT(AA$1,FIND("-",AA$1,1)-1))+VALUE(LEFT(AB$1,FIND("-",AB$1,1)-1)-1)+VALUE(LEFT(AC$1,FIND("-",AC$1,1)-1)-1),0,AVERAGE(INDEX($AB:$AB,ROW($AB1421)-VALUE(LEFT(AC$1,FIND("-",AC$1,1)-1))+1):$AB1421))</f>
        <v>25.54112554112551</v>
      </c>
      <c r="AE1421">
        <f t="shared" si="204"/>
        <v>32047644</v>
      </c>
      <c r="AG1421" t="str">
        <f t="shared" si="206"/>
        <v/>
      </c>
    </row>
    <row r="1422" spans="1:33" x14ac:dyDescent="0.25">
      <c r="A1422" s="6">
        <v>38545</v>
      </c>
      <c r="B1422">
        <v>0.31</v>
      </c>
      <c r="C1422">
        <v>0.31</v>
      </c>
      <c r="D1422">
        <v>0.28499999999999998</v>
      </c>
      <c r="E1422">
        <v>0.3</v>
      </c>
      <c r="F1422">
        <v>0.172956</v>
      </c>
      <c r="G1422">
        <v>13000</v>
      </c>
      <c r="I1422" t="str">
        <f t="shared" si="199"/>
        <v/>
      </c>
      <c r="J1422" t="str">
        <f t="shared" si="200"/>
        <v/>
      </c>
      <c r="K1422" t="str">
        <f t="shared" si="201"/>
        <v/>
      </c>
      <c r="M1422" s="11" t="str">
        <f t="shared" si="205"/>
        <v/>
      </c>
      <c r="O1422">
        <f>IF(ROW($E1422)&lt;=VALUE(LEFT(O$1,FIND("-",O$1,1)-1)),0,IF(ROW($E1422)=VALUE(LEFT(O$1,FIND("-",O$1,1)-1))+1,AVERAGE(INDEX($E:$E,ROW($E1422)-VALUE(LEFT(O$1,FIND("-",O$1,1)-1))):$E1422),($E1422*(2/(VALUE(LEFT(O$1,FIND("-",O$1,1)-1))+1)))+(O1421*(1-(2/(VALUE(LEFT(O$1,FIND("-",O$1,1)-1))+1))))))</f>
        <v>0.39643015325357467</v>
      </c>
      <c r="Q1422">
        <f>IF(ROW($E1422)&lt;=VALUE(LEFT(Q$1,FIND("-",Q$1,1)-1)),0,IF(ROW($E1422)=VALUE(LEFT(Q$1,FIND("-",Q$1,1)-1))+1,AVERAGE(INDEX($E:$E,ROW($E1422)-VALUE(LEFT(Q$1,FIND("-",Q$1,1)-1))):$E1422),($E1422*(2/(VALUE(LEFT(Q$1,FIND("-",Q$1,1)-1))+1)))+(Q1421*(1-(2/(VALUE(LEFT(Q$1,FIND("-",Q$1,1)-1))+1))))))</f>
        <v>0.29622635291924837</v>
      </c>
      <c r="R1422">
        <f>IF(ROW($E1422)&lt;=VALUE(LEFT(R$1,FIND("-",R$1,1)-1)),0,IF(ROW($E1422)=VALUE(LEFT(R$1,FIND("-",R$1,1)-1))+1,AVERAGE(INDEX($E:$E,ROW($E1422)-VALUE(LEFT(R$1,FIND("-",R$1,1)-1))):$E1422),($E1422*(2/(VALUE(LEFT(R$1,FIND("-",R$1,1)-1))+1)))+(R1421*(1-(2/(VALUE(LEFT(R$1,FIND("-",R$1,1)-1))+1))))))</f>
        <v>0.29819191525616473</v>
      </c>
      <c r="S1422">
        <f t="shared" si="202"/>
        <v>-1.96556233691636E-3</v>
      </c>
      <c r="T1422">
        <f>IF(ROW($E1422)&lt;=MAX(VALUE(LEFT(Q$1,FIND("-",Q$1,1)-1)),VALUE(LEFT(R$1,FIND("-",R$1,1)-1)))+VALUE(LEFT(T$1,FIND("-",T$1,1)-1))-1,0,IF(ROW($E1422)=MAX(VALUE(LEFT(Q$1,FIND("-",Q$1,1)-1)),VALUE(LEFT(R$1,FIND("-",R$1,1)-1)))+VALUE(LEFT(T$1,FIND("-",T$1,1)-1)),AVERAGE(INDEX($S:$S,ROW(S1422)-VALUE(LEFT(T$1,FIND("-",T$1,1)-1))+1):S1422),($S1422*(2/(VALUE(LEFT(T$1,FIND("-",T$1,1)-1))+1)))+(T1421*(1-(2/(VALUE(LEFT(T$1,FIND("-",T$1,1)-1))+1))))))</f>
        <v>-1.1921838427096359E-3</v>
      </c>
      <c r="V1422">
        <f t="shared" si="203"/>
        <v>0</v>
      </c>
      <c r="W1422">
        <f>IF(ROW($E1422)&lt;=VALUE(LEFT(W$1,FIND("-",W$1,1)-1))+1,0,IF(ROW($E1421)=VALUE(LEFT(W$1,FIND("-",W$1,1)-1))+1,100-100/(1+ABS((SUMIF(INDEX($V:$V,ROW($V1422)-VALUE(LEFT(W$1,FIND("-",W$1,1)-1))+1):$V1422,"&gt;0",INDEX($V:$V,ROW($V1422)-VALUE(LEFT(W$1,FIND("-",W$1,1)-1))+1):$V1422)/COUNTIF(INDEX($V:$V,ROW($V1422)-VALUE(LEFT(W$1,FIND("-",W$1,1)-1))+1):$V1422,"&gt;0"))/(SUMIF(INDEX($V:$V,ROW($V1422)-VALUE(LEFT(W$1,FIND("-",W$1,1)-1))+1):$V1422,"&lt;0",INDEX($V:$V,ROW($V1422)-VALUE(LEFT(W$1,FIND("-",W$1,1)-1))+1):$V1422)/COUNTIF(INDEX($V:$V,ROW($V1422)-VALUE(LEFT(W$1,FIND("-",W$1,1)-1))+1):$V1422,"&lt;0")))),100-100/(1+ABS((SUMIF(INDEX($V:$V,ROW($V1422)-VALUE(LEFT(W$1,FIND("-",W$1,1)-1))+1):$V1422,"&gt;0",INDEX($V:$V,ROW($V1422)-VALUE(LEFT(W$1,FIND("-",W$1,1)-1))+1):$V1422)/VALUE(LEFT(W$1,FIND("-",W$1,1)-1)))/(SUMIF(INDEX($V:$V,ROW($V1422)-VALUE(LEFT(W$1,FIND("-",W$1,1)-1))+1):$V1422,"&lt;0",INDEX($V:$V,ROW($V1422)-VALUE(LEFT(W$1,FIND("-",W$1,1)-1))+1):$V1422)/VALUE(LEFT(W$1,FIND("-",W$1,1)-1)))))))</f>
        <v>41.93548387096773</v>
      </c>
      <c r="Y1422">
        <f>IF(ROW($E1422)&lt;=VALUE(LEFT(Y$1,FIND("-",Y$1,1)-1)),0,MAX(INDEX(C:C,ROW(C1422)-VALUE(LEFT(Y$1,FIND("-",Y$1,1)-1))+1):C1422))</f>
        <v>0.32</v>
      </c>
      <c r="Z1422">
        <f>IF(ROW($E1422)&lt;=VALUE(LEFT(Z$1,FIND("-",Z$1,1)-1)),0,MIN(INDEX(D:D,ROW(D1422)-VALUE(LEFT(Z$1,FIND("-",Z$1,1)-1))+1):D1422))</f>
        <v>0.27500000000000002</v>
      </c>
      <c r="AA1422">
        <f t="shared" si="198"/>
        <v>55.5555555555555</v>
      </c>
      <c r="AB1422">
        <f>IF(ROW($AA1422)&lt;=VALUE(LEFT(AA$1,FIND("-",AA$1,1)-1))+VALUE(LEFT(AB$1,FIND("-",AB$1,1)-1)-1),0,AVERAGE(INDEX($AA:$AA,ROW($AA1422)-VALUE(LEFT(AB$1,FIND("-",AB$1,1)-1))+1):$AA1422))</f>
        <v>47.306397306397251</v>
      </c>
      <c r="AC1422">
        <f>IF(ROW($AA1422)&lt;=VALUE(LEFT(AA$1,FIND("-",AA$1,1)-1))+VALUE(LEFT(AB$1,FIND("-",AB$1,1)-1)-1)+VALUE(LEFT(AC$1,FIND("-",AC$1,1)-1)-1),0,AVERAGE(INDEX($AB:$AB,ROW($AB1422)-VALUE(LEFT(AC$1,FIND("-",AC$1,1)-1))+1):$AB1422))</f>
        <v>35.465768799102086</v>
      </c>
      <c r="AE1422">
        <f t="shared" si="204"/>
        <v>32047644</v>
      </c>
      <c r="AG1422" t="str">
        <f t="shared" si="206"/>
        <v/>
      </c>
    </row>
    <row r="1423" spans="1:33" x14ac:dyDescent="0.25">
      <c r="A1423" s="6">
        <v>38546</v>
      </c>
      <c r="B1423">
        <v>0.31</v>
      </c>
      <c r="C1423">
        <v>0.31</v>
      </c>
      <c r="D1423">
        <v>0.28499999999999998</v>
      </c>
      <c r="E1423">
        <v>0.28499999999999998</v>
      </c>
      <c r="F1423">
        <v>0.16430800000000001</v>
      </c>
      <c r="G1423">
        <v>0</v>
      </c>
      <c r="I1423" t="str">
        <f t="shared" si="199"/>
        <v/>
      </c>
      <c r="J1423" t="str">
        <f t="shared" si="200"/>
        <v/>
      </c>
      <c r="K1423" t="str">
        <f t="shared" si="201"/>
        <v/>
      </c>
      <c r="M1423" s="11" t="str">
        <f t="shared" si="205"/>
        <v/>
      </c>
      <c r="O1423">
        <f>IF(ROW($E1423)&lt;=VALUE(LEFT(O$1,FIND("-",O$1,1)-1)),0,IF(ROW($E1423)=VALUE(LEFT(O$1,FIND("-",O$1,1)-1))+1,AVERAGE(INDEX($E:$E,ROW($E1423)-VALUE(LEFT(O$1,FIND("-",O$1,1)-1))):$E1423),($E1423*(2/(VALUE(LEFT(O$1,FIND("-",O$1,1)-1))+1)))+(O1422*(1-(2/(VALUE(LEFT(O$1,FIND("-",O$1,1)-1))+1))))))</f>
        <v>0.39532139550975798</v>
      </c>
      <c r="Q1423">
        <f>IF(ROW($E1423)&lt;=VALUE(LEFT(Q$1,FIND("-",Q$1,1)-1)),0,IF(ROW($E1423)=VALUE(LEFT(Q$1,FIND("-",Q$1,1)-1))+1,AVERAGE(INDEX($E:$E,ROW($E1423)-VALUE(LEFT(Q$1,FIND("-",Q$1,1)-1))):$E1423),($E1423*(2/(VALUE(LEFT(Q$1,FIND("-",Q$1,1)-1))+1)))+(Q1422*(1-(2/(VALUE(LEFT(Q$1,FIND("-",Q$1,1)-1))+1))))))</f>
        <v>0.29449922170090248</v>
      </c>
      <c r="R1423">
        <f>IF(ROW($E1423)&lt;=VALUE(LEFT(R$1,FIND("-",R$1,1)-1)),0,IF(ROW($E1423)=VALUE(LEFT(R$1,FIND("-",R$1,1)-1))+1,AVERAGE(INDEX($E:$E,ROW($E1423)-VALUE(LEFT(R$1,FIND("-",R$1,1)-1))):$E1423),($E1423*(2/(VALUE(LEFT(R$1,FIND("-",R$1,1)-1))+1)))+(R1422*(1-(2/(VALUE(LEFT(R$1,FIND("-",R$1,1)-1))+1))))))</f>
        <v>0.29721473634830065</v>
      </c>
      <c r="S1423">
        <f t="shared" si="202"/>
        <v>-2.7155146473981651E-3</v>
      </c>
      <c r="T1423">
        <f>IF(ROW($E1423)&lt;=MAX(VALUE(LEFT(Q$1,FIND("-",Q$1,1)-1)),VALUE(LEFT(R$1,FIND("-",R$1,1)-1)))+VALUE(LEFT(T$1,FIND("-",T$1,1)-1))-1,0,IF(ROW($E1423)=MAX(VALUE(LEFT(Q$1,FIND("-",Q$1,1)-1)),VALUE(LEFT(R$1,FIND("-",R$1,1)-1)))+VALUE(LEFT(T$1,FIND("-",T$1,1)-1)),AVERAGE(INDEX($S:$S,ROW(S1423)-VALUE(LEFT(T$1,FIND("-",T$1,1)-1))+1):S1423),($S1423*(2/(VALUE(LEFT(T$1,FIND("-",T$1,1)-1))+1)))+(T1422*(1-(2/(VALUE(LEFT(T$1,FIND("-",T$1,1)-1))+1))))))</f>
        <v>-1.4968500036473419E-3</v>
      </c>
      <c r="V1423">
        <f t="shared" si="203"/>
        <v>-1.5000000000000013E-2</v>
      </c>
      <c r="W1423">
        <f>IF(ROW($E1423)&lt;=VALUE(LEFT(W$1,FIND("-",W$1,1)-1))+1,0,IF(ROW($E1422)=VALUE(LEFT(W$1,FIND("-",W$1,1)-1))+1,100-100/(1+ABS((SUMIF(INDEX($V:$V,ROW($V1423)-VALUE(LEFT(W$1,FIND("-",W$1,1)-1))+1):$V1423,"&gt;0",INDEX($V:$V,ROW($V1423)-VALUE(LEFT(W$1,FIND("-",W$1,1)-1))+1):$V1423)/COUNTIF(INDEX($V:$V,ROW($V1423)-VALUE(LEFT(W$1,FIND("-",W$1,1)-1))+1):$V1423,"&gt;0"))/(SUMIF(INDEX($V:$V,ROW($V1423)-VALUE(LEFT(W$1,FIND("-",W$1,1)-1))+1):$V1423,"&lt;0",INDEX($V:$V,ROW($V1423)-VALUE(LEFT(W$1,FIND("-",W$1,1)-1))+1):$V1423)/COUNTIF(INDEX($V:$V,ROW($V1423)-VALUE(LEFT(W$1,FIND("-",W$1,1)-1))+1):$V1423,"&lt;0")))),100-100/(1+ABS((SUMIF(INDEX($V:$V,ROW($V1423)-VALUE(LEFT(W$1,FIND("-",W$1,1)-1))+1):$V1423,"&gt;0",INDEX($V:$V,ROW($V1423)-VALUE(LEFT(W$1,FIND("-",W$1,1)-1))+1):$V1423)/VALUE(LEFT(W$1,FIND("-",W$1,1)-1)))/(SUMIF(INDEX($V:$V,ROW($V1423)-VALUE(LEFT(W$1,FIND("-",W$1,1)-1))+1):$V1423,"&lt;0",INDEX($V:$V,ROW($V1423)-VALUE(LEFT(W$1,FIND("-",W$1,1)-1))+1):$V1423)/VALUE(LEFT(W$1,FIND("-",W$1,1)-1)))))))</f>
        <v>46.428571428571423</v>
      </c>
      <c r="Y1423">
        <f>IF(ROW($E1423)&lt;=VALUE(LEFT(Y$1,FIND("-",Y$1,1)-1)),0,MAX(INDEX(C:C,ROW(C1423)-VALUE(LEFT(Y$1,FIND("-",Y$1,1)-1))+1):C1423))</f>
        <v>0.32</v>
      </c>
      <c r="Z1423">
        <f>IF(ROW($E1423)&lt;=VALUE(LEFT(Z$1,FIND("-",Z$1,1)-1)),0,MIN(INDEX(D:D,ROW(D1423)-VALUE(LEFT(Z$1,FIND("-",Z$1,1)-1))+1):D1423))</f>
        <v>0.27500000000000002</v>
      </c>
      <c r="AA1423">
        <f t="shared" ref="AA1423:AA1486" si="207">IF(ROW($E1423)&lt;=VALUE(LEFT(AA$1,FIND("-",AA$1,1)-1)),0,(($E1423-$Z1423)/($Y1423-$Z1423))*100)</f>
        <v>22.222222222222126</v>
      </c>
      <c r="AB1423">
        <f>IF(ROW($AA1423)&lt;=VALUE(LEFT(AA$1,FIND("-",AA$1,1)-1))+VALUE(LEFT(AB$1,FIND("-",AB$1,1)-1)-1),0,AVERAGE(INDEX($AA:$AA,ROW($AA1423)-VALUE(LEFT(AB$1,FIND("-",AB$1,1)-1))+1):$AA1423))</f>
        <v>42.592592592592524</v>
      </c>
      <c r="AC1423">
        <f>IF(ROW($AA1423)&lt;=VALUE(LEFT(AA$1,FIND("-",AA$1,1)-1))+VALUE(LEFT(AB$1,FIND("-",AB$1,1)-1)-1)+VALUE(LEFT(AC$1,FIND("-",AC$1,1)-1)-1),0,AVERAGE(INDEX($AB:$AB,ROW($AB1423)-VALUE(LEFT(AC$1,FIND("-",AC$1,1)-1))+1):$AB1423))</f>
        <v>40.572390572390518</v>
      </c>
      <c r="AE1423">
        <f t="shared" si="204"/>
        <v>32047644</v>
      </c>
      <c r="AG1423" t="str">
        <f t="shared" si="206"/>
        <v/>
      </c>
    </row>
    <row r="1424" spans="1:33" x14ac:dyDescent="0.25">
      <c r="A1424" s="6">
        <v>38547</v>
      </c>
      <c r="B1424">
        <v>0.30499999999999999</v>
      </c>
      <c r="C1424">
        <v>0.30499999999999999</v>
      </c>
      <c r="D1424">
        <v>0.28499999999999998</v>
      </c>
      <c r="E1424">
        <v>0.28499999999999998</v>
      </c>
      <c r="F1424">
        <v>0.16430800000000001</v>
      </c>
      <c r="G1424">
        <v>0</v>
      </c>
      <c r="I1424" t="str">
        <f t="shared" si="199"/>
        <v/>
      </c>
      <c r="J1424" t="str">
        <f t="shared" si="200"/>
        <v/>
      </c>
      <c r="K1424" t="str">
        <f t="shared" si="201"/>
        <v/>
      </c>
      <c r="M1424" s="11" t="str">
        <f t="shared" si="205"/>
        <v/>
      </c>
      <c r="O1424">
        <f>IF(ROW($E1424)&lt;=VALUE(LEFT(O$1,FIND("-",O$1,1)-1)),0,IF(ROW($E1424)=VALUE(LEFT(O$1,FIND("-",O$1,1)-1))+1,AVERAGE(INDEX($E:$E,ROW($E1424)-VALUE(LEFT(O$1,FIND("-",O$1,1)-1))):$E1424),($E1424*(2/(VALUE(LEFT(O$1,FIND("-",O$1,1)-1))+1)))+(O1423*(1-(2/(VALUE(LEFT(O$1,FIND("-",O$1,1)-1))+1))))))</f>
        <v>0.39422367018130267</v>
      </c>
      <c r="Q1424">
        <f>IF(ROW($E1424)&lt;=VALUE(LEFT(Q$1,FIND("-",Q$1,1)-1)),0,IF(ROW($E1424)=VALUE(LEFT(Q$1,FIND("-",Q$1,1)-1))+1,AVERAGE(INDEX($E:$E,ROW($E1424)-VALUE(LEFT(Q$1,FIND("-",Q$1,1)-1))):$E1424),($E1424*(2/(VALUE(LEFT(Q$1,FIND("-",Q$1,1)-1))+1)))+(Q1423*(1-(2/(VALUE(LEFT(Q$1,FIND("-",Q$1,1)-1))+1))))))</f>
        <v>0.29303780297768672</v>
      </c>
      <c r="R1424">
        <f>IF(ROW($E1424)&lt;=VALUE(LEFT(R$1,FIND("-",R$1,1)-1)),0,IF(ROW($E1424)=VALUE(LEFT(R$1,FIND("-",R$1,1)-1))+1,AVERAGE(INDEX($E:$E,ROW($E1424)-VALUE(LEFT(R$1,FIND("-",R$1,1)-1))):$E1424),($E1424*(2/(VALUE(LEFT(R$1,FIND("-",R$1,1)-1))+1)))+(R1423*(1-(2/(VALUE(LEFT(R$1,FIND("-",R$1,1)-1))+1))))))</f>
        <v>0.29630994106324138</v>
      </c>
      <c r="S1424">
        <f t="shared" si="202"/>
        <v>-3.2721380855546545E-3</v>
      </c>
      <c r="T1424">
        <f>IF(ROW($E1424)&lt;=MAX(VALUE(LEFT(Q$1,FIND("-",Q$1,1)-1)),VALUE(LEFT(R$1,FIND("-",R$1,1)-1)))+VALUE(LEFT(T$1,FIND("-",T$1,1)-1))-1,0,IF(ROW($E1424)=MAX(VALUE(LEFT(Q$1,FIND("-",Q$1,1)-1)),VALUE(LEFT(R$1,FIND("-",R$1,1)-1)))+VALUE(LEFT(T$1,FIND("-",T$1,1)-1)),AVERAGE(INDEX($S:$S,ROW(S1424)-VALUE(LEFT(T$1,FIND("-",T$1,1)-1))+1):S1424),($S1424*(2/(VALUE(LEFT(T$1,FIND("-",T$1,1)-1))+1)))+(T1423*(1-(2/(VALUE(LEFT(T$1,FIND("-",T$1,1)-1))+1))))))</f>
        <v>-1.8519076200288044E-3</v>
      </c>
      <c r="V1424">
        <f t="shared" si="203"/>
        <v>0</v>
      </c>
      <c r="W1424">
        <f>IF(ROW($E1424)&lt;=VALUE(LEFT(W$1,FIND("-",W$1,1)-1))+1,0,IF(ROW($E1423)=VALUE(LEFT(W$1,FIND("-",W$1,1)-1))+1,100-100/(1+ABS((SUMIF(INDEX($V:$V,ROW($V1424)-VALUE(LEFT(W$1,FIND("-",W$1,1)-1))+1):$V1424,"&gt;0",INDEX($V:$V,ROW($V1424)-VALUE(LEFT(W$1,FIND("-",W$1,1)-1))+1):$V1424)/COUNTIF(INDEX($V:$V,ROW($V1424)-VALUE(LEFT(W$1,FIND("-",W$1,1)-1))+1):$V1424,"&gt;0"))/(SUMIF(INDEX($V:$V,ROW($V1424)-VALUE(LEFT(W$1,FIND("-",W$1,1)-1))+1):$V1424,"&lt;0",INDEX($V:$V,ROW($V1424)-VALUE(LEFT(W$1,FIND("-",W$1,1)-1))+1):$V1424)/COUNTIF(INDEX($V:$V,ROW($V1424)-VALUE(LEFT(W$1,FIND("-",W$1,1)-1))+1):$V1424,"&lt;0")))),100-100/(1+ABS((SUMIF(INDEX($V:$V,ROW($V1424)-VALUE(LEFT(W$1,FIND("-",W$1,1)-1))+1):$V1424,"&gt;0",INDEX($V:$V,ROW($V1424)-VALUE(LEFT(W$1,FIND("-",W$1,1)-1))+1):$V1424)/VALUE(LEFT(W$1,FIND("-",W$1,1)-1)))/(SUMIF(INDEX($V:$V,ROW($V1424)-VALUE(LEFT(W$1,FIND("-",W$1,1)-1))+1):$V1424,"&lt;0",INDEX($V:$V,ROW($V1424)-VALUE(LEFT(W$1,FIND("-",W$1,1)-1))+1):$V1424)/VALUE(LEFT(W$1,FIND("-",W$1,1)-1)))))))</f>
        <v>44.444444444444436</v>
      </c>
      <c r="Y1424">
        <f>IF(ROW($E1424)&lt;=VALUE(LEFT(Y$1,FIND("-",Y$1,1)-1)),0,MAX(INDEX(C:C,ROW(C1424)-VALUE(LEFT(Y$1,FIND("-",Y$1,1)-1))+1):C1424))</f>
        <v>0.32</v>
      </c>
      <c r="Z1424">
        <f>IF(ROW($E1424)&lt;=VALUE(LEFT(Z$1,FIND("-",Z$1,1)-1)),0,MIN(INDEX(D:D,ROW(D1424)-VALUE(LEFT(Z$1,FIND("-",Z$1,1)-1))+1):D1424))</f>
        <v>0.27500000000000002</v>
      </c>
      <c r="AA1424">
        <f t="shared" si="207"/>
        <v>22.222222222222126</v>
      </c>
      <c r="AB1424">
        <f>IF(ROW($AA1424)&lt;=VALUE(LEFT(AA$1,FIND("-",AA$1,1)-1))+VALUE(LEFT(AB$1,FIND("-",AB$1,1)-1)-1),0,AVERAGE(INDEX($AA:$AA,ROW($AA1424)-VALUE(LEFT(AB$1,FIND("-",AB$1,1)-1))+1):$AA1424))</f>
        <v>33.33333333333325</v>
      </c>
      <c r="AC1424">
        <f>IF(ROW($AA1424)&lt;=VALUE(LEFT(AA$1,FIND("-",AA$1,1)-1))+VALUE(LEFT(AB$1,FIND("-",AB$1,1)-1)-1)+VALUE(LEFT(AC$1,FIND("-",AC$1,1)-1)-1),0,AVERAGE(INDEX($AB:$AB,ROW($AB1424)-VALUE(LEFT(AC$1,FIND("-",AC$1,1)-1))+1):$AB1424))</f>
        <v>41.077441077441016</v>
      </c>
      <c r="AE1424">
        <f t="shared" si="204"/>
        <v>32047644</v>
      </c>
      <c r="AG1424" t="str">
        <f t="shared" si="206"/>
        <v/>
      </c>
    </row>
    <row r="1425" spans="1:33" x14ac:dyDescent="0.25">
      <c r="A1425" s="6">
        <v>38548</v>
      </c>
      <c r="B1425">
        <v>0.29499999999999998</v>
      </c>
      <c r="C1425">
        <v>0.30499999999999999</v>
      </c>
      <c r="D1425">
        <v>0.28999999999999998</v>
      </c>
      <c r="E1425">
        <v>0.30499999999999999</v>
      </c>
      <c r="F1425">
        <v>0.175839</v>
      </c>
      <c r="G1425">
        <v>11000</v>
      </c>
      <c r="I1425" t="str">
        <f t="shared" si="199"/>
        <v/>
      </c>
      <c r="J1425" t="str">
        <f t="shared" si="200"/>
        <v/>
      </c>
      <c r="K1425" t="str">
        <f t="shared" si="201"/>
        <v/>
      </c>
      <c r="M1425" s="11" t="str">
        <f t="shared" si="205"/>
        <v/>
      </c>
      <c r="O1425">
        <f>IF(ROW($E1425)&lt;=VALUE(LEFT(O$1,FIND("-",O$1,1)-1)),0,IF(ROW($E1425)=VALUE(LEFT(O$1,FIND("-",O$1,1)-1))+1,AVERAGE(INDEX($E:$E,ROW($E1425)-VALUE(LEFT(O$1,FIND("-",O$1,1)-1))):$E1425),($E1425*(2/(VALUE(LEFT(O$1,FIND("-",O$1,1)-1))+1)))+(O1424*(1-(2/(VALUE(LEFT(O$1,FIND("-",O$1,1)-1))+1))))))</f>
        <v>0.39333587246805585</v>
      </c>
      <c r="Q1425">
        <f>IF(ROW($E1425)&lt;=VALUE(LEFT(Q$1,FIND("-",Q$1,1)-1)),0,IF(ROW($E1425)=VALUE(LEFT(Q$1,FIND("-",Q$1,1)-1))+1,AVERAGE(INDEX($E:$E,ROW($E1425)-VALUE(LEFT(Q$1,FIND("-",Q$1,1)-1))):$E1425),($E1425*(2/(VALUE(LEFT(Q$1,FIND("-",Q$1,1)-1))+1)))+(Q1424*(1-(2/(VALUE(LEFT(Q$1,FIND("-",Q$1,1)-1))+1))))))</f>
        <v>0.29487814098111953</v>
      </c>
      <c r="R1425">
        <f>IF(ROW($E1425)&lt;=VALUE(LEFT(R$1,FIND("-",R$1,1)-1)),0,IF(ROW($E1425)=VALUE(LEFT(R$1,FIND("-",R$1,1)-1))+1,AVERAGE(INDEX($E:$E,ROW($E1425)-VALUE(LEFT(R$1,FIND("-",R$1,1)-1))):$E1425),($E1425*(2/(VALUE(LEFT(R$1,FIND("-",R$1,1)-1))+1)))+(R1424*(1-(2/(VALUE(LEFT(R$1,FIND("-",R$1,1)-1))+1))))))</f>
        <v>0.29695364913263095</v>
      </c>
      <c r="S1425">
        <f t="shared" si="202"/>
        <v>-2.0755081515114182E-3</v>
      </c>
      <c r="T1425">
        <f>IF(ROW($E1425)&lt;=MAX(VALUE(LEFT(Q$1,FIND("-",Q$1,1)-1)),VALUE(LEFT(R$1,FIND("-",R$1,1)-1)))+VALUE(LEFT(T$1,FIND("-",T$1,1)-1))-1,0,IF(ROW($E1425)=MAX(VALUE(LEFT(Q$1,FIND("-",Q$1,1)-1)),VALUE(LEFT(R$1,FIND("-",R$1,1)-1)))+VALUE(LEFT(T$1,FIND("-",T$1,1)-1)),AVERAGE(INDEX($S:$S,ROW(S1425)-VALUE(LEFT(T$1,FIND("-",T$1,1)-1))+1):S1425),($S1425*(2/(VALUE(LEFT(T$1,FIND("-",T$1,1)-1))+1)))+(T1424*(1-(2/(VALUE(LEFT(T$1,FIND("-",T$1,1)-1))+1))))))</f>
        <v>-1.8966277263253273E-3</v>
      </c>
      <c r="V1425">
        <f t="shared" si="203"/>
        <v>2.0000000000000018E-2</v>
      </c>
      <c r="W1425">
        <f>IF(ROW($E1425)&lt;=VALUE(LEFT(W$1,FIND("-",W$1,1)-1))+1,0,IF(ROW($E1424)=VALUE(LEFT(W$1,FIND("-",W$1,1)-1))+1,100-100/(1+ABS((SUMIF(INDEX($V:$V,ROW($V1425)-VALUE(LEFT(W$1,FIND("-",W$1,1)-1))+1):$V1425,"&gt;0",INDEX($V:$V,ROW($V1425)-VALUE(LEFT(W$1,FIND("-",W$1,1)-1))+1):$V1425)/COUNTIF(INDEX($V:$V,ROW($V1425)-VALUE(LEFT(W$1,FIND("-",W$1,1)-1))+1):$V1425,"&gt;0"))/(SUMIF(INDEX($V:$V,ROW($V1425)-VALUE(LEFT(W$1,FIND("-",W$1,1)-1))+1):$V1425,"&lt;0",INDEX($V:$V,ROW($V1425)-VALUE(LEFT(W$1,FIND("-",W$1,1)-1))+1):$V1425)/COUNTIF(INDEX($V:$V,ROW($V1425)-VALUE(LEFT(W$1,FIND("-",W$1,1)-1))+1):$V1425,"&lt;0")))),100-100/(1+ABS((SUMIF(INDEX($V:$V,ROW($V1425)-VALUE(LEFT(W$1,FIND("-",W$1,1)-1))+1):$V1425,"&gt;0",INDEX($V:$V,ROW($V1425)-VALUE(LEFT(W$1,FIND("-",W$1,1)-1))+1):$V1425)/VALUE(LEFT(W$1,FIND("-",W$1,1)-1)))/(SUMIF(INDEX($V:$V,ROW($V1425)-VALUE(LEFT(W$1,FIND("-",W$1,1)-1))+1):$V1425,"&lt;0",INDEX($V:$V,ROW($V1425)-VALUE(LEFT(W$1,FIND("-",W$1,1)-1))+1):$V1425)/VALUE(LEFT(W$1,FIND("-",W$1,1)-1)))))))</f>
        <v>50</v>
      </c>
      <c r="Y1425">
        <f>IF(ROW($E1425)&lt;=VALUE(LEFT(Y$1,FIND("-",Y$1,1)-1)),0,MAX(INDEX(C:C,ROW(C1425)-VALUE(LEFT(Y$1,FIND("-",Y$1,1)-1))+1):C1425))</f>
        <v>0.32</v>
      </c>
      <c r="Z1425">
        <f>IF(ROW($E1425)&lt;=VALUE(LEFT(Z$1,FIND("-",Z$1,1)-1)),0,MIN(INDEX(D:D,ROW(D1425)-VALUE(LEFT(Z$1,FIND("-",Z$1,1)-1))+1):D1425))</f>
        <v>0.27500000000000002</v>
      </c>
      <c r="AA1425">
        <f t="shared" si="207"/>
        <v>66.666666666666629</v>
      </c>
      <c r="AB1425">
        <f>IF(ROW($AA1425)&lt;=VALUE(LEFT(AA$1,FIND("-",AA$1,1)-1))+VALUE(LEFT(AB$1,FIND("-",AB$1,1)-1)-1),0,AVERAGE(INDEX($AA:$AA,ROW($AA1425)-VALUE(LEFT(AB$1,FIND("-",AB$1,1)-1))+1):$AA1425))</f>
        <v>37.03703703703696</v>
      </c>
      <c r="AC1425">
        <f>IF(ROW($AA1425)&lt;=VALUE(LEFT(AA$1,FIND("-",AA$1,1)-1))+VALUE(LEFT(AB$1,FIND("-",AB$1,1)-1)-1)+VALUE(LEFT(AC$1,FIND("-",AC$1,1)-1)-1),0,AVERAGE(INDEX($AB:$AB,ROW($AB1425)-VALUE(LEFT(AC$1,FIND("-",AC$1,1)-1))+1):$AB1425))</f>
        <v>37.654320987654245</v>
      </c>
      <c r="AE1425">
        <f t="shared" si="204"/>
        <v>32058644</v>
      </c>
      <c r="AG1425" t="str">
        <f t="shared" si="206"/>
        <v/>
      </c>
    </row>
    <row r="1426" spans="1:33" x14ac:dyDescent="0.25">
      <c r="A1426" s="6">
        <v>38551</v>
      </c>
      <c r="B1426">
        <v>0.29499999999999998</v>
      </c>
      <c r="C1426">
        <v>0.3</v>
      </c>
      <c r="D1426">
        <v>0.28999999999999998</v>
      </c>
      <c r="E1426">
        <v>0.28999999999999998</v>
      </c>
      <c r="F1426">
        <v>0.16719100000000001</v>
      </c>
      <c r="G1426">
        <v>16000</v>
      </c>
      <c r="I1426" t="str">
        <f t="shared" si="199"/>
        <v/>
      </c>
      <c r="J1426" t="str">
        <f t="shared" si="200"/>
        <v/>
      </c>
      <c r="K1426" t="str">
        <f t="shared" si="201"/>
        <v/>
      </c>
      <c r="M1426" s="11" t="str">
        <f t="shared" si="205"/>
        <v/>
      </c>
      <c r="O1426">
        <f>IF(ROW($E1426)&lt;=VALUE(LEFT(O$1,FIND("-",O$1,1)-1)),0,IF(ROW($E1426)=VALUE(LEFT(O$1,FIND("-",O$1,1)-1))+1,AVERAGE(INDEX($E:$E,ROW($E1426)-VALUE(LEFT(O$1,FIND("-",O$1,1)-1))):$E1426),($E1426*(2/(VALUE(LEFT(O$1,FIND("-",O$1,1)-1))+1)))+(O1425*(1-(2/(VALUE(LEFT(O$1,FIND("-",O$1,1)-1))+1))))))</f>
        <v>0.39230765483155777</v>
      </c>
      <c r="Q1426">
        <f>IF(ROW($E1426)&lt;=VALUE(LEFT(Q$1,FIND("-",Q$1,1)-1)),0,IF(ROW($E1426)=VALUE(LEFT(Q$1,FIND("-",Q$1,1)-1))+1,AVERAGE(INDEX($E:$E,ROW($E1426)-VALUE(LEFT(Q$1,FIND("-",Q$1,1)-1))):$E1426),($E1426*(2/(VALUE(LEFT(Q$1,FIND("-",Q$1,1)-1))+1)))+(Q1425*(1-(2/(VALUE(LEFT(Q$1,FIND("-",Q$1,1)-1))+1))))))</f>
        <v>0.294127657753255</v>
      </c>
      <c r="R1426">
        <f>IF(ROW($E1426)&lt;=VALUE(LEFT(R$1,FIND("-",R$1,1)-1)),0,IF(ROW($E1426)=VALUE(LEFT(R$1,FIND("-",R$1,1)-1))+1,AVERAGE(INDEX($E:$E,ROW($E1426)-VALUE(LEFT(R$1,FIND("-",R$1,1)-1))):$E1426),($E1426*(2/(VALUE(LEFT(R$1,FIND("-",R$1,1)-1))+1)))+(R1425*(1-(2/(VALUE(LEFT(R$1,FIND("-",R$1,1)-1))+1))))))</f>
        <v>0.29643856401169533</v>
      </c>
      <c r="S1426">
        <f t="shared" si="202"/>
        <v>-2.3109062584403262E-3</v>
      </c>
      <c r="T1426">
        <f>IF(ROW($E1426)&lt;=MAX(VALUE(LEFT(Q$1,FIND("-",Q$1,1)-1)),VALUE(LEFT(R$1,FIND("-",R$1,1)-1)))+VALUE(LEFT(T$1,FIND("-",T$1,1)-1))-1,0,IF(ROW($E1426)=MAX(VALUE(LEFT(Q$1,FIND("-",Q$1,1)-1)),VALUE(LEFT(R$1,FIND("-",R$1,1)-1)))+VALUE(LEFT(T$1,FIND("-",T$1,1)-1)),AVERAGE(INDEX($S:$S,ROW(S1426)-VALUE(LEFT(T$1,FIND("-",T$1,1)-1))+1):S1426),($S1426*(2/(VALUE(LEFT(T$1,FIND("-",T$1,1)-1))+1)))+(T1425*(1-(2/(VALUE(LEFT(T$1,FIND("-",T$1,1)-1))+1))))))</f>
        <v>-1.9794834327483274E-3</v>
      </c>
      <c r="V1426">
        <f t="shared" si="203"/>
        <v>-1.5000000000000013E-2</v>
      </c>
      <c r="W1426">
        <f>IF(ROW($E1426)&lt;=VALUE(LEFT(W$1,FIND("-",W$1,1)-1))+1,0,IF(ROW($E1425)=VALUE(LEFT(W$1,FIND("-",W$1,1)-1))+1,100-100/(1+ABS((SUMIF(INDEX($V:$V,ROW($V1426)-VALUE(LEFT(W$1,FIND("-",W$1,1)-1))+1):$V1426,"&gt;0",INDEX($V:$V,ROW($V1426)-VALUE(LEFT(W$1,FIND("-",W$1,1)-1))+1):$V1426)/COUNTIF(INDEX($V:$V,ROW($V1426)-VALUE(LEFT(W$1,FIND("-",W$1,1)-1))+1):$V1426,"&gt;0"))/(SUMIF(INDEX($V:$V,ROW($V1426)-VALUE(LEFT(W$1,FIND("-",W$1,1)-1))+1):$V1426,"&lt;0",INDEX($V:$V,ROW($V1426)-VALUE(LEFT(W$1,FIND("-",W$1,1)-1))+1):$V1426)/COUNTIF(INDEX($V:$V,ROW($V1426)-VALUE(LEFT(W$1,FIND("-",W$1,1)-1))+1):$V1426,"&lt;0")))),100-100/(1+ABS((SUMIF(INDEX($V:$V,ROW($V1426)-VALUE(LEFT(W$1,FIND("-",W$1,1)-1))+1):$V1426,"&gt;0",INDEX($V:$V,ROW($V1426)-VALUE(LEFT(W$1,FIND("-",W$1,1)-1))+1):$V1426)/VALUE(LEFT(W$1,FIND("-",W$1,1)-1)))/(SUMIF(INDEX($V:$V,ROW($V1426)-VALUE(LEFT(W$1,FIND("-",W$1,1)-1))+1):$V1426,"&lt;0",INDEX($V:$V,ROW($V1426)-VALUE(LEFT(W$1,FIND("-",W$1,1)-1))+1):$V1426)/VALUE(LEFT(W$1,FIND("-",W$1,1)-1)))))))</f>
        <v>39.999999999999979</v>
      </c>
      <c r="Y1426">
        <f>IF(ROW($E1426)&lt;=VALUE(LEFT(Y$1,FIND("-",Y$1,1)-1)),0,MAX(INDEX(C:C,ROW(C1426)-VALUE(LEFT(Y$1,FIND("-",Y$1,1)-1))+1):C1426))</f>
        <v>0.315</v>
      </c>
      <c r="Z1426">
        <f>IF(ROW($E1426)&lt;=VALUE(LEFT(Z$1,FIND("-",Z$1,1)-1)),0,MIN(INDEX(D:D,ROW(D1426)-VALUE(LEFT(Z$1,FIND("-",Z$1,1)-1))+1):D1426))</f>
        <v>0.27500000000000002</v>
      </c>
      <c r="AA1426">
        <f t="shared" si="207"/>
        <v>37.499999999999915</v>
      </c>
      <c r="AB1426">
        <f>IF(ROW($AA1426)&lt;=VALUE(LEFT(AA$1,FIND("-",AA$1,1)-1))+VALUE(LEFT(AB$1,FIND("-",AB$1,1)-1)-1),0,AVERAGE(INDEX($AA:$AA,ROW($AA1426)-VALUE(LEFT(AB$1,FIND("-",AB$1,1)-1))+1):$AA1426))</f>
        <v>42.129629629629555</v>
      </c>
      <c r="AC1426">
        <f>IF(ROW($AA1426)&lt;=VALUE(LEFT(AA$1,FIND("-",AA$1,1)-1))+VALUE(LEFT(AB$1,FIND("-",AB$1,1)-1)-1)+VALUE(LEFT(AC$1,FIND("-",AC$1,1)-1)-1),0,AVERAGE(INDEX($AB:$AB,ROW($AB1426)-VALUE(LEFT(AC$1,FIND("-",AC$1,1)-1))+1):$AB1426))</f>
        <v>37.499999999999922</v>
      </c>
      <c r="AE1426">
        <f t="shared" si="204"/>
        <v>32042644</v>
      </c>
      <c r="AG1426" t="str">
        <f t="shared" si="206"/>
        <v/>
      </c>
    </row>
    <row r="1427" spans="1:33" x14ac:dyDescent="0.25">
      <c r="A1427" s="6">
        <v>38552</v>
      </c>
      <c r="B1427">
        <v>0.315</v>
      </c>
      <c r="C1427">
        <v>0.315</v>
      </c>
      <c r="D1427">
        <v>0.3</v>
      </c>
      <c r="E1427">
        <v>0.3</v>
      </c>
      <c r="F1427">
        <v>0.172956</v>
      </c>
      <c r="G1427">
        <v>10000</v>
      </c>
      <c r="I1427" t="str">
        <f t="shared" si="199"/>
        <v>Bullish</v>
      </c>
      <c r="J1427" t="str">
        <f t="shared" si="200"/>
        <v/>
      </c>
      <c r="K1427" t="str">
        <f t="shared" si="201"/>
        <v/>
      </c>
      <c r="M1427" s="11" t="str">
        <f t="shared" si="205"/>
        <v/>
      </c>
      <c r="O1427">
        <f>IF(ROW($E1427)&lt;=VALUE(LEFT(O$1,FIND("-",O$1,1)-1)),0,IF(ROW($E1427)=VALUE(LEFT(O$1,FIND("-",O$1,1)-1))+1,AVERAGE(INDEX($E:$E,ROW($E1427)-VALUE(LEFT(O$1,FIND("-",O$1,1)-1))):$E1427),($E1427*(2/(VALUE(LEFT(O$1,FIND("-",O$1,1)-1))+1)))+(O1426*(1-(2/(VALUE(LEFT(O$1,FIND("-",O$1,1)-1))+1))))))</f>
        <v>0.39138917070388057</v>
      </c>
      <c r="Q1427">
        <f>IF(ROW($E1427)&lt;=VALUE(LEFT(Q$1,FIND("-",Q$1,1)-1)),0,IF(ROW($E1427)=VALUE(LEFT(Q$1,FIND("-",Q$1,1)-1))+1,AVERAGE(INDEX($E:$E,ROW($E1427)-VALUE(LEFT(Q$1,FIND("-",Q$1,1)-1))):$E1427),($E1427*(2/(VALUE(LEFT(Q$1,FIND("-",Q$1,1)-1))+1)))+(Q1426*(1-(2/(VALUE(LEFT(Q$1,FIND("-",Q$1,1)-1))+1))))))</f>
        <v>0.29503109502198499</v>
      </c>
      <c r="R1427">
        <f>IF(ROW($E1427)&lt;=VALUE(LEFT(R$1,FIND("-",R$1,1)-1)),0,IF(ROW($E1427)=VALUE(LEFT(R$1,FIND("-",R$1,1)-1))+1,AVERAGE(INDEX($E:$E,ROW($E1427)-VALUE(LEFT(R$1,FIND("-",R$1,1)-1))):$E1427),($E1427*(2/(VALUE(LEFT(R$1,FIND("-",R$1,1)-1))+1)))+(R1426*(1-(2/(VALUE(LEFT(R$1,FIND("-",R$1,1)-1))+1))))))</f>
        <v>0.29670237408490308</v>
      </c>
      <c r="S1427">
        <f t="shared" si="202"/>
        <v>-1.6712790629180851E-3</v>
      </c>
      <c r="T1427">
        <f>IF(ROW($E1427)&lt;=MAX(VALUE(LEFT(Q$1,FIND("-",Q$1,1)-1)),VALUE(LEFT(R$1,FIND("-",R$1,1)-1)))+VALUE(LEFT(T$1,FIND("-",T$1,1)-1))-1,0,IF(ROW($E1427)=MAX(VALUE(LEFT(Q$1,FIND("-",Q$1,1)-1)),VALUE(LEFT(R$1,FIND("-",R$1,1)-1)))+VALUE(LEFT(T$1,FIND("-",T$1,1)-1)),AVERAGE(INDEX($S:$S,ROW(S1427)-VALUE(LEFT(T$1,FIND("-",T$1,1)-1))+1):S1427),($S1427*(2/(VALUE(LEFT(T$1,FIND("-",T$1,1)-1))+1)))+(T1426*(1-(2/(VALUE(LEFT(T$1,FIND("-",T$1,1)-1))+1))))))</f>
        <v>-1.917842558782279E-3</v>
      </c>
      <c r="V1427">
        <f t="shared" si="203"/>
        <v>1.0000000000000009E-2</v>
      </c>
      <c r="W1427">
        <f>IF(ROW($E1427)&lt;=VALUE(LEFT(W$1,FIND("-",W$1,1)-1))+1,0,IF(ROW($E1426)=VALUE(LEFT(W$1,FIND("-",W$1,1)-1))+1,100-100/(1+ABS((SUMIF(INDEX($V:$V,ROW($V1427)-VALUE(LEFT(W$1,FIND("-",W$1,1)-1))+1):$V1427,"&gt;0",INDEX($V:$V,ROW($V1427)-VALUE(LEFT(W$1,FIND("-",W$1,1)-1))+1):$V1427)/COUNTIF(INDEX($V:$V,ROW($V1427)-VALUE(LEFT(W$1,FIND("-",W$1,1)-1))+1):$V1427,"&gt;0"))/(SUMIF(INDEX($V:$V,ROW($V1427)-VALUE(LEFT(W$1,FIND("-",W$1,1)-1))+1):$V1427,"&lt;0",INDEX($V:$V,ROW($V1427)-VALUE(LEFT(W$1,FIND("-",W$1,1)-1))+1):$V1427)/COUNTIF(INDEX($V:$V,ROW($V1427)-VALUE(LEFT(W$1,FIND("-",W$1,1)-1))+1):$V1427,"&lt;0")))),100-100/(1+ABS((SUMIF(INDEX($V:$V,ROW($V1427)-VALUE(LEFT(W$1,FIND("-",W$1,1)-1))+1):$V1427,"&gt;0",INDEX($V:$V,ROW($V1427)-VALUE(LEFT(W$1,FIND("-",W$1,1)-1))+1):$V1427)/VALUE(LEFT(W$1,FIND("-",W$1,1)-1)))/(SUMIF(INDEX($V:$V,ROW($V1427)-VALUE(LEFT(W$1,FIND("-",W$1,1)-1))+1):$V1427,"&lt;0",INDEX($V:$V,ROW($V1427)-VALUE(LEFT(W$1,FIND("-",W$1,1)-1))+1):$V1427)/VALUE(LEFT(W$1,FIND("-",W$1,1)-1)))))))</f>
        <v>50</v>
      </c>
      <c r="Y1427">
        <f>IF(ROW($E1427)&lt;=VALUE(LEFT(Y$1,FIND("-",Y$1,1)-1)),0,MAX(INDEX(C:C,ROW(C1427)-VALUE(LEFT(Y$1,FIND("-",Y$1,1)-1))+1):C1427))</f>
        <v>0.315</v>
      </c>
      <c r="Z1427">
        <f>IF(ROW($E1427)&lt;=VALUE(LEFT(Z$1,FIND("-",Z$1,1)-1)),0,MIN(INDEX(D:D,ROW(D1427)-VALUE(LEFT(Z$1,FIND("-",Z$1,1)-1))+1):D1427))</f>
        <v>0.27500000000000002</v>
      </c>
      <c r="AA1427">
        <f t="shared" si="207"/>
        <v>62.499999999999943</v>
      </c>
      <c r="AB1427">
        <f>IF(ROW($AA1427)&lt;=VALUE(LEFT(AA$1,FIND("-",AA$1,1)-1))+VALUE(LEFT(AB$1,FIND("-",AB$1,1)-1)-1),0,AVERAGE(INDEX($AA:$AA,ROW($AA1427)-VALUE(LEFT(AB$1,FIND("-",AB$1,1)-1))+1):$AA1427))</f>
        <v>55.555555555555493</v>
      </c>
      <c r="AC1427">
        <f>IF(ROW($AA1427)&lt;=VALUE(LEFT(AA$1,FIND("-",AA$1,1)-1))+VALUE(LEFT(AB$1,FIND("-",AB$1,1)-1)-1)+VALUE(LEFT(AC$1,FIND("-",AC$1,1)-1)-1),0,AVERAGE(INDEX($AB:$AB,ROW($AB1427)-VALUE(LEFT(AC$1,FIND("-",AC$1,1)-1))+1):$AB1427))</f>
        <v>44.907407407407334</v>
      </c>
      <c r="AE1427">
        <f t="shared" si="204"/>
        <v>32052644</v>
      </c>
      <c r="AG1427" t="str">
        <f t="shared" si="206"/>
        <v/>
      </c>
    </row>
    <row r="1428" spans="1:33" x14ac:dyDescent="0.25">
      <c r="A1428" s="6">
        <v>38553</v>
      </c>
      <c r="B1428">
        <v>0.28499999999999998</v>
      </c>
      <c r="C1428">
        <v>0.315</v>
      </c>
      <c r="D1428">
        <v>0.28499999999999998</v>
      </c>
      <c r="E1428">
        <v>0.315</v>
      </c>
      <c r="F1428">
        <v>0.18160399999999999</v>
      </c>
      <c r="G1428">
        <v>5000</v>
      </c>
      <c r="I1428" t="str">
        <f t="shared" si="199"/>
        <v/>
      </c>
      <c r="J1428" t="str">
        <f t="shared" si="200"/>
        <v/>
      </c>
      <c r="K1428" t="str">
        <f t="shared" si="201"/>
        <v/>
      </c>
      <c r="M1428" s="11" t="str">
        <f t="shared" si="205"/>
        <v/>
      </c>
      <c r="O1428">
        <f>IF(ROW($E1428)&lt;=VALUE(LEFT(O$1,FIND("-",O$1,1)-1)),0,IF(ROW($E1428)=VALUE(LEFT(O$1,FIND("-",O$1,1)-1))+1,AVERAGE(INDEX($E:$E,ROW($E1428)-VALUE(LEFT(O$1,FIND("-",O$1,1)-1))):$E1428),($E1428*(2/(VALUE(LEFT(O$1,FIND("-",O$1,1)-1))+1)))+(O1427*(1-(2/(VALUE(LEFT(O$1,FIND("-",O$1,1)-1))+1))))))</f>
        <v>0.39062907945309572</v>
      </c>
      <c r="Q1428">
        <f>IF(ROW($E1428)&lt;=VALUE(LEFT(Q$1,FIND("-",Q$1,1)-1)),0,IF(ROW($E1428)=VALUE(LEFT(Q$1,FIND("-",Q$1,1)-1))+1,AVERAGE(INDEX($E:$E,ROW($E1428)-VALUE(LEFT(Q$1,FIND("-",Q$1,1)-1))):$E1428),($E1428*(2/(VALUE(LEFT(Q$1,FIND("-",Q$1,1)-1))+1)))+(Q1427*(1-(2/(VALUE(LEFT(Q$1,FIND("-",Q$1,1)-1))+1))))))</f>
        <v>0.29810323424937191</v>
      </c>
      <c r="R1428">
        <f>IF(ROW($E1428)&lt;=VALUE(LEFT(R$1,FIND("-",R$1,1)-1)),0,IF(ROW($E1428)=VALUE(LEFT(R$1,FIND("-",R$1,1)-1))+1,AVERAGE(INDEX($E:$E,ROW($E1428)-VALUE(LEFT(R$1,FIND("-",R$1,1)-1))):$E1428),($E1428*(2/(VALUE(LEFT(R$1,FIND("-",R$1,1)-1))+1)))+(R1427*(1-(2/(VALUE(LEFT(R$1,FIND("-",R$1,1)-1))+1))))))</f>
        <v>0.29805775378231764</v>
      </c>
      <c r="S1428">
        <f t="shared" si="202"/>
        <v>4.5480467054270779E-5</v>
      </c>
      <c r="T1428">
        <f>IF(ROW($E1428)&lt;=MAX(VALUE(LEFT(Q$1,FIND("-",Q$1,1)-1)),VALUE(LEFT(R$1,FIND("-",R$1,1)-1)))+VALUE(LEFT(T$1,FIND("-",T$1,1)-1))-1,0,IF(ROW($E1428)=MAX(VALUE(LEFT(Q$1,FIND("-",Q$1,1)-1)),VALUE(LEFT(R$1,FIND("-",R$1,1)-1)))+VALUE(LEFT(T$1,FIND("-",T$1,1)-1)),AVERAGE(INDEX($S:$S,ROW(S1428)-VALUE(LEFT(T$1,FIND("-",T$1,1)-1))+1):S1428),($S1428*(2/(VALUE(LEFT(T$1,FIND("-",T$1,1)-1))+1)))+(T1427*(1-(2/(VALUE(LEFT(T$1,FIND("-",T$1,1)-1))+1))))))</f>
        <v>-1.5251779536149691E-3</v>
      </c>
      <c r="V1428">
        <f t="shared" si="203"/>
        <v>1.5000000000000013E-2</v>
      </c>
      <c r="W1428">
        <f>IF(ROW($E1428)&lt;=VALUE(LEFT(W$1,FIND("-",W$1,1)-1))+1,0,IF(ROW($E1427)=VALUE(LEFT(W$1,FIND("-",W$1,1)-1))+1,100-100/(1+ABS((SUMIF(INDEX($V:$V,ROW($V1428)-VALUE(LEFT(W$1,FIND("-",W$1,1)-1))+1):$V1428,"&gt;0",INDEX($V:$V,ROW($V1428)-VALUE(LEFT(W$1,FIND("-",W$1,1)-1))+1):$V1428)/COUNTIF(INDEX($V:$V,ROW($V1428)-VALUE(LEFT(W$1,FIND("-",W$1,1)-1))+1):$V1428,"&gt;0"))/(SUMIF(INDEX($V:$V,ROW($V1428)-VALUE(LEFT(W$1,FIND("-",W$1,1)-1))+1):$V1428,"&lt;0",INDEX($V:$V,ROW($V1428)-VALUE(LEFT(W$1,FIND("-",W$1,1)-1))+1):$V1428)/COUNTIF(INDEX($V:$V,ROW($V1428)-VALUE(LEFT(W$1,FIND("-",W$1,1)-1))+1):$V1428,"&lt;0")))),100-100/(1+ABS((SUMIF(INDEX($V:$V,ROW($V1428)-VALUE(LEFT(W$1,FIND("-",W$1,1)-1))+1):$V1428,"&gt;0",INDEX($V:$V,ROW($V1428)-VALUE(LEFT(W$1,FIND("-",W$1,1)-1))+1):$V1428)/VALUE(LEFT(W$1,FIND("-",W$1,1)-1)))/(SUMIF(INDEX($V:$V,ROW($V1428)-VALUE(LEFT(W$1,FIND("-",W$1,1)-1))+1):$V1428,"&lt;0",INDEX($V:$V,ROW($V1428)-VALUE(LEFT(W$1,FIND("-",W$1,1)-1))+1):$V1428)/VALUE(LEFT(W$1,FIND("-",W$1,1)-1)))))))</f>
        <v>58.620689655172427</v>
      </c>
      <c r="Y1428">
        <f>IF(ROW($E1428)&lt;=VALUE(LEFT(Y$1,FIND("-",Y$1,1)-1)),0,MAX(INDEX(C:C,ROW(C1428)-VALUE(LEFT(Y$1,FIND("-",Y$1,1)-1))+1):C1428))</f>
        <v>0.315</v>
      </c>
      <c r="Z1428">
        <f>IF(ROW($E1428)&lt;=VALUE(LEFT(Z$1,FIND("-",Z$1,1)-1)),0,MIN(INDEX(D:D,ROW(D1428)-VALUE(LEFT(Z$1,FIND("-",Z$1,1)-1))+1):D1428))</f>
        <v>0.27500000000000002</v>
      </c>
      <c r="AA1428">
        <f t="shared" si="207"/>
        <v>100</v>
      </c>
      <c r="AB1428">
        <f>IF(ROW($AA1428)&lt;=VALUE(LEFT(AA$1,FIND("-",AA$1,1)-1))+VALUE(LEFT(AB$1,FIND("-",AB$1,1)-1)-1),0,AVERAGE(INDEX($AA:$AA,ROW($AA1428)-VALUE(LEFT(AB$1,FIND("-",AB$1,1)-1))+1):$AA1428))</f>
        <v>66.666666666666615</v>
      </c>
      <c r="AC1428">
        <f>IF(ROW($AA1428)&lt;=VALUE(LEFT(AA$1,FIND("-",AA$1,1)-1))+VALUE(LEFT(AB$1,FIND("-",AB$1,1)-1)-1)+VALUE(LEFT(AC$1,FIND("-",AC$1,1)-1)-1),0,AVERAGE(INDEX($AB:$AB,ROW($AB1428)-VALUE(LEFT(AC$1,FIND("-",AC$1,1)-1))+1):$AB1428))</f>
        <v>54.783950617283892</v>
      </c>
      <c r="AE1428">
        <f t="shared" si="204"/>
        <v>32057644</v>
      </c>
      <c r="AG1428" t="str">
        <f t="shared" si="206"/>
        <v/>
      </c>
    </row>
    <row r="1429" spans="1:33" x14ac:dyDescent="0.25">
      <c r="A1429" s="6">
        <v>38554</v>
      </c>
      <c r="B1429">
        <v>0.3</v>
      </c>
      <c r="C1429">
        <v>0.31</v>
      </c>
      <c r="D1429">
        <v>0.29499999999999998</v>
      </c>
      <c r="E1429">
        <v>0.3</v>
      </c>
      <c r="F1429">
        <v>0.172956</v>
      </c>
      <c r="G1429">
        <v>20000</v>
      </c>
      <c r="I1429" t="str">
        <f t="shared" si="199"/>
        <v/>
      </c>
      <c r="J1429" t="str">
        <f t="shared" si="200"/>
        <v/>
      </c>
      <c r="K1429" t="str">
        <f t="shared" si="201"/>
        <v/>
      </c>
      <c r="M1429" s="11" t="str">
        <f t="shared" si="205"/>
        <v/>
      </c>
      <c r="O1429">
        <f>IF(ROW($E1429)&lt;=VALUE(LEFT(O$1,FIND("-",O$1,1)-1)),0,IF(ROW($E1429)=VALUE(LEFT(O$1,FIND("-",O$1,1)-1))+1,AVERAGE(INDEX($E:$E,ROW($E1429)-VALUE(LEFT(O$1,FIND("-",O$1,1)-1))):$E1429),($E1429*(2/(VALUE(LEFT(O$1,FIND("-",O$1,1)-1))+1)))+(O1428*(1-(2/(VALUE(LEFT(O$1,FIND("-",O$1,1)-1))+1))))))</f>
        <v>0.38972729756799029</v>
      </c>
      <c r="Q1429">
        <f>IF(ROW($E1429)&lt;=VALUE(LEFT(Q$1,FIND("-",Q$1,1)-1)),0,IF(ROW($E1429)=VALUE(LEFT(Q$1,FIND("-",Q$1,1)-1))+1,AVERAGE(INDEX($E:$E,ROW($E1429)-VALUE(LEFT(Q$1,FIND("-",Q$1,1)-1))):$E1429),($E1429*(2/(VALUE(LEFT(Q$1,FIND("-",Q$1,1)-1))+1)))+(Q1428*(1-(2/(VALUE(LEFT(Q$1,FIND("-",Q$1,1)-1))+1))))))</f>
        <v>0.29839504436485315</v>
      </c>
      <c r="R1429">
        <f>IF(ROW($E1429)&lt;=VALUE(LEFT(R$1,FIND("-",R$1,1)-1)),0,IF(ROW($E1429)=VALUE(LEFT(R$1,FIND("-",R$1,1)-1))+1,AVERAGE(INDEX($E:$E,ROW($E1429)-VALUE(LEFT(R$1,FIND("-",R$1,1)-1))):$E1429),($E1429*(2/(VALUE(LEFT(R$1,FIND("-",R$1,1)-1))+1)))+(R1428*(1-(2/(VALUE(LEFT(R$1,FIND("-",R$1,1)-1))+1))))))</f>
        <v>0.29820162387251631</v>
      </c>
      <c r="S1429">
        <f t="shared" si="202"/>
        <v>1.9342049233683767E-4</v>
      </c>
      <c r="T1429">
        <f>IF(ROW($E1429)&lt;=MAX(VALUE(LEFT(Q$1,FIND("-",Q$1,1)-1)),VALUE(LEFT(R$1,FIND("-",R$1,1)-1)))+VALUE(LEFT(T$1,FIND("-",T$1,1)-1))-1,0,IF(ROW($E1429)=MAX(VALUE(LEFT(Q$1,FIND("-",Q$1,1)-1)),VALUE(LEFT(R$1,FIND("-",R$1,1)-1)))+VALUE(LEFT(T$1,FIND("-",T$1,1)-1)),AVERAGE(INDEX($S:$S,ROW(S1429)-VALUE(LEFT(T$1,FIND("-",T$1,1)-1))+1):S1429),($S1429*(2/(VALUE(LEFT(T$1,FIND("-",T$1,1)-1))+1)))+(T1428*(1-(2/(VALUE(LEFT(T$1,FIND("-",T$1,1)-1))+1))))))</f>
        <v>-1.1814582644246079E-3</v>
      </c>
      <c r="V1429">
        <f t="shared" si="203"/>
        <v>-1.5000000000000013E-2</v>
      </c>
      <c r="W1429">
        <f>IF(ROW($E1429)&lt;=VALUE(LEFT(W$1,FIND("-",W$1,1)-1))+1,0,IF(ROW($E1428)=VALUE(LEFT(W$1,FIND("-",W$1,1)-1))+1,100-100/(1+ABS((SUMIF(INDEX($V:$V,ROW($V1429)-VALUE(LEFT(W$1,FIND("-",W$1,1)-1))+1):$V1429,"&gt;0",INDEX($V:$V,ROW($V1429)-VALUE(LEFT(W$1,FIND("-",W$1,1)-1))+1):$V1429)/COUNTIF(INDEX($V:$V,ROW($V1429)-VALUE(LEFT(W$1,FIND("-",W$1,1)-1))+1):$V1429,"&gt;0"))/(SUMIF(INDEX($V:$V,ROW($V1429)-VALUE(LEFT(W$1,FIND("-",W$1,1)-1))+1):$V1429,"&lt;0",INDEX($V:$V,ROW($V1429)-VALUE(LEFT(W$1,FIND("-",W$1,1)-1))+1):$V1429)/COUNTIF(INDEX($V:$V,ROW($V1429)-VALUE(LEFT(W$1,FIND("-",W$1,1)-1))+1):$V1429,"&lt;0")))),100-100/(1+ABS((SUMIF(INDEX($V:$V,ROW($V1429)-VALUE(LEFT(W$1,FIND("-",W$1,1)-1))+1):$V1429,"&gt;0",INDEX($V:$V,ROW($V1429)-VALUE(LEFT(W$1,FIND("-",W$1,1)-1))+1):$V1429)/VALUE(LEFT(W$1,FIND("-",W$1,1)-1)))/(SUMIF(INDEX($V:$V,ROW($V1429)-VALUE(LEFT(W$1,FIND("-",W$1,1)-1))+1):$V1429,"&lt;0",INDEX($V:$V,ROW($V1429)-VALUE(LEFT(W$1,FIND("-",W$1,1)-1))+1):$V1429)/VALUE(LEFT(W$1,FIND("-",W$1,1)-1)))))))</f>
        <v>51.612903225806456</v>
      </c>
      <c r="Y1429">
        <f>IF(ROW($E1429)&lt;=VALUE(LEFT(Y$1,FIND("-",Y$1,1)-1)),0,MAX(INDEX(C:C,ROW(C1429)-VALUE(LEFT(Y$1,FIND("-",Y$1,1)-1))+1):C1429))</f>
        <v>0.315</v>
      </c>
      <c r="Z1429">
        <f>IF(ROW($E1429)&lt;=VALUE(LEFT(Z$1,FIND("-",Z$1,1)-1)),0,MIN(INDEX(D:D,ROW(D1429)-VALUE(LEFT(Z$1,FIND("-",Z$1,1)-1))+1):D1429))</f>
        <v>0.27500000000000002</v>
      </c>
      <c r="AA1429">
        <f t="shared" si="207"/>
        <v>62.499999999999943</v>
      </c>
      <c r="AB1429">
        <f>IF(ROW($AA1429)&lt;=VALUE(LEFT(AA$1,FIND("-",AA$1,1)-1))+VALUE(LEFT(AB$1,FIND("-",AB$1,1)-1)-1),0,AVERAGE(INDEX($AA:$AA,ROW($AA1429)-VALUE(LEFT(AB$1,FIND("-",AB$1,1)-1))+1):$AA1429))</f>
        <v>74.999999999999957</v>
      </c>
      <c r="AC1429">
        <f>IF(ROW($AA1429)&lt;=VALUE(LEFT(AA$1,FIND("-",AA$1,1)-1))+VALUE(LEFT(AB$1,FIND("-",AB$1,1)-1)-1)+VALUE(LEFT(AC$1,FIND("-",AC$1,1)-1)-1),0,AVERAGE(INDEX($AB:$AB,ROW($AB1429)-VALUE(LEFT(AC$1,FIND("-",AC$1,1)-1))+1):$AB1429))</f>
        <v>65.740740740740691</v>
      </c>
      <c r="AE1429">
        <f t="shared" si="204"/>
        <v>32037644</v>
      </c>
      <c r="AG1429" t="str">
        <f t="shared" si="206"/>
        <v/>
      </c>
    </row>
    <row r="1430" spans="1:33" x14ac:dyDescent="0.25">
      <c r="A1430" s="6">
        <v>38555</v>
      </c>
      <c r="B1430">
        <v>0.32</v>
      </c>
      <c r="C1430">
        <v>0.34</v>
      </c>
      <c r="D1430">
        <v>0.3</v>
      </c>
      <c r="E1430">
        <v>0.34</v>
      </c>
      <c r="F1430">
        <v>0.196017</v>
      </c>
      <c r="G1430">
        <v>251000</v>
      </c>
      <c r="I1430" t="str">
        <f t="shared" si="199"/>
        <v/>
      </c>
      <c r="J1430" t="str">
        <f t="shared" si="200"/>
        <v/>
      </c>
      <c r="K1430" t="str">
        <f t="shared" si="201"/>
        <v/>
      </c>
      <c r="M1430" s="11" t="str">
        <f t="shared" si="205"/>
        <v/>
      </c>
      <c r="O1430">
        <f>IF(ROW($E1430)&lt;=VALUE(LEFT(O$1,FIND("-",O$1,1)-1)),0,IF(ROW($E1430)=VALUE(LEFT(O$1,FIND("-",O$1,1)-1))+1,AVERAGE(INDEX($E:$E,ROW($E1430)-VALUE(LEFT(O$1,FIND("-",O$1,1)-1))):$E1430),($E1430*(2/(VALUE(LEFT(O$1,FIND("-",O$1,1)-1))+1)))+(O1429*(1-(2/(VALUE(LEFT(O$1,FIND("-",O$1,1)-1))+1))))))</f>
        <v>0.38923249858721432</v>
      </c>
      <c r="Q1430">
        <f>IF(ROW($E1430)&lt;=VALUE(LEFT(Q$1,FIND("-",Q$1,1)-1)),0,IF(ROW($E1430)=VALUE(LEFT(Q$1,FIND("-",Q$1,1)-1))+1,AVERAGE(INDEX($E:$E,ROW($E1430)-VALUE(LEFT(Q$1,FIND("-",Q$1,1)-1))):$E1430),($E1430*(2/(VALUE(LEFT(Q$1,FIND("-",Q$1,1)-1))+1)))+(Q1429*(1-(2/(VALUE(LEFT(Q$1,FIND("-",Q$1,1)-1))+1))))))</f>
        <v>0.30479580677026036</v>
      </c>
      <c r="R1430">
        <f>IF(ROW($E1430)&lt;=VALUE(LEFT(R$1,FIND("-",R$1,1)-1)),0,IF(ROW($E1430)=VALUE(LEFT(R$1,FIND("-",R$1,1)-1))+1,AVERAGE(INDEX($E:$E,ROW($E1430)-VALUE(LEFT(R$1,FIND("-",R$1,1)-1))):$E1430),($E1430*(2/(VALUE(LEFT(R$1,FIND("-",R$1,1)-1))+1)))+(R1429*(1-(2/(VALUE(LEFT(R$1,FIND("-",R$1,1)-1))+1))))))</f>
        <v>0.30129779988195954</v>
      </c>
      <c r="S1430">
        <f t="shared" si="202"/>
        <v>3.4980068883008197E-3</v>
      </c>
      <c r="T1430">
        <f>IF(ROW($E1430)&lt;=MAX(VALUE(LEFT(Q$1,FIND("-",Q$1,1)-1)),VALUE(LEFT(R$1,FIND("-",R$1,1)-1)))+VALUE(LEFT(T$1,FIND("-",T$1,1)-1))-1,0,IF(ROW($E1430)=MAX(VALUE(LEFT(Q$1,FIND("-",Q$1,1)-1)),VALUE(LEFT(R$1,FIND("-",R$1,1)-1)))+VALUE(LEFT(T$1,FIND("-",T$1,1)-1)),AVERAGE(INDEX($S:$S,ROW(S1430)-VALUE(LEFT(T$1,FIND("-",T$1,1)-1))+1):S1430),($S1430*(2/(VALUE(LEFT(T$1,FIND("-",T$1,1)-1))+1)))+(T1429*(1-(2/(VALUE(LEFT(T$1,FIND("-",T$1,1)-1))+1))))))</f>
        <v>-2.4556523387952241E-4</v>
      </c>
      <c r="V1430">
        <f t="shared" si="203"/>
        <v>4.0000000000000036E-2</v>
      </c>
      <c r="W1430">
        <f>IF(ROW($E1430)&lt;=VALUE(LEFT(W$1,FIND("-",W$1,1)-1))+1,0,IF(ROW($E1429)=VALUE(LEFT(W$1,FIND("-",W$1,1)-1))+1,100-100/(1+ABS((SUMIF(INDEX($V:$V,ROW($V1430)-VALUE(LEFT(W$1,FIND("-",W$1,1)-1))+1):$V1430,"&gt;0",INDEX($V:$V,ROW($V1430)-VALUE(LEFT(W$1,FIND("-",W$1,1)-1))+1):$V1430)/COUNTIF(INDEX($V:$V,ROW($V1430)-VALUE(LEFT(W$1,FIND("-",W$1,1)-1))+1):$V1430,"&gt;0"))/(SUMIF(INDEX($V:$V,ROW($V1430)-VALUE(LEFT(W$1,FIND("-",W$1,1)-1))+1):$V1430,"&lt;0",INDEX($V:$V,ROW($V1430)-VALUE(LEFT(W$1,FIND("-",W$1,1)-1))+1):$V1430)/COUNTIF(INDEX($V:$V,ROW($V1430)-VALUE(LEFT(W$1,FIND("-",W$1,1)-1))+1):$V1430,"&lt;0")))),100-100/(1+ABS((SUMIF(INDEX($V:$V,ROW($V1430)-VALUE(LEFT(W$1,FIND("-",W$1,1)-1))+1):$V1430,"&gt;0",INDEX($V:$V,ROW($V1430)-VALUE(LEFT(W$1,FIND("-",W$1,1)-1))+1):$V1430)/VALUE(LEFT(W$1,FIND("-",W$1,1)-1)))/(SUMIF(INDEX($V:$V,ROW($V1430)-VALUE(LEFT(W$1,FIND("-",W$1,1)-1))+1):$V1430,"&lt;0",INDEX($V:$V,ROW($V1430)-VALUE(LEFT(W$1,FIND("-",W$1,1)-1))+1):$V1430)/VALUE(LEFT(W$1,FIND("-",W$1,1)-1)))))))</f>
        <v>64.864864864864884</v>
      </c>
      <c r="Y1430">
        <f>IF(ROW($E1430)&lt;=VALUE(LEFT(Y$1,FIND("-",Y$1,1)-1)),0,MAX(INDEX(C:C,ROW(C1430)-VALUE(LEFT(Y$1,FIND("-",Y$1,1)-1))+1):C1430))</f>
        <v>0.34</v>
      </c>
      <c r="Z1430">
        <f>IF(ROW($E1430)&lt;=VALUE(LEFT(Z$1,FIND("-",Z$1,1)-1)),0,MIN(INDEX(D:D,ROW(D1430)-VALUE(LEFT(Z$1,FIND("-",Z$1,1)-1))+1):D1430))</f>
        <v>0.27500000000000002</v>
      </c>
      <c r="AA1430">
        <f t="shared" si="207"/>
        <v>100</v>
      </c>
      <c r="AB1430">
        <f>IF(ROW($AA1430)&lt;=VALUE(LEFT(AA$1,FIND("-",AA$1,1)-1))+VALUE(LEFT(AB$1,FIND("-",AB$1,1)-1)-1),0,AVERAGE(INDEX($AA:$AA,ROW($AA1430)-VALUE(LEFT(AB$1,FIND("-",AB$1,1)-1))+1):$AA1430))</f>
        <v>87.499999999999986</v>
      </c>
      <c r="AC1430">
        <f>IF(ROW($AA1430)&lt;=VALUE(LEFT(AA$1,FIND("-",AA$1,1)-1))+VALUE(LEFT(AB$1,FIND("-",AB$1,1)-1)-1)+VALUE(LEFT(AC$1,FIND("-",AC$1,1)-1)-1),0,AVERAGE(INDEX($AB:$AB,ROW($AB1430)-VALUE(LEFT(AC$1,FIND("-",AC$1,1)-1))+1):$AB1430))</f>
        <v>76.388888888888857</v>
      </c>
      <c r="AE1430">
        <f t="shared" si="204"/>
        <v>32288644</v>
      </c>
      <c r="AG1430" t="str">
        <f t="shared" si="206"/>
        <v/>
      </c>
    </row>
    <row r="1431" spans="1:33" x14ac:dyDescent="0.25">
      <c r="A1431" s="6">
        <v>38558</v>
      </c>
      <c r="B1431">
        <v>0.33500000000000002</v>
      </c>
      <c r="C1431">
        <v>0.35</v>
      </c>
      <c r="D1431">
        <v>0.33500000000000002</v>
      </c>
      <c r="E1431">
        <v>0.34499999999999997</v>
      </c>
      <c r="F1431">
        <v>0.19889999999999999</v>
      </c>
      <c r="G1431">
        <v>130000</v>
      </c>
      <c r="I1431" t="str">
        <f t="shared" si="199"/>
        <v/>
      </c>
      <c r="J1431" t="str">
        <f t="shared" si="200"/>
        <v/>
      </c>
      <c r="K1431" t="str">
        <f t="shared" si="201"/>
        <v>Overbought Below %D</v>
      </c>
      <c r="M1431" s="11" t="str">
        <f t="shared" si="205"/>
        <v/>
      </c>
      <c r="O1431">
        <f>IF(ROW($E1431)&lt;=VALUE(LEFT(O$1,FIND("-",O$1,1)-1)),0,IF(ROW($E1431)=VALUE(LEFT(O$1,FIND("-",O$1,1)-1))+1,AVERAGE(INDEX($E:$E,ROW($E1431)-VALUE(LEFT(O$1,FIND("-",O$1,1)-1))):$E1431),($E1431*(2/(VALUE(LEFT(O$1,FIND("-",O$1,1)-1))+1)))+(O1430*(1-(2/(VALUE(LEFT(O$1,FIND("-",O$1,1)-1))+1))))))</f>
        <v>0.38879237422316248</v>
      </c>
      <c r="Q1431">
        <f>IF(ROW($E1431)&lt;=VALUE(LEFT(Q$1,FIND("-",Q$1,1)-1)),0,IF(ROW($E1431)=VALUE(LEFT(Q$1,FIND("-",Q$1,1)-1))+1,AVERAGE(INDEX($E:$E,ROW($E1431)-VALUE(LEFT(Q$1,FIND("-",Q$1,1)-1))):$E1431),($E1431*(2/(VALUE(LEFT(Q$1,FIND("-",Q$1,1)-1))+1)))+(Q1430*(1-(2/(VALUE(LEFT(Q$1,FIND("-",Q$1,1)-1))+1))))))</f>
        <v>0.31098106726714336</v>
      </c>
      <c r="R1431">
        <f>IF(ROW($E1431)&lt;=VALUE(LEFT(R$1,FIND("-",R$1,1)-1)),0,IF(ROW($E1431)=VALUE(LEFT(R$1,FIND("-",R$1,1)-1))+1,AVERAGE(INDEX($E:$E,ROW($E1431)-VALUE(LEFT(R$1,FIND("-",R$1,1)-1))):$E1431),($E1431*(2/(VALUE(LEFT(R$1,FIND("-",R$1,1)-1))+1)))+(R1430*(1-(2/(VALUE(LEFT(R$1,FIND("-",R$1,1)-1))+1))))))</f>
        <v>0.30453499989070326</v>
      </c>
      <c r="S1431">
        <f t="shared" si="202"/>
        <v>6.4460673764401011E-3</v>
      </c>
      <c r="T1431">
        <f>IF(ROW($E1431)&lt;=MAX(VALUE(LEFT(Q$1,FIND("-",Q$1,1)-1)),VALUE(LEFT(R$1,FIND("-",R$1,1)-1)))+VALUE(LEFT(T$1,FIND("-",T$1,1)-1))-1,0,IF(ROW($E1431)=MAX(VALUE(LEFT(Q$1,FIND("-",Q$1,1)-1)),VALUE(LEFT(R$1,FIND("-",R$1,1)-1)))+VALUE(LEFT(T$1,FIND("-",T$1,1)-1)),AVERAGE(INDEX($S:$S,ROW(S1431)-VALUE(LEFT(T$1,FIND("-",T$1,1)-1))+1):S1431),($S1431*(2/(VALUE(LEFT(T$1,FIND("-",T$1,1)-1))+1)))+(T1430*(1-(2/(VALUE(LEFT(T$1,FIND("-",T$1,1)-1))+1))))))</f>
        <v>1.0927612881844024E-3</v>
      </c>
      <c r="V1431">
        <f t="shared" si="203"/>
        <v>4.9999999999999489E-3</v>
      </c>
      <c r="W1431">
        <f>IF(ROW($E1431)&lt;=VALUE(LEFT(W$1,FIND("-",W$1,1)-1))+1,0,IF(ROW($E1430)=VALUE(LEFT(W$1,FIND("-",W$1,1)-1))+1,100-100/(1+ABS((SUMIF(INDEX($V:$V,ROW($V1431)-VALUE(LEFT(W$1,FIND("-",W$1,1)-1))+1):$V1431,"&gt;0",INDEX($V:$V,ROW($V1431)-VALUE(LEFT(W$1,FIND("-",W$1,1)-1))+1):$V1431)/COUNTIF(INDEX($V:$V,ROW($V1431)-VALUE(LEFT(W$1,FIND("-",W$1,1)-1))+1):$V1431,"&gt;0"))/(SUMIF(INDEX($V:$V,ROW($V1431)-VALUE(LEFT(W$1,FIND("-",W$1,1)-1))+1):$V1431,"&lt;0",INDEX($V:$V,ROW($V1431)-VALUE(LEFT(W$1,FIND("-",W$1,1)-1))+1):$V1431)/COUNTIF(INDEX($V:$V,ROW($V1431)-VALUE(LEFT(W$1,FIND("-",W$1,1)-1))+1):$V1431,"&lt;0")))),100-100/(1+ABS((SUMIF(INDEX($V:$V,ROW($V1431)-VALUE(LEFT(W$1,FIND("-",W$1,1)-1))+1):$V1431,"&gt;0",INDEX($V:$V,ROW($V1431)-VALUE(LEFT(W$1,FIND("-",W$1,1)-1))+1):$V1431)/VALUE(LEFT(W$1,FIND("-",W$1,1)-1)))/(SUMIF(INDEX($V:$V,ROW($V1431)-VALUE(LEFT(W$1,FIND("-",W$1,1)-1))+1):$V1431,"&lt;0",INDEX($V:$V,ROW($V1431)-VALUE(LEFT(W$1,FIND("-",W$1,1)-1))+1):$V1431)/VALUE(LEFT(W$1,FIND("-",W$1,1)-1)))))))</f>
        <v>67.567567567567551</v>
      </c>
      <c r="Y1431">
        <f>IF(ROW($E1431)&lt;=VALUE(LEFT(Y$1,FIND("-",Y$1,1)-1)),0,MAX(INDEX(C:C,ROW(C1431)-VALUE(LEFT(Y$1,FIND("-",Y$1,1)-1))+1):C1431))</f>
        <v>0.35</v>
      </c>
      <c r="Z1431">
        <f>IF(ROW($E1431)&lt;=VALUE(LEFT(Z$1,FIND("-",Z$1,1)-1)),0,MIN(INDEX(D:D,ROW(D1431)-VALUE(LEFT(Z$1,FIND("-",Z$1,1)-1))+1):D1431))</f>
        <v>0.27500000000000002</v>
      </c>
      <c r="AA1431">
        <f t="shared" si="207"/>
        <v>93.333333333333329</v>
      </c>
      <c r="AB1431">
        <f>IF(ROW($AA1431)&lt;=VALUE(LEFT(AA$1,FIND("-",AA$1,1)-1))+VALUE(LEFT(AB$1,FIND("-",AB$1,1)-1)-1),0,AVERAGE(INDEX($AA:$AA,ROW($AA1431)-VALUE(LEFT(AB$1,FIND("-",AB$1,1)-1))+1):$AA1431))</f>
        <v>85.277777777777757</v>
      </c>
      <c r="AC1431">
        <f>IF(ROW($AA1431)&lt;=VALUE(LEFT(AA$1,FIND("-",AA$1,1)-1))+VALUE(LEFT(AB$1,FIND("-",AB$1,1)-1)-1)+VALUE(LEFT(AC$1,FIND("-",AC$1,1)-1)-1),0,AVERAGE(INDEX($AB:$AB,ROW($AB1431)-VALUE(LEFT(AC$1,FIND("-",AC$1,1)-1))+1):$AB1431))</f>
        <v>82.592592592592567</v>
      </c>
      <c r="AE1431">
        <f t="shared" si="204"/>
        <v>32418644</v>
      </c>
      <c r="AG1431" t="str">
        <f t="shared" si="206"/>
        <v/>
      </c>
    </row>
    <row r="1432" spans="1:33" x14ac:dyDescent="0.25">
      <c r="A1432" s="6">
        <v>38559</v>
      </c>
      <c r="B1432">
        <v>0.34</v>
      </c>
      <c r="C1432">
        <v>0.35</v>
      </c>
      <c r="D1432">
        <v>0.32</v>
      </c>
      <c r="E1432">
        <v>0.32</v>
      </c>
      <c r="F1432">
        <v>0.18448700000000001</v>
      </c>
      <c r="G1432">
        <v>469500</v>
      </c>
      <c r="I1432" t="str">
        <f t="shared" si="199"/>
        <v/>
      </c>
      <c r="J1432" t="str">
        <f t="shared" si="200"/>
        <v/>
      </c>
      <c r="K1432" t="str">
        <f t="shared" si="201"/>
        <v>Overbought Above %D</v>
      </c>
      <c r="M1432" s="11" t="str">
        <f t="shared" si="205"/>
        <v/>
      </c>
      <c r="O1432">
        <f>IF(ROW($E1432)&lt;=VALUE(LEFT(O$1,FIND("-",O$1,1)-1)),0,IF(ROW($E1432)=VALUE(LEFT(O$1,FIND("-",O$1,1)-1))+1,AVERAGE(INDEX($E:$E,ROW($E1432)-VALUE(LEFT(O$1,FIND("-",O$1,1)-1))):$E1432),($E1432*(2/(VALUE(LEFT(O$1,FIND("-",O$1,1)-1))+1)))+(O1431*(1-(2/(VALUE(LEFT(O$1,FIND("-",O$1,1)-1))+1))))))</f>
        <v>0.38810787298711114</v>
      </c>
      <c r="Q1432">
        <f>IF(ROW($E1432)&lt;=VALUE(LEFT(Q$1,FIND("-",Q$1,1)-1)),0,IF(ROW($E1432)=VALUE(LEFT(Q$1,FIND("-",Q$1,1)-1))+1,AVERAGE(INDEX($E:$E,ROW($E1432)-VALUE(LEFT(Q$1,FIND("-",Q$1,1)-1))):$E1432),($E1432*(2/(VALUE(LEFT(Q$1,FIND("-",Q$1,1)-1))+1)))+(Q1431*(1-(2/(VALUE(LEFT(Q$1,FIND("-",Q$1,1)-1))+1))))))</f>
        <v>0.31236859537989053</v>
      </c>
      <c r="R1432">
        <f>IF(ROW($E1432)&lt;=VALUE(LEFT(R$1,FIND("-",R$1,1)-1)),0,IF(ROW($E1432)=VALUE(LEFT(R$1,FIND("-",R$1,1)-1))+1,AVERAGE(INDEX($E:$E,ROW($E1432)-VALUE(LEFT(R$1,FIND("-",R$1,1)-1))):$E1432),($E1432*(2/(VALUE(LEFT(R$1,FIND("-",R$1,1)-1))+1)))+(R1431*(1-(2/(VALUE(LEFT(R$1,FIND("-",R$1,1)-1))+1))))))</f>
        <v>0.30568055545435491</v>
      </c>
      <c r="S1432">
        <f t="shared" si="202"/>
        <v>6.6880399255356271E-3</v>
      </c>
      <c r="T1432">
        <f>IF(ROW($E1432)&lt;=MAX(VALUE(LEFT(Q$1,FIND("-",Q$1,1)-1)),VALUE(LEFT(R$1,FIND("-",R$1,1)-1)))+VALUE(LEFT(T$1,FIND("-",T$1,1)-1))-1,0,IF(ROW($E1432)=MAX(VALUE(LEFT(Q$1,FIND("-",Q$1,1)-1)),VALUE(LEFT(R$1,FIND("-",R$1,1)-1)))+VALUE(LEFT(T$1,FIND("-",T$1,1)-1)),AVERAGE(INDEX($S:$S,ROW(S1432)-VALUE(LEFT(T$1,FIND("-",T$1,1)-1))+1):S1432),($S1432*(2/(VALUE(LEFT(T$1,FIND("-",T$1,1)-1))+1)))+(T1431*(1-(2/(VALUE(LEFT(T$1,FIND("-",T$1,1)-1))+1))))))</f>
        <v>2.2118170156546473E-3</v>
      </c>
      <c r="V1432">
        <f t="shared" si="203"/>
        <v>-2.4999999999999967E-2</v>
      </c>
      <c r="W1432">
        <f>IF(ROW($E1432)&lt;=VALUE(LEFT(W$1,FIND("-",W$1,1)-1))+1,0,IF(ROW($E1431)=VALUE(LEFT(W$1,FIND("-",W$1,1)-1))+1,100-100/(1+ABS((SUMIF(INDEX($V:$V,ROW($V1432)-VALUE(LEFT(W$1,FIND("-",W$1,1)-1))+1):$V1432,"&gt;0",INDEX($V:$V,ROW($V1432)-VALUE(LEFT(W$1,FIND("-",W$1,1)-1))+1):$V1432)/COUNTIF(INDEX($V:$V,ROW($V1432)-VALUE(LEFT(W$1,FIND("-",W$1,1)-1))+1):$V1432,"&gt;0"))/(SUMIF(INDEX($V:$V,ROW($V1432)-VALUE(LEFT(W$1,FIND("-",W$1,1)-1))+1):$V1432,"&lt;0",INDEX($V:$V,ROW($V1432)-VALUE(LEFT(W$1,FIND("-",W$1,1)-1))+1):$V1432)/COUNTIF(INDEX($V:$V,ROW($V1432)-VALUE(LEFT(W$1,FIND("-",W$1,1)-1))+1):$V1432,"&lt;0")))),100-100/(1+ABS((SUMIF(INDEX($V:$V,ROW($V1432)-VALUE(LEFT(W$1,FIND("-",W$1,1)-1))+1):$V1432,"&gt;0",INDEX($V:$V,ROW($V1432)-VALUE(LEFT(W$1,FIND("-",W$1,1)-1))+1):$V1432)/VALUE(LEFT(W$1,FIND("-",W$1,1)-1)))/(SUMIF(INDEX($V:$V,ROW($V1432)-VALUE(LEFT(W$1,FIND("-",W$1,1)-1))+1):$V1432,"&lt;0",INDEX($V:$V,ROW($V1432)-VALUE(LEFT(W$1,FIND("-",W$1,1)-1))+1):$V1432)/VALUE(LEFT(W$1,FIND("-",W$1,1)-1)))))))</f>
        <v>56.410256410256416</v>
      </c>
      <c r="Y1432">
        <f>IF(ROW($E1432)&lt;=VALUE(LEFT(Y$1,FIND("-",Y$1,1)-1)),0,MAX(INDEX(C:C,ROW(C1432)-VALUE(LEFT(Y$1,FIND("-",Y$1,1)-1))+1):C1432))</f>
        <v>0.35</v>
      </c>
      <c r="Z1432">
        <f>IF(ROW($E1432)&lt;=VALUE(LEFT(Z$1,FIND("-",Z$1,1)-1)),0,MIN(INDEX(D:D,ROW(D1432)-VALUE(LEFT(Z$1,FIND("-",Z$1,1)-1))+1):D1432))</f>
        <v>0.28000000000000003</v>
      </c>
      <c r="AA1432">
        <f t="shared" si="207"/>
        <v>57.142857142857153</v>
      </c>
      <c r="AB1432">
        <f>IF(ROW($AA1432)&lt;=VALUE(LEFT(AA$1,FIND("-",AA$1,1)-1))+VALUE(LEFT(AB$1,FIND("-",AB$1,1)-1)-1),0,AVERAGE(INDEX($AA:$AA,ROW($AA1432)-VALUE(LEFT(AB$1,FIND("-",AB$1,1)-1))+1):$AA1432))</f>
        <v>83.492063492063494</v>
      </c>
      <c r="AC1432">
        <f>IF(ROW($AA1432)&lt;=VALUE(LEFT(AA$1,FIND("-",AA$1,1)-1))+VALUE(LEFT(AB$1,FIND("-",AB$1,1)-1)-1)+VALUE(LEFT(AC$1,FIND("-",AC$1,1)-1)-1),0,AVERAGE(INDEX($AB:$AB,ROW($AB1432)-VALUE(LEFT(AC$1,FIND("-",AC$1,1)-1))+1):$AB1432))</f>
        <v>85.423280423280403</v>
      </c>
      <c r="AE1432">
        <f t="shared" si="204"/>
        <v>31949144</v>
      </c>
      <c r="AG1432" t="str">
        <f t="shared" si="206"/>
        <v/>
      </c>
    </row>
    <row r="1433" spans="1:33" x14ac:dyDescent="0.25">
      <c r="A1433" s="6">
        <v>38560</v>
      </c>
      <c r="B1433">
        <v>0.315</v>
      </c>
      <c r="C1433">
        <v>0.34</v>
      </c>
      <c r="D1433">
        <v>0.315</v>
      </c>
      <c r="E1433">
        <v>0.34</v>
      </c>
      <c r="F1433">
        <v>0.196017</v>
      </c>
      <c r="G1433">
        <v>11500</v>
      </c>
      <c r="I1433" t="str">
        <f t="shared" si="199"/>
        <v/>
      </c>
      <c r="J1433" t="str">
        <f t="shared" si="200"/>
        <v/>
      </c>
      <c r="K1433" t="str">
        <f t="shared" si="201"/>
        <v>Overbought Above %D</v>
      </c>
      <c r="M1433" s="11" t="str">
        <f t="shared" si="205"/>
        <v/>
      </c>
      <c r="O1433">
        <f>IF(ROW($E1433)&lt;=VALUE(LEFT(O$1,FIND("-",O$1,1)-1)),0,IF(ROW($E1433)=VALUE(LEFT(O$1,FIND("-",O$1,1)-1))+1,AVERAGE(INDEX($E:$E,ROW($E1433)-VALUE(LEFT(O$1,FIND("-",O$1,1)-1))):$E1433),($E1433*(2/(VALUE(LEFT(O$1,FIND("-",O$1,1)-1))+1)))+(O1432*(1-(2/(VALUE(LEFT(O$1,FIND("-",O$1,1)-1))+1))))))</f>
        <v>0.38762918768375682</v>
      </c>
      <c r="Q1433">
        <f>IF(ROW($E1433)&lt;=VALUE(LEFT(Q$1,FIND("-",Q$1,1)-1)),0,IF(ROW($E1433)=VALUE(LEFT(Q$1,FIND("-",Q$1,1)-1))+1,AVERAGE(INDEX($E:$E,ROW($E1433)-VALUE(LEFT(Q$1,FIND("-",Q$1,1)-1))):$E1433),($E1433*(2/(VALUE(LEFT(Q$1,FIND("-",Q$1,1)-1))+1)))+(Q1432*(1-(2/(VALUE(LEFT(Q$1,FIND("-",Q$1,1)-1))+1))))))</f>
        <v>0.31661958070606122</v>
      </c>
      <c r="R1433">
        <f>IF(ROW($E1433)&lt;=VALUE(LEFT(R$1,FIND("-",R$1,1)-1)),0,IF(ROW($E1433)=VALUE(LEFT(R$1,FIND("-",R$1,1)-1))+1,AVERAGE(INDEX($E:$E,ROW($E1433)-VALUE(LEFT(R$1,FIND("-",R$1,1)-1))):$E1433),($E1433*(2/(VALUE(LEFT(R$1,FIND("-",R$1,1)-1))+1)))+(R1432*(1-(2/(VALUE(LEFT(R$1,FIND("-",R$1,1)-1))+1))))))</f>
        <v>0.30822273653181009</v>
      </c>
      <c r="S1433">
        <f t="shared" si="202"/>
        <v>8.3968441742511279E-3</v>
      </c>
      <c r="T1433">
        <f>IF(ROW($E1433)&lt;=MAX(VALUE(LEFT(Q$1,FIND("-",Q$1,1)-1)),VALUE(LEFT(R$1,FIND("-",R$1,1)-1)))+VALUE(LEFT(T$1,FIND("-",T$1,1)-1))-1,0,IF(ROW($E1433)=MAX(VALUE(LEFT(Q$1,FIND("-",Q$1,1)-1)),VALUE(LEFT(R$1,FIND("-",R$1,1)-1)))+VALUE(LEFT(T$1,FIND("-",T$1,1)-1)),AVERAGE(INDEX($S:$S,ROW(S1433)-VALUE(LEFT(T$1,FIND("-",T$1,1)-1))+1):S1433),($S1433*(2/(VALUE(LEFT(T$1,FIND("-",T$1,1)-1))+1)))+(T1432*(1-(2/(VALUE(LEFT(T$1,FIND("-",T$1,1)-1))+1))))))</f>
        <v>3.4488224473739437E-3</v>
      </c>
      <c r="V1433">
        <f t="shared" si="203"/>
        <v>2.0000000000000018E-2</v>
      </c>
      <c r="W1433">
        <f>IF(ROW($E1433)&lt;=VALUE(LEFT(W$1,FIND("-",W$1,1)-1))+1,0,IF(ROW($E1432)=VALUE(LEFT(W$1,FIND("-",W$1,1)-1))+1,100-100/(1+ABS((SUMIF(INDEX($V:$V,ROW($V1433)-VALUE(LEFT(W$1,FIND("-",W$1,1)-1))+1):$V1433,"&gt;0",INDEX($V:$V,ROW($V1433)-VALUE(LEFT(W$1,FIND("-",W$1,1)-1))+1):$V1433)/COUNTIF(INDEX($V:$V,ROW($V1433)-VALUE(LEFT(W$1,FIND("-",W$1,1)-1))+1):$V1433,"&gt;0"))/(SUMIF(INDEX($V:$V,ROW($V1433)-VALUE(LEFT(W$1,FIND("-",W$1,1)-1))+1):$V1433,"&lt;0",INDEX($V:$V,ROW($V1433)-VALUE(LEFT(W$1,FIND("-",W$1,1)-1))+1):$V1433)/COUNTIF(INDEX($V:$V,ROW($V1433)-VALUE(LEFT(W$1,FIND("-",W$1,1)-1))+1):$V1433,"&lt;0")))),100-100/(1+ABS((SUMIF(INDEX($V:$V,ROW($V1433)-VALUE(LEFT(W$1,FIND("-",W$1,1)-1))+1):$V1433,"&gt;0",INDEX($V:$V,ROW($V1433)-VALUE(LEFT(W$1,FIND("-",W$1,1)-1))+1):$V1433)/VALUE(LEFT(W$1,FIND("-",W$1,1)-1)))/(SUMIF(INDEX($V:$V,ROW($V1433)-VALUE(LEFT(W$1,FIND("-",W$1,1)-1))+1):$V1433,"&lt;0",INDEX($V:$V,ROW($V1433)-VALUE(LEFT(W$1,FIND("-",W$1,1)-1))+1):$V1433)/VALUE(LEFT(W$1,FIND("-",W$1,1)-1)))))))</f>
        <v>65</v>
      </c>
      <c r="Y1433">
        <f>IF(ROW($E1433)&lt;=VALUE(LEFT(Y$1,FIND("-",Y$1,1)-1)),0,MAX(INDEX(C:C,ROW(C1433)-VALUE(LEFT(Y$1,FIND("-",Y$1,1)-1))+1):C1433))</f>
        <v>0.35</v>
      </c>
      <c r="Z1433">
        <f>IF(ROW($E1433)&lt;=VALUE(LEFT(Z$1,FIND("-",Z$1,1)-1)),0,MIN(INDEX(D:D,ROW(D1433)-VALUE(LEFT(Z$1,FIND("-",Z$1,1)-1))+1):D1433))</f>
        <v>0.28499999999999998</v>
      </c>
      <c r="AA1433">
        <f t="shared" si="207"/>
        <v>84.615384615384698</v>
      </c>
      <c r="AB1433">
        <f>IF(ROW($AA1433)&lt;=VALUE(LEFT(AA$1,FIND("-",AA$1,1)-1))+VALUE(LEFT(AB$1,FIND("-",AB$1,1)-1)-1),0,AVERAGE(INDEX($AA:$AA,ROW($AA1433)-VALUE(LEFT(AB$1,FIND("-",AB$1,1)-1))+1):$AA1433))</f>
        <v>78.363858363858398</v>
      </c>
      <c r="AC1433">
        <f>IF(ROW($AA1433)&lt;=VALUE(LEFT(AA$1,FIND("-",AA$1,1)-1))+VALUE(LEFT(AB$1,FIND("-",AB$1,1)-1)-1)+VALUE(LEFT(AC$1,FIND("-",AC$1,1)-1)-1),0,AVERAGE(INDEX($AB:$AB,ROW($AB1433)-VALUE(LEFT(AC$1,FIND("-",AC$1,1)-1))+1):$AB1433))</f>
        <v>82.377899877899893</v>
      </c>
      <c r="AE1433">
        <f t="shared" si="204"/>
        <v>31960644</v>
      </c>
      <c r="AG1433" t="str">
        <f t="shared" si="206"/>
        <v/>
      </c>
    </row>
    <row r="1434" spans="1:33" x14ac:dyDescent="0.25">
      <c r="A1434" s="6">
        <v>38561</v>
      </c>
      <c r="B1434">
        <v>0.34</v>
      </c>
      <c r="C1434">
        <v>0.34</v>
      </c>
      <c r="D1434">
        <v>0.32500000000000001</v>
      </c>
      <c r="E1434">
        <v>0.32500000000000001</v>
      </c>
      <c r="F1434">
        <v>0.18736900000000001</v>
      </c>
      <c r="G1434">
        <v>20000</v>
      </c>
      <c r="I1434" t="str">
        <f t="shared" si="199"/>
        <v/>
      </c>
      <c r="J1434" t="str">
        <f t="shared" si="200"/>
        <v/>
      </c>
      <c r="K1434" t="str">
        <f t="shared" si="201"/>
        <v>Sell</v>
      </c>
      <c r="M1434" s="11" t="str">
        <f t="shared" si="205"/>
        <v>Sell</v>
      </c>
      <c r="O1434">
        <f>IF(ROW($E1434)&lt;=VALUE(LEFT(O$1,FIND("-",O$1,1)-1)),0,IF(ROW($E1434)=VALUE(LEFT(O$1,FIND("-",O$1,1)-1))+1,AVERAGE(INDEX($E:$E,ROW($E1434)-VALUE(LEFT(O$1,FIND("-",O$1,1)-1))):$E1434),($E1434*(2/(VALUE(LEFT(O$1,FIND("-",O$1,1)-1))+1)))+(O1433*(1-(2/(VALUE(LEFT(O$1,FIND("-",O$1,1)-1))+1))))))</f>
        <v>0.38700601168690357</v>
      </c>
      <c r="Q1434">
        <f>IF(ROW($E1434)&lt;=VALUE(LEFT(Q$1,FIND("-",Q$1,1)-1)),0,IF(ROW($E1434)=VALUE(LEFT(Q$1,FIND("-",Q$1,1)-1))+1,AVERAGE(INDEX($E:$E,ROW($E1434)-VALUE(LEFT(Q$1,FIND("-",Q$1,1)-1))):$E1434),($E1434*(2/(VALUE(LEFT(Q$1,FIND("-",Q$1,1)-1))+1)))+(Q1433*(1-(2/(VALUE(LEFT(Q$1,FIND("-",Q$1,1)-1))+1))))))</f>
        <v>0.31790887598205181</v>
      </c>
      <c r="R1434">
        <f>IF(ROW($E1434)&lt;=VALUE(LEFT(R$1,FIND("-",R$1,1)-1)),0,IF(ROW($E1434)=VALUE(LEFT(R$1,FIND("-",R$1,1)-1))+1,AVERAGE(INDEX($E:$E,ROW($E1434)-VALUE(LEFT(R$1,FIND("-",R$1,1)-1))):$E1434),($E1434*(2/(VALUE(LEFT(R$1,FIND("-",R$1,1)-1))+1)))+(R1433*(1-(2/(VALUE(LEFT(R$1,FIND("-",R$1,1)-1))+1))))))</f>
        <v>0.30946549678871305</v>
      </c>
      <c r="S1434">
        <f t="shared" si="202"/>
        <v>8.4433791933387625E-3</v>
      </c>
      <c r="T1434">
        <f>IF(ROW($E1434)&lt;=MAX(VALUE(LEFT(Q$1,FIND("-",Q$1,1)-1)),VALUE(LEFT(R$1,FIND("-",R$1,1)-1)))+VALUE(LEFT(T$1,FIND("-",T$1,1)-1))-1,0,IF(ROW($E1434)=MAX(VALUE(LEFT(Q$1,FIND("-",Q$1,1)-1)),VALUE(LEFT(R$1,FIND("-",R$1,1)-1)))+VALUE(LEFT(T$1,FIND("-",T$1,1)-1)),AVERAGE(INDEX($S:$S,ROW(S1434)-VALUE(LEFT(T$1,FIND("-",T$1,1)-1))+1):S1434),($S1434*(2/(VALUE(LEFT(T$1,FIND("-",T$1,1)-1))+1)))+(T1433*(1-(2/(VALUE(LEFT(T$1,FIND("-",T$1,1)-1))+1))))))</f>
        <v>4.4477337965669076E-3</v>
      </c>
      <c r="V1434">
        <f t="shared" si="203"/>
        <v>-1.5000000000000013E-2</v>
      </c>
      <c r="W1434">
        <f>IF(ROW($E1434)&lt;=VALUE(LEFT(W$1,FIND("-",W$1,1)-1))+1,0,IF(ROW($E1433)=VALUE(LEFT(W$1,FIND("-",W$1,1)-1))+1,100-100/(1+ABS((SUMIF(INDEX($V:$V,ROW($V1434)-VALUE(LEFT(W$1,FIND("-",W$1,1)-1))+1):$V1434,"&gt;0",INDEX($V:$V,ROW($V1434)-VALUE(LEFT(W$1,FIND("-",W$1,1)-1))+1):$V1434)/COUNTIF(INDEX($V:$V,ROW($V1434)-VALUE(LEFT(W$1,FIND("-",W$1,1)-1))+1):$V1434,"&gt;0"))/(SUMIF(INDEX($V:$V,ROW($V1434)-VALUE(LEFT(W$1,FIND("-",W$1,1)-1))+1):$V1434,"&lt;0",INDEX($V:$V,ROW($V1434)-VALUE(LEFT(W$1,FIND("-",W$1,1)-1))+1):$V1434)/COUNTIF(INDEX($V:$V,ROW($V1434)-VALUE(LEFT(W$1,FIND("-",W$1,1)-1))+1):$V1434,"&lt;0")))),100-100/(1+ABS((SUMIF(INDEX($V:$V,ROW($V1434)-VALUE(LEFT(W$1,FIND("-",W$1,1)-1))+1):$V1434,"&gt;0",INDEX($V:$V,ROW($V1434)-VALUE(LEFT(W$1,FIND("-",W$1,1)-1))+1):$V1434)/VALUE(LEFT(W$1,FIND("-",W$1,1)-1)))/(SUMIF(INDEX($V:$V,ROW($V1434)-VALUE(LEFT(W$1,FIND("-",W$1,1)-1))+1):$V1434,"&lt;0",INDEX($V:$V,ROW($V1434)-VALUE(LEFT(W$1,FIND("-",W$1,1)-1))+1):$V1434)/VALUE(LEFT(W$1,FIND("-",W$1,1)-1)))))))</f>
        <v>57.5</v>
      </c>
      <c r="Y1434">
        <f>IF(ROW($E1434)&lt;=VALUE(LEFT(Y$1,FIND("-",Y$1,1)-1)),0,MAX(INDEX(C:C,ROW(C1434)-VALUE(LEFT(Y$1,FIND("-",Y$1,1)-1))+1):C1434))</f>
        <v>0.35</v>
      </c>
      <c r="Z1434">
        <f>IF(ROW($E1434)&lt;=VALUE(LEFT(Z$1,FIND("-",Z$1,1)-1)),0,MIN(INDEX(D:D,ROW(D1434)-VALUE(LEFT(Z$1,FIND("-",Z$1,1)-1))+1):D1434))</f>
        <v>0.28499999999999998</v>
      </c>
      <c r="AA1434">
        <f t="shared" si="207"/>
        <v>61.53846153846159</v>
      </c>
      <c r="AB1434">
        <f>IF(ROW($AA1434)&lt;=VALUE(LEFT(AA$1,FIND("-",AA$1,1)-1))+VALUE(LEFT(AB$1,FIND("-",AB$1,1)-1)-1),0,AVERAGE(INDEX($AA:$AA,ROW($AA1434)-VALUE(LEFT(AB$1,FIND("-",AB$1,1)-1))+1):$AA1434))</f>
        <v>67.765567765567823</v>
      </c>
      <c r="AC1434">
        <f>IF(ROW($AA1434)&lt;=VALUE(LEFT(AA$1,FIND("-",AA$1,1)-1))+VALUE(LEFT(AB$1,FIND("-",AB$1,1)-1)-1)+VALUE(LEFT(AC$1,FIND("-",AC$1,1)-1)-1),0,AVERAGE(INDEX($AB:$AB,ROW($AB1434)-VALUE(LEFT(AC$1,FIND("-",AC$1,1)-1))+1):$AB1434))</f>
        <v>76.540496540496576</v>
      </c>
      <c r="AE1434">
        <f t="shared" si="204"/>
        <v>31940644</v>
      </c>
      <c r="AG1434" t="str">
        <f t="shared" si="206"/>
        <v>Sell</v>
      </c>
    </row>
    <row r="1435" spans="1:33" x14ac:dyDescent="0.25">
      <c r="A1435" s="6">
        <v>38562</v>
      </c>
      <c r="B1435">
        <v>0.34</v>
      </c>
      <c r="C1435">
        <v>0.34</v>
      </c>
      <c r="D1435">
        <v>0.32500000000000001</v>
      </c>
      <c r="E1435">
        <v>0.34</v>
      </c>
      <c r="F1435">
        <v>0.196017</v>
      </c>
      <c r="G1435">
        <v>109500</v>
      </c>
      <c r="I1435" t="str">
        <f t="shared" si="199"/>
        <v/>
      </c>
      <c r="J1435" t="str">
        <f t="shared" si="200"/>
        <v/>
      </c>
      <c r="K1435" t="str">
        <f t="shared" si="201"/>
        <v/>
      </c>
      <c r="M1435" s="11" t="str">
        <f t="shared" si="205"/>
        <v/>
      </c>
      <c r="O1435">
        <f>IF(ROW($E1435)&lt;=VALUE(LEFT(O$1,FIND("-",O$1,1)-1)),0,IF(ROW($E1435)=VALUE(LEFT(O$1,FIND("-",O$1,1)-1))+1,AVERAGE(INDEX($E:$E,ROW($E1435)-VALUE(LEFT(O$1,FIND("-",O$1,1)-1))):$E1435),($E1435*(2/(VALUE(LEFT(O$1,FIND("-",O$1,1)-1))+1)))+(O1434*(1-(2/(VALUE(LEFT(O$1,FIND("-",O$1,1)-1))+1))))))</f>
        <v>0.38653829017758118</v>
      </c>
      <c r="Q1435">
        <f>IF(ROW($E1435)&lt;=VALUE(LEFT(Q$1,FIND("-",Q$1,1)-1)),0,IF(ROW($E1435)=VALUE(LEFT(Q$1,FIND("-",Q$1,1)-1))+1,AVERAGE(INDEX($E:$E,ROW($E1435)-VALUE(LEFT(Q$1,FIND("-",Q$1,1)-1))):$E1435),($E1435*(2/(VALUE(LEFT(Q$1,FIND("-",Q$1,1)-1))+1)))+(Q1434*(1-(2/(VALUE(LEFT(Q$1,FIND("-",Q$1,1)-1))+1))))))</f>
        <v>0.32130751044635153</v>
      </c>
      <c r="R1435">
        <f>IF(ROW($E1435)&lt;=VALUE(LEFT(R$1,FIND("-",R$1,1)-1)),0,IF(ROW($E1435)=VALUE(LEFT(R$1,FIND("-",R$1,1)-1))+1,AVERAGE(INDEX($E:$E,ROW($E1435)-VALUE(LEFT(R$1,FIND("-",R$1,1)-1))):$E1435),($E1435*(2/(VALUE(LEFT(R$1,FIND("-",R$1,1)-1))+1)))+(R1434*(1-(2/(VALUE(LEFT(R$1,FIND("-",R$1,1)-1))+1))))))</f>
        <v>0.31172731184140101</v>
      </c>
      <c r="S1435">
        <f t="shared" si="202"/>
        <v>9.5801986049505183E-3</v>
      </c>
      <c r="T1435">
        <f>IF(ROW($E1435)&lt;=MAX(VALUE(LEFT(Q$1,FIND("-",Q$1,1)-1)),VALUE(LEFT(R$1,FIND("-",R$1,1)-1)))+VALUE(LEFT(T$1,FIND("-",T$1,1)-1))-1,0,IF(ROW($E1435)=MAX(VALUE(LEFT(Q$1,FIND("-",Q$1,1)-1)),VALUE(LEFT(R$1,FIND("-",R$1,1)-1)))+VALUE(LEFT(T$1,FIND("-",T$1,1)-1)),AVERAGE(INDEX($S:$S,ROW(S1435)-VALUE(LEFT(T$1,FIND("-",T$1,1)-1))+1):S1435),($S1435*(2/(VALUE(LEFT(T$1,FIND("-",T$1,1)-1))+1)))+(T1434*(1-(2/(VALUE(LEFT(T$1,FIND("-",T$1,1)-1))+1))))))</f>
        <v>5.4742267582436298E-3</v>
      </c>
      <c r="V1435">
        <f t="shared" si="203"/>
        <v>1.5000000000000013E-2</v>
      </c>
      <c r="W1435">
        <f>IF(ROW($E1435)&lt;=VALUE(LEFT(W$1,FIND("-",W$1,1)-1))+1,0,IF(ROW($E1434)=VALUE(LEFT(W$1,FIND("-",W$1,1)-1))+1,100-100/(1+ABS((SUMIF(INDEX($V:$V,ROW($V1435)-VALUE(LEFT(W$1,FIND("-",W$1,1)-1))+1):$V1435,"&gt;0",INDEX($V:$V,ROW($V1435)-VALUE(LEFT(W$1,FIND("-",W$1,1)-1))+1):$V1435)/COUNTIF(INDEX($V:$V,ROW($V1435)-VALUE(LEFT(W$1,FIND("-",W$1,1)-1))+1):$V1435,"&gt;0"))/(SUMIF(INDEX($V:$V,ROW($V1435)-VALUE(LEFT(W$1,FIND("-",W$1,1)-1))+1):$V1435,"&lt;0",INDEX($V:$V,ROW($V1435)-VALUE(LEFT(W$1,FIND("-",W$1,1)-1))+1):$V1435)/COUNTIF(INDEX($V:$V,ROW($V1435)-VALUE(LEFT(W$1,FIND("-",W$1,1)-1))+1):$V1435,"&lt;0")))),100-100/(1+ABS((SUMIF(INDEX($V:$V,ROW($V1435)-VALUE(LEFT(W$1,FIND("-",W$1,1)-1))+1):$V1435,"&gt;0",INDEX($V:$V,ROW($V1435)-VALUE(LEFT(W$1,FIND("-",W$1,1)-1))+1):$V1435)/VALUE(LEFT(W$1,FIND("-",W$1,1)-1)))/(SUMIF(INDEX($V:$V,ROW($V1435)-VALUE(LEFT(W$1,FIND("-",W$1,1)-1))+1):$V1435,"&lt;0",INDEX($V:$V,ROW($V1435)-VALUE(LEFT(W$1,FIND("-",W$1,1)-1))+1):$V1435)/VALUE(LEFT(W$1,FIND("-",W$1,1)-1)))))))</f>
        <v>59.523809523809526</v>
      </c>
      <c r="Y1435">
        <f>IF(ROW($E1435)&lt;=VALUE(LEFT(Y$1,FIND("-",Y$1,1)-1)),0,MAX(INDEX(C:C,ROW(C1435)-VALUE(LEFT(Y$1,FIND("-",Y$1,1)-1))+1):C1435))</f>
        <v>0.35</v>
      </c>
      <c r="Z1435">
        <f>IF(ROW($E1435)&lt;=VALUE(LEFT(Z$1,FIND("-",Z$1,1)-1)),0,MIN(INDEX(D:D,ROW(D1435)-VALUE(LEFT(Z$1,FIND("-",Z$1,1)-1))+1):D1435))</f>
        <v>0.28499999999999998</v>
      </c>
      <c r="AA1435">
        <f t="shared" si="207"/>
        <v>84.615384615384698</v>
      </c>
      <c r="AB1435">
        <f>IF(ROW($AA1435)&lt;=VALUE(LEFT(AA$1,FIND("-",AA$1,1)-1))+VALUE(LEFT(AB$1,FIND("-",AB$1,1)-1)-1),0,AVERAGE(INDEX($AA:$AA,ROW($AA1435)-VALUE(LEFT(AB$1,FIND("-",AB$1,1)-1))+1):$AA1435))</f>
        <v>76.923076923077005</v>
      </c>
      <c r="AC1435">
        <f>IF(ROW($AA1435)&lt;=VALUE(LEFT(AA$1,FIND("-",AA$1,1)-1))+VALUE(LEFT(AB$1,FIND("-",AB$1,1)-1)-1)+VALUE(LEFT(AC$1,FIND("-",AC$1,1)-1)-1),0,AVERAGE(INDEX($AB:$AB,ROW($AB1435)-VALUE(LEFT(AC$1,FIND("-",AC$1,1)-1))+1):$AB1435))</f>
        <v>74.350834350834418</v>
      </c>
      <c r="AE1435">
        <f t="shared" si="204"/>
        <v>32050144</v>
      </c>
      <c r="AG1435" t="str">
        <f t="shared" si="206"/>
        <v/>
      </c>
    </row>
    <row r="1436" spans="1:33" x14ac:dyDescent="0.25">
      <c r="A1436" s="6">
        <v>38565</v>
      </c>
      <c r="B1436">
        <v>0.315</v>
      </c>
      <c r="C1436">
        <v>0.35</v>
      </c>
      <c r="D1436">
        <v>0.31</v>
      </c>
      <c r="E1436">
        <v>0.32</v>
      </c>
      <c r="F1436">
        <v>0.18448700000000001</v>
      </c>
      <c r="G1436">
        <v>192500</v>
      </c>
      <c r="I1436" t="str">
        <f t="shared" si="199"/>
        <v/>
      </c>
      <c r="J1436" t="str">
        <f t="shared" si="200"/>
        <v/>
      </c>
      <c r="K1436" t="str">
        <f t="shared" si="201"/>
        <v/>
      </c>
      <c r="M1436" s="11" t="str">
        <f t="shared" si="205"/>
        <v/>
      </c>
      <c r="O1436">
        <f>IF(ROW($E1436)&lt;=VALUE(LEFT(O$1,FIND("-",O$1,1)-1)),0,IF(ROW($E1436)=VALUE(LEFT(O$1,FIND("-",O$1,1)-1))+1,AVERAGE(INDEX($E:$E,ROW($E1436)-VALUE(LEFT(O$1,FIND("-",O$1,1)-1))):$E1436),($E1436*(2/(VALUE(LEFT(O$1,FIND("-",O$1,1)-1))+1)))+(O1435*(1-(2/(VALUE(LEFT(O$1,FIND("-",O$1,1)-1))+1))))))</f>
        <v>0.38587621763850083</v>
      </c>
      <c r="Q1436">
        <f>IF(ROW($E1436)&lt;=VALUE(LEFT(Q$1,FIND("-",Q$1,1)-1)),0,IF(ROW($E1436)=VALUE(LEFT(Q$1,FIND("-",Q$1,1)-1))+1,AVERAGE(INDEX($E:$E,ROW($E1436)-VALUE(LEFT(Q$1,FIND("-",Q$1,1)-1))):$E1436),($E1436*(2/(VALUE(LEFT(Q$1,FIND("-",Q$1,1)-1))+1)))+(Q1435*(1-(2/(VALUE(LEFT(Q$1,FIND("-",Q$1,1)-1))+1))))))</f>
        <v>0.32110635499306667</v>
      </c>
      <c r="R1436">
        <f>IF(ROW($E1436)&lt;=VALUE(LEFT(R$1,FIND("-",R$1,1)-1)),0,IF(ROW($E1436)=VALUE(LEFT(R$1,FIND("-",R$1,1)-1))+1,AVERAGE(INDEX($E:$E,ROW($E1436)-VALUE(LEFT(R$1,FIND("-",R$1,1)-1))):$E1436),($E1436*(2/(VALUE(LEFT(R$1,FIND("-",R$1,1)-1))+1)))+(R1435*(1-(2/(VALUE(LEFT(R$1,FIND("-",R$1,1)-1))+1))))))</f>
        <v>0.31234010355685282</v>
      </c>
      <c r="S1436">
        <f t="shared" si="202"/>
        <v>8.7662514362138455E-3</v>
      </c>
      <c r="T1436">
        <f>IF(ROW($E1436)&lt;=MAX(VALUE(LEFT(Q$1,FIND("-",Q$1,1)-1)),VALUE(LEFT(R$1,FIND("-",R$1,1)-1)))+VALUE(LEFT(T$1,FIND("-",T$1,1)-1))-1,0,IF(ROW($E1436)=MAX(VALUE(LEFT(Q$1,FIND("-",Q$1,1)-1)),VALUE(LEFT(R$1,FIND("-",R$1,1)-1)))+VALUE(LEFT(T$1,FIND("-",T$1,1)-1)),AVERAGE(INDEX($S:$S,ROW(S1436)-VALUE(LEFT(T$1,FIND("-",T$1,1)-1))+1):S1436),($S1436*(2/(VALUE(LEFT(T$1,FIND("-",T$1,1)-1))+1)))+(T1435*(1-(2/(VALUE(LEFT(T$1,FIND("-",T$1,1)-1))+1))))))</f>
        <v>6.1326316938376734E-3</v>
      </c>
      <c r="V1436">
        <f t="shared" si="203"/>
        <v>-2.0000000000000018E-2</v>
      </c>
      <c r="W1436">
        <f>IF(ROW($E1436)&lt;=VALUE(LEFT(W$1,FIND("-",W$1,1)-1))+1,0,IF(ROW($E1435)=VALUE(LEFT(W$1,FIND("-",W$1,1)-1))+1,100-100/(1+ABS((SUMIF(INDEX($V:$V,ROW($V1436)-VALUE(LEFT(W$1,FIND("-",W$1,1)-1))+1):$V1436,"&gt;0",INDEX($V:$V,ROW($V1436)-VALUE(LEFT(W$1,FIND("-",W$1,1)-1))+1):$V1436)/COUNTIF(INDEX($V:$V,ROW($V1436)-VALUE(LEFT(W$1,FIND("-",W$1,1)-1))+1):$V1436,"&gt;0"))/(SUMIF(INDEX($V:$V,ROW($V1436)-VALUE(LEFT(W$1,FIND("-",W$1,1)-1))+1):$V1436,"&lt;0",INDEX($V:$V,ROW($V1436)-VALUE(LEFT(W$1,FIND("-",W$1,1)-1))+1):$V1436)/COUNTIF(INDEX($V:$V,ROW($V1436)-VALUE(LEFT(W$1,FIND("-",W$1,1)-1))+1):$V1436,"&lt;0")))),100-100/(1+ABS((SUMIF(INDEX($V:$V,ROW($V1436)-VALUE(LEFT(W$1,FIND("-",W$1,1)-1))+1):$V1436,"&gt;0",INDEX($V:$V,ROW($V1436)-VALUE(LEFT(W$1,FIND("-",W$1,1)-1))+1):$V1436)/VALUE(LEFT(W$1,FIND("-",W$1,1)-1)))/(SUMIF(INDEX($V:$V,ROW($V1436)-VALUE(LEFT(W$1,FIND("-",W$1,1)-1))+1):$V1436,"&lt;0",INDEX($V:$V,ROW($V1436)-VALUE(LEFT(W$1,FIND("-",W$1,1)-1))+1):$V1436)/VALUE(LEFT(W$1,FIND("-",W$1,1)-1)))))))</f>
        <v>54.347826086956523</v>
      </c>
      <c r="Y1436">
        <f>IF(ROW($E1436)&lt;=VALUE(LEFT(Y$1,FIND("-",Y$1,1)-1)),0,MAX(INDEX(C:C,ROW(C1436)-VALUE(LEFT(Y$1,FIND("-",Y$1,1)-1))+1):C1436))</f>
        <v>0.35</v>
      </c>
      <c r="Z1436">
        <f>IF(ROW($E1436)&lt;=VALUE(LEFT(Z$1,FIND("-",Z$1,1)-1)),0,MIN(INDEX(D:D,ROW(D1436)-VALUE(LEFT(Z$1,FIND("-",Z$1,1)-1))+1):D1436))</f>
        <v>0.28499999999999998</v>
      </c>
      <c r="AA1436">
        <f t="shared" si="207"/>
        <v>53.846153846153889</v>
      </c>
      <c r="AB1436">
        <f>IF(ROW($AA1436)&lt;=VALUE(LEFT(AA$1,FIND("-",AA$1,1)-1))+VALUE(LEFT(AB$1,FIND("-",AB$1,1)-1)-1),0,AVERAGE(INDEX($AA:$AA,ROW($AA1436)-VALUE(LEFT(AB$1,FIND("-",AB$1,1)-1))+1):$AA1436))</f>
        <v>66.666666666666728</v>
      </c>
      <c r="AC1436">
        <f>IF(ROW($AA1436)&lt;=VALUE(LEFT(AA$1,FIND("-",AA$1,1)-1))+VALUE(LEFT(AB$1,FIND("-",AB$1,1)-1)-1)+VALUE(LEFT(AC$1,FIND("-",AC$1,1)-1)-1),0,AVERAGE(INDEX($AB:$AB,ROW($AB1436)-VALUE(LEFT(AC$1,FIND("-",AC$1,1)-1))+1):$AB1436))</f>
        <v>70.451770451770528</v>
      </c>
      <c r="AE1436">
        <f t="shared" si="204"/>
        <v>31857644</v>
      </c>
      <c r="AG1436" t="str">
        <f t="shared" si="206"/>
        <v/>
      </c>
    </row>
    <row r="1437" spans="1:33" x14ac:dyDescent="0.25">
      <c r="A1437" s="6">
        <v>38566</v>
      </c>
      <c r="B1437">
        <v>0.33</v>
      </c>
      <c r="C1437">
        <v>0.34</v>
      </c>
      <c r="D1437">
        <v>0.31</v>
      </c>
      <c r="E1437">
        <v>0.33</v>
      </c>
      <c r="F1437">
        <v>0.190252</v>
      </c>
      <c r="G1437">
        <v>52500</v>
      </c>
      <c r="I1437" t="str">
        <f t="shared" si="199"/>
        <v/>
      </c>
      <c r="J1437" t="str">
        <f t="shared" si="200"/>
        <v/>
      </c>
      <c r="K1437" t="str">
        <f t="shared" si="201"/>
        <v/>
      </c>
      <c r="M1437" s="11" t="str">
        <f t="shared" si="205"/>
        <v/>
      </c>
      <c r="O1437">
        <f>IF(ROW($E1437)&lt;=VALUE(LEFT(O$1,FIND("-",O$1,1)-1)),0,IF(ROW($E1437)=VALUE(LEFT(O$1,FIND("-",O$1,1)-1))+1,AVERAGE(INDEX($E:$E,ROW($E1437)-VALUE(LEFT(O$1,FIND("-",O$1,1)-1))):$E1437),($E1437*(2/(VALUE(LEFT(O$1,FIND("-",O$1,1)-1))+1)))+(O1436*(1-(2/(VALUE(LEFT(O$1,FIND("-",O$1,1)-1))+1))))))</f>
        <v>0.38532023537344118</v>
      </c>
      <c r="Q1437">
        <f>IF(ROW($E1437)&lt;=VALUE(LEFT(Q$1,FIND("-",Q$1,1)-1)),0,IF(ROW($E1437)=VALUE(LEFT(Q$1,FIND("-",Q$1,1)-1))+1,AVERAGE(INDEX($E:$E,ROW($E1437)-VALUE(LEFT(Q$1,FIND("-",Q$1,1)-1))):$E1437),($E1437*(2/(VALUE(LEFT(Q$1,FIND("-",Q$1,1)-1))+1)))+(Q1436*(1-(2/(VALUE(LEFT(Q$1,FIND("-",Q$1,1)-1))+1))))))</f>
        <v>0.32247460807105643</v>
      </c>
      <c r="R1437">
        <f>IF(ROW($E1437)&lt;=VALUE(LEFT(R$1,FIND("-",R$1,1)-1)),0,IF(ROW($E1437)=VALUE(LEFT(R$1,FIND("-",R$1,1)-1))+1,AVERAGE(INDEX($E:$E,ROW($E1437)-VALUE(LEFT(R$1,FIND("-",R$1,1)-1))):$E1437),($E1437*(2/(VALUE(LEFT(R$1,FIND("-",R$1,1)-1))+1)))+(R1436*(1-(2/(VALUE(LEFT(R$1,FIND("-",R$1,1)-1))+1))))))</f>
        <v>0.313648244034123</v>
      </c>
      <c r="S1437">
        <f t="shared" si="202"/>
        <v>8.8263640369334317E-3</v>
      </c>
      <c r="T1437">
        <f>IF(ROW($E1437)&lt;=MAX(VALUE(LEFT(Q$1,FIND("-",Q$1,1)-1)),VALUE(LEFT(R$1,FIND("-",R$1,1)-1)))+VALUE(LEFT(T$1,FIND("-",T$1,1)-1))-1,0,IF(ROW($E1437)=MAX(VALUE(LEFT(Q$1,FIND("-",Q$1,1)-1)),VALUE(LEFT(R$1,FIND("-",R$1,1)-1)))+VALUE(LEFT(T$1,FIND("-",T$1,1)-1)),AVERAGE(INDEX($S:$S,ROW(S1437)-VALUE(LEFT(T$1,FIND("-",T$1,1)-1))+1):S1437),($S1437*(2/(VALUE(LEFT(T$1,FIND("-",T$1,1)-1))+1)))+(T1436*(1-(2/(VALUE(LEFT(T$1,FIND("-",T$1,1)-1))+1))))))</f>
        <v>6.6713781624568253E-3</v>
      </c>
      <c r="V1437">
        <f t="shared" si="203"/>
        <v>1.0000000000000009E-2</v>
      </c>
      <c r="W1437">
        <f>IF(ROW($E1437)&lt;=VALUE(LEFT(W$1,FIND("-",W$1,1)-1))+1,0,IF(ROW($E1436)=VALUE(LEFT(W$1,FIND("-",W$1,1)-1))+1,100-100/(1+ABS((SUMIF(INDEX($V:$V,ROW($V1437)-VALUE(LEFT(W$1,FIND("-",W$1,1)-1))+1):$V1437,"&gt;0",INDEX($V:$V,ROW($V1437)-VALUE(LEFT(W$1,FIND("-",W$1,1)-1))+1):$V1437)/COUNTIF(INDEX($V:$V,ROW($V1437)-VALUE(LEFT(W$1,FIND("-",W$1,1)-1))+1):$V1437,"&gt;0"))/(SUMIF(INDEX($V:$V,ROW($V1437)-VALUE(LEFT(W$1,FIND("-",W$1,1)-1))+1):$V1437,"&lt;0",INDEX($V:$V,ROW($V1437)-VALUE(LEFT(W$1,FIND("-",W$1,1)-1))+1):$V1437)/COUNTIF(INDEX($V:$V,ROW($V1437)-VALUE(LEFT(W$1,FIND("-",W$1,1)-1))+1):$V1437,"&lt;0")))),100-100/(1+ABS((SUMIF(INDEX($V:$V,ROW($V1437)-VALUE(LEFT(W$1,FIND("-",W$1,1)-1))+1):$V1437,"&gt;0",INDEX($V:$V,ROW($V1437)-VALUE(LEFT(W$1,FIND("-",W$1,1)-1))+1):$V1437)/VALUE(LEFT(W$1,FIND("-",W$1,1)-1)))/(SUMIF(INDEX($V:$V,ROW($V1437)-VALUE(LEFT(W$1,FIND("-",W$1,1)-1))+1):$V1437,"&lt;0",INDEX($V:$V,ROW($V1437)-VALUE(LEFT(W$1,FIND("-",W$1,1)-1))+1):$V1437)/VALUE(LEFT(W$1,FIND("-",W$1,1)-1)))))))</f>
        <v>60.000000000000007</v>
      </c>
      <c r="Y1437">
        <f>IF(ROW($E1437)&lt;=VALUE(LEFT(Y$1,FIND("-",Y$1,1)-1)),0,MAX(INDEX(C:C,ROW(C1437)-VALUE(LEFT(Y$1,FIND("-",Y$1,1)-1))+1):C1437))</f>
        <v>0.35</v>
      </c>
      <c r="Z1437">
        <f>IF(ROW($E1437)&lt;=VALUE(LEFT(Z$1,FIND("-",Z$1,1)-1)),0,MIN(INDEX(D:D,ROW(D1437)-VALUE(LEFT(Z$1,FIND("-",Z$1,1)-1))+1):D1437))</f>
        <v>0.28499999999999998</v>
      </c>
      <c r="AA1437">
        <f t="shared" si="207"/>
        <v>69.230769230769283</v>
      </c>
      <c r="AB1437">
        <f>IF(ROW($AA1437)&lt;=VALUE(LEFT(AA$1,FIND("-",AA$1,1)-1))+VALUE(LEFT(AB$1,FIND("-",AB$1,1)-1)-1),0,AVERAGE(INDEX($AA:$AA,ROW($AA1437)-VALUE(LEFT(AB$1,FIND("-",AB$1,1)-1))+1):$AA1437))</f>
        <v>69.230769230769297</v>
      </c>
      <c r="AC1437">
        <f>IF(ROW($AA1437)&lt;=VALUE(LEFT(AA$1,FIND("-",AA$1,1)-1))+VALUE(LEFT(AB$1,FIND("-",AB$1,1)-1)-1)+VALUE(LEFT(AC$1,FIND("-",AC$1,1)-1)-1),0,AVERAGE(INDEX($AB:$AB,ROW($AB1437)-VALUE(LEFT(AC$1,FIND("-",AC$1,1)-1))+1):$AB1437))</f>
        <v>70.940170940171015</v>
      </c>
      <c r="AE1437">
        <f t="shared" si="204"/>
        <v>31910144</v>
      </c>
      <c r="AG1437" t="str">
        <f t="shared" si="206"/>
        <v/>
      </c>
    </row>
    <row r="1438" spans="1:33" x14ac:dyDescent="0.25">
      <c r="A1438" s="6">
        <v>38567</v>
      </c>
      <c r="B1438">
        <v>0.32</v>
      </c>
      <c r="C1438">
        <v>0.34499999999999997</v>
      </c>
      <c r="D1438">
        <v>0.315</v>
      </c>
      <c r="E1438">
        <v>0.34</v>
      </c>
      <c r="F1438">
        <v>0.196017</v>
      </c>
      <c r="G1438">
        <v>157500</v>
      </c>
      <c r="I1438" t="str">
        <f t="shared" si="199"/>
        <v/>
      </c>
      <c r="J1438" t="str">
        <f t="shared" si="200"/>
        <v/>
      </c>
      <c r="K1438" t="str">
        <f t="shared" si="201"/>
        <v/>
      </c>
      <c r="M1438" s="11" t="str">
        <f t="shared" si="205"/>
        <v/>
      </c>
      <c r="O1438">
        <f>IF(ROW($E1438)&lt;=VALUE(LEFT(O$1,FIND("-",O$1,1)-1)),0,IF(ROW($E1438)=VALUE(LEFT(O$1,FIND("-",O$1,1)-1))+1,AVERAGE(INDEX($E:$E,ROW($E1438)-VALUE(LEFT(O$1,FIND("-",O$1,1)-1))):$E1438),($E1438*(2/(VALUE(LEFT(O$1,FIND("-",O$1,1)-1))+1)))+(O1437*(1-(2/(VALUE(LEFT(O$1,FIND("-",O$1,1)-1))+1))))))</f>
        <v>0.38486928775778506</v>
      </c>
      <c r="Q1438">
        <f>IF(ROW($E1438)&lt;=VALUE(LEFT(Q$1,FIND("-",Q$1,1)-1)),0,IF(ROW($E1438)=VALUE(LEFT(Q$1,FIND("-",Q$1,1)-1))+1,AVERAGE(INDEX($E:$E,ROW($E1438)-VALUE(LEFT(Q$1,FIND("-",Q$1,1)-1))):$E1438),($E1438*(2/(VALUE(LEFT(Q$1,FIND("-",Q$1,1)-1))+1)))+(Q1437*(1-(2/(VALUE(LEFT(Q$1,FIND("-",Q$1,1)-1))+1))))))</f>
        <v>0.32517082221397087</v>
      </c>
      <c r="R1438">
        <f>IF(ROW($E1438)&lt;=VALUE(LEFT(R$1,FIND("-",R$1,1)-1)),0,IF(ROW($E1438)=VALUE(LEFT(R$1,FIND("-",R$1,1)-1))+1,AVERAGE(INDEX($E:$E,ROW($E1438)-VALUE(LEFT(R$1,FIND("-",R$1,1)-1))):$E1438),($E1438*(2/(VALUE(LEFT(R$1,FIND("-",R$1,1)-1))+1)))+(R1437*(1-(2/(VALUE(LEFT(R$1,FIND("-",R$1,1)-1))+1))))))</f>
        <v>0.3156002259575213</v>
      </c>
      <c r="S1438">
        <f t="shared" si="202"/>
        <v>9.5705962564495706E-3</v>
      </c>
      <c r="T1438">
        <f>IF(ROW($E1438)&lt;=MAX(VALUE(LEFT(Q$1,FIND("-",Q$1,1)-1)),VALUE(LEFT(R$1,FIND("-",R$1,1)-1)))+VALUE(LEFT(T$1,FIND("-",T$1,1)-1))-1,0,IF(ROW($E1438)=MAX(VALUE(LEFT(Q$1,FIND("-",Q$1,1)-1)),VALUE(LEFT(R$1,FIND("-",R$1,1)-1)))+VALUE(LEFT(T$1,FIND("-",T$1,1)-1)),AVERAGE(INDEX($S:$S,ROW(S1438)-VALUE(LEFT(T$1,FIND("-",T$1,1)-1))+1):S1438),($S1438*(2/(VALUE(LEFT(T$1,FIND("-",T$1,1)-1))+1)))+(T1437*(1-(2/(VALUE(LEFT(T$1,FIND("-",T$1,1)-1))+1))))))</f>
        <v>7.2512217812553742E-3</v>
      </c>
      <c r="V1438">
        <f t="shared" si="203"/>
        <v>1.0000000000000009E-2</v>
      </c>
      <c r="W1438">
        <f>IF(ROW($E1438)&lt;=VALUE(LEFT(W$1,FIND("-",W$1,1)-1))+1,0,IF(ROW($E1437)=VALUE(LEFT(W$1,FIND("-",W$1,1)-1))+1,100-100/(1+ABS((SUMIF(INDEX($V:$V,ROW($V1438)-VALUE(LEFT(W$1,FIND("-",W$1,1)-1))+1):$V1438,"&gt;0",INDEX($V:$V,ROW($V1438)-VALUE(LEFT(W$1,FIND("-",W$1,1)-1))+1):$V1438)/COUNTIF(INDEX($V:$V,ROW($V1438)-VALUE(LEFT(W$1,FIND("-",W$1,1)-1))+1):$V1438,"&gt;0"))/(SUMIF(INDEX($V:$V,ROW($V1438)-VALUE(LEFT(W$1,FIND("-",W$1,1)-1))+1):$V1438,"&lt;0",INDEX($V:$V,ROW($V1438)-VALUE(LEFT(W$1,FIND("-",W$1,1)-1))+1):$V1438)/COUNTIF(INDEX($V:$V,ROW($V1438)-VALUE(LEFT(W$1,FIND("-",W$1,1)-1))+1):$V1438,"&lt;0")))),100-100/(1+ABS((SUMIF(INDEX($V:$V,ROW($V1438)-VALUE(LEFT(W$1,FIND("-",W$1,1)-1))+1):$V1438,"&gt;0",INDEX($V:$V,ROW($V1438)-VALUE(LEFT(W$1,FIND("-",W$1,1)-1))+1):$V1438)/VALUE(LEFT(W$1,FIND("-",W$1,1)-1)))/(SUMIF(INDEX($V:$V,ROW($V1438)-VALUE(LEFT(W$1,FIND("-",W$1,1)-1))+1):$V1438,"&lt;0",INDEX($V:$V,ROW($V1438)-VALUE(LEFT(W$1,FIND("-",W$1,1)-1))+1):$V1438)/VALUE(LEFT(W$1,FIND("-",W$1,1)-1)))))))</f>
        <v>61.702127659574472</v>
      </c>
      <c r="Y1438">
        <f>IF(ROW($E1438)&lt;=VALUE(LEFT(Y$1,FIND("-",Y$1,1)-1)),0,MAX(INDEX(C:C,ROW(C1438)-VALUE(LEFT(Y$1,FIND("-",Y$1,1)-1))+1):C1438))</f>
        <v>0.35</v>
      </c>
      <c r="Z1438">
        <f>IF(ROW($E1438)&lt;=VALUE(LEFT(Z$1,FIND("-",Z$1,1)-1)),0,MIN(INDEX(D:D,ROW(D1438)-VALUE(LEFT(Z$1,FIND("-",Z$1,1)-1))+1):D1438))</f>
        <v>0.28499999999999998</v>
      </c>
      <c r="AA1438">
        <f t="shared" si="207"/>
        <v>84.615384615384698</v>
      </c>
      <c r="AB1438">
        <f>IF(ROW($AA1438)&lt;=VALUE(LEFT(AA$1,FIND("-",AA$1,1)-1))+VALUE(LEFT(AB$1,FIND("-",AB$1,1)-1)-1),0,AVERAGE(INDEX($AA:$AA,ROW($AA1438)-VALUE(LEFT(AB$1,FIND("-",AB$1,1)-1))+1):$AA1438))</f>
        <v>69.230769230769297</v>
      </c>
      <c r="AC1438">
        <f>IF(ROW($AA1438)&lt;=VALUE(LEFT(AA$1,FIND("-",AA$1,1)-1))+VALUE(LEFT(AB$1,FIND("-",AB$1,1)-1)-1)+VALUE(LEFT(AC$1,FIND("-",AC$1,1)-1)-1),0,AVERAGE(INDEX($AB:$AB,ROW($AB1438)-VALUE(LEFT(AC$1,FIND("-",AC$1,1)-1))+1):$AB1438))</f>
        <v>68.376068376068432</v>
      </c>
      <c r="AE1438">
        <f t="shared" si="204"/>
        <v>32067644</v>
      </c>
      <c r="AG1438" t="str">
        <f t="shared" si="206"/>
        <v/>
      </c>
    </row>
    <row r="1439" spans="1:33" x14ac:dyDescent="0.25">
      <c r="A1439" s="6">
        <v>38568</v>
      </c>
      <c r="B1439">
        <v>0.32</v>
      </c>
      <c r="C1439">
        <v>0.33</v>
      </c>
      <c r="D1439">
        <v>0.32</v>
      </c>
      <c r="E1439">
        <v>0.33</v>
      </c>
      <c r="F1439">
        <v>0.190252</v>
      </c>
      <c r="G1439">
        <v>18000</v>
      </c>
      <c r="I1439" t="str">
        <f t="shared" si="199"/>
        <v/>
      </c>
      <c r="J1439" t="str">
        <f t="shared" si="200"/>
        <v/>
      </c>
      <c r="K1439" t="str">
        <f t="shared" si="201"/>
        <v/>
      </c>
      <c r="M1439" s="11" t="str">
        <f t="shared" si="205"/>
        <v/>
      </c>
      <c r="O1439">
        <f>IF(ROW($E1439)&lt;=VALUE(LEFT(O$1,FIND("-",O$1,1)-1)),0,IF(ROW($E1439)=VALUE(LEFT(O$1,FIND("-",O$1,1)-1))+1,AVERAGE(INDEX($E:$E,ROW($E1439)-VALUE(LEFT(O$1,FIND("-",O$1,1)-1))):$E1439),($E1439*(2/(VALUE(LEFT(O$1,FIND("-",O$1,1)-1))+1)))+(O1438*(1-(2/(VALUE(LEFT(O$1,FIND("-",O$1,1)-1))+1))))))</f>
        <v>0.38432332469551861</v>
      </c>
      <c r="Q1439">
        <f>IF(ROW($E1439)&lt;=VALUE(LEFT(Q$1,FIND("-",Q$1,1)-1)),0,IF(ROW($E1439)=VALUE(LEFT(Q$1,FIND("-",Q$1,1)-1))+1,AVERAGE(INDEX($E:$E,ROW($E1439)-VALUE(LEFT(Q$1,FIND("-",Q$1,1)-1))):$E1439),($E1439*(2/(VALUE(LEFT(Q$1,FIND("-",Q$1,1)-1))+1)))+(Q1438*(1-(2/(VALUE(LEFT(Q$1,FIND("-",Q$1,1)-1))+1))))))</f>
        <v>0.32591377264259075</v>
      </c>
      <c r="R1439">
        <f>IF(ROW($E1439)&lt;=VALUE(LEFT(R$1,FIND("-",R$1,1)-1)),0,IF(ROW($E1439)=VALUE(LEFT(R$1,FIND("-",R$1,1)-1))+1,AVERAGE(INDEX($E:$E,ROW($E1439)-VALUE(LEFT(R$1,FIND("-",R$1,1)-1))):$E1439),($E1439*(2/(VALUE(LEFT(R$1,FIND("-",R$1,1)-1))+1)))+(R1438*(1-(2/(VALUE(LEFT(R$1,FIND("-",R$1,1)-1))+1))))))</f>
        <v>0.31666687588659381</v>
      </c>
      <c r="S1439">
        <f t="shared" si="202"/>
        <v>9.2468967559969362E-3</v>
      </c>
      <c r="T1439">
        <f>IF(ROW($E1439)&lt;=MAX(VALUE(LEFT(Q$1,FIND("-",Q$1,1)-1)),VALUE(LEFT(R$1,FIND("-",R$1,1)-1)))+VALUE(LEFT(T$1,FIND("-",T$1,1)-1))-1,0,IF(ROW($E1439)=MAX(VALUE(LEFT(Q$1,FIND("-",Q$1,1)-1)),VALUE(LEFT(R$1,FIND("-",R$1,1)-1)))+VALUE(LEFT(T$1,FIND("-",T$1,1)-1)),AVERAGE(INDEX($S:$S,ROW(S1439)-VALUE(LEFT(T$1,FIND("-",T$1,1)-1))+1):S1439),($S1439*(2/(VALUE(LEFT(T$1,FIND("-",T$1,1)-1))+1)))+(T1438*(1-(2/(VALUE(LEFT(T$1,FIND("-",T$1,1)-1))+1))))))</f>
        <v>7.6503567762036869E-3</v>
      </c>
      <c r="V1439">
        <f t="shared" si="203"/>
        <v>-1.0000000000000009E-2</v>
      </c>
      <c r="W1439">
        <f>IF(ROW($E1439)&lt;=VALUE(LEFT(W$1,FIND("-",W$1,1)-1))+1,0,IF(ROW($E1438)=VALUE(LEFT(W$1,FIND("-",W$1,1)-1))+1,100-100/(1+ABS((SUMIF(INDEX($V:$V,ROW($V1439)-VALUE(LEFT(W$1,FIND("-",W$1,1)-1))+1):$V1439,"&gt;0",INDEX($V:$V,ROW($V1439)-VALUE(LEFT(W$1,FIND("-",W$1,1)-1))+1):$V1439)/COUNTIF(INDEX($V:$V,ROW($V1439)-VALUE(LEFT(W$1,FIND("-",W$1,1)-1))+1):$V1439,"&gt;0"))/(SUMIF(INDEX($V:$V,ROW($V1439)-VALUE(LEFT(W$1,FIND("-",W$1,1)-1))+1):$V1439,"&lt;0",INDEX($V:$V,ROW($V1439)-VALUE(LEFT(W$1,FIND("-",W$1,1)-1))+1):$V1439)/COUNTIF(INDEX($V:$V,ROW($V1439)-VALUE(LEFT(W$1,FIND("-",W$1,1)-1))+1):$V1439,"&lt;0")))),100-100/(1+ABS((SUMIF(INDEX($V:$V,ROW($V1439)-VALUE(LEFT(W$1,FIND("-",W$1,1)-1))+1):$V1439,"&gt;0",INDEX($V:$V,ROW($V1439)-VALUE(LEFT(W$1,FIND("-",W$1,1)-1))+1):$V1439)/VALUE(LEFT(W$1,FIND("-",W$1,1)-1)))/(SUMIF(INDEX($V:$V,ROW($V1439)-VALUE(LEFT(W$1,FIND("-",W$1,1)-1))+1):$V1439,"&lt;0",INDEX($V:$V,ROW($V1439)-VALUE(LEFT(W$1,FIND("-",W$1,1)-1))+1):$V1439)/VALUE(LEFT(W$1,FIND("-",W$1,1)-1)))))))</f>
        <v>55.555555555555557</v>
      </c>
      <c r="Y1439">
        <f>IF(ROW($E1439)&lt;=VALUE(LEFT(Y$1,FIND("-",Y$1,1)-1)),0,MAX(INDEX(C:C,ROW(C1439)-VALUE(LEFT(Y$1,FIND("-",Y$1,1)-1))+1):C1439))</f>
        <v>0.35</v>
      </c>
      <c r="Z1439">
        <f>IF(ROW($E1439)&lt;=VALUE(LEFT(Z$1,FIND("-",Z$1,1)-1)),0,MIN(INDEX(D:D,ROW(D1439)-VALUE(LEFT(Z$1,FIND("-",Z$1,1)-1))+1):D1439))</f>
        <v>0.28499999999999998</v>
      </c>
      <c r="AA1439">
        <f t="shared" si="207"/>
        <v>69.230769230769283</v>
      </c>
      <c r="AB1439">
        <f>IF(ROW($AA1439)&lt;=VALUE(LEFT(AA$1,FIND("-",AA$1,1)-1))+VALUE(LEFT(AB$1,FIND("-",AB$1,1)-1)-1),0,AVERAGE(INDEX($AA:$AA,ROW($AA1439)-VALUE(LEFT(AB$1,FIND("-",AB$1,1)-1))+1):$AA1439))</f>
        <v>74.358974358974422</v>
      </c>
      <c r="AC1439">
        <f>IF(ROW($AA1439)&lt;=VALUE(LEFT(AA$1,FIND("-",AA$1,1)-1))+VALUE(LEFT(AB$1,FIND("-",AB$1,1)-1)-1)+VALUE(LEFT(AC$1,FIND("-",AC$1,1)-1)-1),0,AVERAGE(INDEX($AB:$AB,ROW($AB1439)-VALUE(LEFT(AC$1,FIND("-",AC$1,1)-1))+1):$AB1439))</f>
        <v>70.940170940171001</v>
      </c>
      <c r="AE1439">
        <f t="shared" si="204"/>
        <v>32049644</v>
      </c>
      <c r="AG1439" t="str">
        <f t="shared" si="206"/>
        <v/>
      </c>
    </row>
    <row r="1440" spans="1:33" x14ac:dyDescent="0.25">
      <c r="A1440" s="6">
        <v>38569</v>
      </c>
      <c r="B1440">
        <v>0.33</v>
      </c>
      <c r="C1440">
        <v>0.34</v>
      </c>
      <c r="D1440">
        <v>0.33</v>
      </c>
      <c r="E1440">
        <v>0.34</v>
      </c>
      <c r="F1440">
        <v>0.196017</v>
      </c>
      <c r="G1440">
        <v>35500</v>
      </c>
      <c r="I1440" t="str">
        <f t="shared" si="199"/>
        <v/>
      </c>
      <c r="J1440" t="str">
        <f t="shared" si="200"/>
        <v/>
      </c>
      <c r="K1440" t="str">
        <f t="shared" si="201"/>
        <v/>
      </c>
      <c r="M1440" s="11" t="str">
        <f t="shared" si="205"/>
        <v/>
      </c>
      <c r="O1440">
        <f>IF(ROW($E1440)&lt;=VALUE(LEFT(O$1,FIND("-",O$1,1)-1)),0,IF(ROW($E1440)=VALUE(LEFT(O$1,FIND("-",O$1,1)-1))+1,AVERAGE(INDEX($E:$E,ROW($E1440)-VALUE(LEFT(O$1,FIND("-",O$1,1)-1))):$E1440),($E1440*(2/(VALUE(LEFT(O$1,FIND("-",O$1,1)-1))+1)))+(O1439*(1-(2/(VALUE(LEFT(O$1,FIND("-",O$1,1)-1))+1))))))</f>
        <v>0.38388229658909556</v>
      </c>
      <c r="Q1440">
        <f>IF(ROW($E1440)&lt;=VALUE(LEFT(Q$1,FIND("-",Q$1,1)-1)),0,IF(ROW($E1440)=VALUE(LEFT(Q$1,FIND("-",Q$1,1)-1))+1,AVERAGE(INDEX($E:$E,ROW($E1440)-VALUE(LEFT(Q$1,FIND("-",Q$1,1)-1))):$E1440),($E1440*(2/(VALUE(LEFT(Q$1,FIND("-",Q$1,1)-1))+1)))+(Q1439*(1-(2/(VALUE(LEFT(Q$1,FIND("-",Q$1,1)-1))+1))))))</f>
        <v>0.32808088454373063</v>
      </c>
      <c r="R1440">
        <f>IF(ROW($E1440)&lt;=VALUE(LEFT(R$1,FIND("-",R$1,1)-1)),0,IF(ROW($E1440)=VALUE(LEFT(R$1,FIND("-",R$1,1)-1))+1,AVERAGE(INDEX($E:$E,ROW($E1440)-VALUE(LEFT(R$1,FIND("-",R$1,1)-1))):$E1440),($E1440*(2/(VALUE(LEFT(R$1,FIND("-",R$1,1)-1))+1)))+(R1439*(1-(2/(VALUE(LEFT(R$1,FIND("-",R$1,1)-1))+1))))))</f>
        <v>0.31839525545054986</v>
      </c>
      <c r="S1440">
        <f t="shared" si="202"/>
        <v>9.6856290931807698E-3</v>
      </c>
      <c r="T1440">
        <f>IF(ROW($E1440)&lt;=MAX(VALUE(LEFT(Q$1,FIND("-",Q$1,1)-1)),VALUE(LEFT(R$1,FIND("-",R$1,1)-1)))+VALUE(LEFT(T$1,FIND("-",T$1,1)-1))-1,0,IF(ROW($E1440)=MAX(VALUE(LEFT(Q$1,FIND("-",Q$1,1)-1)),VALUE(LEFT(R$1,FIND("-",R$1,1)-1)))+VALUE(LEFT(T$1,FIND("-",T$1,1)-1)),AVERAGE(INDEX($S:$S,ROW(S1440)-VALUE(LEFT(T$1,FIND("-",T$1,1)-1))+1):S1440),($S1440*(2/(VALUE(LEFT(T$1,FIND("-",T$1,1)-1))+1)))+(T1439*(1-(2/(VALUE(LEFT(T$1,FIND("-",T$1,1)-1))+1))))))</f>
        <v>8.0574112395991049E-3</v>
      </c>
      <c r="V1440">
        <f t="shared" si="203"/>
        <v>1.0000000000000009E-2</v>
      </c>
      <c r="W1440">
        <f>IF(ROW($E1440)&lt;=VALUE(LEFT(W$1,FIND("-",W$1,1)-1))+1,0,IF(ROW($E1439)=VALUE(LEFT(W$1,FIND("-",W$1,1)-1))+1,100-100/(1+ABS((SUMIF(INDEX($V:$V,ROW($V1440)-VALUE(LEFT(W$1,FIND("-",W$1,1)-1))+1):$V1440,"&gt;0",INDEX($V:$V,ROW($V1440)-VALUE(LEFT(W$1,FIND("-",W$1,1)-1))+1):$V1440)/COUNTIF(INDEX($V:$V,ROW($V1440)-VALUE(LEFT(W$1,FIND("-",W$1,1)-1))+1):$V1440,"&gt;0"))/(SUMIF(INDEX($V:$V,ROW($V1440)-VALUE(LEFT(W$1,FIND("-",W$1,1)-1))+1):$V1440,"&lt;0",INDEX($V:$V,ROW($V1440)-VALUE(LEFT(W$1,FIND("-",W$1,1)-1))+1):$V1440)/COUNTIF(INDEX($V:$V,ROW($V1440)-VALUE(LEFT(W$1,FIND("-",W$1,1)-1))+1):$V1440,"&lt;0")))),100-100/(1+ABS((SUMIF(INDEX($V:$V,ROW($V1440)-VALUE(LEFT(W$1,FIND("-",W$1,1)-1))+1):$V1440,"&gt;0",INDEX($V:$V,ROW($V1440)-VALUE(LEFT(W$1,FIND("-",W$1,1)-1))+1):$V1440)/VALUE(LEFT(W$1,FIND("-",W$1,1)-1)))/(SUMIF(INDEX($V:$V,ROW($V1440)-VALUE(LEFT(W$1,FIND("-",W$1,1)-1))+1):$V1440,"&lt;0",INDEX($V:$V,ROW($V1440)-VALUE(LEFT(W$1,FIND("-",W$1,1)-1))+1):$V1440)/VALUE(LEFT(W$1,FIND("-",W$1,1)-1)))))))</f>
        <v>61.363636363636374</v>
      </c>
      <c r="Y1440">
        <f>IF(ROW($E1440)&lt;=VALUE(LEFT(Y$1,FIND("-",Y$1,1)-1)),0,MAX(INDEX(C:C,ROW(C1440)-VALUE(LEFT(Y$1,FIND("-",Y$1,1)-1))+1):C1440))</f>
        <v>0.35</v>
      </c>
      <c r="Z1440">
        <f>IF(ROW($E1440)&lt;=VALUE(LEFT(Z$1,FIND("-",Z$1,1)-1)),0,MIN(INDEX(D:D,ROW(D1440)-VALUE(LEFT(Z$1,FIND("-",Z$1,1)-1))+1):D1440))</f>
        <v>0.28499999999999998</v>
      </c>
      <c r="AA1440">
        <f t="shared" si="207"/>
        <v>84.615384615384698</v>
      </c>
      <c r="AB1440">
        <f>IF(ROW($AA1440)&lt;=VALUE(LEFT(AA$1,FIND("-",AA$1,1)-1))+VALUE(LEFT(AB$1,FIND("-",AB$1,1)-1)-1),0,AVERAGE(INDEX($AA:$AA,ROW($AA1440)-VALUE(LEFT(AB$1,FIND("-",AB$1,1)-1))+1):$AA1440))</f>
        <v>79.48717948717956</v>
      </c>
      <c r="AC1440">
        <f>IF(ROW($AA1440)&lt;=VALUE(LEFT(AA$1,FIND("-",AA$1,1)-1))+VALUE(LEFT(AB$1,FIND("-",AB$1,1)-1)-1)+VALUE(LEFT(AC$1,FIND("-",AC$1,1)-1)-1),0,AVERAGE(INDEX($AB:$AB,ROW($AB1440)-VALUE(LEFT(AC$1,FIND("-",AC$1,1)-1))+1):$AB1440))</f>
        <v>74.358974358974422</v>
      </c>
      <c r="AE1440">
        <f t="shared" si="204"/>
        <v>32085144</v>
      </c>
      <c r="AG1440" t="str">
        <f t="shared" si="206"/>
        <v/>
      </c>
    </row>
    <row r="1441" spans="1:33" x14ac:dyDescent="0.25">
      <c r="A1441" s="6">
        <v>38572</v>
      </c>
      <c r="B1441">
        <v>0.32</v>
      </c>
      <c r="C1441">
        <v>0.33</v>
      </c>
      <c r="D1441">
        <v>0.315</v>
      </c>
      <c r="E1441">
        <v>0.315</v>
      </c>
      <c r="F1441">
        <v>0.18160399999999999</v>
      </c>
      <c r="G1441">
        <v>47000</v>
      </c>
      <c r="I1441" t="str">
        <f t="shared" si="199"/>
        <v>Bearish</v>
      </c>
      <c r="J1441" t="str">
        <f t="shared" si="200"/>
        <v/>
      </c>
      <c r="K1441" t="str">
        <f t="shared" si="201"/>
        <v/>
      </c>
      <c r="M1441" s="11" t="str">
        <f t="shared" si="205"/>
        <v/>
      </c>
      <c r="O1441">
        <f>IF(ROW($E1441)&lt;=VALUE(LEFT(O$1,FIND("-",O$1,1)-1)),0,IF(ROW($E1441)=VALUE(LEFT(O$1,FIND("-",O$1,1)-1))+1,AVERAGE(INDEX($E:$E,ROW($E1441)-VALUE(LEFT(O$1,FIND("-",O$1,1)-1))):$E1441),($E1441*(2/(VALUE(LEFT(O$1,FIND("-",O$1,1)-1))+1)))+(O1440*(1-(2/(VALUE(LEFT(O$1,FIND("-",O$1,1)-1))+1))))))</f>
        <v>0.38319690060313444</v>
      </c>
      <c r="Q1441">
        <f>IF(ROW($E1441)&lt;=VALUE(LEFT(Q$1,FIND("-",Q$1,1)-1)),0,IF(ROW($E1441)=VALUE(LEFT(Q$1,FIND("-",Q$1,1)-1))+1,AVERAGE(INDEX($E:$E,ROW($E1441)-VALUE(LEFT(Q$1,FIND("-",Q$1,1)-1))):$E1441),($E1441*(2/(VALUE(LEFT(Q$1,FIND("-",Q$1,1)-1))+1)))+(Q1440*(1-(2/(VALUE(LEFT(Q$1,FIND("-",Q$1,1)-1))+1))))))</f>
        <v>0.32606844076777203</v>
      </c>
      <c r="R1441">
        <f>IF(ROW($E1441)&lt;=VALUE(LEFT(R$1,FIND("-",R$1,1)-1)),0,IF(ROW($E1441)=VALUE(LEFT(R$1,FIND("-",R$1,1)-1))+1,AVERAGE(INDEX($E:$E,ROW($E1441)-VALUE(LEFT(R$1,FIND("-",R$1,1)-1))):$E1441),($E1441*(2/(VALUE(LEFT(R$1,FIND("-",R$1,1)-1))+1)))+(R1440*(1-(2/(VALUE(LEFT(R$1,FIND("-",R$1,1)-1))+1))))))</f>
        <v>0.31814375504680542</v>
      </c>
      <c r="S1441">
        <f t="shared" si="202"/>
        <v>7.9246857209666066E-3</v>
      </c>
      <c r="T1441">
        <f>IF(ROW($E1441)&lt;=MAX(VALUE(LEFT(Q$1,FIND("-",Q$1,1)-1)),VALUE(LEFT(R$1,FIND("-",R$1,1)-1)))+VALUE(LEFT(T$1,FIND("-",T$1,1)-1))-1,0,IF(ROW($E1441)=MAX(VALUE(LEFT(Q$1,FIND("-",Q$1,1)-1)),VALUE(LEFT(R$1,FIND("-",R$1,1)-1)))+VALUE(LEFT(T$1,FIND("-",T$1,1)-1)),AVERAGE(INDEX($S:$S,ROW(S1441)-VALUE(LEFT(T$1,FIND("-",T$1,1)-1))+1):S1441),($S1441*(2/(VALUE(LEFT(T$1,FIND("-",T$1,1)-1))+1)))+(T1440*(1-(2/(VALUE(LEFT(T$1,FIND("-",T$1,1)-1))+1))))))</f>
        <v>8.0308661358726059E-3</v>
      </c>
      <c r="V1441">
        <f t="shared" si="203"/>
        <v>-2.5000000000000022E-2</v>
      </c>
      <c r="W1441">
        <f>IF(ROW($E1441)&lt;=VALUE(LEFT(W$1,FIND("-",W$1,1)-1))+1,0,IF(ROW($E1440)=VALUE(LEFT(W$1,FIND("-",W$1,1)-1))+1,100-100/(1+ABS((SUMIF(INDEX($V:$V,ROW($V1441)-VALUE(LEFT(W$1,FIND("-",W$1,1)-1))+1):$V1441,"&gt;0",INDEX($V:$V,ROW($V1441)-VALUE(LEFT(W$1,FIND("-",W$1,1)-1))+1):$V1441)/COUNTIF(INDEX($V:$V,ROW($V1441)-VALUE(LEFT(W$1,FIND("-",W$1,1)-1))+1):$V1441,"&gt;0"))/(SUMIF(INDEX($V:$V,ROW($V1441)-VALUE(LEFT(W$1,FIND("-",W$1,1)-1))+1):$V1441,"&lt;0",INDEX($V:$V,ROW($V1441)-VALUE(LEFT(W$1,FIND("-",W$1,1)-1))+1):$V1441)/COUNTIF(INDEX($V:$V,ROW($V1441)-VALUE(LEFT(W$1,FIND("-",W$1,1)-1))+1):$V1441,"&lt;0")))),100-100/(1+ABS((SUMIF(INDEX($V:$V,ROW($V1441)-VALUE(LEFT(W$1,FIND("-",W$1,1)-1))+1):$V1441,"&gt;0",INDEX($V:$V,ROW($V1441)-VALUE(LEFT(W$1,FIND("-",W$1,1)-1))+1):$V1441)/VALUE(LEFT(W$1,FIND("-",W$1,1)-1)))/(SUMIF(INDEX($V:$V,ROW($V1441)-VALUE(LEFT(W$1,FIND("-",W$1,1)-1))+1):$V1441,"&lt;0",INDEX($V:$V,ROW($V1441)-VALUE(LEFT(W$1,FIND("-",W$1,1)-1))+1):$V1441)/VALUE(LEFT(W$1,FIND("-",W$1,1)-1)))))))</f>
        <v>53.191489361702132</v>
      </c>
      <c r="Y1441">
        <f>IF(ROW($E1441)&lt;=VALUE(LEFT(Y$1,FIND("-",Y$1,1)-1)),0,MAX(INDEX(C:C,ROW(C1441)-VALUE(LEFT(Y$1,FIND("-",Y$1,1)-1))+1):C1441))</f>
        <v>0.35</v>
      </c>
      <c r="Z1441">
        <f>IF(ROW($E1441)&lt;=VALUE(LEFT(Z$1,FIND("-",Z$1,1)-1)),0,MIN(INDEX(D:D,ROW(D1441)-VALUE(LEFT(Z$1,FIND("-",Z$1,1)-1))+1):D1441))</f>
        <v>0.28499999999999998</v>
      </c>
      <c r="AA1441">
        <f t="shared" si="207"/>
        <v>46.153846153846196</v>
      </c>
      <c r="AB1441">
        <f>IF(ROW($AA1441)&lt;=VALUE(LEFT(AA$1,FIND("-",AA$1,1)-1))+VALUE(LEFT(AB$1,FIND("-",AB$1,1)-1)-1),0,AVERAGE(INDEX($AA:$AA,ROW($AA1441)-VALUE(LEFT(AB$1,FIND("-",AB$1,1)-1))+1):$AA1441))</f>
        <v>66.666666666666728</v>
      </c>
      <c r="AC1441">
        <f>IF(ROW($AA1441)&lt;=VALUE(LEFT(AA$1,FIND("-",AA$1,1)-1))+VALUE(LEFT(AB$1,FIND("-",AB$1,1)-1)-1)+VALUE(LEFT(AC$1,FIND("-",AC$1,1)-1)-1),0,AVERAGE(INDEX($AB:$AB,ROW($AB1441)-VALUE(LEFT(AC$1,FIND("-",AC$1,1)-1))+1):$AB1441))</f>
        <v>73.50427350427357</v>
      </c>
      <c r="AE1441">
        <f t="shared" si="204"/>
        <v>32038144</v>
      </c>
      <c r="AG1441" t="str">
        <f t="shared" si="206"/>
        <v/>
      </c>
    </row>
    <row r="1442" spans="1:33" x14ac:dyDescent="0.25">
      <c r="A1442" s="6">
        <v>38573</v>
      </c>
      <c r="B1442">
        <v>0.33</v>
      </c>
      <c r="C1442">
        <v>0.34</v>
      </c>
      <c r="D1442">
        <v>0.32500000000000001</v>
      </c>
      <c r="E1442">
        <v>0.34</v>
      </c>
      <c r="F1442">
        <v>0.196017</v>
      </c>
      <c r="G1442">
        <v>85100</v>
      </c>
      <c r="I1442" t="str">
        <f t="shared" si="199"/>
        <v>Bullish</v>
      </c>
      <c r="J1442" t="str">
        <f t="shared" si="200"/>
        <v/>
      </c>
      <c r="K1442" t="str">
        <f t="shared" si="201"/>
        <v/>
      </c>
      <c r="M1442" s="11" t="str">
        <f t="shared" si="205"/>
        <v/>
      </c>
      <c r="O1442">
        <f>IF(ROW($E1442)&lt;=VALUE(LEFT(O$1,FIND("-",O$1,1)-1)),0,IF(ROW($E1442)=VALUE(LEFT(O$1,FIND("-",O$1,1)-1))+1,AVERAGE(INDEX($E:$E,ROW($E1442)-VALUE(LEFT(O$1,FIND("-",O$1,1)-1))):$E1442),($E1442*(2/(VALUE(LEFT(O$1,FIND("-",O$1,1)-1))+1)))+(O1441*(1-(2/(VALUE(LEFT(O$1,FIND("-",O$1,1)-1))+1))))))</f>
        <v>0.38276708069663562</v>
      </c>
      <c r="Q1442">
        <f>IF(ROW($E1442)&lt;=VALUE(LEFT(Q$1,FIND("-",Q$1,1)-1)),0,IF(ROW($E1442)=VALUE(LEFT(Q$1,FIND("-",Q$1,1)-1))+1,AVERAGE(INDEX($E:$E,ROW($E1442)-VALUE(LEFT(Q$1,FIND("-",Q$1,1)-1))):$E1442),($E1442*(2/(VALUE(LEFT(Q$1,FIND("-",Q$1,1)-1))+1)))+(Q1441*(1-(2/(VALUE(LEFT(Q$1,FIND("-",Q$1,1)-1))+1))))))</f>
        <v>0.32821175757273019</v>
      </c>
      <c r="R1442">
        <f>IF(ROW($E1442)&lt;=VALUE(LEFT(R$1,FIND("-",R$1,1)-1)),0,IF(ROW($E1442)=VALUE(LEFT(R$1,FIND("-",R$1,1)-1))+1,AVERAGE(INDEX($E:$E,ROW($E1442)-VALUE(LEFT(R$1,FIND("-",R$1,1)-1))):$E1442),($E1442*(2/(VALUE(LEFT(R$1,FIND("-",R$1,1)-1))+1)))+(R1441*(1-(2/(VALUE(LEFT(R$1,FIND("-",R$1,1)-1))+1))))))</f>
        <v>0.3197627361544495</v>
      </c>
      <c r="S1442">
        <f t="shared" si="202"/>
        <v>8.4490214182806889E-3</v>
      </c>
      <c r="T1442">
        <f>IF(ROW($E1442)&lt;=MAX(VALUE(LEFT(Q$1,FIND("-",Q$1,1)-1)),VALUE(LEFT(R$1,FIND("-",R$1,1)-1)))+VALUE(LEFT(T$1,FIND("-",T$1,1)-1))-1,0,IF(ROW($E1442)=MAX(VALUE(LEFT(Q$1,FIND("-",Q$1,1)-1)),VALUE(LEFT(R$1,FIND("-",R$1,1)-1)))+VALUE(LEFT(T$1,FIND("-",T$1,1)-1)),AVERAGE(INDEX($S:$S,ROW(S1442)-VALUE(LEFT(T$1,FIND("-",T$1,1)-1))+1):S1442),($S1442*(2/(VALUE(LEFT(T$1,FIND("-",T$1,1)-1))+1)))+(T1441*(1-(2/(VALUE(LEFT(T$1,FIND("-",T$1,1)-1))+1))))))</f>
        <v>8.1144971923542229E-3</v>
      </c>
      <c r="V1442">
        <f t="shared" si="203"/>
        <v>2.5000000000000022E-2</v>
      </c>
      <c r="W1442">
        <f>IF(ROW($E1442)&lt;=VALUE(LEFT(W$1,FIND("-",W$1,1)-1))+1,0,IF(ROW($E1441)=VALUE(LEFT(W$1,FIND("-",W$1,1)-1))+1,100-100/(1+ABS((SUMIF(INDEX($V:$V,ROW($V1442)-VALUE(LEFT(W$1,FIND("-",W$1,1)-1))+1):$V1442,"&gt;0",INDEX($V:$V,ROW($V1442)-VALUE(LEFT(W$1,FIND("-",W$1,1)-1))+1):$V1442)/COUNTIF(INDEX($V:$V,ROW($V1442)-VALUE(LEFT(W$1,FIND("-",W$1,1)-1))+1):$V1442,"&gt;0"))/(SUMIF(INDEX($V:$V,ROW($V1442)-VALUE(LEFT(W$1,FIND("-",W$1,1)-1))+1):$V1442,"&lt;0",INDEX($V:$V,ROW($V1442)-VALUE(LEFT(W$1,FIND("-",W$1,1)-1))+1):$V1442)/COUNTIF(INDEX($V:$V,ROW($V1442)-VALUE(LEFT(W$1,FIND("-",W$1,1)-1))+1):$V1442,"&lt;0")))),100-100/(1+ABS((SUMIF(INDEX($V:$V,ROW($V1442)-VALUE(LEFT(W$1,FIND("-",W$1,1)-1))+1):$V1442,"&gt;0",INDEX($V:$V,ROW($V1442)-VALUE(LEFT(W$1,FIND("-",W$1,1)-1))+1):$V1442)/VALUE(LEFT(W$1,FIND("-",W$1,1)-1)))/(SUMIF(INDEX($V:$V,ROW($V1442)-VALUE(LEFT(W$1,FIND("-",W$1,1)-1))+1):$V1442,"&lt;0",INDEX($V:$V,ROW($V1442)-VALUE(LEFT(W$1,FIND("-",W$1,1)-1))+1):$V1442)/VALUE(LEFT(W$1,FIND("-",W$1,1)-1)))))))</f>
        <v>55.102040816326536</v>
      </c>
      <c r="Y1442">
        <f>IF(ROW($E1442)&lt;=VALUE(LEFT(Y$1,FIND("-",Y$1,1)-1)),0,MAX(INDEX(C:C,ROW(C1442)-VALUE(LEFT(Y$1,FIND("-",Y$1,1)-1))+1):C1442))</f>
        <v>0.35</v>
      </c>
      <c r="Z1442">
        <f>IF(ROW($E1442)&lt;=VALUE(LEFT(Z$1,FIND("-",Z$1,1)-1)),0,MIN(INDEX(D:D,ROW(D1442)-VALUE(LEFT(Z$1,FIND("-",Z$1,1)-1))+1):D1442))</f>
        <v>0.29499999999999998</v>
      </c>
      <c r="AA1442">
        <f t="shared" si="207"/>
        <v>81.818181818181898</v>
      </c>
      <c r="AB1442">
        <f>IF(ROW($AA1442)&lt;=VALUE(LEFT(AA$1,FIND("-",AA$1,1)-1))+VALUE(LEFT(AB$1,FIND("-",AB$1,1)-1)-1),0,AVERAGE(INDEX($AA:$AA,ROW($AA1442)-VALUE(LEFT(AB$1,FIND("-",AB$1,1)-1))+1):$AA1442))</f>
        <v>70.862470862470929</v>
      </c>
      <c r="AC1442">
        <f>IF(ROW($AA1442)&lt;=VALUE(LEFT(AA$1,FIND("-",AA$1,1)-1))+VALUE(LEFT(AB$1,FIND("-",AB$1,1)-1)-1)+VALUE(LEFT(AC$1,FIND("-",AC$1,1)-1)-1),0,AVERAGE(INDEX($AB:$AB,ROW($AB1442)-VALUE(LEFT(AC$1,FIND("-",AC$1,1)-1))+1):$AB1442))</f>
        <v>72.338772338772415</v>
      </c>
      <c r="AE1442">
        <f t="shared" si="204"/>
        <v>32123244</v>
      </c>
      <c r="AG1442" t="str">
        <f t="shared" si="206"/>
        <v/>
      </c>
    </row>
    <row r="1443" spans="1:33" x14ac:dyDescent="0.25">
      <c r="A1443" s="6">
        <v>38574</v>
      </c>
      <c r="B1443">
        <v>0.32500000000000001</v>
      </c>
      <c r="C1443">
        <v>0.34</v>
      </c>
      <c r="D1443">
        <v>0.32500000000000001</v>
      </c>
      <c r="E1443">
        <v>0.32500000000000001</v>
      </c>
      <c r="F1443">
        <v>0.18736900000000001</v>
      </c>
      <c r="G1443">
        <v>22000</v>
      </c>
      <c r="I1443" t="str">
        <f t="shared" si="199"/>
        <v>Bearish</v>
      </c>
      <c r="J1443" t="str">
        <f t="shared" si="200"/>
        <v/>
      </c>
      <c r="K1443" t="str">
        <f t="shared" si="201"/>
        <v/>
      </c>
      <c r="M1443" s="11" t="str">
        <f t="shared" si="205"/>
        <v/>
      </c>
      <c r="O1443">
        <f>IF(ROW($E1443)&lt;=VALUE(LEFT(O$1,FIND("-",O$1,1)-1)),0,IF(ROW($E1443)=VALUE(LEFT(O$1,FIND("-",O$1,1)-1))+1,AVERAGE(INDEX($E:$E,ROW($E1443)-VALUE(LEFT(O$1,FIND("-",O$1,1)-1))):$E1443),($E1443*(2/(VALUE(LEFT(O$1,FIND("-",O$1,1)-1))+1)))+(O1442*(1-(2/(VALUE(LEFT(O$1,FIND("-",O$1,1)-1))+1))))))</f>
        <v>0.38219228387378357</v>
      </c>
      <c r="Q1443">
        <f>IF(ROW($E1443)&lt;=VALUE(LEFT(Q$1,FIND("-",Q$1,1)-1)),0,IF(ROW($E1443)=VALUE(LEFT(Q$1,FIND("-",Q$1,1)-1))+1,AVERAGE(INDEX($E:$E,ROW($E1443)-VALUE(LEFT(Q$1,FIND("-",Q$1,1)-1))):$E1443),($E1443*(2/(VALUE(LEFT(Q$1,FIND("-",Q$1,1)-1))+1)))+(Q1442*(1-(2/(VALUE(LEFT(Q$1,FIND("-",Q$1,1)-1))+1))))))</f>
        <v>0.32771764102307938</v>
      </c>
      <c r="R1443">
        <f>IF(ROW($E1443)&lt;=VALUE(LEFT(R$1,FIND("-",R$1,1)-1)),0,IF(ROW($E1443)=VALUE(LEFT(R$1,FIND("-",R$1,1)-1))+1,AVERAGE(INDEX($E:$E,ROW($E1443)-VALUE(LEFT(R$1,FIND("-",R$1,1)-1))):$E1443),($E1443*(2/(VALUE(LEFT(R$1,FIND("-",R$1,1)-1))+1)))+(R1442*(1-(2/(VALUE(LEFT(R$1,FIND("-",R$1,1)-1))+1))))))</f>
        <v>0.32015068162449029</v>
      </c>
      <c r="S1443">
        <f t="shared" si="202"/>
        <v>7.5669593985890904E-3</v>
      </c>
      <c r="T1443">
        <f>IF(ROW($E1443)&lt;=MAX(VALUE(LEFT(Q$1,FIND("-",Q$1,1)-1)),VALUE(LEFT(R$1,FIND("-",R$1,1)-1)))+VALUE(LEFT(T$1,FIND("-",T$1,1)-1))-1,0,IF(ROW($E1443)=MAX(VALUE(LEFT(Q$1,FIND("-",Q$1,1)-1)),VALUE(LEFT(R$1,FIND("-",R$1,1)-1)))+VALUE(LEFT(T$1,FIND("-",T$1,1)-1)),AVERAGE(INDEX($S:$S,ROW(S1443)-VALUE(LEFT(T$1,FIND("-",T$1,1)-1))+1):S1443),($S1443*(2/(VALUE(LEFT(T$1,FIND("-",T$1,1)-1))+1)))+(T1442*(1-(2/(VALUE(LEFT(T$1,FIND("-",T$1,1)-1))+1))))))</f>
        <v>8.0049896336011964E-3</v>
      </c>
      <c r="V1443">
        <f t="shared" si="203"/>
        <v>-1.5000000000000013E-2</v>
      </c>
      <c r="W1443">
        <f>IF(ROW($E1443)&lt;=VALUE(LEFT(W$1,FIND("-",W$1,1)-1))+1,0,IF(ROW($E1442)=VALUE(LEFT(W$1,FIND("-",W$1,1)-1))+1,100-100/(1+ABS((SUMIF(INDEX($V:$V,ROW($V1443)-VALUE(LEFT(W$1,FIND("-",W$1,1)-1))+1):$V1443,"&gt;0",INDEX($V:$V,ROW($V1443)-VALUE(LEFT(W$1,FIND("-",W$1,1)-1))+1):$V1443)/COUNTIF(INDEX($V:$V,ROW($V1443)-VALUE(LEFT(W$1,FIND("-",W$1,1)-1))+1):$V1443,"&gt;0"))/(SUMIF(INDEX($V:$V,ROW($V1443)-VALUE(LEFT(W$1,FIND("-",W$1,1)-1))+1):$V1443,"&lt;0",INDEX($V:$V,ROW($V1443)-VALUE(LEFT(W$1,FIND("-",W$1,1)-1))+1):$V1443)/COUNTIF(INDEX($V:$V,ROW($V1443)-VALUE(LEFT(W$1,FIND("-",W$1,1)-1))+1):$V1443,"&lt;0")))),100-100/(1+ABS((SUMIF(INDEX($V:$V,ROW($V1443)-VALUE(LEFT(W$1,FIND("-",W$1,1)-1))+1):$V1443,"&gt;0",INDEX($V:$V,ROW($V1443)-VALUE(LEFT(W$1,FIND("-",W$1,1)-1))+1):$V1443)/VALUE(LEFT(W$1,FIND("-",W$1,1)-1)))/(SUMIF(INDEX($V:$V,ROW($V1443)-VALUE(LEFT(W$1,FIND("-",W$1,1)-1))+1):$V1443,"&lt;0",INDEX($V:$V,ROW($V1443)-VALUE(LEFT(W$1,FIND("-",W$1,1)-1))+1):$V1443)/VALUE(LEFT(W$1,FIND("-",W$1,1)-1)))))))</f>
        <v>55.102040816326536</v>
      </c>
      <c r="Y1443">
        <f>IF(ROW($E1443)&lt;=VALUE(LEFT(Y$1,FIND("-",Y$1,1)-1)),0,MAX(INDEX(C:C,ROW(C1443)-VALUE(LEFT(Y$1,FIND("-",Y$1,1)-1))+1):C1443))</f>
        <v>0.35</v>
      </c>
      <c r="Z1443">
        <f>IF(ROW($E1443)&lt;=VALUE(LEFT(Z$1,FIND("-",Z$1,1)-1)),0,MIN(INDEX(D:D,ROW(D1443)-VALUE(LEFT(Z$1,FIND("-",Z$1,1)-1))+1):D1443))</f>
        <v>0.3</v>
      </c>
      <c r="AA1443">
        <f t="shared" si="207"/>
        <v>50.000000000000057</v>
      </c>
      <c r="AB1443">
        <f>IF(ROW($AA1443)&lt;=VALUE(LEFT(AA$1,FIND("-",AA$1,1)-1))+VALUE(LEFT(AB$1,FIND("-",AB$1,1)-1)-1),0,AVERAGE(INDEX($AA:$AA,ROW($AA1443)-VALUE(LEFT(AB$1,FIND("-",AB$1,1)-1))+1):$AA1443))</f>
        <v>59.324009324009381</v>
      </c>
      <c r="AC1443">
        <f>IF(ROW($AA1443)&lt;=VALUE(LEFT(AA$1,FIND("-",AA$1,1)-1))+VALUE(LEFT(AB$1,FIND("-",AB$1,1)-1)-1)+VALUE(LEFT(AC$1,FIND("-",AC$1,1)-1)-1),0,AVERAGE(INDEX($AB:$AB,ROW($AB1443)-VALUE(LEFT(AC$1,FIND("-",AC$1,1)-1))+1):$AB1443))</f>
        <v>65.617715617715675</v>
      </c>
      <c r="AE1443">
        <f t="shared" si="204"/>
        <v>32101244</v>
      </c>
      <c r="AG1443" t="str">
        <f t="shared" si="206"/>
        <v/>
      </c>
    </row>
    <row r="1444" spans="1:33" x14ac:dyDescent="0.25">
      <c r="A1444" s="6">
        <v>38575</v>
      </c>
      <c r="B1444">
        <v>0.33</v>
      </c>
      <c r="C1444">
        <v>0.34499999999999997</v>
      </c>
      <c r="D1444">
        <v>0.32500000000000001</v>
      </c>
      <c r="E1444">
        <v>0.32500000000000001</v>
      </c>
      <c r="F1444">
        <v>0.18736900000000001</v>
      </c>
      <c r="G1444">
        <v>182500</v>
      </c>
      <c r="I1444" t="str">
        <f t="shared" si="199"/>
        <v/>
      </c>
      <c r="J1444" t="str">
        <f t="shared" si="200"/>
        <v/>
      </c>
      <c r="K1444" t="str">
        <f t="shared" si="201"/>
        <v/>
      </c>
      <c r="M1444" s="11" t="str">
        <f t="shared" si="205"/>
        <v/>
      </c>
      <c r="O1444">
        <f>IF(ROW($E1444)&lt;=VALUE(LEFT(O$1,FIND("-",O$1,1)-1)),0,IF(ROW($E1444)=VALUE(LEFT(O$1,FIND("-",O$1,1)-1))+1,AVERAGE(INDEX($E:$E,ROW($E1444)-VALUE(LEFT(O$1,FIND("-",O$1,1)-1))):$E1444),($E1444*(2/(VALUE(LEFT(O$1,FIND("-",O$1,1)-1))+1)))+(O1443*(1-(2/(VALUE(LEFT(O$1,FIND("-",O$1,1)-1))+1))))))</f>
        <v>0.38162320642230319</v>
      </c>
      <c r="Q1444">
        <f>IF(ROW($E1444)&lt;=VALUE(LEFT(Q$1,FIND("-",Q$1,1)-1)),0,IF(ROW($E1444)=VALUE(LEFT(Q$1,FIND("-",Q$1,1)-1))+1,AVERAGE(INDEX($E:$E,ROW($E1444)-VALUE(LEFT(Q$1,FIND("-",Q$1,1)-1))):$E1444),($E1444*(2/(VALUE(LEFT(Q$1,FIND("-",Q$1,1)-1))+1)))+(Q1443*(1-(2/(VALUE(LEFT(Q$1,FIND("-",Q$1,1)-1))+1))))))</f>
        <v>0.32729954240414405</v>
      </c>
      <c r="R1444">
        <f>IF(ROW($E1444)&lt;=VALUE(LEFT(R$1,FIND("-",R$1,1)-1)),0,IF(ROW($E1444)=VALUE(LEFT(R$1,FIND("-",R$1,1)-1))+1,AVERAGE(INDEX($E:$E,ROW($E1444)-VALUE(LEFT(R$1,FIND("-",R$1,1)-1))):$E1444),($E1444*(2/(VALUE(LEFT(R$1,FIND("-",R$1,1)-1))+1)))+(R1443*(1-(2/(VALUE(LEFT(R$1,FIND("-",R$1,1)-1))+1))))))</f>
        <v>0.32050989039304656</v>
      </c>
      <c r="S1444">
        <f t="shared" si="202"/>
        <v>6.7896520110974912E-3</v>
      </c>
      <c r="T1444">
        <f>IF(ROW($E1444)&lt;=MAX(VALUE(LEFT(Q$1,FIND("-",Q$1,1)-1)),VALUE(LEFT(R$1,FIND("-",R$1,1)-1)))+VALUE(LEFT(T$1,FIND("-",T$1,1)-1))-1,0,IF(ROW($E1444)=MAX(VALUE(LEFT(Q$1,FIND("-",Q$1,1)-1)),VALUE(LEFT(R$1,FIND("-",R$1,1)-1)))+VALUE(LEFT(T$1,FIND("-",T$1,1)-1)),AVERAGE(INDEX($S:$S,ROW(S1444)-VALUE(LEFT(T$1,FIND("-",T$1,1)-1))+1):S1444),($S1444*(2/(VALUE(LEFT(T$1,FIND("-",T$1,1)-1))+1)))+(T1443*(1-(2/(VALUE(LEFT(T$1,FIND("-",T$1,1)-1))+1))))))</f>
        <v>7.7619221091004562E-3</v>
      </c>
      <c r="V1444">
        <f t="shared" si="203"/>
        <v>0</v>
      </c>
      <c r="W1444">
        <f>IF(ROW($E1444)&lt;=VALUE(LEFT(W$1,FIND("-",W$1,1)-1))+1,0,IF(ROW($E1443)=VALUE(LEFT(W$1,FIND("-",W$1,1)-1))+1,100-100/(1+ABS((SUMIF(INDEX($V:$V,ROW($V1444)-VALUE(LEFT(W$1,FIND("-",W$1,1)-1))+1):$V1444,"&gt;0",INDEX($V:$V,ROW($V1444)-VALUE(LEFT(W$1,FIND("-",W$1,1)-1))+1):$V1444)/COUNTIF(INDEX($V:$V,ROW($V1444)-VALUE(LEFT(W$1,FIND("-",W$1,1)-1))+1):$V1444,"&gt;0"))/(SUMIF(INDEX($V:$V,ROW($V1444)-VALUE(LEFT(W$1,FIND("-",W$1,1)-1))+1):$V1444,"&lt;0",INDEX($V:$V,ROW($V1444)-VALUE(LEFT(W$1,FIND("-",W$1,1)-1))+1):$V1444)/COUNTIF(INDEX($V:$V,ROW($V1444)-VALUE(LEFT(W$1,FIND("-",W$1,1)-1))+1):$V1444,"&lt;0")))),100-100/(1+ABS((SUMIF(INDEX($V:$V,ROW($V1444)-VALUE(LEFT(W$1,FIND("-",W$1,1)-1))+1):$V1444,"&gt;0",INDEX($V:$V,ROW($V1444)-VALUE(LEFT(W$1,FIND("-",W$1,1)-1))+1):$V1444)/VALUE(LEFT(W$1,FIND("-",W$1,1)-1)))/(SUMIF(INDEX($V:$V,ROW($V1444)-VALUE(LEFT(W$1,FIND("-",W$1,1)-1))+1):$V1444,"&lt;0",INDEX($V:$V,ROW($V1444)-VALUE(LEFT(W$1,FIND("-",W$1,1)-1))+1):$V1444)/VALUE(LEFT(W$1,FIND("-",W$1,1)-1)))))))</f>
        <v>46.341463414634148</v>
      </c>
      <c r="Y1444">
        <f>IF(ROW($E1444)&lt;=VALUE(LEFT(Y$1,FIND("-",Y$1,1)-1)),0,MAX(INDEX(C:C,ROW(C1444)-VALUE(LEFT(Y$1,FIND("-",Y$1,1)-1))+1):C1444))</f>
        <v>0.35</v>
      </c>
      <c r="Z1444">
        <f>IF(ROW($E1444)&lt;=VALUE(LEFT(Z$1,FIND("-",Z$1,1)-1)),0,MIN(INDEX(D:D,ROW(D1444)-VALUE(LEFT(Z$1,FIND("-",Z$1,1)-1))+1):D1444))</f>
        <v>0.31</v>
      </c>
      <c r="AA1444">
        <f t="shared" si="207"/>
        <v>37.50000000000005</v>
      </c>
      <c r="AB1444">
        <f>IF(ROW($AA1444)&lt;=VALUE(LEFT(AA$1,FIND("-",AA$1,1)-1))+VALUE(LEFT(AB$1,FIND("-",AB$1,1)-1)-1),0,AVERAGE(INDEX($AA:$AA,ROW($AA1444)-VALUE(LEFT(AB$1,FIND("-",AB$1,1)-1))+1):$AA1444))</f>
        <v>56.439393939394002</v>
      </c>
      <c r="AC1444">
        <f>IF(ROW($AA1444)&lt;=VALUE(LEFT(AA$1,FIND("-",AA$1,1)-1))+VALUE(LEFT(AB$1,FIND("-",AB$1,1)-1)-1)+VALUE(LEFT(AC$1,FIND("-",AC$1,1)-1)-1),0,AVERAGE(INDEX($AB:$AB,ROW($AB1444)-VALUE(LEFT(AC$1,FIND("-",AC$1,1)-1))+1):$AB1444))</f>
        <v>62.208624708624768</v>
      </c>
      <c r="AE1444">
        <f t="shared" si="204"/>
        <v>32101244</v>
      </c>
      <c r="AG1444" t="str">
        <f t="shared" si="206"/>
        <v/>
      </c>
    </row>
    <row r="1445" spans="1:33" x14ac:dyDescent="0.25">
      <c r="A1445" s="6">
        <v>38576</v>
      </c>
      <c r="B1445">
        <v>0.34</v>
      </c>
      <c r="C1445">
        <v>0.34</v>
      </c>
      <c r="D1445">
        <v>0.32500000000000001</v>
      </c>
      <c r="E1445">
        <v>0.34</v>
      </c>
      <c r="F1445">
        <v>0.196017</v>
      </c>
      <c r="G1445">
        <v>41000</v>
      </c>
      <c r="I1445" t="str">
        <f t="shared" si="199"/>
        <v/>
      </c>
      <c r="J1445" t="str">
        <f t="shared" si="200"/>
        <v/>
      </c>
      <c r="K1445" t="str">
        <f t="shared" si="201"/>
        <v/>
      </c>
      <c r="M1445" s="11" t="str">
        <f t="shared" si="205"/>
        <v/>
      </c>
      <c r="O1445">
        <f>IF(ROW($E1445)&lt;=VALUE(LEFT(O$1,FIND("-",O$1,1)-1)),0,IF(ROW($E1445)=VALUE(LEFT(O$1,FIND("-",O$1,1)-1))+1,AVERAGE(INDEX($E:$E,ROW($E1445)-VALUE(LEFT(O$1,FIND("-",O$1,1)-1))):$E1445),($E1445*(2/(VALUE(LEFT(O$1,FIND("-",O$1,1)-1))+1)))+(O1444*(1-(2/(VALUE(LEFT(O$1,FIND("-",O$1,1)-1))+1))))))</f>
        <v>0.38120904516436988</v>
      </c>
      <c r="Q1445">
        <f>IF(ROW($E1445)&lt;=VALUE(LEFT(Q$1,FIND("-",Q$1,1)-1)),0,IF(ROW($E1445)=VALUE(LEFT(Q$1,FIND("-",Q$1,1)-1))+1,AVERAGE(INDEX($E:$E,ROW($E1445)-VALUE(LEFT(Q$1,FIND("-",Q$1,1)-1))):$E1445),($E1445*(2/(VALUE(LEFT(Q$1,FIND("-",Q$1,1)-1))+1)))+(Q1444*(1-(2/(VALUE(LEFT(Q$1,FIND("-",Q$1,1)-1))+1))))))</f>
        <v>0.3292534589573527</v>
      </c>
      <c r="R1445">
        <f>IF(ROW($E1445)&lt;=VALUE(LEFT(R$1,FIND("-",R$1,1)-1)),0,IF(ROW($E1445)=VALUE(LEFT(R$1,FIND("-",R$1,1)-1))+1,AVERAGE(INDEX($E:$E,ROW($E1445)-VALUE(LEFT(R$1,FIND("-",R$1,1)-1))):$E1445),($E1445*(2/(VALUE(LEFT(R$1,FIND("-",R$1,1)-1))+1)))+(R1444*(1-(2/(VALUE(LEFT(R$1,FIND("-",R$1,1)-1))+1))))))</f>
        <v>0.32195360221578384</v>
      </c>
      <c r="S1445">
        <f t="shared" si="202"/>
        <v>7.2998567415688553E-3</v>
      </c>
      <c r="T1445">
        <f>IF(ROW($E1445)&lt;=MAX(VALUE(LEFT(Q$1,FIND("-",Q$1,1)-1)),VALUE(LEFT(R$1,FIND("-",R$1,1)-1)))+VALUE(LEFT(T$1,FIND("-",T$1,1)-1))-1,0,IF(ROW($E1445)=MAX(VALUE(LEFT(Q$1,FIND("-",Q$1,1)-1)),VALUE(LEFT(R$1,FIND("-",R$1,1)-1)))+VALUE(LEFT(T$1,FIND("-",T$1,1)-1)),AVERAGE(INDEX($S:$S,ROW(S1445)-VALUE(LEFT(T$1,FIND("-",T$1,1)-1))+1):S1445),($S1445*(2/(VALUE(LEFT(T$1,FIND("-",T$1,1)-1))+1)))+(T1444*(1-(2/(VALUE(LEFT(T$1,FIND("-",T$1,1)-1))+1))))))</f>
        <v>7.6695090355941367E-3</v>
      </c>
      <c r="V1445">
        <f t="shared" si="203"/>
        <v>1.5000000000000013E-2</v>
      </c>
      <c r="W1445">
        <f>IF(ROW($E1445)&lt;=VALUE(LEFT(W$1,FIND("-",W$1,1)-1))+1,0,IF(ROW($E1444)=VALUE(LEFT(W$1,FIND("-",W$1,1)-1))+1,100-100/(1+ABS((SUMIF(INDEX($V:$V,ROW($V1445)-VALUE(LEFT(W$1,FIND("-",W$1,1)-1))+1):$V1445,"&gt;0",INDEX($V:$V,ROW($V1445)-VALUE(LEFT(W$1,FIND("-",W$1,1)-1))+1):$V1445)/COUNTIF(INDEX($V:$V,ROW($V1445)-VALUE(LEFT(W$1,FIND("-",W$1,1)-1))+1):$V1445,"&gt;0"))/(SUMIF(INDEX($V:$V,ROW($V1445)-VALUE(LEFT(W$1,FIND("-",W$1,1)-1))+1):$V1445,"&lt;0",INDEX($V:$V,ROW($V1445)-VALUE(LEFT(W$1,FIND("-",W$1,1)-1))+1):$V1445)/COUNTIF(INDEX($V:$V,ROW($V1445)-VALUE(LEFT(W$1,FIND("-",W$1,1)-1))+1):$V1445,"&lt;0")))),100-100/(1+ABS((SUMIF(INDEX($V:$V,ROW($V1445)-VALUE(LEFT(W$1,FIND("-",W$1,1)-1))+1):$V1445,"&gt;0",INDEX($V:$V,ROW($V1445)-VALUE(LEFT(W$1,FIND("-",W$1,1)-1))+1):$V1445)/VALUE(LEFT(W$1,FIND("-",W$1,1)-1)))/(SUMIF(INDEX($V:$V,ROW($V1445)-VALUE(LEFT(W$1,FIND("-",W$1,1)-1))+1):$V1445,"&lt;0",INDEX($V:$V,ROW($V1445)-VALUE(LEFT(W$1,FIND("-",W$1,1)-1))+1):$V1445)/VALUE(LEFT(W$1,FIND("-",W$1,1)-1)))))))</f>
        <v>48.837209302325597</v>
      </c>
      <c r="Y1445">
        <f>IF(ROW($E1445)&lt;=VALUE(LEFT(Y$1,FIND("-",Y$1,1)-1)),0,MAX(INDEX(C:C,ROW(C1445)-VALUE(LEFT(Y$1,FIND("-",Y$1,1)-1))+1):C1445))</f>
        <v>0.35</v>
      </c>
      <c r="Z1445">
        <f>IF(ROW($E1445)&lt;=VALUE(LEFT(Z$1,FIND("-",Z$1,1)-1)),0,MIN(INDEX(D:D,ROW(D1445)-VALUE(LEFT(Z$1,FIND("-",Z$1,1)-1))+1):D1445))</f>
        <v>0.31</v>
      </c>
      <c r="AA1445">
        <f t="shared" si="207"/>
        <v>75.000000000000099</v>
      </c>
      <c r="AB1445">
        <f>IF(ROW($AA1445)&lt;=VALUE(LEFT(AA$1,FIND("-",AA$1,1)-1))+VALUE(LEFT(AB$1,FIND("-",AB$1,1)-1)-1),0,AVERAGE(INDEX($AA:$AA,ROW($AA1445)-VALUE(LEFT(AB$1,FIND("-",AB$1,1)-1))+1):$AA1445))</f>
        <v>54.166666666666742</v>
      </c>
      <c r="AC1445">
        <f>IF(ROW($AA1445)&lt;=VALUE(LEFT(AA$1,FIND("-",AA$1,1)-1))+VALUE(LEFT(AB$1,FIND("-",AB$1,1)-1)-1)+VALUE(LEFT(AC$1,FIND("-",AC$1,1)-1)-1),0,AVERAGE(INDEX($AB:$AB,ROW($AB1445)-VALUE(LEFT(AC$1,FIND("-",AC$1,1)-1))+1):$AB1445))</f>
        <v>56.643356643356704</v>
      </c>
      <c r="AE1445">
        <f t="shared" si="204"/>
        <v>32142244</v>
      </c>
      <c r="AG1445" t="str">
        <f t="shared" si="206"/>
        <v/>
      </c>
    </row>
    <row r="1446" spans="1:33" x14ac:dyDescent="0.25">
      <c r="A1446" s="6">
        <v>38579</v>
      </c>
      <c r="B1446">
        <v>0.34</v>
      </c>
      <c r="C1446">
        <v>0.34</v>
      </c>
      <c r="D1446">
        <v>0.32</v>
      </c>
      <c r="E1446">
        <v>0.33</v>
      </c>
      <c r="F1446">
        <v>0.190252</v>
      </c>
      <c r="G1446">
        <v>20000</v>
      </c>
      <c r="I1446" t="str">
        <f t="shared" si="199"/>
        <v/>
      </c>
      <c r="J1446" t="str">
        <f t="shared" si="200"/>
        <v/>
      </c>
      <c r="K1446" t="str">
        <f t="shared" si="201"/>
        <v/>
      </c>
      <c r="M1446" s="11" t="str">
        <f t="shared" si="205"/>
        <v/>
      </c>
      <c r="O1446">
        <f>IF(ROW($E1446)&lt;=VALUE(LEFT(O$1,FIND("-",O$1,1)-1)),0,IF(ROW($E1446)=VALUE(LEFT(O$1,FIND("-",O$1,1)-1))+1,AVERAGE(INDEX($E:$E,ROW($E1446)-VALUE(LEFT(O$1,FIND("-",O$1,1)-1))):$E1446),($E1446*(2/(VALUE(LEFT(O$1,FIND("-",O$1,1)-1))+1)))+(O1445*(1-(2/(VALUE(LEFT(O$1,FIND("-",O$1,1)-1))+1))))))</f>
        <v>0.38069950242641598</v>
      </c>
      <c r="Q1446">
        <f>IF(ROW($E1446)&lt;=VALUE(LEFT(Q$1,FIND("-",Q$1,1)-1)),0,IF(ROW($E1446)=VALUE(LEFT(Q$1,FIND("-",Q$1,1)-1))+1,AVERAGE(INDEX($E:$E,ROW($E1446)-VALUE(LEFT(Q$1,FIND("-",Q$1,1)-1))):$E1446),($E1446*(2/(VALUE(LEFT(Q$1,FIND("-",Q$1,1)-1))+1)))+(Q1445*(1-(2/(VALUE(LEFT(Q$1,FIND("-",Q$1,1)-1))+1))))))</f>
        <v>0.32936831142545231</v>
      </c>
      <c r="R1446">
        <f>IF(ROW($E1446)&lt;=VALUE(LEFT(R$1,FIND("-",R$1,1)-1)),0,IF(ROW($E1446)=VALUE(LEFT(R$1,FIND("-",R$1,1)-1))+1,AVERAGE(INDEX($E:$E,ROW($E1446)-VALUE(LEFT(R$1,FIND("-",R$1,1)-1))):$E1446),($E1446*(2/(VALUE(LEFT(R$1,FIND("-",R$1,1)-1))+1)))+(R1445*(1-(2/(VALUE(LEFT(R$1,FIND("-",R$1,1)-1))+1))))))</f>
        <v>0.32254963168128131</v>
      </c>
      <c r="S1446">
        <f t="shared" si="202"/>
        <v>6.8186797441709968E-3</v>
      </c>
      <c r="T1446">
        <f>IF(ROW($E1446)&lt;=MAX(VALUE(LEFT(Q$1,FIND("-",Q$1,1)-1)),VALUE(LEFT(R$1,FIND("-",R$1,1)-1)))+VALUE(LEFT(T$1,FIND("-",T$1,1)-1))-1,0,IF(ROW($E1446)=MAX(VALUE(LEFT(Q$1,FIND("-",Q$1,1)-1)),VALUE(LEFT(R$1,FIND("-",R$1,1)-1)))+VALUE(LEFT(T$1,FIND("-",T$1,1)-1)),AVERAGE(INDEX($S:$S,ROW(S1446)-VALUE(LEFT(T$1,FIND("-",T$1,1)-1))+1):S1446),($S1446*(2/(VALUE(LEFT(T$1,FIND("-",T$1,1)-1))+1)))+(T1445*(1-(2/(VALUE(LEFT(T$1,FIND("-",T$1,1)-1))+1))))))</f>
        <v>7.4993431773095085E-3</v>
      </c>
      <c r="V1446">
        <f t="shared" si="203"/>
        <v>-1.0000000000000009E-2</v>
      </c>
      <c r="W1446">
        <f>IF(ROW($E1446)&lt;=VALUE(LEFT(W$1,FIND("-",W$1,1)-1))+1,0,IF(ROW($E1445)=VALUE(LEFT(W$1,FIND("-",W$1,1)-1))+1,100-100/(1+ABS((SUMIF(INDEX($V:$V,ROW($V1446)-VALUE(LEFT(W$1,FIND("-",W$1,1)-1))+1):$V1446,"&gt;0",INDEX($V:$V,ROW($V1446)-VALUE(LEFT(W$1,FIND("-",W$1,1)-1))+1):$V1446)/COUNTIF(INDEX($V:$V,ROW($V1446)-VALUE(LEFT(W$1,FIND("-",W$1,1)-1))+1):$V1446,"&gt;0"))/(SUMIF(INDEX($V:$V,ROW($V1446)-VALUE(LEFT(W$1,FIND("-",W$1,1)-1))+1):$V1446,"&lt;0",INDEX($V:$V,ROW($V1446)-VALUE(LEFT(W$1,FIND("-",W$1,1)-1))+1):$V1446)/COUNTIF(INDEX($V:$V,ROW($V1446)-VALUE(LEFT(W$1,FIND("-",W$1,1)-1))+1):$V1446,"&lt;0")))),100-100/(1+ABS((SUMIF(INDEX($V:$V,ROW($V1446)-VALUE(LEFT(W$1,FIND("-",W$1,1)-1))+1):$V1446,"&gt;0",INDEX($V:$V,ROW($V1446)-VALUE(LEFT(W$1,FIND("-",W$1,1)-1))+1):$V1446)/VALUE(LEFT(W$1,FIND("-",W$1,1)-1)))/(SUMIF(INDEX($V:$V,ROW($V1446)-VALUE(LEFT(W$1,FIND("-",W$1,1)-1))+1):$V1446,"&lt;0",INDEX($V:$V,ROW($V1446)-VALUE(LEFT(W$1,FIND("-",W$1,1)-1))+1):$V1446)/VALUE(LEFT(W$1,FIND("-",W$1,1)-1)))))))</f>
        <v>52.500000000000007</v>
      </c>
      <c r="Y1446">
        <f>IF(ROW($E1446)&lt;=VALUE(LEFT(Y$1,FIND("-",Y$1,1)-1)),0,MAX(INDEX(C:C,ROW(C1446)-VALUE(LEFT(Y$1,FIND("-",Y$1,1)-1))+1):C1446))</f>
        <v>0.35</v>
      </c>
      <c r="Z1446">
        <f>IF(ROW($E1446)&lt;=VALUE(LEFT(Z$1,FIND("-",Z$1,1)-1)),0,MIN(INDEX(D:D,ROW(D1446)-VALUE(LEFT(Z$1,FIND("-",Z$1,1)-1))+1):D1446))</f>
        <v>0.31</v>
      </c>
      <c r="AA1446">
        <f t="shared" si="207"/>
        <v>50.000000000000064</v>
      </c>
      <c r="AB1446">
        <f>IF(ROW($AA1446)&lt;=VALUE(LEFT(AA$1,FIND("-",AA$1,1)-1))+VALUE(LEFT(AB$1,FIND("-",AB$1,1)-1)-1),0,AVERAGE(INDEX($AA:$AA,ROW($AA1446)-VALUE(LEFT(AB$1,FIND("-",AB$1,1)-1))+1):$AA1446))</f>
        <v>54.166666666666735</v>
      </c>
      <c r="AC1446">
        <f>IF(ROW($AA1446)&lt;=VALUE(LEFT(AA$1,FIND("-",AA$1,1)-1))+VALUE(LEFT(AB$1,FIND("-",AB$1,1)-1)-1)+VALUE(LEFT(AC$1,FIND("-",AC$1,1)-1)-1),0,AVERAGE(INDEX($AB:$AB,ROW($AB1446)-VALUE(LEFT(AC$1,FIND("-",AC$1,1)-1))+1):$AB1446))</f>
        <v>54.924242424242493</v>
      </c>
      <c r="AE1446">
        <f t="shared" si="204"/>
        <v>32122244</v>
      </c>
      <c r="AG1446" t="str">
        <f t="shared" si="206"/>
        <v/>
      </c>
    </row>
    <row r="1447" spans="1:33" x14ac:dyDescent="0.25">
      <c r="A1447" s="6">
        <v>38580</v>
      </c>
      <c r="B1447">
        <v>0.315</v>
      </c>
      <c r="C1447">
        <v>0.33</v>
      </c>
      <c r="D1447">
        <v>0.315</v>
      </c>
      <c r="E1447">
        <v>0.33</v>
      </c>
      <c r="F1447">
        <v>0.190252</v>
      </c>
      <c r="G1447">
        <v>16100</v>
      </c>
      <c r="I1447" t="str">
        <f t="shared" si="199"/>
        <v/>
      </c>
      <c r="J1447" t="str">
        <f t="shared" si="200"/>
        <v/>
      </c>
      <c r="K1447" t="str">
        <f t="shared" si="201"/>
        <v/>
      </c>
      <c r="M1447" s="11" t="str">
        <f t="shared" si="205"/>
        <v/>
      </c>
      <c r="O1447">
        <f>IF(ROW($E1447)&lt;=VALUE(LEFT(O$1,FIND("-",O$1,1)-1)),0,IF(ROW($E1447)=VALUE(LEFT(O$1,FIND("-",O$1,1)-1))+1,AVERAGE(INDEX($E:$E,ROW($E1447)-VALUE(LEFT(O$1,FIND("-",O$1,1)-1))):$E1447),($E1447*(2/(VALUE(LEFT(O$1,FIND("-",O$1,1)-1))+1)))+(O1446*(1-(2/(VALUE(LEFT(O$1,FIND("-",O$1,1)-1))+1))))))</f>
        <v>0.38019502976545666</v>
      </c>
      <c r="Q1447">
        <f>IF(ROW($E1447)&lt;=VALUE(LEFT(Q$1,FIND("-",Q$1,1)-1)),0,IF(ROW($E1447)=VALUE(LEFT(Q$1,FIND("-",Q$1,1)-1))+1,AVERAGE(INDEX($E:$E,ROW($E1447)-VALUE(LEFT(Q$1,FIND("-",Q$1,1)-1))):$E1447),($E1447*(2/(VALUE(LEFT(Q$1,FIND("-",Q$1,1)-1))+1)))+(Q1446*(1-(2/(VALUE(LEFT(Q$1,FIND("-",Q$1,1)-1))+1))))))</f>
        <v>0.32946549428307503</v>
      </c>
      <c r="R1447">
        <f>IF(ROW($E1447)&lt;=VALUE(LEFT(R$1,FIND("-",R$1,1)-1)),0,IF(ROW($E1447)=VALUE(LEFT(R$1,FIND("-",R$1,1)-1))+1,AVERAGE(INDEX($E:$E,ROW($E1447)-VALUE(LEFT(R$1,FIND("-",R$1,1)-1))):$E1447),($E1447*(2/(VALUE(LEFT(R$1,FIND("-",R$1,1)-1))+1)))+(R1446*(1-(2/(VALUE(LEFT(R$1,FIND("-",R$1,1)-1))+1))))))</f>
        <v>0.32310151081600119</v>
      </c>
      <c r="S1447">
        <f t="shared" si="202"/>
        <v>6.3639834670738415E-3</v>
      </c>
      <c r="T1447">
        <f>IF(ROW($E1447)&lt;=MAX(VALUE(LEFT(Q$1,FIND("-",Q$1,1)-1)),VALUE(LEFT(R$1,FIND("-",R$1,1)-1)))+VALUE(LEFT(T$1,FIND("-",T$1,1)-1))-1,0,IF(ROW($E1447)=MAX(VALUE(LEFT(Q$1,FIND("-",Q$1,1)-1)),VALUE(LEFT(R$1,FIND("-",R$1,1)-1)))+VALUE(LEFT(T$1,FIND("-",T$1,1)-1)),AVERAGE(INDEX($S:$S,ROW(S1447)-VALUE(LEFT(T$1,FIND("-",T$1,1)-1))+1):S1447),($S1447*(2/(VALUE(LEFT(T$1,FIND("-",T$1,1)-1))+1)))+(T1446*(1-(2/(VALUE(LEFT(T$1,FIND("-",T$1,1)-1))+1))))))</f>
        <v>7.2722712352623758E-3</v>
      </c>
      <c r="V1447">
        <f t="shared" si="203"/>
        <v>0</v>
      </c>
      <c r="W1447">
        <f>IF(ROW($E1447)&lt;=VALUE(LEFT(W$1,FIND("-",W$1,1)-1))+1,0,IF(ROW($E1446)=VALUE(LEFT(W$1,FIND("-",W$1,1)-1))+1,100-100/(1+ABS((SUMIF(INDEX($V:$V,ROW($V1447)-VALUE(LEFT(W$1,FIND("-",W$1,1)-1))+1):$V1447,"&gt;0",INDEX($V:$V,ROW($V1447)-VALUE(LEFT(W$1,FIND("-",W$1,1)-1))+1):$V1447)/COUNTIF(INDEX($V:$V,ROW($V1447)-VALUE(LEFT(W$1,FIND("-",W$1,1)-1))+1):$V1447,"&gt;0"))/(SUMIF(INDEX($V:$V,ROW($V1447)-VALUE(LEFT(W$1,FIND("-",W$1,1)-1))+1):$V1447,"&lt;0",INDEX($V:$V,ROW($V1447)-VALUE(LEFT(W$1,FIND("-",W$1,1)-1))+1):$V1447)/COUNTIF(INDEX($V:$V,ROW($V1447)-VALUE(LEFT(W$1,FIND("-",W$1,1)-1))+1):$V1447,"&lt;0")))),100-100/(1+ABS((SUMIF(INDEX($V:$V,ROW($V1447)-VALUE(LEFT(W$1,FIND("-",W$1,1)-1))+1):$V1447,"&gt;0",INDEX($V:$V,ROW($V1447)-VALUE(LEFT(W$1,FIND("-",W$1,1)-1))+1):$V1447)/VALUE(LEFT(W$1,FIND("-",W$1,1)-1)))/(SUMIF(INDEX($V:$V,ROW($V1447)-VALUE(LEFT(W$1,FIND("-",W$1,1)-1))+1):$V1447,"&lt;0",INDEX($V:$V,ROW($V1447)-VALUE(LEFT(W$1,FIND("-",W$1,1)-1))+1):$V1447)/VALUE(LEFT(W$1,FIND("-",W$1,1)-1)))))))</f>
        <v>47.222222222222229</v>
      </c>
      <c r="Y1447">
        <f>IF(ROW($E1447)&lt;=VALUE(LEFT(Y$1,FIND("-",Y$1,1)-1)),0,MAX(INDEX(C:C,ROW(C1447)-VALUE(LEFT(Y$1,FIND("-",Y$1,1)-1))+1):C1447))</f>
        <v>0.35</v>
      </c>
      <c r="Z1447">
        <f>IF(ROW($E1447)&lt;=VALUE(LEFT(Z$1,FIND("-",Z$1,1)-1)),0,MIN(INDEX(D:D,ROW(D1447)-VALUE(LEFT(Z$1,FIND("-",Z$1,1)-1))+1):D1447))</f>
        <v>0.31</v>
      </c>
      <c r="AA1447">
        <f t="shared" si="207"/>
        <v>50.000000000000064</v>
      </c>
      <c r="AB1447">
        <f>IF(ROW($AA1447)&lt;=VALUE(LEFT(AA$1,FIND("-",AA$1,1)-1))+VALUE(LEFT(AB$1,FIND("-",AB$1,1)-1)-1),0,AVERAGE(INDEX($AA:$AA,ROW($AA1447)-VALUE(LEFT(AB$1,FIND("-",AB$1,1)-1))+1):$AA1447))</f>
        <v>58.333333333333407</v>
      </c>
      <c r="AC1447">
        <f>IF(ROW($AA1447)&lt;=VALUE(LEFT(AA$1,FIND("-",AA$1,1)-1))+VALUE(LEFT(AB$1,FIND("-",AB$1,1)-1)-1)+VALUE(LEFT(AC$1,FIND("-",AC$1,1)-1)-1),0,AVERAGE(INDEX($AB:$AB,ROW($AB1447)-VALUE(LEFT(AC$1,FIND("-",AC$1,1)-1))+1):$AB1447))</f>
        <v>55.555555555555628</v>
      </c>
      <c r="AE1447">
        <f t="shared" si="204"/>
        <v>32122244</v>
      </c>
      <c r="AG1447" t="str">
        <f t="shared" si="206"/>
        <v/>
      </c>
    </row>
    <row r="1448" spans="1:33" x14ac:dyDescent="0.25">
      <c r="A1448" s="6">
        <v>38581</v>
      </c>
      <c r="B1448">
        <v>0.315</v>
      </c>
      <c r="C1448">
        <v>0.33</v>
      </c>
      <c r="D1448">
        <v>0.315</v>
      </c>
      <c r="E1448">
        <v>0.33</v>
      </c>
      <c r="F1448">
        <v>0.190252</v>
      </c>
      <c r="G1448">
        <v>20000</v>
      </c>
      <c r="I1448" t="str">
        <f t="shared" si="199"/>
        <v/>
      </c>
      <c r="J1448" t="str">
        <f t="shared" si="200"/>
        <v/>
      </c>
      <c r="K1448" t="str">
        <f t="shared" si="201"/>
        <v/>
      </c>
      <c r="M1448" s="11" t="str">
        <f t="shared" si="205"/>
        <v/>
      </c>
      <c r="O1448">
        <f>IF(ROW($E1448)&lt;=VALUE(LEFT(O$1,FIND("-",O$1,1)-1)),0,IF(ROW($E1448)=VALUE(LEFT(O$1,FIND("-",O$1,1)-1))+1,AVERAGE(INDEX($E:$E,ROW($E1448)-VALUE(LEFT(O$1,FIND("-",O$1,1)-1))):$E1448),($E1448*(2/(VALUE(LEFT(O$1,FIND("-",O$1,1)-1))+1)))+(O1447*(1-(2/(VALUE(LEFT(O$1,FIND("-",O$1,1)-1))+1))))))</f>
        <v>0.37969557673296461</v>
      </c>
      <c r="Q1448">
        <f>IF(ROW($E1448)&lt;=VALUE(LEFT(Q$1,FIND("-",Q$1,1)-1)),0,IF(ROW($E1448)=VALUE(LEFT(Q$1,FIND("-",Q$1,1)-1))+1,AVERAGE(INDEX($E:$E,ROW($E1448)-VALUE(LEFT(Q$1,FIND("-",Q$1,1)-1))):$E1448),($E1448*(2/(VALUE(LEFT(Q$1,FIND("-",Q$1,1)-1))+1)))+(Q1447*(1-(2/(VALUE(LEFT(Q$1,FIND("-",Q$1,1)-1))+1))))))</f>
        <v>0.32954772593183274</v>
      </c>
      <c r="R1448">
        <f>IF(ROW($E1448)&lt;=VALUE(LEFT(R$1,FIND("-",R$1,1)-1)),0,IF(ROW($E1448)=VALUE(LEFT(R$1,FIND("-",R$1,1)-1))+1,AVERAGE(INDEX($E:$E,ROW($E1448)-VALUE(LEFT(R$1,FIND("-",R$1,1)-1))):$E1448),($E1448*(2/(VALUE(LEFT(R$1,FIND("-",R$1,1)-1))+1)))+(R1447*(1-(2/(VALUE(LEFT(R$1,FIND("-",R$1,1)-1))+1))))))</f>
        <v>0.32361251001481589</v>
      </c>
      <c r="S1448">
        <f t="shared" si="202"/>
        <v>5.935215917016845E-3</v>
      </c>
      <c r="T1448">
        <f>IF(ROW($E1448)&lt;=MAX(VALUE(LEFT(Q$1,FIND("-",Q$1,1)-1)),VALUE(LEFT(R$1,FIND("-",R$1,1)-1)))+VALUE(LEFT(T$1,FIND("-",T$1,1)-1))-1,0,IF(ROW($E1448)=MAX(VALUE(LEFT(Q$1,FIND("-",Q$1,1)-1)),VALUE(LEFT(R$1,FIND("-",R$1,1)-1)))+VALUE(LEFT(T$1,FIND("-",T$1,1)-1)),AVERAGE(INDEX($S:$S,ROW(S1448)-VALUE(LEFT(T$1,FIND("-",T$1,1)-1))+1):S1448),($S1448*(2/(VALUE(LEFT(T$1,FIND("-",T$1,1)-1))+1)))+(T1447*(1-(2/(VALUE(LEFT(T$1,FIND("-",T$1,1)-1))+1))))))</f>
        <v>7.0048601716132704E-3</v>
      </c>
      <c r="V1448">
        <f t="shared" si="203"/>
        <v>0</v>
      </c>
      <c r="W1448">
        <f>IF(ROW($E1448)&lt;=VALUE(LEFT(W$1,FIND("-",W$1,1)-1))+1,0,IF(ROW($E1447)=VALUE(LEFT(W$1,FIND("-",W$1,1)-1))+1,100-100/(1+ABS((SUMIF(INDEX($V:$V,ROW($V1448)-VALUE(LEFT(W$1,FIND("-",W$1,1)-1))+1):$V1448,"&gt;0",INDEX($V:$V,ROW($V1448)-VALUE(LEFT(W$1,FIND("-",W$1,1)-1))+1):$V1448)/COUNTIF(INDEX($V:$V,ROW($V1448)-VALUE(LEFT(W$1,FIND("-",W$1,1)-1))+1):$V1448,"&gt;0"))/(SUMIF(INDEX($V:$V,ROW($V1448)-VALUE(LEFT(W$1,FIND("-",W$1,1)-1))+1):$V1448,"&lt;0",INDEX($V:$V,ROW($V1448)-VALUE(LEFT(W$1,FIND("-",W$1,1)-1))+1):$V1448)/COUNTIF(INDEX($V:$V,ROW($V1448)-VALUE(LEFT(W$1,FIND("-",W$1,1)-1))+1):$V1448,"&lt;0")))),100-100/(1+ABS((SUMIF(INDEX($V:$V,ROW($V1448)-VALUE(LEFT(W$1,FIND("-",W$1,1)-1))+1):$V1448,"&gt;0",INDEX($V:$V,ROW($V1448)-VALUE(LEFT(W$1,FIND("-",W$1,1)-1))+1):$V1448)/VALUE(LEFT(W$1,FIND("-",W$1,1)-1)))/(SUMIF(INDEX($V:$V,ROW($V1448)-VALUE(LEFT(W$1,FIND("-",W$1,1)-1))+1):$V1448,"&lt;0",INDEX($V:$V,ROW($V1448)-VALUE(LEFT(W$1,FIND("-",W$1,1)-1))+1):$V1448)/VALUE(LEFT(W$1,FIND("-",W$1,1)-1)))))))</f>
        <v>51.515151515151516</v>
      </c>
      <c r="Y1448">
        <f>IF(ROW($E1448)&lt;=VALUE(LEFT(Y$1,FIND("-",Y$1,1)-1)),0,MAX(INDEX(C:C,ROW(C1448)-VALUE(LEFT(Y$1,FIND("-",Y$1,1)-1))+1):C1448))</f>
        <v>0.35</v>
      </c>
      <c r="Z1448">
        <f>IF(ROW($E1448)&lt;=VALUE(LEFT(Z$1,FIND("-",Z$1,1)-1)),0,MIN(INDEX(D:D,ROW(D1448)-VALUE(LEFT(Z$1,FIND("-",Z$1,1)-1))+1):D1448))</f>
        <v>0.31</v>
      </c>
      <c r="AA1448">
        <f t="shared" si="207"/>
        <v>50.000000000000064</v>
      </c>
      <c r="AB1448">
        <f>IF(ROW($AA1448)&lt;=VALUE(LEFT(AA$1,FIND("-",AA$1,1)-1))+VALUE(LEFT(AB$1,FIND("-",AB$1,1)-1)-1),0,AVERAGE(INDEX($AA:$AA,ROW($AA1448)-VALUE(LEFT(AB$1,FIND("-",AB$1,1)-1))+1):$AA1448))</f>
        <v>50.000000000000064</v>
      </c>
      <c r="AC1448">
        <f>IF(ROW($AA1448)&lt;=VALUE(LEFT(AA$1,FIND("-",AA$1,1)-1))+VALUE(LEFT(AB$1,FIND("-",AB$1,1)-1)-1)+VALUE(LEFT(AC$1,FIND("-",AC$1,1)-1)-1),0,AVERAGE(INDEX($AB:$AB,ROW($AB1448)-VALUE(LEFT(AC$1,FIND("-",AC$1,1)-1))+1):$AB1448))</f>
        <v>54.166666666666735</v>
      </c>
      <c r="AE1448">
        <f t="shared" si="204"/>
        <v>32122244</v>
      </c>
      <c r="AG1448" t="str">
        <f t="shared" si="206"/>
        <v/>
      </c>
    </row>
    <row r="1449" spans="1:33" x14ac:dyDescent="0.25">
      <c r="A1449" s="6">
        <v>38582</v>
      </c>
      <c r="B1449">
        <v>0.315</v>
      </c>
      <c r="C1449">
        <v>0.32</v>
      </c>
      <c r="D1449">
        <v>0.315</v>
      </c>
      <c r="E1449">
        <v>0.32</v>
      </c>
      <c r="F1449">
        <v>0.18448700000000001</v>
      </c>
      <c r="G1449">
        <v>22000</v>
      </c>
      <c r="I1449" t="str">
        <f t="shared" si="199"/>
        <v/>
      </c>
      <c r="J1449" t="str">
        <f t="shared" si="200"/>
        <v/>
      </c>
      <c r="K1449" t="str">
        <f t="shared" si="201"/>
        <v/>
      </c>
      <c r="M1449" s="11" t="str">
        <f t="shared" si="205"/>
        <v/>
      </c>
      <c r="O1449">
        <f>IF(ROW($E1449)&lt;=VALUE(LEFT(O$1,FIND("-",O$1,1)-1)),0,IF(ROW($E1449)=VALUE(LEFT(O$1,FIND("-",O$1,1)-1))+1,AVERAGE(INDEX($E:$E,ROW($E1449)-VALUE(LEFT(O$1,FIND("-",O$1,1)-1))):$E1449),($E1449*(2/(VALUE(LEFT(O$1,FIND("-",O$1,1)-1))+1)))+(O1448*(1-(2/(VALUE(LEFT(O$1,FIND("-",O$1,1)-1))+1))))))</f>
        <v>0.3791015908948257</v>
      </c>
      <c r="Q1449">
        <f>IF(ROW($E1449)&lt;=VALUE(LEFT(Q$1,FIND("-",Q$1,1)-1)),0,IF(ROW($E1449)=VALUE(LEFT(Q$1,FIND("-",Q$1,1)-1))+1,AVERAGE(INDEX($E:$E,ROW($E1449)-VALUE(LEFT(Q$1,FIND("-",Q$1,1)-1))):$E1449),($E1449*(2/(VALUE(LEFT(Q$1,FIND("-",Q$1,1)-1))+1)))+(Q1448*(1-(2/(VALUE(LEFT(Q$1,FIND("-",Q$1,1)-1))+1))))))</f>
        <v>0.32807884501924311</v>
      </c>
      <c r="R1449">
        <f>IF(ROW($E1449)&lt;=VALUE(LEFT(R$1,FIND("-",R$1,1)-1)),0,IF(ROW($E1449)=VALUE(LEFT(R$1,FIND("-",R$1,1)-1))+1,AVERAGE(INDEX($E:$E,ROW($E1449)-VALUE(LEFT(R$1,FIND("-",R$1,1)-1))):$E1449),($E1449*(2/(VALUE(LEFT(R$1,FIND("-",R$1,1)-1))+1)))+(R1448*(1-(2/(VALUE(LEFT(R$1,FIND("-",R$1,1)-1))+1))))))</f>
        <v>0.32334491668038512</v>
      </c>
      <c r="S1449">
        <f t="shared" si="202"/>
        <v>4.7339283388579956E-3</v>
      </c>
      <c r="T1449">
        <f>IF(ROW($E1449)&lt;=MAX(VALUE(LEFT(Q$1,FIND("-",Q$1,1)-1)),VALUE(LEFT(R$1,FIND("-",R$1,1)-1)))+VALUE(LEFT(T$1,FIND("-",T$1,1)-1))-1,0,IF(ROW($E1449)=MAX(VALUE(LEFT(Q$1,FIND("-",Q$1,1)-1)),VALUE(LEFT(R$1,FIND("-",R$1,1)-1)))+VALUE(LEFT(T$1,FIND("-",T$1,1)-1)),AVERAGE(INDEX($S:$S,ROW(S1449)-VALUE(LEFT(T$1,FIND("-",T$1,1)-1))+1):S1449),($S1449*(2/(VALUE(LEFT(T$1,FIND("-",T$1,1)-1))+1)))+(T1448*(1-(2/(VALUE(LEFT(T$1,FIND("-",T$1,1)-1))+1))))))</f>
        <v>6.5506738050622165E-3</v>
      </c>
      <c r="V1449">
        <f t="shared" si="203"/>
        <v>-1.0000000000000009E-2</v>
      </c>
      <c r="W1449">
        <f>IF(ROW($E1449)&lt;=VALUE(LEFT(W$1,FIND("-",W$1,1)-1))+1,0,IF(ROW($E1448)=VALUE(LEFT(W$1,FIND("-",W$1,1)-1))+1,100-100/(1+ABS((SUMIF(INDEX($V:$V,ROW($V1449)-VALUE(LEFT(W$1,FIND("-",W$1,1)-1))+1):$V1449,"&gt;0",INDEX($V:$V,ROW($V1449)-VALUE(LEFT(W$1,FIND("-",W$1,1)-1))+1):$V1449)/COUNTIF(INDEX($V:$V,ROW($V1449)-VALUE(LEFT(W$1,FIND("-",W$1,1)-1))+1):$V1449,"&gt;0"))/(SUMIF(INDEX($V:$V,ROW($V1449)-VALUE(LEFT(W$1,FIND("-",W$1,1)-1))+1):$V1449,"&lt;0",INDEX($V:$V,ROW($V1449)-VALUE(LEFT(W$1,FIND("-",W$1,1)-1))+1):$V1449)/COUNTIF(INDEX($V:$V,ROW($V1449)-VALUE(LEFT(W$1,FIND("-",W$1,1)-1))+1):$V1449,"&lt;0")))),100-100/(1+ABS((SUMIF(INDEX($V:$V,ROW($V1449)-VALUE(LEFT(W$1,FIND("-",W$1,1)-1))+1):$V1449,"&gt;0",INDEX($V:$V,ROW($V1449)-VALUE(LEFT(W$1,FIND("-",W$1,1)-1))+1):$V1449)/VALUE(LEFT(W$1,FIND("-",W$1,1)-1)))/(SUMIF(INDEX($V:$V,ROW($V1449)-VALUE(LEFT(W$1,FIND("-",W$1,1)-1))+1):$V1449,"&lt;0",INDEX($V:$V,ROW($V1449)-VALUE(LEFT(W$1,FIND("-",W$1,1)-1))+1):$V1449)/VALUE(LEFT(W$1,FIND("-",W$1,1)-1)))))))</f>
        <v>43.75</v>
      </c>
      <c r="Y1449">
        <f>IF(ROW($E1449)&lt;=VALUE(LEFT(Y$1,FIND("-",Y$1,1)-1)),0,MAX(INDEX(C:C,ROW(C1449)-VALUE(LEFT(Y$1,FIND("-",Y$1,1)-1))+1):C1449))</f>
        <v>0.35</v>
      </c>
      <c r="Z1449">
        <f>IF(ROW($E1449)&lt;=VALUE(LEFT(Z$1,FIND("-",Z$1,1)-1)),0,MIN(INDEX(D:D,ROW(D1449)-VALUE(LEFT(Z$1,FIND("-",Z$1,1)-1))+1):D1449))</f>
        <v>0.31</v>
      </c>
      <c r="AA1449">
        <f t="shared" si="207"/>
        <v>25.000000000000032</v>
      </c>
      <c r="AB1449">
        <f>IF(ROW($AA1449)&lt;=VALUE(LEFT(AA$1,FIND("-",AA$1,1)-1))+VALUE(LEFT(AB$1,FIND("-",AB$1,1)-1)-1),0,AVERAGE(INDEX($AA:$AA,ROW($AA1449)-VALUE(LEFT(AB$1,FIND("-",AB$1,1)-1))+1):$AA1449))</f>
        <v>41.666666666666721</v>
      </c>
      <c r="AC1449">
        <f>IF(ROW($AA1449)&lt;=VALUE(LEFT(AA$1,FIND("-",AA$1,1)-1))+VALUE(LEFT(AB$1,FIND("-",AB$1,1)-1)-1)+VALUE(LEFT(AC$1,FIND("-",AC$1,1)-1)-1),0,AVERAGE(INDEX($AB:$AB,ROW($AB1449)-VALUE(LEFT(AC$1,FIND("-",AC$1,1)-1))+1):$AB1449))</f>
        <v>50.000000000000064</v>
      </c>
      <c r="AE1449">
        <f t="shared" si="204"/>
        <v>32100244</v>
      </c>
      <c r="AG1449" t="str">
        <f t="shared" si="206"/>
        <v/>
      </c>
    </row>
    <row r="1450" spans="1:33" x14ac:dyDescent="0.25">
      <c r="A1450" s="6">
        <v>38583</v>
      </c>
      <c r="B1450">
        <v>0.315</v>
      </c>
      <c r="C1450">
        <v>0.33</v>
      </c>
      <c r="D1450">
        <v>0.30499999999999999</v>
      </c>
      <c r="E1450">
        <v>0.33</v>
      </c>
      <c r="F1450">
        <v>0.190252</v>
      </c>
      <c r="G1450">
        <v>35000</v>
      </c>
      <c r="I1450" t="str">
        <f t="shared" si="199"/>
        <v/>
      </c>
      <c r="J1450" t="str">
        <f t="shared" si="200"/>
        <v/>
      </c>
      <c r="K1450" t="str">
        <f t="shared" si="201"/>
        <v/>
      </c>
      <c r="M1450" s="11" t="str">
        <f t="shared" si="205"/>
        <v/>
      </c>
      <c r="O1450">
        <f>IF(ROW($E1450)&lt;=VALUE(LEFT(O$1,FIND("-",O$1,1)-1)),0,IF(ROW($E1450)=VALUE(LEFT(O$1,FIND("-",O$1,1)-1))+1,AVERAGE(INDEX($E:$E,ROW($E1450)-VALUE(LEFT(O$1,FIND("-",O$1,1)-1))):$E1450),($E1450*(2/(VALUE(LEFT(O$1,FIND("-",O$1,1)-1))+1)))+(O1449*(1-(2/(VALUE(LEFT(O$1,FIND("-",O$1,1)-1))+1))))))</f>
        <v>0.37861301785109613</v>
      </c>
      <c r="Q1450">
        <f>IF(ROW($E1450)&lt;=VALUE(LEFT(Q$1,FIND("-",Q$1,1)-1)),0,IF(ROW($E1450)=VALUE(LEFT(Q$1,FIND("-",Q$1,1)-1))+1,AVERAGE(INDEX($E:$E,ROW($E1450)-VALUE(LEFT(Q$1,FIND("-",Q$1,1)-1))):$E1450),($E1450*(2/(VALUE(LEFT(Q$1,FIND("-",Q$1,1)-1))+1)))+(Q1449*(1-(2/(VALUE(LEFT(Q$1,FIND("-",Q$1,1)-1))+1))))))</f>
        <v>0.32837440732397494</v>
      </c>
      <c r="R1450">
        <f>IF(ROW($E1450)&lt;=VALUE(LEFT(R$1,FIND("-",R$1,1)-1)),0,IF(ROW($E1450)=VALUE(LEFT(R$1,FIND("-",R$1,1)-1))+1,AVERAGE(INDEX($E:$E,ROW($E1450)-VALUE(LEFT(R$1,FIND("-",R$1,1)-1))):$E1450),($E1450*(2/(VALUE(LEFT(R$1,FIND("-",R$1,1)-1))+1)))+(R1449*(1-(2/(VALUE(LEFT(R$1,FIND("-",R$1,1)-1))+1))))))</f>
        <v>0.32383788581517142</v>
      </c>
      <c r="S1450">
        <f t="shared" si="202"/>
        <v>4.5365215088035149E-3</v>
      </c>
      <c r="T1450">
        <f>IF(ROW($E1450)&lt;=MAX(VALUE(LEFT(Q$1,FIND("-",Q$1,1)-1)),VALUE(LEFT(R$1,FIND("-",R$1,1)-1)))+VALUE(LEFT(T$1,FIND("-",T$1,1)-1))-1,0,IF(ROW($E1450)=MAX(VALUE(LEFT(Q$1,FIND("-",Q$1,1)-1)),VALUE(LEFT(R$1,FIND("-",R$1,1)-1)))+VALUE(LEFT(T$1,FIND("-",T$1,1)-1)),AVERAGE(INDEX($S:$S,ROW(S1450)-VALUE(LEFT(T$1,FIND("-",T$1,1)-1))+1):S1450),($S1450*(2/(VALUE(LEFT(T$1,FIND("-",T$1,1)-1))+1)))+(T1449*(1-(2/(VALUE(LEFT(T$1,FIND("-",T$1,1)-1))+1))))))</f>
        <v>6.1478433458104758E-3</v>
      </c>
      <c r="V1450">
        <f t="shared" si="203"/>
        <v>1.0000000000000009E-2</v>
      </c>
      <c r="W1450">
        <f>IF(ROW($E1450)&lt;=VALUE(LEFT(W$1,FIND("-",W$1,1)-1))+1,0,IF(ROW($E1449)=VALUE(LEFT(W$1,FIND("-",W$1,1)-1))+1,100-100/(1+ABS((SUMIF(INDEX($V:$V,ROW($V1450)-VALUE(LEFT(W$1,FIND("-",W$1,1)-1))+1):$V1450,"&gt;0",INDEX($V:$V,ROW($V1450)-VALUE(LEFT(W$1,FIND("-",W$1,1)-1))+1):$V1450)/COUNTIF(INDEX($V:$V,ROW($V1450)-VALUE(LEFT(W$1,FIND("-",W$1,1)-1))+1):$V1450,"&gt;0"))/(SUMIF(INDEX($V:$V,ROW($V1450)-VALUE(LEFT(W$1,FIND("-",W$1,1)-1))+1):$V1450,"&lt;0",INDEX($V:$V,ROW($V1450)-VALUE(LEFT(W$1,FIND("-",W$1,1)-1))+1):$V1450)/COUNTIF(INDEX($V:$V,ROW($V1450)-VALUE(LEFT(W$1,FIND("-",W$1,1)-1))+1):$V1450,"&lt;0")))),100-100/(1+ABS((SUMIF(INDEX($V:$V,ROW($V1450)-VALUE(LEFT(W$1,FIND("-",W$1,1)-1))+1):$V1450,"&gt;0",INDEX($V:$V,ROW($V1450)-VALUE(LEFT(W$1,FIND("-",W$1,1)-1))+1):$V1450)/VALUE(LEFT(W$1,FIND("-",W$1,1)-1)))/(SUMIF(INDEX($V:$V,ROW($V1450)-VALUE(LEFT(W$1,FIND("-",W$1,1)-1))+1):$V1450,"&lt;0",INDEX($V:$V,ROW($V1450)-VALUE(LEFT(W$1,FIND("-",W$1,1)-1))+1):$V1450)/VALUE(LEFT(W$1,FIND("-",W$1,1)-1)))))))</f>
        <v>53.333333333333329</v>
      </c>
      <c r="Y1450">
        <f>IF(ROW($E1450)&lt;=VALUE(LEFT(Y$1,FIND("-",Y$1,1)-1)),0,MAX(INDEX(C:C,ROW(C1450)-VALUE(LEFT(Y$1,FIND("-",Y$1,1)-1))+1):C1450))</f>
        <v>0.34499999999999997</v>
      </c>
      <c r="Z1450">
        <f>IF(ROW($E1450)&lt;=VALUE(LEFT(Z$1,FIND("-",Z$1,1)-1)),0,MIN(INDEX(D:D,ROW(D1450)-VALUE(LEFT(Z$1,FIND("-",Z$1,1)-1))+1):D1450))</f>
        <v>0.30499999999999999</v>
      </c>
      <c r="AA1450">
        <f t="shared" si="207"/>
        <v>62.500000000000085</v>
      </c>
      <c r="AB1450">
        <f>IF(ROW($AA1450)&lt;=VALUE(LEFT(AA$1,FIND("-",AA$1,1)-1))+VALUE(LEFT(AB$1,FIND("-",AB$1,1)-1)-1),0,AVERAGE(INDEX($AA:$AA,ROW($AA1450)-VALUE(LEFT(AB$1,FIND("-",AB$1,1)-1))+1):$AA1450))</f>
        <v>45.833333333333393</v>
      </c>
      <c r="AC1450">
        <f>IF(ROW($AA1450)&lt;=VALUE(LEFT(AA$1,FIND("-",AA$1,1)-1))+VALUE(LEFT(AB$1,FIND("-",AB$1,1)-1)-1)+VALUE(LEFT(AC$1,FIND("-",AC$1,1)-1)-1),0,AVERAGE(INDEX($AB:$AB,ROW($AB1450)-VALUE(LEFT(AC$1,FIND("-",AC$1,1)-1))+1):$AB1450))</f>
        <v>45.833333333333393</v>
      </c>
      <c r="AE1450">
        <f t="shared" si="204"/>
        <v>32135244</v>
      </c>
      <c r="AG1450" t="str">
        <f t="shared" si="206"/>
        <v/>
      </c>
    </row>
    <row r="1451" spans="1:33" x14ac:dyDescent="0.25">
      <c r="A1451" s="6">
        <v>38586</v>
      </c>
      <c r="B1451">
        <v>0.32</v>
      </c>
      <c r="C1451">
        <v>0.33</v>
      </c>
      <c r="D1451">
        <v>0.32</v>
      </c>
      <c r="E1451">
        <v>0.33</v>
      </c>
      <c r="F1451">
        <v>0.190252</v>
      </c>
      <c r="G1451">
        <v>65000</v>
      </c>
      <c r="I1451" t="str">
        <f t="shared" si="199"/>
        <v/>
      </c>
      <c r="J1451" t="str">
        <f t="shared" si="200"/>
        <v/>
      </c>
      <c r="K1451" t="str">
        <f t="shared" si="201"/>
        <v/>
      </c>
      <c r="M1451" s="11" t="str">
        <f t="shared" si="205"/>
        <v/>
      </c>
      <c r="O1451">
        <f>IF(ROW($E1451)&lt;=VALUE(LEFT(O$1,FIND("-",O$1,1)-1)),0,IF(ROW($E1451)=VALUE(LEFT(O$1,FIND("-",O$1,1)-1))+1,AVERAGE(INDEX($E:$E,ROW($E1451)-VALUE(LEFT(O$1,FIND("-",O$1,1)-1))):$E1451),($E1451*(2/(VALUE(LEFT(O$1,FIND("-",O$1,1)-1))+1)))+(O1450*(1-(2/(VALUE(LEFT(O$1,FIND("-",O$1,1)-1))+1))))))</f>
        <v>0.37812930623068725</v>
      </c>
      <c r="Q1451">
        <f>IF(ROW($E1451)&lt;=VALUE(LEFT(Q$1,FIND("-",Q$1,1)-1)),0,IF(ROW($E1451)=VALUE(LEFT(Q$1,FIND("-",Q$1,1)-1))+1,AVERAGE(INDEX($E:$E,ROW($E1451)-VALUE(LEFT(Q$1,FIND("-",Q$1,1)-1))):$E1451),($E1451*(2/(VALUE(LEFT(Q$1,FIND("-",Q$1,1)-1))+1)))+(Q1450*(1-(2/(VALUE(LEFT(Q$1,FIND("-",Q$1,1)-1))+1))))))</f>
        <v>0.32862449850490189</v>
      </c>
      <c r="R1451">
        <f>IF(ROW($E1451)&lt;=VALUE(LEFT(R$1,FIND("-",R$1,1)-1)),0,IF(ROW($E1451)=VALUE(LEFT(R$1,FIND("-",R$1,1)-1))+1,AVERAGE(INDEX($E:$E,ROW($E1451)-VALUE(LEFT(R$1,FIND("-",R$1,1)-1))):$E1451),($E1451*(2/(VALUE(LEFT(R$1,FIND("-",R$1,1)-1))+1)))+(R1450*(1-(2/(VALUE(LEFT(R$1,FIND("-",R$1,1)-1))+1))))))</f>
        <v>0.32429433871775132</v>
      </c>
      <c r="S1451">
        <f t="shared" si="202"/>
        <v>4.330159787150567E-3</v>
      </c>
      <c r="T1451">
        <f>IF(ROW($E1451)&lt;=MAX(VALUE(LEFT(Q$1,FIND("-",Q$1,1)-1)),VALUE(LEFT(R$1,FIND("-",R$1,1)-1)))+VALUE(LEFT(T$1,FIND("-",T$1,1)-1))-1,0,IF(ROW($E1451)=MAX(VALUE(LEFT(Q$1,FIND("-",Q$1,1)-1)),VALUE(LEFT(R$1,FIND("-",R$1,1)-1)))+VALUE(LEFT(T$1,FIND("-",T$1,1)-1)),AVERAGE(INDEX($S:$S,ROW(S1451)-VALUE(LEFT(T$1,FIND("-",T$1,1)-1))+1):S1451),($S1451*(2/(VALUE(LEFT(T$1,FIND("-",T$1,1)-1))+1)))+(T1450*(1-(2/(VALUE(LEFT(T$1,FIND("-",T$1,1)-1))+1))))))</f>
        <v>5.784306634078494E-3</v>
      </c>
      <c r="V1451">
        <f t="shared" si="203"/>
        <v>0</v>
      </c>
      <c r="W1451">
        <f>IF(ROW($E1451)&lt;=VALUE(LEFT(W$1,FIND("-",W$1,1)-1))+1,0,IF(ROW($E1450)=VALUE(LEFT(W$1,FIND("-",W$1,1)-1))+1,100-100/(1+ABS((SUMIF(INDEX($V:$V,ROW($V1451)-VALUE(LEFT(W$1,FIND("-",W$1,1)-1))+1):$V1451,"&gt;0",INDEX($V:$V,ROW($V1451)-VALUE(LEFT(W$1,FIND("-",W$1,1)-1))+1):$V1451)/COUNTIF(INDEX($V:$V,ROW($V1451)-VALUE(LEFT(W$1,FIND("-",W$1,1)-1))+1):$V1451,"&gt;0"))/(SUMIF(INDEX($V:$V,ROW($V1451)-VALUE(LEFT(W$1,FIND("-",W$1,1)-1))+1):$V1451,"&lt;0",INDEX($V:$V,ROW($V1451)-VALUE(LEFT(W$1,FIND("-",W$1,1)-1))+1):$V1451)/COUNTIF(INDEX($V:$V,ROW($V1451)-VALUE(LEFT(W$1,FIND("-",W$1,1)-1))+1):$V1451,"&lt;0")))),100-100/(1+ABS((SUMIF(INDEX($V:$V,ROW($V1451)-VALUE(LEFT(W$1,FIND("-",W$1,1)-1))+1):$V1451,"&gt;0",INDEX($V:$V,ROW($V1451)-VALUE(LEFT(W$1,FIND("-",W$1,1)-1))+1):$V1451)/VALUE(LEFT(W$1,FIND("-",W$1,1)-1)))/(SUMIF(INDEX($V:$V,ROW($V1451)-VALUE(LEFT(W$1,FIND("-",W$1,1)-1))+1):$V1451,"&lt;0",INDEX($V:$V,ROW($V1451)-VALUE(LEFT(W$1,FIND("-",W$1,1)-1))+1):$V1451)/VALUE(LEFT(W$1,FIND("-",W$1,1)-1)))))))</f>
        <v>50</v>
      </c>
      <c r="Y1451">
        <f>IF(ROW($E1451)&lt;=VALUE(LEFT(Y$1,FIND("-",Y$1,1)-1)),0,MAX(INDEX(C:C,ROW(C1451)-VALUE(LEFT(Y$1,FIND("-",Y$1,1)-1))+1):C1451))</f>
        <v>0.34499999999999997</v>
      </c>
      <c r="Z1451">
        <f>IF(ROW($E1451)&lt;=VALUE(LEFT(Z$1,FIND("-",Z$1,1)-1)),0,MIN(INDEX(D:D,ROW(D1451)-VALUE(LEFT(Z$1,FIND("-",Z$1,1)-1))+1):D1451))</f>
        <v>0.30499999999999999</v>
      </c>
      <c r="AA1451">
        <f t="shared" si="207"/>
        <v>62.500000000000085</v>
      </c>
      <c r="AB1451">
        <f>IF(ROW($AA1451)&lt;=VALUE(LEFT(AA$1,FIND("-",AA$1,1)-1))+VALUE(LEFT(AB$1,FIND("-",AB$1,1)-1)-1),0,AVERAGE(INDEX($AA:$AA,ROW($AA1451)-VALUE(LEFT(AB$1,FIND("-",AB$1,1)-1))+1):$AA1451))</f>
        <v>50.000000000000064</v>
      </c>
      <c r="AC1451">
        <f>IF(ROW($AA1451)&lt;=VALUE(LEFT(AA$1,FIND("-",AA$1,1)-1))+VALUE(LEFT(AB$1,FIND("-",AB$1,1)-1)-1)+VALUE(LEFT(AC$1,FIND("-",AC$1,1)-1)-1),0,AVERAGE(INDEX($AB:$AB,ROW($AB1451)-VALUE(LEFT(AC$1,FIND("-",AC$1,1)-1))+1):$AB1451))</f>
        <v>45.833333333333393</v>
      </c>
      <c r="AE1451">
        <f t="shared" si="204"/>
        <v>32135244</v>
      </c>
      <c r="AG1451" t="str">
        <f t="shared" si="206"/>
        <v/>
      </c>
    </row>
    <row r="1452" spans="1:33" x14ac:dyDescent="0.25">
      <c r="A1452" s="6">
        <v>38587</v>
      </c>
      <c r="B1452">
        <v>0.32500000000000001</v>
      </c>
      <c r="C1452">
        <v>0.34</v>
      </c>
      <c r="D1452">
        <v>0.32</v>
      </c>
      <c r="E1452">
        <v>0.34</v>
      </c>
      <c r="F1452">
        <v>0.196017</v>
      </c>
      <c r="G1452">
        <v>225000</v>
      </c>
      <c r="I1452" t="str">
        <f t="shared" si="199"/>
        <v/>
      </c>
      <c r="J1452" t="str">
        <f t="shared" si="200"/>
        <v/>
      </c>
      <c r="K1452" t="str">
        <f t="shared" si="201"/>
        <v/>
      </c>
      <c r="M1452" s="11" t="str">
        <f t="shared" si="205"/>
        <v/>
      </c>
      <c r="O1452">
        <f>IF(ROW($E1452)&lt;=VALUE(LEFT(O$1,FIND("-",O$1,1)-1)),0,IF(ROW($E1452)=VALUE(LEFT(O$1,FIND("-",O$1,1)-1))+1,AVERAGE(INDEX($E:$E,ROW($E1452)-VALUE(LEFT(O$1,FIND("-",O$1,1)-1))):$E1452),($E1452*(2/(VALUE(LEFT(O$1,FIND("-",O$1,1)-1))+1)))+(O1451*(1-(2/(VALUE(LEFT(O$1,FIND("-",O$1,1)-1))+1))))))</f>
        <v>0.37774991014878989</v>
      </c>
      <c r="Q1452">
        <f>IF(ROW($E1452)&lt;=VALUE(LEFT(Q$1,FIND("-",Q$1,1)-1)),0,IF(ROW($E1452)=VALUE(LEFT(Q$1,FIND("-",Q$1,1)-1))+1,AVERAGE(INDEX($E:$E,ROW($E1452)-VALUE(LEFT(Q$1,FIND("-",Q$1,1)-1))):$E1452),($E1452*(2/(VALUE(LEFT(Q$1,FIND("-",Q$1,1)-1))+1)))+(Q1451*(1-(2/(VALUE(LEFT(Q$1,FIND("-",Q$1,1)-1))+1))))))</f>
        <v>0.33037457565799394</v>
      </c>
      <c r="R1452">
        <f>IF(ROW($E1452)&lt;=VALUE(LEFT(R$1,FIND("-",R$1,1)-1)),0,IF(ROW($E1452)=VALUE(LEFT(R$1,FIND("-",R$1,1)-1))+1,AVERAGE(INDEX($E:$E,ROW($E1452)-VALUE(LEFT(R$1,FIND("-",R$1,1)-1))):$E1452),($E1452*(2/(VALUE(LEFT(R$1,FIND("-",R$1,1)-1))+1)))+(R1451*(1-(2/(VALUE(LEFT(R$1,FIND("-",R$1,1)-1))+1))))))</f>
        <v>0.32545772103495496</v>
      </c>
      <c r="S1452">
        <f t="shared" si="202"/>
        <v>4.9168546230389798E-3</v>
      </c>
      <c r="T1452">
        <f>IF(ROW($E1452)&lt;=MAX(VALUE(LEFT(Q$1,FIND("-",Q$1,1)-1)),VALUE(LEFT(R$1,FIND("-",R$1,1)-1)))+VALUE(LEFT(T$1,FIND("-",T$1,1)-1))-1,0,IF(ROW($E1452)=MAX(VALUE(LEFT(Q$1,FIND("-",Q$1,1)-1)),VALUE(LEFT(R$1,FIND("-",R$1,1)-1)))+VALUE(LEFT(T$1,FIND("-",T$1,1)-1)),AVERAGE(INDEX($S:$S,ROW(S1452)-VALUE(LEFT(T$1,FIND("-",T$1,1)-1))+1):S1452),($S1452*(2/(VALUE(LEFT(T$1,FIND("-",T$1,1)-1))+1)))+(T1451*(1-(2/(VALUE(LEFT(T$1,FIND("-",T$1,1)-1))+1))))))</f>
        <v>5.6108162318705915E-3</v>
      </c>
      <c r="V1452">
        <f t="shared" si="203"/>
        <v>1.0000000000000009E-2</v>
      </c>
      <c r="W1452">
        <f>IF(ROW($E1452)&lt;=VALUE(LEFT(W$1,FIND("-",W$1,1)-1))+1,0,IF(ROW($E1451)=VALUE(LEFT(W$1,FIND("-",W$1,1)-1))+1,100-100/(1+ABS((SUMIF(INDEX($V:$V,ROW($V1452)-VALUE(LEFT(W$1,FIND("-",W$1,1)-1))+1):$V1452,"&gt;0",INDEX($V:$V,ROW($V1452)-VALUE(LEFT(W$1,FIND("-",W$1,1)-1))+1):$V1452)/COUNTIF(INDEX($V:$V,ROW($V1452)-VALUE(LEFT(W$1,FIND("-",W$1,1)-1))+1):$V1452,"&gt;0"))/(SUMIF(INDEX($V:$V,ROW($V1452)-VALUE(LEFT(W$1,FIND("-",W$1,1)-1))+1):$V1452,"&lt;0",INDEX($V:$V,ROW($V1452)-VALUE(LEFT(W$1,FIND("-",W$1,1)-1))+1):$V1452)/COUNTIF(INDEX($V:$V,ROW($V1452)-VALUE(LEFT(W$1,FIND("-",W$1,1)-1))+1):$V1452,"&lt;0")))),100-100/(1+ABS((SUMIF(INDEX($V:$V,ROW($V1452)-VALUE(LEFT(W$1,FIND("-",W$1,1)-1))+1):$V1452,"&gt;0",INDEX($V:$V,ROW($V1452)-VALUE(LEFT(W$1,FIND("-",W$1,1)-1))+1):$V1452)/VALUE(LEFT(W$1,FIND("-",W$1,1)-1)))/(SUMIF(INDEX($V:$V,ROW($V1452)-VALUE(LEFT(W$1,FIND("-",W$1,1)-1))+1):$V1452,"&lt;0",INDEX($V:$V,ROW($V1452)-VALUE(LEFT(W$1,FIND("-",W$1,1)-1))+1):$V1452)/VALUE(LEFT(W$1,FIND("-",W$1,1)-1)))))))</f>
        <v>50</v>
      </c>
      <c r="Y1452">
        <f>IF(ROW($E1452)&lt;=VALUE(LEFT(Y$1,FIND("-",Y$1,1)-1)),0,MAX(INDEX(C:C,ROW(C1452)-VALUE(LEFT(Y$1,FIND("-",Y$1,1)-1))+1):C1452))</f>
        <v>0.34499999999999997</v>
      </c>
      <c r="Z1452">
        <f>IF(ROW($E1452)&lt;=VALUE(LEFT(Z$1,FIND("-",Z$1,1)-1)),0,MIN(INDEX(D:D,ROW(D1452)-VALUE(LEFT(Z$1,FIND("-",Z$1,1)-1))+1):D1452))</f>
        <v>0.30499999999999999</v>
      </c>
      <c r="AA1452">
        <f t="shared" si="207"/>
        <v>87.500000000000128</v>
      </c>
      <c r="AB1452">
        <f>IF(ROW($AA1452)&lt;=VALUE(LEFT(AA$1,FIND("-",AA$1,1)-1))+VALUE(LEFT(AB$1,FIND("-",AB$1,1)-1)-1),0,AVERAGE(INDEX($AA:$AA,ROW($AA1452)-VALUE(LEFT(AB$1,FIND("-",AB$1,1)-1))+1):$AA1452))</f>
        <v>70.833333333333428</v>
      </c>
      <c r="AC1452">
        <f>IF(ROW($AA1452)&lt;=VALUE(LEFT(AA$1,FIND("-",AA$1,1)-1))+VALUE(LEFT(AB$1,FIND("-",AB$1,1)-1)-1)+VALUE(LEFT(AC$1,FIND("-",AC$1,1)-1)-1),0,AVERAGE(INDEX($AB:$AB,ROW($AB1452)-VALUE(LEFT(AC$1,FIND("-",AC$1,1)-1))+1):$AB1452))</f>
        <v>55.555555555555628</v>
      </c>
      <c r="AE1452">
        <f t="shared" si="204"/>
        <v>32360244</v>
      </c>
      <c r="AG1452" t="str">
        <f t="shared" si="206"/>
        <v/>
      </c>
    </row>
    <row r="1453" spans="1:33" x14ac:dyDescent="0.25">
      <c r="A1453" s="6">
        <v>38588</v>
      </c>
      <c r="B1453">
        <v>0.315</v>
      </c>
      <c r="C1453">
        <v>0.34</v>
      </c>
      <c r="D1453">
        <v>0.315</v>
      </c>
      <c r="E1453">
        <v>0.34</v>
      </c>
      <c r="F1453">
        <v>0.196017</v>
      </c>
      <c r="G1453">
        <v>74000</v>
      </c>
      <c r="I1453" t="str">
        <f t="shared" si="199"/>
        <v/>
      </c>
      <c r="J1453" t="str">
        <f t="shared" si="200"/>
        <v/>
      </c>
      <c r="K1453" t="str">
        <f t="shared" si="201"/>
        <v/>
      </c>
      <c r="M1453" s="11" t="str">
        <f t="shared" si="205"/>
        <v/>
      </c>
      <c r="O1453">
        <f>IF(ROW($E1453)&lt;=VALUE(LEFT(O$1,FIND("-",O$1,1)-1)),0,IF(ROW($E1453)=VALUE(LEFT(O$1,FIND("-",O$1,1)-1))+1,AVERAGE(INDEX($E:$E,ROW($E1453)-VALUE(LEFT(O$1,FIND("-",O$1,1)-1))):$E1453),($E1453*(2/(VALUE(LEFT(O$1,FIND("-",O$1,1)-1))+1)))+(O1452*(1-(2/(VALUE(LEFT(O$1,FIND("-",O$1,1)-1))+1))))))</f>
        <v>0.37737428915228455</v>
      </c>
      <c r="Q1453">
        <f>IF(ROW($E1453)&lt;=VALUE(LEFT(Q$1,FIND("-",Q$1,1)-1)),0,IF(ROW($E1453)=VALUE(LEFT(Q$1,FIND("-",Q$1,1)-1))+1,AVERAGE(INDEX($E:$E,ROW($E1453)-VALUE(LEFT(Q$1,FIND("-",Q$1,1)-1))):$E1453),($E1453*(2/(VALUE(LEFT(Q$1,FIND("-",Q$1,1)-1))+1)))+(Q1452*(1-(2/(VALUE(LEFT(Q$1,FIND("-",Q$1,1)-1))+1))))))</f>
        <v>0.33185541017214876</v>
      </c>
      <c r="R1453">
        <f>IF(ROW($E1453)&lt;=VALUE(LEFT(R$1,FIND("-",R$1,1)-1)),0,IF(ROW($E1453)=VALUE(LEFT(R$1,FIND("-",R$1,1)-1))+1,AVERAGE(INDEX($E:$E,ROW($E1453)-VALUE(LEFT(R$1,FIND("-",R$1,1)-1))):$E1453),($E1453*(2/(VALUE(LEFT(R$1,FIND("-",R$1,1)-1))+1)))+(R1452*(1-(2/(VALUE(LEFT(R$1,FIND("-",R$1,1)-1))+1))))))</f>
        <v>0.32653492688421759</v>
      </c>
      <c r="S1453">
        <f t="shared" si="202"/>
        <v>5.3204832879311659E-3</v>
      </c>
      <c r="T1453">
        <f>IF(ROW($E1453)&lt;=MAX(VALUE(LEFT(Q$1,FIND("-",Q$1,1)-1)),VALUE(LEFT(R$1,FIND("-",R$1,1)-1)))+VALUE(LEFT(T$1,FIND("-",T$1,1)-1))-1,0,IF(ROW($E1453)=MAX(VALUE(LEFT(Q$1,FIND("-",Q$1,1)-1)),VALUE(LEFT(R$1,FIND("-",R$1,1)-1)))+VALUE(LEFT(T$1,FIND("-",T$1,1)-1)),AVERAGE(INDEX($S:$S,ROW(S1453)-VALUE(LEFT(T$1,FIND("-",T$1,1)-1))+1):S1453),($S1453*(2/(VALUE(LEFT(T$1,FIND("-",T$1,1)-1))+1)))+(T1452*(1-(2/(VALUE(LEFT(T$1,FIND("-",T$1,1)-1))+1))))))</f>
        <v>5.5527496430827069E-3</v>
      </c>
      <c r="V1453">
        <f t="shared" si="203"/>
        <v>0</v>
      </c>
      <c r="W1453">
        <f>IF(ROW($E1453)&lt;=VALUE(LEFT(W$1,FIND("-",W$1,1)-1))+1,0,IF(ROW($E1452)=VALUE(LEFT(W$1,FIND("-",W$1,1)-1))+1,100-100/(1+ABS((SUMIF(INDEX($V:$V,ROW($V1453)-VALUE(LEFT(W$1,FIND("-",W$1,1)-1))+1):$V1453,"&gt;0",INDEX($V:$V,ROW($V1453)-VALUE(LEFT(W$1,FIND("-",W$1,1)-1))+1):$V1453)/COUNTIF(INDEX($V:$V,ROW($V1453)-VALUE(LEFT(W$1,FIND("-",W$1,1)-1))+1):$V1453,"&gt;0"))/(SUMIF(INDEX($V:$V,ROW($V1453)-VALUE(LEFT(W$1,FIND("-",W$1,1)-1))+1):$V1453,"&lt;0",INDEX($V:$V,ROW($V1453)-VALUE(LEFT(W$1,FIND("-",W$1,1)-1))+1):$V1453)/COUNTIF(INDEX($V:$V,ROW($V1453)-VALUE(LEFT(W$1,FIND("-",W$1,1)-1))+1):$V1453,"&lt;0")))),100-100/(1+ABS((SUMIF(INDEX($V:$V,ROW($V1453)-VALUE(LEFT(W$1,FIND("-",W$1,1)-1))+1):$V1453,"&gt;0",INDEX($V:$V,ROW($V1453)-VALUE(LEFT(W$1,FIND("-",W$1,1)-1))+1):$V1453)/VALUE(LEFT(W$1,FIND("-",W$1,1)-1)))/(SUMIF(INDEX($V:$V,ROW($V1453)-VALUE(LEFT(W$1,FIND("-",W$1,1)-1))+1):$V1453,"&lt;0",INDEX($V:$V,ROW($V1453)-VALUE(LEFT(W$1,FIND("-",W$1,1)-1))+1):$V1453)/VALUE(LEFT(W$1,FIND("-",W$1,1)-1)))))))</f>
        <v>53.846153846153854</v>
      </c>
      <c r="Y1453">
        <f>IF(ROW($E1453)&lt;=VALUE(LEFT(Y$1,FIND("-",Y$1,1)-1)),0,MAX(INDEX(C:C,ROW(C1453)-VALUE(LEFT(Y$1,FIND("-",Y$1,1)-1))+1):C1453))</f>
        <v>0.34499999999999997</v>
      </c>
      <c r="Z1453">
        <f>IF(ROW($E1453)&lt;=VALUE(LEFT(Z$1,FIND("-",Z$1,1)-1)),0,MIN(INDEX(D:D,ROW(D1453)-VALUE(LEFT(Z$1,FIND("-",Z$1,1)-1))+1):D1453))</f>
        <v>0.30499999999999999</v>
      </c>
      <c r="AA1453">
        <f t="shared" si="207"/>
        <v>87.500000000000128</v>
      </c>
      <c r="AB1453">
        <f>IF(ROW($AA1453)&lt;=VALUE(LEFT(AA$1,FIND("-",AA$1,1)-1))+VALUE(LEFT(AB$1,FIND("-",AB$1,1)-1)-1),0,AVERAGE(INDEX($AA:$AA,ROW($AA1453)-VALUE(LEFT(AB$1,FIND("-",AB$1,1)-1))+1):$AA1453))</f>
        <v>79.166666666666785</v>
      </c>
      <c r="AC1453">
        <f>IF(ROW($AA1453)&lt;=VALUE(LEFT(AA$1,FIND("-",AA$1,1)-1))+VALUE(LEFT(AB$1,FIND("-",AB$1,1)-1)-1)+VALUE(LEFT(AC$1,FIND("-",AC$1,1)-1)-1),0,AVERAGE(INDEX($AB:$AB,ROW($AB1453)-VALUE(LEFT(AC$1,FIND("-",AC$1,1)-1))+1):$AB1453))</f>
        <v>66.666666666666757</v>
      </c>
      <c r="AE1453">
        <f t="shared" si="204"/>
        <v>32360244</v>
      </c>
      <c r="AG1453" t="str">
        <f t="shared" si="206"/>
        <v/>
      </c>
    </row>
    <row r="1454" spans="1:33" x14ac:dyDescent="0.25">
      <c r="A1454" s="6">
        <v>38589</v>
      </c>
      <c r="B1454">
        <v>0.32</v>
      </c>
      <c r="C1454">
        <v>0.32</v>
      </c>
      <c r="D1454">
        <v>0.315</v>
      </c>
      <c r="E1454">
        <v>0.32</v>
      </c>
      <c r="F1454">
        <v>0.18448700000000001</v>
      </c>
      <c r="G1454">
        <v>52000</v>
      </c>
      <c r="I1454" t="str">
        <f t="shared" si="199"/>
        <v/>
      </c>
      <c r="J1454" t="str">
        <f t="shared" si="200"/>
        <v/>
      </c>
      <c r="K1454" t="str">
        <f t="shared" si="201"/>
        <v/>
      </c>
      <c r="M1454" s="11" t="str">
        <f t="shared" si="205"/>
        <v/>
      </c>
      <c r="O1454">
        <f>IF(ROW($E1454)&lt;=VALUE(LEFT(O$1,FIND("-",O$1,1)-1)),0,IF(ROW($E1454)=VALUE(LEFT(O$1,FIND("-",O$1,1)-1))+1,AVERAGE(INDEX($E:$E,ROW($E1454)-VALUE(LEFT(O$1,FIND("-",O$1,1)-1))):$E1454),($E1454*(2/(VALUE(LEFT(O$1,FIND("-",O$1,1)-1))+1)))+(O1453*(1-(2/(VALUE(LEFT(O$1,FIND("-",O$1,1)-1))+1))))))</f>
        <v>0.37680340070300811</v>
      </c>
      <c r="Q1454">
        <f>IF(ROW($E1454)&lt;=VALUE(LEFT(Q$1,FIND("-",Q$1,1)-1)),0,IF(ROW($E1454)=VALUE(LEFT(Q$1,FIND("-",Q$1,1)-1))+1,AVERAGE(INDEX($E:$E,ROW($E1454)-VALUE(LEFT(Q$1,FIND("-",Q$1,1)-1))):$E1454),($E1454*(2/(VALUE(LEFT(Q$1,FIND("-",Q$1,1)-1))+1)))+(Q1453*(1-(2/(VALUE(LEFT(Q$1,FIND("-",Q$1,1)-1))+1))))))</f>
        <v>0.33003150091489514</v>
      </c>
      <c r="R1454">
        <f>IF(ROW($E1454)&lt;=VALUE(LEFT(R$1,FIND("-",R$1,1)-1)),0,IF(ROW($E1454)=VALUE(LEFT(R$1,FIND("-",R$1,1)-1))+1,AVERAGE(INDEX($E:$E,ROW($E1454)-VALUE(LEFT(R$1,FIND("-",R$1,1)-1))):$E1454),($E1454*(2/(VALUE(LEFT(R$1,FIND("-",R$1,1)-1))+1)))+(R1453*(1-(2/(VALUE(LEFT(R$1,FIND("-",R$1,1)-1))+1))))))</f>
        <v>0.32605085822612745</v>
      </c>
      <c r="S1454">
        <f t="shared" si="202"/>
        <v>3.9806426887676882E-3</v>
      </c>
      <c r="T1454">
        <f>IF(ROW($E1454)&lt;=MAX(VALUE(LEFT(Q$1,FIND("-",Q$1,1)-1)),VALUE(LEFT(R$1,FIND("-",R$1,1)-1)))+VALUE(LEFT(T$1,FIND("-",T$1,1)-1))-1,0,IF(ROW($E1454)=MAX(VALUE(LEFT(Q$1,FIND("-",Q$1,1)-1)),VALUE(LEFT(R$1,FIND("-",R$1,1)-1)))+VALUE(LEFT(T$1,FIND("-",T$1,1)-1)),AVERAGE(INDEX($S:$S,ROW(S1454)-VALUE(LEFT(T$1,FIND("-",T$1,1)-1))+1):S1454),($S1454*(2/(VALUE(LEFT(T$1,FIND("-",T$1,1)-1))+1)))+(T1453*(1-(2/(VALUE(LEFT(T$1,FIND("-",T$1,1)-1))+1))))))</f>
        <v>5.2383282522197039E-3</v>
      </c>
      <c r="V1454">
        <f t="shared" si="203"/>
        <v>-2.0000000000000018E-2</v>
      </c>
      <c r="W1454">
        <f>IF(ROW($E1454)&lt;=VALUE(LEFT(W$1,FIND("-",W$1,1)-1))+1,0,IF(ROW($E1453)=VALUE(LEFT(W$1,FIND("-",W$1,1)-1))+1,100-100/(1+ABS((SUMIF(INDEX($V:$V,ROW($V1454)-VALUE(LEFT(W$1,FIND("-",W$1,1)-1))+1):$V1454,"&gt;0",INDEX($V:$V,ROW($V1454)-VALUE(LEFT(W$1,FIND("-",W$1,1)-1))+1):$V1454)/COUNTIF(INDEX($V:$V,ROW($V1454)-VALUE(LEFT(W$1,FIND("-",W$1,1)-1))+1):$V1454,"&gt;0"))/(SUMIF(INDEX($V:$V,ROW($V1454)-VALUE(LEFT(W$1,FIND("-",W$1,1)-1))+1):$V1454,"&lt;0",INDEX($V:$V,ROW($V1454)-VALUE(LEFT(W$1,FIND("-",W$1,1)-1))+1):$V1454)/COUNTIF(INDEX($V:$V,ROW($V1454)-VALUE(LEFT(W$1,FIND("-",W$1,1)-1))+1):$V1454,"&lt;0")))),100-100/(1+ABS((SUMIF(INDEX($V:$V,ROW($V1454)-VALUE(LEFT(W$1,FIND("-",W$1,1)-1))+1):$V1454,"&gt;0",INDEX($V:$V,ROW($V1454)-VALUE(LEFT(W$1,FIND("-",W$1,1)-1))+1):$V1454)/VALUE(LEFT(W$1,FIND("-",W$1,1)-1)))/(SUMIF(INDEX($V:$V,ROW($V1454)-VALUE(LEFT(W$1,FIND("-",W$1,1)-1))+1):$V1454,"&lt;0",INDEX($V:$V,ROW($V1454)-VALUE(LEFT(W$1,FIND("-",W$1,1)-1))+1):$V1454)/VALUE(LEFT(W$1,FIND("-",W$1,1)-1)))))))</f>
        <v>42.857142857142854</v>
      </c>
      <c r="Y1454">
        <f>IF(ROW($E1454)&lt;=VALUE(LEFT(Y$1,FIND("-",Y$1,1)-1)),0,MAX(INDEX(C:C,ROW(C1454)-VALUE(LEFT(Y$1,FIND("-",Y$1,1)-1))+1):C1454))</f>
        <v>0.34499999999999997</v>
      </c>
      <c r="Z1454">
        <f>IF(ROW($E1454)&lt;=VALUE(LEFT(Z$1,FIND("-",Z$1,1)-1)),0,MIN(INDEX(D:D,ROW(D1454)-VALUE(LEFT(Z$1,FIND("-",Z$1,1)-1))+1):D1454))</f>
        <v>0.30499999999999999</v>
      </c>
      <c r="AA1454">
        <f t="shared" si="207"/>
        <v>37.50000000000005</v>
      </c>
      <c r="AB1454">
        <f>IF(ROW($AA1454)&lt;=VALUE(LEFT(AA$1,FIND("-",AA$1,1)-1))+VALUE(LEFT(AB$1,FIND("-",AB$1,1)-1)-1),0,AVERAGE(INDEX($AA:$AA,ROW($AA1454)-VALUE(LEFT(AB$1,FIND("-",AB$1,1)-1))+1):$AA1454))</f>
        <v>70.833333333333442</v>
      </c>
      <c r="AC1454">
        <f>IF(ROW($AA1454)&lt;=VALUE(LEFT(AA$1,FIND("-",AA$1,1)-1))+VALUE(LEFT(AB$1,FIND("-",AB$1,1)-1)-1)+VALUE(LEFT(AC$1,FIND("-",AC$1,1)-1)-1),0,AVERAGE(INDEX($AB:$AB,ROW($AB1454)-VALUE(LEFT(AC$1,FIND("-",AC$1,1)-1))+1):$AB1454))</f>
        <v>73.611111111111214</v>
      </c>
      <c r="AE1454">
        <f t="shared" si="204"/>
        <v>32308244</v>
      </c>
      <c r="AG1454" t="str">
        <f t="shared" si="206"/>
        <v/>
      </c>
    </row>
    <row r="1455" spans="1:33" x14ac:dyDescent="0.25">
      <c r="A1455" s="6">
        <v>38590</v>
      </c>
      <c r="B1455">
        <v>0.32500000000000001</v>
      </c>
      <c r="C1455">
        <v>0.33500000000000002</v>
      </c>
      <c r="D1455">
        <v>0.32500000000000001</v>
      </c>
      <c r="E1455">
        <v>0.33500000000000002</v>
      </c>
      <c r="F1455">
        <v>0.193134</v>
      </c>
      <c r="G1455">
        <v>62000</v>
      </c>
      <c r="I1455" t="str">
        <f t="shared" si="199"/>
        <v/>
      </c>
      <c r="J1455" t="str">
        <f t="shared" si="200"/>
        <v/>
      </c>
      <c r="K1455" t="str">
        <f t="shared" si="201"/>
        <v/>
      </c>
      <c r="M1455" s="11" t="str">
        <f t="shared" si="205"/>
        <v/>
      </c>
      <c r="O1455">
        <f>IF(ROW($E1455)&lt;=VALUE(LEFT(O$1,FIND("-",O$1,1)-1)),0,IF(ROW($E1455)=VALUE(LEFT(O$1,FIND("-",O$1,1)-1))+1,AVERAGE(INDEX($E:$E,ROW($E1455)-VALUE(LEFT(O$1,FIND("-",O$1,1)-1))):$E1455),($E1455*(2/(VALUE(LEFT(O$1,FIND("-",O$1,1)-1))+1)))+(O1454*(1-(2/(VALUE(LEFT(O$1,FIND("-",O$1,1)-1))+1))))))</f>
        <v>0.37638744646715733</v>
      </c>
      <c r="Q1455">
        <f>IF(ROW($E1455)&lt;=VALUE(LEFT(Q$1,FIND("-",Q$1,1)-1)),0,IF(ROW($E1455)=VALUE(LEFT(Q$1,FIND("-",Q$1,1)-1))+1,AVERAGE(INDEX($E:$E,ROW($E1455)-VALUE(LEFT(Q$1,FIND("-",Q$1,1)-1))):$E1455),($E1455*(2/(VALUE(LEFT(Q$1,FIND("-",Q$1,1)-1))+1)))+(Q1454*(1-(2/(VALUE(LEFT(Q$1,FIND("-",Q$1,1)-1))+1))))))</f>
        <v>0.33079588538952664</v>
      </c>
      <c r="R1455">
        <f>IF(ROW($E1455)&lt;=VALUE(LEFT(R$1,FIND("-",R$1,1)-1)),0,IF(ROW($E1455)=VALUE(LEFT(R$1,FIND("-",R$1,1)-1))+1,AVERAGE(INDEX($E:$E,ROW($E1455)-VALUE(LEFT(R$1,FIND("-",R$1,1)-1))):$E1455),($E1455*(2/(VALUE(LEFT(R$1,FIND("-",R$1,1)-1))+1)))+(R1454*(1-(2/(VALUE(LEFT(R$1,FIND("-",R$1,1)-1))+1))))))</f>
        <v>0.32671375761678467</v>
      </c>
      <c r="S1455">
        <f t="shared" si="202"/>
        <v>4.0821277727419725E-3</v>
      </c>
      <c r="T1455">
        <f>IF(ROW($E1455)&lt;=MAX(VALUE(LEFT(Q$1,FIND("-",Q$1,1)-1)),VALUE(LEFT(R$1,FIND("-",R$1,1)-1)))+VALUE(LEFT(T$1,FIND("-",T$1,1)-1))-1,0,IF(ROW($E1455)=MAX(VALUE(LEFT(Q$1,FIND("-",Q$1,1)-1)),VALUE(LEFT(R$1,FIND("-",R$1,1)-1)))+VALUE(LEFT(T$1,FIND("-",T$1,1)-1)),AVERAGE(INDEX($S:$S,ROW(S1455)-VALUE(LEFT(T$1,FIND("-",T$1,1)-1))+1):S1455),($S1455*(2/(VALUE(LEFT(T$1,FIND("-",T$1,1)-1))+1)))+(T1454*(1-(2/(VALUE(LEFT(T$1,FIND("-",T$1,1)-1))+1))))))</f>
        <v>5.0070881563241583E-3</v>
      </c>
      <c r="V1455">
        <f t="shared" si="203"/>
        <v>1.5000000000000013E-2</v>
      </c>
      <c r="W1455">
        <f>IF(ROW($E1455)&lt;=VALUE(LEFT(W$1,FIND("-",W$1,1)-1))+1,0,IF(ROW($E1454)=VALUE(LEFT(W$1,FIND("-",W$1,1)-1))+1,100-100/(1+ABS((SUMIF(INDEX($V:$V,ROW($V1455)-VALUE(LEFT(W$1,FIND("-",W$1,1)-1))+1):$V1455,"&gt;0",INDEX($V:$V,ROW($V1455)-VALUE(LEFT(W$1,FIND("-",W$1,1)-1))+1):$V1455)/COUNTIF(INDEX($V:$V,ROW($V1455)-VALUE(LEFT(W$1,FIND("-",W$1,1)-1))+1):$V1455,"&gt;0"))/(SUMIF(INDEX($V:$V,ROW($V1455)-VALUE(LEFT(W$1,FIND("-",W$1,1)-1))+1):$V1455,"&lt;0",INDEX($V:$V,ROW($V1455)-VALUE(LEFT(W$1,FIND("-",W$1,1)-1))+1):$V1455)/COUNTIF(INDEX($V:$V,ROW($V1455)-VALUE(LEFT(W$1,FIND("-",W$1,1)-1))+1):$V1455,"&lt;0")))),100-100/(1+ABS((SUMIF(INDEX($V:$V,ROW($V1455)-VALUE(LEFT(W$1,FIND("-",W$1,1)-1))+1):$V1455,"&gt;0",INDEX($V:$V,ROW($V1455)-VALUE(LEFT(W$1,FIND("-",W$1,1)-1))+1):$V1455)/VALUE(LEFT(W$1,FIND("-",W$1,1)-1)))/(SUMIF(INDEX($V:$V,ROW($V1455)-VALUE(LEFT(W$1,FIND("-",W$1,1)-1))+1):$V1455,"&lt;0",INDEX($V:$V,ROW($V1455)-VALUE(LEFT(W$1,FIND("-",W$1,1)-1))+1):$V1455)/VALUE(LEFT(W$1,FIND("-",W$1,1)-1)))))))</f>
        <v>57.692307692307686</v>
      </c>
      <c r="Y1455">
        <f>IF(ROW($E1455)&lt;=VALUE(LEFT(Y$1,FIND("-",Y$1,1)-1)),0,MAX(INDEX(C:C,ROW(C1455)-VALUE(LEFT(Y$1,FIND("-",Y$1,1)-1))+1):C1455))</f>
        <v>0.34499999999999997</v>
      </c>
      <c r="Z1455">
        <f>IF(ROW($E1455)&lt;=VALUE(LEFT(Z$1,FIND("-",Z$1,1)-1)),0,MIN(INDEX(D:D,ROW(D1455)-VALUE(LEFT(Z$1,FIND("-",Z$1,1)-1))+1):D1455))</f>
        <v>0.30499999999999999</v>
      </c>
      <c r="AA1455">
        <f t="shared" si="207"/>
        <v>75.000000000000099</v>
      </c>
      <c r="AB1455">
        <f>IF(ROW($AA1455)&lt;=VALUE(LEFT(AA$1,FIND("-",AA$1,1)-1))+VALUE(LEFT(AB$1,FIND("-",AB$1,1)-1)-1),0,AVERAGE(INDEX($AA:$AA,ROW($AA1455)-VALUE(LEFT(AB$1,FIND("-",AB$1,1)-1))+1):$AA1455))</f>
        <v>66.666666666666757</v>
      </c>
      <c r="AC1455">
        <f>IF(ROW($AA1455)&lt;=VALUE(LEFT(AA$1,FIND("-",AA$1,1)-1))+VALUE(LEFT(AB$1,FIND("-",AB$1,1)-1)-1)+VALUE(LEFT(AC$1,FIND("-",AC$1,1)-1)-1),0,AVERAGE(INDEX($AB:$AB,ROW($AB1455)-VALUE(LEFT(AC$1,FIND("-",AC$1,1)-1))+1):$AB1455))</f>
        <v>72.222222222222328</v>
      </c>
      <c r="AE1455">
        <f t="shared" si="204"/>
        <v>32370244</v>
      </c>
      <c r="AG1455" t="str">
        <f t="shared" si="206"/>
        <v/>
      </c>
    </row>
    <row r="1456" spans="1:33" x14ac:dyDescent="0.25">
      <c r="A1456" s="6">
        <v>38593</v>
      </c>
      <c r="B1456">
        <v>0.33500000000000002</v>
      </c>
      <c r="C1456">
        <v>0.33500000000000002</v>
      </c>
      <c r="D1456">
        <v>0.31</v>
      </c>
      <c r="E1456">
        <v>0.33</v>
      </c>
      <c r="F1456">
        <v>0.190252</v>
      </c>
      <c r="G1456">
        <v>68000</v>
      </c>
      <c r="I1456" t="str">
        <f t="shared" si="199"/>
        <v/>
      </c>
      <c r="J1456" t="str">
        <f t="shared" si="200"/>
        <v/>
      </c>
      <c r="K1456" t="str">
        <f t="shared" si="201"/>
        <v/>
      </c>
      <c r="M1456" s="11" t="str">
        <f t="shared" si="205"/>
        <v/>
      </c>
      <c r="O1456">
        <f>IF(ROW($E1456)&lt;=VALUE(LEFT(O$1,FIND("-",O$1,1)-1)),0,IF(ROW($E1456)=VALUE(LEFT(O$1,FIND("-",O$1,1)-1))+1,AVERAGE(INDEX($E:$E,ROW($E1456)-VALUE(LEFT(O$1,FIND("-",O$1,1)-1))):$E1456),($E1456*(2/(VALUE(LEFT(O$1,FIND("-",O$1,1)-1))+1)))+(O1455*(1-(2/(VALUE(LEFT(O$1,FIND("-",O$1,1)-1))+1))))))</f>
        <v>0.37592587983564335</v>
      </c>
      <c r="Q1456">
        <f>IF(ROW($E1456)&lt;=VALUE(LEFT(Q$1,FIND("-",Q$1,1)-1)),0,IF(ROW($E1456)=VALUE(LEFT(Q$1,FIND("-",Q$1,1)-1))+1,AVERAGE(INDEX($E:$E,ROW($E1456)-VALUE(LEFT(Q$1,FIND("-",Q$1,1)-1))):$E1456),($E1456*(2/(VALUE(LEFT(Q$1,FIND("-",Q$1,1)-1))+1)))+(Q1455*(1-(2/(VALUE(LEFT(Q$1,FIND("-",Q$1,1)-1))+1))))))</f>
        <v>0.33067344148344563</v>
      </c>
      <c r="R1456">
        <f>IF(ROW($E1456)&lt;=VALUE(LEFT(R$1,FIND("-",R$1,1)-1)),0,IF(ROW($E1456)=VALUE(LEFT(R$1,FIND("-",R$1,1)-1))+1,AVERAGE(INDEX($E:$E,ROW($E1456)-VALUE(LEFT(R$1,FIND("-",R$1,1)-1))):$E1456),($E1456*(2/(VALUE(LEFT(R$1,FIND("-",R$1,1)-1))+1)))+(R1455*(1-(2/(VALUE(LEFT(R$1,FIND("-",R$1,1)-1))+1))))))</f>
        <v>0.32695718297850435</v>
      </c>
      <c r="S1456">
        <f t="shared" si="202"/>
        <v>3.7162585049412833E-3</v>
      </c>
      <c r="T1456">
        <f>IF(ROW($E1456)&lt;=MAX(VALUE(LEFT(Q$1,FIND("-",Q$1,1)-1)),VALUE(LEFT(R$1,FIND("-",R$1,1)-1)))+VALUE(LEFT(T$1,FIND("-",T$1,1)-1))-1,0,IF(ROW($E1456)=MAX(VALUE(LEFT(Q$1,FIND("-",Q$1,1)-1)),VALUE(LEFT(R$1,FIND("-",R$1,1)-1)))+VALUE(LEFT(T$1,FIND("-",T$1,1)-1)),AVERAGE(INDEX($S:$S,ROW(S1456)-VALUE(LEFT(T$1,FIND("-",T$1,1)-1))+1):S1456),($S1456*(2/(VALUE(LEFT(T$1,FIND("-",T$1,1)-1))+1)))+(T1455*(1-(2/(VALUE(LEFT(T$1,FIND("-",T$1,1)-1))+1))))))</f>
        <v>4.7489222260475835E-3</v>
      </c>
      <c r="V1456">
        <f t="shared" si="203"/>
        <v>-5.0000000000000044E-3</v>
      </c>
      <c r="W1456">
        <f>IF(ROW($E1456)&lt;=VALUE(LEFT(W$1,FIND("-",W$1,1)-1))+1,0,IF(ROW($E1455)=VALUE(LEFT(W$1,FIND("-",W$1,1)-1))+1,100-100/(1+ABS((SUMIF(INDEX($V:$V,ROW($V1456)-VALUE(LEFT(W$1,FIND("-",W$1,1)-1))+1):$V1456,"&gt;0",INDEX($V:$V,ROW($V1456)-VALUE(LEFT(W$1,FIND("-",W$1,1)-1))+1):$V1456)/COUNTIF(INDEX($V:$V,ROW($V1456)-VALUE(LEFT(W$1,FIND("-",W$1,1)-1))+1):$V1456,"&gt;0"))/(SUMIF(INDEX($V:$V,ROW($V1456)-VALUE(LEFT(W$1,FIND("-",W$1,1)-1))+1):$V1456,"&lt;0",INDEX($V:$V,ROW($V1456)-VALUE(LEFT(W$1,FIND("-",W$1,1)-1))+1):$V1456)/COUNTIF(INDEX($V:$V,ROW($V1456)-VALUE(LEFT(W$1,FIND("-",W$1,1)-1))+1):$V1456,"&lt;0")))),100-100/(1+ABS((SUMIF(INDEX($V:$V,ROW($V1456)-VALUE(LEFT(W$1,FIND("-",W$1,1)-1))+1):$V1456,"&gt;0",INDEX($V:$V,ROW($V1456)-VALUE(LEFT(W$1,FIND("-",W$1,1)-1))+1):$V1456)/VALUE(LEFT(W$1,FIND("-",W$1,1)-1)))/(SUMIF(INDEX($V:$V,ROW($V1456)-VALUE(LEFT(W$1,FIND("-",W$1,1)-1))+1):$V1456,"&lt;0",INDEX($V:$V,ROW($V1456)-VALUE(LEFT(W$1,FIND("-",W$1,1)-1))+1):$V1456)/VALUE(LEFT(W$1,FIND("-",W$1,1)-1)))))))</f>
        <v>45.45454545454546</v>
      </c>
      <c r="Y1456">
        <f>IF(ROW($E1456)&lt;=VALUE(LEFT(Y$1,FIND("-",Y$1,1)-1)),0,MAX(INDEX(C:C,ROW(C1456)-VALUE(LEFT(Y$1,FIND("-",Y$1,1)-1))+1):C1456))</f>
        <v>0.34499999999999997</v>
      </c>
      <c r="Z1456">
        <f>IF(ROW($E1456)&lt;=VALUE(LEFT(Z$1,FIND("-",Z$1,1)-1)),0,MIN(INDEX(D:D,ROW(D1456)-VALUE(LEFT(Z$1,FIND("-",Z$1,1)-1))+1):D1456))</f>
        <v>0.30499999999999999</v>
      </c>
      <c r="AA1456">
        <f t="shared" si="207"/>
        <v>62.500000000000085</v>
      </c>
      <c r="AB1456">
        <f>IF(ROW($AA1456)&lt;=VALUE(LEFT(AA$1,FIND("-",AA$1,1)-1))+VALUE(LEFT(AB$1,FIND("-",AB$1,1)-1)-1),0,AVERAGE(INDEX($AA:$AA,ROW($AA1456)-VALUE(LEFT(AB$1,FIND("-",AB$1,1)-1))+1):$AA1456))</f>
        <v>58.333333333333407</v>
      </c>
      <c r="AC1456">
        <f>IF(ROW($AA1456)&lt;=VALUE(LEFT(AA$1,FIND("-",AA$1,1)-1))+VALUE(LEFT(AB$1,FIND("-",AB$1,1)-1)-1)+VALUE(LEFT(AC$1,FIND("-",AC$1,1)-1)-1),0,AVERAGE(INDEX($AB:$AB,ROW($AB1456)-VALUE(LEFT(AC$1,FIND("-",AC$1,1)-1))+1):$AB1456))</f>
        <v>65.277777777777871</v>
      </c>
      <c r="AE1456">
        <f t="shared" si="204"/>
        <v>32302244</v>
      </c>
      <c r="AG1456" t="str">
        <f t="shared" si="206"/>
        <v/>
      </c>
    </row>
    <row r="1457" spans="1:33" x14ac:dyDescent="0.25">
      <c r="A1457" s="6">
        <v>38594</v>
      </c>
      <c r="B1457">
        <v>0.31</v>
      </c>
      <c r="C1457">
        <v>0.33</v>
      </c>
      <c r="D1457">
        <v>0.3</v>
      </c>
      <c r="E1457">
        <v>0.32</v>
      </c>
      <c r="F1457">
        <v>0.18448700000000001</v>
      </c>
      <c r="G1457">
        <v>211000</v>
      </c>
      <c r="I1457" t="str">
        <f t="shared" si="199"/>
        <v/>
      </c>
      <c r="J1457" t="str">
        <f t="shared" si="200"/>
        <v/>
      </c>
      <c r="K1457" t="str">
        <f t="shared" si="201"/>
        <v/>
      </c>
      <c r="M1457" s="11" t="str">
        <f t="shared" si="205"/>
        <v/>
      </c>
      <c r="O1457">
        <f>IF(ROW($E1457)&lt;=VALUE(LEFT(O$1,FIND("-",O$1,1)-1)),0,IF(ROW($E1457)=VALUE(LEFT(O$1,FIND("-",O$1,1)-1))+1,AVERAGE(INDEX($E:$E,ROW($E1457)-VALUE(LEFT(O$1,FIND("-",O$1,1)-1))):$E1457),($E1457*(2/(VALUE(LEFT(O$1,FIND("-",O$1,1)-1))+1)))+(O1456*(1-(2/(VALUE(LEFT(O$1,FIND("-",O$1,1)-1))+1))))))</f>
        <v>0.37536940341936831</v>
      </c>
      <c r="Q1457">
        <f>IF(ROW($E1457)&lt;=VALUE(LEFT(Q$1,FIND("-",Q$1,1)-1)),0,IF(ROW($E1457)=VALUE(LEFT(Q$1,FIND("-",Q$1,1)-1))+1,AVERAGE(INDEX($E:$E,ROW($E1457)-VALUE(LEFT(Q$1,FIND("-",Q$1,1)-1))):$E1457),($E1457*(2/(VALUE(LEFT(Q$1,FIND("-",Q$1,1)-1))+1)))+(Q1456*(1-(2/(VALUE(LEFT(Q$1,FIND("-",Q$1,1)-1))+1))))))</f>
        <v>0.32903137356291556</v>
      </c>
      <c r="R1457">
        <f>IF(ROW($E1457)&lt;=VALUE(LEFT(R$1,FIND("-",R$1,1)-1)),0,IF(ROW($E1457)=VALUE(LEFT(R$1,FIND("-",R$1,1)-1))+1,AVERAGE(INDEX($E:$E,ROW($E1457)-VALUE(LEFT(R$1,FIND("-",R$1,1)-1))):$E1457),($E1457*(2/(VALUE(LEFT(R$1,FIND("-",R$1,1)-1))+1)))+(R1456*(1-(2/(VALUE(LEFT(R$1,FIND("-",R$1,1)-1))+1))))))</f>
        <v>0.32644183609120775</v>
      </c>
      <c r="S1457">
        <f t="shared" si="202"/>
        <v>2.5895374717078146E-3</v>
      </c>
      <c r="T1457">
        <f>IF(ROW($E1457)&lt;=MAX(VALUE(LEFT(Q$1,FIND("-",Q$1,1)-1)),VALUE(LEFT(R$1,FIND("-",R$1,1)-1)))+VALUE(LEFT(T$1,FIND("-",T$1,1)-1))-1,0,IF(ROW($E1457)=MAX(VALUE(LEFT(Q$1,FIND("-",Q$1,1)-1)),VALUE(LEFT(R$1,FIND("-",R$1,1)-1)))+VALUE(LEFT(T$1,FIND("-",T$1,1)-1)),AVERAGE(INDEX($S:$S,ROW(S1457)-VALUE(LEFT(T$1,FIND("-",T$1,1)-1))+1):S1457),($S1457*(2/(VALUE(LEFT(T$1,FIND("-",T$1,1)-1))+1)))+(T1456*(1-(2/(VALUE(LEFT(T$1,FIND("-",T$1,1)-1))+1))))))</f>
        <v>4.3170452751796302E-3</v>
      </c>
      <c r="V1457">
        <f t="shared" si="203"/>
        <v>-1.0000000000000009E-2</v>
      </c>
      <c r="W1457">
        <f>IF(ROW($E1457)&lt;=VALUE(LEFT(W$1,FIND("-",W$1,1)-1))+1,0,IF(ROW($E1456)=VALUE(LEFT(W$1,FIND("-",W$1,1)-1))+1,100-100/(1+ABS((SUMIF(INDEX($V:$V,ROW($V1457)-VALUE(LEFT(W$1,FIND("-",W$1,1)-1))+1):$V1457,"&gt;0",INDEX($V:$V,ROW($V1457)-VALUE(LEFT(W$1,FIND("-",W$1,1)-1))+1):$V1457)/COUNTIF(INDEX($V:$V,ROW($V1457)-VALUE(LEFT(W$1,FIND("-",W$1,1)-1))+1):$V1457,"&gt;0"))/(SUMIF(INDEX($V:$V,ROW($V1457)-VALUE(LEFT(W$1,FIND("-",W$1,1)-1))+1):$V1457,"&lt;0",INDEX($V:$V,ROW($V1457)-VALUE(LEFT(W$1,FIND("-",W$1,1)-1))+1):$V1457)/COUNTIF(INDEX($V:$V,ROW($V1457)-VALUE(LEFT(W$1,FIND("-",W$1,1)-1))+1):$V1457,"&lt;0")))),100-100/(1+ABS((SUMIF(INDEX($V:$V,ROW($V1457)-VALUE(LEFT(W$1,FIND("-",W$1,1)-1))+1):$V1457,"&gt;0",INDEX($V:$V,ROW($V1457)-VALUE(LEFT(W$1,FIND("-",W$1,1)-1))+1):$V1457)/VALUE(LEFT(W$1,FIND("-",W$1,1)-1)))/(SUMIF(INDEX($V:$V,ROW($V1457)-VALUE(LEFT(W$1,FIND("-",W$1,1)-1))+1):$V1457,"&lt;0",INDEX($V:$V,ROW($V1457)-VALUE(LEFT(W$1,FIND("-",W$1,1)-1))+1):$V1457)/VALUE(LEFT(W$1,FIND("-",W$1,1)-1)))))))</f>
        <v>47.61904761904762</v>
      </c>
      <c r="Y1457">
        <f>IF(ROW($E1457)&lt;=VALUE(LEFT(Y$1,FIND("-",Y$1,1)-1)),0,MAX(INDEX(C:C,ROW(C1457)-VALUE(LEFT(Y$1,FIND("-",Y$1,1)-1))+1):C1457))</f>
        <v>0.34499999999999997</v>
      </c>
      <c r="Z1457">
        <f>IF(ROW($E1457)&lt;=VALUE(LEFT(Z$1,FIND("-",Z$1,1)-1)),0,MIN(INDEX(D:D,ROW(D1457)-VALUE(LEFT(Z$1,FIND("-",Z$1,1)-1))+1):D1457))</f>
        <v>0.3</v>
      </c>
      <c r="AA1457">
        <f t="shared" si="207"/>
        <v>44.4444444444445</v>
      </c>
      <c r="AB1457">
        <f>IF(ROW($AA1457)&lt;=VALUE(LEFT(AA$1,FIND("-",AA$1,1)-1))+VALUE(LEFT(AB$1,FIND("-",AB$1,1)-1)-1),0,AVERAGE(INDEX($AA:$AA,ROW($AA1457)-VALUE(LEFT(AB$1,FIND("-",AB$1,1)-1))+1):$AA1457))</f>
        <v>60.648148148148231</v>
      </c>
      <c r="AC1457">
        <f>IF(ROW($AA1457)&lt;=VALUE(LEFT(AA$1,FIND("-",AA$1,1)-1))+VALUE(LEFT(AB$1,FIND("-",AB$1,1)-1)-1)+VALUE(LEFT(AC$1,FIND("-",AC$1,1)-1)-1),0,AVERAGE(INDEX($AB:$AB,ROW($AB1457)-VALUE(LEFT(AC$1,FIND("-",AC$1,1)-1))+1):$AB1457))</f>
        <v>61.8827160493828</v>
      </c>
      <c r="AE1457">
        <f t="shared" si="204"/>
        <v>32091244</v>
      </c>
      <c r="AG1457" t="str">
        <f t="shared" si="206"/>
        <v/>
      </c>
    </row>
    <row r="1458" spans="1:33" x14ac:dyDescent="0.25">
      <c r="A1458" s="6">
        <v>38596</v>
      </c>
      <c r="B1458">
        <v>0.32500000000000001</v>
      </c>
      <c r="C1458">
        <v>0.33</v>
      </c>
      <c r="D1458">
        <v>0.30499999999999999</v>
      </c>
      <c r="E1458">
        <v>0.33</v>
      </c>
      <c r="F1458">
        <v>0.190252</v>
      </c>
      <c r="G1458">
        <v>53000</v>
      </c>
      <c r="I1458" t="str">
        <f t="shared" si="199"/>
        <v/>
      </c>
      <c r="J1458" t="str">
        <f t="shared" si="200"/>
        <v/>
      </c>
      <c r="K1458" t="str">
        <f t="shared" si="201"/>
        <v/>
      </c>
      <c r="M1458" s="11" t="str">
        <f t="shared" si="205"/>
        <v/>
      </c>
      <c r="O1458">
        <f>IF(ROW($E1458)&lt;=VALUE(LEFT(O$1,FIND("-",O$1,1)-1)),0,IF(ROW($E1458)=VALUE(LEFT(O$1,FIND("-",O$1,1)-1))+1,AVERAGE(INDEX($E:$E,ROW($E1458)-VALUE(LEFT(O$1,FIND("-",O$1,1)-1))):$E1458),($E1458*(2/(VALUE(LEFT(O$1,FIND("-",O$1,1)-1))+1)))+(O1457*(1-(2/(VALUE(LEFT(O$1,FIND("-",O$1,1)-1))+1))))))</f>
        <v>0.37491796656942439</v>
      </c>
      <c r="Q1458">
        <f>IF(ROW($E1458)&lt;=VALUE(LEFT(Q$1,FIND("-",Q$1,1)-1)),0,IF(ROW($E1458)=VALUE(LEFT(Q$1,FIND("-",Q$1,1)-1))+1,AVERAGE(INDEX($E:$E,ROW($E1458)-VALUE(LEFT(Q$1,FIND("-",Q$1,1)-1))):$E1458),($E1458*(2/(VALUE(LEFT(Q$1,FIND("-",Q$1,1)-1))+1)))+(Q1457*(1-(2/(VALUE(LEFT(Q$1,FIND("-",Q$1,1)-1))+1))))))</f>
        <v>0.3291803930147747</v>
      </c>
      <c r="R1458">
        <f>IF(ROW($E1458)&lt;=VALUE(LEFT(R$1,FIND("-",R$1,1)-1)),0,IF(ROW($E1458)=VALUE(LEFT(R$1,FIND("-",R$1,1)-1))+1,AVERAGE(INDEX($E:$E,ROW($E1458)-VALUE(LEFT(R$1,FIND("-",R$1,1)-1))):$E1458),($E1458*(2/(VALUE(LEFT(R$1,FIND("-",R$1,1)-1))+1)))+(R1457*(1-(2/(VALUE(LEFT(R$1,FIND("-",R$1,1)-1))+1))))))</f>
        <v>0.32670540378815532</v>
      </c>
      <c r="S1458">
        <f t="shared" si="202"/>
        <v>2.4749892266193729E-3</v>
      </c>
      <c r="T1458">
        <f>IF(ROW($E1458)&lt;=MAX(VALUE(LEFT(Q$1,FIND("-",Q$1,1)-1)),VALUE(LEFT(R$1,FIND("-",R$1,1)-1)))+VALUE(LEFT(T$1,FIND("-",T$1,1)-1))-1,0,IF(ROW($E1458)=MAX(VALUE(LEFT(Q$1,FIND("-",Q$1,1)-1)),VALUE(LEFT(R$1,FIND("-",R$1,1)-1)))+VALUE(LEFT(T$1,FIND("-",T$1,1)-1)),AVERAGE(INDEX($S:$S,ROW(S1458)-VALUE(LEFT(T$1,FIND("-",T$1,1)-1))+1):S1458),($S1458*(2/(VALUE(LEFT(T$1,FIND("-",T$1,1)-1))+1)))+(T1457*(1-(2/(VALUE(LEFT(T$1,FIND("-",T$1,1)-1))+1))))))</f>
        <v>3.9486340654675788E-3</v>
      </c>
      <c r="V1458">
        <f t="shared" si="203"/>
        <v>1.0000000000000009E-2</v>
      </c>
      <c r="W1458">
        <f>IF(ROW($E1458)&lt;=VALUE(LEFT(W$1,FIND("-",W$1,1)-1))+1,0,IF(ROW($E1457)=VALUE(LEFT(W$1,FIND("-",W$1,1)-1))+1,100-100/(1+ABS((SUMIF(INDEX($V:$V,ROW($V1458)-VALUE(LEFT(W$1,FIND("-",W$1,1)-1))+1):$V1458,"&gt;0",INDEX($V:$V,ROW($V1458)-VALUE(LEFT(W$1,FIND("-",W$1,1)-1))+1):$V1458)/COUNTIF(INDEX($V:$V,ROW($V1458)-VALUE(LEFT(W$1,FIND("-",W$1,1)-1))+1):$V1458,"&gt;0"))/(SUMIF(INDEX($V:$V,ROW($V1458)-VALUE(LEFT(W$1,FIND("-",W$1,1)-1))+1):$V1458,"&lt;0",INDEX($V:$V,ROW($V1458)-VALUE(LEFT(W$1,FIND("-",W$1,1)-1))+1):$V1458)/COUNTIF(INDEX($V:$V,ROW($V1458)-VALUE(LEFT(W$1,FIND("-",W$1,1)-1))+1):$V1458,"&lt;0")))),100-100/(1+ABS((SUMIF(INDEX($V:$V,ROW($V1458)-VALUE(LEFT(W$1,FIND("-",W$1,1)-1))+1):$V1458,"&gt;0",INDEX($V:$V,ROW($V1458)-VALUE(LEFT(W$1,FIND("-",W$1,1)-1))+1):$V1458)/VALUE(LEFT(W$1,FIND("-",W$1,1)-1)))/(SUMIF(INDEX($V:$V,ROW($V1458)-VALUE(LEFT(W$1,FIND("-",W$1,1)-1))+1):$V1458,"&lt;0",INDEX($V:$V,ROW($V1458)-VALUE(LEFT(W$1,FIND("-",W$1,1)-1))+1):$V1458)/VALUE(LEFT(W$1,FIND("-",W$1,1)-1)))))))</f>
        <v>52.173913043478258</v>
      </c>
      <c r="Y1458">
        <f>IF(ROW($E1458)&lt;=VALUE(LEFT(Y$1,FIND("-",Y$1,1)-1)),0,MAX(INDEX(C:C,ROW(C1458)-VALUE(LEFT(Y$1,FIND("-",Y$1,1)-1))+1):C1458))</f>
        <v>0.34</v>
      </c>
      <c r="Z1458">
        <f>IF(ROW($E1458)&lt;=VALUE(LEFT(Z$1,FIND("-",Z$1,1)-1)),0,MIN(INDEX(D:D,ROW(D1458)-VALUE(LEFT(Z$1,FIND("-",Z$1,1)-1))+1):D1458))</f>
        <v>0.3</v>
      </c>
      <c r="AA1458">
        <f t="shared" si="207"/>
        <v>75</v>
      </c>
      <c r="AB1458">
        <f>IF(ROW($AA1458)&lt;=VALUE(LEFT(AA$1,FIND("-",AA$1,1)-1))+VALUE(LEFT(AB$1,FIND("-",AB$1,1)-1)-1),0,AVERAGE(INDEX($AA:$AA,ROW($AA1458)-VALUE(LEFT(AB$1,FIND("-",AB$1,1)-1))+1):$AA1458))</f>
        <v>60.648148148148188</v>
      </c>
      <c r="AC1458">
        <f>IF(ROW($AA1458)&lt;=VALUE(LEFT(AA$1,FIND("-",AA$1,1)-1))+VALUE(LEFT(AB$1,FIND("-",AB$1,1)-1)-1)+VALUE(LEFT(AC$1,FIND("-",AC$1,1)-1)-1),0,AVERAGE(INDEX($AB:$AB,ROW($AB1458)-VALUE(LEFT(AC$1,FIND("-",AC$1,1)-1))+1):$AB1458))</f>
        <v>59.876543209876608</v>
      </c>
      <c r="AE1458">
        <f t="shared" si="204"/>
        <v>32144244</v>
      </c>
      <c r="AG1458" t="str">
        <f t="shared" si="206"/>
        <v/>
      </c>
    </row>
    <row r="1459" spans="1:33" x14ac:dyDescent="0.25">
      <c r="A1459" s="6">
        <v>38597</v>
      </c>
      <c r="B1459">
        <v>0.32500000000000001</v>
      </c>
      <c r="C1459">
        <v>0.32500000000000001</v>
      </c>
      <c r="D1459">
        <v>0.30499999999999999</v>
      </c>
      <c r="E1459">
        <v>0.30499999999999999</v>
      </c>
      <c r="F1459">
        <v>0.175839</v>
      </c>
      <c r="G1459">
        <v>30000</v>
      </c>
      <c r="I1459" t="str">
        <f t="shared" si="199"/>
        <v/>
      </c>
      <c r="J1459" t="str">
        <f t="shared" si="200"/>
        <v/>
      </c>
      <c r="K1459" t="str">
        <f t="shared" si="201"/>
        <v/>
      </c>
      <c r="M1459" s="11" t="str">
        <f t="shared" si="205"/>
        <v/>
      </c>
      <c r="O1459">
        <f>IF(ROW($E1459)&lt;=VALUE(LEFT(O$1,FIND("-",O$1,1)-1)),0,IF(ROW($E1459)=VALUE(LEFT(O$1,FIND("-",O$1,1)-1))+1,AVERAGE(INDEX($E:$E,ROW($E1459)-VALUE(LEFT(O$1,FIND("-",O$1,1)-1))):$E1459),($E1459*(2/(VALUE(LEFT(O$1,FIND("-",O$1,1)-1))+1)))+(O1458*(1-(2/(VALUE(LEFT(O$1,FIND("-",O$1,1)-1))+1))))))</f>
        <v>0.37422226540952963</v>
      </c>
      <c r="Q1459">
        <f>IF(ROW($E1459)&lt;=VALUE(LEFT(Q$1,FIND("-",Q$1,1)-1)),0,IF(ROW($E1459)=VALUE(LEFT(Q$1,FIND("-",Q$1,1)-1))+1,AVERAGE(INDEX($E:$E,ROW($E1459)-VALUE(LEFT(Q$1,FIND("-",Q$1,1)-1))):$E1459),($E1459*(2/(VALUE(LEFT(Q$1,FIND("-",Q$1,1)-1))+1)))+(Q1458*(1-(2/(VALUE(LEFT(Q$1,FIND("-",Q$1,1)-1))+1))))))</f>
        <v>0.32546033255096318</v>
      </c>
      <c r="R1459">
        <f>IF(ROW($E1459)&lt;=VALUE(LEFT(R$1,FIND("-",R$1,1)-1)),0,IF(ROW($E1459)=VALUE(LEFT(R$1,FIND("-",R$1,1)-1))+1,AVERAGE(INDEX($E:$E,ROW($E1459)-VALUE(LEFT(R$1,FIND("-",R$1,1)-1))):$E1459),($E1459*(2/(VALUE(LEFT(R$1,FIND("-",R$1,1)-1))+1)))+(R1458*(1-(2/(VALUE(LEFT(R$1,FIND("-",R$1,1)-1))+1))))))</f>
        <v>0.32509759610014383</v>
      </c>
      <c r="S1459">
        <f t="shared" si="202"/>
        <v>3.6273645081935646E-4</v>
      </c>
      <c r="T1459">
        <f>IF(ROW($E1459)&lt;=MAX(VALUE(LEFT(Q$1,FIND("-",Q$1,1)-1)),VALUE(LEFT(R$1,FIND("-",R$1,1)-1)))+VALUE(LEFT(T$1,FIND("-",T$1,1)-1))-1,0,IF(ROW($E1459)=MAX(VALUE(LEFT(Q$1,FIND("-",Q$1,1)-1)),VALUE(LEFT(R$1,FIND("-",R$1,1)-1)))+VALUE(LEFT(T$1,FIND("-",T$1,1)-1)),AVERAGE(INDEX($S:$S,ROW(S1459)-VALUE(LEFT(T$1,FIND("-",T$1,1)-1))+1):S1459),($S1459*(2/(VALUE(LEFT(T$1,FIND("-",T$1,1)-1))+1)))+(T1458*(1-(2/(VALUE(LEFT(T$1,FIND("-",T$1,1)-1))+1))))))</f>
        <v>3.2314545425379346E-3</v>
      </c>
      <c r="V1459">
        <f t="shared" si="203"/>
        <v>-2.5000000000000022E-2</v>
      </c>
      <c r="W1459">
        <f>IF(ROW($E1459)&lt;=VALUE(LEFT(W$1,FIND("-",W$1,1)-1))+1,0,IF(ROW($E1458)=VALUE(LEFT(W$1,FIND("-",W$1,1)-1))+1,100-100/(1+ABS((SUMIF(INDEX($V:$V,ROW($V1459)-VALUE(LEFT(W$1,FIND("-",W$1,1)-1))+1):$V1459,"&gt;0",INDEX($V:$V,ROW($V1459)-VALUE(LEFT(W$1,FIND("-",W$1,1)-1))+1):$V1459)/COUNTIF(INDEX($V:$V,ROW($V1459)-VALUE(LEFT(W$1,FIND("-",W$1,1)-1))+1):$V1459,"&gt;0"))/(SUMIF(INDEX($V:$V,ROW($V1459)-VALUE(LEFT(W$1,FIND("-",W$1,1)-1))+1):$V1459,"&lt;0",INDEX($V:$V,ROW($V1459)-VALUE(LEFT(W$1,FIND("-",W$1,1)-1))+1):$V1459)/COUNTIF(INDEX($V:$V,ROW($V1459)-VALUE(LEFT(W$1,FIND("-",W$1,1)-1))+1):$V1459,"&lt;0")))),100-100/(1+ABS((SUMIF(INDEX($V:$V,ROW($V1459)-VALUE(LEFT(W$1,FIND("-",W$1,1)-1))+1):$V1459,"&gt;0",INDEX($V:$V,ROW($V1459)-VALUE(LEFT(W$1,FIND("-",W$1,1)-1))+1):$V1459)/VALUE(LEFT(W$1,FIND("-",W$1,1)-1)))/(SUMIF(INDEX($V:$V,ROW($V1459)-VALUE(LEFT(W$1,FIND("-",W$1,1)-1))+1):$V1459,"&lt;0",INDEX($V:$V,ROW($V1459)-VALUE(LEFT(W$1,FIND("-",W$1,1)-1))+1):$V1459)/VALUE(LEFT(W$1,FIND("-",W$1,1)-1)))))))</f>
        <v>36</v>
      </c>
      <c r="Y1459">
        <f>IF(ROW($E1459)&lt;=VALUE(LEFT(Y$1,FIND("-",Y$1,1)-1)),0,MAX(INDEX(C:C,ROW(C1459)-VALUE(LEFT(Y$1,FIND("-",Y$1,1)-1))+1):C1459))</f>
        <v>0.34</v>
      </c>
      <c r="Z1459">
        <f>IF(ROW($E1459)&lt;=VALUE(LEFT(Z$1,FIND("-",Z$1,1)-1)),0,MIN(INDEX(D:D,ROW(D1459)-VALUE(LEFT(Z$1,FIND("-",Z$1,1)-1))+1):D1459))</f>
        <v>0.3</v>
      </c>
      <c r="AA1459">
        <f t="shared" si="207"/>
        <v>12.5</v>
      </c>
      <c r="AB1459">
        <f>IF(ROW($AA1459)&lt;=VALUE(LEFT(AA$1,FIND("-",AA$1,1)-1))+VALUE(LEFT(AB$1,FIND("-",AB$1,1)-1)-1),0,AVERAGE(INDEX($AA:$AA,ROW($AA1459)-VALUE(LEFT(AB$1,FIND("-",AB$1,1)-1))+1):$AA1459))</f>
        <v>43.981481481481502</v>
      </c>
      <c r="AC1459">
        <f>IF(ROW($AA1459)&lt;=VALUE(LEFT(AA$1,FIND("-",AA$1,1)-1))+VALUE(LEFT(AB$1,FIND("-",AB$1,1)-1)-1)+VALUE(LEFT(AC$1,FIND("-",AC$1,1)-1)-1),0,AVERAGE(INDEX($AB:$AB,ROW($AB1459)-VALUE(LEFT(AC$1,FIND("-",AC$1,1)-1))+1):$AB1459))</f>
        <v>55.092592592592638</v>
      </c>
      <c r="AE1459">
        <f t="shared" si="204"/>
        <v>32114244</v>
      </c>
      <c r="AG1459" t="str">
        <f t="shared" si="206"/>
        <v/>
      </c>
    </row>
    <row r="1460" spans="1:33" x14ac:dyDescent="0.25">
      <c r="A1460" s="6">
        <v>38600</v>
      </c>
      <c r="B1460">
        <v>0.3</v>
      </c>
      <c r="C1460">
        <v>0.32</v>
      </c>
      <c r="D1460">
        <v>0.29499999999999998</v>
      </c>
      <c r="E1460">
        <v>0.32</v>
      </c>
      <c r="F1460">
        <v>0.18448700000000001</v>
      </c>
      <c r="G1460">
        <v>139000</v>
      </c>
      <c r="I1460" t="str">
        <f t="shared" si="199"/>
        <v/>
      </c>
      <c r="J1460" t="str">
        <f t="shared" si="200"/>
        <v/>
      </c>
      <c r="K1460" t="str">
        <f t="shared" si="201"/>
        <v/>
      </c>
      <c r="M1460" s="11" t="str">
        <f t="shared" si="205"/>
        <v/>
      </c>
      <c r="O1460">
        <f>IF(ROW($E1460)&lt;=VALUE(LEFT(O$1,FIND("-",O$1,1)-1)),0,IF(ROW($E1460)=VALUE(LEFT(O$1,FIND("-",O$1,1)-1))+1,AVERAGE(INDEX($E:$E,ROW($E1460)-VALUE(LEFT(O$1,FIND("-",O$1,1)-1))):$E1460),($E1460*(2/(VALUE(LEFT(O$1,FIND("-",O$1,1)-1))+1)))+(O1459*(1-(2/(VALUE(LEFT(O$1,FIND("-",O$1,1)-1))+1))))))</f>
        <v>0.37368274038057914</v>
      </c>
      <c r="Q1460">
        <f>IF(ROW($E1460)&lt;=VALUE(LEFT(Q$1,FIND("-",Q$1,1)-1)),0,IF(ROW($E1460)=VALUE(LEFT(Q$1,FIND("-",Q$1,1)-1))+1,AVERAGE(INDEX($E:$E,ROW($E1460)-VALUE(LEFT(Q$1,FIND("-",Q$1,1)-1))):$E1460),($E1460*(2/(VALUE(LEFT(Q$1,FIND("-",Q$1,1)-1))+1)))+(Q1459*(1-(2/(VALUE(LEFT(Q$1,FIND("-",Q$1,1)-1))+1))))))</f>
        <v>0.32462028138927657</v>
      </c>
      <c r="R1460">
        <f>IF(ROW($E1460)&lt;=VALUE(LEFT(R$1,FIND("-",R$1,1)-1)),0,IF(ROW($E1460)=VALUE(LEFT(R$1,FIND("-",R$1,1)-1))+1,AVERAGE(INDEX($E:$E,ROW($E1460)-VALUE(LEFT(R$1,FIND("-",R$1,1)-1))):$E1460),($E1460*(2/(VALUE(LEFT(R$1,FIND("-",R$1,1)-1))+1)))+(R1459*(1-(2/(VALUE(LEFT(R$1,FIND("-",R$1,1)-1))+1))))))</f>
        <v>0.3247199963890221</v>
      </c>
      <c r="S1460">
        <f t="shared" si="202"/>
        <v>-9.9714999745537103E-5</v>
      </c>
      <c r="T1460">
        <f>IF(ROW($E1460)&lt;=MAX(VALUE(LEFT(Q$1,FIND("-",Q$1,1)-1)),VALUE(LEFT(R$1,FIND("-",R$1,1)-1)))+VALUE(LEFT(T$1,FIND("-",T$1,1)-1))-1,0,IF(ROW($E1460)=MAX(VALUE(LEFT(Q$1,FIND("-",Q$1,1)-1)),VALUE(LEFT(R$1,FIND("-",R$1,1)-1)))+VALUE(LEFT(T$1,FIND("-",T$1,1)-1)),AVERAGE(INDEX($S:$S,ROW(S1460)-VALUE(LEFT(T$1,FIND("-",T$1,1)-1))+1):S1460),($S1460*(2/(VALUE(LEFT(T$1,FIND("-",T$1,1)-1))+1)))+(T1459*(1-(2/(VALUE(LEFT(T$1,FIND("-",T$1,1)-1))+1))))))</f>
        <v>2.5652206340812406E-3</v>
      </c>
      <c r="V1460">
        <f t="shared" si="203"/>
        <v>1.5000000000000013E-2</v>
      </c>
      <c r="W1460">
        <f>IF(ROW($E1460)&lt;=VALUE(LEFT(W$1,FIND("-",W$1,1)-1))+1,0,IF(ROW($E1459)=VALUE(LEFT(W$1,FIND("-",W$1,1)-1))+1,100-100/(1+ABS((SUMIF(INDEX($V:$V,ROW($V1460)-VALUE(LEFT(W$1,FIND("-",W$1,1)-1))+1):$V1460,"&gt;0",INDEX($V:$V,ROW($V1460)-VALUE(LEFT(W$1,FIND("-",W$1,1)-1))+1):$V1460)/COUNTIF(INDEX($V:$V,ROW($V1460)-VALUE(LEFT(W$1,FIND("-",W$1,1)-1))+1):$V1460,"&gt;0"))/(SUMIF(INDEX($V:$V,ROW($V1460)-VALUE(LEFT(W$1,FIND("-",W$1,1)-1))+1):$V1460,"&lt;0",INDEX($V:$V,ROW($V1460)-VALUE(LEFT(W$1,FIND("-",W$1,1)-1))+1):$V1460)/COUNTIF(INDEX($V:$V,ROW($V1460)-VALUE(LEFT(W$1,FIND("-",W$1,1)-1))+1):$V1460,"&lt;0")))),100-100/(1+ABS((SUMIF(INDEX($V:$V,ROW($V1460)-VALUE(LEFT(W$1,FIND("-",W$1,1)-1))+1):$V1460,"&gt;0",INDEX($V:$V,ROW($V1460)-VALUE(LEFT(W$1,FIND("-",W$1,1)-1))+1):$V1460)/VALUE(LEFT(W$1,FIND("-",W$1,1)-1)))/(SUMIF(INDEX($V:$V,ROW($V1460)-VALUE(LEFT(W$1,FIND("-",W$1,1)-1))+1):$V1460,"&lt;0",INDEX($V:$V,ROW($V1460)-VALUE(LEFT(W$1,FIND("-",W$1,1)-1))+1):$V1460)/VALUE(LEFT(W$1,FIND("-",W$1,1)-1)))))))</f>
        <v>46.153846153846153</v>
      </c>
      <c r="Y1460">
        <f>IF(ROW($E1460)&lt;=VALUE(LEFT(Y$1,FIND("-",Y$1,1)-1)),0,MAX(INDEX(C:C,ROW(C1460)-VALUE(LEFT(Y$1,FIND("-",Y$1,1)-1))+1):C1460))</f>
        <v>0.34</v>
      </c>
      <c r="Z1460">
        <f>IF(ROW($E1460)&lt;=VALUE(LEFT(Z$1,FIND("-",Z$1,1)-1)),0,MIN(INDEX(D:D,ROW(D1460)-VALUE(LEFT(Z$1,FIND("-",Z$1,1)-1))+1):D1460))</f>
        <v>0.29499999999999998</v>
      </c>
      <c r="AA1460">
        <f t="shared" si="207"/>
        <v>55.555555555555557</v>
      </c>
      <c r="AB1460">
        <f>IF(ROW($AA1460)&lt;=VALUE(LEFT(AA$1,FIND("-",AA$1,1)-1))+VALUE(LEFT(AB$1,FIND("-",AB$1,1)-1)-1),0,AVERAGE(INDEX($AA:$AA,ROW($AA1460)-VALUE(LEFT(AB$1,FIND("-",AB$1,1)-1))+1):$AA1460))</f>
        <v>47.685185185185183</v>
      </c>
      <c r="AC1460">
        <f>IF(ROW($AA1460)&lt;=VALUE(LEFT(AA$1,FIND("-",AA$1,1)-1))+VALUE(LEFT(AB$1,FIND("-",AB$1,1)-1)-1)+VALUE(LEFT(AC$1,FIND("-",AC$1,1)-1)-1),0,AVERAGE(INDEX($AB:$AB,ROW($AB1460)-VALUE(LEFT(AC$1,FIND("-",AC$1,1)-1))+1):$AB1460))</f>
        <v>50.771604938271622</v>
      </c>
      <c r="AE1460">
        <f t="shared" si="204"/>
        <v>32253244</v>
      </c>
      <c r="AG1460" t="str">
        <f t="shared" si="206"/>
        <v/>
      </c>
    </row>
    <row r="1461" spans="1:33" x14ac:dyDescent="0.25">
      <c r="A1461" s="6">
        <v>38601</v>
      </c>
      <c r="B1461">
        <v>0.31</v>
      </c>
      <c r="C1461">
        <v>0.32</v>
      </c>
      <c r="D1461">
        <v>0.31</v>
      </c>
      <c r="E1461">
        <v>0.32</v>
      </c>
      <c r="F1461">
        <v>0.18448700000000001</v>
      </c>
      <c r="G1461">
        <v>56000</v>
      </c>
      <c r="I1461" t="str">
        <f t="shared" si="199"/>
        <v/>
      </c>
      <c r="J1461" t="str">
        <f t="shared" si="200"/>
        <v/>
      </c>
      <c r="K1461" t="str">
        <f t="shared" si="201"/>
        <v/>
      </c>
      <c r="M1461" s="11" t="str">
        <f t="shared" si="205"/>
        <v/>
      </c>
      <c r="O1461">
        <f>IF(ROW($E1461)&lt;=VALUE(LEFT(O$1,FIND("-",O$1,1)-1)),0,IF(ROW($E1461)=VALUE(LEFT(O$1,FIND("-",O$1,1)-1))+1,AVERAGE(INDEX($E:$E,ROW($E1461)-VALUE(LEFT(O$1,FIND("-",O$1,1)-1))):$E1461),($E1461*(2/(VALUE(LEFT(O$1,FIND("-",O$1,1)-1))+1)))+(O1460*(1-(2/(VALUE(LEFT(O$1,FIND("-",O$1,1)-1))+1))))))</f>
        <v>0.37314858375987692</v>
      </c>
      <c r="Q1461">
        <f>IF(ROW($E1461)&lt;=VALUE(LEFT(Q$1,FIND("-",Q$1,1)-1)),0,IF(ROW($E1461)=VALUE(LEFT(Q$1,FIND("-",Q$1,1)-1))+1,AVERAGE(INDEX($E:$E,ROW($E1461)-VALUE(LEFT(Q$1,FIND("-",Q$1,1)-1))):$E1461),($E1461*(2/(VALUE(LEFT(Q$1,FIND("-",Q$1,1)-1))+1)))+(Q1460*(1-(2/(VALUE(LEFT(Q$1,FIND("-",Q$1,1)-1))+1))))))</f>
        <v>0.32390946886784944</v>
      </c>
      <c r="R1461">
        <f>IF(ROW($E1461)&lt;=VALUE(LEFT(R$1,FIND("-",R$1,1)-1)),0,IF(ROW($E1461)=VALUE(LEFT(R$1,FIND("-",R$1,1)-1))+1,AVERAGE(INDEX($E:$E,ROW($E1461)-VALUE(LEFT(R$1,FIND("-",R$1,1)-1))):$E1461),($E1461*(2/(VALUE(LEFT(R$1,FIND("-",R$1,1)-1))+1)))+(R1460*(1-(2/(VALUE(LEFT(R$1,FIND("-",R$1,1)-1))+1))))))</f>
        <v>0.32437036702687233</v>
      </c>
      <c r="S1461">
        <f t="shared" si="202"/>
        <v>-4.6089815902289333E-4</v>
      </c>
      <c r="T1461">
        <f>IF(ROW($E1461)&lt;=MAX(VALUE(LEFT(Q$1,FIND("-",Q$1,1)-1)),VALUE(LEFT(R$1,FIND("-",R$1,1)-1)))+VALUE(LEFT(T$1,FIND("-",T$1,1)-1))-1,0,IF(ROW($E1461)=MAX(VALUE(LEFT(Q$1,FIND("-",Q$1,1)-1)),VALUE(LEFT(R$1,FIND("-",R$1,1)-1)))+VALUE(LEFT(T$1,FIND("-",T$1,1)-1)),AVERAGE(INDEX($S:$S,ROW(S1461)-VALUE(LEFT(T$1,FIND("-",T$1,1)-1))+1):S1461),($S1461*(2/(VALUE(LEFT(T$1,FIND("-",T$1,1)-1))+1)))+(T1460*(1-(2/(VALUE(LEFT(T$1,FIND("-",T$1,1)-1))+1))))))</f>
        <v>1.9599968754604141E-3</v>
      </c>
      <c r="V1461">
        <f t="shared" si="203"/>
        <v>0</v>
      </c>
      <c r="W1461">
        <f>IF(ROW($E1461)&lt;=VALUE(LEFT(W$1,FIND("-",W$1,1)-1))+1,0,IF(ROW($E1460)=VALUE(LEFT(W$1,FIND("-",W$1,1)-1))+1,100-100/(1+ABS((SUMIF(INDEX($V:$V,ROW($V1461)-VALUE(LEFT(W$1,FIND("-",W$1,1)-1))+1):$V1461,"&gt;0",INDEX($V:$V,ROW($V1461)-VALUE(LEFT(W$1,FIND("-",W$1,1)-1))+1):$V1461)/COUNTIF(INDEX($V:$V,ROW($V1461)-VALUE(LEFT(W$1,FIND("-",W$1,1)-1))+1):$V1461,"&gt;0"))/(SUMIF(INDEX($V:$V,ROW($V1461)-VALUE(LEFT(W$1,FIND("-",W$1,1)-1))+1):$V1461,"&lt;0",INDEX($V:$V,ROW($V1461)-VALUE(LEFT(W$1,FIND("-",W$1,1)-1))+1):$V1461)/COUNTIF(INDEX($V:$V,ROW($V1461)-VALUE(LEFT(W$1,FIND("-",W$1,1)-1))+1):$V1461,"&lt;0")))),100-100/(1+ABS((SUMIF(INDEX($V:$V,ROW($V1461)-VALUE(LEFT(W$1,FIND("-",W$1,1)-1))+1):$V1461,"&gt;0",INDEX($V:$V,ROW($V1461)-VALUE(LEFT(W$1,FIND("-",W$1,1)-1))+1):$V1461)/VALUE(LEFT(W$1,FIND("-",W$1,1)-1)))/(SUMIF(INDEX($V:$V,ROW($V1461)-VALUE(LEFT(W$1,FIND("-",W$1,1)-1))+1):$V1461,"&lt;0",INDEX($V:$V,ROW($V1461)-VALUE(LEFT(W$1,FIND("-",W$1,1)-1))+1):$V1461)/VALUE(LEFT(W$1,FIND("-",W$1,1)-1)))))))</f>
        <v>46.153846153846153</v>
      </c>
      <c r="Y1461">
        <f>IF(ROW($E1461)&lt;=VALUE(LEFT(Y$1,FIND("-",Y$1,1)-1)),0,MAX(INDEX(C:C,ROW(C1461)-VALUE(LEFT(Y$1,FIND("-",Y$1,1)-1))+1):C1461))</f>
        <v>0.34</v>
      </c>
      <c r="Z1461">
        <f>IF(ROW($E1461)&lt;=VALUE(LEFT(Z$1,FIND("-",Z$1,1)-1)),0,MIN(INDEX(D:D,ROW(D1461)-VALUE(LEFT(Z$1,FIND("-",Z$1,1)-1))+1):D1461))</f>
        <v>0.29499999999999998</v>
      </c>
      <c r="AA1461">
        <f t="shared" si="207"/>
        <v>55.555555555555557</v>
      </c>
      <c r="AB1461">
        <f>IF(ROW($AA1461)&lt;=VALUE(LEFT(AA$1,FIND("-",AA$1,1)-1))+VALUE(LEFT(AB$1,FIND("-",AB$1,1)-1)-1),0,AVERAGE(INDEX($AA:$AA,ROW($AA1461)-VALUE(LEFT(AB$1,FIND("-",AB$1,1)-1))+1):$AA1461))</f>
        <v>41.203703703703702</v>
      </c>
      <c r="AC1461">
        <f>IF(ROW($AA1461)&lt;=VALUE(LEFT(AA$1,FIND("-",AA$1,1)-1))+VALUE(LEFT(AB$1,FIND("-",AB$1,1)-1)-1)+VALUE(LEFT(AC$1,FIND("-",AC$1,1)-1)-1),0,AVERAGE(INDEX($AB:$AB,ROW($AB1461)-VALUE(LEFT(AC$1,FIND("-",AC$1,1)-1))+1):$AB1461))</f>
        <v>44.290123456790127</v>
      </c>
      <c r="AE1461">
        <f t="shared" si="204"/>
        <v>32253244</v>
      </c>
      <c r="AG1461" t="str">
        <f t="shared" si="206"/>
        <v/>
      </c>
    </row>
    <row r="1462" spans="1:33" x14ac:dyDescent="0.25">
      <c r="A1462" s="6">
        <v>38602</v>
      </c>
      <c r="B1462">
        <v>0.30499999999999999</v>
      </c>
      <c r="C1462">
        <v>0.32</v>
      </c>
      <c r="D1462">
        <v>0.30499999999999999</v>
      </c>
      <c r="E1462">
        <v>0.31</v>
      </c>
      <c r="F1462">
        <v>0.17872099999999999</v>
      </c>
      <c r="G1462">
        <v>71300</v>
      </c>
      <c r="I1462" t="str">
        <f t="shared" si="199"/>
        <v/>
      </c>
      <c r="J1462" t="str">
        <f t="shared" si="200"/>
        <v/>
      </c>
      <c r="K1462" t="str">
        <f t="shared" si="201"/>
        <v/>
      </c>
      <c r="M1462" s="11" t="str">
        <f t="shared" si="205"/>
        <v/>
      </c>
      <c r="O1462">
        <f>IF(ROW($E1462)&lt;=VALUE(LEFT(O$1,FIND("-",O$1,1)-1)),0,IF(ROW($E1462)=VALUE(LEFT(O$1,FIND("-",O$1,1)-1))+1,AVERAGE(INDEX($E:$E,ROW($E1462)-VALUE(LEFT(O$1,FIND("-",O$1,1)-1))):$E1462),($E1462*(2/(VALUE(LEFT(O$1,FIND("-",O$1,1)-1))+1)))+(O1461*(1-(2/(VALUE(LEFT(O$1,FIND("-",O$1,1)-1))+1))))))</f>
        <v>0.37252023964286318</v>
      </c>
      <c r="Q1462">
        <f>IF(ROW($E1462)&lt;=VALUE(LEFT(Q$1,FIND("-",Q$1,1)-1)),0,IF(ROW($E1462)=VALUE(LEFT(Q$1,FIND("-",Q$1,1)-1))+1,AVERAGE(INDEX($E:$E,ROW($E1462)-VALUE(LEFT(Q$1,FIND("-",Q$1,1)-1))):$E1462),($E1462*(2/(VALUE(LEFT(Q$1,FIND("-",Q$1,1)-1))+1)))+(Q1461*(1-(2/(VALUE(LEFT(Q$1,FIND("-",Q$1,1)-1))+1))))))</f>
        <v>0.32176955058048801</v>
      </c>
      <c r="R1462">
        <f>IF(ROW($E1462)&lt;=VALUE(LEFT(R$1,FIND("-",R$1,1)-1)),0,IF(ROW($E1462)=VALUE(LEFT(R$1,FIND("-",R$1,1)-1))+1,AVERAGE(INDEX($E:$E,ROW($E1462)-VALUE(LEFT(R$1,FIND("-",R$1,1)-1))):$E1462),($E1462*(2/(VALUE(LEFT(R$1,FIND("-",R$1,1)-1))+1)))+(R1461*(1-(2/(VALUE(LEFT(R$1,FIND("-",R$1,1)-1))+1))))))</f>
        <v>0.32330589539525217</v>
      </c>
      <c r="S1462">
        <f t="shared" si="202"/>
        <v>-1.5363448147641678E-3</v>
      </c>
      <c r="T1462">
        <f>IF(ROW($E1462)&lt;=MAX(VALUE(LEFT(Q$1,FIND("-",Q$1,1)-1)),VALUE(LEFT(R$1,FIND("-",R$1,1)-1)))+VALUE(LEFT(T$1,FIND("-",T$1,1)-1))-1,0,IF(ROW($E1462)=MAX(VALUE(LEFT(Q$1,FIND("-",Q$1,1)-1)),VALUE(LEFT(R$1,FIND("-",R$1,1)-1)))+VALUE(LEFT(T$1,FIND("-",T$1,1)-1)),AVERAGE(INDEX($S:$S,ROW(S1462)-VALUE(LEFT(T$1,FIND("-",T$1,1)-1))+1):S1462),($S1462*(2/(VALUE(LEFT(T$1,FIND("-",T$1,1)-1))+1)))+(T1461*(1-(2/(VALUE(LEFT(T$1,FIND("-",T$1,1)-1))+1))))))</f>
        <v>1.2607285374154978E-3</v>
      </c>
      <c r="V1462">
        <f t="shared" si="203"/>
        <v>-1.0000000000000009E-2</v>
      </c>
      <c r="W1462">
        <f>IF(ROW($E1462)&lt;=VALUE(LEFT(W$1,FIND("-",W$1,1)-1))+1,0,IF(ROW($E1461)=VALUE(LEFT(W$1,FIND("-",W$1,1)-1))+1,100-100/(1+ABS((SUMIF(INDEX($V:$V,ROW($V1462)-VALUE(LEFT(W$1,FIND("-",W$1,1)-1))+1):$V1462,"&gt;0",INDEX($V:$V,ROW($V1462)-VALUE(LEFT(W$1,FIND("-",W$1,1)-1))+1):$V1462)/COUNTIF(INDEX($V:$V,ROW($V1462)-VALUE(LEFT(W$1,FIND("-",W$1,1)-1))+1):$V1462,"&gt;0"))/(SUMIF(INDEX($V:$V,ROW($V1462)-VALUE(LEFT(W$1,FIND("-",W$1,1)-1))+1):$V1462,"&lt;0",INDEX($V:$V,ROW($V1462)-VALUE(LEFT(W$1,FIND("-",W$1,1)-1))+1):$V1462)/COUNTIF(INDEX($V:$V,ROW($V1462)-VALUE(LEFT(W$1,FIND("-",W$1,1)-1))+1):$V1462,"&lt;0")))),100-100/(1+ABS((SUMIF(INDEX($V:$V,ROW($V1462)-VALUE(LEFT(W$1,FIND("-",W$1,1)-1))+1):$V1462,"&gt;0",INDEX($V:$V,ROW($V1462)-VALUE(LEFT(W$1,FIND("-",W$1,1)-1))+1):$V1462)/VALUE(LEFT(W$1,FIND("-",W$1,1)-1)))/(SUMIF(INDEX($V:$V,ROW($V1462)-VALUE(LEFT(W$1,FIND("-",W$1,1)-1))+1):$V1462,"&lt;0",INDEX($V:$V,ROW($V1462)-VALUE(LEFT(W$1,FIND("-",W$1,1)-1))+1):$V1462)/VALUE(LEFT(W$1,FIND("-",W$1,1)-1)))))))</f>
        <v>42.857142857142854</v>
      </c>
      <c r="Y1462">
        <f>IF(ROW($E1462)&lt;=VALUE(LEFT(Y$1,FIND("-",Y$1,1)-1)),0,MAX(INDEX(C:C,ROW(C1462)-VALUE(LEFT(Y$1,FIND("-",Y$1,1)-1))+1):C1462))</f>
        <v>0.34</v>
      </c>
      <c r="Z1462">
        <f>IF(ROW($E1462)&lt;=VALUE(LEFT(Z$1,FIND("-",Z$1,1)-1)),0,MIN(INDEX(D:D,ROW(D1462)-VALUE(LEFT(Z$1,FIND("-",Z$1,1)-1))+1):D1462))</f>
        <v>0.29499999999999998</v>
      </c>
      <c r="AA1462">
        <f t="shared" si="207"/>
        <v>33.333333333333329</v>
      </c>
      <c r="AB1462">
        <f>IF(ROW($AA1462)&lt;=VALUE(LEFT(AA$1,FIND("-",AA$1,1)-1))+VALUE(LEFT(AB$1,FIND("-",AB$1,1)-1)-1),0,AVERAGE(INDEX($AA:$AA,ROW($AA1462)-VALUE(LEFT(AB$1,FIND("-",AB$1,1)-1))+1):$AA1462))</f>
        <v>48.148148148148152</v>
      </c>
      <c r="AC1462">
        <f>IF(ROW($AA1462)&lt;=VALUE(LEFT(AA$1,FIND("-",AA$1,1)-1))+VALUE(LEFT(AB$1,FIND("-",AB$1,1)-1)-1)+VALUE(LEFT(AC$1,FIND("-",AC$1,1)-1)-1),0,AVERAGE(INDEX($AB:$AB,ROW($AB1462)-VALUE(LEFT(AC$1,FIND("-",AC$1,1)-1))+1):$AB1462))</f>
        <v>45.679012345679013</v>
      </c>
      <c r="AE1462">
        <f t="shared" si="204"/>
        <v>32181944</v>
      </c>
      <c r="AG1462" t="str">
        <f t="shared" si="206"/>
        <v/>
      </c>
    </row>
    <row r="1463" spans="1:33" x14ac:dyDescent="0.25">
      <c r="A1463" s="6">
        <v>38603</v>
      </c>
      <c r="B1463">
        <v>0.31</v>
      </c>
      <c r="C1463">
        <v>0.32</v>
      </c>
      <c r="D1463">
        <v>0.30499999999999999</v>
      </c>
      <c r="E1463">
        <v>0.32</v>
      </c>
      <c r="F1463">
        <v>0.18448700000000001</v>
      </c>
      <c r="G1463">
        <v>63000</v>
      </c>
      <c r="I1463" t="str">
        <f t="shared" si="199"/>
        <v/>
      </c>
      <c r="J1463" t="str">
        <f t="shared" si="200"/>
        <v/>
      </c>
      <c r="K1463" t="str">
        <f t="shared" si="201"/>
        <v/>
      </c>
      <c r="M1463" s="11" t="str">
        <f t="shared" si="205"/>
        <v/>
      </c>
      <c r="O1463">
        <f>IF(ROW($E1463)&lt;=VALUE(LEFT(O$1,FIND("-",O$1,1)-1)),0,IF(ROW($E1463)=VALUE(LEFT(O$1,FIND("-",O$1,1)-1))+1,AVERAGE(INDEX($E:$E,ROW($E1463)-VALUE(LEFT(O$1,FIND("-",O$1,1)-1))):$E1463),($E1463*(2/(VALUE(LEFT(O$1,FIND("-",O$1,1)-1))+1)))+(O1462*(1-(2/(VALUE(LEFT(O$1,FIND("-",O$1,1)-1))+1))))))</f>
        <v>0.37199765019368053</v>
      </c>
      <c r="Q1463">
        <f>IF(ROW($E1463)&lt;=VALUE(LEFT(Q$1,FIND("-",Q$1,1)-1)),0,IF(ROW($E1463)=VALUE(LEFT(Q$1,FIND("-",Q$1,1)-1))+1,AVERAGE(INDEX($E:$E,ROW($E1463)-VALUE(LEFT(Q$1,FIND("-",Q$1,1)-1))):$E1463),($E1463*(2/(VALUE(LEFT(Q$1,FIND("-",Q$1,1)-1))+1)))+(Q1462*(1-(2/(VALUE(LEFT(Q$1,FIND("-",Q$1,1)-1))+1))))))</f>
        <v>0.32149731202964371</v>
      </c>
      <c r="R1463">
        <f>IF(ROW($E1463)&lt;=VALUE(LEFT(R$1,FIND("-",R$1,1)-1)),0,IF(ROW($E1463)=VALUE(LEFT(R$1,FIND("-",R$1,1)-1))+1,AVERAGE(INDEX($E:$E,ROW($E1463)-VALUE(LEFT(R$1,FIND("-",R$1,1)-1))):$E1463),($E1463*(2/(VALUE(LEFT(R$1,FIND("-",R$1,1)-1))+1)))+(R1462*(1-(2/(VALUE(LEFT(R$1,FIND("-",R$1,1)-1))+1))))))</f>
        <v>0.32306101425486317</v>
      </c>
      <c r="S1463">
        <f t="shared" si="202"/>
        <v>-1.5637022252194543E-3</v>
      </c>
      <c r="T1463">
        <f>IF(ROW($E1463)&lt;=MAX(VALUE(LEFT(Q$1,FIND("-",Q$1,1)-1)),VALUE(LEFT(R$1,FIND("-",R$1,1)-1)))+VALUE(LEFT(T$1,FIND("-",T$1,1)-1))-1,0,IF(ROW($E1463)=MAX(VALUE(LEFT(Q$1,FIND("-",Q$1,1)-1)),VALUE(LEFT(R$1,FIND("-",R$1,1)-1)))+VALUE(LEFT(T$1,FIND("-",T$1,1)-1)),AVERAGE(INDEX($S:$S,ROW(S1463)-VALUE(LEFT(T$1,FIND("-",T$1,1)-1))+1):S1463),($S1463*(2/(VALUE(LEFT(T$1,FIND("-",T$1,1)-1))+1)))+(T1462*(1-(2/(VALUE(LEFT(T$1,FIND("-",T$1,1)-1))+1))))))</f>
        <v>6.9584238488850736E-4</v>
      </c>
      <c r="V1463">
        <f t="shared" si="203"/>
        <v>1.0000000000000009E-2</v>
      </c>
      <c r="W1463">
        <f>IF(ROW($E1463)&lt;=VALUE(LEFT(W$1,FIND("-",W$1,1)-1))+1,0,IF(ROW($E1462)=VALUE(LEFT(W$1,FIND("-",W$1,1)-1))+1,100-100/(1+ABS((SUMIF(INDEX($V:$V,ROW($V1463)-VALUE(LEFT(W$1,FIND("-",W$1,1)-1))+1):$V1463,"&gt;0",INDEX($V:$V,ROW($V1463)-VALUE(LEFT(W$1,FIND("-",W$1,1)-1))+1):$V1463)/COUNTIF(INDEX($V:$V,ROW($V1463)-VALUE(LEFT(W$1,FIND("-",W$1,1)-1))+1):$V1463,"&gt;0"))/(SUMIF(INDEX($V:$V,ROW($V1463)-VALUE(LEFT(W$1,FIND("-",W$1,1)-1))+1):$V1463,"&lt;0",INDEX($V:$V,ROW($V1463)-VALUE(LEFT(W$1,FIND("-",W$1,1)-1))+1):$V1463)/COUNTIF(INDEX($V:$V,ROW($V1463)-VALUE(LEFT(W$1,FIND("-",W$1,1)-1))+1):$V1463,"&lt;0")))),100-100/(1+ABS((SUMIF(INDEX($V:$V,ROW($V1463)-VALUE(LEFT(W$1,FIND("-",W$1,1)-1))+1):$V1463,"&gt;0",INDEX($V:$V,ROW($V1463)-VALUE(LEFT(W$1,FIND("-",W$1,1)-1))+1):$V1463)/VALUE(LEFT(W$1,FIND("-",W$1,1)-1)))/(SUMIF(INDEX($V:$V,ROW($V1463)-VALUE(LEFT(W$1,FIND("-",W$1,1)-1))+1):$V1463,"&lt;0",INDEX($V:$V,ROW($V1463)-VALUE(LEFT(W$1,FIND("-",W$1,1)-1))+1):$V1463)/VALUE(LEFT(W$1,FIND("-",W$1,1)-1)))))))</f>
        <v>50</v>
      </c>
      <c r="Y1463">
        <f>IF(ROW($E1463)&lt;=VALUE(LEFT(Y$1,FIND("-",Y$1,1)-1)),0,MAX(INDEX(C:C,ROW(C1463)-VALUE(LEFT(Y$1,FIND("-",Y$1,1)-1))+1):C1463))</f>
        <v>0.34</v>
      </c>
      <c r="Z1463">
        <f>IF(ROW($E1463)&lt;=VALUE(LEFT(Z$1,FIND("-",Z$1,1)-1)),0,MIN(INDEX(D:D,ROW(D1463)-VALUE(LEFT(Z$1,FIND("-",Z$1,1)-1))+1):D1463))</f>
        <v>0.29499999999999998</v>
      </c>
      <c r="AA1463">
        <f t="shared" si="207"/>
        <v>55.555555555555557</v>
      </c>
      <c r="AB1463">
        <f>IF(ROW($AA1463)&lt;=VALUE(LEFT(AA$1,FIND("-",AA$1,1)-1))+VALUE(LEFT(AB$1,FIND("-",AB$1,1)-1)-1),0,AVERAGE(INDEX($AA:$AA,ROW($AA1463)-VALUE(LEFT(AB$1,FIND("-",AB$1,1)-1))+1):$AA1463))</f>
        <v>48.148148148148152</v>
      </c>
      <c r="AC1463">
        <f>IF(ROW($AA1463)&lt;=VALUE(LEFT(AA$1,FIND("-",AA$1,1)-1))+VALUE(LEFT(AB$1,FIND("-",AB$1,1)-1)-1)+VALUE(LEFT(AC$1,FIND("-",AC$1,1)-1)-1),0,AVERAGE(INDEX($AB:$AB,ROW($AB1463)-VALUE(LEFT(AC$1,FIND("-",AC$1,1)-1))+1):$AB1463))</f>
        <v>45.833333333333336</v>
      </c>
      <c r="AE1463">
        <f t="shared" si="204"/>
        <v>32244944</v>
      </c>
      <c r="AG1463" t="str">
        <f t="shared" si="206"/>
        <v/>
      </c>
    </row>
    <row r="1464" spans="1:33" x14ac:dyDescent="0.25">
      <c r="A1464" s="6">
        <v>38604</v>
      </c>
      <c r="B1464">
        <v>0.31</v>
      </c>
      <c r="C1464">
        <v>0.32</v>
      </c>
      <c r="D1464">
        <v>0.3</v>
      </c>
      <c r="E1464">
        <v>0.31</v>
      </c>
      <c r="F1464">
        <v>0.17872099999999999</v>
      </c>
      <c r="G1464">
        <v>99000</v>
      </c>
      <c r="I1464" t="str">
        <f t="shared" si="199"/>
        <v/>
      </c>
      <c r="J1464" t="str">
        <f t="shared" si="200"/>
        <v/>
      </c>
      <c r="K1464" t="str">
        <f t="shared" si="201"/>
        <v/>
      </c>
      <c r="M1464" s="11" t="str">
        <f t="shared" si="205"/>
        <v/>
      </c>
      <c r="O1464">
        <f>IF(ROW($E1464)&lt;=VALUE(LEFT(O$1,FIND("-",O$1,1)-1)),0,IF(ROW($E1464)=VALUE(LEFT(O$1,FIND("-",O$1,1)-1))+1,AVERAGE(INDEX($E:$E,ROW($E1464)-VALUE(LEFT(O$1,FIND("-",O$1,1)-1))):$E1464),($E1464*(2/(VALUE(LEFT(O$1,FIND("-",O$1,1)-1))+1)))+(O1463*(1-(2/(VALUE(LEFT(O$1,FIND("-",O$1,1)-1))+1))))))</f>
        <v>0.37138075815195237</v>
      </c>
      <c r="Q1464">
        <f>IF(ROW($E1464)&lt;=VALUE(LEFT(Q$1,FIND("-",Q$1,1)-1)),0,IF(ROW($E1464)=VALUE(LEFT(Q$1,FIND("-",Q$1,1)-1))+1,AVERAGE(INDEX($E:$E,ROW($E1464)-VALUE(LEFT(Q$1,FIND("-",Q$1,1)-1))):$E1464),($E1464*(2/(VALUE(LEFT(Q$1,FIND("-",Q$1,1)-1))+1)))+(Q1463*(1-(2/(VALUE(LEFT(Q$1,FIND("-",Q$1,1)-1))+1))))))</f>
        <v>0.31972849479431392</v>
      </c>
      <c r="R1464">
        <f>IF(ROW($E1464)&lt;=VALUE(LEFT(R$1,FIND("-",R$1,1)-1)),0,IF(ROW($E1464)=VALUE(LEFT(R$1,FIND("-",R$1,1)-1))+1,AVERAGE(INDEX($E:$E,ROW($E1464)-VALUE(LEFT(R$1,FIND("-",R$1,1)-1))):$E1464),($E1464*(2/(VALUE(LEFT(R$1,FIND("-",R$1,1)-1))+1)))+(R1463*(1-(2/(VALUE(LEFT(R$1,FIND("-",R$1,1)-1))+1))))))</f>
        <v>0.32209353171746591</v>
      </c>
      <c r="S1464">
        <f t="shared" si="202"/>
        <v>-2.3650369231519863E-3</v>
      </c>
      <c r="T1464">
        <f>IF(ROW($E1464)&lt;=MAX(VALUE(LEFT(Q$1,FIND("-",Q$1,1)-1)),VALUE(LEFT(R$1,FIND("-",R$1,1)-1)))+VALUE(LEFT(T$1,FIND("-",T$1,1)-1))-1,0,IF(ROW($E1464)=MAX(VALUE(LEFT(Q$1,FIND("-",Q$1,1)-1)),VALUE(LEFT(R$1,FIND("-",R$1,1)-1)))+VALUE(LEFT(T$1,FIND("-",T$1,1)-1)),AVERAGE(INDEX($S:$S,ROW(S1464)-VALUE(LEFT(T$1,FIND("-",T$1,1)-1))+1):S1464),($S1464*(2/(VALUE(LEFT(T$1,FIND("-",T$1,1)-1))+1)))+(T1463*(1-(2/(VALUE(LEFT(T$1,FIND("-",T$1,1)-1))+1))))))</f>
        <v>8.3666523280408623E-5</v>
      </c>
      <c r="V1464">
        <f t="shared" si="203"/>
        <v>-1.0000000000000009E-2</v>
      </c>
      <c r="W1464">
        <f>IF(ROW($E1464)&lt;=VALUE(LEFT(W$1,FIND("-",W$1,1)-1))+1,0,IF(ROW($E1463)=VALUE(LEFT(W$1,FIND("-",W$1,1)-1))+1,100-100/(1+ABS((SUMIF(INDEX($V:$V,ROW($V1464)-VALUE(LEFT(W$1,FIND("-",W$1,1)-1))+1):$V1464,"&gt;0",INDEX($V:$V,ROW($V1464)-VALUE(LEFT(W$1,FIND("-",W$1,1)-1))+1):$V1464)/COUNTIF(INDEX($V:$V,ROW($V1464)-VALUE(LEFT(W$1,FIND("-",W$1,1)-1))+1):$V1464,"&gt;0"))/(SUMIF(INDEX($V:$V,ROW($V1464)-VALUE(LEFT(W$1,FIND("-",W$1,1)-1))+1):$V1464,"&lt;0",INDEX($V:$V,ROW($V1464)-VALUE(LEFT(W$1,FIND("-",W$1,1)-1))+1):$V1464)/COUNTIF(INDEX($V:$V,ROW($V1464)-VALUE(LEFT(W$1,FIND("-",W$1,1)-1))+1):$V1464,"&lt;0")))),100-100/(1+ABS((SUMIF(INDEX($V:$V,ROW($V1464)-VALUE(LEFT(W$1,FIND("-",W$1,1)-1))+1):$V1464,"&gt;0",INDEX($V:$V,ROW($V1464)-VALUE(LEFT(W$1,FIND("-",W$1,1)-1))+1):$V1464)/VALUE(LEFT(W$1,FIND("-",W$1,1)-1)))/(SUMIF(INDEX($V:$V,ROW($V1464)-VALUE(LEFT(W$1,FIND("-",W$1,1)-1))+1):$V1464,"&lt;0",INDEX($V:$V,ROW($V1464)-VALUE(LEFT(W$1,FIND("-",W$1,1)-1))+1):$V1464)/VALUE(LEFT(W$1,FIND("-",W$1,1)-1)))))))</f>
        <v>42.857142857142854</v>
      </c>
      <c r="Y1464">
        <f>IF(ROW($E1464)&lt;=VALUE(LEFT(Y$1,FIND("-",Y$1,1)-1)),0,MAX(INDEX(C:C,ROW(C1464)-VALUE(LEFT(Y$1,FIND("-",Y$1,1)-1))+1):C1464))</f>
        <v>0.34</v>
      </c>
      <c r="Z1464">
        <f>IF(ROW($E1464)&lt;=VALUE(LEFT(Z$1,FIND("-",Z$1,1)-1)),0,MIN(INDEX(D:D,ROW(D1464)-VALUE(LEFT(Z$1,FIND("-",Z$1,1)-1))+1):D1464))</f>
        <v>0.29499999999999998</v>
      </c>
      <c r="AA1464">
        <f t="shared" si="207"/>
        <v>33.333333333333329</v>
      </c>
      <c r="AB1464">
        <f>IF(ROW($AA1464)&lt;=VALUE(LEFT(AA$1,FIND("-",AA$1,1)-1))+VALUE(LEFT(AB$1,FIND("-",AB$1,1)-1)-1),0,AVERAGE(INDEX($AA:$AA,ROW($AA1464)-VALUE(LEFT(AB$1,FIND("-",AB$1,1)-1))+1):$AA1464))</f>
        <v>40.74074074074074</v>
      </c>
      <c r="AC1464">
        <f>IF(ROW($AA1464)&lt;=VALUE(LEFT(AA$1,FIND("-",AA$1,1)-1))+VALUE(LEFT(AB$1,FIND("-",AB$1,1)-1)-1)+VALUE(LEFT(AC$1,FIND("-",AC$1,1)-1)-1),0,AVERAGE(INDEX($AB:$AB,ROW($AB1464)-VALUE(LEFT(AC$1,FIND("-",AC$1,1)-1))+1):$AB1464))</f>
        <v>45.679012345679013</v>
      </c>
      <c r="AE1464">
        <f t="shared" si="204"/>
        <v>32145944</v>
      </c>
      <c r="AG1464" t="str">
        <f t="shared" si="206"/>
        <v/>
      </c>
    </row>
    <row r="1465" spans="1:33" x14ac:dyDescent="0.25">
      <c r="A1465" s="6">
        <v>38607</v>
      </c>
      <c r="B1465">
        <v>0.29499999999999998</v>
      </c>
      <c r="C1465">
        <v>0.31</v>
      </c>
      <c r="D1465">
        <v>0.29499999999999998</v>
      </c>
      <c r="E1465">
        <v>0.31</v>
      </c>
      <c r="F1465">
        <v>0.17872099999999999</v>
      </c>
      <c r="G1465">
        <v>14500</v>
      </c>
      <c r="I1465" t="str">
        <f t="shared" si="199"/>
        <v/>
      </c>
      <c r="J1465" t="str">
        <f t="shared" si="200"/>
        <v/>
      </c>
      <c r="K1465" t="str">
        <f t="shared" si="201"/>
        <v/>
      </c>
      <c r="M1465" s="11" t="str">
        <f t="shared" si="205"/>
        <v/>
      </c>
      <c r="O1465">
        <f>IF(ROW($E1465)&lt;=VALUE(LEFT(O$1,FIND("-",O$1,1)-1)),0,IF(ROW($E1465)=VALUE(LEFT(O$1,FIND("-",O$1,1)-1))+1,AVERAGE(INDEX($E:$E,ROW($E1465)-VALUE(LEFT(O$1,FIND("-",O$1,1)-1))):$E1465),($E1465*(2/(VALUE(LEFT(O$1,FIND("-",O$1,1)-1))+1)))+(O1464*(1-(2/(VALUE(LEFT(O$1,FIND("-",O$1,1)-1))+1))))))</f>
        <v>0.37077000433949514</v>
      </c>
      <c r="Q1465">
        <f>IF(ROW($E1465)&lt;=VALUE(LEFT(Q$1,FIND("-",Q$1,1)-1)),0,IF(ROW($E1465)=VALUE(LEFT(Q$1,FIND("-",Q$1,1)-1))+1,AVERAGE(INDEX($E:$E,ROW($E1465)-VALUE(LEFT(Q$1,FIND("-",Q$1,1)-1))):$E1465),($E1465*(2/(VALUE(LEFT(Q$1,FIND("-",Q$1,1)-1))+1)))+(Q1464*(1-(2/(VALUE(LEFT(Q$1,FIND("-",Q$1,1)-1))+1))))))</f>
        <v>0.3182318032874964</v>
      </c>
      <c r="R1465">
        <f>IF(ROW($E1465)&lt;=VALUE(LEFT(R$1,FIND("-",R$1,1)-1)),0,IF(ROW($E1465)=VALUE(LEFT(R$1,FIND("-",R$1,1)-1))+1,AVERAGE(INDEX($E:$E,ROW($E1465)-VALUE(LEFT(R$1,FIND("-",R$1,1)-1))):$E1465),($E1465*(2/(VALUE(LEFT(R$1,FIND("-",R$1,1)-1))+1)))+(R1464*(1-(2/(VALUE(LEFT(R$1,FIND("-",R$1,1)-1))+1))))))</f>
        <v>0.32119771455320917</v>
      </c>
      <c r="S1465">
        <f t="shared" si="202"/>
        <v>-2.9659112657127729E-3</v>
      </c>
      <c r="T1465">
        <f>IF(ROW($E1465)&lt;=MAX(VALUE(LEFT(Q$1,FIND("-",Q$1,1)-1)),VALUE(LEFT(R$1,FIND("-",R$1,1)-1)))+VALUE(LEFT(T$1,FIND("-",T$1,1)-1))-1,0,IF(ROW($E1465)=MAX(VALUE(LEFT(Q$1,FIND("-",Q$1,1)-1)),VALUE(LEFT(R$1,FIND("-",R$1,1)-1)))+VALUE(LEFT(T$1,FIND("-",T$1,1)-1)),AVERAGE(INDEX($S:$S,ROW(S1465)-VALUE(LEFT(T$1,FIND("-",T$1,1)-1))+1):S1465),($S1465*(2/(VALUE(LEFT(T$1,FIND("-",T$1,1)-1))+1)))+(T1464*(1-(2/(VALUE(LEFT(T$1,FIND("-",T$1,1)-1))+1))))))</f>
        <v>-5.262490345182277E-4</v>
      </c>
      <c r="V1465">
        <f t="shared" si="203"/>
        <v>0</v>
      </c>
      <c r="W1465">
        <f>IF(ROW($E1465)&lt;=VALUE(LEFT(W$1,FIND("-",W$1,1)-1))+1,0,IF(ROW($E1464)=VALUE(LEFT(W$1,FIND("-",W$1,1)-1))+1,100-100/(1+ABS((SUMIF(INDEX($V:$V,ROW($V1465)-VALUE(LEFT(W$1,FIND("-",W$1,1)-1))+1):$V1465,"&gt;0",INDEX($V:$V,ROW($V1465)-VALUE(LEFT(W$1,FIND("-",W$1,1)-1))+1):$V1465)/COUNTIF(INDEX($V:$V,ROW($V1465)-VALUE(LEFT(W$1,FIND("-",W$1,1)-1))+1):$V1465,"&gt;0"))/(SUMIF(INDEX($V:$V,ROW($V1465)-VALUE(LEFT(W$1,FIND("-",W$1,1)-1))+1):$V1465,"&lt;0",INDEX($V:$V,ROW($V1465)-VALUE(LEFT(W$1,FIND("-",W$1,1)-1))+1):$V1465)/COUNTIF(INDEX($V:$V,ROW($V1465)-VALUE(LEFT(W$1,FIND("-",W$1,1)-1))+1):$V1465,"&lt;0")))),100-100/(1+ABS((SUMIF(INDEX($V:$V,ROW($V1465)-VALUE(LEFT(W$1,FIND("-",W$1,1)-1))+1):$V1465,"&gt;0",INDEX($V:$V,ROW($V1465)-VALUE(LEFT(W$1,FIND("-",W$1,1)-1))+1):$V1465)/VALUE(LEFT(W$1,FIND("-",W$1,1)-1)))/(SUMIF(INDEX($V:$V,ROW($V1465)-VALUE(LEFT(W$1,FIND("-",W$1,1)-1))+1):$V1465,"&lt;0",INDEX($V:$V,ROW($V1465)-VALUE(LEFT(W$1,FIND("-",W$1,1)-1))+1):$V1465)/VALUE(LEFT(W$1,FIND("-",W$1,1)-1)))))))</f>
        <v>42.857142857142854</v>
      </c>
      <c r="Y1465">
        <f>IF(ROW($E1465)&lt;=VALUE(LEFT(Y$1,FIND("-",Y$1,1)-1)),0,MAX(INDEX(C:C,ROW(C1465)-VALUE(LEFT(Y$1,FIND("-",Y$1,1)-1))+1):C1465))</f>
        <v>0.34</v>
      </c>
      <c r="Z1465">
        <f>IF(ROW($E1465)&lt;=VALUE(LEFT(Z$1,FIND("-",Z$1,1)-1)),0,MIN(INDEX(D:D,ROW(D1465)-VALUE(LEFT(Z$1,FIND("-",Z$1,1)-1))+1):D1465))</f>
        <v>0.29499999999999998</v>
      </c>
      <c r="AA1465">
        <f t="shared" si="207"/>
        <v>33.333333333333329</v>
      </c>
      <c r="AB1465">
        <f>IF(ROW($AA1465)&lt;=VALUE(LEFT(AA$1,FIND("-",AA$1,1)-1))+VALUE(LEFT(AB$1,FIND("-",AB$1,1)-1)-1),0,AVERAGE(INDEX($AA:$AA,ROW($AA1465)-VALUE(LEFT(AB$1,FIND("-",AB$1,1)-1))+1):$AA1465))</f>
        <v>40.74074074074074</v>
      </c>
      <c r="AC1465">
        <f>IF(ROW($AA1465)&lt;=VALUE(LEFT(AA$1,FIND("-",AA$1,1)-1))+VALUE(LEFT(AB$1,FIND("-",AB$1,1)-1)-1)+VALUE(LEFT(AC$1,FIND("-",AC$1,1)-1)-1),0,AVERAGE(INDEX($AB:$AB,ROW($AB1465)-VALUE(LEFT(AC$1,FIND("-",AC$1,1)-1))+1):$AB1465))</f>
        <v>43.209876543209873</v>
      </c>
      <c r="AE1465">
        <f t="shared" si="204"/>
        <v>32145944</v>
      </c>
      <c r="AG1465" t="str">
        <f t="shared" si="206"/>
        <v/>
      </c>
    </row>
    <row r="1466" spans="1:33" x14ac:dyDescent="0.25">
      <c r="A1466" s="6">
        <v>38608</v>
      </c>
      <c r="B1466">
        <v>0.3</v>
      </c>
      <c r="C1466">
        <v>0.31</v>
      </c>
      <c r="D1466">
        <v>0.3</v>
      </c>
      <c r="E1466">
        <v>0.31</v>
      </c>
      <c r="F1466">
        <v>0.17872099999999999</v>
      </c>
      <c r="G1466">
        <v>63200</v>
      </c>
      <c r="I1466" t="str">
        <f t="shared" si="199"/>
        <v/>
      </c>
      <c r="J1466" t="str">
        <f t="shared" si="200"/>
        <v/>
      </c>
      <c r="K1466" t="str">
        <f t="shared" si="201"/>
        <v/>
      </c>
      <c r="M1466" s="11" t="str">
        <f t="shared" si="205"/>
        <v/>
      </c>
      <c r="O1466">
        <f>IF(ROW($E1466)&lt;=VALUE(LEFT(O$1,FIND("-",O$1,1)-1)),0,IF(ROW($E1466)=VALUE(LEFT(O$1,FIND("-",O$1,1)-1))+1,AVERAGE(INDEX($E:$E,ROW($E1466)-VALUE(LEFT(O$1,FIND("-",O$1,1)-1))):$E1466),($E1466*(2/(VALUE(LEFT(O$1,FIND("-",O$1,1)-1))+1)))+(O1465*(1-(2/(VALUE(LEFT(O$1,FIND("-",O$1,1)-1))+1))))))</f>
        <v>0.37016532767940064</v>
      </c>
      <c r="Q1466">
        <f>IF(ROW($E1466)&lt;=VALUE(LEFT(Q$1,FIND("-",Q$1,1)-1)),0,IF(ROW($E1466)=VALUE(LEFT(Q$1,FIND("-",Q$1,1)-1))+1,AVERAGE(INDEX($E:$E,ROW($E1466)-VALUE(LEFT(Q$1,FIND("-",Q$1,1)-1))):$E1466),($E1466*(2/(VALUE(LEFT(Q$1,FIND("-",Q$1,1)-1))+1)))+(Q1465*(1-(2/(VALUE(LEFT(Q$1,FIND("-",Q$1,1)-1))+1))))))</f>
        <v>0.31696537201249697</v>
      </c>
      <c r="R1466">
        <f>IF(ROW($E1466)&lt;=VALUE(LEFT(R$1,FIND("-",R$1,1)-1)),0,IF(ROW($E1466)=VALUE(LEFT(R$1,FIND("-",R$1,1)-1))+1,AVERAGE(INDEX($E:$E,ROW($E1466)-VALUE(LEFT(R$1,FIND("-",R$1,1)-1))):$E1466),($E1466*(2/(VALUE(LEFT(R$1,FIND("-",R$1,1)-1))+1)))+(R1465*(1-(2/(VALUE(LEFT(R$1,FIND("-",R$1,1)-1))+1))))))</f>
        <v>0.3203682542159344</v>
      </c>
      <c r="S1466">
        <f t="shared" si="202"/>
        <v>-3.4028822034374295E-3</v>
      </c>
      <c r="T1466">
        <f>IF(ROW($E1466)&lt;=MAX(VALUE(LEFT(Q$1,FIND("-",Q$1,1)-1)),VALUE(LEFT(R$1,FIND("-",R$1,1)-1)))+VALUE(LEFT(T$1,FIND("-",T$1,1)-1))-1,0,IF(ROW($E1466)=MAX(VALUE(LEFT(Q$1,FIND("-",Q$1,1)-1)),VALUE(LEFT(R$1,FIND("-",R$1,1)-1)))+VALUE(LEFT(T$1,FIND("-",T$1,1)-1)),AVERAGE(INDEX($S:$S,ROW(S1466)-VALUE(LEFT(T$1,FIND("-",T$1,1)-1))+1):S1466),($S1466*(2/(VALUE(LEFT(T$1,FIND("-",T$1,1)-1))+1)))+(T1465*(1-(2/(VALUE(LEFT(T$1,FIND("-",T$1,1)-1))+1))))))</f>
        <v>-1.1015756683020682E-3</v>
      </c>
      <c r="V1466">
        <f t="shared" si="203"/>
        <v>0</v>
      </c>
      <c r="W1466">
        <f>IF(ROW($E1466)&lt;=VALUE(LEFT(W$1,FIND("-",W$1,1)-1))+1,0,IF(ROW($E1465)=VALUE(LEFT(W$1,FIND("-",W$1,1)-1))+1,100-100/(1+ABS((SUMIF(INDEX($V:$V,ROW($V1466)-VALUE(LEFT(W$1,FIND("-",W$1,1)-1))+1):$V1466,"&gt;0",INDEX($V:$V,ROW($V1466)-VALUE(LEFT(W$1,FIND("-",W$1,1)-1))+1):$V1466)/COUNTIF(INDEX($V:$V,ROW($V1466)-VALUE(LEFT(W$1,FIND("-",W$1,1)-1))+1):$V1466,"&gt;0"))/(SUMIF(INDEX($V:$V,ROW($V1466)-VALUE(LEFT(W$1,FIND("-",W$1,1)-1))+1):$V1466,"&lt;0",INDEX($V:$V,ROW($V1466)-VALUE(LEFT(W$1,FIND("-",W$1,1)-1))+1):$V1466)/COUNTIF(INDEX($V:$V,ROW($V1466)-VALUE(LEFT(W$1,FIND("-",W$1,1)-1))+1):$V1466,"&lt;0")))),100-100/(1+ABS((SUMIF(INDEX($V:$V,ROW($V1466)-VALUE(LEFT(W$1,FIND("-",W$1,1)-1))+1):$V1466,"&gt;0",INDEX($V:$V,ROW($V1466)-VALUE(LEFT(W$1,FIND("-",W$1,1)-1))+1):$V1466)/VALUE(LEFT(W$1,FIND("-",W$1,1)-1)))/(SUMIF(INDEX($V:$V,ROW($V1466)-VALUE(LEFT(W$1,FIND("-",W$1,1)-1))+1):$V1466,"&lt;0",INDEX($V:$V,ROW($V1466)-VALUE(LEFT(W$1,FIND("-",W$1,1)-1))+1):$V1466)/VALUE(LEFT(W$1,FIND("-",W$1,1)-1)))))))</f>
        <v>38.46153846153846</v>
      </c>
      <c r="Y1466">
        <f>IF(ROW($E1466)&lt;=VALUE(LEFT(Y$1,FIND("-",Y$1,1)-1)),0,MAX(INDEX(C:C,ROW(C1466)-VALUE(LEFT(Y$1,FIND("-",Y$1,1)-1))+1):C1466))</f>
        <v>0.34</v>
      </c>
      <c r="Z1466">
        <f>IF(ROW($E1466)&lt;=VALUE(LEFT(Z$1,FIND("-",Z$1,1)-1)),0,MIN(INDEX(D:D,ROW(D1466)-VALUE(LEFT(Z$1,FIND("-",Z$1,1)-1))+1):D1466))</f>
        <v>0.29499999999999998</v>
      </c>
      <c r="AA1466">
        <f t="shared" si="207"/>
        <v>33.333333333333329</v>
      </c>
      <c r="AB1466">
        <f>IF(ROW($AA1466)&lt;=VALUE(LEFT(AA$1,FIND("-",AA$1,1)-1))+VALUE(LEFT(AB$1,FIND("-",AB$1,1)-1)-1),0,AVERAGE(INDEX($AA:$AA,ROW($AA1466)-VALUE(LEFT(AB$1,FIND("-",AB$1,1)-1))+1):$AA1466))</f>
        <v>33.333333333333329</v>
      </c>
      <c r="AC1466">
        <f>IF(ROW($AA1466)&lt;=VALUE(LEFT(AA$1,FIND("-",AA$1,1)-1))+VALUE(LEFT(AB$1,FIND("-",AB$1,1)-1)-1)+VALUE(LEFT(AC$1,FIND("-",AC$1,1)-1)-1),0,AVERAGE(INDEX($AB:$AB,ROW($AB1466)-VALUE(LEFT(AC$1,FIND("-",AC$1,1)-1))+1):$AB1466))</f>
        <v>38.271604938271601</v>
      </c>
      <c r="AE1466">
        <f t="shared" si="204"/>
        <v>32145944</v>
      </c>
      <c r="AG1466" t="str">
        <f t="shared" si="206"/>
        <v/>
      </c>
    </row>
    <row r="1467" spans="1:33" x14ac:dyDescent="0.25">
      <c r="A1467" s="6">
        <v>38609</v>
      </c>
      <c r="B1467">
        <v>0.30499999999999999</v>
      </c>
      <c r="C1467">
        <v>0.32</v>
      </c>
      <c r="D1467">
        <v>0.30499999999999999</v>
      </c>
      <c r="E1467">
        <v>0.32</v>
      </c>
      <c r="F1467">
        <v>0.18448700000000001</v>
      </c>
      <c r="G1467">
        <v>44000</v>
      </c>
      <c r="I1467" t="str">
        <f t="shared" ref="I1467:I1530" si="208">IF(AND(T1467&gt;=S1467,T1466&lt;S1466),"Bearish",IF(AND(T1467&lt;S1467,T1466&gt;=S1466),"Bullish",""))</f>
        <v/>
      </c>
      <c r="J1467" t="str">
        <f t="shared" ref="J1467:J1530" si="209">IF(W1467&gt;70,"Overbought",IF(W1467&lt;30,"Oversold",""))</f>
        <v/>
      </c>
      <c r="K1467" t="str">
        <f t="shared" ref="K1467:K1530" si="210">IF(AND(AC1467&lt;20,AC1467&gt;AB1467),"Oversold Above %D",IF(AND(AC1467&lt;20,AC1467&lt;=AB1467),"Oversold Below %D",IF(AND(AC1467&gt;80,AC1467&lt;AB1467),"Overbought Below %D",IF(AND(AC1467&gt;80,AC1467&gt;=AB1467),"Overbought Above %D",IF(AND(AC1467&gt;=20,LEFT(K1466,5)="Overs"),"Buy",IF(AND(AC1467&lt;=80,LEFT(K1466,5)="Overb"),"Sell",""))))))</f>
        <v/>
      </c>
      <c r="M1467" s="11" t="str">
        <f t="shared" si="205"/>
        <v/>
      </c>
      <c r="O1467">
        <f>IF(ROW($E1467)&lt;=VALUE(LEFT(O$1,FIND("-",O$1,1)-1)),0,IF(ROW($E1467)=VALUE(LEFT(O$1,FIND("-",O$1,1)-1))+1,AVERAGE(INDEX($E:$E,ROW($E1467)-VALUE(LEFT(O$1,FIND("-",O$1,1)-1))):$E1467),($E1467*(2/(VALUE(LEFT(O$1,FIND("-",O$1,1)-1))+1)))+(O1466*(1-(2/(VALUE(LEFT(O$1,FIND("-",O$1,1)-1))+1))))))</f>
        <v>0.36966617019005343</v>
      </c>
      <c r="Q1467">
        <f>IF(ROW($E1467)&lt;=VALUE(LEFT(Q$1,FIND("-",Q$1,1)-1)),0,IF(ROW($E1467)=VALUE(LEFT(Q$1,FIND("-",Q$1,1)-1))+1,AVERAGE(INDEX($E:$E,ROW($E1467)-VALUE(LEFT(Q$1,FIND("-",Q$1,1)-1))):$E1467),($E1467*(2/(VALUE(LEFT(Q$1,FIND("-",Q$1,1)-1))+1)))+(Q1466*(1-(2/(VALUE(LEFT(Q$1,FIND("-",Q$1,1)-1))+1))))))</f>
        <v>0.31743223785672819</v>
      </c>
      <c r="R1467">
        <f>IF(ROW($E1467)&lt;=VALUE(LEFT(R$1,FIND("-",R$1,1)-1)),0,IF(ROW($E1467)=VALUE(LEFT(R$1,FIND("-",R$1,1)-1))+1,AVERAGE(INDEX($E:$E,ROW($E1467)-VALUE(LEFT(R$1,FIND("-",R$1,1)-1))):$E1467),($E1467*(2/(VALUE(LEFT(R$1,FIND("-",R$1,1)-1))+1)))+(R1466*(1-(2/(VALUE(LEFT(R$1,FIND("-",R$1,1)-1))+1))))))</f>
        <v>0.32034097612586521</v>
      </c>
      <c r="S1467">
        <f t="shared" ref="S1467:S1530" si="211">IF(ROW($E1467)&lt;=MAX(VALUE(LEFT(Q$1,FIND("-",Q$1,1)-1)),VALUE(LEFT(R$1,FIND("-",R$1,1)-1))),0,Q1467-R1467)</f>
        <v>-2.9087382691370123E-3</v>
      </c>
      <c r="T1467">
        <f>IF(ROW($E1467)&lt;=MAX(VALUE(LEFT(Q$1,FIND("-",Q$1,1)-1)),VALUE(LEFT(R$1,FIND("-",R$1,1)-1)))+VALUE(LEFT(T$1,FIND("-",T$1,1)-1))-1,0,IF(ROW($E1467)=MAX(VALUE(LEFT(Q$1,FIND("-",Q$1,1)-1)),VALUE(LEFT(R$1,FIND("-",R$1,1)-1)))+VALUE(LEFT(T$1,FIND("-",T$1,1)-1)),AVERAGE(INDEX($S:$S,ROW(S1467)-VALUE(LEFT(T$1,FIND("-",T$1,1)-1))+1):S1467),($S1467*(2/(VALUE(LEFT(T$1,FIND("-",T$1,1)-1))+1)))+(T1466*(1-(2/(VALUE(LEFT(T$1,FIND("-",T$1,1)-1))+1))))))</f>
        <v>-1.4630081884690572E-3</v>
      </c>
      <c r="V1467">
        <f t="shared" ref="V1467:V1530" si="212">IFERROR(1*(E1467-E1466),"")</f>
        <v>1.0000000000000009E-2</v>
      </c>
      <c r="W1467">
        <f>IF(ROW($E1467)&lt;=VALUE(LEFT(W$1,FIND("-",W$1,1)-1))+1,0,IF(ROW($E1466)=VALUE(LEFT(W$1,FIND("-",W$1,1)-1))+1,100-100/(1+ABS((SUMIF(INDEX($V:$V,ROW($V1467)-VALUE(LEFT(W$1,FIND("-",W$1,1)-1))+1):$V1467,"&gt;0",INDEX($V:$V,ROW($V1467)-VALUE(LEFT(W$1,FIND("-",W$1,1)-1))+1):$V1467)/COUNTIF(INDEX($V:$V,ROW($V1467)-VALUE(LEFT(W$1,FIND("-",W$1,1)-1))+1):$V1467,"&gt;0"))/(SUMIF(INDEX($V:$V,ROW($V1467)-VALUE(LEFT(W$1,FIND("-",W$1,1)-1))+1):$V1467,"&lt;0",INDEX($V:$V,ROW($V1467)-VALUE(LEFT(W$1,FIND("-",W$1,1)-1))+1):$V1467)/COUNTIF(INDEX($V:$V,ROW($V1467)-VALUE(LEFT(W$1,FIND("-",W$1,1)-1))+1):$V1467,"&lt;0")))),100-100/(1+ABS((SUMIF(INDEX($V:$V,ROW($V1467)-VALUE(LEFT(W$1,FIND("-",W$1,1)-1))+1):$V1467,"&gt;0",INDEX($V:$V,ROW($V1467)-VALUE(LEFT(W$1,FIND("-",W$1,1)-1))+1):$V1467)/VALUE(LEFT(W$1,FIND("-",W$1,1)-1)))/(SUMIF(INDEX($V:$V,ROW($V1467)-VALUE(LEFT(W$1,FIND("-",W$1,1)-1))+1):$V1467,"&lt;0",INDEX($V:$V,ROW($V1467)-VALUE(LEFT(W$1,FIND("-",W$1,1)-1))+1):$V1467)/VALUE(LEFT(W$1,FIND("-",W$1,1)-1)))))))</f>
        <v>42.857142857142854</v>
      </c>
      <c r="Y1467">
        <f>IF(ROW($E1467)&lt;=VALUE(LEFT(Y$1,FIND("-",Y$1,1)-1)),0,MAX(INDEX(C:C,ROW(C1467)-VALUE(LEFT(Y$1,FIND("-",Y$1,1)-1))+1):C1467))</f>
        <v>0.33500000000000002</v>
      </c>
      <c r="Z1467">
        <f>IF(ROW($E1467)&lt;=VALUE(LEFT(Z$1,FIND("-",Z$1,1)-1)),0,MIN(INDEX(D:D,ROW(D1467)-VALUE(LEFT(Z$1,FIND("-",Z$1,1)-1))+1):D1467))</f>
        <v>0.29499999999999998</v>
      </c>
      <c r="AA1467">
        <f t="shared" si="207"/>
        <v>62.5</v>
      </c>
      <c r="AB1467">
        <f>IF(ROW($AA1467)&lt;=VALUE(LEFT(AA$1,FIND("-",AA$1,1)-1))+VALUE(LEFT(AB$1,FIND("-",AB$1,1)-1)-1),0,AVERAGE(INDEX($AA:$AA,ROW($AA1467)-VALUE(LEFT(AB$1,FIND("-",AB$1,1)-1))+1):$AA1467))</f>
        <v>43.05555555555555</v>
      </c>
      <c r="AC1467">
        <f>IF(ROW($AA1467)&lt;=VALUE(LEFT(AA$1,FIND("-",AA$1,1)-1))+VALUE(LEFT(AB$1,FIND("-",AB$1,1)-1)-1)+VALUE(LEFT(AC$1,FIND("-",AC$1,1)-1)-1),0,AVERAGE(INDEX($AB:$AB,ROW($AB1467)-VALUE(LEFT(AC$1,FIND("-",AC$1,1)-1))+1):$AB1467))</f>
        <v>39.043209876543209</v>
      </c>
      <c r="AE1467">
        <f t="shared" ref="AE1467:AE1530" si="213">IFERROR(IF($E1467=$E1466,AE1466,IF($E1467&gt;$E1466,AE1466+$G1467,IF($E1467&lt;$E1466,AE1466-$G1467,""))),"")</f>
        <v>32189944</v>
      </c>
      <c r="AG1467" t="str">
        <f t="shared" si="206"/>
        <v/>
      </c>
    </row>
    <row r="1468" spans="1:33" x14ac:dyDescent="0.25">
      <c r="A1468" s="6">
        <v>38610</v>
      </c>
      <c r="B1468">
        <v>0.3</v>
      </c>
      <c r="C1468">
        <v>0.32</v>
      </c>
      <c r="D1468">
        <v>0.3</v>
      </c>
      <c r="E1468">
        <v>0.3</v>
      </c>
      <c r="F1468">
        <v>0.172956</v>
      </c>
      <c r="G1468">
        <v>99600</v>
      </c>
      <c r="I1468" t="str">
        <f t="shared" si="208"/>
        <v/>
      </c>
      <c r="J1468" t="str">
        <f t="shared" si="209"/>
        <v/>
      </c>
      <c r="K1468" t="str">
        <f t="shared" si="210"/>
        <v/>
      </c>
      <c r="M1468" s="11" t="str">
        <f t="shared" si="205"/>
        <v/>
      </c>
      <c r="O1468">
        <f>IF(ROW($E1468)&lt;=VALUE(LEFT(O$1,FIND("-",O$1,1)-1)),0,IF(ROW($E1468)=VALUE(LEFT(O$1,FIND("-",O$1,1)-1))+1,AVERAGE(INDEX($E:$E,ROW($E1468)-VALUE(LEFT(O$1,FIND("-",O$1,1)-1))):$E1468),($E1468*(2/(VALUE(LEFT(O$1,FIND("-",O$1,1)-1))+1)))+(O1467*(1-(2/(VALUE(LEFT(O$1,FIND("-",O$1,1)-1))+1))))))</f>
        <v>0.3689729744667693</v>
      </c>
      <c r="Q1468">
        <f>IF(ROW($E1468)&lt;=VALUE(LEFT(Q$1,FIND("-",Q$1,1)-1)),0,IF(ROW($E1468)=VALUE(LEFT(Q$1,FIND("-",Q$1,1)-1))+1,AVERAGE(INDEX($E:$E,ROW($E1468)-VALUE(LEFT(Q$1,FIND("-",Q$1,1)-1))):$E1468),($E1468*(2/(VALUE(LEFT(Q$1,FIND("-",Q$1,1)-1))+1)))+(Q1467*(1-(2/(VALUE(LEFT(Q$1,FIND("-",Q$1,1)-1))+1))))))</f>
        <v>0.31475035510953925</v>
      </c>
      <c r="R1468">
        <f>IF(ROW($E1468)&lt;=VALUE(LEFT(R$1,FIND("-",R$1,1)-1)),0,IF(ROW($E1468)=VALUE(LEFT(R$1,FIND("-",R$1,1)-1))+1,AVERAGE(INDEX($E:$E,ROW($E1468)-VALUE(LEFT(R$1,FIND("-",R$1,1)-1))):$E1468),($E1468*(2/(VALUE(LEFT(R$1,FIND("-",R$1,1)-1))+1)))+(R1467*(1-(2/(VALUE(LEFT(R$1,FIND("-",R$1,1)-1))+1))))))</f>
        <v>0.31883423715357889</v>
      </c>
      <c r="S1468">
        <f t="shared" si="211"/>
        <v>-4.0838820440396439E-3</v>
      </c>
      <c r="T1468">
        <f>IF(ROW($E1468)&lt;=MAX(VALUE(LEFT(Q$1,FIND("-",Q$1,1)-1)),VALUE(LEFT(R$1,FIND("-",R$1,1)-1)))+VALUE(LEFT(T$1,FIND("-",T$1,1)-1))-1,0,IF(ROW($E1468)=MAX(VALUE(LEFT(Q$1,FIND("-",Q$1,1)-1)),VALUE(LEFT(R$1,FIND("-",R$1,1)-1)))+VALUE(LEFT(T$1,FIND("-",T$1,1)-1)),AVERAGE(INDEX($S:$S,ROW(S1468)-VALUE(LEFT(T$1,FIND("-",T$1,1)-1))+1):S1468),($S1468*(2/(VALUE(LEFT(T$1,FIND("-",T$1,1)-1))+1)))+(T1467*(1-(2/(VALUE(LEFT(T$1,FIND("-",T$1,1)-1))+1))))))</f>
        <v>-1.9871829595831747E-3</v>
      </c>
      <c r="V1468">
        <f t="shared" si="212"/>
        <v>-2.0000000000000018E-2</v>
      </c>
      <c r="W1468">
        <f>IF(ROW($E1468)&lt;=VALUE(LEFT(W$1,FIND("-",W$1,1)-1))+1,0,IF(ROW($E1467)=VALUE(LEFT(W$1,FIND("-",W$1,1)-1))+1,100-100/(1+ABS((SUMIF(INDEX($V:$V,ROW($V1468)-VALUE(LEFT(W$1,FIND("-",W$1,1)-1))+1):$V1468,"&gt;0",INDEX($V:$V,ROW($V1468)-VALUE(LEFT(W$1,FIND("-",W$1,1)-1))+1):$V1468)/COUNTIF(INDEX($V:$V,ROW($V1468)-VALUE(LEFT(W$1,FIND("-",W$1,1)-1))+1):$V1468,"&gt;0"))/(SUMIF(INDEX($V:$V,ROW($V1468)-VALUE(LEFT(W$1,FIND("-",W$1,1)-1))+1):$V1468,"&lt;0",INDEX($V:$V,ROW($V1468)-VALUE(LEFT(W$1,FIND("-",W$1,1)-1))+1):$V1468)/COUNTIF(INDEX($V:$V,ROW($V1468)-VALUE(LEFT(W$1,FIND("-",W$1,1)-1))+1):$V1468,"&lt;0")))),100-100/(1+ABS((SUMIF(INDEX($V:$V,ROW($V1468)-VALUE(LEFT(W$1,FIND("-",W$1,1)-1))+1):$V1468,"&gt;0",INDEX($V:$V,ROW($V1468)-VALUE(LEFT(W$1,FIND("-",W$1,1)-1))+1):$V1468)/VALUE(LEFT(W$1,FIND("-",W$1,1)-1)))/(SUMIF(INDEX($V:$V,ROW($V1468)-VALUE(LEFT(W$1,FIND("-",W$1,1)-1))+1):$V1468,"&lt;0",INDEX($V:$V,ROW($V1468)-VALUE(LEFT(W$1,FIND("-",W$1,1)-1))+1):$V1468)/VALUE(LEFT(W$1,FIND("-",W$1,1)-1)))))))</f>
        <v>42.857142857142854</v>
      </c>
      <c r="Y1468">
        <f>IF(ROW($E1468)&lt;=VALUE(LEFT(Y$1,FIND("-",Y$1,1)-1)),0,MAX(INDEX(C:C,ROW(C1468)-VALUE(LEFT(Y$1,FIND("-",Y$1,1)-1))+1):C1468))</f>
        <v>0.33500000000000002</v>
      </c>
      <c r="Z1468">
        <f>IF(ROW($E1468)&lt;=VALUE(LEFT(Z$1,FIND("-",Z$1,1)-1)),0,MIN(INDEX(D:D,ROW(D1468)-VALUE(LEFT(Z$1,FIND("-",Z$1,1)-1))+1):D1468))</f>
        <v>0.29499999999999998</v>
      </c>
      <c r="AA1468">
        <f t="shared" si="207"/>
        <v>12.5</v>
      </c>
      <c r="AB1468">
        <f>IF(ROW($AA1468)&lt;=VALUE(LEFT(AA$1,FIND("-",AA$1,1)-1))+VALUE(LEFT(AB$1,FIND("-",AB$1,1)-1)-1),0,AVERAGE(INDEX($AA:$AA,ROW($AA1468)-VALUE(LEFT(AB$1,FIND("-",AB$1,1)-1))+1):$AA1468))</f>
        <v>36.111111111111107</v>
      </c>
      <c r="AC1468">
        <f>IF(ROW($AA1468)&lt;=VALUE(LEFT(AA$1,FIND("-",AA$1,1)-1))+VALUE(LEFT(AB$1,FIND("-",AB$1,1)-1)-1)+VALUE(LEFT(AC$1,FIND("-",AC$1,1)-1)-1),0,AVERAGE(INDEX($AB:$AB,ROW($AB1468)-VALUE(LEFT(AC$1,FIND("-",AC$1,1)-1))+1):$AB1468))</f>
        <v>37.5</v>
      </c>
      <c r="AE1468">
        <f t="shared" si="213"/>
        <v>32090344</v>
      </c>
      <c r="AG1468" t="str">
        <f t="shared" si="206"/>
        <v/>
      </c>
    </row>
    <row r="1469" spans="1:33" x14ac:dyDescent="0.25">
      <c r="A1469" s="6">
        <v>38611</v>
      </c>
      <c r="B1469">
        <v>0.29499999999999998</v>
      </c>
      <c r="C1469">
        <v>0.315</v>
      </c>
      <c r="D1469">
        <v>0.29499999999999998</v>
      </c>
      <c r="E1469">
        <v>0.315</v>
      </c>
      <c r="F1469">
        <v>0.18160399999999999</v>
      </c>
      <c r="G1469">
        <v>27000</v>
      </c>
      <c r="I1469" t="str">
        <f t="shared" si="208"/>
        <v/>
      </c>
      <c r="J1469" t="str">
        <f t="shared" si="209"/>
        <v/>
      </c>
      <c r="K1469" t="str">
        <f t="shared" si="210"/>
        <v/>
      </c>
      <c r="M1469" s="11" t="str">
        <f t="shared" si="205"/>
        <v/>
      </c>
      <c r="O1469">
        <f>IF(ROW($E1469)&lt;=VALUE(LEFT(O$1,FIND("-",O$1,1)-1)),0,IF(ROW($E1469)=VALUE(LEFT(O$1,FIND("-",O$1,1)-1))+1,AVERAGE(INDEX($E:$E,ROW($E1469)-VALUE(LEFT(O$1,FIND("-",O$1,1)-1))):$E1469),($E1469*(2/(VALUE(LEFT(O$1,FIND("-",O$1,1)-1))+1)))+(O1468*(1-(2/(VALUE(LEFT(O$1,FIND("-",O$1,1)-1))+1))))))</f>
        <v>0.36843592994471192</v>
      </c>
      <c r="Q1469">
        <f>IF(ROW($E1469)&lt;=VALUE(LEFT(Q$1,FIND("-",Q$1,1)-1)),0,IF(ROW($E1469)=VALUE(LEFT(Q$1,FIND("-",Q$1,1)-1))+1,AVERAGE(INDEX($E:$E,ROW($E1469)-VALUE(LEFT(Q$1,FIND("-",Q$1,1)-1))):$E1469),($E1469*(2/(VALUE(LEFT(Q$1,FIND("-",Q$1,1)-1))+1)))+(Q1468*(1-(2/(VALUE(LEFT(Q$1,FIND("-",Q$1,1)-1))+1))))))</f>
        <v>0.31478876201576395</v>
      </c>
      <c r="R1469">
        <f>IF(ROW($E1469)&lt;=VALUE(LEFT(R$1,FIND("-",R$1,1)-1)),0,IF(ROW($E1469)=VALUE(LEFT(R$1,FIND("-",R$1,1)-1))+1,AVERAGE(INDEX($E:$E,ROW($E1469)-VALUE(LEFT(R$1,FIND("-",R$1,1)-1))):$E1469),($E1469*(2/(VALUE(LEFT(R$1,FIND("-",R$1,1)-1))+1)))+(R1468*(1-(2/(VALUE(LEFT(R$1,FIND("-",R$1,1)-1))+1))))))</f>
        <v>0.31855021958664709</v>
      </c>
      <c r="S1469">
        <f t="shared" si="211"/>
        <v>-3.7614575708831421E-3</v>
      </c>
      <c r="T1469">
        <f>IF(ROW($E1469)&lt;=MAX(VALUE(LEFT(Q$1,FIND("-",Q$1,1)-1)),VALUE(LEFT(R$1,FIND("-",R$1,1)-1)))+VALUE(LEFT(T$1,FIND("-",T$1,1)-1))-1,0,IF(ROW($E1469)=MAX(VALUE(LEFT(Q$1,FIND("-",Q$1,1)-1)),VALUE(LEFT(R$1,FIND("-",R$1,1)-1)))+VALUE(LEFT(T$1,FIND("-",T$1,1)-1)),AVERAGE(INDEX($S:$S,ROW(S1469)-VALUE(LEFT(T$1,FIND("-",T$1,1)-1))+1):S1469),($S1469*(2/(VALUE(LEFT(T$1,FIND("-",T$1,1)-1))+1)))+(T1468*(1-(2/(VALUE(LEFT(T$1,FIND("-",T$1,1)-1))+1))))))</f>
        <v>-2.3420378818431683E-3</v>
      </c>
      <c r="V1469">
        <f t="shared" si="212"/>
        <v>1.5000000000000013E-2</v>
      </c>
      <c r="W1469">
        <f>IF(ROW($E1469)&lt;=VALUE(LEFT(W$1,FIND("-",W$1,1)-1))+1,0,IF(ROW($E1468)=VALUE(LEFT(W$1,FIND("-",W$1,1)-1))+1,100-100/(1+ABS((SUMIF(INDEX($V:$V,ROW($V1469)-VALUE(LEFT(W$1,FIND("-",W$1,1)-1))+1):$V1469,"&gt;0",INDEX($V:$V,ROW($V1469)-VALUE(LEFT(W$1,FIND("-",W$1,1)-1))+1):$V1469)/COUNTIF(INDEX($V:$V,ROW($V1469)-VALUE(LEFT(W$1,FIND("-",W$1,1)-1))+1):$V1469,"&gt;0"))/(SUMIF(INDEX($V:$V,ROW($V1469)-VALUE(LEFT(W$1,FIND("-",W$1,1)-1))+1):$V1469,"&lt;0",INDEX($V:$V,ROW($V1469)-VALUE(LEFT(W$1,FIND("-",W$1,1)-1))+1):$V1469)/COUNTIF(INDEX($V:$V,ROW($V1469)-VALUE(LEFT(W$1,FIND("-",W$1,1)-1))+1):$V1469,"&lt;0")))),100-100/(1+ABS((SUMIF(INDEX($V:$V,ROW($V1469)-VALUE(LEFT(W$1,FIND("-",W$1,1)-1))+1):$V1469,"&gt;0",INDEX($V:$V,ROW($V1469)-VALUE(LEFT(W$1,FIND("-",W$1,1)-1))+1):$V1469)/VALUE(LEFT(W$1,FIND("-",W$1,1)-1)))/(SUMIF(INDEX($V:$V,ROW($V1469)-VALUE(LEFT(W$1,FIND("-",W$1,1)-1))+1):$V1469,"&lt;0",INDEX($V:$V,ROW($V1469)-VALUE(LEFT(W$1,FIND("-",W$1,1)-1))+1):$V1469)/VALUE(LEFT(W$1,FIND("-",W$1,1)-1)))))))</f>
        <v>42.857142857142854</v>
      </c>
      <c r="Y1469">
        <f>IF(ROW($E1469)&lt;=VALUE(LEFT(Y$1,FIND("-",Y$1,1)-1)),0,MAX(INDEX(C:C,ROW(C1469)-VALUE(LEFT(Y$1,FIND("-",Y$1,1)-1))+1):C1469))</f>
        <v>0.33500000000000002</v>
      </c>
      <c r="Z1469">
        <f>IF(ROW($E1469)&lt;=VALUE(LEFT(Z$1,FIND("-",Z$1,1)-1)),0,MIN(INDEX(D:D,ROW(D1469)-VALUE(LEFT(Z$1,FIND("-",Z$1,1)-1))+1):D1469))</f>
        <v>0.29499999999999998</v>
      </c>
      <c r="AA1469">
        <f t="shared" si="207"/>
        <v>50</v>
      </c>
      <c r="AB1469">
        <f>IF(ROW($AA1469)&lt;=VALUE(LEFT(AA$1,FIND("-",AA$1,1)-1))+VALUE(LEFT(AB$1,FIND("-",AB$1,1)-1)-1),0,AVERAGE(INDEX($AA:$AA,ROW($AA1469)-VALUE(LEFT(AB$1,FIND("-",AB$1,1)-1))+1):$AA1469))</f>
        <v>41.666666666666664</v>
      </c>
      <c r="AC1469">
        <f>IF(ROW($AA1469)&lt;=VALUE(LEFT(AA$1,FIND("-",AA$1,1)-1))+VALUE(LEFT(AB$1,FIND("-",AB$1,1)-1)-1)+VALUE(LEFT(AC$1,FIND("-",AC$1,1)-1)-1),0,AVERAGE(INDEX($AB:$AB,ROW($AB1469)-VALUE(LEFT(AC$1,FIND("-",AC$1,1)-1))+1):$AB1469))</f>
        <v>40.277777777777771</v>
      </c>
      <c r="AE1469">
        <f t="shared" si="213"/>
        <v>32117344</v>
      </c>
      <c r="AG1469" t="str">
        <f t="shared" si="206"/>
        <v/>
      </c>
    </row>
    <row r="1470" spans="1:33" x14ac:dyDescent="0.25">
      <c r="A1470" s="6">
        <v>38614</v>
      </c>
      <c r="B1470">
        <v>0.3</v>
      </c>
      <c r="C1470">
        <v>0.32</v>
      </c>
      <c r="D1470">
        <v>0.3</v>
      </c>
      <c r="E1470">
        <v>0.315</v>
      </c>
      <c r="F1470">
        <v>0.18160399999999999</v>
      </c>
      <c r="G1470">
        <v>171000</v>
      </c>
      <c r="I1470" t="str">
        <f t="shared" si="208"/>
        <v/>
      </c>
      <c r="J1470" t="str">
        <f t="shared" si="209"/>
        <v/>
      </c>
      <c r="K1470" t="str">
        <f t="shared" si="210"/>
        <v/>
      </c>
      <c r="M1470" s="11" t="str">
        <f t="shared" si="205"/>
        <v/>
      </c>
      <c r="O1470">
        <f>IF(ROW($E1470)&lt;=VALUE(LEFT(O$1,FIND("-",O$1,1)-1)),0,IF(ROW($E1470)=VALUE(LEFT(O$1,FIND("-",O$1,1)-1))+1,AVERAGE(INDEX($E:$E,ROW($E1470)-VALUE(LEFT(O$1,FIND("-",O$1,1)-1))):$E1470),($E1470*(2/(VALUE(LEFT(O$1,FIND("-",O$1,1)-1))+1)))+(O1469*(1-(2/(VALUE(LEFT(O$1,FIND("-",O$1,1)-1))+1))))))</f>
        <v>0.3679042291492422</v>
      </c>
      <c r="Q1470">
        <f>IF(ROW($E1470)&lt;=VALUE(LEFT(Q$1,FIND("-",Q$1,1)-1)),0,IF(ROW($E1470)=VALUE(LEFT(Q$1,FIND("-",Q$1,1)-1))+1,AVERAGE(INDEX($E:$E,ROW($E1470)-VALUE(LEFT(Q$1,FIND("-",Q$1,1)-1))):$E1470),($E1470*(2/(VALUE(LEFT(Q$1,FIND("-",Q$1,1)-1))+1)))+(Q1469*(1-(2/(VALUE(LEFT(Q$1,FIND("-",Q$1,1)-1))+1))))))</f>
        <v>0.31482126016718487</v>
      </c>
      <c r="R1470">
        <f>IF(ROW($E1470)&lt;=VALUE(LEFT(R$1,FIND("-",R$1,1)-1)),0,IF(ROW($E1470)=VALUE(LEFT(R$1,FIND("-",R$1,1)-1))+1,AVERAGE(INDEX($E:$E,ROW($E1470)-VALUE(LEFT(R$1,FIND("-",R$1,1)-1))):$E1470),($E1470*(2/(VALUE(LEFT(R$1,FIND("-",R$1,1)-1))+1)))+(R1469*(1-(2/(VALUE(LEFT(R$1,FIND("-",R$1,1)-1))+1))))))</f>
        <v>0.31828724035800654</v>
      </c>
      <c r="S1470">
        <f t="shared" si="211"/>
        <v>-3.4659801908216714E-3</v>
      </c>
      <c r="T1470">
        <f>IF(ROW($E1470)&lt;=MAX(VALUE(LEFT(Q$1,FIND("-",Q$1,1)-1)),VALUE(LEFT(R$1,FIND("-",R$1,1)-1)))+VALUE(LEFT(T$1,FIND("-",T$1,1)-1))-1,0,IF(ROW($E1470)=MAX(VALUE(LEFT(Q$1,FIND("-",Q$1,1)-1)),VALUE(LEFT(R$1,FIND("-",R$1,1)-1)))+VALUE(LEFT(T$1,FIND("-",T$1,1)-1)),AVERAGE(INDEX($S:$S,ROW(S1470)-VALUE(LEFT(T$1,FIND("-",T$1,1)-1))+1):S1470),($S1470*(2/(VALUE(LEFT(T$1,FIND("-",T$1,1)-1))+1)))+(T1469*(1-(2/(VALUE(LEFT(T$1,FIND("-",T$1,1)-1))+1))))))</f>
        <v>-2.566826343638869E-3</v>
      </c>
      <c r="V1470">
        <f t="shared" si="212"/>
        <v>0</v>
      </c>
      <c r="W1470">
        <f>IF(ROW($E1470)&lt;=VALUE(LEFT(W$1,FIND("-",W$1,1)-1))+1,0,IF(ROW($E1469)=VALUE(LEFT(W$1,FIND("-",W$1,1)-1))+1,100-100/(1+ABS((SUMIF(INDEX($V:$V,ROW($V1470)-VALUE(LEFT(W$1,FIND("-",W$1,1)-1))+1):$V1470,"&gt;0",INDEX($V:$V,ROW($V1470)-VALUE(LEFT(W$1,FIND("-",W$1,1)-1))+1):$V1470)/COUNTIF(INDEX($V:$V,ROW($V1470)-VALUE(LEFT(W$1,FIND("-",W$1,1)-1))+1):$V1470,"&gt;0"))/(SUMIF(INDEX($V:$V,ROW($V1470)-VALUE(LEFT(W$1,FIND("-",W$1,1)-1))+1):$V1470,"&lt;0",INDEX($V:$V,ROW($V1470)-VALUE(LEFT(W$1,FIND("-",W$1,1)-1))+1):$V1470)/COUNTIF(INDEX($V:$V,ROW($V1470)-VALUE(LEFT(W$1,FIND("-",W$1,1)-1))+1):$V1470,"&lt;0")))),100-100/(1+ABS((SUMIF(INDEX($V:$V,ROW($V1470)-VALUE(LEFT(W$1,FIND("-",W$1,1)-1))+1):$V1470,"&gt;0",INDEX($V:$V,ROW($V1470)-VALUE(LEFT(W$1,FIND("-",W$1,1)-1))+1):$V1470)/VALUE(LEFT(W$1,FIND("-",W$1,1)-1)))/(SUMIF(INDEX($V:$V,ROW($V1470)-VALUE(LEFT(W$1,FIND("-",W$1,1)-1))+1):$V1470,"&lt;0",INDEX($V:$V,ROW($V1470)-VALUE(LEFT(W$1,FIND("-",W$1,1)-1))+1):$V1470)/VALUE(LEFT(W$1,FIND("-",W$1,1)-1)))))))</f>
        <v>44.444444444444443</v>
      </c>
      <c r="Y1470">
        <f>IF(ROW($E1470)&lt;=VALUE(LEFT(Y$1,FIND("-",Y$1,1)-1)),0,MAX(INDEX(C:C,ROW(C1470)-VALUE(LEFT(Y$1,FIND("-",Y$1,1)-1))+1):C1470))</f>
        <v>0.33</v>
      </c>
      <c r="Z1470">
        <f>IF(ROW($E1470)&lt;=VALUE(LEFT(Z$1,FIND("-",Z$1,1)-1)),0,MIN(INDEX(D:D,ROW(D1470)-VALUE(LEFT(Z$1,FIND("-",Z$1,1)-1))+1):D1470))</f>
        <v>0.29499999999999998</v>
      </c>
      <c r="AA1470">
        <f t="shared" si="207"/>
        <v>57.142857142857139</v>
      </c>
      <c r="AB1470">
        <f>IF(ROW($AA1470)&lt;=VALUE(LEFT(AA$1,FIND("-",AA$1,1)-1))+VALUE(LEFT(AB$1,FIND("-",AB$1,1)-1)-1),0,AVERAGE(INDEX($AA:$AA,ROW($AA1470)-VALUE(LEFT(AB$1,FIND("-",AB$1,1)-1))+1):$AA1470))</f>
        <v>39.88095238095238</v>
      </c>
      <c r="AC1470">
        <f>IF(ROW($AA1470)&lt;=VALUE(LEFT(AA$1,FIND("-",AA$1,1)-1))+VALUE(LEFT(AB$1,FIND("-",AB$1,1)-1)-1)+VALUE(LEFT(AC$1,FIND("-",AC$1,1)-1)-1),0,AVERAGE(INDEX($AB:$AB,ROW($AB1470)-VALUE(LEFT(AC$1,FIND("-",AC$1,1)-1))+1):$AB1470))</f>
        <v>39.219576719576715</v>
      </c>
      <c r="AE1470">
        <f t="shared" si="213"/>
        <v>32117344</v>
      </c>
      <c r="AG1470" t="str">
        <f t="shared" si="206"/>
        <v/>
      </c>
    </row>
    <row r="1471" spans="1:33" x14ac:dyDescent="0.25">
      <c r="A1471" s="6">
        <v>38615</v>
      </c>
      <c r="B1471">
        <v>0.31</v>
      </c>
      <c r="C1471">
        <v>0.34499999999999997</v>
      </c>
      <c r="D1471">
        <v>0.30499999999999999</v>
      </c>
      <c r="E1471">
        <v>0.34</v>
      </c>
      <c r="F1471">
        <v>0.196017</v>
      </c>
      <c r="G1471">
        <v>590100</v>
      </c>
      <c r="I1471" t="str">
        <f t="shared" si="208"/>
        <v>Bullish</v>
      </c>
      <c r="J1471" t="str">
        <f t="shared" si="209"/>
        <v/>
      </c>
      <c r="K1471" t="str">
        <f t="shared" si="210"/>
        <v/>
      </c>
      <c r="M1471" s="11" t="str">
        <f t="shared" si="205"/>
        <v/>
      </c>
      <c r="O1471">
        <f>IF(ROW($E1471)&lt;=VALUE(LEFT(O$1,FIND("-",O$1,1)-1)),0,IF(ROW($E1471)=VALUE(LEFT(O$1,FIND("-",O$1,1)-1))+1,AVERAGE(INDEX($E:$E,ROW($E1471)-VALUE(LEFT(O$1,FIND("-",O$1,1)-1))):$E1471),($E1471*(2/(VALUE(LEFT(O$1,FIND("-",O$1,1)-1))+1)))+(O1470*(1-(2/(VALUE(LEFT(O$1,FIND("-",O$1,1)-1))+1))))))</f>
        <v>0.36762657512785674</v>
      </c>
      <c r="Q1471">
        <f>IF(ROW($E1471)&lt;=VALUE(LEFT(Q$1,FIND("-",Q$1,1)-1)),0,IF(ROW($E1471)=VALUE(LEFT(Q$1,FIND("-",Q$1,1)-1))+1,AVERAGE(INDEX($E:$E,ROW($E1471)-VALUE(LEFT(Q$1,FIND("-",Q$1,1)-1))):$E1471),($E1471*(2/(VALUE(LEFT(Q$1,FIND("-",Q$1,1)-1))+1)))+(Q1470*(1-(2/(VALUE(LEFT(Q$1,FIND("-",Q$1,1)-1))+1))))))</f>
        <v>0.31869491244915643</v>
      </c>
      <c r="R1471">
        <f>IF(ROW($E1471)&lt;=VALUE(LEFT(R$1,FIND("-",R$1,1)-1)),0,IF(ROW($E1471)=VALUE(LEFT(R$1,FIND("-",R$1,1)-1))+1,AVERAGE(INDEX($E:$E,ROW($E1471)-VALUE(LEFT(R$1,FIND("-",R$1,1)-1))):$E1471),($E1471*(2/(VALUE(LEFT(R$1,FIND("-",R$1,1)-1))+1)))+(R1470*(1-(2/(VALUE(LEFT(R$1,FIND("-",R$1,1)-1))+1))))))</f>
        <v>0.31989559292408015</v>
      </c>
      <c r="S1471">
        <f t="shared" si="211"/>
        <v>-1.200680474923721E-3</v>
      </c>
      <c r="T1471">
        <f>IF(ROW($E1471)&lt;=MAX(VALUE(LEFT(Q$1,FIND("-",Q$1,1)-1)),VALUE(LEFT(R$1,FIND("-",R$1,1)-1)))+VALUE(LEFT(T$1,FIND("-",T$1,1)-1))-1,0,IF(ROW($E1471)=MAX(VALUE(LEFT(Q$1,FIND("-",Q$1,1)-1)),VALUE(LEFT(R$1,FIND("-",R$1,1)-1)))+VALUE(LEFT(T$1,FIND("-",T$1,1)-1)),AVERAGE(INDEX($S:$S,ROW(S1471)-VALUE(LEFT(T$1,FIND("-",T$1,1)-1))+1):S1471),($S1471*(2/(VALUE(LEFT(T$1,FIND("-",T$1,1)-1))+1)))+(T1470*(1-(2/(VALUE(LEFT(T$1,FIND("-",T$1,1)-1))+1))))))</f>
        <v>-2.2935971698958397E-3</v>
      </c>
      <c r="V1471">
        <f t="shared" si="212"/>
        <v>2.5000000000000022E-2</v>
      </c>
      <c r="W1471">
        <f>IF(ROW($E1471)&lt;=VALUE(LEFT(W$1,FIND("-",W$1,1)-1))+1,0,IF(ROW($E1470)=VALUE(LEFT(W$1,FIND("-",W$1,1)-1))+1,100-100/(1+ABS((SUMIF(INDEX($V:$V,ROW($V1471)-VALUE(LEFT(W$1,FIND("-",W$1,1)-1))+1):$V1471,"&gt;0",INDEX($V:$V,ROW($V1471)-VALUE(LEFT(W$1,FIND("-",W$1,1)-1))+1):$V1471)/COUNTIF(INDEX($V:$V,ROW($V1471)-VALUE(LEFT(W$1,FIND("-",W$1,1)-1))+1):$V1471,"&gt;0"))/(SUMIF(INDEX($V:$V,ROW($V1471)-VALUE(LEFT(W$1,FIND("-",W$1,1)-1))+1):$V1471,"&lt;0",INDEX($V:$V,ROW($V1471)-VALUE(LEFT(W$1,FIND("-",W$1,1)-1))+1):$V1471)/COUNTIF(INDEX($V:$V,ROW($V1471)-VALUE(LEFT(W$1,FIND("-",W$1,1)-1))+1):$V1471,"&lt;0")))),100-100/(1+ABS((SUMIF(INDEX($V:$V,ROW($V1471)-VALUE(LEFT(W$1,FIND("-",W$1,1)-1))+1):$V1471,"&gt;0",INDEX($V:$V,ROW($V1471)-VALUE(LEFT(W$1,FIND("-",W$1,1)-1))+1):$V1471)/VALUE(LEFT(W$1,FIND("-",W$1,1)-1)))/(SUMIF(INDEX($V:$V,ROW($V1471)-VALUE(LEFT(W$1,FIND("-",W$1,1)-1))+1):$V1471,"&lt;0",INDEX($V:$V,ROW($V1471)-VALUE(LEFT(W$1,FIND("-",W$1,1)-1))+1):$V1471)/VALUE(LEFT(W$1,FIND("-",W$1,1)-1)))))))</f>
        <v>56.666666666666664</v>
      </c>
      <c r="Y1471">
        <f>IF(ROW($E1471)&lt;=VALUE(LEFT(Y$1,FIND("-",Y$1,1)-1)),0,MAX(INDEX(C:C,ROW(C1471)-VALUE(LEFT(Y$1,FIND("-",Y$1,1)-1))+1):C1471))</f>
        <v>0.34499999999999997</v>
      </c>
      <c r="Z1471">
        <f>IF(ROW($E1471)&lt;=VALUE(LEFT(Z$1,FIND("-",Z$1,1)-1)),0,MIN(INDEX(D:D,ROW(D1471)-VALUE(LEFT(Z$1,FIND("-",Z$1,1)-1))+1):D1471))</f>
        <v>0.29499999999999998</v>
      </c>
      <c r="AA1471">
        <f t="shared" si="207"/>
        <v>90.000000000000099</v>
      </c>
      <c r="AB1471">
        <f>IF(ROW($AA1471)&lt;=VALUE(LEFT(AA$1,FIND("-",AA$1,1)-1))+VALUE(LEFT(AB$1,FIND("-",AB$1,1)-1)-1),0,AVERAGE(INDEX($AA:$AA,ROW($AA1471)-VALUE(LEFT(AB$1,FIND("-",AB$1,1)-1))+1):$AA1471))</f>
        <v>65.714285714285737</v>
      </c>
      <c r="AC1471">
        <f>IF(ROW($AA1471)&lt;=VALUE(LEFT(AA$1,FIND("-",AA$1,1)-1))+VALUE(LEFT(AB$1,FIND("-",AB$1,1)-1)-1)+VALUE(LEFT(AC$1,FIND("-",AC$1,1)-1)-1),0,AVERAGE(INDEX($AB:$AB,ROW($AB1471)-VALUE(LEFT(AC$1,FIND("-",AC$1,1)-1))+1):$AB1471))</f>
        <v>49.087301587301589</v>
      </c>
      <c r="AE1471">
        <f t="shared" si="213"/>
        <v>32707444</v>
      </c>
      <c r="AG1471" t="str">
        <f t="shared" si="206"/>
        <v/>
      </c>
    </row>
    <row r="1472" spans="1:33" x14ac:dyDescent="0.25">
      <c r="A1472" s="6">
        <v>38616</v>
      </c>
      <c r="B1472">
        <v>0.32500000000000001</v>
      </c>
      <c r="C1472">
        <v>0.34</v>
      </c>
      <c r="D1472">
        <v>0.32</v>
      </c>
      <c r="E1472">
        <v>0.34</v>
      </c>
      <c r="F1472">
        <v>0.196017</v>
      </c>
      <c r="G1472">
        <v>489200</v>
      </c>
      <c r="I1472" t="str">
        <f t="shared" si="208"/>
        <v/>
      </c>
      <c r="J1472" t="str">
        <f t="shared" si="209"/>
        <v/>
      </c>
      <c r="K1472" t="str">
        <f t="shared" si="210"/>
        <v/>
      </c>
      <c r="M1472" s="11" t="str">
        <f t="shared" si="205"/>
        <v/>
      </c>
      <c r="O1472">
        <f>IF(ROW($E1472)&lt;=VALUE(LEFT(O$1,FIND("-",O$1,1)-1)),0,IF(ROW($E1472)=VALUE(LEFT(O$1,FIND("-",O$1,1)-1))+1,AVERAGE(INDEX($E:$E,ROW($E1472)-VALUE(LEFT(O$1,FIND("-",O$1,1)-1))):$E1472),($E1472*(2/(VALUE(LEFT(O$1,FIND("-",O$1,1)-1))+1)))+(O1471*(1-(2/(VALUE(LEFT(O$1,FIND("-",O$1,1)-1))+1))))))</f>
        <v>0.36735168383305222</v>
      </c>
      <c r="Q1472">
        <f>IF(ROW($E1472)&lt;=VALUE(LEFT(Q$1,FIND("-",Q$1,1)-1)),0,IF(ROW($E1472)=VALUE(LEFT(Q$1,FIND("-",Q$1,1)-1))+1,AVERAGE(INDEX($E:$E,ROW($E1472)-VALUE(LEFT(Q$1,FIND("-",Q$1,1)-1))):$E1472),($E1472*(2/(VALUE(LEFT(Q$1,FIND("-",Q$1,1)-1))+1)))+(Q1471*(1-(2/(VALUE(LEFT(Q$1,FIND("-",Q$1,1)-1))+1))))))</f>
        <v>0.32197261822620932</v>
      </c>
      <c r="R1472">
        <f>IF(ROW($E1472)&lt;=VALUE(LEFT(R$1,FIND("-",R$1,1)-1)),0,IF(ROW($E1472)=VALUE(LEFT(R$1,FIND("-",R$1,1)-1))+1,AVERAGE(INDEX($E:$E,ROW($E1472)-VALUE(LEFT(R$1,FIND("-",R$1,1)-1))):$E1472),($E1472*(2/(VALUE(LEFT(R$1,FIND("-",R$1,1)-1))+1)))+(R1471*(1-(2/(VALUE(LEFT(R$1,FIND("-",R$1,1)-1))+1))))))</f>
        <v>0.32138480826303717</v>
      </c>
      <c r="S1472">
        <f t="shared" si="211"/>
        <v>5.8780996317214784E-4</v>
      </c>
      <c r="T1472">
        <f>IF(ROW($E1472)&lt;=MAX(VALUE(LEFT(Q$1,FIND("-",Q$1,1)-1)),VALUE(LEFT(R$1,FIND("-",R$1,1)-1)))+VALUE(LEFT(T$1,FIND("-",T$1,1)-1))-1,0,IF(ROW($E1472)=MAX(VALUE(LEFT(Q$1,FIND("-",Q$1,1)-1)),VALUE(LEFT(R$1,FIND("-",R$1,1)-1)))+VALUE(LEFT(T$1,FIND("-",T$1,1)-1)),AVERAGE(INDEX($S:$S,ROW(S1472)-VALUE(LEFT(T$1,FIND("-",T$1,1)-1))+1):S1472),($S1472*(2/(VALUE(LEFT(T$1,FIND("-",T$1,1)-1))+1)))+(T1471*(1-(2/(VALUE(LEFT(T$1,FIND("-",T$1,1)-1))+1))))))</f>
        <v>-1.7173157432822423E-3</v>
      </c>
      <c r="V1472">
        <f t="shared" si="212"/>
        <v>0</v>
      </c>
      <c r="W1472">
        <f>IF(ROW($E1472)&lt;=VALUE(LEFT(W$1,FIND("-",W$1,1)-1))+1,0,IF(ROW($E1471)=VALUE(LEFT(W$1,FIND("-",W$1,1)-1))+1,100-100/(1+ABS((SUMIF(INDEX($V:$V,ROW($V1472)-VALUE(LEFT(W$1,FIND("-",W$1,1)-1))+1):$V1472,"&gt;0",INDEX($V:$V,ROW($V1472)-VALUE(LEFT(W$1,FIND("-",W$1,1)-1))+1):$V1472)/COUNTIF(INDEX($V:$V,ROW($V1472)-VALUE(LEFT(W$1,FIND("-",W$1,1)-1))+1):$V1472,"&gt;0"))/(SUMIF(INDEX($V:$V,ROW($V1472)-VALUE(LEFT(W$1,FIND("-",W$1,1)-1))+1):$V1472,"&lt;0",INDEX($V:$V,ROW($V1472)-VALUE(LEFT(W$1,FIND("-",W$1,1)-1))+1):$V1472)/COUNTIF(INDEX($V:$V,ROW($V1472)-VALUE(LEFT(W$1,FIND("-",W$1,1)-1))+1):$V1472,"&lt;0")))),100-100/(1+ABS((SUMIF(INDEX($V:$V,ROW($V1472)-VALUE(LEFT(W$1,FIND("-",W$1,1)-1))+1):$V1472,"&gt;0",INDEX($V:$V,ROW($V1472)-VALUE(LEFT(W$1,FIND("-",W$1,1)-1))+1):$V1472)/VALUE(LEFT(W$1,FIND("-",W$1,1)-1)))/(SUMIF(INDEX($V:$V,ROW($V1472)-VALUE(LEFT(W$1,FIND("-",W$1,1)-1))+1):$V1472,"&lt;0",INDEX($V:$V,ROW($V1472)-VALUE(LEFT(W$1,FIND("-",W$1,1)-1))+1):$V1472)/VALUE(LEFT(W$1,FIND("-",W$1,1)-1)))))))</f>
        <v>53.571428571428569</v>
      </c>
      <c r="Y1472">
        <f>IF(ROW($E1472)&lt;=VALUE(LEFT(Y$1,FIND("-",Y$1,1)-1)),0,MAX(INDEX(C:C,ROW(C1472)-VALUE(LEFT(Y$1,FIND("-",Y$1,1)-1))+1):C1472))</f>
        <v>0.34499999999999997</v>
      </c>
      <c r="Z1472">
        <f>IF(ROW($E1472)&lt;=VALUE(LEFT(Z$1,FIND("-",Z$1,1)-1)),0,MIN(INDEX(D:D,ROW(D1472)-VALUE(LEFT(Z$1,FIND("-",Z$1,1)-1))+1):D1472))</f>
        <v>0.29499999999999998</v>
      </c>
      <c r="AA1472">
        <f t="shared" si="207"/>
        <v>90.000000000000099</v>
      </c>
      <c r="AB1472">
        <f>IF(ROW($AA1472)&lt;=VALUE(LEFT(AA$1,FIND("-",AA$1,1)-1))+VALUE(LEFT(AB$1,FIND("-",AB$1,1)-1)-1),0,AVERAGE(INDEX($AA:$AA,ROW($AA1472)-VALUE(LEFT(AB$1,FIND("-",AB$1,1)-1))+1):$AA1472))</f>
        <v>79.047619047619108</v>
      </c>
      <c r="AC1472">
        <f>IF(ROW($AA1472)&lt;=VALUE(LEFT(AA$1,FIND("-",AA$1,1)-1))+VALUE(LEFT(AB$1,FIND("-",AB$1,1)-1)-1)+VALUE(LEFT(AC$1,FIND("-",AC$1,1)-1)-1),0,AVERAGE(INDEX($AB:$AB,ROW($AB1472)-VALUE(LEFT(AC$1,FIND("-",AC$1,1)-1))+1):$AB1472))</f>
        <v>61.547619047619072</v>
      </c>
      <c r="AE1472">
        <f t="shared" si="213"/>
        <v>32707444</v>
      </c>
      <c r="AG1472" t="str">
        <f t="shared" si="206"/>
        <v/>
      </c>
    </row>
    <row r="1473" spans="1:33" x14ac:dyDescent="0.25">
      <c r="A1473" s="6">
        <v>38617</v>
      </c>
      <c r="B1473">
        <v>0.315</v>
      </c>
      <c r="C1473">
        <v>0.32500000000000001</v>
      </c>
      <c r="D1473">
        <v>0.31</v>
      </c>
      <c r="E1473">
        <v>0.31</v>
      </c>
      <c r="F1473">
        <v>0.17872099999999999</v>
      </c>
      <c r="G1473">
        <v>93000</v>
      </c>
      <c r="I1473" t="str">
        <f t="shared" si="208"/>
        <v/>
      </c>
      <c r="J1473" t="str">
        <f t="shared" si="209"/>
        <v/>
      </c>
      <c r="K1473" t="str">
        <f t="shared" si="210"/>
        <v/>
      </c>
      <c r="M1473" s="11" t="str">
        <f t="shared" si="205"/>
        <v/>
      </c>
      <c r="O1473">
        <f>IF(ROW($E1473)&lt;=VALUE(LEFT(O$1,FIND("-",O$1,1)-1)),0,IF(ROW($E1473)=VALUE(LEFT(O$1,FIND("-",O$1,1)-1))+1,AVERAGE(INDEX($E:$E,ROW($E1473)-VALUE(LEFT(O$1,FIND("-",O$1,1)-1))):$E1473),($E1473*(2/(VALUE(LEFT(O$1,FIND("-",O$1,1)-1))+1)))+(O1472*(1-(2/(VALUE(LEFT(O$1,FIND("-",O$1,1)-1))+1))))))</f>
        <v>0.36678102031232535</v>
      </c>
      <c r="Q1473">
        <f>IF(ROW($E1473)&lt;=VALUE(LEFT(Q$1,FIND("-",Q$1,1)-1)),0,IF(ROW($E1473)=VALUE(LEFT(Q$1,FIND("-",Q$1,1)-1))+1,AVERAGE(INDEX($E:$E,ROW($E1473)-VALUE(LEFT(Q$1,FIND("-",Q$1,1)-1))):$E1473),($E1473*(2/(VALUE(LEFT(Q$1,FIND("-",Q$1,1)-1))+1)))+(Q1472*(1-(2/(VALUE(LEFT(Q$1,FIND("-",Q$1,1)-1))+1))))))</f>
        <v>0.32013067696063868</v>
      </c>
      <c r="R1473">
        <f>IF(ROW($E1473)&lt;=VALUE(LEFT(R$1,FIND("-",R$1,1)-1)),0,IF(ROW($E1473)=VALUE(LEFT(R$1,FIND("-",R$1,1)-1))+1,AVERAGE(INDEX($E:$E,ROW($E1473)-VALUE(LEFT(R$1,FIND("-",R$1,1)-1))):$E1473),($E1473*(2/(VALUE(LEFT(R$1,FIND("-",R$1,1)-1))+1)))+(R1472*(1-(2/(VALUE(LEFT(R$1,FIND("-",R$1,1)-1))+1))))))</f>
        <v>0.32054148913244185</v>
      </c>
      <c r="S1473">
        <f t="shared" si="211"/>
        <v>-4.1081217180316543E-4</v>
      </c>
      <c r="T1473">
        <f>IF(ROW($E1473)&lt;=MAX(VALUE(LEFT(Q$1,FIND("-",Q$1,1)-1)),VALUE(LEFT(R$1,FIND("-",R$1,1)-1)))+VALUE(LEFT(T$1,FIND("-",T$1,1)-1))-1,0,IF(ROW($E1473)=MAX(VALUE(LEFT(Q$1,FIND("-",Q$1,1)-1)),VALUE(LEFT(R$1,FIND("-",R$1,1)-1)))+VALUE(LEFT(T$1,FIND("-",T$1,1)-1)),AVERAGE(INDEX($S:$S,ROW(S1473)-VALUE(LEFT(T$1,FIND("-",T$1,1)-1))+1):S1473),($S1473*(2/(VALUE(LEFT(T$1,FIND("-",T$1,1)-1))+1)))+(T1472*(1-(2/(VALUE(LEFT(T$1,FIND("-",T$1,1)-1))+1))))))</f>
        <v>-1.4560150289864271E-3</v>
      </c>
      <c r="V1473">
        <f t="shared" si="212"/>
        <v>-3.0000000000000027E-2</v>
      </c>
      <c r="W1473">
        <f>IF(ROW($E1473)&lt;=VALUE(LEFT(W$1,FIND("-",W$1,1)-1))+1,0,IF(ROW($E1472)=VALUE(LEFT(W$1,FIND("-",W$1,1)-1))+1,100-100/(1+ABS((SUMIF(INDEX($V:$V,ROW($V1473)-VALUE(LEFT(W$1,FIND("-",W$1,1)-1))+1):$V1473,"&gt;0",INDEX($V:$V,ROW($V1473)-VALUE(LEFT(W$1,FIND("-",W$1,1)-1))+1):$V1473)/COUNTIF(INDEX($V:$V,ROW($V1473)-VALUE(LEFT(W$1,FIND("-",W$1,1)-1))+1):$V1473,"&gt;0"))/(SUMIF(INDEX($V:$V,ROW($V1473)-VALUE(LEFT(W$1,FIND("-",W$1,1)-1))+1):$V1473,"&lt;0",INDEX($V:$V,ROW($V1473)-VALUE(LEFT(W$1,FIND("-",W$1,1)-1))+1):$V1473)/COUNTIF(INDEX($V:$V,ROW($V1473)-VALUE(LEFT(W$1,FIND("-",W$1,1)-1))+1):$V1473,"&lt;0")))),100-100/(1+ABS((SUMIF(INDEX($V:$V,ROW($V1473)-VALUE(LEFT(W$1,FIND("-",W$1,1)-1))+1):$V1473,"&gt;0",INDEX($V:$V,ROW($V1473)-VALUE(LEFT(W$1,FIND("-",W$1,1)-1))+1):$V1473)/VALUE(LEFT(W$1,FIND("-",W$1,1)-1)))/(SUMIF(INDEX($V:$V,ROW($V1473)-VALUE(LEFT(W$1,FIND("-",W$1,1)-1))+1):$V1473,"&lt;0",INDEX($V:$V,ROW($V1473)-VALUE(LEFT(W$1,FIND("-",W$1,1)-1))+1):$V1473)/VALUE(LEFT(W$1,FIND("-",W$1,1)-1)))))))</f>
        <v>51.724137931034477</v>
      </c>
      <c r="Y1473">
        <f>IF(ROW($E1473)&lt;=VALUE(LEFT(Y$1,FIND("-",Y$1,1)-1)),0,MAX(INDEX(C:C,ROW(C1473)-VALUE(LEFT(Y$1,FIND("-",Y$1,1)-1))+1):C1473))</f>
        <v>0.34499999999999997</v>
      </c>
      <c r="Z1473">
        <f>IF(ROW($E1473)&lt;=VALUE(LEFT(Z$1,FIND("-",Z$1,1)-1)),0,MIN(INDEX(D:D,ROW(D1473)-VALUE(LEFT(Z$1,FIND("-",Z$1,1)-1))+1):D1473))</f>
        <v>0.29499999999999998</v>
      </c>
      <c r="AA1473">
        <f t="shared" si="207"/>
        <v>30.000000000000032</v>
      </c>
      <c r="AB1473">
        <f>IF(ROW($AA1473)&lt;=VALUE(LEFT(AA$1,FIND("-",AA$1,1)-1))+VALUE(LEFT(AB$1,FIND("-",AB$1,1)-1)-1),0,AVERAGE(INDEX($AA:$AA,ROW($AA1473)-VALUE(LEFT(AB$1,FIND("-",AB$1,1)-1))+1):$AA1473))</f>
        <v>70.000000000000071</v>
      </c>
      <c r="AC1473">
        <f>IF(ROW($AA1473)&lt;=VALUE(LEFT(AA$1,FIND("-",AA$1,1)-1))+VALUE(LEFT(AB$1,FIND("-",AB$1,1)-1)-1)+VALUE(LEFT(AC$1,FIND("-",AC$1,1)-1)-1),0,AVERAGE(INDEX($AB:$AB,ROW($AB1473)-VALUE(LEFT(AC$1,FIND("-",AC$1,1)-1))+1):$AB1473))</f>
        <v>71.587301587301639</v>
      </c>
      <c r="AE1473">
        <f t="shared" si="213"/>
        <v>32614444</v>
      </c>
      <c r="AG1473" t="str">
        <f t="shared" si="206"/>
        <v/>
      </c>
    </row>
    <row r="1474" spans="1:33" x14ac:dyDescent="0.25">
      <c r="A1474" s="6">
        <v>38618</v>
      </c>
      <c r="B1474">
        <v>0.30499999999999999</v>
      </c>
      <c r="C1474">
        <v>0.34</v>
      </c>
      <c r="D1474">
        <v>0.30499999999999999</v>
      </c>
      <c r="E1474">
        <v>0.34</v>
      </c>
      <c r="F1474">
        <v>0.196017</v>
      </c>
      <c r="G1474">
        <v>280500</v>
      </c>
      <c r="I1474" t="str">
        <f t="shared" si="208"/>
        <v/>
      </c>
      <c r="J1474" t="str">
        <f t="shared" si="209"/>
        <v/>
      </c>
      <c r="K1474" t="str">
        <f t="shared" si="210"/>
        <v/>
      </c>
      <c r="M1474" s="11" t="str">
        <f t="shared" si="205"/>
        <v/>
      </c>
      <c r="O1474">
        <f>IF(ROW($E1474)&lt;=VALUE(LEFT(O$1,FIND("-",O$1,1)-1)),0,IF(ROW($E1474)=VALUE(LEFT(O$1,FIND("-",O$1,1)-1))+1,AVERAGE(INDEX($E:$E,ROW($E1474)-VALUE(LEFT(O$1,FIND("-",O$1,1)-1))):$E1474),($E1474*(2/(VALUE(LEFT(O$1,FIND("-",O$1,1)-1))+1)))+(O1473*(1-(2/(VALUE(LEFT(O$1,FIND("-",O$1,1)-1))+1))))))</f>
        <v>0.36651454249827237</v>
      </c>
      <c r="Q1474">
        <f>IF(ROW($E1474)&lt;=VALUE(LEFT(Q$1,FIND("-",Q$1,1)-1)),0,IF(ROW($E1474)=VALUE(LEFT(Q$1,FIND("-",Q$1,1)-1))+1,AVERAGE(INDEX($E:$E,ROW($E1474)-VALUE(LEFT(Q$1,FIND("-",Q$1,1)-1))):$E1474),($E1474*(2/(VALUE(LEFT(Q$1,FIND("-",Q$1,1)-1))+1)))+(Q1473*(1-(2/(VALUE(LEFT(Q$1,FIND("-",Q$1,1)-1))+1))))))</f>
        <v>0.32318749588977119</v>
      </c>
      <c r="R1474">
        <f>IF(ROW($E1474)&lt;=VALUE(LEFT(R$1,FIND("-",R$1,1)-1)),0,IF(ROW($E1474)=VALUE(LEFT(R$1,FIND("-",R$1,1)-1))+1,AVERAGE(INDEX($E:$E,ROW($E1474)-VALUE(LEFT(R$1,FIND("-",R$1,1)-1))):$E1474),($E1474*(2/(VALUE(LEFT(R$1,FIND("-",R$1,1)-1))+1)))+(R1473*(1-(2/(VALUE(LEFT(R$1,FIND("-",R$1,1)-1))+1))))))</f>
        <v>0.32198286030781653</v>
      </c>
      <c r="S1474">
        <f t="shared" si="211"/>
        <v>1.2046355819546606E-3</v>
      </c>
      <c r="T1474">
        <f>IF(ROW($E1474)&lt;=MAX(VALUE(LEFT(Q$1,FIND("-",Q$1,1)-1)),VALUE(LEFT(R$1,FIND("-",R$1,1)-1)))+VALUE(LEFT(T$1,FIND("-",T$1,1)-1))-1,0,IF(ROW($E1474)=MAX(VALUE(LEFT(Q$1,FIND("-",Q$1,1)-1)),VALUE(LEFT(R$1,FIND("-",R$1,1)-1)))+VALUE(LEFT(T$1,FIND("-",T$1,1)-1)),AVERAGE(INDEX($S:$S,ROW(S1474)-VALUE(LEFT(T$1,FIND("-",T$1,1)-1))+1):S1474),($S1474*(2/(VALUE(LEFT(T$1,FIND("-",T$1,1)-1))+1)))+(T1473*(1-(2/(VALUE(LEFT(T$1,FIND("-",T$1,1)-1))+1))))))</f>
        <v>-9.2388490679820958E-4</v>
      </c>
      <c r="V1474">
        <f t="shared" si="212"/>
        <v>3.0000000000000027E-2</v>
      </c>
      <c r="W1474">
        <f>IF(ROW($E1474)&lt;=VALUE(LEFT(W$1,FIND("-",W$1,1)-1))+1,0,IF(ROW($E1473)=VALUE(LEFT(W$1,FIND("-",W$1,1)-1))+1,100-100/(1+ABS((SUMIF(INDEX($V:$V,ROW($V1474)-VALUE(LEFT(W$1,FIND("-",W$1,1)-1))+1):$V1474,"&gt;0",INDEX($V:$V,ROW($V1474)-VALUE(LEFT(W$1,FIND("-",W$1,1)-1))+1):$V1474)/COUNTIF(INDEX($V:$V,ROW($V1474)-VALUE(LEFT(W$1,FIND("-",W$1,1)-1))+1):$V1474,"&gt;0"))/(SUMIF(INDEX($V:$V,ROW($V1474)-VALUE(LEFT(W$1,FIND("-",W$1,1)-1))+1):$V1474,"&lt;0",INDEX($V:$V,ROW($V1474)-VALUE(LEFT(W$1,FIND("-",W$1,1)-1))+1):$V1474)/COUNTIF(INDEX($V:$V,ROW($V1474)-VALUE(LEFT(W$1,FIND("-",W$1,1)-1))+1):$V1474,"&lt;0")))),100-100/(1+ABS((SUMIF(INDEX($V:$V,ROW($V1474)-VALUE(LEFT(W$1,FIND("-",W$1,1)-1))+1):$V1474,"&gt;0",INDEX($V:$V,ROW($V1474)-VALUE(LEFT(W$1,FIND("-",W$1,1)-1))+1):$V1474)/VALUE(LEFT(W$1,FIND("-",W$1,1)-1)))/(SUMIF(INDEX($V:$V,ROW($V1474)-VALUE(LEFT(W$1,FIND("-",W$1,1)-1))+1):$V1474,"&lt;0",INDEX($V:$V,ROW($V1474)-VALUE(LEFT(W$1,FIND("-",W$1,1)-1))+1):$V1474)/VALUE(LEFT(W$1,FIND("-",W$1,1)-1)))))))</f>
        <v>56.25</v>
      </c>
      <c r="Y1474">
        <f>IF(ROW($E1474)&lt;=VALUE(LEFT(Y$1,FIND("-",Y$1,1)-1)),0,MAX(INDEX(C:C,ROW(C1474)-VALUE(LEFT(Y$1,FIND("-",Y$1,1)-1))+1):C1474))</f>
        <v>0.34499999999999997</v>
      </c>
      <c r="Z1474">
        <f>IF(ROW($E1474)&lt;=VALUE(LEFT(Z$1,FIND("-",Z$1,1)-1)),0,MIN(INDEX(D:D,ROW(D1474)-VALUE(LEFT(Z$1,FIND("-",Z$1,1)-1))+1):D1474))</f>
        <v>0.29499999999999998</v>
      </c>
      <c r="AA1474">
        <f t="shared" si="207"/>
        <v>90.000000000000099</v>
      </c>
      <c r="AB1474">
        <f>IF(ROW($AA1474)&lt;=VALUE(LEFT(AA$1,FIND("-",AA$1,1)-1))+VALUE(LEFT(AB$1,FIND("-",AB$1,1)-1)-1),0,AVERAGE(INDEX($AA:$AA,ROW($AA1474)-VALUE(LEFT(AB$1,FIND("-",AB$1,1)-1))+1):$AA1474))</f>
        <v>70.000000000000071</v>
      </c>
      <c r="AC1474">
        <f>IF(ROW($AA1474)&lt;=VALUE(LEFT(AA$1,FIND("-",AA$1,1)-1))+VALUE(LEFT(AB$1,FIND("-",AB$1,1)-1)-1)+VALUE(LEFT(AC$1,FIND("-",AC$1,1)-1)-1),0,AVERAGE(INDEX($AB:$AB,ROW($AB1474)-VALUE(LEFT(AC$1,FIND("-",AC$1,1)-1))+1):$AB1474))</f>
        <v>73.015873015873083</v>
      </c>
      <c r="AE1474">
        <f t="shared" si="213"/>
        <v>32894944</v>
      </c>
      <c r="AG1474" t="str">
        <f t="shared" si="206"/>
        <v/>
      </c>
    </row>
    <row r="1475" spans="1:33" x14ac:dyDescent="0.25">
      <c r="A1475" s="6">
        <v>38621</v>
      </c>
      <c r="B1475">
        <v>0.315</v>
      </c>
      <c r="C1475">
        <v>0.33</v>
      </c>
      <c r="D1475">
        <v>0.315</v>
      </c>
      <c r="E1475">
        <v>0.33</v>
      </c>
      <c r="F1475">
        <v>0.190252</v>
      </c>
      <c r="G1475">
        <v>25000</v>
      </c>
      <c r="I1475" t="str">
        <f t="shared" si="208"/>
        <v/>
      </c>
      <c r="J1475" t="str">
        <f t="shared" si="209"/>
        <v/>
      </c>
      <c r="K1475" t="str">
        <f t="shared" si="210"/>
        <v/>
      </c>
      <c r="M1475" s="11" t="str">
        <f t="shared" ref="M1475:M1538" si="214">IF(K1475="Buy","Buy",IF(K1475="Sell","Sell",""))</f>
        <v/>
      </c>
      <c r="O1475">
        <f>IF(ROW($E1475)&lt;=VALUE(LEFT(O$1,FIND("-",O$1,1)-1)),0,IF(ROW($E1475)=VALUE(LEFT(O$1,FIND("-",O$1,1)-1))+1,AVERAGE(INDEX($E:$E,ROW($E1475)-VALUE(LEFT(O$1,FIND("-",O$1,1)-1))):$E1475),($E1475*(2/(VALUE(LEFT(O$1,FIND("-",O$1,1)-1))+1)))+(O1474*(1-(2/(VALUE(LEFT(O$1,FIND("-",O$1,1)-1))+1))))))</f>
        <v>0.36615121371719506</v>
      </c>
      <c r="Q1475">
        <f>IF(ROW($E1475)&lt;=VALUE(LEFT(Q$1,FIND("-",Q$1,1)-1)),0,IF(ROW($E1475)=VALUE(LEFT(Q$1,FIND("-",Q$1,1)-1))+1,AVERAGE(INDEX($E:$E,ROW($E1475)-VALUE(LEFT(Q$1,FIND("-",Q$1,1)-1))):$E1475),($E1475*(2/(VALUE(LEFT(Q$1,FIND("-",Q$1,1)-1))+1)))+(Q1474*(1-(2/(VALUE(LEFT(Q$1,FIND("-",Q$1,1)-1))+1))))))</f>
        <v>0.32423557344519105</v>
      </c>
      <c r="R1475">
        <f>IF(ROW($E1475)&lt;=VALUE(LEFT(R$1,FIND("-",R$1,1)-1)),0,IF(ROW($E1475)=VALUE(LEFT(R$1,FIND("-",R$1,1)-1))+1,AVERAGE(INDEX($E:$E,ROW($E1475)-VALUE(LEFT(R$1,FIND("-",R$1,1)-1))):$E1475),($E1475*(2/(VALUE(LEFT(R$1,FIND("-",R$1,1)-1))+1)))+(R1474*(1-(2/(VALUE(LEFT(R$1,FIND("-",R$1,1)-1))+1))))))</f>
        <v>0.32257672250723751</v>
      </c>
      <c r="S1475">
        <f t="shared" si="211"/>
        <v>1.6588509379535377E-3</v>
      </c>
      <c r="T1475">
        <f>IF(ROW($E1475)&lt;=MAX(VALUE(LEFT(Q$1,FIND("-",Q$1,1)-1)),VALUE(LEFT(R$1,FIND("-",R$1,1)-1)))+VALUE(LEFT(T$1,FIND("-",T$1,1)-1))-1,0,IF(ROW($E1475)=MAX(VALUE(LEFT(Q$1,FIND("-",Q$1,1)-1)),VALUE(LEFT(R$1,FIND("-",R$1,1)-1)))+VALUE(LEFT(T$1,FIND("-",T$1,1)-1)),AVERAGE(INDEX($S:$S,ROW(S1475)-VALUE(LEFT(T$1,FIND("-",T$1,1)-1))+1):S1475),($S1475*(2/(VALUE(LEFT(T$1,FIND("-",T$1,1)-1))+1)))+(T1474*(1-(2/(VALUE(LEFT(T$1,FIND("-",T$1,1)-1))+1))))))</f>
        <v>-4.0733773784786014E-4</v>
      </c>
      <c r="V1475">
        <f t="shared" si="212"/>
        <v>-1.0000000000000009E-2</v>
      </c>
      <c r="W1475">
        <f>IF(ROW($E1475)&lt;=VALUE(LEFT(W$1,FIND("-",W$1,1)-1))+1,0,IF(ROW($E1474)=VALUE(LEFT(W$1,FIND("-",W$1,1)-1))+1,100-100/(1+ABS((SUMIF(INDEX($V:$V,ROW($V1475)-VALUE(LEFT(W$1,FIND("-",W$1,1)-1))+1):$V1475,"&gt;0",INDEX($V:$V,ROW($V1475)-VALUE(LEFT(W$1,FIND("-",W$1,1)-1))+1):$V1475)/COUNTIF(INDEX($V:$V,ROW($V1475)-VALUE(LEFT(W$1,FIND("-",W$1,1)-1))+1):$V1475,"&gt;0"))/(SUMIF(INDEX($V:$V,ROW($V1475)-VALUE(LEFT(W$1,FIND("-",W$1,1)-1))+1):$V1475,"&lt;0",INDEX($V:$V,ROW($V1475)-VALUE(LEFT(W$1,FIND("-",W$1,1)-1))+1):$V1475)/COUNTIF(INDEX($V:$V,ROW($V1475)-VALUE(LEFT(W$1,FIND("-",W$1,1)-1))+1):$V1475,"&lt;0")))),100-100/(1+ABS((SUMIF(INDEX($V:$V,ROW($V1475)-VALUE(LEFT(W$1,FIND("-",W$1,1)-1))+1):$V1475,"&gt;0",INDEX($V:$V,ROW($V1475)-VALUE(LEFT(W$1,FIND("-",W$1,1)-1))+1):$V1475)/VALUE(LEFT(W$1,FIND("-",W$1,1)-1)))/(SUMIF(INDEX($V:$V,ROW($V1475)-VALUE(LEFT(W$1,FIND("-",W$1,1)-1))+1):$V1475,"&lt;0",INDEX($V:$V,ROW($V1475)-VALUE(LEFT(W$1,FIND("-",W$1,1)-1))+1):$V1475)/VALUE(LEFT(W$1,FIND("-",W$1,1)-1)))))))</f>
        <v>52.941176470588232</v>
      </c>
      <c r="Y1475">
        <f>IF(ROW($E1475)&lt;=VALUE(LEFT(Y$1,FIND("-",Y$1,1)-1)),0,MAX(INDEX(C:C,ROW(C1475)-VALUE(LEFT(Y$1,FIND("-",Y$1,1)-1))+1):C1475))</f>
        <v>0.34499999999999997</v>
      </c>
      <c r="Z1475">
        <f>IF(ROW($E1475)&lt;=VALUE(LEFT(Z$1,FIND("-",Z$1,1)-1)),0,MIN(INDEX(D:D,ROW(D1475)-VALUE(LEFT(Z$1,FIND("-",Z$1,1)-1))+1):D1475))</f>
        <v>0.29499999999999998</v>
      </c>
      <c r="AA1475">
        <f t="shared" si="207"/>
        <v>70.000000000000071</v>
      </c>
      <c r="AB1475">
        <f>IF(ROW($AA1475)&lt;=VALUE(LEFT(AA$1,FIND("-",AA$1,1)-1))+VALUE(LEFT(AB$1,FIND("-",AB$1,1)-1)-1),0,AVERAGE(INDEX($AA:$AA,ROW($AA1475)-VALUE(LEFT(AB$1,FIND("-",AB$1,1)-1))+1):$AA1475))</f>
        <v>63.3333333333334</v>
      </c>
      <c r="AC1475">
        <f>IF(ROW($AA1475)&lt;=VALUE(LEFT(AA$1,FIND("-",AA$1,1)-1))+VALUE(LEFT(AB$1,FIND("-",AB$1,1)-1)-1)+VALUE(LEFT(AC$1,FIND("-",AC$1,1)-1)-1),0,AVERAGE(INDEX($AB:$AB,ROW($AB1475)-VALUE(LEFT(AC$1,FIND("-",AC$1,1)-1))+1):$AB1475))</f>
        <v>67.777777777777843</v>
      </c>
      <c r="AE1475">
        <f t="shared" si="213"/>
        <v>32869944</v>
      </c>
      <c r="AG1475" t="str">
        <f t="shared" ref="AG1475:AG1538" si="215">IF(K1475="Buy","Buy",IF(K1475="Sell","Sell",""))</f>
        <v/>
      </c>
    </row>
    <row r="1476" spans="1:33" x14ac:dyDescent="0.25">
      <c r="A1476" s="6">
        <v>38622</v>
      </c>
      <c r="B1476">
        <v>0.315</v>
      </c>
      <c r="C1476">
        <v>0.33</v>
      </c>
      <c r="D1476">
        <v>0.315</v>
      </c>
      <c r="E1476">
        <v>0.33</v>
      </c>
      <c r="F1476">
        <v>0.190252</v>
      </c>
      <c r="G1476">
        <v>95000</v>
      </c>
      <c r="I1476" t="str">
        <f t="shared" si="208"/>
        <v/>
      </c>
      <c r="J1476" t="str">
        <f t="shared" si="209"/>
        <v/>
      </c>
      <c r="K1476" t="str">
        <f t="shared" si="210"/>
        <v/>
      </c>
      <c r="M1476" s="11" t="str">
        <f t="shared" si="214"/>
        <v/>
      </c>
      <c r="O1476">
        <f>IF(ROW($E1476)&lt;=VALUE(LEFT(O$1,FIND("-",O$1,1)-1)),0,IF(ROW($E1476)=VALUE(LEFT(O$1,FIND("-",O$1,1)-1))+1,AVERAGE(INDEX($E:$E,ROW($E1476)-VALUE(LEFT(O$1,FIND("-",O$1,1)-1))):$E1476),($E1476*(2/(VALUE(LEFT(O$1,FIND("-",O$1,1)-1))+1)))+(O1475*(1-(2/(VALUE(LEFT(O$1,FIND("-",O$1,1)-1))+1))))))</f>
        <v>0.36579150014786976</v>
      </c>
      <c r="Q1476">
        <f>IF(ROW($E1476)&lt;=VALUE(LEFT(Q$1,FIND("-",Q$1,1)-1)),0,IF(ROW($E1476)=VALUE(LEFT(Q$1,FIND("-",Q$1,1)-1))+1,AVERAGE(INDEX($E:$E,ROW($E1476)-VALUE(LEFT(Q$1,FIND("-",Q$1,1)-1))):$E1476),($E1476*(2/(VALUE(LEFT(Q$1,FIND("-",Q$1,1)-1))+1)))+(Q1475*(1-(2/(VALUE(LEFT(Q$1,FIND("-",Q$1,1)-1))+1))))))</f>
        <v>0.32512240829977707</v>
      </c>
      <c r="R1476">
        <f>IF(ROW($E1476)&lt;=VALUE(LEFT(R$1,FIND("-",R$1,1)-1)),0,IF(ROW($E1476)=VALUE(LEFT(R$1,FIND("-",R$1,1)-1))+1,AVERAGE(INDEX($E:$E,ROW($E1476)-VALUE(LEFT(R$1,FIND("-",R$1,1)-1))):$E1476),($E1476*(2/(VALUE(LEFT(R$1,FIND("-",R$1,1)-1))+1)))+(R1475*(1-(2/(VALUE(LEFT(R$1,FIND("-",R$1,1)-1))+1))))))</f>
        <v>0.32312659491410878</v>
      </c>
      <c r="S1476">
        <f t="shared" si="211"/>
        <v>1.995813385668288E-3</v>
      </c>
      <c r="T1476">
        <f>IF(ROW($E1476)&lt;=MAX(VALUE(LEFT(Q$1,FIND("-",Q$1,1)-1)),VALUE(LEFT(R$1,FIND("-",R$1,1)-1)))+VALUE(LEFT(T$1,FIND("-",T$1,1)-1))-1,0,IF(ROW($E1476)=MAX(VALUE(LEFT(Q$1,FIND("-",Q$1,1)-1)),VALUE(LEFT(R$1,FIND("-",R$1,1)-1)))+VALUE(LEFT(T$1,FIND("-",T$1,1)-1)),AVERAGE(INDEX($S:$S,ROW(S1476)-VALUE(LEFT(T$1,FIND("-",T$1,1)-1))+1):S1476),($S1476*(2/(VALUE(LEFT(T$1,FIND("-",T$1,1)-1))+1)))+(T1475*(1-(2/(VALUE(LEFT(T$1,FIND("-",T$1,1)-1))+1))))))</f>
        <v>7.3292486855369471E-5</v>
      </c>
      <c r="V1476">
        <f t="shared" si="212"/>
        <v>0</v>
      </c>
      <c r="W1476">
        <f>IF(ROW($E1476)&lt;=VALUE(LEFT(W$1,FIND("-",W$1,1)-1))+1,0,IF(ROW($E1475)=VALUE(LEFT(W$1,FIND("-",W$1,1)-1))+1,100-100/(1+ABS((SUMIF(INDEX($V:$V,ROW($V1476)-VALUE(LEFT(W$1,FIND("-",W$1,1)-1))+1):$V1476,"&gt;0",INDEX($V:$V,ROW($V1476)-VALUE(LEFT(W$1,FIND("-",W$1,1)-1))+1):$V1476)/COUNTIF(INDEX($V:$V,ROW($V1476)-VALUE(LEFT(W$1,FIND("-",W$1,1)-1))+1):$V1476,"&gt;0"))/(SUMIF(INDEX($V:$V,ROW($V1476)-VALUE(LEFT(W$1,FIND("-",W$1,1)-1))+1):$V1476,"&lt;0",INDEX($V:$V,ROW($V1476)-VALUE(LEFT(W$1,FIND("-",W$1,1)-1))+1):$V1476)/COUNTIF(INDEX($V:$V,ROW($V1476)-VALUE(LEFT(W$1,FIND("-",W$1,1)-1))+1):$V1476,"&lt;0")))),100-100/(1+ABS((SUMIF(INDEX($V:$V,ROW($V1476)-VALUE(LEFT(W$1,FIND("-",W$1,1)-1))+1):$V1476,"&gt;0",INDEX($V:$V,ROW($V1476)-VALUE(LEFT(W$1,FIND("-",W$1,1)-1))+1):$V1476)/VALUE(LEFT(W$1,FIND("-",W$1,1)-1)))/(SUMIF(INDEX($V:$V,ROW($V1476)-VALUE(LEFT(W$1,FIND("-",W$1,1)-1))+1):$V1476,"&lt;0",INDEX($V:$V,ROW($V1476)-VALUE(LEFT(W$1,FIND("-",W$1,1)-1))+1):$V1476)/VALUE(LEFT(W$1,FIND("-",W$1,1)-1)))))))</f>
        <v>56.25</v>
      </c>
      <c r="Y1476">
        <f>IF(ROW($E1476)&lt;=VALUE(LEFT(Y$1,FIND("-",Y$1,1)-1)),0,MAX(INDEX(C:C,ROW(C1476)-VALUE(LEFT(Y$1,FIND("-",Y$1,1)-1))+1):C1476))</f>
        <v>0.34499999999999997</v>
      </c>
      <c r="Z1476">
        <f>IF(ROW($E1476)&lt;=VALUE(LEFT(Z$1,FIND("-",Z$1,1)-1)),0,MIN(INDEX(D:D,ROW(D1476)-VALUE(LEFT(Z$1,FIND("-",Z$1,1)-1))+1):D1476))</f>
        <v>0.29499999999999998</v>
      </c>
      <c r="AA1476">
        <f t="shared" si="207"/>
        <v>70.000000000000071</v>
      </c>
      <c r="AB1476">
        <f>IF(ROW($AA1476)&lt;=VALUE(LEFT(AA$1,FIND("-",AA$1,1)-1))+VALUE(LEFT(AB$1,FIND("-",AB$1,1)-1)-1),0,AVERAGE(INDEX($AA:$AA,ROW($AA1476)-VALUE(LEFT(AB$1,FIND("-",AB$1,1)-1))+1):$AA1476))</f>
        <v>76.666666666666742</v>
      </c>
      <c r="AC1476">
        <f>IF(ROW($AA1476)&lt;=VALUE(LEFT(AA$1,FIND("-",AA$1,1)-1))+VALUE(LEFT(AB$1,FIND("-",AB$1,1)-1)-1)+VALUE(LEFT(AC$1,FIND("-",AC$1,1)-1)-1),0,AVERAGE(INDEX($AB:$AB,ROW($AB1476)-VALUE(LEFT(AC$1,FIND("-",AC$1,1)-1))+1):$AB1476))</f>
        <v>70.000000000000071</v>
      </c>
      <c r="AE1476">
        <f t="shared" si="213"/>
        <v>32869944</v>
      </c>
      <c r="AG1476" t="str">
        <f t="shared" si="215"/>
        <v/>
      </c>
    </row>
    <row r="1477" spans="1:33" x14ac:dyDescent="0.25">
      <c r="A1477" s="6">
        <v>38623</v>
      </c>
      <c r="B1477">
        <v>0.315</v>
      </c>
      <c r="C1477">
        <v>0.32500000000000001</v>
      </c>
      <c r="D1477">
        <v>0.30499999999999999</v>
      </c>
      <c r="E1477">
        <v>0.30499999999999999</v>
      </c>
      <c r="F1477">
        <v>0.175839</v>
      </c>
      <c r="G1477">
        <v>354200</v>
      </c>
      <c r="I1477" t="str">
        <f t="shared" si="208"/>
        <v/>
      </c>
      <c r="J1477" t="str">
        <f t="shared" si="209"/>
        <v/>
      </c>
      <c r="K1477" t="str">
        <f t="shared" si="210"/>
        <v/>
      </c>
      <c r="M1477" s="11" t="str">
        <f t="shared" si="214"/>
        <v/>
      </c>
      <c r="O1477">
        <f>IF(ROW($E1477)&lt;=VALUE(LEFT(O$1,FIND("-",O$1,1)-1)),0,IF(ROW($E1477)=VALUE(LEFT(O$1,FIND("-",O$1,1)-1))+1,AVERAGE(INDEX($E:$E,ROW($E1477)-VALUE(LEFT(O$1,FIND("-",O$1,1)-1))):$E1477),($E1477*(2/(VALUE(LEFT(O$1,FIND("-",O$1,1)-1))+1)))+(O1476*(1-(2/(VALUE(LEFT(O$1,FIND("-",O$1,1)-1))+1))))))</f>
        <v>0.36518660959913474</v>
      </c>
      <c r="Q1477">
        <f>IF(ROW($E1477)&lt;=VALUE(LEFT(Q$1,FIND("-",Q$1,1)-1)),0,IF(ROW($E1477)=VALUE(LEFT(Q$1,FIND("-",Q$1,1)-1))+1,AVERAGE(INDEX($E:$E,ROW($E1477)-VALUE(LEFT(Q$1,FIND("-",Q$1,1)-1))):$E1477),($E1477*(2/(VALUE(LEFT(Q$1,FIND("-",Q$1,1)-1))+1)))+(Q1476*(1-(2/(VALUE(LEFT(Q$1,FIND("-",Q$1,1)-1))+1))))))</f>
        <v>0.3220266531767344</v>
      </c>
      <c r="R1477">
        <f>IF(ROW($E1477)&lt;=VALUE(LEFT(R$1,FIND("-",R$1,1)-1)),0,IF(ROW($E1477)=VALUE(LEFT(R$1,FIND("-",R$1,1)-1))+1,AVERAGE(INDEX($E:$E,ROW($E1477)-VALUE(LEFT(R$1,FIND("-",R$1,1)-1))):$E1477),($E1477*(2/(VALUE(LEFT(R$1,FIND("-",R$1,1)-1))+1)))+(R1476*(1-(2/(VALUE(LEFT(R$1,FIND("-",R$1,1)-1))+1))))))</f>
        <v>0.32178388417973036</v>
      </c>
      <c r="S1477">
        <f t="shared" si="211"/>
        <v>2.427689970040392E-4</v>
      </c>
      <c r="T1477">
        <f>IF(ROW($E1477)&lt;=MAX(VALUE(LEFT(Q$1,FIND("-",Q$1,1)-1)),VALUE(LEFT(R$1,FIND("-",R$1,1)-1)))+VALUE(LEFT(T$1,FIND("-",T$1,1)-1))-1,0,IF(ROW($E1477)=MAX(VALUE(LEFT(Q$1,FIND("-",Q$1,1)-1)),VALUE(LEFT(R$1,FIND("-",R$1,1)-1)))+VALUE(LEFT(T$1,FIND("-",T$1,1)-1)),AVERAGE(INDEX($S:$S,ROW(S1477)-VALUE(LEFT(T$1,FIND("-",T$1,1)-1))+1):S1477),($S1477*(2/(VALUE(LEFT(T$1,FIND("-",T$1,1)-1))+1)))+(T1476*(1-(2/(VALUE(LEFT(T$1,FIND("-",T$1,1)-1))+1))))))</f>
        <v>1.0718778888510342E-4</v>
      </c>
      <c r="V1477">
        <f t="shared" si="212"/>
        <v>-2.5000000000000022E-2</v>
      </c>
      <c r="W1477">
        <f>IF(ROW($E1477)&lt;=VALUE(LEFT(W$1,FIND("-",W$1,1)-1))+1,0,IF(ROW($E1476)=VALUE(LEFT(W$1,FIND("-",W$1,1)-1))+1,100-100/(1+ABS((SUMIF(INDEX($V:$V,ROW($V1477)-VALUE(LEFT(W$1,FIND("-",W$1,1)-1))+1):$V1477,"&gt;0",INDEX($V:$V,ROW($V1477)-VALUE(LEFT(W$1,FIND("-",W$1,1)-1))+1):$V1477)/COUNTIF(INDEX($V:$V,ROW($V1477)-VALUE(LEFT(W$1,FIND("-",W$1,1)-1))+1):$V1477,"&gt;0"))/(SUMIF(INDEX($V:$V,ROW($V1477)-VALUE(LEFT(W$1,FIND("-",W$1,1)-1))+1):$V1477,"&lt;0",INDEX($V:$V,ROW($V1477)-VALUE(LEFT(W$1,FIND("-",W$1,1)-1))+1):$V1477)/COUNTIF(INDEX($V:$V,ROW($V1477)-VALUE(LEFT(W$1,FIND("-",W$1,1)-1))+1):$V1477,"&lt;0")))),100-100/(1+ABS((SUMIF(INDEX($V:$V,ROW($V1477)-VALUE(LEFT(W$1,FIND("-",W$1,1)-1))+1):$V1477,"&gt;0",INDEX($V:$V,ROW($V1477)-VALUE(LEFT(W$1,FIND("-",W$1,1)-1))+1):$V1477)/VALUE(LEFT(W$1,FIND("-",W$1,1)-1)))/(SUMIF(INDEX($V:$V,ROW($V1477)-VALUE(LEFT(W$1,FIND("-",W$1,1)-1))+1):$V1477,"&lt;0",INDEX($V:$V,ROW($V1477)-VALUE(LEFT(W$1,FIND("-",W$1,1)-1))+1):$V1477)/VALUE(LEFT(W$1,FIND("-",W$1,1)-1)))))))</f>
        <v>45.714285714285715</v>
      </c>
      <c r="Y1477">
        <f>IF(ROW($E1477)&lt;=VALUE(LEFT(Y$1,FIND("-",Y$1,1)-1)),0,MAX(INDEX(C:C,ROW(C1477)-VALUE(LEFT(Y$1,FIND("-",Y$1,1)-1))+1):C1477))</f>
        <v>0.34499999999999997</v>
      </c>
      <c r="Z1477">
        <f>IF(ROW($E1477)&lt;=VALUE(LEFT(Z$1,FIND("-",Z$1,1)-1)),0,MIN(INDEX(D:D,ROW(D1477)-VALUE(LEFT(Z$1,FIND("-",Z$1,1)-1))+1):D1477))</f>
        <v>0.29499999999999998</v>
      </c>
      <c r="AA1477">
        <f t="shared" si="207"/>
        <v>20.000000000000025</v>
      </c>
      <c r="AB1477">
        <f>IF(ROW($AA1477)&lt;=VALUE(LEFT(AA$1,FIND("-",AA$1,1)-1))+VALUE(LEFT(AB$1,FIND("-",AB$1,1)-1)-1),0,AVERAGE(INDEX($AA:$AA,ROW($AA1477)-VALUE(LEFT(AB$1,FIND("-",AB$1,1)-1))+1):$AA1477))</f>
        <v>53.333333333333393</v>
      </c>
      <c r="AC1477">
        <f>IF(ROW($AA1477)&lt;=VALUE(LEFT(AA$1,FIND("-",AA$1,1)-1))+VALUE(LEFT(AB$1,FIND("-",AB$1,1)-1)-1)+VALUE(LEFT(AC$1,FIND("-",AC$1,1)-1)-1),0,AVERAGE(INDEX($AB:$AB,ROW($AB1477)-VALUE(LEFT(AC$1,FIND("-",AC$1,1)-1))+1):$AB1477))</f>
        <v>64.444444444444514</v>
      </c>
      <c r="AE1477">
        <f t="shared" si="213"/>
        <v>32515744</v>
      </c>
      <c r="AG1477" t="str">
        <f t="shared" si="215"/>
        <v/>
      </c>
    </row>
    <row r="1478" spans="1:33" x14ac:dyDescent="0.25">
      <c r="A1478" s="6">
        <v>38624</v>
      </c>
      <c r="B1478">
        <v>0.31</v>
      </c>
      <c r="C1478">
        <v>0.32</v>
      </c>
      <c r="D1478">
        <v>0.31</v>
      </c>
      <c r="E1478">
        <v>0.31</v>
      </c>
      <c r="F1478">
        <v>0.17872099999999999</v>
      </c>
      <c r="G1478">
        <v>158700</v>
      </c>
      <c r="I1478" t="str">
        <f t="shared" si="208"/>
        <v>Bearish</v>
      </c>
      <c r="J1478" t="str">
        <f t="shared" si="209"/>
        <v/>
      </c>
      <c r="K1478" t="str">
        <f t="shared" si="210"/>
        <v/>
      </c>
      <c r="M1478" s="11" t="str">
        <f t="shared" si="214"/>
        <v/>
      </c>
      <c r="O1478">
        <f>IF(ROW($E1478)&lt;=VALUE(LEFT(O$1,FIND("-",O$1,1)-1)),0,IF(ROW($E1478)=VALUE(LEFT(O$1,FIND("-",O$1,1)-1))+1,AVERAGE(INDEX($E:$E,ROW($E1478)-VALUE(LEFT(O$1,FIND("-",O$1,1)-1))):$E1478),($E1478*(2/(VALUE(LEFT(O$1,FIND("-",O$1,1)-1))+1)))+(O1477*(1-(2/(VALUE(LEFT(O$1,FIND("-",O$1,1)-1))+1))))))</f>
        <v>0.364637489105611</v>
      </c>
      <c r="Q1478">
        <f>IF(ROW($E1478)&lt;=VALUE(LEFT(Q$1,FIND("-",Q$1,1)-1)),0,IF(ROW($E1478)=VALUE(LEFT(Q$1,FIND("-",Q$1,1)-1))+1,AVERAGE(INDEX($E:$E,ROW($E1478)-VALUE(LEFT(Q$1,FIND("-",Q$1,1)-1))):$E1478),($E1478*(2/(VALUE(LEFT(Q$1,FIND("-",Q$1,1)-1))+1)))+(Q1477*(1-(2/(VALUE(LEFT(Q$1,FIND("-",Q$1,1)-1))+1))))))</f>
        <v>0.32017639884185217</v>
      </c>
      <c r="R1478">
        <f>IF(ROW($E1478)&lt;=VALUE(LEFT(R$1,FIND("-",R$1,1)-1)),0,IF(ROW($E1478)=VALUE(LEFT(R$1,FIND("-",R$1,1)-1))+1,AVERAGE(INDEX($E:$E,ROW($E1478)-VALUE(LEFT(R$1,FIND("-",R$1,1)-1))):$E1478),($E1478*(2/(VALUE(LEFT(R$1,FIND("-",R$1,1)-1))+1)))+(R1477*(1-(2/(VALUE(LEFT(R$1,FIND("-",R$1,1)-1))+1))))))</f>
        <v>0.32091100387012073</v>
      </c>
      <c r="S1478">
        <f t="shared" si="211"/>
        <v>-7.3460502826855345E-4</v>
      </c>
      <c r="T1478">
        <f>IF(ROW($E1478)&lt;=MAX(VALUE(LEFT(Q$1,FIND("-",Q$1,1)-1)),VALUE(LEFT(R$1,FIND("-",R$1,1)-1)))+VALUE(LEFT(T$1,FIND("-",T$1,1)-1))-1,0,IF(ROW($E1478)=MAX(VALUE(LEFT(Q$1,FIND("-",Q$1,1)-1)),VALUE(LEFT(R$1,FIND("-",R$1,1)-1)))+VALUE(LEFT(T$1,FIND("-",T$1,1)-1)),AVERAGE(INDEX($S:$S,ROW(S1478)-VALUE(LEFT(T$1,FIND("-",T$1,1)-1))+1):S1478),($S1478*(2/(VALUE(LEFT(T$1,FIND("-",T$1,1)-1))+1)))+(T1477*(1-(2/(VALUE(LEFT(T$1,FIND("-",T$1,1)-1))+1))))))</f>
        <v>-6.1170774545627965E-5</v>
      </c>
      <c r="V1478">
        <f t="shared" si="212"/>
        <v>5.0000000000000044E-3</v>
      </c>
      <c r="W1478">
        <f>IF(ROW($E1478)&lt;=VALUE(LEFT(W$1,FIND("-",W$1,1)-1))+1,0,IF(ROW($E1477)=VALUE(LEFT(W$1,FIND("-",W$1,1)-1))+1,100-100/(1+ABS((SUMIF(INDEX($V:$V,ROW($V1478)-VALUE(LEFT(W$1,FIND("-",W$1,1)-1))+1):$V1478,"&gt;0",INDEX($V:$V,ROW($V1478)-VALUE(LEFT(W$1,FIND("-",W$1,1)-1))+1):$V1478)/COUNTIF(INDEX($V:$V,ROW($V1478)-VALUE(LEFT(W$1,FIND("-",W$1,1)-1))+1):$V1478,"&gt;0"))/(SUMIF(INDEX($V:$V,ROW($V1478)-VALUE(LEFT(W$1,FIND("-",W$1,1)-1))+1):$V1478,"&lt;0",INDEX($V:$V,ROW($V1478)-VALUE(LEFT(W$1,FIND("-",W$1,1)-1))+1):$V1478)/COUNTIF(INDEX($V:$V,ROW($V1478)-VALUE(LEFT(W$1,FIND("-",W$1,1)-1))+1):$V1478,"&lt;0")))),100-100/(1+ABS((SUMIF(INDEX($V:$V,ROW($V1478)-VALUE(LEFT(W$1,FIND("-",W$1,1)-1))+1):$V1478,"&gt;0",INDEX($V:$V,ROW($V1478)-VALUE(LEFT(W$1,FIND("-",W$1,1)-1))+1):$V1478)/VALUE(LEFT(W$1,FIND("-",W$1,1)-1)))/(SUMIF(INDEX($V:$V,ROW($V1478)-VALUE(LEFT(W$1,FIND("-",W$1,1)-1))+1):$V1478,"&lt;0",INDEX($V:$V,ROW($V1478)-VALUE(LEFT(W$1,FIND("-",W$1,1)-1))+1):$V1478)/VALUE(LEFT(W$1,FIND("-",W$1,1)-1)))))))</f>
        <v>50</v>
      </c>
      <c r="Y1478">
        <f>IF(ROW($E1478)&lt;=VALUE(LEFT(Y$1,FIND("-",Y$1,1)-1)),0,MAX(INDEX(C:C,ROW(C1478)-VALUE(LEFT(Y$1,FIND("-",Y$1,1)-1))+1):C1478))</f>
        <v>0.34499999999999997</v>
      </c>
      <c r="Z1478">
        <f>IF(ROW($E1478)&lt;=VALUE(LEFT(Z$1,FIND("-",Z$1,1)-1)),0,MIN(INDEX(D:D,ROW(D1478)-VALUE(LEFT(Z$1,FIND("-",Z$1,1)-1))+1):D1478))</f>
        <v>0.29499999999999998</v>
      </c>
      <c r="AA1478">
        <f t="shared" si="207"/>
        <v>30.000000000000032</v>
      </c>
      <c r="AB1478">
        <f>IF(ROW($AA1478)&lt;=VALUE(LEFT(AA$1,FIND("-",AA$1,1)-1))+VALUE(LEFT(AB$1,FIND("-",AB$1,1)-1)-1),0,AVERAGE(INDEX($AA:$AA,ROW($AA1478)-VALUE(LEFT(AB$1,FIND("-",AB$1,1)-1))+1):$AA1478))</f>
        <v>40.000000000000043</v>
      </c>
      <c r="AC1478">
        <f>IF(ROW($AA1478)&lt;=VALUE(LEFT(AA$1,FIND("-",AA$1,1)-1))+VALUE(LEFT(AB$1,FIND("-",AB$1,1)-1)-1)+VALUE(LEFT(AC$1,FIND("-",AC$1,1)-1)-1),0,AVERAGE(INDEX($AB:$AB,ROW($AB1478)-VALUE(LEFT(AC$1,FIND("-",AC$1,1)-1))+1):$AB1478))</f>
        <v>56.666666666666721</v>
      </c>
      <c r="AE1478">
        <f t="shared" si="213"/>
        <v>32674444</v>
      </c>
      <c r="AG1478" t="str">
        <f t="shared" si="215"/>
        <v/>
      </c>
    </row>
    <row r="1479" spans="1:33" x14ac:dyDescent="0.25">
      <c r="A1479" s="6">
        <v>38625</v>
      </c>
      <c r="B1479">
        <v>0.315</v>
      </c>
      <c r="C1479">
        <v>0.32</v>
      </c>
      <c r="D1479">
        <v>0.29499999999999998</v>
      </c>
      <c r="E1479">
        <v>0.31</v>
      </c>
      <c r="F1479">
        <v>0.17872099999999999</v>
      </c>
      <c r="G1479">
        <v>88000</v>
      </c>
      <c r="I1479" t="str">
        <f t="shared" si="208"/>
        <v/>
      </c>
      <c r="J1479" t="str">
        <f t="shared" si="209"/>
        <v/>
      </c>
      <c r="K1479" t="str">
        <f t="shared" si="210"/>
        <v/>
      </c>
      <c r="M1479" s="11" t="str">
        <f t="shared" si="214"/>
        <v/>
      </c>
      <c r="O1479">
        <f>IF(ROW($E1479)&lt;=VALUE(LEFT(O$1,FIND("-",O$1,1)-1)),0,IF(ROW($E1479)=VALUE(LEFT(O$1,FIND("-",O$1,1)-1))+1,AVERAGE(INDEX($E:$E,ROW($E1479)-VALUE(LEFT(O$1,FIND("-",O$1,1)-1))):$E1479),($E1479*(2/(VALUE(LEFT(O$1,FIND("-",O$1,1)-1))+1)))+(O1478*(1-(2/(VALUE(LEFT(O$1,FIND("-",O$1,1)-1))+1))))))</f>
        <v>0.36409383249759497</v>
      </c>
      <c r="Q1479">
        <f>IF(ROW($E1479)&lt;=VALUE(LEFT(Q$1,FIND("-",Q$1,1)-1)),0,IF(ROW($E1479)=VALUE(LEFT(Q$1,FIND("-",Q$1,1)-1))+1,AVERAGE(INDEX($E:$E,ROW($E1479)-VALUE(LEFT(Q$1,FIND("-",Q$1,1)-1))):$E1479),($E1479*(2/(VALUE(LEFT(Q$1,FIND("-",Q$1,1)-1))+1)))+(Q1478*(1-(2/(VALUE(LEFT(Q$1,FIND("-",Q$1,1)-1))+1))))))</f>
        <v>0.31861079902002876</v>
      </c>
      <c r="R1479">
        <f>IF(ROW($E1479)&lt;=VALUE(LEFT(R$1,FIND("-",R$1,1)-1)),0,IF(ROW($E1479)=VALUE(LEFT(R$1,FIND("-",R$1,1)-1))+1,AVERAGE(INDEX($E:$E,ROW($E1479)-VALUE(LEFT(R$1,FIND("-",R$1,1)-1))):$E1479),($E1479*(2/(VALUE(LEFT(R$1,FIND("-",R$1,1)-1))+1)))+(R1478*(1-(2/(VALUE(LEFT(R$1,FIND("-",R$1,1)-1))+1))))))</f>
        <v>0.32010278136122289</v>
      </c>
      <c r="S1479">
        <f t="shared" si="211"/>
        <v>-1.4919823411941313E-3</v>
      </c>
      <c r="T1479">
        <f>IF(ROW($E1479)&lt;=MAX(VALUE(LEFT(Q$1,FIND("-",Q$1,1)-1)),VALUE(LEFT(R$1,FIND("-",R$1,1)-1)))+VALUE(LEFT(T$1,FIND("-",T$1,1)-1))-1,0,IF(ROW($E1479)=MAX(VALUE(LEFT(Q$1,FIND("-",Q$1,1)-1)),VALUE(LEFT(R$1,FIND("-",R$1,1)-1)))+VALUE(LEFT(T$1,FIND("-",T$1,1)-1)),AVERAGE(INDEX($S:$S,ROW(S1479)-VALUE(LEFT(T$1,FIND("-",T$1,1)-1))+1):S1479),($S1479*(2/(VALUE(LEFT(T$1,FIND("-",T$1,1)-1))+1)))+(T1478*(1-(2/(VALUE(LEFT(T$1,FIND("-",T$1,1)-1))+1))))))</f>
        <v>-3.4733308787532867E-4</v>
      </c>
      <c r="V1479">
        <f t="shared" si="212"/>
        <v>0</v>
      </c>
      <c r="W1479">
        <f>IF(ROW($E1479)&lt;=VALUE(LEFT(W$1,FIND("-",W$1,1)-1))+1,0,IF(ROW($E1478)=VALUE(LEFT(W$1,FIND("-",W$1,1)-1))+1,100-100/(1+ABS((SUMIF(INDEX($V:$V,ROW($V1479)-VALUE(LEFT(W$1,FIND("-",W$1,1)-1))+1):$V1479,"&gt;0",INDEX($V:$V,ROW($V1479)-VALUE(LEFT(W$1,FIND("-",W$1,1)-1))+1):$V1479)/COUNTIF(INDEX($V:$V,ROW($V1479)-VALUE(LEFT(W$1,FIND("-",W$1,1)-1))+1):$V1479,"&gt;0"))/(SUMIF(INDEX($V:$V,ROW($V1479)-VALUE(LEFT(W$1,FIND("-",W$1,1)-1))+1):$V1479,"&lt;0",INDEX($V:$V,ROW($V1479)-VALUE(LEFT(W$1,FIND("-",W$1,1)-1))+1):$V1479)/COUNTIF(INDEX($V:$V,ROW($V1479)-VALUE(LEFT(W$1,FIND("-",W$1,1)-1))+1):$V1479,"&lt;0")))),100-100/(1+ABS((SUMIF(INDEX($V:$V,ROW($V1479)-VALUE(LEFT(W$1,FIND("-",W$1,1)-1))+1):$V1479,"&gt;0",INDEX($V:$V,ROW($V1479)-VALUE(LEFT(W$1,FIND("-",W$1,1)-1))+1):$V1479)/VALUE(LEFT(W$1,FIND("-",W$1,1)-1)))/(SUMIF(INDEX($V:$V,ROW($V1479)-VALUE(LEFT(W$1,FIND("-",W$1,1)-1))+1):$V1479,"&lt;0",INDEX($V:$V,ROW($V1479)-VALUE(LEFT(W$1,FIND("-",W$1,1)-1))+1):$V1479)/VALUE(LEFT(W$1,FIND("-",W$1,1)-1)))))))</f>
        <v>50</v>
      </c>
      <c r="Y1479">
        <f>IF(ROW($E1479)&lt;=VALUE(LEFT(Y$1,FIND("-",Y$1,1)-1)),0,MAX(INDEX(C:C,ROW(C1479)-VALUE(LEFT(Y$1,FIND("-",Y$1,1)-1))+1):C1479))</f>
        <v>0.34499999999999997</v>
      </c>
      <c r="Z1479">
        <f>IF(ROW($E1479)&lt;=VALUE(LEFT(Z$1,FIND("-",Z$1,1)-1)),0,MIN(INDEX(D:D,ROW(D1479)-VALUE(LEFT(Z$1,FIND("-",Z$1,1)-1))+1):D1479))</f>
        <v>0.29499999999999998</v>
      </c>
      <c r="AA1479">
        <f t="shared" si="207"/>
        <v>30.000000000000032</v>
      </c>
      <c r="AB1479">
        <f>IF(ROW($AA1479)&lt;=VALUE(LEFT(AA$1,FIND("-",AA$1,1)-1))+VALUE(LEFT(AB$1,FIND("-",AB$1,1)-1)-1),0,AVERAGE(INDEX($AA:$AA,ROW($AA1479)-VALUE(LEFT(AB$1,FIND("-",AB$1,1)-1))+1):$AA1479))</f>
        <v>26.666666666666696</v>
      </c>
      <c r="AC1479">
        <f>IF(ROW($AA1479)&lt;=VALUE(LEFT(AA$1,FIND("-",AA$1,1)-1))+VALUE(LEFT(AB$1,FIND("-",AB$1,1)-1)-1)+VALUE(LEFT(AC$1,FIND("-",AC$1,1)-1)-1),0,AVERAGE(INDEX($AB:$AB,ROW($AB1479)-VALUE(LEFT(AC$1,FIND("-",AC$1,1)-1))+1):$AB1479))</f>
        <v>40.000000000000043</v>
      </c>
      <c r="AE1479">
        <f t="shared" si="213"/>
        <v>32674444</v>
      </c>
      <c r="AG1479" t="str">
        <f t="shared" si="215"/>
        <v/>
      </c>
    </row>
    <row r="1480" spans="1:33" x14ac:dyDescent="0.25">
      <c r="A1480" s="6">
        <v>38628</v>
      </c>
      <c r="B1480">
        <v>0.28999999999999998</v>
      </c>
      <c r="C1480">
        <v>0.31</v>
      </c>
      <c r="D1480">
        <v>0.28999999999999998</v>
      </c>
      <c r="E1480">
        <v>0.31</v>
      </c>
      <c r="F1480">
        <v>0.17872099999999999</v>
      </c>
      <c r="G1480">
        <v>39000</v>
      </c>
      <c r="I1480" t="str">
        <f t="shared" si="208"/>
        <v/>
      </c>
      <c r="J1480" t="str">
        <f t="shared" si="209"/>
        <v/>
      </c>
      <c r="K1480" t="str">
        <f t="shared" si="210"/>
        <v/>
      </c>
      <c r="M1480" s="11" t="str">
        <f t="shared" si="214"/>
        <v/>
      </c>
      <c r="O1480">
        <f>IF(ROW($E1480)&lt;=VALUE(LEFT(O$1,FIND("-",O$1,1)-1)),0,IF(ROW($E1480)=VALUE(LEFT(O$1,FIND("-",O$1,1)-1))+1,AVERAGE(INDEX($E:$E,ROW($E1480)-VALUE(LEFT(O$1,FIND("-",O$1,1)-1))):$E1480),($E1480*(2/(VALUE(LEFT(O$1,FIND("-",O$1,1)-1))+1)))+(O1479*(1-(2/(VALUE(LEFT(O$1,FIND("-",O$1,1)-1))+1))))))</f>
        <v>0.36355558540806665</v>
      </c>
      <c r="Q1480">
        <f>IF(ROW($E1480)&lt;=VALUE(LEFT(Q$1,FIND("-",Q$1,1)-1)),0,IF(ROW($E1480)=VALUE(LEFT(Q$1,FIND("-",Q$1,1)-1))+1,AVERAGE(INDEX($E:$E,ROW($E1480)-VALUE(LEFT(Q$1,FIND("-",Q$1,1)-1))):$E1480),($E1480*(2/(VALUE(LEFT(Q$1,FIND("-",Q$1,1)-1))+1)))+(Q1479*(1-(2/(VALUE(LEFT(Q$1,FIND("-",Q$1,1)-1))+1))))))</f>
        <v>0.31728606070925508</v>
      </c>
      <c r="R1480">
        <f>IF(ROW($E1480)&lt;=VALUE(LEFT(R$1,FIND("-",R$1,1)-1)),0,IF(ROW($E1480)=VALUE(LEFT(R$1,FIND("-",R$1,1)-1))+1,AVERAGE(INDEX($E:$E,ROW($E1480)-VALUE(LEFT(R$1,FIND("-",R$1,1)-1))):$E1480),($E1480*(2/(VALUE(LEFT(R$1,FIND("-",R$1,1)-1))+1)))+(R1479*(1-(2/(VALUE(LEFT(R$1,FIND("-",R$1,1)-1))+1))))))</f>
        <v>0.31935442718631751</v>
      </c>
      <c r="S1480">
        <f t="shared" si="211"/>
        <v>-2.0683664770624333E-3</v>
      </c>
      <c r="T1480">
        <f>IF(ROW($E1480)&lt;=MAX(VALUE(LEFT(Q$1,FIND("-",Q$1,1)-1)),VALUE(LEFT(R$1,FIND("-",R$1,1)-1)))+VALUE(LEFT(T$1,FIND("-",T$1,1)-1))-1,0,IF(ROW($E1480)=MAX(VALUE(LEFT(Q$1,FIND("-",Q$1,1)-1)),VALUE(LEFT(R$1,FIND("-",R$1,1)-1)))+VALUE(LEFT(T$1,FIND("-",T$1,1)-1)),AVERAGE(INDEX($S:$S,ROW(S1480)-VALUE(LEFT(T$1,FIND("-",T$1,1)-1))+1):S1480),($S1480*(2/(VALUE(LEFT(T$1,FIND("-",T$1,1)-1))+1)))+(T1479*(1-(2/(VALUE(LEFT(T$1,FIND("-",T$1,1)-1))+1))))))</f>
        <v>-6.9153976571274963E-4</v>
      </c>
      <c r="V1480">
        <f t="shared" si="212"/>
        <v>0</v>
      </c>
      <c r="W1480">
        <f>IF(ROW($E1480)&lt;=VALUE(LEFT(W$1,FIND("-",W$1,1)-1))+1,0,IF(ROW($E1479)=VALUE(LEFT(W$1,FIND("-",W$1,1)-1))+1,100-100/(1+ABS((SUMIF(INDEX($V:$V,ROW($V1480)-VALUE(LEFT(W$1,FIND("-",W$1,1)-1))+1):$V1480,"&gt;0",INDEX($V:$V,ROW($V1480)-VALUE(LEFT(W$1,FIND("-",W$1,1)-1))+1):$V1480)/COUNTIF(INDEX($V:$V,ROW($V1480)-VALUE(LEFT(W$1,FIND("-",W$1,1)-1))+1):$V1480,"&gt;0"))/(SUMIF(INDEX($V:$V,ROW($V1480)-VALUE(LEFT(W$1,FIND("-",W$1,1)-1))+1):$V1480,"&lt;0",INDEX($V:$V,ROW($V1480)-VALUE(LEFT(W$1,FIND("-",W$1,1)-1))+1):$V1480)/COUNTIF(INDEX($V:$V,ROW($V1480)-VALUE(LEFT(W$1,FIND("-",W$1,1)-1))+1):$V1480,"&lt;0")))),100-100/(1+ABS((SUMIF(INDEX($V:$V,ROW($V1480)-VALUE(LEFT(W$1,FIND("-",W$1,1)-1))+1):$V1480,"&gt;0",INDEX($V:$V,ROW($V1480)-VALUE(LEFT(W$1,FIND("-",W$1,1)-1))+1):$V1480)/VALUE(LEFT(W$1,FIND("-",W$1,1)-1)))/(SUMIF(INDEX($V:$V,ROW($V1480)-VALUE(LEFT(W$1,FIND("-",W$1,1)-1))+1):$V1480,"&lt;0",INDEX($V:$V,ROW($V1480)-VALUE(LEFT(W$1,FIND("-",W$1,1)-1))+1):$V1480)/VALUE(LEFT(W$1,FIND("-",W$1,1)-1)))))))</f>
        <v>50</v>
      </c>
      <c r="Y1480">
        <f>IF(ROW($E1480)&lt;=VALUE(LEFT(Y$1,FIND("-",Y$1,1)-1)),0,MAX(INDEX(C:C,ROW(C1480)-VALUE(LEFT(Y$1,FIND("-",Y$1,1)-1))+1):C1480))</f>
        <v>0.34499999999999997</v>
      </c>
      <c r="Z1480">
        <f>IF(ROW($E1480)&lt;=VALUE(LEFT(Z$1,FIND("-",Z$1,1)-1)),0,MIN(INDEX(D:D,ROW(D1480)-VALUE(LEFT(Z$1,FIND("-",Z$1,1)-1))+1):D1480))</f>
        <v>0.28999999999999998</v>
      </c>
      <c r="AA1480">
        <f t="shared" si="207"/>
        <v>36.363636363636395</v>
      </c>
      <c r="AB1480">
        <f>IF(ROW($AA1480)&lt;=VALUE(LEFT(AA$1,FIND("-",AA$1,1)-1))+VALUE(LEFT(AB$1,FIND("-",AB$1,1)-1)-1),0,AVERAGE(INDEX($AA:$AA,ROW($AA1480)-VALUE(LEFT(AB$1,FIND("-",AB$1,1)-1))+1):$AA1480))</f>
        <v>32.121212121212153</v>
      </c>
      <c r="AC1480">
        <f>IF(ROW($AA1480)&lt;=VALUE(LEFT(AA$1,FIND("-",AA$1,1)-1))+VALUE(LEFT(AB$1,FIND("-",AB$1,1)-1)-1)+VALUE(LEFT(AC$1,FIND("-",AC$1,1)-1)-1),0,AVERAGE(INDEX($AB:$AB,ROW($AB1480)-VALUE(LEFT(AC$1,FIND("-",AC$1,1)-1))+1):$AB1480))</f>
        <v>32.929292929292963</v>
      </c>
      <c r="AE1480">
        <f t="shared" si="213"/>
        <v>32674444</v>
      </c>
      <c r="AG1480" t="str">
        <f t="shared" si="215"/>
        <v/>
      </c>
    </row>
    <row r="1481" spans="1:33" x14ac:dyDescent="0.25">
      <c r="A1481" s="6">
        <v>38629</v>
      </c>
      <c r="B1481">
        <v>0.3</v>
      </c>
      <c r="C1481">
        <v>0.31</v>
      </c>
      <c r="D1481">
        <v>0.28499999999999998</v>
      </c>
      <c r="E1481">
        <v>0.28999999999999998</v>
      </c>
      <c r="F1481">
        <v>0.16719100000000001</v>
      </c>
      <c r="G1481">
        <v>237000</v>
      </c>
      <c r="I1481" t="str">
        <f t="shared" si="208"/>
        <v/>
      </c>
      <c r="J1481" t="str">
        <f t="shared" si="209"/>
        <v/>
      </c>
      <c r="K1481" t="str">
        <f t="shared" si="210"/>
        <v/>
      </c>
      <c r="M1481" s="11" t="str">
        <f t="shared" si="214"/>
        <v/>
      </c>
      <c r="O1481">
        <f>IF(ROW($E1481)&lt;=VALUE(LEFT(O$1,FIND("-",O$1,1)-1)),0,IF(ROW($E1481)=VALUE(LEFT(O$1,FIND("-",O$1,1)-1))+1,AVERAGE(INDEX($E:$E,ROW($E1481)-VALUE(LEFT(O$1,FIND("-",O$1,1)-1))):$E1481),($E1481*(2/(VALUE(LEFT(O$1,FIND("-",O$1,1)-1))+1)))+(O1480*(1-(2/(VALUE(LEFT(O$1,FIND("-",O$1,1)-1))+1))))))</f>
        <v>0.36282368903584705</v>
      </c>
      <c r="Q1481">
        <f>IF(ROW($E1481)&lt;=VALUE(LEFT(Q$1,FIND("-",Q$1,1)-1)),0,IF(ROW($E1481)=VALUE(LEFT(Q$1,FIND("-",Q$1,1)-1))+1,AVERAGE(INDEX($E:$E,ROW($E1481)-VALUE(LEFT(Q$1,FIND("-",Q$1,1)-1))):$E1481),($E1481*(2/(VALUE(LEFT(Q$1,FIND("-",Q$1,1)-1))+1)))+(Q1480*(1-(2/(VALUE(LEFT(Q$1,FIND("-",Q$1,1)-1))+1))))))</f>
        <v>0.3130882052155235</v>
      </c>
      <c r="R1481">
        <f>IF(ROW($E1481)&lt;=VALUE(LEFT(R$1,FIND("-",R$1,1)-1)),0,IF(ROW($E1481)=VALUE(LEFT(R$1,FIND("-",R$1,1)-1))+1,AVERAGE(INDEX($E:$E,ROW($E1481)-VALUE(LEFT(R$1,FIND("-",R$1,1)-1))):$E1481),($E1481*(2/(VALUE(LEFT(R$1,FIND("-",R$1,1)-1))+1)))+(R1480*(1-(2/(VALUE(LEFT(R$1,FIND("-",R$1,1)-1))+1))))))</f>
        <v>0.3171800251725162</v>
      </c>
      <c r="S1481">
        <f t="shared" si="211"/>
        <v>-4.0918199569927038E-3</v>
      </c>
      <c r="T1481">
        <f>IF(ROW($E1481)&lt;=MAX(VALUE(LEFT(Q$1,FIND("-",Q$1,1)-1)),VALUE(LEFT(R$1,FIND("-",R$1,1)-1)))+VALUE(LEFT(T$1,FIND("-",T$1,1)-1))-1,0,IF(ROW($E1481)=MAX(VALUE(LEFT(Q$1,FIND("-",Q$1,1)-1)),VALUE(LEFT(R$1,FIND("-",R$1,1)-1)))+VALUE(LEFT(T$1,FIND("-",T$1,1)-1)),AVERAGE(INDEX($S:$S,ROW(S1481)-VALUE(LEFT(T$1,FIND("-",T$1,1)-1))+1):S1481),($S1481*(2/(VALUE(LEFT(T$1,FIND("-",T$1,1)-1))+1)))+(T1480*(1-(2/(VALUE(LEFT(T$1,FIND("-",T$1,1)-1))+1))))))</f>
        <v>-1.3715958039687407E-3</v>
      </c>
      <c r="V1481">
        <f t="shared" si="212"/>
        <v>-2.0000000000000018E-2</v>
      </c>
      <c r="W1481">
        <f>IF(ROW($E1481)&lt;=VALUE(LEFT(W$1,FIND("-",W$1,1)-1))+1,0,IF(ROW($E1480)=VALUE(LEFT(W$1,FIND("-",W$1,1)-1))+1,100-100/(1+ABS((SUMIF(INDEX($V:$V,ROW($V1481)-VALUE(LEFT(W$1,FIND("-",W$1,1)-1))+1):$V1481,"&gt;0",INDEX($V:$V,ROW($V1481)-VALUE(LEFT(W$1,FIND("-",W$1,1)-1))+1):$V1481)/COUNTIF(INDEX($V:$V,ROW($V1481)-VALUE(LEFT(W$1,FIND("-",W$1,1)-1))+1):$V1481,"&gt;0"))/(SUMIF(INDEX($V:$V,ROW($V1481)-VALUE(LEFT(W$1,FIND("-",W$1,1)-1))+1):$V1481,"&lt;0",INDEX($V:$V,ROW($V1481)-VALUE(LEFT(W$1,FIND("-",W$1,1)-1))+1):$V1481)/COUNTIF(INDEX($V:$V,ROW($V1481)-VALUE(LEFT(W$1,FIND("-",W$1,1)-1))+1):$V1481,"&lt;0")))),100-100/(1+ABS((SUMIF(INDEX($V:$V,ROW($V1481)-VALUE(LEFT(W$1,FIND("-",W$1,1)-1))+1):$V1481,"&gt;0",INDEX($V:$V,ROW($V1481)-VALUE(LEFT(W$1,FIND("-",W$1,1)-1))+1):$V1481)/VALUE(LEFT(W$1,FIND("-",W$1,1)-1)))/(SUMIF(INDEX($V:$V,ROW($V1481)-VALUE(LEFT(W$1,FIND("-",W$1,1)-1))+1):$V1481,"&lt;0",INDEX($V:$V,ROW($V1481)-VALUE(LEFT(W$1,FIND("-",W$1,1)-1))+1):$V1481)/VALUE(LEFT(W$1,FIND("-",W$1,1)-1)))))))</f>
        <v>41.666666666666664</v>
      </c>
      <c r="Y1481">
        <f>IF(ROW($E1481)&lt;=VALUE(LEFT(Y$1,FIND("-",Y$1,1)-1)),0,MAX(INDEX(C:C,ROW(C1481)-VALUE(LEFT(Y$1,FIND("-",Y$1,1)-1))+1):C1481))</f>
        <v>0.34499999999999997</v>
      </c>
      <c r="Z1481">
        <f>IF(ROW($E1481)&lt;=VALUE(LEFT(Z$1,FIND("-",Z$1,1)-1)),0,MIN(INDEX(D:D,ROW(D1481)-VALUE(LEFT(Z$1,FIND("-",Z$1,1)-1))+1):D1481))</f>
        <v>0.28499999999999998</v>
      </c>
      <c r="AA1481">
        <f t="shared" si="207"/>
        <v>8.333333333333341</v>
      </c>
      <c r="AB1481">
        <f>IF(ROW($AA1481)&lt;=VALUE(LEFT(AA$1,FIND("-",AA$1,1)-1))+VALUE(LEFT(AB$1,FIND("-",AB$1,1)-1)-1),0,AVERAGE(INDEX($AA:$AA,ROW($AA1481)-VALUE(LEFT(AB$1,FIND("-",AB$1,1)-1))+1):$AA1481))</f>
        <v>24.898989898989925</v>
      </c>
      <c r="AC1481">
        <f>IF(ROW($AA1481)&lt;=VALUE(LEFT(AA$1,FIND("-",AA$1,1)-1))+VALUE(LEFT(AB$1,FIND("-",AB$1,1)-1)-1)+VALUE(LEFT(AC$1,FIND("-",AC$1,1)-1)-1),0,AVERAGE(INDEX($AB:$AB,ROW($AB1481)-VALUE(LEFT(AC$1,FIND("-",AC$1,1)-1))+1):$AB1481))</f>
        <v>27.895622895622925</v>
      </c>
      <c r="AE1481">
        <f t="shared" si="213"/>
        <v>32437444</v>
      </c>
      <c r="AG1481" t="str">
        <f t="shared" si="215"/>
        <v/>
      </c>
    </row>
    <row r="1482" spans="1:33" x14ac:dyDescent="0.25">
      <c r="A1482" s="6">
        <v>38630</v>
      </c>
      <c r="B1482">
        <v>0.28499999999999998</v>
      </c>
      <c r="C1482">
        <v>0.3</v>
      </c>
      <c r="D1482">
        <v>0.28000000000000003</v>
      </c>
      <c r="E1482">
        <v>0.28000000000000003</v>
      </c>
      <c r="F1482">
        <v>0.16142599999999999</v>
      </c>
      <c r="G1482">
        <v>90000</v>
      </c>
      <c r="I1482" t="str">
        <f t="shared" si="208"/>
        <v/>
      </c>
      <c r="J1482" t="str">
        <f t="shared" si="209"/>
        <v/>
      </c>
      <c r="K1482" t="str">
        <f t="shared" si="210"/>
        <v/>
      </c>
      <c r="M1482" s="11" t="str">
        <f t="shared" si="214"/>
        <v/>
      </c>
      <c r="O1482">
        <f>IF(ROW($E1482)&lt;=VALUE(LEFT(O$1,FIND("-",O$1,1)-1)),0,IF(ROW($E1482)=VALUE(LEFT(O$1,FIND("-",O$1,1)-1))+1,AVERAGE(INDEX($E:$E,ROW($E1482)-VALUE(LEFT(O$1,FIND("-",O$1,1)-1))):$E1482),($E1482*(2/(VALUE(LEFT(O$1,FIND("-",O$1,1)-1))+1)))+(O1481*(1-(2/(VALUE(LEFT(O$1,FIND("-",O$1,1)-1))+1))))))</f>
        <v>0.36199957272703265</v>
      </c>
      <c r="Q1482">
        <f>IF(ROW($E1482)&lt;=VALUE(LEFT(Q$1,FIND("-",Q$1,1)-1)),0,IF(ROW($E1482)=VALUE(LEFT(Q$1,FIND("-",Q$1,1)-1))+1,AVERAGE(INDEX($E:$E,ROW($E1482)-VALUE(LEFT(Q$1,FIND("-",Q$1,1)-1))):$E1482),($E1482*(2/(VALUE(LEFT(Q$1,FIND("-",Q$1,1)-1))+1)))+(Q1481*(1-(2/(VALUE(LEFT(Q$1,FIND("-",Q$1,1)-1))+1))))))</f>
        <v>0.30799771210544297</v>
      </c>
      <c r="R1482">
        <f>IF(ROW($E1482)&lt;=VALUE(LEFT(R$1,FIND("-",R$1,1)-1)),0,IF(ROW($E1482)=VALUE(LEFT(R$1,FIND("-",R$1,1)-1))+1,AVERAGE(INDEX($E:$E,ROW($E1482)-VALUE(LEFT(R$1,FIND("-",R$1,1)-1))):$E1482),($E1482*(2/(VALUE(LEFT(R$1,FIND("-",R$1,1)-1))+1)))+(R1481*(1-(2/(VALUE(LEFT(R$1,FIND("-",R$1,1)-1))+1))))))</f>
        <v>0.31442594923381129</v>
      </c>
      <c r="S1482">
        <f t="shared" si="211"/>
        <v>-6.4282371283683193E-3</v>
      </c>
      <c r="T1482">
        <f>IF(ROW($E1482)&lt;=MAX(VALUE(LEFT(Q$1,FIND("-",Q$1,1)-1)),VALUE(LEFT(R$1,FIND("-",R$1,1)-1)))+VALUE(LEFT(T$1,FIND("-",T$1,1)-1))-1,0,IF(ROW($E1482)=MAX(VALUE(LEFT(Q$1,FIND("-",Q$1,1)-1)),VALUE(LEFT(R$1,FIND("-",R$1,1)-1)))+VALUE(LEFT(T$1,FIND("-",T$1,1)-1)),AVERAGE(INDEX($S:$S,ROW(S1482)-VALUE(LEFT(T$1,FIND("-",T$1,1)-1))+1):S1482),($S1482*(2/(VALUE(LEFT(T$1,FIND("-",T$1,1)-1))+1)))+(T1481*(1-(2/(VALUE(LEFT(T$1,FIND("-",T$1,1)-1))+1))))))</f>
        <v>-2.3829240688486566E-3</v>
      </c>
      <c r="V1482">
        <f t="shared" si="212"/>
        <v>-9.9999999999999534E-3</v>
      </c>
      <c r="W1482">
        <f>IF(ROW($E1482)&lt;=VALUE(LEFT(W$1,FIND("-",W$1,1)-1))+1,0,IF(ROW($E1481)=VALUE(LEFT(W$1,FIND("-",W$1,1)-1))+1,100-100/(1+ABS((SUMIF(INDEX($V:$V,ROW($V1482)-VALUE(LEFT(W$1,FIND("-",W$1,1)-1))+1):$V1482,"&gt;0",INDEX($V:$V,ROW($V1482)-VALUE(LEFT(W$1,FIND("-",W$1,1)-1))+1):$V1482)/COUNTIF(INDEX($V:$V,ROW($V1482)-VALUE(LEFT(W$1,FIND("-",W$1,1)-1))+1):$V1482,"&gt;0"))/(SUMIF(INDEX($V:$V,ROW($V1482)-VALUE(LEFT(W$1,FIND("-",W$1,1)-1))+1):$V1482,"&lt;0",INDEX($V:$V,ROW($V1482)-VALUE(LEFT(W$1,FIND("-",W$1,1)-1))+1):$V1482)/COUNTIF(INDEX($V:$V,ROW($V1482)-VALUE(LEFT(W$1,FIND("-",W$1,1)-1))+1):$V1482,"&lt;0")))),100-100/(1+ABS((SUMIF(INDEX($V:$V,ROW($V1482)-VALUE(LEFT(W$1,FIND("-",W$1,1)-1))+1):$V1482,"&gt;0",INDEX($V:$V,ROW($V1482)-VALUE(LEFT(W$1,FIND("-",W$1,1)-1))+1):$V1482)/VALUE(LEFT(W$1,FIND("-",W$1,1)-1)))/(SUMIF(INDEX($V:$V,ROW($V1482)-VALUE(LEFT(W$1,FIND("-",W$1,1)-1))+1):$V1482,"&lt;0",INDEX($V:$V,ROW($V1482)-VALUE(LEFT(W$1,FIND("-",W$1,1)-1))+1):$V1482)/VALUE(LEFT(W$1,FIND("-",W$1,1)-1)))))))</f>
        <v>44.117647058823536</v>
      </c>
      <c r="Y1482">
        <f>IF(ROW($E1482)&lt;=VALUE(LEFT(Y$1,FIND("-",Y$1,1)-1)),0,MAX(INDEX(C:C,ROW(C1482)-VALUE(LEFT(Y$1,FIND("-",Y$1,1)-1))+1):C1482))</f>
        <v>0.34499999999999997</v>
      </c>
      <c r="Z1482">
        <f>IF(ROW($E1482)&lt;=VALUE(LEFT(Z$1,FIND("-",Z$1,1)-1)),0,MIN(INDEX(D:D,ROW(D1482)-VALUE(LEFT(Z$1,FIND("-",Z$1,1)-1))+1):D1482))</f>
        <v>0.28000000000000003</v>
      </c>
      <c r="AA1482">
        <f t="shared" si="207"/>
        <v>0</v>
      </c>
      <c r="AB1482">
        <f>IF(ROW($AA1482)&lt;=VALUE(LEFT(AA$1,FIND("-",AA$1,1)-1))+VALUE(LEFT(AB$1,FIND("-",AB$1,1)-1)-1),0,AVERAGE(INDEX($AA:$AA,ROW($AA1482)-VALUE(LEFT(AB$1,FIND("-",AB$1,1)-1))+1):$AA1482))</f>
        <v>14.898989898989912</v>
      </c>
      <c r="AC1482">
        <f>IF(ROW($AA1482)&lt;=VALUE(LEFT(AA$1,FIND("-",AA$1,1)-1))+VALUE(LEFT(AB$1,FIND("-",AB$1,1)-1)-1)+VALUE(LEFT(AC$1,FIND("-",AC$1,1)-1)-1),0,AVERAGE(INDEX($AB:$AB,ROW($AB1482)-VALUE(LEFT(AC$1,FIND("-",AC$1,1)-1))+1):$AB1482))</f>
        <v>23.973063973063997</v>
      </c>
      <c r="AE1482">
        <f t="shared" si="213"/>
        <v>32347444</v>
      </c>
      <c r="AG1482" t="str">
        <f t="shared" si="215"/>
        <v/>
      </c>
    </row>
    <row r="1483" spans="1:33" x14ac:dyDescent="0.25">
      <c r="A1483" s="6">
        <v>38631</v>
      </c>
      <c r="B1483">
        <v>0.28499999999999998</v>
      </c>
      <c r="C1483">
        <v>0.28999999999999998</v>
      </c>
      <c r="D1483">
        <v>0.28000000000000003</v>
      </c>
      <c r="E1483">
        <v>0.28000000000000003</v>
      </c>
      <c r="F1483">
        <v>0.16142599999999999</v>
      </c>
      <c r="G1483">
        <v>57000</v>
      </c>
      <c r="I1483" t="str">
        <f t="shared" si="208"/>
        <v/>
      </c>
      <c r="J1483" t="str">
        <f t="shared" si="209"/>
        <v/>
      </c>
      <c r="K1483" t="str">
        <f t="shared" si="210"/>
        <v>Oversold Above %D</v>
      </c>
      <c r="M1483" s="11" t="str">
        <f t="shared" si="214"/>
        <v/>
      </c>
      <c r="O1483">
        <f>IF(ROW($E1483)&lt;=VALUE(LEFT(O$1,FIND("-",O$1,1)-1)),0,IF(ROW($E1483)=VALUE(LEFT(O$1,FIND("-",O$1,1)-1))+1,AVERAGE(INDEX($E:$E,ROW($E1483)-VALUE(LEFT(O$1,FIND("-",O$1,1)-1))):$E1483),($E1483*(2/(VALUE(LEFT(O$1,FIND("-",O$1,1)-1))+1)))+(O1482*(1-(2/(VALUE(LEFT(O$1,FIND("-",O$1,1)-1))+1))))))</f>
        <v>0.361183656580495</v>
      </c>
      <c r="Q1483">
        <f>IF(ROW($E1483)&lt;=VALUE(LEFT(Q$1,FIND("-",Q$1,1)-1)),0,IF(ROW($E1483)=VALUE(LEFT(Q$1,FIND("-",Q$1,1)-1))+1,AVERAGE(INDEX($E:$E,ROW($E1483)-VALUE(LEFT(Q$1,FIND("-",Q$1,1)-1))):$E1483),($E1483*(2/(VALUE(LEFT(Q$1,FIND("-",Q$1,1)-1))+1)))+(Q1482*(1-(2/(VALUE(LEFT(Q$1,FIND("-",Q$1,1)-1))+1))))))</f>
        <v>0.30369037178152863</v>
      </c>
      <c r="R1483">
        <f>IF(ROW($E1483)&lt;=VALUE(LEFT(R$1,FIND("-",R$1,1)-1)),0,IF(ROW($E1483)=VALUE(LEFT(R$1,FIND("-",R$1,1)-1))+1,AVERAGE(INDEX($E:$E,ROW($E1483)-VALUE(LEFT(R$1,FIND("-",R$1,1)-1))):$E1483),($E1483*(2/(VALUE(LEFT(R$1,FIND("-",R$1,1)-1))+1)))+(R1482*(1-(2/(VALUE(LEFT(R$1,FIND("-",R$1,1)-1))+1))))))</f>
        <v>0.31187587892019564</v>
      </c>
      <c r="S1483">
        <f t="shared" si="211"/>
        <v>-8.1855071386670031E-3</v>
      </c>
      <c r="T1483">
        <f>IF(ROW($E1483)&lt;=MAX(VALUE(LEFT(Q$1,FIND("-",Q$1,1)-1)),VALUE(LEFT(R$1,FIND("-",R$1,1)-1)))+VALUE(LEFT(T$1,FIND("-",T$1,1)-1))-1,0,IF(ROW($E1483)=MAX(VALUE(LEFT(Q$1,FIND("-",Q$1,1)-1)),VALUE(LEFT(R$1,FIND("-",R$1,1)-1)))+VALUE(LEFT(T$1,FIND("-",T$1,1)-1)),AVERAGE(INDEX($S:$S,ROW(S1483)-VALUE(LEFT(T$1,FIND("-",T$1,1)-1))+1):S1483),($S1483*(2/(VALUE(LEFT(T$1,FIND("-",T$1,1)-1))+1)))+(T1482*(1-(2/(VALUE(LEFT(T$1,FIND("-",T$1,1)-1))+1))))))</f>
        <v>-3.5434406828123259E-3</v>
      </c>
      <c r="V1483">
        <f t="shared" si="212"/>
        <v>0</v>
      </c>
      <c r="W1483">
        <f>IF(ROW($E1483)&lt;=VALUE(LEFT(W$1,FIND("-",W$1,1)-1))+1,0,IF(ROW($E1482)=VALUE(LEFT(W$1,FIND("-",W$1,1)-1))+1,100-100/(1+ABS((SUMIF(INDEX($V:$V,ROW($V1483)-VALUE(LEFT(W$1,FIND("-",W$1,1)-1))+1):$V1483,"&gt;0",INDEX($V:$V,ROW($V1483)-VALUE(LEFT(W$1,FIND("-",W$1,1)-1))+1):$V1483)/COUNTIF(INDEX($V:$V,ROW($V1483)-VALUE(LEFT(W$1,FIND("-",W$1,1)-1))+1):$V1483,"&gt;0"))/(SUMIF(INDEX($V:$V,ROW($V1483)-VALUE(LEFT(W$1,FIND("-",W$1,1)-1))+1):$V1483,"&lt;0",INDEX($V:$V,ROW($V1483)-VALUE(LEFT(W$1,FIND("-",W$1,1)-1))+1):$V1483)/COUNTIF(INDEX($V:$V,ROW($V1483)-VALUE(LEFT(W$1,FIND("-",W$1,1)-1))+1):$V1483,"&lt;0")))),100-100/(1+ABS((SUMIF(INDEX($V:$V,ROW($V1483)-VALUE(LEFT(W$1,FIND("-",W$1,1)-1))+1):$V1483,"&gt;0",INDEX($V:$V,ROW($V1483)-VALUE(LEFT(W$1,FIND("-",W$1,1)-1))+1):$V1483)/VALUE(LEFT(W$1,FIND("-",W$1,1)-1)))/(SUMIF(INDEX($V:$V,ROW($V1483)-VALUE(LEFT(W$1,FIND("-",W$1,1)-1))+1):$V1483,"&lt;0",INDEX($V:$V,ROW($V1483)-VALUE(LEFT(W$1,FIND("-",W$1,1)-1))+1):$V1483)/VALUE(LEFT(W$1,FIND("-",W$1,1)-1)))))))</f>
        <v>38.709677419354847</v>
      </c>
      <c r="Y1483">
        <f>IF(ROW($E1483)&lt;=VALUE(LEFT(Y$1,FIND("-",Y$1,1)-1)),0,MAX(INDEX(C:C,ROW(C1483)-VALUE(LEFT(Y$1,FIND("-",Y$1,1)-1))+1):C1483))</f>
        <v>0.34499999999999997</v>
      </c>
      <c r="Z1483">
        <f>IF(ROW($E1483)&lt;=VALUE(LEFT(Z$1,FIND("-",Z$1,1)-1)),0,MIN(INDEX(D:D,ROW(D1483)-VALUE(LEFT(Z$1,FIND("-",Z$1,1)-1))+1):D1483))</f>
        <v>0.28000000000000003</v>
      </c>
      <c r="AA1483">
        <f t="shared" si="207"/>
        <v>0</v>
      </c>
      <c r="AB1483">
        <f>IF(ROW($AA1483)&lt;=VALUE(LEFT(AA$1,FIND("-",AA$1,1)-1))+VALUE(LEFT(AB$1,FIND("-",AB$1,1)-1)-1),0,AVERAGE(INDEX($AA:$AA,ROW($AA1483)-VALUE(LEFT(AB$1,FIND("-",AB$1,1)-1))+1):$AA1483))</f>
        <v>2.7777777777777803</v>
      </c>
      <c r="AC1483">
        <f>IF(ROW($AA1483)&lt;=VALUE(LEFT(AA$1,FIND("-",AA$1,1)-1))+VALUE(LEFT(AB$1,FIND("-",AB$1,1)-1)-1)+VALUE(LEFT(AC$1,FIND("-",AC$1,1)-1)-1),0,AVERAGE(INDEX($AB:$AB,ROW($AB1483)-VALUE(LEFT(AC$1,FIND("-",AC$1,1)-1))+1):$AB1483))</f>
        <v>14.191919191919204</v>
      </c>
      <c r="AE1483">
        <f t="shared" si="213"/>
        <v>32347444</v>
      </c>
      <c r="AG1483" t="str">
        <f t="shared" si="215"/>
        <v/>
      </c>
    </row>
    <row r="1484" spans="1:33" x14ac:dyDescent="0.25">
      <c r="A1484" s="6">
        <v>38632</v>
      </c>
      <c r="B1484">
        <v>0.28000000000000003</v>
      </c>
      <c r="C1484">
        <v>0.28999999999999998</v>
      </c>
      <c r="D1484">
        <v>0.27</v>
      </c>
      <c r="E1484">
        <v>0.27500000000000002</v>
      </c>
      <c r="F1484">
        <v>0.15854299999999999</v>
      </c>
      <c r="G1484">
        <v>88600</v>
      </c>
      <c r="I1484" t="str">
        <f t="shared" si="208"/>
        <v/>
      </c>
      <c r="J1484" t="str">
        <f t="shared" si="209"/>
        <v/>
      </c>
      <c r="K1484" t="str">
        <f t="shared" si="210"/>
        <v>Oversold Above %D</v>
      </c>
      <c r="M1484" s="11" t="str">
        <f t="shared" si="214"/>
        <v/>
      </c>
      <c r="O1484">
        <f>IF(ROW($E1484)&lt;=VALUE(LEFT(O$1,FIND("-",O$1,1)-1)),0,IF(ROW($E1484)=VALUE(LEFT(O$1,FIND("-",O$1,1)-1))+1,AVERAGE(INDEX($E:$E,ROW($E1484)-VALUE(LEFT(O$1,FIND("-",O$1,1)-1))):$E1484),($E1484*(2/(VALUE(LEFT(O$1,FIND("-",O$1,1)-1))+1)))+(O1483*(1-(2/(VALUE(LEFT(O$1,FIND("-",O$1,1)-1))+1))))))</f>
        <v>0.36032610775879853</v>
      </c>
      <c r="Q1484">
        <f>IF(ROW($E1484)&lt;=VALUE(LEFT(Q$1,FIND("-",Q$1,1)-1)),0,IF(ROW($E1484)=VALUE(LEFT(Q$1,FIND("-",Q$1,1)-1))+1,AVERAGE(INDEX($E:$E,ROW($E1484)-VALUE(LEFT(Q$1,FIND("-",Q$1,1)-1))):$E1484),($E1484*(2/(VALUE(LEFT(Q$1,FIND("-",Q$1,1)-1))+1)))+(Q1483*(1-(2/(VALUE(LEFT(Q$1,FIND("-",Q$1,1)-1))+1))))))</f>
        <v>0.29927646843052425</v>
      </c>
      <c r="R1484">
        <f>IF(ROW($E1484)&lt;=VALUE(LEFT(R$1,FIND("-",R$1,1)-1)),0,IF(ROW($E1484)=VALUE(LEFT(R$1,FIND("-",R$1,1)-1))+1,AVERAGE(INDEX($E:$E,ROW($E1484)-VALUE(LEFT(R$1,FIND("-",R$1,1)-1))):$E1484),($E1484*(2/(VALUE(LEFT(R$1,FIND("-",R$1,1)-1))+1)))+(R1483*(1-(2/(VALUE(LEFT(R$1,FIND("-",R$1,1)-1))+1))))))</f>
        <v>0.30914433233351446</v>
      </c>
      <c r="S1484">
        <f t="shared" si="211"/>
        <v>-9.8678639029902149E-3</v>
      </c>
      <c r="T1484">
        <f>IF(ROW($E1484)&lt;=MAX(VALUE(LEFT(Q$1,FIND("-",Q$1,1)-1)),VALUE(LEFT(R$1,FIND("-",R$1,1)-1)))+VALUE(LEFT(T$1,FIND("-",T$1,1)-1))-1,0,IF(ROW($E1484)=MAX(VALUE(LEFT(Q$1,FIND("-",Q$1,1)-1)),VALUE(LEFT(R$1,FIND("-",R$1,1)-1)))+VALUE(LEFT(T$1,FIND("-",T$1,1)-1)),AVERAGE(INDEX($S:$S,ROW(S1484)-VALUE(LEFT(T$1,FIND("-",T$1,1)-1))+1):S1484),($S1484*(2/(VALUE(LEFT(T$1,FIND("-",T$1,1)-1))+1)))+(T1483*(1-(2/(VALUE(LEFT(T$1,FIND("-",T$1,1)-1))+1))))))</f>
        <v>-4.8083253268479034E-3</v>
      </c>
      <c r="V1484">
        <f t="shared" si="212"/>
        <v>-5.0000000000000044E-3</v>
      </c>
      <c r="W1484">
        <f>IF(ROW($E1484)&lt;=VALUE(LEFT(W$1,FIND("-",W$1,1)-1))+1,0,IF(ROW($E1483)=VALUE(LEFT(W$1,FIND("-",W$1,1)-1))+1,100-100/(1+ABS((SUMIF(INDEX($V:$V,ROW($V1484)-VALUE(LEFT(W$1,FIND("-",W$1,1)-1))+1):$V1484,"&gt;0",INDEX($V:$V,ROW($V1484)-VALUE(LEFT(W$1,FIND("-",W$1,1)-1))+1):$V1484)/COUNTIF(INDEX($V:$V,ROW($V1484)-VALUE(LEFT(W$1,FIND("-",W$1,1)-1))+1):$V1484,"&gt;0"))/(SUMIF(INDEX($V:$V,ROW($V1484)-VALUE(LEFT(W$1,FIND("-",W$1,1)-1))+1):$V1484,"&lt;0",INDEX($V:$V,ROW($V1484)-VALUE(LEFT(W$1,FIND("-",W$1,1)-1))+1):$V1484)/COUNTIF(INDEX($V:$V,ROW($V1484)-VALUE(LEFT(W$1,FIND("-",W$1,1)-1))+1):$V1484,"&lt;0")))),100-100/(1+ABS((SUMIF(INDEX($V:$V,ROW($V1484)-VALUE(LEFT(W$1,FIND("-",W$1,1)-1))+1):$V1484,"&gt;0",INDEX($V:$V,ROW($V1484)-VALUE(LEFT(W$1,FIND("-",W$1,1)-1))+1):$V1484)/VALUE(LEFT(W$1,FIND("-",W$1,1)-1)))/(SUMIF(INDEX($V:$V,ROW($V1484)-VALUE(LEFT(W$1,FIND("-",W$1,1)-1))+1):$V1484,"&lt;0",INDEX($V:$V,ROW($V1484)-VALUE(LEFT(W$1,FIND("-",W$1,1)-1))+1):$V1484)/VALUE(LEFT(W$1,FIND("-",W$1,1)-1)))))))</f>
        <v>37.500000000000014</v>
      </c>
      <c r="Y1484">
        <f>IF(ROW($E1484)&lt;=VALUE(LEFT(Y$1,FIND("-",Y$1,1)-1)),0,MAX(INDEX(C:C,ROW(C1484)-VALUE(LEFT(Y$1,FIND("-",Y$1,1)-1))+1):C1484))</f>
        <v>0.34499999999999997</v>
      </c>
      <c r="Z1484">
        <f>IF(ROW($E1484)&lt;=VALUE(LEFT(Z$1,FIND("-",Z$1,1)-1)),0,MIN(INDEX(D:D,ROW(D1484)-VALUE(LEFT(Z$1,FIND("-",Z$1,1)-1))+1):D1484))</f>
        <v>0.27</v>
      </c>
      <c r="AA1484">
        <f t="shared" si="207"/>
        <v>6.6666666666666767</v>
      </c>
      <c r="AB1484">
        <f>IF(ROW($AA1484)&lt;=VALUE(LEFT(AA$1,FIND("-",AA$1,1)-1))+VALUE(LEFT(AB$1,FIND("-",AB$1,1)-1)-1),0,AVERAGE(INDEX($AA:$AA,ROW($AA1484)-VALUE(LEFT(AB$1,FIND("-",AB$1,1)-1))+1):$AA1484))</f>
        <v>2.2222222222222254</v>
      </c>
      <c r="AC1484">
        <f>IF(ROW($AA1484)&lt;=VALUE(LEFT(AA$1,FIND("-",AA$1,1)-1))+VALUE(LEFT(AB$1,FIND("-",AB$1,1)-1)-1)+VALUE(LEFT(AC$1,FIND("-",AC$1,1)-1)-1),0,AVERAGE(INDEX($AB:$AB,ROW($AB1484)-VALUE(LEFT(AC$1,FIND("-",AC$1,1)-1))+1):$AB1484))</f>
        <v>6.6329966329966394</v>
      </c>
      <c r="AE1484">
        <f t="shared" si="213"/>
        <v>32258844</v>
      </c>
      <c r="AG1484" t="str">
        <f t="shared" si="215"/>
        <v/>
      </c>
    </row>
    <row r="1485" spans="1:33" x14ac:dyDescent="0.25">
      <c r="A1485" s="6">
        <v>38635</v>
      </c>
      <c r="B1485">
        <v>0.28000000000000003</v>
      </c>
      <c r="C1485">
        <v>0.28000000000000003</v>
      </c>
      <c r="D1485">
        <v>0.27500000000000002</v>
      </c>
      <c r="E1485">
        <v>0.27500000000000002</v>
      </c>
      <c r="F1485">
        <v>0.15854299999999999</v>
      </c>
      <c r="G1485">
        <v>165000</v>
      </c>
      <c r="I1485" t="str">
        <f t="shared" si="208"/>
        <v/>
      </c>
      <c r="J1485" t="str">
        <f t="shared" si="209"/>
        <v>Oversold</v>
      </c>
      <c r="K1485" t="str">
        <f t="shared" si="210"/>
        <v>Oversold Below %D</v>
      </c>
      <c r="M1485" s="11" t="str">
        <f t="shared" si="214"/>
        <v/>
      </c>
      <c r="O1485">
        <f>IF(ROW($E1485)&lt;=VALUE(LEFT(O$1,FIND("-",O$1,1)-1)),0,IF(ROW($E1485)=VALUE(LEFT(O$1,FIND("-",O$1,1)-1))+1,AVERAGE(INDEX($E:$E,ROW($E1485)-VALUE(LEFT(O$1,FIND("-",O$1,1)-1))):$E1485),($E1485*(2/(VALUE(LEFT(O$1,FIND("-",O$1,1)-1))+1)))+(O1484*(1-(2/(VALUE(LEFT(O$1,FIND("-",O$1,1)-1))+1))))))</f>
        <v>0.35947709176119852</v>
      </c>
      <c r="Q1485">
        <f>IF(ROW($E1485)&lt;=VALUE(LEFT(Q$1,FIND("-",Q$1,1)-1)),0,IF(ROW($E1485)=VALUE(LEFT(Q$1,FIND("-",Q$1,1)-1))+1,AVERAGE(INDEX($E:$E,ROW($E1485)-VALUE(LEFT(Q$1,FIND("-",Q$1,1)-1))):$E1485),($E1485*(2/(VALUE(LEFT(Q$1,FIND("-",Q$1,1)-1))+1)))+(Q1484*(1-(2/(VALUE(LEFT(Q$1,FIND("-",Q$1,1)-1))+1))))))</f>
        <v>0.2955416271335205</v>
      </c>
      <c r="R1485">
        <f>IF(ROW($E1485)&lt;=VALUE(LEFT(R$1,FIND("-",R$1,1)-1)),0,IF(ROW($E1485)=VALUE(LEFT(R$1,FIND("-",R$1,1)-1))+1,AVERAGE(INDEX($E:$E,ROW($E1485)-VALUE(LEFT(R$1,FIND("-",R$1,1)-1))):$E1485),($E1485*(2/(VALUE(LEFT(R$1,FIND("-",R$1,1)-1))+1)))+(R1484*(1-(2/(VALUE(LEFT(R$1,FIND("-",R$1,1)-1))+1))))))</f>
        <v>0.3066151225310319</v>
      </c>
      <c r="S1485">
        <f t="shared" si="211"/>
        <v>-1.1073495397511401E-2</v>
      </c>
      <c r="T1485">
        <f>IF(ROW($E1485)&lt;=MAX(VALUE(LEFT(Q$1,FIND("-",Q$1,1)-1)),VALUE(LEFT(R$1,FIND("-",R$1,1)-1)))+VALUE(LEFT(T$1,FIND("-",T$1,1)-1))-1,0,IF(ROW($E1485)=MAX(VALUE(LEFT(Q$1,FIND("-",Q$1,1)-1)),VALUE(LEFT(R$1,FIND("-",R$1,1)-1)))+VALUE(LEFT(T$1,FIND("-",T$1,1)-1)),AVERAGE(INDEX($S:$S,ROW(S1485)-VALUE(LEFT(T$1,FIND("-",T$1,1)-1))+1):S1485),($S1485*(2/(VALUE(LEFT(T$1,FIND("-",T$1,1)-1))+1)))+(T1484*(1-(2/(VALUE(LEFT(T$1,FIND("-",T$1,1)-1))+1))))))</f>
        <v>-6.0613593409806037E-3</v>
      </c>
      <c r="V1485">
        <f t="shared" si="212"/>
        <v>0</v>
      </c>
      <c r="W1485">
        <f>IF(ROW($E1485)&lt;=VALUE(LEFT(W$1,FIND("-",W$1,1)-1))+1,0,IF(ROW($E1484)=VALUE(LEFT(W$1,FIND("-",W$1,1)-1))+1,100-100/(1+ABS((SUMIF(INDEX($V:$V,ROW($V1485)-VALUE(LEFT(W$1,FIND("-",W$1,1)-1))+1):$V1485,"&gt;0",INDEX($V:$V,ROW($V1485)-VALUE(LEFT(W$1,FIND("-",W$1,1)-1))+1):$V1485)/COUNTIF(INDEX($V:$V,ROW($V1485)-VALUE(LEFT(W$1,FIND("-",W$1,1)-1))+1):$V1485,"&gt;0"))/(SUMIF(INDEX($V:$V,ROW($V1485)-VALUE(LEFT(W$1,FIND("-",W$1,1)-1))+1):$V1485,"&lt;0",INDEX($V:$V,ROW($V1485)-VALUE(LEFT(W$1,FIND("-",W$1,1)-1))+1):$V1485)/COUNTIF(INDEX($V:$V,ROW($V1485)-VALUE(LEFT(W$1,FIND("-",W$1,1)-1))+1):$V1485,"&lt;0")))),100-100/(1+ABS((SUMIF(INDEX($V:$V,ROW($V1485)-VALUE(LEFT(W$1,FIND("-",W$1,1)-1))+1):$V1485,"&gt;0",INDEX($V:$V,ROW($V1485)-VALUE(LEFT(W$1,FIND("-",W$1,1)-1))+1):$V1485)/VALUE(LEFT(W$1,FIND("-",W$1,1)-1)))/(SUMIF(INDEX($V:$V,ROW($V1485)-VALUE(LEFT(W$1,FIND("-",W$1,1)-1))+1):$V1485,"&lt;0",INDEX($V:$V,ROW($V1485)-VALUE(LEFT(W$1,FIND("-",W$1,1)-1))+1):$V1485)/VALUE(LEFT(W$1,FIND("-",W$1,1)-1)))))))</f>
        <v>25.925925925925924</v>
      </c>
      <c r="Y1485">
        <f>IF(ROW($E1485)&lt;=VALUE(LEFT(Y$1,FIND("-",Y$1,1)-1)),0,MAX(INDEX(C:C,ROW(C1485)-VALUE(LEFT(Y$1,FIND("-",Y$1,1)-1))+1):C1485))</f>
        <v>0.34</v>
      </c>
      <c r="Z1485">
        <f>IF(ROW($E1485)&lt;=VALUE(LEFT(Z$1,FIND("-",Z$1,1)-1)),0,MIN(INDEX(D:D,ROW(D1485)-VALUE(LEFT(Z$1,FIND("-",Z$1,1)-1))+1):D1485))</f>
        <v>0.27</v>
      </c>
      <c r="AA1485">
        <f t="shared" si="207"/>
        <v>7.1428571428571477</v>
      </c>
      <c r="AB1485">
        <f>IF(ROW($AA1485)&lt;=VALUE(LEFT(AA$1,FIND("-",AA$1,1)-1))+VALUE(LEFT(AB$1,FIND("-",AB$1,1)-1)-1),0,AVERAGE(INDEX($AA:$AA,ROW($AA1485)-VALUE(LEFT(AB$1,FIND("-",AB$1,1)-1))+1):$AA1485))</f>
        <v>4.6031746031746081</v>
      </c>
      <c r="AC1485">
        <f>IF(ROW($AA1485)&lt;=VALUE(LEFT(AA$1,FIND("-",AA$1,1)-1))+VALUE(LEFT(AB$1,FIND("-",AB$1,1)-1)-1)+VALUE(LEFT(AC$1,FIND("-",AC$1,1)-1)-1),0,AVERAGE(INDEX($AB:$AB,ROW($AB1485)-VALUE(LEFT(AC$1,FIND("-",AC$1,1)-1))+1):$AB1485))</f>
        <v>3.2010582010582045</v>
      </c>
      <c r="AE1485">
        <f t="shared" si="213"/>
        <v>32258844</v>
      </c>
      <c r="AG1485" t="str">
        <f t="shared" si="215"/>
        <v/>
      </c>
    </row>
    <row r="1486" spans="1:33" x14ac:dyDescent="0.25">
      <c r="A1486" s="6">
        <v>38636</v>
      </c>
      <c r="B1486">
        <v>0.29499999999999998</v>
      </c>
      <c r="C1486">
        <v>0.29499999999999998</v>
      </c>
      <c r="D1486">
        <v>0.27500000000000002</v>
      </c>
      <c r="E1486">
        <v>0.27500000000000002</v>
      </c>
      <c r="F1486">
        <v>0.15854299999999999</v>
      </c>
      <c r="G1486">
        <v>0</v>
      </c>
      <c r="I1486" t="str">
        <f t="shared" si="208"/>
        <v/>
      </c>
      <c r="J1486" t="str">
        <f t="shared" si="209"/>
        <v>Oversold</v>
      </c>
      <c r="K1486" t="str">
        <f t="shared" si="210"/>
        <v>Oversold Below %D</v>
      </c>
      <c r="M1486" s="11" t="str">
        <f t="shared" si="214"/>
        <v/>
      </c>
      <c r="O1486">
        <f>IF(ROW($E1486)&lt;=VALUE(LEFT(O$1,FIND("-",O$1,1)-1)),0,IF(ROW($E1486)=VALUE(LEFT(O$1,FIND("-",O$1,1)-1))+1,AVERAGE(INDEX($E:$E,ROW($E1486)-VALUE(LEFT(O$1,FIND("-",O$1,1)-1))):$E1486),($E1486*(2/(VALUE(LEFT(O$1,FIND("-",O$1,1)-1))+1)))+(O1485*(1-(2/(VALUE(LEFT(O$1,FIND("-",O$1,1)-1))+1))))))</f>
        <v>0.35863652368397264</v>
      </c>
      <c r="Q1486">
        <f>IF(ROW($E1486)&lt;=VALUE(LEFT(Q$1,FIND("-",Q$1,1)-1)),0,IF(ROW($E1486)=VALUE(LEFT(Q$1,FIND("-",Q$1,1)-1))+1,AVERAGE(INDEX($E:$E,ROW($E1486)-VALUE(LEFT(Q$1,FIND("-",Q$1,1)-1))):$E1486),($E1486*(2/(VALUE(LEFT(Q$1,FIND("-",Q$1,1)-1))+1)))+(Q1485*(1-(2/(VALUE(LEFT(Q$1,FIND("-",Q$1,1)-1))+1))))))</f>
        <v>0.29238137680528659</v>
      </c>
      <c r="R1486">
        <f>IF(ROW($E1486)&lt;=VALUE(LEFT(R$1,FIND("-",R$1,1)-1)),0,IF(ROW($E1486)=VALUE(LEFT(R$1,FIND("-",R$1,1)-1))+1,AVERAGE(INDEX($E:$E,ROW($E1486)-VALUE(LEFT(R$1,FIND("-",R$1,1)-1))):$E1486),($E1486*(2/(VALUE(LEFT(R$1,FIND("-",R$1,1)-1))+1)))+(R1485*(1-(2/(VALUE(LEFT(R$1,FIND("-",R$1,1)-1))+1))))))</f>
        <v>0.30427326160280732</v>
      </c>
      <c r="S1486">
        <f t="shared" si="211"/>
        <v>-1.1891884797520735E-2</v>
      </c>
      <c r="T1486">
        <f>IF(ROW($E1486)&lt;=MAX(VALUE(LEFT(Q$1,FIND("-",Q$1,1)-1)),VALUE(LEFT(R$1,FIND("-",R$1,1)-1)))+VALUE(LEFT(T$1,FIND("-",T$1,1)-1))-1,0,IF(ROW($E1486)=MAX(VALUE(LEFT(Q$1,FIND("-",Q$1,1)-1)),VALUE(LEFT(R$1,FIND("-",R$1,1)-1)))+VALUE(LEFT(T$1,FIND("-",T$1,1)-1)),AVERAGE(INDEX($S:$S,ROW(S1486)-VALUE(LEFT(T$1,FIND("-",T$1,1)-1))+1):S1486),($S1486*(2/(VALUE(LEFT(T$1,FIND("-",T$1,1)-1))+1)))+(T1485*(1-(2/(VALUE(LEFT(T$1,FIND("-",T$1,1)-1))+1))))))</f>
        <v>-7.2274644322886314E-3</v>
      </c>
      <c r="V1486">
        <f t="shared" si="212"/>
        <v>0</v>
      </c>
      <c r="W1486">
        <f>IF(ROW($E1486)&lt;=VALUE(LEFT(W$1,FIND("-",W$1,1)-1))+1,0,IF(ROW($E1485)=VALUE(LEFT(W$1,FIND("-",W$1,1)-1))+1,100-100/(1+ABS((SUMIF(INDEX($V:$V,ROW($V1486)-VALUE(LEFT(W$1,FIND("-",W$1,1)-1))+1):$V1486,"&gt;0",INDEX($V:$V,ROW($V1486)-VALUE(LEFT(W$1,FIND("-",W$1,1)-1))+1):$V1486)/COUNTIF(INDEX($V:$V,ROW($V1486)-VALUE(LEFT(W$1,FIND("-",W$1,1)-1))+1):$V1486,"&gt;0"))/(SUMIF(INDEX($V:$V,ROW($V1486)-VALUE(LEFT(W$1,FIND("-",W$1,1)-1))+1):$V1486,"&lt;0",INDEX($V:$V,ROW($V1486)-VALUE(LEFT(W$1,FIND("-",W$1,1)-1))+1):$V1486)/COUNTIF(INDEX($V:$V,ROW($V1486)-VALUE(LEFT(W$1,FIND("-",W$1,1)-1))+1):$V1486,"&lt;0")))),100-100/(1+ABS((SUMIF(INDEX($V:$V,ROW($V1486)-VALUE(LEFT(W$1,FIND("-",W$1,1)-1))+1):$V1486,"&gt;0",INDEX($V:$V,ROW($V1486)-VALUE(LEFT(W$1,FIND("-",W$1,1)-1))+1):$V1486)/VALUE(LEFT(W$1,FIND("-",W$1,1)-1)))/(SUMIF(INDEX($V:$V,ROW($V1486)-VALUE(LEFT(W$1,FIND("-",W$1,1)-1))+1):$V1486,"&lt;0",INDEX($V:$V,ROW($V1486)-VALUE(LEFT(W$1,FIND("-",W$1,1)-1))+1):$V1486)/VALUE(LEFT(W$1,FIND("-",W$1,1)-1)))))))</f>
        <v>25.925925925925924</v>
      </c>
      <c r="Y1486">
        <f>IF(ROW($E1486)&lt;=VALUE(LEFT(Y$1,FIND("-",Y$1,1)-1)),0,MAX(INDEX(C:C,ROW(C1486)-VALUE(LEFT(Y$1,FIND("-",Y$1,1)-1))+1):C1486))</f>
        <v>0.34</v>
      </c>
      <c r="Z1486">
        <f>IF(ROW($E1486)&lt;=VALUE(LEFT(Z$1,FIND("-",Z$1,1)-1)),0,MIN(INDEX(D:D,ROW(D1486)-VALUE(LEFT(Z$1,FIND("-",Z$1,1)-1))+1):D1486))</f>
        <v>0.27</v>
      </c>
      <c r="AA1486">
        <f t="shared" si="207"/>
        <v>7.1428571428571477</v>
      </c>
      <c r="AB1486">
        <f>IF(ROW($AA1486)&lt;=VALUE(LEFT(AA$1,FIND("-",AA$1,1)-1))+VALUE(LEFT(AB$1,FIND("-",AB$1,1)-1)-1),0,AVERAGE(INDEX($AA:$AA,ROW($AA1486)-VALUE(LEFT(AB$1,FIND("-",AB$1,1)-1))+1):$AA1486))</f>
        <v>6.9841269841269904</v>
      </c>
      <c r="AC1486">
        <f>IF(ROW($AA1486)&lt;=VALUE(LEFT(AA$1,FIND("-",AA$1,1)-1))+VALUE(LEFT(AB$1,FIND("-",AB$1,1)-1)-1)+VALUE(LEFT(AC$1,FIND("-",AC$1,1)-1)-1),0,AVERAGE(INDEX($AB:$AB,ROW($AB1486)-VALUE(LEFT(AC$1,FIND("-",AC$1,1)-1))+1):$AB1486))</f>
        <v>4.6031746031746081</v>
      </c>
      <c r="AE1486">
        <f t="shared" si="213"/>
        <v>32258844</v>
      </c>
      <c r="AG1486" t="str">
        <f t="shared" si="215"/>
        <v/>
      </c>
    </row>
    <row r="1487" spans="1:33" x14ac:dyDescent="0.25">
      <c r="A1487" s="6">
        <v>38637</v>
      </c>
      <c r="B1487">
        <v>0.27500000000000002</v>
      </c>
      <c r="C1487">
        <v>0.27500000000000002</v>
      </c>
      <c r="D1487">
        <v>0.27500000000000002</v>
      </c>
      <c r="E1487">
        <v>0.27500000000000002</v>
      </c>
      <c r="F1487">
        <v>0.15854299999999999</v>
      </c>
      <c r="G1487">
        <v>50000</v>
      </c>
      <c r="I1487" t="str">
        <f t="shared" si="208"/>
        <v/>
      </c>
      <c r="J1487" t="str">
        <f t="shared" si="209"/>
        <v/>
      </c>
      <c r="K1487" t="str">
        <f t="shared" si="210"/>
        <v>Oversold Below %D</v>
      </c>
      <c r="M1487" s="11" t="str">
        <f t="shared" si="214"/>
        <v/>
      </c>
      <c r="O1487">
        <f>IF(ROW($E1487)&lt;=VALUE(LEFT(O$1,FIND("-",O$1,1)-1)),0,IF(ROW($E1487)=VALUE(LEFT(O$1,FIND("-",O$1,1)-1))+1,AVERAGE(INDEX($E:$E,ROW($E1487)-VALUE(LEFT(O$1,FIND("-",O$1,1)-1))):$E1487),($E1487*(2/(VALUE(LEFT(O$1,FIND("-",O$1,1)-1))+1)))+(O1486*(1-(2/(VALUE(LEFT(O$1,FIND("-",O$1,1)-1))+1))))))</f>
        <v>0.35780431946821173</v>
      </c>
      <c r="Q1487">
        <f>IF(ROW($E1487)&lt;=VALUE(LEFT(Q$1,FIND("-",Q$1,1)-1)),0,IF(ROW($E1487)=VALUE(LEFT(Q$1,FIND("-",Q$1,1)-1))+1,AVERAGE(INDEX($E:$E,ROW($E1487)-VALUE(LEFT(Q$1,FIND("-",Q$1,1)-1))):$E1487),($E1487*(2/(VALUE(LEFT(Q$1,FIND("-",Q$1,1)-1))+1)))+(Q1486*(1-(2/(VALUE(LEFT(Q$1,FIND("-",Q$1,1)-1))+1))))))</f>
        <v>0.28970731883524248</v>
      </c>
      <c r="R1487">
        <f>IF(ROW($E1487)&lt;=VALUE(LEFT(R$1,FIND("-",R$1,1)-1)),0,IF(ROW($E1487)=VALUE(LEFT(R$1,FIND("-",R$1,1)-1))+1,AVERAGE(INDEX($E:$E,ROW($E1487)-VALUE(LEFT(R$1,FIND("-",R$1,1)-1))):$E1487),($E1487*(2/(VALUE(LEFT(R$1,FIND("-",R$1,1)-1))+1)))+(R1486*(1-(2/(VALUE(LEFT(R$1,FIND("-",R$1,1)-1))+1))))))</f>
        <v>0.30210487185445123</v>
      </c>
      <c r="S1487">
        <f t="shared" si="211"/>
        <v>-1.2397553019208751E-2</v>
      </c>
      <c r="T1487">
        <f>IF(ROW($E1487)&lt;=MAX(VALUE(LEFT(Q$1,FIND("-",Q$1,1)-1)),VALUE(LEFT(R$1,FIND("-",R$1,1)-1)))+VALUE(LEFT(T$1,FIND("-",T$1,1)-1))-1,0,IF(ROW($E1487)=MAX(VALUE(LEFT(Q$1,FIND("-",Q$1,1)-1)),VALUE(LEFT(R$1,FIND("-",R$1,1)-1)))+VALUE(LEFT(T$1,FIND("-",T$1,1)-1)),AVERAGE(INDEX($S:$S,ROW(S1487)-VALUE(LEFT(T$1,FIND("-",T$1,1)-1))+1):S1487),($S1487*(2/(VALUE(LEFT(T$1,FIND("-",T$1,1)-1))+1)))+(T1486*(1-(2/(VALUE(LEFT(T$1,FIND("-",T$1,1)-1))+1))))))</f>
        <v>-8.261482149672655E-3</v>
      </c>
      <c r="V1487">
        <f t="shared" si="212"/>
        <v>0</v>
      </c>
      <c r="W1487">
        <f>IF(ROW($E1487)&lt;=VALUE(LEFT(W$1,FIND("-",W$1,1)-1))+1,0,IF(ROW($E1486)=VALUE(LEFT(W$1,FIND("-",W$1,1)-1))+1,100-100/(1+ABS((SUMIF(INDEX($V:$V,ROW($V1487)-VALUE(LEFT(W$1,FIND("-",W$1,1)-1))+1):$V1487,"&gt;0",INDEX($V:$V,ROW($V1487)-VALUE(LEFT(W$1,FIND("-",W$1,1)-1))+1):$V1487)/COUNTIF(INDEX($V:$V,ROW($V1487)-VALUE(LEFT(W$1,FIND("-",W$1,1)-1))+1):$V1487,"&gt;0"))/(SUMIF(INDEX($V:$V,ROW($V1487)-VALUE(LEFT(W$1,FIND("-",W$1,1)-1))+1):$V1487,"&lt;0",INDEX($V:$V,ROW($V1487)-VALUE(LEFT(W$1,FIND("-",W$1,1)-1))+1):$V1487)/COUNTIF(INDEX($V:$V,ROW($V1487)-VALUE(LEFT(W$1,FIND("-",W$1,1)-1))+1):$V1487,"&lt;0")))),100-100/(1+ABS((SUMIF(INDEX($V:$V,ROW($V1487)-VALUE(LEFT(W$1,FIND("-",W$1,1)-1))+1):$V1487,"&gt;0",INDEX($V:$V,ROW($V1487)-VALUE(LEFT(W$1,FIND("-",W$1,1)-1))+1):$V1487)/VALUE(LEFT(W$1,FIND("-",W$1,1)-1)))/(SUMIF(INDEX($V:$V,ROW($V1487)-VALUE(LEFT(W$1,FIND("-",W$1,1)-1))+1):$V1487,"&lt;0",INDEX($V:$V,ROW($V1487)-VALUE(LEFT(W$1,FIND("-",W$1,1)-1))+1):$V1487)/VALUE(LEFT(W$1,FIND("-",W$1,1)-1)))))))</f>
        <v>33.333333333333357</v>
      </c>
      <c r="Y1487">
        <f>IF(ROW($E1487)&lt;=VALUE(LEFT(Y$1,FIND("-",Y$1,1)-1)),0,MAX(INDEX(C:C,ROW(C1487)-VALUE(LEFT(Y$1,FIND("-",Y$1,1)-1))+1):C1487))</f>
        <v>0.34</v>
      </c>
      <c r="Z1487">
        <f>IF(ROW($E1487)&lt;=VALUE(LEFT(Z$1,FIND("-",Z$1,1)-1)),0,MIN(INDEX(D:D,ROW(D1487)-VALUE(LEFT(Z$1,FIND("-",Z$1,1)-1))+1):D1487))</f>
        <v>0.27</v>
      </c>
      <c r="AA1487">
        <f t="shared" ref="AA1487:AA1550" si="216">IF(ROW($E1487)&lt;=VALUE(LEFT(AA$1,FIND("-",AA$1,1)-1)),0,(($E1487-$Z1487)/($Y1487-$Z1487))*100)</f>
        <v>7.1428571428571477</v>
      </c>
      <c r="AB1487">
        <f>IF(ROW($AA1487)&lt;=VALUE(LEFT(AA$1,FIND("-",AA$1,1)-1))+VALUE(LEFT(AB$1,FIND("-",AB$1,1)-1)-1),0,AVERAGE(INDEX($AA:$AA,ROW($AA1487)-VALUE(LEFT(AB$1,FIND("-",AB$1,1)-1))+1):$AA1487))</f>
        <v>7.1428571428571486</v>
      </c>
      <c r="AC1487">
        <f>IF(ROW($AA1487)&lt;=VALUE(LEFT(AA$1,FIND("-",AA$1,1)-1))+VALUE(LEFT(AB$1,FIND("-",AB$1,1)-1)-1)+VALUE(LEFT(AC$1,FIND("-",AC$1,1)-1)-1),0,AVERAGE(INDEX($AB:$AB,ROW($AB1487)-VALUE(LEFT(AC$1,FIND("-",AC$1,1)-1))+1):$AB1487))</f>
        <v>6.2433862433862499</v>
      </c>
      <c r="AE1487">
        <f t="shared" si="213"/>
        <v>32258844</v>
      </c>
      <c r="AG1487" t="str">
        <f t="shared" si="215"/>
        <v/>
      </c>
    </row>
    <row r="1488" spans="1:33" x14ac:dyDescent="0.25">
      <c r="A1488" s="6">
        <v>38638</v>
      </c>
      <c r="B1488">
        <v>0.28000000000000003</v>
      </c>
      <c r="C1488">
        <v>0.28000000000000003</v>
      </c>
      <c r="D1488">
        <v>0.28000000000000003</v>
      </c>
      <c r="E1488">
        <v>0.28000000000000003</v>
      </c>
      <c r="F1488">
        <v>0.16142599999999999</v>
      </c>
      <c r="G1488">
        <v>29000</v>
      </c>
      <c r="I1488" t="str">
        <f t="shared" si="208"/>
        <v/>
      </c>
      <c r="J1488" t="str">
        <f t="shared" si="209"/>
        <v>Oversold</v>
      </c>
      <c r="K1488" t="str">
        <f t="shared" si="210"/>
        <v>Oversold Below %D</v>
      </c>
      <c r="M1488" s="11" t="str">
        <f t="shared" si="214"/>
        <v/>
      </c>
      <c r="O1488">
        <f>IF(ROW($E1488)&lt;=VALUE(LEFT(O$1,FIND("-",O$1,1)-1)),0,IF(ROW($E1488)=VALUE(LEFT(O$1,FIND("-",O$1,1)-1))+1,AVERAGE(INDEX($E:$E,ROW($E1488)-VALUE(LEFT(O$1,FIND("-",O$1,1)-1))):$E1488),($E1488*(2/(VALUE(LEFT(O$1,FIND("-",O$1,1)-1))+1)))+(O1487*(1-(2/(VALUE(LEFT(O$1,FIND("-",O$1,1)-1))+1))))))</f>
        <v>0.35703014713519471</v>
      </c>
      <c r="Q1488">
        <f>IF(ROW($E1488)&lt;=VALUE(LEFT(Q$1,FIND("-",Q$1,1)-1)),0,IF(ROW($E1488)=VALUE(LEFT(Q$1,FIND("-",Q$1,1)-1))+1,AVERAGE(INDEX($E:$E,ROW($E1488)-VALUE(LEFT(Q$1,FIND("-",Q$1,1)-1))):$E1488),($E1488*(2/(VALUE(LEFT(Q$1,FIND("-",Q$1,1)-1))+1)))+(Q1487*(1-(2/(VALUE(LEFT(Q$1,FIND("-",Q$1,1)-1))+1))))))</f>
        <v>0.28821388516828211</v>
      </c>
      <c r="R1488">
        <f>IF(ROW($E1488)&lt;=VALUE(LEFT(R$1,FIND("-",R$1,1)-1)),0,IF(ROW($E1488)=VALUE(LEFT(R$1,FIND("-",R$1,1)-1))+1,AVERAGE(INDEX($E:$E,ROW($E1488)-VALUE(LEFT(R$1,FIND("-",R$1,1)-1))):$E1488),($E1488*(2/(VALUE(LEFT(R$1,FIND("-",R$1,1)-1))+1)))+(R1487*(1-(2/(VALUE(LEFT(R$1,FIND("-",R$1,1)-1))+1))))))</f>
        <v>0.30046747393930667</v>
      </c>
      <c r="S1488">
        <f t="shared" si="211"/>
        <v>-1.2253588771024559E-2</v>
      </c>
      <c r="T1488">
        <f>IF(ROW($E1488)&lt;=MAX(VALUE(LEFT(Q$1,FIND("-",Q$1,1)-1)),VALUE(LEFT(R$1,FIND("-",R$1,1)-1)))+VALUE(LEFT(T$1,FIND("-",T$1,1)-1))-1,0,IF(ROW($E1488)=MAX(VALUE(LEFT(Q$1,FIND("-",Q$1,1)-1)),VALUE(LEFT(R$1,FIND("-",R$1,1)-1)))+VALUE(LEFT(T$1,FIND("-",T$1,1)-1)),AVERAGE(INDEX($S:$S,ROW(S1488)-VALUE(LEFT(T$1,FIND("-",T$1,1)-1))+1):S1488),($S1488*(2/(VALUE(LEFT(T$1,FIND("-",T$1,1)-1))+1)))+(T1487*(1-(2/(VALUE(LEFT(T$1,FIND("-",T$1,1)-1))+1))))))</f>
        <v>-9.0599034739430352E-3</v>
      </c>
      <c r="V1488">
        <f t="shared" si="212"/>
        <v>5.0000000000000044E-3</v>
      </c>
      <c r="W1488">
        <f>IF(ROW($E1488)&lt;=VALUE(LEFT(W$1,FIND("-",W$1,1)-1))+1,0,IF(ROW($E1487)=VALUE(LEFT(W$1,FIND("-",W$1,1)-1))+1,100-100/(1+ABS((SUMIF(INDEX($V:$V,ROW($V1488)-VALUE(LEFT(W$1,FIND("-",W$1,1)-1))+1):$V1488,"&gt;0",INDEX($V:$V,ROW($V1488)-VALUE(LEFT(W$1,FIND("-",W$1,1)-1))+1):$V1488)/COUNTIF(INDEX($V:$V,ROW($V1488)-VALUE(LEFT(W$1,FIND("-",W$1,1)-1))+1):$V1488,"&gt;0"))/(SUMIF(INDEX($V:$V,ROW($V1488)-VALUE(LEFT(W$1,FIND("-",W$1,1)-1))+1):$V1488,"&lt;0",INDEX($V:$V,ROW($V1488)-VALUE(LEFT(W$1,FIND("-",W$1,1)-1))+1):$V1488)/COUNTIF(INDEX($V:$V,ROW($V1488)-VALUE(LEFT(W$1,FIND("-",W$1,1)-1))+1):$V1488,"&lt;0")))),100-100/(1+ABS((SUMIF(INDEX($V:$V,ROW($V1488)-VALUE(LEFT(W$1,FIND("-",W$1,1)-1))+1):$V1488,"&gt;0",INDEX($V:$V,ROW($V1488)-VALUE(LEFT(W$1,FIND("-",W$1,1)-1))+1):$V1488)/VALUE(LEFT(W$1,FIND("-",W$1,1)-1)))/(SUMIF(INDEX($V:$V,ROW($V1488)-VALUE(LEFT(W$1,FIND("-",W$1,1)-1))+1):$V1488,"&lt;0",INDEX($V:$V,ROW($V1488)-VALUE(LEFT(W$1,FIND("-",W$1,1)-1))+1):$V1488)/VALUE(LEFT(W$1,FIND("-",W$1,1)-1)))))))</f>
        <v>12.500000000000014</v>
      </c>
      <c r="Y1488">
        <f>IF(ROW($E1488)&lt;=VALUE(LEFT(Y$1,FIND("-",Y$1,1)-1)),0,MAX(INDEX(C:C,ROW(C1488)-VALUE(LEFT(Y$1,FIND("-",Y$1,1)-1))+1):C1488))</f>
        <v>0.33</v>
      </c>
      <c r="Z1488">
        <f>IF(ROW($E1488)&lt;=VALUE(LEFT(Z$1,FIND("-",Z$1,1)-1)),0,MIN(INDEX(D:D,ROW(D1488)-VALUE(LEFT(Z$1,FIND("-",Z$1,1)-1))+1):D1488))</f>
        <v>0.27</v>
      </c>
      <c r="AA1488">
        <f t="shared" si="216"/>
        <v>16.666666666666682</v>
      </c>
      <c r="AB1488">
        <f>IF(ROW($AA1488)&lt;=VALUE(LEFT(AA$1,FIND("-",AA$1,1)-1))+VALUE(LEFT(AB$1,FIND("-",AB$1,1)-1)-1),0,AVERAGE(INDEX($AA:$AA,ROW($AA1488)-VALUE(LEFT(AB$1,FIND("-",AB$1,1)-1))+1):$AA1488))</f>
        <v>10.317460317460325</v>
      </c>
      <c r="AC1488">
        <f>IF(ROW($AA1488)&lt;=VALUE(LEFT(AA$1,FIND("-",AA$1,1)-1))+VALUE(LEFT(AB$1,FIND("-",AB$1,1)-1)-1)+VALUE(LEFT(AC$1,FIND("-",AC$1,1)-1)-1),0,AVERAGE(INDEX($AB:$AB,ROW($AB1488)-VALUE(LEFT(AC$1,FIND("-",AC$1,1)-1))+1):$AB1488))</f>
        <v>8.1481481481481541</v>
      </c>
      <c r="AE1488">
        <f t="shared" si="213"/>
        <v>32287844</v>
      </c>
      <c r="AG1488" t="str">
        <f t="shared" si="215"/>
        <v/>
      </c>
    </row>
    <row r="1489" spans="1:33" x14ac:dyDescent="0.25">
      <c r="A1489" s="6">
        <v>38639</v>
      </c>
      <c r="B1489">
        <v>0.27500000000000002</v>
      </c>
      <c r="C1489">
        <v>0.27500000000000002</v>
      </c>
      <c r="D1489">
        <v>0.27500000000000002</v>
      </c>
      <c r="E1489">
        <v>0.27500000000000002</v>
      </c>
      <c r="F1489">
        <v>0.15854299999999999</v>
      </c>
      <c r="G1489">
        <v>2000</v>
      </c>
      <c r="I1489" t="str">
        <f t="shared" si="208"/>
        <v/>
      </c>
      <c r="J1489" t="str">
        <f t="shared" si="209"/>
        <v>Oversold</v>
      </c>
      <c r="K1489" t="str">
        <f t="shared" si="210"/>
        <v>Oversold Below %D</v>
      </c>
      <c r="M1489" s="11" t="str">
        <f t="shared" si="214"/>
        <v/>
      </c>
      <c r="O1489">
        <f>IF(ROW($E1489)&lt;=VALUE(LEFT(O$1,FIND("-",O$1,1)-1)),0,IF(ROW($E1489)=VALUE(LEFT(O$1,FIND("-",O$1,1)-1))+1,AVERAGE(INDEX($E:$E,ROW($E1489)-VALUE(LEFT(O$1,FIND("-",O$1,1)-1))):$E1489),($E1489*(2/(VALUE(LEFT(O$1,FIND("-",O$1,1)-1))+1)))+(O1488*(1-(2/(VALUE(LEFT(O$1,FIND("-",O$1,1)-1))+1))))))</f>
        <v>0.3562139267656903</v>
      </c>
      <c r="Q1489">
        <f>IF(ROW($E1489)&lt;=VALUE(LEFT(Q$1,FIND("-",Q$1,1)-1)),0,IF(ROW($E1489)=VALUE(LEFT(Q$1,FIND("-",Q$1,1)-1))+1,AVERAGE(INDEX($E:$E,ROW($E1489)-VALUE(LEFT(Q$1,FIND("-",Q$1,1)-1))):$E1489),($E1489*(2/(VALUE(LEFT(Q$1,FIND("-",Q$1,1)-1))+1)))+(Q1488*(1-(2/(VALUE(LEFT(Q$1,FIND("-",Q$1,1)-1))+1))))))</f>
        <v>0.28618097975777718</v>
      </c>
      <c r="R1489">
        <f>IF(ROW($E1489)&lt;=VALUE(LEFT(R$1,FIND("-",R$1,1)-1)),0,IF(ROW($E1489)=VALUE(LEFT(R$1,FIND("-",R$1,1)-1))+1,AVERAGE(INDEX($E:$E,ROW($E1489)-VALUE(LEFT(R$1,FIND("-",R$1,1)-1))):$E1489),($E1489*(2/(VALUE(LEFT(R$1,FIND("-",R$1,1)-1))+1)))+(R1488*(1-(2/(VALUE(LEFT(R$1,FIND("-",R$1,1)-1))+1))))))</f>
        <v>0.29858099438824692</v>
      </c>
      <c r="S1489">
        <f t="shared" si="211"/>
        <v>-1.2400014630469747E-2</v>
      </c>
      <c r="T1489">
        <f>IF(ROW($E1489)&lt;=MAX(VALUE(LEFT(Q$1,FIND("-",Q$1,1)-1)),VALUE(LEFT(R$1,FIND("-",R$1,1)-1)))+VALUE(LEFT(T$1,FIND("-",T$1,1)-1))-1,0,IF(ROW($E1489)=MAX(VALUE(LEFT(Q$1,FIND("-",Q$1,1)-1)),VALUE(LEFT(R$1,FIND("-",R$1,1)-1)))+VALUE(LEFT(T$1,FIND("-",T$1,1)-1)),AVERAGE(INDEX($S:$S,ROW(S1489)-VALUE(LEFT(T$1,FIND("-",T$1,1)-1))+1):S1489),($S1489*(2/(VALUE(LEFT(T$1,FIND("-",T$1,1)-1))+1)))+(T1488*(1-(2/(VALUE(LEFT(T$1,FIND("-",T$1,1)-1))+1))))))</f>
        <v>-9.7279257052483789E-3</v>
      </c>
      <c r="V1489">
        <f t="shared" si="212"/>
        <v>-5.0000000000000044E-3</v>
      </c>
      <c r="W1489">
        <f>IF(ROW($E1489)&lt;=VALUE(LEFT(W$1,FIND("-",W$1,1)-1))+1,0,IF(ROW($E1488)=VALUE(LEFT(W$1,FIND("-",W$1,1)-1))+1,100-100/(1+ABS((SUMIF(INDEX($V:$V,ROW($V1489)-VALUE(LEFT(W$1,FIND("-",W$1,1)-1))+1):$V1489,"&gt;0",INDEX($V:$V,ROW($V1489)-VALUE(LEFT(W$1,FIND("-",W$1,1)-1))+1):$V1489)/COUNTIF(INDEX($V:$V,ROW($V1489)-VALUE(LEFT(W$1,FIND("-",W$1,1)-1))+1):$V1489,"&gt;0"))/(SUMIF(INDEX($V:$V,ROW($V1489)-VALUE(LEFT(W$1,FIND("-",W$1,1)-1))+1):$V1489,"&lt;0",INDEX($V:$V,ROW($V1489)-VALUE(LEFT(W$1,FIND("-",W$1,1)-1))+1):$V1489)/COUNTIF(INDEX($V:$V,ROW($V1489)-VALUE(LEFT(W$1,FIND("-",W$1,1)-1))+1):$V1489,"&lt;0")))),100-100/(1+ABS((SUMIF(INDEX($V:$V,ROW($V1489)-VALUE(LEFT(W$1,FIND("-",W$1,1)-1))+1):$V1489,"&gt;0",INDEX($V:$V,ROW($V1489)-VALUE(LEFT(W$1,FIND("-",W$1,1)-1))+1):$V1489)/VALUE(LEFT(W$1,FIND("-",W$1,1)-1)))/(SUMIF(INDEX($V:$V,ROW($V1489)-VALUE(LEFT(W$1,FIND("-",W$1,1)-1))+1):$V1489,"&lt;0",INDEX($V:$V,ROW($V1489)-VALUE(LEFT(W$1,FIND("-",W$1,1)-1))+1):$V1489)/VALUE(LEFT(W$1,FIND("-",W$1,1)-1)))))))</f>
        <v>13.333333333333343</v>
      </c>
      <c r="Y1489">
        <f>IF(ROW($E1489)&lt;=VALUE(LEFT(Y$1,FIND("-",Y$1,1)-1)),0,MAX(INDEX(C:C,ROW(C1489)-VALUE(LEFT(Y$1,FIND("-",Y$1,1)-1))+1):C1489))</f>
        <v>0.33</v>
      </c>
      <c r="Z1489">
        <f>IF(ROW($E1489)&lt;=VALUE(LEFT(Z$1,FIND("-",Z$1,1)-1)),0,MIN(INDEX(D:D,ROW(D1489)-VALUE(LEFT(Z$1,FIND("-",Z$1,1)-1))+1):D1489))</f>
        <v>0.27</v>
      </c>
      <c r="AA1489">
        <f t="shared" si="216"/>
        <v>8.333333333333341</v>
      </c>
      <c r="AB1489">
        <f>IF(ROW($AA1489)&lt;=VALUE(LEFT(AA$1,FIND("-",AA$1,1)-1))+VALUE(LEFT(AB$1,FIND("-",AB$1,1)-1)-1),0,AVERAGE(INDEX($AA:$AA,ROW($AA1489)-VALUE(LEFT(AB$1,FIND("-",AB$1,1)-1))+1):$AA1489))</f>
        <v>10.714285714285724</v>
      </c>
      <c r="AC1489">
        <f>IF(ROW($AA1489)&lt;=VALUE(LEFT(AA$1,FIND("-",AA$1,1)-1))+VALUE(LEFT(AB$1,FIND("-",AB$1,1)-1)-1)+VALUE(LEFT(AC$1,FIND("-",AC$1,1)-1)-1),0,AVERAGE(INDEX($AB:$AB,ROW($AB1489)-VALUE(LEFT(AC$1,FIND("-",AC$1,1)-1))+1):$AB1489))</f>
        <v>9.3915343915343996</v>
      </c>
      <c r="AE1489">
        <f t="shared" si="213"/>
        <v>32285844</v>
      </c>
      <c r="AG1489" t="str">
        <f t="shared" si="215"/>
        <v/>
      </c>
    </row>
    <row r="1490" spans="1:33" x14ac:dyDescent="0.25">
      <c r="A1490" s="6">
        <v>38642</v>
      </c>
      <c r="B1490">
        <v>0.26</v>
      </c>
      <c r="C1490">
        <v>0.26500000000000001</v>
      </c>
      <c r="D1490">
        <v>0.26</v>
      </c>
      <c r="E1490">
        <v>0.26</v>
      </c>
      <c r="F1490">
        <v>0.149895</v>
      </c>
      <c r="G1490">
        <v>31000</v>
      </c>
      <c r="I1490" t="str">
        <f t="shared" si="208"/>
        <v/>
      </c>
      <c r="J1490" t="str">
        <f t="shared" si="209"/>
        <v>Oversold</v>
      </c>
      <c r="K1490" t="str">
        <f t="shared" si="210"/>
        <v>Oversold Above %D</v>
      </c>
      <c r="M1490" s="11" t="str">
        <f t="shared" si="214"/>
        <v/>
      </c>
      <c r="O1490">
        <f>IF(ROW($E1490)&lt;=VALUE(LEFT(O$1,FIND("-",O$1,1)-1)),0,IF(ROW($E1490)=VALUE(LEFT(O$1,FIND("-",O$1,1)-1))+1,AVERAGE(INDEX($E:$E,ROW($E1490)-VALUE(LEFT(O$1,FIND("-",O$1,1)-1))):$E1490),($E1490*(2/(VALUE(LEFT(O$1,FIND("-",O$1,1)-1))+1)))+(O1489*(1-(2/(VALUE(LEFT(O$1,FIND("-",O$1,1)-1))+1))))))</f>
        <v>0.35525657426055907</v>
      </c>
      <c r="Q1490">
        <f>IF(ROW($E1490)&lt;=VALUE(LEFT(Q$1,FIND("-",Q$1,1)-1)),0,IF(ROW($E1490)=VALUE(LEFT(Q$1,FIND("-",Q$1,1)-1))+1,AVERAGE(INDEX($E:$E,ROW($E1490)-VALUE(LEFT(Q$1,FIND("-",Q$1,1)-1))):$E1490),($E1490*(2/(VALUE(LEFT(Q$1,FIND("-",Q$1,1)-1))+1)))+(Q1489*(1-(2/(VALUE(LEFT(Q$1,FIND("-",Q$1,1)-1))+1))))))</f>
        <v>0.28215313671811915</v>
      </c>
      <c r="R1490">
        <f>IF(ROW($E1490)&lt;=VALUE(LEFT(R$1,FIND("-",R$1,1)-1)),0,IF(ROW($E1490)=VALUE(LEFT(R$1,FIND("-",R$1,1)-1))+1,AVERAGE(INDEX($E:$E,ROW($E1490)-VALUE(LEFT(R$1,FIND("-",R$1,1)-1))):$E1490),($E1490*(2/(VALUE(LEFT(R$1,FIND("-",R$1,1)-1))+1)))+(R1489*(1-(2/(VALUE(LEFT(R$1,FIND("-",R$1,1)-1))+1))))))</f>
        <v>0.29572314295208046</v>
      </c>
      <c r="S1490">
        <f t="shared" si="211"/>
        <v>-1.3570006233961318E-2</v>
      </c>
      <c r="T1490">
        <f>IF(ROW($E1490)&lt;=MAX(VALUE(LEFT(Q$1,FIND("-",Q$1,1)-1)),VALUE(LEFT(R$1,FIND("-",R$1,1)-1)))+VALUE(LEFT(T$1,FIND("-",T$1,1)-1))-1,0,IF(ROW($E1490)=MAX(VALUE(LEFT(Q$1,FIND("-",Q$1,1)-1)),VALUE(LEFT(R$1,FIND("-",R$1,1)-1)))+VALUE(LEFT(T$1,FIND("-",T$1,1)-1)),AVERAGE(INDEX($S:$S,ROW(S1490)-VALUE(LEFT(T$1,FIND("-",T$1,1)-1))+1):S1490),($S1490*(2/(VALUE(LEFT(T$1,FIND("-",T$1,1)-1))+1)))+(T1489*(1-(2/(VALUE(LEFT(T$1,FIND("-",T$1,1)-1))+1))))))</f>
        <v>-1.0496341810990968E-2</v>
      </c>
      <c r="V1490">
        <f t="shared" si="212"/>
        <v>-1.5000000000000013E-2</v>
      </c>
      <c r="W1490">
        <f>IF(ROW($E1490)&lt;=VALUE(LEFT(W$1,FIND("-",W$1,1)-1))+1,0,IF(ROW($E1489)=VALUE(LEFT(W$1,FIND("-",W$1,1)-1))+1,100-100/(1+ABS((SUMIF(INDEX($V:$V,ROW($V1490)-VALUE(LEFT(W$1,FIND("-",W$1,1)-1))+1):$V1490,"&gt;0",INDEX($V:$V,ROW($V1490)-VALUE(LEFT(W$1,FIND("-",W$1,1)-1))+1):$V1490)/COUNTIF(INDEX($V:$V,ROW($V1490)-VALUE(LEFT(W$1,FIND("-",W$1,1)-1))+1):$V1490,"&gt;0"))/(SUMIF(INDEX($V:$V,ROW($V1490)-VALUE(LEFT(W$1,FIND("-",W$1,1)-1))+1):$V1490,"&lt;0",INDEX($V:$V,ROW($V1490)-VALUE(LEFT(W$1,FIND("-",W$1,1)-1))+1):$V1490)/COUNTIF(INDEX($V:$V,ROW($V1490)-VALUE(LEFT(W$1,FIND("-",W$1,1)-1))+1):$V1490,"&lt;0")))),100-100/(1+ABS((SUMIF(INDEX($V:$V,ROW($V1490)-VALUE(LEFT(W$1,FIND("-",W$1,1)-1))+1):$V1490,"&gt;0",INDEX($V:$V,ROW($V1490)-VALUE(LEFT(W$1,FIND("-",W$1,1)-1))+1):$V1490)/VALUE(LEFT(W$1,FIND("-",W$1,1)-1)))/(SUMIF(INDEX($V:$V,ROW($V1490)-VALUE(LEFT(W$1,FIND("-",W$1,1)-1))+1):$V1490,"&lt;0",INDEX($V:$V,ROW($V1490)-VALUE(LEFT(W$1,FIND("-",W$1,1)-1))+1):$V1490)/VALUE(LEFT(W$1,FIND("-",W$1,1)-1)))))))</f>
        <v>11.111111111111114</v>
      </c>
      <c r="Y1490">
        <f>IF(ROW($E1490)&lt;=VALUE(LEFT(Y$1,FIND("-",Y$1,1)-1)),0,MAX(INDEX(C:C,ROW(C1490)-VALUE(LEFT(Y$1,FIND("-",Y$1,1)-1))+1):C1490))</f>
        <v>0.32500000000000001</v>
      </c>
      <c r="Z1490">
        <f>IF(ROW($E1490)&lt;=VALUE(LEFT(Z$1,FIND("-",Z$1,1)-1)),0,MIN(INDEX(D:D,ROW(D1490)-VALUE(LEFT(Z$1,FIND("-",Z$1,1)-1))+1):D1490))</f>
        <v>0.26</v>
      </c>
      <c r="AA1490">
        <f t="shared" si="216"/>
        <v>0</v>
      </c>
      <c r="AB1490">
        <f>IF(ROW($AA1490)&lt;=VALUE(LEFT(AA$1,FIND("-",AA$1,1)-1))+VALUE(LEFT(AB$1,FIND("-",AB$1,1)-1)-1),0,AVERAGE(INDEX($AA:$AA,ROW($AA1490)-VALUE(LEFT(AB$1,FIND("-",AB$1,1)-1))+1):$AA1490))</f>
        <v>8.333333333333341</v>
      </c>
      <c r="AC1490">
        <f>IF(ROW($AA1490)&lt;=VALUE(LEFT(AA$1,FIND("-",AA$1,1)-1))+VALUE(LEFT(AB$1,FIND("-",AB$1,1)-1)-1)+VALUE(LEFT(AC$1,FIND("-",AC$1,1)-1)-1),0,AVERAGE(INDEX($AB:$AB,ROW($AB1490)-VALUE(LEFT(AC$1,FIND("-",AC$1,1)-1))+1):$AB1490))</f>
        <v>9.7883597883597968</v>
      </c>
      <c r="AE1490">
        <f t="shared" si="213"/>
        <v>32254844</v>
      </c>
      <c r="AG1490" t="str">
        <f t="shared" si="215"/>
        <v/>
      </c>
    </row>
    <row r="1491" spans="1:33" x14ac:dyDescent="0.25">
      <c r="A1491" s="6">
        <v>38643</v>
      </c>
      <c r="B1491">
        <v>0.25</v>
      </c>
      <c r="C1491">
        <v>0.25</v>
      </c>
      <c r="D1491">
        <v>0.24</v>
      </c>
      <c r="E1491">
        <v>0.24</v>
      </c>
      <c r="F1491">
        <v>0.13836499999999999</v>
      </c>
      <c r="G1491">
        <v>32400</v>
      </c>
      <c r="I1491" t="str">
        <f t="shared" si="208"/>
        <v/>
      </c>
      <c r="J1491" t="str">
        <f t="shared" si="209"/>
        <v>Oversold</v>
      </c>
      <c r="K1491" t="str">
        <f t="shared" si="210"/>
        <v>Oversold Above %D</v>
      </c>
      <c r="M1491" s="11" t="str">
        <f t="shared" si="214"/>
        <v/>
      </c>
      <c r="O1491">
        <f>IF(ROW($E1491)&lt;=VALUE(LEFT(O$1,FIND("-",O$1,1)-1)),0,IF(ROW($E1491)=VALUE(LEFT(O$1,FIND("-",O$1,1)-1))+1,AVERAGE(INDEX($E:$E,ROW($E1491)-VALUE(LEFT(O$1,FIND("-",O$1,1)-1))):$E1491),($E1491*(2/(VALUE(LEFT(O$1,FIND("-",O$1,1)-1))+1)))+(O1490*(1-(2/(VALUE(LEFT(O$1,FIND("-",O$1,1)-1))+1))))))</f>
        <v>0.35410974267587692</v>
      </c>
      <c r="Q1491">
        <f>IF(ROW($E1491)&lt;=VALUE(LEFT(Q$1,FIND("-",Q$1,1)-1)),0,IF(ROW($E1491)=VALUE(LEFT(Q$1,FIND("-",Q$1,1)-1))+1,AVERAGE(INDEX($E:$E,ROW($E1491)-VALUE(LEFT(Q$1,FIND("-",Q$1,1)-1))):$E1491),($E1491*(2/(VALUE(LEFT(Q$1,FIND("-",Q$1,1)-1))+1)))+(Q1490*(1-(2/(VALUE(LEFT(Q$1,FIND("-",Q$1,1)-1))+1))))))</f>
        <v>0.27566803876148543</v>
      </c>
      <c r="R1491">
        <f>IF(ROW($E1491)&lt;=VALUE(LEFT(R$1,FIND("-",R$1,1)-1)),0,IF(ROW($E1491)=VALUE(LEFT(R$1,FIND("-",R$1,1)-1))+1,AVERAGE(INDEX($E:$E,ROW($E1491)-VALUE(LEFT(R$1,FIND("-",R$1,1)-1))):$E1491),($E1491*(2/(VALUE(LEFT(R$1,FIND("-",R$1,1)-1))+1)))+(R1490*(1-(2/(VALUE(LEFT(R$1,FIND("-",R$1,1)-1))+1))))))</f>
        <v>0.29159550273340784</v>
      </c>
      <c r="S1491">
        <f t="shared" si="211"/>
        <v>-1.5927463971922406E-2</v>
      </c>
      <c r="T1491">
        <f>IF(ROW($E1491)&lt;=MAX(VALUE(LEFT(Q$1,FIND("-",Q$1,1)-1)),VALUE(LEFT(R$1,FIND("-",R$1,1)-1)))+VALUE(LEFT(T$1,FIND("-",T$1,1)-1))-1,0,IF(ROW($E1491)=MAX(VALUE(LEFT(Q$1,FIND("-",Q$1,1)-1)),VALUE(LEFT(R$1,FIND("-",R$1,1)-1)))+VALUE(LEFT(T$1,FIND("-",T$1,1)-1)),AVERAGE(INDEX($S:$S,ROW(S1491)-VALUE(LEFT(T$1,FIND("-",T$1,1)-1))+1):S1491),($S1491*(2/(VALUE(LEFT(T$1,FIND("-",T$1,1)-1))+1)))+(T1490*(1-(2/(VALUE(LEFT(T$1,FIND("-",T$1,1)-1))+1))))))</f>
        <v>-1.1582566243177257E-2</v>
      </c>
      <c r="V1491">
        <f t="shared" si="212"/>
        <v>-2.0000000000000018E-2</v>
      </c>
      <c r="W1491">
        <f>IF(ROW($E1491)&lt;=VALUE(LEFT(W$1,FIND("-",W$1,1)-1))+1,0,IF(ROW($E1490)=VALUE(LEFT(W$1,FIND("-",W$1,1)-1))+1,100-100/(1+ABS((SUMIF(INDEX($V:$V,ROW($V1491)-VALUE(LEFT(W$1,FIND("-",W$1,1)-1))+1):$V1491,"&gt;0",INDEX($V:$V,ROW($V1491)-VALUE(LEFT(W$1,FIND("-",W$1,1)-1))+1):$V1491)/COUNTIF(INDEX($V:$V,ROW($V1491)-VALUE(LEFT(W$1,FIND("-",W$1,1)-1))+1):$V1491,"&gt;0"))/(SUMIF(INDEX($V:$V,ROW($V1491)-VALUE(LEFT(W$1,FIND("-",W$1,1)-1))+1):$V1491,"&lt;0",INDEX($V:$V,ROW($V1491)-VALUE(LEFT(W$1,FIND("-",W$1,1)-1))+1):$V1491)/COUNTIF(INDEX($V:$V,ROW($V1491)-VALUE(LEFT(W$1,FIND("-",W$1,1)-1))+1):$V1491,"&lt;0")))),100-100/(1+ABS((SUMIF(INDEX($V:$V,ROW($V1491)-VALUE(LEFT(W$1,FIND("-",W$1,1)-1))+1):$V1491,"&gt;0",INDEX($V:$V,ROW($V1491)-VALUE(LEFT(W$1,FIND("-",W$1,1)-1))+1):$V1491)/VALUE(LEFT(W$1,FIND("-",W$1,1)-1)))/(SUMIF(INDEX($V:$V,ROW($V1491)-VALUE(LEFT(W$1,FIND("-",W$1,1)-1))+1):$V1491,"&lt;0",INDEX($V:$V,ROW($V1491)-VALUE(LEFT(W$1,FIND("-",W$1,1)-1))+1):$V1491)/VALUE(LEFT(W$1,FIND("-",W$1,1)-1)))))))</f>
        <v>11.764705882352956</v>
      </c>
      <c r="Y1491">
        <f>IF(ROW($E1491)&lt;=VALUE(LEFT(Y$1,FIND("-",Y$1,1)-1)),0,MAX(INDEX(C:C,ROW(C1491)-VALUE(LEFT(Y$1,FIND("-",Y$1,1)-1))+1):C1491))</f>
        <v>0.32</v>
      </c>
      <c r="Z1491">
        <f>IF(ROW($E1491)&lt;=VALUE(LEFT(Z$1,FIND("-",Z$1,1)-1)),0,MIN(INDEX(D:D,ROW(D1491)-VALUE(LEFT(Z$1,FIND("-",Z$1,1)-1))+1):D1491))</f>
        <v>0.24</v>
      </c>
      <c r="AA1491">
        <f t="shared" si="216"/>
        <v>0</v>
      </c>
      <c r="AB1491">
        <f>IF(ROW($AA1491)&lt;=VALUE(LEFT(AA$1,FIND("-",AA$1,1)-1))+VALUE(LEFT(AB$1,FIND("-",AB$1,1)-1)-1),0,AVERAGE(INDEX($AA:$AA,ROW($AA1491)-VALUE(LEFT(AB$1,FIND("-",AB$1,1)-1))+1):$AA1491))</f>
        <v>2.7777777777777803</v>
      </c>
      <c r="AC1491">
        <f>IF(ROW($AA1491)&lt;=VALUE(LEFT(AA$1,FIND("-",AA$1,1)-1))+VALUE(LEFT(AB$1,FIND("-",AB$1,1)-1)-1)+VALUE(LEFT(AC$1,FIND("-",AC$1,1)-1)-1),0,AVERAGE(INDEX($AB:$AB,ROW($AB1491)-VALUE(LEFT(AC$1,FIND("-",AC$1,1)-1))+1):$AB1491))</f>
        <v>7.2751322751322816</v>
      </c>
      <c r="AE1491">
        <f t="shared" si="213"/>
        <v>32222444</v>
      </c>
      <c r="AG1491" t="str">
        <f t="shared" si="215"/>
        <v/>
      </c>
    </row>
    <row r="1492" spans="1:33" x14ac:dyDescent="0.25">
      <c r="A1492" s="6">
        <v>38644</v>
      </c>
      <c r="B1492">
        <v>0.24</v>
      </c>
      <c r="C1492">
        <v>0.24</v>
      </c>
      <c r="D1492">
        <v>0.24</v>
      </c>
      <c r="E1492">
        <v>0.24</v>
      </c>
      <c r="F1492">
        <v>0.13836499999999999</v>
      </c>
      <c r="G1492">
        <v>8000</v>
      </c>
      <c r="I1492" t="str">
        <f t="shared" si="208"/>
        <v/>
      </c>
      <c r="J1492" t="str">
        <f t="shared" si="209"/>
        <v>Oversold</v>
      </c>
      <c r="K1492" t="str">
        <f t="shared" si="210"/>
        <v>Oversold Above %D</v>
      </c>
      <c r="M1492" s="11" t="str">
        <f t="shared" si="214"/>
        <v/>
      </c>
      <c r="O1492">
        <f>IF(ROW($E1492)&lt;=VALUE(LEFT(O$1,FIND("-",O$1,1)-1)),0,IF(ROW($E1492)=VALUE(LEFT(O$1,FIND("-",O$1,1)-1))+1,AVERAGE(INDEX($E:$E,ROW($E1492)-VALUE(LEFT(O$1,FIND("-",O$1,1)-1))):$E1492),($E1492*(2/(VALUE(LEFT(O$1,FIND("-",O$1,1)-1))+1)))+(O1491*(1-(2/(VALUE(LEFT(O$1,FIND("-",O$1,1)-1))+1))))))</f>
        <v>0.35297432235074383</v>
      </c>
      <c r="Q1492">
        <f>IF(ROW($E1492)&lt;=VALUE(LEFT(Q$1,FIND("-",Q$1,1)-1)),0,IF(ROW($E1492)=VALUE(LEFT(Q$1,FIND("-",Q$1,1)-1))+1,AVERAGE(INDEX($E:$E,ROW($E1492)-VALUE(LEFT(Q$1,FIND("-",Q$1,1)-1))):$E1492),($E1492*(2/(VALUE(LEFT(Q$1,FIND("-",Q$1,1)-1))+1)))+(Q1491*(1-(2/(VALUE(LEFT(Q$1,FIND("-",Q$1,1)-1))+1))))))</f>
        <v>0.27018064818279536</v>
      </c>
      <c r="R1492">
        <f>IF(ROW($E1492)&lt;=VALUE(LEFT(R$1,FIND("-",R$1,1)-1)),0,IF(ROW($E1492)=VALUE(LEFT(R$1,FIND("-",R$1,1)-1))+1,AVERAGE(INDEX($E:$E,ROW($E1492)-VALUE(LEFT(R$1,FIND("-",R$1,1)-1))):$E1492),($E1492*(2/(VALUE(LEFT(R$1,FIND("-",R$1,1)-1))+1)))+(R1491*(1-(2/(VALUE(LEFT(R$1,FIND("-",R$1,1)-1))+1))))))</f>
        <v>0.28777361364204429</v>
      </c>
      <c r="S1492">
        <f t="shared" si="211"/>
        <v>-1.7592965459248933E-2</v>
      </c>
      <c r="T1492">
        <f>IF(ROW($E1492)&lt;=MAX(VALUE(LEFT(Q$1,FIND("-",Q$1,1)-1)),VALUE(LEFT(R$1,FIND("-",R$1,1)-1)))+VALUE(LEFT(T$1,FIND("-",T$1,1)-1))-1,0,IF(ROW($E1492)=MAX(VALUE(LEFT(Q$1,FIND("-",Q$1,1)-1)),VALUE(LEFT(R$1,FIND("-",R$1,1)-1)))+VALUE(LEFT(T$1,FIND("-",T$1,1)-1)),AVERAGE(INDEX($S:$S,ROW(S1492)-VALUE(LEFT(T$1,FIND("-",T$1,1)-1))+1):S1492),($S1492*(2/(VALUE(LEFT(T$1,FIND("-",T$1,1)-1))+1)))+(T1491*(1-(2/(VALUE(LEFT(T$1,FIND("-",T$1,1)-1))+1))))))</f>
        <v>-1.2784646086391592E-2</v>
      </c>
      <c r="V1492">
        <f t="shared" si="212"/>
        <v>0</v>
      </c>
      <c r="W1492">
        <f>IF(ROW($E1492)&lt;=VALUE(LEFT(W$1,FIND("-",W$1,1)-1))+1,0,IF(ROW($E1491)=VALUE(LEFT(W$1,FIND("-",W$1,1)-1))+1,100-100/(1+ABS((SUMIF(INDEX($V:$V,ROW($V1492)-VALUE(LEFT(W$1,FIND("-",W$1,1)-1))+1):$V1492,"&gt;0",INDEX($V:$V,ROW($V1492)-VALUE(LEFT(W$1,FIND("-",W$1,1)-1))+1):$V1492)/COUNTIF(INDEX($V:$V,ROW($V1492)-VALUE(LEFT(W$1,FIND("-",W$1,1)-1))+1):$V1492,"&gt;0"))/(SUMIF(INDEX($V:$V,ROW($V1492)-VALUE(LEFT(W$1,FIND("-",W$1,1)-1))+1):$V1492,"&lt;0",INDEX($V:$V,ROW($V1492)-VALUE(LEFT(W$1,FIND("-",W$1,1)-1))+1):$V1492)/COUNTIF(INDEX($V:$V,ROW($V1492)-VALUE(LEFT(W$1,FIND("-",W$1,1)-1))+1):$V1492,"&lt;0")))),100-100/(1+ABS((SUMIF(INDEX($V:$V,ROW($V1492)-VALUE(LEFT(W$1,FIND("-",W$1,1)-1))+1):$V1492,"&gt;0",INDEX($V:$V,ROW($V1492)-VALUE(LEFT(W$1,FIND("-",W$1,1)-1))+1):$V1492)/VALUE(LEFT(W$1,FIND("-",W$1,1)-1)))/(SUMIF(INDEX($V:$V,ROW($V1492)-VALUE(LEFT(W$1,FIND("-",W$1,1)-1))+1):$V1492,"&lt;0",INDEX($V:$V,ROW($V1492)-VALUE(LEFT(W$1,FIND("-",W$1,1)-1))+1):$V1492)/VALUE(LEFT(W$1,FIND("-",W$1,1)-1)))))))</f>
        <v>6.25</v>
      </c>
      <c r="Y1492">
        <f>IF(ROW($E1492)&lt;=VALUE(LEFT(Y$1,FIND("-",Y$1,1)-1)),0,MAX(INDEX(C:C,ROW(C1492)-VALUE(LEFT(Y$1,FIND("-",Y$1,1)-1))+1):C1492))</f>
        <v>0.32</v>
      </c>
      <c r="Z1492">
        <f>IF(ROW($E1492)&lt;=VALUE(LEFT(Z$1,FIND("-",Z$1,1)-1)),0,MIN(INDEX(D:D,ROW(D1492)-VALUE(LEFT(Z$1,FIND("-",Z$1,1)-1))+1):D1492))</f>
        <v>0.24</v>
      </c>
      <c r="AA1492">
        <f t="shared" si="216"/>
        <v>0</v>
      </c>
      <c r="AB1492">
        <f>IF(ROW($AA1492)&lt;=VALUE(LEFT(AA$1,FIND("-",AA$1,1)-1))+VALUE(LEFT(AB$1,FIND("-",AB$1,1)-1)-1),0,AVERAGE(INDEX($AA:$AA,ROW($AA1492)-VALUE(LEFT(AB$1,FIND("-",AB$1,1)-1))+1):$AA1492))</f>
        <v>0</v>
      </c>
      <c r="AC1492">
        <f>IF(ROW($AA1492)&lt;=VALUE(LEFT(AA$1,FIND("-",AA$1,1)-1))+VALUE(LEFT(AB$1,FIND("-",AB$1,1)-1)-1)+VALUE(LEFT(AC$1,FIND("-",AC$1,1)-1)-1),0,AVERAGE(INDEX($AB:$AB,ROW($AB1492)-VALUE(LEFT(AC$1,FIND("-",AC$1,1)-1))+1):$AB1492))</f>
        <v>3.7037037037037073</v>
      </c>
      <c r="AE1492">
        <f t="shared" si="213"/>
        <v>32222444</v>
      </c>
      <c r="AG1492" t="str">
        <f t="shared" si="215"/>
        <v/>
      </c>
    </row>
    <row r="1493" spans="1:33" x14ac:dyDescent="0.25">
      <c r="A1493" s="6">
        <v>38645</v>
      </c>
      <c r="B1493">
        <v>0.24</v>
      </c>
      <c r="C1493">
        <v>0.24</v>
      </c>
      <c r="D1493">
        <v>0.24</v>
      </c>
      <c r="E1493">
        <v>0.24</v>
      </c>
      <c r="F1493">
        <v>0.13836499999999999</v>
      </c>
      <c r="G1493">
        <v>5000</v>
      </c>
      <c r="I1493" t="str">
        <f t="shared" si="208"/>
        <v/>
      </c>
      <c r="J1493" t="str">
        <f t="shared" si="209"/>
        <v>Oversold</v>
      </c>
      <c r="K1493" t="str">
        <f t="shared" si="210"/>
        <v>Oversold Above %D</v>
      </c>
      <c r="M1493" s="11" t="str">
        <f t="shared" si="214"/>
        <v/>
      </c>
      <c r="O1493">
        <f>IF(ROW($E1493)&lt;=VALUE(LEFT(O$1,FIND("-",O$1,1)-1)),0,IF(ROW($E1493)=VALUE(LEFT(O$1,FIND("-",O$1,1)-1))+1,AVERAGE(INDEX($E:$E,ROW($E1493)-VALUE(LEFT(O$1,FIND("-",O$1,1)-1))):$E1493),($E1493*(2/(VALUE(LEFT(O$1,FIND("-",O$1,1)-1))+1)))+(O1492*(1-(2/(VALUE(LEFT(O$1,FIND("-",O$1,1)-1))+1))))))</f>
        <v>0.35185019974028869</v>
      </c>
      <c r="Q1493">
        <f>IF(ROW($E1493)&lt;=VALUE(LEFT(Q$1,FIND("-",Q$1,1)-1)),0,IF(ROW($E1493)=VALUE(LEFT(Q$1,FIND("-",Q$1,1)-1))+1,AVERAGE(INDEX($E:$E,ROW($E1493)-VALUE(LEFT(Q$1,FIND("-",Q$1,1)-1))):$E1493),($E1493*(2/(VALUE(LEFT(Q$1,FIND("-",Q$1,1)-1))+1)))+(Q1492*(1-(2/(VALUE(LEFT(Q$1,FIND("-",Q$1,1)-1))+1))))))</f>
        <v>0.26553747153928836</v>
      </c>
      <c r="R1493">
        <f>IF(ROW($E1493)&lt;=VALUE(LEFT(R$1,FIND("-",R$1,1)-1)),0,IF(ROW($E1493)=VALUE(LEFT(R$1,FIND("-",R$1,1)-1))+1,AVERAGE(INDEX($E:$E,ROW($E1493)-VALUE(LEFT(R$1,FIND("-",R$1,1)-1))):$E1493),($E1493*(2/(VALUE(LEFT(R$1,FIND("-",R$1,1)-1))+1)))+(R1492*(1-(2/(VALUE(LEFT(R$1,FIND("-",R$1,1)-1))+1))))))</f>
        <v>0.28423482744633732</v>
      </c>
      <c r="S1493">
        <f t="shared" si="211"/>
        <v>-1.8697355907048963E-2</v>
      </c>
      <c r="T1493">
        <f>IF(ROW($E1493)&lt;=MAX(VALUE(LEFT(Q$1,FIND("-",Q$1,1)-1)),VALUE(LEFT(R$1,FIND("-",R$1,1)-1)))+VALUE(LEFT(T$1,FIND("-",T$1,1)-1))-1,0,IF(ROW($E1493)=MAX(VALUE(LEFT(Q$1,FIND("-",Q$1,1)-1)),VALUE(LEFT(R$1,FIND("-",R$1,1)-1)))+VALUE(LEFT(T$1,FIND("-",T$1,1)-1)),AVERAGE(INDEX($S:$S,ROW(S1493)-VALUE(LEFT(T$1,FIND("-",T$1,1)-1))+1):S1493),($S1493*(2/(VALUE(LEFT(T$1,FIND("-",T$1,1)-1))+1)))+(T1492*(1-(2/(VALUE(LEFT(T$1,FIND("-",T$1,1)-1))+1))))))</f>
        <v>-1.3967188050523067E-2</v>
      </c>
      <c r="V1493">
        <f t="shared" si="212"/>
        <v>0</v>
      </c>
      <c r="W1493">
        <f>IF(ROW($E1493)&lt;=VALUE(LEFT(W$1,FIND("-",W$1,1)-1))+1,0,IF(ROW($E1492)=VALUE(LEFT(W$1,FIND("-",W$1,1)-1))+1,100-100/(1+ABS((SUMIF(INDEX($V:$V,ROW($V1493)-VALUE(LEFT(W$1,FIND("-",W$1,1)-1))+1):$V1493,"&gt;0",INDEX($V:$V,ROW($V1493)-VALUE(LEFT(W$1,FIND("-",W$1,1)-1))+1):$V1493)/COUNTIF(INDEX($V:$V,ROW($V1493)-VALUE(LEFT(W$1,FIND("-",W$1,1)-1))+1):$V1493,"&gt;0"))/(SUMIF(INDEX($V:$V,ROW($V1493)-VALUE(LEFT(W$1,FIND("-",W$1,1)-1))+1):$V1493,"&lt;0",INDEX($V:$V,ROW($V1493)-VALUE(LEFT(W$1,FIND("-",W$1,1)-1))+1):$V1493)/COUNTIF(INDEX($V:$V,ROW($V1493)-VALUE(LEFT(W$1,FIND("-",W$1,1)-1))+1):$V1493,"&lt;0")))),100-100/(1+ABS((SUMIF(INDEX($V:$V,ROW($V1493)-VALUE(LEFT(W$1,FIND("-",W$1,1)-1))+1):$V1493,"&gt;0",INDEX($V:$V,ROW($V1493)-VALUE(LEFT(W$1,FIND("-",W$1,1)-1))+1):$V1493)/VALUE(LEFT(W$1,FIND("-",W$1,1)-1)))/(SUMIF(INDEX($V:$V,ROW($V1493)-VALUE(LEFT(W$1,FIND("-",W$1,1)-1))+1):$V1493,"&lt;0",INDEX($V:$V,ROW($V1493)-VALUE(LEFT(W$1,FIND("-",W$1,1)-1))+1):$V1493)/VALUE(LEFT(W$1,FIND("-",W$1,1)-1)))))))</f>
        <v>6.25</v>
      </c>
      <c r="Y1493">
        <f>IF(ROW($E1493)&lt;=VALUE(LEFT(Y$1,FIND("-",Y$1,1)-1)),0,MAX(INDEX(C:C,ROW(C1493)-VALUE(LEFT(Y$1,FIND("-",Y$1,1)-1))+1):C1493))</f>
        <v>0.31</v>
      </c>
      <c r="Z1493">
        <f>IF(ROW($E1493)&lt;=VALUE(LEFT(Z$1,FIND("-",Z$1,1)-1)),0,MIN(INDEX(D:D,ROW(D1493)-VALUE(LEFT(Z$1,FIND("-",Z$1,1)-1))+1):D1493))</f>
        <v>0.24</v>
      </c>
      <c r="AA1493">
        <f t="shared" si="216"/>
        <v>0</v>
      </c>
      <c r="AB1493">
        <f>IF(ROW($AA1493)&lt;=VALUE(LEFT(AA$1,FIND("-",AA$1,1)-1))+VALUE(LEFT(AB$1,FIND("-",AB$1,1)-1)-1),0,AVERAGE(INDEX($AA:$AA,ROW($AA1493)-VALUE(LEFT(AB$1,FIND("-",AB$1,1)-1))+1):$AA1493))</f>
        <v>0</v>
      </c>
      <c r="AC1493">
        <f>IF(ROW($AA1493)&lt;=VALUE(LEFT(AA$1,FIND("-",AA$1,1)-1))+VALUE(LEFT(AB$1,FIND("-",AB$1,1)-1)-1)+VALUE(LEFT(AC$1,FIND("-",AC$1,1)-1)-1),0,AVERAGE(INDEX($AB:$AB,ROW($AB1493)-VALUE(LEFT(AC$1,FIND("-",AC$1,1)-1))+1):$AB1493))</f>
        <v>0.92592592592592682</v>
      </c>
      <c r="AE1493">
        <f t="shared" si="213"/>
        <v>32222444</v>
      </c>
      <c r="AG1493" t="str">
        <f t="shared" si="215"/>
        <v/>
      </c>
    </row>
    <row r="1494" spans="1:33" x14ac:dyDescent="0.25">
      <c r="A1494" s="6">
        <v>38646</v>
      </c>
      <c r="B1494">
        <v>0.24</v>
      </c>
      <c r="C1494">
        <v>0.24</v>
      </c>
      <c r="D1494">
        <v>0.23</v>
      </c>
      <c r="E1494">
        <v>0.23</v>
      </c>
      <c r="F1494">
        <v>0.1326</v>
      </c>
      <c r="G1494">
        <v>39000</v>
      </c>
      <c r="I1494" t="str">
        <f t="shared" si="208"/>
        <v/>
      </c>
      <c r="J1494" t="str">
        <f t="shared" si="209"/>
        <v>Oversold</v>
      </c>
      <c r="K1494" t="str">
        <f t="shared" si="210"/>
        <v>Oversold Below %D</v>
      </c>
      <c r="M1494" s="11" t="str">
        <f t="shared" si="214"/>
        <v/>
      </c>
      <c r="O1494">
        <f>IF(ROW($E1494)&lt;=VALUE(LEFT(O$1,FIND("-",O$1,1)-1)),0,IF(ROW($E1494)=VALUE(LEFT(O$1,FIND("-",O$1,1)-1))+1,AVERAGE(INDEX($E:$E,ROW($E1494)-VALUE(LEFT(O$1,FIND("-",O$1,1)-1))):$E1494),($E1494*(2/(VALUE(LEFT(O$1,FIND("-",O$1,1)-1))+1)))+(O1493*(1-(2/(VALUE(LEFT(O$1,FIND("-",O$1,1)-1))+1))))))</f>
        <v>0.35063775994187785</v>
      </c>
      <c r="Q1494">
        <f>IF(ROW($E1494)&lt;=VALUE(LEFT(Q$1,FIND("-",Q$1,1)-1)),0,IF(ROW($E1494)=VALUE(LEFT(Q$1,FIND("-",Q$1,1)-1))+1,AVERAGE(INDEX($E:$E,ROW($E1494)-VALUE(LEFT(Q$1,FIND("-",Q$1,1)-1))):$E1494),($E1494*(2/(VALUE(LEFT(Q$1,FIND("-",Q$1,1)-1))+1)))+(Q1493*(1-(2/(VALUE(LEFT(Q$1,FIND("-",Q$1,1)-1))+1))))))</f>
        <v>0.26007016822555168</v>
      </c>
      <c r="R1494">
        <f>IF(ROW($E1494)&lt;=VALUE(LEFT(R$1,FIND("-",R$1,1)-1)),0,IF(ROW($E1494)=VALUE(LEFT(R$1,FIND("-",R$1,1)-1))+1,AVERAGE(INDEX($E:$E,ROW($E1494)-VALUE(LEFT(R$1,FIND("-",R$1,1)-1))):$E1494),($E1494*(2/(VALUE(LEFT(R$1,FIND("-",R$1,1)-1))+1)))+(R1493*(1-(2/(VALUE(LEFT(R$1,FIND("-",R$1,1)-1))+1))))))</f>
        <v>0.28021743282068268</v>
      </c>
      <c r="S1494">
        <f t="shared" si="211"/>
        <v>-2.0147264595130998E-2</v>
      </c>
      <c r="T1494">
        <f>IF(ROW($E1494)&lt;=MAX(VALUE(LEFT(Q$1,FIND("-",Q$1,1)-1)),VALUE(LEFT(R$1,FIND("-",R$1,1)-1)))+VALUE(LEFT(T$1,FIND("-",T$1,1)-1))-1,0,IF(ROW($E1494)=MAX(VALUE(LEFT(Q$1,FIND("-",Q$1,1)-1)),VALUE(LEFT(R$1,FIND("-",R$1,1)-1)))+VALUE(LEFT(T$1,FIND("-",T$1,1)-1)),AVERAGE(INDEX($S:$S,ROW(S1494)-VALUE(LEFT(T$1,FIND("-",T$1,1)-1))+1):S1494),($S1494*(2/(VALUE(LEFT(T$1,FIND("-",T$1,1)-1))+1)))+(T1493*(1-(2/(VALUE(LEFT(T$1,FIND("-",T$1,1)-1))+1))))))</f>
        <v>-1.5203203359444655E-2</v>
      </c>
      <c r="V1494">
        <f t="shared" si="212"/>
        <v>-9.9999999999999811E-3</v>
      </c>
      <c r="W1494">
        <f>IF(ROW($E1494)&lt;=VALUE(LEFT(W$1,FIND("-",W$1,1)-1))+1,0,IF(ROW($E1493)=VALUE(LEFT(W$1,FIND("-",W$1,1)-1))+1,100-100/(1+ABS((SUMIF(INDEX($V:$V,ROW($V1494)-VALUE(LEFT(W$1,FIND("-",W$1,1)-1))+1):$V1494,"&gt;0",INDEX($V:$V,ROW($V1494)-VALUE(LEFT(W$1,FIND("-",W$1,1)-1))+1):$V1494)/COUNTIF(INDEX($V:$V,ROW($V1494)-VALUE(LEFT(W$1,FIND("-",W$1,1)-1))+1):$V1494,"&gt;0"))/(SUMIF(INDEX($V:$V,ROW($V1494)-VALUE(LEFT(W$1,FIND("-",W$1,1)-1))+1):$V1494,"&lt;0",INDEX($V:$V,ROW($V1494)-VALUE(LEFT(W$1,FIND("-",W$1,1)-1))+1):$V1494)/COUNTIF(INDEX($V:$V,ROW($V1494)-VALUE(LEFT(W$1,FIND("-",W$1,1)-1))+1):$V1494,"&lt;0")))),100-100/(1+ABS((SUMIF(INDEX($V:$V,ROW($V1494)-VALUE(LEFT(W$1,FIND("-",W$1,1)-1))+1):$V1494,"&gt;0",INDEX($V:$V,ROW($V1494)-VALUE(LEFT(W$1,FIND("-",W$1,1)-1))+1):$V1494)/VALUE(LEFT(W$1,FIND("-",W$1,1)-1)))/(SUMIF(INDEX($V:$V,ROW($V1494)-VALUE(LEFT(W$1,FIND("-",W$1,1)-1))+1):$V1494,"&lt;0",INDEX($V:$V,ROW($V1494)-VALUE(LEFT(W$1,FIND("-",W$1,1)-1))+1):$V1494)/VALUE(LEFT(W$1,FIND("-",W$1,1)-1)))))))</f>
        <v>5.5555555555555571</v>
      </c>
      <c r="Y1494">
        <f>IF(ROW($E1494)&lt;=VALUE(LEFT(Y$1,FIND("-",Y$1,1)-1)),0,MAX(INDEX(C:C,ROW(C1494)-VALUE(LEFT(Y$1,FIND("-",Y$1,1)-1))+1):C1494))</f>
        <v>0.31</v>
      </c>
      <c r="Z1494">
        <f>IF(ROW($E1494)&lt;=VALUE(LEFT(Z$1,FIND("-",Z$1,1)-1)),0,MIN(INDEX(D:D,ROW(D1494)-VALUE(LEFT(Z$1,FIND("-",Z$1,1)-1))+1):D1494))</f>
        <v>0.23</v>
      </c>
      <c r="AA1494">
        <f t="shared" si="216"/>
        <v>0</v>
      </c>
      <c r="AB1494">
        <f>IF(ROW($AA1494)&lt;=VALUE(LEFT(AA$1,FIND("-",AA$1,1)-1))+VALUE(LEFT(AB$1,FIND("-",AB$1,1)-1)-1),0,AVERAGE(INDEX($AA:$AA,ROW($AA1494)-VALUE(LEFT(AB$1,FIND("-",AB$1,1)-1))+1):$AA1494))</f>
        <v>0</v>
      </c>
      <c r="AC1494">
        <f>IF(ROW($AA1494)&lt;=VALUE(LEFT(AA$1,FIND("-",AA$1,1)-1))+VALUE(LEFT(AB$1,FIND("-",AB$1,1)-1)-1)+VALUE(LEFT(AC$1,FIND("-",AC$1,1)-1)-1),0,AVERAGE(INDEX($AB:$AB,ROW($AB1494)-VALUE(LEFT(AC$1,FIND("-",AC$1,1)-1))+1):$AB1494))</f>
        <v>0</v>
      </c>
      <c r="AE1494">
        <f t="shared" si="213"/>
        <v>32183444</v>
      </c>
      <c r="AG1494" t="str">
        <f t="shared" si="215"/>
        <v/>
      </c>
    </row>
    <row r="1495" spans="1:33" x14ac:dyDescent="0.25">
      <c r="A1495" s="6">
        <v>38649</v>
      </c>
      <c r="B1495">
        <v>0.23</v>
      </c>
      <c r="C1495">
        <v>0.24</v>
      </c>
      <c r="D1495">
        <v>0.23</v>
      </c>
      <c r="E1495">
        <v>0.23</v>
      </c>
      <c r="F1495">
        <v>0.1326</v>
      </c>
      <c r="G1495">
        <v>54000</v>
      </c>
      <c r="I1495" t="str">
        <f t="shared" si="208"/>
        <v/>
      </c>
      <c r="J1495" t="str">
        <f t="shared" si="209"/>
        <v>Oversold</v>
      </c>
      <c r="K1495" t="str">
        <f t="shared" si="210"/>
        <v>Oversold Below %D</v>
      </c>
      <c r="M1495" s="11" t="str">
        <f t="shared" si="214"/>
        <v/>
      </c>
      <c r="O1495">
        <f>IF(ROW($E1495)&lt;=VALUE(LEFT(O$1,FIND("-",O$1,1)-1)),0,IF(ROW($E1495)=VALUE(LEFT(O$1,FIND("-",O$1,1)-1))+1,AVERAGE(INDEX($E:$E,ROW($E1495)-VALUE(LEFT(O$1,FIND("-",O$1,1)-1))):$E1495),($E1495*(2/(VALUE(LEFT(O$1,FIND("-",O$1,1)-1))+1)))+(O1494*(1-(2/(VALUE(LEFT(O$1,FIND("-",O$1,1)-1))+1))))))</f>
        <v>0.34943738422106313</v>
      </c>
      <c r="Q1495">
        <f>IF(ROW($E1495)&lt;=VALUE(LEFT(Q$1,FIND("-",Q$1,1)-1)),0,IF(ROW($E1495)=VALUE(LEFT(Q$1,FIND("-",Q$1,1)-1))+1,AVERAGE(INDEX($E:$E,ROW($E1495)-VALUE(LEFT(Q$1,FIND("-",Q$1,1)-1))):$E1495),($E1495*(2/(VALUE(LEFT(Q$1,FIND("-",Q$1,1)-1))+1)))+(Q1494*(1-(2/(VALUE(LEFT(Q$1,FIND("-",Q$1,1)-1))+1))))))</f>
        <v>0.25544398849854372</v>
      </c>
      <c r="R1495">
        <f>IF(ROW($E1495)&lt;=VALUE(LEFT(R$1,FIND("-",R$1,1)-1)),0,IF(ROW($E1495)=VALUE(LEFT(R$1,FIND("-",R$1,1)-1))+1,AVERAGE(INDEX($E:$E,ROW($E1495)-VALUE(LEFT(R$1,FIND("-",R$1,1)-1))):$E1495),($E1495*(2/(VALUE(LEFT(R$1,FIND("-",R$1,1)-1))+1)))+(R1494*(1-(2/(VALUE(LEFT(R$1,FIND("-",R$1,1)-1))+1))))))</f>
        <v>0.27649762298211356</v>
      </c>
      <c r="S1495">
        <f t="shared" si="211"/>
        <v>-2.1053634483569839E-2</v>
      </c>
      <c r="T1495">
        <f>IF(ROW($E1495)&lt;=MAX(VALUE(LEFT(Q$1,FIND("-",Q$1,1)-1)),VALUE(LEFT(R$1,FIND("-",R$1,1)-1)))+VALUE(LEFT(T$1,FIND("-",T$1,1)-1))-1,0,IF(ROW($E1495)=MAX(VALUE(LEFT(Q$1,FIND("-",Q$1,1)-1)),VALUE(LEFT(R$1,FIND("-",R$1,1)-1)))+VALUE(LEFT(T$1,FIND("-",T$1,1)-1)),AVERAGE(INDEX($S:$S,ROW(S1495)-VALUE(LEFT(T$1,FIND("-",T$1,1)-1))+1):S1495),($S1495*(2/(VALUE(LEFT(T$1,FIND("-",T$1,1)-1))+1)))+(T1494*(1-(2/(VALUE(LEFT(T$1,FIND("-",T$1,1)-1))+1))))))</f>
        <v>-1.6373289584269691E-2</v>
      </c>
      <c r="V1495">
        <f t="shared" si="212"/>
        <v>0</v>
      </c>
      <c r="W1495">
        <f>IF(ROW($E1495)&lt;=VALUE(LEFT(W$1,FIND("-",W$1,1)-1))+1,0,IF(ROW($E1494)=VALUE(LEFT(W$1,FIND("-",W$1,1)-1))+1,100-100/(1+ABS((SUMIF(INDEX($V:$V,ROW($V1495)-VALUE(LEFT(W$1,FIND("-",W$1,1)-1))+1):$V1495,"&gt;0",INDEX($V:$V,ROW($V1495)-VALUE(LEFT(W$1,FIND("-",W$1,1)-1))+1):$V1495)/COUNTIF(INDEX($V:$V,ROW($V1495)-VALUE(LEFT(W$1,FIND("-",W$1,1)-1))+1):$V1495,"&gt;0"))/(SUMIF(INDEX($V:$V,ROW($V1495)-VALUE(LEFT(W$1,FIND("-",W$1,1)-1))+1):$V1495,"&lt;0",INDEX($V:$V,ROW($V1495)-VALUE(LEFT(W$1,FIND("-",W$1,1)-1))+1):$V1495)/COUNTIF(INDEX($V:$V,ROW($V1495)-VALUE(LEFT(W$1,FIND("-",W$1,1)-1))+1):$V1495,"&lt;0")))),100-100/(1+ABS((SUMIF(INDEX($V:$V,ROW($V1495)-VALUE(LEFT(W$1,FIND("-",W$1,1)-1))+1):$V1495,"&gt;0",INDEX($V:$V,ROW($V1495)-VALUE(LEFT(W$1,FIND("-",W$1,1)-1))+1):$V1495)/VALUE(LEFT(W$1,FIND("-",W$1,1)-1)))/(SUMIF(INDEX($V:$V,ROW($V1495)-VALUE(LEFT(W$1,FIND("-",W$1,1)-1))+1):$V1495,"&lt;0",INDEX($V:$V,ROW($V1495)-VALUE(LEFT(W$1,FIND("-",W$1,1)-1))+1):$V1495)/VALUE(LEFT(W$1,FIND("-",W$1,1)-1)))))))</f>
        <v>7.142857142857153</v>
      </c>
      <c r="Y1495">
        <f>IF(ROW($E1495)&lt;=VALUE(LEFT(Y$1,FIND("-",Y$1,1)-1)),0,MAX(INDEX(C:C,ROW(C1495)-VALUE(LEFT(Y$1,FIND("-",Y$1,1)-1))+1):C1495))</f>
        <v>0.3</v>
      </c>
      <c r="Z1495">
        <f>IF(ROW($E1495)&lt;=VALUE(LEFT(Z$1,FIND("-",Z$1,1)-1)),0,MIN(INDEX(D:D,ROW(D1495)-VALUE(LEFT(Z$1,FIND("-",Z$1,1)-1))+1):D1495))</f>
        <v>0.23</v>
      </c>
      <c r="AA1495">
        <f t="shared" si="216"/>
        <v>0</v>
      </c>
      <c r="AB1495">
        <f>IF(ROW($AA1495)&lt;=VALUE(LEFT(AA$1,FIND("-",AA$1,1)-1))+VALUE(LEFT(AB$1,FIND("-",AB$1,1)-1)-1),0,AVERAGE(INDEX($AA:$AA,ROW($AA1495)-VALUE(LEFT(AB$1,FIND("-",AB$1,1)-1))+1):$AA1495))</f>
        <v>0</v>
      </c>
      <c r="AC1495">
        <f>IF(ROW($AA1495)&lt;=VALUE(LEFT(AA$1,FIND("-",AA$1,1)-1))+VALUE(LEFT(AB$1,FIND("-",AB$1,1)-1)-1)+VALUE(LEFT(AC$1,FIND("-",AC$1,1)-1)-1),0,AVERAGE(INDEX($AB:$AB,ROW($AB1495)-VALUE(LEFT(AC$1,FIND("-",AC$1,1)-1))+1):$AB1495))</f>
        <v>0</v>
      </c>
      <c r="AE1495">
        <f t="shared" si="213"/>
        <v>32183444</v>
      </c>
      <c r="AG1495" t="str">
        <f t="shared" si="215"/>
        <v/>
      </c>
    </row>
    <row r="1496" spans="1:33" x14ac:dyDescent="0.25">
      <c r="A1496" s="6">
        <v>38650</v>
      </c>
      <c r="B1496">
        <v>0.23499999999999999</v>
      </c>
      <c r="C1496">
        <v>0.24</v>
      </c>
      <c r="D1496">
        <v>0.23</v>
      </c>
      <c r="E1496">
        <v>0.23499999999999999</v>
      </c>
      <c r="F1496">
        <v>0.13548199999999999</v>
      </c>
      <c r="G1496">
        <v>20500</v>
      </c>
      <c r="I1496" t="str">
        <f t="shared" si="208"/>
        <v/>
      </c>
      <c r="J1496" t="str">
        <f t="shared" si="209"/>
        <v>Oversold</v>
      </c>
      <c r="K1496" t="str">
        <f t="shared" si="210"/>
        <v>Oversold Below %D</v>
      </c>
      <c r="M1496" s="11" t="str">
        <f t="shared" si="214"/>
        <v/>
      </c>
      <c r="O1496">
        <f>IF(ROW($E1496)&lt;=VALUE(LEFT(O$1,FIND("-",O$1,1)-1)),0,IF(ROW($E1496)=VALUE(LEFT(O$1,FIND("-",O$1,1)-1))+1,AVERAGE(INDEX($E:$E,ROW($E1496)-VALUE(LEFT(O$1,FIND("-",O$1,1)-1))):$E1496),($E1496*(2/(VALUE(LEFT(O$1,FIND("-",O$1,1)-1))+1)))+(O1495*(1-(2/(VALUE(LEFT(O$1,FIND("-",O$1,1)-1))+1))))))</f>
        <v>0.34829870378105254</v>
      </c>
      <c r="Q1496">
        <f>IF(ROW($E1496)&lt;=VALUE(LEFT(Q$1,FIND("-",Q$1,1)-1)),0,IF(ROW($E1496)=VALUE(LEFT(Q$1,FIND("-",Q$1,1)-1))+1,AVERAGE(INDEX($E:$E,ROW($E1496)-VALUE(LEFT(Q$1,FIND("-",Q$1,1)-1))):$E1496),($E1496*(2/(VALUE(LEFT(Q$1,FIND("-",Q$1,1)-1))+1)))+(Q1495*(1-(2/(VALUE(LEFT(Q$1,FIND("-",Q$1,1)-1))+1))))))</f>
        <v>0.25229875949876779</v>
      </c>
      <c r="R1496">
        <f>IF(ROW($E1496)&lt;=VALUE(LEFT(R$1,FIND("-",R$1,1)-1)),0,IF(ROW($E1496)=VALUE(LEFT(R$1,FIND("-",R$1,1)-1))+1,AVERAGE(INDEX($E:$E,ROW($E1496)-VALUE(LEFT(R$1,FIND("-",R$1,1)-1))):$E1496),($E1496*(2/(VALUE(LEFT(R$1,FIND("-",R$1,1)-1))+1)))+(R1495*(1-(2/(VALUE(LEFT(R$1,FIND("-",R$1,1)-1))+1))))))</f>
        <v>0.27342372498343848</v>
      </c>
      <c r="S1496">
        <f t="shared" si="211"/>
        <v>-2.1124965484670688E-2</v>
      </c>
      <c r="T1496">
        <f>IF(ROW($E1496)&lt;=MAX(VALUE(LEFT(Q$1,FIND("-",Q$1,1)-1)),VALUE(LEFT(R$1,FIND("-",R$1,1)-1)))+VALUE(LEFT(T$1,FIND("-",T$1,1)-1))-1,0,IF(ROW($E1496)=MAX(VALUE(LEFT(Q$1,FIND("-",Q$1,1)-1)),VALUE(LEFT(R$1,FIND("-",R$1,1)-1)))+VALUE(LEFT(T$1,FIND("-",T$1,1)-1)),AVERAGE(INDEX($S:$S,ROW(S1496)-VALUE(LEFT(T$1,FIND("-",T$1,1)-1))+1):S1496),($S1496*(2/(VALUE(LEFT(T$1,FIND("-",T$1,1)-1))+1)))+(T1495*(1-(2/(VALUE(LEFT(T$1,FIND("-",T$1,1)-1))+1))))))</f>
        <v>-1.7323624764349892E-2</v>
      </c>
      <c r="V1496">
        <f t="shared" si="212"/>
        <v>4.9999999999999767E-3</v>
      </c>
      <c r="W1496">
        <f>IF(ROW($E1496)&lt;=VALUE(LEFT(W$1,FIND("-",W$1,1)-1))+1,0,IF(ROW($E1495)=VALUE(LEFT(W$1,FIND("-",W$1,1)-1))+1,100-100/(1+ABS((SUMIF(INDEX($V:$V,ROW($V1496)-VALUE(LEFT(W$1,FIND("-",W$1,1)-1))+1):$V1496,"&gt;0",INDEX($V:$V,ROW($V1496)-VALUE(LEFT(W$1,FIND("-",W$1,1)-1))+1):$V1496)/COUNTIF(INDEX($V:$V,ROW($V1496)-VALUE(LEFT(W$1,FIND("-",W$1,1)-1))+1):$V1496,"&gt;0"))/(SUMIF(INDEX($V:$V,ROW($V1496)-VALUE(LEFT(W$1,FIND("-",W$1,1)-1))+1):$V1496,"&lt;0",INDEX($V:$V,ROW($V1496)-VALUE(LEFT(W$1,FIND("-",W$1,1)-1))+1):$V1496)/COUNTIF(INDEX($V:$V,ROW($V1496)-VALUE(LEFT(W$1,FIND("-",W$1,1)-1))+1):$V1496,"&lt;0")))),100-100/(1+ABS((SUMIF(INDEX($V:$V,ROW($V1496)-VALUE(LEFT(W$1,FIND("-",W$1,1)-1))+1):$V1496,"&gt;0",INDEX($V:$V,ROW($V1496)-VALUE(LEFT(W$1,FIND("-",W$1,1)-1))+1):$V1496)/VALUE(LEFT(W$1,FIND("-",W$1,1)-1)))/(SUMIF(INDEX($V:$V,ROW($V1496)-VALUE(LEFT(W$1,FIND("-",W$1,1)-1))+1):$V1496,"&lt;0",INDEX($V:$V,ROW($V1496)-VALUE(LEFT(W$1,FIND("-",W$1,1)-1))+1):$V1496)/VALUE(LEFT(W$1,FIND("-",W$1,1)-1)))))))</f>
        <v>15.384615384615358</v>
      </c>
      <c r="Y1496">
        <f>IF(ROW($E1496)&lt;=VALUE(LEFT(Y$1,FIND("-",Y$1,1)-1)),0,MAX(INDEX(C:C,ROW(C1496)-VALUE(LEFT(Y$1,FIND("-",Y$1,1)-1))+1):C1496))</f>
        <v>0.29499999999999998</v>
      </c>
      <c r="Z1496">
        <f>IF(ROW($E1496)&lt;=VALUE(LEFT(Z$1,FIND("-",Z$1,1)-1)),0,MIN(INDEX(D:D,ROW(D1496)-VALUE(LEFT(Z$1,FIND("-",Z$1,1)-1))+1):D1496))</f>
        <v>0.23</v>
      </c>
      <c r="AA1496">
        <f t="shared" si="216"/>
        <v>7.6923076923076597</v>
      </c>
      <c r="AB1496">
        <f>IF(ROW($AA1496)&lt;=VALUE(LEFT(AA$1,FIND("-",AA$1,1)-1))+VALUE(LEFT(AB$1,FIND("-",AB$1,1)-1)-1),0,AVERAGE(INDEX($AA:$AA,ROW($AA1496)-VALUE(LEFT(AB$1,FIND("-",AB$1,1)-1))+1):$AA1496))</f>
        <v>2.5641025641025532</v>
      </c>
      <c r="AC1496">
        <f>IF(ROW($AA1496)&lt;=VALUE(LEFT(AA$1,FIND("-",AA$1,1)-1))+VALUE(LEFT(AB$1,FIND("-",AB$1,1)-1)-1)+VALUE(LEFT(AC$1,FIND("-",AC$1,1)-1)-1),0,AVERAGE(INDEX($AB:$AB,ROW($AB1496)-VALUE(LEFT(AC$1,FIND("-",AC$1,1)-1))+1):$AB1496))</f>
        <v>0.85470085470085111</v>
      </c>
      <c r="AE1496">
        <f t="shared" si="213"/>
        <v>32203944</v>
      </c>
      <c r="AG1496" t="str">
        <f t="shared" si="215"/>
        <v/>
      </c>
    </row>
    <row r="1497" spans="1:33" x14ac:dyDescent="0.25">
      <c r="A1497" s="6">
        <v>38651</v>
      </c>
      <c r="B1497">
        <v>0.23499999999999999</v>
      </c>
      <c r="C1497">
        <v>0.23499999999999999</v>
      </c>
      <c r="D1497">
        <v>0.23</v>
      </c>
      <c r="E1497">
        <v>0.23</v>
      </c>
      <c r="F1497">
        <v>0.1326</v>
      </c>
      <c r="G1497">
        <v>11000</v>
      </c>
      <c r="I1497" t="str">
        <f t="shared" si="208"/>
        <v/>
      </c>
      <c r="J1497" t="str">
        <f t="shared" si="209"/>
        <v>Oversold</v>
      </c>
      <c r="K1497" t="str">
        <f t="shared" si="210"/>
        <v>Oversold Below %D</v>
      </c>
      <c r="M1497" s="11" t="str">
        <f t="shared" si="214"/>
        <v/>
      </c>
      <c r="O1497">
        <f>IF(ROW($E1497)&lt;=VALUE(LEFT(O$1,FIND("-",O$1,1)-1)),0,IF(ROW($E1497)=VALUE(LEFT(O$1,FIND("-",O$1,1)-1))+1,AVERAGE(INDEX($E:$E,ROW($E1497)-VALUE(LEFT(O$1,FIND("-",O$1,1)-1))):$E1497),($E1497*(2/(VALUE(LEFT(O$1,FIND("-",O$1,1)-1))+1)))+(O1496*(1-(2/(VALUE(LEFT(O$1,FIND("-",O$1,1)-1))+1))))))</f>
        <v>0.34712160225089284</v>
      </c>
      <c r="Q1497">
        <f>IF(ROW($E1497)&lt;=VALUE(LEFT(Q$1,FIND("-",Q$1,1)-1)),0,IF(ROW($E1497)=VALUE(LEFT(Q$1,FIND("-",Q$1,1)-1))+1,AVERAGE(INDEX($E:$E,ROW($E1497)-VALUE(LEFT(Q$1,FIND("-",Q$1,1)-1))):$E1497),($E1497*(2/(VALUE(LEFT(Q$1,FIND("-",Q$1,1)-1))+1)))+(Q1496*(1-(2/(VALUE(LEFT(Q$1,FIND("-",Q$1,1)-1))+1))))))</f>
        <v>0.248868181114342</v>
      </c>
      <c r="R1497">
        <f>IF(ROW($E1497)&lt;=VALUE(LEFT(R$1,FIND("-",R$1,1)-1)),0,IF(ROW($E1497)=VALUE(LEFT(R$1,FIND("-",R$1,1)-1))+1,AVERAGE(INDEX($E:$E,ROW($E1497)-VALUE(LEFT(R$1,FIND("-",R$1,1)-1))):$E1497),($E1497*(2/(VALUE(LEFT(R$1,FIND("-",R$1,1)-1))+1)))+(R1496*(1-(2/(VALUE(LEFT(R$1,FIND("-",R$1,1)-1))+1))))))</f>
        <v>0.270207152762443</v>
      </c>
      <c r="S1497">
        <f t="shared" si="211"/>
        <v>-2.1338971648101002E-2</v>
      </c>
      <c r="T1497">
        <f>IF(ROW($E1497)&lt;=MAX(VALUE(LEFT(Q$1,FIND("-",Q$1,1)-1)),VALUE(LEFT(R$1,FIND("-",R$1,1)-1)))+VALUE(LEFT(T$1,FIND("-",T$1,1)-1))-1,0,IF(ROW($E1497)=MAX(VALUE(LEFT(Q$1,FIND("-",Q$1,1)-1)),VALUE(LEFT(R$1,FIND("-",R$1,1)-1)))+VALUE(LEFT(T$1,FIND("-",T$1,1)-1)),AVERAGE(INDEX($S:$S,ROW(S1497)-VALUE(LEFT(T$1,FIND("-",T$1,1)-1))+1):S1497),($S1497*(2/(VALUE(LEFT(T$1,FIND("-",T$1,1)-1))+1)))+(T1496*(1-(2/(VALUE(LEFT(T$1,FIND("-",T$1,1)-1))+1))))))</f>
        <v>-1.8126694141100113E-2</v>
      </c>
      <c r="V1497">
        <f t="shared" si="212"/>
        <v>-4.9999999999999767E-3</v>
      </c>
      <c r="W1497">
        <f>IF(ROW($E1497)&lt;=VALUE(LEFT(W$1,FIND("-",W$1,1)-1))+1,0,IF(ROW($E1496)=VALUE(LEFT(W$1,FIND("-",W$1,1)-1))+1,100-100/(1+ABS((SUMIF(INDEX($V:$V,ROW($V1497)-VALUE(LEFT(W$1,FIND("-",W$1,1)-1))+1):$V1497,"&gt;0",INDEX($V:$V,ROW($V1497)-VALUE(LEFT(W$1,FIND("-",W$1,1)-1))+1):$V1497)/COUNTIF(INDEX($V:$V,ROW($V1497)-VALUE(LEFT(W$1,FIND("-",W$1,1)-1))+1):$V1497,"&gt;0"))/(SUMIF(INDEX($V:$V,ROW($V1497)-VALUE(LEFT(W$1,FIND("-",W$1,1)-1))+1):$V1497,"&lt;0",INDEX($V:$V,ROW($V1497)-VALUE(LEFT(W$1,FIND("-",W$1,1)-1))+1):$V1497)/COUNTIF(INDEX($V:$V,ROW($V1497)-VALUE(LEFT(W$1,FIND("-",W$1,1)-1))+1):$V1497,"&lt;0")))),100-100/(1+ABS((SUMIF(INDEX($V:$V,ROW($V1497)-VALUE(LEFT(W$1,FIND("-",W$1,1)-1))+1):$V1497,"&gt;0",INDEX($V:$V,ROW($V1497)-VALUE(LEFT(W$1,FIND("-",W$1,1)-1))+1):$V1497)/VALUE(LEFT(W$1,FIND("-",W$1,1)-1)))/(SUMIF(INDEX($V:$V,ROW($V1497)-VALUE(LEFT(W$1,FIND("-",W$1,1)-1))+1):$V1497,"&lt;0",INDEX($V:$V,ROW($V1497)-VALUE(LEFT(W$1,FIND("-",W$1,1)-1))+1):$V1497)/VALUE(LEFT(W$1,FIND("-",W$1,1)-1)))))))</f>
        <v>14.285714285714263</v>
      </c>
      <c r="Y1497">
        <f>IF(ROW($E1497)&lt;=VALUE(LEFT(Y$1,FIND("-",Y$1,1)-1)),0,MAX(INDEX(C:C,ROW(C1497)-VALUE(LEFT(Y$1,FIND("-",Y$1,1)-1))+1):C1497))</f>
        <v>0.29499999999999998</v>
      </c>
      <c r="Z1497">
        <f>IF(ROW($E1497)&lt;=VALUE(LEFT(Z$1,FIND("-",Z$1,1)-1)),0,MIN(INDEX(D:D,ROW(D1497)-VALUE(LEFT(Z$1,FIND("-",Z$1,1)-1))+1):D1497))</f>
        <v>0.23</v>
      </c>
      <c r="AA1497">
        <f t="shared" si="216"/>
        <v>0</v>
      </c>
      <c r="AB1497">
        <f>IF(ROW($AA1497)&lt;=VALUE(LEFT(AA$1,FIND("-",AA$1,1)-1))+VALUE(LEFT(AB$1,FIND("-",AB$1,1)-1)-1),0,AVERAGE(INDEX($AA:$AA,ROW($AA1497)-VALUE(LEFT(AB$1,FIND("-",AB$1,1)-1))+1):$AA1497))</f>
        <v>2.5641025641025532</v>
      </c>
      <c r="AC1497">
        <f>IF(ROW($AA1497)&lt;=VALUE(LEFT(AA$1,FIND("-",AA$1,1)-1))+VALUE(LEFT(AB$1,FIND("-",AB$1,1)-1)-1)+VALUE(LEFT(AC$1,FIND("-",AC$1,1)-1)-1),0,AVERAGE(INDEX($AB:$AB,ROW($AB1497)-VALUE(LEFT(AC$1,FIND("-",AC$1,1)-1))+1):$AB1497))</f>
        <v>1.7094017094017022</v>
      </c>
      <c r="AE1497">
        <f t="shared" si="213"/>
        <v>32192944</v>
      </c>
      <c r="AG1497" t="str">
        <f t="shared" si="215"/>
        <v/>
      </c>
    </row>
    <row r="1498" spans="1:33" x14ac:dyDescent="0.25">
      <c r="A1498" s="6">
        <v>38652</v>
      </c>
      <c r="B1498">
        <v>0.24</v>
      </c>
      <c r="C1498">
        <v>0.24</v>
      </c>
      <c r="D1498">
        <v>0.23</v>
      </c>
      <c r="E1498">
        <v>0.23</v>
      </c>
      <c r="F1498">
        <v>0.1326</v>
      </c>
      <c r="G1498">
        <v>0</v>
      </c>
      <c r="I1498" t="str">
        <f t="shared" si="208"/>
        <v/>
      </c>
      <c r="J1498" t="str">
        <f t="shared" si="209"/>
        <v>Oversold</v>
      </c>
      <c r="K1498" t="str">
        <f t="shared" si="210"/>
        <v>Oversold Below %D</v>
      </c>
      <c r="M1498" s="11" t="str">
        <f t="shared" si="214"/>
        <v/>
      </c>
      <c r="O1498">
        <f>IF(ROW($E1498)&lt;=VALUE(LEFT(O$1,FIND("-",O$1,1)-1)),0,IF(ROW($E1498)=VALUE(LEFT(O$1,FIND("-",O$1,1)-1))+1,AVERAGE(INDEX($E:$E,ROW($E1498)-VALUE(LEFT(O$1,FIND("-",O$1,1)-1))):$E1498),($E1498*(2/(VALUE(LEFT(O$1,FIND("-",O$1,1)-1))+1)))+(O1497*(1-(2/(VALUE(LEFT(O$1,FIND("-",O$1,1)-1))+1))))))</f>
        <v>0.34595621317376951</v>
      </c>
      <c r="Q1498">
        <f>IF(ROW($E1498)&lt;=VALUE(LEFT(Q$1,FIND("-",Q$1,1)-1)),0,IF(ROW($E1498)=VALUE(LEFT(Q$1,FIND("-",Q$1,1)-1))+1,AVERAGE(INDEX($E:$E,ROW($E1498)-VALUE(LEFT(Q$1,FIND("-",Q$1,1)-1))):$E1498),($E1498*(2/(VALUE(LEFT(Q$1,FIND("-",Q$1,1)-1))+1)))+(Q1497*(1-(2/(VALUE(LEFT(Q$1,FIND("-",Q$1,1)-1))+1))))))</f>
        <v>0.24596538401982787</v>
      </c>
      <c r="R1498">
        <f>IF(ROW($E1498)&lt;=VALUE(LEFT(R$1,FIND("-",R$1,1)-1)),0,IF(ROW($E1498)=VALUE(LEFT(R$1,FIND("-",R$1,1)-1))+1,AVERAGE(INDEX($E:$E,ROW($E1498)-VALUE(LEFT(R$1,FIND("-",R$1,1)-1))):$E1498),($E1498*(2/(VALUE(LEFT(R$1,FIND("-",R$1,1)-1))+1)))+(R1497*(1-(2/(VALUE(LEFT(R$1,FIND("-",R$1,1)-1))+1))))))</f>
        <v>0.26722884515041018</v>
      </c>
      <c r="S1498">
        <f t="shared" si="211"/>
        <v>-2.1263461130582306E-2</v>
      </c>
      <c r="T1498">
        <f>IF(ROW($E1498)&lt;=MAX(VALUE(LEFT(Q$1,FIND("-",Q$1,1)-1)),VALUE(LEFT(R$1,FIND("-",R$1,1)-1)))+VALUE(LEFT(T$1,FIND("-",T$1,1)-1))-1,0,IF(ROW($E1498)=MAX(VALUE(LEFT(Q$1,FIND("-",Q$1,1)-1)),VALUE(LEFT(R$1,FIND("-",R$1,1)-1)))+VALUE(LEFT(T$1,FIND("-",T$1,1)-1)),AVERAGE(INDEX($S:$S,ROW(S1498)-VALUE(LEFT(T$1,FIND("-",T$1,1)-1))+1):S1498),($S1498*(2/(VALUE(LEFT(T$1,FIND("-",T$1,1)-1))+1)))+(T1497*(1-(2/(VALUE(LEFT(T$1,FIND("-",T$1,1)-1))+1))))))</f>
        <v>-1.8754047538996552E-2</v>
      </c>
      <c r="V1498">
        <f t="shared" si="212"/>
        <v>0</v>
      </c>
      <c r="W1498">
        <f>IF(ROW($E1498)&lt;=VALUE(LEFT(W$1,FIND("-",W$1,1)-1))+1,0,IF(ROW($E1497)=VALUE(LEFT(W$1,FIND("-",W$1,1)-1))+1,100-100/(1+ABS((SUMIF(INDEX($V:$V,ROW($V1498)-VALUE(LEFT(W$1,FIND("-",W$1,1)-1))+1):$V1498,"&gt;0",INDEX($V:$V,ROW($V1498)-VALUE(LEFT(W$1,FIND("-",W$1,1)-1))+1):$V1498)/COUNTIF(INDEX($V:$V,ROW($V1498)-VALUE(LEFT(W$1,FIND("-",W$1,1)-1))+1):$V1498,"&gt;0"))/(SUMIF(INDEX($V:$V,ROW($V1498)-VALUE(LEFT(W$1,FIND("-",W$1,1)-1))+1):$V1498,"&lt;0",INDEX($V:$V,ROW($V1498)-VALUE(LEFT(W$1,FIND("-",W$1,1)-1))+1):$V1498)/COUNTIF(INDEX($V:$V,ROW($V1498)-VALUE(LEFT(W$1,FIND("-",W$1,1)-1))+1):$V1498,"&lt;0")))),100-100/(1+ABS((SUMIF(INDEX($V:$V,ROW($V1498)-VALUE(LEFT(W$1,FIND("-",W$1,1)-1))+1):$V1498,"&gt;0",INDEX($V:$V,ROW($V1498)-VALUE(LEFT(W$1,FIND("-",W$1,1)-1))+1):$V1498)/VALUE(LEFT(W$1,FIND("-",W$1,1)-1)))/(SUMIF(INDEX($V:$V,ROW($V1498)-VALUE(LEFT(W$1,FIND("-",W$1,1)-1))+1):$V1498,"&lt;0",INDEX($V:$V,ROW($V1498)-VALUE(LEFT(W$1,FIND("-",W$1,1)-1))+1):$V1498)/VALUE(LEFT(W$1,FIND("-",W$1,1)-1)))))))</f>
        <v>15.384615384615358</v>
      </c>
      <c r="Y1498">
        <f>IF(ROW($E1498)&lt;=VALUE(LEFT(Y$1,FIND("-",Y$1,1)-1)),0,MAX(INDEX(C:C,ROW(C1498)-VALUE(LEFT(Y$1,FIND("-",Y$1,1)-1))+1):C1498))</f>
        <v>0.29499999999999998</v>
      </c>
      <c r="Z1498">
        <f>IF(ROW($E1498)&lt;=VALUE(LEFT(Z$1,FIND("-",Z$1,1)-1)),0,MIN(INDEX(D:D,ROW(D1498)-VALUE(LEFT(Z$1,FIND("-",Z$1,1)-1))+1):D1498))</f>
        <v>0.23</v>
      </c>
      <c r="AA1498">
        <f t="shared" si="216"/>
        <v>0</v>
      </c>
      <c r="AB1498">
        <f>IF(ROW($AA1498)&lt;=VALUE(LEFT(AA$1,FIND("-",AA$1,1)-1))+VALUE(LEFT(AB$1,FIND("-",AB$1,1)-1)-1),0,AVERAGE(INDEX($AA:$AA,ROW($AA1498)-VALUE(LEFT(AB$1,FIND("-",AB$1,1)-1))+1):$AA1498))</f>
        <v>2.5641025641025532</v>
      </c>
      <c r="AC1498">
        <f>IF(ROW($AA1498)&lt;=VALUE(LEFT(AA$1,FIND("-",AA$1,1)-1))+VALUE(LEFT(AB$1,FIND("-",AB$1,1)-1)-1)+VALUE(LEFT(AC$1,FIND("-",AC$1,1)-1)-1),0,AVERAGE(INDEX($AB:$AB,ROW($AB1498)-VALUE(LEFT(AC$1,FIND("-",AC$1,1)-1))+1):$AB1498))</f>
        <v>2.5641025641025532</v>
      </c>
      <c r="AE1498">
        <f t="shared" si="213"/>
        <v>32192944</v>
      </c>
      <c r="AG1498" t="str">
        <f t="shared" si="215"/>
        <v/>
      </c>
    </row>
    <row r="1499" spans="1:33" x14ac:dyDescent="0.25">
      <c r="A1499" s="6">
        <v>38653</v>
      </c>
      <c r="B1499">
        <v>0.24</v>
      </c>
      <c r="C1499">
        <v>0.24</v>
      </c>
      <c r="D1499">
        <v>0.22500000000000001</v>
      </c>
      <c r="E1499">
        <v>0.22500000000000001</v>
      </c>
      <c r="F1499">
        <v>0.129717</v>
      </c>
      <c r="G1499">
        <v>0</v>
      </c>
      <c r="I1499" t="str">
        <f t="shared" si="208"/>
        <v/>
      </c>
      <c r="J1499" t="str">
        <f t="shared" si="209"/>
        <v>Oversold</v>
      </c>
      <c r="K1499" t="str">
        <f t="shared" si="210"/>
        <v>Oversold Above %D</v>
      </c>
      <c r="M1499" s="11" t="str">
        <f t="shared" si="214"/>
        <v/>
      </c>
      <c r="O1499">
        <f>IF(ROW($E1499)&lt;=VALUE(LEFT(O$1,FIND("-",O$1,1)-1)),0,IF(ROW($E1499)=VALUE(LEFT(O$1,FIND("-",O$1,1)-1))+1,AVERAGE(INDEX($E:$E,ROW($E1499)-VALUE(LEFT(O$1,FIND("-",O$1,1)-1))):$E1499),($E1499*(2/(VALUE(LEFT(O$1,FIND("-",O$1,1)-1))+1)))+(O1498*(1-(2/(VALUE(LEFT(O$1,FIND("-",O$1,1)-1))+1))))))</f>
        <v>0.34475266876408028</v>
      </c>
      <c r="Q1499">
        <f>IF(ROW($E1499)&lt;=VALUE(LEFT(Q$1,FIND("-",Q$1,1)-1)),0,IF(ROW($E1499)=VALUE(LEFT(Q$1,FIND("-",Q$1,1)-1))+1,AVERAGE(INDEX($E:$E,ROW($E1499)-VALUE(LEFT(Q$1,FIND("-",Q$1,1)-1))):$E1499),($E1499*(2/(VALUE(LEFT(Q$1,FIND("-",Q$1,1)-1))+1)))+(Q1498*(1-(2/(VALUE(LEFT(Q$1,FIND("-",Q$1,1)-1))+1))))))</f>
        <v>0.24273994032446972</v>
      </c>
      <c r="R1499">
        <f>IF(ROW($E1499)&lt;=VALUE(LEFT(R$1,FIND("-",R$1,1)-1)),0,IF(ROW($E1499)=VALUE(LEFT(R$1,FIND("-",R$1,1)-1))+1,AVERAGE(INDEX($E:$E,ROW($E1499)-VALUE(LEFT(R$1,FIND("-",R$1,1)-1))):$E1499),($E1499*(2/(VALUE(LEFT(R$1,FIND("-",R$1,1)-1))+1)))+(R1498*(1-(2/(VALUE(LEFT(R$1,FIND("-",R$1,1)-1))+1))))))</f>
        <v>0.26410078254667613</v>
      </c>
      <c r="S1499">
        <f t="shared" si="211"/>
        <v>-2.1360842222206411E-2</v>
      </c>
      <c r="T1499">
        <f>IF(ROW($E1499)&lt;=MAX(VALUE(LEFT(Q$1,FIND("-",Q$1,1)-1)),VALUE(LEFT(R$1,FIND("-",R$1,1)-1)))+VALUE(LEFT(T$1,FIND("-",T$1,1)-1))-1,0,IF(ROW($E1499)=MAX(VALUE(LEFT(Q$1,FIND("-",Q$1,1)-1)),VALUE(LEFT(R$1,FIND("-",R$1,1)-1)))+VALUE(LEFT(T$1,FIND("-",T$1,1)-1)),AVERAGE(INDEX($S:$S,ROW(S1499)-VALUE(LEFT(T$1,FIND("-",T$1,1)-1))+1):S1499),($S1499*(2/(VALUE(LEFT(T$1,FIND("-",T$1,1)-1))+1)))+(T1498*(1-(2/(VALUE(LEFT(T$1,FIND("-",T$1,1)-1))+1))))))</f>
        <v>-1.9275406475638523E-2</v>
      </c>
      <c r="V1499">
        <f t="shared" si="212"/>
        <v>-5.0000000000000044E-3</v>
      </c>
      <c r="W1499">
        <f>IF(ROW($E1499)&lt;=VALUE(LEFT(W$1,FIND("-",W$1,1)-1))+1,0,IF(ROW($E1498)=VALUE(LEFT(W$1,FIND("-",W$1,1)-1))+1,100-100/(1+ABS((SUMIF(INDEX($V:$V,ROW($V1499)-VALUE(LEFT(W$1,FIND("-",W$1,1)-1))+1):$V1499,"&gt;0",INDEX($V:$V,ROW($V1499)-VALUE(LEFT(W$1,FIND("-",W$1,1)-1))+1):$V1499)/COUNTIF(INDEX($V:$V,ROW($V1499)-VALUE(LEFT(W$1,FIND("-",W$1,1)-1))+1):$V1499,"&gt;0"))/(SUMIF(INDEX($V:$V,ROW($V1499)-VALUE(LEFT(W$1,FIND("-",W$1,1)-1))+1):$V1499,"&lt;0",INDEX($V:$V,ROW($V1499)-VALUE(LEFT(W$1,FIND("-",W$1,1)-1))+1):$V1499)/COUNTIF(INDEX($V:$V,ROW($V1499)-VALUE(LEFT(W$1,FIND("-",W$1,1)-1))+1):$V1499,"&lt;0")))),100-100/(1+ABS((SUMIF(INDEX($V:$V,ROW($V1499)-VALUE(LEFT(W$1,FIND("-",W$1,1)-1))+1):$V1499,"&gt;0",INDEX($V:$V,ROW($V1499)-VALUE(LEFT(W$1,FIND("-",W$1,1)-1))+1):$V1499)/VALUE(LEFT(W$1,FIND("-",W$1,1)-1)))/(SUMIF(INDEX($V:$V,ROW($V1499)-VALUE(LEFT(W$1,FIND("-",W$1,1)-1))+1):$V1499,"&lt;0",INDEX($V:$V,ROW($V1499)-VALUE(LEFT(W$1,FIND("-",W$1,1)-1))+1):$V1499)/VALUE(LEFT(W$1,FIND("-",W$1,1)-1)))))))</f>
        <v>14.285714285714263</v>
      </c>
      <c r="Y1499">
        <f>IF(ROW($E1499)&lt;=VALUE(LEFT(Y$1,FIND("-",Y$1,1)-1)),0,MAX(INDEX(C:C,ROW(C1499)-VALUE(LEFT(Y$1,FIND("-",Y$1,1)-1))+1):C1499))</f>
        <v>0.29499999999999998</v>
      </c>
      <c r="Z1499">
        <f>IF(ROW($E1499)&lt;=VALUE(LEFT(Z$1,FIND("-",Z$1,1)-1)),0,MIN(INDEX(D:D,ROW(D1499)-VALUE(LEFT(Z$1,FIND("-",Z$1,1)-1))+1):D1499))</f>
        <v>0.22500000000000001</v>
      </c>
      <c r="AA1499">
        <f t="shared" si="216"/>
        <v>0</v>
      </c>
      <c r="AB1499">
        <f>IF(ROW($AA1499)&lt;=VALUE(LEFT(AA$1,FIND("-",AA$1,1)-1))+VALUE(LEFT(AB$1,FIND("-",AB$1,1)-1)-1),0,AVERAGE(INDEX($AA:$AA,ROW($AA1499)-VALUE(LEFT(AB$1,FIND("-",AB$1,1)-1))+1):$AA1499))</f>
        <v>0</v>
      </c>
      <c r="AC1499">
        <f>IF(ROW($AA1499)&lt;=VALUE(LEFT(AA$1,FIND("-",AA$1,1)-1))+VALUE(LEFT(AB$1,FIND("-",AB$1,1)-1)-1)+VALUE(LEFT(AC$1,FIND("-",AC$1,1)-1)-1),0,AVERAGE(INDEX($AB:$AB,ROW($AB1499)-VALUE(LEFT(AC$1,FIND("-",AC$1,1)-1))+1):$AB1499))</f>
        <v>1.7094017094017022</v>
      </c>
      <c r="AE1499">
        <f t="shared" si="213"/>
        <v>32192944</v>
      </c>
      <c r="AG1499" t="str">
        <f t="shared" si="215"/>
        <v/>
      </c>
    </row>
    <row r="1500" spans="1:33" x14ac:dyDescent="0.25">
      <c r="A1500" s="6">
        <v>38656</v>
      </c>
      <c r="B1500">
        <v>0.25</v>
      </c>
      <c r="C1500">
        <v>0.25</v>
      </c>
      <c r="D1500">
        <v>0.25</v>
      </c>
      <c r="E1500">
        <v>0.25</v>
      </c>
      <c r="F1500">
        <v>0.14413000000000001</v>
      </c>
      <c r="G1500">
        <v>3000</v>
      </c>
      <c r="I1500" t="str">
        <f t="shared" si="208"/>
        <v>Bullish</v>
      </c>
      <c r="J1500" t="str">
        <f t="shared" si="209"/>
        <v/>
      </c>
      <c r="K1500" t="str">
        <f t="shared" si="210"/>
        <v>Oversold Below %D</v>
      </c>
      <c r="M1500" s="11" t="str">
        <f t="shared" si="214"/>
        <v/>
      </c>
      <c r="O1500">
        <f>IF(ROW($E1500)&lt;=VALUE(LEFT(O$1,FIND("-",O$1,1)-1)),0,IF(ROW($E1500)=VALUE(LEFT(O$1,FIND("-",O$1,1)-1))+1,AVERAGE(INDEX($E:$E,ROW($E1500)-VALUE(LEFT(O$1,FIND("-",O$1,1)-1))):$E1500),($E1500*(2/(VALUE(LEFT(O$1,FIND("-",O$1,1)-1))+1)))+(O1499*(1-(2/(VALUE(LEFT(O$1,FIND("-",O$1,1)-1))+1))))))</f>
        <v>0.34380985613956205</v>
      </c>
      <c r="Q1500">
        <f>IF(ROW($E1500)&lt;=VALUE(LEFT(Q$1,FIND("-",Q$1,1)-1)),0,IF(ROW($E1500)=VALUE(LEFT(Q$1,FIND("-",Q$1,1)-1))+1,AVERAGE(INDEX($E:$E,ROW($E1500)-VALUE(LEFT(Q$1,FIND("-",Q$1,1)-1))):$E1500),($E1500*(2/(VALUE(LEFT(Q$1,FIND("-",Q$1,1)-1))+1)))+(Q1499*(1-(2/(VALUE(LEFT(Q$1,FIND("-",Q$1,1)-1))+1))))))</f>
        <v>0.24385687258224362</v>
      </c>
      <c r="R1500">
        <f>IF(ROW($E1500)&lt;=VALUE(LEFT(R$1,FIND("-",R$1,1)-1)),0,IF(ROW($E1500)=VALUE(LEFT(R$1,FIND("-",R$1,1)-1))+1,AVERAGE(INDEX($E:$E,ROW($E1500)-VALUE(LEFT(R$1,FIND("-",R$1,1)-1))):$E1500),($E1500*(2/(VALUE(LEFT(R$1,FIND("-",R$1,1)-1))+1)))+(R1499*(1-(2/(VALUE(LEFT(R$1,FIND("-",R$1,1)-1))+1))))))</f>
        <v>0.26305628013581123</v>
      </c>
      <c r="S1500">
        <f t="shared" si="211"/>
        <v>-1.919940755356761E-2</v>
      </c>
      <c r="T1500">
        <f>IF(ROW($E1500)&lt;=MAX(VALUE(LEFT(Q$1,FIND("-",Q$1,1)-1)),VALUE(LEFT(R$1,FIND("-",R$1,1)-1)))+VALUE(LEFT(T$1,FIND("-",T$1,1)-1))-1,0,IF(ROW($E1500)=MAX(VALUE(LEFT(Q$1,FIND("-",Q$1,1)-1)),VALUE(LEFT(R$1,FIND("-",R$1,1)-1)))+VALUE(LEFT(T$1,FIND("-",T$1,1)-1)),AVERAGE(INDEX($S:$S,ROW(S1500)-VALUE(LEFT(T$1,FIND("-",T$1,1)-1))+1):S1500),($S1500*(2/(VALUE(LEFT(T$1,FIND("-",T$1,1)-1))+1)))+(T1499*(1-(2/(VALUE(LEFT(T$1,FIND("-",T$1,1)-1))+1))))))</f>
        <v>-1.9260206691224344E-2</v>
      </c>
      <c r="V1500">
        <f t="shared" si="212"/>
        <v>2.4999999999999994E-2</v>
      </c>
      <c r="W1500">
        <f>IF(ROW($E1500)&lt;=VALUE(LEFT(W$1,FIND("-",W$1,1)-1))+1,0,IF(ROW($E1499)=VALUE(LEFT(W$1,FIND("-",W$1,1)-1))+1,100-100/(1+ABS((SUMIF(INDEX($V:$V,ROW($V1500)-VALUE(LEFT(W$1,FIND("-",W$1,1)-1))+1):$V1500,"&gt;0",INDEX($V:$V,ROW($V1500)-VALUE(LEFT(W$1,FIND("-",W$1,1)-1))+1):$V1500)/COUNTIF(INDEX($V:$V,ROW($V1500)-VALUE(LEFT(W$1,FIND("-",W$1,1)-1))+1):$V1500,"&gt;0"))/(SUMIF(INDEX($V:$V,ROW($V1500)-VALUE(LEFT(W$1,FIND("-",W$1,1)-1))+1):$V1500,"&lt;0",INDEX($V:$V,ROW($V1500)-VALUE(LEFT(W$1,FIND("-",W$1,1)-1))+1):$V1500)/COUNTIF(INDEX($V:$V,ROW($V1500)-VALUE(LEFT(W$1,FIND("-",W$1,1)-1))+1):$V1500,"&lt;0")))),100-100/(1+ABS((SUMIF(INDEX($V:$V,ROW($V1500)-VALUE(LEFT(W$1,FIND("-",W$1,1)-1))+1):$V1500,"&gt;0",INDEX($V:$V,ROW($V1500)-VALUE(LEFT(W$1,FIND("-",W$1,1)-1))+1):$V1500)/VALUE(LEFT(W$1,FIND("-",W$1,1)-1)))/(SUMIF(INDEX($V:$V,ROW($V1500)-VALUE(LEFT(W$1,FIND("-",W$1,1)-1))+1):$V1500,"&lt;0",INDEX($V:$V,ROW($V1500)-VALUE(LEFT(W$1,FIND("-",W$1,1)-1))+1):$V1500)/VALUE(LEFT(W$1,FIND("-",W$1,1)-1)))))))</f>
        <v>36.842105263157883</v>
      </c>
      <c r="Y1500">
        <f>IF(ROW($E1500)&lt;=VALUE(LEFT(Y$1,FIND("-",Y$1,1)-1)),0,MAX(INDEX(C:C,ROW(C1500)-VALUE(LEFT(Y$1,FIND("-",Y$1,1)-1))+1):C1500))</f>
        <v>0.28000000000000003</v>
      </c>
      <c r="Z1500">
        <f>IF(ROW($E1500)&lt;=VALUE(LEFT(Z$1,FIND("-",Z$1,1)-1)),0,MIN(INDEX(D:D,ROW(D1500)-VALUE(LEFT(Z$1,FIND("-",Z$1,1)-1))+1):D1500))</f>
        <v>0.22500000000000001</v>
      </c>
      <c r="AA1500">
        <f t="shared" si="216"/>
        <v>45.454545454545425</v>
      </c>
      <c r="AB1500">
        <f>IF(ROW($AA1500)&lt;=VALUE(LEFT(AA$1,FIND("-",AA$1,1)-1))+VALUE(LEFT(AB$1,FIND("-",AB$1,1)-1)-1),0,AVERAGE(INDEX($AA:$AA,ROW($AA1500)-VALUE(LEFT(AB$1,FIND("-",AB$1,1)-1))+1):$AA1500))</f>
        <v>15.151515151515142</v>
      </c>
      <c r="AC1500">
        <f>IF(ROW($AA1500)&lt;=VALUE(LEFT(AA$1,FIND("-",AA$1,1)-1))+VALUE(LEFT(AB$1,FIND("-",AB$1,1)-1)-1)+VALUE(LEFT(AC$1,FIND("-",AC$1,1)-1)-1),0,AVERAGE(INDEX($AB:$AB,ROW($AB1500)-VALUE(LEFT(AC$1,FIND("-",AC$1,1)-1))+1):$AB1500))</f>
        <v>5.9052059052058992</v>
      </c>
      <c r="AE1500">
        <f t="shared" si="213"/>
        <v>32195944</v>
      </c>
      <c r="AG1500" t="str">
        <f t="shared" si="215"/>
        <v/>
      </c>
    </row>
    <row r="1501" spans="1:33" x14ac:dyDescent="0.25">
      <c r="A1501" s="6">
        <v>38658</v>
      </c>
      <c r="B1501">
        <v>0.22500000000000001</v>
      </c>
      <c r="C1501">
        <v>0.22500000000000001</v>
      </c>
      <c r="D1501">
        <v>0.22500000000000001</v>
      </c>
      <c r="E1501">
        <v>0.22500000000000001</v>
      </c>
      <c r="F1501">
        <v>0.129717</v>
      </c>
      <c r="G1501">
        <v>5000</v>
      </c>
      <c r="I1501" t="str">
        <f t="shared" si="208"/>
        <v>Bearish</v>
      </c>
      <c r="J1501" t="str">
        <f t="shared" si="209"/>
        <v>Oversold</v>
      </c>
      <c r="K1501" t="str">
        <f t="shared" si="210"/>
        <v>Oversold Below %D</v>
      </c>
      <c r="M1501" s="11" t="str">
        <f t="shared" si="214"/>
        <v/>
      </c>
      <c r="O1501">
        <f>IF(ROW($E1501)&lt;=VALUE(LEFT(O$1,FIND("-",O$1,1)-1)),0,IF(ROW($E1501)=VALUE(LEFT(O$1,FIND("-",O$1,1)-1))+1,AVERAGE(INDEX($E:$E,ROW($E1501)-VALUE(LEFT(O$1,FIND("-",O$1,1)-1))):$E1501),($E1501*(2/(VALUE(LEFT(O$1,FIND("-",O$1,1)-1))+1)))+(O1500*(1-(2/(VALUE(LEFT(O$1,FIND("-",O$1,1)-1))+1))))))</f>
        <v>0.34262766851628285</v>
      </c>
      <c r="Q1501">
        <f>IF(ROW($E1501)&lt;=VALUE(LEFT(Q$1,FIND("-",Q$1,1)-1)),0,IF(ROW($E1501)=VALUE(LEFT(Q$1,FIND("-",Q$1,1)-1))+1,AVERAGE(INDEX($E:$E,ROW($E1501)-VALUE(LEFT(Q$1,FIND("-",Q$1,1)-1))):$E1501),($E1501*(2/(VALUE(LEFT(Q$1,FIND("-",Q$1,1)-1))+1)))+(Q1500*(1-(2/(VALUE(LEFT(Q$1,FIND("-",Q$1,1)-1))+1))))))</f>
        <v>0.24095581526189846</v>
      </c>
      <c r="R1501">
        <f>IF(ROW($E1501)&lt;=VALUE(LEFT(R$1,FIND("-",R$1,1)-1)),0,IF(ROW($E1501)=VALUE(LEFT(R$1,FIND("-",R$1,1)-1))+1,AVERAGE(INDEX($E:$E,ROW($E1501)-VALUE(LEFT(R$1,FIND("-",R$1,1)-1))):$E1501),($E1501*(2/(VALUE(LEFT(R$1,FIND("-",R$1,1)-1))+1)))+(R1500*(1-(2/(VALUE(LEFT(R$1,FIND("-",R$1,1)-1))+1))))))</f>
        <v>0.26023729642204746</v>
      </c>
      <c r="S1501">
        <f t="shared" si="211"/>
        <v>-1.9281481160148994E-2</v>
      </c>
      <c r="T1501">
        <f>IF(ROW($E1501)&lt;=MAX(VALUE(LEFT(Q$1,FIND("-",Q$1,1)-1)),VALUE(LEFT(R$1,FIND("-",R$1,1)-1)))+VALUE(LEFT(T$1,FIND("-",T$1,1)-1))-1,0,IF(ROW($E1501)=MAX(VALUE(LEFT(Q$1,FIND("-",Q$1,1)-1)),VALUE(LEFT(R$1,FIND("-",R$1,1)-1)))+VALUE(LEFT(T$1,FIND("-",T$1,1)-1)),AVERAGE(INDEX($S:$S,ROW(S1501)-VALUE(LEFT(T$1,FIND("-",T$1,1)-1))+1):S1501),($S1501*(2/(VALUE(LEFT(T$1,FIND("-",T$1,1)-1))+1)))+(T1500*(1-(2/(VALUE(LEFT(T$1,FIND("-",T$1,1)-1))+1))))))</f>
        <v>-1.9264461585009274E-2</v>
      </c>
      <c r="V1501">
        <f t="shared" si="212"/>
        <v>-2.4999999999999994E-2</v>
      </c>
      <c r="W1501">
        <f>IF(ROW($E1501)&lt;=VALUE(LEFT(W$1,FIND("-",W$1,1)-1))+1,0,IF(ROW($E1500)=VALUE(LEFT(W$1,FIND("-",W$1,1)-1))+1,100-100/(1+ABS((SUMIF(INDEX($V:$V,ROW($V1501)-VALUE(LEFT(W$1,FIND("-",W$1,1)-1))+1):$V1501,"&gt;0",INDEX($V:$V,ROW($V1501)-VALUE(LEFT(W$1,FIND("-",W$1,1)-1))+1):$V1501)/COUNTIF(INDEX($V:$V,ROW($V1501)-VALUE(LEFT(W$1,FIND("-",W$1,1)-1))+1):$V1501,"&gt;0"))/(SUMIF(INDEX($V:$V,ROW($V1501)-VALUE(LEFT(W$1,FIND("-",W$1,1)-1))+1):$V1501,"&lt;0",INDEX($V:$V,ROW($V1501)-VALUE(LEFT(W$1,FIND("-",W$1,1)-1))+1):$V1501)/COUNTIF(INDEX($V:$V,ROW($V1501)-VALUE(LEFT(W$1,FIND("-",W$1,1)-1))+1):$V1501,"&lt;0")))),100-100/(1+ABS((SUMIF(INDEX($V:$V,ROW($V1501)-VALUE(LEFT(W$1,FIND("-",W$1,1)-1))+1):$V1501,"&gt;0",INDEX($V:$V,ROW($V1501)-VALUE(LEFT(W$1,FIND("-",W$1,1)-1))+1):$V1501)/VALUE(LEFT(W$1,FIND("-",W$1,1)-1)))/(SUMIF(INDEX($V:$V,ROW($V1501)-VALUE(LEFT(W$1,FIND("-",W$1,1)-1))+1):$V1501,"&lt;0",INDEX($V:$V,ROW($V1501)-VALUE(LEFT(W$1,FIND("-",W$1,1)-1))+1):$V1501)/VALUE(LEFT(W$1,FIND("-",W$1,1)-1)))))))</f>
        <v>29.166666666666657</v>
      </c>
      <c r="Y1501">
        <f>IF(ROW($E1501)&lt;=VALUE(LEFT(Y$1,FIND("-",Y$1,1)-1)),0,MAX(INDEX(C:C,ROW(C1501)-VALUE(LEFT(Y$1,FIND("-",Y$1,1)-1))+1):C1501))</f>
        <v>0.28000000000000003</v>
      </c>
      <c r="Z1501">
        <f>IF(ROW($E1501)&lt;=VALUE(LEFT(Z$1,FIND("-",Z$1,1)-1)),0,MIN(INDEX(D:D,ROW(D1501)-VALUE(LEFT(Z$1,FIND("-",Z$1,1)-1))+1):D1501))</f>
        <v>0.22500000000000001</v>
      </c>
      <c r="AA1501">
        <f t="shared" si="216"/>
        <v>0</v>
      </c>
      <c r="AB1501">
        <f>IF(ROW($AA1501)&lt;=VALUE(LEFT(AA$1,FIND("-",AA$1,1)-1))+VALUE(LEFT(AB$1,FIND("-",AB$1,1)-1)-1),0,AVERAGE(INDEX($AA:$AA,ROW($AA1501)-VALUE(LEFT(AB$1,FIND("-",AB$1,1)-1))+1):$AA1501))</f>
        <v>15.151515151515142</v>
      </c>
      <c r="AC1501">
        <f>IF(ROW($AA1501)&lt;=VALUE(LEFT(AA$1,FIND("-",AA$1,1)-1))+VALUE(LEFT(AB$1,FIND("-",AB$1,1)-1)-1)+VALUE(LEFT(AC$1,FIND("-",AC$1,1)-1)-1),0,AVERAGE(INDEX($AB:$AB,ROW($AB1501)-VALUE(LEFT(AC$1,FIND("-",AC$1,1)-1))+1):$AB1501))</f>
        <v>10.101010101010095</v>
      </c>
      <c r="AE1501">
        <f t="shared" si="213"/>
        <v>32190944</v>
      </c>
      <c r="AG1501" t="str">
        <f t="shared" si="215"/>
        <v/>
      </c>
    </row>
    <row r="1502" spans="1:33" x14ac:dyDescent="0.25">
      <c r="A1502" s="6">
        <v>38663</v>
      </c>
      <c r="B1502">
        <v>0.23</v>
      </c>
      <c r="C1502">
        <v>0.24</v>
      </c>
      <c r="D1502">
        <v>0.23</v>
      </c>
      <c r="E1502">
        <v>0.24</v>
      </c>
      <c r="F1502">
        <v>0.13836499999999999</v>
      </c>
      <c r="G1502">
        <v>29000</v>
      </c>
      <c r="I1502" t="str">
        <f t="shared" si="208"/>
        <v>Bullish</v>
      </c>
      <c r="J1502" t="str">
        <f t="shared" si="209"/>
        <v/>
      </c>
      <c r="K1502" t="str">
        <f t="shared" si="210"/>
        <v>Oversold Below %D</v>
      </c>
      <c r="M1502" s="11" t="str">
        <f t="shared" si="214"/>
        <v/>
      </c>
      <c r="O1502">
        <f>IF(ROW($E1502)&lt;=VALUE(LEFT(O$1,FIND("-",O$1,1)-1)),0,IF(ROW($E1502)=VALUE(LEFT(O$1,FIND("-",O$1,1)-1))+1,AVERAGE(INDEX($E:$E,ROW($E1502)-VALUE(LEFT(O$1,FIND("-",O$1,1)-1))):$E1502),($E1502*(2/(VALUE(LEFT(O$1,FIND("-",O$1,1)-1))+1)))+(O1501*(1-(2/(VALUE(LEFT(O$1,FIND("-",O$1,1)-1))+1))))))</f>
        <v>0.34160649768527507</v>
      </c>
      <c r="Q1502">
        <f>IF(ROW($E1502)&lt;=VALUE(LEFT(Q$1,FIND("-",Q$1,1)-1)),0,IF(ROW($E1502)=VALUE(LEFT(Q$1,FIND("-",Q$1,1)-1))+1,AVERAGE(INDEX($E:$E,ROW($E1502)-VALUE(LEFT(Q$1,FIND("-",Q$1,1)-1))):$E1502),($E1502*(2/(VALUE(LEFT(Q$1,FIND("-",Q$1,1)-1))+1)))+(Q1501*(1-(2/(VALUE(LEFT(Q$1,FIND("-",Q$1,1)-1))+1))))))</f>
        <v>0.24080876676006793</v>
      </c>
      <c r="R1502">
        <f>IF(ROW($E1502)&lt;=VALUE(LEFT(R$1,FIND("-",R$1,1)-1)),0,IF(ROW($E1502)=VALUE(LEFT(R$1,FIND("-",R$1,1)-1))+1,AVERAGE(INDEX($E:$E,ROW($E1502)-VALUE(LEFT(R$1,FIND("-",R$1,1)-1))):$E1502),($E1502*(2/(VALUE(LEFT(R$1,FIND("-",R$1,1)-1))+1)))+(R1501*(1-(2/(VALUE(LEFT(R$1,FIND("-",R$1,1)-1))+1))))))</f>
        <v>0.2587382374278217</v>
      </c>
      <c r="S1502">
        <f t="shared" si="211"/>
        <v>-1.7929470667753772E-2</v>
      </c>
      <c r="T1502">
        <f>IF(ROW($E1502)&lt;=MAX(VALUE(LEFT(Q$1,FIND("-",Q$1,1)-1)),VALUE(LEFT(R$1,FIND("-",R$1,1)-1)))+VALUE(LEFT(T$1,FIND("-",T$1,1)-1))-1,0,IF(ROW($E1502)=MAX(VALUE(LEFT(Q$1,FIND("-",Q$1,1)-1)),VALUE(LEFT(R$1,FIND("-",R$1,1)-1)))+VALUE(LEFT(T$1,FIND("-",T$1,1)-1)),AVERAGE(INDEX($S:$S,ROW(S1502)-VALUE(LEFT(T$1,FIND("-",T$1,1)-1))+1):S1502),($S1502*(2/(VALUE(LEFT(T$1,FIND("-",T$1,1)-1))+1)))+(T1501*(1-(2/(VALUE(LEFT(T$1,FIND("-",T$1,1)-1))+1))))))</f>
        <v>-1.8997463401558175E-2</v>
      </c>
      <c r="V1502">
        <f t="shared" si="212"/>
        <v>1.4999999999999986E-2</v>
      </c>
      <c r="W1502">
        <f>IF(ROW($E1502)&lt;=VALUE(LEFT(W$1,FIND("-",W$1,1)-1))+1,0,IF(ROW($E1501)=VALUE(LEFT(W$1,FIND("-",W$1,1)-1))+1,100-100/(1+ABS((SUMIF(INDEX($V:$V,ROW($V1502)-VALUE(LEFT(W$1,FIND("-",W$1,1)-1))+1):$V1502,"&gt;0",INDEX($V:$V,ROW($V1502)-VALUE(LEFT(W$1,FIND("-",W$1,1)-1))+1):$V1502)/COUNTIF(INDEX($V:$V,ROW($V1502)-VALUE(LEFT(W$1,FIND("-",W$1,1)-1))+1):$V1502,"&gt;0"))/(SUMIF(INDEX($V:$V,ROW($V1502)-VALUE(LEFT(W$1,FIND("-",W$1,1)-1))+1):$V1502,"&lt;0",INDEX($V:$V,ROW($V1502)-VALUE(LEFT(W$1,FIND("-",W$1,1)-1))+1):$V1502)/COUNTIF(INDEX($V:$V,ROW($V1502)-VALUE(LEFT(W$1,FIND("-",W$1,1)-1))+1):$V1502,"&lt;0")))),100-100/(1+ABS((SUMIF(INDEX($V:$V,ROW($V1502)-VALUE(LEFT(W$1,FIND("-",W$1,1)-1))+1):$V1502,"&gt;0",INDEX($V:$V,ROW($V1502)-VALUE(LEFT(W$1,FIND("-",W$1,1)-1))+1):$V1502)/VALUE(LEFT(W$1,FIND("-",W$1,1)-1)))/(SUMIF(INDEX($V:$V,ROW($V1502)-VALUE(LEFT(W$1,FIND("-",W$1,1)-1))+1):$V1502,"&lt;0",INDEX($V:$V,ROW($V1502)-VALUE(LEFT(W$1,FIND("-",W$1,1)-1))+1):$V1502)/VALUE(LEFT(W$1,FIND("-",W$1,1)-1)))))))</f>
        <v>34.615384615384599</v>
      </c>
      <c r="Y1502">
        <f>IF(ROW($E1502)&lt;=VALUE(LEFT(Y$1,FIND("-",Y$1,1)-1)),0,MAX(INDEX(C:C,ROW(C1502)-VALUE(LEFT(Y$1,FIND("-",Y$1,1)-1))+1):C1502))</f>
        <v>0.27500000000000002</v>
      </c>
      <c r="Z1502">
        <f>IF(ROW($E1502)&lt;=VALUE(LEFT(Z$1,FIND("-",Z$1,1)-1)),0,MIN(INDEX(D:D,ROW(D1502)-VALUE(LEFT(Z$1,FIND("-",Z$1,1)-1))+1):D1502))</f>
        <v>0.22500000000000001</v>
      </c>
      <c r="AA1502">
        <f t="shared" si="216"/>
        <v>29.999999999999961</v>
      </c>
      <c r="AB1502">
        <f>IF(ROW($AA1502)&lt;=VALUE(LEFT(AA$1,FIND("-",AA$1,1)-1))+VALUE(LEFT(AB$1,FIND("-",AB$1,1)-1)-1),0,AVERAGE(INDEX($AA:$AA,ROW($AA1502)-VALUE(LEFT(AB$1,FIND("-",AB$1,1)-1))+1):$AA1502))</f>
        <v>25.151515151515127</v>
      </c>
      <c r="AC1502">
        <f>IF(ROW($AA1502)&lt;=VALUE(LEFT(AA$1,FIND("-",AA$1,1)-1))+VALUE(LEFT(AB$1,FIND("-",AB$1,1)-1)-1)+VALUE(LEFT(AC$1,FIND("-",AC$1,1)-1)-1),0,AVERAGE(INDEX($AB:$AB,ROW($AB1502)-VALUE(LEFT(AC$1,FIND("-",AC$1,1)-1))+1):$AB1502))</f>
        <v>18.48484848484847</v>
      </c>
      <c r="AE1502">
        <f t="shared" si="213"/>
        <v>32219944</v>
      </c>
      <c r="AG1502" t="str">
        <f t="shared" si="215"/>
        <v/>
      </c>
    </row>
    <row r="1503" spans="1:33" x14ac:dyDescent="0.25">
      <c r="A1503" s="6">
        <v>38664</v>
      </c>
      <c r="B1503">
        <v>0.23</v>
      </c>
      <c r="C1503">
        <v>0.23</v>
      </c>
      <c r="D1503">
        <v>0.23</v>
      </c>
      <c r="E1503">
        <v>0.23</v>
      </c>
      <c r="F1503">
        <v>0.1326</v>
      </c>
      <c r="G1503">
        <v>2000</v>
      </c>
      <c r="I1503" t="str">
        <f t="shared" si="208"/>
        <v/>
      </c>
      <c r="J1503" t="str">
        <f t="shared" si="209"/>
        <v/>
      </c>
      <c r="K1503" t="str">
        <f t="shared" si="210"/>
        <v>Oversold Above %D</v>
      </c>
      <c r="M1503" s="11" t="str">
        <f t="shared" si="214"/>
        <v/>
      </c>
      <c r="O1503">
        <f>IF(ROW($E1503)&lt;=VALUE(LEFT(O$1,FIND("-",O$1,1)-1)),0,IF(ROW($E1503)=VALUE(LEFT(O$1,FIND("-",O$1,1)-1))+1,AVERAGE(INDEX($E:$E,ROW($E1503)-VALUE(LEFT(O$1,FIND("-",O$1,1)-1))):$E1503),($E1503*(2/(VALUE(LEFT(O$1,FIND("-",O$1,1)-1))+1)))+(O1502*(1-(2/(VALUE(LEFT(O$1,FIND("-",O$1,1)-1))+1))))))</f>
        <v>0.34049598527049624</v>
      </c>
      <c r="Q1503">
        <f>IF(ROW($E1503)&lt;=VALUE(LEFT(Q$1,FIND("-",Q$1,1)-1)),0,IF(ROW($E1503)=VALUE(LEFT(Q$1,FIND("-",Q$1,1)-1))+1,AVERAGE(INDEX($E:$E,ROW($E1503)-VALUE(LEFT(Q$1,FIND("-",Q$1,1)-1))):$E1503),($E1503*(2/(VALUE(LEFT(Q$1,FIND("-",Q$1,1)-1))+1)))+(Q1502*(1-(2/(VALUE(LEFT(Q$1,FIND("-",Q$1,1)-1))+1))))))</f>
        <v>0.23914587956621131</v>
      </c>
      <c r="R1503">
        <f>IF(ROW($E1503)&lt;=VALUE(LEFT(R$1,FIND("-",R$1,1)-1)),0,IF(ROW($E1503)=VALUE(LEFT(R$1,FIND("-",R$1,1)-1))+1,AVERAGE(INDEX($E:$E,ROW($E1503)-VALUE(LEFT(R$1,FIND("-",R$1,1)-1))):$E1503),($E1503*(2/(VALUE(LEFT(R$1,FIND("-",R$1,1)-1))+1)))+(R1502*(1-(2/(VALUE(LEFT(R$1,FIND("-",R$1,1)-1))+1))))))</f>
        <v>0.25660947909983489</v>
      </c>
      <c r="S1503">
        <f t="shared" si="211"/>
        <v>-1.7463599533623586E-2</v>
      </c>
      <c r="T1503">
        <f>IF(ROW($E1503)&lt;=MAX(VALUE(LEFT(Q$1,FIND("-",Q$1,1)-1)),VALUE(LEFT(R$1,FIND("-",R$1,1)-1)))+VALUE(LEFT(T$1,FIND("-",T$1,1)-1))-1,0,IF(ROW($E1503)=MAX(VALUE(LEFT(Q$1,FIND("-",Q$1,1)-1)),VALUE(LEFT(R$1,FIND("-",R$1,1)-1)))+VALUE(LEFT(T$1,FIND("-",T$1,1)-1)),AVERAGE(INDEX($S:$S,ROW(S1503)-VALUE(LEFT(T$1,FIND("-",T$1,1)-1))+1):S1503),($S1503*(2/(VALUE(LEFT(T$1,FIND("-",T$1,1)-1))+1)))+(T1502*(1-(2/(VALUE(LEFT(T$1,FIND("-",T$1,1)-1))+1))))))</f>
        <v>-1.8690690627971258E-2</v>
      </c>
      <c r="V1503">
        <f t="shared" si="212"/>
        <v>-9.9999999999999811E-3</v>
      </c>
      <c r="W1503">
        <f>IF(ROW($E1503)&lt;=VALUE(LEFT(W$1,FIND("-",W$1,1)-1))+1,0,IF(ROW($E1502)=VALUE(LEFT(W$1,FIND("-",W$1,1)-1))+1,100-100/(1+ABS((SUMIF(INDEX($V:$V,ROW($V1503)-VALUE(LEFT(W$1,FIND("-",W$1,1)-1))+1):$V1503,"&gt;0",INDEX($V:$V,ROW($V1503)-VALUE(LEFT(W$1,FIND("-",W$1,1)-1))+1):$V1503)/COUNTIF(INDEX($V:$V,ROW($V1503)-VALUE(LEFT(W$1,FIND("-",W$1,1)-1))+1):$V1503,"&gt;0"))/(SUMIF(INDEX($V:$V,ROW($V1503)-VALUE(LEFT(W$1,FIND("-",W$1,1)-1))+1):$V1503,"&lt;0",INDEX($V:$V,ROW($V1503)-VALUE(LEFT(W$1,FIND("-",W$1,1)-1))+1):$V1503)/COUNTIF(INDEX($V:$V,ROW($V1503)-VALUE(LEFT(W$1,FIND("-",W$1,1)-1))+1):$V1503,"&lt;0")))),100-100/(1+ABS((SUMIF(INDEX($V:$V,ROW($V1503)-VALUE(LEFT(W$1,FIND("-",W$1,1)-1))+1):$V1503,"&gt;0",INDEX($V:$V,ROW($V1503)-VALUE(LEFT(W$1,FIND("-",W$1,1)-1))+1):$V1503)/VALUE(LEFT(W$1,FIND("-",W$1,1)-1)))/(SUMIF(INDEX($V:$V,ROW($V1503)-VALUE(LEFT(W$1,FIND("-",W$1,1)-1))+1):$V1503,"&lt;0",INDEX($V:$V,ROW($V1503)-VALUE(LEFT(W$1,FIND("-",W$1,1)-1))+1):$V1503)/VALUE(LEFT(W$1,FIND("-",W$1,1)-1)))))))</f>
        <v>33.333333333333314</v>
      </c>
      <c r="Y1503">
        <f>IF(ROW($E1503)&lt;=VALUE(LEFT(Y$1,FIND("-",Y$1,1)-1)),0,MAX(INDEX(C:C,ROW(C1503)-VALUE(LEFT(Y$1,FIND("-",Y$1,1)-1))+1):C1503))</f>
        <v>0.26500000000000001</v>
      </c>
      <c r="Z1503">
        <f>IF(ROW($E1503)&lt;=VALUE(LEFT(Z$1,FIND("-",Z$1,1)-1)),0,MIN(INDEX(D:D,ROW(D1503)-VALUE(LEFT(Z$1,FIND("-",Z$1,1)-1))+1):D1503))</f>
        <v>0.22500000000000001</v>
      </c>
      <c r="AA1503">
        <f t="shared" si="216"/>
        <v>12.500000000000009</v>
      </c>
      <c r="AB1503">
        <f>IF(ROW($AA1503)&lt;=VALUE(LEFT(AA$1,FIND("-",AA$1,1)-1))+VALUE(LEFT(AB$1,FIND("-",AB$1,1)-1)-1),0,AVERAGE(INDEX($AA:$AA,ROW($AA1503)-VALUE(LEFT(AB$1,FIND("-",AB$1,1)-1))+1):$AA1503))</f>
        <v>14.166666666666657</v>
      </c>
      <c r="AC1503">
        <f>IF(ROW($AA1503)&lt;=VALUE(LEFT(AA$1,FIND("-",AA$1,1)-1))+VALUE(LEFT(AB$1,FIND("-",AB$1,1)-1)-1)+VALUE(LEFT(AC$1,FIND("-",AC$1,1)-1)-1),0,AVERAGE(INDEX($AB:$AB,ROW($AB1503)-VALUE(LEFT(AC$1,FIND("-",AC$1,1)-1))+1):$AB1503))</f>
        <v>18.156565656565643</v>
      </c>
      <c r="AE1503">
        <f t="shared" si="213"/>
        <v>32217944</v>
      </c>
      <c r="AG1503" t="str">
        <f t="shared" si="215"/>
        <v/>
      </c>
    </row>
    <row r="1504" spans="1:33" x14ac:dyDescent="0.25">
      <c r="A1504" s="6">
        <v>38665</v>
      </c>
      <c r="B1504">
        <v>0.23</v>
      </c>
      <c r="C1504">
        <v>0.23</v>
      </c>
      <c r="D1504">
        <v>0.23</v>
      </c>
      <c r="E1504">
        <v>0.23</v>
      </c>
      <c r="F1504">
        <v>0.1326</v>
      </c>
      <c r="G1504">
        <v>2000</v>
      </c>
      <c r="I1504" t="str">
        <f t="shared" si="208"/>
        <v/>
      </c>
      <c r="J1504" t="str">
        <f t="shared" si="209"/>
        <v/>
      </c>
      <c r="K1504" t="str">
        <f t="shared" si="210"/>
        <v>Buy</v>
      </c>
      <c r="M1504" s="11" t="str">
        <f t="shared" si="214"/>
        <v>Buy</v>
      </c>
      <c r="O1504">
        <f>IF(ROW($E1504)&lt;=VALUE(LEFT(O$1,FIND("-",O$1,1)-1)),0,IF(ROW($E1504)=VALUE(LEFT(O$1,FIND("-",O$1,1)-1))+1,AVERAGE(INDEX($E:$E,ROW($E1504)-VALUE(LEFT(O$1,FIND("-",O$1,1)-1))):$E1504),($E1504*(2/(VALUE(LEFT(O$1,FIND("-",O$1,1)-1))+1)))+(O1503*(1-(2/(VALUE(LEFT(O$1,FIND("-",O$1,1)-1))+1))))))</f>
        <v>0.33939652273049131</v>
      </c>
      <c r="Q1504">
        <f>IF(ROW($E1504)&lt;=VALUE(LEFT(Q$1,FIND("-",Q$1,1)-1)),0,IF(ROW($E1504)=VALUE(LEFT(Q$1,FIND("-",Q$1,1)-1))+1,AVERAGE(INDEX($E:$E,ROW($E1504)-VALUE(LEFT(Q$1,FIND("-",Q$1,1)-1))):$E1504),($E1504*(2/(VALUE(LEFT(Q$1,FIND("-",Q$1,1)-1))+1)))+(Q1503*(1-(2/(VALUE(LEFT(Q$1,FIND("-",Q$1,1)-1))+1))))))</f>
        <v>0.23773882117140954</v>
      </c>
      <c r="R1504">
        <f>IF(ROW($E1504)&lt;=VALUE(LEFT(R$1,FIND("-",R$1,1)-1)),0,IF(ROW($E1504)=VALUE(LEFT(R$1,FIND("-",R$1,1)-1))+1,AVERAGE(INDEX($E:$E,ROW($E1504)-VALUE(LEFT(R$1,FIND("-",R$1,1)-1))):$E1504),($E1504*(2/(VALUE(LEFT(R$1,FIND("-",R$1,1)-1))+1)))+(R1503*(1-(2/(VALUE(LEFT(R$1,FIND("-",R$1,1)-1))+1))))))</f>
        <v>0.25463840657392117</v>
      </c>
      <c r="S1504">
        <f t="shared" si="211"/>
        <v>-1.689958540251163E-2</v>
      </c>
      <c r="T1504">
        <f>IF(ROW($E1504)&lt;=MAX(VALUE(LEFT(Q$1,FIND("-",Q$1,1)-1)),VALUE(LEFT(R$1,FIND("-",R$1,1)-1)))+VALUE(LEFT(T$1,FIND("-",T$1,1)-1))-1,0,IF(ROW($E1504)=MAX(VALUE(LEFT(Q$1,FIND("-",Q$1,1)-1)),VALUE(LEFT(R$1,FIND("-",R$1,1)-1)))+VALUE(LEFT(T$1,FIND("-",T$1,1)-1)),AVERAGE(INDEX($S:$S,ROW(S1504)-VALUE(LEFT(T$1,FIND("-",T$1,1)-1))+1):S1504),($S1504*(2/(VALUE(LEFT(T$1,FIND("-",T$1,1)-1))+1)))+(T1503*(1-(2/(VALUE(LEFT(T$1,FIND("-",T$1,1)-1))+1))))))</f>
        <v>-1.8332469582879332E-2</v>
      </c>
      <c r="V1504">
        <f t="shared" si="212"/>
        <v>0</v>
      </c>
      <c r="W1504">
        <f>IF(ROW($E1504)&lt;=VALUE(LEFT(W$1,FIND("-",W$1,1)-1))+1,0,IF(ROW($E1503)=VALUE(LEFT(W$1,FIND("-",W$1,1)-1))+1,100-100/(1+ABS((SUMIF(INDEX($V:$V,ROW($V1504)-VALUE(LEFT(W$1,FIND("-",W$1,1)-1))+1):$V1504,"&gt;0",INDEX($V:$V,ROW($V1504)-VALUE(LEFT(W$1,FIND("-",W$1,1)-1))+1):$V1504)/COUNTIF(INDEX($V:$V,ROW($V1504)-VALUE(LEFT(W$1,FIND("-",W$1,1)-1))+1):$V1504,"&gt;0"))/(SUMIF(INDEX($V:$V,ROW($V1504)-VALUE(LEFT(W$1,FIND("-",W$1,1)-1))+1):$V1504,"&lt;0",INDEX($V:$V,ROW($V1504)-VALUE(LEFT(W$1,FIND("-",W$1,1)-1))+1):$V1504)/COUNTIF(INDEX($V:$V,ROW($V1504)-VALUE(LEFT(W$1,FIND("-",W$1,1)-1))+1):$V1504,"&lt;0")))),100-100/(1+ABS((SUMIF(INDEX($V:$V,ROW($V1504)-VALUE(LEFT(W$1,FIND("-",W$1,1)-1))+1):$V1504,"&gt;0",INDEX($V:$V,ROW($V1504)-VALUE(LEFT(W$1,FIND("-",W$1,1)-1))+1):$V1504)/VALUE(LEFT(W$1,FIND("-",W$1,1)-1)))/(SUMIF(INDEX($V:$V,ROW($V1504)-VALUE(LEFT(W$1,FIND("-",W$1,1)-1))+1):$V1504,"&lt;0",INDEX($V:$V,ROW($V1504)-VALUE(LEFT(W$1,FIND("-",W$1,1)-1))+1):$V1504)/VALUE(LEFT(W$1,FIND("-",W$1,1)-1)))))))</f>
        <v>37.499999999999986</v>
      </c>
      <c r="Y1504">
        <f>IF(ROW($E1504)&lt;=VALUE(LEFT(Y$1,FIND("-",Y$1,1)-1)),0,MAX(INDEX(C:C,ROW(C1504)-VALUE(LEFT(Y$1,FIND("-",Y$1,1)-1))+1):C1504))</f>
        <v>0.25</v>
      </c>
      <c r="Z1504">
        <f>IF(ROW($E1504)&lt;=VALUE(LEFT(Z$1,FIND("-",Z$1,1)-1)),0,MIN(INDEX(D:D,ROW(D1504)-VALUE(LEFT(Z$1,FIND("-",Z$1,1)-1))+1):D1504))</f>
        <v>0.22500000000000001</v>
      </c>
      <c r="AA1504">
        <f t="shared" si="216"/>
        <v>20.000000000000025</v>
      </c>
      <c r="AB1504">
        <f>IF(ROW($AA1504)&lt;=VALUE(LEFT(AA$1,FIND("-",AA$1,1)-1))+VALUE(LEFT(AB$1,FIND("-",AB$1,1)-1)-1),0,AVERAGE(INDEX($AA:$AA,ROW($AA1504)-VALUE(LEFT(AB$1,FIND("-",AB$1,1)-1))+1):$AA1504))</f>
        <v>20.833333333333332</v>
      </c>
      <c r="AC1504">
        <f>IF(ROW($AA1504)&lt;=VALUE(LEFT(AA$1,FIND("-",AA$1,1)-1))+VALUE(LEFT(AB$1,FIND("-",AB$1,1)-1)-1)+VALUE(LEFT(AC$1,FIND("-",AC$1,1)-1)-1),0,AVERAGE(INDEX($AB:$AB,ROW($AB1504)-VALUE(LEFT(AC$1,FIND("-",AC$1,1)-1))+1):$AB1504))</f>
        <v>20.050505050505038</v>
      </c>
      <c r="AE1504">
        <f t="shared" si="213"/>
        <v>32217944</v>
      </c>
      <c r="AG1504" t="str">
        <f t="shared" si="215"/>
        <v>Buy</v>
      </c>
    </row>
    <row r="1505" spans="1:33" x14ac:dyDescent="0.25">
      <c r="A1505" s="6">
        <v>38666</v>
      </c>
      <c r="B1505">
        <v>0.23</v>
      </c>
      <c r="C1505">
        <v>0.23</v>
      </c>
      <c r="D1505">
        <v>0.23</v>
      </c>
      <c r="E1505">
        <v>0.23</v>
      </c>
      <c r="F1505">
        <v>0.1326</v>
      </c>
      <c r="G1505">
        <v>39000</v>
      </c>
      <c r="I1505" t="str">
        <f t="shared" si="208"/>
        <v/>
      </c>
      <c r="J1505" t="str">
        <f t="shared" si="209"/>
        <v/>
      </c>
      <c r="K1505" t="str">
        <f t="shared" si="210"/>
        <v>Oversold Below %D</v>
      </c>
      <c r="M1505" s="11" t="str">
        <f t="shared" si="214"/>
        <v/>
      </c>
      <c r="O1505">
        <f>IF(ROW($E1505)&lt;=VALUE(LEFT(O$1,FIND("-",O$1,1)-1)),0,IF(ROW($E1505)=VALUE(LEFT(O$1,FIND("-",O$1,1)-1))+1,AVERAGE(INDEX($E:$E,ROW($E1505)-VALUE(LEFT(O$1,FIND("-",O$1,1)-1))):$E1505),($E1505*(2/(VALUE(LEFT(O$1,FIND("-",O$1,1)-1))+1)))+(O1504*(1-(2/(VALUE(LEFT(O$1,FIND("-",O$1,1)-1))+1))))))</f>
        <v>0.33830800011625756</v>
      </c>
      <c r="Q1505">
        <f>IF(ROW($E1505)&lt;=VALUE(LEFT(Q$1,FIND("-",Q$1,1)-1)),0,IF(ROW($E1505)=VALUE(LEFT(Q$1,FIND("-",Q$1,1)-1))+1,AVERAGE(INDEX($E:$E,ROW($E1505)-VALUE(LEFT(Q$1,FIND("-",Q$1,1)-1))):$E1505),($E1505*(2/(VALUE(LEFT(Q$1,FIND("-",Q$1,1)-1))+1)))+(Q1504*(1-(2/(VALUE(LEFT(Q$1,FIND("-",Q$1,1)-1))+1))))))</f>
        <v>0.23654823329888502</v>
      </c>
      <c r="R1505">
        <f>IF(ROW($E1505)&lt;=VALUE(LEFT(R$1,FIND("-",R$1,1)-1)),0,IF(ROW($E1505)=VALUE(LEFT(R$1,FIND("-",R$1,1)-1))+1,AVERAGE(INDEX($E:$E,ROW($E1505)-VALUE(LEFT(R$1,FIND("-",R$1,1)-1))):$E1505),($E1505*(2/(VALUE(LEFT(R$1,FIND("-",R$1,1)-1))+1)))+(R1504*(1-(2/(VALUE(LEFT(R$1,FIND("-",R$1,1)-1))+1))))))</f>
        <v>0.25281333942029738</v>
      </c>
      <c r="S1505">
        <f t="shared" si="211"/>
        <v>-1.6265106121412354E-2</v>
      </c>
      <c r="T1505">
        <f>IF(ROW($E1505)&lt;=MAX(VALUE(LEFT(Q$1,FIND("-",Q$1,1)-1)),VALUE(LEFT(R$1,FIND("-",R$1,1)-1)))+VALUE(LEFT(T$1,FIND("-",T$1,1)-1))-1,0,IF(ROW($E1505)=MAX(VALUE(LEFT(Q$1,FIND("-",Q$1,1)-1)),VALUE(LEFT(R$1,FIND("-",R$1,1)-1)))+VALUE(LEFT(T$1,FIND("-",T$1,1)-1)),AVERAGE(INDEX($S:$S,ROW(S1505)-VALUE(LEFT(T$1,FIND("-",T$1,1)-1))+1):S1505),($S1505*(2/(VALUE(LEFT(T$1,FIND("-",T$1,1)-1))+1)))+(T1504*(1-(2/(VALUE(LEFT(T$1,FIND("-",T$1,1)-1))+1))))))</f>
        <v>-1.7918996890585938E-2</v>
      </c>
      <c r="V1505">
        <f t="shared" si="212"/>
        <v>0</v>
      </c>
      <c r="W1505">
        <f>IF(ROW($E1505)&lt;=VALUE(LEFT(W$1,FIND("-",W$1,1)-1))+1,0,IF(ROW($E1504)=VALUE(LEFT(W$1,FIND("-",W$1,1)-1))+1,100-100/(1+ABS((SUMIF(INDEX($V:$V,ROW($V1505)-VALUE(LEFT(W$1,FIND("-",W$1,1)-1))+1):$V1505,"&gt;0",INDEX($V:$V,ROW($V1505)-VALUE(LEFT(W$1,FIND("-",W$1,1)-1))+1):$V1505)/COUNTIF(INDEX($V:$V,ROW($V1505)-VALUE(LEFT(W$1,FIND("-",W$1,1)-1))+1):$V1505,"&gt;0"))/(SUMIF(INDEX($V:$V,ROW($V1505)-VALUE(LEFT(W$1,FIND("-",W$1,1)-1))+1):$V1505,"&lt;0",INDEX($V:$V,ROW($V1505)-VALUE(LEFT(W$1,FIND("-",W$1,1)-1))+1):$V1505)/COUNTIF(INDEX($V:$V,ROW($V1505)-VALUE(LEFT(W$1,FIND("-",W$1,1)-1))+1):$V1505,"&lt;0")))),100-100/(1+ABS((SUMIF(INDEX($V:$V,ROW($V1505)-VALUE(LEFT(W$1,FIND("-",W$1,1)-1))+1):$V1505,"&gt;0",INDEX($V:$V,ROW($V1505)-VALUE(LEFT(W$1,FIND("-",W$1,1)-1))+1):$V1505)/VALUE(LEFT(W$1,FIND("-",W$1,1)-1)))/(SUMIF(INDEX($V:$V,ROW($V1505)-VALUE(LEFT(W$1,FIND("-",W$1,1)-1))+1):$V1505,"&lt;0",INDEX($V:$V,ROW($V1505)-VALUE(LEFT(W$1,FIND("-",W$1,1)-1))+1):$V1505)/VALUE(LEFT(W$1,FIND("-",W$1,1)-1)))))))</f>
        <v>45.000000000000007</v>
      </c>
      <c r="Y1505">
        <f>IF(ROW($E1505)&lt;=VALUE(LEFT(Y$1,FIND("-",Y$1,1)-1)),0,MAX(INDEX(C:C,ROW(C1505)-VALUE(LEFT(Y$1,FIND("-",Y$1,1)-1))+1):C1505))</f>
        <v>0.25</v>
      </c>
      <c r="Z1505">
        <f>IF(ROW($E1505)&lt;=VALUE(LEFT(Z$1,FIND("-",Z$1,1)-1)),0,MIN(INDEX(D:D,ROW(D1505)-VALUE(LEFT(Z$1,FIND("-",Z$1,1)-1))+1):D1505))</f>
        <v>0.22500000000000001</v>
      </c>
      <c r="AA1505">
        <f t="shared" si="216"/>
        <v>20.000000000000025</v>
      </c>
      <c r="AB1505">
        <f>IF(ROW($AA1505)&lt;=VALUE(LEFT(AA$1,FIND("-",AA$1,1)-1))+VALUE(LEFT(AB$1,FIND("-",AB$1,1)-1)-1),0,AVERAGE(INDEX($AA:$AA,ROW($AA1505)-VALUE(LEFT(AB$1,FIND("-",AB$1,1)-1))+1):$AA1505))</f>
        <v>17.500000000000018</v>
      </c>
      <c r="AC1505">
        <f>IF(ROW($AA1505)&lt;=VALUE(LEFT(AA$1,FIND("-",AA$1,1)-1))+VALUE(LEFT(AB$1,FIND("-",AB$1,1)-1)-1)+VALUE(LEFT(AC$1,FIND("-",AC$1,1)-1)-1),0,AVERAGE(INDEX($AB:$AB,ROW($AB1505)-VALUE(LEFT(AC$1,FIND("-",AC$1,1)-1))+1):$AB1505))</f>
        <v>17.5</v>
      </c>
      <c r="AE1505">
        <f t="shared" si="213"/>
        <v>32217944</v>
      </c>
      <c r="AG1505" t="str">
        <f t="shared" si="215"/>
        <v/>
      </c>
    </row>
    <row r="1506" spans="1:33" x14ac:dyDescent="0.25">
      <c r="A1506" s="6">
        <v>38667</v>
      </c>
      <c r="B1506">
        <v>0.22500000000000001</v>
      </c>
      <c r="C1506">
        <v>0.23</v>
      </c>
      <c r="D1506">
        <v>0.22500000000000001</v>
      </c>
      <c r="E1506">
        <v>0.23</v>
      </c>
      <c r="F1506">
        <v>0.1326</v>
      </c>
      <c r="G1506">
        <v>16100</v>
      </c>
      <c r="I1506" t="str">
        <f t="shared" si="208"/>
        <v/>
      </c>
      <c r="J1506" t="str">
        <f t="shared" si="209"/>
        <v/>
      </c>
      <c r="K1506" t="str">
        <f t="shared" si="210"/>
        <v>Oversold Below %D</v>
      </c>
      <c r="M1506" s="11" t="str">
        <f t="shared" si="214"/>
        <v/>
      </c>
      <c r="O1506">
        <f>IF(ROW($E1506)&lt;=VALUE(LEFT(O$1,FIND("-",O$1,1)-1)),0,IF(ROW($E1506)=VALUE(LEFT(O$1,FIND("-",O$1,1)-1))+1,AVERAGE(INDEX($E:$E,ROW($E1506)-VALUE(LEFT(O$1,FIND("-",O$1,1)-1))):$E1506),($E1506*(2/(VALUE(LEFT(O$1,FIND("-",O$1,1)-1))+1)))+(O1505*(1-(2/(VALUE(LEFT(O$1,FIND("-",O$1,1)-1))+1))))))</f>
        <v>0.33723030857281222</v>
      </c>
      <c r="Q1506">
        <f>IF(ROW($E1506)&lt;=VALUE(LEFT(Q$1,FIND("-",Q$1,1)-1)),0,IF(ROW($E1506)=VALUE(LEFT(Q$1,FIND("-",Q$1,1)-1))+1,AVERAGE(INDEX($E:$E,ROW($E1506)-VALUE(LEFT(Q$1,FIND("-",Q$1,1)-1))):$E1506),($E1506*(2/(VALUE(LEFT(Q$1,FIND("-",Q$1,1)-1))+1)))+(Q1505*(1-(2/(VALUE(LEFT(Q$1,FIND("-",Q$1,1)-1))+1))))))</f>
        <v>0.23554081279136424</v>
      </c>
      <c r="R1506">
        <f>IF(ROW($E1506)&lt;=VALUE(LEFT(R$1,FIND("-",R$1,1)-1)),0,IF(ROW($E1506)=VALUE(LEFT(R$1,FIND("-",R$1,1)-1))+1,AVERAGE(INDEX($E:$E,ROW($E1506)-VALUE(LEFT(R$1,FIND("-",R$1,1)-1))):$E1506),($E1506*(2/(VALUE(LEFT(R$1,FIND("-",R$1,1)-1))+1)))+(R1505*(1-(2/(VALUE(LEFT(R$1,FIND("-",R$1,1)-1))+1))))))</f>
        <v>0.25112346242620126</v>
      </c>
      <c r="S1506">
        <f t="shared" si="211"/>
        <v>-1.558264963483702E-2</v>
      </c>
      <c r="T1506">
        <f>IF(ROW($E1506)&lt;=MAX(VALUE(LEFT(Q$1,FIND("-",Q$1,1)-1)),VALUE(LEFT(R$1,FIND("-",R$1,1)-1)))+VALUE(LEFT(T$1,FIND("-",T$1,1)-1))-1,0,IF(ROW($E1506)=MAX(VALUE(LEFT(Q$1,FIND("-",Q$1,1)-1)),VALUE(LEFT(R$1,FIND("-",R$1,1)-1)))+VALUE(LEFT(T$1,FIND("-",T$1,1)-1)),AVERAGE(INDEX($S:$S,ROW(S1506)-VALUE(LEFT(T$1,FIND("-",T$1,1)-1))+1):S1506),($S1506*(2/(VALUE(LEFT(T$1,FIND("-",T$1,1)-1))+1)))+(T1505*(1-(2/(VALUE(LEFT(T$1,FIND("-",T$1,1)-1))+1))))))</f>
        <v>-1.7451727439436154E-2</v>
      </c>
      <c r="V1506">
        <f t="shared" si="212"/>
        <v>0</v>
      </c>
      <c r="W1506">
        <f>IF(ROW($E1506)&lt;=VALUE(LEFT(W$1,FIND("-",W$1,1)-1))+1,0,IF(ROW($E1505)=VALUE(LEFT(W$1,FIND("-",W$1,1)-1))+1,100-100/(1+ABS((SUMIF(INDEX($V:$V,ROW($V1506)-VALUE(LEFT(W$1,FIND("-",W$1,1)-1))+1):$V1506,"&gt;0",INDEX($V:$V,ROW($V1506)-VALUE(LEFT(W$1,FIND("-",W$1,1)-1))+1):$V1506)/COUNTIF(INDEX($V:$V,ROW($V1506)-VALUE(LEFT(W$1,FIND("-",W$1,1)-1))+1):$V1506,"&gt;0"))/(SUMIF(INDEX($V:$V,ROW($V1506)-VALUE(LEFT(W$1,FIND("-",W$1,1)-1))+1):$V1506,"&lt;0",INDEX($V:$V,ROW($V1506)-VALUE(LEFT(W$1,FIND("-",W$1,1)-1))+1):$V1506)/COUNTIF(INDEX($V:$V,ROW($V1506)-VALUE(LEFT(W$1,FIND("-",W$1,1)-1))+1):$V1506,"&lt;0")))),100-100/(1+ABS((SUMIF(INDEX($V:$V,ROW($V1506)-VALUE(LEFT(W$1,FIND("-",W$1,1)-1))+1):$V1506,"&gt;0",INDEX($V:$V,ROW($V1506)-VALUE(LEFT(W$1,FIND("-",W$1,1)-1))+1):$V1506)/VALUE(LEFT(W$1,FIND("-",W$1,1)-1)))/(SUMIF(INDEX($V:$V,ROW($V1506)-VALUE(LEFT(W$1,FIND("-",W$1,1)-1))+1):$V1506,"&lt;0",INDEX($V:$V,ROW($V1506)-VALUE(LEFT(W$1,FIND("-",W$1,1)-1))+1):$V1506)/VALUE(LEFT(W$1,FIND("-",W$1,1)-1)))))))</f>
        <v>45.000000000000007</v>
      </c>
      <c r="Y1506">
        <f>IF(ROW($E1506)&lt;=VALUE(LEFT(Y$1,FIND("-",Y$1,1)-1)),0,MAX(INDEX(C:C,ROW(C1506)-VALUE(LEFT(Y$1,FIND("-",Y$1,1)-1))+1):C1506))</f>
        <v>0.25</v>
      </c>
      <c r="Z1506">
        <f>IF(ROW($E1506)&lt;=VALUE(LEFT(Z$1,FIND("-",Z$1,1)-1)),0,MIN(INDEX(D:D,ROW(D1506)-VALUE(LEFT(Z$1,FIND("-",Z$1,1)-1))+1):D1506))</f>
        <v>0.22500000000000001</v>
      </c>
      <c r="AA1506">
        <f t="shared" si="216"/>
        <v>20.000000000000025</v>
      </c>
      <c r="AB1506">
        <f>IF(ROW($AA1506)&lt;=VALUE(LEFT(AA$1,FIND("-",AA$1,1)-1))+VALUE(LEFT(AB$1,FIND("-",AB$1,1)-1)-1),0,AVERAGE(INDEX($AA:$AA,ROW($AA1506)-VALUE(LEFT(AB$1,FIND("-",AB$1,1)-1))+1):$AA1506))</f>
        <v>20.000000000000025</v>
      </c>
      <c r="AC1506">
        <f>IF(ROW($AA1506)&lt;=VALUE(LEFT(AA$1,FIND("-",AA$1,1)-1))+VALUE(LEFT(AB$1,FIND("-",AB$1,1)-1)-1)+VALUE(LEFT(AC$1,FIND("-",AC$1,1)-1)-1),0,AVERAGE(INDEX($AB:$AB,ROW($AB1506)-VALUE(LEFT(AC$1,FIND("-",AC$1,1)-1))+1):$AB1506))</f>
        <v>19.444444444444457</v>
      </c>
      <c r="AE1506">
        <f t="shared" si="213"/>
        <v>32217944</v>
      </c>
      <c r="AG1506" t="str">
        <f t="shared" si="215"/>
        <v/>
      </c>
    </row>
    <row r="1507" spans="1:33" x14ac:dyDescent="0.25">
      <c r="A1507" s="6">
        <v>38670</v>
      </c>
      <c r="B1507">
        <v>0.24</v>
      </c>
      <c r="C1507">
        <v>0.24</v>
      </c>
      <c r="D1507">
        <v>0.23</v>
      </c>
      <c r="E1507">
        <v>0.23</v>
      </c>
      <c r="F1507">
        <v>0.1326</v>
      </c>
      <c r="G1507">
        <v>27900</v>
      </c>
      <c r="I1507" t="str">
        <f t="shared" si="208"/>
        <v/>
      </c>
      <c r="J1507" t="str">
        <f t="shared" si="209"/>
        <v/>
      </c>
      <c r="K1507" t="str">
        <f t="shared" si="210"/>
        <v>Oversold Below %D</v>
      </c>
      <c r="M1507" s="11" t="str">
        <f t="shared" si="214"/>
        <v/>
      </c>
      <c r="O1507">
        <f>IF(ROW($E1507)&lt;=VALUE(LEFT(O$1,FIND("-",O$1,1)-1)),0,IF(ROW($E1507)=VALUE(LEFT(O$1,FIND("-",O$1,1)-1))+1,AVERAGE(INDEX($E:$E,ROW($E1507)-VALUE(LEFT(O$1,FIND("-",O$1,1)-1))):$E1507),($E1507*(2/(VALUE(LEFT(O$1,FIND("-",O$1,1)-1))+1)))+(O1506*(1-(2/(VALUE(LEFT(O$1,FIND("-",O$1,1)-1))+1))))))</f>
        <v>0.33616334032830664</v>
      </c>
      <c r="Q1507">
        <f>IF(ROW($E1507)&lt;=VALUE(LEFT(Q$1,FIND("-",Q$1,1)-1)),0,IF(ROW($E1507)=VALUE(LEFT(Q$1,FIND("-",Q$1,1)-1))+1,AVERAGE(INDEX($E:$E,ROW($E1507)-VALUE(LEFT(Q$1,FIND("-",Q$1,1)-1))):$E1507),($E1507*(2/(VALUE(LEFT(Q$1,FIND("-",Q$1,1)-1))+1)))+(Q1506*(1-(2/(VALUE(LEFT(Q$1,FIND("-",Q$1,1)-1))+1))))))</f>
        <v>0.23468838005423126</v>
      </c>
      <c r="R1507">
        <f>IF(ROW($E1507)&lt;=VALUE(LEFT(R$1,FIND("-",R$1,1)-1)),0,IF(ROW($E1507)=VALUE(LEFT(R$1,FIND("-",R$1,1)-1))+1,AVERAGE(INDEX($E:$E,ROW($E1507)-VALUE(LEFT(R$1,FIND("-",R$1,1)-1))):$E1507),($E1507*(2/(VALUE(LEFT(R$1,FIND("-",R$1,1)-1))+1)))+(R1506*(1-(2/(VALUE(LEFT(R$1,FIND("-",R$1,1)-1))+1))))))</f>
        <v>0.24955876150574191</v>
      </c>
      <c r="S1507">
        <f t="shared" si="211"/>
        <v>-1.487038145151065E-2</v>
      </c>
      <c r="T1507">
        <f>IF(ROW($E1507)&lt;=MAX(VALUE(LEFT(Q$1,FIND("-",Q$1,1)-1)),VALUE(LEFT(R$1,FIND("-",R$1,1)-1)))+VALUE(LEFT(T$1,FIND("-",T$1,1)-1))-1,0,IF(ROW($E1507)=MAX(VALUE(LEFT(Q$1,FIND("-",Q$1,1)-1)),VALUE(LEFT(R$1,FIND("-",R$1,1)-1)))+VALUE(LEFT(T$1,FIND("-",T$1,1)-1)),AVERAGE(INDEX($S:$S,ROW(S1507)-VALUE(LEFT(T$1,FIND("-",T$1,1)-1))+1):S1507),($S1507*(2/(VALUE(LEFT(T$1,FIND("-",T$1,1)-1))+1)))+(T1506*(1-(2/(VALUE(LEFT(T$1,FIND("-",T$1,1)-1))+1))))))</f>
        <v>-1.6935458241851054E-2</v>
      </c>
      <c r="V1507">
        <f t="shared" si="212"/>
        <v>0</v>
      </c>
      <c r="W1507">
        <f>IF(ROW($E1507)&lt;=VALUE(LEFT(W$1,FIND("-",W$1,1)-1))+1,0,IF(ROW($E1506)=VALUE(LEFT(W$1,FIND("-",W$1,1)-1))+1,100-100/(1+ABS((SUMIF(INDEX($V:$V,ROW($V1507)-VALUE(LEFT(W$1,FIND("-",W$1,1)-1))+1):$V1507,"&gt;0",INDEX($V:$V,ROW($V1507)-VALUE(LEFT(W$1,FIND("-",W$1,1)-1))+1):$V1507)/COUNTIF(INDEX($V:$V,ROW($V1507)-VALUE(LEFT(W$1,FIND("-",W$1,1)-1))+1):$V1507,"&gt;0"))/(SUMIF(INDEX($V:$V,ROW($V1507)-VALUE(LEFT(W$1,FIND("-",W$1,1)-1))+1):$V1507,"&lt;0",INDEX($V:$V,ROW($V1507)-VALUE(LEFT(W$1,FIND("-",W$1,1)-1))+1):$V1507)/COUNTIF(INDEX($V:$V,ROW($V1507)-VALUE(LEFT(W$1,FIND("-",W$1,1)-1))+1):$V1507,"&lt;0")))),100-100/(1+ABS((SUMIF(INDEX($V:$V,ROW($V1507)-VALUE(LEFT(W$1,FIND("-",W$1,1)-1))+1):$V1507,"&gt;0",INDEX($V:$V,ROW($V1507)-VALUE(LEFT(W$1,FIND("-",W$1,1)-1))+1):$V1507)/VALUE(LEFT(W$1,FIND("-",W$1,1)-1)))/(SUMIF(INDEX($V:$V,ROW($V1507)-VALUE(LEFT(W$1,FIND("-",W$1,1)-1))+1):$V1507,"&lt;0",INDEX($V:$V,ROW($V1507)-VALUE(LEFT(W$1,FIND("-",W$1,1)-1))+1):$V1507)/VALUE(LEFT(W$1,FIND("-",W$1,1)-1)))))))</f>
        <v>45.000000000000007</v>
      </c>
      <c r="Y1507">
        <f>IF(ROW($E1507)&lt;=VALUE(LEFT(Y$1,FIND("-",Y$1,1)-1)),0,MAX(INDEX(C:C,ROW(C1507)-VALUE(LEFT(Y$1,FIND("-",Y$1,1)-1))+1):C1507))</f>
        <v>0.25</v>
      </c>
      <c r="Z1507">
        <f>IF(ROW($E1507)&lt;=VALUE(LEFT(Z$1,FIND("-",Z$1,1)-1)),0,MIN(INDEX(D:D,ROW(D1507)-VALUE(LEFT(Z$1,FIND("-",Z$1,1)-1))+1):D1507))</f>
        <v>0.22500000000000001</v>
      </c>
      <c r="AA1507">
        <f t="shared" si="216"/>
        <v>20.000000000000025</v>
      </c>
      <c r="AB1507">
        <f>IF(ROW($AA1507)&lt;=VALUE(LEFT(AA$1,FIND("-",AA$1,1)-1))+VALUE(LEFT(AB$1,FIND("-",AB$1,1)-1)-1),0,AVERAGE(INDEX($AA:$AA,ROW($AA1507)-VALUE(LEFT(AB$1,FIND("-",AB$1,1)-1))+1):$AA1507))</f>
        <v>20.000000000000025</v>
      </c>
      <c r="AC1507">
        <f>IF(ROW($AA1507)&lt;=VALUE(LEFT(AA$1,FIND("-",AA$1,1)-1))+VALUE(LEFT(AB$1,FIND("-",AB$1,1)-1)-1)+VALUE(LEFT(AC$1,FIND("-",AC$1,1)-1)-1),0,AVERAGE(INDEX($AB:$AB,ROW($AB1507)-VALUE(LEFT(AC$1,FIND("-",AC$1,1)-1))+1):$AB1507))</f>
        <v>19.166666666666689</v>
      </c>
      <c r="AE1507">
        <f t="shared" si="213"/>
        <v>32217944</v>
      </c>
      <c r="AG1507" t="str">
        <f t="shared" si="215"/>
        <v/>
      </c>
    </row>
    <row r="1508" spans="1:33" x14ac:dyDescent="0.25">
      <c r="A1508" s="6">
        <v>38671</v>
      </c>
      <c r="B1508">
        <v>0.22500000000000001</v>
      </c>
      <c r="C1508">
        <v>0.22500000000000001</v>
      </c>
      <c r="D1508">
        <v>0.22</v>
      </c>
      <c r="E1508">
        <v>0.22500000000000001</v>
      </c>
      <c r="F1508">
        <v>0.129717</v>
      </c>
      <c r="G1508">
        <v>40000</v>
      </c>
      <c r="I1508" t="str">
        <f t="shared" si="208"/>
        <v/>
      </c>
      <c r="J1508" t="str">
        <f t="shared" si="209"/>
        <v/>
      </c>
      <c r="K1508" t="str">
        <f t="shared" si="210"/>
        <v>Oversold Above %D</v>
      </c>
      <c r="M1508" s="11" t="str">
        <f t="shared" si="214"/>
        <v/>
      </c>
      <c r="O1508">
        <f>IF(ROW($E1508)&lt;=VALUE(LEFT(O$1,FIND("-",O$1,1)-1)),0,IF(ROW($E1508)=VALUE(LEFT(O$1,FIND("-",O$1,1)-1))+1,AVERAGE(INDEX($E:$E,ROW($E1508)-VALUE(LEFT(O$1,FIND("-",O$1,1)-1))):$E1508),($E1508*(2/(VALUE(LEFT(O$1,FIND("-",O$1,1)-1))+1)))+(O1507*(1-(2/(VALUE(LEFT(O$1,FIND("-",O$1,1)-1))+1))))))</f>
        <v>0.33505723743946775</v>
      </c>
      <c r="Q1508">
        <f>IF(ROW($E1508)&lt;=VALUE(LEFT(Q$1,FIND("-",Q$1,1)-1)),0,IF(ROW($E1508)=VALUE(LEFT(Q$1,FIND("-",Q$1,1)-1))+1,AVERAGE(INDEX($E:$E,ROW($E1508)-VALUE(LEFT(Q$1,FIND("-",Q$1,1)-1))):$E1508),($E1508*(2/(VALUE(LEFT(Q$1,FIND("-",Q$1,1)-1))+1)))+(Q1507*(1-(2/(VALUE(LEFT(Q$1,FIND("-",Q$1,1)-1))+1))))))</f>
        <v>0.23319786004588799</v>
      </c>
      <c r="R1508">
        <f>IF(ROW($E1508)&lt;=VALUE(LEFT(R$1,FIND("-",R$1,1)-1)),0,IF(ROW($E1508)=VALUE(LEFT(R$1,FIND("-",R$1,1)-1))+1,AVERAGE(INDEX($E:$E,ROW($E1508)-VALUE(LEFT(R$1,FIND("-",R$1,1)-1))):$E1508),($E1508*(2/(VALUE(LEFT(R$1,FIND("-",R$1,1)-1))+1)))+(R1507*(1-(2/(VALUE(LEFT(R$1,FIND("-",R$1,1)-1))+1))))))</f>
        <v>0.24773959398679807</v>
      </c>
      <c r="S1508">
        <f t="shared" si="211"/>
        <v>-1.4541733940910073E-2</v>
      </c>
      <c r="T1508">
        <f>IF(ROW($E1508)&lt;=MAX(VALUE(LEFT(Q$1,FIND("-",Q$1,1)-1)),VALUE(LEFT(R$1,FIND("-",R$1,1)-1)))+VALUE(LEFT(T$1,FIND("-",T$1,1)-1))-1,0,IF(ROW($E1508)=MAX(VALUE(LEFT(Q$1,FIND("-",Q$1,1)-1)),VALUE(LEFT(R$1,FIND("-",R$1,1)-1)))+VALUE(LEFT(T$1,FIND("-",T$1,1)-1)),AVERAGE(INDEX($S:$S,ROW(S1508)-VALUE(LEFT(T$1,FIND("-",T$1,1)-1))+1):S1508),($S1508*(2/(VALUE(LEFT(T$1,FIND("-",T$1,1)-1))+1)))+(T1507*(1-(2/(VALUE(LEFT(T$1,FIND("-",T$1,1)-1))+1))))))</f>
        <v>-1.6456713381662859E-2</v>
      </c>
      <c r="V1508">
        <f t="shared" si="212"/>
        <v>-5.0000000000000044E-3</v>
      </c>
      <c r="W1508">
        <f>IF(ROW($E1508)&lt;=VALUE(LEFT(W$1,FIND("-",W$1,1)-1))+1,0,IF(ROW($E1507)=VALUE(LEFT(W$1,FIND("-",W$1,1)-1))+1,100-100/(1+ABS((SUMIF(INDEX($V:$V,ROW($V1508)-VALUE(LEFT(W$1,FIND("-",W$1,1)-1))+1):$V1508,"&gt;0",INDEX($V:$V,ROW($V1508)-VALUE(LEFT(W$1,FIND("-",W$1,1)-1))+1):$V1508)/COUNTIF(INDEX($V:$V,ROW($V1508)-VALUE(LEFT(W$1,FIND("-",W$1,1)-1))+1):$V1508,"&gt;0"))/(SUMIF(INDEX($V:$V,ROW($V1508)-VALUE(LEFT(W$1,FIND("-",W$1,1)-1))+1):$V1508,"&lt;0",INDEX($V:$V,ROW($V1508)-VALUE(LEFT(W$1,FIND("-",W$1,1)-1))+1):$V1508)/COUNTIF(INDEX($V:$V,ROW($V1508)-VALUE(LEFT(W$1,FIND("-",W$1,1)-1))+1):$V1508,"&lt;0")))),100-100/(1+ABS((SUMIF(INDEX($V:$V,ROW($V1508)-VALUE(LEFT(W$1,FIND("-",W$1,1)-1))+1):$V1508,"&gt;0",INDEX($V:$V,ROW($V1508)-VALUE(LEFT(W$1,FIND("-",W$1,1)-1))+1):$V1508)/VALUE(LEFT(W$1,FIND("-",W$1,1)-1)))/(SUMIF(INDEX($V:$V,ROW($V1508)-VALUE(LEFT(W$1,FIND("-",W$1,1)-1))+1):$V1508,"&lt;0",INDEX($V:$V,ROW($V1508)-VALUE(LEFT(W$1,FIND("-",W$1,1)-1))+1):$V1508)/VALUE(LEFT(W$1,FIND("-",W$1,1)-1)))))))</f>
        <v>47.368421052631575</v>
      </c>
      <c r="Y1508">
        <f>IF(ROW($E1508)&lt;=VALUE(LEFT(Y$1,FIND("-",Y$1,1)-1)),0,MAX(INDEX(C:C,ROW(C1508)-VALUE(LEFT(Y$1,FIND("-",Y$1,1)-1))+1):C1508))</f>
        <v>0.25</v>
      </c>
      <c r="Z1508">
        <f>IF(ROW($E1508)&lt;=VALUE(LEFT(Z$1,FIND("-",Z$1,1)-1)),0,MIN(INDEX(D:D,ROW(D1508)-VALUE(LEFT(Z$1,FIND("-",Z$1,1)-1))+1):D1508))</f>
        <v>0.22</v>
      </c>
      <c r="AA1508">
        <f t="shared" si="216"/>
        <v>16.666666666666682</v>
      </c>
      <c r="AB1508">
        <f>IF(ROW($AA1508)&lt;=VALUE(LEFT(AA$1,FIND("-",AA$1,1)-1))+VALUE(LEFT(AB$1,FIND("-",AB$1,1)-1)-1),0,AVERAGE(INDEX($AA:$AA,ROW($AA1508)-VALUE(LEFT(AB$1,FIND("-",AB$1,1)-1))+1):$AA1508))</f>
        <v>18.888888888888911</v>
      </c>
      <c r="AC1508">
        <f>IF(ROW($AA1508)&lt;=VALUE(LEFT(AA$1,FIND("-",AA$1,1)-1))+VALUE(LEFT(AB$1,FIND("-",AB$1,1)-1)-1)+VALUE(LEFT(AC$1,FIND("-",AC$1,1)-1)-1),0,AVERAGE(INDEX($AB:$AB,ROW($AB1508)-VALUE(LEFT(AC$1,FIND("-",AC$1,1)-1))+1):$AB1508))</f>
        <v>19.629629629629651</v>
      </c>
      <c r="AE1508">
        <f t="shared" si="213"/>
        <v>32177944</v>
      </c>
      <c r="AG1508" t="str">
        <f t="shared" si="215"/>
        <v/>
      </c>
    </row>
    <row r="1509" spans="1:33" x14ac:dyDescent="0.25">
      <c r="A1509" s="6">
        <v>38672</v>
      </c>
      <c r="B1509">
        <v>0.22500000000000001</v>
      </c>
      <c r="C1509">
        <v>0.22500000000000001</v>
      </c>
      <c r="D1509">
        <v>0.22</v>
      </c>
      <c r="E1509">
        <v>0.22</v>
      </c>
      <c r="F1509">
        <v>0.126835</v>
      </c>
      <c r="G1509">
        <v>245000</v>
      </c>
      <c r="I1509" t="str">
        <f t="shared" si="208"/>
        <v/>
      </c>
      <c r="J1509" t="str">
        <f t="shared" si="209"/>
        <v/>
      </c>
      <c r="K1509" t="str">
        <f t="shared" si="210"/>
        <v>Oversold Above %D</v>
      </c>
      <c r="M1509" s="11" t="str">
        <f t="shared" si="214"/>
        <v/>
      </c>
      <c r="O1509">
        <f>IF(ROW($E1509)&lt;=VALUE(LEFT(O$1,FIND("-",O$1,1)-1)),0,IF(ROW($E1509)=VALUE(LEFT(O$1,FIND("-",O$1,1)-1))+1,AVERAGE(INDEX($E:$E,ROW($E1509)-VALUE(LEFT(O$1,FIND("-",O$1,1)-1))):$E1509),($E1509*(2/(VALUE(LEFT(O$1,FIND("-",O$1,1)-1))+1)))+(O1508*(1-(2/(VALUE(LEFT(O$1,FIND("-",O$1,1)-1))+1))))))</f>
        <v>0.33391238930574169</v>
      </c>
      <c r="Q1509">
        <f>IF(ROW($E1509)&lt;=VALUE(LEFT(Q$1,FIND("-",Q$1,1)-1)),0,IF(ROW($E1509)=VALUE(LEFT(Q$1,FIND("-",Q$1,1)-1))+1,AVERAGE(INDEX($E:$E,ROW($E1509)-VALUE(LEFT(Q$1,FIND("-",Q$1,1)-1))):$E1509),($E1509*(2/(VALUE(LEFT(Q$1,FIND("-",Q$1,1)-1))+1)))+(Q1508*(1-(2/(VALUE(LEFT(Q$1,FIND("-",Q$1,1)-1))+1))))))</f>
        <v>0.23116742003882829</v>
      </c>
      <c r="R1509">
        <f>IF(ROW($E1509)&lt;=VALUE(LEFT(R$1,FIND("-",R$1,1)-1)),0,IF(ROW($E1509)=VALUE(LEFT(R$1,FIND("-",R$1,1)-1))+1,AVERAGE(INDEX($E:$E,ROW($E1509)-VALUE(LEFT(R$1,FIND("-",R$1,1)-1))):$E1509),($E1509*(2/(VALUE(LEFT(R$1,FIND("-",R$1,1)-1))+1)))+(R1508*(1-(2/(VALUE(LEFT(R$1,FIND("-",R$1,1)-1))+1))))))</f>
        <v>0.24568480924703523</v>
      </c>
      <c r="S1509">
        <f t="shared" si="211"/>
        <v>-1.4517389208206943E-2</v>
      </c>
      <c r="T1509">
        <f>IF(ROW($E1509)&lt;=MAX(VALUE(LEFT(Q$1,FIND("-",Q$1,1)-1)),VALUE(LEFT(R$1,FIND("-",R$1,1)-1)))+VALUE(LEFT(T$1,FIND("-",T$1,1)-1))-1,0,IF(ROW($E1509)=MAX(VALUE(LEFT(Q$1,FIND("-",Q$1,1)-1)),VALUE(LEFT(R$1,FIND("-",R$1,1)-1)))+VALUE(LEFT(T$1,FIND("-",T$1,1)-1)),AVERAGE(INDEX($S:$S,ROW(S1509)-VALUE(LEFT(T$1,FIND("-",T$1,1)-1))+1):S1509),($S1509*(2/(VALUE(LEFT(T$1,FIND("-",T$1,1)-1))+1)))+(T1508*(1-(2/(VALUE(LEFT(T$1,FIND("-",T$1,1)-1))+1))))))</f>
        <v>-1.6068848546971676E-2</v>
      </c>
      <c r="V1509">
        <f t="shared" si="212"/>
        <v>-5.0000000000000044E-3</v>
      </c>
      <c r="W1509">
        <f>IF(ROW($E1509)&lt;=VALUE(LEFT(W$1,FIND("-",W$1,1)-1))+1,0,IF(ROW($E1508)=VALUE(LEFT(W$1,FIND("-",W$1,1)-1))+1,100-100/(1+ABS((SUMIF(INDEX($V:$V,ROW($V1509)-VALUE(LEFT(W$1,FIND("-",W$1,1)-1))+1):$V1509,"&gt;0",INDEX($V:$V,ROW($V1509)-VALUE(LEFT(W$1,FIND("-",W$1,1)-1))+1):$V1509)/COUNTIF(INDEX($V:$V,ROW($V1509)-VALUE(LEFT(W$1,FIND("-",W$1,1)-1))+1):$V1509,"&gt;0"))/(SUMIF(INDEX($V:$V,ROW($V1509)-VALUE(LEFT(W$1,FIND("-",W$1,1)-1))+1):$V1509,"&lt;0",INDEX($V:$V,ROW($V1509)-VALUE(LEFT(W$1,FIND("-",W$1,1)-1))+1):$V1509)/COUNTIF(INDEX($V:$V,ROW($V1509)-VALUE(LEFT(W$1,FIND("-",W$1,1)-1))+1):$V1509,"&lt;0")))),100-100/(1+ABS((SUMIF(INDEX($V:$V,ROW($V1509)-VALUE(LEFT(W$1,FIND("-",W$1,1)-1))+1):$V1509,"&gt;0",INDEX($V:$V,ROW($V1509)-VALUE(LEFT(W$1,FIND("-",W$1,1)-1))+1):$V1509)/VALUE(LEFT(W$1,FIND("-",W$1,1)-1)))/(SUMIF(INDEX($V:$V,ROW($V1509)-VALUE(LEFT(W$1,FIND("-",W$1,1)-1))+1):$V1509,"&lt;0",INDEX($V:$V,ROW($V1509)-VALUE(LEFT(W$1,FIND("-",W$1,1)-1))+1):$V1509)/VALUE(LEFT(W$1,FIND("-",W$1,1)-1)))))))</f>
        <v>44.999999999999993</v>
      </c>
      <c r="Y1509">
        <f>IF(ROW($E1509)&lt;=VALUE(LEFT(Y$1,FIND("-",Y$1,1)-1)),0,MAX(INDEX(C:C,ROW(C1509)-VALUE(LEFT(Y$1,FIND("-",Y$1,1)-1))+1):C1509))</f>
        <v>0.25</v>
      </c>
      <c r="Z1509">
        <f>IF(ROW($E1509)&lt;=VALUE(LEFT(Z$1,FIND("-",Z$1,1)-1)),0,MIN(INDEX(D:D,ROW(D1509)-VALUE(LEFT(Z$1,FIND("-",Z$1,1)-1))+1):D1509))</f>
        <v>0.22</v>
      </c>
      <c r="AA1509">
        <f t="shared" si="216"/>
        <v>0</v>
      </c>
      <c r="AB1509">
        <f>IF(ROW($AA1509)&lt;=VALUE(LEFT(AA$1,FIND("-",AA$1,1)-1))+VALUE(LEFT(AB$1,FIND("-",AB$1,1)-1)-1),0,AVERAGE(INDEX($AA:$AA,ROW($AA1509)-VALUE(LEFT(AB$1,FIND("-",AB$1,1)-1))+1):$AA1509))</f>
        <v>12.222222222222236</v>
      </c>
      <c r="AC1509">
        <f>IF(ROW($AA1509)&lt;=VALUE(LEFT(AA$1,FIND("-",AA$1,1)-1))+VALUE(LEFT(AB$1,FIND("-",AB$1,1)-1)-1)+VALUE(LEFT(AC$1,FIND("-",AC$1,1)-1)-1),0,AVERAGE(INDEX($AB:$AB,ROW($AB1509)-VALUE(LEFT(AC$1,FIND("-",AC$1,1)-1))+1):$AB1509))</f>
        <v>17.037037037037056</v>
      </c>
      <c r="AE1509">
        <f t="shared" si="213"/>
        <v>31932944</v>
      </c>
      <c r="AG1509" t="str">
        <f t="shared" si="215"/>
        <v/>
      </c>
    </row>
    <row r="1510" spans="1:33" x14ac:dyDescent="0.25">
      <c r="A1510" s="6">
        <v>38673</v>
      </c>
      <c r="B1510">
        <v>0.22</v>
      </c>
      <c r="C1510">
        <v>0.22500000000000001</v>
      </c>
      <c r="D1510">
        <v>0.22</v>
      </c>
      <c r="E1510">
        <v>0.22500000000000001</v>
      </c>
      <c r="F1510">
        <v>0.129717</v>
      </c>
      <c r="G1510">
        <v>233100</v>
      </c>
      <c r="I1510" t="str">
        <f t="shared" si="208"/>
        <v/>
      </c>
      <c r="J1510" t="str">
        <f t="shared" si="209"/>
        <v/>
      </c>
      <c r="K1510" t="str">
        <f t="shared" si="210"/>
        <v>Oversold Above %D</v>
      </c>
      <c r="M1510" s="11" t="str">
        <f t="shared" si="214"/>
        <v/>
      </c>
      <c r="O1510">
        <f>IF(ROW($E1510)&lt;=VALUE(LEFT(O$1,FIND("-",O$1,1)-1)),0,IF(ROW($E1510)=VALUE(LEFT(O$1,FIND("-",O$1,1)-1))+1,AVERAGE(INDEX($E:$E,ROW($E1510)-VALUE(LEFT(O$1,FIND("-",O$1,1)-1))):$E1510),($E1510*(2/(VALUE(LEFT(O$1,FIND("-",O$1,1)-1))+1)))+(O1509*(1-(2/(VALUE(LEFT(O$1,FIND("-",O$1,1)-1))+1))))))</f>
        <v>0.33282868393951542</v>
      </c>
      <c r="Q1510">
        <f>IF(ROW($E1510)&lt;=VALUE(LEFT(Q$1,FIND("-",Q$1,1)-1)),0,IF(ROW($E1510)=VALUE(LEFT(Q$1,FIND("-",Q$1,1)-1))+1,AVERAGE(INDEX($E:$E,ROW($E1510)-VALUE(LEFT(Q$1,FIND("-",Q$1,1)-1))):$E1510),($E1510*(2/(VALUE(LEFT(Q$1,FIND("-",Q$1,1)-1))+1)))+(Q1509*(1-(2/(VALUE(LEFT(Q$1,FIND("-",Q$1,1)-1))+1))))))</f>
        <v>0.23021858618670088</v>
      </c>
      <c r="R1510">
        <f>IF(ROW($E1510)&lt;=VALUE(LEFT(R$1,FIND("-",R$1,1)-1)),0,IF(ROW($E1510)=VALUE(LEFT(R$1,FIND("-",R$1,1)-1))+1,AVERAGE(INDEX($E:$E,ROW($E1510)-VALUE(LEFT(R$1,FIND("-",R$1,1)-1))):$E1510),($E1510*(2/(VALUE(LEFT(R$1,FIND("-",R$1,1)-1))+1)))+(R1509*(1-(2/(VALUE(LEFT(R$1,FIND("-",R$1,1)-1))+1))))))</f>
        <v>0.24415260115466225</v>
      </c>
      <c r="S1510">
        <f t="shared" si="211"/>
        <v>-1.3934014967961372E-2</v>
      </c>
      <c r="T1510">
        <f>IF(ROW($E1510)&lt;=MAX(VALUE(LEFT(Q$1,FIND("-",Q$1,1)-1)),VALUE(LEFT(R$1,FIND("-",R$1,1)-1)))+VALUE(LEFT(T$1,FIND("-",T$1,1)-1))-1,0,IF(ROW($E1510)=MAX(VALUE(LEFT(Q$1,FIND("-",Q$1,1)-1)),VALUE(LEFT(R$1,FIND("-",R$1,1)-1)))+VALUE(LEFT(T$1,FIND("-",T$1,1)-1)),AVERAGE(INDEX($S:$S,ROW(S1510)-VALUE(LEFT(T$1,FIND("-",T$1,1)-1))+1):S1510),($S1510*(2/(VALUE(LEFT(T$1,FIND("-",T$1,1)-1))+1)))+(T1509*(1-(2/(VALUE(LEFT(T$1,FIND("-",T$1,1)-1))+1))))))</f>
        <v>-1.5641881831169616E-2</v>
      </c>
      <c r="V1510">
        <f t="shared" si="212"/>
        <v>5.0000000000000044E-3</v>
      </c>
      <c r="W1510">
        <f>IF(ROW($E1510)&lt;=VALUE(LEFT(W$1,FIND("-",W$1,1)-1))+1,0,IF(ROW($E1509)=VALUE(LEFT(W$1,FIND("-",W$1,1)-1))+1,100-100/(1+ABS((SUMIF(INDEX($V:$V,ROW($V1510)-VALUE(LEFT(W$1,FIND("-",W$1,1)-1))+1):$V1510,"&gt;0",INDEX($V:$V,ROW($V1510)-VALUE(LEFT(W$1,FIND("-",W$1,1)-1))+1):$V1510)/COUNTIF(INDEX($V:$V,ROW($V1510)-VALUE(LEFT(W$1,FIND("-",W$1,1)-1))+1):$V1510,"&gt;0"))/(SUMIF(INDEX($V:$V,ROW($V1510)-VALUE(LEFT(W$1,FIND("-",W$1,1)-1))+1):$V1510,"&lt;0",INDEX($V:$V,ROW($V1510)-VALUE(LEFT(W$1,FIND("-",W$1,1)-1))+1):$V1510)/COUNTIF(INDEX($V:$V,ROW($V1510)-VALUE(LEFT(W$1,FIND("-",W$1,1)-1))+1):$V1510,"&lt;0")))),100-100/(1+ABS((SUMIF(INDEX($V:$V,ROW($V1510)-VALUE(LEFT(W$1,FIND("-",W$1,1)-1))+1):$V1510,"&gt;0",INDEX($V:$V,ROW($V1510)-VALUE(LEFT(W$1,FIND("-",W$1,1)-1))+1):$V1510)/VALUE(LEFT(W$1,FIND("-",W$1,1)-1)))/(SUMIF(INDEX($V:$V,ROW($V1510)-VALUE(LEFT(W$1,FIND("-",W$1,1)-1))+1):$V1510,"&lt;0",INDEX($V:$V,ROW($V1510)-VALUE(LEFT(W$1,FIND("-",W$1,1)-1))+1):$V1510)/VALUE(LEFT(W$1,FIND("-",W$1,1)-1)))))))</f>
        <v>45.000000000000007</v>
      </c>
      <c r="Y1510">
        <f>IF(ROW($E1510)&lt;=VALUE(LEFT(Y$1,FIND("-",Y$1,1)-1)),0,MAX(INDEX(C:C,ROW(C1510)-VALUE(LEFT(Y$1,FIND("-",Y$1,1)-1))+1):C1510))</f>
        <v>0.25</v>
      </c>
      <c r="Z1510">
        <f>IF(ROW($E1510)&lt;=VALUE(LEFT(Z$1,FIND("-",Z$1,1)-1)),0,MIN(INDEX(D:D,ROW(D1510)-VALUE(LEFT(Z$1,FIND("-",Z$1,1)-1))+1):D1510))</f>
        <v>0.22</v>
      </c>
      <c r="AA1510">
        <f t="shared" si="216"/>
        <v>16.666666666666682</v>
      </c>
      <c r="AB1510">
        <f>IF(ROW($AA1510)&lt;=VALUE(LEFT(AA$1,FIND("-",AA$1,1)-1))+VALUE(LEFT(AB$1,FIND("-",AB$1,1)-1)-1),0,AVERAGE(INDEX($AA:$AA,ROW($AA1510)-VALUE(LEFT(AB$1,FIND("-",AB$1,1)-1))+1):$AA1510))</f>
        <v>11.111111111111121</v>
      </c>
      <c r="AC1510">
        <f>IF(ROW($AA1510)&lt;=VALUE(LEFT(AA$1,FIND("-",AA$1,1)-1))+VALUE(LEFT(AB$1,FIND("-",AB$1,1)-1)-1)+VALUE(LEFT(AC$1,FIND("-",AC$1,1)-1)-1),0,AVERAGE(INDEX($AB:$AB,ROW($AB1510)-VALUE(LEFT(AC$1,FIND("-",AC$1,1)-1))+1):$AB1510))</f>
        <v>14.07407407407409</v>
      </c>
      <c r="AE1510">
        <f t="shared" si="213"/>
        <v>32166044</v>
      </c>
      <c r="AG1510" t="str">
        <f t="shared" si="215"/>
        <v/>
      </c>
    </row>
    <row r="1511" spans="1:33" x14ac:dyDescent="0.25">
      <c r="A1511" s="6">
        <v>38674</v>
      </c>
      <c r="B1511">
        <v>0.22</v>
      </c>
      <c r="C1511">
        <v>0.23</v>
      </c>
      <c r="D1511">
        <v>0.22</v>
      </c>
      <c r="E1511">
        <v>0.23</v>
      </c>
      <c r="F1511">
        <v>0.1326</v>
      </c>
      <c r="G1511">
        <v>22000</v>
      </c>
      <c r="I1511" t="str">
        <f t="shared" si="208"/>
        <v/>
      </c>
      <c r="J1511" t="str">
        <f t="shared" si="209"/>
        <v/>
      </c>
      <c r="K1511" t="str">
        <f t="shared" si="210"/>
        <v>Oversold Below %D</v>
      </c>
      <c r="M1511" s="11" t="str">
        <f t="shared" si="214"/>
        <v/>
      </c>
      <c r="O1511">
        <f>IF(ROW($E1511)&lt;=VALUE(LEFT(O$1,FIND("-",O$1,1)-1)),0,IF(ROW($E1511)=VALUE(LEFT(O$1,FIND("-",O$1,1)-1))+1,AVERAGE(INDEX($E:$E,ROW($E1511)-VALUE(LEFT(O$1,FIND("-",O$1,1)-1))):$E1511),($E1511*(2/(VALUE(LEFT(O$1,FIND("-",O$1,1)-1))+1)))+(O1510*(1-(2/(VALUE(LEFT(O$1,FIND("-",O$1,1)-1))+1))))))</f>
        <v>0.33180551295504263</v>
      </c>
      <c r="Q1511">
        <f>IF(ROW($E1511)&lt;=VALUE(LEFT(Q$1,FIND("-",Q$1,1)-1)),0,IF(ROW($E1511)=VALUE(LEFT(Q$1,FIND("-",Q$1,1)-1))+1,AVERAGE(INDEX($E:$E,ROW($E1511)-VALUE(LEFT(Q$1,FIND("-",Q$1,1)-1))):$E1511),($E1511*(2/(VALUE(LEFT(Q$1,FIND("-",Q$1,1)-1))+1)))+(Q1510*(1-(2/(VALUE(LEFT(Q$1,FIND("-",Q$1,1)-1))+1))))))</f>
        <v>0.23018495754259305</v>
      </c>
      <c r="R1511">
        <f>IF(ROW($E1511)&lt;=VALUE(LEFT(R$1,FIND("-",R$1,1)-1)),0,IF(ROW($E1511)=VALUE(LEFT(R$1,FIND("-",R$1,1)-1))+1,AVERAGE(INDEX($E:$E,ROW($E1511)-VALUE(LEFT(R$1,FIND("-",R$1,1)-1))):$E1511),($E1511*(2/(VALUE(LEFT(R$1,FIND("-",R$1,1)-1))+1)))+(R1510*(1-(2/(VALUE(LEFT(R$1,FIND("-",R$1,1)-1))+1))))))</f>
        <v>0.24310426032839097</v>
      </c>
      <c r="S1511">
        <f t="shared" si="211"/>
        <v>-1.291930278579792E-2</v>
      </c>
      <c r="T1511">
        <f>IF(ROW($E1511)&lt;=MAX(VALUE(LEFT(Q$1,FIND("-",Q$1,1)-1)),VALUE(LEFT(R$1,FIND("-",R$1,1)-1)))+VALUE(LEFT(T$1,FIND("-",T$1,1)-1))-1,0,IF(ROW($E1511)=MAX(VALUE(LEFT(Q$1,FIND("-",Q$1,1)-1)),VALUE(LEFT(R$1,FIND("-",R$1,1)-1)))+VALUE(LEFT(T$1,FIND("-",T$1,1)-1)),AVERAGE(INDEX($S:$S,ROW(S1511)-VALUE(LEFT(T$1,FIND("-",T$1,1)-1))+1):S1511),($S1511*(2/(VALUE(LEFT(T$1,FIND("-",T$1,1)-1))+1)))+(T1510*(1-(2/(VALUE(LEFT(T$1,FIND("-",T$1,1)-1))+1))))))</f>
        <v>-1.5097366022095278E-2</v>
      </c>
      <c r="V1511">
        <f t="shared" si="212"/>
        <v>5.0000000000000044E-3</v>
      </c>
      <c r="W1511">
        <f>IF(ROW($E1511)&lt;=VALUE(LEFT(W$1,FIND("-",W$1,1)-1))+1,0,IF(ROW($E1510)=VALUE(LEFT(W$1,FIND("-",W$1,1)-1))+1,100-100/(1+ABS((SUMIF(INDEX($V:$V,ROW($V1511)-VALUE(LEFT(W$1,FIND("-",W$1,1)-1))+1):$V1511,"&gt;0",INDEX($V:$V,ROW($V1511)-VALUE(LEFT(W$1,FIND("-",W$1,1)-1))+1):$V1511)/COUNTIF(INDEX($V:$V,ROW($V1511)-VALUE(LEFT(W$1,FIND("-",W$1,1)-1))+1):$V1511,"&gt;0"))/(SUMIF(INDEX($V:$V,ROW($V1511)-VALUE(LEFT(W$1,FIND("-",W$1,1)-1))+1):$V1511,"&lt;0",INDEX($V:$V,ROW($V1511)-VALUE(LEFT(W$1,FIND("-",W$1,1)-1))+1):$V1511)/COUNTIF(INDEX($V:$V,ROW($V1511)-VALUE(LEFT(W$1,FIND("-",W$1,1)-1))+1):$V1511,"&lt;0")))),100-100/(1+ABS((SUMIF(INDEX($V:$V,ROW($V1511)-VALUE(LEFT(W$1,FIND("-",W$1,1)-1))+1):$V1511,"&gt;0",INDEX($V:$V,ROW($V1511)-VALUE(LEFT(W$1,FIND("-",W$1,1)-1))+1):$V1511)/VALUE(LEFT(W$1,FIND("-",W$1,1)-1)))/(SUMIF(INDEX($V:$V,ROW($V1511)-VALUE(LEFT(W$1,FIND("-",W$1,1)-1))+1):$V1511,"&lt;0",INDEX($V:$V,ROW($V1511)-VALUE(LEFT(W$1,FIND("-",W$1,1)-1))+1):$V1511)/VALUE(LEFT(W$1,FIND("-",W$1,1)-1)))))))</f>
        <v>50</v>
      </c>
      <c r="Y1511">
        <f>IF(ROW($E1511)&lt;=VALUE(LEFT(Y$1,FIND("-",Y$1,1)-1)),0,MAX(INDEX(C:C,ROW(C1511)-VALUE(LEFT(Y$1,FIND("-",Y$1,1)-1))+1):C1511))</f>
        <v>0.25</v>
      </c>
      <c r="Z1511">
        <f>IF(ROW($E1511)&lt;=VALUE(LEFT(Z$1,FIND("-",Z$1,1)-1)),0,MIN(INDEX(D:D,ROW(D1511)-VALUE(LEFT(Z$1,FIND("-",Z$1,1)-1))+1):D1511))</f>
        <v>0.22</v>
      </c>
      <c r="AA1511">
        <f t="shared" si="216"/>
        <v>33.333333333333364</v>
      </c>
      <c r="AB1511">
        <f>IF(ROW($AA1511)&lt;=VALUE(LEFT(AA$1,FIND("-",AA$1,1)-1))+VALUE(LEFT(AB$1,FIND("-",AB$1,1)-1)-1),0,AVERAGE(INDEX($AA:$AA,ROW($AA1511)-VALUE(LEFT(AB$1,FIND("-",AB$1,1)-1))+1):$AA1511))</f>
        <v>16.666666666666682</v>
      </c>
      <c r="AC1511">
        <f>IF(ROW($AA1511)&lt;=VALUE(LEFT(AA$1,FIND("-",AA$1,1)-1))+VALUE(LEFT(AB$1,FIND("-",AB$1,1)-1)-1)+VALUE(LEFT(AC$1,FIND("-",AC$1,1)-1)-1),0,AVERAGE(INDEX($AB:$AB,ROW($AB1511)-VALUE(LEFT(AC$1,FIND("-",AC$1,1)-1))+1):$AB1511))</f>
        <v>13.333333333333348</v>
      </c>
      <c r="AE1511">
        <f t="shared" si="213"/>
        <v>32188044</v>
      </c>
      <c r="AG1511" t="str">
        <f t="shared" si="215"/>
        <v/>
      </c>
    </row>
    <row r="1512" spans="1:33" x14ac:dyDescent="0.25">
      <c r="A1512" s="6">
        <v>38677</v>
      </c>
      <c r="B1512">
        <v>0.23</v>
      </c>
      <c r="C1512">
        <v>0.23499999999999999</v>
      </c>
      <c r="D1512">
        <v>0.23</v>
      </c>
      <c r="E1512">
        <v>0.23499999999999999</v>
      </c>
      <c r="F1512">
        <v>0.13548199999999999</v>
      </c>
      <c r="G1512">
        <v>10000</v>
      </c>
      <c r="I1512" t="str">
        <f t="shared" si="208"/>
        <v/>
      </c>
      <c r="J1512" t="str">
        <f t="shared" si="209"/>
        <v/>
      </c>
      <c r="K1512" t="str">
        <f t="shared" si="210"/>
        <v>Buy</v>
      </c>
      <c r="M1512" s="11" t="str">
        <f t="shared" si="214"/>
        <v>Buy</v>
      </c>
      <c r="O1512">
        <f>IF(ROW($E1512)&lt;=VALUE(LEFT(O$1,FIND("-",O$1,1)-1)),0,IF(ROW($E1512)=VALUE(LEFT(O$1,FIND("-",O$1,1)-1))+1,AVERAGE(INDEX($E:$E,ROW($E1512)-VALUE(LEFT(O$1,FIND("-",O$1,1)-1))):$E1512),($E1512*(2/(VALUE(LEFT(O$1,FIND("-",O$1,1)-1))+1)))+(O1511*(1-(2/(VALUE(LEFT(O$1,FIND("-",O$1,1)-1))+1))))))</f>
        <v>0.33084227402016658</v>
      </c>
      <c r="Q1512">
        <f>IF(ROW($E1512)&lt;=VALUE(LEFT(Q$1,FIND("-",Q$1,1)-1)),0,IF(ROW($E1512)=VALUE(LEFT(Q$1,FIND("-",Q$1,1)-1))+1,AVERAGE(INDEX($E:$E,ROW($E1512)-VALUE(LEFT(Q$1,FIND("-",Q$1,1)-1))):$E1512),($E1512*(2/(VALUE(LEFT(Q$1,FIND("-",Q$1,1)-1))+1)))+(Q1511*(1-(2/(VALUE(LEFT(Q$1,FIND("-",Q$1,1)-1))+1))))))</f>
        <v>0.23092573330527102</v>
      </c>
      <c r="R1512">
        <f>IF(ROW($E1512)&lt;=VALUE(LEFT(R$1,FIND("-",R$1,1)-1)),0,IF(ROW($E1512)=VALUE(LEFT(R$1,FIND("-",R$1,1)-1))+1,AVERAGE(INDEX($E:$E,ROW($E1512)-VALUE(LEFT(R$1,FIND("-",R$1,1)-1))):$E1512),($E1512*(2/(VALUE(LEFT(R$1,FIND("-",R$1,1)-1))+1)))+(R1511*(1-(2/(VALUE(LEFT(R$1,FIND("-",R$1,1)-1))+1))))))</f>
        <v>0.24250394474851014</v>
      </c>
      <c r="S1512">
        <f t="shared" si="211"/>
        <v>-1.1578211443239117E-2</v>
      </c>
      <c r="T1512">
        <f>IF(ROW($E1512)&lt;=MAX(VALUE(LEFT(Q$1,FIND("-",Q$1,1)-1)),VALUE(LEFT(R$1,FIND("-",R$1,1)-1)))+VALUE(LEFT(T$1,FIND("-",T$1,1)-1))-1,0,IF(ROW($E1512)=MAX(VALUE(LEFT(Q$1,FIND("-",Q$1,1)-1)),VALUE(LEFT(R$1,FIND("-",R$1,1)-1)))+VALUE(LEFT(T$1,FIND("-",T$1,1)-1)),AVERAGE(INDEX($S:$S,ROW(S1512)-VALUE(LEFT(T$1,FIND("-",T$1,1)-1))+1):S1512),($S1512*(2/(VALUE(LEFT(T$1,FIND("-",T$1,1)-1))+1)))+(T1511*(1-(2/(VALUE(LEFT(T$1,FIND("-",T$1,1)-1))+1))))))</f>
        <v>-1.4393535106324047E-2</v>
      </c>
      <c r="V1512">
        <f t="shared" si="212"/>
        <v>4.9999999999999767E-3</v>
      </c>
      <c r="W1512">
        <f>IF(ROW($E1512)&lt;=VALUE(LEFT(W$1,FIND("-",W$1,1)-1))+1,0,IF(ROW($E1511)=VALUE(LEFT(W$1,FIND("-",W$1,1)-1))+1,100-100/(1+ABS((SUMIF(INDEX($V:$V,ROW($V1512)-VALUE(LEFT(W$1,FIND("-",W$1,1)-1))+1):$V1512,"&gt;0",INDEX($V:$V,ROW($V1512)-VALUE(LEFT(W$1,FIND("-",W$1,1)-1))+1):$V1512)/COUNTIF(INDEX($V:$V,ROW($V1512)-VALUE(LEFT(W$1,FIND("-",W$1,1)-1))+1):$V1512,"&gt;0"))/(SUMIF(INDEX($V:$V,ROW($V1512)-VALUE(LEFT(W$1,FIND("-",W$1,1)-1))+1):$V1512,"&lt;0",INDEX($V:$V,ROW($V1512)-VALUE(LEFT(W$1,FIND("-",W$1,1)-1))+1):$V1512)/COUNTIF(INDEX($V:$V,ROW($V1512)-VALUE(LEFT(W$1,FIND("-",W$1,1)-1))+1):$V1512,"&lt;0")))),100-100/(1+ABS((SUMIF(INDEX($V:$V,ROW($V1512)-VALUE(LEFT(W$1,FIND("-",W$1,1)-1))+1):$V1512,"&gt;0",INDEX($V:$V,ROW($V1512)-VALUE(LEFT(W$1,FIND("-",W$1,1)-1))+1):$V1512)/VALUE(LEFT(W$1,FIND("-",W$1,1)-1)))/(SUMIF(INDEX($V:$V,ROW($V1512)-VALUE(LEFT(W$1,FIND("-",W$1,1)-1))+1):$V1512,"&lt;0",INDEX($V:$V,ROW($V1512)-VALUE(LEFT(W$1,FIND("-",W$1,1)-1))+1):$V1512)/VALUE(LEFT(W$1,FIND("-",W$1,1)-1)))))))</f>
        <v>52.380952380952372</v>
      </c>
      <c r="Y1512">
        <f>IF(ROW($E1512)&lt;=VALUE(LEFT(Y$1,FIND("-",Y$1,1)-1)),0,MAX(INDEX(C:C,ROW(C1512)-VALUE(LEFT(Y$1,FIND("-",Y$1,1)-1))+1):C1512))</f>
        <v>0.25</v>
      </c>
      <c r="Z1512">
        <f>IF(ROW($E1512)&lt;=VALUE(LEFT(Z$1,FIND("-",Z$1,1)-1)),0,MIN(INDEX(D:D,ROW(D1512)-VALUE(LEFT(Z$1,FIND("-",Z$1,1)-1))+1):D1512))</f>
        <v>0.22</v>
      </c>
      <c r="AA1512">
        <f t="shared" si="216"/>
        <v>49.999999999999957</v>
      </c>
      <c r="AB1512">
        <f>IF(ROW($AA1512)&lt;=VALUE(LEFT(AA$1,FIND("-",AA$1,1)-1))+VALUE(LEFT(AB$1,FIND("-",AB$1,1)-1)-1),0,AVERAGE(INDEX($AA:$AA,ROW($AA1512)-VALUE(LEFT(AB$1,FIND("-",AB$1,1)-1))+1):$AA1512))</f>
        <v>33.333333333333336</v>
      </c>
      <c r="AC1512">
        <f>IF(ROW($AA1512)&lt;=VALUE(LEFT(AA$1,FIND("-",AA$1,1)-1))+VALUE(LEFT(AB$1,FIND("-",AB$1,1)-1)-1)+VALUE(LEFT(AC$1,FIND("-",AC$1,1)-1)-1),0,AVERAGE(INDEX($AB:$AB,ROW($AB1512)-VALUE(LEFT(AC$1,FIND("-",AC$1,1)-1))+1):$AB1512))</f>
        <v>20.370370370370381</v>
      </c>
      <c r="AE1512">
        <f t="shared" si="213"/>
        <v>32198044</v>
      </c>
      <c r="AG1512" t="str">
        <f t="shared" si="215"/>
        <v>Buy</v>
      </c>
    </row>
    <row r="1513" spans="1:33" x14ac:dyDescent="0.25">
      <c r="A1513" s="6">
        <v>38678</v>
      </c>
      <c r="B1513">
        <v>0.23</v>
      </c>
      <c r="C1513">
        <v>0.24</v>
      </c>
      <c r="D1513">
        <v>0.23</v>
      </c>
      <c r="E1513">
        <v>0.24</v>
      </c>
      <c r="F1513">
        <v>0.13836499999999999</v>
      </c>
      <c r="G1513">
        <v>93000</v>
      </c>
      <c r="I1513" t="str">
        <f t="shared" si="208"/>
        <v/>
      </c>
      <c r="J1513" t="str">
        <f t="shared" si="209"/>
        <v/>
      </c>
      <c r="K1513" t="str">
        <f t="shared" si="210"/>
        <v/>
      </c>
      <c r="M1513" s="11" t="str">
        <f t="shared" si="214"/>
        <v/>
      </c>
      <c r="O1513">
        <f>IF(ROW($E1513)&lt;=VALUE(LEFT(O$1,FIND("-",O$1,1)-1)),0,IF(ROW($E1513)=VALUE(LEFT(O$1,FIND("-",O$1,1)-1))+1,AVERAGE(INDEX($E:$E,ROW($E1513)-VALUE(LEFT(O$1,FIND("-",O$1,1)-1))):$E1513),($E1513*(2/(VALUE(LEFT(O$1,FIND("-",O$1,1)-1))+1)))+(O1512*(1-(2/(VALUE(LEFT(O$1,FIND("-",O$1,1)-1))+1))))))</f>
        <v>0.32993837079608535</v>
      </c>
      <c r="Q1513">
        <f>IF(ROW($E1513)&lt;=VALUE(LEFT(Q$1,FIND("-",Q$1,1)-1)),0,IF(ROW($E1513)=VALUE(LEFT(Q$1,FIND("-",Q$1,1)-1))+1,AVERAGE(INDEX($E:$E,ROW($E1513)-VALUE(LEFT(Q$1,FIND("-",Q$1,1)-1))):$E1513),($E1513*(2/(VALUE(LEFT(Q$1,FIND("-",Q$1,1)-1))+1)))+(Q1512*(1-(2/(VALUE(LEFT(Q$1,FIND("-",Q$1,1)-1))+1))))))</f>
        <v>0.23232177433522933</v>
      </c>
      <c r="R1513">
        <f>IF(ROW($E1513)&lt;=VALUE(LEFT(R$1,FIND("-",R$1,1)-1)),0,IF(ROW($E1513)=VALUE(LEFT(R$1,FIND("-",R$1,1)-1))+1,AVERAGE(INDEX($E:$E,ROW($E1513)-VALUE(LEFT(R$1,FIND("-",R$1,1)-1))):$E1513),($E1513*(2/(VALUE(LEFT(R$1,FIND("-",R$1,1)-1))+1)))+(R1512*(1-(2/(VALUE(LEFT(R$1,FIND("-",R$1,1)-1))+1))))))</f>
        <v>0.24231846735973162</v>
      </c>
      <c r="S1513">
        <f t="shared" si="211"/>
        <v>-9.99669302450229E-3</v>
      </c>
      <c r="T1513">
        <f>IF(ROW($E1513)&lt;=MAX(VALUE(LEFT(Q$1,FIND("-",Q$1,1)-1)),VALUE(LEFT(R$1,FIND("-",R$1,1)-1)))+VALUE(LEFT(T$1,FIND("-",T$1,1)-1))-1,0,IF(ROW($E1513)=MAX(VALUE(LEFT(Q$1,FIND("-",Q$1,1)-1)),VALUE(LEFT(R$1,FIND("-",R$1,1)-1)))+VALUE(LEFT(T$1,FIND("-",T$1,1)-1)),AVERAGE(INDEX($S:$S,ROW(S1513)-VALUE(LEFT(T$1,FIND("-",T$1,1)-1))+1):S1513),($S1513*(2/(VALUE(LEFT(T$1,FIND("-",T$1,1)-1))+1)))+(T1512*(1-(2/(VALUE(LEFT(T$1,FIND("-",T$1,1)-1))+1))))))</f>
        <v>-1.3514166689959696E-2</v>
      </c>
      <c r="V1513">
        <f t="shared" si="212"/>
        <v>5.0000000000000044E-3</v>
      </c>
      <c r="W1513">
        <f>IF(ROW($E1513)&lt;=VALUE(LEFT(W$1,FIND("-",W$1,1)-1))+1,0,IF(ROW($E1512)=VALUE(LEFT(W$1,FIND("-",W$1,1)-1))+1,100-100/(1+ABS((SUMIF(INDEX($V:$V,ROW($V1513)-VALUE(LEFT(W$1,FIND("-",W$1,1)-1))+1):$V1513,"&gt;0",INDEX($V:$V,ROW($V1513)-VALUE(LEFT(W$1,FIND("-",W$1,1)-1))+1):$V1513)/COUNTIF(INDEX($V:$V,ROW($V1513)-VALUE(LEFT(W$1,FIND("-",W$1,1)-1))+1):$V1513,"&gt;0"))/(SUMIF(INDEX($V:$V,ROW($V1513)-VALUE(LEFT(W$1,FIND("-",W$1,1)-1))+1):$V1513,"&lt;0",INDEX($V:$V,ROW($V1513)-VALUE(LEFT(W$1,FIND("-",W$1,1)-1))+1):$V1513)/COUNTIF(INDEX($V:$V,ROW($V1513)-VALUE(LEFT(W$1,FIND("-",W$1,1)-1))+1):$V1513,"&lt;0")))),100-100/(1+ABS((SUMIF(INDEX($V:$V,ROW($V1513)-VALUE(LEFT(W$1,FIND("-",W$1,1)-1))+1):$V1513,"&gt;0",INDEX($V:$V,ROW($V1513)-VALUE(LEFT(W$1,FIND("-",W$1,1)-1))+1):$V1513)/VALUE(LEFT(W$1,FIND("-",W$1,1)-1)))/(SUMIF(INDEX($V:$V,ROW($V1513)-VALUE(LEFT(W$1,FIND("-",W$1,1)-1))+1):$V1513,"&lt;0",INDEX($V:$V,ROW($V1513)-VALUE(LEFT(W$1,FIND("-",W$1,1)-1))+1):$V1513)/VALUE(LEFT(W$1,FIND("-",W$1,1)-1)))))))</f>
        <v>57.142857142857139</v>
      </c>
      <c r="Y1513">
        <f>IF(ROW($E1513)&lt;=VALUE(LEFT(Y$1,FIND("-",Y$1,1)-1)),0,MAX(INDEX(C:C,ROW(C1513)-VALUE(LEFT(Y$1,FIND("-",Y$1,1)-1))+1):C1513))</f>
        <v>0.25</v>
      </c>
      <c r="Z1513">
        <f>IF(ROW($E1513)&lt;=VALUE(LEFT(Z$1,FIND("-",Z$1,1)-1)),0,MIN(INDEX(D:D,ROW(D1513)-VALUE(LEFT(Z$1,FIND("-",Z$1,1)-1))+1):D1513))</f>
        <v>0.22</v>
      </c>
      <c r="AA1513">
        <f t="shared" si="216"/>
        <v>66.666666666666643</v>
      </c>
      <c r="AB1513">
        <f>IF(ROW($AA1513)&lt;=VALUE(LEFT(AA$1,FIND("-",AA$1,1)-1))+VALUE(LEFT(AB$1,FIND("-",AB$1,1)-1)-1),0,AVERAGE(INDEX($AA:$AA,ROW($AA1513)-VALUE(LEFT(AB$1,FIND("-",AB$1,1)-1))+1):$AA1513))</f>
        <v>49.999999999999979</v>
      </c>
      <c r="AC1513">
        <f>IF(ROW($AA1513)&lt;=VALUE(LEFT(AA$1,FIND("-",AA$1,1)-1))+VALUE(LEFT(AB$1,FIND("-",AB$1,1)-1)-1)+VALUE(LEFT(AC$1,FIND("-",AC$1,1)-1)-1),0,AVERAGE(INDEX($AB:$AB,ROW($AB1513)-VALUE(LEFT(AC$1,FIND("-",AC$1,1)-1))+1):$AB1513))</f>
        <v>33.333333333333336</v>
      </c>
      <c r="AE1513">
        <f t="shared" si="213"/>
        <v>32291044</v>
      </c>
      <c r="AG1513" t="str">
        <f t="shared" si="215"/>
        <v/>
      </c>
    </row>
    <row r="1514" spans="1:33" x14ac:dyDescent="0.25">
      <c r="A1514" s="6">
        <v>38679</v>
      </c>
      <c r="B1514">
        <v>0.24</v>
      </c>
      <c r="C1514">
        <v>0.245</v>
      </c>
      <c r="D1514">
        <v>0.24</v>
      </c>
      <c r="E1514">
        <v>0.245</v>
      </c>
      <c r="F1514">
        <v>0.14124800000000001</v>
      </c>
      <c r="G1514">
        <v>50000</v>
      </c>
      <c r="I1514" t="str">
        <f t="shared" si="208"/>
        <v/>
      </c>
      <c r="J1514" t="str">
        <f t="shared" si="209"/>
        <v/>
      </c>
      <c r="K1514" t="str">
        <f t="shared" si="210"/>
        <v/>
      </c>
      <c r="M1514" s="11" t="str">
        <f t="shared" si="214"/>
        <v/>
      </c>
      <c r="O1514">
        <f>IF(ROW($E1514)&lt;=VALUE(LEFT(O$1,FIND("-",O$1,1)-1)),0,IF(ROW($E1514)=VALUE(LEFT(O$1,FIND("-",O$1,1)-1))+1,AVERAGE(INDEX($E:$E,ROW($E1514)-VALUE(LEFT(O$1,FIND("-",O$1,1)-1))):$E1514),($E1514*(2/(VALUE(LEFT(O$1,FIND("-",O$1,1)-1))+1)))+(O1513*(1-(2/(VALUE(LEFT(O$1,FIND("-",O$1,1)-1))+1))))))</f>
        <v>0.32909321287771637</v>
      </c>
      <c r="Q1514">
        <f>IF(ROW($E1514)&lt;=VALUE(LEFT(Q$1,FIND("-",Q$1,1)-1)),0,IF(ROW($E1514)=VALUE(LEFT(Q$1,FIND("-",Q$1,1)-1))+1,AVERAGE(INDEX($E:$E,ROW($E1514)-VALUE(LEFT(Q$1,FIND("-",Q$1,1)-1))):$E1514),($E1514*(2/(VALUE(LEFT(Q$1,FIND("-",Q$1,1)-1))+1)))+(Q1513*(1-(2/(VALUE(LEFT(Q$1,FIND("-",Q$1,1)-1))+1))))))</f>
        <v>0.23427227059134789</v>
      </c>
      <c r="R1514">
        <f>IF(ROW($E1514)&lt;=VALUE(LEFT(R$1,FIND("-",R$1,1)-1)),0,IF(ROW($E1514)=VALUE(LEFT(R$1,FIND("-",R$1,1)-1))+1,AVERAGE(INDEX($E:$E,ROW($E1514)-VALUE(LEFT(R$1,FIND("-",R$1,1)-1))):$E1514),($E1514*(2/(VALUE(LEFT(R$1,FIND("-",R$1,1)-1))+1)))+(R1513*(1-(2/(VALUE(LEFT(R$1,FIND("-",R$1,1)-1))+1))))))</f>
        <v>0.2425170994071589</v>
      </c>
      <c r="S1514">
        <f t="shared" si="211"/>
        <v>-8.2448288158110117E-3</v>
      </c>
      <c r="T1514">
        <f>IF(ROW($E1514)&lt;=MAX(VALUE(LEFT(Q$1,FIND("-",Q$1,1)-1)),VALUE(LEFT(R$1,FIND("-",R$1,1)-1)))+VALUE(LEFT(T$1,FIND("-",T$1,1)-1))-1,0,IF(ROW($E1514)=MAX(VALUE(LEFT(Q$1,FIND("-",Q$1,1)-1)),VALUE(LEFT(R$1,FIND("-",R$1,1)-1)))+VALUE(LEFT(T$1,FIND("-",T$1,1)-1)),AVERAGE(INDEX($S:$S,ROW(S1514)-VALUE(LEFT(T$1,FIND("-",T$1,1)-1))+1):S1514),($S1514*(2/(VALUE(LEFT(T$1,FIND("-",T$1,1)-1))+1)))+(T1513*(1-(2/(VALUE(LEFT(T$1,FIND("-",T$1,1)-1))+1))))))</f>
        <v>-1.246029911512996E-2</v>
      </c>
      <c r="V1514">
        <f t="shared" si="212"/>
        <v>5.0000000000000044E-3</v>
      </c>
      <c r="W1514">
        <f>IF(ROW($E1514)&lt;=VALUE(LEFT(W$1,FIND("-",W$1,1)-1))+1,0,IF(ROW($E1513)=VALUE(LEFT(W$1,FIND("-",W$1,1)-1))+1,100-100/(1+ABS((SUMIF(INDEX($V:$V,ROW($V1514)-VALUE(LEFT(W$1,FIND("-",W$1,1)-1))+1):$V1514,"&gt;0",INDEX($V:$V,ROW($V1514)-VALUE(LEFT(W$1,FIND("-",W$1,1)-1))+1):$V1514)/COUNTIF(INDEX($V:$V,ROW($V1514)-VALUE(LEFT(W$1,FIND("-",W$1,1)-1))+1):$V1514,"&gt;0"))/(SUMIF(INDEX($V:$V,ROW($V1514)-VALUE(LEFT(W$1,FIND("-",W$1,1)-1))+1):$V1514,"&lt;0",INDEX($V:$V,ROW($V1514)-VALUE(LEFT(W$1,FIND("-",W$1,1)-1))+1):$V1514)/COUNTIF(INDEX($V:$V,ROW($V1514)-VALUE(LEFT(W$1,FIND("-",W$1,1)-1))+1):$V1514,"&lt;0")))),100-100/(1+ABS((SUMIF(INDEX($V:$V,ROW($V1514)-VALUE(LEFT(W$1,FIND("-",W$1,1)-1))+1):$V1514,"&gt;0",INDEX($V:$V,ROW($V1514)-VALUE(LEFT(W$1,FIND("-",W$1,1)-1))+1):$V1514)/VALUE(LEFT(W$1,FIND("-",W$1,1)-1)))/(SUMIF(INDEX($V:$V,ROW($V1514)-VALUE(LEFT(W$1,FIND("-",W$1,1)-1))+1):$V1514,"&lt;0",INDEX($V:$V,ROW($V1514)-VALUE(LEFT(W$1,FIND("-",W$1,1)-1))+1):$V1514)/VALUE(LEFT(W$1,FIND("-",W$1,1)-1)))))))</f>
        <v>47.058823529411761</v>
      </c>
      <c r="Y1514">
        <f>IF(ROW($E1514)&lt;=VALUE(LEFT(Y$1,FIND("-",Y$1,1)-1)),0,MAX(INDEX(C:C,ROW(C1514)-VALUE(LEFT(Y$1,FIND("-",Y$1,1)-1))+1):C1514))</f>
        <v>0.245</v>
      </c>
      <c r="Z1514">
        <f>IF(ROW($E1514)&lt;=VALUE(LEFT(Z$1,FIND("-",Z$1,1)-1)),0,MIN(INDEX(D:D,ROW(D1514)-VALUE(LEFT(Z$1,FIND("-",Z$1,1)-1))+1):D1514))</f>
        <v>0.22</v>
      </c>
      <c r="AA1514">
        <f t="shared" si="216"/>
        <v>100</v>
      </c>
      <c r="AB1514">
        <f>IF(ROW($AA1514)&lt;=VALUE(LEFT(AA$1,FIND("-",AA$1,1)-1))+VALUE(LEFT(AB$1,FIND("-",AB$1,1)-1)-1),0,AVERAGE(INDEX($AA:$AA,ROW($AA1514)-VALUE(LEFT(AB$1,FIND("-",AB$1,1)-1))+1):$AA1514))</f>
        <v>72.2222222222222</v>
      </c>
      <c r="AC1514">
        <f>IF(ROW($AA1514)&lt;=VALUE(LEFT(AA$1,FIND("-",AA$1,1)-1))+VALUE(LEFT(AB$1,FIND("-",AB$1,1)-1)-1)+VALUE(LEFT(AC$1,FIND("-",AC$1,1)-1)-1),0,AVERAGE(INDEX($AB:$AB,ROW($AB1514)-VALUE(LEFT(AC$1,FIND("-",AC$1,1)-1))+1):$AB1514))</f>
        <v>51.851851851851841</v>
      </c>
      <c r="AE1514">
        <f t="shared" si="213"/>
        <v>32341044</v>
      </c>
      <c r="AG1514" t="str">
        <f t="shared" si="215"/>
        <v/>
      </c>
    </row>
    <row r="1515" spans="1:33" x14ac:dyDescent="0.25">
      <c r="A1515" s="6">
        <v>38680</v>
      </c>
      <c r="B1515">
        <v>0.22500000000000001</v>
      </c>
      <c r="C1515">
        <v>0.25</v>
      </c>
      <c r="D1515">
        <v>0.22500000000000001</v>
      </c>
      <c r="E1515">
        <v>0.245</v>
      </c>
      <c r="F1515">
        <v>0.14124800000000001</v>
      </c>
      <c r="G1515">
        <v>79000</v>
      </c>
      <c r="I1515" t="str">
        <f t="shared" si="208"/>
        <v/>
      </c>
      <c r="J1515" t="str">
        <f t="shared" si="209"/>
        <v/>
      </c>
      <c r="K1515" t="str">
        <f t="shared" si="210"/>
        <v/>
      </c>
      <c r="M1515" s="11" t="str">
        <f t="shared" si="214"/>
        <v/>
      </c>
      <c r="O1515">
        <f>IF(ROW($E1515)&lt;=VALUE(LEFT(O$1,FIND("-",O$1,1)-1)),0,IF(ROW($E1515)=VALUE(LEFT(O$1,FIND("-",O$1,1)-1))+1,AVERAGE(INDEX($E:$E,ROW($E1515)-VALUE(LEFT(O$1,FIND("-",O$1,1)-1))):$E1515),($E1515*(2/(VALUE(LEFT(O$1,FIND("-",O$1,1)-1))+1)))+(O1514*(1-(2/(VALUE(LEFT(O$1,FIND("-",O$1,1)-1))+1))))))</f>
        <v>0.32825646449087342</v>
      </c>
      <c r="Q1515">
        <f>IF(ROW($E1515)&lt;=VALUE(LEFT(Q$1,FIND("-",Q$1,1)-1)),0,IF(ROW($E1515)=VALUE(LEFT(Q$1,FIND("-",Q$1,1)-1))+1,AVERAGE(INDEX($E:$E,ROW($E1515)-VALUE(LEFT(Q$1,FIND("-",Q$1,1)-1))):$E1515),($E1515*(2/(VALUE(LEFT(Q$1,FIND("-",Q$1,1)-1))+1)))+(Q1514*(1-(2/(VALUE(LEFT(Q$1,FIND("-",Q$1,1)-1))+1))))))</f>
        <v>0.23592269050037129</v>
      </c>
      <c r="R1515">
        <f>IF(ROW($E1515)&lt;=VALUE(LEFT(R$1,FIND("-",R$1,1)-1)),0,IF(ROW($E1515)=VALUE(LEFT(R$1,FIND("-",R$1,1)-1))+1,AVERAGE(INDEX($E:$E,ROW($E1515)-VALUE(LEFT(R$1,FIND("-",R$1,1)-1))):$E1515),($E1515*(2/(VALUE(LEFT(R$1,FIND("-",R$1,1)-1))+1)))+(R1514*(1-(2/(VALUE(LEFT(R$1,FIND("-",R$1,1)-1))+1))))))</f>
        <v>0.24270101796959156</v>
      </c>
      <c r="S1515">
        <f t="shared" si="211"/>
        <v>-6.7783274692202744E-3</v>
      </c>
      <c r="T1515">
        <f>IF(ROW($E1515)&lt;=MAX(VALUE(LEFT(Q$1,FIND("-",Q$1,1)-1)),VALUE(LEFT(R$1,FIND("-",R$1,1)-1)))+VALUE(LEFT(T$1,FIND("-",T$1,1)-1))-1,0,IF(ROW($E1515)=MAX(VALUE(LEFT(Q$1,FIND("-",Q$1,1)-1)),VALUE(LEFT(R$1,FIND("-",R$1,1)-1)))+VALUE(LEFT(T$1,FIND("-",T$1,1)-1)),AVERAGE(INDEX($S:$S,ROW(S1515)-VALUE(LEFT(T$1,FIND("-",T$1,1)-1))+1):S1515),($S1515*(2/(VALUE(LEFT(T$1,FIND("-",T$1,1)-1))+1)))+(T1514*(1-(2/(VALUE(LEFT(T$1,FIND("-",T$1,1)-1))+1))))))</f>
        <v>-1.1323904785948025E-2</v>
      </c>
      <c r="V1515">
        <f t="shared" si="212"/>
        <v>0</v>
      </c>
      <c r="W1515">
        <f>IF(ROW($E1515)&lt;=VALUE(LEFT(W$1,FIND("-",W$1,1)-1))+1,0,IF(ROW($E1514)=VALUE(LEFT(W$1,FIND("-",W$1,1)-1))+1,100-100/(1+ABS((SUMIF(INDEX($V:$V,ROW($V1515)-VALUE(LEFT(W$1,FIND("-",W$1,1)-1))+1):$V1515,"&gt;0",INDEX($V:$V,ROW($V1515)-VALUE(LEFT(W$1,FIND("-",W$1,1)-1))+1):$V1515)/COUNTIF(INDEX($V:$V,ROW($V1515)-VALUE(LEFT(W$1,FIND("-",W$1,1)-1))+1):$V1515,"&gt;0"))/(SUMIF(INDEX($V:$V,ROW($V1515)-VALUE(LEFT(W$1,FIND("-",W$1,1)-1))+1):$V1515,"&lt;0",INDEX($V:$V,ROW($V1515)-VALUE(LEFT(W$1,FIND("-",W$1,1)-1))+1):$V1515)/COUNTIF(INDEX($V:$V,ROW($V1515)-VALUE(LEFT(W$1,FIND("-",W$1,1)-1))+1):$V1515,"&lt;0")))),100-100/(1+ABS((SUMIF(INDEX($V:$V,ROW($V1515)-VALUE(LEFT(W$1,FIND("-",W$1,1)-1))+1):$V1515,"&gt;0",INDEX($V:$V,ROW($V1515)-VALUE(LEFT(W$1,FIND("-",W$1,1)-1))+1):$V1515)/VALUE(LEFT(W$1,FIND("-",W$1,1)-1)))/(SUMIF(INDEX($V:$V,ROW($V1515)-VALUE(LEFT(W$1,FIND("-",W$1,1)-1))+1):$V1515,"&lt;0",INDEX($V:$V,ROW($V1515)-VALUE(LEFT(W$1,FIND("-",W$1,1)-1))+1):$V1515)/VALUE(LEFT(W$1,FIND("-",W$1,1)-1)))))))</f>
        <v>66.666666666666657</v>
      </c>
      <c r="Y1515">
        <f>IF(ROW($E1515)&lt;=VALUE(LEFT(Y$1,FIND("-",Y$1,1)-1)),0,MAX(INDEX(C:C,ROW(C1515)-VALUE(LEFT(Y$1,FIND("-",Y$1,1)-1))+1):C1515))</f>
        <v>0.25</v>
      </c>
      <c r="Z1515">
        <f>IF(ROW($E1515)&lt;=VALUE(LEFT(Z$1,FIND("-",Z$1,1)-1)),0,MIN(INDEX(D:D,ROW(D1515)-VALUE(LEFT(Z$1,FIND("-",Z$1,1)-1))+1):D1515))</f>
        <v>0.22</v>
      </c>
      <c r="AA1515">
        <f t="shared" si="216"/>
        <v>83.333333333333314</v>
      </c>
      <c r="AB1515">
        <f>IF(ROW($AA1515)&lt;=VALUE(LEFT(AA$1,FIND("-",AA$1,1)-1))+VALUE(LEFT(AB$1,FIND("-",AB$1,1)-1)-1),0,AVERAGE(INDEX($AA:$AA,ROW($AA1515)-VALUE(LEFT(AB$1,FIND("-",AB$1,1)-1))+1):$AA1515))</f>
        <v>83.333333333333314</v>
      </c>
      <c r="AC1515">
        <f>IF(ROW($AA1515)&lt;=VALUE(LEFT(AA$1,FIND("-",AA$1,1)-1))+VALUE(LEFT(AB$1,FIND("-",AB$1,1)-1)-1)+VALUE(LEFT(AC$1,FIND("-",AC$1,1)-1)-1),0,AVERAGE(INDEX($AB:$AB,ROW($AB1515)-VALUE(LEFT(AC$1,FIND("-",AC$1,1)-1))+1):$AB1515))</f>
        <v>68.518518518518491</v>
      </c>
      <c r="AE1515">
        <f t="shared" si="213"/>
        <v>32341044</v>
      </c>
      <c r="AG1515" t="str">
        <f t="shared" si="215"/>
        <v/>
      </c>
    </row>
    <row r="1516" spans="1:33" x14ac:dyDescent="0.25">
      <c r="A1516" s="6">
        <v>38681</v>
      </c>
      <c r="B1516">
        <v>0.26</v>
      </c>
      <c r="C1516">
        <v>0.26500000000000001</v>
      </c>
      <c r="D1516">
        <v>0.25</v>
      </c>
      <c r="E1516">
        <v>0.26500000000000001</v>
      </c>
      <c r="F1516">
        <v>0.152778</v>
      </c>
      <c r="G1516">
        <v>78300</v>
      </c>
      <c r="I1516" t="str">
        <f t="shared" si="208"/>
        <v/>
      </c>
      <c r="J1516" t="str">
        <f t="shared" si="209"/>
        <v/>
      </c>
      <c r="K1516" t="str">
        <f t="shared" si="210"/>
        <v>Overbought Below %D</v>
      </c>
      <c r="M1516" s="11" t="str">
        <f t="shared" si="214"/>
        <v/>
      </c>
      <c r="O1516">
        <f>IF(ROW($E1516)&lt;=VALUE(LEFT(O$1,FIND("-",O$1,1)-1)),0,IF(ROW($E1516)=VALUE(LEFT(O$1,FIND("-",O$1,1)-1))+1,AVERAGE(INDEX($E:$E,ROW($E1516)-VALUE(LEFT(O$1,FIND("-",O$1,1)-1))):$E1516),($E1516*(2/(VALUE(LEFT(O$1,FIND("-",O$1,1)-1))+1)))+(O1515*(1-(2/(VALUE(LEFT(O$1,FIND("-",O$1,1)-1))+1))))))</f>
        <v>0.32762704693375028</v>
      </c>
      <c r="Q1516">
        <f>IF(ROW($E1516)&lt;=VALUE(LEFT(Q$1,FIND("-",Q$1,1)-1)),0,IF(ROW($E1516)=VALUE(LEFT(Q$1,FIND("-",Q$1,1)-1))+1,AVERAGE(INDEX($E:$E,ROW($E1516)-VALUE(LEFT(Q$1,FIND("-",Q$1,1)-1))):$E1516),($E1516*(2/(VALUE(LEFT(Q$1,FIND("-",Q$1,1)-1))+1)))+(Q1515*(1-(2/(VALUE(LEFT(Q$1,FIND("-",Q$1,1)-1))+1))))))</f>
        <v>0.24039612273108341</v>
      </c>
      <c r="R1516">
        <f>IF(ROW($E1516)&lt;=VALUE(LEFT(R$1,FIND("-",R$1,1)-1)),0,IF(ROW($E1516)=VALUE(LEFT(R$1,FIND("-",R$1,1)-1))+1,AVERAGE(INDEX($E:$E,ROW($E1516)-VALUE(LEFT(R$1,FIND("-",R$1,1)-1))):$E1516),($E1516*(2/(VALUE(LEFT(R$1,FIND("-",R$1,1)-1))+1)))+(R1515*(1-(2/(VALUE(LEFT(R$1,FIND("-",R$1,1)-1))+1))))))</f>
        <v>0.24435279441628849</v>
      </c>
      <c r="S1516">
        <f t="shared" si="211"/>
        <v>-3.9566716852050821E-3</v>
      </c>
      <c r="T1516">
        <f>IF(ROW($E1516)&lt;=MAX(VALUE(LEFT(Q$1,FIND("-",Q$1,1)-1)),VALUE(LEFT(R$1,FIND("-",R$1,1)-1)))+VALUE(LEFT(T$1,FIND("-",T$1,1)-1))-1,0,IF(ROW($E1516)=MAX(VALUE(LEFT(Q$1,FIND("-",Q$1,1)-1)),VALUE(LEFT(R$1,FIND("-",R$1,1)-1)))+VALUE(LEFT(T$1,FIND("-",T$1,1)-1)),AVERAGE(INDEX($S:$S,ROW(S1516)-VALUE(LEFT(T$1,FIND("-",T$1,1)-1))+1):S1516),($S1516*(2/(VALUE(LEFT(T$1,FIND("-",T$1,1)-1))+1)))+(T1515*(1-(2/(VALUE(LEFT(T$1,FIND("-",T$1,1)-1))+1))))))</f>
        <v>-9.8504581657994361E-3</v>
      </c>
      <c r="V1516">
        <f t="shared" si="212"/>
        <v>2.0000000000000018E-2</v>
      </c>
      <c r="W1516">
        <f>IF(ROW($E1516)&lt;=VALUE(LEFT(W$1,FIND("-",W$1,1)-1))+1,0,IF(ROW($E1515)=VALUE(LEFT(W$1,FIND("-",W$1,1)-1))+1,100-100/(1+ABS((SUMIF(INDEX($V:$V,ROW($V1516)-VALUE(LEFT(W$1,FIND("-",W$1,1)-1))+1):$V1516,"&gt;0",INDEX($V:$V,ROW($V1516)-VALUE(LEFT(W$1,FIND("-",W$1,1)-1))+1):$V1516)/COUNTIF(INDEX($V:$V,ROW($V1516)-VALUE(LEFT(W$1,FIND("-",W$1,1)-1))+1):$V1516,"&gt;0"))/(SUMIF(INDEX($V:$V,ROW($V1516)-VALUE(LEFT(W$1,FIND("-",W$1,1)-1))+1):$V1516,"&lt;0",INDEX($V:$V,ROW($V1516)-VALUE(LEFT(W$1,FIND("-",W$1,1)-1))+1):$V1516)/COUNTIF(INDEX($V:$V,ROW($V1516)-VALUE(LEFT(W$1,FIND("-",W$1,1)-1))+1):$V1516,"&lt;0")))),100-100/(1+ABS((SUMIF(INDEX($V:$V,ROW($V1516)-VALUE(LEFT(W$1,FIND("-",W$1,1)-1))+1):$V1516,"&gt;0",INDEX($V:$V,ROW($V1516)-VALUE(LEFT(W$1,FIND("-",W$1,1)-1))+1):$V1516)/VALUE(LEFT(W$1,FIND("-",W$1,1)-1)))/(SUMIF(INDEX($V:$V,ROW($V1516)-VALUE(LEFT(W$1,FIND("-",W$1,1)-1))+1):$V1516,"&lt;0",INDEX($V:$V,ROW($V1516)-VALUE(LEFT(W$1,FIND("-",W$1,1)-1))+1):$V1516)/VALUE(LEFT(W$1,FIND("-",W$1,1)-1)))))))</f>
        <v>69.230769230769255</v>
      </c>
      <c r="Y1516">
        <f>IF(ROW($E1516)&lt;=VALUE(LEFT(Y$1,FIND("-",Y$1,1)-1)),0,MAX(INDEX(C:C,ROW(C1516)-VALUE(LEFT(Y$1,FIND("-",Y$1,1)-1))+1):C1516))</f>
        <v>0.26500000000000001</v>
      </c>
      <c r="Z1516">
        <f>IF(ROW($E1516)&lt;=VALUE(LEFT(Z$1,FIND("-",Z$1,1)-1)),0,MIN(INDEX(D:D,ROW(D1516)-VALUE(LEFT(Z$1,FIND("-",Z$1,1)-1))+1):D1516))</f>
        <v>0.22</v>
      </c>
      <c r="AA1516">
        <f t="shared" si="216"/>
        <v>100</v>
      </c>
      <c r="AB1516">
        <f>IF(ROW($AA1516)&lt;=VALUE(LEFT(AA$1,FIND("-",AA$1,1)-1))+VALUE(LEFT(AB$1,FIND("-",AB$1,1)-1)-1),0,AVERAGE(INDEX($AA:$AA,ROW($AA1516)-VALUE(LEFT(AB$1,FIND("-",AB$1,1)-1))+1):$AA1516))</f>
        <v>94.444444444444443</v>
      </c>
      <c r="AC1516">
        <f>IF(ROW($AA1516)&lt;=VALUE(LEFT(AA$1,FIND("-",AA$1,1)-1))+VALUE(LEFT(AB$1,FIND("-",AB$1,1)-1)-1)+VALUE(LEFT(AC$1,FIND("-",AC$1,1)-1)-1),0,AVERAGE(INDEX($AB:$AB,ROW($AB1516)-VALUE(LEFT(AC$1,FIND("-",AC$1,1)-1))+1):$AB1516))</f>
        <v>83.333333333333314</v>
      </c>
      <c r="AE1516">
        <f t="shared" si="213"/>
        <v>32419344</v>
      </c>
      <c r="AG1516" t="str">
        <f t="shared" si="215"/>
        <v/>
      </c>
    </row>
    <row r="1517" spans="1:33" x14ac:dyDescent="0.25">
      <c r="A1517" s="6">
        <v>38684</v>
      </c>
      <c r="B1517">
        <v>0.27</v>
      </c>
      <c r="C1517">
        <v>0.28000000000000003</v>
      </c>
      <c r="D1517">
        <v>0.27</v>
      </c>
      <c r="E1517">
        <v>0.27500000000000002</v>
      </c>
      <c r="F1517">
        <v>0.15854299999999999</v>
      </c>
      <c r="G1517">
        <v>147400</v>
      </c>
      <c r="I1517" t="str">
        <f t="shared" si="208"/>
        <v/>
      </c>
      <c r="J1517" t="str">
        <f t="shared" si="209"/>
        <v>Overbought</v>
      </c>
      <c r="K1517" t="str">
        <f t="shared" si="210"/>
        <v>Overbought Below %D</v>
      </c>
      <c r="M1517" s="11" t="str">
        <f t="shared" si="214"/>
        <v/>
      </c>
      <c r="O1517">
        <f>IF(ROW($E1517)&lt;=VALUE(LEFT(O$1,FIND("-",O$1,1)-1)),0,IF(ROW($E1517)=VALUE(LEFT(O$1,FIND("-",O$1,1)-1))+1,AVERAGE(INDEX($E:$E,ROW($E1517)-VALUE(LEFT(O$1,FIND("-",O$1,1)-1))):$E1517),($E1517*(2/(VALUE(LEFT(O$1,FIND("-",O$1,1)-1))+1)))+(O1516*(1-(2/(VALUE(LEFT(O$1,FIND("-",O$1,1)-1))+1))))))</f>
        <v>0.32710339472545424</v>
      </c>
      <c r="Q1517">
        <f>IF(ROW($E1517)&lt;=VALUE(LEFT(Q$1,FIND("-",Q$1,1)-1)),0,IF(ROW($E1517)=VALUE(LEFT(Q$1,FIND("-",Q$1,1)-1))+1,AVERAGE(INDEX($E:$E,ROW($E1517)-VALUE(LEFT(Q$1,FIND("-",Q$1,1)-1))):$E1517),($E1517*(2/(VALUE(LEFT(Q$1,FIND("-",Q$1,1)-1))+1)))+(Q1516*(1-(2/(VALUE(LEFT(Q$1,FIND("-",Q$1,1)-1))+1))))))</f>
        <v>0.24571979615707057</v>
      </c>
      <c r="R1517">
        <f>IF(ROW($E1517)&lt;=VALUE(LEFT(R$1,FIND("-",R$1,1)-1)),0,IF(ROW($E1517)=VALUE(LEFT(R$1,FIND("-",R$1,1)-1))+1,AVERAGE(INDEX($E:$E,ROW($E1517)-VALUE(LEFT(R$1,FIND("-",R$1,1)-1))):$E1517),($E1517*(2/(VALUE(LEFT(R$1,FIND("-",R$1,1)-1))+1)))+(R1516*(1-(2/(VALUE(LEFT(R$1,FIND("-",R$1,1)-1))+1))))))</f>
        <v>0.24662295779285973</v>
      </c>
      <c r="S1517">
        <f t="shared" si="211"/>
        <v>-9.0316163578915698E-4</v>
      </c>
      <c r="T1517">
        <f>IF(ROW($E1517)&lt;=MAX(VALUE(LEFT(Q$1,FIND("-",Q$1,1)-1)),VALUE(LEFT(R$1,FIND("-",R$1,1)-1)))+VALUE(LEFT(T$1,FIND("-",T$1,1)-1))-1,0,IF(ROW($E1517)=MAX(VALUE(LEFT(Q$1,FIND("-",Q$1,1)-1)),VALUE(LEFT(R$1,FIND("-",R$1,1)-1)))+VALUE(LEFT(T$1,FIND("-",T$1,1)-1)),AVERAGE(INDEX($S:$S,ROW(S1517)-VALUE(LEFT(T$1,FIND("-",T$1,1)-1))+1):S1517),($S1517*(2/(VALUE(LEFT(T$1,FIND("-",T$1,1)-1))+1)))+(T1516*(1-(2/(VALUE(LEFT(T$1,FIND("-",T$1,1)-1))+1))))))</f>
        <v>-8.0609988597973806E-3</v>
      </c>
      <c r="V1517">
        <f t="shared" si="212"/>
        <v>1.0000000000000009E-2</v>
      </c>
      <c r="W1517">
        <f>IF(ROW($E1517)&lt;=VALUE(LEFT(W$1,FIND("-",W$1,1)-1))+1,0,IF(ROW($E1516)=VALUE(LEFT(W$1,FIND("-",W$1,1)-1))+1,100-100/(1+ABS((SUMIF(INDEX($V:$V,ROW($V1517)-VALUE(LEFT(W$1,FIND("-",W$1,1)-1))+1):$V1517,"&gt;0",INDEX($V:$V,ROW($V1517)-VALUE(LEFT(W$1,FIND("-",W$1,1)-1))+1):$V1517)/COUNTIF(INDEX($V:$V,ROW($V1517)-VALUE(LEFT(W$1,FIND("-",W$1,1)-1))+1):$V1517,"&gt;0"))/(SUMIF(INDEX($V:$V,ROW($V1517)-VALUE(LEFT(W$1,FIND("-",W$1,1)-1))+1):$V1517,"&lt;0",INDEX($V:$V,ROW($V1517)-VALUE(LEFT(W$1,FIND("-",W$1,1)-1))+1):$V1517)/COUNTIF(INDEX($V:$V,ROW($V1517)-VALUE(LEFT(W$1,FIND("-",W$1,1)-1))+1):$V1517,"&lt;0")))),100-100/(1+ABS((SUMIF(INDEX($V:$V,ROW($V1517)-VALUE(LEFT(W$1,FIND("-",W$1,1)-1))+1):$V1517,"&gt;0",INDEX($V:$V,ROW($V1517)-VALUE(LEFT(W$1,FIND("-",W$1,1)-1))+1):$V1517)/VALUE(LEFT(W$1,FIND("-",W$1,1)-1)))/(SUMIF(INDEX($V:$V,ROW($V1517)-VALUE(LEFT(W$1,FIND("-",W$1,1)-1))+1):$V1517,"&lt;0",INDEX($V:$V,ROW($V1517)-VALUE(LEFT(W$1,FIND("-",W$1,1)-1))+1):$V1517)/VALUE(LEFT(W$1,FIND("-",W$1,1)-1)))))))</f>
        <v>84.615384615384613</v>
      </c>
      <c r="Y1517">
        <f>IF(ROW($E1517)&lt;=VALUE(LEFT(Y$1,FIND("-",Y$1,1)-1)),0,MAX(INDEX(C:C,ROW(C1517)-VALUE(LEFT(Y$1,FIND("-",Y$1,1)-1))+1):C1517))</f>
        <v>0.28000000000000003</v>
      </c>
      <c r="Z1517">
        <f>IF(ROW($E1517)&lt;=VALUE(LEFT(Z$1,FIND("-",Z$1,1)-1)),0,MIN(INDEX(D:D,ROW(D1517)-VALUE(LEFT(Z$1,FIND("-",Z$1,1)-1))+1):D1517))</f>
        <v>0.22</v>
      </c>
      <c r="AA1517">
        <f t="shared" si="216"/>
        <v>91.666666666666657</v>
      </c>
      <c r="AB1517">
        <f>IF(ROW($AA1517)&lt;=VALUE(LEFT(AA$1,FIND("-",AA$1,1)-1))+VALUE(LEFT(AB$1,FIND("-",AB$1,1)-1)-1),0,AVERAGE(INDEX($AA:$AA,ROW($AA1517)-VALUE(LEFT(AB$1,FIND("-",AB$1,1)-1))+1):$AA1517))</f>
        <v>91.666666666666671</v>
      </c>
      <c r="AC1517">
        <f>IF(ROW($AA1517)&lt;=VALUE(LEFT(AA$1,FIND("-",AA$1,1)-1))+VALUE(LEFT(AB$1,FIND("-",AB$1,1)-1)-1)+VALUE(LEFT(AC$1,FIND("-",AC$1,1)-1)-1),0,AVERAGE(INDEX($AB:$AB,ROW($AB1517)-VALUE(LEFT(AC$1,FIND("-",AC$1,1)-1))+1):$AB1517))</f>
        <v>89.814814814814824</v>
      </c>
      <c r="AE1517">
        <f t="shared" si="213"/>
        <v>32566744</v>
      </c>
      <c r="AG1517" t="str">
        <f t="shared" si="215"/>
        <v/>
      </c>
    </row>
    <row r="1518" spans="1:33" x14ac:dyDescent="0.25">
      <c r="A1518" s="6">
        <v>38685</v>
      </c>
      <c r="B1518">
        <v>0.27500000000000002</v>
      </c>
      <c r="C1518">
        <v>0.27500000000000002</v>
      </c>
      <c r="D1518">
        <v>0.27500000000000002</v>
      </c>
      <c r="E1518">
        <v>0.27500000000000002</v>
      </c>
      <c r="F1518">
        <v>0.15854299999999999</v>
      </c>
      <c r="G1518">
        <v>410000</v>
      </c>
      <c r="I1518" t="str">
        <f t="shared" si="208"/>
        <v/>
      </c>
      <c r="J1518" t="str">
        <f t="shared" si="209"/>
        <v>Overbought</v>
      </c>
      <c r="K1518" t="str">
        <f t="shared" si="210"/>
        <v>Overbought Below %D</v>
      </c>
      <c r="M1518" s="11" t="str">
        <f t="shared" si="214"/>
        <v/>
      </c>
      <c r="O1518">
        <f>IF(ROW($E1518)&lt;=VALUE(LEFT(O$1,FIND("-",O$1,1)-1)),0,IF(ROW($E1518)=VALUE(LEFT(O$1,FIND("-",O$1,1)-1))+1,AVERAGE(INDEX($E:$E,ROW($E1518)-VALUE(LEFT(O$1,FIND("-",O$1,1)-1))):$E1518),($E1518*(2/(VALUE(LEFT(O$1,FIND("-",O$1,1)-1))+1)))+(O1517*(1-(2/(VALUE(LEFT(O$1,FIND("-",O$1,1)-1))+1))))))</f>
        <v>0.3265849529868925</v>
      </c>
      <c r="Q1518">
        <f>IF(ROW($E1518)&lt;=VALUE(LEFT(Q$1,FIND("-",Q$1,1)-1)),0,IF(ROW($E1518)=VALUE(LEFT(Q$1,FIND("-",Q$1,1)-1))+1,AVERAGE(INDEX($E:$E,ROW($E1518)-VALUE(LEFT(Q$1,FIND("-",Q$1,1)-1))):$E1518),($E1518*(2/(VALUE(LEFT(Q$1,FIND("-",Q$1,1)-1))+1)))+(Q1517*(1-(2/(VALUE(LEFT(Q$1,FIND("-",Q$1,1)-1))+1))))))</f>
        <v>0.25022444290213663</v>
      </c>
      <c r="R1518">
        <f>IF(ROW($E1518)&lt;=VALUE(LEFT(R$1,FIND("-",R$1,1)-1)),0,IF(ROW($E1518)=VALUE(LEFT(R$1,FIND("-",R$1,1)-1))+1,AVERAGE(INDEX($E:$E,ROW($E1518)-VALUE(LEFT(R$1,FIND("-",R$1,1)-1))):$E1518),($E1518*(2/(VALUE(LEFT(R$1,FIND("-",R$1,1)-1))+1)))+(R1517*(1-(2/(VALUE(LEFT(R$1,FIND("-",R$1,1)-1))+1))))))</f>
        <v>0.24872496091931456</v>
      </c>
      <c r="S1518">
        <f t="shared" si="211"/>
        <v>1.4994819828220707E-3</v>
      </c>
      <c r="T1518">
        <f>IF(ROW($E1518)&lt;=MAX(VALUE(LEFT(Q$1,FIND("-",Q$1,1)-1)),VALUE(LEFT(R$1,FIND("-",R$1,1)-1)))+VALUE(LEFT(T$1,FIND("-",T$1,1)-1))-1,0,IF(ROW($E1518)=MAX(VALUE(LEFT(Q$1,FIND("-",Q$1,1)-1)),VALUE(LEFT(R$1,FIND("-",R$1,1)-1)))+VALUE(LEFT(T$1,FIND("-",T$1,1)-1)),AVERAGE(INDEX($S:$S,ROW(S1518)-VALUE(LEFT(T$1,FIND("-",T$1,1)-1))+1):S1518),($S1518*(2/(VALUE(LEFT(T$1,FIND("-",T$1,1)-1))+1)))+(T1517*(1-(2/(VALUE(LEFT(T$1,FIND("-",T$1,1)-1))+1))))))</f>
        <v>-6.1489026912734911E-3</v>
      </c>
      <c r="V1518">
        <f t="shared" si="212"/>
        <v>0</v>
      </c>
      <c r="W1518">
        <f>IF(ROW($E1518)&lt;=VALUE(LEFT(W$1,FIND("-",W$1,1)-1))+1,0,IF(ROW($E1517)=VALUE(LEFT(W$1,FIND("-",W$1,1)-1))+1,100-100/(1+ABS((SUMIF(INDEX($V:$V,ROW($V1518)-VALUE(LEFT(W$1,FIND("-",W$1,1)-1))+1):$V1518,"&gt;0",INDEX($V:$V,ROW($V1518)-VALUE(LEFT(W$1,FIND("-",W$1,1)-1))+1):$V1518)/COUNTIF(INDEX($V:$V,ROW($V1518)-VALUE(LEFT(W$1,FIND("-",W$1,1)-1))+1):$V1518,"&gt;0"))/(SUMIF(INDEX($V:$V,ROW($V1518)-VALUE(LEFT(W$1,FIND("-",W$1,1)-1))+1):$V1518,"&lt;0",INDEX($V:$V,ROW($V1518)-VALUE(LEFT(W$1,FIND("-",W$1,1)-1))+1):$V1518)/COUNTIF(INDEX($V:$V,ROW($V1518)-VALUE(LEFT(W$1,FIND("-",W$1,1)-1))+1):$V1518,"&lt;0")))),100-100/(1+ABS((SUMIF(INDEX($V:$V,ROW($V1518)-VALUE(LEFT(W$1,FIND("-",W$1,1)-1))+1):$V1518,"&gt;0",INDEX($V:$V,ROW($V1518)-VALUE(LEFT(W$1,FIND("-",W$1,1)-1))+1):$V1518)/VALUE(LEFT(W$1,FIND("-",W$1,1)-1)))/(SUMIF(INDEX($V:$V,ROW($V1518)-VALUE(LEFT(W$1,FIND("-",W$1,1)-1))+1):$V1518,"&lt;0",INDEX($V:$V,ROW($V1518)-VALUE(LEFT(W$1,FIND("-",W$1,1)-1))+1):$V1518)/VALUE(LEFT(W$1,FIND("-",W$1,1)-1)))))))</f>
        <v>84.615384615384613</v>
      </c>
      <c r="Y1518">
        <f>IF(ROW($E1518)&lt;=VALUE(LEFT(Y$1,FIND("-",Y$1,1)-1)),0,MAX(INDEX(C:C,ROW(C1518)-VALUE(LEFT(Y$1,FIND("-",Y$1,1)-1))+1):C1518))</f>
        <v>0.28000000000000003</v>
      </c>
      <c r="Z1518">
        <f>IF(ROW($E1518)&lt;=VALUE(LEFT(Z$1,FIND("-",Z$1,1)-1)),0,MIN(INDEX(D:D,ROW(D1518)-VALUE(LEFT(Z$1,FIND("-",Z$1,1)-1))+1):D1518))</f>
        <v>0.22</v>
      </c>
      <c r="AA1518">
        <f t="shared" si="216"/>
        <v>91.666666666666657</v>
      </c>
      <c r="AB1518">
        <f>IF(ROW($AA1518)&lt;=VALUE(LEFT(AA$1,FIND("-",AA$1,1)-1))+VALUE(LEFT(AB$1,FIND("-",AB$1,1)-1)-1),0,AVERAGE(INDEX($AA:$AA,ROW($AA1518)-VALUE(LEFT(AB$1,FIND("-",AB$1,1)-1))+1):$AA1518))</f>
        <v>94.444444444444443</v>
      </c>
      <c r="AC1518">
        <f>IF(ROW($AA1518)&lt;=VALUE(LEFT(AA$1,FIND("-",AA$1,1)-1))+VALUE(LEFT(AB$1,FIND("-",AB$1,1)-1)-1)+VALUE(LEFT(AC$1,FIND("-",AC$1,1)-1)-1),0,AVERAGE(INDEX($AB:$AB,ROW($AB1518)-VALUE(LEFT(AC$1,FIND("-",AC$1,1)-1))+1):$AB1518))</f>
        <v>93.518518518518519</v>
      </c>
      <c r="AE1518">
        <f t="shared" si="213"/>
        <v>32566744</v>
      </c>
      <c r="AG1518" t="str">
        <f t="shared" si="215"/>
        <v/>
      </c>
    </row>
    <row r="1519" spans="1:33" x14ac:dyDescent="0.25">
      <c r="A1519" s="6">
        <v>38686</v>
      </c>
      <c r="B1519">
        <v>0.27</v>
      </c>
      <c r="C1519">
        <v>0.27500000000000002</v>
      </c>
      <c r="D1519">
        <v>0.27</v>
      </c>
      <c r="E1519">
        <v>0.27500000000000002</v>
      </c>
      <c r="F1519">
        <v>0.15854299999999999</v>
      </c>
      <c r="G1519">
        <v>307900</v>
      </c>
      <c r="I1519" t="str">
        <f t="shared" si="208"/>
        <v/>
      </c>
      <c r="J1519" t="str">
        <f t="shared" si="209"/>
        <v>Overbought</v>
      </c>
      <c r="K1519" t="str">
        <f t="shared" si="210"/>
        <v>Overbought Above %D</v>
      </c>
      <c r="M1519" s="11" t="str">
        <f t="shared" si="214"/>
        <v/>
      </c>
      <c r="O1519">
        <f>IF(ROW($E1519)&lt;=VALUE(LEFT(O$1,FIND("-",O$1,1)-1)),0,IF(ROW($E1519)=VALUE(LEFT(O$1,FIND("-",O$1,1)-1))+1,AVERAGE(INDEX($E:$E,ROW($E1519)-VALUE(LEFT(O$1,FIND("-",O$1,1)-1))):$E1519),($E1519*(2/(VALUE(LEFT(O$1,FIND("-",O$1,1)-1))+1)))+(O1518*(1-(2/(VALUE(LEFT(O$1,FIND("-",O$1,1)-1))+1))))))</f>
        <v>0.32607166987259506</v>
      </c>
      <c r="Q1519">
        <f>IF(ROW($E1519)&lt;=VALUE(LEFT(Q$1,FIND("-",Q$1,1)-1)),0,IF(ROW($E1519)=VALUE(LEFT(Q$1,FIND("-",Q$1,1)-1))+1,AVERAGE(INDEX($E:$E,ROW($E1519)-VALUE(LEFT(Q$1,FIND("-",Q$1,1)-1))):$E1519),($E1519*(2/(VALUE(LEFT(Q$1,FIND("-",Q$1,1)-1))+1)))+(Q1518*(1-(2/(VALUE(LEFT(Q$1,FIND("-",Q$1,1)-1))+1))))))</f>
        <v>0.25403606707103871</v>
      </c>
      <c r="R1519">
        <f>IF(ROW($E1519)&lt;=VALUE(LEFT(R$1,FIND("-",R$1,1)-1)),0,IF(ROW($E1519)=VALUE(LEFT(R$1,FIND("-",R$1,1)-1))+1,AVERAGE(INDEX($E:$E,ROW($E1519)-VALUE(LEFT(R$1,FIND("-",R$1,1)-1))):$E1519),($E1519*(2/(VALUE(LEFT(R$1,FIND("-",R$1,1)-1))+1)))+(R1518*(1-(2/(VALUE(LEFT(R$1,FIND("-",R$1,1)-1))+1))))))</f>
        <v>0.25067126011047647</v>
      </c>
      <c r="S1519">
        <f t="shared" si="211"/>
        <v>3.3648069605622388E-3</v>
      </c>
      <c r="T1519">
        <f>IF(ROW($E1519)&lt;=MAX(VALUE(LEFT(Q$1,FIND("-",Q$1,1)-1)),VALUE(LEFT(R$1,FIND("-",R$1,1)-1)))+VALUE(LEFT(T$1,FIND("-",T$1,1)-1))-1,0,IF(ROW($E1519)=MAX(VALUE(LEFT(Q$1,FIND("-",Q$1,1)-1)),VALUE(LEFT(R$1,FIND("-",R$1,1)-1)))+VALUE(LEFT(T$1,FIND("-",T$1,1)-1)),AVERAGE(INDEX($S:$S,ROW(S1519)-VALUE(LEFT(T$1,FIND("-",T$1,1)-1))+1):S1519),($S1519*(2/(VALUE(LEFT(T$1,FIND("-",T$1,1)-1))+1)))+(T1518*(1-(2/(VALUE(LEFT(T$1,FIND("-",T$1,1)-1))+1))))))</f>
        <v>-4.2461607609063454E-3</v>
      </c>
      <c r="V1519">
        <f t="shared" si="212"/>
        <v>0</v>
      </c>
      <c r="W1519">
        <f>IF(ROW($E1519)&lt;=VALUE(LEFT(W$1,FIND("-",W$1,1)-1))+1,0,IF(ROW($E1518)=VALUE(LEFT(W$1,FIND("-",W$1,1)-1))+1,100-100/(1+ABS((SUMIF(INDEX($V:$V,ROW($V1519)-VALUE(LEFT(W$1,FIND("-",W$1,1)-1))+1):$V1519,"&gt;0",INDEX($V:$V,ROW($V1519)-VALUE(LEFT(W$1,FIND("-",W$1,1)-1))+1):$V1519)/COUNTIF(INDEX($V:$V,ROW($V1519)-VALUE(LEFT(W$1,FIND("-",W$1,1)-1))+1):$V1519,"&gt;0"))/(SUMIF(INDEX($V:$V,ROW($V1519)-VALUE(LEFT(W$1,FIND("-",W$1,1)-1))+1):$V1519,"&lt;0",INDEX($V:$V,ROW($V1519)-VALUE(LEFT(W$1,FIND("-",W$1,1)-1))+1):$V1519)/COUNTIF(INDEX($V:$V,ROW($V1519)-VALUE(LEFT(W$1,FIND("-",W$1,1)-1))+1):$V1519,"&lt;0")))),100-100/(1+ABS((SUMIF(INDEX($V:$V,ROW($V1519)-VALUE(LEFT(W$1,FIND("-",W$1,1)-1))+1):$V1519,"&gt;0",INDEX($V:$V,ROW($V1519)-VALUE(LEFT(W$1,FIND("-",W$1,1)-1))+1):$V1519)/VALUE(LEFT(W$1,FIND("-",W$1,1)-1)))/(SUMIF(INDEX($V:$V,ROW($V1519)-VALUE(LEFT(W$1,FIND("-",W$1,1)-1))+1):$V1519,"&lt;0",INDEX($V:$V,ROW($V1519)-VALUE(LEFT(W$1,FIND("-",W$1,1)-1))+1):$V1519)/VALUE(LEFT(W$1,FIND("-",W$1,1)-1)))))))</f>
        <v>84.615384615384613</v>
      </c>
      <c r="Y1519">
        <f>IF(ROW($E1519)&lt;=VALUE(LEFT(Y$1,FIND("-",Y$1,1)-1)),0,MAX(INDEX(C:C,ROW(C1519)-VALUE(LEFT(Y$1,FIND("-",Y$1,1)-1))+1):C1519))</f>
        <v>0.28000000000000003</v>
      </c>
      <c r="Z1519">
        <f>IF(ROW($E1519)&lt;=VALUE(LEFT(Z$1,FIND("-",Z$1,1)-1)),0,MIN(INDEX(D:D,ROW(D1519)-VALUE(LEFT(Z$1,FIND("-",Z$1,1)-1))+1):D1519))</f>
        <v>0.22</v>
      </c>
      <c r="AA1519">
        <f t="shared" si="216"/>
        <v>91.666666666666657</v>
      </c>
      <c r="AB1519">
        <f>IF(ROW($AA1519)&lt;=VALUE(LEFT(AA$1,FIND("-",AA$1,1)-1))+VALUE(LEFT(AB$1,FIND("-",AB$1,1)-1)-1),0,AVERAGE(INDEX($AA:$AA,ROW($AA1519)-VALUE(LEFT(AB$1,FIND("-",AB$1,1)-1))+1):$AA1519))</f>
        <v>91.666666666666671</v>
      </c>
      <c r="AC1519">
        <f>IF(ROW($AA1519)&lt;=VALUE(LEFT(AA$1,FIND("-",AA$1,1)-1))+VALUE(LEFT(AB$1,FIND("-",AB$1,1)-1)-1)+VALUE(LEFT(AC$1,FIND("-",AC$1,1)-1)-1),0,AVERAGE(INDEX($AB:$AB,ROW($AB1519)-VALUE(LEFT(AC$1,FIND("-",AC$1,1)-1))+1):$AB1519))</f>
        <v>92.592592592592595</v>
      </c>
      <c r="AE1519">
        <f t="shared" si="213"/>
        <v>32566744</v>
      </c>
      <c r="AG1519" t="str">
        <f t="shared" si="215"/>
        <v/>
      </c>
    </row>
    <row r="1520" spans="1:33" x14ac:dyDescent="0.25">
      <c r="A1520" s="6">
        <v>38687</v>
      </c>
      <c r="B1520">
        <v>0.27500000000000002</v>
      </c>
      <c r="C1520">
        <v>0.28999999999999998</v>
      </c>
      <c r="D1520">
        <v>0.27500000000000002</v>
      </c>
      <c r="E1520">
        <v>0.28000000000000003</v>
      </c>
      <c r="F1520">
        <v>0.16142599999999999</v>
      </c>
      <c r="G1520">
        <v>394900</v>
      </c>
      <c r="I1520" t="str">
        <f t="shared" si="208"/>
        <v/>
      </c>
      <c r="J1520" t="str">
        <f t="shared" si="209"/>
        <v>Overbought</v>
      </c>
      <c r="K1520" t="str">
        <f t="shared" si="210"/>
        <v>Overbought Above %D</v>
      </c>
      <c r="M1520" s="11" t="str">
        <f t="shared" si="214"/>
        <v/>
      </c>
      <c r="O1520">
        <f>IF(ROW($E1520)&lt;=VALUE(LEFT(O$1,FIND("-",O$1,1)-1)),0,IF(ROW($E1520)=VALUE(LEFT(O$1,FIND("-",O$1,1)-1))+1,AVERAGE(INDEX($E:$E,ROW($E1520)-VALUE(LEFT(O$1,FIND("-",O$1,1)-1))):$E1520),($E1520*(2/(VALUE(LEFT(O$1,FIND("-",O$1,1)-1))+1)))+(O1519*(1-(2/(VALUE(LEFT(O$1,FIND("-",O$1,1)-1))+1))))))</f>
        <v>0.32561324529674834</v>
      </c>
      <c r="Q1520">
        <f>IF(ROW($E1520)&lt;=VALUE(LEFT(Q$1,FIND("-",Q$1,1)-1)),0,IF(ROW($E1520)=VALUE(LEFT(Q$1,FIND("-",Q$1,1)-1))+1,AVERAGE(INDEX($E:$E,ROW($E1520)-VALUE(LEFT(Q$1,FIND("-",Q$1,1)-1))):$E1520),($E1520*(2/(VALUE(LEFT(Q$1,FIND("-",Q$1,1)-1))+1)))+(Q1519*(1-(2/(VALUE(LEFT(Q$1,FIND("-",Q$1,1)-1))+1))))))</f>
        <v>0.25803051829087892</v>
      </c>
      <c r="R1520">
        <f>IF(ROW($E1520)&lt;=VALUE(LEFT(R$1,FIND("-",R$1,1)-1)),0,IF(ROW($E1520)=VALUE(LEFT(R$1,FIND("-",R$1,1)-1))+1,AVERAGE(INDEX($E:$E,ROW($E1520)-VALUE(LEFT(R$1,FIND("-",R$1,1)-1))):$E1520),($E1520*(2/(VALUE(LEFT(R$1,FIND("-",R$1,1)-1))+1)))+(R1519*(1-(2/(VALUE(LEFT(R$1,FIND("-",R$1,1)-1))+1))))))</f>
        <v>0.25284375936155229</v>
      </c>
      <c r="S1520">
        <f t="shared" si="211"/>
        <v>5.1867589293266292E-3</v>
      </c>
      <c r="T1520">
        <f>IF(ROW($E1520)&lt;=MAX(VALUE(LEFT(Q$1,FIND("-",Q$1,1)-1)),VALUE(LEFT(R$1,FIND("-",R$1,1)-1)))+VALUE(LEFT(T$1,FIND("-",T$1,1)-1))-1,0,IF(ROW($E1520)=MAX(VALUE(LEFT(Q$1,FIND("-",Q$1,1)-1)),VALUE(LEFT(R$1,FIND("-",R$1,1)-1)))+VALUE(LEFT(T$1,FIND("-",T$1,1)-1)),AVERAGE(INDEX($S:$S,ROW(S1520)-VALUE(LEFT(T$1,FIND("-",T$1,1)-1))+1):S1520),($S1520*(2/(VALUE(LEFT(T$1,FIND("-",T$1,1)-1))+1)))+(T1519*(1-(2/(VALUE(LEFT(T$1,FIND("-",T$1,1)-1))+1))))))</f>
        <v>-2.3595768228597503E-3</v>
      </c>
      <c r="V1520">
        <f t="shared" si="212"/>
        <v>5.0000000000000044E-3</v>
      </c>
      <c r="W1520">
        <f>IF(ROW($E1520)&lt;=VALUE(LEFT(W$1,FIND("-",W$1,1)-1))+1,0,IF(ROW($E1519)=VALUE(LEFT(W$1,FIND("-",W$1,1)-1))+1,100-100/(1+ABS((SUMIF(INDEX($V:$V,ROW($V1520)-VALUE(LEFT(W$1,FIND("-",W$1,1)-1))+1):$V1520,"&gt;0",INDEX($V:$V,ROW($V1520)-VALUE(LEFT(W$1,FIND("-",W$1,1)-1))+1):$V1520)/COUNTIF(INDEX($V:$V,ROW($V1520)-VALUE(LEFT(W$1,FIND("-",W$1,1)-1))+1):$V1520,"&gt;0"))/(SUMIF(INDEX($V:$V,ROW($V1520)-VALUE(LEFT(W$1,FIND("-",W$1,1)-1))+1):$V1520,"&lt;0",INDEX($V:$V,ROW($V1520)-VALUE(LEFT(W$1,FIND("-",W$1,1)-1))+1):$V1520)/COUNTIF(INDEX($V:$V,ROW($V1520)-VALUE(LEFT(W$1,FIND("-",W$1,1)-1))+1):$V1520,"&lt;0")))),100-100/(1+ABS((SUMIF(INDEX($V:$V,ROW($V1520)-VALUE(LEFT(W$1,FIND("-",W$1,1)-1))+1):$V1520,"&gt;0",INDEX($V:$V,ROW($V1520)-VALUE(LEFT(W$1,FIND("-",W$1,1)-1))+1):$V1520)/VALUE(LEFT(W$1,FIND("-",W$1,1)-1)))/(SUMIF(INDEX($V:$V,ROW($V1520)-VALUE(LEFT(W$1,FIND("-",W$1,1)-1))+1):$V1520,"&lt;0",INDEX($V:$V,ROW($V1520)-VALUE(LEFT(W$1,FIND("-",W$1,1)-1))+1):$V1520)/VALUE(LEFT(W$1,FIND("-",W$1,1)-1)))))))</f>
        <v>85.714285714285708</v>
      </c>
      <c r="Y1520">
        <f>IF(ROW($E1520)&lt;=VALUE(LEFT(Y$1,FIND("-",Y$1,1)-1)),0,MAX(INDEX(C:C,ROW(C1520)-VALUE(LEFT(Y$1,FIND("-",Y$1,1)-1))+1):C1520))</f>
        <v>0.28999999999999998</v>
      </c>
      <c r="Z1520">
        <f>IF(ROW($E1520)&lt;=VALUE(LEFT(Z$1,FIND("-",Z$1,1)-1)),0,MIN(INDEX(D:D,ROW(D1520)-VALUE(LEFT(Z$1,FIND("-",Z$1,1)-1))+1):D1520))</f>
        <v>0.22</v>
      </c>
      <c r="AA1520">
        <f t="shared" si="216"/>
        <v>85.714285714285779</v>
      </c>
      <c r="AB1520">
        <f>IF(ROW($AA1520)&lt;=VALUE(LEFT(AA$1,FIND("-",AA$1,1)-1))+VALUE(LEFT(AB$1,FIND("-",AB$1,1)-1)-1),0,AVERAGE(INDEX($AA:$AA,ROW($AA1520)-VALUE(LEFT(AB$1,FIND("-",AB$1,1)-1))+1):$AA1520))</f>
        <v>89.682539682539698</v>
      </c>
      <c r="AC1520">
        <f>IF(ROW($AA1520)&lt;=VALUE(LEFT(AA$1,FIND("-",AA$1,1)-1))+VALUE(LEFT(AB$1,FIND("-",AB$1,1)-1)-1)+VALUE(LEFT(AC$1,FIND("-",AC$1,1)-1)-1),0,AVERAGE(INDEX($AB:$AB,ROW($AB1520)-VALUE(LEFT(AC$1,FIND("-",AC$1,1)-1))+1):$AB1520))</f>
        <v>91.931216931216952</v>
      </c>
      <c r="AE1520">
        <f t="shared" si="213"/>
        <v>32961644</v>
      </c>
      <c r="AG1520" t="str">
        <f t="shared" si="215"/>
        <v/>
      </c>
    </row>
    <row r="1521" spans="1:33" x14ac:dyDescent="0.25">
      <c r="A1521" s="6">
        <v>38688</v>
      </c>
      <c r="B1521">
        <v>0.27500000000000002</v>
      </c>
      <c r="C1521">
        <v>0.28000000000000003</v>
      </c>
      <c r="D1521">
        <v>0.27500000000000002</v>
      </c>
      <c r="E1521">
        <v>0.28000000000000003</v>
      </c>
      <c r="F1521">
        <v>0.16142599999999999</v>
      </c>
      <c r="G1521">
        <v>43000</v>
      </c>
      <c r="I1521" t="str">
        <f t="shared" si="208"/>
        <v/>
      </c>
      <c r="J1521" t="str">
        <f t="shared" si="209"/>
        <v>Overbought</v>
      </c>
      <c r="K1521" t="str">
        <f t="shared" si="210"/>
        <v>Overbought Above %D</v>
      </c>
      <c r="M1521" s="11" t="str">
        <f t="shared" si="214"/>
        <v/>
      </c>
      <c r="O1521">
        <f>IF(ROW($E1521)&lt;=VALUE(LEFT(O$1,FIND("-",O$1,1)-1)),0,IF(ROW($E1521)=VALUE(LEFT(O$1,FIND("-",O$1,1)-1))+1,AVERAGE(INDEX($E:$E,ROW($E1521)-VALUE(LEFT(O$1,FIND("-",O$1,1)-1))):$E1521),($E1521*(2/(VALUE(LEFT(O$1,FIND("-",O$1,1)-1))+1)))+(O1520*(1-(2/(VALUE(LEFT(O$1,FIND("-",O$1,1)-1))+1))))))</f>
        <v>0.32515938215946727</v>
      </c>
      <c r="Q1521">
        <f>IF(ROW($E1521)&lt;=VALUE(LEFT(Q$1,FIND("-",Q$1,1)-1)),0,IF(ROW($E1521)=VALUE(LEFT(Q$1,FIND("-",Q$1,1)-1))+1,AVERAGE(INDEX($E:$E,ROW($E1521)-VALUE(LEFT(Q$1,FIND("-",Q$1,1)-1))):$E1521),($E1521*(2/(VALUE(LEFT(Q$1,FIND("-",Q$1,1)-1))+1)))+(Q1520*(1-(2/(VALUE(LEFT(Q$1,FIND("-",Q$1,1)-1))+1))))))</f>
        <v>0.26141043855382062</v>
      </c>
      <c r="R1521">
        <f>IF(ROW($E1521)&lt;=VALUE(LEFT(R$1,FIND("-",R$1,1)-1)),0,IF(ROW($E1521)=VALUE(LEFT(R$1,FIND("-",R$1,1)-1))+1,AVERAGE(INDEX($E:$E,ROW($E1521)-VALUE(LEFT(R$1,FIND("-",R$1,1)-1))):$E1521),($E1521*(2/(VALUE(LEFT(R$1,FIND("-",R$1,1)-1))+1)))+(R1520*(1-(2/(VALUE(LEFT(R$1,FIND("-",R$1,1)-1))+1))))))</f>
        <v>0.25485533274217803</v>
      </c>
      <c r="S1521">
        <f t="shared" si="211"/>
        <v>6.555105811642592E-3</v>
      </c>
      <c r="T1521">
        <f>IF(ROW($E1521)&lt;=MAX(VALUE(LEFT(Q$1,FIND("-",Q$1,1)-1)),VALUE(LEFT(R$1,FIND("-",R$1,1)-1)))+VALUE(LEFT(T$1,FIND("-",T$1,1)-1))-1,0,IF(ROW($E1521)=MAX(VALUE(LEFT(Q$1,FIND("-",Q$1,1)-1)),VALUE(LEFT(R$1,FIND("-",R$1,1)-1)))+VALUE(LEFT(T$1,FIND("-",T$1,1)-1)),AVERAGE(INDEX($S:$S,ROW(S1521)-VALUE(LEFT(T$1,FIND("-",T$1,1)-1))+1):S1521),($S1521*(2/(VALUE(LEFT(T$1,FIND("-",T$1,1)-1))+1)))+(T1520*(1-(2/(VALUE(LEFT(T$1,FIND("-",T$1,1)-1))+1))))))</f>
        <v>-5.7664029595928183E-4</v>
      </c>
      <c r="V1521">
        <f t="shared" si="212"/>
        <v>0</v>
      </c>
      <c r="W1521">
        <f>IF(ROW($E1521)&lt;=VALUE(LEFT(W$1,FIND("-",W$1,1)-1))+1,0,IF(ROW($E1520)=VALUE(LEFT(W$1,FIND("-",W$1,1)-1))+1,100-100/(1+ABS((SUMIF(INDEX($V:$V,ROW($V1521)-VALUE(LEFT(W$1,FIND("-",W$1,1)-1))+1):$V1521,"&gt;0",INDEX($V:$V,ROW($V1521)-VALUE(LEFT(W$1,FIND("-",W$1,1)-1))+1):$V1521)/COUNTIF(INDEX($V:$V,ROW($V1521)-VALUE(LEFT(W$1,FIND("-",W$1,1)-1))+1):$V1521,"&gt;0"))/(SUMIF(INDEX($V:$V,ROW($V1521)-VALUE(LEFT(W$1,FIND("-",W$1,1)-1))+1):$V1521,"&lt;0",INDEX($V:$V,ROW($V1521)-VALUE(LEFT(W$1,FIND("-",W$1,1)-1))+1):$V1521)/COUNTIF(INDEX($V:$V,ROW($V1521)-VALUE(LEFT(W$1,FIND("-",W$1,1)-1))+1):$V1521,"&lt;0")))),100-100/(1+ABS((SUMIF(INDEX($V:$V,ROW($V1521)-VALUE(LEFT(W$1,FIND("-",W$1,1)-1))+1):$V1521,"&gt;0",INDEX($V:$V,ROW($V1521)-VALUE(LEFT(W$1,FIND("-",W$1,1)-1))+1):$V1521)/VALUE(LEFT(W$1,FIND("-",W$1,1)-1)))/(SUMIF(INDEX($V:$V,ROW($V1521)-VALUE(LEFT(W$1,FIND("-",W$1,1)-1))+1):$V1521,"&lt;0",INDEX($V:$V,ROW($V1521)-VALUE(LEFT(W$1,FIND("-",W$1,1)-1))+1):$V1521)/VALUE(LEFT(W$1,FIND("-",W$1,1)-1)))))))</f>
        <v>85.714285714285708</v>
      </c>
      <c r="Y1521">
        <f>IF(ROW($E1521)&lt;=VALUE(LEFT(Y$1,FIND("-",Y$1,1)-1)),0,MAX(INDEX(C:C,ROW(C1521)-VALUE(LEFT(Y$1,FIND("-",Y$1,1)-1))+1):C1521))</f>
        <v>0.28999999999999998</v>
      </c>
      <c r="Z1521">
        <f>IF(ROW($E1521)&lt;=VALUE(LEFT(Z$1,FIND("-",Z$1,1)-1)),0,MIN(INDEX(D:D,ROW(D1521)-VALUE(LEFT(Z$1,FIND("-",Z$1,1)-1))+1):D1521))</f>
        <v>0.22</v>
      </c>
      <c r="AA1521">
        <f t="shared" si="216"/>
        <v>85.714285714285779</v>
      </c>
      <c r="AB1521">
        <f>IF(ROW($AA1521)&lt;=VALUE(LEFT(AA$1,FIND("-",AA$1,1)-1))+VALUE(LEFT(AB$1,FIND("-",AB$1,1)-1)-1),0,AVERAGE(INDEX($AA:$AA,ROW($AA1521)-VALUE(LEFT(AB$1,FIND("-",AB$1,1)-1))+1):$AA1521))</f>
        <v>87.698412698412724</v>
      </c>
      <c r="AC1521">
        <f>IF(ROW($AA1521)&lt;=VALUE(LEFT(AA$1,FIND("-",AA$1,1)-1))+VALUE(LEFT(AB$1,FIND("-",AB$1,1)-1)-1)+VALUE(LEFT(AC$1,FIND("-",AC$1,1)-1)-1),0,AVERAGE(INDEX($AB:$AB,ROW($AB1521)-VALUE(LEFT(AC$1,FIND("-",AC$1,1)-1))+1):$AB1521))</f>
        <v>89.682539682539698</v>
      </c>
      <c r="AE1521">
        <f t="shared" si="213"/>
        <v>32961644</v>
      </c>
      <c r="AG1521" t="str">
        <f t="shared" si="215"/>
        <v/>
      </c>
    </row>
    <row r="1522" spans="1:33" x14ac:dyDescent="0.25">
      <c r="A1522" s="6">
        <v>38691</v>
      </c>
      <c r="B1522">
        <v>0.27500000000000002</v>
      </c>
      <c r="C1522">
        <v>0.28499999999999998</v>
      </c>
      <c r="D1522">
        <v>0.27500000000000002</v>
      </c>
      <c r="E1522">
        <v>0.28499999999999998</v>
      </c>
      <c r="F1522">
        <v>0.16430800000000001</v>
      </c>
      <c r="G1522">
        <v>24500</v>
      </c>
      <c r="I1522" t="str">
        <f t="shared" si="208"/>
        <v/>
      </c>
      <c r="J1522" t="str">
        <f t="shared" si="209"/>
        <v>Overbought</v>
      </c>
      <c r="K1522" t="str">
        <f t="shared" si="210"/>
        <v>Overbought Above %D</v>
      </c>
      <c r="M1522" s="11" t="str">
        <f t="shared" si="214"/>
        <v/>
      </c>
      <c r="O1522">
        <f>IF(ROW($E1522)&lt;=VALUE(LEFT(O$1,FIND("-",O$1,1)-1)),0,IF(ROW($E1522)=VALUE(LEFT(O$1,FIND("-",O$1,1)-1))+1,AVERAGE(INDEX($E:$E,ROW($E1522)-VALUE(LEFT(O$1,FIND("-",O$1,1)-1))):$E1522),($E1522*(2/(VALUE(LEFT(O$1,FIND("-",O$1,1)-1))+1)))+(O1521*(1-(2/(VALUE(LEFT(O$1,FIND("-",O$1,1)-1))+1))))))</f>
        <v>0.32475978631708452</v>
      </c>
      <c r="Q1522">
        <f>IF(ROW($E1522)&lt;=VALUE(LEFT(Q$1,FIND("-",Q$1,1)-1)),0,IF(ROW($E1522)=VALUE(LEFT(Q$1,FIND("-",Q$1,1)-1))+1,AVERAGE(INDEX($E:$E,ROW($E1522)-VALUE(LEFT(Q$1,FIND("-",Q$1,1)-1))):$E1522),($E1522*(2/(VALUE(LEFT(Q$1,FIND("-",Q$1,1)-1))+1)))+(Q1521*(1-(2/(VALUE(LEFT(Q$1,FIND("-",Q$1,1)-1))+1))))))</f>
        <v>0.26503960185323283</v>
      </c>
      <c r="R1522">
        <f>IF(ROW($E1522)&lt;=VALUE(LEFT(R$1,FIND("-",R$1,1)-1)),0,IF(ROW($E1522)=VALUE(LEFT(R$1,FIND("-",R$1,1)-1))+1,AVERAGE(INDEX($E:$E,ROW($E1522)-VALUE(LEFT(R$1,FIND("-",R$1,1)-1))):$E1522),($E1522*(2/(VALUE(LEFT(R$1,FIND("-",R$1,1)-1))+1)))+(R1521*(1-(2/(VALUE(LEFT(R$1,FIND("-",R$1,1)-1))+1))))))</f>
        <v>0.25708827105757226</v>
      </c>
      <c r="S1522">
        <f t="shared" si="211"/>
        <v>7.9513307956605717E-3</v>
      </c>
      <c r="T1522">
        <f>IF(ROW($E1522)&lt;=MAX(VALUE(LEFT(Q$1,FIND("-",Q$1,1)-1)),VALUE(LEFT(R$1,FIND("-",R$1,1)-1)))+VALUE(LEFT(T$1,FIND("-",T$1,1)-1))-1,0,IF(ROW($E1522)=MAX(VALUE(LEFT(Q$1,FIND("-",Q$1,1)-1)),VALUE(LEFT(R$1,FIND("-",R$1,1)-1)))+VALUE(LEFT(T$1,FIND("-",T$1,1)-1)),AVERAGE(INDEX($S:$S,ROW(S1522)-VALUE(LEFT(T$1,FIND("-",T$1,1)-1))+1):S1522),($S1522*(2/(VALUE(LEFT(T$1,FIND("-",T$1,1)-1))+1)))+(T1521*(1-(2/(VALUE(LEFT(T$1,FIND("-",T$1,1)-1))+1))))))</f>
        <v>1.128953922364689E-3</v>
      </c>
      <c r="V1522">
        <f t="shared" si="212"/>
        <v>4.9999999999999489E-3</v>
      </c>
      <c r="W1522">
        <f>IF(ROW($E1522)&lt;=VALUE(LEFT(W$1,FIND("-",W$1,1)-1))+1,0,IF(ROW($E1521)=VALUE(LEFT(W$1,FIND("-",W$1,1)-1))+1,100-100/(1+ABS((SUMIF(INDEX($V:$V,ROW($V1522)-VALUE(LEFT(W$1,FIND("-",W$1,1)-1))+1):$V1522,"&gt;0",INDEX($V:$V,ROW($V1522)-VALUE(LEFT(W$1,FIND("-",W$1,1)-1))+1):$V1522)/COUNTIF(INDEX($V:$V,ROW($V1522)-VALUE(LEFT(W$1,FIND("-",W$1,1)-1))+1):$V1522,"&gt;0"))/(SUMIF(INDEX($V:$V,ROW($V1522)-VALUE(LEFT(W$1,FIND("-",W$1,1)-1))+1):$V1522,"&lt;0",INDEX($V:$V,ROW($V1522)-VALUE(LEFT(W$1,FIND("-",W$1,1)-1))+1):$V1522)/COUNTIF(INDEX($V:$V,ROW($V1522)-VALUE(LEFT(W$1,FIND("-",W$1,1)-1))+1):$V1522,"&lt;0")))),100-100/(1+ABS((SUMIF(INDEX($V:$V,ROW($V1522)-VALUE(LEFT(W$1,FIND("-",W$1,1)-1))+1):$V1522,"&gt;0",INDEX($V:$V,ROW($V1522)-VALUE(LEFT(W$1,FIND("-",W$1,1)-1))+1):$V1522)/VALUE(LEFT(W$1,FIND("-",W$1,1)-1)))/(SUMIF(INDEX($V:$V,ROW($V1522)-VALUE(LEFT(W$1,FIND("-",W$1,1)-1))+1):$V1522,"&lt;0",INDEX($V:$V,ROW($V1522)-VALUE(LEFT(W$1,FIND("-",W$1,1)-1))+1):$V1522)/VALUE(LEFT(W$1,FIND("-",W$1,1)-1)))))))</f>
        <v>92.857142857142847</v>
      </c>
      <c r="Y1522">
        <f>IF(ROW($E1522)&lt;=VALUE(LEFT(Y$1,FIND("-",Y$1,1)-1)),0,MAX(INDEX(C:C,ROW(C1522)-VALUE(LEFT(Y$1,FIND("-",Y$1,1)-1))+1):C1522))</f>
        <v>0.28999999999999998</v>
      </c>
      <c r="Z1522">
        <f>IF(ROW($E1522)&lt;=VALUE(LEFT(Z$1,FIND("-",Z$1,1)-1)),0,MIN(INDEX(D:D,ROW(D1522)-VALUE(LEFT(Z$1,FIND("-",Z$1,1)-1))+1):D1522))</f>
        <v>0.22</v>
      </c>
      <c r="AA1522">
        <f t="shared" si="216"/>
        <v>92.857142857142847</v>
      </c>
      <c r="AB1522">
        <f>IF(ROW($AA1522)&lt;=VALUE(LEFT(AA$1,FIND("-",AA$1,1)-1))+VALUE(LEFT(AB$1,FIND("-",AB$1,1)-1)-1),0,AVERAGE(INDEX($AA:$AA,ROW($AA1522)-VALUE(LEFT(AB$1,FIND("-",AB$1,1)-1))+1):$AA1522))</f>
        <v>88.09523809523813</v>
      </c>
      <c r="AC1522">
        <f>IF(ROW($AA1522)&lt;=VALUE(LEFT(AA$1,FIND("-",AA$1,1)-1))+VALUE(LEFT(AB$1,FIND("-",AB$1,1)-1)-1)+VALUE(LEFT(AC$1,FIND("-",AC$1,1)-1)-1),0,AVERAGE(INDEX($AB:$AB,ROW($AB1522)-VALUE(LEFT(AC$1,FIND("-",AC$1,1)-1))+1):$AB1522))</f>
        <v>88.492063492063508</v>
      </c>
      <c r="AE1522">
        <f t="shared" si="213"/>
        <v>32986144</v>
      </c>
      <c r="AG1522" t="str">
        <f t="shared" si="215"/>
        <v/>
      </c>
    </row>
    <row r="1523" spans="1:33" x14ac:dyDescent="0.25">
      <c r="A1523" s="6">
        <v>38692</v>
      </c>
      <c r="B1523">
        <v>0.28000000000000003</v>
      </c>
      <c r="C1523">
        <v>0.3</v>
      </c>
      <c r="D1523">
        <v>0.28000000000000003</v>
      </c>
      <c r="E1523">
        <v>0.3</v>
      </c>
      <c r="F1523">
        <v>0.172956</v>
      </c>
      <c r="G1523">
        <v>102400</v>
      </c>
      <c r="I1523" t="str">
        <f t="shared" si="208"/>
        <v/>
      </c>
      <c r="J1523" t="e">
        <f t="shared" si="209"/>
        <v>#DIV/0!</v>
      </c>
      <c r="K1523" t="str">
        <f t="shared" si="210"/>
        <v>Overbought Below %D</v>
      </c>
      <c r="M1523" s="11" t="str">
        <f t="shared" si="214"/>
        <v/>
      </c>
      <c r="O1523">
        <f>IF(ROW($E1523)&lt;=VALUE(LEFT(O$1,FIND("-",O$1,1)-1)),0,IF(ROW($E1523)=VALUE(LEFT(O$1,FIND("-",O$1,1)-1))+1,AVERAGE(INDEX($E:$E,ROW($E1523)-VALUE(LEFT(O$1,FIND("-",O$1,1)-1))):$E1523),($E1523*(2/(VALUE(LEFT(O$1,FIND("-",O$1,1)-1))+1)))+(O1522*(1-(2/(VALUE(LEFT(O$1,FIND("-",O$1,1)-1))+1))))))</f>
        <v>0.3245134202840787</v>
      </c>
      <c r="Q1523">
        <f>IF(ROW($E1523)&lt;=VALUE(LEFT(Q$1,FIND("-",Q$1,1)-1)),0,IF(ROW($E1523)=VALUE(LEFT(Q$1,FIND("-",Q$1,1)-1))+1,AVERAGE(INDEX($E:$E,ROW($E1523)-VALUE(LEFT(Q$1,FIND("-",Q$1,1)-1))):$E1523),($E1523*(2/(VALUE(LEFT(Q$1,FIND("-",Q$1,1)-1))+1)))+(Q1522*(1-(2/(VALUE(LEFT(Q$1,FIND("-",Q$1,1)-1))+1))))))</f>
        <v>0.27041812464504317</v>
      </c>
      <c r="R1523">
        <f>IF(ROW($E1523)&lt;=VALUE(LEFT(R$1,FIND("-",R$1,1)-1)),0,IF(ROW($E1523)=VALUE(LEFT(R$1,FIND("-",R$1,1)-1))+1,AVERAGE(INDEX($E:$E,ROW($E1523)-VALUE(LEFT(R$1,FIND("-",R$1,1)-1))):$E1523),($E1523*(2/(VALUE(LEFT(R$1,FIND("-",R$1,1)-1))+1)))+(R1522*(1-(2/(VALUE(LEFT(R$1,FIND("-",R$1,1)-1))+1))))))</f>
        <v>0.26026691764590021</v>
      </c>
      <c r="S1523">
        <f t="shared" si="211"/>
        <v>1.0151206999142959E-2</v>
      </c>
      <c r="T1523">
        <f>IF(ROW($E1523)&lt;=MAX(VALUE(LEFT(Q$1,FIND("-",Q$1,1)-1)),VALUE(LEFT(R$1,FIND("-",R$1,1)-1)))+VALUE(LEFT(T$1,FIND("-",T$1,1)-1))-1,0,IF(ROW($E1523)=MAX(VALUE(LEFT(Q$1,FIND("-",Q$1,1)-1)),VALUE(LEFT(R$1,FIND("-",R$1,1)-1)))+VALUE(LEFT(T$1,FIND("-",T$1,1)-1)),AVERAGE(INDEX($S:$S,ROW(S1523)-VALUE(LEFT(T$1,FIND("-",T$1,1)-1))+1):S1523),($S1523*(2/(VALUE(LEFT(T$1,FIND("-",T$1,1)-1))+1)))+(T1522*(1-(2/(VALUE(LEFT(T$1,FIND("-",T$1,1)-1))+1))))))</f>
        <v>2.9334045377203432E-3</v>
      </c>
      <c r="V1523">
        <f t="shared" si="212"/>
        <v>1.5000000000000013E-2</v>
      </c>
      <c r="W1523" t="e">
        <f>IF(ROW($E1523)&lt;=VALUE(LEFT(W$1,FIND("-",W$1,1)-1))+1,0,IF(ROW($E1522)=VALUE(LEFT(W$1,FIND("-",W$1,1)-1))+1,100-100/(1+ABS((SUMIF(INDEX($V:$V,ROW($V1523)-VALUE(LEFT(W$1,FIND("-",W$1,1)-1))+1):$V1523,"&gt;0",INDEX($V:$V,ROW($V1523)-VALUE(LEFT(W$1,FIND("-",W$1,1)-1))+1):$V1523)/COUNTIF(INDEX($V:$V,ROW($V1523)-VALUE(LEFT(W$1,FIND("-",W$1,1)-1))+1):$V1523,"&gt;0"))/(SUMIF(INDEX($V:$V,ROW($V1523)-VALUE(LEFT(W$1,FIND("-",W$1,1)-1))+1):$V1523,"&lt;0",INDEX($V:$V,ROW($V1523)-VALUE(LEFT(W$1,FIND("-",W$1,1)-1))+1):$V1523)/COUNTIF(INDEX($V:$V,ROW($V1523)-VALUE(LEFT(W$1,FIND("-",W$1,1)-1))+1):$V1523,"&lt;0")))),100-100/(1+ABS((SUMIF(INDEX($V:$V,ROW($V1523)-VALUE(LEFT(W$1,FIND("-",W$1,1)-1))+1):$V1523,"&gt;0",INDEX($V:$V,ROW($V1523)-VALUE(LEFT(W$1,FIND("-",W$1,1)-1))+1):$V1523)/VALUE(LEFT(W$1,FIND("-",W$1,1)-1)))/(SUMIF(INDEX($V:$V,ROW($V1523)-VALUE(LEFT(W$1,FIND("-",W$1,1)-1))+1):$V1523,"&lt;0",INDEX($V:$V,ROW($V1523)-VALUE(LEFT(W$1,FIND("-",W$1,1)-1))+1):$V1523)/VALUE(LEFT(W$1,FIND("-",W$1,1)-1)))))))</f>
        <v>#DIV/0!</v>
      </c>
      <c r="Y1523">
        <f>IF(ROW($E1523)&lt;=VALUE(LEFT(Y$1,FIND("-",Y$1,1)-1)),0,MAX(INDEX(C:C,ROW(C1523)-VALUE(LEFT(Y$1,FIND("-",Y$1,1)-1))+1):C1523))</f>
        <v>0.3</v>
      </c>
      <c r="Z1523">
        <f>IF(ROW($E1523)&lt;=VALUE(LEFT(Z$1,FIND("-",Z$1,1)-1)),0,MIN(INDEX(D:D,ROW(D1523)-VALUE(LEFT(Z$1,FIND("-",Z$1,1)-1))+1):D1523))</f>
        <v>0.22</v>
      </c>
      <c r="AA1523">
        <f t="shared" si="216"/>
        <v>100</v>
      </c>
      <c r="AB1523">
        <f>IF(ROW($AA1523)&lt;=VALUE(LEFT(AA$1,FIND("-",AA$1,1)-1))+VALUE(LEFT(AB$1,FIND("-",AB$1,1)-1)-1),0,AVERAGE(INDEX($AA:$AA,ROW($AA1523)-VALUE(LEFT(AB$1,FIND("-",AB$1,1)-1))+1):$AA1523))</f>
        <v>92.857142857142875</v>
      </c>
      <c r="AC1523">
        <f>IF(ROW($AA1523)&lt;=VALUE(LEFT(AA$1,FIND("-",AA$1,1)-1))+VALUE(LEFT(AB$1,FIND("-",AB$1,1)-1)-1)+VALUE(LEFT(AC$1,FIND("-",AC$1,1)-1)-1),0,AVERAGE(INDEX($AB:$AB,ROW($AB1523)-VALUE(LEFT(AC$1,FIND("-",AC$1,1)-1))+1):$AB1523))</f>
        <v>89.550264550264572</v>
      </c>
      <c r="AE1523">
        <f t="shared" si="213"/>
        <v>33088544</v>
      </c>
      <c r="AG1523" t="str">
        <f t="shared" si="215"/>
        <v/>
      </c>
    </row>
    <row r="1524" spans="1:33" x14ac:dyDescent="0.25">
      <c r="A1524" s="6">
        <v>38693</v>
      </c>
      <c r="B1524">
        <v>0.28999999999999998</v>
      </c>
      <c r="C1524">
        <v>0.3</v>
      </c>
      <c r="D1524">
        <v>0.28499999999999998</v>
      </c>
      <c r="E1524">
        <v>0.3</v>
      </c>
      <c r="F1524">
        <v>0.172956</v>
      </c>
      <c r="G1524">
        <v>112500</v>
      </c>
      <c r="I1524" t="str">
        <f t="shared" si="208"/>
        <v/>
      </c>
      <c r="J1524" t="e">
        <f t="shared" si="209"/>
        <v>#DIV/0!</v>
      </c>
      <c r="K1524" t="str">
        <f t="shared" si="210"/>
        <v>Overbought Below %D</v>
      </c>
      <c r="M1524" s="11" t="str">
        <f t="shared" si="214"/>
        <v/>
      </c>
      <c r="O1524">
        <f>IF(ROW($E1524)&lt;=VALUE(LEFT(O$1,FIND("-",O$1,1)-1)),0,IF(ROW($E1524)=VALUE(LEFT(O$1,FIND("-",O$1,1)-1))+1,AVERAGE(INDEX($E:$E,ROW($E1524)-VALUE(LEFT(O$1,FIND("-",O$1,1)-1))):$E1524),($E1524*(2/(VALUE(LEFT(O$1,FIND("-",O$1,1)-1))+1)))+(O1523*(1-(2/(VALUE(LEFT(O$1,FIND("-",O$1,1)-1))+1))))))</f>
        <v>0.32426950565438639</v>
      </c>
      <c r="Q1524">
        <f>IF(ROW($E1524)&lt;=VALUE(LEFT(Q$1,FIND("-",Q$1,1)-1)),0,IF(ROW($E1524)=VALUE(LEFT(Q$1,FIND("-",Q$1,1)-1))+1,AVERAGE(INDEX($E:$E,ROW($E1524)-VALUE(LEFT(Q$1,FIND("-",Q$1,1)-1))):$E1524),($E1524*(2/(VALUE(LEFT(Q$1,FIND("-",Q$1,1)-1))+1)))+(Q1523*(1-(2/(VALUE(LEFT(Q$1,FIND("-",Q$1,1)-1))+1))))))</f>
        <v>0.27496918239195961</v>
      </c>
      <c r="R1524">
        <f>IF(ROW($E1524)&lt;=VALUE(LEFT(R$1,FIND("-",R$1,1)-1)),0,IF(ROW($E1524)=VALUE(LEFT(R$1,FIND("-",R$1,1)-1))+1,AVERAGE(INDEX($E:$E,ROW($E1524)-VALUE(LEFT(R$1,FIND("-",R$1,1)-1))):$E1524),($E1524*(2/(VALUE(LEFT(R$1,FIND("-",R$1,1)-1))+1)))+(R1523*(1-(2/(VALUE(LEFT(R$1,FIND("-",R$1,1)-1))+1))))))</f>
        <v>0.26321010893138908</v>
      </c>
      <c r="S1524">
        <f t="shared" si="211"/>
        <v>1.1759073460570535E-2</v>
      </c>
      <c r="T1524">
        <f>IF(ROW($E1524)&lt;=MAX(VALUE(LEFT(Q$1,FIND("-",Q$1,1)-1)),VALUE(LEFT(R$1,FIND("-",R$1,1)-1)))+VALUE(LEFT(T$1,FIND("-",T$1,1)-1))-1,0,IF(ROW($E1524)=MAX(VALUE(LEFT(Q$1,FIND("-",Q$1,1)-1)),VALUE(LEFT(R$1,FIND("-",R$1,1)-1)))+VALUE(LEFT(T$1,FIND("-",T$1,1)-1)),AVERAGE(INDEX($S:$S,ROW(S1524)-VALUE(LEFT(T$1,FIND("-",T$1,1)-1))+1):S1524),($S1524*(2/(VALUE(LEFT(T$1,FIND("-",T$1,1)-1))+1)))+(T1523*(1-(2/(VALUE(LEFT(T$1,FIND("-",T$1,1)-1))+1))))))</f>
        <v>4.6985383222903822E-3</v>
      </c>
      <c r="V1524">
        <f t="shared" si="212"/>
        <v>0</v>
      </c>
      <c r="W1524" t="e">
        <f>IF(ROW($E1524)&lt;=VALUE(LEFT(W$1,FIND("-",W$1,1)-1))+1,0,IF(ROW($E1523)=VALUE(LEFT(W$1,FIND("-",W$1,1)-1))+1,100-100/(1+ABS((SUMIF(INDEX($V:$V,ROW($V1524)-VALUE(LEFT(W$1,FIND("-",W$1,1)-1))+1):$V1524,"&gt;0",INDEX($V:$V,ROW($V1524)-VALUE(LEFT(W$1,FIND("-",W$1,1)-1))+1):$V1524)/COUNTIF(INDEX($V:$V,ROW($V1524)-VALUE(LEFT(W$1,FIND("-",W$1,1)-1))+1):$V1524,"&gt;0"))/(SUMIF(INDEX($V:$V,ROW($V1524)-VALUE(LEFT(W$1,FIND("-",W$1,1)-1))+1):$V1524,"&lt;0",INDEX($V:$V,ROW($V1524)-VALUE(LEFT(W$1,FIND("-",W$1,1)-1))+1):$V1524)/COUNTIF(INDEX($V:$V,ROW($V1524)-VALUE(LEFT(W$1,FIND("-",W$1,1)-1))+1):$V1524,"&lt;0")))),100-100/(1+ABS((SUMIF(INDEX($V:$V,ROW($V1524)-VALUE(LEFT(W$1,FIND("-",W$1,1)-1))+1):$V1524,"&gt;0",INDEX($V:$V,ROW($V1524)-VALUE(LEFT(W$1,FIND("-",W$1,1)-1))+1):$V1524)/VALUE(LEFT(W$1,FIND("-",W$1,1)-1)))/(SUMIF(INDEX($V:$V,ROW($V1524)-VALUE(LEFT(W$1,FIND("-",W$1,1)-1))+1):$V1524,"&lt;0",INDEX($V:$V,ROW($V1524)-VALUE(LEFT(W$1,FIND("-",W$1,1)-1))+1):$V1524)/VALUE(LEFT(W$1,FIND("-",W$1,1)-1)))))))</f>
        <v>#DIV/0!</v>
      </c>
      <c r="Y1524">
        <f>IF(ROW($E1524)&lt;=VALUE(LEFT(Y$1,FIND("-",Y$1,1)-1)),0,MAX(INDEX(C:C,ROW(C1524)-VALUE(LEFT(Y$1,FIND("-",Y$1,1)-1))+1):C1524))</f>
        <v>0.3</v>
      </c>
      <c r="Z1524">
        <f>IF(ROW($E1524)&lt;=VALUE(LEFT(Z$1,FIND("-",Z$1,1)-1)),0,MIN(INDEX(D:D,ROW(D1524)-VALUE(LEFT(Z$1,FIND("-",Z$1,1)-1))+1):D1524))</f>
        <v>0.22</v>
      </c>
      <c r="AA1524">
        <f t="shared" si="216"/>
        <v>100</v>
      </c>
      <c r="AB1524">
        <f>IF(ROW($AA1524)&lt;=VALUE(LEFT(AA$1,FIND("-",AA$1,1)-1))+VALUE(LEFT(AB$1,FIND("-",AB$1,1)-1)-1),0,AVERAGE(INDEX($AA:$AA,ROW($AA1524)-VALUE(LEFT(AB$1,FIND("-",AB$1,1)-1))+1):$AA1524))</f>
        <v>97.619047619047606</v>
      </c>
      <c r="AC1524">
        <f>IF(ROW($AA1524)&lt;=VALUE(LEFT(AA$1,FIND("-",AA$1,1)-1))+VALUE(LEFT(AB$1,FIND("-",AB$1,1)-1)-1)+VALUE(LEFT(AC$1,FIND("-",AC$1,1)-1)-1),0,AVERAGE(INDEX($AB:$AB,ROW($AB1524)-VALUE(LEFT(AC$1,FIND("-",AC$1,1)-1))+1):$AB1524))</f>
        <v>92.857142857142875</v>
      </c>
      <c r="AE1524">
        <f t="shared" si="213"/>
        <v>33088544</v>
      </c>
      <c r="AG1524" t="str">
        <f t="shared" si="215"/>
        <v/>
      </c>
    </row>
    <row r="1525" spans="1:33" x14ac:dyDescent="0.25">
      <c r="A1525" s="6">
        <v>38694</v>
      </c>
      <c r="B1525">
        <v>0.29499999999999998</v>
      </c>
      <c r="C1525">
        <v>0.3</v>
      </c>
      <c r="D1525">
        <v>0.29499999999999998</v>
      </c>
      <c r="E1525">
        <v>0.3</v>
      </c>
      <c r="F1525">
        <v>0.172956</v>
      </c>
      <c r="G1525">
        <v>23000</v>
      </c>
      <c r="I1525" t="str">
        <f t="shared" si="208"/>
        <v/>
      </c>
      <c r="J1525" t="e">
        <f t="shared" si="209"/>
        <v>#DIV/0!</v>
      </c>
      <c r="K1525" t="str">
        <f t="shared" si="210"/>
        <v>Overbought Below %D</v>
      </c>
      <c r="M1525" s="11" t="str">
        <f t="shared" si="214"/>
        <v/>
      </c>
      <c r="O1525">
        <f>IF(ROW($E1525)&lt;=VALUE(LEFT(O$1,FIND("-",O$1,1)-1)),0,IF(ROW($E1525)=VALUE(LEFT(O$1,FIND("-",O$1,1)-1))+1,AVERAGE(INDEX($E:$E,ROW($E1525)-VALUE(LEFT(O$1,FIND("-",O$1,1)-1))):$E1525),($E1525*(2/(VALUE(LEFT(O$1,FIND("-",O$1,1)-1))+1)))+(O1524*(1-(2/(VALUE(LEFT(O$1,FIND("-",O$1,1)-1))+1))))))</f>
        <v>0.32402801803593478</v>
      </c>
      <c r="Q1525">
        <f>IF(ROW($E1525)&lt;=VALUE(LEFT(Q$1,FIND("-",Q$1,1)-1)),0,IF(ROW($E1525)=VALUE(LEFT(Q$1,FIND("-",Q$1,1)-1))+1,AVERAGE(INDEX($E:$E,ROW($E1525)-VALUE(LEFT(Q$1,FIND("-",Q$1,1)-1))):$E1525),($E1525*(2/(VALUE(LEFT(Q$1,FIND("-",Q$1,1)-1))+1)))+(Q1524*(1-(2/(VALUE(LEFT(Q$1,FIND("-",Q$1,1)-1))+1))))))</f>
        <v>0.27882007740858117</v>
      </c>
      <c r="R1525">
        <f>IF(ROW($E1525)&lt;=VALUE(LEFT(R$1,FIND("-",R$1,1)-1)),0,IF(ROW($E1525)=VALUE(LEFT(R$1,FIND("-",R$1,1)-1))+1,AVERAGE(INDEX($E:$E,ROW($E1525)-VALUE(LEFT(R$1,FIND("-",R$1,1)-1))):$E1525),($E1525*(2/(VALUE(LEFT(R$1,FIND("-",R$1,1)-1))+1)))+(R1524*(1-(2/(VALUE(LEFT(R$1,FIND("-",R$1,1)-1))+1))))))</f>
        <v>0.26593528604758249</v>
      </c>
      <c r="S1525">
        <f t="shared" si="211"/>
        <v>1.2884791360998682E-2</v>
      </c>
      <c r="T1525">
        <f>IF(ROW($E1525)&lt;=MAX(VALUE(LEFT(Q$1,FIND("-",Q$1,1)-1)),VALUE(LEFT(R$1,FIND("-",R$1,1)-1)))+VALUE(LEFT(T$1,FIND("-",T$1,1)-1))-1,0,IF(ROW($E1525)=MAX(VALUE(LEFT(Q$1,FIND("-",Q$1,1)-1)),VALUE(LEFT(R$1,FIND("-",R$1,1)-1)))+VALUE(LEFT(T$1,FIND("-",T$1,1)-1)),AVERAGE(INDEX($S:$S,ROW(S1525)-VALUE(LEFT(T$1,FIND("-",T$1,1)-1))+1):S1525),($S1525*(2/(VALUE(LEFT(T$1,FIND("-",T$1,1)-1))+1)))+(T1524*(1-(2/(VALUE(LEFT(T$1,FIND("-",T$1,1)-1))+1))))))</f>
        <v>6.3357889300320429E-3</v>
      </c>
      <c r="V1525">
        <f t="shared" si="212"/>
        <v>0</v>
      </c>
      <c r="W1525" t="e">
        <f>IF(ROW($E1525)&lt;=VALUE(LEFT(W$1,FIND("-",W$1,1)-1))+1,0,IF(ROW($E1524)=VALUE(LEFT(W$1,FIND("-",W$1,1)-1))+1,100-100/(1+ABS((SUMIF(INDEX($V:$V,ROW($V1525)-VALUE(LEFT(W$1,FIND("-",W$1,1)-1))+1):$V1525,"&gt;0",INDEX($V:$V,ROW($V1525)-VALUE(LEFT(W$1,FIND("-",W$1,1)-1))+1):$V1525)/COUNTIF(INDEX($V:$V,ROW($V1525)-VALUE(LEFT(W$1,FIND("-",W$1,1)-1))+1):$V1525,"&gt;0"))/(SUMIF(INDEX($V:$V,ROW($V1525)-VALUE(LEFT(W$1,FIND("-",W$1,1)-1))+1):$V1525,"&lt;0",INDEX($V:$V,ROW($V1525)-VALUE(LEFT(W$1,FIND("-",W$1,1)-1))+1):$V1525)/COUNTIF(INDEX($V:$V,ROW($V1525)-VALUE(LEFT(W$1,FIND("-",W$1,1)-1))+1):$V1525,"&lt;0")))),100-100/(1+ABS((SUMIF(INDEX($V:$V,ROW($V1525)-VALUE(LEFT(W$1,FIND("-",W$1,1)-1))+1):$V1525,"&gt;0",INDEX($V:$V,ROW($V1525)-VALUE(LEFT(W$1,FIND("-",W$1,1)-1))+1):$V1525)/VALUE(LEFT(W$1,FIND("-",W$1,1)-1)))/(SUMIF(INDEX($V:$V,ROW($V1525)-VALUE(LEFT(W$1,FIND("-",W$1,1)-1))+1):$V1525,"&lt;0",INDEX($V:$V,ROW($V1525)-VALUE(LEFT(W$1,FIND("-",W$1,1)-1))+1):$V1525)/VALUE(LEFT(W$1,FIND("-",W$1,1)-1)))))))</f>
        <v>#DIV/0!</v>
      </c>
      <c r="Y1525">
        <f>IF(ROW($E1525)&lt;=VALUE(LEFT(Y$1,FIND("-",Y$1,1)-1)),0,MAX(INDEX(C:C,ROW(C1525)-VALUE(LEFT(Y$1,FIND("-",Y$1,1)-1))+1):C1525))</f>
        <v>0.3</v>
      </c>
      <c r="Z1525">
        <f>IF(ROW($E1525)&lt;=VALUE(LEFT(Z$1,FIND("-",Z$1,1)-1)),0,MIN(INDEX(D:D,ROW(D1525)-VALUE(LEFT(Z$1,FIND("-",Z$1,1)-1))+1):D1525))</f>
        <v>0.22500000000000001</v>
      </c>
      <c r="AA1525">
        <f t="shared" si="216"/>
        <v>100</v>
      </c>
      <c r="AB1525">
        <f>IF(ROW($AA1525)&lt;=VALUE(LEFT(AA$1,FIND("-",AA$1,1)-1))+VALUE(LEFT(AB$1,FIND("-",AB$1,1)-1)-1),0,AVERAGE(INDEX($AA:$AA,ROW($AA1525)-VALUE(LEFT(AB$1,FIND("-",AB$1,1)-1))+1):$AA1525))</f>
        <v>100</v>
      </c>
      <c r="AC1525">
        <f>IF(ROW($AA1525)&lt;=VALUE(LEFT(AA$1,FIND("-",AA$1,1)-1))+VALUE(LEFT(AB$1,FIND("-",AB$1,1)-1)-1)+VALUE(LEFT(AC$1,FIND("-",AC$1,1)-1)-1),0,AVERAGE(INDEX($AB:$AB,ROW($AB1525)-VALUE(LEFT(AC$1,FIND("-",AC$1,1)-1))+1):$AB1525))</f>
        <v>96.825396825396822</v>
      </c>
      <c r="AE1525">
        <f t="shared" si="213"/>
        <v>33088544</v>
      </c>
      <c r="AG1525" t="str">
        <f t="shared" si="215"/>
        <v/>
      </c>
    </row>
    <row r="1526" spans="1:33" x14ac:dyDescent="0.25">
      <c r="A1526" s="6">
        <v>38695</v>
      </c>
      <c r="B1526">
        <v>0.28999999999999998</v>
      </c>
      <c r="C1526">
        <v>0.28999999999999998</v>
      </c>
      <c r="D1526">
        <v>0.28999999999999998</v>
      </c>
      <c r="E1526">
        <v>0.28999999999999998</v>
      </c>
      <c r="F1526">
        <v>0.16719100000000001</v>
      </c>
      <c r="G1526">
        <v>20000</v>
      </c>
      <c r="I1526" t="str">
        <f t="shared" si="208"/>
        <v/>
      </c>
      <c r="J1526" t="str">
        <f t="shared" si="209"/>
        <v>Overbought</v>
      </c>
      <c r="K1526" t="str">
        <f t="shared" si="210"/>
        <v>Overbought Above %D</v>
      </c>
      <c r="M1526" s="11" t="str">
        <f t="shared" si="214"/>
        <v/>
      </c>
      <c r="O1526">
        <f>IF(ROW($E1526)&lt;=VALUE(LEFT(O$1,FIND("-",O$1,1)-1)),0,IF(ROW($E1526)=VALUE(LEFT(O$1,FIND("-",O$1,1)-1))+1,AVERAGE(INDEX($E:$E,ROW($E1526)-VALUE(LEFT(O$1,FIND("-",O$1,1)-1))):$E1526),($E1526*(2/(VALUE(LEFT(O$1,FIND("-",O$1,1)-1))+1)))+(O1525*(1-(2/(VALUE(LEFT(O$1,FIND("-",O$1,1)-1))+1))))))</f>
        <v>0.32368943079179613</v>
      </c>
      <c r="Q1526">
        <f>IF(ROW($E1526)&lt;=VALUE(LEFT(Q$1,FIND("-",Q$1,1)-1)),0,IF(ROW($E1526)=VALUE(LEFT(Q$1,FIND("-",Q$1,1)-1))+1,AVERAGE(INDEX($E:$E,ROW($E1526)-VALUE(LEFT(Q$1,FIND("-",Q$1,1)-1))):$E1526),($E1526*(2/(VALUE(LEFT(Q$1,FIND("-",Q$1,1)-1))+1)))+(Q1525*(1-(2/(VALUE(LEFT(Q$1,FIND("-",Q$1,1)-1))+1))))))</f>
        <v>0.28054006549956867</v>
      </c>
      <c r="R1526">
        <f>IF(ROW($E1526)&lt;=VALUE(LEFT(R$1,FIND("-",R$1,1)-1)),0,IF(ROW($E1526)=VALUE(LEFT(R$1,FIND("-",R$1,1)-1))+1,AVERAGE(INDEX($E:$E,ROW($E1526)-VALUE(LEFT(R$1,FIND("-",R$1,1)-1))):$E1526),($E1526*(2/(VALUE(LEFT(R$1,FIND("-",R$1,1)-1))+1)))+(R1525*(1-(2/(VALUE(LEFT(R$1,FIND("-",R$1,1)-1))+1))))))</f>
        <v>0.26771785745146526</v>
      </c>
      <c r="S1526">
        <f t="shared" si="211"/>
        <v>1.2822208048103412E-2</v>
      </c>
      <c r="T1526">
        <f>IF(ROW($E1526)&lt;=MAX(VALUE(LEFT(Q$1,FIND("-",Q$1,1)-1)),VALUE(LEFT(R$1,FIND("-",R$1,1)-1)))+VALUE(LEFT(T$1,FIND("-",T$1,1)-1))-1,0,IF(ROW($E1526)=MAX(VALUE(LEFT(Q$1,FIND("-",Q$1,1)-1)),VALUE(LEFT(R$1,FIND("-",R$1,1)-1)))+VALUE(LEFT(T$1,FIND("-",T$1,1)-1)),AVERAGE(INDEX($S:$S,ROW(S1526)-VALUE(LEFT(T$1,FIND("-",T$1,1)-1))+1):S1526),($S1526*(2/(VALUE(LEFT(T$1,FIND("-",T$1,1)-1))+1)))+(T1525*(1-(2/(VALUE(LEFT(T$1,FIND("-",T$1,1)-1))+1))))))</f>
        <v>7.6330727536463175E-3</v>
      </c>
      <c r="V1526">
        <f t="shared" si="212"/>
        <v>-1.0000000000000009E-2</v>
      </c>
      <c r="W1526">
        <f>IF(ROW($E1526)&lt;=VALUE(LEFT(W$1,FIND("-",W$1,1)-1))+1,0,IF(ROW($E1525)=VALUE(LEFT(W$1,FIND("-",W$1,1)-1))+1,100-100/(1+ABS((SUMIF(INDEX($V:$V,ROW($V1526)-VALUE(LEFT(W$1,FIND("-",W$1,1)-1))+1):$V1526,"&gt;0",INDEX($V:$V,ROW($V1526)-VALUE(LEFT(W$1,FIND("-",W$1,1)-1))+1):$V1526)/COUNTIF(INDEX($V:$V,ROW($V1526)-VALUE(LEFT(W$1,FIND("-",W$1,1)-1))+1):$V1526,"&gt;0"))/(SUMIF(INDEX($V:$V,ROW($V1526)-VALUE(LEFT(W$1,FIND("-",W$1,1)-1))+1):$V1526,"&lt;0",INDEX($V:$V,ROW($V1526)-VALUE(LEFT(W$1,FIND("-",W$1,1)-1))+1):$V1526)/COUNTIF(INDEX($V:$V,ROW($V1526)-VALUE(LEFT(W$1,FIND("-",W$1,1)-1))+1):$V1526,"&lt;0")))),100-100/(1+ABS((SUMIF(INDEX($V:$V,ROW($V1526)-VALUE(LEFT(W$1,FIND("-",W$1,1)-1))+1):$V1526,"&gt;0",INDEX($V:$V,ROW($V1526)-VALUE(LEFT(W$1,FIND("-",W$1,1)-1))+1):$V1526)/VALUE(LEFT(W$1,FIND("-",W$1,1)-1)))/(SUMIF(INDEX($V:$V,ROW($V1526)-VALUE(LEFT(W$1,FIND("-",W$1,1)-1))+1):$V1526,"&lt;0",INDEX($V:$V,ROW($V1526)-VALUE(LEFT(W$1,FIND("-",W$1,1)-1))+1):$V1526)/VALUE(LEFT(W$1,FIND("-",W$1,1)-1)))))))</f>
        <v>86.666666666666657</v>
      </c>
      <c r="Y1526">
        <f>IF(ROW($E1526)&lt;=VALUE(LEFT(Y$1,FIND("-",Y$1,1)-1)),0,MAX(INDEX(C:C,ROW(C1526)-VALUE(LEFT(Y$1,FIND("-",Y$1,1)-1))+1):C1526))</f>
        <v>0.3</v>
      </c>
      <c r="Z1526">
        <f>IF(ROW($E1526)&lt;=VALUE(LEFT(Z$1,FIND("-",Z$1,1)-1)),0,MIN(INDEX(D:D,ROW(D1526)-VALUE(LEFT(Z$1,FIND("-",Z$1,1)-1))+1):D1526))</f>
        <v>0.22500000000000001</v>
      </c>
      <c r="AA1526">
        <f t="shared" si="216"/>
        <v>86.666666666666643</v>
      </c>
      <c r="AB1526">
        <f>IF(ROW($AA1526)&lt;=VALUE(LEFT(AA$1,FIND("-",AA$1,1)-1))+VALUE(LEFT(AB$1,FIND("-",AB$1,1)-1)-1),0,AVERAGE(INDEX($AA:$AA,ROW($AA1526)-VALUE(LEFT(AB$1,FIND("-",AB$1,1)-1))+1):$AA1526))</f>
        <v>95.555555555555543</v>
      </c>
      <c r="AC1526">
        <f>IF(ROW($AA1526)&lt;=VALUE(LEFT(AA$1,FIND("-",AA$1,1)-1))+VALUE(LEFT(AB$1,FIND("-",AB$1,1)-1)-1)+VALUE(LEFT(AC$1,FIND("-",AC$1,1)-1)-1),0,AVERAGE(INDEX($AB:$AB,ROW($AB1526)-VALUE(LEFT(AC$1,FIND("-",AC$1,1)-1))+1):$AB1526))</f>
        <v>97.724867724867707</v>
      </c>
      <c r="AE1526">
        <f t="shared" si="213"/>
        <v>33068544</v>
      </c>
      <c r="AG1526" t="str">
        <f t="shared" si="215"/>
        <v/>
      </c>
    </row>
    <row r="1527" spans="1:33" x14ac:dyDescent="0.25">
      <c r="A1527" s="6">
        <v>38698</v>
      </c>
      <c r="B1527">
        <v>0.28499999999999998</v>
      </c>
      <c r="C1527">
        <v>0.28499999999999998</v>
      </c>
      <c r="D1527">
        <v>0.28000000000000003</v>
      </c>
      <c r="E1527">
        <v>0.28499999999999998</v>
      </c>
      <c r="F1527">
        <v>0.16430800000000001</v>
      </c>
      <c r="G1527">
        <v>59000</v>
      </c>
      <c r="I1527" t="str">
        <f t="shared" si="208"/>
        <v/>
      </c>
      <c r="J1527" t="str">
        <f t="shared" si="209"/>
        <v>Overbought</v>
      </c>
      <c r="K1527" t="str">
        <f t="shared" si="210"/>
        <v>Overbought Above %D</v>
      </c>
      <c r="M1527" s="11" t="str">
        <f t="shared" si="214"/>
        <v/>
      </c>
      <c r="O1527">
        <f>IF(ROW($E1527)&lt;=VALUE(LEFT(O$1,FIND("-",O$1,1)-1)),0,IF(ROW($E1527)=VALUE(LEFT(O$1,FIND("-",O$1,1)-1))+1,AVERAGE(INDEX($E:$E,ROW($E1527)-VALUE(LEFT(O$1,FIND("-",O$1,1)-1))):$E1527),($E1527*(2/(VALUE(LEFT(O$1,FIND("-",O$1,1)-1))+1)))+(O1526*(1-(2/(VALUE(LEFT(O$1,FIND("-",O$1,1)-1))+1))))))</f>
        <v>0.32330446133118124</v>
      </c>
      <c r="Q1527">
        <f>IF(ROW($E1527)&lt;=VALUE(LEFT(Q$1,FIND("-",Q$1,1)-1)),0,IF(ROW($E1527)=VALUE(LEFT(Q$1,FIND("-",Q$1,1)-1))+1,AVERAGE(INDEX($E:$E,ROW($E1527)-VALUE(LEFT(Q$1,FIND("-",Q$1,1)-1))):$E1527),($E1527*(2/(VALUE(LEFT(Q$1,FIND("-",Q$1,1)-1))+1)))+(Q1526*(1-(2/(VALUE(LEFT(Q$1,FIND("-",Q$1,1)-1))+1))))))</f>
        <v>0.28122620926886582</v>
      </c>
      <c r="R1527">
        <f>IF(ROW($E1527)&lt;=VALUE(LEFT(R$1,FIND("-",R$1,1)-1)),0,IF(ROW($E1527)=VALUE(LEFT(R$1,FIND("-",R$1,1)-1))+1,AVERAGE(INDEX($E:$E,ROW($E1527)-VALUE(LEFT(R$1,FIND("-",R$1,1)-1))):$E1527),($E1527*(2/(VALUE(LEFT(R$1,FIND("-",R$1,1)-1))+1)))+(R1526*(1-(2/(VALUE(LEFT(R$1,FIND("-",R$1,1)-1))+1))))))</f>
        <v>0.26899801615876412</v>
      </c>
      <c r="S1527">
        <f t="shared" si="211"/>
        <v>1.2228193110101704E-2</v>
      </c>
      <c r="T1527">
        <f>IF(ROW($E1527)&lt;=MAX(VALUE(LEFT(Q$1,FIND("-",Q$1,1)-1)),VALUE(LEFT(R$1,FIND("-",R$1,1)-1)))+VALUE(LEFT(T$1,FIND("-",T$1,1)-1))-1,0,IF(ROW($E1527)=MAX(VALUE(LEFT(Q$1,FIND("-",Q$1,1)-1)),VALUE(LEFT(R$1,FIND("-",R$1,1)-1)))+VALUE(LEFT(T$1,FIND("-",T$1,1)-1)),AVERAGE(INDEX($S:$S,ROW(S1527)-VALUE(LEFT(T$1,FIND("-",T$1,1)-1))+1):S1527),($S1527*(2/(VALUE(LEFT(T$1,FIND("-",T$1,1)-1))+1)))+(T1526*(1-(2/(VALUE(LEFT(T$1,FIND("-",T$1,1)-1))+1))))))</f>
        <v>8.5520968249373948E-3</v>
      </c>
      <c r="V1527">
        <f t="shared" si="212"/>
        <v>-5.0000000000000044E-3</v>
      </c>
      <c r="W1527">
        <f>IF(ROW($E1527)&lt;=VALUE(LEFT(W$1,FIND("-",W$1,1)-1))+1,0,IF(ROW($E1526)=VALUE(LEFT(W$1,FIND("-",W$1,1)-1))+1,100-100/(1+ABS((SUMIF(INDEX($V:$V,ROW($V1527)-VALUE(LEFT(W$1,FIND("-",W$1,1)-1))+1):$V1527,"&gt;0",INDEX($V:$V,ROW($V1527)-VALUE(LEFT(W$1,FIND("-",W$1,1)-1))+1):$V1527)/COUNTIF(INDEX($V:$V,ROW($V1527)-VALUE(LEFT(W$1,FIND("-",W$1,1)-1))+1):$V1527,"&gt;0"))/(SUMIF(INDEX($V:$V,ROW($V1527)-VALUE(LEFT(W$1,FIND("-",W$1,1)-1))+1):$V1527,"&lt;0",INDEX($V:$V,ROW($V1527)-VALUE(LEFT(W$1,FIND("-",W$1,1)-1))+1):$V1527)/COUNTIF(INDEX($V:$V,ROW($V1527)-VALUE(LEFT(W$1,FIND("-",W$1,1)-1))+1):$V1527,"&lt;0")))),100-100/(1+ABS((SUMIF(INDEX($V:$V,ROW($V1527)-VALUE(LEFT(W$1,FIND("-",W$1,1)-1))+1):$V1527,"&gt;0",INDEX($V:$V,ROW($V1527)-VALUE(LEFT(W$1,FIND("-",W$1,1)-1))+1):$V1527)/VALUE(LEFT(W$1,FIND("-",W$1,1)-1)))/(SUMIF(INDEX($V:$V,ROW($V1527)-VALUE(LEFT(W$1,FIND("-",W$1,1)-1))+1):$V1527,"&lt;0",INDEX($V:$V,ROW($V1527)-VALUE(LEFT(W$1,FIND("-",W$1,1)-1))+1):$V1527)/VALUE(LEFT(W$1,FIND("-",W$1,1)-1)))))))</f>
        <v>79.999999999999986</v>
      </c>
      <c r="Y1527">
        <f>IF(ROW($E1527)&lt;=VALUE(LEFT(Y$1,FIND("-",Y$1,1)-1)),0,MAX(INDEX(C:C,ROW(C1527)-VALUE(LEFT(Y$1,FIND("-",Y$1,1)-1))+1):C1527))</f>
        <v>0.3</v>
      </c>
      <c r="Z1527">
        <f>IF(ROW($E1527)&lt;=VALUE(LEFT(Z$1,FIND("-",Z$1,1)-1)),0,MIN(INDEX(D:D,ROW(D1527)-VALUE(LEFT(Z$1,FIND("-",Z$1,1)-1))+1):D1527))</f>
        <v>0.22500000000000001</v>
      </c>
      <c r="AA1527">
        <f t="shared" si="216"/>
        <v>79.999999999999986</v>
      </c>
      <c r="AB1527">
        <f>IF(ROW($AA1527)&lt;=VALUE(LEFT(AA$1,FIND("-",AA$1,1)-1))+VALUE(LEFT(AB$1,FIND("-",AB$1,1)-1)-1),0,AVERAGE(INDEX($AA:$AA,ROW($AA1527)-VALUE(LEFT(AB$1,FIND("-",AB$1,1)-1))+1):$AA1527))</f>
        <v>88.888888888888872</v>
      </c>
      <c r="AC1527">
        <f>IF(ROW($AA1527)&lt;=VALUE(LEFT(AA$1,FIND("-",AA$1,1)-1))+VALUE(LEFT(AB$1,FIND("-",AB$1,1)-1)-1)+VALUE(LEFT(AC$1,FIND("-",AC$1,1)-1)-1),0,AVERAGE(INDEX($AB:$AB,ROW($AB1527)-VALUE(LEFT(AC$1,FIND("-",AC$1,1)-1))+1):$AB1527))</f>
        <v>94.814814814814795</v>
      </c>
      <c r="AE1527">
        <f t="shared" si="213"/>
        <v>33009544</v>
      </c>
      <c r="AG1527" t="str">
        <f t="shared" si="215"/>
        <v/>
      </c>
    </row>
    <row r="1528" spans="1:33" x14ac:dyDescent="0.25">
      <c r="A1528" s="6">
        <v>38699</v>
      </c>
      <c r="B1528">
        <v>0.28499999999999998</v>
      </c>
      <c r="C1528">
        <v>0.3</v>
      </c>
      <c r="D1528">
        <v>0.28499999999999998</v>
      </c>
      <c r="E1528">
        <v>0.28499999999999998</v>
      </c>
      <c r="F1528">
        <v>0.16430800000000001</v>
      </c>
      <c r="G1528">
        <v>71000</v>
      </c>
      <c r="I1528" t="str">
        <f t="shared" si="208"/>
        <v/>
      </c>
      <c r="J1528" t="str">
        <f t="shared" si="209"/>
        <v>Overbought</v>
      </c>
      <c r="K1528" t="str">
        <f t="shared" si="210"/>
        <v>Overbought Above %D</v>
      </c>
      <c r="M1528" s="11" t="str">
        <f t="shared" si="214"/>
        <v/>
      </c>
      <c r="O1528">
        <f>IF(ROW($E1528)&lt;=VALUE(LEFT(O$1,FIND("-",O$1,1)-1)),0,IF(ROW($E1528)=VALUE(LEFT(O$1,FIND("-",O$1,1)-1))+1,AVERAGE(INDEX($E:$E,ROW($E1528)-VALUE(LEFT(O$1,FIND("-",O$1,1)-1))):$E1528),($E1528*(2/(VALUE(LEFT(O$1,FIND("-",O$1,1)-1))+1)))+(O1527*(1-(2/(VALUE(LEFT(O$1,FIND("-",O$1,1)-1))+1))))))</f>
        <v>0.32292332241246302</v>
      </c>
      <c r="Q1528">
        <f>IF(ROW($E1528)&lt;=VALUE(LEFT(Q$1,FIND("-",Q$1,1)-1)),0,IF(ROW($E1528)=VALUE(LEFT(Q$1,FIND("-",Q$1,1)-1))+1,AVERAGE(INDEX($E:$E,ROW($E1528)-VALUE(LEFT(Q$1,FIND("-",Q$1,1)-1))):$E1528),($E1528*(2/(VALUE(LEFT(Q$1,FIND("-",Q$1,1)-1))+1)))+(Q1527*(1-(2/(VALUE(LEFT(Q$1,FIND("-",Q$1,1)-1))+1))))))</f>
        <v>0.28180679245827106</v>
      </c>
      <c r="R1528">
        <f>IF(ROW($E1528)&lt;=VALUE(LEFT(R$1,FIND("-",R$1,1)-1)),0,IF(ROW($E1528)=VALUE(LEFT(R$1,FIND("-",R$1,1)-1))+1,AVERAGE(INDEX($E:$E,ROW($E1528)-VALUE(LEFT(R$1,FIND("-",R$1,1)-1))):$E1528),($E1528*(2/(VALUE(LEFT(R$1,FIND("-",R$1,1)-1))+1)))+(R1527*(1-(2/(VALUE(LEFT(R$1,FIND("-",R$1,1)-1))+1))))))</f>
        <v>0.27018334829515195</v>
      </c>
      <c r="S1528">
        <f t="shared" si="211"/>
        <v>1.1623444163119112E-2</v>
      </c>
      <c r="T1528">
        <f>IF(ROW($E1528)&lt;=MAX(VALUE(LEFT(Q$1,FIND("-",Q$1,1)-1)),VALUE(LEFT(R$1,FIND("-",R$1,1)-1)))+VALUE(LEFT(T$1,FIND("-",T$1,1)-1))-1,0,IF(ROW($E1528)=MAX(VALUE(LEFT(Q$1,FIND("-",Q$1,1)-1)),VALUE(LEFT(R$1,FIND("-",R$1,1)-1)))+VALUE(LEFT(T$1,FIND("-",T$1,1)-1)),AVERAGE(INDEX($S:$S,ROW(S1528)-VALUE(LEFT(T$1,FIND("-",T$1,1)-1))+1):S1528),($S1528*(2/(VALUE(LEFT(T$1,FIND("-",T$1,1)-1))+1)))+(T1527*(1-(2/(VALUE(LEFT(T$1,FIND("-",T$1,1)-1))+1))))))</f>
        <v>9.1663662925737383E-3</v>
      </c>
      <c r="V1528">
        <f t="shared" si="212"/>
        <v>0</v>
      </c>
      <c r="W1528">
        <f>IF(ROW($E1528)&lt;=VALUE(LEFT(W$1,FIND("-",W$1,1)-1))+1,0,IF(ROW($E1527)=VALUE(LEFT(W$1,FIND("-",W$1,1)-1))+1,100-100/(1+ABS((SUMIF(INDEX($V:$V,ROW($V1528)-VALUE(LEFT(W$1,FIND("-",W$1,1)-1))+1):$V1528,"&gt;0",INDEX($V:$V,ROW($V1528)-VALUE(LEFT(W$1,FIND("-",W$1,1)-1))+1):$V1528)/COUNTIF(INDEX($V:$V,ROW($V1528)-VALUE(LEFT(W$1,FIND("-",W$1,1)-1))+1):$V1528,"&gt;0"))/(SUMIF(INDEX($V:$V,ROW($V1528)-VALUE(LEFT(W$1,FIND("-",W$1,1)-1))+1):$V1528,"&lt;0",INDEX($V:$V,ROW($V1528)-VALUE(LEFT(W$1,FIND("-",W$1,1)-1))+1):$V1528)/COUNTIF(INDEX($V:$V,ROW($V1528)-VALUE(LEFT(W$1,FIND("-",W$1,1)-1))+1):$V1528,"&lt;0")))),100-100/(1+ABS((SUMIF(INDEX($V:$V,ROW($V1528)-VALUE(LEFT(W$1,FIND("-",W$1,1)-1))+1):$V1528,"&gt;0",INDEX($V:$V,ROW($V1528)-VALUE(LEFT(W$1,FIND("-",W$1,1)-1))+1):$V1528)/VALUE(LEFT(W$1,FIND("-",W$1,1)-1)))/(SUMIF(INDEX($V:$V,ROW($V1528)-VALUE(LEFT(W$1,FIND("-",W$1,1)-1))+1):$V1528,"&lt;0",INDEX($V:$V,ROW($V1528)-VALUE(LEFT(W$1,FIND("-",W$1,1)-1))+1):$V1528)/VALUE(LEFT(W$1,FIND("-",W$1,1)-1)))))))</f>
        <v>78.571428571428555</v>
      </c>
      <c r="Y1528">
        <f>IF(ROW($E1528)&lt;=VALUE(LEFT(Y$1,FIND("-",Y$1,1)-1)),0,MAX(INDEX(C:C,ROW(C1528)-VALUE(LEFT(Y$1,FIND("-",Y$1,1)-1))+1):C1528))</f>
        <v>0.3</v>
      </c>
      <c r="Z1528">
        <f>IF(ROW($E1528)&lt;=VALUE(LEFT(Z$1,FIND("-",Z$1,1)-1)),0,MIN(INDEX(D:D,ROW(D1528)-VALUE(LEFT(Z$1,FIND("-",Z$1,1)-1))+1):D1528))</f>
        <v>0.22500000000000001</v>
      </c>
      <c r="AA1528">
        <f t="shared" si="216"/>
        <v>79.999999999999986</v>
      </c>
      <c r="AB1528">
        <f>IF(ROW($AA1528)&lt;=VALUE(LEFT(AA$1,FIND("-",AA$1,1)-1))+VALUE(LEFT(AB$1,FIND("-",AB$1,1)-1)-1),0,AVERAGE(INDEX($AA:$AA,ROW($AA1528)-VALUE(LEFT(AB$1,FIND("-",AB$1,1)-1))+1):$AA1528))</f>
        <v>82.222222222222214</v>
      </c>
      <c r="AC1528">
        <f>IF(ROW($AA1528)&lt;=VALUE(LEFT(AA$1,FIND("-",AA$1,1)-1))+VALUE(LEFT(AB$1,FIND("-",AB$1,1)-1)-1)+VALUE(LEFT(AC$1,FIND("-",AC$1,1)-1)-1),0,AVERAGE(INDEX($AB:$AB,ROW($AB1528)-VALUE(LEFT(AC$1,FIND("-",AC$1,1)-1))+1):$AB1528))</f>
        <v>88.888888888888872</v>
      </c>
      <c r="AE1528">
        <f t="shared" si="213"/>
        <v>33009544</v>
      </c>
      <c r="AG1528" t="str">
        <f t="shared" si="215"/>
        <v/>
      </c>
    </row>
    <row r="1529" spans="1:33" x14ac:dyDescent="0.25">
      <c r="A1529" s="6">
        <v>38700</v>
      </c>
      <c r="B1529">
        <v>0.28999999999999998</v>
      </c>
      <c r="C1529">
        <v>0.31</v>
      </c>
      <c r="D1529">
        <v>0.28000000000000003</v>
      </c>
      <c r="E1529">
        <v>0.31</v>
      </c>
      <c r="F1529">
        <v>0.17872099999999999</v>
      </c>
      <c r="G1529">
        <v>579100</v>
      </c>
      <c r="I1529" t="str">
        <f t="shared" si="208"/>
        <v/>
      </c>
      <c r="J1529" t="str">
        <f t="shared" si="209"/>
        <v>Overbought</v>
      </c>
      <c r="K1529" t="str">
        <f t="shared" si="210"/>
        <v>Overbought Below %D</v>
      </c>
      <c r="M1529" s="11" t="str">
        <f t="shared" si="214"/>
        <v/>
      </c>
      <c r="O1529">
        <f>IF(ROW($E1529)&lt;=VALUE(LEFT(O$1,FIND("-",O$1,1)-1)),0,IF(ROW($E1529)=VALUE(LEFT(O$1,FIND("-",O$1,1)-1))+1,AVERAGE(INDEX($E:$E,ROW($E1529)-VALUE(LEFT(O$1,FIND("-",O$1,1)-1))):$E1529),($E1529*(2/(VALUE(LEFT(O$1,FIND("-",O$1,1)-1))+1)))+(O1528*(1-(2/(VALUE(LEFT(O$1,FIND("-",O$1,1)-1))+1))))))</f>
        <v>0.32279473213970217</v>
      </c>
      <c r="Q1529">
        <f>IF(ROW($E1529)&lt;=VALUE(LEFT(Q$1,FIND("-",Q$1,1)-1)),0,IF(ROW($E1529)=VALUE(LEFT(Q$1,FIND("-",Q$1,1)-1))+1,AVERAGE(INDEX($E:$E,ROW($E1529)-VALUE(LEFT(Q$1,FIND("-",Q$1,1)-1))):$E1529),($E1529*(2/(VALUE(LEFT(Q$1,FIND("-",Q$1,1)-1))+1)))+(Q1528*(1-(2/(VALUE(LEFT(Q$1,FIND("-",Q$1,1)-1))+1))))))</f>
        <v>0.28614420900315241</v>
      </c>
      <c r="R1529">
        <f>IF(ROW($E1529)&lt;=VALUE(LEFT(R$1,FIND("-",R$1,1)-1)),0,IF(ROW($E1529)=VALUE(LEFT(R$1,FIND("-",R$1,1)-1))+1,AVERAGE(INDEX($E:$E,ROW($E1529)-VALUE(LEFT(R$1,FIND("-",R$1,1)-1))):$E1529),($E1529*(2/(VALUE(LEFT(R$1,FIND("-",R$1,1)-1))+1)))+(R1528*(1-(2/(VALUE(LEFT(R$1,FIND("-",R$1,1)-1))+1))))))</f>
        <v>0.27313272990291848</v>
      </c>
      <c r="S1529">
        <f t="shared" si="211"/>
        <v>1.3011479100233925E-2</v>
      </c>
      <c r="T1529">
        <f>IF(ROW($E1529)&lt;=MAX(VALUE(LEFT(Q$1,FIND("-",Q$1,1)-1)),VALUE(LEFT(R$1,FIND("-",R$1,1)-1)))+VALUE(LEFT(T$1,FIND("-",T$1,1)-1))-1,0,IF(ROW($E1529)=MAX(VALUE(LEFT(Q$1,FIND("-",Q$1,1)-1)),VALUE(LEFT(R$1,FIND("-",R$1,1)-1)))+VALUE(LEFT(T$1,FIND("-",T$1,1)-1)),AVERAGE(INDEX($S:$S,ROW(S1529)-VALUE(LEFT(T$1,FIND("-",T$1,1)-1))+1):S1529),($S1529*(2/(VALUE(LEFT(T$1,FIND("-",T$1,1)-1))+1)))+(T1528*(1-(2/(VALUE(LEFT(T$1,FIND("-",T$1,1)-1))+1))))))</f>
        <v>9.9353888541057755E-3</v>
      </c>
      <c r="V1529">
        <f t="shared" si="212"/>
        <v>2.5000000000000022E-2</v>
      </c>
      <c r="W1529">
        <f>IF(ROW($E1529)&lt;=VALUE(LEFT(W$1,FIND("-",W$1,1)-1))+1,0,IF(ROW($E1528)=VALUE(LEFT(W$1,FIND("-",W$1,1)-1))+1,100-100/(1+ABS((SUMIF(INDEX($V:$V,ROW($V1529)-VALUE(LEFT(W$1,FIND("-",W$1,1)-1))+1):$V1529,"&gt;0",INDEX($V:$V,ROW($V1529)-VALUE(LEFT(W$1,FIND("-",W$1,1)-1))+1):$V1529)/COUNTIF(INDEX($V:$V,ROW($V1529)-VALUE(LEFT(W$1,FIND("-",W$1,1)-1))+1):$V1529,"&gt;0"))/(SUMIF(INDEX($V:$V,ROW($V1529)-VALUE(LEFT(W$1,FIND("-",W$1,1)-1))+1):$V1529,"&lt;0",INDEX($V:$V,ROW($V1529)-VALUE(LEFT(W$1,FIND("-",W$1,1)-1))+1):$V1529)/COUNTIF(INDEX($V:$V,ROW($V1529)-VALUE(LEFT(W$1,FIND("-",W$1,1)-1))+1):$V1529,"&lt;0")))),100-100/(1+ABS((SUMIF(INDEX($V:$V,ROW($V1529)-VALUE(LEFT(W$1,FIND("-",W$1,1)-1))+1):$V1529,"&gt;0",INDEX($V:$V,ROW($V1529)-VALUE(LEFT(W$1,FIND("-",W$1,1)-1))+1):$V1529)/VALUE(LEFT(W$1,FIND("-",W$1,1)-1)))/(SUMIF(INDEX($V:$V,ROW($V1529)-VALUE(LEFT(W$1,FIND("-",W$1,1)-1))+1):$V1529,"&lt;0",INDEX($V:$V,ROW($V1529)-VALUE(LEFT(W$1,FIND("-",W$1,1)-1))+1):$V1529)/VALUE(LEFT(W$1,FIND("-",W$1,1)-1)))))))</f>
        <v>84.210526315789465</v>
      </c>
      <c r="Y1529">
        <f>IF(ROW($E1529)&lt;=VALUE(LEFT(Y$1,FIND("-",Y$1,1)-1)),0,MAX(INDEX(C:C,ROW(C1529)-VALUE(LEFT(Y$1,FIND("-",Y$1,1)-1))+1):C1529))</f>
        <v>0.31</v>
      </c>
      <c r="Z1529">
        <f>IF(ROW($E1529)&lt;=VALUE(LEFT(Z$1,FIND("-",Z$1,1)-1)),0,MIN(INDEX(D:D,ROW(D1529)-VALUE(LEFT(Z$1,FIND("-",Z$1,1)-1))+1):D1529))</f>
        <v>0.25</v>
      </c>
      <c r="AA1529">
        <f t="shared" si="216"/>
        <v>100</v>
      </c>
      <c r="AB1529">
        <f>IF(ROW($AA1529)&lt;=VALUE(LEFT(AA$1,FIND("-",AA$1,1)-1))+VALUE(LEFT(AB$1,FIND("-",AB$1,1)-1)-1),0,AVERAGE(INDEX($AA:$AA,ROW($AA1529)-VALUE(LEFT(AB$1,FIND("-",AB$1,1)-1))+1):$AA1529))</f>
        <v>86.666666666666671</v>
      </c>
      <c r="AC1529">
        <f>IF(ROW($AA1529)&lt;=VALUE(LEFT(AA$1,FIND("-",AA$1,1)-1))+VALUE(LEFT(AB$1,FIND("-",AB$1,1)-1)-1)+VALUE(LEFT(AC$1,FIND("-",AC$1,1)-1)-1),0,AVERAGE(INDEX($AB:$AB,ROW($AB1529)-VALUE(LEFT(AC$1,FIND("-",AC$1,1)-1))+1):$AB1529))</f>
        <v>85.925925925925924</v>
      </c>
      <c r="AE1529">
        <f t="shared" si="213"/>
        <v>33588644</v>
      </c>
      <c r="AG1529" t="str">
        <f t="shared" si="215"/>
        <v/>
      </c>
    </row>
    <row r="1530" spans="1:33" x14ac:dyDescent="0.25">
      <c r="A1530" s="6">
        <v>38701</v>
      </c>
      <c r="B1530">
        <v>0.31</v>
      </c>
      <c r="C1530">
        <v>0.315</v>
      </c>
      <c r="D1530">
        <v>0.31</v>
      </c>
      <c r="E1530">
        <v>0.315</v>
      </c>
      <c r="F1530">
        <v>0.18160399999999999</v>
      </c>
      <c r="G1530">
        <v>390000</v>
      </c>
      <c r="I1530" t="str">
        <f t="shared" si="208"/>
        <v/>
      </c>
      <c r="J1530" t="str">
        <f t="shared" si="209"/>
        <v>Overbought</v>
      </c>
      <c r="K1530" t="str">
        <f t="shared" si="210"/>
        <v>Overbought Below %D</v>
      </c>
      <c r="M1530" s="11" t="str">
        <f t="shared" si="214"/>
        <v/>
      </c>
      <c r="O1530">
        <f>IF(ROW($E1530)&lt;=VALUE(LEFT(O$1,FIND("-",O$1,1)-1)),0,IF(ROW($E1530)=VALUE(LEFT(O$1,FIND("-",O$1,1)-1))+1,AVERAGE(INDEX($E:$E,ROW($E1530)-VALUE(LEFT(O$1,FIND("-",O$1,1)-1))):$E1530),($E1530*(2/(VALUE(LEFT(O$1,FIND("-",O$1,1)-1))+1)))+(O1529*(1-(2/(VALUE(LEFT(O$1,FIND("-",O$1,1)-1))+1))))))</f>
        <v>0.32271717261592409</v>
      </c>
      <c r="Q1530">
        <f>IF(ROW($E1530)&lt;=VALUE(LEFT(Q$1,FIND("-",Q$1,1)-1)),0,IF(ROW($E1530)=VALUE(LEFT(Q$1,FIND("-",Q$1,1)-1))+1,AVERAGE(INDEX($E:$E,ROW($E1530)-VALUE(LEFT(Q$1,FIND("-",Q$1,1)-1))):$E1530),($E1530*(2/(VALUE(LEFT(Q$1,FIND("-",Q$1,1)-1))+1)))+(Q1529*(1-(2/(VALUE(LEFT(Q$1,FIND("-",Q$1,1)-1))+1))))))</f>
        <v>0.29058356146420589</v>
      </c>
      <c r="R1530">
        <f>IF(ROW($E1530)&lt;=VALUE(LEFT(R$1,FIND("-",R$1,1)-1)),0,IF(ROW($E1530)=VALUE(LEFT(R$1,FIND("-",R$1,1)-1))+1,AVERAGE(INDEX($E:$E,ROW($E1530)-VALUE(LEFT(R$1,FIND("-",R$1,1)-1))):$E1530),($E1530*(2/(VALUE(LEFT(R$1,FIND("-",R$1,1)-1))+1)))+(R1529*(1-(2/(VALUE(LEFT(R$1,FIND("-",R$1,1)-1))+1))))))</f>
        <v>0.27623400916936897</v>
      </c>
      <c r="S1530">
        <f t="shared" si="211"/>
        <v>1.434955229483692E-2</v>
      </c>
      <c r="T1530">
        <f>IF(ROW($E1530)&lt;=MAX(VALUE(LEFT(Q$1,FIND("-",Q$1,1)-1)),VALUE(LEFT(R$1,FIND("-",R$1,1)-1)))+VALUE(LEFT(T$1,FIND("-",T$1,1)-1))-1,0,IF(ROW($E1530)=MAX(VALUE(LEFT(Q$1,FIND("-",Q$1,1)-1)),VALUE(LEFT(R$1,FIND("-",R$1,1)-1)))+VALUE(LEFT(T$1,FIND("-",T$1,1)-1)),AVERAGE(INDEX($S:$S,ROW(S1530)-VALUE(LEFT(T$1,FIND("-",T$1,1)-1))+1):S1530),($S1530*(2/(VALUE(LEFT(T$1,FIND("-",T$1,1)-1))+1)))+(T1529*(1-(2/(VALUE(LEFT(T$1,FIND("-",T$1,1)-1))+1))))))</f>
        <v>1.0818221542252005E-2</v>
      </c>
      <c r="V1530">
        <f t="shared" si="212"/>
        <v>5.0000000000000044E-3</v>
      </c>
      <c r="W1530">
        <f>IF(ROW($E1530)&lt;=VALUE(LEFT(W$1,FIND("-",W$1,1)-1))+1,0,IF(ROW($E1529)=VALUE(LEFT(W$1,FIND("-",W$1,1)-1))+1,100-100/(1+ABS((SUMIF(INDEX($V:$V,ROW($V1530)-VALUE(LEFT(W$1,FIND("-",W$1,1)-1))+1):$V1530,"&gt;0",INDEX($V:$V,ROW($V1530)-VALUE(LEFT(W$1,FIND("-",W$1,1)-1))+1):$V1530)/COUNTIF(INDEX($V:$V,ROW($V1530)-VALUE(LEFT(W$1,FIND("-",W$1,1)-1))+1):$V1530,"&gt;0"))/(SUMIF(INDEX($V:$V,ROW($V1530)-VALUE(LEFT(W$1,FIND("-",W$1,1)-1))+1):$V1530,"&lt;0",INDEX($V:$V,ROW($V1530)-VALUE(LEFT(W$1,FIND("-",W$1,1)-1))+1):$V1530)/COUNTIF(INDEX($V:$V,ROW($V1530)-VALUE(LEFT(W$1,FIND("-",W$1,1)-1))+1):$V1530,"&lt;0")))),100-100/(1+ABS((SUMIF(INDEX($V:$V,ROW($V1530)-VALUE(LEFT(W$1,FIND("-",W$1,1)-1))+1):$V1530,"&gt;0",INDEX($V:$V,ROW($V1530)-VALUE(LEFT(W$1,FIND("-",W$1,1)-1))+1):$V1530)/VALUE(LEFT(W$1,FIND("-",W$1,1)-1)))/(SUMIF(INDEX($V:$V,ROW($V1530)-VALUE(LEFT(W$1,FIND("-",W$1,1)-1))+1):$V1530,"&lt;0",INDEX($V:$V,ROW($V1530)-VALUE(LEFT(W$1,FIND("-",W$1,1)-1))+1):$V1530)/VALUE(LEFT(W$1,FIND("-",W$1,1)-1)))))))</f>
        <v>81.249999999999986</v>
      </c>
      <c r="Y1530">
        <f>IF(ROW($E1530)&lt;=VALUE(LEFT(Y$1,FIND("-",Y$1,1)-1)),0,MAX(INDEX(C:C,ROW(C1530)-VALUE(LEFT(Y$1,FIND("-",Y$1,1)-1))+1):C1530))</f>
        <v>0.315</v>
      </c>
      <c r="Z1530">
        <f>IF(ROW($E1530)&lt;=VALUE(LEFT(Z$1,FIND("-",Z$1,1)-1)),0,MIN(INDEX(D:D,ROW(D1530)-VALUE(LEFT(Z$1,FIND("-",Z$1,1)-1))+1):D1530))</f>
        <v>0.27</v>
      </c>
      <c r="AA1530">
        <f t="shared" si="216"/>
        <v>100</v>
      </c>
      <c r="AB1530">
        <f>IF(ROW($AA1530)&lt;=VALUE(LEFT(AA$1,FIND("-",AA$1,1)-1))+VALUE(LEFT(AB$1,FIND("-",AB$1,1)-1)-1),0,AVERAGE(INDEX($AA:$AA,ROW($AA1530)-VALUE(LEFT(AB$1,FIND("-",AB$1,1)-1))+1):$AA1530))</f>
        <v>93.333333333333329</v>
      </c>
      <c r="AC1530">
        <f>IF(ROW($AA1530)&lt;=VALUE(LEFT(AA$1,FIND("-",AA$1,1)-1))+VALUE(LEFT(AB$1,FIND("-",AB$1,1)-1)-1)+VALUE(LEFT(AC$1,FIND("-",AC$1,1)-1)-1),0,AVERAGE(INDEX($AB:$AB,ROW($AB1530)-VALUE(LEFT(AC$1,FIND("-",AC$1,1)-1))+1):$AB1530))</f>
        <v>87.407407407407405</v>
      </c>
      <c r="AE1530">
        <f t="shared" si="213"/>
        <v>33978644</v>
      </c>
      <c r="AG1530" t="str">
        <f t="shared" si="215"/>
        <v/>
      </c>
    </row>
    <row r="1531" spans="1:33" x14ac:dyDescent="0.25">
      <c r="A1531" s="6">
        <v>38702</v>
      </c>
      <c r="B1531">
        <v>0.315</v>
      </c>
      <c r="C1531">
        <v>0.32500000000000001</v>
      </c>
      <c r="D1531">
        <v>0.29499999999999998</v>
      </c>
      <c r="E1531">
        <v>0.315</v>
      </c>
      <c r="F1531">
        <v>0.18160399999999999</v>
      </c>
      <c r="G1531">
        <v>324000</v>
      </c>
      <c r="I1531" t="str">
        <f t="shared" ref="I1531:I1594" si="217">IF(AND(T1531&gt;=S1531,T1530&lt;S1530),"Bearish",IF(AND(T1531&lt;S1531,T1530&gt;=S1530),"Bullish",""))</f>
        <v/>
      </c>
      <c r="J1531" t="str">
        <f t="shared" ref="J1531:J1594" si="218">IF(W1531&gt;70,"Overbought",IF(W1531&lt;30,"Oversold",""))</f>
        <v>Overbought</v>
      </c>
      <c r="K1531" t="str">
        <f t="shared" ref="K1531:K1594" si="219">IF(AND(AC1531&lt;20,AC1531&gt;AB1531),"Oversold Above %D",IF(AND(AC1531&lt;20,AC1531&lt;=AB1531),"Oversold Below %D",IF(AND(AC1531&gt;80,AC1531&lt;AB1531),"Overbought Below %D",IF(AND(AC1531&gt;80,AC1531&gt;=AB1531),"Overbought Above %D",IF(AND(AC1531&gt;=20,LEFT(K1530,5)="Overs"),"Buy",IF(AND(AC1531&lt;=80,LEFT(K1530,5)="Overb"),"Sell",""))))))</f>
        <v>Overbought Below %D</v>
      </c>
      <c r="M1531" s="11" t="str">
        <f t="shared" si="214"/>
        <v/>
      </c>
      <c r="O1531">
        <f>IF(ROW($E1531)&lt;=VALUE(LEFT(O$1,FIND("-",O$1,1)-1)),0,IF(ROW($E1531)=VALUE(LEFT(O$1,FIND("-",O$1,1)-1))+1,AVERAGE(INDEX($E:$E,ROW($E1531)-VALUE(LEFT(O$1,FIND("-",O$1,1)-1))):$E1531),($E1531*(2/(VALUE(LEFT(O$1,FIND("-",O$1,1)-1))+1)))+(O1530*(1-(2/(VALUE(LEFT(O$1,FIND("-",O$1,1)-1))+1))))))</f>
        <v>0.322640384828701</v>
      </c>
      <c r="Q1531">
        <f>IF(ROW($E1531)&lt;=VALUE(LEFT(Q$1,FIND("-",Q$1,1)-1)),0,IF(ROW($E1531)=VALUE(LEFT(Q$1,FIND("-",Q$1,1)-1))+1,AVERAGE(INDEX($E:$E,ROW($E1531)-VALUE(LEFT(Q$1,FIND("-",Q$1,1)-1))):$E1531),($E1531*(2/(VALUE(LEFT(Q$1,FIND("-",Q$1,1)-1))+1)))+(Q1530*(1-(2/(VALUE(LEFT(Q$1,FIND("-",Q$1,1)-1))+1))))))</f>
        <v>0.29433993662355884</v>
      </c>
      <c r="R1531">
        <f>IF(ROW($E1531)&lt;=VALUE(LEFT(R$1,FIND("-",R$1,1)-1)),0,IF(ROW($E1531)=VALUE(LEFT(R$1,FIND("-",R$1,1)-1))+1,AVERAGE(INDEX($E:$E,ROW($E1531)-VALUE(LEFT(R$1,FIND("-",R$1,1)-1))):$E1531),($E1531*(2/(VALUE(LEFT(R$1,FIND("-",R$1,1)-1))+1)))+(R1530*(1-(2/(VALUE(LEFT(R$1,FIND("-",R$1,1)-1))+1))))))</f>
        <v>0.27910556404571202</v>
      </c>
      <c r="S1531">
        <f t="shared" ref="S1531:S1594" si="220">IF(ROW($E1531)&lt;=MAX(VALUE(LEFT(Q$1,FIND("-",Q$1,1)-1)),VALUE(LEFT(R$1,FIND("-",R$1,1)-1))),0,Q1531-R1531)</f>
        <v>1.5234372577846822E-2</v>
      </c>
      <c r="T1531">
        <f>IF(ROW($E1531)&lt;=MAX(VALUE(LEFT(Q$1,FIND("-",Q$1,1)-1)),VALUE(LEFT(R$1,FIND("-",R$1,1)-1)))+VALUE(LEFT(T$1,FIND("-",T$1,1)-1))-1,0,IF(ROW($E1531)=MAX(VALUE(LEFT(Q$1,FIND("-",Q$1,1)-1)),VALUE(LEFT(R$1,FIND("-",R$1,1)-1)))+VALUE(LEFT(T$1,FIND("-",T$1,1)-1)),AVERAGE(INDEX($S:$S,ROW(S1531)-VALUE(LEFT(T$1,FIND("-",T$1,1)-1))+1):S1531),($S1531*(2/(VALUE(LEFT(T$1,FIND("-",T$1,1)-1))+1)))+(T1530*(1-(2/(VALUE(LEFT(T$1,FIND("-",T$1,1)-1))+1))))))</f>
        <v>1.170145174937097E-2</v>
      </c>
      <c r="V1531">
        <f t="shared" ref="V1531:V1594" si="221">IFERROR(1*(E1531-E1530),"")</f>
        <v>0</v>
      </c>
      <c r="W1531">
        <f>IF(ROW($E1531)&lt;=VALUE(LEFT(W$1,FIND("-",W$1,1)-1))+1,0,IF(ROW($E1530)=VALUE(LEFT(W$1,FIND("-",W$1,1)-1))+1,100-100/(1+ABS((SUMIF(INDEX($V:$V,ROW($V1531)-VALUE(LEFT(W$1,FIND("-",W$1,1)-1))+1):$V1531,"&gt;0",INDEX($V:$V,ROW($V1531)-VALUE(LEFT(W$1,FIND("-",W$1,1)-1))+1):$V1531)/COUNTIF(INDEX($V:$V,ROW($V1531)-VALUE(LEFT(W$1,FIND("-",W$1,1)-1))+1):$V1531,"&gt;0"))/(SUMIF(INDEX($V:$V,ROW($V1531)-VALUE(LEFT(W$1,FIND("-",W$1,1)-1))+1):$V1531,"&lt;0",INDEX($V:$V,ROW($V1531)-VALUE(LEFT(W$1,FIND("-",W$1,1)-1))+1):$V1531)/COUNTIF(INDEX($V:$V,ROW($V1531)-VALUE(LEFT(W$1,FIND("-",W$1,1)-1))+1):$V1531,"&lt;0")))),100-100/(1+ABS((SUMIF(INDEX($V:$V,ROW($V1531)-VALUE(LEFT(W$1,FIND("-",W$1,1)-1))+1):$V1531,"&gt;0",INDEX($V:$V,ROW($V1531)-VALUE(LEFT(W$1,FIND("-",W$1,1)-1))+1):$V1531)/VALUE(LEFT(W$1,FIND("-",W$1,1)-1)))/(SUMIF(INDEX($V:$V,ROW($V1531)-VALUE(LEFT(W$1,FIND("-",W$1,1)-1))+1):$V1531,"&lt;0",INDEX($V:$V,ROW($V1531)-VALUE(LEFT(W$1,FIND("-",W$1,1)-1))+1):$V1531)/VALUE(LEFT(W$1,FIND("-",W$1,1)-1)))))))</f>
        <v>78.571428571428555</v>
      </c>
      <c r="Y1531">
        <f>IF(ROW($E1531)&lt;=VALUE(LEFT(Y$1,FIND("-",Y$1,1)-1)),0,MAX(INDEX(C:C,ROW(C1531)-VALUE(LEFT(Y$1,FIND("-",Y$1,1)-1))+1):C1531))</f>
        <v>0.32500000000000001</v>
      </c>
      <c r="Z1531">
        <f>IF(ROW($E1531)&lt;=VALUE(LEFT(Z$1,FIND("-",Z$1,1)-1)),0,MIN(INDEX(D:D,ROW(D1531)-VALUE(LEFT(Z$1,FIND("-",Z$1,1)-1))+1):D1531))</f>
        <v>0.27</v>
      </c>
      <c r="AA1531">
        <f t="shared" si="216"/>
        <v>81.818181818181799</v>
      </c>
      <c r="AB1531">
        <f>IF(ROW($AA1531)&lt;=VALUE(LEFT(AA$1,FIND("-",AA$1,1)-1))+VALUE(LEFT(AB$1,FIND("-",AB$1,1)-1)-1),0,AVERAGE(INDEX($AA:$AA,ROW($AA1531)-VALUE(LEFT(AB$1,FIND("-",AB$1,1)-1))+1):$AA1531))</f>
        <v>93.939393939393938</v>
      </c>
      <c r="AC1531">
        <f>IF(ROW($AA1531)&lt;=VALUE(LEFT(AA$1,FIND("-",AA$1,1)-1))+VALUE(LEFT(AB$1,FIND("-",AB$1,1)-1)-1)+VALUE(LEFT(AC$1,FIND("-",AC$1,1)-1)-1),0,AVERAGE(INDEX($AB:$AB,ROW($AB1531)-VALUE(LEFT(AC$1,FIND("-",AC$1,1)-1))+1):$AB1531))</f>
        <v>91.313131313131308</v>
      </c>
      <c r="AE1531">
        <f t="shared" ref="AE1531:AE1594" si="222">IFERROR(IF($E1531=$E1530,AE1530,IF($E1531&gt;$E1530,AE1530+$G1531,IF($E1531&lt;$E1530,AE1530-$G1531,""))),"")</f>
        <v>33978644</v>
      </c>
      <c r="AG1531" t="str">
        <f t="shared" si="215"/>
        <v/>
      </c>
    </row>
    <row r="1532" spans="1:33" x14ac:dyDescent="0.25">
      <c r="A1532" s="6">
        <v>38705</v>
      </c>
      <c r="B1532">
        <v>0.28499999999999998</v>
      </c>
      <c r="C1532">
        <v>0.31</v>
      </c>
      <c r="D1532">
        <v>0.28000000000000003</v>
      </c>
      <c r="E1532">
        <v>0.31</v>
      </c>
      <c r="F1532">
        <v>0.17872099999999999</v>
      </c>
      <c r="G1532">
        <v>76000</v>
      </c>
      <c r="I1532" t="str">
        <f t="shared" si="217"/>
        <v/>
      </c>
      <c r="J1532" t="str">
        <f t="shared" si="218"/>
        <v>Overbought</v>
      </c>
      <c r="K1532" t="str">
        <f t="shared" si="219"/>
        <v>Overbought Above %D</v>
      </c>
      <c r="M1532" s="11" t="str">
        <f t="shared" si="214"/>
        <v/>
      </c>
      <c r="O1532">
        <f>IF(ROW($E1532)&lt;=VALUE(LEFT(O$1,FIND("-",O$1,1)-1)),0,IF(ROW($E1532)=VALUE(LEFT(O$1,FIND("-",O$1,1)-1))+1,AVERAGE(INDEX($E:$E,ROW($E1532)-VALUE(LEFT(O$1,FIND("-",O$1,1)-1))):$E1532),($E1532*(2/(VALUE(LEFT(O$1,FIND("-",O$1,1)-1))+1)))+(O1531*(1-(2/(VALUE(LEFT(O$1,FIND("-",O$1,1)-1))+1))))))</f>
        <v>0.32251460985528108</v>
      </c>
      <c r="Q1532">
        <f>IF(ROW($E1532)&lt;=VALUE(LEFT(Q$1,FIND("-",Q$1,1)-1)),0,IF(ROW($E1532)=VALUE(LEFT(Q$1,FIND("-",Q$1,1)-1))+1,AVERAGE(INDEX($E:$E,ROW($E1532)-VALUE(LEFT(Q$1,FIND("-",Q$1,1)-1))):$E1532),($E1532*(2/(VALUE(LEFT(Q$1,FIND("-",Q$1,1)-1))+1)))+(Q1531*(1-(2/(VALUE(LEFT(Q$1,FIND("-",Q$1,1)-1))+1))))))</f>
        <v>0.2967491771430113</v>
      </c>
      <c r="R1532">
        <f>IF(ROW($E1532)&lt;=VALUE(LEFT(R$1,FIND("-",R$1,1)-1)),0,IF(ROW($E1532)=VALUE(LEFT(R$1,FIND("-",R$1,1)-1))+1,AVERAGE(INDEX($E:$E,ROW($E1532)-VALUE(LEFT(R$1,FIND("-",R$1,1)-1))):$E1532),($E1532*(2/(VALUE(LEFT(R$1,FIND("-",R$1,1)-1))+1)))+(R1531*(1-(2/(VALUE(LEFT(R$1,FIND("-",R$1,1)-1))+1))))))</f>
        <v>0.28139404078306668</v>
      </c>
      <c r="S1532">
        <f t="shared" si="220"/>
        <v>1.5355136359944621E-2</v>
      </c>
      <c r="T1532">
        <f>IF(ROW($E1532)&lt;=MAX(VALUE(LEFT(Q$1,FIND("-",Q$1,1)-1)),VALUE(LEFT(R$1,FIND("-",R$1,1)-1)))+VALUE(LEFT(T$1,FIND("-",T$1,1)-1))-1,0,IF(ROW($E1532)=MAX(VALUE(LEFT(Q$1,FIND("-",Q$1,1)-1)),VALUE(LEFT(R$1,FIND("-",R$1,1)-1)))+VALUE(LEFT(T$1,FIND("-",T$1,1)-1)),AVERAGE(INDEX($S:$S,ROW(S1532)-VALUE(LEFT(T$1,FIND("-",T$1,1)-1))+1):S1532),($S1532*(2/(VALUE(LEFT(T$1,FIND("-",T$1,1)-1))+1)))+(T1531*(1-(2/(VALUE(LEFT(T$1,FIND("-",T$1,1)-1))+1))))))</f>
        <v>1.2432188671485701E-2</v>
      </c>
      <c r="V1532">
        <f t="shared" si="221"/>
        <v>-5.0000000000000044E-3</v>
      </c>
      <c r="W1532">
        <f>IF(ROW($E1532)&lt;=VALUE(LEFT(W$1,FIND("-",W$1,1)-1))+1,0,IF(ROW($E1531)=VALUE(LEFT(W$1,FIND("-",W$1,1)-1))+1,100-100/(1+ABS((SUMIF(INDEX($V:$V,ROW($V1532)-VALUE(LEFT(W$1,FIND("-",W$1,1)-1))+1):$V1532,"&gt;0",INDEX($V:$V,ROW($V1532)-VALUE(LEFT(W$1,FIND("-",W$1,1)-1))+1):$V1532)/COUNTIF(INDEX($V:$V,ROW($V1532)-VALUE(LEFT(W$1,FIND("-",W$1,1)-1))+1):$V1532,"&gt;0"))/(SUMIF(INDEX($V:$V,ROW($V1532)-VALUE(LEFT(W$1,FIND("-",W$1,1)-1))+1):$V1532,"&lt;0",INDEX($V:$V,ROW($V1532)-VALUE(LEFT(W$1,FIND("-",W$1,1)-1))+1):$V1532)/COUNTIF(INDEX($V:$V,ROW($V1532)-VALUE(LEFT(W$1,FIND("-",W$1,1)-1))+1):$V1532,"&lt;0")))),100-100/(1+ABS((SUMIF(INDEX($V:$V,ROW($V1532)-VALUE(LEFT(W$1,FIND("-",W$1,1)-1))+1):$V1532,"&gt;0",INDEX($V:$V,ROW($V1532)-VALUE(LEFT(W$1,FIND("-",W$1,1)-1))+1):$V1532)/VALUE(LEFT(W$1,FIND("-",W$1,1)-1)))/(SUMIF(INDEX($V:$V,ROW($V1532)-VALUE(LEFT(W$1,FIND("-",W$1,1)-1))+1):$V1532,"&lt;0",INDEX($V:$V,ROW($V1532)-VALUE(LEFT(W$1,FIND("-",W$1,1)-1))+1):$V1532)/VALUE(LEFT(W$1,FIND("-",W$1,1)-1)))))))</f>
        <v>73.333333333333314</v>
      </c>
      <c r="Y1532">
        <f>IF(ROW($E1532)&lt;=VALUE(LEFT(Y$1,FIND("-",Y$1,1)-1)),0,MAX(INDEX(C:C,ROW(C1532)-VALUE(LEFT(Y$1,FIND("-",Y$1,1)-1))+1):C1532))</f>
        <v>0.32500000000000001</v>
      </c>
      <c r="Z1532">
        <f>IF(ROW($E1532)&lt;=VALUE(LEFT(Z$1,FIND("-",Z$1,1)-1)),0,MIN(INDEX(D:D,ROW(D1532)-VALUE(LEFT(Z$1,FIND("-",Z$1,1)-1))+1):D1532))</f>
        <v>0.27</v>
      </c>
      <c r="AA1532">
        <f t="shared" si="216"/>
        <v>72.727272727272691</v>
      </c>
      <c r="AB1532">
        <f>IF(ROW($AA1532)&lt;=VALUE(LEFT(AA$1,FIND("-",AA$1,1)-1))+VALUE(LEFT(AB$1,FIND("-",AB$1,1)-1)-1),0,AVERAGE(INDEX($AA:$AA,ROW($AA1532)-VALUE(LEFT(AB$1,FIND("-",AB$1,1)-1))+1):$AA1532))</f>
        <v>84.84848484848483</v>
      </c>
      <c r="AC1532">
        <f>IF(ROW($AA1532)&lt;=VALUE(LEFT(AA$1,FIND("-",AA$1,1)-1))+VALUE(LEFT(AB$1,FIND("-",AB$1,1)-1)-1)+VALUE(LEFT(AC$1,FIND("-",AC$1,1)-1)-1),0,AVERAGE(INDEX($AB:$AB,ROW($AB1532)-VALUE(LEFT(AC$1,FIND("-",AC$1,1)-1))+1):$AB1532))</f>
        <v>90.707070707070685</v>
      </c>
      <c r="AE1532">
        <f t="shared" si="222"/>
        <v>33902644</v>
      </c>
      <c r="AG1532" t="str">
        <f t="shared" si="215"/>
        <v/>
      </c>
    </row>
    <row r="1533" spans="1:33" x14ac:dyDescent="0.25">
      <c r="A1533" s="6">
        <v>38706</v>
      </c>
      <c r="B1533">
        <v>0.28499999999999998</v>
      </c>
      <c r="C1533">
        <v>0.31</v>
      </c>
      <c r="D1533">
        <v>0.28499999999999998</v>
      </c>
      <c r="E1533">
        <v>0.30499999999999999</v>
      </c>
      <c r="F1533">
        <v>0.175839</v>
      </c>
      <c r="G1533">
        <v>64000</v>
      </c>
      <c r="I1533" t="str">
        <f t="shared" si="217"/>
        <v/>
      </c>
      <c r="J1533" t="str">
        <f t="shared" si="218"/>
        <v/>
      </c>
      <c r="K1533" t="str">
        <f t="shared" si="219"/>
        <v>Overbought Above %D</v>
      </c>
      <c r="M1533" s="11" t="str">
        <f t="shared" si="214"/>
        <v/>
      </c>
      <c r="O1533">
        <f>IF(ROW($E1533)&lt;=VALUE(LEFT(O$1,FIND("-",O$1,1)-1)),0,IF(ROW($E1533)=VALUE(LEFT(O$1,FIND("-",O$1,1)-1))+1,AVERAGE(INDEX($E:$E,ROW($E1533)-VALUE(LEFT(O$1,FIND("-",O$1,1)-1))):$E1533),($E1533*(2/(VALUE(LEFT(O$1,FIND("-",O$1,1)-1))+1)))+(O1532*(1-(2/(VALUE(LEFT(O$1,FIND("-",O$1,1)-1))+1))))))</f>
        <v>0.32234033513035287</v>
      </c>
      <c r="Q1533">
        <f>IF(ROW($E1533)&lt;=VALUE(LEFT(Q$1,FIND("-",Q$1,1)-1)),0,IF(ROW($E1533)=VALUE(LEFT(Q$1,FIND("-",Q$1,1)-1))+1,AVERAGE(INDEX($E:$E,ROW($E1533)-VALUE(LEFT(Q$1,FIND("-",Q$1,1)-1))):$E1533),($E1533*(2/(VALUE(LEFT(Q$1,FIND("-",Q$1,1)-1))+1)))+(Q1532*(1-(2/(VALUE(LEFT(Q$1,FIND("-",Q$1,1)-1))+1))))))</f>
        <v>0.29801853450562493</v>
      </c>
      <c r="R1533">
        <f>IF(ROW($E1533)&lt;=VALUE(LEFT(R$1,FIND("-",R$1,1)-1)),0,IF(ROW($E1533)=VALUE(LEFT(R$1,FIND("-",R$1,1)-1))+1,AVERAGE(INDEX($E:$E,ROW($E1533)-VALUE(LEFT(R$1,FIND("-",R$1,1)-1))):$E1533),($E1533*(2/(VALUE(LEFT(R$1,FIND("-",R$1,1)-1))+1)))+(R1532*(1-(2/(VALUE(LEFT(R$1,FIND("-",R$1,1)-1))+1))))))</f>
        <v>0.28314263035469139</v>
      </c>
      <c r="S1533">
        <f t="shared" si="220"/>
        <v>1.4875904150933539E-2</v>
      </c>
      <c r="T1533">
        <f>IF(ROW($E1533)&lt;=MAX(VALUE(LEFT(Q$1,FIND("-",Q$1,1)-1)),VALUE(LEFT(R$1,FIND("-",R$1,1)-1)))+VALUE(LEFT(T$1,FIND("-",T$1,1)-1))-1,0,IF(ROW($E1533)=MAX(VALUE(LEFT(Q$1,FIND("-",Q$1,1)-1)),VALUE(LEFT(R$1,FIND("-",R$1,1)-1)))+VALUE(LEFT(T$1,FIND("-",T$1,1)-1)),AVERAGE(INDEX($S:$S,ROW(S1533)-VALUE(LEFT(T$1,FIND("-",T$1,1)-1))+1):S1533),($S1533*(2/(VALUE(LEFT(T$1,FIND("-",T$1,1)-1))+1)))+(T1532*(1-(2/(VALUE(LEFT(T$1,FIND("-",T$1,1)-1))+1))))))</f>
        <v>1.2920931767375269E-2</v>
      </c>
      <c r="V1533">
        <f t="shared" si="221"/>
        <v>-5.0000000000000044E-3</v>
      </c>
      <c r="W1533">
        <f>IF(ROW($E1533)&lt;=VALUE(LEFT(W$1,FIND("-",W$1,1)-1))+1,0,IF(ROW($E1532)=VALUE(LEFT(W$1,FIND("-",W$1,1)-1))+1,100-100/(1+ABS((SUMIF(INDEX($V:$V,ROW($V1533)-VALUE(LEFT(W$1,FIND("-",W$1,1)-1))+1):$V1533,"&gt;0",INDEX($V:$V,ROW($V1533)-VALUE(LEFT(W$1,FIND("-",W$1,1)-1))+1):$V1533)/COUNTIF(INDEX($V:$V,ROW($V1533)-VALUE(LEFT(W$1,FIND("-",W$1,1)-1))+1):$V1533,"&gt;0"))/(SUMIF(INDEX($V:$V,ROW($V1533)-VALUE(LEFT(W$1,FIND("-",W$1,1)-1))+1):$V1533,"&lt;0",INDEX($V:$V,ROW($V1533)-VALUE(LEFT(W$1,FIND("-",W$1,1)-1))+1):$V1533)/COUNTIF(INDEX($V:$V,ROW($V1533)-VALUE(LEFT(W$1,FIND("-",W$1,1)-1))+1):$V1533,"&lt;0")))),100-100/(1+ABS((SUMIF(INDEX($V:$V,ROW($V1533)-VALUE(LEFT(W$1,FIND("-",W$1,1)-1))+1):$V1533,"&gt;0",INDEX($V:$V,ROW($V1533)-VALUE(LEFT(W$1,FIND("-",W$1,1)-1))+1):$V1533)/VALUE(LEFT(W$1,FIND("-",W$1,1)-1)))/(SUMIF(INDEX($V:$V,ROW($V1533)-VALUE(LEFT(W$1,FIND("-",W$1,1)-1))+1):$V1533,"&lt;0",INDEX($V:$V,ROW($V1533)-VALUE(LEFT(W$1,FIND("-",W$1,1)-1))+1):$V1533)/VALUE(LEFT(W$1,FIND("-",W$1,1)-1)))))))</f>
        <v>68.749999999999972</v>
      </c>
      <c r="Y1533">
        <f>IF(ROW($E1533)&lt;=VALUE(LEFT(Y$1,FIND("-",Y$1,1)-1)),0,MAX(INDEX(C:C,ROW(C1533)-VALUE(LEFT(Y$1,FIND("-",Y$1,1)-1))+1):C1533))</f>
        <v>0.32500000000000001</v>
      </c>
      <c r="Z1533">
        <f>IF(ROW($E1533)&lt;=VALUE(LEFT(Z$1,FIND("-",Z$1,1)-1)),0,MIN(INDEX(D:D,ROW(D1533)-VALUE(LEFT(Z$1,FIND("-",Z$1,1)-1))+1):D1533))</f>
        <v>0.27500000000000002</v>
      </c>
      <c r="AA1533">
        <f t="shared" si="216"/>
        <v>59.99999999999995</v>
      </c>
      <c r="AB1533">
        <f>IF(ROW($AA1533)&lt;=VALUE(LEFT(AA$1,FIND("-",AA$1,1)-1))+VALUE(LEFT(AB$1,FIND("-",AB$1,1)-1)-1),0,AVERAGE(INDEX($AA:$AA,ROW($AA1533)-VALUE(LEFT(AB$1,FIND("-",AB$1,1)-1))+1):$AA1533))</f>
        <v>71.515151515151487</v>
      </c>
      <c r="AC1533">
        <f>IF(ROW($AA1533)&lt;=VALUE(LEFT(AA$1,FIND("-",AA$1,1)-1))+VALUE(LEFT(AB$1,FIND("-",AB$1,1)-1)-1)+VALUE(LEFT(AC$1,FIND("-",AC$1,1)-1)-1),0,AVERAGE(INDEX($AB:$AB,ROW($AB1533)-VALUE(LEFT(AC$1,FIND("-",AC$1,1)-1))+1):$AB1533))</f>
        <v>83.434343434343418</v>
      </c>
      <c r="AE1533">
        <f t="shared" si="222"/>
        <v>33838644</v>
      </c>
      <c r="AG1533" t="str">
        <f t="shared" si="215"/>
        <v/>
      </c>
    </row>
    <row r="1534" spans="1:33" x14ac:dyDescent="0.25">
      <c r="A1534" s="6">
        <v>38707</v>
      </c>
      <c r="B1534">
        <v>0.29499999999999998</v>
      </c>
      <c r="C1534">
        <v>0.31</v>
      </c>
      <c r="D1534">
        <v>0.29499999999999998</v>
      </c>
      <c r="E1534">
        <v>0.31</v>
      </c>
      <c r="F1534">
        <v>0.17872099999999999</v>
      </c>
      <c r="G1534">
        <v>79000</v>
      </c>
      <c r="I1534" t="str">
        <f t="shared" si="217"/>
        <v/>
      </c>
      <c r="J1534" t="str">
        <f t="shared" si="218"/>
        <v/>
      </c>
      <c r="K1534" t="str">
        <f t="shared" si="219"/>
        <v>Sell</v>
      </c>
      <c r="M1534" s="11" t="str">
        <f t="shared" si="214"/>
        <v>Sell</v>
      </c>
      <c r="O1534">
        <f>IF(ROW($E1534)&lt;=VALUE(LEFT(O$1,FIND("-",O$1,1)-1)),0,IF(ROW($E1534)=VALUE(LEFT(O$1,FIND("-",O$1,1)-1))+1,AVERAGE(INDEX($E:$E,ROW($E1534)-VALUE(LEFT(O$1,FIND("-",O$1,1)-1))):$E1534),($E1534*(2/(VALUE(LEFT(O$1,FIND("-",O$1,1)-1))+1)))+(O1533*(1-(2/(VALUE(LEFT(O$1,FIND("-",O$1,1)-1))+1))))))</f>
        <v>0.32221754572607075</v>
      </c>
      <c r="Q1534">
        <f>IF(ROW($E1534)&lt;=VALUE(LEFT(Q$1,FIND("-",Q$1,1)-1)),0,IF(ROW($E1534)=VALUE(LEFT(Q$1,FIND("-",Q$1,1)-1))+1,AVERAGE(INDEX($E:$E,ROW($E1534)-VALUE(LEFT(Q$1,FIND("-",Q$1,1)-1))):$E1534),($E1534*(2/(VALUE(LEFT(Q$1,FIND("-",Q$1,1)-1))+1)))+(Q1533*(1-(2/(VALUE(LEFT(Q$1,FIND("-",Q$1,1)-1))+1))))))</f>
        <v>0.29986183688937496</v>
      </c>
      <c r="R1534">
        <f>IF(ROW($E1534)&lt;=VALUE(LEFT(R$1,FIND("-",R$1,1)-1)),0,IF(ROW($E1534)=VALUE(LEFT(R$1,FIND("-",R$1,1)-1))+1,AVERAGE(INDEX($E:$E,ROW($E1534)-VALUE(LEFT(R$1,FIND("-",R$1,1)-1))):$E1534),($E1534*(2/(VALUE(LEFT(R$1,FIND("-",R$1,1)-1))+1)))+(R1533*(1-(2/(VALUE(LEFT(R$1,FIND("-",R$1,1)-1))+1))))))</f>
        <v>0.28513206514323275</v>
      </c>
      <c r="S1534">
        <f t="shared" si="220"/>
        <v>1.4729771746142206E-2</v>
      </c>
      <c r="T1534">
        <f>IF(ROW($E1534)&lt;=MAX(VALUE(LEFT(Q$1,FIND("-",Q$1,1)-1)),VALUE(LEFT(R$1,FIND("-",R$1,1)-1)))+VALUE(LEFT(T$1,FIND("-",T$1,1)-1))-1,0,IF(ROW($E1534)=MAX(VALUE(LEFT(Q$1,FIND("-",Q$1,1)-1)),VALUE(LEFT(R$1,FIND("-",R$1,1)-1)))+VALUE(LEFT(T$1,FIND("-",T$1,1)-1)),AVERAGE(INDEX($S:$S,ROW(S1534)-VALUE(LEFT(T$1,FIND("-",T$1,1)-1))+1):S1534),($S1534*(2/(VALUE(LEFT(T$1,FIND("-",T$1,1)-1))+1)))+(T1533*(1-(2/(VALUE(LEFT(T$1,FIND("-",T$1,1)-1))+1))))))</f>
        <v>1.3282699763128658E-2</v>
      </c>
      <c r="V1534">
        <f t="shared" si="221"/>
        <v>5.0000000000000044E-3</v>
      </c>
      <c r="W1534">
        <f>IF(ROW($E1534)&lt;=VALUE(LEFT(W$1,FIND("-",W$1,1)-1))+1,0,IF(ROW($E1533)=VALUE(LEFT(W$1,FIND("-",W$1,1)-1))+1,100-100/(1+ABS((SUMIF(INDEX($V:$V,ROW($V1534)-VALUE(LEFT(W$1,FIND("-",W$1,1)-1))+1):$V1534,"&gt;0",INDEX($V:$V,ROW($V1534)-VALUE(LEFT(W$1,FIND("-",W$1,1)-1))+1):$V1534)/COUNTIF(INDEX($V:$V,ROW($V1534)-VALUE(LEFT(W$1,FIND("-",W$1,1)-1))+1):$V1534,"&gt;0"))/(SUMIF(INDEX($V:$V,ROW($V1534)-VALUE(LEFT(W$1,FIND("-",W$1,1)-1))+1):$V1534,"&lt;0",INDEX($V:$V,ROW($V1534)-VALUE(LEFT(W$1,FIND("-",W$1,1)-1))+1):$V1534)/COUNTIF(INDEX($V:$V,ROW($V1534)-VALUE(LEFT(W$1,FIND("-",W$1,1)-1))+1):$V1534,"&lt;0")))),100-100/(1+ABS((SUMIF(INDEX($V:$V,ROW($V1534)-VALUE(LEFT(W$1,FIND("-",W$1,1)-1))+1):$V1534,"&gt;0",INDEX($V:$V,ROW($V1534)-VALUE(LEFT(W$1,FIND("-",W$1,1)-1))+1):$V1534)/VALUE(LEFT(W$1,FIND("-",W$1,1)-1)))/(SUMIF(INDEX($V:$V,ROW($V1534)-VALUE(LEFT(W$1,FIND("-",W$1,1)-1))+1):$V1534,"&lt;0",INDEX($V:$V,ROW($V1534)-VALUE(LEFT(W$1,FIND("-",W$1,1)-1))+1):$V1534)/VALUE(LEFT(W$1,FIND("-",W$1,1)-1)))))))</f>
        <v>68.749999999999972</v>
      </c>
      <c r="Y1534">
        <f>IF(ROW($E1534)&lt;=VALUE(LEFT(Y$1,FIND("-",Y$1,1)-1)),0,MAX(INDEX(C:C,ROW(C1534)-VALUE(LEFT(Y$1,FIND("-",Y$1,1)-1))+1):C1534))</f>
        <v>0.32500000000000001</v>
      </c>
      <c r="Z1534">
        <f>IF(ROW($E1534)&lt;=VALUE(LEFT(Z$1,FIND("-",Z$1,1)-1)),0,MIN(INDEX(D:D,ROW(D1534)-VALUE(LEFT(Z$1,FIND("-",Z$1,1)-1))+1):D1534))</f>
        <v>0.27500000000000002</v>
      </c>
      <c r="AA1534">
        <f t="shared" si="216"/>
        <v>69.999999999999957</v>
      </c>
      <c r="AB1534">
        <f>IF(ROW($AA1534)&lt;=VALUE(LEFT(AA$1,FIND("-",AA$1,1)-1))+VALUE(LEFT(AB$1,FIND("-",AB$1,1)-1)-1),0,AVERAGE(INDEX($AA:$AA,ROW($AA1534)-VALUE(LEFT(AB$1,FIND("-",AB$1,1)-1))+1):$AA1534))</f>
        <v>67.575757575757521</v>
      </c>
      <c r="AC1534">
        <f>IF(ROW($AA1534)&lt;=VALUE(LEFT(AA$1,FIND("-",AA$1,1)-1))+VALUE(LEFT(AB$1,FIND("-",AB$1,1)-1)-1)+VALUE(LEFT(AC$1,FIND("-",AC$1,1)-1)-1),0,AVERAGE(INDEX($AB:$AB,ROW($AB1534)-VALUE(LEFT(AC$1,FIND("-",AC$1,1)-1))+1):$AB1534))</f>
        <v>74.646464646464608</v>
      </c>
      <c r="AE1534">
        <f t="shared" si="222"/>
        <v>33917644</v>
      </c>
      <c r="AG1534" t="str">
        <f t="shared" si="215"/>
        <v>Sell</v>
      </c>
    </row>
    <row r="1535" spans="1:33" x14ac:dyDescent="0.25">
      <c r="A1535" s="6">
        <v>38708</v>
      </c>
      <c r="B1535">
        <v>0.31</v>
      </c>
      <c r="C1535">
        <v>0.31</v>
      </c>
      <c r="D1535">
        <v>0.29499999999999998</v>
      </c>
      <c r="E1535">
        <v>0.31</v>
      </c>
      <c r="F1535">
        <v>0.17872099999999999</v>
      </c>
      <c r="G1535">
        <v>20000</v>
      </c>
      <c r="I1535" t="str">
        <f t="shared" si="217"/>
        <v/>
      </c>
      <c r="J1535" t="str">
        <f t="shared" si="218"/>
        <v/>
      </c>
      <c r="K1535" t="str">
        <f t="shared" si="219"/>
        <v/>
      </c>
      <c r="M1535" s="11" t="str">
        <f t="shared" si="214"/>
        <v/>
      </c>
      <c r="O1535">
        <f>IF(ROW($E1535)&lt;=VALUE(LEFT(O$1,FIND("-",O$1,1)-1)),0,IF(ROW($E1535)=VALUE(LEFT(O$1,FIND("-",O$1,1)-1))+1,AVERAGE(INDEX($E:$E,ROW($E1535)-VALUE(LEFT(O$1,FIND("-",O$1,1)-1))):$E1535),($E1535*(2/(VALUE(LEFT(O$1,FIND("-",O$1,1)-1))+1)))+(O1534*(1-(2/(VALUE(LEFT(O$1,FIND("-",O$1,1)-1))+1))))))</f>
        <v>0.32209597810690588</v>
      </c>
      <c r="Q1535">
        <f>IF(ROW($E1535)&lt;=VALUE(LEFT(Q$1,FIND("-",Q$1,1)-1)),0,IF(ROW($E1535)=VALUE(LEFT(Q$1,FIND("-",Q$1,1)-1))+1,AVERAGE(INDEX($E:$E,ROW($E1535)-VALUE(LEFT(Q$1,FIND("-",Q$1,1)-1))):$E1535),($E1535*(2/(VALUE(LEFT(Q$1,FIND("-",Q$1,1)-1))+1)))+(Q1534*(1-(2/(VALUE(LEFT(Q$1,FIND("-",Q$1,1)-1))+1))))))</f>
        <v>0.30142155429100959</v>
      </c>
      <c r="R1535">
        <f>IF(ROW($E1535)&lt;=VALUE(LEFT(R$1,FIND("-",R$1,1)-1)),0,IF(ROW($E1535)=VALUE(LEFT(R$1,FIND("-",R$1,1)-1))+1,AVERAGE(INDEX($E:$E,ROW($E1535)-VALUE(LEFT(R$1,FIND("-",R$1,1)-1))):$E1535),($E1535*(2/(VALUE(LEFT(R$1,FIND("-",R$1,1)-1))+1)))+(R1534*(1-(2/(VALUE(LEFT(R$1,FIND("-",R$1,1)-1))+1))))))</f>
        <v>0.28697413439188219</v>
      </c>
      <c r="S1535">
        <f t="shared" si="220"/>
        <v>1.4447419899127401E-2</v>
      </c>
      <c r="T1535">
        <f>IF(ROW($E1535)&lt;=MAX(VALUE(LEFT(Q$1,FIND("-",Q$1,1)-1)),VALUE(LEFT(R$1,FIND("-",R$1,1)-1)))+VALUE(LEFT(T$1,FIND("-",T$1,1)-1))-1,0,IF(ROW($E1535)=MAX(VALUE(LEFT(Q$1,FIND("-",Q$1,1)-1)),VALUE(LEFT(R$1,FIND("-",R$1,1)-1)))+VALUE(LEFT(T$1,FIND("-",T$1,1)-1)),AVERAGE(INDEX($S:$S,ROW(S1535)-VALUE(LEFT(T$1,FIND("-",T$1,1)-1))+1):S1535),($S1535*(2/(VALUE(LEFT(T$1,FIND("-",T$1,1)-1))+1)))+(T1534*(1-(2/(VALUE(LEFT(T$1,FIND("-",T$1,1)-1))+1))))))</f>
        <v>1.3515643790328408E-2</v>
      </c>
      <c r="V1535">
        <f t="shared" si="221"/>
        <v>0</v>
      </c>
      <c r="W1535">
        <f>IF(ROW($E1535)&lt;=VALUE(LEFT(W$1,FIND("-",W$1,1)-1))+1,0,IF(ROW($E1534)=VALUE(LEFT(W$1,FIND("-",W$1,1)-1))+1,100-100/(1+ABS((SUMIF(INDEX($V:$V,ROW($V1535)-VALUE(LEFT(W$1,FIND("-",W$1,1)-1))+1):$V1535,"&gt;0",INDEX($V:$V,ROW($V1535)-VALUE(LEFT(W$1,FIND("-",W$1,1)-1))+1):$V1535)/COUNTIF(INDEX($V:$V,ROW($V1535)-VALUE(LEFT(W$1,FIND("-",W$1,1)-1))+1):$V1535,"&gt;0"))/(SUMIF(INDEX($V:$V,ROW($V1535)-VALUE(LEFT(W$1,FIND("-",W$1,1)-1))+1):$V1535,"&lt;0",INDEX($V:$V,ROW($V1535)-VALUE(LEFT(W$1,FIND("-",W$1,1)-1))+1):$V1535)/COUNTIF(INDEX($V:$V,ROW($V1535)-VALUE(LEFT(W$1,FIND("-",W$1,1)-1))+1):$V1535,"&lt;0")))),100-100/(1+ABS((SUMIF(INDEX($V:$V,ROW($V1535)-VALUE(LEFT(W$1,FIND("-",W$1,1)-1))+1):$V1535,"&gt;0",INDEX($V:$V,ROW($V1535)-VALUE(LEFT(W$1,FIND("-",W$1,1)-1))+1):$V1535)/VALUE(LEFT(W$1,FIND("-",W$1,1)-1)))/(SUMIF(INDEX($V:$V,ROW($V1535)-VALUE(LEFT(W$1,FIND("-",W$1,1)-1))+1):$V1535,"&lt;0",INDEX($V:$V,ROW($V1535)-VALUE(LEFT(W$1,FIND("-",W$1,1)-1))+1):$V1535)/VALUE(LEFT(W$1,FIND("-",W$1,1)-1)))))))</f>
        <v>68.749999999999972</v>
      </c>
      <c r="Y1535">
        <f>IF(ROW($E1535)&lt;=VALUE(LEFT(Y$1,FIND("-",Y$1,1)-1)),0,MAX(INDEX(C:C,ROW(C1535)-VALUE(LEFT(Y$1,FIND("-",Y$1,1)-1))+1):C1535))</f>
        <v>0.32500000000000001</v>
      </c>
      <c r="Z1535">
        <f>IF(ROW($E1535)&lt;=VALUE(LEFT(Z$1,FIND("-",Z$1,1)-1)),0,MIN(INDEX(D:D,ROW(D1535)-VALUE(LEFT(Z$1,FIND("-",Z$1,1)-1))+1):D1535))</f>
        <v>0.27500000000000002</v>
      </c>
      <c r="AA1535">
        <f t="shared" si="216"/>
        <v>69.999999999999957</v>
      </c>
      <c r="AB1535">
        <f>IF(ROW($AA1535)&lt;=VALUE(LEFT(AA$1,FIND("-",AA$1,1)-1))+VALUE(LEFT(AB$1,FIND("-",AB$1,1)-1)-1),0,AVERAGE(INDEX($AA:$AA,ROW($AA1535)-VALUE(LEFT(AB$1,FIND("-",AB$1,1)-1))+1):$AA1535))</f>
        <v>66.666666666666629</v>
      </c>
      <c r="AC1535">
        <f>IF(ROW($AA1535)&lt;=VALUE(LEFT(AA$1,FIND("-",AA$1,1)-1))+VALUE(LEFT(AB$1,FIND("-",AB$1,1)-1)-1)+VALUE(LEFT(AC$1,FIND("-",AC$1,1)-1)-1),0,AVERAGE(INDEX($AB:$AB,ROW($AB1535)-VALUE(LEFT(AC$1,FIND("-",AC$1,1)-1))+1):$AB1535))</f>
        <v>68.585858585858546</v>
      </c>
      <c r="AE1535">
        <f t="shared" si="222"/>
        <v>33917644</v>
      </c>
      <c r="AG1535" t="str">
        <f t="shared" si="215"/>
        <v/>
      </c>
    </row>
    <row r="1536" spans="1:33" x14ac:dyDescent="0.25">
      <c r="A1536" s="6">
        <v>38709</v>
      </c>
      <c r="B1536">
        <v>0.31</v>
      </c>
      <c r="C1536">
        <v>0.31</v>
      </c>
      <c r="D1536">
        <v>0.28999999999999998</v>
      </c>
      <c r="E1536">
        <v>0.28999999999999998</v>
      </c>
      <c r="F1536">
        <v>0.16719100000000001</v>
      </c>
      <c r="G1536">
        <v>0</v>
      </c>
      <c r="I1536" t="str">
        <f t="shared" si="217"/>
        <v>Bearish</v>
      </c>
      <c r="J1536" t="str">
        <f t="shared" si="218"/>
        <v/>
      </c>
      <c r="K1536" t="str">
        <f t="shared" si="219"/>
        <v/>
      </c>
      <c r="M1536" s="11" t="str">
        <f t="shared" si="214"/>
        <v/>
      </c>
      <c r="O1536">
        <f>IF(ROW($E1536)&lt;=VALUE(LEFT(O$1,FIND("-",O$1,1)-1)),0,IF(ROW($E1536)=VALUE(LEFT(O$1,FIND("-",O$1,1)-1))+1,AVERAGE(INDEX($E:$E,ROW($E1536)-VALUE(LEFT(O$1,FIND("-",O$1,1)-1))):$E1536),($E1536*(2/(VALUE(LEFT(O$1,FIND("-",O$1,1)-1))+1)))+(O1535*(1-(2/(VALUE(LEFT(O$1,FIND("-",O$1,1)-1))+1))))))</f>
        <v>0.32177661514066802</v>
      </c>
      <c r="Q1536">
        <f>IF(ROW($E1536)&lt;=VALUE(LEFT(Q$1,FIND("-",Q$1,1)-1)),0,IF(ROW($E1536)=VALUE(LEFT(Q$1,FIND("-",Q$1,1)-1))+1,AVERAGE(INDEX($E:$E,ROW($E1536)-VALUE(LEFT(Q$1,FIND("-",Q$1,1)-1))):$E1536),($E1536*(2/(VALUE(LEFT(Q$1,FIND("-",Q$1,1)-1))+1)))+(Q1535*(1-(2/(VALUE(LEFT(Q$1,FIND("-",Q$1,1)-1))+1))))))</f>
        <v>0.29966439209239271</v>
      </c>
      <c r="R1536">
        <f>IF(ROW($E1536)&lt;=VALUE(LEFT(R$1,FIND("-",R$1,1)-1)),0,IF(ROW($E1536)=VALUE(LEFT(R$1,FIND("-",R$1,1)-1))+1,AVERAGE(INDEX($E:$E,ROW($E1536)-VALUE(LEFT(R$1,FIND("-",R$1,1)-1))):$E1536),($E1536*(2/(VALUE(LEFT(R$1,FIND("-",R$1,1)-1))+1)))+(R1535*(1-(2/(VALUE(LEFT(R$1,FIND("-",R$1,1)-1))+1))))))</f>
        <v>0.28719827258507613</v>
      </c>
      <c r="S1536">
        <f t="shared" si="220"/>
        <v>1.2466119507316575E-2</v>
      </c>
      <c r="T1536">
        <f>IF(ROW($E1536)&lt;=MAX(VALUE(LEFT(Q$1,FIND("-",Q$1,1)-1)),VALUE(LEFT(R$1,FIND("-",R$1,1)-1)))+VALUE(LEFT(T$1,FIND("-",T$1,1)-1))-1,0,IF(ROW($E1536)=MAX(VALUE(LEFT(Q$1,FIND("-",Q$1,1)-1)),VALUE(LEFT(R$1,FIND("-",R$1,1)-1)))+VALUE(LEFT(T$1,FIND("-",T$1,1)-1)),AVERAGE(INDEX($S:$S,ROW(S1536)-VALUE(LEFT(T$1,FIND("-",T$1,1)-1))+1):S1536),($S1536*(2/(VALUE(LEFT(T$1,FIND("-",T$1,1)-1))+1)))+(T1535*(1-(2/(VALUE(LEFT(T$1,FIND("-",T$1,1)-1))+1))))))</f>
        <v>1.3305738933726042E-2</v>
      </c>
      <c r="V1536">
        <f t="shared" si="221"/>
        <v>-2.0000000000000018E-2</v>
      </c>
      <c r="W1536">
        <f>IF(ROW($E1536)&lt;=VALUE(LEFT(W$1,FIND("-",W$1,1)-1))+1,0,IF(ROW($E1535)=VALUE(LEFT(W$1,FIND("-",W$1,1)-1))+1,100-100/(1+ABS((SUMIF(INDEX($V:$V,ROW($V1536)-VALUE(LEFT(W$1,FIND("-",W$1,1)-1))+1):$V1536,"&gt;0",INDEX($V:$V,ROW($V1536)-VALUE(LEFT(W$1,FIND("-",W$1,1)-1))+1):$V1536)/COUNTIF(INDEX($V:$V,ROW($V1536)-VALUE(LEFT(W$1,FIND("-",W$1,1)-1))+1):$V1536,"&gt;0"))/(SUMIF(INDEX($V:$V,ROW($V1536)-VALUE(LEFT(W$1,FIND("-",W$1,1)-1))+1):$V1536,"&lt;0",INDEX($V:$V,ROW($V1536)-VALUE(LEFT(W$1,FIND("-",W$1,1)-1))+1):$V1536)/COUNTIF(INDEX($V:$V,ROW($V1536)-VALUE(LEFT(W$1,FIND("-",W$1,1)-1))+1):$V1536,"&lt;0")))),100-100/(1+ABS((SUMIF(INDEX($V:$V,ROW($V1536)-VALUE(LEFT(W$1,FIND("-",W$1,1)-1))+1):$V1536,"&gt;0",INDEX($V:$V,ROW($V1536)-VALUE(LEFT(W$1,FIND("-",W$1,1)-1))+1):$V1536)/VALUE(LEFT(W$1,FIND("-",W$1,1)-1)))/(SUMIF(INDEX($V:$V,ROW($V1536)-VALUE(LEFT(W$1,FIND("-",W$1,1)-1))+1):$V1536,"&lt;0",INDEX($V:$V,ROW($V1536)-VALUE(LEFT(W$1,FIND("-",W$1,1)-1))+1):$V1536)/VALUE(LEFT(W$1,FIND("-",W$1,1)-1)))))))</f>
        <v>52.631578947368425</v>
      </c>
      <c r="Y1536">
        <f>IF(ROW($E1536)&lt;=VALUE(LEFT(Y$1,FIND("-",Y$1,1)-1)),0,MAX(INDEX(C:C,ROW(C1536)-VALUE(LEFT(Y$1,FIND("-",Y$1,1)-1))+1):C1536))</f>
        <v>0.32500000000000001</v>
      </c>
      <c r="Z1536">
        <f>IF(ROW($E1536)&lt;=VALUE(LEFT(Z$1,FIND("-",Z$1,1)-1)),0,MIN(INDEX(D:D,ROW(D1536)-VALUE(LEFT(Z$1,FIND("-",Z$1,1)-1))+1):D1536))</f>
        <v>0.28000000000000003</v>
      </c>
      <c r="AA1536">
        <f t="shared" si="216"/>
        <v>22.222222222222126</v>
      </c>
      <c r="AB1536">
        <f>IF(ROW($AA1536)&lt;=VALUE(LEFT(AA$1,FIND("-",AA$1,1)-1))+VALUE(LEFT(AB$1,FIND("-",AB$1,1)-1)-1),0,AVERAGE(INDEX($AA:$AA,ROW($AA1536)-VALUE(LEFT(AB$1,FIND("-",AB$1,1)-1))+1):$AA1536))</f>
        <v>54.074074074074012</v>
      </c>
      <c r="AC1536">
        <f>IF(ROW($AA1536)&lt;=VALUE(LEFT(AA$1,FIND("-",AA$1,1)-1))+VALUE(LEFT(AB$1,FIND("-",AB$1,1)-1)-1)+VALUE(LEFT(AC$1,FIND("-",AC$1,1)-1)-1),0,AVERAGE(INDEX($AB:$AB,ROW($AB1536)-VALUE(LEFT(AC$1,FIND("-",AC$1,1)-1))+1):$AB1536))</f>
        <v>62.772166105499387</v>
      </c>
      <c r="AE1536">
        <f t="shared" si="222"/>
        <v>33917644</v>
      </c>
      <c r="AG1536" t="str">
        <f t="shared" si="215"/>
        <v/>
      </c>
    </row>
    <row r="1537" spans="1:33" x14ac:dyDescent="0.25">
      <c r="A1537" s="6">
        <v>38713</v>
      </c>
      <c r="B1537">
        <v>0.28999999999999998</v>
      </c>
      <c r="C1537">
        <v>0.31</v>
      </c>
      <c r="D1537">
        <v>0.28999999999999998</v>
      </c>
      <c r="E1537">
        <v>0.31</v>
      </c>
      <c r="F1537">
        <v>0.17872099999999999</v>
      </c>
      <c r="G1537">
        <v>8500</v>
      </c>
      <c r="I1537" t="str">
        <f t="shared" si="217"/>
        <v/>
      </c>
      <c r="J1537" t="str">
        <f t="shared" si="218"/>
        <v/>
      </c>
      <c r="K1537" t="str">
        <f t="shared" si="219"/>
        <v/>
      </c>
      <c r="M1537" s="11" t="str">
        <f t="shared" si="214"/>
        <v/>
      </c>
      <c r="O1537">
        <f>IF(ROW($E1537)&lt;=VALUE(LEFT(O$1,FIND("-",O$1,1)-1)),0,IF(ROW($E1537)=VALUE(LEFT(O$1,FIND("-",O$1,1)-1))+1,AVERAGE(INDEX($E:$E,ROW($E1537)-VALUE(LEFT(O$1,FIND("-",O$1,1)-1))):$E1537),($E1537*(2/(VALUE(LEFT(O$1,FIND("-",O$1,1)-1))+1)))+(O1536*(1-(2/(VALUE(LEFT(O$1,FIND("-",O$1,1)-1))+1))))))</f>
        <v>0.32165943489051213</v>
      </c>
      <c r="Q1537">
        <f>IF(ROW($E1537)&lt;=VALUE(LEFT(Q$1,FIND("-",Q$1,1)-1)),0,IF(ROW($E1537)=VALUE(LEFT(Q$1,FIND("-",Q$1,1)-1))+1,AVERAGE(INDEX($E:$E,ROW($E1537)-VALUE(LEFT(Q$1,FIND("-",Q$1,1)-1))):$E1537),($E1537*(2/(VALUE(LEFT(Q$1,FIND("-",Q$1,1)-1))+1)))+(Q1536*(1-(2/(VALUE(LEFT(Q$1,FIND("-",Q$1,1)-1))+1))))))</f>
        <v>0.30125448561663998</v>
      </c>
      <c r="R1537">
        <f>IF(ROW($E1537)&lt;=VALUE(LEFT(R$1,FIND("-",R$1,1)-1)),0,IF(ROW($E1537)=VALUE(LEFT(R$1,FIND("-",R$1,1)-1))+1,AVERAGE(INDEX($E:$E,ROW($E1537)-VALUE(LEFT(R$1,FIND("-",R$1,1)-1))):$E1537),($E1537*(2/(VALUE(LEFT(R$1,FIND("-",R$1,1)-1))+1)))+(R1536*(1-(2/(VALUE(LEFT(R$1,FIND("-",R$1,1)-1))+1))))))</f>
        <v>0.28888728943062603</v>
      </c>
      <c r="S1537">
        <f t="shared" si="220"/>
        <v>1.2367196186013951E-2</v>
      </c>
      <c r="T1537">
        <f>IF(ROW($E1537)&lt;=MAX(VALUE(LEFT(Q$1,FIND("-",Q$1,1)-1)),VALUE(LEFT(R$1,FIND("-",R$1,1)-1)))+VALUE(LEFT(T$1,FIND("-",T$1,1)-1))-1,0,IF(ROW($E1537)=MAX(VALUE(LEFT(Q$1,FIND("-",Q$1,1)-1)),VALUE(LEFT(R$1,FIND("-",R$1,1)-1)))+VALUE(LEFT(T$1,FIND("-",T$1,1)-1)),AVERAGE(INDEX($S:$S,ROW(S1537)-VALUE(LEFT(T$1,FIND("-",T$1,1)-1))+1):S1537),($S1537*(2/(VALUE(LEFT(T$1,FIND("-",T$1,1)-1))+1)))+(T1536*(1-(2/(VALUE(LEFT(T$1,FIND("-",T$1,1)-1))+1))))))</f>
        <v>1.3118030384183625E-2</v>
      </c>
      <c r="V1537">
        <f t="shared" si="221"/>
        <v>2.0000000000000018E-2</v>
      </c>
      <c r="W1537">
        <f>IF(ROW($E1537)&lt;=VALUE(LEFT(W$1,FIND("-",W$1,1)-1))+1,0,IF(ROW($E1536)=VALUE(LEFT(W$1,FIND("-",W$1,1)-1))+1,100-100/(1+ABS((SUMIF(INDEX($V:$V,ROW($V1537)-VALUE(LEFT(W$1,FIND("-",W$1,1)-1))+1):$V1537,"&gt;0",INDEX($V:$V,ROW($V1537)-VALUE(LEFT(W$1,FIND("-",W$1,1)-1))+1):$V1537)/COUNTIF(INDEX($V:$V,ROW($V1537)-VALUE(LEFT(W$1,FIND("-",W$1,1)-1))+1):$V1537,"&gt;0"))/(SUMIF(INDEX($V:$V,ROW($V1537)-VALUE(LEFT(W$1,FIND("-",W$1,1)-1))+1):$V1537,"&lt;0",INDEX($V:$V,ROW($V1537)-VALUE(LEFT(W$1,FIND("-",W$1,1)-1))+1):$V1537)/COUNTIF(INDEX($V:$V,ROW($V1537)-VALUE(LEFT(W$1,FIND("-",W$1,1)-1))+1):$V1537,"&lt;0")))),100-100/(1+ABS((SUMIF(INDEX($V:$V,ROW($V1537)-VALUE(LEFT(W$1,FIND("-",W$1,1)-1))+1):$V1537,"&gt;0",INDEX($V:$V,ROW($V1537)-VALUE(LEFT(W$1,FIND("-",W$1,1)-1))+1):$V1537)/VALUE(LEFT(W$1,FIND("-",W$1,1)-1)))/(SUMIF(INDEX($V:$V,ROW($V1537)-VALUE(LEFT(W$1,FIND("-",W$1,1)-1))+1):$V1537,"&lt;0",INDEX($V:$V,ROW($V1537)-VALUE(LEFT(W$1,FIND("-",W$1,1)-1))+1):$V1537)/VALUE(LEFT(W$1,FIND("-",W$1,1)-1)))))))</f>
        <v>55</v>
      </c>
      <c r="Y1537">
        <f>IF(ROW($E1537)&lt;=VALUE(LEFT(Y$1,FIND("-",Y$1,1)-1)),0,MAX(INDEX(C:C,ROW(C1537)-VALUE(LEFT(Y$1,FIND("-",Y$1,1)-1))+1):C1537))</f>
        <v>0.32500000000000001</v>
      </c>
      <c r="Z1537">
        <f>IF(ROW($E1537)&lt;=VALUE(LEFT(Z$1,FIND("-",Z$1,1)-1)),0,MIN(INDEX(D:D,ROW(D1537)-VALUE(LEFT(Z$1,FIND("-",Z$1,1)-1))+1):D1537))</f>
        <v>0.28000000000000003</v>
      </c>
      <c r="AA1537">
        <f t="shared" si="216"/>
        <v>66.666666666666629</v>
      </c>
      <c r="AB1537">
        <f>IF(ROW($AA1537)&lt;=VALUE(LEFT(AA$1,FIND("-",AA$1,1)-1))+VALUE(LEFT(AB$1,FIND("-",AB$1,1)-1)-1),0,AVERAGE(INDEX($AA:$AA,ROW($AA1537)-VALUE(LEFT(AB$1,FIND("-",AB$1,1)-1))+1):$AA1537))</f>
        <v>52.962962962962905</v>
      </c>
      <c r="AC1537">
        <f>IF(ROW($AA1537)&lt;=VALUE(LEFT(AA$1,FIND("-",AA$1,1)-1))+VALUE(LEFT(AB$1,FIND("-",AB$1,1)-1)-1)+VALUE(LEFT(AC$1,FIND("-",AC$1,1)-1)-1),0,AVERAGE(INDEX($AB:$AB,ROW($AB1537)-VALUE(LEFT(AC$1,FIND("-",AC$1,1)-1))+1):$AB1537))</f>
        <v>57.901234567901184</v>
      </c>
      <c r="AE1537">
        <f t="shared" si="222"/>
        <v>33926144</v>
      </c>
      <c r="AG1537" t="str">
        <f t="shared" si="215"/>
        <v/>
      </c>
    </row>
    <row r="1538" spans="1:33" x14ac:dyDescent="0.25">
      <c r="A1538" s="6">
        <v>38714</v>
      </c>
      <c r="B1538">
        <v>0.3</v>
      </c>
      <c r="C1538">
        <v>0.3</v>
      </c>
      <c r="D1538">
        <v>0.28999999999999998</v>
      </c>
      <c r="E1538">
        <v>0.28999999999999998</v>
      </c>
      <c r="F1538">
        <v>0.16719100000000001</v>
      </c>
      <c r="G1538">
        <v>0</v>
      </c>
      <c r="I1538" t="str">
        <f t="shared" si="217"/>
        <v/>
      </c>
      <c r="J1538" t="str">
        <f t="shared" si="218"/>
        <v/>
      </c>
      <c r="K1538" t="str">
        <f t="shared" si="219"/>
        <v/>
      </c>
      <c r="M1538" s="11" t="str">
        <f t="shared" si="214"/>
        <v/>
      </c>
      <c r="O1538">
        <f>IF(ROW($E1538)&lt;=VALUE(LEFT(O$1,FIND("-",O$1,1)-1)),0,IF(ROW($E1538)=VALUE(LEFT(O$1,FIND("-",O$1,1)-1))+1,AVERAGE(INDEX($E:$E,ROW($E1538)-VALUE(LEFT(O$1,FIND("-",O$1,1)-1))):$E1538),($E1538*(2/(VALUE(LEFT(O$1,FIND("-",O$1,1)-1))+1)))+(O1537*(1-(2/(VALUE(LEFT(O$1,FIND("-",O$1,1)-1))+1))))))</f>
        <v>0.3213444156378702</v>
      </c>
      <c r="Q1538">
        <f>IF(ROW($E1538)&lt;=VALUE(LEFT(Q$1,FIND("-",Q$1,1)-1)),0,IF(ROW($E1538)=VALUE(LEFT(Q$1,FIND("-",Q$1,1)-1))+1,AVERAGE(INDEX($E:$E,ROW($E1538)-VALUE(LEFT(Q$1,FIND("-",Q$1,1)-1))):$E1538),($E1538*(2/(VALUE(LEFT(Q$1,FIND("-",Q$1,1)-1))+1)))+(Q1537*(1-(2/(VALUE(LEFT(Q$1,FIND("-",Q$1,1)-1))+1))))))</f>
        <v>0.29952302629100303</v>
      </c>
      <c r="R1538">
        <f>IF(ROW($E1538)&lt;=VALUE(LEFT(R$1,FIND("-",R$1,1)-1)),0,IF(ROW($E1538)=VALUE(LEFT(R$1,FIND("-",R$1,1)-1))+1,AVERAGE(INDEX($E:$E,ROW($E1538)-VALUE(LEFT(R$1,FIND("-",R$1,1)-1))):$E1538),($E1538*(2/(VALUE(LEFT(R$1,FIND("-",R$1,1)-1))+1)))+(R1537*(1-(2/(VALUE(LEFT(R$1,FIND("-",R$1,1)-1))+1))))))</f>
        <v>0.28896971243576486</v>
      </c>
      <c r="S1538">
        <f t="shared" si="220"/>
        <v>1.0553313855238167E-2</v>
      </c>
      <c r="T1538">
        <f>IF(ROW($E1538)&lt;=MAX(VALUE(LEFT(Q$1,FIND("-",Q$1,1)-1)),VALUE(LEFT(R$1,FIND("-",R$1,1)-1)))+VALUE(LEFT(T$1,FIND("-",T$1,1)-1))-1,0,IF(ROW($E1538)=MAX(VALUE(LEFT(Q$1,FIND("-",Q$1,1)-1)),VALUE(LEFT(R$1,FIND("-",R$1,1)-1)))+VALUE(LEFT(T$1,FIND("-",T$1,1)-1)),AVERAGE(INDEX($S:$S,ROW(S1538)-VALUE(LEFT(T$1,FIND("-",T$1,1)-1))+1):S1538),($S1538*(2/(VALUE(LEFT(T$1,FIND("-",T$1,1)-1))+1)))+(T1537*(1-(2/(VALUE(LEFT(T$1,FIND("-",T$1,1)-1))+1))))))</f>
        <v>1.2605087078394533E-2</v>
      </c>
      <c r="V1538">
        <f t="shared" si="221"/>
        <v>-2.0000000000000018E-2</v>
      </c>
      <c r="W1538">
        <f>IF(ROW($E1538)&lt;=VALUE(LEFT(W$1,FIND("-",W$1,1)-1))+1,0,IF(ROW($E1537)=VALUE(LEFT(W$1,FIND("-",W$1,1)-1))+1,100-100/(1+ABS((SUMIF(INDEX($V:$V,ROW($V1538)-VALUE(LEFT(W$1,FIND("-",W$1,1)-1))+1):$V1538,"&gt;0",INDEX($V:$V,ROW($V1538)-VALUE(LEFT(W$1,FIND("-",W$1,1)-1))+1):$V1538)/COUNTIF(INDEX($V:$V,ROW($V1538)-VALUE(LEFT(W$1,FIND("-",W$1,1)-1))+1):$V1538,"&gt;0"))/(SUMIF(INDEX($V:$V,ROW($V1538)-VALUE(LEFT(W$1,FIND("-",W$1,1)-1))+1):$V1538,"&lt;0",INDEX($V:$V,ROW($V1538)-VALUE(LEFT(W$1,FIND("-",W$1,1)-1))+1):$V1538)/COUNTIF(INDEX($V:$V,ROW($V1538)-VALUE(LEFT(W$1,FIND("-",W$1,1)-1))+1):$V1538,"&lt;0")))),100-100/(1+ABS((SUMIF(INDEX($V:$V,ROW($V1538)-VALUE(LEFT(W$1,FIND("-",W$1,1)-1))+1):$V1538,"&gt;0",INDEX($V:$V,ROW($V1538)-VALUE(LEFT(W$1,FIND("-",W$1,1)-1))+1):$V1538)/VALUE(LEFT(W$1,FIND("-",W$1,1)-1)))/(SUMIF(INDEX($V:$V,ROW($V1538)-VALUE(LEFT(W$1,FIND("-",W$1,1)-1))+1):$V1538,"&lt;0",INDEX($V:$V,ROW($V1538)-VALUE(LEFT(W$1,FIND("-",W$1,1)-1))+1):$V1538)/VALUE(LEFT(W$1,FIND("-",W$1,1)-1)))))))</f>
        <v>45.833333333333336</v>
      </c>
      <c r="Y1538">
        <f>IF(ROW($E1538)&lt;=VALUE(LEFT(Y$1,FIND("-",Y$1,1)-1)),0,MAX(INDEX(C:C,ROW(C1538)-VALUE(LEFT(Y$1,FIND("-",Y$1,1)-1))+1):C1538))</f>
        <v>0.32500000000000001</v>
      </c>
      <c r="Z1538">
        <f>IF(ROW($E1538)&lt;=VALUE(LEFT(Z$1,FIND("-",Z$1,1)-1)),0,MIN(INDEX(D:D,ROW(D1538)-VALUE(LEFT(Z$1,FIND("-",Z$1,1)-1))+1):D1538))</f>
        <v>0.28000000000000003</v>
      </c>
      <c r="AA1538">
        <f t="shared" si="216"/>
        <v>22.222222222222126</v>
      </c>
      <c r="AB1538">
        <f>IF(ROW($AA1538)&lt;=VALUE(LEFT(AA$1,FIND("-",AA$1,1)-1))+VALUE(LEFT(AB$1,FIND("-",AB$1,1)-1)-1),0,AVERAGE(INDEX($AA:$AA,ROW($AA1538)-VALUE(LEFT(AB$1,FIND("-",AB$1,1)-1))+1):$AA1538))</f>
        <v>37.03703703703696</v>
      </c>
      <c r="AC1538">
        <f>IF(ROW($AA1538)&lt;=VALUE(LEFT(AA$1,FIND("-",AA$1,1)-1))+VALUE(LEFT(AB$1,FIND("-",AB$1,1)-1)-1)+VALUE(LEFT(AC$1,FIND("-",AC$1,1)-1)-1),0,AVERAGE(INDEX($AB:$AB,ROW($AB1538)-VALUE(LEFT(AC$1,FIND("-",AC$1,1)-1))+1):$AB1538))</f>
        <v>48.024691358024626</v>
      </c>
      <c r="AE1538">
        <f t="shared" si="222"/>
        <v>33926144</v>
      </c>
      <c r="AG1538" t="str">
        <f t="shared" si="215"/>
        <v/>
      </c>
    </row>
    <row r="1539" spans="1:33" x14ac:dyDescent="0.25">
      <c r="A1539" s="6">
        <v>38715</v>
      </c>
      <c r="B1539">
        <v>0.3</v>
      </c>
      <c r="C1539">
        <v>0.31</v>
      </c>
      <c r="D1539">
        <v>0.28999999999999998</v>
      </c>
      <c r="E1539">
        <v>0.31</v>
      </c>
      <c r="F1539">
        <v>0.17872099999999999</v>
      </c>
      <c r="G1539">
        <v>163000</v>
      </c>
      <c r="I1539" t="str">
        <f t="shared" si="217"/>
        <v/>
      </c>
      <c r="J1539" t="str">
        <f t="shared" si="218"/>
        <v/>
      </c>
      <c r="K1539" t="str">
        <f t="shared" si="219"/>
        <v/>
      </c>
      <c r="M1539" s="11" t="str">
        <f t="shared" ref="M1539:M1602" si="223">IF(K1539="Buy","Buy",IF(K1539="Sell","Sell",""))</f>
        <v/>
      </c>
      <c r="O1539">
        <f>IF(ROW($E1539)&lt;=VALUE(LEFT(O$1,FIND("-",O$1,1)-1)),0,IF(ROW($E1539)=VALUE(LEFT(O$1,FIND("-",O$1,1)-1))+1,AVERAGE(INDEX($E:$E,ROW($E1539)-VALUE(LEFT(O$1,FIND("-",O$1,1)-1))):$E1539),($E1539*(2/(VALUE(LEFT(O$1,FIND("-",O$1,1)-1))+1)))+(O1538*(1-(2/(VALUE(LEFT(O$1,FIND("-",O$1,1)-1))+1))))))</f>
        <v>0.32123153588027942</v>
      </c>
      <c r="Q1539">
        <f>IF(ROW($E1539)&lt;=VALUE(LEFT(Q$1,FIND("-",Q$1,1)-1)),0,IF(ROW($E1539)=VALUE(LEFT(Q$1,FIND("-",Q$1,1)-1))+1,AVERAGE(INDEX($E:$E,ROW($E1539)-VALUE(LEFT(Q$1,FIND("-",Q$1,1)-1))):$E1539),($E1539*(2/(VALUE(LEFT(Q$1,FIND("-",Q$1,1)-1))+1)))+(Q1538*(1-(2/(VALUE(LEFT(Q$1,FIND("-",Q$1,1)-1))+1))))))</f>
        <v>0.30113486840007947</v>
      </c>
      <c r="R1539">
        <f>IF(ROW($E1539)&lt;=VALUE(LEFT(R$1,FIND("-",R$1,1)-1)),0,IF(ROW($E1539)=VALUE(LEFT(R$1,FIND("-",R$1,1)-1))+1,AVERAGE(INDEX($E:$E,ROW($E1539)-VALUE(LEFT(R$1,FIND("-",R$1,1)-1))):$E1539),($E1539*(2/(VALUE(LEFT(R$1,FIND("-",R$1,1)-1))+1)))+(R1538*(1-(2/(VALUE(LEFT(R$1,FIND("-",R$1,1)-1))+1))))))</f>
        <v>0.2905275115145971</v>
      </c>
      <c r="S1539">
        <f t="shared" si="220"/>
        <v>1.0607356885482366E-2</v>
      </c>
      <c r="T1539">
        <f>IF(ROW($E1539)&lt;=MAX(VALUE(LEFT(Q$1,FIND("-",Q$1,1)-1)),VALUE(LEFT(R$1,FIND("-",R$1,1)-1)))+VALUE(LEFT(T$1,FIND("-",T$1,1)-1))-1,0,IF(ROW($E1539)=MAX(VALUE(LEFT(Q$1,FIND("-",Q$1,1)-1)),VALUE(LEFT(R$1,FIND("-",R$1,1)-1)))+VALUE(LEFT(T$1,FIND("-",T$1,1)-1)),AVERAGE(INDEX($S:$S,ROW(S1539)-VALUE(LEFT(T$1,FIND("-",T$1,1)-1))+1):S1539),($S1539*(2/(VALUE(LEFT(T$1,FIND("-",T$1,1)-1))+1)))+(T1538*(1-(2/(VALUE(LEFT(T$1,FIND("-",T$1,1)-1))+1))))))</f>
        <v>1.22055410398121E-2</v>
      </c>
      <c r="V1539">
        <f t="shared" si="221"/>
        <v>2.0000000000000018E-2</v>
      </c>
      <c r="W1539">
        <f>IF(ROW($E1539)&lt;=VALUE(LEFT(W$1,FIND("-",W$1,1)-1))+1,0,IF(ROW($E1538)=VALUE(LEFT(W$1,FIND("-",W$1,1)-1))+1,100-100/(1+ABS((SUMIF(INDEX($V:$V,ROW($V1539)-VALUE(LEFT(W$1,FIND("-",W$1,1)-1))+1):$V1539,"&gt;0",INDEX($V:$V,ROW($V1539)-VALUE(LEFT(W$1,FIND("-",W$1,1)-1))+1):$V1539)/COUNTIF(INDEX($V:$V,ROW($V1539)-VALUE(LEFT(W$1,FIND("-",W$1,1)-1))+1):$V1539,"&gt;0"))/(SUMIF(INDEX($V:$V,ROW($V1539)-VALUE(LEFT(W$1,FIND("-",W$1,1)-1))+1):$V1539,"&lt;0",INDEX($V:$V,ROW($V1539)-VALUE(LEFT(W$1,FIND("-",W$1,1)-1))+1):$V1539)/COUNTIF(INDEX($V:$V,ROW($V1539)-VALUE(LEFT(W$1,FIND("-",W$1,1)-1))+1):$V1539,"&lt;0")))),100-100/(1+ABS((SUMIF(INDEX($V:$V,ROW($V1539)-VALUE(LEFT(W$1,FIND("-",W$1,1)-1))+1):$V1539,"&gt;0",INDEX($V:$V,ROW($V1539)-VALUE(LEFT(W$1,FIND("-",W$1,1)-1))+1):$V1539)/VALUE(LEFT(W$1,FIND("-",W$1,1)-1)))/(SUMIF(INDEX($V:$V,ROW($V1539)-VALUE(LEFT(W$1,FIND("-",W$1,1)-1))+1):$V1539,"&lt;0",INDEX($V:$V,ROW($V1539)-VALUE(LEFT(W$1,FIND("-",W$1,1)-1))+1):$V1539)/VALUE(LEFT(W$1,FIND("-",W$1,1)-1)))))))</f>
        <v>53.571428571428569</v>
      </c>
      <c r="Y1539">
        <f>IF(ROW($E1539)&lt;=VALUE(LEFT(Y$1,FIND("-",Y$1,1)-1)),0,MAX(INDEX(C:C,ROW(C1539)-VALUE(LEFT(Y$1,FIND("-",Y$1,1)-1))+1):C1539))</f>
        <v>0.32500000000000001</v>
      </c>
      <c r="Z1539">
        <f>IF(ROW($E1539)&lt;=VALUE(LEFT(Z$1,FIND("-",Z$1,1)-1)),0,MIN(INDEX(D:D,ROW(D1539)-VALUE(LEFT(Z$1,FIND("-",Z$1,1)-1))+1):D1539))</f>
        <v>0.28000000000000003</v>
      </c>
      <c r="AA1539">
        <f t="shared" si="216"/>
        <v>66.666666666666629</v>
      </c>
      <c r="AB1539">
        <f>IF(ROW($AA1539)&lt;=VALUE(LEFT(AA$1,FIND("-",AA$1,1)-1))+VALUE(LEFT(AB$1,FIND("-",AB$1,1)-1)-1),0,AVERAGE(INDEX($AA:$AA,ROW($AA1539)-VALUE(LEFT(AB$1,FIND("-",AB$1,1)-1))+1):$AA1539))</f>
        <v>51.851851851851791</v>
      </c>
      <c r="AC1539">
        <f>IF(ROW($AA1539)&lt;=VALUE(LEFT(AA$1,FIND("-",AA$1,1)-1))+VALUE(LEFT(AB$1,FIND("-",AB$1,1)-1)-1)+VALUE(LEFT(AC$1,FIND("-",AC$1,1)-1)-1),0,AVERAGE(INDEX($AB:$AB,ROW($AB1539)-VALUE(LEFT(AC$1,FIND("-",AC$1,1)-1))+1):$AB1539))</f>
        <v>47.283950617283885</v>
      </c>
      <c r="AE1539">
        <f t="shared" si="222"/>
        <v>34089144</v>
      </c>
      <c r="AG1539" t="str">
        <f t="shared" ref="AG1539:AG1602" si="224">IF(K1539="Buy","Buy",IF(K1539="Sell","Sell",""))</f>
        <v/>
      </c>
    </row>
    <row r="1540" spans="1:33" x14ac:dyDescent="0.25">
      <c r="A1540" s="6">
        <v>38716</v>
      </c>
      <c r="B1540">
        <v>0.29499999999999998</v>
      </c>
      <c r="C1540">
        <v>0.31</v>
      </c>
      <c r="D1540">
        <v>0.29499999999999998</v>
      </c>
      <c r="E1540">
        <v>0.3</v>
      </c>
      <c r="F1540">
        <v>0.172956</v>
      </c>
      <c r="G1540">
        <v>80000</v>
      </c>
      <c r="I1540" t="str">
        <f t="shared" si="217"/>
        <v/>
      </c>
      <c r="J1540" t="str">
        <f t="shared" si="218"/>
        <v/>
      </c>
      <c r="K1540" t="str">
        <f t="shared" si="219"/>
        <v/>
      </c>
      <c r="M1540" s="11" t="str">
        <f t="shared" si="223"/>
        <v/>
      </c>
      <c r="O1540">
        <f>IF(ROW($E1540)&lt;=VALUE(LEFT(O$1,FIND("-",O$1,1)-1)),0,IF(ROW($E1540)=VALUE(LEFT(O$1,FIND("-",O$1,1)-1))+1,AVERAGE(INDEX($E:$E,ROW($E1540)-VALUE(LEFT(O$1,FIND("-",O$1,1)-1))):$E1540),($E1540*(2/(VALUE(LEFT(O$1,FIND("-",O$1,1)-1))+1)))+(O1539*(1-(2/(VALUE(LEFT(O$1,FIND("-",O$1,1)-1))+1))))))</f>
        <v>0.32102027681679401</v>
      </c>
      <c r="Q1540">
        <f>IF(ROW($E1540)&lt;=VALUE(LEFT(Q$1,FIND("-",Q$1,1)-1)),0,IF(ROW($E1540)=VALUE(LEFT(Q$1,FIND("-",Q$1,1)-1))+1,AVERAGE(INDEX($E:$E,ROW($E1540)-VALUE(LEFT(Q$1,FIND("-",Q$1,1)-1))):$E1540),($E1540*(2/(VALUE(LEFT(Q$1,FIND("-",Q$1,1)-1))+1)))+(Q1539*(1-(2/(VALUE(LEFT(Q$1,FIND("-",Q$1,1)-1))+1))))))</f>
        <v>0.30096027326160568</v>
      </c>
      <c r="R1540">
        <f>IF(ROW($E1540)&lt;=VALUE(LEFT(R$1,FIND("-",R$1,1)-1)),0,IF(ROW($E1540)=VALUE(LEFT(R$1,FIND("-",R$1,1)-1))+1,AVERAGE(INDEX($E:$E,ROW($E1540)-VALUE(LEFT(R$1,FIND("-",R$1,1)-1))):$E1540),($E1540*(2/(VALUE(LEFT(R$1,FIND("-",R$1,1)-1))+1)))+(R1539*(1-(2/(VALUE(LEFT(R$1,FIND("-",R$1,1)-1))+1))))))</f>
        <v>0.29122917732833065</v>
      </c>
      <c r="S1540">
        <f t="shared" si="220"/>
        <v>9.7310959332750357E-3</v>
      </c>
      <c r="T1540">
        <f>IF(ROW($E1540)&lt;=MAX(VALUE(LEFT(Q$1,FIND("-",Q$1,1)-1)),VALUE(LEFT(R$1,FIND("-",R$1,1)-1)))+VALUE(LEFT(T$1,FIND("-",T$1,1)-1))-1,0,IF(ROW($E1540)=MAX(VALUE(LEFT(Q$1,FIND("-",Q$1,1)-1)),VALUE(LEFT(R$1,FIND("-",R$1,1)-1)))+VALUE(LEFT(T$1,FIND("-",T$1,1)-1)),AVERAGE(INDEX($S:$S,ROW(S1540)-VALUE(LEFT(T$1,FIND("-",T$1,1)-1))+1):S1540),($S1540*(2/(VALUE(LEFT(T$1,FIND("-",T$1,1)-1))+1)))+(T1539*(1-(2/(VALUE(LEFT(T$1,FIND("-",T$1,1)-1))+1))))))</f>
        <v>1.1710652018504689E-2</v>
      </c>
      <c r="V1540">
        <f t="shared" si="221"/>
        <v>-1.0000000000000009E-2</v>
      </c>
      <c r="W1540">
        <f>IF(ROW($E1540)&lt;=VALUE(LEFT(W$1,FIND("-",W$1,1)-1))+1,0,IF(ROW($E1539)=VALUE(LEFT(W$1,FIND("-",W$1,1)-1))+1,100-100/(1+ABS((SUMIF(INDEX($V:$V,ROW($V1540)-VALUE(LEFT(W$1,FIND("-",W$1,1)-1))+1):$V1540,"&gt;0",INDEX($V:$V,ROW($V1540)-VALUE(LEFT(W$1,FIND("-",W$1,1)-1))+1):$V1540)/COUNTIF(INDEX($V:$V,ROW($V1540)-VALUE(LEFT(W$1,FIND("-",W$1,1)-1))+1):$V1540,"&gt;0"))/(SUMIF(INDEX($V:$V,ROW($V1540)-VALUE(LEFT(W$1,FIND("-",W$1,1)-1))+1):$V1540,"&lt;0",INDEX($V:$V,ROW($V1540)-VALUE(LEFT(W$1,FIND("-",W$1,1)-1))+1):$V1540)/COUNTIF(INDEX($V:$V,ROW($V1540)-VALUE(LEFT(W$1,FIND("-",W$1,1)-1))+1):$V1540,"&lt;0")))),100-100/(1+ABS((SUMIF(INDEX($V:$V,ROW($V1540)-VALUE(LEFT(W$1,FIND("-",W$1,1)-1))+1):$V1540,"&gt;0",INDEX($V:$V,ROW($V1540)-VALUE(LEFT(W$1,FIND("-",W$1,1)-1))+1):$V1540)/VALUE(LEFT(W$1,FIND("-",W$1,1)-1)))/(SUMIF(INDEX($V:$V,ROW($V1540)-VALUE(LEFT(W$1,FIND("-",W$1,1)-1))+1):$V1540,"&lt;0",INDEX($V:$V,ROW($V1540)-VALUE(LEFT(W$1,FIND("-",W$1,1)-1))+1):$V1540)/VALUE(LEFT(W$1,FIND("-",W$1,1)-1)))))))</f>
        <v>53.571428571428569</v>
      </c>
      <c r="Y1540">
        <f>IF(ROW($E1540)&lt;=VALUE(LEFT(Y$1,FIND("-",Y$1,1)-1)),0,MAX(INDEX(C:C,ROW(C1540)-VALUE(LEFT(Y$1,FIND("-",Y$1,1)-1))+1):C1540))</f>
        <v>0.32500000000000001</v>
      </c>
      <c r="Z1540">
        <f>IF(ROW($E1540)&lt;=VALUE(LEFT(Z$1,FIND("-",Z$1,1)-1)),0,MIN(INDEX(D:D,ROW(D1540)-VALUE(LEFT(Z$1,FIND("-",Z$1,1)-1))+1):D1540))</f>
        <v>0.28000000000000003</v>
      </c>
      <c r="AA1540">
        <f t="shared" si="216"/>
        <v>44.444444444444372</v>
      </c>
      <c r="AB1540">
        <f>IF(ROW($AA1540)&lt;=VALUE(LEFT(AA$1,FIND("-",AA$1,1)-1))+VALUE(LEFT(AB$1,FIND("-",AB$1,1)-1)-1),0,AVERAGE(INDEX($AA:$AA,ROW($AA1540)-VALUE(LEFT(AB$1,FIND("-",AB$1,1)-1))+1):$AA1540))</f>
        <v>44.444444444444379</v>
      </c>
      <c r="AC1540">
        <f>IF(ROW($AA1540)&lt;=VALUE(LEFT(AA$1,FIND("-",AA$1,1)-1))+VALUE(LEFT(AB$1,FIND("-",AB$1,1)-1)-1)+VALUE(LEFT(AC$1,FIND("-",AC$1,1)-1)-1),0,AVERAGE(INDEX($AB:$AB,ROW($AB1540)-VALUE(LEFT(AC$1,FIND("-",AC$1,1)-1))+1):$AB1540))</f>
        <v>44.444444444444372</v>
      </c>
      <c r="AE1540">
        <f t="shared" si="222"/>
        <v>34009144</v>
      </c>
      <c r="AG1540" t="str">
        <f t="shared" si="224"/>
        <v/>
      </c>
    </row>
    <row r="1541" spans="1:33" x14ac:dyDescent="0.25">
      <c r="A1541" s="6">
        <v>38720</v>
      </c>
      <c r="B1541">
        <v>0.28000000000000003</v>
      </c>
      <c r="C1541">
        <v>0.30499999999999999</v>
      </c>
      <c r="D1541">
        <v>0.28000000000000003</v>
      </c>
      <c r="E1541">
        <v>0.30499999999999999</v>
      </c>
      <c r="F1541">
        <v>0.175839</v>
      </c>
      <c r="G1541">
        <v>71000</v>
      </c>
      <c r="I1541" t="str">
        <f t="shared" si="217"/>
        <v/>
      </c>
      <c r="J1541" t="str">
        <f t="shared" si="218"/>
        <v/>
      </c>
      <c r="K1541" t="str">
        <f t="shared" si="219"/>
        <v/>
      </c>
      <c r="M1541" s="11" t="str">
        <f t="shared" si="223"/>
        <v/>
      </c>
      <c r="O1541">
        <f>IF(ROW($E1541)&lt;=VALUE(LEFT(O$1,FIND("-",O$1,1)-1)),0,IF(ROW($E1541)=VALUE(LEFT(O$1,FIND("-",O$1,1)-1))+1,AVERAGE(INDEX($E:$E,ROW($E1541)-VALUE(LEFT(O$1,FIND("-",O$1,1)-1))):$E1541),($E1541*(2/(VALUE(LEFT(O$1,FIND("-",O$1,1)-1))+1)))+(O1540*(1-(2/(VALUE(LEFT(O$1,FIND("-",O$1,1)-1))+1))))))</f>
        <v>0.32086087107732342</v>
      </c>
      <c r="Q1541">
        <f>IF(ROW($E1541)&lt;=VALUE(LEFT(Q$1,FIND("-",Q$1,1)-1)),0,IF(ROW($E1541)=VALUE(LEFT(Q$1,FIND("-",Q$1,1)-1))+1,AVERAGE(INDEX($E:$E,ROW($E1541)-VALUE(LEFT(Q$1,FIND("-",Q$1,1)-1))):$E1541),($E1541*(2/(VALUE(LEFT(Q$1,FIND("-",Q$1,1)-1))+1)))+(Q1540*(1-(2/(VALUE(LEFT(Q$1,FIND("-",Q$1,1)-1))+1))))))</f>
        <v>0.30158176968289707</v>
      </c>
      <c r="R1541">
        <f>IF(ROW($E1541)&lt;=VALUE(LEFT(R$1,FIND("-",R$1,1)-1)),0,IF(ROW($E1541)=VALUE(LEFT(R$1,FIND("-",R$1,1)-1))+1,AVERAGE(INDEX($E:$E,ROW($E1541)-VALUE(LEFT(R$1,FIND("-",R$1,1)-1))):$E1541),($E1541*(2/(VALUE(LEFT(R$1,FIND("-",R$1,1)-1))+1)))+(R1540*(1-(2/(VALUE(LEFT(R$1,FIND("-",R$1,1)-1))+1))))))</f>
        <v>0.29224923826697286</v>
      </c>
      <c r="S1541">
        <f t="shared" si="220"/>
        <v>9.3325314159242168E-3</v>
      </c>
      <c r="T1541">
        <f>IF(ROW($E1541)&lt;=MAX(VALUE(LEFT(Q$1,FIND("-",Q$1,1)-1)),VALUE(LEFT(R$1,FIND("-",R$1,1)-1)))+VALUE(LEFT(T$1,FIND("-",T$1,1)-1))-1,0,IF(ROW($E1541)=MAX(VALUE(LEFT(Q$1,FIND("-",Q$1,1)-1)),VALUE(LEFT(R$1,FIND("-",R$1,1)-1)))+VALUE(LEFT(T$1,FIND("-",T$1,1)-1)),AVERAGE(INDEX($S:$S,ROW(S1541)-VALUE(LEFT(T$1,FIND("-",T$1,1)-1))+1):S1541),($S1541*(2/(VALUE(LEFT(T$1,FIND("-",T$1,1)-1))+1)))+(T1540*(1-(2/(VALUE(LEFT(T$1,FIND("-",T$1,1)-1))+1))))))</f>
        <v>1.1235027897988597E-2</v>
      </c>
      <c r="V1541">
        <f t="shared" si="221"/>
        <v>5.0000000000000044E-3</v>
      </c>
      <c r="W1541">
        <f>IF(ROW($E1541)&lt;=VALUE(LEFT(W$1,FIND("-",W$1,1)-1))+1,0,IF(ROW($E1540)=VALUE(LEFT(W$1,FIND("-",W$1,1)-1))+1,100-100/(1+ABS((SUMIF(INDEX($V:$V,ROW($V1541)-VALUE(LEFT(W$1,FIND("-",W$1,1)-1))+1):$V1541,"&gt;0",INDEX($V:$V,ROW($V1541)-VALUE(LEFT(W$1,FIND("-",W$1,1)-1))+1):$V1541)/COUNTIF(INDEX($V:$V,ROW($V1541)-VALUE(LEFT(W$1,FIND("-",W$1,1)-1))+1):$V1541,"&gt;0"))/(SUMIF(INDEX($V:$V,ROW($V1541)-VALUE(LEFT(W$1,FIND("-",W$1,1)-1))+1):$V1541,"&lt;0",INDEX($V:$V,ROW($V1541)-VALUE(LEFT(W$1,FIND("-",W$1,1)-1))+1):$V1541)/COUNTIF(INDEX($V:$V,ROW($V1541)-VALUE(LEFT(W$1,FIND("-",W$1,1)-1))+1):$V1541,"&lt;0")))),100-100/(1+ABS((SUMIF(INDEX($V:$V,ROW($V1541)-VALUE(LEFT(W$1,FIND("-",W$1,1)-1))+1):$V1541,"&gt;0",INDEX($V:$V,ROW($V1541)-VALUE(LEFT(W$1,FIND("-",W$1,1)-1))+1):$V1541)/VALUE(LEFT(W$1,FIND("-",W$1,1)-1)))/(SUMIF(INDEX($V:$V,ROW($V1541)-VALUE(LEFT(W$1,FIND("-",W$1,1)-1))+1):$V1541,"&lt;0",INDEX($V:$V,ROW($V1541)-VALUE(LEFT(W$1,FIND("-",W$1,1)-1))+1):$V1541)/VALUE(LEFT(W$1,FIND("-",W$1,1)-1)))))))</f>
        <v>57.142857142857146</v>
      </c>
      <c r="Y1541">
        <f>IF(ROW($E1541)&lt;=VALUE(LEFT(Y$1,FIND("-",Y$1,1)-1)),0,MAX(INDEX(C:C,ROW(C1541)-VALUE(LEFT(Y$1,FIND("-",Y$1,1)-1))+1):C1541))</f>
        <v>0.32500000000000001</v>
      </c>
      <c r="Z1541">
        <f>IF(ROW($E1541)&lt;=VALUE(LEFT(Z$1,FIND("-",Z$1,1)-1)),0,MIN(INDEX(D:D,ROW(D1541)-VALUE(LEFT(Z$1,FIND("-",Z$1,1)-1))+1):D1541))</f>
        <v>0.28000000000000003</v>
      </c>
      <c r="AA1541">
        <f t="shared" si="216"/>
        <v>55.5555555555555</v>
      </c>
      <c r="AB1541">
        <f>IF(ROW($AA1541)&lt;=VALUE(LEFT(AA$1,FIND("-",AA$1,1)-1))+VALUE(LEFT(AB$1,FIND("-",AB$1,1)-1)-1),0,AVERAGE(INDEX($AA:$AA,ROW($AA1541)-VALUE(LEFT(AB$1,FIND("-",AB$1,1)-1))+1):$AA1541))</f>
        <v>55.555555555555507</v>
      </c>
      <c r="AC1541">
        <f>IF(ROW($AA1541)&lt;=VALUE(LEFT(AA$1,FIND("-",AA$1,1)-1))+VALUE(LEFT(AB$1,FIND("-",AB$1,1)-1)-1)+VALUE(LEFT(AC$1,FIND("-",AC$1,1)-1)-1),0,AVERAGE(INDEX($AB:$AB,ROW($AB1541)-VALUE(LEFT(AC$1,FIND("-",AC$1,1)-1))+1):$AB1541))</f>
        <v>50.617283950617228</v>
      </c>
      <c r="AE1541">
        <f t="shared" si="222"/>
        <v>34080144</v>
      </c>
      <c r="AG1541" t="str">
        <f t="shared" si="224"/>
        <v/>
      </c>
    </row>
    <row r="1542" spans="1:33" x14ac:dyDescent="0.25">
      <c r="A1542" s="6">
        <v>38721</v>
      </c>
      <c r="B1542">
        <v>0.3</v>
      </c>
      <c r="C1542">
        <v>0.30499999999999999</v>
      </c>
      <c r="D1542">
        <v>0.3</v>
      </c>
      <c r="E1542">
        <v>0.30499999999999999</v>
      </c>
      <c r="F1542">
        <v>0.175839</v>
      </c>
      <c r="G1542">
        <v>50500</v>
      </c>
      <c r="I1542" t="str">
        <f t="shared" si="217"/>
        <v/>
      </c>
      <c r="J1542" t="str">
        <f t="shared" si="218"/>
        <v/>
      </c>
      <c r="K1542" t="str">
        <f t="shared" si="219"/>
        <v/>
      </c>
      <c r="M1542" s="11" t="str">
        <f t="shared" si="223"/>
        <v/>
      </c>
      <c r="O1542">
        <f>IF(ROW($E1542)&lt;=VALUE(LEFT(O$1,FIND("-",O$1,1)-1)),0,IF(ROW($E1542)=VALUE(LEFT(O$1,FIND("-",O$1,1)-1))+1,AVERAGE(INDEX($E:$E,ROW($E1542)-VALUE(LEFT(O$1,FIND("-",O$1,1)-1))):$E1542),($E1542*(2/(VALUE(LEFT(O$1,FIND("-",O$1,1)-1))+1)))+(O1541*(1-(2/(VALUE(LEFT(O$1,FIND("-",O$1,1)-1))+1))))))</f>
        <v>0.3207030514646137</v>
      </c>
      <c r="Q1542">
        <f>IF(ROW($E1542)&lt;=VALUE(LEFT(Q$1,FIND("-",Q$1,1)-1)),0,IF(ROW($E1542)=VALUE(LEFT(Q$1,FIND("-",Q$1,1)-1))+1,AVERAGE(INDEX($E:$E,ROW($E1542)-VALUE(LEFT(Q$1,FIND("-",Q$1,1)-1))):$E1542),($E1542*(2/(VALUE(LEFT(Q$1,FIND("-",Q$1,1)-1))+1)))+(Q1541*(1-(2/(VALUE(LEFT(Q$1,FIND("-",Q$1,1)-1))+1))))))</f>
        <v>0.30210765127014366</v>
      </c>
      <c r="R1542">
        <f>IF(ROW($E1542)&lt;=VALUE(LEFT(R$1,FIND("-",R$1,1)-1)),0,IF(ROW($E1542)=VALUE(LEFT(R$1,FIND("-",R$1,1)-1))+1,AVERAGE(INDEX($E:$E,ROW($E1542)-VALUE(LEFT(R$1,FIND("-",R$1,1)-1))):$E1542),($E1542*(2/(VALUE(LEFT(R$1,FIND("-",R$1,1)-1))+1)))+(R1541*(1-(2/(VALUE(LEFT(R$1,FIND("-",R$1,1)-1))+1))))))</f>
        <v>0.29319373913608598</v>
      </c>
      <c r="S1542">
        <f t="shared" si="220"/>
        <v>8.9139121340576777E-3</v>
      </c>
      <c r="T1542">
        <f>IF(ROW($E1542)&lt;=MAX(VALUE(LEFT(Q$1,FIND("-",Q$1,1)-1)),VALUE(LEFT(R$1,FIND("-",R$1,1)-1)))+VALUE(LEFT(T$1,FIND("-",T$1,1)-1))-1,0,IF(ROW($E1542)=MAX(VALUE(LEFT(Q$1,FIND("-",Q$1,1)-1)),VALUE(LEFT(R$1,FIND("-",R$1,1)-1)))+VALUE(LEFT(T$1,FIND("-",T$1,1)-1)),AVERAGE(INDEX($S:$S,ROW(S1542)-VALUE(LEFT(T$1,FIND("-",T$1,1)-1))+1):S1542),($S1542*(2/(VALUE(LEFT(T$1,FIND("-",T$1,1)-1))+1)))+(T1541*(1-(2/(VALUE(LEFT(T$1,FIND("-",T$1,1)-1))+1))))))</f>
        <v>1.0770804745202414E-2</v>
      </c>
      <c r="V1542">
        <f t="shared" si="221"/>
        <v>0</v>
      </c>
      <c r="W1542">
        <f>IF(ROW($E1542)&lt;=VALUE(LEFT(W$1,FIND("-",W$1,1)-1))+1,0,IF(ROW($E1541)=VALUE(LEFT(W$1,FIND("-",W$1,1)-1))+1,100-100/(1+ABS((SUMIF(INDEX($V:$V,ROW($V1542)-VALUE(LEFT(W$1,FIND("-",W$1,1)-1))+1):$V1542,"&gt;0",INDEX($V:$V,ROW($V1542)-VALUE(LEFT(W$1,FIND("-",W$1,1)-1))+1):$V1542)/COUNTIF(INDEX($V:$V,ROW($V1542)-VALUE(LEFT(W$1,FIND("-",W$1,1)-1))+1):$V1542,"&gt;0"))/(SUMIF(INDEX($V:$V,ROW($V1542)-VALUE(LEFT(W$1,FIND("-",W$1,1)-1))+1):$V1542,"&lt;0",INDEX($V:$V,ROW($V1542)-VALUE(LEFT(W$1,FIND("-",W$1,1)-1))+1):$V1542)/COUNTIF(INDEX($V:$V,ROW($V1542)-VALUE(LEFT(W$1,FIND("-",W$1,1)-1))+1):$V1542,"&lt;0")))),100-100/(1+ABS((SUMIF(INDEX($V:$V,ROW($V1542)-VALUE(LEFT(W$1,FIND("-",W$1,1)-1))+1):$V1542,"&gt;0",INDEX($V:$V,ROW($V1542)-VALUE(LEFT(W$1,FIND("-",W$1,1)-1))+1):$V1542)/VALUE(LEFT(W$1,FIND("-",W$1,1)-1)))/(SUMIF(INDEX($V:$V,ROW($V1542)-VALUE(LEFT(W$1,FIND("-",W$1,1)-1))+1):$V1542,"&lt;0",INDEX($V:$V,ROW($V1542)-VALUE(LEFT(W$1,FIND("-",W$1,1)-1))+1):$V1542)/VALUE(LEFT(W$1,FIND("-",W$1,1)-1)))))))</f>
        <v>57.142857142857146</v>
      </c>
      <c r="Y1542">
        <f>IF(ROW($E1542)&lt;=VALUE(LEFT(Y$1,FIND("-",Y$1,1)-1)),0,MAX(INDEX(C:C,ROW(C1542)-VALUE(LEFT(Y$1,FIND("-",Y$1,1)-1))+1):C1542))</f>
        <v>0.32500000000000001</v>
      </c>
      <c r="Z1542">
        <f>IF(ROW($E1542)&lt;=VALUE(LEFT(Z$1,FIND("-",Z$1,1)-1)),0,MIN(INDEX(D:D,ROW(D1542)-VALUE(LEFT(Z$1,FIND("-",Z$1,1)-1))+1):D1542))</f>
        <v>0.28000000000000003</v>
      </c>
      <c r="AA1542">
        <f t="shared" si="216"/>
        <v>55.5555555555555</v>
      </c>
      <c r="AB1542">
        <f>IF(ROW($AA1542)&lt;=VALUE(LEFT(AA$1,FIND("-",AA$1,1)-1))+VALUE(LEFT(AB$1,FIND("-",AB$1,1)-1)-1),0,AVERAGE(INDEX($AA:$AA,ROW($AA1542)-VALUE(LEFT(AB$1,FIND("-",AB$1,1)-1))+1):$AA1542))</f>
        <v>51.851851851851791</v>
      </c>
      <c r="AC1542">
        <f>IF(ROW($AA1542)&lt;=VALUE(LEFT(AA$1,FIND("-",AA$1,1)-1))+VALUE(LEFT(AB$1,FIND("-",AB$1,1)-1)-1)+VALUE(LEFT(AC$1,FIND("-",AC$1,1)-1)-1),0,AVERAGE(INDEX($AB:$AB,ROW($AB1542)-VALUE(LEFT(AC$1,FIND("-",AC$1,1)-1))+1):$AB1542))</f>
        <v>50.617283950617228</v>
      </c>
      <c r="AE1542">
        <f t="shared" si="222"/>
        <v>34080144</v>
      </c>
      <c r="AG1542" t="str">
        <f t="shared" si="224"/>
        <v/>
      </c>
    </row>
    <row r="1543" spans="1:33" x14ac:dyDescent="0.25">
      <c r="A1543" s="6">
        <v>38722</v>
      </c>
      <c r="B1543">
        <v>0.30499999999999999</v>
      </c>
      <c r="C1543">
        <v>0.31</v>
      </c>
      <c r="D1543">
        <v>0.3</v>
      </c>
      <c r="E1543">
        <v>0.3</v>
      </c>
      <c r="F1543">
        <v>0.172956</v>
      </c>
      <c r="G1543">
        <v>261000</v>
      </c>
      <c r="I1543" t="str">
        <f t="shared" si="217"/>
        <v/>
      </c>
      <c r="J1543" t="str">
        <f t="shared" si="218"/>
        <v/>
      </c>
      <c r="K1543" t="str">
        <f t="shared" si="219"/>
        <v/>
      </c>
      <c r="M1543" s="11" t="str">
        <f t="shared" si="223"/>
        <v/>
      </c>
      <c r="O1543">
        <f>IF(ROW($E1543)&lt;=VALUE(LEFT(O$1,FIND("-",O$1,1)-1)),0,IF(ROW($E1543)=VALUE(LEFT(O$1,FIND("-",O$1,1)-1))+1,AVERAGE(INDEX($E:$E,ROW($E1543)-VALUE(LEFT(O$1,FIND("-",O$1,1)-1))):$E1543),($E1543*(2/(VALUE(LEFT(O$1,FIND("-",O$1,1)-1))+1)))+(O1542*(1-(2/(VALUE(LEFT(O$1,FIND("-",O$1,1)-1))+1))))))</f>
        <v>0.32049705095252801</v>
      </c>
      <c r="Q1543">
        <f>IF(ROW($E1543)&lt;=VALUE(LEFT(Q$1,FIND("-",Q$1,1)-1)),0,IF(ROW($E1543)=VALUE(LEFT(Q$1,FIND("-",Q$1,1)-1))+1,AVERAGE(INDEX($E:$E,ROW($E1543)-VALUE(LEFT(Q$1,FIND("-",Q$1,1)-1))):$E1543),($E1543*(2/(VALUE(LEFT(Q$1,FIND("-",Q$1,1)-1))+1)))+(Q1542*(1-(2/(VALUE(LEFT(Q$1,FIND("-",Q$1,1)-1))+1))))))</f>
        <v>0.30178339722858311</v>
      </c>
      <c r="R1543">
        <f>IF(ROW($E1543)&lt;=VALUE(LEFT(R$1,FIND("-",R$1,1)-1)),0,IF(ROW($E1543)=VALUE(LEFT(R$1,FIND("-",R$1,1)-1))+1,AVERAGE(INDEX($E:$E,ROW($E1543)-VALUE(LEFT(R$1,FIND("-",R$1,1)-1))):$E1543),($E1543*(2/(VALUE(LEFT(R$1,FIND("-",R$1,1)-1))+1)))+(R1542*(1-(2/(VALUE(LEFT(R$1,FIND("-",R$1,1)-1))+1))))))</f>
        <v>0.29369790660748701</v>
      </c>
      <c r="S1543">
        <f t="shared" si="220"/>
        <v>8.085490621096092E-3</v>
      </c>
      <c r="T1543">
        <f>IF(ROW($E1543)&lt;=MAX(VALUE(LEFT(Q$1,FIND("-",Q$1,1)-1)),VALUE(LEFT(R$1,FIND("-",R$1,1)-1)))+VALUE(LEFT(T$1,FIND("-",T$1,1)-1))-1,0,IF(ROW($E1543)=MAX(VALUE(LEFT(Q$1,FIND("-",Q$1,1)-1)),VALUE(LEFT(R$1,FIND("-",R$1,1)-1)))+VALUE(LEFT(T$1,FIND("-",T$1,1)-1)),AVERAGE(INDEX($S:$S,ROW(S1543)-VALUE(LEFT(T$1,FIND("-",T$1,1)-1))+1):S1543),($S1543*(2/(VALUE(LEFT(T$1,FIND("-",T$1,1)-1))+1)))+(T1542*(1-(2/(VALUE(LEFT(T$1,FIND("-",T$1,1)-1))+1))))))</f>
        <v>1.0233741920381151E-2</v>
      </c>
      <c r="V1543">
        <f t="shared" si="221"/>
        <v>-5.0000000000000044E-3</v>
      </c>
      <c r="W1543">
        <f>IF(ROW($E1543)&lt;=VALUE(LEFT(W$1,FIND("-",W$1,1)-1))+1,0,IF(ROW($E1542)=VALUE(LEFT(W$1,FIND("-",W$1,1)-1))+1,100-100/(1+ABS((SUMIF(INDEX($V:$V,ROW($V1543)-VALUE(LEFT(W$1,FIND("-",W$1,1)-1))+1):$V1543,"&gt;0",INDEX($V:$V,ROW($V1543)-VALUE(LEFT(W$1,FIND("-",W$1,1)-1))+1):$V1543)/COUNTIF(INDEX($V:$V,ROW($V1543)-VALUE(LEFT(W$1,FIND("-",W$1,1)-1))+1):$V1543,"&gt;0"))/(SUMIF(INDEX($V:$V,ROW($V1543)-VALUE(LEFT(W$1,FIND("-",W$1,1)-1))+1):$V1543,"&lt;0",INDEX($V:$V,ROW($V1543)-VALUE(LEFT(W$1,FIND("-",W$1,1)-1))+1):$V1543)/COUNTIF(INDEX($V:$V,ROW($V1543)-VALUE(LEFT(W$1,FIND("-",W$1,1)-1))+1):$V1543,"&lt;0")))),100-100/(1+ABS((SUMIF(INDEX($V:$V,ROW($V1543)-VALUE(LEFT(W$1,FIND("-",W$1,1)-1))+1):$V1543,"&gt;0",INDEX($V:$V,ROW($V1543)-VALUE(LEFT(W$1,FIND("-",W$1,1)-1))+1):$V1543)/VALUE(LEFT(W$1,FIND("-",W$1,1)-1)))/(SUMIF(INDEX($V:$V,ROW($V1543)-VALUE(LEFT(W$1,FIND("-",W$1,1)-1))+1):$V1543,"&lt;0",INDEX($V:$V,ROW($V1543)-VALUE(LEFT(W$1,FIND("-",W$1,1)-1))+1):$V1543)/VALUE(LEFT(W$1,FIND("-",W$1,1)-1)))))))</f>
        <v>45.833333333333336</v>
      </c>
      <c r="Y1543">
        <f>IF(ROW($E1543)&lt;=VALUE(LEFT(Y$1,FIND("-",Y$1,1)-1)),0,MAX(INDEX(C:C,ROW(C1543)-VALUE(LEFT(Y$1,FIND("-",Y$1,1)-1))+1):C1543))</f>
        <v>0.32500000000000001</v>
      </c>
      <c r="Z1543">
        <f>IF(ROW($E1543)&lt;=VALUE(LEFT(Z$1,FIND("-",Z$1,1)-1)),0,MIN(INDEX(D:D,ROW(D1543)-VALUE(LEFT(Z$1,FIND("-",Z$1,1)-1))+1):D1543))</f>
        <v>0.28000000000000003</v>
      </c>
      <c r="AA1543">
        <f t="shared" si="216"/>
        <v>44.444444444444372</v>
      </c>
      <c r="AB1543">
        <f>IF(ROW($AA1543)&lt;=VALUE(LEFT(AA$1,FIND("-",AA$1,1)-1))+VALUE(LEFT(AB$1,FIND("-",AB$1,1)-1)-1),0,AVERAGE(INDEX($AA:$AA,ROW($AA1543)-VALUE(LEFT(AB$1,FIND("-",AB$1,1)-1))+1):$AA1543))</f>
        <v>51.851851851851791</v>
      </c>
      <c r="AC1543">
        <f>IF(ROW($AA1543)&lt;=VALUE(LEFT(AA$1,FIND("-",AA$1,1)-1))+VALUE(LEFT(AB$1,FIND("-",AB$1,1)-1)-1)+VALUE(LEFT(AC$1,FIND("-",AC$1,1)-1)-1),0,AVERAGE(INDEX($AB:$AB,ROW($AB1543)-VALUE(LEFT(AC$1,FIND("-",AC$1,1)-1))+1):$AB1543))</f>
        <v>53.086419753086368</v>
      </c>
      <c r="AE1543">
        <f t="shared" si="222"/>
        <v>33819144</v>
      </c>
      <c r="AG1543" t="str">
        <f t="shared" si="224"/>
        <v/>
      </c>
    </row>
    <row r="1544" spans="1:33" x14ac:dyDescent="0.25">
      <c r="A1544" s="6">
        <v>38723</v>
      </c>
      <c r="B1544">
        <v>0.28999999999999998</v>
      </c>
      <c r="C1544">
        <v>0.32</v>
      </c>
      <c r="D1544">
        <v>0.28999999999999998</v>
      </c>
      <c r="E1544">
        <v>0.315</v>
      </c>
      <c r="F1544">
        <v>0.18160399999999999</v>
      </c>
      <c r="G1544">
        <v>281000</v>
      </c>
      <c r="I1544" t="str">
        <f t="shared" si="217"/>
        <v/>
      </c>
      <c r="J1544" t="str">
        <f t="shared" si="218"/>
        <v/>
      </c>
      <c r="K1544" t="str">
        <f t="shared" si="219"/>
        <v/>
      </c>
      <c r="M1544" s="11" t="str">
        <f t="shared" si="223"/>
        <v/>
      </c>
      <c r="O1544">
        <f>IF(ROW($E1544)&lt;=VALUE(LEFT(O$1,FIND("-",O$1,1)-1)),0,IF(ROW($E1544)=VALUE(LEFT(O$1,FIND("-",O$1,1)-1))+1,AVERAGE(INDEX($E:$E,ROW($E1544)-VALUE(LEFT(O$1,FIND("-",O$1,1)-1))):$E1544),($E1544*(2/(VALUE(LEFT(O$1,FIND("-",O$1,1)-1))+1)))+(O1543*(1-(2/(VALUE(LEFT(O$1,FIND("-",O$1,1)-1))+1))))))</f>
        <v>0.32044235392812476</v>
      </c>
      <c r="Q1544">
        <f>IF(ROW($E1544)&lt;=VALUE(LEFT(Q$1,FIND("-",Q$1,1)-1)),0,IF(ROW($E1544)=VALUE(LEFT(Q$1,FIND("-",Q$1,1)-1))+1,AVERAGE(INDEX($E:$E,ROW($E1544)-VALUE(LEFT(Q$1,FIND("-",Q$1,1)-1))):$E1544),($E1544*(2/(VALUE(LEFT(Q$1,FIND("-",Q$1,1)-1))+1)))+(Q1543*(1-(2/(VALUE(LEFT(Q$1,FIND("-",Q$1,1)-1))+1))))))</f>
        <v>0.30381672073187799</v>
      </c>
      <c r="R1544">
        <f>IF(ROW($E1544)&lt;=VALUE(LEFT(R$1,FIND("-",R$1,1)-1)),0,IF(ROW($E1544)=VALUE(LEFT(R$1,FIND("-",R$1,1)-1))+1,AVERAGE(INDEX($E:$E,ROW($E1544)-VALUE(LEFT(R$1,FIND("-",R$1,1)-1))):$E1544),($E1544*(2/(VALUE(LEFT(R$1,FIND("-",R$1,1)-1))+1)))+(R1543*(1-(2/(VALUE(LEFT(R$1,FIND("-",R$1,1)-1))+1))))))</f>
        <v>0.29527583945137686</v>
      </c>
      <c r="S1544">
        <f t="shared" si="220"/>
        <v>8.5408812805011225E-3</v>
      </c>
      <c r="T1544">
        <f>IF(ROW($E1544)&lt;=MAX(VALUE(LEFT(Q$1,FIND("-",Q$1,1)-1)),VALUE(LEFT(R$1,FIND("-",R$1,1)-1)))+VALUE(LEFT(T$1,FIND("-",T$1,1)-1))-1,0,IF(ROW($E1544)=MAX(VALUE(LEFT(Q$1,FIND("-",Q$1,1)-1)),VALUE(LEFT(R$1,FIND("-",R$1,1)-1)))+VALUE(LEFT(T$1,FIND("-",T$1,1)-1)),AVERAGE(INDEX($S:$S,ROW(S1544)-VALUE(LEFT(T$1,FIND("-",T$1,1)-1))+1):S1544),($S1544*(2/(VALUE(LEFT(T$1,FIND("-",T$1,1)-1))+1)))+(T1543*(1-(2/(VALUE(LEFT(T$1,FIND("-",T$1,1)-1))+1))))))</f>
        <v>9.8951697924051455E-3</v>
      </c>
      <c r="V1544">
        <f t="shared" si="221"/>
        <v>1.5000000000000013E-2</v>
      </c>
      <c r="W1544">
        <f>IF(ROW($E1544)&lt;=VALUE(LEFT(W$1,FIND("-",W$1,1)-1))+1,0,IF(ROW($E1543)=VALUE(LEFT(W$1,FIND("-",W$1,1)-1))+1,100-100/(1+ABS((SUMIF(INDEX($V:$V,ROW($V1544)-VALUE(LEFT(W$1,FIND("-",W$1,1)-1))+1):$V1544,"&gt;0",INDEX($V:$V,ROW($V1544)-VALUE(LEFT(W$1,FIND("-",W$1,1)-1))+1):$V1544)/COUNTIF(INDEX($V:$V,ROW($V1544)-VALUE(LEFT(W$1,FIND("-",W$1,1)-1))+1):$V1544,"&gt;0"))/(SUMIF(INDEX($V:$V,ROW($V1544)-VALUE(LEFT(W$1,FIND("-",W$1,1)-1))+1):$V1544,"&lt;0",INDEX($V:$V,ROW($V1544)-VALUE(LEFT(W$1,FIND("-",W$1,1)-1))+1):$V1544)/COUNTIF(INDEX($V:$V,ROW($V1544)-VALUE(LEFT(W$1,FIND("-",W$1,1)-1))+1):$V1544,"&lt;0")))),100-100/(1+ABS((SUMIF(INDEX($V:$V,ROW($V1544)-VALUE(LEFT(W$1,FIND("-",W$1,1)-1))+1):$V1544,"&gt;0",INDEX($V:$V,ROW($V1544)-VALUE(LEFT(W$1,FIND("-",W$1,1)-1))+1):$V1544)/VALUE(LEFT(W$1,FIND("-",W$1,1)-1)))/(SUMIF(INDEX($V:$V,ROW($V1544)-VALUE(LEFT(W$1,FIND("-",W$1,1)-1))+1):$V1544,"&lt;0",INDEX($V:$V,ROW($V1544)-VALUE(LEFT(W$1,FIND("-",W$1,1)-1))+1):$V1544)/VALUE(LEFT(W$1,FIND("-",W$1,1)-1)))))))</f>
        <v>50</v>
      </c>
      <c r="Y1544">
        <f>IF(ROW($E1544)&lt;=VALUE(LEFT(Y$1,FIND("-",Y$1,1)-1)),0,MAX(INDEX(C:C,ROW(C1544)-VALUE(LEFT(Y$1,FIND("-",Y$1,1)-1))+1):C1544))</f>
        <v>0.32500000000000001</v>
      </c>
      <c r="Z1544">
        <f>IF(ROW($E1544)&lt;=VALUE(LEFT(Z$1,FIND("-",Z$1,1)-1)),0,MIN(INDEX(D:D,ROW(D1544)-VALUE(LEFT(Z$1,FIND("-",Z$1,1)-1))+1):D1544))</f>
        <v>0.28000000000000003</v>
      </c>
      <c r="AA1544">
        <f t="shared" si="216"/>
        <v>77.777777777777743</v>
      </c>
      <c r="AB1544">
        <f>IF(ROW($AA1544)&lt;=VALUE(LEFT(AA$1,FIND("-",AA$1,1)-1))+VALUE(LEFT(AB$1,FIND("-",AB$1,1)-1)-1),0,AVERAGE(INDEX($AA:$AA,ROW($AA1544)-VALUE(LEFT(AB$1,FIND("-",AB$1,1)-1))+1):$AA1544))</f>
        <v>59.259259259259203</v>
      </c>
      <c r="AC1544">
        <f>IF(ROW($AA1544)&lt;=VALUE(LEFT(AA$1,FIND("-",AA$1,1)-1))+VALUE(LEFT(AB$1,FIND("-",AB$1,1)-1)-1)+VALUE(LEFT(AC$1,FIND("-",AC$1,1)-1)-1),0,AVERAGE(INDEX($AB:$AB,ROW($AB1544)-VALUE(LEFT(AC$1,FIND("-",AC$1,1)-1))+1):$AB1544))</f>
        <v>54.32098765432093</v>
      </c>
      <c r="AE1544">
        <f t="shared" si="222"/>
        <v>34100144</v>
      </c>
      <c r="AG1544" t="str">
        <f t="shared" si="224"/>
        <v/>
      </c>
    </row>
    <row r="1545" spans="1:33" x14ac:dyDescent="0.25">
      <c r="A1545" s="6">
        <v>38726</v>
      </c>
      <c r="B1545">
        <v>0.32</v>
      </c>
      <c r="C1545">
        <v>0.33</v>
      </c>
      <c r="D1545">
        <v>0.3</v>
      </c>
      <c r="E1545">
        <v>0.3</v>
      </c>
      <c r="F1545">
        <v>0.172956</v>
      </c>
      <c r="G1545">
        <v>50000</v>
      </c>
      <c r="I1545" t="str">
        <f t="shared" si="217"/>
        <v/>
      </c>
      <c r="J1545" t="str">
        <f t="shared" si="218"/>
        <v/>
      </c>
      <c r="K1545" t="str">
        <f t="shared" si="219"/>
        <v/>
      </c>
      <c r="M1545" s="11" t="str">
        <f t="shared" si="223"/>
        <v/>
      </c>
      <c r="O1545">
        <f>IF(ROW($E1545)&lt;=VALUE(LEFT(O$1,FIND("-",O$1,1)-1)),0,IF(ROW($E1545)=VALUE(LEFT(O$1,FIND("-",O$1,1)-1))+1,AVERAGE(INDEX($E:$E,ROW($E1545)-VALUE(LEFT(O$1,FIND("-",O$1,1)-1))):$E1545),($E1545*(2/(VALUE(LEFT(O$1,FIND("-",O$1,1)-1))+1)))+(O1544*(1-(2/(VALUE(LEFT(O$1,FIND("-",O$1,1)-1))+1))))))</f>
        <v>0.32023894742137726</v>
      </c>
      <c r="Q1545">
        <f>IF(ROW($E1545)&lt;=VALUE(LEFT(Q$1,FIND("-",Q$1,1)-1)),0,IF(ROW($E1545)=VALUE(LEFT(Q$1,FIND("-",Q$1,1)-1))+1,AVERAGE(INDEX($E:$E,ROW($E1545)-VALUE(LEFT(Q$1,FIND("-",Q$1,1)-1))):$E1545),($E1545*(2/(VALUE(LEFT(Q$1,FIND("-",Q$1,1)-1))+1)))+(Q1544*(1-(2/(VALUE(LEFT(Q$1,FIND("-",Q$1,1)-1))+1))))))</f>
        <v>0.30322953292697369</v>
      </c>
      <c r="R1545">
        <f>IF(ROW($E1545)&lt;=VALUE(LEFT(R$1,FIND("-",R$1,1)-1)),0,IF(ROW($E1545)=VALUE(LEFT(R$1,FIND("-",R$1,1)-1))+1,AVERAGE(INDEX($E:$E,ROW($E1545)-VALUE(LEFT(R$1,FIND("-",R$1,1)-1))):$E1545),($E1545*(2/(VALUE(LEFT(R$1,FIND("-",R$1,1)-1))+1)))+(R1544*(1-(2/(VALUE(LEFT(R$1,FIND("-",R$1,1)-1))+1))))))</f>
        <v>0.29562577726979339</v>
      </c>
      <c r="S1545">
        <f t="shared" si="220"/>
        <v>7.6037556571803E-3</v>
      </c>
      <c r="T1545">
        <f>IF(ROW($E1545)&lt;=MAX(VALUE(LEFT(Q$1,FIND("-",Q$1,1)-1)),VALUE(LEFT(R$1,FIND("-",R$1,1)-1)))+VALUE(LEFT(T$1,FIND("-",T$1,1)-1))-1,0,IF(ROW($E1545)=MAX(VALUE(LEFT(Q$1,FIND("-",Q$1,1)-1)),VALUE(LEFT(R$1,FIND("-",R$1,1)-1)))+VALUE(LEFT(T$1,FIND("-",T$1,1)-1)),AVERAGE(INDEX($S:$S,ROW(S1545)-VALUE(LEFT(T$1,FIND("-",T$1,1)-1))+1):S1545),($S1545*(2/(VALUE(LEFT(T$1,FIND("-",T$1,1)-1))+1)))+(T1544*(1-(2/(VALUE(LEFT(T$1,FIND("-",T$1,1)-1))+1))))))</f>
        <v>9.4368869653601774E-3</v>
      </c>
      <c r="V1545">
        <f t="shared" si="221"/>
        <v>-1.5000000000000013E-2</v>
      </c>
      <c r="W1545">
        <f>IF(ROW($E1545)&lt;=VALUE(LEFT(W$1,FIND("-",W$1,1)-1))+1,0,IF(ROW($E1544)=VALUE(LEFT(W$1,FIND("-",W$1,1)-1))+1,100-100/(1+ABS((SUMIF(INDEX($V:$V,ROW($V1545)-VALUE(LEFT(W$1,FIND("-",W$1,1)-1))+1):$V1545,"&gt;0",INDEX($V:$V,ROW($V1545)-VALUE(LEFT(W$1,FIND("-",W$1,1)-1))+1):$V1545)/COUNTIF(INDEX($V:$V,ROW($V1545)-VALUE(LEFT(W$1,FIND("-",W$1,1)-1))+1):$V1545,"&gt;0"))/(SUMIF(INDEX($V:$V,ROW($V1545)-VALUE(LEFT(W$1,FIND("-",W$1,1)-1))+1):$V1545,"&lt;0",INDEX($V:$V,ROW($V1545)-VALUE(LEFT(W$1,FIND("-",W$1,1)-1))+1):$V1545)/COUNTIF(INDEX($V:$V,ROW($V1545)-VALUE(LEFT(W$1,FIND("-",W$1,1)-1))+1):$V1545,"&lt;0")))),100-100/(1+ABS((SUMIF(INDEX($V:$V,ROW($V1545)-VALUE(LEFT(W$1,FIND("-",W$1,1)-1))+1):$V1545,"&gt;0",INDEX($V:$V,ROW($V1545)-VALUE(LEFT(W$1,FIND("-",W$1,1)-1))+1):$V1545)/VALUE(LEFT(W$1,FIND("-",W$1,1)-1)))/(SUMIF(INDEX($V:$V,ROW($V1545)-VALUE(LEFT(W$1,FIND("-",W$1,1)-1))+1):$V1545,"&lt;0",INDEX($V:$V,ROW($V1545)-VALUE(LEFT(W$1,FIND("-",W$1,1)-1))+1):$V1545)/VALUE(LEFT(W$1,FIND("-",W$1,1)-1)))))))</f>
        <v>44.827586206896555</v>
      </c>
      <c r="Y1545">
        <f>IF(ROW($E1545)&lt;=VALUE(LEFT(Y$1,FIND("-",Y$1,1)-1)),0,MAX(INDEX(C:C,ROW(C1545)-VALUE(LEFT(Y$1,FIND("-",Y$1,1)-1))+1):C1545))</f>
        <v>0.33</v>
      </c>
      <c r="Z1545">
        <f>IF(ROW($E1545)&lt;=VALUE(LEFT(Z$1,FIND("-",Z$1,1)-1)),0,MIN(INDEX(D:D,ROW(D1545)-VALUE(LEFT(Z$1,FIND("-",Z$1,1)-1))+1):D1545))</f>
        <v>0.28000000000000003</v>
      </c>
      <c r="AA1545">
        <f t="shared" si="216"/>
        <v>39.999999999999936</v>
      </c>
      <c r="AB1545">
        <f>IF(ROW($AA1545)&lt;=VALUE(LEFT(AA$1,FIND("-",AA$1,1)-1))+VALUE(LEFT(AB$1,FIND("-",AB$1,1)-1)-1),0,AVERAGE(INDEX($AA:$AA,ROW($AA1545)-VALUE(LEFT(AB$1,FIND("-",AB$1,1)-1))+1):$AA1545))</f>
        <v>54.074074074074019</v>
      </c>
      <c r="AC1545">
        <f>IF(ROW($AA1545)&lt;=VALUE(LEFT(AA$1,FIND("-",AA$1,1)-1))+VALUE(LEFT(AB$1,FIND("-",AB$1,1)-1)-1)+VALUE(LEFT(AC$1,FIND("-",AC$1,1)-1)-1),0,AVERAGE(INDEX($AB:$AB,ROW($AB1545)-VALUE(LEFT(AC$1,FIND("-",AC$1,1)-1))+1):$AB1545))</f>
        <v>55.061728395061671</v>
      </c>
      <c r="AE1545">
        <f t="shared" si="222"/>
        <v>34050144</v>
      </c>
      <c r="AG1545" t="str">
        <f t="shared" si="224"/>
        <v/>
      </c>
    </row>
    <row r="1546" spans="1:33" x14ac:dyDescent="0.25">
      <c r="A1546" s="6">
        <v>38727</v>
      </c>
      <c r="B1546">
        <v>0.3</v>
      </c>
      <c r="C1546">
        <v>0.3</v>
      </c>
      <c r="D1546">
        <v>0.3</v>
      </c>
      <c r="E1546">
        <v>0.3</v>
      </c>
      <c r="F1546">
        <v>0.172956</v>
      </c>
      <c r="G1546">
        <v>0</v>
      </c>
      <c r="I1546" t="str">
        <f t="shared" si="217"/>
        <v/>
      </c>
      <c r="J1546" t="str">
        <f t="shared" si="218"/>
        <v/>
      </c>
      <c r="K1546" t="str">
        <f t="shared" si="219"/>
        <v/>
      </c>
      <c r="M1546" s="11" t="str">
        <f t="shared" si="223"/>
        <v/>
      </c>
      <c r="O1546">
        <f>IF(ROW($E1546)&lt;=VALUE(LEFT(O$1,FIND("-",O$1,1)-1)),0,IF(ROW($E1546)=VALUE(LEFT(O$1,FIND("-",O$1,1)-1))+1,AVERAGE(INDEX($E:$E,ROW($E1546)-VALUE(LEFT(O$1,FIND("-",O$1,1)-1))):$E1546),($E1546*(2/(VALUE(LEFT(O$1,FIND("-",O$1,1)-1))+1)))+(O1545*(1-(2/(VALUE(LEFT(O$1,FIND("-",O$1,1)-1))+1))))))</f>
        <v>0.32003756485997054</v>
      </c>
      <c r="Q1546">
        <f>IF(ROW($E1546)&lt;=VALUE(LEFT(Q$1,FIND("-",Q$1,1)-1)),0,IF(ROW($E1546)=VALUE(LEFT(Q$1,FIND("-",Q$1,1)-1))+1,AVERAGE(INDEX($E:$E,ROW($E1546)-VALUE(LEFT(Q$1,FIND("-",Q$1,1)-1))):$E1546),($E1546*(2/(VALUE(LEFT(Q$1,FIND("-",Q$1,1)-1))+1)))+(Q1545*(1-(2/(VALUE(LEFT(Q$1,FIND("-",Q$1,1)-1))+1))))))</f>
        <v>0.30273268170743928</v>
      </c>
      <c r="R1546">
        <f>IF(ROW($E1546)&lt;=VALUE(LEFT(R$1,FIND("-",R$1,1)-1)),0,IF(ROW($E1546)=VALUE(LEFT(R$1,FIND("-",R$1,1)-1))+1,AVERAGE(INDEX($E:$E,ROW($E1546)-VALUE(LEFT(R$1,FIND("-",R$1,1)-1))):$E1546),($E1546*(2/(VALUE(LEFT(R$1,FIND("-",R$1,1)-1))+1)))+(R1545*(1-(2/(VALUE(LEFT(R$1,FIND("-",R$1,1)-1))+1))))))</f>
        <v>0.2959497937683272</v>
      </c>
      <c r="S1546">
        <f t="shared" si="220"/>
        <v>6.7828879391120811E-3</v>
      </c>
      <c r="T1546">
        <f>IF(ROW($E1546)&lt;=MAX(VALUE(LEFT(Q$1,FIND("-",Q$1,1)-1)),VALUE(LEFT(R$1,FIND("-",R$1,1)-1)))+VALUE(LEFT(T$1,FIND("-",T$1,1)-1))-1,0,IF(ROW($E1546)=MAX(VALUE(LEFT(Q$1,FIND("-",Q$1,1)-1)),VALUE(LEFT(R$1,FIND("-",R$1,1)-1)))+VALUE(LEFT(T$1,FIND("-",T$1,1)-1)),AVERAGE(INDEX($S:$S,ROW(S1546)-VALUE(LEFT(T$1,FIND("-",T$1,1)-1))+1):S1546),($S1546*(2/(VALUE(LEFT(T$1,FIND("-",T$1,1)-1))+1)))+(T1545*(1-(2/(VALUE(LEFT(T$1,FIND("-",T$1,1)-1))+1))))))</f>
        <v>8.9060871601105585E-3</v>
      </c>
      <c r="V1546">
        <f t="shared" si="221"/>
        <v>0</v>
      </c>
      <c r="W1546">
        <f>IF(ROW($E1546)&lt;=VALUE(LEFT(W$1,FIND("-",W$1,1)-1))+1,0,IF(ROW($E1545)=VALUE(LEFT(W$1,FIND("-",W$1,1)-1))+1,100-100/(1+ABS((SUMIF(INDEX($V:$V,ROW($V1546)-VALUE(LEFT(W$1,FIND("-",W$1,1)-1))+1):$V1546,"&gt;0",INDEX($V:$V,ROW($V1546)-VALUE(LEFT(W$1,FIND("-",W$1,1)-1))+1):$V1546)/COUNTIF(INDEX($V:$V,ROW($V1546)-VALUE(LEFT(W$1,FIND("-",W$1,1)-1))+1):$V1546,"&gt;0"))/(SUMIF(INDEX($V:$V,ROW($V1546)-VALUE(LEFT(W$1,FIND("-",W$1,1)-1))+1):$V1546,"&lt;0",INDEX($V:$V,ROW($V1546)-VALUE(LEFT(W$1,FIND("-",W$1,1)-1))+1):$V1546)/COUNTIF(INDEX($V:$V,ROW($V1546)-VALUE(LEFT(W$1,FIND("-",W$1,1)-1))+1):$V1546,"&lt;0")))),100-100/(1+ABS((SUMIF(INDEX($V:$V,ROW($V1546)-VALUE(LEFT(W$1,FIND("-",W$1,1)-1))+1):$V1546,"&gt;0",INDEX($V:$V,ROW($V1546)-VALUE(LEFT(W$1,FIND("-",W$1,1)-1))+1):$V1546)/VALUE(LEFT(W$1,FIND("-",W$1,1)-1)))/(SUMIF(INDEX($V:$V,ROW($V1546)-VALUE(LEFT(W$1,FIND("-",W$1,1)-1))+1):$V1546,"&lt;0",INDEX($V:$V,ROW($V1546)-VALUE(LEFT(W$1,FIND("-",W$1,1)-1))+1):$V1546)/VALUE(LEFT(W$1,FIND("-",W$1,1)-1)))))))</f>
        <v>46.428571428571431</v>
      </c>
      <c r="Y1546">
        <f>IF(ROW($E1546)&lt;=VALUE(LEFT(Y$1,FIND("-",Y$1,1)-1)),0,MAX(INDEX(C:C,ROW(C1546)-VALUE(LEFT(Y$1,FIND("-",Y$1,1)-1))+1):C1546))</f>
        <v>0.33</v>
      </c>
      <c r="Z1546">
        <f>IF(ROW($E1546)&lt;=VALUE(LEFT(Z$1,FIND("-",Z$1,1)-1)),0,MIN(INDEX(D:D,ROW(D1546)-VALUE(LEFT(Z$1,FIND("-",Z$1,1)-1))+1):D1546))</f>
        <v>0.28000000000000003</v>
      </c>
      <c r="AA1546">
        <f t="shared" si="216"/>
        <v>39.999999999999936</v>
      </c>
      <c r="AB1546">
        <f>IF(ROW($AA1546)&lt;=VALUE(LEFT(AA$1,FIND("-",AA$1,1)-1))+VALUE(LEFT(AB$1,FIND("-",AB$1,1)-1)-1),0,AVERAGE(INDEX($AA:$AA,ROW($AA1546)-VALUE(LEFT(AB$1,FIND("-",AB$1,1)-1))+1):$AA1546))</f>
        <v>52.592592592592545</v>
      </c>
      <c r="AC1546">
        <f>IF(ROW($AA1546)&lt;=VALUE(LEFT(AA$1,FIND("-",AA$1,1)-1))+VALUE(LEFT(AB$1,FIND("-",AB$1,1)-1)-1)+VALUE(LEFT(AC$1,FIND("-",AC$1,1)-1)-1),0,AVERAGE(INDEX($AB:$AB,ROW($AB1546)-VALUE(LEFT(AC$1,FIND("-",AC$1,1)-1))+1):$AB1546))</f>
        <v>55.308641975308596</v>
      </c>
      <c r="AE1546">
        <f t="shared" si="222"/>
        <v>34050144</v>
      </c>
      <c r="AG1546" t="str">
        <f t="shared" si="224"/>
        <v/>
      </c>
    </row>
    <row r="1547" spans="1:33" x14ac:dyDescent="0.25">
      <c r="A1547" s="6">
        <v>38728</v>
      </c>
      <c r="B1547">
        <v>0.28999999999999998</v>
      </c>
      <c r="C1547">
        <v>0.33</v>
      </c>
      <c r="D1547">
        <v>0.28999999999999998</v>
      </c>
      <c r="E1547">
        <v>0.32</v>
      </c>
      <c r="F1547">
        <v>0.18448700000000001</v>
      </c>
      <c r="G1547">
        <v>24000</v>
      </c>
      <c r="I1547" t="str">
        <f t="shared" si="217"/>
        <v/>
      </c>
      <c r="J1547" t="str">
        <f t="shared" si="218"/>
        <v/>
      </c>
      <c r="K1547" t="str">
        <f t="shared" si="219"/>
        <v/>
      </c>
      <c r="M1547" s="11" t="str">
        <f t="shared" si="223"/>
        <v/>
      </c>
      <c r="O1547">
        <f>IF(ROW($E1547)&lt;=VALUE(LEFT(O$1,FIND("-",O$1,1)-1)),0,IF(ROW($E1547)=VALUE(LEFT(O$1,FIND("-",O$1,1)-1))+1,AVERAGE(INDEX($E:$E,ROW($E1547)-VALUE(LEFT(O$1,FIND("-",O$1,1)-1))):$E1547),($E1547*(2/(VALUE(LEFT(O$1,FIND("-",O$1,1)-1))+1)))+(O1546*(1-(2/(VALUE(LEFT(O$1,FIND("-",O$1,1)-1))+1))))))</f>
        <v>0.3200371910802694</v>
      </c>
      <c r="Q1547">
        <f>IF(ROW($E1547)&lt;=VALUE(LEFT(Q$1,FIND("-",Q$1,1)-1)),0,IF(ROW($E1547)=VALUE(LEFT(Q$1,FIND("-",Q$1,1)-1))+1,AVERAGE(INDEX($E:$E,ROW($E1547)-VALUE(LEFT(Q$1,FIND("-",Q$1,1)-1))):$E1547),($E1547*(2/(VALUE(LEFT(Q$1,FIND("-",Q$1,1)-1))+1)))+(Q1546*(1-(2/(VALUE(LEFT(Q$1,FIND("-",Q$1,1)-1))+1))))))</f>
        <v>0.30538919221398708</v>
      </c>
      <c r="R1547">
        <f>IF(ROW($E1547)&lt;=VALUE(LEFT(R$1,FIND("-",R$1,1)-1)),0,IF(ROW($E1547)=VALUE(LEFT(R$1,FIND("-",R$1,1)-1))+1,AVERAGE(INDEX($E:$E,ROW($E1547)-VALUE(LEFT(R$1,FIND("-",R$1,1)-1))):$E1547),($E1547*(2/(VALUE(LEFT(R$1,FIND("-",R$1,1)-1))+1)))+(R1546*(1-(2/(VALUE(LEFT(R$1,FIND("-",R$1,1)-1))+1))))))</f>
        <v>0.29773129052622893</v>
      </c>
      <c r="S1547">
        <f t="shared" si="220"/>
        <v>7.6579016877581507E-3</v>
      </c>
      <c r="T1547">
        <f>IF(ROW($E1547)&lt;=MAX(VALUE(LEFT(Q$1,FIND("-",Q$1,1)-1)),VALUE(LEFT(R$1,FIND("-",R$1,1)-1)))+VALUE(LEFT(T$1,FIND("-",T$1,1)-1))-1,0,IF(ROW($E1547)=MAX(VALUE(LEFT(Q$1,FIND("-",Q$1,1)-1)),VALUE(LEFT(R$1,FIND("-",R$1,1)-1)))+VALUE(LEFT(T$1,FIND("-",T$1,1)-1)),AVERAGE(INDEX($S:$S,ROW(S1547)-VALUE(LEFT(T$1,FIND("-",T$1,1)-1))+1):S1547),($S1547*(2/(VALUE(LEFT(T$1,FIND("-",T$1,1)-1))+1)))+(T1546*(1-(2/(VALUE(LEFT(T$1,FIND("-",T$1,1)-1))+1))))))</f>
        <v>8.6564500656400763E-3</v>
      </c>
      <c r="V1547">
        <f t="shared" si="221"/>
        <v>2.0000000000000018E-2</v>
      </c>
      <c r="W1547">
        <f>IF(ROW($E1547)&lt;=VALUE(LEFT(W$1,FIND("-",W$1,1)-1))+1,0,IF(ROW($E1546)=VALUE(LEFT(W$1,FIND("-",W$1,1)-1))+1,100-100/(1+ABS((SUMIF(INDEX($V:$V,ROW($V1547)-VALUE(LEFT(W$1,FIND("-",W$1,1)-1))+1):$V1547,"&gt;0",INDEX($V:$V,ROW($V1547)-VALUE(LEFT(W$1,FIND("-",W$1,1)-1))+1):$V1547)/COUNTIF(INDEX($V:$V,ROW($V1547)-VALUE(LEFT(W$1,FIND("-",W$1,1)-1))+1):$V1547,"&gt;0"))/(SUMIF(INDEX($V:$V,ROW($V1547)-VALUE(LEFT(W$1,FIND("-",W$1,1)-1))+1):$V1547,"&lt;0",INDEX($V:$V,ROW($V1547)-VALUE(LEFT(W$1,FIND("-",W$1,1)-1))+1):$V1547)/COUNTIF(INDEX($V:$V,ROW($V1547)-VALUE(LEFT(W$1,FIND("-",W$1,1)-1))+1):$V1547,"&lt;0")))),100-100/(1+ABS((SUMIF(INDEX($V:$V,ROW($V1547)-VALUE(LEFT(W$1,FIND("-",W$1,1)-1))+1):$V1547,"&gt;0",INDEX($V:$V,ROW($V1547)-VALUE(LEFT(W$1,FIND("-",W$1,1)-1))+1):$V1547)/VALUE(LEFT(W$1,FIND("-",W$1,1)-1)))/(SUMIF(INDEX($V:$V,ROW($V1547)-VALUE(LEFT(W$1,FIND("-",W$1,1)-1))+1):$V1547,"&lt;0",INDEX($V:$V,ROW($V1547)-VALUE(LEFT(W$1,FIND("-",W$1,1)-1))+1):$V1547)/VALUE(LEFT(W$1,FIND("-",W$1,1)-1)))))))</f>
        <v>54.838709677419359</v>
      </c>
      <c r="Y1547">
        <f>IF(ROW($E1547)&lt;=VALUE(LEFT(Y$1,FIND("-",Y$1,1)-1)),0,MAX(INDEX(C:C,ROW(C1547)-VALUE(LEFT(Y$1,FIND("-",Y$1,1)-1))+1):C1547))</f>
        <v>0.33</v>
      </c>
      <c r="Z1547">
        <f>IF(ROW($E1547)&lt;=VALUE(LEFT(Z$1,FIND("-",Z$1,1)-1)),0,MIN(INDEX(D:D,ROW(D1547)-VALUE(LEFT(Z$1,FIND("-",Z$1,1)-1))+1):D1547))</f>
        <v>0.28000000000000003</v>
      </c>
      <c r="AA1547">
        <f t="shared" si="216"/>
        <v>79.999999999999986</v>
      </c>
      <c r="AB1547">
        <f>IF(ROW($AA1547)&lt;=VALUE(LEFT(AA$1,FIND("-",AA$1,1)-1))+VALUE(LEFT(AB$1,FIND("-",AB$1,1)-1)-1),0,AVERAGE(INDEX($AA:$AA,ROW($AA1547)-VALUE(LEFT(AB$1,FIND("-",AB$1,1)-1))+1):$AA1547))</f>
        <v>53.333333333333286</v>
      </c>
      <c r="AC1547">
        <f>IF(ROW($AA1547)&lt;=VALUE(LEFT(AA$1,FIND("-",AA$1,1)-1))+VALUE(LEFT(AB$1,FIND("-",AB$1,1)-1)-1)+VALUE(LEFT(AC$1,FIND("-",AC$1,1)-1)-1),0,AVERAGE(INDEX($AB:$AB,ROW($AB1547)-VALUE(LEFT(AC$1,FIND("-",AC$1,1)-1))+1):$AB1547))</f>
        <v>53.333333333333286</v>
      </c>
      <c r="AE1547">
        <f t="shared" si="222"/>
        <v>34074144</v>
      </c>
      <c r="AG1547" t="str">
        <f t="shared" si="224"/>
        <v/>
      </c>
    </row>
    <row r="1548" spans="1:33" x14ac:dyDescent="0.25">
      <c r="A1548" s="6">
        <v>38729</v>
      </c>
      <c r="B1548">
        <v>0.3</v>
      </c>
      <c r="C1548">
        <v>0.315</v>
      </c>
      <c r="D1548">
        <v>0.3</v>
      </c>
      <c r="E1548">
        <v>0.30499999999999999</v>
      </c>
      <c r="F1548">
        <v>0.175839</v>
      </c>
      <c r="G1548">
        <v>56500</v>
      </c>
      <c r="I1548" t="str">
        <f t="shared" si="217"/>
        <v/>
      </c>
      <c r="J1548" t="str">
        <f t="shared" si="218"/>
        <v/>
      </c>
      <c r="K1548" t="str">
        <f t="shared" si="219"/>
        <v/>
      </c>
      <c r="M1548" s="11" t="str">
        <f t="shared" si="223"/>
        <v/>
      </c>
      <c r="O1548">
        <f>IF(ROW($E1548)&lt;=VALUE(LEFT(O$1,FIND("-",O$1,1)-1)),0,IF(ROW($E1548)=VALUE(LEFT(O$1,FIND("-",O$1,1)-1))+1,AVERAGE(INDEX($E:$E,ROW($E1548)-VALUE(LEFT(O$1,FIND("-",O$1,1)-1))):$E1548),($E1548*(2/(VALUE(LEFT(O$1,FIND("-",O$1,1)-1))+1)))+(O1547*(1-(2/(VALUE(LEFT(O$1,FIND("-",O$1,1)-1))+1))))))</f>
        <v>0.31988756728842593</v>
      </c>
      <c r="Q1548">
        <f>IF(ROW($E1548)&lt;=VALUE(LEFT(Q$1,FIND("-",Q$1,1)-1)),0,IF(ROW($E1548)=VALUE(LEFT(Q$1,FIND("-",Q$1,1)-1))+1,AVERAGE(INDEX($E:$E,ROW($E1548)-VALUE(LEFT(Q$1,FIND("-",Q$1,1)-1))):$E1548),($E1548*(2/(VALUE(LEFT(Q$1,FIND("-",Q$1,1)-1))+1)))+(Q1547*(1-(2/(VALUE(LEFT(Q$1,FIND("-",Q$1,1)-1))+1))))))</f>
        <v>0.30532931648875827</v>
      </c>
      <c r="R1548">
        <f>IF(ROW($E1548)&lt;=VALUE(LEFT(R$1,FIND("-",R$1,1)-1)),0,IF(ROW($E1548)=VALUE(LEFT(R$1,FIND("-",R$1,1)-1))+1,AVERAGE(INDEX($E:$E,ROW($E1548)-VALUE(LEFT(R$1,FIND("-",R$1,1)-1))):$E1548),($E1548*(2/(VALUE(LEFT(R$1,FIND("-",R$1,1)-1))+1)))+(R1547*(1-(2/(VALUE(LEFT(R$1,FIND("-",R$1,1)-1))+1))))))</f>
        <v>0.29826971345021197</v>
      </c>
      <c r="S1548">
        <f t="shared" si="220"/>
        <v>7.0596030385463027E-3</v>
      </c>
      <c r="T1548">
        <f>IF(ROW($E1548)&lt;=MAX(VALUE(LEFT(Q$1,FIND("-",Q$1,1)-1)),VALUE(LEFT(R$1,FIND("-",R$1,1)-1)))+VALUE(LEFT(T$1,FIND("-",T$1,1)-1))-1,0,IF(ROW($E1548)=MAX(VALUE(LEFT(Q$1,FIND("-",Q$1,1)-1)),VALUE(LEFT(R$1,FIND("-",R$1,1)-1)))+VALUE(LEFT(T$1,FIND("-",T$1,1)-1)),AVERAGE(INDEX($S:$S,ROW(S1548)-VALUE(LEFT(T$1,FIND("-",T$1,1)-1))+1):S1548),($S1548*(2/(VALUE(LEFT(T$1,FIND("-",T$1,1)-1))+1)))+(T1547*(1-(2/(VALUE(LEFT(T$1,FIND("-",T$1,1)-1))+1))))))</f>
        <v>8.3370806602213222E-3</v>
      </c>
      <c r="V1548">
        <f t="shared" si="221"/>
        <v>-1.5000000000000013E-2</v>
      </c>
      <c r="W1548">
        <f>IF(ROW($E1548)&lt;=VALUE(LEFT(W$1,FIND("-",W$1,1)-1))+1,0,IF(ROW($E1547)=VALUE(LEFT(W$1,FIND("-",W$1,1)-1))+1,100-100/(1+ABS((SUMIF(INDEX($V:$V,ROW($V1548)-VALUE(LEFT(W$1,FIND("-",W$1,1)-1))+1):$V1548,"&gt;0",INDEX($V:$V,ROW($V1548)-VALUE(LEFT(W$1,FIND("-",W$1,1)-1))+1):$V1548)/COUNTIF(INDEX($V:$V,ROW($V1548)-VALUE(LEFT(W$1,FIND("-",W$1,1)-1))+1):$V1548,"&gt;0"))/(SUMIF(INDEX($V:$V,ROW($V1548)-VALUE(LEFT(W$1,FIND("-",W$1,1)-1))+1):$V1548,"&lt;0",INDEX($V:$V,ROW($V1548)-VALUE(LEFT(W$1,FIND("-",W$1,1)-1))+1):$V1548)/COUNTIF(INDEX($V:$V,ROW($V1548)-VALUE(LEFT(W$1,FIND("-",W$1,1)-1))+1):$V1548,"&lt;0")))),100-100/(1+ABS((SUMIF(INDEX($V:$V,ROW($V1548)-VALUE(LEFT(W$1,FIND("-",W$1,1)-1))+1):$V1548,"&gt;0",INDEX($V:$V,ROW($V1548)-VALUE(LEFT(W$1,FIND("-",W$1,1)-1))+1):$V1548)/VALUE(LEFT(W$1,FIND("-",W$1,1)-1)))/(SUMIF(INDEX($V:$V,ROW($V1548)-VALUE(LEFT(W$1,FIND("-",W$1,1)-1))+1):$V1548,"&lt;0",INDEX($V:$V,ROW($V1548)-VALUE(LEFT(W$1,FIND("-",W$1,1)-1))+1):$V1548)/VALUE(LEFT(W$1,FIND("-",W$1,1)-1)))))))</f>
        <v>48.484848484848492</v>
      </c>
      <c r="Y1548">
        <f>IF(ROW($E1548)&lt;=VALUE(LEFT(Y$1,FIND("-",Y$1,1)-1)),0,MAX(INDEX(C:C,ROW(C1548)-VALUE(LEFT(Y$1,FIND("-",Y$1,1)-1))+1):C1548))</f>
        <v>0.33</v>
      </c>
      <c r="Z1548">
        <f>IF(ROW($E1548)&lt;=VALUE(LEFT(Z$1,FIND("-",Z$1,1)-1)),0,MIN(INDEX(D:D,ROW(D1548)-VALUE(LEFT(Z$1,FIND("-",Z$1,1)-1))+1):D1548))</f>
        <v>0.28000000000000003</v>
      </c>
      <c r="AA1548">
        <f t="shared" si="216"/>
        <v>49.999999999999943</v>
      </c>
      <c r="AB1548">
        <f>IF(ROW($AA1548)&lt;=VALUE(LEFT(AA$1,FIND("-",AA$1,1)-1))+VALUE(LEFT(AB$1,FIND("-",AB$1,1)-1)-1),0,AVERAGE(INDEX($AA:$AA,ROW($AA1548)-VALUE(LEFT(AB$1,FIND("-",AB$1,1)-1))+1):$AA1548))</f>
        <v>56.666666666666622</v>
      </c>
      <c r="AC1548">
        <f>IF(ROW($AA1548)&lt;=VALUE(LEFT(AA$1,FIND("-",AA$1,1)-1))+VALUE(LEFT(AB$1,FIND("-",AB$1,1)-1)-1)+VALUE(LEFT(AC$1,FIND("-",AC$1,1)-1)-1),0,AVERAGE(INDEX($AB:$AB,ROW($AB1548)-VALUE(LEFT(AC$1,FIND("-",AC$1,1)-1))+1):$AB1548))</f>
        <v>54.197530864197489</v>
      </c>
      <c r="AE1548">
        <f t="shared" si="222"/>
        <v>34017644</v>
      </c>
      <c r="AG1548" t="str">
        <f t="shared" si="224"/>
        <v/>
      </c>
    </row>
    <row r="1549" spans="1:33" x14ac:dyDescent="0.25">
      <c r="A1549" s="6">
        <v>38730</v>
      </c>
      <c r="B1549">
        <v>0.29499999999999998</v>
      </c>
      <c r="C1549">
        <v>0.3</v>
      </c>
      <c r="D1549">
        <v>0.29499999999999998</v>
      </c>
      <c r="E1549">
        <v>0.3</v>
      </c>
      <c r="F1549">
        <v>0.172956</v>
      </c>
      <c r="G1549">
        <v>9000</v>
      </c>
      <c r="I1549" t="str">
        <f t="shared" si="217"/>
        <v/>
      </c>
      <c r="J1549" t="str">
        <f t="shared" si="218"/>
        <v/>
      </c>
      <c r="K1549" t="str">
        <f t="shared" si="219"/>
        <v/>
      </c>
      <c r="M1549" s="11" t="str">
        <f t="shared" si="223"/>
        <v/>
      </c>
      <c r="O1549">
        <f>IF(ROW($E1549)&lt;=VALUE(LEFT(O$1,FIND("-",O$1,1)-1)),0,IF(ROW($E1549)=VALUE(LEFT(O$1,FIND("-",O$1,1)-1))+1,AVERAGE(INDEX($E:$E,ROW($E1549)-VALUE(LEFT(O$1,FIND("-",O$1,1)-1))):$E1549),($E1549*(2/(VALUE(LEFT(O$1,FIND("-",O$1,1)-1))+1)))+(O1548*(1-(2/(VALUE(LEFT(O$1,FIND("-",O$1,1)-1))+1))))))</f>
        <v>0.31968968104675005</v>
      </c>
      <c r="Q1549">
        <f>IF(ROW($E1549)&lt;=VALUE(LEFT(Q$1,FIND("-",Q$1,1)-1)),0,IF(ROW($E1549)=VALUE(LEFT(Q$1,FIND("-",Q$1,1)-1))+1,AVERAGE(INDEX($E:$E,ROW($E1549)-VALUE(LEFT(Q$1,FIND("-",Q$1,1)-1))):$E1549),($E1549*(2/(VALUE(LEFT(Q$1,FIND("-",Q$1,1)-1))+1)))+(Q1548*(1-(2/(VALUE(LEFT(Q$1,FIND("-",Q$1,1)-1))+1))))))</f>
        <v>0.30450942164433392</v>
      </c>
      <c r="R1549">
        <f>IF(ROW($E1549)&lt;=VALUE(LEFT(R$1,FIND("-",R$1,1)-1)),0,IF(ROW($E1549)=VALUE(LEFT(R$1,FIND("-",R$1,1)-1))+1,AVERAGE(INDEX($E:$E,ROW($E1549)-VALUE(LEFT(R$1,FIND("-",R$1,1)-1))):$E1549),($E1549*(2/(VALUE(LEFT(R$1,FIND("-",R$1,1)-1))+1)))+(R1548*(1-(2/(VALUE(LEFT(R$1,FIND("-",R$1,1)-1))+1))))))</f>
        <v>0.29839788282427032</v>
      </c>
      <c r="S1549">
        <f t="shared" si="220"/>
        <v>6.1115388200636001E-3</v>
      </c>
      <c r="T1549">
        <f>IF(ROW($E1549)&lt;=MAX(VALUE(LEFT(Q$1,FIND("-",Q$1,1)-1)),VALUE(LEFT(R$1,FIND("-",R$1,1)-1)))+VALUE(LEFT(T$1,FIND("-",T$1,1)-1))-1,0,IF(ROW($E1549)=MAX(VALUE(LEFT(Q$1,FIND("-",Q$1,1)-1)),VALUE(LEFT(R$1,FIND("-",R$1,1)-1)))+VALUE(LEFT(T$1,FIND("-",T$1,1)-1)),AVERAGE(INDEX($S:$S,ROW(S1549)-VALUE(LEFT(T$1,FIND("-",T$1,1)-1))+1):S1549),($S1549*(2/(VALUE(LEFT(T$1,FIND("-",T$1,1)-1))+1)))+(T1548*(1-(2/(VALUE(LEFT(T$1,FIND("-",T$1,1)-1))+1))))))</f>
        <v>7.8919722921897782E-3</v>
      </c>
      <c r="V1549">
        <f t="shared" si="221"/>
        <v>-5.0000000000000044E-3</v>
      </c>
      <c r="W1549">
        <f>IF(ROW($E1549)&lt;=VALUE(LEFT(W$1,FIND("-",W$1,1)-1))+1,0,IF(ROW($E1548)=VALUE(LEFT(W$1,FIND("-",W$1,1)-1))+1,100-100/(1+ABS((SUMIF(INDEX($V:$V,ROW($V1549)-VALUE(LEFT(W$1,FIND("-",W$1,1)-1))+1):$V1549,"&gt;0",INDEX($V:$V,ROW($V1549)-VALUE(LEFT(W$1,FIND("-",W$1,1)-1))+1):$V1549)/COUNTIF(INDEX($V:$V,ROW($V1549)-VALUE(LEFT(W$1,FIND("-",W$1,1)-1))+1):$V1549,"&gt;0"))/(SUMIF(INDEX($V:$V,ROW($V1549)-VALUE(LEFT(W$1,FIND("-",W$1,1)-1))+1):$V1549,"&lt;0",INDEX($V:$V,ROW($V1549)-VALUE(LEFT(W$1,FIND("-",W$1,1)-1))+1):$V1549)/COUNTIF(INDEX($V:$V,ROW($V1549)-VALUE(LEFT(W$1,FIND("-",W$1,1)-1))+1):$V1549,"&lt;0")))),100-100/(1+ABS((SUMIF(INDEX($V:$V,ROW($V1549)-VALUE(LEFT(W$1,FIND("-",W$1,1)-1))+1):$V1549,"&gt;0",INDEX($V:$V,ROW($V1549)-VALUE(LEFT(W$1,FIND("-",W$1,1)-1))+1):$V1549)/VALUE(LEFT(W$1,FIND("-",W$1,1)-1)))/(SUMIF(INDEX($V:$V,ROW($V1549)-VALUE(LEFT(W$1,FIND("-",W$1,1)-1))+1):$V1549,"&lt;0",INDEX($V:$V,ROW($V1549)-VALUE(LEFT(W$1,FIND("-",W$1,1)-1))+1):$V1549)/VALUE(LEFT(W$1,FIND("-",W$1,1)-1)))))))</f>
        <v>47.058823529411761</v>
      </c>
      <c r="Y1549">
        <f>IF(ROW($E1549)&lt;=VALUE(LEFT(Y$1,FIND("-",Y$1,1)-1)),0,MAX(INDEX(C:C,ROW(C1549)-VALUE(LEFT(Y$1,FIND("-",Y$1,1)-1))+1):C1549))</f>
        <v>0.33</v>
      </c>
      <c r="Z1549">
        <f>IF(ROW($E1549)&lt;=VALUE(LEFT(Z$1,FIND("-",Z$1,1)-1)),0,MIN(INDEX(D:D,ROW(D1549)-VALUE(LEFT(Z$1,FIND("-",Z$1,1)-1))+1):D1549))</f>
        <v>0.28000000000000003</v>
      </c>
      <c r="AA1549">
        <f t="shared" si="216"/>
        <v>39.999999999999936</v>
      </c>
      <c r="AB1549">
        <f>IF(ROW($AA1549)&lt;=VALUE(LEFT(AA$1,FIND("-",AA$1,1)-1))+VALUE(LEFT(AB$1,FIND("-",AB$1,1)-1)-1),0,AVERAGE(INDEX($AA:$AA,ROW($AA1549)-VALUE(LEFT(AB$1,FIND("-",AB$1,1)-1))+1):$AA1549))</f>
        <v>56.666666666666629</v>
      </c>
      <c r="AC1549">
        <f>IF(ROW($AA1549)&lt;=VALUE(LEFT(AA$1,FIND("-",AA$1,1)-1))+VALUE(LEFT(AB$1,FIND("-",AB$1,1)-1)-1)+VALUE(LEFT(AC$1,FIND("-",AC$1,1)-1)-1),0,AVERAGE(INDEX($AB:$AB,ROW($AB1549)-VALUE(LEFT(AC$1,FIND("-",AC$1,1)-1))+1):$AB1549))</f>
        <v>55.555555555555515</v>
      </c>
      <c r="AE1549">
        <f t="shared" si="222"/>
        <v>34008644</v>
      </c>
      <c r="AG1549" t="str">
        <f t="shared" si="224"/>
        <v/>
      </c>
    </row>
    <row r="1550" spans="1:33" x14ac:dyDescent="0.25">
      <c r="A1550" s="6">
        <v>38733</v>
      </c>
      <c r="B1550">
        <v>0.3</v>
      </c>
      <c r="C1550">
        <v>0.30499999999999999</v>
      </c>
      <c r="D1550">
        <v>0.3</v>
      </c>
      <c r="E1550">
        <v>0.30499999999999999</v>
      </c>
      <c r="F1550">
        <v>0.175839</v>
      </c>
      <c r="G1550">
        <v>20000</v>
      </c>
      <c r="I1550" t="str">
        <f t="shared" si="217"/>
        <v/>
      </c>
      <c r="J1550" t="str">
        <f t="shared" si="218"/>
        <v/>
      </c>
      <c r="K1550" t="str">
        <f t="shared" si="219"/>
        <v/>
      </c>
      <c r="M1550" s="11" t="str">
        <f t="shared" si="223"/>
        <v/>
      </c>
      <c r="O1550">
        <f>IF(ROW($E1550)&lt;=VALUE(LEFT(O$1,FIND("-",O$1,1)-1)),0,IF(ROW($E1550)=VALUE(LEFT(O$1,FIND("-",O$1,1)-1))+1,AVERAGE(INDEX($E:$E,ROW($E1550)-VALUE(LEFT(O$1,FIND("-",O$1,1)-1))):$E1550),($E1550*(2/(VALUE(LEFT(O$1,FIND("-",O$1,1)-1))+1)))+(O1549*(1-(2/(VALUE(LEFT(O$1,FIND("-",O$1,1)-1))+1))))))</f>
        <v>0.31954351506618534</v>
      </c>
      <c r="Q1550">
        <f>IF(ROW($E1550)&lt;=VALUE(LEFT(Q$1,FIND("-",Q$1,1)-1)),0,IF(ROW($E1550)=VALUE(LEFT(Q$1,FIND("-",Q$1,1)-1))+1,AVERAGE(INDEX($E:$E,ROW($E1550)-VALUE(LEFT(Q$1,FIND("-",Q$1,1)-1))):$E1550),($E1550*(2/(VALUE(LEFT(Q$1,FIND("-",Q$1,1)-1))+1)))+(Q1549*(1-(2/(VALUE(LEFT(Q$1,FIND("-",Q$1,1)-1))+1))))))</f>
        <v>0.30458489523751331</v>
      </c>
      <c r="R1550">
        <f>IF(ROW($E1550)&lt;=VALUE(LEFT(R$1,FIND("-",R$1,1)-1)),0,IF(ROW($E1550)=VALUE(LEFT(R$1,FIND("-",R$1,1)-1))+1,AVERAGE(INDEX($E:$E,ROW($E1550)-VALUE(LEFT(R$1,FIND("-",R$1,1)-1))):$E1550),($E1550*(2/(VALUE(LEFT(R$1,FIND("-",R$1,1)-1))+1)))+(R1549*(1-(2/(VALUE(LEFT(R$1,FIND("-",R$1,1)-1))+1))))))</f>
        <v>0.29888692854099108</v>
      </c>
      <c r="S1550">
        <f t="shared" si="220"/>
        <v>5.6979666965222275E-3</v>
      </c>
      <c r="T1550">
        <f>IF(ROW($E1550)&lt;=MAX(VALUE(LEFT(Q$1,FIND("-",Q$1,1)-1)),VALUE(LEFT(R$1,FIND("-",R$1,1)-1)))+VALUE(LEFT(T$1,FIND("-",T$1,1)-1))-1,0,IF(ROW($E1550)=MAX(VALUE(LEFT(Q$1,FIND("-",Q$1,1)-1)),VALUE(LEFT(R$1,FIND("-",R$1,1)-1)))+VALUE(LEFT(T$1,FIND("-",T$1,1)-1)),AVERAGE(INDEX($S:$S,ROW(S1550)-VALUE(LEFT(T$1,FIND("-",T$1,1)-1))+1):S1550),($S1550*(2/(VALUE(LEFT(T$1,FIND("-",T$1,1)-1))+1)))+(T1549*(1-(2/(VALUE(LEFT(T$1,FIND("-",T$1,1)-1))+1))))))</f>
        <v>7.4531711730562687E-3</v>
      </c>
      <c r="V1550">
        <f t="shared" si="221"/>
        <v>5.0000000000000044E-3</v>
      </c>
      <c r="W1550">
        <f>IF(ROW($E1550)&lt;=VALUE(LEFT(W$1,FIND("-",W$1,1)-1))+1,0,IF(ROW($E1549)=VALUE(LEFT(W$1,FIND("-",W$1,1)-1))+1,100-100/(1+ABS((SUMIF(INDEX($V:$V,ROW($V1550)-VALUE(LEFT(W$1,FIND("-",W$1,1)-1))+1):$V1550,"&gt;0",INDEX($V:$V,ROW($V1550)-VALUE(LEFT(W$1,FIND("-",W$1,1)-1))+1):$V1550)/COUNTIF(INDEX($V:$V,ROW($V1550)-VALUE(LEFT(W$1,FIND("-",W$1,1)-1))+1):$V1550,"&gt;0"))/(SUMIF(INDEX($V:$V,ROW($V1550)-VALUE(LEFT(W$1,FIND("-",W$1,1)-1))+1):$V1550,"&lt;0",INDEX($V:$V,ROW($V1550)-VALUE(LEFT(W$1,FIND("-",W$1,1)-1))+1):$V1550)/COUNTIF(INDEX($V:$V,ROW($V1550)-VALUE(LEFT(W$1,FIND("-",W$1,1)-1))+1):$V1550,"&lt;0")))),100-100/(1+ABS((SUMIF(INDEX($V:$V,ROW($V1550)-VALUE(LEFT(W$1,FIND("-",W$1,1)-1))+1):$V1550,"&gt;0",INDEX($V:$V,ROW($V1550)-VALUE(LEFT(W$1,FIND("-",W$1,1)-1))+1):$V1550)/VALUE(LEFT(W$1,FIND("-",W$1,1)-1)))/(SUMIF(INDEX($V:$V,ROW($V1550)-VALUE(LEFT(W$1,FIND("-",W$1,1)-1))+1):$V1550,"&lt;0",INDEX($V:$V,ROW($V1550)-VALUE(LEFT(W$1,FIND("-",W$1,1)-1))+1):$V1550)/VALUE(LEFT(W$1,FIND("-",W$1,1)-1)))))))</f>
        <v>54.838709677419359</v>
      </c>
      <c r="Y1550">
        <f>IF(ROW($E1550)&lt;=VALUE(LEFT(Y$1,FIND("-",Y$1,1)-1)),0,MAX(INDEX(C:C,ROW(C1550)-VALUE(LEFT(Y$1,FIND("-",Y$1,1)-1))+1):C1550))</f>
        <v>0.33</v>
      </c>
      <c r="Z1550">
        <f>IF(ROW($E1550)&lt;=VALUE(LEFT(Z$1,FIND("-",Z$1,1)-1)),0,MIN(INDEX(D:D,ROW(D1550)-VALUE(LEFT(Z$1,FIND("-",Z$1,1)-1))+1):D1550))</f>
        <v>0.28000000000000003</v>
      </c>
      <c r="AA1550">
        <f t="shared" si="216"/>
        <v>49.999999999999943</v>
      </c>
      <c r="AB1550">
        <f>IF(ROW($AA1550)&lt;=VALUE(LEFT(AA$1,FIND("-",AA$1,1)-1))+VALUE(LEFT(AB$1,FIND("-",AB$1,1)-1)-1),0,AVERAGE(INDEX($AA:$AA,ROW($AA1550)-VALUE(LEFT(AB$1,FIND("-",AB$1,1)-1))+1):$AA1550))</f>
        <v>46.666666666666607</v>
      </c>
      <c r="AC1550">
        <f>IF(ROW($AA1550)&lt;=VALUE(LEFT(AA$1,FIND("-",AA$1,1)-1))+VALUE(LEFT(AB$1,FIND("-",AB$1,1)-1)-1)+VALUE(LEFT(AC$1,FIND("-",AC$1,1)-1)-1),0,AVERAGE(INDEX($AB:$AB,ROW($AB1550)-VALUE(LEFT(AC$1,FIND("-",AC$1,1)-1))+1):$AB1550))</f>
        <v>53.333333333333286</v>
      </c>
      <c r="AE1550">
        <f t="shared" si="222"/>
        <v>34028644</v>
      </c>
      <c r="AG1550" t="str">
        <f t="shared" si="224"/>
        <v/>
      </c>
    </row>
    <row r="1551" spans="1:33" x14ac:dyDescent="0.25">
      <c r="A1551" s="6">
        <v>38734</v>
      </c>
      <c r="B1551">
        <v>0.28000000000000003</v>
      </c>
      <c r="C1551">
        <v>0.28499999999999998</v>
      </c>
      <c r="D1551">
        <v>0.28000000000000003</v>
      </c>
      <c r="E1551">
        <v>0.28499999999999998</v>
      </c>
      <c r="F1551">
        <v>0.16430800000000001</v>
      </c>
      <c r="G1551">
        <v>9000</v>
      </c>
      <c r="I1551" t="str">
        <f t="shared" si="217"/>
        <v/>
      </c>
      <c r="J1551" t="str">
        <f t="shared" si="218"/>
        <v/>
      </c>
      <c r="K1551" t="str">
        <f t="shared" si="219"/>
        <v/>
      </c>
      <c r="M1551" s="11" t="str">
        <f t="shared" si="223"/>
        <v/>
      </c>
      <c r="O1551">
        <f>IF(ROW($E1551)&lt;=VALUE(LEFT(O$1,FIND("-",O$1,1)-1)),0,IF(ROW($E1551)=VALUE(LEFT(O$1,FIND("-",O$1,1)-1))+1,AVERAGE(INDEX($E:$E,ROW($E1551)-VALUE(LEFT(O$1,FIND("-",O$1,1)-1))):$E1551),($E1551*(2/(VALUE(LEFT(O$1,FIND("-",O$1,1)-1))+1)))+(O1550*(1-(2/(VALUE(LEFT(O$1,FIND("-",O$1,1)-1))+1))))))</f>
        <v>0.31919979849836261</v>
      </c>
      <c r="Q1551">
        <f>IF(ROW($E1551)&lt;=VALUE(LEFT(Q$1,FIND("-",Q$1,1)-1)),0,IF(ROW($E1551)=VALUE(LEFT(Q$1,FIND("-",Q$1,1)-1))+1,AVERAGE(INDEX($E:$E,ROW($E1551)-VALUE(LEFT(Q$1,FIND("-",Q$1,1)-1))):$E1551),($E1551*(2/(VALUE(LEFT(Q$1,FIND("-",Q$1,1)-1))+1)))+(Q1550*(1-(2/(VALUE(LEFT(Q$1,FIND("-",Q$1,1)-1))+1))))))</f>
        <v>0.30157183443174207</v>
      </c>
      <c r="R1551">
        <f>IF(ROW($E1551)&lt;=VALUE(LEFT(R$1,FIND("-",R$1,1)-1)),0,IF(ROW($E1551)=VALUE(LEFT(R$1,FIND("-",R$1,1)-1))+1,AVERAGE(INDEX($E:$E,ROW($E1551)-VALUE(LEFT(R$1,FIND("-",R$1,1)-1))):$E1551),($E1551*(2/(VALUE(LEFT(R$1,FIND("-",R$1,1)-1))+1)))+(R1550*(1-(2/(VALUE(LEFT(R$1,FIND("-",R$1,1)-1))+1))))))</f>
        <v>0.29785826716758435</v>
      </c>
      <c r="S1551">
        <f t="shared" si="220"/>
        <v>3.7135672641577244E-3</v>
      </c>
      <c r="T1551">
        <f>IF(ROW($E1551)&lt;=MAX(VALUE(LEFT(Q$1,FIND("-",Q$1,1)-1)),VALUE(LEFT(R$1,FIND("-",R$1,1)-1)))+VALUE(LEFT(T$1,FIND("-",T$1,1)-1))-1,0,IF(ROW($E1551)=MAX(VALUE(LEFT(Q$1,FIND("-",Q$1,1)-1)),VALUE(LEFT(R$1,FIND("-",R$1,1)-1)))+VALUE(LEFT(T$1,FIND("-",T$1,1)-1)),AVERAGE(INDEX($S:$S,ROW(S1551)-VALUE(LEFT(T$1,FIND("-",T$1,1)-1))+1):S1551),($S1551*(2/(VALUE(LEFT(T$1,FIND("-",T$1,1)-1))+1)))+(T1550*(1-(2/(VALUE(LEFT(T$1,FIND("-",T$1,1)-1))+1))))))</f>
        <v>6.70525039127656E-3</v>
      </c>
      <c r="V1551">
        <f t="shared" si="221"/>
        <v>-2.0000000000000018E-2</v>
      </c>
      <c r="W1551">
        <f>IF(ROW($E1551)&lt;=VALUE(LEFT(W$1,FIND("-",W$1,1)-1))+1,0,IF(ROW($E1550)=VALUE(LEFT(W$1,FIND("-",W$1,1)-1))+1,100-100/(1+ABS((SUMIF(INDEX($V:$V,ROW($V1551)-VALUE(LEFT(W$1,FIND("-",W$1,1)-1))+1):$V1551,"&gt;0",INDEX($V:$V,ROW($V1551)-VALUE(LEFT(W$1,FIND("-",W$1,1)-1))+1):$V1551)/COUNTIF(INDEX($V:$V,ROW($V1551)-VALUE(LEFT(W$1,FIND("-",W$1,1)-1))+1):$V1551,"&gt;0"))/(SUMIF(INDEX($V:$V,ROW($V1551)-VALUE(LEFT(W$1,FIND("-",W$1,1)-1))+1):$V1551,"&lt;0",INDEX($V:$V,ROW($V1551)-VALUE(LEFT(W$1,FIND("-",W$1,1)-1))+1):$V1551)/COUNTIF(INDEX($V:$V,ROW($V1551)-VALUE(LEFT(W$1,FIND("-",W$1,1)-1))+1):$V1551,"&lt;0")))),100-100/(1+ABS((SUMIF(INDEX($V:$V,ROW($V1551)-VALUE(LEFT(W$1,FIND("-",W$1,1)-1))+1):$V1551,"&gt;0",INDEX($V:$V,ROW($V1551)-VALUE(LEFT(W$1,FIND("-",W$1,1)-1))+1):$V1551)/VALUE(LEFT(W$1,FIND("-",W$1,1)-1)))/(SUMIF(INDEX($V:$V,ROW($V1551)-VALUE(LEFT(W$1,FIND("-",W$1,1)-1))+1):$V1551,"&lt;0",INDEX($V:$V,ROW($V1551)-VALUE(LEFT(W$1,FIND("-",W$1,1)-1))+1):$V1551)/VALUE(LEFT(W$1,FIND("-",W$1,1)-1)))))))</f>
        <v>41.935483870967744</v>
      </c>
      <c r="Y1551">
        <f>IF(ROW($E1551)&lt;=VALUE(LEFT(Y$1,FIND("-",Y$1,1)-1)),0,MAX(INDEX(C:C,ROW(C1551)-VALUE(LEFT(Y$1,FIND("-",Y$1,1)-1))+1):C1551))</f>
        <v>0.33</v>
      </c>
      <c r="Z1551">
        <f>IF(ROW($E1551)&lt;=VALUE(LEFT(Z$1,FIND("-",Z$1,1)-1)),0,MIN(INDEX(D:D,ROW(D1551)-VALUE(LEFT(Z$1,FIND("-",Z$1,1)-1))+1):D1551))</f>
        <v>0.28000000000000003</v>
      </c>
      <c r="AA1551">
        <f t="shared" ref="AA1551:AA1614" si="225">IF(ROW($E1551)&lt;=VALUE(LEFT(AA$1,FIND("-",AA$1,1)-1)),0,(($E1551-$Z1551)/($Y1551-$Z1551))*100)</f>
        <v>9.9999999999999005</v>
      </c>
      <c r="AB1551">
        <f>IF(ROW($AA1551)&lt;=VALUE(LEFT(AA$1,FIND("-",AA$1,1)-1))+VALUE(LEFT(AB$1,FIND("-",AB$1,1)-1)-1),0,AVERAGE(INDEX($AA:$AA,ROW($AA1551)-VALUE(LEFT(AB$1,FIND("-",AB$1,1)-1))+1):$AA1551))</f>
        <v>33.333333333333265</v>
      </c>
      <c r="AC1551">
        <f>IF(ROW($AA1551)&lt;=VALUE(LEFT(AA$1,FIND("-",AA$1,1)-1))+VALUE(LEFT(AB$1,FIND("-",AB$1,1)-1)-1)+VALUE(LEFT(AC$1,FIND("-",AC$1,1)-1)-1),0,AVERAGE(INDEX($AB:$AB,ROW($AB1551)-VALUE(LEFT(AC$1,FIND("-",AC$1,1)-1))+1):$AB1551))</f>
        <v>45.555555555555493</v>
      </c>
      <c r="AE1551">
        <f t="shared" si="222"/>
        <v>34019644</v>
      </c>
      <c r="AG1551" t="str">
        <f t="shared" si="224"/>
        <v/>
      </c>
    </row>
    <row r="1552" spans="1:33" x14ac:dyDescent="0.25">
      <c r="A1552" s="6">
        <v>38735</v>
      </c>
      <c r="B1552">
        <v>0.28499999999999998</v>
      </c>
      <c r="C1552">
        <v>0.28499999999999998</v>
      </c>
      <c r="D1552">
        <v>0.28499999999999998</v>
      </c>
      <c r="E1552">
        <v>0.28499999999999998</v>
      </c>
      <c r="F1552">
        <v>0.16430800000000001</v>
      </c>
      <c r="G1552">
        <v>20000</v>
      </c>
      <c r="I1552" t="str">
        <f t="shared" si="217"/>
        <v/>
      </c>
      <c r="J1552" t="str">
        <f t="shared" si="218"/>
        <v/>
      </c>
      <c r="K1552" t="str">
        <f t="shared" si="219"/>
        <v/>
      </c>
      <c r="M1552" s="11" t="str">
        <f t="shared" si="223"/>
        <v/>
      </c>
      <c r="O1552">
        <f>IF(ROW($E1552)&lt;=VALUE(LEFT(O$1,FIND("-",O$1,1)-1)),0,IF(ROW($E1552)=VALUE(LEFT(O$1,FIND("-",O$1,1)-1))+1,AVERAGE(INDEX($E:$E,ROW($E1552)-VALUE(LEFT(O$1,FIND("-",O$1,1)-1))):$E1552),($E1552*(2/(VALUE(LEFT(O$1,FIND("-",O$1,1)-1))+1)))+(O1551*(1-(2/(VALUE(LEFT(O$1,FIND("-",O$1,1)-1))+1))))))</f>
        <v>0.31885950199589136</v>
      </c>
      <c r="Q1552">
        <f>IF(ROW($E1552)&lt;=VALUE(LEFT(Q$1,FIND("-",Q$1,1)-1)),0,IF(ROW($E1552)=VALUE(LEFT(Q$1,FIND("-",Q$1,1)-1))+1,AVERAGE(INDEX($E:$E,ROW($E1552)-VALUE(LEFT(Q$1,FIND("-",Q$1,1)-1))):$E1552),($E1552*(2/(VALUE(LEFT(Q$1,FIND("-",Q$1,1)-1))+1)))+(Q1551*(1-(2/(VALUE(LEFT(Q$1,FIND("-",Q$1,1)-1))+1))))))</f>
        <v>0.29902232144224333</v>
      </c>
      <c r="R1552">
        <f>IF(ROW($E1552)&lt;=VALUE(LEFT(R$1,FIND("-",R$1,1)-1)),0,IF(ROW($E1552)=VALUE(LEFT(R$1,FIND("-",R$1,1)-1))+1,AVERAGE(INDEX($E:$E,ROW($E1552)-VALUE(LEFT(R$1,FIND("-",R$1,1)-1))):$E1552),($E1552*(2/(VALUE(LEFT(R$1,FIND("-",R$1,1)-1))+1)))+(R1551*(1-(2/(VALUE(LEFT(R$1,FIND("-",R$1,1)-1))+1))))))</f>
        <v>0.29690580293294844</v>
      </c>
      <c r="S1552">
        <f t="shared" si="220"/>
        <v>2.1165185092948957E-3</v>
      </c>
      <c r="T1552">
        <f>IF(ROW($E1552)&lt;=MAX(VALUE(LEFT(Q$1,FIND("-",Q$1,1)-1)),VALUE(LEFT(R$1,FIND("-",R$1,1)-1)))+VALUE(LEFT(T$1,FIND("-",T$1,1)-1))-1,0,IF(ROW($E1552)=MAX(VALUE(LEFT(Q$1,FIND("-",Q$1,1)-1)),VALUE(LEFT(R$1,FIND("-",R$1,1)-1)))+VALUE(LEFT(T$1,FIND("-",T$1,1)-1)),AVERAGE(INDEX($S:$S,ROW(S1552)-VALUE(LEFT(T$1,FIND("-",T$1,1)-1))+1):S1552),($S1552*(2/(VALUE(LEFT(T$1,FIND("-",T$1,1)-1))+1)))+(T1551*(1-(2/(VALUE(LEFT(T$1,FIND("-",T$1,1)-1))+1))))))</f>
        <v>5.787504014880227E-3</v>
      </c>
      <c r="V1552">
        <f t="shared" si="221"/>
        <v>0</v>
      </c>
      <c r="W1552">
        <f>IF(ROW($E1552)&lt;=VALUE(LEFT(W$1,FIND("-",W$1,1)-1))+1,0,IF(ROW($E1551)=VALUE(LEFT(W$1,FIND("-",W$1,1)-1))+1,100-100/(1+ABS((SUMIF(INDEX($V:$V,ROW($V1552)-VALUE(LEFT(W$1,FIND("-",W$1,1)-1))+1):$V1552,"&gt;0",INDEX($V:$V,ROW($V1552)-VALUE(LEFT(W$1,FIND("-",W$1,1)-1))+1):$V1552)/COUNTIF(INDEX($V:$V,ROW($V1552)-VALUE(LEFT(W$1,FIND("-",W$1,1)-1))+1):$V1552,"&gt;0"))/(SUMIF(INDEX($V:$V,ROW($V1552)-VALUE(LEFT(W$1,FIND("-",W$1,1)-1))+1):$V1552,"&lt;0",INDEX($V:$V,ROW($V1552)-VALUE(LEFT(W$1,FIND("-",W$1,1)-1))+1):$V1552)/COUNTIF(INDEX($V:$V,ROW($V1552)-VALUE(LEFT(W$1,FIND("-",W$1,1)-1))+1):$V1552,"&lt;0")))),100-100/(1+ABS((SUMIF(INDEX($V:$V,ROW($V1552)-VALUE(LEFT(W$1,FIND("-",W$1,1)-1))+1):$V1552,"&gt;0",INDEX($V:$V,ROW($V1552)-VALUE(LEFT(W$1,FIND("-",W$1,1)-1))+1):$V1552)/VALUE(LEFT(W$1,FIND("-",W$1,1)-1)))/(SUMIF(INDEX($V:$V,ROW($V1552)-VALUE(LEFT(W$1,FIND("-",W$1,1)-1))+1):$V1552,"&lt;0",INDEX($V:$V,ROW($V1552)-VALUE(LEFT(W$1,FIND("-",W$1,1)-1))+1):$V1552)/VALUE(LEFT(W$1,FIND("-",W$1,1)-1)))))))</f>
        <v>48.148148148148152</v>
      </c>
      <c r="Y1552">
        <f>IF(ROW($E1552)&lt;=VALUE(LEFT(Y$1,FIND("-",Y$1,1)-1)),0,MAX(INDEX(C:C,ROW(C1552)-VALUE(LEFT(Y$1,FIND("-",Y$1,1)-1))+1):C1552))</f>
        <v>0.33</v>
      </c>
      <c r="Z1552">
        <f>IF(ROW($E1552)&lt;=VALUE(LEFT(Z$1,FIND("-",Z$1,1)-1)),0,MIN(INDEX(D:D,ROW(D1552)-VALUE(LEFT(Z$1,FIND("-",Z$1,1)-1))+1):D1552))</f>
        <v>0.28000000000000003</v>
      </c>
      <c r="AA1552">
        <f t="shared" si="225"/>
        <v>9.9999999999999005</v>
      </c>
      <c r="AB1552">
        <f>IF(ROW($AA1552)&lt;=VALUE(LEFT(AA$1,FIND("-",AA$1,1)-1))+VALUE(LEFT(AB$1,FIND("-",AB$1,1)-1)-1),0,AVERAGE(INDEX($AA:$AA,ROW($AA1552)-VALUE(LEFT(AB$1,FIND("-",AB$1,1)-1))+1):$AA1552))</f>
        <v>23.333333333333247</v>
      </c>
      <c r="AC1552">
        <f>IF(ROW($AA1552)&lt;=VALUE(LEFT(AA$1,FIND("-",AA$1,1)-1))+VALUE(LEFT(AB$1,FIND("-",AB$1,1)-1)-1)+VALUE(LEFT(AC$1,FIND("-",AC$1,1)-1)-1),0,AVERAGE(INDEX($AB:$AB,ROW($AB1552)-VALUE(LEFT(AC$1,FIND("-",AC$1,1)-1))+1):$AB1552))</f>
        <v>34.444444444444372</v>
      </c>
      <c r="AE1552">
        <f t="shared" si="222"/>
        <v>34019644</v>
      </c>
      <c r="AG1552" t="str">
        <f t="shared" si="224"/>
        <v/>
      </c>
    </row>
    <row r="1553" spans="1:33" x14ac:dyDescent="0.25">
      <c r="A1553" s="6">
        <v>38736</v>
      </c>
      <c r="B1553">
        <v>0.3</v>
      </c>
      <c r="C1553">
        <v>0.3</v>
      </c>
      <c r="D1553">
        <v>0.28499999999999998</v>
      </c>
      <c r="E1553">
        <v>0.28499999999999998</v>
      </c>
      <c r="F1553">
        <v>0.16430800000000001</v>
      </c>
      <c r="G1553">
        <v>0</v>
      </c>
      <c r="I1553" t="str">
        <f t="shared" si="217"/>
        <v/>
      </c>
      <c r="J1553" t="str">
        <f t="shared" si="218"/>
        <v/>
      </c>
      <c r="K1553" t="str">
        <f t="shared" si="219"/>
        <v/>
      </c>
      <c r="M1553" s="11" t="str">
        <f t="shared" si="223"/>
        <v/>
      </c>
      <c r="O1553">
        <f>IF(ROW($E1553)&lt;=VALUE(LEFT(O$1,FIND("-",O$1,1)-1)),0,IF(ROW($E1553)=VALUE(LEFT(O$1,FIND("-",O$1,1)-1))+1,AVERAGE(INDEX($E:$E,ROW($E1553)-VALUE(LEFT(O$1,FIND("-",O$1,1)-1))):$E1553),($E1553*(2/(VALUE(LEFT(O$1,FIND("-",O$1,1)-1))+1)))+(O1552*(1-(2/(VALUE(LEFT(O$1,FIND("-",O$1,1)-1))+1))))))</f>
        <v>0.31852259152827056</v>
      </c>
      <c r="Q1553">
        <f>IF(ROW($E1553)&lt;=VALUE(LEFT(Q$1,FIND("-",Q$1,1)-1)),0,IF(ROW($E1553)=VALUE(LEFT(Q$1,FIND("-",Q$1,1)-1))+1,AVERAGE(INDEX($E:$E,ROW($E1553)-VALUE(LEFT(Q$1,FIND("-",Q$1,1)-1))):$E1553),($E1553*(2/(VALUE(LEFT(Q$1,FIND("-",Q$1,1)-1))+1)))+(Q1552*(1-(2/(VALUE(LEFT(Q$1,FIND("-",Q$1,1)-1))+1))))))</f>
        <v>0.29686504122035978</v>
      </c>
      <c r="R1553">
        <f>IF(ROW($E1553)&lt;=VALUE(LEFT(R$1,FIND("-",R$1,1)-1)),0,IF(ROW($E1553)=VALUE(LEFT(R$1,FIND("-",R$1,1)-1))+1,AVERAGE(INDEX($E:$E,ROW($E1553)-VALUE(LEFT(R$1,FIND("-",R$1,1)-1))):$E1553),($E1553*(2/(VALUE(LEFT(R$1,FIND("-",R$1,1)-1))+1)))+(R1552*(1-(2/(VALUE(LEFT(R$1,FIND("-",R$1,1)-1))+1))))))</f>
        <v>0.29602389160458187</v>
      </c>
      <c r="S1553">
        <f t="shared" si="220"/>
        <v>8.4114961577791414E-4</v>
      </c>
      <c r="T1553">
        <f>IF(ROW($E1553)&lt;=MAX(VALUE(LEFT(Q$1,FIND("-",Q$1,1)-1)),VALUE(LEFT(R$1,FIND("-",R$1,1)-1)))+VALUE(LEFT(T$1,FIND("-",T$1,1)-1))-1,0,IF(ROW($E1553)=MAX(VALUE(LEFT(Q$1,FIND("-",Q$1,1)-1)),VALUE(LEFT(R$1,FIND("-",R$1,1)-1)))+VALUE(LEFT(T$1,FIND("-",T$1,1)-1)),AVERAGE(INDEX($S:$S,ROW(S1553)-VALUE(LEFT(T$1,FIND("-",T$1,1)-1))+1):S1553),($S1553*(2/(VALUE(LEFT(T$1,FIND("-",T$1,1)-1))+1)))+(T1552*(1-(2/(VALUE(LEFT(T$1,FIND("-",T$1,1)-1))+1))))))</f>
        <v>4.7982331350597644E-3</v>
      </c>
      <c r="V1553">
        <f t="shared" si="221"/>
        <v>0</v>
      </c>
      <c r="W1553">
        <f>IF(ROW($E1553)&lt;=VALUE(LEFT(W$1,FIND("-",W$1,1)-1))+1,0,IF(ROW($E1552)=VALUE(LEFT(W$1,FIND("-",W$1,1)-1))+1,100-100/(1+ABS((SUMIF(INDEX($V:$V,ROW($V1553)-VALUE(LEFT(W$1,FIND("-",W$1,1)-1))+1):$V1553,"&gt;0",INDEX($V:$V,ROW($V1553)-VALUE(LEFT(W$1,FIND("-",W$1,1)-1))+1):$V1553)/COUNTIF(INDEX($V:$V,ROW($V1553)-VALUE(LEFT(W$1,FIND("-",W$1,1)-1))+1):$V1553,"&gt;0"))/(SUMIF(INDEX($V:$V,ROW($V1553)-VALUE(LEFT(W$1,FIND("-",W$1,1)-1))+1):$V1553,"&lt;0",INDEX($V:$V,ROW($V1553)-VALUE(LEFT(W$1,FIND("-",W$1,1)-1))+1):$V1553)/COUNTIF(INDEX($V:$V,ROW($V1553)-VALUE(LEFT(W$1,FIND("-",W$1,1)-1))+1):$V1553,"&lt;0")))),100-100/(1+ABS((SUMIF(INDEX($V:$V,ROW($V1553)-VALUE(LEFT(W$1,FIND("-",W$1,1)-1))+1):$V1553,"&gt;0",INDEX($V:$V,ROW($V1553)-VALUE(LEFT(W$1,FIND("-",W$1,1)-1))+1):$V1553)/VALUE(LEFT(W$1,FIND("-",W$1,1)-1)))/(SUMIF(INDEX($V:$V,ROW($V1553)-VALUE(LEFT(W$1,FIND("-",W$1,1)-1))+1):$V1553,"&lt;0",INDEX($V:$V,ROW($V1553)-VALUE(LEFT(W$1,FIND("-",W$1,1)-1))+1):$V1553)/VALUE(LEFT(W$1,FIND("-",W$1,1)-1)))))))</f>
        <v>39.130434782608695</v>
      </c>
      <c r="Y1553">
        <f>IF(ROW($E1553)&lt;=VALUE(LEFT(Y$1,FIND("-",Y$1,1)-1)),0,MAX(INDEX(C:C,ROW(C1553)-VALUE(LEFT(Y$1,FIND("-",Y$1,1)-1))+1):C1553))</f>
        <v>0.33</v>
      </c>
      <c r="Z1553">
        <f>IF(ROW($E1553)&lt;=VALUE(LEFT(Z$1,FIND("-",Z$1,1)-1)),0,MIN(INDEX(D:D,ROW(D1553)-VALUE(LEFT(Z$1,FIND("-",Z$1,1)-1))+1):D1553))</f>
        <v>0.28000000000000003</v>
      </c>
      <c r="AA1553">
        <f t="shared" si="225"/>
        <v>9.9999999999999005</v>
      </c>
      <c r="AB1553">
        <f>IF(ROW($AA1553)&lt;=VALUE(LEFT(AA$1,FIND("-",AA$1,1)-1))+VALUE(LEFT(AB$1,FIND("-",AB$1,1)-1)-1),0,AVERAGE(INDEX($AA:$AA,ROW($AA1553)-VALUE(LEFT(AB$1,FIND("-",AB$1,1)-1))+1):$AA1553))</f>
        <v>9.9999999999999005</v>
      </c>
      <c r="AC1553">
        <f>IF(ROW($AA1553)&lt;=VALUE(LEFT(AA$1,FIND("-",AA$1,1)-1))+VALUE(LEFT(AB$1,FIND("-",AB$1,1)-1)-1)+VALUE(LEFT(AC$1,FIND("-",AC$1,1)-1)-1),0,AVERAGE(INDEX($AB:$AB,ROW($AB1553)-VALUE(LEFT(AC$1,FIND("-",AC$1,1)-1))+1):$AB1553))</f>
        <v>22.22222222222214</v>
      </c>
      <c r="AE1553">
        <f t="shared" si="222"/>
        <v>34019644</v>
      </c>
      <c r="AG1553" t="str">
        <f t="shared" si="224"/>
        <v/>
      </c>
    </row>
    <row r="1554" spans="1:33" x14ac:dyDescent="0.25">
      <c r="A1554" s="6">
        <v>38737</v>
      </c>
      <c r="B1554">
        <v>0.28000000000000003</v>
      </c>
      <c r="C1554">
        <v>0.28000000000000003</v>
      </c>
      <c r="D1554">
        <v>0.28000000000000003</v>
      </c>
      <c r="E1554">
        <v>0.28000000000000003</v>
      </c>
      <c r="F1554">
        <v>0.16142599999999999</v>
      </c>
      <c r="G1554">
        <v>1000</v>
      </c>
      <c r="I1554" t="str">
        <f t="shared" si="217"/>
        <v/>
      </c>
      <c r="J1554" t="str">
        <f t="shared" si="218"/>
        <v/>
      </c>
      <c r="K1554" t="str">
        <f t="shared" si="219"/>
        <v>Oversold Above %D</v>
      </c>
      <c r="M1554" s="11" t="str">
        <f t="shared" si="223"/>
        <v/>
      </c>
      <c r="O1554">
        <f>IF(ROW($E1554)&lt;=VALUE(LEFT(O$1,FIND("-",O$1,1)-1)),0,IF(ROW($E1554)=VALUE(LEFT(O$1,FIND("-",O$1,1)-1))+1,AVERAGE(INDEX($E:$E,ROW($E1554)-VALUE(LEFT(O$1,FIND("-",O$1,1)-1))):$E1554),($E1554*(2/(VALUE(LEFT(O$1,FIND("-",O$1,1)-1))+1)))+(O1553*(1-(2/(VALUE(LEFT(O$1,FIND("-",O$1,1)-1))+1))))))</f>
        <v>0.31813928215983006</v>
      </c>
      <c r="Q1554">
        <f>IF(ROW($E1554)&lt;=VALUE(LEFT(Q$1,FIND("-",Q$1,1)-1)),0,IF(ROW($E1554)=VALUE(LEFT(Q$1,FIND("-",Q$1,1)-1))+1,AVERAGE(INDEX($E:$E,ROW($E1554)-VALUE(LEFT(Q$1,FIND("-",Q$1,1)-1))):$E1554),($E1554*(2/(VALUE(LEFT(Q$1,FIND("-",Q$1,1)-1))+1)))+(Q1553*(1-(2/(VALUE(LEFT(Q$1,FIND("-",Q$1,1)-1))+1))))))</f>
        <v>0.29427041949415056</v>
      </c>
      <c r="R1554">
        <f>IF(ROW($E1554)&lt;=VALUE(LEFT(R$1,FIND("-",R$1,1)-1)),0,IF(ROW($E1554)=VALUE(LEFT(R$1,FIND("-",R$1,1)-1))+1,AVERAGE(INDEX($E:$E,ROW($E1554)-VALUE(LEFT(R$1,FIND("-",R$1,1)-1))):$E1554),($E1554*(2/(VALUE(LEFT(R$1,FIND("-",R$1,1)-1))+1)))+(R1553*(1-(2/(VALUE(LEFT(R$1,FIND("-",R$1,1)-1))+1))))))</f>
        <v>0.2948369366709091</v>
      </c>
      <c r="S1554">
        <f t="shared" si="220"/>
        <v>-5.6651717675854085E-4</v>
      </c>
      <c r="T1554">
        <f>IF(ROW($E1554)&lt;=MAX(VALUE(LEFT(Q$1,FIND("-",Q$1,1)-1)),VALUE(LEFT(R$1,FIND("-",R$1,1)-1)))+VALUE(LEFT(T$1,FIND("-",T$1,1)-1))-1,0,IF(ROW($E1554)=MAX(VALUE(LEFT(Q$1,FIND("-",Q$1,1)-1)),VALUE(LEFT(R$1,FIND("-",R$1,1)-1)))+VALUE(LEFT(T$1,FIND("-",T$1,1)-1)),AVERAGE(INDEX($S:$S,ROW(S1554)-VALUE(LEFT(T$1,FIND("-",T$1,1)-1))+1):S1554),($S1554*(2/(VALUE(LEFT(T$1,FIND("-",T$1,1)-1))+1)))+(T1553*(1-(2/(VALUE(LEFT(T$1,FIND("-",T$1,1)-1))+1))))))</f>
        <v>3.7252830726961037E-3</v>
      </c>
      <c r="V1554">
        <f t="shared" si="221"/>
        <v>-4.9999999999999489E-3</v>
      </c>
      <c r="W1554">
        <f>IF(ROW($E1554)&lt;=VALUE(LEFT(W$1,FIND("-",W$1,1)-1))+1,0,IF(ROW($E1553)=VALUE(LEFT(W$1,FIND("-",W$1,1)-1))+1,100-100/(1+ABS((SUMIF(INDEX($V:$V,ROW($V1554)-VALUE(LEFT(W$1,FIND("-",W$1,1)-1))+1):$V1554,"&gt;0",INDEX($V:$V,ROW($V1554)-VALUE(LEFT(W$1,FIND("-",W$1,1)-1))+1):$V1554)/COUNTIF(INDEX($V:$V,ROW($V1554)-VALUE(LEFT(W$1,FIND("-",W$1,1)-1))+1):$V1554,"&gt;0"))/(SUMIF(INDEX($V:$V,ROW($V1554)-VALUE(LEFT(W$1,FIND("-",W$1,1)-1))+1):$V1554,"&lt;0",INDEX($V:$V,ROW($V1554)-VALUE(LEFT(W$1,FIND("-",W$1,1)-1))+1):$V1554)/COUNTIF(INDEX($V:$V,ROW($V1554)-VALUE(LEFT(W$1,FIND("-",W$1,1)-1))+1):$V1554,"&lt;0")))),100-100/(1+ABS((SUMIF(INDEX($V:$V,ROW($V1554)-VALUE(LEFT(W$1,FIND("-",W$1,1)-1))+1):$V1554,"&gt;0",INDEX($V:$V,ROW($V1554)-VALUE(LEFT(W$1,FIND("-",W$1,1)-1))+1):$V1554)/VALUE(LEFT(W$1,FIND("-",W$1,1)-1)))/(SUMIF(INDEX($V:$V,ROW($V1554)-VALUE(LEFT(W$1,FIND("-",W$1,1)-1))+1):$V1554,"&lt;0",INDEX($V:$V,ROW($V1554)-VALUE(LEFT(W$1,FIND("-",W$1,1)-1))+1):$V1554)/VALUE(LEFT(W$1,FIND("-",W$1,1)-1)))))))</f>
        <v>40.909090909090935</v>
      </c>
      <c r="Y1554">
        <f>IF(ROW($E1554)&lt;=VALUE(LEFT(Y$1,FIND("-",Y$1,1)-1)),0,MAX(INDEX(C:C,ROW(C1554)-VALUE(LEFT(Y$1,FIND("-",Y$1,1)-1))+1):C1554))</f>
        <v>0.33</v>
      </c>
      <c r="Z1554">
        <f>IF(ROW($E1554)&lt;=VALUE(LEFT(Z$1,FIND("-",Z$1,1)-1)),0,MIN(INDEX(D:D,ROW(D1554)-VALUE(LEFT(Z$1,FIND("-",Z$1,1)-1))+1):D1554))</f>
        <v>0.28000000000000003</v>
      </c>
      <c r="AA1554">
        <f t="shared" si="225"/>
        <v>0</v>
      </c>
      <c r="AB1554">
        <f>IF(ROW($AA1554)&lt;=VALUE(LEFT(AA$1,FIND("-",AA$1,1)-1))+VALUE(LEFT(AB$1,FIND("-",AB$1,1)-1)-1),0,AVERAGE(INDEX($AA:$AA,ROW($AA1554)-VALUE(LEFT(AB$1,FIND("-",AB$1,1)-1))+1):$AA1554))</f>
        <v>6.6666666666666003</v>
      </c>
      <c r="AC1554">
        <f>IF(ROW($AA1554)&lt;=VALUE(LEFT(AA$1,FIND("-",AA$1,1)-1))+VALUE(LEFT(AB$1,FIND("-",AB$1,1)-1)-1)+VALUE(LEFT(AC$1,FIND("-",AC$1,1)-1)-1),0,AVERAGE(INDEX($AB:$AB,ROW($AB1554)-VALUE(LEFT(AC$1,FIND("-",AC$1,1)-1))+1):$AB1554))</f>
        <v>13.333333333333249</v>
      </c>
      <c r="AE1554">
        <f t="shared" si="222"/>
        <v>34018644</v>
      </c>
      <c r="AG1554" t="str">
        <f t="shared" si="224"/>
        <v/>
      </c>
    </row>
    <row r="1555" spans="1:33" x14ac:dyDescent="0.25">
      <c r="A1555" s="6">
        <v>38740</v>
      </c>
      <c r="B1555">
        <v>0.28000000000000003</v>
      </c>
      <c r="C1555">
        <v>0.28000000000000003</v>
      </c>
      <c r="D1555">
        <v>0.28000000000000003</v>
      </c>
      <c r="E1555">
        <v>0.28000000000000003</v>
      </c>
      <c r="F1555">
        <v>0.16142599999999999</v>
      </c>
      <c r="G1555">
        <v>38000</v>
      </c>
      <c r="I1555" t="str">
        <f t="shared" si="217"/>
        <v/>
      </c>
      <c r="J1555" t="str">
        <f t="shared" si="218"/>
        <v/>
      </c>
      <c r="K1555" t="str">
        <f t="shared" si="219"/>
        <v>Oversold Above %D</v>
      </c>
      <c r="M1555" s="11" t="str">
        <f t="shared" si="223"/>
        <v/>
      </c>
      <c r="O1555">
        <f>IF(ROW($E1555)&lt;=VALUE(LEFT(O$1,FIND("-",O$1,1)-1)),0,IF(ROW($E1555)=VALUE(LEFT(O$1,FIND("-",O$1,1)-1))+1,AVERAGE(INDEX($E:$E,ROW($E1555)-VALUE(LEFT(O$1,FIND("-",O$1,1)-1))):$E1555),($E1555*(2/(VALUE(LEFT(O$1,FIND("-",O$1,1)-1))+1)))+(O1554*(1-(2/(VALUE(LEFT(O$1,FIND("-",O$1,1)-1))+1))))))</f>
        <v>0.31775978681495615</v>
      </c>
      <c r="Q1555">
        <f>IF(ROW($E1555)&lt;=VALUE(LEFT(Q$1,FIND("-",Q$1,1)-1)),0,IF(ROW($E1555)=VALUE(LEFT(Q$1,FIND("-",Q$1,1)-1))+1,AVERAGE(INDEX($E:$E,ROW($E1555)-VALUE(LEFT(Q$1,FIND("-",Q$1,1)-1))):$E1555),($E1555*(2/(VALUE(LEFT(Q$1,FIND("-",Q$1,1)-1))+1)))+(Q1554*(1-(2/(VALUE(LEFT(Q$1,FIND("-",Q$1,1)-1))+1))))))</f>
        <v>0.29207497034120433</v>
      </c>
      <c r="R1555">
        <f>IF(ROW($E1555)&lt;=VALUE(LEFT(R$1,FIND("-",R$1,1)-1)),0,IF(ROW($E1555)=VALUE(LEFT(R$1,FIND("-",R$1,1)-1))+1,AVERAGE(INDEX($E:$E,ROW($E1555)-VALUE(LEFT(R$1,FIND("-",R$1,1)-1))):$E1555),($E1555*(2/(VALUE(LEFT(R$1,FIND("-",R$1,1)-1))+1)))+(R1554*(1-(2/(VALUE(LEFT(R$1,FIND("-",R$1,1)-1))+1))))))</f>
        <v>0.29373790432491581</v>
      </c>
      <c r="S1555">
        <f t="shared" si="220"/>
        <v>-1.6629339837114787E-3</v>
      </c>
      <c r="T1555">
        <f>IF(ROW($E1555)&lt;=MAX(VALUE(LEFT(Q$1,FIND("-",Q$1,1)-1)),VALUE(LEFT(R$1,FIND("-",R$1,1)-1)))+VALUE(LEFT(T$1,FIND("-",T$1,1)-1))-1,0,IF(ROW($E1555)=MAX(VALUE(LEFT(Q$1,FIND("-",Q$1,1)-1)),VALUE(LEFT(R$1,FIND("-",R$1,1)-1)))+VALUE(LEFT(T$1,FIND("-",T$1,1)-1)),AVERAGE(INDEX($S:$S,ROW(S1555)-VALUE(LEFT(T$1,FIND("-",T$1,1)-1))+1):S1555),($S1555*(2/(VALUE(LEFT(T$1,FIND("-",T$1,1)-1))+1)))+(T1554*(1-(2/(VALUE(LEFT(T$1,FIND("-",T$1,1)-1))+1))))))</f>
        <v>2.6476396614145874E-3</v>
      </c>
      <c r="V1555">
        <f t="shared" si="221"/>
        <v>0</v>
      </c>
      <c r="W1555">
        <f>IF(ROW($E1555)&lt;=VALUE(LEFT(W$1,FIND("-",W$1,1)-1))+1,0,IF(ROW($E1554)=VALUE(LEFT(W$1,FIND("-",W$1,1)-1))+1,100-100/(1+ABS((SUMIF(INDEX($V:$V,ROW($V1555)-VALUE(LEFT(W$1,FIND("-",W$1,1)-1))+1):$V1555,"&gt;0",INDEX($V:$V,ROW($V1555)-VALUE(LEFT(W$1,FIND("-",W$1,1)-1))+1):$V1555)/COUNTIF(INDEX($V:$V,ROW($V1555)-VALUE(LEFT(W$1,FIND("-",W$1,1)-1))+1):$V1555,"&gt;0"))/(SUMIF(INDEX($V:$V,ROW($V1555)-VALUE(LEFT(W$1,FIND("-",W$1,1)-1))+1):$V1555,"&lt;0",INDEX($V:$V,ROW($V1555)-VALUE(LEFT(W$1,FIND("-",W$1,1)-1))+1):$V1555)/COUNTIF(INDEX($V:$V,ROW($V1555)-VALUE(LEFT(W$1,FIND("-",W$1,1)-1))+1):$V1555,"&lt;0")))),100-100/(1+ABS((SUMIF(INDEX($V:$V,ROW($V1555)-VALUE(LEFT(W$1,FIND("-",W$1,1)-1))+1):$V1555,"&gt;0",INDEX($V:$V,ROW($V1555)-VALUE(LEFT(W$1,FIND("-",W$1,1)-1))+1):$V1555)/VALUE(LEFT(W$1,FIND("-",W$1,1)-1)))/(SUMIF(INDEX($V:$V,ROW($V1555)-VALUE(LEFT(W$1,FIND("-",W$1,1)-1))+1):$V1555,"&lt;0",INDEX($V:$V,ROW($V1555)-VALUE(LEFT(W$1,FIND("-",W$1,1)-1))+1):$V1555)/VALUE(LEFT(W$1,FIND("-",W$1,1)-1)))))))</f>
        <v>38.095238095238116</v>
      </c>
      <c r="Y1555">
        <f>IF(ROW($E1555)&lt;=VALUE(LEFT(Y$1,FIND("-",Y$1,1)-1)),0,MAX(INDEX(C:C,ROW(C1555)-VALUE(LEFT(Y$1,FIND("-",Y$1,1)-1))+1):C1555))</f>
        <v>0.33</v>
      </c>
      <c r="Z1555">
        <f>IF(ROW($E1555)&lt;=VALUE(LEFT(Z$1,FIND("-",Z$1,1)-1)),0,MIN(INDEX(D:D,ROW(D1555)-VALUE(LEFT(Z$1,FIND("-",Z$1,1)-1))+1):D1555))</f>
        <v>0.28000000000000003</v>
      </c>
      <c r="AA1555">
        <f t="shared" si="225"/>
        <v>0</v>
      </c>
      <c r="AB1555">
        <f>IF(ROW($AA1555)&lt;=VALUE(LEFT(AA$1,FIND("-",AA$1,1)-1))+VALUE(LEFT(AB$1,FIND("-",AB$1,1)-1)-1),0,AVERAGE(INDEX($AA:$AA,ROW($AA1555)-VALUE(LEFT(AB$1,FIND("-",AB$1,1)-1))+1):$AA1555))</f>
        <v>3.3333333333333002</v>
      </c>
      <c r="AC1555">
        <f>IF(ROW($AA1555)&lt;=VALUE(LEFT(AA$1,FIND("-",AA$1,1)-1))+VALUE(LEFT(AB$1,FIND("-",AB$1,1)-1)-1)+VALUE(LEFT(AC$1,FIND("-",AC$1,1)-1)-1),0,AVERAGE(INDEX($AB:$AB,ROW($AB1555)-VALUE(LEFT(AC$1,FIND("-",AC$1,1)-1))+1):$AB1555))</f>
        <v>6.6666666666666003</v>
      </c>
      <c r="AE1555">
        <f t="shared" si="222"/>
        <v>34018644</v>
      </c>
      <c r="AG1555" t="str">
        <f t="shared" si="224"/>
        <v/>
      </c>
    </row>
    <row r="1556" spans="1:33" x14ac:dyDescent="0.25">
      <c r="A1556" s="6">
        <v>38741</v>
      </c>
      <c r="B1556">
        <v>0.28000000000000003</v>
      </c>
      <c r="C1556">
        <v>0.28000000000000003</v>
      </c>
      <c r="D1556">
        <v>0.28000000000000003</v>
      </c>
      <c r="E1556">
        <v>0.28000000000000003</v>
      </c>
      <c r="F1556">
        <v>0.16142599999999999</v>
      </c>
      <c r="G1556">
        <v>11000</v>
      </c>
      <c r="I1556" t="str">
        <f t="shared" si="217"/>
        <v/>
      </c>
      <c r="J1556" t="str">
        <f t="shared" si="218"/>
        <v/>
      </c>
      <c r="K1556" t="str">
        <f t="shared" si="219"/>
        <v>Oversold Above %D</v>
      </c>
      <c r="M1556" s="11" t="str">
        <f t="shared" si="223"/>
        <v/>
      </c>
      <c r="O1556">
        <f>IF(ROW($E1556)&lt;=VALUE(LEFT(O$1,FIND("-",O$1,1)-1)),0,IF(ROW($E1556)=VALUE(LEFT(O$1,FIND("-",O$1,1)-1))+1,AVERAGE(INDEX($E:$E,ROW($E1556)-VALUE(LEFT(O$1,FIND("-",O$1,1)-1))):$E1556),($E1556*(2/(VALUE(LEFT(O$1,FIND("-",O$1,1)-1))+1)))+(O1555*(1-(2/(VALUE(LEFT(O$1,FIND("-",O$1,1)-1))+1))))))</f>
        <v>0.31738406754316556</v>
      </c>
      <c r="Q1556">
        <f>IF(ROW($E1556)&lt;=VALUE(LEFT(Q$1,FIND("-",Q$1,1)-1)),0,IF(ROW($E1556)=VALUE(LEFT(Q$1,FIND("-",Q$1,1)-1))+1,AVERAGE(INDEX($E:$E,ROW($E1556)-VALUE(LEFT(Q$1,FIND("-",Q$1,1)-1))):$E1556),($E1556*(2/(VALUE(LEFT(Q$1,FIND("-",Q$1,1)-1))+1)))+(Q1555*(1-(2/(VALUE(LEFT(Q$1,FIND("-",Q$1,1)-1))+1))))))</f>
        <v>0.29021728259640367</v>
      </c>
      <c r="R1556">
        <f>IF(ROW($E1556)&lt;=VALUE(LEFT(R$1,FIND("-",R$1,1)-1)),0,IF(ROW($E1556)=VALUE(LEFT(R$1,FIND("-",R$1,1)-1))+1,AVERAGE(INDEX($E:$E,ROW($E1556)-VALUE(LEFT(R$1,FIND("-",R$1,1)-1))):$E1556),($E1556*(2/(VALUE(LEFT(R$1,FIND("-",R$1,1)-1))+1)))+(R1555*(1-(2/(VALUE(LEFT(R$1,FIND("-",R$1,1)-1))+1))))))</f>
        <v>0.29272028178232945</v>
      </c>
      <c r="S1556">
        <f t="shared" si="220"/>
        <v>-2.5029991859257805E-3</v>
      </c>
      <c r="T1556">
        <f>IF(ROW($E1556)&lt;=MAX(VALUE(LEFT(Q$1,FIND("-",Q$1,1)-1)),VALUE(LEFT(R$1,FIND("-",R$1,1)-1)))+VALUE(LEFT(T$1,FIND("-",T$1,1)-1))-1,0,IF(ROW($E1556)=MAX(VALUE(LEFT(Q$1,FIND("-",Q$1,1)-1)),VALUE(LEFT(R$1,FIND("-",R$1,1)-1)))+VALUE(LEFT(T$1,FIND("-",T$1,1)-1)),AVERAGE(INDEX($S:$S,ROW(S1556)-VALUE(LEFT(T$1,FIND("-",T$1,1)-1))+1):S1556),($S1556*(2/(VALUE(LEFT(T$1,FIND("-",T$1,1)-1))+1)))+(T1555*(1-(2/(VALUE(LEFT(T$1,FIND("-",T$1,1)-1))+1))))))</f>
        <v>1.6175118919465139E-3</v>
      </c>
      <c r="V1556">
        <f t="shared" si="221"/>
        <v>0</v>
      </c>
      <c r="W1556">
        <f>IF(ROW($E1556)&lt;=VALUE(LEFT(W$1,FIND("-",W$1,1)-1))+1,0,IF(ROW($E1555)=VALUE(LEFT(W$1,FIND("-",W$1,1)-1))+1,100-100/(1+ABS((SUMIF(INDEX($V:$V,ROW($V1556)-VALUE(LEFT(W$1,FIND("-",W$1,1)-1))+1):$V1556,"&gt;0",INDEX($V:$V,ROW($V1556)-VALUE(LEFT(W$1,FIND("-",W$1,1)-1))+1):$V1556)/COUNTIF(INDEX($V:$V,ROW($V1556)-VALUE(LEFT(W$1,FIND("-",W$1,1)-1))+1):$V1556,"&gt;0"))/(SUMIF(INDEX($V:$V,ROW($V1556)-VALUE(LEFT(W$1,FIND("-",W$1,1)-1))+1):$V1556,"&lt;0",INDEX($V:$V,ROW($V1556)-VALUE(LEFT(W$1,FIND("-",W$1,1)-1))+1):$V1556)/COUNTIF(INDEX($V:$V,ROW($V1556)-VALUE(LEFT(W$1,FIND("-",W$1,1)-1))+1):$V1556,"&lt;0")))),100-100/(1+ABS((SUMIF(INDEX($V:$V,ROW($V1556)-VALUE(LEFT(W$1,FIND("-",W$1,1)-1))+1):$V1556,"&gt;0",INDEX($V:$V,ROW($V1556)-VALUE(LEFT(W$1,FIND("-",W$1,1)-1))+1):$V1556)/VALUE(LEFT(W$1,FIND("-",W$1,1)-1)))/(SUMIF(INDEX($V:$V,ROW($V1556)-VALUE(LEFT(W$1,FIND("-",W$1,1)-1))+1):$V1556,"&lt;0",INDEX($V:$V,ROW($V1556)-VALUE(LEFT(W$1,FIND("-",W$1,1)-1))+1):$V1556)/VALUE(LEFT(W$1,FIND("-",W$1,1)-1)))))))</f>
        <v>38.095238095238116</v>
      </c>
      <c r="Y1556">
        <f>IF(ROW($E1556)&lt;=VALUE(LEFT(Y$1,FIND("-",Y$1,1)-1)),0,MAX(INDEX(C:C,ROW(C1556)-VALUE(LEFT(Y$1,FIND("-",Y$1,1)-1))+1):C1556))</f>
        <v>0.33</v>
      </c>
      <c r="Z1556">
        <f>IF(ROW($E1556)&lt;=VALUE(LEFT(Z$1,FIND("-",Z$1,1)-1)),0,MIN(INDEX(D:D,ROW(D1556)-VALUE(LEFT(Z$1,FIND("-",Z$1,1)-1))+1):D1556))</f>
        <v>0.28000000000000003</v>
      </c>
      <c r="AA1556">
        <f t="shared" si="225"/>
        <v>0</v>
      </c>
      <c r="AB1556">
        <f>IF(ROW($AA1556)&lt;=VALUE(LEFT(AA$1,FIND("-",AA$1,1)-1))+VALUE(LEFT(AB$1,FIND("-",AB$1,1)-1)-1),0,AVERAGE(INDEX($AA:$AA,ROW($AA1556)-VALUE(LEFT(AB$1,FIND("-",AB$1,1)-1))+1):$AA1556))</f>
        <v>0</v>
      </c>
      <c r="AC1556">
        <f>IF(ROW($AA1556)&lt;=VALUE(LEFT(AA$1,FIND("-",AA$1,1)-1))+VALUE(LEFT(AB$1,FIND("-",AB$1,1)-1)-1)+VALUE(LEFT(AC$1,FIND("-",AC$1,1)-1)-1),0,AVERAGE(INDEX($AB:$AB,ROW($AB1556)-VALUE(LEFT(AC$1,FIND("-",AC$1,1)-1))+1):$AB1556))</f>
        <v>3.3333333333333002</v>
      </c>
      <c r="AE1556">
        <f t="shared" si="222"/>
        <v>34018644</v>
      </c>
      <c r="AG1556" t="str">
        <f t="shared" si="224"/>
        <v/>
      </c>
    </row>
    <row r="1557" spans="1:33" x14ac:dyDescent="0.25">
      <c r="A1557" s="6">
        <v>38742</v>
      </c>
      <c r="B1557">
        <v>0.26</v>
      </c>
      <c r="C1557">
        <v>0.26</v>
      </c>
      <c r="D1557">
        <v>0.26</v>
      </c>
      <c r="E1557">
        <v>0.26</v>
      </c>
      <c r="F1557">
        <v>0.149895</v>
      </c>
      <c r="G1557">
        <v>11000</v>
      </c>
      <c r="I1557" t="str">
        <f t="shared" si="217"/>
        <v/>
      </c>
      <c r="J1557" t="str">
        <f t="shared" si="218"/>
        <v/>
      </c>
      <c r="K1557" t="str">
        <f t="shared" si="219"/>
        <v>Oversold Above %D</v>
      </c>
      <c r="M1557" s="11" t="str">
        <f t="shared" si="223"/>
        <v/>
      </c>
      <c r="O1557">
        <f>IF(ROW($E1557)&lt;=VALUE(LEFT(O$1,FIND("-",O$1,1)-1)),0,IF(ROW($E1557)=VALUE(LEFT(O$1,FIND("-",O$1,1)-1))+1,AVERAGE(INDEX($E:$E,ROW($E1557)-VALUE(LEFT(O$1,FIND("-",O$1,1)-1))):$E1557),($E1557*(2/(VALUE(LEFT(O$1,FIND("-",O$1,1)-1))+1)))+(O1556*(1-(2/(VALUE(LEFT(O$1,FIND("-",O$1,1)-1))+1))))))</f>
        <v>0.31681308179646739</v>
      </c>
      <c r="Q1557">
        <f>IF(ROW($E1557)&lt;=VALUE(LEFT(Q$1,FIND("-",Q$1,1)-1)),0,IF(ROW($E1557)=VALUE(LEFT(Q$1,FIND("-",Q$1,1)-1))+1,AVERAGE(INDEX($E:$E,ROW($E1557)-VALUE(LEFT(Q$1,FIND("-",Q$1,1)-1))):$E1557),($E1557*(2/(VALUE(LEFT(Q$1,FIND("-",Q$1,1)-1))+1)))+(Q1556*(1-(2/(VALUE(LEFT(Q$1,FIND("-",Q$1,1)-1))+1))))))</f>
        <v>0.28556846988926465</v>
      </c>
      <c r="R1557">
        <f>IF(ROW($E1557)&lt;=VALUE(LEFT(R$1,FIND("-",R$1,1)-1)),0,IF(ROW($E1557)=VALUE(LEFT(R$1,FIND("-",R$1,1)-1))+1,AVERAGE(INDEX($E:$E,ROW($E1557)-VALUE(LEFT(R$1,FIND("-",R$1,1)-1))):$E1557),($E1557*(2/(VALUE(LEFT(R$1,FIND("-",R$1,1)-1))+1)))+(R1556*(1-(2/(VALUE(LEFT(R$1,FIND("-",R$1,1)-1))+1))))))</f>
        <v>0.29029655720586062</v>
      </c>
      <c r="S1557">
        <f t="shared" si="220"/>
        <v>-4.7280873165959636E-3</v>
      </c>
      <c r="T1557">
        <f>IF(ROW($E1557)&lt;=MAX(VALUE(LEFT(Q$1,FIND("-",Q$1,1)-1)),VALUE(LEFT(R$1,FIND("-",R$1,1)-1)))+VALUE(LEFT(T$1,FIND("-",T$1,1)-1))-1,0,IF(ROW($E1557)=MAX(VALUE(LEFT(Q$1,FIND("-",Q$1,1)-1)),VALUE(LEFT(R$1,FIND("-",R$1,1)-1)))+VALUE(LEFT(T$1,FIND("-",T$1,1)-1)),AVERAGE(INDEX($S:$S,ROW(S1557)-VALUE(LEFT(T$1,FIND("-",T$1,1)-1))+1):S1557),($S1557*(2/(VALUE(LEFT(T$1,FIND("-",T$1,1)-1))+1)))+(T1556*(1-(2/(VALUE(LEFT(T$1,FIND("-",T$1,1)-1))+1))))))</f>
        <v>3.4839205023801838E-4</v>
      </c>
      <c r="V1557">
        <f t="shared" si="221"/>
        <v>-2.0000000000000018E-2</v>
      </c>
      <c r="W1557">
        <f>IF(ROW($E1557)&lt;=VALUE(LEFT(W$1,FIND("-",W$1,1)-1))+1,0,IF(ROW($E1556)=VALUE(LEFT(W$1,FIND("-",W$1,1)-1))+1,100-100/(1+ABS((SUMIF(INDEX($V:$V,ROW($V1557)-VALUE(LEFT(W$1,FIND("-",W$1,1)-1))+1):$V1557,"&gt;0",INDEX($V:$V,ROW($V1557)-VALUE(LEFT(W$1,FIND("-",W$1,1)-1))+1):$V1557)/COUNTIF(INDEX($V:$V,ROW($V1557)-VALUE(LEFT(W$1,FIND("-",W$1,1)-1))+1):$V1557,"&gt;0"))/(SUMIF(INDEX($V:$V,ROW($V1557)-VALUE(LEFT(W$1,FIND("-",W$1,1)-1))+1):$V1557,"&lt;0",INDEX($V:$V,ROW($V1557)-VALUE(LEFT(W$1,FIND("-",W$1,1)-1))+1):$V1557)/COUNTIF(INDEX($V:$V,ROW($V1557)-VALUE(LEFT(W$1,FIND("-",W$1,1)-1))+1):$V1557,"&lt;0")))),100-100/(1+ABS((SUMIF(INDEX($V:$V,ROW($V1557)-VALUE(LEFT(W$1,FIND("-",W$1,1)-1))+1):$V1557,"&gt;0",INDEX($V:$V,ROW($V1557)-VALUE(LEFT(W$1,FIND("-",W$1,1)-1))+1):$V1557)/VALUE(LEFT(W$1,FIND("-",W$1,1)-1)))/(SUMIF(INDEX($V:$V,ROW($V1557)-VALUE(LEFT(W$1,FIND("-",W$1,1)-1))+1):$V1557,"&lt;0",INDEX($V:$V,ROW($V1557)-VALUE(LEFT(W$1,FIND("-",W$1,1)-1))+1):$V1557)/VALUE(LEFT(W$1,FIND("-",W$1,1)-1)))))))</f>
        <v>33.333333333333357</v>
      </c>
      <c r="Y1557">
        <f>IF(ROW($E1557)&lt;=VALUE(LEFT(Y$1,FIND("-",Y$1,1)-1)),0,MAX(INDEX(C:C,ROW(C1557)-VALUE(LEFT(Y$1,FIND("-",Y$1,1)-1))+1):C1557))</f>
        <v>0.33</v>
      </c>
      <c r="Z1557">
        <f>IF(ROW($E1557)&lt;=VALUE(LEFT(Z$1,FIND("-",Z$1,1)-1)),0,MIN(INDEX(D:D,ROW(D1557)-VALUE(LEFT(Z$1,FIND("-",Z$1,1)-1))+1):D1557))</f>
        <v>0.26</v>
      </c>
      <c r="AA1557">
        <f t="shared" si="225"/>
        <v>0</v>
      </c>
      <c r="AB1557">
        <f>IF(ROW($AA1557)&lt;=VALUE(LEFT(AA$1,FIND("-",AA$1,1)-1))+VALUE(LEFT(AB$1,FIND("-",AB$1,1)-1)-1),0,AVERAGE(INDEX($AA:$AA,ROW($AA1557)-VALUE(LEFT(AB$1,FIND("-",AB$1,1)-1))+1):$AA1557))</f>
        <v>0</v>
      </c>
      <c r="AC1557">
        <f>IF(ROW($AA1557)&lt;=VALUE(LEFT(AA$1,FIND("-",AA$1,1)-1))+VALUE(LEFT(AB$1,FIND("-",AB$1,1)-1)-1)+VALUE(LEFT(AC$1,FIND("-",AC$1,1)-1)-1),0,AVERAGE(INDEX($AB:$AB,ROW($AB1557)-VALUE(LEFT(AC$1,FIND("-",AC$1,1)-1))+1):$AB1557))</f>
        <v>1.1111111111111001</v>
      </c>
      <c r="AE1557">
        <f t="shared" si="222"/>
        <v>34007644</v>
      </c>
      <c r="AG1557" t="str">
        <f t="shared" si="224"/>
        <v/>
      </c>
    </row>
    <row r="1558" spans="1:33" x14ac:dyDescent="0.25">
      <c r="A1558" s="6">
        <v>38743</v>
      </c>
      <c r="B1558">
        <v>0.25</v>
      </c>
      <c r="C1558">
        <v>0.26</v>
      </c>
      <c r="D1558">
        <v>0.25</v>
      </c>
      <c r="E1558">
        <v>0.255</v>
      </c>
      <c r="F1558">
        <v>0.147013</v>
      </c>
      <c r="G1558">
        <v>12000</v>
      </c>
      <c r="I1558" t="str">
        <f t="shared" si="217"/>
        <v/>
      </c>
      <c r="J1558" t="str">
        <f t="shared" si="218"/>
        <v>Oversold</v>
      </c>
      <c r="K1558" t="str">
        <f t="shared" si="219"/>
        <v>Oversold Below %D</v>
      </c>
      <c r="M1558" s="11" t="str">
        <f t="shared" si="223"/>
        <v/>
      </c>
      <c r="O1558">
        <f>IF(ROW($E1558)&lt;=VALUE(LEFT(O$1,FIND("-",O$1,1)-1)),0,IF(ROW($E1558)=VALUE(LEFT(O$1,FIND("-",O$1,1)-1))+1,AVERAGE(INDEX($E:$E,ROW($E1558)-VALUE(LEFT(O$1,FIND("-",O$1,1)-1))):$E1558),($E1558*(2/(VALUE(LEFT(O$1,FIND("-",O$1,1)-1))+1)))+(O1557*(1-(2/(VALUE(LEFT(O$1,FIND("-",O$1,1)-1))+1))))))</f>
        <v>0.31619802625620402</v>
      </c>
      <c r="Q1558">
        <f>IF(ROW($E1558)&lt;=VALUE(LEFT(Q$1,FIND("-",Q$1,1)-1)),0,IF(ROW($E1558)=VALUE(LEFT(Q$1,FIND("-",Q$1,1)-1))+1,AVERAGE(INDEX($E:$E,ROW($E1558)-VALUE(LEFT(Q$1,FIND("-",Q$1,1)-1))):$E1558),($E1558*(2/(VALUE(LEFT(Q$1,FIND("-",Q$1,1)-1))+1)))+(Q1557*(1-(2/(VALUE(LEFT(Q$1,FIND("-",Q$1,1)-1))+1))))))</f>
        <v>0.28086562836783935</v>
      </c>
      <c r="R1558">
        <f>IF(ROW($E1558)&lt;=VALUE(LEFT(R$1,FIND("-",R$1,1)-1)),0,IF(ROW($E1558)=VALUE(LEFT(R$1,FIND("-",R$1,1)-1))+1,AVERAGE(INDEX($E:$E,ROW($E1558)-VALUE(LEFT(R$1,FIND("-",R$1,1)-1))):$E1558),($E1558*(2/(VALUE(LEFT(R$1,FIND("-",R$1,1)-1))+1)))+(R1557*(1-(2/(VALUE(LEFT(R$1,FIND("-",R$1,1)-1))+1))))))</f>
        <v>0.2876819974128339</v>
      </c>
      <c r="S1558">
        <f t="shared" si="220"/>
        <v>-6.8163690449945524E-3</v>
      </c>
      <c r="T1558">
        <f>IF(ROW($E1558)&lt;=MAX(VALUE(LEFT(Q$1,FIND("-",Q$1,1)-1)),VALUE(LEFT(R$1,FIND("-",R$1,1)-1)))+VALUE(LEFT(T$1,FIND("-",T$1,1)-1))-1,0,IF(ROW($E1558)=MAX(VALUE(LEFT(Q$1,FIND("-",Q$1,1)-1)),VALUE(LEFT(R$1,FIND("-",R$1,1)-1)))+VALUE(LEFT(T$1,FIND("-",T$1,1)-1)),AVERAGE(INDEX($S:$S,ROW(S1558)-VALUE(LEFT(T$1,FIND("-",T$1,1)-1))+1):S1558),($S1558*(2/(VALUE(LEFT(T$1,FIND("-",T$1,1)-1))+1)))+(T1557*(1-(2/(VALUE(LEFT(T$1,FIND("-",T$1,1)-1))+1))))))</f>
        <v>-1.0845601688084959E-3</v>
      </c>
      <c r="V1558">
        <f t="shared" si="221"/>
        <v>-5.0000000000000044E-3</v>
      </c>
      <c r="W1558">
        <f>IF(ROW($E1558)&lt;=VALUE(LEFT(W$1,FIND("-",W$1,1)-1))+1,0,IF(ROW($E1557)=VALUE(LEFT(W$1,FIND("-",W$1,1)-1))+1,100-100/(1+ABS((SUMIF(INDEX($V:$V,ROW($V1558)-VALUE(LEFT(W$1,FIND("-",W$1,1)-1))+1):$V1558,"&gt;0",INDEX($V:$V,ROW($V1558)-VALUE(LEFT(W$1,FIND("-",W$1,1)-1))+1):$V1558)/COUNTIF(INDEX($V:$V,ROW($V1558)-VALUE(LEFT(W$1,FIND("-",W$1,1)-1))+1):$V1558,"&gt;0"))/(SUMIF(INDEX($V:$V,ROW($V1558)-VALUE(LEFT(W$1,FIND("-",W$1,1)-1))+1):$V1558,"&lt;0",INDEX($V:$V,ROW($V1558)-VALUE(LEFT(W$1,FIND("-",W$1,1)-1))+1):$V1558)/COUNTIF(INDEX($V:$V,ROW($V1558)-VALUE(LEFT(W$1,FIND("-",W$1,1)-1))+1):$V1558,"&lt;0")))),100-100/(1+ABS((SUMIF(INDEX($V:$V,ROW($V1558)-VALUE(LEFT(W$1,FIND("-",W$1,1)-1))+1):$V1558,"&gt;0",INDEX($V:$V,ROW($V1558)-VALUE(LEFT(W$1,FIND("-",W$1,1)-1))+1):$V1558)/VALUE(LEFT(W$1,FIND("-",W$1,1)-1)))/(SUMIF(INDEX($V:$V,ROW($V1558)-VALUE(LEFT(W$1,FIND("-",W$1,1)-1))+1):$V1558,"&lt;0",INDEX($V:$V,ROW($V1558)-VALUE(LEFT(W$1,FIND("-",W$1,1)-1))+1):$V1558)/VALUE(LEFT(W$1,FIND("-",W$1,1)-1)))))))</f>
        <v>22.727272727272748</v>
      </c>
      <c r="Y1558">
        <f>IF(ROW($E1558)&lt;=VALUE(LEFT(Y$1,FIND("-",Y$1,1)-1)),0,MAX(INDEX(C:C,ROW(C1558)-VALUE(LEFT(Y$1,FIND("-",Y$1,1)-1))+1):C1558))</f>
        <v>0.33</v>
      </c>
      <c r="Z1558">
        <f>IF(ROW($E1558)&lt;=VALUE(LEFT(Z$1,FIND("-",Z$1,1)-1)),0,MIN(INDEX(D:D,ROW(D1558)-VALUE(LEFT(Z$1,FIND("-",Z$1,1)-1))+1):D1558))</f>
        <v>0.25</v>
      </c>
      <c r="AA1558">
        <f t="shared" si="225"/>
        <v>6.2500000000000044</v>
      </c>
      <c r="AB1558">
        <f>IF(ROW($AA1558)&lt;=VALUE(LEFT(AA$1,FIND("-",AA$1,1)-1))+VALUE(LEFT(AB$1,FIND("-",AB$1,1)-1)-1),0,AVERAGE(INDEX($AA:$AA,ROW($AA1558)-VALUE(LEFT(AB$1,FIND("-",AB$1,1)-1))+1):$AA1558))</f>
        <v>2.0833333333333348</v>
      </c>
      <c r="AC1558">
        <f>IF(ROW($AA1558)&lt;=VALUE(LEFT(AA$1,FIND("-",AA$1,1)-1))+VALUE(LEFT(AB$1,FIND("-",AB$1,1)-1)-1)+VALUE(LEFT(AC$1,FIND("-",AC$1,1)-1)-1),0,AVERAGE(INDEX($AB:$AB,ROW($AB1558)-VALUE(LEFT(AC$1,FIND("-",AC$1,1)-1))+1):$AB1558))</f>
        <v>0.69444444444444497</v>
      </c>
      <c r="AE1558">
        <f t="shared" si="222"/>
        <v>33995644</v>
      </c>
      <c r="AG1558" t="str">
        <f t="shared" si="224"/>
        <v/>
      </c>
    </row>
    <row r="1559" spans="1:33" x14ac:dyDescent="0.25">
      <c r="A1559" s="6">
        <v>38744</v>
      </c>
      <c r="B1559">
        <v>0.26500000000000001</v>
      </c>
      <c r="C1559">
        <v>0.32</v>
      </c>
      <c r="D1559">
        <v>0.26500000000000001</v>
      </c>
      <c r="E1559">
        <v>0.32</v>
      </c>
      <c r="F1559">
        <v>0.18448700000000001</v>
      </c>
      <c r="G1559">
        <v>25500</v>
      </c>
      <c r="I1559" t="str">
        <f t="shared" si="217"/>
        <v/>
      </c>
      <c r="J1559" t="str">
        <f t="shared" si="218"/>
        <v/>
      </c>
      <c r="K1559" t="str">
        <f t="shared" si="219"/>
        <v>Oversold Below %D</v>
      </c>
      <c r="M1559" s="11" t="str">
        <f t="shared" si="223"/>
        <v/>
      </c>
      <c r="O1559">
        <f>IF(ROW($E1559)&lt;=VALUE(LEFT(O$1,FIND("-",O$1,1)-1)),0,IF(ROW($E1559)=VALUE(LEFT(O$1,FIND("-",O$1,1)-1))+1,AVERAGE(INDEX($E:$E,ROW($E1559)-VALUE(LEFT(O$1,FIND("-",O$1,1)-1))):$E1559),($E1559*(2/(VALUE(LEFT(O$1,FIND("-",O$1,1)-1))+1)))+(O1558*(1-(2/(VALUE(LEFT(O$1,FIND("-",O$1,1)-1))+1))))))</f>
        <v>0.31623585684071942</v>
      </c>
      <c r="Q1559">
        <f>IF(ROW($E1559)&lt;=VALUE(LEFT(Q$1,FIND("-",Q$1,1)-1)),0,IF(ROW($E1559)=VALUE(LEFT(Q$1,FIND("-",Q$1,1)-1))+1,AVERAGE(INDEX($E:$E,ROW($E1559)-VALUE(LEFT(Q$1,FIND("-",Q$1,1)-1))):$E1559),($E1559*(2/(VALUE(LEFT(Q$1,FIND("-",Q$1,1)-1))+1)))+(Q1558*(1-(2/(VALUE(LEFT(Q$1,FIND("-",Q$1,1)-1))+1))))))</f>
        <v>0.28688630092663331</v>
      </c>
      <c r="R1559">
        <f>IF(ROW($E1559)&lt;=VALUE(LEFT(R$1,FIND("-",R$1,1)-1)),0,IF(ROW($E1559)=VALUE(LEFT(R$1,FIND("-",R$1,1)-1))+1,AVERAGE(INDEX($E:$E,ROW($E1559)-VALUE(LEFT(R$1,FIND("-",R$1,1)-1))):$E1559),($E1559*(2/(VALUE(LEFT(R$1,FIND("-",R$1,1)-1))+1)))+(R1558*(1-(2/(VALUE(LEFT(R$1,FIND("-",R$1,1)-1))+1))))))</f>
        <v>0.29007592353040179</v>
      </c>
      <c r="S1559">
        <f t="shared" si="220"/>
        <v>-3.1896226037684827E-3</v>
      </c>
      <c r="T1559">
        <f>IF(ROW($E1559)&lt;=MAX(VALUE(LEFT(Q$1,FIND("-",Q$1,1)-1)),VALUE(LEFT(R$1,FIND("-",R$1,1)-1)))+VALUE(LEFT(T$1,FIND("-",T$1,1)-1))-1,0,IF(ROW($E1559)=MAX(VALUE(LEFT(Q$1,FIND("-",Q$1,1)-1)),VALUE(LEFT(R$1,FIND("-",R$1,1)-1)))+VALUE(LEFT(T$1,FIND("-",T$1,1)-1)),AVERAGE(INDEX($S:$S,ROW(S1559)-VALUE(LEFT(T$1,FIND("-",T$1,1)-1))+1):S1559),($S1559*(2/(VALUE(LEFT(T$1,FIND("-",T$1,1)-1))+1)))+(T1558*(1-(2/(VALUE(LEFT(T$1,FIND("-",T$1,1)-1))+1))))))</f>
        <v>-1.5055726558004933E-3</v>
      </c>
      <c r="V1559">
        <f t="shared" si="221"/>
        <v>6.5000000000000002E-2</v>
      </c>
      <c r="W1559">
        <f>IF(ROW($E1559)&lt;=VALUE(LEFT(W$1,FIND("-",W$1,1)-1))+1,0,IF(ROW($E1558)=VALUE(LEFT(W$1,FIND("-",W$1,1)-1))+1,100-100/(1+ABS((SUMIF(INDEX($V:$V,ROW($V1559)-VALUE(LEFT(W$1,FIND("-",W$1,1)-1))+1):$V1559,"&gt;0",INDEX($V:$V,ROW($V1559)-VALUE(LEFT(W$1,FIND("-",W$1,1)-1))+1):$V1559)/COUNTIF(INDEX($V:$V,ROW($V1559)-VALUE(LEFT(W$1,FIND("-",W$1,1)-1))+1):$V1559,"&gt;0"))/(SUMIF(INDEX($V:$V,ROW($V1559)-VALUE(LEFT(W$1,FIND("-",W$1,1)-1))+1):$V1559,"&lt;0",INDEX($V:$V,ROW($V1559)-VALUE(LEFT(W$1,FIND("-",W$1,1)-1))+1):$V1559)/COUNTIF(INDEX($V:$V,ROW($V1559)-VALUE(LEFT(W$1,FIND("-",W$1,1)-1))+1):$V1559,"&lt;0")))),100-100/(1+ABS((SUMIF(INDEX($V:$V,ROW($V1559)-VALUE(LEFT(W$1,FIND("-",W$1,1)-1))+1):$V1559,"&gt;0",INDEX($V:$V,ROW($V1559)-VALUE(LEFT(W$1,FIND("-",W$1,1)-1))+1):$V1559)/VALUE(LEFT(W$1,FIND("-",W$1,1)-1)))/(SUMIF(INDEX($V:$V,ROW($V1559)-VALUE(LEFT(W$1,FIND("-",W$1,1)-1))+1):$V1559,"&lt;0",INDEX($V:$V,ROW($V1559)-VALUE(LEFT(W$1,FIND("-",W$1,1)-1))+1):$V1559)/VALUE(LEFT(W$1,FIND("-",W$1,1)-1)))))))</f>
        <v>56.250000000000007</v>
      </c>
      <c r="Y1559">
        <f>IF(ROW($E1559)&lt;=VALUE(LEFT(Y$1,FIND("-",Y$1,1)-1)),0,MAX(INDEX(C:C,ROW(C1559)-VALUE(LEFT(Y$1,FIND("-",Y$1,1)-1))+1):C1559))</f>
        <v>0.33</v>
      </c>
      <c r="Z1559">
        <f>IF(ROW($E1559)&lt;=VALUE(LEFT(Z$1,FIND("-",Z$1,1)-1)),0,MIN(INDEX(D:D,ROW(D1559)-VALUE(LEFT(Z$1,FIND("-",Z$1,1)-1))+1):D1559))</f>
        <v>0.25</v>
      </c>
      <c r="AA1559">
        <f t="shared" si="225"/>
        <v>87.499999999999986</v>
      </c>
      <c r="AB1559">
        <f>IF(ROW($AA1559)&lt;=VALUE(LEFT(AA$1,FIND("-",AA$1,1)-1))+VALUE(LEFT(AB$1,FIND("-",AB$1,1)-1)-1),0,AVERAGE(INDEX($AA:$AA,ROW($AA1559)-VALUE(LEFT(AB$1,FIND("-",AB$1,1)-1))+1):$AA1559))</f>
        <v>31.249999999999996</v>
      </c>
      <c r="AC1559">
        <f>IF(ROW($AA1559)&lt;=VALUE(LEFT(AA$1,FIND("-",AA$1,1)-1))+VALUE(LEFT(AB$1,FIND("-",AB$1,1)-1)-1)+VALUE(LEFT(AC$1,FIND("-",AC$1,1)-1)-1),0,AVERAGE(INDEX($AB:$AB,ROW($AB1559)-VALUE(LEFT(AC$1,FIND("-",AC$1,1)-1))+1):$AB1559))</f>
        <v>11.111111111111109</v>
      </c>
      <c r="AE1559">
        <f t="shared" si="222"/>
        <v>34021144</v>
      </c>
      <c r="AG1559" t="str">
        <f t="shared" si="224"/>
        <v/>
      </c>
    </row>
    <row r="1560" spans="1:33" x14ac:dyDescent="0.25">
      <c r="A1560" s="6">
        <v>38747</v>
      </c>
      <c r="B1560">
        <v>0.32</v>
      </c>
      <c r="C1560">
        <v>0.32</v>
      </c>
      <c r="D1560">
        <v>0.32</v>
      </c>
      <c r="E1560">
        <v>0.32</v>
      </c>
      <c r="F1560">
        <v>0.18448700000000001</v>
      </c>
      <c r="G1560">
        <v>0</v>
      </c>
      <c r="I1560" t="str">
        <f t="shared" si="217"/>
        <v>Bullish</v>
      </c>
      <c r="J1560" t="str">
        <f t="shared" si="218"/>
        <v/>
      </c>
      <c r="K1560" t="str">
        <f t="shared" si="219"/>
        <v>Buy</v>
      </c>
      <c r="M1560" s="11" t="str">
        <f t="shared" si="223"/>
        <v>Buy</v>
      </c>
      <c r="O1560">
        <f>IF(ROW($E1560)&lt;=VALUE(LEFT(O$1,FIND("-",O$1,1)-1)),0,IF(ROW($E1560)=VALUE(LEFT(O$1,FIND("-",O$1,1)-1))+1,AVERAGE(INDEX($E:$E,ROW($E1560)-VALUE(LEFT(O$1,FIND("-",O$1,1)-1))):$E1560),($E1560*(2/(VALUE(LEFT(O$1,FIND("-",O$1,1)-1))+1)))+(O1559*(1-(2/(VALUE(LEFT(O$1,FIND("-",O$1,1)-1))+1))))))</f>
        <v>0.31627331100150829</v>
      </c>
      <c r="Q1560">
        <f>IF(ROW($E1560)&lt;=VALUE(LEFT(Q$1,FIND("-",Q$1,1)-1)),0,IF(ROW($E1560)=VALUE(LEFT(Q$1,FIND("-",Q$1,1)-1))+1,AVERAGE(INDEX($E:$E,ROW($E1560)-VALUE(LEFT(Q$1,FIND("-",Q$1,1)-1))):$E1560),($E1560*(2/(VALUE(LEFT(Q$1,FIND("-",Q$1,1)-1))+1)))+(Q1559*(1-(2/(VALUE(LEFT(Q$1,FIND("-",Q$1,1)-1))+1))))))</f>
        <v>0.2919807161686897</v>
      </c>
      <c r="R1560">
        <f>IF(ROW($E1560)&lt;=VALUE(LEFT(R$1,FIND("-",R$1,1)-1)),0,IF(ROW($E1560)=VALUE(LEFT(R$1,FIND("-",R$1,1)-1))+1,AVERAGE(INDEX($E:$E,ROW($E1560)-VALUE(LEFT(R$1,FIND("-",R$1,1)-1))):$E1560),($E1560*(2/(VALUE(LEFT(R$1,FIND("-",R$1,1)-1))+1)))+(R1559*(1-(2/(VALUE(LEFT(R$1,FIND("-",R$1,1)-1))+1))))))</f>
        <v>0.29229252178740911</v>
      </c>
      <c r="S1560">
        <f t="shared" si="220"/>
        <v>-3.1180561871940737E-4</v>
      </c>
      <c r="T1560">
        <f>IF(ROW($E1560)&lt;=MAX(VALUE(LEFT(Q$1,FIND("-",Q$1,1)-1)),VALUE(LEFT(R$1,FIND("-",R$1,1)-1)))+VALUE(LEFT(T$1,FIND("-",T$1,1)-1))-1,0,IF(ROW($E1560)=MAX(VALUE(LEFT(Q$1,FIND("-",Q$1,1)-1)),VALUE(LEFT(R$1,FIND("-",R$1,1)-1)))+VALUE(LEFT(T$1,FIND("-",T$1,1)-1)),AVERAGE(INDEX($S:$S,ROW(S1560)-VALUE(LEFT(T$1,FIND("-",T$1,1)-1))+1):S1560),($S1560*(2/(VALUE(LEFT(T$1,FIND("-",T$1,1)-1))+1)))+(T1559*(1-(2/(VALUE(LEFT(T$1,FIND("-",T$1,1)-1))+1))))))</f>
        <v>-1.266819248384276E-3</v>
      </c>
      <c r="V1560">
        <f t="shared" si="221"/>
        <v>0</v>
      </c>
      <c r="W1560">
        <f>IF(ROW($E1560)&lt;=VALUE(LEFT(W$1,FIND("-",W$1,1)-1))+1,0,IF(ROW($E1559)=VALUE(LEFT(W$1,FIND("-",W$1,1)-1))+1,100-100/(1+ABS((SUMIF(INDEX($V:$V,ROW($V1560)-VALUE(LEFT(W$1,FIND("-",W$1,1)-1))+1):$V1560,"&gt;0",INDEX($V:$V,ROW($V1560)-VALUE(LEFT(W$1,FIND("-",W$1,1)-1))+1):$V1560)/COUNTIF(INDEX($V:$V,ROW($V1560)-VALUE(LEFT(W$1,FIND("-",W$1,1)-1))+1):$V1560,"&gt;0"))/(SUMIF(INDEX($V:$V,ROW($V1560)-VALUE(LEFT(W$1,FIND("-",W$1,1)-1))+1):$V1560,"&lt;0",INDEX($V:$V,ROW($V1560)-VALUE(LEFT(W$1,FIND("-",W$1,1)-1))+1):$V1560)/COUNTIF(INDEX($V:$V,ROW($V1560)-VALUE(LEFT(W$1,FIND("-",W$1,1)-1))+1):$V1560,"&lt;0")))),100-100/(1+ABS((SUMIF(INDEX($V:$V,ROW($V1560)-VALUE(LEFT(W$1,FIND("-",W$1,1)-1))+1):$V1560,"&gt;0",INDEX($V:$V,ROW($V1560)-VALUE(LEFT(W$1,FIND("-",W$1,1)-1))+1):$V1560)/VALUE(LEFT(W$1,FIND("-",W$1,1)-1)))/(SUMIF(INDEX($V:$V,ROW($V1560)-VALUE(LEFT(W$1,FIND("-",W$1,1)-1))+1):$V1560,"&lt;0",INDEX($V:$V,ROW($V1560)-VALUE(LEFT(W$1,FIND("-",W$1,1)-1))+1):$V1560)/VALUE(LEFT(W$1,FIND("-",W$1,1)-1)))))))</f>
        <v>56.250000000000007</v>
      </c>
      <c r="Y1560">
        <f>IF(ROW($E1560)&lt;=VALUE(LEFT(Y$1,FIND("-",Y$1,1)-1)),0,MAX(INDEX(C:C,ROW(C1560)-VALUE(LEFT(Y$1,FIND("-",Y$1,1)-1))+1):C1560))</f>
        <v>0.33</v>
      </c>
      <c r="Z1560">
        <f>IF(ROW($E1560)&lt;=VALUE(LEFT(Z$1,FIND("-",Z$1,1)-1)),0,MIN(INDEX(D:D,ROW(D1560)-VALUE(LEFT(Z$1,FIND("-",Z$1,1)-1))+1):D1560))</f>
        <v>0.25</v>
      </c>
      <c r="AA1560">
        <f t="shared" si="225"/>
        <v>87.499999999999986</v>
      </c>
      <c r="AB1560">
        <f>IF(ROW($AA1560)&lt;=VALUE(LEFT(AA$1,FIND("-",AA$1,1)-1))+VALUE(LEFT(AB$1,FIND("-",AB$1,1)-1)-1),0,AVERAGE(INDEX($AA:$AA,ROW($AA1560)-VALUE(LEFT(AB$1,FIND("-",AB$1,1)-1))+1):$AA1560))</f>
        <v>60.416666666666657</v>
      </c>
      <c r="AC1560">
        <f>IF(ROW($AA1560)&lt;=VALUE(LEFT(AA$1,FIND("-",AA$1,1)-1))+VALUE(LEFT(AB$1,FIND("-",AB$1,1)-1)-1)+VALUE(LEFT(AC$1,FIND("-",AC$1,1)-1)-1),0,AVERAGE(INDEX($AB:$AB,ROW($AB1560)-VALUE(LEFT(AC$1,FIND("-",AC$1,1)-1))+1):$AB1560))</f>
        <v>31.249999999999996</v>
      </c>
      <c r="AE1560">
        <f t="shared" si="222"/>
        <v>34021144</v>
      </c>
      <c r="AG1560" t="str">
        <f t="shared" si="224"/>
        <v>Buy</v>
      </c>
    </row>
    <row r="1561" spans="1:33" x14ac:dyDescent="0.25">
      <c r="A1561" s="6">
        <v>38748</v>
      </c>
      <c r="B1561">
        <v>0.32</v>
      </c>
      <c r="C1561">
        <v>0.32</v>
      </c>
      <c r="D1561">
        <v>0.32</v>
      </c>
      <c r="E1561">
        <v>0.32</v>
      </c>
      <c r="F1561">
        <v>0.18448700000000001</v>
      </c>
      <c r="G1561">
        <v>0</v>
      </c>
      <c r="I1561" t="str">
        <f t="shared" si="217"/>
        <v/>
      </c>
      <c r="J1561" t="str">
        <f t="shared" si="218"/>
        <v/>
      </c>
      <c r="K1561" t="str">
        <f t="shared" si="219"/>
        <v/>
      </c>
      <c r="M1561" s="11" t="str">
        <f t="shared" si="223"/>
        <v/>
      </c>
      <c r="O1561">
        <f>IF(ROW($E1561)&lt;=VALUE(LEFT(O$1,FIND("-",O$1,1)-1)),0,IF(ROW($E1561)=VALUE(LEFT(O$1,FIND("-",O$1,1)-1))+1,AVERAGE(INDEX($E:$E,ROW($E1561)-VALUE(LEFT(O$1,FIND("-",O$1,1)-1))):$E1561),($E1561*(2/(VALUE(LEFT(O$1,FIND("-",O$1,1)-1))+1)))+(O1560*(1-(2/(VALUE(LEFT(O$1,FIND("-",O$1,1)-1))+1))))))</f>
        <v>0.31631039248408038</v>
      </c>
      <c r="Q1561">
        <f>IF(ROW($E1561)&lt;=VALUE(LEFT(Q$1,FIND("-",Q$1,1)-1)),0,IF(ROW($E1561)=VALUE(LEFT(Q$1,FIND("-",Q$1,1)-1))+1,AVERAGE(INDEX($E:$E,ROW($E1561)-VALUE(LEFT(Q$1,FIND("-",Q$1,1)-1))):$E1561),($E1561*(2/(VALUE(LEFT(Q$1,FIND("-",Q$1,1)-1))+1)))+(Q1560*(1-(2/(VALUE(LEFT(Q$1,FIND("-",Q$1,1)-1))+1))))))</f>
        <v>0.29629137521966054</v>
      </c>
      <c r="R1561">
        <f>IF(ROW($E1561)&lt;=VALUE(LEFT(R$1,FIND("-",R$1,1)-1)),0,IF(ROW($E1561)=VALUE(LEFT(R$1,FIND("-",R$1,1)-1))+1,AVERAGE(INDEX($E:$E,ROW($E1561)-VALUE(LEFT(R$1,FIND("-",R$1,1)-1))):$E1561),($E1561*(2/(VALUE(LEFT(R$1,FIND("-",R$1,1)-1))+1)))+(R1560*(1-(2/(VALUE(LEFT(R$1,FIND("-",R$1,1)-1))+1))))))</f>
        <v>0.29434492758093439</v>
      </c>
      <c r="S1561">
        <f t="shared" si="220"/>
        <v>1.9464476387261453E-3</v>
      </c>
      <c r="T1561">
        <f>IF(ROW($E1561)&lt;=MAX(VALUE(LEFT(Q$1,FIND("-",Q$1,1)-1)),VALUE(LEFT(R$1,FIND("-",R$1,1)-1)))+VALUE(LEFT(T$1,FIND("-",T$1,1)-1))-1,0,IF(ROW($E1561)=MAX(VALUE(LEFT(Q$1,FIND("-",Q$1,1)-1)),VALUE(LEFT(R$1,FIND("-",R$1,1)-1)))+VALUE(LEFT(T$1,FIND("-",T$1,1)-1)),AVERAGE(INDEX($S:$S,ROW(S1561)-VALUE(LEFT(T$1,FIND("-",T$1,1)-1))+1):S1561),($S1561*(2/(VALUE(LEFT(T$1,FIND("-",T$1,1)-1))+1)))+(T1560*(1-(2/(VALUE(LEFT(T$1,FIND("-",T$1,1)-1))+1))))))</f>
        <v>-6.2416587096219178E-4</v>
      </c>
      <c r="V1561">
        <f t="shared" si="221"/>
        <v>0</v>
      </c>
      <c r="W1561">
        <f>IF(ROW($E1561)&lt;=VALUE(LEFT(W$1,FIND("-",W$1,1)-1))+1,0,IF(ROW($E1560)=VALUE(LEFT(W$1,FIND("-",W$1,1)-1))+1,100-100/(1+ABS((SUMIF(INDEX($V:$V,ROW($V1561)-VALUE(LEFT(W$1,FIND("-",W$1,1)-1))+1):$V1561,"&gt;0",INDEX($V:$V,ROW($V1561)-VALUE(LEFT(W$1,FIND("-",W$1,1)-1))+1):$V1561)/COUNTIF(INDEX($V:$V,ROW($V1561)-VALUE(LEFT(W$1,FIND("-",W$1,1)-1))+1):$V1561,"&gt;0"))/(SUMIF(INDEX($V:$V,ROW($V1561)-VALUE(LEFT(W$1,FIND("-",W$1,1)-1))+1):$V1561,"&lt;0",INDEX($V:$V,ROW($V1561)-VALUE(LEFT(W$1,FIND("-",W$1,1)-1))+1):$V1561)/COUNTIF(INDEX($V:$V,ROW($V1561)-VALUE(LEFT(W$1,FIND("-",W$1,1)-1))+1):$V1561,"&lt;0")))),100-100/(1+ABS((SUMIF(INDEX($V:$V,ROW($V1561)-VALUE(LEFT(W$1,FIND("-",W$1,1)-1))+1):$V1561,"&gt;0",INDEX($V:$V,ROW($V1561)-VALUE(LEFT(W$1,FIND("-",W$1,1)-1))+1):$V1561)/VALUE(LEFT(W$1,FIND("-",W$1,1)-1)))/(SUMIF(INDEX($V:$V,ROW($V1561)-VALUE(LEFT(W$1,FIND("-",W$1,1)-1))+1):$V1561,"&lt;0",INDEX($V:$V,ROW($V1561)-VALUE(LEFT(W$1,FIND("-",W$1,1)-1))+1):$V1561)/VALUE(LEFT(W$1,FIND("-",W$1,1)-1)))))))</f>
        <v>50</v>
      </c>
      <c r="Y1561">
        <f>IF(ROW($E1561)&lt;=VALUE(LEFT(Y$1,FIND("-",Y$1,1)-1)),0,MAX(INDEX(C:C,ROW(C1561)-VALUE(LEFT(Y$1,FIND("-",Y$1,1)-1))+1):C1561))</f>
        <v>0.32</v>
      </c>
      <c r="Z1561">
        <f>IF(ROW($E1561)&lt;=VALUE(LEFT(Z$1,FIND("-",Z$1,1)-1)),0,MIN(INDEX(D:D,ROW(D1561)-VALUE(LEFT(Z$1,FIND("-",Z$1,1)-1))+1):D1561))</f>
        <v>0.25</v>
      </c>
      <c r="AA1561">
        <f t="shared" si="225"/>
        <v>100</v>
      </c>
      <c r="AB1561">
        <f>IF(ROW($AA1561)&lt;=VALUE(LEFT(AA$1,FIND("-",AA$1,1)-1))+VALUE(LEFT(AB$1,FIND("-",AB$1,1)-1)-1),0,AVERAGE(INDEX($AA:$AA,ROW($AA1561)-VALUE(LEFT(AB$1,FIND("-",AB$1,1)-1))+1):$AA1561))</f>
        <v>91.666666666666671</v>
      </c>
      <c r="AC1561">
        <f>IF(ROW($AA1561)&lt;=VALUE(LEFT(AA$1,FIND("-",AA$1,1)-1))+VALUE(LEFT(AB$1,FIND("-",AB$1,1)-1)-1)+VALUE(LEFT(AC$1,FIND("-",AC$1,1)-1)-1),0,AVERAGE(INDEX($AB:$AB,ROW($AB1561)-VALUE(LEFT(AC$1,FIND("-",AC$1,1)-1))+1):$AB1561))</f>
        <v>61.111111111111107</v>
      </c>
      <c r="AE1561">
        <f t="shared" si="222"/>
        <v>34021144</v>
      </c>
      <c r="AG1561" t="str">
        <f t="shared" si="224"/>
        <v/>
      </c>
    </row>
    <row r="1562" spans="1:33" x14ac:dyDescent="0.25">
      <c r="A1562" s="6">
        <v>38749</v>
      </c>
      <c r="B1562">
        <v>0.32</v>
      </c>
      <c r="C1562">
        <v>0.32</v>
      </c>
      <c r="D1562">
        <v>0.32</v>
      </c>
      <c r="E1562">
        <v>0.32</v>
      </c>
      <c r="F1562">
        <v>0.18448700000000001</v>
      </c>
      <c r="G1562">
        <v>0</v>
      </c>
      <c r="I1562" t="str">
        <f t="shared" si="217"/>
        <v/>
      </c>
      <c r="J1562" t="str">
        <f t="shared" si="218"/>
        <v/>
      </c>
      <c r="K1562" t="str">
        <f t="shared" si="219"/>
        <v>Overbought Below %D</v>
      </c>
      <c r="M1562" s="11" t="str">
        <f t="shared" si="223"/>
        <v/>
      </c>
      <c r="O1562">
        <f>IF(ROW($E1562)&lt;=VALUE(LEFT(O$1,FIND("-",O$1,1)-1)),0,IF(ROW($E1562)=VALUE(LEFT(O$1,FIND("-",O$1,1)-1))+1,AVERAGE(INDEX($E:$E,ROW($E1562)-VALUE(LEFT(O$1,FIND("-",O$1,1)-1))):$E1562),($E1562*(2/(VALUE(LEFT(O$1,FIND("-",O$1,1)-1))+1)))+(O1561*(1-(2/(VALUE(LEFT(O$1,FIND("-",O$1,1)-1))+1))))))</f>
        <v>0.31634710499667662</v>
      </c>
      <c r="Q1562">
        <f>IF(ROW($E1562)&lt;=VALUE(LEFT(Q$1,FIND("-",Q$1,1)-1)),0,IF(ROW($E1562)=VALUE(LEFT(Q$1,FIND("-",Q$1,1)-1))+1,AVERAGE(INDEX($E:$E,ROW($E1562)-VALUE(LEFT(Q$1,FIND("-",Q$1,1)-1))):$E1562),($E1562*(2/(VALUE(LEFT(Q$1,FIND("-",Q$1,1)-1))+1)))+(Q1561*(1-(2/(VALUE(LEFT(Q$1,FIND("-",Q$1,1)-1))+1))))))</f>
        <v>0.29993885595509739</v>
      </c>
      <c r="R1562">
        <f>IF(ROW($E1562)&lt;=VALUE(LEFT(R$1,FIND("-",R$1,1)-1)),0,IF(ROW($E1562)=VALUE(LEFT(R$1,FIND("-",R$1,1)-1))+1,AVERAGE(INDEX($E:$E,ROW($E1562)-VALUE(LEFT(R$1,FIND("-",R$1,1)-1))):$E1562),($E1562*(2/(VALUE(LEFT(R$1,FIND("-",R$1,1)-1))+1)))+(R1561*(1-(2/(VALUE(LEFT(R$1,FIND("-",R$1,1)-1))+1))))))</f>
        <v>0.29624530331568</v>
      </c>
      <c r="S1562">
        <f t="shared" si="220"/>
        <v>3.6935526394173968E-3</v>
      </c>
      <c r="T1562">
        <f>IF(ROW($E1562)&lt;=MAX(VALUE(LEFT(Q$1,FIND("-",Q$1,1)-1)),VALUE(LEFT(R$1,FIND("-",R$1,1)-1)))+VALUE(LEFT(T$1,FIND("-",T$1,1)-1))-1,0,IF(ROW($E1562)=MAX(VALUE(LEFT(Q$1,FIND("-",Q$1,1)-1)),VALUE(LEFT(R$1,FIND("-",R$1,1)-1)))+VALUE(LEFT(T$1,FIND("-",T$1,1)-1)),AVERAGE(INDEX($S:$S,ROW(S1562)-VALUE(LEFT(T$1,FIND("-",T$1,1)-1))+1):S1562),($S1562*(2/(VALUE(LEFT(T$1,FIND("-",T$1,1)-1))+1)))+(T1561*(1-(2/(VALUE(LEFT(T$1,FIND("-",T$1,1)-1))+1))))))</f>
        <v>2.3937783111372595E-4</v>
      </c>
      <c r="V1562">
        <f t="shared" si="221"/>
        <v>0</v>
      </c>
      <c r="W1562">
        <f>IF(ROW($E1562)&lt;=VALUE(LEFT(W$1,FIND("-",W$1,1)-1))+1,0,IF(ROW($E1561)=VALUE(LEFT(W$1,FIND("-",W$1,1)-1))+1,100-100/(1+ABS((SUMIF(INDEX($V:$V,ROW($V1562)-VALUE(LEFT(W$1,FIND("-",W$1,1)-1))+1):$V1562,"&gt;0",INDEX($V:$V,ROW($V1562)-VALUE(LEFT(W$1,FIND("-",W$1,1)-1))+1):$V1562)/COUNTIF(INDEX($V:$V,ROW($V1562)-VALUE(LEFT(W$1,FIND("-",W$1,1)-1))+1):$V1562,"&gt;0"))/(SUMIF(INDEX($V:$V,ROW($V1562)-VALUE(LEFT(W$1,FIND("-",W$1,1)-1))+1):$V1562,"&lt;0",INDEX($V:$V,ROW($V1562)-VALUE(LEFT(W$1,FIND("-",W$1,1)-1))+1):$V1562)/COUNTIF(INDEX($V:$V,ROW($V1562)-VALUE(LEFT(W$1,FIND("-",W$1,1)-1))+1):$V1562,"&lt;0")))),100-100/(1+ABS((SUMIF(INDEX($V:$V,ROW($V1562)-VALUE(LEFT(W$1,FIND("-",W$1,1)-1))+1):$V1562,"&gt;0",INDEX($V:$V,ROW($V1562)-VALUE(LEFT(W$1,FIND("-",W$1,1)-1))+1):$V1562)/VALUE(LEFT(W$1,FIND("-",W$1,1)-1)))/(SUMIF(INDEX($V:$V,ROW($V1562)-VALUE(LEFT(W$1,FIND("-",W$1,1)-1))+1):$V1562,"&lt;0",INDEX($V:$V,ROW($V1562)-VALUE(LEFT(W$1,FIND("-",W$1,1)-1))+1):$V1562)/VALUE(LEFT(W$1,FIND("-",W$1,1)-1)))))))</f>
        <v>56.000000000000007</v>
      </c>
      <c r="Y1562">
        <f>IF(ROW($E1562)&lt;=VALUE(LEFT(Y$1,FIND("-",Y$1,1)-1)),0,MAX(INDEX(C:C,ROW(C1562)-VALUE(LEFT(Y$1,FIND("-",Y$1,1)-1))+1):C1562))</f>
        <v>0.32</v>
      </c>
      <c r="Z1562">
        <f>IF(ROW($E1562)&lt;=VALUE(LEFT(Z$1,FIND("-",Z$1,1)-1)),0,MIN(INDEX(D:D,ROW(D1562)-VALUE(LEFT(Z$1,FIND("-",Z$1,1)-1))+1):D1562))</f>
        <v>0.25</v>
      </c>
      <c r="AA1562">
        <f t="shared" si="225"/>
        <v>100</v>
      </c>
      <c r="AB1562">
        <f>IF(ROW($AA1562)&lt;=VALUE(LEFT(AA$1,FIND("-",AA$1,1)-1))+VALUE(LEFT(AB$1,FIND("-",AB$1,1)-1)-1),0,AVERAGE(INDEX($AA:$AA,ROW($AA1562)-VALUE(LEFT(AB$1,FIND("-",AB$1,1)-1))+1):$AA1562))</f>
        <v>95.833333333333329</v>
      </c>
      <c r="AC1562">
        <f>IF(ROW($AA1562)&lt;=VALUE(LEFT(AA$1,FIND("-",AA$1,1)-1))+VALUE(LEFT(AB$1,FIND("-",AB$1,1)-1)-1)+VALUE(LEFT(AC$1,FIND("-",AC$1,1)-1)-1),0,AVERAGE(INDEX($AB:$AB,ROW($AB1562)-VALUE(LEFT(AC$1,FIND("-",AC$1,1)-1))+1):$AB1562))</f>
        <v>82.638888888888872</v>
      </c>
      <c r="AE1562">
        <f t="shared" si="222"/>
        <v>34021144</v>
      </c>
      <c r="AG1562" t="str">
        <f t="shared" si="224"/>
        <v/>
      </c>
    </row>
    <row r="1563" spans="1:33" x14ac:dyDescent="0.25">
      <c r="A1563" s="6">
        <v>38750</v>
      </c>
      <c r="B1563">
        <v>0.32</v>
      </c>
      <c r="C1563">
        <v>0.32</v>
      </c>
      <c r="D1563">
        <v>0.32</v>
      </c>
      <c r="E1563">
        <v>0.32</v>
      </c>
      <c r="F1563">
        <v>0.18448700000000001</v>
      </c>
      <c r="G1563">
        <v>0</v>
      </c>
      <c r="I1563" t="str">
        <f t="shared" si="217"/>
        <v/>
      </c>
      <c r="J1563" t="str">
        <f t="shared" si="218"/>
        <v/>
      </c>
      <c r="K1563" t="str">
        <f t="shared" si="219"/>
        <v>Overbought Below %D</v>
      </c>
      <c r="M1563" s="11" t="str">
        <f t="shared" si="223"/>
        <v/>
      </c>
      <c r="O1563">
        <f>IF(ROW($E1563)&lt;=VALUE(LEFT(O$1,FIND("-",O$1,1)-1)),0,IF(ROW($E1563)=VALUE(LEFT(O$1,FIND("-",O$1,1)-1))+1,AVERAGE(INDEX($E:$E,ROW($E1563)-VALUE(LEFT(O$1,FIND("-",O$1,1)-1))):$E1563),($E1563*(2/(VALUE(LEFT(O$1,FIND("-",O$1,1)-1))+1)))+(O1562*(1-(2/(VALUE(LEFT(O$1,FIND("-",O$1,1)-1))+1))))))</f>
        <v>0.31638345221064007</v>
      </c>
      <c r="Q1563">
        <f>IF(ROW($E1563)&lt;=VALUE(LEFT(Q$1,FIND("-",Q$1,1)-1)),0,IF(ROW($E1563)=VALUE(LEFT(Q$1,FIND("-",Q$1,1)-1))+1,AVERAGE(INDEX($E:$E,ROW($E1563)-VALUE(LEFT(Q$1,FIND("-",Q$1,1)-1))):$E1563),($E1563*(2/(VALUE(LEFT(Q$1,FIND("-",Q$1,1)-1))+1)))+(Q1562*(1-(2/(VALUE(LEFT(Q$1,FIND("-",Q$1,1)-1))+1))))))</f>
        <v>0.30302518580815935</v>
      </c>
      <c r="R1563">
        <f>IF(ROW($E1563)&lt;=VALUE(LEFT(R$1,FIND("-",R$1,1)-1)),0,IF(ROW($E1563)=VALUE(LEFT(R$1,FIND("-",R$1,1)-1))+1,AVERAGE(INDEX($E:$E,ROW($E1563)-VALUE(LEFT(R$1,FIND("-",R$1,1)-1))):$E1563),($E1563*(2/(VALUE(LEFT(R$1,FIND("-",R$1,1)-1))+1)))+(R1562*(1-(2/(VALUE(LEFT(R$1,FIND("-",R$1,1)-1))+1))))))</f>
        <v>0.29800491047748151</v>
      </c>
      <c r="S1563">
        <f t="shared" si="220"/>
        <v>5.0202753306778369E-3</v>
      </c>
      <c r="T1563">
        <f>IF(ROW($E1563)&lt;=MAX(VALUE(LEFT(Q$1,FIND("-",Q$1,1)-1)),VALUE(LEFT(R$1,FIND("-",R$1,1)-1)))+VALUE(LEFT(T$1,FIND("-",T$1,1)-1))-1,0,IF(ROW($E1563)=MAX(VALUE(LEFT(Q$1,FIND("-",Q$1,1)-1)),VALUE(LEFT(R$1,FIND("-",R$1,1)-1)))+VALUE(LEFT(T$1,FIND("-",T$1,1)-1)),AVERAGE(INDEX($S:$S,ROW(S1563)-VALUE(LEFT(T$1,FIND("-",T$1,1)-1))+1):S1563),($S1563*(2/(VALUE(LEFT(T$1,FIND("-",T$1,1)-1))+1)))+(T1562*(1-(2/(VALUE(LEFT(T$1,FIND("-",T$1,1)-1))+1))))))</f>
        <v>1.1955573310265483E-3</v>
      </c>
      <c r="V1563">
        <f t="shared" si="221"/>
        <v>0</v>
      </c>
      <c r="W1563">
        <f>IF(ROW($E1563)&lt;=VALUE(LEFT(W$1,FIND("-",W$1,1)-1))+1,0,IF(ROW($E1562)=VALUE(LEFT(W$1,FIND("-",W$1,1)-1))+1,100-100/(1+ABS((SUMIF(INDEX($V:$V,ROW($V1563)-VALUE(LEFT(W$1,FIND("-",W$1,1)-1))+1):$V1563,"&gt;0",INDEX($V:$V,ROW($V1563)-VALUE(LEFT(W$1,FIND("-",W$1,1)-1))+1):$V1563)/COUNTIF(INDEX($V:$V,ROW($V1563)-VALUE(LEFT(W$1,FIND("-",W$1,1)-1))+1):$V1563,"&gt;0"))/(SUMIF(INDEX($V:$V,ROW($V1563)-VALUE(LEFT(W$1,FIND("-",W$1,1)-1))+1):$V1563,"&lt;0",INDEX($V:$V,ROW($V1563)-VALUE(LEFT(W$1,FIND("-",W$1,1)-1))+1):$V1563)/COUNTIF(INDEX($V:$V,ROW($V1563)-VALUE(LEFT(W$1,FIND("-",W$1,1)-1))+1):$V1563,"&lt;0")))),100-100/(1+ABS((SUMIF(INDEX($V:$V,ROW($V1563)-VALUE(LEFT(W$1,FIND("-",W$1,1)-1))+1):$V1563,"&gt;0",INDEX($V:$V,ROW($V1563)-VALUE(LEFT(W$1,FIND("-",W$1,1)-1))+1):$V1563)/VALUE(LEFT(W$1,FIND("-",W$1,1)-1)))/(SUMIF(INDEX($V:$V,ROW($V1563)-VALUE(LEFT(W$1,FIND("-",W$1,1)-1))+1):$V1563,"&lt;0",INDEX($V:$V,ROW($V1563)-VALUE(LEFT(W$1,FIND("-",W$1,1)-1))+1):$V1563)/VALUE(LEFT(W$1,FIND("-",W$1,1)-1)))))))</f>
        <v>58.333333333333343</v>
      </c>
      <c r="Y1563">
        <f>IF(ROW($E1563)&lt;=VALUE(LEFT(Y$1,FIND("-",Y$1,1)-1)),0,MAX(INDEX(C:C,ROW(C1563)-VALUE(LEFT(Y$1,FIND("-",Y$1,1)-1))+1):C1563))</f>
        <v>0.32</v>
      </c>
      <c r="Z1563">
        <f>IF(ROW($E1563)&lt;=VALUE(LEFT(Z$1,FIND("-",Z$1,1)-1)),0,MIN(INDEX(D:D,ROW(D1563)-VALUE(LEFT(Z$1,FIND("-",Z$1,1)-1))+1):D1563))</f>
        <v>0.25</v>
      </c>
      <c r="AA1563">
        <f t="shared" si="225"/>
        <v>100</v>
      </c>
      <c r="AB1563">
        <f>IF(ROW($AA1563)&lt;=VALUE(LEFT(AA$1,FIND("-",AA$1,1)-1))+VALUE(LEFT(AB$1,FIND("-",AB$1,1)-1)-1),0,AVERAGE(INDEX($AA:$AA,ROW($AA1563)-VALUE(LEFT(AB$1,FIND("-",AB$1,1)-1))+1):$AA1563))</f>
        <v>100</v>
      </c>
      <c r="AC1563">
        <f>IF(ROW($AA1563)&lt;=VALUE(LEFT(AA$1,FIND("-",AA$1,1)-1))+VALUE(LEFT(AB$1,FIND("-",AB$1,1)-1)-1)+VALUE(LEFT(AC$1,FIND("-",AC$1,1)-1)-1),0,AVERAGE(INDEX($AB:$AB,ROW($AB1563)-VALUE(LEFT(AC$1,FIND("-",AC$1,1)-1))+1):$AB1563))</f>
        <v>95.833333333333329</v>
      </c>
      <c r="AE1563">
        <f t="shared" si="222"/>
        <v>34021144</v>
      </c>
      <c r="AG1563" t="str">
        <f t="shared" si="224"/>
        <v/>
      </c>
    </row>
    <row r="1564" spans="1:33" x14ac:dyDescent="0.25">
      <c r="A1564" s="6">
        <v>38751</v>
      </c>
      <c r="B1564">
        <v>0.31</v>
      </c>
      <c r="C1564">
        <v>0.32500000000000001</v>
      </c>
      <c r="D1564">
        <v>0.3</v>
      </c>
      <c r="E1564">
        <v>0.32</v>
      </c>
      <c r="F1564">
        <v>0.18448700000000001</v>
      </c>
      <c r="G1564">
        <v>112000</v>
      </c>
      <c r="I1564" t="str">
        <f t="shared" si="217"/>
        <v/>
      </c>
      <c r="J1564" t="str">
        <f t="shared" si="218"/>
        <v/>
      </c>
      <c r="K1564" t="str">
        <f t="shared" si="219"/>
        <v>Overbought Above %D</v>
      </c>
      <c r="M1564" s="11" t="str">
        <f t="shared" si="223"/>
        <v/>
      </c>
      <c r="O1564">
        <f>IF(ROW($E1564)&lt;=VALUE(LEFT(O$1,FIND("-",O$1,1)-1)),0,IF(ROW($E1564)=VALUE(LEFT(O$1,FIND("-",O$1,1)-1))+1,AVERAGE(INDEX($E:$E,ROW($E1564)-VALUE(LEFT(O$1,FIND("-",O$1,1)-1))):$E1564),($E1564*(2/(VALUE(LEFT(O$1,FIND("-",O$1,1)-1))+1)))+(O1563*(1-(2/(VALUE(LEFT(O$1,FIND("-",O$1,1)-1))+1))))))</f>
        <v>0.31641943776078302</v>
      </c>
      <c r="Q1564">
        <f>IF(ROW($E1564)&lt;=VALUE(LEFT(Q$1,FIND("-",Q$1,1)-1)),0,IF(ROW($E1564)=VALUE(LEFT(Q$1,FIND("-",Q$1,1)-1))+1,AVERAGE(INDEX($E:$E,ROW($E1564)-VALUE(LEFT(Q$1,FIND("-",Q$1,1)-1))):$E1564),($E1564*(2/(VALUE(LEFT(Q$1,FIND("-",Q$1,1)-1))+1)))+(Q1563*(1-(2/(VALUE(LEFT(Q$1,FIND("-",Q$1,1)-1))+1))))))</f>
        <v>0.30563669568382718</v>
      </c>
      <c r="R1564">
        <f>IF(ROW($E1564)&lt;=VALUE(LEFT(R$1,FIND("-",R$1,1)-1)),0,IF(ROW($E1564)=VALUE(LEFT(R$1,FIND("-",R$1,1)-1))+1,AVERAGE(INDEX($E:$E,ROW($E1564)-VALUE(LEFT(R$1,FIND("-",R$1,1)-1))):$E1564),($E1564*(2/(VALUE(LEFT(R$1,FIND("-",R$1,1)-1))+1)))+(R1563*(1-(2/(VALUE(LEFT(R$1,FIND("-",R$1,1)-1))+1))))))</f>
        <v>0.29963417636803846</v>
      </c>
      <c r="S1564">
        <f t="shared" si="220"/>
        <v>6.0025193157887125E-3</v>
      </c>
      <c r="T1564">
        <f>IF(ROW($E1564)&lt;=MAX(VALUE(LEFT(Q$1,FIND("-",Q$1,1)-1)),VALUE(LEFT(R$1,FIND("-",R$1,1)-1)))+VALUE(LEFT(T$1,FIND("-",T$1,1)-1))-1,0,IF(ROW($E1564)=MAX(VALUE(LEFT(Q$1,FIND("-",Q$1,1)-1)),VALUE(LEFT(R$1,FIND("-",R$1,1)-1)))+VALUE(LEFT(T$1,FIND("-",T$1,1)-1)),AVERAGE(INDEX($S:$S,ROW(S1564)-VALUE(LEFT(T$1,FIND("-",T$1,1)-1))+1):S1564),($S1564*(2/(VALUE(LEFT(T$1,FIND("-",T$1,1)-1))+1)))+(T1563*(1-(2/(VALUE(LEFT(T$1,FIND("-",T$1,1)-1))+1))))))</f>
        <v>2.1569497279789814E-3</v>
      </c>
      <c r="V1564">
        <f t="shared" si="221"/>
        <v>0</v>
      </c>
      <c r="W1564">
        <f>IF(ROW($E1564)&lt;=VALUE(LEFT(W$1,FIND("-",W$1,1)-1))+1,0,IF(ROW($E1563)=VALUE(LEFT(W$1,FIND("-",W$1,1)-1))+1,100-100/(1+ABS((SUMIF(INDEX($V:$V,ROW($V1564)-VALUE(LEFT(W$1,FIND("-",W$1,1)-1))+1):$V1564,"&gt;0",INDEX($V:$V,ROW($V1564)-VALUE(LEFT(W$1,FIND("-",W$1,1)-1))+1):$V1564)/COUNTIF(INDEX($V:$V,ROW($V1564)-VALUE(LEFT(W$1,FIND("-",W$1,1)-1))+1):$V1564,"&gt;0"))/(SUMIF(INDEX($V:$V,ROW($V1564)-VALUE(LEFT(W$1,FIND("-",W$1,1)-1))+1):$V1564,"&lt;0",INDEX($V:$V,ROW($V1564)-VALUE(LEFT(W$1,FIND("-",W$1,1)-1))+1):$V1564)/COUNTIF(INDEX($V:$V,ROW($V1564)-VALUE(LEFT(W$1,FIND("-",W$1,1)-1))+1):$V1564,"&lt;0")))),100-100/(1+ABS((SUMIF(INDEX($V:$V,ROW($V1564)-VALUE(LEFT(W$1,FIND("-",W$1,1)-1))+1):$V1564,"&gt;0",INDEX($V:$V,ROW($V1564)-VALUE(LEFT(W$1,FIND("-",W$1,1)-1))+1):$V1564)/VALUE(LEFT(W$1,FIND("-",W$1,1)-1)))/(SUMIF(INDEX($V:$V,ROW($V1564)-VALUE(LEFT(W$1,FIND("-",W$1,1)-1))+1):$V1564,"&lt;0",INDEX($V:$V,ROW($V1564)-VALUE(LEFT(W$1,FIND("-",W$1,1)-1))+1):$V1564)/VALUE(LEFT(W$1,FIND("-",W$1,1)-1)))))))</f>
        <v>56.521739130434796</v>
      </c>
      <c r="Y1564">
        <f>IF(ROW($E1564)&lt;=VALUE(LEFT(Y$1,FIND("-",Y$1,1)-1)),0,MAX(INDEX(C:C,ROW(C1564)-VALUE(LEFT(Y$1,FIND("-",Y$1,1)-1))+1):C1564))</f>
        <v>0.32500000000000001</v>
      </c>
      <c r="Z1564">
        <f>IF(ROW($E1564)&lt;=VALUE(LEFT(Z$1,FIND("-",Z$1,1)-1)),0,MIN(INDEX(D:D,ROW(D1564)-VALUE(LEFT(Z$1,FIND("-",Z$1,1)-1))+1):D1564))</f>
        <v>0.25</v>
      </c>
      <c r="AA1564">
        <f t="shared" si="225"/>
        <v>93.333333333333329</v>
      </c>
      <c r="AB1564">
        <f>IF(ROW($AA1564)&lt;=VALUE(LEFT(AA$1,FIND("-",AA$1,1)-1))+VALUE(LEFT(AB$1,FIND("-",AB$1,1)-1)-1),0,AVERAGE(INDEX($AA:$AA,ROW($AA1564)-VALUE(LEFT(AB$1,FIND("-",AB$1,1)-1))+1):$AA1564))</f>
        <v>97.777777777777771</v>
      </c>
      <c r="AC1564">
        <f>IF(ROW($AA1564)&lt;=VALUE(LEFT(AA$1,FIND("-",AA$1,1)-1))+VALUE(LEFT(AB$1,FIND("-",AB$1,1)-1)-1)+VALUE(LEFT(AC$1,FIND("-",AC$1,1)-1)-1),0,AVERAGE(INDEX($AB:$AB,ROW($AB1564)-VALUE(LEFT(AC$1,FIND("-",AC$1,1)-1))+1):$AB1564))</f>
        <v>97.870370370370367</v>
      </c>
      <c r="AE1564">
        <f t="shared" si="222"/>
        <v>34021144</v>
      </c>
      <c r="AG1564" t="str">
        <f t="shared" si="224"/>
        <v/>
      </c>
    </row>
    <row r="1565" spans="1:33" x14ac:dyDescent="0.25">
      <c r="A1565" s="6">
        <v>38754</v>
      </c>
      <c r="B1565">
        <v>0.33</v>
      </c>
      <c r="C1565">
        <v>0.33</v>
      </c>
      <c r="D1565">
        <v>0.31</v>
      </c>
      <c r="E1565">
        <v>0.33</v>
      </c>
      <c r="F1565">
        <v>0.190252</v>
      </c>
      <c r="G1565">
        <v>83500</v>
      </c>
      <c r="I1565" t="str">
        <f t="shared" si="217"/>
        <v/>
      </c>
      <c r="J1565" t="str">
        <f t="shared" si="218"/>
        <v>Overbought</v>
      </c>
      <c r="K1565" t="str">
        <f t="shared" si="219"/>
        <v>Overbought Above %D</v>
      </c>
      <c r="M1565" s="11" t="str">
        <f t="shared" si="223"/>
        <v/>
      </c>
      <c r="O1565">
        <f>IF(ROW($E1565)&lt;=VALUE(LEFT(O$1,FIND("-",O$1,1)-1)),0,IF(ROW($E1565)=VALUE(LEFT(O$1,FIND("-",O$1,1)-1))+1,AVERAGE(INDEX($E:$E,ROW($E1565)-VALUE(LEFT(O$1,FIND("-",O$1,1)-1))):$E1565),($E1565*(2/(VALUE(LEFT(O$1,FIND("-",O$1,1)-1))+1)))+(O1564*(1-(2/(VALUE(LEFT(O$1,FIND("-",O$1,1)-1))+1))))))</f>
        <v>0.31655456773331259</v>
      </c>
      <c r="Q1565">
        <f>IF(ROW($E1565)&lt;=VALUE(LEFT(Q$1,FIND("-",Q$1,1)-1)),0,IF(ROW($E1565)=VALUE(LEFT(Q$1,FIND("-",Q$1,1)-1))+1,AVERAGE(INDEX($E:$E,ROW($E1565)-VALUE(LEFT(Q$1,FIND("-",Q$1,1)-1))):$E1565),($E1565*(2/(VALUE(LEFT(Q$1,FIND("-",Q$1,1)-1))+1)))+(Q1564*(1-(2/(VALUE(LEFT(Q$1,FIND("-",Q$1,1)-1))+1))))))</f>
        <v>0.30938489634785377</v>
      </c>
      <c r="R1565">
        <f>IF(ROW($E1565)&lt;=VALUE(LEFT(R$1,FIND("-",R$1,1)-1)),0,IF(ROW($E1565)=VALUE(LEFT(R$1,FIND("-",R$1,1)-1))+1,AVERAGE(INDEX($E:$E,ROW($E1565)-VALUE(LEFT(R$1,FIND("-",R$1,1)-1))):$E1565),($E1565*(2/(VALUE(LEFT(R$1,FIND("-",R$1,1)-1))+1)))+(R1564*(1-(2/(VALUE(LEFT(R$1,FIND("-",R$1,1)-1))+1))))))</f>
        <v>0.30188349663707265</v>
      </c>
      <c r="S1565">
        <f t="shared" si="220"/>
        <v>7.5013997107811203E-3</v>
      </c>
      <c r="T1565">
        <f>IF(ROW($E1565)&lt;=MAX(VALUE(LEFT(Q$1,FIND("-",Q$1,1)-1)),VALUE(LEFT(R$1,FIND("-",R$1,1)-1)))+VALUE(LEFT(T$1,FIND("-",T$1,1)-1))-1,0,IF(ROW($E1565)=MAX(VALUE(LEFT(Q$1,FIND("-",Q$1,1)-1)),VALUE(LEFT(R$1,FIND("-",R$1,1)-1)))+VALUE(LEFT(T$1,FIND("-",T$1,1)-1)),AVERAGE(INDEX($S:$S,ROW(S1565)-VALUE(LEFT(T$1,FIND("-",T$1,1)-1))+1):S1565),($S1565*(2/(VALUE(LEFT(T$1,FIND("-",T$1,1)-1))+1)))+(T1564*(1-(2/(VALUE(LEFT(T$1,FIND("-",T$1,1)-1))+1))))))</f>
        <v>3.2258397245394092E-3</v>
      </c>
      <c r="V1565">
        <f t="shared" si="221"/>
        <v>1.0000000000000009E-2</v>
      </c>
      <c r="W1565">
        <f>IF(ROW($E1565)&lt;=VALUE(LEFT(W$1,FIND("-",W$1,1)-1))+1,0,IF(ROW($E1564)=VALUE(LEFT(W$1,FIND("-",W$1,1)-1))+1,100-100/(1+ABS((SUMIF(INDEX($V:$V,ROW($V1565)-VALUE(LEFT(W$1,FIND("-",W$1,1)-1))+1):$V1565,"&gt;0",INDEX($V:$V,ROW($V1565)-VALUE(LEFT(W$1,FIND("-",W$1,1)-1))+1):$V1565)/COUNTIF(INDEX($V:$V,ROW($V1565)-VALUE(LEFT(W$1,FIND("-",W$1,1)-1))+1):$V1565,"&gt;0"))/(SUMIF(INDEX($V:$V,ROW($V1565)-VALUE(LEFT(W$1,FIND("-",W$1,1)-1))+1):$V1565,"&lt;0",INDEX($V:$V,ROW($V1565)-VALUE(LEFT(W$1,FIND("-",W$1,1)-1))+1):$V1565)/COUNTIF(INDEX($V:$V,ROW($V1565)-VALUE(LEFT(W$1,FIND("-",W$1,1)-1))+1):$V1565,"&lt;0")))),100-100/(1+ABS((SUMIF(INDEX($V:$V,ROW($V1565)-VALUE(LEFT(W$1,FIND("-",W$1,1)-1))+1):$V1565,"&gt;0",INDEX($V:$V,ROW($V1565)-VALUE(LEFT(W$1,FIND("-",W$1,1)-1))+1):$V1565)/VALUE(LEFT(W$1,FIND("-",W$1,1)-1)))/(SUMIF(INDEX($V:$V,ROW($V1565)-VALUE(LEFT(W$1,FIND("-",W$1,1)-1))+1):$V1565,"&lt;0",INDEX($V:$V,ROW($V1565)-VALUE(LEFT(W$1,FIND("-",W$1,1)-1))+1):$V1565)/VALUE(LEFT(W$1,FIND("-",W$1,1)-1)))))))</f>
        <v>71.428571428571445</v>
      </c>
      <c r="Y1565">
        <f>IF(ROW($E1565)&lt;=VALUE(LEFT(Y$1,FIND("-",Y$1,1)-1)),0,MAX(INDEX(C:C,ROW(C1565)-VALUE(LEFT(Y$1,FIND("-",Y$1,1)-1))+1):C1565))</f>
        <v>0.33</v>
      </c>
      <c r="Z1565">
        <f>IF(ROW($E1565)&lt;=VALUE(LEFT(Z$1,FIND("-",Z$1,1)-1)),0,MIN(INDEX(D:D,ROW(D1565)-VALUE(LEFT(Z$1,FIND("-",Z$1,1)-1))+1):D1565))</f>
        <v>0.25</v>
      </c>
      <c r="AA1565">
        <f t="shared" si="225"/>
        <v>100</v>
      </c>
      <c r="AB1565">
        <f>IF(ROW($AA1565)&lt;=VALUE(LEFT(AA$1,FIND("-",AA$1,1)-1))+VALUE(LEFT(AB$1,FIND("-",AB$1,1)-1)-1),0,AVERAGE(INDEX($AA:$AA,ROW($AA1565)-VALUE(LEFT(AB$1,FIND("-",AB$1,1)-1))+1):$AA1565))</f>
        <v>97.777777777777771</v>
      </c>
      <c r="AC1565">
        <f>IF(ROW($AA1565)&lt;=VALUE(LEFT(AA$1,FIND("-",AA$1,1)-1))+VALUE(LEFT(AB$1,FIND("-",AB$1,1)-1)-1)+VALUE(LEFT(AC$1,FIND("-",AC$1,1)-1)-1),0,AVERAGE(INDEX($AB:$AB,ROW($AB1565)-VALUE(LEFT(AC$1,FIND("-",AC$1,1)-1))+1):$AB1565))</f>
        <v>98.518518518518519</v>
      </c>
      <c r="AE1565">
        <f t="shared" si="222"/>
        <v>34104644</v>
      </c>
      <c r="AG1565" t="str">
        <f t="shared" si="224"/>
        <v/>
      </c>
    </row>
    <row r="1566" spans="1:33" x14ac:dyDescent="0.25">
      <c r="A1566" s="6">
        <v>38755</v>
      </c>
      <c r="B1566">
        <v>0.30499999999999999</v>
      </c>
      <c r="C1566">
        <v>0.32</v>
      </c>
      <c r="D1566">
        <v>0.30499999999999999</v>
      </c>
      <c r="E1566">
        <v>0.32</v>
      </c>
      <c r="F1566">
        <v>0.18448700000000001</v>
      </c>
      <c r="G1566">
        <v>74000</v>
      </c>
      <c r="I1566" t="str">
        <f t="shared" si="217"/>
        <v/>
      </c>
      <c r="J1566" t="str">
        <f t="shared" si="218"/>
        <v/>
      </c>
      <c r="K1566" t="str">
        <f t="shared" si="219"/>
        <v>Overbought Above %D</v>
      </c>
      <c r="M1566" s="11" t="str">
        <f t="shared" si="223"/>
        <v/>
      </c>
      <c r="O1566">
        <f>IF(ROW($E1566)&lt;=VALUE(LEFT(O$1,FIND("-",O$1,1)-1)),0,IF(ROW($E1566)=VALUE(LEFT(O$1,FIND("-",O$1,1)-1))+1,AVERAGE(INDEX($E:$E,ROW($E1566)-VALUE(LEFT(O$1,FIND("-",O$1,1)-1))):$E1566),($E1566*(2/(VALUE(LEFT(O$1,FIND("-",O$1,1)-1))+1)))+(O1565*(1-(2/(VALUE(LEFT(O$1,FIND("-",O$1,1)-1))+1))))))</f>
        <v>0.31658885064143888</v>
      </c>
      <c r="Q1566">
        <f>IF(ROW($E1566)&lt;=VALUE(LEFT(Q$1,FIND("-",Q$1,1)-1)),0,IF(ROW($E1566)=VALUE(LEFT(Q$1,FIND("-",Q$1,1)-1))+1,AVERAGE(INDEX($E:$E,ROW($E1566)-VALUE(LEFT(Q$1,FIND("-",Q$1,1)-1))):$E1566),($E1566*(2/(VALUE(LEFT(Q$1,FIND("-",Q$1,1)-1))+1)))+(Q1565*(1-(2/(VALUE(LEFT(Q$1,FIND("-",Q$1,1)-1))+1))))))</f>
        <v>0.31101798921741475</v>
      </c>
      <c r="R1566">
        <f>IF(ROW($E1566)&lt;=VALUE(LEFT(R$1,FIND("-",R$1,1)-1)),0,IF(ROW($E1566)=VALUE(LEFT(R$1,FIND("-",R$1,1)-1))+1,AVERAGE(INDEX($E:$E,ROW($E1566)-VALUE(LEFT(R$1,FIND("-",R$1,1)-1))):$E1566),($E1566*(2/(VALUE(LEFT(R$1,FIND("-",R$1,1)-1))+1)))+(R1565*(1-(2/(VALUE(LEFT(R$1,FIND("-",R$1,1)-1))+1))))))</f>
        <v>0.30322545984914134</v>
      </c>
      <c r="S1566">
        <f t="shared" si="220"/>
        <v>7.7925293682734043E-3</v>
      </c>
      <c r="T1566">
        <f>IF(ROW($E1566)&lt;=MAX(VALUE(LEFT(Q$1,FIND("-",Q$1,1)-1)),VALUE(LEFT(R$1,FIND("-",R$1,1)-1)))+VALUE(LEFT(T$1,FIND("-",T$1,1)-1))-1,0,IF(ROW($E1566)=MAX(VALUE(LEFT(Q$1,FIND("-",Q$1,1)-1)),VALUE(LEFT(R$1,FIND("-",R$1,1)-1)))+VALUE(LEFT(T$1,FIND("-",T$1,1)-1)),AVERAGE(INDEX($S:$S,ROW(S1566)-VALUE(LEFT(T$1,FIND("-",T$1,1)-1))+1):S1566),($S1566*(2/(VALUE(LEFT(T$1,FIND("-",T$1,1)-1))+1)))+(T1565*(1-(2/(VALUE(LEFT(T$1,FIND("-",T$1,1)-1))+1))))))</f>
        <v>4.1391776532862081E-3</v>
      </c>
      <c r="V1566">
        <f t="shared" si="221"/>
        <v>-1.0000000000000009E-2</v>
      </c>
      <c r="W1566">
        <f>IF(ROW($E1566)&lt;=VALUE(LEFT(W$1,FIND("-",W$1,1)-1))+1,0,IF(ROW($E1565)=VALUE(LEFT(W$1,FIND("-",W$1,1)-1))+1,100-100/(1+ABS((SUMIF(INDEX($V:$V,ROW($V1566)-VALUE(LEFT(W$1,FIND("-",W$1,1)-1))+1):$V1566,"&gt;0",INDEX($V:$V,ROW($V1566)-VALUE(LEFT(W$1,FIND("-",W$1,1)-1))+1):$V1566)/COUNTIF(INDEX($V:$V,ROW($V1566)-VALUE(LEFT(W$1,FIND("-",W$1,1)-1))+1):$V1566,"&gt;0"))/(SUMIF(INDEX($V:$V,ROW($V1566)-VALUE(LEFT(W$1,FIND("-",W$1,1)-1))+1):$V1566,"&lt;0",INDEX($V:$V,ROW($V1566)-VALUE(LEFT(W$1,FIND("-",W$1,1)-1))+1):$V1566)/COUNTIF(INDEX($V:$V,ROW($V1566)-VALUE(LEFT(W$1,FIND("-",W$1,1)-1))+1):$V1566,"&lt;0")))),100-100/(1+ABS((SUMIF(INDEX($V:$V,ROW($V1566)-VALUE(LEFT(W$1,FIND("-",W$1,1)-1))+1):$V1566,"&gt;0",INDEX($V:$V,ROW($V1566)-VALUE(LEFT(W$1,FIND("-",W$1,1)-1))+1):$V1566)/VALUE(LEFT(W$1,FIND("-",W$1,1)-1)))/(SUMIF(INDEX($V:$V,ROW($V1566)-VALUE(LEFT(W$1,FIND("-",W$1,1)-1))+1):$V1566,"&lt;0",INDEX($V:$V,ROW($V1566)-VALUE(LEFT(W$1,FIND("-",W$1,1)-1))+1):$V1566)/VALUE(LEFT(W$1,FIND("-",W$1,1)-1)))))))</f>
        <v>65.217391304347842</v>
      </c>
      <c r="Y1566">
        <f>IF(ROW($E1566)&lt;=VALUE(LEFT(Y$1,FIND("-",Y$1,1)-1)),0,MAX(INDEX(C:C,ROW(C1566)-VALUE(LEFT(Y$1,FIND("-",Y$1,1)-1))+1):C1566))</f>
        <v>0.33</v>
      </c>
      <c r="Z1566">
        <f>IF(ROW($E1566)&lt;=VALUE(LEFT(Z$1,FIND("-",Z$1,1)-1)),0,MIN(INDEX(D:D,ROW(D1566)-VALUE(LEFT(Z$1,FIND("-",Z$1,1)-1))+1):D1566))</f>
        <v>0.25</v>
      </c>
      <c r="AA1566">
        <f t="shared" si="225"/>
        <v>87.499999999999986</v>
      </c>
      <c r="AB1566">
        <f>IF(ROW($AA1566)&lt;=VALUE(LEFT(AA$1,FIND("-",AA$1,1)-1))+VALUE(LEFT(AB$1,FIND("-",AB$1,1)-1)-1),0,AVERAGE(INDEX($AA:$AA,ROW($AA1566)-VALUE(LEFT(AB$1,FIND("-",AB$1,1)-1))+1):$AA1566))</f>
        <v>93.6111111111111</v>
      </c>
      <c r="AC1566">
        <f>IF(ROW($AA1566)&lt;=VALUE(LEFT(AA$1,FIND("-",AA$1,1)-1))+VALUE(LEFT(AB$1,FIND("-",AB$1,1)-1)-1)+VALUE(LEFT(AC$1,FIND("-",AC$1,1)-1)-1),0,AVERAGE(INDEX($AB:$AB,ROW($AB1566)-VALUE(LEFT(AC$1,FIND("-",AC$1,1)-1))+1):$AB1566))</f>
        <v>96.388888888888872</v>
      </c>
      <c r="AE1566">
        <f t="shared" si="222"/>
        <v>34030644</v>
      </c>
      <c r="AG1566" t="str">
        <f t="shared" si="224"/>
        <v/>
      </c>
    </row>
    <row r="1567" spans="1:33" x14ac:dyDescent="0.25">
      <c r="A1567" s="6">
        <v>38756</v>
      </c>
      <c r="B1567">
        <v>0.3</v>
      </c>
      <c r="C1567">
        <v>0.34</v>
      </c>
      <c r="D1567">
        <v>0.3</v>
      </c>
      <c r="E1567">
        <v>0.33</v>
      </c>
      <c r="F1567">
        <v>0.190252</v>
      </c>
      <c r="G1567">
        <v>140000</v>
      </c>
      <c r="I1567" t="str">
        <f t="shared" si="217"/>
        <v/>
      </c>
      <c r="J1567" t="str">
        <f t="shared" si="218"/>
        <v/>
      </c>
      <c r="K1567" t="str">
        <f t="shared" si="219"/>
        <v>Overbought Above %D</v>
      </c>
      <c r="M1567" s="11" t="str">
        <f t="shared" si="223"/>
        <v/>
      </c>
      <c r="O1567">
        <f>IF(ROW($E1567)&lt;=VALUE(LEFT(O$1,FIND("-",O$1,1)-1)),0,IF(ROW($E1567)=VALUE(LEFT(O$1,FIND("-",O$1,1)-1))+1,AVERAGE(INDEX($E:$E,ROW($E1567)-VALUE(LEFT(O$1,FIND("-",O$1,1)-1))):$E1567),($E1567*(2/(VALUE(LEFT(O$1,FIND("-",O$1,1)-1))+1)))+(O1566*(1-(2/(VALUE(LEFT(O$1,FIND("-",O$1,1)-1))+1))))))</f>
        <v>0.31672229491366338</v>
      </c>
      <c r="Q1567">
        <f>IF(ROW($E1567)&lt;=VALUE(LEFT(Q$1,FIND("-",Q$1,1)-1)),0,IF(ROW($E1567)=VALUE(LEFT(Q$1,FIND("-",Q$1,1)-1))+1,AVERAGE(INDEX($E:$E,ROW($E1567)-VALUE(LEFT(Q$1,FIND("-",Q$1,1)-1))):$E1567),($E1567*(2/(VALUE(LEFT(Q$1,FIND("-",Q$1,1)-1))+1)))+(Q1566*(1-(2/(VALUE(LEFT(Q$1,FIND("-",Q$1,1)-1))+1))))))</f>
        <v>0.31393829856858174</v>
      </c>
      <c r="R1567">
        <f>IF(ROW($E1567)&lt;=VALUE(LEFT(R$1,FIND("-",R$1,1)-1)),0,IF(ROW($E1567)=VALUE(LEFT(R$1,FIND("-",R$1,1)-1))+1,AVERAGE(INDEX($E:$E,ROW($E1567)-VALUE(LEFT(R$1,FIND("-",R$1,1)-1))):$E1567),($E1567*(2/(VALUE(LEFT(R$1,FIND("-",R$1,1)-1))+1)))+(R1566*(1-(2/(VALUE(LEFT(R$1,FIND("-",R$1,1)-1))+1))))))</f>
        <v>0.30520875911957529</v>
      </c>
      <c r="S1567">
        <f t="shared" si="220"/>
        <v>8.7295394490064515E-3</v>
      </c>
      <c r="T1567">
        <f>IF(ROW($E1567)&lt;=MAX(VALUE(LEFT(Q$1,FIND("-",Q$1,1)-1)),VALUE(LEFT(R$1,FIND("-",R$1,1)-1)))+VALUE(LEFT(T$1,FIND("-",T$1,1)-1))-1,0,IF(ROW($E1567)=MAX(VALUE(LEFT(Q$1,FIND("-",Q$1,1)-1)),VALUE(LEFT(R$1,FIND("-",R$1,1)-1)))+VALUE(LEFT(T$1,FIND("-",T$1,1)-1)),AVERAGE(INDEX($S:$S,ROW(S1567)-VALUE(LEFT(T$1,FIND("-",T$1,1)-1))+1):S1567),($S1567*(2/(VALUE(LEFT(T$1,FIND("-",T$1,1)-1))+1)))+(T1566*(1-(2/(VALUE(LEFT(T$1,FIND("-",T$1,1)-1))+1))))))</f>
        <v>5.0572500124302575E-3</v>
      </c>
      <c r="V1567">
        <f t="shared" si="221"/>
        <v>1.0000000000000009E-2</v>
      </c>
      <c r="W1567">
        <f>IF(ROW($E1567)&lt;=VALUE(LEFT(W$1,FIND("-",W$1,1)-1))+1,0,IF(ROW($E1566)=VALUE(LEFT(W$1,FIND("-",W$1,1)-1))+1,100-100/(1+ABS((SUMIF(INDEX($V:$V,ROW($V1567)-VALUE(LEFT(W$1,FIND("-",W$1,1)-1))+1):$V1567,"&gt;0",INDEX($V:$V,ROW($V1567)-VALUE(LEFT(W$1,FIND("-",W$1,1)-1))+1):$V1567)/COUNTIF(INDEX($V:$V,ROW($V1567)-VALUE(LEFT(W$1,FIND("-",W$1,1)-1))+1):$V1567,"&gt;0"))/(SUMIF(INDEX($V:$V,ROW($V1567)-VALUE(LEFT(W$1,FIND("-",W$1,1)-1))+1):$V1567,"&lt;0",INDEX($V:$V,ROW($V1567)-VALUE(LEFT(W$1,FIND("-",W$1,1)-1))+1):$V1567)/COUNTIF(INDEX($V:$V,ROW($V1567)-VALUE(LEFT(W$1,FIND("-",W$1,1)-1))+1):$V1567,"&lt;0")))),100-100/(1+ABS((SUMIF(INDEX($V:$V,ROW($V1567)-VALUE(LEFT(W$1,FIND("-",W$1,1)-1))+1):$V1567,"&gt;0",INDEX($V:$V,ROW($V1567)-VALUE(LEFT(W$1,FIND("-",W$1,1)-1))+1):$V1567)/VALUE(LEFT(W$1,FIND("-",W$1,1)-1)))/(SUMIF(INDEX($V:$V,ROW($V1567)-VALUE(LEFT(W$1,FIND("-",W$1,1)-1))+1):$V1567,"&lt;0",INDEX($V:$V,ROW($V1567)-VALUE(LEFT(W$1,FIND("-",W$1,1)-1))+1):$V1567)/VALUE(LEFT(W$1,FIND("-",W$1,1)-1)))))))</f>
        <v>68.000000000000014</v>
      </c>
      <c r="Y1567">
        <f>IF(ROW($E1567)&lt;=VALUE(LEFT(Y$1,FIND("-",Y$1,1)-1)),0,MAX(INDEX(C:C,ROW(C1567)-VALUE(LEFT(Y$1,FIND("-",Y$1,1)-1))+1):C1567))</f>
        <v>0.34</v>
      </c>
      <c r="Z1567">
        <f>IF(ROW($E1567)&lt;=VALUE(LEFT(Z$1,FIND("-",Z$1,1)-1)),0,MIN(INDEX(D:D,ROW(D1567)-VALUE(LEFT(Z$1,FIND("-",Z$1,1)-1))+1):D1567))</f>
        <v>0.25</v>
      </c>
      <c r="AA1567">
        <f t="shared" si="225"/>
        <v>88.888888888888886</v>
      </c>
      <c r="AB1567">
        <f>IF(ROW($AA1567)&lt;=VALUE(LEFT(AA$1,FIND("-",AA$1,1)-1))+VALUE(LEFT(AB$1,FIND("-",AB$1,1)-1)-1),0,AVERAGE(INDEX($AA:$AA,ROW($AA1567)-VALUE(LEFT(AB$1,FIND("-",AB$1,1)-1))+1):$AA1567))</f>
        <v>92.129629629629633</v>
      </c>
      <c r="AC1567">
        <f>IF(ROW($AA1567)&lt;=VALUE(LEFT(AA$1,FIND("-",AA$1,1)-1))+VALUE(LEFT(AB$1,FIND("-",AB$1,1)-1)-1)+VALUE(LEFT(AC$1,FIND("-",AC$1,1)-1)-1),0,AVERAGE(INDEX($AB:$AB,ROW($AB1567)-VALUE(LEFT(AC$1,FIND("-",AC$1,1)-1))+1):$AB1567))</f>
        <v>94.506172839506164</v>
      </c>
      <c r="AE1567">
        <f t="shared" si="222"/>
        <v>34170644</v>
      </c>
      <c r="AG1567" t="str">
        <f t="shared" si="224"/>
        <v/>
      </c>
    </row>
    <row r="1568" spans="1:33" x14ac:dyDescent="0.25">
      <c r="A1568" s="6">
        <v>38757</v>
      </c>
      <c r="B1568">
        <v>0.33</v>
      </c>
      <c r="C1568">
        <v>0.33500000000000002</v>
      </c>
      <c r="D1568">
        <v>0.32</v>
      </c>
      <c r="E1568">
        <v>0.33500000000000002</v>
      </c>
      <c r="F1568">
        <v>0.193134</v>
      </c>
      <c r="G1568">
        <v>26000</v>
      </c>
      <c r="I1568" t="str">
        <f t="shared" si="217"/>
        <v/>
      </c>
      <c r="J1568" t="str">
        <f t="shared" si="218"/>
        <v>Overbought</v>
      </c>
      <c r="K1568" t="str">
        <f t="shared" si="219"/>
        <v>Overbought Above %D</v>
      </c>
      <c r="M1568" s="11" t="str">
        <f t="shared" si="223"/>
        <v/>
      </c>
      <c r="O1568">
        <f>IF(ROW($E1568)&lt;=VALUE(LEFT(O$1,FIND("-",O$1,1)-1)),0,IF(ROW($E1568)=VALUE(LEFT(O$1,FIND("-",O$1,1)-1))+1,AVERAGE(INDEX($E:$E,ROW($E1568)-VALUE(LEFT(O$1,FIND("-",O$1,1)-1))):$E1568),($E1568*(2/(VALUE(LEFT(O$1,FIND("-",O$1,1)-1))+1)))+(O1567*(1-(2/(VALUE(LEFT(O$1,FIND("-",O$1,1)-1))+1))))))</f>
        <v>0.31690416262596527</v>
      </c>
      <c r="Q1568">
        <f>IF(ROW($E1568)&lt;=VALUE(LEFT(Q$1,FIND("-",Q$1,1)-1)),0,IF(ROW($E1568)=VALUE(LEFT(Q$1,FIND("-",Q$1,1)-1))+1,AVERAGE(INDEX($E:$E,ROW($E1568)-VALUE(LEFT(Q$1,FIND("-",Q$1,1)-1))):$E1568),($E1568*(2/(VALUE(LEFT(Q$1,FIND("-",Q$1,1)-1))+1)))+(Q1567*(1-(2/(VALUE(LEFT(Q$1,FIND("-",Q$1,1)-1))+1))))))</f>
        <v>0.31717856032726144</v>
      </c>
      <c r="R1568">
        <f>IF(ROW($E1568)&lt;=VALUE(LEFT(R$1,FIND("-",R$1,1)-1)),0,IF(ROW($E1568)=VALUE(LEFT(R$1,FIND("-",R$1,1)-1))+1,AVERAGE(INDEX($E:$E,ROW($E1568)-VALUE(LEFT(R$1,FIND("-",R$1,1)-1))):$E1568),($E1568*(2/(VALUE(LEFT(R$1,FIND("-",R$1,1)-1))+1)))+(R1567*(1-(2/(VALUE(LEFT(R$1,FIND("-",R$1,1)-1))+1))))))</f>
        <v>0.30741551770331044</v>
      </c>
      <c r="S1568">
        <f t="shared" si="220"/>
        <v>9.7630426239510015E-3</v>
      </c>
      <c r="T1568">
        <f>IF(ROW($E1568)&lt;=MAX(VALUE(LEFT(Q$1,FIND("-",Q$1,1)-1)),VALUE(LEFT(R$1,FIND("-",R$1,1)-1)))+VALUE(LEFT(T$1,FIND("-",T$1,1)-1))-1,0,IF(ROW($E1568)=MAX(VALUE(LEFT(Q$1,FIND("-",Q$1,1)-1)),VALUE(LEFT(R$1,FIND("-",R$1,1)-1)))+VALUE(LEFT(T$1,FIND("-",T$1,1)-1)),AVERAGE(INDEX($S:$S,ROW(S1568)-VALUE(LEFT(T$1,FIND("-",T$1,1)-1))+1):S1568),($S1568*(2/(VALUE(LEFT(T$1,FIND("-",T$1,1)-1))+1)))+(T1567*(1-(2/(VALUE(LEFT(T$1,FIND("-",T$1,1)-1))+1))))))</f>
        <v>5.9984085347344071E-3</v>
      </c>
      <c r="V1568">
        <f t="shared" si="221"/>
        <v>5.0000000000000044E-3</v>
      </c>
      <c r="W1568">
        <f>IF(ROW($E1568)&lt;=VALUE(LEFT(W$1,FIND("-",W$1,1)-1))+1,0,IF(ROW($E1567)=VALUE(LEFT(W$1,FIND("-",W$1,1)-1))+1,100-100/(1+ABS((SUMIF(INDEX($V:$V,ROW($V1568)-VALUE(LEFT(W$1,FIND("-",W$1,1)-1))+1):$V1568,"&gt;0",INDEX($V:$V,ROW($V1568)-VALUE(LEFT(W$1,FIND("-",W$1,1)-1))+1):$V1568)/COUNTIF(INDEX($V:$V,ROW($V1568)-VALUE(LEFT(W$1,FIND("-",W$1,1)-1))+1):$V1568,"&gt;0"))/(SUMIF(INDEX($V:$V,ROW($V1568)-VALUE(LEFT(W$1,FIND("-",W$1,1)-1))+1):$V1568,"&lt;0",INDEX($V:$V,ROW($V1568)-VALUE(LEFT(W$1,FIND("-",W$1,1)-1))+1):$V1568)/COUNTIF(INDEX($V:$V,ROW($V1568)-VALUE(LEFT(W$1,FIND("-",W$1,1)-1))+1):$V1568,"&lt;0")))),100-100/(1+ABS((SUMIF(INDEX($V:$V,ROW($V1568)-VALUE(LEFT(W$1,FIND("-",W$1,1)-1))+1):$V1568,"&gt;0",INDEX($V:$V,ROW($V1568)-VALUE(LEFT(W$1,FIND("-",W$1,1)-1))+1):$V1568)/VALUE(LEFT(W$1,FIND("-",W$1,1)-1)))/(SUMIF(INDEX($V:$V,ROW($V1568)-VALUE(LEFT(W$1,FIND("-",W$1,1)-1))+1):$V1568,"&lt;0",INDEX($V:$V,ROW($V1568)-VALUE(LEFT(W$1,FIND("-",W$1,1)-1))+1):$V1568)/VALUE(LEFT(W$1,FIND("-",W$1,1)-1)))))))</f>
        <v>71.999999999999986</v>
      </c>
      <c r="Y1568">
        <f>IF(ROW($E1568)&lt;=VALUE(LEFT(Y$1,FIND("-",Y$1,1)-1)),0,MAX(INDEX(C:C,ROW(C1568)-VALUE(LEFT(Y$1,FIND("-",Y$1,1)-1))+1):C1568))</f>
        <v>0.34</v>
      </c>
      <c r="Z1568">
        <f>IF(ROW($E1568)&lt;=VALUE(LEFT(Z$1,FIND("-",Z$1,1)-1)),0,MIN(INDEX(D:D,ROW(D1568)-VALUE(LEFT(Z$1,FIND("-",Z$1,1)-1))+1):D1568))</f>
        <v>0.25</v>
      </c>
      <c r="AA1568">
        <f t="shared" si="225"/>
        <v>94.444444444444443</v>
      </c>
      <c r="AB1568">
        <f>IF(ROW($AA1568)&lt;=VALUE(LEFT(AA$1,FIND("-",AA$1,1)-1))+VALUE(LEFT(AB$1,FIND("-",AB$1,1)-1)-1),0,AVERAGE(INDEX($AA:$AA,ROW($AA1568)-VALUE(LEFT(AB$1,FIND("-",AB$1,1)-1))+1):$AA1568))</f>
        <v>90.277777777777771</v>
      </c>
      <c r="AC1568">
        <f>IF(ROW($AA1568)&lt;=VALUE(LEFT(AA$1,FIND("-",AA$1,1)-1))+VALUE(LEFT(AB$1,FIND("-",AB$1,1)-1)-1)+VALUE(LEFT(AC$1,FIND("-",AC$1,1)-1)-1),0,AVERAGE(INDEX($AB:$AB,ROW($AB1568)-VALUE(LEFT(AC$1,FIND("-",AC$1,1)-1))+1):$AB1568))</f>
        <v>92.006172839506164</v>
      </c>
      <c r="AE1568">
        <f t="shared" si="222"/>
        <v>34196644</v>
      </c>
      <c r="AG1568" t="str">
        <f t="shared" si="224"/>
        <v/>
      </c>
    </row>
    <row r="1569" spans="1:33" x14ac:dyDescent="0.25">
      <c r="A1569" s="6">
        <v>38758</v>
      </c>
      <c r="B1569">
        <v>0.33</v>
      </c>
      <c r="C1569">
        <v>0.33</v>
      </c>
      <c r="D1569">
        <v>0.315</v>
      </c>
      <c r="E1569">
        <v>0.33</v>
      </c>
      <c r="F1569">
        <v>0.190252</v>
      </c>
      <c r="G1569">
        <v>30100</v>
      </c>
      <c r="I1569" t="str">
        <f t="shared" si="217"/>
        <v/>
      </c>
      <c r="J1569" t="str">
        <f t="shared" si="218"/>
        <v/>
      </c>
      <c r="K1569" t="str">
        <f t="shared" si="219"/>
        <v>Overbought Above %D</v>
      </c>
      <c r="M1569" s="11" t="str">
        <f t="shared" si="223"/>
        <v/>
      </c>
      <c r="O1569">
        <f>IF(ROW($E1569)&lt;=VALUE(LEFT(O$1,FIND("-",O$1,1)-1)),0,IF(ROW($E1569)=VALUE(LEFT(O$1,FIND("-",O$1,1)-1))+1,AVERAGE(INDEX($E:$E,ROW($E1569)-VALUE(LEFT(O$1,FIND("-",O$1,1)-1))):$E1569),($E1569*(2/(VALUE(LEFT(O$1,FIND("-",O$1,1)-1))+1)))+(O1568*(1-(2/(VALUE(LEFT(O$1,FIND("-",O$1,1)-1))+1))))))</f>
        <v>0.31703446946550795</v>
      </c>
      <c r="Q1569">
        <f>IF(ROW($E1569)&lt;=VALUE(LEFT(Q$1,FIND("-",Q$1,1)-1)),0,IF(ROW($E1569)=VALUE(LEFT(Q$1,FIND("-",Q$1,1)-1))+1,AVERAGE(INDEX($E:$E,ROW($E1569)-VALUE(LEFT(Q$1,FIND("-",Q$1,1)-1))):$E1569),($E1569*(2/(VALUE(LEFT(Q$1,FIND("-",Q$1,1)-1))+1)))+(Q1568*(1-(2/(VALUE(LEFT(Q$1,FIND("-",Q$1,1)-1))+1))))))</f>
        <v>0.31915108950768278</v>
      </c>
      <c r="R1569">
        <f>IF(ROW($E1569)&lt;=VALUE(LEFT(R$1,FIND("-",R$1,1)-1)),0,IF(ROW($E1569)=VALUE(LEFT(R$1,FIND("-",R$1,1)-1))+1,AVERAGE(INDEX($E:$E,ROW($E1569)-VALUE(LEFT(R$1,FIND("-",R$1,1)-1))):$E1569),($E1569*(2/(VALUE(LEFT(R$1,FIND("-",R$1,1)-1))+1)))+(R1568*(1-(2/(VALUE(LEFT(R$1,FIND("-",R$1,1)-1))+1))))))</f>
        <v>0.30908844231788002</v>
      </c>
      <c r="S1569">
        <f t="shared" si="220"/>
        <v>1.0062647189802765E-2</v>
      </c>
      <c r="T1569">
        <f>IF(ROW($E1569)&lt;=MAX(VALUE(LEFT(Q$1,FIND("-",Q$1,1)-1)),VALUE(LEFT(R$1,FIND("-",R$1,1)-1)))+VALUE(LEFT(T$1,FIND("-",T$1,1)-1))-1,0,IF(ROW($E1569)=MAX(VALUE(LEFT(Q$1,FIND("-",Q$1,1)-1)),VALUE(LEFT(R$1,FIND("-",R$1,1)-1)))+VALUE(LEFT(T$1,FIND("-",T$1,1)-1)),AVERAGE(INDEX($S:$S,ROW(S1569)-VALUE(LEFT(T$1,FIND("-",T$1,1)-1))+1):S1569),($S1569*(2/(VALUE(LEFT(T$1,FIND("-",T$1,1)-1))+1)))+(T1568*(1-(2/(VALUE(LEFT(T$1,FIND("-",T$1,1)-1))+1))))))</f>
        <v>6.8112562657480788E-3</v>
      </c>
      <c r="V1569">
        <f t="shared" si="221"/>
        <v>-5.0000000000000044E-3</v>
      </c>
      <c r="W1569">
        <f>IF(ROW($E1569)&lt;=VALUE(LEFT(W$1,FIND("-",W$1,1)-1))+1,0,IF(ROW($E1568)=VALUE(LEFT(W$1,FIND("-",W$1,1)-1))+1,100-100/(1+ABS((SUMIF(INDEX($V:$V,ROW($V1569)-VALUE(LEFT(W$1,FIND("-",W$1,1)-1))+1):$V1569,"&gt;0",INDEX($V:$V,ROW($V1569)-VALUE(LEFT(W$1,FIND("-",W$1,1)-1))+1):$V1569)/COUNTIF(INDEX($V:$V,ROW($V1569)-VALUE(LEFT(W$1,FIND("-",W$1,1)-1))+1):$V1569,"&gt;0"))/(SUMIF(INDEX($V:$V,ROW($V1569)-VALUE(LEFT(W$1,FIND("-",W$1,1)-1))+1):$V1569,"&lt;0",INDEX($V:$V,ROW($V1569)-VALUE(LEFT(W$1,FIND("-",W$1,1)-1))+1):$V1569)/COUNTIF(INDEX($V:$V,ROW($V1569)-VALUE(LEFT(W$1,FIND("-",W$1,1)-1))+1):$V1569,"&lt;0")))),100-100/(1+ABS((SUMIF(INDEX($V:$V,ROW($V1569)-VALUE(LEFT(W$1,FIND("-",W$1,1)-1))+1):$V1569,"&gt;0",INDEX($V:$V,ROW($V1569)-VALUE(LEFT(W$1,FIND("-",W$1,1)-1))+1):$V1569)/VALUE(LEFT(W$1,FIND("-",W$1,1)-1)))/(SUMIF(INDEX($V:$V,ROW($V1569)-VALUE(LEFT(W$1,FIND("-",W$1,1)-1))+1):$V1569,"&lt;0",INDEX($V:$V,ROW($V1569)-VALUE(LEFT(W$1,FIND("-",W$1,1)-1))+1):$V1569)/VALUE(LEFT(W$1,FIND("-",W$1,1)-1)))))))</f>
        <v>69.230769230769226</v>
      </c>
      <c r="Y1569">
        <f>IF(ROW($E1569)&lt;=VALUE(LEFT(Y$1,FIND("-",Y$1,1)-1)),0,MAX(INDEX(C:C,ROW(C1569)-VALUE(LEFT(Y$1,FIND("-",Y$1,1)-1))+1):C1569))</f>
        <v>0.34</v>
      </c>
      <c r="Z1569">
        <f>IF(ROW($E1569)&lt;=VALUE(LEFT(Z$1,FIND("-",Z$1,1)-1)),0,MIN(INDEX(D:D,ROW(D1569)-VALUE(LEFT(Z$1,FIND("-",Z$1,1)-1))+1):D1569))</f>
        <v>0.25</v>
      </c>
      <c r="AA1569">
        <f t="shared" si="225"/>
        <v>88.888888888888886</v>
      </c>
      <c r="AB1569">
        <f>IF(ROW($AA1569)&lt;=VALUE(LEFT(AA$1,FIND("-",AA$1,1)-1))+VALUE(LEFT(AB$1,FIND("-",AB$1,1)-1)-1),0,AVERAGE(INDEX($AA:$AA,ROW($AA1569)-VALUE(LEFT(AB$1,FIND("-",AB$1,1)-1))+1):$AA1569))</f>
        <v>90.740740740740719</v>
      </c>
      <c r="AC1569">
        <f>IF(ROW($AA1569)&lt;=VALUE(LEFT(AA$1,FIND("-",AA$1,1)-1))+VALUE(LEFT(AB$1,FIND("-",AB$1,1)-1)-1)+VALUE(LEFT(AC$1,FIND("-",AC$1,1)-1)-1),0,AVERAGE(INDEX($AB:$AB,ROW($AB1569)-VALUE(LEFT(AC$1,FIND("-",AC$1,1)-1))+1):$AB1569))</f>
        <v>91.049382716049365</v>
      </c>
      <c r="AE1569">
        <f t="shared" si="222"/>
        <v>34166544</v>
      </c>
      <c r="AG1569" t="str">
        <f t="shared" si="224"/>
        <v/>
      </c>
    </row>
    <row r="1570" spans="1:33" x14ac:dyDescent="0.25">
      <c r="A1570" s="6">
        <v>38761</v>
      </c>
      <c r="B1570">
        <v>0.30499999999999999</v>
      </c>
      <c r="C1570">
        <v>0.33</v>
      </c>
      <c r="D1570">
        <v>0.30499999999999999</v>
      </c>
      <c r="E1570">
        <v>0.33</v>
      </c>
      <c r="F1570">
        <v>0.190252</v>
      </c>
      <c r="G1570">
        <v>52000</v>
      </c>
      <c r="I1570" t="str">
        <f t="shared" si="217"/>
        <v/>
      </c>
      <c r="J1570" t="str">
        <f t="shared" si="218"/>
        <v/>
      </c>
      <c r="K1570" t="str">
        <f t="shared" si="219"/>
        <v>Overbought Below %D</v>
      </c>
      <c r="M1570" s="11" t="str">
        <f t="shared" si="223"/>
        <v/>
      </c>
      <c r="O1570">
        <f>IF(ROW($E1570)&lt;=VALUE(LEFT(O$1,FIND("-",O$1,1)-1)),0,IF(ROW($E1570)=VALUE(LEFT(O$1,FIND("-",O$1,1)-1))+1,AVERAGE(INDEX($E:$E,ROW($E1570)-VALUE(LEFT(O$1,FIND("-",O$1,1)-1))):$E1570),($E1570*(2/(VALUE(LEFT(O$1,FIND("-",O$1,1)-1))+1)))+(O1569*(1-(2/(VALUE(LEFT(O$1,FIND("-",O$1,1)-1))+1))))))</f>
        <v>0.31716347971958253</v>
      </c>
      <c r="Q1570">
        <f>IF(ROW($E1570)&lt;=VALUE(LEFT(Q$1,FIND("-",Q$1,1)-1)),0,IF(ROW($E1570)=VALUE(LEFT(Q$1,FIND("-",Q$1,1)-1))+1,AVERAGE(INDEX($E:$E,ROW($E1570)-VALUE(LEFT(Q$1,FIND("-",Q$1,1)-1))):$E1570),($E1570*(2/(VALUE(LEFT(Q$1,FIND("-",Q$1,1)-1))+1)))+(Q1569*(1-(2/(VALUE(LEFT(Q$1,FIND("-",Q$1,1)-1))+1))))))</f>
        <v>0.32082015266034697</v>
      </c>
      <c r="R1570">
        <f>IF(ROW($E1570)&lt;=VALUE(LEFT(R$1,FIND("-",R$1,1)-1)),0,IF(ROW($E1570)=VALUE(LEFT(R$1,FIND("-",R$1,1)-1))+1,AVERAGE(INDEX($E:$E,ROW($E1570)-VALUE(LEFT(R$1,FIND("-",R$1,1)-1))):$E1570),($E1570*(2/(VALUE(LEFT(R$1,FIND("-",R$1,1)-1))+1)))+(R1569*(1-(2/(VALUE(LEFT(R$1,FIND("-",R$1,1)-1))+1))))))</f>
        <v>0.31063744659062964</v>
      </c>
      <c r="S1570">
        <f t="shared" si="220"/>
        <v>1.0182706069717329E-2</v>
      </c>
      <c r="T1570">
        <f>IF(ROW($E1570)&lt;=MAX(VALUE(LEFT(Q$1,FIND("-",Q$1,1)-1)),VALUE(LEFT(R$1,FIND("-",R$1,1)-1)))+VALUE(LEFT(T$1,FIND("-",T$1,1)-1))-1,0,IF(ROW($E1570)=MAX(VALUE(LEFT(Q$1,FIND("-",Q$1,1)-1)),VALUE(LEFT(R$1,FIND("-",R$1,1)-1)))+VALUE(LEFT(T$1,FIND("-",T$1,1)-1)),AVERAGE(INDEX($S:$S,ROW(S1570)-VALUE(LEFT(T$1,FIND("-",T$1,1)-1))+1):S1570),($S1570*(2/(VALUE(LEFT(T$1,FIND("-",T$1,1)-1))+1)))+(T1569*(1-(2/(VALUE(LEFT(T$1,FIND("-",T$1,1)-1))+1))))))</f>
        <v>7.4855462265419302E-3</v>
      </c>
      <c r="V1570">
        <f t="shared" si="221"/>
        <v>0</v>
      </c>
      <c r="W1570">
        <f>IF(ROW($E1570)&lt;=VALUE(LEFT(W$1,FIND("-",W$1,1)-1))+1,0,IF(ROW($E1569)=VALUE(LEFT(W$1,FIND("-",W$1,1)-1))+1,100-100/(1+ABS((SUMIF(INDEX($V:$V,ROW($V1570)-VALUE(LEFT(W$1,FIND("-",W$1,1)-1))+1):$V1570,"&gt;0",INDEX($V:$V,ROW($V1570)-VALUE(LEFT(W$1,FIND("-",W$1,1)-1))+1):$V1570)/COUNTIF(INDEX($V:$V,ROW($V1570)-VALUE(LEFT(W$1,FIND("-",W$1,1)-1))+1):$V1570,"&gt;0"))/(SUMIF(INDEX($V:$V,ROW($V1570)-VALUE(LEFT(W$1,FIND("-",W$1,1)-1))+1):$V1570,"&lt;0",INDEX($V:$V,ROW($V1570)-VALUE(LEFT(W$1,FIND("-",W$1,1)-1))+1):$V1570)/COUNTIF(INDEX($V:$V,ROW($V1570)-VALUE(LEFT(W$1,FIND("-",W$1,1)-1))+1):$V1570,"&lt;0")))),100-100/(1+ABS((SUMIF(INDEX($V:$V,ROW($V1570)-VALUE(LEFT(W$1,FIND("-",W$1,1)-1))+1):$V1570,"&gt;0",INDEX($V:$V,ROW($V1570)-VALUE(LEFT(W$1,FIND("-",W$1,1)-1))+1):$V1570)/VALUE(LEFT(W$1,FIND("-",W$1,1)-1)))/(SUMIF(INDEX($V:$V,ROW($V1570)-VALUE(LEFT(W$1,FIND("-",W$1,1)-1))+1):$V1570,"&lt;0",INDEX($V:$V,ROW($V1570)-VALUE(LEFT(W$1,FIND("-",W$1,1)-1))+1):$V1570)/VALUE(LEFT(W$1,FIND("-",W$1,1)-1)))))))</f>
        <v>69.230769230769226</v>
      </c>
      <c r="Y1570">
        <f>IF(ROW($E1570)&lt;=VALUE(LEFT(Y$1,FIND("-",Y$1,1)-1)),0,MAX(INDEX(C:C,ROW(C1570)-VALUE(LEFT(Y$1,FIND("-",Y$1,1)-1))+1):C1570))</f>
        <v>0.34</v>
      </c>
      <c r="Z1570">
        <f>IF(ROW($E1570)&lt;=VALUE(LEFT(Z$1,FIND("-",Z$1,1)-1)),0,MIN(INDEX(D:D,ROW(D1570)-VALUE(LEFT(Z$1,FIND("-",Z$1,1)-1))+1):D1570))</f>
        <v>0.25</v>
      </c>
      <c r="AA1570">
        <f t="shared" si="225"/>
        <v>88.888888888888886</v>
      </c>
      <c r="AB1570">
        <f>IF(ROW($AA1570)&lt;=VALUE(LEFT(AA$1,FIND("-",AA$1,1)-1))+VALUE(LEFT(AB$1,FIND("-",AB$1,1)-1)-1),0,AVERAGE(INDEX($AA:$AA,ROW($AA1570)-VALUE(LEFT(AB$1,FIND("-",AB$1,1)-1))+1):$AA1570))</f>
        <v>90.740740740740719</v>
      </c>
      <c r="AC1570">
        <f>IF(ROW($AA1570)&lt;=VALUE(LEFT(AA$1,FIND("-",AA$1,1)-1))+VALUE(LEFT(AB$1,FIND("-",AB$1,1)-1)-1)+VALUE(LEFT(AC$1,FIND("-",AC$1,1)-1)-1),0,AVERAGE(INDEX($AB:$AB,ROW($AB1570)-VALUE(LEFT(AC$1,FIND("-",AC$1,1)-1))+1):$AB1570))</f>
        <v>90.586419753086389</v>
      </c>
      <c r="AE1570">
        <f t="shared" si="222"/>
        <v>34166544</v>
      </c>
      <c r="AG1570" t="str">
        <f t="shared" si="224"/>
        <v/>
      </c>
    </row>
    <row r="1571" spans="1:33" x14ac:dyDescent="0.25">
      <c r="A1571" s="6">
        <v>38762</v>
      </c>
      <c r="B1571">
        <v>0.33</v>
      </c>
      <c r="C1571">
        <v>0.34</v>
      </c>
      <c r="D1571">
        <v>0.31</v>
      </c>
      <c r="E1571">
        <v>0.33</v>
      </c>
      <c r="F1571">
        <v>0.190252</v>
      </c>
      <c r="G1571">
        <v>84500</v>
      </c>
      <c r="I1571" t="str">
        <f t="shared" si="217"/>
        <v/>
      </c>
      <c r="J1571" t="str">
        <f t="shared" si="218"/>
        <v>Overbought</v>
      </c>
      <c r="K1571" t="str">
        <f t="shared" si="219"/>
        <v>Overbought Above %D</v>
      </c>
      <c r="M1571" s="11" t="str">
        <f t="shared" si="223"/>
        <v/>
      </c>
      <c r="O1571">
        <f>IF(ROW($E1571)&lt;=VALUE(LEFT(O$1,FIND("-",O$1,1)-1)),0,IF(ROW($E1571)=VALUE(LEFT(O$1,FIND("-",O$1,1)-1))+1,AVERAGE(INDEX($E:$E,ROW($E1571)-VALUE(LEFT(O$1,FIND("-",O$1,1)-1))):$E1571),($E1571*(2/(VALUE(LEFT(O$1,FIND("-",O$1,1)-1))+1)))+(O1570*(1-(2/(VALUE(LEFT(O$1,FIND("-",O$1,1)-1))+1))))))</f>
        <v>0.317291206289537</v>
      </c>
      <c r="Q1571">
        <f>IF(ROW($E1571)&lt;=VALUE(LEFT(Q$1,FIND("-",Q$1,1)-1)),0,IF(ROW($E1571)=VALUE(LEFT(Q$1,FIND("-",Q$1,1)-1))+1,AVERAGE(INDEX($E:$E,ROW($E1571)-VALUE(LEFT(Q$1,FIND("-",Q$1,1)-1))):$E1571),($E1571*(2/(VALUE(LEFT(Q$1,FIND("-",Q$1,1)-1))+1)))+(Q1570*(1-(2/(VALUE(LEFT(Q$1,FIND("-",Q$1,1)-1))+1))))))</f>
        <v>0.32223243686644742</v>
      </c>
      <c r="R1571">
        <f>IF(ROW($E1571)&lt;=VALUE(LEFT(R$1,FIND("-",R$1,1)-1)),0,IF(ROW($E1571)=VALUE(LEFT(R$1,FIND("-",R$1,1)-1))+1,AVERAGE(INDEX($E:$E,ROW($E1571)-VALUE(LEFT(R$1,FIND("-",R$1,1)-1))):$E1571),($E1571*(2/(VALUE(LEFT(R$1,FIND("-",R$1,1)-1))+1)))+(R1570*(1-(2/(VALUE(LEFT(R$1,FIND("-",R$1,1)-1))+1))))))</f>
        <v>0.31207170980613858</v>
      </c>
      <c r="S1571">
        <f t="shared" si="220"/>
        <v>1.016072706030885E-2</v>
      </c>
      <c r="T1571">
        <f>IF(ROW($E1571)&lt;=MAX(VALUE(LEFT(Q$1,FIND("-",Q$1,1)-1)),VALUE(LEFT(R$1,FIND("-",R$1,1)-1)))+VALUE(LEFT(T$1,FIND("-",T$1,1)-1))-1,0,IF(ROW($E1571)=MAX(VALUE(LEFT(Q$1,FIND("-",Q$1,1)-1)),VALUE(LEFT(R$1,FIND("-",R$1,1)-1)))+VALUE(LEFT(T$1,FIND("-",T$1,1)-1)),AVERAGE(INDEX($S:$S,ROW(S1571)-VALUE(LEFT(T$1,FIND("-",T$1,1)-1))+1):S1571),($S1571*(2/(VALUE(LEFT(T$1,FIND("-",T$1,1)-1))+1)))+(T1570*(1-(2/(VALUE(LEFT(T$1,FIND("-",T$1,1)-1))+1))))))</f>
        <v>8.0205823932953148E-3</v>
      </c>
      <c r="V1571">
        <f t="shared" si="221"/>
        <v>0</v>
      </c>
      <c r="W1571">
        <f>IF(ROW($E1571)&lt;=VALUE(LEFT(W$1,FIND("-",W$1,1)-1))+1,0,IF(ROW($E1570)=VALUE(LEFT(W$1,FIND("-",W$1,1)-1))+1,100-100/(1+ABS((SUMIF(INDEX($V:$V,ROW($V1571)-VALUE(LEFT(W$1,FIND("-",W$1,1)-1))+1):$V1571,"&gt;0",INDEX($V:$V,ROW($V1571)-VALUE(LEFT(W$1,FIND("-",W$1,1)-1))+1):$V1571)/COUNTIF(INDEX($V:$V,ROW($V1571)-VALUE(LEFT(W$1,FIND("-",W$1,1)-1))+1):$V1571,"&gt;0"))/(SUMIF(INDEX($V:$V,ROW($V1571)-VALUE(LEFT(W$1,FIND("-",W$1,1)-1))+1):$V1571,"&lt;0",INDEX($V:$V,ROW($V1571)-VALUE(LEFT(W$1,FIND("-",W$1,1)-1))+1):$V1571)/COUNTIF(INDEX($V:$V,ROW($V1571)-VALUE(LEFT(W$1,FIND("-",W$1,1)-1))+1):$V1571,"&lt;0")))),100-100/(1+ABS((SUMIF(INDEX($V:$V,ROW($V1571)-VALUE(LEFT(W$1,FIND("-",W$1,1)-1))+1):$V1571,"&gt;0",INDEX($V:$V,ROW($V1571)-VALUE(LEFT(W$1,FIND("-",W$1,1)-1))+1):$V1571)/VALUE(LEFT(W$1,FIND("-",W$1,1)-1)))/(SUMIF(INDEX($V:$V,ROW($V1571)-VALUE(LEFT(W$1,FIND("-",W$1,1)-1))+1):$V1571,"&lt;0",INDEX($V:$V,ROW($V1571)-VALUE(LEFT(W$1,FIND("-",W$1,1)-1))+1):$V1571)/VALUE(LEFT(W$1,FIND("-",W$1,1)-1)))))))</f>
        <v>81.818181818181813</v>
      </c>
      <c r="Y1571">
        <f>IF(ROW($E1571)&lt;=VALUE(LEFT(Y$1,FIND("-",Y$1,1)-1)),0,MAX(INDEX(C:C,ROW(C1571)-VALUE(LEFT(Y$1,FIND("-",Y$1,1)-1))+1):C1571))</f>
        <v>0.34</v>
      </c>
      <c r="Z1571">
        <f>IF(ROW($E1571)&lt;=VALUE(LEFT(Z$1,FIND("-",Z$1,1)-1)),0,MIN(INDEX(D:D,ROW(D1571)-VALUE(LEFT(Z$1,FIND("-",Z$1,1)-1))+1):D1571))</f>
        <v>0.25</v>
      </c>
      <c r="AA1571">
        <f t="shared" si="225"/>
        <v>88.888888888888886</v>
      </c>
      <c r="AB1571">
        <f>IF(ROW($AA1571)&lt;=VALUE(LEFT(AA$1,FIND("-",AA$1,1)-1))+VALUE(LEFT(AB$1,FIND("-",AB$1,1)-1)-1),0,AVERAGE(INDEX($AA:$AA,ROW($AA1571)-VALUE(LEFT(AB$1,FIND("-",AB$1,1)-1))+1):$AA1571))</f>
        <v>88.888888888888872</v>
      </c>
      <c r="AC1571">
        <f>IF(ROW($AA1571)&lt;=VALUE(LEFT(AA$1,FIND("-",AA$1,1)-1))+VALUE(LEFT(AB$1,FIND("-",AB$1,1)-1)-1)+VALUE(LEFT(AC$1,FIND("-",AC$1,1)-1)-1),0,AVERAGE(INDEX($AB:$AB,ROW($AB1571)-VALUE(LEFT(AC$1,FIND("-",AC$1,1)-1))+1):$AB1571))</f>
        <v>90.123456790123441</v>
      </c>
      <c r="AE1571">
        <f t="shared" si="222"/>
        <v>34166544</v>
      </c>
      <c r="AG1571" t="str">
        <f t="shared" si="224"/>
        <v/>
      </c>
    </row>
    <row r="1572" spans="1:33" x14ac:dyDescent="0.25">
      <c r="A1572" s="6">
        <v>38763</v>
      </c>
      <c r="B1572">
        <v>0.32500000000000001</v>
      </c>
      <c r="C1572">
        <v>0.33</v>
      </c>
      <c r="D1572">
        <v>0.32</v>
      </c>
      <c r="E1572">
        <v>0.33</v>
      </c>
      <c r="F1572">
        <v>0.190252</v>
      </c>
      <c r="G1572">
        <v>115300</v>
      </c>
      <c r="I1572" t="str">
        <f t="shared" si="217"/>
        <v/>
      </c>
      <c r="J1572" t="str">
        <f t="shared" si="218"/>
        <v>Overbought</v>
      </c>
      <c r="K1572" t="str">
        <f t="shared" si="219"/>
        <v>Overbought Above %D</v>
      </c>
      <c r="M1572" s="11" t="str">
        <f t="shared" si="223"/>
        <v/>
      </c>
      <c r="O1572">
        <f>IF(ROW($E1572)&lt;=VALUE(LEFT(O$1,FIND("-",O$1,1)-1)),0,IF(ROW($E1572)=VALUE(LEFT(O$1,FIND("-",O$1,1)-1))+1,AVERAGE(INDEX($E:$E,ROW($E1572)-VALUE(LEFT(O$1,FIND("-",O$1,1)-1))):$E1572),($E1572*(2/(VALUE(LEFT(O$1,FIND("-",O$1,1)-1))+1)))+(O1571*(1-(2/(VALUE(LEFT(O$1,FIND("-",O$1,1)-1))+1))))))</f>
        <v>0.31741766194834758</v>
      </c>
      <c r="Q1572">
        <f>IF(ROW($E1572)&lt;=VALUE(LEFT(Q$1,FIND("-",Q$1,1)-1)),0,IF(ROW($E1572)=VALUE(LEFT(Q$1,FIND("-",Q$1,1)-1))+1,AVERAGE(INDEX($E:$E,ROW($E1572)-VALUE(LEFT(Q$1,FIND("-",Q$1,1)-1))):$E1572),($E1572*(2/(VALUE(LEFT(Q$1,FIND("-",Q$1,1)-1))+1)))+(Q1571*(1-(2/(VALUE(LEFT(Q$1,FIND("-",Q$1,1)-1))+1))))))</f>
        <v>0.32342744657930167</v>
      </c>
      <c r="R1572">
        <f>IF(ROW($E1572)&lt;=VALUE(LEFT(R$1,FIND("-",R$1,1)-1)),0,IF(ROW($E1572)=VALUE(LEFT(R$1,FIND("-",R$1,1)-1))+1,AVERAGE(INDEX($E:$E,ROW($E1572)-VALUE(LEFT(R$1,FIND("-",R$1,1)-1))):$E1572),($E1572*(2/(VALUE(LEFT(R$1,FIND("-",R$1,1)-1))+1)))+(R1571*(1-(2/(VALUE(LEFT(R$1,FIND("-",R$1,1)-1))+1))))))</f>
        <v>0.31339973130198018</v>
      </c>
      <c r="S1572">
        <f t="shared" si="220"/>
        <v>1.0027715277321492E-2</v>
      </c>
      <c r="T1572">
        <f>IF(ROW($E1572)&lt;=MAX(VALUE(LEFT(Q$1,FIND("-",Q$1,1)-1)),VALUE(LEFT(R$1,FIND("-",R$1,1)-1)))+VALUE(LEFT(T$1,FIND("-",T$1,1)-1))-1,0,IF(ROW($E1572)=MAX(VALUE(LEFT(Q$1,FIND("-",Q$1,1)-1)),VALUE(LEFT(R$1,FIND("-",R$1,1)-1)))+VALUE(LEFT(T$1,FIND("-",T$1,1)-1)),AVERAGE(INDEX($S:$S,ROW(S1572)-VALUE(LEFT(T$1,FIND("-",T$1,1)-1))+1):S1572),($S1572*(2/(VALUE(LEFT(T$1,FIND("-",T$1,1)-1))+1)))+(T1571*(1-(2/(VALUE(LEFT(T$1,FIND("-",T$1,1)-1))+1))))))</f>
        <v>8.4220089701005502E-3</v>
      </c>
      <c r="V1572">
        <f t="shared" si="221"/>
        <v>0</v>
      </c>
      <c r="W1572">
        <f>IF(ROW($E1572)&lt;=VALUE(LEFT(W$1,FIND("-",W$1,1)-1))+1,0,IF(ROW($E1571)=VALUE(LEFT(W$1,FIND("-",W$1,1)-1))+1,100-100/(1+ABS((SUMIF(INDEX($V:$V,ROW($V1572)-VALUE(LEFT(W$1,FIND("-",W$1,1)-1))+1):$V1572,"&gt;0",INDEX($V:$V,ROW($V1572)-VALUE(LEFT(W$1,FIND("-",W$1,1)-1))+1):$V1572)/COUNTIF(INDEX($V:$V,ROW($V1572)-VALUE(LEFT(W$1,FIND("-",W$1,1)-1))+1):$V1572,"&gt;0"))/(SUMIF(INDEX($V:$V,ROW($V1572)-VALUE(LEFT(W$1,FIND("-",W$1,1)-1))+1):$V1572,"&lt;0",INDEX($V:$V,ROW($V1572)-VALUE(LEFT(W$1,FIND("-",W$1,1)-1))+1):$V1572)/COUNTIF(INDEX($V:$V,ROW($V1572)-VALUE(LEFT(W$1,FIND("-",W$1,1)-1))+1):$V1572,"&lt;0")))),100-100/(1+ABS((SUMIF(INDEX($V:$V,ROW($V1572)-VALUE(LEFT(W$1,FIND("-",W$1,1)-1))+1):$V1572,"&gt;0",INDEX($V:$V,ROW($V1572)-VALUE(LEFT(W$1,FIND("-",W$1,1)-1))+1):$V1572)/VALUE(LEFT(W$1,FIND("-",W$1,1)-1)))/(SUMIF(INDEX($V:$V,ROW($V1572)-VALUE(LEFT(W$1,FIND("-",W$1,1)-1))+1):$V1572,"&lt;0",INDEX($V:$V,ROW($V1572)-VALUE(LEFT(W$1,FIND("-",W$1,1)-1))+1):$V1572)/VALUE(LEFT(W$1,FIND("-",W$1,1)-1)))))))</f>
        <v>85.714285714285708</v>
      </c>
      <c r="Y1572">
        <f>IF(ROW($E1572)&lt;=VALUE(LEFT(Y$1,FIND("-",Y$1,1)-1)),0,MAX(INDEX(C:C,ROW(C1572)-VALUE(LEFT(Y$1,FIND("-",Y$1,1)-1))+1):C1572))</f>
        <v>0.34</v>
      </c>
      <c r="Z1572">
        <f>IF(ROW($E1572)&lt;=VALUE(LEFT(Z$1,FIND("-",Z$1,1)-1)),0,MIN(INDEX(D:D,ROW(D1572)-VALUE(LEFT(Z$1,FIND("-",Z$1,1)-1))+1):D1572))</f>
        <v>0.26500000000000001</v>
      </c>
      <c r="AA1572">
        <f t="shared" si="225"/>
        <v>86.666666666666657</v>
      </c>
      <c r="AB1572">
        <f>IF(ROW($AA1572)&lt;=VALUE(LEFT(AA$1,FIND("-",AA$1,1)-1))+VALUE(LEFT(AB$1,FIND("-",AB$1,1)-1)-1),0,AVERAGE(INDEX($AA:$AA,ROW($AA1572)-VALUE(LEFT(AB$1,FIND("-",AB$1,1)-1))+1):$AA1572))</f>
        <v>88.148148148148152</v>
      </c>
      <c r="AC1572">
        <f>IF(ROW($AA1572)&lt;=VALUE(LEFT(AA$1,FIND("-",AA$1,1)-1))+VALUE(LEFT(AB$1,FIND("-",AB$1,1)-1)-1)+VALUE(LEFT(AC$1,FIND("-",AC$1,1)-1)-1),0,AVERAGE(INDEX($AB:$AB,ROW($AB1572)-VALUE(LEFT(AC$1,FIND("-",AC$1,1)-1))+1):$AB1572))</f>
        <v>89.259259259259238</v>
      </c>
      <c r="AE1572">
        <f t="shared" si="222"/>
        <v>34166544</v>
      </c>
      <c r="AG1572" t="str">
        <f t="shared" si="224"/>
        <v/>
      </c>
    </row>
    <row r="1573" spans="1:33" x14ac:dyDescent="0.25">
      <c r="A1573" s="6">
        <v>38764</v>
      </c>
      <c r="B1573">
        <v>0.315</v>
      </c>
      <c r="C1573">
        <v>0.33500000000000002</v>
      </c>
      <c r="D1573">
        <v>0.30499999999999999</v>
      </c>
      <c r="E1573">
        <v>0.33500000000000002</v>
      </c>
      <c r="F1573">
        <v>0.193134</v>
      </c>
      <c r="G1573">
        <v>129000</v>
      </c>
      <c r="I1573" t="str">
        <f t="shared" si="217"/>
        <v/>
      </c>
      <c r="J1573" t="str">
        <f t="shared" si="218"/>
        <v/>
      </c>
      <c r="K1573" t="str">
        <f t="shared" si="219"/>
        <v>Overbought Above %D</v>
      </c>
      <c r="M1573" s="11" t="str">
        <f t="shared" si="223"/>
        <v/>
      </c>
      <c r="O1573">
        <f>IF(ROW($E1573)&lt;=VALUE(LEFT(O$1,FIND("-",O$1,1)-1)),0,IF(ROW($E1573)=VALUE(LEFT(O$1,FIND("-",O$1,1)-1))+1,AVERAGE(INDEX($E:$E,ROW($E1573)-VALUE(LEFT(O$1,FIND("-",O$1,1)-1))):$E1573),($E1573*(2/(VALUE(LEFT(O$1,FIND("-",O$1,1)-1))+1)))+(O1572*(1-(2/(VALUE(LEFT(O$1,FIND("-",O$1,1)-1))+1))))))</f>
        <v>0.3175926105856775</v>
      </c>
      <c r="Q1573">
        <f>IF(ROW($E1573)&lt;=VALUE(LEFT(Q$1,FIND("-",Q$1,1)-1)),0,IF(ROW($E1573)=VALUE(LEFT(Q$1,FIND("-",Q$1,1)-1))+1,AVERAGE(INDEX($E:$E,ROW($E1573)-VALUE(LEFT(Q$1,FIND("-",Q$1,1)-1))):$E1573),($E1573*(2/(VALUE(LEFT(Q$1,FIND("-",Q$1,1)-1))+1)))+(Q1572*(1-(2/(VALUE(LEFT(Q$1,FIND("-",Q$1,1)-1))+1))))))</f>
        <v>0.32520783941325526</v>
      </c>
      <c r="R1573">
        <f>IF(ROW($E1573)&lt;=VALUE(LEFT(R$1,FIND("-",R$1,1)-1)),0,IF(ROW($E1573)=VALUE(LEFT(R$1,FIND("-",R$1,1)-1))+1,AVERAGE(INDEX($E:$E,ROW($E1573)-VALUE(LEFT(R$1,FIND("-",R$1,1)-1))):$E1573),($E1573*(2/(VALUE(LEFT(R$1,FIND("-",R$1,1)-1))+1)))+(R1572*(1-(2/(VALUE(LEFT(R$1,FIND("-",R$1,1)-1))+1))))))</f>
        <v>0.31499975120553719</v>
      </c>
      <c r="S1573">
        <f t="shared" si="220"/>
        <v>1.0208088207718069E-2</v>
      </c>
      <c r="T1573">
        <f>IF(ROW($E1573)&lt;=MAX(VALUE(LEFT(Q$1,FIND("-",Q$1,1)-1)),VALUE(LEFT(R$1,FIND("-",R$1,1)-1)))+VALUE(LEFT(T$1,FIND("-",T$1,1)-1))-1,0,IF(ROW($E1573)=MAX(VALUE(LEFT(Q$1,FIND("-",Q$1,1)-1)),VALUE(LEFT(R$1,FIND("-",R$1,1)-1)))+VALUE(LEFT(T$1,FIND("-",T$1,1)-1)),AVERAGE(INDEX($S:$S,ROW(S1573)-VALUE(LEFT(T$1,FIND("-",T$1,1)-1))+1):S1573),($S1573*(2/(VALUE(LEFT(T$1,FIND("-",T$1,1)-1))+1)))+(T1572*(1-(2/(VALUE(LEFT(T$1,FIND("-",T$1,1)-1))+1))))))</f>
        <v>8.7792248176240539E-3</v>
      </c>
      <c r="V1573">
        <f t="shared" si="221"/>
        <v>5.0000000000000044E-3</v>
      </c>
      <c r="W1573">
        <f>IF(ROW($E1573)&lt;=VALUE(LEFT(W$1,FIND("-",W$1,1)-1))+1,0,IF(ROW($E1572)=VALUE(LEFT(W$1,FIND("-",W$1,1)-1))+1,100-100/(1+ABS((SUMIF(INDEX($V:$V,ROW($V1573)-VALUE(LEFT(W$1,FIND("-",W$1,1)-1))+1):$V1573,"&gt;0",INDEX($V:$V,ROW($V1573)-VALUE(LEFT(W$1,FIND("-",W$1,1)-1))+1):$V1573)/COUNTIF(INDEX($V:$V,ROW($V1573)-VALUE(LEFT(W$1,FIND("-",W$1,1)-1))+1):$V1573,"&gt;0"))/(SUMIF(INDEX($V:$V,ROW($V1573)-VALUE(LEFT(W$1,FIND("-",W$1,1)-1))+1):$V1573,"&lt;0",INDEX($V:$V,ROW($V1573)-VALUE(LEFT(W$1,FIND("-",W$1,1)-1))+1):$V1573)/COUNTIF(INDEX($V:$V,ROW($V1573)-VALUE(LEFT(W$1,FIND("-",W$1,1)-1))+1):$V1573,"&lt;0")))),100-100/(1+ABS((SUMIF(INDEX($V:$V,ROW($V1573)-VALUE(LEFT(W$1,FIND("-",W$1,1)-1))+1):$V1573,"&gt;0",INDEX($V:$V,ROW($V1573)-VALUE(LEFT(W$1,FIND("-",W$1,1)-1))+1):$V1573)/VALUE(LEFT(W$1,FIND("-",W$1,1)-1)))/(SUMIF(INDEX($V:$V,ROW($V1573)-VALUE(LEFT(W$1,FIND("-",W$1,1)-1))+1):$V1573,"&lt;0",INDEX($V:$V,ROW($V1573)-VALUE(LEFT(W$1,FIND("-",W$1,1)-1))+1):$V1573)/VALUE(LEFT(W$1,FIND("-",W$1,1)-1)))))))</f>
        <v>66.666666666666657</v>
      </c>
      <c r="Y1573">
        <f>IF(ROW($E1573)&lt;=VALUE(LEFT(Y$1,FIND("-",Y$1,1)-1)),0,MAX(INDEX(C:C,ROW(C1573)-VALUE(LEFT(Y$1,FIND("-",Y$1,1)-1))+1):C1573))</f>
        <v>0.34</v>
      </c>
      <c r="Z1573">
        <f>IF(ROW($E1573)&lt;=VALUE(LEFT(Z$1,FIND("-",Z$1,1)-1)),0,MIN(INDEX(D:D,ROW(D1573)-VALUE(LEFT(Z$1,FIND("-",Z$1,1)-1))+1):D1573))</f>
        <v>0.3</v>
      </c>
      <c r="AA1573">
        <f t="shared" si="225"/>
        <v>87.5</v>
      </c>
      <c r="AB1573">
        <f>IF(ROW($AA1573)&lt;=VALUE(LEFT(AA$1,FIND("-",AA$1,1)-1))+VALUE(LEFT(AB$1,FIND("-",AB$1,1)-1)-1),0,AVERAGE(INDEX($AA:$AA,ROW($AA1573)-VALUE(LEFT(AB$1,FIND("-",AB$1,1)-1))+1):$AA1573))</f>
        <v>87.685185185185176</v>
      </c>
      <c r="AC1573">
        <f>IF(ROW($AA1573)&lt;=VALUE(LEFT(AA$1,FIND("-",AA$1,1)-1))+VALUE(LEFT(AB$1,FIND("-",AB$1,1)-1)-1)+VALUE(LEFT(AC$1,FIND("-",AC$1,1)-1)-1),0,AVERAGE(INDEX($AB:$AB,ROW($AB1573)-VALUE(LEFT(AC$1,FIND("-",AC$1,1)-1))+1):$AB1573))</f>
        <v>88.240740740740719</v>
      </c>
      <c r="AE1573">
        <f t="shared" si="222"/>
        <v>34295544</v>
      </c>
      <c r="AG1573" t="str">
        <f t="shared" si="224"/>
        <v/>
      </c>
    </row>
    <row r="1574" spans="1:33" x14ac:dyDescent="0.25">
      <c r="A1574" s="6">
        <v>38765</v>
      </c>
      <c r="B1574">
        <v>0.31</v>
      </c>
      <c r="C1574">
        <v>0.33</v>
      </c>
      <c r="D1574">
        <v>0.31</v>
      </c>
      <c r="E1574">
        <v>0.33</v>
      </c>
      <c r="F1574">
        <v>0.190252</v>
      </c>
      <c r="G1574">
        <v>47000</v>
      </c>
      <c r="I1574" t="str">
        <f t="shared" si="217"/>
        <v/>
      </c>
      <c r="J1574" t="str">
        <f t="shared" si="218"/>
        <v/>
      </c>
      <c r="K1574" t="str">
        <f t="shared" si="219"/>
        <v>Overbought Above %D</v>
      </c>
      <c r="M1574" s="11" t="str">
        <f t="shared" si="223"/>
        <v/>
      </c>
      <c r="O1574">
        <f>IF(ROW($E1574)&lt;=VALUE(LEFT(O$1,FIND("-",O$1,1)-1)),0,IF(ROW($E1574)=VALUE(LEFT(O$1,FIND("-",O$1,1)-1))+1,AVERAGE(INDEX($E:$E,ROW($E1574)-VALUE(LEFT(O$1,FIND("-",O$1,1)-1))):$E1574),($E1574*(2/(VALUE(LEFT(O$1,FIND("-",O$1,1)-1))+1)))+(O1573*(1-(2/(VALUE(LEFT(O$1,FIND("-",O$1,1)-1))+1))))))</f>
        <v>0.31771606719676532</v>
      </c>
      <c r="Q1574">
        <f>IF(ROW($E1574)&lt;=VALUE(LEFT(Q$1,FIND("-",Q$1,1)-1)),0,IF(ROW($E1574)=VALUE(LEFT(Q$1,FIND("-",Q$1,1)-1))+1,AVERAGE(INDEX($E:$E,ROW($E1574)-VALUE(LEFT(Q$1,FIND("-",Q$1,1)-1))):$E1574),($E1574*(2/(VALUE(LEFT(Q$1,FIND("-",Q$1,1)-1))+1)))+(Q1573*(1-(2/(VALUE(LEFT(Q$1,FIND("-",Q$1,1)-1))+1))))))</f>
        <v>0.32594509488813911</v>
      </c>
      <c r="R1574">
        <f>IF(ROW($E1574)&lt;=VALUE(LEFT(R$1,FIND("-",R$1,1)-1)),0,IF(ROW($E1574)=VALUE(LEFT(R$1,FIND("-",R$1,1)-1))+1,AVERAGE(INDEX($E:$E,ROW($E1574)-VALUE(LEFT(R$1,FIND("-",R$1,1)-1))):$E1574),($E1574*(2/(VALUE(LEFT(R$1,FIND("-",R$1,1)-1))+1)))+(R1573*(1-(2/(VALUE(LEFT(R$1,FIND("-",R$1,1)-1))+1))))))</f>
        <v>0.31611088074586774</v>
      </c>
      <c r="S1574">
        <f t="shared" si="220"/>
        <v>9.8342141422713691E-3</v>
      </c>
      <c r="T1574">
        <f>IF(ROW($E1574)&lt;=MAX(VALUE(LEFT(Q$1,FIND("-",Q$1,1)-1)),VALUE(LEFT(R$1,FIND("-",R$1,1)-1)))+VALUE(LEFT(T$1,FIND("-",T$1,1)-1))-1,0,IF(ROW($E1574)=MAX(VALUE(LEFT(Q$1,FIND("-",Q$1,1)-1)),VALUE(LEFT(R$1,FIND("-",R$1,1)-1)))+VALUE(LEFT(T$1,FIND("-",T$1,1)-1)),AVERAGE(INDEX($S:$S,ROW(S1574)-VALUE(LEFT(T$1,FIND("-",T$1,1)-1))+1):S1574),($S1574*(2/(VALUE(LEFT(T$1,FIND("-",T$1,1)-1))+1)))+(T1573*(1-(2/(VALUE(LEFT(T$1,FIND("-",T$1,1)-1))+1))))))</f>
        <v>8.9902226825535163E-3</v>
      </c>
      <c r="V1574">
        <f t="shared" si="221"/>
        <v>-5.0000000000000044E-3</v>
      </c>
      <c r="W1574">
        <f>IF(ROW($E1574)&lt;=VALUE(LEFT(W$1,FIND("-",W$1,1)-1))+1,0,IF(ROW($E1573)=VALUE(LEFT(W$1,FIND("-",W$1,1)-1))+1,100-100/(1+ABS((SUMIF(INDEX($V:$V,ROW($V1574)-VALUE(LEFT(W$1,FIND("-",W$1,1)-1))+1):$V1574,"&gt;0",INDEX($V:$V,ROW($V1574)-VALUE(LEFT(W$1,FIND("-",W$1,1)-1))+1):$V1574)/COUNTIF(INDEX($V:$V,ROW($V1574)-VALUE(LEFT(W$1,FIND("-",W$1,1)-1))+1):$V1574,"&gt;0"))/(SUMIF(INDEX($V:$V,ROW($V1574)-VALUE(LEFT(W$1,FIND("-",W$1,1)-1))+1):$V1574,"&lt;0",INDEX($V:$V,ROW($V1574)-VALUE(LEFT(W$1,FIND("-",W$1,1)-1))+1):$V1574)/COUNTIF(INDEX($V:$V,ROW($V1574)-VALUE(LEFT(W$1,FIND("-",W$1,1)-1))+1):$V1574,"&lt;0")))),100-100/(1+ABS((SUMIF(INDEX($V:$V,ROW($V1574)-VALUE(LEFT(W$1,FIND("-",W$1,1)-1))+1):$V1574,"&gt;0",INDEX($V:$V,ROW($V1574)-VALUE(LEFT(W$1,FIND("-",W$1,1)-1))+1):$V1574)/VALUE(LEFT(W$1,FIND("-",W$1,1)-1)))/(SUMIF(INDEX($V:$V,ROW($V1574)-VALUE(LEFT(W$1,FIND("-",W$1,1)-1))+1):$V1574,"&lt;0",INDEX($V:$V,ROW($V1574)-VALUE(LEFT(W$1,FIND("-",W$1,1)-1))+1):$V1574)/VALUE(LEFT(W$1,FIND("-",W$1,1)-1)))))))</f>
        <v>60</v>
      </c>
      <c r="Y1574">
        <f>IF(ROW($E1574)&lt;=VALUE(LEFT(Y$1,FIND("-",Y$1,1)-1)),0,MAX(INDEX(C:C,ROW(C1574)-VALUE(LEFT(Y$1,FIND("-",Y$1,1)-1))+1):C1574))</f>
        <v>0.34</v>
      </c>
      <c r="Z1574">
        <f>IF(ROW($E1574)&lt;=VALUE(LEFT(Z$1,FIND("-",Z$1,1)-1)),0,MIN(INDEX(D:D,ROW(D1574)-VALUE(LEFT(Z$1,FIND("-",Z$1,1)-1))+1):D1574))</f>
        <v>0.3</v>
      </c>
      <c r="AA1574">
        <f t="shared" si="225"/>
        <v>75</v>
      </c>
      <c r="AB1574">
        <f>IF(ROW($AA1574)&lt;=VALUE(LEFT(AA$1,FIND("-",AA$1,1)-1))+VALUE(LEFT(AB$1,FIND("-",AB$1,1)-1)-1),0,AVERAGE(INDEX($AA:$AA,ROW($AA1574)-VALUE(LEFT(AB$1,FIND("-",AB$1,1)-1))+1):$AA1574))</f>
        <v>83.055555555555557</v>
      </c>
      <c r="AC1574">
        <f>IF(ROW($AA1574)&lt;=VALUE(LEFT(AA$1,FIND("-",AA$1,1)-1))+VALUE(LEFT(AB$1,FIND("-",AB$1,1)-1)-1)+VALUE(LEFT(AC$1,FIND("-",AC$1,1)-1)-1),0,AVERAGE(INDEX($AB:$AB,ROW($AB1574)-VALUE(LEFT(AC$1,FIND("-",AC$1,1)-1))+1):$AB1574))</f>
        <v>86.296296296296291</v>
      </c>
      <c r="AE1574">
        <f t="shared" si="222"/>
        <v>34248544</v>
      </c>
      <c r="AG1574" t="str">
        <f t="shared" si="224"/>
        <v/>
      </c>
    </row>
    <row r="1575" spans="1:33" x14ac:dyDescent="0.25">
      <c r="A1575" s="6">
        <v>38768</v>
      </c>
      <c r="B1575">
        <v>0.315</v>
      </c>
      <c r="C1575">
        <v>0.33500000000000002</v>
      </c>
      <c r="D1575">
        <v>0.315</v>
      </c>
      <c r="E1575">
        <v>0.33</v>
      </c>
      <c r="F1575">
        <v>0.190252</v>
      </c>
      <c r="G1575">
        <v>33500</v>
      </c>
      <c r="I1575" t="str">
        <f t="shared" si="217"/>
        <v/>
      </c>
      <c r="J1575" t="str">
        <f t="shared" si="218"/>
        <v/>
      </c>
      <c r="K1575" t="str">
        <f t="shared" si="219"/>
        <v>Overbought Above %D</v>
      </c>
      <c r="M1575" s="11" t="str">
        <f t="shared" si="223"/>
        <v/>
      </c>
      <c r="O1575">
        <f>IF(ROW($E1575)&lt;=VALUE(LEFT(O$1,FIND("-",O$1,1)-1)),0,IF(ROW($E1575)=VALUE(LEFT(O$1,FIND("-",O$1,1)-1))+1,AVERAGE(INDEX($E:$E,ROW($E1575)-VALUE(LEFT(O$1,FIND("-",O$1,1)-1))):$E1575),($E1575*(2/(VALUE(LEFT(O$1,FIND("-",O$1,1)-1))+1)))+(O1574*(1-(2/(VALUE(LEFT(O$1,FIND("-",O$1,1)-1))+1))))))</f>
        <v>0.31783829538386221</v>
      </c>
      <c r="Q1575">
        <f>IF(ROW($E1575)&lt;=VALUE(LEFT(Q$1,FIND("-",Q$1,1)-1)),0,IF(ROW($E1575)=VALUE(LEFT(Q$1,FIND("-",Q$1,1)-1))+1,AVERAGE(INDEX($E:$E,ROW($E1575)-VALUE(LEFT(Q$1,FIND("-",Q$1,1)-1))):$E1575),($E1575*(2/(VALUE(LEFT(Q$1,FIND("-",Q$1,1)-1))+1)))+(Q1574*(1-(2/(VALUE(LEFT(Q$1,FIND("-",Q$1,1)-1))+1))))))</f>
        <v>0.32656892644381003</v>
      </c>
      <c r="R1575">
        <f>IF(ROW($E1575)&lt;=VALUE(LEFT(R$1,FIND("-",R$1,1)-1)),0,IF(ROW($E1575)=VALUE(LEFT(R$1,FIND("-",R$1,1)-1))+1,AVERAGE(INDEX($E:$E,ROW($E1575)-VALUE(LEFT(R$1,FIND("-",R$1,1)-1))):$E1575),($E1575*(2/(VALUE(LEFT(R$1,FIND("-",R$1,1)-1))+1)))+(R1574*(1-(2/(VALUE(LEFT(R$1,FIND("-",R$1,1)-1))+1))))))</f>
        <v>0.31713970439432199</v>
      </c>
      <c r="S1575">
        <f t="shared" si="220"/>
        <v>9.4292220494880397E-3</v>
      </c>
      <c r="T1575">
        <f>IF(ROW($E1575)&lt;=MAX(VALUE(LEFT(Q$1,FIND("-",Q$1,1)-1)),VALUE(LEFT(R$1,FIND("-",R$1,1)-1)))+VALUE(LEFT(T$1,FIND("-",T$1,1)-1))-1,0,IF(ROW($E1575)=MAX(VALUE(LEFT(Q$1,FIND("-",Q$1,1)-1)),VALUE(LEFT(R$1,FIND("-",R$1,1)-1)))+VALUE(LEFT(T$1,FIND("-",T$1,1)-1)),AVERAGE(INDEX($S:$S,ROW(S1575)-VALUE(LEFT(T$1,FIND("-",T$1,1)-1))+1):S1575),($S1575*(2/(VALUE(LEFT(T$1,FIND("-",T$1,1)-1))+1)))+(T1574*(1-(2/(VALUE(LEFT(T$1,FIND("-",T$1,1)-1))+1))))))</f>
        <v>9.078022555940422E-3</v>
      </c>
      <c r="V1575">
        <f t="shared" si="221"/>
        <v>0</v>
      </c>
      <c r="W1575">
        <f>IF(ROW($E1575)&lt;=VALUE(LEFT(W$1,FIND("-",W$1,1)-1))+1,0,IF(ROW($E1574)=VALUE(LEFT(W$1,FIND("-",W$1,1)-1))+1,100-100/(1+ABS((SUMIF(INDEX($V:$V,ROW($V1575)-VALUE(LEFT(W$1,FIND("-",W$1,1)-1))+1):$V1575,"&gt;0",INDEX($V:$V,ROW($V1575)-VALUE(LEFT(W$1,FIND("-",W$1,1)-1))+1):$V1575)/COUNTIF(INDEX($V:$V,ROW($V1575)-VALUE(LEFT(W$1,FIND("-",W$1,1)-1))+1):$V1575,"&gt;0"))/(SUMIF(INDEX($V:$V,ROW($V1575)-VALUE(LEFT(W$1,FIND("-",W$1,1)-1))+1):$V1575,"&lt;0",INDEX($V:$V,ROW($V1575)-VALUE(LEFT(W$1,FIND("-",W$1,1)-1))+1):$V1575)/COUNTIF(INDEX($V:$V,ROW($V1575)-VALUE(LEFT(W$1,FIND("-",W$1,1)-1))+1):$V1575,"&lt;0")))),100-100/(1+ABS((SUMIF(INDEX($V:$V,ROW($V1575)-VALUE(LEFT(W$1,FIND("-",W$1,1)-1))+1):$V1575,"&gt;0",INDEX($V:$V,ROW($V1575)-VALUE(LEFT(W$1,FIND("-",W$1,1)-1))+1):$V1575)/VALUE(LEFT(W$1,FIND("-",W$1,1)-1)))/(SUMIF(INDEX($V:$V,ROW($V1575)-VALUE(LEFT(W$1,FIND("-",W$1,1)-1))+1):$V1575,"&lt;0",INDEX($V:$V,ROW($V1575)-VALUE(LEFT(W$1,FIND("-",W$1,1)-1))+1):$V1575)/VALUE(LEFT(W$1,FIND("-",W$1,1)-1)))))))</f>
        <v>60</v>
      </c>
      <c r="Y1575">
        <f>IF(ROW($E1575)&lt;=VALUE(LEFT(Y$1,FIND("-",Y$1,1)-1)),0,MAX(INDEX(C:C,ROW(C1575)-VALUE(LEFT(Y$1,FIND("-",Y$1,1)-1))+1):C1575))</f>
        <v>0.34</v>
      </c>
      <c r="Z1575">
        <f>IF(ROW($E1575)&lt;=VALUE(LEFT(Z$1,FIND("-",Z$1,1)-1)),0,MIN(INDEX(D:D,ROW(D1575)-VALUE(LEFT(Z$1,FIND("-",Z$1,1)-1))+1):D1575))</f>
        <v>0.3</v>
      </c>
      <c r="AA1575">
        <f t="shared" si="225"/>
        <v>75</v>
      </c>
      <c r="AB1575">
        <f>IF(ROW($AA1575)&lt;=VALUE(LEFT(AA$1,FIND("-",AA$1,1)-1))+VALUE(LEFT(AB$1,FIND("-",AB$1,1)-1)-1),0,AVERAGE(INDEX($AA:$AA,ROW($AA1575)-VALUE(LEFT(AB$1,FIND("-",AB$1,1)-1))+1):$AA1575))</f>
        <v>79.166666666666671</v>
      </c>
      <c r="AC1575">
        <f>IF(ROW($AA1575)&lt;=VALUE(LEFT(AA$1,FIND("-",AA$1,1)-1))+VALUE(LEFT(AB$1,FIND("-",AB$1,1)-1)-1)+VALUE(LEFT(AC$1,FIND("-",AC$1,1)-1)-1),0,AVERAGE(INDEX($AB:$AB,ROW($AB1575)-VALUE(LEFT(AC$1,FIND("-",AC$1,1)-1))+1):$AB1575))</f>
        <v>83.302469135802468</v>
      </c>
      <c r="AE1575">
        <f t="shared" si="222"/>
        <v>34248544</v>
      </c>
      <c r="AG1575" t="str">
        <f t="shared" si="224"/>
        <v/>
      </c>
    </row>
    <row r="1576" spans="1:33" x14ac:dyDescent="0.25">
      <c r="A1576" s="6">
        <v>38769</v>
      </c>
      <c r="B1576">
        <v>0.315</v>
      </c>
      <c r="C1576">
        <v>0.33</v>
      </c>
      <c r="D1576">
        <v>0.315</v>
      </c>
      <c r="E1576">
        <v>0.32500000000000001</v>
      </c>
      <c r="F1576">
        <v>0.18736900000000001</v>
      </c>
      <c r="G1576">
        <v>344000</v>
      </c>
      <c r="I1576" t="str">
        <f t="shared" si="217"/>
        <v>Bearish</v>
      </c>
      <c r="J1576" t="str">
        <f t="shared" si="218"/>
        <v/>
      </c>
      <c r="K1576" t="str">
        <f t="shared" si="219"/>
        <v>Sell</v>
      </c>
      <c r="M1576" s="11" t="str">
        <f t="shared" si="223"/>
        <v>Sell</v>
      </c>
      <c r="O1576">
        <f>IF(ROW($E1576)&lt;=VALUE(LEFT(O$1,FIND("-",O$1,1)-1)),0,IF(ROW($E1576)=VALUE(LEFT(O$1,FIND("-",O$1,1)-1))+1,AVERAGE(INDEX($E:$E,ROW($E1576)-VALUE(LEFT(O$1,FIND("-",O$1,1)-1))):$E1576),($E1576*(2/(VALUE(LEFT(O$1,FIND("-",O$1,1)-1))+1)))+(O1575*(1-(2/(VALUE(LEFT(O$1,FIND("-",O$1,1)-1))+1))))))</f>
        <v>0.31790955612631139</v>
      </c>
      <c r="Q1576">
        <f>IF(ROW($E1576)&lt;=VALUE(LEFT(Q$1,FIND("-",Q$1,1)-1)),0,IF(ROW($E1576)=VALUE(LEFT(Q$1,FIND("-",Q$1,1)-1))+1,AVERAGE(INDEX($E:$E,ROW($E1576)-VALUE(LEFT(Q$1,FIND("-",Q$1,1)-1))):$E1576),($E1576*(2/(VALUE(LEFT(Q$1,FIND("-",Q$1,1)-1))+1)))+(Q1575*(1-(2/(VALUE(LEFT(Q$1,FIND("-",Q$1,1)-1))+1))))))</f>
        <v>0.32632755314476231</v>
      </c>
      <c r="R1576">
        <f>IF(ROW($E1576)&lt;=VALUE(LEFT(R$1,FIND("-",R$1,1)-1)),0,IF(ROW($E1576)=VALUE(LEFT(R$1,FIND("-",R$1,1)-1))+1,AVERAGE(INDEX($E:$E,ROW($E1576)-VALUE(LEFT(R$1,FIND("-",R$1,1)-1))):$E1576),($E1576*(2/(VALUE(LEFT(R$1,FIND("-",R$1,1)-1))+1)))+(R1575*(1-(2/(VALUE(LEFT(R$1,FIND("-",R$1,1)-1))+1))))))</f>
        <v>0.31772194851326113</v>
      </c>
      <c r="S1576">
        <f t="shared" si="220"/>
        <v>8.6056046315011736E-3</v>
      </c>
      <c r="T1576">
        <f>IF(ROW($E1576)&lt;=MAX(VALUE(LEFT(Q$1,FIND("-",Q$1,1)-1)),VALUE(LEFT(R$1,FIND("-",R$1,1)-1)))+VALUE(LEFT(T$1,FIND("-",T$1,1)-1))-1,0,IF(ROW($E1576)=MAX(VALUE(LEFT(Q$1,FIND("-",Q$1,1)-1)),VALUE(LEFT(R$1,FIND("-",R$1,1)-1)))+VALUE(LEFT(T$1,FIND("-",T$1,1)-1)),AVERAGE(INDEX($S:$S,ROW(S1576)-VALUE(LEFT(T$1,FIND("-",T$1,1)-1))+1):S1576),($S1576*(2/(VALUE(LEFT(T$1,FIND("-",T$1,1)-1))+1)))+(T1575*(1-(2/(VALUE(LEFT(T$1,FIND("-",T$1,1)-1))+1))))))</f>
        <v>8.9835389710525727E-3</v>
      </c>
      <c r="V1576">
        <f t="shared" si="221"/>
        <v>-5.0000000000000044E-3</v>
      </c>
      <c r="W1576">
        <f>IF(ROW($E1576)&lt;=VALUE(LEFT(W$1,FIND("-",W$1,1)-1))+1,0,IF(ROW($E1575)=VALUE(LEFT(W$1,FIND("-",W$1,1)-1))+1,100-100/(1+ABS((SUMIF(INDEX($V:$V,ROW($V1576)-VALUE(LEFT(W$1,FIND("-",W$1,1)-1))+1):$V1576,"&gt;0",INDEX($V:$V,ROW($V1576)-VALUE(LEFT(W$1,FIND("-",W$1,1)-1))+1):$V1576)/COUNTIF(INDEX($V:$V,ROW($V1576)-VALUE(LEFT(W$1,FIND("-",W$1,1)-1))+1):$V1576,"&gt;0"))/(SUMIF(INDEX($V:$V,ROW($V1576)-VALUE(LEFT(W$1,FIND("-",W$1,1)-1))+1):$V1576,"&lt;0",INDEX($V:$V,ROW($V1576)-VALUE(LEFT(W$1,FIND("-",W$1,1)-1))+1):$V1576)/COUNTIF(INDEX($V:$V,ROW($V1576)-VALUE(LEFT(W$1,FIND("-",W$1,1)-1))+1):$V1576,"&lt;0")))),100-100/(1+ABS((SUMIF(INDEX($V:$V,ROW($V1576)-VALUE(LEFT(W$1,FIND("-",W$1,1)-1))+1):$V1576,"&gt;0",INDEX($V:$V,ROW($V1576)-VALUE(LEFT(W$1,FIND("-",W$1,1)-1))+1):$V1576)/VALUE(LEFT(W$1,FIND("-",W$1,1)-1)))/(SUMIF(INDEX($V:$V,ROW($V1576)-VALUE(LEFT(W$1,FIND("-",W$1,1)-1))+1):$V1576,"&lt;0",INDEX($V:$V,ROW($V1576)-VALUE(LEFT(W$1,FIND("-",W$1,1)-1))+1):$V1576)/VALUE(LEFT(W$1,FIND("-",W$1,1)-1)))))))</f>
        <v>54.545454545454547</v>
      </c>
      <c r="Y1576">
        <f>IF(ROW($E1576)&lt;=VALUE(LEFT(Y$1,FIND("-",Y$1,1)-1)),0,MAX(INDEX(C:C,ROW(C1576)-VALUE(LEFT(Y$1,FIND("-",Y$1,1)-1))+1):C1576))</f>
        <v>0.34</v>
      </c>
      <c r="Z1576">
        <f>IF(ROW($E1576)&lt;=VALUE(LEFT(Z$1,FIND("-",Z$1,1)-1)),0,MIN(INDEX(D:D,ROW(D1576)-VALUE(LEFT(Z$1,FIND("-",Z$1,1)-1))+1):D1576))</f>
        <v>0.3</v>
      </c>
      <c r="AA1576">
        <f t="shared" si="225"/>
        <v>62.5</v>
      </c>
      <c r="AB1576">
        <f>IF(ROW($AA1576)&lt;=VALUE(LEFT(AA$1,FIND("-",AA$1,1)-1))+VALUE(LEFT(AB$1,FIND("-",AB$1,1)-1)-1),0,AVERAGE(INDEX($AA:$AA,ROW($AA1576)-VALUE(LEFT(AB$1,FIND("-",AB$1,1)-1))+1):$AA1576))</f>
        <v>70.833333333333329</v>
      </c>
      <c r="AC1576">
        <f>IF(ROW($AA1576)&lt;=VALUE(LEFT(AA$1,FIND("-",AA$1,1)-1))+VALUE(LEFT(AB$1,FIND("-",AB$1,1)-1)-1)+VALUE(LEFT(AC$1,FIND("-",AC$1,1)-1)-1),0,AVERAGE(INDEX($AB:$AB,ROW($AB1576)-VALUE(LEFT(AC$1,FIND("-",AC$1,1)-1))+1):$AB1576))</f>
        <v>77.685185185185176</v>
      </c>
      <c r="AE1576">
        <f t="shared" si="222"/>
        <v>33904544</v>
      </c>
      <c r="AG1576" t="str">
        <f t="shared" si="224"/>
        <v>Sell</v>
      </c>
    </row>
    <row r="1577" spans="1:33" x14ac:dyDescent="0.25">
      <c r="A1577" s="6">
        <v>38770</v>
      </c>
      <c r="B1577">
        <v>0.315</v>
      </c>
      <c r="C1577">
        <v>0.33</v>
      </c>
      <c r="D1577">
        <v>0.31</v>
      </c>
      <c r="E1577">
        <v>0.32500000000000001</v>
      </c>
      <c r="F1577">
        <v>0.18736900000000001</v>
      </c>
      <c r="G1577">
        <v>153000</v>
      </c>
      <c r="I1577" t="str">
        <f t="shared" si="217"/>
        <v/>
      </c>
      <c r="J1577" t="str">
        <f t="shared" si="218"/>
        <v/>
      </c>
      <c r="K1577" t="str">
        <f t="shared" si="219"/>
        <v/>
      </c>
      <c r="M1577" s="11" t="str">
        <f t="shared" si="223"/>
        <v/>
      </c>
      <c r="O1577">
        <f>IF(ROW($E1577)&lt;=VALUE(LEFT(O$1,FIND("-",O$1,1)-1)),0,IF(ROW($E1577)=VALUE(LEFT(O$1,FIND("-",O$1,1)-1))+1,AVERAGE(INDEX($E:$E,ROW($E1577)-VALUE(LEFT(O$1,FIND("-",O$1,1)-1))):$E1577),($E1577*(2/(VALUE(LEFT(O$1,FIND("-",O$1,1)-1))+1)))+(O1576*(1-(2/(VALUE(LEFT(O$1,FIND("-",O$1,1)-1))+1))))))</f>
        <v>0.31798010780664665</v>
      </c>
      <c r="Q1577">
        <f>IF(ROW($E1577)&lt;=VALUE(LEFT(Q$1,FIND("-",Q$1,1)-1)),0,IF(ROW($E1577)=VALUE(LEFT(Q$1,FIND("-",Q$1,1)-1))+1,AVERAGE(INDEX($E:$E,ROW($E1577)-VALUE(LEFT(Q$1,FIND("-",Q$1,1)-1))):$E1577),($E1577*(2/(VALUE(LEFT(Q$1,FIND("-",Q$1,1)-1))+1)))+(Q1576*(1-(2/(VALUE(LEFT(Q$1,FIND("-",Q$1,1)-1))+1))))))</f>
        <v>0.32612331419941426</v>
      </c>
      <c r="R1577">
        <f>IF(ROW($E1577)&lt;=VALUE(LEFT(R$1,FIND("-",R$1,1)-1)),0,IF(ROW($E1577)=VALUE(LEFT(R$1,FIND("-",R$1,1)-1))+1,AVERAGE(INDEX($E:$E,ROW($E1577)-VALUE(LEFT(R$1,FIND("-",R$1,1)-1))):$E1577),($E1577*(2/(VALUE(LEFT(R$1,FIND("-",R$1,1)-1))+1)))+(R1576*(1-(2/(VALUE(LEFT(R$1,FIND("-",R$1,1)-1))+1))))))</f>
        <v>0.31826106343820476</v>
      </c>
      <c r="S1577">
        <f t="shared" si="220"/>
        <v>7.8622507612094994E-3</v>
      </c>
      <c r="T1577">
        <f>IF(ROW($E1577)&lt;=MAX(VALUE(LEFT(Q$1,FIND("-",Q$1,1)-1)),VALUE(LEFT(R$1,FIND("-",R$1,1)-1)))+VALUE(LEFT(T$1,FIND("-",T$1,1)-1))-1,0,IF(ROW($E1577)=MAX(VALUE(LEFT(Q$1,FIND("-",Q$1,1)-1)),VALUE(LEFT(R$1,FIND("-",R$1,1)-1)))+VALUE(LEFT(T$1,FIND("-",T$1,1)-1)),AVERAGE(INDEX($S:$S,ROW(S1577)-VALUE(LEFT(T$1,FIND("-",T$1,1)-1))+1):S1577),($S1577*(2/(VALUE(LEFT(T$1,FIND("-",T$1,1)-1))+1)))+(T1576*(1-(2/(VALUE(LEFT(T$1,FIND("-",T$1,1)-1))+1))))))</f>
        <v>8.7592813290839587E-3</v>
      </c>
      <c r="V1577">
        <f t="shared" si="221"/>
        <v>0</v>
      </c>
      <c r="W1577">
        <f>IF(ROW($E1577)&lt;=VALUE(LEFT(W$1,FIND("-",W$1,1)-1))+1,0,IF(ROW($E1576)=VALUE(LEFT(W$1,FIND("-",W$1,1)-1))+1,100-100/(1+ABS((SUMIF(INDEX($V:$V,ROW($V1577)-VALUE(LEFT(W$1,FIND("-",W$1,1)-1))+1):$V1577,"&gt;0",INDEX($V:$V,ROW($V1577)-VALUE(LEFT(W$1,FIND("-",W$1,1)-1))+1):$V1577)/COUNTIF(INDEX($V:$V,ROW($V1577)-VALUE(LEFT(W$1,FIND("-",W$1,1)-1))+1):$V1577,"&gt;0"))/(SUMIF(INDEX($V:$V,ROW($V1577)-VALUE(LEFT(W$1,FIND("-",W$1,1)-1))+1):$V1577,"&lt;0",INDEX($V:$V,ROW($V1577)-VALUE(LEFT(W$1,FIND("-",W$1,1)-1))+1):$V1577)/COUNTIF(INDEX($V:$V,ROW($V1577)-VALUE(LEFT(W$1,FIND("-",W$1,1)-1))+1):$V1577,"&lt;0")))),100-100/(1+ABS((SUMIF(INDEX($V:$V,ROW($V1577)-VALUE(LEFT(W$1,FIND("-",W$1,1)-1))+1):$V1577,"&gt;0",INDEX($V:$V,ROW($V1577)-VALUE(LEFT(W$1,FIND("-",W$1,1)-1))+1):$V1577)/VALUE(LEFT(W$1,FIND("-",W$1,1)-1)))/(SUMIF(INDEX($V:$V,ROW($V1577)-VALUE(LEFT(W$1,FIND("-",W$1,1)-1))+1):$V1577,"&lt;0",INDEX($V:$V,ROW($V1577)-VALUE(LEFT(W$1,FIND("-",W$1,1)-1))+1):$V1577)/VALUE(LEFT(W$1,FIND("-",W$1,1)-1)))))))</f>
        <v>54.545454545454547</v>
      </c>
      <c r="Y1577">
        <f>IF(ROW($E1577)&lt;=VALUE(LEFT(Y$1,FIND("-",Y$1,1)-1)),0,MAX(INDEX(C:C,ROW(C1577)-VALUE(LEFT(Y$1,FIND("-",Y$1,1)-1))+1):C1577))</f>
        <v>0.34</v>
      </c>
      <c r="Z1577">
        <f>IF(ROW($E1577)&lt;=VALUE(LEFT(Z$1,FIND("-",Z$1,1)-1)),0,MIN(INDEX(D:D,ROW(D1577)-VALUE(LEFT(Z$1,FIND("-",Z$1,1)-1))+1):D1577))</f>
        <v>0.3</v>
      </c>
      <c r="AA1577">
        <f t="shared" si="225"/>
        <v>62.5</v>
      </c>
      <c r="AB1577">
        <f>IF(ROW($AA1577)&lt;=VALUE(LEFT(AA$1,FIND("-",AA$1,1)-1))+VALUE(LEFT(AB$1,FIND("-",AB$1,1)-1)-1),0,AVERAGE(INDEX($AA:$AA,ROW($AA1577)-VALUE(LEFT(AB$1,FIND("-",AB$1,1)-1))+1):$AA1577))</f>
        <v>66.666666666666671</v>
      </c>
      <c r="AC1577">
        <f>IF(ROW($AA1577)&lt;=VALUE(LEFT(AA$1,FIND("-",AA$1,1)-1))+VALUE(LEFT(AB$1,FIND("-",AB$1,1)-1)-1)+VALUE(LEFT(AC$1,FIND("-",AC$1,1)-1)-1),0,AVERAGE(INDEX($AB:$AB,ROW($AB1577)-VALUE(LEFT(AC$1,FIND("-",AC$1,1)-1))+1):$AB1577))</f>
        <v>72.222222222222229</v>
      </c>
      <c r="AE1577">
        <f t="shared" si="222"/>
        <v>33904544</v>
      </c>
      <c r="AG1577" t="str">
        <f t="shared" si="224"/>
        <v/>
      </c>
    </row>
    <row r="1578" spans="1:33" x14ac:dyDescent="0.25">
      <c r="A1578" s="6">
        <v>38771</v>
      </c>
      <c r="B1578">
        <v>0.32</v>
      </c>
      <c r="C1578">
        <v>0.33</v>
      </c>
      <c r="D1578">
        <v>0.32</v>
      </c>
      <c r="E1578">
        <v>0.32500000000000001</v>
      </c>
      <c r="F1578">
        <v>0.18736900000000001</v>
      </c>
      <c r="G1578">
        <v>209100</v>
      </c>
      <c r="I1578" t="str">
        <f t="shared" si="217"/>
        <v/>
      </c>
      <c r="J1578" t="str">
        <f t="shared" si="218"/>
        <v/>
      </c>
      <c r="K1578" t="str">
        <f t="shared" si="219"/>
        <v/>
      </c>
      <c r="M1578" s="11" t="str">
        <f t="shared" si="223"/>
        <v/>
      </c>
      <c r="O1578">
        <f>IF(ROW($E1578)&lt;=VALUE(LEFT(O$1,FIND("-",O$1,1)-1)),0,IF(ROW($E1578)=VALUE(LEFT(O$1,FIND("-",O$1,1)-1))+1,AVERAGE(INDEX($E:$E,ROW($E1578)-VALUE(LEFT(O$1,FIND("-",O$1,1)-1))):$E1578),($E1578*(2/(VALUE(LEFT(O$1,FIND("-",O$1,1)-1))+1)))+(O1577*(1-(2/(VALUE(LEFT(O$1,FIND("-",O$1,1)-1))+1))))))</f>
        <v>0.31804995748021242</v>
      </c>
      <c r="Q1578">
        <f>IF(ROW($E1578)&lt;=VALUE(LEFT(Q$1,FIND("-",Q$1,1)-1)),0,IF(ROW($E1578)=VALUE(LEFT(Q$1,FIND("-",Q$1,1)-1))+1,AVERAGE(INDEX($E:$E,ROW($E1578)-VALUE(LEFT(Q$1,FIND("-",Q$1,1)-1))):$E1578),($E1578*(2/(VALUE(LEFT(Q$1,FIND("-",Q$1,1)-1))+1)))+(Q1577*(1-(2/(VALUE(LEFT(Q$1,FIND("-",Q$1,1)-1))+1))))))</f>
        <v>0.32595049663027359</v>
      </c>
      <c r="R1578">
        <f>IF(ROW($E1578)&lt;=VALUE(LEFT(R$1,FIND("-",R$1,1)-1)),0,IF(ROW($E1578)=VALUE(LEFT(R$1,FIND("-",R$1,1)-1))+1,AVERAGE(INDEX($E:$E,ROW($E1578)-VALUE(LEFT(R$1,FIND("-",R$1,1)-1))):$E1578),($E1578*(2/(VALUE(LEFT(R$1,FIND("-",R$1,1)-1))+1)))+(R1577*(1-(2/(VALUE(LEFT(R$1,FIND("-",R$1,1)-1))+1))))))</f>
        <v>0.31876024392426366</v>
      </c>
      <c r="S1578">
        <f t="shared" si="220"/>
        <v>7.1902527060099253E-3</v>
      </c>
      <c r="T1578">
        <f>IF(ROW($E1578)&lt;=MAX(VALUE(LEFT(Q$1,FIND("-",Q$1,1)-1)),VALUE(LEFT(R$1,FIND("-",R$1,1)-1)))+VALUE(LEFT(T$1,FIND("-",T$1,1)-1))-1,0,IF(ROW($E1578)=MAX(VALUE(LEFT(Q$1,FIND("-",Q$1,1)-1)),VALUE(LEFT(R$1,FIND("-",R$1,1)-1)))+VALUE(LEFT(T$1,FIND("-",T$1,1)-1)),AVERAGE(INDEX($S:$S,ROW(S1578)-VALUE(LEFT(T$1,FIND("-",T$1,1)-1))+1):S1578),($S1578*(2/(VALUE(LEFT(T$1,FIND("-",T$1,1)-1))+1)))+(T1577*(1-(2/(VALUE(LEFT(T$1,FIND("-",T$1,1)-1))+1))))))</f>
        <v>8.4454756044691527E-3</v>
      </c>
      <c r="V1578">
        <f t="shared" si="221"/>
        <v>0</v>
      </c>
      <c r="W1578">
        <f>IF(ROW($E1578)&lt;=VALUE(LEFT(W$1,FIND("-",W$1,1)-1))+1,0,IF(ROW($E1577)=VALUE(LEFT(W$1,FIND("-",W$1,1)-1))+1,100-100/(1+ABS((SUMIF(INDEX($V:$V,ROW($V1578)-VALUE(LEFT(W$1,FIND("-",W$1,1)-1))+1):$V1578,"&gt;0",INDEX($V:$V,ROW($V1578)-VALUE(LEFT(W$1,FIND("-",W$1,1)-1))+1):$V1578)/COUNTIF(INDEX($V:$V,ROW($V1578)-VALUE(LEFT(W$1,FIND("-",W$1,1)-1))+1):$V1578,"&gt;0"))/(SUMIF(INDEX($V:$V,ROW($V1578)-VALUE(LEFT(W$1,FIND("-",W$1,1)-1))+1):$V1578,"&lt;0",INDEX($V:$V,ROW($V1578)-VALUE(LEFT(W$1,FIND("-",W$1,1)-1))+1):$V1578)/COUNTIF(INDEX($V:$V,ROW($V1578)-VALUE(LEFT(W$1,FIND("-",W$1,1)-1))+1):$V1578,"&lt;0")))),100-100/(1+ABS((SUMIF(INDEX($V:$V,ROW($V1578)-VALUE(LEFT(W$1,FIND("-",W$1,1)-1))+1):$V1578,"&gt;0",INDEX($V:$V,ROW($V1578)-VALUE(LEFT(W$1,FIND("-",W$1,1)-1))+1):$V1578)/VALUE(LEFT(W$1,FIND("-",W$1,1)-1)))/(SUMIF(INDEX($V:$V,ROW($V1578)-VALUE(LEFT(W$1,FIND("-",W$1,1)-1))+1):$V1578,"&lt;0",INDEX($V:$V,ROW($V1578)-VALUE(LEFT(W$1,FIND("-",W$1,1)-1))+1):$V1578)/VALUE(LEFT(W$1,FIND("-",W$1,1)-1)))))))</f>
        <v>54.545454545454547</v>
      </c>
      <c r="Y1578">
        <f>IF(ROW($E1578)&lt;=VALUE(LEFT(Y$1,FIND("-",Y$1,1)-1)),0,MAX(INDEX(C:C,ROW(C1578)-VALUE(LEFT(Y$1,FIND("-",Y$1,1)-1))+1):C1578))</f>
        <v>0.34</v>
      </c>
      <c r="Z1578">
        <f>IF(ROW($E1578)&lt;=VALUE(LEFT(Z$1,FIND("-",Z$1,1)-1)),0,MIN(INDEX(D:D,ROW(D1578)-VALUE(LEFT(Z$1,FIND("-",Z$1,1)-1))+1):D1578))</f>
        <v>0.3</v>
      </c>
      <c r="AA1578">
        <f t="shared" si="225"/>
        <v>62.5</v>
      </c>
      <c r="AB1578">
        <f>IF(ROW($AA1578)&lt;=VALUE(LEFT(AA$1,FIND("-",AA$1,1)-1))+VALUE(LEFT(AB$1,FIND("-",AB$1,1)-1)-1),0,AVERAGE(INDEX($AA:$AA,ROW($AA1578)-VALUE(LEFT(AB$1,FIND("-",AB$1,1)-1))+1):$AA1578))</f>
        <v>62.5</v>
      </c>
      <c r="AC1578">
        <f>IF(ROW($AA1578)&lt;=VALUE(LEFT(AA$1,FIND("-",AA$1,1)-1))+VALUE(LEFT(AB$1,FIND("-",AB$1,1)-1)-1)+VALUE(LEFT(AC$1,FIND("-",AC$1,1)-1)-1),0,AVERAGE(INDEX($AB:$AB,ROW($AB1578)-VALUE(LEFT(AC$1,FIND("-",AC$1,1)-1))+1):$AB1578))</f>
        <v>66.666666666666671</v>
      </c>
      <c r="AE1578">
        <f t="shared" si="222"/>
        <v>33904544</v>
      </c>
      <c r="AG1578" t="str">
        <f t="shared" si="224"/>
        <v/>
      </c>
    </row>
    <row r="1579" spans="1:33" x14ac:dyDescent="0.25">
      <c r="A1579" s="6">
        <v>38772</v>
      </c>
      <c r="B1579">
        <v>0.33</v>
      </c>
      <c r="C1579">
        <v>0.35</v>
      </c>
      <c r="D1579">
        <v>0.33</v>
      </c>
      <c r="E1579">
        <v>0.35</v>
      </c>
      <c r="F1579">
        <v>0.20178199999999999</v>
      </c>
      <c r="G1579">
        <v>338500</v>
      </c>
      <c r="I1579" t="str">
        <f t="shared" si="217"/>
        <v>Bullish</v>
      </c>
      <c r="J1579" t="str">
        <f t="shared" si="218"/>
        <v/>
      </c>
      <c r="K1579" t="str">
        <f t="shared" si="219"/>
        <v/>
      </c>
      <c r="M1579" s="11" t="str">
        <f t="shared" si="223"/>
        <v/>
      </c>
      <c r="O1579">
        <f>IF(ROW($E1579)&lt;=VALUE(LEFT(O$1,FIND("-",O$1,1)-1)),0,IF(ROW($E1579)=VALUE(LEFT(O$1,FIND("-",O$1,1)-1))+1,AVERAGE(INDEX($E:$E,ROW($E1579)-VALUE(LEFT(O$1,FIND("-",O$1,1)-1))):$E1579),($E1579*(2/(VALUE(LEFT(O$1,FIND("-",O$1,1)-1))+1)))+(O1578*(1-(2/(VALUE(LEFT(O$1,FIND("-",O$1,1)-1))+1))))))</f>
        <v>0.31836786835105613</v>
      </c>
      <c r="Q1579">
        <f>IF(ROW($E1579)&lt;=VALUE(LEFT(Q$1,FIND("-",Q$1,1)-1)),0,IF(ROW($E1579)=VALUE(LEFT(Q$1,FIND("-",Q$1,1)-1))+1,AVERAGE(INDEX($E:$E,ROW($E1579)-VALUE(LEFT(Q$1,FIND("-",Q$1,1)-1))):$E1579),($E1579*(2/(VALUE(LEFT(Q$1,FIND("-",Q$1,1)-1))+1)))+(Q1578*(1-(2/(VALUE(LEFT(Q$1,FIND("-",Q$1,1)-1))+1))))))</f>
        <v>0.32965042022561608</v>
      </c>
      <c r="R1579">
        <f>IF(ROW($E1579)&lt;=VALUE(LEFT(R$1,FIND("-",R$1,1)-1)),0,IF(ROW($E1579)=VALUE(LEFT(R$1,FIND("-",R$1,1)-1))+1,AVERAGE(INDEX($E:$E,ROW($E1579)-VALUE(LEFT(R$1,FIND("-",R$1,1)-1))):$E1579),($E1579*(2/(VALUE(LEFT(R$1,FIND("-",R$1,1)-1))+1)))+(R1578*(1-(2/(VALUE(LEFT(R$1,FIND("-",R$1,1)-1))+1))))))</f>
        <v>0.32107429992987374</v>
      </c>
      <c r="S1579">
        <f t="shared" si="220"/>
        <v>8.5761202957423399E-3</v>
      </c>
      <c r="T1579">
        <f>IF(ROW($E1579)&lt;=MAX(VALUE(LEFT(Q$1,FIND("-",Q$1,1)-1)),VALUE(LEFT(R$1,FIND("-",R$1,1)-1)))+VALUE(LEFT(T$1,FIND("-",T$1,1)-1))-1,0,IF(ROW($E1579)=MAX(VALUE(LEFT(Q$1,FIND("-",Q$1,1)-1)),VALUE(LEFT(R$1,FIND("-",R$1,1)-1)))+VALUE(LEFT(T$1,FIND("-",T$1,1)-1)),AVERAGE(INDEX($S:$S,ROW(S1579)-VALUE(LEFT(T$1,FIND("-",T$1,1)-1))+1):S1579),($S1579*(2/(VALUE(LEFT(T$1,FIND("-",T$1,1)-1))+1)))+(T1578*(1-(2/(VALUE(LEFT(T$1,FIND("-",T$1,1)-1))+1))))))</f>
        <v>8.4716045427237902E-3</v>
      </c>
      <c r="V1579">
        <f t="shared" si="221"/>
        <v>2.4999999999999967E-2</v>
      </c>
      <c r="W1579">
        <f>IF(ROW($E1579)&lt;=VALUE(LEFT(W$1,FIND("-",W$1,1)-1))+1,0,IF(ROW($E1578)=VALUE(LEFT(W$1,FIND("-",W$1,1)-1))+1,100-100/(1+ABS((SUMIF(INDEX($V:$V,ROW($V1579)-VALUE(LEFT(W$1,FIND("-",W$1,1)-1))+1):$V1579,"&gt;0",INDEX($V:$V,ROW($V1579)-VALUE(LEFT(W$1,FIND("-",W$1,1)-1))+1):$V1579)/COUNTIF(INDEX($V:$V,ROW($V1579)-VALUE(LEFT(W$1,FIND("-",W$1,1)-1))+1):$V1579,"&gt;0"))/(SUMIF(INDEX($V:$V,ROW($V1579)-VALUE(LEFT(W$1,FIND("-",W$1,1)-1))+1):$V1579,"&lt;0",INDEX($V:$V,ROW($V1579)-VALUE(LEFT(W$1,FIND("-",W$1,1)-1))+1):$V1579)/COUNTIF(INDEX($V:$V,ROW($V1579)-VALUE(LEFT(W$1,FIND("-",W$1,1)-1))+1):$V1579,"&lt;0")))),100-100/(1+ABS((SUMIF(INDEX($V:$V,ROW($V1579)-VALUE(LEFT(W$1,FIND("-",W$1,1)-1))+1):$V1579,"&gt;0",INDEX($V:$V,ROW($V1579)-VALUE(LEFT(W$1,FIND("-",W$1,1)-1))+1):$V1579)/VALUE(LEFT(W$1,FIND("-",W$1,1)-1)))/(SUMIF(INDEX($V:$V,ROW($V1579)-VALUE(LEFT(W$1,FIND("-",W$1,1)-1))+1):$V1579,"&lt;0",INDEX($V:$V,ROW($V1579)-VALUE(LEFT(W$1,FIND("-",W$1,1)-1))+1):$V1579)/VALUE(LEFT(W$1,FIND("-",W$1,1)-1)))))))</f>
        <v>64.285714285714263</v>
      </c>
      <c r="Y1579">
        <f>IF(ROW($E1579)&lt;=VALUE(LEFT(Y$1,FIND("-",Y$1,1)-1)),0,MAX(INDEX(C:C,ROW(C1579)-VALUE(LEFT(Y$1,FIND("-",Y$1,1)-1))+1):C1579))</f>
        <v>0.35</v>
      </c>
      <c r="Z1579">
        <f>IF(ROW($E1579)&lt;=VALUE(LEFT(Z$1,FIND("-",Z$1,1)-1)),0,MIN(INDEX(D:D,ROW(D1579)-VALUE(LEFT(Z$1,FIND("-",Z$1,1)-1))+1):D1579))</f>
        <v>0.3</v>
      </c>
      <c r="AA1579">
        <f t="shared" si="225"/>
        <v>100</v>
      </c>
      <c r="AB1579">
        <f>IF(ROW($AA1579)&lt;=VALUE(LEFT(AA$1,FIND("-",AA$1,1)-1))+VALUE(LEFT(AB$1,FIND("-",AB$1,1)-1)-1),0,AVERAGE(INDEX($AA:$AA,ROW($AA1579)-VALUE(LEFT(AB$1,FIND("-",AB$1,1)-1))+1):$AA1579))</f>
        <v>75</v>
      </c>
      <c r="AC1579">
        <f>IF(ROW($AA1579)&lt;=VALUE(LEFT(AA$1,FIND("-",AA$1,1)-1))+VALUE(LEFT(AB$1,FIND("-",AB$1,1)-1)-1)+VALUE(LEFT(AC$1,FIND("-",AC$1,1)-1)-1),0,AVERAGE(INDEX($AB:$AB,ROW($AB1579)-VALUE(LEFT(AC$1,FIND("-",AC$1,1)-1))+1):$AB1579))</f>
        <v>68.055555555555557</v>
      </c>
      <c r="AE1579">
        <f t="shared" si="222"/>
        <v>34243044</v>
      </c>
      <c r="AG1579" t="str">
        <f t="shared" si="224"/>
        <v/>
      </c>
    </row>
    <row r="1580" spans="1:33" x14ac:dyDescent="0.25">
      <c r="A1580" s="6">
        <v>38775</v>
      </c>
      <c r="B1580">
        <v>0.35</v>
      </c>
      <c r="C1580">
        <v>0.37</v>
      </c>
      <c r="D1580">
        <v>0.35</v>
      </c>
      <c r="E1580">
        <v>0.36499999999999999</v>
      </c>
      <c r="F1580">
        <v>0.21043000000000001</v>
      </c>
      <c r="G1580">
        <v>358000</v>
      </c>
      <c r="I1580" t="str">
        <f t="shared" si="217"/>
        <v/>
      </c>
      <c r="J1580" t="str">
        <f t="shared" si="218"/>
        <v>Overbought</v>
      </c>
      <c r="K1580" t="str">
        <f t="shared" si="219"/>
        <v/>
      </c>
      <c r="M1580" s="11" t="str">
        <f t="shared" si="223"/>
        <v/>
      </c>
      <c r="O1580">
        <f>IF(ROW($E1580)&lt;=VALUE(LEFT(O$1,FIND("-",O$1,1)-1)),0,IF(ROW($E1580)=VALUE(LEFT(O$1,FIND("-",O$1,1)-1))+1,AVERAGE(INDEX($E:$E,ROW($E1580)-VALUE(LEFT(O$1,FIND("-",O$1,1)-1))):$E1580),($E1580*(2/(VALUE(LEFT(O$1,FIND("-",O$1,1)-1))+1)))+(O1579*(1-(2/(VALUE(LEFT(O$1,FIND("-",O$1,1)-1))+1))))))</f>
        <v>0.31883186966099591</v>
      </c>
      <c r="Q1580">
        <f>IF(ROW($E1580)&lt;=VALUE(LEFT(Q$1,FIND("-",Q$1,1)-1)),0,IF(ROW($E1580)=VALUE(LEFT(Q$1,FIND("-",Q$1,1)-1))+1,AVERAGE(INDEX($E:$E,ROW($E1580)-VALUE(LEFT(Q$1,FIND("-",Q$1,1)-1))):$E1580),($E1580*(2/(VALUE(LEFT(Q$1,FIND("-",Q$1,1)-1))+1)))+(Q1579*(1-(2/(VALUE(LEFT(Q$1,FIND("-",Q$1,1)-1))+1))))))</f>
        <v>0.33508881711398286</v>
      </c>
      <c r="R1580">
        <f>IF(ROW($E1580)&lt;=VALUE(LEFT(R$1,FIND("-",R$1,1)-1)),0,IF(ROW($E1580)=VALUE(LEFT(R$1,FIND("-",R$1,1)-1))+1,AVERAGE(INDEX($E:$E,ROW($E1580)-VALUE(LEFT(R$1,FIND("-",R$1,1)-1))):$E1580),($E1580*(2/(VALUE(LEFT(R$1,FIND("-",R$1,1)-1))+1)))+(R1579*(1-(2/(VALUE(LEFT(R$1,FIND("-",R$1,1)-1))+1))))))</f>
        <v>0.32432805549062382</v>
      </c>
      <c r="S1580">
        <f t="shared" si="220"/>
        <v>1.0760761623359039E-2</v>
      </c>
      <c r="T1580">
        <f>IF(ROW($E1580)&lt;=MAX(VALUE(LEFT(Q$1,FIND("-",Q$1,1)-1)),VALUE(LEFT(R$1,FIND("-",R$1,1)-1)))+VALUE(LEFT(T$1,FIND("-",T$1,1)-1))-1,0,IF(ROW($E1580)=MAX(VALUE(LEFT(Q$1,FIND("-",Q$1,1)-1)),VALUE(LEFT(R$1,FIND("-",R$1,1)-1)))+VALUE(LEFT(T$1,FIND("-",T$1,1)-1)),AVERAGE(INDEX($S:$S,ROW(S1580)-VALUE(LEFT(T$1,FIND("-",T$1,1)-1))+1):S1580),($S1580*(2/(VALUE(LEFT(T$1,FIND("-",T$1,1)-1))+1)))+(T1579*(1-(2/(VALUE(LEFT(T$1,FIND("-",T$1,1)-1))+1))))))</f>
        <v>8.9294359588508402E-3</v>
      </c>
      <c r="V1580">
        <f t="shared" si="221"/>
        <v>1.5000000000000013E-2</v>
      </c>
      <c r="W1580">
        <f>IF(ROW($E1580)&lt;=VALUE(LEFT(W$1,FIND("-",W$1,1)-1))+1,0,IF(ROW($E1579)=VALUE(LEFT(W$1,FIND("-",W$1,1)-1))+1,100-100/(1+ABS((SUMIF(INDEX($V:$V,ROW($V1580)-VALUE(LEFT(W$1,FIND("-",W$1,1)-1))+1):$V1580,"&gt;0",INDEX($V:$V,ROW($V1580)-VALUE(LEFT(W$1,FIND("-",W$1,1)-1))+1):$V1580)/COUNTIF(INDEX($V:$V,ROW($V1580)-VALUE(LEFT(W$1,FIND("-",W$1,1)-1))+1):$V1580,"&gt;0"))/(SUMIF(INDEX($V:$V,ROW($V1580)-VALUE(LEFT(W$1,FIND("-",W$1,1)-1))+1):$V1580,"&lt;0",INDEX($V:$V,ROW($V1580)-VALUE(LEFT(W$1,FIND("-",W$1,1)-1))+1):$V1580)/COUNTIF(INDEX($V:$V,ROW($V1580)-VALUE(LEFT(W$1,FIND("-",W$1,1)-1))+1):$V1580,"&lt;0")))),100-100/(1+ABS((SUMIF(INDEX($V:$V,ROW($V1580)-VALUE(LEFT(W$1,FIND("-",W$1,1)-1))+1):$V1580,"&gt;0",INDEX($V:$V,ROW($V1580)-VALUE(LEFT(W$1,FIND("-",W$1,1)-1))+1):$V1580)/VALUE(LEFT(W$1,FIND("-",W$1,1)-1)))/(SUMIF(INDEX($V:$V,ROW($V1580)-VALUE(LEFT(W$1,FIND("-",W$1,1)-1))+1):$V1580,"&lt;0",INDEX($V:$V,ROW($V1580)-VALUE(LEFT(W$1,FIND("-",W$1,1)-1))+1):$V1580)/VALUE(LEFT(W$1,FIND("-",W$1,1)-1)))))))</f>
        <v>79.999999999999986</v>
      </c>
      <c r="Y1580">
        <f>IF(ROW($E1580)&lt;=VALUE(LEFT(Y$1,FIND("-",Y$1,1)-1)),0,MAX(INDEX(C:C,ROW(C1580)-VALUE(LEFT(Y$1,FIND("-",Y$1,1)-1))+1):C1580))</f>
        <v>0.37</v>
      </c>
      <c r="Z1580">
        <f>IF(ROW($E1580)&lt;=VALUE(LEFT(Z$1,FIND("-",Z$1,1)-1)),0,MIN(INDEX(D:D,ROW(D1580)-VALUE(LEFT(Z$1,FIND("-",Z$1,1)-1))+1):D1580))</f>
        <v>0.3</v>
      </c>
      <c r="AA1580">
        <f t="shared" si="225"/>
        <v>92.857142857142847</v>
      </c>
      <c r="AB1580">
        <f>IF(ROW($AA1580)&lt;=VALUE(LEFT(AA$1,FIND("-",AA$1,1)-1))+VALUE(LEFT(AB$1,FIND("-",AB$1,1)-1)-1),0,AVERAGE(INDEX($AA:$AA,ROW($AA1580)-VALUE(LEFT(AB$1,FIND("-",AB$1,1)-1))+1):$AA1580))</f>
        <v>85.119047619047606</v>
      </c>
      <c r="AC1580">
        <f>IF(ROW($AA1580)&lt;=VALUE(LEFT(AA$1,FIND("-",AA$1,1)-1))+VALUE(LEFT(AB$1,FIND("-",AB$1,1)-1)-1)+VALUE(LEFT(AC$1,FIND("-",AC$1,1)-1)-1),0,AVERAGE(INDEX($AB:$AB,ROW($AB1580)-VALUE(LEFT(AC$1,FIND("-",AC$1,1)-1))+1):$AB1580))</f>
        <v>74.206349206349202</v>
      </c>
      <c r="AE1580">
        <f t="shared" si="222"/>
        <v>34601044</v>
      </c>
      <c r="AG1580" t="str">
        <f t="shared" si="224"/>
        <v/>
      </c>
    </row>
    <row r="1581" spans="1:33" x14ac:dyDescent="0.25">
      <c r="A1581" s="6">
        <v>38776</v>
      </c>
      <c r="B1581">
        <v>0.34499999999999997</v>
      </c>
      <c r="C1581">
        <v>0.38500000000000001</v>
      </c>
      <c r="D1581">
        <v>0.34499999999999997</v>
      </c>
      <c r="E1581">
        <v>0.36499999999999999</v>
      </c>
      <c r="F1581">
        <v>0.21043000000000001</v>
      </c>
      <c r="G1581">
        <v>490000</v>
      </c>
      <c r="I1581" t="str">
        <f t="shared" si="217"/>
        <v/>
      </c>
      <c r="J1581" t="str">
        <f t="shared" si="218"/>
        <v>Overbought</v>
      </c>
      <c r="K1581" t="str">
        <f t="shared" si="219"/>
        <v>Overbought Below %D</v>
      </c>
      <c r="M1581" s="11" t="str">
        <f t="shared" si="223"/>
        <v/>
      </c>
      <c r="O1581">
        <f>IF(ROW($E1581)&lt;=VALUE(LEFT(O$1,FIND("-",O$1,1)-1)),0,IF(ROW($E1581)=VALUE(LEFT(O$1,FIND("-",O$1,1)-1))+1,AVERAGE(INDEX($E:$E,ROW($E1581)-VALUE(LEFT(O$1,FIND("-",O$1,1)-1))):$E1581),($E1581*(2/(VALUE(LEFT(O$1,FIND("-",O$1,1)-1))+1)))+(O1580*(1-(2/(VALUE(LEFT(O$1,FIND("-",O$1,1)-1))+1))))))</f>
        <v>0.31929125404247855</v>
      </c>
      <c r="Q1581">
        <f>IF(ROW($E1581)&lt;=VALUE(LEFT(Q$1,FIND("-",Q$1,1)-1)),0,IF(ROW($E1581)=VALUE(LEFT(Q$1,FIND("-",Q$1,1)-1))+1,AVERAGE(INDEX($E:$E,ROW($E1581)-VALUE(LEFT(Q$1,FIND("-",Q$1,1)-1))):$E1581),($E1581*(2/(VALUE(LEFT(Q$1,FIND("-",Q$1,1)-1))+1)))+(Q1580*(1-(2/(VALUE(LEFT(Q$1,FIND("-",Q$1,1)-1))+1))))))</f>
        <v>0.33969053755798551</v>
      </c>
      <c r="R1581">
        <f>IF(ROW($E1581)&lt;=VALUE(LEFT(R$1,FIND("-",R$1,1)-1)),0,IF(ROW($E1581)=VALUE(LEFT(R$1,FIND("-",R$1,1)-1))+1,AVERAGE(INDEX($E:$E,ROW($E1581)-VALUE(LEFT(R$1,FIND("-",R$1,1)-1))):$E1581),($E1581*(2/(VALUE(LEFT(R$1,FIND("-",R$1,1)-1))+1)))+(R1580*(1-(2/(VALUE(LEFT(R$1,FIND("-",R$1,1)-1))+1))))))</f>
        <v>0.32734079212094797</v>
      </c>
      <c r="S1581">
        <f t="shared" si="220"/>
        <v>1.234974543703754E-2</v>
      </c>
      <c r="T1581">
        <f>IF(ROW($E1581)&lt;=MAX(VALUE(LEFT(Q$1,FIND("-",Q$1,1)-1)),VALUE(LEFT(R$1,FIND("-",R$1,1)-1)))+VALUE(LEFT(T$1,FIND("-",T$1,1)-1))-1,0,IF(ROW($E1581)=MAX(VALUE(LEFT(Q$1,FIND("-",Q$1,1)-1)),VALUE(LEFT(R$1,FIND("-",R$1,1)-1)))+VALUE(LEFT(T$1,FIND("-",T$1,1)-1)),AVERAGE(INDEX($S:$S,ROW(S1581)-VALUE(LEFT(T$1,FIND("-",T$1,1)-1))+1):S1581),($S1581*(2/(VALUE(LEFT(T$1,FIND("-",T$1,1)-1))+1)))+(T1580*(1-(2/(VALUE(LEFT(T$1,FIND("-",T$1,1)-1))+1))))))</f>
        <v>9.6134978544881802E-3</v>
      </c>
      <c r="V1581">
        <f t="shared" si="221"/>
        <v>0</v>
      </c>
      <c r="W1581">
        <f>IF(ROW($E1581)&lt;=VALUE(LEFT(W$1,FIND("-",W$1,1)-1))+1,0,IF(ROW($E1580)=VALUE(LEFT(W$1,FIND("-",W$1,1)-1))+1,100-100/(1+ABS((SUMIF(INDEX($V:$V,ROW($V1581)-VALUE(LEFT(W$1,FIND("-",W$1,1)-1))+1):$V1581,"&gt;0",INDEX($V:$V,ROW($V1581)-VALUE(LEFT(W$1,FIND("-",W$1,1)-1))+1):$V1581)/COUNTIF(INDEX($V:$V,ROW($V1581)-VALUE(LEFT(W$1,FIND("-",W$1,1)-1))+1):$V1581,"&gt;0"))/(SUMIF(INDEX($V:$V,ROW($V1581)-VALUE(LEFT(W$1,FIND("-",W$1,1)-1))+1):$V1581,"&lt;0",INDEX($V:$V,ROW($V1581)-VALUE(LEFT(W$1,FIND("-",W$1,1)-1))+1):$V1581)/COUNTIF(INDEX($V:$V,ROW($V1581)-VALUE(LEFT(W$1,FIND("-",W$1,1)-1))+1):$V1581,"&lt;0")))),100-100/(1+ABS((SUMIF(INDEX($V:$V,ROW($V1581)-VALUE(LEFT(W$1,FIND("-",W$1,1)-1))+1):$V1581,"&gt;0",INDEX($V:$V,ROW($V1581)-VALUE(LEFT(W$1,FIND("-",W$1,1)-1))+1):$V1581)/VALUE(LEFT(W$1,FIND("-",W$1,1)-1)))/(SUMIF(INDEX($V:$V,ROW($V1581)-VALUE(LEFT(W$1,FIND("-",W$1,1)-1))+1):$V1581,"&lt;0",INDEX($V:$V,ROW($V1581)-VALUE(LEFT(W$1,FIND("-",W$1,1)-1))+1):$V1581)/VALUE(LEFT(W$1,FIND("-",W$1,1)-1)))))))</f>
        <v>76.923076923076906</v>
      </c>
      <c r="Y1581">
        <f>IF(ROW($E1581)&lt;=VALUE(LEFT(Y$1,FIND("-",Y$1,1)-1)),0,MAX(INDEX(C:C,ROW(C1581)-VALUE(LEFT(Y$1,FIND("-",Y$1,1)-1))+1):C1581))</f>
        <v>0.38500000000000001</v>
      </c>
      <c r="Z1581">
        <f>IF(ROW($E1581)&lt;=VALUE(LEFT(Z$1,FIND("-",Z$1,1)-1)),0,MIN(INDEX(D:D,ROW(D1581)-VALUE(LEFT(Z$1,FIND("-",Z$1,1)-1))+1):D1581))</f>
        <v>0.30499999999999999</v>
      </c>
      <c r="AA1581">
        <f t="shared" si="225"/>
        <v>74.999999999999972</v>
      </c>
      <c r="AB1581">
        <f>IF(ROW($AA1581)&lt;=VALUE(LEFT(AA$1,FIND("-",AA$1,1)-1))+VALUE(LEFT(AB$1,FIND("-",AB$1,1)-1)-1),0,AVERAGE(INDEX($AA:$AA,ROW($AA1581)-VALUE(LEFT(AB$1,FIND("-",AB$1,1)-1))+1):$AA1581))</f>
        <v>89.285714285714263</v>
      </c>
      <c r="AC1581">
        <f>IF(ROW($AA1581)&lt;=VALUE(LEFT(AA$1,FIND("-",AA$1,1)-1))+VALUE(LEFT(AB$1,FIND("-",AB$1,1)-1)-1)+VALUE(LEFT(AC$1,FIND("-",AC$1,1)-1)-1),0,AVERAGE(INDEX($AB:$AB,ROW($AB1581)-VALUE(LEFT(AC$1,FIND("-",AC$1,1)-1))+1):$AB1581))</f>
        <v>83.134920634920618</v>
      </c>
      <c r="AE1581">
        <f t="shared" si="222"/>
        <v>34601044</v>
      </c>
      <c r="AG1581" t="str">
        <f t="shared" si="224"/>
        <v/>
      </c>
    </row>
    <row r="1582" spans="1:33" x14ac:dyDescent="0.25">
      <c r="A1582" s="6">
        <v>38777</v>
      </c>
      <c r="B1582">
        <v>0.34499999999999997</v>
      </c>
      <c r="C1582">
        <v>0.34499999999999997</v>
      </c>
      <c r="D1582">
        <v>0.34499999999999997</v>
      </c>
      <c r="E1582">
        <v>0.34499999999999997</v>
      </c>
      <c r="F1582">
        <v>0.19889999999999999</v>
      </c>
      <c r="G1582">
        <v>18000</v>
      </c>
      <c r="I1582" t="str">
        <f t="shared" si="217"/>
        <v/>
      </c>
      <c r="J1582" t="str">
        <f t="shared" si="218"/>
        <v/>
      </c>
      <c r="K1582" t="str">
        <f t="shared" si="219"/>
        <v>Overbought Above %D</v>
      </c>
      <c r="M1582" s="11" t="str">
        <f t="shared" si="223"/>
        <v/>
      </c>
      <c r="O1582">
        <f>IF(ROW($E1582)&lt;=VALUE(LEFT(O$1,FIND("-",O$1,1)-1)),0,IF(ROW($E1582)=VALUE(LEFT(O$1,FIND("-",O$1,1)-1))+1,AVERAGE(INDEX($E:$E,ROW($E1582)-VALUE(LEFT(O$1,FIND("-",O$1,1)-1))):$E1582),($E1582*(2/(VALUE(LEFT(O$1,FIND("-",O$1,1)-1))+1)))+(O1581*(1-(2/(VALUE(LEFT(O$1,FIND("-",O$1,1)-1))+1))))))</f>
        <v>0.31954706245996634</v>
      </c>
      <c r="Q1582">
        <f>IF(ROW($E1582)&lt;=VALUE(LEFT(Q$1,FIND("-",Q$1,1)-1)),0,IF(ROW($E1582)=VALUE(LEFT(Q$1,FIND("-",Q$1,1)-1))+1,AVERAGE(INDEX($E:$E,ROW($E1582)-VALUE(LEFT(Q$1,FIND("-",Q$1,1)-1))):$E1582),($E1582*(2/(VALUE(LEFT(Q$1,FIND("-",Q$1,1)-1))+1)))+(Q1581*(1-(2/(VALUE(LEFT(Q$1,FIND("-",Q$1,1)-1))+1))))))</f>
        <v>0.34050737793368002</v>
      </c>
      <c r="R1582">
        <f>IF(ROW($E1582)&lt;=VALUE(LEFT(R$1,FIND("-",R$1,1)-1)),0,IF(ROW($E1582)=VALUE(LEFT(R$1,FIND("-",R$1,1)-1))+1,AVERAGE(INDEX($E:$E,ROW($E1582)-VALUE(LEFT(R$1,FIND("-",R$1,1)-1))):$E1582),($E1582*(2/(VALUE(LEFT(R$1,FIND("-",R$1,1)-1))+1)))+(R1581*(1-(2/(VALUE(LEFT(R$1,FIND("-",R$1,1)-1))+1))))))</f>
        <v>0.32864888159347033</v>
      </c>
      <c r="S1582">
        <f t="shared" si="220"/>
        <v>1.185849634020969E-2</v>
      </c>
      <c r="T1582">
        <f>IF(ROW($E1582)&lt;=MAX(VALUE(LEFT(Q$1,FIND("-",Q$1,1)-1)),VALUE(LEFT(R$1,FIND("-",R$1,1)-1)))+VALUE(LEFT(T$1,FIND("-",T$1,1)-1))-1,0,IF(ROW($E1582)=MAX(VALUE(LEFT(Q$1,FIND("-",Q$1,1)-1)),VALUE(LEFT(R$1,FIND("-",R$1,1)-1)))+VALUE(LEFT(T$1,FIND("-",T$1,1)-1)),AVERAGE(INDEX($S:$S,ROW(S1582)-VALUE(LEFT(T$1,FIND("-",T$1,1)-1))+1):S1582),($S1582*(2/(VALUE(LEFT(T$1,FIND("-",T$1,1)-1))+1)))+(T1581*(1-(2/(VALUE(LEFT(T$1,FIND("-",T$1,1)-1))+1))))))</f>
        <v>1.0062497551632483E-2</v>
      </c>
      <c r="V1582">
        <f t="shared" si="221"/>
        <v>-2.0000000000000018E-2</v>
      </c>
      <c r="W1582">
        <f>IF(ROW($E1582)&lt;=VALUE(LEFT(W$1,FIND("-",W$1,1)-1))+1,0,IF(ROW($E1581)=VALUE(LEFT(W$1,FIND("-",W$1,1)-1))+1,100-100/(1+ABS((SUMIF(INDEX($V:$V,ROW($V1582)-VALUE(LEFT(W$1,FIND("-",W$1,1)-1))+1):$V1582,"&gt;0",INDEX($V:$V,ROW($V1582)-VALUE(LEFT(W$1,FIND("-",W$1,1)-1))+1):$V1582)/COUNTIF(INDEX($V:$V,ROW($V1582)-VALUE(LEFT(W$1,FIND("-",W$1,1)-1))+1):$V1582,"&gt;0"))/(SUMIF(INDEX($V:$V,ROW($V1582)-VALUE(LEFT(W$1,FIND("-",W$1,1)-1))+1):$V1582,"&lt;0",INDEX($V:$V,ROW($V1582)-VALUE(LEFT(W$1,FIND("-",W$1,1)-1))+1):$V1582)/COUNTIF(INDEX($V:$V,ROW($V1582)-VALUE(LEFT(W$1,FIND("-",W$1,1)-1))+1):$V1582,"&lt;0")))),100-100/(1+ABS((SUMIF(INDEX($V:$V,ROW($V1582)-VALUE(LEFT(W$1,FIND("-",W$1,1)-1))+1):$V1582,"&gt;0",INDEX($V:$V,ROW($V1582)-VALUE(LEFT(W$1,FIND("-",W$1,1)-1))+1):$V1582)/VALUE(LEFT(W$1,FIND("-",W$1,1)-1)))/(SUMIF(INDEX($V:$V,ROW($V1582)-VALUE(LEFT(W$1,FIND("-",W$1,1)-1))+1):$V1582,"&lt;0",INDEX($V:$V,ROW($V1582)-VALUE(LEFT(W$1,FIND("-",W$1,1)-1))+1):$V1582)/VALUE(LEFT(W$1,FIND("-",W$1,1)-1)))))))</f>
        <v>56.249999999999972</v>
      </c>
      <c r="Y1582">
        <f>IF(ROW($E1582)&lt;=VALUE(LEFT(Y$1,FIND("-",Y$1,1)-1)),0,MAX(INDEX(C:C,ROW(C1582)-VALUE(LEFT(Y$1,FIND("-",Y$1,1)-1))+1):C1582))</f>
        <v>0.38500000000000001</v>
      </c>
      <c r="Z1582">
        <f>IF(ROW($E1582)&lt;=VALUE(LEFT(Z$1,FIND("-",Z$1,1)-1)),0,MIN(INDEX(D:D,ROW(D1582)-VALUE(LEFT(Z$1,FIND("-",Z$1,1)-1))+1):D1582))</f>
        <v>0.30499999999999999</v>
      </c>
      <c r="AA1582">
        <f t="shared" si="225"/>
        <v>49.999999999999964</v>
      </c>
      <c r="AB1582">
        <f>IF(ROW($AA1582)&lt;=VALUE(LEFT(AA$1,FIND("-",AA$1,1)-1))+VALUE(LEFT(AB$1,FIND("-",AB$1,1)-1)-1),0,AVERAGE(INDEX($AA:$AA,ROW($AA1582)-VALUE(LEFT(AB$1,FIND("-",AB$1,1)-1))+1):$AA1582))</f>
        <v>72.619047619047606</v>
      </c>
      <c r="AC1582">
        <f>IF(ROW($AA1582)&lt;=VALUE(LEFT(AA$1,FIND("-",AA$1,1)-1))+VALUE(LEFT(AB$1,FIND("-",AB$1,1)-1)-1)+VALUE(LEFT(AC$1,FIND("-",AC$1,1)-1)-1),0,AVERAGE(INDEX($AB:$AB,ROW($AB1582)-VALUE(LEFT(AC$1,FIND("-",AC$1,1)-1))+1):$AB1582))</f>
        <v>82.341269841269821</v>
      </c>
      <c r="AE1582">
        <f t="shared" si="222"/>
        <v>34583044</v>
      </c>
      <c r="AG1582" t="str">
        <f t="shared" si="224"/>
        <v/>
      </c>
    </row>
    <row r="1583" spans="1:33" x14ac:dyDescent="0.25">
      <c r="A1583" s="6">
        <v>38778</v>
      </c>
      <c r="B1583">
        <v>0.33500000000000002</v>
      </c>
      <c r="C1583">
        <v>0.34</v>
      </c>
      <c r="D1583">
        <v>0.32</v>
      </c>
      <c r="E1583">
        <v>0.33</v>
      </c>
      <c r="F1583">
        <v>0.190252</v>
      </c>
      <c r="G1583">
        <v>50000</v>
      </c>
      <c r="I1583" t="str">
        <f t="shared" si="217"/>
        <v/>
      </c>
      <c r="J1583" t="str">
        <f t="shared" si="218"/>
        <v/>
      </c>
      <c r="K1583" t="str">
        <f t="shared" si="219"/>
        <v>Sell</v>
      </c>
      <c r="M1583" s="11" t="str">
        <f t="shared" si="223"/>
        <v>Sell</v>
      </c>
      <c r="O1583">
        <f>IF(ROW($E1583)&lt;=VALUE(LEFT(O$1,FIND("-",O$1,1)-1)),0,IF(ROW($E1583)=VALUE(LEFT(O$1,FIND("-",O$1,1)-1))+1,AVERAGE(INDEX($E:$E,ROW($E1583)-VALUE(LEFT(O$1,FIND("-",O$1,1)-1))):$E1583),($E1583*(2/(VALUE(LEFT(O$1,FIND("-",O$1,1)-1))+1)))+(O1582*(1-(2/(VALUE(LEFT(O$1,FIND("-",O$1,1)-1))+1))))))</f>
        <v>0.31965107178872293</v>
      </c>
      <c r="Q1583">
        <f>IF(ROW($E1583)&lt;=VALUE(LEFT(Q$1,FIND("-",Q$1,1)-1)),0,IF(ROW($E1583)=VALUE(LEFT(Q$1,FIND("-",Q$1,1)-1))+1,AVERAGE(INDEX($E:$E,ROW($E1583)-VALUE(LEFT(Q$1,FIND("-",Q$1,1)-1))):$E1583),($E1583*(2/(VALUE(LEFT(Q$1,FIND("-",Q$1,1)-1))+1)))+(Q1582*(1-(2/(VALUE(LEFT(Q$1,FIND("-",Q$1,1)-1))+1))))))</f>
        <v>0.33889085825157544</v>
      </c>
      <c r="R1583">
        <f>IF(ROW($E1583)&lt;=VALUE(LEFT(R$1,FIND("-",R$1,1)-1)),0,IF(ROW($E1583)=VALUE(LEFT(R$1,FIND("-",R$1,1)-1))+1,AVERAGE(INDEX($E:$E,ROW($E1583)-VALUE(LEFT(R$1,FIND("-",R$1,1)-1))):$E1583),($E1583*(2/(VALUE(LEFT(R$1,FIND("-",R$1,1)-1))+1)))+(R1582*(1-(2/(VALUE(LEFT(R$1,FIND("-",R$1,1)-1))+1))))))</f>
        <v>0.32874896443839846</v>
      </c>
      <c r="S1583">
        <f t="shared" si="220"/>
        <v>1.0141893813176983E-2</v>
      </c>
      <c r="T1583">
        <f>IF(ROW($E1583)&lt;=MAX(VALUE(LEFT(Q$1,FIND("-",Q$1,1)-1)),VALUE(LEFT(R$1,FIND("-",R$1,1)-1)))+VALUE(LEFT(T$1,FIND("-",T$1,1)-1))-1,0,IF(ROW($E1583)=MAX(VALUE(LEFT(Q$1,FIND("-",Q$1,1)-1)),VALUE(LEFT(R$1,FIND("-",R$1,1)-1)))+VALUE(LEFT(T$1,FIND("-",T$1,1)-1)),AVERAGE(INDEX($S:$S,ROW(S1583)-VALUE(LEFT(T$1,FIND("-",T$1,1)-1))+1):S1583),($S1583*(2/(VALUE(LEFT(T$1,FIND("-",T$1,1)-1))+1)))+(T1582*(1-(2/(VALUE(LEFT(T$1,FIND("-",T$1,1)-1))+1))))))</f>
        <v>1.0078376803941384E-2</v>
      </c>
      <c r="V1583">
        <f t="shared" si="221"/>
        <v>-1.4999999999999958E-2</v>
      </c>
      <c r="W1583">
        <f>IF(ROW($E1583)&lt;=VALUE(LEFT(W$1,FIND("-",W$1,1)-1))+1,0,IF(ROW($E1582)=VALUE(LEFT(W$1,FIND("-",W$1,1)-1))+1,100-100/(1+ABS((SUMIF(INDEX($V:$V,ROW($V1583)-VALUE(LEFT(W$1,FIND("-",W$1,1)-1))+1):$V1583,"&gt;0",INDEX($V:$V,ROW($V1583)-VALUE(LEFT(W$1,FIND("-",W$1,1)-1))+1):$V1583)/COUNTIF(INDEX($V:$V,ROW($V1583)-VALUE(LEFT(W$1,FIND("-",W$1,1)-1))+1):$V1583,"&gt;0"))/(SUMIF(INDEX($V:$V,ROW($V1583)-VALUE(LEFT(W$1,FIND("-",W$1,1)-1))+1):$V1583,"&lt;0",INDEX($V:$V,ROW($V1583)-VALUE(LEFT(W$1,FIND("-",W$1,1)-1))+1):$V1583)/COUNTIF(INDEX($V:$V,ROW($V1583)-VALUE(LEFT(W$1,FIND("-",W$1,1)-1))+1):$V1583,"&lt;0")))),100-100/(1+ABS((SUMIF(INDEX($V:$V,ROW($V1583)-VALUE(LEFT(W$1,FIND("-",W$1,1)-1))+1):$V1583,"&gt;0",INDEX($V:$V,ROW($V1583)-VALUE(LEFT(W$1,FIND("-",W$1,1)-1))+1):$V1583)/VALUE(LEFT(W$1,FIND("-",W$1,1)-1)))/(SUMIF(INDEX($V:$V,ROW($V1583)-VALUE(LEFT(W$1,FIND("-",W$1,1)-1))+1):$V1583,"&lt;0",INDEX($V:$V,ROW($V1583)-VALUE(LEFT(W$1,FIND("-",W$1,1)-1))+1):$V1583)/VALUE(LEFT(W$1,FIND("-",W$1,1)-1)))))))</f>
        <v>50</v>
      </c>
      <c r="Y1583">
        <f>IF(ROW($E1583)&lt;=VALUE(LEFT(Y$1,FIND("-",Y$1,1)-1)),0,MAX(INDEX(C:C,ROW(C1583)-VALUE(LEFT(Y$1,FIND("-",Y$1,1)-1))+1):C1583))</f>
        <v>0.38500000000000001</v>
      </c>
      <c r="Z1583">
        <f>IF(ROW($E1583)&lt;=VALUE(LEFT(Z$1,FIND("-",Z$1,1)-1)),0,MIN(INDEX(D:D,ROW(D1583)-VALUE(LEFT(Z$1,FIND("-",Z$1,1)-1))+1):D1583))</f>
        <v>0.30499999999999999</v>
      </c>
      <c r="AA1583">
        <f t="shared" si="225"/>
        <v>31.250000000000021</v>
      </c>
      <c r="AB1583">
        <f>IF(ROW($AA1583)&lt;=VALUE(LEFT(AA$1,FIND("-",AA$1,1)-1))+VALUE(LEFT(AB$1,FIND("-",AB$1,1)-1)-1),0,AVERAGE(INDEX($AA:$AA,ROW($AA1583)-VALUE(LEFT(AB$1,FIND("-",AB$1,1)-1))+1):$AA1583))</f>
        <v>52.083333333333321</v>
      </c>
      <c r="AC1583">
        <f>IF(ROW($AA1583)&lt;=VALUE(LEFT(AA$1,FIND("-",AA$1,1)-1))+VALUE(LEFT(AB$1,FIND("-",AB$1,1)-1)-1)+VALUE(LEFT(AC$1,FIND("-",AC$1,1)-1)-1),0,AVERAGE(INDEX($AB:$AB,ROW($AB1583)-VALUE(LEFT(AC$1,FIND("-",AC$1,1)-1))+1):$AB1583))</f>
        <v>71.329365079365061</v>
      </c>
      <c r="AE1583">
        <f t="shared" si="222"/>
        <v>34533044</v>
      </c>
      <c r="AG1583" t="str">
        <f t="shared" si="224"/>
        <v>Sell</v>
      </c>
    </row>
    <row r="1584" spans="1:33" x14ac:dyDescent="0.25">
      <c r="A1584" s="6">
        <v>38779</v>
      </c>
      <c r="B1584">
        <v>0.315</v>
      </c>
      <c r="C1584">
        <v>0.32</v>
      </c>
      <c r="D1584">
        <v>0.315</v>
      </c>
      <c r="E1584">
        <v>0.32</v>
      </c>
      <c r="F1584">
        <v>0.18448700000000001</v>
      </c>
      <c r="G1584">
        <v>40000</v>
      </c>
      <c r="I1584" t="str">
        <f t="shared" si="217"/>
        <v>Bearish</v>
      </c>
      <c r="J1584" t="str">
        <f t="shared" si="218"/>
        <v/>
      </c>
      <c r="K1584" t="str">
        <f t="shared" si="219"/>
        <v/>
      </c>
      <c r="M1584" s="11" t="str">
        <f t="shared" si="223"/>
        <v/>
      </c>
      <c r="O1584">
        <f>IF(ROW($E1584)&lt;=VALUE(LEFT(O$1,FIND("-",O$1,1)-1)),0,IF(ROW($E1584)=VALUE(LEFT(O$1,FIND("-",O$1,1)-1))+1,AVERAGE(INDEX($E:$E,ROW($E1584)-VALUE(LEFT(O$1,FIND("-",O$1,1)-1))):$E1584),($E1584*(2/(VALUE(LEFT(O$1,FIND("-",O$1,1)-1))+1)))+(O1583*(1-(2/(VALUE(LEFT(O$1,FIND("-",O$1,1)-1))+1))))))</f>
        <v>0.31965454371122326</v>
      </c>
      <c r="Q1584">
        <f>IF(ROW($E1584)&lt;=VALUE(LEFT(Q$1,FIND("-",Q$1,1)-1)),0,IF(ROW($E1584)=VALUE(LEFT(Q$1,FIND("-",Q$1,1)-1))+1,AVERAGE(INDEX($E:$E,ROW($E1584)-VALUE(LEFT(Q$1,FIND("-",Q$1,1)-1))):$E1584),($E1584*(2/(VALUE(LEFT(Q$1,FIND("-",Q$1,1)-1))+1)))+(Q1583*(1-(2/(VALUE(LEFT(Q$1,FIND("-",Q$1,1)-1))+1))))))</f>
        <v>0.33598457236671769</v>
      </c>
      <c r="R1584">
        <f>IF(ROW($E1584)&lt;=VALUE(LEFT(R$1,FIND("-",R$1,1)-1)),0,IF(ROW($E1584)=VALUE(LEFT(R$1,FIND("-",R$1,1)-1))+1,AVERAGE(INDEX($E:$E,ROW($E1584)-VALUE(LEFT(R$1,FIND("-",R$1,1)-1))):$E1584),($E1584*(2/(VALUE(LEFT(R$1,FIND("-",R$1,1)-1))+1)))+(R1583*(1-(2/(VALUE(LEFT(R$1,FIND("-",R$1,1)-1))+1))))))</f>
        <v>0.32810089299851714</v>
      </c>
      <c r="S1584">
        <f t="shared" si="220"/>
        <v>7.8836793682005579E-3</v>
      </c>
      <c r="T1584">
        <f>IF(ROW($E1584)&lt;=MAX(VALUE(LEFT(Q$1,FIND("-",Q$1,1)-1)),VALUE(LEFT(R$1,FIND("-",R$1,1)-1)))+VALUE(LEFT(T$1,FIND("-",T$1,1)-1))-1,0,IF(ROW($E1584)=MAX(VALUE(LEFT(Q$1,FIND("-",Q$1,1)-1)),VALUE(LEFT(R$1,FIND("-",R$1,1)-1)))+VALUE(LEFT(T$1,FIND("-",T$1,1)-1)),AVERAGE(INDEX($S:$S,ROW(S1584)-VALUE(LEFT(T$1,FIND("-",T$1,1)-1))+1):S1584),($S1584*(2/(VALUE(LEFT(T$1,FIND("-",T$1,1)-1))+1)))+(T1583*(1-(2/(VALUE(LEFT(T$1,FIND("-",T$1,1)-1))+1))))))</f>
        <v>9.6394373167932208E-3</v>
      </c>
      <c r="V1584">
        <f t="shared" si="221"/>
        <v>-1.0000000000000009E-2</v>
      </c>
      <c r="W1584">
        <f>IF(ROW($E1584)&lt;=VALUE(LEFT(W$1,FIND("-",W$1,1)-1))+1,0,IF(ROW($E1583)=VALUE(LEFT(W$1,FIND("-",W$1,1)-1))+1,100-100/(1+ABS((SUMIF(INDEX($V:$V,ROW($V1584)-VALUE(LEFT(W$1,FIND("-",W$1,1)-1))+1):$V1584,"&gt;0",INDEX($V:$V,ROW($V1584)-VALUE(LEFT(W$1,FIND("-",W$1,1)-1))+1):$V1584)/COUNTIF(INDEX($V:$V,ROW($V1584)-VALUE(LEFT(W$1,FIND("-",W$1,1)-1))+1):$V1584,"&gt;0"))/(SUMIF(INDEX($V:$V,ROW($V1584)-VALUE(LEFT(W$1,FIND("-",W$1,1)-1))+1):$V1584,"&lt;0",INDEX($V:$V,ROW($V1584)-VALUE(LEFT(W$1,FIND("-",W$1,1)-1))+1):$V1584)/COUNTIF(INDEX($V:$V,ROW($V1584)-VALUE(LEFT(W$1,FIND("-",W$1,1)-1))+1):$V1584,"&lt;0")))),100-100/(1+ABS((SUMIF(INDEX($V:$V,ROW($V1584)-VALUE(LEFT(W$1,FIND("-",W$1,1)-1))+1):$V1584,"&gt;0",INDEX($V:$V,ROW($V1584)-VALUE(LEFT(W$1,FIND("-",W$1,1)-1))+1):$V1584)/VALUE(LEFT(W$1,FIND("-",W$1,1)-1)))/(SUMIF(INDEX($V:$V,ROW($V1584)-VALUE(LEFT(W$1,FIND("-",W$1,1)-1))+1):$V1584,"&lt;0",INDEX($V:$V,ROW($V1584)-VALUE(LEFT(W$1,FIND("-",W$1,1)-1))+1):$V1584)/VALUE(LEFT(W$1,FIND("-",W$1,1)-1)))))))</f>
        <v>45</v>
      </c>
      <c r="Y1584">
        <f>IF(ROW($E1584)&lt;=VALUE(LEFT(Y$1,FIND("-",Y$1,1)-1)),0,MAX(INDEX(C:C,ROW(C1584)-VALUE(LEFT(Y$1,FIND("-",Y$1,1)-1))+1):C1584))</f>
        <v>0.38500000000000001</v>
      </c>
      <c r="Z1584">
        <f>IF(ROW($E1584)&lt;=VALUE(LEFT(Z$1,FIND("-",Z$1,1)-1)),0,MIN(INDEX(D:D,ROW(D1584)-VALUE(LEFT(Z$1,FIND("-",Z$1,1)-1))+1):D1584))</f>
        <v>0.30499999999999999</v>
      </c>
      <c r="AA1584">
        <f t="shared" si="225"/>
        <v>18.750000000000014</v>
      </c>
      <c r="AB1584">
        <f>IF(ROW($AA1584)&lt;=VALUE(LEFT(AA$1,FIND("-",AA$1,1)-1))+VALUE(LEFT(AB$1,FIND("-",AB$1,1)-1)-1),0,AVERAGE(INDEX($AA:$AA,ROW($AA1584)-VALUE(LEFT(AB$1,FIND("-",AB$1,1)-1))+1):$AA1584))</f>
        <v>33.333333333333336</v>
      </c>
      <c r="AC1584">
        <f>IF(ROW($AA1584)&lt;=VALUE(LEFT(AA$1,FIND("-",AA$1,1)-1))+VALUE(LEFT(AB$1,FIND("-",AB$1,1)-1)-1)+VALUE(LEFT(AC$1,FIND("-",AC$1,1)-1)-1),0,AVERAGE(INDEX($AB:$AB,ROW($AB1584)-VALUE(LEFT(AC$1,FIND("-",AC$1,1)-1))+1):$AB1584))</f>
        <v>52.678571428571423</v>
      </c>
      <c r="AE1584">
        <f t="shared" si="222"/>
        <v>34493044</v>
      </c>
      <c r="AG1584" t="str">
        <f t="shared" si="224"/>
        <v/>
      </c>
    </row>
    <row r="1585" spans="1:33" x14ac:dyDescent="0.25">
      <c r="A1585" s="6">
        <v>38782</v>
      </c>
      <c r="B1585">
        <v>0.34499999999999997</v>
      </c>
      <c r="C1585">
        <v>0.34499999999999997</v>
      </c>
      <c r="D1585">
        <v>0.32</v>
      </c>
      <c r="E1585">
        <v>0.32</v>
      </c>
      <c r="F1585">
        <v>0.18448700000000001</v>
      </c>
      <c r="G1585">
        <v>0</v>
      </c>
      <c r="I1585" t="str">
        <f t="shared" si="217"/>
        <v/>
      </c>
      <c r="J1585" t="str">
        <f t="shared" si="218"/>
        <v/>
      </c>
      <c r="K1585" t="str">
        <f t="shared" si="219"/>
        <v/>
      </c>
      <c r="M1585" s="11" t="str">
        <f t="shared" si="223"/>
        <v/>
      </c>
      <c r="O1585">
        <f>IF(ROW($E1585)&lt;=VALUE(LEFT(O$1,FIND("-",O$1,1)-1)),0,IF(ROW($E1585)=VALUE(LEFT(O$1,FIND("-",O$1,1)-1))+1,AVERAGE(INDEX($E:$E,ROW($E1585)-VALUE(LEFT(O$1,FIND("-",O$1,1)-1))):$E1585),($E1585*(2/(VALUE(LEFT(O$1,FIND("-",O$1,1)-1))+1)))+(O1584*(1-(2/(VALUE(LEFT(O$1,FIND("-",O$1,1)-1))+1))))))</f>
        <v>0.31965798108723104</v>
      </c>
      <c r="Q1585">
        <f>IF(ROW($E1585)&lt;=VALUE(LEFT(Q$1,FIND("-",Q$1,1)-1)),0,IF(ROW($E1585)=VALUE(LEFT(Q$1,FIND("-",Q$1,1)-1))+1,AVERAGE(INDEX($E:$E,ROW($E1585)-VALUE(LEFT(Q$1,FIND("-",Q$1,1)-1))):$E1585),($E1585*(2/(VALUE(LEFT(Q$1,FIND("-",Q$1,1)-1))+1)))+(Q1584*(1-(2/(VALUE(LEFT(Q$1,FIND("-",Q$1,1)-1))+1))))))</f>
        <v>0.33352540738722269</v>
      </c>
      <c r="R1585">
        <f>IF(ROW($E1585)&lt;=VALUE(LEFT(R$1,FIND("-",R$1,1)-1)),0,IF(ROW($E1585)=VALUE(LEFT(R$1,FIND("-",R$1,1)-1))+1,AVERAGE(INDEX($E:$E,ROW($E1585)-VALUE(LEFT(R$1,FIND("-",R$1,1)-1))):$E1585),($E1585*(2/(VALUE(LEFT(R$1,FIND("-",R$1,1)-1))+1)))+(R1584*(1-(2/(VALUE(LEFT(R$1,FIND("-",R$1,1)-1))+1))))))</f>
        <v>0.32750082685047888</v>
      </c>
      <c r="S1585">
        <f t="shared" si="220"/>
        <v>6.0245805367438177E-3</v>
      </c>
      <c r="T1585">
        <f>IF(ROW($E1585)&lt;=MAX(VALUE(LEFT(Q$1,FIND("-",Q$1,1)-1)),VALUE(LEFT(R$1,FIND("-",R$1,1)-1)))+VALUE(LEFT(T$1,FIND("-",T$1,1)-1))-1,0,IF(ROW($E1585)=MAX(VALUE(LEFT(Q$1,FIND("-",Q$1,1)-1)),VALUE(LEFT(R$1,FIND("-",R$1,1)-1)))+VALUE(LEFT(T$1,FIND("-",T$1,1)-1)),AVERAGE(INDEX($S:$S,ROW(S1585)-VALUE(LEFT(T$1,FIND("-",T$1,1)-1))+1):S1585),($S1585*(2/(VALUE(LEFT(T$1,FIND("-",T$1,1)-1))+1)))+(T1584*(1-(2/(VALUE(LEFT(T$1,FIND("-",T$1,1)-1))+1))))))</f>
        <v>8.9164659607833402E-3</v>
      </c>
      <c r="V1585">
        <f t="shared" si="221"/>
        <v>0</v>
      </c>
      <c r="W1585">
        <f>IF(ROW($E1585)&lt;=VALUE(LEFT(W$1,FIND("-",W$1,1)-1))+1,0,IF(ROW($E1584)=VALUE(LEFT(W$1,FIND("-",W$1,1)-1))+1,100-100/(1+ABS((SUMIF(INDEX($V:$V,ROW($V1585)-VALUE(LEFT(W$1,FIND("-",W$1,1)-1))+1):$V1585,"&gt;0",INDEX($V:$V,ROW($V1585)-VALUE(LEFT(W$1,FIND("-",W$1,1)-1))+1):$V1585)/COUNTIF(INDEX($V:$V,ROW($V1585)-VALUE(LEFT(W$1,FIND("-",W$1,1)-1))+1):$V1585,"&gt;0"))/(SUMIF(INDEX($V:$V,ROW($V1585)-VALUE(LEFT(W$1,FIND("-",W$1,1)-1))+1):$V1585,"&lt;0",INDEX($V:$V,ROW($V1585)-VALUE(LEFT(W$1,FIND("-",W$1,1)-1))+1):$V1585)/COUNTIF(INDEX($V:$V,ROW($V1585)-VALUE(LEFT(W$1,FIND("-",W$1,1)-1))+1):$V1585,"&lt;0")))),100-100/(1+ABS((SUMIF(INDEX($V:$V,ROW($V1585)-VALUE(LEFT(W$1,FIND("-",W$1,1)-1))+1):$V1585,"&gt;0",INDEX($V:$V,ROW($V1585)-VALUE(LEFT(W$1,FIND("-",W$1,1)-1))+1):$V1585)/VALUE(LEFT(W$1,FIND("-",W$1,1)-1)))/(SUMIF(INDEX($V:$V,ROW($V1585)-VALUE(LEFT(W$1,FIND("-",W$1,1)-1))+1):$V1585,"&lt;0",INDEX($V:$V,ROW($V1585)-VALUE(LEFT(W$1,FIND("-",W$1,1)-1))+1):$V1585)/VALUE(LEFT(W$1,FIND("-",W$1,1)-1)))))))</f>
        <v>45</v>
      </c>
      <c r="Y1585">
        <f>IF(ROW($E1585)&lt;=VALUE(LEFT(Y$1,FIND("-",Y$1,1)-1)),0,MAX(INDEX(C:C,ROW(C1585)-VALUE(LEFT(Y$1,FIND("-",Y$1,1)-1))+1):C1585))</f>
        <v>0.38500000000000001</v>
      </c>
      <c r="Z1585">
        <f>IF(ROW($E1585)&lt;=VALUE(LEFT(Z$1,FIND("-",Z$1,1)-1)),0,MIN(INDEX(D:D,ROW(D1585)-VALUE(LEFT(Z$1,FIND("-",Z$1,1)-1))+1):D1585))</f>
        <v>0.30499999999999999</v>
      </c>
      <c r="AA1585">
        <f t="shared" si="225"/>
        <v>18.750000000000014</v>
      </c>
      <c r="AB1585">
        <f>IF(ROW($AA1585)&lt;=VALUE(LEFT(AA$1,FIND("-",AA$1,1)-1))+VALUE(LEFT(AB$1,FIND("-",AB$1,1)-1)-1),0,AVERAGE(INDEX($AA:$AA,ROW($AA1585)-VALUE(LEFT(AB$1,FIND("-",AB$1,1)-1))+1):$AA1585))</f>
        <v>22.916666666666686</v>
      </c>
      <c r="AC1585">
        <f>IF(ROW($AA1585)&lt;=VALUE(LEFT(AA$1,FIND("-",AA$1,1)-1))+VALUE(LEFT(AB$1,FIND("-",AB$1,1)-1)-1)+VALUE(LEFT(AC$1,FIND("-",AC$1,1)-1)-1),0,AVERAGE(INDEX($AB:$AB,ROW($AB1585)-VALUE(LEFT(AC$1,FIND("-",AC$1,1)-1))+1):$AB1585))</f>
        <v>36.111111111111114</v>
      </c>
      <c r="AE1585">
        <f t="shared" si="222"/>
        <v>34493044</v>
      </c>
      <c r="AG1585" t="str">
        <f t="shared" si="224"/>
        <v/>
      </c>
    </row>
    <row r="1586" spans="1:33" x14ac:dyDescent="0.25">
      <c r="A1586" s="6">
        <v>38783</v>
      </c>
      <c r="B1586">
        <v>0.32</v>
      </c>
      <c r="C1586">
        <v>0.32</v>
      </c>
      <c r="D1586">
        <v>0.31</v>
      </c>
      <c r="E1586">
        <v>0.31</v>
      </c>
      <c r="F1586">
        <v>0.17872099999999999</v>
      </c>
      <c r="G1586">
        <v>15000</v>
      </c>
      <c r="I1586" t="str">
        <f t="shared" si="217"/>
        <v/>
      </c>
      <c r="J1586" t="str">
        <f t="shared" si="218"/>
        <v/>
      </c>
      <c r="K1586" t="str">
        <f t="shared" si="219"/>
        <v/>
      </c>
      <c r="M1586" s="11" t="str">
        <f t="shared" si="223"/>
        <v/>
      </c>
      <c r="O1586">
        <f>IF(ROW($E1586)&lt;=VALUE(LEFT(O$1,FIND("-",O$1,1)-1)),0,IF(ROW($E1586)=VALUE(LEFT(O$1,FIND("-",O$1,1)-1))+1,AVERAGE(INDEX($E:$E,ROW($E1586)-VALUE(LEFT(O$1,FIND("-",O$1,1)-1))):$E1586),($E1586*(2/(VALUE(LEFT(O$1,FIND("-",O$1,1)-1))+1)))+(O1585*(1-(2/(VALUE(LEFT(O$1,FIND("-",O$1,1)-1))+1))))))</f>
        <v>0.31956188177293021</v>
      </c>
      <c r="Q1586">
        <f>IF(ROW($E1586)&lt;=VALUE(LEFT(Q$1,FIND("-",Q$1,1)-1)),0,IF(ROW($E1586)=VALUE(LEFT(Q$1,FIND("-",Q$1,1)-1))+1,AVERAGE(INDEX($E:$E,ROW($E1586)-VALUE(LEFT(Q$1,FIND("-",Q$1,1)-1))):$E1586),($E1586*(2/(VALUE(LEFT(Q$1,FIND("-",Q$1,1)-1))+1)))+(Q1585*(1-(2/(VALUE(LEFT(Q$1,FIND("-",Q$1,1)-1))+1))))))</f>
        <v>0.3299061139430346</v>
      </c>
      <c r="R1586">
        <f>IF(ROW($E1586)&lt;=VALUE(LEFT(R$1,FIND("-",R$1,1)-1)),0,IF(ROW($E1586)=VALUE(LEFT(R$1,FIND("-",R$1,1)-1))+1,AVERAGE(INDEX($E:$E,ROW($E1586)-VALUE(LEFT(R$1,FIND("-",R$1,1)-1))):$E1586),($E1586*(2/(VALUE(LEFT(R$1,FIND("-",R$1,1)-1))+1)))+(R1585*(1-(2/(VALUE(LEFT(R$1,FIND("-",R$1,1)-1))+1))))))</f>
        <v>0.32620446930599895</v>
      </c>
      <c r="S1586">
        <f t="shared" si="220"/>
        <v>3.7016446370356504E-3</v>
      </c>
      <c r="T1586">
        <f>IF(ROW($E1586)&lt;=MAX(VALUE(LEFT(Q$1,FIND("-",Q$1,1)-1)),VALUE(LEFT(R$1,FIND("-",R$1,1)-1)))+VALUE(LEFT(T$1,FIND("-",T$1,1)-1))-1,0,IF(ROW($E1586)=MAX(VALUE(LEFT(Q$1,FIND("-",Q$1,1)-1)),VALUE(LEFT(R$1,FIND("-",R$1,1)-1)))+VALUE(LEFT(T$1,FIND("-",T$1,1)-1)),AVERAGE(INDEX($S:$S,ROW(S1586)-VALUE(LEFT(T$1,FIND("-",T$1,1)-1))+1):S1586),($S1586*(2/(VALUE(LEFT(T$1,FIND("-",T$1,1)-1))+1)))+(T1585*(1-(2/(VALUE(LEFT(T$1,FIND("-",T$1,1)-1))+1))))))</f>
        <v>7.8735016960338033E-3</v>
      </c>
      <c r="V1586">
        <f t="shared" si="221"/>
        <v>-1.0000000000000009E-2</v>
      </c>
      <c r="W1586">
        <f>IF(ROW($E1586)&lt;=VALUE(LEFT(W$1,FIND("-",W$1,1)-1))+1,0,IF(ROW($E1585)=VALUE(LEFT(W$1,FIND("-",W$1,1)-1))+1,100-100/(1+ABS((SUMIF(INDEX($V:$V,ROW($V1586)-VALUE(LEFT(W$1,FIND("-",W$1,1)-1))+1):$V1586,"&gt;0",INDEX($V:$V,ROW($V1586)-VALUE(LEFT(W$1,FIND("-",W$1,1)-1))+1):$V1586)/COUNTIF(INDEX($V:$V,ROW($V1586)-VALUE(LEFT(W$1,FIND("-",W$1,1)-1))+1):$V1586,"&gt;0"))/(SUMIF(INDEX($V:$V,ROW($V1586)-VALUE(LEFT(W$1,FIND("-",W$1,1)-1))+1):$V1586,"&lt;0",INDEX($V:$V,ROW($V1586)-VALUE(LEFT(W$1,FIND("-",W$1,1)-1))+1):$V1586)/COUNTIF(INDEX($V:$V,ROW($V1586)-VALUE(LEFT(W$1,FIND("-",W$1,1)-1))+1):$V1586,"&lt;0")))),100-100/(1+ABS((SUMIF(INDEX($V:$V,ROW($V1586)-VALUE(LEFT(W$1,FIND("-",W$1,1)-1))+1):$V1586,"&gt;0",INDEX($V:$V,ROW($V1586)-VALUE(LEFT(W$1,FIND("-",W$1,1)-1))+1):$V1586)/VALUE(LEFT(W$1,FIND("-",W$1,1)-1)))/(SUMIF(INDEX($V:$V,ROW($V1586)-VALUE(LEFT(W$1,FIND("-",W$1,1)-1))+1):$V1586,"&lt;0",INDEX($V:$V,ROW($V1586)-VALUE(LEFT(W$1,FIND("-",W$1,1)-1))+1):$V1586)/VALUE(LEFT(W$1,FIND("-",W$1,1)-1)))))))</f>
        <v>40.909090909090899</v>
      </c>
      <c r="Y1586">
        <f>IF(ROW($E1586)&lt;=VALUE(LEFT(Y$1,FIND("-",Y$1,1)-1)),0,MAX(INDEX(C:C,ROW(C1586)-VALUE(LEFT(Y$1,FIND("-",Y$1,1)-1))+1):C1586))</f>
        <v>0.38500000000000001</v>
      </c>
      <c r="Z1586">
        <f>IF(ROW($E1586)&lt;=VALUE(LEFT(Z$1,FIND("-",Z$1,1)-1)),0,MIN(INDEX(D:D,ROW(D1586)-VALUE(LEFT(Z$1,FIND("-",Z$1,1)-1))+1):D1586))</f>
        <v>0.30499999999999999</v>
      </c>
      <c r="AA1586">
        <f t="shared" si="225"/>
        <v>6.2500000000000044</v>
      </c>
      <c r="AB1586">
        <f>IF(ROW($AA1586)&lt;=VALUE(LEFT(AA$1,FIND("-",AA$1,1)-1))+VALUE(LEFT(AB$1,FIND("-",AB$1,1)-1)-1),0,AVERAGE(INDEX($AA:$AA,ROW($AA1586)-VALUE(LEFT(AB$1,FIND("-",AB$1,1)-1))+1):$AA1586))</f>
        <v>14.583333333333345</v>
      </c>
      <c r="AC1586">
        <f>IF(ROW($AA1586)&lt;=VALUE(LEFT(AA$1,FIND("-",AA$1,1)-1))+VALUE(LEFT(AB$1,FIND("-",AB$1,1)-1)-1)+VALUE(LEFT(AC$1,FIND("-",AC$1,1)-1)-1),0,AVERAGE(INDEX($AB:$AB,ROW($AB1586)-VALUE(LEFT(AC$1,FIND("-",AC$1,1)-1))+1):$AB1586))</f>
        <v>23.611111111111125</v>
      </c>
      <c r="AE1586">
        <f t="shared" si="222"/>
        <v>34478044</v>
      </c>
      <c r="AG1586" t="str">
        <f t="shared" si="224"/>
        <v/>
      </c>
    </row>
    <row r="1587" spans="1:33" x14ac:dyDescent="0.25">
      <c r="A1587" s="6">
        <v>38784</v>
      </c>
      <c r="B1587">
        <v>0.31</v>
      </c>
      <c r="C1587">
        <v>0.31</v>
      </c>
      <c r="D1587">
        <v>0.3</v>
      </c>
      <c r="E1587">
        <v>0.3</v>
      </c>
      <c r="F1587">
        <v>0.172956</v>
      </c>
      <c r="G1587">
        <v>10000</v>
      </c>
      <c r="I1587" t="str">
        <f t="shared" si="217"/>
        <v/>
      </c>
      <c r="J1587" t="str">
        <f t="shared" si="218"/>
        <v/>
      </c>
      <c r="K1587" t="str">
        <f t="shared" si="219"/>
        <v>Oversold Above %D</v>
      </c>
      <c r="M1587" s="11" t="str">
        <f t="shared" si="223"/>
        <v/>
      </c>
      <c r="O1587">
        <f>IF(ROW($E1587)&lt;=VALUE(LEFT(O$1,FIND("-",O$1,1)-1)),0,IF(ROW($E1587)=VALUE(LEFT(O$1,FIND("-",O$1,1)-1))+1,AVERAGE(INDEX($E:$E,ROW($E1587)-VALUE(LEFT(O$1,FIND("-",O$1,1)-1))):$E1587),($E1587*(2/(VALUE(LEFT(O$1,FIND("-",O$1,1)-1))+1)))+(O1586*(1-(2/(VALUE(LEFT(O$1,FIND("-",O$1,1)-1))+1))))))</f>
        <v>0.31936723618314983</v>
      </c>
      <c r="Q1587">
        <f>IF(ROW($E1587)&lt;=VALUE(LEFT(Q$1,FIND("-",Q$1,1)-1)),0,IF(ROW($E1587)=VALUE(LEFT(Q$1,FIND("-",Q$1,1)-1))+1,AVERAGE(INDEX($E:$E,ROW($E1587)-VALUE(LEFT(Q$1,FIND("-",Q$1,1)-1))):$E1587),($E1587*(2/(VALUE(LEFT(Q$1,FIND("-",Q$1,1)-1))+1)))+(Q1586*(1-(2/(VALUE(LEFT(Q$1,FIND("-",Q$1,1)-1))+1))))))</f>
        <v>0.3253051733364139</v>
      </c>
      <c r="R1587">
        <f>IF(ROW($E1587)&lt;=VALUE(LEFT(R$1,FIND("-",R$1,1)-1)),0,IF(ROW($E1587)=VALUE(LEFT(R$1,FIND("-",R$1,1)-1))+1,AVERAGE(INDEX($E:$E,ROW($E1587)-VALUE(LEFT(R$1,FIND("-",R$1,1)-1))):$E1587),($E1587*(2/(VALUE(LEFT(R$1,FIND("-",R$1,1)-1))+1)))+(R1586*(1-(2/(VALUE(LEFT(R$1,FIND("-",R$1,1)-1))+1))))))</f>
        <v>0.32426339750555455</v>
      </c>
      <c r="S1587">
        <f t="shared" si="220"/>
        <v>1.0417758308593483E-3</v>
      </c>
      <c r="T1587">
        <f>IF(ROW($E1587)&lt;=MAX(VALUE(LEFT(Q$1,FIND("-",Q$1,1)-1)),VALUE(LEFT(R$1,FIND("-",R$1,1)-1)))+VALUE(LEFT(T$1,FIND("-",T$1,1)-1))-1,0,IF(ROW($E1587)=MAX(VALUE(LEFT(Q$1,FIND("-",Q$1,1)-1)),VALUE(LEFT(R$1,FIND("-",R$1,1)-1)))+VALUE(LEFT(T$1,FIND("-",T$1,1)-1)),AVERAGE(INDEX($S:$S,ROW(S1587)-VALUE(LEFT(T$1,FIND("-",T$1,1)-1))+1):S1587),($S1587*(2/(VALUE(LEFT(T$1,FIND("-",T$1,1)-1))+1)))+(T1586*(1-(2/(VALUE(LEFT(T$1,FIND("-",T$1,1)-1))+1))))))</f>
        <v>6.5071565229989133E-3</v>
      </c>
      <c r="V1587">
        <f t="shared" si="221"/>
        <v>-1.0000000000000009E-2</v>
      </c>
      <c r="W1587">
        <f>IF(ROW($E1587)&lt;=VALUE(LEFT(W$1,FIND("-",W$1,1)-1))+1,0,IF(ROW($E1586)=VALUE(LEFT(W$1,FIND("-",W$1,1)-1))+1,100-100/(1+ABS((SUMIF(INDEX($V:$V,ROW($V1587)-VALUE(LEFT(W$1,FIND("-",W$1,1)-1))+1):$V1587,"&gt;0",INDEX($V:$V,ROW($V1587)-VALUE(LEFT(W$1,FIND("-",W$1,1)-1))+1):$V1587)/COUNTIF(INDEX($V:$V,ROW($V1587)-VALUE(LEFT(W$1,FIND("-",W$1,1)-1))+1):$V1587,"&gt;0"))/(SUMIF(INDEX($V:$V,ROW($V1587)-VALUE(LEFT(W$1,FIND("-",W$1,1)-1))+1):$V1587,"&lt;0",INDEX($V:$V,ROW($V1587)-VALUE(LEFT(W$1,FIND("-",W$1,1)-1))+1):$V1587)/COUNTIF(INDEX($V:$V,ROW($V1587)-VALUE(LEFT(W$1,FIND("-",W$1,1)-1))+1):$V1587,"&lt;0")))),100-100/(1+ABS((SUMIF(INDEX($V:$V,ROW($V1587)-VALUE(LEFT(W$1,FIND("-",W$1,1)-1))+1):$V1587,"&gt;0",INDEX($V:$V,ROW($V1587)-VALUE(LEFT(W$1,FIND("-",W$1,1)-1))+1):$V1587)/VALUE(LEFT(W$1,FIND("-",W$1,1)-1)))/(SUMIF(INDEX($V:$V,ROW($V1587)-VALUE(LEFT(W$1,FIND("-",W$1,1)-1))+1):$V1587,"&lt;0",INDEX($V:$V,ROW($V1587)-VALUE(LEFT(W$1,FIND("-",W$1,1)-1))+1):$V1587)/VALUE(LEFT(W$1,FIND("-",W$1,1)-1)))))))</f>
        <v>34.782608695652158</v>
      </c>
      <c r="Y1587">
        <f>IF(ROW($E1587)&lt;=VALUE(LEFT(Y$1,FIND("-",Y$1,1)-1)),0,MAX(INDEX(C:C,ROW(C1587)-VALUE(LEFT(Y$1,FIND("-",Y$1,1)-1))+1):C1587))</f>
        <v>0.38500000000000001</v>
      </c>
      <c r="Z1587">
        <f>IF(ROW($E1587)&lt;=VALUE(LEFT(Z$1,FIND("-",Z$1,1)-1)),0,MIN(INDEX(D:D,ROW(D1587)-VALUE(LEFT(Z$1,FIND("-",Z$1,1)-1))+1):D1587))</f>
        <v>0.3</v>
      </c>
      <c r="AA1587">
        <f t="shared" si="225"/>
        <v>0</v>
      </c>
      <c r="AB1587">
        <f>IF(ROW($AA1587)&lt;=VALUE(LEFT(AA$1,FIND("-",AA$1,1)-1))+VALUE(LEFT(AB$1,FIND("-",AB$1,1)-1)-1),0,AVERAGE(INDEX($AA:$AA,ROW($AA1587)-VALUE(LEFT(AB$1,FIND("-",AB$1,1)-1))+1):$AA1587))</f>
        <v>8.3333333333333393</v>
      </c>
      <c r="AC1587">
        <f>IF(ROW($AA1587)&lt;=VALUE(LEFT(AA$1,FIND("-",AA$1,1)-1))+VALUE(LEFT(AB$1,FIND("-",AB$1,1)-1)-1)+VALUE(LEFT(AC$1,FIND("-",AC$1,1)-1)-1),0,AVERAGE(INDEX($AB:$AB,ROW($AB1587)-VALUE(LEFT(AC$1,FIND("-",AC$1,1)-1))+1):$AB1587))</f>
        <v>15.277777777777791</v>
      </c>
      <c r="AE1587">
        <f t="shared" si="222"/>
        <v>34468044</v>
      </c>
      <c r="AG1587" t="str">
        <f t="shared" si="224"/>
        <v/>
      </c>
    </row>
    <row r="1588" spans="1:33" x14ac:dyDescent="0.25">
      <c r="A1588" s="6">
        <v>38785</v>
      </c>
      <c r="B1588">
        <v>0.3</v>
      </c>
      <c r="C1588">
        <v>0.3</v>
      </c>
      <c r="D1588">
        <v>0.29499999999999998</v>
      </c>
      <c r="E1588">
        <v>0.29499999999999998</v>
      </c>
      <c r="F1588">
        <v>0.170074</v>
      </c>
      <c r="G1588">
        <v>15800</v>
      </c>
      <c r="I1588" t="str">
        <f t="shared" si="217"/>
        <v/>
      </c>
      <c r="J1588" t="str">
        <f t="shared" si="218"/>
        <v/>
      </c>
      <c r="K1588" t="str">
        <f t="shared" si="219"/>
        <v>Oversold Above %D</v>
      </c>
      <c r="M1588" s="11" t="str">
        <f t="shared" si="223"/>
        <v/>
      </c>
      <c r="O1588">
        <f>IF(ROW($E1588)&lt;=VALUE(LEFT(O$1,FIND("-",O$1,1)-1)),0,IF(ROW($E1588)=VALUE(LEFT(O$1,FIND("-",O$1,1)-1))+1,AVERAGE(INDEX($E:$E,ROW($E1588)-VALUE(LEFT(O$1,FIND("-",O$1,1)-1))):$E1588),($E1588*(2/(VALUE(LEFT(O$1,FIND("-",O$1,1)-1))+1)))+(O1587*(1-(2/(VALUE(LEFT(O$1,FIND("-",O$1,1)-1))+1))))))</f>
        <v>0.31912477612162593</v>
      </c>
      <c r="Q1588">
        <f>IF(ROW($E1588)&lt;=VALUE(LEFT(Q$1,FIND("-",Q$1,1)-1)),0,IF(ROW($E1588)=VALUE(LEFT(Q$1,FIND("-",Q$1,1)-1))+1,AVERAGE(INDEX($E:$E,ROW($E1588)-VALUE(LEFT(Q$1,FIND("-",Q$1,1)-1))):$E1588),($E1588*(2/(VALUE(LEFT(Q$1,FIND("-",Q$1,1)-1))+1)))+(Q1587*(1-(2/(VALUE(LEFT(Q$1,FIND("-",Q$1,1)-1))+1))))))</f>
        <v>0.32064283897696555</v>
      </c>
      <c r="R1588">
        <f>IF(ROW($E1588)&lt;=VALUE(LEFT(R$1,FIND("-",R$1,1)-1)),0,IF(ROW($E1588)=VALUE(LEFT(R$1,FIND("-",R$1,1)-1))+1,AVERAGE(INDEX($E:$E,ROW($E1588)-VALUE(LEFT(R$1,FIND("-",R$1,1)-1))):$E1588),($E1588*(2/(VALUE(LEFT(R$1,FIND("-",R$1,1)-1))+1)))+(R1587*(1-(2/(VALUE(LEFT(R$1,FIND("-",R$1,1)-1))+1))))))</f>
        <v>0.32209573843106903</v>
      </c>
      <c r="S1588">
        <f t="shared" si="220"/>
        <v>-1.4528994541034845E-3</v>
      </c>
      <c r="T1588">
        <f>IF(ROW($E1588)&lt;=MAX(VALUE(LEFT(Q$1,FIND("-",Q$1,1)-1)),VALUE(LEFT(R$1,FIND("-",R$1,1)-1)))+VALUE(LEFT(T$1,FIND("-",T$1,1)-1))-1,0,IF(ROW($E1588)=MAX(VALUE(LEFT(Q$1,FIND("-",Q$1,1)-1)),VALUE(LEFT(R$1,FIND("-",R$1,1)-1)))+VALUE(LEFT(T$1,FIND("-",T$1,1)-1)),AVERAGE(INDEX($S:$S,ROW(S1588)-VALUE(LEFT(T$1,FIND("-",T$1,1)-1))+1):S1588),($S1588*(2/(VALUE(LEFT(T$1,FIND("-",T$1,1)-1))+1)))+(T1587*(1-(2/(VALUE(LEFT(T$1,FIND("-",T$1,1)-1))+1))))))</f>
        <v>4.9151453275784341E-3</v>
      </c>
      <c r="V1588">
        <f t="shared" si="221"/>
        <v>-5.0000000000000044E-3</v>
      </c>
      <c r="W1588">
        <f>IF(ROW($E1588)&lt;=VALUE(LEFT(W$1,FIND("-",W$1,1)-1))+1,0,IF(ROW($E1587)=VALUE(LEFT(W$1,FIND("-",W$1,1)-1))+1,100-100/(1+ABS((SUMIF(INDEX($V:$V,ROW($V1588)-VALUE(LEFT(W$1,FIND("-",W$1,1)-1))+1):$V1588,"&gt;0",INDEX($V:$V,ROW($V1588)-VALUE(LEFT(W$1,FIND("-",W$1,1)-1))+1):$V1588)/COUNTIF(INDEX($V:$V,ROW($V1588)-VALUE(LEFT(W$1,FIND("-",W$1,1)-1))+1):$V1588,"&gt;0"))/(SUMIF(INDEX($V:$V,ROW($V1588)-VALUE(LEFT(W$1,FIND("-",W$1,1)-1))+1):$V1588,"&lt;0",INDEX($V:$V,ROW($V1588)-VALUE(LEFT(W$1,FIND("-",W$1,1)-1))+1):$V1588)/COUNTIF(INDEX($V:$V,ROW($V1588)-VALUE(LEFT(W$1,FIND("-",W$1,1)-1))+1):$V1588,"&lt;0")))),100-100/(1+ABS((SUMIF(INDEX($V:$V,ROW($V1588)-VALUE(LEFT(W$1,FIND("-",W$1,1)-1))+1):$V1588,"&gt;0",INDEX($V:$V,ROW($V1588)-VALUE(LEFT(W$1,FIND("-",W$1,1)-1))+1):$V1588)/VALUE(LEFT(W$1,FIND("-",W$1,1)-1)))/(SUMIF(INDEX($V:$V,ROW($V1588)-VALUE(LEFT(W$1,FIND("-",W$1,1)-1))+1):$V1588,"&lt;0",INDEX($V:$V,ROW($V1588)-VALUE(LEFT(W$1,FIND("-",W$1,1)-1))+1):$V1588)/VALUE(LEFT(W$1,FIND("-",W$1,1)-1)))))))</f>
        <v>34.782608695652158</v>
      </c>
      <c r="Y1588">
        <f>IF(ROW($E1588)&lt;=VALUE(LEFT(Y$1,FIND("-",Y$1,1)-1)),0,MAX(INDEX(C:C,ROW(C1588)-VALUE(LEFT(Y$1,FIND("-",Y$1,1)-1))+1):C1588))</f>
        <v>0.38500000000000001</v>
      </c>
      <c r="Z1588">
        <f>IF(ROW($E1588)&lt;=VALUE(LEFT(Z$1,FIND("-",Z$1,1)-1)),0,MIN(INDEX(D:D,ROW(D1588)-VALUE(LEFT(Z$1,FIND("-",Z$1,1)-1))+1):D1588))</f>
        <v>0.29499999999999998</v>
      </c>
      <c r="AA1588">
        <f t="shared" si="225"/>
        <v>0</v>
      </c>
      <c r="AB1588">
        <f>IF(ROW($AA1588)&lt;=VALUE(LEFT(AA$1,FIND("-",AA$1,1)-1))+VALUE(LEFT(AB$1,FIND("-",AB$1,1)-1)-1),0,AVERAGE(INDEX($AA:$AA,ROW($AA1588)-VALUE(LEFT(AB$1,FIND("-",AB$1,1)-1))+1):$AA1588))</f>
        <v>2.0833333333333348</v>
      </c>
      <c r="AC1588">
        <f>IF(ROW($AA1588)&lt;=VALUE(LEFT(AA$1,FIND("-",AA$1,1)-1))+VALUE(LEFT(AB$1,FIND("-",AB$1,1)-1)-1)+VALUE(LEFT(AC$1,FIND("-",AC$1,1)-1)-1),0,AVERAGE(INDEX($AB:$AB,ROW($AB1588)-VALUE(LEFT(AC$1,FIND("-",AC$1,1)-1))+1):$AB1588))</f>
        <v>8.333333333333341</v>
      </c>
      <c r="AE1588">
        <f t="shared" si="222"/>
        <v>34452244</v>
      </c>
      <c r="AG1588" t="str">
        <f t="shared" si="224"/>
        <v/>
      </c>
    </row>
    <row r="1589" spans="1:33" x14ac:dyDescent="0.25">
      <c r="A1589" s="6">
        <v>38786</v>
      </c>
      <c r="B1589">
        <v>0.3</v>
      </c>
      <c r="C1589">
        <v>0.3</v>
      </c>
      <c r="D1589">
        <v>0.29499999999999998</v>
      </c>
      <c r="E1589">
        <v>0.29499999999999998</v>
      </c>
      <c r="F1589">
        <v>0.170074</v>
      </c>
      <c r="G1589">
        <v>20000</v>
      </c>
      <c r="I1589" t="str">
        <f t="shared" si="217"/>
        <v/>
      </c>
      <c r="J1589" t="str">
        <f t="shared" si="218"/>
        <v/>
      </c>
      <c r="K1589" t="str">
        <f t="shared" si="219"/>
        <v>Oversold Above %D</v>
      </c>
      <c r="M1589" s="11" t="str">
        <f t="shared" si="223"/>
        <v/>
      </c>
      <c r="O1589">
        <f>IF(ROW($E1589)&lt;=VALUE(LEFT(O$1,FIND("-",O$1,1)-1)),0,IF(ROW($E1589)=VALUE(LEFT(O$1,FIND("-",O$1,1)-1))+1,AVERAGE(INDEX($E:$E,ROW($E1589)-VALUE(LEFT(O$1,FIND("-",O$1,1)-1))):$E1589),($E1589*(2/(VALUE(LEFT(O$1,FIND("-",O$1,1)-1))+1)))+(O1588*(1-(2/(VALUE(LEFT(O$1,FIND("-",O$1,1)-1))+1))))))</f>
        <v>0.31888472859802763</v>
      </c>
      <c r="Q1589">
        <f>IF(ROW($E1589)&lt;=VALUE(LEFT(Q$1,FIND("-",Q$1,1)-1)),0,IF(ROW($E1589)=VALUE(LEFT(Q$1,FIND("-",Q$1,1)-1))+1,AVERAGE(INDEX($E:$E,ROW($E1589)-VALUE(LEFT(Q$1,FIND("-",Q$1,1)-1))):$E1589),($E1589*(2/(VALUE(LEFT(Q$1,FIND("-",Q$1,1)-1))+1)))+(Q1588*(1-(2/(VALUE(LEFT(Q$1,FIND("-",Q$1,1)-1))+1))))))</f>
        <v>0.31669778682666316</v>
      </c>
      <c r="R1589">
        <f>IF(ROW($E1589)&lt;=VALUE(LEFT(R$1,FIND("-",R$1,1)-1)),0,IF(ROW($E1589)=VALUE(LEFT(R$1,FIND("-",R$1,1)-1))+1,AVERAGE(INDEX($E:$E,ROW($E1589)-VALUE(LEFT(R$1,FIND("-",R$1,1)-1))):$E1589),($E1589*(2/(VALUE(LEFT(R$1,FIND("-",R$1,1)-1))+1)))+(R1588*(1-(2/(VALUE(LEFT(R$1,FIND("-",R$1,1)-1))+1))))))</f>
        <v>0.3200886466954343</v>
      </c>
      <c r="S1589">
        <f t="shared" si="220"/>
        <v>-3.3908598687711344E-3</v>
      </c>
      <c r="T1589">
        <f>IF(ROW($E1589)&lt;=MAX(VALUE(LEFT(Q$1,FIND("-",Q$1,1)-1)),VALUE(LEFT(R$1,FIND("-",R$1,1)-1)))+VALUE(LEFT(T$1,FIND("-",T$1,1)-1))-1,0,IF(ROW($E1589)=MAX(VALUE(LEFT(Q$1,FIND("-",Q$1,1)-1)),VALUE(LEFT(R$1,FIND("-",R$1,1)-1)))+VALUE(LEFT(T$1,FIND("-",T$1,1)-1)),AVERAGE(INDEX($S:$S,ROW(S1589)-VALUE(LEFT(T$1,FIND("-",T$1,1)-1))+1):S1589),($S1589*(2/(VALUE(LEFT(T$1,FIND("-",T$1,1)-1))+1)))+(T1588*(1-(2/(VALUE(LEFT(T$1,FIND("-",T$1,1)-1))+1))))))</f>
        <v>3.2539442883085207E-3</v>
      </c>
      <c r="V1589">
        <f t="shared" si="221"/>
        <v>0</v>
      </c>
      <c r="W1589">
        <f>IF(ROW($E1589)&lt;=VALUE(LEFT(W$1,FIND("-",W$1,1)-1))+1,0,IF(ROW($E1588)=VALUE(LEFT(W$1,FIND("-",W$1,1)-1))+1,100-100/(1+ABS((SUMIF(INDEX($V:$V,ROW($V1589)-VALUE(LEFT(W$1,FIND("-",W$1,1)-1))+1):$V1589,"&gt;0",INDEX($V:$V,ROW($V1589)-VALUE(LEFT(W$1,FIND("-",W$1,1)-1))+1):$V1589)/COUNTIF(INDEX($V:$V,ROW($V1589)-VALUE(LEFT(W$1,FIND("-",W$1,1)-1))+1):$V1589,"&gt;0"))/(SUMIF(INDEX($V:$V,ROW($V1589)-VALUE(LEFT(W$1,FIND("-",W$1,1)-1))+1):$V1589,"&lt;0",INDEX($V:$V,ROW($V1589)-VALUE(LEFT(W$1,FIND("-",W$1,1)-1))+1):$V1589)/COUNTIF(INDEX($V:$V,ROW($V1589)-VALUE(LEFT(W$1,FIND("-",W$1,1)-1))+1):$V1589,"&lt;0")))),100-100/(1+ABS((SUMIF(INDEX($V:$V,ROW($V1589)-VALUE(LEFT(W$1,FIND("-",W$1,1)-1))+1):$V1589,"&gt;0",INDEX($V:$V,ROW($V1589)-VALUE(LEFT(W$1,FIND("-",W$1,1)-1))+1):$V1589)/VALUE(LEFT(W$1,FIND("-",W$1,1)-1)))/(SUMIF(INDEX($V:$V,ROW($V1589)-VALUE(LEFT(W$1,FIND("-",W$1,1)-1))+1):$V1589,"&lt;0",INDEX($V:$V,ROW($V1589)-VALUE(LEFT(W$1,FIND("-",W$1,1)-1))+1):$V1589)/VALUE(LEFT(W$1,FIND("-",W$1,1)-1)))))))</f>
        <v>34.782608695652158</v>
      </c>
      <c r="Y1589">
        <f>IF(ROW($E1589)&lt;=VALUE(LEFT(Y$1,FIND("-",Y$1,1)-1)),0,MAX(INDEX(C:C,ROW(C1589)-VALUE(LEFT(Y$1,FIND("-",Y$1,1)-1))+1):C1589))</f>
        <v>0.38500000000000001</v>
      </c>
      <c r="Z1589">
        <f>IF(ROW($E1589)&lt;=VALUE(LEFT(Z$1,FIND("-",Z$1,1)-1)),0,MIN(INDEX(D:D,ROW(D1589)-VALUE(LEFT(Z$1,FIND("-",Z$1,1)-1))+1):D1589))</f>
        <v>0.29499999999999998</v>
      </c>
      <c r="AA1589">
        <f t="shared" si="225"/>
        <v>0</v>
      </c>
      <c r="AB1589">
        <f>IF(ROW($AA1589)&lt;=VALUE(LEFT(AA$1,FIND("-",AA$1,1)-1))+VALUE(LEFT(AB$1,FIND("-",AB$1,1)-1)-1),0,AVERAGE(INDEX($AA:$AA,ROW($AA1589)-VALUE(LEFT(AB$1,FIND("-",AB$1,1)-1))+1):$AA1589))</f>
        <v>0</v>
      </c>
      <c r="AC1589">
        <f>IF(ROW($AA1589)&lt;=VALUE(LEFT(AA$1,FIND("-",AA$1,1)-1))+VALUE(LEFT(AB$1,FIND("-",AB$1,1)-1)-1)+VALUE(LEFT(AC$1,FIND("-",AC$1,1)-1)-1),0,AVERAGE(INDEX($AB:$AB,ROW($AB1589)-VALUE(LEFT(AC$1,FIND("-",AC$1,1)-1))+1):$AB1589))</f>
        <v>3.472222222222225</v>
      </c>
      <c r="AE1589">
        <f t="shared" si="222"/>
        <v>34452244</v>
      </c>
      <c r="AG1589" t="str">
        <f t="shared" si="224"/>
        <v/>
      </c>
    </row>
    <row r="1590" spans="1:33" x14ac:dyDescent="0.25">
      <c r="A1590" s="6">
        <v>38789</v>
      </c>
      <c r="B1590">
        <v>0.33</v>
      </c>
      <c r="C1590">
        <v>0.33</v>
      </c>
      <c r="D1590">
        <v>0.30499999999999999</v>
      </c>
      <c r="E1590">
        <v>0.30499999999999999</v>
      </c>
      <c r="F1590">
        <v>0.175839</v>
      </c>
      <c r="G1590">
        <v>0</v>
      </c>
      <c r="I1590" t="str">
        <f t="shared" si="217"/>
        <v/>
      </c>
      <c r="J1590" t="str">
        <f t="shared" si="218"/>
        <v/>
      </c>
      <c r="K1590" t="str">
        <f t="shared" si="219"/>
        <v>Oversold Below %D</v>
      </c>
      <c r="M1590" s="11" t="str">
        <f t="shared" si="223"/>
        <v/>
      </c>
      <c r="O1590">
        <f>IF(ROW($E1590)&lt;=VALUE(LEFT(O$1,FIND("-",O$1,1)-1)),0,IF(ROW($E1590)=VALUE(LEFT(O$1,FIND("-",O$1,1)-1))+1,AVERAGE(INDEX($E:$E,ROW($E1590)-VALUE(LEFT(O$1,FIND("-",O$1,1)-1))):$E1590),($E1590*(2/(VALUE(LEFT(O$1,FIND("-",O$1,1)-1))+1)))+(O1589*(1-(2/(VALUE(LEFT(O$1,FIND("-",O$1,1)-1))+1))))))</f>
        <v>0.31874657209456464</v>
      </c>
      <c r="Q1590">
        <f>IF(ROW($E1590)&lt;=VALUE(LEFT(Q$1,FIND("-",Q$1,1)-1)),0,IF(ROW($E1590)=VALUE(LEFT(Q$1,FIND("-",Q$1,1)-1))+1,AVERAGE(INDEX($E:$E,ROW($E1590)-VALUE(LEFT(Q$1,FIND("-",Q$1,1)-1))):$E1590),($E1590*(2/(VALUE(LEFT(Q$1,FIND("-",Q$1,1)-1))+1)))+(Q1589*(1-(2/(VALUE(LEFT(Q$1,FIND("-",Q$1,1)-1))+1))))))</f>
        <v>0.31489812731486883</v>
      </c>
      <c r="R1590">
        <f>IF(ROW($E1590)&lt;=VALUE(LEFT(R$1,FIND("-",R$1,1)-1)),0,IF(ROW($E1590)=VALUE(LEFT(R$1,FIND("-",R$1,1)-1))+1,AVERAGE(INDEX($E:$E,ROW($E1590)-VALUE(LEFT(R$1,FIND("-",R$1,1)-1))):$E1590),($E1590*(2/(VALUE(LEFT(R$1,FIND("-",R$1,1)-1))+1)))+(R1589*(1-(2/(VALUE(LEFT(R$1,FIND("-",R$1,1)-1))+1))))))</f>
        <v>0.31897096916243917</v>
      </c>
      <c r="S1590">
        <f t="shared" si="220"/>
        <v>-4.072841847570341E-3</v>
      </c>
      <c r="T1590">
        <f>IF(ROW($E1590)&lt;=MAX(VALUE(LEFT(Q$1,FIND("-",Q$1,1)-1)),VALUE(LEFT(R$1,FIND("-",R$1,1)-1)))+VALUE(LEFT(T$1,FIND("-",T$1,1)-1))-1,0,IF(ROW($E1590)=MAX(VALUE(LEFT(Q$1,FIND("-",Q$1,1)-1)),VALUE(LEFT(R$1,FIND("-",R$1,1)-1)))+VALUE(LEFT(T$1,FIND("-",T$1,1)-1)),AVERAGE(INDEX($S:$S,ROW(S1590)-VALUE(LEFT(T$1,FIND("-",T$1,1)-1))+1):S1590),($S1590*(2/(VALUE(LEFT(T$1,FIND("-",T$1,1)-1))+1)))+(T1589*(1-(2/(VALUE(LEFT(T$1,FIND("-",T$1,1)-1))+1))))))</f>
        <v>1.7885870611327485E-3</v>
      </c>
      <c r="V1590">
        <f t="shared" si="221"/>
        <v>1.0000000000000009E-2</v>
      </c>
      <c r="W1590">
        <f>IF(ROW($E1590)&lt;=VALUE(LEFT(W$1,FIND("-",W$1,1)-1))+1,0,IF(ROW($E1589)=VALUE(LEFT(W$1,FIND("-",W$1,1)-1))+1,100-100/(1+ABS((SUMIF(INDEX($V:$V,ROW($V1590)-VALUE(LEFT(W$1,FIND("-",W$1,1)-1))+1):$V1590,"&gt;0",INDEX($V:$V,ROW($V1590)-VALUE(LEFT(W$1,FIND("-",W$1,1)-1))+1):$V1590)/COUNTIF(INDEX($V:$V,ROW($V1590)-VALUE(LEFT(W$1,FIND("-",W$1,1)-1))+1):$V1590,"&gt;0"))/(SUMIF(INDEX($V:$V,ROW($V1590)-VALUE(LEFT(W$1,FIND("-",W$1,1)-1))+1):$V1590,"&lt;0",INDEX($V:$V,ROW($V1590)-VALUE(LEFT(W$1,FIND("-",W$1,1)-1))+1):$V1590)/COUNTIF(INDEX($V:$V,ROW($V1590)-VALUE(LEFT(W$1,FIND("-",W$1,1)-1))+1):$V1590,"&lt;0")))),100-100/(1+ABS((SUMIF(INDEX($V:$V,ROW($V1590)-VALUE(LEFT(W$1,FIND("-",W$1,1)-1))+1):$V1590,"&gt;0",INDEX($V:$V,ROW($V1590)-VALUE(LEFT(W$1,FIND("-",W$1,1)-1))+1):$V1590)/VALUE(LEFT(W$1,FIND("-",W$1,1)-1)))/(SUMIF(INDEX($V:$V,ROW($V1590)-VALUE(LEFT(W$1,FIND("-",W$1,1)-1))+1):$V1590,"&lt;0",INDEX($V:$V,ROW($V1590)-VALUE(LEFT(W$1,FIND("-",W$1,1)-1))+1):$V1590)/VALUE(LEFT(W$1,FIND("-",W$1,1)-1)))))))</f>
        <v>41.666666666666657</v>
      </c>
      <c r="Y1590">
        <f>IF(ROW($E1590)&lt;=VALUE(LEFT(Y$1,FIND("-",Y$1,1)-1)),0,MAX(INDEX(C:C,ROW(C1590)-VALUE(LEFT(Y$1,FIND("-",Y$1,1)-1))+1):C1590))</f>
        <v>0.38500000000000001</v>
      </c>
      <c r="Z1590">
        <f>IF(ROW($E1590)&lt;=VALUE(LEFT(Z$1,FIND("-",Z$1,1)-1)),0,MIN(INDEX(D:D,ROW(D1590)-VALUE(LEFT(Z$1,FIND("-",Z$1,1)-1))+1):D1590))</f>
        <v>0.29499999999999998</v>
      </c>
      <c r="AA1590">
        <f t="shared" si="225"/>
        <v>11.111111111111118</v>
      </c>
      <c r="AB1590">
        <f>IF(ROW($AA1590)&lt;=VALUE(LEFT(AA$1,FIND("-",AA$1,1)-1))+VALUE(LEFT(AB$1,FIND("-",AB$1,1)-1)-1),0,AVERAGE(INDEX($AA:$AA,ROW($AA1590)-VALUE(LEFT(AB$1,FIND("-",AB$1,1)-1))+1):$AA1590))</f>
        <v>3.7037037037037059</v>
      </c>
      <c r="AC1590">
        <f>IF(ROW($AA1590)&lt;=VALUE(LEFT(AA$1,FIND("-",AA$1,1)-1))+VALUE(LEFT(AB$1,FIND("-",AB$1,1)-1)-1)+VALUE(LEFT(AC$1,FIND("-",AC$1,1)-1)-1),0,AVERAGE(INDEX($AB:$AB,ROW($AB1590)-VALUE(LEFT(AC$1,FIND("-",AC$1,1)-1))+1):$AB1590))</f>
        <v>1.9290123456790136</v>
      </c>
      <c r="AE1590">
        <f t="shared" si="222"/>
        <v>34452244</v>
      </c>
      <c r="AG1590" t="str">
        <f t="shared" si="224"/>
        <v/>
      </c>
    </row>
    <row r="1591" spans="1:33" x14ac:dyDescent="0.25">
      <c r="A1591" s="6">
        <v>38790</v>
      </c>
      <c r="B1591">
        <v>0.3</v>
      </c>
      <c r="C1591">
        <v>0.3</v>
      </c>
      <c r="D1591">
        <v>0.3</v>
      </c>
      <c r="E1591">
        <v>0.3</v>
      </c>
      <c r="F1591">
        <v>0.172956</v>
      </c>
      <c r="G1591">
        <v>30000</v>
      </c>
      <c r="I1591" t="str">
        <f t="shared" si="217"/>
        <v/>
      </c>
      <c r="J1591" t="str">
        <f t="shared" si="218"/>
        <v/>
      </c>
      <c r="K1591" t="str">
        <f t="shared" si="219"/>
        <v>Oversold Below %D</v>
      </c>
      <c r="M1591" s="11" t="str">
        <f t="shared" si="223"/>
        <v/>
      </c>
      <c r="O1591">
        <f>IF(ROW($E1591)&lt;=VALUE(LEFT(O$1,FIND("-",O$1,1)-1)),0,IF(ROW($E1591)=VALUE(LEFT(O$1,FIND("-",O$1,1)-1))+1,AVERAGE(INDEX($E:$E,ROW($E1591)-VALUE(LEFT(O$1,FIND("-",O$1,1)-1))):$E1591),($E1591*(2/(VALUE(LEFT(O$1,FIND("-",O$1,1)-1))+1)))+(O1590*(1-(2/(VALUE(LEFT(O$1,FIND("-",O$1,1)-1))+1))))))</f>
        <v>0.31856003903889735</v>
      </c>
      <c r="Q1591">
        <f>IF(ROW($E1591)&lt;=VALUE(LEFT(Q$1,FIND("-",Q$1,1)-1)),0,IF(ROW($E1591)=VALUE(LEFT(Q$1,FIND("-",Q$1,1)-1))+1,AVERAGE(INDEX($E:$E,ROW($E1591)-VALUE(LEFT(Q$1,FIND("-",Q$1,1)-1))):$E1591),($E1591*(2/(VALUE(LEFT(Q$1,FIND("-",Q$1,1)-1))+1)))+(Q1590*(1-(2/(VALUE(LEFT(Q$1,FIND("-",Q$1,1)-1))+1))))))</f>
        <v>0.31260610772796593</v>
      </c>
      <c r="R1591">
        <f>IF(ROW($E1591)&lt;=VALUE(LEFT(R$1,FIND("-",R$1,1)-1)),0,IF(ROW($E1591)=VALUE(LEFT(R$1,FIND("-",R$1,1)-1))+1,AVERAGE(INDEX($E:$E,ROW($E1591)-VALUE(LEFT(R$1,FIND("-",R$1,1)-1))):$E1591),($E1591*(2/(VALUE(LEFT(R$1,FIND("-",R$1,1)-1))+1)))+(R1590*(1-(2/(VALUE(LEFT(R$1,FIND("-",R$1,1)-1))+1))))))</f>
        <v>0.31756571218744367</v>
      </c>
      <c r="S1591">
        <f t="shared" si="220"/>
        <v>-4.95960445947774E-3</v>
      </c>
      <c r="T1591">
        <f>IF(ROW($E1591)&lt;=MAX(VALUE(LEFT(Q$1,FIND("-",Q$1,1)-1)),VALUE(LEFT(R$1,FIND("-",R$1,1)-1)))+VALUE(LEFT(T$1,FIND("-",T$1,1)-1))-1,0,IF(ROW($E1591)=MAX(VALUE(LEFT(Q$1,FIND("-",Q$1,1)-1)),VALUE(LEFT(R$1,FIND("-",R$1,1)-1)))+VALUE(LEFT(T$1,FIND("-",T$1,1)-1)),AVERAGE(INDEX($S:$S,ROW(S1591)-VALUE(LEFT(T$1,FIND("-",T$1,1)-1))+1):S1591),($S1591*(2/(VALUE(LEFT(T$1,FIND("-",T$1,1)-1))+1)))+(T1590*(1-(2/(VALUE(LEFT(T$1,FIND("-",T$1,1)-1))+1))))))</f>
        <v>4.3894875701065098E-4</v>
      </c>
      <c r="V1591">
        <f t="shared" si="221"/>
        <v>-5.0000000000000044E-3</v>
      </c>
      <c r="W1591">
        <f>IF(ROW($E1591)&lt;=VALUE(LEFT(W$1,FIND("-",W$1,1)-1))+1,0,IF(ROW($E1590)=VALUE(LEFT(W$1,FIND("-",W$1,1)-1))+1,100-100/(1+ABS((SUMIF(INDEX($V:$V,ROW($V1591)-VALUE(LEFT(W$1,FIND("-",W$1,1)-1))+1):$V1591,"&gt;0",INDEX($V:$V,ROW($V1591)-VALUE(LEFT(W$1,FIND("-",W$1,1)-1))+1):$V1591)/COUNTIF(INDEX($V:$V,ROW($V1591)-VALUE(LEFT(W$1,FIND("-",W$1,1)-1))+1):$V1591,"&gt;0"))/(SUMIF(INDEX($V:$V,ROW($V1591)-VALUE(LEFT(W$1,FIND("-",W$1,1)-1))+1):$V1591,"&lt;0",INDEX($V:$V,ROW($V1591)-VALUE(LEFT(W$1,FIND("-",W$1,1)-1))+1):$V1591)/COUNTIF(INDEX($V:$V,ROW($V1591)-VALUE(LEFT(W$1,FIND("-",W$1,1)-1))+1):$V1591,"&lt;0")))),100-100/(1+ABS((SUMIF(INDEX($V:$V,ROW($V1591)-VALUE(LEFT(W$1,FIND("-",W$1,1)-1))+1):$V1591,"&gt;0",INDEX($V:$V,ROW($V1591)-VALUE(LEFT(W$1,FIND("-",W$1,1)-1))+1):$V1591)/VALUE(LEFT(W$1,FIND("-",W$1,1)-1)))/(SUMIF(INDEX($V:$V,ROW($V1591)-VALUE(LEFT(W$1,FIND("-",W$1,1)-1))+1):$V1591,"&lt;0",INDEX($V:$V,ROW($V1591)-VALUE(LEFT(W$1,FIND("-",W$1,1)-1))+1):$V1591)/VALUE(LEFT(W$1,FIND("-",W$1,1)-1)))))))</f>
        <v>39.999999999999993</v>
      </c>
      <c r="Y1591">
        <f>IF(ROW($E1591)&lt;=VALUE(LEFT(Y$1,FIND("-",Y$1,1)-1)),0,MAX(INDEX(C:C,ROW(C1591)-VALUE(LEFT(Y$1,FIND("-",Y$1,1)-1))+1):C1591))</f>
        <v>0.38500000000000001</v>
      </c>
      <c r="Z1591">
        <f>IF(ROW($E1591)&lt;=VALUE(LEFT(Z$1,FIND("-",Z$1,1)-1)),0,MIN(INDEX(D:D,ROW(D1591)-VALUE(LEFT(Z$1,FIND("-",Z$1,1)-1))+1):D1591))</f>
        <v>0.29499999999999998</v>
      </c>
      <c r="AA1591">
        <f t="shared" si="225"/>
        <v>5.5555555555555589</v>
      </c>
      <c r="AB1591">
        <f>IF(ROW($AA1591)&lt;=VALUE(LEFT(AA$1,FIND("-",AA$1,1)-1))+VALUE(LEFT(AB$1,FIND("-",AB$1,1)-1)-1),0,AVERAGE(INDEX($AA:$AA,ROW($AA1591)-VALUE(LEFT(AB$1,FIND("-",AB$1,1)-1))+1):$AA1591))</f>
        <v>5.5555555555555598</v>
      </c>
      <c r="AC1591">
        <f>IF(ROW($AA1591)&lt;=VALUE(LEFT(AA$1,FIND("-",AA$1,1)-1))+VALUE(LEFT(AB$1,FIND("-",AB$1,1)-1)-1)+VALUE(LEFT(AC$1,FIND("-",AC$1,1)-1)-1),0,AVERAGE(INDEX($AB:$AB,ROW($AB1591)-VALUE(LEFT(AC$1,FIND("-",AC$1,1)-1))+1):$AB1591))</f>
        <v>3.0864197530864224</v>
      </c>
      <c r="AE1591">
        <f t="shared" si="222"/>
        <v>34422244</v>
      </c>
      <c r="AG1591" t="str">
        <f t="shared" si="224"/>
        <v/>
      </c>
    </row>
    <row r="1592" spans="1:33" x14ac:dyDescent="0.25">
      <c r="A1592" s="6">
        <v>38791</v>
      </c>
      <c r="B1592">
        <v>0.30499999999999999</v>
      </c>
      <c r="C1592">
        <v>0.30499999999999999</v>
      </c>
      <c r="D1592">
        <v>0.30499999999999999</v>
      </c>
      <c r="E1592">
        <v>0.30499999999999999</v>
      </c>
      <c r="F1592">
        <v>0.175839</v>
      </c>
      <c r="G1592">
        <v>3000</v>
      </c>
      <c r="I1592" t="str">
        <f t="shared" si="217"/>
        <v/>
      </c>
      <c r="J1592" t="str">
        <f t="shared" si="218"/>
        <v/>
      </c>
      <c r="K1592" t="str">
        <f t="shared" si="219"/>
        <v>Oversold Below %D</v>
      </c>
      <c r="M1592" s="11" t="str">
        <f t="shared" si="223"/>
        <v/>
      </c>
      <c r="O1592">
        <f>IF(ROW($E1592)&lt;=VALUE(LEFT(O$1,FIND("-",O$1,1)-1)),0,IF(ROW($E1592)=VALUE(LEFT(O$1,FIND("-",O$1,1)-1))+1,AVERAGE(INDEX($E:$E,ROW($E1592)-VALUE(LEFT(O$1,FIND("-",O$1,1)-1))):$E1592),($E1592*(2/(VALUE(LEFT(O$1,FIND("-",O$1,1)-1))+1)))+(O1591*(1-(2/(VALUE(LEFT(O$1,FIND("-",O$1,1)-1))+1))))))</f>
        <v>0.31842511327731626</v>
      </c>
      <c r="Q1592">
        <f>IF(ROW($E1592)&lt;=VALUE(LEFT(Q$1,FIND("-",Q$1,1)-1)),0,IF(ROW($E1592)=VALUE(LEFT(Q$1,FIND("-",Q$1,1)-1))+1,AVERAGE(INDEX($E:$E,ROW($E1592)-VALUE(LEFT(Q$1,FIND("-",Q$1,1)-1))):$E1592),($E1592*(2/(VALUE(LEFT(Q$1,FIND("-",Q$1,1)-1))+1)))+(Q1591*(1-(2/(VALUE(LEFT(Q$1,FIND("-",Q$1,1)-1))+1))))))</f>
        <v>0.31143593730827884</v>
      </c>
      <c r="R1592">
        <f>IF(ROW($E1592)&lt;=VALUE(LEFT(R$1,FIND("-",R$1,1)-1)),0,IF(ROW($E1592)=VALUE(LEFT(R$1,FIND("-",R$1,1)-1))+1,AVERAGE(INDEX($E:$E,ROW($E1592)-VALUE(LEFT(R$1,FIND("-",R$1,1)-1))):$E1592),($E1592*(2/(VALUE(LEFT(R$1,FIND("-",R$1,1)-1))+1)))+(R1591*(1-(2/(VALUE(LEFT(R$1,FIND("-",R$1,1)-1))+1))))))</f>
        <v>0.31663491869207749</v>
      </c>
      <c r="S1592">
        <f t="shared" si="220"/>
        <v>-5.1989813837986509E-3</v>
      </c>
      <c r="T1592">
        <f>IF(ROW($E1592)&lt;=MAX(VALUE(LEFT(Q$1,FIND("-",Q$1,1)-1)),VALUE(LEFT(R$1,FIND("-",R$1,1)-1)))+VALUE(LEFT(T$1,FIND("-",T$1,1)-1))-1,0,IF(ROW($E1592)=MAX(VALUE(LEFT(Q$1,FIND("-",Q$1,1)-1)),VALUE(LEFT(R$1,FIND("-",R$1,1)-1)))+VALUE(LEFT(T$1,FIND("-",T$1,1)-1)),AVERAGE(INDEX($S:$S,ROW(S1592)-VALUE(LEFT(T$1,FIND("-",T$1,1)-1))+1):S1592),($S1592*(2/(VALUE(LEFT(T$1,FIND("-",T$1,1)-1))+1)))+(T1591*(1-(2/(VALUE(LEFT(T$1,FIND("-",T$1,1)-1))+1))))))</f>
        <v>-6.8863727115120953E-4</v>
      </c>
      <c r="V1592">
        <f t="shared" si="221"/>
        <v>5.0000000000000044E-3</v>
      </c>
      <c r="W1592">
        <f>IF(ROW($E1592)&lt;=VALUE(LEFT(W$1,FIND("-",W$1,1)-1))+1,0,IF(ROW($E1591)=VALUE(LEFT(W$1,FIND("-",W$1,1)-1))+1,100-100/(1+ABS((SUMIF(INDEX($V:$V,ROW($V1592)-VALUE(LEFT(W$1,FIND("-",W$1,1)-1))+1):$V1592,"&gt;0",INDEX($V:$V,ROW($V1592)-VALUE(LEFT(W$1,FIND("-",W$1,1)-1))+1):$V1592)/COUNTIF(INDEX($V:$V,ROW($V1592)-VALUE(LEFT(W$1,FIND("-",W$1,1)-1))+1):$V1592,"&gt;0"))/(SUMIF(INDEX($V:$V,ROW($V1592)-VALUE(LEFT(W$1,FIND("-",W$1,1)-1))+1):$V1592,"&lt;0",INDEX($V:$V,ROW($V1592)-VALUE(LEFT(W$1,FIND("-",W$1,1)-1))+1):$V1592)/COUNTIF(INDEX($V:$V,ROW($V1592)-VALUE(LEFT(W$1,FIND("-",W$1,1)-1))+1):$V1592,"&lt;0")))),100-100/(1+ABS((SUMIF(INDEX($V:$V,ROW($V1592)-VALUE(LEFT(W$1,FIND("-",W$1,1)-1))+1):$V1592,"&gt;0",INDEX($V:$V,ROW($V1592)-VALUE(LEFT(W$1,FIND("-",W$1,1)-1))+1):$V1592)/VALUE(LEFT(W$1,FIND("-",W$1,1)-1)))/(SUMIF(INDEX($V:$V,ROW($V1592)-VALUE(LEFT(W$1,FIND("-",W$1,1)-1))+1):$V1592,"&lt;0",INDEX($V:$V,ROW($V1592)-VALUE(LEFT(W$1,FIND("-",W$1,1)-1))+1):$V1592)/VALUE(LEFT(W$1,FIND("-",W$1,1)-1)))))))</f>
        <v>42.307692307692292</v>
      </c>
      <c r="Y1592">
        <f>IF(ROW($E1592)&lt;=VALUE(LEFT(Y$1,FIND("-",Y$1,1)-1)),0,MAX(INDEX(C:C,ROW(C1592)-VALUE(LEFT(Y$1,FIND("-",Y$1,1)-1))+1):C1592))</f>
        <v>0.38500000000000001</v>
      </c>
      <c r="Z1592">
        <f>IF(ROW($E1592)&lt;=VALUE(LEFT(Z$1,FIND("-",Z$1,1)-1)),0,MIN(INDEX(D:D,ROW(D1592)-VALUE(LEFT(Z$1,FIND("-",Z$1,1)-1))+1):D1592))</f>
        <v>0.29499999999999998</v>
      </c>
      <c r="AA1592">
        <f t="shared" si="225"/>
        <v>11.111111111111118</v>
      </c>
      <c r="AB1592">
        <f>IF(ROW($AA1592)&lt;=VALUE(LEFT(AA$1,FIND("-",AA$1,1)-1))+VALUE(LEFT(AB$1,FIND("-",AB$1,1)-1)-1),0,AVERAGE(INDEX($AA:$AA,ROW($AA1592)-VALUE(LEFT(AB$1,FIND("-",AB$1,1)-1))+1):$AA1592))</f>
        <v>9.2592592592592649</v>
      </c>
      <c r="AC1592">
        <f>IF(ROW($AA1592)&lt;=VALUE(LEFT(AA$1,FIND("-",AA$1,1)-1))+VALUE(LEFT(AB$1,FIND("-",AB$1,1)-1)-1)+VALUE(LEFT(AC$1,FIND("-",AC$1,1)-1)-1),0,AVERAGE(INDEX($AB:$AB,ROW($AB1592)-VALUE(LEFT(AC$1,FIND("-",AC$1,1)-1))+1):$AB1592))</f>
        <v>6.1728395061728447</v>
      </c>
      <c r="AE1592">
        <f t="shared" si="222"/>
        <v>34425244</v>
      </c>
      <c r="AG1592" t="str">
        <f t="shared" si="224"/>
        <v/>
      </c>
    </row>
    <row r="1593" spans="1:33" x14ac:dyDescent="0.25">
      <c r="A1593" s="6">
        <v>38792</v>
      </c>
      <c r="B1593">
        <v>0.30499999999999999</v>
      </c>
      <c r="C1593">
        <v>0.31</v>
      </c>
      <c r="D1593">
        <v>0.30499999999999999</v>
      </c>
      <c r="E1593">
        <v>0.30499999999999999</v>
      </c>
      <c r="F1593">
        <v>0.175839</v>
      </c>
      <c r="G1593">
        <v>4000</v>
      </c>
      <c r="I1593" t="str">
        <f t="shared" si="217"/>
        <v/>
      </c>
      <c r="J1593" t="str">
        <f t="shared" si="218"/>
        <v>Oversold</v>
      </c>
      <c r="K1593" t="str">
        <f t="shared" si="219"/>
        <v>Oversold Below %D</v>
      </c>
      <c r="M1593" s="11" t="str">
        <f t="shared" si="223"/>
        <v/>
      </c>
      <c r="O1593">
        <f>IF(ROW($E1593)&lt;=VALUE(LEFT(O$1,FIND("-",O$1,1)-1)),0,IF(ROW($E1593)=VALUE(LEFT(O$1,FIND("-",O$1,1)-1))+1,AVERAGE(INDEX($E:$E,ROW($E1593)-VALUE(LEFT(O$1,FIND("-",O$1,1)-1))):$E1593),($E1593*(2/(VALUE(LEFT(O$1,FIND("-",O$1,1)-1))+1)))+(O1592*(1-(2/(VALUE(LEFT(O$1,FIND("-",O$1,1)-1))+1))))))</f>
        <v>0.31829153006062655</v>
      </c>
      <c r="Q1593">
        <f>IF(ROW($E1593)&lt;=VALUE(LEFT(Q$1,FIND("-",Q$1,1)-1)),0,IF(ROW($E1593)=VALUE(LEFT(Q$1,FIND("-",Q$1,1)-1))+1,AVERAGE(INDEX($E:$E,ROW($E1593)-VALUE(LEFT(Q$1,FIND("-",Q$1,1)-1))):$E1593),($E1593*(2/(VALUE(LEFT(Q$1,FIND("-",Q$1,1)-1))+1)))+(Q1592*(1-(2/(VALUE(LEFT(Q$1,FIND("-",Q$1,1)-1))+1))))))</f>
        <v>0.31044579310700515</v>
      </c>
      <c r="R1593">
        <f>IF(ROW($E1593)&lt;=VALUE(LEFT(R$1,FIND("-",R$1,1)-1)),0,IF(ROW($E1593)=VALUE(LEFT(R$1,FIND("-",R$1,1)-1))+1,AVERAGE(INDEX($E:$E,ROW($E1593)-VALUE(LEFT(R$1,FIND("-",R$1,1)-1))):$E1593),($E1593*(2/(VALUE(LEFT(R$1,FIND("-",R$1,1)-1))+1)))+(R1592*(1-(2/(VALUE(LEFT(R$1,FIND("-",R$1,1)-1))+1))))))</f>
        <v>0.31577307286303474</v>
      </c>
      <c r="S1593">
        <f t="shared" si="220"/>
        <v>-5.3272797560295904E-3</v>
      </c>
      <c r="T1593">
        <f>IF(ROW($E1593)&lt;=MAX(VALUE(LEFT(Q$1,FIND("-",Q$1,1)-1)),VALUE(LEFT(R$1,FIND("-",R$1,1)-1)))+VALUE(LEFT(T$1,FIND("-",T$1,1)-1))-1,0,IF(ROW($E1593)=MAX(VALUE(LEFT(Q$1,FIND("-",Q$1,1)-1)),VALUE(LEFT(R$1,FIND("-",R$1,1)-1)))+VALUE(LEFT(T$1,FIND("-",T$1,1)-1)),AVERAGE(INDEX($S:$S,ROW(S1593)-VALUE(LEFT(T$1,FIND("-",T$1,1)-1))+1):S1593),($S1593*(2/(VALUE(LEFT(T$1,FIND("-",T$1,1)-1))+1)))+(T1592*(1-(2/(VALUE(LEFT(T$1,FIND("-",T$1,1)-1))+1))))))</f>
        <v>-1.6163657681268857E-3</v>
      </c>
      <c r="V1593">
        <f t="shared" si="221"/>
        <v>0</v>
      </c>
      <c r="W1593">
        <f>IF(ROW($E1593)&lt;=VALUE(LEFT(W$1,FIND("-",W$1,1)-1))+1,0,IF(ROW($E1592)=VALUE(LEFT(W$1,FIND("-",W$1,1)-1))+1,100-100/(1+ABS((SUMIF(INDEX($V:$V,ROW($V1593)-VALUE(LEFT(W$1,FIND("-",W$1,1)-1))+1):$V1593,"&gt;0",INDEX($V:$V,ROW($V1593)-VALUE(LEFT(W$1,FIND("-",W$1,1)-1))+1):$V1593)/COUNTIF(INDEX($V:$V,ROW($V1593)-VALUE(LEFT(W$1,FIND("-",W$1,1)-1))+1):$V1593,"&gt;0"))/(SUMIF(INDEX($V:$V,ROW($V1593)-VALUE(LEFT(W$1,FIND("-",W$1,1)-1))+1):$V1593,"&lt;0",INDEX($V:$V,ROW($V1593)-VALUE(LEFT(W$1,FIND("-",W$1,1)-1))+1):$V1593)/COUNTIF(INDEX($V:$V,ROW($V1593)-VALUE(LEFT(W$1,FIND("-",W$1,1)-1))+1):$V1593,"&lt;0")))),100-100/(1+ABS((SUMIF(INDEX($V:$V,ROW($V1593)-VALUE(LEFT(W$1,FIND("-",W$1,1)-1))+1):$V1593,"&gt;0",INDEX($V:$V,ROW($V1593)-VALUE(LEFT(W$1,FIND("-",W$1,1)-1))+1):$V1593)/VALUE(LEFT(W$1,FIND("-",W$1,1)-1)))/(SUMIF(INDEX($V:$V,ROW($V1593)-VALUE(LEFT(W$1,FIND("-",W$1,1)-1))+1):$V1593,"&lt;0",INDEX($V:$V,ROW($V1593)-VALUE(LEFT(W$1,FIND("-",W$1,1)-1))+1):$V1593)/VALUE(LEFT(W$1,FIND("-",W$1,1)-1)))))))</f>
        <v>28.571428571428584</v>
      </c>
      <c r="Y1593">
        <f>IF(ROW($E1593)&lt;=VALUE(LEFT(Y$1,FIND("-",Y$1,1)-1)),0,MAX(INDEX(C:C,ROW(C1593)-VALUE(LEFT(Y$1,FIND("-",Y$1,1)-1))+1):C1593))</f>
        <v>0.38500000000000001</v>
      </c>
      <c r="Z1593">
        <f>IF(ROW($E1593)&lt;=VALUE(LEFT(Z$1,FIND("-",Z$1,1)-1)),0,MIN(INDEX(D:D,ROW(D1593)-VALUE(LEFT(Z$1,FIND("-",Z$1,1)-1))+1):D1593))</f>
        <v>0.29499999999999998</v>
      </c>
      <c r="AA1593">
        <f t="shared" si="225"/>
        <v>11.111111111111118</v>
      </c>
      <c r="AB1593">
        <f>IF(ROW($AA1593)&lt;=VALUE(LEFT(AA$1,FIND("-",AA$1,1)-1))+VALUE(LEFT(AB$1,FIND("-",AB$1,1)-1)-1),0,AVERAGE(INDEX($AA:$AA,ROW($AA1593)-VALUE(LEFT(AB$1,FIND("-",AB$1,1)-1))+1):$AA1593))</f>
        <v>9.2592592592592649</v>
      </c>
      <c r="AC1593">
        <f>IF(ROW($AA1593)&lt;=VALUE(LEFT(AA$1,FIND("-",AA$1,1)-1))+VALUE(LEFT(AB$1,FIND("-",AB$1,1)-1)-1)+VALUE(LEFT(AC$1,FIND("-",AC$1,1)-1)-1),0,AVERAGE(INDEX($AB:$AB,ROW($AB1593)-VALUE(LEFT(AC$1,FIND("-",AC$1,1)-1))+1):$AB1593))</f>
        <v>8.0246913580246968</v>
      </c>
      <c r="AE1593">
        <f t="shared" si="222"/>
        <v>34425244</v>
      </c>
      <c r="AG1593" t="str">
        <f t="shared" si="224"/>
        <v/>
      </c>
    </row>
    <row r="1594" spans="1:33" x14ac:dyDescent="0.25">
      <c r="A1594" s="6">
        <v>38793</v>
      </c>
      <c r="B1594">
        <v>0.3</v>
      </c>
      <c r="C1594">
        <v>0.3</v>
      </c>
      <c r="D1594">
        <v>0.3</v>
      </c>
      <c r="E1594">
        <v>0.3</v>
      </c>
      <c r="F1594">
        <v>0.172956</v>
      </c>
      <c r="G1594">
        <v>4800</v>
      </c>
      <c r="I1594" t="str">
        <f t="shared" si="217"/>
        <v/>
      </c>
      <c r="J1594" t="str">
        <f t="shared" si="218"/>
        <v>Oversold</v>
      </c>
      <c r="K1594" t="str">
        <f t="shared" si="219"/>
        <v>Oversold Below %D</v>
      </c>
      <c r="M1594" s="11" t="str">
        <f t="shared" si="223"/>
        <v/>
      </c>
      <c r="O1594">
        <f>IF(ROW($E1594)&lt;=VALUE(LEFT(O$1,FIND("-",O$1,1)-1)),0,IF(ROW($E1594)=VALUE(LEFT(O$1,FIND("-",O$1,1)-1))+1,AVERAGE(INDEX($E:$E,ROW($E1594)-VALUE(LEFT(O$1,FIND("-",O$1,1)-1))):$E1594),($E1594*(2/(VALUE(LEFT(O$1,FIND("-",O$1,1)-1))+1)))+(O1593*(1-(2/(VALUE(LEFT(O$1,FIND("-",O$1,1)-1))+1))))))</f>
        <v>0.31810952478639143</v>
      </c>
      <c r="Q1594">
        <f>IF(ROW($E1594)&lt;=VALUE(LEFT(Q$1,FIND("-",Q$1,1)-1)),0,IF(ROW($E1594)=VALUE(LEFT(Q$1,FIND("-",Q$1,1)-1))+1,AVERAGE(INDEX($E:$E,ROW($E1594)-VALUE(LEFT(Q$1,FIND("-",Q$1,1)-1))):$E1594),($E1594*(2/(VALUE(LEFT(Q$1,FIND("-",Q$1,1)-1))+1)))+(Q1593*(1-(2/(VALUE(LEFT(Q$1,FIND("-",Q$1,1)-1))+1))))))</f>
        <v>0.30883874801361977</v>
      </c>
      <c r="R1594">
        <f>IF(ROW($E1594)&lt;=VALUE(LEFT(R$1,FIND("-",R$1,1)-1)),0,IF(ROW($E1594)=VALUE(LEFT(R$1,FIND("-",R$1,1)-1))+1,AVERAGE(INDEX($E:$E,ROW($E1594)-VALUE(LEFT(R$1,FIND("-",R$1,1)-1))):$E1594),($E1594*(2/(VALUE(LEFT(R$1,FIND("-",R$1,1)-1))+1)))+(R1593*(1-(2/(VALUE(LEFT(R$1,FIND("-",R$1,1)-1))+1))))))</f>
        <v>0.31460469709540251</v>
      </c>
      <c r="S1594">
        <f t="shared" si="220"/>
        <v>-5.7659490817827397E-3</v>
      </c>
      <c r="T1594">
        <f>IF(ROW($E1594)&lt;=MAX(VALUE(LEFT(Q$1,FIND("-",Q$1,1)-1)),VALUE(LEFT(R$1,FIND("-",R$1,1)-1)))+VALUE(LEFT(T$1,FIND("-",T$1,1)-1))-1,0,IF(ROW($E1594)=MAX(VALUE(LEFT(Q$1,FIND("-",Q$1,1)-1)),VALUE(LEFT(R$1,FIND("-",R$1,1)-1)))+VALUE(LEFT(T$1,FIND("-",T$1,1)-1)),AVERAGE(INDEX($S:$S,ROW(S1594)-VALUE(LEFT(T$1,FIND("-",T$1,1)-1))+1):S1594),($S1594*(2/(VALUE(LEFT(T$1,FIND("-",T$1,1)-1))+1)))+(T1593*(1-(2/(VALUE(LEFT(T$1,FIND("-",T$1,1)-1))+1))))))</f>
        <v>-2.4462824308580568E-3</v>
      </c>
      <c r="V1594">
        <f t="shared" si="221"/>
        <v>-5.0000000000000044E-3</v>
      </c>
      <c r="W1594">
        <f>IF(ROW($E1594)&lt;=VALUE(LEFT(W$1,FIND("-",W$1,1)-1))+1,0,IF(ROW($E1593)=VALUE(LEFT(W$1,FIND("-",W$1,1)-1))+1,100-100/(1+ABS((SUMIF(INDEX($V:$V,ROW($V1594)-VALUE(LEFT(W$1,FIND("-",W$1,1)-1))+1):$V1594,"&gt;0",INDEX($V:$V,ROW($V1594)-VALUE(LEFT(W$1,FIND("-",W$1,1)-1))+1):$V1594)/COUNTIF(INDEX($V:$V,ROW($V1594)-VALUE(LEFT(W$1,FIND("-",W$1,1)-1))+1):$V1594,"&gt;0"))/(SUMIF(INDEX($V:$V,ROW($V1594)-VALUE(LEFT(W$1,FIND("-",W$1,1)-1))+1):$V1594,"&lt;0",INDEX($V:$V,ROW($V1594)-VALUE(LEFT(W$1,FIND("-",W$1,1)-1))+1):$V1594)/COUNTIF(INDEX($V:$V,ROW($V1594)-VALUE(LEFT(W$1,FIND("-",W$1,1)-1))+1):$V1594,"&lt;0")))),100-100/(1+ABS((SUMIF(INDEX($V:$V,ROW($V1594)-VALUE(LEFT(W$1,FIND("-",W$1,1)-1))+1):$V1594,"&gt;0",INDEX($V:$V,ROW($V1594)-VALUE(LEFT(W$1,FIND("-",W$1,1)-1))+1):$V1594)/VALUE(LEFT(W$1,FIND("-",W$1,1)-1)))/(SUMIF(INDEX($V:$V,ROW($V1594)-VALUE(LEFT(W$1,FIND("-",W$1,1)-1))+1):$V1594,"&lt;0",INDEX($V:$V,ROW($V1594)-VALUE(LEFT(W$1,FIND("-",W$1,1)-1))+1):$V1594)/VALUE(LEFT(W$1,FIND("-",W$1,1)-1)))))))</f>
        <v>15.789473684210549</v>
      </c>
      <c r="Y1594">
        <f>IF(ROW($E1594)&lt;=VALUE(LEFT(Y$1,FIND("-",Y$1,1)-1)),0,MAX(INDEX(C:C,ROW(C1594)-VALUE(LEFT(Y$1,FIND("-",Y$1,1)-1))+1):C1594))</f>
        <v>0.38500000000000001</v>
      </c>
      <c r="Z1594">
        <f>IF(ROW($E1594)&lt;=VALUE(LEFT(Z$1,FIND("-",Z$1,1)-1)),0,MIN(INDEX(D:D,ROW(D1594)-VALUE(LEFT(Z$1,FIND("-",Z$1,1)-1))+1):D1594))</f>
        <v>0.29499999999999998</v>
      </c>
      <c r="AA1594">
        <f t="shared" si="225"/>
        <v>5.5555555555555589</v>
      </c>
      <c r="AB1594">
        <f>IF(ROW($AA1594)&lt;=VALUE(LEFT(AA$1,FIND("-",AA$1,1)-1))+VALUE(LEFT(AB$1,FIND("-",AB$1,1)-1)-1),0,AVERAGE(INDEX($AA:$AA,ROW($AA1594)-VALUE(LEFT(AB$1,FIND("-",AB$1,1)-1))+1):$AA1594))</f>
        <v>9.2592592592592649</v>
      </c>
      <c r="AC1594">
        <f>IF(ROW($AA1594)&lt;=VALUE(LEFT(AA$1,FIND("-",AA$1,1)-1))+VALUE(LEFT(AB$1,FIND("-",AB$1,1)-1)-1)+VALUE(LEFT(AC$1,FIND("-",AC$1,1)-1)-1),0,AVERAGE(INDEX($AB:$AB,ROW($AB1594)-VALUE(LEFT(AC$1,FIND("-",AC$1,1)-1))+1):$AB1594))</f>
        <v>9.2592592592592649</v>
      </c>
      <c r="AE1594">
        <f t="shared" si="222"/>
        <v>34420444</v>
      </c>
      <c r="AG1594" t="str">
        <f t="shared" si="224"/>
        <v/>
      </c>
    </row>
    <row r="1595" spans="1:33" x14ac:dyDescent="0.25">
      <c r="A1595" s="6">
        <v>38796</v>
      </c>
      <c r="B1595">
        <v>0.3</v>
      </c>
      <c r="C1595">
        <v>0.31</v>
      </c>
      <c r="D1595">
        <v>0.3</v>
      </c>
      <c r="E1595">
        <v>0.31</v>
      </c>
      <c r="F1595">
        <v>0.17872099999999999</v>
      </c>
      <c r="G1595">
        <v>7000</v>
      </c>
      <c r="I1595" t="str">
        <f t="shared" ref="I1595:I1658" si="226">IF(AND(T1595&gt;=S1595,T1594&lt;S1594),"Bearish",IF(AND(T1595&lt;S1595,T1594&gt;=S1594),"Bullish",""))</f>
        <v/>
      </c>
      <c r="J1595" t="str">
        <f t="shared" ref="J1595:J1658" si="227">IF(W1595&gt;70,"Overbought",IF(W1595&lt;30,"Oversold",""))</f>
        <v>Oversold</v>
      </c>
      <c r="K1595" t="str">
        <f t="shared" ref="K1595:K1658" si="228">IF(AND(AC1595&lt;20,AC1595&gt;AB1595),"Oversold Above %D",IF(AND(AC1595&lt;20,AC1595&lt;=AB1595),"Oversold Below %D",IF(AND(AC1595&gt;80,AC1595&lt;AB1595),"Overbought Below %D",IF(AND(AC1595&gt;80,AC1595&gt;=AB1595),"Overbought Above %D",IF(AND(AC1595&gt;=20,LEFT(K1594,5)="Overs"),"Buy",IF(AND(AC1595&lt;=80,LEFT(K1594,5)="Overb"),"Sell",""))))))</f>
        <v>Oversold Below %D</v>
      </c>
      <c r="M1595" s="11" t="str">
        <f t="shared" si="223"/>
        <v/>
      </c>
      <c r="O1595">
        <f>IF(ROW($E1595)&lt;=VALUE(LEFT(O$1,FIND("-",O$1,1)-1)),0,IF(ROW($E1595)=VALUE(LEFT(O$1,FIND("-",O$1,1)-1))+1,AVERAGE(INDEX($E:$E,ROW($E1595)-VALUE(LEFT(O$1,FIND("-",O$1,1)-1))):$E1595),($E1595*(2/(VALUE(LEFT(O$1,FIND("-",O$1,1)-1))+1)))+(O1594*(1-(2/(VALUE(LEFT(O$1,FIND("-",O$1,1)-1))+1))))))</f>
        <v>0.31802883299747209</v>
      </c>
      <c r="Q1595">
        <f>IF(ROW($E1595)&lt;=VALUE(LEFT(Q$1,FIND("-",Q$1,1)-1)),0,IF(ROW($E1595)=VALUE(LEFT(Q$1,FIND("-",Q$1,1)-1))+1,AVERAGE(INDEX($E:$E,ROW($E1595)-VALUE(LEFT(Q$1,FIND("-",Q$1,1)-1))):$E1595),($E1595*(2/(VALUE(LEFT(Q$1,FIND("-",Q$1,1)-1))+1)))+(Q1594*(1-(2/(VALUE(LEFT(Q$1,FIND("-",Q$1,1)-1))+1))))))</f>
        <v>0.3090174021653706</v>
      </c>
      <c r="R1595">
        <f>IF(ROW($E1595)&lt;=VALUE(LEFT(R$1,FIND("-",R$1,1)-1)),0,IF(ROW($E1595)=VALUE(LEFT(R$1,FIND("-",R$1,1)-1))+1,AVERAGE(INDEX($E:$E,ROW($E1595)-VALUE(LEFT(R$1,FIND("-",R$1,1)-1))):$E1595),($E1595*(2/(VALUE(LEFT(R$1,FIND("-",R$1,1)-1))+1)))+(R1594*(1-(2/(VALUE(LEFT(R$1,FIND("-",R$1,1)-1))+1))))))</f>
        <v>0.31426360842166901</v>
      </c>
      <c r="S1595">
        <f t="shared" ref="S1595:S1658" si="229">IF(ROW($E1595)&lt;=MAX(VALUE(LEFT(Q$1,FIND("-",Q$1,1)-1)),VALUE(LEFT(R$1,FIND("-",R$1,1)-1))),0,Q1595-R1595)</f>
        <v>-5.2462062562984024E-3</v>
      </c>
      <c r="T1595">
        <f>IF(ROW($E1595)&lt;=MAX(VALUE(LEFT(Q$1,FIND("-",Q$1,1)-1)),VALUE(LEFT(R$1,FIND("-",R$1,1)-1)))+VALUE(LEFT(T$1,FIND("-",T$1,1)-1))-1,0,IF(ROW($E1595)=MAX(VALUE(LEFT(Q$1,FIND("-",Q$1,1)-1)),VALUE(LEFT(R$1,FIND("-",R$1,1)-1)))+VALUE(LEFT(T$1,FIND("-",T$1,1)-1)),AVERAGE(INDEX($S:$S,ROW(S1595)-VALUE(LEFT(T$1,FIND("-",T$1,1)-1))+1):S1595),($S1595*(2/(VALUE(LEFT(T$1,FIND("-",T$1,1)-1))+1)))+(T1594*(1-(2/(VALUE(LEFT(T$1,FIND("-",T$1,1)-1))+1))))))</f>
        <v>-3.0062671959461265E-3</v>
      </c>
      <c r="V1595">
        <f t="shared" ref="V1595:V1658" si="230">IFERROR(1*(E1595-E1594),"")</f>
        <v>1.0000000000000009E-2</v>
      </c>
      <c r="W1595">
        <f>IF(ROW($E1595)&lt;=VALUE(LEFT(W$1,FIND("-",W$1,1)-1))+1,0,IF(ROW($E1594)=VALUE(LEFT(W$1,FIND("-",W$1,1)-1))+1,100-100/(1+ABS((SUMIF(INDEX($V:$V,ROW($V1595)-VALUE(LEFT(W$1,FIND("-",W$1,1)-1))+1):$V1595,"&gt;0",INDEX($V:$V,ROW($V1595)-VALUE(LEFT(W$1,FIND("-",W$1,1)-1))+1):$V1595)/COUNTIF(INDEX($V:$V,ROW($V1595)-VALUE(LEFT(W$1,FIND("-",W$1,1)-1))+1):$V1595,"&gt;0"))/(SUMIF(INDEX($V:$V,ROW($V1595)-VALUE(LEFT(W$1,FIND("-",W$1,1)-1))+1):$V1595,"&lt;0",INDEX($V:$V,ROW($V1595)-VALUE(LEFT(W$1,FIND("-",W$1,1)-1))+1):$V1595)/COUNTIF(INDEX($V:$V,ROW($V1595)-VALUE(LEFT(W$1,FIND("-",W$1,1)-1))+1):$V1595,"&lt;0")))),100-100/(1+ABS((SUMIF(INDEX($V:$V,ROW($V1595)-VALUE(LEFT(W$1,FIND("-",W$1,1)-1))+1):$V1595,"&gt;0",INDEX($V:$V,ROW($V1595)-VALUE(LEFT(W$1,FIND("-",W$1,1)-1))+1):$V1595)/VALUE(LEFT(W$1,FIND("-",W$1,1)-1)))/(SUMIF(INDEX($V:$V,ROW($V1595)-VALUE(LEFT(W$1,FIND("-",W$1,1)-1))+1):$V1595,"&lt;0",INDEX($V:$V,ROW($V1595)-VALUE(LEFT(W$1,FIND("-",W$1,1)-1))+1):$V1595)/VALUE(LEFT(W$1,FIND("-",W$1,1)-1)))))))</f>
        <v>23.809523809523824</v>
      </c>
      <c r="Y1595">
        <f>IF(ROW($E1595)&lt;=VALUE(LEFT(Y$1,FIND("-",Y$1,1)-1)),0,MAX(INDEX(C:C,ROW(C1595)-VALUE(LEFT(Y$1,FIND("-",Y$1,1)-1))+1):C1595))</f>
        <v>0.34499999999999997</v>
      </c>
      <c r="Z1595">
        <f>IF(ROW($E1595)&lt;=VALUE(LEFT(Z$1,FIND("-",Z$1,1)-1)),0,MIN(INDEX(D:D,ROW(D1595)-VALUE(LEFT(Z$1,FIND("-",Z$1,1)-1))+1):D1595))</f>
        <v>0.29499999999999998</v>
      </c>
      <c r="AA1595">
        <f t="shared" si="225"/>
        <v>30.000000000000032</v>
      </c>
      <c r="AB1595">
        <f>IF(ROW($AA1595)&lt;=VALUE(LEFT(AA$1,FIND("-",AA$1,1)-1))+VALUE(LEFT(AB$1,FIND("-",AB$1,1)-1)-1),0,AVERAGE(INDEX($AA:$AA,ROW($AA1595)-VALUE(LEFT(AB$1,FIND("-",AB$1,1)-1))+1):$AA1595))</f>
        <v>15.555555555555571</v>
      </c>
      <c r="AC1595">
        <f>IF(ROW($AA1595)&lt;=VALUE(LEFT(AA$1,FIND("-",AA$1,1)-1))+VALUE(LEFT(AB$1,FIND("-",AB$1,1)-1)-1)+VALUE(LEFT(AC$1,FIND("-",AC$1,1)-1)-1),0,AVERAGE(INDEX($AB:$AB,ROW($AB1595)-VALUE(LEFT(AC$1,FIND("-",AC$1,1)-1))+1):$AB1595))</f>
        <v>11.358024691358034</v>
      </c>
      <c r="AE1595">
        <f t="shared" ref="AE1595:AE1658" si="231">IFERROR(IF($E1595=$E1594,AE1594,IF($E1595&gt;$E1594,AE1594+$G1595,IF($E1595&lt;$E1594,AE1594-$G1595,""))),"")</f>
        <v>34427444</v>
      </c>
      <c r="AG1595" t="str">
        <f t="shared" si="224"/>
        <v/>
      </c>
    </row>
    <row r="1596" spans="1:33" x14ac:dyDescent="0.25">
      <c r="A1596" s="6">
        <v>38797</v>
      </c>
      <c r="B1596">
        <v>0.32</v>
      </c>
      <c r="C1596">
        <v>0.32</v>
      </c>
      <c r="D1596">
        <v>0.3</v>
      </c>
      <c r="E1596">
        <v>0.3</v>
      </c>
      <c r="F1596">
        <v>0.172956</v>
      </c>
      <c r="G1596">
        <v>0</v>
      </c>
      <c r="I1596" t="str">
        <f t="shared" si="226"/>
        <v/>
      </c>
      <c r="J1596" t="str">
        <f t="shared" si="227"/>
        <v>Oversold</v>
      </c>
      <c r="K1596" t="str">
        <f t="shared" si="228"/>
        <v>Oversold Below %D</v>
      </c>
      <c r="M1596" s="11" t="str">
        <f t="shared" si="223"/>
        <v/>
      </c>
      <c r="O1596">
        <f>IF(ROW($E1596)&lt;=VALUE(LEFT(O$1,FIND("-",O$1,1)-1)),0,IF(ROW($E1596)=VALUE(LEFT(O$1,FIND("-",O$1,1)-1))+1,AVERAGE(INDEX($E:$E,ROW($E1596)-VALUE(LEFT(O$1,FIND("-",O$1,1)-1))):$E1596),($E1596*(2/(VALUE(LEFT(O$1,FIND("-",O$1,1)-1))+1)))+(O1595*(1-(2/(VALUE(LEFT(O$1,FIND("-",O$1,1)-1))+1))))))</f>
        <v>0.31784944162436291</v>
      </c>
      <c r="Q1596">
        <f>IF(ROW($E1596)&lt;=VALUE(LEFT(Q$1,FIND("-",Q$1,1)-1)),0,IF(ROW($E1596)=VALUE(LEFT(Q$1,FIND("-",Q$1,1)-1))+1,AVERAGE(INDEX($E:$E,ROW($E1596)-VALUE(LEFT(Q$1,FIND("-",Q$1,1)-1))):$E1596),($E1596*(2/(VALUE(LEFT(Q$1,FIND("-",Q$1,1)-1))+1)))+(Q1595*(1-(2/(VALUE(LEFT(Q$1,FIND("-",Q$1,1)-1))+1))))))</f>
        <v>0.30763010952454434</v>
      </c>
      <c r="R1596">
        <f>IF(ROW($E1596)&lt;=VALUE(LEFT(R$1,FIND("-",R$1,1)-1)),0,IF(ROW($E1596)=VALUE(LEFT(R$1,FIND("-",R$1,1)-1))+1,AVERAGE(INDEX($E:$E,ROW($E1596)-VALUE(LEFT(R$1,FIND("-",R$1,1)-1))):$E1596),($E1596*(2/(VALUE(LEFT(R$1,FIND("-",R$1,1)-1))+1)))+(R1595*(1-(2/(VALUE(LEFT(R$1,FIND("-",R$1,1)-1))+1))))))</f>
        <v>0.31320704483487871</v>
      </c>
      <c r="S1596">
        <f t="shared" si="229"/>
        <v>-5.5769353103343744E-3</v>
      </c>
      <c r="T1596">
        <f>IF(ROW($E1596)&lt;=MAX(VALUE(LEFT(Q$1,FIND("-",Q$1,1)-1)),VALUE(LEFT(R$1,FIND("-",R$1,1)-1)))+VALUE(LEFT(T$1,FIND("-",T$1,1)-1))-1,0,IF(ROW($E1596)=MAX(VALUE(LEFT(Q$1,FIND("-",Q$1,1)-1)),VALUE(LEFT(R$1,FIND("-",R$1,1)-1)))+VALUE(LEFT(T$1,FIND("-",T$1,1)-1)),AVERAGE(INDEX($S:$S,ROW(S1596)-VALUE(LEFT(T$1,FIND("-",T$1,1)-1))+1):S1596),($S1596*(2/(VALUE(LEFT(T$1,FIND("-",T$1,1)-1))+1)))+(T1595*(1-(2/(VALUE(LEFT(T$1,FIND("-",T$1,1)-1))+1))))))</f>
        <v>-3.5204008188237761E-3</v>
      </c>
      <c r="V1596">
        <f t="shared" si="230"/>
        <v>-1.0000000000000009E-2</v>
      </c>
      <c r="W1596">
        <f>IF(ROW($E1596)&lt;=VALUE(LEFT(W$1,FIND("-",W$1,1)-1))+1,0,IF(ROW($E1595)=VALUE(LEFT(W$1,FIND("-",W$1,1)-1))+1,100-100/(1+ABS((SUMIF(INDEX($V:$V,ROW($V1596)-VALUE(LEFT(W$1,FIND("-",W$1,1)-1))+1):$V1596,"&gt;0",INDEX($V:$V,ROW($V1596)-VALUE(LEFT(W$1,FIND("-",W$1,1)-1))+1):$V1596)/COUNTIF(INDEX($V:$V,ROW($V1596)-VALUE(LEFT(W$1,FIND("-",W$1,1)-1))+1):$V1596,"&gt;0"))/(SUMIF(INDEX($V:$V,ROW($V1596)-VALUE(LEFT(W$1,FIND("-",W$1,1)-1))+1):$V1596,"&lt;0",INDEX($V:$V,ROW($V1596)-VALUE(LEFT(W$1,FIND("-",W$1,1)-1))+1):$V1596)/COUNTIF(INDEX($V:$V,ROW($V1596)-VALUE(LEFT(W$1,FIND("-",W$1,1)-1))+1):$V1596,"&lt;0")))),100-100/(1+ABS((SUMIF(INDEX($V:$V,ROW($V1596)-VALUE(LEFT(W$1,FIND("-",W$1,1)-1))+1):$V1596,"&gt;0",INDEX($V:$V,ROW($V1596)-VALUE(LEFT(W$1,FIND("-",W$1,1)-1))+1):$V1596)/VALUE(LEFT(W$1,FIND("-",W$1,1)-1)))/(SUMIF(INDEX($V:$V,ROW($V1596)-VALUE(LEFT(W$1,FIND("-",W$1,1)-1))+1):$V1596,"&lt;0",INDEX($V:$V,ROW($V1596)-VALUE(LEFT(W$1,FIND("-",W$1,1)-1))+1):$V1596)/VALUE(LEFT(W$1,FIND("-",W$1,1)-1)))))))</f>
        <v>26.31578947368422</v>
      </c>
      <c r="Y1596">
        <f>IF(ROW($E1596)&lt;=VALUE(LEFT(Y$1,FIND("-",Y$1,1)-1)),0,MAX(INDEX(C:C,ROW(C1596)-VALUE(LEFT(Y$1,FIND("-",Y$1,1)-1))+1):C1596))</f>
        <v>0.34499999999999997</v>
      </c>
      <c r="Z1596">
        <f>IF(ROW($E1596)&lt;=VALUE(LEFT(Z$1,FIND("-",Z$1,1)-1)),0,MIN(INDEX(D:D,ROW(D1596)-VALUE(LEFT(Z$1,FIND("-",Z$1,1)-1))+1):D1596))</f>
        <v>0.29499999999999998</v>
      </c>
      <c r="AA1596">
        <f t="shared" si="225"/>
        <v>10.000000000000012</v>
      </c>
      <c r="AB1596">
        <f>IF(ROW($AA1596)&lt;=VALUE(LEFT(AA$1,FIND("-",AA$1,1)-1))+VALUE(LEFT(AB$1,FIND("-",AB$1,1)-1)-1),0,AVERAGE(INDEX($AA:$AA,ROW($AA1596)-VALUE(LEFT(AB$1,FIND("-",AB$1,1)-1))+1):$AA1596))</f>
        <v>15.185185185185203</v>
      </c>
      <c r="AC1596">
        <f>IF(ROW($AA1596)&lt;=VALUE(LEFT(AA$1,FIND("-",AA$1,1)-1))+VALUE(LEFT(AB$1,FIND("-",AB$1,1)-1)-1)+VALUE(LEFT(AC$1,FIND("-",AC$1,1)-1)-1),0,AVERAGE(INDEX($AB:$AB,ROW($AB1596)-VALUE(LEFT(AC$1,FIND("-",AC$1,1)-1))+1):$AB1596))</f>
        <v>13.333333333333348</v>
      </c>
      <c r="AE1596">
        <f t="shared" si="231"/>
        <v>34427444</v>
      </c>
      <c r="AG1596" t="str">
        <f t="shared" si="224"/>
        <v/>
      </c>
    </row>
    <row r="1597" spans="1:33" x14ac:dyDescent="0.25">
      <c r="A1597" s="6">
        <v>38798</v>
      </c>
      <c r="B1597">
        <v>0.31</v>
      </c>
      <c r="C1597">
        <v>0.31</v>
      </c>
      <c r="D1597">
        <v>0.30499999999999999</v>
      </c>
      <c r="E1597">
        <v>0.30499999999999999</v>
      </c>
      <c r="F1597">
        <v>0.175839</v>
      </c>
      <c r="G1597">
        <v>59000</v>
      </c>
      <c r="I1597" t="str">
        <f t="shared" si="226"/>
        <v/>
      </c>
      <c r="J1597" t="str">
        <f t="shared" si="227"/>
        <v/>
      </c>
      <c r="K1597" t="str">
        <f t="shared" si="228"/>
        <v>Oversold Below %D</v>
      </c>
      <c r="M1597" s="11" t="str">
        <f t="shared" si="223"/>
        <v/>
      </c>
      <c r="O1597">
        <f>IF(ROW($E1597)&lt;=VALUE(LEFT(O$1,FIND("-",O$1,1)-1)),0,IF(ROW($E1597)=VALUE(LEFT(O$1,FIND("-",O$1,1)-1))+1,AVERAGE(INDEX($E:$E,ROW($E1597)-VALUE(LEFT(O$1,FIND("-",O$1,1)-1))):$E1597),($E1597*(2/(VALUE(LEFT(O$1,FIND("-",O$1,1)-1))+1)))+(O1596*(1-(2/(VALUE(LEFT(O$1,FIND("-",O$1,1)-1))+1))))))</f>
        <v>0.31772158648382198</v>
      </c>
      <c r="Q1597">
        <f>IF(ROW($E1597)&lt;=VALUE(LEFT(Q$1,FIND("-",Q$1,1)-1)),0,IF(ROW($E1597)=VALUE(LEFT(Q$1,FIND("-",Q$1,1)-1))+1,AVERAGE(INDEX($E:$E,ROW($E1597)-VALUE(LEFT(Q$1,FIND("-",Q$1,1)-1))):$E1597),($E1597*(2/(VALUE(LEFT(Q$1,FIND("-",Q$1,1)-1))+1)))+(Q1596*(1-(2/(VALUE(LEFT(Q$1,FIND("-",Q$1,1)-1))+1))))))</f>
        <v>0.30722547728999905</v>
      </c>
      <c r="R1597">
        <f>IF(ROW($E1597)&lt;=VALUE(LEFT(R$1,FIND("-",R$1,1)-1)),0,IF(ROW($E1597)=VALUE(LEFT(R$1,FIND("-",R$1,1)-1))+1,AVERAGE(INDEX($E:$E,ROW($E1597)-VALUE(LEFT(R$1,FIND("-",R$1,1)-1))):$E1597),($E1597*(2/(VALUE(LEFT(R$1,FIND("-",R$1,1)-1))+1)))+(R1596*(1-(2/(VALUE(LEFT(R$1,FIND("-",R$1,1)-1))+1))))))</f>
        <v>0.3125991155878507</v>
      </c>
      <c r="S1597">
        <f t="shared" si="229"/>
        <v>-5.3736382978516462E-3</v>
      </c>
      <c r="T1597">
        <f>IF(ROW($E1597)&lt;=MAX(VALUE(LEFT(Q$1,FIND("-",Q$1,1)-1)),VALUE(LEFT(R$1,FIND("-",R$1,1)-1)))+VALUE(LEFT(T$1,FIND("-",T$1,1)-1))-1,0,IF(ROW($E1597)=MAX(VALUE(LEFT(Q$1,FIND("-",Q$1,1)-1)),VALUE(LEFT(R$1,FIND("-",R$1,1)-1)))+VALUE(LEFT(T$1,FIND("-",T$1,1)-1)),AVERAGE(INDEX($S:$S,ROW(S1597)-VALUE(LEFT(T$1,FIND("-",T$1,1)-1))+1):S1597),($S1597*(2/(VALUE(LEFT(T$1,FIND("-",T$1,1)-1))+1)))+(T1596*(1-(2/(VALUE(LEFT(T$1,FIND("-",T$1,1)-1))+1))))))</f>
        <v>-3.8910483146293506E-3</v>
      </c>
      <c r="V1597">
        <f t="shared" si="230"/>
        <v>5.0000000000000044E-3</v>
      </c>
      <c r="W1597">
        <f>IF(ROW($E1597)&lt;=VALUE(LEFT(W$1,FIND("-",W$1,1)-1))+1,0,IF(ROW($E1596)=VALUE(LEFT(W$1,FIND("-",W$1,1)-1))+1,100-100/(1+ABS((SUMIF(INDEX($V:$V,ROW($V1597)-VALUE(LEFT(W$1,FIND("-",W$1,1)-1))+1):$V1597,"&gt;0",INDEX($V:$V,ROW($V1597)-VALUE(LEFT(W$1,FIND("-",W$1,1)-1))+1):$V1597)/COUNTIF(INDEX($V:$V,ROW($V1597)-VALUE(LEFT(W$1,FIND("-",W$1,1)-1))+1):$V1597,"&gt;0"))/(SUMIF(INDEX($V:$V,ROW($V1597)-VALUE(LEFT(W$1,FIND("-",W$1,1)-1))+1):$V1597,"&lt;0",INDEX($V:$V,ROW($V1597)-VALUE(LEFT(W$1,FIND("-",W$1,1)-1))+1):$V1597)/COUNTIF(INDEX($V:$V,ROW($V1597)-VALUE(LEFT(W$1,FIND("-",W$1,1)-1))+1):$V1597,"&lt;0")))),100-100/(1+ABS((SUMIF(INDEX($V:$V,ROW($V1597)-VALUE(LEFT(W$1,FIND("-",W$1,1)-1))+1):$V1597,"&gt;0",INDEX($V:$V,ROW($V1597)-VALUE(LEFT(W$1,FIND("-",W$1,1)-1))+1):$V1597)/VALUE(LEFT(W$1,FIND("-",W$1,1)-1)))/(SUMIF(INDEX($V:$V,ROW($V1597)-VALUE(LEFT(W$1,FIND("-",W$1,1)-1))+1):$V1597,"&lt;0",INDEX($V:$V,ROW($V1597)-VALUE(LEFT(W$1,FIND("-",W$1,1)-1))+1):$V1597)/VALUE(LEFT(W$1,FIND("-",W$1,1)-1)))))))</f>
        <v>35.294117647058826</v>
      </c>
      <c r="Y1597">
        <f>IF(ROW($E1597)&lt;=VALUE(LEFT(Y$1,FIND("-",Y$1,1)-1)),0,MAX(INDEX(C:C,ROW(C1597)-VALUE(LEFT(Y$1,FIND("-",Y$1,1)-1))+1):C1597))</f>
        <v>0.34499999999999997</v>
      </c>
      <c r="Z1597">
        <f>IF(ROW($E1597)&lt;=VALUE(LEFT(Z$1,FIND("-",Z$1,1)-1)),0,MIN(INDEX(D:D,ROW(D1597)-VALUE(LEFT(Z$1,FIND("-",Z$1,1)-1))+1):D1597))</f>
        <v>0.29499999999999998</v>
      </c>
      <c r="AA1597">
        <f t="shared" si="225"/>
        <v>20.000000000000025</v>
      </c>
      <c r="AB1597">
        <f>IF(ROW($AA1597)&lt;=VALUE(LEFT(AA$1,FIND("-",AA$1,1)-1))+VALUE(LEFT(AB$1,FIND("-",AB$1,1)-1)-1),0,AVERAGE(INDEX($AA:$AA,ROW($AA1597)-VALUE(LEFT(AB$1,FIND("-",AB$1,1)-1))+1):$AA1597))</f>
        <v>20.000000000000025</v>
      </c>
      <c r="AC1597">
        <f>IF(ROW($AA1597)&lt;=VALUE(LEFT(AA$1,FIND("-",AA$1,1)-1))+VALUE(LEFT(AB$1,FIND("-",AB$1,1)-1)-1)+VALUE(LEFT(AC$1,FIND("-",AC$1,1)-1)-1),0,AVERAGE(INDEX($AB:$AB,ROW($AB1597)-VALUE(LEFT(AC$1,FIND("-",AC$1,1)-1))+1):$AB1597))</f>
        <v>16.9135802469136</v>
      </c>
      <c r="AE1597">
        <f t="shared" si="231"/>
        <v>34486444</v>
      </c>
      <c r="AG1597" t="str">
        <f t="shared" si="224"/>
        <v/>
      </c>
    </row>
    <row r="1598" spans="1:33" x14ac:dyDescent="0.25">
      <c r="A1598" s="6">
        <v>38799</v>
      </c>
      <c r="B1598">
        <v>0.31</v>
      </c>
      <c r="C1598">
        <v>0.31</v>
      </c>
      <c r="D1598">
        <v>0.3</v>
      </c>
      <c r="E1598">
        <v>0.3</v>
      </c>
      <c r="F1598">
        <v>0.172956</v>
      </c>
      <c r="G1598">
        <v>9000</v>
      </c>
      <c r="I1598" t="str">
        <f t="shared" si="226"/>
        <v/>
      </c>
      <c r="J1598" t="str">
        <f t="shared" si="227"/>
        <v/>
      </c>
      <c r="K1598" t="str">
        <f t="shared" si="228"/>
        <v>Oversold Above %D</v>
      </c>
      <c r="M1598" s="11" t="str">
        <f t="shared" si="223"/>
        <v/>
      </c>
      <c r="O1598">
        <f>IF(ROW($E1598)&lt;=VALUE(LEFT(O$1,FIND("-",O$1,1)-1)),0,IF(ROW($E1598)=VALUE(LEFT(O$1,FIND("-",O$1,1)-1))+1,AVERAGE(INDEX($E:$E,ROW($E1598)-VALUE(LEFT(O$1,FIND("-",O$1,1)-1))):$E1598),($E1598*(2/(VALUE(LEFT(O$1,FIND("-",O$1,1)-1))+1)))+(O1597*(1-(2/(VALUE(LEFT(O$1,FIND("-",O$1,1)-1))+1))))))</f>
        <v>0.31754525228995312</v>
      </c>
      <c r="Q1598">
        <f>IF(ROW($E1598)&lt;=VALUE(LEFT(Q$1,FIND("-",Q$1,1)-1)),0,IF(ROW($E1598)=VALUE(LEFT(Q$1,FIND("-",Q$1,1)-1))+1,AVERAGE(INDEX($E:$E,ROW($E1598)-VALUE(LEFT(Q$1,FIND("-",Q$1,1)-1))):$E1598),($E1598*(2/(VALUE(LEFT(Q$1,FIND("-",Q$1,1)-1))+1)))+(Q1597*(1-(2/(VALUE(LEFT(Q$1,FIND("-",Q$1,1)-1))+1))))))</f>
        <v>0.30611386539922997</v>
      </c>
      <c r="R1598">
        <f>IF(ROW($E1598)&lt;=VALUE(LEFT(R$1,FIND("-",R$1,1)-1)),0,IF(ROW($E1598)=VALUE(LEFT(R$1,FIND("-",R$1,1)-1))+1,AVERAGE(INDEX($E:$E,ROW($E1598)-VALUE(LEFT(R$1,FIND("-",R$1,1)-1))):$E1598),($E1598*(2/(VALUE(LEFT(R$1,FIND("-",R$1,1)-1))+1)))+(R1597*(1-(2/(VALUE(LEFT(R$1,FIND("-",R$1,1)-1))+1))))))</f>
        <v>0.31166584776652839</v>
      </c>
      <c r="S1598">
        <f t="shared" si="229"/>
        <v>-5.5519823672984248E-3</v>
      </c>
      <c r="T1598">
        <f>IF(ROW($E1598)&lt;=MAX(VALUE(LEFT(Q$1,FIND("-",Q$1,1)-1)),VALUE(LEFT(R$1,FIND("-",R$1,1)-1)))+VALUE(LEFT(T$1,FIND("-",T$1,1)-1))-1,0,IF(ROW($E1598)=MAX(VALUE(LEFT(Q$1,FIND("-",Q$1,1)-1)),VALUE(LEFT(R$1,FIND("-",R$1,1)-1)))+VALUE(LEFT(T$1,FIND("-",T$1,1)-1)),AVERAGE(INDEX($S:$S,ROW(S1598)-VALUE(LEFT(T$1,FIND("-",T$1,1)-1))+1):S1598),($S1598*(2/(VALUE(LEFT(T$1,FIND("-",T$1,1)-1))+1)))+(T1597*(1-(2/(VALUE(LEFT(T$1,FIND("-",T$1,1)-1))+1))))))</f>
        <v>-4.223235125163166E-3</v>
      </c>
      <c r="V1598">
        <f t="shared" si="230"/>
        <v>-5.0000000000000044E-3</v>
      </c>
      <c r="W1598">
        <f>IF(ROW($E1598)&lt;=VALUE(LEFT(W$1,FIND("-",W$1,1)-1))+1,0,IF(ROW($E1597)=VALUE(LEFT(W$1,FIND("-",W$1,1)-1))+1,100-100/(1+ABS((SUMIF(INDEX($V:$V,ROW($V1598)-VALUE(LEFT(W$1,FIND("-",W$1,1)-1))+1):$V1598,"&gt;0",INDEX($V:$V,ROW($V1598)-VALUE(LEFT(W$1,FIND("-",W$1,1)-1))+1):$V1598)/COUNTIF(INDEX($V:$V,ROW($V1598)-VALUE(LEFT(W$1,FIND("-",W$1,1)-1))+1):$V1598,"&gt;0"))/(SUMIF(INDEX($V:$V,ROW($V1598)-VALUE(LEFT(W$1,FIND("-",W$1,1)-1))+1):$V1598,"&lt;0",INDEX($V:$V,ROW($V1598)-VALUE(LEFT(W$1,FIND("-",W$1,1)-1))+1):$V1598)/COUNTIF(INDEX($V:$V,ROW($V1598)-VALUE(LEFT(W$1,FIND("-",W$1,1)-1))+1):$V1598,"&lt;0")))),100-100/(1+ABS((SUMIF(INDEX($V:$V,ROW($V1598)-VALUE(LEFT(W$1,FIND("-",W$1,1)-1))+1):$V1598,"&gt;0",INDEX($V:$V,ROW($V1598)-VALUE(LEFT(W$1,FIND("-",W$1,1)-1))+1):$V1598)/VALUE(LEFT(W$1,FIND("-",W$1,1)-1)))/(SUMIF(INDEX($V:$V,ROW($V1598)-VALUE(LEFT(W$1,FIND("-",W$1,1)-1))+1):$V1598,"&lt;0",INDEX($V:$V,ROW($V1598)-VALUE(LEFT(W$1,FIND("-",W$1,1)-1))+1):$V1598)/VALUE(LEFT(W$1,FIND("-",W$1,1)-1)))))))</f>
        <v>37.5</v>
      </c>
      <c r="Y1598">
        <f>IF(ROW($E1598)&lt;=VALUE(LEFT(Y$1,FIND("-",Y$1,1)-1)),0,MAX(INDEX(C:C,ROW(C1598)-VALUE(LEFT(Y$1,FIND("-",Y$1,1)-1))+1):C1598))</f>
        <v>0.34499999999999997</v>
      </c>
      <c r="Z1598">
        <f>IF(ROW($E1598)&lt;=VALUE(LEFT(Z$1,FIND("-",Z$1,1)-1)),0,MIN(INDEX(D:D,ROW(D1598)-VALUE(LEFT(Z$1,FIND("-",Z$1,1)-1))+1):D1598))</f>
        <v>0.29499999999999998</v>
      </c>
      <c r="AA1598">
        <f t="shared" si="225"/>
        <v>10.000000000000012</v>
      </c>
      <c r="AB1598">
        <f>IF(ROW($AA1598)&lt;=VALUE(LEFT(AA$1,FIND("-",AA$1,1)-1))+VALUE(LEFT(AB$1,FIND("-",AB$1,1)-1)-1),0,AVERAGE(INDEX($AA:$AA,ROW($AA1598)-VALUE(LEFT(AB$1,FIND("-",AB$1,1)-1))+1):$AA1598))</f>
        <v>13.33333333333335</v>
      </c>
      <c r="AC1598">
        <f>IF(ROW($AA1598)&lt;=VALUE(LEFT(AA$1,FIND("-",AA$1,1)-1))+VALUE(LEFT(AB$1,FIND("-",AB$1,1)-1)-1)+VALUE(LEFT(AC$1,FIND("-",AC$1,1)-1)-1),0,AVERAGE(INDEX($AB:$AB,ROW($AB1598)-VALUE(LEFT(AC$1,FIND("-",AC$1,1)-1))+1):$AB1598))</f>
        <v>16.17283950617286</v>
      </c>
      <c r="AE1598">
        <f t="shared" si="231"/>
        <v>34477444</v>
      </c>
      <c r="AG1598" t="str">
        <f t="shared" si="224"/>
        <v/>
      </c>
    </row>
    <row r="1599" spans="1:33" x14ac:dyDescent="0.25">
      <c r="A1599" s="6">
        <v>38800</v>
      </c>
      <c r="B1599">
        <v>0.30499999999999999</v>
      </c>
      <c r="C1599">
        <v>0.30499999999999999</v>
      </c>
      <c r="D1599">
        <v>0.3</v>
      </c>
      <c r="E1599">
        <v>0.3</v>
      </c>
      <c r="F1599">
        <v>0.172956</v>
      </c>
      <c r="G1599">
        <v>7000</v>
      </c>
      <c r="I1599" t="str">
        <f t="shared" si="226"/>
        <v/>
      </c>
      <c r="J1599" t="str">
        <f t="shared" si="227"/>
        <v/>
      </c>
      <c r="K1599" t="str">
        <f t="shared" si="228"/>
        <v>Oversold Above %D</v>
      </c>
      <c r="M1599" s="11" t="str">
        <f t="shared" si="223"/>
        <v/>
      </c>
      <c r="O1599">
        <f>IF(ROW($E1599)&lt;=VALUE(LEFT(O$1,FIND("-",O$1,1)-1)),0,IF(ROW($E1599)=VALUE(LEFT(O$1,FIND("-",O$1,1)-1))+1,AVERAGE(INDEX($E:$E,ROW($E1599)-VALUE(LEFT(O$1,FIND("-",O$1,1)-1))):$E1599),($E1599*(2/(VALUE(LEFT(O$1,FIND("-",O$1,1)-1))+1)))+(O1598*(1-(2/(VALUE(LEFT(O$1,FIND("-",O$1,1)-1))+1))))))</f>
        <v>0.31737067266517743</v>
      </c>
      <c r="Q1599">
        <f>IF(ROW($E1599)&lt;=VALUE(LEFT(Q$1,FIND("-",Q$1,1)-1)),0,IF(ROW($E1599)=VALUE(LEFT(Q$1,FIND("-",Q$1,1)-1))+1,AVERAGE(INDEX($E:$E,ROW($E1599)-VALUE(LEFT(Q$1,FIND("-",Q$1,1)-1))):$E1599),($E1599*(2/(VALUE(LEFT(Q$1,FIND("-",Q$1,1)-1))+1)))+(Q1598*(1-(2/(VALUE(LEFT(Q$1,FIND("-",Q$1,1)-1))+1))))))</f>
        <v>0.30517327072242534</v>
      </c>
      <c r="R1599">
        <f>IF(ROW($E1599)&lt;=VALUE(LEFT(R$1,FIND("-",R$1,1)-1)),0,IF(ROW($E1599)=VALUE(LEFT(R$1,FIND("-",R$1,1)-1))+1,AVERAGE(INDEX($E:$E,ROW($E1599)-VALUE(LEFT(R$1,FIND("-",R$1,1)-1))):$E1599),($E1599*(2/(VALUE(LEFT(R$1,FIND("-",R$1,1)-1))+1)))+(R1598*(1-(2/(VALUE(LEFT(R$1,FIND("-",R$1,1)-1))+1))))))</f>
        <v>0.31080171089493369</v>
      </c>
      <c r="S1599">
        <f t="shared" si="229"/>
        <v>-5.6284401725083533E-3</v>
      </c>
      <c r="T1599">
        <f>IF(ROW($E1599)&lt;=MAX(VALUE(LEFT(Q$1,FIND("-",Q$1,1)-1)),VALUE(LEFT(R$1,FIND("-",R$1,1)-1)))+VALUE(LEFT(T$1,FIND("-",T$1,1)-1))-1,0,IF(ROW($E1599)=MAX(VALUE(LEFT(Q$1,FIND("-",Q$1,1)-1)),VALUE(LEFT(R$1,FIND("-",R$1,1)-1)))+VALUE(LEFT(T$1,FIND("-",T$1,1)-1)),AVERAGE(INDEX($S:$S,ROW(S1599)-VALUE(LEFT(T$1,FIND("-",T$1,1)-1))+1):S1599),($S1599*(2/(VALUE(LEFT(T$1,FIND("-",T$1,1)-1))+1)))+(T1598*(1-(2/(VALUE(LEFT(T$1,FIND("-",T$1,1)-1))+1))))))</f>
        <v>-4.5042761346322036E-3</v>
      </c>
      <c r="V1599">
        <f t="shared" si="230"/>
        <v>0</v>
      </c>
      <c r="W1599">
        <f>IF(ROW($E1599)&lt;=VALUE(LEFT(W$1,FIND("-",W$1,1)-1))+1,0,IF(ROW($E1598)=VALUE(LEFT(W$1,FIND("-",W$1,1)-1))+1,100-100/(1+ABS((SUMIF(INDEX($V:$V,ROW($V1599)-VALUE(LEFT(W$1,FIND("-",W$1,1)-1))+1):$V1599,"&gt;0",INDEX($V:$V,ROW($V1599)-VALUE(LEFT(W$1,FIND("-",W$1,1)-1))+1):$V1599)/COUNTIF(INDEX($V:$V,ROW($V1599)-VALUE(LEFT(W$1,FIND("-",W$1,1)-1))+1):$V1599,"&gt;0"))/(SUMIF(INDEX($V:$V,ROW($V1599)-VALUE(LEFT(W$1,FIND("-",W$1,1)-1))+1):$V1599,"&lt;0",INDEX($V:$V,ROW($V1599)-VALUE(LEFT(W$1,FIND("-",W$1,1)-1))+1):$V1599)/COUNTIF(INDEX($V:$V,ROW($V1599)-VALUE(LEFT(W$1,FIND("-",W$1,1)-1))+1):$V1599,"&lt;0")))),100-100/(1+ABS((SUMIF(INDEX($V:$V,ROW($V1599)-VALUE(LEFT(W$1,FIND("-",W$1,1)-1))+1):$V1599,"&gt;0",INDEX($V:$V,ROW($V1599)-VALUE(LEFT(W$1,FIND("-",W$1,1)-1))+1):$V1599)/VALUE(LEFT(W$1,FIND("-",W$1,1)-1)))/(SUMIF(INDEX($V:$V,ROW($V1599)-VALUE(LEFT(W$1,FIND("-",W$1,1)-1))+1):$V1599,"&lt;0",INDEX($V:$V,ROW($V1599)-VALUE(LEFT(W$1,FIND("-",W$1,1)-1))+1):$V1599)/VALUE(LEFT(W$1,FIND("-",W$1,1)-1)))))))</f>
        <v>37.5</v>
      </c>
      <c r="Y1599">
        <f>IF(ROW($E1599)&lt;=VALUE(LEFT(Y$1,FIND("-",Y$1,1)-1)),0,MAX(INDEX(C:C,ROW(C1599)-VALUE(LEFT(Y$1,FIND("-",Y$1,1)-1))+1):C1599))</f>
        <v>0.33</v>
      </c>
      <c r="Z1599">
        <f>IF(ROW($E1599)&lt;=VALUE(LEFT(Z$1,FIND("-",Z$1,1)-1)),0,MIN(INDEX(D:D,ROW(D1599)-VALUE(LEFT(Z$1,FIND("-",Z$1,1)-1))+1):D1599))</f>
        <v>0.29499999999999998</v>
      </c>
      <c r="AA1599">
        <f t="shared" si="225"/>
        <v>14.285714285714285</v>
      </c>
      <c r="AB1599">
        <f>IF(ROW($AA1599)&lt;=VALUE(LEFT(AA$1,FIND("-",AA$1,1)-1))+VALUE(LEFT(AB$1,FIND("-",AB$1,1)-1)-1),0,AVERAGE(INDEX($AA:$AA,ROW($AA1599)-VALUE(LEFT(AB$1,FIND("-",AB$1,1)-1))+1):$AA1599))</f>
        <v>14.761904761904773</v>
      </c>
      <c r="AC1599">
        <f>IF(ROW($AA1599)&lt;=VALUE(LEFT(AA$1,FIND("-",AA$1,1)-1))+VALUE(LEFT(AB$1,FIND("-",AB$1,1)-1)-1)+VALUE(LEFT(AC$1,FIND("-",AC$1,1)-1)-1),0,AVERAGE(INDEX($AB:$AB,ROW($AB1599)-VALUE(LEFT(AC$1,FIND("-",AC$1,1)-1))+1):$AB1599))</f>
        <v>16.031746031746049</v>
      </c>
      <c r="AE1599">
        <f t="shared" si="231"/>
        <v>34477444</v>
      </c>
      <c r="AG1599" t="str">
        <f t="shared" si="224"/>
        <v/>
      </c>
    </row>
    <row r="1600" spans="1:33" x14ac:dyDescent="0.25">
      <c r="A1600" s="6">
        <v>38803</v>
      </c>
      <c r="B1600">
        <v>0.3</v>
      </c>
      <c r="C1600">
        <v>0.30499999999999999</v>
      </c>
      <c r="D1600">
        <v>0.3</v>
      </c>
      <c r="E1600">
        <v>0.30499999999999999</v>
      </c>
      <c r="F1600">
        <v>0.175839</v>
      </c>
      <c r="G1600">
        <v>48800</v>
      </c>
      <c r="I1600" t="str">
        <f t="shared" si="226"/>
        <v/>
      </c>
      <c r="J1600" t="str">
        <f t="shared" si="227"/>
        <v/>
      </c>
      <c r="K1600" t="str">
        <f t="shared" si="228"/>
        <v>Oversold Below %D</v>
      </c>
      <c r="M1600" s="11" t="str">
        <f t="shared" si="223"/>
        <v/>
      </c>
      <c r="O1600">
        <f>IF(ROW($E1600)&lt;=VALUE(LEFT(O$1,FIND("-",O$1,1)-1)),0,IF(ROW($E1600)=VALUE(LEFT(O$1,FIND("-",O$1,1)-1))+1,AVERAGE(INDEX($E:$E,ROW($E1600)-VALUE(LEFT(O$1,FIND("-",O$1,1)-1))):$E1600),($E1600*(2/(VALUE(LEFT(O$1,FIND("-",O$1,1)-1))+1)))+(O1599*(1-(2/(VALUE(LEFT(O$1,FIND("-",O$1,1)-1))+1))))))</f>
        <v>0.31724758139487713</v>
      </c>
      <c r="Q1600">
        <f>IF(ROW($E1600)&lt;=VALUE(LEFT(Q$1,FIND("-",Q$1,1)-1)),0,IF(ROW($E1600)=VALUE(LEFT(Q$1,FIND("-",Q$1,1)-1))+1,AVERAGE(INDEX($E:$E,ROW($E1600)-VALUE(LEFT(Q$1,FIND("-",Q$1,1)-1))):$E1600),($E1600*(2/(VALUE(LEFT(Q$1,FIND("-",Q$1,1)-1))+1)))+(Q1599*(1-(2/(VALUE(LEFT(Q$1,FIND("-",Q$1,1)-1))+1))))))</f>
        <v>0.305146613688206</v>
      </c>
      <c r="R1600">
        <f>IF(ROW($E1600)&lt;=VALUE(LEFT(R$1,FIND("-",R$1,1)-1)),0,IF(ROW($E1600)=VALUE(LEFT(R$1,FIND("-",R$1,1)-1))+1,AVERAGE(INDEX($E:$E,ROW($E1600)-VALUE(LEFT(R$1,FIND("-",R$1,1)-1))):$E1600),($E1600*(2/(VALUE(LEFT(R$1,FIND("-",R$1,1)-1))+1)))+(R1599*(1-(2/(VALUE(LEFT(R$1,FIND("-",R$1,1)-1))+1))))))</f>
        <v>0.31037195453234601</v>
      </c>
      <c r="S1600">
        <f t="shared" si="229"/>
        <v>-5.2253408441400029E-3</v>
      </c>
      <c r="T1600">
        <f>IF(ROW($E1600)&lt;=MAX(VALUE(LEFT(Q$1,FIND("-",Q$1,1)-1)),VALUE(LEFT(R$1,FIND("-",R$1,1)-1)))+VALUE(LEFT(T$1,FIND("-",T$1,1)-1))-1,0,IF(ROW($E1600)=MAX(VALUE(LEFT(Q$1,FIND("-",Q$1,1)-1)),VALUE(LEFT(R$1,FIND("-",R$1,1)-1)))+VALUE(LEFT(T$1,FIND("-",T$1,1)-1)),AVERAGE(INDEX($S:$S,ROW(S1600)-VALUE(LEFT(T$1,FIND("-",T$1,1)-1))+1):S1600),($S1600*(2/(VALUE(LEFT(T$1,FIND("-",T$1,1)-1))+1)))+(T1599*(1-(2/(VALUE(LEFT(T$1,FIND("-",T$1,1)-1))+1))))))</f>
        <v>-4.6484890765337633E-3</v>
      </c>
      <c r="V1600">
        <f t="shared" si="230"/>
        <v>5.0000000000000044E-3</v>
      </c>
      <c r="W1600">
        <f>IF(ROW($E1600)&lt;=VALUE(LEFT(W$1,FIND("-",W$1,1)-1))+1,0,IF(ROW($E1599)=VALUE(LEFT(W$1,FIND("-",W$1,1)-1))+1,100-100/(1+ABS((SUMIF(INDEX($V:$V,ROW($V1600)-VALUE(LEFT(W$1,FIND("-",W$1,1)-1))+1):$V1600,"&gt;0",INDEX($V:$V,ROW($V1600)-VALUE(LEFT(W$1,FIND("-",W$1,1)-1))+1):$V1600)/COUNTIF(INDEX($V:$V,ROW($V1600)-VALUE(LEFT(W$1,FIND("-",W$1,1)-1))+1):$V1600,"&gt;0"))/(SUMIF(INDEX($V:$V,ROW($V1600)-VALUE(LEFT(W$1,FIND("-",W$1,1)-1))+1):$V1600,"&lt;0",INDEX($V:$V,ROW($V1600)-VALUE(LEFT(W$1,FIND("-",W$1,1)-1))+1):$V1600)/COUNTIF(INDEX($V:$V,ROW($V1600)-VALUE(LEFT(W$1,FIND("-",W$1,1)-1))+1):$V1600,"&lt;0")))),100-100/(1+ABS((SUMIF(INDEX($V:$V,ROW($V1600)-VALUE(LEFT(W$1,FIND("-",W$1,1)-1))+1):$V1600,"&gt;0",INDEX($V:$V,ROW($V1600)-VALUE(LEFT(W$1,FIND("-",W$1,1)-1))+1):$V1600)/VALUE(LEFT(W$1,FIND("-",W$1,1)-1)))/(SUMIF(INDEX($V:$V,ROW($V1600)-VALUE(LEFT(W$1,FIND("-",W$1,1)-1))+1):$V1600,"&lt;0",INDEX($V:$V,ROW($V1600)-VALUE(LEFT(W$1,FIND("-",W$1,1)-1))+1):$V1600)/VALUE(LEFT(W$1,FIND("-",W$1,1)-1)))))))</f>
        <v>46.666666666666664</v>
      </c>
      <c r="Y1600">
        <f>IF(ROW($E1600)&lt;=VALUE(LEFT(Y$1,FIND("-",Y$1,1)-1)),0,MAX(INDEX(C:C,ROW(C1600)-VALUE(LEFT(Y$1,FIND("-",Y$1,1)-1))+1):C1600))</f>
        <v>0.33</v>
      </c>
      <c r="Z1600">
        <f>IF(ROW($E1600)&lt;=VALUE(LEFT(Z$1,FIND("-",Z$1,1)-1)),0,MIN(INDEX(D:D,ROW(D1600)-VALUE(LEFT(Z$1,FIND("-",Z$1,1)-1))+1):D1600))</f>
        <v>0.29499999999999998</v>
      </c>
      <c r="AA1600">
        <f t="shared" si="225"/>
        <v>28.571428571428569</v>
      </c>
      <c r="AB1600">
        <f>IF(ROW($AA1600)&lt;=VALUE(LEFT(AA$1,FIND("-",AA$1,1)-1))+VALUE(LEFT(AB$1,FIND("-",AB$1,1)-1)-1),0,AVERAGE(INDEX($AA:$AA,ROW($AA1600)-VALUE(LEFT(AB$1,FIND("-",AB$1,1)-1))+1):$AA1600))</f>
        <v>17.619047619047624</v>
      </c>
      <c r="AC1600">
        <f>IF(ROW($AA1600)&lt;=VALUE(LEFT(AA$1,FIND("-",AA$1,1)-1))+VALUE(LEFT(AB$1,FIND("-",AB$1,1)-1)-1)+VALUE(LEFT(AC$1,FIND("-",AC$1,1)-1)-1),0,AVERAGE(INDEX($AB:$AB,ROW($AB1600)-VALUE(LEFT(AC$1,FIND("-",AC$1,1)-1))+1):$AB1600))</f>
        <v>15.23809523809525</v>
      </c>
      <c r="AE1600">
        <f t="shared" si="231"/>
        <v>34526244</v>
      </c>
      <c r="AG1600" t="str">
        <f t="shared" si="224"/>
        <v/>
      </c>
    </row>
    <row r="1601" spans="1:33" x14ac:dyDescent="0.25">
      <c r="A1601" s="6">
        <v>38804</v>
      </c>
      <c r="B1601">
        <v>0.30499999999999999</v>
      </c>
      <c r="C1601">
        <v>0.31</v>
      </c>
      <c r="D1601">
        <v>0.30499999999999999</v>
      </c>
      <c r="E1601">
        <v>0.30499999999999999</v>
      </c>
      <c r="F1601">
        <v>0.175839</v>
      </c>
      <c r="G1601">
        <v>61000</v>
      </c>
      <c r="I1601" t="str">
        <f t="shared" si="226"/>
        <v/>
      </c>
      <c r="J1601" t="str">
        <f t="shared" si="227"/>
        <v/>
      </c>
      <c r="K1601" t="str">
        <f t="shared" si="228"/>
        <v>Oversold Below %D</v>
      </c>
      <c r="M1601" s="11" t="str">
        <f t="shared" si="223"/>
        <v/>
      </c>
      <c r="O1601">
        <f>IF(ROW($E1601)&lt;=VALUE(LEFT(O$1,FIND("-",O$1,1)-1)),0,IF(ROW($E1601)=VALUE(LEFT(O$1,FIND("-",O$1,1)-1))+1,AVERAGE(INDEX($E:$E,ROW($E1601)-VALUE(LEFT(O$1,FIND("-",O$1,1)-1))):$E1601),($E1601*(2/(VALUE(LEFT(O$1,FIND("-",O$1,1)-1))+1)))+(O1600*(1-(2/(VALUE(LEFT(O$1,FIND("-",O$1,1)-1))+1))))))</f>
        <v>0.31712571491333608</v>
      </c>
      <c r="Q1601">
        <f>IF(ROW($E1601)&lt;=VALUE(LEFT(Q$1,FIND("-",Q$1,1)-1)),0,IF(ROW($E1601)=VALUE(LEFT(Q$1,FIND("-",Q$1,1)-1))+1,AVERAGE(INDEX($E:$E,ROW($E1601)-VALUE(LEFT(Q$1,FIND("-",Q$1,1)-1))):$E1601),($E1601*(2/(VALUE(LEFT(Q$1,FIND("-",Q$1,1)-1))+1)))+(Q1600*(1-(2/(VALUE(LEFT(Q$1,FIND("-",Q$1,1)-1))+1))))))</f>
        <v>0.30512405773617429</v>
      </c>
      <c r="R1601">
        <f>IF(ROW($E1601)&lt;=VALUE(LEFT(R$1,FIND("-",R$1,1)-1)),0,IF(ROW($E1601)=VALUE(LEFT(R$1,FIND("-",R$1,1)-1))+1,AVERAGE(INDEX($E:$E,ROW($E1601)-VALUE(LEFT(R$1,FIND("-",R$1,1)-1))):$E1601),($E1601*(2/(VALUE(LEFT(R$1,FIND("-",R$1,1)-1))+1)))+(R1600*(1-(2/(VALUE(LEFT(R$1,FIND("-",R$1,1)-1))+1))))))</f>
        <v>0.30997403197439449</v>
      </c>
      <c r="S1601">
        <f t="shared" si="229"/>
        <v>-4.8499742382202005E-3</v>
      </c>
      <c r="T1601">
        <f>IF(ROW($E1601)&lt;=MAX(VALUE(LEFT(Q$1,FIND("-",Q$1,1)-1)),VALUE(LEFT(R$1,FIND("-",R$1,1)-1)))+VALUE(LEFT(T$1,FIND("-",T$1,1)-1))-1,0,IF(ROW($E1601)=MAX(VALUE(LEFT(Q$1,FIND("-",Q$1,1)-1)),VALUE(LEFT(R$1,FIND("-",R$1,1)-1)))+VALUE(LEFT(T$1,FIND("-",T$1,1)-1)),AVERAGE(INDEX($S:$S,ROW(S1601)-VALUE(LEFT(T$1,FIND("-",T$1,1)-1))+1):S1601),($S1601*(2/(VALUE(LEFT(T$1,FIND("-",T$1,1)-1))+1)))+(T1600*(1-(2/(VALUE(LEFT(T$1,FIND("-",T$1,1)-1))+1))))))</f>
        <v>-4.6887861088710514E-3</v>
      </c>
      <c r="V1601">
        <f t="shared" si="230"/>
        <v>0</v>
      </c>
      <c r="W1601">
        <f>IF(ROW($E1601)&lt;=VALUE(LEFT(W$1,FIND("-",W$1,1)-1))+1,0,IF(ROW($E1600)=VALUE(LEFT(W$1,FIND("-",W$1,1)-1))+1,100-100/(1+ABS((SUMIF(INDEX($V:$V,ROW($V1601)-VALUE(LEFT(W$1,FIND("-",W$1,1)-1))+1):$V1601,"&gt;0",INDEX($V:$V,ROW($V1601)-VALUE(LEFT(W$1,FIND("-",W$1,1)-1))+1):$V1601)/COUNTIF(INDEX($V:$V,ROW($V1601)-VALUE(LEFT(W$1,FIND("-",W$1,1)-1))+1):$V1601,"&gt;0"))/(SUMIF(INDEX($V:$V,ROW($V1601)-VALUE(LEFT(W$1,FIND("-",W$1,1)-1))+1):$V1601,"&lt;0",INDEX($V:$V,ROW($V1601)-VALUE(LEFT(W$1,FIND("-",W$1,1)-1))+1):$V1601)/COUNTIF(INDEX($V:$V,ROW($V1601)-VALUE(LEFT(W$1,FIND("-",W$1,1)-1))+1):$V1601,"&lt;0")))),100-100/(1+ABS((SUMIF(INDEX($V:$V,ROW($V1601)-VALUE(LEFT(W$1,FIND("-",W$1,1)-1))+1):$V1601,"&gt;0",INDEX($V:$V,ROW($V1601)-VALUE(LEFT(W$1,FIND("-",W$1,1)-1))+1):$V1601)/VALUE(LEFT(W$1,FIND("-",W$1,1)-1)))/(SUMIF(INDEX($V:$V,ROW($V1601)-VALUE(LEFT(W$1,FIND("-",W$1,1)-1))+1):$V1601,"&lt;0",INDEX($V:$V,ROW($V1601)-VALUE(LEFT(W$1,FIND("-",W$1,1)-1))+1):$V1601)/VALUE(LEFT(W$1,FIND("-",W$1,1)-1)))))))</f>
        <v>53.846153846153854</v>
      </c>
      <c r="Y1601">
        <f>IF(ROW($E1601)&lt;=VALUE(LEFT(Y$1,FIND("-",Y$1,1)-1)),0,MAX(INDEX(C:C,ROW(C1601)-VALUE(LEFT(Y$1,FIND("-",Y$1,1)-1))+1):C1601))</f>
        <v>0.33</v>
      </c>
      <c r="Z1601">
        <f>IF(ROW($E1601)&lt;=VALUE(LEFT(Z$1,FIND("-",Z$1,1)-1)),0,MIN(INDEX(D:D,ROW(D1601)-VALUE(LEFT(Z$1,FIND("-",Z$1,1)-1))+1):D1601))</f>
        <v>0.29499999999999998</v>
      </c>
      <c r="AA1601">
        <f t="shared" si="225"/>
        <v>28.571428571428569</v>
      </c>
      <c r="AB1601">
        <f>IF(ROW($AA1601)&lt;=VALUE(LEFT(AA$1,FIND("-",AA$1,1)-1))+VALUE(LEFT(AB$1,FIND("-",AB$1,1)-1)-1),0,AVERAGE(INDEX($AA:$AA,ROW($AA1601)-VALUE(LEFT(AB$1,FIND("-",AB$1,1)-1))+1):$AA1601))</f>
        <v>23.809523809523807</v>
      </c>
      <c r="AC1601">
        <f>IF(ROW($AA1601)&lt;=VALUE(LEFT(AA$1,FIND("-",AA$1,1)-1))+VALUE(LEFT(AB$1,FIND("-",AB$1,1)-1)-1)+VALUE(LEFT(AC$1,FIND("-",AC$1,1)-1)-1),0,AVERAGE(INDEX($AB:$AB,ROW($AB1601)-VALUE(LEFT(AC$1,FIND("-",AC$1,1)-1))+1):$AB1601))</f>
        <v>18.730158730158735</v>
      </c>
      <c r="AE1601">
        <f t="shared" si="231"/>
        <v>34526244</v>
      </c>
      <c r="AG1601" t="str">
        <f t="shared" si="224"/>
        <v/>
      </c>
    </row>
    <row r="1602" spans="1:33" x14ac:dyDescent="0.25">
      <c r="A1602" s="6">
        <v>38805</v>
      </c>
      <c r="B1602">
        <v>0.3</v>
      </c>
      <c r="C1602">
        <v>0.3</v>
      </c>
      <c r="D1602">
        <v>0.29499999999999998</v>
      </c>
      <c r="E1602">
        <v>0.29499999999999998</v>
      </c>
      <c r="F1602">
        <v>0.170074</v>
      </c>
      <c r="G1602">
        <v>16000</v>
      </c>
      <c r="I1602" t="str">
        <f t="shared" si="226"/>
        <v/>
      </c>
      <c r="J1602" t="str">
        <f t="shared" si="227"/>
        <v/>
      </c>
      <c r="K1602" t="str">
        <f t="shared" si="228"/>
        <v>Buy</v>
      </c>
      <c r="M1602" s="11" t="str">
        <f t="shared" si="223"/>
        <v>Buy</v>
      </c>
      <c r="O1602">
        <f>IF(ROW($E1602)&lt;=VALUE(LEFT(O$1,FIND("-",O$1,1)-1)),0,IF(ROW($E1602)=VALUE(LEFT(O$1,FIND("-",O$1,1)-1))+1,AVERAGE(INDEX($E:$E,ROW($E1602)-VALUE(LEFT(O$1,FIND("-",O$1,1)-1))):$E1602),($E1602*(2/(VALUE(LEFT(O$1,FIND("-",O$1,1)-1))+1)))+(O1601*(1-(2/(VALUE(LEFT(O$1,FIND("-",O$1,1)-1))+1))))))</f>
        <v>0.31690555854603919</v>
      </c>
      <c r="Q1602">
        <f>IF(ROW($E1602)&lt;=VALUE(LEFT(Q$1,FIND("-",Q$1,1)-1)),0,IF(ROW($E1602)=VALUE(LEFT(Q$1,FIND("-",Q$1,1)-1))+1,AVERAGE(INDEX($E:$E,ROW($E1602)-VALUE(LEFT(Q$1,FIND("-",Q$1,1)-1))):$E1602),($E1602*(2/(VALUE(LEFT(Q$1,FIND("-",Q$1,1)-1))+1)))+(Q1601*(1-(2/(VALUE(LEFT(Q$1,FIND("-",Q$1,1)-1))+1))))))</f>
        <v>0.30356651039214744</v>
      </c>
      <c r="R1602">
        <f>IF(ROW($E1602)&lt;=VALUE(LEFT(R$1,FIND("-",R$1,1)-1)),0,IF(ROW($E1602)=VALUE(LEFT(R$1,FIND("-",R$1,1)-1))+1,AVERAGE(INDEX($E:$E,ROW($E1602)-VALUE(LEFT(R$1,FIND("-",R$1,1)-1))):$E1602),($E1602*(2/(VALUE(LEFT(R$1,FIND("-",R$1,1)-1))+1)))+(R1601*(1-(2/(VALUE(LEFT(R$1,FIND("-",R$1,1)-1))+1))))))</f>
        <v>0.30886484442073564</v>
      </c>
      <c r="S1602">
        <f t="shared" si="229"/>
        <v>-5.298334028588203E-3</v>
      </c>
      <c r="T1602">
        <f>IF(ROW($E1602)&lt;=MAX(VALUE(LEFT(Q$1,FIND("-",Q$1,1)-1)),VALUE(LEFT(R$1,FIND("-",R$1,1)-1)))+VALUE(LEFT(T$1,FIND("-",T$1,1)-1))-1,0,IF(ROW($E1602)=MAX(VALUE(LEFT(Q$1,FIND("-",Q$1,1)-1)),VALUE(LEFT(R$1,FIND("-",R$1,1)-1)))+VALUE(LEFT(T$1,FIND("-",T$1,1)-1)),AVERAGE(INDEX($S:$S,ROW(S1602)-VALUE(LEFT(T$1,FIND("-",T$1,1)-1))+1):S1602),($S1602*(2/(VALUE(LEFT(T$1,FIND("-",T$1,1)-1))+1)))+(T1601*(1-(2/(VALUE(LEFT(T$1,FIND("-",T$1,1)-1))+1))))))</f>
        <v>-4.8106956928144822E-3</v>
      </c>
      <c r="V1602">
        <f t="shared" si="230"/>
        <v>-1.0000000000000009E-2</v>
      </c>
      <c r="W1602">
        <f>IF(ROW($E1602)&lt;=VALUE(LEFT(W$1,FIND("-",W$1,1)-1))+1,0,IF(ROW($E1601)=VALUE(LEFT(W$1,FIND("-",W$1,1)-1))+1,100-100/(1+ABS((SUMIF(INDEX($V:$V,ROW($V1602)-VALUE(LEFT(W$1,FIND("-",W$1,1)-1))+1):$V1602,"&gt;0",INDEX($V:$V,ROW($V1602)-VALUE(LEFT(W$1,FIND("-",W$1,1)-1))+1):$V1602)/COUNTIF(INDEX($V:$V,ROW($V1602)-VALUE(LEFT(W$1,FIND("-",W$1,1)-1))+1):$V1602,"&gt;0"))/(SUMIF(INDEX($V:$V,ROW($V1602)-VALUE(LEFT(W$1,FIND("-",W$1,1)-1))+1):$V1602,"&lt;0",INDEX($V:$V,ROW($V1602)-VALUE(LEFT(W$1,FIND("-",W$1,1)-1))+1):$V1602)/COUNTIF(INDEX($V:$V,ROW($V1602)-VALUE(LEFT(W$1,FIND("-",W$1,1)-1))+1):$V1602,"&lt;0")))),100-100/(1+ABS((SUMIF(INDEX($V:$V,ROW($V1602)-VALUE(LEFT(W$1,FIND("-",W$1,1)-1))+1):$V1602,"&gt;0",INDEX($V:$V,ROW($V1602)-VALUE(LEFT(W$1,FIND("-",W$1,1)-1))+1):$V1602)/VALUE(LEFT(W$1,FIND("-",W$1,1)-1)))/(SUMIF(INDEX($V:$V,ROW($V1602)-VALUE(LEFT(W$1,FIND("-",W$1,1)-1))+1):$V1602,"&lt;0",INDEX($V:$V,ROW($V1602)-VALUE(LEFT(W$1,FIND("-",W$1,1)-1))+1):$V1602)/VALUE(LEFT(W$1,FIND("-",W$1,1)-1)))))))</f>
        <v>50</v>
      </c>
      <c r="Y1602">
        <f>IF(ROW($E1602)&lt;=VALUE(LEFT(Y$1,FIND("-",Y$1,1)-1)),0,MAX(INDEX(C:C,ROW(C1602)-VALUE(LEFT(Y$1,FIND("-",Y$1,1)-1))+1):C1602))</f>
        <v>0.33</v>
      </c>
      <c r="Z1602">
        <f>IF(ROW($E1602)&lt;=VALUE(LEFT(Z$1,FIND("-",Z$1,1)-1)),0,MIN(INDEX(D:D,ROW(D1602)-VALUE(LEFT(Z$1,FIND("-",Z$1,1)-1))+1):D1602))</f>
        <v>0.29499999999999998</v>
      </c>
      <c r="AA1602">
        <f t="shared" si="225"/>
        <v>0</v>
      </c>
      <c r="AB1602">
        <f>IF(ROW($AA1602)&lt;=VALUE(LEFT(AA$1,FIND("-",AA$1,1)-1))+VALUE(LEFT(AB$1,FIND("-",AB$1,1)-1)-1),0,AVERAGE(INDEX($AA:$AA,ROW($AA1602)-VALUE(LEFT(AB$1,FIND("-",AB$1,1)-1))+1):$AA1602))</f>
        <v>19.047619047619047</v>
      </c>
      <c r="AC1602">
        <f>IF(ROW($AA1602)&lt;=VALUE(LEFT(AA$1,FIND("-",AA$1,1)-1))+VALUE(LEFT(AB$1,FIND("-",AB$1,1)-1)-1)+VALUE(LEFT(AC$1,FIND("-",AC$1,1)-1)-1),0,AVERAGE(INDEX($AB:$AB,ROW($AB1602)-VALUE(LEFT(AC$1,FIND("-",AC$1,1)-1))+1):$AB1602))</f>
        <v>20.158730158730162</v>
      </c>
      <c r="AE1602">
        <f t="shared" si="231"/>
        <v>34510244</v>
      </c>
      <c r="AG1602" t="str">
        <f t="shared" si="224"/>
        <v>Buy</v>
      </c>
    </row>
    <row r="1603" spans="1:33" x14ac:dyDescent="0.25">
      <c r="A1603" s="6">
        <v>38806</v>
      </c>
      <c r="B1603">
        <v>0.3</v>
      </c>
      <c r="C1603">
        <v>0.31</v>
      </c>
      <c r="D1603">
        <v>0.3</v>
      </c>
      <c r="E1603">
        <v>0.3</v>
      </c>
      <c r="F1603">
        <v>0.172956</v>
      </c>
      <c r="G1603">
        <v>112500</v>
      </c>
      <c r="I1603" t="str">
        <f t="shared" si="226"/>
        <v/>
      </c>
      <c r="J1603" t="str">
        <f t="shared" si="227"/>
        <v/>
      </c>
      <c r="K1603" t="str">
        <f t="shared" si="228"/>
        <v>Oversold Above %D</v>
      </c>
      <c r="M1603" s="11" t="str">
        <f t="shared" ref="M1603:M1666" si="232">IF(K1603="Buy","Buy",IF(K1603="Sell","Sell",""))</f>
        <v/>
      </c>
      <c r="O1603">
        <f>IF(ROW($E1603)&lt;=VALUE(LEFT(O$1,FIND("-",O$1,1)-1)),0,IF(ROW($E1603)=VALUE(LEFT(O$1,FIND("-",O$1,1)-1))+1,AVERAGE(INDEX($E:$E,ROW($E1603)-VALUE(LEFT(O$1,FIND("-",O$1,1)-1))):$E1603),($E1603*(2/(VALUE(LEFT(O$1,FIND("-",O$1,1)-1))+1)))+(O1602*(1-(2/(VALUE(LEFT(O$1,FIND("-",O$1,1)-1))+1))))))</f>
        <v>0.31673734403314324</v>
      </c>
      <c r="Q1603">
        <f>IF(ROW($E1603)&lt;=VALUE(LEFT(Q$1,FIND("-",Q$1,1)-1)),0,IF(ROW($E1603)=VALUE(LEFT(Q$1,FIND("-",Q$1,1)-1))+1,AVERAGE(INDEX($E:$E,ROW($E1603)-VALUE(LEFT(Q$1,FIND("-",Q$1,1)-1))):$E1603),($E1603*(2/(VALUE(LEFT(Q$1,FIND("-",Q$1,1)-1))+1)))+(Q1602*(1-(2/(VALUE(LEFT(Q$1,FIND("-",Q$1,1)-1))+1))))))</f>
        <v>0.30301781648566323</v>
      </c>
      <c r="R1603">
        <f>IF(ROW($E1603)&lt;=VALUE(LEFT(R$1,FIND("-",R$1,1)-1)),0,IF(ROW($E1603)=VALUE(LEFT(R$1,FIND("-",R$1,1)-1))+1,AVERAGE(INDEX($E:$E,ROW($E1603)-VALUE(LEFT(R$1,FIND("-",R$1,1)-1))):$E1603),($E1603*(2/(VALUE(LEFT(R$1,FIND("-",R$1,1)-1))+1)))+(R1602*(1-(2/(VALUE(LEFT(R$1,FIND("-",R$1,1)-1))+1))))))</f>
        <v>0.30820818927845889</v>
      </c>
      <c r="S1603">
        <f t="shared" si="229"/>
        <v>-5.1903727927956611E-3</v>
      </c>
      <c r="T1603">
        <f>IF(ROW($E1603)&lt;=MAX(VALUE(LEFT(Q$1,FIND("-",Q$1,1)-1)),VALUE(LEFT(R$1,FIND("-",R$1,1)-1)))+VALUE(LEFT(T$1,FIND("-",T$1,1)-1))-1,0,IF(ROW($E1603)=MAX(VALUE(LEFT(Q$1,FIND("-",Q$1,1)-1)),VALUE(LEFT(R$1,FIND("-",R$1,1)-1)))+VALUE(LEFT(T$1,FIND("-",T$1,1)-1)),AVERAGE(INDEX($S:$S,ROW(S1603)-VALUE(LEFT(T$1,FIND("-",T$1,1)-1))+1):S1603),($S1603*(2/(VALUE(LEFT(T$1,FIND("-",T$1,1)-1))+1)))+(T1602*(1-(2/(VALUE(LEFT(T$1,FIND("-",T$1,1)-1))+1))))))</f>
        <v>-4.886631112810718E-3</v>
      </c>
      <c r="V1603">
        <f t="shared" si="230"/>
        <v>5.0000000000000044E-3</v>
      </c>
      <c r="W1603">
        <f>IF(ROW($E1603)&lt;=VALUE(LEFT(W$1,FIND("-",W$1,1)-1))+1,0,IF(ROW($E1602)=VALUE(LEFT(W$1,FIND("-",W$1,1)-1))+1,100-100/(1+ABS((SUMIF(INDEX($V:$V,ROW($V1603)-VALUE(LEFT(W$1,FIND("-",W$1,1)-1))+1):$V1603,"&gt;0",INDEX($V:$V,ROW($V1603)-VALUE(LEFT(W$1,FIND("-",W$1,1)-1))+1):$V1603)/COUNTIF(INDEX($V:$V,ROW($V1603)-VALUE(LEFT(W$1,FIND("-",W$1,1)-1))+1):$V1603,"&gt;0"))/(SUMIF(INDEX($V:$V,ROW($V1603)-VALUE(LEFT(W$1,FIND("-",W$1,1)-1))+1):$V1603,"&lt;0",INDEX($V:$V,ROW($V1603)-VALUE(LEFT(W$1,FIND("-",W$1,1)-1))+1):$V1603)/COUNTIF(INDEX($V:$V,ROW($V1603)-VALUE(LEFT(W$1,FIND("-",W$1,1)-1))+1):$V1603,"&lt;0")))),100-100/(1+ABS((SUMIF(INDEX($V:$V,ROW($V1603)-VALUE(LEFT(W$1,FIND("-",W$1,1)-1))+1):$V1603,"&gt;0",INDEX($V:$V,ROW($V1603)-VALUE(LEFT(W$1,FIND("-",W$1,1)-1))+1):$V1603)/VALUE(LEFT(W$1,FIND("-",W$1,1)-1)))/(SUMIF(INDEX($V:$V,ROW($V1603)-VALUE(LEFT(W$1,FIND("-",W$1,1)-1))+1):$V1603,"&lt;0",INDEX($V:$V,ROW($V1603)-VALUE(LEFT(W$1,FIND("-",W$1,1)-1))+1):$V1603)/VALUE(LEFT(W$1,FIND("-",W$1,1)-1)))))))</f>
        <v>53.333333333333329</v>
      </c>
      <c r="Y1603">
        <f>IF(ROW($E1603)&lt;=VALUE(LEFT(Y$1,FIND("-",Y$1,1)-1)),0,MAX(INDEX(C:C,ROW(C1603)-VALUE(LEFT(Y$1,FIND("-",Y$1,1)-1))+1):C1603))</f>
        <v>0.33</v>
      </c>
      <c r="Z1603">
        <f>IF(ROW($E1603)&lt;=VALUE(LEFT(Z$1,FIND("-",Z$1,1)-1)),0,MIN(INDEX(D:D,ROW(D1603)-VALUE(LEFT(Z$1,FIND("-",Z$1,1)-1))+1):D1603))</f>
        <v>0.29499999999999998</v>
      </c>
      <c r="AA1603">
        <f t="shared" si="225"/>
        <v>14.285714285714285</v>
      </c>
      <c r="AB1603">
        <f>IF(ROW($AA1603)&lt;=VALUE(LEFT(AA$1,FIND("-",AA$1,1)-1))+VALUE(LEFT(AB$1,FIND("-",AB$1,1)-1)-1),0,AVERAGE(INDEX($AA:$AA,ROW($AA1603)-VALUE(LEFT(AB$1,FIND("-",AB$1,1)-1))+1):$AA1603))</f>
        <v>14.285714285714285</v>
      </c>
      <c r="AC1603">
        <f>IF(ROW($AA1603)&lt;=VALUE(LEFT(AA$1,FIND("-",AA$1,1)-1))+VALUE(LEFT(AB$1,FIND("-",AB$1,1)-1)-1)+VALUE(LEFT(AC$1,FIND("-",AC$1,1)-1)-1),0,AVERAGE(INDEX($AB:$AB,ROW($AB1603)-VALUE(LEFT(AC$1,FIND("-",AC$1,1)-1))+1):$AB1603))</f>
        <v>19.047619047619047</v>
      </c>
      <c r="AE1603">
        <f t="shared" si="231"/>
        <v>34622744</v>
      </c>
      <c r="AG1603" t="str">
        <f t="shared" ref="AG1603:AG1666" si="233">IF(K1603="Buy","Buy",IF(K1603="Sell","Sell",""))</f>
        <v/>
      </c>
    </row>
    <row r="1604" spans="1:33" x14ac:dyDescent="0.25">
      <c r="A1604" s="6">
        <v>38807</v>
      </c>
      <c r="B1604">
        <v>0.31</v>
      </c>
      <c r="C1604">
        <v>0.31</v>
      </c>
      <c r="D1604">
        <v>0.31</v>
      </c>
      <c r="E1604">
        <v>0.31</v>
      </c>
      <c r="F1604">
        <v>0.17872099999999999</v>
      </c>
      <c r="G1604">
        <v>5000</v>
      </c>
      <c r="I1604" t="str">
        <f t="shared" si="226"/>
        <v>Bullish</v>
      </c>
      <c r="J1604" t="str">
        <f t="shared" si="227"/>
        <v/>
      </c>
      <c r="K1604" t="str">
        <f t="shared" si="228"/>
        <v>Oversold Below %D</v>
      </c>
      <c r="M1604" s="11" t="str">
        <f t="shared" si="232"/>
        <v/>
      </c>
      <c r="O1604">
        <f>IF(ROW($E1604)&lt;=VALUE(LEFT(O$1,FIND("-",O$1,1)-1)),0,IF(ROW($E1604)=VALUE(LEFT(O$1,FIND("-",O$1,1)-1))+1,AVERAGE(INDEX($E:$E,ROW($E1604)-VALUE(LEFT(O$1,FIND("-",O$1,1)-1))):$E1604),($E1604*(2/(VALUE(LEFT(O$1,FIND("-",O$1,1)-1))+1)))+(O1603*(1-(2/(VALUE(LEFT(O$1,FIND("-",O$1,1)-1))+1))))))</f>
        <v>0.31667030578405725</v>
      </c>
      <c r="Q1604">
        <f>IF(ROW($E1604)&lt;=VALUE(LEFT(Q$1,FIND("-",Q$1,1)-1)),0,IF(ROW($E1604)=VALUE(LEFT(Q$1,FIND("-",Q$1,1)-1))+1,AVERAGE(INDEX($E:$E,ROW($E1604)-VALUE(LEFT(Q$1,FIND("-",Q$1,1)-1))):$E1604),($E1604*(2/(VALUE(LEFT(Q$1,FIND("-",Q$1,1)-1))+1)))+(Q1603*(1-(2/(VALUE(LEFT(Q$1,FIND("-",Q$1,1)-1))+1))))))</f>
        <v>0.30409199856479197</v>
      </c>
      <c r="R1604">
        <f>IF(ROW($E1604)&lt;=VALUE(LEFT(R$1,FIND("-",R$1,1)-1)),0,IF(ROW($E1604)=VALUE(LEFT(R$1,FIND("-",R$1,1)-1))+1,AVERAGE(INDEX($E:$E,ROW($E1604)-VALUE(LEFT(R$1,FIND("-",R$1,1)-1))):$E1604),($E1604*(2/(VALUE(LEFT(R$1,FIND("-",R$1,1)-1))+1)))+(R1603*(1-(2/(VALUE(LEFT(R$1,FIND("-",R$1,1)-1))+1))))))</f>
        <v>0.30834091599857305</v>
      </c>
      <c r="S1604">
        <f t="shared" si="229"/>
        <v>-4.2489174337810853E-3</v>
      </c>
      <c r="T1604">
        <f>IF(ROW($E1604)&lt;=MAX(VALUE(LEFT(Q$1,FIND("-",Q$1,1)-1)),VALUE(LEFT(R$1,FIND("-",R$1,1)-1)))+VALUE(LEFT(T$1,FIND("-",T$1,1)-1))-1,0,IF(ROW($E1604)=MAX(VALUE(LEFT(Q$1,FIND("-",Q$1,1)-1)),VALUE(LEFT(R$1,FIND("-",R$1,1)-1)))+VALUE(LEFT(T$1,FIND("-",T$1,1)-1)),AVERAGE(INDEX($S:$S,ROW(S1604)-VALUE(LEFT(T$1,FIND("-",T$1,1)-1))+1):S1604),($S1604*(2/(VALUE(LEFT(T$1,FIND("-",T$1,1)-1))+1)))+(T1603*(1-(2/(VALUE(LEFT(T$1,FIND("-",T$1,1)-1))+1))))))</f>
        <v>-4.7590883770047918E-3</v>
      </c>
      <c r="V1604">
        <f t="shared" si="230"/>
        <v>1.0000000000000009E-2</v>
      </c>
      <c r="W1604">
        <f>IF(ROW($E1604)&lt;=VALUE(LEFT(W$1,FIND("-",W$1,1)-1))+1,0,IF(ROW($E1603)=VALUE(LEFT(W$1,FIND("-",W$1,1)-1))+1,100-100/(1+ABS((SUMIF(INDEX($V:$V,ROW($V1604)-VALUE(LEFT(W$1,FIND("-",W$1,1)-1))+1):$V1604,"&gt;0",INDEX($V:$V,ROW($V1604)-VALUE(LEFT(W$1,FIND("-",W$1,1)-1))+1):$V1604)/COUNTIF(INDEX($V:$V,ROW($V1604)-VALUE(LEFT(W$1,FIND("-",W$1,1)-1))+1):$V1604,"&gt;0"))/(SUMIF(INDEX($V:$V,ROW($V1604)-VALUE(LEFT(W$1,FIND("-",W$1,1)-1))+1):$V1604,"&lt;0",INDEX($V:$V,ROW($V1604)-VALUE(LEFT(W$1,FIND("-",W$1,1)-1))+1):$V1604)/COUNTIF(INDEX($V:$V,ROW($V1604)-VALUE(LEFT(W$1,FIND("-",W$1,1)-1))+1):$V1604,"&lt;0")))),100-100/(1+ABS((SUMIF(INDEX($V:$V,ROW($V1604)-VALUE(LEFT(W$1,FIND("-",W$1,1)-1))+1):$V1604,"&gt;0",INDEX($V:$V,ROW($V1604)-VALUE(LEFT(W$1,FIND("-",W$1,1)-1))+1):$V1604)/VALUE(LEFT(W$1,FIND("-",W$1,1)-1)))/(SUMIF(INDEX($V:$V,ROW($V1604)-VALUE(LEFT(W$1,FIND("-",W$1,1)-1))+1):$V1604,"&lt;0",INDEX($V:$V,ROW($V1604)-VALUE(LEFT(W$1,FIND("-",W$1,1)-1))+1):$V1604)/VALUE(LEFT(W$1,FIND("-",W$1,1)-1)))))))</f>
        <v>53.333333333333329</v>
      </c>
      <c r="Y1604">
        <f>IF(ROW($E1604)&lt;=VALUE(LEFT(Y$1,FIND("-",Y$1,1)-1)),0,MAX(INDEX(C:C,ROW(C1604)-VALUE(LEFT(Y$1,FIND("-",Y$1,1)-1))+1):C1604))</f>
        <v>0.32</v>
      </c>
      <c r="Z1604">
        <f>IF(ROW($E1604)&lt;=VALUE(LEFT(Z$1,FIND("-",Z$1,1)-1)),0,MIN(INDEX(D:D,ROW(D1604)-VALUE(LEFT(Z$1,FIND("-",Z$1,1)-1))+1):D1604))</f>
        <v>0.29499999999999998</v>
      </c>
      <c r="AA1604">
        <f t="shared" si="225"/>
        <v>60</v>
      </c>
      <c r="AB1604">
        <f>IF(ROW($AA1604)&lt;=VALUE(LEFT(AA$1,FIND("-",AA$1,1)-1))+VALUE(LEFT(AB$1,FIND("-",AB$1,1)-1)-1),0,AVERAGE(INDEX($AA:$AA,ROW($AA1604)-VALUE(LEFT(AB$1,FIND("-",AB$1,1)-1))+1):$AA1604))</f>
        <v>24.761904761904759</v>
      </c>
      <c r="AC1604">
        <f>IF(ROW($AA1604)&lt;=VALUE(LEFT(AA$1,FIND("-",AA$1,1)-1))+VALUE(LEFT(AB$1,FIND("-",AB$1,1)-1)-1)+VALUE(LEFT(AC$1,FIND("-",AC$1,1)-1)-1),0,AVERAGE(INDEX($AB:$AB,ROW($AB1604)-VALUE(LEFT(AC$1,FIND("-",AC$1,1)-1))+1):$AB1604))</f>
        <v>19.365079365079364</v>
      </c>
      <c r="AE1604">
        <f t="shared" si="231"/>
        <v>34627744</v>
      </c>
      <c r="AG1604" t="str">
        <f t="shared" si="233"/>
        <v/>
      </c>
    </row>
    <row r="1605" spans="1:33" x14ac:dyDescent="0.25">
      <c r="A1605" s="6">
        <v>38810</v>
      </c>
      <c r="B1605">
        <v>0.31</v>
      </c>
      <c r="C1605">
        <v>0.31</v>
      </c>
      <c r="D1605">
        <v>0.3</v>
      </c>
      <c r="E1605">
        <v>0.3</v>
      </c>
      <c r="F1605">
        <v>0.172956</v>
      </c>
      <c r="G1605">
        <v>2100</v>
      </c>
      <c r="I1605" t="str">
        <f t="shared" si="226"/>
        <v/>
      </c>
      <c r="J1605" t="str">
        <f t="shared" si="227"/>
        <v/>
      </c>
      <c r="K1605" t="str">
        <f t="shared" si="228"/>
        <v>Buy</v>
      </c>
      <c r="M1605" s="11" t="str">
        <f t="shared" si="232"/>
        <v>Buy</v>
      </c>
      <c r="O1605">
        <f>IF(ROW($E1605)&lt;=VALUE(LEFT(O$1,FIND("-",O$1,1)-1)),0,IF(ROW($E1605)=VALUE(LEFT(O$1,FIND("-",O$1,1)-1))+1,AVERAGE(INDEX($E:$E,ROW($E1605)-VALUE(LEFT(O$1,FIND("-",O$1,1)-1))):$E1605),($E1605*(2/(VALUE(LEFT(O$1,FIND("-",O$1,1)-1))+1)))+(O1604*(1-(2/(VALUE(LEFT(O$1,FIND("-",O$1,1)-1))+1))))))</f>
        <v>0.31650443209466361</v>
      </c>
      <c r="Q1605">
        <f>IF(ROW($E1605)&lt;=VALUE(LEFT(Q$1,FIND("-",Q$1,1)-1)),0,IF(ROW($E1605)=VALUE(LEFT(Q$1,FIND("-",Q$1,1)-1))+1,AVERAGE(INDEX($E:$E,ROW($E1605)-VALUE(LEFT(Q$1,FIND("-",Q$1,1)-1))):$E1605),($E1605*(2/(VALUE(LEFT(Q$1,FIND("-",Q$1,1)-1))+1)))+(Q1604*(1-(2/(VALUE(LEFT(Q$1,FIND("-",Q$1,1)-1))+1))))))</f>
        <v>0.30346246032405472</v>
      </c>
      <c r="R1605">
        <f>IF(ROW($E1605)&lt;=VALUE(LEFT(R$1,FIND("-",R$1,1)-1)),0,IF(ROW($E1605)=VALUE(LEFT(R$1,FIND("-",R$1,1)-1))+1,AVERAGE(INDEX($E:$E,ROW($E1605)-VALUE(LEFT(R$1,FIND("-",R$1,1)-1))):$E1605),($E1605*(2/(VALUE(LEFT(R$1,FIND("-",R$1,1)-1))+1)))+(R1604*(1-(2/(VALUE(LEFT(R$1,FIND("-",R$1,1)-1))+1))))))</f>
        <v>0.30772307036904911</v>
      </c>
      <c r="S1605">
        <f t="shared" si="229"/>
        <v>-4.2606100449943951E-3</v>
      </c>
      <c r="T1605">
        <f>IF(ROW($E1605)&lt;=MAX(VALUE(LEFT(Q$1,FIND("-",Q$1,1)-1)),VALUE(LEFT(R$1,FIND("-",R$1,1)-1)))+VALUE(LEFT(T$1,FIND("-",T$1,1)-1))-1,0,IF(ROW($E1605)=MAX(VALUE(LEFT(Q$1,FIND("-",Q$1,1)-1)),VALUE(LEFT(R$1,FIND("-",R$1,1)-1)))+VALUE(LEFT(T$1,FIND("-",T$1,1)-1)),AVERAGE(INDEX($S:$S,ROW(S1605)-VALUE(LEFT(T$1,FIND("-",T$1,1)-1))+1):S1605),($S1605*(2/(VALUE(LEFT(T$1,FIND("-",T$1,1)-1))+1)))+(T1604*(1-(2/(VALUE(LEFT(T$1,FIND("-",T$1,1)-1))+1))))))</f>
        <v>-4.659392710602713E-3</v>
      </c>
      <c r="V1605">
        <f t="shared" si="230"/>
        <v>-1.0000000000000009E-2</v>
      </c>
      <c r="W1605">
        <f>IF(ROW($E1605)&lt;=VALUE(LEFT(W$1,FIND("-",W$1,1)-1))+1,0,IF(ROW($E1604)=VALUE(LEFT(W$1,FIND("-",W$1,1)-1))+1,100-100/(1+ABS((SUMIF(INDEX($V:$V,ROW($V1605)-VALUE(LEFT(W$1,FIND("-",W$1,1)-1))+1):$V1605,"&gt;0",INDEX($V:$V,ROW($V1605)-VALUE(LEFT(W$1,FIND("-",W$1,1)-1))+1):$V1605)/COUNTIF(INDEX($V:$V,ROW($V1605)-VALUE(LEFT(W$1,FIND("-",W$1,1)-1))+1):$V1605,"&gt;0"))/(SUMIF(INDEX($V:$V,ROW($V1605)-VALUE(LEFT(W$1,FIND("-",W$1,1)-1))+1):$V1605,"&lt;0",INDEX($V:$V,ROW($V1605)-VALUE(LEFT(W$1,FIND("-",W$1,1)-1))+1):$V1605)/COUNTIF(INDEX($V:$V,ROW($V1605)-VALUE(LEFT(W$1,FIND("-",W$1,1)-1))+1):$V1605,"&lt;0")))),100-100/(1+ABS((SUMIF(INDEX($V:$V,ROW($V1605)-VALUE(LEFT(W$1,FIND("-",W$1,1)-1))+1):$V1605,"&gt;0",INDEX($V:$V,ROW($V1605)-VALUE(LEFT(W$1,FIND("-",W$1,1)-1))+1):$V1605)/VALUE(LEFT(W$1,FIND("-",W$1,1)-1)))/(SUMIF(INDEX($V:$V,ROW($V1605)-VALUE(LEFT(W$1,FIND("-",W$1,1)-1))+1):$V1605,"&lt;0",INDEX($V:$V,ROW($V1605)-VALUE(LEFT(W$1,FIND("-",W$1,1)-1))+1):$V1605)/VALUE(LEFT(W$1,FIND("-",W$1,1)-1)))))))</f>
        <v>50</v>
      </c>
      <c r="Y1605">
        <f>IF(ROW($E1605)&lt;=VALUE(LEFT(Y$1,FIND("-",Y$1,1)-1)),0,MAX(INDEX(C:C,ROW(C1605)-VALUE(LEFT(Y$1,FIND("-",Y$1,1)-1))+1):C1605))</f>
        <v>0.32</v>
      </c>
      <c r="Z1605">
        <f>IF(ROW($E1605)&lt;=VALUE(LEFT(Z$1,FIND("-",Z$1,1)-1)),0,MIN(INDEX(D:D,ROW(D1605)-VALUE(LEFT(Z$1,FIND("-",Z$1,1)-1))+1):D1605))</f>
        <v>0.29499999999999998</v>
      </c>
      <c r="AA1605">
        <f t="shared" si="225"/>
        <v>20</v>
      </c>
      <c r="AB1605">
        <f>IF(ROW($AA1605)&lt;=VALUE(LEFT(AA$1,FIND("-",AA$1,1)-1))+VALUE(LEFT(AB$1,FIND("-",AB$1,1)-1)-1),0,AVERAGE(INDEX($AA:$AA,ROW($AA1605)-VALUE(LEFT(AB$1,FIND("-",AB$1,1)-1))+1):$AA1605))</f>
        <v>31.428571428571427</v>
      </c>
      <c r="AC1605">
        <f>IF(ROW($AA1605)&lt;=VALUE(LEFT(AA$1,FIND("-",AA$1,1)-1))+VALUE(LEFT(AB$1,FIND("-",AB$1,1)-1)-1)+VALUE(LEFT(AC$1,FIND("-",AC$1,1)-1)-1),0,AVERAGE(INDEX($AB:$AB,ROW($AB1605)-VALUE(LEFT(AC$1,FIND("-",AC$1,1)-1))+1):$AB1605))</f>
        <v>23.49206349206349</v>
      </c>
      <c r="AE1605">
        <f t="shared" si="231"/>
        <v>34625644</v>
      </c>
      <c r="AG1605" t="str">
        <f t="shared" si="233"/>
        <v>Buy</v>
      </c>
    </row>
    <row r="1606" spans="1:33" x14ac:dyDescent="0.25">
      <c r="A1606" s="6">
        <v>38811</v>
      </c>
      <c r="B1606">
        <v>0.31</v>
      </c>
      <c r="C1606">
        <v>0.31</v>
      </c>
      <c r="D1606">
        <v>0.30499999999999999</v>
      </c>
      <c r="E1606">
        <v>0.30499999999999999</v>
      </c>
      <c r="F1606">
        <v>0.175839</v>
      </c>
      <c r="G1606">
        <v>20000</v>
      </c>
      <c r="I1606" t="str">
        <f t="shared" si="226"/>
        <v/>
      </c>
      <c r="J1606" t="str">
        <f t="shared" si="227"/>
        <v/>
      </c>
      <c r="K1606" t="str">
        <f t="shared" si="228"/>
        <v/>
      </c>
      <c r="M1606" s="11" t="str">
        <f t="shared" si="232"/>
        <v/>
      </c>
      <c r="O1606">
        <f>IF(ROW($E1606)&lt;=VALUE(LEFT(O$1,FIND("-",O$1,1)-1)),0,IF(ROW($E1606)=VALUE(LEFT(O$1,FIND("-",O$1,1)-1))+1,AVERAGE(INDEX($E:$E,ROW($E1606)-VALUE(LEFT(O$1,FIND("-",O$1,1)-1))):$E1606),($E1606*(2/(VALUE(LEFT(O$1,FIND("-",O$1,1)-1))+1)))+(O1605*(1-(2/(VALUE(LEFT(O$1,FIND("-",O$1,1)-1))+1))))))</f>
        <v>0.31638996013352266</v>
      </c>
      <c r="Q1606">
        <f>IF(ROW($E1606)&lt;=VALUE(LEFT(Q$1,FIND("-",Q$1,1)-1)),0,IF(ROW($E1606)=VALUE(LEFT(Q$1,FIND("-",Q$1,1)-1))+1,AVERAGE(INDEX($E:$E,ROW($E1606)-VALUE(LEFT(Q$1,FIND("-",Q$1,1)-1))):$E1606),($E1606*(2/(VALUE(LEFT(Q$1,FIND("-",Q$1,1)-1))+1)))+(Q1605*(1-(2/(VALUE(LEFT(Q$1,FIND("-",Q$1,1)-1))+1))))))</f>
        <v>0.30369900488958473</v>
      </c>
      <c r="R1606">
        <f>IF(ROW($E1606)&lt;=VALUE(LEFT(R$1,FIND("-",R$1,1)-1)),0,IF(ROW($E1606)=VALUE(LEFT(R$1,FIND("-",R$1,1)-1))+1,AVERAGE(INDEX($E:$E,ROW($E1606)-VALUE(LEFT(R$1,FIND("-",R$1,1)-1))):$E1606),($E1606*(2/(VALUE(LEFT(R$1,FIND("-",R$1,1)-1))+1)))+(R1605*(1-(2/(VALUE(LEFT(R$1,FIND("-",R$1,1)-1))+1))))))</f>
        <v>0.30752136145282327</v>
      </c>
      <c r="S1606">
        <f t="shared" si="229"/>
        <v>-3.8223565632385381E-3</v>
      </c>
      <c r="T1606">
        <f>IF(ROW($E1606)&lt;=MAX(VALUE(LEFT(Q$1,FIND("-",Q$1,1)-1)),VALUE(LEFT(R$1,FIND("-",R$1,1)-1)))+VALUE(LEFT(T$1,FIND("-",T$1,1)-1))-1,0,IF(ROW($E1606)=MAX(VALUE(LEFT(Q$1,FIND("-",Q$1,1)-1)),VALUE(LEFT(R$1,FIND("-",R$1,1)-1)))+VALUE(LEFT(T$1,FIND("-",T$1,1)-1)),AVERAGE(INDEX($S:$S,ROW(S1606)-VALUE(LEFT(T$1,FIND("-",T$1,1)-1))+1):S1606),($S1606*(2/(VALUE(LEFT(T$1,FIND("-",T$1,1)-1))+1)))+(T1605*(1-(2/(VALUE(LEFT(T$1,FIND("-",T$1,1)-1))+1))))))</f>
        <v>-4.4919854811298777E-3</v>
      </c>
      <c r="V1606">
        <f t="shared" si="230"/>
        <v>5.0000000000000044E-3</v>
      </c>
      <c r="W1606">
        <f>IF(ROW($E1606)&lt;=VALUE(LEFT(W$1,FIND("-",W$1,1)-1))+1,0,IF(ROW($E1605)=VALUE(LEFT(W$1,FIND("-",W$1,1)-1))+1,100-100/(1+ABS((SUMIF(INDEX($V:$V,ROW($V1606)-VALUE(LEFT(W$1,FIND("-",W$1,1)-1))+1):$V1606,"&gt;0",INDEX($V:$V,ROW($V1606)-VALUE(LEFT(W$1,FIND("-",W$1,1)-1))+1):$V1606)/COUNTIF(INDEX($V:$V,ROW($V1606)-VALUE(LEFT(W$1,FIND("-",W$1,1)-1))+1):$V1606,"&gt;0"))/(SUMIF(INDEX($V:$V,ROW($V1606)-VALUE(LEFT(W$1,FIND("-",W$1,1)-1))+1):$V1606,"&lt;0",INDEX($V:$V,ROW($V1606)-VALUE(LEFT(W$1,FIND("-",W$1,1)-1))+1):$V1606)/COUNTIF(INDEX($V:$V,ROW($V1606)-VALUE(LEFT(W$1,FIND("-",W$1,1)-1))+1):$V1606,"&lt;0")))),100-100/(1+ABS((SUMIF(INDEX($V:$V,ROW($V1606)-VALUE(LEFT(W$1,FIND("-",W$1,1)-1))+1):$V1606,"&gt;0",INDEX($V:$V,ROW($V1606)-VALUE(LEFT(W$1,FIND("-",W$1,1)-1))+1):$V1606)/VALUE(LEFT(W$1,FIND("-",W$1,1)-1)))/(SUMIF(INDEX($V:$V,ROW($V1606)-VALUE(LEFT(W$1,FIND("-",W$1,1)-1))+1):$V1606,"&lt;0",INDEX($V:$V,ROW($V1606)-VALUE(LEFT(W$1,FIND("-",W$1,1)-1))+1):$V1606)/VALUE(LEFT(W$1,FIND("-",W$1,1)-1)))))))</f>
        <v>50</v>
      </c>
      <c r="Y1606">
        <f>IF(ROW($E1606)&lt;=VALUE(LEFT(Y$1,FIND("-",Y$1,1)-1)),0,MAX(INDEX(C:C,ROW(C1606)-VALUE(LEFT(Y$1,FIND("-",Y$1,1)-1))+1):C1606))</f>
        <v>0.32</v>
      </c>
      <c r="Z1606">
        <f>IF(ROW($E1606)&lt;=VALUE(LEFT(Z$1,FIND("-",Z$1,1)-1)),0,MIN(INDEX(D:D,ROW(D1606)-VALUE(LEFT(Z$1,FIND("-",Z$1,1)-1))+1):D1606))</f>
        <v>0.29499999999999998</v>
      </c>
      <c r="AA1606">
        <f t="shared" si="225"/>
        <v>40</v>
      </c>
      <c r="AB1606">
        <f>IF(ROW($AA1606)&lt;=VALUE(LEFT(AA$1,FIND("-",AA$1,1)-1))+VALUE(LEFT(AB$1,FIND("-",AB$1,1)-1)-1),0,AVERAGE(INDEX($AA:$AA,ROW($AA1606)-VALUE(LEFT(AB$1,FIND("-",AB$1,1)-1))+1):$AA1606))</f>
        <v>40</v>
      </c>
      <c r="AC1606">
        <f>IF(ROW($AA1606)&lt;=VALUE(LEFT(AA$1,FIND("-",AA$1,1)-1))+VALUE(LEFT(AB$1,FIND("-",AB$1,1)-1)-1)+VALUE(LEFT(AC$1,FIND("-",AC$1,1)-1)-1),0,AVERAGE(INDEX($AB:$AB,ROW($AB1606)-VALUE(LEFT(AC$1,FIND("-",AC$1,1)-1))+1):$AB1606))</f>
        <v>32.063492063492063</v>
      </c>
      <c r="AE1606">
        <f t="shared" si="231"/>
        <v>34645644</v>
      </c>
      <c r="AG1606" t="str">
        <f t="shared" si="233"/>
        <v/>
      </c>
    </row>
    <row r="1607" spans="1:33" x14ac:dyDescent="0.25">
      <c r="A1607" s="6">
        <v>38812</v>
      </c>
      <c r="B1607">
        <v>0.315</v>
      </c>
      <c r="C1607">
        <v>0.33</v>
      </c>
      <c r="D1607">
        <v>0.31</v>
      </c>
      <c r="E1607">
        <v>0.315</v>
      </c>
      <c r="F1607">
        <v>0.18160399999999999</v>
      </c>
      <c r="G1607">
        <v>75000</v>
      </c>
      <c r="I1607" t="str">
        <f t="shared" si="226"/>
        <v/>
      </c>
      <c r="J1607" t="str">
        <f t="shared" si="227"/>
        <v/>
      </c>
      <c r="K1607" t="str">
        <f t="shared" si="228"/>
        <v/>
      </c>
      <c r="M1607" s="11" t="str">
        <f t="shared" si="232"/>
        <v/>
      </c>
      <c r="O1607">
        <f>IF(ROW($E1607)&lt;=VALUE(LEFT(O$1,FIND("-",O$1,1)-1)),0,IF(ROW($E1607)=VALUE(LEFT(O$1,FIND("-",O$1,1)-1))+1,AVERAGE(INDEX($E:$E,ROW($E1607)-VALUE(LEFT(O$1,FIND("-",O$1,1)-1))):$E1607),($E1607*(2/(VALUE(LEFT(O$1,FIND("-",O$1,1)-1))+1)))+(O1606*(1-(2/(VALUE(LEFT(O$1,FIND("-",O$1,1)-1))+1))))))</f>
        <v>0.31637612968443291</v>
      </c>
      <c r="Q1607">
        <f>IF(ROW($E1607)&lt;=VALUE(LEFT(Q$1,FIND("-",Q$1,1)-1)),0,IF(ROW($E1607)=VALUE(LEFT(Q$1,FIND("-",Q$1,1)-1))+1,AVERAGE(INDEX($E:$E,ROW($E1607)-VALUE(LEFT(Q$1,FIND("-",Q$1,1)-1))):$E1607),($E1607*(2/(VALUE(LEFT(Q$1,FIND("-",Q$1,1)-1))+1)))+(Q1606*(1-(2/(VALUE(LEFT(Q$1,FIND("-",Q$1,1)-1))+1))))))</f>
        <v>0.30543761952195631</v>
      </c>
      <c r="R1607">
        <f>IF(ROW($E1607)&lt;=VALUE(LEFT(R$1,FIND("-",R$1,1)-1)),0,IF(ROW($E1607)=VALUE(LEFT(R$1,FIND("-",R$1,1)-1))+1,AVERAGE(INDEX($E:$E,ROW($E1607)-VALUE(LEFT(R$1,FIND("-",R$1,1)-1))):$E1607),($E1607*(2/(VALUE(LEFT(R$1,FIND("-",R$1,1)-1))+1)))+(R1606*(1-(2/(VALUE(LEFT(R$1,FIND("-",R$1,1)-1))+1))))))</f>
        <v>0.30807533467854004</v>
      </c>
      <c r="S1607">
        <f t="shared" si="229"/>
        <v>-2.6377151565837309E-3</v>
      </c>
      <c r="T1607">
        <f>IF(ROW($E1607)&lt;=MAX(VALUE(LEFT(Q$1,FIND("-",Q$1,1)-1)),VALUE(LEFT(R$1,FIND("-",R$1,1)-1)))+VALUE(LEFT(T$1,FIND("-",T$1,1)-1))-1,0,IF(ROW($E1607)=MAX(VALUE(LEFT(Q$1,FIND("-",Q$1,1)-1)),VALUE(LEFT(R$1,FIND("-",R$1,1)-1)))+VALUE(LEFT(T$1,FIND("-",T$1,1)-1)),AVERAGE(INDEX($S:$S,ROW(S1607)-VALUE(LEFT(T$1,FIND("-",T$1,1)-1))+1):S1607),($S1607*(2/(VALUE(LEFT(T$1,FIND("-",T$1,1)-1))+1)))+(T1606*(1-(2/(VALUE(LEFT(T$1,FIND("-",T$1,1)-1))+1))))))</f>
        <v>-4.1211314162206483E-3</v>
      </c>
      <c r="V1607">
        <f t="shared" si="230"/>
        <v>1.0000000000000009E-2</v>
      </c>
      <c r="W1607">
        <f>IF(ROW($E1607)&lt;=VALUE(LEFT(W$1,FIND("-",W$1,1)-1))+1,0,IF(ROW($E1606)=VALUE(LEFT(W$1,FIND("-",W$1,1)-1))+1,100-100/(1+ABS((SUMIF(INDEX($V:$V,ROW($V1607)-VALUE(LEFT(W$1,FIND("-",W$1,1)-1))+1):$V1607,"&gt;0",INDEX($V:$V,ROW($V1607)-VALUE(LEFT(W$1,FIND("-",W$1,1)-1))+1):$V1607)/COUNTIF(INDEX($V:$V,ROW($V1607)-VALUE(LEFT(W$1,FIND("-",W$1,1)-1))+1):$V1607,"&gt;0"))/(SUMIF(INDEX($V:$V,ROW($V1607)-VALUE(LEFT(W$1,FIND("-",W$1,1)-1))+1):$V1607,"&lt;0",INDEX($V:$V,ROW($V1607)-VALUE(LEFT(W$1,FIND("-",W$1,1)-1))+1):$V1607)/COUNTIF(INDEX($V:$V,ROW($V1607)-VALUE(LEFT(W$1,FIND("-",W$1,1)-1))+1):$V1607,"&lt;0")))),100-100/(1+ABS((SUMIF(INDEX($V:$V,ROW($V1607)-VALUE(LEFT(W$1,FIND("-",W$1,1)-1))+1):$V1607,"&gt;0",INDEX($V:$V,ROW($V1607)-VALUE(LEFT(W$1,FIND("-",W$1,1)-1))+1):$V1607)/VALUE(LEFT(W$1,FIND("-",W$1,1)-1)))/(SUMIF(INDEX($V:$V,ROW($V1607)-VALUE(LEFT(W$1,FIND("-",W$1,1)-1))+1):$V1607,"&lt;0",INDEX($V:$V,ROW($V1607)-VALUE(LEFT(W$1,FIND("-",W$1,1)-1))+1):$V1607)/VALUE(LEFT(W$1,FIND("-",W$1,1)-1)))))))</f>
        <v>55.555555555555557</v>
      </c>
      <c r="Y1607">
        <f>IF(ROW($E1607)&lt;=VALUE(LEFT(Y$1,FIND("-",Y$1,1)-1)),0,MAX(INDEX(C:C,ROW(C1607)-VALUE(LEFT(Y$1,FIND("-",Y$1,1)-1))+1):C1607))</f>
        <v>0.33</v>
      </c>
      <c r="Z1607">
        <f>IF(ROW($E1607)&lt;=VALUE(LEFT(Z$1,FIND("-",Z$1,1)-1)),0,MIN(INDEX(D:D,ROW(D1607)-VALUE(LEFT(Z$1,FIND("-",Z$1,1)-1))+1):D1607))</f>
        <v>0.29499999999999998</v>
      </c>
      <c r="AA1607">
        <f t="shared" si="225"/>
        <v>57.142857142857139</v>
      </c>
      <c r="AB1607">
        <f>IF(ROW($AA1607)&lt;=VALUE(LEFT(AA$1,FIND("-",AA$1,1)-1))+VALUE(LEFT(AB$1,FIND("-",AB$1,1)-1)-1),0,AVERAGE(INDEX($AA:$AA,ROW($AA1607)-VALUE(LEFT(AB$1,FIND("-",AB$1,1)-1))+1):$AA1607))</f>
        <v>39.047619047619044</v>
      </c>
      <c r="AC1607">
        <f>IF(ROW($AA1607)&lt;=VALUE(LEFT(AA$1,FIND("-",AA$1,1)-1))+VALUE(LEFT(AB$1,FIND("-",AB$1,1)-1)-1)+VALUE(LEFT(AC$1,FIND("-",AC$1,1)-1)-1),0,AVERAGE(INDEX($AB:$AB,ROW($AB1607)-VALUE(LEFT(AC$1,FIND("-",AC$1,1)-1))+1):$AB1607))</f>
        <v>36.82539682539683</v>
      </c>
      <c r="AE1607">
        <f t="shared" si="231"/>
        <v>34720644</v>
      </c>
      <c r="AG1607" t="str">
        <f t="shared" si="233"/>
        <v/>
      </c>
    </row>
    <row r="1608" spans="1:33" x14ac:dyDescent="0.25">
      <c r="A1608" s="6">
        <v>38813</v>
      </c>
      <c r="B1608">
        <v>0.315</v>
      </c>
      <c r="C1608">
        <v>0.32</v>
      </c>
      <c r="D1608">
        <v>0.315</v>
      </c>
      <c r="E1608">
        <v>0.32</v>
      </c>
      <c r="F1608">
        <v>0.18448700000000001</v>
      </c>
      <c r="G1608">
        <v>90900</v>
      </c>
      <c r="I1608" t="str">
        <f t="shared" si="226"/>
        <v/>
      </c>
      <c r="J1608" t="str">
        <f t="shared" si="227"/>
        <v/>
      </c>
      <c r="K1608" t="str">
        <f t="shared" si="228"/>
        <v/>
      </c>
      <c r="M1608" s="11" t="str">
        <f t="shared" si="232"/>
        <v/>
      </c>
      <c r="O1608">
        <f>IF(ROW($E1608)&lt;=VALUE(LEFT(O$1,FIND("-",O$1,1)-1)),0,IF(ROW($E1608)=VALUE(LEFT(O$1,FIND("-",O$1,1)-1))+1,AVERAGE(INDEX($E:$E,ROW($E1608)-VALUE(LEFT(O$1,FIND("-",O$1,1)-1))):$E1608),($E1608*(2/(VALUE(LEFT(O$1,FIND("-",O$1,1)-1))+1)))+(O1607*(1-(2/(VALUE(LEFT(O$1,FIND("-",O$1,1)-1))+1))))))</f>
        <v>0.31641218809553312</v>
      </c>
      <c r="Q1608">
        <f>IF(ROW($E1608)&lt;=VALUE(LEFT(Q$1,FIND("-",Q$1,1)-1)),0,IF(ROW($E1608)=VALUE(LEFT(Q$1,FIND("-",Q$1,1)-1))+1,AVERAGE(INDEX($E:$E,ROW($E1608)-VALUE(LEFT(Q$1,FIND("-",Q$1,1)-1))):$E1608),($E1608*(2/(VALUE(LEFT(Q$1,FIND("-",Q$1,1)-1))+1)))+(Q1607*(1-(2/(VALUE(LEFT(Q$1,FIND("-",Q$1,1)-1))+1))))))</f>
        <v>0.30767798574934763</v>
      </c>
      <c r="R1608">
        <f>IF(ROW($E1608)&lt;=VALUE(LEFT(R$1,FIND("-",R$1,1)-1)),0,IF(ROW($E1608)=VALUE(LEFT(R$1,FIND("-",R$1,1)-1))+1,AVERAGE(INDEX($E:$E,ROW($E1608)-VALUE(LEFT(R$1,FIND("-",R$1,1)-1))):$E1608),($E1608*(2/(VALUE(LEFT(R$1,FIND("-",R$1,1)-1))+1)))+(R1607*(1-(2/(VALUE(LEFT(R$1,FIND("-",R$1,1)-1))+1))))))</f>
        <v>0.30895864322087041</v>
      </c>
      <c r="S1608">
        <f t="shared" si="229"/>
        <v>-1.2806574715227836E-3</v>
      </c>
      <c r="T1608">
        <f>IF(ROW($E1608)&lt;=MAX(VALUE(LEFT(Q$1,FIND("-",Q$1,1)-1)),VALUE(LEFT(R$1,FIND("-",R$1,1)-1)))+VALUE(LEFT(T$1,FIND("-",T$1,1)-1))-1,0,IF(ROW($E1608)=MAX(VALUE(LEFT(Q$1,FIND("-",Q$1,1)-1)),VALUE(LEFT(R$1,FIND("-",R$1,1)-1)))+VALUE(LEFT(T$1,FIND("-",T$1,1)-1)),AVERAGE(INDEX($S:$S,ROW(S1608)-VALUE(LEFT(T$1,FIND("-",T$1,1)-1))+1):S1608),($S1608*(2/(VALUE(LEFT(T$1,FIND("-",T$1,1)-1))+1)))+(T1607*(1-(2/(VALUE(LEFT(T$1,FIND("-",T$1,1)-1))+1))))))</f>
        <v>-3.5530366272810755E-3</v>
      </c>
      <c r="V1608">
        <f t="shared" si="230"/>
        <v>5.0000000000000044E-3</v>
      </c>
      <c r="W1608">
        <f>IF(ROW($E1608)&lt;=VALUE(LEFT(W$1,FIND("-",W$1,1)-1))+1,0,IF(ROW($E1607)=VALUE(LEFT(W$1,FIND("-",W$1,1)-1))+1,100-100/(1+ABS((SUMIF(INDEX($V:$V,ROW($V1608)-VALUE(LEFT(W$1,FIND("-",W$1,1)-1))+1):$V1608,"&gt;0",INDEX($V:$V,ROW($V1608)-VALUE(LEFT(W$1,FIND("-",W$1,1)-1))+1):$V1608)/COUNTIF(INDEX($V:$V,ROW($V1608)-VALUE(LEFT(W$1,FIND("-",W$1,1)-1))+1):$V1608,"&gt;0"))/(SUMIF(INDEX($V:$V,ROW($V1608)-VALUE(LEFT(W$1,FIND("-",W$1,1)-1))+1):$V1608,"&lt;0",INDEX($V:$V,ROW($V1608)-VALUE(LEFT(W$1,FIND("-",W$1,1)-1))+1):$V1608)/COUNTIF(INDEX($V:$V,ROW($V1608)-VALUE(LEFT(W$1,FIND("-",W$1,1)-1))+1):$V1608,"&lt;0")))),100-100/(1+ABS((SUMIF(INDEX($V:$V,ROW($V1608)-VALUE(LEFT(W$1,FIND("-",W$1,1)-1))+1):$V1608,"&gt;0",INDEX($V:$V,ROW($V1608)-VALUE(LEFT(W$1,FIND("-",W$1,1)-1))+1):$V1608)/VALUE(LEFT(W$1,FIND("-",W$1,1)-1)))/(SUMIF(INDEX($V:$V,ROW($V1608)-VALUE(LEFT(W$1,FIND("-",W$1,1)-1))+1):$V1608,"&lt;0",INDEX($V:$V,ROW($V1608)-VALUE(LEFT(W$1,FIND("-",W$1,1)-1))+1):$V1608)/VALUE(LEFT(W$1,FIND("-",W$1,1)-1)))))))</f>
        <v>61.111111111111114</v>
      </c>
      <c r="Y1608">
        <f>IF(ROW($E1608)&lt;=VALUE(LEFT(Y$1,FIND("-",Y$1,1)-1)),0,MAX(INDEX(C:C,ROW(C1608)-VALUE(LEFT(Y$1,FIND("-",Y$1,1)-1))+1):C1608))</f>
        <v>0.33</v>
      </c>
      <c r="Z1608">
        <f>IF(ROW($E1608)&lt;=VALUE(LEFT(Z$1,FIND("-",Z$1,1)-1)),0,MIN(INDEX(D:D,ROW(D1608)-VALUE(LEFT(Z$1,FIND("-",Z$1,1)-1))+1):D1608))</f>
        <v>0.29499999999999998</v>
      </c>
      <c r="AA1608">
        <f t="shared" si="225"/>
        <v>71.428571428571431</v>
      </c>
      <c r="AB1608">
        <f>IF(ROW($AA1608)&lt;=VALUE(LEFT(AA$1,FIND("-",AA$1,1)-1))+VALUE(LEFT(AB$1,FIND("-",AB$1,1)-1)-1),0,AVERAGE(INDEX($AA:$AA,ROW($AA1608)-VALUE(LEFT(AB$1,FIND("-",AB$1,1)-1))+1):$AA1608))</f>
        <v>56.190476190476183</v>
      </c>
      <c r="AC1608">
        <f>IF(ROW($AA1608)&lt;=VALUE(LEFT(AA$1,FIND("-",AA$1,1)-1))+VALUE(LEFT(AB$1,FIND("-",AB$1,1)-1)-1)+VALUE(LEFT(AC$1,FIND("-",AC$1,1)-1)-1),0,AVERAGE(INDEX($AB:$AB,ROW($AB1608)-VALUE(LEFT(AC$1,FIND("-",AC$1,1)-1))+1):$AB1608))</f>
        <v>45.079365079365068</v>
      </c>
      <c r="AE1608">
        <f t="shared" si="231"/>
        <v>34811544</v>
      </c>
      <c r="AG1608" t="str">
        <f t="shared" si="233"/>
        <v/>
      </c>
    </row>
    <row r="1609" spans="1:33" x14ac:dyDescent="0.25">
      <c r="A1609" s="6">
        <v>38814</v>
      </c>
      <c r="B1609">
        <v>0.32</v>
      </c>
      <c r="C1609">
        <v>0.32</v>
      </c>
      <c r="D1609">
        <v>0.30499999999999999</v>
      </c>
      <c r="E1609">
        <v>0.315</v>
      </c>
      <c r="F1609">
        <v>0.18160399999999999</v>
      </c>
      <c r="G1609">
        <v>117000</v>
      </c>
      <c r="I1609" t="str">
        <f t="shared" si="226"/>
        <v/>
      </c>
      <c r="J1609" t="str">
        <f t="shared" si="227"/>
        <v/>
      </c>
      <c r="K1609" t="str">
        <f t="shared" si="228"/>
        <v/>
      </c>
      <c r="M1609" s="11" t="str">
        <f t="shared" si="232"/>
        <v/>
      </c>
      <c r="O1609">
        <f>IF(ROW($E1609)&lt;=VALUE(LEFT(O$1,FIND("-",O$1,1)-1)),0,IF(ROW($E1609)=VALUE(LEFT(O$1,FIND("-",O$1,1)-1))+1,AVERAGE(INDEX($E:$E,ROW($E1609)-VALUE(LEFT(O$1,FIND("-",O$1,1)-1))):$E1609),($E1609*(2/(VALUE(LEFT(O$1,FIND("-",O$1,1)-1))+1)))+(O1608*(1-(2/(VALUE(LEFT(O$1,FIND("-",O$1,1)-1))+1))))))</f>
        <v>0.31639813647269205</v>
      </c>
      <c r="Q1609">
        <f>IF(ROW($E1609)&lt;=VALUE(LEFT(Q$1,FIND("-",Q$1,1)-1)),0,IF(ROW($E1609)=VALUE(LEFT(Q$1,FIND("-",Q$1,1)-1))+1,AVERAGE(INDEX($E:$E,ROW($E1609)-VALUE(LEFT(Q$1,FIND("-",Q$1,1)-1))):$E1609),($E1609*(2/(VALUE(LEFT(Q$1,FIND("-",Q$1,1)-1))+1)))+(Q1608*(1-(2/(VALUE(LEFT(Q$1,FIND("-",Q$1,1)-1))+1))))))</f>
        <v>0.30880444948021718</v>
      </c>
      <c r="R1609">
        <f>IF(ROW($E1609)&lt;=VALUE(LEFT(R$1,FIND("-",R$1,1)-1)),0,IF(ROW($E1609)=VALUE(LEFT(R$1,FIND("-",R$1,1)-1))+1,AVERAGE(INDEX($E:$E,ROW($E1609)-VALUE(LEFT(R$1,FIND("-",R$1,1)-1))):$E1609),($E1609*(2/(VALUE(LEFT(R$1,FIND("-",R$1,1)-1))+1)))+(R1608*(1-(2/(VALUE(LEFT(R$1,FIND("-",R$1,1)-1))+1))))))</f>
        <v>0.30940615113043557</v>
      </c>
      <c r="S1609">
        <f t="shared" si="229"/>
        <v>-6.0170165021838917E-4</v>
      </c>
      <c r="T1609">
        <f>IF(ROW($E1609)&lt;=MAX(VALUE(LEFT(Q$1,FIND("-",Q$1,1)-1)),VALUE(LEFT(R$1,FIND("-",R$1,1)-1)))+VALUE(LEFT(T$1,FIND("-",T$1,1)-1))-1,0,IF(ROW($E1609)=MAX(VALUE(LEFT(Q$1,FIND("-",Q$1,1)-1)),VALUE(LEFT(R$1,FIND("-",R$1,1)-1)))+VALUE(LEFT(T$1,FIND("-",T$1,1)-1)),AVERAGE(INDEX($S:$S,ROW(S1609)-VALUE(LEFT(T$1,FIND("-",T$1,1)-1))+1):S1609),($S1609*(2/(VALUE(LEFT(T$1,FIND("-",T$1,1)-1))+1)))+(T1608*(1-(2/(VALUE(LEFT(T$1,FIND("-",T$1,1)-1))+1))))))</f>
        <v>-2.9627696318685385E-3</v>
      </c>
      <c r="V1609">
        <f t="shared" si="230"/>
        <v>-5.0000000000000044E-3</v>
      </c>
      <c r="W1609">
        <f>IF(ROW($E1609)&lt;=VALUE(LEFT(W$1,FIND("-",W$1,1)-1))+1,0,IF(ROW($E1608)=VALUE(LEFT(W$1,FIND("-",W$1,1)-1))+1,100-100/(1+ABS((SUMIF(INDEX($V:$V,ROW($V1609)-VALUE(LEFT(W$1,FIND("-",W$1,1)-1))+1):$V1609,"&gt;0",INDEX($V:$V,ROW($V1609)-VALUE(LEFT(W$1,FIND("-",W$1,1)-1))+1):$V1609)/COUNTIF(INDEX($V:$V,ROW($V1609)-VALUE(LEFT(W$1,FIND("-",W$1,1)-1))+1):$V1609,"&gt;0"))/(SUMIF(INDEX($V:$V,ROW($V1609)-VALUE(LEFT(W$1,FIND("-",W$1,1)-1))+1):$V1609,"&lt;0",INDEX($V:$V,ROW($V1609)-VALUE(LEFT(W$1,FIND("-",W$1,1)-1))+1):$V1609)/COUNTIF(INDEX($V:$V,ROW($V1609)-VALUE(LEFT(W$1,FIND("-",W$1,1)-1))+1):$V1609,"&lt;0")))),100-100/(1+ABS((SUMIF(INDEX($V:$V,ROW($V1609)-VALUE(LEFT(W$1,FIND("-",W$1,1)-1))+1):$V1609,"&gt;0",INDEX($V:$V,ROW($V1609)-VALUE(LEFT(W$1,FIND("-",W$1,1)-1))+1):$V1609)/VALUE(LEFT(W$1,FIND("-",W$1,1)-1)))/(SUMIF(INDEX($V:$V,ROW($V1609)-VALUE(LEFT(W$1,FIND("-",W$1,1)-1))+1):$V1609,"&lt;0",INDEX($V:$V,ROW($V1609)-VALUE(LEFT(W$1,FIND("-",W$1,1)-1))+1):$V1609)/VALUE(LEFT(W$1,FIND("-",W$1,1)-1)))))))</f>
        <v>52.941176470588232</v>
      </c>
      <c r="Y1609">
        <f>IF(ROW($E1609)&lt;=VALUE(LEFT(Y$1,FIND("-",Y$1,1)-1)),0,MAX(INDEX(C:C,ROW(C1609)-VALUE(LEFT(Y$1,FIND("-",Y$1,1)-1))+1):C1609))</f>
        <v>0.33</v>
      </c>
      <c r="Z1609">
        <f>IF(ROW($E1609)&lt;=VALUE(LEFT(Z$1,FIND("-",Z$1,1)-1)),0,MIN(INDEX(D:D,ROW(D1609)-VALUE(LEFT(Z$1,FIND("-",Z$1,1)-1))+1):D1609))</f>
        <v>0.29499999999999998</v>
      </c>
      <c r="AA1609">
        <f t="shared" si="225"/>
        <v>57.142857142857139</v>
      </c>
      <c r="AB1609">
        <f>IF(ROW($AA1609)&lt;=VALUE(LEFT(AA$1,FIND("-",AA$1,1)-1))+VALUE(LEFT(AB$1,FIND("-",AB$1,1)-1)-1),0,AVERAGE(INDEX($AA:$AA,ROW($AA1609)-VALUE(LEFT(AB$1,FIND("-",AB$1,1)-1))+1):$AA1609))</f>
        <v>61.904761904761898</v>
      </c>
      <c r="AC1609">
        <f>IF(ROW($AA1609)&lt;=VALUE(LEFT(AA$1,FIND("-",AA$1,1)-1))+VALUE(LEFT(AB$1,FIND("-",AB$1,1)-1)-1)+VALUE(LEFT(AC$1,FIND("-",AC$1,1)-1)-1),0,AVERAGE(INDEX($AB:$AB,ROW($AB1609)-VALUE(LEFT(AC$1,FIND("-",AC$1,1)-1))+1):$AB1609))</f>
        <v>52.380952380952372</v>
      </c>
      <c r="AE1609">
        <f t="shared" si="231"/>
        <v>34694544</v>
      </c>
      <c r="AG1609" t="str">
        <f t="shared" si="233"/>
        <v/>
      </c>
    </row>
    <row r="1610" spans="1:33" x14ac:dyDescent="0.25">
      <c r="A1610" s="6">
        <v>38817</v>
      </c>
      <c r="B1610">
        <v>0.31</v>
      </c>
      <c r="C1610">
        <v>0.33</v>
      </c>
      <c r="D1610">
        <v>0.31</v>
      </c>
      <c r="E1610">
        <v>0.32500000000000001</v>
      </c>
      <c r="F1610">
        <v>0.18736900000000001</v>
      </c>
      <c r="G1610">
        <v>198000</v>
      </c>
      <c r="I1610" t="str">
        <f t="shared" si="226"/>
        <v/>
      </c>
      <c r="J1610" t="str">
        <f t="shared" si="227"/>
        <v/>
      </c>
      <c r="K1610" t="str">
        <f t="shared" si="228"/>
        <v/>
      </c>
      <c r="M1610" s="11" t="str">
        <f t="shared" si="232"/>
        <v/>
      </c>
      <c r="O1610">
        <f>IF(ROW($E1610)&lt;=VALUE(LEFT(O$1,FIND("-",O$1,1)-1)),0,IF(ROW($E1610)=VALUE(LEFT(O$1,FIND("-",O$1,1)-1))+1,AVERAGE(INDEX($E:$E,ROW($E1610)-VALUE(LEFT(O$1,FIND("-",O$1,1)-1))):$E1610),($E1610*(2/(VALUE(LEFT(O$1,FIND("-",O$1,1)-1))+1)))+(O1609*(1-(2/(VALUE(LEFT(O$1,FIND("-",O$1,1)-1))+1))))))</f>
        <v>0.31648372715455586</v>
      </c>
      <c r="Q1610">
        <f>IF(ROW($E1610)&lt;=VALUE(LEFT(Q$1,FIND("-",Q$1,1)-1)),0,IF(ROW($E1610)=VALUE(LEFT(Q$1,FIND("-",Q$1,1)-1))+1,AVERAGE(INDEX($E:$E,ROW($E1610)-VALUE(LEFT(Q$1,FIND("-",Q$1,1)-1))):$E1610),($E1610*(2/(VALUE(LEFT(Q$1,FIND("-",Q$1,1)-1))+1)))+(Q1609*(1-(2/(VALUE(LEFT(Q$1,FIND("-",Q$1,1)-1))+1))))))</f>
        <v>0.31129607263710685</v>
      </c>
      <c r="R1610">
        <f>IF(ROW($E1610)&lt;=VALUE(LEFT(R$1,FIND("-",R$1,1)-1)),0,IF(ROW($E1610)=VALUE(LEFT(R$1,FIND("-",R$1,1)-1))+1,AVERAGE(INDEX($E:$E,ROW($E1610)-VALUE(LEFT(R$1,FIND("-",R$1,1)-1))):$E1610),($E1610*(2/(VALUE(LEFT(R$1,FIND("-",R$1,1)-1))+1)))+(R1609*(1-(2/(VALUE(LEFT(R$1,FIND("-",R$1,1)-1))+1))))))</f>
        <v>0.31056125104669963</v>
      </c>
      <c r="S1610">
        <f t="shared" si="229"/>
        <v>7.3482159040721973E-4</v>
      </c>
      <c r="T1610">
        <f>IF(ROW($E1610)&lt;=MAX(VALUE(LEFT(Q$1,FIND("-",Q$1,1)-1)),VALUE(LEFT(R$1,FIND("-",R$1,1)-1)))+VALUE(LEFT(T$1,FIND("-",T$1,1)-1))-1,0,IF(ROW($E1610)=MAX(VALUE(LEFT(Q$1,FIND("-",Q$1,1)-1)),VALUE(LEFT(R$1,FIND("-",R$1,1)-1)))+VALUE(LEFT(T$1,FIND("-",T$1,1)-1)),AVERAGE(INDEX($S:$S,ROW(S1610)-VALUE(LEFT(T$1,FIND("-",T$1,1)-1))+1):S1610),($S1610*(2/(VALUE(LEFT(T$1,FIND("-",T$1,1)-1))+1)))+(T1609*(1-(2/(VALUE(LEFT(T$1,FIND("-",T$1,1)-1))+1))))))</f>
        <v>-2.2232513874133873E-3</v>
      </c>
      <c r="V1610">
        <f t="shared" si="230"/>
        <v>1.0000000000000009E-2</v>
      </c>
      <c r="W1610">
        <f>IF(ROW($E1610)&lt;=VALUE(LEFT(W$1,FIND("-",W$1,1)-1))+1,0,IF(ROW($E1609)=VALUE(LEFT(W$1,FIND("-",W$1,1)-1))+1,100-100/(1+ABS((SUMIF(INDEX($V:$V,ROW($V1610)-VALUE(LEFT(W$1,FIND("-",W$1,1)-1))+1):$V1610,"&gt;0",INDEX($V:$V,ROW($V1610)-VALUE(LEFT(W$1,FIND("-",W$1,1)-1))+1):$V1610)/COUNTIF(INDEX($V:$V,ROW($V1610)-VALUE(LEFT(W$1,FIND("-",W$1,1)-1))+1):$V1610,"&gt;0"))/(SUMIF(INDEX($V:$V,ROW($V1610)-VALUE(LEFT(W$1,FIND("-",W$1,1)-1))+1):$V1610,"&lt;0",INDEX($V:$V,ROW($V1610)-VALUE(LEFT(W$1,FIND("-",W$1,1)-1))+1):$V1610)/COUNTIF(INDEX($V:$V,ROW($V1610)-VALUE(LEFT(W$1,FIND("-",W$1,1)-1))+1):$V1610,"&lt;0")))),100-100/(1+ABS((SUMIF(INDEX($V:$V,ROW($V1610)-VALUE(LEFT(W$1,FIND("-",W$1,1)-1))+1):$V1610,"&gt;0",INDEX($V:$V,ROW($V1610)-VALUE(LEFT(W$1,FIND("-",W$1,1)-1))+1):$V1610)/VALUE(LEFT(W$1,FIND("-",W$1,1)-1)))/(SUMIF(INDEX($V:$V,ROW($V1610)-VALUE(LEFT(W$1,FIND("-",W$1,1)-1))+1):$V1610,"&lt;0",INDEX($V:$V,ROW($V1610)-VALUE(LEFT(W$1,FIND("-",W$1,1)-1))+1):$V1610)/VALUE(LEFT(W$1,FIND("-",W$1,1)-1)))))))</f>
        <v>64.705882352941188</v>
      </c>
      <c r="Y1610">
        <f>IF(ROW($E1610)&lt;=VALUE(LEFT(Y$1,FIND("-",Y$1,1)-1)),0,MAX(INDEX(C:C,ROW(C1610)-VALUE(LEFT(Y$1,FIND("-",Y$1,1)-1))+1):C1610))</f>
        <v>0.33</v>
      </c>
      <c r="Z1610">
        <f>IF(ROW($E1610)&lt;=VALUE(LEFT(Z$1,FIND("-",Z$1,1)-1)),0,MIN(INDEX(D:D,ROW(D1610)-VALUE(LEFT(Z$1,FIND("-",Z$1,1)-1))+1):D1610))</f>
        <v>0.29499999999999998</v>
      </c>
      <c r="AA1610">
        <f t="shared" si="225"/>
        <v>85.714285714285708</v>
      </c>
      <c r="AB1610">
        <f>IF(ROW($AA1610)&lt;=VALUE(LEFT(AA$1,FIND("-",AA$1,1)-1))+VALUE(LEFT(AB$1,FIND("-",AB$1,1)-1)-1),0,AVERAGE(INDEX($AA:$AA,ROW($AA1610)-VALUE(LEFT(AB$1,FIND("-",AB$1,1)-1))+1):$AA1610))</f>
        <v>71.428571428571431</v>
      </c>
      <c r="AC1610">
        <f>IF(ROW($AA1610)&lt;=VALUE(LEFT(AA$1,FIND("-",AA$1,1)-1))+VALUE(LEFT(AB$1,FIND("-",AB$1,1)-1)-1)+VALUE(LEFT(AC$1,FIND("-",AC$1,1)-1)-1),0,AVERAGE(INDEX($AB:$AB,ROW($AB1610)-VALUE(LEFT(AC$1,FIND("-",AC$1,1)-1))+1):$AB1610))</f>
        <v>63.17460317460317</v>
      </c>
      <c r="AE1610">
        <f t="shared" si="231"/>
        <v>34892544</v>
      </c>
      <c r="AG1610" t="str">
        <f t="shared" si="233"/>
        <v/>
      </c>
    </row>
    <row r="1611" spans="1:33" x14ac:dyDescent="0.25">
      <c r="A1611" s="6">
        <v>38818</v>
      </c>
      <c r="B1611">
        <v>0.32500000000000001</v>
      </c>
      <c r="C1611">
        <v>0.32500000000000001</v>
      </c>
      <c r="D1611">
        <v>0.32500000000000001</v>
      </c>
      <c r="E1611">
        <v>0.32500000000000001</v>
      </c>
      <c r="F1611">
        <v>0.18736900000000001</v>
      </c>
      <c r="G1611">
        <v>0</v>
      </c>
      <c r="I1611" t="str">
        <f t="shared" si="226"/>
        <v/>
      </c>
      <c r="J1611" t="str">
        <f t="shared" si="227"/>
        <v/>
      </c>
      <c r="K1611" t="str">
        <f t="shared" si="228"/>
        <v/>
      </c>
      <c r="M1611" s="11" t="str">
        <f t="shared" si="232"/>
        <v/>
      </c>
      <c r="O1611">
        <f>IF(ROW($E1611)&lt;=VALUE(LEFT(O$1,FIND("-",O$1,1)-1)),0,IF(ROW($E1611)=VALUE(LEFT(O$1,FIND("-",O$1,1)-1))+1,AVERAGE(INDEX($E:$E,ROW($E1611)-VALUE(LEFT(O$1,FIND("-",O$1,1)-1))):$E1611),($E1611*(2/(VALUE(LEFT(O$1,FIND("-",O$1,1)-1))+1)))+(O1610*(1-(2/(VALUE(LEFT(O$1,FIND("-",O$1,1)-1))+1))))))</f>
        <v>0.3165684661878439</v>
      </c>
      <c r="Q1611">
        <f>IF(ROW($E1611)&lt;=VALUE(LEFT(Q$1,FIND("-",Q$1,1)-1)),0,IF(ROW($E1611)=VALUE(LEFT(Q$1,FIND("-",Q$1,1)-1))+1,AVERAGE(INDEX($E:$E,ROW($E1611)-VALUE(LEFT(Q$1,FIND("-",Q$1,1)-1))):$E1611),($E1611*(2/(VALUE(LEFT(Q$1,FIND("-",Q$1,1)-1))+1)))+(Q1610*(1-(2/(VALUE(LEFT(Q$1,FIND("-",Q$1,1)-1))+1))))))</f>
        <v>0.313404369154475</v>
      </c>
      <c r="R1611">
        <f>IF(ROW($E1611)&lt;=VALUE(LEFT(R$1,FIND("-",R$1,1)-1)),0,IF(ROW($E1611)=VALUE(LEFT(R$1,FIND("-",R$1,1)-1))+1,AVERAGE(INDEX($E:$E,ROW($E1611)-VALUE(LEFT(R$1,FIND("-",R$1,1)-1))):$E1611),($E1611*(2/(VALUE(LEFT(R$1,FIND("-",R$1,1)-1))+1)))+(R1610*(1-(2/(VALUE(LEFT(R$1,FIND("-",R$1,1)-1))+1))))))</f>
        <v>0.31163078800620336</v>
      </c>
      <c r="S1611">
        <f t="shared" si="229"/>
        <v>1.7735811482716413E-3</v>
      </c>
      <c r="T1611">
        <f>IF(ROW($E1611)&lt;=MAX(VALUE(LEFT(Q$1,FIND("-",Q$1,1)-1)),VALUE(LEFT(R$1,FIND("-",R$1,1)-1)))+VALUE(LEFT(T$1,FIND("-",T$1,1)-1))-1,0,IF(ROW($E1611)=MAX(VALUE(LEFT(Q$1,FIND("-",Q$1,1)-1)),VALUE(LEFT(R$1,FIND("-",R$1,1)-1)))+VALUE(LEFT(T$1,FIND("-",T$1,1)-1)),AVERAGE(INDEX($S:$S,ROW(S1611)-VALUE(LEFT(T$1,FIND("-",T$1,1)-1))+1):S1611),($S1611*(2/(VALUE(LEFT(T$1,FIND("-",T$1,1)-1))+1)))+(T1610*(1-(2/(VALUE(LEFT(T$1,FIND("-",T$1,1)-1))+1))))))</f>
        <v>-1.4238848802763816E-3</v>
      </c>
      <c r="V1611">
        <f t="shared" si="230"/>
        <v>0</v>
      </c>
      <c r="W1611">
        <f>IF(ROW($E1611)&lt;=VALUE(LEFT(W$1,FIND("-",W$1,1)-1))+1,0,IF(ROW($E1610)=VALUE(LEFT(W$1,FIND("-",W$1,1)-1))+1,100-100/(1+ABS((SUMIF(INDEX($V:$V,ROW($V1611)-VALUE(LEFT(W$1,FIND("-",W$1,1)-1))+1):$V1611,"&gt;0",INDEX($V:$V,ROW($V1611)-VALUE(LEFT(W$1,FIND("-",W$1,1)-1))+1):$V1611)/COUNTIF(INDEX($V:$V,ROW($V1611)-VALUE(LEFT(W$1,FIND("-",W$1,1)-1))+1):$V1611,"&gt;0"))/(SUMIF(INDEX($V:$V,ROW($V1611)-VALUE(LEFT(W$1,FIND("-",W$1,1)-1))+1):$V1611,"&lt;0",INDEX($V:$V,ROW($V1611)-VALUE(LEFT(W$1,FIND("-",W$1,1)-1))+1):$V1611)/COUNTIF(INDEX($V:$V,ROW($V1611)-VALUE(LEFT(W$1,FIND("-",W$1,1)-1))+1):$V1611,"&lt;0")))),100-100/(1+ABS((SUMIF(INDEX($V:$V,ROW($V1611)-VALUE(LEFT(W$1,FIND("-",W$1,1)-1))+1):$V1611,"&gt;0",INDEX($V:$V,ROW($V1611)-VALUE(LEFT(W$1,FIND("-",W$1,1)-1))+1):$V1611)/VALUE(LEFT(W$1,FIND("-",W$1,1)-1)))/(SUMIF(INDEX($V:$V,ROW($V1611)-VALUE(LEFT(W$1,FIND("-",W$1,1)-1))+1):$V1611,"&lt;0",INDEX($V:$V,ROW($V1611)-VALUE(LEFT(W$1,FIND("-",W$1,1)-1))+1):$V1611)/VALUE(LEFT(W$1,FIND("-",W$1,1)-1)))))))</f>
        <v>62.500000000000007</v>
      </c>
      <c r="Y1611">
        <f>IF(ROW($E1611)&lt;=VALUE(LEFT(Y$1,FIND("-",Y$1,1)-1)),0,MAX(INDEX(C:C,ROW(C1611)-VALUE(LEFT(Y$1,FIND("-",Y$1,1)-1))+1):C1611))</f>
        <v>0.33</v>
      </c>
      <c r="Z1611">
        <f>IF(ROW($E1611)&lt;=VALUE(LEFT(Z$1,FIND("-",Z$1,1)-1)),0,MIN(INDEX(D:D,ROW(D1611)-VALUE(LEFT(Z$1,FIND("-",Z$1,1)-1))+1):D1611))</f>
        <v>0.29499999999999998</v>
      </c>
      <c r="AA1611">
        <f t="shared" si="225"/>
        <v>85.714285714285708</v>
      </c>
      <c r="AB1611">
        <f>IF(ROW($AA1611)&lt;=VALUE(LEFT(AA$1,FIND("-",AA$1,1)-1))+VALUE(LEFT(AB$1,FIND("-",AB$1,1)-1)-1),0,AVERAGE(INDEX($AA:$AA,ROW($AA1611)-VALUE(LEFT(AB$1,FIND("-",AB$1,1)-1))+1):$AA1611))</f>
        <v>76.19047619047619</v>
      </c>
      <c r="AC1611">
        <f>IF(ROW($AA1611)&lt;=VALUE(LEFT(AA$1,FIND("-",AA$1,1)-1))+VALUE(LEFT(AB$1,FIND("-",AB$1,1)-1)-1)+VALUE(LEFT(AC$1,FIND("-",AC$1,1)-1)-1),0,AVERAGE(INDEX($AB:$AB,ROW($AB1611)-VALUE(LEFT(AC$1,FIND("-",AC$1,1)-1))+1):$AB1611))</f>
        <v>69.841269841269835</v>
      </c>
      <c r="AE1611">
        <f t="shared" si="231"/>
        <v>34892544</v>
      </c>
      <c r="AG1611" t="str">
        <f t="shared" si="233"/>
        <v/>
      </c>
    </row>
    <row r="1612" spans="1:33" x14ac:dyDescent="0.25">
      <c r="A1612" s="6">
        <v>38819</v>
      </c>
      <c r="B1612">
        <v>0.33</v>
      </c>
      <c r="C1612">
        <v>0.33</v>
      </c>
      <c r="D1612">
        <v>0.315</v>
      </c>
      <c r="E1612">
        <v>0.32</v>
      </c>
      <c r="F1612">
        <v>0.18448700000000001</v>
      </c>
      <c r="G1612">
        <v>31000</v>
      </c>
      <c r="I1612" t="str">
        <f t="shared" si="226"/>
        <v/>
      </c>
      <c r="J1612" t="str">
        <f t="shared" si="227"/>
        <v/>
      </c>
      <c r="K1612" t="str">
        <f t="shared" si="228"/>
        <v/>
      </c>
      <c r="M1612" s="11" t="str">
        <f t="shared" si="232"/>
        <v/>
      </c>
      <c r="O1612">
        <f>IF(ROW($E1612)&lt;=VALUE(LEFT(O$1,FIND("-",O$1,1)-1)),0,IF(ROW($E1612)=VALUE(LEFT(O$1,FIND("-",O$1,1)-1))+1,AVERAGE(INDEX($E:$E,ROW($E1612)-VALUE(LEFT(O$1,FIND("-",O$1,1)-1))):$E1612),($E1612*(2/(VALUE(LEFT(O$1,FIND("-",O$1,1)-1))+1)))+(O1611*(1-(2/(VALUE(LEFT(O$1,FIND("-",O$1,1)-1))+1))))))</f>
        <v>0.31660261080289026</v>
      </c>
      <c r="Q1612">
        <f>IF(ROW($E1612)&lt;=VALUE(LEFT(Q$1,FIND("-",Q$1,1)-1)),0,IF(ROW($E1612)=VALUE(LEFT(Q$1,FIND("-",Q$1,1)-1))+1,AVERAGE(INDEX($E:$E,ROW($E1612)-VALUE(LEFT(Q$1,FIND("-",Q$1,1)-1))):$E1612),($E1612*(2/(VALUE(LEFT(Q$1,FIND("-",Q$1,1)-1))+1)))+(Q1611*(1-(2/(VALUE(LEFT(Q$1,FIND("-",Q$1,1)-1))+1))))))</f>
        <v>0.31441908159224807</v>
      </c>
      <c r="R1612">
        <f>IF(ROW($E1612)&lt;=VALUE(LEFT(R$1,FIND("-",R$1,1)-1)),0,IF(ROW($E1612)=VALUE(LEFT(R$1,FIND("-",R$1,1)-1))+1,AVERAGE(INDEX($E:$E,ROW($E1612)-VALUE(LEFT(R$1,FIND("-",R$1,1)-1))):$E1612),($E1612*(2/(VALUE(LEFT(R$1,FIND("-",R$1,1)-1))+1)))+(R1611*(1-(2/(VALUE(LEFT(R$1,FIND("-",R$1,1)-1))+1))))))</f>
        <v>0.31225072963537354</v>
      </c>
      <c r="S1612">
        <f t="shared" si="229"/>
        <v>2.1683519568745369E-3</v>
      </c>
      <c r="T1612">
        <f>IF(ROW($E1612)&lt;=MAX(VALUE(LEFT(Q$1,FIND("-",Q$1,1)-1)),VALUE(LEFT(R$1,FIND("-",R$1,1)-1)))+VALUE(LEFT(T$1,FIND("-",T$1,1)-1))-1,0,IF(ROW($E1612)=MAX(VALUE(LEFT(Q$1,FIND("-",Q$1,1)-1)),VALUE(LEFT(R$1,FIND("-",R$1,1)-1)))+VALUE(LEFT(T$1,FIND("-",T$1,1)-1)),AVERAGE(INDEX($S:$S,ROW(S1612)-VALUE(LEFT(T$1,FIND("-",T$1,1)-1))+1):S1612),($S1612*(2/(VALUE(LEFT(T$1,FIND("-",T$1,1)-1))+1)))+(T1611*(1-(2/(VALUE(LEFT(T$1,FIND("-",T$1,1)-1))+1))))))</f>
        <v>-7.0543751284619775E-4</v>
      </c>
      <c r="V1612">
        <f t="shared" si="230"/>
        <v>-5.0000000000000044E-3</v>
      </c>
      <c r="W1612">
        <f>IF(ROW($E1612)&lt;=VALUE(LEFT(W$1,FIND("-",W$1,1)-1))+1,0,IF(ROW($E1611)=VALUE(LEFT(W$1,FIND("-",W$1,1)-1))+1,100-100/(1+ABS((SUMIF(INDEX($V:$V,ROW($V1612)-VALUE(LEFT(W$1,FIND("-",W$1,1)-1))+1):$V1612,"&gt;0",INDEX($V:$V,ROW($V1612)-VALUE(LEFT(W$1,FIND("-",W$1,1)-1))+1):$V1612)/COUNTIF(INDEX($V:$V,ROW($V1612)-VALUE(LEFT(W$1,FIND("-",W$1,1)-1))+1):$V1612,"&gt;0"))/(SUMIF(INDEX($V:$V,ROW($V1612)-VALUE(LEFT(W$1,FIND("-",W$1,1)-1))+1):$V1612,"&lt;0",INDEX($V:$V,ROW($V1612)-VALUE(LEFT(W$1,FIND("-",W$1,1)-1))+1):$V1612)/COUNTIF(INDEX($V:$V,ROW($V1612)-VALUE(LEFT(W$1,FIND("-",W$1,1)-1))+1):$V1612,"&lt;0")))),100-100/(1+ABS((SUMIF(INDEX($V:$V,ROW($V1612)-VALUE(LEFT(W$1,FIND("-",W$1,1)-1))+1):$V1612,"&gt;0",INDEX($V:$V,ROW($V1612)-VALUE(LEFT(W$1,FIND("-",W$1,1)-1))+1):$V1612)/VALUE(LEFT(W$1,FIND("-",W$1,1)-1)))/(SUMIF(INDEX($V:$V,ROW($V1612)-VALUE(LEFT(W$1,FIND("-",W$1,1)-1))+1):$V1612,"&lt;0",INDEX($V:$V,ROW($V1612)-VALUE(LEFT(W$1,FIND("-",W$1,1)-1))+1):$V1612)/VALUE(LEFT(W$1,FIND("-",W$1,1)-1)))))))</f>
        <v>62.500000000000007</v>
      </c>
      <c r="Y1612">
        <f>IF(ROW($E1612)&lt;=VALUE(LEFT(Y$1,FIND("-",Y$1,1)-1)),0,MAX(INDEX(C:C,ROW(C1612)-VALUE(LEFT(Y$1,FIND("-",Y$1,1)-1))+1):C1612))</f>
        <v>0.33</v>
      </c>
      <c r="Z1612">
        <f>IF(ROW($E1612)&lt;=VALUE(LEFT(Z$1,FIND("-",Z$1,1)-1)),0,MIN(INDEX(D:D,ROW(D1612)-VALUE(LEFT(Z$1,FIND("-",Z$1,1)-1))+1):D1612))</f>
        <v>0.29499999999999998</v>
      </c>
      <c r="AA1612">
        <f t="shared" si="225"/>
        <v>71.428571428571431</v>
      </c>
      <c r="AB1612">
        <f>IF(ROW($AA1612)&lt;=VALUE(LEFT(AA$1,FIND("-",AA$1,1)-1))+VALUE(LEFT(AB$1,FIND("-",AB$1,1)-1)-1),0,AVERAGE(INDEX($AA:$AA,ROW($AA1612)-VALUE(LEFT(AB$1,FIND("-",AB$1,1)-1))+1):$AA1612))</f>
        <v>80.952380952380949</v>
      </c>
      <c r="AC1612">
        <f>IF(ROW($AA1612)&lt;=VALUE(LEFT(AA$1,FIND("-",AA$1,1)-1))+VALUE(LEFT(AB$1,FIND("-",AB$1,1)-1)-1)+VALUE(LEFT(AC$1,FIND("-",AC$1,1)-1)-1),0,AVERAGE(INDEX($AB:$AB,ROW($AB1612)-VALUE(LEFT(AC$1,FIND("-",AC$1,1)-1))+1):$AB1612))</f>
        <v>76.19047619047619</v>
      </c>
      <c r="AE1612">
        <f t="shared" si="231"/>
        <v>34861544</v>
      </c>
      <c r="AG1612" t="str">
        <f t="shared" si="233"/>
        <v/>
      </c>
    </row>
    <row r="1613" spans="1:33" x14ac:dyDescent="0.25">
      <c r="A1613" s="6">
        <v>38820</v>
      </c>
      <c r="B1613">
        <v>0.315</v>
      </c>
      <c r="C1613">
        <v>0.315</v>
      </c>
      <c r="D1613">
        <v>0.315</v>
      </c>
      <c r="E1613">
        <v>0.315</v>
      </c>
      <c r="F1613">
        <v>0.18160399999999999</v>
      </c>
      <c r="G1613">
        <v>47500</v>
      </c>
      <c r="I1613" t="str">
        <f t="shared" si="226"/>
        <v/>
      </c>
      <c r="J1613" t="str">
        <f t="shared" si="227"/>
        <v/>
      </c>
      <c r="K1613" t="str">
        <f t="shared" si="228"/>
        <v/>
      </c>
      <c r="M1613" s="11" t="str">
        <f t="shared" si="232"/>
        <v/>
      </c>
      <c r="O1613">
        <f>IF(ROW($E1613)&lt;=VALUE(LEFT(O$1,FIND("-",O$1,1)-1)),0,IF(ROW($E1613)=VALUE(LEFT(O$1,FIND("-",O$1,1)-1))+1,AVERAGE(INDEX($E:$E,ROW($E1613)-VALUE(LEFT(O$1,FIND("-",O$1,1)-1))):$E1613),($E1613*(2/(VALUE(LEFT(O$1,FIND("-",O$1,1)-1))+1)))+(O1612*(1-(2/(VALUE(LEFT(O$1,FIND("-",O$1,1)-1))+1))))))</f>
        <v>0.31658666442674216</v>
      </c>
      <c r="Q1613">
        <f>IF(ROW($E1613)&lt;=VALUE(LEFT(Q$1,FIND("-",Q$1,1)-1)),0,IF(ROW($E1613)=VALUE(LEFT(Q$1,FIND("-",Q$1,1)-1))+1,AVERAGE(INDEX($E:$E,ROW($E1613)-VALUE(LEFT(Q$1,FIND("-",Q$1,1)-1))):$E1613),($E1613*(2/(VALUE(LEFT(Q$1,FIND("-",Q$1,1)-1))+1)))+(Q1612*(1-(2/(VALUE(LEFT(Q$1,FIND("-",Q$1,1)-1))+1))))))</f>
        <v>0.31450845365497909</v>
      </c>
      <c r="R1613">
        <f>IF(ROW($E1613)&lt;=VALUE(LEFT(R$1,FIND("-",R$1,1)-1)),0,IF(ROW($E1613)=VALUE(LEFT(R$1,FIND("-",R$1,1)-1))+1,AVERAGE(INDEX($E:$E,ROW($E1613)-VALUE(LEFT(R$1,FIND("-",R$1,1)-1))):$E1613),($E1613*(2/(VALUE(LEFT(R$1,FIND("-",R$1,1)-1))+1)))+(R1612*(1-(2/(VALUE(LEFT(R$1,FIND("-",R$1,1)-1))+1))))))</f>
        <v>0.31245437929201253</v>
      </c>
      <c r="S1613">
        <f t="shared" si="229"/>
        <v>2.0540743629665625E-3</v>
      </c>
      <c r="T1613">
        <f>IF(ROW($E1613)&lt;=MAX(VALUE(LEFT(Q$1,FIND("-",Q$1,1)-1)),VALUE(LEFT(R$1,FIND("-",R$1,1)-1)))+VALUE(LEFT(T$1,FIND("-",T$1,1)-1))-1,0,IF(ROW($E1613)=MAX(VALUE(LEFT(Q$1,FIND("-",Q$1,1)-1)),VALUE(LEFT(R$1,FIND("-",R$1,1)-1)))+VALUE(LEFT(T$1,FIND("-",T$1,1)-1)),AVERAGE(INDEX($S:$S,ROW(S1613)-VALUE(LEFT(T$1,FIND("-",T$1,1)-1))+1):S1613),($S1613*(2/(VALUE(LEFT(T$1,FIND("-",T$1,1)-1))+1)))+(T1612*(1-(2/(VALUE(LEFT(T$1,FIND("-",T$1,1)-1))+1))))))</f>
        <v>-1.5353513768364573E-4</v>
      </c>
      <c r="V1613">
        <f t="shared" si="230"/>
        <v>-5.0000000000000044E-3</v>
      </c>
      <c r="W1613">
        <f>IF(ROW($E1613)&lt;=VALUE(LEFT(W$1,FIND("-",W$1,1)-1))+1,0,IF(ROW($E1612)=VALUE(LEFT(W$1,FIND("-",W$1,1)-1))+1,100-100/(1+ABS((SUMIF(INDEX($V:$V,ROW($V1613)-VALUE(LEFT(W$1,FIND("-",W$1,1)-1))+1):$V1613,"&gt;0",INDEX($V:$V,ROW($V1613)-VALUE(LEFT(W$1,FIND("-",W$1,1)-1))+1):$V1613)/COUNTIF(INDEX($V:$V,ROW($V1613)-VALUE(LEFT(W$1,FIND("-",W$1,1)-1))+1):$V1613,"&gt;0"))/(SUMIF(INDEX($V:$V,ROW($V1613)-VALUE(LEFT(W$1,FIND("-",W$1,1)-1))+1):$V1613,"&lt;0",INDEX($V:$V,ROW($V1613)-VALUE(LEFT(W$1,FIND("-",W$1,1)-1))+1):$V1613)/COUNTIF(INDEX($V:$V,ROW($V1613)-VALUE(LEFT(W$1,FIND("-",W$1,1)-1))+1):$V1613,"&lt;0")))),100-100/(1+ABS((SUMIF(INDEX($V:$V,ROW($V1613)-VALUE(LEFT(W$1,FIND("-",W$1,1)-1))+1):$V1613,"&gt;0",INDEX($V:$V,ROW($V1613)-VALUE(LEFT(W$1,FIND("-",W$1,1)-1))+1):$V1613)/VALUE(LEFT(W$1,FIND("-",W$1,1)-1)))/(SUMIF(INDEX($V:$V,ROW($V1613)-VALUE(LEFT(W$1,FIND("-",W$1,1)-1))+1):$V1613,"&lt;0",INDEX($V:$V,ROW($V1613)-VALUE(LEFT(W$1,FIND("-",W$1,1)-1))+1):$V1613)/VALUE(LEFT(W$1,FIND("-",W$1,1)-1)))))))</f>
        <v>58.82352941176471</v>
      </c>
      <c r="Y1613">
        <f>IF(ROW($E1613)&lt;=VALUE(LEFT(Y$1,FIND("-",Y$1,1)-1)),0,MAX(INDEX(C:C,ROW(C1613)-VALUE(LEFT(Y$1,FIND("-",Y$1,1)-1))+1):C1613))</f>
        <v>0.33</v>
      </c>
      <c r="Z1613">
        <f>IF(ROW($E1613)&lt;=VALUE(LEFT(Z$1,FIND("-",Z$1,1)-1)),0,MIN(INDEX(D:D,ROW(D1613)-VALUE(LEFT(Z$1,FIND("-",Z$1,1)-1))+1):D1613))</f>
        <v>0.29499999999999998</v>
      </c>
      <c r="AA1613">
        <f t="shared" si="225"/>
        <v>57.142857142857139</v>
      </c>
      <c r="AB1613">
        <f>IF(ROW($AA1613)&lt;=VALUE(LEFT(AA$1,FIND("-",AA$1,1)-1))+VALUE(LEFT(AB$1,FIND("-",AB$1,1)-1)-1),0,AVERAGE(INDEX($AA:$AA,ROW($AA1613)-VALUE(LEFT(AB$1,FIND("-",AB$1,1)-1))+1):$AA1613))</f>
        <v>71.428571428571431</v>
      </c>
      <c r="AC1613">
        <f>IF(ROW($AA1613)&lt;=VALUE(LEFT(AA$1,FIND("-",AA$1,1)-1))+VALUE(LEFT(AB$1,FIND("-",AB$1,1)-1)-1)+VALUE(LEFT(AC$1,FIND("-",AC$1,1)-1)-1),0,AVERAGE(INDEX($AB:$AB,ROW($AB1613)-VALUE(LEFT(AC$1,FIND("-",AC$1,1)-1))+1):$AB1613))</f>
        <v>76.19047619047619</v>
      </c>
      <c r="AE1613">
        <f t="shared" si="231"/>
        <v>34814044</v>
      </c>
      <c r="AG1613" t="str">
        <f t="shared" si="233"/>
        <v/>
      </c>
    </row>
    <row r="1614" spans="1:33" x14ac:dyDescent="0.25">
      <c r="A1614" s="6">
        <v>38821</v>
      </c>
      <c r="B1614">
        <v>0.315</v>
      </c>
      <c r="C1614">
        <v>0.39</v>
      </c>
      <c r="D1614">
        <v>0.315</v>
      </c>
      <c r="E1614">
        <v>0.37</v>
      </c>
      <c r="F1614">
        <v>0.213313</v>
      </c>
      <c r="G1614">
        <v>1048300</v>
      </c>
      <c r="I1614" t="str">
        <f t="shared" si="226"/>
        <v/>
      </c>
      <c r="J1614" t="str">
        <f t="shared" si="227"/>
        <v>Overbought</v>
      </c>
      <c r="K1614" t="str">
        <f t="shared" si="228"/>
        <v/>
      </c>
      <c r="M1614" s="11" t="str">
        <f t="shared" si="232"/>
        <v/>
      </c>
      <c r="O1614">
        <f>IF(ROW($E1614)&lt;=VALUE(LEFT(O$1,FIND("-",O$1,1)-1)),0,IF(ROW($E1614)=VALUE(LEFT(O$1,FIND("-",O$1,1)-1))+1,AVERAGE(INDEX($E:$E,ROW($E1614)-VALUE(LEFT(O$1,FIND("-",O$1,1)-1))):$E1614),($E1614*(2/(VALUE(LEFT(O$1,FIND("-",O$1,1)-1))+1)))+(O1613*(1-(2/(VALUE(LEFT(O$1,FIND("-",O$1,1)-1))+1))))))</f>
        <v>0.31711814040259551</v>
      </c>
      <c r="Q1614">
        <f>IF(ROW($E1614)&lt;=VALUE(LEFT(Q$1,FIND("-",Q$1,1)-1)),0,IF(ROW($E1614)=VALUE(LEFT(Q$1,FIND("-",Q$1,1)-1))+1,AVERAGE(INDEX($E:$E,ROW($E1614)-VALUE(LEFT(Q$1,FIND("-",Q$1,1)-1))):$E1614),($E1614*(2/(VALUE(LEFT(Q$1,FIND("-",Q$1,1)-1))+1)))+(Q1613*(1-(2/(VALUE(LEFT(Q$1,FIND("-",Q$1,1)-1))+1))))))</f>
        <v>0.32304561463113612</v>
      </c>
      <c r="R1614">
        <f>IF(ROW($E1614)&lt;=VALUE(LEFT(R$1,FIND("-",R$1,1)-1)),0,IF(ROW($E1614)=VALUE(LEFT(R$1,FIND("-",R$1,1)-1))+1,AVERAGE(INDEX($E:$E,ROW($E1614)-VALUE(LEFT(R$1,FIND("-",R$1,1)-1))):$E1614),($E1614*(2/(VALUE(LEFT(R$1,FIND("-",R$1,1)-1))+1)))+(R1613*(1-(2/(VALUE(LEFT(R$1,FIND("-",R$1,1)-1))+1))))))</f>
        <v>0.31671701786297451</v>
      </c>
      <c r="S1614">
        <f t="shared" si="229"/>
        <v>6.3285967681616095E-3</v>
      </c>
      <c r="T1614">
        <f>IF(ROW($E1614)&lt;=MAX(VALUE(LEFT(Q$1,FIND("-",Q$1,1)-1)),VALUE(LEFT(R$1,FIND("-",R$1,1)-1)))+VALUE(LEFT(T$1,FIND("-",T$1,1)-1))-1,0,IF(ROW($E1614)=MAX(VALUE(LEFT(Q$1,FIND("-",Q$1,1)-1)),VALUE(LEFT(R$1,FIND("-",R$1,1)-1)))+VALUE(LEFT(T$1,FIND("-",T$1,1)-1)),AVERAGE(INDEX($S:$S,ROW(S1614)-VALUE(LEFT(T$1,FIND("-",T$1,1)-1))+1):S1614),($S1614*(2/(VALUE(LEFT(T$1,FIND("-",T$1,1)-1))+1)))+(T1613*(1-(2/(VALUE(LEFT(T$1,FIND("-",T$1,1)-1))+1))))))</f>
        <v>1.1428912434854055E-3</v>
      </c>
      <c r="V1614">
        <f t="shared" si="230"/>
        <v>5.4999999999999993E-2</v>
      </c>
      <c r="W1614">
        <f>IF(ROW($E1614)&lt;=VALUE(LEFT(W$1,FIND("-",W$1,1)-1))+1,0,IF(ROW($E1613)=VALUE(LEFT(W$1,FIND("-",W$1,1)-1))+1,100-100/(1+ABS((SUMIF(INDEX($V:$V,ROW($V1614)-VALUE(LEFT(W$1,FIND("-",W$1,1)-1))+1):$V1614,"&gt;0",INDEX($V:$V,ROW($V1614)-VALUE(LEFT(W$1,FIND("-",W$1,1)-1))+1):$V1614)/COUNTIF(INDEX($V:$V,ROW($V1614)-VALUE(LEFT(W$1,FIND("-",W$1,1)-1))+1):$V1614,"&gt;0"))/(SUMIF(INDEX($V:$V,ROW($V1614)-VALUE(LEFT(W$1,FIND("-",W$1,1)-1))+1):$V1614,"&lt;0",INDEX($V:$V,ROW($V1614)-VALUE(LEFT(W$1,FIND("-",W$1,1)-1))+1):$V1614)/COUNTIF(INDEX($V:$V,ROW($V1614)-VALUE(LEFT(W$1,FIND("-",W$1,1)-1))+1):$V1614,"&lt;0")))),100-100/(1+ABS((SUMIF(INDEX($V:$V,ROW($V1614)-VALUE(LEFT(W$1,FIND("-",W$1,1)-1))+1):$V1614,"&gt;0",INDEX($V:$V,ROW($V1614)-VALUE(LEFT(W$1,FIND("-",W$1,1)-1))+1):$V1614)/VALUE(LEFT(W$1,FIND("-",W$1,1)-1)))/(SUMIF(INDEX($V:$V,ROW($V1614)-VALUE(LEFT(W$1,FIND("-",W$1,1)-1))+1):$V1614,"&lt;0",INDEX($V:$V,ROW($V1614)-VALUE(LEFT(W$1,FIND("-",W$1,1)-1))+1):$V1614)/VALUE(LEFT(W$1,FIND("-",W$1,1)-1)))))))</f>
        <v>74.074074074074062</v>
      </c>
      <c r="Y1614">
        <f>IF(ROW($E1614)&lt;=VALUE(LEFT(Y$1,FIND("-",Y$1,1)-1)),0,MAX(INDEX(C:C,ROW(C1614)-VALUE(LEFT(Y$1,FIND("-",Y$1,1)-1))+1):C1614))</f>
        <v>0.39</v>
      </c>
      <c r="Z1614">
        <f>IF(ROW($E1614)&lt;=VALUE(LEFT(Z$1,FIND("-",Z$1,1)-1)),0,MIN(INDEX(D:D,ROW(D1614)-VALUE(LEFT(Z$1,FIND("-",Z$1,1)-1))+1):D1614))</f>
        <v>0.29499999999999998</v>
      </c>
      <c r="AA1614">
        <f t="shared" si="225"/>
        <v>78.947368421052616</v>
      </c>
      <c r="AB1614">
        <f>IF(ROW($AA1614)&lt;=VALUE(LEFT(AA$1,FIND("-",AA$1,1)-1))+VALUE(LEFT(AB$1,FIND("-",AB$1,1)-1)-1),0,AVERAGE(INDEX($AA:$AA,ROW($AA1614)-VALUE(LEFT(AB$1,FIND("-",AB$1,1)-1))+1):$AA1614))</f>
        <v>69.172932330827052</v>
      </c>
      <c r="AC1614">
        <f>IF(ROW($AA1614)&lt;=VALUE(LEFT(AA$1,FIND("-",AA$1,1)-1))+VALUE(LEFT(AB$1,FIND("-",AB$1,1)-1)-1)+VALUE(LEFT(AC$1,FIND("-",AC$1,1)-1)-1),0,AVERAGE(INDEX($AB:$AB,ROW($AB1614)-VALUE(LEFT(AC$1,FIND("-",AC$1,1)-1))+1):$AB1614))</f>
        <v>73.851294903926473</v>
      </c>
      <c r="AE1614">
        <f t="shared" si="231"/>
        <v>35862344</v>
      </c>
      <c r="AG1614" t="str">
        <f t="shared" si="233"/>
        <v/>
      </c>
    </row>
    <row r="1615" spans="1:33" x14ac:dyDescent="0.25">
      <c r="A1615" s="6">
        <v>38824</v>
      </c>
      <c r="B1615">
        <v>0.36499999999999999</v>
      </c>
      <c r="C1615">
        <v>0.39</v>
      </c>
      <c r="D1615">
        <v>0.33</v>
      </c>
      <c r="E1615">
        <v>0.35</v>
      </c>
      <c r="F1615">
        <v>0.20178199999999999</v>
      </c>
      <c r="G1615">
        <v>922900</v>
      </c>
      <c r="I1615" t="str">
        <f t="shared" si="226"/>
        <v/>
      </c>
      <c r="J1615" t="str">
        <f t="shared" si="227"/>
        <v/>
      </c>
      <c r="K1615" t="str">
        <f t="shared" si="228"/>
        <v/>
      </c>
      <c r="M1615" s="11" t="str">
        <f t="shared" si="232"/>
        <v/>
      </c>
      <c r="O1615">
        <f>IF(ROW($E1615)&lt;=VALUE(LEFT(O$1,FIND("-",O$1,1)-1)),0,IF(ROW($E1615)=VALUE(LEFT(O$1,FIND("-",O$1,1)-1))+1,AVERAGE(INDEX($E:$E,ROW($E1615)-VALUE(LEFT(O$1,FIND("-",O$1,1)-1))):$E1615),($E1615*(2/(VALUE(LEFT(O$1,FIND("-",O$1,1)-1))+1)))+(O1614*(1-(2/(VALUE(LEFT(O$1,FIND("-",O$1,1)-1))+1))))))</f>
        <v>0.31744532308515677</v>
      </c>
      <c r="Q1615">
        <f>IF(ROW($E1615)&lt;=VALUE(LEFT(Q$1,FIND("-",Q$1,1)-1)),0,IF(ROW($E1615)=VALUE(LEFT(Q$1,FIND("-",Q$1,1)-1))+1,AVERAGE(INDEX($E:$E,ROW($E1615)-VALUE(LEFT(Q$1,FIND("-",Q$1,1)-1))):$E1615),($E1615*(2/(VALUE(LEFT(Q$1,FIND("-",Q$1,1)-1))+1)))+(Q1614*(1-(2/(VALUE(LEFT(Q$1,FIND("-",Q$1,1)-1))+1))))))</f>
        <v>0.32719244314942286</v>
      </c>
      <c r="R1615">
        <f>IF(ROW($E1615)&lt;=VALUE(LEFT(R$1,FIND("-",R$1,1)-1)),0,IF(ROW($E1615)=VALUE(LEFT(R$1,FIND("-",R$1,1)-1))+1,AVERAGE(INDEX($E:$E,ROW($E1615)-VALUE(LEFT(R$1,FIND("-",R$1,1)-1))):$E1615),($E1615*(2/(VALUE(LEFT(R$1,FIND("-",R$1,1)-1))+1)))+(R1614*(1-(2/(VALUE(LEFT(R$1,FIND("-",R$1,1)-1))+1))))))</f>
        <v>0.31918242394719859</v>
      </c>
      <c r="S1615">
        <f t="shared" si="229"/>
        <v>8.0100192022242722E-3</v>
      </c>
      <c r="T1615">
        <f>IF(ROW($E1615)&lt;=MAX(VALUE(LEFT(Q$1,FIND("-",Q$1,1)-1)),VALUE(LEFT(R$1,FIND("-",R$1,1)-1)))+VALUE(LEFT(T$1,FIND("-",T$1,1)-1))-1,0,IF(ROW($E1615)=MAX(VALUE(LEFT(Q$1,FIND("-",Q$1,1)-1)),VALUE(LEFT(R$1,FIND("-",R$1,1)-1)))+VALUE(LEFT(T$1,FIND("-",T$1,1)-1)),AVERAGE(INDEX($S:$S,ROW(S1615)-VALUE(LEFT(T$1,FIND("-",T$1,1)-1))+1):S1615),($S1615*(2/(VALUE(LEFT(T$1,FIND("-",T$1,1)-1))+1)))+(T1614*(1-(2/(VALUE(LEFT(T$1,FIND("-",T$1,1)-1))+1))))))</f>
        <v>2.5163168352331788E-3</v>
      </c>
      <c r="V1615">
        <f t="shared" si="230"/>
        <v>-2.0000000000000018E-2</v>
      </c>
      <c r="W1615">
        <f>IF(ROW($E1615)&lt;=VALUE(LEFT(W$1,FIND("-",W$1,1)-1))+1,0,IF(ROW($E1614)=VALUE(LEFT(W$1,FIND("-",W$1,1)-1))+1,100-100/(1+ABS((SUMIF(INDEX($V:$V,ROW($V1615)-VALUE(LEFT(W$1,FIND("-",W$1,1)-1))+1):$V1615,"&gt;0",INDEX($V:$V,ROW($V1615)-VALUE(LEFT(W$1,FIND("-",W$1,1)-1))+1):$V1615)/COUNTIF(INDEX($V:$V,ROW($V1615)-VALUE(LEFT(W$1,FIND("-",W$1,1)-1))+1):$V1615,"&gt;0"))/(SUMIF(INDEX($V:$V,ROW($V1615)-VALUE(LEFT(W$1,FIND("-",W$1,1)-1))+1):$V1615,"&lt;0",INDEX($V:$V,ROW($V1615)-VALUE(LEFT(W$1,FIND("-",W$1,1)-1))+1):$V1615)/COUNTIF(INDEX($V:$V,ROW($V1615)-VALUE(LEFT(W$1,FIND("-",W$1,1)-1))+1):$V1615,"&lt;0")))),100-100/(1+ABS((SUMIF(INDEX($V:$V,ROW($V1615)-VALUE(LEFT(W$1,FIND("-",W$1,1)-1))+1):$V1615,"&gt;0",INDEX($V:$V,ROW($V1615)-VALUE(LEFT(W$1,FIND("-",W$1,1)-1))+1):$V1615)/VALUE(LEFT(W$1,FIND("-",W$1,1)-1)))/(SUMIF(INDEX($V:$V,ROW($V1615)-VALUE(LEFT(W$1,FIND("-",W$1,1)-1))+1):$V1615,"&lt;0",INDEX($V:$V,ROW($V1615)-VALUE(LEFT(W$1,FIND("-",W$1,1)-1))+1):$V1615)/VALUE(LEFT(W$1,FIND("-",W$1,1)-1)))))))</f>
        <v>64.51612903225805</v>
      </c>
      <c r="Y1615">
        <f>IF(ROW($E1615)&lt;=VALUE(LEFT(Y$1,FIND("-",Y$1,1)-1)),0,MAX(INDEX(C:C,ROW(C1615)-VALUE(LEFT(Y$1,FIND("-",Y$1,1)-1))+1):C1615))</f>
        <v>0.39</v>
      </c>
      <c r="Z1615">
        <f>IF(ROW($E1615)&lt;=VALUE(LEFT(Z$1,FIND("-",Z$1,1)-1)),0,MIN(INDEX(D:D,ROW(D1615)-VALUE(LEFT(Z$1,FIND("-",Z$1,1)-1))+1):D1615))</f>
        <v>0.29499999999999998</v>
      </c>
      <c r="AA1615">
        <f t="shared" ref="AA1615:AA1678" si="234">IF(ROW($E1615)&lt;=VALUE(LEFT(AA$1,FIND("-",AA$1,1)-1)),0,(($E1615-$Z1615)/($Y1615-$Z1615))*100)</f>
        <v>57.894736842105246</v>
      </c>
      <c r="AB1615">
        <f>IF(ROW($AA1615)&lt;=VALUE(LEFT(AA$1,FIND("-",AA$1,1)-1))+VALUE(LEFT(AB$1,FIND("-",AB$1,1)-1)-1),0,AVERAGE(INDEX($AA:$AA,ROW($AA1615)-VALUE(LEFT(AB$1,FIND("-",AB$1,1)-1))+1):$AA1615))</f>
        <v>64.661654135338338</v>
      </c>
      <c r="AC1615">
        <f>IF(ROW($AA1615)&lt;=VALUE(LEFT(AA$1,FIND("-",AA$1,1)-1))+VALUE(LEFT(AB$1,FIND("-",AB$1,1)-1)-1)+VALUE(LEFT(AC$1,FIND("-",AC$1,1)-1)-1),0,AVERAGE(INDEX($AB:$AB,ROW($AB1615)-VALUE(LEFT(AC$1,FIND("-",AC$1,1)-1))+1):$AB1615))</f>
        <v>68.421052631578945</v>
      </c>
      <c r="AE1615">
        <f t="shared" si="231"/>
        <v>34939444</v>
      </c>
      <c r="AG1615" t="str">
        <f t="shared" si="233"/>
        <v/>
      </c>
    </row>
    <row r="1616" spans="1:33" x14ac:dyDescent="0.25">
      <c r="A1616" s="6">
        <v>38825</v>
      </c>
      <c r="B1616">
        <v>0.32</v>
      </c>
      <c r="C1616">
        <v>0.33</v>
      </c>
      <c r="D1616">
        <v>0.315</v>
      </c>
      <c r="E1616">
        <v>0.33</v>
      </c>
      <c r="F1616">
        <v>0.190252</v>
      </c>
      <c r="G1616">
        <v>71900</v>
      </c>
      <c r="I1616" t="str">
        <f t="shared" si="226"/>
        <v/>
      </c>
      <c r="J1616" t="str">
        <f t="shared" si="227"/>
        <v/>
      </c>
      <c r="K1616" t="str">
        <f t="shared" si="228"/>
        <v/>
      </c>
      <c r="M1616" s="11" t="str">
        <f t="shared" si="232"/>
        <v/>
      </c>
      <c r="O1616">
        <f>IF(ROW($E1616)&lt;=VALUE(LEFT(O$1,FIND("-",O$1,1)-1)),0,IF(ROW($E1616)=VALUE(LEFT(O$1,FIND("-",O$1,1)-1))+1,AVERAGE(INDEX($E:$E,ROW($E1616)-VALUE(LEFT(O$1,FIND("-",O$1,1)-1))):$E1616),($E1616*(2/(VALUE(LEFT(O$1,FIND("-",O$1,1)-1))+1)))+(O1615*(1-(2/(VALUE(LEFT(O$1,FIND("-",O$1,1)-1))+1))))))</f>
        <v>0.31757024524351346</v>
      </c>
      <c r="Q1616">
        <f>IF(ROW($E1616)&lt;=VALUE(LEFT(Q$1,FIND("-",Q$1,1)-1)),0,IF(ROW($E1616)=VALUE(LEFT(Q$1,FIND("-",Q$1,1)-1))+1,AVERAGE(INDEX($E:$E,ROW($E1616)-VALUE(LEFT(Q$1,FIND("-",Q$1,1)-1))):$E1616),($E1616*(2/(VALUE(LEFT(Q$1,FIND("-",Q$1,1)-1))+1)))+(Q1615*(1-(2/(VALUE(LEFT(Q$1,FIND("-",Q$1,1)-1))+1))))))</f>
        <v>0.32762437497258862</v>
      </c>
      <c r="R1616">
        <f>IF(ROW($E1616)&lt;=VALUE(LEFT(R$1,FIND("-",R$1,1)-1)),0,IF(ROW($E1616)=VALUE(LEFT(R$1,FIND("-",R$1,1)-1))+1,AVERAGE(INDEX($E:$E,ROW($E1616)-VALUE(LEFT(R$1,FIND("-",R$1,1)-1))):$E1616),($E1616*(2/(VALUE(LEFT(R$1,FIND("-",R$1,1)-1))+1)))+(R1615*(1-(2/(VALUE(LEFT(R$1,FIND("-",R$1,1)-1))+1))))))</f>
        <v>0.31998372587703572</v>
      </c>
      <c r="S1616">
        <f t="shared" si="229"/>
        <v>7.6406490955528983E-3</v>
      </c>
      <c r="T1616">
        <f>IF(ROW($E1616)&lt;=MAX(VALUE(LEFT(Q$1,FIND("-",Q$1,1)-1)),VALUE(LEFT(R$1,FIND("-",R$1,1)-1)))+VALUE(LEFT(T$1,FIND("-",T$1,1)-1))-1,0,IF(ROW($E1616)=MAX(VALUE(LEFT(Q$1,FIND("-",Q$1,1)-1)),VALUE(LEFT(R$1,FIND("-",R$1,1)-1)))+VALUE(LEFT(T$1,FIND("-",T$1,1)-1)),AVERAGE(INDEX($S:$S,ROW(S1616)-VALUE(LEFT(T$1,FIND("-",T$1,1)-1))+1):S1616),($S1616*(2/(VALUE(LEFT(T$1,FIND("-",T$1,1)-1))+1)))+(T1615*(1-(2/(VALUE(LEFT(T$1,FIND("-",T$1,1)-1))+1))))))</f>
        <v>3.541183287297123E-3</v>
      </c>
      <c r="V1616">
        <f t="shared" si="230"/>
        <v>-1.9999999999999962E-2</v>
      </c>
      <c r="W1616">
        <f>IF(ROW($E1616)&lt;=VALUE(LEFT(W$1,FIND("-",W$1,1)-1))+1,0,IF(ROW($E1615)=VALUE(LEFT(W$1,FIND("-",W$1,1)-1))+1,100-100/(1+ABS((SUMIF(INDEX($V:$V,ROW($V1616)-VALUE(LEFT(W$1,FIND("-",W$1,1)-1))+1):$V1616,"&gt;0",INDEX($V:$V,ROW($V1616)-VALUE(LEFT(W$1,FIND("-",W$1,1)-1))+1):$V1616)/COUNTIF(INDEX($V:$V,ROW($V1616)-VALUE(LEFT(W$1,FIND("-",W$1,1)-1))+1):$V1616,"&gt;0"))/(SUMIF(INDEX($V:$V,ROW($V1616)-VALUE(LEFT(W$1,FIND("-",W$1,1)-1))+1):$V1616,"&lt;0",INDEX($V:$V,ROW($V1616)-VALUE(LEFT(W$1,FIND("-",W$1,1)-1))+1):$V1616)/COUNTIF(INDEX($V:$V,ROW($V1616)-VALUE(LEFT(W$1,FIND("-",W$1,1)-1))+1):$V1616,"&lt;0")))),100-100/(1+ABS((SUMIF(INDEX($V:$V,ROW($V1616)-VALUE(LEFT(W$1,FIND("-",W$1,1)-1))+1):$V1616,"&gt;0",INDEX($V:$V,ROW($V1616)-VALUE(LEFT(W$1,FIND("-",W$1,1)-1))+1):$V1616)/VALUE(LEFT(W$1,FIND("-",W$1,1)-1)))/(SUMIF(INDEX($V:$V,ROW($V1616)-VALUE(LEFT(W$1,FIND("-",W$1,1)-1))+1):$V1616,"&lt;0",INDEX($V:$V,ROW($V1616)-VALUE(LEFT(W$1,FIND("-",W$1,1)-1))+1):$V1616)/VALUE(LEFT(W$1,FIND("-",W$1,1)-1)))))))</f>
        <v>60.606060606060616</v>
      </c>
      <c r="Y1616">
        <f>IF(ROW($E1616)&lt;=VALUE(LEFT(Y$1,FIND("-",Y$1,1)-1)),0,MAX(INDEX(C:C,ROW(C1616)-VALUE(LEFT(Y$1,FIND("-",Y$1,1)-1))+1):C1616))</f>
        <v>0.39</v>
      </c>
      <c r="Z1616">
        <f>IF(ROW($E1616)&lt;=VALUE(LEFT(Z$1,FIND("-",Z$1,1)-1)),0,MIN(INDEX(D:D,ROW(D1616)-VALUE(LEFT(Z$1,FIND("-",Z$1,1)-1))+1):D1616))</f>
        <v>0.3</v>
      </c>
      <c r="AA1616">
        <f t="shared" si="234"/>
        <v>33.333333333333357</v>
      </c>
      <c r="AB1616">
        <f>IF(ROW($AA1616)&lt;=VALUE(LEFT(AA$1,FIND("-",AA$1,1)-1))+VALUE(LEFT(AB$1,FIND("-",AB$1,1)-1)-1),0,AVERAGE(INDEX($AA:$AA,ROW($AA1616)-VALUE(LEFT(AB$1,FIND("-",AB$1,1)-1))+1):$AA1616))</f>
        <v>56.725146198830409</v>
      </c>
      <c r="AC1616">
        <f>IF(ROW($AA1616)&lt;=VALUE(LEFT(AA$1,FIND("-",AA$1,1)-1))+VALUE(LEFT(AB$1,FIND("-",AB$1,1)-1)-1)+VALUE(LEFT(AC$1,FIND("-",AC$1,1)-1)-1),0,AVERAGE(INDEX($AB:$AB,ROW($AB1616)-VALUE(LEFT(AC$1,FIND("-",AC$1,1)-1))+1):$AB1616))</f>
        <v>63.519910888331928</v>
      </c>
      <c r="AE1616">
        <f t="shared" si="231"/>
        <v>34867544</v>
      </c>
      <c r="AG1616" t="str">
        <f t="shared" si="233"/>
        <v/>
      </c>
    </row>
    <row r="1617" spans="1:33" x14ac:dyDescent="0.25">
      <c r="A1617" s="6">
        <v>38826</v>
      </c>
      <c r="B1617">
        <v>0.32</v>
      </c>
      <c r="C1617">
        <v>0.34</v>
      </c>
      <c r="D1617">
        <v>0.32</v>
      </c>
      <c r="E1617">
        <v>0.33500000000000002</v>
      </c>
      <c r="F1617">
        <v>0.193134</v>
      </c>
      <c r="G1617">
        <v>68000</v>
      </c>
      <c r="I1617" t="str">
        <f t="shared" si="226"/>
        <v/>
      </c>
      <c r="J1617" t="str">
        <f t="shared" si="227"/>
        <v/>
      </c>
      <c r="K1617" t="str">
        <f t="shared" si="228"/>
        <v/>
      </c>
      <c r="M1617" s="11" t="str">
        <f t="shared" si="232"/>
        <v/>
      </c>
      <c r="O1617">
        <f>IF(ROW($E1617)&lt;=VALUE(LEFT(O$1,FIND("-",O$1,1)-1)),0,IF(ROW($E1617)=VALUE(LEFT(O$1,FIND("-",O$1,1)-1))+1,AVERAGE(INDEX($E:$E,ROW($E1617)-VALUE(LEFT(O$1,FIND("-",O$1,1)-1))):$E1617),($E1617*(2/(VALUE(LEFT(O$1,FIND("-",O$1,1)-1))+1)))+(O1616*(1-(2/(VALUE(LEFT(O$1,FIND("-",O$1,1)-1))+1))))))</f>
        <v>0.31774367563910044</v>
      </c>
      <c r="Q1617">
        <f>IF(ROW($E1617)&lt;=VALUE(LEFT(Q$1,FIND("-",Q$1,1)-1)),0,IF(ROW($E1617)=VALUE(LEFT(Q$1,FIND("-",Q$1,1)-1))+1,AVERAGE(INDEX($E:$E,ROW($E1617)-VALUE(LEFT(Q$1,FIND("-",Q$1,1)-1))):$E1617),($E1617*(2/(VALUE(LEFT(Q$1,FIND("-",Q$1,1)-1))+1)))+(Q1616*(1-(2/(VALUE(LEFT(Q$1,FIND("-",Q$1,1)-1))+1))))))</f>
        <v>0.32875908651526731</v>
      </c>
      <c r="R1617">
        <f>IF(ROW($E1617)&lt;=VALUE(LEFT(R$1,FIND("-",R$1,1)-1)),0,IF(ROW($E1617)=VALUE(LEFT(R$1,FIND("-",R$1,1)-1))+1,AVERAGE(INDEX($E:$E,ROW($E1617)-VALUE(LEFT(R$1,FIND("-",R$1,1)-1))):$E1617),($E1617*(2/(VALUE(LEFT(R$1,FIND("-",R$1,1)-1))+1)))+(R1616*(1-(2/(VALUE(LEFT(R$1,FIND("-",R$1,1)-1))+1))))))</f>
        <v>0.32109604247873674</v>
      </c>
      <c r="S1617">
        <f t="shared" si="229"/>
        <v>7.6630440365305641E-3</v>
      </c>
      <c r="T1617">
        <f>IF(ROW($E1617)&lt;=MAX(VALUE(LEFT(Q$1,FIND("-",Q$1,1)-1)),VALUE(LEFT(R$1,FIND("-",R$1,1)-1)))+VALUE(LEFT(T$1,FIND("-",T$1,1)-1))-1,0,IF(ROW($E1617)=MAX(VALUE(LEFT(Q$1,FIND("-",Q$1,1)-1)),VALUE(LEFT(R$1,FIND("-",R$1,1)-1)))+VALUE(LEFT(T$1,FIND("-",T$1,1)-1)),AVERAGE(INDEX($S:$S,ROW(S1617)-VALUE(LEFT(T$1,FIND("-",T$1,1)-1))+1):S1617),($S1617*(2/(VALUE(LEFT(T$1,FIND("-",T$1,1)-1))+1)))+(T1616*(1-(2/(VALUE(LEFT(T$1,FIND("-",T$1,1)-1))+1))))))</f>
        <v>4.3655554371438117E-3</v>
      </c>
      <c r="V1617">
        <f t="shared" si="230"/>
        <v>5.0000000000000044E-3</v>
      </c>
      <c r="W1617">
        <f>IF(ROW($E1617)&lt;=VALUE(LEFT(W$1,FIND("-",W$1,1)-1))+1,0,IF(ROW($E1616)=VALUE(LEFT(W$1,FIND("-",W$1,1)-1))+1,100-100/(1+ABS((SUMIF(INDEX($V:$V,ROW($V1617)-VALUE(LEFT(W$1,FIND("-",W$1,1)-1))+1):$V1617,"&gt;0",INDEX($V:$V,ROW($V1617)-VALUE(LEFT(W$1,FIND("-",W$1,1)-1))+1):$V1617)/COUNTIF(INDEX($V:$V,ROW($V1617)-VALUE(LEFT(W$1,FIND("-",W$1,1)-1))+1):$V1617,"&gt;0"))/(SUMIF(INDEX($V:$V,ROW($V1617)-VALUE(LEFT(W$1,FIND("-",W$1,1)-1))+1):$V1617,"&lt;0",INDEX($V:$V,ROW($V1617)-VALUE(LEFT(W$1,FIND("-",W$1,1)-1))+1):$V1617)/COUNTIF(INDEX($V:$V,ROW($V1617)-VALUE(LEFT(W$1,FIND("-",W$1,1)-1))+1):$V1617,"&lt;0")))),100-100/(1+ABS((SUMIF(INDEX($V:$V,ROW($V1617)-VALUE(LEFT(W$1,FIND("-",W$1,1)-1))+1):$V1617,"&gt;0",INDEX($V:$V,ROW($V1617)-VALUE(LEFT(W$1,FIND("-",W$1,1)-1))+1):$V1617)/VALUE(LEFT(W$1,FIND("-",W$1,1)-1)))/(SUMIF(INDEX($V:$V,ROW($V1617)-VALUE(LEFT(W$1,FIND("-",W$1,1)-1))+1):$V1617,"&lt;0",INDEX($V:$V,ROW($V1617)-VALUE(LEFT(W$1,FIND("-",W$1,1)-1))+1):$V1617)/VALUE(LEFT(W$1,FIND("-",W$1,1)-1)))))))</f>
        <v>60.606060606060616</v>
      </c>
      <c r="Y1617">
        <f>IF(ROW($E1617)&lt;=VALUE(LEFT(Y$1,FIND("-",Y$1,1)-1)),0,MAX(INDEX(C:C,ROW(C1617)-VALUE(LEFT(Y$1,FIND("-",Y$1,1)-1))+1):C1617))</f>
        <v>0.39</v>
      </c>
      <c r="Z1617">
        <f>IF(ROW($E1617)&lt;=VALUE(LEFT(Z$1,FIND("-",Z$1,1)-1)),0,MIN(INDEX(D:D,ROW(D1617)-VALUE(LEFT(Z$1,FIND("-",Z$1,1)-1))+1):D1617))</f>
        <v>0.3</v>
      </c>
      <c r="AA1617">
        <f t="shared" si="234"/>
        <v>38.888888888888914</v>
      </c>
      <c r="AB1617">
        <f>IF(ROW($AA1617)&lt;=VALUE(LEFT(AA$1,FIND("-",AA$1,1)-1))+VALUE(LEFT(AB$1,FIND("-",AB$1,1)-1)-1),0,AVERAGE(INDEX($AA:$AA,ROW($AA1617)-VALUE(LEFT(AB$1,FIND("-",AB$1,1)-1))+1):$AA1617))</f>
        <v>43.372319688109172</v>
      </c>
      <c r="AC1617">
        <f>IF(ROW($AA1617)&lt;=VALUE(LEFT(AA$1,FIND("-",AA$1,1)-1))+VALUE(LEFT(AB$1,FIND("-",AB$1,1)-1)-1)+VALUE(LEFT(AC$1,FIND("-",AC$1,1)-1)-1),0,AVERAGE(INDEX($AB:$AB,ROW($AB1617)-VALUE(LEFT(AC$1,FIND("-",AC$1,1)-1))+1):$AB1617))</f>
        <v>54.919706674092645</v>
      </c>
      <c r="AE1617">
        <f t="shared" si="231"/>
        <v>34935544</v>
      </c>
      <c r="AG1617" t="str">
        <f t="shared" si="233"/>
        <v/>
      </c>
    </row>
    <row r="1618" spans="1:33" x14ac:dyDescent="0.25">
      <c r="A1618" s="6">
        <v>38827</v>
      </c>
      <c r="B1618">
        <v>0.33500000000000002</v>
      </c>
      <c r="C1618">
        <v>0.34</v>
      </c>
      <c r="D1618">
        <v>0.32500000000000001</v>
      </c>
      <c r="E1618">
        <v>0.34</v>
      </c>
      <c r="F1618">
        <v>0.196017</v>
      </c>
      <c r="G1618">
        <v>363600</v>
      </c>
      <c r="I1618" t="str">
        <f t="shared" si="226"/>
        <v/>
      </c>
      <c r="J1618" t="str">
        <f t="shared" si="227"/>
        <v/>
      </c>
      <c r="K1618" t="str">
        <f t="shared" si="228"/>
        <v/>
      </c>
      <c r="M1618" s="11" t="str">
        <f t="shared" si="232"/>
        <v/>
      </c>
      <c r="O1618">
        <f>IF(ROW($E1618)&lt;=VALUE(LEFT(O$1,FIND("-",O$1,1)-1)),0,IF(ROW($E1618)=VALUE(LEFT(O$1,FIND("-",O$1,1)-1))+1,AVERAGE(INDEX($E:$E,ROW($E1618)-VALUE(LEFT(O$1,FIND("-",O$1,1)-1))):$E1618),($E1618*(2/(VALUE(LEFT(O$1,FIND("-",O$1,1)-1))+1)))+(O1617*(1-(2/(VALUE(LEFT(O$1,FIND("-",O$1,1)-1))+1))))))</f>
        <v>0.31796513160289053</v>
      </c>
      <c r="Q1618">
        <f>IF(ROW($E1618)&lt;=VALUE(LEFT(Q$1,FIND("-",Q$1,1)-1)),0,IF(ROW($E1618)=VALUE(LEFT(Q$1,FIND("-",Q$1,1)-1))+1,AVERAGE(INDEX($E:$E,ROW($E1618)-VALUE(LEFT(Q$1,FIND("-",Q$1,1)-1))):$E1618),($E1618*(2/(VALUE(LEFT(Q$1,FIND("-",Q$1,1)-1))+1)))+(Q1617*(1-(2/(VALUE(LEFT(Q$1,FIND("-",Q$1,1)-1))+1))))))</f>
        <v>0.33048845782061081</v>
      </c>
      <c r="R1618">
        <f>IF(ROW($E1618)&lt;=VALUE(LEFT(R$1,FIND("-",R$1,1)-1)),0,IF(ROW($E1618)=VALUE(LEFT(R$1,FIND("-",R$1,1)-1))+1,AVERAGE(INDEX($E:$E,ROW($E1618)-VALUE(LEFT(R$1,FIND("-",R$1,1)-1))):$E1618),($E1618*(2/(VALUE(LEFT(R$1,FIND("-",R$1,1)-1))+1)))+(R1617*(1-(2/(VALUE(LEFT(R$1,FIND("-",R$1,1)-1))+1))))))</f>
        <v>0.32249633562845997</v>
      </c>
      <c r="S1618">
        <f t="shared" si="229"/>
        <v>7.9921221921508412E-3</v>
      </c>
      <c r="T1618">
        <f>IF(ROW($E1618)&lt;=MAX(VALUE(LEFT(Q$1,FIND("-",Q$1,1)-1)),VALUE(LEFT(R$1,FIND("-",R$1,1)-1)))+VALUE(LEFT(T$1,FIND("-",T$1,1)-1))-1,0,IF(ROW($E1618)=MAX(VALUE(LEFT(Q$1,FIND("-",Q$1,1)-1)),VALUE(LEFT(R$1,FIND("-",R$1,1)-1)))+VALUE(LEFT(T$1,FIND("-",T$1,1)-1)),AVERAGE(INDEX($S:$S,ROW(S1618)-VALUE(LEFT(T$1,FIND("-",T$1,1)-1))+1):S1618),($S1618*(2/(VALUE(LEFT(T$1,FIND("-",T$1,1)-1))+1)))+(T1617*(1-(2/(VALUE(LEFT(T$1,FIND("-",T$1,1)-1))+1))))))</f>
        <v>5.0908687881452176E-3</v>
      </c>
      <c r="V1618">
        <f t="shared" si="230"/>
        <v>5.0000000000000044E-3</v>
      </c>
      <c r="W1618">
        <f>IF(ROW($E1618)&lt;=VALUE(LEFT(W$1,FIND("-",W$1,1)-1))+1,0,IF(ROW($E1617)=VALUE(LEFT(W$1,FIND("-",W$1,1)-1))+1,100-100/(1+ABS((SUMIF(INDEX($V:$V,ROW($V1618)-VALUE(LEFT(W$1,FIND("-",W$1,1)-1))+1):$V1618,"&gt;0",INDEX($V:$V,ROW($V1618)-VALUE(LEFT(W$1,FIND("-",W$1,1)-1))+1):$V1618)/COUNTIF(INDEX($V:$V,ROW($V1618)-VALUE(LEFT(W$1,FIND("-",W$1,1)-1))+1):$V1618,"&gt;0"))/(SUMIF(INDEX($V:$V,ROW($V1618)-VALUE(LEFT(W$1,FIND("-",W$1,1)-1))+1):$V1618,"&lt;0",INDEX($V:$V,ROW($V1618)-VALUE(LEFT(W$1,FIND("-",W$1,1)-1))+1):$V1618)/COUNTIF(INDEX($V:$V,ROW($V1618)-VALUE(LEFT(W$1,FIND("-",W$1,1)-1))+1):$V1618,"&lt;0")))),100-100/(1+ABS((SUMIF(INDEX($V:$V,ROW($V1618)-VALUE(LEFT(W$1,FIND("-",W$1,1)-1))+1):$V1618,"&gt;0",INDEX($V:$V,ROW($V1618)-VALUE(LEFT(W$1,FIND("-",W$1,1)-1))+1):$V1618)/VALUE(LEFT(W$1,FIND("-",W$1,1)-1)))/(SUMIF(INDEX($V:$V,ROW($V1618)-VALUE(LEFT(W$1,FIND("-",W$1,1)-1))+1):$V1618,"&lt;0",INDEX($V:$V,ROW($V1618)-VALUE(LEFT(W$1,FIND("-",W$1,1)-1))+1):$V1618)/VALUE(LEFT(W$1,FIND("-",W$1,1)-1)))))))</f>
        <v>59.375000000000007</v>
      </c>
      <c r="Y1618">
        <f>IF(ROW($E1618)&lt;=VALUE(LEFT(Y$1,FIND("-",Y$1,1)-1)),0,MAX(INDEX(C:C,ROW(C1618)-VALUE(LEFT(Y$1,FIND("-",Y$1,1)-1))+1):C1618))</f>
        <v>0.39</v>
      </c>
      <c r="Z1618">
        <f>IF(ROW($E1618)&lt;=VALUE(LEFT(Z$1,FIND("-",Z$1,1)-1)),0,MIN(INDEX(D:D,ROW(D1618)-VALUE(LEFT(Z$1,FIND("-",Z$1,1)-1))+1):D1618))</f>
        <v>0.3</v>
      </c>
      <c r="AA1618">
        <f t="shared" si="234"/>
        <v>44.444444444444471</v>
      </c>
      <c r="AB1618">
        <f>IF(ROW($AA1618)&lt;=VALUE(LEFT(AA$1,FIND("-",AA$1,1)-1))+VALUE(LEFT(AB$1,FIND("-",AB$1,1)-1)-1),0,AVERAGE(INDEX($AA:$AA,ROW($AA1618)-VALUE(LEFT(AB$1,FIND("-",AB$1,1)-1))+1):$AA1618))</f>
        <v>38.888888888888914</v>
      </c>
      <c r="AC1618">
        <f>IF(ROW($AA1618)&lt;=VALUE(LEFT(AA$1,FIND("-",AA$1,1)-1))+VALUE(LEFT(AB$1,FIND("-",AB$1,1)-1)-1)+VALUE(LEFT(AC$1,FIND("-",AC$1,1)-1)-1),0,AVERAGE(INDEX($AB:$AB,ROW($AB1618)-VALUE(LEFT(AC$1,FIND("-",AC$1,1)-1))+1):$AB1618))</f>
        <v>46.32878492527616</v>
      </c>
      <c r="AE1618">
        <f t="shared" si="231"/>
        <v>35299144</v>
      </c>
      <c r="AG1618" t="str">
        <f t="shared" si="233"/>
        <v/>
      </c>
    </row>
    <row r="1619" spans="1:33" x14ac:dyDescent="0.25">
      <c r="A1619" s="6">
        <v>38828</v>
      </c>
      <c r="B1619">
        <v>0.33500000000000002</v>
      </c>
      <c r="C1619">
        <v>0.33500000000000002</v>
      </c>
      <c r="D1619">
        <v>0.32500000000000001</v>
      </c>
      <c r="E1619">
        <v>0.32500000000000001</v>
      </c>
      <c r="F1619">
        <v>0.18736900000000001</v>
      </c>
      <c r="G1619">
        <v>63500</v>
      </c>
      <c r="I1619" t="str">
        <f t="shared" si="226"/>
        <v/>
      </c>
      <c r="J1619" t="str">
        <f t="shared" si="227"/>
        <v/>
      </c>
      <c r="K1619" t="str">
        <f t="shared" si="228"/>
        <v/>
      </c>
      <c r="M1619" s="11" t="str">
        <f t="shared" si="232"/>
        <v/>
      </c>
      <c r="O1619">
        <f>IF(ROW($E1619)&lt;=VALUE(LEFT(O$1,FIND("-",O$1,1)-1)),0,IF(ROW($E1619)=VALUE(LEFT(O$1,FIND("-",O$1,1)-1))+1,AVERAGE(INDEX($E:$E,ROW($E1619)-VALUE(LEFT(O$1,FIND("-",O$1,1)-1))):$E1619),($E1619*(2/(VALUE(LEFT(O$1,FIND("-",O$1,1)-1))+1)))+(O1618*(1-(2/(VALUE(LEFT(O$1,FIND("-",O$1,1)-1))+1))))))</f>
        <v>0.31803513029340907</v>
      </c>
      <c r="Q1619">
        <f>IF(ROW($E1619)&lt;=VALUE(LEFT(Q$1,FIND("-",Q$1,1)-1)),0,IF(ROW($E1619)=VALUE(LEFT(Q$1,FIND("-",Q$1,1)-1))+1,AVERAGE(INDEX($E:$E,ROW($E1619)-VALUE(LEFT(Q$1,FIND("-",Q$1,1)-1))):$E1619),($E1619*(2/(VALUE(LEFT(Q$1,FIND("-",Q$1,1)-1))+1)))+(Q1618*(1-(2/(VALUE(LEFT(Q$1,FIND("-",Q$1,1)-1))+1))))))</f>
        <v>0.32964407969436299</v>
      </c>
      <c r="R1619">
        <f>IF(ROW($E1619)&lt;=VALUE(LEFT(R$1,FIND("-",R$1,1)-1)),0,IF(ROW($E1619)=VALUE(LEFT(R$1,FIND("-",R$1,1)-1))+1,AVERAGE(INDEX($E:$E,ROW($E1619)-VALUE(LEFT(R$1,FIND("-",R$1,1)-1))):$E1619),($E1619*(2/(VALUE(LEFT(R$1,FIND("-",R$1,1)-1))+1)))+(R1618*(1-(2/(VALUE(LEFT(R$1,FIND("-",R$1,1)-1))+1))))))</f>
        <v>0.32268179224857407</v>
      </c>
      <c r="S1619">
        <f t="shared" si="229"/>
        <v>6.9622874457889172E-3</v>
      </c>
      <c r="T1619">
        <f>IF(ROW($E1619)&lt;=MAX(VALUE(LEFT(Q$1,FIND("-",Q$1,1)-1)),VALUE(LEFT(R$1,FIND("-",R$1,1)-1)))+VALUE(LEFT(T$1,FIND("-",T$1,1)-1))-1,0,IF(ROW($E1619)=MAX(VALUE(LEFT(Q$1,FIND("-",Q$1,1)-1)),VALUE(LEFT(R$1,FIND("-",R$1,1)-1)))+VALUE(LEFT(T$1,FIND("-",T$1,1)-1)),AVERAGE(INDEX($S:$S,ROW(S1619)-VALUE(LEFT(T$1,FIND("-",T$1,1)-1))+1):S1619),($S1619*(2/(VALUE(LEFT(T$1,FIND("-",T$1,1)-1))+1)))+(T1618*(1-(2/(VALUE(LEFT(T$1,FIND("-",T$1,1)-1))+1))))))</f>
        <v>5.4651525196739575E-3</v>
      </c>
      <c r="V1619">
        <f t="shared" si="230"/>
        <v>-1.5000000000000013E-2</v>
      </c>
      <c r="W1619">
        <f>IF(ROW($E1619)&lt;=VALUE(LEFT(W$1,FIND("-",W$1,1)-1))+1,0,IF(ROW($E1618)=VALUE(LEFT(W$1,FIND("-",W$1,1)-1))+1,100-100/(1+ABS((SUMIF(INDEX($V:$V,ROW($V1619)-VALUE(LEFT(W$1,FIND("-",W$1,1)-1))+1):$V1619,"&gt;0",INDEX($V:$V,ROW($V1619)-VALUE(LEFT(W$1,FIND("-",W$1,1)-1))+1):$V1619)/COUNTIF(INDEX($V:$V,ROW($V1619)-VALUE(LEFT(W$1,FIND("-",W$1,1)-1))+1):$V1619,"&gt;0"))/(SUMIF(INDEX($V:$V,ROW($V1619)-VALUE(LEFT(W$1,FIND("-",W$1,1)-1))+1):$V1619,"&lt;0",INDEX($V:$V,ROW($V1619)-VALUE(LEFT(W$1,FIND("-",W$1,1)-1))+1):$V1619)/COUNTIF(INDEX($V:$V,ROW($V1619)-VALUE(LEFT(W$1,FIND("-",W$1,1)-1))+1):$V1619,"&lt;0")))),100-100/(1+ABS((SUMIF(INDEX($V:$V,ROW($V1619)-VALUE(LEFT(W$1,FIND("-",W$1,1)-1))+1):$V1619,"&gt;0",INDEX($V:$V,ROW($V1619)-VALUE(LEFT(W$1,FIND("-",W$1,1)-1))+1):$V1619)/VALUE(LEFT(W$1,FIND("-",W$1,1)-1)))/(SUMIF(INDEX($V:$V,ROW($V1619)-VALUE(LEFT(W$1,FIND("-",W$1,1)-1))+1):$V1619,"&lt;0",INDEX($V:$V,ROW($V1619)-VALUE(LEFT(W$1,FIND("-",W$1,1)-1))+1):$V1619)/VALUE(LEFT(W$1,FIND("-",W$1,1)-1)))))))</f>
        <v>57.575757575757585</v>
      </c>
      <c r="Y1619">
        <f>IF(ROW($E1619)&lt;=VALUE(LEFT(Y$1,FIND("-",Y$1,1)-1)),0,MAX(INDEX(C:C,ROW(C1619)-VALUE(LEFT(Y$1,FIND("-",Y$1,1)-1))+1):C1619))</f>
        <v>0.39</v>
      </c>
      <c r="Z1619">
        <f>IF(ROW($E1619)&lt;=VALUE(LEFT(Z$1,FIND("-",Z$1,1)-1)),0,MIN(INDEX(D:D,ROW(D1619)-VALUE(LEFT(Z$1,FIND("-",Z$1,1)-1))+1):D1619))</f>
        <v>0.30499999999999999</v>
      </c>
      <c r="AA1619">
        <f t="shared" si="234"/>
        <v>23.529411764705898</v>
      </c>
      <c r="AB1619">
        <f>IF(ROW($AA1619)&lt;=VALUE(LEFT(AA$1,FIND("-",AA$1,1)-1))+VALUE(LEFT(AB$1,FIND("-",AB$1,1)-1)-1),0,AVERAGE(INDEX($AA:$AA,ROW($AA1619)-VALUE(LEFT(AB$1,FIND("-",AB$1,1)-1))+1):$AA1619))</f>
        <v>35.620915032679761</v>
      </c>
      <c r="AC1619">
        <f>IF(ROW($AA1619)&lt;=VALUE(LEFT(AA$1,FIND("-",AA$1,1)-1))+VALUE(LEFT(AB$1,FIND("-",AB$1,1)-1)-1)+VALUE(LEFT(AC$1,FIND("-",AC$1,1)-1)-1),0,AVERAGE(INDEX($AB:$AB,ROW($AB1619)-VALUE(LEFT(AC$1,FIND("-",AC$1,1)-1))+1):$AB1619))</f>
        <v>39.294041203225952</v>
      </c>
      <c r="AE1619">
        <f t="shared" si="231"/>
        <v>35235644</v>
      </c>
      <c r="AG1619" t="str">
        <f t="shared" si="233"/>
        <v/>
      </c>
    </row>
    <row r="1620" spans="1:33" x14ac:dyDescent="0.25">
      <c r="A1620" s="6">
        <v>38831</v>
      </c>
      <c r="B1620">
        <v>0.33</v>
      </c>
      <c r="C1620">
        <v>0.33</v>
      </c>
      <c r="D1620">
        <v>0.33</v>
      </c>
      <c r="E1620">
        <v>0.33</v>
      </c>
      <c r="F1620">
        <v>0.190252</v>
      </c>
      <c r="G1620">
        <v>32000</v>
      </c>
      <c r="I1620" t="str">
        <f t="shared" si="226"/>
        <v/>
      </c>
      <c r="J1620" t="str">
        <f t="shared" si="227"/>
        <v/>
      </c>
      <c r="K1620" t="str">
        <f t="shared" si="228"/>
        <v/>
      </c>
      <c r="M1620" s="11" t="str">
        <f t="shared" si="232"/>
        <v/>
      </c>
      <c r="O1620">
        <f>IF(ROW($E1620)&lt;=VALUE(LEFT(O$1,FIND("-",O$1,1)-1)),0,IF(ROW($E1620)=VALUE(LEFT(O$1,FIND("-",O$1,1)-1))+1,AVERAGE(INDEX($E:$E,ROW($E1620)-VALUE(LEFT(O$1,FIND("-",O$1,1)-1))):$E1620),($E1620*(2/(VALUE(LEFT(O$1,FIND("-",O$1,1)-1))+1)))+(O1619*(1-(2/(VALUE(LEFT(O$1,FIND("-",O$1,1)-1))+1))))))</f>
        <v>0.31815418372332543</v>
      </c>
      <c r="Q1620">
        <f>IF(ROW($E1620)&lt;=VALUE(LEFT(Q$1,FIND("-",Q$1,1)-1)),0,IF(ROW($E1620)=VALUE(LEFT(Q$1,FIND("-",Q$1,1)-1))+1,AVERAGE(INDEX($E:$E,ROW($E1620)-VALUE(LEFT(Q$1,FIND("-",Q$1,1)-1))):$E1620),($E1620*(2/(VALUE(LEFT(Q$1,FIND("-",Q$1,1)-1))+1)))+(Q1619*(1-(2/(VALUE(LEFT(Q$1,FIND("-",Q$1,1)-1))+1))))))</f>
        <v>0.32969883666446098</v>
      </c>
      <c r="R1620">
        <f>IF(ROW($E1620)&lt;=VALUE(LEFT(R$1,FIND("-",R$1,1)-1)),0,IF(ROW($E1620)=VALUE(LEFT(R$1,FIND("-",R$1,1)-1))+1,AVERAGE(INDEX($E:$E,ROW($E1620)-VALUE(LEFT(R$1,FIND("-",R$1,1)-1))):$E1620),($E1620*(2/(VALUE(LEFT(R$1,FIND("-",R$1,1)-1))+1)))+(R1619*(1-(2/(VALUE(LEFT(R$1,FIND("-",R$1,1)-1))+1))))))</f>
        <v>0.32322388171164268</v>
      </c>
      <c r="S1620">
        <f t="shared" si="229"/>
        <v>6.4749549528183015E-3</v>
      </c>
      <c r="T1620">
        <f>IF(ROW($E1620)&lt;=MAX(VALUE(LEFT(Q$1,FIND("-",Q$1,1)-1)),VALUE(LEFT(R$1,FIND("-",R$1,1)-1)))+VALUE(LEFT(T$1,FIND("-",T$1,1)-1))-1,0,IF(ROW($E1620)=MAX(VALUE(LEFT(Q$1,FIND("-",Q$1,1)-1)),VALUE(LEFT(R$1,FIND("-",R$1,1)-1)))+VALUE(LEFT(T$1,FIND("-",T$1,1)-1)),AVERAGE(INDEX($S:$S,ROW(S1620)-VALUE(LEFT(T$1,FIND("-",T$1,1)-1))+1):S1620),($S1620*(2/(VALUE(LEFT(T$1,FIND("-",T$1,1)-1))+1)))+(T1619*(1-(2/(VALUE(LEFT(T$1,FIND("-",T$1,1)-1))+1))))))</f>
        <v>5.667113006302826E-3</v>
      </c>
      <c r="V1620">
        <f t="shared" si="230"/>
        <v>5.0000000000000044E-3</v>
      </c>
      <c r="W1620">
        <f>IF(ROW($E1620)&lt;=VALUE(LEFT(W$1,FIND("-",W$1,1)-1))+1,0,IF(ROW($E1619)=VALUE(LEFT(W$1,FIND("-",W$1,1)-1))+1,100-100/(1+ABS((SUMIF(INDEX($V:$V,ROW($V1620)-VALUE(LEFT(W$1,FIND("-",W$1,1)-1))+1):$V1620,"&gt;0",INDEX($V:$V,ROW($V1620)-VALUE(LEFT(W$1,FIND("-",W$1,1)-1))+1):$V1620)/COUNTIF(INDEX($V:$V,ROW($V1620)-VALUE(LEFT(W$1,FIND("-",W$1,1)-1))+1):$V1620,"&gt;0"))/(SUMIF(INDEX($V:$V,ROW($V1620)-VALUE(LEFT(W$1,FIND("-",W$1,1)-1))+1):$V1620,"&lt;0",INDEX($V:$V,ROW($V1620)-VALUE(LEFT(W$1,FIND("-",W$1,1)-1))+1):$V1620)/COUNTIF(INDEX($V:$V,ROW($V1620)-VALUE(LEFT(W$1,FIND("-",W$1,1)-1))+1):$V1620,"&lt;0")))),100-100/(1+ABS((SUMIF(INDEX($V:$V,ROW($V1620)-VALUE(LEFT(W$1,FIND("-",W$1,1)-1))+1):$V1620,"&gt;0",INDEX($V:$V,ROW($V1620)-VALUE(LEFT(W$1,FIND("-",W$1,1)-1))+1):$V1620)/VALUE(LEFT(W$1,FIND("-",W$1,1)-1)))/(SUMIF(INDEX($V:$V,ROW($V1620)-VALUE(LEFT(W$1,FIND("-",W$1,1)-1))+1):$V1620,"&lt;0",INDEX($V:$V,ROW($V1620)-VALUE(LEFT(W$1,FIND("-",W$1,1)-1))+1):$V1620)/VALUE(LEFT(W$1,FIND("-",W$1,1)-1)))))))</f>
        <v>57.575757575757585</v>
      </c>
      <c r="Y1620">
        <f>IF(ROW($E1620)&lt;=VALUE(LEFT(Y$1,FIND("-",Y$1,1)-1)),0,MAX(INDEX(C:C,ROW(C1620)-VALUE(LEFT(Y$1,FIND("-",Y$1,1)-1))+1):C1620))</f>
        <v>0.39</v>
      </c>
      <c r="Z1620">
        <f>IF(ROW($E1620)&lt;=VALUE(LEFT(Z$1,FIND("-",Z$1,1)-1)),0,MIN(INDEX(D:D,ROW(D1620)-VALUE(LEFT(Z$1,FIND("-",Z$1,1)-1))+1):D1620))</f>
        <v>0.30499999999999999</v>
      </c>
      <c r="AA1620">
        <f t="shared" si="234"/>
        <v>29.411764705882369</v>
      </c>
      <c r="AB1620">
        <f>IF(ROW($AA1620)&lt;=VALUE(LEFT(AA$1,FIND("-",AA$1,1)-1))+VALUE(LEFT(AB$1,FIND("-",AB$1,1)-1)-1),0,AVERAGE(INDEX($AA:$AA,ROW($AA1620)-VALUE(LEFT(AB$1,FIND("-",AB$1,1)-1))+1):$AA1620))</f>
        <v>32.461873638344251</v>
      </c>
      <c r="AC1620">
        <f>IF(ROW($AA1620)&lt;=VALUE(LEFT(AA$1,FIND("-",AA$1,1)-1))+VALUE(LEFT(AB$1,FIND("-",AB$1,1)-1)-1)+VALUE(LEFT(AC$1,FIND("-",AC$1,1)-1)-1),0,AVERAGE(INDEX($AB:$AB,ROW($AB1620)-VALUE(LEFT(AC$1,FIND("-",AC$1,1)-1))+1):$AB1620))</f>
        <v>35.657225853304311</v>
      </c>
      <c r="AE1620">
        <f t="shared" si="231"/>
        <v>35267644</v>
      </c>
      <c r="AG1620" t="str">
        <f t="shared" si="233"/>
        <v/>
      </c>
    </row>
    <row r="1621" spans="1:33" x14ac:dyDescent="0.25">
      <c r="A1621" s="6">
        <v>38832</v>
      </c>
      <c r="B1621">
        <v>0.33</v>
      </c>
      <c r="C1621">
        <v>0.33</v>
      </c>
      <c r="D1621">
        <v>0.32500000000000001</v>
      </c>
      <c r="E1621">
        <v>0.33</v>
      </c>
      <c r="F1621">
        <v>0.190252</v>
      </c>
      <c r="G1621">
        <v>39000</v>
      </c>
      <c r="I1621" t="str">
        <f t="shared" si="226"/>
        <v/>
      </c>
      <c r="J1621" t="str">
        <f t="shared" si="227"/>
        <v/>
      </c>
      <c r="K1621" t="str">
        <f t="shared" si="228"/>
        <v/>
      </c>
      <c r="M1621" s="11" t="str">
        <f t="shared" si="232"/>
        <v/>
      </c>
      <c r="O1621">
        <f>IF(ROW($E1621)&lt;=VALUE(LEFT(O$1,FIND("-",O$1,1)-1)),0,IF(ROW($E1621)=VALUE(LEFT(O$1,FIND("-",O$1,1)-1))+1,AVERAGE(INDEX($E:$E,ROW($E1621)-VALUE(LEFT(O$1,FIND("-",O$1,1)-1))):$E1621),($E1621*(2/(VALUE(LEFT(O$1,FIND("-",O$1,1)-1))+1)))+(O1620*(1-(2/(VALUE(LEFT(O$1,FIND("-",O$1,1)-1))+1))))))</f>
        <v>0.31827205254199886</v>
      </c>
      <c r="Q1621">
        <f>IF(ROW($E1621)&lt;=VALUE(LEFT(Q$1,FIND("-",Q$1,1)-1)),0,IF(ROW($E1621)=VALUE(LEFT(Q$1,FIND("-",Q$1,1)-1))+1,AVERAGE(INDEX($E:$E,ROW($E1621)-VALUE(LEFT(Q$1,FIND("-",Q$1,1)-1))):$E1621),($E1621*(2/(VALUE(LEFT(Q$1,FIND("-",Q$1,1)-1))+1)))+(Q1620*(1-(2/(VALUE(LEFT(Q$1,FIND("-",Q$1,1)-1))+1))))))</f>
        <v>0.32974516948531313</v>
      </c>
      <c r="R1621">
        <f>IF(ROW($E1621)&lt;=VALUE(LEFT(R$1,FIND("-",R$1,1)-1)),0,IF(ROW($E1621)=VALUE(LEFT(R$1,FIND("-",R$1,1)-1))+1,AVERAGE(INDEX($E:$E,ROW($E1621)-VALUE(LEFT(R$1,FIND("-",R$1,1)-1))):$E1621),($E1621*(2/(VALUE(LEFT(R$1,FIND("-",R$1,1)-1))+1)))+(R1620*(1-(2/(VALUE(LEFT(R$1,FIND("-",R$1,1)-1))+1))))))</f>
        <v>0.32372581639966913</v>
      </c>
      <c r="S1621">
        <f t="shared" si="229"/>
        <v>6.019353085643997E-3</v>
      </c>
      <c r="T1621">
        <f>IF(ROW($E1621)&lt;=MAX(VALUE(LEFT(Q$1,FIND("-",Q$1,1)-1)),VALUE(LEFT(R$1,FIND("-",R$1,1)-1)))+VALUE(LEFT(T$1,FIND("-",T$1,1)-1))-1,0,IF(ROW($E1621)=MAX(VALUE(LEFT(Q$1,FIND("-",Q$1,1)-1)),VALUE(LEFT(R$1,FIND("-",R$1,1)-1)))+VALUE(LEFT(T$1,FIND("-",T$1,1)-1)),AVERAGE(INDEX($S:$S,ROW(S1621)-VALUE(LEFT(T$1,FIND("-",T$1,1)-1))+1):S1621),($S1621*(2/(VALUE(LEFT(T$1,FIND("-",T$1,1)-1))+1)))+(T1620*(1-(2/(VALUE(LEFT(T$1,FIND("-",T$1,1)-1))+1))))))</f>
        <v>5.7375610221710605E-3</v>
      </c>
      <c r="V1621">
        <f t="shared" si="230"/>
        <v>0</v>
      </c>
      <c r="W1621">
        <f>IF(ROW($E1621)&lt;=VALUE(LEFT(W$1,FIND("-",W$1,1)-1))+1,0,IF(ROW($E1620)=VALUE(LEFT(W$1,FIND("-",W$1,1)-1))+1,100-100/(1+ABS((SUMIF(INDEX($V:$V,ROW($V1621)-VALUE(LEFT(W$1,FIND("-",W$1,1)-1))+1):$V1621,"&gt;0",INDEX($V:$V,ROW($V1621)-VALUE(LEFT(W$1,FIND("-",W$1,1)-1))+1):$V1621)/COUNTIF(INDEX($V:$V,ROW($V1621)-VALUE(LEFT(W$1,FIND("-",W$1,1)-1))+1):$V1621,"&gt;0"))/(SUMIF(INDEX($V:$V,ROW($V1621)-VALUE(LEFT(W$1,FIND("-",W$1,1)-1))+1):$V1621,"&lt;0",INDEX($V:$V,ROW($V1621)-VALUE(LEFT(W$1,FIND("-",W$1,1)-1))+1):$V1621)/COUNTIF(INDEX($V:$V,ROW($V1621)-VALUE(LEFT(W$1,FIND("-",W$1,1)-1))+1):$V1621,"&lt;0")))),100-100/(1+ABS((SUMIF(INDEX($V:$V,ROW($V1621)-VALUE(LEFT(W$1,FIND("-",W$1,1)-1))+1):$V1621,"&gt;0",INDEX($V:$V,ROW($V1621)-VALUE(LEFT(W$1,FIND("-",W$1,1)-1))+1):$V1621)/VALUE(LEFT(W$1,FIND("-",W$1,1)-1)))/(SUMIF(INDEX($V:$V,ROW($V1621)-VALUE(LEFT(W$1,FIND("-",W$1,1)-1))+1):$V1621,"&lt;0",INDEX($V:$V,ROW($V1621)-VALUE(LEFT(W$1,FIND("-",W$1,1)-1))+1):$V1621)/VALUE(LEFT(W$1,FIND("-",W$1,1)-1)))))))</f>
        <v>54.838709677419359</v>
      </c>
      <c r="Y1621">
        <f>IF(ROW($E1621)&lt;=VALUE(LEFT(Y$1,FIND("-",Y$1,1)-1)),0,MAX(INDEX(C:C,ROW(C1621)-VALUE(LEFT(Y$1,FIND("-",Y$1,1)-1))+1):C1621))</f>
        <v>0.39</v>
      </c>
      <c r="Z1621">
        <f>IF(ROW($E1621)&lt;=VALUE(LEFT(Z$1,FIND("-",Z$1,1)-1)),0,MIN(INDEX(D:D,ROW(D1621)-VALUE(LEFT(Z$1,FIND("-",Z$1,1)-1))+1):D1621))</f>
        <v>0.30499999999999999</v>
      </c>
      <c r="AA1621">
        <f t="shared" si="234"/>
        <v>29.411764705882369</v>
      </c>
      <c r="AB1621">
        <f>IF(ROW($AA1621)&lt;=VALUE(LEFT(AA$1,FIND("-",AA$1,1)-1))+VALUE(LEFT(AB$1,FIND("-",AB$1,1)-1)-1),0,AVERAGE(INDEX($AA:$AA,ROW($AA1621)-VALUE(LEFT(AB$1,FIND("-",AB$1,1)-1))+1):$AA1621))</f>
        <v>27.450980392156879</v>
      </c>
      <c r="AC1621">
        <f>IF(ROW($AA1621)&lt;=VALUE(LEFT(AA$1,FIND("-",AA$1,1)-1))+VALUE(LEFT(AB$1,FIND("-",AB$1,1)-1)-1)+VALUE(LEFT(AC$1,FIND("-",AC$1,1)-1)-1),0,AVERAGE(INDEX($AB:$AB,ROW($AB1621)-VALUE(LEFT(AC$1,FIND("-",AC$1,1)-1))+1):$AB1621))</f>
        <v>31.844589687726966</v>
      </c>
      <c r="AE1621">
        <f t="shared" si="231"/>
        <v>35267644</v>
      </c>
      <c r="AG1621" t="str">
        <f t="shared" si="233"/>
        <v/>
      </c>
    </row>
    <row r="1622" spans="1:33" x14ac:dyDescent="0.25">
      <c r="A1622" s="6">
        <v>38833</v>
      </c>
      <c r="B1622">
        <v>0.33500000000000002</v>
      </c>
      <c r="C1622">
        <v>0.33500000000000002</v>
      </c>
      <c r="D1622">
        <v>0.32</v>
      </c>
      <c r="E1622">
        <v>0.32</v>
      </c>
      <c r="F1622">
        <v>0.18448700000000001</v>
      </c>
      <c r="G1622">
        <v>77600</v>
      </c>
      <c r="I1622" t="str">
        <f t="shared" si="226"/>
        <v>Bearish</v>
      </c>
      <c r="J1622" t="str">
        <f t="shared" si="227"/>
        <v/>
      </c>
      <c r="K1622" t="str">
        <f t="shared" si="228"/>
        <v/>
      </c>
      <c r="M1622" s="11" t="str">
        <f t="shared" si="232"/>
        <v/>
      </c>
      <c r="O1622">
        <f>IF(ROW($E1622)&lt;=VALUE(LEFT(O$1,FIND("-",O$1,1)-1)),0,IF(ROW($E1622)=VALUE(LEFT(O$1,FIND("-",O$1,1)-1))+1,AVERAGE(INDEX($E:$E,ROW($E1622)-VALUE(LEFT(O$1,FIND("-",O$1,1)-1))):$E1622),($E1622*(2/(VALUE(LEFT(O$1,FIND("-",O$1,1)-1))+1)))+(O1621*(1-(2/(VALUE(LEFT(O$1,FIND("-",O$1,1)-1))+1))))))</f>
        <v>0.31828924604904368</v>
      </c>
      <c r="Q1622">
        <f>IF(ROW($E1622)&lt;=VALUE(LEFT(Q$1,FIND("-",Q$1,1)-1)),0,IF(ROW($E1622)=VALUE(LEFT(Q$1,FIND("-",Q$1,1)-1))+1,AVERAGE(INDEX($E:$E,ROW($E1622)-VALUE(LEFT(Q$1,FIND("-",Q$1,1)-1))):$E1622),($E1622*(2/(VALUE(LEFT(Q$1,FIND("-",Q$1,1)-1))+1)))+(Q1621*(1-(2/(VALUE(LEFT(Q$1,FIND("-",Q$1,1)-1))+1))))))</f>
        <v>0.32824591264141884</v>
      </c>
      <c r="R1622">
        <f>IF(ROW($E1622)&lt;=VALUE(LEFT(R$1,FIND("-",R$1,1)-1)),0,IF(ROW($E1622)=VALUE(LEFT(R$1,FIND("-",R$1,1)-1))+1,AVERAGE(INDEX($E:$E,ROW($E1622)-VALUE(LEFT(R$1,FIND("-",R$1,1)-1))):$E1622),($E1622*(2/(VALUE(LEFT(R$1,FIND("-",R$1,1)-1))+1)))+(R1621*(1-(2/(VALUE(LEFT(R$1,FIND("-",R$1,1)-1))+1))))))</f>
        <v>0.32344982999969368</v>
      </c>
      <c r="S1622">
        <f t="shared" si="229"/>
        <v>4.7960826417251523E-3</v>
      </c>
      <c r="T1622">
        <f>IF(ROW($E1622)&lt;=MAX(VALUE(LEFT(Q$1,FIND("-",Q$1,1)-1)),VALUE(LEFT(R$1,FIND("-",R$1,1)-1)))+VALUE(LEFT(T$1,FIND("-",T$1,1)-1))-1,0,IF(ROW($E1622)=MAX(VALUE(LEFT(Q$1,FIND("-",Q$1,1)-1)),VALUE(LEFT(R$1,FIND("-",R$1,1)-1)))+VALUE(LEFT(T$1,FIND("-",T$1,1)-1)),AVERAGE(INDEX($S:$S,ROW(S1622)-VALUE(LEFT(T$1,FIND("-",T$1,1)-1))+1):S1622),($S1622*(2/(VALUE(LEFT(T$1,FIND("-",T$1,1)-1))+1)))+(T1621*(1-(2/(VALUE(LEFT(T$1,FIND("-",T$1,1)-1))+1))))))</f>
        <v>5.5492653460818796E-3</v>
      </c>
      <c r="V1622">
        <f t="shared" si="230"/>
        <v>-1.0000000000000009E-2</v>
      </c>
      <c r="W1622">
        <f>IF(ROW($E1622)&lt;=VALUE(LEFT(W$1,FIND("-",W$1,1)-1))+1,0,IF(ROW($E1621)=VALUE(LEFT(W$1,FIND("-",W$1,1)-1))+1,100-100/(1+ABS((SUMIF(INDEX($V:$V,ROW($V1622)-VALUE(LEFT(W$1,FIND("-",W$1,1)-1))+1):$V1622,"&gt;0",INDEX($V:$V,ROW($V1622)-VALUE(LEFT(W$1,FIND("-",W$1,1)-1))+1):$V1622)/COUNTIF(INDEX($V:$V,ROW($V1622)-VALUE(LEFT(W$1,FIND("-",W$1,1)-1))+1):$V1622,"&gt;0"))/(SUMIF(INDEX($V:$V,ROW($V1622)-VALUE(LEFT(W$1,FIND("-",W$1,1)-1))+1):$V1622,"&lt;0",INDEX($V:$V,ROW($V1622)-VALUE(LEFT(W$1,FIND("-",W$1,1)-1))+1):$V1622)/COUNTIF(INDEX($V:$V,ROW($V1622)-VALUE(LEFT(W$1,FIND("-",W$1,1)-1))+1):$V1622,"&lt;0")))),100-100/(1+ABS((SUMIF(INDEX($V:$V,ROW($V1622)-VALUE(LEFT(W$1,FIND("-",W$1,1)-1))+1):$V1622,"&gt;0",INDEX($V:$V,ROW($V1622)-VALUE(LEFT(W$1,FIND("-",W$1,1)-1))+1):$V1622)/VALUE(LEFT(W$1,FIND("-",W$1,1)-1)))/(SUMIF(INDEX($V:$V,ROW($V1622)-VALUE(LEFT(W$1,FIND("-",W$1,1)-1))+1):$V1622,"&lt;0",INDEX($V:$V,ROW($V1622)-VALUE(LEFT(W$1,FIND("-",W$1,1)-1))+1):$V1622)/VALUE(LEFT(W$1,FIND("-",W$1,1)-1)))))))</f>
        <v>50</v>
      </c>
      <c r="Y1622">
        <f>IF(ROW($E1622)&lt;=VALUE(LEFT(Y$1,FIND("-",Y$1,1)-1)),0,MAX(INDEX(C:C,ROW(C1622)-VALUE(LEFT(Y$1,FIND("-",Y$1,1)-1))+1):C1622))</f>
        <v>0.39</v>
      </c>
      <c r="Z1622">
        <f>IF(ROW($E1622)&lt;=VALUE(LEFT(Z$1,FIND("-",Z$1,1)-1)),0,MIN(INDEX(D:D,ROW(D1622)-VALUE(LEFT(Z$1,FIND("-",Z$1,1)-1))+1):D1622))</f>
        <v>0.30499999999999999</v>
      </c>
      <c r="AA1622">
        <f t="shared" si="234"/>
        <v>17.647058823529424</v>
      </c>
      <c r="AB1622">
        <f>IF(ROW($AA1622)&lt;=VALUE(LEFT(AA$1,FIND("-",AA$1,1)-1))+VALUE(LEFT(AB$1,FIND("-",AB$1,1)-1)-1),0,AVERAGE(INDEX($AA:$AA,ROW($AA1622)-VALUE(LEFT(AB$1,FIND("-",AB$1,1)-1))+1):$AA1622))</f>
        <v>25.490196078431385</v>
      </c>
      <c r="AC1622">
        <f>IF(ROW($AA1622)&lt;=VALUE(LEFT(AA$1,FIND("-",AA$1,1)-1))+VALUE(LEFT(AB$1,FIND("-",AB$1,1)-1)-1)+VALUE(LEFT(AC$1,FIND("-",AC$1,1)-1)-1),0,AVERAGE(INDEX($AB:$AB,ROW($AB1622)-VALUE(LEFT(AC$1,FIND("-",AC$1,1)-1))+1):$AB1622))</f>
        <v>28.467683369644174</v>
      </c>
      <c r="AE1622">
        <f t="shared" si="231"/>
        <v>35190044</v>
      </c>
      <c r="AG1622" t="str">
        <f t="shared" si="233"/>
        <v/>
      </c>
    </row>
    <row r="1623" spans="1:33" x14ac:dyDescent="0.25">
      <c r="A1623" s="6">
        <v>38834</v>
      </c>
      <c r="B1623">
        <v>0.32</v>
      </c>
      <c r="C1623">
        <v>0.33</v>
      </c>
      <c r="D1623">
        <v>0.315</v>
      </c>
      <c r="E1623">
        <v>0.33</v>
      </c>
      <c r="F1623">
        <v>0.190252</v>
      </c>
      <c r="G1623">
        <v>125500</v>
      </c>
      <c r="I1623" t="str">
        <f t="shared" si="226"/>
        <v/>
      </c>
      <c r="J1623" t="str">
        <f t="shared" si="227"/>
        <v/>
      </c>
      <c r="K1623" t="str">
        <f t="shared" si="228"/>
        <v/>
      </c>
      <c r="M1623" s="11" t="str">
        <f t="shared" si="232"/>
        <v/>
      </c>
      <c r="O1623">
        <f>IF(ROW($E1623)&lt;=VALUE(LEFT(O$1,FIND("-",O$1,1)-1)),0,IF(ROW($E1623)=VALUE(LEFT(O$1,FIND("-",O$1,1)-1))+1,AVERAGE(INDEX($E:$E,ROW($E1623)-VALUE(LEFT(O$1,FIND("-",O$1,1)-1))):$E1623),($E1623*(2/(VALUE(LEFT(O$1,FIND("-",O$1,1)-1))+1)))+(O1622*(1-(2/(VALUE(LEFT(O$1,FIND("-",O$1,1)-1))+1))))))</f>
        <v>0.3184057709639786</v>
      </c>
      <c r="Q1623">
        <f>IF(ROW($E1623)&lt;=VALUE(LEFT(Q$1,FIND("-",Q$1,1)-1)),0,IF(ROW($E1623)=VALUE(LEFT(Q$1,FIND("-",Q$1,1)-1))+1,AVERAGE(INDEX($E:$E,ROW($E1623)-VALUE(LEFT(Q$1,FIND("-",Q$1,1)-1))):$E1623),($E1623*(2/(VALUE(LEFT(Q$1,FIND("-",Q$1,1)-1))+1)))+(Q1622*(1-(2/(VALUE(LEFT(Q$1,FIND("-",Q$1,1)-1))+1))))))</f>
        <v>0.32851577223504674</v>
      </c>
      <c r="R1623">
        <f>IF(ROW($E1623)&lt;=VALUE(LEFT(R$1,FIND("-",R$1,1)-1)),0,IF(ROW($E1623)=VALUE(LEFT(R$1,FIND("-",R$1,1)-1))+1,AVERAGE(INDEX($E:$E,ROW($E1623)-VALUE(LEFT(R$1,FIND("-",R$1,1)-1))):$E1623),($E1623*(2/(VALUE(LEFT(R$1,FIND("-",R$1,1)-1))+1)))+(R1622*(1-(2/(VALUE(LEFT(R$1,FIND("-",R$1,1)-1))+1))))))</f>
        <v>0.32393502777749417</v>
      </c>
      <c r="S1623">
        <f t="shared" si="229"/>
        <v>4.5807444575525769E-3</v>
      </c>
      <c r="T1623">
        <f>IF(ROW($E1623)&lt;=MAX(VALUE(LEFT(Q$1,FIND("-",Q$1,1)-1)),VALUE(LEFT(R$1,FIND("-",R$1,1)-1)))+VALUE(LEFT(T$1,FIND("-",T$1,1)-1))-1,0,IF(ROW($E1623)=MAX(VALUE(LEFT(Q$1,FIND("-",Q$1,1)-1)),VALUE(LEFT(R$1,FIND("-",R$1,1)-1)))+VALUE(LEFT(T$1,FIND("-",T$1,1)-1)),AVERAGE(INDEX($S:$S,ROW(S1623)-VALUE(LEFT(T$1,FIND("-",T$1,1)-1))+1):S1623),($S1623*(2/(VALUE(LEFT(T$1,FIND("-",T$1,1)-1))+1)))+(T1622*(1-(2/(VALUE(LEFT(T$1,FIND("-",T$1,1)-1))+1))))))</f>
        <v>5.3555611683760197E-3</v>
      </c>
      <c r="V1623">
        <f t="shared" si="230"/>
        <v>1.0000000000000009E-2</v>
      </c>
      <c r="W1623">
        <f>IF(ROW($E1623)&lt;=VALUE(LEFT(W$1,FIND("-",W$1,1)-1))+1,0,IF(ROW($E1622)=VALUE(LEFT(W$1,FIND("-",W$1,1)-1))+1,100-100/(1+ABS((SUMIF(INDEX($V:$V,ROW($V1623)-VALUE(LEFT(W$1,FIND("-",W$1,1)-1))+1):$V1623,"&gt;0",INDEX($V:$V,ROW($V1623)-VALUE(LEFT(W$1,FIND("-",W$1,1)-1))+1):$V1623)/COUNTIF(INDEX($V:$V,ROW($V1623)-VALUE(LEFT(W$1,FIND("-",W$1,1)-1))+1):$V1623,"&gt;0"))/(SUMIF(INDEX($V:$V,ROW($V1623)-VALUE(LEFT(W$1,FIND("-",W$1,1)-1))+1):$V1623,"&lt;0",INDEX($V:$V,ROW($V1623)-VALUE(LEFT(W$1,FIND("-",W$1,1)-1))+1):$V1623)/COUNTIF(INDEX($V:$V,ROW($V1623)-VALUE(LEFT(W$1,FIND("-",W$1,1)-1))+1):$V1623,"&lt;0")))),100-100/(1+ABS((SUMIF(INDEX($V:$V,ROW($V1623)-VALUE(LEFT(W$1,FIND("-",W$1,1)-1))+1):$V1623,"&gt;0",INDEX($V:$V,ROW($V1623)-VALUE(LEFT(W$1,FIND("-",W$1,1)-1))+1):$V1623)/VALUE(LEFT(W$1,FIND("-",W$1,1)-1)))/(SUMIF(INDEX($V:$V,ROW($V1623)-VALUE(LEFT(W$1,FIND("-",W$1,1)-1))+1):$V1623,"&lt;0",INDEX($V:$V,ROW($V1623)-VALUE(LEFT(W$1,FIND("-",W$1,1)-1))+1):$V1623)/VALUE(LEFT(W$1,FIND("-",W$1,1)-1)))))))</f>
        <v>54.545454545454547</v>
      </c>
      <c r="Y1623">
        <f>IF(ROW($E1623)&lt;=VALUE(LEFT(Y$1,FIND("-",Y$1,1)-1)),0,MAX(INDEX(C:C,ROW(C1623)-VALUE(LEFT(Y$1,FIND("-",Y$1,1)-1))+1):C1623))</f>
        <v>0.39</v>
      </c>
      <c r="Z1623">
        <f>IF(ROW($E1623)&lt;=VALUE(LEFT(Z$1,FIND("-",Z$1,1)-1)),0,MIN(INDEX(D:D,ROW(D1623)-VALUE(LEFT(Z$1,FIND("-",Z$1,1)-1))+1):D1623))</f>
        <v>0.31</v>
      </c>
      <c r="AA1623">
        <f t="shared" si="234"/>
        <v>25.000000000000018</v>
      </c>
      <c r="AB1623">
        <f>IF(ROW($AA1623)&lt;=VALUE(LEFT(AA$1,FIND("-",AA$1,1)-1))+VALUE(LEFT(AB$1,FIND("-",AB$1,1)-1)-1),0,AVERAGE(INDEX($AA:$AA,ROW($AA1623)-VALUE(LEFT(AB$1,FIND("-",AB$1,1)-1))+1):$AA1623))</f>
        <v>24.019607843137269</v>
      </c>
      <c r="AC1623">
        <f>IF(ROW($AA1623)&lt;=VALUE(LEFT(AA$1,FIND("-",AA$1,1)-1))+VALUE(LEFT(AB$1,FIND("-",AB$1,1)-1)-1)+VALUE(LEFT(AC$1,FIND("-",AC$1,1)-1)-1),0,AVERAGE(INDEX($AB:$AB,ROW($AB1623)-VALUE(LEFT(AC$1,FIND("-",AC$1,1)-1))+1):$AB1623))</f>
        <v>25.653594771241842</v>
      </c>
      <c r="AE1623">
        <f t="shared" si="231"/>
        <v>35315544</v>
      </c>
      <c r="AG1623" t="str">
        <f t="shared" si="233"/>
        <v/>
      </c>
    </row>
    <row r="1624" spans="1:33" x14ac:dyDescent="0.25">
      <c r="A1624" s="6">
        <v>38835</v>
      </c>
      <c r="B1624">
        <v>0.32</v>
      </c>
      <c r="C1624">
        <v>0.32</v>
      </c>
      <c r="D1624">
        <v>0.32</v>
      </c>
      <c r="E1624">
        <v>0.32</v>
      </c>
      <c r="F1624">
        <v>0.18448700000000001</v>
      </c>
      <c r="G1624">
        <v>31000</v>
      </c>
      <c r="I1624" t="str">
        <f t="shared" si="226"/>
        <v/>
      </c>
      <c r="J1624" t="str">
        <f t="shared" si="227"/>
        <v/>
      </c>
      <c r="K1624" t="str">
        <f t="shared" si="228"/>
        <v/>
      </c>
      <c r="M1624" s="11" t="str">
        <f t="shared" si="232"/>
        <v/>
      </c>
      <c r="O1624">
        <f>IF(ROW($E1624)&lt;=VALUE(LEFT(O$1,FIND("-",O$1,1)-1)),0,IF(ROW($E1624)=VALUE(LEFT(O$1,FIND("-",O$1,1)-1))+1,AVERAGE(INDEX($E:$E,ROW($E1624)-VALUE(LEFT(O$1,FIND("-",O$1,1)-1))):$E1624),($E1624*(2/(VALUE(LEFT(O$1,FIND("-",O$1,1)-1))+1)))+(O1623*(1-(2/(VALUE(LEFT(O$1,FIND("-",O$1,1)-1))+1))))))</f>
        <v>0.31842163393946143</v>
      </c>
      <c r="Q1624">
        <f>IF(ROW($E1624)&lt;=VALUE(LEFT(Q$1,FIND("-",Q$1,1)-1)),0,IF(ROW($E1624)=VALUE(LEFT(Q$1,FIND("-",Q$1,1)-1))+1,AVERAGE(INDEX($E:$E,ROW($E1624)-VALUE(LEFT(Q$1,FIND("-",Q$1,1)-1))):$E1624),($E1624*(2/(VALUE(LEFT(Q$1,FIND("-",Q$1,1)-1))+1)))+(Q1623*(1-(2/(VALUE(LEFT(Q$1,FIND("-",Q$1,1)-1))+1))))))</f>
        <v>0.32720565342965496</v>
      </c>
      <c r="R1624">
        <f>IF(ROW($E1624)&lt;=VALUE(LEFT(R$1,FIND("-",R$1,1)-1)),0,IF(ROW($E1624)=VALUE(LEFT(R$1,FIND("-",R$1,1)-1))+1,AVERAGE(INDEX($E:$E,ROW($E1624)-VALUE(LEFT(R$1,FIND("-",R$1,1)-1))):$E1624),($E1624*(2/(VALUE(LEFT(R$1,FIND("-",R$1,1)-1))+1)))+(R1623*(1-(2/(VALUE(LEFT(R$1,FIND("-",R$1,1)-1))+1))))))</f>
        <v>0.32364354423842057</v>
      </c>
      <c r="S1624">
        <f t="shared" si="229"/>
        <v>3.5621091912343972E-3</v>
      </c>
      <c r="T1624">
        <f>IF(ROW($E1624)&lt;=MAX(VALUE(LEFT(Q$1,FIND("-",Q$1,1)-1)),VALUE(LEFT(R$1,FIND("-",R$1,1)-1)))+VALUE(LEFT(T$1,FIND("-",T$1,1)-1))-1,0,IF(ROW($E1624)=MAX(VALUE(LEFT(Q$1,FIND("-",Q$1,1)-1)),VALUE(LEFT(R$1,FIND("-",R$1,1)-1)))+VALUE(LEFT(T$1,FIND("-",T$1,1)-1)),AVERAGE(INDEX($S:$S,ROW(S1624)-VALUE(LEFT(T$1,FIND("-",T$1,1)-1))+1):S1624),($S1624*(2/(VALUE(LEFT(T$1,FIND("-",T$1,1)-1))+1)))+(T1623*(1-(2/(VALUE(LEFT(T$1,FIND("-",T$1,1)-1))+1))))))</f>
        <v>4.996870772947695E-3</v>
      </c>
      <c r="V1624">
        <f t="shared" si="230"/>
        <v>-1.0000000000000009E-2</v>
      </c>
      <c r="W1624">
        <f>IF(ROW($E1624)&lt;=VALUE(LEFT(W$1,FIND("-",W$1,1)-1))+1,0,IF(ROW($E1623)=VALUE(LEFT(W$1,FIND("-",W$1,1)-1))+1,100-100/(1+ABS((SUMIF(INDEX($V:$V,ROW($V1624)-VALUE(LEFT(W$1,FIND("-",W$1,1)-1))+1):$V1624,"&gt;0",INDEX($V:$V,ROW($V1624)-VALUE(LEFT(W$1,FIND("-",W$1,1)-1))+1):$V1624)/COUNTIF(INDEX($V:$V,ROW($V1624)-VALUE(LEFT(W$1,FIND("-",W$1,1)-1))+1):$V1624,"&gt;0"))/(SUMIF(INDEX($V:$V,ROW($V1624)-VALUE(LEFT(W$1,FIND("-",W$1,1)-1))+1):$V1624,"&lt;0",INDEX($V:$V,ROW($V1624)-VALUE(LEFT(W$1,FIND("-",W$1,1)-1))+1):$V1624)/COUNTIF(INDEX($V:$V,ROW($V1624)-VALUE(LEFT(W$1,FIND("-",W$1,1)-1))+1):$V1624,"&lt;0")))),100-100/(1+ABS((SUMIF(INDEX($V:$V,ROW($V1624)-VALUE(LEFT(W$1,FIND("-",W$1,1)-1))+1):$V1624,"&gt;0",INDEX($V:$V,ROW($V1624)-VALUE(LEFT(W$1,FIND("-",W$1,1)-1))+1):$V1624)/VALUE(LEFT(W$1,FIND("-",W$1,1)-1)))/(SUMIF(INDEX($V:$V,ROW($V1624)-VALUE(LEFT(W$1,FIND("-",W$1,1)-1))+1):$V1624,"&lt;0",INDEX($V:$V,ROW($V1624)-VALUE(LEFT(W$1,FIND("-",W$1,1)-1))+1):$V1624)/VALUE(LEFT(W$1,FIND("-",W$1,1)-1)))))))</f>
        <v>48.484848484848477</v>
      </c>
      <c r="Y1624">
        <f>IF(ROW($E1624)&lt;=VALUE(LEFT(Y$1,FIND("-",Y$1,1)-1)),0,MAX(INDEX(C:C,ROW(C1624)-VALUE(LEFT(Y$1,FIND("-",Y$1,1)-1))+1):C1624))</f>
        <v>0.39</v>
      </c>
      <c r="Z1624">
        <f>IF(ROW($E1624)&lt;=VALUE(LEFT(Z$1,FIND("-",Z$1,1)-1)),0,MIN(INDEX(D:D,ROW(D1624)-VALUE(LEFT(Z$1,FIND("-",Z$1,1)-1))+1):D1624))</f>
        <v>0.315</v>
      </c>
      <c r="AA1624">
        <f t="shared" si="234"/>
        <v>6.6666666666666723</v>
      </c>
      <c r="AB1624">
        <f>IF(ROW($AA1624)&lt;=VALUE(LEFT(AA$1,FIND("-",AA$1,1)-1))+VALUE(LEFT(AB$1,FIND("-",AB$1,1)-1)-1),0,AVERAGE(INDEX($AA:$AA,ROW($AA1624)-VALUE(LEFT(AB$1,FIND("-",AB$1,1)-1))+1):$AA1624))</f>
        <v>16.437908496732039</v>
      </c>
      <c r="AC1624">
        <f>IF(ROW($AA1624)&lt;=VALUE(LEFT(AA$1,FIND("-",AA$1,1)-1))+VALUE(LEFT(AB$1,FIND("-",AB$1,1)-1)-1)+VALUE(LEFT(AC$1,FIND("-",AC$1,1)-1)-1),0,AVERAGE(INDEX($AB:$AB,ROW($AB1624)-VALUE(LEFT(AC$1,FIND("-",AC$1,1)-1))+1):$AB1624))</f>
        <v>21.982570806100231</v>
      </c>
      <c r="AE1624">
        <f t="shared" si="231"/>
        <v>35284544</v>
      </c>
      <c r="AG1624" t="str">
        <f t="shared" si="233"/>
        <v/>
      </c>
    </row>
    <row r="1625" spans="1:33" x14ac:dyDescent="0.25">
      <c r="A1625" s="6">
        <v>38839</v>
      </c>
      <c r="B1625">
        <v>0.32</v>
      </c>
      <c r="C1625">
        <v>0.32</v>
      </c>
      <c r="D1625">
        <v>0.30499999999999999</v>
      </c>
      <c r="E1625">
        <v>0.315</v>
      </c>
      <c r="F1625">
        <v>0.18160399999999999</v>
      </c>
      <c r="G1625">
        <v>136500</v>
      </c>
      <c r="I1625" t="str">
        <f t="shared" si="226"/>
        <v/>
      </c>
      <c r="J1625" t="str">
        <f t="shared" si="227"/>
        <v/>
      </c>
      <c r="K1625" t="str">
        <f t="shared" si="228"/>
        <v>Oversold Above %D</v>
      </c>
      <c r="M1625" s="11" t="str">
        <f t="shared" si="232"/>
        <v/>
      </c>
      <c r="O1625">
        <f>IF(ROW($E1625)&lt;=VALUE(LEFT(O$1,FIND("-",O$1,1)-1)),0,IF(ROW($E1625)=VALUE(LEFT(O$1,FIND("-",O$1,1)-1))+1,AVERAGE(INDEX($E:$E,ROW($E1625)-VALUE(LEFT(O$1,FIND("-",O$1,1)-1))):$E1625),($E1625*(2/(VALUE(LEFT(O$1,FIND("-",O$1,1)-1))+1)))+(O1624*(1-(2/(VALUE(LEFT(O$1,FIND("-",O$1,1)-1))+1))))))</f>
        <v>0.31838758783061111</v>
      </c>
      <c r="Q1625">
        <f>IF(ROW($E1625)&lt;=VALUE(LEFT(Q$1,FIND("-",Q$1,1)-1)),0,IF(ROW($E1625)=VALUE(LEFT(Q$1,FIND("-",Q$1,1)-1))+1,AVERAGE(INDEX($E:$E,ROW($E1625)-VALUE(LEFT(Q$1,FIND("-",Q$1,1)-1))):$E1625),($E1625*(2/(VALUE(LEFT(Q$1,FIND("-",Q$1,1)-1))+1)))+(Q1624*(1-(2/(VALUE(LEFT(Q$1,FIND("-",Q$1,1)-1))+1))))))</f>
        <v>0.32532786059432339</v>
      </c>
      <c r="R1625">
        <f>IF(ROW($E1625)&lt;=VALUE(LEFT(R$1,FIND("-",R$1,1)-1)),0,IF(ROW($E1625)=VALUE(LEFT(R$1,FIND("-",R$1,1)-1))+1,AVERAGE(INDEX($E:$E,ROW($E1625)-VALUE(LEFT(R$1,FIND("-",R$1,1)-1))):$E1625),($E1625*(2/(VALUE(LEFT(R$1,FIND("-",R$1,1)-1))+1)))+(R1624*(1-(2/(VALUE(LEFT(R$1,FIND("-",R$1,1)-1))+1))))))</f>
        <v>0.32300328170224124</v>
      </c>
      <c r="S1625">
        <f t="shared" si="229"/>
        <v>2.324578892082152E-3</v>
      </c>
      <c r="T1625">
        <f>IF(ROW($E1625)&lt;=MAX(VALUE(LEFT(Q$1,FIND("-",Q$1,1)-1)),VALUE(LEFT(R$1,FIND("-",R$1,1)-1)))+VALUE(LEFT(T$1,FIND("-",T$1,1)-1))-1,0,IF(ROW($E1625)=MAX(VALUE(LEFT(Q$1,FIND("-",Q$1,1)-1)),VALUE(LEFT(R$1,FIND("-",R$1,1)-1)))+VALUE(LEFT(T$1,FIND("-",T$1,1)-1)),AVERAGE(INDEX($S:$S,ROW(S1625)-VALUE(LEFT(T$1,FIND("-",T$1,1)-1))+1):S1625),($S1625*(2/(VALUE(LEFT(T$1,FIND("-",T$1,1)-1))+1)))+(T1624*(1-(2/(VALUE(LEFT(T$1,FIND("-",T$1,1)-1))+1))))))</f>
        <v>4.4624123967745861E-3</v>
      </c>
      <c r="V1625">
        <f t="shared" si="230"/>
        <v>-5.0000000000000044E-3</v>
      </c>
      <c r="W1625">
        <f>IF(ROW($E1625)&lt;=VALUE(LEFT(W$1,FIND("-",W$1,1)-1))+1,0,IF(ROW($E1624)=VALUE(LEFT(W$1,FIND("-",W$1,1)-1))+1,100-100/(1+ABS((SUMIF(INDEX($V:$V,ROW($V1625)-VALUE(LEFT(W$1,FIND("-",W$1,1)-1))+1):$V1625,"&gt;0",INDEX($V:$V,ROW($V1625)-VALUE(LEFT(W$1,FIND("-",W$1,1)-1))+1):$V1625)/COUNTIF(INDEX($V:$V,ROW($V1625)-VALUE(LEFT(W$1,FIND("-",W$1,1)-1))+1):$V1625,"&gt;0"))/(SUMIF(INDEX($V:$V,ROW($V1625)-VALUE(LEFT(W$1,FIND("-",W$1,1)-1))+1):$V1625,"&lt;0",INDEX($V:$V,ROW($V1625)-VALUE(LEFT(W$1,FIND("-",W$1,1)-1))+1):$V1625)/COUNTIF(INDEX($V:$V,ROW($V1625)-VALUE(LEFT(W$1,FIND("-",W$1,1)-1))+1):$V1625,"&lt;0")))),100-100/(1+ABS((SUMIF(INDEX($V:$V,ROW($V1625)-VALUE(LEFT(W$1,FIND("-",W$1,1)-1))+1):$V1625,"&gt;0",INDEX($V:$V,ROW($V1625)-VALUE(LEFT(W$1,FIND("-",W$1,1)-1))+1):$V1625)/VALUE(LEFT(W$1,FIND("-",W$1,1)-1)))/(SUMIF(INDEX($V:$V,ROW($V1625)-VALUE(LEFT(W$1,FIND("-",W$1,1)-1))+1):$V1625,"&lt;0",INDEX($V:$V,ROW($V1625)-VALUE(LEFT(W$1,FIND("-",W$1,1)-1))+1):$V1625)/VALUE(LEFT(W$1,FIND("-",W$1,1)-1)))))))</f>
        <v>47.058823529411761</v>
      </c>
      <c r="Y1625">
        <f>IF(ROW($E1625)&lt;=VALUE(LEFT(Y$1,FIND("-",Y$1,1)-1)),0,MAX(INDEX(C:C,ROW(C1625)-VALUE(LEFT(Y$1,FIND("-",Y$1,1)-1))+1):C1625))</f>
        <v>0.39</v>
      </c>
      <c r="Z1625">
        <f>IF(ROW($E1625)&lt;=VALUE(LEFT(Z$1,FIND("-",Z$1,1)-1)),0,MIN(INDEX(D:D,ROW(D1625)-VALUE(LEFT(Z$1,FIND("-",Z$1,1)-1))+1):D1625))</f>
        <v>0.30499999999999999</v>
      </c>
      <c r="AA1625">
        <f t="shared" si="234"/>
        <v>11.764705882352949</v>
      </c>
      <c r="AB1625">
        <f>IF(ROW($AA1625)&lt;=VALUE(LEFT(AA$1,FIND("-",AA$1,1)-1))+VALUE(LEFT(AB$1,FIND("-",AB$1,1)-1)-1),0,AVERAGE(INDEX($AA:$AA,ROW($AA1625)-VALUE(LEFT(AB$1,FIND("-",AB$1,1)-1))+1):$AA1625))</f>
        <v>14.477124183006547</v>
      </c>
      <c r="AC1625">
        <f>IF(ROW($AA1625)&lt;=VALUE(LEFT(AA$1,FIND("-",AA$1,1)-1))+VALUE(LEFT(AB$1,FIND("-",AB$1,1)-1)-1)+VALUE(LEFT(AC$1,FIND("-",AC$1,1)-1)-1),0,AVERAGE(INDEX($AB:$AB,ROW($AB1625)-VALUE(LEFT(AC$1,FIND("-",AC$1,1)-1))+1):$AB1625))</f>
        <v>18.311546840958616</v>
      </c>
      <c r="AE1625">
        <f t="shared" si="231"/>
        <v>35148044</v>
      </c>
      <c r="AG1625" t="str">
        <f t="shared" si="233"/>
        <v/>
      </c>
    </row>
    <row r="1626" spans="1:33" x14ac:dyDescent="0.25">
      <c r="A1626" s="6">
        <v>38840</v>
      </c>
      <c r="B1626">
        <v>0.31</v>
      </c>
      <c r="C1626">
        <v>0.315</v>
      </c>
      <c r="D1626">
        <v>0.31</v>
      </c>
      <c r="E1626">
        <v>0.31</v>
      </c>
      <c r="F1626">
        <v>0.17872099999999999</v>
      </c>
      <c r="G1626">
        <v>56000</v>
      </c>
      <c r="I1626" t="str">
        <f t="shared" si="226"/>
        <v/>
      </c>
      <c r="J1626" t="str">
        <f t="shared" si="227"/>
        <v/>
      </c>
      <c r="K1626" t="str">
        <f t="shared" si="228"/>
        <v>Oversold Above %D</v>
      </c>
      <c r="M1626" s="11" t="str">
        <f t="shared" si="232"/>
        <v/>
      </c>
      <c r="O1626">
        <f>IF(ROW($E1626)&lt;=VALUE(LEFT(O$1,FIND("-",O$1,1)-1)),0,IF(ROW($E1626)=VALUE(LEFT(O$1,FIND("-",O$1,1)-1))+1,AVERAGE(INDEX($E:$E,ROW($E1626)-VALUE(LEFT(O$1,FIND("-",O$1,1)-1))):$E1626),($E1626*(2/(VALUE(LEFT(O$1,FIND("-",O$1,1)-1))+1)))+(O1625*(1-(2/(VALUE(LEFT(O$1,FIND("-",O$1,1)-1))+1))))))</f>
        <v>0.31830412924523188</v>
      </c>
      <c r="Q1626">
        <f>IF(ROW($E1626)&lt;=VALUE(LEFT(Q$1,FIND("-",Q$1,1)-1)),0,IF(ROW($E1626)=VALUE(LEFT(Q$1,FIND("-",Q$1,1)-1))+1,AVERAGE(INDEX($E:$E,ROW($E1626)-VALUE(LEFT(Q$1,FIND("-",Q$1,1)-1))):$E1626),($E1626*(2/(VALUE(LEFT(Q$1,FIND("-",Q$1,1)-1))+1)))+(Q1625*(1-(2/(VALUE(LEFT(Q$1,FIND("-",Q$1,1)-1))+1))))))</f>
        <v>0.3229697281951967</v>
      </c>
      <c r="R1626">
        <f>IF(ROW($E1626)&lt;=VALUE(LEFT(R$1,FIND("-",R$1,1)-1)),0,IF(ROW($E1626)=VALUE(LEFT(R$1,FIND("-",R$1,1)-1))+1,AVERAGE(INDEX($E:$E,ROW($E1626)-VALUE(LEFT(R$1,FIND("-",R$1,1)-1))):$E1626),($E1626*(2/(VALUE(LEFT(R$1,FIND("-",R$1,1)-1))+1)))+(R1625*(1-(2/(VALUE(LEFT(R$1,FIND("-",R$1,1)-1))+1))))))</f>
        <v>0.32204007565022336</v>
      </c>
      <c r="S1626">
        <f t="shared" si="229"/>
        <v>9.2965254497334726E-4</v>
      </c>
      <c r="T1626">
        <f>IF(ROW($E1626)&lt;=MAX(VALUE(LEFT(Q$1,FIND("-",Q$1,1)-1)),VALUE(LEFT(R$1,FIND("-",R$1,1)-1)))+VALUE(LEFT(T$1,FIND("-",T$1,1)-1))-1,0,IF(ROW($E1626)=MAX(VALUE(LEFT(Q$1,FIND("-",Q$1,1)-1)),VALUE(LEFT(R$1,FIND("-",R$1,1)-1)))+VALUE(LEFT(T$1,FIND("-",T$1,1)-1)),AVERAGE(INDEX($S:$S,ROW(S1626)-VALUE(LEFT(T$1,FIND("-",T$1,1)-1))+1):S1626),($S1626*(2/(VALUE(LEFT(T$1,FIND("-",T$1,1)-1))+1)))+(T1625*(1-(2/(VALUE(LEFT(T$1,FIND("-",T$1,1)-1))+1))))))</f>
        <v>3.7558604264143385E-3</v>
      </c>
      <c r="V1626">
        <f t="shared" si="230"/>
        <v>-5.0000000000000044E-3</v>
      </c>
      <c r="W1626">
        <f>IF(ROW($E1626)&lt;=VALUE(LEFT(W$1,FIND("-",W$1,1)-1))+1,0,IF(ROW($E1625)=VALUE(LEFT(W$1,FIND("-",W$1,1)-1))+1,100-100/(1+ABS((SUMIF(INDEX($V:$V,ROW($V1626)-VALUE(LEFT(W$1,FIND("-",W$1,1)-1))+1):$V1626,"&gt;0",INDEX($V:$V,ROW($V1626)-VALUE(LEFT(W$1,FIND("-",W$1,1)-1))+1):$V1626)/COUNTIF(INDEX($V:$V,ROW($V1626)-VALUE(LEFT(W$1,FIND("-",W$1,1)-1))+1):$V1626,"&gt;0"))/(SUMIF(INDEX($V:$V,ROW($V1626)-VALUE(LEFT(W$1,FIND("-",W$1,1)-1))+1):$V1626,"&lt;0",INDEX($V:$V,ROW($V1626)-VALUE(LEFT(W$1,FIND("-",W$1,1)-1))+1):$V1626)/COUNTIF(INDEX($V:$V,ROW($V1626)-VALUE(LEFT(W$1,FIND("-",W$1,1)-1))+1):$V1626,"&lt;0")))),100-100/(1+ABS((SUMIF(INDEX($V:$V,ROW($V1626)-VALUE(LEFT(W$1,FIND("-",W$1,1)-1))+1):$V1626,"&gt;0",INDEX($V:$V,ROW($V1626)-VALUE(LEFT(W$1,FIND("-",W$1,1)-1))+1):$V1626)/VALUE(LEFT(W$1,FIND("-",W$1,1)-1)))/(SUMIF(INDEX($V:$V,ROW($V1626)-VALUE(LEFT(W$1,FIND("-",W$1,1)-1))+1):$V1626,"&lt;0",INDEX($V:$V,ROW($V1626)-VALUE(LEFT(W$1,FIND("-",W$1,1)-1))+1):$V1626)/VALUE(LEFT(W$1,FIND("-",W$1,1)-1)))))))</f>
        <v>47.058823529411761</v>
      </c>
      <c r="Y1626">
        <f>IF(ROW($E1626)&lt;=VALUE(LEFT(Y$1,FIND("-",Y$1,1)-1)),0,MAX(INDEX(C:C,ROW(C1626)-VALUE(LEFT(Y$1,FIND("-",Y$1,1)-1))+1):C1626))</f>
        <v>0.39</v>
      </c>
      <c r="Z1626">
        <f>IF(ROW($E1626)&lt;=VALUE(LEFT(Z$1,FIND("-",Z$1,1)-1)),0,MIN(INDEX(D:D,ROW(D1626)-VALUE(LEFT(Z$1,FIND("-",Z$1,1)-1))+1):D1626))</f>
        <v>0.30499999999999999</v>
      </c>
      <c r="AA1626">
        <f t="shared" si="234"/>
        <v>5.8823529411764746</v>
      </c>
      <c r="AB1626">
        <f>IF(ROW($AA1626)&lt;=VALUE(LEFT(AA$1,FIND("-",AA$1,1)-1))+VALUE(LEFT(AB$1,FIND("-",AB$1,1)-1)-1),0,AVERAGE(INDEX($AA:$AA,ROW($AA1626)-VALUE(LEFT(AB$1,FIND("-",AB$1,1)-1))+1):$AA1626))</f>
        <v>8.1045751633986978</v>
      </c>
      <c r="AC1626">
        <f>IF(ROW($AA1626)&lt;=VALUE(LEFT(AA$1,FIND("-",AA$1,1)-1))+VALUE(LEFT(AB$1,FIND("-",AB$1,1)-1)-1)+VALUE(LEFT(AC$1,FIND("-",AC$1,1)-1)-1),0,AVERAGE(INDEX($AB:$AB,ROW($AB1626)-VALUE(LEFT(AC$1,FIND("-",AC$1,1)-1))+1):$AB1626))</f>
        <v>13.006535947712429</v>
      </c>
      <c r="AE1626">
        <f t="shared" si="231"/>
        <v>35092044</v>
      </c>
      <c r="AG1626" t="str">
        <f t="shared" si="233"/>
        <v/>
      </c>
    </row>
    <row r="1627" spans="1:33" x14ac:dyDescent="0.25">
      <c r="A1627" s="6">
        <v>38841</v>
      </c>
      <c r="B1627">
        <v>0.30499999999999999</v>
      </c>
      <c r="C1627">
        <v>0.315</v>
      </c>
      <c r="D1627">
        <v>0.30499999999999999</v>
      </c>
      <c r="E1627">
        <v>0.31</v>
      </c>
      <c r="F1627">
        <v>0.17872099999999999</v>
      </c>
      <c r="G1627">
        <v>65000</v>
      </c>
      <c r="I1627" t="str">
        <f t="shared" si="226"/>
        <v/>
      </c>
      <c r="J1627" t="str">
        <f t="shared" si="227"/>
        <v/>
      </c>
      <c r="K1627" t="str">
        <f t="shared" si="228"/>
        <v>Oversold Above %D</v>
      </c>
      <c r="M1627" s="11" t="str">
        <f t="shared" si="232"/>
        <v/>
      </c>
      <c r="O1627">
        <f>IF(ROW($E1627)&lt;=VALUE(LEFT(O$1,FIND("-",O$1,1)-1)),0,IF(ROW($E1627)=VALUE(LEFT(O$1,FIND("-",O$1,1)-1))+1,AVERAGE(INDEX($E:$E,ROW($E1627)-VALUE(LEFT(O$1,FIND("-",O$1,1)-1))):$E1627),($E1627*(2/(VALUE(LEFT(O$1,FIND("-",O$1,1)-1))+1)))+(O1626*(1-(2/(VALUE(LEFT(O$1,FIND("-",O$1,1)-1))+1))))))</f>
        <v>0.31822150109353803</v>
      </c>
      <c r="Q1627">
        <f>IF(ROW($E1627)&lt;=VALUE(LEFT(Q$1,FIND("-",Q$1,1)-1)),0,IF(ROW($E1627)=VALUE(LEFT(Q$1,FIND("-",Q$1,1)-1))+1,AVERAGE(INDEX($E:$E,ROW($E1627)-VALUE(LEFT(Q$1,FIND("-",Q$1,1)-1))):$E1627),($E1627*(2/(VALUE(LEFT(Q$1,FIND("-",Q$1,1)-1))+1)))+(Q1626*(1-(2/(VALUE(LEFT(Q$1,FIND("-",Q$1,1)-1))+1))))))</f>
        <v>0.3209743853959357</v>
      </c>
      <c r="R1627">
        <f>IF(ROW($E1627)&lt;=VALUE(LEFT(R$1,FIND("-",R$1,1)-1)),0,IF(ROW($E1627)=VALUE(LEFT(R$1,FIND("-",R$1,1)-1))+1,AVERAGE(INDEX($E:$E,ROW($E1627)-VALUE(LEFT(R$1,FIND("-",R$1,1)-1))):$E1627),($E1627*(2/(VALUE(LEFT(R$1,FIND("-",R$1,1)-1))+1)))+(R1626*(1-(2/(VALUE(LEFT(R$1,FIND("-",R$1,1)-1))+1))))))</f>
        <v>0.32114821819465128</v>
      </c>
      <c r="S1627">
        <f t="shared" si="229"/>
        <v>-1.7383279871557855E-4</v>
      </c>
      <c r="T1627">
        <f>IF(ROW($E1627)&lt;=MAX(VALUE(LEFT(Q$1,FIND("-",Q$1,1)-1)),VALUE(LEFT(R$1,FIND("-",R$1,1)-1)))+VALUE(LEFT(T$1,FIND("-",T$1,1)-1))-1,0,IF(ROW($E1627)=MAX(VALUE(LEFT(Q$1,FIND("-",Q$1,1)-1)),VALUE(LEFT(R$1,FIND("-",R$1,1)-1)))+VALUE(LEFT(T$1,FIND("-",T$1,1)-1)),AVERAGE(INDEX($S:$S,ROW(S1627)-VALUE(LEFT(T$1,FIND("-",T$1,1)-1))+1):S1627),($S1627*(2/(VALUE(LEFT(T$1,FIND("-",T$1,1)-1))+1)))+(T1626*(1-(2/(VALUE(LEFT(T$1,FIND("-",T$1,1)-1))+1))))))</f>
        <v>2.969921781388355E-3</v>
      </c>
      <c r="V1627">
        <f t="shared" si="230"/>
        <v>0</v>
      </c>
      <c r="W1627">
        <f>IF(ROW($E1627)&lt;=VALUE(LEFT(W$1,FIND("-",W$1,1)-1))+1,0,IF(ROW($E1626)=VALUE(LEFT(W$1,FIND("-",W$1,1)-1))+1,100-100/(1+ABS((SUMIF(INDEX($V:$V,ROW($V1627)-VALUE(LEFT(W$1,FIND("-",W$1,1)-1))+1):$V1627,"&gt;0",INDEX($V:$V,ROW($V1627)-VALUE(LEFT(W$1,FIND("-",W$1,1)-1))+1):$V1627)/COUNTIF(INDEX($V:$V,ROW($V1627)-VALUE(LEFT(W$1,FIND("-",W$1,1)-1))+1):$V1627,"&gt;0"))/(SUMIF(INDEX($V:$V,ROW($V1627)-VALUE(LEFT(W$1,FIND("-",W$1,1)-1))+1):$V1627,"&lt;0",INDEX($V:$V,ROW($V1627)-VALUE(LEFT(W$1,FIND("-",W$1,1)-1))+1):$V1627)/COUNTIF(INDEX($V:$V,ROW($V1627)-VALUE(LEFT(W$1,FIND("-",W$1,1)-1))+1):$V1627,"&lt;0")))),100-100/(1+ABS((SUMIF(INDEX($V:$V,ROW($V1627)-VALUE(LEFT(W$1,FIND("-",W$1,1)-1))+1):$V1627,"&gt;0",INDEX($V:$V,ROW($V1627)-VALUE(LEFT(W$1,FIND("-",W$1,1)-1))+1):$V1627)/VALUE(LEFT(W$1,FIND("-",W$1,1)-1)))/(SUMIF(INDEX($V:$V,ROW($V1627)-VALUE(LEFT(W$1,FIND("-",W$1,1)-1))+1):$V1627,"&lt;0",INDEX($V:$V,ROW($V1627)-VALUE(LEFT(W$1,FIND("-",W$1,1)-1))+1):$V1627)/VALUE(LEFT(W$1,FIND("-",W$1,1)-1)))))))</f>
        <v>48.484848484848477</v>
      </c>
      <c r="Y1627">
        <f>IF(ROW($E1627)&lt;=VALUE(LEFT(Y$1,FIND("-",Y$1,1)-1)),0,MAX(INDEX(C:C,ROW(C1627)-VALUE(LEFT(Y$1,FIND("-",Y$1,1)-1))+1):C1627))</f>
        <v>0.39</v>
      </c>
      <c r="Z1627">
        <f>IF(ROW($E1627)&lt;=VALUE(LEFT(Z$1,FIND("-",Z$1,1)-1)),0,MIN(INDEX(D:D,ROW(D1627)-VALUE(LEFT(Z$1,FIND("-",Z$1,1)-1))+1):D1627))</f>
        <v>0.30499999999999999</v>
      </c>
      <c r="AA1627">
        <f t="shared" si="234"/>
        <v>5.8823529411764746</v>
      </c>
      <c r="AB1627">
        <f>IF(ROW($AA1627)&lt;=VALUE(LEFT(AA$1,FIND("-",AA$1,1)-1))+VALUE(LEFT(AB$1,FIND("-",AB$1,1)-1)-1),0,AVERAGE(INDEX($AA:$AA,ROW($AA1627)-VALUE(LEFT(AB$1,FIND("-",AB$1,1)-1))+1):$AA1627))</f>
        <v>7.8431372549019658</v>
      </c>
      <c r="AC1627">
        <f>IF(ROW($AA1627)&lt;=VALUE(LEFT(AA$1,FIND("-",AA$1,1)-1))+VALUE(LEFT(AB$1,FIND("-",AB$1,1)-1)-1)+VALUE(LEFT(AC$1,FIND("-",AC$1,1)-1)-1),0,AVERAGE(INDEX($AB:$AB,ROW($AB1627)-VALUE(LEFT(AC$1,FIND("-",AC$1,1)-1))+1):$AB1627))</f>
        <v>10.141612200435736</v>
      </c>
      <c r="AE1627">
        <f t="shared" si="231"/>
        <v>35092044</v>
      </c>
      <c r="AG1627" t="str">
        <f t="shared" si="233"/>
        <v/>
      </c>
    </row>
    <row r="1628" spans="1:33" x14ac:dyDescent="0.25">
      <c r="A1628" s="6">
        <v>38842</v>
      </c>
      <c r="B1628">
        <v>0.315</v>
      </c>
      <c r="C1628">
        <v>0.32</v>
      </c>
      <c r="D1628">
        <v>0.31</v>
      </c>
      <c r="E1628">
        <v>0.32</v>
      </c>
      <c r="F1628">
        <v>0.18448700000000001</v>
      </c>
      <c r="G1628">
        <v>38000</v>
      </c>
      <c r="I1628" t="str">
        <f t="shared" si="226"/>
        <v/>
      </c>
      <c r="J1628" t="str">
        <f t="shared" si="227"/>
        <v>Oversold</v>
      </c>
      <c r="K1628" t="str">
        <f t="shared" si="228"/>
        <v>Oversold Below %D</v>
      </c>
      <c r="M1628" s="11" t="str">
        <f t="shared" si="232"/>
        <v/>
      </c>
      <c r="O1628">
        <f>IF(ROW($E1628)&lt;=VALUE(LEFT(O$1,FIND("-",O$1,1)-1)),0,IF(ROW($E1628)=VALUE(LEFT(O$1,FIND("-",O$1,1)-1))+1,AVERAGE(INDEX($E:$E,ROW($E1628)-VALUE(LEFT(O$1,FIND("-",O$1,1)-1))):$E1628),($E1628*(2/(VALUE(LEFT(O$1,FIND("-",O$1,1)-1))+1)))+(O1627*(1-(2/(VALUE(LEFT(O$1,FIND("-",O$1,1)-1))+1))))))</f>
        <v>0.31823919760007002</v>
      </c>
      <c r="Q1628">
        <f>IF(ROW($E1628)&lt;=VALUE(LEFT(Q$1,FIND("-",Q$1,1)-1)),0,IF(ROW($E1628)=VALUE(LEFT(Q$1,FIND("-",Q$1,1)-1))+1,AVERAGE(INDEX($E:$E,ROW($E1628)-VALUE(LEFT(Q$1,FIND("-",Q$1,1)-1))):$E1628),($E1628*(2/(VALUE(LEFT(Q$1,FIND("-",Q$1,1)-1))+1)))+(Q1627*(1-(2/(VALUE(LEFT(Q$1,FIND("-",Q$1,1)-1))+1))))))</f>
        <v>0.32082447995040714</v>
      </c>
      <c r="R1628">
        <f>IF(ROW($E1628)&lt;=VALUE(LEFT(R$1,FIND("-",R$1,1)-1)),0,IF(ROW($E1628)=VALUE(LEFT(R$1,FIND("-",R$1,1)-1))+1,AVERAGE(INDEX($E:$E,ROW($E1628)-VALUE(LEFT(R$1,FIND("-",R$1,1)-1))):$E1628),($E1628*(2/(VALUE(LEFT(R$1,FIND("-",R$1,1)-1))+1)))+(R1627*(1-(2/(VALUE(LEFT(R$1,FIND("-",R$1,1)-1))+1))))))</f>
        <v>0.3210631649950475</v>
      </c>
      <c r="S1628">
        <f t="shared" si="229"/>
        <v>-2.3868504464036322E-4</v>
      </c>
      <c r="T1628">
        <f>IF(ROW($E1628)&lt;=MAX(VALUE(LEFT(Q$1,FIND("-",Q$1,1)-1)),VALUE(LEFT(R$1,FIND("-",R$1,1)-1)))+VALUE(LEFT(T$1,FIND("-",T$1,1)-1))-1,0,IF(ROW($E1628)=MAX(VALUE(LEFT(Q$1,FIND("-",Q$1,1)-1)),VALUE(LEFT(R$1,FIND("-",R$1,1)-1)))+VALUE(LEFT(T$1,FIND("-",T$1,1)-1)),AVERAGE(INDEX($S:$S,ROW(S1628)-VALUE(LEFT(T$1,FIND("-",T$1,1)-1))+1):S1628),($S1628*(2/(VALUE(LEFT(T$1,FIND("-",T$1,1)-1))+1)))+(T1627*(1-(2/(VALUE(LEFT(T$1,FIND("-",T$1,1)-1))+1))))))</f>
        <v>2.3282004161826117E-3</v>
      </c>
      <c r="V1628">
        <f t="shared" si="230"/>
        <v>1.0000000000000009E-2</v>
      </c>
      <c r="W1628">
        <f>IF(ROW($E1628)&lt;=VALUE(LEFT(W$1,FIND("-",W$1,1)-1))+1,0,IF(ROW($E1627)=VALUE(LEFT(W$1,FIND("-",W$1,1)-1))+1,100-100/(1+ABS((SUMIF(INDEX($V:$V,ROW($V1628)-VALUE(LEFT(W$1,FIND("-",W$1,1)-1))+1):$V1628,"&gt;0",INDEX($V:$V,ROW($V1628)-VALUE(LEFT(W$1,FIND("-",W$1,1)-1))+1):$V1628)/COUNTIF(INDEX($V:$V,ROW($V1628)-VALUE(LEFT(W$1,FIND("-",W$1,1)-1))+1):$V1628,"&gt;0"))/(SUMIF(INDEX($V:$V,ROW($V1628)-VALUE(LEFT(W$1,FIND("-",W$1,1)-1))+1):$V1628,"&lt;0",INDEX($V:$V,ROW($V1628)-VALUE(LEFT(W$1,FIND("-",W$1,1)-1))+1):$V1628)/COUNTIF(INDEX($V:$V,ROW($V1628)-VALUE(LEFT(W$1,FIND("-",W$1,1)-1))+1):$V1628,"&lt;0")))),100-100/(1+ABS((SUMIF(INDEX($V:$V,ROW($V1628)-VALUE(LEFT(W$1,FIND("-",W$1,1)-1))+1):$V1628,"&gt;0",INDEX($V:$V,ROW($V1628)-VALUE(LEFT(W$1,FIND("-",W$1,1)-1))+1):$V1628)/VALUE(LEFT(W$1,FIND("-",W$1,1)-1)))/(SUMIF(INDEX($V:$V,ROW($V1628)-VALUE(LEFT(W$1,FIND("-",W$1,1)-1))+1):$V1628,"&lt;0",INDEX($V:$V,ROW($V1628)-VALUE(LEFT(W$1,FIND("-",W$1,1)-1))+1):$V1628)/VALUE(LEFT(W$1,FIND("-",W$1,1)-1)))))))</f>
        <v>29.166666666666686</v>
      </c>
      <c r="Y1628">
        <f>IF(ROW($E1628)&lt;=VALUE(LEFT(Y$1,FIND("-",Y$1,1)-1)),0,MAX(INDEX(C:C,ROW(C1628)-VALUE(LEFT(Y$1,FIND("-",Y$1,1)-1))+1):C1628))</f>
        <v>0.39</v>
      </c>
      <c r="Z1628">
        <f>IF(ROW($E1628)&lt;=VALUE(LEFT(Z$1,FIND("-",Z$1,1)-1)),0,MIN(INDEX(D:D,ROW(D1628)-VALUE(LEFT(Z$1,FIND("-",Z$1,1)-1))+1):D1628))</f>
        <v>0.30499999999999999</v>
      </c>
      <c r="AA1628">
        <f t="shared" si="234"/>
        <v>17.647058823529424</v>
      </c>
      <c r="AB1628">
        <f>IF(ROW($AA1628)&lt;=VALUE(LEFT(AA$1,FIND("-",AA$1,1)-1))+VALUE(LEFT(AB$1,FIND("-",AB$1,1)-1)-1),0,AVERAGE(INDEX($AA:$AA,ROW($AA1628)-VALUE(LEFT(AB$1,FIND("-",AB$1,1)-1))+1):$AA1628))</f>
        <v>9.803921568627457</v>
      </c>
      <c r="AC1628">
        <f>IF(ROW($AA1628)&lt;=VALUE(LEFT(AA$1,FIND("-",AA$1,1)-1))+VALUE(LEFT(AB$1,FIND("-",AB$1,1)-1)-1)+VALUE(LEFT(AC$1,FIND("-",AC$1,1)-1)-1),0,AVERAGE(INDEX($AB:$AB,ROW($AB1628)-VALUE(LEFT(AC$1,FIND("-",AC$1,1)-1))+1):$AB1628))</f>
        <v>8.5838779956427071</v>
      </c>
      <c r="AE1628">
        <f t="shared" si="231"/>
        <v>35130044</v>
      </c>
      <c r="AG1628" t="str">
        <f t="shared" si="233"/>
        <v/>
      </c>
    </row>
    <row r="1629" spans="1:33" x14ac:dyDescent="0.25">
      <c r="A1629" s="6">
        <v>38845</v>
      </c>
      <c r="B1629">
        <v>0.32</v>
      </c>
      <c r="C1629">
        <v>0.32500000000000001</v>
      </c>
      <c r="D1629">
        <v>0.32</v>
      </c>
      <c r="E1629">
        <v>0.32</v>
      </c>
      <c r="F1629">
        <v>0.18448700000000001</v>
      </c>
      <c r="G1629">
        <v>200000</v>
      </c>
      <c r="I1629" t="str">
        <f t="shared" si="226"/>
        <v/>
      </c>
      <c r="J1629" t="str">
        <f t="shared" si="227"/>
        <v/>
      </c>
      <c r="K1629" t="str">
        <f t="shared" si="228"/>
        <v>Oversold Below %D</v>
      </c>
      <c r="M1629" s="11" t="str">
        <f t="shared" si="232"/>
        <v/>
      </c>
      <c r="O1629">
        <f>IF(ROW($E1629)&lt;=VALUE(LEFT(O$1,FIND("-",O$1,1)-1)),0,IF(ROW($E1629)=VALUE(LEFT(O$1,FIND("-",O$1,1)-1))+1,AVERAGE(INDEX($E:$E,ROW($E1629)-VALUE(LEFT(O$1,FIND("-",O$1,1)-1))):$E1629),($E1629*(2/(VALUE(LEFT(O$1,FIND("-",O$1,1)-1))+1)))+(O1628*(1-(2/(VALUE(LEFT(O$1,FIND("-",O$1,1)-1))+1))))))</f>
        <v>0.31825671802195993</v>
      </c>
      <c r="Q1629">
        <f>IF(ROW($E1629)&lt;=VALUE(LEFT(Q$1,FIND("-",Q$1,1)-1)),0,IF(ROW($E1629)=VALUE(LEFT(Q$1,FIND("-",Q$1,1)-1))+1,AVERAGE(INDEX($E:$E,ROW($E1629)-VALUE(LEFT(Q$1,FIND("-",Q$1,1)-1))):$E1629),($E1629*(2/(VALUE(LEFT(Q$1,FIND("-",Q$1,1)-1))+1)))+(Q1628*(1-(2/(VALUE(LEFT(Q$1,FIND("-",Q$1,1)-1))+1))))))</f>
        <v>0.32069763688111375</v>
      </c>
      <c r="R1629">
        <f>IF(ROW($E1629)&lt;=VALUE(LEFT(R$1,FIND("-",R$1,1)-1)),0,IF(ROW($E1629)=VALUE(LEFT(R$1,FIND("-",R$1,1)-1))+1,AVERAGE(INDEX($E:$E,ROW($E1629)-VALUE(LEFT(R$1,FIND("-",R$1,1)-1))):$E1629),($E1629*(2/(VALUE(LEFT(R$1,FIND("-",R$1,1)-1))+1)))+(R1628*(1-(2/(VALUE(LEFT(R$1,FIND("-",R$1,1)-1))+1))))))</f>
        <v>0.32098441203245143</v>
      </c>
      <c r="S1629">
        <f t="shared" si="229"/>
        <v>-2.867751513376815E-4</v>
      </c>
      <c r="T1629">
        <f>IF(ROW($E1629)&lt;=MAX(VALUE(LEFT(Q$1,FIND("-",Q$1,1)-1)),VALUE(LEFT(R$1,FIND("-",R$1,1)-1)))+VALUE(LEFT(T$1,FIND("-",T$1,1)-1))-1,0,IF(ROW($E1629)=MAX(VALUE(LEFT(Q$1,FIND("-",Q$1,1)-1)),VALUE(LEFT(R$1,FIND("-",R$1,1)-1)))+VALUE(LEFT(T$1,FIND("-",T$1,1)-1)),AVERAGE(INDEX($S:$S,ROW(S1629)-VALUE(LEFT(T$1,FIND("-",T$1,1)-1))+1):S1629),($S1629*(2/(VALUE(LEFT(T$1,FIND("-",T$1,1)-1))+1)))+(T1628*(1-(2/(VALUE(LEFT(T$1,FIND("-",T$1,1)-1))+1))))))</f>
        <v>1.8052053026785531E-3</v>
      </c>
      <c r="V1629">
        <f t="shared" si="230"/>
        <v>0</v>
      </c>
      <c r="W1629">
        <f>IF(ROW($E1629)&lt;=VALUE(LEFT(W$1,FIND("-",W$1,1)-1))+1,0,IF(ROW($E1628)=VALUE(LEFT(W$1,FIND("-",W$1,1)-1))+1,100-100/(1+ABS((SUMIF(INDEX($V:$V,ROW($V1629)-VALUE(LEFT(W$1,FIND("-",W$1,1)-1))+1):$V1629,"&gt;0",INDEX($V:$V,ROW($V1629)-VALUE(LEFT(W$1,FIND("-",W$1,1)-1))+1):$V1629)/COUNTIF(INDEX($V:$V,ROW($V1629)-VALUE(LEFT(W$1,FIND("-",W$1,1)-1))+1):$V1629,"&gt;0"))/(SUMIF(INDEX($V:$V,ROW($V1629)-VALUE(LEFT(W$1,FIND("-",W$1,1)-1))+1):$V1629,"&lt;0",INDEX($V:$V,ROW($V1629)-VALUE(LEFT(W$1,FIND("-",W$1,1)-1))+1):$V1629)/COUNTIF(INDEX($V:$V,ROW($V1629)-VALUE(LEFT(W$1,FIND("-",W$1,1)-1))+1):$V1629,"&lt;0")))),100-100/(1+ABS((SUMIF(INDEX($V:$V,ROW($V1629)-VALUE(LEFT(W$1,FIND("-",W$1,1)-1))+1):$V1629,"&gt;0",INDEX($V:$V,ROW($V1629)-VALUE(LEFT(W$1,FIND("-",W$1,1)-1))+1):$V1629)/VALUE(LEFT(W$1,FIND("-",W$1,1)-1)))/(SUMIF(INDEX($V:$V,ROW($V1629)-VALUE(LEFT(W$1,FIND("-",W$1,1)-1))+1):$V1629,"&lt;0",INDEX($V:$V,ROW($V1629)-VALUE(LEFT(W$1,FIND("-",W$1,1)-1))+1):$V1629)/VALUE(LEFT(W$1,FIND("-",W$1,1)-1)))))))</f>
        <v>35.000000000000014</v>
      </c>
      <c r="Y1629">
        <f>IF(ROW($E1629)&lt;=VALUE(LEFT(Y$1,FIND("-",Y$1,1)-1)),0,MAX(INDEX(C:C,ROW(C1629)-VALUE(LEFT(Y$1,FIND("-",Y$1,1)-1))+1):C1629))</f>
        <v>0.34</v>
      </c>
      <c r="Z1629">
        <f>IF(ROW($E1629)&lt;=VALUE(LEFT(Z$1,FIND("-",Z$1,1)-1)),0,MIN(INDEX(D:D,ROW(D1629)-VALUE(LEFT(Z$1,FIND("-",Z$1,1)-1))+1):D1629))</f>
        <v>0.30499999999999999</v>
      </c>
      <c r="AA1629">
        <f t="shared" si="234"/>
        <v>42.857142857142854</v>
      </c>
      <c r="AB1629">
        <f>IF(ROW($AA1629)&lt;=VALUE(LEFT(AA$1,FIND("-",AA$1,1)-1))+VALUE(LEFT(AB$1,FIND("-",AB$1,1)-1)-1),0,AVERAGE(INDEX($AA:$AA,ROW($AA1629)-VALUE(LEFT(AB$1,FIND("-",AB$1,1)-1))+1):$AA1629))</f>
        <v>22.12885154061625</v>
      </c>
      <c r="AC1629">
        <f>IF(ROW($AA1629)&lt;=VALUE(LEFT(AA$1,FIND("-",AA$1,1)-1))+VALUE(LEFT(AB$1,FIND("-",AB$1,1)-1)-1)+VALUE(LEFT(AC$1,FIND("-",AC$1,1)-1)-1),0,AVERAGE(INDEX($AB:$AB,ROW($AB1629)-VALUE(LEFT(AC$1,FIND("-",AC$1,1)-1))+1):$AB1629))</f>
        <v>13.258636788048557</v>
      </c>
      <c r="AE1629">
        <f t="shared" si="231"/>
        <v>35130044</v>
      </c>
      <c r="AG1629" t="str">
        <f t="shared" si="233"/>
        <v/>
      </c>
    </row>
    <row r="1630" spans="1:33" x14ac:dyDescent="0.25">
      <c r="A1630" s="6">
        <v>38846</v>
      </c>
      <c r="B1630">
        <v>0.32</v>
      </c>
      <c r="C1630">
        <v>0.32</v>
      </c>
      <c r="D1630">
        <v>0.30499999999999999</v>
      </c>
      <c r="E1630">
        <v>0.30499999999999999</v>
      </c>
      <c r="F1630">
        <v>0.175839</v>
      </c>
      <c r="G1630">
        <v>177900</v>
      </c>
      <c r="I1630" t="str">
        <f t="shared" si="226"/>
        <v/>
      </c>
      <c r="J1630" t="str">
        <f t="shared" si="227"/>
        <v/>
      </c>
      <c r="K1630" t="str">
        <f t="shared" si="228"/>
        <v>Oversold Below %D</v>
      </c>
      <c r="M1630" s="11" t="str">
        <f t="shared" si="232"/>
        <v/>
      </c>
      <c r="O1630">
        <f>IF(ROW($E1630)&lt;=VALUE(LEFT(O$1,FIND("-",O$1,1)-1)),0,IF(ROW($E1630)=VALUE(LEFT(O$1,FIND("-",O$1,1)-1))+1,AVERAGE(INDEX($E:$E,ROW($E1630)-VALUE(LEFT(O$1,FIND("-",O$1,1)-1))):$E1630),($E1630*(2/(VALUE(LEFT(O$1,FIND("-",O$1,1)-1))+1)))+(O1629*(1-(2/(VALUE(LEFT(O$1,FIND("-",O$1,1)-1))+1))))))</f>
        <v>0.31812481037995038</v>
      </c>
      <c r="Q1630">
        <f>IF(ROW($E1630)&lt;=VALUE(LEFT(Q$1,FIND("-",Q$1,1)-1)),0,IF(ROW($E1630)=VALUE(LEFT(Q$1,FIND("-",Q$1,1)-1))+1,AVERAGE(INDEX($E:$E,ROW($E1630)-VALUE(LEFT(Q$1,FIND("-",Q$1,1)-1))):$E1630),($E1630*(2/(VALUE(LEFT(Q$1,FIND("-",Q$1,1)-1))+1)))+(Q1629*(1-(2/(VALUE(LEFT(Q$1,FIND("-",Q$1,1)-1))+1))))))</f>
        <v>0.31828261582248085</v>
      </c>
      <c r="R1630">
        <f>IF(ROW($E1630)&lt;=VALUE(LEFT(R$1,FIND("-",R$1,1)-1)),0,IF(ROW($E1630)=VALUE(LEFT(R$1,FIND("-",R$1,1)-1))+1,AVERAGE(INDEX($E:$E,ROW($E1630)-VALUE(LEFT(R$1,FIND("-",R$1,1)-1))):$E1630),($E1630*(2/(VALUE(LEFT(R$1,FIND("-",R$1,1)-1))+1)))+(R1629*(1-(2/(VALUE(LEFT(R$1,FIND("-",R$1,1)-1))+1))))))</f>
        <v>0.31980038151152912</v>
      </c>
      <c r="S1630">
        <f t="shared" si="229"/>
        <v>-1.5177656890482671E-3</v>
      </c>
      <c r="T1630">
        <f>IF(ROW($E1630)&lt;=MAX(VALUE(LEFT(Q$1,FIND("-",Q$1,1)-1)),VALUE(LEFT(R$1,FIND("-",R$1,1)-1)))+VALUE(LEFT(T$1,FIND("-",T$1,1)-1))-1,0,IF(ROW($E1630)=MAX(VALUE(LEFT(Q$1,FIND("-",Q$1,1)-1)),VALUE(LEFT(R$1,FIND("-",R$1,1)-1)))+VALUE(LEFT(T$1,FIND("-",T$1,1)-1)),AVERAGE(INDEX($S:$S,ROW(S1630)-VALUE(LEFT(T$1,FIND("-",T$1,1)-1))+1):S1630),($S1630*(2/(VALUE(LEFT(T$1,FIND("-",T$1,1)-1))+1)))+(T1629*(1-(2/(VALUE(LEFT(T$1,FIND("-",T$1,1)-1))+1))))))</f>
        <v>1.1406111043331891E-3</v>
      </c>
      <c r="V1630">
        <f t="shared" si="230"/>
        <v>-1.5000000000000013E-2</v>
      </c>
      <c r="W1630">
        <f>IF(ROW($E1630)&lt;=VALUE(LEFT(W$1,FIND("-",W$1,1)-1))+1,0,IF(ROW($E1629)=VALUE(LEFT(W$1,FIND("-",W$1,1)-1))+1,100-100/(1+ABS((SUMIF(INDEX($V:$V,ROW($V1630)-VALUE(LEFT(W$1,FIND("-",W$1,1)-1))+1):$V1630,"&gt;0",INDEX($V:$V,ROW($V1630)-VALUE(LEFT(W$1,FIND("-",W$1,1)-1))+1):$V1630)/COUNTIF(INDEX($V:$V,ROW($V1630)-VALUE(LEFT(W$1,FIND("-",W$1,1)-1))+1):$V1630,"&gt;0"))/(SUMIF(INDEX($V:$V,ROW($V1630)-VALUE(LEFT(W$1,FIND("-",W$1,1)-1))+1):$V1630,"&lt;0",INDEX($V:$V,ROW($V1630)-VALUE(LEFT(W$1,FIND("-",W$1,1)-1))+1):$V1630)/COUNTIF(INDEX($V:$V,ROW($V1630)-VALUE(LEFT(W$1,FIND("-",W$1,1)-1))+1):$V1630,"&lt;0")))),100-100/(1+ABS((SUMIF(INDEX($V:$V,ROW($V1630)-VALUE(LEFT(W$1,FIND("-",W$1,1)-1))+1):$V1630,"&gt;0",INDEX($V:$V,ROW($V1630)-VALUE(LEFT(W$1,FIND("-",W$1,1)-1))+1):$V1630)/VALUE(LEFT(W$1,FIND("-",W$1,1)-1)))/(SUMIF(INDEX($V:$V,ROW($V1630)-VALUE(LEFT(W$1,FIND("-",W$1,1)-1))+1):$V1630,"&lt;0",INDEX($V:$V,ROW($V1630)-VALUE(LEFT(W$1,FIND("-",W$1,1)-1))+1):$V1630)/VALUE(LEFT(W$1,FIND("-",W$1,1)-1)))))))</f>
        <v>36.842105263157897</v>
      </c>
      <c r="Y1630">
        <f>IF(ROW($E1630)&lt;=VALUE(LEFT(Y$1,FIND("-",Y$1,1)-1)),0,MAX(INDEX(C:C,ROW(C1630)-VALUE(LEFT(Y$1,FIND("-",Y$1,1)-1))+1):C1630))</f>
        <v>0.34</v>
      </c>
      <c r="Z1630">
        <f>IF(ROW($E1630)&lt;=VALUE(LEFT(Z$1,FIND("-",Z$1,1)-1)),0,MIN(INDEX(D:D,ROW(D1630)-VALUE(LEFT(Z$1,FIND("-",Z$1,1)-1))+1):D1630))</f>
        <v>0.30499999999999999</v>
      </c>
      <c r="AA1630">
        <f t="shared" si="234"/>
        <v>0</v>
      </c>
      <c r="AB1630">
        <f>IF(ROW($AA1630)&lt;=VALUE(LEFT(AA$1,FIND("-",AA$1,1)-1))+VALUE(LEFT(AB$1,FIND("-",AB$1,1)-1)-1),0,AVERAGE(INDEX($AA:$AA,ROW($AA1630)-VALUE(LEFT(AB$1,FIND("-",AB$1,1)-1))+1):$AA1630))</f>
        <v>20.168067226890759</v>
      </c>
      <c r="AC1630">
        <f>IF(ROW($AA1630)&lt;=VALUE(LEFT(AA$1,FIND("-",AA$1,1)-1))+VALUE(LEFT(AB$1,FIND("-",AB$1,1)-1)-1)+VALUE(LEFT(AC$1,FIND("-",AC$1,1)-1)-1),0,AVERAGE(INDEX($AB:$AB,ROW($AB1630)-VALUE(LEFT(AC$1,FIND("-",AC$1,1)-1))+1):$AB1630))</f>
        <v>17.36694677871149</v>
      </c>
      <c r="AE1630">
        <f t="shared" si="231"/>
        <v>34952144</v>
      </c>
      <c r="AG1630" t="str">
        <f t="shared" si="233"/>
        <v/>
      </c>
    </row>
    <row r="1631" spans="1:33" x14ac:dyDescent="0.25">
      <c r="A1631" s="6">
        <v>38847</v>
      </c>
      <c r="B1631">
        <v>0.30499999999999999</v>
      </c>
      <c r="C1631">
        <v>0.31</v>
      </c>
      <c r="D1631">
        <v>0.30499999999999999</v>
      </c>
      <c r="E1631">
        <v>0.30499999999999999</v>
      </c>
      <c r="F1631">
        <v>0.175839</v>
      </c>
      <c r="G1631">
        <v>30000</v>
      </c>
      <c r="I1631" t="str">
        <f t="shared" si="226"/>
        <v/>
      </c>
      <c r="J1631" t="str">
        <f t="shared" si="227"/>
        <v/>
      </c>
      <c r="K1631" t="str">
        <f t="shared" si="228"/>
        <v>Oversold Above %D</v>
      </c>
      <c r="M1631" s="11" t="str">
        <f t="shared" si="232"/>
        <v/>
      </c>
      <c r="O1631">
        <f>IF(ROW($E1631)&lt;=VALUE(LEFT(O$1,FIND("-",O$1,1)-1)),0,IF(ROW($E1631)=VALUE(LEFT(O$1,FIND("-",O$1,1)-1))+1,AVERAGE(INDEX($E:$E,ROW($E1631)-VALUE(LEFT(O$1,FIND("-",O$1,1)-1))):$E1631),($E1631*(2/(VALUE(LEFT(O$1,FIND("-",O$1,1)-1))+1)))+(O1630*(1-(2/(VALUE(LEFT(O$1,FIND("-",O$1,1)-1))+1))))))</f>
        <v>0.31799421525179167</v>
      </c>
      <c r="Q1631">
        <f>IF(ROW($E1631)&lt;=VALUE(LEFT(Q$1,FIND("-",Q$1,1)-1)),0,IF(ROW($E1631)=VALUE(LEFT(Q$1,FIND("-",Q$1,1)-1))+1,AVERAGE(INDEX($E:$E,ROW($E1631)-VALUE(LEFT(Q$1,FIND("-",Q$1,1)-1))):$E1631),($E1631*(2/(VALUE(LEFT(Q$1,FIND("-",Q$1,1)-1))+1)))+(Q1630*(1-(2/(VALUE(LEFT(Q$1,FIND("-",Q$1,1)-1))+1))))))</f>
        <v>0.3162391364651761</v>
      </c>
      <c r="R1631">
        <f>IF(ROW($E1631)&lt;=VALUE(LEFT(R$1,FIND("-",R$1,1)-1)),0,IF(ROW($E1631)=VALUE(LEFT(R$1,FIND("-",R$1,1)-1))+1,AVERAGE(INDEX($E:$E,ROW($E1631)-VALUE(LEFT(R$1,FIND("-",R$1,1)-1))):$E1631),($E1631*(2/(VALUE(LEFT(R$1,FIND("-",R$1,1)-1))+1)))+(R1630*(1-(2/(VALUE(LEFT(R$1,FIND("-",R$1,1)-1))+1))))))</f>
        <v>0.31870405695511955</v>
      </c>
      <c r="S1631">
        <f t="shared" si="229"/>
        <v>-2.4649204899434562E-3</v>
      </c>
      <c r="T1631">
        <f>IF(ROW($E1631)&lt;=MAX(VALUE(LEFT(Q$1,FIND("-",Q$1,1)-1)),VALUE(LEFT(R$1,FIND("-",R$1,1)-1)))+VALUE(LEFT(T$1,FIND("-",T$1,1)-1))-1,0,IF(ROW($E1631)=MAX(VALUE(LEFT(Q$1,FIND("-",Q$1,1)-1)),VALUE(LEFT(R$1,FIND("-",R$1,1)-1)))+VALUE(LEFT(T$1,FIND("-",T$1,1)-1)),AVERAGE(INDEX($S:$S,ROW(S1631)-VALUE(LEFT(T$1,FIND("-",T$1,1)-1))+1):S1631),($S1631*(2/(VALUE(LEFT(T$1,FIND("-",T$1,1)-1))+1)))+(T1630*(1-(2/(VALUE(LEFT(T$1,FIND("-",T$1,1)-1))+1))))))</f>
        <v>4.1950478547786007E-4</v>
      </c>
      <c r="V1631">
        <f t="shared" si="230"/>
        <v>0</v>
      </c>
      <c r="W1631">
        <f>IF(ROW($E1631)&lt;=VALUE(LEFT(W$1,FIND("-",W$1,1)-1))+1,0,IF(ROW($E1630)=VALUE(LEFT(W$1,FIND("-",W$1,1)-1))+1,100-100/(1+ABS((SUMIF(INDEX($V:$V,ROW($V1631)-VALUE(LEFT(W$1,FIND("-",W$1,1)-1))+1):$V1631,"&gt;0",INDEX($V:$V,ROW($V1631)-VALUE(LEFT(W$1,FIND("-",W$1,1)-1))+1):$V1631)/COUNTIF(INDEX($V:$V,ROW($V1631)-VALUE(LEFT(W$1,FIND("-",W$1,1)-1))+1):$V1631,"&gt;0"))/(SUMIF(INDEX($V:$V,ROW($V1631)-VALUE(LEFT(W$1,FIND("-",W$1,1)-1))+1):$V1631,"&lt;0",INDEX($V:$V,ROW($V1631)-VALUE(LEFT(W$1,FIND("-",W$1,1)-1))+1):$V1631)/COUNTIF(INDEX($V:$V,ROW($V1631)-VALUE(LEFT(W$1,FIND("-",W$1,1)-1))+1):$V1631,"&lt;0")))),100-100/(1+ABS((SUMIF(INDEX($V:$V,ROW($V1631)-VALUE(LEFT(W$1,FIND("-",W$1,1)-1))+1):$V1631,"&gt;0",INDEX($V:$V,ROW($V1631)-VALUE(LEFT(W$1,FIND("-",W$1,1)-1))+1):$V1631)/VALUE(LEFT(W$1,FIND("-",W$1,1)-1)))/(SUMIF(INDEX($V:$V,ROW($V1631)-VALUE(LEFT(W$1,FIND("-",W$1,1)-1))+1):$V1631,"&lt;0",INDEX($V:$V,ROW($V1631)-VALUE(LEFT(W$1,FIND("-",W$1,1)-1))+1):$V1631)/VALUE(LEFT(W$1,FIND("-",W$1,1)-1)))))))</f>
        <v>33.333333333333329</v>
      </c>
      <c r="Y1631">
        <f>IF(ROW($E1631)&lt;=VALUE(LEFT(Y$1,FIND("-",Y$1,1)-1)),0,MAX(INDEX(C:C,ROW(C1631)-VALUE(LEFT(Y$1,FIND("-",Y$1,1)-1))+1):C1631))</f>
        <v>0.34</v>
      </c>
      <c r="Z1631">
        <f>IF(ROW($E1631)&lt;=VALUE(LEFT(Z$1,FIND("-",Z$1,1)-1)),0,MIN(INDEX(D:D,ROW(D1631)-VALUE(LEFT(Z$1,FIND("-",Z$1,1)-1))+1):D1631))</f>
        <v>0.30499999999999999</v>
      </c>
      <c r="AA1631">
        <f t="shared" si="234"/>
        <v>0</v>
      </c>
      <c r="AB1631">
        <f>IF(ROW($AA1631)&lt;=VALUE(LEFT(AA$1,FIND("-",AA$1,1)-1))+VALUE(LEFT(AB$1,FIND("-",AB$1,1)-1)-1),0,AVERAGE(INDEX($AA:$AA,ROW($AA1631)-VALUE(LEFT(AB$1,FIND("-",AB$1,1)-1))+1):$AA1631))</f>
        <v>14.285714285714285</v>
      </c>
      <c r="AC1631">
        <f>IF(ROW($AA1631)&lt;=VALUE(LEFT(AA$1,FIND("-",AA$1,1)-1))+VALUE(LEFT(AB$1,FIND("-",AB$1,1)-1)-1)+VALUE(LEFT(AC$1,FIND("-",AC$1,1)-1)-1),0,AVERAGE(INDEX($AB:$AB,ROW($AB1631)-VALUE(LEFT(AC$1,FIND("-",AC$1,1)-1))+1):$AB1631))</f>
        <v>18.860877684407097</v>
      </c>
      <c r="AE1631">
        <f t="shared" si="231"/>
        <v>34952144</v>
      </c>
      <c r="AG1631" t="str">
        <f t="shared" si="233"/>
        <v/>
      </c>
    </row>
    <row r="1632" spans="1:33" x14ac:dyDescent="0.25">
      <c r="A1632" s="6">
        <v>38848</v>
      </c>
      <c r="B1632">
        <v>0.31</v>
      </c>
      <c r="C1632">
        <v>0.33</v>
      </c>
      <c r="D1632">
        <v>0.31</v>
      </c>
      <c r="E1632">
        <v>0.31</v>
      </c>
      <c r="F1632">
        <v>0.17872099999999999</v>
      </c>
      <c r="G1632">
        <v>146000</v>
      </c>
      <c r="I1632" t="str">
        <f t="shared" si="226"/>
        <v/>
      </c>
      <c r="J1632" t="str">
        <f t="shared" si="227"/>
        <v/>
      </c>
      <c r="K1632" t="str">
        <f t="shared" si="228"/>
        <v>Oversold Above %D</v>
      </c>
      <c r="M1632" s="11" t="str">
        <f t="shared" si="232"/>
        <v/>
      </c>
      <c r="O1632">
        <f>IF(ROW($E1632)&lt;=VALUE(LEFT(O$1,FIND("-",O$1,1)-1)),0,IF(ROW($E1632)=VALUE(LEFT(O$1,FIND("-",O$1,1)-1))+1,AVERAGE(INDEX($E:$E,ROW($E1632)-VALUE(LEFT(O$1,FIND("-",O$1,1)-1))):$E1632),($E1632*(2/(VALUE(LEFT(O$1,FIND("-",O$1,1)-1))+1)))+(O1631*(1-(2/(VALUE(LEFT(O$1,FIND("-",O$1,1)-1))+1))))))</f>
        <v>0.31791467082142555</v>
      </c>
      <c r="Q1632">
        <f>IF(ROW($E1632)&lt;=VALUE(LEFT(Q$1,FIND("-",Q$1,1)-1)),0,IF(ROW($E1632)=VALUE(LEFT(Q$1,FIND("-",Q$1,1)-1))+1,AVERAGE(INDEX($E:$E,ROW($E1632)-VALUE(LEFT(Q$1,FIND("-",Q$1,1)-1))):$E1632),($E1632*(2/(VALUE(LEFT(Q$1,FIND("-",Q$1,1)-1))+1)))+(Q1631*(1-(2/(VALUE(LEFT(Q$1,FIND("-",Q$1,1)-1))+1))))))</f>
        <v>0.31527926931668748</v>
      </c>
      <c r="R1632">
        <f>IF(ROW($E1632)&lt;=VALUE(LEFT(R$1,FIND("-",R$1,1)-1)),0,IF(ROW($E1632)=VALUE(LEFT(R$1,FIND("-",R$1,1)-1))+1,AVERAGE(INDEX($E:$E,ROW($E1632)-VALUE(LEFT(R$1,FIND("-",R$1,1)-1))):$E1632),($E1632*(2/(VALUE(LEFT(R$1,FIND("-",R$1,1)-1))+1)))+(R1631*(1-(2/(VALUE(LEFT(R$1,FIND("-",R$1,1)-1))+1))))))</f>
        <v>0.31805931199548104</v>
      </c>
      <c r="S1632">
        <f t="shared" si="229"/>
        <v>-2.7800426787935595E-3</v>
      </c>
      <c r="T1632">
        <f>IF(ROW($E1632)&lt;=MAX(VALUE(LEFT(Q$1,FIND("-",Q$1,1)-1)),VALUE(LEFT(R$1,FIND("-",R$1,1)-1)))+VALUE(LEFT(T$1,FIND("-",T$1,1)-1))-1,0,IF(ROW($E1632)=MAX(VALUE(LEFT(Q$1,FIND("-",Q$1,1)-1)),VALUE(LEFT(R$1,FIND("-",R$1,1)-1)))+VALUE(LEFT(T$1,FIND("-",T$1,1)-1)),AVERAGE(INDEX($S:$S,ROW(S1632)-VALUE(LEFT(T$1,FIND("-",T$1,1)-1))+1):S1632),($S1632*(2/(VALUE(LEFT(T$1,FIND("-",T$1,1)-1))+1)))+(T1631*(1-(2/(VALUE(LEFT(T$1,FIND("-",T$1,1)-1))+1))))))</f>
        <v>-2.2040470737642382E-4</v>
      </c>
      <c r="V1632">
        <f t="shared" si="230"/>
        <v>5.0000000000000044E-3</v>
      </c>
      <c r="W1632">
        <f>IF(ROW($E1632)&lt;=VALUE(LEFT(W$1,FIND("-",W$1,1)-1))+1,0,IF(ROW($E1631)=VALUE(LEFT(W$1,FIND("-",W$1,1)-1))+1,100-100/(1+ABS((SUMIF(INDEX($V:$V,ROW($V1632)-VALUE(LEFT(W$1,FIND("-",W$1,1)-1))+1):$V1632,"&gt;0",INDEX($V:$V,ROW($V1632)-VALUE(LEFT(W$1,FIND("-",W$1,1)-1))+1):$V1632)/COUNTIF(INDEX($V:$V,ROW($V1632)-VALUE(LEFT(W$1,FIND("-",W$1,1)-1))+1):$V1632,"&gt;0"))/(SUMIF(INDEX($V:$V,ROW($V1632)-VALUE(LEFT(W$1,FIND("-",W$1,1)-1))+1):$V1632,"&lt;0",INDEX($V:$V,ROW($V1632)-VALUE(LEFT(W$1,FIND("-",W$1,1)-1))+1):$V1632)/COUNTIF(INDEX($V:$V,ROW($V1632)-VALUE(LEFT(W$1,FIND("-",W$1,1)-1))+1):$V1632,"&lt;0")))),100-100/(1+ABS((SUMIF(INDEX($V:$V,ROW($V1632)-VALUE(LEFT(W$1,FIND("-",W$1,1)-1))+1):$V1632,"&gt;0",INDEX($V:$V,ROW($V1632)-VALUE(LEFT(W$1,FIND("-",W$1,1)-1))+1):$V1632)/VALUE(LEFT(W$1,FIND("-",W$1,1)-1)))/(SUMIF(INDEX($V:$V,ROW($V1632)-VALUE(LEFT(W$1,FIND("-",W$1,1)-1))+1):$V1632,"&lt;0",INDEX($V:$V,ROW($V1632)-VALUE(LEFT(W$1,FIND("-",W$1,1)-1))+1):$V1632)/VALUE(LEFT(W$1,FIND("-",W$1,1)-1)))))))</f>
        <v>33.333333333333329</v>
      </c>
      <c r="Y1632">
        <f>IF(ROW($E1632)&lt;=VALUE(LEFT(Y$1,FIND("-",Y$1,1)-1)),0,MAX(INDEX(C:C,ROW(C1632)-VALUE(LEFT(Y$1,FIND("-",Y$1,1)-1))+1):C1632))</f>
        <v>0.33500000000000002</v>
      </c>
      <c r="Z1632">
        <f>IF(ROW($E1632)&lt;=VALUE(LEFT(Z$1,FIND("-",Z$1,1)-1)),0,MIN(INDEX(D:D,ROW(D1632)-VALUE(LEFT(Z$1,FIND("-",Z$1,1)-1))+1):D1632))</f>
        <v>0.30499999999999999</v>
      </c>
      <c r="AA1632">
        <f t="shared" si="234"/>
        <v>16.666666666666664</v>
      </c>
      <c r="AB1632">
        <f>IF(ROW($AA1632)&lt;=VALUE(LEFT(AA$1,FIND("-",AA$1,1)-1))+VALUE(LEFT(AB$1,FIND("-",AB$1,1)-1)-1),0,AVERAGE(INDEX($AA:$AA,ROW($AA1632)-VALUE(LEFT(AB$1,FIND("-",AB$1,1)-1))+1):$AA1632))</f>
        <v>5.5555555555555545</v>
      </c>
      <c r="AC1632">
        <f>IF(ROW($AA1632)&lt;=VALUE(LEFT(AA$1,FIND("-",AA$1,1)-1))+VALUE(LEFT(AB$1,FIND("-",AB$1,1)-1)-1)+VALUE(LEFT(AC$1,FIND("-",AC$1,1)-1)-1),0,AVERAGE(INDEX($AB:$AB,ROW($AB1632)-VALUE(LEFT(AC$1,FIND("-",AC$1,1)-1))+1):$AB1632))</f>
        <v>13.336445689386869</v>
      </c>
      <c r="AE1632">
        <f t="shared" si="231"/>
        <v>35098144</v>
      </c>
      <c r="AG1632" t="str">
        <f t="shared" si="233"/>
        <v/>
      </c>
    </row>
    <row r="1633" spans="1:33" x14ac:dyDescent="0.25">
      <c r="A1633" s="6">
        <v>38849</v>
      </c>
      <c r="B1633">
        <v>0.31</v>
      </c>
      <c r="C1633">
        <v>0.31</v>
      </c>
      <c r="D1633">
        <v>0.31</v>
      </c>
      <c r="E1633">
        <v>0.31</v>
      </c>
      <c r="F1633">
        <v>0.17872099999999999</v>
      </c>
      <c r="G1633">
        <v>0</v>
      </c>
      <c r="I1633" t="str">
        <f t="shared" si="226"/>
        <v/>
      </c>
      <c r="J1633" t="str">
        <f t="shared" si="227"/>
        <v/>
      </c>
      <c r="K1633" t="str">
        <f t="shared" si="228"/>
        <v>Oversold Below %D</v>
      </c>
      <c r="M1633" s="11" t="str">
        <f t="shared" si="232"/>
        <v/>
      </c>
      <c r="O1633">
        <f>IF(ROW($E1633)&lt;=VALUE(LEFT(O$1,FIND("-",O$1,1)-1)),0,IF(ROW($E1633)=VALUE(LEFT(O$1,FIND("-",O$1,1)-1))+1,AVERAGE(INDEX($E:$E,ROW($E1633)-VALUE(LEFT(O$1,FIND("-",O$1,1)-1))):$E1633),($E1633*(2/(VALUE(LEFT(O$1,FIND("-",O$1,1)-1))+1)))+(O1632*(1-(2/(VALUE(LEFT(O$1,FIND("-",O$1,1)-1))+1))))))</f>
        <v>0.31783591787792875</v>
      </c>
      <c r="Q1633">
        <f>IF(ROW($E1633)&lt;=VALUE(LEFT(Q$1,FIND("-",Q$1,1)-1)),0,IF(ROW($E1633)=VALUE(LEFT(Q$1,FIND("-",Q$1,1)-1))+1,AVERAGE(INDEX($E:$E,ROW($E1633)-VALUE(LEFT(Q$1,FIND("-",Q$1,1)-1))):$E1633),($E1633*(2/(VALUE(LEFT(Q$1,FIND("-",Q$1,1)-1))+1)))+(Q1632*(1-(2/(VALUE(LEFT(Q$1,FIND("-",Q$1,1)-1))+1))))))</f>
        <v>0.31446707403719709</v>
      </c>
      <c r="R1633">
        <f>IF(ROW($E1633)&lt;=VALUE(LEFT(R$1,FIND("-",R$1,1)-1)),0,IF(ROW($E1633)=VALUE(LEFT(R$1,FIND("-",R$1,1)-1))+1,AVERAGE(INDEX($E:$E,ROW($E1633)-VALUE(LEFT(R$1,FIND("-",R$1,1)-1))):$E1633),($E1633*(2/(VALUE(LEFT(R$1,FIND("-",R$1,1)-1))+1)))+(R1632*(1-(2/(VALUE(LEFT(R$1,FIND("-",R$1,1)-1))+1))))))</f>
        <v>0.31746232592174173</v>
      </c>
      <c r="S1633">
        <f t="shared" si="229"/>
        <v>-2.9952518845446363E-3</v>
      </c>
      <c r="T1633">
        <f>IF(ROW($E1633)&lt;=MAX(VALUE(LEFT(Q$1,FIND("-",Q$1,1)-1)),VALUE(LEFT(R$1,FIND("-",R$1,1)-1)))+VALUE(LEFT(T$1,FIND("-",T$1,1)-1))-1,0,IF(ROW($E1633)=MAX(VALUE(LEFT(Q$1,FIND("-",Q$1,1)-1)),VALUE(LEFT(R$1,FIND("-",R$1,1)-1)))+VALUE(LEFT(T$1,FIND("-",T$1,1)-1)),AVERAGE(INDEX($S:$S,ROW(S1633)-VALUE(LEFT(T$1,FIND("-",T$1,1)-1))+1):S1633),($S1633*(2/(VALUE(LEFT(T$1,FIND("-",T$1,1)-1))+1)))+(T1632*(1-(2/(VALUE(LEFT(T$1,FIND("-",T$1,1)-1))+1))))))</f>
        <v>-7.7537414281006641E-4</v>
      </c>
      <c r="V1633">
        <f t="shared" si="230"/>
        <v>0</v>
      </c>
      <c r="W1633">
        <f>IF(ROW($E1633)&lt;=VALUE(LEFT(W$1,FIND("-",W$1,1)-1))+1,0,IF(ROW($E1632)=VALUE(LEFT(W$1,FIND("-",W$1,1)-1))+1,100-100/(1+ABS((SUMIF(INDEX($V:$V,ROW($V1633)-VALUE(LEFT(W$1,FIND("-",W$1,1)-1))+1):$V1633,"&gt;0",INDEX($V:$V,ROW($V1633)-VALUE(LEFT(W$1,FIND("-",W$1,1)-1))+1):$V1633)/COUNTIF(INDEX($V:$V,ROW($V1633)-VALUE(LEFT(W$1,FIND("-",W$1,1)-1))+1):$V1633,"&gt;0"))/(SUMIF(INDEX($V:$V,ROW($V1633)-VALUE(LEFT(W$1,FIND("-",W$1,1)-1))+1):$V1633,"&lt;0",INDEX($V:$V,ROW($V1633)-VALUE(LEFT(W$1,FIND("-",W$1,1)-1))+1):$V1633)/COUNTIF(INDEX($V:$V,ROW($V1633)-VALUE(LEFT(W$1,FIND("-",W$1,1)-1))+1):$V1633,"&lt;0")))),100-100/(1+ABS((SUMIF(INDEX($V:$V,ROW($V1633)-VALUE(LEFT(W$1,FIND("-",W$1,1)-1))+1):$V1633,"&gt;0",INDEX($V:$V,ROW($V1633)-VALUE(LEFT(W$1,FIND("-",W$1,1)-1))+1):$V1633)/VALUE(LEFT(W$1,FIND("-",W$1,1)-1)))/(SUMIF(INDEX($V:$V,ROW($V1633)-VALUE(LEFT(W$1,FIND("-",W$1,1)-1))+1):$V1633,"&lt;0",INDEX($V:$V,ROW($V1633)-VALUE(LEFT(W$1,FIND("-",W$1,1)-1))+1):$V1633)/VALUE(LEFT(W$1,FIND("-",W$1,1)-1)))))))</f>
        <v>39.999999999999993</v>
      </c>
      <c r="Y1633">
        <f>IF(ROW($E1633)&lt;=VALUE(LEFT(Y$1,FIND("-",Y$1,1)-1)),0,MAX(INDEX(C:C,ROW(C1633)-VALUE(LEFT(Y$1,FIND("-",Y$1,1)-1))+1):C1633))</f>
        <v>0.33500000000000002</v>
      </c>
      <c r="Z1633">
        <f>IF(ROW($E1633)&lt;=VALUE(LEFT(Z$1,FIND("-",Z$1,1)-1)),0,MIN(INDEX(D:D,ROW(D1633)-VALUE(LEFT(Z$1,FIND("-",Z$1,1)-1))+1):D1633))</f>
        <v>0.30499999999999999</v>
      </c>
      <c r="AA1633">
        <f t="shared" si="234"/>
        <v>16.666666666666664</v>
      </c>
      <c r="AB1633">
        <f>IF(ROW($AA1633)&lt;=VALUE(LEFT(AA$1,FIND("-",AA$1,1)-1))+VALUE(LEFT(AB$1,FIND("-",AB$1,1)-1)-1),0,AVERAGE(INDEX($AA:$AA,ROW($AA1633)-VALUE(LEFT(AB$1,FIND("-",AB$1,1)-1))+1):$AA1633))</f>
        <v>11.111111111111109</v>
      </c>
      <c r="AC1633">
        <f>IF(ROW($AA1633)&lt;=VALUE(LEFT(AA$1,FIND("-",AA$1,1)-1))+VALUE(LEFT(AB$1,FIND("-",AB$1,1)-1)-1)+VALUE(LEFT(AC$1,FIND("-",AC$1,1)-1)-1),0,AVERAGE(INDEX($AB:$AB,ROW($AB1633)-VALUE(LEFT(AC$1,FIND("-",AC$1,1)-1))+1):$AB1633))</f>
        <v>10.317460317460316</v>
      </c>
      <c r="AE1633">
        <f t="shared" si="231"/>
        <v>35098144</v>
      </c>
      <c r="AG1633" t="str">
        <f t="shared" si="233"/>
        <v/>
      </c>
    </row>
    <row r="1634" spans="1:33" x14ac:dyDescent="0.25">
      <c r="A1634" s="6">
        <v>38852</v>
      </c>
      <c r="B1634">
        <v>0.31</v>
      </c>
      <c r="C1634">
        <v>0.315</v>
      </c>
      <c r="D1634">
        <v>0.3</v>
      </c>
      <c r="E1634">
        <v>0.3</v>
      </c>
      <c r="F1634">
        <v>0.172956</v>
      </c>
      <c r="G1634">
        <v>54000</v>
      </c>
      <c r="I1634" t="str">
        <f t="shared" si="226"/>
        <v/>
      </c>
      <c r="J1634" t="str">
        <f t="shared" si="227"/>
        <v/>
      </c>
      <c r="K1634" t="str">
        <f t="shared" si="228"/>
        <v>Oversold Below %D</v>
      </c>
      <c r="M1634" s="11" t="str">
        <f t="shared" si="232"/>
        <v/>
      </c>
      <c r="O1634">
        <f>IF(ROW($E1634)&lt;=VALUE(LEFT(O$1,FIND("-",O$1,1)-1)),0,IF(ROW($E1634)=VALUE(LEFT(O$1,FIND("-",O$1,1)-1))+1,AVERAGE(INDEX($E:$E,ROW($E1634)-VALUE(LEFT(O$1,FIND("-",O$1,1)-1))):$E1634),($E1634*(2/(VALUE(LEFT(O$1,FIND("-",O$1,1)-1))+1)))+(O1633*(1-(2/(VALUE(LEFT(O$1,FIND("-",O$1,1)-1))+1))))))</f>
        <v>0.31765844605824783</v>
      </c>
      <c r="Q1634">
        <f>IF(ROW($E1634)&lt;=VALUE(LEFT(Q$1,FIND("-",Q$1,1)-1)),0,IF(ROW($E1634)=VALUE(LEFT(Q$1,FIND("-",Q$1,1)-1))+1,AVERAGE(INDEX($E:$E,ROW($E1634)-VALUE(LEFT(Q$1,FIND("-",Q$1,1)-1))):$E1634),($E1634*(2/(VALUE(LEFT(Q$1,FIND("-",Q$1,1)-1))+1)))+(Q1633*(1-(2/(VALUE(LEFT(Q$1,FIND("-",Q$1,1)-1))+1))))))</f>
        <v>0.31224137033916677</v>
      </c>
      <c r="R1634">
        <f>IF(ROW($E1634)&lt;=VALUE(LEFT(R$1,FIND("-",R$1,1)-1)),0,IF(ROW($E1634)=VALUE(LEFT(R$1,FIND("-",R$1,1)-1))+1,AVERAGE(INDEX($E:$E,ROW($E1634)-VALUE(LEFT(R$1,FIND("-",R$1,1)-1))):$E1634),($E1634*(2/(VALUE(LEFT(R$1,FIND("-",R$1,1)-1))+1)))+(R1633*(1-(2/(VALUE(LEFT(R$1,FIND("-",R$1,1)-1))+1))))))</f>
        <v>0.31616882029790899</v>
      </c>
      <c r="S1634">
        <f t="shared" si="229"/>
        <v>-3.927449958742224E-3</v>
      </c>
      <c r="T1634">
        <f>IF(ROW($E1634)&lt;=MAX(VALUE(LEFT(Q$1,FIND("-",Q$1,1)-1)),VALUE(LEFT(R$1,FIND("-",R$1,1)-1)))+VALUE(LEFT(T$1,FIND("-",T$1,1)-1))-1,0,IF(ROW($E1634)=MAX(VALUE(LEFT(Q$1,FIND("-",Q$1,1)-1)),VALUE(LEFT(R$1,FIND("-",R$1,1)-1)))+VALUE(LEFT(T$1,FIND("-",T$1,1)-1)),AVERAGE(INDEX($S:$S,ROW(S1634)-VALUE(LEFT(T$1,FIND("-",T$1,1)-1))+1):S1634),($S1634*(2/(VALUE(LEFT(T$1,FIND("-",T$1,1)-1))+1)))+(T1633*(1-(2/(VALUE(LEFT(T$1,FIND("-",T$1,1)-1))+1))))))</f>
        <v>-1.4057893059964981E-3</v>
      </c>
      <c r="V1634">
        <f t="shared" si="230"/>
        <v>-1.0000000000000009E-2</v>
      </c>
      <c r="W1634">
        <f>IF(ROW($E1634)&lt;=VALUE(LEFT(W$1,FIND("-",W$1,1)-1))+1,0,IF(ROW($E1633)=VALUE(LEFT(W$1,FIND("-",W$1,1)-1))+1,100-100/(1+ABS((SUMIF(INDEX($V:$V,ROW($V1634)-VALUE(LEFT(W$1,FIND("-",W$1,1)-1))+1):$V1634,"&gt;0",INDEX($V:$V,ROW($V1634)-VALUE(LEFT(W$1,FIND("-",W$1,1)-1))+1):$V1634)/COUNTIF(INDEX($V:$V,ROW($V1634)-VALUE(LEFT(W$1,FIND("-",W$1,1)-1))+1):$V1634,"&gt;0"))/(SUMIF(INDEX($V:$V,ROW($V1634)-VALUE(LEFT(W$1,FIND("-",W$1,1)-1))+1):$V1634,"&lt;0",INDEX($V:$V,ROW($V1634)-VALUE(LEFT(W$1,FIND("-",W$1,1)-1))+1):$V1634)/COUNTIF(INDEX($V:$V,ROW($V1634)-VALUE(LEFT(W$1,FIND("-",W$1,1)-1))+1):$V1634,"&lt;0")))),100-100/(1+ABS((SUMIF(INDEX($V:$V,ROW($V1634)-VALUE(LEFT(W$1,FIND("-",W$1,1)-1))+1):$V1634,"&gt;0",INDEX($V:$V,ROW($V1634)-VALUE(LEFT(W$1,FIND("-",W$1,1)-1))+1):$V1634)/VALUE(LEFT(W$1,FIND("-",W$1,1)-1)))/(SUMIF(INDEX($V:$V,ROW($V1634)-VALUE(LEFT(W$1,FIND("-",W$1,1)-1))+1):$V1634,"&lt;0",INDEX($V:$V,ROW($V1634)-VALUE(LEFT(W$1,FIND("-",W$1,1)-1))+1):$V1634)/VALUE(LEFT(W$1,FIND("-",W$1,1)-1)))))))</f>
        <v>31.25</v>
      </c>
      <c r="Y1634">
        <f>IF(ROW($E1634)&lt;=VALUE(LEFT(Y$1,FIND("-",Y$1,1)-1)),0,MAX(INDEX(C:C,ROW(C1634)-VALUE(LEFT(Y$1,FIND("-",Y$1,1)-1))+1):C1634))</f>
        <v>0.33500000000000002</v>
      </c>
      <c r="Z1634">
        <f>IF(ROW($E1634)&lt;=VALUE(LEFT(Z$1,FIND("-",Z$1,1)-1)),0,MIN(INDEX(D:D,ROW(D1634)-VALUE(LEFT(Z$1,FIND("-",Z$1,1)-1))+1):D1634))</f>
        <v>0.3</v>
      </c>
      <c r="AA1634">
        <f t="shared" si="234"/>
        <v>0</v>
      </c>
      <c r="AB1634">
        <f>IF(ROW($AA1634)&lt;=VALUE(LEFT(AA$1,FIND("-",AA$1,1)-1))+VALUE(LEFT(AB$1,FIND("-",AB$1,1)-1)-1),0,AVERAGE(INDEX($AA:$AA,ROW($AA1634)-VALUE(LEFT(AB$1,FIND("-",AB$1,1)-1))+1):$AA1634))</f>
        <v>11.111111111111109</v>
      </c>
      <c r="AC1634">
        <f>IF(ROW($AA1634)&lt;=VALUE(LEFT(AA$1,FIND("-",AA$1,1)-1))+VALUE(LEFT(AB$1,FIND("-",AB$1,1)-1)-1)+VALUE(LEFT(AC$1,FIND("-",AC$1,1)-1)-1),0,AVERAGE(INDEX($AB:$AB,ROW($AB1634)-VALUE(LEFT(AC$1,FIND("-",AC$1,1)-1))+1):$AB1634))</f>
        <v>9.2592592592592577</v>
      </c>
      <c r="AE1634">
        <f t="shared" si="231"/>
        <v>35044144</v>
      </c>
      <c r="AG1634" t="str">
        <f t="shared" si="233"/>
        <v/>
      </c>
    </row>
    <row r="1635" spans="1:33" x14ac:dyDescent="0.25">
      <c r="A1635" s="6">
        <v>38853</v>
      </c>
      <c r="B1635">
        <v>0.31</v>
      </c>
      <c r="C1635">
        <v>0.31</v>
      </c>
      <c r="D1635">
        <v>0.31</v>
      </c>
      <c r="E1635">
        <v>0.31</v>
      </c>
      <c r="F1635">
        <v>0.17872099999999999</v>
      </c>
      <c r="G1635">
        <v>9000</v>
      </c>
      <c r="I1635" t="str">
        <f t="shared" si="226"/>
        <v/>
      </c>
      <c r="J1635" t="str">
        <f t="shared" si="227"/>
        <v/>
      </c>
      <c r="K1635" t="str">
        <f t="shared" si="228"/>
        <v>Oversold Below %D</v>
      </c>
      <c r="M1635" s="11" t="str">
        <f t="shared" si="232"/>
        <v/>
      </c>
      <c r="O1635">
        <f>IF(ROW($E1635)&lt;=VALUE(LEFT(O$1,FIND("-",O$1,1)-1)),0,IF(ROW($E1635)=VALUE(LEFT(O$1,FIND("-",O$1,1)-1))+1,AVERAGE(INDEX($E:$E,ROW($E1635)-VALUE(LEFT(O$1,FIND("-",O$1,1)-1))):$E1635),($E1635*(2/(VALUE(LEFT(O$1,FIND("-",O$1,1)-1))+1)))+(O1634*(1-(2/(VALUE(LEFT(O$1,FIND("-",O$1,1)-1))+1))))))</f>
        <v>0.31758224261488216</v>
      </c>
      <c r="Q1635">
        <f>IF(ROW($E1635)&lt;=VALUE(LEFT(Q$1,FIND("-",Q$1,1)-1)),0,IF(ROW($E1635)=VALUE(LEFT(Q$1,FIND("-",Q$1,1)-1))+1,AVERAGE(INDEX($E:$E,ROW($E1635)-VALUE(LEFT(Q$1,FIND("-",Q$1,1)-1))):$E1635),($E1635*(2/(VALUE(LEFT(Q$1,FIND("-",Q$1,1)-1))+1)))+(Q1634*(1-(2/(VALUE(LEFT(Q$1,FIND("-",Q$1,1)-1))+1))))))</f>
        <v>0.31189654413314111</v>
      </c>
      <c r="R1635">
        <f>IF(ROW($E1635)&lt;=VALUE(LEFT(R$1,FIND("-",R$1,1)-1)),0,IF(ROW($E1635)=VALUE(LEFT(R$1,FIND("-",R$1,1)-1))+1,AVERAGE(INDEX($E:$E,ROW($E1635)-VALUE(LEFT(R$1,FIND("-",R$1,1)-1))):$E1635),($E1635*(2/(VALUE(LEFT(R$1,FIND("-",R$1,1)-1))+1)))+(R1634*(1-(2/(VALUE(LEFT(R$1,FIND("-",R$1,1)-1))+1))))))</f>
        <v>0.31571187064621203</v>
      </c>
      <c r="S1635">
        <f t="shared" si="229"/>
        <v>-3.8153265130709269E-3</v>
      </c>
      <c r="T1635">
        <f>IF(ROW($E1635)&lt;=MAX(VALUE(LEFT(Q$1,FIND("-",Q$1,1)-1)),VALUE(LEFT(R$1,FIND("-",R$1,1)-1)))+VALUE(LEFT(T$1,FIND("-",T$1,1)-1))-1,0,IF(ROW($E1635)=MAX(VALUE(LEFT(Q$1,FIND("-",Q$1,1)-1)),VALUE(LEFT(R$1,FIND("-",R$1,1)-1)))+VALUE(LEFT(T$1,FIND("-",T$1,1)-1)),AVERAGE(INDEX($S:$S,ROW(S1635)-VALUE(LEFT(T$1,FIND("-",T$1,1)-1))+1):S1635),($S1635*(2/(VALUE(LEFT(T$1,FIND("-",T$1,1)-1))+1)))+(T1634*(1-(2/(VALUE(LEFT(T$1,FIND("-",T$1,1)-1))+1))))))</f>
        <v>-1.887696747411384E-3</v>
      </c>
      <c r="V1635">
        <f t="shared" si="230"/>
        <v>1.0000000000000009E-2</v>
      </c>
      <c r="W1635">
        <f>IF(ROW($E1635)&lt;=VALUE(LEFT(W$1,FIND("-",W$1,1)-1))+1,0,IF(ROW($E1634)=VALUE(LEFT(W$1,FIND("-",W$1,1)-1))+1,100-100/(1+ABS((SUMIF(INDEX($V:$V,ROW($V1635)-VALUE(LEFT(W$1,FIND("-",W$1,1)-1))+1):$V1635,"&gt;0",INDEX($V:$V,ROW($V1635)-VALUE(LEFT(W$1,FIND("-",W$1,1)-1))+1):$V1635)/COUNTIF(INDEX($V:$V,ROW($V1635)-VALUE(LEFT(W$1,FIND("-",W$1,1)-1))+1):$V1635,"&gt;0"))/(SUMIF(INDEX($V:$V,ROW($V1635)-VALUE(LEFT(W$1,FIND("-",W$1,1)-1))+1):$V1635,"&lt;0",INDEX($V:$V,ROW($V1635)-VALUE(LEFT(W$1,FIND("-",W$1,1)-1))+1):$V1635)/COUNTIF(INDEX($V:$V,ROW($V1635)-VALUE(LEFT(W$1,FIND("-",W$1,1)-1))+1):$V1635,"&lt;0")))),100-100/(1+ABS((SUMIF(INDEX($V:$V,ROW($V1635)-VALUE(LEFT(W$1,FIND("-",W$1,1)-1))+1):$V1635,"&gt;0",INDEX($V:$V,ROW($V1635)-VALUE(LEFT(W$1,FIND("-",W$1,1)-1))+1):$V1635)/VALUE(LEFT(W$1,FIND("-",W$1,1)-1)))/(SUMIF(INDEX($V:$V,ROW($V1635)-VALUE(LEFT(W$1,FIND("-",W$1,1)-1))+1):$V1635,"&lt;0",INDEX($V:$V,ROW($V1635)-VALUE(LEFT(W$1,FIND("-",W$1,1)-1))+1):$V1635)/VALUE(LEFT(W$1,FIND("-",W$1,1)-1)))))))</f>
        <v>38.888888888888886</v>
      </c>
      <c r="Y1635">
        <f>IF(ROW($E1635)&lt;=VALUE(LEFT(Y$1,FIND("-",Y$1,1)-1)),0,MAX(INDEX(C:C,ROW(C1635)-VALUE(LEFT(Y$1,FIND("-",Y$1,1)-1))+1):C1635))</f>
        <v>0.33500000000000002</v>
      </c>
      <c r="Z1635">
        <f>IF(ROW($E1635)&lt;=VALUE(LEFT(Z$1,FIND("-",Z$1,1)-1)),0,MIN(INDEX(D:D,ROW(D1635)-VALUE(LEFT(Z$1,FIND("-",Z$1,1)-1))+1):D1635))</f>
        <v>0.3</v>
      </c>
      <c r="AA1635">
        <f t="shared" si="234"/>
        <v>28.571428571428569</v>
      </c>
      <c r="AB1635">
        <f>IF(ROW($AA1635)&lt;=VALUE(LEFT(AA$1,FIND("-",AA$1,1)-1))+VALUE(LEFT(AB$1,FIND("-",AB$1,1)-1)-1),0,AVERAGE(INDEX($AA:$AA,ROW($AA1635)-VALUE(LEFT(AB$1,FIND("-",AB$1,1)-1))+1):$AA1635))</f>
        <v>15.079365079365077</v>
      </c>
      <c r="AC1635">
        <f>IF(ROW($AA1635)&lt;=VALUE(LEFT(AA$1,FIND("-",AA$1,1)-1))+VALUE(LEFT(AB$1,FIND("-",AB$1,1)-1)-1)+VALUE(LEFT(AC$1,FIND("-",AC$1,1)-1)-1),0,AVERAGE(INDEX($AB:$AB,ROW($AB1635)-VALUE(LEFT(AC$1,FIND("-",AC$1,1)-1))+1):$AB1635))</f>
        <v>12.433862433862432</v>
      </c>
      <c r="AE1635">
        <f t="shared" si="231"/>
        <v>35053144</v>
      </c>
      <c r="AG1635" t="str">
        <f t="shared" si="233"/>
        <v/>
      </c>
    </row>
    <row r="1636" spans="1:33" x14ac:dyDescent="0.25">
      <c r="A1636" s="6">
        <v>38854</v>
      </c>
      <c r="B1636">
        <v>0.3</v>
      </c>
      <c r="C1636">
        <v>0.3</v>
      </c>
      <c r="D1636">
        <v>0.3</v>
      </c>
      <c r="E1636">
        <v>0.3</v>
      </c>
      <c r="F1636">
        <v>0.172956</v>
      </c>
      <c r="G1636">
        <v>30000</v>
      </c>
      <c r="I1636" t="str">
        <f t="shared" si="226"/>
        <v/>
      </c>
      <c r="J1636" t="str">
        <f t="shared" si="227"/>
        <v/>
      </c>
      <c r="K1636" t="str">
        <f t="shared" si="228"/>
        <v>Oversold Above %D</v>
      </c>
      <c r="M1636" s="11" t="str">
        <f t="shared" si="232"/>
        <v/>
      </c>
      <c r="O1636">
        <f>IF(ROW($E1636)&lt;=VALUE(LEFT(O$1,FIND("-",O$1,1)-1)),0,IF(ROW($E1636)=VALUE(LEFT(O$1,FIND("-",O$1,1)-1))+1,AVERAGE(INDEX($E:$E,ROW($E1636)-VALUE(LEFT(O$1,FIND("-",O$1,1)-1))):$E1636),($E1636*(2/(VALUE(LEFT(O$1,FIND("-",O$1,1)-1))+1)))+(O1635*(1-(2/(VALUE(LEFT(O$1,FIND("-",O$1,1)-1))+1))))))</f>
        <v>0.3174072949271719</v>
      </c>
      <c r="Q1636">
        <f>IF(ROW($E1636)&lt;=VALUE(LEFT(Q$1,FIND("-",Q$1,1)-1)),0,IF(ROW($E1636)=VALUE(LEFT(Q$1,FIND("-",Q$1,1)-1))+1,AVERAGE(INDEX($E:$E,ROW($E1636)-VALUE(LEFT(Q$1,FIND("-",Q$1,1)-1))):$E1636),($E1636*(2/(VALUE(LEFT(Q$1,FIND("-",Q$1,1)-1))+1)))+(Q1635*(1-(2/(VALUE(LEFT(Q$1,FIND("-",Q$1,1)-1))+1))))))</f>
        <v>0.31006630657419632</v>
      </c>
      <c r="R1636">
        <f>IF(ROW($E1636)&lt;=VALUE(LEFT(R$1,FIND("-",R$1,1)-1)),0,IF(ROW($E1636)=VALUE(LEFT(R$1,FIND("-",R$1,1)-1))+1,AVERAGE(INDEX($E:$E,ROW($E1636)-VALUE(LEFT(R$1,FIND("-",R$1,1)-1))):$E1636),($E1636*(2/(VALUE(LEFT(R$1,FIND("-",R$1,1)-1))+1)))+(R1635*(1-(2/(VALUE(LEFT(R$1,FIND("-",R$1,1)-1))+1))))))</f>
        <v>0.31454802837612222</v>
      </c>
      <c r="S1636">
        <f t="shared" si="229"/>
        <v>-4.4817218019259086E-3</v>
      </c>
      <c r="T1636">
        <f>IF(ROW($E1636)&lt;=MAX(VALUE(LEFT(Q$1,FIND("-",Q$1,1)-1)),VALUE(LEFT(R$1,FIND("-",R$1,1)-1)))+VALUE(LEFT(T$1,FIND("-",T$1,1)-1))-1,0,IF(ROW($E1636)=MAX(VALUE(LEFT(Q$1,FIND("-",Q$1,1)-1)),VALUE(LEFT(R$1,FIND("-",R$1,1)-1)))+VALUE(LEFT(T$1,FIND("-",T$1,1)-1)),AVERAGE(INDEX($S:$S,ROW(S1636)-VALUE(LEFT(T$1,FIND("-",T$1,1)-1))+1):S1636),($S1636*(2/(VALUE(LEFT(T$1,FIND("-",T$1,1)-1))+1)))+(T1635*(1-(2/(VALUE(LEFT(T$1,FIND("-",T$1,1)-1))+1))))))</f>
        <v>-2.4065017583142891E-3</v>
      </c>
      <c r="V1636">
        <f t="shared" si="230"/>
        <v>-1.0000000000000009E-2</v>
      </c>
      <c r="W1636">
        <f>IF(ROW($E1636)&lt;=VALUE(LEFT(W$1,FIND("-",W$1,1)-1))+1,0,IF(ROW($E1635)=VALUE(LEFT(W$1,FIND("-",W$1,1)-1))+1,100-100/(1+ABS((SUMIF(INDEX($V:$V,ROW($V1636)-VALUE(LEFT(W$1,FIND("-",W$1,1)-1))+1):$V1636,"&gt;0",INDEX($V:$V,ROW($V1636)-VALUE(LEFT(W$1,FIND("-",W$1,1)-1))+1):$V1636)/COUNTIF(INDEX($V:$V,ROW($V1636)-VALUE(LEFT(W$1,FIND("-",W$1,1)-1))+1):$V1636,"&gt;0"))/(SUMIF(INDEX($V:$V,ROW($V1636)-VALUE(LEFT(W$1,FIND("-",W$1,1)-1))+1):$V1636,"&lt;0",INDEX($V:$V,ROW($V1636)-VALUE(LEFT(W$1,FIND("-",W$1,1)-1))+1):$V1636)/COUNTIF(INDEX($V:$V,ROW($V1636)-VALUE(LEFT(W$1,FIND("-",W$1,1)-1))+1):$V1636,"&lt;0")))),100-100/(1+ABS((SUMIF(INDEX($V:$V,ROW($V1636)-VALUE(LEFT(W$1,FIND("-",W$1,1)-1))+1):$V1636,"&gt;0",INDEX($V:$V,ROW($V1636)-VALUE(LEFT(W$1,FIND("-",W$1,1)-1))+1):$V1636)/VALUE(LEFT(W$1,FIND("-",W$1,1)-1)))/(SUMIF(INDEX($V:$V,ROW($V1636)-VALUE(LEFT(W$1,FIND("-",W$1,1)-1))+1):$V1636,"&lt;0",INDEX($V:$V,ROW($V1636)-VALUE(LEFT(W$1,FIND("-",W$1,1)-1))+1):$V1636)/VALUE(LEFT(W$1,FIND("-",W$1,1)-1)))))))</f>
        <v>38.888888888888886</v>
      </c>
      <c r="Y1636">
        <f>IF(ROW($E1636)&lt;=VALUE(LEFT(Y$1,FIND("-",Y$1,1)-1)),0,MAX(INDEX(C:C,ROW(C1636)-VALUE(LEFT(Y$1,FIND("-",Y$1,1)-1))+1):C1636))</f>
        <v>0.33</v>
      </c>
      <c r="Z1636">
        <f>IF(ROW($E1636)&lt;=VALUE(LEFT(Z$1,FIND("-",Z$1,1)-1)),0,MIN(INDEX(D:D,ROW(D1636)-VALUE(LEFT(Z$1,FIND("-",Z$1,1)-1))+1):D1636))</f>
        <v>0.3</v>
      </c>
      <c r="AA1636">
        <f t="shared" si="234"/>
        <v>0</v>
      </c>
      <c r="AB1636">
        <f>IF(ROW($AA1636)&lt;=VALUE(LEFT(AA$1,FIND("-",AA$1,1)-1))+VALUE(LEFT(AB$1,FIND("-",AB$1,1)-1)-1),0,AVERAGE(INDEX($AA:$AA,ROW($AA1636)-VALUE(LEFT(AB$1,FIND("-",AB$1,1)-1))+1):$AA1636))</f>
        <v>9.5238095238095237</v>
      </c>
      <c r="AC1636">
        <f>IF(ROW($AA1636)&lt;=VALUE(LEFT(AA$1,FIND("-",AA$1,1)-1))+VALUE(LEFT(AB$1,FIND("-",AB$1,1)-1)-1)+VALUE(LEFT(AC$1,FIND("-",AC$1,1)-1)-1),0,AVERAGE(INDEX($AB:$AB,ROW($AB1636)-VALUE(LEFT(AC$1,FIND("-",AC$1,1)-1))+1):$AB1636))</f>
        <v>11.904761904761903</v>
      </c>
      <c r="AE1636">
        <f t="shared" si="231"/>
        <v>35023144</v>
      </c>
      <c r="AG1636" t="str">
        <f t="shared" si="233"/>
        <v/>
      </c>
    </row>
    <row r="1637" spans="1:33" x14ac:dyDescent="0.25">
      <c r="A1637" s="6">
        <v>38855</v>
      </c>
      <c r="B1637">
        <v>0.32</v>
      </c>
      <c r="C1637">
        <v>0.32</v>
      </c>
      <c r="D1637">
        <v>0.28000000000000003</v>
      </c>
      <c r="E1637">
        <v>0.28000000000000003</v>
      </c>
      <c r="F1637">
        <v>0.16142599999999999</v>
      </c>
      <c r="G1637">
        <v>0</v>
      </c>
      <c r="I1637" t="str">
        <f t="shared" si="226"/>
        <v/>
      </c>
      <c r="J1637" t="str">
        <f t="shared" si="227"/>
        <v>Oversold</v>
      </c>
      <c r="K1637" t="str">
        <f t="shared" si="228"/>
        <v>Oversold Above %D</v>
      </c>
      <c r="M1637" s="11" t="str">
        <f t="shared" si="232"/>
        <v/>
      </c>
      <c r="O1637">
        <f>IF(ROW($E1637)&lt;=VALUE(LEFT(O$1,FIND("-",O$1,1)-1)),0,IF(ROW($E1637)=VALUE(LEFT(O$1,FIND("-",O$1,1)-1))+1,AVERAGE(INDEX($E:$E,ROW($E1637)-VALUE(LEFT(O$1,FIND("-",O$1,1)-1))):$E1637),($E1637*(2/(VALUE(LEFT(O$1,FIND("-",O$1,1)-1))+1)))+(O1636*(1-(2/(VALUE(LEFT(O$1,FIND("-",O$1,1)-1))+1))))))</f>
        <v>0.31703508303734929</v>
      </c>
      <c r="Q1637">
        <f>IF(ROW($E1637)&lt;=VALUE(LEFT(Q$1,FIND("-",Q$1,1)-1)),0,IF(ROW($E1637)=VALUE(LEFT(Q$1,FIND("-",Q$1,1)-1))+1,AVERAGE(INDEX($E:$E,ROW($E1637)-VALUE(LEFT(Q$1,FIND("-",Q$1,1)-1))):$E1637),($E1637*(2/(VALUE(LEFT(Q$1,FIND("-",Q$1,1)-1))+1)))+(Q1636*(1-(2/(VALUE(LEFT(Q$1,FIND("-",Q$1,1)-1))+1))))))</f>
        <v>0.30544072094739688</v>
      </c>
      <c r="R1637">
        <f>IF(ROW($E1637)&lt;=VALUE(LEFT(R$1,FIND("-",R$1,1)-1)),0,IF(ROW($E1637)=VALUE(LEFT(R$1,FIND("-",R$1,1)-1))+1,AVERAGE(INDEX($E:$E,ROW($E1637)-VALUE(LEFT(R$1,FIND("-",R$1,1)-1))):$E1637),($E1637*(2/(VALUE(LEFT(R$1,FIND("-",R$1,1)-1))+1)))+(R1636*(1-(2/(VALUE(LEFT(R$1,FIND("-",R$1,1)-1))+1))))))</f>
        <v>0.31198891516307614</v>
      </c>
      <c r="S1637">
        <f t="shared" si="229"/>
        <v>-6.5481942156792594E-3</v>
      </c>
      <c r="T1637">
        <f>IF(ROW($E1637)&lt;=MAX(VALUE(LEFT(Q$1,FIND("-",Q$1,1)-1)),VALUE(LEFT(R$1,FIND("-",R$1,1)-1)))+VALUE(LEFT(T$1,FIND("-",T$1,1)-1))-1,0,IF(ROW($E1637)=MAX(VALUE(LEFT(Q$1,FIND("-",Q$1,1)-1)),VALUE(LEFT(R$1,FIND("-",R$1,1)-1)))+VALUE(LEFT(T$1,FIND("-",T$1,1)-1)),AVERAGE(INDEX($S:$S,ROW(S1637)-VALUE(LEFT(T$1,FIND("-",T$1,1)-1))+1):S1637),($S1637*(2/(VALUE(LEFT(T$1,FIND("-",T$1,1)-1))+1)))+(T1636*(1-(2/(VALUE(LEFT(T$1,FIND("-",T$1,1)-1))+1))))))</f>
        <v>-3.2348402497872834E-3</v>
      </c>
      <c r="V1637">
        <f t="shared" si="230"/>
        <v>-1.9999999999999962E-2</v>
      </c>
      <c r="W1637">
        <f>IF(ROW($E1637)&lt;=VALUE(LEFT(W$1,FIND("-",W$1,1)-1))+1,0,IF(ROW($E1636)=VALUE(LEFT(W$1,FIND("-",W$1,1)-1))+1,100-100/(1+ABS((SUMIF(INDEX($V:$V,ROW($V1637)-VALUE(LEFT(W$1,FIND("-",W$1,1)-1))+1):$V1637,"&gt;0",INDEX($V:$V,ROW($V1637)-VALUE(LEFT(W$1,FIND("-",W$1,1)-1))+1):$V1637)/COUNTIF(INDEX($V:$V,ROW($V1637)-VALUE(LEFT(W$1,FIND("-",W$1,1)-1))+1):$V1637,"&gt;0"))/(SUMIF(INDEX($V:$V,ROW($V1637)-VALUE(LEFT(W$1,FIND("-",W$1,1)-1))+1):$V1637,"&lt;0",INDEX($V:$V,ROW($V1637)-VALUE(LEFT(W$1,FIND("-",W$1,1)-1))+1):$V1637)/COUNTIF(INDEX($V:$V,ROW($V1637)-VALUE(LEFT(W$1,FIND("-",W$1,1)-1))+1):$V1637,"&lt;0")))),100-100/(1+ABS((SUMIF(INDEX($V:$V,ROW($V1637)-VALUE(LEFT(W$1,FIND("-",W$1,1)-1))+1):$V1637,"&gt;0",INDEX($V:$V,ROW($V1637)-VALUE(LEFT(W$1,FIND("-",W$1,1)-1))+1):$V1637)/VALUE(LEFT(W$1,FIND("-",W$1,1)-1)))/(SUMIF(INDEX($V:$V,ROW($V1637)-VALUE(LEFT(W$1,FIND("-",W$1,1)-1))+1):$V1637,"&lt;0",INDEX($V:$V,ROW($V1637)-VALUE(LEFT(W$1,FIND("-",W$1,1)-1))+1):$V1637)/VALUE(LEFT(W$1,FIND("-",W$1,1)-1)))))))</f>
        <v>25.000000000000014</v>
      </c>
      <c r="Y1637">
        <f>IF(ROW($E1637)&lt;=VALUE(LEFT(Y$1,FIND("-",Y$1,1)-1)),0,MAX(INDEX(C:C,ROW(C1637)-VALUE(LEFT(Y$1,FIND("-",Y$1,1)-1))+1):C1637))</f>
        <v>0.33</v>
      </c>
      <c r="Z1637">
        <f>IF(ROW($E1637)&lt;=VALUE(LEFT(Z$1,FIND("-",Z$1,1)-1)),0,MIN(INDEX(D:D,ROW(D1637)-VALUE(LEFT(Z$1,FIND("-",Z$1,1)-1))+1):D1637))</f>
        <v>0.28000000000000003</v>
      </c>
      <c r="AA1637">
        <f t="shared" si="234"/>
        <v>0</v>
      </c>
      <c r="AB1637">
        <f>IF(ROW($AA1637)&lt;=VALUE(LEFT(AA$1,FIND("-",AA$1,1)-1))+VALUE(LEFT(AB$1,FIND("-",AB$1,1)-1)-1),0,AVERAGE(INDEX($AA:$AA,ROW($AA1637)-VALUE(LEFT(AB$1,FIND("-",AB$1,1)-1))+1):$AA1637))</f>
        <v>9.5238095238095237</v>
      </c>
      <c r="AC1637">
        <f>IF(ROW($AA1637)&lt;=VALUE(LEFT(AA$1,FIND("-",AA$1,1)-1))+VALUE(LEFT(AB$1,FIND("-",AB$1,1)-1)-1)+VALUE(LEFT(AC$1,FIND("-",AC$1,1)-1)-1),0,AVERAGE(INDEX($AB:$AB,ROW($AB1637)-VALUE(LEFT(AC$1,FIND("-",AC$1,1)-1))+1):$AB1637))</f>
        <v>11.375661375661375</v>
      </c>
      <c r="AE1637">
        <f t="shared" si="231"/>
        <v>35023144</v>
      </c>
      <c r="AG1637" t="str">
        <f t="shared" si="233"/>
        <v/>
      </c>
    </row>
    <row r="1638" spans="1:33" x14ac:dyDescent="0.25">
      <c r="A1638" s="6">
        <v>38856</v>
      </c>
      <c r="B1638">
        <v>0.28000000000000003</v>
      </c>
      <c r="C1638">
        <v>0.3</v>
      </c>
      <c r="D1638">
        <v>0.28000000000000003</v>
      </c>
      <c r="E1638">
        <v>0.3</v>
      </c>
      <c r="F1638">
        <v>0.172956</v>
      </c>
      <c r="G1638">
        <v>38000</v>
      </c>
      <c r="I1638" t="str">
        <f t="shared" si="226"/>
        <v/>
      </c>
      <c r="J1638" t="str">
        <f t="shared" si="227"/>
        <v/>
      </c>
      <c r="K1638" t="str">
        <f t="shared" si="228"/>
        <v>Oversold Below %D</v>
      </c>
      <c r="M1638" s="11" t="str">
        <f t="shared" si="232"/>
        <v/>
      </c>
      <c r="O1638">
        <f>IF(ROW($E1638)&lt;=VALUE(LEFT(O$1,FIND("-",O$1,1)-1)),0,IF(ROW($E1638)=VALUE(LEFT(O$1,FIND("-",O$1,1)-1))+1,AVERAGE(INDEX($E:$E,ROW($E1638)-VALUE(LEFT(O$1,FIND("-",O$1,1)-1))):$E1638),($E1638*(2/(VALUE(LEFT(O$1,FIND("-",O$1,1)-1))+1)))+(O1637*(1-(2/(VALUE(LEFT(O$1,FIND("-",O$1,1)-1))+1))))))</f>
        <v>0.31686557972354479</v>
      </c>
      <c r="Q1638">
        <f>IF(ROW($E1638)&lt;=VALUE(LEFT(Q$1,FIND("-",Q$1,1)-1)),0,IF(ROW($E1638)=VALUE(LEFT(Q$1,FIND("-",Q$1,1)-1))+1,AVERAGE(INDEX($E:$E,ROW($E1638)-VALUE(LEFT(Q$1,FIND("-",Q$1,1)-1))):$E1638),($E1638*(2/(VALUE(LEFT(Q$1,FIND("-",Q$1,1)-1))+1)))+(Q1637*(1-(2/(VALUE(LEFT(Q$1,FIND("-",Q$1,1)-1))+1))))))</f>
        <v>0.30460368695548967</v>
      </c>
      <c r="R1638">
        <f>IF(ROW($E1638)&lt;=VALUE(LEFT(R$1,FIND("-",R$1,1)-1)),0,IF(ROW($E1638)=VALUE(LEFT(R$1,FIND("-",R$1,1)-1))+1,AVERAGE(INDEX($E:$E,ROW($E1638)-VALUE(LEFT(R$1,FIND("-",R$1,1)-1))):$E1638),($E1638*(2/(VALUE(LEFT(R$1,FIND("-",R$1,1)-1))+1)))+(R1637*(1-(2/(VALUE(LEFT(R$1,FIND("-",R$1,1)-1))+1))))))</f>
        <v>0.31110084737321864</v>
      </c>
      <c r="S1638">
        <f t="shared" si="229"/>
        <v>-6.4971604177289644E-3</v>
      </c>
      <c r="T1638">
        <f>IF(ROW($E1638)&lt;=MAX(VALUE(LEFT(Q$1,FIND("-",Q$1,1)-1)),VALUE(LEFT(R$1,FIND("-",R$1,1)-1)))+VALUE(LEFT(T$1,FIND("-",T$1,1)-1))-1,0,IF(ROW($E1638)=MAX(VALUE(LEFT(Q$1,FIND("-",Q$1,1)-1)),VALUE(LEFT(R$1,FIND("-",R$1,1)-1)))+VALUE(LEFT(T$1,FIND("-",T$1,1)-1)),AVERAGE(INDEX($S:$S,ROW(S1638)-VALUE(LEFT(T$1,FIND("-",T$1,1)-1))+1):S1638),($S1638*(2/(VALUE(LEFT(T$1,FIND("-",T$1,1)-1))+1)))+(T1637*(1-(2/(VALUE(LEFT(T$1,FIND("-",T$1,1)-1))+1))))))</f>
        <v>-3.8873042833756201E-3</v>
      </c>
      <c r="V1638">
        <f t="shared" si="230"/>
        <v>1.9999999999999962E-2</v>
      </c>
      <c r="W1638">
        <f>IF(ROW($E1638)&lt;=VALUE(LEFT(W$1,FIND("-",W$1,1)-1))+1,0,IF(ROW($E1637)=VALUE(LEFT(W$1,FIND("-",W$1,1)-1))+1,100-100/(1+ABS((SUMIF(INDEX($V:$V,ROW($V1638)-VALUE(LEFT(W$1,FIND("-",W$1,1)-1))+1):$V1638,"&gt;0",INDEX($V:$V,ROW($V1638)-VALUE(LEFT(W$1,FIND("-",W$1,1)-1))+1):$V1638)/COUNTIF(INDEX($V:$V,ROW($V1638)-VALUE(LEFT(W$1,FIND("-",W$1,1)-1))+1):$V1638,"&gt;0"))/(SUMIF(INDEX($V:$V,ROW($V1638)-VALUE(LEFT(W$1,FIND("-",W$1,1)-1))+1):$V1638,"&lt;0",INDEX($V:$V,ROW($V1638)-VALUE(LEFT(W$1,FIND("-",W$1,1)-1))+1):$V1638)/COUNTIF(INDEX($V:$V,ROW($V1638)-VALUE(LEFT(W$1,FIND("-",W$1,1)-1))+1):$V1638,"&lt;0")))),100-100/(1+ABS((SUMIF(INDEX($V:$V,ROW($V1638)-VALUE(LEFT(W$1,FIND("-",W$1,1)-1))+1):$V1638,"&gt;0",INDEX($V:$V,ROW($V1638)-VALUE(LEFT(W$1,FIND("-",W$1,1)-1))+1):$V1638)/VALUE(LEFT(W$1,FIND("-",W$1,1)-1)))/(SUMIF(INDEX($V:$V,ROW($V1638)-VALUE(LEFT(W$1,FIND("-",W$1,1)-1))+1):$V1638,"&lt;0",INDEX($V:$V,ROW($V1638)-VALUE(LEFT(W$1,FIND("-",W$1,1)-1))+1):$V1638)/VALUE(LEFT(W$1,FIND("-",W$1,1)-1)))))))</f>
        <v>40.909090909090899</v>
      </c>
      <c r="Y1638">
        <f>IF(ROW($E1638)&lt;=VALUE(LEFT(Y$1,FIND("-",Y$1,1)-1)),0,MAX(INDEX(C:C,ROW(C1638)-VALUE(LEFT(Y$1,FIND("-",Y$1,1)-1))+1):C1638))</f>
        <v>0.33</v>
      </c>
      <c r="Z1638">
        <f>IF(ROW($E1638)&lt;=VALUE(LEFT(Z$1,FIND("-",Z$1,1)-1)),0,MIN(INDEX(D:D,ROW(D1638)-VALUE(LEFT(Z$1,FIND("-",Z$1,1)-1))+1):D1638))</f>
        <v>0.28000000000000003</v>
      </c>
      <c r="AA1638">
        <f t="shared" si="234"/>
        <v>39.999999999999936</v>
      </c>
      <c r="AB1638">
        <f>IF(ROW($AA1638)&lt;=VALUE(LEFT(AA$1,FIND("-",AA$1,1)-1))+VALUE(LEFT(AB$1,FIND("-",AB$1,1)-1)-1),0,AVERAGE(INDEX($AA:$AA,ROW($AA1638)-VALUE(LEFT(AB$1,FIND("-",AB$1,1)-1))+1):$AA1638))</f>
        <v>13.333333333333313</v>
      </c>
      <c r="AC1638">
        <f>IF(ROW($AA1638)&lt;=VALUE(LEFT(AA$1,FIND("-",AA$1,1)-1))+VALUE(LEFT(AB$1,FIND("-",AB$1,1)-1)-1)+VALUE(LEFT(AC$1,FIND("-",AC$1,1)-1)-1),0,AVERAGE(INDEX($AB:$AB,ROW($AB1638)-VALUE(LEFT(AC$1,FIND("-",AC$1,1)-1))+1):$AB1638))</f>
        <v>10.793650793650786</v>
      </c>
      <c r="AE1638">
        <f t="shared" si="231"/>
        <v>35061144</v>
      </c>
      <c r="AG1638" t="str">
        <f t="shared" si="233"/>
        <v/>
      </c>
    </row>
    <row r="1639" spans="1:33" x14ac:dyDescent="0.25">
      <c r="A1639" s="6">
        <v>38859</v>
      </c>
      <c r="B1639">
        <v>0.27500000000000002</v>
      </c>
      <c r="C1639">
        <v>0.28000000000000003</v>
      </c>
      <c r="D1639">
        <v>0.27500000000000002</v>
      </c>
      <c r="E1639">
        <v>0.28000000000000003</v>
      </c>
      <c r="F1639">
        <v>0.16142599999999999</v>
      </c>
      <c r="G1639">
        <v>43000</v>
      </c>
      <c r="I1639" t="str">
        <f t="shared" si="226"/>
        <v/>
      </c>
      <c r="J1639" t="str">
        <f t="shared" si="227"/>
        <v/>
      </c>
      <c r="K1639" t="str">
        <f t="shared" si="228"/>
        <v>Oversold Below %D</v>
      </c>
      <c r="M1639" s="11" t="str">
        <f t="shared" si="232"/>
        <v/>
      </c>
      <c r="O1639">
        <f>IF(ROW($E1639)&lt;=VALUE(LEFT(O$1,FIND("-",O$1,1)-1)),0,IF(ROW($E1639)=VALUE(LEFT(O$1,FIND("-",O$1,1)-1))+1,AVERAGE(INDEX($E:$E,ROW($E1639)-VALUE(LEFT(O$1,FIND("-",O$1,1)-1))):$E1639),($E1639*(2/(VALUE(LEFT(O$1,FIND("-",O$1,1)-1))+1)))+(O1638*(1-(2/(VALUE(LEFT(O$1,FIND("-",O$1,1)-1))+1))))))</f>
        <v>0.3164987580347533</v>
      </c>
      <c r="Q1639">
        <f>IF(ROW($E1639)&lt;=VALUE(LEFT(Q$1,FIND("-",Q$1,1)-1)),0,IF(ROW($E1639)=VALUE(LEFT(Q$1,FIND("-",Q$1,1)-1))+1,AVERAGE(INDEX($E:$E,ROW($E1639)-VALUE(LEFT(Q$1,FIND("-",Q$1,1)-1))):$E1639),($E1639*(2/(VALUE(LEFT(Q$1,FIND("-",Q$1,1)-1))+1)))+(Q1638*(1-(2/(VALUE(LEFT(Q$1,FIND("-",Q$1,1)-1))+1))))))</f>
        <v>0.30081850434695279</v>
      </c>
      <c r="R1639">
        <f>IF(ROW($E1639)&lt;=VALUE(LEFT(R$1,FIND("-",R$1,1)-1)),0,IF(ROW($E1639)=VALUE(LEFT(R$1,FIND("-",R$1,1)-1))+1,AVERAGE(INDEX($E:$E,ROW($E1639)-VALUE(LEFT(R$1,FIND("-",R$1,1)-1))):$E1639),($E1639*(2/(VALUE(LEFT(R$1,FIND("-",R$1,1)-1))+1)))+(R1638*(1-(2/(VALUE(LEFT(R$1,FIND("-",R$1,1)-1))+1))))))</f>
        <v>0.30879708090112834</v>
      </c>
      <c r="S1639">
        <f t="shared" si="229"/>
        <v>-7.9785765541755538E-3</v>
      </c>
      <c r="T1639">
        <f>IF(ROW($E1639)&lt;=MAX(VALUE(LEFT(Q$1,FIND("-",Q$1,1)-1)),VALUE(LEFT(R$1,FIND("-",R$1,1)-1)))+VALUE(LEFT(T$1,FIND("-",T$1,1)-1))-1,0,IF(ROW($E1639)=MAX(VALUE(LEFT(Q$1,FIND("-",Q$1,1)-1)),VALUE(LEFT(R$1,FIND("-",R$1,1)-1)))+VALUE(LEFT(T$1,FIND("-",T$1,1)-1)),AVERAGE(INDEX($S:$S,ROW(S1639)-VALUE(LEFT(T$1,FIND("-",T$1,1)-1))+1):S1639),($S1639*(2/(VALUE(LEFT(T$1,FIND("-",T$1,1)-1))+1)))+(T1638*(1-(2/(VALUE(LEFT(T$1,FIND("-",T$1,1)-1))+1))))))</f>
        <v>-4.7055587375356075E-3</v>
      </c>
      <c r="V1639">
        <f t="shared" si="230"/>
        <v>-1.9999999999999962E-2</v>
      </c>
      <c r="W1639">
        <f>IF(ROW($E1639)&lt;=VALUE(LEFT(W$1,FIND("-",W$1,1)-1))+1,0,IF(ROW($E1638)=VALUE(LEFT(W$1,FIND("-",W$1,1)-1))+1,100-100/(1+ABS((SUMIF(INDEX($V:$V,ROW($V1639)-VALUE(LEFT(W$1,FIND("-",W$1,1)-1))+1):$V1639,"&gt;0",INDEX($V:$V,ROW($V1639)-VALUE(LEFT(W$1,FIND("-",W$1,1)-1))+1):$V1639)/COUNTIF(INDEX($V:$V,ROW($V1639)-VALUE(LEFT(W$1,FIND("-",W$1,1)-1))+1):$V1639,"&gt;0"))/(SUMIF(INDEX($V:$V,ROW($V1639)-VALUE(LEFT(W$1,FIND("-",W$1,1)-1))+1):$V1639,"&lt;0",INDEX($V:$V,ROW($V1639)-VALUE(LEFT(W$1,FIND("-",W$1,1)-1))+1):$V1639)/COUNTIF(INDEX($V:$V,ROW($V1639)-VALUE(LEFT(W$1,FIND("-",W$1,1)-1))+1):$V1639,"&lt;0")))),100-100/(1+ABS((SUMIF(INDEX($V:$V,ROW($V1639)-VALUE(LEFT(W$1,FIND("-",W$1,1)-1))+1):$V1639,"&gt;0",INDEX($V:$V,ROW($V1639)-VALUE(LEFT(W$1,FIND("-",W$1,1)-1))+1):$V1639)/VALUE(LEFT(W$1,FIND("-",W$1,1)-1)))/(SUMIF(INDEX($V:$V,ROW($V1639)-VALUE(LEFT(W$1,FIND("-",W$1,1)-1))+1):$V1639,"&lt;0",INDEX($V:$V,ROW($V1639)-VALUE(LEFT(W$1,FIND("-",W$1,1)-1))+1):$V1639)/VALUE(LEFT(W$1,FIND("-",W$1,1)-1)))))))</f>
        <v>36</v>
      </c>
      <c r="Y1639">
        <f>IF(ROW($E1639)&lt;=VALUE(LEFT(Y$1,FIND("-",Y$1,1)-1)),0,MAX(INDEX(C:C,ROW(C1639)-VALUE(LEFT(Y$1,FIND("-",Y$1,1)-1))+1):C1639))</f>
        <v>0.33</v>
      </c>
      <c r="Z1639">
        <f>IF(ROW($E1639)&lt;=VALUE(LEFT(Z$1,FIND("-",Z$1,1)-1)),0,MIN(INDEX(D:D,ROW(D1639)-VALUE(LEFT(Z$1,FIND("-",Z$1,1)-1))+1):D1639))</f>
        <v>0.27500000000000002</v>
      </c>
      <c r="AA1639">
        <f t="shared" si="234"/>
        <v>9.0909090909090988</v>
      </c>
      <c r="AB1639">
        <f>IF(ROW($AA1639)&lt;=VALUE(LEFT(AA$1,FIND("-",AA$1,1)-1))+VALUE(LEFT(AB$1,FIND("-",AB$1,1)-1)-1),0,AVERAGE(INDEX($AA:$AA,ROW($AA1639)-VALUE(LEFT(AB$1,FIND("-",AB$1,1)-1))+1):$AA1639))</f>
        <v>16.363636363636346</v>
      </c>
      <c r="AC1639">
        <f>IF(ROW($AA1639)&lt;=VALUE(LEFT(AA$1,FIND("-",AA$1,1)-1))+VALUE(LEFT(AB$1,FIND("-",AB$1,1)-1)-1)+VALUE(LEFT(AC$1,FIND("-",AC$1,1)-1)-1),0,AVERAGE(INDEX($AB:$AB,ROW($AB1639)-VALUE(LEFT(AC$1,FIND("-",AC$1,1)-1))+1):$AB1639))</f>
        <v>13.073593073593059</v>
      </c>
      <c r="AE1639">
        <f t="shared" si="231"/>
        <v>35018144</v>
      </c>
      <c r="AG1639" t="str">
        <f t="shared" si="233"/>
        <v/>
      </c>
    </row>
    <row r="1640" spans="1:33" x14ac:dyDescent="0.25">
      <c r="A1640" s="6">
        <v>38860</v>
      </c>
      <c r="B1640">
        <v>0.28999999999999998</v>
      </c>
      <c r="C1640">
        <v>0.28999999999999998</v>
      </c>
      <c r="D1640">
        <v>0.28000000000000003</v>
      </c>
      <c r="E1640">
        <v>0.28000000000000003</v>
      </c>
      <c r="F1640">
        <v>0.16142599999999999</v>
      </c>
      <c r="G1640">
        <v>65000</v>
      </c>
      <c r="I1640" t="str">
        <f t="shared" si="226"/>
        <v/>
      </c>
      <c r="J1640" t="str">
        <f t="shared" si="227"/>
        <v/>
      </c>
      <c r="K1640" t="str">
        <f t="shared" si="228"/>
        <v>Oversold Below %D</v>
      </c>
      <c r="M1640" s="11" t="str">
        <f t="shared" si="232"/>
        <v/>
      </c>
      <c r="O1640">
        <f>IF(ROW($E1640)&lt;=VALUE(LEFT(O$1,FIND("-",O$1,1)-1)),0,IF(ROW($E1640)=VALUE(LEFT(O$1,FIND("-",O$1,1)-1))+1,AVERAGE(INDEX($E:$E,ROW($E1640)-VALUE(LEFT(O$1,FIND("-",O$1,1)-1))):$E1640),($E1640*(2/(VALUE(LEFT(O$1,FIND("-",O$1,1)-1))+1)))+(O1639*(1-(2/(VALUE(LEFT(O$1,FIND("-",O$1,1)-1))+1))))))</f>
        <v>0.31613558631301447</v>
      </c>
      <c r="Q1640">
        <f>IF(ROW($E1640)&lt;=VALUE(LEFT(Q$1,FIND("-",Q$1,1)-1)),0,IF(ROW($E1640)=VALUE(LEFT(Q$1,FIND("-",Q$1,1)-1))+1,AVERAGE(INDEX($E:$E,ROW($E1640)-VALUE(LEFT(Q$1,FIND("-",Q$1,1)-1))):$E1640),($E1640*(2/(VALUE(LEFT(Q$1,FIND("-",Q$1,1)-1))+1)))+(Q1639*(1-(2/(VALUE(LEFT(Q$1,FIND("-",Q$1,1)-1))+1))))))</f>
        <v>0.29761565752434466</v>
      </c>
      <c r="R1640">
        <f>IF(ROW($E1640)&lt;=VALUE(LEFT(R$1,FIND("-",R$1,1)-1)),0,IF(ROW($E1640)=VALUE(LEFT(R$1,FIND("-",R$1,1)-1))+1,AVERAGE(INDEX($E:$E,ROW($E1640)-VALUE(LEFT(R$1,FIND("-",R$1,1)-1))):$E1640),($E1640*(2/(VALUE(LEFT(R$1,FIND("-",R$1,1)-1))+1)))+(R1639*(1-(2/(VALUE(LEFT(R$1,FIND("-",R$1,1)-1))+1))))))</f>
        <v>0.30666396379734107</v>
      </c>
      <c r="S1640">
        <f t="shared" si="229"/>
        <v>-9.0483062729964092E-3</v>
      </c>
      <c r="T1640">
        <f>IF(ROW($E1640)&lt;=MAX(VALUE(LEFT(Q$1,FIND("-",Q$1,1)-1)),VALUE(LEFT(R$1,FIND("-",R$1,1)-1)))+VALUE(LEFT(T$1,FIND("-",T$1,1)-1))-1,0,IF(ROW($E1640)=MAX(VALUE(LEFT(Q$1,FIND("-",Q$1,1)-1)),VALUE(LEFT(R$1,FIND("-",R$1,1)-1)))+VALUE(LEFT(T$1,FIND("-",T$1,1)-1)),AVERAGE(INDEX($S:$S,ROW(S1640)-VALUE(LEFT(T$1,FIND("-",T$1,1)-1))+1):S1640),($S1640*(2/(VALUE(LEFT(T$1,FIND("-",T$1,1)-1))+1)))+(T1639*(1-(2/(VALUE(LEFT(T$1,FIND("-",T$1,1)-1))+1))))))</f>
        <v>-5.5741082446277681E-3</v>
      </c>
      <c r="V1640">
        <f t="shared" si="230"/>
        <v>0</v>
      </c>
      <c r="W1640">
        <f>IF(ROW($E1640)&lt;=VALUE(LEFT(W$1,FIND("-",W$1,1)-1))+1,0,IF(ROW($E1639)=VALUE(LEFT(W$1,FIND("-",W$1,1)-1))+1,100-100/(1+ABS((SUMIF(INDEX($V:$V,ROW($V1640)-VALUE(LEFT(W$1,FIND("-",W$1,1)-1))+1):$V1640,"&gt;0",INDEX($V:$V,ROW($V1640)-VALUE(LEFT(W$1,FIND("-",W$1,1)-1))+1):$V1640)/COUNTIF(INDEX($V:$V,ROW($V1640)-VALUE(LEFT(W$1,FIND("-",W$1,1)-1))+1):$V1640,"&gt;0"))/(SUMIF(INDEX($V:$V,ROW($V1640)-VALUE(LEFT(W$1,FIND("-",W$1,1)-1))+1):$V1640,"&lt;0",INDEX($V:$V,ROW($V1640)-VALUE(LEFT(W$1,FIND("-",W$1,1)-1))+1):$V1640)/COUNTIF(INDEX($V:$V,ROW($V1640)-VALUE(LEFT(W$1,FIND("-",W$1,1)-1))+1):$V1640,"&lt;0")))),100-100/(1+ABS((SUMIF(INDEX($V:$V,ROW($V1640)-VALUE(LEFT(W$1,FIND("-",W$1,1)-1))+1):$V1640,"&gt;0",INDEX($V:$V,ROW($V1640)-VALUE(LEFT(W$1,FIND("-",W$1,1)-1))+1):$V1640)/VALUE(LEFT(W$1,FIND("-",W$1,1)-1)))/(SUMIF(INDEX($V:$V,ROW($V1640)-VALUE(LEFT(W$1,FIND("-",W$1,1)-1))+1):$V1640,"&lt;0",INDEX($V:$V,ROW($V1640)-VALUE(LEFT(W$1,FIND("-",W$1,1)-1))+1):$V1640)/VALUE(LEFT(W$1,FIND("-",W$1,1)-1)))))))</f>
        <v>37.5</v>
      </c>
      <c r="Y1640">
        <f>IF(ROW($E1640)&lt;=VALUE(LEFT(Y$1,FIND("-",Y$1,1)-1)),0,MAX(INDEX(C:C,ROW(C1640)-VALUE(LEFT(Y$1,FIND("-",Y$1,1)-1))+1):C1640))</f>
        <v>0.33</v>
      </c>
      <c r="Z1640">
        <f>IF(ROW($E1640)&lt;=VALUE(LEFT(Z$1,FIND("-",Z$1,1)-1)),0,MIN(INDEX(D:D,ROW(D1640)-VALUE(LEFT(Z$1,FIND("-",Z$1,1)-1))+1):D1640))</f>
        <v>0.27500000000000002</v>
      </c>
      <c r="AA1640">
        <f t="shared" si="234"/>
        <v>9.0909090909090988</v>
      </c>
      <c r="AB1640">
        <f>IF(ROW($AA1640)&lt;=VALUE(LEFT(AA$1,FIND("-",AA$1,1)-1))+VALUE(LEFT(AB$1,FIND("-",AB$1,1)-1)-1),0,AVERAGE(INDEX($AA:$AA,ROW($AA1640)-VALUE(LEFT(AB$1,FIND("-",AB$1,1)-1))+1):$AA1640))</f>
        <v>19.39393939393938</v>
      </c>
      <c r="AC1640">
        <f>IF(ROW($AA1640)&lt;=VALUE(LEFT(AA$1,FIND("-",AA$1,1)-1))+VALUE(LEFT(AB$1,FIND("-",AB$1,1)-1)-1)+VALUE(LEFT(AC$1,FIND("-",AC$1,1)-1)-1),0,AVERAGE(INDEX($AB:$AB,ROW($AB1640)-VALUE(LEFT(AC$1,FIND("-",AC$1,1)-1))+1):$AB1640))</f>
        <v>16.363636363636346</v>
      </c>
      <c r="AE1640">
        <f t="shared" si="231"/>
        <v>35018144</v>
      </c>
      <c r="AG1640" t="str">
        <f t="shared" si="233"/>
        <v/>
      </c>
    </row>
    <row r="1641" spans="1:33" x14ac:dyDescent="0.25">
      <c r="A1641" s="6">
        <v>38861</v>
      </c>
      <c r="B1641">
        <v>0.28999999999999998</v>
      </c>
      <c r="C1641">
        <v>0.28999999999999998</v>
      </c>
      <c r="D1641">
        <v>0.27</v>
      </c>
      <c r="E1641">
        <v>0.27</v>
      </c>
      <c r="F1641">
        <v>0.15566099999999999</v>
      </c>
      <c r="G1641">
        <v>0</v>
      </c>
      <c r="I1641" t="str">
        <f t="shared" si="226"/>
        <v/>
      </c>
      <c r="J1641" t="str">
        <f t="shared" si="227"/>
        <v/>
      </c>
      <c r="K1641" t="str">
        <f t="shared" si="228"/>
        <v>Oversold Above %D</v>
      </c>
      <c r="M1641" s="11" t="str">
        <f t="shared" si="232"/>
        <v/>
      </c>
      <c r="O1641">
        <f>IF(ROW($E1641)&lt;=VALUE(LEFT(O$1,FIND("-",O$1,1)-1)),0,IF(ROW($E1641)=VALUE(LEFT(O$1,FIND("-",O$1,1)-1))+1,AVERAGE(INDEX($E:$E,ROW($E1641)-VALUE(LEFT(O$1,FIND("-",O$1,1)-1))):$E1641),($E1641*(2/(VALUE(LEFT(O$1,FIND("-",O$1,1)-1))+1)))+(O1640*(1-(2/(VALUE(LEFT(O$1,FIND("-",O$1,1)-1))+1))))))</f>
        <v>0.31567652575268595</v>
      </c>
      <c r="Q1641">
        <f>IF(ROW($E1641)&lt;=VALUE(LEFT(Q$1,FIND("-",Q$1,1)-1)),0,IF(ROW($E1641)=VALUE(LEFT(Q$1,FIND("-",Q$1,1)-1))+1,AVERAGE(INDEX($E:$E,ROW($E1641)-VALUE(LEFT(Q$1,FIND("-",Q$1,1)-1))):$E1641),($E1641*(2/(VALUE(LEFT(Q$1,FIND("-",Q$1,1)-1))+1)))+(Q1640*(1-(2/(VALUE(LEFT(Q$1,FIND("-",Q$1,1)-1))+1))))))</f>
        <v>0.2933670948282916</v>
      </c>
      <c r="R1641">
        <f>IF(ROW($E1641)&lt;=VALUE(LEFT(R$1,FIND("-",R$1,1)-1)),0,IF(ROW($E1641)=VALUE(LEFT(R$1,FIND("-",R$1,1)-1))+1,AVERAGE(INDEX($E:$E,ROW($E1641)-VALUE(LEFT(R$1,FIND("-",R$1,1)-1))):$E1641),($E1641*(2/(VALUE(LEFT(R$1,FIND("-",R$1,1)-1))+1)))+(R1640*(1-(2/(VALUE(LEFT(R$1,FIND("-",R$1,1)-1))+1))))))</f>
        <v>0.3039481146271677</v>
      </c>
      <c r="S1641">
        <f t="shared" si="229"/>
        <v>-1.0581019798876101E-2</v>
      </c>
      <c r="T1641">
        <f>IF(ROW($E1641)&lt;=MAX(VALUE(LEFT(Q$1,FIND("-",Q$1,1)-1)),VALUE(LEFT(R$1,FIND("-",R$1,1)-1)))+VALUE(LEFT(T$1,FIND("-",T$1,1)-1))-1,0,IF(ROW($E1641)=MAX(VALUE(LEFT(Q$1,FIND("-",Q$1,1)-1)),VALUE(LEFT(R$1,FIND("-",R$1,1)-1)))+VALUE(LEFT(T$1,FIND("-",T$1,1)-1)),AVERAGE(INDEX($S:$S,ROW(S1641)-VALUE(LEFT(T$1,FIND("-",T$1,1)-1))+1):S1641),($S1641*(2/(VALUE(LEFT(T$1,FIND("-",T$1,1)-1))+1)))+(T1640*(1-(2/(VALUE(LEFT(T$1,FIND("-",T$1,1)-1))+1))))))</f>
        <v>-6.5754905554774347E-3</v>
      </c>
      <c r="V1641">
        <f t="shared" si="230"/>
        <v>-1.0000000000000009E-2</v>
      </c>
      <c r="W1641">
        <f>IF(ROW($E1641)&lt;=VALUE(LEFT(W$1,FIND("-",W$1,1)-1))+1,0,IF(ROW($E1640)=VALUE(LEFT(W$1,FIND("-",W$1,1)-1))+1,100-100/(1+ABS((SUMIF(INDEX($V:$V,ROW($V1641)-VALUE(LEFT(W$1,FIND("-",W$1,1)-1))+1):$V1641,"&gt;0",INDEX($V:$V,ROW($V1641)-VALUE(LEFT(W$1,FIND("-",W$1,1)-1))+1):$V1641)/COUNTIF(INDEX($V:$V,ROW($V1641)-VALUE(LEFT(W$1,FIND("-",W$1,1)-1))+1):$V1641,"&gt;0"))/(SUMIF(INDEX($V:$V,ROW($V1641)-VALUE(LEFT(W$1,FIND("-",W$1,1)-1))+1):$V1641,"&lt;0",INDEX($V:$V,ROW($V1641)-VALUE(LEFT(W$1,FIND("-",W$1,1)-1))+1):$V1641)/COUNTIF(INDEX($V:$V,ROW($V1641)-VALUE(LEFT(W$1,FIND("-",W$1,1)-1))+1):$V1641,"&lt;0")))),100-100/(1+ABS((SUMIF(INDEX($V:$V,ROW($V1641)-VALUE(LEFT(W$1,FIND("-",W$1,1)-1))+1):$V1641,"&gt;0",INDEX($V:$V,ROW($V1641)-VALUE(LEFT(W$1,FIND("-",W$1,1)-1))+1):$V1641)/VALUE(LEFT(W$1,FIND("-",W$1,1)-1)))/(SUMIF(INDEX($V:$V,ROW($V1641)-VALUE(LEFT(W$1,FIND("-",W$1,1)-1))+1):$V1641,"&lt;0",INDEX($V:$V,ROW($V1641)-VALUE(LEFT(W$1,FIND("-",W$1,1)-1))+1):$V1641)/VALUE(LEFT(W$1,FIND("-",W$1,1)-1)))))))</f>
        <v>34.615384615384627</v>
      </c>
      <c r="Y1641">
        <f>IF(ROW($E1641)&lt;=VALUE(LEFT(Y$1,FIND("-",Y$1,1)-1)),0,MAX(INDEX(C:C,ROW(C1641)-VALUE(LEFT(Y$1,FIND("-",Y$1,1)-1))+1):C1641))</f>
        <v>0.33</v>
      </c>
      <c r="Z1641">
        <f>IF(ROW($E1641)&lt;=VALUE(LEFT(Z$1,FIND("-",Z$1,1)-1)),0,MIN(INDEX(D:D,ROW(D1641)-VALUE(LEFT(Z$1,FIND("-",Z$1,1)-1))+1):D1641))</f>
        <v>0.27</v>
      </c>
      <c r="AA1641">
        <f t="shared" si="234"/>
        <v>0</v>
      </c>
      <c r="AB1641">
        <f>IF(ROW($AA1641)&lt;=VALUE(LEFT(AA$1,FIND("-",AA$1,1)-1))+VALUE(LEFT(AB$1,FIND("-",AB$1,1)-1)-1),0,AVERAGE(INDEX($AA:$AA,ROW($AA1641)-VALUE(LEFT(AB$1,FIND("-",AB$1,1)-1))+1):$AA1641))</f>
        <v>6.0606060606060659</v>
      </c>
      <c r="AC1641">
        <f>IF(ROW($AA1641)&lt;=VALUE(LEFT(AA$1,FIND("-",AA$1,1)-1))+VALUE(LEFT(AB$1,FIND("-",AB$1,1)-1)-1)+VALUE(LEFT(AC$1,FIND("-",AC$1,1)-1)-1),0,AVERAGE(INDEX($AB:$AB,ROW($AB1641)-VALUE(LEFT(AC$1,FIND("-",AC$1,1)-1))+1):$AB1641))</f>
        <v>13.939393939393929</v>
      </c>
      <c r="AE1641">
        <f t="shared" si="231"/>
        <v>35018144</v>
      </c>
      <c r="AG1641" t="str">
        <f t="shared" si="233"/>
        <v/>
      </c>
    </row>
    <row r="1642" spans="1:33" x14ac:dyDescent="0.25">
      <c r="A1642" s="6">
        <v>38862</v>
      </c>
      <c r="B1642">
        <v>0.28499999999999998</v>
      </c>
      <c r="C1642">
        <v>0.28499999999999998</v>
      </c>
      <c r="D1642">
        <v>0.27</v>
      </c>
      <c r="E1642">
        <v>0.27</v>
      </c>
      <c r="F1642">
        <v>0.15566099999999999</v>
      </c>
      <c r="G1642">
        <v>124000</v>
      </c>
      <c r="I1642" t="str">
        <f t="shared" si="226"/>
        <v/>
      </c>
      <c r="J1642" t="str">
        <f t="shared" si="227"/>
        <v>Oversold</v>
      </c>
      <c r="K1642" t="str">
        <f t="shared" si="228"/>
        <v>Oversold Above %D</v>
      </c>
      <c r="M1642" s="11" t="str">
        <f t="shared" si="232"/>
        <v/>
      </c>
      <c r="O1642">
        <f>IF(ROW($E1642)&lt;=VALUE(LEFT(O$1,FIND("-",O$1,1)-1)),0,IF(ROW($E1642)=VALUE(LEFT(O$1,FIND("-",O$1,1)-1))+1,AVERAGE(INDEX($E:$E,ROW($E1642)-VALUE(LEFT(O$1,FIND("-",O$1,1)-1))):$E1642),($E1642*(2/(VALUE(LEFT(O$1,FIND("-",O$1,1)-1))+1)))+(O1641*(1-(2/(VALUE(LEFT(O$1,FIND("-",O$1,1)-1))+1))))))</f>
        <v>0.31522203295912687</v>
      </c>
      <c r="Q1642">
        <f>IF(ROW($E1642)&lt;=VALUE(LEFT(Q$1,FIND("-",Q$1,1)-1)),0,IF(ROW($E1642)=VALUE(LEFT(Q$1,FIND("-",Q$1,1)-1))+1,AVERAGE(INDEX($E:$E,ROW($E1642)-VALUE(LEFT(Q$1,FIND("-",Q$1,1)-1))):$E1642),($E1642*(2/(VALUE(LEFT(Q$1,FIND("-",Q$1,1)-1))+1)))+(Q1641*(1-(2/(VALUE(LEFT(Q$1,FIND("-",Q$1,1)-1))+1))))))</f>
        <v>0.28977215716240057</v>
      </c>
      <c r="R1642">
        <f>IF(ROW($E1642)&lt;=VALUE(LEFT(R$1,FIND("-",R$1,1)-1)),0,IF(ROW($E1642)=VALUE(LEFT(R$1,FIND("-",R$1,1)-1))+1,AVERAGE(INDEX($E:$E,ROW($E1642)-VALUE(LEFT(R$1,FIND("-",R$1,1)-1))):$E1642),($E1642*(2/(VALUE(LEFT(R$1,FIND("-",R$1,1)-1))+1)))+(R1641*(1-(2/(VALUE(LEFT(R$1,FIND("-",R$1,1)-1))+1))))))</f>
        <v>0.30143343946959972</v>
      </c>
      <c r="S1642">
        <f t="shared" si="229"/>
        <v>-1.166128230719915E-2</v>
      </c>
      <c r="T1642">
        <f>IF(ROW($E1642)&lt;=MAX(VALUE(LEFT(Q$1,FIND("-",Q$1,1)-1)),VALUE(LEFT(R$1,FIND("-",R$1,1)-1)))+VALUE(LEFT(T$1,FIND("-",T$1,1)-1))-1,0,IF(ROW($E1642)=MAX(VALUE(LEFT(Q$1,FIND("-",Q$1,1)-1)),VALUE(LEFT(R$1,FIND("-",R$1,1)-1)))+VALUE(LEFT(T$1,FIND("-",T$1,1)-1)),AVERAGE(INDEX($S:$S,ROW(S1642)-VALUE(LEFT(T$1,FIND("-",T$1,1)-1))+1):S1642),($S1642*(2/(VALUE(LEFT(T$1,FIND("-",T$1,1)-1))+1)))+(T1641*(1-(2/(VALUE(LEFT(T$1,FIND("-",T$1,1)-1))+1))))))</f>
        <v>-7.5926489058217774E-3</v>
      </c>
      <c r="V1642">
        <f t="shared" si="230"/>
        <v>0</v>
      </c>
      <c r="W1642">
        <f>IF(ROW($E1642)&lt;=VALUE(LEFT(W$1,FIND("-",W$1,1)-1))+1,0,IF(ROW($E1641)=VALUE(LEFT(W$1,FIND("-",W$1,1)-1))+1,100-100/(1+ABS((SUMIF(INDEX($V:$V,ROW($V1642)-VALUE(LEFT(W$1,FIND("-",W$1,1)-1))+1):$V1642,"&gt;0",INDEX($V:$V,ROW($V1642)-VALUE(LEFT(W$1,FIND("-",W$1,1)-1))+1):$V1642)/COUNTIF(INDEX($V:$V,ROW($V1642)-VALUE(LEFT(W$1,FIND("-",W$1,1)-1))+1):$V1642,"&gt;0"))/(SUMIF(INDEX($V:$V,ROW($V1642)-VALUE(LEFT(W$1,FIND("-",W$1,1)-1))+1):$V1642,"&lt;0",INDEX($V:$V,ROW($V1642)-VALUE(LEFT(W$1,FIND("-",W$1,1)-1))+1):$V1642)/COUNTIF(INDEX($V:$V,ROW($V1642)-VALUE(LEFT(W$1,FIND("-",W$1,1)-1))+1):$V1642,"&lt;0")))),100-100/(1+ABS((SUMIF(INDEX($V:$V,ROW($V1642)-VALUE(LEFT(W$1,FIND("-",W$1,1)-1))+1):$V1642,"&gt;0",INDEX($V:$V,ROW($V1642)-VALUE(LEFT(W$1,FIND("-",W$1,1)-1))+1):$V1642)/VALUE(LEFT(W$1,FIND("-",W$1,1)-1)))/(SUMIF(INDEX($V:$V,ROW($V1642)-VALUE(LEFT(W$1,FIND("-",W$1,1)-1))+1):$V1642,"&lt;0",INDEX($V:$V,ROW($V1642)-VALUE(LEFT(W$1,FIND("-",W$1,1)-1))+1):$V1642)/VALUE(LEFT(W$1,FIND("-",W$1,1)-1)))))))</f>
        <v>29.166666666666657</v>
      </c>
      <c r="Y1642">
        <f>IF(ROW($E1642)&lt;=VALUE(LEFT(Y$1,FIND("-",Y$1,1)-1)),0,MAX(INDEX(C:C,ROW(C1642)-VALUE(LEFT(Y$1,FIND("-",Y$1,1)-1))+1):C1642))</f>
        <v>0.33</v>
      </c>
      <c r="Z1642">
        <f>IF(ROW($E1642)&lt;=VALUE(LEFT(Z$1,FIND("-",Z$1,1)-1)),0,MIN(INDEX(D:D,ROW(D1642)-VALUE(LEFT(Z$1,FIND("-",Z$1,1)-1))+1):D1642))</f>
        <v>0.27</v>
      </c>
      <c r="AA1642">
        <f t="shared" si="234"/>
        <v>0</v>
      </c>
      <c r="AB1642">
        <f>IF(ROW($AA1642)&lt;=VALUE(LEFT(AA$1,FIND("-",AA$1,1)-1))+VALUE(LEFT(AB$1,FIND("-",AB$1,1)-1)-1),0,AVERAGE(INDEX($AA:$AA,ROW($AA1642)-VALUE(LEFT(AB$1,FIND("-",AB$1,1)-1))+1):$AA1642))</f>
        <v>3.0303030303030329</v>
      </c>
      <c r="AC1642">
        <f>IF(ROW($AA1642)&lt;=VALUE(LEFT(AA$1,FIND("-",AA$1,1)-1))+VALUE(LEFT(AB$1,FIND("-",AB$1,1)-1)-1)+VALUE(LEFT(AC$1,FIND("-",AC$1,1)-1)-1),0,AVERAGE(INDEX($AB:$AB,ROW($AB1642)-VALUE(LEFT(AC$1,FIND("-",AC$1,1)-1))+1):$AB1642))</f>
        <v>9.494949494949493</v>
      </c>
      <c r="AE1642">
        <f t="shared" si="231"/>
        <v>35018144</v>
      </c>
      <c r="AG1642" t="str">
        <f t="shared" si="233"/>
        <v/>
      </c>
    </row>
    <row r="1643" spans="1:33" x14ac:dyDescent="0.25">
      <c r="A1643" s="6">
        <v>38863</v>
      </c>
      <c r="B1643">
        <v>0.27</v>
      </c>
      <c r="C1643">
        <v>0.27</v>
      </c>
      <c r="D1643">
        <v>0.27</v>
      </c>
      <c r="E1643">
        <v>0.27</v>
      </c>
      <c r="F1643">
        <v>0.15566099999999999</v>
      </c>
      <c r="G1643">
        <v>65000</v>
      </c>
      <c r="I1643" t="str">
        <f t="shared" si="226"/>
        <v/>
      </c>
      <c r="J1643" t="str">
        <f t="shared" si="227"/>
        <v>Oversold</v>
      </c>
      <c r="K1643" t="str">
        <f t="shared" si="228"/>
        <v>Oversold Above %D</v>
      </c>
      <c r="M1643" s="11" t="str">
        <f t="shared" si="232"/>
        <v/>
      </c>
      <c r="O1643">
        <f>IF(ROW($E1643)&lt;=VALUE(LEFT(O$1,FIND("-",O$1,1)-1)),0,IF(ROW($E1643)=VALUE(LEFT(O$1,FIND("-",O$1,1)-1))+1,AVERAGE(INDEX($E:$E,ROW($E1643)-VALUE(LEFT(O$1,FIND("-",O$1,1)-1))):$E1643),($E1643*(2/(VALUE(LEFT(O$1,FIND("-",O$1,1)-1))+1)))+(O1642*(1-(2/(VALUE(LEFT(O$1,FIND("-",O$1,1)-1))+1))))))</f>
        <v>0.31477206248192163</v>
      </c>
      <c r="Q1643">
        <f>IF(ROW($E1643)&lt;=VALUE(LEFT(Q$1,FIND("-",Q$1,1)-1)),0,IF(ROW($E1643)=VALUE(LEFT(Q$1,FIND("-",Q$1,1)-1))+1,AVERAGE(INDEX($E:$E,ROW($E1643)-VALUE(LEFT(Q$1,FIND("-",Q$1,1)-1))):$E1643),($E1643*(2/(VALUE(LEFT(Q$1,FIND("-",Q$1,1)-1))+1)))+(Q1642*(1-(2/(VALUE(LEFT(Q$1,FIND("-",Q$1,1)-1))+1))))))</f>
        <v>0.28673028682972357</v>
      </c>
      <c r="R1643">
        <f>IF(ROW($E1643)&lt;=VALUE(LEFT(R$1,FIND("-",R$1,1)-1)),0,IF(ROW($E1643)=VALUE(LEFT(R$1,FIND("-",R$1,1)-1))+1,AVERAGE(INDEX($E:$E,ROW($E1643)-VALUE(LEFT(R$1,FIND("-",R$1,1)-1))):$E1643),($E1643*(2/(VALUE(LEFT(R$1,FIND("-",R$1,1)-1))+1)))+(R1642*(1-(2/(VALUE(LEFT(R$1,FIND("-",R$1,1)-1))+1))))))</f>
        <v>0.29910503654592568</v>
      </c>
      <c r="S1643">
        <f t="shared" si="229"/>
        <v>-1.2374749716202116E-2</v>
      </c>
      <c r="T1643">
        <f>IF(ROW($E1643)&lt;=MAX(VALUE(LEFT(Q$1,FIND("-",Q$1,1)-1)),VALUE(LEFT(R$1,FIND("-",R$1,1)-1)))+VALUE(LEFT(T$1,FIND("-",T$1,1)-1))-1,0,IF(ROW($E1643)=MAX(VALUE(LEFT(Q$1,FIND("-",Q$1,1)-1)),VALUE(LEFT(R$1,FIND("-",R$1,1)-1)))+VALUE(LEFT(T$1,FIND("-",T$1,1)-1)),AVERAGE(INDEX($S:$S,ROW(S1643)-VALUE(LEFT(T$1,FIND("-",T$1,1)-1))+1):S1643),($S1643*(2/(VALUE(LEFT(T$1,FIND("-",T$1,1)-1))+1)))+(T1642*(1-(2/(VALUE(LEFT(T$1,FIND("-",T$1,1)-1))+1))))))</f>
        <v>-8.5490690678978465E-3</v>
      </c>
      <c r="V1643">
        <f t="shared" si="230"/>
        <v>0</v>
      </c>
      <c r="W1643">
        <f>IF(ROW($E1643)&lt;=VALUE(LEFT(W$1,FIND("-",W$1,1)-1))+1,0,IF(ROW($E1642)=VALUE(LEFT(W$1,FIND("-",W$1,1)-1))+1,100-100/(1+ABS((SUMIF(INDEX($V:$V,ROW($V1643)-VALUE(LEFT(W$1,FIND("-",W$1,1)-1))+1):$V1643,"&gt;0",INDEX($V:$V,ROW($V1643)-VALUE(LEFT(W$1,FIND("-",W$1,1)-1))+1):$V1643)/COUNTIF(INDEX($V:$V,ROW($V1643)-VALUE(LEFT(W$1,FIND("-",W$1,1)-1))+1):$V1643,"&gt;0"))/(SUMIF(INDEX($V:$V,ROW($V1643)-VALUE(LEFT(W$1,FIND("-",W$1,1)-1))+1):$V1643,"&lt;0",INDEX($V:$V,ROW($V1643)-VALUE(LEFT(W$1,FIND("-",W$1,1)-1))+1):$V1643)/COUNTIF(INDEX($V:$V,ROW($V1643)-VALUE(LEFT(W$1,FIND("-",W$1,1)-1))+1):$V1643,"&lt;0")))),100-100/(1+ABS((SUMIF(INDEX($V:$V,ROW($V1643)-VALUE(LEFT(W$1,FIND("-",W$1,1)-1))+1):$V1643,"&gt;0",INDEX($V:$V,ROW($V1643)-VALUE(LEFT(W$1,FIND("-",W$1,1)-1))+1):$V1643)/VALUE(LEFT(W$1,FIND("-",W$1,1)-1)))/(SUMIF(INDEX($V:$V,ROW($V1643)-VALUE(LEFT(W$1,FIND("-",W$1,1)-1))+1):$V1643,"&lt;0",INDEX($V:$V,ROW($V1643)-VALUE(LEFT(W$1,FIND("-",W$1,1)-1))+1):$V1643)/VALUE(LEFT(W$1,FIND("-",W$1,1)-1)))))))</f>
        <v>29.166666666666657</v>
      </c>
      <c r="Y1643">
        <f>IF(ROW($E1643)&lt;=VALUE(LEFT(Y$1,FIND("-",Y$1,1)-1)),0,MAX(INDEX(C:C,ROW(C1643)-VALUE(LEFT(Y$1,FIND("-",Y$1,1)-1))+1):C1643))</f>
        <v>0.33</v>
      </c>
      <c r="Z1643">
        <f>IF(ROW($E1643)&lt;=VALUE(LEFT(Z$1,FIND("-",Z$1,1)-1)),0,MIN(INDEX(D:D,ROW(D1643)-VALUE(LEFT(Z$1,FIND("-",Z$1,1)-1))+1):D1643))</f>
        <v>0.27</v>
      </c>
      <c r="AA1643">
        <f t="shared" si="234"/>
        <v>0</v>
      </c>
      <c r="AB1643">
        <f>IF(ROW($AA1643)&lt;=VALUE(LEFT(AA$1,FIND("-",AA$1,1)-1))+VALUE(LEFT(AB$1,FIND("-",AB$1,1)-1)-1),0,AVERAGE(INDEX($AA:$AA,ROW($AA1643)-VALUE(LEFT(AB$1,FIND("-",AB$1,1)-1))+1):$AA1643))</f>
        <v>0</v>
      </c>
      <c r="AC1643">
        <f>IF(ROW($AA1643)&lt;=VALUE(LEFT(AA$1,FIND("-",AA$1,1)-1))+VALUE(LEFT(AB$1,FIND("-",AB$1,1)-1)-1)+VALUE(LEFT(AC$1,FIND("-",AC$1,1)-1)-1),0,AVERAGE(INDEX($AB:$AB,ROW($AB1643)-VALUE(LEFT(AC$1,FIND("-",AC$1,1)-1))+1):$AB1643))</f>
        <v>3.0303030303030329</v>
      </c>
      <c r="AE1643">
        <f t="shared" si="231"/>
        <v>35018144</v>
      </c>
      <c r="AG1643" t="str">
        <f t="shared" si="233"/>
        <v/>
      </c>
    </row>
    <row r="1644" spans="1:33" x14ac:dyDescent="0.25">
      <c r="A1644" s="6">
        <v>38866</v>
      </c>
      <c r="B1644">
        <v>0.27</v>
      </c>
      <c r="C1644">
        <v>0.27</v>
      </c>
      <c r="D1644">
        <v>0.26500000000000001</v>
      </c>
      <c r="E1644">
        <v>0.27</v>
      </c>
      <c r="F1644">
        <v>0.15566099999999999</v>
      </c>
      <c r="G1644">
        <v>80000</v>
      </c>
      <c r="I1644" t="str">
        <f t="shared" si="226"/>
        <v/>
      </c>
      <c r="J1644" t="str">
        <f t="shared" si="227"/>
        <v/>
      </c>
      <c r="K1644" t="str">
        <f t="shared" si="228"/>
        <v>Oversold Below %D</v>
      </c>
      <c r="M1644" s="11" t="str">
        <f t="shared" si="232"/>
        <v/>
      </c>
      <c r="O1644">
        <f>IF(ROW($E1644)&lt;=VALUE(LEFT(O$1,FIND("-",O$1,1)-1)),0,IF(ROW($E1644)=VALUE(LEFT(O$1,FIND("-",O$1,1)-1))+1,AVERAGE(INDEX($E:$E,ROW($E1644)-VALUE(LEFT(O$1,FIND("-",O$1,1)-1))):$E1644),($E1644*(2/(VALUE(LEFT(O$1,FIND("-",O$1,1)-1))+1)))+(O1643*(1-(2/(VALUE(LEFT(O$1,FIND("-",O$1,1)-1))+1))))))</f>
        <v>0.31432656932289754</v>
      </c>
      <c r="Q1644">
        <f>IF(ROW($E1644)&lt;=VALUE(LEFT(Q$1,FIND("-",Q$1,1)-1)),0,IF(ROW($E1644)=VALUE(LEFT(Q$1,FIND("-",Q$1,1)-1))+1,AVERAGE(INDEX($E:$E,ROW($E1644)-VALUE(LEFT(Q$1,FIND("-",Q$1,1)-1))):$E1644),($E1644*(2/(VALUE(LEFT(Q$1,FIND("-",Q$1,1)-1))+1)))+(Q1643*(1-(2/(VALUE(LEFT(Q$1,FIND("-",Q$1,1)-1))+1))))))</f>
        <v>0.28415639654822761</v>
      </c>
      <c r="R1644">
        <f>IF(ROW($E1644)&lt;=VALUE(LEFT(R$1,FIND("-",R$1,1)-1)),0,IF(ROW($E1644)=VALUE(LEFT(R$1,FIND("-",R$1,1)-1))+1,AVERAGE(INDEX($E:$E,ROW($E1644)-VALUE(LEFT(R$1,FIND("-",R$1,1)-1))):$E1644),($E1644*(2/(VALUE(LEFT(R$1,FIND("-",R$1,1)-1))+1)))+(R1643*(1-(2/(VALUE(LEFT(R$1,FIND("-",R$1,1)-1))+1))))))</f>
        <v>0.29694910791289419</v>
      </c>
      <c r="S1644">
        <f t="shared" si="229"/>
        <v>-1.2792711364666587E-2</v>
      </c>
      <c r="T1644">
        <f>IF(ROW($E1644)&lt;=MAX(VALUE(LEFT(Q$1,FIND("-",Q$1,1)-1)),VALUE(LEFT(R$1,FIND("-",R$1,1)-1)))+VALUE(LEFT(T$1,FIND("-",T$1,1)-1))-1,0,IF(ROW($E1644)=MAX(VALUE(LEFT(Q$1,FIND("-",Q$1,1)-1)),VALUE(LEFT(R$1,FIND("-",R$1,1)-1)))+VALUE(LEFT(T$1,FIND("-",T$1,1)-1)),AVERAGE(INDEX($S:$S,ROW(S1644)-VALUE(LEFT(T$1,FIND("-",T$1,1)-1))+1):S1644),($S1644*(2/(VALUE(LEFT(T$1,FIND("-",T$1,1)-1))+1)))+(T1643*(1-(2/(VALUE(LEFT(T$1,FIND("-",T$1,1)-1))+1))))))</f>
        <v>-9.3977975272515942E-3</v>
      </c>
      <c r="V1644">
        <f t="shared" si="230"/>
        <v>0</v>
      </c>
      <c r="W1644">
        <f>IF(ROW($E1644)&lt;=VALUE(LEFT(W$1,FIND("-",W$1,1)-1))+1,0,IF(ROW($E1643)=VALUE(LEFT(W$1,FIND("-",W$1,1)-1))+1,100-100/(1+ABS((SUMIF(INDEX($V:$V,ROW($V1644)-VALUE(LEFT(W$1,FIND("-",W$1,1)-1))+1):$V1644,"&gt;0",INDEX($V:$V,ROW($V1644)-VALUE(LEFT(W$1,FIND("-",W$1,1)-1))+1):$V1644)/COUNTIF(INDEX($V:$V,ROW($V1644)-VALUE(LEFT(W$1,FIND("-",W$1,1)-1))+1):$V1644,"&gt;0"))/(SUMIF(INDEX($V:$V,ROW($V1644)-VALUE(LEFT(W$1,FIND("-",W$1,1)-1))+1):$V1644,"&lt;0",INDEX($V:$V,ROW($V1644)-VALUE(LEFT(W$1,FIND("-",W$1,1)-1))+1):$V1644)/COUNTIF(INDEX($V:$V,ROW($V1644)-VALUE(LEFT(W$1,FIND("-",W$1,1)-1))+1):$V1644,"&lt;0")))),100-100/(1+ABS((SUMIF(INDEX($V:$V,ROW($V1644)-VALUE(LEFT(W$1,FIND("-",W$1,1)-1))+1):$V1644,"&gt;0",INDEX($V:$V,ROW($V1644)-VALUE(LEFT(W$1,FIND("-",W$1,1)-1))+1):$V1644)/VALUE(LEFT(W$1,FIND("-",W$1,1)-1)))/(SUMIF(INDEX($V:$V,ROW($V1644)-VALUE(LEFT(W$1,FIND("-",W$1,1)-1))+1):$V1644,"&lt;0",INDEX($V:$V,ROW($V1644)-VALUE(LEFT(W$1,FIND("-",W$1,1)-1))+1):$V1644)/VALUE(LEFT(W$1,FIND("-",W$1,1)-1)))))))</f>
        <v>33.333333333333329</v>
      </c>
      <c r="Y1644">
        <f>IF(ROW($E1644)&lt;=VALUE(LEFT(Y$1,FIND("-",Y$1,1)-1)),0,MAX(INDEX(C:C,ROW(C1644)-VALUE(LEFT(Y$1,FIND("-",Y$1,1)-1))+1):C1644))</f>
        <v>0.33</v>
      </c>
      <c r="Z1644">
        <f>IF(ROW($E1644)&lt;=VALUE(LEFT(Z$1,FIND("-",Z$1,1)-1)),0,MIN(INDEX(D:D,ROW(D1644)-VALUE(LEFT(Z$1,FIND("-",Z$1,1)-1))+1):D1644))</f>
        <v>0.26500000000000001</v>
      </c>
      <c r="AA1644">
        <f t="shared" si="234"/>
        <v>7.6923076923076987</v>
      </c>
      <c r="AB1644">
        <f>IF(ROW($AA1644)&lt;=VALUE(LEFT(AA$1,FIND("-",AA$1,1)-1))+VALUE(LEFT(AB$1,FIND("-",AB$1,1)-1)-1),0,AVERAGE(INDEX($AA:$AA,ROW($AA1644)-VALUE(LEFT(AB$1,FIND("-",AB$1,1)-1))+1):$AA1644))</f>
        <v>2.5641025641025661</v>
      </c>
      <c r="AC1644">
        <f>IF(ROW($AA1644)&lt;=VALUE(LEFT(AA$1,FIND("-",AA$1,1)-1))+VALUE(LEFT(AB$1,FIND("-",AB$1,1)-1)-1)+VALUE(LEFT(AC$1,FIND("-",AC$1,1)-1)-1),0,AVERAGE(INDEX($AB:$AB,ROW($AB1644)-VALUE(LEFT(AC$1,FIND("-",AC$1,1)-1))+1):$AB1644))</f>
        <v>1.8648018648018663</v>
      </c>
      <c r="AE1644">
        <f t="shared" si="231"/>
        <v>35018144</v>
      </c>
      <c r="AG1644" t="str">
        <f t="shared" si="233"/>
        <v/>
      </c>
    </row>
    <row r="1645" spans="1:33" x14ac:dyDescent="0.25">
      <c r="A1645" s="6">
        <v>38867</v>
      </c>
      <c r="B1645">
        <v>0.27500000000000002</v>
      </c>
      <c r="C1645">
        <v>0.27500000000000002</v>
      </c>
      <c r="D1645">
        <v>0.27500000000000002</v>
      </c>
      <c r="E1645">
        <v>0.27500000000000002</v>
      </c>
      <c r="F1645">
        <v>0.15854299999999999</v>
      </c>
      <c r="G1645">
        <v>24500</v>
      </c>
      <c r="I1645" t="str">
        <f t="shared" si="226"/>
        <v/>
      </c>
      <c r="J1645" t="str">
        <f t="shared" si="227"/>
        <v/>
      </c>
      <c r="K1645" t="str">
        <f t="shared" si="228"/>
        <v>Oversold Below %D</v>
      </c>
      <c r="M1645" s="11" t="str">
        <f t="shared" si="232"/>
        <v/>
      </c>
      <c r="O1645">
        <f>IF(ROW($E1645)&lt;=VALUE(LEFT(O$1,FIND("-",O$1,1)-1)),0,IF(ROW($E1645)=VALUE(LEFT(O$1,FIND("-",O$1,1)-1))+1,AVERAGE(INDEX($E:$E,ROW($E1645)-VALUE(LEFT(O$1,FIND("-",O$1,1)-1))):$E1645),($E1645*(2/(VALUE(LEFT(O$1,FIND("-",O$1,1)-1))+1)))+(O1644*(1-(2/(VALUE(LEFT(O$1,FIND("-",O$1,1)-1))+1))))))</f>
        <v>0.31393526017540602</v>
      </c>
      <c r="Q1645">
        <f>IF(ROW($E1645)&lt;=VALUE(LEFT(Q$1,FIND("-",Q$1,1)-1)),0,IF(ROW($E1645)=VALUE(LEFT(Q$1,FIND("-",Q$1,1)-1))+1,AVERAGE(INDEX($E:$E,ROW($E1645)-VALUE(LEFT(Q$1,FIND("-",Q$1,1)-1))):$E1645),($E1645*(2/(VALUE(LEFT(Q$1,FIND("-",Q$1,1)-1))+1)))+(Q1644*(1-(2/(VALUE(LEFT(Q$1,FIND("-",Q$1,1)-1))+1))))))</f>
        <v>0.28274772015619259</v>
      </c>
      <c r="R1645">
        <f>IF(ROW($E1645)&lt;=VALUE(LEFT(R$1,FIND("-",R$1,1)-1)),0,IF(ROW($E1645)=VALUE(LEFT(R$1,FIND("-",R$1,1)-1))+1,AVERAGE(INDEX($E:$E,ROW($E1645)-VALUE(LEFT(R$1,FIND("-",R$1,1)-1))):$E1645),($E1645*(2/(VALUE(LEFT(R$1,FIND("-",R$1,1)-1))+1)))+(R1644*(1-(2/(VALUE(LEFT(R$1,FIND("-",R$1,1)-1))+1))))))</f>
        <v>0.2953232480674946</v>
      </c>
      <c r="S1645">
        <f t="shared" si="229"/>
        <v>-1.2575527911302009E-2</v>
      </c>
      <c r="T1645">
        <f>IF(ROW($E1645)&lt;=MAX(VALUE(LEFT(Q$1,FIND("-",Q$1,1)-1)),VALUE(LEFT(R$1,FIND("-",R$1,1)-1)))+VALUE(LEFT(T$1,FIND("-",T$1,1)-1))-1,0,IF(ROW($E1645)=MAX(VALUE(LEFT(Q$1,FIND("-",Q$1,1)-1)),VALUE(LEFT(R$1,FIND("-",R$1,1)-1)))+VALUE(LEFT(T$1,FIND("-",T$1,1)-1)),AVERAGE(INDEX($S:$S,ROW(S1645)-VALUE(LEFT(T$1,FIND("-",T$1,1)-1))+1):S1645),($S1645*(2/(VALUE(LEFT(T$1,FIND("-",T$1,1)-1))+1)))+(T1644*(1-(2/(VALUE(LEFT(T$1,FIND("-",T$1,1)-1))+1))))))</f>
        <v>-1.0033343604061678E-2</v>
      </c>
      <c r="V1645">
        <f t="shared" si="230"/>
        <v>5.0000000000000044E-3</v>
      </c>
      <c r="W1645">
        <f>IF(ROW($E1645)&lt;=VALUE(LEFT(W$1,FIND("-",W$1,1)-1))+1,0,IF(ROW($E1644)=VALUE(LEFT(W$1,FIND("-",W$1,1)-1))+1,100-100/(1+ABS((SUMIF(INDEX($V:$V,ROW($V1645)-VALUE(LEFT(W$1,FIND("-",W$1,1)-1))+1):$V1645,"&gt;0",INDEX($V:$V,ROW($V1645)-VALUE(LEFT(W$1,FIND("-",W$1,1)-1))+1):$V1645)/COUNTIF(INDEX($V:$V,ROW($V1645)-VALUE(LEFT(W$1,FIND("-",W$1,1)-1))+1):$V1645,"&gt;0"))/(SUMIF(INDEX($V:$V,ROW($V1645)-VALUE(LEFT(W$1,FIND("-",W$1,1)-1))+1):$V1645,"&lt;0",INDEX($V:$V,ROW($V1645)-VALUE(LEFT(W$1,FIND("-",W$1,1)-1))+1):$V1645)/COUNTIF(INDEX($V:$V,ROW($V1645)-VALUE(LEFT(W$1,FIND("-",W$1,1)-1))+1):$V1645,"&lt;0")))),100-100/(1+ABS((SUMIF(INDEX($V:$V,ROW($V1645)-VALUE(LEFT(W$1,FIND("-",W$1,1)-1))+1):$V1645,"&gt;0",INDEX($V:$V,ROW($V1645)-VALUE(LEFT(W$1,FIND("-",W$1,1)-1))+1):$V1645)/VALUE(LEFT(W$1,FIND("-",W$1,1)-1)))/(SUMIF(INDEX($V:$V,ROW($V1645)-VALUE(LEFT(W$1,FIND("-",W$1,1)-1))+1):$V1645,"&lt;0",INDEX($V:$V,ROW($V1645)-VALUE(LEFT(W$1,FIND("-",W$1,1)-1))+1):$V1645)/VALUE(LEFT(W$1,FIND("-",W$1,1)-1)))))))</f>
        <v>36.363636363636374</v>
      </c>
      <c r="Y1645">
        <f>IF(ROW($E1645)&lt;=VALUE(LEFT(Y$1,FIND("-",Y$1,1)-1)),0,MAX(INDEX(C:C,ROW(C1645)-VALUE(LEFT(Y$1,FIND("-",Y$1,1)-1))+1):C1645))</f>
        <v>0.33</v>
      </c>
      <c r="Z1645">
        <f>IF(ROW($E1645)&lt;=VALUE(LEFT(Z$1,FIND("-",Z$1,1)-1)),0,MIN(INDEX(D:D,ROW(D1645)-VALUE(LEFT(Z$1,FIND("-",Z$1,1)-1))+1):D1645))</f>
        <v>0.26500000000000001</v>
      </c>
      <c r="AA1645">
        <f t="shared" si="234"/>
        <v>15.384615384615397</v>
      </c>
      <c r="AB1645">
        <f>IF(ROW($AA1645)&lt;=VALUE(LEFT(AA$1,FIND("-",AA$1,1)-1))+VALUE(LEFT(AB$1,FIND("-",AB$1,1)-1)-1),0,AVERAGE(INDEX($AA:$AA,ROW($AA1645)-VALUE(LEFT(AB$1,FIND("-",AB$1,1)-1))+1):$AA1645))</f>
        <v>7.6923076923076978</v>
      </c>
      <c r="AC1645">
        <f>IF(ROW($AA1645)&lt;=VALUE(LEFT(AA$1,FIND("-",AA$1,1)-1))+VALUE(LEFT(AB$1,FIND("-",AB$1,1)-1)-1)+VALUE(LEFT(AC$1,FIND("-",AC$1,1)-1)-1),0,AVERAGE(INDEX($AB:$AB,ROW($AB1645)-VALUE(LEFT(AC$1,FIND("-",AC$1,1)-1))+1):$AB1645))</f>
        <v>3.4188034188034213</v>
      </c>
      <c r="AE1645">
        <f t="shared" si="231"/>
        <v>35042644</v>
      </c>
      <c r="AG1645" t="str">
        <f t="shared" si="233"/>
        <v/>
      </c>
    </row>
    <row r="1646" spans="1:33" x14ac:dyDescent="0.25">
      <c r="A1646" s="6">
        <v>38868</v>
      </c>
      <c r="B1646">
        <v>0.27500000000000002</v>
      </c>
      <c r="C1646">
        <v>0.27500000000000002</v>
      </c>
      <c r="D1646">
        <v>0.27</v>
      </c>
      <c r="E1646">
        <v>0.27500000000000002</v>
      </c>
      <c r="F1646">
        <v>0.15854299999999999</v>
      </c>
      <c r="G1646">
        <v>135000</v>
      </c>
      <c r="I1646" t="str">
        <f t="shared" si="226"/>
        <v/>
      </c>
      <c r="J1646" t="str">
        <f t="shared" si="227"/>
        <v/>
      </c>
      <c r="K1646" t="str">
        <f t="shared" si="228"/>
        <v>Oversold Below %D</v>
      </c>
      <c r="M1646" s="11" t="str">
        <f t="shared" si="232"/>
        <v/>
      </c>
      <c r="O1646">
        <f>IF(ROW($E1646)&lt;=VALUE(LEFT(O$1,FIND("-",O$1,1)-1)),0,IF(ROW($E1646)=VALUE(LEFT(O$1,FIND("-",O$1,1)-1))+1,AVERAGE(INDEX($E:$E,ROW($E1646)-VALUE(LEFT(O$1,FIND("-",O$1,1)-1))):$E1646),($E1646*(2/(VALUE(LEFT(O$1,FIND("-",O$1,1)-1))+1)))+(O1645*(1-(2/(VALUE(LEFT(O$1,FIND("-",O$1,1)-1))+1))))))</f>
        <v>0.31354784465127261</v>
      </c>
      <c r="Q1646">
        <f>IF(ROW($E1646)&lt;=VALUE(LEFT(Q$1,FIND("-",Q$1,1)-1)),0,IF(ROW($E1646)=VALUE(LEFT(Q$1,FIND("-",Q$1,1)-1))+1,AVERAGE(INDEX($E:$E,ROW($E1646)-VALUE(LEFT(Q$1,FIND("-",Q$1,1)-1))):$E1646),($E1646*(2/(VALUE(LEFT(Q$1,FIND("-",Q$1,1)-1))+1)))+(Q1645*(1-(2/(VALUE(LEFT(Q$1,FIND("-",Q$1,1)-1))+1))))))</f>
        <v>0.28155576320908604</v>
      </c>
      <c r="R1646">
        <f>IF(ROW($E1646)&lt;=VALUE(LEFT(R$1,FIND("-",R$1,1)-1)),0,IF(ROW($E1646)=VALUE(LEFT(R$1,FIND("-",R$1,1)-1))+1,AVERAGE(INDEX($E:$E,ROW($E1646)-VALUE(LEFT(R$1,FIND("-",R$1,1)-1))):$E1646),($E1646*(2/(VALUE(LEFT(R$1,FIND("-",R$1,1)-1))+1)))+(R1645*(1-(2/(VALUE(LEFT(R$1,FIND("-",R$1,1)-1))+1))))))</f>
        <v>0.29381782228471726</v>
      </c>
      <c r="S1646">
        <f t="shared" si="229"/>
        <v>-1.2262059075631215E-2</v>
      </c>
      <c r="T1646">
        <f>IF(ROW($E1646)&lt;=MAX(VALUE(LEFT(Q$1,FIND("-",Q$1,1)-1)),VALUE(LEFT(R$1,FIND("-",R$1,1)-1)))+VALUE(LEFT(T$1,FIND("-",T$1,1)-1))-1,0,IF(ROW($E1646)=MAX(VALUE(LEFT(Q$1,FIND("-",Q$1,1)-1)),VALUE(LEFT(R$1,FIND("-",R$1,1)-1)))+VALUE(LEFT(T$1,FIND("-",T$1,1)-1)),AVERAGE(INDEX($S:$S,ROW(S1646)-VALUE(LEFT(T$1,FIND("-",T$1,1)-1))+1):S1646),($S1646*(2/(VALUE(LEFT(T$1,FIND("-",T$1,1)-1))+1)))+(T1645*(1-(2/(VALUE(LEFT(T$1,FIND("-",T$1,1)-1))+1))))))</f>
        <v>-1.0479086698375585E-2</v>
      </c>
      <c r="V1646">
        <f t="shared" si="230"/>
        <v>0</v>
      </c>
      <c r="W1646">
        <f>IF(ROW($E1646)&lt;=VALUE(LEFT(W$1,FIND("-",W$1,1)-1))+1,0,IF(ROW($E1645)=VALUE(LEFT(W$1,FIND("-",W$1,1)-1))+1,100-100/(1+ABS((SUMIF(INDEX($V:$V,ROW($V1646)-VALUE(LEFT(W$1,FIND("-",W$1,1)-1))+1):$V1646,"&gt;0",INDEX($V:$V,ROW($V1646)-VALUE(LEFT(W$1,FIND("-",W$1,1)-1))+1):$V1646)/COUNTIF(INDEX($V:$V,ROW($V1646)-VALUE(LEFT(W$1,FIND("-",W$1,1)-1))+1):$V1646,"&gt;0"))/(SUMIF(INDEX($V:$V,ROW($V1646)-VALUE(LEFT(W$1,FIND("-",W$1,1)-1))+1):$V1646,"&lt;0",INDEX($V:$V,ROW($V1646)-VALUE(LEFT(W$1,FIND("-",W$1,1)-1))+1):$V1646)/COUNTIF(INDEX($V:$V,ROW($V1646)-VALUE(LEFT(W$1,FIND("-",W$1,1)-1))+1):$V1646,"&lt;0")))),100-100/(1+ABS((SUMIF(INDEX($V:$V,ROW($V1646)-VALUE(LEFT(W$1,FIND("-",W$1,1)-1))+1):$V1646,"&gt;0",INDEX($V:$V,ROW($V1646)-VALUE(LEFT(W$1,FIND("-",W$1,1)-1))+1):$V1646)/VALUE(LEFT(W$1,FIND("-",W$1,1)-1)))/(SUMIF(INDEX($V:$V,ROW($V1646)-VALUE(LEFT(W$1,FIND("-",W$1,1)-1))+1):$V1646,"&lt;0",INDEX($V:$V,ROW($V1646)-VALUE(LEFT(W$1,FIND("-",W$1,1)-1))+1):$V1646)/VALUE(LEFT(W$1,FIND("-",W$1,1)-1)))))))</f>
        <v>33.333333333333329</v>
      </c>
      <c r="Y1646">
        <f>IF(ROW($E1646)&lt;=VALUE(LEFT(Y$1,FIND("-",Y$1,1)-1)),0,MAX(INDEX(C:C,ROW(C1646)-VALUE(LEFT(Y$1,FIND("-",Y$1,1)-1))+1):C1646))</f>
        <v>0.32</v>
      </c>
      <c r="Z1646">
        <f>IF(ROW($E1646)&lt;=VALUE(LEFT(Z$1,FIND("-",Z$1,1)-1)),0,MIN(INDEX(D:D,ROW(D1646)-VALUE(LEFT(Z$1,FIND("-",Z$1,1)-1))+1):D1646))</f>
        <v>0.26500000000000001</v>
      </c>
      <c r="AA1646">
        <f t="shared" si="234"/>
        <v>18.181818181818198</v>
      </c>
      <c r="AB1646">
        <f>IF(ROW($AA1646)&lt;=VALUE(LEFT(AA$1,FIND("-",AA$1,1)-1))+VALUE(LEFT(AB$1,FIND("-",AB$1,1)-1)-1),0,AVERAGE(INDEX($AA:$AA,ROW($AA1646)-VALUE(LEFT(AB$1,FIND("-",AB$1,1)-1))+1):$AA1646))</f>
        <v>13.752913752913765</v>
      </c>
      <c r="AC1646">
        <f>IF(ROW($AA1646)&lt;=VALUE(LEFT(AA$1,FIND("-",AA$1,1)-1))+VALUE(LEFT(AB$1,FIND("-",AB$1,1)-1)-1)+VALUE(LEFT(AC$1,FIND("-",AC$1,1)-1)-1),0,AVERAGE(INDEX($AB:$AB,ROW($AB1646)-VALUE(LEFT(AC$1,FIND("-",AC$1,1)-1))+1):$AB1646))</f>
        <v>8.0031080031080091</v>
      </c>
      <c r="AE1646">
        <f t="shared" si="231"/>
        <v>35042644</v>
      </c>
      <c r="AG1646" t="str">
        <f t="shared" si="233"/>
        <v/>
      </c>
    </row>
    <row r="1647" spans="1:33" x14ac:dyDescent="0.25">
      <c r="A1647" s="6">
        <v>38869</v>
      </c>
      <c r="B1647">
        <v>0.26500000000000001</v>
      </c>
      <c r="C1647">
        <v>0.26500000000000001</v>
      </c>
      <c r="D1647">
        <v>0.26500000000000001</v>
      </c>
      <c r="E1647">
        <v>0.26500000000000001</v>
      </c>
      <c r="F1647">
        <v>0.152778</v>
      </c>
      <c r="G1647">
        <v>6000</v>
      </c>
      <c r="I1647" t="str">
        <f t="shared" si="226"/>
        <v/>
      </c>
      <c r="J1647" t="str">
        <f t="shared" si="227"/>
        <v/>
      </c>
      <c r="K1647" t="str">
        <f t="shared" si="228"/>
        <v>Oversold Below %D</v>
      </c>
      <c r="M1647" s="11" t="str">
        <f t="shared" si="232"/>
        <v/>
      </c>
      <c r="O1647">
        <f>IF(ROW($E1647)&lt;=VALUE(LEFT(O$1,FIND("-",O$1,1)-1)),0,IF(ROW($E1647)=VALUE(LEFT(O$1,FIND("-",O$1,1)-1))+1,AVERAGE(INDEX($E:$E,ROW($E1647)-VALUE(LEFT(O$1,FIND("-",O$1,1)-1))):$E1647),($E1647*(2/(VALUE(LEFT(O$1,FIND("-",O$1,1)-1))+1)))+(O1646*(1-(2/(VALUE(LEFT(O$1,FIND("-",O$1,1)-1))+1))))))</f>
        <v>0.31306478152041417</v>
      </c>
      <c r="Q1647">
        <f>IF(ROW($E1647)&lt;=VALUE(LEFT(Q$1,FIND("-",Q$1,1)-1)),0,IF(ROW($E1647)=VALUE(LEFT(Q$1,FIND("-",Q$1,1)-1))+1,AVERAGE(INDEX($E:$E,ROW($E1647)-VALUE(LEFT(Q$1,FIND("-",Q$1,1)-1))):$E1647),($E1647*(2/(VALUE(LEFT(Q$1,FIND("-",Q$1,1)-1))+1)))+(Q1646*(1-(2/(VALUE(LEFT(Q$1,FIND("-",Q$1,1)-1))+1))))))</f>
        <v>0.27900872271538046</v>
      </c>
      <c r="R1647">
        <f>IF(ROW($E1647)&lt;=VALUE(LEFT(R$1,FIND("-",R$1,1)-1)),0,IF(ROW($E1647)=VALUE(LEFT(R$1,FIND("-",R$1,1)-1))+1,AVERAGE(INDEX($E:$E,ROW($E1647)-VALUE(LEFT(R$1,FIND("-",R$1,1)-1))):$E1647),($E1647*(2/(VALUE(LEFT(R$1,FIND("-",R$1,1)-1))+1)))+(R1646*(1-(2/(VALUE(LEFT(R$1,FIND("-",R$1,1)-1))+1))))))</f>
        <v>0.29168316878214556</v>
      </c>
      <c r="S1647">
        <f t="shared" si="229"/>
        <v>-1.2674446066765099E-2</v>
      </c>
      <c r="T1647">
        <f>IF(ROW($E1647)&lt;=MAX(VALUE(LEFT(Q$1,FIND("-",Q$1,1)-1)),VALUE(LEFT(R$1,FIND("-",R$1,1)-1)))+VALUE(LEFT(T$1,FIND("-",T$1,1)-1))-1,0,IF(ROW($E1647)=MAX(VALUE(LEFT(Q$1,FIND("-",Q$1,1)-1)),VALUE(LEFT(R$1,FIND("-",R$1,1)-1)))+VALUE(LEFT(T$1,FIND("-",T$1,1)-1)),AVERAGE(INDEX($S:$S,ROW(S1647)-VALUE(LEFT(T$1,FIND("-",T$1,1)-1))+1):S1647),($S1647*(2/(VALUE(LEFT(T$1,FIND("-",T$1,1)-1))+1)))+(T1646*(1-(2/(VALUE(LEFT(T$1,FIND("-",T$1,1)-1))+1))))))</f>
        <v>-1.0918158572053489E-2</v>
      </c>
      <c r="V1647">
        <f t="shared" si="230"/>
        <v>-1.0000000000000009E-2</v>
      </c>
      <c r="W1647">
        <f>IF(ROW($E1647)&lt;=VALUE(LEFT(W$1,FIND("-",W$1,1)-1))+1,0,IF(ROW($E1646)=VALUE(LEFT(W$1,FIND("-",W$1,1)-1))+1,100-100/(1+ABS((SUMIF(INDEX($V:$V,ROW($V1647)-VALUE(LEFT(W$1,FIND("-",W$1,1)-1))+1):$V1647,"&gt;0",INDEX($V:$V,ROW($V1647)-VALUE(LEFT(W$1,FIND("-",W$1,1)-1))+1):$V1647)/COUNTIF(INDEX($V:$V,ROW($V1647)-VALUE(LEFT(W$1,FIND("-",W$1,1)-1))+1):$V1647,"&gt;0"))/(SUMIF(INDEX($V:$V,ROW($V1647)-VALUE(LEFT(W$1,FIND("-",W$1,1)-1))+1):$V1647,"&lt;0",INDEX($V:$V,ROW($V1647)-VALUE(LEFT(W$1,FIND("-",W$1,1)-1))+1):$V1647)/COUNTIF(INDEX($V:$V,ROW($V1647)-VALUE(LEFT(W$1,FIND("-",W$1,1)-1))+1):$V1647,"&lt;0")))),100-100/(1+ABS((SUMIF(INDEX($V:$V,ROW($V1647)-VALUE(LEFT(W$1,FIND("-",W$1,1)-1))+1):$V1647,"&gt;0",INDEX($V:$V,ROW($V1647)-VALUE(LEFT(W$1,FIND("-",W$1,1)-1))+1):$V1647)/VALUE(LEFT(W$1,FIND("-",W$1,1)-1)))/(SUMIF(INDEX($V:$V,ROW($V1647)-VALUE(LEFT(W$1,FIND("-",W$1,1)-1))+1):$V1647,"&lt;0",INDEX($V:$V,ROW($V1647)-VALUE(LEFT(W$1,FIND("-",W$1,1)-1))+1):$V1647)/VALUE(LEFT(W$1,FIND("-",W$1,1)-1)))))))</f>
        <v>30.434782608695656</v>
      </c>
      <c r="Y1647">
        <f>IF(ROW($E1647)&lt;=VALUE(LEFT(Y$1,FIND("-",Y$1,1)-1)),0,MAX(INDEX(C:C,ROW(C1647)-VALUE(LEFT(Y$1,FIND("-",Y$1,1)-1))+1):C1647))</f>
        <v>0.32</v>
      </c>
      <c r="Z1647">
        <f>IF(ROW($E1647)&lt;=VALUE(LEFT(Z$1,FIND("-",Z$1,1)-1)),0,MIN(INDEX(D:D,ROW(D1647)-VALUE(LEFT(Z$1,FIND("-",Z$1,1)-1))+1):D1647))</f>
        <v>0.26500000000000001</v>
      </c>
      <c r="AA1647">
        <f t="shared" si="234"/>
        <v>0</v>
      </c>
      <c r="AB1647">
        <f>IF(ROW($AA1647)&lt;=VALUE(LEFT(AA$1,FIND("-",AA$1,1)-1))+VALUE(LEFT(AB$1,FIND("-",AB$1,1)-1)-1),0,AVERAGE(INDEX($AA:$AA,ROW($AA1647)-VALUE(LEFT(AB$1,FIND("-",AB$1,1)-1))+1):$AA1647))</f>
        <v>11.188811188811199</v>
      </c>
      <c r="AC1647">
        <f>IF(ROW($AA1647)&lt;=VALUE(LEFT(AA$1,FIND("-",AA$1,1)-1))+VALUE(LEFT(AB$1,FIND("-",AB$1,1)-1)-1)+VALUE(LEFT(AC$1,FIND("-",AC$1,1)-1)-1),0,AVERAGE(INDEX($AB:$AB,ROW($AB1647)-VALUE(LEFT(AC$1,FIND("-",AC$1,1)-1))+1):$AB1647))</f>
        <v>10.878010878010889</v>
      </c>
      <c r="AE1647">
        <f t="shared" si="231"/>
        <v>35036644</v>
      </c>
      <c r="AG1647" t="str">
        <f t="shared" si="233"/>
        <v/>
      </c>
    </row>
    <row r="1648" spans="1:33" x14ac:dyDescent="0.25">
      <c r="A1648" s="6">
        <v>38870</v>
      </c>
      <c r="B1648">
        <v>0.27</v>
      </c>
      <c r="C1648">
        <v>0.27</v>
      </c>
      <c r="D1648">
        <v>0.26500000000000001</v>
      </c>
      <c r="E1648">
        <v>0.26500000000000001</v>
      </c>
      <c r="F1648">
        <v>0.152778</v>
      </c>
      <c r="G1648">
        <v>10000</v>
      </c>
      <c r="I1648" t="str">
        <f t="shared" si="226"/>
        <v/>
      </c>
      <c r="J1648" t="str">
        <f t="shared" si="227"/>
        <v/>
      </c>
      <c r="K1648" t="str">
        <f t="shared" si="228"/>
        <v>Oversold Above %D</v>
      </c>
      <c r="M1648" s="11" t="str">
        <f t="shared" si="232"/>
        <v/>
      </c>
      <c r="O1648">
        <f>IF(ROW($E1648)&lt;=VALUE(LEFT(O$1,FIND("-",O$1,1)-1)),0,IF(ROW($E1648)=VALUE(LEFT(O$1,FIND("-",O$1,1)-1))+1,AVERAGE(INDEX($E:$E,ROW($E1648)-VALUE(LEFT(O$1,FIND("-",O$1,1)-1))):$E1648),($E1648*(2/(VALUE(LEFT(O$1,FIND("-",O$1,1)-1))+1)))+(O1647*(1-(2/(VALUE(LEFT(O$1,FIND("-",O$1,1)-1))+1))))))</f>
        <v>0.31258652498787276</v>
      </c>
      <c r="Q1648">
        <f>IF(ROW($E1648)&lt;=VALUE(LEFT(Q$1,FIND("-",Q$1,1)-1)),0,IF(ROW($E1648)=VALUE(LEFT(Q$1,FIND("-",Q$1,1)-1))+1,AVERAGE(INDEX($E:$E,ROW($E1648)-VALUE(LEFT(Q$1,FIND("-",Q$1,1)-1))):$E1648),($E1648*(2/(VALUE(LEFT(Q$1,FIND("-",Q$1,1)-1))+1)))+(Q1647*(1-(2/(VALUE(LEFT(Q$1,FIND("-",Q$1,1)-1))+1))))))</f>
        <v>0.27685353460532192</v>
      </c>
      <c r="R1648">
        <f>IF(ROW($E1648)&lt;=VALUE(LEFT(R$1,FIND("-",R$1,1)-1)),0,IF(ROW($E1648)=VALUE(LEFT(R$1,FIND("-",R$1,1)-1))+1,AVERAGE(INDEX($E:$E,ROW($E1648)-VALUE(LEFT(R$1,FIND("-",R$1,1)-1))):$E1648),($E1648*(2/(VALUE(LEFT(R$1,FIND("-",R$1,1)-1))+1)))+(R1647*(1-(2/(VALUE(LEFT(R$1,FIND("-",R$1,1)-1))+1))))))</f>
        <v>0.28970663776124589</v>
      </c>
      <c r="S1648">
        <f t="shared" si="229"/>
        <v>-1.2853103155923973E-2</v>
      </c>
      <c r="T1648">
        <f>IF(ROW($E1648)&lt;=MAX(VALUE(LEFT(Q$1,FIND("-",Q$1,1)-1)),VALUE(LEFT(R$1,FIND("-",R$1,1)-1)))+VALUE(LEFT(T$1,FIND("-",T$1,1)-1))-1,0,IF(ROW($E1648)=MAX(VALUE(LEFT(Q$1,FIND("-",Q$1,1)-1)),VALUE(LEFT(R$1,FIND("-",R$1,1)-1)))+VALUE(LEFT(T$1,FIND("-",T$1,1)-1)),AVERAGE(INDEX($S:$S,ROW(S1648)-VALUE(LEFT(T$1,FIND("-",T$1,1)-1))+1):S1648),($S1648*(2/(VALUE(LEFT(T$1,FIND("-",T$1,1)-1))+1)))+(T1647*(1-(2/(VALUE(LEFT(T$1,FIND("-",T$1,1)-1))+1))))))</f>
        <v>-1.1305147488827586E-2</v>
      </c>
      <c r="V1648">
        <f t="shared" si="230"/>
        <v>0</v>
      </c>
      <c r="W1648">
        <f>IF(ROW($E1648)&lt;=VALUE(LEFT(W$1,FIND("-",W$1,1)-1))+1,0,IF(ROW($E1647)=VALUE(LEFT(W$1,FIND("-",W$1,1)-1))+1,100-100/(1+ABS((SUMIF(INDEX($V:$V,ROW($V1648)-VALUE(LEFT(W$1,FIND("-",W$1,1)-1))+1):$V1648,"&gt;0",INDEX($V:$V,ROW($V1648)-VALUE(LEFT(W$1,FIND("-",W$1,1)-1))+1):$V1648)/COUNTIF(INDEX($V:$V,ROW($V1648)-VALUE(LEFT(W$1,FIND("-",W$1,1)-1))+1):$V1648,"&gt;0"))/(SUMIF(INDEX($V:$V,ROW($V1648)-VALUE(LEFT(W$1,FIND("-",W$1,1)-1))+1):$V1648,"&lt;0",INDEX($V:$V,ROW($V1648)-VALUE(LEFT(W$1,FIND("-",W$1,1)-1))+1):$V1648)/COUNTIF(INDEX($V:$V,ROW($V1648)-VALUE(LEFT(W$1,FIND("-",W$1,1)-1))+1):$V1648,"&lt;0")))),100-100/(1+ABS((SUMIF(INDEX($V:$V,ROW($V1648)-VALUE(LEFT(W$1,FIND("-",W$1,1)-1))+1):$V1648,"&gt;0",INDEX($V:$V,ROW($V1648)-VALUE(LEFT(W$1,FIND("-",W$1,1)-1))+1):$V1648)/VALUE(LEFT(W$1,FIND("-",W$1,1)-1)))/(SUMIF(INDEX($V:$V,ROW($V1648)-VALUE(LEFT(W$1,FIND("-",W$1,1)-1))+1):$V1648,"&lt;0",INDEX($V:$V,ROW($V1648)-VALUE(LEFT(W$1,FIND("-",W$1,1)-1))+1):$V1648)/VALUE(LEFT(W$1,FIND("-",W$1,1)-1)))))))</f>
        <v>33.333333333333329</v>
      </c>
      <c r="Y1648">
        <f>IF(ROW($E1648)&lt;=VALUE(LEFT(Y$1,FIND("-",Y$1,1)-1)),0,MAX(INDEX(C:C,ROW(C1648)-VALUE(LEFT(Y$1,FIND("-",Y$1,1)-1))+1):C1648))</f>
        <v>0.32</v>
      </c>
      <c r="Z1648">
        <f>IF(ROW($E1648)&lt;=VALUE(LEFT(Z$1,FIND("-",Z$1,1)-1)),0,MIN(INDEX(D:D,ROW(D1648)-VALUE(LEFT(Z$1,FIND("-",Z$1,1)-1))+1):D1648))</f>
        <v>0.26500000000000001</v>
      </c>
      <c r="AA1648">
        <f t="shared" si="234"/>
        <v>0</v>
      </c>
      <c r="AB1648">
        <f>IF(ROW($AA1648)&lt;=VALUE(LEFT(AA$1,FIND("-",AA$1,1)-1))+VALUE(LEFT(AB$1,FIND("-",AB$1,1)-1)-1),0,AVERAGE(INDEX($AA:$AA,ROW($AA1648)-VALUE(LEFT(AB$1,FIND("-",AB$1,1)-1))+1):$AA1648))</f>
        <v>6.0606060606060659</v>
      </c>
      <c r="AC1648">
        <f>IF(ROW($AA1648)&lt;=VALUE(LEFT(AA$1,FIND("-",AA$1,1)-1))+VALUE(LEFT(AB$1,FIND("-",AB$1,1)-1)-1)+VALUE(LEFT(AC$1,FIND("-",AC$1,1)-1)-1),0,AVERAGE(INDEX($AB:$AB,ROW($AB1648)-VALUE(LEFT(AC$1,FIND("-",AC$1,1)-1))+1):$AB1648))</f>
        <v>10.334110334110344</v>
      </c>
      <c r="AE1648">
        <f t="shared" si="231"/>
        <v>35036644</v>
      </c>
      <c r="AG1648" t="str">
        <f t="shared" si="233"/>
        <v/>
      </c>
    </row>
    <row r="1649" spans="1:33" x14ac:dyDescent="0.25">
      <c r="A1649" s="6">
        <v>38873</v>
      </c>
      <c r="B1649">
        <v>0.26500000000000001</v>
      </c>
      <c r="C1649">
        <v>0.26500000000000001</v>
      </c>
      <c r="D1649">
        <v>0.26500000000000001</v>
      </c>
      <c r="E1649">
        <v>0.26500000000000001</v>
      </c>
      <c r="F1649">
        <v>0.152778</v>
      </c>
      <c r="G1649">
        <v>75000</v>
      </c>
      <c r="I1649" t="str">
        <f t="shared" si="226"/>
        <v/>
      </c>
      <c r="J1649" t="str">
        <f t="shared" si="227"/>
        <v>Oversold</v>
      </c>
      <c r="K1649" t="str">
        <f t="shared" si="228"/>
        <v>Oversold Above %D</v>
      </c>
      <c r="M1649" s="11" t="str">
        <f t="shared" si="232"/>
        <v/>
      </c>
      <c r="O1649">
        <f>IF(ROW($E1649)&lt;=VALUE(LEFT(O$1,FIND("-",O$1,1)-1)),0,IF(ROW($E1649)=VALUE(LEFT(O$1,FIND("-",O$1,1)-1))+1,AVERAGE(INDEX($E:$E,ROW($E1649)-VALUE(LEFT(O$1,FIND("-",O$1,1)-1))):$E1649),($E1649*(2/(VALUE(LEFT(O$1,FIND("-",O$1,1)-1))+1)))+(O1648*(1-(2/(VALUE(LEFT(O$1,FIND("-",O$1,1)-1))+1))))))</f>
        <v>0.3121130272267994</v>
      </c>
      <c r="Q1649">
        <f>IF(ROW($E1649)&lt;=VALUE(LEFT(Q$1,FIND("-",Q$1,1)-1)),0,IF(ROW($E1649)=VALUE(LEFT(Q$1,FIND("-",Q$1,1)-1))+1,AVERAGE(INDEX($E:$E,ROW($E1649)-VALUE(LEFT(Q$1,FIND("-",Q$1,1)-1))):$E1649),($E1649*(2/(VALUE(LEFT(Q$1,FIND("-",Q$1,1)-1))+1)))+(Q1648*(1-(2/(VALUE(LEFT(Q$1,FIND("-",Q$1,1)-1))+1))))))</f>
        <v>0.27502991389681086</v>
      </c>
      <c r="R1649">
        <f>IF(ROW($E1649)&lt;=VALUE(LEFT(R$1,FIND("-",R$1,1)-1)),0,IF(ROW($E1649)=VALUE(LEFT(R$1,FIND("-",R$1,1)-1))+1,AVERAGE(INDEX($E:$E,ROW($E1649)-VALUE(LEFT(R$1,FIND("-",R$1,1)-1))):$E1649),($E1649*(2/(VALUE(LEFT(R$1,FIND("-",R$1,1)-1))+1)))+(R1648*(1-(2/(VALUE(LEFT(R$1,FIND("-",R$1,1)-1))+1))))))</f>
        <v>0.28787651644559803</v>
      </c>
      <c r="S1649">
        <f t="shared" si="229"/>
        <v>-1.2846602548787167E-2</v>
      </c>
      <c r="T1649">
        <f>IF(ROW($E1649)&lt;=MAX(VALUE(LEFT(Q$1,FIND("-",Q$1,1)-1)),VALUE(LEFT(R$1,FIND("-",R$1,1)-1)))+VALUE(LEFT(T$1,FIND("-",T$1,1)-1))-1,0,IF(ROW($E1649)=MAX(VALUE(LEFT(Q$1,FIND("-",Q$1,1)-1)),VALUE(LEFT(R$1,FIND("-",R$1,1)-1)))+VALUE(LEFT(T$1,FIND("-",T$1,1)-1)),AVERAGE(INDEX($S:$S,ROW(S1649)-VALUE(LEFT(T$1,FIND("-",T$1,1)-1))+1):S1649),($S1649*(2/(VALUE(LEFT(T$1,FIND("-",T$1,1)-1))+1)))+(T1648*(1-(2/(VALUE(LEFT(T$1,FIND("-",T$1,1)-1))+1))))))</f>
        <v>-1.1613438500819502E-2</v>
      </c>
      <c r="V1649">
        <f t="shared" si="230"/>
        <v>0</v>
      </c>
      <c r="W1649">
        <f>IF(ROW($E1649)&lt;=VALUE(LEFT(W$1,FIND("-",W$1,1)-1))+1,0,IF(ROW($E1648)=VALUE(LEFT(W$1,FIND("-",W$1,1)-1))+1,100-100/(1+ABS((SUMIF(INDEX($V:$V,ROW($V1649)-VALUE(LEFT(W$1,FIND("-",W$1,1)-1))+1):$V1649,"&gt;0",INDEX($V:$V,ROW($V1649)-VALUE(LEFT(W$1,FIND("-",W$1,1)-1))+1):$V1649)/COUNTIF(INDEX($V:$V,ROW($V1649)-VALUE(LEFT(W$1,FIND("-",W$1,1)-1))+1):$V1649,"&gt;0"))/(SUMIF(INDEX($V:$V,ROW($V1649)-VALUE(LEFT(W$1,FIND("-",W$1,1)-1))+1):$V1649,"&lt;0",INDEX($V:$V,ROW($V1649)-VALUE(LEFT(W$1,FIND("-",W$1,1)-1))+1):$V1649)/COUNTIF(INDEX($V:$V,ROW($V1649)-VALUE(LEFT(W$1,FIND("-",W$1,1)-1))+1):$V1649,"&lt;0")))),100-100/(1+ABS((SUMIF(INDEX($V:$V,ROW($V1649)-VALUE(LEFT(W$1,FIND("-",W$1,1)-1))+1):$V1649,"&gt;0",INDEX($V:$V,ROW($V1649)-VALUE(LEFT(W$1,FIND("-",W$1,1)-1))+1):$V1649)/VALUE(LEFT(W$1,FIND("-",W$1,1)-1)))/(SUMIF(INDEX($V:$V,ROW($V1649)-VALUE(LEFT(W$1,FIND("-",W$1,1)-1))+1):$V1649,"&lt;0",INDEX($V:$V,ROW($V1649)-VALUE(LEFT(W$1,FIND("-",W$1,1)-1))+1):$V1649)/VALUE(LEFT(W$1,FIND("-",W$1,1)-1)))))))</f>
        <v>26.315789473684191</v>
      </c>
      <c r="Y1649">
        <f>IF(ROW($E1649)&lt;=VALUE(LEFT(Y$1,FIND("-",Y$1,1)-1)),0,MAX(INDEX(C:C,ROW(C1649)-VALUE(LEFT(Y$1,FIND("-",Y$1,1)-1))+1):C1649))</f>
        <v>0.32</v>
      </c>
      <c r="Z1649">
        <f>IF(ROW($E1649)&lt;=VALUE(LEFT(Z$1,FIND("-",Z$1,1)-1)),0,MIN(INDEX(D:D,ROW(D1649)-VALUE(LEFT(Z$1,FIND("-",Z$1,1)-1))+1):D1649))</f>
        <v>0.26500000000000001</v>
      </c>
      <c r="AA1649">
        <f t="shared" si="234"/>
        <v>0</v>
      </c>
      <c r="AB1649">
        <f>IF(ROW($AA1649)&lt;=VALUE(LEFT(AA$1,FIND("-",AA$1,1)-1))+VALUE(LEFT(AB$1,FIND("-",AB$1,1)-1)-1),0,AVERAGE(INDEX($AA:$AA,ROW($AA1649)-VALUE(LEFT(AB$1,FIND("-",AB$1,1)-1))+1):$AA1649))</f>
        <v>0</v>
      </c>
      <c r="AC1649">
        <f>IF(ROW($AA1649)&lt;=VALUE(LEFT(AA$1,FIND("-",AA$1,1)-1))+VALUE(LEFT(AB$1,FIND("-",AB$1,1)-1)-1)+VALUE(LEFT(AC$1,FIND("-",AC$1,1)-1)-1),0,AVERAGE(INDEX($AB:$AB,ROW($AB1649)-VALUE(LEFT(AC$1,FIND("-",AC$1,1)-1))+1):$AB1649))</f>
        <v>5.7498057498057547</v>
      </c>
      <c r="AE1649">
        <f t="shared" si="231"/>
        <v>35036644</v>
      </c>
      <c r="AG1649" t="str">
        <f t="shared" si="233"/>
        <v/>
      </c>
    </row>
    <row r="1650" spans="1:33" x14ac:dyDescent="0.25">
      <c r="A1650" s="6">
        <v>38874</v>
      </c>
      <c r="B1650">
        <v>0.25</v>
      </c>
      <c r="C1650">
        <v>0.26</v>
      </c>
      <c r="D1650">
        <v>0.24</v>
      </c>
      <c r="E1650">
        <v>0.25</v>
      </c>
      <c r="F1650">
        <v>0.14413000000000001</v>
      </c>
      <c r="G1650">
        <v>235500</v>
      </c>
      <c r="I1650" t="str">
        <f t="shared" si="226"/>
        <v/>
      </c>
      <c r="J1650" t="str">
        <f t="shared" si="227"/>
        <v>Oversold</v>
      </c>
      <c r="K1650" t="str">
        <f t="shared" si="228"/>
        <v>Oversold Below %D</v>
      </c>
      <c r="M1650" s="11" t="str">
        <f t="shared" si="232"/>
        <v/>
      </c>
      <c r="O1650">
        <f>IF(ROW($E1650)&lt;=VALUE(LEFT(O$1,FIND("-",O$1,1)-1)),0,IF(ROW($E1650)=VALUE(LEFT(O$1,FIND("-",O$1,1)-1))+1,AVERAGE(INDEX($E:$E,ROW($E1650)-VALUE(LEFT(O$1,FIND("-",O$1,1)-1))):$E1650),($E1650*(2/(VALUE(LEFT(O$1,FIND("-",O$1,1)-1))+1)))+(O1649*(1-(2/(VALUE(LEFT(O$1,FIND("-",O$1,1)-1))+1))))))</f>
        <v>0.31149498715489093</v>
      </c>
      <c r="Q1650">
        <f>IF(ROW($E1650)&lt;=VALUE(LEFT(Q$1,FIND("-",Q$1,1)-1)),0,IF(ROW($E1650)=VALUE(LEFT(Q$1,FIND("-",Q$1,1)-1))+1,AVERAGE(INDEX($E:$E,ROW($E1650)-VALUE(LEFT(Q$1,FIND("-",Q$1,1)-1))):$E1650),($E1650*(2/(VALUE(LEFT(Q$1,FIND("-",Q$1,1)-1))+1)))+(Q1649*(1-(2/(VALUE(LEFT(Q$1,FIND("-",Q$1,1)-1))+1))))))</f>
        <v>0.2711791579126861</v>
      </c>
      <c r="R1650">
        <f>IF(ROW($E1650)&lt;=VALUE(LEFT(R$1,FIND("-",R$1,1)-1)),0,IF(ROW($E1650)=VALUE(LEFT(R$1,FIND("-",R$1,1)-1))+1,AVERAGE(INDEX($E:$E,ROW($E1650)-VALUE(LEFT(R$1,FIND("-",R$1,1)-1))):$E1650),($E1650*(2/(VALUE(LEFT(R$1,FIND("-",R$1,1)-1))+1)))+(R1649*(1-(2/(VALUE(LEFT(R$1,FIND("-",R$1,1)-1))+1))))))</f>
        <v>0.28507084856073894</v>
      </c>
      <c r="S1650">
        <f t="shared" si="229"/>
        <v>-1.3891690648052846E-2</v>
      </c>
      <c r="T1650">
        <f>IF(ROW($E1650)&lt;=MAX(VALUE(LEFT(Q$1,FIND("-",Q$1,1)-1)),VALUE(LEFT(R$1,FIND("-",R$1,1)-1)))+VALUE(LEFT(T$1,FIND("-",T$1,1)-1))-1,0,IF(ROW($E1650)=MAX(VALUE(LEFT(Q$1,FIND("-",Q$1,1)-1)),VALUE(LEFT(R$1,FIND("-",R$1,1)-1)))+VALUE(LEFT(T$1,FIND("-",T$1,1)-1)),AVERAGE(INDEX($S:$S,ROW(S1650)-VALUE(LEFT(T$1,FIND("-",T$1,1)-1))+1):S1650),($S1650*(2/(VALUE(LEFT(T$1,FIND("-",T$1,1)-1))+1)))+(T1649*(1-(2/(VALUE(LEFT(T$1,FIND("-",T$1,1)-1))+1))))))</f>
        <v>-1.2069088930266172E-2</v>
      </c>
      <c r="V1650">
        <f t="shared" si="230"/>
        <v>-1.5000000000000013E-2</v>
      </c>
      <c r="W1650">
        <f>IF(ROW($E1650)&lt;=VALUE(LEFT(W$1,FIND("-",W$1,1)-1))+1,0,IF(ROW($E1649)=VALUE(LEFT(W$1,FIND("-",W$1,1)-1))+1,100-100/(1+ABS((SUMIF(INDEX($V:$V,ROW($V1650)-VALUE(LEFT(W$1,FIND("-",W$1,1)-1))+1):$V1650,"&gt;0",INDEX($V:$V,ROW($V1650)-VALUE(LEFT(W$1,FIND("-",W$1,1)-1))+1):$V1650)/COUNTIF(INDEX($V:$V,ROW($V1650)-VALUE(LEFT(W$1,FIND("-",W$1,1)-1))+1):$V1650,"&gt;0"))/(SUMIF(INDEX($V:$V,ROW($V1650)-VALUE(LEFT(W$1,FIND("-",W$1,1)-1))+1):$V1650,"&lt;0",INDEX($V:$V,ROW($V1650)-VALUE(LEFT(W$1,FIND("-",W$1,1)-1))+1):$V1650)/COUNTIF(INDEX($V:$V,ROW($V1650)-VALUE(LEFT(W$1,FIND("-",W$1,1)-1))+1):$V1650,"&lt;0")))),100-100/(1+ABS((SUMIF(INDEX($V:$V,ROW($V1650)-VALUE(LEFT(W$1,FIND("-",W$1,1)-1))+1):$V1650,"&gt;0",INDEX($V:$V,ROW($V1650)-VALUE(LEFT(W$1,FIND("-",W$1,1)-1))+1):$V1650)/VALUE(LEFT(W$1,FIND("-",W$1,1)-1)))/(SUMIF(INDEX($V:$V,ROW($V1650)-VALUE(LEFT(W$1,FIND("-",W$1,1)-1))+1):$V1650,"&lt;0",INDEX($V:$V,ROW($V1650)-VALUE(LEFT(W$1,FIND("-",W$1,1)-1))+1):$V1650)/VALUE(LEFT(W$1,FIND("-",W$1,1)-1)))))))</f>
        <v>24.999999999999986</v>
      </c>
      <c r="Y1650">
        <f>IF(ROW($E1650)&lt;=VALUE(LEFT(Y$1,FIND("-",Y$1,1)-1)),0,MAX(INDEX(C:C,ROW(C1650)-VALUE(LEFT(Y$1,FIND("-",Y$1,1)-1))+1):C1650))</f>
        <v>0.32</v>
      </c>
      <c r="Z1650">
        <f>IF(ROW($E1650)&lt;=VALUE(LEFT(Z$1,FIND("-",Z$1,1)-1)),0,MIN(INDEX(D:D,ROW(D1650)-VALUE(LEFT(Z$1,FIND("-",Z$1,1)-1))+1):D1650))</f>
        <v>0.24</v>
      </c>
      <c r="AA1650">
        <f t="shared" si="234"/>
        <v>12.500000000000009</v>
      </c>
      <c r="AB1650">
        <f>IF(ROW($AA1650)&lt;=VALUE(LEFT(AA$1,FIND("-",AA$1,1)-1))+VALUE(LEFT(AB$1,FIND("-",AB$1,1)-1)-1),0,AVERAGE(INDEX($AA:$AA,ROW($AA1650)-VALUE(LEFT(AB$1,FIND("-",AB$1,1)-1))+1):$AA1650))</f>
        <v>4.1666666666666696</v>
      </c>
      <c r="AC1650">
        <f>IF(ROW($AA1650)&lt;=VALUE(LEFT(AA$1,FIND("-",AA$1,1)-1))+VALUE(LEFT(AB$1,FIND("-",AB$1,1)-1)-1)+VALUE(LEFT(AC$1,FIND("-",AC$1,1)-1)-1),0,AVERAGE(INDEX($AB:$AB,ROW($AB1650)-VALUE(LEFT(AC$1,FIND("-",AC$1,1)-1))+1):$AB1650))</f>
        <v>3.4090909090909118</v>
      </c>
      <c r="AE1650">
        <f t="shared" si="231"/>
        <v>34801144</v>
      </c>
      <c r="AG1650" t="str">
        <f t="shared" si="233"/>
        <v/>
      </c>
    </row>
    <row r="1651" spans="1:33" x14ac:dyDescent="0.25">
      <c r="A1651" s="6">
        <v>38875</v>
      </c>
      <c r="B1651">
        <v>0.255</v>
      </c>
      <c r="C1651">
        <v>0.255</v>
      </c>
      <c r="D1651">
        <v>0.25</v>
      </c>
      <c r="E1651">
        <v>0.25</v>
      </c>
      <c r="F1651">
        <v>0.14413000000000001</v>
      </c>
      <c r="G1651">
        <v>264600</v>
      </c>
      <c r="I1651" t="str">
        <f t="shared" si="226"/>
        <v/>
      </c>
      <c r="J1651" t="str">
        <f t="shared" si="227"/>
        <v/>
      </c>
      <c r="K1651" t="str">
        <f t="shared" si="228"/>
        <v>Oversold Below %D</v>
      </c>
      <c r="M1651" s="11" t="str">
        <f t="shared" si="232"/>
        <v/>
      </c>
      <c r="O1651">
        <f>IF(ROW($E1651)&lt;=VALUE(LEFT(O$1,FIND("-",O$1,1)-1)),0,IF(ROW($E1651)=VALUE(LEFT(O$1,FIND("-",O$1,1)-1))+1,AVERAGE(INDEX($E:$E,ROW($E1651)-VALUE(LEFT(O$1,FIND("-",O$1,1)-1))):$E1651),($E1651*(2/(VALUE(LEFT(O$1,FIND("-",O$1,1)-1))+1)))+(O1650*(1-(2/(VALUE(LEFT(O$1,FIND("-",O$1,1)-1))+1))))))</f>
        <v>0.31088309673543929</v>
      </c>
      <c r="Q1651">
        <f>IF(ROW($E1651)&lt;=VALUE(LEFT(Q$1,FIND("-",Q$1,1)-1)),0,IF(ROW($E1651)=VALUE(LEFT(Q$1,FIND("-",Q$1,1)-1))+1,AVERAGE(INDEX($E:$E,ROW($E1651)-VALUE(LEFT(Q$1,FIND("-",Q$1,1)-1))):$E1651),($E1651*(2/(VALUE(LEFT(Q$1,FIND("-",Q$1,1)-1))+1)))+(Q1650*(1-(2/(VALUE(LEFT(Q$1,FIND("-",Q$1,1)-1))+1))))))</f>
        <v>0.26792082592611899</v>
      </c>
      <c r="R1651">
        <f>IF(ROW($E1651)&lt;=VALUE(LEFT(R$1,FIND("-",R$1,1)-1)),0,IF(ROW($E1651)=VALUE(LEFT(R$1,FIND("-",R$1,1)-1))+1,AVERAGE(INDEX($E:$E,ROW($E1651)-VALUE(LEFT(R$1,FIND("-",R$1,1)-1))):$E1651),($E1651*(2/(VALUE(LEFT(R$1,FIND("-",R$1,1)-1))+1)))+(R1650*(1-(2/(VALUE(LEFT(R$1,FIND("-",R$1,1)-1))+1))))))</f>
        <v>0.28247300792661012</v>
      </c>
      <c r="S1651">
        <f t="shared" si="229"/>
        <v>-1.4552182000491132E-2</v>
      </c>
      <c r="T1651">
        <f>IF(ROW($E1651)&lt;=MAX(VALUE(LEFT(Q$1,FIND("-",Q$1,1)-1)),VALUE(LEFT(R$1,FIND("-",R$1,1)-1)))+VALUE(LEFT(T$1,FIND("-",T$1,1)-1))-1,0,IF(ROW($E1651)=MAX(VALUE(LEFT(Q$1,FIND("-",Q$1,1)-1)),VALUE(LEFT(R$1,FIND("-",R$1,1)-1)))+VALUE(LEFT(T$1,FIND("-",T$1,1)-1)),AVERAGE(INDEX($S:$S,ROW(S1651)-VALUE(LEFT(T$1,FIND("-",T$1,1)-1))+1):S1651),($S1651*(2/(VALUE(LEFT(T$1,FIND("-",T$1,1)-1))+1)))+(T1650*(1-(2/(VALUE(LEFT(T$1,FIND("-",T$1,1)-1))+1))))))</f>
        <v>-1.2565707544311164E-2</v>
      </c>
      <c r="V1651">
        <f t="shared" si="230"/>
        <v>0</v>
      </c>
      <c r="W1651">
        <f>IF(ROW($E1651)&lt;=VALUE(LEFT(W$1,FIND("-",W$1,1)-1))+1,0,IF(ROW($E1650)=VALUE(LEFT(W$1,FIND("-",W$1,1)-1))+1,100-100/(1+ABS((SUMIF(INDEX($V:$V,ROW($V1651)-VALUE(LEFT(W$1,FIND("-",W$1,1)-1))+1):$V1651,"&gt;0",INDEX($V:$V,ROW($V1651)-VALUE(LEFT(W$1,FIND("-",W$1,1)-1))+1):$V1651)/COUNTIF(INDEX($V:$V,ROW($V1651)-VALUE(LEFT(W$1,FIND("-",W$1,1)-1))+1):$V1651,"&gt;0"))/(SUMIF(INDEX($V:$V,ROW($V1651)-VALUE(LEFT(W$1,FIND("-",W$1,1)-1))+1):$V1651,"&lt;0",INDEX($V:$V,ROW($V1651)-VALUE(LEFT(W$1,FIND("-",W$1,1)-1))+1):$V1651)/COUNTIF(INDEX($V:$V,ROW($V1651)-VALUE(LEFT(W$1,FIND("-",W$1,1)-1))+1):$V1651,"&lt;0")))),100-100/(1+ABS((SUMIF(INDEX($V:$V,ROW($V1651)-VALUE(LEFT(W$1,FIND("-",W$1,1)-1))+1):$V1651,"&gt;0",INDEX($V:$V,ROW($V1651)-VALUE(LEFT(W$1,FIND("-",W$1,1)-1))+1):$V1651)/VALUE(LEFT(W$1,FIND("-",W$1,1)-1)))/(SUMIF(INDEX($V:$V,ROW($V1651)-VALUE(LEFT(W$1,FIND("-",W$1,1)-1))+1):$V1651,"&lt;0",INDEX($V:$V,ROW($V1651)-VALUE(LEFT(W$1,FIND("-",W$1,1)-1))+1):$V1651)/VALUE(LEFT(W$1,FIND("-",W$1,1)-1)))))))</f>
        <v>31.249999999999972</v>
      </c>
      <c r="Y1651">
        <f>IF(ROW($E1651)&lt;=VALUE(LEFT(Y$1,FIND("-",Y$1,1)-1)),0,MAX(INDEX(C:C,ROW(C1651)-VALUE(LEFT(Y$1,FIND("-",Y$1,1)-1))+1):C1651))</f>
        <v>0.3</v>
      </c>
      <c r="Z1651">
        <f>IF(ROW($E1651)&lt;=VALUE(LEFT(Z$1,FIND("-",Z$1,1)-1)),0,MIN(INDEX(D:D,ROW(D1651)-VALUE(LEFT(Z$1,FIND("-",Z$1,1)-1))+1):D1651))</f>
        <v>0.24</v>
      </c>
      <c r="AA1651">
        <f t="shared" si="234"/>
        <v>16.666666666666682</v>
      </c>
      <c r="AB1651">
        <f>IF(ROW($AA1651)&lt;=VALUE(LEFT(AA$1,FIND("-",AA$1,1)-1))+VALUE(LEFT(AB$1,FIND("-",AB$1,1)-1)-1),0,AVERAGE(INDEX($AA:$AA,ROW($AA1651)-VALUE(LEFT(AB$1,FIND("-",AB$1,1)-1))+1):$AA1651))</f>
        <v>9.7222222222222303</v>
      </c>
      <c r="AC1651">
        <f>IF(ROW($AA1651)&lt;=VALUE(LEFT(AA$1,FIND("-",AA$1,1)-1))+VALUE(LEFT(AB$1,FIND("-",AB$1,1)-1)-1)+VALUE(LEFT(AC$1,FIND("-",AC$1,1)-1)-1),0,AVERAGE(INDEX($AB:$AB,ROW($AB1651)-VALUE(LEFT(AC$1,FIND("-",AC$1,1)-1))+1):$AB1651))</f>
        <v>4.6296296296296333</v>
      </c>
      <c r="AE1651">
        <f t="shared" si="231"/>
        <v>34801144</v>
      </c>
      <c r="AG1651" t="str">
        <f t="shared" si="233"/>
        <v/>
      </c>
    </row>
    <row r="1652" spans="1:33" x14ac:dyDescent="0.25">
      <c r="A1652" s="6">
        <v>38876</v>
      </c>
      <c r="B1652">
        <v>0.25</v>
      </c>
      <c r="C1652">
        <v>0.25</v>
      </c>
      <c r="D1652">
        <v>0.25</v>
      </c>
      <c r="E1652">
        <v>0.25</v>
      </c>
      <c r="F1652">
        <v>0.14413000000000001</v>
      </c>
      <c r="G1652">
        <v>80000</v>
      </c>
      <c r="I1652" t="str">
        <f t="shared" si="226"/>
        <v/>
      </c>
      <c r="J1652" t="str">
        <f t="shared" si="227"/>
        <v>Oversold</v>
      </c>
      <c r="K1652" t="str">
        <f t="shared" si="228"/>
        <v>Oversold Below %D</v>
      </c>
      <c r="M1652" s="11" t="str">
        <f t="shared" si="232"/>
        <v/>
      </c>
      <c r="O1652">
        <f>IF(ROW($E1652)&lt;=VALUE(LEFT(O$1,FIND("-",O$1,1)-1)),0,IF(ROW($E1652)=VALUE(LEFT(O$1,FIND("-",O$1,1)-1))+1,AVERAGE(INDEX($E:$E,ROW($E1652)-VALUE(LEFT(O$1,FIND("-",O$1,1)-1))):$E1652),($E1652*(2/(VALUE(LEFT(O$1,FIND("-",O$1,1)-1))+1)))+(O1651*(1-(2/(VALUE(LEFT(O$1,FIND("-",O$1,1)-1))+1))))))</f>
        <v>0.31027729477787275</v>
      </c>
      <c r="Q1652">
        <f>IF(ROW($E1652)&lt;=VALUE(LEFT(Q$1,FIND("-",Q$1,1)-1)),0,IF(ROW($E1652)=VALUE(LEFT(Q$1,FIND("-",Q$1,1)-1))+1,AVERAGE(INDEX($E:$E,ROW($E1652)-VALUE(LEFT(Q$1,FIND("-",Q$1,1)-1))):$E1652),($E1652*(2/(VALUE(LEFT(Q$1,FIND("-",Q$1,1)-1))+1)))+(Q1651*(1-(2/(VALUE(LEFT(Q$1,FIND("-",Q$1,1)-1))+1))))))</f>
        <v>0.26516377578363914</v>
      </c>
      <c r="R1652">
        <f>IF(ROW($E1652)&lt;=VALUE(LEFT(R$1,FIND("-",R$1,1)-1)),0,IF(ROW($E1652)=VALUE(LEFT(R$1,FIND("-",R$1,1)-1))+1,AVERAGE(INDEX($E:$E,ROW($E1652)-VALUE(LEFT(R$1,FIND("-",R$1,1)-1))):$E1652),($E1652*(2/(VALUE(LEFT(R$1,FIND("-",R$1,1)-1))+1)))+(R1651*(1-(2/(VALUE(LEFT(R$1,FIND("-",R$1,1)-1))+1))))))</f>
        <v>0.28006759993204644</v>
      </c>
      <c r="S1652">
        <f t="shared" si="229"/>
        <v>-1.4903824148407296E-2</v>
      </c>
      <c r="T1652">
        <f>IF(ROW($E1652)&lt;=MAX(VALUE(LEFT(Q$1,FIND("-",Q$1,1)-1)),VALUE(LEFT(R$1,FIND("-",R$1,1)-1)))+VALUE(LEFT(T$1,FIND("-",T$1,1)-1))-1,0,IF(ROW($E1652)=MAX(VALUE(LEFT(Q$1,FIND("-",Q$1,1)-1)),VALUE(LEFT(R$1,FIND("-",R$1,1)-1)))+VALUE(LEFT(T$1,FIND("-",T$1,1)-1)),AVERAGE(INDEX($S:$S,ROW(S1652)-VALUE(LEFT(T$1,FIND("-",T$1,1)-1))+1):S1652),($S1652*(2/(VALUE(LEFT(T$1,FIND("-",T$1,1)-1))+1)))+(T1651*(1-(2/(VALUE(LEFT(T$1,FIND("-",T$1,1)-1))+1))))))</f>
        <v>-1.3033330865130392E-2</v>
      </c>
      <c r="V1652">
        <f t="shared" si="230"/>
        <v>0</v>
      </c>
      <c r="W1652">
        <f>IF(ROW($E1652)&lt;=VALUE(LEFT(W$1,FIND("-",W$1,1)-1))+1,0,IF(ROW($E1651)=VALUE(LEFT(W$1,FIND("-",W$1,1)-1))+1,100-100/(1+ABS((SUMIF(INDEX($V:$V,ROW($V1652)-VALUE(LEFT(W$1,FIND("-",W$1,1)-1))+1):$V1652,"&gt;0",INDEX($V:$V,ROW($V1652)-VALUE(LEFT(W$1,FIND("-",W$1,1)-1))+1):$V1652)/COUNTIF(INDEX($V:$V,ROW($V1652)-VALUE(LEFT(W$1,FIND("-",W$1,1)-1))+1):$V1652,"&gt;0"))/(SUMIF(INDEX($V:$V,ROW($V1652)-VALUE(LEFT(W$1,FIND("-",W$1,1)-1))+1):$V1652,"&lt;0",INDEX($V:$V,ROW($V1652)-VALUE(LEFT(W$1,FIND("-",W$1,1)-1))+1):$V1652)/COUNTIF(INDEX($V:$V,ROW($V1652)-VALUE(LEFT(W$1,FIND("-",W$1,1)-1))+1):$V1652,"&lt;0")))),100-100/(1+ABS((SUMIF(INDEX($V:$V,ROW($V1652)-VALUE(LEFT(W$1,FIND("-",W$1,1)-1))+1):$V1652,"&gt;0",INDEX($V:$V,ROW($V1652)-VALUE(LEFT(W$1,FIND("-",W$1,1)-1))+1):$V1652)/VALUE(LEFT(W$1,FIND("-",W$1,1)-1)))/(SUMIF(INDEX($V:$V,ROW($V1652)-VALUE(LEFT(W$1,FIND("-",W$1,1)-1))+1):$V1652,"&lt;0",INDEX($V:$V,ROW($V1652)-VALUE(LEFT(W$1,FIND("-",W$1,1)-1))+1):$V1652)/VALUE(LEFT(W$1,FIND("-",W$1,1)-1)))))))</f>
        <v>8.3333333333333428</v>
      </c>
      <c r="Y1652">
        <f>IF(ROW($E1652)&lt;=VALUE(LEFT(Y$1,FIND("-",Y$1,1)-1)),0,MAX(INDEX(C:C,ROW(C1652)-VALUE(LEFT(Y$1,FIND("-",Y$1,1)-1))+1):C1652))</f>
        <v>0.28999999999999998</v>
      </c>
      <c r="Z1652">
        <f>IF(ROW($E1652)&lt;=VALUE(LEFT(Z$1,FIND("-",Z$1,1)-1)),0,MIN(INDEX(D:D,ROW(D1652)-VALUE(LEFT(Z$1,FIND("-",Z$1,1)-1))+1):D1652))</f>
        <v>0.24</v>
      </c>
      <c r="AA1652">
        <f t="shared" si="234"/>
        <v>20.000000000000025</v>
      </c>
      <c r="AB1652">
        <f>IF(ROW($AA1652)&lt;=VALUE(LEFT(AA$1,FIND("-",AA$1,1)-1))+VALUE(LEFT(AB$1,FIND("-",AB$1,1)-1)-1),0,AVERAGE(INDEX($AA:$AA,ROW($AA1652)-VALUE(LEFT(AB$1,FIND("-",AB$1,1)-1))+1):$AA1652))</f>
        <v>16.388888888888903</v>
      </c>
      <c r="AC1652">
        <f>IF(ROW($AA1652)&lt;=VALUE(LEFT(AA$1,FIND("-",AA$1,1)-1))+VALUE(LEFT(AB$1,FIND("-",AB$1,1)-1)-1)+VALUE(LEFT(AC$1,FIND("-",AC$1,1)-1)-1),0,AVERAGE(INDEX($AB:$AB,ROW($AB1652)-VALUE(LEFT(AC$1,FIND("-",AC$1,1)-1))+1):$AB1652))</f>
        <v>10.092592592592601</v>
      </c>
      <c r="AE1652">
        <f t="shared" si="231"/>
        <v>34801144</v>
      </c>
      <c r="AG1652" t="str">
        <f t="shared" si="233"/>
        <v/>
      </c>
    </row>
    <row r="1653" spans="1:33" x14ac:dyDescent="0.25">
      <c r="A1653" s="6">
        <v>38877</v>
      </c>
      <c r="B1653">
        <v>0.25</v>
      </c>
      <c r="C1653">
        <v>0.25</v>
      </c>
      <c r="D1653">
        <v>0.245</v>
      </c>
      <c r="E1653">
        <v>0.25</v>
      </c>
      <c r="F1653">
        <v>0.14413000000000001</v>
      </c>
      <c r="G1653">
        <v>34000</v>
      </c>
      <c r="I1653" t="str">
        <f t="shared" si="226"/>
        <v/>
      </c>
      <c r="J1653" t="str">
        <f t="shared" si="227"/>
        <v>Oversold</v>
      </c>
      <c r="K1653" t="str">
        <f t="shared" si="228"/>
        <v>Oversold Below %D</v>
      </c>
      <c r="M1653" s="11" t="str">
        <f t="shared" si="232"/>
        <v/>
      </c>
      <c r="O1653">
        <f>IF(ROW($E1653)&lt;=VALUE(LEFT(O$1,FIND("-",O$1,1)-1)),0,IF(ROW($E1653)=VALUE(LEFT(O$1,FIND("-",O$1,1)-1))+1,AVERAGE(INDEX($E:$E,ROW($E1653)-VALUE(LEFT(O$1,FIND("-",O$1,1)-1))):$E1653),($E1653*(2/(VALUE(LEFT(O$1,FIND("-",O$1,1)-1))+1)))+(O1652*(1-(2/(VALUE(LEFT(O$1,FIND("-",O$1,1)-1))+1))))))</f>
        <v>0.30967752070048099</v>
      </c>
      <c r="Q1653">
        <f>IF(ROW($E1653)&lt;=VALUE(LEFT(Q$1,FIND("-",Q$1,1)-1)),0,IF(ROW($E1653)=VALUE(LEFT(Q$1,FIND("-",Q$1,1)-1))+1,AVERAGE(INDEX($E:$E,ROW($E1653)-VALUE(LEFT(Q$1,FIND("-",Q$1,1)-1))):$E1653),($E1653*(2/(VALUE(LEFT(Q$1,FIND("-",Q$1,1)-1))+1)))+(Q1652*(1-(2/(VALUE(LEFT(Q$1,FIND("-",Q$1,1)-1))+1))))))</f>
        <v>0.2628308872015408</v>
      </c>
      <c r="R1653">
        <f>IF(ROW($E1653)&lt;=VALUE(LEFT(R$1,FIND("-",R$1,1)-1)),0,IF(ROW($E1653)=VALUE(LEFT(R$1,FIND("-",R$1,1)-1))+1,AVERAGE(INDEX($E:$E,ROW($E1653)-VALUE(LEFT(R$1,FIND("-",R$1,1)-1))):$E1653),($E1653*(2/(VALUE(LEFT(R$1,FIND("-",R$1,1)-1))+1)))+(R1652*(1-(2/(VALUE(LEFT(R$1,FIND("-",R$1,1)-1))+1))))))</f>
        <v>0.27784037030745046</v>
      </c>
      <c r="S1653">
        <f t="shared" si="229"/>
        <v>-1.500948310590966E-2</v>
      </c>
      <c r="T1653">
        <f>IF(ROW($E1653)&lt;=MAX(VALUE(LEFT(Q$1,FIND("-",Q$1,1)-1)),VALUE(LEFT(R$1,FIND("-",R$1,1)-1)))+VALUE(LEFT(T$1,FIND("-",T$1,1)-1))-1,0,IF(ROW($E1653)=MAX(VALUE(LEFT(Q$1,FIND("-",Q$1,1)-1)),VALUE(LEFT(R$1,FIND("-",R$1,1)-1)))+VALUE(LEFT(T$1,FIND("-",T$1,1)-1)),AVERAGE(INDEX($S:$S,ROW(S1653)-VALUE(LEFT(T$1,FIND("-",T$1,1)-1))+1):S1653),($S1653*(2/(VALUE(LEFT(T$1,FIND("-",T$1,1)-1))+1)))+(T1652*(1-(2/(VALUE(LEFT(T$1,FIND("-",T$1,1)-1))+1))))))</f>
        <v>-1.3428561313286246E-2</v>
      </c>
      <c r="V1653">
        <f t="shared" si="230"/>
        <v>0</v>
      </c>
      <c r="W1653">
        <f>IF(ROW($E1653)&lt;=VALUE(LEFT(W$1,FIND("-",W$1,1)-1))+1,0,IF(ROW($E1652)=VALUE(LEFT(W$1,FIND("-",W$1,1)-1))+1,100-100/(1+ABS((SUMIF(INDEX($V:$V,ROW($V1653)-VALUE(LEFT(W$1,FIND("-",W$1,1)-1))+1):$V1653,"&gt;0",INDEX($V:$V,ROW($V1653)-VALUE(LEFT(W$1,FIND("-",W$1,1)-1))+1):$V1653)/COUNTIF(INDEX($V:$V,ROW($V1653)-VALUE(LEFT(W$1,FIND("-",W$1,1)-1))+1):$V1653,"&gt;0"))/(SUMIF(INDEX($V:$V,ROW($V1653)-VALUE(LEFT(W$1,FIND("-",W$1,1)-1))+1):$V1653,"&lt;0",INDEX($V:$V,ROW($V1653)-VALUE(LEFT(W$1,FIND("-",W$1,1)-1))+1):$V1653)/COUNTIF(INDEX($V:$V,ROW($V1653)-VALUE(LEFT(W$1,FIND("-",W$1,1)-1))+1):$V1653,"&lt;0")))),100-100/(1+ABS((SUMIF(INDEX($V:$V,ROW($V1653)-VALUE(LEFT(W$1,FIND("-",W$1,1)-1))+1):$V1653,"&gt;0",INDEX($V:$V,ROW($V1653)-VALUE(LEFT(W$1,FIND("-",W$1,1)-1))+1):$V1653)/VALUE(LEFT(W$1,FIND("-",W$1,1)-1)))/(SUMIF(INDEX($V:$V,ROW($V1653)-VALUE(LEFT(W$1,FIND("-",W$1,1)-1))+1):$V1653,"&lt;0",INDEX($V:$V,ROW($V1653)-VALUE(LEFT(W$1,FIND("-",W$1,1)-1))+1):$V1653)/VALUE(LEFT(W$1,FIND("-",W$1,1)-1)))))))</f>
        <v>12.5</v>
      </c>
      <c r="Y1653">
        <f>IF(ROW($E1653)&lt;=VALUE(LEFT(Y$1,FIND("-",Y$1,1)-1)),0,MAX(INDEX(C:C,ROW(C1653)-VALUE(LEFT(Y$1,FIND("-",Y$1,1)-1))+1):C1653))</f>
        <v>0.28999999999999998</v>
      </c>
      <c r="Z1653">
        <f>IF(ROW($E1653)&lt;=VALUE(LEFT(Z$1,FIND("-",Z$1,1)-1)),0,MIN(INDEX(D:D,ROW(D1653)-VALUE(LEFT(Z$1,FIND("-",Z$1,1)-1))+1):D1653))</f>
        <v>0.24</v>
      </c>
      <c r="AA1653">
        <f t="shared" si="234"/>
        <v>20.000000000000025</v>
      </c>
      <c r="AB1653">
        <f>IF(ROW($AA1653)&lt;=VALUE(LEFT(AA$1,FIND("-",AA$1,1)-1))+VALUE(LEFT(AB$1,FIND("-",AB$1,1)-1)-1),0,AVERAGE(INDEX($AA:$AA,ROW($AA1653)-VALUE(LEFT(AB$1,FIND("-",AB$1,1)-1))+1):$AA1653))</f>
        <v>18.888888888888911</v>
      </c>
      <c r="AC1653">
        <f>IF(ROW($AA1653)&lt;=VALUE(LEFT(AA$1,FIND("-",AA$1,1)-1))+VALUE(LEFT(AB$1,FIND("-",AB$1,1)-1)-1)+VALUE(LEFT(AC$1,FIND("-",AC$1,1)-1)-1),0,AVERAGE(INDEX($AB:$AB,ROW($AB1653)-VALUE(LEFT(AC$1,FIND("-",AC$1,1)-1))+1):$AB1653))</f>
        <v>15.000000000000014</v>
      </c>
      <c r="AE1653">
        <f t="shared" si="231"/>
        <v>34801144</v>
      </c>
      <c r="AG1653" t="str">
        <f t="shared" si="233"/>
        <v/>
      </c>
    </row>
    <row r="1654" spans="1:33" x14ac:dyDescent="0.25">
      <c r="A1654" s="6">
        <v>38880</v>
      </c>
      <c r="B1654">
        <v>0.255</v>
      </c>
      <c r="C1654">
        <v>0.255</v>
      </c>
      <c r="D1654">
        <v>0.25</v>
      </c>
      <c r="E1654">
        <v>0.25</v>
      </c>
      <c r="F1654">
        <v>0.14413000000000001</v>
      </c>
      <c r="G1654">
        <v>0</v>
      </c>
      <c r="I1654" t="str">
        <f t="shared" si="226"/>
        <v/>
      </c>
      <c r="J1654" t="str">
        <f t="shared" si="227"/>
        <v>Oversold</v>
      </c>
      <c r="K1654" t="str">
        <f t="shared" si="228"/>
        <v>Oversold Below %D</v>
      </c>
      <c r="M1654" s="11" t="str">
        <f t="shared" si="232"/>
        <v/>
      </c>
      <c r="O1654">
        <f>IF(ROW($E1654)&lt;=VALUE(LEFT(O$1,FIND("-",O$1,1)-1)),0,IF(ROW($E1654)=VALUE(LEFT(O$1,FIND("-",O$1,1)-1))+1,AVERAGE(INDEX($E:$E,ROW($E1654)-VALUE(LEFT(O$1,FIND("-",O$1,1)-1))):$E1654),($E1654*(2/(VALUE(LEFT(O$1,FIND("-",O$1,1)-1))+1)))+(O1653*(1-(2/(VALUE(LEFT(O$1,FIND("-",O$1,1)-1))+1))))))</f>
        <v>0.30908371452435679</v>
      </c>
      <c r="Q1654">
        <f>IF(ROW($E1654)&lt;=VALUE(LEFT(Q$1,FIND("-",Q$1,1)-1)),0,IF(ROW($E1654)=VALUE(LEFT(Q$1,FIND("-",Q$1,1)-1))+1,AVERAGE(INDEX($E:$E,ROW($E1654)-VALUE(LEFT(Q$1,FIND("-",Q$1,1)-1))):$E1654),($E1654*(2/(VALUE(LEFT(Q$1,FIND("-",Q$1,1)-1))+1)))+(Q1653*(1-(2/(VALUE(LEFT(Q$1,FIND("-",Q$1,1)-1))+1))))))</f>
        <v>0.26085690455514987</v>
      </c>
      <c r="R1654">
        <f>IF(ROW($E1654)&lt;=VALUE(LEFT(R$1,FIND("-",R$1,1)-1)),0,IF(ROW($E1654)=VALUE(LEFT(R$1,FIND("-",R$1,1)-1))+1,AVERAGE(INDEX($E:$E,ROW($E1654)-VALUE(LEFT(R$1,FIND("-",R$1,1)-1))):$E1654),($E1654*(2/(VALUE(LEFT(R$1,FIND("-",R$1,1)-1))+1)))+(R1653*(1-(2/(VALUE(LEFT(R$1,FIND("-",R$1,1)-1))+1))))))</f>
        <v>0.2757781206550467</v>
      </c>
      <c r="S1654">
        <f t="shared" si="229"/>
        <v>-1.4921216099896828E-2</v>
      </c>
      <c r="T1654">
        <f>IF(ROW($E1654)&lt;=MAX(VALUE(LEFT(Q$1,FIND("-",Q$1,1)-1)),VALUE(LEFT(R$1,FIND("-",R$1,1)-1)))+VALUE(LEFT(T$1,FIND("-",T$1,1)-1))-1,0,IF(ROW($E1654)=MAX(VALUE(LEFT(Q$1,FIND("-",Q$1,1)-1)),VALUE(LEFT(R$1,FIND("-",R$1,1)-1)))+VALUE(LEFT(T$1,FIND("-",T$1,1)-1)),AVERAGE(INDEX($S:$S,ROW(S1654)-VALUE(LEFT(T$1,FIND("-",T$1,1)-1))+1):S1654),($S1654*(2/(VALUE(LEFT(T$1,FIND("-",T$1,1)-1))+1)))+(T1653*(1-(2/(VALUE(LEFT(T$1,FIND("-",T$1,1)-1))+1))))))</f>
        <v>-1.3727092270608364E-2</v>
      </c>
      <c r="V1654">
        <f t="shared" si="230"/>
        <v>0</v>
      </c>
      <c r="W1654">
        <f>IF(ROW($E1654)&lt;=VALUE(LEFT(W$1,FIND("-",W$1,1)-1))+1,0,IF(ROW($E1653)=VALUE(LEFT(W$1,FIND("-",W$1,1)-1))+1,100-100/(1+ABS((SUMIF(INDEX($V:$V,ROW($V1654)-VALUE(LEFT(W$1,FIND("-",W$1,1)-1))+1):$V1654,"&gt;0",INDEX($V:$V,ROW($V1654)-VALUE(LEFT(W$1,FIND("-",W$1,1)-1))+1):$V1654)/COUNTIF(INDEX($V:$V,ROW($V1654)-VALUE(LEFT(W$1,FIND("-",W$1,1)-1))+1):$V1654,"&gt;0"))/(SUMIF(INDEX($V:$V,ROW($V1654)-VALUE(LEFT(W$1,FIND("-",W$1,1)-1))+1):$V1654,"&lt;0",INDEX($V:$V,ROW($V1654)-VALUE(LEFT(W$1,FIND("-",W$1,1)-1))+1):$V1654)/COUNTIF(INDEX($V:$V,ROW($V1654)-VALUE(LEFT(W$1,FIND("-",W$1,1)-1))+1):$V1654,"&lt;0")))),100-100/(1+ABS((SUMIF(INDEX($V:$V,ROW($V1654)-VALUE(LEFT(W$1,FIND("-",W$1,1)-1))+1):$V1654,"&gt;0",INDEX($V:$V,ROW($V1654)-VALUE(LEFT(W$1,FIND("-",W$1,1)-1))+1):$V1654)/VALUE(LEFT(W$1,FIND("-",W$1,1)-1)))/(SUMIF(INDEX($V:$V,ROW($V1654)-VALUE(LEFT(W$1,FIND("-",W$1,1)-1))+1):$V1654,"&lt;0",INDEX($V:$V,ROW($V1654)-VALUE(LEFT(W$1,FIND("-",W$1,1)-1))+1):$V1654)/VALUE(LEFT(W$1,FIND("-",W$1,1)-1)))))))</f>
        <v>12.5</v>
      </c>
      <c r="Y1654">
        <f>IF(ROW($E1654)&lt;=VALUE(LEFT(Y$1,FIND("-",Y$1,1)-1)),0,MAX(INDEX(C:C,ROW(C1654)-VALUE(LEFT(Y$1,FIND("-",Y$1,1)-1))+1):C1654))</f>
        <v>0.28999999999999998</v>
      </c>
      <c r="Z1654">
        <f>IF(ROW($E1654)&lt;=VALUE(LEFT(Z$1,FIND("-",Z$1,1)-1)),0,MIN(INDEX(D:D,ROW(D1654)-VALUE(LEFT(Z$1,FIND("-",Z$1,1)-1))+1):D1654))</f>
        <v>0.24</v>
      </c>
      <c r="AA1654">
        <f t="shared" si="234"/>
        <v>20.000000000000025</v>
      </c>
      <c r="AB1654">
        <f>IF(ROW($AA1654)&lt;=VALUE(LEFT(AA$1,FIND("-",AA$1,1)-1))+VALUE(LEFT(AB$1,FIND("-",AB$1,1)-1)-1),0,AVERAGE(INDEX($AA:$AA,ROW($AA1654)-VALUE(LEFT(AB$1,FIND("-",AB$1,1)-1))+1):$AA1654))</f>
        <v>20.000000000000025</v>
      </c>
      <c r="AC1654">
        <f>IF(ROW($AA1654)&lt;=VALUE(LEFT(AA$1,FIND("-",AA$1,1)-1))+VALUE(LEFT(AB$1,FIND("-",AB$1,1)-1)-1)+VALUE(LEFT(AC$1,FIND("-",AC$1,1)-1)-1),0,AVERAGE(INDEX($AB:$AB,ROW($AB1654)-VALUE(LEFT(AC$1,FIND("-",AC$1,1)-1))+1):$AB1654))</f>
        <v>18.425925925925949</v>
      </c>
      <c r="AE1654">
        <f t="shared" si="231"/>
        <v>34801144</v>
      </c>
      <c r="AG1654" t="str">
        <f t="shared" si="233"/>
        <v/>
      </c>
    </row>
    <row r="1655" spans="1:33" x14ac:dyDescent="0.25">
      <c r="A1655" s="6">
        <v>38881</v>
      </c>
      <c r="B1655">
        <v>0.25</v>
      </c>
      <c r="C1655">
        <v>0.255</v>
      </c>
      <c r="D1655">
        <v>0.25</v>
      </c>
      <c r="E1655">
        <v>0.255</v>
      </c>
      <c r="F1655">
        <v>0.147013</v>
      </c>
      <c r="G1655">
        <v>75000</v>
      </c>
      <c r="I1655" t="str">
        <f t="shared" si="226"/>
        <v/>
      </c>
      <c r="J1655" t="str">
        <f t="shared" si="227"/>
        <v>Oversold</v>
      </c>
      <c r="K1655" t="str">
        <f t="shared" si="228"/>
        <v>Buy</v>
      </c>
      <c r="M1655" s="11" t="str">
        <f t="shared" si="232"/>
        <v>Buy</v>
      </c>
      <c r="O1655">
        <f>IF(ROW($E1655)&lt;=VALUE(LEFT(O$1,FIND("-",O$1,1)-1)),0,IF(ROW($E1655)=VALUE(LEFT(O$1,FIND("-",O$1,1)-1))+1,AVERAGE(INDEX($E:$E,ROW($E1655)-VALUE(LEFT(O$1,FIND("-",O$1,1)-1))):$E1655),($E1655*(2/(VALUE(LEFT(O$1,FIND("-",O$1,1)-1))+1)))+(O1654*(1-(2/(VALUE(LEFT(O$1,FIND("-",O$1,1)-1))+1))))))</f>
        <v>0.30854556811117911</v>
      </c>
      <c r="Q1655">
        <f>IF(ROW($E1655)&lt;=VALUE(LEFT(Q$1,FIND("-",Q$1,1)-1)),0,IF(ROW($E1655)=VALUE(LEFT(Q$1,FIND("-",Q$1,1)-1))+1,AVERAGE(INDEX($E:$E,ROW($E1655)-VALUE(LEFT(Q$1,FIND("-",Q$1,1)-1))):$E1655),($E1655*(2/(VALUE(LEFT(Q$1,FIND("-",Q$1,1)-1))+1)))+(Q1654*(1-(2/(VALUE(LEFT(Q$1,FIND("-",Q$1,1)-1))+1))))))</f>
        <v>0.25995584231589608</v>
      </c>
      <c r="R1655">
        <f>IF(ROW($E1655)&lt;=VALUE(LEFT(R$1,FIND("-",R$1,1)-1)),0,IF(ROW($E1655)=VALUE(LEFT(R$1,FIND("-",R$1,1)-1))+1,AVERAGE(INDEX($E:$E,ROW($E1655)-VALUE(LEFT(R$1,FIND("-",R$1,1)-1))):$E1655),($E1655*(2/(VALUE(LEFT(R$1,FIND("-",R$1,1)-1))+1)))+(R1654*(1-(2/(VALUE(LEFT(R$1,FIND("-",R$1,1)-1))+1))))))</f>
        <v>0.27423900060652473</v>
      </c>
      <c r="S1655">
        <f t="shared" si="229"/>
        <v>-1.428315829062865E-2</v>
      </c>
      <c r="T1655">
        <f>IF(ROW($E1655)&lt;=MAX(VALUE(LEFT(Q$1,FIND("-",Q$1,1)-1)),VALUE(LEFT(R$1,FIND("-",R$1,1)-1)))+VALUE(LEFT(T$1,FIND("-",T$1,1)-1))-1,0,IF(ROW($E1655)=MAX(VALUE(LEFT(Q$1,FIND("-",Q$1,1)-1)),VALUE(LEFT(R$1,FIND("-",R$1,1)-1)))+VALUE(LEFT(T$1,FIND("-",T$1,1)-1)),AVERAGE(INDEX($S:$S,ROW(S1655)-VALUE(LEFT(T$1,FIND("-",T$1,1)-1))+1):S1655),($S1655*(2/(VALUE(LEFT(T$1,FIND("-",T$1,1)-1))+1)))+(T1654*(1-(2/(VALUE(LEFT(T$1,FIND("-",T$1,1)-1))+1))))))</f>
        <v>-1.3838305474612421E-2</v>
      </c>
      <c r="V1655">
        <f t="shared" si="230"/>
        <v>5.0000000000000044E-3</v>
      </c>
      <c r="W1655">
        <f>IF(ROW($E1655)&lt;=VALUE(LEFT(W$1,FIND("-",W$1,1)-1))+1,0,IF(ROW($E1654)=VALUE(LEFT(W$1,FIND("-",W$1,1)-1))+1,100-100/(1+ABS((SUMIF(INDEX($V:$V,ROW($V1655)-VALUE(LEFT(W$1,FIND("-",W$1,1)-1))+1):$V1655,"&gt;0",INDEX($V:$V,ROW($V1655)-VALUE(LEFT(W$1,FIND("-",W$1,1)-1))+1):$V1655)/COUNTIF(INDEX($V:$V,ROW($V1655)-VALUE(LEFT(W$1,FIND("-",W$1,1)-1))+1):$V1655,"&gt;0"))/(SUMIF(INDEX($V:$V,ROW($V1655)-VALUE(LEFT(W$1,FIND("-",W$1,1)-1))+1):$V1655,"&lt;0",INDEX($V:$V,ROW($V1655)-VALUE(LEFT(W$1,FIND("-",W$1,1)-1))+1):$V1655)/COUNTIF(INDEX($V:$V,ROW($V1655)-VALUE(LEFT(W$1,FIND("-",W$1,1)-1))+1):$V1655,"&lt;0")))),100-100/(1+ABS((SUMIF(INDEX($V:$V,ROW($V1655)-VALUE(LEFT(W$1,FIND("-",W$1,1)-1))+1):$V1655,"&gt;0",INDEX($V:$V,ROW($V1655)-VALUE(LEFT(W$1,FIND("-",W$1,1)-1))+1):$V1655)/VALUE(LEFT(W$1,FIND("-",W$1,1)-1)))/(SUMIF(INDEX($V:$V,ROW($V1655)-VALUE(LEFT(W$1,FIND("-",W$1,1)-1))+1):$V1655,"&lt;0",INDEX($V:$V,ROW($V1655)-VALUE(LEFT(W$1,FIND("-",W$1,1)-1))+1):$V1655)/VALUE(LEFT(W$1,FIND("-",W$1,1)-1)))))))</f>
        <v>28.571428571428569</v>
      </c>
      <c r="Y1655">
        <f>IF(ROW($E1655)&lt;=VALUE(LEFT(Y$1,FIND("-",Y$1,1)-1)),0,MAX(INDEX(C:C,ROW(C1655)-VALUE(LEFT(Y$1,FIND("-",Y$1,1)-1))+1):C1655))</f>
        <v>0.28499999999999998</v>
      </c>
      <c r="Z1655">
        <f>IF(ROW($E1655)&lt;=VALUE(LEFT(Z$1,FIND("-",Z$1,1)-1)),0,MIN(INDEX(D:D,ROW(D1655)-VALUE(LEFT(Z$1,FIND("-",Z$1,1)-1))+1):D1655))</f>
        <v>0.24</v>
      </c>
      <c r="AA1655">
        <f t="shared" si="234"/>
        <v>33.333333333333378</v>
      </c>
      <c r="AB1655">
        <f>IF(ROW($AA1655)&lt;=VALUE(LEFT(AA$1,FIND("-",AA$1,1)-1))+VALUE(LEFT(AB$1,FIND("-",AB$1,1)-1)-1),0,AVERAGE(INDEX($AA:$AA,ROW($AA1655)-VALUE(LEFT(AB$1,FIND("-",AB$1,1)-1))+1):$AA1655))</f>
        <v>24.444444444444475</v>
      </c>
      <c r="AC1655">
        <f>IF(ROW($AA1655)&lt;=VALUE(LEFT(AA$1,FIND("-",AA$1,1)-1))+VALUE(LEFT(AB$1,FIND("-",AB$1,1)-1)-1)+VALUE(LEFT(AC$1,FIND("-",AC$1,1)-1)-1),0,AVERAGE(INDEX($AB:$AB,ROW($AB1655)-VALUE(LEFT(AC$1,FIND("-",AC$1,1)-1))+1):$AB1655))</f>
        <v>21.111111111111139</v>
      </c>
      <c r="AE1655">
        <f t="shared" si="231"/>
        <v>34876144</v>
      </c>
      <c r="AG1655" t="str">
        <f t="shared" si="233"/>
        <v>Buy</v>
      </c>
    </row>
    <row r="1656" spans="1:33" x14ac:dyDescent="0.25">
      <c r="A1656" s="6">
        <v>38882</v>
      </c>
      <c r="B1656">
        <v>0.26</v>
      </c>
      <c r="C1656">
        <v>0.26500000000000001</v>
      </c>
      <c r="D1656">
        <v>0.26</v>
      </c>
      <c r="E1656">
        <v>0.26500000000000001</v>
      </c>
      <c r="F1656">
        <v>0.152778</v>
      </c>
      <c r="G1656">
        <v>74000</v>
      </c>
      <c r="I1656" t="str">
        <f t="shared" si="226"/>
        <v>Bullish</v>
      </c>
      <c r="J1656" t="str">
        <f t="shared" si="227"/>
        <v/>
      </c>
      <c r="K1656" t="str">
        <f t="shared" si="228"/>
        <v/>
      </c>
      <c r="M1656" s="11" t="str">
        <f t="shared" si="232"/>
        <v/>
      </c>
      <c r="O1656">
        <f>IF(ROW($E1656)&lt;=VALUE(LEFT(O$1,FIND("-",O$1,1)-1)),0,IF(ROW($E1656)=VALUE(LEFT(O$1,FIND("-",O$1,1)-1))+1,AVERAGE(INDEX($E:$E,ROW($E1656)-VALUE(LEFT(O$1,FIND("-",O$1,1)-1))):$E1656),($E1656*(2/(VALUE(LEFT(O$1,FIND("-",O$1,1)-1))+1)))+(O1655*(1-(2/(VALUE(LEFT(O$1,FIND("-",O$1,1)-1))+1))))))</f>
        <v>0.30811227887624199</v>
      </c>
      <c r="Q1656">
        <f>IF(ROW($E1656)&lt;=VALUE(LEFT(Q$1,FIND("-",Q$1,1)-1)),0,IF(ROW($E1656)=VALUE(LEFT(Q$1,FIND("-",Q$1,1)-1))+1,AVERAGE(INDEX($E:$E,ROW($E1656)-VALUE(LEFT(Q$1,FIND("-",Q$1,1)-1))):$E1656),($E1656*(2/(VALUE(LEFT(Q$1,FIND("-",Q$1,1)-1))+1)))+(Q1655*(1-(2/(VALUE(LEFT(Q$1,FIND("-",Q$1,1)-1))+1))))))</f>
        <v>0.26073186657498898</v>
      </c>
      <c r="R1656">
        <f>IF(ROW($E1656)&lt;=VALUE(LEFT(R$1,FIND("-",R$1,1)-1)),0,IF(ROW($E1656)=VALUE(LEFT(R$1,FIND("-",R$1,1)-1))+1,AVERAGE(INDEX($E:$E,ROW($E1656)-VALUE(LEFT(R$1,FIND("-",R$1,1)-1))):$E1656),($E1656*(2/(VALUE(LEFT(R$1,FIND("-",R$1,1)-1))+1)))+(R1655*(1-(2/(VALUE(LEFT(R$1,FIND("-",R$1,1)-1))+1))))))</f>
        <v>0.27355463019122656</v>
      </c>
      <c r="S1656">
        <f t="shared" si="229"/>
        <v>-1.2822763616237576E-2</v>
      </c>
      <c r="T1656">
        <f>IF(ROW($E1656)&lt;=MAX(VALUE(LEFT(Q$1,FIND("-",Q$1,1)-1)),VALUE(LEFT(R$1,FIND("-",R$1,1)-1)))+VALUE(LEFT(T$1,FIND("-",T$1,1)-1))-1,0,IF(ROW($E1656)=MAX(VALUE(LEFT(Q$1,FIND("-",Q$1,1)-1)),VALUE(LEFT(R$1,FIND("-",R$1,1)-1)))+VALUE(LEFT(T$1,FIND("-",T$1,1)-1)),AVERAGE(INDEX($S:$S,ROW(S1656)-VALUE(LEFT(T$1,FIND("-",T$1,1)-1))+1):S1656),($S1656*(2/(VALUE(LEFT(T$1,FIND("-",T$1,1)-1))+1)))+(T1655*(1-(2/(VALUE(LEFT(T$1,FIND("-",T$1,1)-1))+1))))))</f>
        <v>-1.3635197102937452E-2</v>
      </c>
      <c r="V1656">
        <f t="shared" si="230"/>
        <v>1.0000000000000009E-2</v>
      </c>
      <c r="W1656">
        <f>IF(ROW($E1656)&lt;=VALUE(LEFT(W$1,FIND("-",W$1,1)-1))+1,0,IF(ROW($E1655)=VALUE(LEFT(W$1,FIND("-",W$1,1)-1))+1,100-100/(1+ABS((SUMIF(INDEX($V:$V,ROW($V1656)-VALUE(LEFT(W$1,FIND("-",W$1,1)-1))+1):$V1656,"&gt;0",INDEX($V:$V,ROW($V1656)-VALUE(LEFT(W$1,FIND("-",W$1,1)-1))+1):$V1656)/COUNTIF(INDEX($V:$V,ROW($V1656)-VALUE(LEFT(W$1,FIND("-",W$1,1)-1))+1):$V1656,"&gt;0"))/(SUMIF(INDEX($V:$V,ROW($V1656)-VALUE(LEFT(W$1,FIND("-",W$1,1)-1))+1):$V1656,"&lt;0",INDEX($V:$V,ROW($V1656)-VALUE(LEFT(W$1,FIND("-",W$1,1)-1))+1):$V1656)/COUNTIF(INDEX($V:$V,ROW($V1656)-VALUE(LEFT(W$1,FIND("-",W$1,1)-1))+1):$V1656,"&lt;0")))),100-100/(1+ABS((SUMIF(INDEX($V:$V,ROW($V1656)-VALUE(LEFT(W$1,FIND("-",W$1,1)-1))+1):$V1656,"&gt;0",INDEX($V:$V,ROW($V1656)-VALUE(LEFT(W$1,FIND("-",W$1,1)-1))+1):$V1656)/VALUE(LEFT(W$1,FIND("-",W$1,1)-1)))/(SUMIF(INDEX($V:$V,ROW($V1656)-VALUE(LEFT(W$1,FIND("-",W$1,1)-1))+1):$V1656,"&lt;0",INDEX($V:$V,ROW($V1656)-VALUE(LEFT(W$1,FIND("-",W$1,1)-1))+1):$V1656)/VALUE(LEFT(W$1,FIND("-",W$1,1)-1)))))))</f>
        <v>44.444444444444436</v>
      </c>
      <c r="Y1656">
        <f>IF(ROW($E1656)&lt;=VALUE(LEFT(Y$1,FIND("-",Y$1,1)-1)),0,MAX(INDEX(C:C,ROW(C1656)-VALUE(LEFT(Y$1,FIND("-",Y$1,1)-1))+1):C1656))</f>
        <v>0.27500000000000002</v>
      </c>
      <c r="Z1656">
        <f>IF(ROW($E1656)&lt;=VALUE(LEFT(Z$1,FIND("-",Z$1,1)-1)),0,MIN(INDEX(D:D,ROW(D1656)-VALUE(LEFT(Z$1,FIND("-",Z$1,1)-1))+1):D1656))</f>
        <v>0.24</v>
      </c>
      <c r="AA1656">
        <f t="shared" si="234"/>
        <v>71.428571428571431</v>
      </c>
      <c r="AB1656">
        <f>IF(ROW($AA1656)&lt;=VALUE(LEFT(AA$1,FIND("-",AA$1,1)-1))+VALUE(LEFT(AB$1,FIND("-",AB$1,1)-1)-1),0,AVERAGE(INDEX($AA:$AA,ROW($AA1656)-VALUE(LEFT(AB$1,FIND("-",AB$1,1)-1))+1):$AA1656))</f>
        <v>41.58730158730161</v>
      </c>
      <c r="AC1656">
        <f>IF(ROW($AA1656)&lt;=VALUE(LEFT(AA$1,FIND("-",AA$1,1)-1))+VALUE(LEFT(AB$1,FIND("-",AB$1,1)-1)-1)+VALUE(LEFT(AC$1,FIND("-",AC$1,1)-1)-1),0,AVERAGE(INDEX($AB:$AB,ROW($AB1656)-VALUE(LEFT(AC$1,FIND("-",AC$1,1)-1))+1):$AB1656))</f>
        <v>28.677248677248702</v>
      </c>
      <c r="AE1656">
        <f t="shared" si="231"/>
        <v>34950144</v>
      </c>
      <c r="AG1656" t="str">
        <f t="shared" si="233"/>
        <v/>
      </c>
    </row>
    <row r="1657" spans="1:33" x14ac:dyDescent="0.25">
      <c r="A1657" s="6">
        <v>38883</v>
      </c>
      <c r="B1657">
        <v>0.27</v>
      </c>
      <c r="C1657">
        <v>0.27500000000000002</v>
      </c>
      <c r="D1657">
        <v>0.27</v>
      </c>
      <c r="E1657">
        <v>0.27</v>
      </c>
      <c r="F1657">
        <v>0.15566099999999999</v>
      </c>
      <c r="G1657">
        <v>98000</v>
      </c>
      <c r="I1657" t="str">
        <f t="shared" si="226"/>
        <v/>
      </c>
      <c r="J1657" t="str">
        <f t="shared" si="227"/>
        <v/>
      </c>
      <c r="K1657" t="str">
        <f t="shared" si="228"/>
        <v/>
      </c>
      <c r="M1657" s="11" t="str">
        <f t="shared" si="232"/>
        <v/>
      </c>
      <c r="O1657">
        <f>IF(ROW($E1657)&lt;=VALUE(LEFT(O$1,FIND("-",O$1,1)-1)),0,IF(ROW($E1657)=VALUE(LEFT(O$1,FIND("-",O$1,1)-1))+1,AVERAGE(INDEX($E:$E,ROW($E1657)-VALUE(LEFT(O$1,FIND("-",O$1,1)-1))):$E1657),($E1657*(2/(VALUE(LEFT(O$1,FIND("-",O$1,1)-1))+1)))+(O1656*(1-(2/(VALUE(LEFT(O$1,FIND("-",O$1,1)-1))+1))))))</f>
        <v>0.30773305222075698</v>
      </c>
      <c r="Q1657">
        <f>IF(ROW($E1657)&lt;=VALUE(LEFT(Q$1,FIND("-",Q$1,1)-1)),0,IF(ROW($E1657)=VALUE(LEFT(Q$1,FIND("-",Q$1,1)-1))+1,AVERAGE(INDEX($E:$E,ROW($E1657)-VALUE(LEFT(Q$1,FIND("-",Q$1,1)-1))):$E1657),($E1657*(2/(VALUE(LEFT(Q$1,FIND("-",Q$1,1)-1))+1)))+(Q1656*(1-(2/(VALUE(LEFT(Q$1,FIND("-",Q$1,1)-1))+1))))))</f>
        <v>0.26215773325575992</v>
      </c>
      <c r="R1657">
        <f>IF(ROW($E1657)&lt;=VALUE(LEFT(R$1,FIND("-",R$1,1)-1)),0,IF(ROW($E1657)=VALUE(LEFT(R$1,FIND("-",R$1,1)-1))+1,AVERAGE(INDEX($E:$E,ROW($E1657)-VALUE(LEFT(R$1,FIND("-",R$1,1)-1))):$E1657),($E1657*(2/(VALUE(LEFT(R$1,FIND("-",R$1,1)-1))+1)))+(R1656*(1-(2/(VALUE(LEFT(R$1,FIND("-",R$1,1)-1))+1))))))</f>
        <v>0.27329132425113573</v>
      </c>
      <c r="S1657">
        <f t="shared" si="229"/>
        <v>-1.1133590995375808E-2</v>
      </c>
      <c r="T1657">
        <f>IF(ROW($E1657)&lt;=MAX(VALUE(LEFT(Q$1,FIND("-",Q$1,1)-1)),VALUE(LEFT(R$1,FIND("-",R$1,1)-1)))+VALUE(LEFT(T$1,FIND("-",T$1,1)-1))-1,0,IF(ROW($E1657)=MAX(VALUE(LEFT(Q$1,FIND("-",Q$1,1)-1)),VALUE(LEFT(R$1,FIND("-",R$1,1)-1)))+VALUE(LEFT(T$1,FIND("-",T$1,1)-1)),AVERAGE(INDEX($S:$S,ROW(S1657)-VALUE(LEFT(T$1,FIND("-",T$1,1)-1))+1):S1657),($S1657*(2/(VALUE(LEFT(T$1,FIND("-",T$1,1)-1))+1)))+(T1656*(1-(2/(VALUE(LEFT(T$1,FIND("-",T$1,1)-1))+1))))))</f>
        <v>-1.3134875881425125E-2</v>
      </c>
      <c r="V1657">
        <f t="shared" si="230"/>
        <v>5.0000000000000044E-3</v>
      </c>
      <c r="W1657">
        <f>IF(ROW($E1657)&lt;=VALUE(LEFT(W$1,FIND("-",W$1,1)-1))+1,0,IF(ROW($E1656)=VALUE(LEFT(W$1,FIND("-",W$1,1)-1))+1,100-100/(1+ABS((SUMIF(INDEX($V:$V,ROW($V1657)-VALUE(LEFT(W$1,FIND("-",W$1,1)-1))+1):$V1657,"&gt;0",INDEX($V:$V,ROW($V1657)-VALUE(LEFT(W$1,FIND("-",W$1,1)-1))+1):$V1657)/COUNTIF(INDEX($V:$V,ROW($V1657)-VALUE(LEFT(W$1,FIND("-",W$1,1)-1))+1):$V1657,"&gt;0"))/(SUMIF(INDEX($V:$V,ROW($V1657)-VALUE(LEFT(W$1,FIND("-",W$1,1)-1))+1):$V1657,"&lt;0",INDEX($V:$V,ROW($V1657)-VALUE(LEFT(W$1,FIND("-",W$1,1)-1))+1):$V1657)/COUNTIF(INDEX($V:$V,ROW($V1657)-VALUE(LEFT(W$1,FIND("-",W$1,1)-1))+1):$V1657,"&lt;0")))),100-100/(1+ABS((SUMIF(INDEX($V:$V,ROW($V1657)-VALUE(LEFT(W$1,FIND("-",W$1,1)-1))+1):$V1657,"&gt;0",INDEX($V:$V,ROW($V1657)-VALUE(LEFT(W$1,FIND("-",W$1,1)-1))+1):$V1657)/VALUE(LEFT(W$1,FIND("-",W$1,1)-1)))/(SUMIF(INDEX($V:$V,ROW($V1657)-VALUE(LEFT(W$1,FIND("-",W$1,1)-1))+1):$V1657,"&lt;0",INDEX($V:$V,ROW($V1657)-VALUE(LEFT(W$1,FIND("-",W$1,1)-1))+1):$V1657)/VALUE(LEFT(W$1,FIND("-",W$1,1)-1)))))))</f>
        <v>50</v>
      </c>
      <c r="Y1657">
        <f>IF(ROW($E1657)&lt;=VALUE(LEFT(Y$1,FIND("-",Y$1,1)-1)),0,MAX(INDEX(C:C,ROW(C1657)-VALUE(LEFT(Y$1,FIND("-",Y$1,1)-1))+1):C1657))</f>
        <v>0.27500000000000002</v>
      </c>
      <c r="Z1657">
        <f>IF(ROW($E1657)&lt;=VALUE(LEFT(Z$1,FIND("-",Z$1,1)-1)),0,MIN(INDEX(D:D,ROW(D1657)-VALUE(LEFT(Z$1,FIND("-",Z$1,1)-1))+1):D1657))</f>
        <v>0.24</v>
      </c>
      <c r="AA1657">
        <f t="shared" si="234"/>
        <v>85.714285714285708</v>
      </c>
      <c r="AB1657">
        <f>IF(ROW($AA1657)&lt;=VALUE(LEFT(AA$1,FIND("-",AA$1,1)-1))+VALUE(LEFT(AB$1,FIND("-",AB$1,1)-1)-1),0,AVERAGE(INDEX($AA:$AA,ROW($AA1657)-VALUE(LEFT(AB$1,FIND("-",AB$1,1)-1))+1):$AA1657))</f>
        <v>63.492063492063515</v>
      </c>
      <c r="AC1657">
        <f>IF(ROW($AA1657)&lt;=VALUE(LEFT(AA$1,FIND("-",AA$1,1)-1))+VALUE(LEFT(AB$1,FIND("-",AB$1,1)-1)-1)+VALUE(LEFT(AC$1,FIND("-",AC$1,1)-1)-1),0,AVERAGE(INDEX($AB:$AB,ROW($AB1657)-VALUE(LEFT(AC$1,FIND("-",AC$1,1)-1))+1):$AB1657))</f>
        <v>43.174603174603199</v>
      </c>
      <c r="AE1657">
        <f t="shared" si="231"/>
        <v>35048144</v>
      </c>
      <c r="AG1657" t="str">
        <f t="shared" si="233"/>
        <v/>
      </c>
    </row>
    <row r="1658" spans="1:33" x14ac:dyDescent="0.25">
      <c r="A1658" s="6">
        <v>38884</v>
      </c>
      <c r="B1658">
        <v>0.27500000000000002</v>
      </c>
      <c r="C1658">
        <v>0.27500000000000002</v>
      </c>
      <c r="D1658">
        <v>0.27</v>
      </c>
      <c r="E1658">
        <v>0.27500000000000002</v>
      </c>
      <c r="F1658">
        <v>0.15854299999999999</v>
      </c>
      <c r="G1658">
        <v>97200</v>
      </c>
      <c r="I1658" t="str">
        <f t="shared" si="226"/>
        <v/>
      </c>
      <c r="J1658" t="str">
        <f t="shared" si="227"/>
        <v/>
      </c>
      <c r="K1658" t="str">
        <f t="shared" si="228"/>
        <v/>
      </c>
      <c r="M1658" s="11" t="str">
        <f t="shared" si="232"/>
        <v/>
      </c>
      <c r="O1658">
        <f>IF(ROW($E1658)&lt;=VALUE(LEFT(O$1,FIND("-",O$1,1)-1)),0,IF(ROW($E1658)=VALUE(LEFT(O$1,FIND("-",O$1,1)-1))+1,AVERAGE(INDEX($E:$E,ROW($E1658)-VALUE(LEFT(O$1,FIND("-",O$1,1)-1))):$E1658),($E1658*(2/(VALUE(LEFT(O$1,FIND("-",O$1,1)-1))+1)))+(O1657*(1-(2/(VALUE(LEFT(O$1,FIND("-",O$1,1)-1))+1))))))</f>
        <v>0.30740735020861015</v>
      </c>
      <c r="Q1658">
        <f>IF(ROW($E1658)&lt;=VALUE(LEFT(Q$1,FIND("-",Q$1,1)-1)),0,IF(ROW($E1658)=VALUE(LEFT(Q$1,FIND("-",Q$1,1)-1))+1,AVERAGE(INDEX($E:$E,ROW($E1658)-VALUE(LEFT(Q$1,FIND("-",Q$1,1)-1))):$E1658),($E1658*(2/(VALUE(LEFT(Q$1,FIND("-",Q$1,1)-1))+1)))+(Q1657*(1-(2/(VALUE(LEFT(Q$1,FIND("-",Q$1,1)-1))+1))))))</f>
        <v>0.2641334666010276</v>
      </c>
      <c r="R1658">
        <f>IF(ROW($E1658)&lt;=VALUE(LEFT(R$1,FIND("-",R$1,1)-1)),0,IF(ROW($E1658)=VALUE(LEFT(R$1,FIND("-",R$1,1)-1))+1,AVERAGE(INDEX($E:$E,ROW($E1658)-VALUE(LEFT(R$1,FIND("-",R$1,1)-1))):$E1658),($E1658*(2/(VALUE(LEFT(R$1,FIND("-",R$1,1)-1))+1)))+(R1657*(1-(2/(VALUE(LEFT(R$1,FIND("-",R$1,1)-1))+1))))))</f>
        <v>0.27341789282512569</v>
      </c>
      <c r="S1658">
        <f t="shared" si="229"/>
        <v>-9.2844262240980857E-3</v>
      </c>
      <c r="T1658">
        <f>IF(ROW($E1658)&lt;=MAX(VALUE(LEFT(Q$1,FIND("-",Q$1,1)-1)),VALUE(LEFT(R$1,FIND("-",R$1,1)-1)))+VALUE(LEFT(T$1,FIND("-",T$1,1)-1))-1,0,IF(ROW($E1658)=MAX(VALUE(LEFT(Q$1,FIND("-",Q$1,1)-1)),VALUE(LEFT(R$1,FIND("-",R$1,1)-1)))+VALUE(LEFT(T$1,FIND("-",T$1,1)-1)),AVERAGE(INDEX($S:$S,ROW(S1658)-VALUE(LEFT(T$1,FIND("-",T$1,1)-1))+1):S1658),($S1658*(2/(VALUE(LEFT(T$1,FIND("-",T$1,1)-1))+1)))+(T1657*(1-(2/(VALUE(LEFT(T$1,FIND("-",T$1,1)-1))+1))))))</f>
        <v>-1.2364785949959716E-2</v>
      </c>
      <c r="V1658">
        <f t="shared" si="230"/>
        <v>5.0000000000000044E-3</v>
      </c>
      <c r="W1658">
        <f>IF(ROW($E1658)&lt;=VALUE(LEFT(W$1,FIND("-",W$1,1)-1))+1,0,IF(ROW($E1657)=VALUE(LEFT(W$1,FIND("-",W$1,1)-1))+1,100-100/(1+ABS((SUMIF(INDEX($V:$V,ROW($V1658)-VALUE(LEFT(W$1,FIND("-",W$1,1)-1))+1):$V1658,"&gt;0",INDEX($V:$V,ROW($V1658)-VALUE(LEFT(W$1,FIND("-",W$1,1)-1))+1):$V1658)/COUNTIF(INDEX($V:$V,ROW($V1658)-VALUE(LEFT(W$1,FIND("-",W$1,1)-1))+1):$V1658,"&gt;0"))/(SUMIF(INDEX($V:$V,ROW($V1658)-VALUE(LEFT(W$1,FIND("-",W$1,1)-1))+1):$V1658,"&lt;0",INDEX($V:$V,ROW($V1658)-VALUE(LEFT(W$1,FIND("-",W$1,1)-1))+1):$V1658)/COUNTIF(INDEX($V:$V,ROW($V1658)-VALUE(LEFT(W$1,FIND("-",W$1,1)-1))+1):$V1658,"&lt;0")))),100-100/(1+ABS((SUMIF(INDEX($V:$V,ROW($V1658)-VALUE(LEFT(W$1,FIND("-",W$1,1)-1))+1):$V1658,"&gt;0",INDEX($V:$V,ROW($V1658)-VALUE(LEFT(W$1,FIND("-",W$1,1)-1))+1):$V1658)/VALUE(LEFT(W$1,FIND("-",W$1,1)-1)))/(SUMIF(INDEX($V:$V,ROW($V1658)-VALUE(LEFT(W$1,FIND("-",W$1,1)-1))+1):$V1658,"&lt;0",INDEX($V:$V,ROW($V1658)-VALUE(LEFT(W$1,FIND("-",W$1,1)-1))+1):$V1658)/VALUE(LEFT(W$1,FIND("-",W$1,1)-1)))))))</f>
        <v>54.545454545454547</v>
      </c>
      <c r="Y1658">
        <f>IF(ROW($E1658)&lt;=VALUE(LEFT(Y$1,FIND("-",Y$1,1)-1)),0,MAX(INDEX(C:C,ROW(C1658)-VALUE(LEFT(Y$1,FIND("-",Y$1,1)-1))+1):C1658))</f>
        <v>0.27500000000000002</v>
      </c>
      <c r="Z1658">
        <f>IF(ROW($E1658)&lt;=VALUE(LEFT(Z$1,FIND("-",Z$1,1)-1)),0,MIN(INDEX(D:D,ROW(D1658)-VALUE(LEFT(Z$1,FIND("-",Z$1,1)-1))+1):D1658))</f>
        <v>0.24</v>
      </c>
      <c r="AA1658">
        <f t="shared" si="234"/>
        <v>100</v>
      </c>
      <c r="AB1658">
        <f>IF(ROW($AA1658)&lt;=VALUE(LEFT(AA$1,FIND("-",AA$1,1)-1))+VALUE(LEFT(AB$1,FIND("-",AB$1,1)-1)-1),0,AVERAGE(INDEX($AA:$AA,ROW($AA1658)-VALUE(LEFT(AB$1,FIND("-",AB$1,1)-1))+1):$AA1658))</f>
        <v>85.714285714285708</v>
      </c>
      <c r="AC1658">
        <f>IF(ROW($AA1658)&lt;=VALUE(LEFT(AA$1,FIND("-",AA$1,1)-1))+VALUE(LEFT(AB$1,FIND("-",AB$1,1)-1)-1)+VALUE(LEFT(AC$1,FIND("-",AC$1,1)-1)-1),0,AVERAGE(INDEX($AB:$AB,ROW($AB1658)-VALUE(LEFT(AC$1,FIND("-",AC$1,1)-1))+1):$AB1658))</f>
        <v>63.597883597883616</v>
      </c>
      <c r="AE1658">
        <f t="shared" si="231"/>
        <v>35145344</v>
      </c>
      <c r="AG1658" t="str">
        <f t="shared" si="233"/>
        <v/>
      </c>
    </row>
    <row r="1659" spans="1:33" x14ac:dyDescent="0.25">
      <c r="A1659" s="6">
        <v>38887</v>
      </c>
      <c r="B1659">
        <v>0.28000000000000003</v>
      </c>
      <c r="C1659">
        <v>0.28000000000000003</v>
      </c>
      <c r="D1659">
        <v>0.28000000000000003</v>
      </c>
      <c r="E1659">
        <v>0.28000000000000003</v>
      </c>
      <c r="F1659">
        <v>0.16142599999999999</v>
      </c>
      <c r="G1659">
        <v>72000</v>
      </c>
      <c r="I1659" t="str">
        <f t="shared" ref="I1659:I1722" si="235">IF(AND(T1659&gt;=S1659,T1658&lt;S1658),"Bearish",IF(AND(T1659&lt;S1659,T1658&gt;=S1658),"Bullish",""))</f>
        <v/>
      </c>
      <c r="J1659" t="str">
        <f t="shared" ref="J1659:J1722" si="236">IF(W1659&gt;70,"Overbought",IF(W1659&lt;30,"Oversold",""))</f>
        <v/>
      </c>
      <c r="K1659" t="str">
        <f t="shared" ref="K1659:K1722" si="237">IF(AND(AC1659&lt;20,AC1659&gt;AB1659),"Oversold Above %D",IF(AND(AC1659&lt;20,AC1659&lt;=AB1659),"Oversold Below %D",IF(AND(AC1659&gt;80,AC1659&lt;AB1659),"Overbought Below %D",IF(AND(AC1659&gt;80,AC1659&gt;=AB1659),"Overbought Above %D",IF(AND(AC1659&gt;=20,LEFT(K1658,5)="Overs"),"Buy",IF(AND(AC1659&lt;=80,LEFT(K1658,5)="Overb"),"Sell",""))))))</f>
        <v>Overbought Below %D</v>
      </c>
      <c r="M1659" s="11" t="str">
        <f t="shared" si="232"/>
        <v/>
      </c>
      <c r="O1659">
        <f>IF(ROW($E1659)&lt;=VALUE(LEFT(O$1,FIND("-",O$1,1)-1)),0,IF(ROW($E1659)=VALUE(LEFT(O$1,FIND("-",O$1,1)-1))+1,AVERAGE(INDEX($E:$E,ROW($E1659)-VALUE(LEFT(O$1,FIND("-",O$1,1)-1))):$E1659),($E1659*(2/(VALUE(LEFT(O$1,FIND("-",O$1,1)-1))+1)))+(O1658*(1-(2/(VALUE(LEFT(O$1,FIND("-",O$1,1)-1))+1))))))</f>
        <v>0.30713464025628567</v>
      </c>
      <c r="Q1659">
        <f>IF(ROW($E1659)&lt;=VALUE(LEFT(Q$1,FIND("-",Q$1,1)-1)),0,IF(ROW($E1659)=VALUE(LEFT(Q$1,FIND("-",Q$1,1)-1))+1,AVERAGE(INDEX($E:$E,ROW($E1659)-VALUE(LEFT(Q$1,FIND("-",Q$1,1)-1))):$E1659),($E1659*(2/(VALUE(LEFT(Q$1,FIND("-",Q$1,1)-1))+1)))+(Q1658*(1-(2/(VALUE(LEFT(Q$1,FIND("-",Q$1,1)-1))+1))))))</f>
        <v>0.26657447173933108</v>
      </c>
      <c r="R1659">
        <f>IF(ROW($E1659)&lt;=VALUE(LEFT(R$1,FIND("-",R$1,1)-1)),0,IF(ROW($E1659)=VALUE(LEFT(R$1,FIND("-",R$1,1)-1))+1,AVERAGE(INDEX($E:$E,ROW($E1659)-VALUE(LEFT(R$1,FIND("-",R$1,1)-1))):$E1659),($E1659*(2/(VALUE(LEFT(R$1,FIND("-",R$1,1)-1))+1)))+(R1658*(1-(2/(VALUE(LEFT(R$1,FIND("-",R$1,1)-1))+1))))))</f>
        <v>0.27390545631956081</v>
      </c>
      <c r="S1659">
        <f t="shared" ref="S1659:S1722" si="238">IF(ROW($E1659)&lt;=MAX(VALUE(LEFT(Q$1,FIND("-",Q$1,1)-1)),VALUE(LEFT(R$1,FIND("-",R$1,1)-1))),0,Q1659-R1659)</f>
        <v>-7.330984580229738E-3</v>
      </c>
      <c r="T1659">
        <f>IF(ROW($E1659)&lt;=MAX(VALUE(LEFT(Q$1,FIND("-",Q$1,1)-1)),VALUE(LEFT(R$1,FIND("-",R$1,1)-1)))+VALUE(LEFT(T$1,FIND("-",T$1,1)-1))-1,0,IF(ROW($E1659)=MAX(VALUE(LEFT(Q$1,FIND("-",Q$1,1)-1)),VALUE(LEFT(R$1,FIND("-",R$1,1)-1)))+VALUE(LEFT(T$1,FIND("-",T$1,1)-1)),AVERAGE(INDEX($S:$S,ROW(S1659)-VALUE(LEFT(T$1,FIND("-",T$1,1)-1))+1):S1659),($S1659*(2/(VALUE(LEFT(T$1,FIND("-",T$1,1)-1))+1)))+(T1658*(1-(2/(VALUE(LEFT(T$1,FIND("-",T$1,1)-1))+1))))))</f>
        <v>-1.1358025676013721E-2</v>
      </c>
      <c r="V1659">
        <f t="shared" ref="V1659:V1722" si="239">IFERROR(1*(E1659-E1658),"")</f>
        <v>5.0000000000000044E-3</v>
      </c>
      <c r="W1659">
        <f>IF(ROW($E1659)&lt;=VALUE(LEFT(W$1,FIND("-",W$1,1)-1))+1,0,IF(ROW($E1658)=VALUE(LEFT(W$1,FIND("-",W$1,1)-1))+1,100-100/(1+ABS((SUMIF(INDEX($V:$V,ROW($V1659)-VALUE(LEFT(W$1,FIND("-",W$1,1)-1))+1):$V1659,"&gt;0",INDEX($V:$V,ROW($V1659)-VALUE(LEFT(W$1,FIND("-",W$1,1)-1))+1):$V1659)/COUNTIF(INDEX($V:$V,ROW($V1659)-VALUE(LEFT(W$1,FIND("-",W$1,1)-1))+1):$V1659,"&gt;0"))/(SUMIF(INDEX($V:$V,ROW($V1659)-VALUE(LEFT(W$1,FIND("-",W$1,1)-1))+1):$V1659,"&lt;0",INDEX($V:$V,ROW($V1659)-VALUE(LEFT(W$1,FIND("-",W$1,1)-1))+1):$V1659)/COUNTIF(INDEX($V:$V,ROW($V1659)-VALUE(LEFT(W$1,FIND("-",W$1,1)-1))+1):$V1659,"&lt;0")))),100-100/(1+ABS((SUMIF(INDEX($V:$V,ROW($V1659)-VALUE(LEFT(W$1,FIND("-",W$1,1)-1))+1):$V1659,"&gt;0",INDEX($V:$V,ROW($V1659)-VALUE(LEFT(W$1,FIND("-",W$1,1)-1))+1):$V1659)/VALUE(LEFT(W$1,FIND("-",W$1,1)-1)))/(SUMIF(INDEX($V:$V,ROW($V1659)-VALUE(LEFT(W$1,FIND("-",W$1,1)-1))+1):$V1659,"&lt;0",INDEX($V:$V,ROW($V1659)-VALUE(LEFT(W$1,FIND("-",W$1,1)-1))+1):$V1659)/VALUE(LEFT(W$1,FIND("-",W$1,1)-1)))))))</f>
        <v>54.545454545454547</v>
      </c>
      <c r="Y1659">
        <f>IF(ROW($E1659)&lt;=VALUE(LEFT(Y$1,FIND("-",Y$1,1)-1)),0,MAX(INDEX(C:C,ROW(C1659)-VALUE(LEFT(Y$1,FIND("-",Y$1,1)-1))+1):C1659))</f>
        <v>0.28000000000000003</v>
      </c>
      <c r="Z1659">
        <f>IF(ROW($E1659)&lt;=VALUE(LEFT(Z$1,FIND("-",Z$1,1)-1)),0,MIN(INDEX(D:D,ROW(D1659)-VALUE(LEFT(Z$1,FIND("-",Z$1,1)-1))+1):D1659))</f>
        <v>0.24</v>
      </c>
      <c r="AA1659">
        <f t="shared" si="234"/>
        <v>100</v>
      </c>
      <c r="AB1659">
        <f>IF(ROW($AA1659)&lt;=VALUE(LEFT(AA$1,FIND("-",AA$1,1)-1))+VALUE(LEFT(AB$1,FIND("-",AB$1,1)-1)-1),0,AVERAGE(INDEX($AA:$AA,ROW($AA1659)-VALUE(LEFT(AB$1,FIND("-",AB$1,1)-1))+1):$AA1659))</f>
        <v>95.238095238095241</v>
      </c>
      <c r="AC1659">
        <f>IF(ROW($AA1659)&lt;=VALUE(LEFT(AA$1,FIND("-",AA$1,1)-1))+VALUE(LEFT(AB$1,FIND("-",AB$1,1)-1)-1)+VALUE(LEFT(AC$1,FIND("-",AC$1,1)-1)-1),0,AVERAGE(INDEX($AB:$AB,ROW($AB1659)-VALUE(LEFT(AC$1,FIND("-",AC$1,1)-1))+1):$AB1659))</f>
        <v>81.481481481481481</v>
      </c>
      <c r="AE1659">
        <f t="shared" ref="AE1659:AE1722" si="240">IFERROR(IF($E1659=$E1658,AE1658,IF($E1659&gt;$E1658,AE1658+$G1659,IF($E1659&lt;$E1658,AE1658-$G1659,""))),"")</f>
        <v>35217344</v>
      </c>
      <c r="AG1659" t="str">
        <f t="shared" si="233"/>
        <v/>
      </c>
    </row>
    <row r="1660" spans="1:33" x14ac:dyDescent="0.25">
      <c r="A1660" s="6">
        <v>38888</v>
      </c>
      <c r="B1660">
        <v>0.28000000000000003</v>
      </c>
      <c r="C1660">
        <v>0.28499999999999998</v>
      </c>
      <c r="D1660">
        <v>0.28000000000000003</v>
      </c>
      <c r="E1660">
        <v>0.28499999999999998</v>
      </c>
      <c r="F1660">
        <v>0.16430800000000001</v>
      </c>
      <c r="G1660">
        <v>30000</v>
      </c>
      <c r="I1660" t="str">
        <f t="shared" si="235"/>
        <v/>
      </c>
      <c r="J1660" t="str">
        <f t="shared" si="236"/>
        <v/>
      </c>
      <c r="K1660" t="str">
        <f t="shared" si="237"/>
        <v>Overbought Below %D</v>
      </c>
      <c r="M1660" s="11" t="str">
        <f t="shared" si="232"/>
        <v/>
      </c>
      <c r="O1660">
        <f>IF(ROW($E1660)&lt;=VALUE(LEFT(O$1,FIND("-",O$1,1)-1)),0,IF(ROW($E1660)=VALUE(LEFT(O$1,FIND("-",O$1,1)-1))+1,AVERAGE(INDEX($E:$E,ROW($E1660)-VALUE(LEFT(O$1,FIND("-",O$1,1)-1))):$E1660),($E1660*(2/(VALUE(LEFT(O$1,FIND("-",O$1,1)-1))+1)))+(O1659*(1-(2/(VALUE(LEFT(O$1,FIND("-",O$1,1)-1))+1))))))</f>
        <v>0.30691439507960622</v>
      </c>
      <c r="Q1660">
        <f>IF(ROW($E1660)&lt;=VALUE(LEFT(Q$1,FIND("-",Q$1,1)-1)),0,IF(ROW($E1660)=VALUE(LEFT(Q$1,FIND("-",Q$1,1)-1))+1,AVERAGE(INDEX($E:$E,ROW($E1660)-VALUE(LEFT(Q$1,FIND("-",Q$1,1)-1))):$E1660),($E1660*(2/(VALUE(LEFT(Q$1,FIND("-",Q$1,1)-1))+1)))+(Q1659*(1-(2/(VALUE(LEFT(Q$1,FIND("-",Q$1,1)-1))+1))))))</f>
        <v>0.2694091683948186</v>
      </c>
      <c r="R1660">
        <f>IF(ROW($E1660)&lt;=VALUE(LEFT(R$1,FIND("-",R$1,1)-1)),0,IF(ROW($E1660)=VALUE(LEFT(R$1,FIND("-",R$1,1)-1))+1,AVERAGE(INDEX($E:$E,ROW($E1660)-VALUE(LEFT(R$1,FIND("-",R$1,1)-1))):$E1660),($E1660*(2/(VALUE(LEFT(R$1,FIND("-",R$1,1)-1))+1)))+(R1659*(1-(2/(VALUE(LEFT(R$1,FIND("-",R$1,1)-1))+1))))))</f>
        <v>0.27472727436996369</v>
      </c>
      <c r="S1660">
        <f t="shared" si="238"/>
        <v>-5.3181059751450932E-3</v>
      </c>
      <c r="T1660">
        <f>IF(ROW($E1660)&lt;=MAX(VALUE(LEFT(Q$1,FIND("-",Q$1,1)-1)),VALUE(LEFT(R$1,FIND("-",R$1,1)-1)))+VALUE(LEFT(T$1,FIND("-",T$1,1)-1))-1,0,IF(ROW($E1660)=MAX(VALUE(LEFT(Q$1,FIND("-",Q$1,1)-1)),VALUE(LEFT(R$1,FIND("-",R$1,1)-1)))+VALUE(LEFT(T$1,FIND("-",T$1,1)-1)),AVERAGE(INDEX($S:$S,ROW(S1660)-VALUE(LEFT(T$1,FIND("-",T$1,1)-1))+1):S1660),($S1660*(2/(VALUE(LEFT(T$1,FIND("-",T$1,1)-1))+1)))+(T1659*(1-(2/(VALUE(LEFT(T$1,FIND("-",T$1,1)-1))+1))))))</f>
        <v>-1.0150041735839995E-2</v>
      </c>
      <c r="V1660">
        <f t="shared" si="239"/>
        <v>4.9999999999999489E-3</v>
      </c>
      <c r="W1660">
        <f>IF(ROW($E1660)&lt;=VALUE(LEFT(W$1,FIND("-",W$1,1)-1))+1,0,IF(ROW($E1659)=VALUE(LEFT(W$1,FIND("-",W$1,1)-1))+1,100-100/(1+ABS((SUMIF(INDEX($V:$V,ROW($V1660)-VALUE(LEFT(W$1,FIND("-",W$1,1)-1))+1):$V1660,"&gt;0",INDEX($V:$V,ROW($V1660)-VALUE(LEFT(W$1,FIND("-",W$1,1)-1))+1):$V1660)/COUNTIF(INDEX($V:$V,ROW($V1660)-VALUE(LEFT(W$1,FIND("-",W$1,1)-1))+1):$V1660,"&gt;0"))/(SUMIF(INDEX($V:$V,ROW($V1660)-VALUE(LEFT(W$1,FIND("-",W$1,1)-1))+1):$V1660,"&lt;0",INDEX($V:$V,ROW($V1660)-VALUE(LEFT(W$1,FIND("-",W$1,1)-1))+1):$V1660)/COUNTIF(INDEX($V:$V,ROW($V1660)-VALUE(LEFT(W$1,FIND("-",W$1,1)-1))+1):$V1660,"&lt;0")))),100-100/(1+ABS((SUMIF(INDEX($V:$V,ROW($V1660)-VALUE(LEFT(W$1,FIND("-",W$1,1)-1))+1):$V1660,"&gt;0",INDEX($V:$V,ROW($V1660)-VALUE(LEFT(W$1,FIND("-",W$1,1)-1))+1):$V1660)/VALUE(LEFT(W$1,FIND("-",W$1,1)-1)))/(SUMIF(INDEX($V:$V,ROW($V1660)-VALUE(LEFT(W$1,FIND("-",W$1,1)-1))+1):$V1660,"&lt;0",INDEX($V:$V,ROW($V1660)-VALUE(LEFT(W$1,FIND("-",W$1,1)-1))+1):$V1660)/VALUE(LEFT(W$1,FIND("-",W$1,1)-1)))))))</f>
        <v>58.333333333333293</v>
      </c>
      <c r="Y1660">
        <f>IF(ROW($E1660)&lt;=VALUE(LEFT(Y$1,FIND("-",Y$1,1)-1)),0,MAX(INDEX(C:C,ROW(C1660)-VALUE(LEFT(Y$1,FIND("-",Y$1,1)-1))+1):C1660))</f>
        <v>0.28499999999999998</v>
      </c>
      <c r="Z1660">
        <f>IF(ROW($E1660)&lt;=VALUE(LEFT(Z$1,FIND("-",Z$1,1)-1)),0,MIN(INDEX(D:D,ROW(D1660)-VALUE(LEFT(Z$1,FIND("-",Z$1,1)-1))+1):D1660))</f>
        <v>0.24</v>
      </c>
      <c r="AA1660">
        <f t="shared" si="234"/>
        <v>100</v>
      </c>
      <c r="AB1660">
        <f>IF(ROW($AA1660)&lt;=VALUE(LEFT(AA$1,FIND("-",AA$1,1)-1))+VALUE(LEFT(AB$1,FIND("-",AB$1,1)-1)-1),0,AVERAGE(INDEX($AA:$AA,ROW($AA1660)-VALUE(LEFT(AB$1,FIND("-",AB$1,1)-1))+1):$AA1660))</f>
        <v>100</v>
      </c>
      <c r="AC1660">
        <f>IF(ROW($AA1660)&lt;=VALUE(LEFT(AA$1,FIND("-",AA$1,1)-1))+VALUE(LEFT(AB$1,FIND("-",AB$1,1)-1)-1)+VALUE(LEFT(AC$1,FIND("-",AC$1,1)-1)-1),0,AVERAGE(INDEX($AB:$AB,ROW($AB1660)-VALUE(LEFT(AC$1,FIND("-",AC$1,1)-1))+1):$AB1660))</f>
        <v>93.650793650793659</v>
      </c>
      <c r="AE1660">
        <f t="shared" si="240"/>
        <v>35247344</v>
      </c>
      <c r="AG1660" t="str">
        <f t="shared" si="233"/>
        <v/>
      </c>
    </row>
    <row r="1661" spans="1:33" x14ac:dyDescent="0.25">
      <c r="A1661" s="6">
        <v>38889</v>
      </c>
      <c r="B1661">
        <v>0.28499999999999998</v>
      </c>
      <c r="C1661">
        <v>0.29499999999999998</v>
      </c>
      <c r="D1661">
        <v>0.28499999999999998</v>
      </c>
      <c r="E1661">
        <v>0.29499999999999998</v>
      </c>
      <c r="F1661">
        <v>0.170074</v>
      </c>
      <c r="G1661">
        <v>123000</v>
      </c>
      <c r="I1661" t="str">
        <f t="shared" si="235"/>
        <v/>
      </c>
      <c r="J1661" t="str">
        <f t="shared" si="236"/>
        <v>Overbought</v>
      </c>
      <c r="K1661" t="str">
        <f t="shared" si="237"/>
        <v>Overbought Below %D</v>
      </c>
      <c r="M1661" s="11" t="str">
        <f t="shared" si="232"/>
        <v/>
      </c>
      <c r="O1661">
        <f>IF(ROW($E1661)&lt;=VALUE(LEFT(O$1,FIND("-",O$1,1)-1)),0,IF(ROW($E1661)=VALUE(LEFT(O$1,FIND("-",O$1,1)-1))+1,AVERAGE(INDEX($E:$E,ROW($E1661)-VALUE(LEFT(O$1,FIND("-",O$1,1)-1))):$E1661),($E1661*(2/(VALUE(LEFT(O$1,FIND("-",O$1,1)-1))+1)))+(O1660*(1-(2/(VALUE(LEFT(O$1,FIND("-",O$1,1)-1))+1))))))</f>
        <v>0.30679584388478426</v>
      </c>
      <c r="Q1661">
        <f>IF(ROW($E1661)&lt;=VALUE(LEFT(Q$1,FIND("-",Q$1,1)-1)),0,IF(ROW($E1661)=VALUE(LEFT(Q$1,FIND("-",Q$1,1)-1))+1,AVERAGE(INDEX($E:$E,ROW($E1661)-VALUE(LEFT(Q$1,FIND("-",Q$1,1)-1))):$E1661),($E1661*(2/(VALUE(LEFT(Q$1,FIND("-",Q$1,1)-1))+1)))+(Q1660*(1-(2/(VALUE(LEFT(Q$1,FIND("-",Q$1,1)-1))+1))))))</f>
        <v>0.27334621941100035</v>
      </c>
      <c r="R1661">
        <f>IF(ROW($E1661)&lt;=VALUE(LEFT(R$1,FIND("-",R$1,1)-1)),0,IF(ROW($E1661)=VALUE(LEFT(R$1,FIND("-",R$1,1)-1))+1,AVERAGE(INDEX($E:$E,ROW($E1661)-VALUE(LEFT(R$1,FIND("-",R$1,1)-1))):$E1661),($E1661*(2/(VALUE(LEFT(R$1,FIND("-",R$1,1)-1))+1)))+(R1660*(1-(2/(VALUE(LEFT(R$1,FIND("-",R$1,1)-1))+1))))))</f>
        <v>0.27622895774996636</v>
      </c>
      <c r="S1661">
        <f t="shared" si="238"/>
        <v>-2.8827383389660177E-3</v>
      </c>
      <c r="T1661">
        <f>IF(ROW($E1661)&lt;=MAX(VALUE(LEFT(Q$1,FIND("-",Q$1,1)-1)),VALUE(LEFT(R$1,FIND("-",R$1,1)-1)))+VALUE(LEFT(T$1,FIND("-",T$1,1)-1))-1,0,IF(ROW($E1661)=MAX(VALUE(LEFT(Q$1,FIND("-",Q$1,1)-1)),VALUE(LEFT(R$1,FIND("-",R$1,1)-1)))+VALUE(LEFT(T$1,FIND("-",T$1,1)-1)),AVERAGE(INDEX($S:$S,ROW(S1661)-VALUE(LEFT(T$1,FIND("-",T$1,1)-1))+1):S1661),($S1661*(2/(VALUE(LEFT(T$1,FIND("-",T$1,1)-1))+1)))+(T1660*(1-(2/(VALUE(LEFT(T$1,FIND("-",T$1,1)-1))+1))))))</f>
        <v>-8.6965810564651989E-3</v>
      </c>
      <c r="V1661">
        <f t="shared" si="239"/>
        <v>1.0000000000000009E-2</v>
      </c>
      <c r="W1661">
        <f>IF(ROW($E1661)&lt;=VALUE(LEFT(W$1,FIND("-",W$1,1)-1))+1,0,IF(ROW($E1660)=VALUE(LEFT(W$1,FIND("-",W$1,1)-1))+1,100-100/(1+ABS((SUMIF(INDEX($V:$V,ROW($V1661)-VALUE(LEFT(W$1,FIND("-",W$1,1)-1))+1):$V1661,"&gt;0",INDEX($V:$V,ROW($V1661)-VALUE(LEFT(W$1,FIND("-",W$1,1)-1))+1):$V1661)/COUNTIF(INDEX($V:$V,ROW($V1661)-VALUE(LEFT(W$1,FIND("-",W$1,1)-1))+1):$V1661,"&gt;0"))/(SUMIF(INDEX($V:$V,ROW($V1661)-VALUE(LEFT(W$1,FIND("-",W$1,1)-1))+1):$V1661,"&lt;0",INDEX($V:$V,ROW($V1661)-VALUE(LEFT(W$1,FIND("-",W$1,1)-1))+1):$V1661)/COUNTIF(INDEX($V:$V,ROW($V1661)-VALUE(LEFT(W$1,FIND("-",W$1,1)-1))+1):$V1661,"&lt;0")))),100-100/(1+ABS((SUMIF(INDEX($V:$V,ROW($V1661)-VALUE(LEFT(W$1,FIND("-",W$1,1)-1))+1):$V1661,"&gt;0",INDEX($V:$V,ROW($V1661)-VALUE(LEFT(W$1,FIND("-",W$1,1)-1))+1):$V1661)/VALUE(LEFT(W$1,FIND("-",W$1,1)-1)))/(SUMIF(INDEX($V:$V,ROW($V1661)-VALUE(LEFT(W$1,FIND("-",W$1,1)-1))+1):$V1661,"&lt;0",INDEX($V:$V,ROW($V1661)-VALUE(LEFT(W$1,FIND("-",W$1,1)-1))+1):$V1661)/VALUE(LEFT(W$1,FIND("-",W$1,1)-1)))))))</f>
        <v>74.999999999999972</v>
      </c>
      <c r="Y1661">
        <f>IF(ROW($E1661)&lt;=VALUE(LEFT(Y$1,FIND("-",Y$1,1)-1)),0,MAX(INDEX(C:C,ROW(C1661)-VALUE(LEFT(Y$1,FIND("-",Y$1,1)-1))+1):C1661))</f>
        <v>0.29499999999999998</v>
      </c>
      <c r="Z1661">
        <f>IF(ROW($E1661)&lt;=VALUE(LEFT(Z$1,FIND("-",Z$1,1)-1)),0,MIN(INDEX(D:D,ROW(D1661)-VALUE(LEFT(Z$1,FIND("-",Z$1,1)-1))+1):D1661))</f>
        <v>0.24</v>
      </c>
      <c r="AA1661">
        <f t="shared" si="234"/>
        <v>100</v>
      </c>
      <c r="AB1661">
        <f>IF(ROW($AA1661)&lt;=VALUE(LEFT(AA$1,FIND("-",AA$1,1)-1))+VALUE(LEFT(AB$1,FIND("-",AB$1,1)-1)-1),0,AVERAGE(INDEX($AA:$AA,ROW($AA1661)-VALUE(LEFT(AB$1,FIND("-",AB$1,1)-1))+1):$AA1661))</f>
        <v>100</v>
      </c>
      <c r="AC1661">
        <f>IF(ROW($AA1661)&lt;=VALUE(LEFT(AA$1,FIND("-",AA$1,1)-1))+VALUE(LEFT(AB$1,FIND("-",AB$1,1)-1)-1)+VALUE(LEFT(AC$1,FIND("-",AC$1,1)-1)-1),0,AVERAGE(INDEX($AB:$AB,ROW($AB1661)-VALUE(LEFT(AC$1,FIND("-",AC$1,1)-1))+1):$AB1661))</f>
        <v>98.412698412698418</v>
      </c>
      <c r="AE1661">
        <f t="shared" si="240"/>
        <v>35370344</v>
      </c>
      <c r="AG1661" t="str">
        <f t="shared" si="233"/>
        <v/>
      </c>
    </row>
    <row r="1662" spans="1:33" x14ac:dyDescent="0.25">
      <c r="A1662" s="6">
        <v>38890</v>
      </c>
      <c r="B1662">
        <v>0.29499999999999998</v>
      </c>
      <c r="C1662">
        <v>0.31</v>
      </c>
      <c r="D1662">
        <v>0.29499999999999998</v>
      </c>
      <c r="E1662">
        <v>0.31</v>
      </c>
      <c r="F1662">
        <v>0.17872099999999999</v>
      </c>
      <c r="G1662">
        <v>191000</v>
      </c>
      <c r="I1662" t="str">
        <f t="shared" si="235"/>
        <v/>
      </c>
      <c r="J1662" t="str">
        <f t="shared" si="236"/>
        <v>Overbought</v>
      </c>
      <c r="K1662" t="str">
        <f t="shared" si="237"/>
        <v>Overbought Above %D</v>
      </c>
      <c r="M1662" s="11" t="str">
        <f t="shared" si="232"/>
        <v/>
      </c>
      <c r="O1662">
        <f>IF(ROW($E1662)&lt;=VALUE(LEFT(O$1,FIND("-",O$1,1)-1)),0,IF(ROW($E1662)=VALUE(LEFT(O$1,FIND("-",O$1,1)-1))+1,AVERAGE(INDEX($E:$E,ROW($E1662)-VALUE(LEFT(O$1,FIND("-",O$1,1)-1))):$E1662),($E1662*(2/(VALUE(LEFT(O$1,FIND("-",O$1,1)-1))+1)))+(O1661*(1-(2/(VALUE(LEFT(O$1,FIND("-",O$1,1)-1))+1))))))</f>
        <v>0.30682772603518438</v>
      </c>
      <c r="Q1662">
        <f>IF(ROW($E1662)&lt;=VALUE(LEFT(Q$1,FIND("-",Q$1,1)-1)),0,IF(ROW($E1662)=VALUE(LEFT(Q$1,FIND("-",Q$1,1)-1))+1,AVERAGE(INDEX($E:$E,ROW($E1662)-VALUE(LEFT(Q$1,FIND("-",Q$1,1)-1))):$E1662),($E1662*(2/(VALUE(LEFT(Q$1,FIND("-",Q$1,1)-1))+1)))+(Q1661*(1-(2/(VALUE(LEFT(Q$1,FIND("-",Q$1,1)-1))+1))))))</f>
        <v>0.27898526257853873</v>
      </c>
      <c r="R1662">
        <f>IF(ROW($E1662)&lt;=VALUE(LEFT(R$1,FIND("-",R$1,1)-1)),0,IF(ROW($E1662)=VALUE(LEFT(R$1,FIND("-",R$1,1)-1))+1,AVERAGE(INDEX($E:$E,ROW($E1662)-VALUE(LEFT(R$1,FIND("-",R$1,1)-1))):$E1662),($E1662*(2/(VALUE(LEFT(R$1,FIND("-",R$1,1)-1))+1)))+(R1661*(1-(2/(VALUE(LEFT(R$1,FIND("-",R$1,1)-1))+1))))))</f>
        <v>0.27873051643515406</v>
      </c>
      <c r="S1662">
        <f t="shared" si="238"/>
        <v>2.5474614338466539E-4</v>
      </c>
      <c r="T1662">
        <f>IF(ROW($E1662)&lt;=MAX(VALUE(LEFT(Q$1,FIND("-",Q$1,1)-1)),VALUE(LEFT(R$1,FIND("-",R$1,1)-1)))+VALUE(LEFT(T$1,FIND("-",T$1,1)-1))-1,0,IF(ROW($E1662)=MAX(VALUE(LEFT(Q$1,FIND("-",Q$1,1)-1)),VALUE(LEFT(R$1,FIND("-",R$1,1)-1)))+VALUE(LEFT(T$1,FIND("-",T$1,1)-1)),AVERAGE(INDEX($S:$S,ROW(S1662)-VALUE(LEFT(T$1,FIND("-",T$1,1)-1))+1):S1662),($S1662*(2/(VALUE(LEFT(T$1,FIND("-",T$1,1)-1))+1)))+(T1661*(1-(2/(VALUE(LEFT(T$1,FIND("-",T$1,1)-1))+1))))))</f>
        <v>-6.9063156164952261E-3</v>
      </c>
      <c r="V1662">
        <f t="shared" si="239"/>
        <v>1.5000000000000013E-2</v>
      </c>
      <c r="W1662">
        <f>IF(ROW($E1662)&lt;=VALUE(LEFT(W$1,FIND("-",W$1,1)-1))+1,0,IF(ROW($E1661)=VALUE(LEFT(W$1,FIND("-",W$1,1)-1))+1,100-100/(1+ABS((SUMIF(INDEX($V:$V,ROW($V1662)-VALUE(LEFT(W$1,FIND("-",W$1,1)-1))+1):$V1662,"&gt;0",INDEX($V:$V,ROW($V1662)-VALUE(LEFT(W$1,FIND("-",W$1,1)-1))+1):$V1662)/COUNTIF(INDEX($V:$V,ROW($V1662)-VALUE(LEFT(W$1,FIND("-",W$1,1)-1))+1):$V1662,"&gt;0"))/(SUMIF(INDEX($V:$V,ROW($V1662)-VALUE(LEFT(W$1,FIND("-",W$1,1)-1))+1):$V1662,"&lt;0",INDEX($V:$V,ROW($V1662)-VALUE(LEFT(W$1,FIND("-",W$1,1)-1))+1):$V1662)/COUNTIF(INDEX($V:$V,ROW($V1662)-VALUE(LEFT(W$1,FIND("-",W$1,1)-1))+1):$V1662,"&lt;0")))),100-100/(1+ABS((SUMIF(INDEX($V:$V,ROW($V1662)-VALUE(LEFT(W$1,FIND("-",W$1,1)-1))+1):$V1662,"&gt;0",INDEX($V:$V,ROW($V1662)-VALUE(LEFT(W$1,FIND("-",W$1,1)-1))+1):$V1662)/VALUE(LEFT(W$1,FIND("-",W$1,1)-1)))/(SUMIF(INDEX($V:$V,ROW($V1662)-VALUE(LEFT(W$1,FIND("-",W$1,1)-1))+1):$V1662,"&lt;0",INDEX($V:$V,ROW($V1662)-VALUE(LEFT(W$1,FIND("-",W$1,1)-1))+1):$V1662)/VALUE(LEFT(W$1,FIND("-",W$1,1)-1)))))))</f>
        <v>79.999999999999986</v>
      </c>
      <c r="Y1662">
        <f>IF(ROW($E1662)&lt;=VALUE(LEFT(Y$1,FIND("-",Y$1,1)-1)),0,MAX(INDEX(C:C,ROW(C1662)-VALUE(LEFT(Y$1,FIND("-",Y$1,1)-1))+1):C1662))</f>
        <v>0.31</v>
      </c>
      <c r="Z1662">
        <f>IF(ROW($E1662)&lt;=VALUE(LEFT(Z$1,FIND("-",Z$1,1)-1)),0,MIN(INDEX(D:D,ROW(D1662)-VALUE(LEFT(Z$1,FIND("-",Z$1,1)-1))+1):D1662))</f>
        <v>0.24</v>
      </c>
      <c r="AA1662">
        <f t="shared" si="234"/>
        <v>100</v>
      </c>
      <c r="AB1662">
        <f>IF(ROW($AA1662)&lt;=VALUE(LEFT(AA$1,FIND("-",AA$1,1)-1))+VALUE(LEFT(AB$1,FIND("-",AB$1,1)-1)-1),0,AVERAGE(INDEX($AA:$AA,ROW($AA1662)-VALUE(LEFT(AB$1,FIND("-",AB$1,1)-1))+1):$AA1662))</f>
        <v>100</v>
      </c>
      <c r="AC1662">
        <f>IF(ROW($AA1662)&lt;=VALUE(LEFT(AA$1,FIND("-",AA$1,1)-1))+VALUE(LEFT(AB$1,FIND("-",AB$1,1)-1)-1)+VALUE(LEFT(AC$1,FIND("-",AC$1,1)-1)-1),0,AVERAGE(INDEX($AB:$AB,ROW($AB1662)-VALUE(LEFT(AC$1,FIND("-",AC$1,1)-1))+1):$AB1662))</f>
        <v>100</v>
      </c>
      <c r="AE1662">
        <f t="shared" si="240"/>
        <v>35561344</v>
      </c>
      <c r="AG1662" t="str">
        <f t="shared" si="233"/>
        <v/>
      </c>
    </row>
    <row r="1663" spans="1:33" x14ac:dyDescent="0.25">
      <c r="A1663" s="6">
        <v>38891</v>
      </c>
      <c r="B1663">
        <v>0.315</v>
      </c>
      <c r="C1663">
        <v>0.32</v>
      </c>
      <c r="D1663">
        <v>0.27500000000000002</v>
      </c>
      <c r="E1663">
        <v>0.27500000000000002</v>
      </c>
      <c r="F1663">
        <v>0.15854299999999999</v>
      </c>
      <c r="G1663">
        <v>111500</v>
      </c>
      <c r="I1663" t="str">
        <f t="shared" si="235"/>
        <v/>
      </c>
      <c r="J1663" t="str">
        <f t="shared" si="236"/>
        <v/>
      </c>
      <c r="K1663" t="str">
        <f t="shared" si="237"/>
        <v>Overbought Above %D</v>
      </c>
      <c r="M1663" s="11" t="str">
        <f t="shared" si="232"/>
        <v/>
      </c>
      <c r="O1663">
        <f>IF(ROW($E1663)&lt;=VALUE(LEFT(O$1,FIND("-",O$1,1)-1)),0,IF(ROW($E1663)=VALUE(LEFT(O$1,FIND("-",O$1,1)-1))+1,AVERAGE(INDEX($E:$E,ROW($E1663)-VALUE(LEFT(O$1,FIND("-",O$1,1)-1))):$E1663),($E1663*(2/(VALUE(LEFT(O$1,FIND("-",O$1,1)-1))+1)))+(O1662*(1-(2/(VALUE(LEFT(O$1,FIND("-",O$1,1)-1))+1))))))</f>
        <v>0.30651103224378951</v>
      </c>
      <c r="Q1663">
        <f>IF(ROW($E1663)&lt;=VALUE(LEFT(Q$1,FIND("-",Q$1,1)-1)),0,IF(ROW($E1663)=VALUE(LEFT(Q$1,FIND("-",Q$1,1)-1))+1,AVERAGE(INDEX($E:$E,ROW($E1663)-VALUE(LEFT(Q$1,FIND("-",Q$1,1)-1))):$E1663),($E1663*(2/(VALUE(LEFT(Q$1,FIND("-",Q$1,1)-1))+1)))+(Q1662*(1-(2/(VALUE(LEFT(Q$1,FIND("-",Q$1,1)-1))+1))))))</f>
        <v>0.27837214525876353</v>
      </c>
      <c r="R1663">
        <f>IF(ROW($E1663)&lt;=VALUE(LEFT(R$1,FIND("-",R$1,1)-1)),0,IF(ROW($E1663)=VALUE(LEFT(R$1,FIND("-",R$1,1)-1))+1,AVERAGE(INDEX($E:$E,ROW($E1663)-VALUE(LEFT(R$1,FIND("-",R$1,1)-1))):$E1663),($E1663*(2/(VALUE(LEFT(R$1,FIND("-",R$1,1)-1))+1)))+(R1662*(1-(2/(VALUE(LEFT(R$1,FIND("-",R$1,1)-1))+1))))))</f>
        <v>0.27845418188440191</v>
      </c>
      <c r="S1663">
        <f t="shared" si="238"/>
        <v>-8.2036625638381988E-5</v>
      </c>
      <c r="T1663">
        <f>IF(ROW($E1663)&lt;=MAX(VALUE(LEFT(Q$1,FIND("-",Q$1,1)-1)),VALUE(LEFT(R$1,FIND("-",R$1,1)-1)))+VALUE(LEFT(T$1,FIND("-",T$1,1)-1))-1,0,IF(ROW($E1663)=MAX(VALUE(LEFT(Q$1,FIND("-",Q$1,1)-1)),VALUE(LEFT(R$1,FIND("-",R$1,1)-1)))+VALUE(LEFT(T$1,FIND("-",T$1,1)-1)),AVERAGE(INDEX($S:$S,ROW(S1663)-VALUE(LEFT(T$1,FIND("-",T$1,1)-1))+1):S1663),($S1663*(2/(VALUE(LEFT(T$1,FIND("-",T$1,1)-1))+1)))+(T1662*(1-(2/(VALUE(LEFT(T$1,FIND("-",T$1,1)-1))+1))))))</f>
        <v>-5.5414598183238569E-3</v>
      </c>
      <c r="V1663">
        <f t="shared" si="239"/>
        <v>-3.4999999999999976E-2</v>
      </c>
      <c r="W1663">
        <f>IF(ROW($E1663)&lt;=VALUE(LEFT(W$1,FIND("-",W$1,1)-1))+1,0,IF(ROW($E1662)=VALUE(LEFT(W$1,FIND("-",W$1,1)-1))+1,100-100/(1+ABS((SUMIF(INDEX($V:$V,ROW($V1663)-VALUE(LEFT(W$1,FIND("-",W$1,1)-1))+1):$V1663,"&gt;0",INDEX($V:$V,ROW($V1663)-VALUE(LEFT(W$1,FIND("-",W$1,1)-1))+1):$V1663)/COUNTIF(INDEX($V:$V,ROW($V1663)-VALUE(LEFT(W$1,FIND("-",W$1,1)-1))+1):$V1663,"&gt;0"))/(SUMIF(INDEX($V:$V,ROW($V1663)-VALUE(LEFT(W$1,FIND("-",W$1,1)-1))+1):$V1663,"&lt;0",INDEX($V:$V,ROW($V1663)-VALUE(LEFT(W$1,FIND("-",W$1,1)-1))+1):$V1663)/COUNTIF(INDEX($V:$V,ROW($V1663)-VALUE(LEFT(W$1,FIND("-",W$1,1)-1))+1):$V1663,"&lt;0")))),100-100/(1+ABS((SUMIF(INDEX($V:$V,ROW($V1663)-VALUE(LEFT(W$1,FIND("-",W$1,1)-1))+1):$V1663,"&gt;0",INDEX($V:$V,ROW($V1663)-VALUE(LEFT(W$1,FIND("-",W$1,1)-1))+1):$V1663)/VALUE(LEFT(W$1,FIND("-",W$1,1)-1)))/(SUMIF(INDEX($V:$V,ROW($V1663)-VALUE(LEFT(W$1,FIND("-",W$1,1)-1))+1):$V1663,"&lt;0",INDEX($V:$V,ROW($V1663)-VALUE(LEFT(W$1,FIND("-",W$1,1)-1))+1):$V1663)/VALUE(LEFT(W$1,FIND("-",W$1,1)-1)))))))</f>
        <v>54.545454545454547</v>
      </c>
      <c r="Y1663">
        <f>IF(ROW($E1663)&lt;=VALUE(LEFT(Y$1,FIND("-",Y$1,1)-1)),0,MAX(INDEX(C:C,ROW(C1663)-VALUE(LEFT(Y$1,FIND("-",Y$1,1)-1))+1):C1663))</f>
        <v>0.32</v>
      </c>
      <c r="Z1663">
        <f>IF(ROW($E1663)&lt;=VALUE(LEFT(Z$1,FIND("-",Z$1,1)-1)),0,MIN(INDEX(D:D,ROW(D1663)-VALUE(LEFT(Z$1,FIND("-",Z$1,1)-1))+1):D1663))</f>
        <v>0.24</v>
      </c>
      <c r="AA1663">
        <f t="shared" si="234"/>
        <v>43.750000000000028</v>
      </c>
      <c r="AB1663">
        <f>IF(ROW($AA1663)&lt;=VALUE(LEFT(AA$1,FIND("-",AA$1,1)-1))+VALUE(LEFT(AB$1,FIND("-",AB$1,1)-1)-1),0,AVERAGE(INDEX($AA:$AA,ROW($AA1663)-VALUE(LEFT(AB$1,FIND("-",AB$1,1)-1))+1):$AA1663))</f>
        <v>81.250000000000014</v>
      </c>
      <c r="AC1663">
        <f>IF(ROW($AA1663)&lt;=VALUE(LEFT(AA$1,FIND("-",AA$1,1)-1))+VALUE(LEFT(AB$1,FIND("-",AB$1,1)-1)-1)+VALUE(LEFT(AC$1,FIND("-",AC$1,1)-1)-1),0,AVERAGE(INDEX($AB:$AB,ROW($AB1663)-VALUE(LEFT(AC$1,FIND("-",AC$1,1)-1))+1):$AB1663))</f>
        <v>93.75</v>
      </c>
      <c r="AE1663">
        <f t="shared" si="240"/>
        <v>35449844</v>
      </c>
      <c r="AG1663" t="str">
        <f t="shared" si="233"/>
        <v/>
      </c>
    </row>
    <row r="1664" spans="1:33" x14ac:dyDescent="0.25">
      <c r="A1664" s="6">
        <v>38894</v>
      </c>
      <c r="B1664">
        <v>0.28999999999999998</v>
      </c>
      <c r="C1664">
        <v>0.28999999999999998</v>
      </c>
      <c r="D1664">
        <v>0.28000000000000003</v>
      </c>
      <c r="E1664">
        <v>0.28000000000000003</v>
      </c>
      <c r="F1664">
        <v>0.16142599999999999</v>
      </c>
      <c r="G1664">
        <v>53300</v>
      </c>
      <c r="I1664" t="str">
        <f t="shared" si="235"/>
        <v/>
      </c>
      <c r="J1664" t="str">
        <f t="shared" si="236"/>
        <v/>
      </c>
      <c r="K1664" t="str">
        <f t="shared" si="237"/>
        <v>Overbought Above %D</v>
      </c>
      <c r="M1664" s="11" t="str">
        <f t="shared" si="232"/>
        <v/>
      </c>
      <c r="O1664">
        <f>IF(ROW($E1664)&lt;=VALUE(LEFT(O$1,FIND("-",O$1,1)-1)),0,IF(ROW($E1664)=VALUE(LEFT(O$1,FIND("-",O$1,1)-1))+1,AVERAGE(INDEX($E:$E,ROW($E1664)-VALUE(LEFT(O$1,FIND("-",O$1,1)-1))):$E1664),($E1664*(2/(VALUE(LEFT(O$1,FIND("-",O$1,1)-1))+1)))+(O1663*(1-(2/(VALUE(LEFT(O$1,FIND("-",O$1,1)-1))+1))))))</f>
        <v>0.30624724087817967</v>
      </c>
      <c r="Q1664">
        <f>IF(ROW($E1664)&lt;=VALUE(LEFT(Q$1,FIND("-",Q$1,1)-1)),0,IF(ROW($E1664)=VALUE(LEFT(Q$1,FIND("-",Q$1,1)-1))+1,AVERAGE(INDEX($E:$E,ROW($E1664)-VALUE(LEFT(Q$1,FIND("-",Q$1,1)-1))):$E1664),($E1664*(2/(VALUE(LEFT(Q$1,FIND("-",Q$1,1)-1))+1)))+(Q1663*(1-(2/(VALUE(LEFT(Q$1,FIND("-",Q$1,1)-1))+1))))))</f>
        <v>0.27862258444972299</v>
      </c>
      <c r="R1664">
        <f>IF(ROW($E1664)&lt;=VALUE(LEFT(R$1,FIND("-",R$1,1)-1)),0,IF(ROW($E1664)=VALUE(LEFT(R$1,FIND("-",R$1,1)-1))+1,AVERAGE(INDEX($E:$E,ROW($E1664)-VALUE(LEFT(R$1,FIND("-",R$1,1)-1))):$E1664),($E1664*(2/(VALUE(LEFT(R$1,FIND("-",R$1,1)-1))+1)))+(R1663*(1-(2/(VALUE(LEFT(R$1,FIND("-",R$1,1)-1))+1))))))</f>
        <v>0.27856868693000175</v>
      </c>
      <c r="S1664">
        <f t="shared" si="238"/>
        <v>5.3897519721235465E-5</v>
      </c>
      <c r="T1664">
        <f>IF(ROW($E1664)&lt;=MAX(VALUE(LEFT(Q$1,FIND("-",Q$1,1)-1)),VALUE(LEFT(R$1,FIND("-",R$1,1)-1)))+VALUE(LEFT(T$1,FIND("-",T$1,1)-1))-1,0,IF(ROW($E1664)=MAX(VALUE(LEFT(Q$1,FIND("-",Q$1,1)-1)),VALUE(LEFT(R$1,FIND("-",R$1,1)-1)))+VALUE(LEFT(T$1,FIND("-",T$1,1)-1)),AVERAGE(INDEX($S:$S,ROW(S1664)-VALUE(LEFT(T$1,FIND("-",T$1,1)-1))+1):S1664),($S1664*(2/(VALUE(LEFT(T$1,FIND("-",T$1,1)-1))+1)))+(T1663*(1-(2/(VALUE(LEFT(T$1,FIND("-",T$1,1)-1))+1))))))</f>
        <v>-4.4223883507148384E-3</v>
      </c>
      <c r="V1664">
        <f t="shared" si="239"/>
        <v>5.0000000000000044E-3</v>
      </c>
      <c r="W1664">
        <f>IF(ROW($E1664)&lt;=VALUE(LEFT(W$1,FIND("-",W$1,1)-1))+1,0,IF(ROW($E1663)=VALUE(LEFT(W$1,FIND("-",W$1,1)-1))+1,100-100/(1+ABS((SUMIF(INDEX($V:$V,ROW($V1664)-VALUE(LEFT(W$1,FIND("-",W$1,1)-1))+1):$V1664,"&gt;0",INDEX($V:$V,ROW($V1664)-VALUE(LEFT(W$1,FIND("-",W$1,1)-1))+1):$V1664)/COUNTIF(INDEX($V:$V,ROW($V1664)-VALUE(LEFT(W$1,FIND("-",W$1,1)-1))+1):$V1664,"&gt;0"))/(SUMIF(INDEX($V:$V,ROW($V1664)-VALUE(LEFT(W$1,FIND("-",W$1,1)-1))+1):$V1664,"&lt;0",INDEX($V:$V,ROW($V1664)-VALUE(LEFT(W$1,FIND("-",W$1,1)-1))+1):$V1664)/COUNTIF(INDEX($V:$V,ROW($V1664)-VALUE(LEFT(W$1,FIND("-",W$1,1)-1))+1):$V1664,"&lt;0")))),100-100/(1+ABS((SUMIF(INDEX($V:$V,ROW($V1664)-VALUE(LEFT(W$1,FIND("-",W$1,1)-1))+1):$V1664,"&gt;0",INDEX($V:$V,ROW($V1664)-VALUE(LEFT(W$1,FIND("-",W$1,1)-1))+1):$V1664)/VALUE(LEFT(W$1,FIND("-",W$1,1)-1)))/(SUMIF(INDEX($V:$V,ROW($V1664)-VALUE(LEFT(W$1,FIND("-",W$1,1)-1))+1):$V1664,"&lt;0",INDEX($V:$V,ROW($V1664)-VALUE(LEFT(W$1,FIND("-",W$1,1)-1))+1):$V1664)/VALUE(LEFT(W$1,FIND("-",W$1,1)-1)))))))</f>
        <v>65.000000000000014</v>
      </c>
      <c r="Y1664">
        <f>IF(ROW($E1664)&lt;=VALUE(LEFT(Y$1,FIND("-",Y$1,1)-1)),0,MAX(INDEX(C:C,ROW(C1664)-VALUE(LEFT(Y$1,FIND("-",Y$1,1)-1))+1):C1664))</f>
        <v>0.32</v>
      </c>
      <c r="Z1664">
        <f>IF(ROW($E1664)&lt;=VALUE(LEFT(Z$1,FIND("-",Z$1,1)-1)),0,MIN(INDEX(D:D,ROW(D1664)-VALUE(LEFT(Z$1,FIND("-",Z$1,1)-1))+1):D1664))</f>
        <v>0.245</v>
      </c>
      <c r="AA1664">
        <f t="shared" si="234"/>
        <v>46.6666666666667</v>
      </c>
      <c r="AB1664">
        <f>IF(ROW($AA1664)&lt;=VALUE(LEFT(AA$1,FIND("-",AA$1,1)-1))+VALUE(LEFT(AB$1,FIND("-",AB$1,1)-1)-1),0,AVERAGE(INDEX($AA:$AA,ROW($AA1664)-VALUE(LEFT(AB$1,FIND("-",AB$1,1)-1))+1):$AA1664))</f>
        <v>63.47222222222225</v>
      </c>
      <c r="AC1664">
        <f>IF(ROW($AA1664)&lt;=VALUE(LEFT(AA$1,FIND("-",AA$1,1)-1))+VALUE(LEFT(AB$1,FIND("-",AB$1,1)-1)-1)+VALUE(LEFT(AC$1,FIND("-",AC$1,1)-1)-1),0,AVERAGE(INDEX($AB:$AB,ROW($AB1664)-VALUE(LEFT(AC$1,FIND("-",AC$1,1)-1))+1):$AB1664))</f>
        <v>81.57407407407409</v>
      </c>
      <c r="AE1664">
        <f t="shared" si="240"/>
        <v>35503144</v>
      </c>
      <c r="AG1664" t="str">
        <f t="shared" si="233"/>
        <v/>
      </c>
    </row>
    <row r="1665" spans="1:33" x14ac:dyDescent="0.25">
      <c r="A1665" s="6">
        <v>38895</v>
      </c>
      <c r="B1665">
        <v>0.28499999999999998</v>
      </c>
      <c r="C1665">
        <v>0.28499999999999998</v>
      </c>
      <c r="D1665">
        <v>0.28499999999999998</v>
      </c>
      <c r="E1665">
        <v>0.28499999999999998</v>
      </c>
      <c r="F1665">
        <v>0.16430800000000001</v>
      </c>
      <c r="G1665">
        <v>2000</v>
      </c>
      <c r="I1665" t="str">
        <f t="shared" si="235"/>
        <v/>
      </c>
      <c r="J1665" t="str">
        <f t="shared" si="236"/>
        <v/>
      </c>
      <c r="K1665" t="str">
        <f t="shared" si="237"/>
        <v>Sell</v>
      </c>
      <c r="M1665" s="11" t="str">
        <f t="shared" si="232"/>
        <v>Sell</v>
      </c>
      <c r="O1665">
        <f>IF(ROW($E1665)&lt;=VALUE(LEFT(O$1,FIND("-",O$1,1)-1)),0,IF(ROW($E1665)=VALUE(LEFT(O$1,FIND("-",O$1,1)-1))+1,AVERAGE(INDEX($E:$E,ROW($E1665)-VALUE(LEFT(O$1,FIND("-",O$1,1)-1))):$E1665),($E1665*(2/(VALUE(LEFT(O$1,FIND("-",O$1,1)-1))+1)))+(O1664*(1-(2/(VALUE(LEFT(O$1,FIND("-",O$1,1)-1))+1))))))</f>
        <v>0.30603582554605846</v>
      </c>
      <c r="Q1665">
        <f>IF(ROW($E1665)&lt;=VALUE(LEFT(Q$1,FIND("-",Q$1,1)-1)),0,IF(ROW($E1665)=VALUE(LEFT(Q$1,FIND("-",Q$1,1)-1))+1,AVERAGE(INDEX($E:$E,ROW($E1665)-VALUE(LEFT(Q$1,FIND("-",Q$1,1)-1))):$E1665),($E1665*(2/(VALUE(LEFT(Q$1,FIND("-",Q$1,1)-1))+1)))+(Q1664*(1-(2/(VALUE(LEFT(Q$1,FIND("-",Q$1,1)-1))+1))))))</f>
        <v>0.27960372530361177</v>
      </c>
      <c r="R1665">
        <f>IF(ROW($E1665)&lt;=VALUE(LEFT(R$1,FIND("-",R$1,1)-1)),0,IF(ROW($E1665)=VALUE(LEFT(R$1,FIND("-",R$1,1)-1))+1,AVERAGE(INDEX($E:$E,ROW($E1665)-VALUE(LEFT(R$1,FIND("-",R$1,1)-1))):$E1665),($E1665*(2/(VALUE(LEFT(R$1,FIND("-",R$1,1)-1))+1)))+(R1664*(1-(2/(VALUE(LEFT(R$1,FIND("-",R$1,1)-1))+1))))))</f>
        <v>0.27904508049074239</v>
      </c>
      <c r="S1665">
        <f t="shared" si="238"/>
        <v>5.5864481286937995E-4</v>
      </c>
      <c r="T1665">
        <f>IF(ROW($E1665)&lt;=MAX(VALUE(LEFT(Q$1,FIND("-",Q$1,1)-1)),VALUE(LEFT(R$1,FIND("-",R$1,1)-1)))+VALUE(LEFT(T$1,FIND("-",T$1,1)-1))-1,0,IF(ROW($E1665)=MAX(VALUE(LEFT(Q$1,FIND("-",Q$1,1)-1)),VALUE(LEFT(R$1,FIND("-",R$1,1)-1)))+VALUE(LEFT(T$1,FIND("-",T$1,1)-1)),AVERAGE(INDEX($S:$S,ROW(S1665)-VALUE(LEFT(T$1,FIND("-",T$1,1)-1))+1):S1665),($S1665*(2/(VALUE(LEFT(T$1,FIND("-",T$1,1)-1))+1)))+(T1664*(1-(2/(VALUE(LEFT(T$1,FIND("-",T$1,1)-1))+1))))))</f>
        <v>-3.4261817179979952E-3</v>
      </c>
      <c r="V1665">
        <f t="shared" si="239"/>
        <v>4.9999999999999489E-3</v>
      </c>
      <c r="W1665">
        <f>IF(ROW($E1665)&lt;=VALUE(LEFT(W$1,FIND("-",W$1,1)-1))+1,0,IF(ROW($E1664)=VALUE(LEFT(W$1,FIND("-",W$1,1)-1))+1,100-100/(1+ABS((SUMIF(INDEX($V:$V,ROW($V1665)-VALUE(LEFT(W$1,FIND("-",W$1,1)-1))+1):$V1665,"&gt;0",INDEX($V:$V,ROW($V1665)-VALUE(LEFT(W$1,FIND("-",W$1,1)-1))+1):$V1665)/COUNTIF(INDEX($V:$V,ROW($V1665)-VALUE(LEFT(W$1,FIND("-",W$1,1)-1))+1):$V1665,"&gt;0"))/(SUMIF(INDEX($V:$V,ROW($V1665)-VALUE(LEFT(W$1,FIND("-",W$1,1)-1))+1):$V1665,"&lt;0",INDEX($V:$V,ROW($V1665)-VALUE(LEFT(W$1,FIND("-",W$1,1)-1))+1):$V1665)/COUNTIF(INDEX($V:$V,ROW($V1665)-VALUE(LEFT(W$1,FIND("-",W$1,1)-1))+1):$V1665,"&lt;0")))),100-100/(1+ABS((SUMIF(INDEX($V:$V,ROW($V1665)-VALUE(LEFT(W$1,FIND("-",W$1,1)-1))+1):$V1665,"&gt;0",INDEX($V:$V,ROW($V1665)-VALUE(LEFT(W$1,FIND("-",W$1,1)-1))+1):$V1665)/VALUE(LEFT(W$1,FIND("-",W$1,1)-1)))/(SUMIF(INDEX($V:$V,ROW($V1665)-VALUE(LEFT(W$1,FIND("-",W$1,1)-1))+1):$V1665,"&lt;0",INDEX($V:$V,ROW($V1665)-VALUE(LEFT(W$1,FIND("-",W$1,1)-1))+1):$V1665)/VALUE(LEFT(W$1,FIND("-",W$1,1)-1)))))))</f>
        <v>66.666666666666657</v>
      </c>
      <c r="Y1665">
        <f>IF(ROW($E1665)&lt;=VALUE(LEFT(Y$1,FIND("-",Y$1,1)-1)),0,MAX(INDEX(C:C,ROW(C1665)-VALUE(LEFT(Y$1,FIND("-",Y$1,1)-1))+1):C1665))</f>
        <v>0.32</v>
      </c>
      <c r="Z1665">
        <f>IF(ROW($E1665)&lt;=VALUE(LEFT(Z$1,FIND("-",Z$1,1)-1)),0,MIN(INDEX(D:D,ROW(D1665)-VALUE(LEFT(Z$1,FIND("-",Z$1,1)-1))+1):D1665))</f>
        <v>0.245</v>
      </c>
      <c r="AA1665">
        <f t="shared" si="234"/>
        <v>53.3333333333333</v>
      </c>
      <c r="AB1665">
        <f>IF(ROW($AA1665)&lt;=VALUE(LEFT(AA$1,FIND("-",AA$1,1)-1))+VALUE(LEFT(AB$1,FIND("-",AB$1,1)-1)-1),0,AVERAGE(INDEX($AA:$AA,ROW($AA1665)-VALUE(LEFT(AB$1,FIND("-",AB$1,1)-1))+1):$AA1665))</f>
        <v>47.916666666666679</v>
      </c>
      <c r="AC1665">
        <f>IF(ROW($AA1665)&lt;=VALUE(LEFT(AA$1,FIND("-",AA$1,1)-1))+VALUE(LEFT(AB$1,FIND("-",AB$1,1)-1)-1)+VALUE(LEFT(AC$1,FIND("-",AC$1,1)-1)-1),0,AVERAGE(INDEX($AB:$AB,ROW($AB1665)-VALUE(LEFT(AC$1,FIND("-",AC$1,1)-1))+1):$AB1665))</f>
        <v>64.212962962962976</v>
      </c>
      <c r="AE1665">
        <f t="shared" si="240"/>
        <v>35505144</v>
      </c>
      <c r="AG1665" t="str">
        <f t="shared" si="233"/>
        <v>Sell</v>
      </c>
    </row>
    <row r="1666" spans="1:33" x14ac:dyDescent="0.25">
      <c r="A1666" s="6">
        <v>38896</v>
      </c>
      <c r="B1666">
        <v>0.3</v>
      </c>
      <c r="C1666">
        <v>0.3</v>
      </c>
      <c r="D1666">
        <v>0.28999999999999998</v>
      </c>
      <c r="E1666">
        <v>0.28999999999999998</v>
      </c>
      <c r="F1666">
        <v>0.16719100000000001</v>
      </c>
      <c r="G1666">
        <v>28700</v>
      </c>
      <c r="I1666" t="str">
        <f t="shared" si="235"/>
        <v/>
      </c>
      <c r="J1666" t="str">
        <f t="shared" si="236"/>
        <v/>
      </c>
      <c r="K1666" t="str">
        <f t="shared" si="237"/>
        <v/>
      </c>
      <c r="M1666" s="11" t="str">
        <f t="shared" si="232"/>
        <v/>
      </c>
      <c r="O1666">
        <f>IF(ROW($E1666)&lt;=VALUE(LEFT(O$1,FIND("-",O$1,1)-1)),0,IF(ROW($E1666)=VALUE(LEFT(O$1,FIND("-",O$1,1)-1))+1,AVERAGE(INDEX($E:$E,ROW($E1666)-VALUE(LEFT(O$1,FIND("-",O$1,1)-1))):$E1666),($E1666*(2/(VALUE(LEFT(O$1,FIND("-",O$1,1)-1))+1)))+(O1665*(1-(2/(VALUE(LEFT(O$1,FIND("-",O$1,1)-1))+1))))))</f>
        <v>0.30587626509286386</v>
      </c>
      <c r="Q1666">
        <f>IF(ROW($E1666)&lt;=VALUE(LEFT(Q$1,FIND("-",Q$1,1)-1)),0,IF(ROW($E1666)=VALUE(LEFT(Q$1,FIND("-",Q$1,1)-1))+1,AVERAGE(INDEX($E:$E,ROW($E1666)-VALUE(LEFT(Q$1,FIND("-",Q$1,1)-1))):$E1666),($E1666*(2/(VALUE(LEFT(Q$1,FIND("-",Q$1,1)-1))+1)))+(Q1665*(1-(2/(VALUE(LEFT(Q$1,FIND("-",Q$1,1)-1))+1))))))</f>
        <v>0.28120315217997915</v>
      </c>
      <c r="R1666">
        <f>IF(ROW($E1666)&lt;=VALUE(LEFT(R$1,FIND("-",R$1,1)-1)),0,IF(ROW($E1666)=VALUE(LEFT(R$1,FIND("-",R$1,1)-1))+1,AVERAGE(INDEX($E:$E,ROW($E1666)-VALUE(LEFT(R$1,FIND("-",R$1,1)-1))):$E1666),($E1666*(2/(VALUE(LEFT(R$1,FIND("-",R$1,1)-1))+1)))+(R1665*(1-(2/(VALUE(LEFT(R$1,FIND("-",R$1,1)-1))+1))))))</f>
        <v>0.27985655600994669</v>
      </c>
      <c r="S1666">
        <f t="shared" si="238"/>
        <v>1.3465961700324658E-3</v>
      </c>
      <c r="T1666">
        <f>IF(ROW($E1666)&lt;=MAX(VALUE(LEFT(Q$1,FIND("-",Q$1,1)-1)),VALUE(LEFT(R$1,FIND("-",R$1,1)-1)))+VALUE(LEFT(T$1,FIND("-",T$1,1)-1))-1,0,IF(ROW($E1666)=MAX(VALUE(LEFT(Q$1,FIND("-",Q$1,1)-1)),VALUE(LEFT(R$1,FIND("-",R$1,1)-1)))+VALUE(LEFT(T$1,FIND("-",T$1,1)-1)),AVERAGE(INDEX($S:$S,ROW(S1666)-VALUE(LEFT(T$1,FIND("-",T$1,1)-1))+1):S1666),($S1666*(2/(VALUE(LEFT(T$1,FIND("-",T$1,1)-1))+1)))+(T1665*(1-(2/(VALUE(LEFT(T$1,FIND("-",T$1,1)-1))+1))))))</f>
        <v>-2.4716261403919032E-3</v>
      </c>
      <c r="V1666">
        <f t="shared" si="239"/>
        <v>5.0000000000000044E-3</v>
      </c>
      <c r="W1666">
        <f>IF(ROW($E1666)&lt;=VALUE(LEFT(W$1,FIND("-",W$1,1)-1))+1,0,IF(ROW($E1665)=VALUE(LEFT(W$1,FIND("-",W$1,1)-1))+1,100-100/(1+ABS((SUMIF(INDEX($V:$V,ROW($V1666)-VALUE(LEFT(W$1,FIND("-",W$1,1)-1))+1):$V1666,"&gt;0",INDEX($V:$V,ROW($V1666)-VALUE(LEFT(W$1,FIND("-",W$1,1)-1))+1):$V1666)/COUNTIF(INDEX($V:$V,ROW($V1666)-VALUE(LEFT(W$1,FIND("-",W$1,1)-1))+1):$V1666,"&gt;0"))/(SUMIF(INDEX($V:$V,ROW($V1666)-VALUE(LEFT(W$1,FIND("-",W$1,1)-1))+1):$V1666,"&lt;0",INDEX($V:$V,ROW($V1666)-VALUE(LEFT(W$1,FIND("-",W$1,1)-1))+1):$V1666)/COUNTIF(INDEX($V:$V,ROW($V1666)-VALUE(LEFT(W$1,FIND("-",W$1,1)-1))+1):$V1666,"&lt;0")))),100-100/(1+ABS((SUMIF(INDEX($V:$V,ROW($V1666)-VALUE(LEFT(W$1,FIND("-",W$1,1)-1))+1):$V1666,"&gt;0",INDEX($V:$V,ROW($V1666)-VALUE(LEFT(W$1,FIND("-",W$1,1)-1))+1):$V1666)/VALUE(LEFT(W$1,FIND("-",W$1,1)-1)))/(SUMIF(INDEX($V:$V,ROW($V1666)-VALUE(LEFT(W$1,FIND("-",W$1,1)-1))+1):$V1666,"&lt;0",INDEX($V:$V,ROW($V1666)-VALUE(LEFT(W$1,FIND("-",W$1,1)-1))+1):$V1666)/VALUE(LEFT(W$1,FIND("-",W$1,1)-1)))))))</f>
        <v>68.181818181818187</v>
      </c>
      <c r="Y1666">
        <f>IF(ROW($E1666)&lt;=VALUE(LEFT(Y$1,FIND("-",Y$1,1)-1)),0,MAX(INDEX(C:C,ROW(C1666)-VALUE(LEFT(Y$1,FIND("-",Y$1,1)-1))+1):C1666))</f>
        <v>0.32</v>
      </c>
      <c r="Z1666">
        <f>IF(ROW($E1666)&lt;=VALUE(LEFT(Z$1,FIND("-",Z$1,1)-1)),0,MIN(INDEX(D:D,ROW(D1666)-VALUE(LEFT(Z$1,FIND("-",Z$1,1)-1))+1):D1666))</f>
        <v>0.245</v>
      </c>
      <c r="AA1666">
        <f t="shared" si="234"/>
        <v>59.999999999999979</v>
      </c>
      <c r="AB1666">
        <f>IF(ROW($AA1666)&lt;=VALUE(LEFT(AA$1,FIND("-",AA$1,1)-1))+VALUE(LEFT(AB$1,FIND("-",AB$1,1)-1)-1),0,AVERAGE(INDEX($AA:$AA,ROW($AA1666)-VALUE(LEFT(AB$1,FIND("-",AB$1,1)-1))+1):$AA1666))</f>
        <v>53.333333333333321</v>
      </c>
      <c r="AC1666">
        <f>IF(ROW($AA1666)&lt;=VALUE(LEFT(AA$1,FIND("-",AA$1,1)-1))+VALUE(LEFT(AB$1,FIND("-",AB$1,1)-1)-1)+VALUE(LEFT(AC$1,FIND("-",AC$1,1)-1)-1),0,AVERAGE(INDEX($AB:$AB,ROW($AB1666)-VALUE(LEFT(AC$1,FIND("-",AC$1,1)-1))+1):$AB1666))</f>
        <v>54.907407407407419</v>
      </c>
      <c r="AE1666">
        <f t="shared" si="240"/>
        <v>35533844</v>
      </c>
      <c r="AG1666" t="str">
        <f t="shared" si="233"/>
        <v/>
      </c>
    </row>
    <row r="1667" spans="1:33" x14ac:dyDescent="0.25">
      <c r="A1667" s="6">
        <v>38897</v>
      </c>
      <c r="B1667">
        <v>0.26500000000000001</v>
      </c>
      <c r="C1667">
        <v>0.3</v>
      </c>
      <c r="D1667">
        <v>0.26500000000000001</v>
      </c>
      <c r="E1667">
        <v>0.3</v>
      </c>
      <c r="F1667">
        <v>0.172956</v>
      </c>
      <c r="G1667">
        <v>26000</v>
      </c>
      <c r="I1667" t="str">
        <f t="shared" si="235"/>
        <v/>
      </c>
      <c r="J1667" t="str">
        <f t="shared" si="236"/>
        <v>Overbought</v>
      </c>
      <c r="K1667" t="str">
        <f t="shared" si="237"/>
        <v/>
      </c>
      <c r="M1667" s="11" t="str">
        <f t="shared" ref="M1667:M1730" si="241">IF(K1667="Buy","Buy",IF(K1667="Sell","Sell",""))</f>
        <v/>
      </c>
      <c r="O1667">
        <f>IF(ROW($E1667)&lt;=VALUE(LEFT(O$1,FIND("-",O$1,1)-1)),0,IF(ROW($E1667)=VALUE(LEFT(O$1,FIND("-",O$1,1)-1))+1,AVERAGE(INDEX($E:$E,ROW($E1667)-VALUE(LEFT(O$1,FIND("-",O$1,1)-1))):$E1667),($E1667*(2/(VALUE(LEFT(O$1,FIND("-",O$1,1)-1))+1)))+(O1666*(1-(2/(VALUE(LEFT(O$1,FIND("-",O$1,1)-1))+1))))))</f>
        <v>0.30581779479343235</v>
      </c>
      <c r="Q1667">
        <f>IF(ROW($E1667)&lt;=VALUE(LEFT(Q$1,FIND("-",Q$1,1)-1)),0,IF(ROW($E1667)=VALUE(LEFT(Q$1,FIND("-",Q$1,1)-1))+1,AVERAGE(INDEX($E:$E,ROW($E1667)-VALUE(LEFT(Q$1,FIND("-",Q$1,1)-1))):$E1667),($E1667*(2/(VALUE(LEFT(Q$1,FIND("-",Q$1,1)-1))+1)))+(Q1666*(1-(2/(VALUE(LEFT(Q$1,FIND("-",Q$1,1)-1))+1))))))</f>
        <v>0.2840949749215208</v>
      </c>
      <c r="R1667">
        <f>IF(ROW($E1667)&lt;=VALUE(LEFT(R$1,FIND("-",R$1,1)-1)),0,IF(ROW($E1667)=VALUE(LEFT(R$1,FIND("-",R$1,1)-1))+1,AVERAGE(INDEX($E:$E,ROW($E1667)-VALUE(LEFT(R$1,FIND("-",R$1,1)-1))):$E1667),($E1667*(2/(VALUE(LEFT(R$1,FIND("-",R$1,1)-1))+1)))+(R1666*(1-(2/(VALUE(LEFT(R$1,FIND("-",R$1,1)-1))+1))))))</f>
        <v>0.28134866297217281</v>
      </c>
      <c r="S1667">
        <f t="shared" si="238"/>
        <v>2.7463119493479904E-3</v>
      </c>
      <c r="T1667">
        <f>IF(ROW($E1667)&lt;=MAX(VALUE(LEFT(Q$1,FIND("-",Q$1,1)-1)),VALUE(LEFT(R$1,FIND("-",R$1,1)-1)))+VALUE(LEFT(T$1,FIND("-",T$1,1)-1))-1,0,IF(ROW($E1667)=MAX(VALUE(LEFT(Q$1,FIND("-",Q$1,1)-1)),VALUE(LEFT(R$1,FIND("-",R$1,1)-1)))+VALUE(LEFT(T$1,FIND("-",T$1,1)-1)),AVERAGE(INDEX($S:$S,ROW(S1667)-VALUE(LEFT(T$1,FIND("-",T$1,1)-1))+1):S1667),($S1667*(2/(VALUE(LEFT(T$1,FIND("-",T$1,1)-1))+1)))+(T1666*(1-(2/(VALUE(LEFT(T$1,FIND("-",T$1,1)-1))+1))))))</f>
        <v>-1.4280385224439245E-3</v>
      </c>
      <c r="V1667">
        <f t="shared" si="239"/>
        <v>1.0000000000000009E-2</v>
      </c>
      <c r="W1667">
        <f>IF(ROW($E1667)&lt;=VALUE(LEFT(W$1,FIND("-",W$1,1)-1))+1,0,IF(ROW($E1666)=VALUE(LEFT(W$1,FIND("-",W$1,1)-1))+1,100-100/(1+ABS((SUMIF(INDEX($V:$V,ROW($V1667)-VALUE(LEFT(W$1,FIND("-",W$1,1)-1))+1):$V1667,"&gt;0",INDEX($V:$V,ROW($V1667)-VALUE(LEFT(W$1,FIND("-",W$1,1)-1))+1):$V1667)/COUNTIF(INDEX($V:$V,ROW($V1667)-VALUE(LEFT(W$1,FIND("-",W$1,1)-1))+1):$V1667,"&gt;0"))/(SUMIF(INDEX($V:$V,ROW($V1667)-VALUE(LEFT(W$1,FIND("-",W$1,1)-1))+1):$V1667,"&lt;0",INDEX($V:$V,ROW($V1667)-VALUE(LEFT(W$1,FIND("-",W$1,1)-1))+1):$V1667)/COUNTIF(INDEX($V:$V,ROW($V1667)-VALUE(LEFT(W$1,FIND("-",W$1,1)-1))+1):$V1667,"&lt;0")))),100-100/(1+ABS((SUMIF(INDEX($V:$V,ROW($V1667)-VALUE(LEFT(W$1,FIND("-",W$1,1)-1))+1):$V1667,"&gt;0",INDEX($V:$V,ROW($V1667)-VALUE(LEFT(W$1,FIND("-",W$1,1)-1))+1):$V1667)/VALUE(LEFT(W$1,FIND("-",W$1,1)-1)))/(SUMIF(INDEX($V:$V,ROW($V1667)-VALUE(LEFT(W$1,FIND("-",W$1,1)-1))+1):$V1667,"&lt;0",INDEX($V:$V,ROW($V1667)-VALUE(LEFT(W$1,FIND("-",W$1,1)-1))+1):$V1667)/VALUE(LEFT(W$1,FIND("-",W$1,1)-1)))))))</f>
        <v>70.833333333333343</v>
      </c>
      <c r="Y1667">
        <f>IF(ROW($E1667)&lt;=VALUE(LEFT(Y$1,FIND("-",Y$1,1)-1)),0,MAX(INDEX(C:C,ROW(C1667)-VALUE(LEFT(Y$1,FIND("-",Y$1,1)-1))+1):C1667))</f>
        <v>0.32</v>
      </c>
      <c r="Z1667">
        <f>IF(ROW($E1667)&lt;=VALUE(LEFT(Z$1,FIND("-",Z$1,1)-1)),0,MIN(INDEX(D:D,ROW(D1667)-VALUE(LEFT(Z$1,FIND("-",Z$1,1)-1))+1):D1667))</f>
        <v>0.25</v>
      </c>
      <c r="AA1667">
        <f t="shared" si="234"/>
        <v>71.428571428571402</v>
      </c>
      <c r="AB1667">
        <f>IF(ROW($AA1667)&lt;=VALUE(LEFT(AA$1,FIND("-",AA$1,1)-1))+VALUE(LEFT(AB$1,FIND("-",AB$1,1)-1)-1),0,AVERAGE(INDEX($AA:$AA,ROW($AA1667)-VALUE(LEFT(AB$1,FIND("-",AB$1,1)-1))+1):$AA1667))</f>
        <v>61.587301587301567</v>
      </c>
      <c r="AC1667">
        <f>IF(ROW($AA1667)&lt;=VALUE(LEFT(AA$1,FIND("-",AA$1,1)-1))+VALUE(LEFT(AB$1,FIND("-",AB$1,1)-1)-1)+VALUE(LEFT(AC$1,FIND("-",AC$1,1)-1)-1),0,AVERAGE(INDEX($AB:$AB,ROW($AB1667)-VALUE(LEFT(AC$1,FIND("-",AC$1,1)-1))+1):$AB1667))</f>
        <v>54.279100529100525</v>
      </c>
      <c r="AE1667">
        <f t="shared" si="240"/>
        <v>35559844</v>
      </c>
      <c r="AG1667" t="str">
        <f t="shared" ref="AG1667:AG1730" si="242">IF(K1667="Buy","Buy",IF(K1667="Sell","Sell",""))</f>
        <v/>
      </c>
    </row>
    <row r="1668" spans="1:33" x14ac:dyDescent="0.25">
      <c r="A1668" s="6">
        <v>38898</v>
      </c>
      <c r="B1668">
        <v>0.3</v>
      </c>
      <c r="C1668">
        <v>0.30499999999999999</v>
      </c>
      <c r="D1668">
        <v>0.3</v>
      </c>
      <c r="E1668">
        <v>0.30499999999999999</v>
      </c>
      <c r="F1668">
        <v>0.175839</v>
      </c>
      <c r="G1668">
        <v>210200</v>
      </c>
      <c r="I1668" t="str">
        <f t="shared" si="235"/>
        <v/>
      </c>
      <c r="J1668" t="str">
        <f t="shared" si="236"/>
        <v>Overbought</v>
      </c>
      <c r="K1668" t="str">
        <f t="shared" si="237"/>
        <v/>
      </c>
      <c r="M1668" s="11" t="str">
        <f t="shared" si="241"/>
        <v/>
      </c>
      <c r="O1668">
        <f>IF(ROW($E1668)&lt;=VALUE(LEFT(O$1,FIND("-",O$1,1)-1)),0,IF(ROW($E1668)=VALUE(LEFT(O$1,FIND("-",O$1,1)-1))+1,AVERAGE(INDEX($E:$E,ROW($E1668)-VALUE(LEFT(O$1,FIND("-",O$1,1)-1))):$E1668),($E1668*(2/(VALUE(LEFT(O$1,FIND("-",O$1,1)-1))+1)))+(O1667*(1-(2/(VALUE(LEFT(O$1,FIND("-",O$1,1)-1))+1))))))</f>
        <v>0.30580965753180617</v>
      </c>
      <c r="Q1668">
        <f>IF(ROW($E1668)&lt;=VALUE(LEFT(Q$1,FIND("-",Q$1,1)-1)),0,IF(ROW($E1668)=VALUE(LEFT(Q$1,FIND("-",Q$1,1)-1))+1,AVERAGE(INDEX($E:$E,ROW($E1668)-VALUE(LEFT(Q$1,FIND("-",Q$1,1)-1))):$E1668),($E1668*(2/(VALUE(LEFT(Q$1,FIND("-",Q$1,1)-1))+1)))+(Q1667*(1-(2/(VALUE(LEFT(Q$1,FIND("-",Q$1,1)-1))+1))))))</f>
        <v>0.28731113262590219</v>
      </c>
      <c r="R1668">
        <f>IF(ROW($E1668)&lt;=VALUE(LEFT(R$1,FIND("-",R$1,1)-1)),0,IF(ROW($E1668)=VALUE(LEFT(R$1,FIND("-",R$1,1)-1))+1,AVERAGE(INDEX($E:$E,ROW($E1668)-VALUE(LEFT(R$1,FIND("-",R$1,1)-1))):$E1668),($E1668*(2/(VALUE(LEFT(R$1,FIND("-",R$1,1)-1))+1)))+(R1667*(1-(2/(VALUE(LEFT(R$1,FIND("-",R$1,1)-1))+1))))))</f>
        <v>0.28310061386312302</v>
      </c>
      <c r="S1668">
        <f t="shared" si="238"/>
        <v>4.2105187627791696E-3</v>
      </c>
      <c r="T1668">
        <f>IF(ROW($E1668)&lt;=MAX(VALUE(LEFT(Q$1,FIND("-",Q$1,1)-1)),VALUE(LEFT(R$1,FIND("-",R$1,1)-1)))+VALUE(LEFT(T$1,FIND("-",T$1,1)-1))-1,0,IF(ROW($E1668)=MAX(VALUE(LEFT(Q$1,FIND("-",Q$1,1)-1)),VALUE(LEFT(R$1,FIND("-",R$1,1)-1)))+VALUE(LEFT(T$1,FIND("-",T$1,1)-1)),AVERAGE(INDEX($S:$S,ROW(S1668)-VALUE(LEFT(T$1,FIND("-",T$1,1)-1))+1):S1668),($S1668*(2/(VALUE(LEFT(T$1,FIND("-",T$1,1)-1))+1)))+(T1667*(1-(2/(VALUE(LEFT(T$1,FIND("-",T$1,1)-1))+1))))))</f>
        <v>-3.0032706539930573E-4</v>
      </c>
      <c r="V1668">
        <f t="shared" si="239"/>
        <v>5.0000000000000044E-3</v>
      </c>
      <c r="W1668">
        <f>IF(ROW($E1668)&lt;=VALUE(LEFT(W$1,FIND("-",W$1,1)-1))+1,0,IF(ROW($E1667)=VALUE(LEFT(W$1,FIND("-",W$1,1)-1))+1,100-100/(1+ABS((SUMIF(INDEX($V:$V,ROW($V1668)-VALUE(LEFT(W$1,FIND("-",W$1,1)-1))+1):$V1668,"&gt;0",INDEX($V:$V,ROW($V1668)-VALUE(LEFT(W$1,FIND("-",W$1,1)-1))+1):$V1668)/COUNTIF(INDEX($V:$V,ROW($V1668)-VALUE(LEFT(W$1,FIND("-",W$1,1)-1))+1):$V1668,"&gt;0"))/(SUMIF(INDEX($V:$V,ROW($V1668)-VALUE(LEFT(W$1,FIND("-",W$1,1)-1))+1):$V1668,"&lt;0",INDEX($V:$V,ROW($V1668)-VALUE(LEFT(W$1,FIND("-",W$1,1)-1))+1):$V1668)/COUNTIF(INDEX($V:$V,ROW($V1668)-VALUE(LEFT(W$1,FIND("-",W$1,1)-1))+1):$V1668,"&lt;0")))),100-100/(1+ABS((SUMIF(INDEX($V:$V,ROW($V1668)-VALUE(LEFT(W$1,FIND("-",W$1,1)-1))+1):$V1668,"&gt;0",INDEX($V:$V,ROW($V1668)-VALUE(LEFT(W$1,FIND("-",W$1,1)-1))+1):$V1668)/VALUE(LEFT(W$1,FIND("-",W$1,1)-1)))/(SUMIF(INDEX($V:$V,ROW($V1668)-VALUE(LEFT(W$1,FIND("-",W$1,1)-1))+1):$V1668,"&lt;0",INDEX($V:$V,ROW($V1668)-VALUE(LEFT(W$1,FIND("-",W$1,1)-1))+1):$V1668)/VALUE(LEFT(W$1,FIND("-",W$1,1)-1)))))))</f>
        <v>72</v>
      </c>
      <c r="Y1668">
        <f>IF(ROW($E1668)&lt;=VALUE(LEFT(Y$1,FIND("-",Y$1,1)-1)),0,MAX(INDEX(C:C,ROW(C1668)-VALUE(LEFT(Y$1,FIND("-",Y$1,1)-1))+1):C1668))</f>
        <v>0.32</v>
      </c>
      <c r="Z1668">
        <f>IF(ROW($E1668)&lt;=VALUE(LEFT(Z$1,FIND("-",Z$1,1)-1)),0,MIN(INDEX(D:D,ROW(D1668)-VALUE(LEFT(Z$1,FIND("-",Z$1,1)-1))+1):D1668))</f>
        <v>0.25</v>
      </c>
      <c r="AA1668">
        <f t="shared" si="234"/>
        <v>78.571428571428555</v>
      </c>
      <c r="AB1668">
        <f>IF(ROW($AA1668)&lt;=VALUE(LEFT(AA$1,FIND("-",AA$1,1)-1))+VALUE(LEFT(AB$1,FIND("-",AB$1,1)-1)-1),0,AVERAGE(INDEX($AA:$AA,ROW($AA1668)-VALUE(LEFT(AB$1,FIND("-",AB$1,1)-1))+1):$AA1668))</f>
        <v>69.999999999999986</v>
      </c>
      <c r="AC1668">
        <f>IF(ROW($AA1668)&lt;=VALUE(LEFT(AA$1,FIND("-",AA$1,1)-1))+VALUE(LEFT(AB$1,FIND("-",AB$1,1)-1)-1)+VALUE(LEFT(AC$1,FIND("-",AC$1,1)-1)-1),0,AVERAGE(INDEX($AB:$AB,ROW($AB1668)-VALUE(LEFT(AC$1,FIND("-",AC$1,1)-1))+1):$AB1668))</f>
        <v>61.640211640211625</v>
      </c>
      <c r="AE1668">
        <f t="shared" si="240"/>
        <v>35770044</v>
      </c>
      <c r="AG1668" t="str">
        <f t="shared" si="242"/>
        <v/>
      </c>
    </row>
    <row r="1669" spans="1:33" x14ac:dyDescent="0.25">
      <c r="A1669" s="6">
        <v>38901</v>
      </c>
      <c r="B1669">
        <v>0.315</v>
      </c>
      <c r="C1669">
        <v>0.32</v>
      </c>
      <c r="D1669">
        <v>0.31</v>
      </c>
      <c r="E1669">
        <v>0.31</v>
      </c>
      <c r="F1669">
        <v>0.17872099999999999</v>
      </c>
      <c r="G1669">
        <v>199800</v>
      </c>
      <c r="I1669" t="str">
        <f t="shared" si="235"/>
        <v/>
      </c>
      <c r="J1669" t="str">
        <f t="shared" si="236"/>
        <v>Overbought</v>
      </c>
      <c r="K1669" t="str">
        <f t="shared" si="237"/>
        <v/>
      </c>
      <c r="M1669" s="11" t="str">
        <f t="shared" si="241"/>
        <v/>
      </c>
      <c r="O1669">
        <f>IF(ROW($E1669)&lt;=VALUE(LEFT(O$1,FIND("-",O$1,1)-1)),0,IF(ROW($E1669)=VALUE(LEFT(O$1,FIND("-",O$1,1)-1))+1,AVERAGE(INDEX($E:$E,ROW($E1669)-VALUE(LEFT(O$1,FIND("-",O$1,1)-1))):$E1669),($E1669*(2/(VALUE(LEFT(O$1,FIND("-",O$1,1)-1))+1)))+(O1668*(1-(2/(VALUE(LEFT(O$1,FIND("-",O$1,1)-1))+1))))))</f>
        <v>0.30585135248173845</v>
      </c>
      <c r="Q1669">
        <f>IF(ROW($E1669)&lt;=VALUE(LEFT(Q$1,FIND("-",Q$1,1)-1)),0,IF(ROW($E1669)=VALUE(LEFT(Q$1,FIND("-",Q$1,1)-1))+1,AVERAGE(INDEX($E:$E,ROW($E1669)-VALUE(LEFT(Q$1,FIND("-",Q$1,1)-1))):$E1669),($E1669*(2/(VALUE(LEFT(Q$1,FIND("-",Q$1,1)-1))+1)))+(Q1668*(1-(2/(VALUE(LEFT(Q$1,FIND("-",Q$1,1)-1))+1))))))</f>
        <v>0.29080172760653261</v>
      </c>
      <c r="R1669">
        <f>IF(ROW($E1669)&lt;=VALUE(LEFT(R$1,FIND("-",R$1,1)-1)),0,IF(ROW($E1669)=VALUE(LEFT(R$1,FIND("-",R$1,1)-1))+1,AVERAGE(INDEX($E:$E,ROW($E1669)-VALUE(LEFT(R$1,FIND("-",R$1,1)-1))):$E1669),($E1669*(2/(VALUE(LEFT(R$1,FIND("-",R$1,1)-1))+1)))+(R1668*(1-(2/(VALUE(LEFT(R$1,FIND("-",R$1,1)-1))+1))))))</f>
        <v>0.28509316098437315</v>
      </c>
      <c r="S1669">
        <f t="shared" si="238"/>
        <v>5.7085666221594611E-3</v>
      </c>
      <c r="T1669">
        <f>IF(ROW($E1669)&lt;=MAX(VALUE(LEFT(Q$1,FIND("-",Q$1,1)-1)),VALUE(LEFT(R$1,FIND("-",R$1,1)-1)))+VALUE(LEFT(T$1,FIND("-",T$1,1)-1))-1,0,IF(ROW($E1669)=MAX(VALUE(LEFT(Q$1,FIND("-",Q$1,1)-1)),VALUE(LEFT(R$1,FIND("-",R$1,1)-1)))+VALUE(LEFT(T$1,FIND("-",T$1,1)-1)),AVERAGE(INDEX($S:$S,ROW(S1669)-VALUE(LEFT(T$1,FIND("-",T$1,1)-1))+1):S1669),($S1669*(2/(VALUE(LEFT(T$1,FIND("-",T$1,1)-1))+1)))+(T1668*(1-(2/(VALUE(LEFT(T$1,FIND("-",T$1,1)-1))+1))))))</f>
        <v>9.0145167211244767E-4</v>
      </c>
      <c r="V1669">
        <f t="shared" si="239"/>
        <v>5.0000000000000044E-3</v>
      </c>
      <c r="W1669">
        <f>IF(ROW($E1669)&lt;=VALUE(LEFT(W$1,FIND("-",W$1,1)-1))+1,0,IF(ROW($E1668)=VALUE(LEFT(W$1,FIND("-",W$1,1)-1))+1,100-100/(1+ABS((SUMIF(INDEX($V:$V,ROW($V1669)-VALUE(LEFT(W$1,FIND("-",W$1,1)-1))+1):$V1669,"&gt;0",INDEX($V:$V,ROW($V1669)-VALUE(LEFT(W$1,FIND("-",W$1,1)-1))+1):$V1669)/COUNTIF(INDEX($V:$V,ROW($V1669)-VALUE(LEFT(W$1,FIND("-",W$1,1)-1))+1):$V1669,"&gt;0"))/(SUMIF(INDEX($V:$V,ROW($V1669)-VALUE(LEFT(W$1,FIND("-",W$1,1)-1))+1):$V1669,"&lt;0",INDEX($V:$V,ROW($V1669)-VALUE(LEFT(W$1,FIND("-",W$1,1)-1))+1):$V1669)/COUNTIF(INDEX($V:$V,ROW($V1669)-VALUE(LEFT(W$1,FIND("-",W$1,1)-1))+1):$V1669,"&lt;0")))),100-100/(1+ABS((SUMIF(INDEX($V:$V,ROW($V1669)-VALUE(LEFT(W$1,FIND("-",W$1,1)-1))+1):$V1669,"&gt;0",INDEX($V:$V,ROW($V1669)-VALUE(LEFT(W$1,FIND("-",W$1,1)-1))+1):$V1669)/VALUE(LEFT(W$1,FIND("-",W$1,1)-1)))/(SUMIF(INDEX($V:$V,ROW($V1669)-VALUE(LEFT(W$1,FIND("-",W$1,1)-1))+1):$V1669,"&lt;0",INDEX($V:$V,ROW($V1669)-VALUE(LEFT(W$1,FIND("-",W$1,1)-1))+1):$V1669)/VALUE(LEFT(W$1,FIND("-",W$1,1)-1)))))))</f>
        <v>72</v>
      </c>
      <c r="Y1669">
        <f>IF(ROW($E1669)&lt;=VALUE(LEFT(Y$1,FIND("-",Y$1,1)-1)),0,MAX(INDEX(C:C,ROW(C1669)-VALUE(LEFT(Y$1,FIND("-",Y$1,1)-1))+1):C1669))</f>
        <v>0.32</v>
      </c>
      <c r="Z1669">
        <f>IF(ROW($E1669)&lt;=VALUE(LEFT(Z$1,FIND("-",Z$1,1)-1)),0,MIN(INDEX(D:D,ROW(D1669)-VALUE(LEFT(Z$1,FIND("-",Z$1,1)-1))+1):D1669))</f>
        <v>0.26</v>
      </c>
      <c r="AA1669">
        <f t="shared" si="234"/>
        <v>83.333333333333314</v>
      </c>
      <c r="AB1669">
        <f>IF(ROW($AA1669)&lt;=VALUE(LEFT(AA$1,FIND("-",AA$1,1)-1))+VALUE(LEFT(AB$1,FIND("-",AB$1,1)-1)-1),0,AVERAGE(INDEX($AA:$AA,ROW($AA1669)-VALUE(LEFT(AB$1,FIND("-",AB$1,1)-1))+1):$AA1669))</f>
        <v>77.777777777777757</v>
      </c>
      <c r="AC1669">
        <f>IF(ROW($AA1669)&lt;=VALUE(LEFT(AA$1,FIND("-",AA$1,1)-1))+VALUE(LEFT(AB$1,FIND("-",AB$1,1)-1)-1)+VALUE(LEFT(AC$1,FIND("-",AC$1,1)-1)-1),0,AVERAGE(INDEX($AB:$AB,ROW($AB1669)-VALUE(LEFT(AC$1,FIND("-",AC$1,1)-1))+1):$AB1669))</f>
        <v>69.788359788359784</v>
      </c>
      <c r="AE1669">
        <f t="shared" si="240"/>
        <v>35969844</v>
      </c>
      <c r="AG1669" t="str">
        <f t="shared" si="242"/>
        <v/>
      </c>
    </row>
    <row r="1670" spans="1:33" x14ac:dyDescent="0.25">
      <c r="A1670" s="6">
        <v>38902</v>
      </c>
      <c r="B1670">
        <v>0.31</v>
      </c>
      <c r="C1670">
        <v>0.31</v>
      </c>
      <c r="D1670">
        <v>0.31</v>
      </c>
      <c r="E1670">
        <v>0.31</v>
      </c>
      <c r="F1670">
        <v>0.17872099999999999</v>
      </c>
      <c r="G1670">
        <v>212200</v>
      </c>
      <c r="I1670" t="str">
        <f t="shared" si="235"/>
        <v/>
      </c>
      <c r="J1670" t="str">
        <f t="shared" si="236"/>
        <v/>
      </c>
      <c r="K1670" t="str">
        <f t="shared" si="237"/>
        <v/>
      </c>
      <c r="M1670" s="11" t="str">
        <f t="shared" si="241"/>
        <v/>
      </c>
      <c r="O1670">
        <f>IF(ROW($E1670)&lt;=VALUE(LEFT(O$1,FIND("-",O$1,1)-1)),0,IF(ROW($E1670)=VALUE(LEFT(O$1,FIND("-",O$1,1)-1))+1,AVERAGE(INDEX($E:$E,ROW($E1670)-VALUE(LEFT(O$1,FIND("-",O$1,1)-1))):$E1670),($E1670*(2/(VALUE(LEFT(O$1,FIND("-",O$1,1)-1))+1)))+(O1669*(1-(2/(VALUE(LEFT(O$1,FIND("-",O$1,1)-1))+1))))))</f>
        <v>0.30589263255654703</v>
      </c>
      <c r="Q1670">
        <f>IF(ROW($E1670)&lt;=VALUE(LEFT(Q$1,FIND("-",Q$1,1)-1)),0,IF(ROW($E1670)=VALUE(LEFT(Q$1,FIND("-",Q$1,1)-1))+1,AVERAGE(INDEX($E:$E,ROW($E1670)-VALUE(LEFT(Q$1,FIND("-",Q$1,1)-1))):$E1670),($E1670*(2/(VALUE(LEFT(Q$1,FIND("-",Q$1,1)-1))+1)))+(Q1669*(1-(2/(VALUE(LEFT(Q$1,FIND("-",Q$1,1)-1))+1))))))</f>
        <v>0.29375530797475835</v>
      </c>
      <c r="R1670">
        <f>IF(ROW($E1670)&lt;=VALUE(LEFT(R$1,FIND("-",R$1,1)-1)),0,IF(ROW($E1670)=VALUE(LEFT(R$1,FIND("-",R$1,1)-1))+1,AVERAGE(INDEX($E:$E,ROW($E1670)-VALUE(LEFT(R$1,FIND("-",R$1,1)-1))):$E1670),($E1670*(2/(VALUE(LEFT(R$1,FIND("-",R$1,1)-1))+1)))+(R1669*(1-(2/(VALUE(LEFT(R$1,FIND("-",R$1,1)-1))+1))))))</f>
        <v>0.28693811202256775</v>
      </c>
      <c r="S1670">
        <f t="shared" si="238"/>
        <v>6.8171959521906023E-3</v>
      </c>
      <c r="T1670">
        <f>IF(ROW($E1670)&lt;=MAX(VALUE(LEFT(Q$1,FIND("-",Q$1,1)-1)),VALUE(LEFT(R$1,FIND("-",R$1,1)-1)))+VALUE(LEFT(T$1,FIND("-",T$1,1)-1))-1,0,IF(ROW($E1670)=MAX(VALUE(LEFT(Q$1,FIND("-",Q$1,1)-1)),VALUE(LEFT(R$1,FIND("-",R$1,1)-1)))+VALUE(LEFT(T$1,FIND("-",T$1,1)-1)),AVERAGE(INDEX($S:$S,ROW(S1670)-VALUE(LEFT(T$1,FIND("-",T$1,1)-1))+1):S1670),($S1670*(2/(VALUE(LEFT(T$1,FIND("-",T$1,1)-1))+1)))+(T1669*(1-(2/(VALUE(LEFT(T$1,FIND("-",T$1,1)-1))+1))))))</f>
        <v>2.0846005281280784E-3</v>
      </c>
      <c r="V1670">
        <f t="shared" si="239"/>
        <v>0</v>
      </c>
      <c r="W1670">
        <f>IF(ROW($E1670)&lt;=VALUE(LEFT(W$1,FIND("-",W$1,1)-1))+1,0,IF(ROW($E1669)=VALUE(LEFT(W$1,FIND("-",W$1,1)-1))+1,100-100/(1+ABS((SUMIF(INDEX($V:$V,ROW($V1670)-VALUE(LEFT(W$1,FIND("-",W$1,1)-1))+1):$V1670,"&gt;0",INDEX($V:$V,ROW($V1670)-VALUE(LEFT(W$1,FIND("-",W$1,1)-1))+1):$V1670)/COUNTIF(INDEX($V:$V,ROW($V1670)-VALUE(LEFT(W$1,FIND("-",W$1,1)-1))+1):$V1670,"&gt;0"))/(SUMIF(INDEX($V:$V,ROW($V1670)-VALUE(LEFT(W$1,FIND("-",W$1,1)-1))+1):$V1670,"&lt;0",INDEX($V:$V,ROW($V1670)-VALUE(LEFT(W$1,FIND("-",W$1,1)-1))+1):$V1670)/COUNTIF(INDEX($V:$V,ROW($V1670)-VALUE(LEFT(W$1,FIND("-",W$1,1)-1))+1):$V1670,"&lt;0")))),100-100/(1+ABS((SUMIF(INDEX($V:$V,ROW($V1670)-VALUE(LEFT(W$1,FIND("-",W$1,1)-1))+1):$V1670,"&gt;0",INDEX($V:$V,ROW($V1670)-VALUE(LEFT(W$1,FIND("-",W$1,1)-1))+1):$V1670)/VALUE(LEFT(W$1,FIND("-",W$1,1)-1)))/(SUMIF(INDEX($V:$V,ROW($V1670)-VALUE(LEFT(W$1,FIND("-",W$1,1)-1))+1):$V1670,"&lt;0",INDEX($V:$V,ROW($V1670)-VALUE(LEFT(W$1,FIND("-",W$1,1)-1))+1):$V1670)/VALUE(LEFT(W$1,FIND("-",W$1,1)-1)))))))</f>
        <v>69.565217391304344</v>
      </c>
      <c r="Y1670">
        <f>IF(ROW($E1670)&lt;=VALUE(LEFT(Y$1,FIND("-",Y$1,1)-1)),0,MAX(INDEX(C:C,ROW(C1670)-VALUE(LEFT(Y$1,FIND("-",Y$1,1)-1))+1):C1670))</f>
        <v>0.32</v>
      </c>
      <c r="Z1670">
        <f>IF(ROW($E1670)&lt;=VALUE(LEFT(Z$1,FIND("-",Z$1,1)-1)),0,MIN(INDEX(D:D,ROW(D1670)-VALUE(LEFT(Z$1,FIND("-",Z$1,1)-1))+1):D1670))</f>
        <v>0.26500000000000001</v>
      </c>
      <c r="AA1670">
        <f t="shared" si="234"/>
        <v>81.818181818181799</v>
      </c>
      <c r="AB1670">
        <f>IF(ROW($AA1670)&lt;=VALUE(LEFT(AA$1,FIND("-",AA$1,1)-1))+VALUE(LEFT(AB$1,FIND("-",AB$1,1)-1)-1),0,AVERAGE(INDEX($AA:$AA,ROW($AA1670)-VALUE(LEFT(AB$1,FIND("-",AB$1,1)-1))+1):$AA1670))</f>
        <v>81.240981240981228</v>
      </c>
      <c r="AC1670">
        <f>IF(ROW($AA1670)&lt;=VALUE(LEFT(AA$1,FIND("-",AA$1,1)-1))+VALUE(LEFT(AB$1,FIND("-",AB$1,1)-1)-1)+VALUE(LEFT(AC$1,FIND("-",AC$1,1)-1)-1),0,AVERAGE(INDEX($AB:$AB,ROW($AB1670)-VALUE(LEFT(AC$1,FIND("-",AC$1,1)-1))+1):$AB1670))</f>
        <v>76.339586339586319</v>
      </c>
      <c r="AE1670">
        <f t="shared" si="240"/>
        <v>35969844</v>
      </c>
      <c r="AG1670" t="str">
        <f t="shared" si="242"/>
        <v/>
      </c>
    </row>
    <row r="1671" spans="1:33" x14ac:dyDescent="0.25">
      <c r="A1671" s="6">
        <v>38903</v>
      </c>
      <c r="B1671">
        <v>0.31</v>
      </c>
      <c r="C1671">
        <v>0.32</v>
      </c>
      <c r="D1671">
        <v>0.31</v>
      </c>
      <c r="E1671">
        <v>0.31</v>
      </c>
      <c r="F1671">
        <v>0.17872099999999999</v>
      </c>
      <c r="G1671">
        <v>100000</v>
      </c>
      <c r="I1671" t="str">
        <f t="shared" si="235"/>
        <v/>
      </c>
      <c r="J1671" t="str">
        <f t="shared" si="236"/>
        <v/>
      </c>
      <c r="K1671" t="str">
        <f t="shared" si="237"/>
        <v>Overbought Below %D</v>
      </c>
      <c r="M1671" s="11" t="str">
        <f t="shared" si="241"/>
        <v/>
      </c>
      <c r="O1671">
        <f>IF(ROW($E1671)&lt;=VALUE(LEFT(O$1,FIND("-",O$1,1)-1)),0,IF(ROW($E1671)=VALUE(LEFT(O$1,FIND("-",O$1,1)-1))+1,AVERAGE(INDEX($E:$E,ROW($E1671)-VALUE(LEFT(O$1,FIND("-",O$1,1)-1))):$E1671),($E1671*(2/(VALUE(LEFT(O$1,FIND("-",O$1,1)-1))+1)))+(O1670*(1-(2/(VALUE(LEFT(O$1,FIND("-",O$1,1)-1))+1))))))</f>
        <v>0.30593350188434254</v>
      </c>
      <c r="Q1671">
        <f>IF(ROW($E1671)&lt;=VALUE(LEFT(Q$1,FIND("-",Q$1,1)-1)),0,IF(ROW($E1671)=VALUE(LEFT(Q$1,FIND("-",Q$1,1)-1))+1,AVERAGE(INDEX($E:$E,ROW($E1671)-VALUE(LEFT(Q$1,FIND("-",Q$1,1)-1))):$E1671),($E1671*(2/(VALUE(LEFT(Q$1,FIND("-",Q$1,1)-1))+1)))+(Q1670*(1-(2/(VALUE(LEFT(Q$1,FIND("-",Q$1,1)-1))+1))))))</f>
        <v>0.29625449136325704</v>
      </c>
      <c r="R1671">
        <f>IF(ROW($E1671)&lt;=VALUE(LEFT(R$1,FIND("-",R$1,1)-1)),0,IF(ROW($E1671)=VALUE(LEFT(R$1,FIND("-",R$1,1)-1))+1,AVERAGE(INDEX($E:$E,ROW($E1671)-VALUE(LEFT(R$1,FIND("-",R$1,1)-1))):$E1671),($E1671*(2/(VALUE(LEFT(R$1,FIND("-",R$1,1)-1))+1)))+(R1670*(1-(2/(VALUE(LEFT(R$1,FIND("-",R$1,1)-1))+1))))))</f>
        <v>0.28864640002089609</v>
      </c>
      <c r="S1671">
        <f t="shared" si="238"/>
        <v>7.6080913423609564E-3</v>
      </c>
      <c r="T1671">
        <f>IF(ROW($E1671)&lt;=MAX(VALUE(LEFT(Q$1,FIND("-",Q$1,1)-1)),VALUE(LEFT(R$1,FIND("-",R$1,1)-1)))+VALUE(LEFT(T$1,FIND("-",T$1,1)-1))-1,0,IF(ROW($E1671)=MAX(VALUE(LEFT(Q$1,FIND("-",Q$1,1)-1)),VALUE(LEFT(R$1,FIND("-",R$1,1)-1)))+VALUE(LEFT(T$1,FIND("-",T$1,1)-1)),AVERAGE(INDEX($S:$S,ROW(S1671)-VALUE(LEFT(T$1,FIND("-",T$1,1)-1))+1):S1671),($S1671*(2/(VALUE(LEFT(T$1,FIND("-",T$1,1)-1))+1)))+(T1670*(1-(2/(VALUE(LEFT(T$1,FIND("-",T$1,1)-1))+1))))))</f>
        <v>3.1892986909746544E-3</v>
      </c>
      <c r="V1671">
        <f t="shared" si="239"/>
        <v>0</v>
      </c>
      <c r="W1671">
        <f>IF(ROW($E1671)&lt;=VALUE(LEFT(W$1,FIND("-",W$1,1)-1))+1,0,IF(ROW($E1670)=VALUE(LEFT(W$1,FIND("-",W$1,1)-1))+1,100-100/(1+ABS((SUMIF(INDEX($V:$V,ROW($V1671)-VALUE(LEFT(W$1,FIND("-",W$1,1)-1))+1):$V1671,"&gt;0",INDEX($V:$V,ROW($V1671)-VALUE(LEFT(W$1,FIND("-",W$1,1)-1))+1):$V1671)/COUNTIF(INDEX($V:$V,ROW($V1671)-VALUE(LEFT(W$1,FIND("-",W$1,1)-1))+1):$V1671,"&gt;0"))/(SUMIF(INDEX($V:$V,ROW($V1671)-VALUE(LEFT(W$1,FIND("-",W$1,1)-1))+1):$V1671,"&lt;0",INDEX($V:$V,ROW($V1671)-VALUE(LEFT(W$1,FIND("-",W$1,1)-1))+1):$V1671)/COUNTIF(INDEX($V:$V,ROW($V1671)-VALUE(LEFT(W$1,FIND("-",W$1,1)-1))+1):$V1671,"&lt;0")))),100-100/(1+ABS((SUMIF(INDEX($V:$V,ROW($V1671)-VALUE(LEFT(W$1,FIND("-",W$1,1)-1))+1):$V1671,"&gt;0",INDEX($V:$V,ROW($V1671)-VALUE(LEFT(W$1,FIND("-",W$1,1)-1))+1):$V1671)/VALUE(LEFT(W$1,FIND("-",W$1,1)-1)))/(SUMIF(INDEX($V:$V,ROW($V1671)-VALUE(LEFT(W$1,FIND("-",W$1,1)-1))+1):$V1671,"&lt;0",INDEX($V:$V,ROW($V1671)-VALUE(LEFT(W$1,FIND("-",W$1,1)-1))+1):$V1671)/VALUE(LEFT(W$1,FIND("-",W$1,1)-1)))))))</f>
        <v>68.181818181818187</v>
      </c>
      <c r="Y1671">
        <f>IF(ROW($E1671)&lt;=VALUE(LEFT(Y$1,FIND("-",Y$1,1)-1)),0,MAX(INDEX(C:C,ROW(C1671)-VALUE(LEFT(Y$1,FIND("-",Y$1,1)-1))+1):C1671))</f>
        <v>0.32</v>
      </c>
      <c r="Z1671">
        <f>IF(ROW($E1671)&lt;=VALUE(LEFT(Z$1,FIND("-",Z$1,1)-1)),0,MIN(INDEX(D:D,ROW(D1671)-VALUE(LEFT(Z$1,FIND("-",Z$1,1)-1))+1):D1671))</f>
        <v>0.26500000000000001</v>
      </c>
      <c r="AA1671">
        <f t="shared" si="234"/>
        <v>81.818181818181799</v>
      </c>
      <c r="AB1671">
        <f>IF(ROW($AA1671)&lt;=VALUE(LEFT(AA$1,FIND("-",AA$1,1)-1))+VALUE(LEFT(AB$1,FIND("-",AB$1,1)-1)-1),0,AVERAGE(INDEX($AA:$AA,ROW($AA1671)-VALUE(LEFT(AB$1,FIND("-",AB$1,1)-1))+1):$AA1671))</f>
        <v>82.323232323232318</v>
      </c>
      <c r="AC1671">
        <f>IF(ROW($AA1671)&lt;=VALUE(LEFT(AA$1,FIND("-",AA$1,1)-1))+VALUE(LEFT(AB$1,FIND("-",AB$1,1)-1)-1)+VALUE(LEFT(AC$1,FIND("-",AC$1,1)-1)-1),0,AVERAGE(INDEX($AB:$AB,ROW($AB1671)-VALUE(LEFT(AC$1,FIND("-",AC$1,1)-1))+1):$AB1671))</f>
        <v>80.447330447330444</v>
      </c>
      <c r="AE1671">
        <f t="shared" si="240"/>
        <v>35969844</v>
      </c>
      <c r="AG1671" t="str">
        <f t="shared" si="242"/>
        <v/>
      </c>
    </row>
    <row r="1672" spans="1:33" x14ac:dyDescent="0.25">
      <c r="A1672" s="6">
        <v>38904</v>
      </c>
      <c r="B1672">
        <v>0.31</v>
      </c>
      <c r="C1672">
        <v>0.31</v>
      </c>
      <c r="D1672">
        <v>0.31</v>
      </c>
      <c r="E1672">
        <v>0.31</v>
      </c>
      <c r="F1672">
        <v>0.17872099999999999</v>
      </c>
      <c r="G1672">
        <v>21000</v>
      </c>
      <c r="I1672" t="str">
        <f t="shared" si="235"/>
        <v/>
      </c>
      <c r="J1672" t="str">
        <f t="shared" si="236"/>
        <v/>
      </c>
      <c r="K1672" t="str">
        <f t="shared" si="237"/>
        <v>Overbought Below %D</v>
      </c>
      <c r="M1672" s="11" t="str">
        <f t="shared" si="241"/>
        <v/>
      </c>
      <c r="O1672">
        <f>IF(ROW($E1672)&lt;=VALUE(LEFT(O$1,FIND("-",O$1,1)-1)),0,IF(ROW($E1672)=VALUE(LEFT(O$1,FIND("-",O$1,1)-1))+1,AVERAGE(INDEX($E:$E,ROW($E1672)-VALUE(LEFT(O$1,FIND("-",O$1,1)-1))):$E1672),($E1672*(2/(VALUE(LEFT(O$1,FIND("-",O$1,1)-1))+1)))+(O1671*(1-(2/(VALUE(LEFT(O$1,FIND("-",O$1,1)-1))+1))))))</f>
        <v>0.30597396455216003</v>
      </c>
      <c r="Q1672">
        <f>IF(ROW($E1672)&lt;=VALUE(LEFT(Q$1,FIND("-",Q$1,1)-1)),0,IF(ROW($E1672)=VALUE(LEFT(Q$1,FIND("-",Q$1,1)-1))+1,AVERAGE(INDEX($E:$E,ROW($E1672)-VALUE(LEFT(Q$1,FIND("-",Q$1,1)-1))):$E1672),($E1672*(2/(VALUE(LEFT(Q$1,FIND("-",Q$1,1)-1))+1)))+(Q1671*(1-(2/(VALUE(LEFT(Q$1,FIND("-",Q$1,1)-1))+1))))))</f>
        <v>0.29836918499967902</v>
      </c>
      <c r="R1672">
        <f>IF(ROW($E1672)&lt;=VALUE(LEFT(R$1,FIND("-",R$1,1)-1)),0,IF(ROW($E1672)=VALUE(LEFT(R$1,FIND("-",R$1,1)-1))+1,AVERAGE(INDEX($E:$E,ROW($E1672)-VALUE(LEFT(R$1,FIND("-",R$1,1)-1))):$E1672),($E1672*(2/(VALUE(LEFT(R$1,FIND("-",R$1,1)-1))+1)))+(R1671*(1-(2/(VALUE(LEFT(R$1,FIND("-",R$1,1)-1))+1))))))</f>
        <v>0.29022814816749637</v>
      </c>
      <c r="S1672">
        <f t="shared" si="238"/>
        <v>8.1410368321826465E-3</v>
      </c>
      <c r="T1672">
        <f>IF(ROW($E1672)&lt;=MAX(VALUE(LEFT(Q$1,FIND("-",Q$1,1)-1)),VALUE(LEFT(R$1,FIND("-",R$1,1)-1)))+VALUE(LEFT(T$1,FIND("-",T$1,1)-1))-1,0,IF(ROW($E1672)=MAX(VALUE(LEFT(Q$1,FIND("-",Q$1,1)-1)),VALUE(LEFT(R$1,FIND("-",R$1,1)-1)))+VALUE(LEFT(T$1,FIND("-",T$1,1)-1)),AVERAGE(INDEX($S:$S,ROW(S1672)-VALUE(LEFT(T$1,FIND("-",T$1,1)-1))+1):S1672),($S1672*(2/(VALUE(LEFT(T$1,FIND("-",T$1,1)-1))+1)))+(T1671*(1-(2/(VALUE(LEFT(T$1,FIND("-",T$1,1)-1))+1))))))</f>
        <v>4.1796463192162528E-3</v>
      </c>
      <c r="V1672">
        <f t="shared" si="239"/>
        <v>0</v>
      </c>
      <c r="W1672">
        <f>IF(ROW($E1672)&lt;=VALUE(LEFT(W$1,FIND("-",W$1,1)-1))+1,0,IF(ROW($E1671)=VALUE(LEFT(W$1,FIND("-",W$1,1)-1))+1,100-100/(1+ABS((SUMIF(INDEX($V:$V,ROW($V1672)-VALUE(LEFT(W$1,FIND("-",W$1,1)-1))+1):$V1672,"&gt;0",INDEX($V:$V,ROW($V1672)-VALUE(LEFT(W$1,FIND("-",W$1,1)-1))+1):$V1672)/COUNTIF(INDEX($V:$V,ROW($V1672)-VALUE(LEFT(W$1,FIND("-",W$1,1)-1))+1):$V1672,"&gt;0"))/(SUMIF(INDEX($V:$V,ROW($V1672)-VALUE(LEFT(W$1,FIND("-",W$1,1)-1))+1):$V1672,"&lt;0",INDEX($V:$V,ROW($V1672)-VALUE(LEFT(W$1,FIND("-",W$1,1)-1))+1):$V1672)/COUNTIF(INDEX($V:$V,ROW($V1672)-VALUE(LEFT(W$1,FIND("-",W$1,1)-1))+1):$V1672,"&lt;0")))),100-100/(1+ABS((SUMIF(INDEX($V:$V,ROW($V1672)-VALUE(LEFT(W$1,FIND("-",W$1,1)-1))+1):$V1672,"&gt;0",INDEX($V:$V,ROW($V1672)-VALUE(LEFT(W$1,FIND("-",W$1,1)-1))+1):$V1672)/VALUE(LEFT(W$1,FIND("-",W$1,1)-1)))/(SUMIF(INDEX($V:$V,ROW($V1672)-VALUE(LEFT(W$1,FIND("-",W$1,1)-1))+1):$V1672,"&lt;0",INDEX($V:$V,ROW($V1672)-VALUE(LEFT(W$1,FIND("-",W$1,1)-1))+1):$V1672)/VALUE(LEFT(W$1,FIND("-",W$1,1)-1)))))))</f>
        <v>66.666666666666657</v>
      </c>
      <c r="Y1672">
        <f>IF(ROW($E1672)&lt;=VALUE(LEFT(Y$1,FIND("-",Y$1,1)-1)),0,MAX(INDEX(C:C,ROW(C1672)-VALUE(LEFT(Y$1,FIND("-",Y$1,1)-1))+1):C1672))</f>
        <v>0.32</v>
      </c>
      <c r="Z1672">
        <f>IF(ROW($E1672)&lt;=VALUE(LEFT(Z$1,FIND("-",Z$1,1)-1)),0,MIN(INDEX(D:D,ROW(D1672)-VALUE(LEFT(Z$1,FIND("-",Z$1,1)-1))+1):D1672))</f>
        <v>0.26500000000000001</v>
      </c>
      <c r="AA1672">
        <f t="shared" si="234"/>
        <v>81.818181818181799</v>
      </c>
      <c r="AB1672">
        <f>IF(ROW($AA1672)&lt;=VALUE(LEFT(AA$1,FIND("-",AA$1,1)-1))+VALUE(LEFT(AB$1,FIND("-",AB$1,1)-1)-1),0,AVERAGE(INDEX($AA:$AA,ROW($AA1672)-VALUE(LEFT(AB$1,FIND("-",AB$1,1)-1))+1):$AA1672))</f>
        <v>81.818181818181799</v>
      </c>
      <c r="AC1672">
        <f>IF(ROW($AA1672)&lt;=VALUE(LEFT(AA$1,FIND("-",AA$1,1)-1))+VALUE(LEFT(AB$1,FIND("-",AB$1,1)-1)-1)+VALUE(LEFT(AC$1,FIND("-",AC$1,1)-1)-1),0,AVERAGE(INDEX($AB:$AB,ROW($AB1672)-VALUE(LEFT(AC$1,FIND("-",AC$1,1)-1))+1):$AB1672))</f>
        <v>81.794131794131786</v>
      </c>
      <c r="AE1672">
        <f t="shared" si="240"/>
        <v>35969844</v>
      </c>
      <c r="AG1672" t="str">
        <f t="shared" si="242"/>
        <v/>
      </c>
    </row>
    <row r="1673" spans="1:33" x14ac:dyDescent="0.25">
      <c r="A1673" s="6">
        <v>38905</v>
      </c>
      <c r="B1673">
        <v>0.315</v>
      </c>
      <c r="C1673">
        <v>0.315</v>
      </c>
      <c r="D1673">
        <v>0.315</v>
      </c>
      <c r="E1673">
        <v>0.315</v>
      </c>
      <c r="F1673">
        <v>0.18160399999999999</v>
      </c>
      <c r="G1673">
        <v>10000</v>
      </c>
      <c r="I1673" t="str">
        <f t="shared" si="235"/>
        <v/>
      </c>
      <c r="J1673" t="str">
        <f t="shared" si="236"/>
        <v/>
      </c>
      <c r="K1673" t="str">
        <f t="shared" si="237"/>
        <v>Overbought Below %D</v>
      </c>
      <c r="M1673" s="11" t="str">
        <f t="shared" si="241"/>
        <v/>
      </c>
      <c r="O1673">
        <f>IF(ROW($E1673)&lt;=VALUE(LEFT(O$1,FIND("-",O$1,1)-1)),0,IF(ROW($E1673)=VALUE(LEFT(O$1,FIND("-",O$1,1)-1))+1,AVERAGE(INDEX($E:$E,ROW($E1673)-VALUE(LEFT(O$1,FIND("-",O$1,1)-1))):$E1673),($E1673*(2/(VALUE(LEFT(O$1,FIND("-",O$1,1)-1))+1)))+(O1672*(1-(2/(VALUE(LEFT(O$1,FIND("-",O$1,1)-1))+1))))))</f>
        <v>0.30606377585014855</v>
      </c>
      <c r="Q1673">
        <f>IF(ROW($E1673)&lt;=VALUE(LEFT(Q$1,FIND("-",Q$1,1)-1)),0,IF(ROW($E1673)=VALUE(LEFT(Q$1,FIND("-",Q$1,1)-1))+1,AVERAGE(INDEX($E:$E,ROW($E1673)-VALUE(LEFT(Q$1,FIND("-",Q$1,1)-1))):$E1673),($E1673*(2/(VALUE(LEFT(Q$1,FIND("-",Q$1,1)-1))+1)))+(Q1672*(1-(2/(VALUE(LEFT(Q$1,FIND("-",Q$1,1)-1))+1))))))</f>
        <v>0.30092777192280529</v>
      </c>
      <c r="R1673">
        <f>IF(ROW($E1673)&lt;=VALUE(LEFT(R$1,FIND("-",R$1,1)-1)),0,IF(ROW($E1673)=VALUE(LEFT(R$1,FIND("-",R$1,1)-1))+1,AVERAGE(INDEX($E:$E,ROW($E1673)-VALUE(LEFT(R$1,FIND("-",R$1,1)-1))):$E1673),($E1673*(2/(VALUE(LEFT(R$1,FIND("-",R$1,1)-1))+1)))+(R1672*(1-(2/(VALUE(LEFT(R$1,FIND("-",R$1,1)-1))+1))))))</f>
        <v>0.29206310015508924</v>
      </c>
      <c r="S1673">
        <f t="shared" si="238"/>
        <v>8.864671767716048E-3</v>
      </c>
      <c r="T1673">
        <f>IF(ROW($E1673)&lt;=MAX(VALUE(LEFT(Q$1,FIND("-",Q$1,1)-1)),VALUE(LEFT(R$1,FIND("-",R$1,1)-1)))+VALUE(LEFT(T$1,FIND("-",T$1,1)-1))-1,0,IF(ROW($E1673)=MAX(VALUE(LEFT(Q$1,FIND("-",Q$1,1)-1)),VALUE(LEFT(R$1,FIND("-",R$1,1)-1)))+VALUE(LEFT(T$1,FIND("-",T$1,1)-1)),AVERAGE(INDEX($S:$S,ROW(S1673)-VALUE(LEFT(T$1,FIND("-",T$1,1)-1))+1):S1673),($S1673*(2/(VALUE(LEFT(T$1,FIND("-",T$1,1)-1))+1)))+(T1672*(1-(2/(VALUE(LEFT(T$1,FIND("-",T$1,1)-1))+1))))))</f>
        <v>5.1166514089162124E-3</v>
      </c>
      <c r="V1673">
        <f t="shared" si="239"/>
        <v>5.0000000000000044E-3</v>
      </c>
      <c r="W1673">
        <f>IF(ROW($E1673)&lt;=VALUE(LEFT(W$1,FIND("-",W$1,1)-1))+1,0,IF(ROW($E1672)=VALUE(LEFT(W$1,FIND("-",W$1,1)-1))+1,100-100/(1+ABS((SUMIF(INDEX($V:$V,ROW($V1673)-VALUE(LEFT(W$1,FIND("-",W$1,1)-1))+1):$V1673,"&gt;0",INDEX($V:$V,ROW($V1673)-VALUE(LEFT(W$1,FIND("-",W$1,1)-1))+1):$V1673)/COUNTIF(INDEX($V:$V,ROW($V1673)-VALUE(LEFT(W$1,FIND("-",W$1,1)-1))+1):$V1673,"&gt;0"))/(SUMIF(INDEX($V:$V,ROW($V1673)-VALUE(LEFT(W$1,FIND("-",W$1,1)-1))+1):$V1673,"&lt;0",INDEX($V:$V,ROW($V1673)-VALUE(LEFT(W$1,FIND("-",W$1,1)-1))+1):$V1673)/COUNTIF(INDEX($V:$V,ROW($V1673)-VALUE(LEFT(W$1,FIND("-",W$1,1)-1))+1):$V1673,"&lt;0")))),100-100/(1+ABS((SUMIF(INDEX($V:$V,ROW($V1673)-VALUE(LEFT(W$1,FIND("-",W$1,1)-1))+1):$V1673,"&gt;0",INDEX($V:$V,ROW($V1673)-VALUE(LEFT(W$1,FIND("-",W$1,1)-1))+1):$V1673)/VALUE(LEFT(W$1,FIND("-",W$1,1)-1)))/(SUMIF(INDEX($V:$V,ROW($V1673)-VALUE(LEFT(W$1,FIND("-",W$1,1)-1))+1):$V1673,"&lt;0",INDEX($V:$V,ROW($V1673)-VALUE(LEFT(W$1,FIND("-",W$1,1)-1))+1):$V1673)/VALUE(LEFT(W$1,FIND("-",W$1,1)-1)))))))</f>
        <v>66.666666666666657</v>
      </c>
      <c r="Y1673">
        <f>IF(ROW($E1673)&lt;=VALUE(LEFT(Y$1,FIND("-",Y$1,1)-1)),0,MAX(INDEX(C:C,ROW(C1673)-VALUE(LEFT(Y$1,FIND("-",Y$1,1)-1))+1):C1673))</f>
        <v>0.32</v>
      </c>
      <c r="Z1673">
        <f>IF(ROW($E1673)&lt;=VALUE(LEFT(Z$1,FIND("-",Z$1,1)-1)),0,MIN(INDEX(D:D,ROW(D1673)-VALUE(LEFT(Z$1,FIND("-",Z$1,1)-1))+1):D1673))</f>
        <v>0.26500000000000001</v>
      </c>
      <c r="AA1673">
        <f t="shared" si="234"/>
        <v>90.909090909090892</v>
      </c>
      <c r="AB1673">
        <f>IF(ROW($AA1673)&lt;=VALUE(LEFT(AA$1,FIND("-",AA$1,1)-1))+VALUE(LEFT(AB$1,FIND("-",AB$1,1)-1)-1),0,AVERAGE(INDEX($AA:$AA,ROW($AA1673)-VALUE(LEFT(AB$1,FIND("-",AB$1,1)-1))+1):$AA1673))</f>
        <v>84.84848484848483</v>
      </c>
      <c r="AC1673">
        <f>IF(ROW($AA1673)&lt;=VALUE(LEFT(AA$1,FIND("-",AA$1,1)-1))+VALUE(LEFT(AB$1,FIND("-",AB$1,1)-1)-1)+VALUE(LEFT(AC$1,FIND("-",AC$1,1)-1)-1),0,AVERAGE(INDEX($AB:$AB,ROW($AB1673)-VALUE(LEFT(AC$1,FIND("-",AC$1,1)-1))+1):$AB1673))</f>
        <v>82.996632996632982</v>
      </c>
      <c r="AE1673">
        <f t="shared" si="240"/>
        <v>35979844</v>
      </c>
      <c r="AG1673" t="str">
        <f t="shared" si="242"/>
        <v/>
      </c>
    </row>
    <row r="1674" spans="1:33" x14ac:dyDescent="0.25">
      <c r="A1674" s="6">
        <v>38908</v>
      </c>
      <c r="B1674">
        <v>0.32</v>
      </c>
      <c r="C1674">
        <v>0.33</v>
      </c>
      <c r="D1674">
        <v>0.31</v>
      </c>
      <c r="E1674">
        <v>0.33</v>
      </c>
      <c r="F1674">
        <v>0.190252</v>
      </c>
      <c r="G1674">
        <v>71000</v>
      </c>
      <c r="I1674" t="str">
        <f t="shared" si="235"/>
        <v/>
      </c>
      <c r="J1674" t="str">
        <f t="shared" si="236"/>
        <v/>
      </c>
      <c r="K1674" t="str">
        <f t="shared" si="237"/>
        <v>Overbought Below %D</v>
      </c>
      <c r="M1674" s="11" t="str">
        <f t="shared" si="241"/>
        <v/>
      </c>
      <c r="O1674">
        <f>IF(ROW($E1674)&lt;=VALUE(LEFT(O$1,FIND("-",O$1,1)-1)),0,IF(ROW($E1674)=VALUE(LEFT(O$1,FIND("-",O$1,1)-1))+1,AVERAGE(INDEX($E:$E,ROW($E1674)-VALUE(LEFT(O$1,FIND("-",O$1,1)-1))):$E1674),($E1674*(2/(VALUE(LEFT(O$1,FIND("-",O$1,1)-1))+1)))+(O1673*(1-(2/(VALUE(LEFT(O$1,FIND("-",O$1,1)-1))+1))))))</f>
        <v>0.3063019472347242</v>
      </c>
      <c r="Q1674">
        <f>IF(ROW($E1674)&lt;=VALUE(LEFT(Q$1,FIND("-",Q$1,1)-1)),0,IF(ROW($E1674)=VALUE(LEFT(Q$1,FIND("-",Q$1,1)-1))+1,AVERAGE(INDEX($E:$E,ROW($E1674)-VALUE(LEFT(Q$1,FIND("-",Q$1,1)-1))):$E1674),($E1674*(2/(VALUE(LEFT(Q$1,FIND("-",Q$1,1)-1))+1)))+(Q1673*(1-(2/(VALUE(LEFT(Q$1,FIND("-",Q$1,1)-1))+1))))))</f>
        <v>0.30540042239621989</v>
      </c>
      <c r="R1674">
        <f>IF(ROW($E1674)&lt;=VALUE(LEFT(R$1,FIND("-",R$1,1)-1)),0,IF(ROW($E1674)=VALUE(LEFT(R$1,FIND("-",R$1,1)-1))+1,AVERAGE(INDEX($E:$E,ROW($E1674)-VALUE(LEFT(R$1,FIND("-",R$1,1)-1))):$E1674),($E1674*(2/(VALUE(LEFT(R$1,FIND("-",R$1,1)-1))+1)))+(R1673*(1-(2/(VALUE(LEFT(R$1,FIND("-",R$1,1)-1))+1))))))</f>
        <v>0.29487324088434186</v>
      </c>
      <c r="S1674">
        <f t="shared" si="238"/>
        <v>1.0527181511878037E-2</v>
      </c>
      <c r="T1674">
        <f>IF(ROW($E1674)&lt;=MAX(VALUE(LEFT(Q$1,FIND("-",Q$1,1)-1)),VALUE(LEFT(R$1,FIND("-",R$1,1)-1)))+VALUE(LEFT(T$1,FIND("-",T$1,1)-1))-1,0,IF(ROW($E1674)=MAX(VALUE(LEFT(Q$1,FIND("-",Q$1,1)-1)),VALUE(LEFT(R$1,FIND("-",R$1,1)-1)))+VALUE(LEFT(T$1,FIND("-",T$1,1)-1)),AVERAGE(INDEX($S:$S,ROW(S1674)-VALUE(LEFT(T$1,FIND("-",T$1,1)-1))+1):S1674),($S1674*(2/(VALUE(LEFT(T$1,FIND("-",T$1,1)-1))+1)))+(T1673*(1-(2/(VALUE(LEFT(T$1,FIND("-",T$1,1)-1))+1))))))</f>
        <v>6.1987574295085772E-3</v>
      </c>
      <c r="V1674">
        <f t="shared" si="239"/>
        <v>1.5000000000000013E-2</v>
      </c>
      <c r="W1674">
        <f>IF(ROW($E1674)&lt;=VALUE(LEFT(W$1,FIND("-",W$1,1)-1))+1,0,IF(ROW($E1673)=VALUE(LEFT(W$1,FIND("-",W$1,1)-1))+1,100-100/(1+ABS((SUMIF(INDEX($V:$V,ROW($V1674)-VALUE(LEFT(W$1,FIND("-",W$1,1)-1))+1):$V1674,"&gt;0",INDEX($V:$V,ROW($V1674)-VALUE(LEFT(W$1,FIND("-",W$1,1)-1))+1):$V1674)/COUNTIF(INDEX($V:$V,ROW($V1674)-VALUE(LEFT(W$1,FIND("-",W$1,1)-1))+1):$V1674,"&gt;0"))/(SUMIF(INDEX($V:$V,ROW($V1674)-VALUE(LEFT(W$1,FIND("-",W$1,1)-1))+1):$V1674,"&lt;0",INDEX($V:$V,ROW($V1674)-VALUE(LEFT(W$1,FIND("-",W$1,1)-1))+1):$V1674)/COUNTIF(INDEX($V:$V,ROW($V1674)-VALUE(LEFT(W$1,FIND("-",W$1,1)-1))+1):$V1674,"&lt;0")))),100-100/(1+ABS((SUMIF(INDEX($V:$V,ROW($V1674)-VALUE(LEFT(W$1,FIND("-",W$1,1)-1))+1):$V1674,"&gt;0",INDEX($V:$V,ROW($V1674)-VALUE(LEFT(W$1,FIND("-",W$1,1)-1))+1):$V1674)/VALUE(LEFT(W$1,FIND("-",W$1,1)-1)))/(SUMIF(INDEX($V:$V,ROW($V1674)-VALUE(LEFT(W$1,FIND("-",W$1,1)-1))+1):$V1674,"&lt;0",INDEX($V:$V,ROW($V1674)-VALUE(LEFT(W$1,FIND("-",W$1,1)-1))+1):$V1674)/VALUE(LEFT(W$1,FIND("-",W$1,1)-1)))))))</f>
        <v>69.565217391304373</v>
      </c>
      <c r="Y1674">
        <f>IF(ROW($E1674)&lt;=VALUE(LEFT(Y$1,FIND("-",Y$1,1)-1)),0,MAX(INDEX(C:C,ROW(C1674)-VALUE(LEFT(Y$1,FIND("-",Y$1,1)-1))+1):C1674))</f>
        <v>0.33</v>
      </c>
      <c r="Z1674">
        <f>IF(ROW($E1674)&lt;=VALUE(LEFT(Z$1,FIND("-",Z$1,1)-1)),0,MIN(INDEX(D:D,ROW(D1674)-VALUE(LEFT(Z$1,FIND("-",Z$1,1)-1))+1):D1674))</f>
        <v>0.26500000000000001</v>
      </c>
      <c r="AA1674">
        <f t="shared" si="234"/>
        <v>100</v>
      </c>
      <c r="AB1674">
        <f>IF(ROW($AA1674)&lt;=VALUE(LEFT(AA$1,FIND("-",AA$1,1)-1))+VALUE(LEFT(AB$1,FIND("-",AB$1,1)-1)-1),0,AVERAGE(INDEX($AA:$AA,ROW($AA1674)-VALUE(LEFT(AB$1,FIND("-",AB$1,1)-1))+1):$AA1674))</f>
        <v>90.909090909090892</v>
      </c>
      <c r="AC1674">
        <f>IF(ROW($AA1674)&lt;=VALUE(LEFT(AA$1,FIND("-",AA$1,1)-1))+VALUE(LEFT(AB$1,FIND("-",AB$1,1)-1)-1)+VALUE(LEFT(AC$1,FIND("-",AC$1,1)-1)-1),0,AVERAGE(INDEX($AB:$AB,ROW($AB1674)-VALUE(LEFT(AC$1,FIND("-",AC$1,1)-1))+1):$AB1674))</f>
        <v>85.85858585858584</v>
      </c>
      <c r="AE1674">
        <f t="shared" si="240"/>
        <v>36050844</v>
      </c>
      <c r="AG1674" t="str">
        <f t="shared" si="242"/>
        <v/>
      </c>
    </row>
    <row r="1675" spans="1:33" x14ac:dyDescent="0.25">
      <c r="A1675" s="6">
        <v>38909</v>
      </c>
      <c r="B1675">
        <v>0.32</v>
      </c>
      <c r="C1675">
        <v>0.35</v>
      </c>
      <c r="D1675">
        <v>0.32</v>
      </c>
      <c r="E1675">
        <v>0.34499999999999997</v>
      </c>
      <c r="F1675">
        <v>0.19889999999999999</v>
      </c>
      <c r="G1675">
        <v>406100</v>
      </c>
      <c r="I1675" t="str">
        <f t="shared" si="235"/>
        <v/>
      </c>
      <c r="J1675" t="str">
        <f t="shared" si="236"/>
        <v>Overbought</v>
      </c>
      <c r="K1675" t="str">
        <f t="shared" si="237"/>
        <v>Overbought Below %D</v>
      </c>
      <c r="M1675" s="11" t="str">
        <f t="shared" si="241"/>
        <v/>
      </c>
      <c r="O1675">
        <f>IF(ROW($E1675)&lt;=VALUE(LEFT(O$1,FIND("-",O$1,1)-1)),0,IF(ROW($E1675)=VALUE(LEFT(O$1,FIND("-",O$1,1)-1))+1,AVERAGE(INDEX($E:$E,ROW($E1675)-VALUE(LEFT(O$1,FIND("-",O$1,1)-1))):$E1675),($E1675*(2/(VALUE(LEFT(O$1,FIND("-",O$1,1)-1))+1)))+(O1674*(1-(2/(VALUE(LEFT(O$1,FIND("-",O$1,1)-1))+1))))))</f>
        <v>0.30668700248612002</v>
      </c>
      <c r="Q1675">
        <f>IF(ROW($E1675)&lt;=VALUE(LEFT(Q$1,FIND("-",Q$1,1)-1)),0,IF(ROW($E1675)=VALUE(LEFT(Q$1,FIND("-",Q$1,1)-1))+1,AVERAGE(INDEX($E:$E,ROW($E1675)-VALUE(LEFT(Q$1,FIND("-",Q$1,1)-1))):$E1675),($E1675*(2/(VALUE(LEFT(Q$1,FIND("-",Q$1,1)-1))+1)))+(Q1674*(1-(2/(VALUE(LEFT(Q$1,FIND("-",Q$1,1)-1))+1))))))</f>
        <v>0.31149266510449375</v>
      </c>
      <c r="R1675">
        <f>IF(ROW($E1675)&lt;=VALUE(LEFT(R$1,FIND("-",R$1,1)-1)),0,IF(ROW($E1675)=VALUE(LEFT(R$1,FIND("-",R$1,1)-1))+1,AVERAGE(INDEX($E:$E,ROW($E1675)-VALUE(LEFT(R$1,FIND("-",R$1,1)-1))):$E1675),($E1675*(2/(VALUE(LEFT(R$1,FIND("-",R$1,1)-1))+1)))+(R1674*(1-(2/(VALUE(LEFT(R$1,FIND("-",R$1,1)-1))+1))))))</f>
        <v>0.2985863341521684</v>
      </c>
      <c r="S1675">
        <f t="shared" si="238"/>
        <v>1.2906330952325351E-2</v>
      </c>
      <c r="T1675">
        <f>IF(ROW($E1675)&lt;=MAX(VALUE(LEFT(Q$1,FIND("-",Q$1,1)-1)),VALUE(LEFT(R$1,FIND("-",R$1,1)-1)))+VALUE(LEFT(T$1,FIND("-",T$1,1)-1))-1,0,IF(ROW($E1675)=MAX(VALUE(LEFT(Q$1,FIND("-",Q$1,1)-1)),VALUE(LEFT(R$1,FIND("-",R$1,1)-1)))+VALUE(LEFT(T$1,FIND("-",T$1,1)-1)),AVERAGE(INDEX($S:$S,ROW(S1675)-VALUE(LEFT(T$1,FIND("-",T$1,1)-1))+1):S1675),($S1675*(2/(VALUE(LEFT(T$1,FIND("-",T$1,1)-1))+1)))+(T1674*(1-(2/(VALUE(LEFT(T$1,FIND("-",T$1,1)-1))+1))))))</f>
        <v>7.5402721340719321E-3</v>
      </c>
      <c r="V1675">
        <f t="shared" si="239"/>
        <v>1.4999999999999958E-2</v>
      </c>
      <c r="W1675">
        <f>IF(ROW($E1675)&lt;=VALUE(LEFT(W$1,FIND("-",W$1,1)-1))+1,0,IF(ROW($E1674)=VALUE(LEFT(W$1,FIND("-",W$1,1)-1))+1,100-100/(1+ABS((SUMIF(INDEX($V:$V,ROW($V1675)-VALUE(LEFT(W$1,FIND("-",W$1,1)-1))+1):$V1675,"&gt;0",INDEX($V:$V,ROW($V1675)-VALUE(LEFT(W$1,FIND("-",W$1,1)-1))+1):$V1675)/COUNTIF(INDEX($V:$V,ROW($V1675)-VALUE(LEFT(W$1,FIND("-",W$1,1)-1))+1):$V1675,"&gt;0"))/(SUMIF(INDEX($V:$V,ROW($V1675)-VALUE(LEFT(W$1,FIND("-",W$1,1)-1))+1):$V1675,"&lt;0",INDEX($V:$V,ROW($V1675)-VALUE(LEFT(W$1,FIND("-",W$1,1)-1))+1):$V1675)/COUNTIF(INDEX($V:$V,ROW($V1675)-VALUE(LEFT(W$1,FIND("-",W$1,1)-1))+1):$V1675,"&lt;0")))),100-100/(1+ABS((SUMIF(INDEX($V:$V,ROW($V1675)-VALUE(LEFT(W$1,FIND("-",W$1,1)-1))+1):$V1675,"&gt;0",INDEX($V:$V,ROW($V1675)-VALUE(LEFT(W$1,FIND("-",W$1,1)-1))+1):$V1675)/VALUE(LEFT(W$1,FIND("-",W$1,1)-1)))/(SUMIF(INDEX($V:$V,ROW($V1675)-VALUE(LEFT(W$1,FIND("-",W$1,1)-1))+1):$V1675,"&lt;0",INDEX($V:$V,ROW($V1675)-VALUE(LEFT(W$1,FIND("-",W$1,1)-1))+1):$V1675)/VALUE(LEFT(W$1,FIND("-",W$1,1)-1)))))))</f>
        <v>70.833333333333343</v>
      </c>
      <c r="Y1675">
        <f>IF(ROW($E1675)&lt;=VALUE(LEFT(Y$1,FIND("-",Y$1,1)-1)),0,MAX(INDEX(C:C,ROW(C1675)-VALUE(LEFT(Y$1,FIND("-",Y$1,1)-1))+1):C1675))</f>
        <v>0.35</v>
      </c>
      <c r="Z1675">
        <f>IF(ROW($E1675)&lt;=VALUE(LEFT(Z$1,FIND("-",Z$1,1)-1)),0,MIN(INDEX(D:D,ROW(D1675)-VALUE(LEFT(Z$1,FIND("-",Z$1,1)-1))+1):D1675))</f>
        <v>0.26500000000000001</v>
      </c>
      <c r="AA1675">
        <f t="shared" si="234"/>
        <v>94.117647058823522</v>
      </c>
      <c r="AB1675">
        <f>IF(ROW($AA1675)&lt;=VALUE(LEFT(AA$1,FIND("-",AA$1,1)-1))+VALUE(LEFT(AB$1,FIND("-",AB$1,1)-1)-1),0,AVERAGE(INDEX($AA:$AA,ROW($AA1675)-VALUE(LEFT(AB$1,FIND("-",AB$1,1)-1))+1):$AA1675))</f>
        <v>95.008912655971471</v>
      </c>
      <c r="AC1675">
        <f>IF(ROW($AA1675)&lt;=VALUE(LEFT(AA$1,FIND("-",AA$1,1)-1))+VALUE(LEFT(AB$1,FIND("-",AB$1,1)-1)-1)+VALUE(LEFT(AC$1,FIND("-",AC$1,1)-1)-1),0,AVERAGE(INDEX($AB:$AB,ROW($AB1675)-VALUE(LEFT(AC$1,FIND("-",AC$1,1)-1))+1):$AB1675))</f>
        <v>90.255496137849079</v>
      </c>
      <c r="AE1675">
        <f t="shared" si="240"/>
        <v>36456944</v>
      </c>
      <c r="AG1675" t="str">
        <f t="shared" si="242"/>
        <v/>
      </c>
    </row>
    <row r="1676" spans="1:33" x14ac:dyDescent="0.25">
      <c r="A1676" s="6">
        <v>38910</v>
      </c>
      <c r="B1676">
        <v>0.34</v>
      </c>
      <c r="C1676">
        <v>0.37</v>
      </c>
      <c r="D1676">
        <v>0.34</v>
      </c>
      <c r="E1676">
        <v>0.37</v>
      </c>
      <c r="F1676">
        <v>0.213313</v>
      </c>
      <c r="G1676">
        <v>702500</v>
      </c>
      <c r="I1676" t="str">
        <f t="shared" si="235"/>
        <v/>
      </c>
      <c r="J1676" t="str">
        <f t="shared" si="236"/>
        <v>Overbought</v>
      </c>
      <c r="K1676" t="str">
        <f t="shared" si="237"/>
        <v>Overbought Below %D</v>
      </c>
      <c r="M1676" s="11" t="str">
        <f t="shared" si="241"/>
        <v/>
      </c>
      <c r="O1676">
        <f>IF(ROW($E1676)&lt;=VALUE(LEFT(O$1,FIND("-",O$1,1)-1)),0,IF(ROW($E1676)=VALUE(LEFT(O$1,FIND("-",O$1,1)-1))+1,AVERAGE(INDEX($E:$E,ROW($E1676)-VALUE(LEFT(O$1,FIND("-",O$1,1)-1))):$E1676),($E1676*(2/(VALUE(LEFT(O$1,FIND("-",O$1,1)-1))+1)))+(O1675*(1-(2/(VALUE(LEFT(O$1,FIND("-",O$1,1)-1))+1))))))</f>
        <v>0.30731698256088502</v>
      </c>
      <c r="Q1676">
        <f>IF(ROW($E1676)&lt;=VALUE(LEFT(Q$1,FIND("-",Q$1,1)-1)),0,IF(ROW($E1676)=VALUE(LEFT(Q$1,FIND("-",Q$1,1)-1))+1,AVERAGE(INDEX($E:$E,ROW($E1676)-VALUE(LEFT(Q$1,FIND("-",Q$1,1)-1))):$E1676),($E1676*(2/(VALUE(LEFT(Q$1,FIND("-",Q$1,1)-1))+1)))+(Q1675*(1-(2/(VALUE(LEFT(Q$1,FIND("-",Q$1,1)-1))+1))))))</f>
        <v>0.32049379354995622</v>
      </c>
      <c r="R1676">
        <f>IF(ROW($E1676)&lt;=VALUE(LEFT(R$1,FIND("-",R$1,1)-1)),0,IF(ROW($E1676)=VALUE(LEFT(R$1,FIND("-",R$1,1)-1))+1,AVERAGE(INDEX($E:$E,ROW($E1676)-VALUE(LEFT(R$1,FIND("-",R$1,1)-1))):$E1676),($E1676*(2/(VALUE(LEFT(R$1,FIND("-",R$1,1)-1))+1)))+(R1675*(1-(2/(VALUE(LEFT(R$1,FIND("-",R$1,1)-1))+1))))))</f>
        <v>0.30387623532608182</v>
      </c>
      <c r="S1676">
        <f t="shared" si="238"/>
        <v>1.6617558223874396E-2</v>
      </c>
      <c r="T1676">
        <f>IF(ROW($E1676)&lt;=MAX(VALUE(LEFT(Q$1,FIND("-",Q$1,1)-1)),VALUE(LEFT(R$1,FIND("-",R$1,1)-1)))+VALUE(LEFT(T$1,FIND("-",T$1,1)-1))-1,0,IF(ROW($E1676)=MAX(VALUE(LEFT(Q$1,FIND("-",Q$1,1)-1)),VALUE(LEFT(R$1,FIND("-",R$1,1)-1)))+VALUE(LEFT(T$1,FIND("-",T$1,1)-1)),AVERAGE(INDEX($S:$S,ROW(S1676)-VALUE(LEFT(T$1,FIND("-",T$1,1)-1))+1):S1676),($S1676*(2/(VALUE(LEFT(T$1,FIND("-",T$1,1)-1))+1)))+(T1675*(1-(2/(VALUE(LEFT(T$1,FIND("-",T$1,1)-1))+1))))))</f>
        <v>9.3557293520324259E-3</v>
      </c>
      <c r="V1676">
        <f t="shared" si="239"/>
        <v>2.5000000000000022E-2</v>
      </c>
      <c r="W1676">
        <f>IF(ROW($E1676)&lt;=VALUE(LEFT(W$1,FIND("-",W$1,1)-1))+1,0,IF(ROW($E1675)=VALUE(LEFT(W$1,FIND("-",W$1,1)-1))+1,100-100/(1+ABS((SUMIF(INDEX($V:$V,ROW($V1676)-VALUE(LEFT(W$1,FIND("-",W$1,1)-1))+1):$V1676,"&gt;0",INDEX($V:$V,ROW($V1676)-VALUE(LEFT(W$1,FIND("-",W$1,1)-1))+1):$V1676)/COUNTIF(INDEX($V:$V,ROW($V1676)-VALUE(LEFT(W$1,FIND("-",W$1,1)-1))+1):$V1676,"&gt;0"))/(SUMIF(INDEX($V:$V,ROW($V1676)-VALUE(LEFT(W$1,FIND("-",W$1,1)-1))+1):$V1676,"&lt;0",INDEX($V:$V,ROW($V1676)-VALUE(LEFT(W$1,FIND("-",W$1,1)-1))+1):$V1676)/COUNTIF(INDEX($V:$V,ROW($V1676)-VALUE(LEFT(W$1,FIND("-",W$1,1)-1))+1):$V1676,"&lt;0")))),100-100/(1+ABS((SUMIF(INDEX($V:$V,ROW($V1676)-VALUE(LEFT(W$1,FIND("-",W$1,1)-1))+1):$V1676,"&gt;0",INDEX($V:$V,ROW($V1676)-VALUE(LEFT(W$1,FIND("-",W$1,1)-1))+1):$V1676)/VALUE(LEFT(W$1,FIND("-",W$1,1)-1)))/(SUMIF(INDEX($V:$V,ROW($V1676)-VALUE(LEFT(W$1,FIND("-",W$1,1)-1))+1):$V1676,"&lt;0",INDEX($V:$V,ROW($V1676)-VALUE(LEFT(W$1,FIND("-",W$1,1)-1))+1):$V1676)/VALUE(LEFT(W$1,FIND("-",W$1,1)-1)))))))</f>
        <v>73.07692307692308</v>
      </c>
      <c r="Y1676">
        <f>IF(ROW($E1676)&lt;=VALUE(LEFT(Y$1,FIND("-",Y$1,1)-1)),0,MAX(INDEX(C:C,ROW(C1676)-VALUE(LEFT(Y$1,FIND("-",Y$1,1)-1))+1):C1676))</f>
        <v>0.37</v>
      </c>
      <c r="Z1676">
        <f>IF(ROW($E1676)&lt;=VALUE(LEFT(Z$1,FIND("-",Z$1,1)-1)),0,MIN(INDEX(D:D,ROW(D1676)-VALUE(LEFT(Z$1,FIND("-",Z$1,1)-1))+1):D1676))</f>
        <v>0.26500000000000001</v>
      </c>
      <c r="AA1676">
        <f t="shared" si="234"/>
        <v>100</v>
      </c>
      <c r="AB1676">
        <f>IF(ROW($AA1676)&lt;=VALUE(LEFT(AA$1,FIND("-",AA$1,1)-1))+VALUE(LEFT(AB$1,FIND("-",AB$1,1)-1)-1),0,AVERAGE(INDEX($AA:$AA,ROW($AA1676)-VALUE(LEFT(AB$1,FIND("-",AB$1,1)-1))+1):$AA1676))</f>
        <v>98.039215686274517</v>
      </c>
      <c r="AC1676">
        <f>IF(ROW($AA1676)&lt;=VALUE(LEFT(AA$1,FIND("-",AA$1,1)-1))+VALUE(LEFT(AB$1,FIND("-",AB$1,1)-1)-1)+VALUE(LEFT(AC$1,FIND("-",AC$1,1)-1)-1),0,AVERAGE(INDEX($AB:$AB,ROW($AB1676)-VALUE(LEFT(AC$1,FIND("-",AC$1,1)-1))+1):$AB1676))</f>
        <v>94.652406417112289</v>
      </c>
      <c r="AE1676">
        <f t="shared" si="240"/>
        <v>37159444</v>
      </c>
      <c r="AG1676" t="str">
        <f t="shared" si="242"/>
        <v/>
      </c>
    </row>
    <row r="1677" spans="1:33" x14ac:dyDescent="0.25">
      <c r="A1677" s="6">
        <v>38911</v>
      </c>
      <c r="B1677">
        <v>0.36499999999999999</v>
      </c>
      <c r="C1677">
        <v>0.38500000000000001</v>
      </c>
      <c r="D1677">
        <v>0.35499999999999998</v>
      </c>
      <c r="E1677">
        <v>0.38</v>
      </c>
      <c r="F1677">
        <v>0.21907799999999999</v>
      </c>
      <c r="G1677">
        <v>857400</v>
      </c>
      <c r="I1677" t="str">
        <f t="shared" si="235"/>
        <v/>
      </c>
      <c r="J1677" t="e">
        <f t="shared" si="236"/>
        <v>#DIV/0!</v>
      </c>
      <c r="K1677" t="str">
        <f t="shared" si="237"/>
        <v>Overbought Below %D</v>
      </c>
      <c r="M1677" s="11" t="str">
        <f t="shared" si="241"/>
        <v/>
      </c>
      <c r="O1677">
        <f>IF(ROW($E1677)&lt;=VALUE(LEFT(O$1,FIND("-",O$1,1)-1)),0,IF(ROW($E1677)=VALUE(LEFT(O$1,FIND("-",O$1,1)-1))+1,AVERAGE(INDEX($E:$E,ROW($E1677)-VALUE(LEFT(O$1,FIND("-",O$1,1)-1))):$E1677),($E1677*(2/(VALUE(LEFT(O$1,FIND("-",O$1,1)-1))+1)))+(O1676*(1-(2/(VALUE(LEFT(O$1,FIND("-",O$1,1)-1))+1))))))</f>
        <v>0.30804019666475685</v>
      </c>
      <c r="Q1677">
        <f>IF(ROW($E1677)&lt;=VALUE(LEFT(Q$1,FIND("-",Q$1,1)-1)),0,IF(ROW($E1677)=VALUE(LEFT(Q$1,FIND("-",Q$1,1)-1))+1,AVERAGE(INDEX($E:$E,ROW($E1677)-VALUE(LEFT(Q$1,FIND("-",Q$1,1)-1))):$E1677),($E1677*(2/(VALUE(LEFT(Q$1,FIND("-",Q$1,1)-1))+1)))+(Q1676*(1-(2/(VALUE(LEFT(Q$1,FIND("-",Q$1,1)-1))+1))))))</f>
        <v>0.32964859454227063</v>
      </c>
      <c r="R1677">
        <f>IF(ROW($E1677)&lt;=VALUE(LEFT(R$1,FIND("-",R$1,1)-1)),0,IF(ROW($E1677)=VALUE(LEFT(R$1,FIND("-",R$1,1)-1))+1,AVERAGE(INDEX($E:$E,ROW($E1677)-VALUE(LEFT(R$1,FIND("-",R$1,1)-1))):$E1677),($E1677*(2/(VALUE(LEFT(R$1,FIND("-",R$1,1)-1))+1)))+(R1676*(1-(2/(VALUE(LEFT(R$1,FIND("-",R$1,1)-1))+1))))))</f>
        <v>0.309515032709335</v>
      </c>
      <c r="S1677">
        <f t="shared" si="238"/>
        <v>2.0133561832935631E-2</v>
      </c>
      <c r="T1677">
        <f>IF(ROW($E1677)&lt;=MAX(VALUE(LEFT(Q$1,FIND("-",Q$1,1)-1)),VALUE(LEFT(R$1,FIND("-",R$1,1)-1)))+VALUE(LEFT(T$1,FIND("-",T$1,1)-1))-1,0,IF(ROW($E1677)=MAX(VALUE(LEFT(Q$1,FIND("-",Q$1,1)-1)),VALUE(LEFT(R$1,FIND("-",R$1,1)-1)))+VALUE(LEFT(T$1,FIND("-",T$1,1)-1)),AVERAGE(INDEX($S:$S,ROW(S1677)-VALUE(LEFT(T$1,FIND("-",T$1,1)-1))+1):S1677),($S1677*(2/(VALUE(LEFT(T$1,FIND("-",T$1,1)-1))+1)))+(T1676*(1-(2/(VALUE(LEFT(T$1,FIND("-",T$1,1)-1))+1))))))</f>
        <v>1.1511295848213067E-2</v>
      </c>
      <c r="V1677">
        <f t="shared" si="239"/>
        <v>1.0000000000000009E-2</v>
      </c>
      <c r="W1677" t="e">
        <f>IF(ROW($E1677)&lt;=VALUE(LEFT(W$1,FIND("-",W$1,1)-1))+1,0,IF(ROW($E1676)=VALUE(LEFT(W$1,FIND("-",W$1,1)-1))+1,100-100/(1+ABS((SUMIF(INDEX($V:$V,ROW($V1677)-VALUE(LEFT(W$1,FIND("-",W$1,1)-1))+1):$V1677,"&gt;0",INDEX($V:$V,ROW($V1677)-VALUE(LEFT(W$1,FIND("-",W$1,1)-1))+1):$V1677)/COUNTIF(INDEX($V:$V,ROW($V1677)-VALUE(LEFT(W$1,FIND("-",W$1,1)-1))+1):$V1677,"&gt;0"))/(SUMIF(INDEX($V:$V,ROW($V1677)-VALUE(LEFT(W$1,FIND("-",W$1,1)-1))+1):$V1677,"&lt;0",INDEX($V:$V,ROW($V1677)-VALUE(LEFT(W$1,FIND("-",W$1,1)-1))+1):$V1677)/COUNTIF(INDEX($V:$V,ROW($V1677)-VALUE(LEFT(W$1,FIND("-",W$1,1)-1))+1):$V1677,"&lt;0")))),100-100/(1+ABS((SUMIF(INDEX($V:$V,ROW($V1677)-VALUE(LEFT(W$1,FIND("-",W$1,1)-1))+1):$V1677,"&gt;0",INDEX($V:$V,ROW($V1677)-VALUE(LEFT(W$1,FIND("-",W$1,1)-1))+1):$V1677)/VALUE(LEFT(W$1,FIND("-",W$1,1)-1)))/(SUMIF(INDEX($V:$V,ROW($V1677)-VALUE(LEFT(W$1,FIND("-",W$1,1)-1))+1):$V1677,"&lt;0",INDEX($V:$V,ROW($V1677)-VALUE(LEFT(W$1,FIND("-",W$1,1)-1))+1):$V1677)/VALUE(LEFT(W$1,FIND("-",W$1,1)-1)))))))</f>
        <v>#DIV/0!</v>
      </c>
      <c r="Y1677">
        <f>IF(ROW($E1677)&lt;=VALUE(LEFT(Y$1,FIND("-",Y$1,1)-1)),0,MAX(INDEX(C:C,ROW(C1677)-VALUE(LEFT(Y$1,FIND("-",Y$1,1)-1))+1):C1677))</f>
        <v>0.38500000000000001</v>
      </c>
      <c r="Z1677">
        <f>IF(ROW($E1677)&lt;=VALUE(LEFT(Z$1,FIND("-",Z$1,1)-1)),0,MIN(INDEX(D:D,ROW(D1677)-VALUE(LEFT(Z$1,FIND("-",Z$1,1)-1))+1):D1677))</f>
        <v>0.26500000000000001</v>
      </c>
      <c r="AA1677">
        <f t="shared" si="234"/>
        <v>95.833333333333329</v>
      </c>
      <c r="AB1677">
        <f>IF(ROW($AA1677)&lt;=VALUE(LEFT(AA$1,FIND("-",AA$1,1)-1))+VALUE(LEFT(AB$1,FIND("-",AB$1,1)-1)-1),0,AVERAGE(INDEX($AA:$AA,ROW($AA1677)-VALUE(LEFT(AB$1,FIND("-",AB$1,1)-1))+1):$AA1677))</f>
        <v>96.650326797385617</v>
      </c>
      <c r="AC1677">
        <f>IF(ROW($AA1677)&lt;=VALUE(LEFT(AA$1,FIND("-",AA$1,1)-1))+VALUE(LEFT(AB$1,FIND("-",AB$1,1)-1)-1)+VALUE(LEFT(AC$1,FIND("-",AC$1,1)-1)-1),0,AVERAGE(INDEX($AB:$AB,ROW($AB1677)-VALUE(LEFT(AC$1,FIND("-",AC$1,1)-1))+1):$AB1677))</f>
        <v>96.566151713210544</v>
      </c>
      <c r="AE1677">
        <f t="shared" si="240"/>
        <v>38016844</v>
      </c>
      <c r="AG1677" t="str">
        <f t="shared" si="242"/>
        <v/>
      </c>
    </row>
    <row r="1678" spans="1:33" x14ac:dyDescent="0.25">
      <c r="A1678" s="6">
        <v>38912</v>
      </c>
      <c r="B1678">
        <v>0.37</v>
      </c>
      <c r="C1678">
        <v>0.38</v>
      </c>
      <c r="D1678">
        <v>0.35</v>
      </c>
      <c r="E1678">
        <v>0.36</v>
      </c>
      <c r="F1678">
        <v>0.20754800000000001</v>
      </c>
      <c r="G1678">
        <v>379000</v>
      </c>
      <c r="I1678" t="str">
        <f t="shared" si="235"/>
        <v/>
      </c>
      <c r="J1678" t="str">
        <f t="shared" si="236"/>
        <v>Overbought</v>
      </c>
      <c r="K1678" t="str">
        <f t="shared" si="237"/>
        <v>Overbought Above %D</v>
      </c>
      <c r="M1678" s="11" t="str">
        <f t="shared" si="241"/>
        <v/>
      </c>
      <c r="O1678">
        <f>IF(ROW($E1678)&lt;=VALUE(LEFT(O$1,FIND("-",O$1,1)-1)),0,IF(ROW($E1678)=VALUE(LEFT(O$1,FIND("-",O$1,1)-1))+1,AVERAGE(INDEX($E:$E,ROW($E1678)-VALUE(LEFT(O$1,FIND("-",O$1,1)-1))):$E1678),($E1678*(2/(VALUE(LEFT(O$1,FIND("-",O$1,1)-1))+1)))+(O1677*(1-(2/(VALUE(LEFT(O$1,FIND("-",O$1,1)-1))+1))))))</f>
        <v>0.30855720963326677</v>
      </c>
      <c r="Q1678">
        <f>IF(ROW($E1678)&lt;=VALUE(LEFT(Q$1,FIND("-",Q$1,1)-1)),0,IF(ROW($E1678)=VALUE(LEFT(Q$1,FIND("-",Q$1,1)-1))+1,AVERAGE(INDEX($E:$E,ROW($E1678)-VALUE(LEFT(Q$1,FIND("-",Q$1,1)-1))):$E1678),($E1678*(2/(VALUE(LEFT(Q$1,FIND("-",Q$1,1)-1))+1)))+(Q1677*(1-(2/(VALUE(LEFT(Q$1,FIND("-",Q$1,1)-1))+1))))))</f>
        <v>0.33431804153576744</v>
      </c>
      <c r="R1678">
        <f>IF(ROW($E1678)&lt;=VALUE(LEFT(R$1,FIND("-",R$1,1)-1)),0,IF(ROW($E1678)=VALUE(LEFT(R$1,FIND("-",R$1,1)-1))+1,AVERAGE(INDEX($E:$E,ROW($E1678)-VALUE(LEFT(R$1,FIND("-",R$1,1)-1))):$E1678),($E1678*(2/(VALUE(LEFT(R$1,FIND("-",R$1,1)-1))+1)))+(R1677*(1-(2/(VALUE(LEFT(R$1,FIND("-",R$1,1)-1))+1))))))</f>
        <v>0.31325465991605095</v>
      </c>
      <c r="S1678">
        <f t="shared" si="238"/>
        <v>2.1063381619716492E-2</v>
      </c>
      <c r="T1678">
        <f>IF(ROW($E1678)&lt;=MAX(VALUE(LEFT(Q$1,FIND("-",Q$1,1)-1)),VALUE(LEFT(R$1,FIND("-",R$1,1)-1)))+VALUE(LEFT(T$1,FIND("-",T$1,1)-1))-1,0,IF(ROW($E1678)=MAX(VALUE(LEFT(Q$1,FIND("-",Q$1,1)-1)),VALUE(LEFT(R$1,FIND("-",R$1,1)-1)))+VALUE(LEFT(T$1,FIND("-",T$1,1)-1)),AVERAGE(INDEX($S:$S,ROW(S1678)-VALUE(LEFT(T$1,FIND("-",T$1,1)-1))+1):S1678),($S1678*(2/(VALUE(LEFT(T$1,FIND("-",T$1,1)-1))+1)))+(T1677*(1-(2/(VALUE(LEFT(T$1,FIND("-",T$1,1)-1))+1))))))</f>
        <v>1.3421713002513751E-2</v>
      </c>
      <c r="V1678">
        <f t="shared" si="239"/>
        <v>-2.0000000000000018E-2</v>
      </c>
      <c r="W1678">
        <f>IF(ROW($E1678)&lt;=VALUE(LEFT(W$1,FIND("-",W$1,1)-1))+1,0,IF(ROW($E1677)=VALUE(LEFT(W$1,FIND("-",W$1,1)-1))+1,100-100/(1+ABS((SUMIF(INDEX($V:$V,ROW($V1678)-VALUE(LEFT(W$1,FIND("-",W$1,1)-1))+1):$V1678,"&gt;0",INDEX($V:$V,ROW($V1678)-VALUE(LEFT(W$1,FIND("-",W$1,1)-1))+1):$V1678)/COUNTIF(INDEX($V:$V,ROW($V1678)-VALUE(LEFT(W$1,FIND("-",W$1,1)-1))+1):$V1678,"&gt;0"))/(SUMIF(INDEX($V:$V,ROW($V1678)-VALUE(LEFT(W$1,FIND("-",W$1,1)-1))+1):$V1678,"&lt;0",INDEX($V:$V,ROW($V1678)-VALUE(LEFT(W$1,FIND("-",W$1,1)-1))+1):$V1678)/COUNTIF(INDEX($V:$V,ROW($V1678)-VALUE(LEFT(W$1,FIND("-",W$1,1)-1))+1):$V1678,"&lt;0")))),100-100/(1+ABS((SUMIF(INDEX($V:$V,ROW($V1678)-VALUE(LEFT(W$1,FIND("-",W$1,1)-1))+1):$V1678,"&gt;0",INDEX($V:$V,ROW($V1678)-VALUE(LEFT(W$1,FIND("-",W$1,1)-1))+1):$V1678)/VALUE(LEFT(W$1,FIND("-",W$1,1)-1)))/(SUMIF(INDEX($V:$V,ROW($V1678)-VALUE(LEFT(W$1,FIND("-",W$1,1)-1))+1):$V1678,"&lt;0",INDEX($V:$V,ROW($V1678)-VALUE(LEFT(W$1,FIND("-",W$1,1)-1))+1):$V1678)/VALUE(LEFT(W$1,FIND("-",W$1,1)-1)))))))</f>
        <v>83.333333333333314</v>
      </c>
      <c r="Y1678">
        <f>IF(ROW($E1678)&lt;=VALUE(LEFT(Y$1,FIND("-",Y$1,1)-1)),0,MAX(INDEX(C:C,ROW(C1678)-VALUE(LEFT(Y$1,FIND("-",Y$1,1)-1))+1):C1678))</f>
        <v>0.38500000000000001</v>
      </c>
      <c r="Z1678">
        <f>IF(ROW($E1678)&lt;=VALUE(LEFT(Z$1,FIND("-",Z$1,1)-1)),0,MIN(INDEX(D:D,ROW(D1678)-VALUE(LEFT(Z$1,FIND("-",Z$1,1)-1))+1):D1678))</f>
        <v>0.26500000000000001</v>
      </c>
      <c r="AA1678">
        <f t="shared" si="234"/>
        <v>79.166666666666657</v>
      </c>
      <c r="AB1678">
        <f>IF(ROW($AA1678)&lt;=VALUE(LEFT(AA$1,FIND("-",AA$1,1)-1))+VALUE(LEFT(AB$1,FIND("-",AB$1,1)-1)-1),0,AVERAGE(INDEX($AA:$AA,ROW($AA1678)-VALUE(LEFT(AB$1,FIND("-",AB$1,1)-1))+1):$AA1678))</f>
        <v>91.666666666666671</v>
      </c>
      <c r="AC1678">
        <f>IF(ROW($AA1678)&lt;=VALUE(LEFT(AA$1,FIND("-",AA$1,1)-1))+VALUE(LEFT(AB$1,FIND("-",AB$1,1)-1)-1)+VALUE(LEFT(AC$1,FIND("-",AC$1,1)-1)-1),0,AVERAGE(INDEX($AB:$AB,ROW($AB1678)-VALUE(LEFT(AC$1,FIND("-",AC$1,1)-1))+1):$AB1678))</f>
        <v>95.452069716775611</v>
      </c>
      <c r="AE1678">
        <f t="shared" si="240"/>
        <v>37637844</v>
      </c>
      <c r="AG1678" t="str">
        <f t="shared" si="242"/>
        <v/>
      </c>
    </row>
    <row r="1679" spans="1:33" x14ac:dyDescent="0.25">
      <c r="A1679" s="6">
        <v>38915</v>
      </c>
      <c r="B1679">
        <v>0.33</v>
      </c>
      <c r="C1679">
        <v>0.37</v>
      </c>
      <c r="D1679">
        <v>0.33</v>
      </c>
      <c r="E1679">
        <v>0.37</v>
      </c>
      <c r="F1679">
        <v>0.213313</v>
      </c>
      <c r="G1679">
        <v>190500</v>
      </c>
      <c r="I1679" t="str">
        <f t="shared" si="235"/>
        <v/>
      </c>
      <c r="J1679" t="str">
        <f t="shared" si="236"/>
        <v>Overbought</v>
      </c>
      <c r="K1679" t="str">
        <f t="shared" si="237"/>
        <v>Overbought Above %D</v>
      </c>
      <c r="M1679" s="11" t="str">
        <f t="shared" si="241"/>
        <v/>
      </c>
      <c r="O1679">
        <f>IF(ROW($E1679)&lt;=VALUE(LEFT(O$1,FIND("-",O$1,1)-1)),0,IF(ROW($E1679)=VALUE(LEFT(O$1,FIND("-",O$1,1)-1))+1,AVERAGE(INDEX($E:$E,ROW($E1679)-VALUE(LEFT(O$1,FIND("-",O$1,1)-1))):$E1679),($E1679*(2/(VALUE(LEFT(O$1,FIND("-",O$1,1)-1))+1)))+(O1678*(1-(2/(VALUE(LEFT(O$1,FIND("-",O$1,1)-1))+1))))))</f>
        <v>0.30916858068169201</v>
      </c>
      <c r="Q1679">
        <f>IF(ROW($E1679)&lt;=VALUE(LEFT(Q$1,FIND("-",Q$1,1)-1)),0,IF(ROW($E1679)=VALUE(LEFT(Q$1,FIND("-",Q$1,1)-1))+1,AVERAGE(INDEX($E:$E,ROW($E1679)-VALUE(LEFT(Q$1,FIND("-",Q$1,1)-1))):$E1679),($E1679*(2/(VALUE(LEFT(Q$1,FIND("-",Q$1,1)-1))+1)))+(Q1678*(1-(2/(VALUE(LEFT(Q$1,FIND("-",Q$1,1)-1))+1))))))</f>
        <v>0.33980757360718783</v>
      </c>
      <c r="R1679">
        <f>IF(ROW($E1679)&lt;=VALUE(LEFT(R$1,FIND("-",R$1,1)-1)),0,IF(ROW($E1679)=VALUE(LEFT(R$1,FIND("-",R$1,1)-1))+1,AVERAGE(INDEX($E:$E,ROW($E1679)-VALUE(LEFT(R$1,FIND("-",R$1,1)-1))):$E1679),($E1679*(2/(VALUE(LEFT(R$1,FIND("-",R$1,1)-1))+1)))+(R1678*(1-(2/(VALUE(LEFT(R$1,FIND("-",R$1,1)-1))+1))))))</f>
        <v>0.31745801844078791</v>
      </c>
      <c r="S1679">
        <f t="shared" si="238"/>
        <v>2.2349555166399915E-2</v>
      </c>
      <c r="T1679">
        <f>IF(ROW($E1679)&lt;=MAX(VALUE(LEFT(Q$1,FIND("-",Q$1,1)-1)),VALUE(LEFT(R$1,FIND("-",R$1,1)-1)))+VALUE(LEFT(T$1,FIND("-",T$1,1)-1))-1,0,IF(ROW($E1679)=MAX(VALUE(LEFT(Q$1,FIND("-",Q$1,1)-1)),VALUE(LEFT(R$1,FIND("-",R$1,1)-1)))+VALUE(LEFT(T$1,FIND("-",T$1,1)-1)),AVERAGE(INDEX($S:$S,ROW(S1679)-VALUE(LEFT(T$1,FIND("-",T$1,1)-1))+1):S1679),($S1679*(2/(VALUE(LEFT(T$1,FIND("-",T$1,1)-1))+1)))+(T1678*(1-(2/(VALUE(LEFT(T$1,FIND("-",T$1,1)-1))+1))))))</f>
        <v>1.5207281435290985E-2</v>
      </c>
      <c r="V1679">
        <f t="shared" si="239"/>
        <v>1.0000000000000009E-2</v>
      </c>
      <c r="W1679">
        <f>IF(ROW($E1679)&lt;=VALUE(LEFT(W$1,FIND("-",W$1,1)-1))+1,0,IF(ROW($E1678)=VALUE(LEFT(W$1,FIND("-",W$1,1)-1))+1,100-100/(1+ABS((SUMIF(INDEX($V:$V,ROW($V1679)-VALUE(LEFT(W$1,FIND("-",W$1,1)-1))+1):$V1679,"&gt;0",INDEX($V:$V,ROW($V1679)-VALUE(LEFT(W$1,FIND("-",W$1,1)-1))+1):$V1679)/COUNTIF(INDEX($V:$V,ROW($V1679)-VALUE(LEFT(W$1,FIND("-",W$1,1)-1))+1):$V1679,"&gt;0"))/(SUMIF(INDEX($V:$V,ROW($V1679)-VALUE(LEFT(W$1,FIND("-",W$1,1)-1))+1):$V1679,"&lt;0",INDEX($V:$V,ROW($V1679)-VALUE(LEFT(W$1,FIND("-",W$1,1)-1))+1):$V1679)/COUNTIF(INDEX($V:$V,ROW($V1679)-VALUE(LEFT(W$1,FIND("-",W$1,1)-1))+1):$V1679,"&lt;0")))),100-100/(1+ABS((SUMIF(INDEX($V:$V,ROW($V1679)-VALUE(LEFT(W$1,FIND("-",W$1,1)-1))+1):$V1679,"&gt;0",INDEX($V:$V,ROW($V1679)-VALUE(LEFT(W$1,FIND("-",W$1,1)-1))+1):$V1679)/VALUE(LEFT(W$1,FIND("-",W$1,1)-1)))/(SUMIF(INDEX($V:$V,ROW($V1679)-VALUE(LEFT(W$1,FIND("-",W$1,1)-1))+1):$V1679,"&lt;0",INDEX($V:$V,ROW($V1679)-VALUE(LEFT(W$1,FIND("-",W$1,1)-1))+1):$V1679)/VALUE(LEFT(W$1,FIND("-",W$1,1)-1)))))))</f>
        <v>83.999999999999986</v>
      </c>
      <c r="Y1679">
        <f>IF(ROW($E1679)&lt;=VALUE(LEFT(Y$1,FIND("-",Y$1,1)-1)),0,MAX(INDEX(C:C,ROW(C1679)-VALUE(LEFT(Y$1,FIND("-",Y$1,1)-1))+1):C1679))</f>
        <v>0.38500000000000001</v>
      </c>
      <c r="Z1679">
        <f>IF(ROW($E1679)&lt;=VALUE(LEFT(Z$1,FIND("-",Z$1,1)-1)),0,MIN(INDEX(D:D,ROW(D1679)-VALUE(LEFT(Z$1,FIND("-",Z$1,1)-1))+1):D1679))</f>
        <v>0.26500000000000001</v>
      </c>
      <c r="AA1679">
        <f t="shared" ref="AA1679:AA1742" si="243">IF(ROW($E1679)&lt;=VALUE(LEFT(AA$1,FIND("-",AA$1,1)-1)),0,(($E1679-$Z1679)/($Y1679-$Z1679))*100)</f>
        <v>87.499999999999986</v>
      </c>
      <c r="AB1679">
        <f>IF(ROW($AA1679)&lt;=VALUE(LEFT(AA$1,FIND("-",AA$1,1)-1))+VALUE(LEFT(AB$1,FIND("-",AB$1,1)-1)-1),0,AVERAGE(INDEX($AA:$AA,ROW($AA1679)-VALUE(LEFT(AB$1,FIND("-",AB$1,1)-1))+1):$AA1679))</f>
        <v>87.5</v>
      </c>
      <c r="AC1679">
        <f>IF(ROW($AA1679)&lt;=VALUE(LEFT(AA$1,FIND("-",AA$1,1)-1))+VALUE(LEFT(AB$1,FIND("-",AB$1,1)-1)-1)+VALUE(LEFT(AC$1,FIND("-",AC$1,1)-1)-1),0,AVERAGE(INDEX($AB:$AB,ROW($AB1679)-VALUE(LEFT(AC$1,FIND("-",AC$1,1)-1))+1):$AB1679))</f>
        <v>91.938997821350767</v>
      </c>
      <c r="AE1679">
        <f t="shared" si="240"/>
        <v>37828344</v>
      </c>
      <c r="AG1679" t="str">
        <f t="shared" si="242"/>
        <v/>
      </c>
    </row>
    <row r="1680" spans="1:33" x14ac:dyDescent="0.25">
      <c r="A1680" s="6">
        <v>38916</v>
      </c>
      <c r="B1680">
        <v>0.375</v>
      </c>
      <c r="C1680">
        <v>0.39</v>
      </c>
      <c r="D1680">
        <v>0.375</v>
      </c>
      <c r="E1680">
        <v>0.38</v>
      </c>
      <c r="F1680">
        <v>0.21907799999999999</v>
      </c>
      <c r="G1680">
        <v>842000</v>
      </c>
      <c r="I1680" t="str">
        <f t="shared" si="235"/>
        <v/>
      </c>
      <c r="J1680" t="str">
        <f t="shared" si="236"/>
        <v>Overbought</v>
      </c>
      <c r="K1680" t="str">
        <f t="shared" si="237"/>
        <v>Overbought Above %D</v>
      </c>
      <c r="M1680" s="11" t="str">
        <f t="shared" si="241"/>
        <v/>
      </c>
      <c r="O1680">
        <f>IF(ROW($E1680)&lt;=VALUE(LEFT(O$1,FIND("-",O$1,1)-1)),0,IF(ROW($E1680)=VALUE(LEFT(O$1,FIND("-",O$1,1)-1))+1,AVERAGE(INDEX($E:$E,ROW($E1680)-VALUE(LEFT(O$1,FIND("-",O$1,1)-1))):$E1680),($E1680*(2/(VALUE(LEFT(O$1,FIND("-",O$1,1)-1))+1)))+(O1679*(1-(2/(VALUE(LEFT(O$1,FIND("-",O$1,1)-1))+1))))))</f>
        <v>0.30987337092366524</v>
      </c>
      <c r="Q1680">
        <f>IF(ROW($E1680)&lt;=VALUE(LEFT(Q$1,FIND("-",Q$1,1)-1)),0,IF(ROW($E1680)=VALUE(LEFT(Q$1,FIND("-",Q$1,1)-1))+1,AVERAGE(INDEX($E:$E,ROW($E1680)-VALUE(LEFT(Q$1,FIND("-",Q$1,1)-1))):$E1680),($E1680*(2/(VALUE(LEFT(Q$1,FIND("-",Q$1,1)-1))+1)))+(Q1679*(1-(2/(VALUE(LEFT(Q$1,FIND("-",Q$1,1)-1))+1))))))</f>
        <v>0.34599102382146663</v>
      </c>
      <c r="R1680">
        <f>IF(ROW($E1680)&lt;=VALUE(LEFT(R$1,FIND("-",R$1,1)-1)),0,IF(ROW($E1680)=VALUE(LEFT(R$1,FIND("-",R$1,1)-1))+1,AVERAGE(INDEX($E:$E,ROW($E1680)-VALUE(LEFT(R$1,FIND("-",R$1,1)-1))):$E1680),($E1680*(2/(VALUE(LEFT(R$1,FIND("-",R$1,1)-1))+1)))+(R1679*(1-(2/(VALUE(LEFT(R$1,FIND("-",R$1,1)-1))+1))))))</f>
        <v>0.32209075781554436</v>
      </c>
      <c r="S1680">
        <f t="shared" si="238"/>
        <v>2.3900266005922266E-2</v>
      </c>
      <c r="T1680">
        <f>IF(ROW($E1680)&lt;=MAX(VALUE(LEFT(Q$1,FIND("-",Q$1,1)-1)),VALUE(LEFT(R$1,FIND("-",R$1,1)-1)))+VALUE(LEFT(T$1,FIND("-",T$1,1)-1))-1,0,IF(ROW($E1680)=MAX(VALUE(LEFT(Q$1,FIND("-",Q$1,1)-1)),VALUE(LEFT(R$1,FIND("-",R$1,1)-1)))+VALUE(LEFT(T$1,FIND("-",T$1,1)-1)),AVERAGE(INDEX($S:$S,ROW(S1680)-VALUE(LEFT(T$1,FIND("-",T$1,1)-1))+1):S1680),($S1680*(2/(VALUE(LEFT(T$1,FIND("-",T$1,1)-1))+1)))+(T1679*(1-(2/(VALUE(LEFT(T$1,FIND("-",T$1,1)-1))+1))))))</f>
        <v>1.6945878349417243E-2</v>
      </c>
      <c r="V1680">
        <f t="shared" si="239"/>
        <v>1.0000000000000009E-2</v>
      </c>
      <c r="W1680">
        <f>IF(ROW($E1680)&lt;=VALUE(LEFT(W$1,FIND("-",W$1,1)-1))+1,0,IF(ROW($E1679)=VALUE(LEFT(W$1,FIND("-",W$1,1)-1))+1,100-100/(1+ABS((SUMIF(INDEX($V:$V,ROW($V1680)-VALUE(LEFT(W$1,FIND("-",W$1,1)-1))+1):$V1680,"&gt;0",INDEX($V:$V,ROW($V1680)-VALUE(LEFT(W$1,FIND("-",W$1,1)-1))+1):$V1680)/COUNTIF(INDEX($V:$V,ROW($V1680)-VALUE(LEFT(W$1,FIND("-",W$1,1)-1))+1):$V1680,"&gt;0"))/(SUMIF(INDEX($V:$V,ROW($V1680)-VALUE(LEFT(W$1,FIND("-",W$1,1)-1))+1):$V1680,"&lt;0",INDEX($V:$V,ROW($V1680)-VALUE(LEFT(W$1,FIND("-",W$1,1)-1))+1):$V1680)/COUNTIF(INDEX($V:$V,ROW($V1680)-VALUE(LEFT(W$1,FIND("-",W$1,1)-1))+1):$V1680,"&lt;0")))),100-100/(1+ABS((SUMIF(INDEX($V:$V,ROW($V1680)-VALUE(LEFT(W$1,FIND("-",W$1,1)-1))+1):$V1680,"&gt;0",INDEX($V:$V,ROW($V1680)-VALUE(LEFT(W$1,FIND("-",W$1,1)-1))+1):$V1680)/VALUE(LEFT(W$1,FIND("-",W$1,1)-1)))/(SUMIF(INDEX($V:$V,ROW($V1680)-VALUE(LEFT(W$1,FIND("-",W$1,1)-1))+1):$V1680,"&lt;0",INDEX($V:$V,ROW($V1680)-VALUE(LEFT(W$1,FIND("-",W$1,1)-1))+1):$V1680)/VALUE(LEFT(W$1,FIND("-",W$1,1)-1)))))))</f>
        <v>84.615384615384613</v>
      </c>
      <c r="Y1680">
        <f>IF(ROW($E1680)&lt;=VALUE(LEFT(Y$1,FIND("-",Y$1,1)-1)),0,MAX(INDEX(C:C,ROW(C1680)-VALUE(LEFT(Y$1,FIND("-",Y$1,1)-1))+1):C1680))</f>
        <v>0.39</v>
      </c>
      <c r="Z1680">
        <f>IF(ROW($E1680)&lt;=VALUE(LEFT(Z$1,FIND("-",Z$1,1)-1)),0,MIN(INDEX(D:D,ROW(D1680)-VALUE(LEFT(Z$1,FIND("-",Z$1,1)-1))+1):D1680))</f>
        <v>0.26500000000000001</v>
      </c>
      <c r="AA1680">
        <f t="shared" si="243"/>
        <v>92</v>
      </c>
      <c r="AB1680">
        <f>IF(ROW($AA1680)&lt;=VALUE(LEFT(AA$1,FIND("-",AA$1,1)-1))+VALUE(LEFT(AB$1,FIND("-",AB$1,1)-1)-1),0,AVERAGE(INDEX($AA:$AA,ROW($AA1680)-VALUE(LEFT(AB$1,FIND("-",AB$1,1)-1))+1):$AA1680))</f>
        <v>86.222222222222214</v>
      </c>
      <c r="AC1680">
        <f>IF(ROW($AA1680)&lt;=VALUE(LEFT(AA$1,FIND("-",AA$1,1)-1))+VALUE(LEFT(AB$1,FIND("-",AB$1,1)-1)-1)+VALUE(LEFT(AC$1,FIND("-",AC$1,1)-1)-1),0,AVERAGE(INDEX($AB:$AB,ROW($AB1680)-VALUE(LEFT(AC$1,FIND("-",AC$1,1)-1))+1):$AB1680))</f>
        <v>88.462962962962976</v>
      </c>
      <c r="AE1680">
        <f t="shared" si="240"/>
        <v>38670344</v>
      </c>
      <c r="AG1680" t="str">
        <f t="shared" si="242"/>
        <v/>
      </c>
    </row>
    <row r="1681" spans="1:33" x14ac:dyDescent="0.25">
      <c r="A1681" s="6">
        <v>38917</v>
      </c>
      <c r="B1681">
        <v>0.38</v>
      </c>
      <c r="C1681">
        <v>0.38500000000000001</v>
      </c>
      <c r="D1681">
        <v>0.37</v>
      </c>
      <c r="E1681">
        <v>0.375</v>
      </c>
      <c r="F1681">
        <v>0.216195</v>
      </c>
      <c r="G1681">
        <v>344300</v>
      </c>
      <c r="I1681" t="str">
        <f t="shared" si="235"/>
        <v/>
      </c>
      <c r="J1681" t="str">
        <f t="shared" si="236"/>
        <v>Overbought</v>
      </c>
      <c r="K1681" t="str">
        <f t="shared" si="237"/>
        <v>Overbought Below %D</v>
      </c>
      <c r="M1681" s="11" t="str">
        <f t="shared" si="241"/>
        <v/>
      </c>
      <c r="O1681">
        <f>IF(ROW($E1681)&lt;=VALUE(LEFT(O$1,FIND("-",O$1,1)-1)),0,IF(ROW($E1681)=VALUE(LEFT(O$1,FIND("-",O$1,1)-1))+1,AVERAGE(INDEX($E:$E,ROW($E1681)-VALUE(LEFT(O$1,FIND("-",O$1,1)-1))):$E1681),($E1681*(2/(VALUE(LEFT(O$1,FIND("-",O$1,1)-1))+1)))+(O1680*(1-(2/(VALUE(LEFT(O$1,FIND("-",O$1,1)-1))+1))))))</f>
        <v>0.3105213970836288</v>
      </c>
      <c r="Q1681">
        <f>IF(ROW($E1681)&lt;=VALUE(LEFT(Q$1,FIND("-",Q$1,1)-1)),0,IF(ROW($E1681)=VALUE(LEFT(Q$1,FIND("-",Q$1,1)-1))+1,AVERAGE(INDEX($E:$E,ROW($E1681)-VALUE(LEFT(Q$1,FIND("-",Q$1,1)-1))):$E1681),($E1681*(2/(VALUE(LEFT(Q$1,FIND("-",Q$1,1)-1))+1)))+(Q1680*(1-(2/(VALUE(LEFT(Q$1,FIND("-",Q$1,1)-1))+1))))))</f>
        <v>0.35045394323354867</v>
      </c>
      <c r="R1681">
        <f>IF(ROW($E1681)&lt;=VALUE(LEFT(R$1,FIND("-",R$1,1)-1)),0,IF(ROW($E1681)=VALUE(LEFT(R$1,FIND("-",R$1,1)-1))+1,AVERAGE(INDEX($E:$E,ROW($E1681)-VALUE(LEFT(R$1,FIND("-",R$1,1)-1))):$E1681),($E1681*(2/(VALUE(LEFT(R$1,FIND("-",R$1,1)-1))+1)))+(R1680*(1-(2/(VALUE(LEFT(R$1,FIND("-",R$1,1)-1))+1))))))</f>
        <v>0.32600996094031887</v>
      </c>
      <c r="S1681">
        <f t="shared" si="238"/>
        <v>2.4443982293229805E-2</v>
      </c>
      <c r="T1681">
        <f>IF(ROW($E1681)&lt;=MAX(VALUE(LEFT(Q$1,FIND("-",Q$1,1)-1)),VALUE(LEFT(R$1,FIND("-",R$1,1)-1)))+VALUE(LEFT(T$1,FIND("-",T$1,1)-1))-1,0,IF(ROW($E1681)=MAX(VALUE(LEFT(Q$1,FIND("-",Q$1,1)-1)),VALUE(LEFT(R$1,FIND("-",R$1,1)-1)))+VALUE(LEFT(T$1,FIND("-",T$1,1)-1)),AVERAGE(INDEX($S:$S,ROW(S1681)-VALUE(LEFT(T$1,FIND("-",T$1,1)-1))+1):S1681),($S1681*(2/(VALUE(LEFT(T$1,FIND("-",T$1,1)-1))+1)))+(T1680*(1-(2/(VALUE(LEFT(T$1,FIND("-",T$1,1)-1))+1))))))</f>
        <v>1.8445499138179756E-2</v>
      </c>
      <c r="V1681">
        <f t="shared" si="239"/>
        <v>-5.0000000000000044E-3</v>
      </c>
      <c r="W1681">
        <f>IF(ROW($E1681)&lt;=VALUE(LEFT(W$1,FIND("-",W$1,1)-1))+1,0,IF(ROW($E1680)=VALUE(LEFT(W$1,FIND("-",W$1,1)-1))+1,100-100/(1+ABS((SUMIF(INDEX($V:$V,ROW($V1681)-VALUE(LEFT(W$1,FIND("-",W$1,1)-1))+1):$V1681,"&gt;0",INDEX($V:$V,ROW($V1681)-VALUE(LEFT(W$1,FIND("-",W$1,1)-1))+1):$V1681)/COUNTIF(INDEX($V:$V,ROW($V1681)-VALUE(LEFT(W$1,FIND("-",W$1,1)-1))+1):$V1681,"&gt;0"))/(SUMIF(INDEX($V:$V,ROW($V1681)-VALUE(LEFT(W$1,FIND("-",W$1,1)-1))+1):$V1681,"&lt;0",INDEX($V:$V,ROW($V1681)-VALUE(LEFT(W$1,FIND("-",W$1,1)-1))+1):$V1681)/COUNTIF(INDEX($V:$V,ROW($V1681)-VALUE(LEFT(W$1,FIND("-",W$1,1)-1))+1):$V1681,"&lt;0")))),100-100/(1+ABS((SUMIF(INDEX($V:$V,ROW($V1681)-VALUE(LEFT(W$1,FIND("-",W$1,1)-1))+1):$V1681,"&gt;0",INDEX($V:$V,ROW($V1681)-VALUE(LEFT(W$1,FIND("-",W$1,1)-1))+1):$V1681)/VALUE(LEFT(W$1,FIND("-",W$1,1)-1)))/(SUMIF(INDEX($V:$V,ROW($V1681)-VALUE(LEFT(W$1,FIND("-",W$1,1)-1))+1):$V1681,"&lt;0",INDEX($V:$V,ROW($V1681)-VALUE(LEFT(W$1,FIND("-",W$1,1)-1))+1):$V1681)/VALUE(LEFT(W$1,FIND("-",W$1,1)-1)))))))</f>
        <v>80</v>
      </c>
      <c r="Y1681">
        <f>IF(ROW($E1681)&lt;=VALUE(LEFT(Y$1,FIND("-",Y$1,1)-1)),0,MAX(INDEX(C:C,ROW(C1681)-VALUE(LEFT(Y$1,FIND("-",Y$1,1)-1))+1):C1681))</f>
        <v>0.39</v>
      </c>
      <c r="Z1681">
        <f>IF(ROW($E1681)&lt;=VALUE(LEFT(Z$1,FIND("-",Z$1,1)-1)),0,MIN(INDEX(D:D,ROW(D1681)-VALUE(LEFT(Z$1,FIND("-",Z$1,1)-1))+1):D1681))</f>
        <v>0.3</v>
      </c>
      <c r="AA1681">
        <f t="shared" si="243"/>
        <v>83.333333333333329</v>
      </c>
      <c r="AB1681">
        <f>IF(ROW($AA1681)&lt;=VALUE(LEFT(AA$1,FIND("-",AA$1,1)-1))+VALUE(LEFT(AB$1,FIND("-",AB$1,1)-1)-1),0,AVERAGE(INDEX($AA:$AA,ROW($AA1681)-VALUE(LEFT(AB$1,FIND("-",AB$1,1)-1))+1):$AA1681))</f>
        <v>87.6111111111111</v>
      </c>
      <c r="AC1681">
        <f>IF(ROW($AA1681)&lt;=VALUE(LEFT(AA$1,FIND("-",AA$1,1)-1))+VALUE(LEFT(AB$1,FIND("-",AB$1,1)-1)-1)+VALUE(LEFT(AC$1,FIND("-",AC$1,1)-1)-1),0,AVERAGE(INDEX($AB:$AB,ROW($AB1681)-VALUE(LEFT(AC$1,FIND("-",AC$1,1)-1))+1):$AB1681))</f>
        <v>87.1111111111111</v>
      </c>
      <c r="AE1681">
        <f t="shared" si="240"/>
        <v>38326044</v>
      </c>
      <c r="AG1681" t="str">
        <f t="shared" si="242"/>
        <v/>
      </c>
    </row>
    <row r="1682" spans="1:33" x14ac:dyDescent="0.25">
      <c r="A1682" s="6">
        <v>38918</v>
      </c>
      <c r="B1682">
        <v>0.37</v>
      </c>
      <c r="C1682">
        <v>0.375</v>
      </c>
      <c r="D1682">
        <v>0.35</v>
      </c>
      <c r="E1682">
        <v>0.35</v>
      </c>
      <c r="F1682">
        <v>0.20178199999999999</v>
      </c>
      <c r="G1682">
        <v>85000</v>
      </c>
      <c r="I1682" t="str">
        <f t="shared" si="235"/>
        <v/>
      </c>
      <c r="J1682" t="str">
        <f t="shared" si="236"/>
        <v/>
      </c>
      <c r="K1682" t="str">
        <f t="shared" si="237"/>
        <v>Overbought Above %D</v>
      </c>
      <c r="M1682" s="11" t="str">
        <f t="shared" si="241"/>
        <v/>
      </c>
      <c r="O1682">
        <f>IF(ROW($E1682)&lt;=VALUE(LEFT(O$1,FIND("-",O$1,1)-1)),0,IF(ROW($E1682)=VALUE(LEFT(O$1,FIND("-",O$1,1)-1))+1,AVERAGE(INDEX($E:$E,ROW($E1682)-VALUE(LEFT(O$1,FIND("-",O$1,1)-1))):$E1682),($E1682*(2/(VALUE(LEFT(O$1,FIND("-",O$1,1)-1))+1)))+(O1681*(1-(2/(VALUE(LEFT(O$1,FIND("-",O$1,1)-1))+1))))))</f>
        <v>0.31091421900319471</v>
      </c>
      <c r="Q1682">
        <f>IF(ROW($E1682)&lt;=VALUE(LEFT(Q$1,FIND("-",Q$1,1)-1)),0,IF(ROW($E1682)=VALUE(LEFT(Q$1,FIND("-",Q$1,1)-1))+1,AVERAGE(INDEX($E:$E,ROW($E1682)-VALUE(LEFT(Q$1,FIND("-",Q$1,1)-1))):$E1682),($E1682*(2/(VALUE(LEFT(Q$1,FIND("-",Q$1,1)-1))+1)))+(Q1681*(1-(2/(VALUE(LEFT(Q$1,FIND("-",Q$1,1)-1))+1))))))</f>
        <v>0.35038410581300272</v>
      </c>
      <c r="R1682">
        <f>IF(ROW($E1682)&lt;=VALUE(LEFT(R$1,FIND("-",R$1,1)-1)),0,IF(ROW($E1682)=VALUE(LEFT(R$1,FIND("-",R$1,1)-1))+1,AVERAGE(INDEX($E:$E,ROW($E1682)-VALUE(LEFT(R$1,FIND("-",R$1,1)-1))):$E1682),($E1682*(2/(VALUE(LEFT(R$1,FIND("-",R$1,1)-1))+1)))+(R1681*(1-(2/(VALUE(LEFT(R$1,FIND("-",R$1,1)-1))+1))))))</f>
        <v>0.32778700087066559</v>
      </c>
      <c r="S1682">
        <f t="shared" si="238"/>
        <v>2.2597104942337132E-2</v>
      </c>
      <c r="T1682">
        <f>IF(ROW($E1682)&lt;=MAX(VALUE(LEFT(Q$1,FIND("-",Q$1,1)-1)),VALUE(LEFT(R$1,FIND("-",R$1,1)-1)))+VALUE(LEFT(T$1,FIND("-",T$1,1)-1))-1,0,IF(ROW($E1682)=MAX(VALUE(LEFT(Q$1,FIND("-",Q$1,1)-1)),VALUE(LEFT(R$1,FIND("-",R$1,1)-1)))+VALUE(LEFT(T$1,FIND("-",T$1,1)-1)),AVERAGE(INDEX($S:$S,ROW(S1682)-VALUE(LEFT(T$1,FIND("-",T$1,1)-1))+1):S1682),($S1682*(2/(VALUE(LEFT(T$1,FIND("-",T$1,1)-1))+1)))+(T1681*(1-(2/(VALUE(LEFT(T$1,FIND("-",T$1,1)-1))+1))))))</f>
        <v>1.9275820299011232E-2</v>
      </c>
      <c r="V1682">
        <f t="shared" si="239"/>
        <v>-2.5000000000000022E-2</v>
      </c>
      <c r="W1682">
        <f>IF(ROW($E1682)&lt;=VALUE(LEFT(W$1,FIND("-",W$1,1)-1))+1,0,IF(ROW($E1681)=VALUE(LEFT(W$1,FIND("-",W$1,1)-1))+1,100-100/(1+ABS((SUMIF(INDEX($V:$V,ROW($V1682)-VALUE(LEFT(W$1,FIND("-",W$1,1)-1))+1):$V1682,"&gt;0",INDEX($V:$V,ROW($V1682)-VALUE(LEFT(W$1,FIND("-",W$1,1)-1))+1):$V1682)/COUNTIF(INDEX($V:$V,ROW($V1682)-VALUE(LEFT(W$1,FIND("-",W$1,1)-1))+1):$V1682,"&gt;0"))/(SUMIF(INDEX($V:$V,ROW($V1682)-VALUE(LEFT(W$1,FIND("-",W$1,1)-1))+1):$V1682,"&lt;0",INDEX($V:$V,ROW($V1682)-VALUE(LEFT(W$1,FIND("-",W$1,1)-1))+1):$V1682)/COUNTIF(INDEX($V:$V,ROW($V1682)-VALUE(LEFT(W$1,FIND("-",W$1,1)-1))+1):$V1682,"&lt;0")))),100-100/(1+ABS((SUMIF(INDEX($V:$V,ROW($V1682)-VALUE(LEFT(W$1,FIND("-",W$1,1)-1))+1):$V1682,"&gt;0",INDEX($V:$V,ROW($V1682)-VALUE(LEFT(W$1,FIND("-",W$1,1)-1))+1):$V1682)/VALUE(LEFT(W$1,FIND("-",W$1,1)-1)))/(SUMIF(INDEX($V:$V,ROW($V1682)-VALUE(LEFT(W$1,FIND("-",W$1,1)-1))+1):$V1682,"&lt;0",INDEX($V:$V,ROW($V1682)-VALUE(LEFT(W$1,FIND("-",W$1,1)-1))+1):$V1682)/VALUE(LEFT(W$1,FIND("-",W$1,1)-1)))))))</f>
        <v>65.51724137931032</v>
      </c>
      <c r="Y1682">
        <f>IF(ROW($E1682)&lt;=VALUE(LEFT(Y$1,FIND("-",Y$1,1)-1)),0,MAX(INDEX(C:C,ROW(C1682)-VALUE(LEFT(Y$1,FIND("-",Y$1,1)-1))+1):C1682))</f>
        <v>0.39</v>
      </c>
      <c r="Z1682">
        <f>IF(ROW($E1682)&lt;=VALUE(LEFT(Z$1,FIND("-",Z$1,1)-1)),0,MIN(INDEX(D:D,ROW(D1682)-VALUE(LEFT(Z$1,FIND("-",Z$1,1)-1))+1):D1682))</f>
        <v>0.31</v>
      </c>
      <c r="AA1682">
        <f t="shared" si="243"/>
        <v>49.999999999999964</v>
      </c>
      <c r="AB1682">
        <f>IF(ROW($AA1682)&lt;=VALUE(LEFT(AA$1,FIND("-",AA$1,1)-1))+VALUE(LEFT(AB$1,FIND("-",AB$1,1)-1)-1),0,AVERAGE(INDEX($AA:$AA,ROW($AA1682)-VALUE(LEFT(AB$1,FIND("-",AB$1,1)-1))+1):$AA1682))</f>
        <v>75.1111111111111</v>
      </c>
      <c r="AC1682">
        <f>IF(ROW($AA1682)&lt;=VALUE(LEFT(AA$1,FIND("-",AA$1,1)-1))+VALUE(LEFT(AB$1,FIND("-",AB$1,1)-1)-1)+VALUE(LEFT(AC$1,FIND("-",AC$1,1)-1)-1),0,AVERAGE(INDEX($AB:$AB,ROW($AB1682)-VALUE(LEFT(AC$1,FIND("-",AC$1,1)-1))+1):$AB1682))</f>
        <v>82.981481481481467</v>
      </c>
      <c r="AE1682">
        <f t="shared" si="240"/>
        <v>38241044</v>
      </c>
      <c r="AG1682" t="str">
        <f t="shared" si="242"/>
        <v/>
      </c>
    </row>
    <row r="1683" spans="1:33" x14ac:dyDescent="0.25">
      <c r="A1683" s="6">
        <v>38919</v>
      </c>
      <c r="B1683">
        <v>0.36</v>
      </c>
      <c r="C1683">
        <v>0.36</v>
      </c>
      <c r="D1683">
        <v>0.35</v>
      </c>
      <c r="E1683">
        <v>0.35</v>
      </c>
      <c r="F1683">
        <v>0.20178199999999999</v>
      </c>
      <c r="G1683">
        <v>25000</v>
      </c>
      <c r="I1683" t="str">
        <f t="shared" si="235"/>
        <v/>
      </c>
      <c r="J1683" t="str">
        <f t="shared" si="236"/>
        <v/>
      </c>
      <c r="K1683" t="str">
        <f t="shared" si="237"/>
        <v>Sell</v>
      </c>
      <c r="M1683" s="11" t="str">
        <f t="shared" si="241"/>
        <v>Sell</v>
      </c>
      <c r="O1683">
        <f>IF(ROW($E1683)&lt;=VALUE(LEFT(O$1,FIND("-",O$1,1)-1)),0,IF(ROW($E1683)=VALUE(LEFT(O$1,FIND("-",O$1,1)-1))+1,AVERAGE(INDEX($E:$E,ROW($E1683)-VALUE(LEFT(O$1,FIND("-",O$1,1)-1))):$E1683),($E1683*(2/(VALUE(LEFT(O$1,FIND("-",O$1,1)-1))+1)))+(O1682*(1-(2/(VALUE(LEFT(O$1,FIND("-",O$1,1)-1))+1))))))</f>
        <v>0.31130313224694406</v>
      </c>
      <c r="Q1683">
        <f>IF(ROW($E1683)&lt;=VALUE(LEFT(Q$1,FIND("-",Q$1,1)-1)),0,IF(ROW($E1683)=VALUE(LEFT(Q$1,FIND("-",Q$1,1)-1))+1,AVERAGE(INDEX($E:$E,ROW($E1683)-VALUE(LEFT(Q$1,FIND("-",Q$1,1)-1))):$E1683),($E1683*(2/(VALUE(LEFT(Q$1,FIND("-",Q$1,1)-1))+1)))+(Q1682*(1-(2/(VALUE(LEFT(Q$1,FIND("-",Q$1,1)-1))+1))))))</f>
        <v>0.35032501261100235</v>
      </c>
      <c r="R1683">
        <f>IF(ROW($E1683)&lt;=VALUE(LEFT(R$1,FIND("-",R$1,1)-1)),0,IF(ROW($E1683)=VALUE(LEFT(R$1,FIND("-",R$1,1)-1))+1,AVERAGE(INDEX($E:$E,ROW($E1683)-VALUE(LEFT(R$1,FIND("-",R$1,1)-1))):$E1683),($E1683*(2/(VALUE(LEFT(R$1,FIND("-",R$1,1)-1))+1)))+(R1682*(1-(2/(VALUE(LEFT(R$1,FIND("-",R$1,1)-1))+1))))))</f>
        <v>0.32943240821357922</v>
      </c>
      <c r="S1683">
        <f t="shared" si="238"/>
        <v>2.0892604397423131E-2</v>
      </c>
      <c r="T1683">
        <f>IF(ROW($E1683)&lt;=MAX(VALUE(LEFT(Q$1,FIND("-",Q$1,1)-1)),VALUE(LEFT(R$1,FIND("-",R$1,1)-1)))+VALUE(LEFT(T$1,FIND("-",T$1,1)-1))-1,0,IF(ROW($E1683)=MAX(VALUE(LEFT(Q$1,FIND("-",Q$1,1)-1)),VALUE(LEFT(R$1,FIND("-",R$1,1)-1)))+VALUE(LEFT(T$1,FIND("-",T$1,1)-1)),AVERAGE(INDEX($S:$S,ROW(S1683)-VALUE(LEFT(T$1,FIND("-",T$1,1)-1))+1):S1683),($S1683*(2/(VALUE(LEFT(T$1,FIND("-",T$1,1)-1))+1)))+(T1682*(1-(2/(VALUE(LEFT(T$1,FIND("-",T$1,1)-1))+1))))))</f>
        <v>1.9599177118693613E-2</v>
      </c>
      <c r="V1683">
        <f t="shared" si="239"/>
        <v>0</v>
      </c>
      <c r="W1683">
        <f>IF(ROW($E1683)&lt;=VALUE(LEFT(W$1,FIND("-",W$1,1)-1))+1,0,IF(ROW($E1682)=VALUE(LEFT(W$1,FIND("-",W$1,1)-1))+1,100-100/(1+ABS((SUMIF(INDEX($V:$V,ROW($V1683)-VALUE(LEFT(W$1,FIND("-",W$1,1)-1))+1):$V1683,"&gt;0",INDEX($V:$V,ROW($V1683)-VALUE(LEFT(W$1,FIND("-",W$1,1)-1))+1):$V1683)/COUNTIF(INDEX($V:$V,ROW($V1683)-VALUE(LEFT(W$1,FIND("-",W$1,1)-1))+1):$V1683,"&gt;0"))/(SUMIF(INDEX($V:$V,ROW($V1683)-VALUE(LEFT(W$1,FIND("-",W$1,1)-1))+1):$V1683,"&lt;0",INDEX($V:$V,ROW($V1683)-VALUE(LEFT(W$1,FIND("-",W$1,1)-1))+1):$V1683)/COUNTIF(INDEX($V:$V,ROW($V1683)-VALUE(LEFT(W$1,FIND("-",W$1,1)-1))+1):$V1683,"&lt;0")))),100-100/(1+ABS((SUMIF(INDEX($V:$V,ROW($V1683)-VALUE(LEFT(W$1,FIND("-",W$1,1)-1))+1):$V1683,"&gt;0",INDEX($V:$V,ROW($V1683)-VALUE(LEFT(W$1,FIND("-",W$1,1)-1))+1):$V1683)/VALUE(LEFT(W$1,FIND("-",W$1,1)-1)))/(SUMIF(INDEX($V:$V,ROW($V1683)-VALUE(LEFT(W$1,FIND("-",W$1,1)-1))+1):$V1683,"&lt;0",INDEX($V:$V,ROW($V1683)-VALUE(LEFT(W$1,FIND("-",W$1,1)-1))+1):$V1683)/VALUE(LEFT(W$1,FIND("-",W$1,1)-1)))))))</f>
        <v>64.285714285714278</v>
      </c>
      <c r="Y1683">
        <f>IF(ROW($E1683)&lt;=VALUE(LEFT(Y$1,FIND("-",Y$1,1)-1)),0,MAX(INDEX(C:C,ROW(C1683)-VALUE(LEFT(Y$1,FIND("-",Y$1,1)-1))+1):C1683))</f>
        <v>0.39</v>
      </c>
      <c r="Z1683">
        <f>IF(ROW($E1683)&lt;=VALUE(LEFT(Z$1,FIND("-",Z$1,1)-1)),0,MIN(INDEX(D:D,ROW(D1683)-VALUE(LEFT(Z$1,FIND("-",Z$1,1)-1))+1):D1683))</f>
        <v>0.31</v>
      </c>
      <c r="AA1683">
        <f t="shared" si="243"/>
        <v>49.999999999999964</v>
      </c>
      <c r="AB1683">
        <f>IF(ROW($AA1683)&lt;=VALUE(LEFT(AA$1,FIND("-",AA$1,1)-1))+VALUE(LEFT(AB$1,FIND("-",AB$1,1)-1)-1),0,AVERAGE(INDEX($AA:$AA,ROW($AA1683)-VALUE(LEFT(AB$1,FIND("-",AB$1,1)-1))+1):$AA1683))</f>
        <v>61.111111111111086</v>
      </c>
      <c r="AC1683">
        <f>IF(ROW($AA1683)&lt;=VALUE(LEFT(AA$1,FIND("-",AA$1,1)-1))+VALUE(LEFT(AB$1,FIND("-",AB$1,1)-1)-1)+VALUE(LEFT(AC$1,FIND("-",AC$1,1)-1)-1),0,AVERAGE(INDEX($AB:$AB,ROW($AB1683)-VALUE(LEFT(AC$1,FIND("-",AC$1,1)-1))+1):$AB1683))</f>
        <v>74.6111111111111</v>
      </c>
      <c r="AE1683">
        <f t="shared" si="240"/>
        <v>38241044</v>
      </c>
      <c r="AG1683" t="str">
        <f t="shared" si="242"/>
        <v>Sell</v>
      </c>
    </row>
    <row r="1684" spans="1:33" x14ac:dyDescent="0.25">
      <c r="A1684" s="6">
        <v>38922</v>
      </c>
      <c r="B1684">
        <v>0.36499999999999999</v>
      </c>
      <c r="C1684">
        <v>0.38</v>
      </c>
      <c r="D1684">
        <v>0.36499999999999999</v>
      </c>
      <c r="E1684">
        <v>0.38</v>
      </c>
      <c r="F1684">
        <v>0.21907799999999999</v>
      </c>
      <c r="G1684">
        <v>176000</v>
      </c>
      <c r="I1684" t="str">
        <f t="shared" si="235"/>
        <v/>
      </c>
      <c r="J1684" t="str">
        <f t="shared" si="236"/>
        <v>Overbought</v>
      </c>
      <c r="K1684" t="str">
        <f t="shared" si="237"/>
        <v/>
      </c>
      <c r="M1684" s="11" t="str">
        <f t="shared" si="241"/>
        <v/>
      </c>
      <c r="O1684">
        <f>IF(ROW($E1684)&lt;=VALUE(LEFT(O$1,FIND("-",O$1,1)-1)),0,IF(ROW($E1684)=VALUE(LEFT(O$1,FIND("-",O$1,1)-1))+1,AVERAGE(INDEX($E:$E,ROW($E1684)-VALUE(LEFT(O$1,FIND("-",O$1,1)-1))):$E1684),($E1684*(2/(VALUE(LEFT(O$1,FIND("-",O$1,1)-1))+1)))+(O1683*(1-(2/(VALUE(LEFT(O$1,FIND("-",O$1,1)-1))+1))))))</f>
        <v>0.31198668316986006</v>
      </c>
      <c r="Q1684">
        <f>IF(ROW($E1684)&lt;=VALUE(LEFT(Q$1,FIND("-",Q$1,1)-1)),0,IF(ROW($E1684)=VALUE(LEFT(Q$1,FIND("-",Q$1,1)-1))+1,AVERAGE(INDEX($E:$E,ROW($E1684)-VALUE(LEFT(Q$1,FIND("-",Q$1,1)-1))):$E1684),($E1684*(2/(VALUE(LEFT(Q$1,FIND("-",Q$1,1)-1))+1)))+(Q1683*(1-(2/(VALUE(LEFT(Q$1,FIND("-",Q$1,1)-1))+1))))))</f>
        <v>0.35489039528623273</v>
      </c>
      <c r="R1684">
        <f>IF(ROW($E1684)&lt;=VALUE(LEFT(R$1,FIND("-",R$1,1)-1)),0,IF(ROW($E1684)=VALUE(LEFT(R$1,FIND("-",R$1,1)-1))+1,AVERAGE(INDEX($E:$E,ROW($E1684)-VALUE(LEFT(R$1,FIND("-",R$1,1)-1))):$E1684),($E1684*(2/(VALUE(LEFT(R$1,FIND("-",R$1,1)-1))+1)))+(R1683*(1-(2/(VALUE(LEFT(R$1,FIND("-",R$1,1)-1))+1))))))</f>
        <v>0.33317815575331411</v>
      </c>
      <c r="S1684">
        <f t="shared" si="238"/>
        <v>2.171223953291862E-2</v>
      </c>
      <c r="T1684">
        <f>IF(ROW($E1684)&lt;=MAX(VALUE(LEFT(Q$1,FIND("-",Q$1,1)-1)),VALUE(LEFT(R$1,FIND("-",R$1,1)-1)))+VALUE(LEFT(T$1,FIND("-",T$1,1)-1))-1,0,IF(ROW($E1684)=MAX(VALUE(LEFT(Q$1,FIND("-",Q$1,1)-1)),VALUE(LEFT(R$1,FIND("-",R$1,1)-1)))+VALUE(LEFT(T$1,FIND("-",T$1,1)-1)),AVERAGE(INDEX($S:$S,ROW(S1684)-VALUE(LEFT(T$1,FIND("-",T$1,1)-1))+1):S1684),($S1684*(2/(VALUE(LEFT(T$1,FIND("-",T$1,1)-1))+1)))+(T1683*(1-(2/(VALUE(LEFT(T$1,FIND("-",T$1,1)-1))+1))))))</f>
        <v>2.0021789601538616E-2</v>
      </c>
      <c r="V1684">
        <f t="shared" si="239"/>
        <v>3.0000000000000027E-2</v>
      </c>
      <c r="W1684">
        <f>IF(ROW($E1684)&lt;=VALUE(LEFT(W$1,FIND("-",W$1,1)-1))+1,0,IF(ROW($E1683)=VALUE(LEFT(W$1,FIND("-",W$1,1)-1))+1,100-100/(1+ABS((SUMIF(INDEX($V:$V,ROW($V1684)-VALUE(LEFT(W$1,FIND("-",W$1,1)-1))+1):$V1684,"&gt;0",INDEX($V:$V,ROW($V1684)-VALUE(LEFT(W$1,FIND("-",W$1,1)-1))+1):$V1684)/COUNTIF(INDEX($V:$V,ROW($V1684)-VALUE(LEFT(W$1,FIND("-",W$1,1)-1))+1):$V1684,"&gt;0"))/(SUMIF(INDEX($V:$V,ROW($V1684)-VALUE(LEFT(W$1,FIND("-",W$1,1)-1))+1):$V1684,"&lt;0",INDEX($V:$V,ROW($V1684)-VALUE(LEFT(W$1,FIND("-",W$1,1)-1))+1):$V1684)/COUNTIF(INDEX($V:$V,ROW($V1684)-VALUE(LEFT(W$1,FIND("-",W$1,1)-1))+1):$V1684,"&lt;0")))),100-100/(1+ABS((SUMIF(INDEX($V:$V,ROW($V1684)-VALUE(LEFT(W$1,FIND("-",W$1,1)-1))+1):$V1684,"&gt;0",INDEX($V:$V,ROW($V1684)-VALUE(LEFT(W$1,FIND("-",W$1,1)-1))+1):$V1684)/VALUE(LEFT(W$1,FIND("-",W$1,1)-1)))/(SUMIF(INDEX($V:$V,ROW($V1684)-VALUE(LEFT(W$1,FIND("-",W$1,1)-1))+1):$V1684,"&lt;0",INDEX($V:$V,ROW($V1684)-VALUE(LEFT(W$1,FIND("-",W$1,1)-1))+1):$V1684)/VALUE(LEFT(W$1,FIND("-",W$1,1)-1)))))))</f>
        <v>70.588235294117638</v>
      </c>
      <c r="Y1684">
        <f>IF(ROW($E1684)&lt;=VALUE(LEFT(Y$1,FIND("-",Y$1,1)-1)),0,MAX(INDEX(C:C,ROW(C1684)-VALUE(LEFT(Y$1,FIND("-",Y$1,1)-1))+1):C1684))</f>
        <v>0.39</v>
      </c>
      <c r="Z1684">
        <f>IF(ROW($E1684)&lt;=VALUE(LEFT(Z$1,FIND("-",Z$1,1)-1)),0,MIN(INDEX(D:D,ROW(D1684)-VALUE(LEFT(Z$1,FIND("-",Z$1,1)-1))+1):D1684))</f>
        <v>0.31</v>
      </c>
      <c r="AA1684">
        <f t="shared" si="243"/>
        <v>87.499999999999986</v>
      </c>
      <c r="AB1684">
        <f>IF(ROW($AA1684)&lt;=VALUE(LEFT(AA$1,FIND("-",AA$1,1)-1))+VALUE(LEFT(AB$1,FIND("-",AB$1,1)-1)-1),0,AVERAGE(INDEX($AA:$AA,ROW($AA1684)-VALUE(LEFT(AB$1,FIND("-",AB$1,1)-1))+1):$AA1684))</f>
        <v>62.499999999999972</v>
      </c>
      <c r="AC1684">
        <f>IF(ROW($AA1684)&lt;=VALUE(LEFT(AA$1,FIND("-",AA$1,1)-1))+VALUE(LEFT(AB$1,FIND("-",AB$1,1)-1)-1)+VALUE(LEFT(AC$1,FIND("-",AC$1,1)-1)-1),0,AVERAGE(INDEX($AB:$AB,ROW($AB1684)-VALUE(LEFT(AC$1,FIND("-",AC$1,1)-1))+1):$AB1684))</f>
        <v>66.240740740740719</v>
      </c>
      <c r="AE1684">
        <f t="shared" si="240"/>
        <v>38417044</v>
      </c>
      <c r="AG1684" t="str">
        <f t="shared" si="242"/>
        <v/>
      </c>
    </row>
    <row r="1685" spans="1:33" x14ac:dyDescent="0.25">
      <c r="A1685" s="6">
        <v>38923</v>
      </c>
      <c r="B1685">
        <v>0.375</v>
      </c>
      <c r="C1685">
        <v>0.38</v>
      </c>
      <c r="D1685">
        <v>0.35499999999999998</v>
      </c>
      <c r="E1685">
        <v>0.36</v>
      </c>
      <c r="F1685">
        <v>0.20754800000000001</v>
      </c>
      <c r="G1685">
        <v>49300</v>
      </c>
      <c r="I1685" t="str">
        <f t="shared" si="235"/>
        <v/>
      </c>
      <c r="J1685" t="str">
        <f t="shared" si="236"/>
        <v/>
      </c>
      <c r="K1685" t="str">
        <f t="shared" si="237"/>
        <v/>
      </c>
      <c r="M1685" s="11" t="str">
        <f t="shared" si="241"/>
        <v/>
      </c>
      <c r="O1685">
        <f>IF(ROW($E1685)&lt;=VALUE(LEFT(O$1,FIND("-",O$1,1)-1)),0,IF(ROW($E1685)=VALUE(LEFT(O$1,FIND("-",O$1,1)-1))+1,AVERAGE(INDEX($E:$E,ROW($E1685)-VALUE(LEFT(O$1,FIND("-",O$1,1)-1))):$E1685),($E1685*(2/(VALUE(LEFT(O$1,FIND("-",O$1,1)-1))+1)))+(O1684*(1-(2/(VALUE(LEFT(O$1,FIND("-",O$1,1)-1))+1))))))</f>
        <v>0.31246442761593113</v>
      </c>
      <c r="Q1685">
        <f>IF(ROW($E1685)&lt;=VALUE(LEFT(Q$1,FIND("-",Q$1,1)-1)),0,IF(ROW($E1685)=VALUE(LEFT(Q$1,FIND("-",Q$1,1)-1))+1,AVERAGE(INDEX($E:$E,ROW($E1685)-VALUE(LEFT(Q$1,FIND("-",Q$1,1)-1))):$E1685),($E1685*(2/(VALUE(LEFT(Q$1,FIND("-",Q$1,1)-1))+1)))+(Q1684*(1-(2/(VALUE(LEFT(Q$1,FIND("-",Q$1,1)-1))+1))))))</f>
        <v>0.35567648831911997</v>
      </c>
      <c r="R1685">
        <f>IF(ROW($E1685)&lt;=VALUE(LEFT(R$1,FIND("-",R$1,1)-1)),0,IF(ROW($E1685)=VALUE(LEFT(R$1,FIND("-",R$1,1)-1))+1,AVERAGE(INDEX($E:$E,ROW($E1685)-VALUE(LEFT(R$1,FIND("-",R$1,1)-1))):$E1685),($E1685*(2/(VALUE(LEFT(R$1,FIND("-",R$1,1)-1))+1)))+(R1684*(1-(2/(VALUE(LEFT(R$1,FIND("-",R$1,1)-1))+1))))))</f>
        <v>0.33516495903084642</v>
      </c>
      <c r="S1685">
        <f t="shared" si="238"/>
        <v>2.0511529288273544E-2</v>
      </c>
      <c r="T1685">
        <f>IF(ROW($E1685)&lt;=MAX(VALUE(LEFT(Q$1,FIND("-",Q$1,1)-1)),VALUE(LEFT(R$1,FIND("-",R$1,1)-1)))+VALUE(LEFT(T$1,FIND("-",T$1,1)-1))-1,0,IF(ROW($E1685)=MAX(VALUE(LEFT(Q$1,FIND("-",Q$1,1)-1)),VALUE(LEFT(R$1,FIND("-",R$1,1)-1)))+VALUE(LEFT(T$1,FIND("-",T$1,1)-1)),AVERAGE(INDEX($S:$S,ROW(S1685)-VALUE(LEFT(T$1,FIND("-",T$1,1)-1))+1):S1685),($S1685*(2/(VALUE(LEFT(T$1,FIND("-",T$1,1)-1))+1)))+(T1684*(1-(2/(VALUE(LEFT(T$1,FIND("-",T$1,1)-1))+1))))))</f>
        <v>2.0119737538885601E-2</v>
      </c>
      <c r="V1685">
        <f t="shared" si="239"/>
        <v>-2.0000000000000018E-2</v>
      </c>
      <c r="W1685">
        <f>IF(ROW($E1685)&lt;=VALUE(LEFT(W$1,FIND("-",W$1,1)-1))+1,0,IF(ROW($E1684)=VALUE(LEFT(W$1,FIND("-",W$1,1)-1))+1,100-100/(1+ABS((SUMIF(INDEX($V:$V,ROW($V1685)-VALUE(LEFT(W$1,FIND("-",W$1,1)-1))+1):$V1685,"&gt;0",INDEX($V:$V,ROW($V1685)-VALUE(LEFT(W$1,FIND("-",W$1,1)-1))+1):$V1685)/COUNTIF(INDEX($V:$V,ROW($V1685)-VALUE(LEFT(W$1,FIND("-",W$1,1)-1))+1):$V1685,"&gt;0"))/(SUMIF(INDEX($V:$V,ROW($V1685)-VALUE(LEFT(W$1,FIND("-",W$1,1)-1))+1):$V1685,"&lt;0",INDEX($V:$V,ROW($V1685)-VALUE(LEFT(W$1,FIND("-",W$1,1)-1))+1):$V1685)/COUNTIF(INDEX($V:$V,ROW($V1685)-VALUE(LEFT(W$1,FIND("-",W$1,1)-1))+1):$V1685,"&lt;0")))),100-100/(1+ABS((SUMIF(INDEX($V:$V,ROW($V1685)-VALUE(LEFT(W$1,FIND("-",W$1,1)-1))+1):$V1685,"&gt;0",INDEX($V:$V,ROW($V1685)-VALUE(LEFT(W$1,FIND("-",W$1,1)-1))+1):$V1685)/VALUE(LEFT(W$1,FIND("-",W$1,1)-1)))/(SUMIF(INDEX($V:$V,ROW($V1685)-VALUE(LEFT(W$1,FIND("-",W$1,1)-1))+1):$V1685,"&lt;0",INDEX($V:$V,ROW($V1685)-VALUE(LEFT(W$1,FIND("-",W$1,1)-1))+1):$V1685)/VALUE(LEFT(W$1,FIND("-",W$1,1)-1)))))))</f>
        <v>63.157894736842096</v>
      </c>
      <c r="Y1685">
        <f>IF(ROW($E1685)&lt;=VALUE(LEFT(Y$1,FIND("-",Y$1,1)-1)),0,MAX(INDEX(C:C,ROW(C1685)-VALUE(LEFT(Y$1,FIND("-",Y$1,1)-1))+1):C1685))</f>
        <v>0.39</v>
      </c>
      <c r="Z1685">
        <f>IF(ROW($E1685)&lt;=VALUE(LEFT(Z$1,FIND("-",Z$1,1)-1)),0,MIN(INDEX(D:D,ROW(D1685)-VALUE(LEFT(Z$1,FIND("-",Z$1,1)-1))+1):D1685))</f>
        <v>0.31</v>
      </c>
      <c r="AA1685">
        <f t="shared" si="243"/>
        <v>62.499999999999979</v>
      </c>
      <c r="AB1685">
        <f>IF(ROW($AA1685)&lt;=VALUE(LEFT(AA$1,FIND("-",AA$1,1)-1))+VALUE(LEFT(AB$1,FIND("-",AB$1,1)-1)-1),0,AVERAGE(INDEX($AA:$AA,ROW($AA1685)-VALUE(LEFT(AB$1,FIND("-",AB$1,1)-1))+1):$AA1685))</f>
        <v>66.666666666666643</v>
      </c>
      <c r="AC1685">
        <f>IF(ROW($AA1685)&lt;=VALUE(LEFT(AA$1,FIND("-",AA$1,1)-1))+VALUE(LEFT(AB$1,FIND("-",AB$1,1)-1)-1)+VALUE(LEFT(AC$1,FIND("-",AC$1,1)-1)-1),0,AVERAGE(INDEX($AB:$AB,ROW($AB1685)-VALUE(LEFT(AC$1,FIND("-",AC$1,1)-1))+1):$AB1685))</f>
        <v>63.425925925925903</v>
      </c>
      <c r="AE1685">
        <f t="shared" si="240"/>
        <v>38367744</v>
      </c>
      <c r="AG1685" t="str">
        <f t="shared" si="242"/>
        <v/>
      </c>
    </row>
    <row r="1686" spans="1:33" x14ac:dyDescent="0.25">
      <c r="A1686" s="6">
        <v>38924</v>
      </c>
      <c r="B1686">
        <v>0.34499999999999997</v>
      </c>
      <c r="C1686">
        <v>0.37</v>
      </c>
      <c r="D1686">
        <v>0.34499999999999997</v>
      </c>
      <c r="E1686">
        <v>0.36499999999999999</v>
      </c>
      <c r="F1686">
        <v>0.21043000000000001</v>
      </c>
      <c r="G1686">
        <v>36600</v>
      </c>
      <c r="I1686" t="str">
        <f t="shared" si="235"/>
        <v>Bearish</v>
      </c>
      <c r="J1686" t="str">
        <f t="shared" si="236"/>
        <v/>
      </c>
      <c r="K1686" t="str">
        <f t="shared" si="237"/>
        <v/>
      </c>
      <c r="M1686" s="11" t="str">
        <f t="shared" si="241"/>
        <v/>
      </c>
      <c r="O1686">
        <f>IF(ROW($E1686)&lt;=VALUE(LEFT(O$1,FIND("-",O$1,1)-1)),0,IF(ROW($E1686)=VALUE(LEFT(O$1,FIND("-",O$1,1)-1))+1,AVERAGE(INDEX($E:$E,ROW($E1686)-VALUE(LEFT(O$1,FIND("-",O$1,1)-1))):$E1686),($E1686*(2/(VALUE(LEFT(O$1,FIND("-",O$1,1)-1))+1)))+(O1685*(1-(2/(VALUE(LEFT(O$1,FIND("-",O$1,1)-1))+1))))))</f>
        <v>0.31298716962970297</v>
      </c>
      <c r="Q1686">
        <f>IF(ROW($E1686)&lt;=VALUE(LEFT(Q$1,FIND("-",Q$1,1)-1)),0,IF(ROW($E1686)=VALUE(LEFT(Q$1,FIND("-",Q$1,1)-1))+1,AVERAGE(INDEX($E:$E,ROW($E1686)-VALUE(LEFT(Q$1,FIND("-",Q$1,1)-1))):$E1686),($E1686*(2/(VALUE(LEFT(Q$1,FIND("-",Q$1,1)-1))+1)))+(Q1685*(1-(2/(VALUE(LEFT(Q$1,FIND("-",Q$1,1)-1))+1))))))</f>
        <v>0.35711087473156305</v>
      </c>
      <c r="R1686">
        <f>IF(ROW($E1686)&lt;=VALUE(LEFT(R$1,FIND("-",R$1,1)-1)),0,IF(ROW($E1686)=VALUE(LEFT(R$1,FIND("-",R$1,1)-1))+1,AVERAGE(INDEX($E:$E,ROW($E1686)-VALUE(LEFT(R$1,FIND("-",R$1,1)-1))):$E1686),($E1686*(2/(VALUE(LEFT(R$1,FIND("-",R$1,1)-1))+1)))+(R1685*(1-(2/(VALUE(LEFT(R$1,FIND("-",R$1,1)-1))+1))))))</f>
        <v>0.33737496206559853</v>
      </c>
      <c r="S1686">
        <f t="shared" si="238"/>
        <v>1.9735912665964528E-2</v>
      </c>
      <c r="T1686">
        <f>IF(ROW($E1686)&lt;=MAX(VALUE(LEFT(Q$1,FIND("-",Q$1,1)-1)),VALUE(LEFT(R$1,FIND("-",R$1,1)-1)))+VALUE(LEFT(T$1,FIND("-",T$1,1)-1))-1,0,IF(ROW($E1686)=MAX(VALUE(LEFT(Q$1,FIND("-",Q$1,1)-1)),VALUE(LEFT(R$1,FIND("-",R$1,1)-1)))+VALUE(LEFT(T$1,FIND("-",T$1,1)-1)),AVERAGE(INDEX($S:$S,ROW(S1686)-VALUE(LEFT(T$1,FIND("-",T$1,1)-1))+1):S1686),($S1686*(2/(VALUE(LEFT(T$1,FIND("-",T$1,1)-1))+1)))+(T1685*(1-(2/(VALUE(LEFT(T$1,FIND("-",T$1,1)-1))+1))))))</f>
        <v>2.004297256430139E-2</v>
      </c>
      <c r="V1686">
        <f t="shared" si="239"/>
        <v>5.0000000000000044E-3</v>
      </c>
      <c r="W1686">
        <f>IF(ROW($E1686)&lt;=VALUE(LEFT(W$1,FIND("-",W$1,1)-1))+1,0,IF(ROW($E1685)=VALUE(LEFT(W$1,FIND("-",W$1,1)-1))+1,100-100/(1+ABS((SUMIF(INDEX($V:$V,ROW($V1686)-VALUE(LEFT(W$1,FIND("-",W$1,1)-1))+1):$V1686,"&gt;0",INDEX($V:$V,ROW($V1686)-VALUE(LEFT(W$1,FIND("-",W$1,1)-1))+1):$V1686)/COUNTIF(INDEX($V:$V,ROW($V1686)-VALUE(LEFT(W$1,FIND("-",W$1,1)-1))+1):$V1686,"&gt;0"))/(SUMIF(INDEX($V:$V,ROW($V1686)-VALUE(LEFT(W$1,FIND("-",W$1,1)-1))+1):$V1686,"&lt;0",INDEX($V:$V,ROW($V1686)-VALUE(LEFT(W$1,FIND("-",W$1,1)-1))+1):$V1686)/COUNTIF(INDEX($V:$V,ROW($V1686)-VALUE(LEFT(W$1,FIND("-",W$1,1)-1))+1):$V1686,"&lt;0")))),100-100/(1+ABS((SUMIF(INDEX($V:$V,ROW($V1686)-VALUE(LEFT(W$1,FIND("-",W$1,1)-1))+1):$V1686,"&gt;0",INDEX($V:$V,ROW($V1686)-VALUE(LEFT(W$1,FIND("-",W$1,1)-1))+1):$V1686)/VALUE(LEFT(W$1,FIND("-",W$1,1)-1)))/(SUMIF(INDEX($V:$V,ROW($V1686)-VALUE(LEFT(W$1,FIND("-",W$1,1)-1))+1):$V1686,"&lt;0",INDEX($V:$V,ROW($V1686)-VALUE(LEFT(W$1,FIND("-",W$1,1)-1))+1):$V1686)/VALUE(LEFT(W$1,FIND("-",W$1,1)-1)))))))</f>
        <v>64.102564102564088</v>
      </c>
      <c r="Y1686">
        <f>IF(ROW($E1686)&lt;=VALUE(LEFT(Y$1,FIND("-",Y$1,1)-1)),0,MAX(INDEX(C:C,ROW(C1686)-VALUE(LEFT(Y$1,FIND("-",Y$1,1)-1))+1):C1686))</f>
        <v>0.39</v>
      </c>
      <c r="Z1686">
        <f>IF(ROW($E1686)&lt;=VALUE(LEFT(Z$1,FIND("-",Z$1,1)-1)),0,MIN(INDEX(D:D,ROW(D1686)-VALUE(LEFT(Z$1,FIND("-",Z$1,1)-1))+1):D1686))</f>
        <v>0.31</v>
      </c>
      <c r="AA1686">
        <f t="shared" si="243"/>
        <v>68.749999999999972</v>
      </c>
      <c r="AB1686">
        <f>IF(ROW($AA1686)&lt;=VALUE(LEFT(AA$1,FIND("-",AA$1,1)-1))+VALUE(LEFT(AB$1,FIND("-",AB$1,1)-1)-1),0,AVERAGE(INDEX($AA:$AA,ROW($AA1686)-VALUE(LEFT(AB$1,FIND("-",AB$1,1)-1))+1):$AA1686))</f>
        <v>72.916666666666643</v>
      </c>
      <c r="AC1686">
        <f>IF(ROW($AA1686)&lt;=VALUE(LEFT(AA$1,FIND("-",AA$1,1)-1))+VALUE(LEFT(AB$1,FIND("-",AB$1,1)-1)-1)+VALUE(LEFT(AC$1,FIND("-",AC$1,1)-1)-1),0,AVERAGE(INDEX($AB:$AB,ROW($AB1686)-VALUE(LEFT(AC$1,FIND("-",AC$1,1)-1))+1):$AB1686))</f>
        <v>67.361111111111086</v>
      </c>
      <c r="AE1686">
        <f t="shared" si="240"/>
        <v>38404344</v>
      </c>
      <c r="AG1686" t="str">
        <f t="shared" si="242"/>
        <v/>
      </c>
    </row>
    <row r="1687" spans="1:33" x14ac:dyDescent="0.25">
      <c r="A1687" s="6">
        <v>38925</v>
      </c>
      <c r="B1687">
        <v>0.37</v>
      </c>
      <c r="C1687">
        <v>0.38</v>
      </c>
      <c r="D1687">
        <v>0.35</v>
      </c>
      <c r="E1687">
        <v>0.38</v>
      </c>
      <c r="F1687">
        <v>0.21907799999999999</v>
      </c>
      <c r="G1687">
        <v>137000</v>
      </c>
      <c r="I1687" t="str">
        <f t="shared" si="235"/>
        <v>Bullish</v>
      </c>
      <c r="J1687" t="str">
        <f t="shared" si="236"/>
        <v/>
      </c>
      <c r="K1687" t="str">
        <f t="shared" si="237"/>
        <v/>
      </c>
      <c r="M1687" s="11" t="str">
        <f t="shared" si="241"/>
        <v/>
      </c>
      <c r="O1687">
        <f>IF(ROW($E1687)&lt;=VALUE(LEFT(O$1,FIND("-",O$1,1)-1)),0,IF(ROW($E1687)=VALUE(LEFT(O$1,FIND("-",O$1,1)-1))+1,AVERAGE(INDEX($E:$E,ROW($E1687)-VALUE(LEFT(O$1,FIND("-",O$1,1)-1))):$E1687),($E1687*(2/(VALUE(LEFT(O$1,FIND("-",O$1,1)-1))+1)))+(O1686*(1-(2/(VALUE(LEFT(O$1,FIND("-",O$1,1)-1))+1))))))</f>
        <v>0.31365396396174572</v>
      </c>
      <c r="Q1687">
        <f>IF(ROW($E1687)&lt;=VALUE(LEFT(Q$1,FIND("-",Q$1,1)-1)),0,IF(ROW($E1687)=VALUE(LEFT(Q$1,FIND("-",Q$1,1)-1))+1,AVERAGE(INDEX($E:$E,ROW($E1687)-VALUE(LEFT(Q$1,FIND("-",Q$1,1)-1))):$E1687),($E1687*(2/(VALUE(LEFT(Q$1,FIND("-",Q$1,1)-1))+1)))+(Q1686*(1-(2/(VALUE(LEFT(Q$1,FIND("-",Q$1,1)-1))+1))))))</f>
        <v>0.36063227861901487</v>
      </c>
      <c r="R1687">
        <f>IF(ROW($E1687)&lt;=VALUE(LEFT(R$1,FIND("-",R$1,1)-1)),0,IF(ROW($E1687)=VALUE(LEFT(R$1,FIND("-",R$1,1)-1))+1,AVERAGE(INDEX($E:$E,ROW($E1687)-VALUE(LEFT(R$1,FIND("-",R$1,1)-1))):$E1687),($E1687*(2/(VALUE(LEFT(R$1,FIND("-",R$1,1)-1))+1)))+(R1686*(1-(2/(VALUE(LEFT(R$1,FIND("-",R$1,1)-1))+1))))))</f>
        <v>0.34053237228296157</v>
      </c>
      <c r="S1687">
        <f t="shared" si="238"/>
        <v>2.0099906336053297E-2</v>
      </c>
      <c r="T1687">
        <f>IF(ROW($E1687)&lt;=MAX(VALUE(LEFT(Q$1,FIND("-",Q$1,1)-1)),VALUE(LEFT(R$1,FIND("-",R$1,1)-1)))+VALUE(LEFT(T$1,FIND("-",T$1,1)-1))-1,0,IF(ROW($E1687)=MAX(VALUE(LEFT(Q$1,FIND("-",Q$1,1)-1)),VALUE(LEFT(R$1,FIND("-",R$1,1)-1)))+VALUE(LEFT(T$1,FIND("-",T$1,1)-1)),AVERAGE(INDEX($S:$S,ROW(S1687)-VALUE(LEFT(T$1,FIND("-",T$1,1)-1))+1):S1687),($S1687*(2/(VALUE(LEFT(T$1,FIND("-",T$1,1)-1))+1)))+(T1686*(1-(2/(VALUE(LEFT(T$1,FIND("-",T$1,1)-1))+1))))))</f>
        <v>2.0054359318651772E-2</v>
      </c>
      <c r="V1687">
        <f t="shared" si="239"/>
        <v>1.5000000000000013E-2</v>
      </c>
      <c r="W1687">
        <f>IF(ROW($E1687)&lt;=VALUE(LEFT(W$1,FIND("-",W$1,1)-1))+1,0,IF(ROW($E1686)=VALUE(LEFT(W$1,FIND("-",W$1,1)-1))+1,100-100/(1+ABS((SUMIF(INDEX($V:$V,ROW($V1687)-VALUE(LEFT(W$1,FIND("-",W$1,1)-1))+1):$V1687,"&gt;0",INDEX($V:$V,ROW($V1687)-VALUE(LEFT(W$1,FIND("-",W$1,1)-1))+1):$V1687)/COUNTIF(INDEX($V:$V,ROW($V1687)-VALUE(LEFT(W$1,FIND("-",W$1,1)-1))+1):$V1687,"&gt;0"))/(SUMIF(INDEX($V:$V,ROW($V1687)-VALUE(LEFT(W$1,FIND("-",W$1,1)-1))+1):$V1687,"&lt;0",INDEX($V:$V,ROW($V1687)-VALUE(LEFT(W$1,FIND("-",W$1,1)-1))+1):$V1687)/COUNTIF(INDEX($V:$V,ROW($V1687)-VALUE(LEFT(W$1,FIND("-",W$1,1)-1))+1):$V1687,"&lt;0")))),100-100/(1+ABS((SUMIF(INDEX($V:$V,ROW($V1687)-VALUE(LEFT(W$1,FIND("-",W$1,1)-1))+1):$V1687,"&gt;0",INDEX($V:$V,ROW($V1687)-VALUE(LEFT(W$1,FIND("-",W$1,1)-1))+1):$V1687)/VALUE(LEFT(W$1,FIND("-",W$1,1)-1)))/(SUMIF(INDEX($V:$V,ROW($V1687)-VALUE(LEFT(W$1,FIND("-",W$1,1)-1))+1):$V1687,"&lt;0",INDEX($V:$V,ROW($V1687)-VALUE(LEFT(W$1,FIND("-",W$1,1)-1))+1):$V1687)/VALUE(LEFT(W$1,FIND("-",W$1,1)-1)))))))</f>
        <v>65.853658536585357</v>
      </c>
      <c r="Y1687">
        <f>IF(ROW($E1687)&lt;=VALUE(LEFT(Y$1,FIND("-",Y$1,1)-1)),0,MAX(INDEX(C:C,ROW(C1687)-VALUE(LEFT(Y$1,FIND("-",Y$1,1)-1))+1):C1687))</f>
        <v>0.39</v>
      </c>
      <c r="Z1687">
        <f>IF(ROW($E1687)&lt;=VALUE(LEFT(Z$1,FIND("-",Z$1,1)-1)),0,MIN(INDEX(D:D,ROW(D1687)-VALUE(LEFT(Z$1,FIND("-",Z$1,1)-1))+1):D1687))</f>
        <v>0.31</v>
      </c>
      <c r="AA1687">
        <f t="shared" si="243"/>
        <v>87.499999999999986</v>
      </c>
      <c r="AB1687">
        <f>IF(ROW($AA1687)&lt;=VALUE(LEFT(AA$1,FIND("-",AA$1,1)-1))+VALUE(LEFT(AB$1,FIND("-",AB$1,1)-1)-1),0,AVERAGE(INDEX($AA:$AA,ROW($AA1687)-VALUE(LEFT(AB$1,FIND("-",AB$1,1)-1))+1):$AA1687))</f>
        <v>72.916666666666643</v>
      </c>
      <c r="AC1687">
        <f>IF(ROW($AA1687)&lt;=VALUE(LEFT(AA$1,FIND("-",AA$1,1)-1))+VALUE(LEFT(AB$1,FIND("-",AB$1,1)-1)-1)+VALUE(LEFT(AC$1,FIND("-",AC$1,1)-1)-1),0,AVERAGE(INDEX($AB:$AB,ROW($AB1687)-VALUE(LEFT(AC$1,FIND("-",AC$1,1)-1))+1):$AB1687))</f>
        <v>70.833333333333314</v>
      </c>
      <c r="AE1687">
        <f t="shared" si="240"/>
        <v>38541344</v>
      </c>
      <c r="AG1687" t="str">
        <f t="shared" si="242"/>
        <v/>
      </c>
    </row>
    <row r="1688" spans="1:33" x14ac:dyDescent="0.25">
      <c r="A1688" s="6">
        <v>38926</v>
      </c>
      <c r="B1688">
        <v>0.37</v>
      </c>
      <c r="C1688">
        <v>0.37</v>
      </c>
      <c r="D1688">
        <v>0.35499999999999998</v>
      </c>
      <c r="E1688">
        <v>0.35499999999999998</v>
      </c>
      <c r="F1688">
        <v>0.20466500000000001</v>
      </c>
      <c r="G1688">
        <v>75500</v>
      </c>
      <c r="I1688" t="str">
        <f t="shared" si="235"/>
        <v>Bearish</v>
      </c>
      <c r="J1688" t="str">
        <f t="shared" si="236"/>
        <v/>
      </c>
      <c r="K1688" t="str">
        <f t="shared" si="237"/>
        <v/>
      </c>
      <c r="M1688" s="11" t="str">
        <f t="shared" si="241"/>
        <v/>
      </c>
      <c r="O1688">
        <f>IF(ROW($E1688)&lt;=VALUE(LEFT(O$1,FIND("-",O$1,1)-1)),0,IF(ROW($E1688)=VALUE(LEFT(O$1,FIND("-",O$1,1)-1))+1,AVERAGE(INDEX($E:$E,ROW($E1688)-VALUE(LEFT(O$1,FIND("-",O$1,1)-1))):$E1688),($E1688*(2/(VALUE(LEFT(O$1,FIND("-",O$1,1)-1))+1)))+(O1687*(1-(2/(VALUE(LEFT(O$1,FIND("-",O$1,1)-1))+1))))))</f>
        <v>0.31406536730540996</v>
      </c>
      <c r="Q1688">
        <f>IF(ROW($E1688)&lt;=VALUE(LEFT(Q$1,FIND("-",Q$1,1)-1)),0,IF(ROW($E1688)=VALUE(LEFT(Q$1,FIND("-",Q$1,1)-1))+1,AVERAGE(INDEX($E:$E,ROW($E1688)-VALUE(LEFT(Q$1,FIND("-",Q$1,1)-1))):$E1688),($E1688*(2/(VALUE(LEFT(Q$1,FIND("-",Q$1,1)-1))+1)))+(Q1687*(1-(2/(VALUE(LEFT(Q$1,FIND("-",Q$1,1)-1))+1))))))</f>
        <v>0.35976577421608952</v>
      </c>
      <c r="R1688">
        <f>IF(ROW($E1688)&lt;=VALUE(LEFT(R$1,FIND("-",R$1,1)-1)),0,IF(ROW($E1688)=VALUE(LEFT(R$1,FIND("-",R$1,1)-1))+1,AVERAGE(INDEX($E:$E,ROW($E1688)-VALUE(LEFT(R$1,FIND("-",R$1,1)-1))):$E1688),($E1688*(2/(VALUE(LEFT(R$1,FIND("-",R$1,1)-1))+1)))+(R1687*(1-(2/(VALUE(LEFT(R$1,FIND("-",R$1,1)-1))+1))))))</f>
        <v>0.34160404841014963</v>
      </c>
      <c r="S1688">
        <f t="shared" si="238"/>
        <v>1.8161725805939888E-2</v>
      </c>
      <c r="T1688">
        <f>IF(ROW($E1688)&lt;=MAX(VALUE(LEFT(Q$1,FIND("-",Q$1,1)-1)),VALUE(LEFT(R$1,FIND("-",R$1,1)-1)))+VALUE(LEFT(T$1,FIND("-",T$1,1)-1))-1,0,IF(ROW($E1688)=MAX(VALUE(LEFT(Q$1,FIND("-",Q$1,1)-1)),VALUE(LEFT(R$1,FIND("-",R$1,1)-1)))+VALUE(LEFT(T$1,FIND("-",T$1,1)-1)),AVERAGE(INDEX($S:$S,ROW(S1688)-VALUE(LEFT(T$1,FIND("-",T$1,1)-1))+1):S1688),($S1688*(2/(VALUE(LEFT(T$1,FIND("-",T$1,1)-1))+1)))+(T1687*(1-(2/(VALUE(LEFT(T$1,FIND("-",T$1,1)-1))+1))))))</f>
        <v>1.9675832616109397E-2</v>
      </c>
      <c r="V1688">
        <f t="shared" si="239"/>
        <v>-2.5000000000000022E-2</v>
      </c>
      <c r="W1688">
        <f>IF(ROW($E1688)&lt;=VALUE(LEFT(W$1,FIND("-",W$1,1)-1))+1,0,IF(ROW($E1687)=VALUE(LEFT(W$1,FIND("-",W$1,1)-1))+1,100-100/(1+ABS((SUMIF(INDEX($V:$V,ROW($V1688)-VALUE(LEFT(W$1,FIND("-",W$1,1)-1))+1):$V1688,"&gt;0",INDEX($V:$V,ROW($V1688)-VALUE(LEFT(W$1,FIND("-",W$1,1)-1))+1):$V1688)/COUNTIF(INDEX($V:$V,ROW($V1688)-VALUE(LEFT(W$1,FIND("-",W$1,1)-1))+1):$V1688,"&gt;0"))/(SUMIF(INDEX($V:$V,ROW($V1688)-VALUE(LEFT(W$1,FIND("-",W$1,1)-1))+1):$V1688,"&lt;0",INDEX($V:$V,ROW($V1688)-VALUE(LEFT(W$1,FIND("-",W$1,1)-1))+1):$V1688)/COUNTIF(INDEX($V:$V,ROW($V1688)-VALUE(LEFT(W$1,FIND("-",W$1,1)-1))+1):$V1688,"&lt;0")))),100-100/(1+ABS((SUMIF(INDEX($V:$V,ROW($V1688)-VALUE(LEFT(W$1,FIND("-",W$1,1)-1))+1):$V1688,"&gt;0",INDEX($V:$V,ROW($V1688)-VALUE(LEFT(W$1,FIND("-",W$1,1)-1))+1):$V1688)/VALUE(LEFT(W$1,FIND("-",W$1,1)-1)))/(SUMIF(INDEX($V:$V,ROW($V1688)-VALUE(LEFT(W$1,FIND("-",W$1,1)-1))+1):$V1688,"&lt;0",INDEX($V:$V,ROW($V1688)-VALUE(LEFT(W$1,FIND("-",W$1,1)-1))+1):$V1688)/VALUE(LEFT(W$1,FIND("-",W$1,1)-1)))))))</f>
        <v>55.813953488372086</v>
      </c>
      <c r="Y1688">
        <f>IF(ROW($E1688)&lt;=VALUE(LEFT(Y$1,FIND("-",Y$1,1)-1)),0,MAX(INDEX(C:C,ROW(C1688)-VALUE(LEFT(Y$1,FIND("-",Y$1,1)-1))+1):C1688))</f>
        <v>0.39</v>
      </c>
      <c r="Z1688">
        <f>IF(ROW($E1688)&lt;=VALUE(LEFT(Z$1,FIND("-",Z$1,1)-1)),0,MIN(INDEX(D:D,ROW(D1688)-VALUE(LEFT(Z$1,FIND("-",Z$1,1)-1))+1):D1688))</f>
        <v>0.32</v>
      </c>
      <c r="AA1688">
        <f t="shared" si="243"/>
        <v>49.999999999999964</v>
      </c>
      <c r="AB1688">
        <f>IF(ROW($AA1688)&lt;=VALUE(LEFT(AA$1,FIND("-",AA$1,1)-1))+VALUE(LEFT(AB$1,FIND("-",AB$1,1)-1)-1),0,AVERAGE(INDEX($AA:$AA,ROW($AA1688)-VALUE(LEFT(AB$1,FIND("-",AB$1,1)-1))+1):$AA1688))</f>
        <v>68.749999999999972</v>
      </c>
      <c r="AC1688">
        <f>IF(ROW($AA1688)&lt;=VALUE(LEFT(AA$1,FIND("-",AA$1,1)-1))+VALUE(LEFT(AB$1,FIND("-",AB$1,1)-1)-1)+VALUE(LEFT(AC$1,FIND("-",AC$1,1)-1)-1),0,AVERAGE(INDEX($AB:$AB,ROW($AB1688)-VALUE(LEFT(AC$1,FIND("-",AC$1,1)-1))+1):$AB1688))</f>
        <v>71.527777777777757</v>
      </c>
      <c r="AE1688">
        <f t="shared" si="240"/>
        <v>38465844</v>
      </c>
      <c r="AG1688" t="str">
        <f t="shared" si="242"/>
        <v/>
      </c>
    </row>
    <row r="1689" spans="1:33" x14ac:dyDescent="0.25">
      <c r="A1689" s="6">
        <v>38929</v>
      </c>
      <c r="B1689">
        <v>0.36</v>
      </c>
      <c r="C1689">
        <v>0.39</v>
      </c>
      <c r="D1689">
        <v>0.36</v>
      </c>
      <c r="E1689">
        <v>0.38</v>
      </c>
      <c r="F1689">
        <v>0.21907799999999999</v>
      </c>
      <c r="G1689">
        <v>203500</v>
      </c>
      <c r="I1689" t="str">
        <f t="shared" si="235"/>
        <v/>
      </c>
      <c r="J1689" t="str">
        <f t="shared" si="236"/>
        <v/>
      </c>
      <c r="K1689" t="str">
        <f t="shared" si="237"/>
        <v/>
      </c>
      <c r="M1689" s="11" t="str">
        <f t="shared" si="241"/>
        <v/>
      </c>
      <c r="O1689">
        <f>IF(ROW($E1689)&lt;=VALUE(LEFT(O$1,FIND("-",O$1,1)-1)),0,IF(ROW($E1689)=VALUE(LEFT(O$1,FIND("-",O$1,1)-1))+1,AVERAGE(INDEX($E:$E,ROW($E1689)-VALUE(LEFT(O$1,FIND("-",O$1,1)-1))):$E1689),($E1689*(2/(VALUE(LEFT(O$1,FIND("-",O$1,1)-1))+1)))+(O1688*(1-(2/(VALUE(LEFT(O$1,FIND("-",O$1,1)-1))+1))))))</f>
        <v>0.31472143330237107</v>
      </c>
      <c r="Q1689">
        <f>IF(ROW($E1689)&lt;=VALUE(LEFT(Q$1,FIND("-",Q$1,1)-1)),0,IF(ROW($E1689)=VALUE(LEFT(Q$1,FIND("-",Q$1,1)-1))+1,AVERAGE(INDEX($E:$E,ROW($E1689)-VALUE(LEFT(Q$1,FIND("-",Q$1,1)-1))):$E1689),($E1689*(2/(VALUE(LEFT(Q$1,FIND("-",Q$1,1)-1))+1)))+(Q1688*(1-(2/(VALUE(LEFT(Q$1,FIND("-",Q$1,1)-1))+1))))))</f>
        <v>0.36287873202899878</v>
      </c>
      <c r="R1689">
        <f>IF(ROW($E1689)&lt;=VALUE(LEFT(R$1,FIND("-",R$1,1)-1)),0,IF(ROW($E1689)=VALUE(LEFT(R$1,FIND("-",R$1,1)-1))+1,AVERAGE(INDEX($E:$E,ROW($E1689)-VALUE(LEFT(R$1,FIND("-",R$1,1)-1))):$E1689),($E1689*(2/(VALUE(LEFT(R$1,FIND("-",R$1,1)-1))+1)))+(R1688*(1-(2/(VALUE(LEFT(R$1,FIND("-",R$1,1)-1))+1))))))</f>
        <v>0.34444819297236079</v>
      </c>
      <c r="S1689">
        <f t="shared" si="238"/>
        <v>1.8430539056637996E-2</v>
      </c>
      <c r="T1689">
        <f>IF(ROW($E1689)&lt;=MAX(VALUE(LEFT(Q$1,FIND("-",Q$1,1)-1)),VALUE(LEFT(R$1,FIND("-",R$1,1)-1)))+VALUE(LEFT(T$1,FIND("-",T$1,1)-1))-1,0,IF(ROW($E1689)=MAX(VALUE(LEFT(Q$1,FIND("-",Q$1,1)-1)),VALUE(LEFT(R$1,FIND("-",R$1,1)-1)))+VALUE(LEFT(T$1,FIND("-",T$1,1)-1)),AVERAGE(INDEX($S:$S,ROW(S1689)-VALUE(LEFT(T$1,FIND("-",T$1,1)-1))+1):S1689),($S1689*(2/(VALUE(LEFT(T$1,FIND("-",T$1,1)-1))+1)))+(T1688*(1-(2/(VALUE(LEFT(T$1,FIND("-",T$1,1)-1))+1))))))</f>
        <v>1.9426773904215117E-2</v>
      </c>
      <c r="V1689">
        <f t="shared" si="239"/>
        <v>2.5000000000000022E-2</v>
      </c>
      <c r="W1689">
        <f>IF(ROW($E1689)&lt;=VALUE(LEFT(W$1,FIND("-",W$1,1)-1))+1,0,IF(ROW($E1688)=VALUE(LEFT(W$1,FIND("-",W$1,1)-1))+1,100-100/(1+ABS((SUMIF(INDEX($V:$V,ROW($V1689)-VALUE(LEFT(W$1,FIND("-",W$1,1)-1))+1):$V1689,"&gt;0",INDEX($V:$V,ROW($V1689)-VALUE(LEFT(W$1,FIND("-",W$1,1)-1))+1):$V1689)/COUNTIF(INDEX($V:$V,ROW($V1689)-VALUE(LEFT(W$1,FIND("-",W$1,1)-1))+1):$V1689,"&gt;0"))/(SUMIF(INDEX($V:$V,ROW($V1689)-VALUE(LEFT(W$1,FIND("-",W$1,1)-1))+1):$V1689,"&lt;0",INDEX($V:$V,ROW($V1689)-VALUE(LEFT(W$1,FIND("-",W$1,1)-1))+1):$V1689)/COUNTIF(INDEX($V:$V,ROW($V1689)-VALUE(LEFT(W$1,FIND("-",W$1,1)-1))+1):$V1689,"&lt;0")))),100-100/(1+ABS((SUMIF(INDEX($V:$V,ROW($V1689)-VALUE(LEFT(W$1,FIND("-",W$1,1)-1))+1):$V1689,"&gt;0",INDEX($V:$V,ROW($V1689)-VALUE(LEFT(W$1,FIND("-",W$1,1)-1))+1):$V1689)/VALUE(LEFT(W$1,FIND("-",W$1,1)-1)))/(SUMIF(INDEX($V:$V,ROW($V1689)-VALUE(LEFT(W$1,FIND("-",W$1,1)-1))+1):$V1689,"&lt;0",INDEX($V:$V,ROW($V1689)-VALUE(LEFT(W$1,FIND("-",W$1,1)-1))+1):$V1689)/VALUE(LEFT(W$1,FIND("-",W$1,1)-1)))))))</f>
        <v>57.777777777777771</v>
      </c>
      <c r="Y1689">
        <f>IF(ROW($E1689)&lt;=VALUE(LEFT(Y$1,FIND("-",Y$1,1)-1)),0,MAX(INDEX(C:C,ROW(C1689)-VALUE(LEFT(Y$1,FIND("-",Y$1,1)-1))+1):C1689))</f>
        <v>0.39</v>
      </c>
      <c r="Z1689">
        <f>IF(ROW($E1689)&lt;=VALUE(LEFT(Z$1,FIND("-",Z$1,1)-1)),0,MIN(INDEX(D:D,ROW(D1689)-VALUE(LEFT(Z$1,FIND("-",Z$1,1)-1))+1):D1689))</f>
        <v>0.33</v>
      </c>
      <c r="AA1689">
        <f t="shared" si="243"/>
        <v>83.333333333333314</v>
      </c>
      <c r="AB1689">
        <f>IF(ROW($AA1689)&lt;=VALUE(LEFT(AA$1,FIND("-",AA$1,1)-1))+VALUE(LEFT(AB$1,FIND("-",AB$1,1)-1)-1),0,AVERAGE(INDEX($AA:$AA,ROW($AA1689)-VALUE(LEFT(AB$1,FIND("-",AB$1,1)-1))+1):$AA1689))</f>
        <v>73.611111111111086</v>
      </c>
      <c r="AC1689">
        <f>IF(ROW($AA1689)&lt;=VALUE(LEFT(AA$1,FIND("-",AA$1,1)-1))+VALUE(LEFT(AB$1,FIND("-",AB$1,1)-1)-1)+VALUE(LEFT(AC$1,FIND("-",AC$1,1)-1)-1),0,AVERAGE(INDEX($AB:$AB,ROW($AB1689)-VALUE(LEFT(AC$1,FIND("-",AC$1,1)-1))+1):$AB1689))</f>
        <v>71.759259259259238</v>
      </c>
      <c r="AE1689">
        <f t="shared" si="240"/>
        <v>38669344</v>
      </c>
      <c r="AG1689" t="str">
        <f t="shared" si="242"/>
        <v/>
      </c>
    </row>
    <row r="1690" spans="1:33" x14ac:dyDescent="0.25">
      <c r="A1690" s="6">
        <v>38930</v>
      </c>
      <c r="B1690">
        <v>0.38500000000000001</v>
      </c>
      <c r="C1690">
        <v>0.39</v>
      </c>
      <c r="D1690">
        <v>0.375</v>
      </c>
      <c r="E1690">
        <v>0.39</v>
      </c>
      <c r="F1690">
        <v>0.22484299999999999</v>
      </c>
      <c r="G1690">
        <v>333200</v>
      </c>
      <c r="I1690" t="str">
        <f t="shared" si="235"/>
        <v/>
      </c>
      <c r="J1690" t="str">
        <f t="shared" si="236"/>
        <v/>
      </c>
      <c r="K1690" t="str">
        <f t="shared" si="237"/>
        <v/>
      </c>
      <c r="M1690" s="11" t="str">
        <f t="shared" si="241"/>
        <v/>
      </c>
      <c r="O1690">
        <f>IF(ROW($E1690)&lt;=VALUE(LEFT(O$1,FIND("-",O$1,1)-1)),0,IF(ROW($E1690)=VALUE(LEFT(O$1,FIND("-",O$1,1)-1))+1,AVERAGE(INDEX($E:$E,ROW($E1690)-VALUE(LEFT(O$1,FIND("-",O$1,1)-1))):$E1690),($E1690*(2/(VALUE(LEFT(O$1,FIND("-",O$1,1)-1))+1)))+(O1689*(1-(2/(VALUE(LEFT(O$1,FIND("-",O$1,1)-1))+1))))))</f>
        <v>0.31547047376702414</v>
      </c>
      <c r="Q1690">
        <f>IF(ROW($E1690)&lt;=VALUE(LEFT(Q$1,FIND("-",Q$1,1)-1)),0,IF(ROW($E1690)=VALUE(LEFT(Q$1,FIND("-",Q$1,1)-1))+1,AVERAGE(INDEX($E:$E,ROW($E1690)-VALUE(LEFT(Q$1,FIND("-",Q$1,1)-1))):$E1690),($E1690*(2/(VALUE(LEFT(Q$1,FIND("-",Q$1,1)-1))+1)))+(Q1689*(1-(2/(VALUE(LEFT(Q$1,FIND("-",Q$1,1)-1))+1))))))</f>
        <v>0.36705123479376822</v>
      </c>
      <c r="R1690">
        <f>IF(ROW($E1690)&lt;=VALUE(LEFT(R$1,FIND("-",R$1,1)-1)),0,IF(ROW($E1690)=VALUE(LEFT(R$1,FIND("-",R$1,1)-1))+1,AVERAGE(INDEX($E:$E,ROW($E1690)-VALUE(LEFT(R$1,FIND("-",R$1,1)-1))):$E1690),($E1690*(2/(VALUE(LEFT(R$1,FIND("-",R$1,1)-1))+1)))+(R1689*(1-(2/(VALUE(LEFT(R$1,FIND("-",R$1,1)-1))+1))))))</f>
        <v>0.34782240090033406</v>
      </c>
      <c r="S1690">
        <f t="shared" si="238"/>
        <v>1.9228833893434161E-2</v>
      </c>
      <c r="T1690">
        <f>IF(ROW($E1690)&lt;=MAX(VALUE(LEFT(Q$1,FIND("-",Q$1,1)-1)),VALUE(LEFT(R$1,FIND("-",R$1,1)-1)))+VALUE(LEFT(T$1,FIND("-",T$1,1)-1))-1,0,IF(ROW($E1690)=MAX(VALUE(LEFT(Q$1,FIND("-",Q$1,1)-1)),VALUE(LEFT(R$1,FIND("-",R$1,1)-1)))+VALUE(LEFT(T$1,FIND("-",T$1,1)-1)),AVERAGE(INDEX($S:$S,ROW(S1690)-VALUE(LEFT(T$1,FIND("-",T$1,1)-1))+1):S1690),($S1690*(2/(VALUE(LEFT(T$1,FIND("-",T$1,1)-1))+1)))+(T1689*(1-(2/(VALUE(LEFT(T$1,FIND("-",T$1,1)-1))+1))))))</f>
        <v>1.9387185902058929E-2</v>
      </c>
      <c r="V1690">
        <f t="shared" si="239"/>
        <v>1.0000000000000009E-2</v>
      </c>
      <c r="W1690">
        <f>IF(ROW($E1690)&lt;=VALUE(LEFT(W$1,FIND("-",W$1,1)-1))+1,0,IF(ROW($E1689)=VALUE(LEFT(W$1,FIND("-",W$1,1)-1))+1,100-100/(1+ABS((SUMIF(INDEX($V:$V,ROW($V1690)-VALUE(LEFT(W$1,FIND("-",W$1,1)-1))+1):$V1690,"&gt;0",INDEX($V:$V,ROW($V1690)-VALUE(LEFT(W$1,FIND("-",W$1,1)-1))+1):$V1690)/COUNTIF(INDEX($V:$V,ROW($V1690)-VALUE(LEFT(W$1,FIND("-",W$1,1)-1))+1):$V1690,"&gt;0"))/(SUMIF(INDEX($V:$V,ROW($V1690)-VALUE(LEFT(W$1,FIND("-",W$1,1)-1))+1):$V1690,"&lt;0",INDEX($V:$V,ROW($V1690)-VALUE(LEFT(W$1,FIND("-",W$1,1)-1))+1):$V1690)/COUNTIF(INDEX($V:$V,ROW($V1690)-VALUE(LEFT(W$1,FIND("-",W$1,1)-1))+1):$V1690,"&lt;0")))),100-100/(1+ABS((SUMIF(INDEX($V:$V,ROW($V1690)-VALUE(LEFT(W$1,FIND("-",W$1,1)-1))+1):$V1690,"&gt;0",INDEX($V:$V,ROW($V1690)-VALUE(LEFT(W$1,FIND("-",W$1,1)-1))+1):$V1690)/VALUE(LEFT(W$1,FIND("-",W$1,1)-1)))/(SUMIF(INDEX($V:$V,ROW($V1690)-VALUE(LEFT(W$1,FIND("-",W$1,1)-1))+1):$V1690,"&lt;0",INDEX($V:$V,ROW($V1690)-VALUE(LEFT(W$1,FIND("-",W$1,1)-1))+1):$V1690)/VALUE(LEFT(W$1,FIND("-",W$1,1)-1)))))))</f>
        <v>54.761904761904759</v>
      </c>
      <c r="Y1690">
        <f>IF(ROW($E1690)&lt;=VALUE(LEFT(Y$1,FIND("-",Y$1,1)-1)),0,MAX(INDEX(C:C,ROW(C1690)-VALUE(LEFT(Y$1,FIND("-",Y$1,1)-1))+1):C1690))</f>
        <v>0.39</v>
      </c>
      <c r="Z1690">
        <f>IF(ROW($E1690)&lt;=VALUE(LEFT(Z$1,FIND("-",Z$1,1)-1)),0,MIN(INDEX(D:D,ROW(D1690)-VALUE(LEFT(Z$1,FIND("-",Z$1,1)-1))+1):D1690))</f>
        <v>0.33</v>
      </c>
      <c r="AA1690">
        <f t="shared" si="243"/>
        <v>100</v>
      </c>
      <c r="AB1690">
        <f>IF(ROW($AA1690)&lt;=VALUE(LEFT(AA$1,FIND("-",AA$1,1)-1))+VALUE(LEFT(AB$1,FIND("-",AB$1,1)-1)-1),0,AVERAGE(INDEX($AA:$AA,ROW($AA1690)-VALUE(LEFT(AB$1,FIND("-",AB$1,1)-1))+1):$AA1690))</f>
        <v>77.777777777777757</v>
      </c>
      <c r="AC1690">
        <f>IF(ROW($AA1690)&lt;=VALUE(LEFT(AA$1,FIND("-",AA$1,1)-1))+VALUE(LEFT(AB$1,FIND("-",AB$1,1)-1)-1)+VALUE(LEFT(AC$1,FIND("-",AC$1,1)-1)-1),0,AVERAGE(INDEX($AB:$AB,ROW($AB1690)-VALUE(LEFT(AC$1,FIND("-",AC$1,1)-1))+1):$AB1690))</f>
        <v>73.379629629629605</v>
      </c>
      <c r="AE1690">
        <f t="shared" si="240"/>
        <v>39002544</v>
      </c>
      <c r="AG1690" t="str">
        <f t="shared" si="242"/>
        <v/>
      </c>
    </row>
    <row r="1691" spans="1:33" x14ac:dyDescent="0.25">
      <c r="A1691" s="6">
        <v>38931</v>
      </c>
      <c r="B1691">
        <v>0.4</v>
      </c>
      <c r="C1691">
        <v>0.41</v>
      </c>
      <c r="D1691">
        <v>0.38500000000000001</v>
      </c>
      <c r="E1691">
        <v>0.40500000000000003</v>
      </c>
      <c r="F1691">
        <v>0.233491</v>
      </c>
      <c r="G1691">
        <v>318300</v>
      </c>
      <c r="I1691" t="str">
        <f t="shared" si="235"/>
        <v>Bullish</v>
      </c>
      <c r="J1691" t="str">
        <f t="shared" si="236"/>
        <v/>
      </c>
      <c r="K1691" t="str">
        <f t="shared" si="237"/>
        <v>Overbought Below %D</v>
      </c>
      <c r="M1691" s="11" t="str">
        <f t="shared" si="241"/>
        <v/>
      </c>
      <c r="O1691">
        <f>IF(ROW($E1691)&lt;=VALUE(LEFT(O$1,FIND("-",O$1,1)-1)),0,IF(ROW($E1691)=VALUE(LEFT(O$1,FIND("-",O$1,1)-1))+1,AVERAGE(INDEX($E:$E,ROW($E1691)-VALUE(LEFT(O$1,FIND("-",O$1,1)-1))):$E1691),($E1691*(2/(VALUE(LEFT(O$1,FIND("-",O$1,1)-1))+1)))+(O1690*(1-(2/(VALUE(LEFT(O$1,FIND("-",O$1,1)-1))+1))))))</f>
        <v>0.31636131482406871</v>
      </c>
      <c r="Q1691">
        <f>IF(ROW($E1691)&lt;=VALUE(LEFT(Q$1,FIND("-",Q$1,1)-1)),0,IF(ROW($E1691)=VALUE(LEFT(Q$1,FIND("-",Q$1,1)-1))+1,AVERAGE(INDEX($E:$E,ROW($E1691)-VALUE(LEFT(Q$1,FIND("-",Q$1,1)-1))):$E1691),($E1691*(2/(VALUE(LEFT(Q$1,FIND("-",Q$1,1)-1))+1)))+(Q1690*(1-(2/(VALUE(LEFT(Q$1,FIND("-",Q$1,1)-1))+1))))))</f>
        <v>0.37288950636395768</v>
      </c>
      <c r="R1691">
        <f>IF(ROW($E1691)&lt;=VALUE(LEFT(R$1,FIND("-",R$1,1)-1)),0,IF(ROW($E1691)=VALUE(LEFT(R$1,FIND("-",R$1,1)-1))+1,AVERAGE(INDEX($E:$E,ROW($E1691)-VALUE(LEFT(R$1,FIND("-",R$1,1)-1))):$E1691),($E1691*(2/(VALUE(LEFT(R$1,FIND("-",R$1,1)-1))+1)))+(R1690*(1-(2/(VALUE(LEFT(R$1,FIND("-",R$1,1)-1))+1))))))</f>
        <v>0.3520577786114204</v>
      </c>
      <c r="S1691">
        <f t="shared" si="238"/>
        <v>2.0831727752537277E-2</v>
      </c>
      <c r="T1691">
        <f>IF(ROW($E1691)&lt;=MAX(VALUE(LEFT(Q$1,FIND("-",Q$1,1)-1)),VALUE(LEFT(R$1,FIND("-",R$1,1)-1)))+VALUE(LEFT(T$1,FIND("-",T$1,1)-1))-1,0,IF(ROW($E1691)=MAX(VALUE(LEFT(Q$1,FIND("-",Q$1,1)-1)),VALUE(LEFT(R$1,FIND("-",R$1,1)-1)))+VALUE(LEFT(T$1,FIND("-",T$1,1)-1)),AVERAGE(INDEX($S:$S,ROW(S1691)-VALUE(LEFT(T$1,FIND("-",T$1,1)-1))+1):S1691),($S1691*(2/(VALUE(LEFT(T$1,FIND("-",T$1,1)-1))+1)))+(T1690*(1-(2/(VALUE(LEFT(T$1,FIND("-",T$1,1)-1))+1))))))</f>
        <v>1.9676094272154599E-2</v>
      </c>
      <c r="V1691">
        <f t="shared" si="239"/>
        <v>1.5000000000000013E-2</v>
      </c>
      <c r="W1691">
        <f>IF(ROW($E1691)&lt;=VALUE(LEFT(W$1,FIND("-",W$1,1)-1))+1,0,IF(ROW($E1690)=VALUE(LEFT(W$1,FIND("-",W$1,1)-1))+1,100-100/(1+ABS((SUMIF(INDEX($V:$V,ROW($V1691)-VALUE(LEFT(W$1,FIND("-",W$1,1)-1))+1):$V1691,"&gt;0",INDEX($V:$V,ROW($V1691)-VALUE(LEFT(W$1,FIND("-",W$1,1)-1))+1):$V1691)/COUNTIF(INDEX($V:$V,ROW($V1691)-VALUE(LEFT(W$1,FIND("-",W$1,1)-1))+1):$V1691,"&gt;0"))/(SUMIF(INDEX($V:$V,ROW($V1691)-VALUE(LEFT(W$1,FIND("-",W$1,1)-1))+1):$V1691,"&lt;0",INDEX($V:$V,ROW($V1691)-VALUE(LEFT(W$1,FIND("-",W$1,1)-1))+1):$V1691)/COUNTIF(INDEX($V:$V,ROW($V1691)-VALUE(LEFT(W$1,FIND("-",W$1,1)-1))+1):$V1691,"&lt;0")))),100-100/(1+ABS((SUMIF(INDEX($V:$V,ROW($V1691)-VALUE(LEFT(W$1,FIND("-",W$1,1)-1))+1):$V1691,"&gt;0",INDEX($V:$V,ROW($V1691)-VALUE(LEFT(W$1,FIND("-",W$1,1)-1))+1):$V1691)/VALUE(LEFT(W$1,FIND("-",W$1,1)-1)))/(SUMIF(INDEX($V:$V,ROW($V1691)-VALUE(LEFT(W$1,FIND("-",W$1,1)-1))+1):$V1691,"&lt;0",INDEX($V:$V,ROW($V1691)-VALUE(LEFT(W$1,FIND("-",W$1,1)-1))+1):$V1691)/VALUE(LEFT(W$1,FIND("-",W$1,1)-1)))))))</f>
        <v>55.813953488372093</v>
      </c>
      <c r="Y1691">
        <f>IF(ROW($E1691)&lt;=VALUE(LEFT(Y$1,FIND("-",Y$1,1)-1)),0,MAX(INDEX(C:C,ROW(C1691)-VALUE(LEFT(Y$1,FIND("-",Y$1,1)-1))+1):C1691))</f>
        <v>0.41</v>
      </c>
      <c r="Z1691">
        <f>IF(ROW($E1691)&lt;=VALUE(LEFT(Z$1,FIND("-",Z$1,1)-1)),0,MIN(INDEX(D:D,ROW(D1691)-VALUE(LEFT(Z$1,FIND("-",Z$1,1)-1))+1):D1691))</f>
        <v>0.33</v>
      </c>
      <c r="AA1691">
        <f t="shared" si="243"/>
        <v>93.750000000000057</v>
      </c>
      <c r="AB1691">
        <f>IF(ROW($AA1691)&lt;=VALUE(LEFT(AA$1,FIND("-",AA$1,1)-1))+VALUE(LEFT(AB$1,FIND("-",AB$1,1)-1)-1),0,AVERAGE(INDEX($AA:$AA,ROW($AA1691)-VALUE(LEFT(AB$1,FIND("-",AB$1,1)-1))+1):$AA1691))</f>
        <v>92.361111111111128</v>
      </c>
      <c r="AC1691">
        <f>IF(ROW($AA1691)&lt;=VALUE(LEFT(AA$1,FIND("-",AA$1,1)-1))+VALUE(LEFT(AB$1,FIND("-",AB$1,1)-1)-1)+VALUE(LEFT(AC$1,FIND("-",AC$1,1)-1)-1),0,AVERAGE(INDEX($AB:$AB,ROW($AB1691)-VALUE(LEFT(AC$1,FIND("-",AC$1,1)-1))+1):$AB1691))</f>
        <v>81.25</v>
      </c>
      <c r="AE1691">
        <f t="shared" si="240"/>
        <v>39320844</v>
      </c>
      <c r="AG1691" t="str">
        <f t="shared" si="242"/>
        <v/>
      </c>
    </row>
    <row r="1692" spans="1:33" x14ac:dyDescent="0.25">
      <c r="A1692" s="6">
        <v>38932</v>
      </c>
      <c r="B1692">
        <v>0.39</v>
      </c>
      <c r="C1692">
        <v>0.41499999999999998</v>
      </c>
      <c r="D1692">
        <v>0.39</v>
      </c>
      <c r="E1692">
        <v>0.41</v>
      </c>
      <c r="F1692">
        <v>0.236374</v>
      </c>
      <c r="G1692">
        <v>195700</v>
      </c>
      <c r="I1692" t="str">
        <f t="shared" si="235"/>
        <v/>
      </c>
      <c r="J1692" t="str">
        <f t="shared" si="236"/>
        <v/>
      </c>
      <c r="K1692" t="str">
        <f t="shared" si="237"/>
        <v>Overbought Below %D</v>
      </c>
      <c r="M1692" s="11" t="str">
        <f t="shared" si="241"/>
        <v/>
      </c>
      <c r="O1692">
        <f>IF(ROW($E1692)&lt;=VALUE(LEFT(O$1,FIND("-",O$1,1)-1)),0,IF(ROW($E1692)=VALUE(LEFT(O$1,FIND("-",O$1,1)-1))+1,AVERAGE(INDEX($E:$E,ROW($E1692)-VALUE(LEFT(O$1,FIND("-",O$1,1)-1))):$E1692),($E1692*(2/(VALUE(LEFT(O$1,FIND("-",O$1,1)-1))+1)))+(O1691*(1-(2/(VALUE(LEFT(O$1,FIND("-",O$1,1)-1))+1))))))</f>
        <v>0.31729304303477451</v>
      </c>
      <c r="Q1692">
        <f>IF(ROW($E1692)&lt;=VALUE(LEFT(Q$1,FIND("-",Q$1,1)-1)),0,IF(ROW($E1692)=VALUE(LEFT(Q$1,FIND("-",Q$1,1)-1))+1,AVERAGE(INDEX($E:$E,ROW($E1692)-VALUE(LEFT(Q$1,FIND("-",Q$1,1)-1))):$E1692),($E1692*(2/(VALUE(LEFT(Q$1,FIND("-",Q$1,1)-1))+1)))+(Q1691*(1-(2/(VALUE(LEFT(Q$1,FIND("-",Q$1,1)-1))+1))))))</f>
        <v>0.37859881307719495</v>
      </c>
      <c r="R1692">
        <f>IF(ROW($E1692)&lt;=VALUE(LEFT(R$1,FIND("-",R$1,1)-1)),0,IF(ROW($E1692)=VALUE(LEFT(R$1,FIND("-",R$1,1)-1))+1,AVERAGE(INDEX($E:$E,ROW($E1692)-VALUE(LEFT(R$1,FIND("-",R$1,1)-1))):$E1692),($E1692*(2/(VALUE(LEFT(R$1,FIND("-",R$1,1)-1))+1)))+(R1691*(1-(2/(VALUE(LEFT(R$1,FIND("-",R$1,1)-1))+1))))))</f>
        <v>0.35634979501057445</v>
      </c>
      <c r="S1692">
        <f t="shared" si="238"/>
        <v>2.2249018066620496E-2</v>
      </c>
      <c r="T1692">
        <f>IF(ROW($E1692)&lt;=MAX(VALUE(LEFT(Q$1,FIND("-",Q$1,1)-1)),VALUE(LEFT(R$1,FIND("-",R$1,1)-1)))+VALUE(LEFT(T$1,FIND("-",T$1,1)-1))-1,0,IF(ROW($E1692)=MAX(VALUE(LEFT(Q$1,FIND("-",Q$1,1)-1)),VALUE(LEFT(R$1,FIND("-",R$1,1)-1)))+VALUE(LEFT(T$1,FIND("-",T$1,1)-1)),AVERAGE(INDEX($S:$S,ROW(S1692)-VALUE(LEFT(T$1,FIND("-",T$1,1)-1))+1):S1692),($S1692*(2/(VALUE(LEFT(T$1,FIND("-",T$1,1)-1))+1)))+(T1691*(1-(2/(VALUE(LEFT(T$1,FIND("-",T$1,1)-1))+1))))))</f>
        <v>2.0190679031047779E-2</v>
      </c>
      <c r="V1692">
        <f t="shared" si="239"/>
        <v>4.9999999999999489E-3</v>
      </c>
      <c r="W1692">
        <f>IF(ROW($E1692)&lt;=VALUE(LEFT(W$1,FIND("-",W$1,1)-1))+1,0,IF(ROW($E1691)=VALUE(LEFT(W$1,FIND("-",W$1,1)-1))+1,100-100/(1+ABS((SUMIF(INDEX($V:$V,ROW($V1692)-VALUE(LEFT(W$1,FIND("-",W$1,1)-1))+1):$V1692,"&gt;0",INDEX($V:$V,ROW($V1692)-VALUE(LEFT(W$1,FIND("-",W$1,1)-1))+1):$V1692)/COUNTIF(INDEX($V:$V,ROW($V1692)-VALUE(LEFT(W$1,FIND("-",W$1,1)-1))+1):$V1692,"&gt;0"))/(SUMIF(INDEX($V:$V,ROW($V1692)-VALUE(LEFT(W$1,FIND("-",W$1,1)-1))+1):$V1692,"&lt;0",INDEX($V:$V,ROW($V1692)-VALUE(LEFT(W$1,FIND("-",W$1,1)-1))+1):$V1692)/COUNTIF(INDEX($V:$V,ROW($V1692)-VALUE(LEFT(W$1,FIND("-",W$1,1)-1))+1):$V1692,"&lt;0")))),100-100/(1+ABS((SUMIF(INDEX($V:$V,ROW($V1692)-VALUE(LEFT(W$1,FIND("-",W$1,1)-1))+1):$V1692,"&gt;0",INDEX($V:$V,ROW($V1692)-VALUE(LEFT(W$1,FIND("-",W$1,1)-1))+1):$V1692)/VALUE(LEFT(W$1,FIND("-",W$1,1)-1)))/(SUMIF(INDEX($V:$V,ROW($V1692)-VALUE(LEFT(W$1,FIND("-",W$1,1)-1))+1):$V1692,"&lt;0",INDEX($V:$V,ROW($V1692)-VALUE(LEFT(W$1,FIND("-",W$1,1)-1))+1):$V1692)/VALUE(LEFT(W$1,FIND("-",W$1,1)-1)))))))</f>
        <v>62.499999999999993</v>
      </c>
      <c r="Y1692">
        <f>IF(ROW($E1692)&lt;=VALUE(LEFT(Y$1,FIND("-",Y$1,1)-1)),0,MAX(INDEX(C:C,ROW(C1692)-VALUE(LEFT(Y$1,FIND("-",Y$1,1)-1))+1):C1692))</f>
        <v>0.41499999999999998</v>
      </c>
      <c r="Z1692">
        <f>IF(ROW($E1692)&lt;=VALUE(LEFT(Z$1,FIND("-",Z$1,1)-1)),0,MIN(INDEX(D:D,ROW(D1692)-VALUE(LEFT(Z$1,FIND("-",Z$1,1)-1))+1):D1692))</f>
        <v>0.33</v>
      </c>
      <c r="AA1692">
        <f t="shared" si="243"/>
        <v>94.117647058823522</v>
      </c>
      <c r="AB1692">
        <f>IF(ROW($AA1692)&lt;=VALUE(LEFT(AA$1,FIND("-",AA$1,1)-1))+VALUE(LEFT(AB$1,FIND("-",AB$1,1)-1)-1),0,AVERAGE(INDEX($AA:$AA,ROW($AA1692)-VALUE(LEFT(AB$1,FIND("-",AB$1,1)-1))+1):$AA1692))</f>
        <v>95.955882352941202</v>
      </c>
      <c r="AC1692">
        <f>IF(ROW($AA1692)&lt;=VALUE(LEFT(AA$1,FIND("-",AA$1,1)-1))+VALUE(LEFT(AB$1,FIND("-",AB$1,1)-1)-1)+VALUE(LEFT(AC$1,FIND("-",AC$1,1)-1)-1),0,AVERAGE(INDEX($AB:$AB,ROW($AB1692)-VALUE(LEFT(AC$1,FIND("-",AC$1,1)-1))+1):$AB1692))</f>
        <v>88.69825708061002</v>
      </c>
      <c r="AE1692">
        <f t="shared" si="240"/>
        <v>39516544</v>
      </c>
      <c r="AG1692" t="str">
        <f t="shared" si="242"/>
        <v/>
      </c>
    </row>
    <row r="1693" spans="1:33" x14ac:dyDescent="0.25">
      <c r="A1693" s="6">
        <v>38933</v>
      </c>
      <c r="B1693">
        <v>0.41</v>
      </c>
      <c r="C1693">
        <v>0.43</v>
      </c>
      <c r="D1693">
        <v>0.4</v>
      </c>
      <c r="E1693">
        <v>0.43</v>
      </c>
      <c r="F1693">
        <v>0.24790400000000001</v>
      </c>
      <c r="G1693">
        <v>822000</v>
      </c>
      <c r="I1693" t="str">
        <f t="shared" si="235"/>
        <v/>
      </c>
      <c r="J1693" t="str">
        <f t="shared" si="236"/>
        <v/>
      </c>
      <c r="K1693" t="str">
        <f t="shared" si="237"/>
        <v>Overbought Below %D</v>
      </c>
      <c r="M1693" s="11" t="str">
        <f t="shared" si="241"/>
        <v/>
      </c>
      <c r="O1693">
        <f>IF(ROW($E1693)&lt;=VALUE(LEFT(O$1,FIND("-",O$1,1)-1)),0,IF(ROW($E1693)=VALUE(LEFT(O$1,FIND("-",O$1,1)-1))+1,AVERAGE(INDEX($E:$E,ROW($E1693)-VALUE(LEFT(O$1,FIND("-",O$1,1)-1))):$E1693),($E1693*(2/(VALUE(LEFT(O$1,FIND("-",O$1,1)-1))+1)))+(O1692*(1-(2/(VALUE(LEFT(O$1,FIND("-",O$1,1)-1))+1))))))</f>
        <v>0.31841450529313498</v>
      </c>
      <c r="Q1693">
        <f>IF(ROW($E1693)&lt;=VALUE(LEFT(Q$1,FIND("-",Q$1,1)-1)),0,IF(ROW($E1693)=VALUE(LEFT(Q$1,FIND("-",Q$1,1)-1))+1,AVERAGE(INDEX($E:$E,ROW($E1693)-VALUE(LEFT(Q$1,FIND("-",Q$1,1)-1))):$E1693),($E1693*(2/(VALUE(LEFT(Q$1,FIND("-",Q$1,1)-1))+1)))+(Q1692*(1-(2/(VALUE(LEFT(Q$1,FIND("-",Q$1,1)-1))+1))))))</f>
        <v>0.38650668798839577</v>
      </c>
      <c r="R1693">
        <f>IF(ROW($E1693)&lt;=VALUE(LEFT(R$1,FIND("-",R$1,1)-1)),0,IF(ROW($E1693)=VALUE(LEFT(R$1,FIND("-",R$1,1)-1))+1,AVERAGE(INDEX($E:$E,ROW($E1693)-VALUE(LEFT(R$1,FIND("-",R$1,1)-1))):$E1693),($E1693*(2/(VALUE(LEFT(R$1,FIND("-",R$1,1)-1))+1)))+(R1692*(1-(2/(VALUE(LEFT(R$1,FIND("-",R$1,1)-1))+1))))))</f>
        <v>0.3618053657505319</v>
      </c>
      <c r="S1693">
        <f t="shared" si="238"/>
        <v>2.4701322237863865E-2</v>
      </c>
      <c r="T1693">
        <f>IF(ROW($E1693)&lt;=MAX(VALUE(LEFT(Q$1,FIND("-",Q$1,1)-1)),VALUE(LEFT(R$1,FIND("-",R$1,1)-1)))+VALUE(LEFT(T$1,FIND("-",T$1,1)-1))-1,0,IF(ROW($E1693)=MAX(VALUE(LEFT(Q$1,FIND("-",Q$1,1)-1)),VALUE(LEFT(R$1,FIND("-",R$1,1)-1)))+VALUE(LEFT(T$1,FIND("-",T$1,1)-1)),AVERAGE(INDEX($S:$S,ROW(S1693)-VALUE(LEFT(T$1,FIND("-",T$1,1)-1))+1):S1693),($S1693*(2/(VALUE(LEFT(T$1,FIND("-",T$1,1)-1))+1)))+(T1692*(1-(2/(VALUE(LEFT(T$1,FIND("-",T$1,1)-1))+1))))))</f>
        <v>2.1092807672410997E-2</v>
      </c>
      <c r="V1693">
        <f t="shared" si="239"/>
        <v>2.0000000000000018E-2</v>
      </c>
      <c r="W1693">
        <f>IF(ROW($E1693)&lt;=VALUE(LEFT(W$1,FIND("-",W$1,1)-1))+1,0,IF(ROW($E1692)=VALUE(LEFT(W$1,FIND("-",W$1,1)-1))+1,100-100/(1+ABS((SUMIF(INDEX($V:$V,ROW($V1693)-VALUE(LEFT(W$1,FIND("-",W$1,1)-1))+1):$V1693,"&gt;0",INDEX($V:$V,ROW($V1693)-VALUE(LEFT(W$1,FIND("-",W$1,1)-1))+1):$V1693)/COUNTIF(INDEX($V:$V,ROW($V1693)-VALUE(LEFT(W$1,FIND("-",W$1,1)-1))+1):$V1693,"&gt;0"))/(SUMIF(INDEX($V:$V,ROW($V1693)-VALUE(LEFT(W$1,FIND("-",W$1,1)-1))+1):$V1693,"&lt;0",INDEX($V:$V,ROW($V1693)-VALUE(LEFT(W$1,FIND("-",W$1,1)-1))+1):$V1693)/COUNTIF(INDEX($V:$V,ROW($V1693)-VALUE(LEFT(W$1,FIND("-",W$1,1)-1))+1):$V1693,"&lt;0")))),100-100/(1+ABS((SUMIF(INDEX($V:$V,ROW($V1693)-VALUE(LEFT(W$1,FIND("-",W$1,1)-1))+1):$V1693,"&gt;0",INDEX($V:$V,ROW($V1693)-VALUE(LEFT(W$1,FIND("-",W$1,1)-1))+1):$V1693)/VALUE(LEFT(W$1,FIND("-",W$1,1)-1)))/(SUMIF(INDEX($V:$V,ROW($V1693)-VALUE(LEFT(W$1,FIND("-",W$1,1)-1))+1):$V1693,"&lt;0",INDEX($V:$V,ROW($V1693)-VALUE(LEFT(W$1,FIND("-",W$1,1)-1))+1):$V1693)/VALUE(LEFT(W$1,FIND("-",W$1,1)-1)))))))</f>
        <v>64.285714285714278</v>
      </c>
      <c r="Y1693">
        <f>IF(ROW($E1693)&lt;=VALUE(LEFT(Y$1,FIND("-",Y$1,1)-1)),0,MAX(INDEX(C:C,ROW(C1693)-VALUE(LEFT(Y$1,FIND("-",Y$1,1)-1))+1):C1693))</f>
        <v>0.43</v>
      </c>
      <c r="Z1693">
        <f>IF(ROW($E1693)&lt;=VALUE(LEFT(Z$1,FIND("-",Z$1,1)-1)),0,MIN(INDEX(D:D,ROW(D1693)-VALUE(LEFT(Z$1,FIND("-",Z$1,1)-1))+1):D1693))</f>
        <v>0.34499999999999997</v>
      </c>
      <c r="AA1693">
        <f t="shared" si="243"/>
        <v>100</v>
      </c>
      <c r="AB1693">
        <f>IF(ROW($AA1693)&lt;=VALUE(LEFT(AA$1,FIND("-",AA$1,1)-1))+VALUE(LEFT(AB$1,FIND("-",AB$1,1)-1)-1),0,AVERAGE(INDEX($AA:$AA,ROW($AA1693)-VALUE(LEFT(AB$1,FIND("-",AB$1,1)-1))+1):$AA1693))</f>
        <v>95.955882352941202</v>
      </c>
      <c r="AC1693">
        <f>IF(ROW($AA1693)&lt;=VALUE(LEFT(AA$1,FIND("-",AA$1,1)-1))+VALUE(LEFT(AB$1,FIND("-",AB$1,1)-1)-1)+VALUE(LEFT(AC$1,FIND("-",AC$1,1)-1)-1),0,AVERAGE(INDEX($AB:$AB,ROW($AB1693)-VALUE(LEFT(AC$1,FIND("-",AC$1,1)-1))+1):$AB1693))</f>
        <v>94.757625272331168</v>
      </c>
      <c r="AE1693">
        <f t="shared" si="240"/>
        <v>40338544</v>
      </c>
      <c r="AG1693" t="str">
        <f t="shared" si="242"/>
        <v/>
      </c>
    </row>
    <row r="1694" spans="1:33" x14ac:dyDescent="0.25">
      <c r="A1694" s="6">
        <v>38936</v>
      </c>
      <c r="B1694">
        <v>0.43</v>
      </c>
      <c r="C1694">
        <v>0.43</v>
      </c>
      <c r="D1694">
        <v>0.39</v>
      </c>
      <c r="E1694">
        <v>0.4</v>
      </c>
      <c r="F1694">
        <v>0.23060800000000001</v>
      </c>
      <c r="G1694">
        <v>413000</v>
      </c>
      <c r="I1694" t="str">
        <f t="shared" si="235"/>
        <v/>
      </c>
      <c r="J1694" t="str">
        <f t="shared" si="236"/>
        <v/>
      </c>
      <c r="K1694" t="str">
        <f t="shared" si="237"/>
        <v>Overbought Above %D</v>
      </c>
      <c r="M1694" s="11" t="str">
        <f t="shared" si="241"/>
        <v/>
      </c>
      <c r="O1694">
        <f>IF(ROW($E1694)&lt;=VALUE(LEFT(O$1,FIND("-",O$1,1)-1)),0,IF(ROW($E1694)=VALUE(LEFT(O$1,FIND("-",O$1,1)-1))+1,AVERAGE(INDEX($E:$E,ROW($E1694)-VALUE(LEFT(O$1,FIND("-",O$1,1)-1))):$E1694),($E1694*(2/(VALUE(LEFT(O$1,FIND("-",O$1,1)-1))+1)))+(O1693*(1-(2/(VALUE(LEFT(O$1,FIND("-",O$1,1)-1))+1))))))</f>
        <v>0.3192263012603675</v>
      </c>
      <c r="Q1694">
        <f>IF(ROW($E1694)&lt;=VALUE(LEFT(Q$1,FIND("-",Q$1,1)-1)),0,IF(ROW($E1694)=VALUE(LEFT(Q$1,FIND("-",Q$1,1)-1))+1,AVERAGE(INDEX($E:$E,ROW($E1694)-VALUE(LEFT(Q$1,FIND("-",Q$1,1)-1))):$E1694),($E1694*(2/(VALUE(LEFT(Q$1,FIND("-",Q$1,1)-1))+1)))+(Q1693*(1-(2/(VALUE(LEFT(Q$1,FIND("-",Q$1,1)-1))+1))))))</f>
        <v>0.38858258214402719</v>
      </c>
      <c r="R1694">
        <f>IF(ROW($E1694)&lt;=VALUE(LEFT(R$1,FIND("-",R$1,1)-1)),0,IF(ROW($E1694)=VALUE(LEFT(R$1,FIND("-",R$1,1)-1))+1,AVERAGE(INDEX($E:$E,ROW($E1694)-VALUE(LEFT(R$1,FIND("-",R$1,1)-1))):$E1694),($E1694*(2/(VALUE(LEFT(R$1,FIND("-",R$1,1)-1))+1)))+(R1693*(1-(2/(VALUE(LEFT(R$1,FIND("-",R$1,1)-1))+1))))))</f>
        <v>0.36463459791715919</v>
      </c>
      <c r="S1694">
        <f t="shared" si="238"/>
        <v>2.3947984226868002E-2</v>
      </c>
      <c r="T1694">
        <f>IF(ROW($E1694)&lt;=MAX(VALUE(LEFT(Q$1,FIND("-",Q$1,1)-1)),VALUE(LEFT(R$1,FIND("-",R$1,1)-1)))+VALUE(LEFT(T$1,FIND("-",T$1,1)-1))-1,0,IF(ROW($E1694)=MAX(VALUE(LEFT(Q$1,FIND("-",Q$1,1)-1)),VALUE(LEFT(R$1,FIND("-",R$1,1)-1)))+VALUE(LEFT(T$1,FIND("-",T$1,1)-1)),AVERAGE(INDEX($S:$S,ROW(S1694)-VALUE(LEFT(T$1,FIND("-",T$1,1)-1))+1):S1694),($S1694*(2/(VALUE(LEFT(T$1,FIND("-",T$1,1)-1))+1)))+(T1693*(1-(2/(VALUE(LEFT(T$1,FIND("-",T$1,1)-1))+1))))))</f>
        <v>2.16638429833024E-2</v>
      </c>
      <c r="V1694">
        <f t="shared" si="239"/>
        <v>-2.9999999999999971E-2</v>
      </c>
      <c r="W1694">
        <f>IF(ROW($E1694)&lt;=VALUE(LEFT(W$1,FIND("-",W$1,1)-1))+1,0,IF(ROW($E1693)=VALUE(LEFT(W$1,FIND("-",W$1,1)-1))+1,100-100/(1+ABS((SUMIF(INDEX($V:$V,ROW($V1694)-VALUE(LEFT(W$1,FIND("-",W$1,1)-1))+1):$V1694,"&gt;0",INDEX($V:$V,ROW($V1694)-VALUE(LEFT(W$1,FIND("-",W$1,1)-1))+1):$V1694)/COUNTIF(INDEX($V:$V,ROW($V1694)-VALUE(LEFT(W$1,FIND("-",W$1,1)-1))+1):$V1694,"&gt;0"))/(SUMIF(INDEX($V:$V,ROW($V1694)-VALUE(LEFT(W$1,FIND("-",W$1,1)-1))+1):$V1694,"&lt;0",INDEX($V:$V,ROW($V1694)-VALUE(LEFT(W$1,FIND("-",W$1,1)-1))+1):$V1694)/COUNTIF(INDEX($V:$V,ROW($V1694)-VALUE(LEFT(W$1,FIND("-",W$1,1)-1))+1):$V1694,"&lt;0")))),100-100/(1+ABS((SUMIF(INDEX($V:$V,ROW($V1694)-VALUE(LEFT(W$1,FIND("-",W$1,1)-1))+1):$V1694,"&gt;0",INDEX($V:$V,ROW($V1694)-VALUE(LEFT(W$1,FIND("-",W$1,1)-1))+1):$V1694)/VALUE(LEFT(W$1,FIND("-",W$1,1)-1)))/(SUMIF(INDEX($V:$V,ROW($V1694)-VALUE(LEFT(W$1,FIND("-",W$1,1)-1))+1):$V1694,"&lt;0",INDEX($V:$V,ROW($V1694)-VALUE(LEFT(W$1,FIND("-",W$1,1)-1))+1):$V1694)/VALUE(LEFT(W$1,FIND("-",W$1,1)-1)))))))</f>
        <v>54.347826086956523</v>
      </c>
      <c r="Y1694">
        <f>IF(ROW($E1694)&lt;=VALUE(LEFT(Y$1,FIND("-",Y$1,1)-1)),0,MAX(INDEX(C:C,ROW(C1694)-VALUE(LEFT(Y$1,FIND("-",Y$1,1)-1))+1):C1694))</f>
        <v>0.43</v>
      </c>
      <c r="Z1694">
        <f>IF(ROW($E1694)&lt;=VALUE(LEFT(Z$1,FIND("-",Z$1,1)-1)),0,MIN(INDEX(D:D,ROW(D1694)-VALUE(LEFT(Z$1,FIND("-",Z$1,1)-1))+1):D1694))</f>
        <v>0.34499999999999997</v>
      </c>
      <c r="AA1694">
        <f t="shared" si="243"/>
        <v>64.705882352941231</v>
      </c>
      <c r="AB1694">
        <f>IF(ROW($AA1694)&lt;=VALUE(LEFT(AA$1,FIND("-",AA$1,1)-1))+VALUE(LEFT(AB$1,FIND("-",AB$1,1)-1)-1),0,AVERAGE(INDEX($AA:$AA,ROW($AA1694)-VALUE(LEFT(AB$1,FIND("-",AB$1,1)-1))+1):$AA1694))</f>
        <v>86.274509803921589</v>
      </c>
      <c r="AC1694">
        <f>IF(ROW($AA1694)&lt;=VALUE(LEFT(AA$1,FIND("-",AA$1,1)-1))+VALUE(LEFT(AB$1,FIND("-",AB$1,1)-1)-1)+VALUE(LEFT(AC$1,FIND("-",AC$1,1)-1)-1),0,AVERAGE(INDEX($AB:$AB,ROW($AB1694)-VALUE(LEFT(AC$1,FIND("-",AC$1,1)-1))+1):$AB1694))</f>
        <v>92.728758169934665</v>
      </c>
      <c r="AE1694">
        <f t="shared" si="240"/>
        <v>39925544</v>
      </c>
      <c r="AG1694" t="str">
        <f t="shared" si="242"/>
        <v/>
      </c>
    </row>
    <row r="1695" spans="1:33" x14ac:dyDescent="0.25">
      <c r="A1695" s="6">
        <v>38937</v>
      </c>
      <c r="B1695">
        <v>0.40500000000000003</v>
      </c>
      <c r="C1695">
        <v>0.42</v>
      </c>
      <c r="D1695">
        <v>0.4</v>
      </c>
      <c r="E1695">
        <v>0.41499999999999998</v>
      </c>
      <c r="F1695">
        <v>0.239256</v>
      </c>
      <c r="G1695">
        <v>323000</v>
      </c>
      <c r="I1695" t="str">
        <f t="shared" si="235"/>
        <v/>
      </c>
      <c r="J1695" t="str">
        <f t="shared" si="236"/>
        <v/>
      </c>
      <c r="K1695" t="str">
        <f t="shared" si="237"/>
        <v>Overbought Above %D</v>
      </c>
      <c r="M1695" s="11" t="str">
        <f t="shared" si="241"/>
        <v/>
      </c>
      <c r="O1695">
        <f>IF(ROW($E1695)&lt;=VALUE(LEFT(O$1,FIND("-",O$1,1)-1)),0,IF(ROW($E1695)=VALUE(LEFT(O$1,FIND("-",O$1,1)-1))+1,AVERAGE(INDEX($E:$E,ROW($E1695)-VALUE(LEFT(O$1,FIND("-",O$1,1)-1))):$E1695),($E1695*(2/(VALUE(LEFT(O$1,FIND("-",O$1,1)-1))+1)))+(O1694*(1-(2/(VALUE(LEFT(O$1,FIND("-",O$1,1)-1))+1))))))</f>
        <v>0.32017927338713004</v>
      </c>
      <c r="Q1695">
        <f>IF(ROW($E1695)&lt;=VALUE(LEFT(Q$1,FIND("-",Q$1,1)-1)),0,IF(ROW($E1695)=VALUE(LEFT(Q$1,FIND("-",Q$1,1)-1))+1,AVERAGE(INDEX($E:$E,ROW($E1695)-VALUE(LEFT(Q$1,FIND("-",Q$1,1)-1))):$E1695),($E1695*(2/(VALUE(LEFT(Q$1,FIND("-",Q$1,1)-1))+1)))+(Q1694*(1-(2/(VALUE(LEFT(Q$1,FIND("-",Q$1,1)-1))+1))))))</f>
        <v>0.3926468002757153</v>
      </c>
      <c r="R1695">
        <f>IF(ROW($E1695)&lt;=VALUE(LEFT(R$1,FIND("-",R$1,1)-1)),0,IF(ROW($E1695)=VALUE(LEFT(R$1,FIND("-",R$1,1)-1))+1,AVERAGE(INDEX($E:$E,ROW($E1695)-VALUE(LEFT(R$1,FIND("-",R$1,1)-1))):$E1695),($E1695*(2/(VALUE(LEFT(R$1,FIND("-",R$1,1)-1))+1)))+(R1694*(1-(2/(VALUE(LEFT(R$1,FIND("-",R$1,1)-1))+1))))))</f>
        <v>0.36836536844181406</v>
      </c>
      <c r="S1695">
        <f t="shared" si="238"/>
        <v>2.4281431833901246E-2</v>
      </c>
      <c r="T1695">
        <f>IF(ROW($E1695)&lt;=MAX(VALUE(LEFT(Q$1,FIND("-",Q$1,1)-1)),VALUE(LEFT(R$1,FIND("-",R$1,1)-1)))+VALUE(LEFT(T$1,FIND("-",T$1,1)-1))-1,0,IF(ROW($E1695)=MAX(VALUE(LEFT(Q$1,FIND("-",Q$1,1)-1)),VALUE(LEFT(R$1,FIND("-",R$1,1)-1)))+VALUE(LEFT(T$1,FIND("-",T$1,1)-1)),AVERAGE(INDEX($S:$S,ROW(S1695)-VALUE(LEFT(T$1,FIND("-",T$1,1)-1))+1):S1695),($S1695*(2/(VALUE(LEFT(T$1,FIND("-",T$1,1)-1))+1)))+(T1694*(1-(2/(VALUE(LEFT(T$1,FIND("-",T$1,1)-1))+1))))))</f>
        <v>2.2187360753422172E-2</v>
      </c>
      <c r="V1695">
        <f t="shared" si="239"/>
        <v>1.4999999999999958E-2</v>
      </c>
      <c r="W1695">
        <f>IF(ROW($E1695)&lt;=VALUE(LEFT(W$1,FIND("-",W$1,1)-1))+1,0,IF(ROW($E1694)=VALUE(LEFT(W$1,FIND("-",W$1,1)-1))+1,100-100/(1+ABS((SUMIF(INDEX($V:$V,ROW($V1695)-VALUE(LEFT(W$1,FIND("-",W$1,1)-1))+1):$V1695,"&gt;0",INDEX($V:$V,ROW($V1695)-VALUE(LEFT(W$1,FIND("-",W$1,1)-1))+1):$V1695)/COUNTIF(INDEX($V:$V,ROW($V1695)-VALUE(LEFT(W$1,FIND("-",W$1,1)-1))+1):$V1695,"&gt;0"))/(SUMIF(INDEX($V:$V,ROW($V1695)-VALUE(LEFT(W$1,FIND("-",W$1,1)-1))+1):$V1695,"&lt;0",INDEX($V:$V,ROW($V1695)-VALUE(LEFT(W$1,FIND("-",W$1,1)-1))+1):$V1695)/COUNTIF(INDEX($V:$V,ROW($V1695)-VALUE(LEFT(W$1,FIND("-",W$1,1)-1))+1):$V1695,"&lt;0")))),100-100/(1+ABS((SUMIF(INDEX($V:$V,ROW($V1695)-VALUE(LEFT(W$1,FIND("-",W$1,1)-1))+1):$V1695,"&gt;0",INDEX($V:$V,ROW($V1695)-VALUE(LEFT(W$1,FIND("-",W$1,1)-1))+1):$V1695)/VALUE(LEFT(W$1,FIND("-",W$1,1)-1)))/(SUMIF(INDEX($V:$V,ROW($V1695)-VALUE(LEFT(W$1,FIND("-",W$1,1)-1))+1):$V1695,"&lt;0",INDEX($V:$V,ROW($V1695)-VALUE(LEFT(W$1,FIND("-",W$1,1)-1))+1):$V1695)/VALUE(LEFT(W$1,FIND("-",W$1,1)-1)))))))</f>
        <v>58.333333333333321</v>
      </c>
      <c r="Y1695">
        <f>IF(ROW($E1695)&lt;=VALUE(LEFT(Y$1,FIND("-",Y$1,1)-1)),0,MAX(INDEX(C:C,ROW(C1695)-VALUE(LEFT(Y$1,FIND("-",Y$1,1)-1))+1):C1695))</f>
        <v>0.43</v>
      </c>
      <c r="Z1695">
        <f>IF(ROW($E1695)&lt;=VALUE(LEFT(Z$1,FIND("-",Z$1,1)-1)),0,MIN(INDEX(D:D,ROW(D1695)-VALUE(LEFT(Z$1,FIND("-",Z$1,1)-1))+1):D1695))</f>
        <v>0.34499999999999997</v>
      </c>
      <c r="AA1695">
        <f t="shared" si="243"/>
        <v>82.35294117647058</v>
      </c>
      <c r="AB1695">
        <f>IF(ROW($AA1695)&lt;=VALUE(LEFT(AA$1,FIND("-",AA$1,1)-1))+VALUE(LEFT(AB$1,FIND("-",AB$1,1)-1)-1),0,AVERAGE(INDEX($AA:$AA,ROW($AA1695)-VALUE(LEFT(AB$1,FIND("-",AB$1,1)-1))+1):$AA1695))</f>
        <v>82.352941176470594</v>
      </c>
      <c r="AC1695">
        <f>IF(ROW($AA1695)&lt;=VALUE(LEFT(AA$1,FIND("-",AA$1,1)-1))+VALUE(LEFT(AB$1,FIND("-",AB$1,1)-1)-1)+VALUE(LEFT(AC$1,FIND("-",AC$1,1)-1)-1),0,AVERAGE(INDEX($AB:$AB,ROW($AB1695)-VALUE(LEFT(AC$1,FIND("-",AC$1,1)-1))+1):$AB1695))</f>
        <v>88.194444444444457</v>
      </c>
      <c r="AE1695">
        <f t="shared" si="240"/>
        <v>40248544</v>
      </c>
      <c r="AG1695" t="str">
        <f t="shared" si="242"/>
        <v/>
      </c>
    </row>
    <row r="1696" spans="1:33" x14ac:dyDescent="0.25">
      <c r="A1696" s="6">
        <v>38938</v>
      </c>
      <c r="B1696">
        <v>0.41499999999999998</v>
      </c>
      <c r="C1696">
        <v>0.42</v>
      </c>
      <c r="D1696">
        <v>0.4</v>
      </c>
      <c r="E1696">
        <v>0.41499999999999998</v>
      </c>
      <c r="F1696">
        <v>0.239256</v>
      </c>
      <c r="G1696">
        <v>445000</v>
      </c>
      <c r="I1696" t="str">
        <f t="shared" si="235"/>
        <v/>
      </c>
      <c r="J1696" t="str">
        <f t="shared" si="236"/>
        <v/>
      </c>
      <c r="K1696" t="str">
        <f t="shared" si="237"/>
        <v>Overbought Above %D</v>
      </c>
      <c r="M1696" s="11" t="str">
        <f t="shared" si="241"/>
        <v/>
      </c>
      <c r="O1696">
        <f>IF(ROW($E1696)&lt;=VALUE(LEFT(O$1,FIND("-",O$1,1)-1)),0,IF(ROW($E1696)=VALUE(LEFT(O$1,FIND("-",O$1,1)-1))+1,AVERAGE(INDEX($E:$E,ROW($E1696)-VALUE(LEFT(O$1,FIND("-",O$1,1)-1))):$E1696),($E1696*(2/(VALUE(LEFT(O$1,FIND("-",O$1,1)-1))+1)))+(O1695*(1-(2/(VALUE(LEFT(O$1,FIND("-",O$1,1)-1))+1))))))</f>
        <v>0.32112276320417354</v>
      </c>
      <c r="Q1696">
        <f>IF(ROW($E1696)&lt;=VALUE(LEFT(Q$1,FIND("-",Q$1,1)-1)),0,IF(ROW($E1696)=VALUE(LEFT(Q$1,FIND("-",Q$1,1)-1))+1,AVERAGE(INDEX($E:$E,ROW($E1696)-VALUE(LEFT(Q$1,FIND("-",Q$1,1)-1))):$E1696),($E1696*(2/(VALUE(LEFT(Q$1,FIND("-",Q$1,1)-1))+1)))+(Q1695*(1-(2/(VALUE(LEFT(Q$1,FIND("-",Q$1,1)-1))+1))))))</f>
        <v>0.3960857540794514</v>
      </c>
      <c r="R1696">
        <f>IF(ROW($E1696)&lt;=VALUE(LEFT(R$1,FIND("-",R$1,1)-1)),0,IF(ROW($E1696)=VALUE(LEFT(R$1,FIND("-",R$1,1)-1))+1,AVERAGE(INDEX($E:$E,ROW($E1696)-VALUE(LEFT(R$1,FIND("-",R$1,1)-1))):$E1696),($E1696*(2/(VALUE(LEFT(R$1,FIND("-",R$1,1)-1))+1)))+(R1695*(1-(2/(VALUE(LEFT(R$1,FIND("-",R$1,1)-1))+1))))))</f>
        <v>0.37181978559427226</v>
      </c>
      <c r="S1696">
        <f t="shared" si="238"/>
        <v>2.4265968485179146E-2</v>
      </c>
      <c r="T1696">
        <f>IF(ROW($E1696)&lt;=MAX(VALUE(LEFT(Q$1,FIND("-",Q$1,1)-1)),VALUE(LEFT(R$1,FIND("-",R$1,1)-1)))+VALUE(LEFT(T$1,FIND("-",T$1,1)-1))-1,0,IF(ROW($E1696)=MAX(VALUE(LEFT(Q$1,FIND("-",Q$1,1)-1)),VALUE(LEFT(R$1,FIND("-",R$1,1)-1)))+VALUE(LEFT(T$1,FIND("-",T$1,1)-1)),AVERAGE(INDEX($S:$S,ROW(S1696)-VALUE(LEFT(T$1,FIND("-",T$1,1)-1))+1):S1696),($S1696*(2/(VALUE(LEFT(T$1,FIND("-",T$1,1)-1))+1)))+(T1695*(1-(2/(VALUE(LEFT(T$1,FIND("-",T$1,1)-1))+1))))))</f>
        <v>2.2603082299773567E-2</v>
      </c>
      <c r="V1696">
        <f t="shared" si="239"/>
        <v>0</v>
      </c>
      <c r="W1696">
        <f>IF(ROW($E1696)&lt;=VALUE(LEFT(W$1,FIND("-",W$1,1)-1))+1,0,IF(ROW($E1695)=VALUE(LEFT(W$1,FIND("-",W$1,1)-1))+1,100-100/(1+ABS((SUMIF(INDEX($V:$V,ROW($V1696)-VALUE(LEFT(W$1,FIND("-",W$1,1)-1))+1):$V1696,"&gt;0",INDEX($V:$V,ROW($V1696)-VALUE(LEFT(W$1,FIND("-",W$1,1)-1))+1):$V1696)/COUNTIF(INDEX($V:$V,ROW($V1696)-VALUE(LEFT(W$1,FIND("-",W$1,1)-1))+1):$V1696,"&gt;0"))/(SUMIF(INDEX($V:$V,ROW($V1696)-VALUE(LEFT(W$1,FIND("-",W$1,1)-1))+1):$V1696,"&lt;0",INDEX($V:$V,ROW($V1696)-VALUE(LEFT(W$1,FIND("-",W$1,1)-1))+1):$V1696)/COUNTIF(INDEX($V:$V,ROW($V1696)-VALUE(LEFT(W$1,FIND("-",W$1,1)-1))+1):$V1696,"&lt;0")))),100-100/(1+ABS((SUMIF(INDEX($V:$V,ROW($V1696)-VALUE(LEFT(W$1,FIND("-",W$1,1)-1))+1):$V1696,"&gt;0",INDEX($V:$V,ROW($V1696)-VALUE(LEFT(W$1,FIND("-",W$1,1)-1))+1):$V1696)/VALUE(LEFT(W$1,FIND("-",W$1,1)-1)))/(SUMIF(INDEX($V:$V,ROW($V1696)-VALUE(LEFT(W$1,FIND("-",W$1,1)-1))+1):$V1696,"&lt;0",INDEX($V:$V,ROW($V1696)-VALUE(LEFT(W$1,FIND("-",W$1,1)-1))+1):$V1696)/VALUE(LEFT(W$1,FIND("-",W$1,1)-1)))))))</f>
        <v>65.116279069767444</v>
      </c>
      <c r="Y1696">
        <f>IF(ROW($E1696)&lt;=VALUE(LEFT(Y$1,FIND("-",Y$1,1)-1)),0,MAX(INDEX(C:C,ROW(C1696)-VALUE(LEFT(Y$1,FIND("-",Y$1,1)-1))+1):C1696))</f>
        <v>0.43</v>
      </c>
      <c r="Z1696">
        <f>IF(ROW($E1696)&lt;=VALUE(LEFT(Z$1,FIND("-",Z$1,1)-1)),0,MIN(INDEX(D:D,ROW(D1696)-VALUE(LEFT(Z$1,FIND("-",Z$1,1)-1))+1):D1696))</f>
        <v>0.34499999999999997</v>
      </c>
      <c r="AA1696">
        <f t="shared" si="243"/>
        <v>82.35294117647058</v>
      </c>
      <c r="AB1696">
        <f>IF(ROW($AA1696)&lt;=VALUE(LEFT(AA$1,FIND("-",AA$1,1)-1))+VALUE(LEFT(AB$1,FIND("-",AB$1,1)-1)-1),0,AVERAGE(INDEX($AA:$AA,ROW($AA1696)-VALUE(LEFT(AB$1,FIND("-",AB$1,1)-1))+1):$AA1696))</f>
        <v>76.47058823529413</v>
      </c>
      <c r="AC1696">
        <f>IF(ROW($AA1696)&lt;=VALUE(LEFT(AA$1,FIND("-",AA$1,1)-1))+VALUE(LEFT(AB$1,FIND("-",AB$1,1)-1)-1)+VALUE(LEFT(AC$1,FIND("-",AC$1,1)-1)-1),0,AVERAGE(INDEX($AB:$AB,ROW($AB1696)-VALUE(LEFT(AC$1,FIND("-",AC$1,1)-1))+1):$AB1696))</f>
        <v>81.699346405228766</v>
      </c>
      <c r="AE1696">
        <f t="shared" si="240"/>
        <v>40248544</v>
      </c>
      <c r="AG1696" t="str">
        <f t="shared" si="242"/>
        <v/>
      </c>
    </row>
    <row r="1697" spans="1:33" x14ac:dyDescent="0.25">
      <c r="A1697" s="6">
        <v>38939</v>
      </c>
      <c r="B1697">
        <v>0.41</v>
      </c>
      <c r="C1697">
        <v>0.42</v>
      </c>
      <c r="D1697">
        <v>0.39500000000000002</v>
      </c>
      <c r="E1697">
        <v>0.4</v>
      </c>
      <c r="F1697">
        <v>0.23060800000000001</v>
      </c>
      <c r="G1697">
        <v>404200</v>
      </c>
      <c r="I1697" t="str">
        <f t="shared" si="235"/>
        <v/>
      </c>
      <c r="J1697" t="str">
        <f t="shared" si="236"/>
        <v/>
      </c>
      <c r="K1697" t="str">
        <f t="shared" si="237"/>
        <v>Sell</v>
      </c>
      <c r="M1697" s="11" t="str">
        <f t="shared" si="241"/>
        <v>Sell</v>
      </c>
      <c r="O1697">
        <f>IF(ROW($E1697)&lt;=VALUE(LEFT(O$1,FIND("-",O$1,1)-1)),0,IF(ROW($E1697)=VALUE(LEFT(O$1,FIND("-",O$1,1)-1))+1,AVERAGE(INDEX($E:$E,ROW($E1697)-VALUE(LEFT(O$1,FIND("-",O$1,1)-1))):$E1697),($E1697*(2/(VALUE(LEFT(O$1,FIND("-",O$1,1)-1))+1)))+(O1696*(1-(2/(VALUE(LEFT(O$1,FIND("-",O$1,1)-1))+1))))))</f>
        <v>0.3219076113314952</v>
      </c>
      <c r="Q1697">
        <f>IF(ROW($E1697)&lt;=VALUE(LEFT(Q$1,FIND("-",Q$1,1)-1)),0,IF(ROW($E1697)=VALUE(LEFT(Q$1,FIND("-",Q$1,1)-1))+1,AVERAGE(INDEX($E:$E,ROW($E1697)-VALUE(LEFT(Q$1,FIND("-",Q$1,1)-1))):$E1697),($E1697*(2/(VALUE(LEFT(Q$1,FIND("-",Q$1,1)-1))+1)))+(Q1696*(1-(2/(VALUE(LEFT(Q$1,FIND("-",Q$1,1)-1))+1))))))</f>
        <v>0.39668794575953581</v>
      </c>
      <c r="R1697">
        <f>IF(ROW($E1697)&lt;=VALUE(LEFT(R$1,FIND("-",R$1,1)-1)),0,IF(ROW($E1697)=VALUE(LEFT(R$1,FIND("-",R$1,1)-1))+1,AVERAGE(INDEX($E:$E,ROW($E1697)-VALUE(LEFT(R$1,FIND("-",R$1,1)-1))):$E1697),($E1697*(2/(VALUE(LEFT(R$1,FIND("-",R$1,1)-1))+1)))+(R1696*(1-(2/(VALUE(LEFT(R$1,FIND("-",R$1,1)-1))+1))))))</f>
        <v>0.37390720888358542</v>
      </c>
      <c r="S1697">
        <f t="shared" si="238"/>
        <v>2.2780736875950391E-2</v>
      </c>
      <c r="T1697">
        <f>IF(ROW($E1697)&lt;=MAX(VALUE(LEFT(Q$1,FIND("-",Q$1,1)-1)),VALUE(LEFT(R$1,FIND("-",R$1,1)-1)))+VALUE(LEFT(T$1,FIND("-",T$1,1)-1))-1,0,IF(ROW($E1697)=MAX(VALUE(LEFT(Q$1,FIND("-",Q$1,1)-1)),VALUE(LEFT(R$1,FIND("-",R$1,1)-1)))+VALUE(LEFT(T$1,FIND("-",T$1,1)-1)),AVERAGE(INDEX($S:$S,ROW(S1697)-VALUE(LEFT(T$1,FIND("-",T$1,1)-1))+1):S1697),($S1697*(2/(VALUE(LEFT(T$1,FIND("-",T$1,1)-1))+1)))+(T1696*(1-(2/(VALUE(LEFT(T$1,FIND("-",T$1,1)-1))+1))))))</f>
        <v>2.2638613215008936E-2</v>
      </c>
      <c r="V1697">
        <f t="shared" si="239"/>
        <v>-1.4999999999999958E-2</v>
      </c>
      <c r="W1697">
        <f>IF(ROW($E1697)&lt;=VALUE(LEFT(W$1,FIND("-",W$1,1)-1))+1,0,IF(ROW($E1696)=VALUE(LEFT(W$1,FIND("-",W$1,1)-1))+1,100-100/(1+ABS((SUMIF(INDEX($V:$V,ROW($V1697)-VALUE(LEFT(W$1,FIND("-",W$1,1)-1))+1):$V1697,"&gt;0",INDEX($V:$V,ROW($V1697)-VALUE(LEFT(W$1,FIND("-",W$1,1)-1))+1):$V1697)/COUNTIF(INDEX($V:$V,ROW($V1697)-VALUE(LEFT(W$1,FIND("-",W$1,1)-1))+1):$V1697,"&gt;0"))/(SUMIF(INDEX($V:$V,ROW($V1697)-VALUE(LEFT(W$1,FIND("-",W$1,1)-1))+1):$V1697,"&lt;0",INDEX($V:$V,ROW($V1697)-VALUE(LEFT(W$1,FIND("-",W$1,1)-1))+1):$V1697)/COUNTIF(INDEX($V:$V,ROW($V1697)-VALUE(LEFT(W$1,FIND("-",W$1,1)-1))+1):$V1697,"&lt;0")))),100-100/(1+ABS((SUMIF(INDEX($V:$V,ROW($V1697)-VALUE(LEFT(W$1,FIND("-",W$1,1)-1))+1):$V1697,"&gt;0",INDEX($V:$V,ROW($V1697)-VALUE(LEFT(W$1,FIND("-",W$1,1)-1))+1):$V1697)/VALUE(LEFT(W$1,FIND("-",W$1,1)-1)))/(SUMIF(INDEX($V:$V,ROW($V1697)-VALUE(LEFT(W$1,FIND("-",W$1,1)-1))+1):$V1697,"&lt;0",INDEX($V:$V,ROW($V1697)-VALUE(LEFT(W$1,FIND("-",W$1,1)-1))+1):$V1697)/VALUE(LEFT(W$1,FIND("-",W$1,1)-1)))))))</f>
        <v>60.869565217391312</v>
      </c>
      <c r="Y1697">
        <f>IF(ROW($E1697)&lt;=VALUE(LEFT(Y$1,FIND("-",Y$1,1)-1)),0,MAX(INDEX(C:C,ROW(C1697)-VALUE(LEFT(Y$1,FIND("-",Y$1,1)-1))+1):C1697))</f>
        <v>0.43</v>
      </c>
      <c r="Z1697">
        <f>IF(ROW($E1697)&lt;=VALUE(LEFT(Z$1,FIND("-",Z$1,1)-1)),0,MIN(INDEX(D:D,ROW(D1697)-VALUE(LEFT(Z$1,FIND("-",Z$1,1)-1))+1):D1697))</f>
        <v>0.34499999999999997</v>
      </c>
      <c r="AA1697">
        <f t="shared" si="243"/>
        <v>64.705882352941231</v>
      </c>
      <c r="AB1697">
        <f>IF(ROW($AA1697)&lt;=VALUE(LEFT(AA$1,FIND("-",AA$1,1)-1))+VALUE(LEFT(AB$1,FIND("-",AB$1,1)-1)-1),0,AVERAGE(INDEX($AA:$AA,ROW($AA1697)-VALUE(LEFT(AB$1,FIND("-",AB$1,1)-1))+1):$AA1697))</f>
        <v>76.47058823529413</v>
      </c>
      <c r="AC1697">
        <f>IF(ROW($AA1697)&lt;=VALUE(LEFT(AA$1,FIND("-",AA$1,1)-1))+VALUE(LEFT(AB$1,FIND("-",AB$1,1)-1)-1)+VALUE(LEFT(AC$1,FIND("-",AC$1,1)-1)-1),0,AVERAGE(INDEX($AB:$AB,ROW($AB1697)-VALUE(LEFT(AC$1,FIND("-",AC$1,1)-1))+1):$AB1697))</f>
        <v>78.431372549019613</v>
      </c>
      <c r="AE1697">
        <f t="shared" si="240"/>
        <v>39844344</v>
      </c>
      <c r="AG1697" t="str">
        <f t="shared" si="242"/>
        <v>Sell</v>
      </c>
    </row>
    <row r="1698" spans="1:33" x14ac:dyDescent="0.25">
      <c r="A1698" s="6">
        <v>38940</v>
      </c>
      <c r="B1698">
        <v>0.41</v>
      </c>
      <c r="C1698">
        <v>0.41499999999999998</v>
      </c>
      <c r="D1698">
        <v>0.39500000000000002</v>
      </c>
      <c r="E1698">
        <v>0.41</v>
      </c>
      <c r="F1698">
        <v>0.236374</v>
      </c>
      <c r="G1698">
        <v>352000</v>
      </c>
      <c r="I1698" t="str">
        <f t="shared" si="235"/>
        <v>Bearish</v>
      </c>
      <c r="J1698" t="str">
        <f t="shared" si="236"/>
        <v/>
      </c>
      <c r="K1698" t="str">
        <f t="shared" si="237"/>
        <v/>
      </c>
      <c r="M1698" s="11" t="str">
        <f t="shared" si="241"/>
        <v/>
      </c>
      <c r="O1698">
        <f>IF(ROW($E1698)&lt;=VALUE(LEFT(O$1,FIND("-",O$1,1)-1)),0,IF(ROW($E1698)=VALUE(LEFT(O$1,FIND("-",O$1,1)-1))+1,AVERAGE(INDEX($E:$E,ROW($E1698)-VALUE(LEFT(O$1,FIND("-",O$1,1)-1))):$E1698),($E1698*(2/(VALUE(LEFT(O$1,FIND("-",O$1,1)-1))+1)))+(O1697*(1-(2/(VALUE(LEFT(O$1,FIND("-",O$1,1)-1))+1))))))</f>
        <v>0.32278415251227638</v>
      </c>
      <c r="Q1698">
        <f>IF(ROW($E1698)&lt;=VALUE(LEFT(Q$1,FIND("-",Q$1,1)-1)),0,IF(ROW($E1698)=VALUE(LEFT(Q$1,FIND("-",Q$1,1)-1))+1,AVERAGE(INDEX($E:$E,ROW($E1698)-VALUE(LEFT(Q$1,FIND("-",Q$1,1)-1))):$E1698),($E1698*(2/(VALUE(LEFT(Q$1,FIND("-",Q$1,1)-1))+1)))+(Q1697*(1-(2/(VALUE(LEFT(Q$1,FIND("-",Q$1,1)-1))+1))))))</f>
        <v>0.39873595410422263</v>
      </c>
      <c r="R1698">
        <f>IF(ROW($E1698)&lt;=VALUE(LEFT(R$1,FIND("-",R$1,1)-1)),0,IF(ROW($E1698)=VALUE(LEFT(R$1,FIND("-",R$1,1)-1))+1,AVERAGE(INDEX($E:$E,ROW($E1698)-VALUE(LEFT(R$1,FIND("-",R$1,1)-1))):$E1698),($E1698*(2/(VALUE(LEFT(R$1,FIND("-",R$1,1)-1))+1)))+(R1697*(1-(2/(VALUE(LEFT(R$1,FIND("-",R$1,1)-1))+1))))))</f>
        <v>0.3765807489662828</v>
      </c>
      <c r="S1698">
        <f t="shared" si="238"/>
        <v>2.2155205137939837E-2</v>
      </c>
      <c r="T1698">
        <f>IF(ROW($E1698)&lt;=MAX(VALUE(LEFT(Q$1,FIND("-",Q$1,1)-1)),VALUE(LEFT(R$1,FIND("-",R$1,1)-1)))+VALUE(LEFT(T$1,FIND("-",T$1,1)-1))-1,0,IF(ROW($E1698)=MAX(VALUE(LEFT(Q$1,FIND("-",Q$1,1)-1)),VALUE(LEFT(R$1,FIND("-",R$1,1)-1)))+VALUE(LEFT(T$1,FIND("-",T$1,1)-1)),AVERAGE(INDEX($S:$S,ROW(S1698)-VALUE(LEFT(T$1,FIND("-",T$1,1)-1))+1):S1698),($S1698*(2/(VALUE(LEFT(T$1,FIND("-",T$1,1)-1))+1)))+(T1697*(1-(2/(VALUE(LEFT(T$1,FIND("-",T$1,1)-1))+1))))))</f>
        <v>2.2541931599595118E-2</v>
      </c>
      <c r="V1698">
        <f t="shared" si="239"/>
        <v>9.9999999999999534E-3</v>
      </c>
      <c r="W1698">
        <f>IF(ROW($E1698)&lt;=VALUE(LEFT(W$1,FIND("-",W$1,1)-1))+1,0,IF(ROW($E1697)=VALUE(LEFT(W$1,FIND("-",W$1,1)-1))+1,100-100/(1+ABS((SUMIF(INDEX($V:$V,ROW($V1698)-VALUE(LEFT(W$1,FIND("-",W$1,1)-1))+1):$V1698,"&gt;0",INDEX($V:$V,ROW($V1698)-VALUE(LEFT(W$1,FIND("-",W$1,1)-1))+1):$V1698)/COUNTIF(INDEX($V:$V,ROW($V1698)-VALUE(LEFT(W$1,FIND("-",W$1,1)-1))+1):$V1698,"&gt;0"))/(SUMIF(INDEX($V:$V,ROW($V1698)-VALUE(LEFT(W$1,FIND("-",W$1,1)-1))+1):$V1698,"&lt;0",INDEX($V:$V,ROW($V1698)-VALUE(LEFT(W$1,FIND("-",W$1,1)-1))+1):$V1698)/COUNTIF(INDEX($V:$V,ROW($V1698)-VALUE(LEFT(W$1,FIND("-",W$1,1)-1))+1):$V1698,"&lt;0")))),100-100/(1+ABS((SUMIF(INDEX($V:$V,ROW($V1698)-VALUE(LEFT(W$1,FIND("-",W$1,1)-1))+1):$V1698,"&gt;0",INDEX($V:$V,ROW($V1698)-VALUE(LEFT(W$1,FIND("-",W$1,1)-1))+1):$V1698)/VALUE(LEFT(W$1,FIND("-",W$1,1)-1)))/(SUMIF(INDEX($V:$V,ROW($V1698)-VALUE(LEFT(W$1,FIND("-",W$1,1)-1))+1):$V1698,"&lt;0",INDEX($V:$V,ROW($V1698)-VALUE(LEFT(W$1,FIND("-",W$1,1)-1))+1):$V1698)/VALUE(LEFT(W$1,FIND("-",W$1,1)-1)))))))</f>
        <v>57.142857142857139</v>
      </c>
      <c r="Y1698">
        <f>IF(ROW($E1698)&lt;=VALUE(LEFT(Y$1,FIND("-",Y$1,1)-1)),0,MAX(INDEX(C:C,ROW(C1698)-VALUE(LEFT(Y$1,FIND("-",Y$1,1)-1))+1):C1698))</f>
        <v>0.43</v>
      </c>
      <c r="Z1698">
        <f>IF(ROW($E1698)&lt;=VALUE(LEFT(Z$1,FIND("-",Z$1,1)-1)),0,MIN(INDEX(D:D,ROW(D1698)-VALUE(LEFT(Z$1,FIND("-",Z$1,1)-1))+1):D1698))</f>
        <v>0.34499999999999997</v>
      </c>
      <c r="AA1698">
        <f t="shared" si="243"/>
        <v>76.470588235294102</v>
      </c>
      <c r="AB1698">
        <f>IF(ROW($AA1698)&lt;=VALUE(LEFT(AA$1,FIND("-",AA$1,1)-1))+VALUE(LEFT(AB$1,FIND("-",AB$1,1)-1)-1),0,AVERAGE(INDEX($AA:$AA,ROW($AA1698)-VALUE(LEFT(AB$1,FIND("-",AB$1,1)-1))+1):$AA1698))</f>
        <v>74.509803921568633</v>
      </c>
      <c r="AC1698">
        <f>IF(ROW($AA1698)&lt;=VALUE(LEFT(AA$1,FIND("-",AA$1,1)-1))+VALUE(LEFT(AB$1,FIND("-",AB$1,1)-1)-1)+VALUE(LEFT(AC$1,FIND("-",AC$1,1)-1)-1),0,AVERAGE(INDEX($AB:$AB,ROW($AB1698)-VALUE(LEFT(AC$1,FIND("-",AC$1,1)-1))+1):$AB1698))</f>
        <v>75.816993464052302</v>
      </c>
      <c r="AE1698">
        <f t="shared" si="240"/>
        <v>40196344</v>
      </c>
      <c r="AG1698" t="str">
        <f t="shared" si="242"/>
        <v/>
      </c>
    </row>
    <row r="1699" spans="1:33" x14ac:dyDescent="0.25">
      <c r="A1699" s="6">
        <v>38943</v>
      </c>
      <c r="B1699">
        <v>0.41</v>
      </c>
      <c r="C1699">
        <v>0.42499999999999999</v>
      </c>
      <c r="D1699">
        <v>0.4</v>
      </c>
      <c r="E1699">
        <v>0.42</v>
      </c>
      <c r="F1699">
        <v>0.24213899999999999</v>
      </c>
      <c r="G1699">
        <v>670900</v>
      </c>
      <c r="I1699" t="str">
        <f t="shared" si="235"/>
        <v/>
      </c>
      <c r="J1699" t="str">
        <f t="shared" si="236"/>
        <v/>
      </c>
      <c r="K1699" t="str">
        <f t="shared" si="237"/>
        <v/>
      </c>
      <c r="M1699" s="11" t="str">
        <f t="shared" si="241"/>
        <v/>
      </c>
      <c r="O1699">
        <f>IF(ROW($E1699)&lt;=VALUE(LEFT(O$1,FIND("-",O$1,1)-1)),0,IF(ROW($E1699)=VALUE(LEFT(O$1,FIND("-",O$1,1)-1))+1,AVERAGE(INDEX($E:$E,ROW($E1699)-VALUE(LEFT(O$1,FIND("-",O$1,1)-1))):$E1699),($E1699*(2/(VALUE(LEFT(O$1,FIND("-",O$1,1)-1))+1)))+(O1698*(1-(2/(VALUE(LEFT(O$1,FIND("-",O$1,1)-1))+1))))))</f>
        <v>0.32375147437782587</v>
      </c>
      <c r="Q1699">
        <f>IF(ROW($E1699)&lt;=VALUE(LEFT(Q$1,FIND("-",Q$1,1)-1)),0,IF(ROW($E1699)=VALUE(LEFT(Q$1,FIND("-",Q$1,1)-1))+1,AVERAGE(INDEX($E:$E,ROW($E1699)-VALUE(LEFT(Q$1,FIND("-",Q$1,1)-1))):$E1699),($E1699*(2/(VALUE(LEFT(Q$1,FIND("-",Q$1,1)-1))+1)))+(Q1698*(1-(2/(VALUE(LEFT(Q$1,FIND("-",Q$1,1)-1))+1))))))</f>
        <v>0.40200734578049607</v>
      </c>
      <c r="R1699">
        <f>IF(ROW($E1699)&lt;=VALUE(LEFT(R$1,FIND("-",R$1,1)-1)),0,IF(ROW($E1699)=VALUE(LEFT(R$1,FIND("-",R$1,1)-1))+1,AVERAGE(INDEX($E:$E,ROW($E1699)-VALUE(LEFT(R$1,FIND("-",R$1,1)-1))):$E1699),($E1699*(2/(VALUE(LEFT(R$1,FIND("-",R$1,1)-1))+1)))+(R1698*(1-(2/(VALUE(LEFT(R$1,FIND("-",R$1,1)-1))+1))))))</f>
        <v>0.37979698978359516</v>
      </c>
      <c r="S1699">
        <f t="shared" si="238"/>
        <v>2.221035599690091E-2</v>
      </c>
      <c r="T1699">
        <f>IF(ROW($E1699)&lt;=MAX(VALUE(LEFT(Q$1,FIND("-",Q$1,1)-1)),VALUE(LEFT(R$1,FIND("-",R$1,1)-1)))+VALUE(LEFT(T$1,FIND("-",T$1,1)-1))-1,0,IF(ROW($E1699)=MAX(VALUE(LEFT(Q$1,FIND("-",Q$1,1)-1)),VALUE(LEFT(R$1,FIND("-",R$1,1)-1)))+VALUE(LEFT(T$1,FIND("-",T$1,1)-1)),AVERAGE(INDEX($S:$S,ROW(S1699)-VALUE(LEFT(T$1,FIND("-",T$1,1)-1))+1):S1699),($S1699*(2/(VALUE(LEFT(T$1,FIND("-",T$1,1)-1))+1)))+(T1698*(1-(2/(VALUE(LEFT(T$1,FIND("-",T$1,1)-1))+1))))))</f>
        <v>2.2475616479056278E-2</v>
      </c>
      <c r="V1699">
        <f t="shared" si="239"/>
        <v>1.0000000000000009E-2</v>
      </c>
      <c r="W1699">
        <f>IF(ROW($E1699)&lt;=VALUE(LEFT(W$1,FIND("-",W$1,1)-1))+1,0,IF(ROW($E1698)=VALUE(LEFT(W$1,FIND("-",W$1,1)-1))+1,100-100/(1+ABS((SUMIF(INDEX($V:$V,ROW($V1699)-VALUE(LEFT(W$1,FIND("-",W$1,1)-1))+1):$V1699,"&gt;0",INDEX($V:$V,ROW($V1699)-VALUE(LEFT(W$1,FIND("-",W$1,1)-1))+1):$V1699)/COUNTIF(INDEX($V:$V,ROW($V1699)-VALUE(LEFT(W$1,FIND("-",W$1,1)-1))+1):$V1699,"&gt;0"))/(SUMIF(INDEX($V:$V,ROW($V1699)-VALUE(LEFT(W$1,FIND("-",W$1,1)-1))+1):$V1699,"&lt;0",INDEX($V:$V,ROW($V1699)-VALUE(LEFT(W$1,FIND("-",W$1,1)-1))+1):$V1699)/COUNTIF(INDEX($V:$V,ROW($V1699)-VALUE(LEFT(W$1,FIND("-",W$1,1)-1))+1):$V1699,"&lt;0")))),100-100/(1+ABS((SUMIF(INDEX($V:$V,ROW($V1699)-VALUE(LEFT(W$1,FIND("-",W$1,1)-1))+1):$V1699,"&gt;0",INDEX($V:$V,ROW($V1699)-VALUE(LEFT(W$1,FIND("-",W$1,1)-1))+1):$V1699)/VALUE(LEFT(W$1,FIND("-",W$1,1)-1)))/(SUMIF(INDEX($V:$V,ROW($V1699)-VALUE(LEFT(W$1,FIND("-",W$1,1)-1))+1):$V1699,"&lt;0",INDEX($V:$V,ROW($V1699)-VALUE(LEFT(W$1,FIND("-",W$1,1)-1))+1):$V1699)/VALUE(LEFT(W$1,FIND("-",W$1,1)-1)))))))</f>
        <v>65</v>
      </c>
      <c r="Y1699">
        <f>IF(ROW($E1699)&lt;=VALUE(LEFT(Y$1,FIND("-",Y$1,1)-1)),0,MAX(INDEX(C:C,ROW(C1699)-VALUE(LEFT(Y$1,FIND("-",Y$1,1)-1))+1):C1699))</f>
        <v>0.43</v>
      </c>
      <c r="Z1699">
        <f>IF(ROW($E1699)&lt;=VALUE(LEFT(Z$1,FIND("-",Z$1,1)-1)),0,MIN(INDEX(D:D,ROW(D1699)-VALUE(LEFT(Z$1,FIND("-",Z$1,1)-1))+1):D1699))</f>
        <v>0.34499999999999997</v>
      </c>
      <c r="AA1699">
        <f t="shared" si="243"/>
        <v>88.235294117647058</v>
      </c>
      <c r="AB1699">
        <f>IF(ROW($AA1699)&lt;=VALUE(LEFT(AA$1,FIND("-",AA$1,1)-1))+VALUE(LEFT(AB$1,FIND("-",AB$1,1)-1)-1),0,AVERAGE(INDEX($AA:$AA,ROW($AA1699)-VALUE(LEFT(AB$1,FIND("-",AB$1,1)-1))+1):$AA1699))</f>
        <v>76.47058823529413</v>
      </c>
      <c r="AC1699">
        <f>IF(ROW($AA1699)&lt;=VALUE(LEFT(AA$1,FIND("-",AA$1,1)-1))+VALUE(LEFT(AB$1,FIND("-",AB$1,1)-1)-1)+VALUE(LEFT(AC$1,FIND("-",AC$1,1)-1)-1),0,AVERAGE(INDEX($AB:$AB,ROW($AB1699)-VALUE(LEFT(AC$1,FIND("-",AC$1,1)-1))+1):$AB1699))</f>
        <v>75.816993464052302</v>
      </c>
      <c r="AE1699">
        <f t="shared" si="240"/>
        <v>40867244</v>
      </c>
      <c r="AG1699" t="str">
        <f t="shared" si="242"/>
        <v/>
      </c>
    </row>
    <row r="1700" spans="1:33" x14ac:dyDescent="0.25">
      <c r="A1700" s="6">
        <v>38944</v>
      </c>
      <c r="B1700">
        <v>0.41</v>
      </c>
      <c r="C1700">
        <v>0.42499999999999999</v>
      </c>
      <c r="D1700">
        <v>0.39500000000000002</v>
      </c>
      <c r="E1700">
        <v>0.41</v>
      </c>
      <c r="F1700">
        <v>0.236374</v>
      </c>
      <c r="G1700">
        <v>1341200</v>
      </c>
      <c r="I1700" t="str">
        <f t="shared" si="235"/>
        <v/>
      </c>
      <c r="J1700" t="str">
        <f t="shared" si="236"/>
        <v/>
      </c>
      <c r="K1700" t="str">
        <f t="shared" si="237"/>
        <v/>
      </c>
      <c r="M1700" s="11" t="str">
        <f t="shared" si="241"/>
        <v/>
      </c>
      <c r="O1700">
        <f>IF(ROW($E1700)&lt;=VALUE(LEFT(O$1,FIND("-",O$1,1)-1)),0,IF(ROW($E1700)=VALUE(LEFT(O$1,FIND("-",O$1,1)-1))+1,AVERAGE(INDEX($E:$E,ROW($E1700)-VALUE(LEFT(O$1,FIND("-",O$1,1)-1))):$E1700),($E1700*(2/(VALUE(LEFT(O$1,FIND("-",O$1,1)-1))+1)))+(O1699*(1-(2/(VALUE(LEFT(O$1,FIND("-",O$1,1)-1))+1))))))</f>
        <v>0.32460966866262364</v>
      </c>
      <c r="Q1700">
        <f>IF(ROW($E1700)&lt;=VALUE(LEFT(Q$1,FIND("-",Q$1,1)-1)),0,IF(ROW($E1700)=VALUE(LEFT(Q$1,FIND("-",Q$1,1)-1))+1,AVERAGE(INDEX($E:$E,ROW($E1700)-VALUE(LEFT(Q$1,FIND("-",Q$1,1)-1))):$E1700),($E1700*(2/(VALUE(LEFT(Q$1,FIND("-",Q$1,1)-1))+1)))+(Q1699*(1-(2/(VALUE(LEFT(Q$1,FIND("-",Q$1,1)-1))+1))))))</f>
        <v>0.40323698489118898</v>
      </c>
      <c r="R1700">
        <f>IF(ROW($E1700)&lt;=VALUE(LEFT(R$1,FIND("-",R$1,1)-1)),0,IF(ROW($E1700)=VALUE(LEFT(R$1,FIND("-",R$1,1)-1))+1,AVERAGE(INDEX($E:$E,ROW($E1700)-VALUE(LEFT(R$1,FIND("-",R$1,1)-1))):$E1700),($E1700*(2/(VALUE(LEFT(R$1,FIND("-",R$1,1)-1))+1)))+(R1699*(1-(2/(VALUE(LEFT(R$1,FIND("-",R$1,1)-1))+1))))))</f>
        <v>0.38203424979962514</v>
      </c>
      <c r="S1700">
        <f t="shared" si="238"/>
        <v>2.120273509156384E-2</v>
      </c>
      <c r="T1700">
        <f>IF(ROW($E1700)&lt;=MAX(VALUE(LEFT(Q$1,FIND("-",Q$1,1)-1)),VALUE(LEFT(R$1,FIND("-",R$1,1)-1)))+VALUE(LEFT(T$1,FIND("-",T$1,1)-1))-1,0,IF(ROW($E1700)=MAX(VALUE(LEFT(Q$1,FIND("-",Q$1,1)-1)),VALUE(LEFT(R$1,FIND("-",R$1,1)-1)))+VALUE(LEFT(T$1,FIND("-",T$1,1)-1)),AVERAGE(INDEX($S:$S,ROW(S1700)-VALUE(LEFT(T$1,FIND("-",T$1,1)-1))+1):S1700),($S1700*(2/(VALUE(LEFT(T$1,FIND("-",T$1,1)-1))+1)))+(T1699*(1-(2/(VALUE(LEFT(T$1,FIND("-",T$1,1)-1))+1))))))</f>
        <v>2.2221040201557792E-2</v>
      </c>
      <c r="V1700">
        <f t="shared" si="239"/>
        <v>-1.0000000000000009E-2</v>
      </c>
      <c r="W1700">
        <f>IF(ROW($E1700)&lt;=VALUE(LEFT(W$1,FIND("-",W$1,1)-1))+1,0,IF(ROW($E1699)=VALUE(LEFT(W$1,FIND("-",W$1,1)-1))+1,100-100/(1+ABS((SUMIF(INDEX($V:$V,ROW($V1700)-VALUE(LEFT(W$1,FIND("-",W$1,1)-1))+1):$V1700,"&gt;0",INDEX($V:$V,ROW($V1700)-VALUE(LEFT(W$1,FIND("-",W$1,1)-1))+1):$V1700)/COUNTIF(INDEX($V:$V,ROW($V1700)-VALUE(LEFT(W$1,FIND("-",W$1,1)-1))+1):$V1700,"&gt;0"))/(SUMIF(INDEX($V:$V,ROW($V1700)-VALUE(LEFT(W$1,FIND("-",W$1,1)-1))+1):$V1700,"&lt;0",INDEX($V:$V,ROW($V1700)-VALUE(LEFT(W$1,FIND("-",W$1,1)-1))+1):$V1700)/COUNTIF(INDEX($V:$V,ROW($V1700)-VALUE(LEFT(W$1,FIND("-",W$1,1)-1))+1):$V1700,"&lt;0")))),100-100/(1+ABS((SUMIF(INDEX($V:$V,ROW($V1700)-VALUE(LEFT(W$1,FIND("-",W$1,1)-1))+1):$V1700,"&gt;0",INDEX($V:$V,ROW($V1700)-VALUE(LEFT(W$1,FIND("-",W$1,1)-1))+1):$V1700)/VALUE(LEFT(W$1,FIND("-",W$1,1)-1)))/(SUMIF(INDEX($V:$V,ROW($V1700)-VALUE(LEFT(W$1,FIND("-",W$1,1)-1))+1):$V1700,"&lt;0",INDEX($V:$V,ROW($V1700)-VALUE(LEFT(W$1,FIND("-",W$1,1)-1))+1):$V1700)/VALUE(LEFT(W$1,FIND("-",W$1,1)-1)))))))</f>
        <v>60.975609756097562</v>
      </c>
      <c r="Y1700">
        <f>IF(ROW($E1700)&lt;=VALUE(LEFT(Y$1,FIND("-",Y$1,1)-1)),0,MAX(INDEX(C:C,ROW(C1700)-VALUE(LEFT(Y$1,FIND("-",Y$1,1)-1))+1):C1700))</f>
        <v>0.43</v>
      </c>
      <c r="Z1700">
        <f>IF(ROW($E1700)&lt;=VALUE(LEFT(Z$1,FIND("-",Z$1,1)-1)),0,MIN(INDEX(D:D,ROW(D1700)-VALUE(LEFT(Z$1,FIND("-",Z$1,1)-1))+1):D1700))</f>
        <v>0.35</v>
      </c>
      <c r="AA1700">
        <f t="shared" si="243"/>
        <v>74.999999999999972</v>
      </c>
      <c r="AB1700">
        <f>IF(ROW($AA1700)&lt;=VALUE(LEFT(AA$1,FIND("-",AA$1,1)-1))+VALUE(LEFT(AB$1,FIND("-",AB$1,1)-1)-1),0,AVERAGE(INDEX($AA:$AA,ROW($AA1700)-VALUE(LEFT(AB$1,FIND("-",AB$1,1)-1))+1):$AA1700))</f>
        <v>79.901960784313715</v>
      </c>
      <c r="AC1700">
        <f>IF(ROW($AA1700)&lt;=VALUE(LEFT(AA$1,FIND("-",AA$1,1)-1))+VALUE(LEFT(AB$1,FIND("-",AB$1,1)-1)-1)+VALUE(LEFT(AC$1,FIND("-",AC$1,1)-1)-1),0,AVERAGE(INDEX($AB:$AB,ROW($AB1700)-VALUE(LEFT(AC$1,FIND("-",AC$1,1)-1))+1):$AB1700))</f>
        <v>76.960784313725483</v>
      </c>
      <c r="AE1700">
        <f t="shared" si="240"/>
        <v>39526044</v>
      </c>
      <c r="AG1700" t="str">
        <f t="shared" si="242"/>
        <v/>
      </c>
    </row>
    <row r="1701" spans="1:33" x14ac:dyDescent="0.25">
      <c r="A1701" s="6">
        <v>38945</v>
      </c>
      <c r="B1701">
        <v>0.41499999999999998</v>
      </c>
      <c r="C1701">
        <v>0.42499999999999999</v>
      </c>
      <c r="D1701">
        <v>0.4</v>
      </c>
      <c r="E1701">
        <v>0.41</v>
      </c>
      <c r="F1701">
        <v>0.236374</v>
      </c>
      <c r="G1701">
        <v>838000</v>
      </c>
      <c r="I1701" t="str">
        <f t="shared" si="235"/>
        <v/>
      </c>
      <c r="J1701" t="str">
        <f t="shared" si="236"/>
        <v/>
      </c>
      <c r="K1701" t="str">
        <f t="shared" si="237"/>
        <v/>
      </c>
      <c r="M1701" s="11" t="str">
        <f t="shared" si="241"/>
        <v/>
      </c>
      <c r="O1701">
        <f>IF(ROW($E1701)&lt;=VALUE(LEFT(O$1,FIND("-",O$1,1)-1)),0,IF(ROW($E1701)=VALUE(LEFT(O$1,FIND("-",O$1,1)-1))+1,AVERAGE(INDEX($E:$E,ROW($E1701)-VALUE(LEFT(O$1,FIND("-",O$1,1)-1))):$E1701),($E1701*(2/(VALUE(LEFT(O$1,FIND("-",O$1,1)-1))+1)))+(O1700*(1-(2/(VALUE(LEFT(O$1,FIND("-",O$1,1)-1))+1))))))</f>
        <v>0.32545932370080649</v>
      </c>
      <c r="Q1701">
        <f>IF(ROW($E1701)&lt;=VALUE(LEFT(Q$1,FIND("-",Q$1,1)-1)),0,IF(ROW($E1701)=VALUE(LEFT(Q$1,FIND("-",Q$1,1)-1))+1,AVERAGE(INDEX($E:$E,ROW($E1701)-VALUE(LEFT(Q$1,FIND("-",Q$1,1)-1))):$E1701),($E1701*(2/(VALUE(LEFT(Q$1,FIND("-",Q$1,1)-1))+1)))+(Q1700*(1-(2/(VALUE(LEFT(Q$1,FIND("-",Q$1,1)-1))+1))))))</f>
        <v>0.404277448754083</v>
      </c>
      <c r="R1701">
        <f>IF(ROW($E1701)&lt;=VALUE(LEFT(R$1,FIND("-",R$1,1)-1)),0,IF(ROW($E1701)=VALUE(LEFT(R$1,FIND("-",R$1,1)-1))+1,AVERAGE(INDEX($E:$E,ROW($E1701)-VALUE(LEFT(R$1,FIND("-",R$1,1)-1))):$E1701),($E1701*(2/(VALUE(LEFT(R$1,FIND("-",R$1,1)-1))+1)))+(R1700*(1-(2/(VALUE(LEFT(R$1,FIND("-",R$1,1)-1))+1))))))</f>
        <v>0.38410578685150476</v>
      </c>
      <c r="S1701">
        <f t="shared" si="238"/>
        <v>2.0171661902578242E-2</v>
      </c>
      <c r="T1701">
        <f>IF(ROW($E1701)&lt;=MAX(VALUE(LEFT(Q$1,FIND("-",Q$1,1)-1)),VALUE(LEFT(R$1,FIND("-",R$1,1)-1)))+VALUE(LEFT(T$1,FIND("-",T$1,1)-1))-1,0,IF(ROW($E1701)=MAX(VALUE(LEFT(Q$1,FIND("-",Q$1,1)-1)),VALUE(LEFT(R$1,FIND("-",R$1,1)-1)))+VALUE(LEFT(T$1,FIND("-",T$1,1)-1)),AVERAGE(INDEX($S:$S,ROW(S1701)-VALUE(LEFT(T$1,FIND("-",T$1,1)-1))+1):S1701),($S1701*(2/(VALUE(LEFT(T$1,FIND("-",T$1,1)-1))+1)))+(T1700*(1-(2/(VALUE(LEFT(T$1,FIND("-",T$1,1)-1))+1))))))</f>
        <v>2.1811164541761883E-2</v>
      </c>
      <c r="V1701">
        <f t="shared" si="239"/>
        <v>0</v>
      </c>
      <c r="W1701">
        <f>IF(ROW($E1701)&lt;=VALUE(LEFT(W$1,FIND("-",W$1,1)-1))+1,0,IF(ROW($E1700)=VALUE(LEFT(W$1,FIND("-",W$1,1)-1))+1,100-100/(1+ABS((SUMIF(INDEX($V:$V,ROW($V1701)-VALUE(LEFT(W$1,FIND("-",W$1,1)-1))+1):$V1701,"&gt;0",INDEX($V:$V,ROW($V1701)-VALUE(LEFT(W$1,FIND("-",W$1,1)-1))+1):$V1701)/COUNTIF(INDEX($V:$V,ROW($V1701)-VALUE(LEFT(W$1,FIND("-",W$1,1)-1))+1):$V1701,"&gt;0"))/(SUMIF(INDEX($V:$V,ROW($V1701)-VALUE(LEFT(W$1,FIND("-",W$1,1)-1))+1):$V1701,"&lt;0",INDEX($V:$V,ROW($V1701)-VALUE(LEFT(W$1,FIND("-",W$1,1)-1))+1):$V1701)/COUNTIF(INDEX($V:$V,ROW($V1701)-VALUE(LEFT(W$1,FIND("-",W$1,1)-1))+1):$V1701,"&lt;0")))),100-100/(1+ABS((SUMIF(INDEX($V:$V,ROW($V1701)-VALUE(LEFT(W$1,FIND("-",W$1,1)-1))+1):$V1701,"&gt;0",INDEX($V:$V,ROW($V1701)-VALUE(LEFT(W$1,FIND("-",W$1,1)-1))+1):$V1701)/VALUE(LEFT(W$1,FIND("-",W$1,1)-1)))/(SUMIF(INDEX($V:$V,ROW($V1701)-VALUE(LEFT(W$1,FIND("-",W$1,1)-1))+1):$V1701,"&lt;0",INDEX($V:$V,ROW($V1701)-VALUE(LEFT(W$1,FIND("-",W$1,1)-1))+1):$V1701)/VALUE(LEFT(W$1,FIND("-",W$1,1)-1)))))))</f>
        <v>57.89473684210526</v>
      </c>
      <c r="Y1701">
        <f>IF(ROW($E1701)&lt;=VALUE(LEFT(Y$1,FIND("-",Y$1,1)-1)),0,MAX(INDEX(C:C,ROW(C1701)-VALUE(LEFT(Y$1,FIND("-",Y$1,1)-1))+1):C1701))</f>
        <v>0.43</v>
      </c>
      <c r="Z1701">
        <f>IF(ROW($E1701)&lt;=VALUE(LEFT(Z$1,FIND("-",Z$1,1)-1)),0,MIN(INDEX(D:D,ROW(D1701)-VALUE(LEFT(Z$1,FIND("-",Z$1,1)-1))+1):D1701))</f>
        <v>0.35499999999999998</v>
      </c>
      <c r="AA1701">
        <f t="shared" si="243"/>
        <v>73.333333333333314</v>
      </c>
      <c r="AB1701">
        <f>IF(ROW($AA1701)&lt;=VALUE(LEFT(AA$1,FIND("-",AA$1,1)-1))+VALUE(LEFT(AB$1,FIND("-",AB$1,1)-1)-1),0,AVERAGE(INDEX($AA:$AA,ROW($AA1701)-VALUE(LEFT(AB$1,FIND("-",AB$1,1)-1))+1):$AA1701))</f>
        <v>78.856209150326777</v>
      </c>
      <c r="AC1701">
        <f>IF(ROW($AA1701)&lt;=VALUE(LEFT(AA$1,FIND("-",AA$1,1)-1))+VALUE(LEFT(AB$1,FIND("-",AB$1,1)-1)-1)+VALUE(LEFT(AC$1,FIND("-",AC$1,1)-1)-1),0,AVERAGE(INDEX($AB:$AB,ROW($AB1701)-VALUE(LEFT(AC$1,FIND("-",AC$1,1)-1))+1):$AB1701))</f>
        <v>78.409586056644869</v>
      </c>
      <c r="AE1701">
        <f t="shared" si="240"/>
        <v>39526044</v>
      </c>
      <c r="AG1701" t="str">
        <f t="shared" si="242"/>
        <v/>
      </c>
    </row>
    <row r="1702" spans="1:33" x14ac:dyDescent="0.25">
      <c r="A1702" s="6">
        <v>38946</v>
      </c>
      <c r="B1702">
        <v>0.41499999999999998</v>
      </c>
      <c r="C1702">
        <v>0.42</v>
      </c>
      <c r="D1702">
        <v>0.39500000000000002</v>
      </c>
      <c r="E1702">
        <v>0.41</v>
      </c>
      <c r="F1702">
        <v>0.236374</v>
      </c>
      <c r="G1702">
        <v>495000</v>
      </c>
      <c r="I1702" t="str">
        <f t="shared" si="235"/>
        <v/>
      </c>
      <c r="J1702" t="str">
        <f t="shared" si="236"/>
        <v/>
      </c>
      <c r="K1702" t="str">
        <f t="shared" si="237"/>
        <v/>
      </c>
      <c r="M1702" s="11" t="str">
        <f t="shared" si="241"/>
        <v/>
      </c>
      <c r="O1702">
        <f>IF(ROW($E1702)&lt;=VALUE(LEFT(O$1,FIND("-",O$1,1)-1)),0,IF(ROW($E1702)=VALUE(LEFT(O$1,FIND("-",O$1,1)-1))+1,AVERAGE(INDEX($E:$E,ROW($E1702)-VALUE(LEFT(O$1,FIND("-",O$1,1)-1))):$E1702),($E1702*(2/(VALUE(LEFT(O$1,FIND("-",O$1,1)-1))+1)))+(O1701*(1-(2/(VALUE(LEFT(O$1,FIND("-",O$1,1)-1))+1))))))</f>
        <v>0.32630052446000246</v>
      </c>
      <c r="Q1702">
        <f>IF(ROW($E1702)&lt;=VALUE(LEFT(Q$1,FIND("-",Q$1,1)-1)),0,IF(ROW($E1702)=VALUE(LEFT(Q$1,FIND("-",Q$1,1)-1))+1,AVERAGE(INDEX($E:$E,ROW($E1702)-VALUE(LEFT(Q$1,FIND("-",Q$1,1)-1))):$E1702),($E1702*(2/(VALUE(LEFT(Q$1,FIND("-",Q$1,1)-1))+1)))+(Q1701*(1-(2/(VALUE(LEFT(Q$1,FIND("-",Q$1,1)-1))+1))))))</f>
        <v>0.40515784125345483</v>
      </c>
      <c r="R1702">
        <f>IF(ROW($E1702)&lt;=VALUE(LEFT(R$1,FIND("-",R$1,1)-1)),0,IF(ROW($E1702)=VALUE(LEFT(R$1,FIND("-",R$1,1)-1))+1,AVERAGE(INDEX($E:$E,ROW($E1702)-VALUE(LEFT(R$1,FIND("-",R$1,1)-1))):$E1702),($E1702*(2/(VALUE(LEFT(R$1,FIND("-",R$1,1)-1))+1)))+(R1701*(1-(2/(VALUE(LEFT(R$1,FIND("-",R$1,1)-1))+1))))))</f>
        <v>0.38602387671435628</v>
      </c>
      <c r="S1702">
        <f t="shared" si="238"/>
        <v>1.9133964539098547E-2</v>
      </c>
      <c r="T1702">
        <f>IF(ROW($E1702)&lt;=MAX(VALUE(LEFT(Q$1,FIND("-",Q$1,1)-1)),VALUE(LEFT(R$1,FIND("-",R$1,1)-1)))+VALUE(LEFT(T$1,FIND("-",T$1,1)-1))-1,0,IF(ROW($E1702)=MAX(VALUE(LEFT(Q$1,FIND("-",Q$1,1)-1)),VALUE(LEFT(R$1,FIND("-",R$1,1)-1)))+VALUE(LEFT(T$1,FIND("-",T$1,1)-1)),AVERAGE(INDEX($S:$S,ROW(S1702)-VALUE(LEFT(T$1,FIND("-",T$1,1)-1))+1):S1702),($S1702*(2/(VALUE(LEFT(T$1,FIND("-",T$1,1)-1))+1)))+(T1701*(1-(2/(VALUE(LEFT(T$1,FIND("-",T$1,1)-1))+1))))))</f>
        <v>2.1275724541229217E-2</v>
      </c>
      <c r="V1702">
        <f t="shared" si="239"/>
        <v>0</v>
      </c>
      <c r="W1702">
        <f>IF(ROW($E1702)&lt;=VALUE(LEFT(W$1,FIND("-",W$1,1)-1))+1,0,IF(ROW($E1701)=VALUE(LEFT(W$1,FIND("-",W$1,1)-1))+1,100-100/(1+ABS((SUMIF(INDEX($V:$V,ROW($V1702)-VALUE(LEFT(W$1,FIND("-",W$1,1)-1))+1):$V1702,"&gt;0",INDEX($V:$V,ROW($V1702)-VALUE(LEFT(W$1,FIND("-",W$1,1)-1))+1):$V1702)/COUNTIF(INDEX($V:$V,ROW($V1702)-VALUE(LEFT(W$1,FIND("-",W$1,1)-1))+1):$V1702,"&gt;0"))/(SUMIF(INDEX($V:$V,ROW($V1702)-VALUE(LEFT(W$1,FIND("-",W$1,1)-1))+1):$V1702,"&lt;0",INDEX($V:$V,ROW($V1702)-VALUE(LEFT(W$1,FIND("-",W$1,1)-1))+1):$V1702)/COUNTIF(INDEX($V:$V,ROW($V1702)-VALUE(LEFT(W$1,FIND("-",W$1,1)-1))+1):$V1702,"&lt;0")))),100-100/(1+ABS((SUMIF(INDEX($V:$V,ROW($V1702)-VALUE(LEFT(W$1,FIND("-",W$1,1)-1))+1):$V1702,"&gt;0",INDEX($V:$V,ROW($V1702)-VALUE(LEFT(W$1,FIND("-",W$1,1)-1))+1):$V1702)/VALUE(LEFT(W$1,FIND("-",W$1,1)-1)))/(SUMIF(INDEX($V:$V,ROW($V1702)-VALUE(LEFT(W$1,FIND("-",W$1,1)-1))+1):$V1702,"&lt;0",INDEX($V:$V,ROW($V1702)-VALUE(LEFT(W$1,FIND("-",W$1,1)-1))+1):$V1702)/VALUE(LEFT(W$1,FIND("-",W$1,1)-1)))))))</f>
        <v>66.666666666666686</v>
      </c>
      <c r="Y1702">
        <f>IF(ROW($E1702)&lt;=VALUE(LEFT(Y$1,FIND("-",Y$1,1)-1)),0,MAX(INDEX(C:C,ROW(C1702)-VALUE(LEFT(Y$1,FIND("-",Y$1,1)-1))+1):C1702))</f>
        <v>0.43</v>
      </c>
      <c r="Z1702">
        <f>IF(ROW($E1702)&lt;=VALUE(LEFT(Z$1,FIND("-",Z$1,1)-1)),0,MIN(INDEX(D:D,ROW(D1702)-VALUE(LEFT(Z$1,FIND("-",Z$1,1)-1))+1):D1702))</f>
        <v>0.36</v>
      </c>
      <c r="AA1702">
        <f t="shared" si="243"/>
        <v>71.428571428571402</v>
      </c>
      <c r="AB1702">
        <f>IF(ROW($AA1702)&lt;=VALUE(LEFT(AA$1,FIND("-",AA$1,1)-1))+VALUE(LEFT(AB$1,FIND("-",AB$1,1)-1)-1),0,AVERAGE(INDEX($AA:$AA,ROW($AA1702)-VALUE(LEFT(AB$1,FIND("-",AB$1,1)-1))+1):$AA1702))</f>
        <v>73.253968253968239</v>
      </c>
      <c r="AC1702">
        <f>IF(ROW($AA1702)&lt;=VALUE(LEFT(AA$1,FIND("-",AA$1,1)-1))+VALUE(LEFT(AB$1,FIND("-",AB$1,1)-1)-1)+VALUE(LEFT(AC$1,FIND("-",AC$1,1)-1)-1),0,AVERAGE(INDEX($AB:$AB,ROW($AB1702)-VALUE(LEFT(AC$1,FIND("-",AC$1,1)-1))+1):$AB1702))</f>
        <v>77.337379396202905</v>
      </c>
      <c r="AE1702">
        <f t="shared" si="240"/>
        <v>39526044</v>
      </c>
      <c r="AG1702" t="str">
        <f t="shared" si="242"/>
        <v/>
      </c>
    </row>
    <row r="1703" spans="1:33" x14ac:dyDescent="0.25">
      <c r="A1703" s="6">
        <v>38947</v>
      </c>
      <c r="B1703">
        <v>0.4</v>
      </c>
      <c r="C1703">
        <v>0.40500000000000003</v>
      </c>
      <c r="D1703">
        <v>0.39500000000000002</v>
      </c>
      <c r="E1703">
        <v>0.40500000000000003</v>
      </c>
      <c r="F1703">
        <v>0.233491</v>
      </c>
      <c r="G1703">
        <v>338000</v>
      </c>
      <c r="I1703" t="str">
        <f t="shared" si="235"/>
        <v/>
      </c>
      <c r="J1703" t="str">
        <f t="shared" si="236"/>
        <v/>
      </c>
      <c r="K1703" t="str">
        <f t="shared" si="237"/>
        <v/>
      </c>
      <c r="M1703" s="11" t="str">
        <f t="shared" si="241"/>
        <v/>
      </c>
      <c r="O1703">
        <f>IF(ROW($E1703)&lt;=VALUE(LEFT(O$1,FIND("-",O$1,1)-1)),0,IF(ROW($E1703)=VALUE(LEFT(O$1,FIND("-",O$1,1)-1))+1,AVERAGE(INDEX($E:$E,ROW($E1703)-VALUE(LEFT(O$1,FIND("-",O$1,1)-1))):$E1703),($E1703*(2/(VALUE(LEFT(O$1,FIND("-",O$1,1)-1))+1)))+(O1702*(1-(2/(VALUE(LEFT(O$1,FIND("-",O$1,1)-1))+1))))))</f>
        <v>0.3270836038186094</v>
      </c>
      <c r="Q1703">
        <f>IF(ROW($E1703)&lt;=VALUE(LEFT(Q$1,FIND("-",Q$1,1)-1)),0,IF(ROW($E1703)=VALUE(LEFT(Q$1,FIND("-",Q$1,1)-1))+1,AVERAGE(INDEX($E:$E,ROW($E1703)-VALUE(LEFT(Q$1,FIND("-",Q$1,1)-1))):$E1703),($E1703*(2/(VALUE(LEFT(Q$1,FIND("-",Q$1,1)-1))+1)))+(Q1702*(1-(2/(VALUE(LEFT(Q$1,FIND("-",Q$1,1)-1))+1))))))</f>
        <v>0.40513355798369255</v>
      </c>
      <c r="R1703">
        <f>IF(ROW($E1703)&lt;=VALUE(LEFT(R$1,FIND("-",R$1,1)-1)),0,IF(ROW($E1703)=VALUE(LEFT(R$1,FIND("-",R$1,1)-1))+1,AVERAGE(INDEX($E:$E,ROW($E1703)-VALUE(LEFT(R$1,FIND("-",R$1,1)-1))):$E1703),($E1703*(2/(VALUE(LEFT(R$1,FIND("-",R$1,1)-1))+1)))+(R1702*(1-(2/(VALUE(LEFT(R$1,FIND("-",R$1,1)-1))+1))))))</f>
        <v>0.38742951547625581</v>
      </c>
      <c r="S1703">
        <f t="shared" si="238"/>
        <v>1.7704042507436735E-2</v>
      </c>
      <c r="T1703">
        <f>IF(ROW($E1703)&lt;=MAX(VALUE(LEFT(Q$1,FIND("-",Q$1,1)-1)),VALUE(LEFT(R$1,FIND("-",R$1,1)-1)))+VALUE(LEFT(T$1,FIND("-",T$1,1)-1))-1,0,IF(ROW($E1703)=MAX(VALUE(LEFT(Q$1,FIND("-",Q$1,1)-1)),VALUE(LEFT(R$1,FIND("-",R$1,1)-1)))+VALUE(LEFT(T$1,FIND("-",T$1,1)-1)),AVERAGE(INDEX($S:$S,ROW(S1703)-VALUE(LEFT(T$1,FIND("-",T$1,1)-1))+1):S1703),($S1703*(2/(VALUE(LEFT(T$1,FIND("-",T$1,1)-1))+1)))+(T1702*(1-(2/(VALUE(LEFT(T$1,FIND("-",T$1,1)-1))+1))))))</f>
        <v>2.0561388134470723E-2</v>
      </c>
      <c r="V1703">
        <f t="shared" si="239"/>
        <v>-4.9999999999999489E-3</v>
      </c>
      <c r="W1703">
        <f>IF(ROW($E1703)&lt;=VALUE(LEFT(W$1,FIND("-",W$1,1)-1))+1,0,IF(ROW($E1702)=VALUE(LEFT(W$1,FIND("-",W$1,1)-1))+1,100-100/(1+ABS((SUMIF(INDEX($V:$V,ROW($V1703)-VALUE(LEFT(W$1,FIND("-",W$1,1)-1))+1):$V1703,"&gt;0",INDEX($V:$V,ROW($V1703)-VALUE(LEFT(W$1,FIND("-",W$1,1)-1))+1):$V1703)/COUNTIF(INDEX($V:$V,ROW($V1703)-VALUE(LEFT(W$1,FIND("-",W$1,1)-1))+1):$V1703,"&gt;0"))/(SUMIF(INDEX($V:$V,ROW($V1703)-VALUE(LEFT(W$1,FIND("-",W$1,1)-1))+1):$V1703,"&lt;0",INDEX($V:$V,ROW($V1703)-VALUE(LEFT(W$1,FIND("-",W$1,1)-1))+1):$V1703)/COUNTIF(INDEX($V:$V,ROW($V1703)-VALUE(LEFT(W$1,FIND("-",W$1,1)-1))+1):$V1703,"&lt;0")))),100-100/(1+ABS((SUMIF(INDEX($V:$V,ROW($V1703)-VALUE(LEFT(W$1,FIND("-",W$1,1)-1))+1):$V1703,"&gt;0",INDEX($V:$V,ROW($V1703)-VALUE(LEFT(W$1,FIND("-",W$1,1)-1))+1):$V1703)/VALUE(LEFT(W$1,FIND("-",W$1,1)-1)))/(SUMIF(INDEX($V:$V,ROW($V1703)-VALUE(LEFT(W$1,FIND("-",W$1,1)-1))+1):$V1703,"&lt;0",INDEX($V:$V,ROW($V1703)-VALUE(LEFT(W$1,FIND("-",W$1,1)-1))+1):$V1703)/VALUE(LEFT(W$1,FIND("-",W$1,1)-1)))))))</f>
        <v>58.620689655172434</v>
      </c>
      <c r="Y1703">
        <f>IF(ROW($E1703)&lt;=VALUE(LEFT(Y$1,FIND("-",Y$1,1)-1)),0,MAX(INDEX(C:C,ROW(C1703)-VALUE(LEFT(Y$1,FIND("-",Y$1,1)-1))+1):C1703))</f>
        <v>0.43</v>
      </c>
      <c r="Z1703">
        <f>IF(ROW($E1703)&lt;=VALUE(LEFT(Z$1,FIND("-",Z$1,1)-1)),0,MIN(INDEX(D:D,ROW(D1703)-VALUE(LEFT(Z$1,FIND("-",Z$1,1)-1))+1):D1703))</f>
        <v>0.375</v>
      </c>
      <c r="AA1703">
        <f t="shared" si="243"/>
        <v>54.545454545454596</v>
      </c>
      <c r="AB1703">
        <f>IF(ROW($AA1703)&lt;=VALUE(LEFT(AA$1,FIND("-",AA$1,1)-1))+VALUE(LEFT(AB$1,FIND("-",AB$1,1)-1)-1),0,AVERAGE(INDEX($AA:$AA,ROW($AA1703)-VALUE(LEFT(AB$1,FIND("-",AB$1,1)-1))+1):$AA1703))</f>
        <v>66.435786435786426</v>
      </c>
      <c r="AC1703">
        <f>IF(ROW($AA1703)&lt;=VALUE(LEFT(AA$1,FIND("-",AA$1,1)-1))+VALUE(LEFT(AB$1,FIND("-",AB$1,1)-1)-1)+VALUE(LEFT(AC$1,FIND("-",AC$1,1)-1)-1),0,AVERAGE(INDEX($AB:$AB,ROW($AB1703)-VALUE(LEFT(AC$1,FIND("-",AC$1,1)-1))+1):$AB1703))</f>
        <v>72.848654613360495</v>
      </c>
      <c r="AE1703">
        <f t="shared" si="240"/>
        <v>39188044</v>
      </c>
      <c r="AG1703" t="str">
        <f t="shared" si="242"/>
        <v/>
      </c>
    </row>
    <row r="1704" spans="1:33" x14ac:dyDescent="0.25">
      <c r="A1704" s="6">
        <v>38950</v>
      </c>
      <c r="B1704">
        <v>0.40500000000000003</v>
      </c>
      <c r="C1704">
        <v>0.42</v>
      </c>
      <c r="D1704">
        <v>0.39500000000000002</v>
      </c>
      <c r="E1704">
        <v>0.42</v>
      </c>
      <c r="F1704">
        <v>0.24213899999999999</v>
      </c>
      <c r="G1704">
        <v>588800</v>
      </c>
      <c r="I1704" t="str">
        <f t="shared" si="235"/>
        <v/>
      </c>
      <c r="J1704" t="str">
        <f t="shared" si="236"/>
        <v/>
      </c>
      <c r="K1704" t="str">
        <f t="shared" si="237"/>
        <v/>
      </c>
      <c r="M1704" s="11" t="str">
        <f t="shared" si="241"/>
        <v/>
      </c>
      <c r="O1704">
        <f>IF(ROW($E1704)&lt;=VALUE(LEFT(O$1,FIND("-",O$1,1)-1)),0,IF(ROW($E1704)=VALUE(LEFT(O$1,FIND("-",O$1,1)-1))+1,AVERAGE(INDEX($E:$E,ROW($E1704)-VALUE(LEFT(O$1,FIND("-",O$1,1)-1))):$E1704),($E1704*(2/(VALUE(LEFT(O$1,FIND("-",O$1,1)-1))+1)))+(O1703*(1-(2/(VALUE(LEFT(O$1,FIND("-",O$1,1)-1))+1))))))</f>
        <v>0.32800814507414566</v>
      </c>
      <c r="Q1704">
        <f>IF(ROW($E1704)&lt;=VALUE(LEFT(Q$1,FIND("-",Q$1,1)-1)),0,IF(ROW($E1704)=VALUE(LEFT(Q$1,FIND("-",Q$1,1)-1))+1,AVERAGE(INDEX($E:$E,ROW($E1704)-VALUE(LEFT(Q$1,FIND("-",Q$1,1)-1))):$E1704),($E1704*(2/(VALUE(LEFT(Q$1,FIND("-",Q$1,1)-1))+1)))+(Q1703*(1-(2/(VALUE(LEFT(Q$1,FIND("-",Q$1,1)-1))+1))))))</f>
        <v>0.40742070290927834</v>
      </c>
      <c r="R1704">
        <f>IF(ROW($E1704)&lt;=VALUE(LEFT(R$1,FIND("-",R$1,1)-1)),0,IF(ROW($E1704)=VALUE(LEFT(R$1,FIND("-",R$1,1)-1))+1,AVERAGE(INDEX($E:$E,ROW($E1704)-VALUE(LEFT(R$1,FIND("-",R$1,1)-1))):$E1704),($E1704*(2/(VALUE(LEFT(R$1,FIND("-",R$1,1)-1))+1)))+(R1703*(1-(2/(VALUE(LEFT(R$1,FIND("-",R$1,1)-1))+1))))))</f>
        <v>0.38984214395949612</v>
      </c>
      <c r="S1704">
        <f t="shared" si="238"/>
        <v>1.7578558949782219E-2</v>
      </c>
      <c r="T1704">
        <f>IF(ROW($E1704)&lt;=MAX(VALUE(LEFT(Q$1,FIND("-",Q$1,1)-1)),VALUE(LEFT(R$1,FIND("-",R$1,1)-1)))+VALUE(LEFT(T$1,FIND("-",T$1,1)-1))-1,0,IF(ROW($E1704)=MAX(VALUE(LEFT(Q$1,FIND("-",Q$1,1)-1)),VALUE(LEFT(R$1,FIND("-",R$1,1)-1)))+VALUE(LEFT(T$1,FIND("-",T$1,1)-1)),AVERAGE(INDEX($S:$S,ROW(S1704)-VALUE(LEFT(T$1,FIND("-",T$1,1)-1))+1):S1704),($S1704*(2/(VALUE(LEFT(T$1,FIND("-",T$1,1)-1))+1)))+(T1703*(1-(2/(VALUE(LEFT(T$1,FIND("-",T$1,1)-1))+1))))))</f>
        <v>1.9964822297533023E-2</v>
      </c>
      <c r="V1704">
        <f t="shared" si="239"/>
        <v>1.4999999999999958E-2</v>
      </c>
      <c r="W1704">
        <f>IF(ROW($E1704)&lt;=VALUE(LEFT(W$1,FIND("-",W$1,1)-1))+1,0,IF(ROW($E1703)=VALUE(LEFT(W$1,FIND("-",W$1,1)-1))+1,100-100/(1+ABS((SUMIF(INDEX($V:$V,ROW($V1704)-VALUE(LEFT(W$1,FIND("-",W$1,1)-1))+1):$V1704,"&gt;0",INDEX($V:$V,ROW($V1704)-VALUE(LEFT(W$1,FIND("-",W$1,1)-1))+1):$V1704)/COUNTIF(INDEX($V:$V,ROW($V1704)-VALUE(LEFT(W$1,FIND("-",W$1,1)-1))+1):$V1704,"&gt;0"))/(SUMIF(INDEX($V:$V,ROW($V1704)-VALUE(LEFT(W$1,FIND("-",W$1,1)-1))+1):$V1704,"&lt;0",INDEX($V:$V,ROW($V1704)-VALUE(LEFT(W$1,FIND("-",W$1,1)-1))+1):$V1704)/COUNTIF(INDEX($V:$V,ROW($V1704)-VALUE(LEFT(W$1,FIND("-",W$1,1)-1))+1):$V1704,"&lt;0")))),100-100/(1+ABS((SUMIF(INDEX($V:$V,ROW($V1704)-VALUE(LEFT(W$1,FIND("-",W$1,1)-1))+1):$V1704,"&gt;0",INDEX($V:$V,ROW($V1704)-VALUE(LEFT(W$1,FIND("-",W$1,1)-1))+1):$V1704)/VALUE(LEFT(W$1,FIND("-",W$1,1)-1)))/(SUMIF(INDEX($V:$V,ROW($V1704)-VALUE(LEFT(W$1,FIND("-",W$1,1)-1))+1):$V1704,"&lt;0",INDEX($V:$V,ROW($V1704)-VALUE(LEFT(W$1,FIND("-",W$1,1)-1))+1):$V1704)/VALUE(LEFT(W$1,FIND("-",W$1,1)-1)))))))</f>
        <v>60.000000000000007</v>
      </c>
      <c r="Y1704">
        <f>IF(ROW($E1704)&lt;=VALUE(LEFT(Y$1,FIND("-",Y$1,1)-1)),0,MAX(INDEX(C:C,ROW(C1704)-VALUE(LEFT(Y$1,FIND("-",Y$1,1)-1))+1):C1704))</f>
        <v>0.43</v>
      </c>
      <c r="Z1704">
        <f>IF(ROW($E1704)&lt;=VALUE(LEFT(Z$1,FIND("-",Z$1,1)-1)),0,MIN(INDEX(D:D,ROW(D1704)-VALUE(LEFT(Z$1,FIND("-",Z$1,1)-1))+1):D1704))</f>
        <v>0.38500000000000001</v>
      </c>
      <c r="AA1704">
        <f t="shared" si="243"/>
        <v>77.777777777777743</v>
      </c>
      <c r="AB1704">
        <f>IF(ROW($AA1704)&lt;=VALUE(LEFT(AA$1,FIND("-",AA$1,1)-1))+VALUE(LEFT(AB$1,FIND("-",AB$1,1)-1)-1),0,AVERAGE(INDEX($AA:$AA,ROW($AA1704)-VALUE(LEFT(AB$1,FIND("-",AB$1,1)-1))+1):$AA1704))</f>
        <v>67.917267917267921</v>
      </c>
      <c r="AC1704">
        <f>IF(ROW($AA1704)&lt;=VALUE(LEFT(AA$1,FIND("-",AA$1,1)-1))+VALUE(LEFT(AB$1,FIND("-",AB$1,1)-1)-1)+VALUE(LEFT(AC$1,FIND("-",AC$1,1)-1)-1),0,AVERAGE(INDEX($AB:$AB,ROW($AB1704)-VALUE(LEFT(AC$1,FIND("-",AC$1,1)-1))+1):$AB1704))</f>
        <v>69.202340869007529</v>
      </c>
      <c r="AE1704">
        <f t="shared" si="240"/>
        <v>39776844</v>
      </c>
      <c r="AG1704" t="str">
        <f t="shared" si="242"/>
        <v/>
      </c>
    </row>
    <row r="1705" spans="1:33" x14ac:dyDescent="0.25">
      <c r="A1705" s="6">
        <v>38951</v>
      </c>
      <c r="B1705">
        <v>0.41</v>
      </c>
      <c r="C1705">
        <v>0.42</v>
      </c>
      <c r="D1705">
        <v>0.41</v>
      </c>
      <c r="E1705">
        <v>0.42</v>
      </c>
      <c r="F1705">
        <v>0.24213899999999999</v>
      </c>
      <c r="G1705">
        <v>514700</v>
      </c>
      <c r="I1705" t="str">
        <f t="shared" si="235"/>
        <v/>
      </c>
      <c r="J1705" t="str">
        <f t="shared" si="236"/>
        <v/>
      </c>
      <c r="K1705" t="str">
        <f t="shared" si="237"/>
        <v/>
      </c>
      <c r="M1705" s="11" t="str">
        <f t="shared" si="241"/>
        <v/>
      </c>
      <c r="O1705">
        <f>IF(ROW($E1705)&lt;=VALUE(LEFT(O$1,FIND("-",O$1,1)-1)),0,IF(ROW($E1705)=VALUE(LEFT(O$1,FIND("-",O$1,1)-1))+1,AVERAGE(INDEX($E:$E,ROW($E1705)-VALUE(LEFT(O$1,FIND("-",O$1,1)-1))):$E1705),($E1705*(2/(VALUE(LEFT(O$1,FIND("-",O$1,1)-1))+1)))+(O1704*(1-(2/(VALUE(LEFT(O$1,FIND("-",O$1,1)-1))+1))))))</f>
        <v>0.32892348691420392</v>
      </c>
      <c r="Q1705">
        <f>IF(ROW($E1705)&lt;=VALUE(LEFT(Q$1,FIND("-",Q$1,1)-1)),0,IF(ROW($E1705)=VALUE(LEFT(Q$1,FIND("-",Q$1,1)-1))+1,AVERAGE(INDEX($E:$E,ROW($E1705)-VALUE(LEFT(Q$1,FIND("-",Q$1,1)-1))):$E1705),($E1705*(2/(VALUE(LEFT(Q$1,FIND("-",Q$1,1)-1))+1)))+(Q1704*(1-(2/(VALUE(LEFT(Q$1,FIND("-",Q$1,1)-1))+1))))))</f>
        <v>0.40935597938477397</v>
      </c>
      <c r="R1705">
        <f>IF(ROW($E1705)&lt;=VALUE(LEFT(R$1,FIND("-",R$1,1)-1)),0,IF(ROW($E1705)=VALUE(LEFT(R$1,FIND("-",R$1,1)-1))+1,AVERAGE(INDEX($E:$E,ROW($E1705)-VALUE(LEFT(R$1,FIND("-",R$1,1)-1))):$E1705),($E1705*(2/(VALUE(LEFT(R$1,FIND("-",R$1,1)-1))+1)))+(R1704*(1-(2/(VALUE(LEFT(R$1,FIND("-",R$1,1)-1))+1))))))</f>
        <v>0.39207605922175565</v>
      </c>
      <c r="S1705">
        <f t="shared" si="238"/>
        <v>1.7279920163018325E-2</v>
      </c>
      <c r="T1705">
        <f>IF(ROW($E1705)&lt;=MAX(VALUE(LEFT(Q$1,FIND("-",Q$1,1)-1)),VALUE(LEFT(R$1,FIND("-",R$1,1)-1)))+VALUE(LEFT(T$1,FIND("-",T$1,1)-1))-1,0,IF(ROW($E1705)=MAX(VALUE(LEFT(Q$1,FIND("-",Q$1,1)-1)),VALUE(LEFT(R$1,FIND("-",R$1,1)-1)))+VALUE(LEFT(T$1,FIND("-",T$1,1)-1)),AVERAGE(INDEX($S:$S,ROW(S1705)-VALUE(LEFT(T$1,FIND("-",T$1,1)-1))+1):S1705),($S1705*(2/(VALUE(LEFT(T$1,FIND("-",T$1,1)-1))+1)))+(T1704*(1-(2/(VALUE(LEFT(T$1,FIND("-",T$1,1)-1))+1))))))</f>
        <v>1.9427841870630083E-2</v>
      </c>
      <c r="V1705">
        <f t="shared" si="239"/>
        <v>0</v>
      </c>
      <c r="W1705">
        <f>IF(ROW($E1705)&lt;=VALUE(LEFT(W$1,FIND("-",W$1,1)-1))+1,0,IF(ROW($E1704)=VALUE(LEFT(W$1,FIND("-",W$1,1)-1))+1,100-100/(1+ABS((SUMIF(INDEX($V:$V,ROW($V1705)-VALUE(LEFT(W$1,FIND("-",W$1,1)-1))+1):$V1705,"&gt;0",INDEX($V:$V,ROW($V1705)-VALUE(LEFT(W$1,FIND("-",W$1,1)-1))+1):$V1705)/COUNTIF(INDEX($V:$V,ROW($V1705)-VALUE(LEFT(W$1,FIND("-",W$1,1)-1))+1):$V1705,"&gt;0"))/(SUMIF(INDEX($V:$V,ROW($V1705)-VALUE(LEFT(W$1,FIND("-",W$1,1)-1))+1):$V1705,"&lt;0",INDEX($V:$V,ROW($V1705)-VALUE(LEFT(W$1,FIND("-",W$1,1)-1))+1):$V1705)/COUNTIF(INDEX($V:$V,ROW($V1705)-VALUE(LEFT(W$1,FIND("-",W$1,1)-1))+1):$V1705,"&lt;0")))),100-100/(1+ABS((SUMIF(INDEX($V:$V,ROW($V1705)-VALUE(LEFT(W$1,FIND("-",W$1,1)-1))+1):$V1705,"&gt;0",INDEX($V:$V,ROW($V1705)-VALUE(LEFT(W$1,FIND("-",W$1,1)-1))+1):$V1705)/VALUE(LEFT(W$1,FIND("-",W$1,1)-1)))/(SUMIF(INDEX($V:$V,ROW($V1705)-VALUE(LEFT(W$1,FIND("-",W$1,1)-1))+1):$V1705,"&lt;0",INDEX($V:$V,ROW($V1705)-VALUE(LEFT(W$1,FIND("-",W$1,1)-1))+1):$V1705)/VALUE(LEFT(W$1,FIND("-",W$1,1)-1)))))))</f>
        <v>55.555555555555557</v>
      </c>
      <c r="Y1705">
        <f>IF(ROW($E1705)&lt;=VALUE(LEFT(Y$1,FIND("-",Y$1,1)-1)),0,MAX(INDEX(C:C,ROW(C1705)-VALUE(LEFT(Y$1,FIND("-",Y$1,1)-1))+1):C1705))</f>
        <v>0.43</v>
      </c>
      <c r="Z1705">
        <f>IF(ROW($E1705)&lt;=VALUE(LEFT(Z$1,FIND("-",Z$1,1)-1)),0,MIN(INDEX(D:D,ROW(D1705)-VALUE(LEFT(Z$1,FIND("-",Z$1,1)-1))+1):D1705))</f>
        <v>0.39</v>
      </c>
      <c r="AA1705">
        <f t="shared" si="243"/>
        <v>74.999999999999972</v>
      </c>
      <c r="AB1705">
        <f>IF(ROW($AA1705)&lt;=VALUE(LEFT(AA$1,FIND("-",AA$1,1)-1))+VALUE(LEFT(AB$1,FIND("-",AB$1,1)-1)-1),0,AVERAGE(INDEX($AA:$AA,ROW($AA1705)-VALUE(LEFT(AB$1,FIND("-",AB$1,1)-1))+1):$AA1705))</f>
        <v>69.107744107744097</v>
      </c>
      <c r="AC1705">
        <f>IF(ROW($AA1705)&lt;=VALUE(LEFT(AA$1,FIND("-",AA$1,1)-1))+VALUE(LEFT(AB$1,FIND("-",AB$1,1)-1)-1)+VALUE(LEFT(AC$1,FIND("-",AC$1,1)-1)-1),0,AVERAGE(INDEX($AB:$AB,ROW($AB1705)-VALUE(LEFT(AC$1,FIND("-",AC$1,1)-1))+1):$AB1705))</f>
        <v>67.820266153599491</v>
      </c>
      <c r="AE1705">
        <f t="shared" si="240"/>
        <v>39776844</v>
      </c>
      <c r="AG1705" t="str">
        <f t="shared" si="242"/>
        <v/>
      </c>
    </row>
    <row r="1706" spans="1:33" x14ac:dyDescent="0.25">
      <c r="A1706" s="6">
        <v>38952</v>
      </c>
      <c r="B1706">
        <v>0.40500000000000003</v>
      </c>
      <c r="C1706">
        <v>0.42</v>
      </c>
      <c r="D1706">
        <v>0.40500000000000003</v>
      </c>
      <c r="E1706">
        <v>0.42</v>
      </c>
      <c r="F1706">
        <v>0.24213899999999999</v>
      </c>
      <c r="G1706">
        <v>192000</v>
      </c>
      <c r="I1706" t="str">
        <f t="shared" si="235"/>
        <v/>
      </c>
      <c r="J1706" t="str">
        <f t="shared" si="236"/>
        <v/>
      </c>
      <c r="K1706" t="str">
        <f t="shared" si="237"/>
        <v/>
      </c>
      <c r="M1706" s="11" t="str">
        <f t="shared" si="241"/>
        <v/>
      </c>
      <c r="O1706">
        <f>IF(ROW($E1706)&lt;=VALUE(LEFT(O$1,FIND("-",O$1,1)-1)),0,IF(ROW($E1706)=VALUE(LEFT(O$1,FIND("-",O$1,1)-1))+1,AVERAGE(INDEX($E:$E,ROW($E1706)-VALUE(LEFT(O$1,FIND("-",O$1,1)-1))):$E1706),($E1706*(2/(VALUE(LEFT(O$1,FIND("-",O$1,1)-1))+1)))+(O1705*(1-(2/(VALUE(LEFT(O$1,FIND("-",O$1,1)-1))+1))))))</f>
        <v>0.32982972087525664</v>
      </c>
      <c r="Q1706">
        <f>IF(ROW($E1706)&lt;=VALUE(LEFT(Q$1,FIND("-",Q$1,1)-1)),0,IF(ROW($E1706)=VALUE(LEFT(Q$1,FIND("-",Q$1,1)-1))+1,AVERAGE(INDEX($E:$E,ROW($E1706)-VALUE(LEFT(Q$1,FIND("-",Q$1,1)-1))):$E1706),($E1706*(2/(VALUE(LEFT(Q$1,FIND("-",Q$1,1)-1))+1)))+(Q1705*(1-(2/(VALUE(LEFT(Q$1,FIND("-",Q$1,1)-1))+1))))))</f>
        <v>0.41099352101788567</v>
      </c>
      <c r="R1706">
        <f>IF(ROW($E1706)&lt;=VALUE(LEFT(R$1,FIND("-",R$1,1)-1)),0,IF(ROW($E1706)=VALUE(LEFT(R$1,FIND("-",R$1,1)-1))+1,AVERAGE(INDEX($E:$E,ROW($E1706)-VALUE(LEFT(R$1,FIND("-",R$1,1)-1))):$E1706),($E1706*(2/(VALUE(LEFT(R$1,FIND("-",R$1,1)-1))+1)))+(R1705*(1-(2/(VALUE(LEFT(R$1,FIND("-",R$1,1)-1))+1))))))</f>
        <v>0.39414449927940337</v>
      </c>
      <c r="S1706">
        <f t="shared" si="238"/>
        <v>1.6849021738482295E-2</v>
      </c>
      <c r="T1706">
        <f>IF(ROW($E1706)&lt;=MAX(VALUE(LEFT(Q$1,FIND("-",Q$1,1)-1)),VALUE(LEFT(R$1,FIND("-",R$1,1)-1)))+VALUE(LEFT(T$1,FIND("-",T$1,1)-1))-1,0,IF(ROW($E1706)=MAX(VALUE(LEFT(Q$1,FIND("-",Q$1,1)-1)),VALUE(LEFT(R$1,FIND("-",R$1,1)-1)))+VALUE(LEFT(T$1,FIND("-",T$1,1)-1)),AVERAGE(INDEX($S:$S,ROW(S1706)-VALUE(LEFT(T$1,FIND("-",T$1,1)-1))+1):S1706),($S1706*(2/(VALUE(LEFT(T$1,FIND("-",T$1,1)-1))+1)))+(T1705*(1-(2/(VALUE(LEFT(T$1,FIND("-",T$1,1)-1))+1))))))</f>
        <v>1.8912077844200528E-2</v>
      </c>
      <c r="V1706">
        <f t="shared" si="239"/>
        <v>0</v>
      </c>
      <c r="W1706">
        <f>IF(ROW($E1706)&lt;=VALUE(LEFT(W$1,FIND("-",W$1,1)-1))+1,0,IF(ROW($E1705)=VALUE(LEFT(W$1,FIND("-",W$1,1)-1))+1,100-100/(1+ABS((SUMIF(INDEX($V:$V,ROW($V1706)-VALUE(LEFT(W$1,FIND("-",W$1,1)-1))+1):$V1706,"&gt;0",INDEX($V:$V,ROW($V1706)-VALUE(LEFT(W$1,FIND("-",W$1,1)-1))+1):$V1706)/COUNTIF(INDEX($V:$V,ROW($V1706)-VALUE(LEFT(W$1,FIND("-",W$1,1)-1))+1):$V1706,"&gt;0"))/(SUMIF(INDEX($V:$V,ROW($V1706)-VALUE(LEFT(W$1,FIND("-",W$1,1)-1))+1):$V1706,"&lt;0",INDEX($V:$V,ROW($V1706)-VALUE(LEFT(W$1,FIND("-",W$1,1)-1))+1):$V1706)/COUNTIF(INDEX($V:$V,ROW($V1706)-VALUE(LEFT(W$1,FIND("-",W$1,1)-1))+1):$V1706,"&lt;0")))),100-100/(1+ABS((SUMIF(INDEX($V:$V,ROW($V1706)-VALUE(LEFT(W$1,FIND("-",W$1,1)-1))+1):$V1706,"&gt;0",INDEX($V:$V,ROW($V1706)-VALUE(LEFT(W$1,FIND("-",W$1,1)-1))+1):$V1706)/VALUE(LEFT(W$1,FIND("-",W$1,1)-1)))/(SUMIF(INDEX($V:$V,ROW($V1706)-VALUE(LEFT(W$1,FIND("-",W$1,1)-1))+1):$V1706,"&lt;0",INDEX($V:$V,ROW($V1706)-VALUE(LEFT(W$1,FIND("-",W$1,1)-1))+1):$V1706)/VALUE(LEFT(W$1,FIND("-",W$1,1)-1)))))))</f>
        <v>53.846153846153854</v>
      </c>
      <c r="Y1706">
        <f>IF(ROW($E1706)&lt;=VALUE(LEFT(Y$1,FIND("-",Y$1,1)-1)),0,MAX(INDEX(C:C,ROW(C1706)-VALUE(LEFT(Y$1,FIND("-",Y$1,1)-1))+1):C1706))</f>
        <v>0.43</v>
      </c>
      <c r="Z1706">
        <f>IF(ROW($E1706)&lt;=VALUE(LEFT(Z$1,FIND("-",Z$1,1)-1)),0,MIN(INDEX(D:D,ROW(D1706)-VALUE(LEFT(Z$1,FIND("-",Z$1,1)-1))+1):D1706))</f>
        <v>0.39</v>
      </c>
      <c r="AA1706">
        <f t="shared" si="243"/>
        <v>74.999999999999972</v>
      </c>
      <c r="AB1706">
        <f>IF(ROW($AA1706)&lt;=VALUE(LEFT(AA$1,FIND("-",AA$1,1)-1))+VALUE(LEFT(AB$1,FIND("-",AB$1,1)-1)-1),0,AVERAGE(INDEX($AA:$AA,ROW($AA1706)-VALUE(LEFT(AB$1,FIND("-",AB$1,1)-1))+1):$AA1706))</f>
        <v>75.925925925925895</v>
      </c>
      <c r="AC1706">
        <f>IF(ROW($AA1706)&lt;=VALUE(LEFT(AA$1,FIND("-",AA$1,1)-1))+VALUE(LEFT(AB$1,FIND("-",AB$1,1)-1)-1)+VALUE(LEFT(AC$1,FIND("-",AC$1,1)-1)-1),0,AVERAGE(INDEX($AB:$AB,ROW($AB1706)-VALUE(LEFT(AC$1,FIND("-",AC$1,1)-1))+1):$AB1706))</f>
        <v>70.983645983645971</v>
      </c>
      <c r="AE1706">
        <f t="shared" si="240"/>
        <v>39776844</v>
      </c>
      <c r="AG1706" t="str">
        <f t="shared" si="242"/>
        <v/>
      </c>
    </row>
    <row r="1707" spans="1:33" x14ac:dyDescent="0.25">
      <c r="A1707" s="6">
        <v>38953</v>
      </c>
      <c r="B1707">
        <v>0.41</v>
      </c>
      <c r="C1707">
        <v>0.42</v>
      </c>
      <c r="D1707">
        <v>0.40500000000000003</v>
      </c>
      <c r="E1707">
        <v>0.42</v>
      </c>
      <c r="F1707">
        <v>0.24213899999999999</v>
      </c>
      <c r="G1707">
        <v>427000</v>
      </c>
      <c r="I1707" t="str">
        <f t="shared" si="235"/>
        <v/>
      </c>
      <c r="J1707" t="str">
        <f t="shared" si="236"/>
        <v/>
      </c>
      <c r="K1707" t="str">
        <f t="shared" si="237"/>
        <v/>
      </c>
      <c r="M1707" s="11" t="str">
        <f t="shared" si="241"/>
        <v/>
      </c>
      <c r="O1707">
        <f>IF(ROW($E1707)&lt;=VALUE(LEFT(O$1,FIND("-",O$1,1)-1)),0,IF(ROW($E1707)=VALUE(LEFT(O$1,FIND("-",O$1,1)-1))+1,AVERAGE(INDEX($E:$E,ROW($E1707)-VALUE(LEFT(O$1,FIND("-",O$1,1)-1))):$E1707),($E1707*(2/(VALUE(LEFT(O$1,FIND("-",O$1,1)-1))+1)))+(O1706*(1-(2/(VALUE(LEFT(O$1,FIND("-",O$1,1)-1))+1))))))</f>
        <v>0.33072693758296556</v>
      </c>
      <c r="Q1707">
        <f>IF(ROW($E1707)&lt;=VALUE(LEFT(Q$1,FIND("-",Q$1,1)-1)),0,IF(ROW($E1707)=VALUE(LEFT(Q$1,FIND("-",Q$1,1)-1))+1,AVERAGE(INDEX($E:$E,ROW($E1707)-VALUE(LEFT(Q$1,FIND("-",Q$1,1)-1))):$E1707),($E1707*(2/(VALUE(LEFT(Q$1,FIND("-",Q$1,1)-1))+1)))+(Q1706*(1-(2/(VALUE(LEFT(Q$1,FIND("-",Q$1,1)-1))+1))))))</f>
        <v>0.41237913316898017</v>
      </c>
      <c r="R1707">
        <f>IF(ROW($E1707)&lt;=VALUE(LEFT(R$1,FIND("-",R$1,1)-1)),0,IF(ROW($E1707)=VALUE(LEFT(R$1,FIND("-",R$1,1)-1))+1,AVERAGE(INDEX($E:$E,ROW($E1707)-VALUE(LEFT(R$1,FIND("-",R$1,1)-1))):$E1707),($E1707*(2/(VALUE(LEFT(R$1,FIND("-",R$1,1)-1))+1)))+(R1706*(1-(2/(VALUE(LEFT(R$1,FIND("-",R$1,1)-1))+1))))))</f>
        <v>0.39605972155500307</v>
      </c>
      <c r="S1707">
        <f t="shared" si="238"/>
        <v>1.6319411613977097E-2</v>
      </c>
      <c r="T1707">
        <f>IF(ROW($E1707)&lt;=MAX(VALUE(LEFT(Q$1,FIND("-",Q$1,1)-1)),VALUE(LEFT(R$1,FIND("-",R$1,1)-1)))+VALUE(LEFT(T$1,FIND("-",T$1,1)-1))-1,0,IF(ROW($E1707)=MAX(VALUE(LEFT(Q$1,FIND("-",Q$1,1)-1)),VALUE(LEFT(R$1,FIND("-",R$1,1)-1)))+VALUE(LEFT(T$1,FIND("-",T$1,1)-1)),AVERAGE(INDEX($S:$S,ROW(S1707)-VALUE(LEFT(T$1,FIND("-",T$1,1)-1))+1):S1707),($S1707*(2/(VALUE(LEFT(T$1,FIND("-",T$1,1)-1))+1)))+(T1706*(1-(2/(VALUE(LEFT(T$1,FIND("-",T$1,1)-1))+1))))))</f>
        <v>1.8393544598155842E-2</v>
      </c>
      <c r="V1707">
        <f t="shared" si="239"/>
        <v>0</v>
      </c>
      <c r="W1707">
        <f>IF(ROW($E1707)&lt;=VALUE(LEFT(W$1,FIND("-",W$1,1)-1))+1,0,IF(ROW($E1706)=VALUE(LEFT(W$1,FIND("-",W$1,1)-1))+1,100-100/(1+ABS((SUMIF(INDEX($V:$V,ROW($V1707)-VALUE(LEFT(W$1,FIND("-",W$1,1)-1))+1):$V1707,"&gt;0",INDEX($V:$V,ROW($V1707)-VALUE(LEFT(W$1,FIND("-",W$1,1)-1))+1):$V1707)/COUNTIF(INDEX($V:$V,ROW($V1707)-VALUE(LEFT(W$1,FIND("-",W$1,1)-1))+1):$V1707,"&gt;0"))/(SUMIF(INDEX($V:$V,ROW($V1707)-VALUE(LEFT(W$1,FIND("-",W$1,1)-1))+1):$V1707,"&lt;0",INDEX($V:$V,ROW($V1707)-VALUE(LEFT(W$1,FIND("-",W$1,1)-1))+1):$V1707)/COUNTIF(INDEX($V:$V,ROW($V1707)-VALUE(LEFT(W$1,FIND("-",W$1,1)-1))+1):$V1707,"&lt;0")))),100-100/(1+ABS((SUMIF(INDEX($V:$V,ROW($V1707)-VALUE(LEFT(W$1,FIND("-",W$1,1)-1))+1):$V1707,"&gt;0",INDEX($V:$V,ROW($V1707)-VALUE(LEFT(W$1,FIND("-",W$1,1)-1))+1):$V1707)/VALUE(LEFT(W$1,FIND("-",W$1,1)-1)))/(SUMIF(INDEX($V:$V,ROW($V1707)-VALUE(LEFT(W$1,FIND("-",W$1,1)-1))+1):$V1707,"&lt;0",INDEX($V:$V,ROW($V1707)-VALUE(LEFT(W$1,FIND("-",W$1,1)-1))+1):$V1707)/VALUE(LEFT(W$1,FIND("-",W$1,1)-1)))))))</f>
        <v>45.454545454545446</v>
      </c>
      <c r="Y1707">
        <f>IF(ROW($E1707)&lt;=VALUE(LEFT(Y$1,FIND("-",Y$1,1)-1)),0,MAX(INDEX(C:C,ROW(C1707)-VALUE(LEFT(Y$1,FIND("-",Y$1,1)-1))+1):C1707))</f>
        <v>0.43</v>
      </c>
      <c r="Z1707">
        <f>IF(ROW($E1707)&lt;=VALUE(LEFT(Z$1,FIND("-",Z$1,1)-1)),0,MIN(INDEX(D:D,ROW(D1707)-VALUE(LEFT(Z$1,FIND("-",Z$1,1)-1))+1):D1707))</f>
        <v>0.39</v>
      </c>
      <c r="AA1707">
        <f t="shared" si="243"/>
        <v>74.999999999999972</v>
      </c>
      <c r="AB1707">
        <f>IF(ROW($AA1707)&lt;=VALUE(LEFT(AA$1,FIND("-",AA$1,1)-1))+VALUE(LEFT(AB$1,FIND("-",AB$1,1)-1)-1),0,AVERAGE(INDEX($AA:$AA,ROW($AA1707)-VALUE(LEFT(AB$1,FIND("-",AB$1,1)-1))+1):$AA1707))</f>
        <v>74.999999999999972</v>
      </c>
      <c r="AC1707">
        <f>IF(ROW($AA1707)&lt;=VALUE(LEFT(AA$1,FIND("-",AA$1,1)-1))+VALUE(LEFT(AB$1,FIND("-",AB$1,1)-1)-1)+VALUE(LEFT(AC$1,FIND("-",AC$1,1)-1)-1),0,AVERAGE(INDEX($AB:$AB,ROW($AB1707)-VALUE(LEFT(AC$1,FIND("-",AC$1,1)-1))+1):$AB1707))</f>
        <v>73.344556677889983</v>
      </c>
      <c r="AE1707">
        <f t="shared" si="240"/>
        <v>39776844</v>
      </c>
      <c r="AG1707" t="str">
        <f t="shared" si="242"/>
        <v/>
      </c>
    </row>
    <row r="1708" spans="1:33" x14ac:dyDescent="0.25">
      <c r="A1708" s="6">
        <v>38954</v>
      </c>
      <c r="B1708">
        <v>0.41499999999999998</v>
      </c>
      <c r="C1708">
        <v>0.42</v>
      </c>
      <c r="D1708">
        <v>0.40500000000000003</v>
      </c>
      <c r="E1708">
        <v>0.42</v>
      </c>
      <c r="F1708">
        <v>0.24213899999999999</v>
      </c>
      <c r="G1708">
        <v>455200</v>
      </c>
      <c r="I1708" t="str">
        <f t="shared" si="235"/>
        <v/>
      </c>
      <c r="J1708" t="str">
        <f t="shared" si="236"/>
        <v/>
      </c>
      <c r="K1708" t="str">
        <f t="shared" si="237"/>
        <v/>
      </c>
      <c r="M1708" s="11" t="str">
        <f t="shared" si="241"/>
        <v/>
      </c>
      <c r="O1708">
        <f>IF(ROW($E1708)&lt;=VALUE(LEFT(O$1,FIND("-",O$1,1)-1)),0,IF(ROW($E1708)=VALUE(LEFT(O$1,FIND("-",O$1,1)-1))+1,AVERAGE(INDEX($E:$E,ROW($E1708)-VALUE(LEFT(O$1,FIND("-",O$1,1)-1))):$E1708),($E1708*(2/(VALUE(LEFT(O$1,FIND("-",O$1,1)-1))+1)))+(O1707*(1-(2/(VALUE(LEFT(O$1,FIND("-",O$1,1)-1))+1))))))</f>
        <v>0.33161522676124455</v>
      </c>
      <c r="Q1708">
        <f>IF(ROW($E1708)&lt;=VALUE(LEFT(Q$1,FIND("-",Q$1,1)-1)),0,IF(ROW($E1708)=VALUE(LEFT(Q$1,FIND("-",Q$1,1)-1))+1,AVERAGE(INDEX($E:$E,ROW($E1708)-VALUE(LEFT(Q$1,FIND("-",Q$1,1)-1))):$E1708),($E1708*(2/(VALUE(LEFT(Q$1,FIND("-",Q$1,1)-1))+1)))+(Q1707*(1-(2/(VALUE(LEFT(Q$1,FIND("-",Q$1,1)-1))+1))))))</f>
        <v>0.41355157421990629</v>
      </c>
      <c r="R1708">
        <f>IF(ROW($E1708)&lt;=VALUE(LEFT(R$1,FIND("-",R$1,1)-1)),0,IF(ROW($E1708)=VALUE(LEFT(R$1,FIND("-",R$1,1)-1))+1,AVERAGE(INDEX($E:$E,ROW($E1708)-VALUE(LEFT(R$1,FIND("-",R$1,1)-1))):$E1708),($E1708*(2/(VALUE(LEFT(R$1,FIND("-",R$1,1)-1))+1)))+(R1707*(1-(2/(VALUE(LEFT(R$1,FIND("-",R$1,1)-1))+1))))))</f>
        <v>0.39783307551389174</v>
      </c>
      <c r="S1708">
        <f t="shared" si="238"/>
        <v>1.571849870601455E-2</v>
      </c>
      <c r="T1708">
        <f>IF(ROW($E1708)&lt;=MAX(VALUE(LEFT(Q$1,FIND("-",Q$1,1)-1)),VALUE(LEFT(R$1,FIND("-",R$1,1)-1)))+VALUE(LEFT(T$1,FIND("-",T$1,1)-1))-1,0,IF(ROW($E1708)=MAX(VALUE(LEFT(Q$1,FIND("-",Q$1,1)-1)),VALUE(LEFT(R$1,FIND("-",R$1,1)-1)))+VALUE(LEFT(T$1,FIND("-",T$1,1)-1)),AVERAGE(INDEX($S:$S,ROW(S1708)-VALUE(LEFT(T$1,FIND("-",T$1,1)-1))+1):S1708),($S1708*(2/(VALUE(LEFT(T$1,FIND("-",T$1,1)-1))+1)))+(T1707*(1-(2/(VALUE(LEFT(T$1,FIND("-",T$1,1)-1))+1))))))</f>
        <v>1.7858535419727584E-2</v>
      </c>
      <c r="V1708">
        <f t="shared" si="239"/>
        <v>0</v>
      </c>
      <c r="W1708">
        <f>IF(ROW($E1708)&lt;=VALUE(LEFT(W$1,FIND("-",W$1,1)-1))+1,0,IF(ROW($E1707)=VALUE(LEFT(W$1,FIND("-",W$1,1)-1))+1,100-100/(1+ABS((SUMIF(INDEX($V:$V,ROW($V1708)-VALUE(LEFT(W$1,FIND("-",W$1,1)-1))+1):$V1708,"&gt;0",INDEX($V:$V,ROW($V1708)-VALUE(LEFT(W$1,FIND("-",W$1,1)-1))+1):$V1708)/COUNTIF(INDEX($V:$V,ROW($V1708)-VALUE(LEFT(W$1,FIND("-",W$1,1)-1))+1):$V1708,"&gt;0"))/(SUMIF(INDEX($V:$V,ROW($V1708)-VALUE(LEFT(W$1,FIND("-",W$1,1)-1))+1):$V1708,"&lt;0",INDEX($V:$V,ROW($V1708)-VALUE(LEFT(W$1,FIND("-",W$1,1)-1))+1):$V1708)/COUNTIF(INDEX($V:$V,ROW($V1708)-VALUE(LEFT(W$1,FIND("-",W$1,1)-1))+1):$V1708,"&lt;0")))),100-100/(1+ABS((SUMIF(INDEX($V:$V,ROW($V1708)-VALUE(LEFT(W$1,FIND("-",W$1,1)-1))+1):$V1708,"&gt;0",INDEX($V:$V,ROW($V1708)-VALUE(LEFT(W$1,FIND("-",W$1,1)-1))+1):$V1708)/VALUE(LEFT(W$1,FIND("-",W$1,1)-1)))/(SUMIF(INDEX($V:$V,ROW($V1708)-VALUE(LEFT(W$1,FIND("-",W$1,1)-1))+1):$V1708,"&lt;0",INDEX($V:$V,ROW($V1708)-VALUE(LEFT(W$1,FIND("-",W$1,1)-1))+1):$V1708)/VALUE(LEFT(W$1,FIND("-",W$1,1)-1)))))))</f>
        <v>62.500000000000007</v>
      </c>
      <c r="Y1708">
        <f>IF(ROW($E1708)&lt;=VALUE(LEFT(Y$1,FIND("-",Y$1,1)-1)),0,MAX(INDEX(C:C,ROW(C1708)-VALUE(LEFT(Y$1,FIND("-",Y$1,1)-1))+1):C1708))</f>
        <v>0.42499999999999999</v>
      </c>
      <c r="Z1708">
        <f>IF(ROW($E1708)&lt;=VALUE(LEFT(Z$1,FIND("-",Z$1,1)-1)),0,MIN(INDEX(D:D,ROW(D1708)-VALUE(LEFT(Z$1,FIND("-",Z$1,1)-1))+1):D1708))</f>
        <v>0.39500000000000002</v>
      </c>
      <c r="AA1708">
        <f t="shared" si="243"/>
        <v>83.3333333333333</v>
      </c>
      <c r="AB1708">
        <f>IF(ROW($AA1708)&lt;=VALUE(LEFT(AA$1,FIND("-",AA$1,1)-1))+VALUE(LEFT(AB$1,FIND("-",AB$1,1)-1)-1),0,AVERAGE(INDEX($AA:$AA,ROW($AA1708)-VALUE(LEFT(AB$1,FIND("-",AB$1,1)-1))+1):$AA1708))</f>
        <v>77.777777777777757</v>
      </c>
      <c r="AC1708">
        <f>IF(ROW($AA1708)&lt;=VALUE(LEFT(AA$1,FIND("-",AA$1,1)-1))+VALUE(LEFT(AB$1,FIND("-",AB$1,1)-1)-1)+VALUE(LEFT(AC$1,FIND("-",AC$1,1)-1)-1),0,AVERAGE(INDEX($AB:$AB,ROW($AB1708)-VALUE(LEFT(AC$1,FIND("-",AC$1,1)-1))+1):$AB1708))</f>
        <v>76.234567901234541</v>
      </c>
      <c r="AE1708">
        <f t="shared" si="240"/>
        <v>39776844</v>
      </c>
      <c r="AG1708" t="str">
        <f t="shared" si="242"/>
        <v/>
      </c>
    </row>
    <row r="1709" spans="1:33" x14ac:dyDescent="0.25">
      <c r="A1709" s="6">
        <v>38957</v>
      </c>
      <c r="B1709">
        <v>0.41</v>
      </c>
      <c r="C1709">
        <v>0.44500000000000001</v>
      </c>
      <c r="D1709">
        <v>0.41</v>
      </c>
      <c r="E1709">
        <v>0.44500000000000001</v>
      </c>
      <c r="F1709">
        <v>0.256552</v>
      </c>
      <c r="G1709">
        <v>682000</v>
      </c>
      <c r="I1709" t="str">
        <f t="shared" si="235"/>
        <v/>
      </c>
      <c r="J1709" t="str">
        <f t="shared" si="236"/>
        <v/>
      </c>
      <c r="K1709" t="str">
        <f t="shared" si="237"/>
        <v/>
      </c>
      <c r="M1709" s="11" t="str">
        <f t="shared" si="241"/>
        <v/>
      </c>
      <c r="O1709">
        <f>IF(ROW($E1709)&lt;=VALUE(LEFT(O$1,FIND("-",O$1,1)-1)),0,IF(ROW($E1709)=VALUE(LEFT(O$1,FIND("-",O$1,1)-1))+1,AVERAGE(INDEX($E:$E,ROW($E1709)-VALUE(LEFT(O$1,FIND("-",O$1,1)-1))):$E1709),($E1709*(2/(VALUE(LEFT(O$1,FIND("-",O$1,1)-1))+1)))+(O1708*(1-(2/(VALUE(LEFT(O$1,FIND("-",O$1,1)-1))+1))))))</f>
        <v>0.33274343346013763</v>
      </c>
      <c r="Q1709">
        <f>IF(ROW($E1709)&lt;=VALUE(LEFT(Q$1,FIND("-",Q$1,1)-1)),0,IF(ROW($E1709)=VALUE(LEFT(Q$1,FIND("-",Q$1,1)-1))+1,AVERAGE(INDEX($E:$E,ROW($E1709)-VALUE(LEFT(Q$1,FIND("-",Q$1,1)-1))):$E1709),($E1709*(2/(VALUE(LEFT(Q$1,FIND("-",Q$1,1)-1))+1)))+(Q1708*(1-(2/(VALUE(LEFT(Q$1,FIND("-",Q$1,1)-1))+1))))))</f>
        <v>0.41838979357068995</v>
      </c>
      <c r="R1709">
        <f>IF(ROW($E1709)&lt;=VALUE(LEFT(R$1,FIND("-",R$1,1)-1)),0,IF(ROW($E1709)=VALUE(LEFT(R$1,FIND("-",R$1,1)-1))+1,AVERAGE(INDEX($E:$E,ROW($E1709)-VALUE(LEFT(R$1,FIND("-",R$1,1)-1))):$E1709),($E1709*(2/(VALUE(LEFT(R$1,FIND("-",R$1,1)-1))+1)))+(R1708*(1-(2/(VALUE(LEFT(R$1,FIND("-",R$1,1)-1))+1))))))</f>
        <v>0.40132692177212198</v>
      </c>
      <c r="S1709">
        <f t="shared" si="238"/>
        <v>1.7062871798567969E-2</v>
      </c>
      <c r="T1709">
        <f>IF(ROW($E1709)&lt;=MAX(VALUE(LEFT(Q$1,FIND("-",Q$1,1)-1)),VALUE(LEFT(R$1,FIND("-",R$1,1)-1)))+VALUE(LEFT(T$1,FIND("-",T$1,1)-1))-1,0,IF(ROW($E1709)=MAX(VALUE(LEFT(Q$1,FIND("-",Q$1,1)-1)),VALUE(LEFT(R$1,FIND("-",R$1,1)-1)))+VALUE(LEFT(T$1,FIND("-",T$1,1)-1)),AVERAGE(INDEX($S:$S,ROW(S1709)-VALUE(LEFT(T$1,FIND("-",T$1,1)-1))+1):S1709),($S1709*(2/(VALUE(LEFT(T$1,FIND("-",T$1,1)-1))+1)))+(T1708*(1-(2/(VALUE(LEFT(T$1,FIND("-",T$1,1)-1))+1))))))</f>
        <v>1.7699402695495664E-2</v>
      </c>
      <c r="V1709">
        <f t="shared" si="239"/>
        <v>2.5000000000000022E-2</v>
      </c>
      <c r="W1709">
        <f>IF(ROW($E1709)&lt;=VALUE(LEFT(W$1,FIND("-",W$1,1)-1))+1,0,IF(ROW($E1708)=VALUE(LEFT(W$1,FIND("-",W$1,1)-1))+1,100-100/(1+ABS((SUMIF(INDEX($V:$V,ROW($V1709)-VALUE(LEFT(W$1,FIND("-",W$1,1)-1))+1):$V1709,"&gt;0",INDEX($V:$V,ROW($V1709)-VALUE(LEFT(W$1,FIND("-",W$1,1)-1))+1):$V1709)/COUNTIF(INDEX($V:$V,ROW($V1709)-VALUE(LEFT(W$1,FIND("-",W$1,1)-1))+1):$V1709,"&gt;0"))/(SUMIF(INDEX($V:$V,ROW($V1709)-VALUE(LEFT(W$1,FIND("-",W$1,1)-1))+1):$V1709,"&lt;0",INDEX($V:$V,ROW($V1709)-VALUE(LEFT(W$1,FIND("-",W$1,1)-1))+1):$V1709)/COUNTIF(INDEX($V:$V,ROW($V1709)-VALUE(LEFT(W$1,FIND("-",W$1,1)-1))+1):$V1709,"&lt;0")))),100-100/(1+ABS((SUMIF(INDEX($V:$V,ROW($V1709)-VALUE(LEFT(W$1,FIND("-",W$1,1)-1))+1):$V1709,"&gt;0",INDEX($V:$V,ROW($V1709)-VALUE(LEFT(W$1,FIND("-",W$1,1)-1))+1):$V1709)/VALUE(LEFT(W$1,FIND("-",W$1,1)-1)))/(SUMIF(INDEX($V:$V,ROW($V1709)-VALUE(LEFT(W$1,FIND("-",W$1,1)-1))+1):$V1709,"&lt;0",INDEX($V:$V,ROW($V1709)-VALUE(LEFT(W$1,FIND("-",W$1,1)-1))+1):$V1709)/VALUE(LEFT(W$1,FIND("-",W$1,1)-1)))))))</f>
        <v>66.666666666666714</v>
      </c>
      <c r="Y1709">
        <f>IF(ROW($E1709)&lt;=VALUE(LEFT(Y$1,FIND("-",Y$1,1)-1)),0,MAX(INDEX(C:C,ROW(C1709)-VALUE(LEFT(Y$1,FIND("-",Y$1,1)-1))+1):C1709))</f>
        <v>0.44500000000000001</v>
      </c>
      <c r="Z1709">
        <f>IF(ROW($E1709)&lt;=VALUE(LEFT(Z$1,FIND("-",Z$1,1)-1)),0,MIN(INDEX(D:D,ROW(D1709)-VALUE(LEFT(Z$1,FIND("-",Z$1,1)-1))+1):D1709))</f>
        <v>0.39500000000000002</v>
      </c>
      <c r="AA1709">
        <f t="shared" si="243"/>
        <v>100</v>
      </c>
      <c r="AB1709">
        <f>IF(ROW($AA1709)&lt;=VALUE(LEFT(AA$1,FIND("-",AA$1,1)-1))+VALUE(LEFT(AB$1,FIND("-",AB$1,1)-1)-1),0,AVERAGE(INDEX($AA:$AA,ROW($AA1709)-VALUE(LEFT(AB$1,FIND("-",AB$1,1)-1))+1):$AA1709))</f>
        <v>86.111111111111086</v>
      </c>
      <c r="AC1709">
        <f>IF(ROW($AA1709)&lt;=VALUE(LEFT(AA$1,FIND("-",AA$1,1)-1))+VALUE(LEFT(AB$1,FIND("-",AB$1,1)-1)-1)+VALUE(LEFT(AC$1,FIND("-",AC$1,1)-1)-1),0,AVERAGE(INDEX($AB:$AB,ROW($AB1709)-VALUE(LEFT(AC$1,FIND("-",AC$1,1)-1))+1):$AB1709))</f>
        <v>79.629629629629605</v>
      </c>
      <c r="AE1709">
        <f t="shared" si="240"/>
        <v>40458844</v>
      </c>
      <c r="AG1709" t="str">
        <f t="shared" si="242"/>
        <v/>
      </c>
    </row>
    <row r="1710" spans="1:33" x14ac:dyDescent="0.25">
      <c r="A1710" s="6">
        <v>38958</v>
      </c>
      <c r="B1710">
        <v>0.42499999999999999</v>
      </c>
      <c r="C1710">
        <v>0.44</v>
      </c>
      <c r="D1710">
        <v>0.41499999999999998</v>
      </c>
      <c r="E1710">
        <v>0.42</v>
      </c>
      <c r="F1710">
        <v>0.24213899999999999</v>
      </c>
      <c r="G1710">
        <v>663000</v>
      </c>
      <c r="I1710" t="str">
        <f t="shared" si="235"/>
        <v/>
      </c>
      <c r="J1710" t="str">
        <f t="shared" si="236"/>
        <v/>
      </c>
      <c r="K1710" t="str">
        <f t="shared" si="237"/>
        <v>Overbought Above %D</v>
      </c>
      <c r="M1710" s="11" t="str">
        <f t="shared" si="241"/>
        <v/>
      </c>
      <c r="O1710">
        <f>IF(ROW($E1710)&lt;=VALUE(LEFT(O$1,FIND("-",O$1,1)-1)),0,IF(ROW($E1710)=VALUE(LEFT(O$1,FIND("-",O$1,1)-1))+1,AVERAGE(INDEX($E:$E,ROW($E1710)-VALUE(LEFT(O$1,FIND("-",O$1,1)-1))):$E1710),($E1710*(2/(VALUE(LEFT(O$1,FIND("-",O$1,1)-1))+1)))+(O1709*(1-(2/(VALUE(LEFT(O$1,FIND("-",O$1,1)-1))+1))))))</f>
        <v>0.33361165800282283</v>
      </c>
      <c r="Q1710">
        <f>IF(ROW($E1710)&lt;=VALUE(LEFT(Q$1,FIND("-",Q$1,1)-1)),0,IF(ROW($E1710)=VALUE(LEFT(Q$1,FIND("-",Q$1,1)-1))+1,AVERAGE(INDEX($E:$E,ROW($E1710)-VALUE(LEFT(Q$1,FIND("-",Q$1,1)-1))):$E1710),($E1710*(2/(VALUE(LEFT(Q$1,FIND("-",Q$1,1)-1))+1)))+(Q1709*(1-(2/(VALUE(LEFT(Q$1,FIND("-",Q$1,1)-1))+1))))))</f>
        <v>0.41863751763673768</v>
      </c>
      <c r="R1710">
        <f>IF(ROW($E1710)&lt;=VALUE(LEFT(R$1,FIND("-",R$1,1)-1)),0,IF(ROW($E1710)=VALUE(LEFT(R$1,FIND("-",R$1,1)-1))+1,AVERAGE(INDEX($E:$E,ROW($E1710)-VALUE(LEFT(R$1,FIND("-",R$1,1)-1))):$E1710),($E1710*(2/(VALUE(LEFT(R$1,FIND("-",R$1,1)-1))+1)))+(R1709*(1-(2/(VALUE(LEFT(R$1,FIND("-",R$1,1)-1))+1))))))</f>
        <v>0.40271011275196478</v>
      </c>
      <c r="S1710">
        <f t="shared" si="238"/>
        <v>1.59274048847729E-2</v>
      </c>
      <c r="T1710">
        <f>IF(ROW($E1710)&lt;=MAX(VALUE(LEFT(Q$1,FIND("-",Q$1,1)-1)),VALUE(LEFT(R$1,FIND("-",R$1,1)-1)))+VALUE(LEFT(T$1,FIND("-",T$1,1)-1))-1,0,IF(ROW($E1710)=MAX(VALUE(LEFT(Q$1,FIND("-",Q$1,1)-1)),VALUE(LEFT(R$1,FIND("-",R$1,1)-1)))+VALUE(LEFT(T$1,FIND("-",T$1,1)-1)),AVERAGE(INDEX($S:$S,ROW(S1710)-VALUE(LEFT(T$1,FIND("-",T$1,1)-1))+1):S1710),($S1710*(2/(VALUE(LEFT(T$1,FIND("-",T$1,1)-1))+1)))+(T1709*(1-(2/(VALUE(LEFT(T$1,FIND("-",T$1,1)-1))+1))))))</f>
        <v>1.7345003133351113E-2</v>
      </c>
      <c r="V1710">
        <f t="shared" si="239"/>
        <v>-2.5000000000000022E-2</v>
      </c>
      <c r="W1710">
        <f>IF(ROW($E1710)&lt;=VALUE(LEFT(W$1,FIND("-",W$1,1)-1))+1,0,IF(ROW($E1709)=VALUE(LEFT(W$1,FIND("-",W$1,1)-1))+1,100-100/(1+ABS((SUMIF(INDEX($V:$V,ROW($V1710)-VALUE(LEFT(W$1,FIND("-",W$1,1)-1))+1):$V1710,"&gt;0",INDEX($V:$V,ROW($V1710)-VALUE(LEFT(W$1,FIND("-",W$1,1)-1))+1):$V1710)/COUNTIF(INDEX($V:$V,ROW($V1710)-VALUE(LEFT(W$1,FIND("-",W$1,1)-1))+1):$V1710,"&gt;0"))/(SUMIF(INDEX($V:$V,ROW($V1710)-VALUE(LEFT(W$1,FIND("-",W$1,1)-1))+1):$V1710,"&lt;0",INDEX($V:$V,ROW($V1710)-VALUE(LEFT(W$1,FIND("-",W$1,1)-1))+1):$V1710)/COUNTIF(INDEX($V:$V,ROW($V1710)-VALUE(LEFT(W$1,FIND("-",W$1,1)-1))+1):$V1710,"&lt;0")))),100-100/(1+ABS((SUMIF(INDEX($V:$V,ROW($V1710)-VALUE(LEFT(W$1,FIND("-",W$1,1)-1))+1):$V1710,"&gt;0",INDEX($V:$V,ROW($V1710)-VALUE(LEFT(W$1,FIND("-",W$1,1)-1))+1):$V1710)/VALUE(LEFT(W$1,FIND("-",W$1,1)-1)))/(SUMIF(INDEX($V:$V,ROW($V1710)-VALUE(LEFT(W$1,FIND("-",W$1,1)-1))+1):$V1710,"&lt;0",INDEX($V:$V,ROW($V1710)-VALUE(LEFT(W$1,FIND("-",W$1,1)-1))+1):$V1710)/VALUE(LEFT(W$1,FIND("-",W$1,1)-1)))))))</f>
        <v>52.173913043478258</v>
      </c>
      <c r="Y1710">
        <f>IF(ROW($E1710)&lt;=VALUE(LEFT(Y$1,FIND("-",Y$1,1)-1)),0,MAX(INDEX(C:C,ROW(C1710)-VALUE(LEFT(Y$1,FIND("-",Y$1,1)-1))+1):C1710))</f>
        <v>0.44500000000000001</v>
      </c>
      <c r="Z1710">
        <f>IF(ROW($E1710)&lt;=VALUE(LEFT(Z$1,FIND("-",Z$1,1)-1)),0,MIN(INDEX(D:D,ROW(D1710)-VALUE(LEFT(Z$1,FIND("-",Z$1,1)-1))+1):D1710))</f>
        <v>0.39500000000000002</v>
      </c>
      <c r="AA1710">
        <f t="shared" si="243"/>
        <v>49.999999999999943</v>
      </c>
      <c r="AB1710">
        <f>IF(ROW($AA1710)&lt;=VALUE(LEFT(AA$1,FIND("-",AA$1,1)-1))+VALUE(LEFT(AB$1,FIND("-",AB$1,1)-1)-1),0,AVERAGE(INDEX($AA:$AA,ROW($AA1710)-VALUE(LEFT(AB$1,FIND("-",AB$1,1)-1))+1):$AA1710))</f>
        <v>77.777777777777757</v>
      </c>
      <c r="AC1710">
        <f>IF(ROW($AA1710)&lt;=VALUE(LEFT(AA$1,FIND("-",AA$1,1)-1))+VALUE(LEFT(AB$1,FIND("-",AB$1,1)-1)-1)+VALUE(LEFT(AC$1,FIND("-",AC$1,1)-1)-1),0,AVERAGE(INDEX($AB:$AB,ROW($AB1710)-VALUE(LEFT(AC$1,FIND("-",AC$1,1)-1))+1):$AB1710))</f>
        <v>80.555555555555543</v>
      </c>
      <c r="AE1710">
        <f t="shared" si="240"/>
        <v>39795844</v>
      </c>
      <c r="AG1710" t="str">
        <f t="shared" si="242"/>
        <v/>
      </c>
    </row>
    <row r="1711" spans="1:33" x14ac:dyDescent="0.25">
      <c r="A1711" s="6">
        <v>38959</v>
      </c>
      <c r="B1711">
        <v>0.41499999999999998</v>
      </c>
      <c r="C1711">
        <v>0.45</v>
      </c>
      <c r="D1711">
        <v>0.41</v>
      </c>
      <c r="E1711">
        <v>0.45</v>
      </c>
      <c r="F1711">
        <v>0.259434</v>
      </c>
      <c r="G1711">
        <v>1430000</v>
      </c>
      <c r="I1711" t="str">
        <f t="shared" si="235"/>
        <v/>
      </c>
      <c r="J1711" t="str">
        <f t="shared" si="236"/>
        <v/>
      </c>
      <c r="K1711" t="str">
        <f t="shared" si="237"/>
        <v>Overbought Below %D</v>
      </c>
      <c r="M1711" s="11" t="str">
        <f t="shared" si="241"/>
        <v/>
      </c>
      <c r="O1711">
        <f>IF(ROW($E1711)&lt;=VALUE(LEFT(O$1,FIND("-",O$1,1)-1)),0,IF(ROW($E1711)=VALUE(LEFT(O$1,FIND("-",O$1,1)-1))+1,AVERAGE(INDEX($E:$E,ROW($E1711)-VALUE(LEFT(O$1,FIND("-",O$1,1)-1))):$E1711),($E1711*(2/(VALUE(LEFT(O$1,FIND("-",O$1,1)-1))+1)))+(O1710*(1-(2/(VALUE(LEFT(O$1,FIND("-",O$1,1)-1))+1))))))</f>
        <v>0.33476975095801864</v>
      </c>
      <c r="Q1711">
        <f>IF(ROW($E1711)&lt;=VALUE(LEFT(Q$1,FIND("-",Q$1,1)-1)),0,IF(ROW($E1711)=VALUE(LEFT(Q$1,FIND("-",Q$1,1)-1))+1,AVERAGE(INDEX($E:$E,ROW($E1711)-VALUE(LEFT(Q$1,FIND("-",Q$1,1)-1))):$E1711),($E1711*(2/(VALUE(LEFT(Q$1,FIND("-",Q$1,1)-1))+1)))+(Q1710*(1-(2/(VALUE(LEFT(Q$1,FIND("-",Q$1,1)-1))+1))))))</f>
        <v>0.42346251492339337</v>
      </c>
      <c r="R1711">
        <f>IF(ROW($E1711)&lt;=VALUE(LEFT(R$1,FIND("-",R$1,1)-1)),0,IF(ROW($E1711)=VALUE(LEFT(R$1,FIND("-",R$1,1)-1))+1,AVERAGE(INDEX($E:$E,ROW($E1711)-VALUE(LEFT(R$1,FIND("-",R$1,1)-1))):$E1711),($E1711*(2/(VALUE(LEFT(R$1,FIND("-",R$1,1)-1))+1)))+(R1710*(1-(2/(VALUE(LEFT(R$1,FIND("-",R$1,1)-1))+1))))))</f>
        <v>0.40621306736293034</v>
      </c>
      <c r="S1711">
        <f t="shared" si="238"/>
        <v>1.7249447560463038E-2</v>
      </c>
      <c r="T1711">
        <f>IF(ROW($E1711)&lt;=MAX(VALUE(LEFT(Q$1,FIND("-",Q$1,1)-1)),VALUE(LEFT(R$1,FIND("-",R$1,1)-1)))+VALUE(LEFT(T$1,FIND("-",T$1,1)-1))-1,0,IF(ROW($E1711)=MAX(VALUE(LEFT(Q$1,FIND("-",Q$1,1)-1)),VALUE(LEFT(R$1,FIND("-",R$1,1)-1)))+VALUE(LEFT(T$1,FIND("-",T$1,1)-1)),AVERAGE(INDEX($S:$S,ROW(S1711)-VALUE(LEFT(T$1,FIND("-",T$1,1)-1))+1):S1711),($S1711*(2/(VALUE(LEFT(T$1,FIND("-",T$1,1)-1))+1)))+(T1710*(1-(2/(VALUE(LEFT(T$1,FIND("-",T$1,1)-1))+1))))))</f>
        <v>1.7325892018773499E-2</v>
      </c>
      <c r="V1711">
        <f t="shared" si="239"/>
        <v>3.0000000000000027E-2</v>
      </c>
      <c r="W1711">
        <f>IF(ROW($E1711)&lt;=VALUE(LEFT(W$1,FIND("-",W$1,1)-1))+1,0,IF(ROW($E1710)=VALUE(LEFT(W$1,FIND("-",W$1,1)-1))+1,100-100/(1+ABS((SUMIF(INDEX($V:$V,ROW($V1711)-VALUE(LEFT(W$1,FIND("-",W$1,1)-1))+1):$V1711,"&gt;0",INDEX($V:$V,ROW($V1711)-VALUE(LEFT(W$1,FIND("-",W$1,1)-1))+1):$V1711)/COUNTIF(INDEX($V:$V,ROW($V1711)-VALUE(LEFT(W$1,FIND("-",W$1,1)-1))+1):$V1711,"&gt;0"))/(SUMIF(INDEX($V:$V,ROW($V1711)-VALUE(LEFT(W$1,FIND("-",W$1,1)-1))+1):$V1711,"&lt;0",INDEX($V:$V,ROW($V1711)-VALUE(LEFT(W$1,FIND("-",W$1,1)-1))+1):$V1711)/COUNTIF(INDEX($V:$V,ROW($V1711)-VALUE(LEFT(W$1,FIND("-",W$1,1)-1))+1):$V1711,"&lt;0")))),100-100/(1+ABS((SUMIF(INDEX($V:$V,ROW($V1711)-VALUE(LEFT(W$1,FIND("-",W$1,1)-1))+1):$V1711,"&gt;0",INDEX($V:$V,ROW($V1711)-VALUE(LEFT(W$1,FIND("-",W$1,1)-1))+1):$V1711)/VALUE(LEFT(W$1,FIND("-",W$1,1)-1)))/(SUMIF(INDEX($V:$V,ROW($V1711)-VALUE(LEFT(W$1,FIND("-",W$1,1)-1))+1):$V1711,"&lt;0",INDEX($V:$V,ROW($V1711)-VALUE(LEFT(W$1,FIND("-",W$1,1)-1))+1):$V1711)/VALUE(LEFT(W$1,FIND("-",W$1,1)-1)))))))</f>
        <v>69.230769230769226</v>
      </c>
      <c r="Y1711">
        <f>IF(ROW($E1711)&lt;=VALUE(LEFT(Y$1,FIND("-",Y$1,1)-1)),0,MAX(INDEX(C:C,ROW(C1711)-VALUE(LEFT(Y$1,FIND("-",Y$1,1)-1))+1):C1711))</f>
        <v>0.45</v>
      </c>
      <c r="Z1711">
        <f>IF(ROW($E1711)&lt;=VALUE(LEFT(Z$1,FIND("-",Z$1,1)-1)),0,MIN(INDEX(D:D,ROW(D1711)-VALUE(LEFT(Z$1,FIND("-",Z$1,1)-1))+1):D1711))</f>
        <v>0.39500000000000002</v>
      </c>
      <c r="AA1711">
        <f t="shared" si="243"/>
        <v>100</v>
      </c>
      <c r="AB1711">
        <f>IF(ROW($AA1711)&lt;=VALUE(LEFT(AA$1,FIND("-",AA$1,1)-1))+VALUE(LEFT(AB$1,FIND("-",AB$1,1)-1)-1),0,AVERAGE(INDEX($AA:$AA,ROW($AA1711)-VALUE(LEFT(AB$1,FIND("-",AB$1,1)-1))+1):$AA1711))</f>
        <v>83.333333333333314</v>
      </c>
      <c r="AC1711">
        <f>IF(ROW($AA1711)&lt;=VALUE(LEFT(AA$1,FIND("-",AA$1,1)-1))+VALUE(LEFT(AB$1,FIND("-",AB$1,1)-1)-1)+VALUE(LEFT(AC$1,FIND("-",AC$1,1)-1)-1),0,AVERAGE(INDEX($AB:$AB,ROW($AB1711)-VALUE(LEFT(AC$1,FIND("-",AC$1,1)-1))+1):$AB1711))</f>
        <v>82.407407407407391</v>
      </c>
      <c r="AE1711">
        <f t="shared" si="240"/>
        <v>41225844</v>
      </c>
      <c r="AG1711" t="str">
        <f t="shared" si="242"/>
        <v/>
      </c>
    </row>
    <row r="1712" spans="1:33" x14ac:dyDescent="0.25">
      <c r="A1712" s="6">
        <v>38960</v>
      </c>
      <c r="B1712">
        <v>0.45</v>
      </c>
      <c r="C1712">
        <v>0.45</v>
      </c>
      <c r="D1712">
        <v>0.45</v>
      </c>
      <c r="E1712">
        <v>0.45</v>
      </c>
      <c r="F1712">
        <v>0.259434</v>
      </c>
      <c r="G1712">
        <v>0</v>
      </c>
      <c r="I1712" t="str">
        <f t="shared" si="235"/>
        <v>Bullish</v>
      </c>
      <c r="J1712" t="str">
        <f t="shared" si="236"/>
        <v/>
      </c>
      <c r="K1712" t="str">
        <f t="shared" si="237"/>
        <v>Overbought Below %D</v>
      </c>
      <c r="M1712" s="11" t="str">
        <f t="shared" si="241"/>
        <v/>
      </c>
      <c r="O1712">
        <f>IF(ROW($E1712)&lt;=VALUE(LEFT(O$1,FIND("-",O$1,1)-1)),0,IF(ROW($E1712)=VALUE(LEFT(O$1,FIND("-",O$1,1)-1))+1,AVERAGE(INDEX($E:$E,ROW($E1712)-VALUE(LEFT(O$1,FIND("-",O$1,1)-1))):$E1712),($E1712*(2/(VALUE(LEFT(O$1,FIND("-",O$1,1)-1))+1)))+(O1711*(1-(2/(VALUE(LEFT(O$1,FIND("-",O$1,1)-1))+1))))))</f>
        <v>0.33591632060022741</v>
      </c>
      <c r="Q1712">
        <f>IF(ROW($E1712)&lt;=VALUE(LEFT(Q$1,FIND("-",Q$1,1)-1)),0,IF(ROW($E1712)=VALUE(LEFT(Q$1,FIND("-",Q$1,1)-1))+1,AVERAGE(INDEX($E:$E,ROW($E1712)-VALUE(LEFT(Q$1,FIND("-",Q$1,1)-1))):$E1712),($E1712*(2/(VALUE(LEFT(Q$1,FIND("-",Q$1,1)-1))+1)))+(Q1711*(1-(2/(VALUE(LEFT(Q$1,FIND("-",Q$1,1)-1))+1))))))</f>
        <v>0.427545204935179</v>
      </c>
      <c r="R1712">
        <f>IF(ROW($E1712)&lt;=VALUE(LEFT(R$1,FIND("-",R$1,1)-1)),0,IF(ROW($E1712)=VALUE(LEFT(R$1,FIND("-",R$1,1)-1))+1,AVERAGE(INDEX($E:$E,ROW($E1712)-VALUE(LEFT(R$1,FIND("-",R$1,1)-1))):$E1712),($E1712*(2/(VALUE(LEFT(R$1,FIND("-",R$1,1)-1))+1)))+(R1711*(1-(2/(VALUE(LEFT(R$1,FIND("-",R$1,1)-1))+1))))))</f>
        <v>0.40945654385456515</v>
      </c>
      <c r="S1712">
        <f t="shared" si="238"/>
        <v>1.8088661080613855E-2</v>
      </c>
      <c r="T1712">
        <f>IF(ROW($E1712)&lt;=MAX(VALUE(LEFT(Q$1,FIND("-",Q$1,1)-1)),VALUE(LEFT(R$1,FIND("-",R$1,1)-1)))+VALUE(LEFT(T$1,FIND("-",T$1,1)-1))-1,0,IF(ROW($E1712)=MAX(VALUE(LEFT(Q$1,FIND("-",Q$1,1)-1)),VALUE(LEFT(R$1,FIND("-",R$1,1)-1)))+VALUE(LEFT(T$1,FIND("-",T$1,1)-1)),AVERAGE(INDEX($S:$S,ROW(S1712)-VALUE(LEFT(T$1,FIND("-",T$1,1)-1))+1):S1712),($S1712*(2/(VALUE(LEFT(T$1,FIND("-",T$1,1)-1))+1)))+(T1711*(1-(2/(VALUE(LEFT(T$1,FIND("-",T$1,1)-1))+1))))))</f>
        <v>1.7478445831141571E-2</v>
      </c>
      <c r="V1712">
        <f t="shared" si="239"/>
        <v>0</v>
      </c>
      <c r="W1712">
        <f>IF(ROW($E1712)&lt;=VALUE(LEFT(W$1,FIND("-",W$1,1)-1))+1,0,IF(ROW($E1711)=VALUE(LEFT(W$1,FIND("-",W$1,1)-1))+1,100-100/(1+ABS((SUMIF(INDEX($V:$V,ROW($V1712)-VALUE(LEFT(W$1,FIND("-",W$1,1)-1))+1):$V1712,"&gt;0",INDEX($V:$V,ROW($V1712)-VALUE(LEFT(W$1,FIND("-",W$1,1)-1))+1):$V1712)/COUNTIF(INDEX($V:$V,ROW($V1712)-VALUE(LEFT(W$1,FIND("-",W$1,1)-1))+1):$V1712,"&gt;0"))/(SUMIF(INDEX($V:$V,ROW($V1712)-VALUE(LEFT(W$1,FIND("-",W$1,1)-1))+1):$V1712,"&lt;0",INDEX($V:$V,ROW($V1712)-VALUE(LEFT(W$1,FIND("-",W$1,1)-1))+1):$V1712)/COUNTIF(INDEX($V:$V,ROW($V1712)-VALUE(LEFT(W$1,FIND("-",W$1,1)-1))+1):$V1712,"&lt;0")))),100-100/(1+ABS((SUMIF(INDEX($V:$V,ROW($V1712)-VALUE(LEFT(W$1,FIND("-",W$1,1)-1))+1):$V1712,"&gt;0",INDEX($V:$V,ROW($V1712)-VALUE(LEFT(W$1,FIND("-",W$1,1)-1))+1):$V1712)/VALUE(LEFT(W$1,FIND("-",W$1,1)-1)))/(SUMIF(INDEX($V:$V,ROW($V1712)-VALUE(LEFT(W$1,FIND("-",W$1,1)-1))+1):$V1712,"&lt;0",INDEX($V:$V,ROW($V1712)-VALUE(LEFT(W$1,FIND("-",W$1,1)-1))+1):$V1712)/VALUE(LEFT(W$1,FIND("-",W$1,1)-1)))))))</f>
        <v>66.666666666666686</v>
      </c>
      <c r="Y1712">
        <f>IF(ROW($E1712)&lt;=VALUE(LEFT(Y$1,FIND("-",Y$1,1)-1)),0,MAX(INDEX(C:C,ROW(C1712)-VALUE(LEFT(Y$1,FIND("-",Y$1,1)-1))+1):C1712))</f>
        <v>0.45</v>
      </c>
      <c r="Z1712">
        <f>IF(ROW($E1712)&lt;=VALUE(LEFT(Z$1,FIND("-",Z$1,1)-1)),0,MIN(INDEX(D:D,ROW(D1712)-VALUE(LEFT(Z$1,FIND("-",Z$1,1)-1))+1):D1712))</f>
        <v>0.39500000000000002</v>
      </c>
      <c r="AA1712">
        <f t="shared" si="243"/>
        <v>100</v>
      </c>
      <c r="AB1712">
        <f>IF(ROW($AA1712)&lt;=VALUE(LEFT(AA$1,FIND("-",AA$1,1)-1))+VALUE(LEFT(AB$1,FIND("-",AB$1,1)-1)-1),0,AVERAGE(INDEX($AA:$AA,ROW($AA1712)-VALUE(LEFT(AB$1,FIND("-",AB$1,1)-1))+1):$AA1712))</f>
        <v>83.333333333333314</v>
      </c>
      <c r="AC1712">
        <f>IF(ROW($AA1712)&lt;=VALUE(LEFT(AA$1,FIND("-",AA$1,1)-1))+VALUE(LEFT(AB$1,FIND("-",AB$1,1)-1)-1)+VALUE(LEFT(AC$1,FIND("-",AC$1,1)-1)-1),0,AVERAGE(INDEX($AB:$AB,ROW($AB1712)-VALUE(LEFT(AC$1,FIND("-",AC$1,1)-1))+1):$AB1712))</f>
        <v>81.481481481481467</v>
      </c>
      <c r="AE1712">
        <f t="shared" si="240"/>
        <v>41225844</v>
      </c>
      <c r="AG1712" t="str">
        <f t="shared" si="242"/>
        <v/>
      </c>
    </row>
    <row r="1713" spans="1:33" x14ac:dyDescent="0.25">
      <c r="A1713" s="6">
        <v>38961</v>
      </c>
      <c r="B1713">
        <v>0.435</v>
      </c>
      <c r="C1713">
        <v>0.46</v>
      </c>
      <c r="D1713">
        <v>0.435</v>
      </c>
      <c r="E1713">
        <v>0.46</v>
      </c>
      <c r="F1713">
        <v>0.26519999999999999</v>
      </c>
      <c r="G1713">
        <v>392000</v>
      </c>
      <c r="I1713" t="str">
        <f t="shared" si="235"/>
        <v/>
      </c>
      <c r="J1713" t="str">
        <f t="shared" si="236"/>
        <v/>
      </c>
      <c r="K1713" t="str">
        <f t="shared" si="237"/>
        <v>Overbought Below %D</v>
      </c>
      <c r="M1713" s="11" t="str">
        <f t="shared" si="241"/>
        <v/>
      </c>
      <c r="O1713">
        <f>IF(ROW($E1713)&lt;=VALUE(LEFT(O$1,FIND("-",O$1,1)-1)),0,IF(ROW($E1713)=VALUE(LEFT(O$1,FIND("-",O$1,1)-1))+1,AVERAGE(INDEX($E:$E,ROW($E1713)-VALUE(LEFT(O$1,FIND("-",O$1,1)-1))):$E1713),($E1713*(2/(VALUE(LEFT(O$1,FIND("-",O$1,1)-1))+1)))+(O1712*(1-(2/(VALUE(LEFT(O$1,FIND("-",O$1,1)-1))+1))))))</f>
        <v>0.33715098407684208</v>
      </c>
      <c r="Q1713">
        <f>IF(ROW($E1713)&lt;=VALUE(LEFT(Q$1,FIND("-",Q$1,1)-1)),0,IF(ROW($E1713)=VALUE(LEFT(Q$1,FIND("-",Q$1,1)-1))+1,AVERAGE(INDEX($E:$E,ROW($E1713)-VALUE(LEFT(Q$1,FIND("-",Q$1,1)-1))):$E1713),($E1713*(2/(VALUE(LEFT(Q$1,FIND("-",Q$1,1)-1))+1)))+(Q1712*(1-(2/(VALUE(LEFT(Q$1,FIND("-",Q$1,1)-1))+1))))))</f>
        <v>0.43253825032976689</v>
      </c>
      <c r="R1713">
        <f>IF(ROW($E1713)&lt;=VALUE(LEFT(R$1,FIND("-",R$1,1)-1)),0,IF(ROW($E1713)=VALUE(LEFT(R$1,FIND("-",R$1,1)-1))+1,AVERAGE(INDEX($E:$E,ROW($E1713)-VALUE(LEFT(R$1,FIND("-",R$1,1)-1))):$E1713),($E1713*(2/(VALUE(LEFT(R$1,FIND("-",R$1,1)-1))+1)))+(R1712*(1-(2/(VALUE(LEFT(R$1,FIND("-",R$1,1)-1))+1))))))</f>
        <v>0.41320050356904181</v>
      </c>
      <c r="S1713">
        <f t="shared" si="238"/>
        <v>1.9337746760725083E-2</v>
      </c>
      <c r="T1713">
        <f>IF(ROW($E1713)&lt;=MAX(VALUE(LEFT(Q$1,FIND("-",Q$1,1)-1)),VALUE(LEFT(R$1,FIND("-",R$1,1)-1)))+VALUE(LEFT(T$1,FIND("-",T$1,1)-1))-1,0,IF(ROW($E1713)=MAX(VALUE(LEFT(Q$1,FIND("-",Q$1,1)-1)),VALUE(LEFT(R$1,FIND("-",R$1,1)-1)))+VALUE(LEFT(T$1,FIND("-",T$1,1)-1)),AVERAGE(INDEX($S:$S,ROW(S1713)-VALUE(LEFT(T$1,FIND("-",T$1,1)-1))+1):S1713),($S1713*(2/(VALUE(LEFT(T$1,FIND("-",T$1,1)-1))+1)))+(T1712*(1-(2/(VALUE(LEFT(T$1,FIND("-",T$1,1)-1))+1))))))</f>
        <v>1.7850306017058275E-2</v>
      </c>
      <c r="V1713">
        <f t="shared" si="239"/>
        <v>1.0000000000000009E-2</v>
      </c>
      <c r="W1713">
        <f>IF(ROW($E1713)&lt;=VALUE(LEFT(W$1,FIND("-",W$1,1)-1))+1,0,IF(ROW($E1712)=VALUE(LEFT(W$1,FIND("-",W$1,1)-1))+1,100-100/(1+ABS((SUMIF(INDEX($V:$V,ROW($V1713)-VALUE(LEFT(W$1,FIND("-",W$1,1)-1))+1):$V1713,"&gt;0",INDEX($V:$V,ROW($V1713)-VALUE(LEFT(W$1,FIND("-",W$1,1)-1))+1):$V1713)/COUNTIF(INDEX($V:$V,ROW($V1713)-VALUE(LEFT(W$1,FIND("-",W$1,1)-1))+1):$V1713,"&gt;0"))/(SUMIF(INDEX($V:$V,ROW($V1713)-VALUE(LEFT(W$1,FIND("-",W$1,1)-1))+1):$V1713,"&lt;0",INDEX($V:$V,ROW($V1713)-VALUE(LEFT(W$1,FIND("-",W$1,1)-1))+1):$V1713)/COUNTIF(INDEX($V:$V,ROW($V1713)-VALUE(LEFT(W$1,FIND("-",W$1,1)-1))+1):$V1713,"&lt;0")))),100-100/(1+ABS((SUMIF(INDEX($V:$V,ROW($V1713)-VALUE(LEFT(W$1,FIND("-",W$1,1)-1))+1):$V1713,"&gt;0",INDEX($V:$V,ROW($V1713)-VALUE(LEFT(W$1,FIND("-",W$1,1)-1))+1):$V1713)/VALUE(LEFT(W$1,FIND("-",W$1,1)-1)))/(SUMIF(INDEX($V:$V,ROW($V1713)-VALUE(LEFT(W$1,FIND("-",W$1,1)-1))+1):$V1713,"&lt;0",INDEX($V:$V,ROW($V1713)-VALUE(LEFT(W$1,FIND("-",W$1,1)-1))+1):$V1713)/VALUE(LEFT(W$1,FIND("-",W$1,1)-1)))))))</f>
        <v>66.666666666666686</v>
      </c>
      <c r="Y1713">
        <f>IF(ROW($E1713)&lt;=VALUE(LEFT(Y$1,FIND("-",Y$1,1)-1)),0,MAX(INDEX(C:C,ROW(C1713)-VALUE(LEFT(Y$1,FIND("-",Y$1,1)-1))+1):C1713))</f>
        <v>0.46</v>
      </c>
      <c r="Z1713">
        <f>IF(ROW($E1713)&lt;=VALUE(LEFT(Z$1,FIND("-",Z$1,1)-1)),0,MIN(INDEX(D:D,ROW(D1713)-VALUE(LEFT(Z$1,FIND("-",Z$1,1)-1))+1):D1713))</f>
        <v>0.39500000000000002</v>
      </c>
      <c r="AA1713">
        <f t="shared" si="243"/>
        <v>100</v>
      </c>
      <c r="AB1713">
        <f>IF(ROW($AA1713)&lt;=VALUE(LEFT(AA$1,FIND("-",AA$1,1)-1))+VALUE(LEFT(AB$1,FIND("-",AB$1,1)-1)-1),0,AVERAGE(INDEX($AA:$AA,ROW($AA1713)-VALUE(LEFT(AB$1,FIND("-",AB$1,1)-1))+1):$AA1713))</f>
        <v>100</v>
      </c>
      <c r="AC1713">
        <f>IF(ROW($AA1713)&lt;=VALUE(LEFT(AA$1,FIND("-",AA$1,1)-1))+VALUE(LEFT(AB$1,FIND("-",AB$1,1)-1)-1)+VALUE(LEFT(AC$1,FIND("-",AC$1,1)-1)-1),0,AVERAGE(INDEX($AB:$AB,ROW($AB1713)-VALUE(LEFT(AC$1,FIND("-",AC$1,1)-1))+1):$AB1713))</f>
        <v>88.888888888888872</v>
      </c>
      <c r="AE1713">
        <f t="shared" si="240"/>
        <v>41617844</v>
      </c>
      <c r="AG1713" t="str">
        <f t="shared" si="242"/>
        <v/>
      </c>
    </row>
    <row r="1714" spans="1:33" x14ac:dyDescent="0.25">
      <c r="A1714" s="6">
        <v>38964</v>
      </c>
      <c r="B1714">
        <v>0.44</v>
      </c>
      <c r="C1714">
        <v>0.47</v>
      </c>
      <c r="D1714">
        <v>0.44</v>
      </c>
      <c r="E1714">
        <v>0.46</v>
      </c>
      <c r="F1714">
        <v>0.26519999999999999</v>
      </c>
      <c r="G1714">
        <v>196500</v>
      </c>
      <c r="I1714" t="str">
        <f t="shared" si="235"/>
        <v/>
      </c>
      <c r="J1714" t="str">
        <f t="shared" si="236"/>
        <v>Overbought</v>
      </c>
      <c r="K1714" t="str">
        <f t="shared" si="237"/>
        <v>Overbought Below %D</v>
      </c>
      <c r="M1714" s="11" t="str">
        <f t="shared" si="241"/>
        <v/>
      </c>
      <c r="O1714">
        <f>IF(ROW($E1714)&lt;=VALUE(LEFT(O$1,FIND("-",O$1,1)-1)),0,IF(ROW($E1714)=VALUE(LEFT(O$1,FIND("-",O$1,1)-1))+1,AVERAGE(INDEX($E:$E,ROW($E1714)-VALUE(LEFT(O$1,FIND("-",O$1,1)-1))):$E1714),($E1714*(2/(VALUE(LEFT(O$1,FIND("-",O$1,1)-1))+1)))+(O1713*(1-(2/(VALUE(LEFT(O$1,FIND("-",O$1,1)-1))+1))))))</f>
        <v>0.3383733623447342</v>
      </c>
      <c r="Q1714">
        <f>IF(ROW($E1714)&lt;=VALUE(LEFT(Q$1,FIND("-",Q$1,1)-1)),0,IF(ROW($E1714)=VALUE(LEFT(Q$1,FIND("-",Q$1,1)-1))+1,AVERAGE(INDEX($E:$E,ROW($E1714)-VALUE(LEFT(Q$1,FIND("-",Q$1,1)-1))):$E1714),($E1714*(2/(VALUE(LEFT(Q$1,FIND("-",Q$1,1)-1))+1)))+(Q1713*(1-(2/(VALUE(LEFT(Q$1,FIND("-",Q$1,1)-1))+1))))))</f>
        <v>0.43676313489441809</v>
      </c>
      <c r="R1714">
        <f>IF(ROW($E1714)&lt;=VALUE(LEFT(R$1,FIND("-",R$1,1)-1)),0,IF(ROW($E1714)=VALUE(LEFT(R$1,FIND("-",R$1,1)-1))+1,AVERAGE(INDEX($E:$E,ROW($E1714)-VALUE(LEFT(R$1,FIND("-",R$1,1)-1))):$E1714),($E1714*(2/(VALUE(LEFT(R$1,FIND("-",R$1,1)-1))+1)))+(R1713*(1-(2/(VALUE(LEFT(R$1,FIND("-",R$1,1)-1))+1))))))</f>
        <v>0.41666713293429797</v>
      </c>
      <c r="S1714">
        <f t="shared" si="238"/>
        <v>2.0096001960120125E-2</v>
      </c>
      <c r="T1714">
        <f>IF(ROW($E1714)&lt;=MAX(VALUE(LEFT(Q$1,FIND("-",Q$1,1)-1)),VALUE(LEFT(R$1,FIND("-",R$1,1)-1)))+VALUE(LEFT(T$1,FIND("-",T$1,1)-1))-1,0,IF(ROW($E1714)=MAX(VALUE(LEFT(Q$1,FIND("-",Q$1,1)-1)),VALUE(LEFT(R$1,FIND("-",R$1,1)-1)))+VALUE(LEFT(T$1,FIND("-",T$1,1)-1)),AVERAGE(INDEX($S:$S,ROW(S1714)-VALUE(LEFT(T$1,FIND("-",T$1,1)-1))+1):S1714),($S1714*(2/(VALUE(LEFT(T$1,FIND("-",T$1,1)-1))+1)))+(T1713*(1-(2/(VALUE(LEFT(T$1,FIND("-",T$1,1)-1))+1))))))</f>
        <v>1.8299445205670645E-2</v>
      </c>
      <c r="V1714">
        <f t="shared" si="239"/>
        <v>0</v>
      </c>
      <c r="W1714">
        <f>IF(ROW($E1714)&lt;=VALUE(LEFT(W$1,FIND("-",W$1,1)-1))+1,0,IF(ROW($E1713)=VALUE(LEFT(W$1,FIND("-",W$1,1)-1))+1,100-100/(1+ABS((SUMIF(INDEX($V:$V,ROW($V1714)-VALUE(LEFT(W$1,FIND("-",W$1,1)-1))+1):$V1714,"&gt;0",INDEX($V:$V,ROW($V1714)-VALUE(LEFT(W$1,FIND("-",W$1,1)-1))+1):$V1714)/COUNTIF(INDEX($V:$V,ROW($V1714)-VALUE(LEFT(W$1,FIND("-",W$1,1)-1))+1):$V1714,"&gt;0"))/(SUMIF(INDEX($V:$V,ROW($V1714)-VALUE(LEFT(W$1,FIND("-",W$1,1)-1))+1):$V1714,"&lt;0",INDEX($V:$V,ROW($V1714)-VALUE(LEFT(W$1,FIND("-",W$1,1)-1))+1):$V1714)/COUNTIF(INDEX($V:$V,ROW($V1714)-VALUE(LEFT(W$1,FIND("-",W$1,1)-1))+1):$V1714,"&lt;0")))),100-100/(1+ABS((SUMIF(INDEX($V:$V,ROW($V1714)-VALUE(LEFT(W$1,FIND("-",W$1,1)-1))+1):$V1714,"&gt;0",INDEX($V:$V,ROW($V1714)-VALUE(LEFT(W$1,FIND("-",W$1,1)-1))+1):$V1714)/VALUE(LEFT(W$1,FIND("-",W$1,1)-1)))/(SUMIF(INDEX($V:$V,ROW($V1714)-VALUE(LEFT(W$1,FIND("-",W$1,1)-1))+1):$V1714,"&lt;0",INDEX($V:$V,ROW($V1714)-VALUE(LEFT(W$1,FIND("-",W$1,1)-1))+1):$V1714)/VALUE(LEFT(W$1,FIND("-",W$1,1)-1)))))))</f>
        <v>72.727272727272748</v>
      </c>
      <c r="Y1714">
        <f>IF(ROW($E1714)&lt;=VALUE(LEFT(Y$1,FIND("-",Y$1,1)-1)),0,MAX(INDEX(C:C,ROW(C1714)-VALUE(LEFT(Y$1,FIND("-",Y$1,1)-1))+1):C1714))</f>
        <v>0.47</v>
      </c>
      <c r="Z1714">
        <f>IF(ROW($E1714)&lt;=VALUE(LEFT(Z$1,FIND("-",Z$1,1)-1)),0,MIN(INDEX(D:D,ROW(D1714)-VALUE(LEFT(Z$1,FIND("-",Z$1,1)-1))+1):D1714))</f>
        <v>0.39500000000000002</v>
      </c>
      <c r="AA1714">
        <f t="shared" si="243"/>
        <v>86.666666666666728</v>
      </c>
      <c r="AB1714">
        <f>IF(ROW($AA1714)&lt;=VALUE(LEFT(AA$1,FIND("-",AA$1,1)-1))+VALUE(LEFT(AB$1,FIND("-",AB$1,1)-1)-1),0,AVERAGE(INDEX($AA:$AA,ROW($AA1714)-VALUE(LEFT(AB$1,FIND("-",AB$1,1)-1))+1):$AA1714))</f>
        <v>95.555555555555586</v>
      </c>
      <c r="AC1714">
        <f>IF(ROW($AA1714)&lt;=VALUE(LEFT(AA$1,FIND("-",AA$1,1)-1))+VALUE(LEFT(AB$1,FIND("-",AB$1,1)-1)-1)+VALUE(LEFT(AC$1,FIND("-",AC$1,1)-1)-1),0,AVERAGE(INDEX($AB:$AB,ROW($AB1714)-VALUE(LEFT(AC$1,FIND("-",AC$1,1)-1))+1):$AB1714))</f>
        <v>92.962962962962976</v>
      </c>
      <c r="AE1714">
        <f t="shared" si="240"/>
        <v>41617844</v>
      </c>
      <c r="AG1714" t="str">
        <f t="shared" si="242"/>
        <v/>
      </c>
    </row>
    <row r="1715" spans="1:33" x14ac:dyDescent="0.25">
      <c r="A1715" s="6">
        <v>38965</v>
      </c>
      <c r="B1715">
        <v>0.44500000000000001</v>
      </c>
      <c r="C1715">
        <v>0.47</v>
      </c>
      <c r="D1715">
        <v>0.44</v>
      </c>
      <c r="E1715">
        <v>0.47</v>
      </c>
      <c r="F1715">
        <v>0.27096500000000001</v>
      </c>
      <c r="G1715">
        <v>1330000</v>
      </c>
      <c r="I1715" t="str">
        <f t="shared" si="235"/>
        <v/>
      </c>
      <c r="J1715" t="str">
        <f t="shared" si="236"/>
        <v>Overbought</v>
      </c>
      <c r="K1715" t="str">
        <f t="shared" si="237"/>
        <v>Overbought Above %D</v>
      </c>
      <c r="M1715" s="11" t="str">
        <f t="shared" si="241"/>
        <v/>
      </c>
      <c r="O1715">
        <f>IF(ROW($E1715)&lt;=VALUE(LEFT(O$1,FIND("-",O$1,1)-1)),0,IF(ROW($E1715)=VALUE(LEFT(O$1,FIND("-",O$1,1)-1))+1,AVERAGE(INDEX($E:$E,ROW($E1715)-VALUE(LEFT(O$1,FIND("-",O$1,1)-1))):$E1715),($E1715*(2/(VALUE(LEFT(O$1,FIND("-",O$1,1)-1))+1)))+(O1714*(1-(2/(VALUE(LEFT(O$1,FIND("-",O$1,1)-1))+1))))))</f>
        <v>0.33968308013234877</v>
      </c>
      <c r="Q1715">
        <f>IF(ROW($E1715)&lt;=VALUE(LEFT(Q$1,FIND("-",Q$1,1)-1)),0,IF(ROW($E1715)=VALUE(LEFT(Q$1,FIND("-",Q$1,1)-1))+1,AVERAGE(INDEX($E:$E,ROW($E1715)-VALUE(LEFT(Q$1,FIND("-",Q$1,1)-1))):$E1715),($E1715*(2/(VALUE(LEFT(Q$1,FIND("-",Q$1,1)-1))+1)))+(Q1714*(1-(2/(VALUE(LEFT(Q$1,FIND("-",Q$1,1)-1))+1))))))</f>
        <v>0.44187649875681528</v>
      </c>
      <c r="R1715">
        <f>IF(ROW($E1715)&lt;=VALUE(LEFT(R$1,FIND("-",R$1,1)-1)),0,IF(ROW($E1715)=VALUE(LEFT(R$1,FIND("-",R$1,1)-1))+1,AVERAGE(INDEX($E:$E,ROW($E1715)-VALUE(LEFT(R$1,FIND("-",R$1,1)-1))):$E1715),($E1715*(2/(VALUE(LEFT(R$1,FIND("-",R$1,1)-1))+1)))+(R1714*(1-(2/(VALUE(LEFT(R$1,FIND("-",R$1,1)-1))+1))))))</f>
        <v>0.42061771567990552</v>
      </c>
      <c r="S1715">
        <f t="shared" si="238"/>
        <v>2.125878307690976E-2</v>
      </c>
      <c r="T1715">
        <f>IF(ROW($E1715)&lt;=MAX(VALUE(LEFT(Q$1,FIND("-",Q$1,1)-1)),VALUE(LEFT(R$1,FIND("-",R$1,1)-1)))+VALUE(LEFT(T$1,FIND("-",T$1,1)-1))-1,0,IF(ROW($E1715)=MAX(VALUE(LEFT(Q$1,FIND("-",Q$1,1)-1)),VALUE(LEFT(R$1,FIND("-",R$1,1)-1)))+VALUE(LEFT(T$1,FIND("-",T$1,1)-1)),AVERAGE(INDEX($S:$S,ROW(S1715)-VALUE(LEFT(T$1,FIND("-",T$1,1)-1))+1):S1715),($S1715*(2/(VALUE(LEFT(T$1,FIND("-",T$1,1)-1))+1)))+(T1714*(1-(2/(VALUE(LEFT(T$1,FIND("-",T$1,1)-1))+1))))))</f>
        <v>1.8891312779918467E-2</v>
      </c>
      <c r="V1715">
        <f t="shared" si="239"/>
        <v>9.9999999999999534E-3</v>
      </c>
      <c r="W1715">
        <f>IF(ROW($E1715)&lt;=VALUE(LEFT(W$1,FIND("-",W$1,1)-1))+1,0,IF(ROW($E1714)=VALUE(LEFT(W$1,FIND("-",W$1,1)-1))+1,100-100/(1+ABS((SUMIF(INDEX($V:$V,ROW($V1715)-VALUE(LEFT(W$1,FIND("-",W$1,1)-1))+1):$V1715,"&gt;0",INDEX($V:$V,ROW($V1715)-VALUE(LEFT(W$1,FIND("-",W$1,1)-1))+1):$V1715)/COUNTIF(INDEX($V:$V,ROW($V1715)-VALUE(LEFT(W$1,FIND("-",W$1,1)-1))+1):$V1715,"&gt;0"))/(SUMIF(INDEX($V:$V,ROW($V1715)-VALUE(LEFT(W$1,FIND("-",W$1,1)-1))+1):$V1715,"&lt;0",INDEX($V:$V,ROW($V1715)-VALUE(LEFT(W$1,FIND("-",W$1,1)-1))+1):$V1715)/COUNTIF(INDEX($V:$V,ROW($V1715)-VALUE(LEFT(W$1,FIND("-",W$1,1)-1))+1):$V1715,"&lt;0")))),100-100/(1+ABS((SUMIF(INDEX($V:$V,ROW($V1715)-VALUE(LEFT(W$1,FIND("-",W$1,1)-1))+1):$V1715,"&gt;0",INDEX($V:$V,ROW($V1715)-VALUE(LEFT(W$1,FIND("-",W$1,1)-1))+1):$V1715)/VALUE(LEFT(W$1,FIND("-",W$1,1)-1)))/(SUMIF(INDEX($V:$V,ROW($V1715)-VALUE(LEFT(W$1,FIND("-",W$1,1)-1))+1):$V1715,"&lt;0",INDEX($V:$V,ROW($V1715)-VALUE(LEFT(W$1,FIND("-",W$1,1)-1))+1):$V1715)/VALUE(LEFT(W$1,FIND("-",W$1,1)-1)))))))</f>
        <v>75.000000000000014</v>
      </c>
      <c r="Y1715">
        <f>IF(ROW($E1715)&lt;=VALUE(LEFT(Y$1,FIND("-",Y$1,1)-1)),0,MAX(INDEX(C:C,ROW(C1715)-VALUE(LEFT(Y$1,FIND("-",Y$1,1)-1))+1):C1715))</f>
        <v>0.47</v>
      </c>
      <c r="Z1715">
        <f>IF(ROW($E1715)&lt;=VALUE(LEFT(Z$1,FIND("-",Z$1,1)-1)),0,MIN(INDEX(D:D,ROW(D1715)-VALUE(LEFT(Z$1,FIND("-",Z$1,1)-1))+1):D1715))</f>
        <v>0.39500000000000002</v>
      </c>
      <c r="AA1715">
        <f t="shared" si="243"/>
        <v>100</v>
      </c>
      <c r="AB1715">
        <f>IF(ROW($AA1715)&lt;=VALUE(LEFT(AA$1,FIND("-",AA$1,1)-1))+VALUE(LEFT(AB$1,FIND("-",AB$1,1)-1)-1),0,AVERAGE(INDEX($AA:$AA,ROW($AA1715)-VALUE(LEFT(AB$1,FIND("-",AB$1,1)-1))+1):$AA1715))</f>
        <v>95.555555555555586</v>
      </c>
      <c r="AC1715">
        <f>IF(ROW($AA1715)&lt;=VALUE(LEFT(AA$1,FIND("-",AA$1,1)-1))+VALUE(LEFT(AB$1,FIND("-",AB$1,1)-1)-1)+VALUE(LEFT(AC$1,FIND("-",AC$1,1)-1)-1),0,AVERAGE(INDEX($AB:$AB,ROW($AB1715)-VALUE(LEFT(AC$1,FIND("-",AC$1,1)-1))+1):$AB1715))</f>
        <v>97.037037037037067</v>
      </c>
      <c r="AE1715">
        <f t="shared" si="240"/>
        <v>42947844</v>
      </c>
      <c r="AG1715" t="str">
        <f t="shared" si="242"/>
        <v/>
      </c>
    </row>
    <row r="1716" spans="1:33" x14ac:dyDescent="0.25">
      <c r="A1716" s="6">
        <v>38966</v>
      </c>
      <c r="B1716">
        <v>0.45500000000000002</v>
      </c>
      <c r="C1716">
        <v>0.47499999999999998</v>
      </c>
      <c r="D1716">
        <v>0.45500000000000002</v>
      </c>
      <c r="E1716">
        <v>0.47499999999999998</v>
      </c>
      <c r="F1716">
        <v>0.27384700000000001</v>
      </c>
      <c r="G1716">
        <v>719100</v>
      </c>
      <c r="I1716" t="str">
        <f t="shared" si="235"/>
        <v/>
      </c>
      <c r="J1716" t="str">
        <f t="shared" si="236"/>
        <v>Overbought</v>
      </c>
      <c r="K1716" t="str">
        <f t="shared" si="237"/>
        <v>Overbought Above %D</v>
      </c>
      <c r="M1716" s="11" t="str">
        <f t="shared" si="241"/>
        <v/>
      </c>
      <c r="O1716">
        <f>IF(ROW($E1716)&lt;=VALUE(LEFT(O$1,FIND("-",O$1,1)-1)),0,IF(ROW($E1716)=VALUE(LEFT(O$1,FIND("-",O$1,1)-1))+1,AVERAGE(INDEX($E:$E,ROW($E1716)-VALUE(LEFT(O$1,FIND("-",O$1,1)-1))):$E1716),($E1716*(2/(VALUE(LEFT(O$1,FIND("-",O$1,1)-1))+1)))+(O1715*(1-(2/(VALUE(LEFT(O$1,FIND("-",O$1,1)-1))+1))))))</f>
        <v>0.34102951714595725</v>
      </c>
      <c r="Q1716">
        <f>IF(ROW($E1716)&lt;=VALUE(LEFT(Q$1,FIND("-",Q$1,1)-1)),0,IF(ROW($E1716)=VALUE(LEFT(Q$1,FIND("-",Q$1,1)-1))+1,AVERAGE(INDEX($E:$E,ROW($E1716)-VALUE(LEFT(Q$1,FIND("-",Q$1,1)-1))):$E1716),($E1716*(2/(VALUE(LEFT(Q$1,FIND("-",Q$1,1)-1))+1)))+(Q1715*(1-(2/(VALUE(LEFT(Q$1,FIND("-",Q$1,1)-1))+1))))))</f>
        <v>0.44697242202499754</v>
      </c>
      <c r="R1716">
        <f>IF(ROW($E1716)&lt;=VALUE(LEFT(R$1,FIND("-",R$1,1)-1)),0,IF(ROW($E1716)=VALUE(LEFT(R$1,FIND("-",R$1,1)-1))+1,AVERAGE(INDEX($E:$E,ROW($E1716)-VALUE(LEFT(R$1,FIND("-",R$1,1)-1))):$E1716),($E1716*(2/(VALUE(LEFT(R$1,FIND("-",R$1,1)-1))+1)))+(R1715*(1-(2/(VALUE(LEFT(R$1,FIND("-",R$1,1)-1))+1))))))</f>
        <v>0.42464603303694959</v>
      </c>
      <c r="S1716">
        <f t="shared" si="238"/>
        <v>2.2326388988047952E-2</v>
      </c>
      <c r="T1716">
        <f>IF(ROW($E1716)&lt;=MAX(VALUE(LEFT(Q$1,FIND("-",Q$1,1)-1)),VALUE(LEFT(R$1,FIND("-",R$1,1)-1)))+VALUE(LEFT(T$1,FIND("-",T$1,1)-1))-1,0,IF(ROW($E1716)=MAX(VALUE(LEFT(Q$1,FIND("-",Q$1,1)-1)),VALUE(LEFT(R$1,FIND("-",R$1,1)-1)))+VALUE(LEFT(T$1,FIND("-",T$1,1)-1)),AVERAGE(INDEX($S:$S,ROW(S1716)-VALUE(LEFT(T$1,FIND("-",T$1,1)-1))+1):S1716),($S1716*(2/(VALUE(LEFT(T$1,FIND("-",T$1,1)-1))+1)))+(T1715*(1-(2/(VALUE(LEFT(T$1,FIND("-",T$1,1)-1))+1))))))</f>
        <v>1.9578328021544366E-2</v>
      </c>
      <c r="V1716">
        <f t="shared" si="239"/>
        <v>5.0000000000000044E-3</v>
      </c>
      <c r="W1716">
        <f>IF(ROW($E1716)&lt;=VALUE(LEFT(W$1,FIND("-",W$1,1)-1))+1,0,IF(ROW($E1715)=VALUE(LEFT(W$1,FIND("-",W$1,1)-1))+1,100-100/(1+ABS((SUMIF(INDEX($V:$V,ROW($V1716)-VALUE(LEFT(W$1,FIND("-",W$1,1)-1))+1):$V1716,"&gt;0",INDEX($V:$V,ROW($V1716)-VALUE(LEFT(W$1,FIND("-",W$1,1)-1))+1):$V1716)/COUNTIF(INDEX($V:$V,ROW($V1716)-VALUE(LEFT(W$1,FIND("-",W$1,1)-1))+1):$V1716,"&gt;0"))/(SUMIF(INDEX($V:$V,ROW($V1716)-VALUE(LEFT(W$1,FIND("-",W$1,1)-1))+1):$V1716,"&lt;0",INDEX($V:$V,ROW($V1716)-VALUE(LEFT(W$1,FIND("-",W$1,1)-1))+1):$V1716)/COUNTIF(INDEX($V:$V,ROW($V1716)-VALUE(LEFT(W$1,FIND("-",W$1,1)-1))+1):$V1716,"&lt;0")))),100-100/(1+ABS((SUMIF(INDEX($V:$V,ROW($V1716)-VALUE(LEFT(W$1,FIND("-",W$1,1)-1))+1):$V1716,"&gt;0",INDEX($V:$V,ROW($V1716)-VALUE(LEFT(W$1,FIND("-",W$1,1)-1))+1):$V1716)/VALUE(LEFT(W$1,FIND("-",W$1,1)-1)))/(SUMIF(INDEX($V:$V,ROW($V1716)-VALUE(LEFT(W$1,FIND("-",W$1,1)-1))+1):$V1716,"&lt;0",INDEX($V:$V,ROW($V1716)-VALUE(LEFT(W$1,FIND("-",W$1,1)-1))+1):$V1716)/VALUE(LEFT(W$1,FIND("-",W$1,1)-1)))))))</f>
        <v>76.000000000000014</v>
      </c>
      <c r="Y1716">
        <f>IF(ROW($E1716)&lt;=VALUE(LEFT(Y$1,FIND("-",Y$1,1)-1)),0,MAX(INDEX(C:C,ROW(C1716)-VALUE(LEFT(Y$1,FIND("-",Y$1,1)-1))+1):C1716))</f>
        <v>0.47499999999999998</v>
      </c>
      <c r="Z1716">
        <f>IF(ROW($E1716)&lt;=VALUE(LEFT(Z$1,FIND("-",Z$1,1)-1)),0,MIN(INDEX(D:D,ROW(D1716)-VALUE(LEFT(Z$1,FIND("-",Z$1,1)-1))+1):D1716))</f>
        <v>0.39500000000000002</v>
      </c>
      <c r="AA1716">
        <f t="shared" si="243"/>
        <v>100</v>
      </c>
      <c r="AB1716">
        <f>IF(ROW($AA1716)&lt;=VALUE(LEFT(AA$1,FIND("-",AA$1,1)-1))+VALUE(LEFT(AB$1,FIND("-",AB$1,1)-1)-1),0,AVERAGE(INDEX($AA:$AA,ROW($AA1716)-VALUE(LEFT(AB$1,FIND("-",AB$1,1)-1))+1):$AA1716))</f>
        <v>95.555555555555586</v>
      </c>
      <c r="AC1716">
        <f>IF(ROW($AA1716)&lt;=VALUE(LEFT(AA$1,FIND("-",AA$1,1)-1))+VALUE(LEFT(AB$1,FIND("-",AB$1,1)-1)-1)+VALUE(LEFT(AC$1,FIND("-",AC$1,1)-1)-1),0,AVERAGE(INDEX($AB:$AB,ROW($AB1716)-VALUE(LEFT(AC$1,FIND("-",AC$1,1)-1))+1):$AB1716))</f>
        <v>95.555555555555586</v>
      </c>
      <c r="AE1716">
        <f t="shared" si="240"/>
        <v>43666944</v>
      </c>
      <c r="AG1716" t="str">
        <f t="shared" si="242"/>
        <v/>
      </c>
    </row>
    <row r="1717" spans="1:33" x14ac:dyDescent="0.25">
      <c r="A1717" s="6">
        <v>38967</v>
      </c>
      <c r="B1717">
        <v>0.46500000000000002</v>
      </c>
      <c r="C1717">
        <v>0.47499999999999998</v>
      </c>
      <c r="D1717">
        <v>0.46</v>
      </c>
      <c r="E1717">
        <v>0.46</v>
      </c>
      <c r="F1717">
        <v>0.26519999999999999</v>
      </c>
      <c r="G1717">
        <v>558000</v>
      </c>
      <c r="I1717" t="str">
        <f t="shared" si="235"/>
        <v/>
      </c>
      <c r="J1717" t="str">
        <f t="shared" si="236"/>
        <v>Overbought</v>
      </c>
      <c r="K1717" t="str">
        <f t="shared" si="237"/>
        <v>Overbought Above %D</v>
      </c>
      <c r="M1717" s="11" t="str">
        <f t="shared" si="241"/>
        <v/>
      </c>
      <c r="O1717">
        <f>IF(ROW($E1717)&lt;=VALUE(LEFT(O$1,FIND("-",O$1,1)-1)),0,IF(ROW($E1717)=VALUE(LEFT(O$1,FIND("-",O$1,1)-1))+1,AVERAGE(INDEX($E:$E,ROW($E1717)-VALUE(LEFT(O$1,FIND("-",O$1,1)-1))):$E1717),($E1717*(2/(VALUE(LEFT(O$1,FIND("-",O$1,1)-1))+1)))+(O1716*(1-(2/(VALUE(LEFT(O$1,FIND("-",O$1,1)-1))+1))))))</f>
        <v>0.34221330304500247</v>
      </c>
      <c r="Q1717">
        <f>IF(ROW($E1717)&lt;=VALUE(LEFT(Q$1,FIND("-",Q$1,1)-1)),0,IF(ROW($E1717)=VALUE(LEFT(Q$1,FIND("-",Q$1,1)-1))+1,AVERAGE(INDEX($E:$E,ROW($E1717)-VALUE(LEFT(Q$1,FIND("-",Q$1,1)-1))):$E1717),($E1717*(2/(VALUE(LEFT(Q$1,FIND("-",Q$1,1)-1))+1)))+(Q1716*(1-(2/(VALUE(LEFT(Q$1,FIND("-",Q$1,1)-1))+1))))))</f>
        <v>0.44897666479038256</v>
      </c>
      <c r="R1717">
        <f>IF(ROW($E1717)&lt;=VALUE(LEFT(R$1,FIND("-",R$1,1)-1)),0,IF(ROW($E1717)=VALUE(LEFT(R$1,FIND("-",R$1,1)-1))+1,AVERAGE(INDEX($E:$E,ROW($E1717)-VALUE(LEFT(R$1,FIND("-",R$1,1)-1))):$E1717),($E1717*(2/(VALUE(LEFT(R$1,FIND("-",R$1,1)-1))+1)))+(R1716*(1-(2/(VALUE(LEFT(R$1,FIND("-",R$1,1)-1))+1))))))</f>
        <v>0.42726484540458298</v>
      </c>
      <c r="S1717">
        <f t="shared" si="238"/>
        <v>2.171181938579958E-2</v>
      </c>
      <c r="T1717">
        <f>IF(ROW($E1717)&lt;=MAX(VALUE(LEFT(Q$1,FIND("-",Q$1,1)-1)),VALUE(LEFT(R$1,FIND("-",R$1,1)-1)))+VALUE(LEFT(T$1,FIND("-",T$1,1)-1))-1,0,IF(ROW($E1717)=MAX(VALUE(LEFT(Q$1,FIND("-",Q$1,1)-1)),VALUE(LEFT(R$1,FIND("-",R$1,1)-1)))+VALUE(LEFT(T$1,FIND("-",T$1,1)-1)),AVERAGE(INDEX($S:$S,ROW(S1717)-VALUE(LEFT(T$1,FIND("-",T$1,1)-1))+1):S1717),($S1717*(2/(VALUE(LEFT(T$1,FIND("-",T$1,1)-1))+1)))+(T1716*(1-(2/(VALUE(LEFT(T$1,FIND("-",T$1,1)-1))+1))))))</f>
        <v>2.0005026294395409E-2</v>
      </c>
      <c r="V1717">
        <f t="shared" si="239"/>
        <v>-1.4999999999999958E-2</v>
      </c>
      <c r="W1717">
        <f>IF(ROW($E1717)&lt;=VALUE(LEFT(W$1,FIND("-",W$1,1)-1))+1,0,IF(ROW($E1716)=VALUE(LEFT(W$1,FIND("-",W$1,1)-1))+1,100-100/(1+ABS((SUMIF(INDEX($V:$V,ROW($V1717)-VALUE(LEFT(W$1,FIND("-",W$1,1)-1))+1):$V1717,"&gt;0",INDEX($V:$V,ROW($V1717)-VALUE(LEFT(W$1,FIND("-",W$1,1)-1))+1):$V1717)/COUNTIF(INDEX($V:$V,ROW($V1717)-VALUE(LEFT(W$1,FIND("-",W$1,1)-1))+1):$V1717,"&gt;0"))/(SUMIF(INDEX($V:$V,ROW($V1717)-VALUE(LEFT(W$1,FIND("-",W$1,1)-1))+1):$V1717,"&lt;0",INDEX($V:$V,ROW($V1717)-VALUE(LEFT(W$1,FIND("-",W$1,1)-1))+1):$V1717)/COUNTIF(INDEX($V:$V,ROW($V1717)-VALUE(LEFT(W$1,FIND("-",W$1,1)-1))+1):$V1717,"&lt;0")))),100-100/(1+ABS((SUMIF(INDEX($V:$V,ROW($V1717)-VALUE(LEFT(W$1,FIND("-",W$1,1)-1))+1):$V1717,"&gt;0",INDEX($V:$V,ROW($V1717)-VALUE(LEFT(W$1,FIND("-",W$1,1)-1))+1):$V1717)/VALUE(LEFT(W$1,FIND("-",W$1,1)-1)))/(SUMIF(INDEX($V:$V,ROW($V1717)-VALUE(LEFT(W$1,FIND("-",W$1,1)-1))+1):$V1717,"&lt;0",INDEX($V:$V,ROW($V1717)-VALUE(LEFT(W$1,FIND("-",W$1,1)-1))+1):$V1717)/VALUE(LEFT(W$1,FIND("-",W$1,1)-1)))))))</f>
        <v>70.370370370370381</v>
      </c>
      <c r="Y1717">
        <f>IF(ROW($E1717)&lt;=VALUE(LEFT(Y$1,FIND("-",Y$1,1)-1)),0,MAX(INDEX(C:C,ROW(C1717)-VALUE(LEFT(Y$1,FIND("-",Y$1,1)-1))+1):C1717))</f>
        <v>0.47499999999999998</v>
      </c>
      <c r="Z1717">
        <f>IF(ROW($E1717)&lt;=VALUE(LEFT(Z$1,FIND("-",Z$1,1)-1)),0,MIN(INDEX(D:D,ROW(D1717)-VALUE(LEFT(Z$1,FIND("-",Z$1,1)-1))+1):D1717))</f>
        <v>0.39500000000000002</v>
      </c>
      <c r="AA1717">
        <f t="shared" si="243"/>
        <v>81.250000000000043</v>
      </c>
      <c r="AB1717">
        <f>IF(ROW($AA1717)&lt;=VALUE(LEFT(AA$1,FIND("-",AA$1,1)-1))+VALUE(LEFT(AB$1,FIND("-",AB$1,1)-1)-1),0,AVERAGE(INDEX($AA:$AA,ROW($AA1717)-VALUE(LEFT(AB$1,FIND("-",AB$1,1)-1))+1):$AA1717))</f>
        <v>93.750000000000014</v>
      </c>
      <c r="AC1717">
        <f>IF(ROW($AA1717)&lt;=VALUE(LEFT(AA$1,FIND("-",AA$1,1)-1))+VALUE(LEFT(AB$1,FIND("-",AB$1,1)-1)-1)+VALUE(LEFT(AC$1,FIND("-",AC$1,1)-1)-1),0,AVERAGE(INDEX($AB:$AB,ROW($AB1717)-VALUE(LEFT(AC$1,FIND("-",AC$1,1)-1))+1):$AB1717))</f>
        <v>94.953703703703738</v>
      </c>
      <c r="AE1717">
        <f t="shared" si="240"/>
        <v>43108944</v>
      </c>
      <c r="AG1717" t="str">
        <f t="shared" si="242"/>
        <v/>
      </c>
    </row>
    <row r="1718" spans="1:33" x14ac:dyDescent="0.25">
      <c r="A1718" s="6">
        <v>38968</v>
      </c>
      <c r="B1718">
        <v>0.46</v>
      </c>
      <c r="C1718">
        <v>0.47</v>
      </c>
      <c r="D1718">
        <v>0.45500000000000002</v>
      </c>
      <c r="E1718">
        <v>0.47</v>
      </c>
      <c r="F1718">
        <v>0.27096500000000001</v>
      </c>
      <c r="G1718">
        <v>974000</v>
      </c>
      <c r="I1718" t="str">
        <f t="shared" si="235"/>
        <v/>
      </c>
      <c r="J1718" t="str">
        <f t="shared" si="236"/>
        <v/>
      </c>
      <c r="K1718" t="str">
        <f t="shared" si="237"/>
        <v>Overbought Above %D</v>
      </c>
      <c r="M1718" s="11" t="str">
        <f t="shared" si="241"/>
        <v/>
      </c>
      <c r="O1718">
        <f>IF(ROW($E1718)&lt;=VALUE(LEFT(O$1,FIND("-",O$1,1)-1)),0,IF(ROW($E1718)=VALUE(LEFT(O$1,FIND("-",O$1,1)-1))+1,AVERAGE(INDEX($E:$E,ROW($E1718)-VALUE(LEFT(O$1,FIND("-",O$1,1)-1))):$E1718),($E1718*(2/(VALUE(LEFT(O$1,FIND("-",O$1,1)-1))+1)))+(O1717*(1-(2/(VALUE(LEFT(O$1,FIND("-",O$1,1)-1))+1))))))</f>
        <v>0.34348481246744028</v>
      </c>
      <c r="Q1718">
        <f>IF(ROW($E1718)&lt;=VALUE(LEFT(Q$1,FIND("-",Q$1,1)-1)),0,IF(ROW($E1718)=VALUE(LEFT(Q$1,FIND("-",Q$1,1)-1))+1,AVERAGE(INDEX($E:$E,ROW($E1718)-VALUE(LEFT(Q$1,FIND("-",Q$1,1)-1))):$E1718),($E1718*(2/(VALUE(LEFT(Q$1,FIND("-",Q$1,1)-1))+1)))+(Q1717*(1-(2/(VALUE(LEFT(Q$1,FIND("-",Q$1,1)-1))+1))))))</f>
        <v>0.45221102405340063</v>
      </c>
      <c r="R1718">
        <f>IF(ROW($E1718)&lt;=VALUE(LEFT(R$1,FIND("-",R$1,1)-1)),0,IF(ROW($E1718)=VALUE(LEFT(R$1,FIND("-",R$1,1)-1))+1,AVERAGE(INDEX($E:$E,ROW($E1718)-VALUE(LEFT(R$1,FIND("-",R$1,1)-1))):$E1718),($E1718*(2/(VALUE(LEFT(R$1,FIND("-",R$1,1)-1))+1)))+(R1717*(1-(2/(VALUE(LEFT(R$1,FIND("-",R$1,1)-1))+1))))))</f>
        <v>0.43043041241165092</v>
      </c>
      <c r="S1718">
        <f t="shared" si="238"/>
        <v>2.1780611641749714E-2</v>
      </c>
      <c r="T1718">
        <f>IF(ROW($E1718)&lt;=MAX(VALUE(LEFT(Q$1,FIND("-",Q$1,1)-1)),VALUE(LEFT(R$1,FIND("-",R$1,1)-1)))+VALUE(LEFT(T$1,FIND("-",T$1,1)-1))-1,0,IF(ROW($E1718)=MAX(VALUE(LEFT(Q$1,FIND("-",Q$1,1)-1)),VALUE(LEFT(R$1,FIND("-",R$1,1)-1)))+VALUE(LEFT(T$1,FIND("-",T$1,1)-1)),AVERAGE(INDEX($S:$S,ROW(S1718)-VALUE(LEFT(T$1,FIND("-",T$1,1)-1))+1):S1718),($S1718*(2/(VALUE(LEFT(T$1,FIND("-",T$1,1)-1))+1)))+(T1717*(1-(2/(VALUE(LEFT(T$1,FIND("-",T$1,1)-1))+1))))))</f>
        <v>2.0360143363866275E-2</v>
      </c>
      <c r="V1718">
        <f t="shared" si="239"/>
        <v>9.9999999999999534E-3</v>
      </c>
      <c r="W1718">
        <f>IF(ROW($E1718)&lt;=VALUE(LEFT(W$1,FIND("-",W$1,1)-1))+1,0,IF(ROW($E1717)=VALUE(LEFT(W$1,FIND("-",W$1,1)-1))+1,100-100/(1+ABS((SUMIF(INDEX($V:$V,ROW($V1718)-VALUE(LEFT(W$1,FIND("-",W$1,1)-1))+1):$V1718,"&gt;0",INDEX($V:$V,ROW($V1718)-VALUE(LEFT(W$1,FIND("-",W$1,1)-1))+1):$V1718)/COUNTIF(INDEX($V:$V,ROW($V1718)-VALUE(LEFT(W$1,FIND("-",W$1,1)-1))+1):$V1718,"&gt;0"))/(SUMIF(INDEX($V:$V,ROW($V1718)-VALUE(LEFT(W$1,FIND("-",W$1,1)-1))+1):$V1718,"&lt;0",INDEX($V:$V,ROW($V1718)-VALUE(LEFT(W$1,FIND("-",W$1,1)-1))+1):$V1718)/COUNTIF(INDEX($V:$V,ROW($V1718)-VALUE(LEFT(W$1,FIND("-",W$1,1)-1))+1):$V1718,"&lt;0")))),100-100/(1+ABS((SUMIF(INDEX($V:$V,ROW($V1718)-VALUE(LEFT(W$1,FIND("-",W$1,1)-1))+1):$V1718,"&gt;0",INDEX($V:$V,ROW($V1718)-VALUE(LEFT(W$1,FIND("-",W$1,1)-1))+1):$V1718)/VALUE(LEFT(W$1,FIND("-",W$1,1)-1)))/(SUMIF(INDEX($V:$V,ROW($V1718)-VALUE(LEFT(W$1,FIND("-",W$1,1)-1))+1):$V1718,"&lt;0",INDEX($V:$V,ROW($V1718)-VALUE(LEFT(W$1,FIND("-",W$1,1)-1))+1):$V1718)/VALUE(LEFT(W$1,FIND("-",W$1,1)-1)))))))</f>
        <v>69.230769230769226</v>
      </c>
      <c r="Y1718">
        <f>IF(ROW($E1718)&lt;=VALUE(LEFT(Y$1,FIND("-",Y$1,1)-1)),0,MAX(INDEX(C:C,ROW(C1718)-VALUE(LEFT(Y$1,FIND("-",Y$1,1)-1))+1):C1718))</f>
        <v>0.47499999999999998</v>
      </c>
      <c r="Z1718">
        <f>IF(ROW($E1718)&lt;=VALUE(LEFT(Z$1,FIND("-",Z$1,1)-1)),0,MIN(INDEX(D:D,ROW(D1718)-VALUE(LEFT(Z$1,FIND("-",Z$1,1)-1))+1):D1718))</f>
        <v>0.40500000000000003</v>
      </c>
      <c r="AA1718">
        <f t="shared" si="243"/>
        <v>92.857142857142847</v>
      </c>
      <c r="AB1718">
        <f>IF(ROW($AA1718)&lt;=VALUE(LEFT(AA$1,FIND("-",AA$1,1)-1))+VALUE(LEFT(AB$1,FIND("-",AB$1,1)-1)-1),0,AVERAGE(INDEX($AA:$AA,ROW($AA1718)-VALUE(LEFT(AB$1,FIND("-",AB$1,1)-1))+1):$AA1718))</f>
        <v>91.369047619047635</v>
      </c>
      <c r="AC1718">
        <f>IF(ROW($AA1718)&lt;=VALUE(LEFT(AA$1,FIND("-",AA$1,1)-1))+VALUE(LEFT(AB$1,FIND("-",AB$1,1)-1)-1)+VALUE(LEFT(AC$1,FIND("-",AC$1,1)-1)-1),0,AVERAGE(INDEX($AB:$AB,ROW($AB1718)-VALUE(LEFT(AC$1,FIND("-",AC$1,1)-1))+1):$AB1718))</f>
        <v>93.558201058201078</v>
      </c>
      <c r="AE1718">
        <f t="shared" si="240"/>
        <v>44082944</v>
      </c>
      <c r="AG1718" t="str">
        <f t="shared" si="242"/>
        <v/>
      </c>
    </row>
    <row r="1719" spans="1:33" x14ac:dyDescent="0.25">
      <c r="A1719" s="6">
        <v>38971</v>
      </c>
      <c r="B1719">
        <v>0.45500000000000002</v>
      </c>
      <c r="C1719">
        <v>0.46</v>
      </c>
      <c r="D1719">
        <v>0.45500000000000002</v>
      </c>
      <c r="E1719">
        <v>0.46</v>
      </c>
      <c r="F1719">
        <v>0.26519999999999999</v>
      </c>
      <c r="G1719">
        <v>113900</v>
      </c>
      <c r="I1719" t="str">
        <f t="shared" si="235"/>
        <v/>
      </c>
      <c r="J1719" t="str">
        <f t="shared" si="236"/>
        <v/>
      </c>
      <c r="K1719" t="str">
        <f t="shared" si="237"/>
        <v>Overbought Above %D</v>
      </c>
      <c r="M1719" s="11" t="str">
        <f t="shared" si="241"/>
        <v/>
      </c>
      <c r="O1719">
        <f>IF(ROW($E1719)&lt;=VALUE(LEFT(O$1,FIND("-",O$1,1)-1)),0,IF(ROW($E1719)=VALUE(LEFT(O$1,FIND("-",O$1,1)-1))+1,AVERAGE(INDEX($E:$E,ROW($E1719)-VALUE(LEFT(O$1,FIND("-",O$1,1)-1))):$E1719),($E1719*(2/(VALUE(LEFT(O$1,FIND("-",O$1,1)-1))+1)))+(O1718*(1-(2/(VALUE(LEFT(O$1,FIND("-",O$1,1)-1))+1))))))</f>
        <v>0.34464416756726673</v>
      </c>
      <c r="Q1719">
        <f>IF(ROW($E1719)&lt;=VALUE(LEFT(Q$1,FIND("-",Q$1,1)-1)),0,IF(ROW($E1719)=VALUE(LEFT(Q$1,FIND("-",Q$1,1)-1))+1,AVERAGE(INDEX($E:$E,ROW($E1719)-VALUE(LEFT(Q$1,FIND("-",Q$1,1)-1))):$E1719),($E1719*(2/(VALUE(LEFT(Q$1,FIND("-",Q$1,1)-1))+1)))+(Q1718*(1-(2/(VALUE(LEFT(Q$1,FIND("-",Q$1,1)-1))+1))))))</f>
        <v>0.45340932804518519</v>
      </c>
      <c r="R1719">
        <f>IF(ROW($E1719)&lt;=VALUE(LEFT(R$1,FIND("-",R$1,1)-1)),0,IF(ROW($E1719)=VALUE(LEFT(R$1,FIND("-",R$1,1)-1))+1,AVERAGE(INDEX($E:$E,ROW($E1719)-VALUE(LEFT(R$1,FIND("-",R$1,1)-1))):$E1719),($E1719*(2/(VALUE(LEFT(R$1,FIND("-",R$1,1)-1))+1)))+(R1718*(1-(2/(VALUE(LEFT(R$1,FIND("-",R$1,1)-1))+1))))))</f>
        <v>0.43262075223301011</v>
      </c>
      <c r="S1719">
        <f t="shared" si="238"/>
        <v>2.0788575812175081E-2</v>
      </c>
      <c r="T1719">
        <f>IF(ROW($E1719)&lt;=MAX(VALUE(LEFT(Q$1,FIND("-",Q$1,1)-1)),VALUE(LEFT(R$1,FIND("-",R$1,1)-1)))+VALUE(LEFT(T$1,FIND("-",T$1,1)-1))-1,0,IF(ROW($E1719)=MAX(VALUE(LEFT(Q$1,FIND("-",Q$1,1)-1)),VALUE(LEFT(R$1,FIND("-",R$1,1)-1)))+VALUE(LEFT(T$1,FIND("-",T$1,1)-1)),AVERAGE(INDEX($S:$S,ROW(S1719)-VALUE(LEFT(T$1,FIND("-",T$1,1)-1))+1):S1719),($S1719*(2/(VALUE(LEFT(T$1,FIND("-",T$1,1)-1))+1)))+(T1718*(1-(2/(VALUE(LEFT(T$1,FIND("-",T$1,1)-1))+1))))))</f>
        <v>2.0445829853528035E-2</v>
      </c>
      <c r="V1719">
        <f t="shared" si="239"/>
        <v>-9.9999999999999534E-3</v>
      </c>
      <c r="W1719">
        <f>IF(ROW($E1719)&lt;=VALUE(LEFT(W$1,FIND("-",W$1,1)-1))+1,0,IF(ROW($E1718)=VALUE(LEFT(W$1,FIND("-",W$1,1)-1))+1,100-100/(1+ABS((SUMIF(INDEX($V:$V,ROW($V1719)-VALUE(LEFT(W$1,FIND("-",W$1,1)-1))+1):$V1719,"&gt;0",INDEX($V:$V,ROW($V1719)-VALUE(LEFT(W$1,FIND("-",W$1,1)-1))+1):$V1719)/COUNTIF(INDEX($V:$V,ROW($V1719)-VALUE(LEFT(W$1,FIND("-",W$1,1)-1))+1):$V1719,"&gt;0"))/(SUMIF(INDEX($V:$V,ROW($V1719)-VALUE(LEFT(W$1,FIND("-",W$1,1)-1))+1):$V1719,"&lt;0",INDEX($V:$V,ROW($V1719)-VALUE(LEFT(W$1,FIND("-",W$1,1)-1))+1):$V1719)/COUNTIF(INDEX($V:$V,ROW($V1719)-VALUE(LEFT(W$1,FIND("-",W$1,1)-1))+1):$V1719,"&lt;0")))),100-100/(1+ABS((SUMIF(INDEX($V:$V,ROW($V1719)-VALUE(LEFT(W$1,FIND("-",W$1,1)-1))+1):$V1719,"&gt;0",INDEX($V:$V,ROW($V1719)-VALUE(LEFT(W$1,FIND("-",W$1,1)-1))+1):$V1719)/VALUE(LEFT(W$1,FIND("-",W$1,1)-1)))/(SUMIF(INDEX($V:$V,ROW($V1719)-VALUE(LEFT(W$1,FIND("-",W$1,1)-1))+1):$V1719,"&lt;0",INDEX($V:$V,ROW($V1719)-VALUE(LEFT(W$1,FIND("-",W$1,1)-1))+1):$V1719)/VALUE(LEFT(W$1,FIND("-",W$1,1)-1)))))))</f>
        <v>64.285714285714306</v>
      </c>
      <c r="Y1719">
        <f>IF(ROW($E1719)&lt;=VALUE(LEFT(Y$1,FIND("-",Y$1,1)-1)),0,MAX(INDEX(C:C,ROW(C1719)-VALUE(LEFT(Y$1,FIND("-",Y$1,1)-1))+1):C1719))</f>
        <v>0.47499999999999998</v>
      </c>
      <c r="Z1719">
        <f>IF(ROW($E1719)&lt;=VALUE(LEFT(Z$1,FIND("-",Z$1,1)-1)),0,MIN(INDEX(D:D,ROW(D1719)-VALUE(LEFT(Z$1,FIND("-",Z$1,1)-1))+1):D1719))</f>
        <v>0.40500000000000003</v>
      </c>
      <c r="AA1719">
        <f t="shared" si="243"/>
        <v>78.571428571428612</v>
      </c>
      <c r="AB1719">
        <f>IF(ROW($AA1719)&lt;=VALUE(LEFT(AA$1,FIND("-",AA$1,1)-1))+VALUE(LEFT(AB$1,FIND("-",AB$1,1)-1)-1),0,AVERAGE(INDEX($AA:$AA,ROW($AA1719)-VALUE(LEFT(AB$1,FIND("-",AB$1,1)-1))+1):$AA1719))</f>
        <v>84.226190476190496</v>
      </c>
      <c r="AC1719">
        <f>IF(ROW($AA1719)&lt;=VALUE(LEFT(AA$1,FIND("-",AA$1,1)-1))+VALUE(LEFT(AB$1,FIND("-",AB$1,1)-1)-1)+VALUE(LEFT(AC$1,FIND("-",AC$1,1)-1)-1),0,AVERAGE(INDEX($AB:$AB,ROW($AB1719)-VALUE(LEFT(AC$1,FIND("-",AC$1,1)-1))+1):$AB1719))</f>
        <v>89.781746031746039</v>
      </c>
      <c r="AE1719">
        <f t="shared" si="240"/>
        <v>43969044</v>
      </c>
      <c r="AG1719" t="str">
        <f t="shared" si="242"/>
        <v/>
      </c>
    </row>
    <row r="1720" spans="1:33" x14ac:dyDescent="0.25">
      <c r="A1720" s="6">
        <v>38972</v>
      </c>
      <c r="B1720">
        <v>0.46</v>
      </c>
      <c r="C1720">
        <v>0.47</v>
      </c>
      <c r="D1720">
        <v>0.45500000000000002</v>
      </c>
      <c r="E1720">
        <v>0.45500000000000002</v>
      </c>
      <c r="F1720">
        <v>0.26231700000000002</v>
      </c>
      <c r="G1720">
        <v>165400</v>
      </c>
      <c r="I1720" t="str">
        <f t="shared" si="235"/>
        <v>Bearish</v>
      </c>
      <c r="J1720" t="str">
        <f t="shared" si="236"/>
        <v/>
      </c>
      <c r="K1720" t="str">
        <f t="shared" si="237"/>
        <v>Overbought Above %D</v>
      </c>
      <c r="M1720" s="11" t="str">
        <f t="shared" si="241"/>
        <v/>
      </c>
      <c r="O1720">
        <f>IF(ROW($E1720)&lt;=VALUE(LEFT(O$1,FIND("-",O$1,1)-1)),0,IF(ROW($E1720)=VALUE(LEFT(O$1,FIND("-",O$1,1)-1))+1,AVERAGE(INDEX($E:$E,ROW($E1720)-VALUE(LEFT(O$1,FIND("-",O$1,1)-1))):$E1720),($E1720*(2/(VALUE(LEFT(O$1,FIND("-",O$1,1)-1))+1)))+(O1719*(1-(2/(VALUE(LEFT(O$1,FIND("-",O$1,1)-1))+1))))))</f>
        <v>0.34574223555167205</v>
      </c>
      <c r="Q1720">
        <f>IF(ROW($E1720)&lt;=VALUE(LEFT(Q$1,FIND("-",Q$1,1)-1)),0,IF(ROW($E1720)=VALUE(LEFT(Q$1,FIND("-",Q$1,1)-1))+1,AVERAGE(INDEX($E:$E,ROW($E1720)-VALUE(LEFT(Q$1,FIND("-",Q$1,1)-1))):$E1720),($E1720*(2/(VALUE(LEFT(Q$1,FIND("-",Q$1,1)-1))+1)))+(Q1719*(1-(2/(VALUE(LEFT(Q$1,FIND("-",Q$1,1)-1))+1))))))</f>
        <v>0.45365404680746441</v>
      </c>
      <c r="R1720">
        <f>IF(ROW($E1720)&lt;=VALUE(LEFT(R$1,FIND("-",R$1,1)-1)),0,IF(ROW($E1720)=VALUE(LEFT(R$1,FIND("-",R$1,1)-1))+1,AVERAGE(INDEX($E:$E,ROW($E1720)-VALUE(LEFT(R$1,FIND("-",R$1,1)-1))):$E1720),($E1720*(2/(VALUE(LEFT(R$1,FIND("-",R$1,1)-1))+1)))+(R1719*(1-(2/(VALUE(LEFT(R$1,FIND("-",R$1,1)-1))+1))))))</f>
        <v>0.43427847428982413</v>
      </c>
      <c r="S1720">
        <f t="shared" si="238"/>
        <v>1.9375572517640272E-2</v>
      </c>
      <c r="T1720">
        <f>IF(ROW($E1720)&lt;=MAX(VALUE(LEFT(Q$1,FIND("-",Q$1,1)-1)),VALUE(LEFT(R$1,FIND("-",R$1,1)-1)))+VALUE(LEFT(T$1,FIND("-",T$1,1)-1))-1,0,IF(ROW($E1720)=MAX(VALUE(LEFT(Q$1,FIND("-",Q$1,1)-1)),VALUE(LEFT(R$1,FIND("-",R$1,1)-1)))+VALUE(LEFT(T$1,FIND("-",T$1,1)-1)),AVERAGE(INDEX($S:$S,ROW(S1720)-VALUE(LEFT(T$1,FIND("-",T$1,1)-1))+1):S1720),($S1720*(2/(VALUE(LEFT(T$1,FIND("-",T$1,1)-1))+1)))+(T1719*(1-(2/(VALUE(LEFT(T$1,FIND("-",T$1,1)-1))+1))))))</f>
        <v>2.0231778386350485E-2</v>
      </c>
      <c r="V1720">
        <f t="shared" si="239"/>
        <v>-5.0000000000000044E-3</v>
      </c>
      <c r="W1720">
        <f>IF(ROW($E1720)&lt;=VALUE(LEFT(W$1,FIND("-",W$1,1)-1))+1,0,IF(ROW($E1719)=VALUE(LEFT(W$1,FIND("-",W$1,1)-1))+1,100-100/(1+ABS((SUMIF(INDEX($V:$V,ROW($V1720)-VALUE(LEFT(W$1,FIND("-",W$1,1)-1))+1):$V1720,"&gt;0",INDEX($V:$V,ROW($V1720)-VALUE(LEFT(W$1,FIND("-",W$1,1)-1))+1):$V1720)/COUNTIF(INDEX($V:$V,ROW($V1720)-VALUE(LEFT(W$1,FIND("-",W$1,1)-1))+1):$V1720,"&gt;0"))/(SUMIF(INDEX($V:$V,ROW($V1720)-VALUE(LEFT(W$1,FIND("-",W$1,1)-1))+1):$V1720,"&lt;0",INDEX($V:$V,ROW($V1720)-VALUE(LEFT(W$1,FIND("-",W$1,1)-1))+1):$V1720)/COUNTIF(INDEX($V:$V,ROW($V1720)-VALUE(LEFT(W$1,FIND("-",W$1,1)-1))+1):$V1720,"&lt;0")))),100-100/(1+ABS((SUMIF(INDEX($V:$V,ROW($V1720)-VALUE(LEFT(W$1,FIND("-",W$1,1)-1))+1):$V1720,"&gt;0",INDEX($V:$V,ROW($V1720)-VALUE(LEFT(W$1,FIND("-",W$1,1)-1))+1):$V1720)/VALUE(LEFT(W$1,FIND("-",W$1,1)-1)))/(SUMIF(INDEX($V:$V,ROW($V1720)-VALUE(LEFT(W$1,FIND("-",W$1,1)-1))+1):$V1720,"&lt;0",INDEX($V:$V,ROW($V1720)-VALUE(LEFT(W$1,FIND("-",W$1,1)-1))+1):$V1720)/VALUE(LEFT(W$1,FIND("-",W$1,1)-1)))))))</f>
        <v>62.068965517241395</v>
      </c>
      <c r="Y1720">
        <f>IF(ROW($E1720)&lt;=VALUE(LEFT(Y$1,FIND("-",Y$1,1)-1)),0,MAX(INDEX(C:C,ROW(C1720)-VALUE(LEFT(Y$1,FIND("-",Y$1,1)-1))+1):C1720))</f>
        <v>0.47499999999999998</v>
      </c>
      <c r="Z1720">
        <f>IF(ROW($E1720)&lt;=VALUE(LEFT(Z$1,FIND("-",Z$1,1)-1)),0,MIN(INDEX(D:D,ROW(D1720)-VALUE(LEFT(Z$1,FIND("-",Z$1,1)-1))+1):D1720))</f>
        <v>0.40500000000000003</v>
      </c>
      <c r="AA1720">
        <f t="shared" si="243"/>
        <v>71.428571428571459</v>
      </c>
      <c r="AB1720">
        <f>IF(ROW($AA1720)&lt;=VALUE(LEFT(AA$1,FIND("-",AA$1,1)-1))+VALUE(LEFT(AB$1,FIND("-",AB$1,1)-1)-1),0,AVERAGE(INDEX($AA:$AA,ROW($AA1720)-VALUE(LEFT(AB$1,FIND("-",AB$1,1)-1))+1):$AA1720))</f>
        <v>80.952380952380963</v>
      </c>
      <c r="AC1720">
        <f>IF(ROW($AA1720)&lt;=VALUE(LEFT(AA$1,FIND("-",AA$1,1)-1))+VALUE(LEFT(AB$1,FIND("-",AB$1,1)-1)-1)+VALUE(LEFT(AC$1,FIND("-",AC$1,1)-1)-1),0,AVERAGE(INDEX($AB:$AB,ROW($AB1720)-VALUE(LEFT(AC$1,FIND("-",AC$1,1)-1))+1):$AB1720))</f>
        <v>85.515873015873026</v>
      </c>
      <c r="AE1720">
        <f t="shared" si="240"/>
        <v>43803644</v>
      </c>
      <c r="AG1720" t="str">
        <f t="shared" si="242"/>
        <v/>
      </c>
    </row>
    <row r="1721" spans="1:33" x14ac:dyDescent="0.25">
      <c r="A1721" s="6">
        <v>38973</v>
      </c>
      <c r="B1721">
        <v>0.45500000000000002</v>
      </c>
      <c r="C1721">
        <v>0.46500000000000002</v>
      </c>
      <c r="D1721">
        <v>0.45500000000000002</v>
      </c>
      <c r="E1721">
        <v>0.46</v>
      </c>
      <c r="F1721">
        <v>0.26519999999999999</v>
      </c>
      <c r="G1721">
        <v>251900</v>
      </c>
      <c r="I1721" t="str">
        <f t="shared" si="235"/>
        <v/>
      </c>
      <c r="J1721" t="str">
        <f t="shared" si="236"/>
        <v/>
      </c>
      <c r="K1721" t="str">
        <f t="shared" si="237"/>
        <v>Overbought Above %D</v>
      </c>
      <c r="M1721" s="11" t="str">
        <f t="shared" si="241"/>
        <v/>
      </c>
      <c r="O1721">
        <f>IF(ROW($E1721)&lt;=VALUE(LEFT(O$1,FIND("-",O$1,1)-1)),0,IF(ROW($E1721)=VALUE(LEFT(O$1,FIND("-",O$1,1)-1))+1,AVERAGE(INDEX($E:$E,ROW($E1721)-VALUE(LEFT(O$1,FIND("-",O$1,1)-1))):$E1721),($E1721*(2/(VALUE(LEFT(O$1,FIND("-",O$1,1)-1))+1)))+(O1720*(1-(2/(VALUE(LEFT(O$1,FIND("-",O$1,1)-1))+1))))))</f>
        <v>0.34687912873026239</v>
      </c>
      <c r="Q1721">
        <f>IF(ROW($E1721)&lt;=VALUE(LEFT(Q$1,FIND("-",Q$1,1)-1)),0,IF(ROW($E1721)=VALUE(LEFT(Q$1,FIND("-",Q$1,1)-1))+1,AVERAGE(INDEX($E:$E,ROW($E1721)-VALUE(LEFT(Q$1,FIND("-",Q$1,1)-1))):$E1721),($E1721*(2/(VALUE(LEFT(Q$1,FIND("-",Q$1,1)-1))+1)))+(Q1720*(1-(2/(VALUE(LEFT(Q$1,FIND("-",Q$1,1)-1))+1))))))</f>
        <v>0.45463034729862373</v>
      </c>
      <c r="R1721">
        <f>IF(ROW($E1721)&lt;=VALUE(LEFT(R$1,FIND("-",R$1,1)-1)),0,IF(ROW($E1721)=VALUE(LEFT(R$1,FIND("-",R$1,1)-1))+1,AVERAGE(INDEX($E:$E,ROW($E1721)-VALUE(LEFT(R$1,FIND("-",R$1,1)-1))):$E1721),($E1721*(2/(VALUE(LEFT(R$1,FIND("-",R$1,1)-1))+1)))+(R1720*(1-(2/(VALUE(LEFT(R$1,FIND("-",R$1,1)-1))+1))))))</f>
        <v>0.43618377249057794</v>
      </c>
      <c r="S1721">
        <f t="shared" si="238"/>
        <v>1.844657480804579E-2</v>
      </c>
      <c r="T1721">
        <f>IF(ROW($E1721)&lt;=MAX(VALUE(LEFT(Q$1,FIND("-",Q$1,1)-1)),VALUE(LEFT(R$1,FIND("-",R$1,1)-1)))+VALUE(LEFT(T$1,FIND("-",T$1,1)-1))-1,0,IF(ROW($E1721)=MAX(VALUE(LEFT(Q$1,FIND("-",Q$1,1)-1)),VALUE(LEFT(R$1,FIND("-",R$1,1)-1)))+VALUE(LEFT(T$1,FIND("-",T$1,1)-1)),AVERAGE(INDEX($S:$S,ROW(S1721)-VALUE(LEFT(T$1,FIND("-",T$1,1)-1))+1):S1721),($S1721*(2/(VALUE(LEFT(T$1,FIND("-",T$1,1)-1))+1)))+(T1720*(1-(2/(VALUE(LEFT(T$1,FIND("-",T$1,1)-1))+1))))))</f>
        <v>1.9874737670689549E-2</v>
      </c>
      <c r="V1721">
        <f t="shared" si="239"/>
        <v>5.0000000000000044E-3</v>
      </c>
      <c r="W1721">
        <f>IF(ROW($E1721)&lt;=VALUE(LEFT(W$1,FIND("-",W$1,1)-1))+1,0,IF(ROW($E1720)=VALUE(LEFT(W$1,FIND("-",W$1,1)-1))+1,100-100/(1+ABS((SUMIF(INDEX($V:$V,ROW($V1721)-VALUE(LEFT(W$1,FIND("-",W$1,1)-1))+1):$V1721,"&gt;0",INDEX($V:$V,ROW($V1721)-VALUE(LEFT(W$1,FIND("-",W$1,1)-1))+1):$V1721)/COUNTIF(INDEX($V:$V,ROW($V1721)-VALUE(LEFT(W$1,FIND("-",W$1,1)-1))+1):$V1721,"&gt;0"))/(SUMIF(INDEX($V:$V,ROW($V1721)-VALUE(LEFT(W$1,FIND("-",W$1,1)-1))+1):$V1721,"&lt;0",INDEX($V:$V,ROW($V1721)-VALUE(LEFT(W$1,FIND("-",W$1,1)-1))+1):$V1721)/COUNTIF(INDEX($V:$V,ROW($V1721)-VALUE(LEFT(W$1,FIND("-",W$1,1)-1))+1):$V1721,"&lt;0")))),100-100/(1+ABS((SUMIF(INDEX($V:$V,ROW($V1721)-VALUE(LEFT(W$1,FIND("-",W$1,1)-1))+1):$V1721,"&gt;0",INDEX($V:$V,ROW($V1721)-VALUE(LEFT(W$1,FIND("-",W$1,1)-1))+1):$V1721)/VALUE(LEFT(W$1,FIND("-",W$1,1)-1)))/(SUMIF(INDEX($V:$V,ROW($V1721)-VALUE(LEFT(W$1,FIND("-",W$1,1)-1))+1):$V1721,"&lt;0",INDEX($V:$V,ROW($V1721)-VALUE(LEFT(W$1,FIND("-",W$1,1)-1))+1):$V1721)/VALUE(LEFT(W$1,FIND("-",W$1,1)-1)))))))</f>
        <v>63.33333333333335</v>
      </c>
      <c r="Y1721">
        <f>IF(ROW($E1721)&lt;=VALUE(LEFT(Y$1,FIND("-",Y$1,1)-1)),0,MAX(INDEX(C:C,ROW(C1721)-VALUE(LEFT(Y$1,FIND("-",Y$1,1)-1))+1):C1721))</f>
        <v>0.47499999999999998</v>
      </c>
      <c r="Z1721">
        <f>IF(ROW($E1721)&lt;=VALUE(LEFT(Z$1,FIND("-",Z$1,1)-1)),0,MIN(INDEX(D:D,ROW(D1721)-VALUE(LEFT(Z$1,FIND("-",Z$1,1)-1))+1):D1721))</f>
        <v>0.40500000000000003</v>
      </c>
      <c r="AA1721">
        <f t="shared" si="243"/>
        <v>78.571428571428612</v>
      </c>
      <c r="AB1721">
        <f>IF(ROW($AA1721)&lt;=VALUE(LEFT(AA$1,FIND("-",AA$1,1)-1))+VALUE(LEFT(AB$1,FIND("-",AB$1,1)-1)-1),0,AVERAGE(INDEX($AA:$AA,ROW($AA1721)-VALUE(LEFT(AB$1,FIND("-",AB$1,1)-1))+1):$AA1721))</f>
        <v>76.190476190476218</v>
      </c>
      <c r="AC1721">
        <f>IF(ROW($AA1721)&lt;=VALUE(LEFT(AA$1,FIND("-",AA$1,1)-1))+VALUE(LEFT(AB$1,FIND("-",AB$1,1)-1)-1)+VALUE(LEFT(AC$1,FIND("-",AC$1,1)-1)-1),0,AVERAGE(INDEX($AB:$AB,ROW($AB1721)-VALUE(LEFT(AC$1,FIND("-",AC$1,1)-1))+1):$AB1721))</f>
        <v>80.456349206349216</v>
      </c>
      <c r="AE1721">
        <f t="shared" si="240"/>
        <v>44055544</v>
      </c>
      <c r="AG1721" t="str">
        <f t="shared" si="242"/>
        <v/>
      </c>
    </row>
    <row r="1722" spans="1:33" x14ac:dyDescent="0.25">
      <c r="A1722" s="6">
        <v>38974</v>
      </c>
      <c r="B1722">
        <v>0.45</v>
      </c>
      <c r="C1722">
        <v>0.47</v>
      </c>
      <c r="D1722">
        <v>0.45</v>
      </c>
      <c r="E1722">
        <v>0.47</v>
      </c>
      <c r="F1722">
        <v>0.27096500000000001</v>
      </c>
      <c r="G1722">
        <v>273000</v>
      </c>
      <c r="I1722" t="str">
        <f t="shared" si="235"/>
        <v/>
      </c>
      <c r="J1722" t="str">
        <f t="shared" si="236"/>
        <v/>
      </c>
      <c r="K1722" t="str">
        <f t="shared" si="237"/>
        <v>Sell</v>
      </c>
      <c r="M1722" s="11" t="str">
        <f t="shared" si="241"/>
        <v>Sell</v>
      </c>
      <c r="O1722">
        <f>IF(ROW($E1722)&lt;=VALUE(LEFT(O$1,FIND("-",O$1,1)-1)),0,IF(ROW($E1722)=VALUE(LEFT(O$1,FIND("-",O$1,1)-1))+1,AVERAGE(INDEX($E:$E,ROW($E1722)-VALUE(LEFT(O$1,FIND("-",O$1,1)-1))):$E1722),($E1722*(2/(VALUE(LEFT(O$1,FIND("-",O$1,1)-1))+1)))+(O1721*(1-(2/(VALUE(LEFT(O$1,FIND("-",O$1,1)-1))+1))))))</f>
        <v>0.34810421202647868</v>
      </c>
      <c r="Q1722">
        <f>IF(ROW($E1722)&lt;=VALUE(LEFT(Q$1,FIND("-",Q$1,1)-1)),0,IF(ROW($E1722)=VALUE(LEFT(Q$1,FIND("-",Q$1,1)-1))+1,AVERAGE(INDEX($E:$E,ROW($E1722)-VALUE(LEFT(Q$1,FIND("-",Q$1,1)-1))):$E1722),($E1722*(2/(VALUE(LEFT(Q$1,FIND("-",Q$1,1)-1))+1)))+(Q1721*(1-(2/(VALUE(LEFT(Q$1,FIND("-",Q$1,1)-1))+1))))))</f>
        <v>0.4569949092526816</v>
      </c>
      <c r="R1722">
        <f>IF(ROW($E1722)&lt;=VALUE(LEFT(R$1,FIND("-",R$1,1)-1)),0,IF(ROW($E1722)=VALUE(LEFT(R$1,FIND("-",R$1,1)-1))+1,AVERAGE(INDEX($E:$E,ROW($E1722)-VALUE(LEFT(R$1,FIND("-",R$1,1)-1))):$E1722),($E1722*(2/(VALUE(LEFT(R$1,FIND("-",R$1,1)-1))+1)))+(R1721*(1-(2/(VALUE(LEFT(R$1,FIND("-",R$1,1)-1))+1))))))</f>
        <v>0.43868867823201657</v>
      </c>
      <c r="S1722">
        <f t="shared" si="238"/>
        <v>1.8306231020665031E-2</v>
      </c>
      <c r="T1722">
        <f>IF(ROW($E1722)&lt;=MAX(VALUE(LEFT(Q$1,FIND("-",Q$1,1)-1)),VALUE(LEFT(R$1,FIND("-",R$1,1)-1)))+VALUE(LEFT(T$1,FIND("-",T$1,1)-1))-1,0,IF(ROW($E1722)=MAX(VALUE(LEFT(Q$1,FIND("-",Q$1,1)-1)),VALUE(LEFT(R$1,FIND("-",R$1,1)-1)))+VALUE(LEFT(T$1,FIND("-",T$1,1)-1)),AVERAGE(INDEX($S:$S,ROW(S1722)-VALUE(LEFT(T$1,FIND("-",T$1,1)-1))+1):S1722),($S1722*(2/(VALUE(LEFT(T$1,FIND("-",T$1,1)-1))+1)))+(T1721*(1-(2/(VALUE(LEFT(T$1,FIND("-",T$1,1)-1))+1))))))</f>
        <v>1.9561036340684644E-2</v>
      </c>
      <c r="V1722">
        <f t="shared" si="239"/>
        <v>9.9999999999999534E-3</v>
      </c>
      <c r="W1722">
        <f>IF(ROW($E1722)&lt;=VALUE(LEFT(W$1,FIND("-",W$1,1)-1))+1,0,IF(ROW($E1721)=VALUE(LEFT(W$1,FIND("-",W$1,1)-1))+1,100-100/(1+ABS((SUMIF(INDEX($V:$V,ROW($V1722)-VALUE(LEFT(W$1,FIND("-",W$1,1)-1))+1):$V1722,"&gt;0",INDEX($V:$V,ROW($V1722)-VALUE(LEFT(W$1,FIND("-",W$1,1)-1))+1):$V1722)/COUNTIF(INDEX($V:$V,ROW($V1722)-VALUE(LEFT(W$1,FIND("-",W$1,1)-1))+1):$V1722,"&gt;0"))/(SUMIF(INDEX($V:$V,ROW($V1722)-VALUE(LEFT(W$1,FIND("-",W$1,1)-1))+1):$V1722,"&lt;0",INDEX($V:$V,ROW($V1722)-VALUE(LEFT(W$1,FIND("-",W$1,1)-1))+1):$V1722)/COUNTIF(INDEX($V:$V,ROW($V1722)-VALUE(LEFT(W$1,FIND("-",W$1,1)-1))+1):$V1722,"&lt;0")))),100-100/(1+ABS((SUMIF(INDEX($V:$V,ROW($V1722)-VALUE(LEFT(W$1,FIND("-",W$1,1)-1))+1):$V1722,"&gt;0",INDEX($V:$V,ROW($V1722)-VALUE(LEFT(W$1,FIND("-",W$1,1)-1))+1):$V1722)/VALUE(LEFT(W$1,FIND("-",W$1,1)-1)))/(SUMIF(INDEX($V:$V,ROW($V1722)-VALUE(LEFT(W$1,FIND("-",W$1,1)-1))+1):$V1722,"&lt;0",INDEX($V:$V,ROW($V1722)-VALUE(LEFT(W$1,FIND("-",W$1,1)-1))+1):$V1722)/VALUE(LEFT(W$1,FIND("-",W$1,1)-1)))))))</f>
        <v>65.625</v>
      </c>
      <c r="Y1722">
        <f>IF(ROW($E1722)&lt;=VALUE(LEFT(Y$1,FIND("-",Y$1,1)-1)),0,MAX(INDEX(C:C,ROW(C1722)-VALUE(LEFT(Y$1,FIND("-",Y$1,1)-1))+1):C1722))</f>
        <v>0.47499999999999998</v>
      </c>
      <c r="Z1722">
        <f>IF(ROW($E1722)&lt;=VALUE(LEFT(Z$1,FIND("-",Z$1,1)-1)),0,MIN(INDEX(D:D,ROW(D1722)-VALUE(LEFT(Z$1,FIND("-",Z$1,1)-1))+1):D1722))</f>
        <v>0.41</v>
      </c>
      <c r="AA1722">
        <f t="shared" si="243"/>
        <v>92.307692307692307</v>
      </c>
      <c r="AB1722">
        <f>IF(ROW($AA1722)&lt;=VALUE(LEFT(AA$1,FIND("-",AA$1,1)-1))+VALUE(LEFT(AB$1,FIND("-",AB$1,1)-1)-1),0,AVERAGE(INDEX($AA:$AA,ROW($AA1722)-VALUE(LEFT(AB$1,FIND("-",AB$1,1)-1))+1):$AA1722))</f>
        <v>80.769230769230788</v>
      </c>
      <c r="AC1722">
        <f>IF(ROW($AA1722)&lt;=VALUE(LEFT(AA$1,FIND("-",AA$1,1)-1))+VALUE(LEFT(AB$1,FIND("-",AB$1,1)-1)-1)+VALUE(LEFT(AC$1,FIND("-",AC$1,1)-1)-1),0,AVERAGE(INDEX($AB:$AB,ROW($AB1722)-VALUE(LEFT(AC$1,FIND("-",AC$1,1)-1))+1):$AB1722))</f>
        <v>79.304029304029314</v>
      </c>
      <c r="AE1722">
        <f t="shared" si="240"/>
        <v>44328544</v>
      </c>
      <c r="AG1722" t="str">
        <f t="shared" si="242"/>
        <v>Sell</v>
      </c>
    </row>
    <row r="1723" spans="1:33" x14ac:dyDescent="0.25">
      <c r="A1723" s="6">
        <v>38975</v>
      </c>
      <c r="B1723">
        <v>0.46</v>
      </c>
      <c r="C1723">
        <v>0.47</v>
      </c>
      <c r="D1723">
        <v>0.45500000000000002</v>
      </c>
      <c r="E1723">
        <v>0.47</v>
      </c>
      <c r="F1723">
        <v>0.27096500000000001</v>
      </c>
      <c r="G1723">
        <v>931500</v>
      </c>
      <c r="I1723" t="str">
        <f t="shared" ref="I1723:I1786" si="244">IF(AND(T1723&gt;=S1723,T1722&lt;S1722),"Bearish",IF(AND(T1723&lt;S1723,T1722&gt;=S1722),"Bullish",""))</f>
        <v/>
      </c>
      <c r="J1723" t="str">
        <f t="shared" ref="J1723:J1786" si="245">IF(W1723&gt;70,"Overbought",IF(W1723&lt;30,"Oversold",""))</f>
        <v/>
      </c>
      <c r="K1723" t="str">
        <f t="shared" ref="K1723:K1786" si="246">IF(AND(AC1723&lt;20,AC1723&gt;AB1723),"Oversold Above %D",IF(AND(AC1723&lt;20,AC1723&lt;=AB1723),"Oversold Below %D",IF(AND(AC1723&gt;80,AC1723&lt;AB1723),"Overbought Below %D",IF(AND(AC1723&gt;80,AC1723&gt;=AB1723),"Overbought Above %D",IF(AND(AC1723&gt;=20,LEFT(K1722,5)="Overs"),"Buy",IF(AND(AC1723&lt;=80,LEFT(K1722,5)="Overb"),"Sell",""))))))</f>
        <v>Overbought Below %D</v>
      </c>
      <c r="M1723" s="11" t="str">
        <f t="shared" si="241"/>
        <v/>
      </c>
      <c r="O1723">
        <f>IF(ROW($E1723)&lt;=VALUE(LEFT(O$1,FIND("-",O$1,1)-1)),0,IF(ROW($E1723)=VALUE(LEFT(O$1,FIND("-",O$1,1)-1))+1,AVERAGE(INDEX($E:$E,ROW($E1723)-VALUE(LEFT(O$1,FIND("-",O$1,1)-1))):$E1723),($E1723*(2/(VALUE(LEFT(O$1,FIND("-",O$1,1)-1))+1)))+(O1722*(1-(2/(VALUE(LEFT(O$1,FIND("-",O$1,1)-1))+1))))))</f>
        <v>0.34931710543915051</v>
      </c>
      <c r="Q1723">
        <f>IF(ROW($E1723)&lt;=VALUE(LEFT(Q$1,FIND("-",Q$1,1)-1)),0,IF(ROW($E1723)=VALUE(LEFT(Q$1,FIND("-",Q$1,1)-1))+1,AVERAGE(INDEX($E:$E,ROW($E1723)-VALUE(LEFT(Q$1,FIND("-",Q$1,1)-1))):$E1723),($E1723*(2/(VALUE(LEFT(Q$1,FIND("-",Q$1,1)-1))+1)))+(Q1722*(1-(2/(VALUE(LEFT(Q$1,FIND("-",Q$1,1)-1))+1))))))</f>
        <v>0.45899569244457672</v>
      </c>
      <c r="R1723">
        <f>IF(ROW($E1723)&lt;=VALUE(LEFT(R$1,FIND("-",R$1,1)-1)),0,IF(ROW($E1723)=VALUE(LEFT(R$1,FIND("-",R$1,1)-1))+1,AVERAGE(INDEX($E:$E,ROW($E1723)-VALUE(LEFT(R$1,FIND("-",R$1,1)-1))):$E1723),($E1723*(2/(VALUE(LEFT(R$1,FIND("-",R$1,1)-1))+1)))+(R1722*(1-(2/(VALUE(LEFT(R$1,FIND("-",R$1,1)-1))+1))))))</f>
        <v>0.44100803540001532</v>
      </c>
      <c r="S1723">
        <f t="shared" ref="S1723:S1786" si="247">IF(ROW($E1723)&lt;=MAX(VALUE(LEFT(Q$1,FIND("-",Q$1,1)-1)),VALUE(LEFT(R$1,FIND("-",R$1,1)-1))),0,Q1723-R1723)</f>
        <v>1.79876570445614E-2</v>
      </c>
      <c r="T1723">
        <f>IF(ROW($E1723)&lt;=MAX(VALUE(LEFT(Q$1,FIND("-",Q$1,1)-1)),VALUE(LEFT(R$1,FIND("-",R$1,1)-1)))+VALUE(LEFT(T$1,FIND("-",T$1,1)-1))-1,0,IF(ROW($E1723)=MAX(VALUE(LEFT(Q$1,FIND("-",Q$1,1)-1)),VALUE(LEFT(R$1,FIND("-",R$1,1)-1)))+VALUE(LEFT(T$1,FIND("-",T$1,1)-1)),AVERAGE(INDEX($S:$S,ROW(S1723)-VALUE(LEFT(T$1,FIND("-",T$1,1)-1))+1):S1723),($S1723*(2/(VALUE(LEFT(T$1,FIND("-",T$1,1)-1))+1)))+(T1722*(1-(2/(VALUE(LEFT(T$1,FIND("-",T$1,1)-1))+1))))))</f>
        <v>1.9246360481459997E-2</v>
      </c>
      <c r="V1723">
        <f t="shared" ref="V1723:V1786" si="248">IFERROR(1*(E1723-E1722),"")</f>
        <v>0</v>
      </c>
      <c r="W1723">
        <f>IF(ROW($E1723)&lt;=VALUE(LEFT(W$1,FIND("-",W$1,1)-1))+1,0,IF(ROW($E1722)=VALUE(LEFT(W$1,FIND("-",W$1,1)-1))+1,100-100/(1+ABS((SUMIF(INDEX($V:$V,ROW($V1723)-VALUE(LEFT(W$1,FIND("-",W$1,1)-1))+1):$V1723,"&gt;0",INDEX($V:$V,ROW($V1723)-VALUE(LEFT(W$1,FIND("-",W$1,1)-1))+1):$V1723)/COUNTIF(INDEX($V:$V,ROW($V1723)-VALUE(LEFT(W$1,FIND("-",W$1,1)-1))+1):$V1723,"&gt;0"))/(SUMIF(INDEX($V:$V,ROW($V1723)-VALUE(LEFT(W$1,FIND("-",W$1,1)-1))+1):$V1723,"&lt;0",INDEX($V:$V,ROW($V1723)-VALUE(LEFT(W$1,FIND("-",W$1,1)-1))+1):$V1723)/COUNTIF(INDEX($V:$V,ROW($V1723)-VALUE(LEFT(W$1,FIND("-",W$1,1)-1))+1):$V1723,"&lt;0")))),100-100/(1+ABS((SUMIF(INDEX($V:$V,ROW($V1723)-VALUE(LEFT(W$1,FIND("-",W$1,1)-1))+1):$V1723,"&gt;0",INDEX($V:$V,ROW($V1723)-VALUE(LEFT(W$1,FIND("-",W$1,1)-1))+1):$V1723)/VALUE(LEFT(W$1,FIND("-",W$1,1)-1)))/(SUMIF(INDEX($V:$V,ROW($V1723)-VALUE(LEFT(W$1,FIND("-",W$1,1)-1))+1):$V1723,"&lt;0",INDEX($V:$V,ROW($V1723)-VALUE(LEFT(W$1,FIND("-",W$1,1)-1))+1):$V1723)/VALUE(LEFT(W$1,FIND("-",W$1,1)-1)))))))</f>
        <v>59.259259259259252</v>
      </c>
      <c r="Y1723">
        <f>IF(ROW($E1723)&lt;=VALUE(LEFT(Y$1,FIND("-",Y$1,1)-1)),0,MAX(INDEX(C:C,ROW(C1723)-VALUE(LEFT(Y$1,FIND("-",Y$1,1)-1))+1):C1723))</f>
        <v>0.47499999999999998</v>
      </c>
      <c r="Z1723">
        <f>IF(ROW($E1723)&lt;=VALUE(LEFT(Z$1,FIND("-",Z$1,1)-1)),0,MIN(INDEX(D:D,ROW(D1723)-VALUE(LEFT(Z$1,FIND("-",Z$1,1)-1))+1):D1723))</f>
        <v>0.41</v>
      </c>
      <c r="AA1723">
        <f t="shared" si="243"/>
        <v>92.307692307692307</v>
      </c>
      <c r="AB1723">
        <f>IF(ROW($AA1723)&lt;=VALUE(LEFT(AA$1,FIND("-",AA$1,1)-1))+VALUE(LEFT(AB$1,FIND("-",AB$1,1)-1)-1),0,AVERAGE(INDEX($AA:$AA,ROW($AA1723)-VALUE(LEFT(AB$1,FIND("-",AB$1,1)-1))+1):$AA1723))</f>
        <v>87.728937728937751</v>
      </c>
      <c r="AC1723">
        <f>IF(ROW($AA1723)&lt;=VALUE(LEFT(AA$1,FIND("-",AA$1,1)-1))+VALUE(LEFT(AB$1,FIND("-",AB$1,1)-1)-1)+VALUE(LEFT(AC$1,FIND("-",AC$1,1)-1)-1),0,AVERAGE(INDEX($AB:$AB,ROW($AB1723)-VALUE(LEFT(AC$1,FIND("-",AC$1,1)-1))+1):$AB1723))</f>
        <v>81.562881562881586</v>
      </c>
      <c r="AE1723">
        <f t="shared" ref="AE1723:AE1786" si="249">IFERROR(IF($E1723=$E1722,AE1722,IF($E1723&gt;$E1722,AE1722+$G1723,IF($E1723&lt;$E1722,AE1722-$G1723,""))),"")</f>
        <v>44328544</v>
      </c>
      <c r="AG1723" t="str">
        <f t="shared" si="242"/>
        <v/>
      </c>
    </row>
    <row r="1724" spans="1:33" x14ac:dyDescent="0.25">
      <c r="A1724" s="6">
        <v>38978</v>
      </c>
      <c r="B1724">
        <v>0.46500000000000002</v>
      </c>
      <c r="C1724">
        <v>0.46500000000000002</v>
      </c>
      <c r="D1724">
        <v>0.45500000000000002</v>
      </c>
      <c r="E1724">
        <v>0.45500000000000002</v>
      </c>
      <c r="F1724">
        <v>0.26231700000000002</v>
      </c>
      <c r="G1724">
        <v>574900</v>
      </c>
      <c r="I1724" t="str">
        <f t="shared" si="244"/>
        <v/>
      </c>
      <c r="J1724" t="str">
        <f t="shared" si="245"/>
        <v/>
      </c>
      <c r="K1724" t="str">
        <f t="shared" si="246"/>
        <v>Overbought Below %D</v>
      </c>
      <c r="M1724" s="11" t="str">
        <f t="shared" si="241"/>
        <v/>
      </c>
      <c r="O1724">
        <f>IF(ROW($E1724)&lt;=VALUE(LEFT(O$1,FIND("-",O$1,1)-1)),0,IF(ROW($E1724)=VALUE(LEFT(O$1,FIND("-",O$1,1)-1))+1,AVERAGE(INDEX($E:$E,ROW($E1724)-VALUE(LEFT(O$1,FIND("-",O$1,1)-1))):$E1724),($E1724*(2/(VALUE(LEFT(O$1,FIND("-",O$1,1)-1))+1)))+(O1723*(1-(2/(VALUE(LEFT(O$1,FIND("-",O$1,1)-1))+1))))))</f>
        <v>0.3503686765293082</v>
      </c>
      <c r="Q1724">
        <f>IF(ROW($E1724)&lt;=VALUE(LEFT(Q$1,FIND("-",Q$1,1)-1)),0,IF(ROW($E1724)=VALUE(LEFT(Q$1,FIND("-",Q$1,1)-1))+1,AVERAGE(INDEX($E:$E,ROW($E1724)-VALUE(LEFT(Q$1,FIND("-",Q$1,1)-1))):$E1724),($E1724*(2/(VALUE(LEFT(Q$1,FIND("-",Q$1,1)-1))+1)))+(Q1723*(1-(2/(VALUE(LEFT(Q$1,FIND("-",Q$1,1)-1))+1))))))</f>
        <v>0.45838097053002647</v>
      </c>
      <c r="R1724">
        <f>IF(ROW($E1724)&lt;=VALUE(LEFT(R$1,FIND("-",R$1,1)-1)),0,IF(ROW($E1724)=VALUE(LEFT(R$1,FIND("-",R$1,1)-1))+1,AVERAGE(INDEX($E:$E,ROW($E1724)-VALUE(LEFT(R$1,FIND("-",R$1,1)-1))):$E1724),($E1724*(2/(VALUE(LEFT(R$1,FIND("-",R$1,1)-1))+1)))+(R1723*(1-(2/(VALUE(LEFT(R$1,FIND("-",R$1,1)-1))+1))))))</f>
        <v>0.44204447722223639</v>
      </c>
      <c r="S1724">
        <f t="shared" si="247"/>
        <v>1.6336493307790079E-2</v>
      </c>
      <c r="T1724">
        <f>IF(ROW($E1724)&lt;=MAX(VALUE(LEFT(Q$1,FIND("-",Q$1,1)-1)),VALUE(LEFT(R$1,FIND("-",R$1,1)-1)))+VALUE(LEFT(T$1,FIND("-",T$1,1)-1))-1,0,IF(ROW($E1724)=MAX(VALUE(LEFT(Q$1,FIND("-",Q$1,1)-1)),VALUE(LEFT(R$1,FIND("-",R$1,1)-1)))+VALUE(LEFT(T$1,FIND("-",T$1,1)-1)),AVERAGE(INDEX($S:$S,ROW(S1724)-VALUE(LEFT(T$1,FIND("-",T$1,1)-1))+1):S1724),($S1724*(2/(VALUE(LEFT(T$1,FIND("-",T$1,1)-1))+1)))+(T1723*(1-(2/(VALUE(LEFT(T$1,FIND("-",T$1,1)-1))+1))))))</f>
        <v>1.8664387046726013E-2</v>
      </c>
      <c r="V1724">
        <f t="shared" si="248"/>
        <v>-1.4999999999999958E-2</v>
      </c>
      <c r="W1724">
        <f>IF(ROW($E1724)&lt;=VALUE(LEFT(W$1,FIND("-",W$1,1)-1))+1,0,IF(ROW($E1723)=VALUE(LEFT(W$1,FIND("-",W$1,1)-1))+1,100-100/(1+ABS((SUMIF(INDEX($V:$V,ROW($V1724)-VALUE(LEFT(W$1,FIND("-",W$1,1)-1))+1):$V1724,"&gt;0",INDEX($V:$V,ROW($V1724)-VALUE(LEFT(W$1,FIND("-",W$1,1)-1))+1):$V1724)/COUNTIF(INDEX($V:$V,ROW($V1724)-VALUE(LEFT(W$1,FIND("-",W$1,1)-1))+1):$V1724,"&gt;0"))/(SUMIF(INDEX($V:$V,ROW($V1724)-VALUE(LEFT(W$1,FIND("-",W$1,1)-1))+1):$V1724,"&lt;0",INDEX($V:$V,ROW($V1724)-VALUE(LEFT(W$1,FIND("-",W$1,1)-1))+1):$V1724)/COUNTIF(INDEX($V:$V,ROW($V1724)-VALUE(LEFT(W$1,FIND("-",W$1,1)-1))+1):$V1724,"&lt;0")))),100-100/(1+ABS((SUMIF(INDEX($V:$V,ROW($V1724)-VALUE(LEFT(W$1,FIND("-",W$1,1)-1))+1):$V1724,"&gt;0",INDEX($V:$V,ROW($V1724)-VALUE(LEFT(W$1,FIND("-",W$1,1)-1))+1):$V1724)/VALUE(LEFT(W$1,FIND("-",W$1,1)-1)))/(SUMIF(INDEX($V:$V,ROW($V1724)-VALUE(LEFT(W$1,FIND("-",W$1,1)-1))+1):$V1724,"&lt;0",INDEX($V:$V,ROW($V1724)-VALUE(LEFT(W$1,FIND("-",W$1,1)-1))+1):$V1724)/VALUE(LEFT(W$1,FIND("-",W$1,1)-1)))))))</f>
        <v>64.000000000000028</v>
      </c>
      <c r="Y1724">
        <f>IF(ROW($E1724)&lt;=VALUE(LEFT(Y$1,FIND("-",Y$1,1)-1)),0,MAX(INDEX(C:C,ROW(C1724)-VALUE(LEFT(Y$1,FIND("-",Y$1,1)-1))+1):C1724))</f>
        <v>0.47499999999999998</v>
      </c>
      <c r="Z1724">
        <f>IF(ROW($E1724)&lt;=VALUE(LEFT(Z$1,FIND("-",Z$1,1)-1)),0,MIN(INDEX(D:D,ROW(D1724)-VALUE(LEFT(Z$1,FIND("-",Z$1,1)-1))+1):D1724))</f>
        <v>0.41</v>
      </c>
      <c r="AA1724">
        <f t="shared" si="243"/>
        <v>69.230769230769283</v>
      </c>
      <c r="AB1724">
        <f>IF(ROW($AA1724)&lt;=VALUE(LEFT(AA$1,FIND("-",AA$1,1)-1))+VALUE(LEFT(AB$1,FIND("-",AB$1,1)-1)-1),0,AVERAGE(INDEX($AA:$AA,ROW($AA1724)-VALUE(LEFT(AB$1,FIND("-",AB$1,1)-1))+1):$AA1724))</f>
        <v>84.615384615384627</v>
      </c>
      <c r="AC1724">
        <f>IF(ROW($AA1724)&lt;=VALUE(LEFT(AA$1,FIND("-",AA$1,1)-1))+VALUE(LEFT(AB$1,FIND("-",AB$1,1)-1)-1)+VALUE(LEFT(AC$1,FIND("-",AC$1,1)-1)-1),0,AVERAGE(INDEX($AB:$AB,ROW($AB1724)-VALUE(LEFT(AC$1,FIND("-",AC$1,1)-1))+1):$AB1724))</f>
        <v>84.371184371184384</v>
      </c>
      <c r="AE1724">
        <f t="shared" si="249"/>
        <v>43753644</v>
      </c>
      <c r="AG1724" t="str">
        <f t="shared" si="242"/>
        <v/>
      </c>
    </row>
    <row r="1725" spans="1:33" x14ac:dyDescent="0.25">
      <c r="A1725" s="6">
        <v>38979</v>
      </c>
      <c r="B1725">
        <v>0.44500000000000001</v>
      </c>
      <c r="C1725">
        <v>0.46</v>
      </c>
      <c r="D1725">
        <v>0.44500000000000001</v>
      </c>
      <c r="E1725">
        <v>0.45</v>
      </c>
      <c r="F1725">
        <v>0.259434</v>
      </c>
      <c r="G1725">
        <v>261000</v>
      </c>
      <c r="I1725" t="str">
        <f t="shared" si="244"/>
        <v/>
      </c>
      <c r="J1725" t="str">
        <f t="shared" si="245"/>
        <v/>
      </c>
      <c r="K1725" t="str">
        <f t="shared" si="246"/>
        <v>Sell</v>
      </c>
      <c r="M1725" s="11" t="str">
        <f t="shared" si="241"/>
        <v>Sell</v>
      </c>
      <c r="O1725">
        <f>IF(ROW($E1725)&lt;=VALUE(LEFT(O$1,FIND("-",O$1,1)-1)),0,IF(ROW($E1725)=VALUE(LEFT(O$1,FIND("-",O$1,1)-1))+1,AVERAGE(INDEX($E:$E,ROW($E1725)-VALUE(LEFT(O$1,FIND("-",O$1,1)-1))):$E1725),($E1725*(2/(VALUE(LEFT(O$1,FIND("-",O$1,1)-1))+1)))+(O1724*(1-(2/(VALUE(LEFT(O$1,FIND("-",O$1,1)-1))+1))))))</f>
        <v>0.35136003298175289</v>
      </c>
      <c r="Q1725">
        <f>IF(ROW($E1725)&lt;=VALUE(LEFT(Q$1,FIND("-",Q$1,1)-1)),0,IF(ROW($E1725)=VALUE(LEFT(Q$1,FIND("-",Q$1,1)-1))+1,AVERAGE(INDEX($E:$E,ROW($E1725)-VALUE(LEFT(Q$1,FIND("-",Q$1,1)-1))):$E1725),($E1725*(2/(VALUE(LEFT(Q$1,FIND("-",Q$1,1)-1))+1)))+(Q1724*(1-(2/(VALUE(LEFT(Q$1,FIND("-",Q$1,1)-1))+1))))))</f>
        <v>0.45709159044848391</v>
      </c>
      <c r="R1725">
        <f>IF(ROW($E1725)&lt;=VALUE(LEFT(R$1,FIND("-",R$1,1)-1)),0,IF(ROW($E1725)=VALUE(LEFT(R$1,FIND("-",R$1,1)-1))+1,AVERAGE(INDEX($E:$E,ROW($E1725)-VALUE(LEFT(R$1,FIND("-",R$1,1)-1))):$E1725),($E1725*(2/(VALUE(LEFT(R$1,FIND("-",R$1,1)-1))+1)))+(R1724*(1-(2/(VALUE(LEFT(R$1,FIND("-",R$1,1)-1))+1))))))</f>
        <v>0.4426337752057744</v>
      </c>
      <c r="S1725">
        <f t="shared" si="247"/>
        <v>1.4457815242709504E-2</v>
      </c>
      <c r="T1725">
        <f>IF(ROW($E1725)&lt;=MAX(VALUE(LEFT(Q$1,FIND("-",Q$1,1)-1)),VALUE(LEFT(R$1,FIND("-",R$1,1)-1)))+VALUE(LEFT(T$1,FIND("-",T$1,1)-1))-1,0,IF(ROW($E1725)=MAX(VALUE(LEFT(Q$1,FIND("-",Q$1,1)-1)),VALUE(LEFT(R$1,FIND("-",R$1,1)-1)))+VALUE(LEFT(T$1,FIND("-",T$1,1)-1)),AVERAGE(INDEX($S:$S,ROW(S1725)-VALUE(LEFT(T$1,FIND("-",T$1,1)-1))+1):S1725),($S1725*(2/(VALUE(LEFT(T$1,FIND("-",T$1,1)-1))+1)))+(T1724*(1-(2/(VALUE(LEFT(T$1,FIND("-",T$1,1)-1))+1))))))</f>
        <v>1.782307268592271E-2</v>
      </c>
      <c r="V1725">
        <f t="shared" si="248"/>
        <v>-5.0000000000000044E-3</v>
      </c>
      <c r="W1725">
        <f>IF(ROW($E1725)&lt;=VALUE(LEFT(W$1,FIND("-",W$1,1)-1))+1,0,IF(ROW($E1724)=VALUE(LEFT(W$1,FIND("-",W$1,1)-1))+1,100-100/(1+ABS((SUMIF(INDEX($V:$V,ROW($V1725)-VALUE(LEFT(W$1,FIND("-",W$1,1)-1))+1):$V1725,"&gt;0",INDEX($V:$V,ROW($V1725)-VALUE(LEFT(W$1,FIND("-",W$1,1)-1))+1):$V1725)/COUNTIF(INDEX($V:$V,ROW($V1725)-VALUE(LEFT(W$1,FIND("-",W$1,1)-1))+1):$V1725,"&gt;0"))/(SUMIF(INDEX($V:$V,ROW($V1725)-VALUE(LEFT(W$1,FIND("-",W$1,1)-1))+1):$V1725,"&lt;0",INDEX($V:$V,ROW($V1725)-VALUE(LEFT(W$1,FIND("-",W$1,1)-1))+1):$V1725)/COUNTIF(INDEX($V:$V,ROW($V1725)-VALUE(LEFT(W$1,FIND("-",W$1,1)-1))+1):$V1725,"&lt;0")))),100-100/(1+ABS((SUMIF(INDEX($V:$V,ROW($V1725)-VALUE(LEFT(W$1,FIND("-",W$1,1)-1))+1):$V1725,"&gt;0",INDEX($V:$V,ROW($V1725)-VALUE(LEFT(W$1,FIND("-",W$1,1)-1))+1):$V1725)/VALUE(LEFT(W$1,FIND("-",W$1,1)-1)))/(SUMIF(INDEX($V:$V,ROW($V1725)-VALUE(LEFT(W$1,FIND("-",W$1,1)-1))+1):$V1725,"&lt;0",INDEX($V:$V,ROW($V1725)-VALUE(LEFT(W$1,FIND("-",W$1,1)-1))+1):$V1725)/VALUE(LEFT(W$1,FIND("-",W$1,1)-1)))))))</f>
        <v>50</v>
      </c>
      <c r="Y1725">
        <f>IF(ROW($E1725)&lt;=VALUE(LEFT(Y$1,FIND("-",Y$1,1)-1)),0,MAX(INDEX(C:C,ROW(C1725)-VALUE(LEFT(Y$1,FIND("-",Y$1,1)-1))+1):C1725))</f>
        <v>0.47499999999999998</v>
      </c>
      <c r="Z1725">
        <f>IF(ROW($E1725)&lt;=VALUE(LEFT(Z$1,FIND("-",Z$1,1)-1)),0,MIN(INDEX(D:D,ROW(D1725)-VALUE(LEFT(Z$1,FIND("-",Z$1,1)-1))+1):D1725))</f>
        <v>0.435</v>
      </c>
      <c r="AA1725">
        <f t="shared" si="243"/>
        <v>37.50000000000005</v>
      </c>
      <c r="AB1725">
        <f>IF(ROW($AA1725)&lt;=VALUE(LEFT(AA$1,FIND("-",AA$1,1)-1))+VALUE(LEFT(AB$1,FIND("-",AB$1,1)-1)-1),0,AVERAGE(INDEX($AA:$AA,ROW($AA1725)-VALUE(LEFT(AB$1,FIND("-",AB$1,1)-1))+1):$AA1725))</f>
        <v>66.346153846153882</v>
      </c>
      <c r="AC1725">
        <f>IF(ROW($AA1725)&lt;=VALUE(LEFT(AA$1,FIND("-",AA$1,1)-1))+VALUE(LEFT(AB$1,FIND("-",AB$1,1)-1)-1)+VALUE(LEFT(AC$1,FIND("-",AC$1,1)-1)-1),0,AVERAGE(INDEX($AB:$AB,ROW($AB1725)-VALUE(LEFT(AC$1,FIND("-",AC$1,1)-1))+1):$AB1725))</f>
        <v>79.563492063492092</v>
      </c>
      <c r="AE1725">
        <f t="shared" si="249"/>
        <v>43492644</v>
      </c>
      <c r="AG1725" t="str">
        <f t="shared" si="242"/>
        <v>Sell</v>
      </c>
    </row>
    <row r="1726" spans="1:33" x14ac:dyDescent="0.25">
      <c r="A1726" s="6">
        <v>38980</v>
      </c>
      <c r="B1726">
        <v>0.45</v>
      </c>
      <c r="C1726">
        <v>0.45500000000000002</v>
      </c>
      <c r="D1726">
        <v>0.44500000000000001</v>
      </c>
      <c r="E1726">
        <v>0.45500000000000002</v>
      </c>
      <c r="F1726">
        <v>0.26231700000000002</v>
      </c>
      <c r="G1726">
        <v>364100</v>
      </c>
      <c r="I1726" t="str">
        <f t="shared" si="244"/>
        <v/>
      </c>
      <c r="J1726" t="str">
        <f t="shared" si="245"/>
        <v/>
      </c>
      <c r="K1726" t="str">
        <f t="shared" si="246"/>
        <v/>
      </c>
      <c r="M1726" s="11" t="str">
        <f t="shared" si="241"/>
        <v/>
      </c>
      <c r="O1726">
        <f>IF(ROW($E1726)&lt;=VALUE(LEFT(O$1,FIND("-",O$1,1)-1)),0,IF(ROW($E1726)=VALUE(LEFT(O$1,FIND("-",O$1,1)-1))+1,AVERAGE(INDEX($E:$E,ROW($E1726)-VALUE(LEFT(O$1,FIND("-",O$1,1)-1))):$E1726),($E1726*(2/(VALUE(LEFT(O$1,FIND("-",O$1,1)-1))+1)))+(O1725*(1-(2/(VALUE(LEFT(O$1,FIND("-",O$1,1)-1))+1))))))</f>
        <v>0.35239127643467077</v>
      </c>
      <c r="Q1726">
        <f>IF(ROW($E1726)&lt;=VALUE(LEFT(Q$1,FIND("-",Q$1,1)-1)),0,IF(ROW($E1726)=VALUE(LEFT(Q$1,FIND("-",Q$1,1)-1))+1,AVERAGE(INDEX($E:$E,ROW($E1726)-VALUE(LEFT(Q$1,FIND("-",Q$1,1)-1))):$E1726),($E1726*(2/(VALUE(LEFT(Q$1,FIND("-",Q$1,1)-1))+1)))+(Q1725*(1-(2/(VALUE(LEFT(Q$1,FIND("-",Q$1,1)-1))+1))))))</f>
        <v>0.45676980730256334</v>
      </c>
      <c r="R1726">
        <f>IF(ROW($E1726)&lt;=VALUE(LEFT(R$1,FIND("-",R$1,1)-1)),0,IF(ROW($E1726)=VALUE(LEFT(R$1,FIND("-",R$1,1)-1))+1,AVERAGE(INDEX($E:$E,ROW($E1726)-VALUE(LEFT(R$1,FIND("-",R$1,1)-1))):$E1726),($E1726*(2/(VALUE(LEFT(R$1,FIND("-",R$1,1)-1))+1)))+(R1725*(1-(2/(VALUE(LEFT(R$1,FIND("-",R$1,1)-1))+1))))))</f>
        <v>0.44354979185719851</v>
      </c>
      <c r="S1726">
        <f t="shared" si="247"/>
        <v>1.322001544536483E-2</v>
      </c>
      <c r="T1726">
        <f>IF(ROW($E1726)&lt;=MAX(VALUE(LEFT(Q$1,FIND("-",Q$1,1)-1)),VALUE(LEFT(R$1,FIND("-",R$1,1)-1)))+VALUE(LEFT(T$1,FIND("-",T$1,1)-1))-1,0,IF(ROW($E1726)=MAX(VALUE(LEFT(Q$1,FIND("-",Q$1,1)-1)),VALUE(LEFT(R$1,FIND("-",R$1,1)-1)))+VALUE(LEFT(T$1,FIND("-",T$1,1)-1)),AVERAGE(INDEX($S:$S,ROW(S1726)-VALUE(LEFT(T$1,FIND("-",T$1,1)-1))+1):S1726),($S1726*(2/(VALUE(LEFT(T$1,FIND("-",T$1,1)-1))+1)))+(T1725*(1-(2/(VALUE(LEFT(T$1,FIND("-",T$1,1)-1))+1))))))</f>
        <v>1.6902461237811136E-2</v>
      </c>
      <c r="V1726">
        <f t="shared" si="248"/>
        <v>5.0000000000000044E-3</v>
      </c>
      <c r="W1726">
        <f>IF(ROW($E1726)&lt;=VALUE(LEFT(W$1,FIND("-",W$1,1)-1))+1,0,IF(ROW($E1725)=VALUE(LEFT(W$1,FIND("-",W$1,1)-1))+1,100-100/(1+ABS((SUMIF(INDEX($V:$V,ROW($V1726)-VALUE(LEFT(W$1,FIND("-",W$1,1)-1))+1):$V1726,"&gt;0",INDEX($V:$V,ROW($V1726)-VALUE(LEFT(W$1,FIND("-",W$1,1)-1))+1):$V1726)/COUNTIF(INDEX($V:$V,ROW($V1726)-VALUE(LEFT(W$1,FIND("-",W$1,1)-1))+1):$V1726,"&gt;0"))/(SUMIF(INDEX($V:$V,ROW($V1726)-VALUE(LEFT(W$1,FIND("-",W$1,1)-1))+1):$V1726,"&lt;0",INDEX($V:$V,ROW($V1726)-VALUE(LEFT(W$1,FIND("-",W$1,1)-1))+1):$V1726)/COUNTIF(INDEX($V:$V,ROW($V1726)-VALUE(LEFT(W$1,FIND("-",W$1,1)-1))+1):$V1726,"&lt;0")))),100-100/(1+ABS((SUMIF(INDEX($V:$V,ROW($V1726)-VALUE(LEFT(W$1,FIND("-",W$1,1)-1))+1):$V1726,"&gt;0",INDEX($V:$V,ROW($V1726)-VALUE(LEFT(W$1,FIND("-",W$1,1)-1))+1):$V1726)/VALUE(LEFT(W$1,FIND("-",W$1,1)-1)))/(SUMIF(INDEX($V:$V,ROW($V1726)-VALUE(LEFT(W$1,FIND("-",W$1,1)-1))+1):$V1726,"&lt;0",INDEX($V:$V,ROW($V1726)-VALUE(LEFT(W$1,FIND("-",W$1,1)-1))+1):$V1726)/VALUE(LEFT(W$1,FIND("-",W$1,1)-1)))))))</f>
        <v>52.380952380952394</v>
      </c>
      <c r="Y1726">
        <f>IF(ROW($E1726)&lt;=VALUE(LEFT(Y$1,FIND("-",Y$1,1)-1)),0,MAX(INDEX(C:C,ROW(C1726)-VALUE(LEFT(Y$1,FIND("-",Y$1,1)-1))+1):C1726))</f>
        <v>0.47499999999999998</v>
      </c>
      <c r="Z1726">
        <f>IF(ROW($E1726)&lt;=VALUE(LEFT(Z$1,FIND("-",Z$1,1)-1)),0,MIN(INDEX(D:D,ROW(D1726)-VALUE(LEFT(Z$1,FIND("-",Z$1,1)-1))+1):D1726))</f>
        <v>0.435</v>
      </c>
      <c r="AA1726">
        <f t="shared" si="243"/>
        <v>50.000000000000064</v>
      </c>
      <c r="AB1726">
        <f>IF(ROW($AA1726)&lt;=VALUE(LEFT(AA$1,FIND("-",AA$1,1)-1))+VALUE(LEFT(AB$1,FIND("-",AB$1,1)-1)-1),0,AVERAGE(INDEX($AA:$AA,ROW($AA1726)-VALUE(LEFT(AB$1,FIND("-",AB$1,1)-1))+1):$AA1726))</f>
        <v>52.243589743589801</v>
      </c>
      <c r="AC1726">
        <f>IF(ROW($AA1726)&lt;=VALUE(LEFT(AA$1,FIND("-",AA$1,1)-1))+VALUE(LEFT(AB$1,FIND("-",AB$1,1)-1)-1)+VALUE(LEFT(AC$1,FIND("-",AC$1,1)-1)-1),0,AVERAGE(INDEX($AB:$AB,ROW($AB1726)-VALUE(LEFT(AC$1,FIND("-",AC$1,1)-1))+1):$AB1726))</f>
        <v>67.735042735042768</v>
      </c>
      <c r="AE1726">
        <f t="shared" si="249"/>
        <v>43856744</v>
      </c>
      <c r="AG1726" t="str">
        <f t="shared" si="242"/>
        <v/>
      </c>
    </row>
    <row r="1727" spans="1:33" x14ac:dyDescent="0.25">
      <c r="A1727" s="6">
        <v>38981</v>
      </c>
      <c r="B1727">
        <v>0.45</v>
      </c>
      <c r="C1727">
        <v>0.46</v>
      </c>
      <c r="D1727">
        <v>0.44</v>
      </c>
      <c r="E1727">
        <v>0.45</v>
      </c>
      <c r="F1727">
        <v>0.259434</v>
      </c>
      <c r="G1727">
        <v>509600</v>
      </c>
      <c r="I1727" t="str">
        <f t="shared" si="244"/>
        <v/>
      </c>
      <c r="J1727" t="str">
        <f t="shared" si="245"/>
        <v/>
      </c>
      <c r="K1727" t="str">
        <f t="shared" si="246"/>
        <v/>
      </c>
      <c r="M1727" s="11" t="str">
        <f t="shared" si="241"/>
        <v/>
      </c>
      <c r="O1727">
        <f>IF(ROW($E1727)&lt;=VALUE(LEFT(O$1,FIND("-",O$1,1)-1)),0,IF(ROW($E1727)=VALUE(LEFT(O$1,FIND("-",O$1,1)-1))+1,AVERAGE(INDEX($E:$E,ROW($E1727)-VALUE(LEFT(O$1,FIND("-",O$1,1)-1))):$E1727),($E1727*(2/(VALUE(LEFT(O$1,FIND("-",O$1,1)-1))+1)))+(O1726*(1-(2/(VALUE(LEFT(O$1,FIND("-",O$1,1)-1))+1))))))</f>
        <v>0.35336250751492282</v>
      </c>
      <c r="Q1727">
        <f>IF(ROW($E1727)&lt;=VALUE(LEFT(Q$1,FIND("-",Q$1,1)-1)),0,IF(ROW($E1727)=VALUE(LEFT(Q$1,FIND("-",Q$1,1)-1))+1,AVERAGE(INDEX($E:$E,ROW($E1727)-VALUE(LEFT(Q$1,FIND("-",Q$1,1)-1))):$E1727),($E1727*(2/(VALUE(LEFT(Q$1,FIND("-",Q$1,1)-1))+1)))+(Q1726*(1-(2/(VALUE(LEFT(Q$1,FIND("-",Q$1,1)-1))+1))))))</f>
        <v>0.45572829848678431</v>
      </c>
      <c r="R1727">
        <f>IF(ROW($E1727)&lt;=VALUE(LEFT(R$1,FIND("-",R$1,1)-1)),0,IF(ROW($E1727)=VALUE(LEFT(R$1,FIND("-",R$1,1)-1))+1,AVERAGE(INDEX($E:$E,ROW($E1727)-VALUE(LEFT(R$1,FIND("-",R$1,1)-1))):$E1727),($E1727*(2/(VALUE(LEFT(R$1,FIND("-",R$1,1)-1))+1)))+(R1726*(1-(2/(VALUE(LEFT(R$1,FIND("-",R$1,1)-1))+1))))))</f>
        <v>0.44402758505296158</v>
      </c>
      <c r="S1727">
        <f t="shared" si="247"/>
        <v>1.1700713433822729E-2</v>
      </c>
      <c r="T1727">
        <f>IF(ROW($E1727)&lt;=MAX(VALUE(LEFT(Q$1,FIND("-",Q$1,1)-1)),VALUE(LEFT(R$1,FIND("-",R$1,1)-1)))+VALUE(LEFT(T$1,FIND("-",T$1,1)-1))-1,0,IF(ROW($E1727)=MAX(VALUE(LEFT(Q$1,FIND("-",Q$1,1)-1)),VALUE(LEFT(R$1,FIND("-",R$1,1)-1)))+VALUE(LEFT(T$1,FIND("-",T$1,1)-1)),AVERAGE(INDEX($S:$S,ROW(S1727)-VALUE(LEFT(T$1,FIND("-",T$1,1)-1))+1):S1727),($S1727*(2/(VALUE(LEFT(T$1,FIND("-",T$1,1)-1))+1)))+(T1726*(1-(2/(VALUE(LEFT(T$1,FIND("-",T$1,1)-1))+1))))))</f>
        <v>1.5862111677013454E-2</v>
      </c>
      <c r="V1727">
        <f t="shared" si="248"/>
        <v>-5.0000000000000044E-3</v>
      </c>
      <c r="W1727">
        <f>IF(ROW($E1727)&lt;=VALUE(LEFT(W$1,FIND("-",W$1,1)-1))+1,0,IF(ROW($E1726)=VALUE(LEFT(W$1,FIND("-",W$1,1)-1))+1,100-100/(1+ABS((SUMIF(INDEX($V:$V,ROW($V1727)-VALUE(LEFT(W$1,FIND("-",W$1,1)-1))+1):$V1727,"&gt;0",INDEX($V:$V,ROW($V1727)-VALUE(LEFT(W$1,FIND("-",W$1,1)-1))+1):$V1727)/COUNTIF(INDEX($V:$V,ROW($V1727)-VALUE(LEFT(W$1,FIND("-",W$1,1)-1))+1):$V1727,"&gt;0"))/(SUMIF(INDEX($V:$V,ROW($V1727)-VALUE(LEFT(W$1,FIND("-",W$1,1)-1))+1):$V1727,"&lt;0",INDEX($V:$V,ROW($V1727)-VALUE(LEFT(W$1,FIND("-",W$1,1)-1))+1):$V1727)/COUNTIF(INDEX($V:$V,ROW($V1727)-VALUE(LEFT(W$1,FIND("-",W$1,1)-1))+1):$V1727,"&lt;0")))),100-100/(1+ABS((SUMIF(INDEX($V:$V,ROW($V1727)-VALUE(LEFT(W$1,FIND("-",W$1,1)-1))+1):$V1727,"&gt;0",INDEX($V:$V,ROW($V1727)-VALUE(LEFT(W$1,FIND("-",W$1,1)-1))+1):$V1727)/VALUE(LEFT(W$1,FIND("-",W$1,1)-1)))/(SUMIF(INDEX($V:$V,ROW($V1727)-VALUE(LEFT(W$1,FIND("-",W$1,1)-1))+1):$V1727,"&lt;0",INDEX($V:$V,ROW($V1727)-VALUE(LEFT(W$1,FIND("-",W$1,1)-1))+1):$V1727)/VALUE(LEFT(W$1,FIND("-",W$1,1)-1)))))))</f>
        <v>44.999999999999979</v>
      </c>
      <c r="Y1727">
        <f>IF(ROW($E1727)&lt;=VALUE(LEFT(Y$1,FIND("-",Y$1,1)-1)),0,MAX(INDEX(C:C,ROW(C1727)-VALUE(LEFT(Y$1,FIND("-",Y$1,1)-1))+1):C1727))</f>
        <v>0.47499999999999998</v>
      </c>
      <c r="Z1727">
        <f>IF(ROW($E1727)&lt;=VALUE(LEFT(Z$1,FIND("-",Z$1,1)-1)),0,MIN(INDEX(D:D,ROW(D1727)-VALUE(LEFT(Z$1,FIND("-",Z$1,1)-1))+1):D1727))</f>
        <v>0.44</v>
      </c>
      <c r="AA1727">
        <f t="shared" si="243"/>
        <v>28.571428571428616</v>
      </c>
      <c r="AB1727">
        <f>IF(ROW($AA1727)&lt;=VALUE(LEFT(AA$1,FIND("-",AA$1,1)-1))+VALUE(LEFT(AB$1,FIND("-",AB$1,1)-1)-1),0,AVERAGE(INDEX($AA:$AA,ROW($AA1727)-VALUE(LEFT(AB$1,FIND("-",AB$1,1)-1))+1):$AA1727))</f>
        <v>38.69047619047624</v>
      </c>
      <c r="AC1727">
        <f>IF(ROW($AA1727)&lt;=VALUE(LEFT(AA$1,FIND("-",AA$1,1)-1))+VALUE(LEFT(AB$1,FIND("-",AB$1,1)-1)-1)+VALUE(LEFT(AC$1,FIND("-",AC$1,1)-1)-1),0,AVERAGE(INDEX($AB:$AB,ROW($AB1727)-VALUE(LEFT(AC$1,FIND("-",AC$1,1)-1))+1):$AB1727))</f>
        <v>52.42673992673997</v>
      </c>
      <c r="AE1727">
        <f t="shared" si="249"/>
        <v>43347144</v>
      </c>
      <c r="AG1727" t="str">
        <f t="shared" si="242"/>
        <v/>
      </c>
    </row>
    <row r="1728" spans="1:33" x14ac:dyDescent="0.25">
      <c r="A1728" s="6">
        <v>38982</v>
      </c>
      <c r="B1728">
        <v>0.44</v>
      </c>
      <c r="C1728">
        <v>0.45</v>
      </c>
      <c r="D1728">
        <v>0.43</v>
      </c>
      <c r="E1728">
        <v>0.44</v>
      </c>
      <c r="F1728">
        <v>0.25366899999999998</v>
      </c>
      <c r="G1728">
        <v>728000</v>
      </c>
      <c r="I1728" t="str">
        <f t="shared" si="244"/>
        <v/>
      </c>
      <c r="J1728" t="str">
        <f t="shared" si="245"/>
        <v/>
      </c>
      <c r="K1728" t="str">
        <f t="shared" si="246"/>
        <v/>
      </c>
      <c r="M1728" s="11" t="str">
        <f t="shared" si="241"/>
        <v/>
      </c>
      <c r="O1728">
        <f>IF(ROW($E1728)&lt;=VALUE(LEFT(O$1,FIND("-",O$1,1)-1)),0,IF(ROW($E1728)=VALUE(LEFT(O$1,FIND("-",O$1,1)-1))+1,AVERAGE(INDEX($E:$E,ROW($E1728)-VALUE(LEFT(O$1,FIND("-",O$1,1)-1))):$E1728),($E1728*(2/(VALUE(LEFT(O$1,FIND("-",O$1,1)-1))+1)))+(O1727*(1-(2/(VALUE(LEFT(O$1,FIND("-",O$1,1)-1))+1))))))</f>
        <v>0.35422457211676439</v>
      </c>
      <c r="Q1728">
        <f>IF(ROW($E1728)&lt;=VALUE(LEFT(Q$1,FIND("-",Q$1,1)-1)),0,IF(ROW($E1728)=VALUE(LEFT(Q$1,FIND("-",Q$1,1)-1))+1,AVERAGE(INDEX($E:$E,ROW($E1728)-VALUE(LEFT(Q$1,FIND("-",Q$1,1)-1))):$E1728),($E1728*(2/(VALUE(LEFT(Q$1,FIND("-",Q$1,1)-1))+1)))+(Q1727*(1-(2/(VALUE(LEFT(Q$1,FIND("-",Q$1,1)-1))+1))))))</f>
        <v>0.45330856025804822</v>
      </c>
      <c r="R1728">
        <f>IF(ROW($E1728)&lt;=VALUE(LEFT(R$1,FIND("-",R$1,1)-1)),0,IF(ROW($E1728)=VALUE(LEFT(R$1,FIND("-",R$1,1)-1))+1,AVERAGE(INDEX($E:$E,ROW($E1728)-VALUE(LEFT(R$1,FIND("-",R$1,1)-1))):$E1728),($E1728*(2/(VALUE(LEFT(R$1,FIND("-",R$1,1)-1))+1)))+(R1727*(1-(2/(VALUE(LEFT(R$1,FIND("-",R$1,1)-1))+1))))))</f>
        <v>0.44372924541940884</v>
      </c>
      <c r="S1728">
        <f t="shared" si="247"/>
        <v>9.5793148386393856E-3</v>
      </c>
      <c r="T1728">
        <f>IF(ROW($E1728)&lt;=MAX(VALUE(LEFT(Q$1,FIND("-",Q$1,1)-1)),VALUE(LEFT(R$1,FIND("-",R$1,1)-1)))+VALUE(LEFT(T$1,FIND("-",T$1,1)-1))-1,0,IF(ROW($E1728)=MAX(VALUE(LEFT(Q$1,FIND("-",Q$1,1)-1)),VALUE(LEFT(R$1,FIND("-",R$1,1)-1)))+VALUE(LEFT(T$1,FIND("-",T$1,1)-1)),AVERAGE(INDEX($S:$S,ROW(S1728)-VALUE(LEFT(T$1,FIND("-",T$1,1)-1))+1):S1728),($S1728*(2/(VALUE(LEFT(T$1,FIND("-",T$1,1)-1))+1)))+(T1727*(1-(2/(VALUE(LEFT(T$1,FIND("-",T$1,1)-1))+1))))))</f>
        <v>1.4605552309338642E-2</v>
      </c>
      <c r="V1728">
        <f t="shared" si="248"/>
        <v>-1.0000000000000009E-2</v>
      </c>
      <c r="W1728">
        <f>IF(ROW($E1728)&lt;=VALUE(LEFT(W$1,FIND("-",W$1,1)-1))+1,0,IF(ROW($E1727)=VALUE(LEFT(W$1,FIND("-",W$1,1)-1))+1,100-100/(1+ABS((SUMIF(INDEX($V:$V,ROW($V1728)-VALUE(LEFT(W$1,FIND("-",W$1,1)-1))+1):$V1728,"&gt;0",INDEX($V:$V,ROW($V1728)-VALUE(LEFT(W$1,FIND("-",W$1,1)-1))+1):$V1728)/COUNTIF(INDEX($V:$V,ROW($V1728)-VALUE(LEFT(W$1,FIND("-",W$1,1)-1))+1):$V1728,"&gt;0"))/(SUMIF(INDEX($V:$V,ROW($V1728)-VALUE(LEFT(W$1,FIND("-",W$1,1)-1))+1):$V1728,"&lt;0",INDEX($V:$V,ROW($V1728)-VALUE(LEFT(W$1,FIND("-",W$1,1)-1))+1):$V1728)/COUNTIF(INDEX($V:$V,ROW($V1728)-VALUE(LEFT(W$1,FIND("-",W$1,1)-1))+1):$V1728,"&lt;0")))),100-100/(1+ABS((SUMIF(INDEX($V:$V,ROW($V1728)-VALUE(LEFT(W$1,FIND("-",W$1,1)-1))+1):$V1728,"&gt;0",INDEX($V:$V,ROW($V1728)-VALUE(LEFT(W$1,FIND("-",W$1,1)-1))+1):$V1728)/VALUE(LEFT(W$1,FIND("-",W$1,1)-1)))/(SUMIF(INDEX($V:$V,ROW($V1728)-VALUE(LEFT(W$1,FIND("-",W$1,1)-1))+1):$V1728,"&lt;0",INDEX($V:$V,ROW($V1728)-VALUE(LEFT(W$1,FIND("-",W$1,1)-1))+1):$V1728)/VALUE(LEFT(W$1,FIND("-",W$1,1)-1)))))))</f>
        <v>40.909090909090885</v>
      </c>
      <c r="Y1728">
        <f>IF(ROW($E1728)&lt;=VALUE(LEFT(Y$1,FIND("-",Y$1,1)-1)),0,MAX(INDEX(C:C,ROW(C1728)-VALUE(LEFT(Y$1,FIND("-",Y$1,1)-1))+1):C1728))</f>
        <v>0.47499999999999998</v>
      </c>
      <c r="Z1728">
        <f>IF(ROW($E1728)&lt;=VALUE(LEFT(Z$1,FIND("-",Z$1,1)-1)),0,MIN(INDEX(D:D,ROW(D1728)-VALUE(LEFT(Z$1,FIND("-",Z$1,1)-1))+1):D1728))</f>
        <v>0.43</v>
      </c>
      <c r="AA1728">
        <f t="shared" si="243"/>
        <v>22.22222222222225</v>
      </c>
      <c r="AB1728">
        <f>IF(ROW($AA1728)&lt;=VALUE(LEFT(AA$1,FIND("-",AA$1,1)-1))+VALUE(LEFT(AB$1,FIND("-",AB$1,1)-1)-1),0,AVERAGE(INDEX($AA:$AA,ROW($AA1728)-VALUE(LEFT(AB$1,FIND("-",AB$1,1)-1))+1):$AA1728))</f>
        <v>33.597883597883644</v>
      </c>
      <c r="AC1728">
        <f>IF(ROW($AA1728)&lt;=VALUE(LEFT(AA$1,FIND("-",AA$1,1)-1))+VALUE(LEFT(AB$1,FIND("-",AB$1,1)-1)-1)+VALUE(LEFT(AC$1,FIND("-",AC$1,1)-1)-1),0,AVERAGE(INDEX($AB:$AB,ROW($AB1728)-VALUE(LEFT(AC$1,FIND("-",AC$1,1)-1))+1):$AB1728))</f>
        <v>41.510649843983231</v>
      </c>
      <c r="AE1728">
        <f t="shared" si="249"/>
        <v>42619144</v>
      </c>
      <c r="AG1728" t="str">
        <f t="shared" si="242"/>
        <v/>
      </c>
    </row>
    <row r="1729" spans="1:33" x14ac:dyDescent="0.25">
      <c r="A1729" s="6">
        <v>38985</v>
      </c>
      <c r="B1729">
        <v>0.44500000000000001</v>
      </c>
      <c r="C1729">
        <v>0.44500000000000001</v>
      </c>
      <c r="D1729">
        <v>0.43</v>
      </c>
      <c r="E1729">
        <v>0.44500000000000001</v>
      </c>
      <c r="F1729">
        <v>0.256552</v>
      </c>
      <c r="G1729">
        <v>58000</v>
      </c>
      <c r="I1729" t="str">
        <f t="shared" si="244"/>
        <v/>
      </c>
      <c r="J1729" t="str">
        <f t="shared" si="245"/>
        <v/>
      </c>
      <c r="K1729" t="str">
        <f t="shared" si="246"/>
        <v/>
      </c>
      <c r="M1729" s="11" t="str">
        <f t="shared" si="241"/>
        <v/>
      </c>
      <c r="O1729">
        <f>IF(ROW($E1729)&lt;=VALUE(LEFT(O$1,FIND("-",O$1,1)-1)),0,IF(ROW($E1729)=VALUE(LEFT(O$1,FIND("-",O$1,1)-1))+1,AVERAGE(INDEX($E:$E,ROW($E1729)-VALUE(LEFT(O$1,FIND("-",O$1,1)-1))):$E1729),($E1729*(2/(VALUE(LEFT(O$1,FIND("-",O$1,1)-1))+1)))+(O1728*(1-(2/(VALUE(LEFT(O$1,FIND("-",O$1,1)-1))+1))))))</f>
        <v>0.35512781020515483</v>
      </c>
      <c r="Q1729">
        <f>IF(ROW($E1729)&lt;=VALUE(LEFT(Q$1,FIND("-",Q$1,1)-1)),0,IF(ROW($E1729)=VALUE(LEFT(Q$1,FIND("-",Q$1,1)-1))+1,AVERAGE(INDEX($E:$E,ROW($E1729)-VALUE(LEFT(Q$1,FIND("-",Q$1,1)-1))):$E1729),($E1729*(2/(VALUE(LEFT(Q$1,FIND("-",Q$1,1)-1))+1)))+(Q1728*(1-(2/(VALUE(LEFT(Q$1,FIND("-",Q$1,1)-1))+1))))))</f>
        <v>0.45203032021834849</v>
      </c>
      <c r="R1729">
        <f>IF(ROW($E1729)&lt;=VALUE(LEFT(R$1,FIND("-",R$1,1)-1)),0,IF(ROW($E1729)=VALUE(LEFT(R$1,FIND("-",R$1,1)-1))+1,AVERAGE(INDEX($E:$E,ROW($E1729)-VALUE(LEFT(R$1,FIND("-",R$1,1)-1))):$E1729),($E1729*(2/(VALUE(LEFT(R$1,FIND("-",R$1,1)-1))+1)))+(R1728*(1-(2/(VALUE(LEFT(R$1,FIND("-",R$1,1)-1))+1))))))</f>
        <v>0.44382337538834155</v>
      </c>
      <c r="S1729">
        <f t="shared" si="247"/>
        <v>8.2069448300069459E-3</v>
      </c>
      <c r="T1729">
        <f>IF(ROW($E1729)&lt;=MAX(VALUE(LEFT(Q$1,FIND("-",Q$1,1)-1)),VALUE(LEFT(R$1,FIND("-",R$1,1)-1)))+VALUE(LEFT(T$1,FIND("-",T$1,1)-1))-1,0,IF(ROW($E1729)=MAX(VALUE(LEFT(Q$1,FIND("-",Q$1,1)-1)),VALUE(LEFT(R$1,FIND("-",R$1,1)-1)))+VALUE(LEFT(T$1,FIND("-",T$1,1)-1)),AVERAGE(INDEX($S:$S,ROW(S1729)-VALUE(LEFT(T$1,FIND("-",T$1,1)-1))+1):S1729),($S1729*(2/(VALUE(LEFT(T$1,FIND("-",T$1,1)-1))+1)))+(T1728*(1-(2/(VALUE(LEFT(T$1,FIND("-",T$1,1)-1))+1))))))</f>
        <v>1.3325830813472304E-2</v>
      </c>
      <c r="V1729">
        <f t="shared" si="248"/>
        <v>5.0000000000000044E-3</v>
      </c>
      <c r="W1729">
        <f>IF(ROW($E1729)&lt;=VALUE(LEFT(W$1,FIND("-",W$1,1)-1))+1,0,IF(ROW($E1728)=VALUE(LEFT(W$1,FIND("-",W$1,1)-1))+1,100-100/(1+ABS((SUMIF(INDEX($V:$V,ROW($V1729)-VALUE(LEFT(W$1,FIND("-",W$1,1)-1))+1):$V1729,"&gt;0",INDEX($V:$V,ROW($V1729)-VALUE(LEFT(W$1,FIND("-",W$1,1)-1))+1):$V1729)/COUNTIF(INDEX($V:$V,ROW($V1729)-VALUE(LEFT(W$1,FIND("-",W$1,1)-1))+1):$V1729,"&gt;0"))/(SUMIF(INDEX($V:$V,ROW($V1729)-VALUE(LEFT(W$1,FIND("-",W$1,1)-1))+1):$V1729,"&lt;0",INDEX($V:$V,ROW($V1729)-VALUE(LEFT(W$1,FIND("-",W$1,1)-1))+1):$V1729)/COUNTIF(INDEX($V:$V,ROW($V1729)-VALUE(LEFT(W$1,FIND("-",W$1,1)-1))+1):$V1729,"&lt;0")))),100-100/(1+ABS((SUMIF(INDEX($V:$V,ROW($V1729)-VALUE(LEFT(W$1,FIND("-",W$1,1)-1))+1):$V1729,"&gt;0",INDEX($V:$V,ROW($V1729)-VALUE(LEFT(W$1,FIND("-",W$1,1)-1))+1):$V1729)/VALUE(LEFT(W$1,FIND("-",W$1,1)-1)))/(SUMIF(INDEX($V:$V,ROW($V1729)-VALUE(LEFT(W$1,FIND("-",W$1,1)-1))+1):$V1729,"&lt;0",INDEX($V:$V,ROW($V1729)-VALUE(LEFT(W$1,FIND("-",W$1,1)-1))+1):$V1729)/VALUE(LEFT(W$1,FIND("-",W$1,1)-1)))))))</f>
        <v>38.095238095238095</v>
      </c>
      <c r="Y1729">
        <f>IF(ROW($E1729)&lt;=VALUE(LEFT(Y$1,FIND("-",Y$1,1)-1)),0,MAX(INDEX(C:C,ROW(C1729)-VALUE(LEFT(Y$1,FIND("-",Y$1,1)-1))+1):C1729))</f>
        <v>0.47499999999999998</v>
      </c>
      <c r="Z1729">
        <f>IF(ROW($E1729)&lt;=VALUE(LEFT(Z$1,FIND("-",Z$1,1)-1)),0,MIN(INDEX(D:D,ROW(D1729)-VALUE(LEFT(Z$1,FIND("-",Z$1,1)-1))+1):D1729))</f>
        <v>0.43</v>
      </c>
      <c r="AA1729">
        <f t="shared" si="243"/>
        <v>33.333333333333378</v>
      </c>
      <c r="AB1729">
        <f>IF(ROW($AA1729)&lt;=VALUE(LEFT(AA$1,FIND("-",AA$1,1)-1))+VALUE(LEFT(AB$1,FIND("-",AB$1,1)-1)-1),0,AVERAGE(INDEX($AA:$AA,ROW($AA1729)-VALUE(LEFT(AB$1,FIND("-",AB$1,1)-1))+1):$AA1729))</f>
        <v>28.04232804232808</v>
      </c>
      <c r="AC1729">
        <f>IF(ROW($AA1729)&lt;=VALUE(LEFT(AA$1,FIND("-",AA$1,1)-1))+VALUE(LEFT(AB$1,FIND("-",AB$1,1)-1)-1)+VALUE(LEFT(AC$1,FIND("-",AC$1,1)-1)-1),0,AVERAGE(INDEX($AB:$AB,ROW($AB1729)-VALUE(LEFT(AC$1,FIND("-",AC$1,1)-1))+1):$AB1729))</f>
        <v>33.443562610229321</v>
      </c>
      <c r="AE1729">
        <f t="shared" si="249"/>
        <v>42677144</v>
      </c>
      <c r="AG1729" t="str">
        <f t="shared" si="242"/>
        <v/>
      </c>
    </row>
    <row r="1730" spans="1:33" x14ac:dyDescent="0.25">
      <c r="A1730" s="6">
        <v>38986</v>
      </c>
      <c r="B1730">
        <v>0.43</v>
      </c>
      <c r="C1730">
        <v>0.44500000000000001</v>
      </c>
      <c r="D1730">
        <v>0.42499999999999999</v>
      </c>
      <c r="E1730">
        <v>0.44</v>
      </c>
      <c r="F1730">
        <v>0.25366899999999998</v>
      </c>
      <c r="G1730">
        <v>222000</v>
      </c>
      <c r="I1730" t="str">
        <f t="shared" si="244"/>
        <v/>
      </c>
      <c r="J1730" t="str">
        <f t="shared" si="245"/>
        <v/>
      </c>
      <c r="K1730" t="str">
        <f t="shared" si="246"/>
        <v/>
      </c>
      <c r="M1730" s="11" t="str">
        <f t="shared" si="241"/>
        <v/>
      </c>
      <c r="O1730">
        <f>IF(ROW($E1730)&lt;=VALUE(LEFT(O$1,FIND("-",O$1,1)-1)),0,IF(ROW($E1730)=VALUE(LEFT(O$1,FIND("-",O$1,1)-1))+1,AVERAGE(INDEX($E:$E,ROW($E1730)-VALUE(LEFT(O$1,FIND("-",O$1,1)-1))):$E1730),($E1730*(2/(VALUE(LEFT(O$1,FIND("-",O$1,1)-1))+1)))+(O1729*(1-(2/(VALUE(LEFT(O$1,FIND("-",O$1,1)-1))+1))))))</f>
        <v>0.35597230960609855</v>
      </c>
      <c r="Q1730">
        <f>IF(ROW($E1730)&lt;=VALUE(LEFT(Q$1,FIND("-",Q$1,1)-1)),0,IF(ROW($E1730)=VALUE(LEFT(Q$1,FIND("-",Q$1,1)-1))+1,AVERAGE(INDEX($E:$E,ROW($E1730)-VALUE(LEFT(Q$1,FIND("-",Q$1,1)-1))):$E1730),($E1730*(2/(VALUE(LEFT(Q$1,FIND("-",Q$1,1)-1))+1)))+(Q1729*(1-(2/(VALUE(LEFT(Q$1,FIND("-",Q$1,1)-1))+1))))))</f>
        <v>0.45017950172321797</v>
      </c>
      <c r="R1730">
        <f>IF(ROW($E1730)&lt;=VALUE(LEFT(R$1,FIND("-",R$1,1)-1)),0,IF(ROW($E1730)=VALUE(LEFT(R$1,FIND("-",R$1,1)-1))+1,AVERAGE(INDEX($E:$E,ROW($E1730)-VALUE(LEFT(R$1,FIND("-",R$1,1)-1))):$E1730),($E1730*(2/(VALUE(LEFT(R$1,FIND("-",R$1,1)-1))+1)))+(R1729*(1-(2/(VALUE(LEFT(R$1,FIND("-",R$1,1)-1))+1))))))</f>
        <v>0.44354016239661254</v>
      </c>
      <c r="S1730">
        <f t="shared" si="247"/>
        <v>6.6393393266054312E-3</v>
      </c>
      <c r="T1730">
        <f>IF(ROW($E1730)&lt;=MAX(VALUE(LEFT(Q$1,FIND("-",Q$1,1)-1)),VALUE(LEFT(R$1,FIND("-",R$1,1)-1)))+VALUE(LEFT(T$1,FIND("-",T$1,1)-1))-1,0,IF(ROW($E1730)=MAX(VALUE(LEFT(Q$1,FIND("-",Q$1,1)-1)),VALUE(LEFT(R$1,FIND("-",R$1,1)-1)))+VALUE(LEFT(T$1,FIND("-",T$1,1)-1)),AVERAGE(INDEX($S:$S,ROW(S1730)-VALUE(LEFT(T$1,FIND("-",T$1,1)-1))+1):S1730),($S1730*(2/(VALUE(LEFT(T$1,FIND("-",T$1,1)-1))+1)))+(T1729*(1-(2/(VALUE(LEFT(T$1,FIND("-",T$1,1)-1))+1))))))</f>
        <v>1.1988532516098931E-2</v>
      </c>
      <c r="V1730">
        <f t="shared" si="248"/>
        <v>-5.0000000000000044E-3</v>
      </c>
      <c r="W1730">
        <f>IF(ROW($E1730)&lt;=VALUE(LEFT(W$1,FIND("-",W$1,1)-1))+1,0,IF(ROW($E1729)=VALUE(LEFT(W$1,FIND("-",W$1,1)-1))+1,100-100/(1+ABS((SUMIF(INDEX($V:$V,ROW($V1730)-VALUE(LEFT(W$1,FIND("-",W$1,1)-1))+1):$V1730,"&gt;0",INDEX($V:$V,ROW($V1730)-VALUE(LEFT(W$1,FIND("-",W$1,1)-1))+1):$V1730)/COUNTIF(INDEX($V:$V,ROW($V1730)-VALUE(LEFT(W$1,FIND("-",W$1,1)-1))+1):$V1730,"&gt;0"))/(SUMIF(INDEX($V:$V,ROW($V1730)-VALUE(LEFT(W$1,FIND("-",W$1,1)-1))+1):$V1730,"&lt;0",INDEX($V:$V,ROW($V1730)-VALUE(LEFT(W$1,FIND("-",W$1,1)-1))+1):$V1730)/COUNTIF(INDEX($V:$V,ROW($V1730)-VALUE(LEFT(W$1,FIND("-",W$1,1)-1))+1):$V1730,"&lt;0")))),100-100/(1+ABS((SUMIF(INDEX($V:$V,ROW($V1730)-VALUE(LEFT(W$1,FIND("-",W$1,1)-1))+1):$V1730,"&gt;0",INDEX($V:$V,ROW($V1730)-VALUE(LEFT(W$1,FIND("-",W$1,1)-1))+1):$V1730)/VALUE(LEFT(W$1,FIND("-",W$1,1)-1)))/(SUMIF(INDEX($V:$V,ROW($V1730)-VALUE(LEFT(W$1,FIND("-",W$1,1)-1))+1):$V1730,"&lt;0",INDEX($V:$V,ROW($V1730)-VALUE(LEFT(W$1,FIND("-",W$1,1)-1))+1):$V1730)/VALUE(LEFT(W$1,FIND("-",W$1,1)-1)))))))</f>
        <v>33.333333333333314</v>
      </c>
      <c r="Y1730">
        <f>IF(ROW($E1730)&lt;=VALUE(LEFT(Y$1,FIND("-",Y$1,1)-1)),0,MAX(INDEX(C:C,ROW(C1730)-VALUE(LEFT(Y$1,FIND("-",Y$1,1)-1))+1):C1730))</f>
        <v>0.47499999999999998</v>
      </c>
      <c r="Z1730">
        <f>IF(ROW($E1730)&lt;=VALUE(LEFT(Z$1,FIND("-",Z$1,1)-1)),0,MIN(INDEX(D:D,ROW(D1730)-VALUE(LEFT(Z$1,FIND("-",Z$1,1)-1))+1):D1730))</f>
        <v>0.42499999999999999</v>
      </c>
      <c r="AA1730">
        <f t="shared" si="243"/>
        <v>30.000000000000032</v>
      </c>
      <c r="AB1730">
        <f>IF(ROW($AA1730)&lt;=VALUE(LEFT(AA$1,FIND("-",AA$1,1)-1))+VALUE(LEFT(AB$1,FIND("-",AB$1,1)-1)-1),0,AVERAGE(INDEX($AA:$AA,ROW($AA1730)-VALUE(LEFT(AB$1,FIND("-",AB$1,1)-1))+1):$AA1730))</f>
        <v>28.518518518518551</v>
      </c>
      <c r="AC1730">
        <f>IF(ROW($AA1730)&lt;=VALUE(LEFT(AA$1,FIND("-",AA$1,1)-1))+VALUE(LEFT(AB$1,FIND("-",AB$1,1)-1)-1)+VALUE(LEFT(AC$1,FIND("-",AC$1,1)-1)-1),0,AVERAGE(INDEX($AB:$AB,ROW($AB1730)-VALUE(LEFT(AC$1,FIND("-",AC$1,1)-1))+1):$AB1730))</f>
        <v>30.052910052910093</v>
      </c>
      <c r="AE1730">
        <f t="shared" si="249"/>
        <v>42455144</v>
      </c>
      <c r="AG1730" t="str">
        <f t="shared" si="242"/>
        <v/>
      </c>
    </row>
    <row r="1731" spans="1:33" x14ac:dyDescent="0.25">
      <c r="A1731" s="6">
        <v>38987</v>
      </c>
      <c r="B1731">
        <v>0.43</v>
      </c>
      <c r="C1731">
        <v>0.44500000000000001</v>
      </c>
      <c r="D1731">
        <v>0.43</v>
      </c>
      <c r="E1731">
        <v>0.44</v>
      </c>
      <c r="F1731">
        <v>0.25366899999999998</v>
      </c>
      <c r="G1731">
        <v>489000</v>
      </c>
      <c r="I1731" t="str">
        <f t="shared" si="244"/>
        <v/>
      </c>
      <c r="J1731" t="str">
        <f t="shared" si="245"/>
        <v/>
      </c>
      <c r="K1731" t="str">
        <f t="shared" si="246"/>
        <v/>
      </c>
      <c r="M1731" s="11" t="str">
        <f t="shared" ref="M1731:M1794" si="250">IF(K1731="Buy","Buy",IF(K1731="Sell","Sell",""))</f>
        <v/>
      </c>
      <c r="O1731">
        <f>IF(ROW($E1731)&lt;=VALUE(LEFT(O$1,FIND("-",O$1,1)-1)),0,IF(ROW($E1731)=VALUE(LEFT(O$1,FIND("-",O$1,1)-1))+1,AVERAGE(INDEX($E:$E,ROW($E1731)-VALUE(LEFT(O$1,FIND("-",O$1,1)-1))):$E1731),($E1731*(2/(VALUE(LEFT(O$1,FIND("-",O$1,1)-1))+1)))+(O1730*(1-(2/(VALUE(LEFT(O$1,FIND("-",O$1,1)-1))+1))))))</f>
        <v>0.3568084060279284</v>
      </c>
      <c r="Q1731">
        <f>IF(ROW($E1731)&lt;=VALUE(LEFT(Q$1,FIND("-",Q$1,1)-1)),0,IF(ROW($E1731)=VALUE(LEFT(Q$1,FIND("-",Q$1,1)-1))+1,AVERAGE(INDEX($E:$E,ROW($E1731)-VALUE(LEFT(Q$1,FIND("-",Q$1,1)-1))):$E1731),($E1731*(2/(VALUE(LEFT(Q$1,FIND("-",Q$1,1)-1))+1)))+(Q1730*(1-(2/(VALUE(LEFT(Q$1,FIND("-",Q$1,1)-1))+1))))))</f>
        <v>0.44861342453503061</v>
      </c>
      <c r="R1731">
        <f>IF(ROW($E1731)&lt;=VALUE(LEFT(R$1,FIND("-",R$1,1)-1)),0,IF(ROW($E1731)=VALUE(LEFT(R$1,FIND("-",R$1,1)-1))+1,AVERAGE(INDEX($E:$E,ROW($E1731)-VALUE(LEFT(R$1,FIND("-",R$1,1)-1))):$E1731),($E1731*(2/(VALUE(LEFT(R$1,FIND("-",R$1,1)-1))+1)))+(R1730*(1-(2/(VALUE(LEFT(R$1,FIND("-",R$1,1)-1))+1))))))</f>
        <v>0.44327792814501166</v>
      </c>
      <c r="S1731">
        <f t="shared" si="247"/>
        <v>5.3354963900189567E-3</v>
      </c>
      <c r="T1731">
        <f>IF(ROW($E1731)&lt;=MAX(VALUE(LEFT(Q$1,FIND("-",Q$1,1)-1)),VALUE(LEFT(R$1,FIND("-",R$1,1)-1)))+VALUE(LEFT(T$1,FIND("-",T$1,1)-1))-1,0,IF(ROW($E1731)=MAX(VALUE(LEFT(Q$1,FIND("-",Q$1,1)-1)),VALUE(LEFT(R$1,FIND("-",R$1,1)-1)))+VALUE(LEFT(T$1,FIND("-",T$1,1)-1)),AVERAGE(INDEX($S:$S,ROW(S1731)-VALUE(LEFT(T$1,FIND("-",T$1,1)-1))+1):S1731),($S1731*(2/(VALUE(LEFT(T$1,FIND("-",T$1,1)-1))+1)))+(T1730*(1-(2/(VALUE(LEFT(T$1,FIND("-",T$1,1)-1))+1))))))</f>
        <v>1.0657925290882938E-2</v>
      </c>
      <c r="V1731">
        <f t="shared" si="248"/>
        <v>0</v>
      </c>
      <c r="W1731">
        <f>IF(ROW($E1731)&lt;=VALUE(LEFT(W$1,FIND("-",W$1,1)-1))+1,0,IF(ROW($E1730)=VALUE(LEFT(W$1,FIND("-",W$1,1)-1))+1,100-100/(1+ABS((SUMIF(INDEX($V:$V,ROW($V1731)-VALUE(LEFT(W$1,FIND("-",W$1,1)-1))+1):$V1731,"&gt;0",INDEX($V:$V,ROW($V1731)-VALUE(LEFT(W$1,FIND("-",W$1,1)-1))+1):$V1731)/COUNTIF(INDEX($V:$V,ROW($V1731)-VALUE(LEFT(W$1,FIND("-",W$1,1)-1))+1):$V1731,"&gt;0"))/(SUMIF(INDEX($V:$V,ROW($V1731)-VALUE(LEFT(W$1,FIND("-",W$1,1)-1))+1):$V1731,"&lt;0",INDEX($V:$V,ROW($V1731)-VALUE(LEFT(W$1,FIND("-",W$1,1)-1))+1):$V1731)/COUNTIF(INDEX($V:$V,ROW($V1731)-VALUE(LEFT(W$1,FIND("-",W$1,1)-1))+1):$V1731,"&lt;0")))),100-100/(1+ABS((SUMIF(INDEX($V:$V,ROW($V1731)-VALUE(LEFT(W$1,FIND("-",W$1,1)-1))+1):$V1731,"&gt;0",INDEX($V:$V,ROW($V1731)-VALUE(LEFT(W$1,FIND("-",W$1,1)-1))+1):$V1731)/VALUE(LEFT(W$1,FIND("-",W$1,1)-1)))/(SUMIF(INDEX($V:$V,ROW($V1731)-VALUE(LEFT(W$1,FIND("-",W$1,1)-1))+1):$V1731,"&lt;0",INDEX($V:$V,ROW($V1731)-VALUE(LEFT(W$1,FIND("-",W$1,1)-1))+1):$V1731)/VALUE(LEFT(W$1,FIND("-",W$1,1)-1)))))))</f>
        <v>38.888888888888857</v>
      </c>
      <c r="Y1731">
        <f>IF(ROW($E1731)&lt;=VALUE(LEFT(Y$1,FIND("-",Y$1,1)-1)),0,MAX(INDEX(C:C,ROW(C1731)-VALUE(LEFT(Y$1,FIND("-",Y$1,1)-1))+1):C1731))</f>
        <v>0.47</v>
      </c>
      <c r="Z1731">
        <f>IF(ROW($E1731)&lt;=VALUE(LEFT(Z$1,FIND("-",Z$1,1)-1)),0,MIN(INDEX(D:D,ROW(D1731)-VALUE(LEFT(Z$1,FIND("-",Z$1,1)-1))+1):D1731))</f>
        <v>0.42499999999999999</v>
      </c>
      <c r="AA1731">
        <f t="shared" si="243"/>
        <v>33.333333333333378</v>
      </c>
      <c r="AB1731">
        <f>IF(ROW($AA1731)&lt;=VALUE(LEFT(AA$1,FIND("-",AA$1,1)-1))+VALUE(LEFT(AB$1,FIND("-",AB$1,1)-1)-1),0,AVERAGE(INDEX($AA:$AA,ROW($AA1731)-VALUE(LEFT(AB$1,FIND("-",AB$1,1)-1))+1):$AA1731))</f>
        <v>32.222222222222264</v>
      </c>
      <c r="AC1731">
        <f>IF(ROW($AA1731)&lt;=VALUE(LEFT(AA$1,FIND("-",AA$1,1)-1))+VALUE(LEFT(AB$1,FIND("-",AB$1,1)-1)-1)+VALUE(LEFT(AC$1,FIND("-",AC$1,1)-1)-1),0,AVERAGE(INDEX($AB:$AB,ROW($AB1731)-VALUE(LEFT(AC$1,FIND("-",AC$1,1)-1))+1):$AB1731))</f>
        <v>29.594356261022966</v>
      </c>
      <c r="AE1731">
        <f t="shared" si="249"/>
        <v>42455144</v>
      </c>
      <c r="AG1731" t="str">
        <f t="shared" ref="AG1731:AG1794" si="251">IF(K1731="Buy","Buy",IF(K1731="Sell","Sell",""))</f>
        <v/>
      </c>
    </row>
    <row r="1732" spans="1:33" x14ac:dyDescent="0.25">
      <c r="A1732" s="6">
        <v>38988</v>
      </c>
      <c r="B1732">
        <v>0.435</v>
      </c>
      <c r="C1732">
        <v>0.44500000000000001</v>
      </c>
      <c r="D1732">
        <v>0.435</v>
      </c>
      <c r="E1732">
        <v>0.44500000000000001</v>
      </c>
      <c r="F1732">
        <v>0.256552</v>
      </c>
      <c r="G1732">
        <v>569600</v>
      </c>
      <c r="I1732" t="str">
        <f t="shared" si="244"/>
        <v/>
      </c>
      <c r="J1732" t="str">
        <f t="shared" si="245"/>
        <v/>
      </c>
      <c r="K1732" t="str">
        <f t="shared" si="246"/>
        <v/>
      </c>
      <c r="M1732" s="11" t="str">
        <f t="shared" si="250"/>
        <v/>
      </c>
      <c r="O1732">
        <f>IF(ROW($E1732)&lt;=VALUE(LEFT(O$1,FIND("-",O$1,1)-1)),0,IF(ROW($E1732)=VALUE(LEFT(O$1,FIND("-",O$1,1)-1))+1,AVERAGE(INDEX($E:$E,ROW($E1732)-VALUE(LEFT(O$1,FIND("-",O$1,1)-1))):$E1732),($E1732*(2/(VALUE(LEFT(O$1,FIND("-",O$1,1)-1))+1)))+(O1731*(1-(2/(VALUE(LEFT(O$1,FIND("-",O$1,1)-1))+1))))))</f>
        <v>0.35768593432615797</v>
      </c>
      <c r="Q1732">
        <f>IF(ROW($E1732)&lt;=VALUE(LEFT(Q$1,FIND("-",Q$1,1)-1)),0,IF(ROW($E1732)=VALUE(LEFT(Q$1,FIND("-",Q$1,1)-1))+1,AVERAGE(INDEX($E:$E,ROW($E1732)-VALUE(LEFT(Q$1,FIND("-",Q$1,1)-1))):$E1732),($E1732*(2/(VALUE(LEFT(Q$1,FIND("-",Q$1,1)-1))+1)))+(Q1731*(1-(2/(VALUE(LEFT(Q$1,FIND("-",Q$1,1)-1))+1))))))</f>
        <v>0.44805751306810282</v>
      </c>
      <c r="R1732">
        <f>IF(ROW($E1732)&lt;=VALUE(LEFT(R$1,FIND("-",R$1,1)-1)),0,IF(ROW($E1732)=VALUE(LEFT(R$1,FIND("-",R$1,1)-1))+1,AVERAGE(INDEX($E:$E,ROW($E1732)-VALUE(LEFT(R$1,FIND("-",R$1,1)-1))):$E1732),($E1732*(2/(VALUE(LEFT(R$1,FIND("-",R$1,1)-1))+1)))+(R1731*(1-(2/(VALUE(LEFT(R$1,FIND("-",R$1,1)-1))+1))))))</f>
        <v>0.44340548902315896</v>
      </c>
      <c r="S1732">
        <f t="shared" si="247"/>
        <v>4.6520240449438588E-3</v>
      </c>
      <c r="T1732">
        <f>IF(ROW($E1732)&lt;=MAX(VALUE(LEFT(Q$1,FIND("-",Q$1,1)-1)),VALUE(LEFT(R$1,FIND("-",R$1,1)-1)))+VALUE(LEFT(T$1,FIND("-",T$1,1)-1))-1,0,IF(ROW($E1732)=MAX(VALUE(LEFT(Q$1,FIND("-",Q$1,1)-1)),VALUE(LEFT(R$1,FIND("-",R$1,1)-1)))+VALUE(LEFT(T$1,FIND("-",T$1,1)-1)),AVERAGE(INDEX($S:$S,ROW(S1732)-VALUE(LEFT(T$1,FIND("-",T$1,1)-1))+1):S1732),($S1732*(2/(VALUE(LEFT(T$1,FIND("-",T$1,1)-1))+1)))+(T1731*(1-(2/(VALUE(LEFT(T$1,FIND("-",T$1,1)-1))+1))))))</f>
        <v>9.4567450416951221E-3</v>
      </c>
      <c r="V1732">
        <f t="shared" si="248"/>
        <v>5.0000000000000044E-3</v>
      </c>
      <c r="W1732">
        <f>IF(ROW($E1732)&lt;=VALUE(LEFT(W$1,FIND("-",W$1,1)-1))+1,0,IF(ROW($E1731)=VALUE(LEFT(W$1,FIND("-",W$1,1)-1))+1,100-100/(1+ABS((SUMIF(INDEX($V:$V,ROW($V1732)-VALUE(LEFT(W$1,FIND("-",W$1,1)-1))+1):$V1732,"&gt;0",INDEX($V:$V,ROW($V1732)-VALUE(LEFT(W$1,FIND("-",W$1,1)-1))+1):$V1732)/COUNTIF(INDEX($V:$V,ROW($V1732)-VALUE(LEFT(W$1,FIND("-",W$1,1)-1))+1):$V1732,"&gt;0"))/(SUMIF(INDEX($V:$V,ROW($V1732)-VALUE(LEFT(W$1,FIND("-",W$1,1)-1))+1):$V1732,"&lt;0",INDEX($V:$V,ROW($V1732)-VALUE(LEFT(W$1,FIND("-",W$1,1)-1))+1):$V1732)/COUNTIF(INDEX($V:$V,ROW($V1732)-VALUE(LEFT(W$1,FIND("-",W$1,1)-1))+1):$V1732,"&lt;0")))),100-100/(1+ABS((SUMIF(INDEX($V:$V,ROW($V1732)-VALUE(LEFT(W$1,FIND("-",W$1,1)-1))+1):$V1732,"&gt;0",INDEX($V:$V,ROW($V1732)-VALUE(LEFT(W$1,FIND("-",W$1,1)-1))+1):$V1732)/VALUE(LEFT(W$1,FIND("-",W$1,1)-1)))/(SUMIF(INDEX($V:$V,ROW($V1732)-VALUE(LEFT(W$1,FIND("-",W$1,1)-1))+1):$V1732,"&lt;0",INDEX($V:$V,ROW($V1732)-VALUE(LEFT(W$1,FIND("-",W$1,1)-1))+1):$V1732)/VALUE(LEFT(W$1,FIND("-",W$1,1)-1)))))))</f>
        <v>35.294117647058826</v>
      </c>
      <c r="Y1732">
        <f>IF(ROW($E1732)&lt;=VALUE(LEFT(Y$1,FIND("-",Y$1,1)-1)),0,MAX(INDEX(C:C,ROW(C1732)-VALUE(LEFT(Y$1,FIND("-",Y$1,1)-1))+1):C1732))</f>
        <v>0.47</v>
      </c>
      <c r="Z1732">
        <f>IF(ROW($E1732)&lt;=VALUE(LEFT(Z$1,FIND("-",Z$1,1)-1)),0,MIN(INDEX(D:D,ROW(D1732)-VALUE(LEFT(Z$1,FIND("-",Z$1,1)-1))+1):D1732))</f>
        <v>0.42499999999999999</v>
      </c>
      <c r="AA1732">
        <f t="shared" si="243"/>
        <v>44.4444444444445</v>
      </c>
      <c r="AB1732">
        <f>IF(ROW($AA1732)&lt;=VALUE(LEFT(AA$1,FIND("-",AA$1,1)-1))+VALUE(LEFT(AB$1,FIND("-",AB$1,1)-1)-1),0,AVERAGE(INDEX($AA:$AA,ROW($AA1732)-VALUE(LEFT(AB$1,FIND("-",AB$1,1)-1))+1):$AA1732))</f>
        <v>35.925925925925974</v>
      </c>
      <c r="AC1732">
        <f>IF(ROW($AA1732)&lt;=VALUE(LEFT(AA$1,FIND("-",AA$1,1)-1))+VALUE(LEFT(AB$1,FIND("-",AB$1,1)-1)-1)+VALUE(LEFT(AC$1,FIND("-",AC$1,1)-1)-1),0,AVERAGE(INDEX($AB:$AB,ROW($AB1732)-VALUE(LEFT(AC$1,FIND("-",AC$1,1)-1))+1):$AB1732))</f>
        <v>32.222222222222264</v>
      </c>
      <c r="AE1732">
        <f t="shared" si="249"/>
        <v>43024744</v>
      </c>
      <c r="AG1732" t="str">
        <f t="shared" si="251"/>
        <v/>
      </c>
    </row>
    <row r="1733" spans="1:33" x14ac:dyDescent="0.25">
      <c r="A1733" s="6">
        <v>38989</v>
      </c>
      <c r="B1733">
        <v>0.44</v>
      </c>
      <c r="C1733">
        <v>0.46</v>
      </c>
      <c r="D1733">
        <v>0.44</v>
      </c>
      <c r="E1733">
        <v>0.45</v>
      </c>
      <c r="F1733">
        <v>0.259434</v>
      </c>
      <c r="G1733">
        <v>200000</v>
      </c>
      <c r="I1733" t="str">
        <f t="shared" si="244"/>
        <v/>
      </c>
      <c r="J1733" t="str">
        <f t="shared" si="245"/>
        <v/>
      </c>
      <c r="K1733" t="str">
        <f t="shared" si="246"/>
        <v/>
      </c>
      <c r="M1733" s="11" t="str">
        <f t="shared" si="250"/>
        <v/>
      </c>
      <c r="O1733">
        <f>IF(ROW($E1733)&lt;=VALUE(LEFT(O$1,FIND("-",O$1,1)-1)),0,IF(ROW($E1733)=VALUE(LEFT(O$1,FIND("-",O$1,1)-1))+1,AVERAGE(INDEX($E:$E,ROW($E1733)-VALUE(LEFT(O$1,FIND("-",O$1,1)-1))):$E1733),($E1733*(2/(VALUE(LEFT(O$1,FIND("-",O$1,1)-1))+1)))+(O1732*(1-(2/(VALUE(LEFT(O$1,FIND("-",O$1,1)-1))+1))))))</f>
        <v>0.35860448224331065</v>
      </c>
      <c r="Q1733">
        <f>IF(ROW($E1733)&lt;=VALUE(LEFT(Q$1,FIND("-",Q$1,1)-1)),0,IF(ROW($E1733)=VALUE(LEFT(Q$1,FIND("-",Q$1,1)-1))+1,AVERAGE(INDEX($E:$E,ROW($E1733)-VALUE(LEFT(Q$1,FIND("-",Q$1,1)-1))):$E1733),($E1733*(2/(VALUE(LEFT(Q$1,FIND("-",Q$1,1)-1))+1)))+(Q1732*(1-(2/(VALUE(LEFT(Q$1,FIND("-",Q$1,1)-1))+1))))))</f>
        <v>0.4483563572114716</v>
      </c>
      <c r="R1733">
        <f>IF(ROW($E1733)&lt;=VALUE(LEFT(R$1,FIND("-",R$1,1)-1)),0,IF(ROW($E1733)=VALUE(LEFT(R$1,FIND("-",R$1,1)-1))+1,AVERAGE(INDEX($E:$E,ROW($E1733)-VALUE(LEFT(R$1,FIND("-",R$1,1)-1))):$E1733),($E1733*(2/(VALUE(LEFT(R$1,FIND("-",R$1,1)-1))+1)))+(R1732*(1-(2/(VALUE(LEFT(R$1,FIND("-",R$1,1)-1))+1))))))</f>
        <v>0.44389397131773978</v>
      </c>
      <c r="S1733">
        <f t="shared" si="247"/>
        <v>4.4623858937318239E-3</v>
      </c>
      <c r="T1733">
        <f>IF(ROW($E1733)&lt;=MAX(VALUE(LEFT(Q$1,FIND("-",Q$1,1)-1)),VALUE(LEFT(R$1,FIND("-",R$1,1)-1)))+VALUE(LEFT(T$1,FIND("-",T$1,1)-1))-1,0,IF(ROW($E1733)=MAX(VALUE(LEFT(Q$1,FIND("-",Q$1,1)-1)),VALUE(LEFT(R$1,FIND("-",R$1,1)-1)))+VALUE(LEFT(T$1,FIND("-",T$1,1)-1)),AVERAGE(INDEX($S:$S,ROW(S1733)-VALUE(LEFT(T$1,FIND("-",T$1,1)-1))+1):S1733),($S1733*(2/(VALUE(LEFT(T$1,FIND("-",T$1,1)-1))+1)))+(T1732*(1-(2/(VALUE(LEFT(T$1,FIND("-",T$1,1)-1))+1))))))</f>
        <v>8.4578732121024618E-3</v>
      </c>
      <c r="V1733">
        <f t="shared" si="248"/>
        <v>5.0000000000000044E-3</v>
      </c>
      <c r="W1733">
        <f>IF(ROW($E1733)&lt;=VALUE(LEFT(W$1,FIND("-",W$1,1)-1))+1,0,IF(ROW($E1732)=VALUE(LEFT(W$1,FIND("-",W$1,1)-1))+1,100-100/(1+ABS((SUMIF(INDEX($V:$V,ROW($V1733)-VALUE(LEFT(W$1,FIND("-",W$1,1)-1))+1):$V1733,"&gt;0",INDEX($V:$V,ROW($V1733)-VALUE(LEFT(W$1,FIND("-",W$1,1)-1))+1):$V1733)/COUNTIF(INDEX($V:$V,ROW($V1733)-VALUE(LEFT(W$1,FIND("-",W$1,1)-1))+1):$V1733,"&gt;0"))/(SUMIF(INDEX($V:$V,ROW($V1733)-VALUE(LEFT(W$1,FIND("-",W$1,1)-1))+1):$V1733,"&lt;0",INDEX($V:$V,ROW($V1733)-VALUE(LEFT(W$1,FIND("-",W$1,1)-1))+1):$V1733)/COUNTIF(INDEX($V:$V,ROW($V1733)-VALUE(LEFT(W$1,FIND("-",W$1,1)-1))+1):$V1733,"&lt;0")))),100-100/(1+ABS((SUMIF(INDEX($V:$V,ROW($V1733)-VALUE(LEFT(W$1,FIND("-",W$1,1)-1))+1):$V1733,"&gt;0",INDEX($V:$V,ROW($V1733)-VALUE(LEFT(W$1,FIND("-",W$1,1)-1))+1):$V1733)/VALUE(LEFT(W$1,FIND("-",W$1,1)-1)))/(SUMIF(INDEX($V:$V,ROW($V1733)-VALUE(LEFT(W$1,FIND("-",W$1,1)-1))+1):$V1733,"&lt;0",INDEX($V:$V,ROW($V1733)-VALUE(LEFT(W$1,FIND("-",W$1,1)-1))+1):$V1733)/VALUE(LEFT(W$1,FIND("-",W$1,1)-1)))))))</f>
        <v>43.749999999999993</v>
      </c>
      <c r="Y1733">
        <f>IF(ROW($E1733)&lt;=VALUE(LEFT(Y$1,FIND("-",Y$1,1)-1)),0,MAX(INDEX(C:C,ROW(C1733)-VALUE(LEFT(Y$1,FIND("-",Y$1,1)-1))+1):C1733))</f>
        <v>0.47</v>
      </c>
      <c r="Z1733">
        <f>IF(ROW($E1733)&lt;=VALUE(LEFT(Z$1,FIND("-",Z$1,1)-1)),0,MIN(INDEX(D:D,ROW(D1733)-VALUE(LEFT(Z$1,FIND("-",Z$1,1)-1))+1):D1733))</f>
        <v>0.42499999999999999</v>
      </c>
      <c r="AA1733">
        <f t="shared" si="243"/>
        <v>55.555555555555628</v>
      </c>
      <c r="AB1733">
        <f>IF(ROW($AA1733)&lt;=VALUE(LEFT(AA$1,FIND("-",AA$1,1)-1))+VALUE(LEFT(AB$1,FIND("-",AB$1,1)-1)-1),0,AVERAGE(INDEX($AA:$AA,ROW($AA1733)-VALUE(LEFT(AB$1,FIND("-",AB$1,1)-1))+1):$AA1733))</f>
        <v>44.444444444444507</v>
      </c>
      <c r="AC1733">
        <f>IF(ROW($AA1733)&lt;=VALUE(LEFT(AA$1,FIND("-",AA$1,1)-1))+VALUE(LEFT(AB$1,FIND("-",AB$1,1)-1)-1)+VALUE(LEFT(AC$1,FIND("-",AC$1,1)-1)-1),0,AVERAGE(INDEX($AB:$AB,ROW($AB1733)-VALUE(LEFT(AC$1,FIND("-",AC$1,1)-1))+1):$AB1733))</f>
        <v>37.530864197530917</v>
      </c>
      <c r="AE1733">
        <f t="shared" si="249"/>
        <v>43224744</v>
      </c>
      <c r="AG1733" t="str">
        <f t="shared" si="251"/>
        <v/>
      </c>
    </row>
    <row r="1734" spans="1:33" x14ac:dyDescent="0.25">
      <c r="A1734" s="6">
        <v>38992</v>
      </c>
      <c r="B1734">
        <v>0.44</v>
      </c>
      <c r="C1734">
        <v>0.48</v>
      </c>
      <c r="D1734">
        <v>0.44</v>
      </c>
      <c r="E1734">
        <v>0.48</v>
      </c>
      <c r="F1734">
        <v>0.27672999999999998</v>
      </c>
      <c r="G1734">
        <v>1105300</v>
      </c>
      <c r="I1734" t="str">
        <f t="shared" si="244"/>
        <v/>
      </c>
      <c r="J1734" t="str">
        <f t="shared" si="245"/>
        <v/>
      </c>
      <c r="K1734" t="str">
        <f t="shared" si="246"/>
        <v/>
      </c>
      <c r="M1734" s="11" t="str">
        <f t="shared" si="250"/>
        <v/>
      </c>
      <c r="O1734">
        <f>IF(ROW($E1734)&lt;=VALUE(LEFT(O$1,FIND("-",O$1,1)-1)),0,IF(ROW($E1734)=VALUE(LEFT(O$1,FIND("-",O$1,1)-1))+1,AVERAGE(INDEX($E:$E,ROW($E1734)-VALUE(LEFT(O$1,FIND("-",O$1,1)-1))):$E1734),($E1734*(2/(VALUE(LEFT(O$1,FIND("-",O$1,1)-1))+1)))+(O1733*(1-(2/(VALUE(LEFT(O$1,FIND("-",O$1,1)-1))+1))))))</f>
        <v>0.35981239784287972</v>
      </c>
      <c r="Q1734">
        <f>IF(ROW($E1734)&lt;=VALUE(LEFT(Q$1,FIND("-",Q$1,1)-1)),0,IF(ROW($E1734)=VALUE(LEFT(Q$1,FIND("-",Q$1,1)-1))+1,AVERAGE(INDEX($E:$E,ROW($E1734)-VALUE(LEFT(Q$1,FIND("-",Q$1,1)-1))):$E1734),($E1734*(2/(VALUE(LEFT(Q$1,FIND("-",Q$1,1)-1))+1)))+(Q1733*(1-(2/(VALUE(LEFT(Q$1,FIND("-",Q$1,1)-1))+1))))))</f>
        <v>0.45322460994816827</v>
      </c>
      <c r="R1734">
        <f>IF(ROW($E1734)&lt;=VALUE(LEFT(R$1,FIND("-",R$1,1)-1)),0,IF(ROW($E1734)=VALUE(LEFT(R$1,FIND("-",R$1,1)-1))+1,AVERAGE(INDEX($E:$E,ROW($E1734)-VALUE(LEFT(R$1,FIND("-",R$1,1)-1))):$E1734),($E1734*(2/(VALUE(LEFT(R$1,FIND("-",R$1,1)-1))+1)))+(R1733*(1-(2/(VALUE(LEFT(R$1,FIND("-",R$1,1)-1))+1))))))</f>
        <v>0.44656849196087017</v>
      </c>
      <c r="S1734">
        <f t="shared" si="247"/>
        <v>6.6561179872980936E-3</v>
      </c>
      <c r="T1734">
        <f>IF(ROW($E1734)&lt;=MAX(VALUE(LEFT(Q$1,FIND("-",Q$1,1)-1)),VALUE(LEFT(R$1,FIND("-",R$1,1)-1)))+VALUE(LEFT(T$1,FIND("-",T$1,1)-1))-1,0,IF(ROW($E1734)=MAX(VALUE(LEFT(Q$1,FIND("-",Q$1,1)-1)),VALUE(LEFT(R$1,FIND("-",R$1,1)-1)))+VALUE(LEFT(T$1,FIND("-",T$1,1)-1)),AVERAGE(INDEX($S:$S,ROW(S1734)-VALUE(LEFT(T$1,FIND("-",T$1,1)-1))+1):S1734),($S1734*(2/(VALUE(LEFT(T$1,FIND("-",T$1,1)-1))+1)))+(T1733*(1-(2/(VALUE(LEFT(T$1,FIND("-",T$1,1)-1))+1))))))</f>
        <v>8.0975221671415881E-3</v>
      </c>
      <c r="V1734">
        <f t="shared" si="248"/>
        <v>2.9999999999999971E-2</v>
      </c>
      <c r="W1734">
        <f>IF(ROW($E1734)&lt;=VALUE(LEFT(W$1,FIND("-",W$1,1)-1))+1,0,IF(ROW($E1733)=VALUE(LEFT(W$1,FIND("-",W$1,1)-1))+1,100-100/(1+ABS((SUMIF(INDEX($V:$V,ROW($V1734)-VALUE(LEFT(W$1,FIND("-",W$1,1)-1))+1):$V1734,"&gt;0",INDEX($V:$V,ROW($V1734)-VALUE(LEFT(W$1,FIND("-",W$1,1)-1))+1):$V1734)/COUNTIF(INDEX($V:$V,ROW($V1734)-VALUE(LEFT(W$1,FIND("-",W$1,1)-1))+1):$V1734,"&gt;0"))/(SUMIF(INDEX($V:$V,ROW($V1734)-VALUE(LEFT(W$1,FIND("-",W$1,1)-1))+1):$V1734,"&lt;0",INDEX($V:$V,ROW($V1734)-VALUE(LEFT(W$1,FIND("-",W$1,1)-1))+1):$V1734)/COUNTIF(INDEX($V:$V,ROW($V1734)-VALUE(LEFT(W$1,FIND("-",W$1,1)-1))+1):$V1734,"&lt;0")))),100-100/(1+ABS((SUMIF(INDEX($V:$V,ROW($V1734)-VALUE(LEFT(W$1,FIND("-",W$1,1)-1))+1):$V1734,"&gt;0",INDEX($V:$V,ROW($V1734)-VALUE(LEFT(W$1,FIND("-",W$1,1)-1))+1):$V1734)/VALUE(LEFT(W$1,FIND("-",W$1,1)-1)))/(SUMIF(INDEX($V:$V,ROW($V1734)-VALUE(LEFT(W$1,FIND("-",W$1,1)-1))+1):$V1734,"&lt;0",INDEX($V:$V,ROW($V1734)-VALUE(LEFT(W$1,FIND("-",W$1,1)-1))+1):$V1734)/VALUE(LEFT(W$1,FIND("-",W$1,1)-1)))))))</f>
        <v>61.904761904761891</v>
      </c>
      <c r="Y1734">
        <f>IF(ROW($E1734)&lt;=VALUE(LEFT(Y$1,FIND("-",Y$1,1)-1)),0,MAX(INDEX(C:C,ROW(C1734)-VALUE(LEFT(Y$1,FIND("-",Y$1,1)-1))+1):C1734))</f>
        <v>0.48</v>
      </c>
      <c r="Z1734">
        <f>IF(ROW($E1734)&lt;=VALUE(LEFT(Z$1,FIND("-",Z$1,1)-1)),0,MIN(INDEX(D:D,ROW(D1734)-VALUE(LEFT(Z$1,FIND("-",Z$1,1)-1))+1):D1734))</f>
        <v>0.42499999999999999</v>
      </c>
      <c r="AA1734">
        <f t="shared" si="243"/>
        <v>100</v>
      </c>
      <c r="AB1734">
        <f>IF(ROW($AA1734)&lt;=VALUE(LEFT(AA$1,FIND("-",AA$1,1)-1))+VALUE(LEFT(AB$1,FIND("-",AB$1,1)-1)-1),0,AVERAGE(INDEX($AA:$AA,ROW($AA1734)-VALUE(LEFT(AB$1,FIND("-",AB$1,1)-1))+1):$AA1734))</f>
        <v>66.6666666666667</v>
      </c>
      <c r="AC1734">
        <f>IF(ROW($AA1734)&lt;=VALUE(LEFT(AA$1,FIND("-",AA$1,1)-1))+VALUE(LEFT(AB$1,FIND("-",AB$1,1)-1)-1)+VALUE(LEFT(AC$1,FIND("-",AC$1,1)-1)-1),0,AVERAGE(INDEX($AB:$AB,ROW($AB1734)-VALUE(LEFT(AC$1,FIND("-",AC$1,1)-1))+1):$AB1734))</f>
        <v>49.012345679012391</v>
      </c>
      <c r="AE1734">
        <f t="shared" si="249"/>
        <v>44330044</v>
      </c>
      <c r="AG1734" t="str">
        <f t="shared" si="251"/>
        <v/>
      </c>
    </row>
    <row r="1735" spans="1:33" x14ac:dyDescent="0.25">
      <c r="A1735" s="6">
        <v>38993</v>
      </c>
      <c r="B1735">
        <v>0.48</v>
      </c>
      <c r="C1735">
        <v>0.48499999999999999</v>
      </c>
      <c r="D1735">
        <v>0.47499999999999998</v>
      </c>
      <c r="E1735">
        <v>0.48499999999999999</v>
      </c>
      <c r="F1735">
        <v>0.279613</v>
      </c>
      <c r="G1735">
        <v>905200</v>
      </c>
      <c r="I1735" t="str">
        <f t="shared" si="244"/>
        <v>Bullish</v>
      </c>
      <c r="J1735" t="str">
        <f t="shared" si="245"/>
        <v/>
      </c>
      <c r="K1735" t="str">
        <f t="shared" si="246"/>
        <v/>
      </c>
      <c r="M1735" s="11" t="str">
        <f t="shared" si="250"/>
        <v/>
      </c>
      <c r="O1735">
        <f>IF(ROW($E1735)&lt;=VALUE(LEFT(O$1,FIND("-",O$1,1)-1)),0,IF(ROW($E1735)=VALUE(LEFT(O$1,FIND("-",O$1,1)-1))+1,AVERAGE(INDEX($E:$E,ROW($E1735)-VALUE(LEFT(O$1,FIND("-",O$1,1)-1))):$E1735),($E1735*(2/(VALUE(LEFT(O$1,FIND("-",O$1,1)-1))+1)))+(O1734*(1-(2/(VALUE(LEFT(O$1,FIND("-",O$1,1)-1))+1))))))</f>
        <v>0.36105804562553762</v>
      </c>
      <c r="Q1735">
        <f>IF(ROW($E1735)&lt;=VALUE(LEFT(Q$1,FIND("-",Q$1,1)-1)),0,IF(ROW($E1735)=VALUE(LEFT(Q$1,FIND("-",Q$1,1)-1))+1,AVERAGE(INDEX($E:$E,ROW($E1735)-VALUE(LEFT(Q$1,FIND("-",Q$1,1)-1))):$E1735),($E1735*(2/(VALUE(LEFT(Q$1,FIND("-",Q$1,1)-1))+1)))+(Q1734*(1-(2/(VALUE(LEFT(Q$1,FIND("-",Q$1,1)-1))+1))))))</f>
        <v>0.45811313149460386</v>
      </c>
      <c r="R1735">
        <f>IF(ROW($E1735)&lt;=VALUE(LEFT(R$1,FIND("-",R$1,1)-1)),0,IF(ROW($E1735)=VALUE(LEFT(R$1,FIND("-",R$1,1)-1))+1,AVERAGE(INDEX($E:$E,ROW($E1735)-VALUE(LEFT(R$1,FIND("-",R$1,1)-1))):$E1735),($E1735*(2/(VALUE(LEFT(R$1,FIND("-",R$1,1)-1))+1)))+(R1734*(1-(2/(VALUE(LEFT(R$1,FIND("-",R$1,1)-1))+1))))))</f>
        <v>0.44941527033413903</v>
      </c>
      <c r="S1735">
        <f t="shared" si="247"/>
        <v>8.697861160464837E-3</v>
      </c>
      <c r="T1735">
        <f>IF(ROW($E1735)&lt;=MAX(VALUE(LEFT(Q$1,FIND("-",Q$1,1)-1)),VALUE(LEFT(R$1,FIND("-",R$1,1)-1)))+VALUE(LEFT(T$1,FIND("-",T$1,1)-1))-1,0,IF(ROW($E1735)=MAX(VALUE(LEFT(Q$1,FIND("-",Q$1,1)-1)),VALUE(LEFT(R$1,FIND("-",R$1,1)-1)))+VALUE(LEFT(T$1,FIND("-",T$1,1)-1)),AVERAGE(INDEX($S:$S,ROW(S1735)-VALUE(LEFT(T$1,FIND("-",T$1,1)-1))+1):S1735),($S1735*(2/(VALUE(LEFT(T$1,FIND("-",T$1,1)-1))+1)))+(T1734*(1-(2/(VALUE(LEFT(T$1,FIND("-",T$1,1)-1))+1))))))</f>
        <v>8.2175899658062379E-3</v>
      </c>
      <c r="V1735">
        <f t="shared" si="248"/>
        <v>5.0000000000000044E-3</v>
      </c>
      <c r="W1735">
        <f>IF(ROW($E1735)&lt;=VALUE(LEFT(W$1,FIND("-",W$1,1)-1))+1,0,IF(ROW($E1734)=VALUE(LEFT(W$1,FIND("-",W$1,1)-1))+1,100-100/(1+ABS((SUMIF(INDEX($V:$V,ROW($V1735)-VALUE(LEFT(W$1,FIND("-",W$1,1)-1))+1):$V1735,"&gt;0",INDEX($V:$V,ROW($V1735)-VALUE(LEFT(W$1,FIND("-",W$1,1)-1))+1):$V1735)/COUNTIF(INDEX($V:$V,ROW($V1735)-VALUE(LEFT(W$1,FIND("-",W$1,1)-1))+1):$V1735,"&gt;0"))/(SUMIF(INDEX($V:$V,ROW($V1735)-VALUE(LEFT(W$1,FIND("-",W$1,1)-1))+1):$V1735,"&lt;0",INDEX($V:$V,ROW($V1735)-VALUE(LEFT(W$1,FIND("-",W$1,1)-1))+1):$V1735)/COUNTIF(INDEX($V:$V,ROW($V1735)-VALUE(LEFT(W$1,FIND("-",W$1,1)-1))+1):$V1735,"&lt;0")))),100-100/(1+ABS((SUMIF(INDEX($V:$V,ROW($V1735)-VALUE(LEFT(W$1,FIND("-",W$1,1)-1))+1):$V1735,"&gt;0",INDEX($V:$V,ROW($V1735)-VALUE(LEFT(W$1,FIND("-",W$1,1)-1))+1):$V1735)/VALUE(LEFT(W$1,FIND("-",W$1,1)-1)))/(SUMIF(INDEX($V:$V,ROW($V1735)-VALUE(LEFT(W$1,FIND("-",W$1,1)-1))+1):$V1735,"&lt;0",INDEX($V:$V,ROW($V1735)-VALUE(LEFT(W$1,FIND("-",W$1,1)-1))+1):$V1735)/VALUE(LEFT(W$1,FIND("-",W$1,1)-1)))))))</f>
        <v>61.904761904761891</v>
      </c>
      <c r="Y1735">
        <f>IF(ROW($E1735)&lt;=VALUE(LEFT(Y$1,FIND("-",Y$1,1)-1)),0,MAX(INDEX(C:C,ROW(C1735)-VALUE(LEFT(Y$1,FIND("-",Y$1,1)-1))+1):C1735))</f>
        <v>0.48499999999999999</v>
      </c>
      <c r="Z1735">
        <f>IF(ROW($E1735)&lt;=VALUE(LEFT(Z$1,FIND("-",Z$1,1)-1)),0,MIN(INDEX(D:D,ROW(D1735)-VALUE(LEFT(Z$1,FIND("-",Z$1,1)-1))+1):D1735))</f>
        <v>0.42499999999999999</v>
      </c>
      <c r="AA1735">
        <f t="shared" si="243"/>
        <v>100</v>
      </c>
      <c r="AB1735">
        <f>IF(ROW($AA1735)&lt;=VALUE(LEFT(AA$1,FIND("-",AA$1,1)-1))+VALUE(LEFT(AB$1,FIND("-",AB$1,1)-1)-1),0,AVERAGE(INDEX($AA:$AA,ROW($AA1735)-VALUE(LEFT(AB$1,FIND("-",AB$1,1)-1))+1):$AA1735))</f>
        <v>85.185185185185205</v>
      </c>
      <c r="AC1735">
        <f>IF(ROW($AA1735)&lt;=VALUE(LEFT(AA$1,FIND("-",AA$1,1)-1))+VALUE(LEFT(AB$1,FIND("-",AB$1,1)-1)-1)+VALUE(LEFT(AC$1,FIND("-",AC$1,1)-1)-1),0,AVERAGE(INDEX($AB:$AB,ROW($AB1735)-VALUE(LEFT(AC$1,FIND("-",AC$1,1)-1))+1):$AB1735))</f>
        <v>65.432098765432144</v>
      </c>
      <c r="AE1735">
        <f t="shared" si="249"/>
        <v>45235244</v>
      </c>
      <c r="AG1735" t="str">
        <f t="shared" si="251"/>
        <v/>
      </c>
    </row>
    <row r="1736" spans="1:33" x14ac:dyDescent="0.25">
      <c r="A1736" s="6">
        <v>38994</v>
      </c>
      <c r="B1736">
        <v>0.48499999999999999</v>
      </c>
      <c r="C1736">
        <v>0.5</v>
      </c>
      <c r="D1736">
        <v>0.47499999999999998</v>
      </c>
      <c r="E1736">
        <v>0.48</v>
      </c>
      <c r="F1736">
        <v>0.27672999999999998</v>
      </c>
      <c r="G1736">
        <v>1070000</v>
      </c>
      <c r="I1736" t="str">
        <f t="shared" si="244"/>
        <v/>
      </c>
      <c r="J1736" t="str">
        <f t="shared" si="245"/>
        <v/>
      </c>
      <c r="K1736" t="str">
        <f t="shared" si="246"/>
        <v>Overbought Below %D</v>
      </c>
      <c r="M1736" s="11" t="str">
        <f t="shared" si="250"/>
        <v/>
      </c>
      <c r="O1736">
        <f>IF(ROW($E1736)&lt;=VALUE(LEFT(O$1,FIND("-",O$1,1)-1)),0,IF(ROW($E1736)=VALUE(LEFT(O$1,FIND("-",O$1,1)-1))+1,AVERAGE(INDEX($E:$E,ROW($E1736)-VALUE(LEFT(O$1,FIND("-",O$1,1)-1))):$E1736),($E1736*(2/(VALUE(LEFT(O$1,FIND("-",O$1,1)-1))+1)))+(O1735*(1-(2/(VALUE(LEFT(O$1,FIND("-",O$1,1)-1))+1))))))</f>
        <v>0.36224154765911437</v>
      </c>
      <c r="Q1736">
        <f>IF(ROW($E1736)&lt;=VALUE(LEFT(Q$1,FIND("-",Q$1,1)-1)),0,IF(ROW($E1736)=VALUE(LEFT(Q$1,FIND("-",Q$1,1)-1))+1,AVERAGE(INDEX($E:$E,ROW($E1736)-VALUE(LEFT(Q$1,FIND("-",Q$1,1)-1))):$E1736),($E1736*(2/(VALUE(LEFT(Q$1,FIND("-",Q$1,1)-1))+1)))+(Q1735*(1-(2/(VALUE(LEFT(Q$1,FIND("-",Q$1,1)-1))+1))))))</f>
        <v>0.46148034203389554</v>
      </c>
      <c r="R1736">
        <f>IF(ROW($E1736)&lt;=VALUE(LEFT(R$1,FIND("-",R$1,1)-1)),0,IF(ROW($E1736)=VALUE(LEFT(R$1,FIND("-",R$1,1)-1))+1,AVERAGE(INDEX($E:$E,ROW($E1736)-VALUE(LEFT(R$1,FIND("-",R$1,1)-1))):$E1736),($E1736*(2/(VALUE(LEFT(R$1,FIND("-",R$1,1)-1))+1)))+(R1735*(1-(2/(VALUE(LEFT(R$1,FIND("-",R$1,1)-1))+1))))))</f>
        <v>0.45168080586494358</v>
      </c>
      <c r="S1736">
        <f t="shared" si="247"/>
        <v>9.7995361689519611E-3</v>
      </c>
      <c r="T1736">
        <f>IF(ROW($E1736)&lt;=MAX(VALUE(LEFT(Q$1,FIND("-",Q$1,1)-1)),VALUE(LEFT(R$1,FIND("-",R$1,1)-1)))+VALUE(LEFT(T$1,FIND("-",T$1,1)-1))-1,0,IF(ROW($E1736)=MAX(VALUE(LEFT(Q$1,FIND("-",Q$1,1)-1)),VALUE(LEFT(R$1,FIND("-",R$1,1)-1)))+VALUE(LEFT(T$1,FIND("-",T$1,1)-1)),AVERAGE(INDEX($S:$S,ROW(S1736)-VALUE(LEFT(T$1,FIND("-",T$1,1)-1))+1):S1736),($S1736*(2/(VALUE(LEFT(T$1,FIND("-",T$1,1)-1))+1)))+(T1735*(1-(2/(VALUE(LEFT(T$1,FIND("-",T$1,1)-1))+1))))))</f>
        <v>8.5339792064353832E-3</v>
      </c>
      <c r="V1736">
        <f t="shared" si="248"/>
        <v>-5.0000000000000044E-3</v>
      </c>
      <c r="W1736">
        <f>IF(ROW($E1736)&lt;=VALUE(LEFT(W$1,FIND("-",W$1,1)-1))+1,0,IF(ROW($E1735)=VALUE(LEFT(W$1,FIND("-",W$1,1)-1))+1,100-100/(1+ABS((SUMIF(INDEX($V:$V,ROW($V1736)-VALUE(LEFT(W$1,FIND("-",W$1,1)-1))+1):$V1736,"&gt;0",INDEX($V:$V,ROW($V1736)-VALUE(LEFT(W$1,FIND("-",W$1,1)-1))+1):$V1736)/COUNTIF(INDEX($V:$V,ROW($V1736)-VALUE(LEFT(W$1,FIND("-",W$1,1)-1))+1):$V1736,"&gt;0"))/(SUMIF(INDEX($V:$V,ROW($V1736)-VALUE(LEFT(W$1,FIND("-",W$1,1)-1))+1):$V1736,"&lt;0",INDEX($V:$V,ROW($V1736)-VALUE(LEFT(W$1,FIND("-",W$1,1)-1))+1):$V1736)/COUNTIF(INDEX($V:$V,ROW($V1736)-VALUE(LEFT(W$1,FIND("-",W$1,1)-1))+1):$V1736,"&lt;0")))),100-100/(1+ABS((SUMIF(INDEX($V:$V,ROW($V1736)-VALUE(LEFT(W$1,FIND("-",W$1,1)-1))+1):$V1736,"&gt;0",INDEX($V:$V,ROW($V1736)-VALUE(LEFT(W$1,FIND("-",W$1,1)-1))+1):$V1736)/VALUE(LEFT(W$1,FIND("-",W$1,1)-1)))/(SUMIF(INDEX($V:$V,ROW($V1736)-VALUE(LEFT(W$1,FIND("-",W$1,1)-1))+1):$V1736,"&lt;0",INDEX($V:$V,ROW($V1736)-VALUE(LEFT(W$1,FIND("-",W$1,1)-1))+1):$V1736)/VALUE(LEFT(W$1,FIND("-",W$1,1)-1)))))))</f>
        <v>55</v>
      </c>
      <c r="Y1736">
        <f>IF(ROW($E1736)&lt;=VALUE(LEFT(Y$1,FIND("-",Y$1,1)-1)),0,MAX(INDEX(C:C,ROW(C1736)-VALUE(LEFT(Y$1,FIND("-",Y$1,1)-1))+1):C1736))</f>
        <v>0.5</v>
      </c>
      <c r="Z1736">
        <f>IF(ROW($E1736)&lt;=VALUE(LEFT(Z$1,FIND("-",Z$1,1)-1)),0,MIN(INDEX(D:D,ROW(D1736)-VALUE(LEFT(Z$1,FIND("-",Z$1,1)-1))+1):D1736))</f>
        <v>0.42499999999999999</v>
      </c>
      <c r="AA1736">
        <f t="shared" si="243"/>
        <v>73.333333333333314</v>
      </c>
      <c r="AB1736">
        <f>IF(ROW($AA1736)&lt;=VALUE(LEFT(AA$1,FIND("-",AA$1,1)-1))+VALUE(LEFT(AB$1,FIND("-",AB$1,1)-1)-1),0,AVERAGE(INDEX($AA:$AA,ROW($AA1736)-VALUE(LEFT(AB$1,FIND("-",AB$1,1)-1))+1):$AA1736))</f>
        <v>91.1111111111111</v>
      </c>
      <c r="AC1736">
        <f>IF(ROW($AA1736)&lt;=VALUE(LEFT(AA$1,FIND("-",AA$1,1)-1))+VALUE(LEFT(AB$1,FIND("-",AB$1,1)-1)-1)+VALUE(LEFT(AC$1,FIND("-",AC$1,1)-1)-1),0,AVERAGE(INDEX($AB:$AB,ROW($AB1736)-VALUE(LEFT(AC$1,FIND("-",AC$1,1)-1))+1):$AB1736))</f>
        <v>80.987654320987659</v>
      </c>
      <c r="AE1736">
        <f t="shared" si="249"/>
        <v>44165244</v>
      </c>
      <c r="AG1736" t="str">
        <f t="shared" si="251"/>
        <v/>
      </c>
    </row>
    <row r="1737" spans="1:33" x14ac:dyDescent="0.25">
      <c r="A1737" s="6">
        <v>38995</v>
      </c>
      <c r="B1737">
        <v>0.48</v>
      </c>
      <c r="C1737">
        <v>0.48</v>
      </c>
      <c r="D1737">
        <v>0.47</v>
      </c>
      <c r="E1737">
        <v>0.48</v>
      </c>
      <c r="F1737">
        <v>0.27672999999999998</v>
      </c>
      <c r="G1737">
        <v>92000</v>
      </c>
      <c r="I1737" t="str">
        <f t="shared" si="244"/>
        <v/>
      </c>
      <c r="J1737" t="str">
        <f t="shared" si="245"/>
        <v/>
      </c>
      <c r="K1737" t="str">
        <f t="shared" si="246"/>
        <v>Overbought Above %D</v>
      </c>
      <c r="M1737" s="11" t="str">
        <f t="shared" si="250"/>
        <v/>
      </c>
      <c r="O1737">
        <f>IF(ROW($E1737)&lt;=VALUE(LEFT(O$1,FIND("-",O$1,1)-1)),0,IF(ROW($E1737)=VALUE(LEFT(O$1,FIND("-",O$1,1)-1))+1,AVERAGE(INDEX($E:$E,ROW($E1737)-VALUE(LEFT(O$1,FIND("-",O$1,1)-1))):$E1737),($E1737*(2/(VALUE(LEFT(O$1,FIND("-",O$1,1)-1))+1)))+(O1736*(1-(2/(VALUE(LEFT(O$1,FIND("-",O$1,1)-1))+1))))))</f>
        <v>0.36341327355305353</v>
      </c>
      <c r="Q1737">
        <f>IF(ROW($E1737)&lt;=VALUE(LEFT(Q$1,FIND("-",Q$1,1)-1)),0,IF(ROW($E1737)=VALUE(LEFT(Q$1,FIND("-",Q$1,1)-1))+1,AVERAGE(INDEX($E:$E,ROW($E1737)-VALUE(LEFT(Q$1,FIND("-",Q$1,1)-1))):$E1737),($E1737*(2/(VALUE(LEFT(Q$1,FIND("-",Q$1,1)-1))+1)))+(Q1736*(1-(2/(VALUE(LEFT(Q$1,FIND("-",Q$1,1)-1))+1))))))</f>
        <v>0.46432952018252699</v>
      </c>
      <c r="R1737">
        <f>IF(ROW($E1737)&lt;=VALUE(LEFT(R$1,FIND("-",R$1,1)-1)),0,IF(ROW($E1737)=VALUE(LEFT(R$1,FIND("-",R$1,1)-1))+1,AVERAGE(INDEX($E:$E,ROW($E1737)-VALUE(LEFT(R$1,FIND("-",R$1,1)-1))):$E1737),($E1737*(2/(VALUE(LEFT(R$1,FIND("-",R$1,1)-1))+1)))+(R1736*(1-(2/(VALUE(LEFT(R$1,FIND("-",R$1,1)-1))+1))))))</f>
        <v>0.45377852394902185</v>
      </c>
      <c r="S1737">
        <f t="shared" si="247"/>
        <v>1.0550996233505139E-2</v>
      </c>
      <c r="T1737">
        <f>IF(ROW($E1737)&lt;=MAX(VALUE(LEFT(Q$1,FIND("-",Q$1,1)-1)),VALUE(LEFT(R$1,FIND("-",R$1,1)-1)))+VALUE(LEFT(T$1,FIND("-",T$1,1)-1))-1,0,IF(ROW($E1737)=MAX(VALUE(LEFT(Q$1,FIND("-",Q$1,1)-1)),VALUE(LEFT(R$1,FIND("-",R$1,1)-1)))+VALUE(LEFT(T$1,FIND("-",T$1,1)-1)),AVERAGE(INDEX($S:$S,ROW(S1737)-VALUE(LEFT(T$1,FIND("-",T$1,1)-1))+1):S1737),($S1737*(2/(VALUE(LEFT(T$1,FIND("-",T$1,1)-1))+1)))+(T1736*(1-(2/(VALUE(LEFT(T$1,FIND("-",T$1,1)-1))+1))))))</f>
        <v>8.9373826118493357E-3</v>
      </c>
      <c r="V1737">
        <f t="shared" si="248"/>
        <v>0</v>
      </c>
      <c r="W1737">
        <f>IF(ROW($E1737)&lt;=VALUE(LEFT(W$1,FIND("-",W$1,1)-1))+1,0,IF(ROW($E1736)=VALUE(LEFT(W$1,FIND("-",W$1,1)-1))+1,100-100/(1+ABS((SUMIF(INDEX($V:$V,ROW($V1737)-VALUE(LEFT(W$1,FIND("-",W$1,1)-1))+1):$V1737,"&gt;0",INDEX($V:$V,ROW($V1737)-VALUE(LEFT(W$1,FIND("-",W$1,1)-1))+1):$V1737)/COUNTIF(INDEX($V:$V,ROW($V1737)-VALUE(LEFT(W$1,FIND("-",W$1,1)-1))+1):$V1737,"&gt;0"))/(SUMIF(INDEX($V:$V,ROW($V1737)-VALUE(LEFT(W$1,FIND("-",W$1,1)-1))+1):$V1737,"&lt;0",INDEX($V:$V,ROW($V1737)-VALUE(LEFT(W$1,FIND("-",W$1,1)-1))+1):$V1737)/COUNTIF(INDEX($V:$V,ROW($V1737)-VALUE(LEFT(W$1,FIND("-",W$1,1)-1))+1):$V1737,"&lt;0")))),100-100/(1+ABS((SUMIF(INDEX($V:$V,ROW($V1737)-VALUE(LEFT(W$1,FIND("-",W$1,1)-1))+1):$V1737,"&gt;0",INDEX($V:$V,ROW($V1737)-VALUE(LEFT(W$1,FIND("-",W$1,1)-1))+1):$V1737)/VALUE(LEFT(W$1,FIND("-",W$1,1)-1)))/(SUMIF(INDEX($V:$V,ROW($V1737)-VALUE(LEFT(W$1,FIND("-",W$1,1)-1))+1):$V1737,"&lt;0",INDEX($V:$V,ROW($V1737)-VALUE(LEFT(W$1,FIND("-",W$1,1)-1))+1):$V1737)/VALUE(LEFT(W$1,FIND("-",W$1,1)-1)))))))</f>
        <v>55</v>
      </c>
      <c r="Y1737">
        <f>IF(ROW($E1737)&lt;=VALUE(LEFT(Y$1,FIND("-",Y$1,1)-1)),0,MAX(INDEX(C:C,ROW(C1737)-VALUE(LEFT(Y$1,FIND("-",Y$1,1)-1))+1):C1737))</f>
        <v>0.5</v>
      </c>
      <c r="Z1737">
        <f>IF(ROW($E1737)&lt;=VALUE(LEFT(Z$1,FIND("-",Z$1,1)-1)),0,MIN(INDEX(D:D,ROW(D1737)-VALUE(LEFT(Z$1,FIND("-",Z$1,1)-1))+1):D1737))</f>
        <v>0.42499999999999999</v>
      </c>
      <c r="AA1737">
        <f t="shared" si="243"/>
        <v>73.333333333333314</v>
      </c>
      <c r="AB1737">
        <f>IF(ROW($AA1737)&lt;=VALUE(LEFT(AA$1,FIND("-",AA$1,1)-1))+VALUE(LEFT(AB$1,FIND("-",AB$1,1)-1)-1),0,AVERAGE(INDEX($AA:$AA,ROW($AA1737)-VALUE(LEFT(AB$1,FIND("-",AB$1,1)-1))+1):$AA1737))</f>
        <v>82.222222222222214</v>
      </c>
      <c r="AC1737">
        <f>IF(ROW($AA1737)&lt;=VALUE(LEFT(AA$1,FIND("-",AA$1,1)-1))+VALUE(LEFT(AB$1,FIND("-",AB$1,1)-1)-1)+VALUE(LEFT(AC$1,FIND("-",AC$1,1)-1)-1),0,AVERAGE(INDEX($AB:$AB,ROW($AB1737)-VALUE(LEFT(AC$1,FIND("-",AC$1,1)-1))+1):$AB1737))</f>
        <v>86.172839506172849</v>
      </c>
      <c r="AE1737">
        <f t="shared" si="249"/>
        <v>44165244</v>
      </c>
      <c r="AG1737" t="str">
        <f t="shared" si="251"/>
        <v/>
      </c>
    </row>
    <row r="1738" spans="1:33" x14ac:dyDescent="0.25">
      <c r="A1738" s="6">
        <v>38996</v>
      </c>
      <c r="B1738">
        <v>0.48</v>
      </c>
      <c r="C1738">
        <v>0.48</v>
      </c>
      <c r="D1738">
        <v>0.47</v>
      </c>
      <c r="E1738">
        <v>0.48</v>
      </c>
      <c r="F1738">
        <v>0.27672999999999998</v>
      </c>
      <c r="G1738">
        <v>131000</v>
      </c>
      <c r="I1738" t="str">
        <f t="shared" si="244"/>
        <v/>
      </c>
      <c r="J1738" t="str">
        <f t="shared" si="245"/>
        <v/>
      </c>
      <c r="K1738" t="str">
        <f t="shared" si="246"/>
        <v>Overbought Above %D</v>
      </c>
      <c r="M1738" s="11" t="str">
        <f t="shared" si="250"/>
        <v/>
      </c>
      <c r="O1738">
        <f>IF(ROW($E1738)&lt;=VALUE(LEFT(O$1,FIND("-",O$1,1)-1)),0,IF(ROW($E1738)=VALUE(LEFT(O$1,FIND("-",O$1,1)-1))+1,AVERAGE(INDEX($E:$E,ROW($E1738)-VALUE(LEFT(O$1,FIND("-",O$1,1)-1))):$E1738),($E1738*(2/(VALUE(LEFT(O$1,FIND("-",O$1,1)-1))+1)))+(O1737*(1-(2/(VALUE(LEFT(O$1,FIND("-",O$1,1)-1))+1))))))</f>
        <v>0.36457334048287388</v>
      </c>
      <c r="Q1738">
        <f>IF(ROW($E1738)&lt;=VALUE(LEFT(Q$1,FIND("-",Q$1,1)-1)),0,IF(ROW($E1738)=VALUE(LEFT(Q$1,FIND("-",Q$1,1)-1))+1,AVERAGE(INDEX($E:$E,ROW($E1738)-VALUE(LEFT(Q$1,FIND("-",Q$1,1)-1))):$E1738),($E1738*(2/(VALUE(LEFT(Q$1,FIND("-",Q$1,1)-1))+1)))+(Q1737*(1-(2/(VALUE(LEFT(Q$1,FIND("-",Q$1,1)-1))+1))))))</f>
        <v>0.46674036323136897</v>
      </c>
      <c r="R1738">
        <f>IF(ROW($E1738)&lt;=VALUE(LEFT(R$1,FIND("-",R$1,1)-1)),0,IF(ROW($E1738)=VALUE(LEFT(R$1,FIND("-",R$1,1)-1))+1,AVERAGE(INDEX($E:$E,ROW($E1738)-VALUE(LEFT(R$1,FIND("-",R$1,1)-1))):$E1738),($E1738*(2/(VALUE(LEFT(R$1,FIND("-",R$1,1)-1))+1)))+(R1737*(1-(2/(VALUE(LEFT(R$1,FIND("-",R$1,1)-1))+1))))))</f>
        <v>0.45572085550835356</v>
      </c>
      <c r="S1738">
        <f t="shared" si="247"/>
        <v>1.1019507723015409E-2</v>
      </c>
      <c r="T1738">
        <f>IF(ROW($E1738)&lt;=MAX(VALUE(LEFT(Q$1,FIND("-",Q$1,1)-1)),VALUE(LEFT(R$1,FIND("-",R$1,1)-1)))+VALUE(LEFT(T$1,FIND("-",T$1,1)-1))-1,0,IF(ROW($E1738)=MAX(VALUE(LEFT(Q$1,FIND("-",Q$1,1)-1)),VALUE(LEFT(R$1,FIND("-",R$1,1)-1)))+VALUE(LEFT(T$1,FIND("-",T$1,1)-1)),AVERAGE(INDEX($S:$S,ROW(S1738)-VALUE(LEFT(T$1,FIND("-",T$1,1)-1))+1):S1738),($S1738*(2/(VALUE(LEFT(T$1,FIND("-",T$1,1)-1))+1)))+(T1737*(1-(2/(VALUE(LEFT(T$1,FIND("-",T$1,1)-1))+1))))))</f>
        <v>9.3538076340825508E-3</v>
      </c>
      <c r="V1738">
        <f t="shared" si="248"/>
        <v>0</v>
      </c>
      <c r="W1738">
        <f>IF(ROW($E1738)&lt;=VALUE(LEFT(W$1,FIND("-",W$1,1)-1))+1,0,IF(ROW($E1737)=VALUE(LEFT(W$1,FIND("-",W$1,1)-1))+1,100-100/(1+ABS((SUMIF(INDEX($V:$V,ROW($V1738)-VALUE(LEFT(W$1,FIND("-",W$1,1)-1))+1):$V1738,"&gt;0",INDEX($V:$V,ROW($V1738)-VALUE(LEFT(W$1,FIND("-",W$1,1)-1))+1):$V1738)/COUNTIF(INDEX($V:$V,ROW($V1738)-VALUE(LEFT(W$1,FIND("-",W$1,1)-1))+1):$V1738,"&gt;0"))/(SUMIF(INDEX($V:$V,ROW($V1738)-VALUE(LEFT(W$1,FIND("-",W$1,1)-1))+1):$V1738,"&lt;0",INDEX($V:$V,ROW($V1738)-VALUE(LEFT(W$1,FIND("-",W$1,1)-1))+1):$V1738)/COUNTIF(INDEX($V:$V,ROW($V1738)-VALUE(LEFT(W$1,FIND("-",W$1,1)-1))+1):$V1738,"&lt;0")))),100-100/(1+ABS((SUMIF(INDEX($V:$V,ROW($V1738)-VALUE(LEFT(W$1,FIND("-",W$1,1)-1))+1):$V1738,"&gt;0",INDEX($V:$V,ROW($V1738)-VALUE(LEFT(W$1,FIND("-",W$1,1)-1))+1):$V1738)/VALUE(LEFT(W$1,FIND("-",W$1,1)-1)))/(SUMIF(INDEX($V:$V,ROW($V1738)-VALUE(LEFT(W$1,FIND("-",W$1,1)-1))+1):$V1738,"&lt;0",INDEX($V:$V,ROW($V1738)-VALUE(LEFT(W$1,FIND("-",W$1,1)-1))+1):$V1738)/VALUE(LEFT(W$1,FIND("-",W$1,1)-1)))))))</f>
        <v>64.70588235294116</v>
      </c>
      <c r="Y1738">
        <f>IF(ROW($E1738)&lt;=VALUE(LEFT(Y$1,FIND("-",Y$1,1)-1)),0,MAX(INDEX(C:C,ROW(C1738)-VALUE(LEFT(Y$1,FIND("-",Y$1,1)-1))+1):C1738))</f>
        <v>0.5</v>
      </c>
      <c r="Z1738">
        <f>IF(ROW($E1738)&lt;=VALUE(LEFT(Z$1,FIND("-",Z$1,1)-1)),0,MIN(INDEX(D:D,ROW(D1738)-VALUE(LEFT(Z$1,FIND("-",Z$1,1)-1))+1):D1738))</f>
        <v>0.42499999999999999</v>
      </c>
      <c r="AA1738">
        <f t="shared" si="243"/>
        <v>73.333333333333314</v>
      </c>
      <c r="AB1738">
        <f>IF(ROW($AA1738)&lt;=VALUE(LEFT(AA$1,FIND("-",AA$1,1)-1))+VALUE(LEFT(AB$1,FIND("-",AB$1,1)-1)-1),0,AVERAGE(INDEX($AA:$AA,ROW($AA1738)-VALUE(LEFT(AB$1,FIND("-",AB$1,1)-1))+1):$AA1738))</f>
        <v>73.333333333333314</v>
      </c>
      <c r="AC1738">
        <f>IF(ROW($AA1738)&lt;=VALUE(LEFT(AA$1,FIND("-",AA$1,1)-1))+VALUE(LEFT(AB$1,FIND("-",AB$1,1)-1)-1)+VALUE(LEFT(AC$1,FIND("-",AC$1,1)-1)-1),0,AVERAGE(INDEX($AB:$AB,ROW($AB1738)-VALUE(LEFT(AC$1,FIND("-",AC$1,1)-1))+1):$AB1738))</f>
        <v>82.222222222222214</v>
      </c>
      <c r="AE1738">
        <f t="shared" si="249"/>
        <v>44165244</v>
      </c>
      <c r="AG1738" t="str">
        <f t="shared" si="251"/>
        <v/>
      </c>
    </row>
    <row r="1739" spans="1:33" x14ac:dyDescent="0.25">
      <c r="A1739" s="6">
        <v>38999</v>
      </c>
      <c r="B1739">
        <v>0.48</v>
      </c>
      <c r="C1739">
        <v>0.49</v>
      </c>
      <c r="D1739">
        <v>0.47499999999999998</v>
      </c>
      <c r="E1739">
        <v>0.49</v>
      </c>
      <c r="F1739">
        <v>0.282495</v>
      </c>
      <c r="G1739">
        <v>468000</v>
      </c>
      <c r="I1739" t="str">
        <f t="shared" si="244"/>
        <v/>
      </c>
      <c r="J1739" t="str">
        <f t="shared" si="245"/>
        <v>Overbought</v>
      </c>
      <c r="K1739" t="str">
        <f t="shared" si="246"/>
        <v>Sell</v>
      </c>
      <c r="M1739" s="11" t="str">
        <f t="shared" si="250"/>
        <v>Sell</v>
      </c>
      <c r="O1739">
        <f>IF(ROW($E1739)&lt;=VALUE(LEFT(O$1,FIND("-",O$1,1)-1)),0,IF(ROW($E1739)=VALUE(LEFT(O$1,FIND("-",O$1,1)-1))+1,AVERAGE(INDEX($E:$E,ROW($E1739)-VALUE(LEFT(O$1,FIND("-",O$1,1)-1))):$E1739),($E1739*(2/(VALUE(LEFT(O$1,FIND("-",O$1,1)-1))+1)))+(O1738*(1-(2/(VALUE(LEFT(O$1,FIND("-",O$1,1)-1))+1))))))</f>
        <v>0.36582136694573086</v>
      </c>
      <c r="Q1739">
        <f>IF(ROW($E1739)&lt;=VALUE(LEFT(Q$1,FIND("-",Q$1,1)-1)),0,IF(ROW($E1739)=VALUE(LEFT(Q$1,FIND("-",Q$1,1)-1))+1,AVERAGE(INDEX($E:$E,ROW($E1739)-VALUE(LEFT(Q$1,FIND("-",Q$1,1)-1))):$E1739),($E1739*(2/(VALUE(LEFT(Q$1,FIND("-",Q$1,1)-1))+1)))+(Q1738*(1-(2/(VALUE(LEFT(Q$1,FIND("-",Q$1,1)-1))+1))))))</f>
        <v>0.47031876888808144</v>
      </c>
      <c r="R1739">
        <f>IF(ROW($E1739)&lt;=VALUE(LEFT(R$1,FIND("-",R$1,1)-1)),0,IF(ROW($E1739)=VALUE(LEFT(R$1,FIND("-",R$1,1)-1))+1,AVERAGE(INDEX($E:$E,ROW($E1739)-VALUE(LEFT(R$1,FIND("-",R$1,1)-1))):$E1739),($E1739*(2/(VALUE(LEFT(R$1,FIND("-",R$1,1)-1))+1)))+(R1738*(1-(2/(VALUE(LEFT(R$1,FIND("-",R$1,1)-1))+1))))))</f>
        <v>0.45826005139662362</v>
      </c>
      <c r="S1739">
        <f t="shared" si="247"/>
        <v>1.2058717491457815E-2</v>
      </c>
      <c r="T1739">
        <f>IF(ROW($E1739)&lt;=MAX(VALUE(LEFT(Q$1,FIND("-",Q$1,1)-1)),VALUE(LEFT(R$1,FIND("-",R$1,1)-1)))+VALUE(LEFT(T$1,FIND("-",T$1,1)-1))-1,0,IF(ROW($E1739)=MAX(VALUE(LEFT(Q$1,FIND("-",Q$1,1)-1)),VALUE(LEFT(R$1,FIND("-",R$1,1)-1)))+VALUE(LEFT(T$1,FIND("-",T$1,1)-1)),AVERAGE(INDEX($S:$S,ROW(S1739)-VALUE(LEFT(T$1,FIND("-",T$1,1)-1))+1):S1739),($S1739*(2/(VALUE(LEFT(T$1,FIND("-",T$1,1)-1))+1)))+(T1738*(1-(2/(VALUE(LEFT(T$1,FIND("-",T$1,1)-1))+1))))))</f>
        <v>9.8947896055576051E-3</v>
      </c>
      <c r="V1739">
        <f t="shared" si="248"/>
        <v>1.0000000000000009E-2</v>
      </c>
      <c r="W1739">
        <f>IF(ROW($E1739)&lt;=VALUE(LEFT(W$1,FIND("-",W$1,1)-1))+1,0,IF(ROW($E1738)=VALUE(LEFT(W$1,FIND("-",W$1,1)-1))+1,100-100/(1+ABS((SUMIF(INDEX($V:$V,ROW($V1739)-VALUE(LEFT(W$1,FIND("-",W$1,1)-1))+1):$V1739,"&gt;0",INDEX($V:$V,ROW($V1739)-VALUE(LEFT(W$1,FIND("-",W$1,1)-1))+1):$V1739)/COUNTIF(INDEX($V:$V,ROW($V1739)-VALUE(LEFT(W$1,FIND("-",W$1,1)-1))+1):$V1739,"&gt;0"))/(SUMIF(INDEX($V:$V,ROW($V1739)-VALUE(LEFT(W$1,FIND("-",W$1,1)-1))+1):$V1739,"&lt;0",INDEX($V:$V,ROW($V1739)-VALUE(LEFT(W$1,FIND("-",W$1,1)-1))+1):$V1739)/COUNTIF(INDEX($V:$V,ROW($V1739)-VALUE(LEFT(W$1,FIND("-",W$1,1)-1))+1):$V1739,"&lt;0")))),100-100/(1+ABS((SUMIF(INDEX($V:$V,ROW($V1739)-VALUE(LEFT(W$1,FIND("-",W$1,1)-1))+1):$V1739,"&gt;0",INDEX($V:$V,ROW($V1739)-VALUE(LEFT(W$1,FIND("-",W$1,1)-1))+1):$V1739)/VALUE(LEFT(W$1,FIND("-",W$1,1)-1)))/(SUMIF(INDEX($V:$V,ROW($V1739)-VALUE(LEFT(W$1,FIND("-",W$1,1)-1))+1):$V1739,"&lt;0",INDEX($V:$V,ROW($V1739)-VALUE(LEFT(W$1,FIND("-",W$1,1)-1))+1):$V1739)/VALUE(LEFT(W$1,FIND("-",W$1,1)-1)))))))</f>
        <v>72.2222222222222</v>
      </c>
      <c r="Y1739">
        <f>IF(ROW($E1739)&lt;=VALUE(LEFT(Y$1,FIND("-",Y$1,1)-1)),0,MAX(INDEX(C:C,ROW(C1739)-VALUE(LEFT(Y$1,FIND("-",Y$1,1)-1))+1):C1739))</f>
        <v>0.5</v>
      </c>
      <c r="Z1739">
        <f>IF(ROW($E1739)&lt;=VALUE(LEFT(Z$1,FIND("-",Z$1,1)-1)),0,MIN(INDEX(D:D,ROW(D1739)-VALUE(LEFT(Z$1,FIND("-",Z$1,1)-1))+1):D1739))</f>
        <v>0.42499999999999999</v>
      </c>
      <c r="AA1739">
        <f t="shared" si="243"/>
        <v>86.666666666666657</v>
      </c>
      <c r="AB1739">
        <f>IF(ROW($AA1739)&lt;=VALUE(LEFT(AA$1,FIND("-",AA$1,1)-1))+VALUE(LEFT(AB$1,FIND("-",AB$1,1)-1)-1),0,AVERAGE(INDEX($AA:$AA,ROW($AA1739)-VALUE(LEFT(AB$1,FIND("-",AB$1,1)-1))+1):$AA1739))</f>
        <v>77.777777777777757</v>
      </c>
      <c r="AC1739">
        <f>IF(ROW($AA1739)&lt;=VALUE(LEFT(AA$1,FIND("-",AA$1,1)-1))+VALUE(LEFT(AB$1,FIND("-",AB$1,1)-1)-1)+VALUE(LEFT(AC$1,FIND("-",AC$1,1)-1)-1),0,AVERAGE(INDEX($AB:$AB,ROW($AB1739)-VALUE(LEFT(AC$1,FIND("-",AC$1,1)-1))+1):$AB1739))</f>
        <v>77.777777777777771</v>
      </c>
      <c r="AE1739">
        <f t="shared" si="249"/>
        <v>44633244</v>
      </c>
      <c r="AG1739" t="str">
        <f t="shared" si="251"/>
        <v>Sell</v>
      </c>
    </row>
    <row r="1740" spans="1:33" x14ac:dyDescent="0.25">
      <c r="A1740" s="6">
        <v>39000</v>
      </c>
      <c r="B1740">
        <v>0.48499999999999999</v>
      </c>
      <c r="C1740">
        <v>0.5</v>
      </c>
      <c r="D1740">
        <v>0.47499999999999998</v>
      </c>
      <c r="E1740">
        <v>0.5</v>
      </c>
      <c r="F1740">
        <v>0.28826000000000002</v>
      </c>
      <c r="G1740">
        <v>555000</v>
      </c>
      <c r="I1740" t="str">
        <f t="shared" si="244"/>
        <v/>
      </c>
      <c r="J1740" t="str">
        <f t="shared" si="245"/>
        <v>Overbought</v>
      </c>
      <c r="K1740" t="str">
        <f t="shared" si="246"/>
        <v/>
      </c>
      <c r="M1740" s="11" t="str">
        <f t="shared" si="250"/>
        <v/>
      </c>
      <c r="O1740">
        <f>IF(ROW($E1740)&lt;=VALUE(LEFT(O$1,FIND("-",O$1,1)-1)),0,IF(ROW($E1740)=VALUE(LEFT(O$1,FIND("-",O$1,1)-1))+1,AVERAGE(INDEX($E:$E,ROW($E1740)-VALUE(LEFT(O$1,FIND("-",O$1,1)-1))):$E1740),($E1740*(2/(VALUE(LEFT(O$1,FIND("-",O$1,1)-1))+1)))+(O1739*(1-(2/(VALUE(LEFT(O$1,FIND("-",O$1,1)-1))+1))))))</f>
        <v>0.36715647772239024</v>
      </c>
      <c r="Q1740">
        <f>IF(ROW($E1740)&lt;=VALUE(LEFT(Q$1,FIND("-",Q$1,1)-1)),0,IF(ROW($E1740)=VALUE(LEFT(Q$1,FIND("-",Q$1,1)-1))+1,AVERAGE(INDEX($E:$E,ROW($E1740)-VALUE(LEFT(Q$1,FIND("-",Q$1,1)-1))):$E1740),($E1740*(2/(VALUE(LEFT(Q$1,FIND("-",Q$1,1)-1))+1)))+(Q1739*(1-(2/(VALUE(LEFT(Q$1,FIND("-",Q$1,1)-1))+1))))))</f>
        <v>0.47488511213606893</v>
      </c>
      <c r="R1740">
        <f>IF(ROW($E1740)&lt;=VALUE(LEFT(R$1,FIND("-",R$1,1)-1)),0,IF(ROW($E1740)=VALUE(LEFT(R$1,FIND("-",R$1,1)-1))+1,AVERAGE(INDEX($E:$E,ROW($E1740)-VALUE(LEFT(R$1,FIND("-",R$1,1)-1))):$E1740),($E1740*(2/(VALUE(LEFT(R$1,FIND("-",R$1,1)-1))+1)))+(R1739*(1-(2/(VALUE(LEFT(R$1,FIND("-",R$1,1)-1))+1))))))</f>
        <v>0.46135189944131816</v>
      </c>
      <c r="S1740">
        <f t="shared" si="247"/>
        <v>1.3533212694750774E-2</v>
      </c>
      <c r="T1740">
        <f>IF(ROW($E1740)&lt;=MAX(VALUE(LEFT(Q$1,FIND("-",Q$1,1)-1)),VALUE(LEFT(R$1,FIND("-",R$1,1)-1)))+VALUE(LEFT(T$1,FIND("-",T$1,1)-1))-1,0,IF(ROW($E1740)=MAX(VALUE(LEFT(Q$1,FIND("-",Q$1,1)-1)),VALUE(LEFT(R$1,FIND("-",R$1,1)-1)))+VALUE(LEFT(T$1,FIND("-",T$1,1)-1)),AVERAGE(INDEX($S:$S,ROW(S1740)-VALUE(LEFT(T$1,FIND("-",T$1,1)-1))+1):S1740),($S1740*(2/(VALUE(LEFT(T$1,FIND("-",T$1,1)-1))+1)))+(T1739*(1-(2/(VALUE(LEFT(T$1,FIND("-",T$1,1)-1))+1))))))</f>
        <v>1.0622474223396239E-2</v>
      </c>
      <c r="V1740">
        <f t="shared" si="248"/>
        <v>1.0000000000000009E-2</v>
      </c>
      <c r="W1740">
        <f>IF(ROW($E1740)&lt;=VALUE(LEFT(W$1,FIND("-",W$1,1)-1))+1,0,IF(ROW($E1739)=VALUE(LEFT(W$1,FIND("-",W$1,1)-1))+1,100-100/(1+ABS((SUMIF(INDEX($V:$V,ROW($V1740)-VALUE(LEFT(W$1,FIND("-",W$1,1)-1))+1):$V1740,"&gt;0",INDEX($V:$V,ROW($V1740)-VALUE(LEFT(W$1,FIND("-",W$1,1)-1))+1):$V1740)/COUNTIF(INDEX($V:$V,ROW($V1740)-VALUE(LEFT(W$1,FIND("-",W$1,1)-1))+1):$V1740,"&gt;0"))/(SUMIF(INDEX($V:$V,ROW($V1740)-VALUE(LEFT(W$1,FIND("-",W$1,1)-1))+1):$V1740,"&lt;0",INDEX($V:$V,ROW($V1740)-VALUE(LEFT(W$1,FIND("-",W$1,1)-1))+1):$V1740)/COUNTIF(INDEX($V:$V,ROW($V1740)-VALUE(LEFT(W$1,FIND("-",W$1,1)-1))+1):$V1740,"&lt;0")))),100-100/(1+ABS((SUMIF(INDEX($V:$V,ROW($V1740)-VALUE(LEFT(W$1,FIND("-",W$1,1)-1))+1):$V1740,"&gt;0",INDEX($V:$V,ROW($V1740)-VALUE(LEFT(W$1,FIND("-",W$1,1)-1))+1):$V1740)/VALUE(LEFT(W$1,FIND("-",W$1,1)-1)))/(SUMIF(INDEX($V:$V,ROW($V1740)-VALUE(LEFT(W$1,FIND("-",W$1,1)-1))+1):$V1740,"&lt;0",INDEX($V:$V,ROW($V1740)-VALUE(LEFT(W$1,FIND("-",W$1,1)-1))+1):$V1740)/VALUE(LEFT(W$1,FIND("-",W$1,1)-1)))))))</f>
        <v>73.68421052631578</v>
      </c>
      <c r="Y1740">
        <f>IF(ROW($E1740)&lt;=VALUE(LEFT(Y$1,FIND("-",Y$1,1)-1)),0,MAX(INDEX(C:C,ROW(C1740)-VALUE(LEFT(Y$1,FIND("-",Y$1,1)-1))+1):C1740))</f>
        <v>0.5</v>
      </c>
      <c r="Z1740">
        <f>IF(ROW($E1740)&lt;=VALUE(LEFT(Z$1,FIND("-",Z$1,1)-1)),0,MIN(INDEX(D:D,ROW(D1740)-VALUE(LEFT(Z$1,FIND("-",Z$1,1)-1))+1):D1740))</f>
        <v>0.42499999999999999</v>
      </c>
      <c r="AA1740">
        <f t="shared" si="243"/>
        <v>100</v>
      </c>
      <c r="AB1740">
        <f>IF(ROW($AA1740)&lt;=VALUE(LEFT(AA$1,FIND("-",AA$1,1)-1))+VALUE(LEFT(AB$1,FIND("-",AB$1,1)-1)-1),0,AVERAGE(INDEX($AA:$AA,ROW($AA1740)-VALUE(LEFT(AB$1,FIND("-",AB$1,1)-1))+1):$AA1740))</f>
        <v>86.666666666666671</v>
      </c>
      <c r="AC1740">
        <f>IF(ROW($AA1740)&lt;=VALUE(LEFT(AA$1,FIND("-",AA$1,1)-1))+VALUE(LEFT(AB$1,FIND("-",AB$1,1)-1)-1)+VALUE(LEFT(AC$1,FIND("-",AC$1,1)-1)-1),0,AVERAGE(INDEX($AB:$AB,ROW($AB1740)-VALUE(LEFT(AC$1,FIND("-",AC$1,1)-1))+1):$AB1740))</f>
        <v>79.259259259259252</v>
      </c>
      <c r="AE1740">
        <f t="shared" si="249"/>
        <v>45188244</v>
      </c>
      <c r="AG1740" t="str">
        <f t="shared" si="251"/>
        <v/>
      </c>
    </row>
    <row r="1741" spans="1:33" x14ac:dyDescent="0.25">
      <c r="A1741" s="6">
        <v>39001</v>
      </c>
      <c r="B1741">
        <v>0.49</v>
      </c>
      <c r="C1741">
        <v>0.5</v>
      </c>
      <c r="D1741">
        <v>0.49</v>
      </c>
      <c r="E1741">
        <v>0.49</v>
      </c>
      <c r="F1741">
        <v>0.282495</v>
      </c>
      <c r="G1741">
        <v>264900</v>
      </c>
      <c r="I1741" t="str">
        <f t="shared" si="244"/>
        <v/>
      </c>
      <c r="J1741" t="str">
        <f t="shared" si="245"/>
        <v/>
      </c>
      <c r="K1741" t="str">
        <f t="shared" si="246"/>
        <v>Overbought Below %D</v>
      </c>
      <c r="M1741" s="11" t="str">
        <f t="shared" si="250"/>
        <v/>
      </c>
      <c r="O1741">
        <f>IF(ROW($E1741)&lt;=VALUE(LEFT(O$1,FIND("-",O$1,1)-1)),0,IF(ROW($E1741)=VALUE(LEFT(O$1,FIND("-",O$1,1)-1))+1,AVERAGE(INDEX($E:$E,ROW($E1741)-VALUE(LEFT(O$1,FIND("-",O$1,1)-1))):$E1741),($E1741*(2/(VALUE(LEFT(O$1,FIND("-",O$1,1)-1))+1)))+(O1740*(1-(2/(VALUE(LEFT(O$1,FIND("-",O$1,1)-1))+1))))))</f>
        <v>0.36837880132714257</v>
      </c>
      <c r="Q1741">
        <f>IF(ROW($E1741)&lt;=VALUE(LEFT(Q$1,FIND("-",Q$1,1)-1)),0,IF(ROW($E1741)=VALUE(LEFT(Q$1,FIND("-",Q$1,1)-1))+1,AVERAGE(INDEX($E:$E,ROW($E1741)-VALUE(LEFT(Q$1,FIND("-",Q$1,1)-1))):$E1741),($E1741*(2/(VALUE(LEFT(Q$1,FIND("-",Q$1,1)-1))+1)))+(Q1740*(1-(2/(VALUE(LEFT(Q$1,FIND("-",Q$1,1)-1))+1))))))</f>
        <v>0.47721047949975065</v>
      </c>
      <c r="R1741">
        <f>IF(ROW($E1741)&lt;=VALUE(LEFT(R$1,FIND("-",R$1,1)-1)),0,IF(ROW($E1741)=VALUE(LEFT(R$1,FIND("-",R$1,1)-1))+1,AVERAGE(INDEX($E:$E,ROW($E1741)-VALUE(LEFT(R$1,FIND("-",R$1,1)-1))):$E1741),($E1741*(2/(VALUE(LEFT(R$1,FIND("-",R$1,1)-1))+1)))+(R1740*(1-(2/(VALUE(LEFT(R$1,FIND("-",R$1,1)-1))+1))))))</f>
        <v>0.46347398096418346</v>
      </c>
      <c r="S1741">
        <f t="shared" si="247"/>
        <v>1.3736498535567188E-2</v>
      </c>
      <c r="T1741">
        <f>IF(ROW($E1741)&lt;=MAX(VALUE(LEFT(Q$1,FIND("-",Q$1,1)-1)),VALUE(LEFT(R$1,FIND("-",R$1,1)-1)))+VALUE(LEFT(T$1,FIND("-",T$1,1)-1))-1,0,IF(ROW($E1741)=MAX(VALUE(LEFT(Q$1,FIND("-",Q$1,1)-1)),VALUE(LEFT(R$1,FIND("-",R$1,1)-1)))+VALUE(LEFT(T$1,FIND("-",T$1,1)-1)),AVERAGE(INDEX($S:$S,ROW(S1741)-VALUE(LEFT(T$1,FIND("-",T$1,1)-1))+1):S1741),($S1741*(2/(VALUE(LEFT(T$1,FIND("-",T$1,1)-1))+1)))+(T1740*(1-(2/(VALUE(LEFT(T$1,FIND("-",T$1,1)-1))+1))))))</f>
        <v>1.1245279085830428E-2</v>
      </c>
      <c r="V1741">
        <f t="shared" si="248"/>
        <v>-1.0000000000000009E-2</v>
      </c>
      <c r="W1741">
        <f>IF(ROW($E1741)&lt;=VALUE(LEFT(W$1,FIND("-",W$1,1)-1))+1,0,IF(ROW($E1740)=VALUE(LEFT(W$1,FIND("-",W$1,1)-1))+1,100-100/(1+ABS((SUMIF(INDEX($V:$V,ROW($V1741)-VALUE(LEFT(W$1,FIND("-",W$1,1)-1))+1):$V1741,"&gt;0",INDEX($V:$V,ROW($V1741)-VALUE(LEFT(W$1,FIND("-",W$1,1)-1))+1):$V1741)/COUNTIF(INDEX($V:$V,ROW($V1741)-VALUE(LEFT(W$1,FIND("-",W$1,1)-1))+1):$V1741,"&gt;0"))/(SUMIF(INDEX($V:$V,ROW($V1741)-VALUE(LEFT(W$1,FIND("-",W$1,1)-1))+1):$V1741,"&lt;0",INDEX($V:$V,ROW($V1741)-VALUE(LEFT(W$1,FIND("-",W$1,1)-1))+1):$V1741)/COUNTIF(INDEX($V:$V,ROW($V1741)-VALUE(LEFT(W$1,FIND("-",W$1,1)-1))+1):$V1741,"&lt;0")))),100-100/(1+ABS((SUMIF(INDEX($V:$V,ROW($V1741)-VALUE(LEFT(W$1,FIND("-",W$1,1)-1))+1):$V1741,"&gt;0",INDEX($V:$V,ROW($V1741)-VALUE(LEFT(W$1,FIND("-",W$1,1)-1))+1):$V1741)/VALUE(LEFT(W$1,FIND("-",W$1,1)-1)))/(SUMIF(INDEX($V:$V,ROW($V1741)-VALUE(LEFT(W$1,FIND("-",W$1,1)-1))+1):$V1741,"&lt;0",INDEX($V:$V,ROW($V1741)-VALUE(LEFT(W$1,FIND("-",W$1,1)-1))+1):$V1741)/VALUE(LEFT(W$1,FIND("-",W$1,1)-1)))))))</f>
        <v>69.999999999999986</v>
      </c>
      <c r="Y1741">
        <f>IF(ROW($E1741)&lt;=VALUE(LEFT(Y$1,FIND("-",Y$1,1)-1)),0,MAX(INDEX(C:C,ROW(C1741)-VALUE(LEFT(Y$1,FIND("-",Y$1,1)-1))+1):C1741))</f>
        <v>0.5</v>
      </c>
      <c r="Z1741">
        <f>IF(ROW($E1741)&lt;=VALUE(LEFT(Z$1,FIND("-",Z$1,1)-1)),0,MIN(INDEX(D:D,ROW(D1741)-VALUE(LEFT(Z$1,FIND("-",Z$1,1)-1))+1):D1741))</f>
        <v>0.42499999999999999</v>
      </c>
      <c r="AA1741">
        <f t="shared" si="243"/>
        <v>86.666666666666657</v>
      </c>
      <c r="AB1741">
        <f>IF(ROW($AA1741)&lt;=VALUE(LEFT(AA$1,FIND("-",AA$1,1)-1))+VALUE(LEFT(AB$1,FIND("-",AB$1,1)-1)-1),0,AVERAGE(INDEX($AA:$AA,ROW($AA1741)-VALUE(LEFT(AB$1,FIND("-",AB$1,1)-1))+1):$AA1741))</f>
        <v>91.1111111111111</v>
      </c>
      <c r="AC1741">
        <f>IF(ROW($AA1741)&lt;=VALUE(LEFT(AA$1,FIND("-",AA$1,1)-1))+VALUE(LEFT(AB$1,FIND("-",AB$1,1)-1)-1)+VALUE(LEFT(AC$1,FIND("-",AC$1,1)-1)-1),0,AVERAGE(INDEX($AB:$AB,ROW($AB1741)-VALUE(LEFT(AC$1,FIND("-",AC$1,1)-1))+1):$AB1741))</f>
        <v>85.185185185185176</v>
      </c>
      <c r="AE1741">
        <f t="shared" si="249"/>
        <v>44923344</v>
      </c>
      <c r="AG1741" t="str">
        <f t="shared" si="251"/>
        <v/>
      </c>
    </row>
    <row r="1742" spans="1:33" x14ac:dyDescent="0.25">
      <c r="A1742" s="6">
        <v>39002</v>
      </c>
      <c r="B1742">
        <v>0.495</v>
      </c>
      <c r="C1742">
        <v>0.505</v>
      </c>
      <c r="D1742">
        <v>0.495</v>
      </c>
      <c r="E1742">
        <v>0.505</v>
      </c>
      <c r="F1742">
        <v>0.29114299999999999</v>
      </c>
      <c r="G1742">
        <v>754000</v>
      </c>
      <c r="I1742" t="str">
        <f t="shared" si="244"/>
        <v/>
      </c>
      <c r="J1742" t="str">
        <f t="shared" si="245"/>
        <v>Overbought</v>
      </c>
      <c r="K1742" t="str">
        <f t="shared" si="246"/>
        <v>Overbought Below %D</v>
      </c>
      <c r="M1742" s="11" t="str">
        <f t="shared" si="250"/>
        <v/>
      </c>
      <c r="O1742">
        <f>IF(ROW($E1742)&lt;=VALUE(LEFT(O$1,FIND("-",O$1,1)-1)),0,IF(ROW($E1742)=VALUE(LEFT(O$1,FIND("-",O$1,1)-1))+1,AVERAGE(INDEX($E:$E,ROW($E1742)-VALUE(LEFT(O$1,FIND("-",O$1,1)-1))):$E1742),($E1742*(2/(VALUE(LEFT(O$1,FIND("-",O$1,1)-1))+1)))+(O1741*(1-(2/(VALUE(LEFT(O$1,FIND("-",O$1,1)-1))+1))))))</f>
        <v>0.3697382162393103</v>
      </c>
      <c r="Q1742">
        <f>IF(ROW($E1742)&lt;=VALUE(LEFT(Q$1,FIND("-",Q$1,1)-1)),0,IF(ROW($E1742)=VALUE(LEFT(Q$1,FIND("-",Q$1,1)-1))+1,AVERAGE(INDEX($E:$E,ROW($E1742)-VALUE(LEFT(Q$1,FIND("-",Q$1,1)-1))):$E1742),($E1742*(2/(VALUE(LEFT(Q$1,FIND("-",Q$1,1)-1))+1)))+(Q1741*(1-(2/(VALUE(LEFT(Q$1,FIND("-",Q$1,1)-1))+1))))))</f>
        <v>0.48148579034594285</v>
      </c>
      <c r="R1742">
        <f>IF(ROW($E1742)&lt;=VALUE(LEFT(R$1,FIND("-",R$1,1)-1)),0,IF(ROW($E1742)=VALUE(LEFT(R$1,FIND("-",R$1,1)-1))+1,AVERAGE(INDEX($E:$E,ROW($E1742)-VALUE(LEFT(R$1,FIND("-",R$1,1)-1))):$E1742),($E1742*(2/(VALUE(LEFT(R$1,FIND("-",R$1,1)-1))+1)))+(R1741*(1-(2/(VALUE(LEFT(R$1,FIND("-",R$1,1)-1))+1))))))</f>
        <v>0.46654998237424394</v>
      </c>
      <c r="S1742">
        <f t="shared" si="247"/>
        <v>1.4935807971698911E-2</v>
      </c>
      <c r="T1742">
        <f>IF(ROW($E1742)&lt;=MAX(VALUE(LEFT(Q$1,FIND("-",Q$1,1)-1)),VALUE(LEFT(R$1,FIND("-",R$1,1)-1)))+VALUE(LEFT(T$1,FIND("-",T$1,1)-1))-1,0,IF(ROW($E1742)=MAX(VALUE(LEFT(Q$1,FIND("-",Q$1,1)-1)),VALUE(LEFT(R$1,FIND("-",R$1,1)-1)))+VALUE(LEFT(T$1,FIND("-",T$1,1)-1)),AVERAGE(INDEX($S:$S,ROW(S1742)-VALUE(LEFT(T$1,FIND("-",T$1,1)-1))+1):S1742),($S1742*(2/(VALUE(LEFT(T$1,FIND("-",T$1,1)-1))+1)))+(T1741*(1-(2/(VALUE(LEFT(T$1,FIND("-",T$1,1)-1))+1))))))</f>
        <v>1.1983384863004126E-2</v>
      </c>
      <c r="V1742">
        <f t="shared" si="248"/>
        <v>1.5000000000000013E-2</v>
      </c>
      <c r="W1742">
        <f>IF(ROW($E1742)&lt;=VALUE(LEFT(W$1,FIND("-",W$1,1)-1))+1,0,IF(ROW($E1741)=VALUE(LEFT(W$1,FIND("-",W$1,1)-1))+1,100-100/(1+ABS((SUMIF(INDEX($V:$V,ROW($V1742)-VALUE(LEFT(W$1,FIND("-",W$1,1)-1))+1):$V1742,"&gt;0",INDEX($V:$V,ROW($V1742)-VALUE(LEFT(W$1,FIND("-",W$1,1)-1))+1):$V1742)/COUNTIF(INDEX($V:$V,ROW($V1742)-VALUE(LEFT(W$1,FIND("-",W$1,1)-1))+1):$V1742,"&gt;0"))/(SUMIF(INDEX($V:$V,ROW($V1742)-VALUE(LEFT(W$1,FIND("-",W$1,1)-1))+1):$V1742,"&lt;0",INDEX($V:$V,ROW($V1742)-VALUE(LEFT(W$1,FIND("-",W$1,1)-1))+1):$V1742)/COUNTIF(INDEX($V:$V,ROW($V1742)-VALUE(LEFT(W$1,FIND("-",W$1,1)-1))+1):$V1742,"&lt;0")))),100-100/(1+ABS((SUMIF(INDEX($V:$V,ROW($V1742)-VALUE(LEFT(W$1,FIND("-",W$1,1)-1))+1):$V1742,"&gt;0",INDEX($V:$V,ROW($V1742)-VALUE(LEFT(W$1,FIND("-",W$1,1)-1))+1):$V1742)/VALUE(LEFT(W$1,FIND("-",W$1,1)-1)))/(SUMIF(INDEX($V:$V,ROW($V1742)-VALUE(LEFT(W$1,FIND("-",W$1,1)-1))+1):$V1742,"&lt;0",INDEX($V:$V,ROW($V1742)-VALUE(LEFT(W$1,FIND("-",W$1,1)-1))+1):$V1742)/VALUE(LEFT(W$1,FIND("-",W$1,1)-1)))))))</f>
        <v>80.952380952380935</v>
      </c>
      <c r="Y1742">
        <f>IF(ROW($E1742)&lt;=VALUE(LEFT(Y$1,FIND("-",Y$1,1)-1)),0,MAX(INDEX(C:C,ROW(C1742)-VALUE(LEFT(Y$1,FIND("-",Y$1,1)-1))+1):C1742))</f>
        <v>0.505</v>
      </c>
      <c r="Z1742">
        <f>IF(ROW($E1742)&lt;=VALUE(LEFT(Z$1,FIND("-",Z$1,1)-1)),0,MIN(INDEX(D:D,ROW(D1742)-VALUE(LEFT(Z$1,FIND("-",Z$1,1)-1))+1):D1742))</f>
        <v>0.42499999999999999</v>
      </c>
      <c r="AA1742">
        <f t="shared" si="243"/>
        <v>100</v>
      </c>
      <c r="AB1742">
        <f>IF(ROW($AA1742)&lt;=VALUE(LEFT(AA$1,FIND("-",AA$1,1)-1))+VALUE(LEFT(AB$1,FIND("-",AB$1,1)-1)-1),0,AVERAGE(INDEX($AA:$AA,ROW($AA1742)-VALUE(LEFT(AB$1,FIND("-",AB$1,1)-1))+1):$AA1742))</f>
        <v>95.555555555555543</v>
      </c>
      <c r="AC1742">
        <f>IF(ROW($AA1742)&lt;=VALUE(LEFT(AA$1,FIND("-",AA$1,1)-1))+VALUE(LEFT(AB$1,FIND("-",AB$1,1)-1)-1)+VALUE(LEFT(AC$1,FIND("-",AC$1,1)-1)-1),0,AVERAGE(INDEX($AB:$AB,ROW($AB1742)-VALUE(LEFT(AC$1,FIND("-",AC$1,1)-1))+1):$AB1742))</f>
        <v>91.1111111111111</v>
      </c>
      <c r="AE1742">
        <f t="shared" si="249"/>
        <v>45677344</v>
      </c>
      <c r="AG1742" t="str">
        <f t="shared" si="251"/>
        <v/>
      </c>
    </row>
    <row r="1743" spans="1:33" x14ac:dyDescent="0.25">
      <c r="A1743" s="6">
        <v>39003</v>
      </c>
      <c r="B1743">
        <v>0.505</v>
      </c>
      <c r="C1743">
        <v>0.51</v>
      </c>
      <c r="D1743">
        <v>0.495</v>
      </c>
      <c r="E1743">
        <v>0.5</v>
      </c>
      <c r="F1743">
        <v>0.28826000000000002</v>
      </c>
      <c r="G1743">
        <v>1004500</v>
      </c>
      <c r="I1743" t="str">
        <f t="shared" si="244"/>
        <v/>
      </c>
      <c r="J1743" t="str">
        <f t="shared" si="245"/>
        <v>Overbought</v>
      </c>
      <c r="K1743" t="str">
        <f t="shared" si="246"/>
        <v>Overbought Above %D</v>
      </c>
      <c r="M1743" s="11" t="str">
        <f t="shared" si="250"/>
        <v/>
      </c>
      <c r="O1743">
        <f>IF(ROW($E1743)&lt;=VALUE(LEFT(O$1,FIND("-",O$1,1)-1)),0,IF(ROW($E1743)=VALUE(LEFT(O$1,FIND("-",O$1,1)-1))+1,AVERAGE(INDEX($E:$E,ROW($E1743)-VALUE(LEFT(O$1,FIND("-",O$1,1)-1))):$E1743),($E1743*(2/(VALUE(LEFT(O$1,FIND("-",O$1,1)-1))+1)))+(O1742*(1-(2/(VALUE(LEFT(O$1,FIND("-",O$1,1)-1))+1))))))</f>
        <v>0.37103435339115798</v>
      </c>
      <c r="Q1743">
        <f>IF(ROW($E1743)&lt;=VALUE(LEFT(Q$1,FIND("-",Q$1,1)-1)),0,IF(ROW($E1743)=VALUE(LEFT(Q$1,FIND("-",Q$1,1)-1))+1,AVERAGE(INDEX($E:$E,ROW($E1743)-VALUE(LEFT(Q$1,FIND("-",Q$1,1)-1))):$E1743),($E1743*(2/(VALUE(LEFT(Q$1,FIND("-",Q$1,1)-1))+1)))+(Q1742*(1-(2/(VALUE(LEFT(Q$1,FIND("-",Q$1,1)-1))+1))))))</f>
        <v>0.48433413029272088</v>
      </c>
      <c r="R1743">
        <f>IF(ROW($E1743)&lt;=VALUE(LEFT(R$1,FIND("-",R$1,1)-1)),0,IF(ROW($E1743)=VALUE(LEFT(R$1,FIND("-",R$1,1)-1))+1,AVERAGE(INDEX($E:$E,ROW($E1743)-VALUE(LEFT(R$1,FIND("-",R$1,1)-1))):$E1743),($E1743*(2/(VALUE(LEFT(R$1,FIND("-",R$1,1)-1))+1)))+(R1742*(1-(2/(VALUE(LEFT(R$1,FIND("-",R$1,1)-1))+1))))))</f>
        <v>0.46902776145763331</v>
      </c>
      <c r="S1743">
        <f t="shared" si="247"/>
        <v>1.5306368835087569E-2</v>
      </c>
      <c r="T1743">
        <f>IF(ROW($E1743)&lt;=MAX(VALUE(LEFT(Q$1,FIND("-",Q$1,1)-1)),VALUE(LEFT(R$1,FIND("-",R$1,1)-1)))+VALUE(LEFT(T$1,FIND("-",T$1,1)-1))-1,0,IF(ROW($E1743)=MAX(VALUE(LEFT(Q$1,FIND("-",Q$1,1)-1)),VALUE(LEFT(R$1,FIND("-",R$1,1)-1)))+VALUE(LEFT(T$1,FIND("-",T$1,1)-1)),AVERAGE(INDEX($S:$S,ROW(S1743)-VALUE(LEFT(T$1,FIND("-",T$1,1)-1))+1):S1743),($S1743*(2/(VALUE(LEFT(T$1,FIND("-",T$1,1)-1))+1)))+(T1742*(1-(2/(VALUE(LEFT(T$1,FIND("-",T$1,1)-1))+1))))))</f>
        <v>1.2647981657420815E-2</v>
      </c>
      <c r="V1743">
        <f t="shared" si="248"/>
        <v>-5.0000000000000044E-3</v>
      </c>
      <c r="W1743">
        <f>IF(ROW($E1743)&lt;=VALUE(LEFT(W$1,FIND("-",W$1,1)-1))+1,0,IF(ROW($E1742)=VALUE(LEFT(W$1,FIND("-",W$1,1)-1))+1,100-100/(1+ABS((SUMIF(INDEX($V:$V,ROW($V1743)-VALUE(LEFT(W$1,FIND("-",W$1,1)-1))+1):$V1743,"&gt;0",INDEX($V:$V,ROW($V1743)-VALUE(LEFT(W$1,FIND("-",W$1,1)-1))+1):$V1743)/COUNTIF(INDEX($V:$V,ROW($V1743)-VALUE(LEFT(W$1,FIND("-",W$1,1)-1))+1):$V1743,"&gt;0"))/(SUMIF(INDEX($V:$V,ROW($V1743)-VALUE(LEFT(W$1,FIND("-",W$1,1)-1))+1):$V1743,"&lt;0",INDEX($V:$V,ROW($V1743)-VALUE(LEFT(W$1,FIND("-",W$1,1)-1))+1):$V1743)/COUNTIF(INDEX($V:$V,ROW($V1743)-VALUE(LEFT(W$1,FIND("-",W$1,1)-1))+1):$V1743,"&lt;0")))),100-100/(1+ABS((SUMIF(INDEX($V:$V,ROW($V1743)-VALUE(LEFT(W$1,FIND("-",W$1,1)-1))+1):$V1743,"&gt;0",INDEX($V:$V,ROW($V1743)-VALUE(LEFT(W$1,FIND("-",W$1,1)-1))+1):$V1743)/VALUE(LEFT(W$1,FIND("-",W$1,1)-1)))/(SUMIF(INDEX($V:$V,ROW($V1743)-VALUE(LEFT(W$1,FIND("-",W$1,1)-1))+1):$V1743,"&lt;0",INDEX($V:$V,ROW($V1743)-VALUE(LEFT(W$1,FIND("-",W$1,1)-1))+1):$V1743)/VALUE(LEFT(W$1,FIND("-",W$1,1)-1)))))))</f>
        <v>76.190476190476176</v>
      </c>
      <c r="Y1743">
        <f>IF(ROW($E1743)&lt;=VALUE(LEFT(Y$1,FIND("-",Y$1,1)-1)),0,MAX(INDEX(C:C,ROW(C1743)-VALUE(LEFT(Y$1,FIND("-",Y$1,1)-1))+1):C1743))</f>
        <v>0.51</v>
      </c>
      <c r="Z1743">
        <f>IF(ROW($E1743)&lt;=VALUE(LEFT(Z$1,FIND("-",Z$1,1)-1)),0,MIN(INDEX(D:D,ROW(D1743)-VALUE(LEFT(Z$1,FIND("-",Z$1,1)-1))+1):D1743))</f>
        <v>0.42499999999999999</v>
      </c>
      <c r="AA1743">
        <f t="shared" ref="AA1743:AA1806" si="252">IF(ROW($E1743)&lt;=VALUE(LEFT(AA$1,FIND("-",AA$1,1)-1)),0,(($E1743-$Z1743)/($Y1743-$Z1743))*100)</f>
        <v>88.235294117647058</v>
      </c>
      <c r="AB1743">
        <f>IF(ROW($AA1743)&lt;=VALUE(LEFT(AA$1,FIND("-",AA$1,1)-1))+VALUE(LEFT(AB$1,FIND("-",AB$1,1)-1)-1),0,AVERAGE(INDEX($AA:$AA,ROW($AA1743)-VALUE(LEFT(AB$1,FIND("-",AB$1,1)-1))+1):$AA1743))</f>
        <v>91.633986928104562</v>
      </c>
      <c r="AC1743">
        <f>IF(ROW($AA1743)&lt;=VALUE(LEFT(AA$1,FIND("-",AA$1,1)-1))+VALUE(LEFT(AB$1,FIND("-",AB$1,1)-1)-1)+VALUE(LEFT(AC$1,FIND("-",AC$1,1)-1)-1),0,AVERAGE(INDEX($AB:$AB,ROW($AB1743)-VALUE(LEFT(AC$1,FIND("-",AC$1,1)-1))+1):$AB1743))</f>
        <v>92.766884531590392</v>
      </c>
      <c r="AE1743">
        <f t="shared" si="249"/>
        <v>44672844</v>
      </c>
      <c r="AG1743" t="str">
        <f t="shared" si="251"/>
        <v/>
      </c>
    </row>
    <row r="1744" spans="1:33" x14ac:dyDescent="0.25">
      <c r="A1744" s="6">
        <v>39006</v>
      </c>
      <c r="B1744">
        <v>0.49</v>
      </c>
      <c r="C1744">
        <v>0.505</v>
      </c>
      <c r="D1744">
        <v>0.49</v>
      </c>
      <c r="E1744">
        <v>0.495</v>
      </c>
      <c r="F1744">
        <v>0.28537800000000002</v>
      </c>
      <c r="G1744">
        <v>718600</v>
      </c>
      <c r="I1744" t="str">
        <f t="shared" si="244"/>
        <v/>
      </c>
      <c r="J1744" t="str">
        <f t="shared" si="245"/>
        <v>Overbought</v>
      </c>
      <c r="K1744" t="str">
        <f t="shared" si="246"/>
        <v>Overbought Above %D</v>
      </c>
      <c r="M1744" s="11" t="str">
        <f t="shared" si="250"/>
        <v/>
      </c>
      <c r="O1744">
        <f>IF(ROW($E1744)&lt;=VALUE(LEFT(O$1,FIND("-",O$1,1)-1)),0,IF(ROW($E1744)=VALUE(LEFT(O$1,FIND("-",O$1,1)-1))+1,AVERAGE(INDEX($E:$E,ROW($E1744)-VALUE(LEFT(O$1,FIND("-",O$1,1)-1))):$E1744),($E1744*(2/(VALUE(LEFT(O$1,FIND("-",O$1,1)-1))+1)))+(O1743*(1-(2/(VALUE(LEFT(O$1,FIND("-",O$1,1)-1))+1))))))</f>
        <v>0.3722678424121415</v>
      </c>
      <c r="Q1744">
        <f>IF(ROW($E1744)&lt;=VALUE(LEFT(Q$1,FIND("-",Q$1,1)-1)),0,IF(ROW($E1744)=VALUE(LEFT(Q$1,FIND("-",Q$1,1)-1))+1,AVERAGE(INDEX($E:$E,ROW($E1744)-VALUE(LEFT(Q$1,FIND("-",Q$1,1)-1))):$E1744),($E1744*(2/(VALUE(LEFT(Q$1,FIND("-",Q$1,1)-1))+1)))+(Q1743*(1-(2/(VALUE(LEFT(Q$1,FIND("-",Q$1,1)-1))+1))))))</f>
        <v>0.48597503332461001</v>
      </c>
      <c r="R1744">
        <f>IF(ROW($E1744)&lt;=VALUE(LEFT(R$1,FIND("-",R$1,1)-1)),0,IF(ROW($E1744)=VALUE(LEFT(R$1,FIND("-",R$1,1)-1))+1,AVERAGE(INDEX($E:$E,ROW($E1744)-VALUE(LEFT(R$1,FIND("-",R$1,1)-1))):$E1744),($E1744*(2/(VALUE(LEFT(R$1,FIND("-",R$1,1)-1))+1)))+(R1743*(1-(2/(VALUE(LEFT(R$1,FIND("-",R$1,1)-1))+1))))))</f>
        <v>0.4709516309792901</v>
      </c>
      <c r="S1744">
        <f t="shared" si="247"/>
        <v>1.5023402345319903E-2</v>
      </c>
      <c r="T1744">
        <f>IF(ROW($E1744)&lt;=MAX(VALUE(LEFT(Q$1,FIND("-",Q$1,1)-1)),VALUE(LEFT(R$1,FIND("-",R$1,1)-1)))+VALUE(LEFT(T$1,FIND("-",T$1,1)-1))-1,0,IF(ROW($E1744)=MAX(VALUE(LEFT(Q$1,FIND("-",Q$1,1)-1)),VALUE(LEFT(R$1,FIND("-",R$1,1)-1)))+VALUE(LEFT(T$1,FIND("-",T$1,1)-1)),AVERAGE(INDEX($S:$S,ROW(S1744)-VALUE(LEFT(T$1,FIND("-",T$1,1)-1))+1):S1744),($S1744*(2/(VALUE(LEFT(T$1,FIND("-",T$1,1)-1))+1)))+(T1743*(1-(2/(VALUE(LEFT(T$1,FIND("-",T$1,1)-1))+1))))))</f>
        <v>1.3123065795000634E-2</v>
      </c>
      <c r="V1744">
        <f t="shared" si="248"/>
        <v>-5.0000000000000044E-3</v>
      </c>
      <c r="W1744">
        <f>IF(ROW($E1744)&lt;=VALUE(LEFT(W$1,FIND("-",W$1,1)-1))+1,0,IF(ROW($E1743)=VALUE(LEFT(W$1,FIND("-",W$1,1)-1))+1,100-100/(1+ABS((SUMIF(INDEX($V:$V,ROW($V1744)-VALUE(LEFT(W$1,FIND("-",W$1,1)-1))+1):$V1744,"&gt;0",INDEX($V:$V,ROW($V1744)-VALUE(LEFT(W$1,FIND("-",W$1,1)-1))+1):$V1744)/COUNTIF(INDEX($V:$V,ROW($V1744)-VALUE(LEFT(W$1,FIND("-",W$1,1)-1))+1):$V1744,"&gt;0"))/(SUMIF(INDEX($V:$V,ROW($V1744)-VALUE(LEFT(W$1,FIND("-",W$1,1)-1))+1):$V1744,"&lt;0",INDEX($V:$V,ROW($V1744)-VALUE(LEFT(W$1,FIND("-",W$1,1)-1))+1):$V1744)/COUNTIF(INDEX($V:$V,ROW($V1744)-VALUE(LEFT(W$1,FIND("-",W$1,1)-1))+1):$V1744,"&lt;0")))),100-100/(1+ABS((SUMIF(INDEX($V:$V,ROW($V1744)-VALUE(LEFT(W$1,FIND("-",W$1,1)-1))+1):$V1744,"&gt;0",INDEX($V:$V,ROW($V1744)-VALUE(LEFT(W$1,FIND("-",W$1,1)-1))+1):$V1744)/VALUE(LEFT(W$1,FIND("-",W$1,1)-1)))/(SUMIF(INDEX($V:$V,ROW($V1744)-VALUE(LEFT(W$1,FIND("-",W$1,1)-1))+1):$V1744,"&lt;0",INDEX($V:$V,ROW($V1744)-VALUE(LEFT(W$1,FIND("-",W$1,1)-1))+1):$V1744)/VALUE(LEFT(W$1,FIND("-",W$1,1)-1)))))))</f>
        <v>76.190476190476176</v>
      </c>
      <c r="Y1744">
        <f>IF(ROW($E1744)&lt;=VALUE(LEFT(Y$1,FIND("-",Y$1,1)-1)),0,MAX(INDEX(C:C,ROW(C1744)-VALUE(LEFT(Y$1,FIND("-",Y$1,1)-1))+1):C1744))</f>
        <v>0.51</v>
      </c>
      <c r="Z1744">
        <f>IF(ROW($E1744)&lt;=VALUE(LEFT(Z$1,FIND("-",Z$1,1)-1)),0,MIN(INDEX(D:D,ROW(D1744)-VALUE(LEFT(Z$1,FIND("-",Z$1,1)-1))+1):D1744))</f>
        <v>0.43</v>
      </c>
      <c r="AA1744">
        <f t="shared" si="252"/>
        <v>81.249999999999986</v>
      </c>
      <c r="AB1744">
        <f>IF(ROW($AA1744)&lt;=VALUE(LEFT(AA$1,FIND("-",AA$1,1)-1))+VALUE(LEFT(AB$1,FIND("-",AB$1,1)-1)-1),0,AVERAGE(INDEX($AA:$AA,ROW($AA1744)-VALUE(LEFT(AB$1,FIND("-",AB$1,1)-1))+1):$AA1744))</f>
        <v>89.828431372549019</v>
      </c>
      <c r="AC1744">
        <f>IF(ROW($AA1744)&lt;=VALUE(LEFT(AA$1,FIND("-",AA$1,1)-1))+VALUE(LEFT(AB$1,FIND("-",AB$1,1)-1)-1)+VALUE(LEFT(AC$1,FIND("-",AC$1,1)-1)-1),0,AVERAGE(INDEX($AB:$AB,ROW($AB1744)-VALUE(LEFT(AC$1,FIND("-",AC$1,1)-1))+1):$AB1744))</f>
        <v>92.33932461873637</v>
      </c>
      <c r="AE1744">
        <f t="shared" si="249"/>
        <v>43954244</v>
      </c>
      <c r="AG1744" t="str">
        <f t="shared" si="251"/>
        <v/>
      </c>
    </row>
    <row r="1745" spans="1:33" x14ac:dyDescent="0.25">
      <c r="A1745" s="6">
        <v>39007</v>
      </c>
      <c r="B1745">
        <v>0.49</v>
      </c>
      <c r="C1745">
        <v>0.495</v>
      </c>
      <c r="D1745">
        <v>0.47499999999999998</v>
      </c>
      <c r="E1745">
        <v>0.47499999999999998</v>
      </c>
      <c r="F1745">
        <v>0.27384700000000001</v>
      </c>
      <c r="G1745">
        <v>285000</v>
      </c>
      <c r="I1745" t="str">
        <f t="shared" si="244"/>
        <v>Bearish</v>
      </c>
      <c r="J1745" t="str">
        <f t="shared" si="245"/>
        <v/>
      </c>
      <c r="K1745" t="str">
        <f t="shared" si="246"/>
        <v>Overbought Above %D</v>
      </c>
      <c r="M1745" s="11" t="str">
        <f t="shared" si="250"/>
        <v/>
      </c>
      <c r="O1745">
        <f>IF(ROW($E1745)&lt;=VALUE(LEFT(O$1,FIND("-",O$1,1)-1)),0,IF(ROW($E1745)=VALUE(LEFT(O$1,FIND("-",O$1,1)-1))+1,AVERAGE(INDEX($E:$E,ROW($E1745)-VALUE(LEFT(O$1,FIND("-",O$1,1)-1))):$E1745),($E1745*(2/(VALUE(LEFT(O$1,FIND("-",O$1,1)-1))+1)))+(O1744*(1-(2/(VALUE(LEFT(O$1,FIND("-",O$1,1)-1))+1))))))</f>
        <v>0.37329005293540379</v>
      </c>
      <c r="Q1745">
        <f>IF(ROW($E1745)&lt;=VALUE(LEFT(Q$1,FIND("-",Q$1,1)-1)),0,IF(ROW($E1745)=VALUE(LEFT(Q$1,FIND("-",Q$1,1)-1))+1,AVERAGE(INDEX($E:$E,ROW($E1745)-VALUE(LEFT(Q$1,FIND("-",Q$1,1)-1))):$E1745),($E1745*(2/(VALUE(LEFT(Q$1,FIND("-",Q$1,1)-1))+1)))+(Q1744*(1-(2/(VALUE(LEFT(Q$1,FIND("-",Q$1,1)-1))+1))))))</f>
        <v>0.48428656665928538</v>
      </c>
      <c r="R1745">
        <f>IF(ROW($E1745)&lt;=VALUE(LEFT(R$1,FIND("-",R$1,1)-1)),0,IF(ROW($E1745)=VALUE(LEFT(R$1,FIND("-",R$1,1)-1))+1,AVERAGE(INDEX($E:$E,ROW($E1745)-VALUE(LEFT(R$1,FIND("-",R$1,1)-1))):$E1745),($E1745*(2/(VALUE(LEFT(R$1,FIND("-",R$1,1)-1))+1)))+(R1744*(1-(2/(VALUE(LEFT(R$1,FIND("-",R$1,1)-1))+1))))))</f>
        <v>0.4712515101660093</v>
      </c>
      <c r="S1745">
        <f t="shared" si="247"/>
        <v>1.3035056493276076E-2</v>
      </c>
      <c r="T1745">
        <f>IF(ROW($E1745)&lt;=MAX(VALUE(LEFT(Q$1,FIND("-",Q$1,1)-1)),VALUE(LEFT(R$1,FIND("-",R$1,1)-1)))+VALUE(LEFT(T$1,FIND("-",T$1,1)-1))-1,0,IF(ROW($E1745)=MAX(VALUE(LEFT(Q$1,FIND("-",Q$1,1)-1)),VALUE(LEFT(R$1,FIND("-",R$1,1)-1)))+VALUE(LEFT(T$1,FIND("-",T$1,1)-1)),AVERAGE(INDEX($S:$S,ROW(S1745)-VALUE(LEFT(T$1,FIND("-",T$1,1)-1))+1):S1745),($S1745*(2/(VALUE(LEFT(T$1,FIND("-",T$1,1)-1))+1)))+(T1744*(1-(2/(VALUE(LEFT(T$1,FIND("-",T$1,1)-1))+1))))))</f>
        <v>1.3105463934655722E-2</v>
      </c>
      <c r="V1745">
        <f t="shared" si="248"/>
        <v>-2.0000000000000018E-2</v>
      </c>
      <c r="W1745">
        <f>IF(ROW($E1745)&lt;=VALUE(LEFT(W$1,FIND("-",W$1,1)-1))+1,0,IF(ROW($E1744)=VALUE(LEFT(W$1,FIND("-",W$1,1)-1))+1,100-100/(1+ABS((SUMIF(INDEX($V:$V,ROW($V1745)-VALUE(LEFT(W$1,FIND("-",W$1,1)-1))+1):$V1745,"&gt;0",INDEX($V:$V,ROW($V1745)-VALUE(LEFT(W$1,FIND("-",W$1,1)-1))+1):$V1745)/COUNTIF(INDEX($V:$V,ROW($V1745)-VALUE(LEFT(W$1,FIND("-",W$1,1)-1))+1):$V1745,"&gt;0"))/(SUMIF(INDEX($V:$V,ROW($V1745)-VALUE(LEFT(W$1,FIND("-",W$1,1)-1))+1):$V1745,"&lt;0",INDEX($V:$V,ROW($V1745)-VALUE(LEFT(W$1,FIND("-",W$1,1)-1))+1):$V1745)/COUNTIF(INDEX($V:$V,ROW($V1745)-VALUE(LEFT(W$1,FIND("-",W$1,1)-1))+1):$V1745,"&lt;0")))),100-100/(1+ABS((SUMIF(INDEX($V:$V,ROW($V1745)-VALUE(LEFT(W$1,FIND("-",W$1,1)-1))+1):$V1745,"&gt;0",INDEX($V:$V,ROW($V1745)-VALUE(LEFT(W$1,FIND("-",W$1,1)-1))+1):$V1745)/VALUE(LEFT(W$1,FIND("-",W$1,1)-1)))/(SUMIF(INDEX($V:$V,ROW($V1745)-VALUE(LEFT(W$1,FIND("-",W$1,1)-1))+1):$V1745,"&lt;0",INDEX($V:$V,ROW($V1745)-VALUE(LEFT(W$1,FIND("-",W$1,1)-1))+1):$V1745)/VALUE(LEFT(W$1,FIND("-",W$1,1)-1)))))))</f>
        <v>63.999999999999979</v>
      </c>
      <c r="Y1745">
        <f>IF(ROW($E1745)&lt;=VALUE(LEFT(Y$1,FIND("-",Y$1,1)-1)),0,MAX(INDEX(C:C,ROW(C1745)-VALUE(LEFT(Y$1,FIND("-",Y$1,1)-1))+1):C1745))</f>
        <v>0.51</v>
      </c>
      <c r="Z1745">
        <f>IF(ROW($E1745)&lt;=VALUE(LEFT(Z$1,FIND("-",Z$1,1)-1)),0,MIN(INDEX(D:D,ROW(D1745)-VALUE(LEFT(Z$1,FIND("-",Z$1,1)-1))+1):D1745))</f>
        <v>0.435</v>
      </c>
      <c r="AA1745">
        <f t="shared" si="252"/>
        <v>53.3333333333333</v>
      </c>
      <c r="AB1745">
        <f>IF(ROW($AA1745)&lt;=VALUE(LEFT(AA$1,FIND("-",AA$1,1)-1))+VALUE(LEFT(AB$1,FIND("-",AB$1,1)-1)-1),0,AVERAGE(INDEX($AA:$AA,ROW($AA1745)-VALUE(LEFT(AB$1,FIND("-",AB$1,1)-1))+1):$AA1745))</f>
        <v>74.272875816993448</v>
      </c>
      <c r="AC1745">
        <f>IF(ROW($AA1745)&lt;=VALUE(LEFT(AA$1,FIND("-",AA$1,1)-1))+VALUE(LEFT(AB$1,FIND("-",AB$1,1)-1)-1)+VALUE(LEFT(AC$1,FIND("-",AC$1,1)-1)-1),0,AVERAGE(INDEX($AB:$AB,ROW($AB1745)-VALUE(LEFT(AC$1,FIND("-",AC$1,1)-1))+1):$AB1745))</f>
        <v>85.245098039215677</v>
      </c>
      <c r="AE1745">
        <f t="shared" si="249"/>
        <v>43669244</v>
      </c>
      <c r="AG1745" t="str">
        <f t="shared" si="251"/>
        <v/>
      </c>
    </row>
    <row r="1746" spans="1:33" x14ac:dyDescent="0.25">
      <c r="A1746" s="6">
        <v>39008</v>
      </c>
      <c r="B1746">
        <v>0.48</v>
      </c>
      <c r="C1746">
        <v>0.5</v>
      </c>
      <c r="D1746">
        <v>0.46500000000000002</v>
      </c>
      <c r="E1746">
        <v>0.5</v>
      </c>
      <c r="F1746">
        <v>0.28826000000000002</v>
      </c>
      <c r="G1746">
        <v>649600</v>
      </c>
      <c r="I1746" t="str">
        <f t="shared" si="244"/>
        <v>Bullish</v>
      </c>
      <c r="J1746" t="str">
        <f t="shared" si="245"/>
        <v/>
      </c>
      <c r="K1746" t="str">
        <f t="shared" si="246"/>
        <v>Sell</v>
      </c>
      <c r="M1746" s="11" t="str">
        <f t="shared" si="250"/>
        <v>Sell</v>
      </c>
      <c r="O1746">
        <f>IF(ROW($E1746)&lt;=VALUE(LEFT(O$1,FIND("-",O$1,1)-1)),0,IF(ROW($E1746)=VALUE(LEFT(O$1,FIND("-",O$1,1)-1))+1,AVERAGE(INDEX($E:$E,ROW($E1746)-VALUE(LEFT(O$1,FIND("-",O$1,1)-1))):$E1746),($E1746*(2/(VALUE(LEFT(O$1,FIND("-",O$1,1)-1))+1)))+(O1745*(1-(2/(VALUE(LEFT(O$1,FIND("-",O$1,1)-1))+1))))))</f>
        <v>0.37455084842858383</v>
      </c>
      <c r="Q1746">
        <f>IF(ROW($E1746)&lt;=VALUE(LEFT(Q$1,FIND("-",Q$1,1)-1)),0,IF(ROW($E1746)=VALUE(LEFT(Q$1,FIND("-",Q$1,1)-1))+1,AVERAGE(INDEX($E:$E,ROW($E1746)-VALUE(LEFT(Q$1,FIND("-",Q$1,1)-1))):$E1746),($E1746*(2/(VALUE(LEFT(Q$1,FIND("-",Q$1,1)-1))+1)))+(Q1745*(1-(2/(VALUE(LEFT(Q$1,FIND("-",Q$1,1)-1))+1))))))</f>
        <v>0.48670401794247226</v>
      </c>
      <c r="R1746">
        <f>IF(ROW($E1746)&lt;=VALUE(LEFT(R$1,FIND("-",R$1,1)-1)),0,IF(ROW($E1746)=VALUE(LEFT(R$1,FIND("-",R$1,1)-1))+1,AVERAGE(INDEX($E:$E,ROW($E1746)-VALUE(LEFT(R$1,FIND("-",R$1,1)-1))):$E1746),($E1746*(2/(VALUE(LEFT(R$1,FIND("-",R$1,1)-1))+1)))+(R1745*(1-(2/(VALUE(LEFT(R$1,FIND("-",R$1,1)-1))+1))))))</f>
        <v>0.47338102793149012</v>
      </c>
      <c r="S1746">
        <f t="shared" si="247"/>
        <v>1.3322990010982139E-2</v>
      </c>
      <c r="T1746">
        <f>IF(ROW($E1746)&lt;=MAX(VALUE(LEFT(Q$1,FIND("-",Q$1,1)-1)),VALUE(LEFT(R$1,FIND("-",R$1,1)-1)))+VALUE(LEFT(T$1,FIND("-",T$1,1)-1))-1,0,IF(ROW($E1746)=MAX(VALUE(LEFT(Q$1,FIND("-",Q$1,1)-1)),VALUE(LEFT(R$1,FIND("-",R$1,1)-1)))+VALUE(LEFT(T$1,FIND("-",T$1,1)-1)),AVERAGE(INDEX($S:$S,ROW(S1746)-VALUE(LEFT(T$1,FIND("-",T$1,1)-1))+1):S1746),($S1746*(2/(VALUE(LEFT(T$1,FIND("-",T$1,1)-1))+1)))+(T1745*(1-(2/(VALUE(LEFT(T$1,FIND("-",T$1,1)-1))+1))))))</f>
        <v>1.3148969149921006E-2</v>
      </c>
      <c r="V1746">
        <f t="shared" si="248"/>
        <v>2.5000000000000022E-2</v>
      </c>
      <c r="W1746">
        <f>IF(ROW($E1746)&lt;=VALUE(LEFT(W$1,FIND("-",W$1,1)-1))+1,0,IF(ROW($E1745)=VALUE(LEFT(W$1,FIND("-",W$1,1)-1))+1,100-100/(1+ABS((SUMIF(INDEX($V:$V,ROW($V1746)-VALUE(LEFT(W$1,FIND("-",W$1,1)-1))+1):$V1746,"&gt;0",INDEX($V:$V,ROW($V1746)-VALUE(LEFT(W$1,FIND("-",W$1,1)-1))+1):$V1746)/COUNTIF(INDEX($V:$V,ROW($V1746)-VALUE(LEFT(W$1,FIND("-",W$1,1)-1))+1):$V1746,"&gt;0"))/(SUMIF(INDEX($V:$V,ROW($V1746)-VALUE(LEFT(W$1,FIND("-",W$1,1)-1))+1):$V1746,"&lt;0",INDEX($V:$V,ROW($V1746)-VALUE(LEFT(W$1,FIND("-",W$1,1)-1))+1):$V1746)/COUNTIF(INDEX($V:$V,ROW($V1746)-VALUE(LEFT(W$1,FIND("-",W$1,1)-1))+1):$V1746,"&lt;0")))),100-100/(1+ABS((SUMIF(INDEX($V:$V,ROW($V1746)-VALUE(LEFT(W$1,FIND("-",W$1,1)-1))+1):$V1746,"&gt;0",INDEX($V:$V,ROW($V1746)-VALUE(LEFT(W$1,FIND("-",W$1,1)-1))+1):$V1746)/VALUE(LEFT(W$1,FIND("-",W$1,1)-1)))/(SUMIF(INDEX($V:$V,ROW($V1746)-VALUE(LEFT(W$1,FIND("-",W$1,1)-1))+1):$V1746,"&lt;0",INDEX($V:$V,ROW($V1746)-VALUE(LEFT(W$1,FIND("-",W$1,1)-1))+1):$V1746)/VALUE(LEFT(W$1,FIND("-",W$1,1)-1)))))))</f>
        <v>68.965517241379303</v>
      </c>
      <c r="Y1746">
        <f>IF(ROW($E1746)&lt;=VALUE(LEFT(Y$1,FIND("-",Y$1,1)-1)),0,MAX(INDEX(C:C,ROW(C1746)-VALUE(LEFT(Y$1,FIND("-",Y$1,1)-1))+1):C1746))</f>
        <v>0.51</v>
      </c>
      <c r="Z1746">
        <f>IF(ROW($E1746)&lt;=VALUE(LEFT(Z$1,FIND("-",Z$1,1)-1)),0,MIN(INDEX(D:D,ROW(D1746)-VALUE(LEFT(Z$1,FIND("-",Z$1,1)-1))+1):D1746))</f>
        <v>0.44</v>
      </c>
      <c r="AA1746">
        <f t="shared" si="252"/>
        <v>85.714285714285694</v>
      </c>
      <c r="AB1746">
        <f>IF(ROW($AA1746)&lt;=VALUE(LEFT(AA$1,FIND("-",AA$1,1)-1))+VALUE(LEFT(AB$1,FIND("-",AB$1,1)-1)-1),0,AVERAGE(INDEX($AA:$AA,ROW($AA1746)-VALUE(LEFT(AB$1,FIND("-",AB$1,1)-1))+1):$AA1746))</f>
        <v>73.432539682539655</v>
      </c>
      <c r="AC1746">
        <f>IF(ROW($AA1746)&lt;=VALUE(LEFT(AA$1,FIND("-",AA$1,1)-1))+VALUE(LEFT(AB$1,FIND("-",AB$1,1)-1)-1)+VALUE(LEFT(AC$1,FIND("-",AC$1,1)-1)-1),0,AVERAGE(INDEX($AB:$AB,ROW($AB1746)-VALUE(LEFT(AC$1,FIND("-",AC$1,1)-1))+1):$AB1746))</f>
        <v>79.177948957360698</v>
      </c>
      <c r="AE1746">
        <f t="shared" si="249"/>
        <v>44318844</v>
      </c>
      <c r="AG1746" t="str">
        <f t="shared" si="251"/>
        <v>Sell</v>
      </c>
    </row>
    <row r="1747" spans="1:33" x14ac:dyDescent="0.25">
      <c r="A1747" s="6">
        <v>39009</v>
      </c>
      <c r="B1747">
        <v>0.495</v>
      </c>
      <c r="C1747">
        <v>0.51</v>
      </c>
      <c r="D1747">
        <v>0.495</v>
      </c>
      <c r="E1747">
        <v>0.5</v>
      </c>
      <c r="F1747">
        <v>0.28826000000000002</v>
      </c>
      <c r="G1747">
        <v>1671800</v>
      </c>
      <c r="I1747" t="str">
        <f t="shared" si="244"/>
        <v/>
      </c>
      <c r="J1747" t="str">
        <f t="shared" si="245"/>
        <v/>
      </c>
      <c r="K1747" t="str">
        <f t="shared" si="246"/>
        <v/>
      </c>
      <c r="M1747" s="11" t="str">
        <f t="shared" si="250"/>
        <v/>
      </c>
      <c r="O1747">
        <f>IF(ROW($E1747)&lt;=VALUE(LEFT(O$1,FIND("-",O$1,1)-1)),0,IF(ROW($E1747)=VALUE(LEFT(O$1,FIND("-",O$1,1)-1))+1,AVERAGE(INDEX($E:$E,ROW($E1747)-VALUE(LEFT(O$1,FIND("-",O$1,1)-1))):$E1747),($E1747*(2/(VALUE(LEFT(O$1,FIND("-",O$1,1)-1))+1)))+(O1746*(1-(2/(VALUE(LEFT(O$1,FIND("-",O$1,1)-1))+1))))))</f>
        <v>0.37579909869297601</v>
      </c>
      <c r="Q1747">
        <f>IF(ROW($E1747)&lt;=VALUE(LEFT(Q$1,FIND("-",Q$1,1)-1)),0,IF(ROW($E1747)=VALUE(LEFT(Q$1,FIND("-",Q$1,1)-1))+1,AVERAGE(INDEX($E:$E,ROW($E1747)-VALUE(LEFT(Q$1,FIND("-",Q$1,1)-1))):$E1747),($E1747*(2/(VALUE(LEFT(Q$1,FIND("-",Q$1,1)-1))+1)))+(Q1746*(1-(2/(VALUE(LEFT(Q$1,FIND("-",Q$1,1)-1))+1))))))</f>
        <v>0.48874955364363037</v>
      </c>
      <c r="R1747">
        <f>IF(ROW($E1747)&lt;=VALUE(LEFT(R$1,FIND("-",R$1,1)-1)),0,IF(ROW($E1747)=VALUE(LEFT(R$1,FIND("-",R$1,1)-1))+1,AVERAGE(INDEX($E:$E,ROW($E1747)-VALUE(LEFT(R$1,FIND("-",R$1,1)-1))):$E1747),($E1747*(2/(VALUE(LEFT(R$1,FIND("-",R$1,1)-1))+1)))+(R1746*(1-(2/(VALUE(LEFT(R$1,FIND("-",R$1,1)-1))+1))))))</f>
        <v>0.47535280364026861</v>
      </c>
      <c r="S1747">
        <f t="shared" si="247"/>
        <v>1.3396750003361768E-2</v>
      </c>
      <c r="T1747">
        <f>IF(ROW($E1747)&lt;=MAX(VALUE(LEFT(Q$1,FIND("-",Q$1,1)-1)),VALUE(LEFT(R$1,FIND("-",R$1,1)-1)))+VALUE(LEFT(T$1,FIND("-",T$1,1)-1))-1,0,IF(ROW($E1747)=MAX(VALUE(LEFT(Q$1,FIND("-",Q$1,1)-1)),VALUE(LEFT(R$1,FIND("-",R$1,1)-1)))+VALUE(LEFT(T$1,FIND("-",T$1,1)-1)),AVERAGE(INDEX($S:$S,ROW(S1747)-VALUE(LEFT(T$1,FIND("-",T$1,1)-1))+1):S1747),($S1747*(2/(VALUE(LEFT(T$1,FIND("-",T$1,1)-1))+1)))+(T1746*(1-(2/(VALUE(LEFT(T$1,FIND("-",T$1,1)-1))+1))))))</f>
        <v>1.3198525320609158E-2</v>
      </c>
      <c r="V1747">
        <f t="shared" si="248"/>
        <v>0</v>
      </c>
      <c r="W1747">
        <f>IF(ROW($E1747)&lt;=VALUE(LEFT(W$1,FIND("-",W$1,1)-1))+1,0,IF(ROW($E1746)=VALUE(LEFT(W$1,FIND("-",W$1,1)-1))+1,100-100/(1+ABS((SUMIF(INDEX($V:$V,ROW($V1747)-VALUE(LEFT(W$1,FIND("-",W$1,1)-1))+1):$V1747,"&gt;0",INDEX($V:$V,ROW($V1747)-VALUE(LEFT(W$1,FIND("-",W$1,1)-1))+1):$V1747)/COUNTIF(INDEX($V:$V,ROW($V1747)-VALUE(LEFT(W$1,FIND("-",W$1,1)-1))+1):$V1747,"&gt;0"))/(SUMIF(INDEX($V:$V,ROW($V1747)-VALUE(LEFT(W$1,FIND("-",W$1,1)-1))+1):$V1747,"&lt;0",INDEX($V:$V,ROW($V1747)-VALUE(LEFT(W$1,FIND("-",W$1,1)-1))+1):$V1747)/COUNTIF(INDEX($V:$V,ROW($V1747)-VALUE(LEFT(W$1,FIND("-",W$1,1)-1))+1):$V1747,"&lt;0")))),100-100/(1+ABS((SUMIF(INDEX($V:$V,ROW($V1747)-VALUE(LEFT(W$1,FIND("-",W$1,1)-1))+1):$V1747,"&gt;0",INDEX($V:$V,ROW($V1747)-VALUE(LEFT(W$1,FIND("-",W$1,1)-1))+1):$V1747)/VALUE(LEFT(W$1,FIND("-",W$1,1)-1)))/(SUMIF(INDEX($V:$V,ROW($V1747)-VALUE(LEFT(W$1,FIND("-",W$1,1)-1))+1):$V1747,"&lt;0",INDEX($V:$V,ROW($V1747)-VALUE(LEFT(W$1,FIND("-",W$1,1)-1))+1):$V1747)/VALUE(LEFT(W$1,FIND("-",W$1,1)-1)))))))</f>
        <v>67.857142857142847</v>
      </c>
      <c r="Y1747">
        <f>IF(ROW($E1747)&lt;=VALUE(LEFT(Y$1,FIND("-",Y$1,1)-1)),0,MAX(INDEX(C:C,ROW(C1747)-VALUE(LEFT(Y$1,FIND("-",Y$1,1)-1))+1):C1747))</f>
        <v>0.51</v>
      </c>
      <c r="Z1747">
        <f>IF(ROW($E1747)&lt;=VALUE(LEFT(Z$1,FIND("-",Z$1,1)-1)),0,MIN(INDEX(D:D,ROW(D1747)-VALUE(LEFT(Z$1,FIND("-",Z$1,1)-1))+1):D1747))</f>
        <v>0.44</v>
      </c>
      <c r="AA1747">
        <f t="shared" si="252"/>
        <v>85.714285714285694</v>
      </c>
      <c r="AB1747">
        <f>IF(ROW($AA1747)&lt;=VALUE(LEFT(AA$1,FIND("-",AA$1,1)-1))+VALUE(LEFT(AB$1,FIND("-",AB$1,1)-1)-1),0,AVERAGE(INDEX($AA:$AA,ROW($AA1747)-VALUE(LEFT(AB$1,FIND("-",AB$1,1)-1))+1):$AA1747))</f>
        <v>74.920634920634896</v>
      </c>
      <c r="AC1747">
        <f>IF(ROW($AA1747)&lt;=VALUE(LEFT(AA$1,FIND("-",AA$1,1)-1))+VALUE(LEFT(AB$1,FIND("-",AB$1,1)-1)-1)+VALUE(LEFT(AC$1,FIND("-",AC$1,1)-1)-1),0,AVERAGE(INDEX($AB:$AB,ROW($AB1747)-VALUE(LEFT(AC$1,FIND("-",AC$1,1)-1))+1):$AB1747))</f>
        <v>74.208683473389328</v>
      </c>
      <c r="AE1747">
        <f t="shared" si="249"/>
        <v>44318844</v>
      </c>
      <c r="AG1747" t="str">
        <f t="shared" si="251"/>
        <v/>
      </c>
    </row>
    <row r="1748" spans="1:33" x14ac:dyDescent="0.25">
      <c r="A1748" s="6">
        <v>39010</v>
      </c>
      <c r="B1748">
        <v>0.49</v>
      </c>
      <c r="C1748">
        <v>0.505</v>
      </c>
      <c r="D1748">
        <v>0.49</v>
      </c>
      <c r="E1748">
        <v>0.505</v>
      </c>
      <c r="F1748">
        <v>0.29114299999999999</v>
      </c>
      <c r="G1748">
        <v>664600</v>
      </c>
      <c r="I1748" t="str">
        <f t="shared" si="244"/>
        <v/>
      </c>
      <c r="J1748" t="str">
        <f t="shared" si="245"/>
        <v/>
      </c>
      <c r="K1748" t="str">
        <f t="shared" si="246"/>
        <v/>
      </c>
      <c r="M1748" s="11" t="str">
        <f t="shared" si="250"/>
        <v/>
      </c>
      <c r="O1748">
        <f>IF(ROW($E1748)&lt;=VALUE(LEFT(O$1,FIND("-",O$1,1)-1)),0,IF(ROW($E1748)=VALUE(LEFT(O$1,FIND("-",O$1,1)-1))+1,AVERAGE(INDEX($E:$E,ROW($E1748)-VALUE(LEFT(O$1,FIND("-",O$1,1)-1))):$E1748),($E1748*(2/(VALUE(LEFT(O$1,FIND("-",O$1,1)-1))+1)))+(O1747*(1-(2/(VALUE(LEFT(O$1,FIND("-",O$1,1)-1))+1))))))</f>
        <v>0.37708467980050858</v>
      </c>
      <c r="Q1748">
        <f>IF(ROW($E1748)&lt;=VALUE(LEFT(Q$1,FIND("-",Q$1,1)-1)),0,IF(ROW($E1748)=VALUE(LEFT(Q$1,FIND("-",Q$1,1)-1))+1,AVERAGE(INDEX($E:$E,ROW($E1748)-VALUE(LEFT(Q$1,FIND("-",Q$1,1)-1))):$E1748),($E1748*(2/(VALUE(LEFT(Q$1,FIND("-",Q$1,1)-1))+1)))+(Q1747*(1-(2/(VALUE(LEFT(Q$1,FIND("-",Q$1,1)-1))+1))))))</f>
        <v>0.49124962231384106</v>
      </c>
      <c r="R1748">
        <f>IF(ROW($E1748)&lt;=VALUE(LEFT(R$1,FIND("-",R$1,1)-1)),0,IF(ROW($E1748)=VALUE(LEFT(R$1,FIND("-",R$1,1)-1))+1,AVERAGE(INDEX($E:$E,ROW($E1748)-VALUE(LEFT(R$1,FIND("-",R$1,1)-1))):$E1748),($E1748*(2/(VALUE(LEFT(R$1,FIND("-",R$1,1)-1))+1)))+(R1747*(1-(2/(VALUE(LEFT(R$1,FIND("-",R$1,1)-1))+1))))))</f>
        <v>0.47754889225950797</v>
      </c>
      <c r="S1748">
        <f t="shared" si="247"/>
        <v>1.3700730054333088E-2</v>
      </c>
      <c r="T1748">
        <f>IF(ROW($E1748)&lt;=MAX(VALUE(LEFT(Q$1,FIND("-",Q$1,1)-1)),VALUE(LEFT(R$1,FIND("-",R$1,1)-1)))+VALUE(LEFT(T$1,FIND("-",T$1,1)-1))-1,0,IF(ROW($E1748)=MAX(VALUE(LEFT(Q$1,FIND("-",Q$1,1)-1)),VALUE(LEFT(R$1,FIND("-",R$1,1)-1)))+VALUE(LEFT(T$1,FIND("-",T$1,1)-1)),AVERAGE(INDEX($S:$S,ROW(S1748)-VALUE(LEFT(T$1,FIND("-",T$1,1)-1))+1):S1748),($S1748*(2/(VALUE(LEFT(T$1,FIND("-",T$1,1)-1))+1)))+(T1747*(1-(2/(VALUE(LEFT(T$1,FIND("-",T$1,1)-1))+1))))))</f>
        <v>1.3298966267353945E-2</v>
      </c>
      <c r="V1748">
        <f t="shared" si="248"/>
        <v>5.0000000000000044E-3</v>
      </c>
      <c r="W1748">
        <f>IF(ROW($E1748)&lt;=VALUE(LEFT(W$1,FIND("-",W$1,1)-1))+1,0,IF(ROW($E1747)=VALUE(LEFT(W$1,FIND("-",W$1,1)-1))+1,100-100/(1+ABS((SUMIF(INDEX($V:$V,ROW($V1748)-VALUE(LEFT(W$1,FIND("-",W$1,1)-1))+1):$V1748,"&gt;0",INDEX($V:$V,ROW($V1748)-VALUE(LEFT(W$1,FIND("-",W$1,1)-1))+1):$V1748)/COUNTIF(INDEX($V:$V,ROW($V1748)-VALUE(LEFT(W$1,FIND("-",W$1,1)-1))+1):$V1748,"&gt;0"))/(SUMIF(INDEX($V:$V,ROW($V1748)-VALUE(LEFT(W$1,FIND("-",W$1,1)-1))+1):$V1748,"&lt;0",INDEX($V:$V,ROW($V1748)-VALUE(LEFT(W$1,FIND("-",W$1,1)-1))+1):$V1748)/COUNTIF(INDEX($V:$V,ROW($V1748)-VALUE(LEFT(W$1,FIND("-",W$1,1)-1))+1):$V1748,"&lt;0")))),100-100/(1+ABS((SUMIF(INDEX($V:$V,ROW($V1748)-VALUE(LEFT(W$1,FIND("-",W$1,1)-1))+1):$V1748,"&gt;0",INDEX($V:$V,ROW($V1748)-VALUE(LEFT(W$1,FIND("-",W$1,1)-1))+1):$V1748)/VALUE(LEFT(W$1,FIND("-",W$1,1)-1)))/(SUMIF(INDEX($V:$V,ROW($V1748)-VALUE(LEFT(W$1,FIND("-",W$1,1)-1))+1):$V1748,"&lt;0",INDEX($V:$V,ROW($V1748)-VALUE(LEFT(W$1,FIND("-",W$1,1)-1))+1):$V1748)/VALUE(LEFT(W$1,FIND("-",W$1,1)-1)))))))</f>
        <v>60.869565217391305</v>
      </c>
      <c r="Y1748">
        <f>IF(ROW($E1748)&lt;=VALUE(LEFT(Y$1,FIND("-",Y$1,1)-1)),0,MAX(INDEX(C:C,ROW(C1748)-VALUE(LEFT(Y$1,FIND("-",Y$1,1)-1))+1):C1748))</f>
        <v>0.51</v>
      </c>
      <c r="Z1748">
        <f>IF(ROW($E1748)&lt;=VALUE(LEFT(Z$1,FIND("-",Z$1,1)-1)),0,MIN(INDEX(D:D,ROW(D1748)-VALUE(LEFT(Z$1,FIND("-",Z$1,1)-1))+1):D1748))</f>
        <v>0.46500000000000002</v>
      </c>
      <c r="AA1748">
        <f t="shared" si="252"/>
        <v>88.888888888888872</v>
      </c>
      <c r="AB1748">
        <f>IF(ROW($AA1748)&lt;=VALUE(LEFT(AA$1,FIND("-",AA$1,1)-1))+VALUE(LEFT(AB$1,FIND("-",AB$1,1)-1)-1),0,AVERAGE(INDEX($AA:$AA,ROW($AA1748)-VALUE(LEFT(AB$1,FIND("-",AB$1,1)-1))+1):$AA1748))</f>
        <v>86.772486772486744</v>
      </c>
      <c r="AC1748">
        <f>IF(ROW($AA1748)&lt;=VALUE(LEFT(AA$1,FIND("-",AA$1,1)-1))+VALUE(LEFT(AB$1,FIND("-",AB$1,1)-1)-1)+VALUE(LEFT(AC$1,FIND("-",AC$1,1)-1)-1),0,AVERAGE(INDEX($AB:$AB,ROW($AB1748)-VALUE(LEFT(AC$1,FIND("-",AC$1,1)-1))+1):$AB1748))</f>
        <v>78.37522045855377</v>
      </c>
      <c r="AE1748">
        <f t="shared" si="249"/>
        <v>44983444</v>
      </c>
      <c r="AG1748" t="str">
        <f t="shared" si="251"/>
        <v/>
      </c>
    </row>
    <row r="1749" spans="1:33" x14ac:dyDescent="0.25">
      <c r="A1749" s="6">
        <v>39013</v>
      </c>
      <c r="B1749">
        <v>0.505</v>
      </c>
      <c r="C1749">
        <v>0.505</v>
      </c>
      <c r="D1749">
        <v>0.505</v>
      </c>
      <c r="E1749">
        <v>0.505</v>
      </c>
      <c r="F1749">
        <v>0.29114299999999999</v>
      </c>
      <c r="G1749">
        <v>0</v>
      </c>
      <c r="I1749" t="str">
        <f t="shared" si="244"/>
        <v/>
      </c>
      <c r="J1749" t="str">
        <f t="shared" si="245"/>
        <v/>
      </c>
      <c r="K1749" t="str">
        <f t="shared" si="246"/>
        <v>Overbought Below %D</v>
      </c>
      <c r="M1749" s="11" t="str">
        <f t="shared" si="250"/>
        <v/>
      </c>
      <c r="O1749">
        <f>IF(ROW($E1749)&lt;=VALUE(LEFT(O$1,FIND("-",O$1,1)-1)),0,IF(ROW($E1749)=VALUE(LEFT(O$1,FIND("-",O$1,1)-1))+1,AVERAGE(INDEX($E:$E,ROW($E1749)-VALUE(LEFT(O$1,FIND("-",O$1,1)-1))):$E1749),($E1749*(2/(VALUE(LEFT(O$1,FIND("-",O$1,1)-1))+1)))+(O1748*(1-(2/(VALUE(LEFT(O$1,FIND("-",O$1,1)-1))+1))))))</f>
        <v>0.37835746905622492</v>
      </c>
      <c r="Q1749">
        <f>IF(ROW($E1749)&lt;=VALUE(LEFT(Q$1,FIND("-",Q$1,1)-1)),0,IF(ROW($E1749)=VALUE(LEFT(Q$1,FIND("-",Q$1,1)-1))+1,AVERAGE(INDEX($E:$E,ROW($E1749)-VALUE(LEFT(Q$1,FIND("-",Q$1,1)-1))):$E1749),($E1749*(2/(VALUE(LEFT(Q$1,FIND("-",Q$1,1)-1))+1)))+(Q1748*(1-(2/(VALUE(LEFT(Q$1,FIND("-",Q$1,1)-1))+1))))))</f>
        <v>0.49336506503478861</v>
      </c>
      <c r="R1749">
        <f>IF(ROW($E1749)&lt;=VALUE(LEFT(R$1,FIND("-",R$1,1)-1)),0,IF(ROW($E1749)=VALUE(LEFT(R$1,FIND("-",R$1,1)-1))+1,AVERAGE(INDEX($E:$E,ROW($E1749)-VALUE(LEFT(R$1,FIND("-",R$1,1)-1))):$E1749),($E1749*(2/(VALUE(LEFT(R$1,FIND("-",R$1,1)-1))+1)))+(R1748*(1-(2/(VALUE(LEFT(R$1,FIND("-",R$1,1)-1))+1))))))</f>
        <v>0.47958230764769255</v>
      </c>
      <c r="S1749">
        <f t="shared" si="247"/>
        <v>1.3782757387096056E-2</v>
      </c>
      <c r="T1749">
        <f>IF(ROW($E1749)&lt;=MAX(VALUE(LEFT(Q$1,FIND("-",Q$1,1)-1)),VALUE(LEFT(R$1,FIND("-",R$1,1)-1)))+VALUE(LEFT(T$1,FIND("-",T$1,1)-1))-1,0,IF(ROW($E1749)=MAX(VALUE(LEFT(Q$1,FIND("-",Q$1,1)-1)),VALUE(LEFT(R$1,FIND("-",R$1,1)-1)))+VALUE(LEFT(T$1,FIND("-",T$1,1)-1)),AVERAGE(INDEX($S:$S,ROW(S1749)-VALUE(LEFT(T$1,FIND("-",T$1,1)-1))+1):S1749),($S1749*(2/(VALUE(LEFT(T$1,FIND("-",T$1,1)-1))+1)))+(T1748*(1-(2/(VALUE(LEFT(T$1,FIND("-",T$1,1)-1))+1))))))</f>
        <v>1.3395724491302368E-2</v>
      </c>
      <c r="V1749">
        <f t="shared" si="248"/>
        <v>0</v>
      </c>
      <c r="W1749">
        <f>IF(ROW($E1749)&lt;=VALUE(LEFT(W$1,FIND("-",W$1,1)-1))+1,0,IF(ROW($E1748)=VALUE(LEFT(W$1,FIND("-",W$1,1)-1))+1,100-100/(1+ABS((SUMIF(INDEX($V:$V,ROW($V1749)-VALUE(LEFT(W$1,FIND("-",W$1,1)-1))+1):$V1749,"&gt;0",INDEX($V:$V,ROW($V1749)-VALUE(LEFT(W$1,FIND("-",W$1,1)-1))+1):$V1749)/COUNTIF(INDEX($V:$V,ROW($V1749)-VALUE(LEFT(W$1,FIND("-",W$1,1)-1))+1):$V1749,"&gt;0"))/(SUMIF(INDEX($V:$V,ROW($V1749)-VALUE(LEFT(W$1,FIND("-",W$1,1)-1))+1):$V1749,"&lt;0",INDEX($V:$V,ROW($V1749)-VALUE(LEFT(W$1,FIND("-",W$1,1)-1))+1):$V1749)/COUNTIF(INDEX($V:$V,ROW($V1749)-VALUE(LEFT(W$1,FIND("-",W$1,1)-1))+1):$V1749,"&lt;0")))),100-100/(1+ABS((SUMIF(INDEX($V:$V,ROW($V1749)-VALUE(LEFT(W$1,FIND("-",W$1,1)-1))+1):$V1749,"&gt;0",INDEX($V:$V,ROW($V1749)-VALUE(LEFT(W$1,FIND("-",W$1,1)-1))+1):$V1749)/VALUE(LEFT(W$1,FIND("-",W$1,1)-1)))/(SUMIF(INDEX($V:$V,ROW($V1749)-VALUE(LEFT(W$1,FIND("-",W$1,1)-1))+1):$V1749,"&lt;0",INDEX($V:$V,ROW($V1749)-VALUE(LEFT(W$1,FIND("-",W$1,1)-1))+1):$V1749)/VALUE(LEFT(W$1,FIND("-",W$1,1)-1)))))))</f>
        <v>59.090909090909093</v>
      </c>
      <c r="Y1749">
        <f>IF(ROW($E1749)&lt;=VALUE(LEFT(Y$1,FIND("-",Y$1,1)-1)),0,MAX(INDEX(C:C,ROW(C1749)-VALUE(LEFT(Y$1,FIND("-",Y$1,1)-1))+1):C1749))</f>
        <v>0.51</v>
      </c>
      <c r="Z1749">
        <f>IF(ROW($E1749)&lt;=VALUE(LEFT(Z$1,FIND("-",Z$1,1)-1)),0,MIN(INDEX(D:D,ROW(D1749)-VALUE(LEFT(Z$1,FIND("-",Z$1,1)-1))+1):D1749))</f>
        <v>0.46500000000000002</v>
      </c>
      <c r="AA1749">
        <f t="shared" si="252"/>
        <v>88.888888888888872</v>
      </c>
      <c r="AB1749">
        <f>IF(ROW($AA1749)&lt;=VALUE(LEFT(AA$1,FIND("-",AA$1,1)-1))+VALUE(LEFT(AB$1,FIND("-",AB$1,1)-1)-1),0,AVERAGE(INDEX($AA:$AA,ROW($AA1749)-VALUE(LEFT(AB$1,FIND("-",AB$1,1)-1))+1):$AA1749))</f>
        <v>87.830687830687808</v>
      </c>
      <c r="AC1749">
        <f>IF(ROW($AA1749)&lt;=VALUE(LEFT(AA$1,FIND("-",AA$1,1)-1))+VALUE(LEFT(AB$1,FIND("-",AB$1,1)-1)-1)+VALUE(LEFT(AC$1,FIND("-",AC$1,1)-1)-1),0,AVERAGE(INDEX($AB:$AB,ROW($AB1749)-VALUE(LEFT(AC$1,FIND("-",AC$1,1)-1))+1):$AB1749))</f>
        <v>83.174603174603149</v>
      </c>
      <c r="AE1749">
        <f t="shared" si="249"/>
        <v>44983444</v>
      </c>
      <c r="AG1749" t="str">
        <f t="shared" si="251"/>
        <v/>
      </c>
    </row>
    <row r="1750" spans="1:33" x14ac:dyDescent="0.25">
      <c r="A1750" s="6">
        <v>39014</v>
      </c>
      <c r="B1750">
        <v>0.505</v>
      </c>
      <c r="C1750">
        <v>0.505</v>
      </c>
      <c r="D1750">
        <v>0.505</v>
      </c>
      <c r="E1750">
        <v>0.505</v>
      </c>
      <c r="F1750">
        <v>0.29114299999999999</v>
      </c>
      <c r="G1750">
        <v>0</v>
      </c>
      <c r="I1750" t="str">
        <f t="shared" si="244"/>
        <v/>
      </c>
      <c r="J1750" t="str">
        <f t="shared" si="245"/>
        <v/>
      </c>
      <c r="K1750" t="str">
        <f t="shared" si="246"/>
        <v>Overbought Below %D</v>
      </c>
      <c r="M1750" s="11" t="str">
        <f t="shared" si="250"/>
        <v/>
      </c>
      <c r="O1750">
        <f>IF(ROW($E1750)&lt;=VALUE(LEFT(O$1,FIND("-",O$1,1)-1)),0,IF(ROW($E1750)=VALUE(LEFT(O$1,FIND("-",O$1,1)-1))+1,AVERAGE(INDEX($E:$E,ROW($E1750)-VALUE(LEFT(O$1,FIND("-",O$1,1)-1))):$E1750),($E1750*(2/(VALUE(LEFT(O$1,FIND("-",O$1,1)-1))+1)))+(O1749*(1-(2/(VALUE(LEFT(O$1,FIND("-",O$1,1)-1))+1))))))</f>
        <v>0.37961759374223264</v>
      </c>
      <c r="Q1750">
        <f>IF(ROW($E1750)&lt;=VALUE(LEFT(Q$1,FIND("-",Q$1,1)-1)),0,IF(ROW($E1750)=VALUE(LEFT(Q$1,FIND("-",Q$1,1)-1))+1,AVERAGE(INDEX($E:$E,ROW($E1750)-VALUE(LEFT(Q$1,FIND("-",Q$1,1)-1))):$E1750),($E1750*(2/(VALUE(LEFT(Q$1,FIND("-",Q$1,1)-1))+1)))+(Q1749*(1-(2/(VALUE(LEFT(Q$1,FIND("-",Q$1,1)-1))+1))))))</f>
        <v>0.49515505502943646</v>
      </c>
      <c r="R1750">
        <f>IF(ROW($E1750)&lt;=VALUE(LEFT(R$1,FIND("-",R$1,1)-1)),0,IF(ROW($E1750)=VALUE(LEFT(R$1,FIND("-",R$1,1)-1))+1,AVERAGE(INDEX($E:$E,ROW($E1750)-VALUE(LEFT(R$1,FIND("-",R$1,1)-1))):$E1750),($E1750*(2/(VALUE(LEFT(R$1,FIND("-",R$1,1)-1))+1)))+(R1749*(1-(2/(VALUE(LEFT(R$1,FIND("-",R$1,1)-1))+1))))))</f>
        <v>0.48146509967378937</v>
      </c>
      <c r="S1750">
        <f t="shared" si="247"/>
        <v>1.3689955355647099E-2</v>
      </c>
      <c r="T1750">
        <f>IF(ROW($E1750)&lt;=MAX(VALUE(LEFT(Q$1,FIND("-",Q$1,1)-1)),VALUE(LEFT(R$1,FIND("-",R$1,1)-1)))+VALUE(LEFT(T$1,FIND("-",T$1,1)-1))-1,0,IF(ROW($E1750)=MAX(VALUE(LEFT(Q$1,FIND("-",Q$1,1)-1)),VALUE(LEFT(R$1,FIND("-",R$1,1)-1)))+VALUE(LEFT(T$1,FIND("-",T$1,1)-1)),AVERAGE(INDEX($S:$S,ROW(S1750)-VALUE(LEFT(T$1,FIND("-",T$1,1)-1))+1):S1750),($S1750*(2/(VALUE(LEFT(T$1,FIND("-",T$1,1)-1))+1)))+(T1749*(1-(2/(VALUE(LEFT(T$1,FIND("-",T$1,1)-1))+1))))))</f>
        <v>1.3454570664171316E-2</v>
      </c>
      <c r="V1750">
        <f t="shared" si="248"/>
        <v>0</v>
      </c>
      <c r="W1750">
        <f>IF(ROW($E1750)&lt;=VALUE(LEFT(W$1,FIND("-",W$1,1)-1))+1,0,IF(ROW($E1749)=VALUE(LEFT(W$1,FIND("-",W$1,1)-1))+1,100-100/(1+ABS((SUMIF(INDEX($V:$V,ROW($V1750)-VALUE(LEFT(W$1,FIND("-",W$1,1)-1))+1):$V1750,"&gt;0",INDEX($V:$V,ROW($V1750)-VALUE(LEFT(W$1,FIND("-",W$1,1)-1))+1):$V1750)/COUNTIF(INDEX($V:$V,ROW($V1750)-VALUE(LEFT(W$1,FIND("-",W$1,1)-1))+1):$V1750,"&gt;0"))/(SUMIF(INDEX($V:$V,ROW($V1750)-VALUE(LEFT(W$1,FIND("-",W$1,1)-1))+1):$V1750,"&lt;0",INDEX($V:$V,ROW($V1750)-VALUE(LEFT(W$1,FIND("-",W$1,1)-1))+1):$V1750)/COUNTIF(INDEX($V:$V,ROW($V1750)-VALUE(LEFT(W$1,FIND("-",W$1,1)-1))+1):$V1750,"&lt;0")))),100-100/(1+ABS((SUMIF(INDEX($V:$V,ROW($V1750)-VALUE(LEFT(W$1,FIND("-",W$1,1)-1))+1):$V1750,"&gt;0",INDEX($V:$V,ROW($V1750)-VALUE(LEFT(W$1,FIND("-",W$1,1)-1))+1):$V1750)/VALUE(LEFT(W$1,FIND("-",W$1,1)-1)))/(SUMIF(INDEX($V:$V,ROW($V1750)-VALUE(LEFT(W$1,FIND("-",W$1,1)-1))+1):$V1750,"&lt;0",INDEX($V:$V,ROW($V1750)-VALUE(LEFT(W$1,FIND("-",W$1,1)-1))+1):$V1750)/VALUE(LEFT(W$1,FIND("-",W$1,1)-1)))))))</f>
        <v>61.904761904761905</v>
      </c>
      <c r="Y1750">
        <f>IF(ROW($E1750)&lt;=VALUE(LEFT(Y$1,FIND("-",Y$1,1)-1)),0,MAX(INDEX(C:C,ROW(C1750)-VALUE(LEFT(Y$1,FIND("-",Y$1,1)-1))+1):C1750))</f>
        <v>0.51</v>
      </c>
      <c r="Z1750">
        <f>IF(ROW($E1750)&lt;=VALUE(LEFT(Z$1,FIND("-",Z$1,1)-1)),0,MIN(INDEX(D:D,ROW(D1750)-VALUE(LEFT(Z$1,FIND("-",Z$1,1)-1))+1):D1750))</f>
        <v>0.46500000000000002</v>
      </c>
      <c r="AA1750">
        <f t="shared" si="252"/>
        <v>88.888888888888872</v>
      </c>
      <c r="AB1750">
        <f>IF(ROW($AA1750)&lt;=VALUE(LEFT(AA$1,FIND("-",AA$1,1)-1))+VALUE(LEFT(AB$1,FIND("-",AB$1,1)-1)-1),0,AVERAGE(INDEX($AA:$AA,ROW($AA1750)-VALUE(LEFT(AB$1,FIND("-",AB$1,1)-1))+1):$AA1750))</f>
        <v>88.888888888888872</v>
      </c>
      <c r="AC1750">
        <f>IF(ROW($AA1750)&lt;=VALUE(LEFT(AA$1,FIND("-",AA$1,1)-1))+VALUE(LEFT(AB$1,FIND("-",AB$1,1)-1)-1)+VALUE(LEFT(AC$1,FIND("-",AC$1,1)-1)-1),0,AVERAGE(INDEX($AB:$AB,ROW($AB1750)-VALUE(LEFT(AC$1,FIND("-",AC$1,1)-1))+1):$AB1750))</f>
        <v>87.830687830687808</v>
      </c>
      <c r="AE1750">
        <f t="shared" si="249"/>
        <v>44983444</v>
      </c>
      <c r="AG1750" t="str">
        <f t="shared" si="251"/>
        <v/>
      </c>
    </row>
    <row r="1751" spans="1:33" x14ac:dyDescent="0.25">
      <c r="A1751" s="6">
        <v>39015</v>
      </c>
      <c r="B1751">
        <v>0.505</v>
      </c>
      <c r="C1751">
        <v>0.505</v>
      </c>
      <c r="D1751">
        <v>0.505</v>
      </c>
      <c r="E1751">
        <v>0.505</v>
      </c>
      <c r="F1751">
        <v>0.29114299999999999</v>
      </c>
      <c r="G1751">
        <v>0</v>
      </c>
      <c r="I1751" t="str">
        <f t="shared" si="244"/>
        <v/>
      </c>
      <c r="J1751" t="str">
        <f t="shared" si="245"/>
        <v/>
      </c>
      <c r="K1751" t="str">
        <f t="shared" si="246"/>
        <v>Overbought Below %D</v>
      </c>
      <c r="M1751" s="11" t="str">
        <f t="shared" si="250"/>
        <v/>
      </c>
      <c r="O1751">
        <f>IF(ROW($E1751)&lt;=VALUE(LEFT(O$1,FIND("-",O$1,1)-1)),0,IF(ROW($E1751)=VALUE(LEFT(O$1,FIND("-",O$1,1)-1))+1,AVERAGE(INDEX($E:$E,ROW($E1751)-VALUE(LEFT(O$1,FIND("-",O$1,1)-1))):$E1751),($E1751*(2/(VALUE(LEFT(O$1,FIND("-",O$1,1)-1))+1)))+(O1750*(1-(2/(VALUE(LEFT(O$1,FIND("-",O$1,1)-1))+1))))))</f>
        <v>0.38086517987415069</v>
      </c>
      <c r="Q1751">
        <f>IF(ROW($E1751)&lt;=VALUE(LEFT(Q$1,FIND("-",Q$1,1)-1)),0,IF(ROW($E1751)=VALUE(LEFT(Q$1,FIND("-",Q$1,1)-1))+1,AVERAGE(INDEX($E:$E,ROW($E1751)-VALUE(LEFT(Q$1,FIND("-",Q$1,1)-1))):$E1751),($E1751*(2/(VALUE(LEFT(Q$1,FIND("-",Q$1,1)-1))+1)))+(Q1750*(1-(2/(VALUE(LEFT(Q$1,FIND("-",Q$1,1)-1))+1))))))</f>
        <v>0.49666966194798468</v>
      </c>
      <c r="R1751">
        <f>IF(ROW($E1751)&lt;=VALUE(LEFT(R$1,FIND("-",R$1,1)-1)),0,IF(ROW($E1751)=VALUE(LEFT(R$1,FIND("-",R$1,1)-1))+1,AVERAGE(INDEX($E:$E,ROW($E1751)-VALUE(LEFT(R$1,FIND("-",R$1,1)-1))):$E1751),($E1751*(2/(VALUE(LEFT(R$1,FIND("-",R$1,1)-1))+1)))+(R1750*(1-(2/(VALUE(LEFT(R$1,FIND("-",R$1,1)-1))+1))))))</f>
        <v>0.483208425623879</v>
      </c>
      <c r="S1751">
        <f t="shared" si="247"/>
        <v>1.3461236324105674E-2</v>
      </c>
      <c r="T1751">
        <f>IF(ROW($E1751)&lt;=MAX(VALUE(LEFT(Q$1,FIND("-",Q$1,1)-1)),VALUE(LEFT(R$1,FIND("-",R$1,1)-1)))+VALUE(LEFT(T$1,FIND("-",T$1,1)-1))-1,0,IF(ROW($E1751)=MAX(VALUE(LEFT(Q$1,FIND("-",Q$1,1)-1)),VALUE(LEFT(R$1,FIND("-",R$1,1)-1)))+VALUE(LEFT(T$1,FIND("-",T$1,1)-1)),AVERAGE(INDEX($S:$S,ROW(S1751)-VALUE(LEFT(T$1,FIND("-",T$1,1)-1))+1):S1751),($S1751*(2/(VALUE(LEFT(T$1,FIND("-",T$1,1)-1))+1)))+(T1750*(1-(2/(VALUE(LEFT(T$1,FIND("-",T$1,1)-1))+1))))))</f>
        <v>1.345590379615819E-2</v>
      </c>
      <c r="V1751">
        <f t="shared" si="248"/>
        <v>0</v>
      </c>
      <c r="W1751">
        <f>IF(ROW($E1751)&lt;=VALUE(LEFT(W$1,FIND("-",W$1,1)-1))+1,0,IF(ROW($E1750)=VALUE(LEFT(W$1,FIND("-",W$1,1)-1))+1,100-100/(1+ABS((SUMIF(INDEX($V:$V,ROW($V1751)-VALUE(LEFT(W$1,FIND("-",W$1,1)-1))+1):$V1751,"&gt;0",INDEX($V:$V,ROW($V1751)-VALUE(LEFT(W$1,FIND("-",W$1,1)-1))+1):$V1751)/COUNTIF(INDEX($V:$V,ROW($V1751)-VALUE(LEFT(W$1,FIND("-",W$1,1)-1))+1):$V1751,"&gt;0"))/(SUMIF(INDEX($V:$V,ROW($V1751)-VALUE(LEFT(W$1,FIND("-",W$1,1)-1))+1):$V1751,"&lt;0",INDEX($V:$V,ROW($V1751)-VALUE(LEFT(W$1,FIND("-",W$1,1)-1))+1):$V1751)/COUNTIF(INDEX($V:$V,ROW($V1751)-VALUE(LEFT(W$1,FIND("-",W$1,1)-1))+1):$V1751,"&lt;0")))),100-100/(1+ABS((SUMIF(INDEX($V:$V,ROW($V1751)-VALUE(LEFT(W$1,FIND("-",W$1,1)-1))+1):$V1751,"&gt;0",INDEX($V:$V,ROW($V1751)-VALUE(LEFT(W$1,FIND("-",W$1,1)-1))+1):$V1751)/VALUE(LEFT(W$1,FIND("-",W$1,1)-1)))/(SUMIF(INDEX($V:$V,ROW($V1751)-VALUE(LEFT(W$1,FIND("-",W$1,1)-1))+1):$V1751,"&lt;0",INDEX($V:$V,ROW($V1751)-VALUE(LEFT(W$1,FIND("-",W$1,1)-1))+1):$V1751)/VALUE(LEFT(W$1,FIND("-",W$1,1)-1)))))))</f>
        <v>61.904761904761905</v>
      </c>
      <c r="Y1751">
        <f>IF(ROW($E1751)&lt;=VALUE(LEFT(Y$1,FIND("-",Y$1,1)-1)),0,MAX(INDEX(C:C,ROW(C1751)-VALUE(LEFT(Y$1,FIND("-",Y$1,1)-1))+1):C1751))</f>
        <v>0.51</v>
      </c>
      <c r="Z1751">
        <f>IF(ROW($E1751)&lt;=VALUE(LEFT(Z$1,FIND("-",Z$1,1)-1)),0,MIN(INDEX(D:D,ROW(D1751)-VALUE(LEFT(Z$1,FIND("-",Z$1,1)-1))+1):D1751))</f>
        <v>0.46500000000000002</v>
      </c>
      <c r="AA1751">
        <f t="shared" si="252"/>
        <v>88.888888888888872</v>
      </c>
      <c r="AB1751">
        <f>IF(ROW($AA1751)&lt;=VALUE(LEFT(AA$1,FIND("-",AA$1,1)-1))+VALUE(LEFT(AB$1,FIND("-",AB$1,1)-1)-1),0,AVERAGE(INDEX($AA:$AA,ROW($AA1751)-VALUE(LEFT(AB$1,FIND("-",AB$1,1)-1))+1):$AA1751))</f>
        <v>88.888888888888872</v>
      </c>
      <c r="AC1751">
        <f>IF(ROW($AA1751)&lt;=VALUE(LEFT(AA$1,FIND("-",AA$1,1)-1))+VALUE(LEFT(AB$1,FIND("-",AB$1,1)-1)-1)+VALUE(LEFT(AC$1,FIND("-",AC$1,1)-1)-1),0,AVERAGE(INDEX($AB:$AB,ROW($AB1751)-VALUE(LEFT(AC$1,FIND("-",AC$1,1)-1))+1):$AB1751))</f>
        <v>88.53615520282186</v>
      </c>
      <c r="AE1751">
        <f t="shared" si="249"/>
        <v>44983444</v>
      </c>
      <c r="AG1751" t="str">
        <f t="shared" si="251"/>
        <v/>
      </c>
    </row>
    <row r="1752" spans="1:33" x14ac:dyDescent="0.25">
      <c r="A1752" s="6">
        <v>39016</v>
      </c>
      <c r="B1752">
        <v>0.495</v>
      </c>
      <c r="C1752">
        <v>0.495</v>
      </c>
      <c r="D1752">
        <v>0.495</v>
      </c>
      <c r="E1752">
        <v>0.495</v>
      </c>
      <c r="F1752">
        <v>0.28537800000000002</v>
      </c>
      <c r="G1752">
        <v>90100</v>
      </c>
      <c r="I1752" t="str">
        <f t="shared" si="244"/>
        <v>Bearish</v>
      </c>
      <c r="J1752" t="str">
        <f t="shared" si="245"/>
        <v/>
      </c>
      <c r="K1752" t="str">
        <f t="shared" si="246"/>
        <v>Overbought Above %D</v>
      </c>
      <c r="M1752" s="11" t="str">
        <f t="shared" si="250"/>
        <v/>
      </c>
      <c r="O1752">
        <f>IF(ROW($E1752)&lt;=VALUE(LEFT(O$1,FIND("-",O$1,1)-1)),0,IF(ROW($E1752)=VALUE(LEFT(O$1,FIND("-",O$1,1)-1))+1,AVERAGE(INDEX($E:$E,ROW($E1752)-VALUE(LEFT(O$1,FIND("-",O$1,1)-1))):$E1752),($E1752*(2/(VALUE(LEFT(O$1,FIND("-",O$1,1)-1))+1)))+(O1751*(1-(2/(VALUE(LEFT(O$1,FIND("-",O$1,1)-1))+1))))))</f>
        <v>0.38200084972614917</v>
      </c>
      <c r="Q1752">
        <f>IF(ROW($E1752)&lt;=VALUE(LEFT(Q$1,FIND("-",Q$1,1)-1)),0,IF(ROW($E1752)=VALUE(LEFT(Q$1,FIND("-",Q$1,1)-1))+1,AVERAGE(INDEX($E:$E,ROW($E1752)-VALUE(LEFT(Q$1,FIND("-",Q$1,1)-1))):$E1752),($E1752*(2/(VALUE(LEFT(Q$1,FIND("-",Q$1,1)-1))+1)))+(Q1751*(1-(2/(VALUE(LEFT(Q$1,FIND("-",Q$1,1)-1))+1))))))</f>
        <v>0.49641279087906398</v>
      </c>
      <c r="R1752">
        <f>IF(ROW($E1752)&lt;=VALUE(LEFT(R$1,FIND("-",R$1,1)-1)),0,IF(ROW($E1752)=VALUE(LEFT(R$1,FIND("-",R$1,1)-1))+1,AVERAGE(INDEX($E:$E,ROW($E1752)-VALUE(LEFT(R$1,FIND("-",R$1,1)-1))):$E1752),($E1752*(2/(VALUE(LEFT(R$1,FIND("-",R$1,1)-1))+1)))+(R1751*(1-(2/(VALUE(LEFT(R$1,FIND("-",R$1,1)-1))+1))))))</f>
        <v>0.48408187557766574</v>
      </c>
      <c r="S1752">
        <f t="shared" si="247"/>
        <v>1.2330915301398238E-2</v>
      </c>
      <c r="T1752">
        <f>IF(ROW($E1752)&lt;=MAX(VALUE(LEFT(Q$1,FIND("-",Q$1,1)-1)),VALUE(LEFT(R$1,FIND("-",R$1,1)-1)))+VALUE(LEFT(T$1,FIND("-",T$1,1)-1))-1,0,IF(ROW($E1752)=MAX(VALUE(LEFT(Q$1,FIND("-",Q$1,1)-1)),VALUE(LEFT(R$1,FIND("-",R$1,1)-1)))+VALUE(LEFT(T$1,FIND("-",T$1,1)-1)),AVERAGE(INDEX($S:$S,ROW(S1752)-VALUE(LEFT(T$1,FIND("-",T$1,1)-1))+1):S1752),($S1752*(2/(VALUE(LEFT(T$1,FIND("-",T$1,1)-1))+1)))+(T1751*(1-(2/(VALUE(LEFT(T$1,FIND("-",T$1,1)-1))+1))))))</f>
        <v>1.32309060972062E-2</v>
      </c>
      <c r="V1752">
        <f t="shared" si="248"/>
        <v>-1.0000000000000009E-2</v>
      </c>
      <c r="W1752">
        <f>IF(ROW($E1752)&lt;=VALUE(LEFT(W$1,FIND("-",W$1,1)-1))+1,0,IF(ROW($E1751)=VALUE(LEFT(W$1,FIND("-",W$1,1)-1))+1,100-100/(1+ABS((SUMIF(INDEX($V:$V,ROW($V1752)-VALUE(LEFT(W$1,FIND("-",W$1,1)-1))+1):$V1752,"&gt;0",INDEX($V:$V,ROW($V1752)-VALUE(LEFT(W$1,FIND("-",W$1,1)-1))+1):$V1752)/COUNTIF(INDEX($V:$V,ROW($V1752)-VALUE(LEFT(W$1,FIND("-",W$1,1)-1))+1):$V1752,"&gt;0"))/(SUMIF(INDEX($V:$V,ROW($V1752)-VALUE(LEFT(W$1,FIND("-",W$1,1)-1))+1):$V1752,"&lt;0",INDEX($V:$V,ROW($V1752)-VALUE(LEFT(W$1,FIND("-",W$1,1)-1))+1):$V1752)/COUNTIF(INDEX($V:$V,ROW($V1752)-VALUE(LEFT(W$1,FIND("-",W$1,1)-1))+1):$V1752,"&lt;0")))),100-100/(1+ABS((SUMIF(INDEX($V:$V,ROW($V1752)-VALUE(LEFT(W$1,FIND("-",W$1,1)-1))+1):$V1752,"&gt;0",INDEX($V:$V,ROW($V1752)-VALUE(LEFT(W$1,FIND("-",W$1,1)-1))+1):$V1752)/VALUE(LEFT(W$1,FIND("-",W$1,1)-1)))/(SUMIF(INDEX($V:$V,ROW($V1752)-VALUE(LEFT(W$1,FIND("-",W$1,1)-1))+1):$V1752,"&lt;0",INDEX($V:$V,ROW($V1752)-VALUE(LEFT(W$1,FIND("-",W$1,1)-1))+1):$V1752)/VALUE(LEFT(W$1,FIND("-",W$1,1)-1)))))))</f>
        <v>56.521739130434781</v>
      </c>
      <c r="Y1752">
        <f>IF(ROW($E1752)&lt;=VALUE(LEFT(Y$1,FIND("-",Y$1,1)-1)),0,MAX(INDEX(C:C,ROW(C1752)-VALUE(LEFT(Y$1,FIND("-",Y$1,1)-1))+1):C1752))</f>
        <v>0.51</v>
      </c>
      <c r="Z1752">
        <f>IF(ROW($E1752)&lt;=VALUE(LEFT(Z$1,FIND("-",Z$1,1)-1)),0,MIN(INDEX(D:D,ROW(D1752)-VALUE(LEFT(Z$1,FIND("-",Z$1,1)-1))+1):D1752))</f>
        <v>0.46500000000000002</v>
      </c>
      <c r="AA1752">
        <f t="shared" si="252"/>
        <v>66.666666666666629</v>
      </c>
      <c r="AB1752">
        <f>IF(ROW($AA1752)&lt;=VALUE(LEFT(AA$1,FIND("-",AA$1,1)-1))+VALUE(LEFT(AB$1,FIND("-",AB$1,1)-1)-1),0,AVERAGE(INDEX($AA:$AA,ROW($AA1752)-VALUE(LEFT(AB$1,FIND("-",AB$1,1)-1))+1):$AA1752))</f>
        <v>81.481481481481453</v>
      </c>
      <c r="AC1752">
        <f>IF(ROW($AA1752)&lt;=VALUE(LEFT(AA$1,FIND("-",AA$1,1)-1))+VALUE(LEFT(AB$1,FIND("-",AB$1,1)-1)-1)+VALUE(LEFT(AC$1,FIND("-",AC$1,1)-1)-1),0,AVERAGE(INDEX($AB:$AB,ROW($AB1752)-VALUE(LEFT(AC$1,FIND("-",AC$1,1)-1))+1):$AB1752))</f>
        <v>86.419753086419732</v>
      </c>
      <c r="AE1752">
        <f t="shared" si="249"/>
        <v>44893344</v>
      </c>
      <c r="AG1752" t="str">
        <f t="shared" si="251"/>
        <v/>
      </c>
    </row>
    <row r="1753" spans="1:33" x14ac:dyDescent="0.25">
      <c r="A1753" s="6">
        <v>39017</v>
      </c>
      <c r="B1753">
        <v>0.495</v>
      </c>
      <c r="C1753">
        <v>0.51</v>
      </c>
      <c r="D1753">
        <v>0.495</v>
      </c>
      <c r="E1753">
        <v>0.495</v>
      </c>
      <c r="F1753">
        <v>0.28537800000000002</v>
      </c>
      <c r="G1753">
        <v>424000</v>
      </c>
      <c r="I1753" t="str">
        <f t="shared" si="244"/>
        <v/>
      </c>
      <c r="J1753" t="str">
        <f t="shared" si="245"/>
        <v/>
      </c>
      <c r="K1753" t="str">
        <f t="shared" si="246"/>
        <v>Overbought Above %D</v>
      </c>
      <c r="M1753" s="11" t="str">
        <f t="shared" si="250"/>
        <v/>
      </c>
      <c r="O1753">
        <f>IF(ROW($E1753)&lt;=VALUE(LEFT(O$1,FIND("-",O$1,1)-1)),0,IF(ROW($E1753)=VALUE(LEFT(O$1,FIND("-",O$1,1)-1))+1,AVERAGE(INDEX($E:$E,ROW($E1753)-VALUE(LEFT(O$1,FIND("-",O$1,1)-1))):$E1753),($E1753*(2/(VALUE(LEFT(O$1,FIND("-",O$1,1)-1))+1)))+(O1752*(1-(2/(VALUE(LEFT(O$1,FIND("-",O$1,1)-1))+1))))))</f>
        <v>0.38312521938061533</v>
      </c>
      <c r="Q1753">
        <f>IF(ROW($E1753)&lt;=VALUE(LEFT(Q$1,FIND("-",Q$1,1)-1)),0,IF(ROW($E1753)=VALUE(LEFT(Q$1,FIND("-",Q$1,1)-1))+1,AVERAGE(INDEX($E:$E,ROW($E1753)-VALUE(LEFT(Q$1,FIND("-",Q$1,1)-1))):$E1753),($E1753*(2/(VALUE(LEFT(Q$1,FIND("-",Q$1,1)-1))+1)))+(Q1752*(1-(2/(VALUE(LEFT(Q$1,FIND("-",Q$1,1)-1))+1))))))</f>
        <v>0.49619543843613101</v>
      </c>
      <c r="R1753">
        <f>IF(ROW($E1753)&lt;=VALUE(LEFT(R$1,FIND("-",R$1,1)-1)),0,IF(ROW($E1753)=VALUE(LEFT(R$1,FIND("-",R$1,1)-1))+1,AVERAGE(INDEX($E:$E,ROW($E1753)-VALUE(LEFT(R$1,FIND("-",R$1,1)-1))):$E1753),($E1753*(2/(VALUE(LEFT(R$1,FIND("-",R$1,1)-1))+1)))+(R1752*(1-(2/(VALUE(LEFT(R$1,FIND("-",R$1,1)-1))+1))))))</f>
        <v>0.48489062553487572</v>
      </c>
      <c r="S1753">
        <f t="shared" si="247"/>
        <v>1.130481290125529E-2</v>
      </c>
      <c r="T1753">
        <f>IF(ROW($E1753)&lt;=MAX(VALUE(LEFT(Q$1,FIND("-",Q$1,1)-1)),VALUE(LEFT(R$1,FIND("-",R$1,1)-1)))+VALUE(LEFT(T$1,FIND("-",T$1,1)-1))-1,0,IF(ROW($E1753)=MAX(VALUE(LEFT(Q$1,FIND("-",Q$1,1)-1)),VALUE(LEFT(R$1,FIND("-",R$1,1)-1)))+VALUE(LEFT(T$1,FIND("-",T$1,1)-1)),AVERAGE(INDEX($S:$S,ROW(S1753)-VALUE(LEFT(T$1,FIND("-",T$1,1)-1))+1):S1753),($S1753*(2/(VALUE(LEFT(T$1,FIND("-",T$1,1)-1))+1)))+(T1752*(1-(2/(VALUE(LEFT(T$1,FIND("-",T$1,1)-1))+1))))))</f>
        <v>1.2845687458016019E-2</v>
      </c>
      <c r="V1753">
        <f t="shared" si="248"/>
        <v>0</v>
      </c>
      <c r="W1753">
        <f>IF(ROW($E1753)&lt;=VALUE(LEFT(W$1,FIND("-",W$1,1)-1))+1,0,IF(ROW($E1752)=VALUE(LEFT(W$1,FIND("-",W$1,1)-1))+1,100-100/(1+ABS((SUMIF(INDEX($V:$V,ROW($V1753)-VALUE(LEFT(W$1,FIND("-",W$1,1)-1))+1):$V1753,"&gt;0",INDEX($V:$V,ROW($V1753)-VALUE(LEFT(W$1,FIND("-",W$1,1)-1))+1):$V1753)/COUNTIF(INDEX($V:$V,ROW($V1753)-VALUE(LEFT(W$1,FIND("-",W$1,1)-1))+1):$V1753,"&gt;0"))/(SUMIF(INDEX($V:$V,ROW($V1753)-VALUE(LEFT(W$1,FIND("-",W$1,1)-1))+1):$V1753,"&lt;0",INDEX($V:$V,ROW($V1753)-VALUE(LEFT(W$1,FIND("-",W$1,1)-1))+1):$V1753)/COUNTIF(INDEX($V:$V,ROW($V1753)-VALUE(LEFT(W$1,FIND("-",W$1,1)-1))+1):$V1753,"&lt;0")))),100-100/(1+ABS((SUMIF(INDEX($V:$V,ROW($V1753)-VALUE(LEFT(W$1,FIND("-",W$1,1)-1))+1):$V1753,"&gt;0",INDEX($V:$V,ROW($V1753)-VALUE(LEFT(W$1,FIND("-",W$1,1)-1))+1):$V1753)/VALUE(LEFT(W$1,FIND("-",W$1,1)-1)))/(SUMIF(INDEX($V:$V,ROW($V1753)-VALUE(LEFT(W$1,FIND("-",W$1,1)-1))+1):$V1753,"&lt;0",INDEX($V:$V,ROW($V1753)-VALUE(LEFT(W$1,FIND("-",W$1,1)-1))+1):$V1753)/VALUE(LEFT(W$1,FIND("-",W$1,1)-1)))))))</f>
        <v>52.38095238095238</v>
      </c>
      <c r="Y1753">
        <f>IF(ROW($E1753)&lt;=VALUE(LEFT(Y$1,FIND("-",Y$1,1)-1)),0,MAX(INDEX(C:C,ROW(C1753)-VALUE(LEFT(Y$1,FIND("-",Y$1,1)-1))+1):C1753))</f>
        <v>0.51</v>
      </c>
      <c r="Z1753">
        <f>IF(ROW($E1753)&lt;=VALUE(LEFT(Z$1,FIND("-",Z$1,1)-1)),0,MIN(INDEX(D:D,ROW(D1753)-VALUE(LEFT(Z$1,FIND("-",Z$1,1)-1))+1):D1753))</f>
        <v>0.46500000000000002</v>
      </c>
      <c r="AA1753">
        <f t="shared" si="252"/>
        <v>66.666666666666629</v>
      </c>
      <c r="AB1753">
        <f>IF(ROW($AA1753)&lt;=VALUE(LEFT(AA$1,FIND("-",AA$1,1)-1))+VALUE(LEFT(AB$1,FIND("-",AB$1,1)-1)-1),0,AVERAGE(INDEX($AA:$AA,ROW($AA1753)-VALUE(LEFT(AB$1,FIND("-",AB$1,1)-1))+1):$AA1753))</f>
        <v>74.074074074074034</v>
      </c>
      <c r="AC1753">
        <f>IF(ROW($AA1753)&lt;=VALUE(LEFT(AA$1,FIND("-",AA$1,1)-1))+VALUE(LEFT(AB$1,FIND("-",AB$1,1)-1)-1)+VALUE(LEFT(AC$1,FIND("-",AC$1,1)-1)-1),0,AVERAGE(INDEX($AB:$AB,ROW($AB1753)-VALUE(LEFT(AC$1,FIND("-",AC$1,1)-1))+1):$AB1753))</f>
        <v>81.481481481481453</v>
      </c>
      <c r="AE1753">
        <f t="shared" si="249"/>
        <v>44893344</v>
      </c>
      <c r="AG1753" t="str">
        <f t="shared" si="251"/>
        <v/>
      </c>
    </row>
    <row r="1754" spans="1:33" x14ac:dyDescent="0.25">
      <c r="A1754" s="6">
        <v>39020</v>
      </c>
      <c r="B1754">
        <v>0.495</v>
      </c>
      <c r="C1754">
        <v>0.505</v>
      </c>
      <c r="D1754">
        <v>0.495</v>
      </c>
      <c r="E1754">
        <v>0.505</v>
      </c>
      <c r="F1754">
        <v>0.29114299999999999</v>
      </c>
      <c r="G1754">
        <v>137600</v>
      </c>
      <c r="I1754" t="str">
        <f t="shared" si="244"/>
        <v/>
      </c>
      <c r="J1754" t="str">
        <f t="shared" si="245"/>
        <v/>
      </c>
      <c r="K1754" t="str">
        <f t="shared" si="246"/>
        <v>Sell</v>
      </c>
      <c r="M1754" s="11" t="str">
        <f t="shared" si="250"/>
        <v>Sell</v>
      </c>
      <c r="O1754">
        <f>IF(ROW($E1754)&lt;=VALUE(LEFT(O$1,FIND("-",O$1,1)-1)),0,IF(ROW($E1754)=VALUE(LEFT(O$1,FIND("-",O$1,1)-1))+1,AVERAGE(INDEX($E:$E,ROW($E1754)-VALUE(LEFT(O$1,FIND("-",O$1,1)-1))):$E1754),($E1754*(2/(VALUE(LEFT(O$1,FIND("-",O$1,1)-1))+1)))+(O1753*(1-(2/(VALUE(LEFT(O$1,FIND("-",O$1,1)-1))+1))))))</f>
        <v>0.3843379037648878</v>
      </c>
      <c r="Q1754">
        <f>IF(ROW($E1754)&lt;=VALUE(LEFT(Q$1,FIND("-",Q$1,1)-1)),0,IF(ROW($E1754)=VALUE(LEFT(Q$1,FIND("-",Q$1,1)-1))+1,AVERAGE(INDEX($E:$E,ROW($E1754)-VALUE(LEFT(Q$1,FIND("-",Q$1,1)-1))):$E1754),($E1754*(2/(VALUE(LEFT(Q$1,FIND("-",Q$1,1)-1))+1)))+(Q1753*(1-(2/(VALUE(LEFT(Q$1,FIND("-",Q$1,1)-1))+1))))))</f>
        <v>0.49754998636903391</v>
      </c>
      <c r="R1754">
        <f>IF(ROW($E1754)&lt;=VALUE(LEFT(R$1,FIND("-",R$1,1)-1)),0,IF(ROW($E1754)=VALUE(LEFT(R$1,FIND("-",R$1,1)-1))+1,AVERAGE(INDEX($E:$E,ROW($E1754)-VALUE(LEFT(R$1,FIND("-",R$1,1)-1))):$E1754),($E1754*(2/(VALUE(LEFT(R$1,FIND("-",R$1,1)-1))+1)))+(R1753*(1-(2/(VALUE(LEFT(R$1,FIND("-",R$1,1)-1))+1))))))</f>
        <v>0.48638020882858862</v>
      </c>
      <c r="S1754">
        <f t="shared" si="247"/>
        <v>1.1169777540445291E-2</v>
      </c>
      <c r="T1754">
        <f>IF(ROW($E1754)&lt;=MAX(VALUE(LEFT(Q$1,FIND("-",Q$1,1)-1)),VALUE(LEFT(R$1,FIND("-",R$1,1)-1)))+VALUE(LEFT(T$1,FIND("-",T$1,1)-1))-1,0,IF(ROW($E1754)=MAX(VALUE(LEFT(Q$1,FIND("-",Q$1,1)-1)),VALUE(LEFT(R$1,FIND("-",R$1,1)-1)))+VALUE(LEFT(T$1,FIND("-",T$1,1)-1)),AVERAGE(INDEX($S:$S,ROW(S1754)-VALUE(LEFT(T$1,FIND("-",T$1,1)-1))+1):S1754),($S1754*(2/(VALUE(LEFT(T$1,FIND("-",T$1,1)-1))+1)))+(T1753*(1-(2/(VALUE(LEFT(T$1,FIND("-",T$1,1)-1))+1))))))</f>
        <v>1.2510505474501873E-2</v>
      </c>
      <c r="V1754">
        <f t="shared" si="248"/>
        <v>1.0000000000000009E-2</v>
      </c>
      <c r="W1754">
        <f>IF(ROW($E1754)&lt;=VALUE(LEFT(W$1,FIND("-",W$1,1)-1))+1,0,IF(ROW($E1753)=VALUE(LEFT(W$1,FIND("-",W$1,1)-1))+1,100-100/(1+ABS((SUMIF(INDEX($V:$V,ROW($V1754)-VALUE(LEFT(W$1,FIND("-",W$1,1)-1))+1):$V1754,"&gt;0",INDEX($V:$V,ROW($V1754)-VALUE(LEFT(W$1,FIND("-",W$1,1)-1))+1):$V1754)/COUNTIF(INDEX($V:$V,ROW($V1754)-VALUE(LEFT(W$1,FIND("-",W$1,1)-1))+1):$V1754,"&gt;0"))/(SUMIF(INDEX($V:$V,ROW($V1754)-VALUE(LEFT(W$1,FIND("-",W$1,1)-1))+1):$V1754,"&lt;0",INDEX($V:$V,ROW($V1754)-VALUE(LEFT(W$1,FIND("-",W$1,1)-1))+1):$V1754)/COUNTIF(INDEX($V:$V,ROW($V1754)-VALUE(LEFT(W$1,FIND("-",W$1,1)-1))+1):$V1754,"&lt;0")))),100-100/(1+ABS((SUMIF(INDEX($V:$V,ROW($V1754)-VALUE(LEFT(W$1,FIND("-",W$1,1)-1))+1):$V1754,"&gt;0",INDEX($V:$V,ROW($V1754)-VALUE(LEFT(W$1,FIND("-",W$1,1)-1))+1):$V1754)/VALUE(LEFT(W$1,FIND("-",W$1,1)-1)))/(SUMIF(INDEX($V:$V,ROW($V1754)-VALUE(LEFT(W$1,FIND("-",W$1,1)-1))+1):$V1754,"&lt;0",INDEX($V:$V,ROW($V1754)-VALUE(LEFT(W$1,FIND("-",W$1,1)-1))+1):$V1754)/VALUE(LEFT(W$1,FIND("-",W$1,1)-1)))))))</f>
        <v>52.38095238095238</v>
      </c>
      <c r="Y1754">
        <f>IF(ROW($E1754)&lt;=VALUE(LEFT(Y$1,FIND("-",Y$1,1)-1)),0,MAX(INDEX(C:C,ROW(C1754)-VALUE(LEFT(Y$1,FIND("-",Y$1,1)-1))+1):C1754))</f>
        <v>0.51</v>
      </c>
      <c r="Z1754">
        <f>IF(ROW($E1754)&lt;=VALUE(LEFT(Z$1,FIND("-",Z$1,1)-1)),0,MIN(INDEX(D:D,ROW(D1754)-VALUE(LEFT(Z$1,FIND("-",Z$1,1)-1))+1):D1754))</f>
        <v>0.46500000000000002</v>
      </c>
      <c r="AA1754">
        <f t="shared" si="252"/>
        <v>88.888888888888872</v>
      </c>
      <c r="AB1754">
        <f>IF(ROW($AA1754)&lt;=VALUE(LEFT(AA$1,FIND("-",AA$1,1)-1))+VALUE(LEFT(AB$1,FIND("-",AB$1,1)-1)-1),0,AVERAGE(INDEX($AA:$AA,ROW($AA1754)-VALUE(LEFT(AB$1,FIND("-",AB$1,1)-1))+1):$AA1754))</f>
        <v>74.074074074074034</v>
      </c>
      <c r="AC1754">
        <f>IF(ROW($AA1754)&lt;=VALUE(LEFT(AA$1,FIND("-",AA$1,1)-1))+VALUE(LEFT(AB$1,FIND("-",AB$1,1)-1)-1)+VALUE(LEFT(AC$1,FIND("-",AC$1,1)-1)-1),0,AVERAGE(INDEX($AB:$AB,ROW($AB1754)-VALUE(LEFT(AC$1,FIND("-",AC$1,1)-1))+1):$AB1754))</f>
        <v>76.543209876543173</v>
      </c>
      <c r="AE1754">
        <f t="shared" si="249"/>
        <v>45030944</v>
      </c>
      <c r="AG1754" t="str">
        <f t="shared" si="251"/>
        <v>Sell</v>
      </c>
    </row>
    <row r="1755" spans="1:33" x14ac:dyDescent="0.25">
      <c r="A1755" s="6">
        <v>39021</v>
      </c>
      <c r="B1755">
        <v>0.505</v>
      </c>
      <c r="C1755">
        <v>0.51</v>
      </c>
      <c r="D1755">
        <v>0.49</v>
      </c>
      <c r="E1755">
        <v>0.51</v>
      </c>
      <c r="F1755">
        <v>0.29402600000000001</v>
      </c>
      <c r="G1755">
        <v>937400</v>
      </c>
      <c r="I1755" t="str">
        <f t="shared" si="244"/>
        <v/>
      </c>
      <c r="J1755" t="str">
        <f t="shared" si="245"/>
        <v/>
      </c>
      <c r="K1755" t="str">
        <f t="shared" si="246"/>
        <v/>
      </c>
      <c r="M1755" s="11" t="str">
        <f t="shared" si="250"/>
        <v/>
      </c>
      <c r="O1755">
        <f>IF(ROW($E1755)&lt;=VALUE(LEFT(O$1,FIND("-",O$1,1)-1)),0,IF(ROW($E1755)=VALUE(LEFT(O$1,FIND("-",O$1,1)-1))+1,AVERAGE(INDEX($E:$E,ROW($E1755)-VALUE(LEFT(O$1,FIND("-",O$1,1)-1))):$E1755),($E1755*(2/(VALUE(LEFT(O$1,FIND("-",O$1,1)-1))+1)))+(O1754*(1-(2/(VALUE(LEFT(O$1,FIND("-",O$1,1)-1))+1))))))</f>
        <v>0.38558827288165509</v>
      </c>
      <c r="Q1755">
        <f>IF(ROW($E1755)&lt;=VALUE(LEFT(Q$1,FIND("-",Q$1,1)-1)),0,IF(ROW($E1755)=VALUE(LEFT(Q$1,FIND("-",Q$1,1)-1))+1,AVERAGE(INDEX($E:$E,ROW($E1755)-VALUE(LEFT(Q$1,FIND("-",Q$1,1)-1))):$E1755),($E1755*(2/(VALUE(LEFT(Q$1,FIND("-",Q$1,1)-1))+1)))+(Q1754*(1-(2/(VALUE(LEFT(Q$1,FIND("-",Q$1,1)-1))+1))))))</f>
        <v>0.49946537308149025</v>
      </c>
      <c r="R1755">
        <f>IF(ROW($E1755)&lt;=VALUE(LEFT(R$1,FIND("-",R$1,1)-1)),0,IF(ROW($E1755)=VALUE(LEFT(R$1,FIND("-",R$1,1)-1))+1,AVERAGE(INDEX($E:$E,ROW($E1755)-VALUE(LEFT(R$1,FIND("-",R$1,1)-1))):$E1755),($E1755*(2/(VALUE(LEFT(R$1,FIND("-",R$1,1)-1))+1)))+(R1754*(1-(2/(VALUE(LEFT(R$1,FIND("-",R$1,1)-1))+1))))))</f>
        <v>0.48812982298943391</v>
      </c>
      <c r="S1755">
        <f t="shared" si="247"/>
        <v>1.1335550092056335E-2</v>
      </c>
      <c r="T1755">
        <f>IF(ROW($E1755)&lt;=MAX(VALUE(LEFT(Q$1,FIND("-",Q$1,1)-1)),VALUE(LEFT(R$1,FIND("-",R$1,1)-1)))+VALUE(LEFT(T$1,FIND("-",T$1,1)-1))-1,0,IF(ROW($E1755)=MAX(VALUE(LEFT(Q$1,FIND("-",Q$1,1)-1)),VALUE(LEFT(R$1,FIND("-",R$1,1)-1)))+VALUE(LEFT(T$1,FIND("-",T$1,1)-1)),AVERAGE(INDEX($S:$S,ROW(S1755)-VALUE(LEFT(T$1,FIND("-",T$1,1)-1))+1):S1755),($S1755*(2/(VALUE(LEFT(T$1,FIND("-",T$1,1)-1))+1)))+(T1754*(1-(2/(VALUE(LEFT(T$1,FIND("-",T$1,1)-1))+1))))))</f>
        <v>1.2275514398012766E-2</v>
      </c>
      <c r="V1755">
        <f t="shared" si="248"/>
        <v>5.0000000000000044E-3</v>
      </c>
      <c r="W1755">
        <f>IF(ROW($E1755)&lt;=VALUE(LEFT(W$1,FIND("-",W$1,1)-1))+1,0,IF(ROW($E1754)=VALUE(LEFT(W$1,FIND("-",W$1,1)-1))+1,100-100/(1+ABS((SUMIF(INDEX($V:$V,ROW($V1755)-VALUE(LEFT(W$1,FIND("-",W$1,1)-1))+1):$V1755,"&gt;0",INDEX($V:$V,ROW($V1755)-VALUE(LEFT(W$1,FIND("-",W$1,1)-1))+1):$V1755)/COUNTIF(INDEX($V:$V,ROW($V1755)-VALUE(LEFT(W$1,FIND("-",W$1,1)-1))+1):$V1755,"&gt;0"))/(SUMIF(INDEX($V:$V,ROW($V1755)-VALUE(LEFT(W$1,FIND("-",W$1,1)-1))+1):$V1755,"&lt;0",INDEX($V:$V,ROW($V1755)-VALUE(LEFT(W$1,FIND("-",W$1,1)-1))+1):$V1755)/COUNTIF(INDEX($V:$V,ROW($V1755)-VALUE(LEFT(W$1,FIND("-",W$1,1)-1))+1):$V1755,"&lt;0")))),100-100/(1+ABS((SUMIF(INDEX($V:$V,ROW($V1755)-VALUE(LEFT(W$1,FIND("-",W$1,1)-1))+1):$V1755,"&gt;0",INDEX($V:$V,ROW($V1755)-VALUE(LEFT(W$1,FIND("-",W$1,1)-1))+1):$V1755)/VALUE(LEFT(W$1,FIND("-",W$1,1)-1)))/(SUMIF(INDEX($V:$V,ROW($V1755)-VALUE(LEFT(W$1,FIND("-",W$1,1)-1))+1):$V1755,"&lt;0",INDEX($V:$V,ROW($V1755)-VALUE(LEFT(W$1,FIND("-",W$1,1)-1))+1):$V1755)/VALUE(LEFT(W$1,FIND("-",W$1,1)-1)))))))</f>
        <v>60</v>
      </c>
      <c r="Y1755">
        <f>IF(ROW($E1755)&lt;=VALUE(LEFT(Y$1,FIND("-",Y$1,1)-1)),0,MAX(INDEX(C:C,ROW(C1755)-VALUE(LEFT(Y$1,FIND("-",Y$1,1)-1))+1):C1755))</f>
        <v>0.51</v>
      </c>
      <c r="Z1755">
        <f>IF(ROW($E1755)&lt;=VALUE(LEFT(Z$1,FIND("-",Z$1,1)-1)),0,MIN(INDEX(D:D,ROW(D1755)-VALUE(LEFT(Z$1,FIND("-",Z$1,1)-1))+1):D1755))</f>
        <v>0.46500000000000002</v>
      </c>
      <c r="AA1755">
        <f t="shared" si="252"/>
        <v>100</v>
      </c>
      <c r="AB1755">
        <f>IF(ROW($AA1755)&lt;=VALUE(LEFT(AA$1,FIND("-",AA$1,1)-1))+VALUE(LEFT(AB$1,FIND("-",AB$1,1)-1)-1),0,AVERAGE(INDEX($AA:$AA,ROW($AA1755)-VALUE(LEFT(AB$1,FIND("-",AB$1,1)-1))+1):$AA1755))</f>
        <v>85.185185185185162</v>
      </c>
      <c r="AC1755">
        <f>IF(ROW($AA1755)&lt;=VALUE(LEFT(AA$1,FIND("-",AA$1,1)-1))+VALUE(LEFT(AB$1,FIND("-",AB$1,1)-1)-1)+VALUE(LEFT(AC$1,FIND("-",AC$1,1)-1)-1),0,AVERAGE(INDEX($AB:$AB,ROW($AB1755)-VALUE(LEFT(AC$1,FIND("-",AC$1,1)-1))+1):$AB1755))</f>
        <v>77.777777777777743</v>
      </c>
      <c r="AE1755">
        <f t="shared" si="249"/>
        <v>45968344</v>
      </c>
      <c r="AG1755" t="str">
        <f t="shared" si="251"/>
        <v/>
      </c>
    </row>
    <row r="1756" spans="1:33" x14ac:dyDescent="0.25">
      <c r="A1756" s="6">
        <v>39022</v>
      </c>
      <c r="B1756">
        <v>0.5</v>
      </c>
      <c r="C1756">
        <v>0.51500000000000001</v>
      </c>
      <c r="D1756">
        <v>0.5</v>
      </c>
      <c r="E1756">
        <v>0.51500000000000001</v>
      </c>
      <c r="F1756">
        <v>0.29690800000000001</v>
      </c>
      <c r="G1756">
        <v>407900</v>
      </c>
      <c r="I1756" t="str">
        <f t="shared" si="244"/>
        <v/>
      </c>
      <c r="J1756" t="str">
        <f t="shared" si="245"/>
        <v/>
      </c>
      <c r="K1756" t="str">
        <f t="shared" si="246"/>
        <v>Overbought Below %D</v>
      </c>
      <c r="M1756" s="11" t="str">
        <f t="shared" si="250"/>
        <v/>
      </c>
      <c r="O1756">
        <f>IF(ROW($E1756)&lt;=VALUE(LEFT(O$1,FIND("-",O$1,1)-1)),0,IF(ROW($E1756)=VALUE(LEFT(O$1,FIND("-",O$1,1)-1))+1,AVERAGE(INDEX($E:$E,ROW($E1756)-VALUE(LEFT(O$1,FIND("-",O$1,1)-1))):$E1756),($E1756*(2/(VALUE(LEFT(O$1,FIND("-",O$1,1)-1))+1)))+(O1755*(1-(2/(VALUE(LEFT(O$1,FIND("-",O$1,1)-1))+1))))))</f>
        <v>0.38687595175845452</v>
      </c>
      <c r="Q1756">
        <f>IF(ROW($E1756)&lt;=VALUE(LEFT(Q$1,FIND("-",Q$1,1)-1)),0,IF(ROW($E1756)=VALUE(LEFT(Q$1,FIND("-",Q$1,1)-1))+1,AVERAGE(INDEX($E:$E,ROW($E1756)-VALUE(LEFT(Q$1,FIND("-",Q$1,1)-1))):$E1756),($E1756*(2/(VALUE(LEFT(Q$1,FIND("-",Q$1,1)-1))+1)))+(Q1755*(1-(2/(VALUE(LEFT(Q$1,FIND("-",Q$1,1)-1))+1))))))</f>
        <v>0.50185531568433794</v>
      </c>
      <c r="R1756">
        <f>IF(ROW($E1756)&lt;=VALUE(LEFT(R$1,FIND("-",R$1,1)-1)),0,IF(ROW($E1756)=VALUE(LEFT(R$1,FIND("-",R$1,1)-1))+1,AVERAGE(INDEX($E:$E,ROW($E1756)-VALUE(LEFT(R$1,FIND("-",R$1,1)-1))):$E1756),($E1756*(2/(VALUE(LEFT(R$1,FIND("-",R$1,1)-1))+1)))+(R1755*(1-(2/(VALUE(LEFT(R$1,FIND("-",R$1,1)-1))+1))))))</f>
        <v>0.49012020647169807</v>
      </c>
      <c r="S1756">
        <f t="shared" si="247"/>
        <v>1.1735109212639872E-2</v>
      </c>
      <c r="T1756">
        <f>IF(ROW($E1756)&lt;=MAX(VALUE(LEFT(Q$1,FIND("-",Q$1,1)-1)),VALUE(LEFT(R$1,FIND("-",R$1,1)-1)))+VALUE(LEFT(T$1,FIND("-",T$1,1)-1))-1,0,IF(ROW($E1756)=MAX(VALUE(LEFT(Q$1,FIND("-",Q$1,1)-1)),VALUE(LEFT(R$1,FIND("-",R$1,1)-1)))+VALUE(LEFT(T$1,FIND("-",T$1,1)-1)),AVERAGE(INDEX($S:$S,ROW(S1756)-VALUE(LEFT(T$1,FIND("-",T$1,1)-1))+1):S1756),($S1756*(2/(VALUE(LEFT(T$1,FIND("-",T$1,1)-1))+1)))+(T1755*(1-(2/(VALUE(LEFT(T$1,FIND("-",T$1,1)-1))+1))))))</f>
        <v>1.2167433360938187E-2</v>
      </c>
      <c r="V1756">
        <f t="shared" si="248"/>
        <v>5.0000000000000044E-3</v>
      </c>
      <c r="W1756">
        <f>IF(ROW($E1756)&lt;=VALUE(LEFT(W$1,FIND("-",W$1,1)-1))+1,0,IF(ROW($E1755)=VALUE(LEFT(W$1,FIND("-",W$1,1)-1))+1,100-100/(1+ABS((SUMIF(INDEX($V:$V,ROW($V1756)-VALUE(LEFT(W$1,FIND("-",W$1,1)-1))+1):$V1756,"&gt;0",INDEX($V:$V,ROW($V1756)-VALUE(LEFT(W$1,FIND("-",W$1,1)-1))+1):$V1756)/COUNTIF(INDEX($V:$V,ROW($V1756)-VALUE(LEFT(W$1,FIND("-",W$1,1)-1))+1):$V1756,"&gt;0"))/(SUMIF(INDEX($V:$V,ROW($V1756)-VALUE(LEFT(W$1,FIND("-",W$1,1)-1))+1):$V1756,"&lt;0",INDEX($V:$V,ROW($V1756)-VALUE(LEFT(W$1,FIND("-",W$1,1)-1))+1):$V1756)/COUNTIF(INDEX($V:$V,ROW($V1756)-VALUE(LEFT(W$1,FIND("-",W$1,1)-1))+1):$V1756,"&lt;0")))),100-100/(1+ABS((SUMIF(INDEX($V:$V,ROW($V1756)-VALUE(LEFT(W$1,FIND("-",W$1,1)-1))+1):$V1756,"&gt;0",INDEX($V:$V,ROW($V1756)-VALUE(LEFT(W$1,FIND("-",W$1,1)-1))+1):$V1756)/VALUE(LEFT(W$1,FIND("-",W$1,1)-1)))/(SUMIF(INDEX($V:$V,ROW($V1756)-VALUE(LEFT(W$1,FIND("-",W$1,1)-1))+1):$V1756,"&lt;0",INDEX($V:$V,ROW($V1756)-VALUE(LEFT(W$1,FIND("-",W$1,1)-1))+1):$V1756)/VALUE(LEFT(W$1,FIND("-",W$1,1)-1)))))))</f>
        <v>55.555555555555557</v>
      </c>
      <c r="Y1756">
        <f>IF(ROW($E1756)&lt;=VALUE(LEFT(Y$1,FIND("-",Y$1,1)-1)),0,MAX(INDEX(C:C,ROW(C1756)-VALUE(LEFT(Y$1,FIND("-",Y$1,1)-1))+1):C1756))</f>
        <v>0.51500000000000001</v>
      </c>
      <c r="Z1756">
        <f>IF(ROW($E1756)&lt;=VALUE(LEFT(Z$1,FIND("-",Z$1,1)-1)),0,MIN(INDEX(D:D,ROW(D1756)-VALUE(LEFT(Z$1,FIND("-",Z$1,1)-1))+1):D1756))</f>
        <v>0.46500000000000002</v>
      </c>
      <c r="AA1756">
        <f t="shared" si="252"/>
        <v>100</v>
      </c>
      <c r="AB1756">
        <f>IF(ROW($AA1756)&lt;=VALUE(LEFT(AA$1,FIND("-",AA$1,1)-1))+VALUE(LEFT(AB$1,FIND("-",AB$1,1)-1)-1),0,AVERAGE(INDEX($AA:$AA,ROW($AA1756)-VALUE(LEFT(AB$1,FIND("-",AB$1,1)-1))+1):$AA1756))</f>
        <v>96.296296296296291</v>
      </c>
      <c r="AC1756">
        <f>IF(ROW($AA1756)&lt;=VALUE(LEFT(AA$1,FIND("-",AA$1,1)-1))+VALUE(LEFT(AB$1,FIND("-",AB$1,1)-1)-1)+VALUE(LEFT(AC$1,FIND("-",AC$1,1)-1)-1),0,AVERAGE(INDEX($AB:$AB,ROW($AB1756)-VALUE(LEFT(AC$1,FIND("-",AC$1,1)-1))+1):$AB1756))</f>
        <v>85.185185185185162</v>
      </c>
      <c r="AE1756">
        <f t="shared" si="249"/>
        <v>46376244</v>
      </c>
      <c r="AG1756" t="str">
        <f t="shared" si="251"/>
        <v/>
      </c>
    </row>
    <row r="1757" spans="1:33" x14ac:dyDescent="0.25">
      <c r="A1757" s="6">
        <v>39023</v>
      </c>
      <c r="B1757">
        <v>0.51500000000000001</v>
      </c>
      <c r="C1757">
        <v>0.52</v>
      </c>
      <c r="D1757">
        <v>0.505</v>
      </c>
      <c r="E1757">
        <v>0.51500000000000001</v>
      </c>
      <c r="F1757">
        <v>0.29690800000000001</v>
      </c>
      <c r="G1757">
        <v>357500</v>
      </c>
      <c r="I1757" t="str">
        <f t="shared" si="244"/>
        <v/>
      </c>
      <c r="J1757" t="str">
        <f t="shared" si="245"/>
        <v/>
      </c>
      <c r="K1757" t="str">
        <f t="shared" si="246"/>
        <v>Overbought Below %D</v>
      </c>
      <c r="M1757" s="11" t="str">
        <f t="shared" si="250"/>
        <v/>
      </c>
      <c r="O1757">
        <f>IF(ROW($E1757)&lt;=VALUE(LEFT(O$1,FIND("-",O$1,1)-1)),0,IF(ROW($E1757)=VALUE(LEFT(O$1,FIND("-",O$1,1)-1))+1,AVERAGE(INDEX($E:$E,ROW($E1757)-VALUE(LEFT(O$1,FIND("-",O$1,1)-1))):$E1757),($E1757*(2/(VALUE(LEFT(O$1,FIND("-",O$1,1)-1))+1)))+(O1756*(1-(2/(VALUE(LEFT(O$1,FIND("-",O$1,1)-1))+1))))))</f>
        <v>0.38815081791011169</v>
      </c>
      <c r="Q1757">
        <f>IF(ROW($E1757)&lt;=VALUE(LEFT(Q$1,FIND("-",Q$1,1)-1)),0,IF(ROW($E1757)=VALUE(LEFT(Q$1,FIND("-",Q$1,1)-1))+1,AVERAGE(INDEX($E:$E,ROW($E1757)-VALUE(LEFT(Q$1,FIND("-",Q$1,1)-1))):$E1757),($E1757*(2/(VALUE(LEFT(Q$1,FIND("-",Q$1,1)-1))+1)))+(Q1756*(1-(2/(VALUE(LEFT(Q$1,FIND("-",Q$1,1)-1))+1))))))</f>
        <v>0.50387757480982442</v>
      </c>
      <c r="R1757">
        <f>IF(ROW($E1757)&lt;=VALUE(LEFT(R$1,FIND("-",R$1,1)-1)),0,IF(ROW($E1757)=VALUE(LEFT(R$1,FIND("-",R$1,1)-1))+1,AVERAGE(INDEX($E:$E,ROW($E1757)-VALUE(LEFT(R$1,FIND("-",R$1,1)-1))):$E1757),($E1757*(2/(VALUE(LEFT(R$1,FIND("-",R$1,1)-1))+1)))+(R1756*(1-(2/(VALUE(LEFT(R$1,FIND("-",R$1,1)-1))+1))))))</f>
        <v>0.49196315414046121</v>
      </c>
      <c r="S1757">
        <f t="shared" si="247"/>
        <v>1.1914420669363213E-2</v>
      </c>
      <c r="T1757">
        <f>IF(ROW($E1757)&lt;=MAX(VALUE(LEFT(Q$1,FIND("-",Q$1,1)-1)),VALUE(LEFT(R$1,FIND("-",R$1,1)-1)))+VALUE(LEFT(T$1,FIND("-",T$1,1)-1))-1,0,IF(ROW($E1757)=MAX(VALUE(LEFT(Q$1,FIND("-",Q$1,1)-1)),VALUE(LEFT(R$1,FIND("-",R$1,1)-1)))+VALUE(LEFT(T$1,FIND("-",T$1,1)-1)),AVERAGE(INDEX($S:$S,ROW(S1757)-VALUE(LEFT(T$1,FIND("-",T$1,1)-1))+1):S1757),($S1757*(2/(VALUE(LEFT(T$1,FIND("-",T$1,1)-1))+1)))+(T1756*(1-(2/(VALUE(LEFT(T$1,FIND("-",T$1,1)-1))+1))))))</f>
        <v>1.2116830822623192E-2</v>
      </c>
      <c r="V1757">
        <f t="shared" si="248"/>
        <v>0</v>
      </c>
      <c r="W1757">
        <f>IF(ROW($E1757)&lt;=VALUE(LEFT(W$1,FIND("-",W$1,1)-1))+1,0,IF(ROW($E1756)=VALUE(LEFT(W$1,FIND("-",W$1,1)-1))+1,100-100/(1+ABS((SUMIF(INDEX($V:$V,ROW($V1757)-VALUE(LEFT(W$1,FIND("-",W$1,1)-1))+1):$V1757,"&gt;0",INDEX($V:$V,ROW($V1757)-VALUE(LEFT(W$1,FIND("-",W$1,1)-1))+1):$V1757)/COUNTIF(INDEX($V:$V,ROW($V1757)-VALUE(LEFT(W$1,FIND("-",W$1,1)-1))+1):$V1757,"&gt;0"))/(SUMIF(INDEX($V:$V,ROW($V1757)-VALUE(LEFT(W$1,FIND("-",W$1,1)-1))+1):$V1757,"&lt;0",INDEX($V:$V,ROW($V1757)-VALUE(LEFT(W$1,FIND("-",W$1,1)-1))+1):$V1757)/COUNTIF(INDEX($V:$V,ROW($V1757)-VALUE(LEFT(W$1,FIND("-",W$1,1)-1))+1):$V1757,"&lt;0")))),100-100/(1+ABS((SUMIF(INDEX($V:$V,ROW($V1757)-VALUE(LEFT(W$1,FIND("-",W$1,1)-1))+1):$V1757,"&gt;0",INDEX($V:$V,ROW($V1757)-VALUE(LEFT(W$1,FIND("-",W$1,1)-1))+1):$V1757)/VALUE(LEFT(W$1,FIND("-",W$1,1)-1)))/(SUMIF(INDEX($V:$V,ROW($V1757)-VALUE(LEFT(W$1,FIND("-",W$1,1)-1))+1):$V1757,"&lt;0",INDEX($V:$V,ROW($V1757)-VALUE(LEFT(W$1,FIND("-",W$1,1)-1))+1):$V1757)/VALUE(LEFT(W$1,FIND("-",W$1,1)-1)))))))</f>
        <v>58.82352941176471</v>
      </c>
      <c r="Y1757">
        <f>IF(ROW($E1757)&lt;=VALUE(LEFT(Y$1,FIND("-",Y$1,1)-1)),0,MAX(INDEX(C:C,ROW(C1757)-VALUE(LEFT(Y$1,FIND("-",Y$1,1)-1))+1):C1757))</f>
        <v>0.52</v>
      </c>
      <c r="Z1757">
        <f>IF(ROW($E1757)&lt;=VALUE(LEFT(Z$1,FIND("-",Z$1,1)-1)),0,MIN(INDEX(D:D,ROW(D1757)-VALUE(LEFT(Z$1,FIND("-",Z$1,1)-1))+1):D1757))</f>
        <v>0.46500000000000002</v>
      </c>
      <c r="AA1757">
        <f t="shared" si="252"/>
        <v>90.909090909090892</v>
      </c>
      <c r="AB1757">
        <f>IF(ROW($AA1757)&lt;=VALUE(LEFT(AA$1,FIND("-",AA$1,1)-1))+VALUE(LEFT(AB$1,FIND("-",AB$1,1)-1)-1),0,AVERAGE(INDEX($AA:$AA,ROW($AA1757)-VALUE(LEFT(AB$1,FIND("-",AB$1,1)-1))+1):$AA1757))</f>
        <v>96.969696969696955</v>
      </c>
      <c r="AC1757">
        <f>IF(ROW($AA1757)&lt;=VALUE(LEFT(AA$1,FIND("-",AA$1,1)-1))+VALUE(LEFT(AB$1,FIND("-",AB$1,1)-1)-1)+VALUE(LEFT(AC$1,FIND("-",AC$1,1)-1)-1),0,AVERAGE(INDEX($AB:$AB,ROW($AB1757)-VALUE(LEFT(AC$1,FIND("-",AC$1,1)-1))+1):$AB1757))</f>
        <v>92.81705948372614</v>
      </c>
      <c r="AE1757">
        <f t="shared" si="249"/>
        <v>46376244</v>
      </c>
      <c r="AG1757" t="str">
        <f t="shared" si="251"/>
        <v/>
      </c>
    </row>
    <row r="1758" spans="1:33" x14ac:dyDescent="0.25">
      <c r="A1758" s="6">
        <v>39024</v>
      </c>
      <c r="B1758">
        <v>0.51</v>
      </c>
      <c r="C1758">
        <v>0.52</v>
      </c>
      <c r="D1758">
        <v>0.505</v>
      </c>
      <c r="E1758">
        <v>0.52</v>
      </c>
      <c r="F1758">
        <v>0.29979099999999997</v>
      </c>
      <c r="G1758">
        <v>627000</v>
      </c>
      <c r="I1758" t="str">
        <f t="shared" si="244"/>
        <v>Bullish</v>
      </c>
      <c r="J1758" t="str">
        <f t="shared" si="245"/>
        <v/>
      </c>
      <c r="K1758" t="str">
        <f t="shared" si="246"/>
        <v>Overbought Below %D</v>
      </c>
      <c r="M1758" s="11" t="str">
        <f t="shared" si="250"/>
        <v/>
      </c>
      <c r="O1758">
        <f>IF(ROW($E1758)&lt;=VALUE(LEFT(O$1,FIND("-",O$1,1)-1)),0,IF(ROW($E1758)=VALUE(LEFT(O$1,FIND("-",O$1,1)-1))+1,AVERAGE(INDEX($E:$E,ROW($E1758)-VALUE(LEFT(O$1,FIND("-",O$1,1)-1))):$E1758),($E1758*(2/(VALUE(LEFT(O$1,FIND("-",O$1,1)-1))+1)))+(O1757*(1-(2/(VALUE(LEFT(O$1,FIND("-",O$1,1)-1))+1))))))</f>
        <v>0.38946275007021014</v>
      </c>
      <c r="Q1758">
        <f>IF(ROW($E1758)&lt;=VALUE(LEFT(Q$1,FIND("-",Q$1,1)-1)),0,IF(ROW($E1758)=VALUE(LEFT(Q$1,FIND("-",Q$1,1)-1))+1,AVERAGE(INDEX($E:$E,ROW($E1758)-VALUE(LEFT(Q$1,FIND("-",Q$1,1)-1))):$E1758),($E1758*(2/(VALUE(LEFT(Q$1,FIND("-",Q$1,1)-1))+1)))+(Q1757*(1-(2/(VALUE(LEFT(Q$1,FIND("-",Q$1,1)-1))+1))))))</f>
        <v>0.5063579479160053</v>
      </c>
      <c r="R1758">
        <f>IF(ROW($E1758)&lt;=VALUE(LEFT(R$1,FIND("-",R$1,1)-1)),0,IF(ROW($E1758)=VALUE(LEFT(R$1,FIND("-",R$1,1)-1))+1,AVERAGE(INDEX($E:$E,ROW($E1758)-VALUE(LEFT(R$1,FIND("-",R$1,1)-1))):$E1758),($E1758*(2/(VALUE(LEFT(R$1,FIND("-",R$1,1)-1))+1)))+(R1757*(1-(2/(VALUE(LEFT(R$1,FIND("-",R$1,1)-1))+1))))))</f>
        <v>0.4940399575374641</v>
      </c>
      <c r="S1758">
        <f t="shared" si="247"/>
        <v>1.2317990378541199E-2</v>
      </c>
      <c r="T1758">
        <f>IF(ROW($E1758)&lt;=MAX(VALUE(LEFT(Q$1,FIND("-",Q$1,1)-1)),VALUE(LEFT(R$1,FIND("-",R$1,1)-1)))+VALUE(LEFT(T$1,FIND("-",T$1,1)-1))-1,0,IF(ROW($E1758)=MAX(VALUE(LEFT(Q$1,FIND("-",Q$1,1)-1)),VALUE(LEFT(R$1,FIND("-",R$1,1)-1)))+VALUE(LEFT(T$1,FIND("-",T$1,1)-1)),AVERAGE(INDEX($S:$S,ROW(S1758)-VALUE(LEFT(T$1,FIND("-",T$1,1)-1))+1):S1758),($S1758*(2/(VALUE(LEFT(T$1,FIND("-",T$1,1)-1))+1)))+(T1757*(1-(2/(VALUE(LEFT(T$1,FIND("-",T$1,1)-1))+1))))))</f>
        <v>1.2157062733806793E-2</v>
      </c>
      <c r="V1758">
        <f t="shared" si="248"/>
        <v>5.0000000000000044E-3</v>
      </c>
      <c r="W1758">
        <f>IF(ROW($E1758)&lt;=VALUE(LEFT(W$1,FIND("-",W$1,1)-1))+1,0,IF(ROW($E1757)=VALUE(LEFT(W$1,FIND("-",W$1,1)-1))+1,100-100/(1+ABS((SUMIF(INDEX($V:$V,ROW($V1758)-VALUE(LEFT(W$1,FIND("-",W$1,1)-1))+1):$V1758,"&gt;0",INDEX($V:$V,ROW($V1758)-VALUE(LEFT(W$1,FIND("-",W$1,1)-1))+1):$V1758)/COUNTIF(INDEX($V:$V,ROW($V1758)-VALUE(LEFT(W$1,FIND("-",W$1,1)-1))+1):$V1758,"&gt;0"))/(SUMIF(INDEX($V:$V,ROW($V1758)-VALUE(LEFT(W$1,FIND("-",W$1,1)-1))+1):$V1758,"&lt;0",INDEX($V:$V,ROW($V1758)-VALUE(LEFT(W$1,FIND("-",W$1,1)-1))+1):$V1758)/COUNTIF(INDEX($V:$V,ROW($V1758)-VALUE(LEFT(W$1,FIND("-",W$1,1)-1))+1):$V1758,"&lt;0")))),100-100/(1+ABS((SUMIF(INDEX($V:$V,ROW($V1758)-VALUE(LEFT(W$1,FIND("-",W$1,1)-1))+1):$V1758,"&gt;0",INDEX($V:$V,ROW($V1758)-VALUE(LEFT(W$1,FIND("-",W$1,1)-1))+1):$V1758)/VALUE(LEFT(W$1,FIND("-",W$1,1)-1)))/(SUMIF(INDEX($V:$V,ROW($V1758)-VALUE(LEFT(W$1,FIND("-",W$1,1)-1))+1):$V1758,"&lt;0",INDEX($V:$V,ROW($V1758)-VALUE(LEFT(W$1,FIND("-",W$1,1)-1))+1):$V1758)/VALUE(LEFT(W$1,FIND("-",W$1,1)-1)))))))</f>
        <v>64.705882352941188</v>
      </c>
      <c r="Y1758">
        <f>IF(ROW($E1758)&lt;=VALUE(LEFT(Y$1,FIND("-",Y$1,1)-1)),0,MAX(INDEX(C:C,ROW(C1758)-VALUE(LEFT(Y$1,FIND("-",Y$1,1)-1))+1):C1758))</f>
        <v>0.52</v>
      </c>
      <c r="Z1758">
        <f>IF(ROW($E1758)&lt;=VALUE(LEFT(Z$1,FIND("-",Z$1,1)-1)),0,MIN(INDEX(D:D,ROW(D1758)-VALUE(LEFT(Z$1,FIND("-",Z$1,1)-1))+1):D1758))</f>
        <v>0.46500000000000002</v>
      </c>
      <c r="AA1758">
        <f t="shared" si="252"/>
        <v>100</v>
      </c>
      <c r="AB1758">
        <f>IF(ROW($AA1758)&lt;=VALUE(LEFT(AA$1,FIND("-",AA$1,1)-1))+VALUE(LEFT(AB$1,FIND("-",AB$1,1)-1)-1),0,AVERAGE(INDEX($AA:$AA,ROW($AA1758)-VALUE(LEFT(AB$1,FIND("-",AB$1,1)-1))+1):$AA1758))</f>
        <v>96.969696969696955</v>
      </c>
      <c r="AC1758">
        <f>IF(ROW($AA1758)&lt;=VALUE(LEFT(AA$1,FIND("-",AA$1,1)-1))+VALUE(LEFT(AB$1,FIND("-",AB$1,1)-1)-1)+VALUE(LEFT(AC$1,FIND("-",AC$1,1)-1)-1),0,AVERAGE(INDEX($AB:$AB,ROW($AB1758)-VALUE(LEFT(AC$1,FIND("-",AC$1,1)-1))+1):$AB1758))</f>
        <v>96.745230078563395</v>
      </c>
      <c r="AE1758">
        <f t="shared" si="249"/>
        <v>47003244</v>
      </c>
      <c r="AG1758" t="str">
        <f t="shared" si="251"/>
        <v/>
      </c>
    </row>
    <row r="1759" spans="1:33" x14ac:dyDescent="0.25">
      <c r="A1759" s="6">
        <v>39027</v>
      </c>
      <c r="B1759">
        <v>0.505</v>
      </c>
      <c r="C1759">
        <v>0.51500000000000001</v>
      </c>
      <c r="D1759">
        <v>0.505</v>
      </c>
      <c r="E1759">
        <v>0.51</v>
      </c>
      <c r="F1759">
        <v>0.29402600000000001</v>
      </c>
      <c r="G1759">
        <v>129100</v>
      </c>
      <c r="I1759" t="str">
        <f t="shared" si="244"/>
        <v>Bearish</v>
      </c>
      <c r="J1759" t="str">
        <f t="shared" si="245"/>
        <v>Overbought</v>
      </c>
      <c r="K1759" t="str">
        <f t="shared" si="246"/>
        <v>Overbought Above %D</v>
      </c>
      <c r="M1759" s="11" t="str">
        <f t="shared" si="250"/>
        <v/>
      </c>
      <c r="O1759">
        <f>IF(ROW($E1759)&lt;=VALUE(LEFT(O$1,FIND("-",O$1,1)-1)),0,IF(ROW($E1759)=VALUE(LEFT(O$1,FIND("-",O$1,1)-1))+1,AVERAGE(INDEX($E:$E,ROW($E1759)-VALUE(LEFT(O$1,FIND("-",O$1,1)-1))):$E1759),($E1759*(2/(VALUE(LEFT(O$1,FIND("-",O$1,1)-1))+1)))+(O1758*(1-(2/(VALUE(LEFT(O$1,FIND("-",O$1,1)-1))+1))))))</f>
        <v>0.39066212569140207</v>
      </c>
      <c r="Q1759">
        <f>IF(ROW($E1759)&lt;=VALUE(LEFT(Q$1,FIND("-",Q$1,1)-1)),0,IF(ROW($E1759)=VALUE(LEFT(Q$1,FIND("-",Q$1,1)-1))+1,AVERAGE(INDEX($E:$E,ROW($E1759)-VALUE(LEFT(Q$1,FIND("-",Q$1,1)-1))):$E1759),($E1759*(2/(VALUE(LEFT(Q$1,FIND("-",Q$1,1)-1))+1)))+(Q1758*(1-(2/(VALUE(LEFT(Q$1,FIND("-",Q$1,1)-1))+1))))))</f>
        <v>0.50691826362123527</v>
      </c>
      <c r="R1759">
        <f>IF(ROW($E1759)&lt;=VALUE(LEFT(R$1,FIND("-",R$1,1)-1)),0,IF(ROW($E1759)=VALUE(LEFT(R$1,FIND("-",R$1,1)-1))+1,AVERAGE(INDEX($E:$E,ROW($E1759)-VALUE(LEFT(R$1,FIND("-",R$1,1)-1))):$E1759),($E1759*(2/(VALUE(LEFT(R$1,FIND("-",R$1,1)-1))+1)))+(R1758*(1-(2/(VALUE(LEFT(R$1,FIND("-",R$1,1)-1))+1))))))</f>
        <v>0.49522218290505937</v>
      </c>
      <c r="S1759">
        <f t="shared" si="247"/>
        <v>1.1696080716175894E-2</v>
      </c>
      <c r="T1759">
        <f>IF(ROW($E1759)&lt;=MAX(VALUE(LEFT(Q$1,FIND("-",Q$1,1)-1)),VALUE(LEFT(R$1,FIND("-",R$1,1)-1)))+VALUE(LEFT(T$1,FIND("-",T$1,1)-1))-1,0,IF(ROW($E1759)=MAX(VALUE(LEFT(Q$1,FIND("-",Q$1,1)-1)),VALUE(LEFT(R$1,FIND("-",R$1,1)-1)))+VALUE(LEFT(T$1,FIND("-",T$1,1)-1)),AVERAGE(INDEX($S:$S,ROW(S1759)-VALUE(LEFT(T$1,FIND("-",T$1,1)-1))+1):S1759),($S1759*(2/(VALUE(LEFT(T$1,FIND("-",T$1,1)-1))+1)))+(T1758*(1-(2/(VALUE(LEFT(T$1,FIND("-",T$1,1)-1))+1))))))</f>
        <v>1.2064866330280614E-2</v>
      </c>
      <c r="V1759">
        <f t="shared" si="248"/>
        <v>-1.0000000000000009E-2</v>
      </c>
      <c r="W1759">
        <f>IF(ROW($E1759)&lt;=VALUE(LEFT(W$1,FIND("-",W$1,1)-1))+1,0,IF(ROW($E1758)=VALUE(LEFT(W$1,FIND("-",W$1,1)-1))+1,100-100/(1+ABS((SUMIF(INDEX($V:$V,ROW($V1759)-VALUE(LEFT(W$1,FIND("-",W$1,1)-1))+1):$V1759,"&gt;0",INDEX($V:$V,ROW($V1759)-VALUE(LEFT(W$1,FIND("-",W$1,1)-1))+1):$V1759)/COUNTIF(INDEX($V:$V,ROW($V1759)-VALUE(LEFT(W$1,FIND("-",W$1,1)-1))+1):$V1759,"&gt;0"))/(SUMIF(INDEX($V:$V,ROW($V1759)-VALUE(LEFT(W$1,FIND("-",W$1,1)-1))+1):$V1759,"&lt;0",INDEX($V:$V,ROW($V1759)-VALUE(LEFT(W$1,FIND("-",W$1,1)-1))+1):$V1759)/COUNTIF(INDEX($V:$V,ROW($V1759)-VALUE(LEFT(W$1,FIND("-",W$1,1)-1))+1):$V1759,"&lt;0")))),100-100/(1+ABS((SUMIF(INDEX($V:$V,ROW($V1759)-VALUE(LEFT(W$1,FIND("-",W$1,1)-1))+1):$V1759,"&gt;0",INDEX($V:$V,ROW($V1759)-VALUE(LEFT(W$1,FIND("-",W$1,1)-1))+1):$V1759)/VALUE(LEFT(W$1,FIND("-",W$1,1)-1)))/(SUMIF(INDEX($V:$V,ROW($V1759)-VALUE(LEFT(W$1,FIND("-",W$1,1)-1))+1):$V1759,"&lt;0",INDEX($V:$V,ROW($V1759)-VALUE(LEFT(W$1,FIND("-",W$1,1)-1))+1):$V1759)/VALUE(LEFT(W$1,FIND("-",W$1,1)-1)))))))</f>
        <v>73.333333333333329</v>
      </c>
      <c r="Y1759">
        <f>IF(ROW($E1759)&lt;=VALUE(LEFT(Y$1,FIND("-",Y$1,1)-1)),0,MAX(INDEX(C:C,ROW(C1759)-VALUE(LEFT(Y$1,FIND("-",Y$1,1)-1))+1):C1759))</f>
        <v>0.52</v>
      </c>
      <c r="Z1759">
        <f>IF(ROW($E1759)&lt;=VALUE(LEFT(Z$1,FIND("-",Z$1,1)-1)),0,MIN(INDEX(D:D,ROW(D1759)-VALUE(LEFT(Z$1,FIND("-",Z$1,1)-1))+1):D1759))</f>
        <v>0.46500000000000002</v>
      </c>
      <c r="AA1759">
        <f t="shared" si="252"/>
        <v>81.818181818181799</v>
      </c>
      <c r="AB1759">
        <f>IF(ROW($AA1759)&lt;=VALUE(LEFT(AA$1,FIND("-",AA$1,1)-1))+VALUE(LEFT(AB$1,FIND("-",AB$1,1)-1)-1),0,AVERAGE(INDEX($AA:$AA,ROW($AA1759)-VALUE(LEFT(AB$1,FIND("-",AB$1,1)-1))+1):$AA1759))</f>
        <v>90.909090909090892</v>
      </c>
      <c r="AC1759">
        <f>IF(ROW($AA1759)&lt;=VALUE(LEFT(AA$1,FIND("-",AA$1,1)-1))+VALUE(LEFT(AB$1,FIND("-",AB$1,1)-1)-1)+VALUE(LEFT(AC$1,FIND("-",AC$1,1)-1)-1),0,AVERAGE(INDEX($AB:$AB,ROW($AB1759)-VALUE(LEFT(AC$1,FIND("-",AC$1,1)-1))+1):$AB1759))</f>
        <v>94.949494949494934</v>
      </c>
      <c r="AE1759">
        <f t="shared" si="249"/>
        <v>46874144</v>
      </c>
      <c r="AG1759" t="str">
        <f t="shared" si="251"/>
        <v/>
      </c>
    </row>
    <row r="1760" spans="1:33" x14ac:dyDescent="0.25">
      <c r="A1760" s="6">
        <v>39028</v>
      </c>
      <c r="B1760">
        <v>0.5</v>
      </c>
      <c r="C1760">
        <v>0.52</v>
      </c>
      <c r="D1760">
        <v>0.5</v>
      </c>
      <c r="E1760">
        <v>0.51</v>
      </c>
      <c r="F1760">
        <v>0.29402600000000001</v>
      </c>
      <c r="G1760">
        <v>230000</v>
      </c>
      <c r="I1760" t="str">
        <f t="shared" si="244"/>
        <v/>
      </c>
      <c r="J1760" t="str">
        <f t="shared" si="245"/>
        <v/>
      </c>
      <c r="K1760" t="str">
        <f t="shared" si="246"/>
        <v>Overbought Above %D</v>
      </c>
      <c r="M1760" s="11" t="str">
        <f t="shared" si="250"/>
        <v/>
      </c>
      <c r="O1760">
        <f>IF(ROW($E1760)&lt;=VALUE(LEFT(O$1,FIND("-",O$1,1)-1)),0,IF(ROW($E1760)=VALUE(LEFT(O$1,FIND("-",O$1,1)-1))+1,AVERAGE(INDEX($E:$E,ROW($E1760)-VALUE(LEFT(O$1,FIND("-",O$1,1)-1))):$E1760),($E1760*(2/(VALUE(LEFT(O$1,FIND("-",O$1,1)-1))+1)))+(O1759*(1-(2/(VALUE(LEFT(O$1,FIND("-",O$1,1)-1))+1))))))</f>
        <v>0.39184956722681102</v>
      </c>
      <c r="Q1760">
        <f>IF(ROW($E1760)&lt;=VALUE(LEFT(Q$1,FIND("-",Q$1,1)-1)),0,IF(ROW($E1760)=VALUE(LEFT(Q$1,FIND("-",Q$1,1)-1))+1,AVERAGE(INDEX($E:$E,ROW($E1760)-VALUE(LEFT(Q$1,FIND("-",Q$1,1)-1))):$E1760),($E1760*(2/(VALUE(LEFT(Q$1,FIND("-",Q$1,1)-1))+1)))+(Q1759*(1-(2/(VALUE(LEFT(Q$1,FIND("-",Q$1,1)-1))+1))))))</f>
        <v>0.50739237691027594</v>
      </c>
      <c r="R1760">
        <f>IF(ROW($E1760)&lt;=VALUE(LEFT(R$1,FIND("-",R$1,1)-1)),0,IF(ROW($E1760)=VALUE(LEFT(R$1,FIND("-",R$1,1)-1))+1,AVERAGE(INDEX($E:$E,ROW($E1760)-VALUE(LEFT(R$1,FIND("-",R$1,1)-1))):$E1760),($E1760*(2/(VALUE(LEFT(R$1,FIND("-",R$1,1)-1))+1)))+(R1759*(1-(2/(VALUE(LEFT(R$1,FIND("-",R$1,1)-1))+1))))))</f>
        <v>0.49631683602320315</v>
      </c>
      <c r="S1760">
        <f t="shared" si="247"/>
        <v>1.1075540887072799E-2</v>
      </c>
      <c r="T1760">
        <f>IF(ROW($E1760)&lt;=MAX(VALUE(LEFT(Q$1,FIND("-",Q$1,1)-1)),VALUE(LEFT(R$1,FIND("-",R$1,1)-1)))+VALUE(LEFT(T$1,FIND("-",T$1,1)-1))-1,0,IF(ROW($E1760)=MAX(VALUE(LEFT(Q$1,FIND("-",Q$1,1)-1)),VALUE(LEFT(R$1,FIND("-",R$1,1)-1)))+VALUE(LEFT(T$1,FIND("-",T$1,1)-1)),AVERAGE(INDEX($S:$S,ROW(S1760)-VALUE(LEFT(T$1,FIND("-",T$1,1)-1))+1):S1760),($S1760*(2/(VALUE(LEFT(T$1,FIND("-",T$1,1)-1))+1)))+(T1759*(1-(2/(VALUE(LEFT(T$1,FIND("-",T$1,1)-1))+1))))))</f>
        <v>1.1867001241639051E-2</v>
      </c>
      <c r="V1760">
        <f t="shared" si="248"/>
        <v>0</v>
      </c>
      <c r="W1760">
        <f>IF(ROW($E1760)&lt;=VALUE(LEFT(W$1,FIND("-",W$1,1)-1))+1,0,IF(ROW($E1759)=VALUE(LEFT(W$1,FIND("-",W$1,1)-1))+1,100-100/(1+ABS((SUMIF(INDEX($V:$V,ROW($V1760)-VALUE(LEFT(W$1,FIND("-",W$1,1)-1))+1):$V1760,"&gt;0",INDEX($V:$V,ROW($V1760)-VALUE(LEFT(W$1,FIND("-",W$1,1)-1))+1):$V1760)/COUNTIF(INDEX($V:$V,ROW($V1760)-VALUE(LEFT(W$1,FIND("-",W$1,1)-1))+1):$V1760,"&gt;0"))/(SUMIF(INDEX($V:$V,ROW($V1760)-VALUE(LEFT(W$1,FIND("-",W$1,1)-1))+1):$V1760,"&lt;0",INDEX($V:$V,ROW($V1760)-VALUE(LEFT(W$1,FIND("-",W$1,1)-1))+1):$V1760)/COUNTIF(INDEX($V:$V,ROW($V1760)-VALUE(LEFT(W$1,FIND("-",W$1,1)-1))+1):$V1760,"&lt;0")))),100-100/(1+ABS((SUMIF(INDEX($V:$V,ROW($V1760)-VALUE(LEFT(W$1,FIND("-",W$1,1)-1))+1):$V1760,"&gt;0",INDEX($V:$V,ROW($V1760)-VALUE(LEFT(W$1,FIND("-",W$1,1)-1))+1):$V1760)/VALUE(LEFT(W$1,FIND("-",W$1,1)-1)))/(SUMIF(INDEX($V:$V,ROW($V1760)-VALUE(LEFT(W$1,FIND("-",W$1,1)-1))+1):$V1760,"&lt;0",INDEX($V:$V,ROW($V1760)-VALUE(LEFT(W$1,FIND("-",W$1,1)-1))+1):$V1760)/VALUE(LEFT(W$1,FIND("-",W$1,1)-1)))))))</f>
        <v>60</v>
      </c>
      <c r="Y1760">
        <f>IF(ROW($E1760)&lt;=VALUE(LEFT(Y$1,FIND("-",Y$1,1)-1)),0,MAX(INDEX(C:C,ROW(C1760)-VALUE(LEFT(Y$1,FIND("-",Y$1,1)-1))+1):C1760))</f>
        <v>0.52</v>
      </c>
      <c r="Z1760">
        <f>IF(ROW($E1760)&lt;=VALUE(LEFT(Z$1,FIND("-",Z$1,1)-1)),0,MIN(INDEX(D:D,ROW(D1760)-VALUE(LEFT(Z$1,FIND("-",Z$1,1)-1))+1):D1760))</f>
        <v>0.49</v>
      </c>
      <c r="AA1760">
        <f t="shared" si="252"/>
        <v>66.666666666666657</v>
      </c>
      <c r="AB1760">
        <f>IF(ROW($AA1760)&lt;=VALUE(LEFT(AA$1,FIND("-",AA$1,1)-1))+VALUE(LEFT(AB$1,FIND("-",AB$1,1)-1)-1),0,AVERAGE(INDEX($AA:$AA,ROW($AA1760)-VALUE(LEFT(AB$1,FIND("-",AB$1,1)-1))+1):$AA1760))</f>
        <v>82.828282828282823</v>
      </c>
      <c r="AC1760">
        <f>IF(ROW($AA1760)&lt;=VALUE(LEFT(AA$1,FIND("-",AA$1,1)-1))+VALUE(LEFT(AB$1,FIND("-",AB$1,1)-1)-1)+VALUE(LEFT(AC$1,FIND("-",AC$1,1)-1)-1),0,AVERAGE(INDEX($AB:$AB,ROW($AB1760)-VALUE(LEFT(AC$1,FIND("-",AC$1,1)-1))+1):$AB1760))</f>
        <v>90.235690235690228</v>
      </c>
      <c r="AE1760">
        <f t="shared" si="249"/>
        <v>46874144</v>
      </c>
      <c r="AG1760" t="str">
        <f t="shared" si="251"/>
        <v/>
      </c>
    </row>
    <row r="1761" spans="1:33" x14ac:dyDescent="0.25">
      <c r="A1761" s="6">
        <v>39029</v>
      </c>
      <c r="B1761">
        <v>0.51</v>
      </c>
      <c r="C1761">
        <v>0.52</v>
      </c>
      <c r="D1761">
        <v>0.5</v>
      </c>
      <c r="E1761">
        <v>0.51</v>
      </c>
      <c r="F1761">
        <v>0.29402600000000001</v>
      </c>
      <c r="G1761">
        <v>353700</v>
      </c>
      <c r="I1761" t="str">
        <f t="shared" si="244"/>
        <v/>
      </c>
      <c r="J1761" t="str">
        <f t="shared" si="245"/>
        <v/>
      </c>
      <c r="K1761" t="str">
        <f t="shared" si="246"/>
        <v>Overbought Above %D</v>
      </c>
      <c r="M1761" s="11" t="str">
        <f t="shared" si="250"/>
        <v/>
      </c>
      <c r="O1761">
        <f>IF(ROW($E1761)&lt;=VALUE(LEFT(O$1,FIND("-",O$1,1)-1)),0,IF(ROW($E1761)=VALUE(LEFT(O$1,FIND("-",O$1,1)-1))+1,AVERAGE(INDEX($E:$E,ROW($E1761)-VALUE(LEFT(O$1,FIND("-",O$1,1)-1))):$E1761),($E1761*(2/(VALUE(LEFT(O$1,FIND("-",O$1,1)-1))+1)))+(O1760*(1-(2/(VALUE(LEFT(O$1,FIND("-",O$1,1)-1))+1))))))</f>
        <v>0.39302519342355918</v>
      </c>
      <c r="Q1761">
        <f>IF(ROW($E1761)&lt;=VALUE(LEFT(Q$1,FIND("-",Q$1,1)-1)),0,IF(ROW($E1761)=VALUE(LEFT(Q$1,FIND("-",Q$1,1)-1))+1,AVERAGE(INDEX($E:$E,ROW($E1761)-VALUE(LEFT(Q$1,FIND("-",Q$1,1)-1))):$E1761),($E1761*(2/(VALUE(LEFT(Q$1,FIND("-",Q$1,1)-1))+1)))+(Q1760*(1-(2/(VALUE(LEFT(Q$1,FIND("-",Q$1,1)-1))+1))))))</f>
        <v>0.50779354969331036</v>
      </c>
      <c r="R1761">
        <f>IF(ROW($E1761)&lt;=VALUE(LEFT(R$1,FIND("-",R$1,1)-1)),0,IF(ROW($E1761)=VALUE(LEFT(R$1,FIND("-",R$1,1)-1))+1,AVERAGE(INDEX($E:$E,ROW($E1761)-VALUE(LEFT(R$1,FIND("-",R$1,1)-1))):$E1761),($E1761*(2/(VALUE(LEFT(R$1,FIND("-",R$1,1)-1))+1)))+(R1760*(1-(2/(VALUE(LEFT(R$1,FIND("-",R$1,1)-1))+1))))))</f>
        <v>0.49733040372518811</v>
      </c>
      <c r="S1761">
        <f t="shared" si="247"/>
        <v>1.0463145968122256E-2</v>
      </c>
      <c r="T1761">
        <f>IF(ROW($E1761)&lt;=MAX(VALUE(LEFT(Q$1,FIND("-",Q$1,1)-1)),VALUE(LEFT(R$1,FIND("-",R$1,1)-1)))+VALUE(LEFT(T$1,FIND("-",T$1,1)-1))-1,0,IF(ROW($E1761)=MAX(VALUE(LEFT(Q$1,FIND("-",Q$1,1)-1)),VALUE(LEFT(R$1,FIND("-",R$1,1)-1)))+VALUE(LEFT(T$1,FIND("-",T$1,1)-1)),AVERAGE(INDEX($S:$S,ROW(S1761)-VALUE(LEFT(T$1,FIND("-",T$1,1)-1))+1):S1761),($S1761*(2/(VALUE(LEFT(T$1,FIND("-",T$1,1)-1))+1)))+(T1760*(1-(2/(VALUE(LEFT(T$1,FIND("-",T$1,1)-1))+1))))))</f>
        <v>1.1586230186935694E-2</v>
      </c>
      <c r="V1761">
        <f t="shared" si="248"/>
        <v>0</v>
      </c>
      <c r="W1761">
        <f>IF(ROW($E1761)&lt;=VALUE(LEFT(W$1,FIND("-",W$1,1)-1))+1,0,IF(ROW($E1760)=VALUE(LEFT(W$1,FIND("-",W$1,1)-1))+1,100-100/(1+ABS((SUMIF(INDEX($V:$V,ROW($V1761)-VALUE(LEFT(W$1,FIND("-",W$1,1)-1))+1):$V1761,"&gt;0",INDEX($V:$V,ROW($V1761)-VALUE(LEFT(W$1,FIND("-",W$1,1)-1))+1):$V1761)/COUNTIF(INDEX($V:$V,ROW($V1761)-VALUE(LEFT(W$1,FIND("-",W$1,1)-1))+1):$V1761,"&gt;0"))/(SUMIF(INDEX($V:$V,ROW($V1761)-VALUE(LEFT(W$1,FIND("-",W$1,1)-1))+1):$V1761,"&lt;0",INDEX($V:$V,ROW($V1761)-VALUE(LEFT(W$1,FIND("-",W$1,1)-1))+1):$V1761)/COUNTIF(INDEX($V:$V,ROW($V1761)-VALUE(LEFT(W$1,FIND("-",W$1,1)-1))+1):$V1761,"&lt;0")))),100-100/(1+ABS((SUMIF(INDEX($V:$V,ROW($V1761)-VALUE(LEFT(W$1,FIND("-",W$1,1)-1))+1):$V1761,"&gt;0",INDEX($V:$V,ROW($V1761)-VALUE(LEFT(W$1,FIND("-",W$1,1)-1))+1):$V1761)/VALUE(LEFT(W$1,FIND("-",W$1,1)-1)))/(SUMIF(INDEX($V:$V,ROW($V1761)-VALUE(LEFT(W$1,FIND("-",W$1,1)-1))+1):$V1761,"&lt;0",INDEX($V:$V,ROW($V1761)-VALUE(LEFT(W$1,FIND("-",W$1,1)-1))+1):$V1761)/VALUE(LEFT(W$1,FIND("-",W$1,1)-1)))))))</f>
        <v>60</v>
      </c>
      <c r="Y1761">
        <f>IF(ROW($E1761)&lt;=VALUE(LEFT(Y$1,FIND("-",Y$1,1)-1)),0,MAX(INDEX(C:C,ROW(C1761)-VALUE(LEFT(Y$1,FIND("-",Y$1,1)-1))+1):C1761))</f>
        <v>0.52</v>
      </c>
      <c r="Z1761">
        <f>IF(ROW($E1761)&lt;=VALUE(LEFT(Z$1,FIND("-",Z$1,1)-1)),0,MIN(INDEX(D:D,ROW(D1761)-VALUE(LEFT(Z$1,FIND("-",Z$1,1)-1))+1):D1761))</f>
        <v>0.49</v>
      </c>
      <c r="AA1761">
        <f t="shared" si="252"/>
        <v>66.666666666666657</v>
      </c>
      <c r="AB1761">
        <f>IF(ROW($AA1761)&lt;=VALUE(LEFT(AA$1,FIND("-",AA$1,1)-1))+VALUE(LEFT(AB$1,FIND("-",AB$1,1)-1)-1),0,AVERAGE(INDEX($AA:$AA,ROW($AA1761)-VALUE(LEFT(AB$1,FIND("-",AB$1,1)-1))+1):$AA1761))</f>
        <v>71.717171717171695</v>
      </c>
      <c r="AC1761">
        <f>IF(ROW($AA1761)&lt;=VALUE(LEFT(AA$1,FIND("-",AA$1,1)-1))+VALUE(LEFT(AB$1,FIND("-",AB$1,1)-1)-1)+VALUE(LEFT(AC$1,FIND("-",AC$1,1)-1)-1),0,AVERAGE(INDEX($AB:$AB,ROW($AB1761)-VALUE(LEFT(AC$1,FIND("-",AC$1,1)-1))+1):$AB1761))</f>
        <v>81.818181818181813</v>
      </c>
      <c r="AE1761">
        <f t="shared" si="249"/>
        <v>46874144</v>
      </c>
      <c r="AG1761" t="str">
        <f t="shared" si="251"/>
        <v/>
      </c>
    </row>
    <row r="1762" spans="1:33" x14ac:dyDescent="0.25">
      <c r="A1762" s="6">
        <v>39030</v>
      </c>
      <c r="B1762">
        <v>0.505</v>
      </c>
      <c r="C1762">
        <v>0.51</v>
      </c>
      <c r="D1762">
        <v>0.505</v>
      </c>
      <c r="E1762">
        <v>0.505</v>
      </c>
      <c r="F1762">
        <v>0.29114299999999999</v>
      </c>
      <c r="G1762">
        <v>205700</v>
      </c>
      <c r="I1762" t="str">
        <f t="shared" si="244"/>
        <v/>
      </c>
      <c r="J1762" t="str">
        <f t="shared" si="245"/>
        <v/>
      </c>
      <c r="K1762" t="str">
        <f t="shared" si="246"/>
        <v>Sell</v>
      </c>
      <c r="M1762" s="11" t="str">
        <f t="shared" si="250"/>
        <v>Sell</v>
      </c>
      <c r="O1762">
        <f>IF(ROW($E1762)&lt;=VALUE(LEFT(O$1,FIND("-",O$1,1)-1)),0,IF(ROW($E1762)=VALUE(LEFT(O$1,FIND("-",O$1,1)-1))+1,AVERAGE(INDEX($E:$E,ROW($E1762)-VALUE(LEFT(O$1,FIND("-",O$1,1)-1))):$E1762),($E1762*(2/(VALUE(LEFT(O$1,FIND("-",O$1,1)-1))+1)))+(O1761*(1-(2/(VALUE(LEFT(O$1,FIND("-",O$1,1)-1))+1))))))</f>
        <v>0.39413937060342424</v>
      </c>
      <c r="Q1762">
        <f>IF(ROW($E1762)&lt;=VALUE(LEFT(Q$1,FIND("-",Q$1,1)-1)),0,IF(ROW($E1762)=VALUE(LEFT(Q$1,FIND("-",Q$1,1)-1))+1,AVERAGE(INDEX($E:$E,ROW($E1762)-VALUE(LEFT(Q$1,FIND("-",Q$1,1)-1))):$E1762),($E1762*(2/(VALUE(LEFT(Q$1,FIND("-",Q$1,1)-1))+1)))+(Q1761*(1-(2/(VALUE(LEFT(Q$1,FIND("-",Q$1,1)-1))+1))))))</f>
        <v>0.50736377281741651</v>
      </c>
      <c r="R1762">
        <f>IF(ROW($E1762)&lt;=VALUE(LEFT(R$1,FIND("-",R$1,1)-1)),0,IF(ROW($E1762)=VALUE(LEFT(R$1,FIND("-",R$1,1)-1))+1,AVERAGE(INDEX($E:$E,ROW($E1762)-VALUE(LEFT(R$1,FIND("-",R$1,1)-1))):$E1762),($E1762*(2/(VALUE(LEFT(R$1,FIND("-",R$1,1)-1))+1)))+(R1761*(1-(2/(VALUE(LEFT(R$1,FIND("-",R$1,1)-1))+1))))))</f>
        <v>0.49789852196776674</v>
      </c>
      <c r="S1762">
        <f t="shared" si="247"/>
        <v>9.4652508496497756E-3</v>
      </c>
      <c r="T1762">
        <f>IF(ROW($E1762)&lt;=MAX(VALUE(LEFT(Q$1,FIND("-",Q$1,1)-1)),VALUE(LEFT(R$1,FIND("-",R$1,1)-1)))+VALUE(LEFT(T$1,FIND("-",T$1,1)-1))-1,0,IF(ROW($E1762)=MAX(VALUE(LEFT(Q$1,FIND("-",Q$1,1)-1)),VALUE(LEFT(R$1,FIND("-",R$1,1)-1)))+VALUE(LEFT(T$1,FIND("-",T$1,1)-1)),AVERAGE(INDEX($S:$S,ROW(S1762)-VALUE(LEFT(T$1,FIND("-",T$1,1)-1))+1):S1762),($S1762*(2/(VALUE(LEFT(T$1,FIND("-",T$1,1)-1))+1)))+(T1761*(1-(2/(VALUE(LEFT(T$1,FIND("-",T$1,1)-1))+1))))))</f>
        <v>1.1162034319478511E-2</v>
      </c>
      <c r="V1762">
        <f t="shared" si="248"/>
        <v>-5.0000000000000044E-3</v>
      </c>
      <c r="W1762">
        <f>IF(ROW($E1762)&lt;=VALUE(LEFT(W$1,FIND("-",W$1,1)-1))+1,0,IF(ROW($E1761)=VALUE(LEFT(W$1,FIND("-",W$1,1)-1))+1,100-100/(1+ABS((SUMIF(INDEX($V:$V,ROW($V1762)-VALUE(LEFT(W$1,FIND("-",W$1,1)-1))+1):$V1762,"&gt;0",INDEX($V:$V,ROW($V1762)-VALUE(LEFT(W$1,FIND("-",W$1,1)-1))+1):$V1762)/COUNTIF(INDEX($V:$V,ROW($V1762)-VALUE(LEFT(W$1,FIND("-",W$1,1)-1))+1):$V1762,"&gt;0"))/(SUMIF(INDEX($V:$V,ROW($V1762)-VALUE(LEFT(W$1,FIND("-",W$1,1)-1))+1):$V1762,"&lt;0",INDEX($V:$V,ROW($V1762)-VALUE(LEFT(W$1,FIND("-",W$1,1)-1))+1):$V1762)/COUNTIF(INDEX($V:$V,ROW($V1762)-VALUE(LEFT(W$1,FIND("-",W$1,1)-1))+1):$V1762,"&lt;0")))),100-100/(1+ABS((SUMIF(INDEX($V:$V,ROW($V1762)-VALUE(LEFT(W$1,FIND("-",W$1,1)-1))+1):$V1762,"&gt;0",INDEX($V:$V,ROW($V1762)-VALUE(LEFT(W$1,FIND("-",W$1,1)-1))+1):$V1762)/VALUE(LEFT(W$1,FIND("-",W$1,1)-1)))/(SUMIF(INDEX($V:$V,ROW($V1762)-VALUE(LEFT(W$1,FIND("-",W$1,1)-1))+1):$V1762,"&lt;0",INDEX($V:$V,ROW($V1762)-VALUE(LEFT(W$1,FIND("-",W$1,1)-1))+1):$V1762)/VALUE(LEFT(W$1,FIND("-",W$1,1)-1)))))))</f>
        <v>50</v>
      </c>
      <c r="Y1762">
        <f>IF(ROW($E1762)&lt;=VALUE(LEFT(Y$1,FIND("-",Y$1,1)-1)),0,MAX(INDEX(C:C,ROW(C1762)-VALUE(LEFT(Y$1,FIND("-",Y$1,1)-1))+1):C1762))</f>
        <v>0.52</v>
      </c>
      <c r="Z1762">
        <f>IF(ROW($E1762)&lt;=VALUE(LEFT(Z$1,FIND("-",Z$1,1)-1)),0,MIN(INDEX(D:D,ROW(D1762)-VALUE(LEFT(Z$1,FIND("-",Z$1,1)-1))+1):D1762))</f>
        <v>0.49</v>
      </c>
      <c r="AA1762">
        <f t="shared" si="252"/>
        <v>50</v>
      </c>
      <c r="AB1762">
        <f>IF(ROW($AA1762)&lt;=VALUE(LEFT(AA$1,FIND("-",AA$1,1)-1))+VALUE(LEFT(AB$1,FIND("-",AB$1,1)-1)-1),0,AVERAGE(INDEX($AA:$AA,ROW($AA1762)-VALUE(LEFT(AB$1,FIND("-",AB$1,1)-1))+1):$AA1762))</f>
        <v>61.111111111111107</v>
      </c>
      <c r="AC1762">
        <f>IF(ROW($AA1762)&lt;=VALUE(LEFT(AA$1,FIND("-",AA$1,1)-1))+VALUE(LEFT(AB$1,FIND("-",AB$1,1)-1)-1)+VALUE(LEFT(AC$1,FIND("-",AC$1,1)-1)-1),0,AVERAGE(INDEX($AB:$AB,ROW($AB1762)-VALUE(LEFT(AC$1,FIND("-",AC$1,1)-1))+1):$AB1762))</f>
        <v>71.885521885521868</v>
      </c>
      <c r="AE1762">
        <f t="shared" si="249"/>
        <v>46668444</v>
      </c>
      <c r="AG1762" t="str">
        <f t="shared" si="251"/>
        <v>Sell</v>
      </c>
    </row>
    <row r="1763" spans="1:33" x14ac:dyDescent="0.25">
      <c r="A1763" s="6">
        <v>39031</v>
      </c>
      <c r="B1763">
        <v>0.505</v>
      </c>
      <c r="C1763">
        <v>0.505</v>
      </c>
      <c r="D1763">
        <v>0.495</v>
      </c>
      <c r="E1763">
        <v>0.495</v>
      </c>
      <c r="F1763">
        <v>0.28537800000000002</v>
      </c>
      <c r="G1763">
        <v>168500</v>
      </c>
      <c r="I1763" t="str">
        <f t="shared" si="244"/>
        <v/>
      </c>
      <c r="J1763" t="str">
        <f t="shared" si="245"/>
        <v/>
      </c>
      <c r="K1763" t="str">
        <f t="shared" si="246"/>
        <v/>
      </c>
      <c r="M1763" s="11" t="str">
        <f t="shared" si="250"/>
        <v/>
      </c>
      <c r="O1763">
        <f>IF(ROW($E1763)&lt;=VALUE(LEFT(O$1,FIND("-",O$1,1)-1)),0,IF(ROW($E1763)=VALUE(LEFT(O$1,FIND("-",O$1,1)-1))+1,AVERAGE(INDEX($E:$E,ROW($E1763)-VALUE(LEFT(O$1,FIND("-",O$1,1)-1))):$E1763),($E1763*(2/(VALUE(LEFT(O$1,FIND("-",O$1,1)-1))+1)))+(O1762*(1-(2/(VALUE(LEFT(O$1,FIND("-",O$1,1)-1))+1))))))</f>
        <v>0.39514295895562895</v>
      </c>
      <c r="Q1763">
        <f>IF(ROW($E1763)&lt;=VALUE(LEFT(Q$1,FIND("-",Q$1,1)-1)),0,IF(ROW($E1763)=VALUE(LEFT(Q$1,FIND("-",Q$1,1)-1))+1,AVERAGE(INDEX($E:$E,ROW($E1763)-VALUE(LEFT(Q$1,FIND("-",Q$1,1)-1))):$E1763),($E1763*(2/(VALUE(LEFT(Q$1,FIND("-",Q$1,1)-1))+1)))+(Q1762*(1-(2/(VALUE(LEFT(Q$1,FIND("-",Q$1,1)-1))+1))))))</f>
        <v>0.50546165392242937</v>
      </c>
      <c r="R1763">
        <f>IF(ROW($E1763)&lt;=VALUE(LEFT(R$1,FIND("-",R$1,1)-1)),0,IF(ROW($E1763)=VALUE(LEFT(R$1,FIND("-",R$1,1)-1))+1,AVERAGE(INDEX($E:$E,ROW($E1763)-VALUE(LEFT(R$1,FIND("-",R$1,1)-1))):$E1763),($E1763*(2/(VALUE(LEFT(R$1,FIND("-",R$1,1)-1))+1)))+(R1762*(1-(2/(VALUE(LEFT(R$1,FIND("-",R$1,1)-1))+1))))))</f>
        <v>0.4976838166368211</v>
      </c>
      <c r="S1763">
        <f t="shared" si="247"/>
        <v>7.7778372856082689E-3</v>
      </c>
      <c r="T1763">
        <f>IF(ROW($E1763)&lt;=MAX(VALUE(LEFT(Q$1,FIND("-",Q$1,1)-1)),VALUE(LEFT(R$1,FIND("-",R$1,1)-1)))+VALUE(LEFT(T$1,FIND("-",T$1,1)-1))-1,0,IF(ROW($E1763)=MAX(VALUE(LEFT(Q$1,FIND("-",Q$1,1)-1)),VALUE(LEFT(R$1,FIND("-",R$1,1)-1)))+VALUE(LEFT(T$1,FIND("-",T$1,1)-1)),AVERAGE(INDEX($S:$S,ROW(S1763)-VALUE(LEFT(T$1,FIND("-",T$1,1)-1))+1):S1763),($S1763*(2/(VALUE(LEFT(T$1,FIND("-",T$1,1)-1))+1)))+(T1762*(1-(2/(VALUE(LEFT(T$1,FIND("-",T$1,1)-1))+1))))))</f>
        <v>1.0485194912704462E-2</v>
      </c>
      <c r="V1763">
        <f t="shared" si="248"/>
        <v>-1.0000000000000009E-2</v>
      </c>
      <c r="W1763">
        <f>IF(ROW($E1763)&lt;=VALUE(LEFT(W$1,FIND("-",W$1,1)-1))+1,0,IF(ROW($E1762)=VALUE(LEFT(W$1,FIND("-",W$1,1)-1))+1,100-100/(1+ABS((SUMIF(INDEX($V:$V,ROW($V1763)-VALUE(LEFT(W$1,FIND("-",W$1,1)-1))+1):$V1763,"&gt;0",INDEX($V:$V,ROW($V1763)-VALUE(LEFT(W$1,FIND("-",W$1,1)-1))+1):$V1763)/COUNTIF(INDEX($V:$V,ROW($V1763)-VALUE(LEFT(W$1,FIND("-",W$1,1)-1))+1):$V1763,"&gt;0"))/(SUMIF(INDEX($V:$V,ROW($V1763)-VALUE(LEFT(W$1,FIND("-",W$1,1)-1))+1):$V1763,"&lt;0",INDEX($V:$V,ROW($V1763)-VALUE(LEFT(W$1,FIND("-",W$1,1)-1))+1):$V1763)/COUNTIF(INDEX($V:$V,ROW($V1763)-VALUE(LEFT(W$1,FIND("-",W$1,1)-1))+1):$V1763,"&lt;0")))),100-100/(1+ABS((SUMIF(INDEX($V:$V,ROW($V1763)-VALUE(LEFT(W$1,FIND("-",W$1,1)-1))+1):$V1763,"&gt;0",INDEX($V:$V,ROW($V1763)-VALUE(LEFT(W$1,FIND("-",W$1,1)-1))+1):$V1763)/VALUE(LEFT(W$1,FIND("-",W$1,1)-1)))/(SUMIF(INDEX($V:$V,ROW($V1763)-VALUE(LEFT(W$1,FIND("-",W$1,1)-1))+1):$V1763,"&lt;0",INDEX($V:$V,ROW($V1763)-VALUE(LEFT(W$1,FIND("-",W$1,1)-1))+1):$V1763)/VALUE(LEFT(W$1,FIND("-",W$1,1)-1)))))))</f>
        <v>41.666666666666671</v>
      </c>
      <c r="Y1763">
        <f>IF(ROW($E1763)&lt;=VALUE(LEFT(Y$1,FIND("-",Y$1,1)-1)),0,MAX(INDEX(C:C,ROW(C1763)-VALUE(LEFT(Y$1,FIND("-",Y$1,1)-1))+1):C1763))</f>
        <v>0.52</v>
      </c>
      <c r="Z1763">
        <f>IF(ROW($E1763)&lt;=VALUE(LEFT(Z$1,FIND("-",Z$1,1)-1)),0,MIN(INDEX(D:D,ROW(D1763)-VALUE(LEFT(Z$1,FIND("-",Z$1,1)-1))+1):D1763))</f>
        <v>0.49</v>
      </c>
      <c r="AA1763">
        <f t="shared" si="252"/>
        <v>16.666666666666664</v>
      </c>
      <c r="AB1763">
        <f>IF(ROW($AA1763)&lt;=VALUE(LEFT(AA$1,FIND("-",AA$1,1)-1))+VALUE(LEFT(AB$1,FIND("-",AB$1,1)-1)-1),0,AVERAGE(INDEX($AA:$AA,ROW($AA1763)-VALUE(LEFT(AB$1,FIND("-",AB$1,1)-1))+1):$AA1763))</f>
        <v>44.444444444444436</v>
      </c>
      <c r="AC1763">
        <f>IF(ROW($AA1763)&lt;=VALUE(LEFT(AA$1,FIND("-",AA$1,1)-1))+VALUE(LEFT(AB$1,FIND("-",AB$1,1)-1)-1)+VALUE(LEFT(AC$1,FIND("-",AC$1,1)-1)-1),0,AVERAGE(INDEX($AB:$AB,ROW($AB1763)-VALUE(LEFT(AC$1,FIND("-",AC$1,1)-1))+1):$AB1763))</f>
        <v>59.090909090909072</v>
      </c>
      <c r="AE1763">
        <f t="shared" si="249"/>
        <v>46499944</v>
      </c>
      <c r="AG1763" t="str">
        <f t="shared" si="251"/>
        <v/>
      </c>
    </row>
    <row r="1764" spans="1:33" x14ac:dyDescent="0.25">
      <c r="A1764" s="6">
        <v>39034</v>
      </c>
      <c r="B1764">
        <v>0.495</v>
      </c>
      <c r="C1764">
        <v>0.51</v>
      </c>
      <c r="D1764">
        <v>0.495</v>
      </c>
      <c r="E1764">
        <v>0.5</v>
      </c>
      <c r="F1764">
        <v>0.28826000000000002</v>
      </c>
      <c r="G1764">
        <v>105000</v>
      </c>
      <c r="I1764" t="str">
        <f t="shared" si="244"/>
        <v/>
      </c>
      <c r="J1764" t="str">
        <f t="shared" si="245"/>
        <v/>
      </c>
      <c r="K1764" t="str">
        <f t="shared" si="246"/>
        <v/>
      </c>
      <c r="M1764" s="11" t="str">
        <f t="shared" si="250"/>
        <v/>
      </c>
      <c r="O1764">
        <f>IF(ROW($E1764)&lt;=VALUE(LEFT(O$1,FIND("-",O$1,1)-1)),0,IF(ROW($E1764)=VALUE(LEFT(O$1,FIND("-",O$1,1)-1))+1,AVERAGE(INDEX($E:$E,ROW($E1764)-VALUE(LEFT(O$1,FIND("-",O$1,1)-1))):$E1764),($E1764*(2/(VALUE(LEFT(O$1,FIND("-",O$1,1)-1))+1)))+(O1763*(1-(2/(VALUE(LEFT(O$1,FIND("-",O$1,1)-1))+1))))))</f>
        <v>0.39618631259786152</v>
      </c>
      <c r="Q1764">
        <f>IF(ROW($E1764)&lt;=VALUE(LEFT(Q$1,FIND("-",Q$1,1)-1)),0,IF(ROW($E1764)=VALUE(LEFT(Q$1,FIND("-",Q$1,1)-1))+1,AVERAGE(INDEX($E:$E,ROW($E1764)-VALUE(LEFT(Q$1,FIND("-",Q$1,1)-1))):$E1764),($E1764*(2/(VALUE(LEFT(Q$1,FIND("-",Q$1,1)-1))+1)))+(Q1763*(1-(2/(VALUE(LEFT(Q$1,FIND("-",Q$1,1)-1))+1))))))</f>
        <v>0.50462139947282481</v>
      </c>
      <c r="R1764">
        <f>IF(ROW($E1764)&lt;=VALUE(LEFT(R$1,FIND("-",R$1,1)-1)),0,IF(ROW($E1764)=VALUE(LEFT(R$1,FIND("-",R$1,1)-1))+1,AVERAGE(INDEX($E:$E,ROW($E1764)-VALUE(LEFT(R$1,FIND("-",R$1,1)-1))):$E1764),($E1764*(2/(VALUE(LEFT(R$1,FIND("-",R$1,1)-1))+1)))+(R1763*(1-(2/(VALUE(LEFT(R$1,FIND("-",R$1,1)-1))+1))))))</f>
        <v>0.49785538577483435</v>
      </c>
      <c r="S1764">
        <f t="shared" si="247"/>
        <v>6.7660136979904584E-3</v>
      </c>
      <c r="T1764">
        <f>IF(ROW($E1764)&lt;=MAX(VALUE(LEFT(Q$1,FIND("-",Q$1,1)-1)),VALUE(LEFT(R$1,FIND("-",R$1,1)-1)))+VALUE(LEFT(T$1,FIND("-",T$1,1)-1))-1,0,IF(ROW($E1764)=MAX(VALUE(LEFT(Q$1,FIND("-",Q$1,1)-1)),VALUE(LEFT(R$1,FIND("-",R$1,1)-1)))+VALUE(LEFT(T$1,FIND("-",T$1,1)-1)),AVERAGE(INDEX($S:$S,ROW(S1764)-VALUE(LEFT(T$1,FIND("-",T$1,1)-1))+1):S1764),($S1764*(2/(VALUE(LEFT(T$1,FIND("-",T$1,1)-1))+1)))+(T1763*(1-(2/(VALUE(LEFT(T$1,FIND("-",T$1,1)-1))+1))))))</f>
        <v>9.7413586697616631E-3</v>
      </c>
      <c r="V1764">
        <f t="shared" si="248"/>
        <v>5.0000000000000044E-3</v>
      </c>
      <c r="W1764">
        <f>IF(ROW($E1764)&lt;=VALUE(LEFT(W$1,FIND("-",W$1,1)-1))+1,0,IF(ROW($E1763)=VALUE(LEFT(W$1,FIND("-",W$1,1)-1))+1,100-100/(1+ABS((SUMIF(INDEX($V:$V,ROW($V1764)-VALUE(LEFT(W$1,FIND("-",W$1,1)-1))+1):$V1764,"&gt;0",INDEX($V:$V,ROW($V1764)-VALUE(LEFT(W$1,FIND("-",W$1,1)-1))+1):$V1764)/COUNTIF(INDEX($V:$V,ROW($V1764)-VALUE(LEFT(W$1,FIND("-",W$1,1)-1))+1):$V1764,"&gt;0"))/(SUMIF(INDEX($V:$V,ROW($V1764)-VALUE(LEFT(W$1,FIND("-",W$1,1)-1))+1):$V1764,"&lt;0",INDEX($V:$V,ROW($V1764)-VALUE(LEFT(W$1,FIND("-",W$1,1)-1))+1):$V1764)/COUNTIF(INDEX($V:$V,ROW($V1764)-VALUE(LEFT(W$1,FIND("-",W$1,1)-1))+1):$V1764,"&lt;0")))),100-100/(1+ABS((SUMIF(INDEX($V:$V,ROW($V1764)-VALUE(LEFT(W$1,FIND("-",W$1,1)-1))+1):$V1764,"&gt;0",INDEX($V:$V,ROW($V1764)-VALUE(LEFT(W$1,FIND("-",W$1,1)-1))+1):$V1764)/VALUE(LEFT(W$1,FIND("-",W$1,1)-1)))/(SUMIF(INDEX($V:$V,ROW($V1764)-VALUE(LEFT(W$1,FIND("-",W$1,1)-1))+1):$V1764,"&lt;0",INDEX($V:$V,ROW($V1764)-VALUE(LEFT(W$1,FIND("-",W$1,1)-1))+1):$V1764)/VALUE(LEFT(W$1,FIND("-",W$1,1)-1)))))))</f>
        <v>46.153846153846153</v>
      </c>
      <c r="Y1764">
        <f>IF(ROW($E1764)&lt;=VALUE(LEFT(Y$1,FIND("-",Y$1,1)-1)),0,MAX(INDEX(C:C,ROW(C1764)-VALUE(LEFT(Y$1,FIND("-",Y$1,1)-1))+1):C1764))</f>
        <v>0.52</v>
      </c>
      <c r="Z1764">
        <f>IF(ROW($E1764)&lt;=VALUE(LEFT(Z$1,FIND("-",Z$1,1)-1)),0,MIN(INDEX(D:D,ROW(D1764)-VALUE(LEFT(Z$1,FIND("-",Z$1,1)-1))+1):D1764))</f>
        <v>0.49</v>
      </c>
      <c r="AA1764">
        <f t="shared" si="252"/>
        <v>33.333333333333329</v>
      </c>
      <c r="AB1764">
        <f>IF(ROW($AA1764)&lt;=VALUE(LEFT(AA$1,FIND("-",AA$1,1)-1))+VALUE(LEFT(AB$1,FIND("-",AB$1,1)-1)-1),0,AVERAGE(INDEX($AA:$AA,ROW($AA1764)-VALUE(LEFT(AB$1,FIND("-",AB$1,1)-1))+1):$AA1764))</f>
        <v>33.333333333333329</v>
      </c>
      <c r="AC1764">
        <f>IF(ROW($AA1764)&lt;=VALUE(LEFT(AA$1,FIND("-",AA$1,1)-1))+VALUE(LEFT(AB$1,FIND("-",AB$1,1)-1)-1)+VALUE(LEFT(AC$1,FIND("-",AC$1,1)-1)-1),0,AVERAGE(INDEX($AB:$AB,ROW($AB1764)-VALUE(LEFT(AC$1,FIND("-",AC$1,1)-1))+1):$AB1764))</f>
        <v>46.296296296296283</v>
      </c>
      <c r="AE1764">
        <f t="shared" si="249"/>
        <v>46604944</v>
      </c>
      <c r="AG1764" t="str">
        <f t="shared" si="251"/>
        <v/>
      </c>
    </row>
    <row r="1765" spans="1:33" x14ac:dyDescent="0.25">
      <c r="A1765" s="6">
        <v>39035</v>
      </c>
      <c r="B1765">
        <v>0.5</v>
      </c>
      <c r="C1765">
        <v>0.51</v>
      </c>
      <c r="D1765">
        <v>0.495</v>
      </c>
      <c r="E1765">
        <v>0.495</v>
      </c>
      <c r="F1765">
        <v>0.28537800000000002</v>
      </c>
      <c r="G1765">
        <v>245000</v>
      </c>
      <c r="I1765" t="str">
        <f t="shared" si="244"/>
        <v/>
      </c>
      <c r="J1765" t="str">
        <f t="shared" si="245"/>
        <v/>
      </c>
      <c r="K1765" t="str">
        <f t="shared" si="246"/>
        <v/>
      </c>
      <c r="M1765" s="11" t="str">
        <f t="shared" si="250"/>
        <v/>
      </c>
      <c r="O1765">
        <f>IF(ROW($E1765)&lt;=VALUE(LEFT(O$1,FIND("-",O$1,1)-1)),0,IF(ROW($E1765)=VALUE(LEFT(O$1,FIND("-",O$1,1)-1))+1,AVERAGE(INDEX($E:$E,ROW($E1765)-VALUE(LEFT(O$1,FIND("-",O$1,1)-1))):$E1765),($E1765*(2/(VALUE(LEFT(O$1,FIND("-",O$1,1)-1))+1)))+(O1764*(1-(2/(VALUE(LEFT(O$1,FIND("-",O$1,1)-1))+1))))))</f>
        <v>0.39716953336803207</v>
      </c>
      <c r="Q1765">
        <f>IF(ROW($E1765)&lt;=VALUE(LEFT(Q$1,FIND("-",Q$1,1)-1)),0,IF(ROW($E1765)=VALUE(LEFT(Q$1,FIND("-",Q$1,1)-1))+1,AVERAGE(INDEX($E:$E,ROW($E1765)-VALUE(LEFT(Q$1,FIND("-",Q$1,1)-1))):$E1765),($E1765*(2/(VALUE(LEFT(Q$1,FIND("-",Q$1,1)-1))+1)))+(Q1764*(1-(2/(VALUE(LEFT(Q$1,FIND("-",Q$1,1)-1))+1))))))</f>
        <v>0.5031411841693133</v>
      </c>
      <c r="R1765">
        <f>IF(ROW($E1765)&lt;=VALUE(LEFT(R$1,FIND("-",R$1,1)-1)),0,IF(ROW($E1765)=VALUE(LEFT(R$1,FIND("-",R$1,1)-1))+1,AVERAGE(INDEX($E:$E,ROW($E1765)-VALUE(LEFT(R$1,FIND("-",R$1,1)-1))):$E1765),($E1765*(2/(VALUE(LEFT(R$1,FIND("-",R$1,1)-1))+1)))+(R1764*(1-(2/(VALUE(LEFT(R$1,FIND("-",R$1,1)-1))+1))))))</f>
        <v>0.49764387571743923</v>
      </c>
      <c r="S1765">
        <f t="shared" si="247"/>
        <v>5.4973084518740722E-3</v>
      </c>
      <c r="T1765">
        <f>IF(ROW($E1765)&lt;=MAX(VALUE(LEFT(Q$1,FIND("-",Q$1,1)-1)),VALUE(LEFT(R$1,FIND("-",R$1,1)-1)))+VALUE(LEFT(T$1,FIND("-",T$1,1)-1))-1,0,IF(ROW($E1765)=MAX(VALUE(LEFT(Q$1,FIND("-",Q$1,1)-1)),VALUE(LEFT(R$1,FIND("-",R$1,1)-1)))+VALUE(LEFT(T$1,FIND("-",T$1,1)-1)),AVERAGE(INDEX($S:$S,ROW(S1765)-VALUE(LEFT(T$1,FIND("-",T$1,1)-1))+1):S1765),($S1765*(2/(VALUE(LEFT(T$1,FIND("-",T$1,1)-1))+1)))+(T1764*(1-(2/(VALUE(LEFT(T$1,FIND("-",T$1,1)-1))+1))))))</f>
        <v>8.8925486261841446E-3</v>
      </c>
      <c r="V1765">
        <f t="shared" si="248"/>
        <v>-5.0000000000000044E-3</v>
      </c>
      <c r="W1765">
        <f>IF(ROW($E1765)&lt;=VALUE(LEFT(W$1,FIND("-",W$1,1)-1))+1,0,IF(ROW($E1764)=VALUE(LEFT(W$1,FIND("-",W$1,1)-1))+1,100-100/(1+ABS((SUMIF(INDEX($V:$V,ROW($V1765)-VALUE(LEFT(W$1,FIND("-",W$1,1)-1))+1):$V1765,"&gt;0",INDEX($V:$V,ROW($V1765)-VALUE(LEFT(W$1,FIND("-",W$1,1)-1))+1):$V1765)/COUNTIF(INDEX($V:$V,ROW($V1765)-VALUE(LEFT(W$1,FIND("-",W$1,1)-1))+1):$V1765,"&gt;0"))/(SUMIF(INDEX($V:$V,ROW($V1765)-VALUE(LEFT(W$1,FIND("-",W$1,1)-1))+1):$V1765,"&lt;0",INDEX($V:$V,ROW($V1765)-VALUE(LEFT(W$1,FIND("-",W$1,1)-1))+1):$V1765)/COUNTIF(INDEX($V:$V,ROW($V1765)-VALUE(LEFT(W$1,FIND("-",W$1,1)-1))+1):$V1765,"&lt;0")))),100-100/(1+ABS((SUMIF(INDEX($V:$V,ROW($V1765)-VALUE(LEFT(W$1,FIND("-",W$1,1)-1))+1):$V1765,"&gt;0",INDEX($V:$V,ROW($V1765)-VALUE(LEFT(W$1,FIND("-",W$1,1)-1))+1):$V1765)/VALUE(LEFT(W$1,FIND("-",W$1,1)-1)))/(SUMIF(INDEX($V:$V,ROW($V1765)-VALUE(LEFT(W$1,FIND("-",W$1,1)-1))+1):$V1765,"&lt;0",INDEX($V:$V,ROW($V1765)-VALUE(LEFT(W$1,FIND("-",W$1,1)-1))+1):$V1765)/VALUE(LEFT(W$1,FIND("-",W$1,1)-1)))))))</f>
        <v>42.857142857142854</v>
      </c>
      <c r="Y1765">
        <f>IF(ROW($E1765)&lt;=VALUE(LEFT(Y$1,FIND("-",Y$1,1)-1)),0,MAX(INDEX(C:C,ROW(C1765)-VALUE(LEFT(Y$1,FIND("-",Y$1,1)-1))+1):C1765))</f>
        <v>0.52</v>
      </c>
      <c r="Z1765">
        <f>IF(ROW($E1765)&lt;=VALUE(LEFT(Z$1,FIND("-",Z$1,1)-1)),0,MIN(INDEX(D:D,ROW(D1765)-VALUE(LEFT(Z$1,FIND("-",Z$1,1)-1))+1):D1765))</f>
        <v>0.49</v>
      </c>
      <c r="AA1765">
        <f t="shared" si="252"/>
        <v>16.666666666666664</v>
      </c>
      <c r="AB1765">
        <f>IF(ROW($AA1765)&lt;=VALUE(LEFT(AA$1,FIND("-",AA$1,1)-1))+VALUE(LEFT(AB$1,FIND("-",AB$1,1)-1)-1),0,AVERAGE(INDEX($AA:$AA,ROW($AA1765)-VALUE(LEFT(AB$1,FIND("-",AB$1,1)-1))+1):$AA1765))</f>
        <v>22.222222222222218</v>
      </c>
      <c r="AC1765">
        <f>IF(ROW($AA1765)&lt;=VALUE(LEFT(AA$1,FIND("-",AA$1,1)-1))+VALUE(LEFT(AB$1,FIND("-",AB$1,1)-1)-1)+VALUE(LEFT(AC$1,FIND("-",AC$1,1)-1)-1),0,AVERAGE(INDEX($AB:$AB,ROW($AB1765)-VALUE(LEFT(AC$1,FIND("-",AC$1,1)-1))+1):$AB1765))</f>
        <v>33.333333333333329</v>
      </c>
      <c r="AE1765">
        <f t="shared" si="249"/>
        <v>46359944</v>
      </c>
      <c r="AG1765" t="str">
        <f t="shared" si="251"/>
        <v/>
      </c>
    </row>
    <row r="1766" spans="1:33" x14ac:dyDescent="0.25">
      <c r="A1766" s="6">
        <v>39036</v>
      </c>
      <c r="B1766">
        <v>0.495</v>
      </c>
      <c r="C1766">
        <v>0.51</v>
      </c>
      <c r="D1766">
        <v>0.495</v>
      </c>
      <c r="E1766">
        <v>0.495</v>
      </c>
      <c r="F1766">
        <v>0.28537800000000002</v>
      </c>
      <c r="G1766">
        <v>116000</v>
      </c>
      <c r="I1766" t="str">
        <f t="shared" si="244"/>
        <v/>
      </c>
      <c r="J1766" t="str">
        <f t="shared" si="245"/>
        <v/>
      </c>
      <c r="K1766" t="str">
        <f t="shared" si="246"/>
        <v/>
      </c>
      <c r="M1766" s="11" t="str">
        <f t="shared" si="250"/>
        <v/>
      </c>
      <c r="O1766">
        <f>IF(ROW($E1766)&lt;=VALUE(LEFT(O$1,FIND("-",O$1,1)-1)),0,IF(ROW($E1766)=VALUE(LEFT(O$1,FIND("-",O$1,1)-1))+1,AVERAGE(INDEX($E:$E,ROW($E1766)-VALUE(LEFT(O$1,FIND("-",O$1,1)-1))):$E1766),($E1766*(2/(VALUE(LEFT(O$1,FIND("-",O$1,1)-1))+1)))+(O1765*(1-(2/(VALUE(LEFT(O$1,FIND("-",O$1,1)-1))+1))))))</f>
        <v>0.3981429708469571</v>
      </c>
      <c r="Q1766">
        <f>IF(ROW($E1766)&lt;=VALUE(LEFT(Q$1,FIND("-",Q$1,1)-1)),0,IF(ROW($E1766)=VALUE(LEFT(Q$1,FIND("-",Q$1,1)-1))+1,AVERAGE(INDEX($E:$E,ROW($E1766)-VALUE(LEFT(Q$1,FIND("-",Q$1,1)-1))):$E1766),($E1766*(2/(VALUE(LEFT(Q$1,FIND("-",Q$1,1)-1))+1)))+(Q1765*(1-(2/(VALUE(LEFT(Q$1,FIND("-",Q$1,1)-1))+1))))))</f>
        <v>0.50188869429711125</v>
      </c>
      <c r="R1766">
        <f>IF(ROW($E1766)&lt;=VALUE(LEFT(R$1,FIND("-",R$1,1)-1)),0,IF(ROW($E1766)=VALUE(LEFT(R$1,FIND("-",R$1,1)-1))+1,AVERAGE(INDEX($E:$E,ROW($E1766)-VALUE(LEFT(R$1,FIND("-",R$1,1)-1))):$E1766),($E1766*(2/(VALUE(LEFT(R$1,FIND("-",R$1,1)-1))+1)))+(R1765*(1-(2/(VALUE(LEFT(R$1,FIND("-",R$1,1)-1))+1))))))</f>
        <v>0.49744803307170299</v>
      </c>
      <c r="S1766">
        <f t="shared" si="247"/>
        <v>4.44066122540826E-3</v>
      </c>
      <c r="T1766">
        <f>IF(ROW($E1766)&lt;=MAX(VALUE(LEFT(Q$1,FIND("-",Q$1,1)-1)),VALUE(LEFT(R$1,FIND("-",R$1,1)-1)))+VALUE(LEFT(T$1,FIND("-",T$1,1)-1))-1,0,IF(ROW($E1766)=MAX(VALUE(LEFT(Q$1,FIND("-",Q$1,1)-1)),VALUE(LEFT(R$1,FIND("-",R$1,1)-1)))+VALUE(LEFT(T$1,FIND("-",T$1,1)-1)),AVERAGE(INDEX($S:$S,ROW(S1766)-VALUE(LEFT(T$1,FIND("-",T$1,1)-1))+1):S1766),($S1766*(2/(VALUE(LEFT(T$1,FIND("-",T$1,1)-1))+1)))+(T1765*(1-(2/(VALUE(LEFT(T$1,FIND("-",T$1,1)-1))+1))))))</f>
        <v>8.0021711460289691E-3</v>
      </c>
      <c r="V1766">
        <f t="shared" si="248"/>
        <v>0</v>
      </c>
      <c r="W1766">
        <f>IF(ROW($E1766)&lt;=VALUE(LEFT(W$1,FIND("-",W$1,1)-1))+1,0,IF(ROW($E1765)=VALUE(LEFT(W$1,FIND("-",W$1,1)-1))+1,100-100/(1+ABS((SUMIF(INDEX($V:$V,ROW($V1766)-VALUE(LEFT(W$1,FIND("-",W$1,1)-1))+1):$V1766,"&gt;0",INDEX($V:$V,ROW($V1766)-VALUE(LEFT(W$1,FIND("-",W$1,1)-1))+1):$V1766)/COUNTIF(INDEX($V:$V,ROW($V1766)-VALUE(LEFT(W$1,FIND("-",W$1,1)-1))+1):$V1766,"&gt;0"))/(SUMIF(INDEX($V:$V,ROW($V1766)-VALUE(LEFT(W$1,FIND("-",W$1,1)-1))+1):$V1766,"&lt;0",INDEX($V:$V,ROW($V1766)-VALUE(LEFT(W$1,FIND("-",W$1,1)-1))+1):$V1766)/COUNTIF(INDEX($V:$V,ROW($V1766)-VALUE(LEFT(W$1,FIND("-",W$1,1)-1))+1):$V1766,"&lt;0")))),100-100/(1+ABS((SUMIF(INDEX($V:$V,ROW($V1766)-VALUE(LEFT(W$1,FIND("-",W$1,1)-1))+1):$V1766,"&gt;0",INDEX($V:$V,ROW($V1766)-VALUE(LEFT(W$1,FIND("-",W$1,1)-1))+1):$V1766)/VALUE(LEFT(W$1,FIND("-",W$1,1)-1)))/(SUMIF(INDEX($V:$V,ROW($V1766)-VALUE(LEFT(W$1,FIND("-",W$1,1)-1))+1):$V1766,"&lt;0",INDEX($V:$V,ROW($V1766)-VALUE(LEFT(W$1,FIND("-",W$1,1)-1))+1):$V1766)/VALUE(LEFT(W$1,FIND("-",W$1,1)-1)))))))</f>
        <v>50</v>
      </c>
      <c r="Y1766">
        <f>IF(ROW($E1766)&lt;=VALUE(LEFT(Y$1,FIND("-",Y$1,1)-1)),0,MAX(INDEX(C:C,ROW(C1766)-VALUE(LEFT(Y$1,FIND("-",Y$1,1)-1))+1):C1766))</f>
        <v>0.52</v>
      </c>
      <c r="Z1766">
        <f>IF(ROW($E1766)&lt;=VALUE(LEFT(Z$1,FIND("-",Z$1,1)-1)),0,MIN(INDEX(D:D,ROW(D1766)-VALUE(LEFT(Z$1,FIND("-",Z$1,1)-1))+1):D1766))</f>
        <v>0.49</v>
      </c>
      <c r="AA1766">
        <f t="shared" si="252"/>
        <v>16.666666666666664</v>
      </c>
      <c r="AB1766">
        <f>IF(ROW($AA1766)&lt;=VALUE(LEFT(AA$1,FIND("-",AA$1,1)-1))+VALUE(LEFT(AB$1,FIND("-",AB$1,1)-1)-1),0,AVERAGE(INDEX($AA:$AA,ROW($AA1766)-VALUE(LEFT(AB$1,FIND("-",AB$1,1)-1))+1):$AA1766))</f>
        <v>22.222222222222218</v>
      </c>
      <c r="AC1766">
        <f>IF(ROW($AA1766)&lt;=VALUE(LEFT(AA$1,FIND("-",AA$1,1)-1))+VALUE(LEFT(AB$1,FIND("-",AB$1,1)-1)-1)+VALUE(LEFT(AC$1,FIND("-",AC$1,1)-1)-1),0,AVERAGE(INDEX($AB:$AB,ROW($AB1766)-VALUE(LEFT(AC$1,FIND("-",AC$1,1)-1))+1):$AB1766))</f>
        <v>25.92592592592592</v>
      </c>
      <c r="AE1766">
        <f t="shared" si="249"/>
        <v>46359944</v>
      </c>
      <c r="AG1766" t="str">
        <f t="shared" si="251"/>
        <v/>
      </c>
    </row>
    <row r="1767" spans="1:33" x14ac:dyDescent="0.25">
      <c r="A1767" s="6">
        <v>39037</v>
      </c>
      <c r="B1767">
        <v>0.49</v>
      </c>
      <c r="C1767">
        <v>0.495</v>
      </c>
      <c r="D1767">
        <v>0.48499999999999999</v>
      </c>
      <c r="E1767">
        <v>0.49</v>
      </c>
      <c r="F1767">
        <v>0.282495</v>
      </c>
      <c r="G1767">
        <v>89000</v>
      </c>
      <c r="I1767" t="str">
        <f t="shared" si="244"/>
        <v/>
      </c>
      <c r="J1767" t="str">
        <f t="shared" si="245"/>
        <v/>
      </c>
      <c r="K1767" t="str">
        <f t="shared" si="246"/>
        <v/>
      </c>
      <c r="M1767" s="11" t="str">
        <f t="shared" si="250"/>
        <v/>
      </c>
      <c r="O1767">
        <f>IF(ROW($E1767)&lt;=VALUE(LEFT(O$1,FIND("-",O$1,1)-1)),0,IF(ROW($E1767)=VALUE(LEFT(O$1,FIND("-",O$1,1)-1))+1,AVERAGE(INDEX($E:$E,ROW($E1767)-VALUE(LEFT(O$1,FIND("-",O$1,1)-1))):$E1767),($E1767*(2/(VALUE(LEFT(O$1,FIND("-",O$1,1)-1))+1)))+(O1766*(1-(2/(VALUE(LEFT(O$1,FIND("-",O$1,1)-1))+1))))))</f>
        <v>0.39905697113703714</v>
      </c>
      <c r="Q1767">
        <f>IF(ROW($E1767)&lt;=VALUE(LEFT(Q$1,FIND("-",Q$1,1)-1)),0,IF(ROW($E1767)=VALUE(LEFT(Q$1,FIND("-",Q$1,1)-1))+1,AVERAGE(INDEX($E:$E,ROW($E1767)-VALUE(LEFT(Q$1,FIND("-",Q$1,1)-1))):$E1767),($E1767*(2/(VALUE(LEFT(Q$1,FIND("-",Q$1,1)-1))+1)))+(Q1766*(1-(2/(VALUE(LEFT(Q$1,FIND("-",Q$1,1)-1))+1))))))</f>
        <v>0.50005966440524796</v>
      </c>
      <c r="R1767">
        <f>IF(ROW($E1767)&lt;=VALUE(LEFT(R$1,FIND("-",R$1,1)-1)),0,IF(ROW($E1767)=VALUE(LEFT(R$1,FIND("-",R$1,1)-1))+1,AVERAGE(INDEX($E:$E,ROW($E1767)-VALUE(LEFT(R$1,FIND("-",R$1,1)-1))):$E1767),($E1767*(2/(VALUE(LEFT(R$1,FIND("-",R$1,1)-1))+1)))+(R1766*(1-(2/(VALUE(LEFT(R$1,FIND("-",R$1,1)-1))+1))))))</f>
        <v>0.49689632691824348</v>
      </c>
      <c r="S1767">
        <f t="shared" si="247"/>
        <v>3.1633374870044806E-3</v>
      </c>
      <c r="T1767">
        <f>IF(ROW($E1767)&lt;=MAX(VALUE(LEFT(Q$1,FIND("-",Q$1,1)-1)),VALUE(LEFT(R$1,FIND("-",R$1,1)-1)))+VALUE(LEFT(T$1,FIND("-",T$1,1)-1))-1,0,IF(ROW($E1767)=MAX(VALUE(LEFT(Q$1,FIND("-",Q$1,1)-1)),VALUE(LEFT(R$1,FIND("-",R$1,1)-1)))+VALUE(LEFT(T$1,FIND("-",T$1,1)-1)),AVERAGE(INDEX($S:$S,ROW(S1767)-VALUE(LEFT(T$1,FIND("-",T$1,1)-1))+1):S1767),($S1767*(2/(VALUE(LEFT(T$1,FIND("-",T$1,1)-1))+1)))+(T1766*(1-(2/(VALUE(LEFT(T$1,FIND("-",T$1,1)-1))+1))))))</f>
        <v>7.0344044142240719E-3</v>
      </c>
      <c r="V1767">
        <f t="shared" si="248"/>
        <v>-5.0000000000000044E-3</v>
      </c>
      <c r="W1767">
        <f>IF(ROW($E1767)&lt;=VALUE(LEFT(W$1,FIND("-",W$1,1)-1))+1,0,IF(ROW($E1766)=VALUE(LEFT(W$1,FIND("-",W$1,1)-1))+1,100-100/(1+ABS((SUMIF(INDEX($V:$V,ROW($V1767)-VALUE(LEFT(W$1,FIND("-",W$1,1)-1))+1):$V1767,"&gt;0",INDEX($V:$V,ROW($V1767)-VALUE(LEFT(W$1,FIND("-",W$1,1)-1))+1):$V1767)/COUNTIF(INDEX($V:$V,ROW($V1767)-VALUE(LEFT(W$1,FIND("-",W$1,1)-1))+1):$V1767,"&gt;0"))/(SUMIF(INDEX($V:$V,ROW($V1767)-VALUE(LEFT(W$1,FIND("-",W$1,1)-1))+1):$V1767,"&lt;0",INDEX($V:$V,ROW($V1767)-VALUE(LEFT(W$1,FIND("-",W$1,1)-1))+1):$V1767)/COUNTIF(INDEX($V:$V,ROW($V1767)-VALUE(LEFT(W$1,FIND("-",W$1,1)-1))+1):$V1767,"&lt;0")))),100-100/(1+ABS((SUMIF(INDEX($V:$V,ROW($V1767)-VALUE(LEFT(W$1,FIND("-",W$1,1)-1))+1):$V1767,"&gt;0",INDEX($V:$V,ROW($V1767)-VALUE(LEFT(W$1,FIND("-",W$1,1)-1))+1):$V1767)/VALUE(LEFT(W$1,FIND("-",W$1,1)-1)))/(SUMIF(INDEX($V:$V,ROW($V1767)-VALUE(LEFT(W$1,FIND("-",W$1,1)-1))+1):$V1767,"&lt;0",INDEX($V:$V,ROW($V1767)-VALUE(LEFT(W$1,FIND("-",W$1,1)-1))+1):$V1767)/VALUE(LEFT(W$1,FIND("-",W$1,1)-1)))))))</f>
        <v>46.153846153846153</v>
      </c>
      <c r="Y1767">
        <f>IF(ROW($E1767)&lt;=VALUE(LEFT(Y$1,FIND("-",Y$1,1)-1)),0,MAX(INDEX(C:C,ROW(C1767)-VALUE(LEFT(Y$1,FIND("-",Y$1,1)-1))+1):C1767))</f>
        <v>0.52</v>
      </c>
      <c r="Z1767">
        <f>IF(ROW($E1767)&lt;=VALUE(LEFT(Z$1,FIND("-",Z$1,1)-1)),0,MIN(INDEX(D:D,ROW(D1767)-VALUE(LEFT(Z$1,FIND("-",Z$1,1)-1))+1):D1767))</f>
        <v>0.48499999999999999</v>
      </c>
      <c r="AA1767">
        <f t="shared" si="252"/>
        <v>14.285714285714285</v>
      </c>
      <c r="AB1767">
        <f>IF(ROW($AA1767)&lt;=VALUE(LEFT(AA$1,FIND("-",AA$1,1)-1))+VALUE(LEFT(AB$1,FIND("-",AB$1,1)-1)-1),0,AVERAGE(INDEX($AA:$AA,ROW($AA1767)-VALUE(LEFT(AB$1,FIND("-",AB$1,1)-1))+1):$AA1767))</f>
        <v>15.873015873015872</v>
      </c>
      <c r="AC1767">
        <f>IF(ROW($AA1767)&lt;=VALUE(LEFT(AA$1,FIND("-",AA$1,1)-1))+VALUE(LEFT(AB$1,FIND("-",AB$1,1)-1)-1)+VALUE(LEFT(AC$1,FIND("-",AC$1,1)-1)-1),0,AVERAGE(INDEX($AB:$AB,ROW($AB1767)-VALUE(LEFT(AC$1,FIND("-",AC$1,1)-1))+1):$AB1767))</f>
        <v>20.105820105820104</v>
      </c>
      <c r="AE1767">
        <f t="shared" si="249"/>
        <v>46270944</v>
      </c>
      <c r="AG1767" t="str">
        <f t="shared" si="251"/>
        <v/>
      </c>
    </row>
    <row r="1768" spans="1:33" x14ac:dyDescent="0.25">
      <c r="A1768" s="6">
        <v>39038</v>
      </c>
      <c r="B1768">
        <v>0.49</v>
      </c>
      <c r="C1768">
        <v>0.51</v>
      </c>
      <c r="D1768">
        <v>0.48499999999999999</v>
      </c>
      <c r="E1768">
        <v>0.495</v>
      </c>
      <c r="F1768">
        <v>0.28537800000000002</v>
      </c>
      <c r="G1768">
        <v>263400</v>
      </c>
      <c r="I1768" t="str">
        <f t="shared" si="244"/>
        <v/>
      </c>
      <c r="J1768" t="str">
        <f t="shared" si="245"/>
        <v/>
      </c>
      <c r="K1768" t="str">
        <f t="shared" si="246"/>
        <v>Oversold Below %D</v>
      </c>
      <c r="M1768" s="11" t="str">
        <f t="shared" si="250"/>
        <v/>
      </c>
      <c r="O1768">
        <f>IF(ROW($E1768)&lt;=VALUE(LEFT(O$1,FIND("-",O$1,1)-1)),0,IF(ROW($E1768)=VALUE(LEFT(O$1,FIND("-",O$1,1)-1))+1,AVERAGE(INDEX($E:$E,ROW($E1768)-VALUE(LEFT(O$1,FIND("-",O$1,1)-1))):$E1768),($E1768*(2/(VALUE(LEFT(O$1,FIND("-",O$1,1)-1))+1)))+(O1767*(1-(2/(VALUE(LEFT(O$1,FIND("-",O$1,1)-1))+1))))))</f>
        <v>0.40001162814064872</v>
      </c>
      <c r="Q1768">
        <f>IF(ROW($E1768)&lt;=VALUE(LEFT(Q$1,FIND("-",Q$1,1)-1)),0,IF(ROW($E1768)=VALUE(LEFT(Q$1,FIND("-",Q$1,1)-1))+1,AVERAGE(INDEX($E:$E,ROW($E1768)-VALUE(LEFT(Q$1,FIND("-",Q$1,1)-1))):$E1768),($E1768*(2/(VALUE(LEFT(Q$1,FIND("-",Q$1,1)-1))+1)))+(Q1767*(1-(2/(VALUE(LEFT(Q$1,FIND("-",Q$1,1)-1))+1))))))</f>
        <v>0.49928125449674832</v>
      </c>
      <c r="R1768">
        <f>IF(ROW($E1768)&lt;=VALUE(LEFT(R$1,FIND("-",R$1,1)-1)),0,IF(ROW($E1768)=VALUE(LEFT(R$1,FIND("-",R$1,1)-1))+1,AVERAGE(INDEX($E:$E,ROW($E1768)-VALUE(LEFT(R$1,FIND("-",R$1,1)-1))):$E1768),($E1768*(2/(VALUE(LEFT(R$1,FIND("-",R$1,1)-1))+1)))+(R1767*(1-(2/(VALUE(LEFT(R$1,FIND("-",R$1,1)-1))+1))))))</f>
        <v>0.49675585825763285</v>
      </c>
      <c r="S1768">
        <f t="shared" si="247"/>
        <v>2.5253962391154627E-3</v>
      </c>
      <c r="T1768">
        <f>IF(ROW($E1768)&lt;=MAX(VALUE(LEFT(Q$1,FIND("-",Q$1,1)-1)),VALUE(LEFT(R$1,FIND("-",R$1,1)-1)))+VALUE(LEFT(T$1,FIND("-",T$1,1)-1))-1,0,IF(ROW($E1768)=MAX(VALUE(LEFT(Q$1,FIND("-",Q$1,1)-1)),VALUE(LEFT(R$1,FIND("-",R$1,1)-1)))+VALUE(LEFT(T$1,FIND("-",T$1,1)-1)),AVERAGE(INDEX($S:$S,ROW(S1768)-VALUE(LEFT(T$1,FIND("-",T$1,1)-1))+1):S1768),($S1768*(2/(VALUE(LEFT(T$1,FIND("-",T$1,1)-1))+1)))+(T1767*(1-(2/(VALUE(LEFT(T$1,FIND("-",T$1,1)-1))+1))))))</f>
        <v>6.1326027792023502E-3</v>
      </c>
      <c r="V1768">
        <f t="shared" si="248"/>
        <v>5.0000000000000044E-3</v>
      </c>
      <c r="W1768">
        <f>IF(ROW($E1768)&lt;=VALUE(LEFT(W$1,FIND("-",W$1,1)-1))+1,0,IF(ROW($E1767)=VALUE(LEFT(W$1,FIND("-",W$1,1)-1))+1,100-100/(1+ABS((SUMIF(INDEX($V:$V,ROW($V1768)-VALUE(LEFT(W$1,FIND("-",W$1,1)-1))+1):$V1768,"&gt;0",INDEX($V:$V,ROW($V1768)-VALUE(LEFT(W$1,FIND("-",W$1,1)-1))+1):$V1768)/COUNTIF(INDEX($V:$V,ROW($V1768)-VALUE(LEFT(W$1,FIND("-",W$1,1)-1))+1):$V1768,"&gt;0"))/(SUMIF(INDEX($V:$V,ROW($V1768)-VALUE(LEFT(W$1,FIND("-",W$1,1)-1))+1):$V1768,"&lt;0",INDEX($V:$V,ROW($V1768)-VALUE(LEFT(W$1,FIND("-",W$1,1)-1))+1):$V1768)/COUNTIF(INDEX($V:$V,ROW($V1768)-VALUE(LEFT(W$1,FIND("-",W$1,1)-1))+1):$V1768,"&lt;0")))),100-100/(1+ABS((SUMIF(INDEX($V:$V,ROW($V1768)-VALUE(LEFT(W$1,FIND("-",W$1,1)-1))+1):$V1768,"&gt;0",INDEX($V:$V,ROW($V1768)-VALUE(LEFT(W$1,FIND("-",W$1,1)-1))+1):$V1768)/VALUE(LEFT(W$1,FIND("-",W$1,1)-1)))/(SUMIF(INDEX($V:$V,ROW($V1768)-VALUE(LEFT(W$1,FIND("-",W$1,1)-1))+1):$V1768,"&lt;0",INDEX($V:$V,ROW($V1768)-VALUE(LEFT(W$1,FIND("-",W$1,1)-1))+1):$V1768)/VALUE(LEFT(W$1,FIND("-",W$1,1)-1)))))))</f>
        <v>41.666666666666671</v>
      </c>
      <c r="Y1768">
        <f>IF(ROW($E1768)&lt;=VALUE(LEFT(Y$1,FIND("-",Y$1,1)-1)),0,MAX(INDEX(C:C,ROW(C1768)-VALUE(LEFT(Y$1,FIND("-",Y$1,1)-1))+1):C1768))</f>
        <v>0.52</v>
      </c>
      <c r="Z1768">
        <f>IF(ROW($E1768)&lt;=VALUE(LEFT(Z$1,FIND("-",Z$1,1)-1)),0,MIN(INDEX(D:D,ROW(D1768)-VALUE(LEFT(Z$1,FIND("-",Z$1,1)-1))+1):D1768))</f>
        <v>0.48499999999999999</v>
      </c>
      <c r="AA1768">
        <f t="shared" si="252"/>
        <v>28.571428571428569</v>
      </c>
      <c r="AB1768">
        <f>IF(ROW($AA1768)&lt;=VALUE(LEFT(AA$1,FIND("-",AA$1,1)-1))+VALUE(LEFT(AB$1,FIND("-",AB$1,1)-1)-1),0,AVERAGE(INDEX($AA:$AA,ROW($AA1768)-VALUE(LEFT(AB$1,FIND("-",AB$1,1)-1))+1):$AA1768))</f>
        <v>19.841269841269838</v>
      </c>
      <c r="AC1768">
        <f>IF(ROW($AA1768)&lt;=VALUE(LEFT(AA$1,FIND("-",AA$1,1)-1))+VALUE(LEFT(AB$1,FIND("-",AB$1,1)-1)-1)+VALUE(LEFT(AC$1,FIND("-",AC$1,1)-1)-1),0,AVERAGE(INDEX($AB:$AB,ROW($AB1768)-VALUE(LEFT(AC$1,FIND("-",AC$1,1)-1))+1):$AB1768))</f>
        <v>19.312169312169306</v>
      </c>
      <c r="AE1768">
        <f t="shared" si="249"/>
        <v>46534344</v>
      </c>
      <c r="AG1768" t="str">
        <f t="shared" si="251"/>
        <v/>
      </c>
    </row>
    <row r="1769" spans="1:33" x14ac:dyDescent="0.25">
      <c r="A1769" s="6">
        <v>39041</v>
      </c>
      <c r="B1769">
        <v>0.49</v>
      </c>
      <c r="C1769">
        <v>0.5</v>
      </c>
      <c r="D1769">
        <v>0.48499999999999999</v>
      </c>
      <c r="E1769">
        <v>0.49</v>
      </c>
      <c r="F1769">
        <v>0.282495</v>
      </c>
      <c r="G1769">
        <v>174200</v>
      </c>
      <c r="I1769" t="str">
        <f t="shared" si="244"/>
        <v/>
      </c>
      <c r="J1769" t="str">
        <f t="shared" si="245"/>
        <v/>
      </c>
      <c r="K1769" t="str">
        <f t="shared" si="246"/>
        <v>Oversold Below %D</v>
      </c>
      <c r="M1769" s="11" t="str">
        <f t="shared" si="250"/>
        <v/>
      </c>
      <c r="O1769">
        <f>IF(ROW($E1769)&lt;=VALUE(LEFT(O$1,FIND("-",O$1,1)-1)),0,IF(ROW($E1769)=VALUE(LEFT(O$1,FIND("-",O$1,1)-1))+1,AVERAGE(INDEX($E:$E,ROW($E1769)-VALUE(LEFT(O$1,FIND("-",O$1,1)-1))):$E1769),($E1769*(2/(VALUE(LEFT(O$1,FIND("-",O$1,1)-1))+1)))+(O1768*(1-(2/(VALUE(LEFT(O$1,FIND("-",O$1,1)-1))+1))))))</f>
        <v>0.40090703482581641</v>
      </c>
      <c r="Q1769">
        <f>IF(ROW($E1769)&lt;=VALUE(LEFT(Q$1,FIND("-",Q$1,1)-1)),0,IF(ROW($E1769)=VALUE(LEFT(Q$1,FIND("-",Q$1,1)-1))+1,AVERAGE(INDEX($E:$E,ROW($E1769)-VALUE(LEFT(Q$1,FIND("-",Q$1,1)-1))):$E1769),($E1769*(2/(VALUE(LEFT(Q$1,FIND("-",Q$1,1)-1))+1)))+(Q1768*(1-(2/(VALUE(LEFT(Q$1,FIND("-",Q$1,1)-1))+1))))))</f>
        <v>0.49785336918955625</v>
      </c>
      <c r="R1769">
        <f>IF(ROW($E1769)&lt;=VALUE(LEFT(R$1,FIND("-",R$1,1)-1)),0,IF(ROW($E1769)=VALUE(LEFT(R$1,FIND("-",R$1,1)-1))+1,AVERAGE(INDEX($E:$E,ROW($E1769)-VALUE(LEFT(R$1,FIND("-",R$1,1)-1))):$E1769),($E1769*(2/(VALUE(LEFT(R$1,FIND("-",R$1,1)-1))+1)))+(R1768*(1-(2/(VALUE(LEFT(R$1,FIND("-",R$1,1)-1))+1))))))</f>
        <v>0.49625542431262298</v>
      </c>
      <c r="S1769">
        <f t="shared" si="247"/>
        <v>1.597944876933266E-3</v>
      </c>
      <c r="T1769">
        <f>IF(ROW($E1769)&lt;=MAX(VALUE(LEFT(Q$1,FIND("-",Q$1,1)-1)),VALUE(LEFT(R$1,FIND("-",R$1,1)-1)))+VALUE(LEFT(T$1,FIND("-",T$1,1)-1))-1,0,IF(ROW($E1769)=MAX(VALUE(LEFT(Q$1,FIND("-",Q$1,1)-1)),VALUE(LEFT(R$1,FIND("-",R$1,1)-1)))+VALUE(LEFT(T$1,FIND("-",T$1,1)-1)),AVERAGE(INDEX($S:$S,ROW(S1769)-VALUE(LEFT(T$1,FIND("-",T$1,1)-1))+1):S1769),($S1769*(2/(VALUE(LEFT(T$1,FIND("-",T$1,1)-1))+1)))+(T1768*(1-(2/(VALUE(LEFT(T$1,FIND("-",T$1,1)-1))+1))))))</f>
        <v>5.2256711987485336E-3</v>
      </c>
      <c r="V1769">
        <f t="shared" si="248"/>
        <v>-5.0000000000000044E-3</v>
      </c>
      <c r="W1769">
        <f>IF(ROW($E1769)&lt;=VALUE(LEFT(W$1,FIND("-",W$1,1)-1))+1,0,IF(ROW($E1768)=VALUE(LEFT(W$1,FIND("-",W$1,1)-1))+1,100-100/(1+ABS((SUMIF(INDEX($V:$V,ROW($V1769)-VALUE(LEFT(W$1,FIND("-",W$1,1)-1))+1):$V1769,"&gt;0",INDEX($V:$V,ROW($V1769)-VALUE(LEFT(W$1,FIND("-",W$1,1)-1))+1):$V1769)/COUNTIF(INDEX($V:$V,ROW($V1769)-VALUE(LEFT(W$1,FIND("-",W$1,1)-1))+1):$V1769,"&gt;0"))/(SUMIF(INDEX($V:$V,ROW($V1769)-VALUE(LEFT(W$1,FIND("-",W$1,1)-1))+1):$V1769,"&lt;0",INDEX($V:$V,ROW($V1769)-VALUE(LEFT(W$1,FIND("-",W$1,1)-1))+1):$V1769)/COUNTIF(INDEX($V:$V,ROW($V1769)-VALUE(LEFT(W$1,FIND("-",W$1,1)-1))+1):$V1769,"&lt;0")))),100-100/(1+ABS((SUMIF(INDEX($V:$V,ROW($V1769)-VALUE(LEFT(W$1,FIND("-",W$1,1)-1))+1):$V1769,"&gt;0",INDEX($V:$V,ROW($V1769)-VALUE(LEFT(W$1,FIND("-",W$1,1)-1))+1):$V1769)/VALUE(LEFT(W$1,FIND("-",W$1,1)-1)))/(SUMIF(INDEX($V:$V,ROW($V1769)-VALUE(LEFT(W$1,FIND("-",W$1,1)-1))+1):$V1769,"&lt;0",INDEX($V:$V,ROW($V1769)-VALUE(LEFT(W$1,FIND("-",W$1,1)-1))+1):$V1769)/VALUE(LEFT(W$1,FIND("-",W$1,1)-1)))))))</f>
        <v>33.333333333333329</v>
      </c>
      <c r="Y1769">
        <f>IF(ROW($E1769)&lt;=VALUE(LEFT(Y$1,FIND("-",Y$1,1)-1)),0,MAX(INDEX(C:C,ROW(C1769)-VALUE(LEFT(Y$1,FIND("-",Y$1,1)-1))+1):C1769))</f>
        <v>0.52</v>
      </c>
      <c r="Z1769">
        <f>IF(ROW($E1769)&lt;=VALUE(LEFT(Z$1,FIND("-",Z$1,1)-1)),0,MIN(INDEX(D:D,ROW(D1769)-VALUE(LEFT(Z$1,FIND("-",Z$1,1)-1))+1):D1769))</f>
        <v>0.48499999999999999</v>
      </c>
      <c r="AA1769">
        <f t="shared" si="252"/>
        <v>14.285714285714285</v>
      </c>
      <c r="AB1769">
        <f>IF(ROW($AA1769)&lt;=VALUE(LEFT(AA$1,FIND("-",AA$1,1)-1))+VALUE(LEFT(AB$1,FIND("-",AB$1,1)-1)-1),0,AVERAGE(INDEX($AA:$AA,ROW($AA1769)-VALUE(LEFT(AB$1,FIND("-",AB$1,1)-1))+1):$AA1769))</f>
        <v>19.047619047619047</v>
      </c>
      <c r="AC1769">
        <f>IF(ROW($AA1769)&lt;=VALUE(LEFT(AA$1,FIND("-",AA$1,1)-1))+VALUE(LEFT(AB$1,FIND("-",AB$1,1)-1)-1)+VALUE(LEFT(AC$1,FIND("-",AC$1,1)-1)-1),0,AVERAGE(INDEX($AB:$AB,ROW($AB1769)-VALUE(LEFT(AC$1,FIND("-",AC$1,1)-1))+1):$AB1769))</f>
        <v>18.253968253968253</v>
      </c>
      <c r="AE1769">
        <f t="shared" si="249"/>
        <v>46360144</v>
      </c>
      <c r="AG1769" t="str">
        <f t="shared" si="251"/>
        <v/>
      </c>
    </row>
    <row r="1770" spans="1:33" x14ac:dyDescent="0.25">
      <c r="A1770" s="6">
        <v>39042</v>
      </c>
      <c r="B1770">
        <v>0.48</v>
      </c>
      <c r="C1770">
        <v>0.48</v>
      </c>
      <c r="D1770">
        <v>0.47499999999999998</v>
      </c>
      <c r="E1770">
        <v>0.48</v>
      </c>
      <c r="F1770">
        <v>0.27672999999999998</v>
      </c>
      <c r="G1770">
        <v>42300</v>
      </c>
      <c r="I1770" t="str">
        <f t="shared" si="244"/>
        <v/>
      </c>
      <c r="J1770" t="str">
        <f t="shared" si="245"/>
        <v>Oversold</v>
      </c>
      <c r="K1770" t="str">
        <f t="shared" si="246"/>
        <v>Oversold Above %D</v>
      </c>
      <c r="M1770" s="11" t="str">
        <f t="shared" si="250"/>
        <v/>
      </c>
      <c r="O1770">
        <f>IF(ROW($E1770)&lt;=VALUE(LEFT(O$1,FIND("-",O$1,1)-1)),0,IF(ROW($E1770)=VALUE(LEFT(O$1,FIND("-",O$1,1)-1))+1,AVERAGE(INDEX($E:$E,ROW($E1770)-VALUE(LEFT(O$1,FIND("-",O$1,1)-1))):$E1770),($E1770*(2/(VALUE(LEFT(O$1,FIND("-",O$1,1)-1))+1)))+(O1769*(1-(2/(VALUE(LEFT(O$1,FIND("-",O$1,1)-1))+1))))))</f>
        <v>0.40169402950416649</v>
      </c>
      <c r="Q1770">
        <f>IF(ROW($E1770)&lt;=VALUE(LEFT(Q$1,FIND("-",Q$1,1)-1)),0,IF(ROW($E1770)=VALUE(LEFT(Q$1,FIND("-",Q$1,1)-1))+1,AVERAGE(INDEX($E:$E,ROW($E1770)-VALUE(LEFT(Q$1,FIND("-",Q$1,1)-1))):$E1770),($E1770*(2/(VALUE(LEFT(Q$1,FIND("-",Q$1,1)-1))+1)))+(Q1769*(1-(2/(VALUE(LEFT(Q$1,FIND("-",Q$1,1)-1))+1))))))</f>
        <v>0.49510669700654758</v>
      </c>
      <c r="R1770">
        <f>IF(ROW($E1770)&lt;=VALUE(LEFT(R$1,FIND("-",R$1,1)-1)),0,IF(ROW($E1770)=VALUE(LEFT(R$1,FIND("-",R$1,1)-1))+1,AVERAGE(INDEX($E:$E,ROW($E1770)-VALUE(LEFT(R$1,FIND("-",R$1,1)-1))):$E1770),($E1770*(2/(VALUE(LEFT(R$1,FIND("-",R$1,1)-1))+1)))+(R1769*(1-(2/(VALUE(LEFT(R$1,FIND("-",R$1,1)-1))+1))))))</f>
        <v>0.49505131880798425</v>
      </c>
      <c r="S1770">
        <f t="shared" si="247"/>
        <v>5.5378198563327263E-5</v>
      </c>
      <c r="T1770">
        <f>IF(ROW($E1770)&lt;=MAX(VALUE(LEFT(Q$1,FIND("-",Q$1,1)-1)),VALUE(LEFT(R$1,FIND("-",R$1,1)-1)))+VALUE(LEFT(T$1,FIND("-",T$1,1)-1))-1,0,IF(ROW($E1770)=MAX(VALUE(LEFT(Q$1,FIND("-",Q$1,1)-1)),VALUE(LEFT(R$1,FIND("-",R$1,1)-1)))+VALUE(LEFT(T$1,FIND("-",T$1,1)-1)),AVERAGE(INDEX($S:$S,ROW(S1770)-VALUE(LEFT(T$1,FIND("-",T$1,1)-1))+1):S1770),($S1770*(2/(VALUE(LEFT(T$1,FIND("-",T$1,1)-1))+1)))+(T1769*(1-(2/(VALUE(LEFT(T$1,FIND("-",T$1,1)-1))+1))))))</f>
        <v>4.1916125987114927E-3</v>
      </c>
      <c r="V1770">
        <f t="shared" si="248"/>
        <v>-1.0000000000000009E-2</v>
      </c>
      <c r="W1770">
        <f>IF(ROW($E1770)&lt;=VALUE(LEFT(W$1,FIND("-",W$1,1)-1))+1,0,IF(ROW($E1769)=VALUE(LEFT(W$1,FIND("-",W$1,1)-1))+1,100-100/(1+ABS((SUMIF(INDEX($V:$V,ROW($V1770)-VALUE(LEFT(W$1,FIND("-",W$1,1)-1))+1):$V1770,"&gt;0",INDEX($V:$V,ROW($V1770)-VALUE(LEFT(W$1,FIND("-",W$1,1)-1))+1):$V1770)/COUNTIF(INDEX($V:$V,ROW($V1770)-VALUE(LEFT(W$1,FIND("-",W$1,1)-1))+1):$V1770,"&gt;0"))/(SUMIF(INDEX($V:$V,ROW($V1770)-VALUE(LEFT(W$1,FIND("-",W$1,1)-1))+1):$V1770,"&lt;0",INDEX($V:$V,ROW($V1770)-VALUE(LEFT(W$1,FIND("-",W$1,1)-1))+1):$V1770)/COUNTIF(INDEX($V:$V,ROW($V1770)-VALUE(LEFT(W$1,FIND("-",W$1,1)-1))+1):$V1770,"&lt;0")))),100-100/(1+ABS((SUMIF(INDEX($V:$V,ROW($V1770)-VALUE(LEFT(W$1,FIND("-",W$1,1)-1))+1):$V1770,"&gt;0",INDEX($V:$V,ROW($V1770)-VALUE(LEFT(W$1,FIND("-",W$1,1)-1))+1):$V1770)/VALUE(LEFT(W$1,FIND("-",W$1,1)-1)))/(SUMIF(INDEX($V:$V,ROW($V1770)-VALUE(LEFT(W$1,FIND("-",W$1,1)-1))+1):$V1770,"&lt;0",INDEX($V:$V,ROW($V1770)-VALUE(LEFT(W$1,FIND("-",W$1,1)-1))+1):$V1770)/VALUE(LEFT(W$1,FIND("-",W$1,1)-1)))))))</f>
        <v>23.07692307692308</v>
      </c>
      <c r="Y1770">
        <f>IF(ROW($E1770)&lt;=VALUE(LEFT(Y$1,FIND("-",Y$1,1)-1)),0,MAX(INDEX(C:C,ROW(C1770)-VALUE(LEFT(Y$1,FIND("-",Y$1,1)-1))+1):C1770))</f>
        <v>0.52</v>
      </c>
      <c r="Z1770">
        <f>IF(ROW($E1770)&lt;=VALUE(LEFT(Z$1,FIND("-",Z$1,1)-1)),0,MIN(INDEX(D:D,ROW(D1770)-VALUE(LEFT(Z$1,FIND("-",Z$1,1)-1))+1):D1770))</f>
        <v>0.47499999999999998</v>
      </c>
      <c r="AA1770">
        <f t="shared" si="252"/>
        <v>11.111111111111111</v>
      </c>
      <c r="AB1770">
        <f>IF(ROW($AA1770)&lt;=VALUE(LEFT(AA$1,FIND("-",AA$1,1)-1))+VALUE(LEFT(AB$1,FIND("-",AB$1,1)-1)-1),0,AVERAGE(INDEX($AA:$AA,ROW($AA1770)-VALUE(LEFT(AB$1,FIND("-",AB$1,1)-1))+1):$AA1770))</f>
        <v>17.989417989417987</v>
      </c>
      <c r="AC1770">
        <f>IF(ROW($AA1770)&lt;=VALUE(LEFT(AA$1,FIND("-",AA$1,1)-1))+VALUE(LEFT(AB$1,FIND("-",AB$1,1)-1)-1)+VALUE(LEFT(AC$1,FIND("-",AC$1,1)-1)-1),0,AVERAGE(INDEX($AB:$AB,ROW($AB1770)-VALUE(LEFT(AC$1,FIND("-",AC$1,1)-1))+1):$AB1770))</f>
        <v>18.959435626102291</v>
      </c>
      <c r="AE1770">
        <f t="shared" si="249"/>
        <v>46317844</v>
      </c>
      <c r="AG1770" t="str">
        <f t="shared" si="251"/>
        <v/>
      </c>
    </row>
    <row r="1771" spans="1:33" x14ac:dyDescent="0.25">
      <c r="A1771" s="6">
        <v>39043</v>
      </c>
      <c r="B1771">
        <v>0.48</v>
      </c>
      <c r="C1771">
        <v>0.5</v>
      </c>
      <c r="D1771">
        <v>0.46</v>
      </c>
      <c r="E1771">
        <v>0.48</v>
      </c>
      <c r="F1771">
        <v>0.27672999999999998</v>
      </c>
      <c r="G1771">
        <v>152600</v>
      </c>
      <c r="I1771" t="str">
        <f t="shared" si="244"/>
        <v/>
      </c>
      <c r="J1771" t="str">
        <f t="shared" si="245"/>
        <v>Oversold</v>
      </c>
      <c r="K1771" t="str">
        <f t="shared" si="246"/>
        <v>Oversold Below %D</v>
      </c>
      <c r="M1771" s="11" t="str">
        <f t="shared" si="250"/>
        <v/>
      </c>
      <c r="O1771">
        <f>IF(ROW($E1771)&lt;=VALUE(LEFT(O$1,FIND("-",O$1,1)-1)),0,IF(ROW($E1771)=VALUE(LEFT(O$1,FIND("-",O$1,1)-1))+1,AVERAGE(INDEX($E:$E,ROW($E1771)-VALUE(LEFT(O$1,FIND("-",O$1,1)-1))):$E1771),($E1771*(2/(VALUE(LEFT(O$1,FIND("-",O$1,1)-1))+1)))+(O1770*(1-(2/(VALUE(LEFT(O$1,FIND("-",O$1,1)-1))+1))))))</f>
        <v>0.40247319338969717</v>
      </c>
      <c r="Q1771">
        <f>IF(ROW($E1771)&lt;=VALUE(LEFT(Q$1,FIND("-",Q$1,1)-1)),0,IF(ROW($E1771)=VALUE(LEFT(Q$1,FIND("-",Q$1,1)-1))+1,AVERAGE(INDEX($E:$E,ROW($E1771)-VALUE(LEFT(Q$1,FIND("-",Q$1,1)-1))):$E1771),($E1771*(2/(VALUE(LEFT(Q$1,FIND("-",Q$1,1)-1))+1)))+(Q1770*(1-(2/(VALUE(LEFT(Q$1,FIND("-",Q$1,1)-1))+1))))))</f>
        <v>0.49278258977477102</v>
      </c>
      <c r="R1771">
        <f>IF(ROW($E1771)&lt;=VALUE(LEFT(R$1,FIND("-",R$1,1)-1)),0,IF(ROW($E1771)=VALUE(LEFT(R$1,FIND("-",R$1,1)-1))+1,AVERAGE(INDEX($E:$E,ROW($E1771)-VALUE(LEFT(R$1,FIND("-",R$1,1)-1))):$E1771),($E1771*(2/(VALUE(LEFT(R$1,FIND("-",R$1,1)-1))+1)))+(R1770*(1-(2/(VALUE(LEFT(R$1,FIND("-",R$1,1)-1))+1))))))</f>
        <v>0.49393640630368912</v>
      </c>
      <c r="S1771">
        <f t="shared" si="247"/>
        <v>-1.1538165289181057E-3</v>
      </c>
      <c r="T1771">
        <f>IF(ROW($E1771)&lt;=MAX(VALUE(LEFT(Q$1,FIND("-",Q$1,1)-1)),VALUE(LEFT(R$1,FIND("-",R$1,1)-1)))+VALUE(LEFT(T$1,FIND("-",T$1,1)-1))-1,0,IF(ROW($E1771)=MAX(VALUE(LEFT(Q$1,FIND("-",Q$1,1)-1)),VALUE(LEFT(R$1,FIND("-",R$1,1)-1)))+VALUE(LEFT(T$1,FIND("-",T$1,1)-1)),AVERAGE(INDEX($S:$S,ROW(S1771)-VALUE(LEFT(T$1,FIND("-",T$1,1)-1))+1):S1771),($S1771*(2/(VALUE(LEFT(T$1,FIND("-",T$1,1)-1))+1)))+(T1770*(1-(2/(VALUE(LEFT(T$1,FIND("-",T$1,1)-1))+1))))))</f>
        <v>3.1225267731855729E-3</v>
      </c>
      <c r="V1771">
        <f t="shared" si="248"/>
        <v>0</v>
      </c>
      <c r="W1771">
        <f>IF(ROW($E1771)&lt;=VALUE(LEFT(W$1,FIND("-",W$1,1)-1))+1,0,IF(ROW($E1770)=VALUE(LEFT(W$1,FIND("-",W$1,1)-1))+1,100-100/(1+ABS((SUMIF(INDEX($V:$V,ROW($V1771)-VALUE(LEFT(W$1,FIND("-",W$1,1)-1))+1):$V1771,"&gt;0",INDEX($V:$V,ROW($V1771)-VALUE(LEFT(W$1,FIND("-",W$1,1)-1))+1):$V1771)/COUNTIF(INDEX($V:$V,ROW($V1771)-VALUE(LEFT(W$1,FIND("-",W$1,1)-1))+1):$V1771,"&gt;0"))/(SUMIF(INDEX($V:$V,ROW($V1771)-VALUE(LEFT(W$1,FIND("-",W$1,1)-1))+1):$V1771,"&lt;0",INDEX($V:$V,ROW($V1771)-VALUE(LEFT(W$1,FIND("-",W$1,1)-1))+1):$V1771)/COUNTIF(INDEX($V:$V,ROW($V1771)-VALUE(LEFT(W$1,FIND("-",W$1,1)-1))+1):$V1771,"&lt;0")))),100-100/(1+ABS((SUMIF(INDEX($V:$V,ROW($V1771)-VALUE(LEFT(W$1,FIND("-",W$1,1)-1))+1):$V1771,"&gt;0",INDEX($V:$V,ROW($V1771)-VALUE(LEFT(W$1,FIND("-",W$1,1)-1))+1):$V1771)/VALUE(LEFT(W$1,FIND("-",W$1,1)-1)))/(SUMIF(INDEX($V:$V,ROW($V1771)-VALUE(LEFT(W$1,FIND("-",W$1,1)-1))+1):$V1771,"&lt;0",INDEX($V:$V,ROW($V1771)-VALUE(LEFT(W$1,FIND("-",W$1,1)-1))+1):$V1771)/VALUE(LEFT(W$1,FIND("-",W$1,1)-1)))))))</f>
        <v>23.07692307692308</v>
      </c>
      <c r="Y1771">
        <f>IF(ROW($E1771)&lt;=VALUE(LEFT(Y$1,FIND("-",Y$1,1)-1)),0,MAX(INDEX(C:C,ROW(C1771)-VALUE(LEFT(Y$1,FIND("-",Y$1,1)-1))+1):C1771))</f>
        <v>0.52</v>
      </c>
      <c r="Z1771">
        <f>IF(ROW($E1771)&lt;=VALUE(LEFT(Z$1,FIND("-",Z$1,1)-1)),0,MIN(INDEX(D:D,ROW(D1771)-VALUE(LEFT(Z$1,FIND("-",Z$1,1)-1))+1):D1771))</f>
        <v>0.46</v>
      </c>
      <c r="AA1771">
        <f t="shared" si="252"/>
        <v>33.333333333333272</v>
      </c>
      <c r="AB1771">
        <f>IF(ROW($AA1771)&lt;=VALUE(LEFT(AA$1,FIND("-",AA$1,1)-1))+VALUE(LEFT(AB$1,FIND("-",AB$1,1)-1)-1),0,AVERAGE(INDEX($AA:$AA,ROW($AA1771)-VALUE(LEFT(AB$1,FIND("-",AB$1,1)-1))+1):$AA1771))</f>
        <v>19.576719576719555</v>
      </c>
      <c r="AC1771">
        <f>IF(ROW($AA1771)&lt;=VALUE(LEFT(AA$1,FIND("-",AA$1,1)-1))+VALUE(LEFT(AB$1,FIND("-",AB$1,1)-1)-1)+VALUE(LEFT(AC$1,FIND("-",AC$1,1)-1)-1),0,AVERAGE(INDEX($AB:$AB,ROW($AB1771)-VALUE(LEFT(AC$1,FIND("-",AC$1,1)-1))+1):$AB1771))</f>
        <v>18.871252204585531</v>
      </c>
      <c r="AE1771">
        <f t="shared" si="249"/>
        <v>46317844</v>
      </c>
      <c r="AG1771" t="str">
        <f t="shared" si="251"/>
        <v/>
      </c>
    </row>
    <row r="1772" spans="1:33" x14ac:dyDescent="0.25">
      <c r="A1772" s="6">
        <v>39044</v>
      </c>
      <c r="B1772">
        <v>0.48</v>
      </c>
      <c r="C1772">
        <v>0.5</v>
      </c>
      <c r="D1772">
        <v>0.48</v>
      </c>
      <c r="E1772">
        <v>0.49</v>
      </c>
      <c r="F1772">
        <v>0.282495</v>
      </c>
      <c r="G1772">
        <v>402200</v>
      </c>
      <c r="I1772" t="str">
        <f t="shared" si="244"/>
        <v/>
      </c>
      <c r="J1772" t="str">
        <f t="shared" si="245"/>
        <v>Oversold</v>
      </c>
      <c r="K1772" t="str">
        <f t="shared" si="246"/>
        <v>Buy</v>
      </c>
      <c r="M1772" s="11" t="str">
        <f t="shared" si="250"/>
        <v>Buy</v>
      </c>
      <c r="O1772">
        <f>IF(ROW($E1772)&lt;=VALUE(LEFT(O$1,FIND("-",O$1,1)-1)),0,IF(ROW($E1772)=VALUE(LEFT(O$1,FIND("-",O$1,1)-1))+1,AVERAGE(INDEX($E:$E,ROW($E1772)-VALUE(LEFT(O$1,FIND("-",O$1,1)-1))):$E1772),($E1772*(2/(VALUE(LEFT(O$1,FIND("-",O$1,1)-1))+1)))+(O1771*(1-(2/(VALUE(LEFT(O$1,FIND("-",O$1,1)-1))+1))))))</f>
        <v>0.40334410688830713</v>
      </c>
      <c r="Q1772">
        <f>IF(ROW($E1772)&lt;=VALUE(LEFT(Q$1,FIND("-",Q$1,1)-1)),0,IF(ROW($E1772)=VALUE(LEFT(Q$1,FIND("-",Q$1,1)-1))+1,AVERAGE(INDEX($E:$E,ROW($E1772)-VALUE(LEFT(Q$1,FIND("-",Q$1,1)-1))):$E1772),($E1772*(2/(VALUE(LEFT(Q$1,FIND("-",Q$1,1)-1))+1)))+(Q1771*(1-(2/(VALUE(LEFT(Q$1,FIND("-",Q$1,1)-1))+1))))))</f>
        <v>0.49235449904019085</v>
      </c>
      <c r="R1772">
        <f>IF(ROW($E1772)&lt;=VALUE(LEFT(R$1,FIND("-",R$1,1)-1)),0,IF(ROW($E1772)=VALUE(LEFT(R$1,FIND("-",R$1,1)-1))+1,AVERAGE(INDEX($E:$E,ROW($E1772)-VALUE(LEFT(R$1,FIND("-",R$1,1)-1))):$E1772),($E1772*(2/(VALUE(LEFT(R$1,FIND("-",R$1,1)-1))+1)))+(R1771*(1-(2/(VALUE(LEFT(R$1,FIND("-",R$1,1)-1))+1))))))</f>
        <v>0.49364482065156395</v>
      </c>
      <c r="S1772">
        <f t="shared" si="247"/>
        <v>-1.290321611373102E-3</v>
      </c>
      <c r="T1772">
        <f>IF(ROW($E1772)&lt;=MAX(VALUE(LEFT(Q$1,FIND("-",Q$1,1)-1)),VALUE(LEFT(R$1,FIND("-",R$1,1)-1)))+VALUE(LEFT(T$1,FIND("-",T$1,1)-1))-1,0,IF(ROW($E1772)=MAX(VALUE(LEFT(Q$1,FIND("-",Q$1,1)-1)),VALUE(LEFT(R$1,FIND("-",R$1,1)-1)))+VALUE(LEFT(T$1,FIND("-",T$1,1)-1)),AVERAGE(INDEX($S:$S,ROW(S1772)-VALUE(LEFT(T$1,FIND("-",T$1,1)-1))+1):S1772),($S1772*(2/(VALUE(LEFT(T$1,FIND("-",T$1,1)-1))+1)))+(T1771*(1-(2/(VALUE(LEFT(T$1,FIND("-",T$1,1)-1))+1))))))</f>
        <v>2.2399570962738382E-3</v>
      </c>
      <c r="V1772">
        <f t="shared" si="248"/>
        <v>1.0000000000000009E-2</v>
      </c>
      <c r="W1772">
        <f>IF(ROW($E1772)&lt;=VALUE(LEFT(W$1,FIND("-",W$1,1)-1))+1,0,IF(ROW($E1771)=VALUE(LEFT(W$1,FIND("-",W$1,1)-1))+1,100-100/(1+ABS((SUMIF(INDEX($V:$V,ROW($V1772)-VALUE(LEFT(W$1,FIND("-",W$1,1)-1))+1):$V1772,"&gt;0",INDEX($V:$V,ROW($V1772)-VALUE(LEFT(W$1,FIND("-",W$1,1)-1))+1):$V1772)/COUNTIF(INDEX($V:$V,ROW($V1772)-VALUE(LEFT(W$1,FIND("-",W$1,1)-1))+1):$V1772,"&gt;0"))/(SUMIF(INDEX($V:$V,ROW($V1772)-VALUE(LEFT(W$1,FIND("-",W$1,1)-1))+1):$V1772,"&lt;0",INDEX($V:$V,ROW($V1772)-VALUE(LEFT(W$1,FIND("-",W$1,1)-1))+1):$V1772)/COUNTIF(INDEX($V:$V,ROW($V1772)-VALUE(LEFT(W$1,FIND("-",W$1,1)-1))+1):$V1772,"&lt;0")))),100-100/(1+ABS((SUMIF(INDEX($V:$V,ROW($V1772)-VALUE(LEFT(W$1,FIND("-",W$1,1)-1))+1):$V1772,"&gt;0",INDEX($V:$V,ROW($V1772)-VALUE(LEFT(W$1,FIND("-",W$1,1)-1))+1):$V1772)/VALUE(LEFT(W$1,FIND("-",W$1,1)-1)))/(SUMIF(INDEX($V:$V,ROW($V1772)-VALUE(LEFT(W$1,FIND("-",W$1,1)-1))+1):$V1772,"&lt;0",INDEX($V:$V,ROW($V1772)-VALUE(LEFT(W$1,FIND("-",W$1,1)-1))+1):$V1772)/VALUE(LEFT(W$1,FIND("-",W$1,1)-1)))))))</f>
        <v>28.571428571428569</v>
      </c>
      <c r="Y1772">
        <f>IF(ROW($E1772)&lt;=VALUE(LEFT(Y$1,FIND("-",Y$1,1)-1)),0,MAX(INDEX(C:C,ROW(C1772)-VALUE(LEFT(Y$1,FIND("-",Y$1,1)-1))+1):C1772))</f>
        <v>0.52</v>
      </c>
      <c r="Z1772">
        <f>IF(ROW($E1772)&lt;=VALUE(LEFT(Z$1,FIND("-",Z$1,1)-1)),0,MIN(INDEX(D:D,ROW(D1772)-VALUE(LEFT(Z$1,FIND("-",Z$1,1)-1))+1):D1772))</f>
        <v>0.46</v>
      </c>
      <c r="AA1772">
        <f t="shared" si="252"/>
        <v>49.999999999999957</v>
      </c>
      <c r="AB1772">
        <f>IF(ROW($AA1772)&lt;=VALUE(LEFT(AA$1,FIND("-",AA$1,1)-1))+VALUE(LEFT(AB$1,FIND("-",AB$1,1)-1)-1),0,AVERAGE(INDEX($AA:$AA,ROW($AA1772)-VALUE(LEFT(AB$1,FIND("-",AB$1,1)-1))+1):$AA1772))</f>
        <v>31.481481481481449</v>
      </c>
      <c r="AC1772">
        <f>IF(ROW($AA1772)&lt;=VALUE(LEFT(AA$1,FIND("-",AA$1,1)-1))+VALUE(LEFT(AB$1,FIND("-",AB$1,1)-1)-1)+VALUE(LEFT(AC$1,FIND("-",AC$1,1)-1)-1),0,AVERAGE(INDEX($AB:$AB,ROW($AB1772)-VALUE(LEFT(AC$1,FIND("-",AC$1,1)-1))+1):$AB1772))</f>
        <v>23.015873015872998</v>
      </c>
      <c r="AE1772">
        <f t="shared" si="249"/>
        <v>46720044</v>
      </c>
      <c r="AG1772" t="str">
        <f t="shared" si="251"/>
        <v>Buy</v>
      </c>
    </row>
    <row r="1773" spans="1:33" x14ac:dyDescent="0.25">
      <c r="A1773" s="6">
        <v>39045</v>
      </c>
      <c r="B1773">
        <v>0.495</v>
      </c>
      <c r="C1773">
        <v>0.5</v>
      </c>
      <c r="D1773">
        <v>0.48</v>
      </c>
      <c r="E1773">
        <v>0.5</v>
      </c>
      <c r="F1773">
        <v>0.28826000000000002</v>
      </c>
      <c r="G1773">
        <v>458000</v>
      </c>
      <c r="I1773" t="str">
        <f t="shared" si="244"/>
        <v/>
      </c>
      <c r="J1773" t="str">
        <f t="shared" si="245"/>
        <v/>
      </c>
      <c r="K1773" t="str">
        <f t="shared" si="246"/>
        <v/>
      </c>
      <c r="M1773" s="11" t="str">
        <f t="shared" si="250"/>
        <v/>
      </c>
      <c r="O1773">
        <f>IF(ROW($E1773)&lt;=VALUE(LEFT(O$1,FIND("-",O$1,1)-1)),0,IF(ROW($E1773)=VALUE(LEFT(O$1,FIND("-",O$1,1)-1))+1,AVERAGE(INDEX($E:$E,ROW($E1773)-VALUE(LEFT(O$1,FIND("-",O$1,1)-1))):$E1773),($E1773*(2/(VALUE(LEFT(O$1,FIND("-",O$1,1)-1))+1)))+(O1772*(1-(2/(VALUE(LEFT(O$1,FIND("-",O$1,1)-1))+1))))))</f>
        <v>0.40430585706852296</v>
      </c>
      <c r="Q1773">
        <f>IF(ROW($E1773)&lt;=VALUE(LEFT(Q$1,FIND("-",Q$1,1)-1)),0,IF(ROW($E1773)=VALUE(LEFT(Q$1,FIND("-",Q$1,1)-1))+1,AVERAGE(INDEX($E:$E,ROW($E1773)-VALUE(LEFT(Q$1,FIND("-",Q$1,1)-1))):$E1773),($E1773*(2/(VALUE(LEFT(Q$1,FIND("-",Q$1,1)-1))+1)))+(Q1772*(1-(2/(VALUE(LEFT(Q$1,FIND("-",Q$1,1)-1))+1))))))</f>
        <v>0.49353072995708458</v>
      </c>
      <c r="R1773">
        <f>IF(ROW($E1773)&lt;=VALUE(LEFT(R$1,FIND("-",R$1,1)-1)),0,IF(ROW($E1773)=VALUE(LEFT(R$1,FIND("-",R$1,1)-1))+1,AVERAGE(INDEX($E:$E,ROW($E1773)-VALUE(LEFT(R$1,FIND("-",R$1,1)-1))):$E1773),($E1773*(2/(VALUE(LEFT(R$1,FIND("-",R$1,1)-1))+1)))+(R1772*(1-(2/(VALUE(LEFT(R$1,FIND("-",R$1,1)-1))+1))))))</f>
        <v>0.49411557467737405</v>
      </c>
      <c r="S1773">
        <f t="shared" si="247"/>
        <v>-5.8484472028946799E-4</v>
      </c>
      <c r="T1773">
        <f>IF(ROW($E1773)&lt;=MAX(VALUE(LEFT(Q$1,FIND("-",Q$1,1)-1)),VALUE(LEFT(R$1,FIND("-",R$1,1)-1)))+VALUE(LEFT(T$1,FIND("-",T$1,1)-1))-1,0,IF(ROW($E1773)=MAX(VALUE(LEFT(Q$1,FIND("-",Q$1,1)-1)),VALUE(LEFT(R$1,FIND("-",R$1,1)-1)))+VALUE(LEFT(T$1,FIND("-",T$1,1)-1)),AVERAGE(INDEX($S:$S,ROW(S1773)-VALUE(LEFT(T$1,FIND("-",T$1,1)-1))+1):S1773),($S1773*(2/(VALUE(LEFT(T$1,FIND("-",T$1,1)-1))+1)))+(T1772*(1-(2/(VALUE(LEFT(T$1,FIND("-",T$1,1)-1))+1))))))</f>
        <v>1.674996732961177E-3</v>
      </c>
      <c r="V1773">
        <f t="shared" si="248"/>
        <v>1.0000000000000009E-2</v>
      </c>
      <c r="W1773">
        <f>IF(ROW($E1773)&lt;=VALUE(LEFT(W$1,FIND("-",W$1,1)-1))+1,0,IF(ROW($E1772)=VALUE(LEFT(W$1,FIND("-",W$1,1)-1))+1,100-100/(1+ABS((SUMIF(INDEX($V:$V,ROW($V1773)-VALUE(LEFT(W$1,FIND("-",W$1,1)-1))+1):$V1773,"&gt;0",INDEX($V:$V,ROW($V1773)-VALUE(LEFT(W$1,FIND("-",W$1,1)-1))+1):$V1773)/COUNTIF(INDEX($V:$V,ROW($V1773)-VALUE(LEFT(W$1,FIND("-",W$1,1)-1))+1):$V1773,"&gt;0"))/(SUMIF(INDEX($V:$V,ROW($V1773)-VALUE(LEFT(W$1,FIND("-",W$1,1)-1))+1):$V1773,"&lt;0",INDEX($V:$V,ROW($V1773)-VALUE(LEFT(W$1,FIND("-",W$1,1)-1))+1):$V1773)/COUNTIF(INDEX($V:$V,ROW($V1773)-VALUE(LEFT(W$1,FIND("-",W$1,1)-1))+1):$V1773,"&lt;0")))),100-100/(1+ABS((SUMIF(INDEX($V:$V,ROW($V1773)-VALUE(LEFT(W$1,FIND("-",W$1,1)-1))+1):$V1773,"&gt;0",INDEX($V:$V,ROW($V1773)-VALUE(LEFT(W$1,FIND("-",W$1,1)-1))+1):$V1773)/VALUE(LEFT(W$1,FIND("-",W$1,1)-1)))/(SUMIF(INDEX($V:$V,ROW($V1773)-VALUE(LEFT(W$1,FIND("-",W$1,1)-1))+1):$V1773,"&lt;0",INDEX($V:$V,ROW($V1773)-VALUE(LEFT(W$1,FIND("-",W$1,1)-1))+1):$V1773)/VALUE(LEFT(W$1,FIND("-",W$1,1)-1)))))))</f>
        <v>42.857142857142854</v>
      </c>
      <c r="Y1773">
        <f>IF(ROW($E1773)&lt;=VALUE(LEFT(Y$1,FIND("-",Y$1,1)-1)),0,MAX(INDEX(C:C,ROW(C1773)-VALUE(LEFT(Y$1,FIND("-",Y$1,1)-1))+1):C1773))</f>
        <v>0.52</v>
      </c>
      <c r="Z1773">
        <f>IF(ROW($E1773)&lt;=VALUE(LEFT(Z$1,FIND("-",Z$1,1)-1)),0,MIN(INDEX(D:D,ROW(D1773)-VALUE(LEFT(Z$1,FIND("-",Z$1,1)-1))+1):D1773))</f>
        <v>0.46</v>
      </c>
      <c r="AA1773">
        <f t="shared" si="252"/>
        <v>66.666666666666643</v>
      </c>
      <c r="AB1773">
        <f>IF(ROW($AA1773)&lt;=VALUE(LEFT(AA$1,FIND("-",AA$1,1)-1))+VALUE(LEFT(AB$1,FIND("-",AB$1,1)-1)-1),0,AVERAGE(INDEX($AA:$AA,ROW($AA1773)-VALUE(LEFT(AB$1,FIND("-",AB$1,1)-1))+1):$AA1773))</f>
        <v>49.999999999999964</v>
      </c>
      <c r="AC1773">
        <f>IF(ROW($AA1773)&lt;=VALUE(LEFT(AA$1,FIND("-",AA$1,1)-1))+VALUE(LEFT(AB$1,FIND("-",AB$1,1)-1)-1)+VALUE(LEFT(AC$1,FIND("-",AC$1,1)-1)-1),0,AVERAGE(INDEX($AB:$AB,ROW($AB1773)-VALUE(LEFT(AC$1,FIND("-",AC$1,1)-1))+1):$AB1773))</f>
        <v>33.686067019400326</v>
      </c>
      <c r="AE1773">
        <f t="shared" si="249"/>
        <v>47178044</v>
      </c>
      <c r="AG1773" t="str">
        <f t="shared" si="251"/>
        <v/>
      </c>
    </row>
    <row r="1774" spans="1:33" x14ac:dyDescent="0.25">
      <c r="A1774" s="6">
        <v>39048</v>
      </c>
      <c r="B1774">
        <v>0.49</v>
      </c>
      <c r="C1774">
        <v>0.49</v>
      </c>
      <c r="D1774">
        <v>0.48</v>
      </c>
      <c r="E1774">
        <v>0.48499999999999999</v>
      </c>
      <c r="F1774">
        <v>0.279613</v>
      </c>
      <c r="G1774">
        <v>36700</v>
      </c>
      <c r="I1774" t="str">
        <f t="shared" si="244"/>
        <v/>
      </c>
      <c r="J1774" t="str">
        <f t="shared" si="245"/>
        <v/>
      </c>
      <c r="K1774" t="str">
        <f t="shared" si="246"/>
        <v/>
      </c>
      <c r="M1774" s="11" t="str">
        <f t="shared" si="250"/>
        <v/>
      </c>
      <c r="O1774">
        <f>IF(ROW($E1774)&lt;=VALUE(LEFT(O$1,FIND("-",O$1,1)-1)),0,IF(ROW($E1774)=VALUE(LEFT(O$1,FIND("-",O$1,1)-1))+1,AVERAGE(INDEX($E:$E,ROW($E1774)-VALUE(LEFT(O$1,FIND("-",O$1,1)-1))):$E1774),($E1774*(2/(VALUE(LEFT(O$1,FIND("-",O$1,1)-1))+1)))+(O1773*(1-(2/(VALUE(LEFT(O$1,FIND("-",O$1,1)-1))+1))))))</f>
        <v>0.40510878386386101</v>
      </c>
      <c r="Q1774">
        <f>IF(ROW($E1774)&lt;=VALUE(LEFT(Q$1,FIND("-",Q$1,1)-1)),0,IF(ROW($E1774)=VALUE(LEFT(Q$1,FIND("-",Q$1,1)-1))+1,AVERAGE(INDEX($E:$E,ROW($E1774)-VALUE(LEFT(Q$1,FIND("-",Q$1,1)-1))):$E1774),($E1774*(2/(VALUE(LEFT(Q$1,FIND("-",Q$1,1)-1))+1)))+(Q1773*(1-(2/(VALUE(LEFT(Q$1,FIND("-",Q$1,1)-1))+1))))))</f>
        <v>0.49221830996368698</v>
      </c>
      <c r="R1774">
        <f>IF(ROW($E1774)&lt;=VALUE(LEFT(R$1,FIND("-",R$1,1)-1)),0,IF(ROW($E1774)=VALUE(LEFT(R$1,FIND("-",R$1,1)-1))+1,AVERAGE(INDEX($E:$E,ROW($E1774)-VALUE(LEFT(R$1,FIND("-",R$1,1)-1))):$E1774),($E1774*(2/(VALUE(LEFT(R$1,FIND("-",R$1,1)-1))+1)))+(R1773*(1-(2/(VALUE(LEFT(R$1,FIND("-",R$1,1)-1))+1))))))</f>
        <v>0.49344034692349448</v>
      </c>
      <c r="S1774">
        <f t="shared" si="247"/>
        <v>-1.2220369598074932E-3</v>
      </c>
      <c r="T1774">
        <f>IF(ROW($E1774)&lt;=MAX(VALUE(LEFT(Q$1,FIND("-",Q$1,1)-1)),VALUE(LEFT(R$1,FIND("-",R$1,1)-1)))+VALUE(LEFT(T$1,FIND("-",T$1,1)-1))-1,0,IF(ROW($E1774)=MAX(VALUE(LEFT(Q$1,FIND("-",Q$1,1)-1)),VALUE(LEFT(R$1,FIND("-",R$1,1)-1)))+VALUE(LEFT(T$1,FIND("-",T$1,1)-1)),AVERAGE(INDEX($S:$S,ROW(S1774)-VALUE(LEFT(T$1,FIND("-",T$1,1)-1))+1):S1774),($S1774*(2/(VALUE(LEFT(T$1,FIND("-",T$1,1)-1))+1)))+(T1773*(1-(2/(VALUE(LEFT(T$1,FIND("-",T$1,1)-1))+1))))))</f>
        <v>1.095589994407443E-3</v>
      </c>
      <c r="V1774">
        <f t="shared" si="248"/>
        <v>-1.5000000000000013E-2</v>
      </c>
      <c r="W1774">
        <f>IF(ROW($E1774)&lt;=VALUE(LEFT(W$1,FIND("-",W$1,1)-1))+1,0,IF(ROW($E1773)=VALUE(LEFT(W$1,FIND("-",W$1,1)-1))+1,100-100/(1+ABS((SUMIF(INDEX($V:$V,ROW($V1774)-VALUE(LEFT(W$1,FIND("-",W$1,1)-1))+1):$V1774,"&gt;0",INDEX($V:$V,ROW($V1774)-VALUE(LEFT(W$1,FIND("-",W$1,1)-1))+1):$V1774)/COUNTIF(INDEX($V:$V,ROW($V1774)-VALUE(LEFT(W$1,FIND("-",W$1,1)-1))+1):$V1774,"&gt;0"))/(SUMIF(INDEX($V:$V,ROW($V1774)-VALUE(LEFT(W$1,FIND("-",W$1,1)-1))+1):$V1774,"&lt;0",INDEX($V:$V,ROW($V1774)-VALUE(LEFT(W$1,FIND("-",W$1,1)-1))+1):$V1774)/COUNTIF(INDEX($V:$V,ROW($V1774)-VALUE(LEFT(W$1,FIND("-",W$1,1)-1))+1):$V1774,"&lt;0")))),100-100/(1+ABS((SUMIF(INDEX($V:$V,ROW($V1774)-VALUE(LEFT(W$1,FIND("-",W$1,1)-1))+1):$V1774,"&gt;0",INDEX($V:$V,ROW($V1774)-VALUE(LEFT(W$1,FIND("-",W$1,1)-1))+1):$V1774)/VALUE(LEFT(W$1,FIND("-",W$1,1)-1)))/(SUMIF(INDEX($V:$V,ROW($V1774)-VALUE(LEFT(W$1,FIND("-",W$1,1)-1))+1):$V1774,"&lt;0",INDEX($V:$V,ROW($V1774)-VALUE(LEFT(W$1,FIND("-",W$1,1)-1))+1):$V1774)/VALUE(LEFT(W$1,FIND("-",W$1,1)-1)))))))</f>
        <v>35.294117647058826</v>
      </c>
      <c r="Y1774">
        <f>IF(ROW($E1774)&lt;=VALUE(LEFT(Y$1,FIND("-",Y$1,1)-1)),0,MAX(INDEX(C:C,ROW(C1774)-VALUE(LEFT(Y$1,FIND("-",Y$1,1)-1))+1):C1774))</f>
        <v>0.52</v>
      </c>
      <c r="Z1774">
        <f>IF(ROW($E1774)&lt;=VALUE(LEFT(Z$1,FIND("-",Z$1,1)-1)),0,MIN(INDEX(D:D,ROW(D1774)-VALUE(LEFT(Z$1,FIND("-",Z$1,1)-1))+1):D1774))</f>
        <v>0.46</v>
      </c>
      <c r="AA1774">
        <f t="shared" si="252"/>
        <v>41.666666666666615</v>
      </c>
      <c r="AB1774">
        <f>IF(ROW($AA1774)&lt;=VALUE(LEFT(AA$1,FIND("-",AA$1,1)-1))+VALUE(LEFT(AB$1,FIND("-",AB$1,1)-1)-1),0,AVERAGE(INDEX($AA:$AA,ROW($AA1774)-VALUE(LEFT(AB$1,FIND("-",AB$1,1)-1))+1):$AA1774))</f>
        <v>52.777777777777736</v>
      </c>
      <c r="AC1774">
        <f>IF(ROW($AA1774)&lt;=VALUE(LEFT(AA$1,FIND("-",AA$1,1)-1))+VALUE(LEFT(AB$1,FIND("-",AB$1,1)-1)-1)+VALUE(LEFT(AC$1,FIND("-",AC$1,1)-1)-1),0,AVERAGE(INDEX($AB:$AB,ROW($AB1774)-VALUE(LEFT(AC$1,FIND("-",AC$1,1)-1))+1):$AB1774))</f>
        <v>44.753086419753053</v>
      </c>
      <c r="AE1774">
        <f t="shared" si="249"/>
        <v>47141344</v>
      </c>
      <c r="AG1774" t="str">
        <f t="shared" si="251"/>
        <v/>
      </c>
    </row>
    <row r="1775" spans="1:33" x14ac:dyDescent="0.25">
      <c r="A1775" s="6">
        <v>39049</v>
      </c>
      <c r="B1775">
        <v>0.48</v>
      </c>
      <c r="C1775">
        <v>0.48</v>
      </c>
      <c r="D1775">
        <v>0.47499999999999998</v>
      </c>
      <c r="E1775">
        <v>0.48</v>
      </c>
      <c r="F1775">
        <v>0.27672999999999998</v>
      </c>
      <c r="G1775">
        <v>18000</v>
      </c>
      <c r="I1775" t="str">
        <f t="shared" si="244"/>
        <v/>
      </c>
      <c r="J1775" t="str">
        <f t="shared" si="245"/>
        <v/>
      </c>
      <c r="K1775" t="str">
        <f t="shared" si="246"/>
        <v/>
      </c>
      <c r="M1775" s="11" t="str">
        <f t="shared" si="250"/>
        <v/>
      </c>
      <c r="O1775">
        <f>IF(ROW($E1775)&lt;=VALUE(LEFT(O$1,FIND("-",O$1,1)-1)),0,IF(ROW($E1775)=VALUE(LEFT(O$1,FIND("-",O$1,1)-1))+1,AVERAGE(INDEX($E:$E,ROW($E1775)-VALUE(LEFT(O$1,FIND("-",O$1,1)-1))):$E1775),($E1775*(2/(VALUE(LEFT(O$1,FIND("-",O$1,1)-1))+1)))+(O1774*(1-(2/(VALUE(LEFT(O$1,FIND("-",O$1,1)-1))+1))))))</f>
        <v>0.40585397009407137</v>
      </c>
      <c r="Q1775">
        <f>IF(ROW($E1775)&lt;=VALUE(LEFT(Q$1,FIND("-",Q$1,1)-1)),0,IF(ROW($E1775)=VALUE(LEFT(Q$1,FIND("-",Q$1,1)-1))+1,AVERAGE(INDEX($E:$E,ROW($E1775)-VALUE(LEFT(Q$1,FIND("-",Q$1,1)-1))):$E1775),($E1775*(2/(VALUE(LEFT(Q$1,FIND("-",Q$1,1)-1))+1)))+(Q1774*(1-(2/(VALUE(LEFT(Q$1,FIND("-",Q$1,1)-1))+1))))))</f>
        <v>0.49033856996927361</v>
      </c>
      <c r="R1775">
        <f>IF(ROW($E1775)&lt;=VALUE(LEFT(R$1,FIND("-",R$1,1)-1)),0,IF(ROW($E1775)=VALUE(LEFT(R$1,FIND("-",R$1,1)-1))+1,AVERAGE(INDEX($E:$E,ROW($E1775)-VALUE(LEFT(R$1,FIND("-",R$1,1)-1))):$E1775),($E1775*(2/(VALUE(LEFT(R$1,FIND("-",R$1,1)-1))+1)))+(R1774*(1-(2/(VALUE(LEFT(R$1,FIND("-",R$1,1)-1))+1))))))</f>
        <v>0.49244476566990231</v>
      </c>
      <c r="S1775">
        <f t="shared" si="247"/>
        <v>-2.1061957006286991E-3</v>
      </c>
      <c r="T1775">
        <f>IF(ROW($E1775)&lt;=MAX(VALUE(LEFT(Q$1,FIND("-",Q$1,1)-1)),VALUE(LEFT(R$1,FIND("-",R$1,1)-1)))+VALUE(LEFT(T$1,FIND("-",T$1,1)-1))-1,0,IF(ROW($E1775)=MAX(VALUE(LEFT(Q$1,FIND("-",Q$1,1)-1)),VALUE(LEFT(R$1,FIND("-",R$1,1)-1)))+VALUE(LEFT(T$1,FIND("-",T$1,1)-1)),AVERAGE(INDEX($S:$S,ROW(S1775)-VALUE(LEFT(T$1,FIND("-",T$1,1)-1))+1):S1775),($S1775*(2/(VALUE(LEFT(T$1,FIND("-",T$1,1)-1))+1)))+(T1774*(1-(2/(VALUE(LEFT(T$1,FIND("-",T$1,1)-1))+1))))))</f>
        <v>4.5523285540021455E-4</v>
      </c>
      <c r="V1775">
        <f t="shared" si="248"/>
        <v>-5.0000000000000044E-3</v>
      </c>
      <c r="W1775">
        <f>IF(ROW($E1775)&lt;=VALUE(LEFT(W$1,FIND("-",W$1,1)-1))+1,0,IF(ROW($E1774)=VALUE(LEFT(W$1,FIND("-",W$1,1)-1))+1,100-100/(1+ABS((SUMIF(INDEX($V:$V,ROW($V1775)-VALUE(LEFT(W$1,FIND("-",W$1,1)-1))+1):$V1775,"&gt;0",INDEX($V:$V,ROW($V1775)-VALUE(LEFT(W$1,FIND("-",W$1,1)-1))+1):$V1775)/COUNTIF(INDEX($V:$V,ROW($V1775)-VALUE(LEFT(W$1,FIND("-",W$1,1)-1))+1):$V1775,"&gt;0"))/(SUMIF(INDEX($V:$V,ROW($V1775)-VALUE(LEFT(W$1,FIND("-",W$1,1)-1))+1):$V1775,"&lt;0",INDEX($V:$V,ROW($V1775)-VALUE(LEFT(W$1,FIND("-",W$1,1)-1))+1):$V1775)/COUNTIF(INDEX($V:$V,ROW($V1775)-VALUE(LEFT(W$1,FIND("-",W$1,1)-1))+1):$V1775,"&lt;0")))),100-100/(1+ABS((SUMIF(INDEX($V:$V,ROW($V1775)-VALUE(LEFT(W$1,FIND("-",W$1,1)-1))+1):$V1775,"&gt;0",INDEX($V:$V,ROW($V1775)-VALUE(LEFT(W$1,FIND("-",W$1,1)-1))+1):$V1775)/VALUE(LEFT(W$1,FIND("-",W$1,1)-1)))/(SUMIF(INDEX($V:$V,ROW($V1775)-VALUE(LEFT(W$1,FIND("-",W$1,1)-1))+1):$V1775,"&lt;0",INDEX($V:$V,ROW($V1775)-VALUE(LEFT(W$1,FIND("-",W$1,1)-1))+1):$V1775)/VALUE(LEFT(W$1,FIND("-",W$1,1)-1)))))))</f>
        <v>33.333333333333329</v>
      </c>
      <c r="Y1775">
        <f>IF(ROW($E1775)&lt;=VALUE(LEFT(Y$1,FIND("-",Y$1,1)-1)),0,MAX(INDEX(C:C,ROW(C1775)-VALUE(LEFT(Y$1,FIND("-",Y$1,1)-1))+1):C1775))</f>
        <v>0.51</v>
      </c>
      <c r="Z1775">
        <f>IF(ROW($E1775)&lt;=VALUE(LEFT(Z$1,FIND("-",Z$1,1)-1)),0,MIN(INDEX(D:D,ROW(D1775)-VALUE(LEFT(Z$1,FIND("-",Z$1,1)-1))+1):D1775))</f>
        <v>0.46</v>
      </c>
      <c r="AA1775">
        <f t="shared" si="252"/>
        <v>39.999999999999936</v>
      </c>
      <c r="AB1775">
        <f>IF(ROW($AA1775)&lt;=VALUE(LEFT(AA$1,FIND("-",AA$1,1)-1))+VALUE(LEFT(AB$1,FIND("-",AB$1,1)-1)-1),0,AVERAGE(INDEX($AA:$AA,ROW($AA1775)-VALUE(LEFT(AB$1,FIND("-",AB$1,1)-1))+1):$AA1775))</f>
        <v>49.4444444444444</v>
      </c>
      <c r="AC1775">
        <f>IF(ROW($AA1775)&lt;=VALUE(LEFT(AA$1,FIND("-",AA$1,1)-1))+VALUE(LEFT(AB$1,FIND("-",AB$1,1)-1)-1)+VALUE(LEFT(AC$1,FIND("-",AC$1,1)-1)-1),0,AVERAGE(INDEX($AB:$AB,ROW($AB1775)-VALUE(LEFT(AC$1,FIND("-",AC$1,1)-1))+1):$AB1775))</f>
        <v>50.740740740740705</v>
      </c>
      <c r="AE1775">
        <f t="shared" si="249"/>
        <v>47123344</v>
      </c>
      <c r="AG1775" t="str">
        <f t="shared" si="251"/>
        <v/>
      </c>
    </row>
    <row r="1776" spans="1:33" x14ac:dyDescent="0.25">
      <c r="A1776" s="6">
        <v>39050</v>
      </c>
      <c r="B1776">
        <v>0.48</v>
      </c>
      <c r="C1776">
        <v>0.48</v>
      </c>
      <c r="D1776">
        <v>0.45500000000000002</v>
      </c>
      <c r="E1776">
        <v>0.48</v>
      </c>
      <c r="F1776">
        <v>0.27672999999999998</v>
      </c>
      <c r="G1776">
        <v>107600</v>
      </c>
      <c r="I1776" t="str">
        <f t="shared" si="244"/>
        <v/>
      </c>
      <c r="J1776" t="str">
        <f t="shared" si="245"/>
        <v/>
      </c>
      <c r="K1776" t="str">
        <f t="shared" si="246"/>
        <v/>
      </c>
      <c r="M1776" s="11" t="str">
        <f t="shared" si="250"/>
        <v/>
      </c>
      <c r="O1776">
        <f>IF(ROW($E1776)&lt;=VALUE(LEFT(O$1,FIND("-",O$1,1)-1)),0,IF(ROW($E1776)=VALUE(LEFT(O$1,FIND("-",O$1,1)-1))+1,AVERAGE(INDEX($E:$E,ROW($E1776)-VALUE(LEFT(O$1,FIND("-",O$1,1)-1))):$E1776),($E1776*(2/(VALUE(LEFT(O$1,FIND("-",O$1,1)-1))+1)))+(O1775*(1-(2/(VALUE(LEFT(O$1,FIND("-",O$1,1)-1))+1))))))</f>
        <v>0.40659174153592142</v>
      </c>
      <c r="Q1776">
        <f>IF(ROW($E1776)&lt;=VALUE(LEFT(Q$1,FIND("-",Q$1,1)-1)),0,IF(ROW($E1776)=VALUE(LEFT(Q$1,FIND("-",Q$1,1)-1))+1,AVERAGE(INDEX($E:$E,ROW($E1776)-VALUE(LEFT(Q$1,FIND("-",Q$1,1)-1))):$E1776),($E1776*(2/(VALUE(LEFT(Q$1,FIND("-",Q$1,1)-1))+1)))+(Q1775*(1-(2/(VALUE(LEFT(Q$1,FIND("-",Q$1,1)-1))+1))))))</f>
        <v>0.48874802074323148</v>
      </c>
      <c r="R1776">
        <f>IF(ROW($E1776)&lt;=VALUE(LEFT(R$1,FIND("-",R$1,1)-1)),0,IF(ROW($E1776)=VALUE(LEFT(R$1,FIND("-",R$1,1)-1))+1,AVERAGE(INDEX($E:$E,ROW($E1776)-VALUE(LEFT(R$1,FIND("-",R$1,1)-1))):$E1776),($E1776*(2/(VALUE(LEFT(R$1,FIND("-",R$1,1)-1))+1)))+(R1775*(1-(2/(VALUE(LEFT(R$1,FIND("-",R$1,1)-1))+1))))))</f>
        <v>0.49152293117583545</v>
      </c>
      <c r="S1776">
        <f t="shared" si="247"/>
        <v>-2.774910432603972E-3</v>
      </c>
      <c r="T1776">
        <f>IF(ROW($E1776)&lt;=MAX(VALUE(LEFT(Q$1,FIND("-",Q$1,1)-1)),VALUE(LEFT(R$1,FIND("-",R$1,1)-1)))+VALUE(LEFT(T$1,FIND("-",T$1,1)-1))-1,0,IF(ROW($E1776)=MAX(VALUE(LEFT(Q$1,FIND("-",Q$1,1)-1)),VALUE(LEFT(R$1,FIND("-",R$1,1)-1)))+VALUE(LEFT(T$1,FIND("-",T$1,1)-1)),AVERAGE(INDEX($S:$S,ROW(S1776)-VALUE(LEFT(T$1,FIND("-",T$1,1)-1))+1):S1776),($S1776*(2/(VALUE(LEFT(T$1,FIND("-",T$1,1)-1))+1)))+(T1775*(1-(2/(VALUE(LEFT(T$1,FIND("-",T$1,1)-1))+1))))))</f>
        <v>-1.9079580220062277E-4</v>
      </c>
      <c r="V1776">
        <f t="shared" si="248"/>
        <v>0</v>
      </c>
      <c r="W1776">
        <f>IF(ROW($E1776)&lt;=VALUE(LEFT(W$1,FIND("-",W$1,1)-1))+1,0,IF(ROW($E1775)=VALUE(LEFT(W$1,FIND("-",W$1,1)-1))+1,100-100/(1+ABS((SUMIF(INDEX($V:$V,ROW($V1776)-VALUE(LEFT(W$1,FIND("-",W$1,1)-1))+1):$V1776,"&gt;0",INDEX($V:$V,ROW($V1776)-VALUE(LEFT(W$1,FIND("-",W$1,1)-1))+1):$V1776)/COUNTIF(INDEX($V:$V,ROW($V1776)-VALUE(LEFT(W$1,FIND("-",W$1,1)-1))+1):$V1776,"&gt;0"))/(SUMIF(INDEX($V:$V,ROW($V1776)-VALUE(LEFT(W$1,FIND("-",W$1,1)-1))+1):$V1776,"&lt;0",INDEX($V:$V,ROW($V1776)-VALUE(LEFT(W$1,FIND("-",W$1,1)-1))+1):$V1776)/COUNTIF(INDEX($V:$V,ROW($V1776)-VALUE(LEFT(W$1,FIND("-",W$1,1)-1))+1):$V1776,"&lt;0")))),100-100/(1+ABS((SUMIF(INDEX($V:$V,ROW($V1776)-VALUE(LEFT(W$1,FIND("-",W$1,1)-1))+1):$V1776,"&gt;0",INDEX($V:$V,ROW($V1776)-VALUE(LEFT(W$1,FIND("-",W$1,1)-1))+1):$V1776)/VALUE(LEFT(W$1,FIND("-",W$1,1)-1)))/(SUMIF(INDEX($V:$V,ROW($V1776)-VALUE(LEFT(W$1,FIND("-",W$1,1)-1))+1):$V1776,"&lt;0",INDEX($V:$V,ROW($V1776)-VALUE(LEFT(W$1,FIND("-",W$1,1)-1))+1):$V1776)/VALUE(LEFT(W$1,FIND("-",W$1,1)-1)))))))</f>
        <v>35.294117647058826</v>
      </c>
      <c r="Y1776">
        <f>IF(ROW($E1776)&lt;=VALUE(LEFT(Y$1,FIND("-",Y$1,1)-1)),0,MAX(INDEX(C:C,ROW(C1776)-VALUE(LEFT(Y$1,FIND("-",Y$1,1)-1))+1):C1776))</f>
        <v>0.51</v>
      </c>
      <c r="Z1776">
        <f>IF(ROW($E1776)&lt;=VALUE(LEFT(Z$1,FIND("-",Z$1,1)-1)),0,MIN(INDEX(D:D,ROW(D1776)-VALUE(LEFT(Z$1,FIND("-",Z$1,1)-1))+1):D1776))</f>
        <v>0.45500000000000002</v>
      </c>
      <c r="AA1776">
        <f t="shared" si="252"/>
        <v>45.454545454545396</v>
      </c>
      <c r="AB1776">
        <f>IF(ROW($AA1776)&lt;=VALUE(LEFT(AA$1,FIND("-",AA$1,1)-1))+VALUE(LEFT(AB$1,FIND("-",AB$1,1)-1)-1),0,AVERAGE(INDEX($AA:$AA,ROW($AA1776)-VALUE(LEFT(AB$1,FIND("-",AB$1,1)-1))+1):$AA1776))</f>
        <v>42.373737373737313</v>
      </c>
      <c r="AC1776">
        <f>IF(ROW($AA1776)&lt;=VALUE(LEFT(AA$1,FIND("-",AA$1,1)-1))+VALUE(LEFT(AB$1,FIND("-",AB$1,1)-1)-1)+VALUE(LEFT(AC$1,FIND("-",AC$1,1)-1)-1),0,AVERAGE(INDEX($AB:$AB,ROW($AB1776)-VALUE(LEFT(AC$1,FIND("-",AC$1,1)-1))+1):$AB1776))</f>
        <v>48.198653198653155</v>
      </c>
      <c r="AE1776">
        <f t="shared" si="249"/>
        <v>47123344</v>
      </c>
      <c r="AG1776" t="str">
        <f t="shared" si="251"/>
        <v/>
      </c>
    </row>
    <row r="1777" spans="1:33" x14ac:dyDescent="0.25">
      <c r="A1777" s="6">
        <v>39051</v>
      </c>
      <c r="B1777">
        <v>0.47</v>
      </c>
      <c r="C1777">
        <v>0.48</v>
      </c>
      <c r="D1777">
        <v>0.46500000000000002</v>
      </c>
      <c r="E1777">
        <v>0.48</v>
      </c>
      <c r="F1777">
        <v>0.27672999999999998</v>
      </c>
      <c r="G1777">
        <v>390000</v>
      </c>
      <c r="I1777" t="str">
        <f t="shared" si="244"/>
        <v/>
      </c>
      <c r="J1777" t="str">
        <f t="shared" si="245"/>
        <v/>
      </c>
      <c r="K1777" t="str">
        <f t="shared" si="246"/>
        <v/>
      </c>
      <c r="M1777" s="11" t="str">
        <f t="shared" si="250"/>
        <v/>
      </c>
      <c r="O1777">
        <f>IF(ROW($E1777)&lt;=VALUE(LEFT(O$1,FIND("-",O$1,1)-1)),0,IF(ROW($E1777)=VALUE(LEFT(O$1,FIND("-",O$1,1)-1))+1,AVERAGE(INDEX($E:$E,ROW($E1777)-VALUE(LEFT(O$1,FIND("-",O$1,1)-1))):$E1777),($E1777*(2/(VALUE(LEFT(O$1,FIND("-",O$1,1)-1))+1)))+(O1776*(1-(2/(VALUE(LEFT(O$1,FIND("-",O$1,1)-1))+1))))))</f>
        <v>0.40732217196839982</v>
      </c>
      <c r="Q1777">
        <f>IF(ROW($E1777)&lt;=VALUE(LEFT(Q$1,FIND("-",Q$1,1)-1)),0,IF(ROW($E1777)=VALUE(LEFT(Q$1,FIND("-",Q$1,1)-1))+1,AVERAGE(INDEX($E:$E,ROW($E1777)-VALUE(LEFT(Q$1,FIND("-",Q$1,1)-1))):$E1777),($E1777*(2/(VALUE(LEFT(Q$1,FIND("-",Q$1,1)-1))+1)))+(Q1776*(1-(2/(VALUE(LEFT(Q$1,FIND("-",Q$1,1)-1))+1))))))</f>
        <v>0.48740217139811892</v>
      </c>
      <c r="R1777">
        <f>IF(ROW($E1777)&lt;=VALUE(LEFT(R$1,FIND("-",R$1,1)-1)),0,IF(ROW($E1777)=VALUE(LEFT(R$1,FIND("-",R$1,1)-1))+1,AVERAGE(INDEX($E:$E,ROW($E1777)-VALUE(LEFT(R$1,FIND("-",R$1,1)-1))):$E1777),($E1777*(2/(VALUE(LEFT(R$1,FIND("-",R$1,1)-1))+1)))+(R1776*(1-(2/(VALUE(LEFT(R$1,FIND("-",R$1,1)-1))+1))))))</f>
        <v>0.49066938071836619</v>
      </c>
      <c r="S1777">
        <f t="shared" si="247"/>
        <v>-3.2672093202472663E-3</v>
      </c>
      <c r="T1777">
        <f>IF(ROW($E1777)&lt;=MAX(VALUE(LEFT(Q$1,FIND("-",Q$1,1)-1)),VALUE(LEFT(R$1,FIND("-",R$1,1)-1)))+VALUE(LEFT(T$1,FIND("-",T$1,1)-1))-1,0,IF(ROW($E1777)=MAX(VALUE(LEFT(Q$1,FIND("-",Q$1,1)-1)),VALUE(LEFT(R$1,FIND("-",R$1,1)-1)))+VALUE(LEFT(T$1,FIND("-",T$1,1)-1)),AVERAGE(INDEX($S:$S,ROW(S1777)-VALUE(LEFT(T$1,FIND("-",T$1,1)-1))+1):S1777),($S1777*(2/(VALUE(LEFT(T$1,FIND("-",T$1,1)-1))+1)))+(T1776*(1-(2/(VALUE(LEFT(T$1,FIND("-",T$1,1)-1))+1))))))</f>
        <v>-8.0607850580995154E-4</v>
      </c>
      <c r="V1777">
        <f t="shared" si="248"/>
        <v>0</v>
      </c>
      <c r="W1777">
        <f>IF(ROW($E1777)&lt;=VALUE(LEFT(W$1,FIND("-",W$1,1)-1))+1,0,IF(ROW($E1776)=VALUE(LEFT(W$1,FIND("-",W$1,1)-1))+1,100-100/(1+ABS((SUMIF(INDEX($V:$V,ROW($V1777)-VALUE(LEFT(W$1,FIND("-",W$1,1)-1))+1):$V1777,"&gt;0",INDEX($V:$V,ROW($V1777)-VALUE(LEFT(W$1,FIND("-",W$1,1)-1))+1):$V1777)/COUNTIF(INDEX($V:$V,ROW($V1777)-VALUE(LEFT(W$1,FIND("-",W$1,1)-1))+1):$V1777,"&gt;0"))/(SUMIF(INDEX($V:$V,ROW($V1777)-VALUE(LEFT(W$1,FIND("-",W$1,1)-1))+1):$V1777,"&lt;0",INDEX($V:$V,ROW($V1777)-VALUE(LEFT(W$1,FIND("-",W$1,1)-1))+1):$V1777)/COUNTIF(INDEX($V:$V,ROW($V1777)-VALUE(LEFT(W$1,FIND("-",W$1,1)-1))+1):$V1777,"&lt;0")))),100-100/(1+ABS((SUMIF(INDEX($V:$V,ROW($V1777)-VALUE(LEFT(W$1,FIND("-",W$1,1)-1))+1):$V1777,"&gt;0",INDEX($V:$V,ROW($V1777)-VALUE(LEFT(W$1,FIND("-",W$1,1)-1))+1):$V1777)/VALUE(LEFT(W$1,FIND("-",W$1,1)-1)))/(SUMIF(INDEX($V:$V,ROW($V1777)-VALUE(LEFT(W$1,FIND("-",W$1,1)-1))+1):$V1777,"&lt;0",INDEX($V:$V,ROW($V1777)-VALUE(LEFT(W$1,FIND("-",W$1,1)-1))+1):$V1777)/VALUE(LEFT(W$1,FIND("-",W$1,1)-1)))))))</f>
        <v>39.999999999999993</v>
      </c>
      <c r="Y1777">
        <f>IF(ROW($E1777)&lt;=VALUE(LEFT(Y$1,FIND("-",Y$1,1)-1)),0,MAX(INDEX(C:C,ROW(C1777)-VALUE(LEFT(Y$1,FIND("-",Y$1,1)-1))+1):C1777))</f>
        <v>0.51</v>
      </c>
      <c r="Z1777">
        <f>IF(ROW($E1777)&lt;=VALUE(LEFT(Z$1,FIND("-",Z$1,1)-1)),0,MIN(INDEX(D:D,ROW(D1777)-VALUE(LEFT(Z$1,FIND("-",Z$1,1)-1))+1):D1777))</f>
        <v>0.45500000000000002</v>
      </c>
      <c r="AA1777">
        <f t="shared" si="252"/>
        <v>45.454545454545396</v>
      </c>
      <c r="AB1777">
        <f>IF(ROW($AA1777)&lt;=VALUE(LEFT(AA$1,FIND("-",AA$1,1)-1))+VALUE(LEFT(AB$1,FIND("-",AB$1,1)-1)-1),0,AVERAGE(INDEX($AA:$AA,ROW($AA1777)-VALUE(LEFT(AB$1,FIND("-",AB$1,1)-1))+1):$AA1777))</f>
        <v>43.636363636363569</v>
      </c>
      <c r="AC1777">
        <f>IF(ROW($AA1777)&lt;=VALUE(LEFT(AA$1,FIND("-",AA$1,1)-1))+VALUE(LEFT(AB$1,FIND("-",AB$1,1)-1)-1)+VALUE(LEFT(AC$1,FIND("-",AC$1,1)-1)-1),0,AVERAGE(INDEX($AB:$AB,ROW($AB1777)-VALUE(LEFT(AC$1,FIND("-",AC$1,1)-1))+1):$AB1777))</f>
        <v>45.151515151515092</v>
      </c>
      <c r="AE1777">
        <f t="shared" si="249"/>
        <v>47123344</v>
      </c>
      <c r="AG1777" t="str">
        <f t="shared" si="251"/>
        <v/>
      </c>
    </row>
    <row r="1778" spans="1:33" x14ac:dyDescent="0.25">
      <c r="A1778" s="6">
        <v>39052</v>
      </c>
      <c r="B1778">
        <v>0.46</v>
      </c>
      <c r="C1778">
        <v>0.52500000000000002</v>
      </c>
      <c r="D1778">
        <v>0.46</v>
      </c>
      <c r="E1778">
        <v>0.495</v>
      </c>
      <c r="F1778">
        <v>0.28537800000000002</v>
      </c>
      <c r="G1778">
        <v>866000</v>
      </c>
      <c r="I1778" t="str">
        <f t="shared" si="244"/>
        <v/>
      </c>
      <c r="J1778" t="str">
        <f t="shared" si="245"/>
        <v/>
      </c>
      <c r="K1778" t="str">
        <f t="shared" si="246"/>
        <v/>
      </c>
      <c r="M1778" s="11" t="str">
        <f t="shared" si="250"/>
        <v/>
      </c>
      <c r="O1778">
        <f>IF(ROW($E1778)&lt;=VALUE(LEFT(O$1,FIND("-",O$1,1)-1)),0,IF(ROW($E1778)=VALUE(LEFT(O$1,FIND("-",O$1,1)-1))+1,AVERAGE(INDEX($E:$E,ROW($E1778)-VALUE(LEFT(O$1,FIND("-",O$1,1)-1))):$E1778),($E1778*(2/(VALUE(LEFT(O$1,FIND("-",O$1,1)-1))+1)))+(O1777*(1-(2/(VALUE(LEFT(O$1,FIND("-",O$1,1)-1))+1))))))</f>
        <v>0.4081945881677192</v>
      </c>
      <c r="Q1778">
        <f>IF(ROW($E1778)&lt;=VALUE(LEFT(Q$1,FIND("-",Q$1,1)-1)),0,IF(ROW($E1778)=VALUE(LEFT(Q$1,FIND("-",Q$1,1)-1))+1,AVERAGE(INDEX($E:$E,ROW($E1778)-VALUE(LEFT(Q$1,FIND("-",Q$1,1)-1))):$E1778),($E1778*(2/(VALUE(LEFT(Q$1,FIND("-",Q$1,1)-1))+1)))+(Q1777*(1-(2/(VALUE(LEFT(Q$1,FIND("-",Q$1,1)-1))+1))))))</f>
        <v>0.48857106810610063</v>
      </c>
      <c r="R1778">
        <f>IF(ROW($E1778)&lt;=VALUE(LEFT(R$1,FIND("-",R$1,1)-1)),0,IF(ROW($E1778)=VALUE(LEFT(R$1,FIND("-",R$1,1)-1))+1,AVERAGE(INDEX($E:$E,ROW($E1778)-VALUE(LEFT(R$1,FIND("-",R$1,1)-1))):$E1778),($E1778*(2/(VALUE(LEFT(R$1,FIND("-",R$1,1)-1))+1)))+(R1777*(1-(2/(VALUE(LEFT(R$1,FIND("-",R$1,1)-1))+1))))))</f>
        <v>0.49099016733182055</v>
      </c>
      <c r="S1778">
        <f t="shared" si="247"/>
        <v>-2.4190992257199229E-3</v>
      </c>
      <c r="T1778">
        <f>IF(ROW($E1778)&lt;=MAX(VALUE(LEFT(Q$1,FIND("-",Q$1,1)-1)),VALUE(LEFT(R$1,FIND("-",R$1,1)-1)))+VALUE(LEFT(T$1,FIND("-",T$1,1)-1))-1,0,IF(ROW($E1778)=MAX(VALUE(LEFT(Q$1,FIND("-",Q$1,1)-1)),VALUE(LEFT(R$1,FIND("-",R$1,1)-1)))+VALUE(LEFT(T$1,FIND("-",T$1,1)-1)),AVERAGE(INDEX($S:$S,ROW(S1778)-VALUE(LEFT(T$1,FIND("-",T$1,1)-1))+1):S1778),($S1778*(2/(VALUE(LEFT(T$1,FIND("-",T$1,1)-1))+1)))+(T1777*(1-(2/(VALUE(LEFT(T$1,FIND("-",T$1,1)-1))+1))))))</f>
        <v>-1.1286826497919459E-3</v>
      </c>
      <c r="V1778">
        <f t="shared" si="248"/>
        <v>1.5000000000000013E-2</v>
      </c>
      <c r="W1778">
        <f>IF(ROW($E1778)&lt;=VALUE(LEFT(W$1,FIND("-",W$1,1)-1))+1,0,IF(ROW($E1777)=VALUE(LEFT(W$1,FIND("-",W$1,1)-1))+1,100-100/(1+ABS((SUMIF(INDEX($V:$V,ROW($V1778)-VALUE(LEFT(W$1,FIND("-",W$1,1)-1))+1):$V1778,"&gt;0",INDEX($V:$V,ROW($V1778)-VALUE(LEFT(W$1,FIND("-",W$1,1)-1))+1):$V1778)/COUNTIF(INDEX($V:$V,ROW($V1778)-VALUE(LEFT(W$1,FIND("-",W$1,1)-1))+1):$V1778,"&gt;0"))/(SUMIF(INDEX($V:$V,ROW($V1778)-VALUE(LEFT(W$1,FIND("-",W$1,1)-1))+1):$V1778,"&lt;0",INDEX($V:$V,ROW($V1778)-VALUE(LEFT(W$1,FIND("-",W$1,1)-1))+1):$V1778)/COUNTIF(INDEX($V:$V,ROW($V1778)-VALUE(LEFT(W$1,FIND("-",W$1,1)-1))+1):$V1778,"&lt;0")))),100-100/(1+ABS((SUMIF(INDEX($V:$V,ROW($V1778)-VALUE(LEFT(W$1,FIND("-",W$1,1)-1))+1):$V1778,"&gt;0",INDEX($V:$V,ROW($V1778)-VALUE(LEFT(W$1,FIND("-",W$1,1)-1))+1):$V1778)/VALUE(LEFT(W$1,FIND("-",W$1,1)-1)))/(SUMIF(INDEX($V:$V,ROW($V1778)-VALUE(LEFT(W$1,FIND("-",W$1,1)-1))+1):$V1778,"&lt;0",INDEX($V:$V,ROW($V1778)-VALUE(LEFT(W$1,FIND("-",W$1,1)-1))+1):$V1778)/VALUE(LEFT(W$1,FIND("-",W$1,1)-1)))))))</f>
        <v>47.058823529411761</v>
      </c>
      <c r="Y1778">
        <f>IF(ROW($E1778)&lt;=VALUE(LEFT(Y$1,FIND("-",Y$1,1)-1)),0,MAX(INDEX(C:C,ROW(C1778)-VALUE(LEFT(Y$1,FIND("-",Y$1,1)-1))+1):C1778))</f>
        <v>0.52500000000000002</v>
      </c>
      <c r="Z1778">
        <f>IF(ROW($E1778)&lt;=VALUE(LEFT(Z$1,FIND("-",Z$1,1)-1)),0,MIN(INDEX(D:D,ROW(D1778)-VALUE(LEFT(Z$1,FIND("-",Z$1,1)-1))+1):D1778))</f>
        <v>0.45500000000000002</v>
      </c>
      <c r="AA1778">
        <f t="shared" si="252"/>
        <v>57.142857142857103</v>
      </c>
      <c r="AB1778">
        <f>IF(ROW($AA1778)&lt;=VALUE(LEFT(AA$1,FIND("-",AA$1,1)-1))+VALUE(LEFT(AB$1,FIND("-",AB$1,1)-1)-1),0,AVERAGE(INDEX($AA:$AA,ROW($AA1778)-VALUE(LEFT(AB$1,FIND("-",AB$1,1)-1))+1):$AA1778))</f>
        <v>49.350649350649299</v>
      </c>
      <c r="AC1778">
        <f>IF(ROW($AA1778)&lt;=VALUE(LEFT(AA$1,FIND("-",AA$1,1)-1))+VALUE(LEFT(AB$1,FIND("-",AB$1,1)-1)-1)+VALUE(LEFT(AC$1,FIND("-",AC$1,1)-1)-1),0,AVERAGE(INDEX($AB:$AB,ROW($AB1778)-VALUE(LEFT(AC$1,FIND("-",AC$1,1)-1))+1):$AB1778))</f>
        <v>45.120250120250063</v>
      </c>
      <c r="AE1778">
        <f t="shared" si="249"/>
        <v>47989344</v>
      </c>
      <c r="AG1778" t="str">
        <f t="shared" si="251"/>
        <v/>
      </c>
    </row>
    <row r="1779" spans="1:33" x14ac:dyDescent="0.25">
      <c r="A1779" s="6">
        <v>39055</v>
      </c>
      <c r="B1779">
        <v>0.49</v>
      </c>
      <c r="C1779">
        <v>0.5</v>
      </c>
      <c r="D1779">
        <v>0.48</v>
      </c>
      <c r="E1779">
        <v>0.48</v>
      </c>
      <c r="F1779">
        <v>0.27672999999999998</v>
      </c>
      <c r="G1779">
        <v>117000</v>
      </c>
      <c r="I1779" t="str">
        <f t="shared" si="244"/>
        <v/>
      </c>
      <c r="J1779" t="str">
        <f t="shared" si="245"/>
        <v/>
      </c>
      <c r="K1779" t="str">
        <f t="shared" si="246"/>
        <v/>
      </c>
      <c r="M1779" s="11" t="str">
        <f t="shared" si="250"/>
        <v/>
      </c>
      <c r="O1779">
        <f>IF(ROW($E1779)&lt;=VALUE(LEFT(O$1,FIND("-",O$1,1)-1)),0,IF(ROW($E1779)=VALUE(LEFT(O$1,FIND("-",O$1,1)-1))+1,AVERAGE(INDEX($E:$E,ROW($E1779)-VALUE(LEFT(O$1,FIND("-",O$1,1)-1))):$E1779),($E1779*(2/(VALUE(LEFT(O$1,FIND("-",O$1,1)-1))+1)))+(O1778*(1-(2/(VALUE(LEFT(O$1,FIND("-",O$1,1)-1))+1))))))</f>
        <v>0.40890906987749315</v>
      </c>
      <c r="Q1779">
        <f>IF(ROW($E1779)&lt;=VALUE(LEFT(Q$1,FIND("-",Q$1,1)-1)),0,IF(ROW($E1779)=VALUE(LEFT(Q$1,FIND("-",Q$1,1)-1))+1,AVERAGE(INDEX($E:$E,ROW($E1779)-VALUE(LEFT(Q$1,FIND("-",Q$1,1)-1))):$E1779),($E1779*(2/(VALUE(LEFT(Q$1,FIND("-",Q$1,1)-1))+1)))+(Q1778*(1-(2/(VALUE(LEFT(Q$1,FIND("-",Q$1,1)-1))+1))))))</f>
        <v>0.48725244224362357</v>
      </c>
      <c r="R1779">
        <f>IF(ROW($E1779)&lt;=VALUE(LEFT(R$1,FIND("-",R$1,1)-1)),0,IF(ROW($E1779)=VALUE(LEFT(R$1,FIND("-",R$1,1)-1))+1,AVERAGE(INDEX($E:$E,ROW($E1779)-VALUE(LEFT(R$1,FIND("-",R$1,1)-1))):$E1779),($E1779*(2/(VALUE(LEFT(R$1,FIND("-",R$1,1)-1))+1)))+(R1778*(1-(2/(VALUE(LEFT(R$1,FIND("-",R$1,1)-1))+1))))))</f>
        <v>0.49017608086279679</v>
      </c>
      <c r="S1779">
        <f t="shared" si="247"/>
        <v>-2.9236386191732189E-3</v>
      </c>
      <c r="T1779">
        <f>IF(ROW($E1779)&lt;=MAX(VALUE(LEFT(Q$1,FIND("-",Q$1,1)-1)),VALUE(LEFT(R$1,FIND("-",R$1,1)-1)))+VALUE(LEFT(T$1,FIND("-",T$1,1)-1))-1,0,IF(ROW($E1779)=MAX(VALUE(LEFT(Q$1,FIND("-",Q$1,1)-1)),VALUE(LEFT(R$1,FIND("-",R$1,1)-1)))+VALUE(LEFT(T$1,FIND("-",T$1,1)-1)),AVERAGE(INDEX($S:$S,ROW(S1779)-VALUE(LEFT(T$1,FIND("-",T$1,1)-1))+1):S1779),($S1779*(2/(VALUE(LEFT(T$1,FIND("-",T$1,1)-1))+1)))+(T1778*(1-(2/(VALUE(LEFT(T$1,FIND("-",T$1,1)-1))+1))))))</f>
        <v>-1.4876738436682005E-3</v>
      </c>
      <c r="V1779">
        <f t="shared" si="248"/>
        <v>-1.5000000000000013E-2</v>
      </c>
      <c r="W1779">
        <f>IF(ROW($E1779)&lt;=VALUE(LEFT(W$1,FIND("-",W$1,1)-1))+1,0,IF(ROW($E1778)=VALUE(LEFT(W$1,FIND("-",W$1,1)-1))+1,100-100/(1+ABS((SUMIF(INDEX($V:$V,ROW($V1779)-VALUE(LEFT(W$1,FIND("-",W$1,1)-1))+1):$V1779,"&gt;0",INDEX($V:$V,ROW($V1779)-VALUE(LEFT(W$1,FIND("-",W$1,1)-1))+1):$V1779)/COUNTIF(INDEX($V:$V,ROW($V1779)-VALUE(LEFT(W$1,FIND("-",W$1,1)-1))+1):$V1779,"&gt;0"))/(SUMIF(INDEX($V:$V,ROW($V1779)-VALUE(LEFT(W$1,FIND("-",W$1,1)-1))+1):$V1779,"&lt;0",INDEX($V:$V,ROW($V1779)-VALUE(LEFT(W$1,FIND("-",W$1,1)-1))+1):$V1779)/COUNTIF(INDEX($V:$V,ROW($V1779)-VALUE(LEFT(W$1,FIND("-",W$1,1)-1))+1):$V1779,"&lt;0")))),100-100/(1+ABS((SUMIF(INDEX($V:$V,ROW($V1779)-VALUE(LEFT(W$1,FIND("-",W$1,1)-1))+1):$V1779,"&gt;0",INDEX($V:$V,ROW($V1779)-VALUE(LEFT(W$1,FIND("-",W$1,1)-1))+1):$V1779)/VALUE(LEFT(W$1,FIND("-",W$1,1)-1)))/(SUMIF(INDEX($V:$V,ROW($V1779)-VALUE(LEFT(W$1,FIND("-",W$1,1)-1))+1):$V1779,"&lt;0",INDEX($V:$V,ROW($V1779)-VALUE(LEFT(W$1,FIND("-",W$1,1)-1))+1):$V1779)/VALUE(LEFT(W$1,FIND("-",W$1,1)-1)))))))</f>
        <v>42.10526315789474</v>
      </c>
      <c r="Y1779">
        <f>IF(ROW($E1779)&lt;=VALUE(LEFT(Y$1,FIND("-",Y$1,1)-1)),0,MAX(INDEX(C:C,ROW(C1779)-VALUE(LEFT(Y$1,FIND("-",Y$1,1)-1))+1):C1779))</f>
        <v>0.52500000000000002</v>
      </c>
      <c r="Z1779">
        <f>IF(ROW($E1779)&lt;=VALUE(LEFT(Z$1,FIND("-",Z$1,1)-1)),0,MIN(INDEX(D:D,ROW(D1779)-VALUE(LEFT(Z$1,FIND("-",Z$1,1)-1))+1):D1779))</f>
        <v>0.45500000000000002</v>
      </c>
      <c r="AA1779">
        <f t="shared" si="252"/>
        <v>35.714285714285666</v>
      </c>
      <c r="AB1779">
        <f>IF(ROW($AA1779)&lt;=VALUE(LEFT(AA$1,FIND("-",AA$1,1)-1))+VALUE(LEFT(AB$1,FIND("-",AB$1,1)-1)-1),0,AVERAGE(INDEX($AA:$AA,ROW($AA1779)-VALUE(LEFT(AB$1,FIND("-",AB$1,1)-1))+1):$AA1779))</f>
        <v>46.103896103896055</v>
      </c>
      <c r="AC1779">
        <f>IF(ROW($AA1779)&lt;=VALUE(LEFT(AA$1,FIND("-",AA$1,1)-1))+VALUE(LEFT(AB$1,FIND("-",AB$1,1)-1)-1)+VALUE(LEFT(AC$1,FIND("-",AC$1,1)-1)-1),0,AVERAGE(INDEX($AB:$AB,ROW($AB1779)-VALUE(LEFT(AC$1,FIND("-",AC$1,1)-1))+1):$AB1779))</f>
        <v>46.36363636363631</v>
      </c>
      <c r="AE1779">
        <f t="shared" si="249"/>
        <v>47872344</v>
      </c>
      <c r="AG1779" t="str">
        <f t="shared" si="251"/>
        <v/>
      </c>
    </row>
    <row r="1780" spans="1:33" x14ac:dyDescent="0.25">
      <c r="A1780" s="6">
        <v>39056</v>
      </c>
      <c r="B1780">
        <v>0.48</v>
      </c>
      <c r="C1780">
        <v>0.52500000000000002</v>
      </c>
      <c r="D1780">
        <v>0.48</v>
      </c>
      <c r="E1780">
        <v>0.49</v>
      </c>
      <c r="F1780">
        <v>0.282495</v>
      </c>
      <c r="G1780">
        <v>1416000</v>
      </c>
      <c r="I1780" t="str">
        <f t="shared" si="244"/>
        <v/>
      </c>
      <c r="J1780" t="str">
        <f t="shared" si="245"/>
        <v/>
      </c>
      <c r="K1780" t="str">
        <f t="shared" si="246"/>
        <v/>
      </c>
      <c r="M1780" s="11" t="str">
        <f t="shared" si="250"/>
        <v/>
      </c>
      <c r="O1780">
        <f>IF(ROW($E1780)&lt;=VALUE(LEFT(O$1,FIND("-",O$1,1)-1)),0,IF(ROW($E1780)=VALUE(LEFT(O$1,FIND("-",O$1,1)-1))+1,AVERAGE(INDEX($E:$E,ROW($E1780)-VALUE(LEFT(O$1,FIND("-",O$1,1)-1))):$E1780),($E1780*(2/(VALUE(LEFT(O$1,FIND("-",O$1,1)-1))+1)))+(O1779*(1-(2/(VALUE(LEFT(O$1,FIND("-",O$1,1)-1))+1))))))</f>
        <v>0.40971594480408524</v>
      </c>
      <c r="Q1780">
        <f>IF(ROW($E1780)&lt;=VALUE(LEFT(Q$1,FIND("-",Q$1,1)-1)),0,IF(ROW($E1780)=VALUE(LEFT(Q$1,FIND("-",Q$1,1)-1))+1,AVERAGE(INDEX($E:$E,ROW($E1780)-VALUE(LEFT(Q$1,FIND("-",Q$1,1)-1))):$E1780),($E1780*(2/(VALUE(LEFT(Q$1,FIND("-",Q$1,1)-1))+1)))+(Q1779*(1-(2/(VALUE(LEFT(Q$1,FIND("-",Q$1,1)-1))+1))))))</f>
        <v>0.48767514343691226</v>
      </c>
      <c r="R1780">
        <f>IF(ROW($E1780)&lt;=VALUE(LEFT(R$1,FIND("-",R$1,1)-1)),0,IF(ROW($E1780)=VALUE(LEFT(R$1,FIND("-",R$1,1)-1))+1,AVERAGE(INDEX($E:$E,ROW($E1780)-VALUE(LEFT(R$1,FIND("-",R$1,1)-1))):$E1780),($E1780*(2/(VALUE(LEFT(R$1,FIND("-",R$1,1)-1))+1)))+(R1779*(1-(2/(VALUE(LEFT(R$1,FIND("-",R$1,1)-1))+1))))))</f>
        <v>0.49016303783592291</v>
      </c>
      <c r="S1780">
        <f t="shared" si="247"/>
        <v>-2.4878943990106483E-3</v>
      </c>
      <c r="T1780">
        <f>IF(ROW($E1780)&lt;=MAX(VALUE(LEFT(Q$1,FIND("-",Q$1,1)-1)),VALUE(LEFT(R$1,FIND("-",R$1,1)-1)))+VALUE(LEFT(T$1,FIND("-",T$1,1)-1))-1,0,IF(ROW($E1780)=MAX(VALUE(LEFT(Q$1,FIND("-",Q$1,1)-1)),VALUE(LEFT(R$1,FIND("-",R$1,1)-1)))+VALUE(LEFT(T$1,FIND("-",T$1,1)-1)),AVERAGE(INDEX($S:$S,ROW(S1780)-VALUE(LEFT(T$1,FIND("-",T$1,1)-1))+1):S1780),($S1780*(2/(VALUE(LEFT(T$1,FIND("-",T$1,1)-1))+1)))+(T1779*(1-(2/(VALUE(LEFT(T$1,FIND("-",T$1,1)-1))+1))))))</f>
        <v>-1.6877179547366904E-3</v>
      </c>
      <c r="V1780">
        <f t="shared" si="248"/>
        <v>1.0000000000000009E-2</v>
      </c>
      <c r="W1780">
        <f>IF(ROW($E1780)&lt;=VALUE(LEFT(W$1,FIND("-",W$1,1)-1))+1,0,IF(ROW($E1779)=VALUE(LEFT(W$1,FIND("-",W$1,1)-1))+1,100-100/(1+ABS((SUMIF(INDEX($V:$V,ROW($V1780)-VALUE(LEFT(W$1,FIND("-",W$1,1)-1))+1):$V1780,"&gt;0",INDEX($V:$V,ROW($V1780)-VALUE(LEFT(W$1,FIND("-",W$1,1)-1))+1):$V1780)/COUNTIF(INDEX($V:$V,ROW($V1780)-VALUE(LEFT(W$1,FIND("-",W$1,1)-1))+1):$V1780,"&gt;0"))/(SUMIF(INDEX($V:$V,ROW($V1780)-VALUE(LEFT(W$1,FIND("-",W$1,1)-1))+1):$V1780,"&lt;0",INDEX($V:$V,ROW($V1780)-VALUE(LEFT(W$1,FIND("-",W$1,1)-1))+1):$V1780)/COUNTIF(INDEX($V:$V,ROW($V1780)-VALUE(LEFT(W$1,FIND("-",W$1,1)-1))+1):$V1780,"&lt;0")))),100-100/(1+ABS((SUMIF(INDEX($V:$V,ROW($V1780)-VALUE(LEFT(W$1,FIND("-",W$1,1)-1))+1):$V1780,"&gt;0",INDEX($V:$V,ROW($V1780)-VALUE(LEFT(W$1,FIND("-",W$1,1)-1))+1):$V1780)/VALUE(LEFT(W$1,FIND("-",W$1,1)-1)))/(SUMIF(INDEX($V:$V,ROW($V1780)-VALUE(LEFT(W$1,FIND("-",W$1,1)-1))+1):$V1780,"&lt;0",INDEX($V:$V,ROW($V1780)-VALUE(LEFT(W$1,FIND("-",W$1,1)-1))+1):$V1780)/VALUE(LEFT(W$1,FIND("-",W$1,1)-1)))))))</f>
        <v>47.61904761904762</v>
      </c>
      <c r="Y1780">
        <f>IF(ROW($E1780)&lt;=VALUE(LEFT(Y$1,FIND("-",Y$1,1)-1)),0,MAX(INDEX(C:C,ROW(C1780)-VALUE(LEFT(Y$1,FIND("-",Y$1,1)-1))+1):C1780))</f>
        <v>0.52500000000000002</v>
      </c>
      <c r="Z1780">
        <f>IF(ROW($E1780)&lt;=VALUE(LEFT(Z$1,FIND("-",Z$1,1)-1)),0,MIN(INDEX(D:D,ROW(D1780)-VALUE(LEFT(Z$1,FIND("-",Z$1,1)-1))+1):D1780))</f>
        <v>0.45500000000000002</v>
      </c>
      <c r="AA1780">
        <f t="shared" si="252"/>
        <v>49.999999999999964</v>
      </c>
      <c r="AB1780">
        <f>IF(ROW($AA1780)&lt;=VALUE(LEFT(AA$1,FIND("-",AA$1,1)-1))+VALUE(LEFT(AB$1,FIND("-",AB$1,1)-1)-1),0,AVERAGE(INDEX($AA:$AA,ROW($AA1780)-VALUE(LEFT(AB$1,FIND("-",AB$1,1)-1))+1):$AA1780))</f>
        <v>47.619047619047585</v>
      </c>
      <c r="AC1780">
        <f>IF(ROW($AA1780)&lt;=VALUE(LEFT(AA$1,FIND("-",AA$1,1)-1))+VALUE(LEFT(AB$1,FIND("-",AB$1,1)-1)-1)+VALUE(LEFT(AC$1,FIND("-",AC$1,1)-1)-1),0,AVERAGE(INDEX($AB:$AB,ROW($AB1780)-VALUE(LEFT(AC$1,FIND("-",AC$1,1)-1))+1):$AB1780))</f>
        <v>47.691197691197651</v>
      </c>
      <c r="AE1780">
        <f t="shared" si="249"/>
        <v>49288344</v>
      </c>
      <c r="AG1780" t="str">
        <f t="shared" si="251"/>
        <v/>
      </c>
    </row>
    <row r="1781" spans="1:33" x14ac:dyDescent="0.25">
      <c r="A1781" s="6">
        <v>39057</v>
      </c>
      <c r="B1781">
        <v>0.49</v>
      </c>
      <c r="C1781">
        <v>0.49</v>
      </c>
      <c r="D1781">
        <v>0.48499999999999999</v>
      </c>
      <c r="E1781">
        <v>0.49</v>
      </c>
      <c r="F1781">
        <v>0.282495</v>
      </c>
      <c r="G1781">
        <v>80000</v>
      </c>
      <c r="I1781" t="str">
        <f t="shared" si="244"/>
        <v/>
      </c>
      <c r="J1781" t="str">
        <f t="shared" si="245"/>
        <v/>
      </c>
      <c r="K1781" t="str">
        <f t="shared" si="246"/>
        <v/>
      </c>
      <c r="M1781" s="11" t="str">
        <f t="shared" si="250"/>
        <v/>
      </c>
      <c r="O1781">
        <f>IF(ROW($E1781)&lt;=VALUE(LEFT(O$1,FIND("-",O$1,1)-1)),0,IF(ROW($E1781)=VALUE(LEFT(O$1,FIND("-",O$1,1)-1))+1,AVERAGE(INDEX($E:$E,ROW($E1781)-VALUE(LEFT(O$1,FIND("-",O$1,1)-1))):$E1781),($E1781*(2/(VALUE(LEFT(O$1,FIND("-",O$1,1)-1))+1)))+(O1780*(1-(2/(VALUE(LEFT(O$1,FIND("-",O$1,1)-1))+1))))))</f>
        <v>0.41051479112444261</v>
      </c>
      <c r="Q1781">
        <f>IF(ROW($E1781)&lt;=VALUE(LEFT(Q$1,FIND("-",Q$1,1)-1)),0,IF(ROW($E1781)=VALUE(LEFT(Q$1,FIND("-",Q$1,1)-1))+1,AVERAGE(INDEX($E:$E,ROW($E1781)-VALUE(LEFT(Q$1,FIND("-",Q$1,1)-1))):$E1781),($E1781*(2/(VALUE(LEFT(Q$1,FIND("-",Q$1,1)-1))+1)))+(Q1780*(1-(2/(VALUE(LEFT(Q$1,FIND("-",Q$1,1)-1))+1))))))</f>
        <v>0.48803281367738727</v>
      </c>
      <c r="R1781">
        <f>IF(ROW($E1781)&lt;=VALUE(LEFT(R$1,FIND("-",R$1,1)-1)),0,IF(ROW($E1781)=VALUE(LEFT(R$1,FIND("-",R$1,1)-1))+1,AVERAGE(INDEX($E:$E,ROW($E1781)-VALUE(LEFT(R$1,FIND("-",R$1,1)-1))):$E1781),($E1781*(2/(VALUE(LEFT(R$1,FIND("-",R$1,1)-1))+1)))+(R1780*(1-(2/(VALUE(LEFT(R$1,FIND("-",R$1,1)-1))+1))))))</f>
        <v>0.49015096095918786</v>
      </c>
      <c r="S1781">
        <f t="shared" si="247"/>
        <v>-2.1181472818005975E-3</v>
      </c>
      <c r="T1781">
        <f>IF(ROW($E1781)&lt;=MAX(VALUE(LEFT(Q$1,FIND("-",Q$1,1)-1)),VALUE(LEFT(R$1,FIND("-",R$1,1)-1)))+VALUE(LEFT(T$1,FIND("-",T$1,1)-1))-1,0,IF(ROW($E1781)=MAX(VALUE(LEFT(Q$1,FIND("-",Q$1,1)-1)),VALUE(LEFT(R$1,FIND("-",R$1,1)-1)))+VALUE(LEFT(T$1,FIND("-",T$1,1)-1)),AVERAGE(INDEX($S:$S,ROW(S1781)-VALUE(LEFT(T$1,FIND("-",T$1,1)-1))+1):S1781),($S1781*(2/(VALUE(LEFT(T$1,FIND("-",T$1,1)-1))+1)))+(T1780*(1-(2/(VALUE(LEFT(T$1,FIND("-",T$1,1)-1))+1))))))</f>
        <v>-1.7738038201494718E-3</v>
      </c>
      <c r="V1781">
        <f t="shared" si="248"/>
        <v>0</v>
      </c>
      <c r="W1781">
        <f>IF(ROW($E1781)&lt;=VALUE(LEFT(W$1,FIND("-",W$1,1)-1))+1,0,IF(ROW($E1780)=VALUE(LEFT(W$1,FIND("-",W$1,1)-1))+1,100-100/(1+ABS((SUMIF(INDEX($V:$V,ROW($V1781)-VALUE(LEFT(W$1,FIND("-",W$1,1)-1))+1):$V1781,"&gt;0",INDEX($V:$V,ROW($V1781)-VALUE(LEFT(W$1,FIND("-",W$1,1)-1))+1):$V1781)/COUNTIF(INDEX($V:$V,ROW($V1781)-VALUE(LEFT(W$1,FIND("-",W$1,1)-1))+1):$V1781,"&gt;0"))/(SUMIF(INDEX($V:$V,ROW($V1781)-VALUE(LEFT(W$1,FIND("-",W$1,1)-1))+1):$V1781,"&lt;0",INDEX($V:$V,ROW($V1781)-VALUE(LEFT(W$1,FIND("-",W$1,1)-1))+1):$V1781)/COUNTIF(INDEX($V:$V,ROW($V1781)-VALUE(LEFT(W$1,FIND("-",W$1,1)-1))+1):$V1781,"&lt;0")))),100-100/(1+ABS((SUMIF(INDEX($V:$V,ROW($V1781)-VALUE(LEFT(W$1,FIND("-",W$1,1)-1))+1):$V1781,"&gt;0",INDEX($V:$V,ROW($V1781)-VALUE(LEFT(W$1,FIND("-",W$1,1)-1))+1):$V1781)/VALUE(LEFT(W$1,FIND("-",W$1,1)-1)))/(SUMIF(INDEX($V:$V,ROW($V1781)-VALUE(LEFT(W$1,FIND("-",W$1,1)-1))+1):$V1781,"&lt;0",INDEX($V:$V,ROW($V1781)-VALUE(LEFT(W$1,FIND("-",W$1,1)-1))+1):$V1781)/VALUE(LEFT(W$1,FIND("-",W$1,1)-1)))))))</f>
        <v>50</v>
      </c>
      <c r="Y1781">
        <f>IF(ROW($E1781)&lt;=VALUE(LEFT(Y$1,FIND("-",Y$1,1)-1)),0,MAX(INDEX(C:C,ROW(C1781)-VALUE(LEFT(Y$1,FIND("-",Y$1,1)-1))+1):C1781))</f>
        <v>0.52500000000000002</v>
      </c>
      <c r="Z1781">
        <f>IF(ROW($E1781)&lt;=VALUE(LEFT(Z$1,FIND("-",Z$1,1)-1)),0,MIN(INDEX(D:D,ROW(D1781)-VALUE(LEFT(Z$1,FIND("-",Z$1,1)-1))+1):D1781))</f>
        <v>0.45500000000000002</v>
      </c>
      <c r="AA1781">
        <f t="shared" si="252"/>
        <v>49.999999999999964</v>
      </c>
      <c r="AB1781">
        <f>IF(ROW($AA1781)&lt;=VALUE(LEFT(AA$1,FIND("-",AA$1,1)-1))+VALUE(LEFT(AB$1,FIND("-",AB$1,1)-1)-1),0,AVERAGE(INDEX($AA:$AA,ROW($AA1781)-VALUE(LEFT(AB$1,FIND("-",AB$1,1)-1))+1):$AA1781))</f>
        <v>45.238095238095205</v>
      </c>
      <c r="AC1781">
        <f>IF(ROW($AA1781)&lt;=VALUE(LEFT(AA$1,FIND("-",AA$1,1)-1))+VALUE(LEFT(AB$1,FIND("-",AB$1,1)-1)-1)+VALUE(LEFT(AC$1,FIND("-",AC$1,1)-1)-1),0,AVERAGE(INDEX($AB:$AB,ROW($AB1781)-VALUE(LEFT(AC$1,FIND("-",AC$1,1)-1))+1):$AB1781))</f>
        <v>46.320346320346282</v>
      </c>
      <c r="AE1781">
        <f t="shared" si="249"/>
        <v>49288344</v>
      </c>
      <c r="AG1781" t="str">
        <f t="shared" si="251"/>
        <v/>
      </c>
    </row>
    <row r="1782" spans="1:33" x14ac:dyDescent="0.25">
      <c r="A1782" s="6">
        <v>39058</v>
      </c>
      <c r="B1782">
        <v>0.48</v>
      </c>
      <c r="C1782">
        <v>0.48</v>
      </c>
      <c r="D1782">
        <v>0.46</v>
      </c>
      <c r="E1782">
        <v>0.47499999999999998</v>
      </c>
      <c r="F1782">
        <v>0.27384700000000001</v>
      </c>
      <c r="G1782">
        <v>40000</v>
      </c>
      <c r="I1782" t="str">
        <f t="shared" si="244"/>
        <v/>
      </c>
      <c r="J1782" t="str">
        <f t="shared" si="245"/>
        <v/>
      </c>
      <c r="K1782" t="str">
        <f t="shared" si="246"/>
        <v/>
      </c>
      <c r="M1782" s="11" t="str">
        <f t="shared" si="250"/>
        <v/>
      </c>
      <c r="O1782">
        <f>IF(ROW($E1782)&lt;=VALUE(LEFT(O$1,FIND("-",O$1,1)-1)),0,IF(ROW($E1782)=VALUE(LEFT(O$1,FIND("-",O$1,1)-1))+1,AVERAGE(INDEX($E:$E,ROW($E1782)-VALUE(LEFT(O$1,FIND("-",O$1,1)-1))):$E1782),($E1782*(2/(VALUE(LEFT(O$1,FIND("-",O$1,1)-1))+1)))+(O1781*(1-(2/(VALUE(LEFT(O$1,FIND("-",O$1,1)-1))+1))))))</f>
        <v>0.41115643499385113</v>
      </c>
      <c r="Q1782">
        <f>IF(ROW($E1782)&lt;=VALUE(LEFT(Q$1,FIND("-",Q$1,1)-1)),0,IF(ROW($E1782)=VALUE(LEFT(Q$1,FIND("-",Q$1,1)-1))+1,AVERAGE(INDEX($E:$E,ROW($E1782)-VALUE(LEFT(Q$1,FIND("-",Q$1,1)-1))):$E1782),($E1782*(2/(VALUE(LEFT(Q$1,FIND("-",Q$1,1)-1))+1)))+(Q1781*(1-(2/(VALUE(LEFT(Q$1,FIND("-",Q$1,1)-1))+1))))))</f>
        <v>0.48602776541932768</v>
      </c>
      <c r="R1782">
        <f>IF(ROW($E1782)&lt;=VALUE(LEFT(R$1,FIND("-",R$1,1)-1)),0,IF(ROW($E1782)=VALUE(LEFT(R$1,FIND("-",R$1,1)-1))+1,AVERAGE(INDEX($E:$E,ROW($E1782)-VALUE(LEFT(R$1,FIND("-",R$1,1)-1))):$E1782),($E1782*(2/(VALUE(LEFT(R$1,FIND("-",R$1,1)-1))+1)))+(R1781*(1-(2/(VALUE(LEFT(R$1,FIND("-",R$1,1)-1))+1))))))</f>
        <v>0.48902866755480356</v>
      </c>
      <c r="S1782">
        <f t="shared" si="247"/>
        <v>-3.0009021354758803E-3</v>
      </c>
      <c r="T1782">
        <f>IF(ROW($E1782)&lt;=MAX(VALUE(LEFT(Q$1,FIND("-",Q$1,1)-1)),VALUE(LEFT(R$1,FIND("-",R$1,1)-1)))+VALUE(LEFT(T$1,FIND("-",T$1,1)-1))-1,0,IF(ROW($E1782)=MAX(VALUE(LEFT(Q$1,FIND("-",Q$1,1)-1)),VALUE(LEFT(R$1,FIND("-",R$1,1)-1)))+VALUE(LEFT(T$1,FIND("-",T$1,1)-1)),AVERAGE(INDEX($S:$S,ROW(S1782)-VALUE(LEFT(T$1,FIND("-",T$1,1)-1))+1):S1782),($S1782*(2/(VALUE(LEFT(T$1,FIND("-",T$1,1)-1))+1)))+(T1781*(1-(2/(VALUE(LEFT(T$1,FIND("-",T$1,1)-1))+1))))))</f>
        <v>-2.0192234832147535E-3</v>
      </c>
      <c r="V1782">
        <f t="shared" si="248"/>
        <v>-1.5000000000000013E-2</v>
      </c>
      <c r="W1782">
        <f>IF(ROW($E1782)&lt;=VALUE(LEFT(W$1,FIND("-",W$1,1)-1))+1,0,IF(ROW($E1781)=VALUE(LEFT(W$1,FIND("-",W$1,1)-1))+1,100-100/(1+ABS((SUMIF(INDEX($V:$V,ROW($V1782)-VALUE(LEFT(W$1,FIND("-",W$1,1)-1))+1):$V1782,"&gt;0",INDEX($V:$V,ROW($V1782)-VALUE(LEFT(W$1,FIND("-",W$1,1)-1))+1):$V1782)/COUNTIF(INDEX($V:$V,ROW($V1782)-VALUE(LEFT(W$1,FIND("-",W$1,1)-1))+1):$V1782,"&gt;0"))/(SUMIF(INDEX($V:$V,ROW($V1782)-VALUE(LEFT(W$1,FIND("-",W$1,1)-1))+1):$V1782,"&lt;0",INDEX($V:$V,ROW($V1782)-VALUE(LEFT(W$1,FIND("-",W$1,1)-1))+1):$V1782)/COUNTIF(INDEX($V:$V,ROW($V1782)-VALUE(LEFT(W$1,FIND("-",W$1,1)-1))+1):$V1782,"&lt;0")))),100-100/(1+ABS((SUMIF(INDEX($V:$V,ROW($V1782)-VALUE(LEFT(W$1,FIND("-",W$1,1)-1))+1):$V1782,"&gt;0",INDEX($V:$V,ROW($V1782)-VALUE(LEFT(W$1,FIND("-",W$1,1)-1))+1):$V1782)/VALUE(LEFT(W$1,FIND("-",W$1,1)-1)))/(SUMIF(INDEX($V:$V,ROW($V1782)-VALUE(LEFT(W$1,FIND("-",W$1,1)-1))+1):$V1782,"&lt;0",INDEX($V:$V,ROW($V1782)-VALUE(LEFT(W$1,FIND("-",W$1,1)-1))+1):$V1782)/VALUE(LEFT(W$1,FIND("-",W$1,1)-1)))))))</f>
        <v>40.909090909090907</v>
      </c>
      <c r="Y1782">
        <f>IF(ROW($E1782)&lt;=VALUE(LEFT(Y$1,FIND("-",Y$1,1)-1)),0,MAX(INDEX(C:C,ROW(C1782)-VALUE(LEFT(Y$1,FIND("-",Y$1,1)-1))+1):C1782))</f>
        <v>0.52500000000000002</v>
      </c>
      <c r="Z1782">
        <f>IF(ROW($E1782)&lt;=VALUE(LEFT(Z$1,FIND("-",Z$1,1)-1)),0,MIN(INDEX(D:D,ROW(D1782)-VALUE(LEFT(Z$1,FIND("-",Z$1,1)-1))+1):D1782))</f>
        <v>0.45500000000000002</v>
      </c>
      <c r="AA1782">
        <f t="shared" si="252"/>
        <v>28.571428571428513</v>
      </c>
      <c r="AB1782">
        <f>IF(ROW($AA1782)&lt;=VALUE(LEFT(AA$1,FIND("-",AA$1,1)-1))+VALUE(LEFT(AB$1,FIND("-",AB$1,1)-1)-1),0,AVERAGE(INDEX($AA:$AA,ROW($AA1782)-VALUE(LEFT(AB$1,FIND("-",AB$1,1)-1))+1):$AA1782))</f>
        <v>42.857142857142811</v>
      </c>
      <c r="AC1782">
        <f>IF(ROW($AA1782)&lt;=VALUE(LEFT(AA$1,FIND("-",AA$1,1)-1))+VALUE(LEFT(AB$1,FIND("-",AB$1,1)-1)-1)+VALUE(LEFT(AC$1,FIND("-",AC$1,1)-1)-1),0,AVERAGE(INDEX($AB:$AB,ROW($AB1782)-VALUE(LEFT(AC$1,FIND("-",AC$1,1)-1))+1):$AB1782))</f>
        <v>45.238095238095205</v>
      </c>
      <c r="AE1782">
        <f t="shared" si="249"/>
        <v>49248344</v>
      </c>
      <c r="AG1782" t="str">
        <f t="shared" si="251"/>
        <v/>
      </c>
    </row>
    <row r="1783" spans="1:33" x14ac:dyDescent="0.25">
      <c r="A1783" s="6">
        <v>39059</v>
      </c>
      <c r="B1783">
        <v>0.47</v>
      </c>
      <c r="C1783">
        <v>0.48</v>
      </c>
      <c r="D1783">
        <v>0.46500000000000002</v>
      </c>
      <c r="E1783">
        <v>0.48</v>
      </c>
      <c r="F1783">
        <v>0.27672999999999998</v>
      </c>
      <c r="G1783">
        <v>31500</v>
      </c>
      <c r="I1783" t="str">
        <f t="shared" si="244"/>
        <v/>
      </c>
      <c r="J1783" t="str">
        <f t="shared" si="245"/>
        <v/>
      </c>
      <c r="K1783" t="str">
        <f t="shared" si="246"/>
        <v/>
      </c>
      <c r="M1783" s="11" t="str">
        <f t="shared" si="250"/>
        <v/>
      </c>
      <c r="O1783">
        <f>IF(ROW($E1783)&lt;=VALUE(LEFT(O$1,FIND("-",O$1,1)-1)),0,IF(ROW($E1783)=VALUE(LEFT(O$1,FIND("-",O$1,1)-1))+1,AVERAGE(INDEX($E:$E,ROW($E1783)-VALUE(LEFT(O$1,FIND("-",O$1,1)-1))):$E1783),($E1783*(2/(VALUE(LEFT(O$1,FIND("-",O$1,1)-1))+1)))+(O1782*(1-(2/(VALUE(LEFT(O$1,FIND("-",O$1,1)-1))+1))))))</f>
        <v>0.41184144559092722</v>
      </c>
      <c r="Q1783">
        <f>IF(ROW($E1783)&lt;=VALUE(LEFT(Q$1,FIND("-",Q$1,1)-1)),0,IF(ROW($E1783)=VALUE(LEFT(Q$1,FIND("-",Q$1,1)-1))+1,AVERAGE(INDEX($E:$E,ROW($E1783)-VALUE(LEFT(Q$1,FIND("-",Q$1,1)-1))):$E1783),($E1783*(2/(VALUE(LEFT(Q$1,FIND("-",Q$1,1)-1))+1)))+(Q1782*(1-(2/(VALUE(LEFT(Q$1,FIND("-",Q$1,1)-1))+1))))))</f>
        <v>0.48510041689327726</v>
      </c>
      <c r="R1783">
        <f>IF(ROW($E1783)&lt;=VALUE(LEFT(R$1,FIND("-",R$1,1)-1)),0,IF(ROW($E1783)=VALUE(LEFT(R$1,FIND("-",R$1,1)-1))+1,AVERAGE(INDEX($E:$E,ROW($E1783)-VALUE(LEFT(R$1,FIND("-",R$1,1)-1))):$E1783),($E1783*(2/(VALUE(LEFT(R$1,FIND("-",R$1,1)-1))+1)))+(R1782*(1-(2/(VALUE(LEFT(R$1,FIND("-",R$1,1)-1))+1))))))</f>
        <v>0.48835987736555886</v>
      </c>
      <c r="S1783">
        <f t="shared" si="247"/>
        <v>-3.2594604722815945E-3</v>
      </c>
      <c r="T1783">
        <f>IF(ROW($E1783)&lt;=MAX(VALUE(LEFT(Q$1,FIND("-",Q$1,1)-1)),VALUE(LEFT(R$1,FIND("-",R$1,1)-1)))+VALUE(LEFT(T$1,FIND("-",T$1,1)-1))-1,0,IF(ROW($E1783)=MAX(VALUE(LEFT(Q$1,FIND("-",Q$1,1)-1)),VALUE(LEFT(R$1,FIND("-",R$1,1)-1)))+VALUE(LEFT(T$1,FIND("-",T$1,1)-1)),AVERAGE(INDEX($S:$S,ROW(S1783)-VALUE(LEFT(T$1,FIND("-",T$1,1)-1))+1):S1783),($S1783*(2/(VALUE(LEFT(T$1,FIND("-",T$1,1)-1))+1)))+(T1782*(1-(2/(VALUE(LEFT(T$1,FIND("-",T$1,1)-1))+1))))))</f>
        <v>-2.267270881028122E-3</v>
      </c>
      <c r="V1783">
        <f t="shared" si="248"/>
        <v>5.0000000000000044E-3</v>
      </c>
      <c r="W1783">
        <f>IF(ROW($E1783)&lt;=VALUE(LEFT(W$1,FIND("-",W$1,1)-1))+1,0,IF(ROW($E1782)=VALUE(LEFT(W$1,FIND("-",W$1,1)-1))+1,100-100/(1+ABS((SUMIF(INDEX($V:$V,ROW($V1783)-VALUE(LEFT(W$1,FIND("-",W$1,1)-1))+1):$V1783,"&gt;0",INDEX($V:$V,ROW($V1783)-VALUE(LEFT(W$1,FIND("-",W$1,1)-1))+1):$V1783)/COUNTIF(INDEX($V:$V,ROW($V1783)-VALUE(LEFT(W$1,FIND("-",W$1,1)-1))+1):$V1783,"&gt;0"))/(SUMIF(INDEX($V:$V,ROW($V1783)-VALUE(LEFT(W$1,FIND("-",W$1,1)-1))+1):$V1783,"&lt;0",INDEX($V:$V,ROW($V1783)-VALUE(LEFT(W$1,FIND("-",W$1,1)-1))+1):$V1783)/COUNTIF(INDEX($V:$V,ROW($V1783)-VALUE(LEFT(W$1,FIND("-",W$1,1)-1))+1):$V1783,"&lt;0")))),100-100/(1+ABS((SUMIF(INDEX($V:$V,ROW($V1783)-VALUE(LEFT(W$1,FIND("-",W$1,1)-1))+1):$V1783,"&gt;0",INDEX($V:$V,ROW($V1783)-VALUE(LEFT(W$1,FIND("-",W$1,1)-1))+1):$V1783)/VALUE(LEFT(W$1,FIND("-",W$1,1)-1)))/(SUMIF(INDEX($V:$V,ROW($V1783)-VALUE(LEFT(W$1,FIND("-",W$1,1)-1))+1):$V1783,"&lt;0",INDEX($V:$V,ROW($V1783)-VALUE(LEFT(W$1,FIND("-",W$1,1)-1))+1):$V1783)/VALUE(LEFT(W$1,FIND("-",W$1,1)-1)))))))</f>
        <v>45.45454545454546</v>
      </c>
      <c r="Y1783">
        <f>IF(ROW($E1783)&lt;=VALUE(LEFT(Y$1,FIND("-",Y$1,1)-1)),0,MAX(INDEX(C:C,ROW(C1783)-VALUE(LEFT(Y$1,FIND("-",Y$1,1)-1))+1):C1783))</f>
        <v>0.52500000000000002</v>
      </c>
      <c r="Z1783">
        <f>IF(ROW($E1783)&lt;=VALUE(LEFT(Z$1,FIND("-",Z$1,1)-1)),0,MIN(INDEX(D:D,ROW(D1783)-VALUE(LEFT(Z$1,FIND("-",Z$1,1)-1))+1):D1783))</f>
        <v>0.45500000000000002</v>
      </c>
      <c r="AA1783">
        <f t="shared" si="252"/>
        <v>35.714285714285666</v>
      </c>
      <c r="AB1783">
        <f>IF(ROW($AA1783)&lt;=VALUE(LEFT(AA$1,FIND("-",AA$1,1)-1))+VALUE(LEFT(AB$1,FIND("-",AB$1,1)-1)-1),0,AVERAGE(INDEX($AA:$AA,ROW($AA1783)-VALUE(LEFT(AB$1,FIND("-",AB$1,1)-1))+1):$AA1783))</f>
        <v>38.095238095238045</v>
      </c>
      <c r="AC1783">
        <f>IF(ROW($AA1783)&lt;=VALUE(LEFT(AA$1,FIND("-",AA$1,1)-1))+VALUE(LEFT(AB$1,FIND("-",AB$1,1)-1)-1)+VALUE(LEFT(AC$1,FIND("-",AC$1,1)-1)-1),0,AVERAGE(INDEX($AB:$AB,ROW($AB1783)-VALUE(LEFT(AC$1,FIND("-",AC$1,1)-1))+1):$AB1783))</f>
        <v>42.063492063492021</v>
      </c>
      <c r="AE1783">
        <f t="shared" si="249"/>
        <v>49279844</v>
      </c>
      <c r="AG1783" t="str">
        <f t="shared" si="251"/>
        <v/>
      </c>
    </row>
    <row r="1784" spans="1:33" x14ac:dyDescent="0.25">
      <c r="A1784" s="6">
        <v>39062</v>
      </c>
      <c r="B1784">
        <v>0.48</v>
      </c>
      <c r="C1784">
        <v>0.52500000000000002</v>
      </c>
      <c r="D1784">
        <v>0.48</v>
      </c>
      <c r="E1784">
        <v>0.5</v>
      </c>
      <c r="F1784">
        <v>0.28826000000000002</v>
      </c>
      <c r="G1784">
        <v>909000</v>
      </c>
      <c r="I1784" t="str">
        <f t="shared" si="244"/>
        <v>Bullish</v>
      </c>
      <c r="J1784" t="str">
        <f t="shared" si="245"/>
        <v/>
      </c>
      <c r="K1784" t="str">
        <f t="shared" si="246"/>
        <v/>
      </c>
      <c r="M1784" s="11" t="str">
        <f t="shared" si="250"/>
        <v/>
      </c>
      <c r="O1784">
        <f>IF(ROW($E1784)&lt;=VALUE(LEFT(O$1,FIND("-",O$1,1)-1)),0,IF(ROW($E1784)=VALUE(LEFT(O$1,FIND("-",O$1,1)-1))+1,AVERAGE(INDEX($E:$E,ROW($E1784)-VALUE(LEFT(O$1,FIND("-",O$1,1)-1))):$E1784),($E1784*(2/(VALUE(LEFT(O$1,FIND("-",O$1,1)-1))+1)))+(O1783*(1-(2/(VALUE(LEFT(O$1,FIND("-",O$1,1)-1))+1))))))</f>
        <v>0.41271864513728618</v>
      </c>
      <c r="Q1784">
        <f>IF(ROW($E1784)&lt;=VALUE(LEFT(Q$1,FIND("-",Q$1,1)-1)),0,IF(ROW($E1784)=VALUE(LEFT(Q$1,FIND("-",Q$1,1)-1))+1,AVERAGE(INDEX($E:$E,ROW($E1784)-VALUE(LEFT(Q$1,FIND("-",Q$1,1)-1))):$E1784),($E1784*(2/(VALUE(LEFT(Q$1,FIND("-",Q$1,1)-1))+1)))+(Q1783*(1-(2/(VALUE(LEFT(Q$1,FIND("-",Q$1,1)-1))+1))))))</f>
        <v>0.48739266044815771</v>
      </c>
      <c r="R1784">
        <f>IF(ROW($E1784)&lt;=VALUE(LEFT(R$1,FIND("-",R$1,1)-1)),0,IF(ROW($E1784)=VALUE(LEFT(R$1,FIND("-",R$1,1)-1))+1,AVERAGE(INDEX($E:$E,ROW($E1784)-VALUE(LEFT(R$1,FIND("-",R$1,1)-1))):$E1784),($E1784*(2/(VALUE(LEFT(R$1,FIND("-",R$1,1)-1))+1)))+(R1783*(1-(2/(VALUE(LEFT(R$1,FIND("-",R$1,1)-1))+1))))))</f>
        <v>0.48922210867181376</v>
      </c>
      <c r="S1784">
        <f t="shared" si="247"/>
        <v>-1.8294482236560494E-3</v>
      </c>
      <c r="T1784">
        <f>IF(ROW($E1784)&lt;=MAX(VALUE(LEFT(Q$1,FIND("-",Q$1,1)-1)),VALUE(LEFT(R$1,FIND("-",R$1,1)-1)))+VALUE(LEFT(T$1,FIND("-",T$1,1)-1))-1,0,IF(ROW($E1784)=MAX(VALUE(LEFT(Q$1,FIND("-",Q$1,1)-1)),VALUE(LEFT(R$1,FIND("-",R$1,1)-1)))+VALUE(LEFT(T$1,FIND("-",T$1,1)-1)),AVERAGE(INDEX($S:$S,ROW(S1784)-VALUE(LEFT(T$1,FIND("-",T$1,1)-1))+1):S1784),($S1784*(2/(VALUE(LEFT(T$1,FIND("-",T$1,1)-1))+1)))+(T1783*(1-(2/(VALUE(LEFT(T$1,FIND("-",T$1,1)-1))+1))))))</f>
        <v>-2.1797063495537076E-3</v>
      </c>
      <c r="V1784">
        <f t="shared" si="248"/>
        <v>2.0000000000000018E-2</v>
      </c>
      <c r="W1784">
        <f>IF(ROW($E1784)&lt;=VALUE(LEFT(W$1,FIND("-",W$1,1)-1))+1,0,IF(ROW($E1783)=VALUE(LEFT(W$1,FIND("-",W$1,1)-1))+1,100-100/(1+ABS((SUMIF(INDEX($V:$V,ROW($V1784)-VALUE(LEFT(W$1,FIND("-",W$1,1)-1))+1):$V1784,"&gt;0",INDEX($V:$V,ROW($V1784)-VALUE(LEFT(W$1,FIND("-",W$1,1)-1))+1):$V1784)/COUNTIF(INDEX($V:$V,ROW($V1784)-VALUE(LEFT(W$1,FIND("-",W$1,1)-1))+1):$V1784,"&gt;0"))/(SUMIF(INDEX($V:$V,ROW($V1784)-VALUE(LEFT(W$1,FIND("-",W$1,1)-1))+1):$V1784,"&lt;0",INDEX($V:$V,ROW($V1784)-VALUE(LEFT(W$1,FIND("-",W$1,1)-1))+1):$V1784)/COUNTIF(INDEX($V:$V,ROW($V1784)-VALUE(LEFT(W$1,FIND("-",W$1,1)-1))+1):$V1784,"&lt;0")))),100-100/(1+ABS((SUMIF(INDEX($V:$V,ROW($V1784)-VALUE(LEFT(W$1,FIND("-",W$1,1)-1))+1):$V1784,"&gt;0",INDEX($V:$V,ROW($V1784)-VALUE(LEFT(W$1,FIND("-",W$1,1)-1))+1):$V1784)/VALUE(LEFT(W$1,FIND("-",W$1,1)-1)))/(SUMIF(INDEX($V:$V,ROW($V1784)-VALUE(LEFT(W$1,FIND("-",W$1,1)-1))+1):$V1784,"&lt;0",INDEX($V:$V,ROW($V1784)-VALUE(LEFT(W$1,FIND("-",W$1,1)-1))+1):$V1784)/VALUE(LEFT(W$1,FIND("-",W$1,1)-1)))))))</f>
        <v>58.333333333333329</v>
      </c>
      <c r="Y1784">
        <f>IF(ROW($E1784)&lt;=VALUE(LEFT(Y$1,FIND("-",Y$1,1)-1)),0,MAX(INDEX(C:C,ROW(C1784)-VALUE(LEFT(Y$1,FIND("-",Y$1,1)-1))+1):C1784))</f>
        <v>0.52500000000000002</v>
      </c>
      <c r="Z1784">
        <f>IF(ROW($E1784)&lt;=VALUE(LEFT(Z$1,FIND("-",Z$1,1)-1)),0,MIN(INDEX(D:D,ROW(D1784)-VALUE(LEFT(Z$1,FIND("-",Z$1,1)-1))+1):D1784))</f>
        <v>0.45500000000000002</v>
      </c>
      <c r="AA1784">
        <f t="shared" si="252"/>
        <v>64.285714285714263</v>
      </c>
      <c r="AB1784">
        <f>IF(ROW($AA1784)&lt;=VALUE(LEFT(AA$1,FIND("-",AA$1,1)-1))+VALUE(LEFT(AB$1,FIND("-",AB$1,1)-1)-1),0,AVERAGE(INDEX($AA:$AA,ROW($AA1784)-VALUE(LEFT(AB$1,FIND("-",AB$1,1)-1))+1):$AA1784))</f>
        <v>42.857142857142811</v>
      </c>
      <c r="AC1784">
        <f>IF(ROW($AA1784)&lt;=VALUE(LEFT(AA$1,FIND("-",AA$1,1)-1))+VALUE(LEFT(AB$1,FIND("-",AB$1,1)-1)-1)+VALUE(LEFT(AC$1,FIND("-",AC$1,1)-1)-1),0,AVERAGE(INDEX($AB:$AB,ROW($AB1784)-VALUE(LEFT(AC$1,FIND("-",AC$1,1)-1))+1):$AB1784))</f>
        <v>41.269841269841216</v>
      </c>
      <c r="AE1784">
        <f t="shared" si="249"/>
        <v>50188844</v>
      </c>
      <c r="AG1784" t="str">
        <f t="shared" si="251"/>
        <v/>
      </c>
    </row>
    <row r="1785" spans="1:33" x14ac:dyDescent="0.25">
      <c r="A1785" s="6">
        <v>39063</v>
      </c>
      <c r="B1785">
        <v>0.48499999999999999</v>
      </c>
      <c r="C1785">
        <v>0.48499999999999999</v>
      </c>
      <c r="D1785">
        <v>0.48</v>
      </c>
      <c r="E1785">
        <v>0.48</v>
      </c>
      <c r="F1785">
        <v>0.27672999999999998</v>
      </c>
      <c r="G1785">
        <v>26000</v>
      </c>
      <c r="I1785" t="str">
        <f t="shared" si="244"/>
        <v>Bearish</v>
      </c>
      <c r="J1785" t="str">
        <f t="shared" si="245"/>
        <v/>
      </c>
      <c r="K1785" t="str">
        <f t="shared" si="246"/>
        <v/>
      </c>
      <c r="M1785" s="11" t="str">
        <f t="shared" si="250"/>
        <v/>
      </c>
      <c r="O1785">
        <f>IF(ROW($E1785)&lt;=VALUE(LEFT(O$1,FIND("-",O$1,1)-1)),0,IF(ROW($E1785)=VALUE(LEFT(O$1,FIND("-",O$1,1)-1))+1,AVERAGE(INDEX($E:$E,ROW($E1785)-VALUE(LEFT(O$1,FIND("-",O$1,1)-1))):$E1785),($E1785*(2/(VALUE(LEFT(O$1,FIND("-",O$1,1)-1))+1)))+(O1784*(1-(2/(VALUE(LEFT(O$1,FIND("-",O$1,1)-1))+1))))))</f>
        <v>0.41338811135482562</v>
      </c>
      <c r="Q1785">
        <f>IF(ROW($E1785)&lt;=VALUE(LEFT(Q$1,FIND("-",Q$1,1)-1)),0,IF(ROW($E1785)=VALUE(LEFT(Q$1,FIND("-",Q$1,1)-1))+1,AVERAGE(INDEX($E:$E,ROW($E1785)-VALUE(LEFT(Q$1,FIND("-",Q$1,1)-1))):$E1785),($E1785*(2/(VALUE(LEFT(Q$1,FIND("-",Q$1,1)-1))+1)))+(Q1784*(1-(2/(VALUE(LEFT(Q$1,FIND("-",Q$1,1)-1))+1))))))</f>
        <v>0.48625532807151806</v>
      </c>
      <c r="R1785">
        <f>IF(ROW($E1785)&lt;=VALUE(LEFT(R$1,FIND("-",R$1,1)-1)),0,IF(ROW($E1785)=VALUE(LEFT(R$1,FIND("-",R$1,1)-1))+1,AVERAGE(INDEX($E:$E,ROW($E1785)-VALUE(LEFT(R$1,FIND("-",R$1,1)-1))):$E1785),($E1785*(2/(VALUE(LEFT(R$1,FIND("-",R$1,1)-1))+1)))+(R1784*(1-(2/(VALUE(LEFT(R$1,FIND("-",R$1,1)-1))+1))))))</f>
        <v>0.48853898951093866</v>
      </c>
      <c r="S1785">
        <f t="shared" si="247"/>
        <v>-2.2836614394206034E-3</v>
      </c>
      <c r="T1785">
        <f>IF(ROW($E1785)&lt;=MAX(VALUE(LEFT(Q$1,FIND("-",Q$1,1)-1)),VALUE(LEFT(R$1,FIND("-",R$1,1)-1)))+VALUE(LEFT(T$1,FIND("-",T$1,1)-1))-1,0,IF(ROW($E1785)=MAX(VALUE(LEFT(Q$1,FIND("-",Q$1,1)-1)),VALUE(LEFT(R$1,FIND("-",R$1,1)-1)))+VALUE(LEFT(T$1,FIND("-",T$1,1)-1)),AVERAGE(INDEX($S:$S,ROW(S1785)-VALUE(LEFT(T$1,FIND("-",T$1,1)-1))+1):S1785),($S1785*(2/(VALUE(LEFT(T$1,FIND("-",T$1,1)-1))+1)))+(T1784*(1-(2/(VALUE(LEFT(T$1,FIND("-",T$1,1)-1))+1))))))</f>
        <v>-2.2004973675270869E-3</v>
      </c>
      <c r="V1785">
        <f t="shared" si="248"/>
        <v>-2.0000000000000018E-2</v>
      </c>
      <c r="W1785">
        <f>IF(ROW($E1785)&lt;=VALUE(LEFT(W$1,FIND("-",W$1,1)-1))+1,0,IF(ROW($E1784)=VALUE(LEFT(W$1,FIND("-",W$1,1)-1))+1,100-100/(1+ABS((SUMIF(INDEX($V:$V,ROW($V1785)-VALUE(LEFT(W$1,FIND("-",W$1,1)-1))+1):$V1785,"&gt;0",INDEX($V:$V,ROW($V1785)-VALUE(LEFT(W$1,FIND("-",W$1,1)-1))+1):$V1785)/COUNTIF(INDEX($V:$V,ROW($V1785)-VALUE(LEFT(W$1,FIND("-",W$1,1)-1))+1):$V1785,"&gt;0"))/(SUMIF(INDEX($V:$V,ROW($V1785)-VALUE(LEFT(W$1,FIND("-",W$1,1)-1))+1):$V1785,"&lt;0",INDEX($V:$V,ROW($V1785)-VALUE(LEFT(W$1,FIND("-",W$1,1)-1))+1):$V1785)/COUNTIF(INDEX($V:$V,ROW($V1785)-VALUE(LEFT(W$1,FIND("-",W$1,1)-1))+1):$V1785,"&lt;0")))),100-100/(1+ABS((SUMIF(INDEX($V:$V,ROW($V1785)-VALUE(LEFT(W$1,FIND("-",W$1,1)-1))+1):$V1785,"&gt;0",INDEX($V:$V,ROW($V1785)-VALUE(LEFT(W$1,FIND("-",W$1,1)-1))+1):$V1785)/VALUE(LEFT(W$1,FIND("-",W$1,1)-1)))/(SUMIF(INDEX($V:$V,ROW($V1785)-VALUE(LEFT(W$1,FIND("-",W$1,1)-1))+1):$V1785,"&lt;0",INDEX($V:$V,ROW($V1785)-VALUE(LEFT(W$1,FIND("-",W$1,1)-1))+1):$V1785)/VALUE(LEFT(W$1,FIND("-",W$1,1)-1)))))))</f>
        <v>50</v>
      </c>
      <c r="Y1785">
        <f>IF(ROW($E1785)&lt;=VALUE(LEFT(Y$1,FIND("-",Y$1,1)-1)),0,MAX(INDEX(C:C,ROW(C1785)-VALUE(LEFT(Y$1,FIND("-",Y$1,1)-1))+1):C1785))</f>
        <v>0.52500000000000002</v>
      </c>
      <c r="Z1785">
        <f>IF(ROW($E1785)&lt;=VALUE(LEFT(Z$1,FIND("-",Z$1,1)-1)),0,MIN(INDEX(D:D,ROW(D1785)-VALUE(LEFT(Z$1,FIND("-",Z$1,1)-1))+1):D1785))</f>
        <v>0.45500000000000002</v>
      </c>
      <c r="AA1785">
        <f t="shared" si="252"/>
        <v>35.714285714285666</v>
      </c>
      <c r="AB1785">
        <f>IF(ROW($AA1785)&lt;=VALUE(LEFT(AA$1,FIND("-",AA$1,1)-1))+VALUE(LEFT(AB$1,FIND("-",AB$1,1)-1)-1),0,AVERAGE(INDEX($AA:$AA,ROW($AA1785)-VALUE(LEFT(AB$1,FIND("-",AB$1,1)-1))+1):$AA1785))</f>
        <v>45.238095238095205</v>
      </c>
      <c r="AC1785">
        <f>IF(ROW($AA1785)&lt;=VALUE(LEFT(AA$1,FIND("-",AA$1,1)-1))+VALUE(LEFT(AB$1,FIND("-",AB$1,1)-1)-1)+VALUE(LEFT(AC$1,FIND("-",AC$1,1)-1)-1),0,AVERAGE(INDEX($AB:$AB,ROW($AB1785)-VALUE(LEFT(AC$1,FIND("-",AC$1,1)-1))+1):$AB1785))</f>
        <v>42.063492063492021</v>
      </c>
      <c r="AE1785">
        <f t="shared" si="249"/>
        <v>50162844</v>
      </c>
      <c r="AG1785" t="str">
        <f t="shared" si="251"/>
        <v/>
      </c>
    </row>
    <row r="1786" spans="1:33" x14ac:dyDescent="0.25">
      <c r="A1786" s="6">
        <v>39064</v>
      </c>
      <c r="B1786">
        <v>0.48</v>
      </c>
      <c r="C1786">
        <v>0.5</v>
      </c>
      <c r="D1786">
        <v>0.48</v>
      </c>
      <c r="E1786">
        <v>0.49</v>
      </c>
      <c r="F1786">
        <v>0.282495</v>
      </c>
      <c r="G1786">
        <v>136000</v>
      </c>
      <c r="I1786" t="str">
        <f t="shared" si="244"/>
        <v>Bullish</v>
      </c>
      <c r="J1786" t="str">
        <f t="shared" si="245"/>
        <v/>
      </c>
      <c r="K1786" t="str">
        <f t="shared" si="246"/>
        <v/>
      </c>
      <c r="M1786" s="11" t="str">
        <f t="shared" si="250"/>
        <v/>
      </c>
      <c r="O1786">
        <f>IF(ROW($E1786)&lt;=VALUE(LEFT(O$1,FIND("-",O$1,1)-1)),0,IF(ROW($E1786)=VALUE(LEFT(O$1,FIND("-",O$1,1)-1))+1,AVERAGE(INDEX($E:$E,ROW($E1786)-VALUE(LEFT(O$1,FIND("-",O$1,1)-1))):$E1786),($E1786*(2/(VALUE(LEFT(O$1,FIND("-",O$1,1)-1))+1)))+(O1785*(1-(2/(VALUE(LEFT(O$1,FIND("-",O$1,1)-1))+1))))))</f>
        <v>0.41415041870452884</v>
      </c>
      <c r="Q1786">
        <f>IF(ROW($E1786)&lt;=VALUE(LEFT(Q$1,FIND("-",Q$1,1)-1)),0,IF(ROW($E1786)=VALUE(LEFT(Q$1,FIND("-",Q$1,1)-1))+1,AVERAGE(INDEX($E:$E,ROW($E1786)-VALUE(LEFT(Q$1,FIND("-",Q$1,1)-1))):$E1786),($E1786*(2/(VALUE(LEFT(Q$1,FIND("-",Q$1,1)-1))+1)))+(Q1785*(1-(2/(VALUE(LEFT(Q$1,FIND("-",Q$1,1)-1))+1))))))</f>
        <v>0.48683143144513064</v>
      </c>
      <c r="R1786">
        <f>IF(ROW($E1786)&lt;=VALUE(LEFT(R$1,FIND("-",R$1,1)-1)),0,IF(ROW($E1786)=VALUE(LEFT(R$1,FIND("-",R$1,1)-1))+1,AVERAGE(INDEX($E:$E,ROW($E1786)-VALUE(LEFT(R$1,FIND("-",R$1,1)-1))):$E1786),($E1786*(2/(VALUE(LEFT(R$1,FIND("-",R$1,1)-1))+1)))+(R1785*(1-(2/(VALUE(LEFT(R$1,FIND("-",R$1,1)-1))+1))))))</f>
        <v>0.48864721251012838</v>
      </c>
      <c r="S1786">
        <f t="shared" si="247"/>
        <v>-1.8157810649977457E-3</v>
      </c>
      <c r="T1786">
        <f>IF(ROW($E1786)&lt;=MAX(VALUE(LEFT(Q$1,FIND("-",Q$1,1)-1)),VALUE(LEFT(R$1,FIND("-",R$1,1)-1)))+VALUE(LEFT(T$1,FIND("-",T$1,1)-1))-1,0,IF(ROW($E1786)=MAX(VALUE(LEFT(Q$1,FIND("-",Q$1,1)-1)),VALUE(LEFT(R$1,FIND("-",R$1,1)-1)))+VALUE(LEFT(T$1,FIND("-",T$1,1)-1)),AVERAGE(INDEX($S:$S,ROW(S1786)-VALUE(LEFT(T$1,FIND("-",T$1,1)-1))+1):S1786),($S1786*(2/(VALUE(LEFT(T$1,FIND("-",T$1,1)-1))+1)))+(T1785*(1-(2/(VALUE(LEFT(T$1,FIND("-",T$1,1)-1))+1))))))</f>
        <v>-2.1235541070212189E-3</v>
      </c>
      <c r="V1786">
        <f t="shared" si="248"/>
        <v>1.0000000000000009E-2</v>
      </c>
      <c r="W1786">
        <f>IF(ROW($E1786)&lt;=VALUE(LEFT(W$1,FIND("-",W$1,1)-1))+1,0,IF(ROW($E1785)=VALUE(LEFT(W$1,FIND("-",W$1,1)-1))+1,100-100/(1+ABS((SUMIF(INDEX($V:$V,ROW($V1786)-VALUE(LEFT(W$1,FIND("-",W$1,1)-1))+1):$V1786,"&gt;0",INDEX($V:$V,ROW($V1786)-VALUE(LEFT(W$1,FIND("-",W$1,1)-1))+1):$V1786)/COUNTIF(INDEX($V:$V,ROW($V1786)-VALUE(LEFT(W$1,FIND("-",W$1,1)-1))+1):$V1786,"&gt;0"))/(SUMIF(INDEX($V:$V,ROW($V1786)-VALUE(LEFT(W$1,FIND("-",W$1,1)-1))+1):$V1786,"&lt;0",INDEX($V:$V,ROW($V1786)-VALUE(LEFT(W$1,FIND("-",W$1,1)-1))+1):$V1786)/COUNTIF(INDEX($V:$V,ROW($V1786)-VALUE(LEFT(W$1,FIND("-",W$1,1)-1))+1):$V1786,"&lt;0")))),100-100/(1+ABS((SUMIF(INDEX($V:$V,ROW($V1786)-VALUE(LEFT(W$1,FIND("-",W$1,1)-1))+1):$V1786,"&gt;0",INDEX($V:$V,ROW($V1786)-VALUE(LEFT(W$1,FIND("-",W$1,1)-1))+1):$V1786)/VALUE(LEFT(W$1,FIND("-",W$1,1)-1)))/(SUMIF(INDEX($V:$V,ROW($V1786)-VALUE(LEFT(W$1,FIND("-",W$1,1)-1))+1):$V1786,"&lt;0",INDEX($V:$V,ROW($V1786)-VALUE(LEFT(W$1,FIND("-",W$1,1)-1))+1):$V1786)/VALUE(LEFT(W$1,FIND("-",W$1,1)-1)))))))</f>
        <v>50</v>
      </c>
      <c r="Y1786">
        <f>IF(ROW($E1786)&lt;=VALUE(LEFT(Y$1,FIND("-",Y$1,1)-1)),0,MAX(INDEX(C:C,ROW(C1786)-VALUE(LEFT(Y$1,FIND("-",Y$1,1)-1))+1):C1786))</f>
        <v>0.52500000000000002</v>
      </c>
      <c r="Z1786">
        <f>IF(ROW($E1786)&lt;=VALUE(LEFT(Z$1,FIND("-",Z$1,1)-1)),0,MIN(INDEX(D:D,ROW(D1786)-VALUE(LEFT(Z$1,FIND("-",Z$1,1)-1))+1):D1786))</f>
        <v>0.45500000000000002</v>
      </c>
      <c r="AA1786">
        <f t="shared" si="252"/>
        <v>49.999999999999964</v>
      </c>
      <c r="AB1786">
        <f>IF(ROW($AA1786)&lt;=VALUE(LEFT(AA$1,FIND("-",AA$1,1)-1))+VALUE(LEFT(AB$1,FIND("-",AB$1,1)-1)-1),0,AVERAGE(INDEX($AA:$AA,ROW($AA1786)-VALUE(LEFT(AB$1,FIND("-",AB$1,1)-1))+1):$AA1786))</f>
        <v>49.999999999999964</v>
      </c>
      <c r="AC1786">
        <f>IF(ROW($AA1786)&lt;=VALUE(LEFT(AA$1,FIND("-",AA$1,1)-1))+VALUE(LEFT(AB$1,FIND("-",AB$1,1)-1)-1)+VALUE(LEFT(AC$1,FIND("-",AC$1,1)-1)-1),0,AVERAGE(INDEX($AB:$AB,ROW($AB1786)-VALUE(LEFT(AC$1,FIND("-",AC$1,1)-1))+1):$AB1786))</f>
        <v>46.031746031745996</v>
      </c>
      <c r="AE1786">
        <f t="shared" si="249"/>
        <v>50298844</v>
      </c>
      <c r="AG1786" t="str">
        <f t="shared" si="251"/>
        <v/>
      </c>
    </row>
    <row r="1787" spans="1:33" x14ac:dyDescent="0.25">
      <c r="A1787" s="6">
        <v>39065</v>
      </c>
      <c r="B1787">
        <v>0.49</v>
      </c>
      <c r="C1787">
        <v>0.5</v>
      </c>
      <c r="D1787">
        <v>0.48499999999999999</v>
      </c>
      <c r="E1787">
        <v>0.49</v>
      </c>
      <c r="F1787">
        <v>0.282495</v>
      </c>
      <c r="G1787">
        <v>115000</v>
      </c>
      <c r="I1787" t="str">
        <f t="shared" ref="I1787:I1850" si="253">IF(AND(T1787&gt;=S1787,T1786&lt;S1786),"Bearish",IF(AND(T1787&lt;S1787,T1786&gt;=S1786),"Bullish",""))</f>
        <v/>
      </c>
      <c r="J1787" t="str">
        <f t="shared" ref="J1787:J1850" si="254">IF(W1787&gt;70,"Overbought",IF(W1787&lt;30,"Oversold",""))</f>
        <v/>
      </c>
      <c r="K1787" t="str">
        <f t="shared" ref="K1787:K1850" si="255">IF(AND(AC1787&lt;20,AC1787&gt;AB1787),"Oversold Above %D",IF(AND(AC1787&lt;20,AC1787&lt;=AB1787),"Oversold Below %D",IF(AND(AC1787&gt;80,AC1787&lt;AB1787),"Overbought Below %D",IF(AND(AC1787&gt;80,AC1787&gt;=AB1787),"Overbought Above %D",IF(AND(AC1787&gt;=20,LEFT(K1786,5)="Overs"),"Buy",IF(AND(AC1787&lt;=80,LEFT(K1786,5)="Overb"),"Sell",""))))))</f>
        <v/>
      </c>
      <c r="M1787" s="11" t="str">
        <f t="shared" si="250"/>
        <v/>
      </c>
      <c r="O1787">
        <f>IF(ROW($E1787)&lt;=VALUE(LEFT(O$1,FIND("-",O$1,1)-1)),0,IF(ROW($E1787)=VALUE(LEFT(O$1,FIND("-",O$1,1)-1))+1,AVERAGE(INDEX($E:$E,ROW($E1787)-VALUE(LEFT(O$1,FIND("-",O$1,1)-1))):$E1787),($E1787*(2/(VALUE(LEFT(O$1,FIND("-",O$1,1)-1))+1)))+(O1786*(1-(2/(VALUE(LEFT(O$1,FIND("-",O$1,1)-1))+1))))))</f>
        <v>0.41490514090647385</v>
      </c>
      <c r="Q1787">
        <f>IF(ROW($E1787)&lt;=VALUE(LEFT(Q$1,FIND("-",Q$1,1)-1)),0,IF(ROW($E1787)=VALUE(LEFT(Q$1,FIND("-",Q$1,1)-1))+1,AVERAGE(INDEX($E:$E,ROW($E1787)-VALUE(LEFT(Q$1,FIND("-",Q$1,1)-1))):$E1787),($E1787*(2/(VALUE(LEFT(Q$1,FIND("-",Q$1,1)-1))+1)))+(Q1786*(1-(2/(VALUE(LEFT(Q$1,FIND("-",Q$1,1)-1))+1))))))</f>
        <v>0.48731890353049517</v>
      </c>
      <c r="R1787">
        <f>IF(ROW($E1787)&lt;=VALUE(LEFT(R$1,FIND("-",R$1,1)-1)),0,IF(ROW($E1787)=VALUE(LEFT(R$1,FIND("-",R$1,1)-1))+1,AVERAGE(INDEX($E:$E,ROW($E1787)-VALUE(LEFT(R$1,FIND("-",R$1,1)-1))):$E1787),($E1787*(2/(VALUE(LEFT(R$1,FIND("-",R$1,1)-1))+1)))+(R1786*(1-(2/(VALUE(LEFT(R$1,FIND("-",R$1,1)-1))+1))))))</f>
        <v>0.48874741899085961</v>
      </c>
      <c r="S1787">
        <f t="shared" ref="S1787:S1850" si="256">IF(ROW($E1787)&lt;=MAX(VALUE(LEFT(Q$1,FIND("-",Q$1,1)-1)),VALUE(LEFT(R$1,FIND("-",R$1,1)-1))),0,Q1787-R1787)</f>
        <v>-1.4285154603644323E-3</v>
      </c>
      <c r="T1787">
        <f>IF(ROW($E1787)&lt;=MAX(VALUE(LEFT(Q$1,FIND("-",Q$1,1)-1)),VALUE(LEFT(R$1,FIND("-",R$1,1)-1)))+VALUE(LEFT(T$1,FIND("-",T$1,1)-1))-1,0,IF(ROW($E1787)=MAX(VALUE(LEFT(Q$1,FIND("-",Q$1,1)-1)),VALUE(LEFT(R$1,FIND("-",R$1,1)-1)))+VALUE(LEFT(T$1,FIND("-",T$1,1)-1)),AVERAGE(INDEX($S:$S,ROW(S1787)-VALUE(LEFT(T$1,FIND("-",T$1,1)-1))+1):S1787),($S1787*(2/(VALUE(LEFT(T$1,FIND("-",T$1,1)-1))+1)))+(T1786*(1-(2/(VALUE(LEFT(T$1,FIND("-",T$1,1)-1))+1))))))</f>
        <v>-1.9845463776898618E-3</v>
      </c>
      <c r="V1787">
        <f t="shared" ref="V1787:V1850" si="257">IFERROR(1*(E1787-E1786),"")</f>
        <v>0</v>
      </c>
      <c r="W1787">
        <f>IF(ROW($E1787)&lt;=VALUE(LEFT(W$1,FIND("-",W$1,1)-1))+1,0,IF(ROW($E1786)=VALUE(LEFT(W$1,FIND("-",W$1,1)-1))+1,100-100/(1+ABS((SUMIF(INDEX($V:$V,ROW($V1787)-VALUE(LEFT(W$1,FIND("-",W$1,1)-1))+1):$V1787,"&gt;0",INDEX($V:$V,ROW($V1787)-VALUE(LEFT(W$1,FIND("-",W$1,1)-1))+1):$V1787)/COUNTIF(INDEX($V:$V,ROW($V1787)-VALUE(LEFT(W$1,FIND("-",W$1,1)-1))+1):$V1787,"&gt;0"))/(SUMIF(INDEX($V:$V,ROW($V1787)-VALUE(LEFT(W$1,FIND("-",W$1,1)-1))+1):$V1787,"&lt;0",INDEX($V:$V,ROW($V1787)-VALUE(LEFT(W$1,FIND("-",W$1,1)-1))+1):$V1787)/COUNTIF(INDEX($V:$V,ROW($V1787)-VALUE(LEFT(W$1,FIND("-",W$1,1)-1))+1):$V1787,"&lt;0")))),100-100/(1+ABS((SUMIF(INDEX($V:$V,ROW($V1787)-VALUE(LEFT(W$1,FIND("-",W$1,1)-1))+1):$V1787,"&gt;0",INDEX($V:$V,ROW($V1787)-VALUE(LEFT(W$1,FIND("-",W$1,1)-1))+1):$V1787)/VALUE(LEFT(W$1,FIND("-",W$1,1)-1)))/(SUMIF(INDEX($V:$V,ROW($V1787)-VALUE(LEFT(W$1,FIND("-",W$1,1)-1))+1):$V1787,"&lt;0",INDEX($V:$V,ROW($V1787)-VALUE(LEFT(W$1,FIND("-",W$1,1)-1))+1):$V1787)/VALUE(LEFT(W$1,FIND("-",W$1,1)-1)))))))</f>
        <v>46.153846153846153</v>
      </c>
      <c r="Y1787">
        <f>IF(ROW($E1787)&lt;=VALUE(LEFT(Y$1,FIND("-",Y$1,1)-1)),0,MAX(INDEX(C:C,ROW(C1787)-VALUE(LEFT(Y$1,FIND("-",Y$1,1)-1))+1):C1787))</f>
        <v>0.52500000000000002</v>
      </c>
      <c r="Z1787">
        <f>IF(ROW($E1787)&lt;=VALUE(LEFT(Z$1,FIND("-",Z$1,1)-1)),0,MIN(INDEX(D:D,ROW(D1787)-VALUE(LEFT(Z$1,FIND("-",Z$1,1)-1))+1):D1787))</f>
        <v>0.45500000000000002</v>
      </c>
      <c r="AA1787">
        <f t="shared" si="252"/>
        <v>49.999999999999964</v>
      </c>
      <c r="AB1787">
        <f>IF(ROW($AA1787)&lt;=VALUE(LEFT(AA$1,FIND("-",AA$1,1)-1))+VALUE(LEFT(AB$1,FIND("-",AB$1,1)-1)-1),0,AVERAGE(INDEX($AA:$AA,ROW($AA1787)-VALUE(LEFT(AB$1,FIND("-",AB$1,1)-1))+1):$AA1787))</f>
        <v>45.238095238095205</v>
      </c>
      <c r="AC1787">
        <f>IF(ROW($AA1787)&lt;=VALUE(LEFT(AA$1,FIND("-",AA$1,1)-1))+VALUE(LEFT(AB$1,FIND("-",AB$1,1)-1)-1)+VALUE(LEFT(AC$1,FIND("-",AC$1,1)-1)-1),0,AVERAGE(INDEX($AB:$AB,ROW($AB1787)-VALUE(LEFT(AC$1,FIND("-",AC$1,1)-1))+1):$AB1787))</f>
        <v>46.825396825396787</v>
      </c>
      <c r="AE1787">
        <f t="shared" ref="AE1787:AE1850" si="258">IFERROR(IF($E1787=$E1786,AE1786,IF($E1787&gt;$E1786,AE1786+$G1787,IF($E1787&lt;$E1786,AE1786-$G1787,""))),"")</f>
        <v>50298844</v>
      </c>
      <c r="AG1787" t="str">
        <f t="shared" si="251"/>
        <v/>
      </c>
    </row>
    <row r="1788" spans="1:33" x14ac:dyDescent="0.25">
      <c r="A1788" s="6">
        <v>39066</v>
      </c>
      <c r="B1788">
        <v>0.495</v>
      </c>
      <c r="C1788">
        <v>0.495</v>
      </c>
      <c r="D1788">
        <v>0.48</v>
      </c>
      <c r="E1788">
        <v>0.49</v>
      </c>
      <c r="F1788">
        <v>0.282495</v>
      </c>
      <c r="G1788">
        <v>97000</v>
      </c>
      <c r="I1788" t="str">
        <f t="shared" si="253"/>
        <v/>
      </c>
      <c r="J1788" t="str">
        <f t="shared" si="254"/>
        <v/>
      </c>
      <c r="K1788" t="str">
        <f t="shared" si="255"/>
        <v/>
      </c>
      <c r="M1788" s="11" t="str">
        <f t="shared" si="250"/>
        <v/>
      </c>
      <c r="O1788">
        <f>IF(ROW($E1788)&lt;=VALUE(LEFT(O$1,FIND("-",O$1,1)-1)),0,IF(ROW($E1788)=VALUE(LEFT(O$1,FIND("-",O$1,1)-1))+1,AVERAGE(INDEX($E:$E,ROW($E1788)-VALUE(LEFT(O$1,FIND("-",O$1,1)-1))):$E1788),($E1788*(2/(VALUE(LEFT(O$1,FIND("-",O$1,1)-1))+1)))+(O1787*(1-(2/(VALUE(LEFT(O$1,FIND("-",O$1,1)-1))+1))))))</f>
        <v>0.41565235343476764</v>
      </c>
      <c r="Q1788">
        <f>IF(ROW($E1788)&lt;=VALUE(LEFT(Q$1,FIND("-",Q$1,1)-1)),0,IF(ROW($E1788)=VALUE(LEFT(Q$1,FIND("-",Q$1,1)-1))+1,AVERAGE(INDEX($E:$E,ROW($E1788)-VALUE(LEFT(Q$1,FIND("-",Q$1,1)-1))):$E1788),($E1788*(2/(VALUE(LEFT(Q$1,FIND("-",Q$1,1)-1))+1)))+(Q1787*(1-(2/(VALUE(LEFT(Q$1,FIND("-",Q$1,1)-1))+1))))))</f>
        <v>0.48773137991041898</v>
      </c>
      <c r="R1788">
        <f>IF(ROW($E1788)&lt;=VALUE(LEFT(R$1,FIND("-",R$1,1)-1)),0,IF(ROW($E1788)=VALUE(LEFT(R$1,FIND("-",R$1,1)-1))+1,AVERAGE(INDEX($E:$E,ROW($E1788)-VALUE(LEFT(R$1,FIND("-",R$1,1)-1))):$E1788),($E1788*(2/(VALUE(LEFT(R$1,FIND("-",R$1,1)-1))+1)))+(R1787*(1-(2/(VALUE(LEFT(R$1,FIND("-",R$1,1)-1))+1))))))</f>
        <v>0.48884020276931445</v>
      </c>
      <c r="S1788">
        <f t="shared" si="256"/>
        <v>-1.1088228588954641E-3</v>
      </c>
      <c r="T1788">
        <f>IF(ROW($E1788)&lt;=MAX(VALUE(LEFT(Q$1,FIND("-",Q$1,1)-1)),VALUE(LEFT(R$1,FIND("-",R$1,1)-1)))+VALUE(LEFT(T$1,FIND("-",T$1,1)-1))-1,0,IF(ROW($E1788)=MAX(VALUE(LEFT(Q$1,FIND("-",Q$1,1)-1)),VALUE(LEFT(R$1,FIND("-",R$1,1)-1)))+VALUE(LEFT(T$1,FIND("-",T$1,1)-1)),AVERAGE(INDEX($S:$S,ROW(S1788)-VALUE(LEFT(T$1,FIND("-",T$1,1)-1))+1):S1788),($S1788*(2/(VALUE(LEFT(T$1,FIND("-",T$1,1)-1))+1)))+(T1787*(1-(2/(VALUE(LEFT(T$1,FIND("-",T$1,1)-1))+1))))))</f>
        <v>-1.8094016739309824E-3</v>
      </c>
      <c r="V1788">
        <f t="shared" si="257"/>
        <v>0</v>
      </c>
      <c r="W1788">
        <f>IF(ROW($E1788)&lt;=VALUE(LEFT(W$1,FIND("-",W$1,1)-1))+1,0,IF(ROW($E1787)=VALUE(LEFT(W$1,FIND("-",W$1,1)-1))+1,100-100/(1+ABS((SUMIF(INDEX($V:$V,ROW($V1788)-VALUE(LEFT(W$1,FIND("-",W$1,1)-1))+1):$V1788,"&gt;0",INDEX($V:$V,ROW($V1788)-VALUE(LEFT(W$1,FIND("-",W$1,1)-1))+1):$V1788)/COUNTIF(INDEX($V:$V,ROW($V1788)-VALUE(LEFT(W$1,FIND("-",W$1,1)-1))+1):$V1788,"&gt;0"))/(SUMIF(INDEX($V:$V,ROW($V1788)-VALUE(LEFT(W$1,FIND("-",W$1,1)-1))+1):$V1788,"&lt;0",INDEX($V:$V,ROW($V1788)-VALUE(LEFT(W$1,FIND("-",W$1,1)-1))+1):$V1788)/COUNTIF(INDEX($V:$V,ROW($V1788)-VALUE(LEFT(W$1,FIND("-",W$1,1)-1))+1):$V1788,"&lt;0")))),100-100/(1+ABS((SUMIF(INDEX($V:$V,ROW($V1788)-VALUE(LEFT(W$1,FIND("-",W$1,1)-1))+1):$V1788,"&gt;0",INDEX($V:$V,ROW($V1788)-VALUE(LEFT(W$1,FIND("-",W$1,1)-1))+1):$V1788)/VALUE(LEFT(W$1,FIND("-",W$1,1)-1)))/(SUMIF(INDEX($V:$V,ROW($V1788)-VALUE(LEFT(W$1,FIND("-",W$1,1)-1))+1):$V1788,"&lt;0",INDEX($V:$V,ROW($V1788)-VALUE(LEFT(W$1,FIND("-",W$1,1)-1))+1):$V1788)/VALUE(LEFT(W$1,FIND("-",W$1,1)-1)))))))</f>
        <v>52.173913043478258</v>
      </c>
      <c r="Y1788">
        <f>IF(ROW($E1788)&lt;=VALUE(LEFT(Y$1,FIND("-",Y$1,1)-1)),0,MAX(INDEX(C:C,ROW(C1788)-VALUE(LEFT(Y$1,FIND("-",Y$1,1)-1))+1):C1788))</f>
        <v>0.52500000000000002</v>
      </c>
      <c r="Z1788">
        <f>IF(ROW($E1788)&lt;=VALUE(LEFT(Z$1,FIND("-",Z$1,1)-1)),0,MIN(INDEX(D:D,ROW(D1788)-VALUE(LEFT(Z$1,FIND("-",Z$1,1)-1))+1):D1788))</f>
        <v>0.45500000000000002</v>
      </c>
      <c r="AA1788">
        <f t="shared" si="252"/>
        <v>49.999999999999964</v>
      </c>
      <c r="AB1788">
        <f>IF(ROW($AA1788)&lt;=VALUE(LEFT(AA$1,FIND("-",AA$1,1)-1))+VALUE(LEFT(AB$1,FIND("-",AB$1,1)-1)-1),0,AVERAGE(INDEX($AA:$AA,ROW($AA1788)-VALUE(LEFT(AB$1,FIND("-",AB$1,1)-1))+1):$AA1788))</f>
        <v>49.999999999999964</v>
      </c>
      <c r="AC1788">
        <f>IF(ROW($AA1788)&lt;=VALUE(LEFT(AA$1,FIND("-",AA$1,1)-1))+VALUE(LEFT(AB$1,FIND("-",AB$1,1)-1)-1)+VALUE(LEFT(AC$1,FIND("-",AC$1,1)-1)-1),0,AVERAGE(INDEX($AB:$AB,ROW($AB1788)-VALUE(LEFT(AC$1,FIND("-",AC$1,1)-1))+1):$AB1788))</f>
        <v>48.412698412698376</v>
      </c>
      <c r="AE1788">
        <f t="shared" si="258"/>
        <v>50298844</v>
      </c>
      <c r="AG1788" t="str">
        <f t="shared" si="251"/>
        <v/>
      </c>
    </row>
    <row r="1789" spans="1:33" x14ac:dyDescent="0.25">
      <c r="A1789" s="6">
        <v>39069</v>
      </c>
      <c r="B1789">
        <v>0.48499999999999999</v>
      </c>
      <c r="C1789">
        <v>0.48499999999999999</v>
      </c>
      <c r="D1789">
        <v>0.45500000000000002</v>
      </c>
      <c r="E1789">
        <v>0.48499999999999999</v>
      </c>
      <c r="F1789">
        <v>0.279613</v>
      </c>
      <c r="G1789">
        <v>27000</v>
      </c>
      <c r="I1789" t="str">
        <f t="shared" si="253"/>
        <v/>
      </c>
      <c r="J1789" t="str">
        <f t="shared" si="254"/>
        <v/>
      </c>
      <c r="K1789" t="str">
        <f t="shared" si="255"/>
        <v/>
      </c>
      <c r="M1789" s="11" t="str">
        <f t="shared" si="250"/>
        <v/>
      </c>
      <c r="O1789">
        <f>IF(ROW($E1789)&lt;=VALUE(LEFT(O$1,FIND("-",O$1,1)-1)),0,IF(ROW($E1789)=VALUE(LEFT(O$1,FIND("-",O$1,1)-1))+1,AVERAGE(INDEX($E:$E,ROW($E1789)-VALUE(LEFT(O$1,FIND("-",O$1,1)-1))):$E1789),($E1789*(2/(VALUE(LEFT(O$1,FIND("-",O$1,1)-1))+1)))+(O1788*(1-(2/(VALUE(LEFT(O$1,FIND("-",O$1,1)-1))+1))))))</f>
        <v>0.41634237976875005</v>
      </c>
      <c r="Q1789">
        <f>IF(ROW($E1789)&lt;=VALUE(LEFT(Q$1,FIND("-",Q$1,1)-1)),0,IF(ROW($E1789)=VALUE(LEFT(Q$1,FIND("-",Q$1,1)-1))+1,AVERAGE(INDEX($E:$E,ROW($E1789)-VALUE(LEFT(Q$1,FIND("-",Q$1,1)-1))):$E1789),($E1789*(2/(VALUE(LEFT(Q$1,FIND("-",Q$1,1)-1))+1)))+(Q1788*(1-(2/(VALUE(LEFT(Q$1,FIND("-",Q$1,1)-1))+1))))))</f>
        <v>0.48731116761650839</v>
      </c>
      <c r="R1789">
        <f>IF(ROW($E1789)&lt;=VALUE(LEFT(R$1,FIND("-",R$1,1)-1)),0,IF(ROW($E1789)=VALUE(LEFT(R$1,FIND("-",R$1,1)-1))+1,AVERAGE(INDEX($E:$E,ROW($E1789)-VALUE(LEFT(R$1,FIND("-",R$1,1)-1))):$E1789),($E1789*(2/(VALUE(LEFT(R$1,FIND("-",R$1,1)-1))+1)))+(R1788*(1-(2/(VALUE(LEFT(R$1,FIND("-",R$1,1)-1))+1))))))</f>
        <v>0.4885557433049208</v>
      </c>
      <c r="S1789">
        <f t="shared" si="256"/>
        <v>-1.2445756884124082E-3</v>
      </c>
      <c r="T1789">
        <f>IF(ROW($E1789)&lt;=MAX(VALUE(LEFT(Q$1,FIND("-",Q$1,1)-1)),VALUE(LEFT(R$1,FIND("-",R$1,1)-1)))+VALUE(LEFT(T$1,FIND("-",T$1,1)-1))-1,0,IF(ROW($E1789)=MAX(VALUE(LEFT(Q$1,FIND("-",Q$1,1)-1)),VALUE(LEFT(R$1,FIND("-",R$1,1)-1)))+VALUE(LEFT(T$1,FIND("-",T$1,1)-1)),AVERAGE(INDEX($S:$S,ROW(S1789)-VALUE(LEFT(T$1,FIND("-",T$1,1)-1))+1):S1789),($S1789*(2/(VALUE(LEFT(T$1,FIND("-",T$1,1)-1))+1)))+(T1788*(1-(2/(VALUE(LEFT(T$1,FIND("-",T$1,1)-1))+1))))))</f>
        <v>-1.6964364768272677E-3</v>
      </c>
      <c r="V1789">
        <f t="shared" si="257"/>
        <v>-5.0000000000000044E-3</v>
      </c>
      <c r="W1789">
        <f>IF(ROW($E1789)&lt;=VALUE(LEFT(W$1,FIND("-",W$1,1)-1))+1,0,IF(ROW($E1788)=VALUE(LEFT(W$1,FIND("-",W$1,1)-1))+1,100-100/(1+ABS((SUMIF(INDEX($V:$V,ROW($V1789)-VALUE(LEFT(W$1,FIND("-",W$1,1)-1))+1):$V1789,"&gt;0",INDEX($V:$V,ROW($V1789)-VALUE(LEFT(W$1,FIND("-",W$1,1)-1))+1):$V1789)/COUNTIF(INDEX($V:$V,ROW($V1789)-VALUE(LEFT(W$1,FIND("-",W$1,1)-1))+1):$V1789,"&gt;0"))/(SUMIF(INDEX($V:$V,ROW($V1789)-VALUE(LEFT(W$1,FIND("-",W$1,1)-1))+1):$V1789,"&lt;0",INDEX($V:$V,ROW($V1789)-VALUE(LEFT(W$1,FIND("-",W$1,1)-1))+1):$V1789)/COUNTIF(INDEX($V:$V,ROW($V1789)-VALUE(LEFT(W$1,FIND("-",W$1,1)-1))+1):$V1789,"&lt;0")))),100-100/(1+ABS((SUMIF(INDEX($V:$V,ROW($V1789)-VALUE(LEFT(W$1,FIND("-",W$1,1)-1))+1):$V1789,"&gt;0",INDEX($V:$V,ROW($V1789)-VALUE(LEFT(W$1,FIND("-",W$1,1)-1))+1):$V1789)/VALUE(LEFT(W$1,FIND("-",W$1,1)-1)))/(SUMIF(INDEX($V:$V,ROW($V1789)-VALUE(LEFT(W$1,FIND("-",W$1,1)-1))+1):$V1789,"&lt;0",INDEX($V:$V,ROW($V1789)-VALUE(LEFT(W$1,FIND("-",W$1,1)-1))+1):$V1789)/VALUE(LEFT(W$1,FIND("-",W$1,1)-1)))))))</f>
        <v>52.173913043478258</v>
      </c>
      <c r="Y1789">
        <f>IF(ROW($E1789)&lt;=VALUE(LEFT(Y$1,FIND("-",Y$1,1)-1)),0,MAX(INDEX(C:C,ROW(C1789)-VALUE(LEFT(Y$1,FIND("-",Y$1,1)-1))+1):C1789))</f>
        <v>0.52500000000000002</v>
      </c>
      <c r="Z1789">
        <f>IF(ROW($E1789)&lt;=VALUE(LEFT(Z$1,FIND("-",Z$1,1)-1)),0,MIN(INDEX(D:D,ROW(D1789)-VALUE(LEFT(Z$1,FIND("-",Z$1,1)-1))+1):D1789))</f>
        <v>0.45500000000000002</v>
      </c>
      <c r="AA1789">
        <f t="shared" si="252"/>
        <v>42.857142857142811</v>
      </c>
      <c r="AB1789">
        <f>IF(ROW($AA1789)&lt;=VALUE(LEFT(AA$1,FIND("-",AA$1,1)-1))+VALUE(LEFT(AB$1,FIND("-",AB$1,1)-1)-1),0,AVERAGE(INDEX($AA:$AA,ROW($AA1789)-VALUE(LEFT(AB$1,FIND("-",AB$1,1)-1))+1):$AA1789))</f>
        <v>47.619047619047585</v>
      </c>
      <c r="AC1789">
        <f>IF(ROW($AA1789)&lt;=VALUE(LEFT(AA$1,FIND("-",AA$1,1)-1))+VALUE(LEFT(AB$1,FIND("-",AB$1,1)-1)-1)+VALUE(LEFT(AC$1,FIND("-",AC$1,1)-1)-1),0,AVERAGE(INDEX($AB:$AB,ROW($AB1789)-VALUE(LEFT(AC$1,FIND("-",AC$1,1)-1))+1):$AB1789))</f>
        <v>47.619047619047585</v>
      </c>
      <c r="AE1789">
        <f t="shared" si="258"/>
        <v>50271844</v>
      </c>
      <c r="AG1789" t="str">
        <f t="shared" si="251"/>
        <v/>
      </c>
    </row>
    <row r="1790" spans="1:33" x14ac:dyDescent="0.25">
      <c r="A1790" s="6">
        <v>39070</v>
      </c>
      <c r="B1790">
        <v>0.47</v>
      </c>
      <c r="C1790">
        <v>0.48</v>
      </c>
      <c r="D1790">
        <v>0.46</v>
      </c>
      <c r="E1790">
        <v>0.48</v>
      </c>
      <c r="F1790">
        <v>0.27672999999999998</v>
      </c>
      <c r="G1790">
        <v>28200</v>
      </c>
      <c r="I1790" t="str">
        <f t="shared" si="253"/>
        <v>Bearish</v>
      </c>
      <c r="J1790" t="str">
        <f t="shared" si="254"/>
        <v/>
      </c>
      <c r="K1790" t="str">
        <f t="shared" si="255"/>
        <v/>
      </c>
      <c r="M1790" s="11" t="str">
        <f t="shared" si="250"/>
        <v/>
      </c>
      <c r="O1790">
        <f>IF(ROW($E1790)&lt;=VALUE(LEFT(O$1,FIND("-",O$1,1)-1)),0,IF(ROW($E1790)=VALUE(LEFT(O$1,FIND("-",O$1,1)-1))+1,AVERAGE(INDEX($E:$E,ROW($E1790)-VALUE(LEFT(O$1,FIND("-",O$1,1)-1))):$E1790),($E1790*(2/(VALUE(LEFT(O$1,FIND("-",O$1,1)-1))+1)))+(O1789*(1-(2/(VALUE(LEFT(O$1,FIND("-",O$1,1)-1))+1))))))</f>
        <v>0.41697578892527992</v>
      </c>
      <c r="Q1790">
        <f>IF(ROW($E1790)&lt;=VALUE(LEFT(Q$1,FIND("-",Q$1,1)-1)),0,IF(ROW($E1790)=VALUE(LEFT(Q$1,FIND("-",Q$1,1)-1))+1,AVERAGE(INDEX($E:$E,ROW($E1790)-VALUE(LEFT(Q$1,FIND("-",Q$1,1)-1))):$E1790),($E1790*(2/(VALUE(LEFT(Q$1,FIND("-",Q$1,1)-1))+1)))+(Q1789*(1-(2/(VALUE(LEFT(Q$1,FIND("-",Q$1,1)-1))+1))))))</f>
        <v>0.48618637259858399</v>
      </c>
      <c r="R1790">
        <f>IF(ROW($E1790)&lt;=VALUE(LEFT(R$1,FIND("-",R$1,1)-1)),0,IF(ROW($E1790)=VALUE(LEFT(R$1,FIND("-",R$1,1)-1))+1,AVERAGE(INDEX($E:$E,ROW($E1790)-VALUE(LEFT(R$1,FIND("-",R$1,1)-1))):$E1790),($E1790*(2/(VALUE(LEFT(R$1,FIND("-",R$1,1)-1))+1)))+(R1789*(1-(2/(VALUE(LEFT(R$1,FIND("-",R$1,1)-1))+1))))))</f>
        <v>0.48792198454159336</v>
      </c>
      <c r="S1790">
        <f t="shared" si="256"/>
        <v>-1.7356119430093631E-3</v>
      </c>
      <c r="T1790">
        <f>IF(ROW($E1790)&lt;=MAX(VALUE(LEFT(Q$1,FIND("-",Q$1,1)-1)),VALUE(LEFT(R$1,FIND("-",R$1,1)-1)))+VALUE(LEFT(T$1,FIND("-",T$1,1)-1))-1,0,IF(ROW($E1790)=MAX(VALUE(LEFT(Q$1,FIND("-",Q$1,1)-1)),VALUE(LEFT(R$1,FIND("-",R$1,1)-1)))+VALUE(LEFT(T$1,FIND("-",T$1,1)-1)),AVERAGE(INDEX($S:$S,ROW(S1790)-VALUE(LEFT(T$1,FIND("-",T$1,1)-1))+1):S1790),($S1790*(2/(VALUE(LEFT(T$1,FIND("-",T$1,1)-1))+1)))+(T1789*(1-(2/(VALUE(LEFT(T$1,FIND("-",T$1,1)-1))+1))))))</f>
        <v>-1.7042715700636871E-3</v>
      </c>
      <c r="V1790">
        <f t="shared" si="257"/>
        <v>-5.0000000000000044E-3</v>
      </c>
      <c r="W1790">
        <f>IF(ROW($E1790)&lt;=VALUE(LEFT(W$1,FIND("-",W$1,1)-1))+1,0,IF(ROW($E1789)=VALUE(LEFT(W$1,FIND("-",W$1,1)-1))+1,100-100/(1+ABS((SUMIF(INDEX($V:$V,ROW($V1790)-VALUE(LEFT(W$1,FIND("-",W$1,1)-1))+1):$V1790,"&gt;0",INDEX($V:$V,ROW($V1790)-VALUE(LEFT(W$1,FIND("-",W$1,1)-1))+1):$V1790)/COUNTIF(INDEX($V:$V,ROW($V1790)-VALUE(LEFT(W$1,FIND("-",W$1,1)-1))+1):$V1790,"&gt;0"))/(SUMIF(INDEX($V:$V,ROW($V1790)-VALUE(LEFT(W$1,FIND("-",W$1,1)-1))+1):$V1790,"&lt;0",INDEX($V:$V,ROW($V1790)-VALUE(LEFT(W$1,FIND("-",W$1,1)-1))+1):$V1790)/COUNTIF(INDEX($V:$V,ROW($V1790)-VALUE(LEFT(W$1,FIND("-",W$1,1)-1))+1):$V1790,"&lt;0")))),100-100/(1+ABS((SUMIF(INDEX($V:$V,ROW($V1790)-VALUE(LEFT(W$1,FIND("-",W$1,1)-1))+1):$V1790,"&gt;0",INDEX($V:$V,ROW($V1790)-VALUE(LEFT(W$1,FIND("-",W$1,1)-1))+1):$V1790)/VALUE(LEFT(W$1,FIND("-",W$1,1)-1)))/(SUMIF(INDEX($V:$V,ROW($V1790)-VALUE(LEFT(W$1,FIND("-",W$1,1)-1))+1):$V1790,"&lt;0",INDEX($V:$V,ROW($V1790)-VALUE(LEFT(W$1,FIND("-",W$1,1)-1))+1):$V1790)/VALUE(LEFT(W$1,FIND("-",W$1,1)-1)))))))</f>
        <v>50</v>
      </c>
      <c r="Y1790">
        <f>IF(ROW($E1790)&lt;=VALUE(LEFT(Y$1,FIND("-",Y$1,1)-1)),0,MAX(INDEX(C:C,ROW(C1790)-VALUE(LEFT(Y$1,FIND("-",Y$1,1)-1))+1):C1790))</f>
        <v>0.52500000000000002</v>
      </c>
      <c r="Z1790">
        <f>IF(ROW($E1790)&lt;=VALUE(LEFT(Z$1,FIND("-",Z$1,1)-1)),0,MIN(INDEX(D:D,ROW(D1790)-VALUE(LEFT(Z$1,FIND("-",Z$1,1)-1))+1):D1790))</f>
        <v>0.45500000000000002</v>
      </c>
      <c r="AA1790">
        <f t="shared" si="252"/>
        <v>35.714285714285666</v>
      </c>
      <c r="AB1790">
        <f>IF(ROW($AA1790)&lt;=VALUE(LEFT(AA$1,FIND("-",AA$1,1)-1))+VALUE(LEFT(AB$1,FIND("-",AB$1,1)-1)-1),0,AVERAGE(INDEX($AA:$AA,ROW($AA1790)-VALUE(LEFT(AB$1,FIND("-",AB$1,1)-1))+1):$AA1790))</f>
        <v>42.857142857142811</v>
      </c>
      <c r="AC1790">
        <f>IF(ROW($AA1790)&lt;=VALUE(LEFT(AA$1,FIND("-",AA$1,1)-1))+VALUE(LEFT(AB$1,FIND("-",AB$1,1)-1)-1)+VALUE(LEFT(AC$1,FIND("-",AC$1,1)-1)-1),0,AVERAGE(INDEX($AB:$AB,ROW($AB1790)-VALUE(LEFT(AC$1,FIND("-",AC$1,1)-1))+1):$AB1790))</f>
        <v>46.825396825396787</v>
      </c>
      <c r="AE1790">
        <f t="shared" si="258"/>
        <v>50243644</v>
      </c>
      <c r="AG1790" t="str">
        <f t="shared" si="251"/>
        <v/>
      </c>
    </row>
    <row r="1791" spans="1:33" x14ac:dyDescent="0.25">
      <c r="A1791" s="6">
        <v>39071</v>
      </c>
      <c r="B1791">
        <v>0.46500000000000002</v>
      </c>
      <c r="C1791">
        <v>0.48</v>
      </c>
      <c r="D1791">
        <v>0.46</v>
      </c>
      <c r="E1791">
        <v>0.48</v>
      </c>
      <c r="F1791">
        <v>0.27672999999999998</v>
      </c>
      <c r="G1791">
        <v>70000</v>
      </c>
      <c r="I1791" t="str">
        <f t="shared" si="253"/>
        <v/>
      </c>
      <c r="J1791" t="str">
        <f t="shared" si="254"/>
        <v/>
      </c>
      <c r="K1791" t="str">
        <f t="shared" si="255"/>
        <v/>
      </c>
      <c r="M1791" s="11" t="str">
        <f t="shared" si="250"/>
        <v/>
      </c>
      <c r="O1791">
        <f>IF(ROW($E1791)&lt;=VALUE(LEFT(O$1,FIND("-",O$1,1)-1)),0,IF(ROW($E1791)=VALUE(LEFT(O$1,FIND("-",O$1,1)-1))+1,AVERAGE(INDEX($E:$E,ROW($E1791)-VALUE(LEFT(O$1,FIND("-",O$1,1)-1))):$E1791),($E1791*(2/(VALUE(LEFT(O$1,FIND("-",O$1,1)-1))+1)))+(O1790*(1-(2/(VALUE(LEFT(O$1,FIND("-",O$1,1)-1))+1))))))</f>
        <v>0.41760289550313784</v>
      </c>
      <c r="Q1791">
        <f>IF(ROW($E1791)&lt;=VALUE(LEFT(Q$1,FIND("-",Q$1,1)-1)),0,IF(ROW($E1791)=VALUE(LEFT(Q$1,FIND("-",Q$1,1)-1))+1,AVERAGE(INDEX($E:$E,ROW($E1791)-VALUE(LEFT(Q$1,FIND("-",Q$1,1)-1))):$E1791),($E1791*(2/(VALUE(LEFT(Q$1,FIND("-",Q$1,1)-1))+1)))+(Q1790*(1-(2/(VALUE(LEFT(Q$1,FIND("-",Q$1,1)-1))+1))))))</f>
        <v>0.4852346229680326</v>
      </c>
      <c r="R1791">
        <f>IF(ROW($E1791)&lt;=VALUE(LEFT(R$1,FIND("-",R$1,1)-1)),0,IF(ROW($E1791)=VALUE(LEFT(R$1,FIND("-",R$1,1)-1))+1,AVERAGE(INDEX($E:$E,ROW($E1791)-VALUE(LEFT(R$1,FIND("-",R$1,1)-1))):$E1791),($E1791*(2/(VALUE(LEFT(R$1,FIND("-",R$1,1)-1))+1)))+(R1790*(1-(2/(VALUE(LEFT(R$1,FIND("-",R$1,1)-1))+1))))))</f>
        <v>0.48733517087184569</v>
      </c>
      <c r="S1791">
        <f t="shared" si="256"/>
        <v>-2.1005479038130881E-3</v>
      </c>
      <c r="T1791">
        <f>IF(ROW($E1791)&lt;=MAX(VALUE(LEFT(Q$1,FIND("-",Q$1,1)-1)),VALUE(LEFT(R$1,FIND("-",R$1,1)-1)))+VALUE(LEFT(T$1,FIND("-",T$1,1)-1))-1,0,IF(ROW($E1791)=MAX(VALUE(LEFT(Q$1,FIND("-",Q$1,1)-1)),VALUE(LEFT(R$1,FIND("-",R$1,1)-1)))+VALUE(LEFT(T$1,FIND("-",T$1,1)-1)),AVERAGE(INDEX($S:$S,ROW(S1791)-VALUE(LEFT(T$1,FIND("-",T$1,1)-1))+1):S1791),($S1791*(2/(VALUE(LEFT(T$1,FIND("-",T$1,1)-1))+1)))+(T1790*(1-(2/(VALUE(LEFT(T$1,FIND("-",T$1,1)-1))+1))))))</f>
        <v>-1.7835268368135673E-3</v>
      </c>
      <c r="V1791">
        <f t="shared" si="257"/>
        <v>0</v>
      </c>
      <c r="W1791">
        <f>IF(ROW($E1791)&lt;=VALUE(LEFT(W$1,FIND("-",W$1,1)-1))+1,0,IF(ROW($E1790)=VALUE(LEFT(W$1,FIND("-",W$1,1)-1))+1,100-100/(1+ABS((SUMIF(INDEX($V:$V,ROW($V1791)-VALUE(LEFT(W$1,FIND("-",W$1,1)-1))+1):$V1791,"&gt;0",INDEX($V:$V,ROW($V1791)-VALUE(LEFT(W$1,FIND("-",W$1,1)-1))+1):$V1791)/COUNTIF(INDEX($V:$V,ROW($V1791)-VALUE(LEFT(W$1,FIND("-",W$1,1)-1))+1):$V1791,"&gt;0"))/(SUMIF(INDEX($V:$V,ROW($V1791)-VALUE(LEFT(W$1,FIND("-",W$1,1)-1))+1):$V1791,"&lt;0",INDEX($V:$V,ROW($V1791)-VALUE(LEFT(W$1,FIND("-",W$1,1)-1))+1):$V1791)/COUNTIF(INDEX($V:$V,ROW($V1791)-VALUE(LEFT(W$1,FIND("-",W$1,1)-1))+1):$V1791,"&lt;0")))),100-100/(1+ABS((SUMIF(INDEX($V:$V,ROW($V1791)-VALUE(LEFT(W$1,FIND("-",W$1,1)-1))+1):$V1791,"&gt;0",INDEX($V:$V,ROW($V1791)-VALUE(LEFT(W$1,FIND("-",W$1,1)-1))+1):$V1791)/VALUE(LEFT(W$1,FIND("-",W$1,1)-1)))/(SUMIF(INDEX($V:$V,ROW($V1791)-VALUE(LEFT(W$1,FIND("-",W$1,1)-1))+1):$V1791,"&lt;0",INDEX($V:$V,ROW($V1791)-VALUE(LEFT(W$1,FIND("-",W$1,1)-1))+1):$V1791)/VALUE(LEFT(W$1,FIND("-",W$1,1)-1)))))))</f>
        <v>50</v>
      </c>
      <c r="Y1791">
        <f>IF(ROW($E1791)&lt;=VALUE(LEFT(Y$1,FIND("-",Y$1,1)-1)),0,MAX(INDEX(C:C,ROW(C1791)-VALUE(LEFT(Y$1,FIND("-",Y$1,1)-1))+1):C1791))</f>
        <v>0.52500000000000002</v>
      </c>
      <c r="Z1791">
        <f>IF(ROW($E1791)&lt;=VALUE(LEFT(Z$1,FIND("-",Z$1,1)-1)),0,MIN(INDEX(D:D,ROW(D1791)-VALUE(LEFT(Z$1,FIND("-",Z$1,1)-1))+1):D1791))</f>
        <v>0.45500000000000002</v>
      </c>
      <c r="AA1791">
        <f t="shared" si="252"/>
        <v>35.714285714285666</v>
      </c>
      <c r="AB1791">
        <f>IF(ROW($AA1791)&lt;=VALUE(LEFT(AA$1,FIND("-",AA$1,1)-1))+VALUE(LEFT(AB$1,FIND("-",AB$1,1)-1)-1),0,AVERAGE(INDEX($AA:$AA,ROW($AA1791)-VALUE(LEFT(AB$1,FIND("-",AB$1,1)-1))+1):$AA1791))</f>
        <v>38.095238095238045</v>
      </c>
      <c r="AC1791">
        <f>IF(ROW($AA1791)&lt;=VALUE(LEFT(AA$1,FIND("-",AA$1,1)-1))+VALUE(LEFT(AB$1,FIND("-",AB$1,1)-1)-1)+VALUE(LEFT(AC$1,FIND("-",AC$1,1)-1)-1),0,AVERAGE(INDEX($AB:$AB,ROW($AB1791)-VALUE(LEFT(AC$1,FIND("-",AC$1,1)-1))+1):$AB1791))</f>
        <v>42.857142857142811</v>
      </c>
      <c r="AE1791">
        <f t="shared" si="258"/>
        <v>50243644</v>
      </c>
      <c r="AG1791" t="str">
        <f t="shared" si="251"/>
        <v/>
      </c>
    </row>
    <row r="1792" spans="1:33" x14ac:dyDescent="0.25">
      <c r="A1792" s="6">
        <v>39072</v>
      </c>
      <c r="B1792">
        <v>0.48</v>
      </c>
      <c r="C1792">
        <v>0.48</v>
      </c>
      <c r="D1792">
        <v>0.48</v>
      </c>
      <c r="E1792">
        <v>0.48</v>
      </c>
      <c r="F1792">
        <v>0.27672999999999998</v>
      </c>
      <c r="G1792">
        <v>90000</v>
      </c>
      <c r="I1792" t="str">
        <f t="shared" si="253"/>
        <v/>
      </c>
      <c r="J1792" t="str">
        <f t="shared" si="254"/>
        <v/>
      </c>
      <c r="K1792" t="str">
        <f t="shared" si="255"/>
        <v/>
      </c>
      <c r="M1792" s="11" t="str">
        <f t="shared" si="250"/>
        <v/>
      </c>
      <c r="O1792">
        <f>IF(ROW($E1792)&lt;=VALUE(LEFT(O$1,FIND("-",O$1,1)-1)),0,IF(ROW($E1792)=VALUE(LEFT(O$1,FIND("-",O$1,1)-1))+1,AVERAGE(INDEX($E:$E,ROW($E1792)-VALUE(LEFT(O$1,FIND("-",O$1,1)-1))):$E1792),($E1792*(2/(VALUE(LEFT(O$1,FIND("-",O$1,1)-1))+1)))+(O1791*(1-(2/(VALUE(LEFT(O$1,FIND("-",O$1,1)-1))+1))))))</f>
        <v>0.41822376221454938</v>
      </c>
      <c r="Q1792">
        <f>IF(ROW($E1792)&lt;=VALUE(LEFT(Q$1,FIND("-",Q$1,1)-1)),0,IF(ROW($E1792)=VALUE(LEFT(Q$1,FIND("-",Q$1,1)-1))+1,AVERAGE(INDEX($E:$E,ROW($E1792)-VALUE(LEFT(Q$1,FIND("-",Q$1,1)-1))):$E1792),($E1792*(2/(VALUE(LEFT(Q$1,FIND("-",Q$1,1)-1))+1)))+(Q1791*(1-(2/(VALUE(LEFT(Q$1,FIND("-",Q$1,1)-1))+1))))))</f>
        <v>0.48442929635756604</v>
      </c>
      <c r="R1792">
        <f>IF(ROW($E1792)&lt;=VALUE(LEFT(R$1,FIND("-",R$1,1)-1)),0,IF(ROW($E1792)=VALUE(LEFT(R$1,FIND("-",R$1,1)-1))+1,AVERAGE(INDEX($E:$E,ROW($E1792)-VALUE(LEFT(R$1,FIND("-",R$1,1)-1))):$E1792),($E1792*(2/(VALUE(LEFT(R$1,FIND("-",R$1,1)-1))+1)))+(R1791*(1-(2/(VALUE(LEFT(R$1,FIND("-",R$1,1)-1))+1))))))</f>
        <v>0.4867918248813386</v>
      </c>
      <c r="S1792">
        <f t="shared" si="256"/>
        <v>-2.3625285237725557E-3</v>
      </c>
      <c r="T1792">
        <f>IF(ROW($E1792)&lt;=MAX(VALUE(LEFT(Q$1,FIND("-",Q$1,1)-1)),VALUE(LEFT(R$1,FIND("-",R$1,1)-1)))+VALUE(LEFT(T$1,FIND("-",T$1,1)-1))-1,0,IF(ROW($E1792)=MAX(VALUE(LEFT(Q$1,FIND("-",Q$1,1)-1)),VALUE(LEFT(R$1,FIND("-",R$1,1)-1)))+VALUE(LEFT(T$1,FIND("-",T$1,1)-1)),AVERAGE(INDEX($S:$S,ROW(S1792)-VALUE(LEFT(T$1,FIND("-",T$1,1)-1))+1):S1792),($S1792*(2/(VALUE(LEFT(T$1,FIND("-",T$1,1)-1))+1)))+(T1791*(1-(2/(VALUE(LEFT(T$1,FIND("-",T$1,1)-1))+1))))))</f>
        <v>-1.8993271742053651E-3</v>
      </c>
      <c r="V1792">
        <f t="shared" si="257"/>
        <v>0</v>
      </c>
      <c r="W1792">
        <f>IF(ROW($E1792)&lt;=VALUE(LEFT(W$1,FIND("-",W$1,1)-1))+1,0,IF(ROW($E1791)=VALUE(LEFT(W$1,FIND("-",W$1,1)-1))+1,100-100/(1+ABS((SUMIF(INDEX($V:$V,ROW($V1792)-VALUE(LEFT(W$1,FIND("-",W$1,1)-1))+1):$V1792,"&gt;0",INDEX($V:$V,ROW($V1792)-VALUE(LEFT(W$1,FIND("-",W$1,1)-1))+1):$V1792)/COUNTIF(INDEX($V:$V,ROW($V1792)-VALUE(LEFT(W$1,FIND("-",W$1,1)-1))+1):$V1792,"&gt;0"))/(SUMIF(INDEX($V:$V,ROW($V1792)-VALUE(LEFT(W$1,FIND("-",W$1,1)-1))+1):$V1792,"&lt;0",INDEX($V:$V,ROW($V1792)-VALUE(LEFT(W$1,FIND("-",W$1,1)-1))+1):$V1792)/COUNTIF(INDEX($V:$V,ROW($V1792)-VALUE(LEFT(W$1,FIND("-",W$1,1)-1))+1):$V1792,"&lt;0")))),100-100/(1+ABS((SUMIF(INDEX($V:$V,ROW($V1792)-VALUE(LEFT(W$1,FIND("-",W$1,1)-1))+1):$V1792,"&gt;0",INDEX($V:$V,ROW($V1792)-VALUE(LEFT(W$1,FIND("-",W$1,1)-1))+1):$V1792)/VALUE(LEFT(W$1,FIND("-",W$1,1)-1)))/(SUMIF(INDEX($V:$V,ROW($V1792)-VALUE(LEFT(W$1,FIND("-",W$1,1)-1))+1):$V1792,"&lt;0",INDEX($V:$V,ROW($V1792)-VALUE(LEFT(W$1,FIND("-",W$1,1)-1))+1):$V1792)/VALUE(LEFT(W$1,FIND("-",W$1,1)-1)))))))</f>
        <v>42.857142857142854</v>
      </c>
      <c r="Y1792">
        <f>IF(ROW($E1792)&lt;=VALUE(LEFT(Y$1,FIND("-",Y$1,1)-1)),0,MAX(INDEX(C:C,ROW(C1792)-VALUE(LEFT(Y$1,FIND("-",Y$1,1)-1))+1):C1792))</f>
        <v>0.52500000000000002</v>
      </c>
      <c r="Z1792">
        <f>IF(ROW($E1792)&lt;=VALUE(LEFT(Z$1,FIND("-",Z$1,1)-1)),0,MIN(INDEX(D:D,ROW(D1792)-VALUE(LEFT(Z$1,FIND("-",Z$1,1)-1))+1):D1792))</f>
        <v>0.45500000000000002</v>
      </c>
      <c r="AA1792">
        <f t="shared" si="252"/>
        <v>35.714285714285666</v>
      </c>
      <c r="AB1792">
        <f>IF(ROW($AA1792)&lt;=VALUE(LEFT(AA$1,FIND("-",AA$1,1)-1))+VALUE(LEFT(AB$1,FIND("-",AB$1,1)-1)-1),0,AVERAGE(INDEX($AA:$AA,ROW($AA1792)-VALUE(LEFT(AB$1,FIND("-",AB$1,1)-1))+1):$AA1792))</f>
        <v>35.714285714285666</v>
      </c>
      <c r="AC1792">
        <f>IF(ROW($AA1792)&lt;=VALUE(LEFT(AA$1,FIND("-",AA$1,1)-1))+VALUE(LEFT(AB$1,FIND("-",AB$1,1)-1)-1)+VALUE(LEFT(AC$1,FIND("-",AC$1,1)-1)-1),0,AVERAGE(INDEX($AB:$AB,ROW($AB1792)-VALUE(LEFT(AC$1,FIND("-",AC$1,1)-1))+1):$AB1792))</f>
        <v>38.888888888888836</v>
      </c>
      <c r="AE1792">
        <f t="shared" si="258"/>
        <v>50243644</v>
      </c>
      <c r="AG1792" t="str">
        <f t="shared" si="251"/>
        <v/>
      </c>
    </row>
    <row r="1793" spans="1:33" x14ac:dyDescent="0.25">
      <c r="A1793" s="6">
        <v>39073</v>
      </c>
      <c r="B1793">
        <v>0.46500000000000002</v>
      </c>
      <c r="C1793">
        <v>0.48</v>
      </c>
      <c r="D1793">
        <v>0.46500000000000002</v>
      </c>
      <c r="E1793">
        <v>0.47499999999999998</v>
      </c>
      <c r="F1793">
        <v>0.27384700000000001</v>
      </c>
      <c r="G1793">
        <v>75000</v>
      </c>
      <c r="I1793" t="str">
        <f t="shared" si="253"/>
        <v/>
      </c>
      <c r="J1793" t="str">
        <f t="shared" si="254"/>
        <v/>
      </c>
      <c r="K1793" t="str">
        <f t="shared" si="255"/>
        <v/>
      </c>
      <c r="M1793" s="11" t="str">
        <f t="shared" si="250"/>
        <v/>
      </c>
      <c r="O1793">
        <f>IF(ROW($E1793)&lt;=VALUE(LEFT(O$1,FIND("-",O$1,1)-1)),0,IF(ROW($E1793)=VALUE(LEFT(O$1,FIND("-",O$1,1)-1))+1,AVERAGE(INDEX($E:$E,ROW($E1793)-VALUE(LEFT(O$1,FIND("-",O$1,1)-1))):$E1793),($E1793*(2/(VALUE(LEFT(O$1,FIND("-",O$1,1)-1))+1)))+(O1792*(1-(2/(VALUE(LEFT(O$1,FIND("-",O$1,1)-1))+1))))))</f>
        <v>0.41878869990395684</v>
      </c>
      <c r="Q1793">
        <f>IF(ROW($E1793)&lt;=VALUE(LEFT(Q$1,FIND("-",Q$1,1)-1)),0,IF(ROW($E1793)=VALUE(LEFT(Q$1,FIND("-",Q$1,1)-1))+1,AVERAGE(INDEX($E:$E,ROW($E1793)-VALUE(LEFT(Q$1,FIND("-",Q$1,1)-1))):$E1793),($E1793*(2/(VALUE(LEFT(Q$1,FIND("-",Q$1,1)-1))+1)))+(Q1792*(1-(2/(VALUE(LEFT(Q$1,FIND("-",Q$1,1)-1))+1))))))</f>
        <v>0.48297863537947899</v>
      </c>
      <c r="R1793">
        <f>IF(ROW($E1793)&lt;=VALUE(LEFT(R$1,FIND("-",R$1,1)-1)),0,IF(ROW($E1793)=VALUE(LEFT(R$1,FIND("-",R$1,1)-1))+1,AVERAGE(INDEX($E:$E,ROW($E1793)-VALUE(LEFT(R$1,FIND("-",R$1,1)-1))):$E1793),($E1793*(2/(VALUE(LEFT(R$1,FIND("-",R$1,1)-1))+1)))+(R1792*(1-(2/(VALUE(LEFT(R$1,FIND("-",R$1,1)-1))+1))))))</f>
        <v>0.48591835637160985</v>
      </c>
      <c r="S1793">
        <f t="shared" si="256"/>
        <v>-2.9397209921308565E-3</v>
      </c>
      <c r="T1793">
        <f>IF(ROW($E1793)&lt;=MAX(VALUE(LEFT(Q$1,FIND("-",Q$1,1)-1)),VALUE(LEFT(R$1,FIND("-",R$1,1)-1)))+VALUE(LEFT(T$1,FIND("-",T$1,1)-1))-1,0,IF(ROW($E1793)=MAX(VALUE(LEFT(Q$1,FIND("-",Q$1,1)-1)),VALUE(LEFT(R$1,FIND("-",R$1,1)-1)))+VALUE(LEFT(T$1,FIND("-",T$1,1)-1)),AVERAGE(INDEX($S:$S,ROW(S1793)-VALUE(LEFT(T$1,FIND("-",T$1,1)-1))+1):S1793),($S1793*(2/(VALUE(LEFT(T$1,FIND("-",T$1,1)-1))+1)))+(T1792*(1-(2/(VALUE(LEFT(T$1,FIND("-",T$1,1)-1))+1))))))</f>
        <v>-2.1074059377904635E-3</v>
      </c>
      <c r="V1793">
        <f t="shared" si="257"/>
        <v>-5.0000000000000044E-3</v>
      </c>
      <c r="W1793">
        <f>IF(ROW($E1793)&lt;=VALUE(LEFT(W$1,FIND("-",W$1,1)-1))+1,0,IF(ROW($E1792)=VALUE(LEFT(W$1,FIND("-",W$1,1)-1))+1,100-100/(1+ABS((SUMIF(INDEX($V:$V,ROW($V1793)-VALUE(LEFT(W$1,FIND("-",W$1,1)-1))+1):$V1793,"&gt;0",INDEX($V:$V,ROW($V1793)-VALUE(LEFT(W$1,FIND("-",W$1,1)-1))+1):$V1793)/COUNTIF(INDEX($V:$V,ROW($V1793)-VALUE(LEFT(W$1,FIND("-",W$1,1)-1))+1):$V1793,"&gt;0"))/(SUMIF(INDEX($V:$V,ROW($V1793)-VALUE(LEFT(W$1,FIND("-",W$1,1)-1))+1):$V1793,"&lt;0",INDEX($V:$V,ROW($V1793)-VALUE(LEFT(W$1,FIND("-",W$1,1)-1))+1):$V1793)/COUNTIF(INDEX($V:$V,ROW($V1793)-VALUE(LEFT(W$1,FIND("-",W$1,1)-1))+1):$V1793,"&lt;0")))),100-100/(1+ABS((SUMIF(INDEX($V:$V,ROW($V1793)-VALUE(LEFT(W$1,FIND("-",W$1,1)-1))+1):$V1793,"&gt;0",INDEX($V:$V,ROW($V1793)-VALUE(LEFT(W$1,FIND("-",W$1,1)-1))+1):$V1793)/VALUE(LEFT(W$1,FIND("-",W$1,1)-1)))/(SUMIF(INDEX($V:$V,ROW($V1793)-VALUE(LEFT(W$1,FIND("-",W$1,1)-1))+1):$V1793,"&lt;0",INDEX($V:$V,ROW($V1793)-VALUE(LEFT(W$1,FIND("-",W$1,1)-1))+1):$V1793)/VALUE(LEFT(W$1,FIND("-",W$1,1)-1)))))))</f>
        <v>47.368421052631575</v>
      </c>
      <c r="Y1793">
        <f>IF(ROW($E1793)&lt;=VALUE(LEFT(Y$1,FIND("-",Y$1,1)-1)),0,MAX(INDEX(C:C,ROW(C1793)-VALUE(LEFT(Y$1,FIND("-",Y$1,1)-1))+1):C1793))</f>
        <v>0.52500000000000002</v>
      </c>
      <c r="Z1793">
        <f>IF(ROW($E1793)&lt;=VALUE(LEFT(Z$1,FIND("-",Z$1,1)-1)),0,MIN(INDEX(D:D,ROW(D1793)-VALUE(LEFT(Z$1,FIND("-",Z$1,1)-1))+1):D1793))</f>
        <v>0.45500000000000002</v>
      </c>
      <c r="AA1793">
        <f t="shared" si="252"/>
        <v>28.571428571428513</v>
      </c>
      <c r="AB1793">
        <f>IF(ROW($AA1793)&lt;=VALUE(LEFT(AA$1,FIND("-",AA$1,1)-1))+VALUE(LEFT(AB$1,FIND("-",AB$1,1)-1)-1),0,AVERAGE(INDEX($AA:$AA,ROW($AA1793)-VALUE(LEFT(AB$1,FIND("-",AB$1,1)-1))+1):$AA1793))</f>
        <v>33.333333333333279</v>
      </c>
      <c r="AC1793">
        <f>IF(ROW($AA1793)&lt;=VALUE(LEFT(AA$1,FIND("-",AA$1,1)-1))+VALUE(LEFT(AB$1,FIND("-",AB$1,1)-1)-1)+VALUE(LEFT(AC$1,FIND("-",AC$1,1)-1)-1),0,AVERAGE(INDEX($AB:$AB,ROW($AB1793)-VALUE(LEFT(AC$1,FIND("-",AC$1,1)-1))+1):$AB1793))</f>
        <v>35.714285714285666</v>
      </c>
      <c r="AE1793">
        <f t="shared" si="258"/>
        <v>50168644</v>
      </c>
      <c r="AG1793" t="str">
        <f t="shared" si="251"/>
        <v/>
      </c>
    </row>
    <row r="1794" spans="1:33" x14ac:dyDescent="0.25">
      <c r="A1794" s="6">
        <v>39076</v>
      </c>
      <c r="B1794">
        <v>0.47499999999999998</v>
      </c>
      <c r="C1794">
        <v>0.47499999999999998</v>
      </c>
      <c r="D1794">
        <v>0.47499999999999998</v>
      </c>
      <c r="E1794">
        <v>0.47499999999999998</v>
      </c>
      <c r="F1794">
        <v>0.27384700000000001</v>
      </c>
      <c r="G1794">
        <v>0</v>
      </c>
      <c r="I1794" t="str">
        <f t="shared" si="253"/>
        <v/>
      </c>
      <c r="J1794" t="str">
        <f t="shared" si="254"/>
        <v/>
      </c>
      <c r="K1794" t="str">
        <f t="shared" si="255"/>
        <v/>
      </c>
      <c r="M1794" s="11" t="str">
        <f t="shared" si="250"/>
        <v/>
      </c>
      <c r="O1794">
        <f>IF(ROW($E1794)&lt;=VALUE(LEFT(O$1,FIND("-",O$1,1)-1)),0,IF(ROW($E1794)=VALUE(LEFT(O$1,FIND("-",O$1,1)-1))+1,AVERAGE(INDEX($E:$E,ROW($E1794)-VALUE(LEFT(O$1,FIND("-",O$1,1)-1))):$E1794),($E1794*(2/(VALUE(LEFT(O$1,FIND("-",O$1,1)-1))+1)))+(O1793*(1-(2/(VALUE(LEFT(O$1,FIND("-",O$1,1)-1))+1))))))</f>
        <v>0.41934801632282293</v>
      </c>
      <c r="Q1794">
        <f>IF(ROW($E1794)&lt;=VALUE(LEFT(Q$1,FIND("-",Q$1,1)-1)),0,IF(ROW($E1794)=VALUE(LEFT(Q$1,FIND("-",Q$1,1)-1))+1,AVERAGE(INDEX($E:$E,ROW($E1794)-VALUE(LEFT(Q$1,FIND("-",Q$1,1)-1))):$E1794),($E1794*(2/(VALUE(LEFT(Q$1,FIND("-",Q$1,1)-1))+1)))+(Q1793*(1-(2/(VALUE(LEFT(Q$1,FIND("-",Q$1,1)-1))+1))))))</f>
        <v>0.48175115301340532</v>
      </c>
      <c r="R1794">
        <f>IF(ROW($E1794)&lt;=VALUE(LEFT(R$1,FIND("-",R$1,1)-1)),0,IF(ROW($E1794)=VALUE(LEFT(R$1,FIND("-",R$1,1)-1))+1,AVERAGE(INDEX($E:$E,ROW($E1794)-VALUE(LEFT(R$1,FIND("-",R$1,1)-1))):$E1794),($E1794*(2/(VALUE(LEFT(R$1,FIND("-",R$1,1)-1))+1)))+(R1793*(1-(2/(VALUE(LEFT(R$1,FIND("-",R$1,1)-1))+1))))))</f>
        <v>0.48510958923297209</v>
      </c>
      <c r="S1794">
        <f t="shared" si="256"/>
        <v>-3.3584362195667739E-3</v>
      </c>
      <c r="T1794">
        <f>IF(ROW($E1794)&lt;=MAX(VALUE(LEFT(Q$1,FIND("-",Q$1,1)-1)),VALUE(LEFT(R$1,FIND("-",R$1,1)-1)))+VALUE(LEFT(T$1,FIND("-",T$1,1)-1))-1,0,IF(ROW($E1794)=MAX(VALUE(LEFT(Q$1,FIND("-",Q$1,1)-1)),VALUE(LEFT(R$1,FIND("-",R$1,1)-1)))+VALUE(LEFT(T$1,FIND("-",T$1,1)-1)),AVERAGE(INDEX($S:$S,ROW(S1794)-VALUE(LEFT(T$1,FIND("-",T$1,1)-1))+1):S1794),($S1794*(2/(VALUE(LEFT(T$1,FIND("-",T$1,1)-1))+1)))+(T1793*(1-(2/(VALUE(LEFT(T$1,FIND("-",T$1,1)-1))+1))))))</f>
        <v>-2.3576119941457257E-3</v>
      </c>
      <c r="V1794">
        <f t="shared" si="257"/>
        <v>0</v>
      </c>
      <c r="W1794">
        <f>IF(ROW($E1794)&lt;=VALUE(LEFT(W$1,FIND("-",W$1,1)-1))+1,0,IF(ROW($E1793)=VALUE(LEFT(W$1,FIND("-",W$1,1)-1))+1,100-100/(1+ABS((SUMIF(INDEX($V:$V,ROW($V1794)-VALUE(LEFT(W$1,FIND("-",W$1,1)-1))+1):$V1794,"&gt;0",INDEX($V:$V,ROW($V1794)-VALUE(LEFT(W$1,FIND("-",W$1,1)-1))+1):$V1794)/COUNTIF(INDEX($V:$V,ROW($V1794)-VALUE(LEFT(W$1,FIND("-",W$1,1)-1))+1):$V1794,"&gt;0"))/(SUMIF(INDEX($V:$V,ROW($V1794)-VALUE(LEFT(W$1,FIND("-",W$1,1)-1))+1):$V1794,"&lt;0",INDEX($V:$V,ROW($V1794)-VALUE(LEFT(W$1,FIND("-",W$1,1)-1))+1):$V1794)/COUNTIF(INDEX($V:$V,ROW($V1794)-VALUE(LEFT(W$1,FIND("-",W$1,1)-1))+1):$V1794,"&lt;0")))),100-100/(1+ABS((SUMIF(INDEX($V:$V,ROW($V1794)-VALUE(LEFT(W$1,FIND("-",W$1,1)-1))+1):$V1794,"&gt;0",INDEX($V:$V,ROW($V1794)-VALUE(LEFT(W$1,FIND("-",W$1,1)-1))+1):$V1794)/VALUE(LEFT(W$1,FIND("-",W$1,1)-1)))/(SUMIF(INDEX($V:$V,ROW($V1794)-VALUE(LEFT(W$1,FIND("-",W$1,1)-1))+1):$V1794,"&lt;0",INDEX($V:$V,ROW($V1794)-VALUE(LEFT(W$1,FIND("-",W$1,1)-1))+1):$V1794)/VALUE(LEFT(W$1,FIND("-",W$1,1)-1)))))))</f>
        <v>41.17647058823529</v>
      </c>
      <c r="Y1794">
        <f>IF(ROW($E1794)&lt;=VALUE(LEFT(Y$1,FIND("-",Y$1,1)-1)),0,MAX(INDEX(C:C,ROW(C1794)-VALUE(LEFT(Y$1,FIND("-",Y$1,1)-1))+1):C1794))</f>
        <v>0.52500000000000002</v>
      </c>
      <c r="Z1794">
        <f>IF(ROW($E1794)&lt;=VALUE(LEFT(Z$1,FIND("-",Z$1,1)-1)),0,MIN(INDEX(D:D,ROW(D1794)-VALUE(LEFT(Z$1,FIND("-",Z$1,1)-1))+1):D1794))</f>
        <v>0.45500000000000002</v>
      </c>
      <c r="AA1794">
        <f t="shared" si="252"/>
        <v>28.571428571428513</v>
      </c>
      <c r="AB1794">
        <f>IF(ROW($AA1794)&lt;=VALUE(LEFT(AA$1,FIND("-",AA$1,1)-1))+VALUE(LEFT(AB$1,FIND("-",AB$1,1)-1)-1),0,AVERAGE(INDEX($AA:$AA,ROW($AA1794)-VALUE(LEFT(AB$1,FIND("-",AB$1,1)-1))+1):$AA1794))</f>
        <v>30.952380952380896</v>
      </c>
      <c r="AC1794">
        <f>IF(ROW($AA1794)&lt;=VALUE(LEFT(AA$1,FIND("-",AA$1,1)-1))+VALUE(LEFT(AB$1,FIND("-",AB$1,1)-1)-1)+VALUE(LEFT(AC$1,FIND("-",AC$1,1)-1)-1),0,AVERAGE(INDEX($AB:$AB,ROW($AB1794)-VALUE(LEFT(AC$1,FIND("-",AC$1,1)-1))+1):$AB1794))</f>
        <v>33.333333333333279</v>
      </c>
      <c r="AE1794">
        <f t="shared" si="258"/>
        <v>50168644</v>
      </c>
      <c r="AG1794" t="str">
        <f t="shared" si="251"/>
        <v/>
      </c>
    </row>
    <row r="1795" spans="1:33" x14ac:dyDescent="0.25">
      <c r="A1795" s="6">
        <v>39077</v>
      </c>
      <c r="B1795">
        <v>0.48499999999999999</v>
      </c>
      <c r="C1795">
        <v>0.48499999999999999</v>
      </c>
      <c r="D1795">
        <v>0.46500000000000002</v>
      </c>
      <c r="E1795">
        <v>0.48</v>
      </c>
      <c r="F1795">
        <v>0.27672999999999998</v>
      </c>
      <c r="G1795">
        <v>61900</v>
      </c>
      <c r="I1795" t="str">
        <f t="shared" si="253"/>
        <v/>
      </c>
      <c r="J1795" t="str">
        <f t="shared" si="254"/>
        <v/>
      </c>
      <c r="K1795" t="str">
        <f t="shared" si="255"/>
        <v/>
      </c>
      <c r="M1795" s="11" t="str">
        <f t="shared" ref="M1795:M1858" si="259">IF(K1795="Buy","Buy",IF(K1795="Sell","Sell",""))</f>
        <v/>
      </c>
      <c r="O1795">
        <f>IF(ROW($E1795)&lt;=VALUE(LEFT(O$1,FIND("-",O$1,1)-1)),0,IF(ROW($E1795)=VALUE(LEFT(O$1,FIND("-",O$1,1)-1))+1,AVERAGE(INDEX($E:$E,ROW($E1795)-VALUE(LEFT(O$1,FIND("-",O$1,1)-1))):$E1795),($E1795*(2/(VALUE(LEFT(O$1,FIND("-",O$1,1)-1))+1)))+(O1794*(1-(2/(VALUE(LEFT(O$1,FIND("-",O$1,1)-1))+1))))))</f>
        <v>0.41995151864796898</v>
      </c>
      <c r="Q1795">
        <f>IF(ROW($E1795)&lt;=VALUE(LEFT(Q$1,FIND("-",Q$1,1)-1)),0,IF(ROW($E1795)=VALUE(LEFT(Q$1,FIND("-",Q$1,1)-1))+1,AVERAGE(INDEX($E:$E,ROW($E1795)-VALUE(LEFT(Q$1,FIND("-",Q$1,1)-1))):$E1795),($E1795*(2/(VALUE(LEFT(Q$1,FIND("-",Q$1,1)-1))+1)))+(Q1794*(1-(2/(VALUE(LEFT(Q$1,FIND("-",Q$1,1)-1))+1))))))</f>
        <v>0.48148174485749679</v>
      </c>
      <c r="R1795">
        <f>IF(ROW($E1795)&lt;=VALUE(LEFT(R$1,FIND("-",R$1,1)-1)),0,IF(ROW($E1795)=VALUE(LEFT(R$1,FIND("-",R$1,1)-1))+1,AVERAGE(INDEX($E:$E,ROW($E1795)-VALUE(LEFT(R$1,FIND("-",R$1,1)-1))):$E1795),($E1795*(2/(VALUE(LEFT(R$1,FIND("-",R$1,1)-1))+1)))+(R1794*(1-(2/(VALUE(LEFT(R$1,FIND("-",R$1,1)-1))+1))))))</f>
        <v>0.48473110114164086</v>
      </c>
      <c r="S1795">
        <f t="shared" si="256"/>
        <v>-3.2493562841440782E-3</v>
      </c>
      <c r="T1795">
        <f>IF(ROW($E1795)&lt;=MAX(VALUE(LEFT(Q$1,FIND("-",Q$1,1)-1)),VALUE(LEFT(R$1,FIND("-",R$1,1)-1)))+VALUE(LEFT(T$1,FIND("-",T$1,1)-1))-1,0,IF(ROW($E1795)=MAX(VALUE(LEFT(Q$1,FIND("-",Q$1,1)-1)),VALUE(LEFT(R$1,FIND("-",R$1,1)-1)))+VALUE(LEFT(T$1,FIND("-",T$1,1)-1)),AVERAGE(INDEX($S:$S,ROW(S1795)-VALUE(LEFT(T$1,FIND("-",T$1,1)-1))+1):S1795),($S1795*(2/(VALUE(LEFT(T$1,FIND("-",T$1,1)-1))+1)))+(T1794*(1-(2/(VALUE(LEFT(T$1,FIND("-",T$1,1)-1))+1))))))</f>
        <v>-2.5359608521453962E-3</v>
      </c>
      <c r="V1795">
        <f t="shared" si="257"/>
        <v>5.0000000000000044E-3</v>
      </c>
      <c r="W1795">
        <f>IF(ROW($E1795)&lt;=VALUE(LEFT(W$1,FIND("-",W$1,1)-1))+1,0,IF(ROW($E1794)=VALUE(LEFT(W$1,FIND("-",W$1,1)-1))+1,100-100/(1+ABS((SUMIF(INDEX($V:$V,ROW($V1795)-VALUE(LEFT(W$1,FIND("-",W$1,1)-1))+1):$V1795,"&gt;0",INDEX($V:$V,ROW($V1795)-VALUE(LEFT(W$1,FIND("-",W$1,1)-1))+1):$V1795)/COUNTIF(INDEX($V:$V,ROW($V1795)-VALUE(LEFT(W$1,FIND("-",W$1,1)-1))+1):$V1795,"&gt;0"))/(SUMIF(INDEX($V:$V,ROW($V1795)-VALUE(LEFT(W$1,FIND("-",W$1,1)-1))+1):$V1795,"&lt;0",INDEX($V:$V,ROW($V1795)-VALUE(LEFT(W$1,FIND("-",W$1,1)-1))+1):$V1795)/COUNTIF(INDEX($V:$V,ROW($V1795)-VALUE(LEFT(W$1,FIND("-",W$1,1)-1))+1):$V1795,"&lt;0")))),100-100/(1+ABS((SUMIF(INDEX($V:$V,ROW($V1795)-VALUE(LEFT(W$1,FIND("-",W$1,1)-1))+1):$V1795,"&gt;0",INDEX($V:$V,ROW($V1795)-VALUE(LEFT(W$1,FIND("-",W$1,1)-1))+1):$V1795)/VALUE(LEFT(W$1,FIND("-",W$1,1)-1)))/(SUMIF(INDEX($V:$V,ROW($V1795)-VALUE(LEFT(W$1,FIND("-",W$1,1)-1))+1):$V1795,"&lt;0",INDEX($V:$V,ROW($V1795)-VALUE(LEFT(W$1,FIND("-",W$1,1)-1))+1):$V1795)/VALUE(LEFT(W$1,FIND("-",W$1,1)-1)))))))</f>
        <v>44.444444444444436</v>
      </c>
      <c r="Y1795">
        <f>IF(ROW($E1795)&lt;=VALUE(LEFT(Y$1,FIND("-",Y$1,1)-1)),0,MAX(INDEX(C:C,ROW(C1795)-VALUE(LEFT(Y$1,FIND("-",Y$1,1)-1))+1):C1795))</f>
        <v>0.52500000000000002</v>
      </c>
      <c r="Z1795">
        <f>IF(ROW($E1795)&lt;=VALUE(LEFT(Z$1,FIND("-",Z$1,1)-1)),0,MIN(INDEX(D:D,ROW(D1795)-VALUE(LEFT(Z$1,FIND("-",Z$1,1)-1))+1):D1795))</f>
        <v>0.45500000000000002</v>
      </c>
      <c r="AA1795">
        <f t="shared" si="252"/>
        <v>35.714285714285666</v>
      </c>
      <c r="AB1795">
        <f>IF(ROW($AA1795)&lt;=VALUE(LEFT(AA$1,FIND("-",AA$1,1)-1))+VALUE(LEFT(AB$1,FIND("-",AB$1,1)-1)-1),0,AVERAGE(INDEX($AA:$AA,ROW($AA1795)-VALUE(LEFT(AB$1,FIND("-",AB$1,1)-1))+1):$AA1795))</f>
        <v>30.952380952380896</v>
      </c>
      <c r="AC1795">
        <f>IF(ROW($AA1795)&lt;=VALUE(LEFT(AA$1,FIND("-",AA$1,1)-1))+VALUE(LEFT(AB$1,FIND("-",AB$1,1)-1)-1)+VALUE(LEFT(AC$1,FIND("-",AC$1,1)-1)-1),0,AVERAGE(INDEX($AB:$AB,ROW($AB1795)-VALUE(LEFT(AC$1,FIND("-",AC$1,1)-1))+1):$AB1795))</f>
        <v>31.74603174603169</v>
      </c>
      <c r="AE1795">
        <f t="shared" si="258"/>
        <v>50230544</v>
      </c>
      <c r="AG1795" t="str">
        <f t="shared" ref="AG1795:AG1858" si="260">IF(K1795="Buy","Buy",IF(K1795="Sell","Sell",""))</f>
        <v/>
      </c>
    </row>
    <row r="1796" spans="1:33" x14ac:dyDescent="0.25">
      <c r="A1796" s="6">
        <v>39078</v>
      </c>
      <c r="B1796">
        <v>0.47</v>
      </c>
      <c r="C1796">
        <v>0.47</v>
      </c>
      <c r="D1796">
        <v>0.47</v>
      </c>
      <c r="E1796">
        <v>0.47</v>
      </c>
      <c r="F1796">
        <v>0.27096500000000001</v>
      </c>
      <c r="G1796">
        <v>56000</v>
      </c>
      <c r="I1796" t="str">
        <f t="shared" si="253"/>
        <v/>
      </c>
      <c r="J1796" t="str">
        <f t="shared" si="254"/>
        <v/>
      </c>
      <c r="K1796" t="str">
        <f t="shared" si="255"/>
        <v/>
      </c>
      <c r="M1796" s="11" t="str">
        <f t="shared" si="259"/>
        <v/>
      </c>
      <c r="O1796">
        <f>IF(ROW($E1796)&lt;=VALUE(LEFT(O$1,FIND("-",O$1,1)-1)),0,IF(ROW($E1796)=VALUE(LEFT(O$1,FIND("-",O$1,1)-1))+1,AVERAGE(INDEX($E:$E,ROW($E1796)-VALUE(LEFT(O$1,FIND("-",O$1,1)-1))):$E1796),($E1796*(2/(VALUE(LEFT(O$1,FIND("-",O$1,1)-1))+1)))+(O1795*(1-(2/(VALUE(LEFT(O$1,FIND("-",O$1,1)-1))+1))))))</f>
        <v>0.4204495134872927</v>
      </c>
      <c r="Q1796">
        <f>IF(ROW($E1796)&lt;=VALUE(LEFT(Q$1,FIND("-",Q$1,1)-1)),0,IF(ROW($E1796)=VALUE(LEFT(Q$1,FIND("-",Q$1,1)-1))+1,AVERAGE(INDEX($E:$E,ROW($E1796)-VALUE(LEFT(Q$1,FIND("-",Q$1,1)-1))):$E1796),($E1796*(2/(VALUE(LEFT(Q$1,FIND("-",Q$1,1)-1))+1)))+(Q1795*(1-(2/(VALUE(LEFT(Q$1,FIND("-",Q$1,1)-1))+1))))))</f>
        <v>0.47971532257172805</v>
      </c>
      <c r="R1796">
        <f>IF(ROW($E1796)&lt;=VALUE(LEFT(R$1,FIND("-",R$1,1)-1)),0,IF(ROW($E1796)=VALUE(LEFT(R$1,FIND("-",R$1,1)-1))+1,AVERAGE(INDEX($E:$E,ROW($E1796)-VALUE(LEFT(R$1,FIND("-",R$1,1)-1))):$E1796),($E1796*(2/(VALUE(LEFT(R$1,FIND("-",R$1,1)-1))+1)))+(R1795*(1-(2/(VALUE(LEFT(R$1,FIND("-",R$1,1)-1))+1))))))</f>
        <v>0.48363990846448229</v>
      </c>
      <c r="S1796">
        <f t="shared" si="256"/>
        <v>-3.9245858927542399E-3</v>
      </c>
      <c r="T1796">
        <f>IF(ROW($E1796)&lt;=MAX(VALUE(LEFT(Q$1,FIND("-",Q$1,1)-1)),VALUE(LEFT(R$1,FIND("-",R$1,1)-1)))+VALUE(LEFT(T$1,FIND("-",T$1,1)-1))-1,0,IF(ROW($E1796)=MAX(VALUE(LEFT(Q$1,FIND("-",Q$1,1)-1)),VALUE(LEFT(R$1,FIND("-",R$1,1)-1)))+VALUE(LEFT(T$1,FIND("-",T$1,1)-1)),AVERAGE(INDEX($S:$S,ROW(S1796)-VALUE(LEFT(T$1,FIND("-",T$1,1)-1))+1):S1796),($S1796*(2/(VALUE(LEFT(T$1,FIND("-",T$1,1)-1))+1)))+(T1795*(1-(2/(VALUE(LEFT(T$1,FIND("-",T$1,1)-1))+1))))))</f>
        <v>-2.813685860267165E-3</v>
      </c>
      <c r="V1796">
        <f t="shared" si="257"/>
        <v>-1.0000000000000009E-2</v>
      </c>
      <c r="W1796">
        <f>IF(ROW($E1796)&lt;=VALUE(LEFT(W$1,FIND("-",W$1,1)-1))+1,0,IF(ROW($E1795)=VALUE(LEFT(W$1,FIND("-",W$1,1)-1))+1,100-100/(1+ABS((SUMIF(INDEX($V:$V,ROW($V1796)-VALUE(LEFT(W$1,FIND("-",W$1,1)-1))+1):$V1796,"&gt;0",INDEX($V:$V,ROW($V1796)-VALUE(LEFT(W$1,FIND("-",W$1,1)-1))+1):$V1796)/COUNTIF(INDEX($V:$V,ROW($V1796)-VALUE(LEFT(W$1,FIND("-",W$1,1)-1))+1):$V1796,"&gt;0"))/(SUMIF(INDEX($V:$V,ROW($V1796)-VALUE(LEFT(W$1,FIND("-",W$1,1)-1))+1):$V1796,"&lt;0",INDEX($V:$V,ROW($V1796)-VALUE(LEFT(W$1,FIND("-",W$1,1)-1))+1):$V1796)/COUNTIF(INDEX($V:$V,ROW($V1796)-VALUE(LEFT(W$1,FIND("-",W$1,1)-1))+1):$V1796,"&lt;0")))),100-100/(1+ABS((SUMIF(INDEX($V:$V,ROW($V1796)-VALUE(LEFT(W$1,FIND("-",W$1,1)-1))+1):$V1796,"&gt;0",INDEX($V:$V,ROW($V1796)-VALUE(LEFT(W$1,FIND("-",W$1,1)-1))+1):$V1796)/VALUE(LEFT(W$1,FIND("-",W$1,1)-1)))/(SUMIF(INDEX($V:$V,ROW($V1796)-VALUE(LEFT(W$1,FIND("-",W$1,1)-1))+1):$V1796,"&lt;0",INDEX($V:$V,ROW($V1796)-VALUE(LEFT(W$1,FIND("-",W$1,1)-1))+1):$V1796)/VALUE(LEFT(W$1,FIND("-",W$1,1)-1)))))))</f>
        <v>47.058823529411761</v>
      </c>
      <c r="Y1796">
        <f>IF(ROW($E1796)&lt;=VALUE(LEFT(Y$1,FIND("-",Y$1,1)-1)),0,MAX(INDEX(C:C,ROW(C1796)-VALUE(LEFT(Y$1,FIND("-",Y$1,1)-1))+1):C1796))</f>
        <v>0.52500000000000002</v>
      </c>
      <c r="Z1796">
        <f>IF(ROW($E1796)&lt;=VALUE(LEFT(Z$1,FIND("-",Z$1,1)-1)),0,MIN(INDEX(D:D,ROW(D1796)-VALUE(LEFT(Z$1,FIND("-",Z$1,1)-1))+1):D1796))</f>
        <v>0.45500000000000002</v>
      </c>
      <c r="AA1796">
        <f t="shared" si="252"/>
        <v>21.428571428571367</v>
      </c>
      <c r="AB1796">
        <f>IF(ROW($AA1796)&lt;=VALUE(LEFT(AA$1,FIND("-",AA$1,1)-1))+VALUE(LEFT(AB$1,FIND("-",AB$1,1)-1)-1),0,AVERAGE(INDEX($AA:$AA,ROW($AA1796)-VALUE(LEFT(AB$1,FIND("-",AB$1,1)-1))+1):$AA1796))</f>
        <v>28.571428571428516</v>
      </c>
      <c r="AC1796">
        <f>IF(ROW($AA1796)&lt;=VALUE(LEFT(AA$1,FIND("-",AA$1,1)-1))+VALUE(LEFT(AB$1,FIND("-",AB$1,1)-1)-1)+VALUE(LEFT(AC$1,FIND("-",AC$1,1)-1)-1),0,AVERAGE(INDEX($AB:$AB,ROW($AB1796)-VALUE(LEFT(AC$1,FIND("-",AC$1,1)-1))+1):$AB1796))</f>
        <v>30.158730158730105</v>
      </c>
      <c r="AE1796">
        <f t="shared" si="258"/>
        <v>50174544</v>
      </c>
      <c r="AG1796" t="str">
        <f t="shared" si="260"/>
        <v/>
      </c>
    </row>
    <row r="1797" spans="1:33" x14ac:dyDescent="0.25">
      <c r="A1797" s="6">
        <v>39079</v>
      </c>
      <c r="B1797">
        <v>0.47</v>
      </c>
      <c r="C1797">
        <v>0.48</v>
      </c>
      <c r="D1797">
        <v>0.47</v>
      </c>
      <c r="E1797">
        <v>0.48</v>
      </c>
      <c r="F1797">
        <v>0.27672999999999998</v>
      </c>
      <c r="G1797">
        <v>85000</v>
      </c>
      <c r="I1797" t="str">
        <f t="shared" si="253"/>
        <v/>
      </c>
      <c r="J1797" t="str">
        <f t="shared" si="254"/>
        <v/>
      </c>
      <c r="K1797" t="str">
        <f t="shared" si="255"/>
        <v/>
      </c>
      <c r="M1797" s="11" t="str">
        <f t="shared" si="259"/>
        <v/>
      </c>
      <c r="O1797">
        <f>IF(ROW($E1797)&lt;=VALUE(LEFT(O$1,FIND("-",O$1,1)-1)),0,IF(ROW($E1797)=VALUE(LEFT(O$1,FIND("-",O$1,1)-1))+1,AVERAGE(INDEX($E:$E,ROW($E1797)-VALUE(LEFT(O$1,FIND("-",O$1,1)-1))):$E1797),($E1797*(2/(VALUE(LEFT(O$1,FIND("-",O$1,1)-1))+1)))+(O1796*(1-(2/(VALUE(LEFT(O$1,FIND("-",O$1,1)-1))+1))))))</f>
        <v>0.42104205564164798</v>
      </c>
      <c r="Q1797">
        <f>IF(ROW($E1797)&lt;=VALUE(LEFT(Q$1,FIND("-",Q$1,1)-1)),0,IF(ROW($E1797)=VALUE(LEFT(Q$1,FIND("-",Q$1,1)-1))+1,AVERAGE(INDEX($E:$E,ROW($E1797)-VALUE(LEFT(Q$1,FIND("-",Q$1,1)-1))):$E1797),($E1797*(2/(VALUE(LEFT(Q$1,FIND("-",Q$1,1)-1))+1)))+(Q1796*(1-(2/(VALUE(LEFT(Q$1,FIND("-",Q$1,1)-1))+1))))))</f>
        <v>0.47975911909915447</v>
      </c>
      <c r="R1797">
        <f>IF(ROW($E1797)&lt;=VALUE(LEFT(R$1,FIND("-",R$1,1)-1)),0,IF(ROW($E1797)=VALUE(LEFT(R$1,FIND("-",R$1,1)-1))+1,AVERAGE(INDEX($E:$E,ROW($E1797)-VALUE(LEFT(R$1,FIND("-",R$1,1)-1))):$E1797),($E1797*(2/(VALUE(LEFT(R$1,FIND("-",R$1,1)-1))+1)))+(R1796*(1-(2/(VALUE(LEFT(R$1,FIND("-",R$1,1)-1))+1))))))</f>
        <v>0.48337028561526141</v>
      </c>
      <c r="S1797">
        <f t="shared" si="256"/>
        <v>-3.611166516106934E-3</v>
      </c>
      <c r="T1797">
        <f>IF(ROW($E1797)&lt;=MAX(VALUE(LEFT(Q$1,FIND("-",Q$1,1)-1)),VALUE(LEFT(R$1,FIND("-",R$1,1)-1)))+VALUE(LEFT(T$1,FIND("-",T$1,1)-1))-1,0,IF(ROW($E1797)=MAX(VALUE(LEFT(Q$1,FIND("-",Q$1,1)-1)),VALUE(LEFT(R$1,FIND("-",R$1,1)-1)))+VALUE(LEFT(T$1,FIND("-",T$1,1)-1)),AVERAGE(INDEX($S:$S,ROW(S1797)-VALUE(LEFT(T$1,FIND("-",T$1,1)-1))+1):S1797),($S1797*(2/(VALUE(LEFT(T$1,FIND("-",T$1,1)-1))+1)))+(T1796*(1-(2/(VALUE(LEFT(T$1,FIND("-",T$1,1)-1))+1))))))</f>
        <v>-2.973181991435119E-3</v>
      </c>
      <c r="V1797">
        <f t="shared" si="257"/>
        <v>1.0000000000000009E-2</v>
      </c>
      <c r="W1797">
        <f>IF(ROW($E1797)&lt;=VALUE(LEFT(W$1,FIND("-",W$1,1)-1))+1,0,IF(ROW($E1796)=VALUE(LEFT(W$1,FIND("-",W$1,1)-1))+1,100-100/(1+ABS((SUMIF(INDEX($V:$V,ROW($V1797)-VALUE(LEFT(W$1,FIND("-",W$1,1)-1))+1):$V1797,"&gt;0",INDEX($V:$V,ROW($V1797)-VALUE(LEFT(W$1,FIND("-",W$1,1)-1))+1):$V1797)/COUNTIF(INDEX($V:$V,ROW($V1797)-VALUE(LEFT(W$1,FIND("-",W$1,1)-1))+1):$V1797,"&gt;0"))/(SUMIF(INDEX($V:$V,ROW($V1797)-VALUE(LEFT(W$1,FIND("-",W$1,1)-1))+1):$V1797,"&lt;0",INDEX($V:$V,ROW($V1797)-VALUE(LEFT(W$1,FIND("-",W$1,1)-1))+1):$V1797)/COUNTIF(INDEX($V:$V,ROW($V1797)-VALUE(LEFT(W$1,FIND("-",W$1,1)-1))+1):$V1797,"&lt;0")))),100-100/(1+ABS((SUMIF(INDEX($V:$V,ROW($V1797)-VALUE(LEFT(W$1,FIND("-",W$1,1)-1))+1):$V1797,"&gt;0",INDEX($V:$V,ROW($V1797)-VALUE(LEFT(W$1,FIND("-",W$1,1)-1))+1):$V1797)/VALUE(LEFT(W$1,FIND("-",W$1,1)-1)))/(SUMIF(INDEX($V:$V,ROW($V1797)-VALUE(LEFT(W$1,FIND("-",W$1,1)-1))+1):$V1797,"&lt;0",INDEX($V:$V,ROW($V1797)-VALUE(LEFT(W$1,FIND("-",W$1,1)-1))+1):$V1797)/VALUE(LEFT(W$1,FIND("-",W$1,1)-1)))))))</f>
        <v>50</v>
      </c>
      <c r="Y1797">
        <f>IF(ROW($E1797)&lt;=VALUE(LEFT(Y$1,FIND("-",Y$1,1)-1)),0,MAX(INDEX(C:C,ROW(C1797)-VALUE(LEFT(Y$1,FIND("-",Y$1,1)-1))+1):C1797))</f>
        <v>0.52500000000000002</v>
      </c>
      <c r="Z1797">
        <f>IF(ROW($E1797)&lt;=VALUE(LEFT(Z$1,FIND("-",Z$1,1)-1)),0,MIN(INDEX(D:D,ROW(D1797)-VALUE(LEFT(Z$1,FIND("-",Z$1,1)-1))+1):D1797))</f>
        <v>0.45500000000000002</v>
      </c>
      <c r="AA1797">
        <f t="shared" si="252"/>
        <v>35.714285714285666</v>
      </c>
      <c r="AB1797">
        <f>IF(ROW($AA1797)&lt;=VALUE(LEFT(AA$1,FIND("-",AA$1,1)-1))+VALUE(LEFT(AB$1,FIND("-",AB$1,1)-1)-1),0,AVERAGE(INDEX($AA:$AA,ROW($AA1797)-VALUE(LEFT(AB$1,FIND("-",AB$1,1)-1))+1):$AA1797))</f>
        <v>30.952380952380896</v>
      </c>
      <c r="AC1797">
        <f>IF(ROW($AA1797)&lt;=VALUE(LEFT(AA$1,FIND("-",AA$1,1)-1))+VALUE(LEFT(AB$1,FIND("-",AB$1,1)-1)-1)+VALUE(LEFT(AC$1,FIND("-",AC$1,1)-1)-1),0,AVERAGE(INDEX($AB:$AB,ROW($AB1797)-VALUE(LEFT(AC$1,FIND("-",AC$1,1)-1))+1):$AB1797))</f>
        <v>30.158730158730105</v>
      </c>
      <c r="AE1797">
        <f t="shared" si="258"/>
        <v>50259544</v>
      </c>
      <c r="AG1797" t="str">
        <f t="shared" si="260"/>
        <v/>
      </c>
    </row>
    <row r="1798" spans="1:33" x14ac:dyDescent="0.25">
      <c r="A1798" s="6">
        <v>39080</v>
      </c>
      <c r="B1798">
        <v>0.48499999999999999</v>
      </c>
      <c r="C1798">
        <v>0.5</v>
      </c>
      <c r="D1798">
        <v>0.47499999999999998</v>
      </c>
      <c r="E1798">
        <v>0.5</v>
      </c>
      <c r="F1798">
        <v>0.28826000000000002</v>
      </c>
      <c r="G1798">
        <v>555000</v>
      </c>
      <c r="I1798" t="str">
        <f t="shared" si="253"/>
        <v>Bullish</v>
      </c>
      <c r="J1798" t="str">
        <f t="shared" si="254"/>
        <v/>
      </c>
      <c r="K1798" t="str">
        <f t="shared" si="255"/>
        <v/>
      </c>
      <c r="M1798" s="11" t="str">
        <f t="shared" si="259"/>
        <v/>
      </c>
      <c r="O1798">
        <f>IF(ROW($E1798)&lt;=VALUE(LEFT(O$1,FIND("-",O$1,1)-1)),0,IF(ROW($E1798)=VALUE(LEFT(O$1,FIND("-",O$1,1)-1))+1,AVERAGE(INDEX($E:$E,ROW($E1798)-VALUE(LEFT(O$1,FIND("-",O$1,1)-1))):$E1798),($E1798*(2/(VALUE(LEFT(O$1,FIND("-",O$1,1)-1))+1)))+(O1797*(1-(2/(VALUE(LEFT(O$1,FIND("-",O$1,1)-1))+1))))))</f>
        <v>0.42182770682929327</v>
      </c>
      <c r="Q1798">
        <f>IF(ROW($E1798)&lt;=VALUE(LEFT(Q$1,FIND("-",Q$1,1)-1)),0,IF(ROW($E1798)=VALUE(LEFT(Q$1,FIND("-",Q$1,1)-1))+1,AVERAGE(INDEX($E:$E,ROW($E1798)-VALUE(LEFT(Q$1,FIND("-",Q$1,1)-1))):$E1798),($E1798*(2/(VALUE(LEFT(Q$1,FIND("-",Q$1,1)-1))+1)))+(Q1797*(1-(2/(VALUE(LEFT(Q$1,FIND("-",Q$1,1)-1))+1))))))</f>
        <v>0.48287310077620765</v>
      </c>
      <c r="R1798">
        <f>IF(ROW($E1798)&lt;=VALUE(LEFT(R$1,FIND("-",R$1,1)-1)),0,IF(ROW($E1798)=VALUE(LEFT(R$1,FIND("-",R$1,1)-1))+1,AVERAGE(INDEX($E:$E,ROW($E1798)-VALUE(LEFT(R$1,FIND("-",R$1,1)-1))):$E1798),($E1798*(2/(VALUE(LEFT(R$1,FIND("-",R$1,1)-1))+1)))+(R1797*(1-(2/(VALUE(LEFT(R$1,FIND("-",R$1,1)-1))+1))))))</f>
        <v>0.48460211631042721</v>
      </c>
      <c r="S1798">
        <f t="shared" si="256"/>
        <v>-1.7290155342195579E-3</v>
      </c>
      <c r="T1798">
        <f>IF(ROW($E1798)&lt;=MAX(VALUE(LEFT(Q$1,FIND("-",Q$1,1)-1)),VALUE(LEFT(R$1,FIND("-",R$1,1)-1)))+VALUE(LEFT(T$1,FIND("-",T$1,1)-1))-1,0,IF(ROW($E1798)=MAX(VALUE(LEFT(Q$1,FIND("-",Q$1,1)-1)),VALUE(LEFT(R$1,FIND("-",R$1,1)-1)))+VALUE(LEFT(T$1,FIND("-",T$1,1)-1)),AVERAGE(INDEX($S:$S,ROW(S1798)-VALUE(LEFT(T$1,FIND("-",T$1,1)-1))+1):S1798),($S1798*(2/(VALUE(LEFT(T$1,FIND("-",T$1,1)-1))+1)))+(T1797*(1-(2/(VALUE(LEFT(T$1,FIND("-",T$1,1)-1))+1))))))</f>
        <v>-2.7243486999920072E-3</v>
      </c>
      <c r="V1798">
        <f t="shared" si="257"/>
        <v>2.0000000000000018E-2</v>
      </c>
      <c r="W1798">
        <f>IF(ROW($E1798)&lt;=VALUE(LEFT(W$1,FIND("-",W$1,1)-1))+1,0,IF(ROW($E1797)=VALUE(LEFT(W$1,FIND("-",W$1,1)-1))+1,100-100/(1+ABS((SUMIF(INDEX($V:$V,ROW($V1798)-VALUE(LEFT(W$1,FIND("-",W$1,1)-1))+1):$V1798,"&gt;0",INDEX($V:$V,ROW($V1798)-VALUE(LEFT(W$1,FIND("-",W$1,1)-1))+1):$V1798)/COUNTIF(INDEX($V:$V,ROW($V1798)-VALUE(LEFT(W$1,FIND("-",W$1,1)-1))+1):$V1798,"&gt;0"))/(SUMIF(INDEX($V:$V,ROW($V1798)-VALUE(LEFT(W$1,FIND("-",W$1,1)-1))+1):$V1798,"&lt;0",INDEX($V:$V,ROW($V1798)-VALUE(LEFT(W$1,FIND("-",W$1,1)-1))+1):$V1798)/COUNTIF(INDEX($V:$V,ROW($V1798)-VALUE(LEFT(W$1,FIND("-",W$1,1)-1))+1):$V1798,"&lt;0")))),100-100/(1+ABS((SUMIF(INDEX($V:$V,ROW($V1798)-VALUE(LEFT(W$1,FIND("-",W$1,1)-1))+1):$V1798,"&gt;0",INDEX($V:$V,ROW($V1798)-VALUE(LEFT(W$1,FIND("-",W$1,1)-1))+1):$V1798)/VALUE(LEFT(W$1,FIND("-",W$1,1)-1)))/(SUMIF(INDEX($V:$V,ROW($V1798)-VALUE(LEFT(W$1,FIND("-",W$1,1)-1))+1):$V1798,"&lt;0",INDEX($V:$V,ROW($V1798)-VALUE(LEFT(W$1,FIND("-",W$1,1)-1))+1):$V1798)/VALUE(LEFT(W$1,FIND("-",W$1,1)-1)))))))</f>
        <v>50</v>
      </c>
      <c r="Y1798">
        <f>IF(ROW($E1798)&lt;=VALUE(LEFT(Y$1,FIND("-",Y$1,1)-1)),0,MAX(INDEX(C:C,ROW(C1798)-VALUE(LEFT(Y$1,FIND("-",Y$1,1)-1))+1):C1798))</f>
        <v>0.5</v>
      </c>
      <c r="Z1798">
        <f>IF(ROW($E1798)&lt;=VALUE(LEFT(Z$1,FIND("-",Z$1,1)-1)),0,MIN(INDEX(D:D,ROW(D1798)-VALUE(LEFT(Z$1,FIND("-",Z$1,1)-1))+1):D1798))</f>
        <v>0.45500000000000002</v>
      </c>
      <c r="AA1798">
        <f t="shared" si="252"/>
        <v>100</v>
      </c>
      <c r="AB1798">
        <f>IF(ROW($AA1798)&lt;=VALUE(LEFT(AA$1,FIND("-",AA$1,1)-1))+VALUE(LEFT(AB$1,FIND("-",AB$1,1)-1)-1),0,AVERAGE(INDEX($AA:$AA,ROW($AA1798)-VALUE(LEFT(AB$1,FIND("-",AB$1,1)-1))+1):$AA1798))</f>
        <v>52.380952380952344</v>
      </c>
      <c r="AC1798">
        <f>IF(ROW($AA1798)&lt;=VALUE(LEFT(AA$1,FIND("-",AA$1,1)-1))+VALUE(LEFT(AB$1,FIND("-",AB$1,1)-1)-1)+VALUE(LEFT(AC$1,FIND("-",AC$1,1)-1)-1),0,AVERAGE(INDEX($AB:$AB,ROW($AB1798)-VALUE(LEFT(AC$1,FIND("-",AC$1,1)-1))+1):$AB1798))</f>
        <v>37.301587301587254</v>
      </c>
      <c r="AE1798">
        <f t="shared" si="258"/>
        <v>50814544</v>
      </c>
      <c r="AG1798" t="str">
        <f t="shared" si="260"/>
        <v/>
      </c>
    </row>
    <row r="1799" spans="1:33" x14ac:dyDescent="0.25">
      <c r="A1799" s="6">
        <v>39085</v>
      </c>
      <c r="B1799">
        <v>0.47499999999999998</v>
      </c>
      <c r="C1799">
        <v>0.49</v>
      </c>
      <c r="D1799">
        <v>0.47499999999999998</v>
      </c>
      <c r="E1799">
        <v>0.48</v>
      </c>
      <c r="F1799">
        <v>0.27672999999999998</v>
      </c>
      <c r="G1799">
        <v>42000</v>
      </c>
      <c r="I1799" t="str">
        <f t="shared" si="253"/>
        <v/>
      </c>
      <c r="J1799" t="str">
        <f t="shared" si="254"/>
        <v/>
      </c>
      <c r="K1799" t="str">
        <f t="shared" si="255"/>
        <v/>
      </c>
      <c r="M1799" s="11" t="str">
        <f t="shared" si="259"/>
        <v/>
      </c>
      <c r="O1799">
        <f>IF(ROW($E1799)&lt;=VALUE(LEFT(O$1,FIND("-",O$1,1)-1)),0,IF(ROW($E1799)=VALUE(LEFT(O$1,FIND("-",O$1,1)-1))+1,AVERAGE(INDEX($E:$E,ROW($E1799)-VALUE(LEFT(O$1,FIND("-",O$1,1)-1))):$E1799),($E1799*(2/(VALUE(LEFT(O$1,FIND("-",O$1,1)-1))+1)))+(O1798*(1-(2/(VALUE(LEFT(O$1,FIND("-",O$1,1)-1))+1))))))</f>
        <v>0.42240653561706148</v>
      </c>
      <c r="Q1799">
        <f>IF(ROW($E1799)&lt;=VALUE(LEFT(Q$1,FIND("-",Q$1,1)-1)),0,IF(ROW($E1799)=VALUE(LEFT(Q$1,FIND("-",Q$1,1)-1))+1,AVERAGE(INDEX($E:$E,ROW($E1799)-VALUE(LEFT(Q$1,FIND("-",Q$1,1)-1))):$E1799),($E1799*(2/(VALUE(LEFT(Q$1,FIND("-",Q$1,1)-1))+1)))+(Q1798*(1-(2/(VALUE(LEFT(Q$1,FIND("-",Q$1,1)-1))+1))))))</f>
        <v>0.48243108527217571</v>
      </c>
      <c r="R1799">
        <f>IF(ROW($E1799)&lt;=VALUE(LEFT(R$1,FIND("-",R$1,1)-1)),0,IF(ROW($E1799)=VALUE(LEFT(R$1,FIND("-",R$1,1)-1))+1,AVERAGE(INDEX($E:$E,ROW($E1799)-VALUE(LEFT(R$1,FIND("-",R$1,1)-1))):$E1799),($E1799*(2/(VALUE(LEFT(R$1,FIND("-",R$1,1)-1))+1)))+(R1798*(1-(2/(VALUE(LEFT(R$1,FIND("-",R$1,1)-1))+1))))))</f>
        <v>0.48426121880595113</v>
      </c>
      <c r="S1799">
        <f t="shared" si="256"/>
        <v>-1.8301335337754243E-3</v>
      </c>
      <c r="T1799">
        <f>IF(ROW($E1799)&lt;=MAX(VALUE(LEFT(Q$1,FIND("-",Q$1,1)-1)),VALUE(LEFT(R$1,FIND("-",R$1,1)-1)))+VALUE(LEFT(T$1,FIND("-",T$1,1)-1))-1,0,IF(ROW($E1799)=MAX(VALUE(LEFT(Q$1,FIND("-",Q$1,1)-1)),VALUE(LEFT(R$1,FIND("-",R$1,1)-1)))+VALUE(LEFT(T$1,FIND("-",T$1,1)-1)),AVERAGE(INDEX($S:$S,ROW(S1799)-VALUE(LEFT(T$1,FIND("-",T$1,1)-1))+1):S1799),($S1799*(2/(VALUE(LEFT(T$1,FIND("-",T$1,1)-1))+1)))+(T1798*(1-(2/(VALUE(LEFT(T$1,FIND("-",T$1,1)-1))+1))))))</f>
        <v>-2.5455056667486905E-3</v>
      </c>
      <c r="V1799">
        <f t="shared" si="257"/>
        <v>-2.0000000000000018E-2</v>
      </c>
      <c r="W1799">
        <f>IF(ROW($E1799)&lt;=VALUE(LEFT(W$1,FIND("-",W$1,1)-1))+1,0,IF(ROW($E1798)=VALUE(LEFT(W$1,FIND("-",W$1,1)-1))+1,100-100/(1+ABS((SUMIF(INDEX($V:$V,ROW($V1799)-VALUE(LEFT(W$1,FIND("-",W$1,1)-1))+1):$V1799,"&gt;0",INDEX($V:$V,ROW($V1799)-VALUE(LEFT(W$1,FIND("-",W$1,1)-1))+1):$V1799)/COUNTIF(INDEX($V:$V,ROW($V1799)-VALUE(LEFT(W$1,FIND("-",W$1,1)-1))+1):$V1799,"&gt;0"))/(SUMIF(INDEX($V:$V,ROW($V1799)-VALUE(LEFT(W$1,FIND("-",W$1,1)-1))+1):$V1799,"&lt;0",INDEX($V:$V,ROW($V1799)-VALUE(LEFT(W$1,FIND("-",W$1,1)-1))+1):$V1799)/COUNTIF(INDEX($V:$V,ROW($V1799)-VALUE(LEFT(W$1,FIND("-",W$1,1)-1))+1):$V1799,"&lt;0")))),100-100/(1+ABS((SUMIF(INDEX($V:$V,ROW($V1799)-VALUE(LEFT(W$1,FIND("-",W$1,1)-1))+1):$V1799,"&gt;0",INDEX($V:$V,ROW($V1799)-VALUE(LEFT(W$1,FIND("-",W$1,1)-1))+1):$V1799)/VALUE(LEFT(W$1,FIND("-",W$1,1)-1)))/(SUMIF(INDEX($V:$V,ROW($V1799)-VALUE(LEFT(W$1,FIND("-",W$1,1)-1))+1):$V1799,"&lt;0",INDEX($V:$V,ROW($V1799)-VALUE(LEFT(W$1,FIND("-",W$1,1)-1))+1):$V1799)/VALUE(LEFT(W$1,FIND("-",W$1,1)-1)))))))</f>
        <v>50</v>
      </c>
      <c r="Y1799">
        <f>IF(ROW($E1799)&lt;=VALUE(LEFT(Y$1,FIND("-",Y$1,1)-1)),0,MAX(INDEX(C:C,ROW(C1799)-VALUE(LEFT(Y$1,FIND("-",Y$1,1)-1))+1):C1799))</f>
        <v>0.5</v>
      </c>
      <c r="Z1799">
        <f>IF(ROW($E1799)&lt;=VALUE(LEFT(Z$1,FIND("-",Z$1,1)-1)),0,MIN(INDEX(D:D,ROW(D1799)-VALUE(LEFT(Z$1,FIND("-",Z$1,1)-1))+1):D1799))</f>
        <v>0.45500000000000002</v>
      </c>
      <c r="AA1799">
        <f t="shared" si="252"/>
        <v>55.5555555555555</v>
      </c>
      <c r="AB1799">
        <f>IF(ROW($AA1799)&lt;=VALUE(LEFT(AA$1,FIND("-",AA$1,1)-1))+VALUE(LEFT(AB$1,FIND("-",AB$1,1)-1)-1),0,AVERAGE(INDEX($AA:$AA,ROW($AA1799)-VALUE(LEFT(AB$1,FIND("-",AB$1,1)-1))+1):$AA1799))</f>
        <v>63.756613756613717</v>
      </c>
      <c r="AC1799">
        <f>IF(ROW($AA1799)&lt;=VALUE(LEFT(AA$1,FIND("-",AA$1,1)-1))+VALUE(LEFT(AB$1,FIND("-",AB$1,1)-1)-1)+VALUE(LEFT(AC$1,FIND("-",AC$1,1)-1)-1),0,AVERAGE(INDEX($AB:$AB,ROW($AB1799)-VALUE(LEFT(AC$1,FIND("-",AC$1,1)-1))+1):$AB1799))</f>
        <v>49.029982363315661</v>
      </c>
      <c r="AE1799">
        <f t="shared" si="258"/>
        <v>50772544</v>
      </c>
      <c r="AG1799" t="str">
        <f t="shared" si="260"/>
        <v/>
      </c>
    </row>
    <row r="1800" spans="1:33" x14ac:dyDescent="0.25">
      <c r="A1800" s="6">
        <v>39086</v>
      </c>
      <c r="B1800">
        <v>0.48</v>
      </c>
      <c r="C1800">
        <v>0.48</v>
      </c>
      <c r="D1800">
        <v>0.47499999999999998</v>
      </c>
      <c r="E1800">
        <v>0.47499999999999998</v>
      </c>
      <c r="F1800">
        <v>0.27384700000000001</v>
      </c>
      <c r="G1800">
        <v>155000</v>
      </c>
      <c r="I1800" t="str">
        <f t="shared" si="253"/>
        <v/>
      </c>
      <c r="J1800" t="str">
        <f t="shared" si="254"/>
        <v/>
      </c>
      <c r="K1800" t="str">
        <f t="shared" si="255"/>
        <v/>
      </c>
      <c r="M1800" s="11" t="str">
        <f t="shared" si="259"/>
        <v/>
      </c>
      <c r="O1800">
        <f>IF(ROW($E1800)&lt;=VALUE(LEFT(O$1,FIND("-",O$1,1)-1)),0,IF(ROW($E1800)=VALUE(LEFT(O$1,FIND("-",O$1,1)-1))+1,AVERAGE(INDEX($E:$E,ROW($E1800)-VALUE(LEFT(O$1,FIND("-",O$1,1)-1))):$E1800),($E1800*(2/(VALUE(LEFT(O$1,FIND("-",O$1,1)-1))+1)))+(O1799*(1-(2/(VALUE(LEFT(O$1,FIND("-",O$1,1)-1))+1))))))</f>
        <v>0.42292985367062308</v>
      </c>
      <c r="Q1800">
        <f>IF(ROW($E1800)&lt;=VALUE(LEFT(Q$1,FIND("-",Q$1,1)-1)),0,IF(ROW($E1800)=VALUE(LEFT(Q$1,FIND("-",Q$1,1)-1))+1,AVERAGE(INDEX($E:$E,ROW($E1800)-VALUE(LEFT(Q$1,FIND("-",Q$1,1)-1))):$E1800),($E1800*(2/(VALUE(LEFT(Q$1,FIND("-",Q$1,1)-1))+1)))+(Q1799*(1-(2/(VALUE(LEFT(Q$1,FIND("-",Q$1,1)-1))+1))))))</f>
        <v>0.48128784138414871</v>
      </c>
      <c r="R1800">
        <f>IF(ROW($E1800)&lt;=VALUE(LEFT(R$1,FIND("-",R$1,1)-1)),0,IF(ROW($E1800)=VALUE(LEFT(R$1,FIND("-",R$1,1)-1))+1,AVERAGE(INDEX($E:$E,ROW($E1800)-VALUE(LEFT(R$1,FIND("-",R$1,1)-1))):$E1800),($E1800*(2/(VALUE(LEFT(R$1,FIND("-",R$1,1)-1))+1)))+(R1799*(1-(2/(VALUE(LEFT(R$1,FIND("-",R$1,1)-1))+1))))))</f>
        <v>0.48357520259810294</v>
      </c>
      <c r="S1800">
        <f t="shared" si="256"/>
        <v>-2.287361213954231E-3</v>
      </c>
      <c r="T1800">
        <f>IF(ROW($E1800)&lt;=MAX(VALUE(LEFT(Q$1,FIND("-",Q$1,1)-1)),VALUE(LEFT(R$1,FIND("-",R$1,1)-1)))+VALUE(LEFT(T$1,FIND("-",T$1,1)-1))-1,0,IF(ROW($E1800)=MAX(VALUE(LEFT(Q$1,FIND("-",Q$1,1)-1)),VALUE(LEFT(R$1,FIND("-",R$1,1)-1)))+VALUE(LEFT(T$1,FIND("-",T$1,1)-1)),AVERAGE(INDEX($S:$S,ROW(S1800)-VALUE(LEFT(T$1,FIND("-",T$1,1)-1))+1):S1800),($S1800*(2/(VALUE(LEFT(T$1,FIND("-",T$1,1)-1))+1)))+(T1799*(1-(2/(VALUE(LEFT(T$1,FIND("-",T$1,1)-1))+1))))))</f>
        <v>-2.493876776189799E-3</v>
      </c>
      <c r="V1800">
        <f t="shared" si="257"/>
        <v>-5.0000000000000044E-3</v>
      </c>
      <c r="W1800">
        <f>IF(ROW($E1800)&lt;=VALUE(LEFT(W$1,FIND("-",W$1,1)-1))+1,0,IF(ROW($E1799)=VALUE(LEFT(W$1,FIND("-",W$1,1)-1))+1,100-100/(1+ABS((SUMIF(INDEX($V:$V,ROW($V1800)-VALUE(LEFT(W$1,FIND("-",W$1,1)-1))+1):$V1800,"&gt;0",INDEX($V:$V,ROW($V1800)-VALUE(LEFT(W$1,FIND("-",W$1,1)-1))+1):$V1800)/COUNTIF(INDEX($V:$V,ROW($V1800)-VALUE(LEFT(W$1,FIND("-",W$1,1)-1))+1):$V1800,"&gt;0"))/(SUMIF(INDEX($V:$V,ROW($V1800)-VALUE(LEFT(W$1,FIND("-",W$1,1)-1))+1):$V1800,"&lt;0",INDEX($V:$V,ROW($V1800)-VALUE(LEFT(W$1,FIND("-",W$1,1)-1))+1):$V1800)/COUNTIF(INDEX($V:$V,ROW($V1800)-VALUE(LEFT(W$1,FIND("-",W$1,1)-1))+1):$V1800,"&lt;0")))),100-100/(1+ABS((SUMIF(INDEX($V:$V,ROW($V1800)-VALUE(LEFT(W$1,FIND("-",W$1,1)-1))+1):$V1800,"&gt;0",INDEX($V:$V,ROW($V1800)-VALUE(LEFT(W$1,FIND("-",W$1,1)-1))+1):$V1800)/VALUE(LEFT(W$1,FIND("-",W$1,1)-1)))/(SUMIF(INDEX($V:$V,ROW($V1800)-VALUE(LEFT(W$1,FIND("-",W$1,1)-1))+1):$V1800,"&lt;0",INDEX($V:$V,ROW($V1800)-VALUE(LEFT(W$1,FIND("-",W$1,1)-1))+1):$V1800)/VALUE(LEFT(W$1,FIND("-",W$1,1)-1)))))))</f>
        <v>41.17647058823529</v>
      </c>
      <c r="Y1800">
        <f>IF(ROW($E1800)&lt;=VALUE(LEFT(Y$1,FIND("-",Y$1,1)-1)),0,MAX(INDEX(C:C,ROW(C1800)-VALUE(LEFT(Y$1,FIND("-",Y$1,1)-1))+1):C1800))</f>
        <v>0.5</v>
      </c>
      <c r="Z1800">
        <f>IF(ROW($E1800)&lt;=VALUE(LEFT(Z$1,FIND("-",Z$1,1)-1)),0,MIN(INDEX(D:D,ROW(D1800)-VALUE(LEFT(Z$1,FIND("-",Z$1,1)-1))+1):D1800))</f>
        <v>0.45500000000000002</v>
      </c>
      <c r="AA1800">
        <f t="shared" si="252"/>
        <v>44.444444444444372</v>
      </c>
      <c r="AB1800">
        <f>IF(ROW($AA1800)&lt;=VALUE(LEFT(AA$1,FIND("-",AA$1,1)-1))+VALUE(LEFT(AB$1,FIND("-",AB$1,1)-1)-1),0,AVERAGE(INDEX($AA:$AA,ROW($AA1800)-VALUE(LEFT(AB$1,FIND("-",AB$1,1)-1))+1):$AA1800))</f>
        <v>66.666666666666615</v>
      </c>
      <c r="AC1800">
        <f>IF(ROW($AA1800)&lt;=VALUE(LEFT(AA$1,FIND("-",AA$1,1)-1))+VALUE(LEFT(AB$1,FIND("-",AB$1,1)-1)-1)+VALUE(LEFT(AC$1,FIND("-",AC$1,1)-1)-1),0,AVERAGE(INDEX($AB:$AB,ROW($AB1800)-VALUE(LEFT(AC$1,FIND("-",AC$1,1)-1))+1):$AB1800))</f>
        <v>60.934744268077566</v>
      </c>
      <c r="AE1800">
        <f t="shared" si="258"/>
        <v>50617544</v>
      </c>
      <c r="AG1800" t="str">
        <f t="shared" si="260"/>
        <v/>
      </c>
    </row>
    <row r="1801" spans="1:33" x14ac:dyDescent="0.25">
      <c r="A1801" s="6">
        <v>39087</v>
      </c>
      <c r="B1801">
        <v>0.47499999999999998</v>
      </c>
      <c r="C1801">
        <v>0.48</v>
      </c>
      <c r="D1801">
        <v>0.47499999999999998</v>
      </c>
      <c r="E1801">
        <v>0.48</v>
      </c>
      <c r="F1801">
        <v>0.27672999999999998</v>
      </c>
      <c r="G1801">
        <v>168000</v>
      </c>
      <c r="I1801" t="str">
        <f t="shared" si="253"/>
        <v/>
      </c>
      <c r="J1801" t="str">
        <f t="shared" si="254"/>
        <v/>
      </c>
      <c r="K1801" t="str">
        <f t="shared" si="255"/>
        <v/>
      </c>
      <c r="M1801" s="11" t="str">
        <f t="shared" si="259"/>
        <v/>
      </c>
      <c r="O1801">
        <f>IF(ROW($E1801)&lt;=VALUE(LEFT(O$1,FIND("-",O$1,1)-1)),0,IF(ROW($E1801)=VALUE(LEFT(O$1,FIND("-",O$1,1)-1))+1,AVERAGE(INDEX($E:$E,ROW($E1801)-VALUE(LEFT(O$1,FIND("-",O$1,1)-1))):$E1801),($E1801*(2/(VALUE(LEFT(O$1,FIND("-",O$1,1)-1))+1)))+(O1800*(1-(2/(VALUE(LEFT(O$1,FIND("-",O$1,1)-1))+1))))))</f>
        <v>0.42349771582315421</v>
      </c>
      <c r="Q1801">
        <f>IF(ROW($E1801)&lt;=VALUE(LEFT(Q$1,FIND("-",Q$1,1)-1)),0,IF(ROW($E1801)=VALUE(LEFT(Q$1,FIND("-",Q$1,1)-1))+1,AVERAGE(INDEX($E:$E,ROW($E1801)-VALUE(LEFT(Q$1,FIND("-",Q$1,1)-1))):$E1801),($E1801*(2/(VALUE(LEFT(Q$1,FIND("-",Q$1,1)-1))+1)))+(Q1800*(1-(2/(VALUE(LEFT(Q$1,FIND("-",Q$1,1)-1))+1))))))</f>
        <v>0.48108971194043348</v>
      </c>
      <c r="R1801">
        <f>IF(ROW($E1801)&lt;=VALUE(LEFT(R$1,FIND("-",R$1,1)-1)),0,IF(ROW($E1801)=VALUE(LEFT(R$1,FIND("-",R$1,1)-1))+1,AVERAGE(INDEX($E:$E,ROW($E1801)-VALUE(LEFT(R$1,FIND("-",R$1,1)-1))):$E1801),($E1801*(2/(VALUE(LEFT(R$1,FIND("-",R$1,1)-1))+1)))+(R1800*(1-(2/(VALUE(LEFT(R$1,FIND("-",R$1,1)-1))+1))))))</f>
        <v>0.48331037277602124</v>
      </c>
      <c r="S1801">
        <f t="shared" si="256"/>
        <v>-2.2206608355877511E-3</v>
      </c>
      <c r="T1801">
        <f>IF(ROW($E1801)&lt;=MAX(VALUE(LEFT(Q$1,FIND("-",Q$1,1)-1)),VALUE(LEFT(R$1,FIND("-",R$1,1)-1)))+VALUE(LEFT(T$1,FIND("-",T$1,1)-1))-1,0,IF(ROW($E1801)=MAX(VALUE(LEFT(Q$1,FIND("-",Q$1,1)-1)),VALUE(LEFT(R$1,FIND("-",R$1,1)-1)))+VALUE(LEFT(T$1,FIND("-",T$1,1)-1)),AVERAGE(INDEX($S:$S,ROW(S1801)-VALUE(LEFT(T$1,FIND("-",T$1,1)-1))+1):S1801),($S1801*(2/(VALUE(LEFT(T$1,FIND("-",T$1,1)-1))+1)))+(T1800*(1-(2/(VALUE(LEFT(T$1,FIND("-",T$1,1)-1))+1))))))</f>
        <v>-2.4392335880693895E-3</v>
      </c>
      <c r="V1801">
        <f t="shared" si="257"/>
        <v>5.0000000000000044E-3</v>
      </c>
      <c r="W1801">
        <f>IF(ROW($E1801)&lt;=VALUE(LEFT(W$1,FIND("-",W$1,1)-1))+1,0,IF(ROW($E1800)=VALUE(LEFT(W$1,FIND("-",W$1,1)-1))+1,100-100/(1+ABS((SUMIF(INDEX($V:$V,ROW($V1801)-VALUE(LEFT(W$1,FIND("-",W$1,1)-1))+1):$V1801,"&gt;0",INDEX($V:$V,ROW($V1801)-VALUE(LEFT(W$1,FIND("-",W$1,1)-1))+1):$V1801)/COUNTIF(INDEX($V:$V,ROW($V1801)-VALUE(LEFT(W$1,FIND("-",W$1,1)-1))+1):$V1801,"&gt;0"))/(SUMIF(INDEX($V:$V,ROW($V1801)-VALUE(LEFT(W$1,FIND("-",W$1,1)-1))+1):$V1801,"&lt;0",INDEX($V:$V,ROW($V1801)-VALUE(LEFT(W$1,FIND("-",W$1,1)-1))+1):$V1801)/COUNTIF(INDEX($V:$V,ROW($V1801)-VALUE(LEFT(W$1,FIND("-",W$1,1)-1))+1):$V1801,"&lt;0")))),100-100/(1+ABS((SUMIF(INDEX($V:$V,ROW($V1801)-VALUE(LEFT(W$1,FIND("-",W$1,1)-1))+1):$V1801,"&gt;0",INDEX($V:$V,ROW($V1801)-VALUE(LEFT(W$1,FIND("-",W$1,1)-1))+1):$V1801)/VALUE(LEFT(W$1,FIND("-",W$1,1)-1)))/(SUMIF(INDEX($V:$V,ROW($V1801)-VALUE(LEFT(W$1,FIND("-",W$1,1)-1))+1):$V1801,"&lt;0",INDEX($V:$V,ROW($V1801)-VALUE(LEFT(W$1,FIND("-",W$1,1)-1))+1):$V1801)/VALUE(LEFT(W$1,FIND("-",W$1,1)-1)))))))</f>
        <v>44.444444444444436</v>
      </c>
      <c r="Y1801">
        <f>IF(ROW($E1801)&lt;=VALUE(LEFT(Y$1,FIND("-",Y$1,1)-1)),0,MAX(INDEX(C:C,ROW(C1801)-VALUE(LEFT(Y$1,FIND("-",Y$1,1)-1))+1):C1801))</f>
        <v>0.5</v>
      </c>
      <c r="Z1801">
        <f>IF(ROW($E1801)&lt;=VALUE(LEFT(Z$1,FIND("-",Z$1,1)-1)),0,MIN(INDEX(D:D,ROW(D1801)-VALUE(LEFT(Z$1,FIND("-",Z$1,1)-1))+1):D1801))</f>
        <v>0.45500000000000002</v>
      </c>
      <c r="AA1801">
        <f t="shared" si="252"/>
        <v>55.5555555555555</v>
      </c>
      <c r="AB1801">
        <f>IF(ROW($AA1801)&lt;=VALUE(LEFT(AA$1,FIND("-",AA$1,1)-1))+VALUE(LEFT(AB$1,FIND("-",AB$1,1)-1)-1),0,AVERAGE(INDEX($AA:$AA,ROW($AA1801)-VALUE(LEFT(AB$1,FIND("-",AB$1,1)-1))+1):$AA1801))</f>
        <v>51.851851851851791</v>
      </c>
      <c r="AC1801">
        <f>IF(ROW($AA1801)&lt;=VALUE(LEFT(AA$1,FIND("-",AA$1,1)-1))+VALUE(LEFT(AB$1,FIND("-",AB$1,1)-1)-1)+VALUE(LEFT(AC$1,FIND("-",AC$1,1)-1)-1),0,AVERAGE(INDEX($AB:$AB,ROW($AB1801)-VALUE(LEFT(AC$1,FIND("-",AC$1,1)-1))+1):$AB1801))</f>
        <v>60.758377425044046</v>
      </c>
      <c r="AE1801">
        <f t="shared" si="258"/>
        <v>50785544</v>
      </c>
      <c r="AG1801" t="str">
        <f t="shared" si="260"/>
        <v/>
      </c>
    </row>
    <row r="1802" spans="1:33" x14ac:dyDescent="0.25">
      <c r="A1802" s="6">
        <v>39090</v>
      </c>
      <c r="B1802">
        <v>0.47499999999999998</v>
      </c>
      <c r="C1802">
        <v>0.48</v>
      </c>
      <c r="D1802">
        <v>0.47499999999999998</v>
      </c>
      <c r="E1802">
        <v>0.48</v>
      </c>
      <c r="F1802">
        <v>0.27672999999999998</v>
      </c>
      <c r="G1802">
        <v>34000</v>
      </c>
      <c r="I1802" t="str">
        <f t="shared" si="253"/>
        <v/>
      </c>
      <c r="J1802" t="str">
        <f t="shared" si="254"/>
        <v/>
      </c>
      <c r="K1802" t="str">
        <f t="shared" si="255"/>
        <v/>
      </c>
      <c r="M1802" s="11" t="str">
        <f t="shared" si="259"/>
        <v/>
      </c>
      <c r="O1802">
        <f>IF(ROW($E1802)&lt;=VALUE(LEFT(O$1,FIND("-",O$1,1)-1)),0,IF(ROW($E1802)=VALUE(LEFT(O$1,FIND("-",O$1,1)-1))+1,AVERAGE(INDEX($E:$E,ROW($E1802)-VALUE(LEFT(O$1,FIND("-",O$1,1)-1))):$E1802),($E1802*(2/(VALUE(LEFT(O$1,FIND("-",O$1,1)-1))+1)))+(O1801*(1-(2/(VALUE(LEFT(O$1,FIND("-",O$1,1)-1))+1))))))</f>
        <v>0.42405992760600841</v>
      </c>
      <c r="Q1802">
        <f>IF(ROW($E1802)&lt;=VALUE(LEFT(Q$1,FIND("-",Q$1,1)-1)),0,IF(ROW($E1802)=VALUE(LEFT(Q$1,FIND("-",Q$1,1)-1))+1,AVERAGE(INDEX($E:$E,ROW($E1802)-VALUE(LEFT(Q$1,FIND("-",Q$1,1)-1))):$E1802),($E1802*(2/(VALUE(LEFT(Q$1,FIND("-",Q$1,1)-1))+1)))+(Q1801*(1-(2/(VALUE(LEFT(Q$1,FIND("-",Q$1,1)-1))+1))))))</f>
        <v>0.48092206394959758</v>
      </c>
      <c r="R1802">
        <f>IF(ROW($E1802)&lt;=VALUE(LEFT(R$1,FIND("-",R$1,1)-1)),0,IF(ROW($E1802)=VALUE(LEFT(R$1,FIND("-",R$1,1)-1))+1,AVERAGE(INDEX($E:$E,ROW($E1802)-VALUE(LEFT(R$1,FIND("-",R$1,1)-1))):$E1802),($E1802*(2/(VALUE(LEFT(R$1,FIND("-",R$1,1)-1))+1)))+(R1801*(1-(2/(VALUE(LEFT(R$1,FIND("-",R$1,1)-1))+1))))))</f>
        <v>0.48306515997779748</v>
      </c>
      <c r="S1802">
        <f t="shared" si="256"/>
        <v>-2.1430960281998979E-3</v>
      </c>
      <c r="T1802">
        <f>IF(ROW($E1802)&lt;=MAX(VALUE(LEFT(Q$1,FIND("-",Q$1,1)-1)),VALUE(LEFT(R$1,FIND("-",R$1,1)-1)))+VALUE(LEFT(T$1,FIND("-",T$1,1)-1))-1,0,IF(ROW($E1802)=MAX(VALUE(LEFT(Q$1,FIND("-",Q$1,1)-1)),VALUE(LEFT(R$1,FIND("-",R$1,1)-1)))+VALUE(LEFT(T$1,FIND("-",T$1,1)-1)),AVERAGE(INDEX($S:$S,ROW(S1802)-VALUE(LEFT(T$1,FIND("-",T$1,1)-1))+1):S1802),($S1802*(2/(VALUE(LEFT(T$1,FIND("-",T$1,1)-1))+1)))+(T1801*(1-(2/(VALUE(LEFT(T$1,FIND("-",T$1,1)-1))+1))))))</f>
        <v>-2.3800060760954915E-3</v>
      </c>
      <c r="V1802">
        <f t="shared" si="257"/>
        <v>0</v>
      </c>
      <c r="W1802">
        <f>IF(ROW($E1802)&lt;=VALUE(LEFT(W$1,FIND("-",W$1,1)-1))+1,0,IF(ROW($E1801)=VALUE(LEFT(W$1,FIND("-",W$1,1)-1))+1,100-100/(1+ABS((SUMIF(INDEX($V:$V,ROW($V1802)-VALUE(LEFT(W$1,FIND("-",W$1,1)-1))+1):$V1802,"&gt;0",INDEX($V:$V,ROW($V1802)-VALUE(LEFT(W$1,FIND("-",W$1,1)-1))+1):$V1802)/COUNTIF(INDEX($V:$V,ROW($V1802)-VALUE(LEFT(W$1,FIND("-",W$1,1)-1))+1):$V1802,"&gt;0"))/(SUMIF(INDEX($V:$V,ROW($V1802)-VALUE(LEFT(W$1,FIND("-",W$1,1)-1))+1):$V1802,"&lt;0",INDEX($V:$V,ROW($V1802)-VALUE(LEFT(W$1,FIND("-",W$1,1)-1))+1):$V1802)/COUNTIF(INDEX($V:$V,ROW($V1802)-VALUE(LEFT(W$1,FIND("-",W$1,1)-1))+1):$V1802,"&lt;0")))),100-100/(1+ABS((SUMIF(INDEX($V:$V,ROW($V1802)-VALUE(LEFT(W$1,FIND("-",W$1,1)-1))+1):$V1802,"&gt;0",INDEX($V:$V,ROW($V1802)-VALUE(LEFT(W$1,FIND("-",W$1,1)-1))+1):$V1802)/VALUE(LEFT(W$1,FIND("-",W$1,1)-1)))/(SUMIF(INDEX($V:$V,ROW($V1802)-VALUE(LEFT(W$1,FIND("-",W$1,1)-1))+1):$V1802,"&lt;0",INDEX($V:$V,ROW($V1802)-VALUE(LEFT(W$1,FIND("-",W$1,1)-1))+1):$V1802)/VALUE(LEFT(W$1,FIND("-",W$1,1)-1)))))))</f>
        <v>44.444444444444436</v>
      </c>
      <c r="Y1802">
        <f>IF(ROW($E1802)&lt;=VALUE(LEFT(Y$1,FIND("-",Y$1,1)-1)),0,MAX(INDEX(C:C,ROW(C1802)-VALUE(LEFT(Y$1,FIND("-",Y$1,1)-1))+1):C1802))</f>
        <v>0.5</v>
      </c>
      <c r="Z1802">
        <f>IF(ROW($E1802)&lt;=VALUE(LEFT(Z$1,FIND("-",Z$1,1)-1)),0,MIN(INDEX(D:D,ROW(D1802)-VALUE(LEFT(Z$1,FIND("-",Z$1,1)-1))+1):D1802))</f>
        <v>0.45500000000000002</v>
      </c>
      <c r="AA1802">
        <f t="shared" si="252"/>
        <v>55.5555555555555</v>
      </c>
      <c r="AB1802">
        <f>IF(ROW($AA1802)&lt;=VALUE(LEFT(AA$1,FIND("-",AA$1,1)-1))+VALUE(LEFT(AB$1,FIND("-",AB$1,1)-1)-1),0,AVERAGE(INDEX($AA:$AA,ROW($AA1802)-VALUE(LEFT(AB$1,FIND("-",AB$1,1)-1))+1):$AA1802))</f>
        <v>51.851851851851791</v>
      </c>
      <c r="AC1802">
        <f>IF(ROW($AA1802)&lt;=VALUE(LEFT(AA$1,FIND("-",AA$1,1)-1))+VALUE(LEFT(AB$1,FIND("-",AB$1,1)-1)-1)+VALUE(LEFT(AC$1,FIND("-",AC$1,1)-1)-1),0,AVERAGE(INDEX($AB:$AB,ROW($AB1802)-VALUE(LEFT(AC$1,FIND("-",AC$1,1)-1))+1):$AB1802))</f>
        <v>56.79012345679007</v>
      </c>
      <c r="AE1802">
        <f t="shared" si="258"/>
        <v>50785544</v>
      </c>
      <c r="AG1802" t="str">
        <f t="shared" si="260"/>
        <v/>
      </c>
    </row>
    <row r="1803" spans="1:33" x14ac:dyDescent="0.25">
      <c r="A1803" s="6">
        <v>39091</v>
      </c>
      <c r="B1803">
        <v>0.47499999999999998</v>
      </c>
      <c r="C1803">
        <v>0.48</v>
      </c>
      <c r="D1803">
        <v>0.47499999999999998</v>
      </c>
      <c r="E1803">
        <v>0.47499999999999998</v>
      </c>
      <c r="F1803">
        <v>0.27384700000000001</v>
      </c>
      <c r="G1803">
        <v>80500</v>
      </c>
      <c r="I1803" t="str">
        <f t="shared" si="253"/>
        <v>Bearish</v>
      </c>
      <c r="J1803" t="str">
        <f t="shared" si="254"/>
        <v/>
      </c>
      <c r="K1803" t="str">
        <f t="shared" si="255"/>
        <v/>
      </c>
      <c r="M1803" s="11" t="str">
        <f t="shared" si="259"/>
        <v/>
      </c>
      <c r="O1803">
        <f>IF(ROW($E1803)&lt;=VALUE(LEFT(O$1,FIND("-",O$1,1)-1)),0,IF(ROW($E1803)=VALUE(LEFT(O$1,FIND("-",O$1,1)-1))+1,AVERAGE(INDEX($E:$E,ROW($E1803)-VALUE(LEFT(O$1,FIND("-",O$1,1)-1))):$E1803),($E1803*(2/(VALUE(LEFT(O$1,FIND("-",O$1,1)-1))+1)))+(O1802*(1-(2/(VALUE(LEFT(O$1,FIND("-",O$1,1)-1))+1))))))</f>
        <v>0.42456679399798841</v>
      </c>
      <c r="Q1803">
        <f>IF(ROW($E1803)&lt;=VALUE(LEFT(Q$1,FIND("-",Q$1,1)-1)),0,IF(ROW($E1803)=VALUE(LEFT(Q$1,FIND("-",Q$1,1)-1))+1,AVERAGE(INDEX($E:$E,ROW($E1803)-VALUE(LEFT(Q$1,FIND("-",Q$1,1)-1))):$E1803),($E1803*(2/(VALUE(LEFT(Q$1,FIND("-",Q$1,1)-1))+1)))+(Q1802*(1-(2/(VALUE(LEFT(Q$1,FIND("-",Q$1,1)-1))+1))))))</f>
        <v>0.48001097718812102</v>
      </c>
      <c r="R1803">
        <f>IF(ROW($E1803)&lt;=VALUE(LEFT(R$1,FIND("-",R$1,1)-1)),0,IF(ROW($E1803)=VALUE(LEFT(R$1,FIND("-",R$1,1)-1))+1,AVERAGE(INDEX($E:$E,ROW($E1803)-VALUE(LEFT(R$1,FIND("-",R$1,1)-1))):$E1803),($E1803*(2/(VALUE(LEFT(R$1,FIND("-",R$1,1)-1))+1)))+(R1802*(1-(2/(VALUE(LEFT(R$1,FIND("-",R$1,1)-1))+1))))))</f>
        <v>0.48246774072018284</v>
      </c>
      <c r="S1803">
        <f t="shared" si="256"/>
        <v>-2.456763532061812E-3</v>
      </c>
      <c r="T1803">
        <f>IF(ROW($E1803)&lt;=MAX(VALUE(LEFT(Q$1,FIND("-",Q$1,1)-1)),VALUE(LEFT(R$1,FIND("-",R$1,1)-1)))+VALUE(LEFT(T$1,FIND("-",T$1,1)-1))-1,0,IF(ROW($E1803)=MAX(VALUE(LEFT(Q$1,FIND("-",Q$1,1)-1)),VALUE(LEFT(R$1,FIND("-",R$1,1)-1)))+VALUE(LEFT(T$1,FIND("-",T$1,1)-1)),AVERAGE(INDEX($S:$S,ROW(S1803)-VALUE(LEFT(T$1,FIND("-",T$1,1)-1))+1):S1803),($S1803*(2/(VALUE(LEFT(T$1,FIND("-",T$1,1)-1))+1)))+(T1802*(1-(2/(VALUE(LEFT(T$1,FIND("-",T$1,1)-1))+1))))))</f>
        <v>-2.3953575672887558E-3</v>
      </c>
      <c r="V1803">
        <f t="shared" si="257"/>
        <v>-5.0000000000000044E-3</v>
      </c>
      <c r="W1803">
        <f>IF(ROW($E1803)&lt;=VALUE(LEFT(W$1,FIND("-",W$1,1)-1))+1,0,IF(ROW($E1802)=VALUE(LEFT(W$1,FIND("-",W$1,1)-1))+1,100-100/(1+ABS((SUMIF(INDEX($V:$V,ROW($V1803)-VALUE(LEFT(W$1,FIND("-",W$1,1)-1))+1):$V1803,"&gt;0",INDEX($V:$V,ROW($V1803)-VALUE(LEFT(W$1,FIND("-",W$1,1)-1))+1):$V1803)/COUNTIF(INDEX($V:$V,ROW($V1803)-VALUE(LEFT(W$1,FIND("-",W$1,1)-1))+1):$V1803,"&gt;0"))/(SUMIF(INDEX($V:$V,ROW($V1803)-VALUE(LEFT(W$1,FIND("-",W$1,1)-1))+1):$V1803,"&lt;0",INDEX($V:$V,ROW($V1803)-VALUE(LEFT(W$1,FIND("-",W$1,1)-1))+1):$V1803)/COUNTIF(INDEX($V:$V,ROW($V1803)-VALUE(LEFT(W$1,FIND("-",W$1,1)-1))+1):$V1803,"&lt;0")))),100-100/(1+ABS((SUMIF(INDEX($V:$V,ROW($V1803)-VALUE(LEFT(W$1,FIND("-",W$1,1)-1))+1):$V1803,"&gt;0",INDEX($V:$V,ROW($V1803)-VALUE(LEFT(W$1,FIND("-",W$1,1)-1))+1):$V1803)/VALUE(LEFT(W$1,FIND("-",W$1,1)-1)))/(SUMIF(INDEX($V:$V,ROW($V1803)-VALUE(LEFT(W$1,FIND("-",W$1,1)-1))+1):$V1803,"&lt;0",INDEX($V:$V,ROW($V1803)-VALUE(LEFT(W$1,FIND("-",W$1,1)-1))+1):$V1803)/VALUE(LEFT(W$1,FIND("-",W$1,1)-1)))))))</f>
        <v>44.444444444444436</v>
      </c>
      <c r="Y1803">
        <f>IF(ROW($E1803)&lt;=VALUE(LEFT(Y$1,FIND("-",Y$1,1)-1)),0,MAX(INDEX(C:C,ROW(C1803)-VALUE(LEFT(Y$1,FIND("-",Y$1,1)-1))+1):C1803))</f>
        <v>0.5</v>
      </c>
      <c r="Z1803">
        <f>IF(ROW($E1803)&lt;=VALUE(LEFT(Z$1,FIND("-",Z$1,1)-1)),0,MIN(INDEX(D:D,ROW(D1803)-VALUE(LEFT(Z$1,FIND("-",Z$1,1)-1))+1):D1803))</f>
        <v>0.46</v>
      </c>
      <c r="AA1803">
        <f t="shared" si="252"/>
        <v>37.499999999999915</v>
      </c>
      <c r="AB1803">
        <f>IF(ROW($AA1803)&lt;=VALUE(LEFT(AA$1,FIND("-",AA$1,1)-1))+VALUE(LEFT(AB$1,FIND("-",AB$1,1)-1)-1),0,AVERAGE(INDEX($AA:$AA,ROW($AA1803)-VALUE(LEFT(AB$1,FIND("-",AB$1,1)-1))+1):$AA1803))</f>
        <v>49.537037037036974</v>
      </c>
      <c r="AC1803">
        <f>IF(ROW($AA1803)&lt;=VALUE(LEFT(AA$1,FIND("-",AA$1,1)-1))+VALUE(LEFT(AB$1,FIND("-",AB$1,1)-1)-1)+VALUE(LEFT(AC$1,FIND("-",AC$1,1)-1)-1),0,AVERAGE(INDEX($AB:$AB,ROW($AB1803)-VALUE(LEFT(AC$1,FIND("-",AC$1,1)-1))+1):$AB1803))</f>
        <v>51.08024691358019</v>
      </c>
      <c r="AE1803">
        <f t="shared" si="258"/>
        <v>50705044</v>
      </c>
      <c r="AG1803" t="str">
        <f t="shared" si="260"/>
        <v/>
      </c>
    </row>
    <row r="1804" spans="1:33" x14ac:dyDescent="0.25">
      <c r="A1804" s="6">
        <v>39092</v>
      </c>
      <c r="B1804">
        <v>0.47499999999999998</v>
      </c>
      <c r="C1804">
        <v>0.47499999999999998</v>
      </c>
      <c r="D1804">
        <v>0.47499999999999998</v>
      </c>
      <c r="E1804">
        <v>0.47499999999999998</v>
      </c>
      <c r="F1804">
        <v>0.27384700000000001</v>
      </c>
      <c r="G1804">
        <v>26500</v>
      </c>
      <c r="I1804" t="str">
        <f t="shared" si="253"/>
        <v/>
      </c>
      <c r="J1804" t="str">
        <f t="shared" si="254"/>
        <v/>
      </c>
      <c r="K1804" t="str">
        <f t="shared" si="255"/>
        <v/>
      </c>
      <c r="M1804" s="11" t="str">
        <f t="shared" si="259"/>
        <v/>
      </c>
      <c r="O1804">
        <f>IF(ROW($E1804)&lt;=VALUE(LEFT(O$1,FIND("-",O$1,1)-1)),0,IF(ROW($E1804)=VALUE(LEFT(O$1,FIND("-",O$1,1)-1))+1,AVERAGE(INDEX($E:$E,ROW($E1804)-VALUE(LEFT(O$1,FIND("-",O$1,1)-1))):$E1804),($E1804*(2/(VALUE(LEFT(O$1,FIND("-",O$1,1)-1))+1)))+(O1803*(1-(2/(VALUE(LEFT(O$1,FIND("-",O$1,1)-1))+1))))))</f>
        <v>0.42506861694328207</v>
      </c>
      <c r="Q1804">
        <f>IF(ROW($E1804)&lt;=VALUE(LEFT(Q$1,FIND("-",Q$1,1)-1)),0,IF(ROW($E1804)=VALUE(LEFT(Q$1,FIND("-",Q$1,1)-1))+1,AVERAGE(INDEX($E:$E,ROW($E1804)-VALUE(LEFT(Q$1,FIND("-",Q$1,1)-1))):$E1804),($E1804*(2/(VALUE(LEFT(Q$1,FIND("-",Q$1,1)-1))+1)))+(Q1803*(1-(2/(VALUE(LEFT(Q$1,FIND("-",Q$1,1)-1))+1))))))</f>
        <v>0.47924005762071781</v>
      </c>
      <c r="R1804">
        <f>IF(ROW($E1804)&lt;=VALUE(LEFT(R$1,FIND("-",R$1,1)-1)),0,IF(ROW($E1804)=VALUE(LEFT(R$1,FIND("-",R$1,1)-1))+1,AVERAGE(INDEX($E:$E,ROW($E1804)-VALUE(LEFT(R$1,FIND("-",R$1,1)-1))):$E1804),($E1804*(2/(VALUE(LEFT(R$1,FIND("-",R$1,1)-1))+1)))+(R1803*(1-(2/(VALUE(LEFT(R$1,FIND("-",R$1,1)-1))+1))))))</f>
        <v>0.48191457474091004</v>
      </c>
      <c r="S1804">
        <f t="shared" si="256"/>
        <v>-2.6745171201922324E-3</v>
      </c>
      <c r="T1804">
        <f>IF(ROW($E1804)&lt;=MAX(VALUE(LEFT(Q$1,FIND("-",Q$1,1)-1)),VALUE(LEFT(R$1,FIND("-",R$1,1)-1)))+VALUE(LEFT(T$1,FIND("-",T$1,1)-1))-1,0,IF(ROW($E1804)=MAX(VALUE(LEFT(Q$1,FIND("-",Q$1,1)-1)),VALUE(LEFT(R$1,FIND("-",R$1,1)-1)))+VALUE(LEFT(T$1,FIND("-",T$1,1)-1)),AVERAGE(INDEX($S:$S,ROW(S1804)-VALUE(LEFT(T$1,FIND("-",T$1,1)-1))+1):S1804),($S1804*(2/(VALUE(LEFT(T$1,FIND("-",T$1,1)-1))+1)))+(T1803*(1-(2/(VALUE(LEFT(T$1,FIND("-",T$1,1)-1))+1))))))</f>
        <v>-2.4511894778694509E-3</v>
      </c>
      <c r="V1804">
        <f t="shared" si="257"/>
        <v>0</v>
      </c>
      <c r="W1804">
        <f>IF(ROW($E1804)&lt;=VALUE(LEFT(W$1,FIND("-",W$1,1)-1))+1,0,IF(ROW($E1803)=VALUE(LEFT(W$1,FIND("-",W$1,1)-1))+1,100-100/(1+ABS((SUMIF(INDEX($V:$V,ROW($V1804)-VALUE(LEFT(W$1,FIND("-",W$1,1)-1))+1):$V1804,"&gt;0",INDEX($V:$V,ROW($V1804)-VALUE(LEFT(W$1,FIND("-",W$1,1)-1))+1):$V1804)/COUNTIF(INDEX($V:$V,ROW($V1804)-VALUE(LEFT(W$1,FIND("-",W$1,1)-1))+1):$V1804,"&gt;0"))/(SUMIF(INDEX($V:$V,ROW($V1804)-VALUE(LEFT(W$1,FIND("-",W$1,1)-1))+1):$V1804,"&lt;0",INDEX($V:$V,ROW($V1804)-VALUE(LEFT(W$1,FIND("-",W$1,1)-1))+1):$V1804)/COUNTIF(INDEX($V:$V,ROW($V1804)-VALUE(LEFT(W$1,FIND("-",W$1,1)-1))+1):$V1804,"&lt;0")))),100-100/(1+ABS((SUMIF(INDEX($V:$V,ROW($V1804)-VALUE(LEFT(W$1,FIND("-",W$1,1)-1))+1):$V1804,"&gt;0",INDEX($V:$V,ROW($V1804)-VALUE(LEFT(W$1,FIND("-",W$1,1)-1))+1):$V1804)/VALUE(LEFT(W$1,FIND("-",W$1,1)-1)))/(SUMIF(INDEX($V:$V,ROW($V1804)-VALUE(LEFT(W$1,FIND("-",W$1,1)-1))+1):$V1804,"&lt;0",INDEX($V:$V,ROW($V1804)-VALUE(LEFT(W$1,FIND("-",W$1,1)-1))+1):$V1804)/VALUE(LEFT(W$1,FIND("-",W$1,1)-1)))))))</f>
        <v>47.058823529411761</v>
      </c>
      <c r="Y1804">
        <f>IF(ROW($E1804)&lt;=VALUE(LEFT(Y$1,FIND("-",Y$1,1)-1)),0,MAX(INDEX(C:C,ROW(C1804)-VALUE(LEFT(Y$1,FIND("-",Y$1,1)-1))+1):C1804))</f>
        <v>0.5</v>
      </c>
      <c r="Z1804">
        <f>IF(ROW($E1804)&lt;=VALUE(LEFT(Z$1,FIND("-",Z$1,1)-1)),0,MIN(INDEX(D:D,ROW(D1804)-VALUE(LEFT(Z$1,FIND("-",Z$1,1)-1))+1):D1804))</f>
        <v>0.46</v>
      </c>
      <c r="AA1804">
        <f t="shared" si="252"/>
        <v>37.499999999999915</v>
      </c>
      <c r="AB1804">
        <f>IF(ROW($AA1804)&lt;=VALUE(LEFT(AA$1,FIND("-",AA$1,1)-1))+VALUE(LEFT(AB$1,FIND("-",AB$1,1)-1)-1),0,AVERAGE(INDEX($AA:$AA,ROW($AA1804)-VALUE(LEFT(AB$1,FIND("-",AB$1,1)-1))+1):$AA1804))</f>
        <v>43.518518518518441</v>
      </c>
      <c r="AC1804">
        <f>IF(ROW($AA1804)&lt;=VALUE(LEFT(AA$1,FIND("-",AA$1,1)-1))+VALUE(LEFT(AB$1,FIND("-",AB$1,1)-1)-1)+VALUE(LEFT(AC$1,FIND("-",AC$1,1)-1)-1),0,AVERAGE(INDEX($AB:$AB,ROW($AB1804)-VALUE(LEFT(AC$1,FIND("-",AC$1,1)-1))+1):$AB1804))</f>
        <v>48.302469135802404</v>
      </c>
      <c r="AE1804">
        <f t="shared" si="258"/>
        <v>50705044</v>
      </c>
      <c r="AG1804" t="str">
        <f t="shared" si="260"/>
        <v/>
      </c>
    </row>
    <row r="1805" spans="1:33" x14ac:dyDescent="0.25">
      <c r="A1805" s="6">
        <v>39093</v>
      </c>
      <c r="B1805">
        <v>0.47499999999999998</v>
      </c>
      <c r="C1805">
        <v>0.47499999999999998</v>
      </c>
      <c r="D1805">
        <v>0.47</v>
      </c>
      <c r="E1805">
        <v>0.47</v>
      </c>
      <c r="F1805">
        <v>0.27096500000000001</v>
      </c>
      <c r="G1805">
        <v>30000</v>
      </c>
      <c r="I1805" t="str">
        <f t="shared" si="253"/>
        <v/>
      </c>
      <c r="J1805" t="str">
        <f t="shared" si="254"/>
        <v/>
      </c>
      <c r="K1805" t="str">
        <f t="shared" si="255"/>
        <v/>
      </c>
      <c r="M1805" s="11" t="str">
        <f t="shared" si="259"/>
        <v/>
      </c>
      <c r="O1805">
        <f>IF(ROW($E1805)&lt;=VALUE(LEFT(O$1,FIND("-",O$1,1)-1)),0,IF(ROW($E1805)=VALUE(LEFT(O$1,FIND("-",O$1,1)-1))+1,AVERAGE(INDEX($E:$E,ROW($E1805)-VALUE(LEFT(O$1,FIND("-",O$1,1)-1))):$E1805),($E1805*(2/(VALUE(LEFT(O$1,FIND("-",O$1,1)-1))+1)))+(O1804*(1-(2/(VALUE(LEFT(O$1,FIND("-",O$1,1)-1))+1))))))</f>
        <v>0.4255156953816574</v>
      </c>
      <c r="Q1805">
        <f>IF(ROW($E1805)&lt;=VALUE(LEFT(Q$1,FIND("-",Q$1,1)-1)),0,IF(ROW($E1805)=VALUE(LEFT(Q$1,FIND("-",Q$1,1)-1))+1,AVERAGE(INDEX($E:$E,ROW($E1805)-VALUE(LEFT(Q$1,FIND("-",Q$1,1)-1))):$E1805),($E1805*(2/(VALUE(LEFT(Q$1,FIND("-",Q$1,1)-1))+1)))+(Q1804*(1-(2/(VALUE(LEFT(Q$1,FIND("-",Q$1,1)-1))+1))))))</f>
        <v>0.47781851029445349</v>
      </c>
      <c r="R1805">
        <f>IF(ROW($E1805)&lt;=VALUE(LEFT(R$1,FIND("-",R$1,1)-1)),0,IF(ROW($E1805)=VALUE(LEFT(R$1,FIND("-",R$1,1)-1))+1,AVERAGE(INDEX($E:$E,ROW($E1805)-VALUE(LEFT(R$1,FIND("-",R$1,1)-1))):$E1805),($E1805*(2/(VALUE(LEFT(R$1,FIND("-",R$1,1)-1))+1)))+(R1804*(1-(2/(VALUE(LEFT(R$1,FIND("-",R$1,1)-1))+1))))))</f>
        <v>0.48103201364899079</v>
      </c>
      <c r="S1805">
        <f t="shared" si="256"/>
        <v>-3.2135033545372949E-3</v>
      </c>
      <c r="T1805">
        <f>IF(ROW($E1805)&lt;=MAX(VALUE(LEFT(Q$1,FIND("-",Q$1,1)-1)),VALUE(LEFT(R$1,FIND("-",R$1,1)-1)))+VALUE(LEFT(T$1,FIND("-",T$1,1)-1))-1,0,IF(ROW($E1805)=MAX(VALUE(LEFT(Q$1,FIND("-",Q$1,1)-1)),VALUE(LEFT(R$1,FIND("-",R$1,1)-1)))+VALUE(LEFT(T$1,FIND("-",T$1,1)-1)),AVERAGE(INDEX($S:$S,ROW(S1805)-VALUE(LEFT(T$1,FIND("-",T$1,1)-1))+1):S1805),($S1805*(2/(VALUE(LEFT(T$1,FIND("-",T$1,1)-1))+1)))+(T1804*(1-(2/(VALUE(LEFT(T$1,FIND("-",T$1,1)-1))+1))))))</f>
        <v>-2.6036522532030199E-3</v>
      </c>
      <c r="V1805">
        <f t="shared" si="257"/>
        <v>-5.0000000000000044E-3</v>
      </c>
      <c r="W1805">
        <f>IF(ROW($E1805)&lt;=VALUE(LEFT(W$1,FIND("-",W$1,1)-1))+1,0,IF(ROW($E1804)=VALUE(LEFT(W$1,FIND("-",W$1,1)-1))+1,100-100/(1+ABS((SUMIF(INDEX($V:$V,ROW($V1805)-VALUE(LEFT(W$1,FIND("-",W$1,1)-1))+1):$V1805,"&gt;0",INDEX($V:$V,ROW($V1805)-VALUE(LEFT(W$1,FIND("-",W$1,1)-1))+1):$V1805)/COUNTIF(INDEX($V:$V,ROW($V1805)-VALUE(LEFT(W$1,FIND("-",W$1,1)-1))+1):$V1805,"&gt;0"))/(SUMIF(INDEX($V:$V,ROW($V1805)-VALUE(LEFT(W$1,FIND("-",W$1,1)-1))+1):$V1805,"&lt;0",INDEX($V:$V,ROW($V1805)-VALUE(LEFT(W$1,FIND("-",W$1,1)-1))+1):$V1805)/COUNTIF(INDEX($V:$V,ROW($V1805)-VALUE(LEFT(W$1,FIND("-",W$1,1)-1))+1):$V1805,"&lt;0")))),100-100/(1+ABS((SUMIF(INDEX($V:$V,ROW($V1805)-VALUE(LEFT(W$1,FIND("-",W$1,1)-1))+1):$V1805,"&gt;0",INDEX($V:$V,ROW($V1805)-VALUE(LEFT(W$1,FIND("-",W$1,1)-1))+1):$V1805)/VALUE(LEFT(W$1,FIND("-",W$1,1)-1)))/(SUMIF(INDEX($V:$V,ROW($V1805)-VALUE(LEFT(W$1,FIND("-",W$1,1)-1))+1):$V1805,"&lt;0",INDEX($V:$V,ROW($V1805)-VALUE(LEFT(W$1,FIND("-",W$1,1)-1))+1):$V1805)/VALUE(LEFT(W$1,FIND("-",W$1,1)-1)))))))</f>
        <v>44.444444444444436</v>
      </c>
      <c r="Y1805">
        <f>IF(ROW($E1805)&lt;=VALUE(LEFT(Y$1,FIND("-",Y$1,1)-1)),0,MAX(INDEX(C:C,ROW(C1805)-VALUE(LEFT(Y$1,FIND("-",Y$1,1)-1))+1):C1805))</f>
        <v>0.5</v>
      </c>
      <c r="Z1805">
        <f>IF(ROW($E1805)&lt;=VALUE(LEFT(Z$1,FIND("-",Z$1,1)-1)),0,MIN(INDEX(D:D,ROW(D1805)-VALUE(LEFT(Z$1,FIND("-",Z$1,1)-1))+1):D1805))</f>
        <v>0.46500000000000002</v>
      </c>
      <c r="AA1805">
        <f t="shared" si="252"/>
        <v>14.28571428571415</v>
      </c>
      <c r="AB1805">
        <f>IF(ROW($AA1805)&lt;=VALUE(LEFT(AA$1,FIND("-",AA$1,1)-1))+VALUE(LEFT(AB$1,FIND("-",AB$1,1)-1)-1),0,AVERAGE(INDEX($AA:$AA,ROW($AA1805)-VALUE(LEFT(AB$1,FIND("-",AB$1,1)-1))+1):$AA1805))</f>
        <v>29.76190476190466</v>
      </c>
      <c r="AC1805">
        <f>IF(ROW($AA1805)&lt;=VALUE(LEFT(AA$1,FIND("-",AA$1,1)-1))+VALUE(LEFT(AB$1,FIND("-",AB$1,1)-1)-1)+VALUE(LEFT(AC$1,FIND("-",AC$1,1)-1)-1),0,AVERAGE(INDEX($AB:$AB,ROW($AB1805)-VALUE(LEFT(AC$1,FIND("-",AC$1,1)-1))+1):$AB1805))</f>
        <v>40.939153439153358</v>
      </c>
      <c r="AE1805">
        <f t="shared" si="258"/>
        <v>50675044</v>
      </c>
      <c r="AG1805" t="str">
        <f t="shared" si="260"/>
        <v/>
      </c>
    </row>
    <row r="1806" spans="1:33" x14ac:dyDescent="0.25">
      <c r="A1806" s="6">
        <v>39094</v>
      </c>
      <c r="B1806">
        <v>0.47</v>
      </c>
      <c r="C1806">
        <v>0.48</v>
      </c>
      <c r="D1806">
        <v>0.47</v>
      </c>
      <c r="E1806">
        <v>0.48</v>
      </c>
      <c r="F1806">
        <v>0.27672999999999998</v>
      </c>
      <c r="G1806">
        <v>31000</v>
      </c>
      <c r="I1806" t="str">
        <f t="shared" si="253"/>
        <v/>
      </c>
      <c r="J1806" t="str">
        <f t="shared" si="254"/>
        <v/>
      </c>
      <c r="K1806" t="str">
        <f t="shared" si="255"/>
        <v/>
      </c>
      <c r="M1806" s="11" t="str">
        <f t="shared" si="259"/>
        <v/>
      </c>
      <c r="O1806">
        <f>IF(ROW($E1806)&lt;=VALUE(LEFT(O$1,FIND("-",O$1,1)-1)),0,IF(ROW($E1806)=VALUE(LEFT(O$1,FIND("-",O$1,1)-1))+1,AVERAGE(INDEX($E:$E,ROW($E1806)-VALUE(LEFT(O$1,FIND("-",O$1,1)-1))):$E1806),($E1806*(2/(VALUE(LEFT(O$1,FIND("-",O$1,1)-1))+1)))+(O1805*(1-(2/(VALUE(LEFT(O$1,FIND("-",O$1,1)-1))+1))))))</f>
        <v>0.42605782776591949</v>
      </c>
      <c r="Q1806">
        <f>IF(ROW($E1806)&lt;=VALUE(LEFT(Q$1,FIND("-",Q$1,1)-1)),0,IF(ROW($E1806)=VALUE(LEFT(Q$1,FIND("-",Q$1,1)-1))+1,AVERAGE(INDEX($E:$E,ROW($E1806)-VALUE(LEFT(Q$1,FIND("-",Q$1,1)-1))):$E1806),($E1806*(2/(VALUE(LEFT(Q$1,FIND("-",Q$1,1)-1))+1)))+(Q1805*(1-(2/(VALUE(LEFT(Q$1,FIND("-",Q$1,1)-1))+1))))))</f>
        <v>0.47815412409530678</v>
      </c>
      <c r="R1806">
        <f>IF(ROW($E1806)&lt;=VALUE(LEFT(R$1,FIND("-",R$1,1)-1)),0,IF(ROW($E1806)=VALUE(LEFT(R$1,FIND("-",R$1,1)-1))+1,AVERAGE(INDEX($E:$E,ROW($E1806)-VALUE(LEFT(R$1,FIND("-",R$1,1)-1))):$E1806),($E1806*(2/(VALUE(LEFT(R$1,FIND("-",R$1,1)-1))+1)))+(R1805*(1-(2/(VALUE(LEFT(R$1,FIND("-",R$1,1)-1))+1))))))</f>
        <v>0.48095556819350999</v>
      </c>
      <c r="S1806">
        <f t="shared" si="256"/>
        <v>-2.8014440982032096E-3</v>
      </c>
      <c r="T1806">
        <f>IF(ROW($E1806)&lt;=MAX(VALUE(LEFT(Q$1,FIND("-",Q$1,1)-1)),VALUE(LEFT(R$1,FIND("-",R$1,1)-1)))+VALUE(LEFT(T$1,FIND("-",T$1,1)-1))-1,0,IF(ROW($E1806)=MAX(VALUE(LEFT(Q$1,FIND("-",Q$1,1)-1)),VALUE(LEFT(R$1,FIND("-",R$1,1)-1)))+VALUE(LEFT(T$1,FIND("-",T$1,1)-1)),AVERAGE(INDEX($S:$S,ROW(S1806)-VALUE(LEFT(T$1,FIND("-",T$1,1)-1))+1):S1806),($S1806*(2/(VALUE(LEFT(T$1,FIND("-",T$1,1)-1))+1)))+(T1805*(1-(2/(VALUE(LEFT(T$1,FIND("-",T$1,1)-1))+1))))))</f>
        <v>-2.6432106222030582E-3</v>
      </c>
      <c r="V1806">
        <f t="shared" si="257"/>
        <v>1.0000000000000009E-2</v>
      </c>
      <c r="W1806">
        <f>IF(ROW($E1806)&lt;=VALUE(LEFT(W$1,FIND("-",W$1,1)-1))+1,0,IF(ROW($E1805)=VALUE(LEFT(W$1,FIND("-",W$1,1)-1))+1,100-100/(1+ABS((SUMIF(INDEX($V:$V,ROW($V1806)-VALUE(LEFT(W$1,FIND("-",W$1,1)-1))+1):$V1806,"&gt;0",INDEX($V:$V,ROW($V1806)-VALUE(LEFT(W$1,FIND("-",W$1,1)-1))+1):$V1806)/COUNTIF(INDEX($V:$V,ROW($V1806)-VALUE(LEFT(W$1,FIND("-",W$1,1)-1))+1):$V1806,"&gt;0"))/(SUMIF(INDEX($V:$V,ROW($V1806)-VALUE(LEFT(W$1,FIND("-",W$1,1)-1))+1):$V1806,"&lt;0",INDEX($V:$V,ROW($V1806)-VALUE(LEFT(W$1,FIND("-",W$1,1)-1))+1):$V1806)/COUNTIF(INDEX($V:$V,ROW($V1806)-VALUE(LEFT(W$1,FIND("-",W$1,1)-1))+1):$V1806,"&lt;0")))),100-100/(1+ABS((SUMIF(INDEX($V:$V,ROW($V1806)-VALUE(LEFT(W$1,FIND("-",W$1,1)-1))+1):$V1806,"&gt;0",INDEX($V:$V,ROW($V1806)-VALUE(LEFT(W$1,FIND("-",W$1,1)-1))+1):$V1806)/VALUE(LEFT(W$1,FIND("-",W$1,1)-1)))/(SUMIF(INDEX($V:$V,ROW($V1806)-VALUE(LEFT(W$1,FIND("-",W$1,1)-1))+1):$V1806,"&lt;0",INDEX($V:$V,ROW($V1806)-VALUE(LEFT(W$1,FIND("-",W$1,1)-1))+1):$V1806)/VALUE(LEFT(W$1,FIND("-",W$1,1)-1)))))))</f>
        <v>50</v>
      </c>
      <c r="Y1806">
        <f>IF(ROW($E1806)&lt;=VALUE(LEFT(Y$1,FIND("-",Y$1,1)-1)),0,MAX(INDEX(C:C,ROW(C1806)-VALUE(LEFT(Y$1,FIND("-",Y$1,1)-1))+1):C1806))</f>
        <v>0.5</v>
      </c>
      <c r="Z1806">
        <f>IF(ROW($E1806)&lt;=VALUE(LEFT(Z$1,FIND("-",Z$1,1)-1)),0,MIN(INDEX(D:D,ROW(D1806)-VALUE(LEFT(Z$1,FIND("-",Z$1,1)-1))+1):D1806))</f>
        <v>0.46500000000000002</v>
      </c>
      <c r="AA1806">
        <f t="shared" si="252"/>
        <v>42.857142857142769</v>
      </c>
      <c r="AB1806">
        <f>IF(ROW($AA1806)&lt;=VALUE(LEFT(AA$1,FIND("-",AA$1,1)-1))+VALUE(LEFT(AB$1,FIND("-",AB$1,1)-1)-1),0,AVERAGE(INDEX($AA:$AA,ROW($AA1806)-VALUE(LEFT(AB$1,FIND("-",AB$1,1)-1))+1):$AA1806))</f>
        <v>31.547619047618941</v>
      </c>
      <c r="AC1806">
        <f>IF(ROW($AA1806)&lt;=VALUE(LEFT(AA$1,FIND("-",AA$1,1)-1))+VALUE(LEFT(AB$1,FIND("-",AB$1,1)-1)-1)+VALUE(LEFT(AC$1,FIND("-",AC$1,1)-1)-1),0,AVERAGE(INDEX($AB:$AB,ROW($AB1806)-VALUE(LEFT(AC$1,FIND("-",AC$1,1)-1))+1):$AB1806))</f>
        <v>34.942680776014008</v>
      </c>
      <c r="AE1806">
        <f t="shared" si="258"/>
        <v>50706044</v>
      </c>
      <c r="AG1806" t="str">
        <f t="shared" si="260"/>
        <v/>
      </c>
    </row>
    <row r="1807" spans="1:33" x14ac:dyDescent="0.25">
      <c r="A1807" s="6">
        <v>39097</v>
      </c>
      <c r="B1807">
        <v>0.48</v>
      </c>
      <c r="C1807">
        <v>0.48</v>
      </c>
      <c r="D1807">
        <v>0.47499999999999998</v>
      </c>
      <c r="E1807">
        <v>0.48</v>
      </c>
      <c r="F1807">
        <v>0.27672999999999998</v>
      </c>
      <c r="G1807">
        <v>83000</v>
      </c>
      <c r="I1807" t="str">
        <f t="shared" si="253"/>
        <v>Bullish</v>
      </c>
      <c r="J1807" t="str">
        <f t="shared" si="254"/>
        <v/>
      </c>
      <c r="K1807" t="str">
        <f t="shared" si="255"/>
        <v/>
      </c>
      <c r="M1807" s="11" t="str">
        <f t="shared" si="259"/>
        <v/>
      </c>
      <c r="O1807">
        <f>IF(ROW($E1807)&lt;=VALUE(LEFT(O$1,FIND("-",O$1,1)-1)),0,IF(ROW($E1807)=VALUE(LEFT(O$1,FIND("-",O$1,1)-1))+1,AVERAGE(INDEX($E:$E,ROW($E1807)-VALUE(LEFT(O$1,FIND("-",O$1,1)-1))):$E1807),($E1807*(2/(VALUE(LEFT(O$1,FIND("-",O$1,1)-1))+1)))+(O1806*(1-(2/(VALUE(LEFT(O$1,FIND("-",O$1,1)-1))+1))))))</f>
        <v>0.4265945657980994</v>
      </c>
      <c r="Q1807">
        <f>IF(ROW($E1807)&lt;=VALUE(LEFT(Q$1,FIND("-",Q$1,1)-1)),0,IF(ROW($E1807)=VALUE(LEFT(Q$1,FIND("-",Q$1,1)-1))+1,AVERAGE(INDEX($E:$E,ROW($E1807)-VALUE(LEFT(Q$1,FIND("-",Q$1,1)-1))):$E1807),($E1807*(2/(VALUE(LEFT(Q$1,FIND("-",Q$1,1)-1))+1)))+(Q1806*(1-(2/(VALUE(LEFT(Q$1,FIND("-",Q$1,1)-1))+1))))))</f>
        <v>0.47843810500372108</v>
      </c>
      <c r="R1807">
        <f>IF(ROW($E1807)&lt;=VALUE(LEFT(R$1,FIND("-",R$1,1)-1)),0,IF(ROW($E1807)=VALUE(LEFT(R$1,FIND("-",R$1,1)-1))+1,AVERAGE(INDEX($E:$E,ROW($E1807)-VALUE(LEFT(R$1,FIND("-",R$1,1)-1))):$E1807),($E1807*(2/(VALUE(LEFT(R$1,FIND("-",R$1,1)-1))+1)))+(R1806*(1-(2/(VALUE(LEFT(R$1,FIND("-",R$1,1)-1))+1))))))</f>
        <v>0.48088478536436113</v>
      </c>
      <c r="S1807">
        <f t="shared" si="256"/>
        <v>-2.4466803606400522E-3</v>
      </c>
      <c r="T1807">
        <f>IF(ROW($E1807)&lt;=MAX(VALUE(LEFT(Q$1,FIND("-",Q$1,1)-1)),VALUE(LEFT(R$1,FIND("-",R$1,1)-1)))+VALUE(LEFT(T$1,FIND("-",T$1,1)-1))-1,0,IF(ROW($E1807)=MAX(VALUE(LEFT(Q$1,FIND("-",Q$1,1)-1)),VALUE(LEFT(R$1,FIND("-",R$1,1)-1)))+VALUE(LEFT(T$1,FIND("-",T$1,1)-1)),AVERAGE(INDEX($S:$S,ROW(S1807)-VALUE(LEFT(T$1,FIND("-",T$1,1)-1))+1):S1807),($S1807*(2/(VALUE(LEFT(T$1,FIND("-",T$1,1)-1))+1)))+(T1806*(1-(2/(VALUE(LEFT(T$1,FIND("-",T$1,1)-1))+1))))))</f>
        <v>-2.6039045698904571E-3</v>
      </c>
      <c r="V1807">
        <f t="shared" si="257"/>
        <v>0</v>
      </c>
      <c r="W1807">
        <f>IF(ROW($E1807)&lt;=VALUE(LEFT(W$1,FIND("-",W$1,1)-1))+1,0,IF(ROW($E1806)=VALUE(LEFT(W$1,FIND("-",W$1,1)-1))+1,100-100/(1+ABS((SUMIF(INDEX($V:$V,ROW($V1807)-VALUE(LEFT(W$1,FIND("-",W$1,1)-1))+1):$V1807,"&gt;0",INDEX($V:$V,ROW($V1807)-VALUE(LEFT(W$1,FIND("-",W$1,1)-1))+1):$V1807)/COUNTIF(INDEX($V:$V,ROW($V1807)-VALUE(LEFT(W$1,FIND("-",W$1,1)-1))+1):$V1807,"&gt;0"))/(SUMIF(INDEX($V:$V,ROW($V1807)-VALUE(LEFT(W$1,FIND("-",W$1,1)-1))+1):$V1807,"&lt;0",INDEX($V:$V,ROW($V1807)-VALUE(LEFT(W$1,FIND("-",W$1,1)-1))+1):$V1807)/COUNTIF(INDEX($V:$V,ROW($V1807)-VALUE(LEFT(W$1,FIND("-",W$1,1)-1))+1):$V1807,"&lt;0")))),100-100/(1+ABS((SUMIF(INDEX($V:$V,ROW($V1807)-VALUE(LEFT(W$1,FIND("-",W$1,1)-1))+1):$V1807,"&gt;0",INDEX($V:$V,ROW($V1807)-VALUE(LEFT(W$1,FIND("-",W$1,1)-1))+1):$V1807)/VALUE(LEFT(W$1,FIND("-",W$1,1)-1)))/(SUMIF(INDEX($V:$V,ROW($V1807)-VALUE(LEFT(W$1,FIND("-",W$1,1)-1))+1):$V1807,"&lt;0",INDEX($V:$V,ROW($V1807)-VALUE(LEFT(W$1,FIND("-",W$1,1)-1))+1):$V1807)/VALUE(LEFT(W$1,FIND("-",W$1,1)-1)))))))</f>
        <v>52.631578947368425</v>
      </c>
      <c r="Y1807">
        <f>IF(ROW($E1807)&lt;=VALUE(LEFT(Y$1,FIND("-",Y$1,1)-1)),0,MAX(INDEX(C:C,ROW(C1807)-VALUE(LEFT(Y$1,FIND("-",Y$1,1)-1))+1):C1807))</f>
        <v>0.5</v>
      </c>
      <c r="Z1807">
        <f>IF(ROW($E1807)&lt;=VALUE(LEFT(Z$1,FIND("-",Z$1,1)-1)),0,MIN(INDEX(D:D,ROW(D1807)-VALUE(LEFT(Z$1,FIND("-",Z$1,1)-1))+1):D1807))</f>
        <v>0.46500000000000002</v>
      </c>
      <c r="AA1807">
        <f t="shared" ref="AA1807:AA1870" si="261">IF(ROW($E1807)&lt;=VALUE(LEFT(AA$1,FIND("-",AA$1,1)-1)),0,(($E1807-$Z1807)/($Y1807-$Z1807))*100)</f>
        <v>42.857142857142769</v>
      </c>
      <c r="AB1807">
        <f>IF(ROW($AA1807)&lt;=VALUE(LEFT(AA$1,FIND("-",AA$1,1)-1))+VALUE(LEFT(AB$1,FIND("-",AB$1,1)-1)-1),0,AVERAGE(INDEX($AA:$AA,ROW($AA1807)-VALUE(LEFT(AB$1,FIND("-",AB$1,1)-1))+1):$AA1807))</f>
        <v>33.333333333333229</v>
      </c>
      <c r="AC1807">
        <f>IF(ROW($AA1807)&lt;=VALUE(LEFT(AA$1,FIND("-",AA$1,1)-1))+VALUE(LEFT(AB$1,FIND("-",AB$1,1)-1)-1)+VALUE(LEFT(AC$1,FIND("-",AC$1,1)-1)-1),0,AVERAGE(INDEX($AB:$AB,ROW($AB1807)-VALUE(LEFT(AC$1,FIND("-",AC$1,1)-1))+1):$AB1807))</f>
        <v>31.547619047618941</v>
      </c>
      <c r="AE1807">
        <f t="shared" si="258"/>
        <v>50706044</v>
      </c>
      <c r="AG1807" t="str">
        <f t="shared" si="260"/>
        <v/>
      </c>
    </row>
    <row r="1808" spans="1:33" x14ac:dyDescent="0.25">
      <c r="A1808" s="6">
        <v>39098</v>
      </c>
      <c r="B1808">
        <v>0.47499999999999998</v>
      </c>
      <c r="C1808">
        <v>0.47499999999999998</v>
      </c>
      <c r="D1808">
        <v>0.47</v>
      </c>
      <c r="E1808">
        <v>0.47</v>
      </c>
      <c r="F1808">
        <v>0.27096500000000001</v>
      </c>
      <c r="G1808">
        <v>48000</v>
      </c>
      <c r="I1808" t="str">
        <f t="shared" si="253"/>
        <v>Bearish</v>
      </c>
      <c r="J1808" t="str">
        <f t="shared" si="254"/>
        <v/>
      </c>
      <c r="K1808" t="str">
        <f t="shared" si="255"/>
        <v/>
      </c>
      <c r="M1808" s="11" t="str">
        <f t="shared" si="259"/>
        <v/>
      </c>
      <c r="O1808">
        <f>IF(ROW($E1808)&lt;=VALUE(LEFT(O$1,FIND("-",O$1,1)-1)),0,IF(ROW($E1808)=VALUE(LEFT(O$1,FIND("-",O$1,1)-1))+1,AVERAGE(INDEX($E:$E,ROW($E1808)-VALUE(LEFT(O$1,FIND("-",O$1,1)-1))):$E1808),($E1808*(2/(VALUE(LEFT(O$1,FIND("-",O$1,1)-1))+1)))+(O1807*(1-(2/(VALUE(LEFT(O$1,FIND("-",O$1,1)-1))+1))))))</f>
        <v>0.42702646066577998</v>
      </c>
      <c r="Q1808">
        <f>IF(ROW($E1808)&lt;=VALUE(LEFT(Q$1,FIND("-",Q$1,1)-1)),0,IF(ROW($E1808)=VALUE(LEFT(Q$1,FIND("-",Q$1,1)-1))+1,AVERAGE(INDEX($E:$E,ROW($E1808)-VALUE(LEFT(Q$1,FIND("-",Q$1,1)-1))):$E1808),($E1808*(2/(VALUE(LEFT(Q$1,FIND("-",Q$1,1)-1))+1)))+(Q1807*(1-(2/(VALUE(LEFT(Q$1,FIND("-",Q$1,1)-1))+1))))))</f>
        <v>0.47713993500314861</v>
      </c>
      <c r="R1808">
        <f>IF(ROW($E1808)&lt;=VALUE(LEFT(R$1,FIND("-",R$1,1)-1)),0,IF(ROW($E1808)=VALUE(LEFT(R$1,FIND("-",R$1,1)-1))+1,AVERAGE(INDEX($E:$E,ROW($E1808)-VALUE(LEFT(R$1,FIND("-",R$1,1)-1))):$E1808),($E1808*(2/(VALUE(LEFT(R$1,FIND("-",R$1,1)-1))+1)))+(R1807*(1-(2/(VALUE(LEFT(R$1,FIND("-",R$1,1)-1))+1))))))</f>
        <v>0.48007850496700105</v>
      </c>
      <c r="S1808">
        <f t="shared" si="256"/>
        <v>-2.9385699638524443E-3</v>
      </c>
      <c r="T1808">
        <f>IF(ROW($E1808)&lt;=MAX(VALUE(LEFT(Q$1,FIND("-",Q$1,1)-1)),VALUE(LEFT(R$1,FIND("-",R$1,1)-1)))+VALUE(LEFT(T$1,FIND("-",T$1,1)-1))-1,0,IF(ROW($E1808)=MAX(VALUE(LEFT(Q$1,FIND("-",Q$1,1)-1)),VALUE(LEFT(R$1,FIND("-",R$1,1)-1)))+VALUE(LEFT(T$1,FIND("-",T$1,1)-1)),AVERAGE(INDEX($S:$S,ROW(S1808)-VALUE(LEFT(T$1,FIND("-",T$1,1)-1))+1):S1808),($S1808*(2/(VALUE(LEFT(T$1,FIND("-",T$1,1)-1))+1)))+(T1807*(1-(2/(VALUE(LEFT(T$1,FIND("-",T$1,1)-1))+1))))))</f>
        <v>-2.6708376486828545E-3</v>
      </c>
      <c r="V1808">
        <f t="shared" si="257"/>
        <v>-1.0000000000000009E-2</v>
      </c>
      <c r="W1808">
        <f>IF(ROW($E1808)&lt;=VALUE(LEFT(W$1,FIND("-",W$1,1)-1))+1,0,IF(ROW($E1807)=VALUE(LEFT(W$1,FIND("-",W$1,1)-1))+1,100-100/(1+ABS((SUMIF(INDEX($V:$V,ROW($V1808)-VALUE(LEFT(W$1,FIND("-",W$1,1)-1))+1):$V1808,"&gt;0",INDEX($V:$V,ROW($V1808)-VALUE(LEFT(W$1,FIND("-",W$1,1)-1))+1):$V1808)/COUNTIF(INDEX($V:$V,ROW($V1808)-VALUE(LEFT(W$1,FIND("-",W$1,1)-1))+1):$V1808,"&gt;0"))/(SUMIF(INDEX($V:$V,ROW($V1808)-VALUE(LEFT(W$1,FIND("-",W$1,1)-1))+1):$V1808,"&lt;0",INDEX($V:$V,ROW($V1808)-VALUE(LEFT(W$1,FIND("-",W$1,1)-1))+1):$V1808)/COUNTIF(INDEX($V:$V,ROW($V1808)-VALUE(LEFT(W$1,FIND("-",W$1,1)-1))+1):$V1808,"&lt;0")))),100-100/(1+ABS((SUMIF(INDEX($V:$V,ROW($V1808)-VALUE(LEFT(W$1,FIND("-",W$1,1)-1))+1):$V1808,"&gt;0",INDEX($V:$V,ROW($V1808)-VALUE(LEFT(W$1,FIND("-",W$1,1)-1))+1):$V1808)/VALUE(LEFT(W$1,FIND("-",W$1,1)-1)))/(SUMIF(INDEX($V:$V,ROW($V1808)-VALUE(LEFT(W$1,FIND("-",W$1,1)-1))+1):$V1808,"&lt;0",INDEX($V:$V,ROW($V1808)-VALUE(LEFT(W$1,FIND("-",W$1,1)-1))+1):$V1808)/VALUE(LEFT(W$1,FIND("-",W$1,1)-1)))))))</f>
        <v>47.61904761904762</v>
      </c>
      <c r="Y1808">
        <f>IF(ROW($E1808)&lt;=VALUE(LEFT(Y$1,FIND("-",Y$1,1)-1)),0,MAX(INDEX(C:C,ROW(C1808)-VALUE(LEFT(Y$1,FIND("-",Y$1,1)-1))+1):C1808))</f>
        <v>0.5</v>
      </c>
      <c r="Z1808">
        <f>IF(ROW($E1808)&lt;=VALUE(LEFT(Z$1,FIND("-",Z$1,1)-1)),0,MIN(INDEX(D:D,ROW(D1808)-VALUE(LEFT(Z$1,FIND("-",Z$1,1)-1))+1):D1808))</f>
        <v>0.46500000000000002</v>
      </c>
      <c r="AA1808">
        <f t="shared" si="261"/>
        <v>14.28571428571415</v>
      </c>
      <c r="AB1808">
        <f>IF(ROW($AA1808)&lt;=VALUE(LEFT(AA$1,FIND("-",AA$1,1)-1))+VALUE(LEFT(AB$1,FIND("-",AB$1,1)-1)-1),0,AVERAGE(INDEX($AA:$AA,ROW($AA1808)-VALUE(LEFT(AB$1,FIND("-",AB$1,1)-1))+1):$AA1808))</f>
        <v>33.333333333333229</v>
      </c>
      <c r="AC1808">
        <f>IF(ROW($AA1808)&lt;=VALUE(LEFT(AA$1,FIND("-",AA$1,1)-1))+VALUE(LEFT(AB$1,FIND("-",AB$1,1)-1)-1)+VALUE(LEFT(AC$1,FIND("-",AC$1,1)-1)-1),0,AVERAGE(INDEX($AB:$AB,ROW($AB1808)-VALUE(LEFT(AC$1,FIND("-",AC$1,1)-1))+1):$AB1808))</f>
        <v>32.738095238095134</v>
      </c>
      <c r="AE1808">
        <f t="shared" si="258"/>
        <v>50658044</v>
      </c>
      <c r="AG1808" t="str">
        <f t="shared" si="260"/>
        <v/>
      </c>
    </row>
    <row r="1809" spans="1:33" x14ac:dyDescent="0.25">
      <c r="A1809" s="6">
        <v>39099</v>
      </c>
      <c r="B1809">
        <v>0.47</v>
      </c>
      <c r="C1809">
        <v>0.47</v>
      </c>
      <c r="D1809">
        <v>0.46500000000000002</v>
      </c>
      <c r="E1809">
        <v>0.47</v>
      </c>
      <c r="F1809">
        <v>0.27096500000000001</v>
      </c>
      <c r="G1809">
        <v>116000</v>
      </c>
      <c r="I1809" t="str">
        <f t="shared" si="253"/>
        <v/>
      </c>
      <c r="J1809" t="str">
        <f t="shared" si="254"/>
        <v/>
      </c>
      <c r="K1809" t="str">
        <f t="shared" si="255"/>
        <v/>
      </c>
      <c r="M1809" s="11" t="str">
        <f t="shared" si="259"/>
        <v/>
      </c>
      <c r="O1809">
        <f>IF(ROW($E1809)&lt;=VALUE(LEFT(O$1,FIND("-",O$1,1)-1)),0,IF(ROW($E1809)=VALUE(LEFT(O$1,FIND("-",O$1,1)-1))+1,AVERAGE(INDEX($E:$E,ROW($E1809)-VALUE(LEFT(O$1,FIND("-",O$1,1)-1))):$E1809),($E1809*(2/(VALUE(LEFT(O$1,FIND("-",O$1,1)-1))+1)))+(O1808*(1-(2/(VALUE(LEFT(O$1,FIND("-",O$1,1)-1))+1))))))</f>
        <v>0.42745405807209064</v>
      </c>
      <c r="Q1809">
        <f>IF(ROW($E1809)&lt;=VALUE(LEFT(Q$1,FIND("-",Q$1,1)-1)),0,IF(ROW($E1809)=VALUE(LEFT(Q$1,FIND("-",Q$1,1)-1))+1,AVERAGE(INDEX($E:$E,ROW($E1809)-VALUE(LEFT(Q$1,FIND("-",Q$1,1)-1))):$E1809),($E1809*(2/(VALUE(LEFT(Q$1,FIND("-",Q$1,1)-1))+1)))+(Q1808*(1-(2/(VALUE(LEFT(Q$1,FIND("-",Q$1,1)-1))+1))))))</f>
        <v>0.47604148346420266</v>
      </c>
      <c r="R1809">
        <f>IF(ROW($E1809)&lt;=VALUE(LEFT(R$1,FIND("-",R$1,1)-1)),0,IF(ROW($E1809)=VALUE(LEFT(R$1,FIND("-",R$1,1)-1))+1,AVERAGE(INDEX($E:$E,ROW($E1809)-VALUE(LEFT(R$1,FIND("-",R$1,1)-1))):$E1809),($E1809*(2/(VALUE(LEFT(R$1,FIND("-",R$1,1)-1))+1)))+(R1808*(1-(2/(VALUE(LEFT(R$1,FIND("-",R$1,1)-1))+1))))))</f>
        <v>0.4793319490435195</v>
      </c>
      <c r="S1809">
        <f t="shared" si="256"/>
        <v>-3.2904655793168369E-3</v>
      </c>
      <c r="T1809">
        <f>IF(ROW($E1809)&lt;=MAX(VALUE(LEFT(Q$1,FIND("-",Q$1,1)-1)),VALUE(LEFT(R$1,FIND("-",R$1,1)-1)))+VALUE(LEFT(T$1,FIND("-",T$1,1)-1))-1,0,IF(ROW($E1809)=MAX(VALUE(LEFT(Q$1,FIND("-",Q$1,1)-1)),VALUE(LEFT(R$1,FIND("-",R$1,1)-1)))+VALUE(LEFT(T$1,FIND("-",T$1,1)-1)),AVERAGE(INDEX($S:$S,ROW(S1809)-VALUE(LEFT(T$1,FIND("-",T$1,1)-1))+1):S1809),($S1809*(2/(VALUE(LEFT(T$1,FIND("-",T$1,1)-1))+1)))+(T1808*(1-(2/(VALUE(LEFT(T$1,FIND("-",T$1,1)-1))+1))))))</f>
        <v>-2.7947632348096509E-3</v>
      </c>
      <c r="V1809">
        <f t="shared" si="257"/>
        <v>0</v>
      </c>
      <c r="W1809">
        <f>IF(ROW($E1809)&lt;=VALUE(LEFT(W$1,FIND("-",W$1,1)-1))+1,0,IF(ROW($E1808)=VALUE(LEFT(W$1,FIND("-",W$1,1)-1))+1,100-100/(1+ABS((SUMIF(INDEX($V:$V,ROW($V1809)-VALUE(LEFT(W$1,FIND("-",W$1,1)-1))+1):$V1809,"&gt;0",INDEX($V:$V,ROW($V1809)-VALUE(LEFT(W$1,FIND("-",W$1,1)-1))+1):$V1809)/COUNTIF(INDEX($V:$V,ROW($V1809)-VALUE(LEFT(W$1,FIND("-",W$1,1)-1))+1):$V1809,"&gt;0"))/(SUMIF(INDEX($V:$V,ROW($V1809)-VALUE(LEFT(W$1,FIND("-",W$1,1)-1))+1):$V1809,"&lt;0",INDEX($V:$V,ROW($V1809)-VALUE(LEFT(W$1,FIND("-",W$1,1)-1))+1):$V1809)/COUNTIF(INDEX($V:$V,ROW($V1809)-VALUE(LEFT(W$1,FIND("-",W$1,1)-1))+1):$V1809,"&lt;0")))),100-100/(1+ABS((SUMIF(INDEX($V:$V,ROW($V1809)-VALUE(LEFT(W$1,FIND("-",W$1,1)-1))+1):$V1809,"&gt;0",INDEX($V:$V,ROW($V1809)-VALUE(LEFT(W$1,FIND("-",W$1,1)-1))+1):$V1809)/VALUE(LEFT(W$1,FIND("-",W$1,1)-1)))/(SUMIF(INDEX($V:$V,ROW($V1809)-VALUE(LEFT(W$1,FIND("-",W$1,1)-1))+1):$V1809,"&lt;0",INDEX($V:$V,ROW($V1809)-VALUE(LEFT(W$1,FIND("-",W$1,1)-1))+1):$V1809)/VALUE(LEFT(W$1,FIND("-",W$1,1)-1)))))))</f>
        <v>45</v>
      </c>
      <c r="Y1809">
        <f>IF(ROW($E1809)&lt;=VALUE(LEFT(Y$1,FIND("-",Y$1,1)-1)),0,MAX(INDEX(C:C,ROW(C1809)-VALUE(LEFT(Y$1,FIND("-",Y$1,1)-1))+1):C1809))</f>
        <v>0.5</v>
      </c>
      <c r="Z1809">
        <f>IF(ROW($E1809)&lt;=VALUE(LEFT(Z$1,FIND("-",Z$1,1)-1)),0,MIN(INDEX(D:D,ROW(D1809)-VALUE(LEFT(Z$1,FIND("-",Z$1,1)-1))+1):D1809))</f>
        <v>0.46500000000000002</v>
      </c>
      <c r="AA1809">
        <f t="shared" si="261"/>
        <v>14.28571428571415</v>
      </c>
      <c r="AB1809">
        <f>IF(ROW($AA1809)&lt;=VALUE(LEFT(AA$1,FIND("-",AA$1,1)-1))+VALUE(LEFT(AB$1,FIND("-",AB$1,1)-1)-1),0,AVERAGE(INDEX($AA:$AA,ROW($AA1809)-VALUE(LEFT(AB$1,FIND("-",AB$1,1)-1))+1):$AA1809))</f>
        <v>23.809523809523693</v>
      </c>
      <c r="AC1809">
        <f>IF(ROW($AA1809)&lt;=VALUE(LEFT(AA$1,FIND("-",AA$1,1)-1))+VALUE(LEFT(AB$1,FIND("-",AB$1,1)-1)-1)+VALUE(LEFT(AC$1,FIND("-",AC$1,1)-1)-1),0,AVERAGE(INDEX($AB:$AB,ROW($AB1809)-VALUE(LEFT(AC$1,FIND("-",AC$1,1)-1))+1):$AB1809))</f>
        <v>30.158730158730052</v>
      </c>
      <c r="AE1809">
        <f t="shared" si="258"/>
        <v>50658044</v>
      </c>
      <c r="AG1809" t="str">
        <f t="shared" si="260"/>
        <v/>
      </c>
    </row>
    <row r="1810" spans="1:33" x14ac:dyDescent="0.25">
      <c r="A1810" s="6">
        <v>39100</v>
      </c>
      <c r="B1810">
        <v>0.47</v>
      </c>
      <c r="C1810">
        <v>0.48</v>
      </c>
      <c r="D1810">
        <v>0.47</v>
      </c>
      <c r="E1810">
        <v>0.47</v>
      </c>
      <c r="F1810">
        <v>0.27096500000000001</v>
      </c>
      <c r="G1810">
        <v>119000</v>
      </c>
      <c r="I1810" t="str">
        <f t="shared" si="253"/>
        <v/>
      </c>
      <c r="J1810" t="str">
        <f t="shared" si="254"/>
        <v/>
      </c>
      <c r="K1810" t="str">
        <f t="shared" si="255"/>
        <v/>
      </c>
      <c r="M1810" s="11" t="str">
        <f t="shared" si="259"/>
        <v/>
      </c>
      <c r="O1810">
        <f>IF(ROW($E1810)&lt;=VALUE(LEFT(O$1,FIND("-",O$1,1)-1)),0,IF(ROW($E1810)=VALUE(LEFT(O$1,FIND("-",O$1,1)-1))+1,AVERAGE(INDEX($E:$E,ROW($E1810)-VALUE(LEFT(O$1,FIND("-",O$1,1)-1))):$E1810),($E1810*(2/(VALUE(LEFT(O$1,FIND("-",O$1,1)-1))+1)))+(O1809*(1-(2/(VALUE(LEFT(O$1,FIND("-",O$1,1)-1))+1))))))</f>
        <v>0.42787740077784098</v>
      </c>
      <c r="Q1810">
        <f>IF(ROW($E1810)&lt;=VALUE(LEFT(Q$1,FIND("-",Q$1,1)-1)),0,IF(ROW($E1810)=VALUE(LEFT(Q$1,FIND("-",Q$1,1)-1))+1,AVERAGE(INDEX($E:$E,ROW($E1810)-VALUE(LEFT(Q$1,FIND("-",Q$1,1)-1))):$E1810),($E1810*(2/(VALUE(LEFT(Q$1,FIND("-",Q$1,1)-1))+1)))+(Q1809*(1-(2/(VALUE(LEFT(Q$1,FIND("-",Q$1,1)-1))+1))))))</f>
        <v>0.4751120244697099</v>
      </c>
      <c r="R1810">
        <f>IF(ROW($E1810)&lt;=VALUE(LEFT(R$1,FIND("-",R$1,1)-1)),0,IF(ROW($E1810)=VALUE(LEFT(R$1,FIND("-",R$1,1)-1))+1,AVERAGE(INDEX($E:$E,ROW($E1810)-VALUE(LEFT(R$1,FIND("-",R$1,1)-1))):$E1810),($E1810*(2/(VALUE(LEFT(R$1,FIND("-",R$1,1)-1))+1)))+(R1809*(1-(2/(VALUE(LEFT(R$1,FIND("-",R$1,1)-1))+1))))))</f>
        <v>0.47864069355881433</v>
      </c>
      <c r="S1810">
        <f t="shared" si="256"/>
        <v>-3.5286690891044303E-3</v>
      </c>
      <c r="T1810">
        <f>IF(ROW($E1810)&lt;=MAX(VALUE(LEFT(Q$1,FIND("-",Q$1,1)-1)),VALUE(LEFT(R$1,FIND("-",R$1,1)-1)))+VALUE(LEFT(T$1,FIND("-",T$1,1)-1))-1,0,IF(ROW($E1810)=MAX(VALUE(LEFT(Q$1,FIND("-",Q$1,1)-1)),VALUE(LEFT(R$1,FIND("-",R$1,1)-1)))+VALUE(LEFT(T$1,FIND("-",T$1,1)-1)),AVERAGE(INDEX($S:$S,ROW(S1810)-VALUE(LEFT(T$1,FIND("-",T$1,1)-1))+1):S1810),($S1810*(2/(VALUE(LEFT(T$1,FIND("-",T$1,1)-1))+1)))+(T1809*(1-(2/(VALUE(LEFT(T$1,FIND("-",T$1,1)-1))+1))))))</f>
        <v>-2.9415444056686071E-3</v>
      </c>
      <c r="V1810">
        <f t="shared" si="257"/>
        <v>0</v>
      </c>
      <c r="W1810">
        <f>IF(ROW($E1810)&lt;=VALUE(LEFT(W$1,FIND("-",W$1,1)-1))+1,0,IF(ROW($E1809)=VALUE(LEFT(W$1,FIND("-",W$1,1)-1))+1,100-100/(1+ABS((SUMIF(INDEX($V:$V,ROW($V1810)-VALUE(LEFT(W$1,FIND("-",W$1,1)-1))+1):$V1810,"&gt;0",INDEX($V:$V,ROW($V1810)-VALUE(LEFT(W$1,FIND("-",W$1,1)-1))+1):$V1810)/COUNTIF(INDEX($V:$V,ROW($V1810)-VALUE(LEFT(W$1,FIND("-",W$1,1)-1))+1):$V1810,"&gt;0"))/(SUMIF(INDEX($V:$V,ROW($V1810)-VALUE(LEFT(W$1,FIND("-",W$1,1)-1))+1):$V1810,"&lt;0",INDEX($V:$V,ROW($V1810)-VALUE(LEFT(W$1,FIND("-",W$1,1)-1))+1):$V1810)/COUNTIF(INDEX($V:$V,ROW($V1810)-VALUE(LEFT(W$1,FIND("-",W$1,1)-1))+1):$V1810,"&lt;0")))),100-100/(1+ABS((SUMIF(INDEX($V:$V,ROW($V1810)-VALUE(LEFT(W$1,FIND("-",W$1,1)-1))+1):$V1810,"&gt;0",INDEX($V:$V,ROW($V1810)-VALUE(LEFT(W$1,FIND("-",W$1,1)-1))+1):$V1810)/VALUE(LEFT(W$1,FIND("-",W$1,1)-1)))/(SUMIF(INDEX($V:$V,ROW($V1810)-VALUE(LEFT(W$1,FIND("-",W$1,1)-1))+1):$V1810,"&lt;0",INDEX($V:$V,ROW($V1810)-VALUE(LEFT(W$1,FIND("-",W$1,1)-1))+1):$V1810)/VALUE(LEFT(W$1,FIND("-",W$1,1)-1)))))))</f>
        <v>50</v>
      </c>
      <c r="Y1810">
        <f>IF(ROW($E1810)&lt;=VALUE(LEFT(Y$1,FIND("-",Y$1,1)-1)),0,MAX(INDEX(C:C,ROW(C1810)-VALUE(LEFT(Y$1,FIND("-",Y$1,1)-1))+1):C1810))</f>
        <v>0.5</v>
      </c>
      <c r="Z1810">
        <f>IF(ROW($E1810)&lt;=VALUE(LEFT(Z$1,FIND("-",Z$1,1)-1)),0,MIN(INDEX(D:D,ROW(D1810)-VALUE(LEFT(Z$1,FIND("-",Z$1,1)-1))+1):D1810))</f>
        <v>0.46500000000000002</v>
      </c>
      <c r="AA1810">
        <f t="shared" si="261"/>
        <v>14.28571428571415</v>
      </c>
      <c r="AB1810">
        <f>IF(ROW($AA1810)&lt;=VALUE(LEFT(AA$1,FIND("-",AA$1,1)-1))+VALUE(LEFT(AB$1,FIND("-",AB$1,1)-1)-1),0,AVERAGE(INDEX($AA:$AA,ROW($AA1810)-VALUE(LEFT(AB$1,FIND("-",AB$1,1)-1))+1):$AA1810))</f>
        <v>14.28571428571415</v>
      </c>
      <c r="AC1810">
        <f>IF(ROW($AA1810)&lt;=VALUE(LEFT(AA$1,FIND("-",AA$1,1)-1))+VALUE(LEFT(AB$1,FIND("-",AB$1,1)-1)-1)+VALUE(LEFT(AC$1,FIND("-",AC$1,1)-1)-1),0,AVERAGE(INDEX($AB:$AB,ROW($AB1810)-VALUE(LEFT(AC$1,FIND("-",AC$1,1)-1))+1):$AB1810))</f>
        <v>23.809523809523693</v>
      </c>
      <c r="AE1810">
        <f t="shared" si="258"/>
        <v>50658044</v>
      </c>
      <c r="AG1810" t="str">
        <f t="shared" si="260"/>
        <v/>
      </c>
    </row>
    <row r="1811" spans="1:33" x14ac:dyDescent="0.25">
      <c r="A1811" s="6">
        <v>39101</v>
      </c>
      <c r="B1811">
        <v>0.47</v>
      </c>
      <c r="C1811">
        <v>0.48</v>
      </c>
      <c r="D1811">
        <v>0.46</v>
      </c>
      <c r="E1811">
        <v>0.48</v>
      </c>
      <c r="F1811">
        <v>0.27672999999999998</v>
      </c>
      <c r="G1811">
        <v>266800</v>
      </c>
      <c r="I1811" t="str">
        <f t="shared" si="253"/>
        <v>Bullish</v>
      </c>
      <c r="J1811" t="str">
        <f t="shared" si="254"/>
        <v/>
      </c>
      <c r="K1811" t="str">
        <f t="shared" si="255"/>
        <v/>
      </c>
      <c r="M1811" s="11" t="str">
        <f t="shared" si="259"/>
        <v/>
      </c>
      <c r="O1811">
        <f>IF(ROW($E1811)&lt;=VALUE(LEFT(O$1,FIND("-",O$1,1)-1)),0,IF(ROW($E1811)=VALUE(LEFT(O$1,FIND("-",O$1,1)-1))+1,AVERAGE(INDEX($E:$E,ROW($E1811)-VALUE(LEFT(O$1,FIND("-",O$1,1)-1))):$E1811),($E1811*(2/(VALUE(LEFT(O$1,FIND("-",O$1,1)-1))+1)))+(O1810*(1-(2/(VALUE(LEFT(O$1,FIND("-",O$1,1)-1))+1))))))</f>
        <v>0.42839603360592216</v>
      </c>
      <c r="Q1811">
        <f>IF(ROW($E1811)&lt;=VALUE(LEFT(Q$1,FIND("-",Q$1,1)-1)),0,IF(ROW($E1811)=VALUE(LEFT(Q$1,FIND("-",Q$1,1)-1))+1,AVERAGE(INDEX($E:$E,ROW($E1811)-VALUE(LEFT(Q$1,FIND("-",Q$1,1)-1))):$E1811),($E1811*(2/(VALUE(LEFT(Q$1,FIND("-",Q$1,1)-1))+1)))+(Q1810*(1-(2/(VALUE(LEFT(Q$1,FIND("-",Q$1,1)-1))+1))))))</f>
        <v>0.47586402070513911</v>
      </c>
      <c r="R1811">
        <f>IF(ROW($E1811)&lt;=VALUE(LEFT(R$1,FIND("-",R$1,1)-1)),0,IF(ROW($E1811)=VALUE(LEFT(R$1,FIND("-",R$1,1)-1))+1,AVERAGE(INDEX($E:$E,ROW($E1811)-VALUE(LEFT(R$1,FIND("-",R$1,1)-1))):$E1811),($E1811*(2/(VALUE(LEFT(R$1,FIND("-",R$1,1)-1))+1)))+(R1810*(1-(2/(VALUE(LEFT(R$1,FIND("-",R$1,1)-1))+1))))))</f>
        <v>0.4787413829248281</v>
      </c>
      <c r="S1811">
        <f t="shared" si="256"/>
        <v>-2.8773622196889836E-3</v>
      </c>
      <c r="T1811">
        <f>IF(ROW($E1811)&lt;=MAX(VALUE(LEFT(Q$1,FIND("-",Q$1,1)-1)),VALUE(LEFT(R$1,FIND("-",R$1,1)-1)))+VALUE(LEFT(T$1,FIND("-",T$1,1)-1))-1,0,IF(ROW($E1811)=MAX(VALUE(LEFT(Q$1,FIND("-",Q$1,1)-1)),VALUE(LEFT(R$1,FIND("-",R$1,1)-1)))+VALUE(LEFT(T$1,FIND("-",T$1,1)-1)),AVERAGE(INDEX($S:$S,ROW(S1811)-VALUE(LEFT(T$1,FIND("-",T$1,1)-1))+1):S1811),($S1811*(2/(VALUE(LEFT(T$1,FIND("-",T$1,1)-1))+1)))+(T1810*(1-(2/(VALUE(LEFT(T$1,FIND("-",T$1,1)-1))+1))))))</f>
        <v>-2.9287079684726827E-3</v>
      </c>
      <c r="V1811">
        <f t="shared" si="257"/>
        <v>1.0000000000000009E-2</v>
      </c>
      <c r="W1811">
        <f>IF(ROW($E1811)&lt;=VALUE(LEFT(W$1,FIND("-",W$1,1)-1))+1,0,IF(ROW($E1810)=VALUE(LEFT(W$1,FIND("-",W$1,1)-1))+1,100-100/(1+ABS((SUMIF(INDEX($V:$V,ROW($V1811)-VALUE(LEFT(W$1,FIND("-",W$1,1)-1))+1):$V1811,"&gt;0",INDEX($V:$V,ROW($V1811)-VALUE(LEFT(W$1,FIND("-",W$1,1)-1))+1):$V1811)/COUNTIF(INDEX($V:$V,ROW($V1811)-VALUE(LEFT(W$1,FIND("-",W$1,1)-1))+1):$V1811,"&gt;0"))/(SUMIF(INDEX($V:$V,ROW($V1811)-VALUE(LEFT(W$1,FIND("-",W$1,1)-1))+1):$V1811,"&lt;0",INDEX($V:$V,ROW($V1811)-VALUE(LEFT(W$1,FIND("-",W$1,1)-1))+1):$V1811)/COUNTIF(INDEX($V:$V,ROW($V1811)-VALUE(LEFT(W$1,FIND("-",W$1,1)-1))+1):$V1811,"&lt;0")))),100-100/(1+ABS((SUMIF(INDEX($V:$V,ROW($V1811)-VALUE(LEFT(W$1,FIND("-",W$1,1)-1))+1):$V1811,"&gt;0",INDEX($V:$V,ROW($V1811)-VALUE(LEFT(W$1,FIND("-",W$1,1)-1))+1):$V1811)/VALUE(LEFT(W$1,FIND("-",W$1,1)-1)))/(SUMIF(INDEX($V:$V,ROW($V1811)-VALUE(LEFT(W$1,FIND("-",W$1,1)-1))+1):$V1811,"&lt;0",INDEX($V:$V,ROW($V1811)-VALUE(LEFT(W$1,FIND("-",W$1,1)-1))+1):$V1811)/VALUE(LEFT(W$1,FIND("-",W$1,1)-1)))))))</f>
        <v>50</v>
      </c>
      <c r="Y1811">
        <f>IF(ROW($E1811)&lt;=VALUE(LEFT(Y$1,FIND("-",Y$1,1)-1)),0,MAX(INDEX(C:C,ROW(C1811)-VALUE(LEFT(Y$1,FIND("-",Y$1,1)-1))+1):C1811))</f>
        <v>0.5</v>
      </c>
      <c r="Z1811">
        <f>IF(ROW($E1811)&lt;=VALUE(LEFT(Z$1,FIND("-",Z$1,1)-1)),0,MIN(INDEX(D:D,ROW(D1811)-VALUE(LEFT(Z$1,FIND("-",Z$1,1)-1))+1):D1811))</f>
        <v>0.46</v>
      </c>
      <c r="AA1811">
        <f t="shared" si="261"/>
        <v>49.999999999999936</v>
      </c>
      <c r="AB1811">
        <f>IF(ROW($AA1811)&lt;=VALUE(LEFT(AA$1,FIND("-",AA$1,1)-1))+VALUE(LEFT(AB$1,FIND("-",AB$1,1)-1)-1),0,AVERAGE(INDEX($AA:$AA,ROW($AA1811)-VALUE(LEFT(AB$1,FIND("-",AB$1,1)-1))+1):$AA1811))</f>
        <v>26.19047619047608</v>
      </c>
      <c r="AC1811">
        <f>IF(ROW($AA1811)&lt;=VALUE(LEFT(AA$1,FIND("-",AA$1,1)-1))+VALUE(LEFT(AB$1,FIND("-",AB$1,1)-1)-1)+VALUE(LEFT(AC$1,FIND("-",AC$1,1)-1)-1),0,AVERAGE(INDEX($AB:$AB,ROW($AB1811)-VALUE(LEFT(AC$1,FIND("-",AC$1,1)-1))+1):$AB1811))</f>
        <v>21.428571428571306</v>
      </c>
      <c r="AE1811">
        <f t="shared" si="258"/>
        <v>50924844</v>
      </c>
      <c r="AG1811" t="str">
        <f t="shared" si="260"/>
        <v/>
      </c>
    </row>
    <row r="1812" spans="1:33" x14ac:dyDescent="0.25">
      <c r="A1812" s="6">
        <v>39104</v>
      </c>
      <c r="B1812">
        <v>0.47499999999999998</v>
      </c>
      <c r="C1812">
        <v>0.47499999999999998</v>
      </c>
      <c r="D1812">
        <v>0.46500000000000002</v>
      </c>
      <c r="E1812">
        <v>0.47</v>
      </c>
      <c r="F1812">
        <v>0.27096500000000001</v>
      </c>
      <c r="G1812">
        <v>110500</v>
      </c>
      <c r="I1812" t="str">
        <f t="shared" si="253"/>
        <v>Bearish</v>
      </c>
      <c r="J1812" t="str">
        <f t="shared" si="254"/>
        <v/>
      </c>
      <c r="K1812" t="str">
        <f t="shared" si="255"/>
        <v/>
      </c>
      <c r="M1812" s="11" t="str">
        <f t="shared" si="259"/>
        <v/>
      </c>
      <c r="O1812">
        <f>IF(ROW($E1812)&lt;=VALUE(LEFT(O$1,FIND("-",O$1,1)-1)),0,IF(ROW($E1812)=VALUE(LEFT(O$1,FIND("-",O$1,1)-1))+1,AVERAGE(INDEX($E:$E,ROW($E1812)-VALUE(LEFT(O$1,FIND("-",O$1,1)-1))):$E1812),($E1812*(2/(VALUE(LEFT(O$1,FIND("-",O$1,1)-1))+1)))+(O1811*(1-(2/(VALUE(LEFT(O$1,FIND("-",O$1,1)-1))+1))))))</f>
        <v>0.42881000342078862</v>
      </c>
      <c r="Q1812">
        <f>IF(ROW($E1812)&lt;=VALUE(LEFT(Q$1,FIND("-",Q$1,1)-1)),0,IF(ROW($E1812)=VALUE(LEFT(Q$1,FIND("-",Q$1,1)-1))+1,AVERAGE(INDEX($E:$E,ROW($E1812)-VALUE(LEFT(Q$1,FIND("-",Q$1,1)-1))):$E1812),($E1812*(2/(VALUE(LEFT(Q$1,FIND("-",Q$1,1)-1))+1)))+(Q1811*(1-(2/(VALUE(LEFT(Q$1,FIND("-",Q$1,1)-1))+1))))))</f>
        <v>0.47496186367357923</v>
      </c>
      <c r="R1812">
        <f>IF(ROW($E1812)&lt;=VALUE(LEFT(R$1,FIND("-",R$1,1)-1)),0,IF(ROW($E1812)=VALUE(LEFT(R$1,FIND("-",R$1,1)-1))+1,AVERAGE(INDEX($E:$E,ROW($E1812)-VALUE(LEFT(R$1,FIND("-",R$1,1)-1))):$E1812),($E1812*(2/(VALUE(LEFT(R$1,FIND("-",R$1,1)-1))+1)))+(R1811*(1-(2/(VALUE(LEFT(R$1,FIND("-",R$1,1)-1))+1))))))</f>
        <v>0.47809387307854451</v>
      </c>
      <c r="S1812">
        <f t="shared" si="256"/>
        <v>-3.1320094049652747E-3</v>
      </c>
      <c r="T1812">
        <f>IF(ROW($E1812)&lt;=MAX(VALUE(LEFT(Q$1,FIND("-",Q$1,1)-1)),VALUE(LEFT(R$1,FIND("-",R$1,1)-1)))+VALUE(LEFT(T$1,FIND("-",T$1,1)-1))-1,0,IF(ROW($E1812)=MAX(VALUE(LEFT(Q$1,FIND("-",Q$1,1)-1)),VALUE(LEFT(R$1,FIND("-",R$1,1)-1)))+VALUE(LEFT(T$1,FIND("-",T$1,1)-1)),AVERAGE(INDEX($S:$S,ROW(S1812)-VALUE(LEFT(T$1,FIND("-",T$1,1)-1))+1):S1812),($S1812*(2/(VALUE(LEFT(T$1,FIND("-",T$1,1)-1))+1)))+(T1811*(1-(2/(VALUE(LEFT(T$1,FIND("-",T$1,1)-1))+1))))))</f>
        <v>-2.9693682557712011E-3</v>
      </c>
      <c r="V1812">
        <f t="shared" si="257"/>
        <v>-1.0000000000000009E-2</v>
      </c>
      <c r="W1812">
        <f>IF(ROW($E1812)&lt;=VALUE(LEFT(W$1,FIND("-",W$1,1)-1))+1,0,IF(ROW($E1811)=VALUE(LEFT(W$1,FIND("-",W$1,1)-1))+1,100-100/(1+ABS((SUMIF(INDEX($V:$V,ROW($V1812)-VALUE(LEFT(W$1,FIND("-",W$1,1)-1))+1):$V1812,"&gt;0",INDEX($V:$V,ROW($V1812)-VALUE(LEFT(W$1,FIND("-",W$1,1)-1))+1):$V1812)/COUNTIF(INDEX($V:$V,ROW($V1812)-VALUE(LEFT(W$1,FIND("-",W$1,1)-1))+1):$V1812,"&gt;0"))/(SUMIF(INDEX($V:$V,ROW($V1812)-VALUE(LEFT(W$1,FIND("-",W$1,1)-1))+1):$V1812,"&lt;0",INDEX($V:$V,ROW($V1812)-VALUE(LEFT(W$1,FIND("-",W$1,1)-1))+1):$V1812)/COUNTIF(INDEX($V:$V,ROW($V1812)-VALUE(LEFT(W$1,FIND("-",W$1,1)-1))+1):$V1812,"&lt;0")))),100-100/(1+ABS((SUMIF(INDEX($V:$V,ROW($V1812)-VALUE(LEFT(W$1,FIND("-",W$1,1)-1))+1):$V1812,"&gt;0",INDEX($V:$V,ROW($V1812)-VALUE(LEFT(W$1,FIND("-",W$1,1)-1))+1):$V1812)/VALUE(LEFT(W$1,FIND("-",W$1,1)-1)))/(SUMIF(INDEX($V:$V,ROW($V1812)-VALUE(LEFT(W$1,FIND("-",W$1,1)-1))+1):$V1812,"&lt;0",INDEX($V:$V,ROW($V1812)-VALUE(LEFT(W$1,FIND("-",W$1,1)-1))+1):$V1812)/VALUE(LEFT(W$1,FIND("-",W$1,1)-1)))))))</f>
        <v>31.25</v>
      </c>
      <c r="Y1812">
        <f>IF(ROW($E1812)&lt;=VALUE(LEFT(Y$1,FIND("-",Y$1,1)-1)),0,MAX(INDEX(C:C,ROW(C1812)-VALUE(LEFT(Y$1,FIND("-",Y$1,1)-1))+1):C1812))</f>
        <v>0.49</v>
      </c>
      <c r="Z1812">
        <f>IF(ROW($E1812)&lt;=VALUE(LEFT(Z$1,FIND("-",Z$1,1)-1)),0,MIN(INDEX(D:D,ROW(D1812)-VALUE(LEFT(Z$1,FIND("-",Z$1,1)-1))+1):D1812))</f>
        <v>0.46</v>
      </c>
      <c r="AA1812">
        <f t="shared" si="261"/>
        <v>33.333333333333208</v>
      </c>
      <c r="AB1812">
        <f>IF(ROW($AA1812)&lt;=VALUE(LEFT(AA$1,FIND("-",AA$1,1)-1))+VALUE(LEFT(AB$1,FIND("-",AB$1,1)-1)-1),0,AVERAGE(INDEX($AA:$AA,ROW($AA1812)-VALUE(LEFT(AB$1,FIND("-",AB$1,1)-1))+1):$AA1812))</f>
        <v>32.539682539682424</v>
      </c>
      <c r="AC1812">
        <f>IF(ROW($AA1812)&lt;=VALUE(LEFT(AA$1,FIND("-",AA$1,1)-1))+VALUE(LEFT(AB$1,FIND("-",AB$1,1)-1)-1)+VALUE(LEFT(AC$1,FIND("-",AC$1,1)-1)-1),0,AVERAGE(INDEX($AB:$AB,ROW($AB1812)-VALUE(LEFT(AC$1,FIND("-",AC$1,1)-1))+1):$AB1812))</f>
        <v>24.338624338624214</v>
      </c>
      <c r="AE1812">
        <f t="shared" si="258"/>
        <v>50814344</v>
      </c>
      <c r="AG1812" t="str">
        <f t="shared" si="260"/>
        <v/>
      </c>
    </row>
    <row r="1813" spans="1:33" x14ac:dyDescent="0.25">
      <c r="A1813" s="6">
        <v>39105</v>
      </c>
      <c r="B1813">
        <v>0.46500000000000002</v>
      </c>
      <c r="C1813">
        <v>0.49</v>
      </c>
      <c r="D1813">
        <v>0.46500000000000002</v>
      </c>
      <c r="E1813">
        <v>0.46500000000000002</v>
      </c>
      <c r="F1813">
        <v>0.26808199999999999</v>
      </c>
      <c r="G1813">
        <v>138000</v>
      </c>
      <c r="I1813" t="str">
        <f t="shared" si="253"/>
        <v/>
      </c>
      <c r="J1813" t="str">
        <f t="shared" si="254"/>
        <v/>
      </c>
      <c r="K1813" t="str">
        <f t="shared" si="255"/>
        <v/>
      </c>
      <c r="M1813" s="11" t="str">
        <f t="shared" si="259"/>
        <v/>
      </c>
      <c r="O1813">
        <f>IF(ROW($E1813)&lt;=VALUE(LEFT(O$1,FIND("-",O$1,1)-1)),0,IF(ROW($E1813)=VALUE(LEFT(O$1,FIND("-",O$1,1)-1))+1,AVERAGE(INDEX($E:$E,ROW($E1813)-VALUE(LEFT(O$1,FIND("-",O$1,1)-1))):$E1813),($E1813*(2/(VALUE(LEFT(O$1,FIND("-",O$1,1)-1))+1)))+(O1812*(1-(2/(VALUE(LEFT(O$1,FIND("-",O$1,1)-1))+1))))))</f>
        <v>0.42917010288923851</v>
      </c>
      <c r="Q1813">
        <f>IF(ROW($E1813)&lt;=VALUE(LEFT(Q$1,FIND("-",Q$1,1)-1)),0,IF(ROW($E1813)=VALUE(LEFT(Q$1,FIND("-",Q$1,1)-1))+1,AVERAGE(INDEX($E:$E,ROW($E1813)-VALUE(LEFT(Q$1,FIND("-",Q$1,1)-1))):$E1813),($E1813*(2/(VALUE(LEFT(Q$1,FIND("-",Q$1,1)-1))+1)))+(Q1812*(1-(2/(VALUE(LEFT(Q$1,FIND("-",Q$1,1)-1))+1))))))</f>
        <v>0.47342926926225937</v>
      </c>
      <c r="R1813">
        <f>IF(ROW($E1813)&lt;=VALUE(LEFT(R$1,FIND("-",R$1,1)-1)),0,IF(ROW($E1813)=VALUE(LEFT(R$1,FIND("-",R$1,1)-1))+1,AVERAGE(INDEX($E:$E,ROW($E1813)-VALUE(LEFT(R$1,FIND("-",R$1,1)-1))):$E1813),($E1813*(2/(VALUE(LEFT(R$1,FIND("-",R$1,1)-1))+1)))+(R1812*(1-(2/(VALUE(LEFT(R$1,FIND("-",R$1,1)-1))+1))))))</f>
        <v>0.47712395655420786</v>
      </c>
      <c r="S1813">
        <f t="shared" si="256"/>
        <v>-3.6946872919484952E-3</v>
      </c>
      <c r="T1813">
        <f>IF(ROW($E1813)&lt;=MAX(VALUE(LEFT(Q$1,FIND("-",Q$1,1)-1)),VALUE(LEFT(R$1,FIND("-",R$1,1)-1)))+VALUE(LEFT(T$1,FIND("-",T$1,1)-1))-1,0,IF(ROW($E1813)=MAX(VALUE(LEFT(Q$1,FIND("-",Q$1,1)-1)),VALUE(LEFT(R$1,FIND("-",R$1,1)-1)))+VALUE(LEFT(T$1,FIND("-",T$1,1)-1)),AVERAGE(INDEX($S:$S,ROW(S1813)-VALUE(LEFT(T$1,FIND("-",T$1,1)-1))+1):S1813),($S1813*(2/(VALUE(LEFT(T$1,FIND("-",T$1,1)-1))+1)))+(T1812*(1-(2/(VALUE(LEFT(T$1,FIND("-",T$1,1)-1))+1))))))</f>
        <v>-3.1144320630066601E-3</v>
      </c>
      <c r="V1813">
        <f t="shared" si="257"/>
        <v>-4.9999999999999489E-3</v>
      </c>
      <c r="W1813">
        <f>IF(ROW($E1813)&lt;=VALUE(LEFT(W$1,FIND("-",W$1,1)-1))+1,0,IF(ROW($E1812)=VALUE(LEFT(W$1,FIND("-",W$1,1)-1))+1,100-100/(1+ABS((SUMIF(INDEX($V:$V,ROW($V1813)-VALUE(LEFT(W$1,FIND("-",W$1,1)-1))+1):$V1813,"&gt;0",INDEX($V:$V,ROW($V1813)-VALUE(LEFT(W$1,FIND("-",W$1,1)-1))+1):$V1813)/COUNTIF(INDEX($V:$V,ROW($V1813)-VALUE(LEFT(W$1,FIND("-",W$1,1)-1))+1):$V1813,"&gt;0"))/(SUMIF(INDEX($V:$V,ROW($V1813)-VALUE(LEFT(W$1,FIND("-",W$1,1)-1))+1):$V1813,"&lt;0",INDEX($V:$V,ROW($V1813)-VALUE(LEFT(W$1,FIND("-",W$1,1)-1))+1):$V1813)/COUNTIF(INDEX($V:$V,ROW($V1813)-VALUE(LEFT(W$1,FIND("-",W$1,1)-1))+1):$V1813,"&lt;0")))),100-100/(1+ABS((SUMIF(INDEX($V:$V,ROW($V1813)-VALUE(LEFT(W$1,FIND("-",W$1,1)-1))+1):$V1813,"&gt;0",INDEX($V:$V,ROW($V1813)-VALUE(LEFT(W$1,FIND("-",W$1,1)-1))+1):$V1813)/VALUE(LEFT(W$1,FIND("-",W$1,1)-1)))/(SUMIF(INDEX($V:$V,ROW($V1813)-VALUE(LEFT(W$1,FIND("-",W$1,1)-1))+1):$V1813,"&lt;0",INDEX($V:$V,ROW($V1813)-VALUE(LEFT(W$1,FIND("-",W$1,1)-1))+1):$V1813)/VALUE(LEFT(W$1,FIND("-",W$1,1)-1)))))))</f>
        <v>38.461538461538495</v>
      </c>
      <c r="Y1813">
        <f>IF(ROW($E1813)&lt;=VALUE(LEFT(Y$1,FIND("-",Y$1,1)-1)),0,MAX(INDEX(C:C,ROW(C1813)-VALUE(LEFT(Y$1,FIND("-",Y$1,1)-1))+1):C1813))</f>
        <v>0.49</v>
      </c>
      <c r="Z1813">
        <f>IF(ROW($E1813)&lt;=VALUE(LEFT(Z$1,FIND("-",Z$1,1)-1)),0,MIN(INDEX(D:D,ROW(D1813)-VALUE(LEFT(Z$1,FIND("-",Z$1,1)-1))+1):D1813))</f>
        <v>0.46</v>
      </c>
      <c r="AA1813">
        <f t="shared" si="261"/>
        <v>16.666666666666696</v>
      </c>
      <c r="AB1813">
        <f>IF(ROW($AA1813)&lt;=VALUE(LEFT(AA$1,FIND("-",AA$1,1)-1))+VALUE(LEFT(AB$1,FIND("-",AB$1,1)-1)-1),0,AVERAGE(INDEX($AA:$AA,ROW($AA1813)-VALUE(LEFT(AB$1,FIND("-",AB$1,1)-1))+1):$AA1813))</f>
        <v>33.333333333333279</v>
      </c>
      <c r="AC1813">
        <f>IF(ROW($AA1813)&lt;=VALUE(LEFT(AA$1,FIND("-",AA$1,1)-1))+VALUE(LEFT(AB$1,FIND("-",AB$1,1)-1)-1)+VALUE(LEFT(AC$1,FIND("-",AC$1,1)-1)-1),0,AVERAGE(INDEX($AB:$AB,ROW($AB1813)-VALUE(LEFT(AC$1,FIND("-",AC$1,1)-1))+1):$AB1813))</f>
        <v>30.687830687830598</v>
      </c>
      <c r="AE1813">
        <f t="shared" si="258"/>
        <v>50676344</v>
      </c>
      <c r="AG1813" t="str">
        <f t="shared" si="260"/>
        <v/>
      </c>
    </row>
    <row r="1814" spans="1:33" x14ac:dyDescent="0.25">
      <c r="A1814" s="6">
        <v>39106</v>
      </c>
      <c r="B1814">
        <v>0.49</v>
      </c>
      <c r="C1814">
        <v>0.51500000000000001</v>
      </c>
      <c r="D1814">
        <v>0.48</v>
      </c>
      <c r="E1814">
        <v>0.49</v>
      </c>
      <c r="F1814">
        <v>0.282495</v>
      </c>
      <c r="G1814">
        <v>316900</v>
      </c>
      <c r="I1814" t="str">
        <f t="shared" si="253"/>
        <v>Bullish</v>
      </c>
      <c r="J1814" t="str">
        <f t="shared" si="254"/>
        <v/>
      </c>
      <c r="K1814" t="str">
        <f t="shared" si="255"/>
        <v/>
      </c>
      <c r="M1814" s="11" t="str">
        <f t="shared" si="259"/>
        <v/>
      </c>
      <c r="O1814">
        <f>IF(ROW($E1814)&lt;=VALUE(LEFT(O$1,FIND("-",O$1,1)-1)),0,IF(ROW($E1814)=VALUE(LEFT(O$1,FIND("-",O$1,1)-1))+1,AVERAGE(INDEX($E:$E,ROW($E1814)-VALUE(LEFT(O$1,FIND("-",O$1,1)-1))):$E1814),($E1814*(2/(VALUE(LEFT(O$1,FIND("-",O$1,1)-1))+1)))+(O1813*(1-(2/(VALUE(LEFT(O$1,FIND("-",O$1,1)-1))+1))))))</f>
        <v>0.42977537549730577</v>
      </c>
      <c r="Q1814">
        <f>IF(ROW($E1814)&lt;=VALUE(LEFT(Q$1,FIND("-",Q$1,1)-1)),0,IF(ROW($E1814)=VALUE(LEFT(Q$1,FIND("-",Q$1,1)-1))+1,AVERAGE(INDEX($E:$E,ROW($E1814)-VALUE(LEFT(Q$1,FIND("-",Q$1,1)-1))):$E1814),($E1814*(2/(VALUE(LEFT(Q$1,FIND("-",Q$1,1)-1))+1)))+(Q1813*(1-(2/(VALUE(LEFT(Q$1,FIND("-",Q$1,1)-1))+1))))))</f>
        <v>0.47597861245268097</v>
      </c>
      <c r="R1814">
        <f>IF(ROW($E1814)&lt;=VALUE(LEFT(R$1,FIND("-",R$1,1)-1)),0,IF(ROW($E1814)=VALUE(LEFT(R$1,FIND("-",R$1,1)-1))+1,AVERAGE(INDEX($E:$E,ROW($E1814)-VALUE(LEFT(R$1,FIND("-",R$1,1)-1))):$E1814),($E1814*(2/(VALUE(LEFT(R$1,FIND("-",R$1,1)-1))+1)))+(R1813*(1-(2/(VALUE(LEFT(R$1,FIND("-",R$1,1)-1))+1))))))</f>
        <v>0.47807773755019245</v>
      </c>
      <c r="S1814">
        <f t="shared" si="256"/>
        <v>-2.0991250975114784E-3</v>
      </c>
      <c r="T1814">
        <f>IF(ROW($E1814)&lt;=MAX(VALUE(LEFT(Q$1,FIND("-",Q$1,1)-1)),VALUE(LEFT(R$1,FIND("-",R$1,1)-1)))+VALUE(LEFT(T$1,FIND("-",T$1,1)-1))-1,0,IF(ROW($E1814)=MAX(VALUE(LEFT(Q$1,FIND("-",Q$1,1)-1)),VALUE(LEFT(R$1,FIND("-",R$1,1)-1)))+VALUE(LEFT(T$1,FIND("-",T$1,1)-1)),AVERAGE(INDEX($S:$S,ROW(S1814)-VALUE(LEFT(T$1,FIND("-",T$1,1)-1))+1):S1814),($S1814*(2/(VALUE(LEFT(T$1,FIND("-",T$1,1)-1))+1)))+(T1813*(1-(2/(VALUE(LEFT(T$1,FIND("-",T$1,1)-1))+1))))))</f>
        <v>-2.9113706699076237E-3</v>
      </c>
      <c r="V1814">
        <f t="shared" si="257"/>
        <v>2.4999999999999967E-2</v>
      </c>
      <c r="W1814">
        <f>IF(ROW($E1814)&lt;=VALUE(LEFT(W$1,FIND("-",W$1,1)-1))+1,0,IF(ROW($E1813)=VALUE(LEFT(W$1,FIND("-",W$1,1)-1))+1,100-100/(1+ABS((SUMIF(INDEX($V:$V,ROW($V1814)-VALUE(LEFT(W$1,FIND("-",W$1,1)-1))+1):$V1814,"&gt;0",INDEX($V:$V,ROW($V1814)-VALUE(LEFT(W$1,FIND("-",W$1,1)-1))+1):$V1814)/COUNTIF(INDEX($V:$V,ROW($V1814)-VALUE(LEFT(W$1,FIND("-",W$1,1)-1))+1):$V1814,"&gt;0"))/(SUMIF(INDEX($V:$V,ROW($V1814)-VALUE(LEFT(W$1,FIND("-",W$1,1)-1))+1):$V1814,"&lt;0",INDEX($V:$V,ROW($V1814)-VALUE(LEFT(W$1,FIND("-",W$1,1)-1))+1):$V1814)/COUNTIF(INDEX($V:$V,ROW($V1814)-VALUE(LEFT(W$1,FIND("-",W$1,1)-1))+1):$V1814,"&lt;0")))),100-100/(1+ABS((SUMIF(INDEX($V:$V,ROW($V1814)-VALUE(LEFT(W$1,FIND("-",W$1,1)-1))+1):$V1814,"&gt;0",INDEX($V:$V,ROW($V1814)-VALUE(LEFT(W$1,FIND("-",W$1,1)-1))+1):$V1814)/VALUE(LEFT(W$1,FIND("-",W$1,1)-1)))/(SUMIF(INDEX($V:$V,ROW($V1814)-VALUE(LEFT(W$1,FIND("-",W$1,1)-1))+1):$V1814,"&lt;0",INDEX($V:$V,ROW($V1814)-VALUE(LEFT(W$1,FIND("-",W$1,1)-1))+1):$V1814)/VALUE(LEFT(W$1,FIND("-",W$1,1)-1)))))))</f>
        <v>58.82352941176471</v>
      </c>
      <c r="Y1814">
        <f>IF(ROW($E1814)&lt;=VALUE(LEFT(Y$1,FIND("-",Y$1,1)-1)),0,MAX(INDEX(C:C,ROW(C1814)-VALUE(LEFT(Y$1,FIND("-",Y$1,1)-1))+1):C1814))</f>
        <v>0.51500000000000001</v>
      </c>
      <c r="Z1814">
        <f>IF(ROW($E1814)&lt;=VALUE(LEFT(Z$1,FIND("-",Z$1,1)-1)),0,MIN(INDEX(D:D,ROW(D1814)-VALUE(LEFT(Z$1,FIND("-",Z$1,1)-1))+1):D1814))</f>
        <v>0.46</v>
      </c>
      <c r="AA1814">
        <f t="shared" si="261"/>
        <v>54.545454545454497</v>
      </c>
      <c r="AB1814">
        <f>IF(ROW($AA1814)&lt;=VALUE(LEFT(AA$1,FIND("-",AA$1,1)-1))+VALUE(LEFT(AB$1,FIND("-",AB$1,1)-1)-1),0,AVERAGE(INDEX($AA:$AA,ROW($AA1814)-VALUE(LEFT(AB$1,FIND("-",AB$1,1)-1))+1):$AA1814))</f>
        <v>34.848484848484794</v>
      </c>
      <c r="AC1814">
        <f>IF(ROW($AA1814)&lt;=VALUE(LEFT(AA$1,FIND("-",AA$1,1)-1))+VALUE(LEFT(AB$1,FIND("-",AB$1,1)-1)-1)+VALUE(LEFT(AC$1,FIND("-",AC$1,1)-1)-1),0,AVERAGE(INDEX($AB:$AB,ROW($AB1814)-VALUE(LEFT(AC$1,FIND("-",AC$1,1)-1))+1):$AB1814))</f>
        <v>33.573833573833497</v>
      </c>
      <c r="AE1814">
        <f t="shared" si="258"/>
        <v>50993244</v>
      </c>
      <c r="AG1814" t="str">
        <f t="shared" si="260"/>
        <v/>
      </c>
    </row>
    <row r="1815" spans="1:33" x14ac:dyDescent="0.25">
      <c r="A1815" s="6">
        <v>39107</v>
      </c>
      <c r="B1815">
        <v>0.5</v>
      </c>
      <c r="C1815">
        <v>0.51</v>
      </c>
      <c r="D1815">
        <v>0.48</v>
      </c>
      <c r="E1815">
        <v>0.49</v>
      </c>
      <c r="F1815">
        <v>0.282495</v>
      </c>
      <c r="G1815">
        <v>348000</v>
      </c>
      <c r="I1815" t="str">
        <f t="shared" si="253"/>
        <v/>
      </c>
      <c r="J1815" t="str">
        <f t="shared" si="254"/>
        <v/>
      </c>
      <c r="K1815" t="str">
        <f t="shared" si="255"/>
        <v/>
      </c>
      <c r="M1815" s="11" t="str">
        <f t="shared" si="259"/>
        <v/>
      </c>
      <c r="O1815">
        <f>IF(ROW($E1815)&lt;=VALUE(LEFT(O$1,FIND("-",O$1,1)-1)),0,IF(ROW($E1815)=VALUE(LEFT(O$1,FIND("-",O$1,1)-1))+1,AVERAGE(INDEX($E:$E,ROW($E1815)-VALUE(LEFT(O$1,FIND("-",O$1,1)-1))):$E1815),($E1815*(2/(VALUE(LEFT(O$1,FIND("-",O$1,1)-1))+1)))+(O1814*(1-(2/(VALUE(LEFT(O$1,FIND("-",O$1,1)-1))+1))))))</f>
        <v>0.43037462549235744</v>
      </c>
      <c r="Q1815">
        <f>IF(ROW($E1815)&lt;=VALUE(LEFT(Q$1,FIND("-",Q$1,1)-1)),0,IF(ROW($E1815)=VALUE(LEFT(Q$1,FIND("-",Q$1,1)-1))+1,AVERAGE(INDEX($E:$E,ROW($E1815)-VALUE(LEFT(Q$1,FIND("-",Q$1,1)-1))):$E1815),($E1815*(2/(VALUE(LEFT(Q$1,FIND("-",Q$1,1)-1))+1)))+(Q1814*(1-(2/(VALUE(LEFT(Q$1,FIND("-",Q$1,1)-1))+1))))))</f>
        <v>0.47813574899842237</v>
      </c>
      <c r="R1815">
        <f>IF(ROW($E1815)&lt;=VALUE(LEFT(R$1,FIND("-",R$1,1)-1)),0,IF(ROW($E1815)=VALUE(LEFT(R$1,FIND("-",R$1,1)-1))+1,AVERAGE(INDEX($E:$E,ROW($E1815)-VALUE(LEFT(R$1,FIND("-",R$1,1)-1))):$E1815),($E1815*(2/(VALUE(LEFT(R$1,FIND("-",R$1,1)-1))+1)))+(R1814*(1-(2/(VALUE(LEFT(R$1,FIND("-",R$1,1)-1))+1))))))</f>
        <v>0.47896086810203004</v>
      </c>
      <c r="S1815">
        <f t="shared" si="256"/>
        <v>-8.2511910360766327E-4</v>
      </c>
      <c r="T1815">
        <f>IF(ROW($E1815)&lt;=MAX(VALUE(LEFT(Q$1,FIND("-",Q$1,1)-1)),VALUE(LEFT(R$1,FIND("-",R$1,1)-1)))+VALUE(LEFT(T$1,FIND("-",T$1,1)-1))-1,0,IF(ROW($E1815)=MAX(VALUE(LEFT(Q$1,FIND("-",Q$1,1)-1)),VALUE(LEFT(R$1,FIND("-",R$1,1)-1)))+VALUE(LEFT(T$1,FIND("-",T$1,1)-1)),AVERAGE(INDEX($S:$S,ROW(S1815)-VALUE(LEFT(T$1,FIND("-",T$1,1)-1))+1):S1815),($S1815*(2/(VALUE(LEFT(T$1,FIND("-",T$1,1)-1))+1)))+(T1814*(1-(2/(VALUE(LEFT(T$1,FIND("-",T$1,1)-1))+1))))))</f>
        <v>-2.4941203566476318E-3</v>
      </c>
      <c r="V1815">
        <f t="shared" si="257"/>
        <v>0</v>
      </c>
      <c r="W1815">
        <f>IF(ROW($E1815)&lt;=VALUE(LEFT(W$1,FIND("-",W$1,1)-1))+1,0,IF(ROW($E1814)=VALUE(LEFT(W$1,FIND("-",W$1,1)-1))+1,100-100/(1+ABS((SUMIF(INDEX($V:$V,ROW($V1815)-VALUE(LEFT(W$1,FIND("-",W$1,1)-1))+1):$V1815,"&gt;0",INDEX($V:$V,ROW($V1815)-VALUE(LEFT(W$1,FIND("-",W$1,1)-1))+1):$V1815)/COUNTIF(INDEX($V:$V,ROW($V1815)-VALUE(LEFT(W$1,FIND("-",W$1,1)-1))+1):$V1815,"&gt;0"))/(SUMIF(INDEX($V:$V,ROW($V1815)-VALUE(LEFT(W$1,FIND("-",W$1,1)-1))+1):$V1815,"&lt;0",INDEX($V:$V,ROW($V1815)-VALUE(LEFT(W$1,FIND("-",W$1,1)-1))+1):$V1815)/COUNTIF(INDEX($V:$V,ROW($V1815)-VALUE(LEFT(W$1,FIND("-",W$1,1)-1))+1):$V1815,"&lt;0")))),100-100/(1+ABS((SUMIF(INDEX($V:$V,ROW($V1815)-VALUE(LEFT(W$1,FIND("-",W$1,1)-1))+1):$V1815,"&gt;0",INDEX($V:$V,ROW($V1815)-VALUE(LEFT(W$1,FIND("-",W$1,1)-1))+1):$V1815)/VALUE(LEFT(W$1,FIND("-",W$1,1)-1)))/(SUMIF(INDEX($V:$V,ROW($V1815)-VALUE(LEFT(W$1,FIND("-",W$1,1)-1))+1):$V1815,"&lt;0",INDEX($V:$V,ROW($V1815)-VALUE(LEFT(W$1,FIND("-",W$1,1)-1))+1):$V1815)/VALUE(LEFT(W$1,FIND("-",W$1,1)-1)))))))</f>
        <v>56.250000000000014</v>
      </c>
      <c r="Y1815">
        <f>IF(ROW($E1815)&lt;=VALUE(LEFT(Y$1,FIND("-",Y$1,1)-1)),0,MAX(INDEX(C:C,ROW(C1815)-VALUE(LEFT(Y$1,FIND("-",Y$1,1)-1))+1):C1815))</f>
        <v>0.51500000000000001</v>
      </c>
      <c r="Z1815">
        <f>IF(ROW($E1815)&lt;=VALUE(LEFT(Z$1,FIND("-",Z$1,1)-1)),0,MIN(INDEX(D:D,ROW(D1815)-VALUE(LEFT(Z$1,FIND("-",Z$1,1)-1))+1):D1815))</f>
        <v>0.46</v>
      </c>
      <c r="AA1815">
        <f t="shared" si="261"/>
        <v>54.545454545454497</v>
      </c>
      <c r="AB1815">
        <f>IF(ROW($AA1815)&lt;=VALUE(LEFT(AA$1,FIND("-",AA$1,1)-1))+VALUE(LEFT(AB$1,FIND("-",AB$1,1)-1)-1),0,AVERAGE(INDEX($AA:$AA,ROW($AA1815)-VALUE(LEFT(AB$1,FIND("-",AB$1,1)-1))+1):$AA1815))</f>
        <v>41.919191919191896</v>
      </c>
      <c r="AC1815">
        <f>IF(ROW($AA1815)&lt;=VALUE(LEFT(AA$1,FIND("-",AA$1,1)-1))+VALUE(LEFT(AB$1,FIND("-",AB$1,1)-1)-1)+VALUE(LEFT(AC$1,FIND("-",AC$1,1)-1)-1),0,AVERAGE(INDEX($AB:$AB,ROW($AB1815)-VALUE(LEFT(AC$1,FIND("-",AC$1,1)-1))+1):$AB1815))</f>
        <v>36.700336700336656</v>
      </c>
      <c r="AE1815">
        <f t="shared" si="258"/>
        <v>50993244</v>
      </c>
      <c r="AG1815" t="str">
        <f t="shared" si="260"/>
        <v/>
      </c>
    </row>
    <row r="1816" spans="1:33" x14ac:dyDescent="0.25">
      <c r="A1816" s="6">
        <v>39108</v>
      </c>
      <c r="B1816">
        <v>0.48</v>
      </c>
      <c r="C1816">
        <v>0.49</v>
      </c>
      <c r="D1816">
        <v>0.48</v>
      </c>
      <c r="E1816">
        <v>0.49</v>
      </c>
      <c r="F1816">
        <v>0.282495</v>
      </c>
      <c r="G1816">
        <v>89000</v>
      </c>
      <c r="I1816" t="str">
        <f t="shared" si="253"/>
        <v/>
      </c>
      <c r="J1816" t="str">
        <f t="shared" si="254"/>
        <v/>
      </c>
      <c r="K1816" t="str">
        <f t="shared" si="255"/>
        <v/>
      </c>
      <c r="M1816" s="11" t="str">
        <f t="shared" si="259"/>
        <v/>
      </c>
      <c r="O1816">
        <f>IF(ROW($E1816)&lt;=VALUE(LEFT(O$1,FIND("-",O$1,1)-1)),0,IF(ROW($E1816)=VALUE(LEFT(O$1,FIND("-",O$1,1)-1))+1,AVERAGE(INDEX($E:$E,ROW($E1816)-VALUE(LEFT(O$1,FIND("-",O$1,1)-1))):$E1816),($E1816*(2/(VALUE(LEFT(O$1,FIND("-",O$1,1)-1))+1)))+(O1815*(1-(2/(VALUE(LEFT(O$1,FIND("-",O$1,1)-1))+1))))))</f>
        <v>0.4309679128008912</v>
      </c>
      <c r="Q1816">
        <f>IF(ROW($E1816)&lt;=VALUE(LEFT(Q$1,FIND("-",Q$1,1)-1)),0,IF(ROW($E1816)=VALUE(LEFT(Q$1,FIND("-",Q$1,1)-1))+1,AVERAGE(INDEX($E:$E,ROW($E1816)-VALUE(LEFT(Q$1,FIND("-",Q$1,1)-1))):$E1816),($E1816*(2/(VALUE(LEFT(Q$1,FIND("-",Q$1,1)-1))+1)))+(Q1815*(1-(2/(VALUE(LEFT(Q$1,FIND("-",Q$1,1)-1))+1))))))</f>
        <v>0.47996101838328048</v>
      </c>
      <c r="R1816">
        <f>IF(ROW($E1816)&lt;=VALUE(LEFT(R$1,FIND("-",R$1,1)-1)),0,IF(ROW($E1816)=VALUE(LEFT(R$1,FIND("-",R$1,1)-1))+1,AVERAGE(INDEX($E:$E,ROW($E1816)-VALUE(LEFT(R$1,FIND("-",R$1,1)-1))):$E1816),($E1816*(2/(VALUE(LEFT(R$1,FIND("-",R$1,1)-1))+1)))+(R1815*(1-(2/(VALUE(LEFT(R$1,FIND("-",R$1,1)-1))+1))))))</f>
        <v>0.47977858157595371</v>
      </c>
      <c r="S1816">
        <f t="shared" si="256"/>
        <v>1.8243680732676903E-4</v>
      </c>
      <c r="T1816">
        <f>IF(ROW($E1816)&lt;=MAX(VALUE(LEFT(Q$1,FIND("-",Q$1,1)-1)),VALUE(LEFT(R$1,FIND("-",R$1,1)-1)))+VALUE(LEFT(T$1,FIND("-",T$1,1)-1))-1,0,IF(ROW($E1816)=MAX(VALUE(LEFT(Q$1,FIND("-",Q$1,1)-1)),VALUE(LEFT(R$1,FIND("-",R$1,1)-1)))+VALUE(LEFT(T$1,FIND("-",T$1,1)-1)),AVERAGE(INDEX($S:$S,ROW(S1816)-VALUE(LEFT(T$1,FIND("-",T$1,1)-1))+1):S1816),($S1816*(2/(VALUE(LEFT(T$1,FIND("-",T$1,1)-1))+1)))+(T1815*(1-(2/(VALUE(LEFT(T$1,FIND("-",T$1,1)-1))+1))))))</f>
        <v>-1.9588089238527519E-3</v>
      </c>
      <c r="V1816">
        <f t="shared" si="257"/>
        <v>0</v>
      </c>
      <c r="W1816">
        <f>IF(ROW($E1816)&lt;=VALUE(LEFT(W$1,FIND("-",W$1,1)-1))+1,0,IF(ROW($E1815)=VALUE(LEFT(W$1,FIND("-",W$1,1)-1))+1,100-100/(1+ABS((SUMIF(INDEX($V:$V,ROW($V1816)-VALUE(LEFT(W$1,FIND("-",W$1,1)-1))+1):$V1816,"&gt;0",INDEX($V:$V,ROW($V1816)-VALUE(LEFT(W$1,FIND("-",W$1,1)-1))+1):$V1816)/COUNTIF(INDEX($V:$V,ROW($V1816)-VALUE(LEFT(W$1,FIND("-",W$1,1)-1))+1):$V1816,"&gt;0"))/(SUMIF(INDEX($V:$V,ROW($V1816)-VALUE(LEFT(W$1,FIND("-",W$1,1)-1))+1):$V1816,"&lt;0",INDEX($V:$V,ROW($V1816)-VALUE(LEFT(W$1,FIND("-",W$1,1)-1))+1):$V1816)/COUNTIF(INDEX($V:$V,ROW($V1816)-VALUE(LEFT(W$1,FIND("-",W$1,1)-1))+1):$V1816,"&lt;0")))),100-100/(1+ABS((SUMIF(INDEX($V:$V,ROW($V1816)-VALUE(LEFT(W$1,FIND("-",W$1,1)-1))+1):$V1816,"&gt;0",INDEX($V:$V,ROW($V1816)-VALUE(LEFT(W$1,FIND("-",W$1,1)-1))+1):$V1816)/VALUE(LEFT(W$1,FIND("-",W$1,1)-1)))/(SUMIF(INDEX($V:$V,ROW($V1816)-VALUE(LEFT(W$1,FIND("-",W$1,1)-1))+1):$V1816,"&lt;0",INDEX($V:$V,ROW($V1816)-VALUE(LEFT(W$1,FIND("-",W$1,1)-1))+1):$V1816)/VALUE(LEFT(W$1,FIND("-",W$1,1)-1)))))))</f>
        <v>56.250000000000014</v>
      </c>
      <c r="Y1816">
        <f>IF(ROW($E1816)&lt;=VALUE(LEFT(Y$1,FIND("-",Y$1,1)-1)),0,MAX(INDEX(C:C,ROW(C1816)-VALUE(LEFT(Y$1,FIND("-",Y$1,1)-1))+1):C1816))</f>
        <v>0.51500000000000001</v>
      </c>
      <c r="Z1816">
        <f>IF(ROW($E1816)&lt;=VALUE(LEFT(Z$1,FIND("-",Z$1,1)-1)),0,MIN(INDEX(D:D,ROW(D1816)-VALUE(LEFT(Z$1,FIND("-",Z$1,1)-1))+1):D1816))</f>
        <v>0.46</v>
      </c>
      <c r="AA1816">
        <f t="shared" si="261"/>
        <v>54.545454545454497</v>
      </c>
      <c r="AB1816">
        <f>IF(ROW($AA1816)&lt;=VALUE(LEFT(AA$1,FIND("-",AA$1,1)-1))+VALUE(LEFT(AB$1,FIND("-",AB$1,1)-1)-1),0,AVERAGE(INDEX($AA:$AA,ROW($AA1816)-VALUE(LEFT(AB$1,FIND("-",AB$1,1)-1))+1):$AA1816))</f>
        <v>54.545454545454497</v>
      </c>
      <c r="AC1816">
        <f>IF(ROW($AA1816)&lt;=VALUE(LEFT(AA$1,FIND("-",AA$1,1)-1))+VALUE(LEFT(AB$1,FIND("-",AB$1,1)-1)-1)+VALUE(LEFT(AC$1,FIND("-",AC$1,1)-1)-1),0,AVERAGE(INDEX($AB:$AB,ROW($AB1816)-VALUE(LEFT(AC$1,FIND("-",AC$1,1)-1))+1):$AB1816))</f>
        <v>43.771043771043729</v>
      </c>
      <c r="AE1816">
        <f t="shared" si="258"/>
        <v>50993244</v>
      </c>
      <c r="AG1816" t="str">
        <f t="shared" si="260"/>
        <v/>
      </c>
    </row>
    <row r="1817" spans="1:33" x14ac:dyDescent="0.25">
      <c r="A1817" s="6">
        <v>39111</v>
      </c>
      <c r="B1817">
        <v>0.5</v>
      </c>
      <c r="C1817">
        <v>0.51500000000000001</v>
      </c>
      <c r="D1817">
        <v>0.5</v>
      </c>
      <c r="E1817">
        <v>0.505</v>
      </c>
      <c r="F1817">
        <v>0.29114299999999999</v>
      </c>
      <c r="G1817">
        <v>1358500</v>
      </c>
      <c r="I1817" t="str">
        <f t="shared" si="253"/>
        <v/>
      </c>
      <c r="J1817" t="str">
        <f t="shared" si="254"/>
        <v/>
      </c>
      <c r="K1817" t="str">
        <f t="shared" si="255"/>
        <v/>
      </c>
      <c r="M1817" s="11" t="str">
        <f t="shared" si="259"/>
        <v/>
      </c>
      <c r="O1817">
        <f>IF(ROW($E1817)&lt;=VALUE(LEFT(O$1,FIND("-",O$1,1)-1)),0,IF(ROW($E1817)=VALUE(LEFT(O$1,FIND("-",O$1,1)-1))+1,AVERAGE(INDEX($E:$E,ROW($E1817)-VALUE(LEFT(O$1,FIND("-",O$1,1)-1))):$E1817),($E1817*(2/(VALUE(LEFT(O$1,FIND("-",O$1,1)-1))+1)))+(O1816*(1-(2/(VALUE(LEFT(O$1,FIND("-",O$1,1)-1))+1))))))</f>
        <v>0.43170455048446443</v>
      </c>
      <c r="Q1817">
        <f>IF(ROW($E1817)&lt;=VALUE(LEFT(Q$1,FIND("-",Q$1,1)-1)),0,IF(ROW($E1817)=VALUE(LEFT(Q$1,FIND("-",Q$1,1)-1))+1,AVERAGE(INDEX($E:$E,ROW($E1817)-VALUE(LEFT(Q$1,FIND("-",Q$1,1)-1))):$E1817),($E1817*(2/(VALUE(LEFT(Q$1,FIND("-",Q$1,1)-1))+1)))+(Q1816*(1-(2/(VALUE(LEFT(Q$1,FIND("-",Q$1,1)-1))+1))))))</f>
        <v>0.48381316940123731</v>
      </c>
      <c r="R1817">
        <f>IF(ROW($E1817)&lt;=VALUE(LEFT(R$1,FIND("-",R$1,1)-1)),0,IF(ROW($E1817)=VALUE(LEFT(R$1,FIND("-",R$1,1)-1))+1,AVERAGE(INDEX($E:$E,ROW($E1817)-VALUE(LEFT(R$1,FIND("-",R$1,1)-1))):$E1817),($E1817*(2/(VALUE(LEFT(R$1,FIND("-",R$1,1)-1))+1)))+(R1816*(1-(2/(VALUE(LEFT(R$1,FIND("-",R$1,1)-1))+1))))))</f>
        <v>0.48164683479254972</v>
      </c>
      <c r="S1817">
        <f t="shared" si="256"/>
        <v>2.1663346086875923E-3</v>
      </c>
      <c r="T1817">
        <f>IF(ROW($E1817)&lt;=MAX(VALUE(LEFT(Q$1,FIND("-",Q$1,1)-1)),VALUE(LEFT(R$1,FIND("-",R$1,1)-1)))+VALUE(LEFT(T$1,FIND("-",T$1,1)-1))-1,0,IF(ROW($E1817)=MAX(VALUE(LEFT(Q$1,FIND("-",Q$1,1)-1)),VALUE(LEFT(R$1,FIND("-",R$1,1)-1)))+VALUE(LEFT(T$1,FIND("-",T$1,1)-1)),AVERAGE(INDEX($S:$S,ROW(S1817)-VALUE(LEFT(T$1,FIND("-",T$1,1)-1))+1):S1817),($S1817*(2/(VALUE(LEFT(T$1,FIND("-",T$1,1)-1))+1)))+(T1816*(1-(2/(VALUE(LEFT(T$1,FIND("-",T$1,1)-1))+1))))))</f>
        <v>-1.1337802173446833E-3</v>
      </c>
      <c r="V1817">
        <f t="shared" si="257"/>
        <v>1.5000000000000013E-2</v>
      </c>
      <c r="W1817">
        <f>IF(ROW($E1817)&lt;=VALUE(LEFT(W$1,FIND("-",W$1,1)-1))+1,0,IF(ROW($E1816)=VALUE(LEFT(W$1,FIND("-",W$1,1)-1))+1,100-100/(1+ABS((SUMIF(INDEX($V:$V,ROW($V1817)-VALUE(LEFT(W$1,FIND("-",W$1,1)-1))+1):$V1817,"&gt;0",INDEX($V:$V,ROW($V1817)-VALUE(LEFT(W$1,FIND("-",W$1,1)-1))+1):$V1817)/COUNTIF(INDEX($V:$V,ROW($V1817)-VALUE(LEFT(W$1,FIND("-",W$1,1)-1))+1):$V1817,"&gt;0"))/(SUMIF(INDEX($V:$V,ROW($V1817)-VALUE(LEFT(W$1,FIND("-",W$1,1)-1))+1):$V1817,"&lt;0",INDEX($V:$V,ROW($V1817)-VALUE(LEFT(W$1,FIND("-",W$1,1)-1))+1):$V1817)/COUNTIF(INDEX($V:$V,ROW($V1817)-VALUE(LEFT(W$1,FIND("-",W$1,1)-1))+1):$V1817,"&lt;0")))),100-100/(1+ABS((SUMIF(INDEX($V:$V,ROW($V1817)-VALUE(LEFT(W$1,FIND("-",W$1,1)-1))+1):$V1817,"&gt;0",INDEX($V:$V,ROW($V1817)-VALUE(LEFT(W$1,FIND("-",W$1,1)-1))+1):$V1817)/VALUE(LEFT(W$1,FIND("-",W$1,1)-1)))/(SUMIF(INDEX($V:$V,ROW($V1817)-VALUE(LEFT(W$1,FIND("-",W$1,1)-1))+1):$V1817,"&lt;0",INDEX($V:$V,ROW($V1817)-VALUE(LEFT(W$1,FIND("-",W$1,1)-1))+1):$V1817)/VALUE(LEFT(W$1,FIND("-",W$1,1)-1)))))))</f>
        <v>66.666666666666686</v>
      </c>
      <c r="Y1817">
        <f>IF(ROW($E1817)&lt;=VALUE(LEFT(Y$1,FIND("-",Y$1,1)-1)),0,MAX(INDEX(C:C,ROW(C1817)-VALUE(LEFT(Y$1,FIND("-",Y$1,1)-1))+1):C1817))</f>
        <v>0.51500000000000001</v>
      </c>
      <c r="Z1817">
        <f>IF(ROW($E1817)&lt;=VALUE(LEFT(Z$1,FIND("-",Z$1,1)-1)),0,MIN(INDEX(D:D,ROW(D1817)-VALUE(LEFT(Z$1,FIND("-",Z$1,1)-1))+1):D1817))</f>
        <v>0.46</v>
      </c>
      <c r="AA1817">
        <f t="shared" si="261"/>
        <v>81.818181818181799</v>
      </c>
      <c r="AB1817">
        <f>IF(ROW($AA1817)&lt;=VALUE(LEFT(AA$1,FIND("-",AA$1,1)-1))+VALUE(LEFT(AB$1,FIND("-",AB$1,1)-1)-1),0,AVERAGE(INDEX($AA:$AA,ROW($AA1817)-VALUE(LEFT(AB$1,FIND("-",AB$1,1)-1))+1):$AA1817))</f>
        <v>63.636363636363598</v>
      </c>
      <c r="AC1817">
        <f>IF(ROW($AA1817)&lt;=VALUE(LEFT(AA$1,FIND("-",AA$1,1)-1))+VALUE(LEFT(AB$1,FIND("-",AB$1,1)-1)-1)+VALUE(LEFT(AC$1,FIND("-",AC$1,1)-1)-1),0,AVERAGE(INDEX($AB:$AB,ROW($AB1817)-VALUE(LEFT(AC$1,FIND("-",AC$1,1)-1))+1):$AB1817))</f>
        <v>53.367003367003328</v>
      </c>
      <c r="AE1817">
        <f t="shared" si="258"/>
        <v>52351744</v>
      </c>
      <c r="AG1817" t="str">
        <f t="shared" si="260"/>
        <v/>
      </c>
    </row>
    <row r="1818" spans="1:33" x14ac:dyDescent="0.25">
      <c r="A1818" s="6">
        <v>39112</v>
      </c>
      <c r="B1818">
        <v>0.51</v>
      </c>
      <c r="C1818">
        <v>0.51</v>
      </c>
      <c r="D1818">
        <v>0.47499999999999998</v>
      </c>
      <c r="E1818">
        <v>0.47499999999999998</v>
      </c>
      <c r="F1818">
        <v>0.27384700000000001</v>
      </c>
      <c r="G1818">
        <v>354000</v>
      </c>
      <c r="I1818" t="str">
        <f t="shared" si="253"/>
        <v/>
      </c>
      <c r="J1818" t="str">
        <f t="shared" si="254"/>
        <v/>
      </c>
      <c r="K1818" t="str">
        <f t="shared" si="255"/>
        <v/>
      </c>
      <c r="M1818" s="11" t="str">
        <f t="shared" si="259"/>
        <v/>
      </c>
      <c r="O1818">
        <f>IF(ROW($E1818)&lt;=VALUE(LEFT(O$1,FIND("-",O$1,1)-1)),0,IF(ROW($E1818)=VALUE(LEFT(O$1,FIND("-",O$1,1)-1))+1,AVERAGE(INDEX($E:$E,ROW($E1818)-VALUE(LEFT(O$1,FIND("-",O$1,1)-1))):$E1818),($E1818*(2/(VALUE(LEFT(O$1,FIND("-",O$1,1)-1))+1)))+(O1817*(1-(2/(VALUE(LEFT(O$1,FIND("-",O$1,1)-1))+1))))))</f>
        <v>0.43213535097715633</v>
      </c>
      <c r="Q1818">
        <f>IF(ROW($E1818)&lt;=VALUE(LEFT(Q$1,FIND("-",Q$1,1)-1)),0,IF(ROW($E1818)=VALUE(LEFT(Q$1,FIND("-",Q$1,1)-1))+1,AVERAGE(INDEX($E:$E,ROW($E1818)-VALUE(LEFT(Q$1,FIND("-",Q$1,1)-1))):$E1818),($E1818*(2/(VALUE(LEFT(Q$1,FIND("-",Q$1,1)-1))+1)))+(Q1817*(1-(2/(VALUE(LEFT(Q$1,FIND("-",Q$1,1)-1))+1))))))</f>
        <v>0.48245729718566233</v>
      </c>
      <c r="R1818">
        <f>IF(ROW($E1818)&lt;=VALUE(LEFT(R$1,FIND("-",R$1,1)-1)),0,IF(ROW($E1818)=VALUE(LEFT(R$1,FIND("-",R$1,1)-1))+1,AVERAGE(INDEX($E:$E,ROW($E1818)-VALUE(LEFT(R$1,FIND("-",R$1,1)-1))):$E1818),($E1818*(2/(VALUE(LEFT(R$1,FIND("-",R$1,1)-1))+1)))+(R1817*(1-(2/(VALUE(LEFT(R$1,FIND("-",R$1,1)-1))+1))))))</f>
        <v>0.48115447665976829</v>
      </c>
      <c r="S1818">
        <f t="shared" si="256"/>
        <v>1.3028205258940329E-3</v>
      </c>
      <c r="T1818">
        <f>IF(ROW($E1818)&lt;=MAX(VALUE(LEFT(Q$1,FIND("-",Q$1,1)-1)),VALUE(LEFT(R$1,FIND("-",R$1,1)-1)))+VALUE(LEFT(T$1,FIND("-",T$1,1)-1))-1,0,IF(ROW($E1818)=MAX(VALUE(LEFT(Q$1,FIND("-",Q$1,1)-1)),VALUE(LEFT(R$1,FIND("-",R$1,1)-1)))+VALUE(LEFT(T$1,FIND("-",T$1,1)-1)),AVERAGE(INDEX($S:$S,ROW(S1818)-VALUE(LEFT(T$1,FIND("-",T$1,1)-1))+1):S1818),($S1818*(2/(VALUE(LEFT(T$1,FIND("-",T$1,1)-1))+1)))+(T1817*(1-(2/(VALUE(LEFT(T$1,FIND("-",T$1,1)-1))+1))))))</f>
        <v>-6.4646006869694002E-4</v>
      </c>
      <c r="V1818">
        <f t="shared" si="257"/>
        <v>-3.0000000000000027E-2</v>
      </c>
      <c r="W1818">
        <f>IF(ROW($E1818)&lt;=VALUE(LEFT(W$1,FIND("-",W$1,1)-1))+1,0,IF(ROW($E1817)=VALUE(LEFT(W$1,FIND("-",W$1,1)-1))+1,100-100/(1+ABS((SUMIF(INDEX($V:$V,ROW($V1818)-VALUE(LEFT(W$1,FIND("-",W$1,1)-1))+1):$V1818,"&gt;0",INDEX($V:$V,ROW($V1818)-VALUE(LEFT(W$1,FIND("-",W$1,1)-1))+1):$V1818)/COUNTIF(INDEX($V:$V,ROW($V1818)-VALUE(LEFT(W$1,FIND("-",W$1,1)-1))+1):$V1818,"&gt;0"))/(SUMIF(INDEX($V:$V,ROW($V1818)-VALUE(LEFT(W$1,FIND("-",W$1,1)-1))+1):$V1818,"&lt;0",INDEX($V:$V,ROW($V1818)-VALUE(LEFT(W$1,FIND("-",W$1,1)-1))+1):$V1818)/COUNTIF(INDEX($V:$V,ROW($V1818)-VALUE(LEFT(W$1,FIND("-",W$1,1)-1))+1):$V1818,"&lt;0")))),100-100/(1+ABS((SUMIF(INDEX($V:$V,ROW($V1818)-VALUE(LEFT(W$1,FIND("-",W$1,1)-1))+1):$V1818,"&gt;0",INDEX($V:$V,ROW($V1818)-VALUE(LEFT(W$1,FIND("-",W$1,1)-1))+1):$V1818)/VALUE(LEFT(W$1,FIND("-",W$1,1)-1)))/(SUMIF(INDEX($V:$V,ROW($V1818)-VALUE(LEFT(W$1,FIND("-",W$1,1)-1))+1):$V1818,"&lt;0",INDEX($V:$V,ROW($V1818)-VALUE(LEFT(W$1,FIND("-",W$1,1)-1))+1):$V1818)/VALUE(LEFT(W$1,FIND("-",W$1,1)-1)))))))</f>
        <v>50</v>
      </c>
      <c r="Y1818">
        <f>IF(ROW($E1818)&lt;=VALUE(LEFT(Y$1,FIND("-",Y$1,1)-1)),0,MAX(INDEX(C:C,ROW(C1818)-VALUE(LEFT(Y$1,FIND("-",Y$1,1)-1))+1):C1818))</f>
        <v>0.51500000000000001</v>
      </c>
      <c r="Z1818">
        <f>IF(ROW($E1818)&lt;=VALUE(LEFT(Z$1,FIND("-",Z$1,1)-1)),0,MIN(INDEX(D:D,ROW(D1818)-VALUE(LEFT(Z$1,FIND("-",Z$1,1)-1))+1):D1818))</f>
        <v>0.46</v>
      </c>
      <c r="AA1818">
        <f t="shared" si="261"/>
        <v>27.272727272727199</v>
      </c>
      <c r="AB1818">
        <f>IF(ROW($AA1818)&lt;=VALUE(LEFT(AA$1,FIND("-",AA$1,1)-1))+VALUE(LEFT(AB$1,FIND("-",AB$1,1)-1)-1),0,AVERAGE(INDEX($AA:$AA,ROW($AA1818)-VALUE(LEFT(AB$1,FIND("-",AB$1,1)-1))+1):$AA1818))</f>
        <v>54.545454545454497</v>
      </c>
      <c r="AC1818">
        <f>IF(ROW($AA1818)&lt;=VALUE(LEFT(AA$1,FIND("-",AA$1,1)-1))+VALUE(LEFT(AB$1,FIND("-",AB$1,1)-1)-1)+VALUE(LEFT(AC$1,FIND("-",AC$1,1)-1)-1),0,AVERAGE(INDEX($AB:$AB,ROW($AB1818)-VALUE(LEFT(AC$1,FIND("-",AC$1,1)-1))+1):$AB1818))</f>
        <v>57.575757575757535</v>
      </c>
      <c r="AE1818">
        <f t="shared" si="258"/>
        <v>51997744</v>
      </c>
      <c r="AG1818" t="str">
        <f t="shared" si="260"/>
        <v/>
      </c>
    </row>
    <row r="1819" spans="1:33" x14ac:dyDescent="0.25">
      <c r="A1819" s="6">
        <v>39113</v>
      </c>
      <c r="B1819">
        <v>0.48</v>
      </c>
      <c r="C1819">
        <v>0.49</v>
      </c>
      <c r="D1819">
        <v>0.47499999999999998</v>
      </c>
      <c r="E1819">
        <v>0.48</v>
      </c>
      <c r="F1819">
        <v>0.27672999999999998</v>
      </c>
      <c r="G1819">
        <v>608600</v>
      </c>
      <c r="I1819" t="str">
        <f t="shared" si="253"/>
        <v/>
      </c>
      <c r="J1819" t="str">
        <f t="shared" si="254"/>
        <v/>
      </c>
      <c r="K1819" t="str">
        <f t="shared" si="255"/>
        <v/>
      </c>
      <c r="M1819" s="11" t="str">
        <f t="shared" si="259"/>
        <v/>
      </c>
      <c r="O1819">
        <f>IF(ROW($E1819)&lt;=VALUE(LEFT(O$1,FIND("-",O$1,1)-1)),0,IF(ROW($E1819)=VALUE(LEFT(O$1,FIND("-",O$1,1)-1))+1,AVERAGE(INDEX($E:$E,ROW($E1819)-VALUE(LEFT(O$1,FIND("-",O$1,1)-1))):$E1819),($E1819*(2/(VALUE(LEFT(O$1,FIND("-",O$1,1)-1))+1)))+(O1818*(1-(2/(VALUE(LEFT(O$1,FIND("-",O$1,1)-1))+1))))))</f>
        <v>0.43261161614156274</v>
      </c>
      <c r="Q1819">
        <f>IF(ROW($E1819)&lt;=VALUE(LEFT(Q$1,FIND("-",Q$1,1)-1)),0,IF(ROW($E1819)=VALUE(LEFT(Q$1,FIND("-",Q$1,1)-1))+1,AVERAGE(INDEX($E:$E,ROW($E1819)-VALUE(LEFT(Q$1,FIND("-",Q$1,1)-1))):$E1819),($E1819*(2/(VALUE(LEFT(Q$1,FIND("-",Q$1,1)-1))+1)))+(Q1818*(1-(2/(VALUE(LEFT(Q$1,FIND("-",Q$1,1)-1))+1))))))</f>
        <v>0.48207925146479119</v>
      </c>
      <c r="R1819">
        <f>IF(ROW($E1819)&lt;=VALUE(LEFT(R$1,FIND("-",R$1,1)-1)),0,IF(ROW($E1819)=VALUE(LEFT(R$1,FIND("-",R$1,1)-1))+1,AVERAGE(INDEX($E:$E,ROW($E1819)-VALUE(LEFT(R$1,FIND("-",R$1,1)-1))):$E1819),($E1819*(2/(VALUE(LEFT(R$1,FIND("-",R$1,1)-1))+1)))+(R1818*(1-(2/(VALUE(LEFT(R$1,FIND("-",R$1,1)-1))+1))))))</f>
        <v>0.48106895987015585</v>
      </c>
      <c r="S1819">
        <f t="shared" si="256"/>
        <v>1.0102915946353375E-3</v>
      </c>
      <c r="T1819">
        <f>IF(ROW($E1819)&lt;=MAX(VALUE(LEFT(Q$1,FIND("-",Q$1,1)-1)),VALUE(LEFT(R$1,FIND("-",R$1,1)-1)))+VALUE(LEFT(T$1,FIND("-",T$1,1)-1))-1,0,IF(ROW($E1819)=MAX(VALUE(LEFT(Q$1,FIND("-",Q$1,1)-1)),VALUE(LEFT(R$1,FIND("-",R$1,1)-1)))+VALUE(LEFT(T$1,FIND("-",T$1,1)-1)),AVERAGE(INDEX($S:$S,ROW(S1819)-VALUE(LEFT(T$1,FIND("-",T$1,1)-1))+1):S1819),($S1819*(2/(VALUE(LEFT(T$1,FIND("-",T$1,1)-1))+1)))+(T1818*(1-(2/(VALUE(LEFT(T$1,FIND("-",T$1,1)-1))+1))))))</f>
        <v>-3.1510973603048449E-4</v>
      </c>
      <c r="V1819">
        <f t="shared" si="257"/>
        <v>5.0000000000000044E-3</v>
      </c>
      <c r="W1819">
        <f>IF(ROW($E1819)&lt;=VALUE(LEFT(W$1,FIND("-",W$1,1)-1))+1,0,IF(ROW($E1818)=VALUE(LEFT(W$1,FIND("-",W$1,1)-1))+1,100-100/(1+ABS((SUMIF(INDEX($V:$V,ROW($V1819)-VALUE(LEFT(W$1,FIND("-",W$1,1)-1))+1):$V1819,"&gt;0",INDEX($V:$V,ROW($V1819)-VALUE(LEFT(W$1,FIND("-",W$1,1)-1))+1):$V1819)/COUNTIF(INDEX($V:$V,ROW($V1819)-VALUE(LEFT(W$1,FIND("-",W$1,1)-1))+1):$V1819,"&gt;0"))/(SUMIF(INDEX($V:$V,ROW($V1819)-VALUE(LEFT(W$1,FIND("-",W$1,1)-1))+1):$V1819,"&lt;0",INDEX($V:$V,ROW($V1819)-VALUE(LEFT(W$1,FIND("-",W$1,1)-1))+1):$V1819)/COUNTIF(INDEX($V:$V,ROW($V1819)-VALUE(LEFT(W$1,FIND("-",W$1,1)-1))+1):$V1819,"&lt;0")))),100-100/(1+ABS((SUMIF(INDEX($V:$V,ROW($V1819)-VALUE(LEFT(W$1,FIND("-",W$1,1)-1))+1):$V1819,"&gt;0",INDEX($V:$V,ROW($V1819)-VALUE(LEFT(W$1,FIND("-",W$1,1)-1))+1):$V1819)/VALUE(LEFT(W$1,FIND("-",W$1,1)-1)))/(SUMIF(INDEX($V:$V,ROW($V1819)-VALUE(LEFT(W$1,FIND("-",W$1,1)-1))+1):$V1819,"&lt;0",INDEX($V:$V,ROW($V1819)-VALUE(LEFT(W$1,FIND("-",W$1,1)-1))+1):$V1819)/VALUE(LEFT(W$1,FIND("-",W$1,1)-1)))))))</f>
        <v>54.166666666666671</v>
      </c>
      <c r="Y1819">
        <f>IF(ROW($E1819)&lt;=VALUE(LEFT(Y$1,FIND("-",Y$1,1)-1)),0,MAX(INDEX(C:C,ROW(C1819)-VALUE(LEFT(Y$1,FIND("-",Y$1,1)-1))+1):C1819))</f>
        <v>0.51500000000000001</v>
      </c>
      <c r="Z1819">
        <f>IF(ROW($E1819)&lt;=VALUE(LEFT(Z$1,FIND("-",Z$1,1)-1)),0,MIN(INDEX(D:D,ROW(D1819)-VALUE(LEFT(Z$1,FIND("-",Z$1,1)-1))+1):D1819))</f>
        <v>0.46</v>
      </c>
      <c r="AA1819">
        <f t="shared" si="261"/>
        <v>36.363636363636296</v>
      </c>
      <c r="AB1819">
        <f>IF(ROW($AA1819)&lt;=VALUE(LEFT(AA$1,FIND("-",AA$1,1)-1))+VALUE(LEFT(AB$1,FIND("-",AB$1,1)-1)-1),0,AVERAGE(INDEX($AA:$AA,ROW($AA1819)-VALUE(LEFT(AB$1,FIND("-",AB$1,1)-1))+1):$AA1819))</f>
        <v>48.484848484848435</v>
      </c>
      <c r="AC1819">
        <f>IF(ROW($AA1819)&lt;=VALUE(LEFT(AA$1,FIND("-",AA$1,1)-1))+VALUE(LEFT(AB$1,FIND("-",AB$1,1)-1)-1)+VALUE(LEFT(AC$1,FIND("-",AC$1,1)-1)-1),0,AVERAGE(INDEX($AB:$AB,ROW($AB1819)-VALUE(LEFT(AC$1,FIND("-",AC$1,1)-1))+1):$AB1819))</f>
        <v>55.555555555555515</v>
      </c>
      <c r="AE1819">
        <f t="shared" si="258"/>
        <v>52606344</v>
      </c>
      <c r="AG1819" t="str">
        <f t="shared" si="260"/>
        <v/>
      </c>
    </row>
    <row r="1820" spans="1:33" x14ac:dyDescent="0.25">
      <c r="A1820" s="6">
        <v>39115</v>
      </c>
      <c r="B1820">
        <v>0.47499999999999998</v>
      </c>
      <c r="C1820">
        <v>0.48499999999999999</v>
      </c>
      <c r="D1820">
        <v>0.47</v>
      </c>
      <c r="E1820">
        <v>0.48</v>
      </c>
      <c r="F1820">
        <v>0.27672999999999998</v>
      </c>
      <c r="G1820">
        <v>134000</v>
      </c>
      <c r="I1820" t="str">
        <f t="shared" si="253"/>
        <v/>
      </c>
      <c r="J1820" t="str">
        <f t="shared" si="254"/>
        <v/>
      </c>
      <c r="K1820" t="str">
        <f t="shared" si="255"/>
        <v/>
      </c>
      <c r="M1820" s="11" t="str">
        <f t="shared" si="259"/>
        <v/>
      </c>
      <c r="O1820">
        <f>IF(ROW($E1820)&lt;=VALUE(LEFT(O$1,FIND("-",O$1,1)-1)),0,IF(ROW($E1820)=VALUE(LEFT(O$1,FIND("-",O$1,1)-1))+1,AVERAGE(INDEX($E:$E,ROW($E1820)-VALUE(LEFT(O$1,FIND("-",O$1,1)-1))):$E1820),($E1820*(2/(VALUE(LEFT(O$1,FIND("-",O$1,1)-1))+1)))+(O1819*(1-(2/(VALUE(LEFT(O$1,FIND("-",O$1,1)-1))+1))))))</f>
        <v>0.43308314234910938</v>
      </c>
      <c r="Q1820">
        <f>IF(ROW($E1820)&lt;=VALUE(LEFT(Q$1,FIND("-",Q$1,1)-1)),0,IF(ROW($E1820)=VALUE(LEFT(Q$1,FIND("-",Q$1,1)-1))+1,AVERAGE(INDEX($E:$E,ROW($E1820)-VALUE(LEFT(Q$1,FIND("-",Q$1,1)-1))):$E1820),($E1820*(2/(VALUE(LEFT(Q$1,FIND("-",Q$1,1)-1))+1)))+(Q1819*(1-(2/(VALUE(LEFT(Q$1,FIND("-",Q$1,1)-1))+1))))))</f>
        <v>0.48175936662405405</v>
      </c>
      <c r="R1820">
        <f>IF(ROW($E1820)&lt;=VALUE(LEFT(R$1,FIND("-",R$1,1)-1)),0,IF(ROW($E1820)=VALUE(LEFT(R$1,FIND("-",R$1,1)-1))+1,AVERAGE(INDEX($E:$E,ROW($E1820)-VALUE(LEFT(R$1,FIND("-",R$1,1)-1))):$E1820),($E1820*(2/(VALUE(LEFT(R$1,FIND("-",R$1,1)-1))+1)))+(R1819*(1-(2/(VALUE(LEFT(R$1,FIND("-",R$1,1)-1))+1))))))</f>
        <v>0.48098977765755174</v>
      </c>
      <c r="S1820">
        <f t="shared" si="256"/>
        <v>7.6958896650231035E-4</v>
      </c>
      <c r="T1820">
        <f>IF(ROW($E1820)&lt;=MAX(VALUE(LEFT(Q$1,FIND("-",Q$1,1)-1)),VALUE(LEFT(R$1,FIND("-",R$1,1)-1)))+VALUE(LEFT(T$1,FIND("-",T$1,1)-1))-1,0,IF(ROW($E1820)=MAX(VALUE(LEFT(Q$1,FIND("-",Q$1,1)-1)),VALUE(LEFT(R$1,FIND("-",R$1,1)-1)))+VALUE(LEFT(T$1,FIND("-",T$1,1)-1)),AVERAGE(INDEX($S:$S,ROW(S1820)-VALUE(LEFT(T$1,FIND("-",T$1,1)-1))+1):S1820),($S1820*(2/(VALUE(LEFT(T$1,FIND("-",T$1,1)-1))+1)))+(T1819*(1-(2/(VALUE(LEFT(T$1,FIND("-",T$1,1)-1))+1))))))</f>
        <v>-9.8169995523925531E-5</v>
      </c>
      <c r="V1820">
        <f t="shared" si="257"/>
        <v>0</v>
      </c>
      <c r="W1820">
        <f>IF(ROW($E1820)&lt;=VALUE(LEFT(W$1,FIND("-",W$1,1)-1))+1,0,IF(ROW($E1819)=VALUE(LEFT(W$1,FIND("-",W$1,1)-1))+1,100-100/(1+ABS((SUMIF(INDEX($V:$V,ROW($V1820)-VALUE(LEFT(W$1,FIND("-",W$1,1)-1))+1):$V1820,"&gt;0",INDEX($V:$V,ROW($V1820)-VALUE(LEFT(W$1,FIND("-",W$1,1)-1))+1):$V1820)/COUNTIF(INDEX($V:$V,ROW($V1820)-VALUE(LEFT(W$1,FIND("-",W$1,1)-1))+1):$V1820,"&gt;0"))/(SUMIF(INDEX($V:$V,ROW($V1820)-VALUE(LEFT(W$1,FIND("-",W$1,1)-1))+1):$V1820,"&lt;0",INDEX($V:$V,ROW($V1820)-VALUE(LEFT(W$1,FIND("-",W$1,1)-1))+1):$V1820)/COUNTIF(INDEX($V:$V,ROW($V1820)-VALUE(LEFT(W$1,FIND("-",W$1,1)-1))+1):$V1820,"&lt;0")))),100-100/(1+ABS((SUMIF(INDEX($V:$V,ROW($V1820)-VALUE(LEFT(W$1,FIND("-",W$1,1)-1))+1):$V1820,"&gt;0",INDEX($V:$V,ROW($V1820)-VALUE(LEFT(W$1,FIND("-",W$1,1)-1))+1):$V1820)/VALUE(LEFT(W$1,FIND("-",W$1,1)-1)))/(SUMIF(INDEX($V:$V,ROW($V1820)-VALUE(LEFT(W$1,FIND("-",W$1,1)-1))+1):$V1820,"&lt;0",INDEX($V:$V,ROW($V1820)-VALUE(LEFT(W$1,FIND("-",W$1,1)-1))+1):$V1820)/VALUE(LEFT(W$1,FIND("-",W$1,1)-1)))))))</f>
        <v>50</v>
      </c>
      <c r="Y1820">
        <f>IF(ROW($E1820)&lt;=VALUE(LEFT(Y$1,FIND("-",Y$1,1)-1)),0,MAX(INDEX(C:C,ROW(C1820)-VALUE(LEFT(Y$1,FIND("-",Y$1,1)-1))+1):C1820))</f>
        <v>0.51500000000000001</v>
      </c>
      <c r="Z1820">
        <f>IF(ROW($E1820)&lt;=VALUE(LEFT(Z$1,FIND("-",Z$1,1)-1)),0,MIN(INDEX(D:D,ROW(D1820)-VALUE(LEFT(Z$1,FIND("-",Z$1,1)-1))+1):D1820))</f>
        <v>0.46</v>
      </c>
      <c r="AA1820">
        <f t="shared" si="261"/>
        <v>36.363636363636296</v>
      </c>
      <c r="AB1820">
        <f>IF(ROW($AA1820)&lt;=VALUE(LEFT(AA$1,FIND("-",AA$1,1)-1))+VALUE(LEFT(AB$1,FIND("-",AB$1,1)-1)-1),0,AVERAGE(INDEX($AA:$AA,ROW($AA1820)-VALUE(LEFT(AB$1,FIND("-",AB$1,1)-1))+1):$AA1820))</f>
        <v>33.333333333333265</v>
      </c>
      <c r="AC1820">
        <f>IF(ROW($AA1820)&lt;=VALUE(LEFT(AA$1,FIND("-",AA$1,1)-1))+VALUE(LEFT(AB$1,FIND("-",AB$1,1)-1)-1)+VALUE(LEFT(AC$1,FIND("-",AC$1,1)-1)-1),0,AVERAGE(INDEX($AB:$AB,ROW($AB1820)-VALUE(LEFT(AC$1,FIND("-",AC$1,1)-1))+1):$AB1820))</f>
        <v>45.454545454545404</v>
      </c>
      <c r="AE1820">
        <f t="shared" si="258"/>
        <v>52606344</v>
      </c>
      <c r="AG1820" t="str">
        <f t="shared" si="260"/>
        <v/>
      </c>
    </row>
    <row r="1821" spans="1:33" x14ac:dyDescent="0.25">
      <c r="A1821" s="6">
        <v>39118</v>
      </c>
      <c r="B1821">
        <v>0.47</v>
      </c>
      <c r="C1821">
        <v>0.495</v>
      </c>
      <c r="D1821">
        <v>0.47</v>
      </c>
      <c r="E1821">
        <v>0.47</v>
      </c>
      <c r="F1821">
        <v>0.27096500000000001</v>
      </c>
      <c r="G1821">
        <v>422000</v>
      </c>
      <c r="I1821" t="str">
        <f t="shared" si="253"/>
        <v>Bearish</v>
      </c>
      <c r="J1821" t="str">
        <f t="shared" si="254"/>
        <v/>
      </c>
      <c r="K1821" t="str">
        <f t="shared" si="255"/>
        <v/>
      </c>
      <c r="M1821" s="11" t="str">
        <f t="shared" si="259"/>
        <v/>
      </c>
      <c r="O1821">
        <f>IF(ROW($E1821)&lt;=VALUE(LEFT(O$1,FIND("-",O$1,1)-1)),0,IF(ROW($E1821)=VALUE(LEFT(O$1,FIND("-",O$1,1)-1))+1,AVERAGE(INDEX($E:$E,ROW($E1821)-VALUE(LEFT(O$1,FIND("-",O$1,1)-1))):$E1821),($E1821*(2/(VALUE(LEFT(O$1,FIND("-",O$1,1)-1))+1)))+(O1820*(1-(2/(VALUE(LEFT(O$1,FIND("-",O$1,1)-1))+1))))))</f>
        <v>0.43345047426603367</v>
      </c>
      <c r="Q1821">
        <f>IF(ROW($E1821)&lt;=VALUE(LEFT(Q$1,FIND("-",Q$1,1)-1)),0,IF(ROW($E1821)=VALUE(LEFT(Q$1,FIND("-",Q$1,1)-1))+1,AVERAGE(INDEX($E:$E,ROW($E1821)-VALUE(LEFT(Q$1,FIND("-",Q$1,1)-1))):$E1821),($E1821*(2/(VALUE(LEFT(Q$1,FIND("-",Q$1,1)-1))+1)))+(Q1820*(1-(2/(VALUE(LEFT(Q$1,FIND("-",Q$1,1)-1))+1))))))</f>
        <v>0.47995023329727649</v>
      </c>
      <c r="R1821">
        <f>IF(ROW($E1821)&lt;=VALUE(LEFT(R$1,FIND("-",R$1,1)-1)),0,IF(ROW($E1821)=VALUE(LEFT(R$1,FIND("-",R$1,1)-1))+1,AVERAGE(INDEX($E:$E,ROW($E1821)-VALUE(LEFT(R$1,FIND("-",R$1,1)-1))):$E1821),($E1821*(2/(VALUE(LEFT(R$1,FIND("-",R$1,1)-1))+1)))+(R1820*(1-(2/(VALUE(LEFT(R$1,FIND("-",R$1,1)-1))+1))))))</f>
        <v>0.48017572005328862</v>
      </c>
      <c r="S1821">
        <f t="shared" si="256"/>
        <v>-2.2548675601213874E-4</v>
      </c>
      <c r="T1821">
        <f>IF(ROW($E1821)&lt;=MAX(VALUE(LEFT(Q$1,FIND("-",Q$1,1)-1)),VALUE(LEFT(R$1,FIND("-",R$1,1)-1)))+VALUE(LEFT(T$1,FIND("-",T$1,1)-1))-1,0,IF(ROW($E1821)=MAX(VALUE(LEFT(Q$1,FIND("-",Q$1,1)-1)),VALUE(LEFT(R$1,FIND("-",R$1,1)-1)))+VALUE(LEFT(T$1,FIND("-",T$1,1)-1)),AVERAGE(INDEX($S:$S,ROW(S1821)-VALUE(LEFT(T$1,FIND("-",T$1,1)-1))+1):S1821),($S1821*(2/(VALUE(LEFT(T$1,FIND("-",T$1,1)-1))+1)))+(T1820*(1-(2/(VALUE(LEFT(T$1,FIND("-",T$1,1)-1))+1))))))</f>
        <v>-1.236333476215682E-4</v>
      </c>
      <c r="V1821">
        <f t="shared" si="257"/>
        <v>-1.0000000000000009E-2</v>
      </c>
      <c r="W1821">
        <f>IF(ROW($E1821)&lt;=VALUE(LEFT(W$1,FIND("-",W$1,1)-1))+1,0,IF(ROW($E1820)=VALUE(LEFT(W$1,FIND("-",W$1,1)-1))+1,100-100/(1+ABS((SUMIF(INDEX($V:$V,ROW($V1821)-VALUE(LEFT(W$1,FIND("-",W$1,1)-1))+1):$V1821,"&gt;0",INDEX($V:$V,ROW($V1821)-VALUE(LEFT(W$1,FIND("-",W$1,1)-1))+1):$V1821)/COUNTIF(INDEX($V:$V,ROW($V1821)-VALUE(LEFT(W$1,FIND("-",W$1,1)-1))+1):$V1821,"&gt;0"))/(SUMIF(INDEX($V:$V,ROW($V1821)-VALUE(LEFT(W$1,FIND("-",W$1,1)-1))+1):$V1821,"&lt;0",INDEX($V:$V,ROW($V1821)-VALUE(LEFT(W$1,FIND("-",W$1,1)-1))+1):$V1821)/COUNTIF(INDEX($V:$V,ROW($V1821)-VALUE(LEFT(W$1,FIND("-",W$1,1)-1))+1):$V1821,"&lt;0")))),100-100/(1+ABS((SUMIF(INDEX($V:$V,ROW($V1821)-VALUE(LEFT(W$1,FIND("-",W$1,1)-1))+1):$V1821,"&gt;0",INDEX($V:$V,ROW($V1821)-VALUE(LEFT(W$1,FIND("-",W$1,1)-1))+1):$V1821)/VALUE(LEFT(W$1,FIND("-",W$1,1)-1)))/(SUMIF(INDEX($V:$V,ROW($V1821)-VALUE(LEFT(W$1,FIND("-",W$1,1)-1))+1):$V1821,"&lt;0",INDEX($V:$V,ROW($V1821)-VALUE(LEFT(W$1,FIND("-",W$1,1)-1))+1):$V1821)/VALUE(LEFT(W$1,FIND("-",W$1,1)-1)))))))</f>
        <v>45.833333333333329</v>
      </c>
      <c r="Y1821">
        <f>IF(ROW($E1821)&lt;=VALUE(LEFT(Y$1,FIND("-",Y$1,1)-1)),0,MAX(INDEX(C:C,ROW(C1821)-VALUE(LEFT(Y$1,FIND("-",Y$1,1)-1))+1):C1821))</f>
        <v>0.51500000000000001</v>
      </c>
      <c r="Z1821">
        <f>IF(ROW($E1821)&lt;=VALUE(LEFT(Z$1,FIND("-",Z$1,1)-1)),0,MIN(INDEX(D:D,ROW(D1821)-VALUE(LEFT(Z$1,FIND("-",Z$1,1)-1))+1):D1821))</f>
        <v>0.46</v>
      </c>
      <c r="AA1821">
        <f t="shared" si="261"/>
        <v>18.181818181818098</v>
      </c>
      <c r="AB1821">
        <f>IF(ROW($AA1821)&lt;=VALUE(LEFT(AA$1,FIND("-",AA$1,1)-1))+VALUE(LEFT(AB$1,FIND("-",AB$1,1)-1)-1),0,AVERAGE(INDEX($AA:$AA,ROW($AA1821)-VALUE(LEFT(AB$1,FIND("-",AB$1,1)-1))+1):$AA1821))</f>
        <v>30.30303030303023</v>
      </c>
      <c r="AC1821">
        <f>IF(ROW($AA1821)&lt;=VALUE(LEFT(AA$1,FIND("-",AA$1,1)-1))+VALUE(LEFT(AB$1,FIND("-",AB$1,1)-1)-1)+VALUE(LEFT(AC$1,FIND("-",AC$1,1)-1)-1),0,AVERAGE(INDEX($AB:$AB,ROW($AB1821)-VALUE(LEFT(AC$1,FIND("-",AC$1,1)-1))+1):$AB1821))</f>
        <v>37.373737373737306</v>
      </c>
      <c r="AE1821">
        <f t="shared" si="258"/>
        <v>52184344</v>
      </c>
      <c r="AG1821" t="str">
        <f t="shared" si="260"/>
        <v/>
      </c>
    </row>
    <row r="1822" spans="1:33" x14ac:dyDescent="0.25">
      <c r="A1822" s="6">
        <v>39119</v>
      </c>
      <c r="B1822">
        <v>0.47499999999999998</v>
      </c>
      <c r="C1822">
        <v>0.48499999999999999</v>
      </c>
      <c r="D1822">
        <v>0.46</v>
      </c>
      <c r="E1822">
        <v>0.46500000000000002</v>
      </c>
      <c r="F1822">
        <v>0.26808199999999999</v>
      </c>
      <c r="G1822">
        <v>300000</v>
      </c>
      <c r="I1822" t="str">
        <f t="shared" si="253"/>
        <v/>
      </c>
      <c r="J1822" t="str">
        <f t="shared" si="254"/>
        <v/>
      </c>
      <c r="K1822" t="str">
        <f t="shared" si="255"/>
        <v/>
      </c>
      <c r="M1822" s="11" t="str">
        <f t="shared" si="259"/>
        <v/>
      </c>
      <c r="O1822">
        <f>IF(ROW($E1822)&lt;=VALUE(LEFT(O$1,FIND("-",O$1,1)-1)),0,IF(ROW($E1822)=VALUE(LEFT(O$1,FIND("-",O$1,1)-1))+1,AVERAGE(INDEX($E:$E,ROW($E1822)-VALUE(LEFT(O$1,FIND("-",O$1,1)-1))):$E1822),($E1822*(2/(VALUE(LEFT(O$1,FIND("-",O$1,1)-1))+1)))+(O1821*(1-(2/(VALUE(LEFT(O$1,FIND("-",O$1,1)-1))+1))))))</f>
        <v>0.43376439989522736</v>
      </c>
      <c r="Q1822">
        <f>IF(ROW($E1822)&lt;=VALUE(LEFT(Q$1,FIND("-",Q$1,1)-1)),0,IF(ROW($E1822)=VALUE(LEFT(Q$1,FIND("-",Q$1,1)-1))+1,AVERAGE(INDEX($E:$E,ROW($E1822)-VALUE(LEFT(Q$1,FIND("-",Q$1,1)-1))):$E1822),($E1822*(2/(VALUE(LEFT(Q$1,FIND("-",Q$1,1)-1))+1)))+(Q1821*(1-(2/(VALUE(LEFT(Q$1,FIND("-",Q$1,1)-1))+1))))))</f>
        <v>0.47765019740538778</v>
      </c>
      <c r="R1822">
        <f>IF(ROW($E1822)&lt;=VALUE(LEFT(R$1,FIND("-",R$1,1)-1)),0,IF(ROW($E1822)=VALUE(LEFT(R$1,FIND("-",R$1,1)-1))+1,AVERAGE(INDEX($E:$E,ROW($E1822)-VALUE(LEFT(R$1,FIND("-",R$1,1)-1))):$E1822),($E1822*(2/(VALUE(LEFT(R$1,FIND("-",R$1,1)-1))+1)))+(R1821*(1-(2/(VALUE(LEFT(R$1,FIND("-",R$1,1)-1))+1))))))</f>
        <v>0.47905159264193392</v>
      </c>
      <c r="S1822">
        <f t="shared" si="256"/>
        <v>-1.4013952365461435E-3</v>
      </c>
      <c r="T1822">
        <f>IF(ROW($E1822)&lt;=MAX(VALUE(LEFT(Q$1,FIND("-",Q$1,1)-1)),VALUE(LEFT(R$1,FIND("-",R$1,1)-1)))+VALUE(LEFT(T$1,FIND("-",T$1,1)-1))-1,0,IF(ROW($E1822)=MAX(VALUE(LEFT(Q$1,FIND("-",Q$1,1)-1)),VALUE(LEFT(R$1,FIND("-",R$1,1)-1)))+VALUE(LEFT(T$1,FIND("-",T$1,1)-1)),AVERAGE(INDEX($S:$S,ROW(S1822)-VALUE(LEFT(T$1,FIND("-",T$1,1)-1))+1):S1822),($S1822*(2/(VALUE(LEFT(T$1,FIND("-",T$1,1)-1))+1)))+(T1821*(1-(2/(VALUE(LEFT(T$1,FIND("-",T$1,1)-1))+1))))))</f>
        <v>-3.7918572540648329E-4</v>
      </c>
      <c r="V1822">
        <f t="shared" si="257"/>
        <v>-4.9999999999999489E-3</v>
      </c>
      <c r="W1822">
        <f>IF(ROW($E1822)&lt;=VALUE(LEFT(W$1,FIND("-",W$1,1)-1))+1,0,IF(ROW($E1821)=VALUE(LEFT(W$1,FIND("-",W$1,1)-1))+1,100-100/(1+ABS((SUMIF(INDEX($V:$V,ROW($V1822)-VALUE(LEFT(W$1,FIND("-",W$1,1)-1))+1):$V1822,"&gt;0",INDEX($V:$V,ROW($V1822)-VALUE(LEFT(W$1,FIND("-",W$1,1)-1))+1):$V1822)/COUNTIF(INDEX($V:$V,ROW($V1822)-VALUE(LEFT(W$1,FIND("-",W$1,1)-1))+1):$V1822,"&gt;0"))/(SUMIF(INDEX($V:$V,ROW($V1822)-VALUE(LEFT(W$1,FIND("-",W$1,1)-1))+1):$V1822,"&lt;0",INDEX($V:$V,ROW($V1822)-VALUE(LEFT(W$1,FIND("-",W$1,1)-1))+1):$V1822)/COUNTIF(INDEX($V:$V,ROW($V1822)-VALUE(LEFT(W$1,FIND("-",W$1,1)-1))+1):$V1822,"&lt;0")))),100-100/(1+ABS((SUMIF(INDEX($V:$V,ROW($V1822)-VALUE(LEFT(W$1,FIND("-",W$1,1)-1))+1):$V1822,"&gt;0",INDEX($V:$V,ROW($V1822)-VALUE(LEFT(W$1,FIND("-",W$1,1)-1))+1):$V1822)/VALUE(LEFT(W$1,FIND("-",W$1,1)-1)))/(SUMIF(INDEX($V:$V,ROW($V1822)-VALUE(LEFT(W$1,FIND("-",W$1,1)-1))+1):$V1822,"&lt;0",INDEX($V:$V,ROW($V1822)-VALUE(LEFT(W$1,FIND("-",W$1,1)-1))+1):$V1822)/VALUE(LEFT(W$1,FIND("-",W$1,1)-1)))))))</f>
        <v>47.826086956521756</v>
      </c>
      <c r="Y1822">
        <f>IF(ROW($E1822)&lt;=VALUE(LEFT(Y$1,FIND("-",Y$1,1)-1)),0,MAX(INDEX(C:C,ROW(C1822)-VALUE(LEFT(Y$1,FIND("-",Y$1,1)-1))+1):C1822))</f>
        <v>0.51500000000000001</v>
      </c>
      <c r="Z1822">
        <f>IF(ROW($E1822)&lt;=VALUE(LEFT(Z$1,FIND("-",Z$1,1)-1)),0,MIN(INDEX(D:D,ROW(D1822)-VALUE(LEFT(Z$1,FIND("-",Z$1,1)-1))+1):D1822))</f>
        <v>0.46</v>
      </c>
      <c r="AA1822">
        <f t="shared" si="261"/>
        <v>9.0909090909090988</v>
      </c>
      <c r="AB1822">
        <f>IF(ROW($AA1822)&lt;=VALUE(LEFT(AA$1,FIND("-",AA$1,1)-1))+VALUE(LEFT(AB$1,FIND("-",AB$1,1)-1)-1),0,AVERAGE(INDEX($AA:$AA,ROW($AA1822)-VALUE(LEFT(AB$1,FIND("-",AB$1,1)-1))+1):$AA1822))</f>
        <v>21.212121212121165</v>
      </c>
      <c r="AC1822">
        <f>IF(ROW($AA1822)&lt;=VALUE(LEFT(AA$1,FIND("-",AA$1,1)-1))+VALUE(LEFT(AB$1,FIND("-",AB$1,1)-1)-1)+VALUE(LEFT(AC$1,FIND("-",AC$1,1)-1)-1),0,AVERAGE(INDEX($AB:$AB,ROW($AB1822)-VALUE(LEFT(AC$1,FIND("-",AC$1,1)-1))+1):$AB1822))</f>
        <v>28.28282828282822</v>
      </c>
      <c r="AE1822">
        <f t="shared" si="258"/>
        <v>51884344</v>
      </c>
      <c r="AG1822" t="str">
        <f t="shared" si="260"/>
        <v/>
      </c>
    </row>
    <row r="1823" spans="1:33" x14ac:dyDescent="0.25">
      <c r="A1823" s="6">
        <v>39120</v>
      </c>
      <c r="B1823">
        <v>0.47499999999999998</v>
      </c>
      <c r="C1823">
        <v>0.48</v>
      </c>
      <c r="D1823">
        <v>0.46500000000000002</v>
      </c>
      <c r="E1823">
        <v>0.46500000000000002</v>
      </c>
      <c r="F1823">
        <v>0.26808199999999999</v>
      </c>
      <c r="G1823">
        <v>246200</v>
      </c>
      <c r="I1823" t="str">
        <f t="shared" si="253"/>
        <v/>
      </c>
      <c r="J1823" t="str">
        <f t="shared" si="254"/>
        <v/>
      </c>
      <c r="K1823" t="str">
        <f t="shared" si="255"/>
        <v/>
      </c>
      <c r="M1823" s="11" t="str">
        <f t="shared" si="259"/>
        <v/>
      </c>
      <c r="O1823">
        <f>IF(ROW($E1823)&lt;=VALUE(LEFT(O$1,FIND("-",O$1,1)-1)),0,IF(ROW($E1823)=VALUE(LEFT(O$1,FIND("-",O$1,1)-1))+1,AVERAGE(INDEX($E:$E,ROW($E1823)-VALUE(LEFT(O$1,FIND("-",O$1,1)-1))):$E1823),($E1823*(2/(VALUE(LEFT(O$1,FIND("-",O$1,1)-1))+1)))+(O1822*(1-(2/(VALUE(LEFT(O$1,FIND("-",O$1,1)-1))+1))))))</f>
        <v>0.43407520188631965</v>
      </c>
      <c r="Q1823">
        <f>IF(ROW($E1823)&lt;=VALUE(LEFT(Q$1,FIND("-",Q$1,1)-1)),0,IF(ROW($E1823)=VALUE(LEFT(Q$1,FIND("-",Q$1,1)-1))+1,AVERAGE(INDEX($E:$E,ROW($E1823)-VALUE(LEFT(Q$1,FIND("-",Q$1,1)-1))):$E1823),($E1823*(2/(VALUE(LEFT(Q$1,FIND("-",Q$1,1)-1))+1)))+(Q1822*(1-(2/(VALUE(LEFT(Q$1,FIND("-",Q$1,1)-1))+1))))))</f>
        <v>0.47570401318917427</v>
      </c>
      <c r="R1823">
        <f>IF(ROW($E1823)&lt;=VALUE(LEFT(R$1,FIND("-",R$1,1)-1)),0,IF(ROW($E1823)=VALUE(LEFT(R$1,FIND("-",R$1,1)-1))+1,AVERAGE(INDEX($E:$E,ROW($E1823)-VALUE(LEFT(R$1,FIND("-",R$1,1)-1))):$E1823),($E1823*(2/(VALUE(LEFT(R$1,FIND("-",R$1,1)-1))+1)))+(R1822*(1-(2/(VALUE(LEFT(R$1,FIND("-",R$1,1)-1))+1))))))</f>
        <v>0.47801073392771659</v>
      </c>
      <c r="S1823">
        <f t="shared" si="256"/>
        <v>-2.3067207385423227E-3</v>
      </c>
      <c r="T1823">
        <f>IF(ROW($E1823)&lt;=MAX(VALUE(LEFT(Q$1,FIND("-",Q$1,1)-1)),VALUE(LEFT(R$1,FIND("-",R$1,1)-1)))+VALUE(LEFT(T$1,FIND("-",T$1,1)-1))-1,0,IF(ROW($E1823)=MAX(VALUE(LEFT(Q$1,FIND("-",Q$1,1)-1)),VALUE(LEFT(R$1,FIND("-",R$1,1)-1)))+VALUE(LEFT(T$1,FIND("-",T$1,1)-1)),AVERAGE(INDEX($S:$S,ROW(S1823)-VALUE(LEFT(T$1,FIND("-",T$1,1)-1))+1):S1823),($S1823*(2/(VALUE(LEFT(T$1,FIND("-",T$1,1)-1))+1)))+(T1822*(1-(2/(VALUE(LEFT(T$1,FIND("-",T$1,1)-1))+1))))))</f>
        <v>-7.6469272803365124E-4</v>
      </c>
      <c r="V1823">
        <f t="shared" si="257"/>
        <v>0</v>
      </c>
      <c r="W1823">
        <f>IF(ROW($E1823)&lt;=VALUE(LEFT(W$1,FIND("-",W$1,1)-1))+1,0,IF(ROW($E1822)=VALUE(LEFT(W$1,FIND("-",W$1,1)-1))+1,100-100/(1+ABS((SUMIF(INDEX($V:$V,ROW($V1823)-VALUE(LEFT(W$1,FIND("-",W$1,1)-1))+1):$V1823,"&gt;0",INDEX($V:$V,ROW($V1823)-VALUE(LEFT(W$1,FIND("-",W$1,1)-1))+1):$V1823)/COUNTIF(INDEX($V:$V,ROW($V1823)-VALUE(LEFT(W$1,FIND("-",W$1,1)-1))+1):$V1823,"&gt;0"))/(SUMIF(INDEX($V:$V,ROW($V1823)-VALUE(LEFT(W$1,FIND("-",W$1,1)-1))+1):$V1823,"&lt;0",INDEX($V:$V,ROW($V1823)-VALUE(LEFT(W$1,FIND("-",W$1,1)-1))+1):$V1823)/COUNTIF(INDEX($V:$V,ROW($V1823)-VALUE(LEFT(W$1,FIND("-",W$1,1)-1))+1):$V1823,"&lt;0")))),100-100/(1+ABS((SUMIF(INDEX($V:$V,ROW($V1823)-VALUE(LEFT(W$1,FIND("-",W$1,1)-1))+1):$V1823,"&gt;0",INDEX($V:$V,ROW($V1823)-VALUE(LEFT(W$1,FIND("-",W$1,1)-1))+1):$V1823)/VALUE(LEFT(W$1,FIND("-",W$1,1)-1)))/(SUMIF(INDEX($V:$V,ROW($V1823)-VALUE(LEFT(W$1,FIND("-",W$1,1)-1))+1):$V1823,"&lt;0",INDEX($V:$V,ROW($V1823)-VALUE(LEFT(W$1,FIND("-",W$1,1)-1))+1):$V1823)/VALUE(LEFT(W$1,FIND("-",W$1,1)-1)))))))</f>
        <v>47.826086956521756</v>
      </c>
      <c r="Y1823">
        <f>IF(ROW($E1823)&lt;=VALUE(LEFT(Y$1,FIND("-",Y$1,1)-1)),0,MAX(INDEX(C:C,ROW(C1823)-VALUE(LEFT(Y$1,FIND("-",Y$1,1)-1))+1):C1823))</f>
        <v>0.51500000000000001</v>
      </c>
      <c r="Z1823">
        <f>IF(ROW($E1823)&lt;=VALUE(LEFT(Z$1,FIND("-",Z$1,1)-1)),0,MIN(INDEX(D:D,ROW(D1823)-VALUE(LEFT(Z$1,FIND("-",Z$1,1)-1))+1):D1823))</f>
        <v>0.46</v>
      </c>
      <c r="AA1823">
        <f t="shared" si="261"/>
        <v>9.0909090909090988</v>
      </c>
      <c r="AB1823">
        <f>IF(ROW($AA1823)&lt;=VALUE(LEFT(AA$1,FIND("-",AA$1,1)-1))+VALUE(LEFT(AB$1,FIND("-",AB$1,1)-1)-1),0,AVERAGE(INDEX($AA:$AA,ROW($AA1823)-VALUE(LEFT(AB$1,FIND("-",AB$1,1)-1))+1):$AA1823))</f>
        <v>12.121212121212098</v>
      </c>
      <c r="AC1823">
        <f>IF(ROW($AA1823)&lt;=VALUE(LEFT(AA$1,FIND("-",AA$1,1)-1))+VALUE(LEFT(AB$1,FIND("-",AB$1,1)-1)-1)+VALUE(LEFT(AC$1,FIND("-",AC$1,1)-1)-1),0,AVERAGE(INDEX($AB:$AB,ROW($AB1823)-VALUE(LEFT(AC$1,FIND("-",AC$1,1)-1))+1):$AB1823))</f>
        <v>21.212121212121165</v>
      </c>
      <c r="AE1823">
        <f t="shared" si="258"/>
        <v>51884344</v>
      </c>
      <c r="AG1823" t="str">
        <f t="shared" si="260"/>
        <v/>
      </c>
    </row>
    <row r="1824" spans="1:33" x14ac:dyDescent="0.25">
      <c r="A1824" s="6">
        <v>39121</v>
      </c>
      <c r="B1824">
        <v>0.46500000000000002</v>
      </c>
      <c r="C1824">
        <v>0.48</v>
      </c>
      <c r="D1824">
        <v>0.46</v>
      </c>
      <c r="E1824">
        <v>0.48</v>
      </c>
      <c r="F1824">
        <v>0.27672999999999998</v>
      </c>
      <c r="G1824">
        <v>260200</v>
      </c>
      <c r="I1824" t="str">
        <f t="shared" si="253"/>
        <v/>
      </c>
      <c r="J1824" t="str">
        <f t="shared" si="254"/>
        <v/>
      </c>
      <c r="K1824" t="str">
        <f t="shared" si="255"/>
        <v>Oversold Below %D</v>
      </c>
      <c r="M1824" s="11" t="str">
        <f t="shared" si="259"/>
        <v/>
      </c>
      <c r="O1824">
        <f>IF(ROW($E1824)&lt;=VALUE(LEFT(O$1,FIND("-",O$1,1)-1)),0,IF(ROW($E1824)=VALUE(LEFT(O$1,FIND("-",O$1,1)-1))+1,AVERAGE(INDEX($E:$E,ROW($E1824)-VALUE(LEFT(O$1,FIND("-",O$1,1)-1))):$E1824),($E1824*(2/(VALUE(LEFT(O$1,FIND("-",O$1,1)-1))+1)))+(O1823*(1-(2/(VALUE(LEFT(O$1,FIND("-",O$1,1)-1))+1))))))</f>
        <v>0.43453216505162989</v>
      </c>
      <c r="Q1824">
        <f>IF(ROW($E1824)&lt;=VALUE(LEFT(Q$1,FIND("-",Q$1,1)-1)),0,IF(ROW($E1824)=VALUE(LEFT(Q$1,FIND("-",Q$1,1)-1))+1,AVERAGE(INDEX($E:$E,ROW($E1824)-VALUE(LEFT(Q$1,FIND("-",Q$1,1)-1))):$E1824),($E1824*(2/(VALUE(LEFT(Q$1,FIND("-",Q$1,1)-1))+1)))+(Q1823*(1-(2/(VALUE(LEFT(Q$1,FIND("-",Q$1,1)-1))+1))))))</f>
        <v>0.47636493423699361</v>
      </c>
      <c r="R1824">
        <f>IF(ROW($E1824)&lt;=VALUE(LEFT(R$1,FIND("-",R$1,1)-1)),0,IF(ROW($E1824)=VALUE(LEFT(R$1,FIND("-",R$1,1)-1))+1,AVERAGE(INDEX($E:$E,ROW($E1824)-VALUE(LEFT(R$1,FIND("-",R$1,1)-1))):$E1824),($E1824*(2/(VALUE(LEFT(R$1,FIND("-",R$1,1)-1))+1)))+(R1823*(1-(2/(VALUE(LEFT(R$1,FIND("-",R$1,1)-1))+1))))))</f>
        <v>0.47815808697010798</v>
      </c>
      <c r="S1824">
        <f t="shared" si="256"/>
        <v>-1.7931527331143671E-3</v>
      </c>
      <c r="T1824">
        <f>IF(ROW($E1824)&lt;=MAX(VALUE(LEFT(Q$1,FIND("-",Q$1,1)-1)),VALUE(LEFT(R$1,FIND("-",R$1,1)-1)))+VALUE(LEFT(T$1,FIND("-",T$1,1)-1))-1,0,IF(ROW($E1824)=MAX(VALUE(LEFT(Q$1,FIND("-",Q$1,1)-1)),VALUE(LEFT(R$1,FIND("-",R$1,1)-1)))+VALUE(LEFT(T$1,FIND("-",T$1,1)-1)),AVERAGE(INDEX($S:$S,ROW(S1824)-VALUE(LEFT(T$1,FIND("-",T$1,1)-1))+1):S1824),($S1824*(2/(VALUE(LEFT(T$1,FIND("-",T$1,1)-1))+1)))+(T1823*(1-(2/(VALUE(LEFT(T$1,FIND("-",T$1,1)-1))+1))))))</f>
        <v>-9.7038472904979452E-4</v>
      </c>
      <c r="V1824">
        <f t="shared" si="257"/>
        <v>1.4999999999999958E-2</v>
      </c>
      <c r="W1824">
        <f>IF(ROW($E1824)&lt;=VALUE(LEFT(W$1,FIND("-",W$1,1)-1))+1,0,IF(ROW($E1823)=VALUE(LEFT(W$1,FIND("-",W$1,1)-1))+1,100-100/(1+ABS((SUMIF(INDEX($V:$V,ROW($V1824)-VALUE(LEFT(W$1,FIND("-",W$1,1)-1))+1):$V1824,"&gt;0",INDEX($V:$V,ROW($V1824)-VALUE(LEFT(W$1,FIND("-",W$1,1)-1))+1):$V1824)/COUNTIF(INDEX($V:$V,ROW($V1824)-VALUE(LEFT(W$1,FIND("-",W$1,1)-1))+1):$V1824,"&gt;0"))/(SUMIF(INDEX($V:$V,ROW($V1824)-VALUE(LEFT(W$1,FIND("-",W$1,1)-1))+1):$V1824,"&lt;0",INDEX($V:$V,ROW($V1824)-VALUE(LEFT(W$1,FIND("-",W$1,1)-1))+1):$V1824)/COUNTIF(INDEX($V:$V,ROW($V1824)-VALUE(LEFT(W$1,FIND("-",W$1,1)-1))+1):$V1824,"&lt;0")))),100-100/(1+ABS((SUMIF(INDEX($V:$V,ROW($V1824)-VALUE(LEFT(W$1,FIND("-",W$1,1)-1))+1):$V1824,"&gt;0",INDEX($V:$V,ROW($V1824)-VALUE(LEFT(W$1,FIND("-",W$1,1)-1))+1):$V1824)/VALUE(LEFT(W$1,FIND("-",W$1,1)-1)))/(SUMIF(INDEX($V:$V,ROW($V1824)-VALUE(LEFT(W$1,FIND("-",W$1,1)-1))+1):$V1824,"&lt;0",INDEX($V:$V,ROW($V1824)-VALUE(LEFT(W$1,FIND("-",W$1,1)-1))+1):$V1824)/VALUE(LEFT(W$1,FIND("-",W$1,1)-1)))))))</f>
        <v>53.846153846153854</v>
      </c>
      <c r="Y1824">
        <f>IF(ROW($E1824)&lt;=VALUE(LEFT(Y$1,FIND("-",Y$1,1)-1)),0,MAX(INDEX(C:C,ROW(C1824)-VALUE(LEFT(Y$1,FIND("-",Y$1,1)-1))+1):C1824))</f>
        <v>0.51500000000000001</v>
      </c>
      <c r="Z1824">
        <f>IF(ROW($E1824)&lt;=VALUE(LEFT(Z$1,FIND("-",Z$1,1)-1)),0,MIN(INDEX(D:D,ROW(D1824)-VALUE(LEFT(Z$1,FIND("-",Z$1,1)-1))+1):D1824))</f>
        <v>0.46</v>
      </c>
      <c r="AA1824">
        <f t="shared" si="261"/>
        <v>36.363636363636296</v>
      </c>
      <c r="AB1824">
        <f>IF(ROW($AA1824)&lt;=VALUE(LEFT(AA$1,FIND("-",AA$1,1)-1))+VALUE(LEFT(AB$1,FIND("-",AB$1,1)-1)-1),0,AVERAGE(INDEX($AA:$AA,ROW($AA1824)-VALUE(LEFT(AB$1,FIND("-",AB$1,1)-1))+1):$AA1824))</f>
        <v>18.181818181818162</v>
      </c>
      <c r="AC1824">
        <f>IF(ROW($AA1824)&lt;=VALUE(LEFT(AA$1,FIND("-",AA$1,1)-1))+VALUE(LEFT(AB$1,FIND("-",AB$1,1)-1)-1)+VALUE(LEFT(AC$1,FIND("-",AC$1,1)-1)-1),0,AVERAGE(INDEX($AB:$AB,ROW($AB1824)-VALUE(LEFT(AC$1,FIND("-",AC$1,1)-1))+1):$AB1824))</f>
        <v>17.171717171717145</v>
      </c>
      <c r="AE1824">
        <f t="shared" si="258"/>
        <v>52144544</v>
      </c>
      <c r="AG1824" t="str">
        <f t="shared" si="260"/>
        <v/>
      </c>
    </row>
    <row r="1825" spans="1:33" x14ac:dyDescent="0.25">
      <c r="A1825" s="6">
        <v>39122</v>
      </c>
      <c r="B1825">
        <v>0.47</v>
      </c>
      <c r="C1825">
        <v>0.48</v>
      </c>
      <c r="D1825">
        <v>0.46500000000000002</v>
      </c>
      <c r="E1825">
        <v>0.46500000000000002</v>
      </c>
      <c r="F1825">
        <v>0.26808199999999999</v>
      </c>
      <c r="G1825">
        <v>255000</v>
      </c>
      <c r="I1825" t="str">
        <f t="shared" si="253"/>
        <v/>
      </c>
      <c r="J1825" t="str">
        <f t="shared" si="254"/>
        <v/>
      </c>
      <c r="K1825" t="str">
        <f t="shared" si="255"/>
        <v>Oversold Below %D</v>
      </c>
      <c r="M1825" s="11" t="str">
        <f t="shared" si="259"/>
        <v/>
      </c>
      <c r="O1825">
        <f>IF(ROW($E1825)&lt;=VALUE(LEFT(O$1,FIND("-",O$1,1)-1)),0,IF(ROW($E1825)=VALUE(LEFT(O$1,FIND("-",O$1,1)-1))+1,AVERAGE(INDEX($E:$E,ROW($E1825)-VALUE(LEFT(O$1,FIND("-",O$1,1)-1))):$E1825),($E1825*(2/(VALUE(LEFT(O$1,FIND("-",O$1,1)-1))+1)))+(O1824*(1-(2/(VALUE(LEFT(O$1,FIND("-",O$1,1)-1))+1))))))</f>
        <v>0.43483532758842958</v>
      </c>
      <c r="Q1825">
        <f>IF(ROW($E1825)&lt;=VALUE(LEFT(Q$1,FIND("-",Q$1,1)-1)),0,IF(ROW($E1825)=VALUE(LEFT(Q$1,FIND("-",Q$1,1)-1))+1,AVERAGE(INDEX($E:$E,ROW($E1825)-VALUE(LEFT(Q$1,FIND("-",Q$1,1)-1))):$E1825),($E1825*(2/(VALUE(LEFT(Q$1,FIND("-",Q$1,1)-1))+1)))+(Q1824*(1-(2/(VALUE(LEFT(Q$1,FIND("-",Q$1,1)-1))+1))))))</f>
        <v>0.47461648281591767</v>
      </c>
      <c r="R1825">
        <f>IF(ROW($E1825)&lt;=VALUE(LEFT(R$1,FIND("-",R$1,1)-1)),0,IF(ROW($E1825)=VALUE(LEFT(R$1,FIND("-",R$1,1)-1))+1,AVERAGE(INDEX($E:$E,ROW($E1825)-VALUE(LEFT(R$1,FIND("-",R$1,1)-1))):$E1825),($E1825*(2/(VALUE(LEFT(R$1,FIND("-",R$1,1)-1))+1)))+(R1824*(1-(2/(VALUE(LEFT(R$1,FIND("-",R$1,1)-1))+1))))))</f>
        <v>0.4771834138612111</v>
      </c>
      <c r="S1825">
        <f t="shared" si="256"/>
        <v>-2.5669310452934302E-3</v>
      </c>
      <c r="T1825">
        <f>IF(ROW($E1825)&lt;=MAX(VALUE(LEFT(Q$1,FIND("-",Q$1,1)-1)),VALUE(LEFT(R$1,FIND("-",R$1,1)-1)))+VALUE(LEFT(T$1,FIND("-",T$1,1)-1))-1,0,IF(ROW($E1825)=MAX(VALUE(LEFT(Q$1,FIND("-",Q$1,1)-1)),VALUE(LEFT(R$1,FIND("-",R$1,1)-1)))+VALUE(LEFT(T$1,FIND("-",T$1,1)-1)),AVERAGE(INDEX($S:$S,ROW(S1825)-VALUE(LEFT(T$1,FIND("-",T$1,1)-1))+1):S1825),($S1825*(2/(VALUE(LEFT(T$1,FIND("-",T$1,1)-1))+1)))+(T1824*(1-(2/(VALUE(LEFT(T$1,FIND("-",T$1,1)-1))+1))))))</f>
        <v>-1.2896939922985217E-3</v>
      </c>
      <c r="V1825">
        <f t="shared" si="257"/>
        <v>-1.4999999999999958E-2</v>
      </c>
      <c r="W1825">
        <f>IF(ROW($E1825)&lt;=VALUE(LEFT(W$1,FIND("-",W$1,1)-1))+1,0,IF(ROW($E1824)=VALUE(LEFT(W$1,FIND("-",W$1,1)-1))+1,100-100/(1+ABS((SUMIF(INDEX($V:$V,ROW($V1825)-VALUE(LEFT(W$1,FIND("-",W$1,1)-1))+1):$V1825,"&gt;0",INDEX($V:$V,ROW($V1825)-VALUE(LEFT(W$1,FIND("-",W$1,1)-1))+1):$V1825)/COUNTIF(INDEX($V:$V,ROW($V1825)-VALUE(LEFT(W$1,FIND("-",W$1,1)-1))+1):$V1825,"&gt;0"))/(SUMIF(INDEX($V:$V,ROW($V1825)-VALUE(LEFT(W$1,FIND("-",W$1,1)-1))+1):$V1825,"&lt;0",INDEX($V:$V,ROW($V1825)-VALUE(LEFT(W$1,FIND("-",W$1,1)-1))+1):$V1825)/COUNTIF(INDEX($V:$V,ROW($V1825)-VALUE(LEFT(W$1,FIND("-",W$1,1)-1))+1):$V1825,"&lt;0")))),100-100/(1+ABS((SUMIF(INDEX($V:$V,ROW($V1825)-VALUE(LEFT(W$1,FIND("-",W$1,1)-1))+1):$V1825,"&gt;0",INDEX($V:$V,ROW($V1825)-VALUE(LEFT(W$1,FIND("-",W$1,1)-1))+1):$V1825)/VALUE(LEFT(W$1,FIND("-",W$1,1)-1)))/(SUMIF(INDEX($V:$V,ROW($V1825)-VALUE(LEFT(W$1,FIND("-",W$1,1)-1))+1):$V1825,"&lt;0",INDEX($V:$V,ROW($V1825)-VALUE(LEFT(W$1,FIND("-",W$1,1)-1))+1):$V1825)/VALUE(LEFT(W$1,FIND("-",W$1,1)-1)))))))</f>
        <v>44.44444444444445</v>
      </c>
      <c r="Y1825">
        <f>IF(ROW($E1825)&lt;=VALUE(LEFT(Y$1,FIND("-",Y$1,1)-1)),0,MAX(INDEX(C:C,ROW(C1825)-VALUE(LEFT(Y$1,FIND("-",Y$1,1)-1))+1):C1825))</f>
        <v>0.51500000000000001</v>
      </c>
      <c r="Z1825">
        <f>IF(ROW($E1825)&lt;=VALUE(LEFT(Z$1,FIND("-",Z$1,1)-1)),0,MIN(INDEX(D:D,ROW(D1825)-VALUE(LEFT(Z$1,FIND("-",Z$1,1)-1))+1):D1825))</f>
        <v>0.46</v>
      </c>
      <c r="AA1825">
        <f t="shared" si="261"/>
        <v>9.0909090909090988</v>
      </c>
      <c r="AB1825">
        <f>IF(ROW($AA1825)&lt;=VALUE(LEFT(AA$1,FIND("-",AA$1,1)-1))+VALUE(LEFT(AB$1,FIND("-",AB$1,1)-1)-1),0,AVERAGE(INDEX($AA:$AA,ROW($AA1825)-VALUE(LEFT(AB$1,FIND("-",AB$1,1)-1))+1):$AA1825))</f>
        <v>18.181818181818166</v>
      </c>
      <c r="AC1825">
        <f>IF(ROW($AA1825)&lt;=VALUE(LEFT(AA$1,FIND("-",AA$1,1)-1))+VALUE(LEFT(AB$1,FIND("-",AB$1,1)-1)-1)+VALUE(LEFT(AC$1,FIND("-",AC$1,1)-1)-1),0,AVERAGE(INDEX($AB:$AB,ROW($AB1825)-VALUE(LEFT(AC$1,FIND("-",AC$1,1)-1))+1):$AB1825))</f>
        <v>16.161616161616141</v>
      </c>
      <c r="AE1825">
        <f t="shared" si="258"/>
        <v>51889544</v>
      </c>
      <c r="AG1825" t="str">
        <f t="shared" si="260"/>
        <v/>
      </c>
    </row>
    <row r="1826" spans="1:33" x14ac:dyDescent="0.25">
      <c r="A1826" s="6">
        <v>39125</v>
      </c>
      <c r="B1826">
        <v>0.49</v>
      </c>
      <c r="C1826">
        <v>0.49</v>
      </c>
      <c r="D1826">
        <v>0.46500000000000002</v>
      </c>
      <c r="E1826">
        <v>0.47499999999999998</v>
      </c>
      <c r="F1826">
        <v>0.27384700000000001</v>
      </c>
      <c r="G1826">
        <v>272000</v>
      </c>
      <c r="I1826" t="str">
        <f t="shared" si="253"/>
        <v/>
      </c>
      <c r="J1826" t="str">
        <f t="shared" si="254"/>
        <v/>
      </c>
      <c r="K1826" t="str">
        <f t="shared" si="255"/>
        <v>Buy</v>
      </c>
      <c r="M1826" s="11" t="str">
        <f t="shared" si="259"/>
        <v>Buy</v>
      </c>
      <c r="O1826">
        <f>IF(ROW($E1826)&lt;=VALUE(LEFT(O$1,FIND("-",O$1,1)-1)),0,IF(ROW($E1826)=VALUE(LEFT(O$1,FIND("-",O$1,1)-1))+1,AVERAGE(INDEX($E:$E,ROW($E1826)-VALUE(LEFT(O$1,FIND("-",O$1,1)-1))):$E1826),($E1826*(2/(VALUE(LEFT(O$1,FIND("-",O$1,1)-1))+1)))+(O1825*(1-(2/(VALUE(LEFT(O$1,FIND("-",O$1,1)-1))+1))))))</f>
        <v>0.43523497607013673</v>
      </c>
      <c r="Q1826">
        <f>IF(ROW($E1826)&lt;=VALUE(LEFT(Q$1,FIND("-",Q$1,1)-1)),0,IF(ROW($E1826)=VALUE(LEFT(Q$1,FIND("-",Q$1,1)-1))+1,AVERAGE(INDEX($E:$E,ROW($E1826)-VALUE(LEFT(Q$1,FIND("-",Q$1,1)-1))):$E1826),($E1826*(2/(VALUE(LEFT(Q$1,FIND("-",Q$1,1)-1))+1)))+(Q1825*(1-(2/(VALUE(LEFT(Q$1,FIND("-",Q$1,1)-1))+1))))))</f>
        <v>0.47467548545962268</v>
      </c>
      <c r="R1826">
        <f>IF(ROW($E1826)&lt;=VALUE(LEFT(R$1,FIND("-",R$1,1)-1)),0,IF(ROW($E1826)=VALUE(LEFT(R$1,FIND("-",R$1,1)-1))+1,AVERAGE(INDEX($E:$E,ROW($E1826)-VALUE(LEFT(R$1,FIND("-",R$1,1)-1))):$E1826),($E1826*(2/(VALUE(LEFT(R$1,FIND("-",R$1,1)-1))+1)))+(R1825*(1-(2/(VALUE(LEFT(R$1,FIND("-",R$1,1)-1))+1))))))</f>
        <v>0.4770216795011214</v>
      </c>
      <c r="S1826">
        <f t="shared" si="256"/>
        <v>-2.346194041498717E-3</v>
      </c>
      <c r="T1826">
        <f>IF(ROW($E1826)&lt;=MAX(VALUE(LEFT(Q$1,FIND("-",Q$1,1)-1)),VALUE(LEFT(R$1,FIND("-",R$1,1)-1)))+VALUE(LEFT(T$1,FIND("-",T$1,1)-1))-1,0,IF(ROW($E1826)=MAX(VALUE(LEFT(Q$1,FIND("-",Q$1,1)-1)),VALUE(LEFT(R$1,FIND("-",R$1,1)-1)))+VALUE(LEFT(T$1,FIND("-",T$1,1)-1)),AVERAGE(INDEX($S:$S,ROW(S1826)-VALUE(LEFT(T$1,FIND("-",T$1,1)-1))+1):S1826),($S1826*(2/(VALUE(LEFT(T$1,FIND("-",T$1,1)-1))+1)))+(T1825*(1-(2/(VALUE(LEFT(T$1,FIND("-",T$1,1)-1))+1))))))</f>
        <v>-1.5009940021385609E-3</v>
      </c>
      <c r="V1826">
        <f t="shared" si="257"/>
        <v>9.9999999999999534E-3</v>
      </c>
      <c r="W1826">
        <f>IF(ROW($E1826)&lt;=VALUE(LEFT(W$1,FIND("-",W$1,1)-1))+1,0,IF(ROW($E1825)=VALUE(LEFT(W$1,FIND("-",W$1,1)-1))+1,100-100/(1+ABS((SUMIF(INDEX($V:$V,ROW($V1826)-VALUE(LEFT(W$1,FIND("-",W$1,1)-1))+1):$V1826,"&gt;0",INDEX($V:$V,ROW($V1826)-VALUE(LEFT(W$1,FIND("-",W$1,1)-1))+1):$V1826)/COUNTIF(INDEX($V:$V,ROW($V1826)-VALUE(LEFT(W$1,FIND("-",W$1,1)-1))+1):$V1826,"&gt;0"))/(SUMIF(INDEX($V:$V,ROW($V1826)-VALUE(LEFT(W$1,FIND("-",W$1,1)-1))+1):$V1826,"&lt;0",INDEX($V:$V,ROW($V1826)-VALUE(LEFT(W$1,FIND("-",W$1,1)-1))+1):$V1826)/COUNTIF(INDEX($V:$V,ROW($V1826)-VALUE(LEFT(W$1,FIND("-",W$1,1)-1))+1):$V1826,"&lt;0")))),100-100/(1+ABS((SUMIF(INDEX($V:$V,ROW($V1826)-VALUE(LEFT(W$1,FIND("-",W$1,1)-1))+1):$V1826,"&gt;0",INDEX($V:$V,ROW($V1826)-VALUE(LEFT(W$1,FIND("-",W$1,1)-1))+1):$V1826)/VALUE(LEFT(W$1,FIND("-",W$1,1)-1)))/(SUMIF(INDEX($V:$V,ROW($V1826)-VALUE(LEFT(W$1,FIND("-",W$1,1)-1))+1):$V1826,"&lt;0",INDEX($V:$V,ROW($V1826)-VALUE(LEFT(W$1,FIND("-",W$1,1)-1))+1):$V1826)/VALUE(LEFT(W$1,FIND("-",W$1,1)-1)))))))</f>
        <v>51.851851851851855</v>
      </c>
      <c r="Y1826">
        <f>IF(ROW($E1826)&lt;=VALUE(LEFT(Y$1,FIND("-",Y$1,1)-1)),0,MAX(INDEX(C:C,ROW(C1826)-VALUE(LEFT(Y$1,FIND("-",Y$1,1)-1))+1):C1826))</f>
        <v>0.51500000000000001</v>
      </c>
      <c r="Z1826">
        <f>IF(ROW($E1826)&lt;=VALUE(LEFT(Z$1,FIND("-",Z$1,1)-1)),0,MIN(INDEX(D:D,ROW(D1826)-VALUE(LEFT(Z$1,FIND("-",Z$1,1)-1))+1):D1826))</f>
        <v>0.46</v>
      </c>
      <c r="AA1826">
        <f t="shared" si="261"/>
        <v>27.272727272727199</v>
      </c>
      <c r="AB1826">
        <f>IF(ROW($AA1826)&lt;=VALUE(LEFT(AA$1,FIND("-",AA$1,1)-1))+VALUE(LEFT(AB$1,FIND("-",AB$1,1)-1)-1),0,AVERAGE(INDEX($AA:$AA,ROW($AA1826)-VALUE(LEFT(AB$1,FIND("-",AB$1,1)-1))+1):$AA1826))</f>
        <v>24.242424242424196</v>
      </c>
      <c r="AC1826">
        <f>IF(ROW($AA1826)&lt;=VALUE(LEFT(AA$1,FIND("-",AA$1,1)-1))+VALUE(LEFT(AB$1,FIND("-",AB$1,1)-1)-1)+VALUE(LEFT(AC$1,FIND("-",AC$1,1)-1)-1),0,AVERAGE(INDEX($AB:$AB,ROW($AB1826)-VALUE(LEFT(AC$1,FIND("-",AC$1,1)-1))+1):$AB1826))</f>
        <v>20.202020202020176</v>
      </c>
      <c r="AE1826">
        <f t="shared" si="258"/>
        <v>52161544</v>
      </c>
      <c r="AG1826" t="str">
        <f t="shared" si="260"/>
        <v>Buy</v>
      </c>
    </row>
    <row r="1827" spans="1:33" x14ac:dyDescent="0.25">
      <c r="A1827" s="6">
        <v>39126</v>
      </c>
      <c r="B1827">
        <v>0.46500000000000002</v>
      </c>
      <c r="C1827">
        <v>0.495</v>
      </c>
      <c r="D1827">
        <v>0.46500000000000002</v>
      </c>
      <c r="E1827">
        <v>0.495</v>
      </c>
      <c r="F1827">
        <v>0.28537800000000002</v>
      </c>
      <c r="G1827">
        <v>195500</v>
      </c>
      <c r="I1827" t="str">
        <f t="shared" si="253"/>
        <v>Bullish</v>
      </c>
      <c r="J1827" t="str">
        <f t="shared" si="254"/>
        <v/>
      </c>
      <c r="K1827" t="str">
        <f t="shared" si="255"/>
        <v/>
      </c>
      <c r="M1827" s="11" t="str">
        <f t="shared" si="259"/>
        <v/>
      </c>
      <c r="O1827">
        <f>IF(ROW($E1827)&lt;=VALUE(LEFT(O$1,FIND("-",O$1,1)-1)),0,IF(ROW($E1827)=VALUE(LEFT(O$1,FIND("-",O$1,1)-1))+1,AVERAGE(INDEX($E:$E,ROW($E1827)-VALUE(LEFT(O$1,FIND("-",O$1,1)-1))):$E1827),($E1827*(2/(VALUE(LEFT(O$1,FIND("-",O$1,1)-1))+1)))+(O1826*(1-(2/(VALUE(LEFT(O$1,FIND("-",O$1,1)-1))+1))))))</f>
        <v>0.43582965292516024</v>
      </c>
      <c r="Q1827">
        <f>IF(ROW($E1827)&lt;=VALUE(LEFT(Q$1,FIND("-",Q$1,1)-1)),0,IF(ROW($E1827)=VALUE(LEFT(Q$1,FIND("-",Q$1,1)-1))+1,AVERAGE(INDEX($E:$E,ROW($E1827)-VALUE(LEFT(Q$1,FIND("-",Q$1,1)-1))):$E1827),($E1827*(2/(VALUE(LEFT(Q$1,FIND("-",Q$1,1)-1))+1)))+(Q1826*(1-(2/(VALUE(LEFT(Q$1,FIND("-",Q$1,1)-1))+1))))))</f>
        <v>0.47780233385045001</v>
      </c>
      <c r="R1827">
        <f>IF(ROW($E1827)&lt;=VALUE(LEFT(R$1,FIND("-",R$1,1)-1)),0,IF(ROW($E1827)=VALUE(LEFT(R$1,FIND("-",R$1,1)-1))+1,AVERAGE(INDEX($E:$E,ROW($E1827)-VALUE(LEFT(R$1,FIND("-",R$1,1)-1))):$E1827),($E1827*(2/(VALUE(LEFT(R$1,FIND("-",R$1,1)-1))+1)))+(R1826*(1-(2/(VALUE(LEFT(R$1,FIND("-",R$1,1)-1))+1))))))</f>
        <v>0.47835340694548278</v>
      </c>
      <c r="S1827">
        <f t="shared" si="256"/>
        <v>-5.5107309503277246E-4</v>
      </c>
      <c r="T1827">
        <f>IF(ROW($E1827)&lt;=MAX(VALUE(LEFT(Q$1,FIND("-",Q$1,1)-1)),VALUE(LEFT(R$1,FIND("-",R$1,1)-1)))+VALUE(LEFT(T$1,FIND("-",T$1,1)-1))-1,0,IF(ROW($E1827)=MAX(VALUE(LEFT(Q$1,FIND("-",Q$1,1)-1)),VALUE(LEFT(R$1,FIND("-",R$1,1)-1)))+VALUE(LEFT(T$1,FIND("-",T$1,1)-1)),AVERAGE(INDEX($S:$S,ROW(S1827)-VALUE(LEFT(T$1,FIND("-",T$1,1)-1))+1):S1827),($S1827*(2/(VALUE(LEFT(T$1,FIND("-",T$1,1)-1))+1)))+(T1826*(1-(2/(VALUE(LEFT(T$1,FIND("-",T$1,1)-1))+1))))))</f>
        <v>-1.3110098207174032E-3</v>
      </c>
      <c r="V1827">
        <f t="shared" si="257"/>
        <v>2.0000000000000018E-2</v>
      </c>
      <c r="W1827">
        <f>IF(ROW($E1827)&lt;=VALUE(LEFT(W$1,FIND("-",W$1,1)-1))+1,0,IF(ROW($E1826)=VALUE(LEFT(W$1,FIND("-",W$1,1)-1))+1,100-100/(1+ABS((SUMIF(INDEX($V:$V,ROW($V1827)-VALUE(LEFT(W$1,FIND("-",W$1,1)-1))+1):$V1827,"&gt;0",INDEX($V:$V,ROW($V1827)-VALUE(LEFT(W$1,FIND("-",W$1,1)-1))+1):$V1827)/COUNTIF(INDEX($V:$V,ROW($V1827)-VALUE(LEFT(W$1,FIND("-",W$1,1)-1))+1):$V1827,"&gt;0"))/(SUMIF(INDEX($V:$V,ROW($V1827)-VALUE(LEFT(W$1,FIND("-",W$1,1)-1))+1):$V1827,"&lt;0",INDEX($V:$V,ROW($V1827)-VALUE(LEFT(W$1,FIND("-",W$1,1)-1))+1):$V1827)/COUNTIF(INDEX($V:$V,ROW($V1827)-VALUE(LEFT(W$1,FIND("-",W$1,1)-1))+1):$V1827,"&lt;0")))),100-100/(1+ABS((SUMIF(INDEX($V:$V,ROW($V1827)-VALUE(LEFT(W$1,FIND("-",W$1,1)-1))+1):$V1827,"&gt;0",INDEX($V:$V,ROW($V1827)-VALUE(LEFT(W$1,FIND("-",W$1,1)-1))+1):$V1827)/VALUE(LEFT(W$1,FIND("-",W$1,1)-1)))/(SUMIF(INDEX($V:$V,ROW($V1827)-VALUE(LEFT(W$1,FIND("-",W$1,1)-1))+1):$V1827,"&lt;0",INDEX($V:$V,ROW($V1827)-VALUE(LEFT(W$1,FIND("-",W$1,1)-1))+1):$V1827)/VALUE(LEFT(W$1,FIND("-",W$1,1)-1)))))))</f>
        <v>60</v>
      </c>
      <c r="Y1827">
        <f>IF(ROW($E1827)&lt;=VALUE(LEFT(Y$1,FIND("-",Y$1,1)-1)),0,MAX(INDEX(C:C,ROW(C1827)-VALUE(LEFT(Y$1,FIND("-",Y$1,1)-1))+1):C1827))</f>
        <v>0.51500000000000001</v>
      </c>
      <c r="Z1827">
        <f>IF(ROW($E1827)&lt;=VALUE(LEFT(Z$1,FIND("-",Z$1,1)-1)),0,MIN(INDEX(D:D,ROW(D1827)-VALUE(LEFT(Z$1,FIND("-",Z$1,1)-1))+1):D1827))</f>
        <v>0.46</v>
      </c>
      <c r="AA1827">
        <f t="shared" si="261"/>
        <v>63.636363636363605</v>
      </c>
      <c r="AB1827">
        <f>IF(ROW($AA1827)&lt;=VALUE(LEFT(AA$1,FIND("-",AA$1,1)-1))+VALUE(LEFT(AB$1,FIND("-",AB$1,1)-1)-1),0,AVERAGE(INDEX($AA:$AA,ROW($AA1827)-VALUE(LEFT(AB$1,FIND("-",AB$1,1)-1))+1):$AA1827))</f>
        <v>33.3333333333333</v>
      </c>
      <c r="AC1827">
        <f>IF(ROW($AA1827)&lt;=VALUE(LEFT(AA$1,FIND("-",AA$1,1)-1))+VALUE(LEFT(AB$1,FIND("-",AB$1,1)-1)-1)+VALUE(LEFT(AC$1,FIND("-",AC$1,1)-1)-1),0,AVERAGE(INDEX($AB:$AB,ROW($AB1827)-VALUE(LEFT(AC$1,FIND("-",AC$1,1)-1))+1):$AB1827))</f>
        <v>25.252525252525221</v>
      </c>
      <c r="AE1827">
        <f t="shared" si="258"/>
        <v>52357044</v>
      </c>
      <c r="AG1827" t="str">
        <f t="shared" si="260"/>
        <v/>
      </c>
    </row>
    <row r="1828" spans="1:33" x14ac:dyDescent="0.25">
      <c r="A1828" s="6">
        <v>39127</v>
      </c>
      <c r="B1828">
        <v>0.505</v>
      </c>
      <c r="C1828">
        <v>0.57499999999999996</v>
      </c>
      <c r="D1828">
        <v>0.5</v>
      </c>
      <c r="E1828">
        <v>0.57499999999999996</v>
      </c>
      <c r="F1828">
        <v>0.33149899999999999</v>
      </c>
      <c r="G1828">
        <v>1755500</v>
      </c>
      <c r="I1828" t="str">
        <f t="shared" si="253"/>
        <v/>
      </c>
      <c r="J1828" t="str">
        <f t="shared" si="254"/>
        <v>Overbought</v>
      </c>
      <c r="K1828" t="str">
        <f t="shared" si="255"/>
        <v/>
      </c>
      <c r="M1828" s="11" t="str">
        <f t="shared" si="259"/>
        <v/>
      </c>
      <c r="O1828">
        <f>IF(ROW($E1828)&lt;=VALUE(LEFT(O$1,FIND("-",O$1,1)-1)),0,IF(ROW($E1828)=VALUE(LEFT(O$1,FIND("-",O$1,1)-1))+1,AVERAGE(INDEX($E:$E,ROW($E1828)-VALUE(LEFT(O$1,FIND("-",O$1,1)-1))):$E1828),($E1828*(2/(VALUE(LEFT(O$1,FIND("-",O$1,1)-1))+1)))+(O1827*(1-(2/(VALUE(LEFT(O$1,FIND("-",O$1,1)-1))+1))))))</f>
        <v>0.43721443249804426</v>
      </c>
      <c r="Q1828">
        <f>IF(ROW($E1828)&lt;=VALUE(LEFT(Q$1,FIND("-",Q$1,1)-1)),0,IF(ROW($E1828)=VALUE(LEFT(Q$1,FIND("-",Q$1,1)-1))+1,AVERAGE(INDEX($E:$E,ROW($E1828)-VALUE(LEFT(Q$1,FIND("-",Q$1,1)-1))):$E1828),($E1828*(2/(VALUE(LEFT(Q$1,FIND("-",Q$1,1)-1))+1)))+(Q1827*(1-(2/(VALUE(LEFT(Q$1,FIND("-",Q$1,1)-1))+1))))))</f>
        <v>0.49275582095038079</v>
      </c>
      <c r="R1828">
        <f>IF(ROW($E1828)&lt;=VALUE(LEFT(R$1,FIND("-",R$1,1)-1)),0,IF(ROW($E1828)=VALUE(LEFT(R$1,FIND("-",R$1,1)-1))+1,AVERAGE(INDEX($E:$E,ROW($E1828)-VALUE(LEFT(R$1,FIND("-",R$1,1)-1))):$E1828),($E1828*(2/(VALUE(LEFT(R$1,FIND("-",R$1,1)-1))+1)))+(R1827*(1-(2/(VALUE(LEFT(R$1,FIND("-",R$1,1)-1))+1))))))</f>
        <v>0.48551241383840998</v>
      </c>
      <c r="S1828">
        <f t="shared" si="256"/>
        <v>7.243407111970801E-3</v>
      </c>
      <c r="T1828">
        <f>IF(ROW($E1828)&lt;=MAX(VALUE(LEFT(Q$1,FIND("-",Q$1,1)-1)),VALUE(LEFT(R$1,FIND("-",R$1,1)-1)))+VALUE(LEFT(T$1,FIND("-",T$1,1)-1))-1,0,IF(ROW($E1828)=MAX(VALUE(LEFT(Q$1,FIND("-",Q$1,1)-1)),VALUE(LEFT(R$1,FIND("-",R$1,1)-1)))+VALUE(LEFT(T$1,FIND("-",T$1,1)-1)),AVERAGE(INDEX($S:$S,ROW(S1828)-VALUE(LEFT(T$1,FIND("-",T$1,1)-1))+1):S1828),($S1828*(2/(VALUE(LEFT(T$1,FIND("-",T$1,1)-1))+1)))+(T1827*(1-(2/(VALUE(LEFT(T$1,FIND("-",T$1,1)-1))+1))))))</f>
        <v>3.9987356582023769E-4</v>
      </c>
      <c r="V1828">
        <f t="shared" si="257"/>
        <v>7.999999999999996E-2</v>
      </c>
      <c r="W1828">
        <f>IF(ROW($E1828)&lt;=VALUE(LEFT(W$1,FIND("-",W$1,1)-1))+1,0,IF(ROW($E1827)=VALUE(LEFT(W$1,FIND("-",W$1,1)-1))+1,100-100/(1+ABS((SUMIF(INDEX($V:$V,ROW($V1828)-VALUE(LEFT(W$1,FIND("-",W$1,1)-1))+1):$V1828,"&gt;0",INDEX($V:$V,ROW($V1828)-VALUE(LEFT(W$1,FIND("-",W$1,1)-1))+1):$V1828)/COUNTIF(INDEX($V:$V,ROW($V1828)-VALUE(LEFT(W$1,FIND("-",W$1,1)-1))+1):$V1828,"&gt;0"))/(SUMIF(INDEX($V:$V,ROW($V1828)-VALUE(LEFT(W$1,FIND("-",W$1,1)-1))+1):$V1828,"&lt;0",INDEX($V:$V,ROW($V1828)-VALUE(LEFT(W$1,FIND("-",W$1,1)-1))+1):$V1828)/COUNTIF(INDEX($V:$V,ROW($V1828)-VALUE(LEFT(W$1,FIND("-",W$1,1)-1))+1):$V1828,"&lt;0")))),100-100/(1+ABS((SUMIF(INDEX($V:$V,ROW($V1828)-VALUE(LEFT(W$1,FIND("-",W$1,1)-1))+1):$V1828,"&gt;0",INDEX($V:$V,ROW($V1828)-VALUE(LEFT(W$1,FIND("-",W$1,1)-1))+1):$V1828)/VALUE(LEFT(W$1,FIND("-",W$1,1)-1)))/(SUMIF(INDEX($V:$V,ROW($V1828)-VALUE(LEFT(W$1,FIND("-",W$1,1)-1))+1):$V1828,"&lt;0",INDEX($V:$V,ROW($V1828)-VALUE(LEFT(W$1,FIND("-",W$1,1)-1))+1):$V1828)/VALUE(LEFT(W$1,FIND("-",W$1,1)-1)))))))</f>
        <v>70.731707317073173</v>
      </c>
      <c r="Y1828">
        <f>IF(ROW($E1828)&lt;=VALUE(LEFT(Y$1,FIND("-",Y$1,1)-1)),0,MAX(INDEX(C:C,ROW(C1828)-VALUE(LEFT(Y$1,FIND("-",Y$1,1)-1))+1):C1828))</f>
        <v>0.57499999999999996</v>
      </c>
      <c r="Z1828">
        <f>IF(ROW($E1828)&lt;=VALUE(LEFT(Z$1,FIND("-",Z$1,1)-1)),0,MIN(INDEX(D:D,ROW(D1828)-VALUE(LEFT(Z$1,FIND("-",Z$1,1)-1))+1):D1828))</f>
        <v>0.46</v>
      </c>
      <c r="AA1828">
        <f t="shared" si="261"/>
        <v>100</v>
      </c>
      <c r="AB1828">
        <f>IF(ROW($AA1828)&lt;=VALUE(LEFT(AA$1,FIND("-",AA$1,1)-1))+VALUE(LEFT(AB$1,FIND("-",AB$1,1)-1)-1),0,AVERAGE(INDEX($AA:$AA,ROW($AA1828)-VALUE(LEFT(AB$1,FIND("-",AB$1,1)-1))+1):$AA1828))</f>
        <v>63.636363636363605</v>
      </c>
      <c r="AC1828">
        <f>IF(ROW($AA1828)&lt;=VALUE(LEFT(AA$1,FIND("-",AA$1,1)-1))+VALUE(LEFT(AB$1,FIND("-",AB$1,1)-1)-1)+VALUE(LEFT(AC$1,FIND("-",AC$1,1)-1)-1),0,AVERAGE(INDEX($AB:$AB,ROW($AB1828)-VALUE(LEFT(AC$1,FIND("-",AC$1,1)-1))+1):$AB1828))</f>
        <v>40.404040404040366</v>
      </c>
      <c r="AE1828">
        <f t="shared" si="258"/>
        <v>54112544</v>
      </c>
      <c r="AG1828" t="str">
        <f t="shared" si="260"/>
        <v/>
      </c>
    </row>
    <row r="1829" spans="1:33" x14ac:dyDescent="0.25">
      <c r="A1829" s="6">
        <v>39128</v>
      </c>
      <c r="B1829">
        <v>0.59499999999999997</v>
      </c>
      <c r="C1829">
        <v>0.65</v>
      </c>
      <c r="D1829">
        <v>0.59499999999999997</v>
      </c>
      <c r="E1829">
        <v>0.63</v>
      </c>
      <c r="F1829">
        <v>0.36320799999999998</v>
      </c>
      <c r="G1829">
        <v>952000</v>
      </c>
      <c r="I1829" t="str">
        <f t="shared" si="253"/>
        <v/>
      </c>
      <c r="J1829" t="str">
        <f t="shared" si="254"/>
        <v>Overbought</v>
      </c>
      <c r="K1829" t="str">
        <f t="shared" si="255"/>
        <v/>
      </c>
      <c r="M1829" s="11" t="str">
        <f t="shared" si="259"/>
        <v/>
      </c>
      <c r="O1829">
        <f>IF(ROW($E1829)&lt;=VALUE(LEFT(O$1,FIND("-",O$1,1)-1)),0,IF(ROW($E1829)=VALUE(LEFT(O$1,FIND("-",O$1,1)-1))+1,AVERAGE(INDEX($E:$E,ROW($E1829)-VALUE(LEFT(O$1,FIND("-",O$1,1)-1))):$E1829),($E1829*(2/(VALUE(LEFT(O$1,FIND("-",O$1,1)-1))+1)))+(O1828*(1-(2/(VALUE(LEFT(O$1,FIND("-",O$1,1)-1))+1))))))</f>
        <v>0.43913269685129758</v>
      </c>
      <c r="Q1829">
        <f>IF(ROW($E1829)&lt;=VALUE(LEFT(Q$1,FIND("-",Q$1,1)-1)),0,IF(ROW($E1829)=VALUE(LEFT(Q$1,FIND("-",Q$1,1)-1))+1,AVERAGE(INDEX($E:$E,ROW($E1829)-VALUE(LEFT(Q$1,FIND("-",Q$1,1)-1))):$E1829),($E1829*(2/(VALUE(LEFT(Q$1,FIND("-",Q$1,1)-1))+1)))+(Q1828*(1-(2/(VALUE(LEFT(Q$1,FIND("-",Q$1,1)-1))+1))))))</f>
        <v>0.51387031003493755</v>
      </c>
      <c r="R1829">
        <f>IF(ROW($E1829)&lt;=VALUE(LEFT(R$1,FIND("-",R$1,1)-1)),0,IF(ROW($E1829)=VALUE(LEFT(R$1,FIND("-",R$1,1)-1))+1,AVERAGE(INDEX($E:$E,ROW($E1829)-VALUE(LEFT(R$1,FIND("-",R$1,1)-1))):$E1829),($E1829*(2/(VALUE(LEFT(R$1,FIND("-",R$1,1)-1))+1)))+(R1828*(1-(2/(VALUE(LEFT(R$1,FIND("-",R$1,1)-1))+1))))))</f>
        <v>0.49621519799852776</v>
      </c>
      <c r="S1829">
        <f t="shared" si="256"/>
        <v>1.7655112036409792E-2</v>
      </c>
      <c r="T1829">
        <f>IF(ROW($E1829)&lt;=MAX(VALUE(LEFT(Q$1,FIND("-",Q$1,1)-1)),VALUE(LEFT(R$1,FIND("-",R$1,1)-1)))+VALUE(LEFT(T$1,FIND("-",T$1,1)-1))-1,0,IF(ROW($E1829)=MAX(VALUE(LEFT(Q$1,FIND("-",Q$1,1)-1)),VALUE(LEFT(R$1,FIND("-",R$1,1)-1)))+VALUE(LEFT(T$1,FIND("-",T$1,1)-1)),AVERAGE(INDEX($S:$S,ROW(S1829)-VALUE(LEFT(T$1,FIND("-",T$1,1)-1))+1):S1829),($S1829*(2/(VALUE(LEFT(T$1,FIND("-",T$1,1)-1))+1)))+(T1828*(1-(2/(VALUE(LEFT(T$1,FIND("-",T$1,1)-1))+1))))))</f>
        <v>3.8509212599381489E-3</v>
      </c>
      <c r="V1829">
        <f t="shared" si="257"/>
        <v>5.5000000000000049E-2</v>
      </c>
      <c r="W1829">
        <f>IF(ROW($E1829)&lt;=VALUE(LEFT(W$1,FIND("-",W$1,1)-1))+1,0,IF(ROW($E1828)=VALUE(LEFT(W$1,FIND("-",W$1,1)-1))+1,100-100/(1+ABS((SUMIF(INDEX($V:$V,ROW($V1829)-VALUE(LEFT(W$1,FIND("-",W$1,1)-1))+1):$V1829,"&gt;0",INDEX($V:$V,ROW($V1829)-VALUE(LEFT(W$1,FIND("-",W$1,1)-1))+1):$V1829)/COUNTIF(INDEX($V:$V,ROW($V1829)-VALUE(LEFT(W$1,FIND("-",W$1,1)-1))+1):$V1829,"&gt;0"))/(SUMIF(INDEX($V:$V,ROW($V1829)-VALUE(LEFT(W$1,FIND("-",W$1,1)-1))+1):$V1829,"&lt;0",INDEX($V:$V,ROW($V1829)-VALUE(LEFT(W$1,FIND("-",W$1,1)-1))+1):$V1829)/COUNTIF(INDEX($V:$V,ROW($V1829)-VALUE(LEFT(W$1,FIND("-",W$1,1)-1))+1):$V1829,"&lt;0")))),100-100/(1+ABS((SUMIF(INDEX($V:$V,ROW($V1829)-VALUE(LEFT(W$1,FIND("-",W$1,1)-1))+1):$V1829,"&gt;0",INDEX($V:$V,ROW($V1829)-VALUE(LEFT(W$1,FIND("-",W$1,1)-1))+1):$V1829)/VALUE(LEFT(W$1,FIND("-",W$1,1)-1)))/(SUMIF(INDEX($V:$V,ROW($V1829)-VALUE(LEFT(W$1,FIND("-",W$1,1)-1))+1):$V1829,"&lt;0",INDEX($V:$V,ROW($V1829)-VALUE(LEFT(W$1,FIND("-",W$1,1)-1))+1):$V1829)/VALUE(LEFT(W$1,FIND("-",W$1,1)-1)))))))</f>
        <v>76.923076923076934</v>
      </c>
      <c r="Y1829">
        <f>IF(ROW($E1829)&lt;=VALUE(LEFT(Y$1,FIND("-",Y$1,1)-1)),0,MAX(INDEX(C:C,ROW(C1829)-VALUE(LEFT(Y$1,FIND("-",Y$1,1)-1))+1):C1829))</f>
        <v>0.65</v>
      </c>
      <c r="Z1829">
        <f>IF(ROW($E1829)&lt;=VALUE(LEFT(Z$1,FIND("-",Z$1,1)-1)),0,MIN(INDEX(D:D,ROW(D1829)-VALUE(LEFT(Z$1,FIND("-",Z$1,1)-1))+1):D1829))</f>
        <v>0.46</v>
      </c>
      <c r="AA1829">
        <f t="shared" si="261"/>
        <v>89.473684210526301</v>
      </c>
      <c r="AB1829">
        <f>IF(ROW($AA1829)&lt;=VALUE(LEFT(AA$1,FIND("-",AA$1,1)-1))+VALUE(LEFT(AB$1,FIND("-",AB$1,1)-1)-1),0,AVERAGE(INDEX($AA:$AA,ROW($AA1829)-VALUE(LEFT(AB$1,FIND("-",AB$1,1)-1))+1):$AA1829))</f>
        <v>84.370015948963299</v>
      </c>
      <c r="AC1829">
        <f>IF(ROW($AA1829)&lt;=VALUE(LEFT(AA$1,FIND("-",AA$1,1)-1))+VALUE(LEFT(AB$1,FIND("-",AB$1,1)-1)-1)+VALUE(LEFT(AC$1,FIND("-",AC$1,1)-1)-1),0,AVERAGE(INDEX($AB:$AB,ROW($AB1829)-VALUE(LEFT(AC$1,FIND("-",AC$1,1)-1))+1):$AB1829))</f>
        <v>60.44657097288674</v>
      </c>
      <c r="AE1829">
        <f t="shared" si="258"/>
        <v>55064544</v>
      </c>
      <c r="AG1829" t="str">
        <f t="shared" si="260"/>
        <v/>
      </c>
    </row>
    <row r="1830" spans="1:33" x14ac:dyDescent="0.25">
      <c r="A1830" s="6">
        <v>39129</v>
      </c>
      <c r="B1830">
        <v>0.62</v>
      </c>
      <c r="C1830">
        <v>0.625</v>
      </c>
      <c r="D1830">
        <v>0.57499999999999996</v>
      </c>
      <c r="E1830">
        <v>0.57999999999999996</v>
      </c>
      <c r="F1830">
        <v>0.33438200000000001</v>
      </c>
      <c r="G1830">
        <v>600000</v>
      </c>
      <c r="I1830" t="str">
        <f t="shared" si="253"/>
        <v/>
      </c>
      <c r="J1830" t="str">
        <f t="shared" si="254"/>
        <v/>
      </c>
      <c r="K1830" t="str">
        <f t="shared" si="255"/>
        <v/>
      </c>
      <c r="M1830" s="11" t="str">
        <f t="shared" si="259"/>
        <v/>
      </c>
      <c r="O1830">
        <f>IF(ROW($E1830)&lt;=VALUE(LEFT(O$1,FIND("-",O$1,1)-1)),0,IF(ROW($E1830)=VALUE(LEFT(O$1,FIND("-",O$1,1)-1))+1,AVERAGE(INDEX($E:$E,ROW($E1830)-VALUE(LEFT(O$1,FIND("-",O$1,1)-1))):$E1830),($E1830*(2/(VALUE(LEFT(O$1,FIND("-",O$1,1)-1))+1)))+(O1829*(1-(2/(VALUE(LEFT(O$1,FIND("-",O$1,1)-1))+1))))))</f>
        <v>0.44053436155924491</v>
      </c>
      <c r="Q1830">
        <f>IF(ROW($E1830)&lt;=VALUE(LEFT(Q$1,FIND("-",Q$1,1)-1)),0,IF(ROW($E1830)=VALUE(LEFT(Q$1,FIND("-",Q$1,1)-1))+1,AVERAGE(INDEX($E:$E,ROW($E1830)-VALUE(LEFT(Q$1,FIND("-",Q$1,1)-1))):$E1830),($E1830*(2/(VALUE(LEFT(Q$1,FIND("-",Q$1,1)-1))+1)))+(Q1829*(1-(2/(VALUE(LEFT(Q$1,FIND("-",Q$1,1)-1))+1))))))</f>
        <v>0.52404410849110095</v>
      </c>
      <c r="R1830">
        <f>IF(ROW($E1830)&lt;=VALUE(LEFT(R$1,FIND("-",R$1,1)-1)),0,IF(ROW($E1830)=VALUE(LEFT(R$1,FIND("-",R$1,1)-1))+1,AVERAGE(INDEX($E:$E,ROW($E1830)-VALUE(LEFT(R$1,FIND("-",R$1,1)-1))):$E1830),($E1830*(2/(VALUE(LEFT(R$1,FIND("-",R$1,1)-1))+1)))+(R1829*(1-(2/(VALUE(LEFT(R$1,FIND("-",R$1,1)-1))+1))))))</f>
        <v>0.50242147962826644</v>
      </c>
      <c r="S1830">
        <f t="shared" si="256"/>
        <v>2.1622628862834503E-2</v>
      </c>
      <c r="T1830">
        <f>IF(ROW($E1830)&lt;=MAX(VALUE(LEFT(Q$1,FIND("-",Q$1,1)-1)),VALUE(LEFT(R$1,FIND("-",R$1,1)-1)))+VALUE(LEFT(T$1,FIND("-",T$1,1)-1))-1,0,IF(ROW($E1830)=MAX(VALUE(LEFT(Q$1,FIND("-",Q$1,1)-1)),VALUE(LEFT(R$1,FIND("-",R$1,1)-1)))+VALUE(LEFT(T$1,FIND("-",T$1,1)-1)),AVERAGE(INDEX($S:$S,ROW(S1830)-VALUE(LEFT(T$1,FIND("-",T$1,1)-1))+1):S1830),($S1830*(2/(VALUE(LEFT(T$1,FIND("-",T$1,1)-1))+1)))+(T1829*(1-(2/(VALUE(LEFT(T$1,FIND("-",T$1,1)-1))+1))))))</f>
        <v>7.4052627805174208E-3</v>
      </c>
      <c r="V1830">
        <f t="shared" si="257"/>
        <v>-5.0000000000000044E-2</v>
      </c>
      <c r="W1830">
        <f>IF(ROW($E1830)&lt;=VALUE(LEFT(W$1,FIND("-",W$1,1)-1))+1,0,IF(ROW($E1829)=VALUE(LEFT(W$1,FIND("-",W$1,1)-1))+1,100-100/(1+ABS((SUMIF(INDEX($V:$V,ROW($V1830)-VALUE(LEFT(W$1,FIND("-",W$1,1)-1))+1):$V1830,"&gt;0",INDEX($V:$V,ROW($V1830)-VALUE(LEFT(W$1,FIND("-",W$1,1)-1))+1):$V1830)/COUNTIF(INDEX($V:$V,ROW($V1830)-VALUE(LEFT(W$1,FIND("-",W$1,1)-1))+1):$V1830,"&gt;0"))/(SUMIF(INDEX($V:$V,ROW($V1830)-VALUE(LEFT(W$1,FIND("-",W$1,1)-1))+1):$V1830,"&lt;0",INDEX($V:$V,ROW($V1830)-VALUE(LEFT(W$1,FIND("-",W$1,1)-1))+1):$V1830)/COUNTIF(INDEX($V:$V,ROW($V1830)-VALUE(LEFT(W$1,FIND("-",W$1,1)-1))+1):$V1830,"&lt;0")))),100-100/(1+ABS((SUMIF(INDEX($V:$V,ROW($V1830)-VALUE(LEFT(W$1,FIND("-",W$1,1)-1))+1):$V1830,"&gt;0",INDEX($V:$V,ROW($V1830)-VALUE(LEFT(W$1,FIND("-",W$1,1)-1))+1):$V1830)/VALUE(LEFT(W$1,FIND("-",W$1,1)-1)))/(SUMIF(INDEX($V:$V,ROW($V1830)-VALUE(LEFT(W$1,FIND("-",W$1,1)-1))+1):$V1830,"&lt;0",INDEX($V:$V,ROW($V1830)-VALUE(LEFT(W$1,FIND("-",W$1,1)-1))+1):$V1830)/VALUE(LEFT(W$1,FIND("-",W$1,1)-1)))))))</f>
        <v>64.516129032258064</v>
      </c>
      <c r="Y1830">
        <f>IF(ROW($E1830)&lt;=VALUE(LEFT(Y$1,FIND("-",Y$1,1)-1)),0,MAX(INDEX(C:C,ROW(C1830)-VALUE(LEFT(Y$1,FIND("-",Y$1,1)-1))+1):C1830))</f>
        <v>0.65</v>
      </c>
      <c r="Z1830">
        <f>IF(ROW($E1830)&lt;=VALUE(LEFT(Z$1,FIND("-",Z$1,1)-1)),0,MIN(INDEX(D:D,ROW(D1830)-VALUE(LEFT(Z$1,FIND("-",Z$1,1)-1))+1):D1830))</f>
        <v>0.46</v>
      </c>
      <c r="AA1830">
        <f t="shared" si="261"/>
        <v>63.157894736842067</v>
      </c>
      <c r="AB1830">
        <f>IF(ROW($AA1830)&lt;=VALUE(LEFT(AA$1,FIND("-",AA$1,1)-1))+VALUE(LEFT(AB$1,FIND("-",AB$1,1)-1)-1),0,AVERAGE(INDEX($AA:$AA,ROW($AA1830)-VALUE(LEFT(AB$1,FIND("-",AB$1,1)-1))+1):$AA1830))</f>
        <v>84.210526315789465</v>
      </c>
      <c r="AC1830">
        <f>IF(ROW($AA1830)&lt;=VALUE(LEFT(AA$1,FIND("-",AA$1,1)-1))+VALUE(LEFT(AB$1,FIND("-",AB$1,1)-1)-1)+VALUE(LEFT(AC$1,FIND("-",AC$1,1)-1)-1),0,AVERAGE(INDEX($AB:$AB,ROW($AB1830)-VALUE(LEFT(AC$1,FIND("-",AC$1,1)-1))+1):$AB1830))</f>
        <v>77.405635300372126</v>
      </c>
      <c r="AE1830">
        <f t="shared" si="258"/>
        <v>54464544</v>
      </c>
      <c r="AG1830" t="str">
        <f t="shared" si="260"/>
        <v/>
      </c>
    </row>
    <row r="1831" spans="1:33" x14ac:dyDescent="0.25">
      <c r="A1831" s="6">
        <v>39134</v>
      </c>
      <c r="B1831">
        <v>0.57999999999999996</v>
      </c>
      <c r="C1831">
        <v>0.59</v>
      </c>
      <c r="D1831">
        <v>0.56999999999999995</v>
      </c>
      <c r="E1831">
        <v>0.57499999999999996</v>
      </c>
      <c r="F1831">
        <v>0.33149899999999999</v>
      </c>
      <c r="G1831">
        <v>845300</v>
      </c>
      <c r="I1831" t="str">
        <f t="shared" si="253"/>
        <v/>
      </c>
      <c r="J1831" t="str">
        <f t="shared" si="254"/>
        <v/>
      </c>
      <c r="K1831" t="str">
        <f t="shared" si="255"/>
        <v/>
      </c>
      <c r="M1831" s="11" t="str">
        <f t="shared" si="259"/>
        <v/>
      </c>
      <c r="O1831">
        <f>IF(ROW($E1831)&lt;=VALUE(LEFT(O$1,FIND("-",O$1,1)-1)),0,IF(ROW($E1831)=VALUE(LEFT(O$1,FIND("-",O$1,1)-1))+1,AVERAGE(INDEX($E:$E,ROW($E1831)-VALUE(LEFT(O$1,FIND("-",O$1,1)-1))):$E1831),($E1831*(2/(VALUE(LEFT(O$1,FIND("-",O$1,1)-1))+1)))+(O1830*(1-(2/(VALUE(LEFT(O$1,FIND("-",O$1,1)-1))+1))))))</f>
        <v>0.44187232811089427</v>
      </c>
      <c r="Q1831">
        <f>IF(ROW($E1831)&lt;=VALUE(LEFT(Q$1,FIND("-",Q$1,1)-1)),0,IF(ROW($E1831)=VALUE(LEFT(Q$1,FIND("-",Q$1,1)-1))+1,AVERAGE(INDEX($E:$E,ROW($E1831)-VALUE(LEFT(Q$1,FIND("-",Q$1,1)-1))):$E1831),($E1831*(2/(VALUE(LEFT(Q$1,FIND("-",Q$1,1)-1))+1)))+(Q1830*(1-(2/(VALUE(LEFT(Q$1,FIND("-",Q$1,1)-1))+1))))))</f>
        <v>0.5318834764155469</v>
      </c>
      <c r="R1831">
        <f>IF(ROW($E1831)&lt;=VALUE(LEFT(R$1,FIND("-",R$1,1)-1)),0,IF(ROW($E1831)=VALUE(LEFT(R$1,FIND("-",R$1,1)-1))+1,AVERAGE(INDEX($E:$E,ROW($E1831)-VALUE(LEFT(R$1,FIND("-",R$1,1)-1))):$E1831),($E1831*(2/(VALUE(LEFT(R$1,FIND("-",R$1,1)-1))+1)))+(R1830*(1-(2/(VALUE(LEFT(R$1,FIND("-",R$1,1)-1))+1))))))</f>
        <v>0.50779766632246892</v>
      </c>
      <c r="S1831">
        <f t="shared" si="256"/>
        <v>2.4085810093077975E-2</v>
      </c>
      <c r="T1831">
        <f>IF(ROW($E1831)&lt;=MAX(VALUE(LEFT(Q$1,FIND("-",Q$1,1)-1)),VALUE(LEFT(R$1,FIND("-",R$1,1)-1)))+VALUE(LEFT(T$1,FIND("-",T$1,1)-1))-1,0,IF(ROW($E1831)=MAX(VALUE(LEFT(Q$1,FIND("-",Q$1,1)-1)),VALUE(LEFT(R$1,FIND("-",R$1,1)-1)))+VALUE(LEFT(T$1,FIND("-",T$1,1)-1)),AVERAGE(INDEX($S:$S,ROW(S1831)-VALUE(LEFT(T$1,FIND("-",T$1,1)-1))+1):S1831),($S1831*(2/(VALUE(LEFT(T$1,FIND("-",T$1,1)-1))+1)))+(T1830*(1-(2/(VALUE(LEFT(T$1,FIND("-",T$1,1)-1))+1))))))</f>
        <v>1.0741372243029533E-2</v>
      </c>
      <c r="V1831">
        <f t="shared" si="257"/>
        <v>-5.0000000000000044E-3</v>
      </c>
      <c r="W1831">
        <f>IF(ROW($E1831)&lt;=VALUE(LEFT(W$1,FIND("-",W$1,1)-1))+1,0,IF(ROW($E1830)=VALUE(LEFT(W$1,FIND("-",W$1,1)-1))+1,100-100/(1+ABS((SUMIF(INDEX($V:$V,ROW($V1831)-VALUE(LEFT(W$1,FIND("-",W$1,1)-1))+1):$V1831,"&gt;0",INDEX($V:$V,ROW($V1831)-VALUE(LEFT(W$1,FIND("-",W$1,1)-1))+1):$V1831)/COUNTIF(INDEX($V:$V,ROW($V1831)-VALUE(LEFT(W$1,FIND("-",W$1,1)-1))+1):$V1831,"&gt;0"))/(SUMIF(INDEX($V:$V,ROW($V1831)-VALUE(LEFT(W$1,FIND("-",W$1,1)-1))+1):$V1831,"&lt;0",INDEX($V:$V,ROW($V1831)-VALUE(LEFT(W$1,FIND("-",W$1,1)-1))+1):$V1831)/COUNTIF(INDEX($V:$V,ROW($V1831)-VALUE(LEFT(W$1,FIND("-",W$1,1)-1))+1):$V1831,"&lt;0")))),100-100/(1+ABS((SUMIF(INDEX($V:$V,ROW($V1831)-VALUE(LEFT(W$1,FIND("-",W$1,1)-1))+1):$V1831,"&gt;0",INDEX($V:$V,ROW($V1831)-VALUE(LEFT(W$1,FIND("-",W$1,1)-1))+1):$V1831)/VALUE(LEFT(W$1,FIND("-",W$1,1)-1)))/(SUMIF(INDEX($V:$V,ROW($V1831)-VALUE(LEFT(W$1,FIND("-",W$1,1)-1))+1):$V1831,"&lt;0",INDEX($V:$V,ROW($V1831)-VALUE(LEFT(W$1,FIND("-",W$1,1)-1))+1):$V1831)/VALUE(LEFT(W$1,FIND("-",W$1,1)-1)))))))</f>
        <v>61.666666666666657</v>
      </c>
      <c r="Y1831">
        <f>IF(ROW($E1831)&lt;=VALUE(LEFT(Y$1,FIND("-",Y$1,1)-1)),0,MAX(INDEX(C:C,ROW(C1831)-VALUE(LEFT(Y$1,FIND("-",Y$1,1)-1))+1):C1831))</f>
        <v>0.65</v>
      </c>
      <c r="Z1831">
        <f>IF(ROW($E1831)&lt;=VALUE(LEFT(Z$1,FIND("-",Z$1,1)-1)),0,MIN(INDEX(D:D,ROW(D1831)-VALUE(LEFT(Z$1,FIND("-",Z$1,1)-1))+1):D1831))</f>
        <v>0.46</v>
      </c>
      <c r="AA1831">
        <f t="shared" si="261"/>
        <v>60.526315789473649</v>
      </c>
      <c r="AB1831">
        <f>IF(ROW($AA1831)&lt;=VALUE(LEFT(AA$1,FIND("-",AA$1,1)-1))+VALUE(LEFT(AB$1,FIND("-",AB$1,1)-1)-1),0,AVERAGE(INDEX($AA:$AA,ROW($AA1831)-VALUE(LEFT(AB$1,FIND("-",AB$1,1)-1))+1):$AA1831))</f>
        <v>71.052631578947341</v>
      </c>
      <c r="AC1831">
        <f>IF(ROW($AA1831)&lt;=VALUE(LEFT(AA$1,FIND("-",AA$1,1)-1))+VALUE(LEFT(AB$1,FIND("-",AB$1,1)-1)-1)+VALUE(LEFT(AC$1,FIND("-",AC$1,1)-1)-1),0,AVERAGE(INDEX($AB:$AB,ROW($AB1831)-VALUE(LEFT(AC$1,FIND("-",AC$1,1)-1))+1):$AB1831))</f>
        <v>79.877724614566702</v>
      </c>
      <c r="AE1831">
        <f t="shared" si="258"/>
        <v>53619244</v>
      </c>
      <c r="AG1831" t="str">
        <f t="shared" si="260"/>
        <v/>
      </c>
    </row>
    <row r="1832" spans="1:33" x14ac:dyDescent="0.25">
      <c r="A1832" s="6">
        <v>39135</v>
      </c>
      <c r="B1832">
        <v>0.57999999999999996</v>
      </c>
      <c r="C1832">
        <v>0.63</v>
      </c>
      <c r="D1832">
        <v>0.57499999999999996</v>
      </c>
      <c r="E1832">
        <v>0.60499999999999998</v>
      </c>
      <c r="F1832">
        <v>0.34879500000000002</v>
      </c>
      <c r="G1832">
        <v>673200</v>
      </c>
      <c r="I1832" t="str">
        <f t="shared" si="253"/>
        <v/>
      </c>
      <c r="J1832" t="str">
        <f t="shared" si="254"/>
        <v>Overbought</v>
      </c>
      <c r="K1832" t="str">
        <f t="shared" si="255"/>
        <v/>
      </c>
      <c r="M1832" s="11" t="str">
        <f t="shared" si="259"/>
        <v/>
      </c>
      <c r="O1832">
        <f>IF(ROW($E1832)&lt;=VALUE(LEFT(O$1,FIND("-",O$1,1)-1)),0,IF(ROW($E1832)=VALUE(LEFT(O$1,FIND("-",O$1,1)-1))+1,AVERAGE(INDEX($E:$E,ROW($E1832)-VALUE(LEFT(O$1,FIND("-",O$1,1)-1))):$E1832),($E1832*(2/(VALUE(LEFT(O$1,FIND("-",O$1,1)-1))+1)))+(O1831*(1-(2/(VALUE(LEFT(O$1,FIND("-",O$1,1)-1))+1))))))</f>
        <v>0.44349548902521374</v>
      </c>
      <c r="Q1832">
        <f>IF(ROW($E1832)&lt;=VALUE(LEFT(Q$1,FIND("-",Q$1,1)-1)),0,IF(ROW($E1832)=VALUE(LEFT(Q$1,FIND("-",Q$1,1)-1))+1,AVERAGE(INDEX($E:$E,ROW($E1832)-VALUE(LEFT(Q$1,FIND("-",Q$1,1)-1))):$E1832),($E1832*(2/(VALUE(LEFT(Q$1,FIND("-",Q$1,1)-1))+1)))+(Q1831*(1-(2/(VALUE(LEFT(Q$1,FIND("-",Q$1,1)-1))+1))))))</f>
        <v>0.54313217235161659</v>
      </c>
      <c r="R1832">
        <f>IF(ROW($E1832)&lt;=VALUE(LEFT(R$1,FIND("-",R$1,1)-1)),0,IF(ROW($E1832)=VALUE(LEFT(R$1,FIND("-",R$1,1)-1))+1,AVERAGE(INDEX($E:$E,ROW($E1832)-VALUE(LEFT(R$1,FIND("-",R$1,1)-1))):$E1832),($E1832*(2/(VALUE(LEFT(R$1,FIND("-",R$1,1)-1))+1)))+(R1831*(1-(2/(VALUE(LEFT(R$1,FIND("-",R$1,1)-1))+1))))))</f>
        <v>0.51499783918747122</v>
      </c>
      <c r="S1832">
        <f t="shared" si="256"/>
        <v>2.8134333164145375E-2</v>
      </c>
      <c r="T1832">
        <f>IF(ROW($E1832)&lt;=MAX(VALUE(LEFT(Q$1,FIND("-",Q$1,1)-1)),VALUE(LEFT(R$1,FIND("-",R$1,1)-1)))+VALUE(LEFT(T$1,FIND("-",T$1,1)-1))-1,0,IF(ROW($E1832)=MAX(VALUE(LEFT(Q$1,FIND("-",Q$1,1)-1)),VALUE(LEFT(R$1,FIND("-",R$1,1)-1)))+VALUE(LEFT(T$1,FIND("-",T$1,1)-1)),AVERAGE(INDEX($S:$S,ROW(S1832)-VALUE(LEFT(T$1,FIND("-",T$1,1)-1))+1):S1832),($S1832*(2/(VALUE(LEFT(T$1,FIND("-",T$1,1)-1))+1)))+(T1831*(1-(2/(VALUE(LEFT(T$1,FIND("-",T$1,1)-1))+1))))))</f>
        <v>1.4219964427252702E-2</v>
      </c>
      <c r="V1832">
        <f t="shared" si="257"/>
        <v>3.0000000000000027E-2</v>
      </c>
      <c r="W1832">
        <f>IF(ROW($E1832)&lt;=VALUE(LEFT(W$1,FIND("-",W$1,1)-1))+1,0,IF(ROW($E1831)=VALUE(LEFT(W$1,FIND("-",W$1,1)-1))+1,100-100/(1+ABS((SUMIF(INDEX($V:$V,ROW($V1832)-VALUE(LEFT(W$1,FIND("-",W$1,1)-1))+1):$V1832,"&gt;0",INDEX($V:$V,ROW($V1832)-VALUE(LEFT(W$1,FIND("-",W$1,1)-1))+1):$V1832)/COUNTIF(INDEX($V:$V,ROW($V1832)-VALUE(LEFT(W$1,FIND("-",W$1,1)-1))+1):$V1832,"&gt;0"))/(SUMIF(INDEX($V:$V,ROW($V1832)-VALUE(LEFT(W$1,FIND("-",W$1,1)-1))+1):$V1832,"&lt;0",INDEX($V:$V,ROW($V1832)-VALUE(LEFT(W$1,FIND("-",W$1,1)-1))+1):$V1832)/COUNTIF(INDEX($V:$V,ROW($V1832)-VALUE(LEFT(W$1,FIND("-",W$1,1)-1))+1):$V1832,"&lt;0")))),100-100/(1+ABS((SUMIF(INDEX($V:$V,ROW($V1832)-VALUE(LEFT(W$1,FIND("-",W$1,1)-1))+1):$V1832,"&gt;0",INDEX($V:$V,ROW($V1832)-VALUE(LEFT(W$1,FIND("-",W$1,1)-1))+1):$V1832)/VALUE(LEFT(W$1,FIND("-",W$1,1)-1)))/(SUMIF(INDEX($V:$V,ROW($V1832)-VALUE(LEFT(W$1,FIND("-",W$1,1)-1))+1):$V1832,"&lt;0",INDEX($V:$V,ROW($V1832)-VALUE(LEFT(W$1,FIND("-",W$1,1)-1))+1):$V1832)/VALUE(LEFT(W$1,FIND("-",W$1,1)-1)))))))</f>
        <v>71.666666666666671</v>
      </c>
      <c r="Y1832">
        <f>IF(ROW($E1832)&lt;=VALUE(LEFT(Y$1,FIND("-",Y$1,1)-1)),0,MAX(INDEX(C:C,ROW(C1832)-VALUE(LEFT(Y$1,FIND("-",Y$1,1)-1))+1):C1832))</f>
        <v>0.65</v>
      </c>
      <c r="Z1832">
        <f>IF(ROW($E1832)&lt;=VALUE(LEFT(Z$1,FIND("-",Z$1,1)-1)),0,MIN(INDEX(D:D,ROW(D1832)-VALUE(LEFT(Z$1,FIND("-",Z$1,1)-1))+1):D1832))</f>
        <v>0.46</v>
      </c>
      <c r="AA1832">
        <f t="shared" si="261"/>
        <v>76.315789473684191</v>
      </c>
      <c r="AB1832">
        <f>IF(ROW($AA1832)&lt;=VALUE(LEFT(AA$1,FIND("-",AA$1,1)-1))+VALUE(LEFT(AB$1,FIND("-",AB$1,1)-1)-1),0,AVERAGE(INDEX($AA:$AA,ROW($AA1832)-VALUE(LEFT(AB$1,FIND("-",AB$1,1)-1))+1):$AA1832))</f>
        <v>66.666666666666643</v>
      </c>
      <c r="AC1832">
        <f>IF(ROW($AA1832)&lt;=VALUE(LEFT(AA$1,FIND("-",AA$1,1)-1))+VALUE(LEFT(AB$1,FIND("-",AB$1,1)-1)-1)+VALUE(LEFT(AC$1,FIND("-",AC$1,1)-1)-1),0,AVERAGE(INDEX($AB:$AB,ROW($AB1832)-VALUE(LEFT(AC$1,FIND("-",AC$1,1)-1))+1):$AB1832))</f>
        <v>73.976608187134488</v>
      </c>
      <c r="AE1832">
        <f t="shared" si="258"/>
        <v>54292444</v>
      </c>
      <c r="AG1832" t="str">
        <f t="shared" si="260"/>
        <v/>
      </c>
    </row>
    <row r="1833" spans="1:33" x14ac:dyDescent="0.25">
      <c r="A1833" s="6">
        <v>39136</v>
      </c>
      <c r="B1833">
        <v>0.61499999999999999</v>
      </c>
      <c r="C1833">
        <v>0.65500000000000003</v>
      </c>
      <c r="D1833">
        <v>0.60499999999999998</v>
      </c>
      <c r="E1833">
        <v>0.64</v>
      </c>
      <c r="F1833">
        <v>0.368973</v>
      </c>
      <c r="G1833">
        <v>1077400</v>
      </c>
      <c r="I1833" t="str">
        <f t="shared" si="253"/>
        <v/>
      </c>
      <c r="J1833" t="str">
        <f t="shared" si="254"/>
        <v>Overbought</v>
      </c>
      <c r="K1833" t="str">
        <f t="shared" si="255"/>
        <v/>
      </c>
      <c r="M1833" s="11" t="str">
        <f t="shared" si="259"/>
        <v/>
      </c>
      <c r="O1833">
        <f>IF(ROW($E1833)&lt;=VALUE(LEFT(O$1,FIND("-",O$1,1)-1)),0,IF(ROW($E1833)=VALUE(LEFT(O$1,FIND("-",O$1,1)-1))+1,AVERAGE(INDEX($E:$E,ROW($E1833)-VALUE(LEFT(O$1,FIND("-",O$1,1)-1))):$E1833),($E1833*(2/(VALUE(LEFT(O$1,FIND("-",O$1,1)-1))+1)))+(O1832*(1-(2/(VALUE(LEFT(O$1,FIND("-",O$1,1)-1))+1))))))</f>
        <v>0.44545075779113202</v>
      </c>
      <c r="Q1833">
        <f>IF(ROW($E1833)&lt;=VALUE(LEFT(Q$1,FIND("-",Q$1,1)-1)),0,IF(ROW($E1833)=VALUE(LEFT(Q$1,FIND("-",Q$1,1)-1))+1,AVERAGE(INDEX($E:$E,ROW($E1833)-VALUE(LEFT(Q$1,FIND("-",Q$1,1)-1))):$E1833),($E1833*(2/(VALUE(LEFT(Q$1,FIND("-",Q$1,1)-1))+1)))+(Q1832*(1-(2/(VALUE(LEFT(Q$1,FIND("-",Q$1,1)-1))+1))))))</f>
        <v>0.55803491506675251</v>
      </c>
      <c r="R1833">
        <f>IF(ROW($E1833)&lt;=VALUE(LEFT(R$1,FIND("-",R$1,1)-1)),0,IF(ROW($E1833)=VALUE(LEFT(R$1,FIND("-",R$1,1)-1))+1,AVERAGE(INDEX($E:$E,ROW($E1833)-VALUE(LEFT(R$1,FIND("-",R$1,1)-1))):$E1833),($E1833*(2/(VALUE(LEFT(R$1,FIND("-",R$1,1)-1))+1)))+(R1832*(1-(2/(VALUE(LEFT(R$1,FIND("-",R$1,1)-1))+1))))))</f>
        <v>0.52425725850691784</v>
      </c>
      <c r="S1833">
        <f t="shared" si="256"/>
        <v>3.3777656559834668E-2</v>
      </c>
      <c r="T1833">
        <f>IF(ROW($E1833)&lt;=MAX(VALUE(LEFT(Q$1,FIND("-",Q$1,1)-1)),VALUE(LEFT(R$1,FIND("-",R$1,1)-1)))+VALUE(LEFT(T$1,FIND("-",T$1,1)-1))-1,0,IF(ROW($E1833)=MAX(VALUE(LEFT(Q$1,FIND("-",Q$1,1)-1)),VALUE(LEFT(R$1,FIND("-",R$1,1)-1)))+VALUE(LEFT(T$1,FIND("-",T$1,1)-1)),AVERAGE(INDEX($S:$S,ROW(S1833)-VALUE(LEFT(T$1,FIND("-",T$1,1)-1))+1):S1833),($S1833*(2/(VALUE(LEFT(T$1,FIND("-",T$1,1)-1))+1)))+(T1832*(1-(2/(VALUE(LEFT(T$1,FIND("-",T$1,1)-1))+1))))))</f>
        <v>1.8131502853769098E-2</v>
      </c>
      <c r="V1833">
        <f t="shared" si="257"/>
        <v>3.5000000000000031E-2</v>
      </c>
      <c r="W1833">
        <f>IF(ROW($E1833)&lt;=VALUE(LEFT(W$1,FIND("-",W$1,1)-1))+1,0,IF(ROW($E1832)=VALUE(LEFT(W$1,FIND("-",W$1,1)-1))+1,100-100/(1+ABS((SUMIF(INDEX($V:$V,ROW($V1833)-VALUE(LEFT(W$1,FIND("-",W$1,1)-1))+1):$V1833,"&gt;0",INDEX($V:$V,ROW($V1833)-VALUE(LEFT(W$1,FIND("-",W$1,1)-1))+1):$V1833)/COUNTIF(INDEX($V:$V,ROW($V1833)-VALUE(LEFT(W$1,FIND("-",W$1,1)-1))+1):$V1833,"&gt;0"))/(SUMIF(INDEX($V:$V,ROW($V1833)-VALUE(LEFT(W$1,FIND("-",W$1,1)-1))+1):$V1833,"&lt;0",INDEX($V:$V,ROW($V1833)-VALUE(LEFT(W$1,FIND("-",W$1,1)-1))+1):$V1833)/COUNTIF(INDEX($V:$V,ROW($V1833)-VALUE(LEFT(W$1,FIND("-",W$1,1)-1))+1):$V1833,"&lt;0")))),100-100/(1+ABS((SUMIF(INDEX($V:$V,ROW($V1833)-VALUE(LEFT(W$1,FIND("-",W$1,1)-1))+1):$V1833,"&gt;0",INDEX($V:$V,ROW($V1833)-VALUE(LEFT(W$1,FIND("-",W$1,1)-1))+1):$V1833)/VALUE(LEFT(W$1,FIND("-",W$1,1)-1)))/(SUMIF(INDEX($V:$V,ROW($V1833)-VALUE(LEFT(W$1,FIND("-",W$1,1)-1))+1):$V1833,"&lt;0",INDEX($V:$V,ROW($V1833)-VALUE(LEFT(W$1,FIND("-",W$1,1)-1))+1):$V1833)/VALUE(LEFT(W$1,FIND("-",W$1,1)-1)))))))</f>
        <v>74.242424242424249</v>
      </c>
      <c r="Y1833">
        <f>IF(ROW($E1833)&lt;=VALUE(LEFT(Y$1,FIND("-",Y$1,1)-1)),0,MAX(INDEX(C:C,ROW(C1833)-VALUE(LEFT(Y$1,FIND("-",Y$1,1)-1))+1):C1833))</f>
        <v>0.65500000000000003</v>
      </c>
      <c r="Z1833">
        <f>IF(ROW($E1833)&lt;=VALUE(LEFT(Z$1,FIND("-",Z$1,1)-1)),0,MIN(INDEX(D:D,ROW(D1833)-VALUE(LEFT(Z$1,FIND("-",Z$1,1)-1))+1):D1833))</f>
        <v>0.46</v>
      </c>
      <c r="AA1833">
        <f t="shared" si="261"/>
        <v>92.307692307692307</v>
      </c>
      <c r="AB1833">
        <f>IF(ROW($AA1833)&lt;=VALUE(LEFT(AA$1,FIND("-",AA$1,1)-1))+VALUE(LEFT(AB$1,FIND("-",AB$1,1)-1)-1),0,AVERAGE(INDEX($AA:$AA,ROW($AA1833)-VALUE(LEFT(AB$1,FIND("-",AB$1,1)-1))+1):$AA1833))</f>
        <v>76.383265856950047</v>
      </c>
      <c r="AC1833">
        <f>IF(ROW($AA1833)&lt;=VALUE(LEFT(AA$1,FIND("-",AA$1,1)-1))+VALUE(LEFT(AB$1,FIND("-",AB$1,1)-1)-1)+VALUE(LEFT(AC$1,FIND("-",AC$1,1)-1)-1),0,AVERAGE(INDEX($AB:$AB,ROW($AB1833)-VALUE(LEFT(AC$1,FIND("-",AC$1,1)-1))+1):$AB1833))</f>
        <v>71.367521367521348</v>
      </c>
      <c r="AE1833">
        <f t="shared" si="258"/>
        <v>55369844</v>
      </c>
      <c r="AG1833" t="str">
        <f t="shared" si="260"/>
        <v/>
      </c>
    </row>
    <row r="1834" spans="1:33" x14ac:dyDescent="0.25">
      <c r="A1834" s="6">
        <v>39139</v>
      </c>
      <c r="B1834">
        <v>0.64</v>
      </c>
      <c r="C1834">
        <v>0.65</v>
      </c>
      <c r="D1834">
        <v>0.62</v>
      </c>
      <c r="E1834">
        <v>0.63</v>
      </c>
      <c r="F1834">
        <v>0.36320799999999998</v>
      </c>
      <c r="G1834">
        <v>1703800</v>
      </c>
      <c r="I1834" t="str">
        <f t="shared" si="253"/>
        <v/>
      </c>
      <c r="J1834" t="str">
        <f t="shared" si="254"/>
        <v>Overbought</v>
      </c>
      <c r="K1834" t="str">
        <f t="shared" si="255"/>
        <v/>
      </c>
      <c r="M1834" s="11" t="str">
        <f t="shared" si="259"/>
        <v/>
      </c>
      <c r="O1834">
        <f>IF(ROW($E1834)&lt;=VALUE(LEFT(O$1,FIND("-",O$1,1)-1)),0,IF(ROW($E1834)=VALUE(LEFT(O$1,FIND("-",O$1,1)-1))+1,AVERAGE(INDEX($E:$E,ROW($E1834)-VALUE(LEFT(O$1,FIND("-",O$1,1)-1))):$E1834),($E1834*(2/(VALUE(LEFT(O$1,FIND("-",O$1,1)-1))+1)))+(O1833*(1-(2/(VALUE(LEFT(O$1,FIND("-",O$1,1)-1))+1))))))</f>
        <v>0.44728706865888196</v>
      </c>
      <c r="Q1834">
        <f>IF(ROW($E1834)&lt;=VALUE(LEFT(Q$1,FIND("-",Q$1,1)-1)),0,IF(ROW($E1834)=VALUE(LEFT(Q$1,FIND("-",Q$1,1)-1))+1,AVERAGE(INDEX($E:$E,ROW($E1834)-VALUE(LEFT(Q$1,FIND("-",Q$1,1)-1))):$E1834),($E1834*(2/(VALUE(LEFT(Q$1,FIND("-",Q$1,1)-1))+1)))+(Q1833*(1-(2/(VALUE(LEFT(Q$1,FIND("-",Q$1,1)-1))+1))))))</f>
        <v>0.56910646659494446</v>
      </c>
      <c r="R1834">
        <f>IF(ROW($E1834)&lt;=VALUE(LEFT(R$1,FIND("-",R$1,1)-1)),0,IF(ROW($E1834)=VALUE(LEFT(R$1,FIND("-",R$1,1)-1))+1,AVERAGE(INDEX($E:$E,ROW($E1834)-VALUE(LEFT(R$1,FIND("-",R$1,1)-1))):$E1834),($E1834*(2/(VALUE(LEFT(R$1,FIND("-",R$1,1)-1))+1)))+(R1833*(1-(2/(VALUE(LEFT(R$1,FIND("-",R$1,1)-1))+1))))))</f>
        <v>0.53209005417307209</v>
      </c>
      <c r="S1834">
        <f t="shared" si="256"/>
        <v>3.7016412421872369E-2</v>
      </c>
      <c r="T1834">
        <f>IF(ROW($E1834)&lt;=MAX(VALUE(LEFT(Q$1,FIND("-",Q$1,1)-1)),VALUE(LEFT(R$1,FIND("-",R$1,1)-1)))+VALUE(LEFT(T$1,FIND("-",T$1,1)-1))-1,0,IF(ROW($E1834)=MAX(VALUE(LEFT(Q$1,FIND("-",Q$1,1)-1)),VALUE(LEFT(R$1,FIND("-",R$1,1)-1)))+VALUE(LEFT(T$1,FIND("-",T$1,1)-1)),AVERAGE(INDEX($S:$S,ROW(S1834)-VALUE(LEFT(T$1,FIND("-",T$1,1)-1))+1):S1834),($S1834*(2/(VALUE(LEFT(T$1,FIND("-",T$1,1)-1))+1)))+(T1833*(1-(2/(VALUE(LEFT(T$1,FIND("-",T$1,1)-1))+1))))))</f>
        <v>2.1908484767389755E-2</v>
      </c>
      <c r="V1834">
        <f t="shared" si="257"/>
        <v>-1.0000000000000009E-2</v>
      </c>
      <c r="W1834">
        <f>IF(ROW($E1834)&lt;=VALUE(LEFT(W$1,FIND("-",W$1,1)-1))+1,0,IF(ROW($E1833)=VALUE(LEFT(W$1,FIND("-",W$1,1)-1))+1,100-100/(1+ABS((SUMIF(INDEX($V:$V,ROW($V1834)-VALUE(LEFT(W$1,FIND("-",W$1,1)-1))+1):$V1834,"&gt;0",INDEX($V:$V,ROW($V1834)-VALUE(LEFT(W$1,FIND("-",W$1,1)-1))+1):$V1834)/COUNTIF(INDEX($V:$V,ROW($V1834)-VALUE(LEFT(W$1,FIND("-",W$1,1)-1))+1):$V1834,"&gt;0"))/(SUMIF(INDEX($V:$V,ROW($V1834)-VALUE(LEFT(W$1,FIND("-",W$1,1)-1))+1):$V1834,"&lt;0",INDEX($V:$V,ROW($V1834)-VALUE(LEFT(W$1,FIND("-",W$1,1)-1))+1):$V1834)/COUNTIF(INDEX($V:$V,ROW($V1834)-VALUE(LEFT(W$1,FIND("-",W$1,1)-1))+1):$V1834,"&lt;0")))),100-100/(1+ABS((SUMIF(INDEX($V:$V,ROW($V1834)-VALUE(LEFT(W$1,FIND("-",W$1,1)-1))+1):$V1834,"&gt;0",INDEX($V:$V,ROW($V1834)-VALUE(LEFT(W$1,FIND("-",W$1,1)-1))+1):$V1834)/VALUE(LEFT(W$1,FIND("-",W$1,1)-1)))/(SUMIF(INDEX($V:$V,ROW($V1834)-VALUE(LEFT(W$1,FIND("-",W$1,1)-1))+1):$V1834,"&lt;0",INDEX($V:$V,ROW($V1834)-VALUE(LEFT(W$1,FIND("-",W$1,1)-1))+1):$V1834)/VALUE(LEFT(W$1,FIND("-",W$1,1)-1)))))))</f>
        <v>72.058823529411768</v>
      </c>
      <c r="Y1834">
        <f>IF(ROW($E1834)&lt;=VALUE(LEFT(Y$1,FIND("-",Y$1,1)-1)),0,MAX(INDEX(C:C,ROW(C1834)-VALUE(LEFT(Y$1,FIND("-",Y$1,1)-1))+1):C1834))</f>
        <v>0.65500000000000003</v>
      </c>
      <c r="Z1834">
        <f>IF(ROW($E1834)&lt;=VALUE(LEFT(Z$1,FIND("-",Z$1,1)-1)),0,MIN(INDEX(D:D,ROW(D1834)-VALUE(LEFT(Z$1,FIND("-",Z$1,1)-1))+1):D1834))</f>
        <v>0.46</v>
      </c>
      <c r="AA1834">
        <f t="shared" si="261"/>
        <v>87.179487179487168</v>
      </c>
      <c r="AB1834">
        <f>IF(ROW($AA1834)&lt;=VALUE(LEFT(AA$1,FIND("-",AA$1,1)-1))+VALUE(LEFT(AB$1,FIND("-",AB$1,1)-1)-1),0,AVERAGE(INDEX($AA:$AA,ROW($AA1834)-VALUE(LEFT(AB$1,FIND("-",AB$1,1)-1))+1):$AA1834))</f>
        <v>85.267656320287884</v>
      </c>
      <c r="AC1834">
        <f>IF(ROW($AA1834)&lt;=VALUE(LEFT(AA$1,FIND("-",AA$1,1)-1))+VALUE(LEFT(AB$1,FIND("-",AB$1,1)-1)-1)+VALUE(LEFT(AC$1,FIND("-",AC$1,1)-1)-1),0,AVERAGE(INDEX($AB:$AB,ROW($AB1834)-VALUE(LEFT(AC$1,FIND("-",AC$1,1)-1))+1):$AB1834))</f>
        <v>76.105862947968191</v>
      </c>
      <c r="AE1834">
        <f t="shared" si="258"/>
        <v>53666044</v>
      </c>
      <c r="AG1834" t="str">
        <f t="shared" si="260"/>
        <v/>
      </c>
    </row>
    <row r="1835" spans="1:33" x14ac:dyDescent="0.25">
      <c r="A1835" s="6">
        <v>39140</v>
      </c>
      <c r="B1835">
        <v>0.63</v>
      </c>
      <c r="C1835">
        <v>0.63</v>
      </c>
      <c r="D1835">
        <v>0.55000000000000004</v>
      </c>
      <c r="E1835">
        <v>0.56000000000000005</v>
      </c>
      <c r="F1835">
        <v>0.32285199999999997</v>
      </c>
      <c r="G1835">
        <v>316100</v>
      </c>
      <c r="I1835" t="str">
        <f t="shared" si="253"/>
        <v/>
      </c>
      <c r="J1835" t="str">
        <f t="shared" si="254"/>
        <v/>
      </c>
      <c r="K1835" t="str">
        <f t="shared" si="255"/>
        <v/>
      </c>
      <c r="M1835" s="11" t="str">
        <f t="shared" si="259"/>
        <v/>
      </c>
      <c r="O1835">
        <f>IF(ROW($E1835)&lt;=VALUE(LEFT(O$1,FIND("-",O$1,1)-1)),0,IF(ROW($E1835)=VALUE(LEFT(O$1,FIND("-",O$1,1)-1))+1,AVERAGE(INDEX($E:$E,ROW($E1835)-VALUE(LEFT(O$1,FIND("-",O$1,1)-1))):$E1835),($E1835*(2/(VALUE(LEFT(O$1,FIND("-",O$1,1)-1))+1)))+(O1834*(1-(2/(VALUE(LEFT(O$1,FIND("-",O$1,1)-1))+1))))))</f>
        <v>0.44840859036376873</v>
      </c>
      <c r="Q1835">
        <f>IF(ROW($E1835)&lt;=VALUE(LEFT(Q$1,FIND("-",Q$1,1)-1)),0,IF(ROW($E1835)=VALUE(LEFT(Q$1,FIND("-",Q$1,1)-1))+1,AVERAGE(INDEX($E:$E,ROW($E1835)-VALUE(LEFT(Q$1,FIND("-",Q$1,1)-1))):$E1835),($E1835*(2/(VALUE(LEFT(Q$1,FIND("-",Q$1,1)-1))+1)))+(Q1834*(1-(2/(VALUE(LEFT(Q$1,FIND("-",Q$1,1)-1))+1))))))</f>
        <v>0.56770547173418373</v>
      </c>
      <c r="R1835">
        <f>IF(ROW($E1835)&lt;=VALUE(LEFT(R$1,FIND("-",R$1,1)-1)),0,IF(ROW($E1835)=VALUE(LEFT(R$1,FIND("-",R$1,1)-1))+1,AVERAGE(INDEX($E:$E,ROW($E1835)-VALUE(LEFT(R$1,FIND("-",R$1,1)-1))):$E1835),($E1835*(2/(VALUE(LEFT(R$1,FIND("-",R$1,1)-1))+1)))+(R1834*(1-(2/(VALUE(LEFT(R$1,FIND("-",R$1,1)-1))+1))))))</f>
        <v>0.53415745756765931</v>
      </c>
      <c r="S1835">
        <f t="shared" si="256"/>
        <v>3.354801416652442E-2</v>
      </c>
      <c r="T1835">
        <f>IF(ROW($E1835)&lt;=MAX(VALUE(LEFT(Q$1,FIND("-",Q$1,1)-1)),VALUE(LEFT(R$1,FIND("-",R$1,1)-1)))+VALUE(LEFT(T$1,FIND("-",T$1,1)-1))-1,0,IF(ROW($E1835)=MAX(VALUE(LEFT(Q$1,FIND("-",Q$1,1)-1)),VALUE(LEFT(R$1,FIND("-",R$1,1)-1)))+VALUE(LEFT(T$1,FIND("-",T$1,1)-1)),AVERAGE(INDEX($S:$S,ROW(S1835)-VALUE(LEFT(T$1,FIND("-",T$1,1)-1))+1):S1835),($S1835*(2/(VALUE(LEFT(T$1,FIND("-",T$1,1)-1))+1)))+(T1834*(1-(2/(VALUE(LEFT(T$1,FIND("-",T$1,1)-1))+1))))))</f>
        <v>2.423639064721669E-2</v>
      </c>
      <c r="V1835">
        <f t="shared" si="257"/>
        <v>-6.9999999999999951E-2</v>
      </c>
      <c r="W1835">
        <f>IF(ROW($E1835)&lt;=VALUE(LEFT(W$1,FIND("-",W$1,1)-1))+1,0,IF(ROW($E1834)=VALUE(LEFT(W$1,FIND("-",W$1,1)-1))+1,100-100/(1+ABS((SUMIF(INDEX($V:$V,ROW($V1835)-VALUE(LEFT(W$1,FIND("-",W$1,1)-1))+1):$V1835,"&gt;0",INDEX($V:$V,ROW($V1835)-VALUE(LEFT(W$1,FIND("-",W$1,1)-1))+1):$V1835)/COUNTIF(INDEX($V:$V,ROW($V1835)-VALUE(LEFT(W$1,FIND("-",W$1,1)-1))+1):$V1835,"&gt;0"))/(SUMIF(INDEX($V:$V,ROW($V1835)-VALUE(LEFT(W$1,FIND("-",W$1,1)-1))+1):$V1835,"&lt;0",INDEX($V:$V,ROW($V1835)-VALUE(LEFT(W$1,FIND("-",W$1,1)-1))+1):$V1835)/COUNTIF(INDEX($V:$V,ROW($V1835)-VALUE(LEFT(W$1,FIND("-",W$1,1)-1))+1):$V1835,"&lt;0")))),100-100/(1+ABS((SUMIF(INDEX($V:$V,ROW($V1835)-VALUE(LEFT(W$1,FIND("-",W$1,1)-1))+1):$V1835,"&gt;0",INDEX($V:$V,ROW($V1835)-VALUE(LEFT(W$1,FIND("-",W$1,1)-1))+1):$V1835)/VALUE(LEFT(W$1,FIND("-",W$1,1)-1)))/(SUMIF(INDEX($V:$V,ROW($V1835)-VALUE(LEFT(W$1,FIND("-",W$1,1)-1))+1):$V1835,"&lt;0",INDEX($V:$V,ROW($V1835)-VALUE(LEFT(W$1,FIND("-",W$1,1)-1))+1):$V1835)/VALUE(LEFT(W$1,FIND("-",W$1,1)-1)))))))</f>
        <v>61.250000000000007</v>
      </c>
      <c r="Y1835">
        <f>IF(ROW($E1835)&lt;=VALUE(LEFT(Y$1,FIND("-",Y$1,1)-1)),0,MAX(INDEX(C:C,ROW(C1835)-VALUE(LEFT(Y$1,FIND("-",Y$1,1)-1))+1):C1835))</f>
        <v>0.65500000000000003</v>
      </c>
      <c r="Z1835">
        <f>IF(ROW($E1835)&lt;=VALUE(LEFT(Z$1,FIND("-",Z$1,1)-1)),0,MIN(INDEX(D:D,ROW(D1835)-VALUE(LEFT(Z$1,FIND("-",Z$1,1)-1))+1):D1835))</f>
        <v>0.46</v>
      </c>
      <c r="AA1835">
        <f t="shared" si="261"/>
        <v>51.282051282051299</v>
      </c>
      <c r="AB1835">
        <f>IF(ROW($AA1835)&lt;=VALUE(LEFT(AA$1,FIND("-",AA$1,1)-1))+VALUE(LEFT(AB$1,FIND("-",AB$1,1)-1)-1),0,AVERAGE(INDEX($AA:$AA,ROW($AA1835)-VALUE(LEFT(AB$1,FIND("-",AB$1,1)-1))+1):$AA1835))</f>
        <v>76.92307692307692</v>
      </c>
      <c r="AC1835">
        <f>IF(ROW($AA1835)&lt;=VALUE(LEFT(AA$1,FIND("-",AA$1,1)-1))+VALUE(LEFT(AB$1,FIND("-",AB$1,1)-1)-1)+VALUE(LEFT(AC$1,FIND("-",AC$1,1)-1)-1),0,AVERAGE(INDEX($AB:$AB,ROW($AB1835)-VALUE(LEFT(AC$1,FIND("-",AC$1,1)-1))+1):$AB1835))</f>
        <v>79.524666366771612</v>
      </c>
      <c r="AE1835">
        <f t="shared" si="258"/>
        <v>53349944</v>
      </c>
      <c r="AG1835" t="str">
        <f t="shared" si="260"/>
        <v/>
      </c>
    </row>
    <row r="1836" spans="1:33" x14ac:dyDescent="0.25">
      <c r="A1836" s="6">
        <v>39141</v>
      </c>
      <c r="B1836">
        <v>0.52</v>
      </c>
      <c r="C1836">
        <v>0.55500000000000005</v>
      </c>
      <c r="D1836">
        <v>0.51</v>
      </c>
      <c r="E1836">
        <v>0.53500000000000003</v>
      </c>
      <c r="F1836">
        <v>0.30843900000000002</v>
      </c>
      <c r="G1836">
        <v>468500</v>
      </c>
      <c r="I1836" t="str">
        <f t="shared" si="253"/>
        <v/>
      </c>
      <c r="J1836" t="str">
        <f t="shared" si="254"/>
        <v/>
      </c>
      <c r="K1836" t="str">
        <f t="shared" si="255"/>
        <v/>
      </c>
      <c r="M1836" s="11" t="str">
        <f t="shared" si="259"/>
        <v/>
      </c>
      <c r="O1836">
        <f>IF(ROW($E1836)&lt;=VALUE(LEFT(O$1,FIND("-",O$1,1)-1)),0,IF(ROW($E1836)=VALUE(LEFT(O$1,FIND("-",O$1,1)-1))+1,AVERAGE(INDEX($E:$E,ROW($E1836)-VALUE(LEFT(O$1,FIND("-",O$1,1)-1))):$E1836),($E1836*(2/(VALUE(LEFT(O$1,FIND("-",O$1,1)-1))+1)))+(O1835*(1-(2/(VALUE(LEFT(O$1,FIND("-",O$1,1)-1))+1))))))</f>
        <v>0.44927019642980093</v>
      </c>
      <c r="Q1836">
        <f>IF(ROW($E1836)&lt;=VALUE(LEFT(Q$1,FIND("-",Q$1,1)-1)),0,IF(ROW($E1836)=VALUE(LEFT(Q$1,FIND("-",Q$1,1)-1))+1,AVERAGE(INDEX($E:$E,ROW($E1836)-VALUE(LEFT(Q$1,FIND("-",Q$1,1)-1))):$E1836),($E1836*(2/(VALUE(LEFT(Q$1,FIND("-",Q$1,1)-1))+1)))+(Q1835*(1-(2/(VALUE(LEFT(Q$1,FIND("-",Q$1,1)-1))+1))))))</f>
        <v>0.5626738606981555</v>
      </c>
      <c r="R1836">
        <f>IF(ROW($E1836)&lt;=VALUE(LEFT(R$1,FIND("-",R$1,1)-1)),0,IF(ROW($E1836)=VALUE(LEFT(R$1,FIND("-",R$1,1)-1))+1,AVERAGE(INDEX($E:$E,ROW($E1836)-VALUE(LEFT(R$1,FIND("-",R$1,1)-1))):$E1836),($E1836*(2/(VALUE(LEFT(R$1,FIND("-",R$1,1)-1))+1)))+(R1835*(1-(2/(VALUE(LEFT(R$1,FIND("-",R$1,1)-1))+1))))))</f>
        <v>0.5342198681182031</v>
      </c>
      <c r="S1836">
        <f t="shared" si="256"/>
        <v>2.8453992579952403E-2</v>
      </c>
      <c r="T1836">
        <f>IF(ROW($E1836)&lt;=MAX(VALUE(LEFT(Q$1,FIND("-",Q$1,1)-1)),VALUE(LEFT(R$1,FIND("-",R$1,1)-1)))+VALUE(LEFT(T$1,FIND("-",T$1,1)-1))-1,0,IF(ROW($E1836)=MAX(VALUE(LEFT(Q$1,FIND("-",Q$1,1)-1)),VALUE(LEFT(R$1,FIND("-",R$1,1)-1)))+VALUE(LEFT(T$1,FIND("-",T$1,1)-1)),AVERAGE(INDEX($S:$S,ROW(S1836)-VALUE(LEFT(T$1,FIND("-",T$1,1)-1))+1):S1836),($S1836*(2/(VALUE(LEFT(T$1,FIND("-",T$1,1)-1))+1)))+(T1835*(1-(2/(VALUE(LEFT(T$1,FIND("-",T$1,1)-1))+1))))))</f>
        <v>2.5079911033763832E-2</v>
      </c>
      <c r="V1836">
        <f t="shared" si="257"/>
        <v>-2.5000000000000022E-2</v>
      </c>
      <c r="W1836">
        <f>IF(ROW($E1836)&lt;=VALUE(LEFT(W$1,FIND("-",W$1,1)-1))+1,0,IF(ROW($E1835)=VALUE(LEFT(W$1,FIND("-",W$1,1)-1))+1,100-100/(1+ABS((SUMIF(INDEX($V:$V,ROW($V1836)-VALUE(LEFT(W$1,FIND("-",W$1,1)-1))+1):$V1836,"&gt;0",INDEX($V:$V,ROW($V1836)-VALUE(LEFT(W$1,FIND("-",W$1,1)-1))+1):$V1836)/COUNTIF(INDEX($V:$V,ROW($V1836)-VALUE(LEFT(W$1,FIND("-",W$1,1)-1))+1):$V1836,"&gt;0"))/(SUMIF(INDEX($V:$V,ROW($V1836)-VALUE(LEFT(W$1,FIND("-",W$1,1)-1))+1):$V1836,"&lt;0",INDEX($V:$V,ROW($V1836)-VALUE(LEFT(W$1,FIND("-",W$1,1)-1))+1):$V1836)/COUNTIF(INDEX($V:$V,ROW($V1836)-VALUE(LEFT(W$1,FIND("-",W$1,1)-1))+1):$V1836,"&lt;0")))),100-100/(1+ABS((SUMIF(INDEX($V:$V,ROW($V1836)-VALUE(LEFT(W$1,FIND("-",W$1,1)-1))+1):$V1836,"&gt;0",INDEX($V:$V,ROW($V1836)-VALUE(LEFT(W$1,FIND("-",W$1,1)-1))+1):$V1836)/VALUE(LEFT(W$1,FIND("-",W$1,1)-1)))/(SUMIF(INDEX($V:$V,ROW($V1836)-VALUE(LEFT(W$1,FIND("-",W$1,1)-1))+1):$V1836,"&lt;0",INDEX($V:$V,ROW($V1836)-VALUE(LEFT(W$1,FIND("-",W$1,1)-1))+1):$V1836)/VALUE(LEFT(W$1,FIND("-",W$1,1)-1)))))))</f>
        <v>58.333333333333329</v>
      </c>
      <c r="Y1836">
        <f>IF(ROW($E1836)&lt;=VALUE(LEFT(Y$1,FIND("-",Y$1,1)-1)),0,MAX(INDEX(C:C,ROW(C1836)-VALUE(LEFT(Y$1,FIND("-",Y$1,1)-1))+1):C1836))</f>
        <v>0.65500000000000003</v>
      </c>
      <c r="Z1836">
        <f>IF(ROW($E1836)&lt;=VALUE(LEFT(Z$1,FIND("-",Z$1,1)-1)),0,MIN(INDEX(D:D,ROW(D1836)-VALUE(LEFT(Z$1,FIND("-",Z$1,1)-1))+1):D1836))</f>
        <v>0.46</v>
      </c>
      <c r="AA1836">
        <f t="shared" si="261"/>
        <v>38.461538461538467</v>
      </c>
      <c r="AB1836">
        <f>IF(ROW($AA1836)&lt;=VALUE(LEFT(AA$1,FIND("-",AA$1,1)-1))+VALUE(LEFT(AB$1,FIND("-",AB$1,1)-1)-1),0,AVERAGE(INDEX($AA:$AA,ROW($AA1836)-VALUE(LEFT(AB$1,FIND("-",AB$1,1)-1))+1):$AA1836))</f>
        <v>58.974358974358971</v>
      </c>
      <c r="AC1836">
        <f>IF(ROW($AA1836)&lt;=VALUE(LEFT(AA$1,FIND("-",AA$1,1)-1))+VALUE(LEFT(AB$1,FIND("-",AB$1,1)-1)-1)+VALUE(LEFT(AC$1,FIND("-",AC$1,1)-1)-1),0,AVERAGE(INDEX($AB:$AB,ROW($AB1836)-VALUE(LEFT(AC$1,FIND("-",AC$1,1)-1))+1):$AB1836))</f>
        <v>73.721697405907932</v>
      </c>
      <c r="AE1836">
        <f t="shared" si="258"/>
        <v>52881444</v>
      </c>
      <c r="AG1836" t="str">
        <f t="shared" si="260"/>
        <v/>
      </c>
    </row>
    <row r="1837" spans="1:33" x14ac:dyDescent="0.25">
      <c r="A1837" s="6">
        <v>39142</v>
      </c>
      <c r="B1837">
        <v>0.55000000000000004</v>
      </c>
      <c r="C1837">
        <v>0.55000000000000004</v>
      </c>
      <c r="D1837">
        <v>0.49</v>
      </c>
      <c r="E1837">
        <v>0.495</v>
      </c>
      <c r="F1837">
        <v>0.28537800000000002</v>
      </c>
      <c r="G1837">
        <v>436800</v>
      </c>
      <c r="I1837" t="str">
        <f t="shared" si="253"/>
        <v>Bearish</v>
      </c>
      <c r="J1837" t="str">
        <f t="shared" si="254"/>
        <v/>
      </c>
      <c r="K1837" t="str">
        <f t="shared" si="255"/>
        <v/>
      </c>
      <c r="M1837" s="11" t="str">
        <f t="shared" si="259"/>
        <v/>
      </c>
      <c r="O1837">
        <f>IF(ROW($E1837)&lt;=VALUE(LEFT(O$1,FIND("-",O$1,1)-1)),0,IF(ROW($E1837)=VALUE(LEFT(O$1,FIND("-",O$1,1)-1))+1,AVERAGE(INDEX($E:$E,ROW($E1837)-VALUE(LEFT(O$1,FIND("-",O$1,1)-1))):$E1837),($E1837*(2/(VALUE(LEFT(O$1,FIND("-",O$1,1)-1))+1)))+(O1836*(1-(2/(VALUE(LEFT(O$1,FIND("-",O$1,1)-1))+1))))))</f>
        <v>0.44972521935089743</v>
      </c>
      <c r="Q1837">
        <f>IF(ROW($E1837)&lt;=VALUE(LEFT(Q$1,FIND("-",Q$1,1)-1)),0,IF(ROW($E1837)=VALUE(LEFT(Q$1,FIND("-",Q$1,1)-1))+1,AVERAGE(INDEX($E:$E,ROW($E1837)-VALUE(LEFT(Q$1,FIND("-",Q$1,1)-1))):$E1837),($E1837*(2/(VALUE(LEFT(Q$1,FIND("-",Q$1,1)-1))+1)))+(Q1836*(1-(2/(VALUE(LEFT(Q$1,FIND("-",Q$1,1)-1))+1))))))</f>
        <v>0.55226249751382384</v>
      </c>
      <c r="R1837">
        <f>IF(ROW($E1837)&lt;=VALUE(LEFT(R$1,FIND("-",R$1,1)-1)),0,IF(ROW($E1837)=VALUE(LEFT(R$1,FIND("-",R$1,1)-1))+1,AVERAGE(INDEX($E:$E,ROW($E1837)-VALUE(LEFT(R$1,FIND("-",R$1,1)-1))):$E1837),($E1837*(2/(VALUE(LEFT(R$1,FIND("-",R$1,1)-1))+1)))+(R1836*(1-(2/(VALUE(LEFT(R$1,FIND("-",R$1,1)-1))+1))))))</f>
        <v>0.5313146927020399</v>
      </c>
      <c r="S1837">
        <f t="shared" si="256"/>
        <v>2.0947804811783932E-2</v>
      </c>
      <c r="T1837">
        <f>IF(ROW($E1837)&lt;=MAX(VALUE(LEFT(Q$1,FIND("-",Q$1,1)-1)),VALUE(LEFT(R$1,FIND("-",R$1,1)-1)))+VALUE(LEFT(T$1,FIND("-",T$1,1)-1))-1,0,IF(ROW($E1837)=MAX(VALUE(LEFT(Q$1,FIND("-",Q$1,1)-1)),VALUE(LEFT(R$1,FIND("-",R$1,1)-1)))+VALUE(LEFT(T$1,FIND("-",T$1,1)-1)),AVERAGE(INDEX($S:$S,ROW(S1837)-VALUE(LEFT(T$1,FIND("-",T$1,1)-1))+1):S1837),($S1837*(2/(VALUE(LEFT(T$1,FIND("-",T$1,1)-1))+1)))+(T1836*(1-(2/(VALUE(LEFT(T$1,FIND("-",T$1,1)-1))+1))))))</f>
        <v>2.4253489789367852E-2</v>
      </c>
      <c r="V1837">
        <f t="shared" si="257"/>
        <v>-4.0000000000000036E-2</v>
      </c>
      <c r="W1837">
        <f>IF(ROW($E1837)&lt;=VALUE(LEFT(W$1,FIND("-",W$1,1)-1))+1,0,IF(ROW($E1836)=VALUE(LEFT(W$1,FIND("-",W$1,1)-1))+1,100-100/(1+ABS((SUMIF(INDEX($V:$V,ROW($V1837)-VALUE(LEFT(W$1,FIND("-",W$1,1)-1))+1):$V1837,"&gt;0",INDEX($V:$V,ROW($V1837)-VALUE(LEFT(W$1,FIND("-",W$1,1)-1))+1):$V1837)/COUNTIF(INDEX($V:$V,ROW($V1837)-VALUE(LEFT(W$1,FIND("-",W$1,1)-1))+1):$V1837,"&gt;0"))/(SUMIF(INDEX($V:$V,ROW($V1837)-VALUE(LEFT(W$1,FIND("-",W$1,1)-1))+1):$V1837,"&lt;0",INDEX($V:$V,ROW($V1837)-VALUE(LEFT(W$1,FIND("-",W$1,1)-1))+1):$V1837)/COUNTIF(INDEX($V:$V,ROW($V1837)-VALUE(LEFT(W$1,FIND("-",W$1,1)-1))+1):$V1837,"&lt;0")))),100-100/(1+ABS((SUMIF(INDEX($V:$V,ROW($V1837)-VALUE(LEFT(W$1,FIND("-",W$1,1)-1))+1):$V1837,"&gt;0",INDEX($V:$V,ROW($V1837)-VALUE(LEFT(W$1,FIND("-",W$1,1)-1))+1):$V1837)/VALUE(LEFT(W$1,FIND("-",W$1,1)-1)))/(SUMIF(INDEX($V:$V,ROW($V1837)-VALUE(LEFT(W$1,FIND("-",W$1,1)-1))+1):$V1837,"&lt;0",INDEX($V:$V,ROW($V1837)-VALUE(LEFT(W$1,FIND("-",W$1,1)-1))+1):$V1837)/VALUE(LEFT(W$1,FIND("-",W$1,1)-1)))))))</f>
        <v>53.260869565217384</v>
      </c>
      <c r="Y1837">
        <f>IF(ROW($E1837)&lt;=VALUE(LEFT(Y$1,FIND("-",Y$1,1)-1)),0,MAX(INDEX(C:C,ROW(C1837)-VALUE(LEFT(Y$1,FIND("-",Y$1,1)-1))+1):C1837))</f>
        <v>0.65500000000000003</v>
      </c>
      <c r="Z1837">
        <f>IF(ROW($E1837)&lt;=VALUE(LEFT(Z$1,FIND("-",Z$1,1)-1)),0,MIN(INDEX(D:D,ROW(D1837)-VALUE(LEFT(Z$1,FIND("-",Z$1,1)-1))+1):D1837))</f>
        <v>0.46</v>
      </c>
      <c r="AA1837">
        <f t="shared" si="261"/>
        <v>17.948717948717935</v>
      </c>
      <c r="AB1837">
        <f>IF(ROW($AA1837)&lt;=VALUE(LEFT(AA$1,FIND("-",AA$1,1)-1))+VALUE(LEFT(AB$1,FIND("-",AB$1,1)-1)-1),0,AVERAGE(INDEX($AA:$AA,ROW($AA1837)-VALUE(LEFT(AB$1,FIND("-",AB$1,1)-1))+1):$AA1837))</f>
        <v>35.897435897435905</v>
      </c>
      <c r="AC1837">
        <f>IF(ROW($AA1837)&lt;=VALUE(LEFT(AA$1,FIND("-",AA$1,1)-1))+VALUE(LEFT(AB$1,FIND("-",AB$1,1)-1)-1)+VALUE(LEFT(AC$1,FIND("-",AC$1,1)-1)-1),0,AVERAGE(INDEX($AB:$AB,ROW($AB1837)-VALUE(LEFT(AC$1,FIND("-",AC$1,1)-1))+1):$AB1837))</f>
        <v>57.264957264957268</v>
      </c>
      <c r="AE1837">
        <f t="shared" si="258"/>
        <v>52444644</v>
      </c>
      <c r="AG1837" t="str">
        <f t="shared" si="260"/>
        <v/>
      </c>
    </row>
    <row r="1838" spans="1:33" x14ac:dyDescent="0.25">
      <c r="A1838" s="6">
        <v>39143</v>
      </c>
      <c r="B1838">
        <v>0.47</v>
      </c>
      <c r="C1838">
        <v>0.49</v>
      </c>
      <c r="D1838">
        <v>0.45</v>
      </c>
      <c r="E1838">
        <v>0.47</v>
      </c>
      <c r="F1838">
        <v>0.27096500000000001</v>
      </c>
      <c r="G1838">
        <v>601600</v>
      </c>
      <c r="I1838" t="str">
        <f t="shared" si="253"/>
        <v/>
      </c>
      <c r="J1838" t="str">
        <f t="shared" si="254"/>
        <v/>
      </c>
      <c r="K1838" t="str">
        <f t="shared" si="255"/>
        <v/>
      </c>
      <c r="M1838" s="11" t="str">
        <f t="shared" si="259"/>
        <v/>
      </c>
      <c r="O1838">
        <f>IF(ROW($E1838)&lt;=VALUE(LEFT(O$1,FIND("-",O$1,1)-1)),0,IF(ROW($E1838)=VALUE(LEFT(O$1,FIND("-",O$1,1)-1))+1,AVERAGE(INDEX($E:$E,ROW($E1838)-VALUE(LEFT(O$1,FIND("-",O$1,1)-1))):$E1838),($E1838*(2/(VALUE(LEFT(O$1,FIND("-",O$1,1)-1))+1)))+(O1837*(1-(2/(VALUE(LEFT(O$1,FIND("-",O$1,1)-1))+1))))))</f>
        <v>0.44992695846183378</v>
      </c>
      <c r="Q1838">
        <f>IF(ROW($E1838)&lt;=VALUE(LEFT(Q$1,FIND("-",Q$1,1)-1)),0,IF(ROW($E1838)=VALUE(LEFT(Q$1,FIND("-",Q$1,1)-1))+1,AVERAGE(INDEX($E:$E,ROW($E1838)-VALUE(LEFT(Q$1,FIND("-",Q$1,1)-1))):$E1838),($E1838*(2/(VALUE(LEFT(Q$1,FIND("-",Q$1,1)-1))+1)))+(Q1837*(1-(2/(VALUE(LEFT(Q$1,FIND("-",Q$1,1)-1))+1))))))</f>
        <v>0.53960672866554327</v>
      </c>
      <c r="R1838">
        <f>IF(ROW($E1838)&lt;=VALUE(LEFT(R$1,FIND("-",R$1,1)-1)),0,IF(ROW($E1838)=VALUE(LEFT(R$1,FIND("-",R$1,1)-1))+1,AVERAGE(INDEX($E:$E,ROW($E1838)-VALUE(LEFT(R$1,FIND("-",R$1,1)-1))):$E1838),($E1838*(2/(VALUE(LEFT(R$1,FIND("-",R$1,1)-1))+1)))+(R1837*(1-(2/(VALUE(LEFT(R$1,FIND("-",R$1,1)-1))+1))))))</f>
        <v>0.52677286361299991</v>
      </c>
      <c r="S1838">
        <f t="shared" si="256"/>
        <v>1.2833865052543358E-2</v>
      </c>
      <c r="T1838">
        <f>IF(ROW($E1838)&lt;=MAX(VALUE(LEFT(Q$1,FIND("-",Q$1,1)-1)),VALUE(LEFT(R$1,FIND("-",R$1,1)-1)))+VALUE(LEFT(T$1,FIND("-",T$1,1)-1))-1,0,IF(ROW($E1838)=MAX(VALUE(LEFT(Q$1,FIND("-",Q$1,1)-1)),VALUE(LEFT(R$1,FIND("-",R$1,1)-1)))+VALUE(LEFT(T$1,FIND("-",T$1,1)-1)),AVERAGE(INDEX($S:$S,ROW(S1838)-VALUE(LEFT(T$1,FIND("-",T$1,1)-1))+1):S1838),($S1838*(2/(VALUE(LEFT(T$1,FIND("-",T$1,1)-1))+1)))+(T1837*(1-(2/(VALUE(LEFT(T$1,FIND("-",T$1,1)-1))+1))))))</f>
        <v>2.1969564842002954E-2</v>
      </c>
      <c r="V1838">
        <f t="shared" si="257"/>
        <v>-2.5000000000000022E-2</v>
      </c>
      <c r="W1838">
        <f>IF(ROW($E1838)&lt;=VALUE(LEFT(W$1,FIND("-",W$1,1)-1))+1,0,IF(ROW($E1837)=VALUE(LEFT(W$1,FIND("-",W$1,1)-1))+1,100-100/(1+ABS((SUMIF(INDEX($V:$V,ROW($V1838)-VALUE(LEFT(W$1,FIND("-",W$1,1)-1))+1):$V1838,"&gt;0",INDEX($V:$V,ROW($V1838)-VALUE(LEFT(W$1,FIND("-",W$1,1)-1))+1):$V1838)/COUNTIF(INDEX($V:$V,ROW($V1838)-VALUE(LEFT(W$1,FIND("-",W$1,1)-1))+1):$V1838,"&gt;0"))/(SUMIF(INDEX($V:$V,ROW($V1838)-VALUE(LEFT(W$1,FIND("-",W$1,1)-1))+1):$V1838,"&lt;0",INDEX($V:$V,ROW($V1838)-VALUE(LEFT(W$1,FIND("-",W$1,1)-1))+1):$V1838)/COUNTIF(INDEX($V:$V,ROW($V1838)-VALUE(LEFT(W$1,FIND("-",W$1,1)-1))+1):$V1838,"&lt;0")))),100-100/(1+ABS((SUMIF(INDEX($V:$V,ROW($V1838)-VALUE(LEFT(W$1,FIND("-",W$1,1)-1))+1):$V1838,"&gt;0",INDEX($V:$V,ROW($V1838)-VALUE(LEFT(W$1,FIND("-",W$1,1)-1))+1):$V1838)/VALUE(LEFT(W$1,FIND("-",W$1,1)-1)))/(SUMIF(INDEX($V:$V,ROW($V1838)-VALUE(LEFT(W$1,FIND("-",W$1,1)-1))+1):$V1838,"&lt;0",INDEX($V:$V,ROW($V1838)-VALUE(LEFT(W$1,FIND("-",W$1,1)-1))+1):$V1838)/VALUE(LEFT(W$1,FIND("-",W$1,1)-1)))))))</f>
        <v>48.936170212765958</v>
      </c>
      <c r="Y1838">
        <f>IF(ROW($E1838)&lt;=VALUE(LEFT(Y$1,FIND("-",Y$1,1)-1)),0,MAX(INDEX(C:C,ROW(C1838)-VALUE(LEFT(Y$1,FIND("-",Y$1,1)-1))+1):C1838))</f>
        <v>0.65500000000000003</v>
      </c>
      <c r="Z1838">
        <f>IF(ROW($E1838)&lt;=VALUE(LEFT(Z$1,FIND("-",Z$1,1)-1)),0,MIN(INDEX(D:D,ROW(D1838)-VALUE(LEFT(Z$1,FIND("-",Z$1,1)-1))+1):D1838))</f>
        <v>0.45</v>
      </c>
      <c r="AA1838">
        <f t="shared" si="261"/>
        <v>9.75609756097559</v>
      </c>
      <c r="AB1838">
        <f>IF(ROW($AA1838)&lt;=VALUE(LEFT(AA$1,FIND("-",AA$1,1)-1))+VALUE(LEFT(AB$1,FIND("-",AB$1,1)-1)-1),0,AVERAGE(INDEX($AA:$AA,ROW($AA1838)-VALUE(LEFT(AB$1,FIND("-",AB$1,1)-1))+1):$AA1838))</f>
        <v>22.055451323743995</v>
      </c>
      <c r="AC1838">
        <f>IF(ROW($AA1838)&lt;=VALUE(LEFT(AA$1,FIND("-",AA$1,1)-1))+VALUE(LEFT(AB$1,FIND("-",AB$1,1)-1)-1)+VALUE(LEFT(AC$1,FIND("-",AC$1,1)-1)-1),0,AVERAGE(INDEX($AB:$AB,ROW($AB1838)-VALUE(LEFT(AC$1,FIND("-",AC$1,1)-1))+1):$AB1838))</f>
        <v>38.975748731846288</v>
      </c>
      <c r="AE1838">
        <f t="shared" si="258"/>
        <v>51843044</v>
      </c>
      <c r="AG1838" t="str">
        <f t="shared" si="260"/>
        <v/>
      </c>
    </row>
    <row r="1839" spans="1:33" x14ac:dyDescent="0.25">
      <c r="A1839" s="6">
        <v>39146</v>
      </c>
      <c r="B1839">
        <v>0.46</v>
      </c>
      <c r="C1839">
        <v>0.46</v>
      </c>
      <c r="D1839">
        <v>0.44</v>
      </c>
      <c r="E1839">
        <v>0.45</v>
      </c>
      <c r="F1839">
        <v>0.259434</v>
      </c>
      <c r="G1839">
        <v>161000</v>
      </c>
      <c r="I1839" t="str">
        <f t="shared" si="253"/>
        <v/>
      </c>
      <c r="J1839" t="str">
        <f t="shared" si="254"/>
        <v/>
      </c>
      <c r="K1839" t="str">
        <f t="shared" si="255"/>
        <v/>
      </c>
      <c r="M1839" s="11" t="str">
        <f t="shared" si="259"/>
        <v/>
      </c>
      <c r="O1839">
        <f>IF(ROW($E1839)&lt;=VALUE(LEFT(O$1,FIND("-",O$1,1)-1)),0,IF(ROW($E1839)=VALUE(LEFT(O$1,FIND("-",O$1,1)-1))+1,AVERAGE(INDEX($E:$E,ROW($E1839)-VALUE(LEFT(O$1,FIND("-",O$1,1)-1))):$E1839),($E1839*(2/(VALUE(LEFT(O$1,FIND("-",O$1,1)-1))+1)))+(O1838*(1-(2/(VALUE(LEFT(O$1,FIND("-",O$1,1)-1))+1))))))</f>
        <v>0.44992768524330806</v>
      </c>
      <c r="Q1839">
        <f>IF(ROW($E1839)&lt;=VALUE(LEFT(Q$1,FIND("-",Q$1,1)-1)),0,IF(ROW($E1839)=VALUE(LEFT(Q$1,FIND("-",Q$1,1)-1))+1,AVERAGE(INDEX($E:$E,ROW($E1839)-VALUE(LEFT(Q$1,FIND("-",Q$1,1)-1))):$E1839),($E1839*(2/(VALUE(LEFT(Q$1,FIND("-",Q$1,1)-1))+1)))+(Q1838*(1-(2/(VALUE(LEFT(Q$1,FIND("-",Q$1,1)-1))+1))))))</f>
        <v>0.52582107810161349</v>
      </c>
      <c r="R1839">
        <f>IF(ROW($E1839)&lt;=VALUE(LEFT(R$1,FIND("-",R$1,1)-1)),0,IF(ROW($E1839)=VALUE(LEFT(R$1,FIND("-",R$1,1)-1))+1,AVERAGE(INDEX($E:$E,ROW($E1839)-VALUE(LEFT(R$1,FIND("-",R$1,1)-1))):$E1839),($E1839*(2/(VALUE(LEFT(R$1,FIND("-",R$1,1)-1))+1)))+(R1838*(1-(2/(VALUE(LEFT(R$1,FIND("-",R$1,1)-1))+1))))))</f>
        <v>0.52108598482685176</v>
      </c>
      <c r="S1839">
        <f t="shared" si="256"/>
        <v>4.7350932747617369E-3</v>
      </c>
      <c r="T1839">
        <f>IF(ROW($E1839)&lt;=MAX(VALUE(LEFT(Q$1,FIND("-",Q$1,1)-1)),VALUE(LEFT(R$1,FIND("-",R$1,1)-1)))+VALUE(LEFT(T$1,FIND("-",T$1,1)-1))-1,0,IF(ROW($E1839)=MAX(VALUE(LEFT(Q$1,FIND("-",Q$1,1)-1)),VALUE(LEFT(R$1,FIND("-",R$1,1)-1)))+VALUE(LEFT(T$1,FIND("-",T$1,1)-1)),AVERAGE(INDEX($S:$S,ROW(S1839)-VALUE(LEFT(T$1,FIND("-",T$1,1)-1))+1):S1839),($S1839*(2/(VALUE(LEFT(T$1,FIND("-",T$1,1)-1))+1)))+(T1838*(1-(2/(VALUE(LEFT(T$1,FIND("-",T$1,1)-1))+1))))))</f>
        <v>1.8522670528554712E-2</v>
      </c>
      <c r="V1839">
        <f t="shared" si="257"/>
        <v>-1.9999999999999962E-2</v>
      </c>
      <c r="W1839">
        <f>IF(ROW($E1839)&lt;=VALUE(LEFT(W$1,FIND("-",W$1,1)-1))+1,0,IF(ROW($E1838)=VALUE(LEFT(W$1,FIND("-",W$1,1)-1))+1,100-100/(1+ABS((SUMIF(INDEX($V:$V,ROW($V1839)-VALUE(LEFT(W$1,FIND("-",W$1,1)-1))+1):$V1839,"&gt;0",INDEX($V:$V,ROW($V1839)-VALUE(LEFT(W$1,FIND("-",W$1,1)-1))+1):$V1839)/COUNTIF(INDEX($V:$V,ROW($V1839)-VALUE(LEFT(W$1,FIND("-",W$1,1)-1))+1):$V1839,"&gt;0"))/(SUMIF(INDEX($V:$V,ROW($V1839)-VALUE(LEFT(W$1,FIND("-",W$1,1)-1))+1):$V1839,"&lt;0",INDEX($V:$V,ROW($V1839)-VALUE(LEFT(W$1,FIND("-",W$1,1)-1))+1):$V1839)/COUNTIF(INDEX($V:$V,ROW($V1839)-VALUE(LEFT(W$1,FIND("-",W$1,1)-1))+1):$V1839,"&lt;0")))),100-100/(1+ABS((SUMIF(INDEX($V:$V,ROW($V1839)-VALUE(LEFT(W$1,FIND("-",W$1,1)-1))+1):$V1839,"&gt;0",INDEX($V:$V,ROW($V1839)-VALUE(LEFT(W$1,FIND("-",W$1,1)-1))+1):$V1839)/VALUE(LEFT(W$1,FIND("-",W$1,1)-1)))/(SUMIF(INDEX($V:$V,ROW($V1839)-VALUE(LEFT(W$1,FIND("-",W$1,1)-1))+1):$V1839,"&lt;0",INDEX($V:$V,ROW($V1839)-VALUE(LEFT(W$1,FIND("-",W$1,1)-1))+1):$V1839)/VALUE(LEFT(W$1,FIND("-",W$1,1)-1)))))))</f>
        <v>48.421052631578945</v>
      </c>
      <c r="Y1839">
        <f>IF(ROW($E1839)&lt;=VALUE(LEFT(Y$1,FIND("-",Y$1,1)-1)),0,MAX(INDEX(C:C,ROW(C1839)-VALUE(LEFT(Y$1,FIND("-",Y$1,1)-1))+1):C1839))</f>
        <v>0.65500000000000003</v>
      </c>
      <c r="Z1839">
        <f>IF(ROW($E1839)&lt;=VALUE(LEFT(Z$1,FIND("-",Z$1,1)-1)),0,MIN(INDEX(D:D,ROW(D1839)-VALUE(LEFT(Z$1,FIND("-",Z$1,1)-1))+1):D1839))</f>
        <v>0.44</v>
      </c>
      <c r="AA1839">
        <f t="shared" si="261"/>
        <v>4.6511627906976782</v>
      </c>
      <c r="AB1839">
        <f>IF(ROW($AA1839)&lt;=VALUE(LEFT(AA$1,FIND("-",AA$1,1)-1))+VALUE(LEFT(AB$1,FIND("-",AB$1,1)-1)-1),0,AVERAGE(INDEX($AA:$AA,ROW($AA1839)-VALUE(LEFT(AB$1,FIND("-",AB$1,1)-1))+1):$AA1839))</f>
        <v>10.785326100130399</v>
      </c>
      <c r="AC1839">
        <f>IF(ROW($AA1839)&lt;=VALUE(LEFT(AA$1,FIND("-",AA$1,1)-1))+VALUE(LEFT(AB$1,FIND("-",AB$1,1)-1)-1)+VALUE(LEFT(AC$1,FIND("-",AC$1,1)-1)-1),0,AVERAGE(INDEX($AB:$AB,ROW($AB1839)-VALUE(LEFT(AC$1,FIND("-",AC$1,1)-1))+1):$AB1839))</f>
        <v>22.9127377737701</v>
      </c>
      <c r="AE1839">
        <f t="shared" si="258"/>
        <v>51682044</v>
      </c>
      <c r="AG1839" t="str">
        <f t="shared" si="260"/>
        <v/>
      </c>
    </row>
    <row r="1840" spans="1:33" x14ac:dyDescent="0.25">
      <c r="A1840" s="6">
        <v>39147</v>
      </c>
      <c r="B1840">
        <v>0.46</v>
      </c>
      <c r="C1840">
        <v>0.48499999999999999</v>
      </c>
      <c r="D1840">
        <v>0.46</v>
      </c>
      <c r="E1840">
        <v>0.48499999999999999</v>
      </c>
      <c r="F1840">
        <v>0.279613</v>
      </c>
      <c r="G1840">
        <v>90000</v>
      </c>
      <c r="I1840" t="str">
        <f t="shared" si="253"/>
        <v/>
      </c>
      <c r="J1840" t="str">
        <f t="shared" si="254"/>
        <v/>
      </c>
      <c r="K1840" t="str">
        <f t="shared" si="255"/>
        <v>Oversold Above %D</v>
      </c>
      <c r="M1840" s="11" t="str">
        <f t="shared" si="259"/>
        <v/>
      </c>
      <c r="O1840">
        <f>IF(ROW($E1840)&lt;=VALUE(LEFT(O$1,FIND("-",O$1,1)-1)),0,IF(ROW($E1840)=VALUE(LEFT(O$1,FIND("-",O$1,1)-1))+1,AVERAGE(INDEX($E:$E,ROW($E1840)-VALUE(LEFT(O$1,FIND("-",O$1,1)-1))):$E1840),($E1840*(2/(VALUE(LEFT(O$1,FIND("-",O$1,1)-1))+1)))+(O1839*(1-(2/(VALUE(LEFT(O$1,FIND("-",O$1,1)-1))+1))))))</f>
        <v>0.45027666349959355</v>
      </c>
      <c r="Q1840">
        <f>IF(ROW($E1840)&lt;=VALUE(LEFT(Q$1,FIND("-",Q$1,1)-1)),0,IF(ROW($E1840)=VALUE(LEFT(Q$1,FIND("-",Q$1,1)-1))+1,AVERAGE(INDEX($E:$E,ROW($E1840)-VALUE(LEFT(Q$1,FIND("-",Q$1,1)-1))):$E1840),($E1840*(2/(VALUE(LEFT(Q$1,FIND("-",Q$1,1)-1))+1)))+(Q1839*(1-(2/(VALUE(LEFT(Q$1,FIND("-",Q$1,1)-1))+1))))))</f>
        <v>0.51954091223982679</v>
      </c>
      <c r="R1840">
        <f>IF(ROW($E1840)&lt;=VALUE(LEFT(R$1,FIND("-",R$1,1)-1)),0,IF(ROW($E1840)=VALUE(LEFT(R$1,FIND("-",R$1,1)-1))+1,AVERAGE(INDEX($E:$E,ROW($E1840)-VALUE(LEFT(R$1,FIND("-",R$1,1)-1))):$E1840),($E1840*(2/(VALUE(LEFT(R$1,FIND("-",R$1,1)-1))+1)))+(R1839*(1-(2/(VALUE(LEFT(R$1,FIND("-",R$1,1)-1))+1))))))</f>
        <v>0.51841294891375167</v>
      </c>
      <c r="S1840">
        <f t="shared" si="256"/>
        <v>1.127963326075121E-3</v>
      </c>
      <c r="T1840">
        <f>IF(ROW($E1840)&lt;=MAX(VALUE(LEFT(Q$1,FIND("-",Q$1,1)-1)),VALUE(LEFT(R$1,FIND("-",R$1,1)-1)))+VALUE(LEFT(T$1,FIND("-",T$1,1)-1))-1,0,IF(ROW($E1840)=MAX(VALUE(LEFT(Q$1,FIND("-",Q$1,1)-1)),VALUE(LEFT(R$1,FIND("-",R$1,1)-1)))+VALUE(LEFT(T$1,FIND("-",T$1,1)-1)),AVERAGE(INDEX($S:$S,ROW(S1840)-VALUE(LEFT(T$1,FIND("-",T$1,1)-1))+1):S1840),($S1840*(2/(VALUE(LEFT(T$1,FIND("-",T$1,1)-1))+1)))+(T1839*(1-(2/(VALUE(LEFT(T$1,FIND("-",T$1,1)-1))+1))))))</f>
        <v>1.5043729088058793E-2</v>
      </c>
      <c r="V1840">
        <f t="shared" si="257"/>
        <v>3.4999999999999976E-2</v>
      </c>
      <c r="W1840">
        <f>IF(ROW($E1840)&lt;=VALUE(LEFT(W$1,FIND("-",W$1,1)-1))+1,0,IF(ROW($E1839)=VALUE(LEFT(W$1,FIND("-",W$1,1)-1))+1,100-100/(1+ABS((SUMIF(INDEX($V:$V,ROW($V1840)-VALUE(LEFT(W$1,FIND("-",W$1,1)-1))+1):$V1840,"&gt;0",INDEX($V:$V,ROW($V1840)-VALUE(LEFT(W$1,FIND("-",W$1,1)-1))+1):$V1840)/COUNTIF(INDEX($V:$V,ROW($V1840)-VALUE(LEFT(W$1,FIND("-",W$1,1)-1))+1):$V1840,"&gt;0"))/(SUMIF(INDEX($V:$V,ROW($V1840)-VALUE(LEFT(W$1,FIND("-",W$1,1)-1))+1):$V1840,"&lt;0",INDEX($V:$V,ROW($V1840)-VALUE(LEFT(W$1,FIND("-",W$1,1)-1))+1):$V1840)/COUNTIF(INDEX($V:$V,ROW($V1840)-VALUE(LEFT(W$1,FIND("-",W$1,1)-1))+1):$V1840,"&lt;0")))),100-100/(1+ABS((SUMIF(INDEX($V:$V,ROW($V1840)-VALUE(LEFT(W$1,FIND("-",W$1,1)-1))+1):$V1840,"&gt;0",INDEX($V:$V,ROW($V1840)-VALUE(LEFT(W$1,FIND("-",W$1,1)-1))+1):$V1840)/VALUE(LEFT(W$1,FIND("-",W$1,1)-1)))/(SUMIF(INDEX($V:$V,ROW($V1840)-VALUE(LEFT(W$1,FIND("-",W$1,1)-1))+1):$V1840,"&lt;0",INDEX($V:$V,ROW($V1840)-VALUE(LEFT(W$1,FIND("-",W$1,1)-1))+1):$V1840)/VALUE(LEFT(W$1,FIND("-",W$1,1)-1)))))))</f>
        <v>50.999999999999993</v>
      </c>
      <c r="Y1840">
        <f>IF(ROW($E1840)&lt;=VALUE(LEFT(Y$1,FIND("-",Y$1,1)-1)),0,MAX(INDEX(C:C,ROW(C1840)-VALUE(LEFT(Y$1,FIND("-",Y$1,1)-1))+1):C1840))</f>
        <v>0.65500000000000003</v>
      </c>
      <c r="Z1840">
        <f>IF(ROW($E1840)&lt;=VALUE(LEFT(Z$1,FIND("-",Z$1,1)-1)),0,MIN(INDEX(D:D,ROW(D1840)-VALUE(LEFT(Z$1,FIND("-",Z$1,1)-1))+1):D1840))</f>
        <v>0.44</v>
      </c>
      <c r="AA1840">
        <f t="shared" si="261"/>
        <v>20.930232558139526</v>
      </c>
      <c r="AB1840">
        <f>IF(ROW($AA1840)&lt;=VALUE(LEFT(AA$1,FIND("-",AA$1,1)-1))+VALUE(LEFT(AB$1,FIND("-",AB$1,1)-1)-1),0,AVERAGE(INDEX($AA:$AA,ROW($AA1840)-VALUE(LEFT(AB$1,FIND("-",AB$1,1)-1))+1):$AA1840))</f>
        <v>11.779164303270932</v>
      </c>
      <c r="AC1840">
        <f>IF(ROW($AA1840)&lt;=VALUE(LEFT(AA$1,FIND("-",AA$1,1)-1))+VALUE(LEFT(AB$1,FIND("-",AB$1,1)-1)-1)+VALUE(LEFT(AC$1,FIND("-",AC$1,1)-1)-1),0,AVERAGE(INDEX($AB:$AB,ROW($AB1840)-VALUE(LEFT(AC$1,FIND("-",AC$1,1)-1))+1):$AB1840))</f>
        <v>14.873313909048441</v>
      </c>
      <c r="AE1840">
        <f t="shared" si="258"/>
        <v>51772044</v>
      </c>
      <c r="AG1840" t="str">
        <f t="shared" si="260"/>
        <v/>
      </c>
    </row>
    <row r="1841" spans="1:33" x14ac:dyDescent="0.25">
      <c r="A1841" s="6">
        <v>39148</v>
      </c>
      <c r="B1841">
        <v>0.49</v>
      </c>
      <c r="C1841">
        <v>0.51</v>
      </c>
      <c r="D1841">
        <v>0.48499999999999999</v>
      </c>
      <c r="E1841">
        <v>0.5</v>
      </c>
      <c r="F1841">
        <v>0.28826000000000002</v>
      </c>
      <c r="G1841">
        <v>119000</v>
      </c>
      <c r="I1841" t="str">
        <f t="shared" si="253"/>
        <v/>
      </c>
      <c r="J1841" t="str">
        <f t="shared" si="254"/>
        <v/>
      </c>
      <c r="K1841" t="str">
        <f t="shared" si="255"/>
        <v>Oversold Below %D</v>
      </c>
      <c r="M1841" s="11" t="str">
        <f t="shared" si="259"/>
        <v/>
      </c>
      <c r="O1841">
        <f>IF(ROW($E1841)&lt;=VALUE(LEFT(O$1,FIND("-",O$1,1)-1)),0,IF(ROW($E1841)=VALUE(LEFT(O$1,FIND("-",O$1,1)-1))+1,AVERAGE(INDEX($E:$E,ROW($E1841)-VALUE(LEFT(O$1,FIND("-",O$1,1)-1))):$E1841),($E1841*(2/(VALUE(LEFT(O$1,FIND("-",O$1,1)-1))+1)))+(O1840*(1-(2/(VALUE(LEFT(O$1,FIND("-",O$1,1)-1))+1))))))</f>
        <v>0.45077142306676177</v>
      </c>
      <c r="Q1841">
        <f>IF(ROW($E1841)&lt;=VALUE(LEFT(Q$1,FIND("-",Q$1,1)-1)),0,IF(ROW($E1841)=VALUE(LEFT(Q$1,FIND("-",Q$1,1)-1))+1,AVERAGE(INDEX($E:$E,ROW($E1841)-VALUE(LEFT(Q$1,FIND("-",Q$1,1)-1))):$E1841),($E1841*(2/(VALUE(LEFT(Q$1,FIND("-",Q$1,1)-1))+1)))+(Q1840*(1-(2/(VALUE(LEFT(Q$1,FIND("-",Q$1,1)-1))+1))))))</f>
        <v>0.51653461804908418</v>
      </c>
      <c r="R1841">
        <f>IF(ROW($E1841)&lt;=VALUE(LEFT(R$1,FIND("-",R$1,1)-1)),0,IF(ROW($E1841)=VALUE(LEFT(R$1,FIND("-",R$1,1)-1))+1,AVERAGE(INDEX($E:$E,ROW($E1841)-VALUE(LEFT(R$1,FIND("-",R$1,1)-1))):$E1841),($E1841*(2/(VALUE(LEFT(R$1,FIND("-",R$1,1)-1))+1)))+(R1840*(1-(2/(VALUE(LEFT(R$1,FIND("-",R$1,1)-1))+1))))))</f>
        <v>0.51704902677199227</v>
      </c>
      <c r="S1841">
        <f t="shared" si="256"/>
        <v>-5.1440872290808848E-4</v>
      </c>
      <c r="T1841">
        <f>IF(ROW($E1841)&lt;=MAX(VALUE(LEFT(Q$1,FIND("-",Q$1,1)-1)),VALUE(LEFT(R$1,FIND("-",R$1,1)-1)))+VALUE(LEFT(T$1,FIND("-",T$1,1)-1))-1,0,IF(ROW($E1841)=MAX(VALUE(LEFT(Q$1,FIND("-",Q$1,1)-1)),VALUE(LEFT(R$1,FIND("-",R$1,1)-1)))+VALUE(LEFT(T$1,FIND("-",T$1,1)-1)),AVERAGE(INDEX($S:$S,ROW(S1841)-VALUE(LEFT(T$1,FIND("-",T$1,1)-1))+1):S1841),($S1841*(2/(VALUE(LEFT(T$1,FIND("-",T$1,1)-1))+1)))+(T1840*(1-(2/(VALUE(LEFT(T$1,FIND("-",T$1,1)-1))+1))))))</f>
        <v>1.1932101525865418E-2</v>
      </c>
      <c r="V1841">
        <f t="shared" si="257"/>
        <v>1.5000000000000013E-2</v>
      </c>
      <c r="W1841">
        <f>IF(ROW($E1841)&lt;=VALUE(LEFT(W$1,FIND("-",W$1,1)-1))+1,0,IF(ROW($E1840)=VALUE(LEFT(W$1,FIND("-",W$1,1)-1))+1,100-100/(1+ABS((SUMIF(INDEX($V:$V,ROW($V1841)-VALUE(LEFT(W$1,FIND("-",W$1,1)-1))+1):$V1841,"&gt;0",INDEX($V:$V,ROW($V1841)-VALUE(LEFT(W$1,FIND("-",W$1,1)-1))+1):$V1841)/COUNTIF(INDEX($V:$V,ROW($V1841)-VALUE(LEFT(W$1,FIND("-",W$1,1)-1))+1):$V1841,"&gt;0"))/(SUMIF(INDEX($V:$V,ROW($V1841)-VALUE(LEFT(W$1,FIND("-",W$1,1)-1))+1):$V1841,"&lt;0",INDEX($V:$V,ROW($V1841)-VALUE(LEFT(W$1,FIND("-",W$1,1)-1))+1):$V1841)/COUNTIF(INDEX($V:$V,ROW($V1841)-VALUE(LEFT(W$1,FIND("-",W$1,1)-1))+1):$V1841,"&lt;0")))),100-100/(1+ABS((SUMIF(INDEX($V:$V,ROW($V1841)-VALUE(LEFT(W$1,FIND("-",W$1,1)-1))+1):$V1841,"&gt;0",INDEX($V:$V,ROW($V1841)-VALUE(LEFT(W$1,FIND("-",W$1,1)-1))+1):$V1841)/VALUE(LEFT(W$1,FIND("-",W$1,1)-1)))/(SUMIF(INDEX($V:$V,ROW($V1841)-VALUE(LEFT(W$1,FIND("-",W$1,1)-1))+1):$V1841,"&lt;0",INDEX($V:$V,ROW($V1841)-VALUE(LEFT(W$1,FIND("-",W$1,1)-1))+1):$V1841)/VALUE(LEFT(W$1,FIND("-",W$1,1)-1)))))))</f>
        <v>50.505050505050498</v>
      </c>
      <c r="Y1841">
        <f>IF(ROW($E1841)&lt;=VALUE(LEFT(Y$1,FIND("-",Y$1,1)-1)),0,MAX(INDEX(C:C,ROW(C1841)-VALUE(LEFT(Y$1,FIND("-",Y$1,1)-1))+1):C1841))</f>
        <v>0.65500000000000003</v>
      </c>
      <c r="Z1841">
        <f>IF(ROW($E1841)&lt;=VALUE(LEFT(Z$1,FIND("-",Z$1,1)-1)),0,MIN(INDEX(D:D,ROW(D1841)-VALUE(LEFT(Z$1,FIND("-",Z$1,1)-1))+1):D1841))</f>
        <v>0.44</v>
      </c>
      <c r="AA1841">
        <f t="shared" si="261"/>
        <v>27.906976744186039</v>
      </c>
      <c r="AB1841">
        <f>IF(ROW($AA1841)&lt;=VALUE(LEFT(AA$1,FIND("-",AA$1,1)-1))+VALUE(LEFT(AB$1,FIND("-",AB$1,1)-1)-1),0,AVERAGE(INDEX($AA:$AA,ROW($AA1841)-VALUE(LEFT(AB$1,FIND("-",AB$1,1)-1))+1):$AA1841))</f>
        <v>17.829457364341081</v>
      </c>
      <c r="AC1841">
        <f>IF(ROW($AA1841)&lt;=VALUE(LEFT(AA$1,FIND("-",AA$1,1)-1))+VALUE(LEFT(AB$1,FIND("-",AB$1,1)-1)-1)+VALUE(LEFT(AC$1,FIND("-",AC$1,1)-1)-1),0,AVERAGE(INDEX($AB:$AB,ROW($AB1841)-VALUE(LEFT(AC$1,FIND("-",AC$1,1)-1))+1):$AB1841))</f>
        <v>13.464649255914138</v>
      </c>
      <c r="AE1841">
        <f t="shared" si="258"/>
        <v>51891044</v>
      </c>
      <c r="AG1841" t="str">
        <f t="shared" si="260"/>
        <v/>
      </c>
    </row>
    <row r="1842" spans="1:33" x14ac:dyDescent="0.25">
      <c r="A1842" s="6">
        <v>39149</v>
      </c>
      <c r="B1842">
        <v>0.5</v>
      </c>
      <c r="C1842">
        <v>0.55000000000000004</v>
      </c>
      <c r="D1842">
        <v>0.5</v>
      </c>
      <c r="E1842">
        <v>0.54500000000000004</v>
      </c>
      <c r="F1842">
        <v>0.31420399999999998</v>
      </c>
      <c r="G1842">
        <v>357000</v>
      </c>
      <c r="I1842" t="str">
        <f t="shared" si="253"/>
        <v/>
      </c>
      <c r="J1842" t="str">
        <f t="shared" si="254"/>
        <v/>
      </c>
      <c r="K1842" t="str">
        <f t="shared" si="255"/>
        <v>Buy</v>
      </c>
      <c r="M1842" s="11" t="str">
        <f t="shared" si="259"/>
        <v>Buy</v>
      </c>
      <c r="O1842">
        <f>IF(ROW($E1842)&lt;=VALUE(LEFT(O$1,FIND("-",O$1,1)-1)),0,IF(ROW($E1842)=VALUE(LEFT(O$1,FIND("-",O$1,1)-1))+1,AVERAGE(INDEX($E:$E,ROW($E1842)-VALUE(LEFT(O$1,FIND("-",O$1,1)-1))):$E1842),($E1842*(2/(VALUE(LEFT(O$1,FIND("-",O$1,1)-1))+1)))+(O1841*(1-(2/(VALUE(LEFT(O$1,FIND("-",O$1,1)-1))+1))))))</f>
        <v>0.45170902084719206</v>
      </c>
      <c r="Q1842">
        <f>IF(ROW($E1842)&lt;=VALUE(LEFT(Q$1,FIND("-",Q$1,1)-1)),0,IF(ROW($E1842)=VALUE(LEFT(Q$1,FIND("-",Q$1,1)-1))+1,AVERAGE(INDEX($E:$E,ROW($E1842)-VALUE(LEFT(Q$1,FIND("-",Q$1,1)-1))):$E1842),($E1842*(2/(VALUE(LEFT(Q$1,FIND("-",Q$1,1)-1))+1)))+(Q1841*(1-(2/(VALUE(LEFT(Q$1,FIND("-",Q$1,1)-1))+1))))))</f>
        <v>0.52091390757999434</v>
      </c>
      <c r="R1842">
        <f>IF(ROW($E1842)&lt;=VALUE(LEFT(R$1,FIND("-",R$1,1)-1)),0,IF(ROW($E1842)=VALUE(LEFT(R$1,FIND("-",R$1,1)-1))+1,AVERAGE(INDEX($E:$E,ROW($E1842)-VALUE(LEFT(R$1,FIND("-",R$1,1)-1))):$E1842),($E1842*(2/(VALUE(LEFT(R$1,FIND("-",R$1,1)-1))+1)))+(R1841*(1-(2/(VALUE(LEFT(R$1,FIND("-",R$1,1)-1))+1))))))</f>
        <v>0.51911946923332619</v>
      </c>
      <c r="S1842">
        <f t="shared" si="256"/>
        <v>1.7944383466681479E-3</v>
      </c>
      <c r="T1842">
        <f>IF(ROW($E1842)&lt;=MAX(VALUE(LEFT(Q$1,FIND("-",Q$1,1)-1)),VALUE(LEFT(R$1,FIND("-",R$1,1)-1)))+VALUE(LEFT(T$1,FIND("-",T$1,1)-1))-1,0,IF(ROW($E1842)=MAX(VALUE(LEFT(Q$1,FIND("-",Q$1,1)-1)),VALUE(LEFT(R$1,FIND("-",R$1,1)-1)))+VALUE(LEFT(T$1,FIND("-",T$1,1)-1)),AVERAGE(INDEX($S:$S,ROW(S1842)-VALUE(LEFT(T$1,FIND("-",T$1,1)-1))+1):S1842),($S1842*(2/(VALUE(LEFT(T$1,FIND("-",T$1,1)-1))+1)))+(T1841*(1-(2/(VALUE(LEFT(T$1,FIND("-",T$1,1)-1))+1))))))</f>
        <v>9.9045688900259634E-3</v>
      </c>
      <c r="V1842">
        <f t="shared" si="257"/>
        <v>4.500000000000004E-2</v>
      </c>
      <c r="W1842">
        <f>IF(ROW($E1842)&lt;=VALUE(LEFT(W$1,FIND("-",W$1,1)-1))+1,0,IF(ROW($E1841)=VALUE(LEFT(W$1,FIND("-",W$1,1)-1))+1,100-100/(1+ABS((SUMIF(INDEX($V:$V,ROW($V1842)-VALUE(LEFT(W$1,FIND("-",W$1,1)-1))+1):$V1842,"&gt;0",INDEX($V:$V,ROW($V1842)-VALUE(LEFT(W$1,FIND("-",W$1,1)-1))+1):$V1842)/COUNTIF(INDEX($V:$V,ROW($V1842)-VALUE(LEFT(W$1,FIND("-",W$1,1)-1))+1):$V1842,"&gt;0"))/(SUMIF(INDEX($V:$V,ROW($V1842)-VALUE(LEFT(W$1,FIND("-",W$1,1)-1))+1):$V1842,"&lt;0",INDEX($V:$V,ROW($V1842)-VALUE(LEFT(W$1,FIND("-",W$1,1)-1))+1):$V1842)/COUNTIF(INDEX($V:$V,ROW($V1842)-VALUE(LEFT(W$1,FIND("-",W$1,1)-1))+1):$V1842,"&lt;0")))),100-100/(1+ABS((SUMIF(INDEX($V:$V,ROW($V1842)-VALUE(LEFT(W$1,FIND("-",W$1,1)-1))+1):$V1842,"&gt;0",INDEX($V:$V,ROW($V1842)-VALUE(LEFT(W$1,FIND("-",W$1,1)-1))+1):$V1842)/VALUE(LEFT(W$1,FIND("-",W$1,1)-1)))/(SUMIF(INDEX($V:$V,ROW($V1842)-VALUE(LEFT(W$1,FIND("-",W$1,1)-1))+1):$V1842,"&lt;0",INDEX($V:$V,ROW($V1842)-VALUE(LEFT(W$1,FIND("-",W$1,1)-1))+1):$V1842)/VALUE(LEFT(W$1,FIND("-",W$1,1)-1)))))))</f>
        <v>46.739130434782616</v>
      </c>
      <c r="Y1842">
        <f>IF(ROW($E1842)&lt;=VALUE(LEFT(Y$1,FIND("-",Y$1,1)-1)),0,MAX(INDEX(C:C,ROW(C1842)-VALUE(LEFT(Y$1,FIND("-",Y$1,1)-1))+1):C1842))</f>
        <v>0.65500000000000003</v>
      </c>
      <c r="Z1842">
        <f>IF(ROW($E1842)&lt;=VALUE(LEFT(Z$1,FIND("-",Z$1,1)-1)),0,MIN(INDEX(D:D,ROW(D1842)-VALUE(LEFT(Z$1,FIND("-",Z$1,1)-1))+1):D1842))</f>
        <v>0.44</v>
      </c>
      <c r="AA1842">
        <f t="shared" si="261"/>
        <v>48.837209302325597</v>
      </c>
      <c r="AB1842">
        <f>IF(ROW($AA1842)&lt;=VALUE(LEFT(AA$1,FIND("-",AA$1,1)-1))+VALUE(LEFT(AB$1,FIND("-",AB$1,1)-1)-1),0,AVERAGE(INDEX($AA:$AA,ROW($AA1842)-VALUE(LEFT(AB$1,FIND("-",AB$1,1)-1))+1):$AA1842))</f>
        <v>32.558139534883715</v>
      </c>
      <c r="AC1842">
        <f>IF(ROW($AA1842)&lt;=VALUE(LEFT(AA$1,FIND("-",AA$1,1)-1))+VALUE(LEFT(AB$1,FIND("-",AB$1,1)-1)-1)+VALUE(LEFT(AC$1,FIND("-",AC$1,1)-1)-1),0,AVERAGE(INDEX($AB:$AB,ROW($AB1842)-VALUE(LEFT(AC$1,FIND("-",AC$1,1)-1))+1):$AB1842))</f>
        <v>20.722253734165243</v>
      </c>
      <c r="AE1842">
        <f t="shared" si="258"/>
        <v>52248044</v>
      </c>
      <c r="AG1842" t="str">
        <f t="shared" si="260"/>
        <v>Buy</v>
      </c>
    </row>
    <row r="1843" spans="1:33" x14ac:dyDescent="0.25">
      <c r="A1843" s="6">
        <v>39150</v>
      </c>
      <c r="B1843">
        <v>0.55000000000000004</v>
      </c>
      <c r="C1843">
        <v>0.55000000000000004</v>
      </c>
      <c r="D1843">
        <v>0.51</v>
      </c>
      <c r="E1843">
        <v>0.52</v>
      </c>
      <c r="F1843">
        <v>0.29979099999999997</v>
      </c>
      <c r="G1843">
        <v>169000</v>
      </c>
      <c r="I1843" t="str">
        <f t="shared" si="253"/>
        <v/>
      </c>
      <c r="J1843" t="str">
        <f t="shared" si="254"/>
        <v/>
      </c>
      <c r="K1843" t="str">
        <f t="shared" si="255"/>
        <v/>
      </c>
      <c r="M1843" s="11" t="str">
        <f t="shared" si="259"/>
        <v/>
      </c>
      <c r="O1843">
        <f>IF(ROW($E1843)&lt;=VALUE(LEFT(O$1,FIND("-",O$1,1)-1)),0,IF(ROW($E1843)=VALUE(LEFT(O$1,FIND("-",O$1,1)-1))+1,AVERAGE(INDEX($E:$E,ROW($E1843)-VALUE(LEFT(O$1,FIND("-",O$1,1)-1))):$E1843),($E1843*(2/(VALUE(LEFT(O$1,FIND("-",O$1,1)-1))+1)))+(O1842*(1-(2/(VALUE(LEFT(O$1,FIND("-",O$1,1)-1))+1))))))</f>
        <v>0.45238853307756832</v>
      </c>
      <c r="Q1843">
        <f>IF(ROW($E1843)&lt;=VALUE(LEFT(Q$1,FIND("-",Q$1,1)-1)),0,IF(ROW($E1843)=VALUE(LEFT(Q$1,FIND("-",Q$1,1)-1))+1,AVERAGE(INDEX($E:$E,ROW($E1843)-VALUE(LEFT(Q$1,FIND("-",Q$1,1)-1))):$E1843),($E1843*(2/(VALUE(LEFT(Q$1,FIND("-",Q$1,1)-1))+1)))+(Q1842*(1-(2/(VALUE(LEFT(Q$1,FIND("-",Q$1,1)-1))+1))))))</f>
        <v>0.52077330641384134</v>
      </c>
      <c r="R1843">
        <f>IF(ROW($E1843)&lt;=VALUE(LEFT(R$1,FIND("-",R$1,1)-1)),0,IF(ROW($E1843)=VALUE(LEFT(R$1,FIND("-",R$1,1)-1))+1,AVERAGE(INDEX($E:$E,ROW($E1843)-VALUE(LEFT(R$1,FIND("-",R$1,1)-1))):$E1843),($E1843*(2/(VALUE(LEFT(R$1,FIND("-",R$1,1)-1))+1)))+(R1842*(1-(2/(VALUE(LEFT(R$1,FIND("-",R$1,1)-1))+1))))))</f>
        <v>0.51918469373456133</v>
      </c>
      <c r="S1843">
        <f t="shared" si="256"/>
        <v>1.5886126792800104E-3</v>
      </c>
      <c r="T1843">
        <f>IF(ROW($E1843)&lt;=MAX(VALUE(LEFT(Q$1,FIND("-",Q$1,1)-1)),VALUE(LEFT(R$1,FIND("-",R$1,1)-1)))+VALUE(LEFT(T$1,FIND("-",T$1,1)-1))-1,0,IF(ROW($E1843)=MAX(VALUE(LEFT(Q$1,FIND("-",Q$1,1)-1)),VALUE(LEFT(R$1,FIND("-",R$1,1)-1)))+VALUE(LEFT(T$1,FIND("-",T$1,1)-1)),AVERAGE(INDEX($S:$S,ROW(S1843)-VALUE(LEFT(T$1,FIND("-",T$1,1)-1))+1):S1843),($S1843*(2/(VALUE(LEFT(T$1,FIND("-",T$1,1)-1))+1)))+(T1842*(1-(2/(VALUE(LEFT(T$1,FIND("-",T$1,1)-1))+1))))))</f>
        <v>8.2413776478767724E-3</v>
      </c>
      <c r="V1843">
        <f t="shared" si="257"/>
        <v>-2.5000000000000022E-2</v>
      </c>
      <c r="W1843">
        <f>IF(ROW($E1843)&lt;=VALUE(LEFT(W$1,FIND("-",W$1,1)-1))+1,0,IF(ROW($E1842)=VALUE(LEFT(W$1,FIND("-",W$1,1)-1))+1,100-100/(1+ABS((SUMIF(INDEX($V:$V,ROW($V1843)-VALUE(LEFT(W$1,FIND("-",W$1,1)-1))+1):$V1843,"&gt;0",INDEX($V:$V,ROW($V1843)-VALUE(LEFT(W$1,FIND("-",W$1,1)-1))+1):$V1843)/COUNTIF(INDEX($V:$V,ROW($V1843)-VALUE(LEFT(W$1,FIND("-",W$1,1)-1))+1):$V1843,"&gt;0"))/(SUMIF(INDEX($V:$V,ROW($V1843)-VALUE(LEFT(W$1,FIND("-",W$1,1)-1))+1):$V1843,"&lt;0",INDEX($V:$V,ROW($V1843)-VALUE(LEFT(W$1,FIND("-",W$1,1)-1))+1):$V1843)/COUNTIF(INDEX($V:$V,ROW($V1843)-VALUE(LEFT(W$1,FIND("-",W$1,1)-1))+1):$V1843,"&lt;0")))),100-100/(1+ABS((SUMIF(INDEX($V:$V,ROW($V1843)-VALUE(LEFT(W$1,FIND("-",W$1,1)-1))+1):$V1843,"&gt;0",INDEX($V:$V,ROW($V1843)-VALUE(LEFT(W$1,FIND("-",W$1,1)-1))+1):$V1843)/VALUE(LEFT(W$1,FIND("-",W$1,1)-1)))/(SUMIF(INDEX($V:$V,ROW($V1843)-VALUE(LEFT(W$1,FIND("-",W$1,1)-1))+1):$V1843,"&lt;0",INDEX($V:$V,ROW($V1843)-VALUE(LEFT(W$1,FIND("-",W$1,1)-1))+1):$V1843)/VALUE(LEFT(W$1,FIND("-",W$1,1)-1)))))))</f>
        <v>37.209302325581405</v>
      </c>
      <c r="Y1843">
        <f>IF(ROW($E1843)&lt;=VALUE(LEFT(Y$1,FIND("-",Y$1,1)-1)),0,MAX(INDEX(C:C,ROW(C1843)-VALUE(LEFT(Y$1,FIND("-",Y$1,1)-1))+1):C1843))</f>
        <v>0.65500000000000003</v>
      </c>
      <c r="Z1843">
        <f>IF(ROW($E1843)&lt;=VALUE(LEFT(Z$1,FIND("-",Z$1,1)-1)),0,MIN(INDEX(D:D,ROW(D1843)-VALUE(LEFT(Z$1,FIND("-",Z$1,1)-1))+1):D1843))</f>
        <v>0.44</v>
      </c>
      <c r="AA1843">
        <f t="shared" si="261"/>
        <v>37.209302325581397</v>
      </c>
      <c r="AB1843">
        <f>IF(ROW($AA1843)&lt;=VALUE(LEFT(AA$1,FIND("-",AA$1,1)-1))+VALUE(LEFT(AB$1,FIND("-",AB$1,1)-1)-1),0,AVERAGE(INDEX($AA:$AA,ROW($AA1843)-VALUE(LEFT(AB$1,FIND("-",AB$1,1)-1))+1):$AA1843))</f>
        <v>37.984496124031011</v>
      </c>
      <c r="AC1843">
        <f>IF(ROW($AA1843)&lt;=VALUE(LEFT(AA$1,FIND("-",AA$1,1)-1))+VALUE(LEFT(AB$1,FIND("-",AB$1,1)-1)-1)+VALUE(LEFT(AC$1,FIND("-",AC$1,1)-1)-1),0,AVERAGE(INDEX($AB:$AB,ROW($AB1843)-VALUE(LEFT(AC$1,FIND("-",AC$1,1)-1))+1):$AB1843))</f>
        <v>29.45736434108527</v>
      </c>
      <c r="AE1843">
        <f t="shared" si="258"/>
        <v>52079044</v>
      </c>
      <c r="AG1843" t="str">
        <f t="shared" si="260"/>
        <v/>
      </c>
    </row>
    <row r="1844" spans="1:33" x14ac:dyDescent="0.25">
      <c r="A1844" s="6">
        <v>39153</v>
      </c>
      <c r="B1844">
        <v>0.52</v>
      </c>
      <c r="C1844">
        <v>0.53500000000000003</v>
      </c>
      <c r="D1844">
        <v>0.51500000000000001</v>
      </c>
      <c r="E1844">
        <v>0.53500000000000003</v>
      </c>
      <c r="F1844">
        <v>0.30843900000000002</v>
      </c>
      <c r="G1844">
        <v>51500</v>
      </c>
      <c r="I1844" t="str">
        <f t="shared" si="253"/>
        <v/>
      </c>
      <c r="J1844" t="str">
        <f t="shared" si="254"/>
        <v/>
      </c>
      <c r="K1844" t="str">
        <f t="shared" si="255"/>
        <v/>
      </c>
      <c r="M1844" s="11" t="str">
        <f t="shared" si="259"/>
        <v/>
      </c>
      <c r="O1844">
        <f>IF(ROW($E1844)&lt;=VALUE(LEFT(O$1,FIND("-",O$1,1)-1)),0,IF(ROW($E1844)=VALUE(LEFT(O$1,FIND("-",O$1,1)-1))+1,AVERAGE(INDEX($E:$E,ROW($E1844)-VALUE(LEFT(O$1,FIND("-",O$1,1)-1))):$E1844),($E1844*(2/(VALUE(LEFT(O$1,FIND("-",O$1,1)-1))+1)))+(O1843*(1-(2/(VALUE(LEFT(O$1,FIND("-",O$1,1)-1))+1))))))</f>
        <v>0.45321053772356273</v>
      </c>
      <c r="Q1844">
        <f>IF(ROW($E1844)&lt;=VALUE(LEFT(Q$1,FIND("-",Q$1,1)-1)),0,IF(ROW($E1844)=VALUE(LEFT(Q$1,FIND("-",Q$1,1)-1))+1,AVERAGE(INDEX($E:$E,ROW($E1844)-VALUE(LEFT(Q$1,FIND("-",Q$1,1)-1))):$E1844),($E1844*(2/(VALUE(LEFT(Q$1,FIND("-",Q$1,1)-1))+1)))+(Q1843*(1-(2/(VALUE(LEFT(Q$1,FIND("-",Q$1,1)-1))+1))))))</f>
        <v>0.52296202850401963</v>
      </c>
      <c r="R1844">
        <f>IF(ROW($E1844)&lt;=VALUE(LEFT(R$1,FIND("-",R$1,1)-1)),0,IF(ROW($E1844)=VALUE(LEFT(R$1,FIND("-",R$1,1)-1))+1,AVERAGE(INDEX($E:$E,ROW($E1844)-VALUE(LEFT(R$1,FIND("-",R$1,1)-1))):$E1844),($E1844*(2/(VALUE(LEFT(R$1,FIND("-",R$1,1)-1))+1)))+(R1843*(1-(2/(VALUE(LEFT(R$1,FIND("-",R$1,1)-1))+1))))))</f>
        <v>0.52035619790237164</v>
      </c>
      <c r="S1844">
        <f t="shared" si="256"/>
        <v>2.6058306016479849E-3</v>
      </c>
      <c r="T1844">
        <f>IF(ROW($E1844)&lt;=MAX(VALUE(LEFT(Q$1,FIND("-",Q$1,1)-1)),VALUE(LEFT(R$1,FIND("-",R$1,1)-1)))+VALUE(LEFT(T$1,FIND("-",T$1,1)-1))-1,0,IF(ROW($E1844)=MAX(VALUE(LEFT(Q$1,FIND("-",Q$1,1)-1)),VALUE(LEFT(R$1,FIND("-",R$1,1)-1)))+VALUE(LEFT(T$1,FIND("-",T$1,1)-1)),AVERAGE(INDEX($S:$S,ROW(S1844)-VALUE(LEFT(T$1,FIND("-",T$1,1)-1))+1):S1844),($S1844*(2/(VALUE(LEFT(T$1,FIND("-",T$1,1)-1))+1)))+(T1843*(1-(2/(VALUE(LEFT(T$1,FIND("-",T$1,1)-1))+1))))))</f>
        <v>7.1142682386310151E-3</v>
      </c>
      <c r="V1844">
        <f t="shared" si="257"/>
        <v>1.5000000000000013E-2</v>
      </c>
      <c r="W1844">
        <f>IF(ROW($E1844)&lt;=VALUE(LEFT(W$1,FIND("-",W$1,1)-1))+1,0,IF(ROW($E1843)=VALUE(LEFT(W$1,FIND("-",W$1,1)-1))+1,100-100/(1+ABS((SUMIF(INDEX($V:$V,ROW($V1844)-VALUE(LEFT(W$1,FIND("-",W$1,1)-1))+1):$V1844,"&gt;0",INDEX($V:$V,ROW($V1844)-VALUE(LEFT(W$1,FIND("-",W$1,1)-1))+1):$V1844)/COUNTIF(INDEX($V:$V,ROW($V1844)-VALUE(LEFT(W$1,FIND("-",W$1,1)-1))+1):$V1844,"&gt;0"))/(SUMIF(INDEX($V:$V,ROW($V1844)-VALUE(LEFT(W$1,FIND("-",W$1,1)-1))+1):$V1844,"&lt;0",INDEX($V:$V,ROW($V1844)-VALUE(LEFT(W$1,FIND("-",W$1,1)-1))+1):$V1844)/COUNTIF(INDEX($V:$V,ROW($V1844)-VALUE(LEFT(W$1,FIND("-",W$1,1)-1))+1):$V1844,"&lt;0")))),100-100/(1+ABS((SUMIF(INDEX($V:$V,ROW($V1844)-VALUE(LEFT(W$1,FIND("-",W$1,1)-1))+1):$V1844,"&gt;0",INDEX($V:$V,ROW($V1844)-VALUE(LEFT(W$1,FIND("-",W$1,1)-1))+1):$V1844)/VALUE(LEFT(W$1,FIND("-",W$1,1)-1)))/(SUMIF(INDEX($V:$V,ROW($V1844)-VALUE(LEFT(W$1,FIND("-",W$1,1)-1))+1):$V1844,"&lt;0",INDEX($V:$V,ROW($V1844)-VALUE(LEFT(W$1,FIND("-",W$1,1)-1))+1):$V1844)/VALUE(LEFT(W$1,FIND("-",W$1,1)-1)))))))</f>
        <v>44.303797468354446</v>
      </c>
      <c r="Y1844">
        <f>IF(ROW($E1844)&lt;=VALUE(LEFT(Y$1,FIND("-",Y$1,1)-1)),0,MAX(INDEX(C:C,ROW(C1844)-VALUE(LEFT(Y$1,FIND("-",Y$1,1)-1))+1):C1844))</f>
        <v>0.65500000000000003</v>
      </c>
      <c r="Z1844">
        <f>IF(ROW($E1844)&lt;=VALUE(LEFT(Z$1,FIND("-",Z$1,1)-1)),0,MIN(INDEX(D:D,ROW(D1844)-VALUE(LEFT(Z$1,FIND("-",Z$1,1)-1))+1):D1844))</f>
        <v>0.44</v>
      </c>
      <c r="AA1844">
        <f t="shared" si="261"/>
        <v>44.186046511627914</v>
      </c>
      <c r="AB1844">
        <f>IF(ROW($AA1844)&lt;=VALUE(LEFT(AA$1,FIND("-",AA$1,1)-1))+VALUE(LEFT(AB$1,FIND("-",AB$1,1)-1)-1),0,AVERAGE(INDEX($AA:$AA,ROW($AA1844)-VALUE(LEFT(AB$1,FIND("-",AB$1,1)-1))+1):$AA1844))</f>
        <v>43.410852713178308</v>
      </c>
      <c r="AC1844">
        <f>IF(ROW($AA1844)&lt;=VALUE(LEFT(AA$1,FIND("-",AA$1,1)-1))+VALUE(LEFT(AB$1,FIND("-",AB$1,1)-1)-1)+VALUE(LEFT(AC$1,FIND("-",AC$1,1)-1)-1),0,AVERAGE(INDEX($AB:$AB,ROW($AB1844)-VALUE(LEFT(AC$1,FIND("-",AC$1,1)-1))+1):$AB1844))</f>
        <v>37.984496124031011</v>
      </c>
      <c r="AE1844">
        <f t="shared" si="258"/>
        <v>52130544</v>
      </c>
      <c r="AG1844" t="str">
        <f t="shared" si="260"/>
        <v/>
      </c>
    </row>
    <row r="1845" spans="1:33" x14ac:dyDescent="0.25">
      <c r="A1845" s="6">
        <v>39154</v>
      </c>
      <c r="B1845">
        <v>0.53</v>
      </c>
      <c r="C1845">
        <v>0.53</v>
      </c>
      <c r="D1845">
        <v>0.52</v>
      </c>
      <c r="E1845">
        <v>0.53</v>
      </c>
      <c r="F1845">
        <v>0.30555599999999999</v>
      </c>
      <c r="G1845">
        <v>144000</v>
      </c>
      <c r="I1845" t="str">
        <f t="shared" si="253"/>
        <v/>
      </c>
      <c r="J1845" t="str">
        <f t="shared" si="254"/>
        <v/>
      </c>
      <c r="K1845" t="str">
        <f t="shared" si="255"/>
        <v/>
      </c>
      <c r="M1845" s="11" t="str">
        <f t="shared" si="259"/>
        <v/>
      </c>
      <c r="O1845">
        <f>IF(ROW($E1845)&lt;=VALUE(LEFT(O$1,FIND("-",O$1,1)-1)),0,IF(ROW($E1845)=VALUE(LEFT(O$1,FIND("-",O$1,1)-1))+1,AVERAGE(INDEX($E:$E,ROW($E1845)-VALUE(LEFT(O$1,FIND("-",O$1,1)-1))):$E1845),($E1845*(2/(VALUE(LEFT(O$1,FIND("-",O$1,1)-1))+1)))+(O1844*(1-(2/(VALUE(LEFT(O$1,FIND("-",O$1,1)-1))+1))))))</f>
        <v>0.45397461197506961</v>
      </c>
      <c r="Q1845">
        <f>IF(ROW($E1845)&lt;=VALUE(LEFT(Q$1,FIND("-",Q$1,1)-1)),0,IF(ROW($E1845)=VALUE(LEFT(Q$1,FIND("-",Q$1,1)-1))+1,AVERAGE(INDEX($E:$E,ROW($E1845)-VALUE(LEFT(Q$1,FIND("-",Q$1,1)-1))):$E1845),($E1845*(2/(VALUE(LEFT(Q$1,FIND("-",Q$1,1)-1))+1)))+(Q1844*(1-(2/(VALUE(LEFT(Q$1,FIND("-",Q$1,1)-1))+1))))))</f>
        <v>0.524044793349555</v>
      </c>
      <c r="R1845">
        <f>IF(ROW($E1845)&lt;=VALUE(LEFT(R$1,FIND("-",R$1,1)-1)),0,IF(ROW($E1845)=VALUE(LEFT(R$1,FIND("-",R$1,1)-1))+1,AVERAGE(INDEX($E:$E,ROW($E1845)-VALUE(LEFT(R$1,FIND("-",R$1,1)-1))):$E1845),($E1845*(2/(VALUE(LEFT(R$1,FIND("-",R$1,1)-1))+1)))+(R1844*(1-(2/(VALUE(LEFT(R$1,FIND("-",R$1,1)-1))+1))))))</f>
        <v>0.52107055361330701</v>
      </c>
      <c r="S1845">
        <f t="shared" si="256"/>
        <v>2.9742397362479966E-3</v>
      </c>
      <c r="T1845">
        <f>IF(ROW($E1845)&lt;=MAX(VALUE(LEFT(Q$1,FIND("-",Q$1,1)-1)),VALUE(LEFT(R$1,FIND("-",R$1,1)-1)))+VALUE(LEFT(T$1,FIND("-",T$1,1)-1))-1,0,IF(ROW($E1845)=MAX(VALUE(LEFT(Q$1,FIND("-",Q$1,1)-1)),VALUE(LEFT(R$1,FIND("-",R$1,1)-1)))+VALUE(LEFT(T$1,FIND("-",T$1,1)-1)),AVERAGE(INDEX($S:$S,ROW(S1845)-VALUE(LEFT(T$1,FIND("-",T$1,1)-1))+1):S1845),($S1845*(2/(VALUE(LEFT(T$1,FIND("-",T$1,1)-1))+1)))+(T1844*(1-(2/(VALUE(LEFT(T$1,FIND("-",T$1,1)-1))+1))))))</f>
        <v>6.2862625381544125E-3</v>
      </c>
      <c r="V1845">
        <f t="shared" si="257"/>
        <v>-5.0000000000000044E-3</v>
      </c>
      <c r="W1845">
        <f>IF(ROW($E1845)&lt;=VALUE(LEFT(W$1,FIND("-",W$1,1)-1))+1,0,IF(ROW($E1844)=VALUE(LEFT(W$1,FIND("-",W$1,1)-1))+1,100-100/(1+ABS((SUMIF(INDEX($V:$V,ROW($V1845)-VALUE(LEFT(W$1,FIND("-",W$1,1)-1))+1):$V1845,"&gt;0",INDEX($V:$V,ROW($V1845)-VALUE(LEFT(W$1,FIND("-",W$1,1)-1))+1):$V1845)/COUNTIF(INDEX($V:$V,ROW($V1845)-VALUE(LEFT(W$1,FIND("-",W$1,1)-1))+1):$V1845,"&gt;0"))/(SUMIF(INDEX($V:$V,ROW($V1845)-VALUE(LEFT(W$1,FIND("-",W$1,1)-1))+1):$V1845,"&lt;0",INDEX($V:$V,ROW($V1845)-VALUE(LEFT(W$1,FIND("-",W$1,1)-1))+1):$V1845)/COUNTIF(INDEX($V:$V,ROW($V1845)-VALUE(LEFT(W$1,FIND("-",W$1,1)-1))+1):$V1845,"&lt;0")))),100-100/(1+ABS((SUMIF(INDEX($V:$V,ROW($V1845)-VALUE(LEFT(W$1,FIND("-",W$1,1)-1))+1):$V1845,"&gt;0",INDEX($V:$V,ROW($V1845)-VALUE(LEFT(W$1,FIND("-",W$1,1)-1))+1):$V1845)/VALUE(LEFT(W$1,FIND("-",W$1,1)-1)))/(SUMIF(INDEX($V:$V,ROW($V1845)-VALUE(LEFT(W$1,FIND("-",W$1,1)-1))+1):$V1845,"&lt;0",INDEX($V:$V,ROW($V1845)-VALUE(LEFT(W$1,FIND("-",W$1,1)-1))+1):$V1845)/VALUE(LEFT(W$1,FIND("-",W$1,1)-1)))))))</f>
        <v>44.303797468354446</v>
      </c>
      <c r="Y1845">
        <f>IF(ROW($E1845)&lt;=VALUE(LEFT(Y$1,FIND("-",Y$1,1)-1)),0,MAX(INDEX(C:C,ROW(C1845)-VALUE(LEFT(Y$1,FIND("-",Y$1,1)-1))+1):C1845))</f>
        <v>0.65500000000000003</v>
      </c>
      <c r="Z1845">
        <f>IF(ROW($E1845)&lt;=VALUE(LEFT(Z$1,FIND("-",Z$1,1)-1)),0,MIN(INDEX(D:D,ROW(D1845)-VALUE(LEFT(Z$1,FIND("-",Z$1,1)-1))+1):D1845))</f>
        <v>0.44</v>
      </c>
      <c r="AA1845">
        <f t="shared" si="261"/>
        <v>41.86046511627908</v>
      </c>
      <c r="AB1845">
        <f>IF(ROW($AA1845)&lt;=VALUE(LEFT(AA$1,FIND("-",AA$1,1)-1))+VALUE(LEFT(AB$1,FIND("-",AB$1,1)-1)-1),0,AVERAGE(INDEX($AA:$AA,ROW($AA1845)-VALUE(LEFT(AB$1,FIND("-",AB$1,1)-1))+1):$AA1845))</f>
        <v>41.085271317829466</v>
      </c>
      <c r="AC1845">
        <f>IF(ROW($AA1845)&lt;=VALUE(LEFT(AA$1,FIND("-",AA$1,1)-1))+VALUE(LEFT(AB$1,FIND("-",AB$1,1)-1)-1)+VALUE(LEFT(AC$1,FIND("-",AC$1,1)-1)-1),0,AVERAGE(INDEX($AB:$AB,ROW($AB1845)-VALUE(LEFT(AC$1,FIND("-",AC$1,1)-1))+1):$AB1845))</f>
        <v>40.826873385012931</v>
      </c>
      <c r="AE1845">
        <f t="shared" si="258"/>
        <v>51986544</v>
      </c>
      <c r="AG1845" t="str">
        <f t="shared" si="260"/>
        <v/>
      </c>
    </row>
    <row r="1846" spans="1:33" x14ac:dyDescent="0.25">
      <c r="A1846" s="6">
        <v>39155</v>
      </c>
      <c r="B1846">
        <v>0.53</v>
      </c>
      <c r="C1846">
        <v>0.53</v>
      </c>
      <c r="D1846">
        <v>0.51500000000000001</v>
      </c>
      <c r="E1846">
        <v>0.53</v>
      </c>
      <c r="F1846">
        <v>0.30555599999999999</v>
      </c>
      <c r="G1846">
        <v>442500</v>
      </c>
      <c r="I1846" t="str">
        <f t="shared" si="253"/>
        <v/>
      </c>
      <c r="J1846" t="str">
        <f t="shared" si="254"/>
        <v/>
      </c>
      <c r="K1846" t="str">
        <f t="shared" si="255"/>
        <v/>
      </c>
      <c r="M1846" s="11" t="str">
        <f t="shared" si="259"/>
        <v/>
      </c>
      <c r="O1846">
        <f>IF(ROW($E1846)&lt;=VALUE(LEFT(O$1,FIND("-",O$1,1)-1)),0,IF(ROW($E1846)=VALUE(LEFT(O$1,FIND("-",O$1,1)-1))+1,AVERAGE(INDEX($E:$E,ROW($E1846)-VALUE(LEFT(O$1,FIND("-",O$1,1)-1))):$E1846),($E1846*(2/(VALUE(LEFT(O$1,FIND("-",O$1,1)-1))+1)))+(O1845*(1-(2/(VALUE(LEFT(O$1,FIND("-",O$1,1)-1))+1))))))</f>
        <v>0.4547310834977058</v>
      </c>
      <c r="Q1846">
        <f>IF(ROW($E1846)&lt;=VALUE(LEFT(Q$1,FIND("-",Q$1,1)-1)),0,IF(ROW($E1846)=VALUE(LEFT(Q$1,FIND("-",Q$1,1)-1))+1,AVERAGE(INDEX($E:$E,ROW($E1846)-VALUE(LEFT(Q$1,FIND("-",Q$1,1)-1))):$E1846),($E1846*(2/(VALUE(LEFT(Q$1,FIND("-",Q$1,1)-1))+1)))+(Q1845*(1-(2/(VALUE(LEFT(Q$1,FIND("-",Q$1,1)-1))+1))))))</f>
        <v>0.52496097898808503</v>
      </c>
      <c r="R1846">
        <f>IF(ROW($E1846)&lt;=VALUE(LEFT(R$1,FIND("-",R$1,1)-1)),0,IF(ROW($E1846)=VALUE(LEFT(R$1,FIND("-",R$1,1)-1))+1,AVERAGE(INDEX($E:$E,ROW($E1846)-VALUE(LEFT(R$1,FIND("-",R$1,1)-1))):$E1846),($E1846*(2/(VALUE(LEFT(R$1,FIND("-",R$1,1)-1))+1)))+(R1845*(1-(2/(VALUE(LEFT(R$1,FIND("-",R$1,1)-1))+1))))))</f>
        <v>0.52173199408639537</v>
      </c>
      <c r="S1846">
        <f t="shared" si="256"/>
        <v>3.2289849016896577E-3</v>
      </c>
      <c r="T1846">
        <f>IF(ROW($E1846)&lt;=MAX(VALUE(LEFT(Q$1,FIND("-",Q$1,1)-1)),VALUE(LEFT(R$1,FIND("-",R$1,1)-1)))+VALUE(LEFT(T$1,FIND("-",T$1,1)-1))-1,0,IF(ROW($E1846)=MAX(VALUE(LEFT(Q$1,FIND("-",Q$1,1)-1)),VALUE(LEFT(R$1,FIND("-",R$1,1)-1)))+VALUE(LEFT(T$1,FIND("-",T$1,1)-1)),AVERAGE(INDEX($S:$S,ROW(S1846)-VALUE(LEFT(T$1,FIND("-",T$1,1)-1))+1):S1846),($S1846*(2/(VALUE(LEFT(T$1,FIND("-",T$1,1)-1))+1)))+(T1845*(1-(2/(VALUE(LEFT(T$1,FIND("-",T$1,1)-1))+1))))))</f>
        <v>5.6748070108614615E-3</v>
      </c>
      <c r="V1846">
        <f t="shared" si="257"/>
        <v>0</v>
      </c>
      <c r="W1846">
        <f>IF(ROW($E1846)&lt;=VALUE(LEFT(W$1,FIND("-",W$1,1)-1))+1,0,IF(ROW($E1845)=VALUE(LEFT(W$1,FIND("-",W$1,1)-1))+1,100-100/(1+ABS((SUMIF(INDEX($V:$V,ROW($V1846)-VALUE(LEFT(W$1,FIND("-",W$1,1)-1))+1):$V1846,"&gt;0",INDEX($V:$V,ROW($V1846)-VALUE(LEFT(W$1,FIND("-",W$1,1)-1))+1):$V1846)/COUNTIF(INDEX($V:$V,ROW($V1846)-VALUE(LEFT(W$1,FIND("-",W$1,1)-1))+1):$V1846,"&gt;0"))/(SUMIF(INDEX($V:$V,ROW($V1846)-VALUE(LEFT(W$1,FIND("-",W$1,1)-1))+1):$V1846,"&lt;0",INDEX($V:$V,ROW($V1846)-VALUE(LEFT(W$1,FIND("-",W$1,1)-1))+1):$V1846)/COUNTIF(INDEX($V:$V,ROW($V1846)-VALUE(LEFT(W$1,FIND("-",W$1,1)-1))+1):$V1846,"&lt;0")))),100-100/(1+ABS((SUMIF(INDEX($V:$V,ROW($V1846)-VALUE(LEFT(W$1,FIND("-",W$1,1)-1))+1):$V1846,"&gt;0",INDEX($V:$V,ROW($V1846)-VALUE(LEFT(W$1,FIND("-",W$1,1)-1))+1):$V1846)/VALUE(LEFT(W$1,FIND("-",W$1,1)-1)))/(SUMIF(INDEX($V:$V,ROW($V1846)-VALUE(LEFT(W$1,FIND("-",W$1,1)-1))+1):$V1846,"&lt;0",INDEX($V:$V,ROW($V1846)-VALUE(LEFT(W$1,FIND("-",W$1,1)-1))+1):$V1846)/VALUE(LEFT(W$1,FIND("-",W$1,1)-1)))))))</f>
        <v>39.726027397260275</v>
      </c>
      <c r="Y1846">
        <f>IF(ROW($E1846)&lt;=VALUE(LEFT(Y$1,FIND("-",Y$1,1)-1)),0,MAX(INDEX(C:C,ROW(C1846)-VALUE(LEFT(Y$1,FIND("-",Y$1,1)-1))+1):C1846))</f>
        <v>0.65500000000000003</v>
      </c>
      <c r="Z1846">
        <f>IF(ROW($E1846)&lt;=VALUE(LEFT(Z$1,FIND("-",Z$1,1)-1)),0,MIN(INDEX(D:D,ROW(D1846)-VALUE(LEFT(Z$1,FIND("-",Z$1,1)-1))+1):D1846))</f>
        <v>0.44</v>
      </c>
      <c r="AA1846">
        <f t="shared" si="261"/>
        <v>41.86046511627908</v>
      </c>
      <c r="AB1846">
        <f>IF(ROW($AA1846)&lt;=VALUE(LEFT(AA$1,FIND("-",AA$1,1)-1))+VALUE(LEFT(AB$1,FIND("-",AB$1,1)-1)-1),0,AVERAGE(INDEX($AA:$AA,ROW($AA1846)-VALUE(LEFT(AB$1,FIND("-",AB$1,1)-1))+1):$AA1846))</f>
        <v>42.635658914728687</v>
      </c>
      <c r="AC1846">
        <f>IF(ROW($AA1846)&lt;=VALUE(LEFT(AA$1,FIND("-",AA$1,1)-1))+VALUE(LEFT(AB$1,FIND("-",AB$1,1)-1)-1)+VALUE(LEFT(AC$1,FIND("-",AC$1,1)-1)-1),0,AVERAGE(INDEX($AB:$AB,ROW($AB1846)-VALUE(LEFT(AC$1,FIND("-",AC$1,1)-1))+1):$AB1846))</f>
        <v>42.377260981912151</v>
      </c>
      <c r="AE1846">
        <f t="shared" si="258"/>
        <v>51986544</v>
      </c>
      <c r="AG1846" t="str">
        <f t="shared" si="260"/>
        <v/>
      </c>
    </row>
    <row r="1847" spans="1:33" x14ac:dyDescent="0.25">
      <c r="A1847" s="6">
        <v>39156</v>
      </c>
      <c r="B1847">
        <v>0.53</v>
      </c>
      <c r="C1847">
        <v>0.54</v>
      </c>
      <c r="D1847">
        <v>0.53</v>
      </c>
      <c r="E1847">
        <v>0.54</v>
      </c>
      <c r="F1847">
        <v>0.31132100000000001</v>
      </c>
      <c r="G1847">
        <v>321100</v>
      </c>
      <c r="I1847" t="str">
        <f t="shared" si="253"/>
        <v/>
      </c>
      <c r="J1847" t="str">
        <f t="shared" si="254"/>
        <v/>
      </c>
      <c r="K1847" t="str">
        <f t="shared" si="255"/>
        <v/>
      </c>
      <c r="M1847" s="11" t="str">
        <f t="shared" si="259"/>
        <v/>
      </c>
      <c r="O1847">
        <f>IF(ROW($E1847)&lt;=VALUE(LEFT(O$1,FIND("-",O$1,1)-1)),0,IF(ROW($E1847)=VALUE(LEFT(O$1,FIND("-",O$1,1)-1))+1,AVERAGE(INDEX($E:$E,ROW($E1847)-VALUE(LEFT(O$1,FIND("-",O$1,1)-1))):$E1847),($E1847*(2/(VALUE(LEFT(O$1,FIND("-",O$1,1)-1))+1)))+(O1846*(1-(2/(VALUE(LEFT(O$1,FIND("-",O$1,1)-1))+1))))))</f>
        <v>0.45557953042807692</v>
      </c>
      <c r="Q1847">
        <f>IF(ROW($E1847)&lt;=VALUE(LEFT(Q$1,FIND("-",Q$1,1)-1)),0,IF(ROW($E1847)=VALUE(LEFT(Q$1,FIND("-",Q$1,1)-1))+1,AVERAGE(INDEX($E:$E,ROW($E1847)-VALUE(LEFT(Q$1,FIND("-",Q$1,1)-1))):$E1847),($E1847*(2/(VALUE(LEFT(Q$1,FIND("-",Q$1,1)-1))+1)))+(Q1846*(1-(2/(VALUE(LEFT(Q$1,FIND("-",Q$1,1)-1))+1))))))</f>
        <v>0.52727467452837962</v>
      </c>
      <c r="R1847">
        <f>IF(ROW($E1847)&lt;=VALUE(LEFT(R$1,FIND("-",R$1,1)-1)),0,IF(ROW($E1847)=VALUE(LEFT(R$1,FIND("-",R$1,1)-1))+1,AVERAGE(INDEX($E:$E,ROW($E1847)-VALUE(LEFT(R$1,FIND("-",R$1,1)-1))):$E1847),($E1847*(2/(VALUE(LEFT(R$1,FIND("-",R$1,1)-1))+1)))+(R1846*(1-(2/(VALUE(LEFT(R$1,FIND("-",R$1,1)-1))+1))))))</f>
        <v>0.52308517970962531</v>
      </c>
      <c r="S1847">
        <f t="shared" si="256"/>
        <v>4.1894948187543024E-3</v>
      </c>
      <c r="T1847">
        <f>IF(ROW($E1847)&lt;=MAX(VALUE(LEFT(Q$1,FIND("-",Q$1,1)-1)),VALUE(LEFT(R$1,FIND("-",R$1,1)-1)))+VALUE(LEFT(T$1,FIND("-",T$1,1)-1))-1,0,IF(ROW($E1847)=MAX(VALUE(LEFT(Q$1,FIND("-",Q$1,1)-1)),VALUE(LEFT(R$1,FIND("-",R$1,1)-1)))+VALUE(LEFT(T$1,FIND("-",T$1,1)-1)),AVERAGE(INDEX($S:$S,ROW(S1847)-VALUE(LEFT(T$1,FIND("-",T$1,1)-1))+1):S1847),($S1847*(2/(VALUE(LEFT(T$1,FIND("-",T$1,1)-1))+1)))+(T1846*(1-(2/(VALUE(LEFT(T$1,FIND("-",T$1,1)-1))+1))))))</f>
        <v>5.3777445724400297E-3</v>
      </c>
      <c r="V1847">
        <f t="shared" si="257"/>
        <v>1.0000000000000009E-2</v>
      </c>
      <c r="W1847">
        <f>IF(ROW($E1847)&lt;=VALUE(LEFT(W$1,FIND("-",W$1,1)-1))+1,0,IF(ROW($E1846)=VALUE(LEFT(W$1,FIND("-",W$1,1)-1))+1,100-100/(1+ABS((SUMIF(INDEX($V:$V,ROW($V1847)-VALUE(LEFT(W$1,FIND("-",W$1,1)-1))+1):$V1847,"&gt;0",INDEX($V:$V,ROW($V1847)-VALUE(LEFT(W$1,FIND("-",W$1,1)-1))+1):$V1847)/COUNTIF(INDEX($V:$V,ROW($V1847)-VALUE(LEFT(W$1,FIND("-",W$1,1)-1))+1):$V1847,"&gt;0"))/(SUMIF(INDEX($V:$V,ROW($V1847)-VALUE(LEFT(W$1,FIND("-",W$1,1)-1))+1):$V1847,"&lt;0",INDEX($V:$V,ROW($V1847)-VALUE(LEFT(W$1,FIND("-",W$1,1)-1))+1):$V1847)/COUNTIF(INDEX($V:$V,ROW($V1847)-VALUE(LEFT(W$1,FIND("-",W$1,1)-1))+1):$V1847,"&lt;0")))),100-100/(1+ABS((SUMIF(INDEX($V:$V,ROW($V1847)-VALUE(LEFT(W$1,FIND("-",W$1,1)-1))+1):$V1847,"&gt;0",INDEX($V:$V,ROW($V1847)-VALUE(LEFT(W$1,FIND("-",W$1,1)-1))+1):$V1847)/VALUE(LEFT(W$1,FIND("-",W$1,1)-1)))/(SUMIF(INDEX($V:$V,ROW($V1847)-VALUE(LEFT(W$1,FIND("-",W$1,1)-1))+1):$V1847,"&lt;0",INDEX($V:$V,ROW($V1847)-VALUE(LEFT(W$1,FIND("-",W$1,1)-1))+1):$V1847)/VALUE(LEFT(W$1,FIND("-",W$1,1)-1)))))))</f>
        <v>35.294117647058826</v>
      </c>
      <c r="Y1847">
        <f>IF(ROW($E1847)&lt;=VALUE(LEFT(Y$1,FIND("-",Y$1,1)-1)),0,MAX(INDEX(C:C,ROW(C1847)-VALUE(LEFT(Y$1,FIND("-",Y$1,1)-1))+1):C1847))</f>
        <v>0.65</v>
      </c>
      <c r="Z1847">
        <f>IF(ROW($E1847)&lt;=VALUE(LEFT(Z$1,FIND("-",Z$1,1)-1)),0,MIN(INDEX(D:D,ROW(D1847)-VALUE(LEFT(Z$1,FIND("-",Z$1,1)-1))+1):D1847))</f>
        <v>0.44</v>
      </c>
      <c r="AA1847">
        <f t="shared" si="261"/>
        <v>47.619047619047635</v>
      </c>
      <c r="AB1847">
        <f>IF(ROW($AA1847)&lt;=VALUE(LEFT(AA$1,FIND("-",AA$1,1)-1))+VALUE(LEFT(AB$1,FIND("-",AB$1,1)-1)-1),0,AVERAGE(INDEX($AA:$AA,ROW($AA1847)-VALUE(LEFT(AB$1,FIND("-",AB$1,1)-1))+1):$AA1847))</f>
        <v>43.779992617201934</v>
      </c>
      <c r="AC1847">
        <f>IF(ROW($AA1847)&lt;=VALUE(LEFT(AA$1,FIND("-",AA$1,1)-1))+VALUE(LEFT(AB$1,FIND("-",AB$1,1)-1)-1)+VALUE(LEFT(AC$1,FIND("-",AC$1,1)-1)-1),0,AVERAGE(INDEX($AB:$AB,ROW($AB1847)-VALUE(LEFT(AC$1,FIND("-",AC$1,1)-1))+1):$AB1847))</f>
        <v>42.500307616586696</v>
      </c>
      <c r="AE1847">
        <f t="shared" si="258"/>
        <v>52307644</v>
      </c>
      <c r="AG1847" t="str">
        <f t="shared" si="260"/>
        <v/>
      </c>
    </row>
    <row r="1848" spans="1:33" x14ac:dyDescent="0.25">
      <c r="A1848" s="6">
        <v>39157</v>
      </c>
      <c r="B1848">
        <v>0.54</v>
      </c>
      <c r="C1848">
        <v>0.54500000000000004</v>
      </c>
      <c r="D1848">
        <v>0.54</v>
      </c>
      <c r="E1848">
        <v>0.54</v>
      </c>
      <c r="F1848">
        <v>0.31132100000000001</v>
      </c>
      <c r="G1848">
        <v>182700</v>
      </c>
      <c r="I1848" t="str">
        <f t="shared" si="253"/>
        <v/>
      </c>
      <c r="J1848" t="str">
        <f t="shared" si="254"/>
        <v/>
      </c>
      <c r="K1848" t="str">
        <f t="shared" si="255"/>
        <v/>
      </c>
      <c r="M1848" s="11" t="str">
        <f t="shared" si="259"/>
        <v/>
      </c>
      <c r="O1848">
        <f>IF(ROW($E1848)&lt;=VALUE(LEFT(O$1,FIND("-",O$1,1)-1)),0,IF(ROW($E1848)=VALUE(LEFT(O$1,FIND("-",O$1,1)-1))+1,AVERAGE(INDEX($E:$E,ROW($E1848)-VALUE(LEFT(O$1,FIND("-",O$1,1)-1))):$E1848),($E1848*(2/(VALUE(LEFT(O$1,FIND("-",O$1,1)-1))+1)))+(O1847*(1-(2/(VALUE(LEFT(O$1,FIND("-",O$1,1)-1))+1))))))</f>
        <v>0.45641953510043443</v>
      </c>
      <c r="Q1848">
        <f>IF(ROW($E1848)&lt;=VALUE(LEFT(Q$1,FIND("-",Q$1,1)-1)),0,IF(ROW($E1848)=VALUE(LEFT(Q$1,FIND("-",Q$1,1)-1))+1,AVERAGE(INDEX($E:$E,ROW($E1848)-VALUE(LEFT(Q$1,FIND("-",Q$1,1)-1))):$E1848),($E1848*(2/(VALUE(LEFT(Q$1,FIND("-",Q$1,1)-1))+1)))+(Q1847*(1-(2/(VALUE(LEFT(Q$1,FIND("-",Q$1,1)-1))+1))))))</f>
        <v>0.52923241690862888</v>
      </c>
      <c r="R1848">
        <f>IF(ROW($E1848)&lt;=VALUE(LEFT(R$1,FIND("-",R$1,1)-1)),0,IF(ROW($E1848)=VALUE(LEFT(R$1,FIND("-",R$1,1)-1))+1,AVERAGE(INDEX($E:$E,ROW($E1848)-VALUE(LEFT(R$1,FIND("-",R$1,1)-1))):$E1848),($E1848*(2/(VALUE(LEFT(R$1,FIND("-",R$1,1)-1))+1)))+(R1847*(1-(2/(VALUE(LEFT(R$1,FIND("-",R$1,1)-1))+1))))))</f>
        <v>0.52433812936076418</v>
      </c>
      <c r="S1848">
        <f t="shared" si="256"/>
        <v>4.8942875478646952E-3</v>
      </c>
      <c r="T1848">
        <f>IF(ROW($E1848)&lt;=MAX(VALUE(LEFT(Q$1,FIND("-",Q$1,1)-1)),VALUE(LEFT(R$1,FIND("-",R$1,1)-1)))+VALUE(LEFT(T$1,FIND("-",T$1,1)-1))-1,0,IF(ROW($E1848)=MAX(VALUE(LEFT(Q$1,FIND("-",Q$1,1)-1)),VALUE(LEFT(R$1,FIND("-",R$1,1)-1)))+VALUE(LEFT(T$1,FIND("-",T$1,1)-1)),AVERAGE(INDEX($S:$S,ROW(S1848)-VALUE(LEFT(T$1,FIND("-",T$1,1)-1))+1):S1848),($S1848*(2/(VALUE(LEFT(T$1,FIND("-",T$1,1)-1))+1)))+(T1847*(1-(2/(VALUE(LEFT(T$1,FIND("-",T$1,1)-1))+1))))))</f>
        <v>5.2810531675249626E-3</v>
      </c>
      <c r="V1848">
        <f t="shared" si="257"/>
        <v>0</v>
      </c>
      <c r="W1848">
        <f>IF(ROW($E1848)&lt;=VALUE(LEFT(W$1,FIND("-",W$1,1)-1))+1,0,IF(ROW($E1847)=VALUE(LEFT(W$1,FIND("-",W$1,1)-1))+1,100-100/(1+ABS((SUMIF(INDEX($V:$V,ROW($V1848)-VALUE(LEFT(W$1,FIND("-",W$1,1)-1))+1):$V1848,"&gt;0",INDEX($V:$V,ROW($V1848)-VALUE(LEFT(W$1,FIND("-",W$1,1)-1))+1):$V1848)/COUNTIF(INDEX($V:$V,ROW($V1848)-VALUE(LEFT(W$1,FIND("-",W$1,1)-1))+1):$V1848,"&gt;0"))/(SUMIF(INDEX($V:$V,ROW($V1848)-VALUE(LEFT(W$1,FIND("-",W$1,1)-1))+1):$V1848,"&lt;0",INDEX($V:$V,ROW($V1848)-VALUE(LEFT(W$1,FIND("-",W$1,1)-1))+1):$V1848)/COUNTIF(INDEX($V:$V,ROW($V1848)-VALUE(LEFT(W$1,FIND("-",W$1,1)-1))+1):$V1848,"&lt;0")))),100-100/(1+ABS((SUMIF(INDEX($V:$V,ROW($V1848)-VALUE(LEFT(W$1,FIND("-",W$1,1)-1))+1):$V1848,"&gt;0",INDEX($V:$V,ROW($V1848)-VALUE(LEFT(W$1,FIND("-",W$1,1)-1))+1):$V1848)/VALUE(LEFT(W$1,FIND("-",W$1,1)-1)))/(SUMIF(INDEX($V:$V,ROW($V1848)-VALUE(LEFT(W$1,FIND("-",W$1,1)-1))+1):$V1848,"&lt;0",INDEX($V:$V,ROW($V1848)-VALUE(LEFT(W$1,FIND("-",W$1,1)-1))+1):$V1848)/VALUE(LEFT(W$1,FIND("-",W$1,1)-1)))))))</f>
        <v>36.363636363636374</v>
      </c>
      <c r="Y1848">
        <f>IF(ROW($E1848)&lt;=VALUE(LEFT(Y$1,FIND("-",Y$1,1)-1)),0,MAX(INDEX(C:C,ROW(C1848)-VALUE(LEFT(Y$1,FIND("-",Y$1,1)-1))+1):C1848))</f>
        <v>0.63</v>
      </c>
      <c r="Z1848">
        <f>IF(ROW($E1848)&lt;=VALUE(LEFT(Z$1,FIND("-",Z$1,1)-1)),0,MIN(INDEX(D:D,ROW(D1848)-VALUE(LEFT(Z$1,FIND("-",Z$1,1)-1))+1):D1848))</f>
        <v>0.44</v>
      </c>
      <c r="AA1848">
        <f t="shared" si="261"/>
        <v>52.631578947368439</v>
      </c>
      <c r="AB1848">
        <f>IF(ROW($AA1848)&lt;=VALUE(LEFT(AA$1,FIND("-",AA$1,1)-1))+VALUE(LEFT(AB$1,FIND("-",AB$1,1)-1)-1),0,AVERAGE(INDEX($AA:$AA,ROW($AA1848)-VALUE(LEFT(AB$1,FIND("-",AB$1,1)-1))+1):$AA1848))</f>
        <v>47.370363894231723</v>
      </c>
      <c r="AC1848">
        <f>IF(ROW($AA1848)&lt;=VALUE(LEFT(AA$1,FIND("-",AA$1,1)-1))+VALUE(LEFT(AB$1,FIND("-",AB$1,1)-1)-1)+VALUE(LEFT(AC$1,FIND("-",AC$1,1)-1)-1),0,AVERAGE(INDEX($AB:$AB,ROW($AB1848)-VALUE(LEFT(AC$1,FIND("-",AC$1,1)-1))+1):$AB1848))</f>
        <v>44.59533847538745</v>
      </c>
      <c r="AE1848">
        <f t="shared" si="258"/>
        <v>52307644</v>
      </c>
      <c r="AG1848" t="str">
        <f t="shared" si="260"/>
        <v/>
      </c>
    </row>
    <row r="1849" spans="1:33" x14ac:dyDescent="0.25">
      <c r="A1849" s="6">
        <v>39160</v>
      </c>
      <c r="B1849">
        <v>0.54</v>
      </c>
      <c r="C1849">
        <v>0.54500000000000004</v>
      </c>
      <c r="D1849">
        <v>0.54</v>
      </c>
      <c r="E1849">
        <v>0.54500000000000004</v>
      </c>
      <c r="F1849">
        <v>0.31420399999999998</v>
      </c>
      <c r="G1849">
        <v>57000</v>
      </c>
      <c r="I1849" t="str">
        <f t="shared" si="253"/>
        <v>Bullish</v>
      </c>
      <c r="J1849" t="str">
        <f t="shared" si="254"/>
        <v/>
      </c>
      <c r="K1849" t="str">
        <f t="shared" si="255"/>
        <v/>
      </c>
      <c r="M1849" s="11" t="str">
        <f t="shared" si="259"/>
        <v/>
      </c>
      <c r="O1849">
        <f>IF(ROW($E1849)&lt;=VALUE(LEFT(O$1,FIND("-",O$1,1)-1)),0,IF(ROW($E1849)=VALUE(LEFT(O$1,FIND("-",O$1,1)-1))+1,AVERAGE(INDEX($E:$E,ROW($E1849)-VALUE(LEFT(O$1,FIND("-",O$1,1)-1))):$E1849),($E1849*(2/(VALUE(LEFT(O$1,FIND("-",O$1,1)-1))+1)))+(O1848*(1-(2/(VALUE(LEFT(O$1,FIND("-",O$1,1)-1))+1))))))</f>
        <v>0.45730093276112666</v>
      </c>
      <c r="Q1849">
        <f>IF(ROW($E1849)&lt;=VALUE(LEFT(Q$1,FIND("-",Q$1,1)-1)),0,IF(ROW($E1849)=VALUE(LEFT(Q$1,FIND("-",Q$1,1)-1))+1,AVERAGE(INDEX($E:$E,ROW($E1849)-VALUE(LEFT(Q$1,FIND("-",Q$1,1)-1))):$E1849),($E1849*(2/(VALUE(LEFT(Q$1,FIND("-",Q$1,1)-1))+1)))+(Q1848*(1-(2/(VALUE(LEFT(Q$1,FIND("-",Q$1,1)-1))+1))))))</f>
        <v>0.53165819892268595</v>
      </c>
      <c r="R1849">
        <f>IF(ROW($E1849)&lt;=VALUE(LEFT(R$1,FIND("-",R$1,1)-1)),0,IF(ROW($E1849)=VALUE(LEFT(R$1,FIND("-",R$1,1)-1))+1,AVERAGE(INDEX($E:$E,ROW($E1849)-VALUE(LEFT(R$1,FIND("-",R$1,1)-1))):$E1849),($E1849*(2/(VALUE(LEFT(R$1,FIND("-",R$1,1)-1))+1)))+(R1848*(1-(2/(VALUE(LEFT(R$1,FIND("-",R$1,1)-1))+1))))))</f>
        <v>0.52586863829700392</v>
      </c>
      <c r="S1849">
        <f t="shared" si="256"/>
        <v>5.7895606256820331E-3</v>
      </c>
      <c r="T1849">
        <f>IF(ROW($E1849)&lt;=MAX(VALUE(LEFT(Q$1,FIND("-",Q$1,1)-1)),VALUE(LEFT(R$1,FIND("-",R$1,1)-1)))+VALUE(LEFT(T$1,FIND("-",T$1,1)-1))-1,0,IF(ROW($E1849)=MAX(VALUE(LEFT(Q$1,FIND("-",Q$1,1)-1)),VALUE(LEFT(R$1,FIND("-",R$1,1)-1)))+VALUE(LEFT(T$1,FIND("-",T$1,1)-1)),AVERAGE(INDEX($S:$S,ROW(S1849)-VALUE(LEFT(T$1,FIND("-",T$1,1)-1))+1):S1849),($S1849*(2/(VALUE(LEFT(T$1,FIND("-",T$1,1)-1))+1)))+(T1848*(1-(2/(VALUE(LEFT(T$1,FIND("-",T$1,1)-1))+1))))))</f>
        <v>5.3827546591563771E-3</v>
      </c>
      <c r="V1849">
        <f t="shared" si="257"/>
        <v>5.0000000000000044E-3</v>
      </c>
      <c r="W1849">
        <f>IF(ROW($E1849)&lt;=VALUE(LEFT(W$1,FIND("-",W$1,1)-1))+1,0,IF(ROW($E1848)=VALUE(LEFT(W$1,FIND("-",W$1,1)-1))+1,100-100/(1+ABS((SUMIF(INDEX($V:$V,ROW($V1849)-VALUE(LEFT(W$1,FIND("-",W$1,1)-1))+1):$V1849,"&gt;0",INDEX($V:$V,ROW($V1849)-VALUE(LEFT(W$1,FIND("-",W$1,1)-1))+1):$V1849)/COUNTIF(INDEX($V:$V,ROW($V1849)-VALUE(LEFT(W$1,FIND("-",W$1,1)-1))+1):$V1849,"&gt;0"))/(SUMIF(INDEX($V:$V,ROW($V1849)-VALUE(LEFT(W$1,FIND("-",W$1,1)-1))+1):$V1849,"&lt;0",INDEX($V:$V,ROW($V1849)-VALUE(LEFT(W$1,FIND("-",W$1,1)-1))+1):$V1849)/COUNTIF(INDEX($V:$V,ROW($V1849)-VALUE(LEFT(W$1,FIND("-",W$1,1)-1))+1):$V1849,"&lt;0")))),100-100/(1+ABS((SUMIF(INDEX($V:$V,ROW($V1849)-VALUE(LEFT(W$1,FIND("-",W$1,1)-1))+1):$V1849,"&gt;0",INDEX($V:$V,ROW($V1849)-VALUE(LEFT(W$1,FIND("-",W$1,1)-1))+1):$V1849)/VALUE(LEFT(W$1,FIND("-",W$1,1)-1)))/(SUMIF(INDEX($V:$V,ROW($V1849)-VALUE(LEFT(W$1,FIND("-",W$1,1)-1))+1):$V1849,"&lt;0",INDEX($V:$V,ROW($V1849)-VALUE(LEFT(W$1,FIND("-",W$1,1)-1))+1):$V1849)/VALUE(LEFT(W$1,FIND("-",W$1,1)-1)))))))</f>
        <v>47.169811320754718</v>
      </c>
      <c r="Y1849">
        <f>IF(ROW($E1849)&lt;=VALUE(LEFT(Y$1,FIND("-",Y$1,1)-1)),0,MAX(INDEX(C:C,ROW(C1849)-VALUE(LEFT(Y$1,FIND("-",Y$1,1)-1))+1):C1849))</f>
        <v>0.55500000000000005</v>
      </c>
      <c r="Z1849">
        <f>IF(ROW($E1849)&lt;=VALUE(LEFT(Z$1,FIND("-",Z$1,1)-1)),0,MIN(INDEX(D:D,ROW(D1849)-VALUE(LEFT(Z$1,FIND("-",Z$1,1)-1))+1):D1849))</f>
        <v>0.44</v>
      </c>
      <c r="AA1849">
        <f t="shared" si="261"/>
        <v>91.304347826086953</v>
      </c>
      <c r="AB1849">
        <f>IF(ROW($AA1849)&lt;=VALUE(LEFT(AA$1,FIND("-",AA$1,1)-1))+VALUE(LEFT(AB$1,FIND("-",AB$1,1)-1)-1),0,AVERAGE(INDEX($AA:$AA,ROW($AA1849)-VALUE(LEFT(AB$1,FIND("-",AB$1,1)-1))+1):$AA1849))</f>
        <v>63.851658130834345</v>
      </c>
      <c r="AC1849">
        <f>IF(ROW($AA1849)&lt;=VALUE(LEFT(AA$1,FIND("-",AA$1,1)-1))+VALUE(LEFT(AB$1,FIND("-",AB$1,1)-1)-1)+VALUE(LEFT(AC$1,FIND("-",AC$1,1)-1)-1),0,AVERAGE(INDEX($AB:$AB,ROW($AB1849)-VALUE(LEFT(AC$1,FIND("-",AC$1,1)-1))+1):$AB1849))</f>
        <v>51.667338214089334</v>
      </c>
      <c r="AE1849">
        <f t="shared" si="258"/>
        <v>52364644</v>
      </c>
      <c r="AG1849" t="str">
        <f t="shared" si="260"/>
        <v/>
      </c>
    </row>
    <row r="1850" spans="1:33" x14ac:dyDescent="0.25">
      <c r="A1850" s="6">
        <v>39161</v>
      </c>
      <c r="B1850">
        <v>0.55000000000000004</v>
      </c>
      <c r="C1850">
        <v>0.55500000000000005</v>
      </c>
      <c r="D1850">
        <v>0.55000000000000004</v>
      </c>
      <c r="E1850">
        <v>0.55000000000000004</v>
      </c>
      <c r="F1850">
        <v>0.31708599999999998</v>
      </c>
      <c r="G1850">
        <v>190000</v>
      </c>
      <c r="I1850" t="str">
        <f t="shared" si="253"/>
        <v/>
      </c>
      <c r="J1850" t="str">
        <f t="shared" si="254"/>
        <v/>
      </c>
      <c r="K1850" t="str">
        <f t="shared" si="255"/>
        <v/>
      </c>
      <c r="M1850" s="11" t="str">
        <f t="shared" si="259"/>
        <v/>
      </c>
      <c r="O1850">
        <f>IF(ROW($E1850)&lt;=VALUE(LEFT(O$1,FIND("-",O$1,1)-1)),0,IF(ROW($E1850)=VALUE(LEFT(O$1,FIND("-",O$1,1)-1))+1,AVERAGE(INDEX($E:$E,ROW($E1850)-VALUE(LEFT(O$1,FIND("-",O$1,1)-1))):$E1850),($E1850*(2/(VALUE(LEFT(O$1,FIND("-",O$1,1)-1))+1)))+(O1849*(1-(2/(VALUE(LEFT(O$1,FIND("-",O$1,1)-1))+1))))))</f>
        <v>0.45822331153962292</v>
      </c>
      <c r="Q1850">
        <f>IF(ROW($E1850)&lt;=VALUE(LEFT(Q$1,FIND("-",Q$1,1)-1)),0,IF(ROW($E1850)=VALUE(LEFT(Q$1,FIND("-",Q$1,1)-1))+1,AVERAGE(INDEX($E:$E,ROW($E1850)-VALUE(LEFT(Q$1,FIND("-",Q$1,1)-1))):$E1850),($E1850*(2/(VALUE(LEFT(Q$1,FIND("-",Q$1,1)-1))+1)))+(Q1849*(1-(2/(VALUE(LEFT(Q$1,FIND("-",Q$1,1)-1))+1))))))</f>
        <v>0.53448001447304194</v>
      </c>
      <c r="R1850">
        <f>IF(ROW($E1850)&lt;=VALUE(LEFT(R$1,FIND("-",R$1,1)-1)),0,IF(ROW($E1850)=VALUE(LEFT(R$1,FIND("-",R$1,1)-1))+1,AVERAGE(INDEX($E:$E,ROW($E1850)-VALUE(LEFT(R$1,FIND("-",R$1,1)-1))):$E1850),($E1850*(2/(VALUE(LEFT(R$1,FIND("-",R$1,1)-1))+1)))+(R1849*(1-(2/(VALUE(LEFT(R$1,FIND("-",R$1,1)-1))+1))))))</f>
        <v>0.52765614657129989</v>
      </c>
      <c r="S1850">
        <f t="shared" si="256"/>
        <v>6.8238679017420534E-3</v>
      </c>
      <c r="T1850">
        <f>IF(ROW($E1850)&lt;=MAX(VALUE(LEFT(Q$1,FIND("-",Q$1,1)-1)),VALUE(LEFT(R$1,FIND("-",R$1,1)-1)))+VALUE(LEFT(T$1,FIND("-",T$1,1)-1))-1,0,IF(ROW($E1850)=MAX(VALUE(LEFT(Q$1,FIND("-",Q$1,1)-1)),VALUE(LEFT(R$1,FIND("-",R$1,1)-1)))+VALUE(LEFT(T$1,FIND("-",T$1,1)-1)),AVERAGE(INDEX($S:$S,ROW(S1850)-VALUE(LEFT(T$1,FIND("-",T$1,1)-1))+1):S1850),($S1850*(2/(VALUE(LEFT(T$1,FIND("-",T$1,1)-1))+1)))+(T1849*(1-(2/(VALUE(LEFT(T$1,FIND("-",T$1,1)-1))+1))))))</f>
        <v>5.6709773076735123E-3</v>
      </c>
      <c r="V1850">
        <f t="shared" si="257"/>
        <v>5.0000000000000044E-3</v>
      </c>
      <c r="W1850">
        <f>IF(ROW($E1850)&lt;=VALUE(LEFT(W$1,FIND("-",W$1,1)-1))+1,0,IF(ROW($E1849)=VALUE(LEFT(W$1,FIND("-",W$1,1)-1))+1,100-100/(1+ABS((SUMIF(INDEX($V:$V,ROW($V1850)-VALUE(LEFT(W$1,FIND("-",W$1,1)-1))+1):$V1850,"&gt;0",INDEX($V:$V,ROW($V1850)-VALUE(LEFT(W$1,FIND("-",W$1,1)-1))+1):$V1850)/COUNTIF(INDEX($V:$V,ROW($V1850)-VALUE(LEFT(W$1,FIND("-",W$1,1)-1))+1):$V1850,"&gt;0"))/(SUMIF(INDEX($V:$V,ROW($V1850)-VALUE(LEFT(W$1,FIND("-",W$1,1)-1))+1):$V1850,"&lt;0",INDEX($V:$V,ROW($V1850)-VALUE(LEFT(W$1,FIND("-",W$1,1)-1))+1):$V1850)/COUNTIF(INDEX($V:$V,ROW($V1850)-VALUE(LEFT(W$1,FIND("-",W$1,1)-1))+1):$V1850,"&lt;0")))),100-100/(1+ABS((SUMIF(INDEX($V:$V,ROW($V1850)-VALUE(LEFT(W$1,FIND("-",W$1,1)-1))+1):$V1850,"&gt;0",INDEX($V:$V,ROW($V1850)-VALUE(LEFT(W$1,FIND("-",W$1,1)-1))+1):$V1850)/VALUE(LEFT(W$1,FIND("-",W$1,1)-1)))/(SUMIF(INDEX($V:$V,ROW($V1850)-VALUE(LEFT(W$1,FIND("-",W$1,1)-1))+1):$V1850,"&lt;0",INDEX($V:$V,ROW($V1850)-VALUE(LEFT(W$1,FIND("-",W$1,1)-1))+1):$V1850)/VALUE(LEFT(W$1,FIND("-",W$1,1)-1)))))))</f>
        <v>53.061224489795919</v>
      </c>
      <c r="Y1850">
        <f>IF(ROW($E1850)&lt;=VALUE(LEFT(Y$1,FIND("-",Y$1,1)-1)),0,MAX(INDEX(C:C,ROW(C1850)-VALUE(LEFT(Y$1,FIND("-",Y$1,1)-1))+1):C1850))</f>
        <v>0.55500000000000005</v>
      </c>
      <c r="Z1850">
        <f>IF(ROW($E1850)&lt;=VALUE(LEFT(Z$1,FIND("-",Z$1,1)-1)),0,MIN(INDEX(D:D,ROW(D1850)-VALUE(LEFT(Z$1,FIND("-",Z$1,1)-1))+1):D1850))</f>
        <v>0.44</v>
      </c>
      <c r="AA1850">
        <f t="shared" si="261"/>
        <v>95.652173913043484</v>
      </c>
      <c r="AB1850">
        <f>IF(ROW($AA1850)&lt;=VALUE(LEFT(AA$1,FIND("-",AA$1,1)-1))+VALUE(LEFT(AB$1,FIND("-",AB$1,1)-1)-1),0,AVERAGE(INDEX($AA:$AA,ROW($AA1850)-VALUE(LEFT(AB$1,FIND("-",AB$1,1)-1))+1):$AA1850))</f>
        <v>79.862700228832963</v>
      </c>
      <c r="AC1850">
        <f>IF(ROW($AA1850)&lt;=VALUE(LEFT(AA$1,FIND("-",AA$1,1)-1))+VALUE(LEFT(AB$1,FIND("-",AB$1,1)-1)-1)+VALUE(LEFT(AC$1,FIND("-",AC$1,1)-1)-1),0,AVERAGE(INDEX($AB:$AB,ROW($AB1850)-VALUE(LEFT(AC$1,FIND("-",AC$1,1)-1))+1):$AB1850))</f>
        <v>63.694907417966341</v>
      </c>
      <c r="AE1850">
        <f t="shared" si="258"/>
        <v>52554644</v>
      </c>
      <c r="AG1850" t="str">
        <f t="shared" si="260"/>
        <v/>
      </c>
    </row>
    <row r="1851" spans="1:33" x14ac:dyDescent="0.25">
      <c r="A1851" s="6">
        <v>39162</v>
      </c>
      <c r="B1851">
        <v>0.56000000000000005</v>
      </c>
      <c r="C1851">
        <v>0.56499999999999995</v>
      </c>
      <c r="D1851">
        <v>0.55000000000000004</v>
      </c>
      <c r="E1851">
        <v>0.56000000000000005</v>
      </c>
      <c r="F1851">
        <v>0.32285199999999997</v>
      </c>
      <c r="G1851">
        <v>456500</v>
      </c>
      <c r="I1851" t="str">
        <f t="shared" ref="I1851:I1914" si="262">IF(AND(T1851&gt;=S1851,T1850&lt;S1850),"Bearish",IF(AND(T1851&lt;S1851,T1850&gt;=S1850),"Bullish",""))</f>
        <v/>
      </c>
      <c r="J1851" t="str">
        <f t="shared" ref="J1851:J1914" si="263">IF(W1851&gt;70,"Overbought",IF(W1851&lt;30,"Oversold",""))</f>
        <v/>
      </c>
      <c r="K1851" t="str">
        <f t="shared" ref="K1851:K1914" si="264">IF(AND(AC1851&lt;20,AC1851&gt;AB1851),"Oversold Above %D",IF(AND(AC1851&lt;20,AC1851&lt;=AB1851),"Oversold Below %D",IF(AND(AC1851&gt;80,AC1851&lt;AB1851),"Overbought Below %D",IF(AND(AC1851&gt;80,AC1851&gt;=AB1851),"Overbought Above %D",IF(AND(AC1851&gt;=20,LEFT(K1850,5)="Overs"),"Buy",IF(AND(AC1851&lt;=80,LEFT(K1850,5)="Overb"),"Sell",""))))))</f>
        <v/>
      </c>
      <c r="M1851" s="11" t="str">
        <f t="shared" si="259"/>
        <v/>
      </c>
      <c r="O1851">
        <f>IF(ROW($E1851)&lt;=VALUE(LEFT(O$1,FIND("-",O$1,1)-1)),0,IF(ROW($E1851)=VALUE(LEFT(O$1,FIND("-",O$1,1)-1))+1,AVERAGE(INDEX($E:$E,ROW($E1851)-VALUE(LEFT(O$1,FIND("-",O$1,1)-1))):$E1851),($E1851*(2/(VALUE(LEFT(O$1,FIND("-",O$1,1)-1))+1)))+(O1850*(1-(2/(VALUE(LEFT(O$1,FIND("-",O$1,1)-1))+1))))))</f>
        <v>0.45923601490738791</v>
      </c>
      <c r="Q1851">
        <f>IF(ROW($E1851)&lt;=VALUE(LEFT(Q$1,FIND("-",Q$1,1)-1)),0,IF(ROW($E1851)=VALUE(LEFT(Q$1,FIND("-",Q$1,1)-1))+1,AVERAGE(INDEX($E:$E,ROW($E1851)-VALUE(LEFT(Q$1,FIND("-",Q$1,1)-1))):$E1851),($E1851*(2/(VALUE(LEFT(Q$1,FIND("-",Q$1,1)-1))+1)))+(Q1850*(1-(2/(VALUE(LEFT(Q$1,FIND("-",Q$1,1)-1))+1))))))</f>
        <v>0.53840616609257397</v>
      </c>
      <c r="R1851">
        <f>IF(ROW($E1851)&lt;=VALUE(LEFT(R$1,FIND("-",R$1,1)-1)),0,IF(ROW($E1851)=VALUE(LEFT(R$1,FIND("-",R$1,1)-1))+1,AVERAGE(INDEX($E:$E,ROW($E1851)-VALUE(LEFT(R$1,FIND("-",R$1,1)-1))):$E1851),($E1851*(2/(VALUE(LEFT(R$1,FIND("-",R$1,1)-1))+1)))+(R1850*(1-(2/(VALUE(LEFT(R$1,FIND("-",R$1,1)-1))+1))))))</f>
        <v>0.53005198756601846</v>
      </c>
      <c r="S1851">
        <f t="shared" ref="S1851:S1914" si="265">IF(ROW($E1851)&lt;=MAX(VALUE(LEFT(Q$1,FIND("-",Q$1,1)-1)),VALUE(LEFT(R$1,FIND("-",R$1,1)-1))),0,Q1851-R1851)</f>
        <v>8.3541785265555113E-3</v>
      </c>
      <c r="T1851">
        <f>IF(ROW($E1851)&lt;=MAX(VALUE(LEFT(Q$1,FIND("-",Q$1,1)-1)),VALUE(LEFT(R$1,FIND("-",R$1,1)-1)))+VALUE(LEFT(T$1,FIND("-",T$1,1)-1))-1,0,IF(ROW($E1851)=MAX(VALUE(LEFT(Q$1,FIND("-",Q$1,1)-1)),VALUE(LEFT(R$1,FIND("-",R$1,1)-1)))+VALUE(LEFT(T$1,FIND("-",T$1,1)-1)),AVERAGE(INDEX($S:$S,ROW(S1851)-VALUE(LEFT(T$1,FIND("-",T$1,1)-1))+1):S1851),($S1851*(2/(VALUE(LEFT(T$1,FIND("-",T$1,1)-1))+1)))+(T1850*(1-(2/(VALUE(LEFT(T$1,FIND("-",T$1,1)-1))+1))))))</f>
        <v>6.2076175514499121E-3</v>
      </c>
      <c r="V1851">
        <f t="shared" ref="V1851:V1914" si="266">IFERROR(1*(E1851-E1850),"")</f>
        <v>1.0000000000000009E-2</v>
      </c>
      <c r="W1851">
        <f>IF(ROW($E1851)&lt;=VALUE(LEFT(W$1,FIND("-",W$1,1)-1))+1,0,IF(ROW($E1850)=VALUE(LEFT(W$1,FIND("-",W$1,1)-1))+1,100-100/(1+ABS((SUMIF(INDEX($V:$V,ROW($V1851)-VALUE(LEFT(W$1,FIND("-",W$1,1)-1))+1):$V1851,"&gt;0",INDEX($V:$V,ROW($V1851)-VALUE(LEFT(W$1,FIND("-",W$1,1)-1))+1):$V1851)/COUNTIF(INDEX($V:$V,ROW($V1851)-VALUE(LEFT(W$1,FIND("-",W$1,1)-1))+1):$V1851,"&gt;0"))/(SUMIF(INDEX($V:$V,ROW($V1851)-VALUE(LEFT(W$1,FIND("-",W$1,1)-1))+1):$V1851,"&lt;0",INDEX($V:$V,ROW($V1851)-VALUE(LEFT(W$1,FIND("-",W$1,1)-1))+1):$V1851)/COUNTIF(INDEX($V:$V,ROW($V1851)-VALUE(LEFT(W$1,FIND("-",W$1,1)-1))+1):$V1851,"&lt;0")))),100-100/(1+ABS((SUMIF(INDEX($V:$V,ROW($V1851)-VALUE(LEFT(W$1,FIND("-",W$1,1)-1))+1):$V1851,"&gt;0",INDEX($V:$V,ROW($V1851)-VALUE(LEFT(W$1,FIND("-",W$1,1)-1))+1):$V1851)/VALUE(LEFT(W$1,FIND("-",W$1,1)-1)))/(SUMIF(INDEX($V:$V,ROW($V1851)-VALUE(LEFT(W$1,FIND("-",W$1,1)-1))+1):$V1851,"&lt;0",INDEX($V:$V,ROW($V1851)-VALUE(LEFT(W$1,FIND("-",W$1,1)-1))+1):$V1851)/VALUE(LEFT(W$1,FIND("-",W$1,1)-1)))))))</f>
        <v>65.116279069767444</v>
      </c>
      <c r="Y1851">
        <f>IF(ROW($E1851)&lt;=VALUE(LEFT(Y$1,FIND("-",Y$1,1)-1)),0,MAX(INDEX(C:C,ROW(C1851)-VALUE(LEFT(Y$1,FIND("-",Y$1,1)-1))+1):C1851))</f>
        <v>0.56499999999999995</v>
      </c>
      <c r="Z1851">
        <f>IF(ROW($E1851)&lt;=VALUE(LEFT(Z$1,FIND("-",Z$1,1)-1)),0,MIN(INDEX(D:D,ROW(D1851)-VALUE(LEFT(Z$1,FIND("-",Z$1,1)-1))+1):D1851))</f>
        <v>0.44</v>
      </c>
      <c r="AA1851">
        <f t="shared" si="261"/>
        <v>96.000000000000085</v>
      </c>
      <c r="AB1851">
        <f>IF(ROW($AA1851)&lt;=VALUE(LEFT(AA$1,FIND("-",AA$1,1)-1))+VALUE(LEFT(AB$1,FIND("-",AB$1,1)-1)-1),0,AVERAGE(INDEX($AA:$AA,ROW($AA1851)-VALUE(LEFT(AB$1,FIND("-",AB$1,1)-1))+1):$AA1851))</f>
        <v>94.318840579710169</v>
      </c>
      <c r="AC1851">
        <f>IF(ROW($AA1851)&lt;=VALUE(LEFT(AA$1,FIND("-",AA$1,1)-1))+VALUE(LEFT(AB$1,FIND("-",AB$1,1)-1)-1)+VALUE(LEFT(AC$1,FIND("-",AC$1,1)-1)-1),0,AVERAGE(INDEX($AB:$AB,ROW($AB1851)-VALUE(LEFT(AC$1,FIND("-",AC$1,1)-1))+1):$AB1851))</f>
        <v>79.344399646459166</v>
      </c>
      <c r="AE1851">
        <f t="shared" ref="AE1851:AE1914" si="267">IFERROR(IF($E1851=$E1850,AE1850,IF($E1851&gt;$E1850,AE1850+$G1851,IF($E1851&lt;$E1850,AE1850-$G1851,""))),"")</f>
        <v>53011144</v>
      </c>
      <c r="AG1851" t="str">
        <f t="shared" si="260"/>
        <v/>
      </c>
    </row>
    <row r="1852" spans="1:33" x14ac:dyDescent="0.25">
      <c r="A1852" s="6">
        <v>39163</v>
      </c>
      <c r="B1852">
        <v>0.56000000000000005</v>
      </c>
      <c r="C1852">
        <v>0.56000000000000005</v>
      </c>
      <c r="D1852">
        <v>0.55000000000000004</v>
      </c>
      <c r="E1852">
        <v>0.55500000000000005</v>
      </c>
      <c r="F1852">
        <v>0.319969</v>
      </c>
      <c r="G1852">
        <v>704500</v>
      </c>
      <c r="I1852" t="str">
        <f t="shared" si="262"/>
        <v/>
      </c>
      <c r="J1852" t="str">
        <f t="shared" si="263"/>
        <v>Overbought</v>
      </c>
      <c r="K1852" t="str">
        <f t="shared" si="264"/>
        <v>Overbought Below %D</v>
      </c>
      <c r="M1852" s="11" t="str">
        <f t="shared" si="259"/>
        <v/>
      </c>
      <c r="O1852">
        <f>IF(ROW($E1852)&lt;=VALUE(LEFT(O$1,FIND("-",O$1,1)-1)),0,IF(ROW($E1852)=VALUE(LEFT(O$1,FIND("-",O$1,1)-1))+1,AVERAGE(INDEX($E:$E,ROW($E1852)-VALUE(LEFT(O$1,FIND("-",O$1,1)-1))):$E1852),($E1852*(2/(VALUE(LEFT(O$1,FIND("-",O$1,1)-1))+1)))+(O1851*(1-(2/(VALUE(LEFT(O$1,FIND("-",O$1,1)-1))+1))))))</f>
        <v>0.46018889038094629</v>
      </c>
      <c r="Q1852">
        <f>IF(ROW($E1852)&lt;=VALUE(LEFT(Q$1,FIND("-",Q$1,1)-1)),0,IF(ROW($E1852)=VALUE(LEFT(Q$1,FIND("-",Q$1,1)-1))+1,AVERAGE(INDEX($E:$E,ROW($E1852)-VALUE(LEFT(Q$1,FIND("-",Q$1,1)-1))):$E1852),($E1852*(2/(VALUE(LEFT(Q$1,FIND("-",Q$1,1)-1))+1)))+(Q1851*(1-(2/(VALUE(LEFT(Q$1,FIND("-",Q$1,1)-1))+1))))))</f>
        <v>0.54095906361679336</v>
      </c>
      <c r="R1852">
        <f>IF(ROW($E1852)&lt;=VALUE(LEFT(R$1,FIND("-",R$1,1)-1)),0,IF(ROW($E1852)=VALUE(LEFT(R$1,FIND("-",R$1,1)-1))+1,AVERAGE(INDEX($E:$E,ROW($E1852)-VALUE(LEFT(R$1,FIND("-",R$1,1)-1))):$E1852),($E1852*(2/(VALUE(LEFT(R$1,FIND("-",R$1,1)-1))+1)))+(R1851*(1-(2/(VALUE(LEFT(R$1,FIND("-",R$1,1)-1))+1))))))</f>
        <v>0.53189998848705411</v>
      </c>
      <c r="S1852">
        <f t="shared" si="265"/>
        <v>9.0590751297392469E-3</v>
      </c>
      <c r="T1852">
        <f>IF(ROW($E1852)&lt;=MAX(VALUE(LEFT(Q$1,FIND("-",Q$1,1)-1)),VALUE(LEFT(R$1,FIND("-",R$1,1)-1)))+VALUE(LEFT(T$1,FIND("-",T$1,1)-1))-1,0,IF(ROW($E1852)=MAX(VALUE(LEFT(Q$1,FIND("-",Q$1,1)-1)),VALUE(LEFT(R$1,FIND("-",R$1,1)-1)))+VALUE(LEFT(T$1,FIND("-",T$1,1)-1)),AVERAGE(INDEX($S:$S,ROW(S1852)-VALUE(LEFT(T$1,FIND("-",T$1,1)-1))+1):S1852),($S1852*(2/(VALUE(LEFT(T$1,FIND("-",T$1,1)-1))+1)))+(T1851*(1-(2/(VALUE(LEFT(T$1,FIND("-",T$1,1)-1))+1))))))</f>
        <v>6.7779090671077798E-3</v>
      </c>
      <c r="V1852">
        <f t="shared" si="266"/>
        <v>-5.0000000000000044E-3</v>
      </c>
      <c r="W1852">
        <f>IF(ROW($E1852)&lt;=VALUE(LEFT(W$1,FIND("-",W$1,1)-1))+1,0,IF(ROW($E1851)=VALUE(LEFT(W$1,FIND("-",W$1,1)-1))+1,100-100/(1+ABS((SUMIF(INDEX($V:$V,ROW($V1852)-VALUE(LEFT(W$1,FIND("-",W$1,1)-1))+1):$V1852,"&gt;0",INDEX($V:$V,ROW($V1852)-VALUE(LEFT(W$1,FIND("-",W$1,1)-1))+1):$V1852)/COUNTIF(INDEX($V:$V,ROW($V1852)-VALUE(LEFT(W$1,FIND("-",W$1,1)-1))+1):$V1852,"&gt;0"))/(SUMIF(INDEX($V:$V,ROW($V1852)-VALUE(LEFT(W$1,FIND("-",W$1,1)-1))+1):$V1852,"&lt;0",INDEX($V:$V,ROW($V1852)-VALUE(LEFT(W$1,FIND("-",W$1,1)-1))+1):$V1852)/COUNTIF(INDEX($V:$V,ROW($V1852)-VALUE(LEFT(W$1,FIND("-",W$1,1)-1))+1):$V1852,"&lt;0")))),100-100/(1+ABS((SUMIF(INDEX($V:$V,ROW($V1852)-VALUE(LEFT(W$1,FIND("-",W$1,1)-1))+1):$V1852,"&gt;0",INDEX($V:$V,ROW($V1852)-VALUE(LEFT(W$1,FIND("-",W$1,1)-1))+1):$V1852)/VALUE(LEFT(W$1,FIND("-",W$1,1)-1)))/(SUMIF(INDEX($V:$V,ROW($V1852)-VALUE(LEFT(W$1,FIND("-",W$1,1)-1))+1):$V1852,"&lt;0",INDEX($V:$V,ROW($V1852)-VALUE(LEFT(W$1,FIND("-",W$1,1)-1))+1):$V1852)/VALUE(LEFT(W$1,FIND("-",W$1,1)-1)))))))</f>
        <v>71.79487179487181</v>
      </c>
      <c r="Y1852">
        <f>IF(ROW($E1852)&lt;=VALUE(LEFT(Y$1,FIND("-",Y$1,1)-1)),0,MAX(INDEX(C:C,ROW(C1852)-VALUE(LEFT(Y$1,FIND("-",Y$1,1)-1))+1):C1852))</f>
        <v>0.56499999999999995</v>
      </c>
      <c r="Z1852">
        <f>IF(ROW($E1852)&lt;=VALUE(LEFT(Z$1,FIND("-",Z$1,1)-1)),0,MIN(INDEX(D:D,ROW(D1852)-VALUE(LEFT(Z$1,FIND("-",Z$1,1)-1))+1):D1852))</f>
        <v>0.44</v>
      </c>
      <c r="AA1852">
        <f t="shared" si="261"/>
        <v>92.000000000000085</v>
      </c>
      <c r="AB1852">
        <f>IF(ROW($AA1852)&lt;=VALUE(LEFT(AA$1,FIND("-",AA$1,1)-1))+VALUE(LEFT(AB$1,FIND("-",AB$1,1)-1)-1),0,AVERAGE(INDEX($AA:$AA,ROW($AA1852)-VALUE(LEFT(AB$1,FIND("-",AB$1,1)-1))+1):$AA1852))</f>
        <v>94.550724637681199</v>
      </c>
      <c r="AC1852">
        <f>IF(ROW($AA1852)&lt;=VALUE(LEFT(AA$1,FIND("-",AA$1,1)-1))+VALUE(LEFT(AB$1,FIND("-",AB$1,1)-1)-1)+VALUE(LEFT(AC$1,FIND("-",AC$1,1)-1)-1),0,AVERAGE(INDEX($AB:$AB,ROW($AB1852)-VALUE(LEFT(AC$1,FIND("-",AC$1,1)-1))+1):$AB1852))</f>
        <v>89.577421815408115</v>
      </c>
      <c r="AE1852">
        <f t="shared" si="267"/>
        <v>52306644</v>
      </c>
      <c r="AG1852" t="str">
        <f t="shared" si="260"/>
        <v/>
      </c>
    </row>
    <row r="1853" spans="1:33" x14ac:dyDescent="0.25">
      <c r="A1853" s="6">
        <v>39164</v>
      </c>
      <c r="B1853">
        <v>0.55000000000000004</v>
      </c>
      <c r="C1853">
        <v>0.55000000000000004</v>
      </c>
      <c r="D1853">
        <v>0.54500000000000004</v>
      </c>
      <c r="E1853">
        <v>0.54500000000000004</v>
      </c>
      <c r="F1853">
        <v>0.31420399999999998</v>
      </c>
      <c r="G1853">
        <v>146000</v>
      </c>
      <c r="I1853" t="str">
        <f t="shared" si="262"/>
        <v/>
      </c>
      <c r="J1853" t="str">
        <f t="shared" si="263"/>
        <v>Overbought</v>
      </c>
      <c r="K1853" t="str">
        <f t="shared" si="264"/>
        <v>Overbought Above %D</v>
      </c>
      <c r="M1853" s="11" t="str">
        <f t="shared" si="259"/>
        <v/>
      </c>
      <c r="O1853">
        <f>IF(ROW($E1853)&lt;=VALUE(LEFT(O$1,FIND("-",O$1,1)-1)),0,IF(ROW($E1853)=VALUE(LEFT(O$1,FIND("-",O$1,1)-1))+1,AVERAGE(INDEX($E:$E,ROW($E1853)-VALUE(LEFT(O$1,FIND("-",O$1,1)-1))):$E1853),($E1853*(2/(VALUE(LEFT(O$1,FIND("-",O$1,1)-1))+1)))+(O1852*(1-(2/(VALUE(LEFT(O$1,FIND("-",O$1,1)-1))+1))))))</f>
        <v>0.46103278201894687</v>
      </c>
      <c r="Q1853">
        <f>IF(ROW($E1853)&lt;=VALUE(LEFT(Q$1,FIND("-",Q$1,1)-1)),0,IF(ROW($E1853)=VALUE(LEFT(Q$1,FIND("-",Q$1,1)-1))+1,AVERAGE(INDEX($E:$E,ROW($E1853)-VALUE(LEFT(Q$1,FIND("-",Q$1,1)-1))):$E1853),($E1853*(2/(VALUE(LEFT(Q$1,FIND("-",Q$1,1)-1))+1)))+(Q1852*(1-(2/(VALUE(LEFT(Q$1,FIND("-",Q$1,1)-1))+1))))))</f>
        <v>0.54158074613728668</v>
      </c>
      <c r="R1853">
        <f>IF(ROW($E1853)&lt;=VALUE(LEFT(R$1,FIND("-",R$1,1)-1)),0,IF(ROW($E1853)=VALUE(LEFT(R$1,FIND("-",R$1,1)-1))+1,AVERAGE(INDEX($E:$E,ROW($E1853)-VALUE(LEFT(R$1,FIND("-",R$1,1)-1))):$E1853),($E1853*(2/(VALUE(LEFT(R$1,FIND("-",R$1,1)-1))+1)))+(R1852*(1-(2/(VALUE(LEFT(R$1,FIND("-",R$1,1)-1))+1))))))</f>
        <v>0.53287035971023533</v>
      </c>
      <c r="S1853">
        <f t="shared" si="265"/>
        <v>8.7103864270513531E-3</v>
      </c>
      <c r="T1853">
        <f>IF(ROW($E1853)&lt;=MAX(VALUE(LEFT(Q$1,FIND("-",Q$1,1)-1)),VALUE(LEFT(R$1,FIND("-",R$1,1)-1)))+VALUE(LEFT(T$1,FIND("-",T$1,1)-1))-1,0,IF(ROW($E1853)=MAX(VALUE(LEFT(Q$1,FIND("-",Q$1,1)-1)),VALUE(LEFT(R$1,FIND("-",R$1,1)-1)))+VALUE(LEFT(T$1,FIND("-",T$1,1)-1)),AVERAGE(INDEX($S:$S,ROW(S1853)-VALUE(LEFT(T$1,FIND("-",T$1,1)-1))+1):S1853),($S1853*(2/(VALUE(LEFT(T$1,FIND("-",T$1,1)-1))+1)))+(T1852*(1-(2/(VALUE(LEFT(T$1,FIND("-",T$1,1)-1))+1))))))</f>
        <v>7.164404539096495E-3</v>
      </c>
      <c r="V1853">
        <f t="shared" si="266"/>
        <v>-1.0000000000000009E-2</v>
      </c>
      <c r="W1853">
        <f>IF(ROW($E1853)&lt;=VALUE(LEFT(W$1,FIND("-",W$1,1)-1))+1,0,IF(ROW($E1852)=VALUE(LEFT(W$1,FIND("-",W$1,1)-1))+1,100-100/(1+ABS((SUMIF(INDEX($V:$V,ROW($V1853)-VALUE(LEFT(W$1,FIND("-",W$1,1)-1))+1):$V1853,"&gt;0",INDEX($V:$V,ROW($V1853)-VALUE(LEFT(W$1,FIND("-",W$1,1)-1))+1):$V1853)/COUNTIF(INDEX($V:$V,ROW($V1853)-VALUE(LEFT(W$1,FIND("-",W$1,1)-1))+1):$V1853,"&gt;0"))/(SUMIF(INDEX($V:$V,ROW($V1853)-VALUE(LEFT(W$1,FIND("-",W$1,1)-1))+1):$V1853,"&lt;0",INDEX($V:$V,ROW($V1853)-VALUE(LEFT(W$1,FIND("-",W$1,1)-1))+1):$V1853)/COUNTIF(INDEX($V:$V,ROW($V1853)-VALUE(LEFT(W$1,FIND("-",W$1,1)-1))+1):$V1853,"&lt;0")))),100-100/(1+ABS((SUMIF(INDEX($V:$V,ROW($V1853)-VALUE(LEFT(W$1,FIND("-",W$1,1)-1))+1):$V1853,"&gt;0",INDEX($V:$V,ROW($V1853)-VALUE(LEFT(W$1,FIND("-",W$1,1)-1))+1):$V1853)/VALUE(LEFT(W$1,FIND("-",W$1,1)-1)))/(SUMIF(INDEX($V:$V,ROW($V1853)-VALUE(LEFT(W$1,FIND("-",W$1,1)-1))+1):$V1853,"&lt;0",INDEX($V:$V,ROW($V1853)-VALUE(LEFT(W$1,FIND("-",W$1,1)-1))+1):$V1853)/VALUE(LEFT(W$1,FIND("-",W$1,1)-1)))))))</f>
        <v>75.675675675675663</v>
      </c>
      <c r="Y1853">
        <f>IF(ROW($E1853)&lt;=VALUE(LEFT(Y$1,FIND("-",Y$1,1)-1)),0,MAX(INDEX(C:C,ROW(C1853)-VALUE(LEFT(Y$1,FIND("-",Y$1,1)-1))+1):C1853))</f>
        <v>0.56499999999999995</v>
      </c>
      <c r="Z1853">
        <f>IF(ROW($E1853)&lt;=VALUE(LEFT(Z$1,FIND("-",Z$1,1)-1)),0,MIN(INDEX(D:D,ROW(D1853)-VALUE(LEFT(Z$1,FIND("-",Z$1,1)-1))+1):D1853))</f>
        <v>0.46</v>
      </c>
      <c r="AA1853">
        <f t="shared" si="261"/>
        <v>80.952380952381034</v>
      </c>
      <c r="AB1853">
        <f>IF(ROW($AA1853)&lt;=VALUE(LEFT(AA$1,FIND("-",AA$1,1)-1))+VALUE(LEFT(AB$1,FIND("-",AB$1,1)-1)-1),0,AVERAGE(INDEX($AA:$AA,ROW($AA1853)-VALUE(LEFT(AB$1,FIND("-",AB$1,1)-1))+1):$AA1853))</f>
        <v>89.65079365079373</v>
      </c>
      <c r="AC1853">
        <f>IF(ROW($AA1853)&lt;=VALUE(LEFT(AA$1,FIND("-",AA$1,1)-1))+VALUE(LEFT(AB$1,FIND("-",AB$1,1)-1)-1)+VALUE(LEFT(AC$1,FIND("-",AC$1,1)-1)-1),0,AVERAGE(INDEX($AB:$AB,ROW($AB1853)-VALUE(LEFT(AC$1,FIND("-",AC$1,1)-1))+1):$AB1853))</f>
        <v>92.840119622728366</v>
      </c>
      <c r="AE1853">
        <f t="shared" si="267"/>
        <v>52160644</v>
      </c>
      <c r="AG1853" t="str">
        <f t="shared" si="260"/>
        <v/>
      </c>
    </row>
    <row r="1854" spans="1:33" x14ac:dyDescent="0.25">
      <c r="A1854" s="6">
        <v>39167</v>
      </c>
      <c r="B1854">
        <v>0.54500000000000004</v>
      </c>
      <c r="C1854">
        <v>0.54500000000000004</v>
      </c>
      <c r="D1854">
        <v>0.54</v>
      </c>
      <c r="E1854">
        <v>0.54</v>
      </c>
      <c r="F1854">
        <v>0.31132100000000001</v>
      </c>
      <c r="G1854">
        <v>212000</v>
      </c>
      <c r="I1854" t="str">
        <f t="shared" si="262"/>
        <v/>
      </c>
      <c r="J1854" t="str">
        <f t="shared" si="263"/>
        <v/>
      </c>
      <c r="K1854" t="str">
        <f t="shared" si="264"/>
        <v>Overbought Above %D</v>
      </c>
      <c r="M1854" s="11" t="str">
        <f t="shared" si="259"/>
        <v/>
      </c>
      <c r="O1854">
        <f>IF(ROW($E1854)&lt;=VALUE(LEFT(O$1,FIND("-",O$1,1)-1)),0,IF(ROW($E1854)=VALUE(LEFT(O$1,FIND("-",O$1,1)-1))+1,AVERAGE(INDEX($E:$E,ROW($E1854)-VALUE(LEFT(O$1,FIND("-",O$1,1)-1))):$E1854),($E1854*(2/(VALUE(LEFT(O$1,FIND("-",O$1,1)-1))+1)))+(O1853*(1-(2/(VALUE(LEFT(O$1,FIND("-",O$1,1)-1))+1))))))</f>
        <v>0.46181852548144497</v>
      </c>
      <c r="Q1854">
        <f>IF(ROW($E1854)&lt;=VALUE(LEFT(Q$1,FIND("-",Q$1,1)-1)),0,IF(ROW($E1854)=VALUE(LEFT(Q$1,FIND("-",Q$1,1)-1))+1,AVERAGE(INDEX($E:$E,ROW($E1854)-VALUE(LEFT(Q$1,FIND("-",Q$1,1)-1))):$E1854),($E1854*(2/(VALUE(LEFT(Q$1,FIND("-",Q$1,1)-1))+1)))+(Q1853*(1-(2/(VALUE(LEFT(Q$1,FIND("-",Q$1,1)-1))+1))))))</f>
        <v>0.541337554423858</v>
      </c>
      <c r="R1854">
        <f>IF(ROW($E1854)&lt;=VALUE(LEFT(R$1,FIND("-",R$1,1)-1)),0,IF(ROW($E1854)=VALUE(LEFT(R$1,FIND("-",R$1,1)-1))+1,AVERAGE(INDEX($E:$E,ROW($E1854)-VALUE(LEFT(R$1,FIND("-",R$1,1)-1))):$E1854),($E1854*(2/(VALUE(LEFT(R$1,FIND("-",R$1,1)-1))+1)))+(R1853*(1-(2/(VALUE(LEFT(R$1,FIND("-",R$1,1)-1))+1))))))</f>
        <v>0.5333984812131809</v>
      </c>
      <c r="S1854">
        <f t="shared" si="265"/>
        <v>7.9390732106771056E-3</v>
      </c>
      <c r="T1854">
        <f>IF(ROW($E1854)&lt;=MAX(VALUE(LEFT(Q$1,FIND("-",Q$1,1)-1)),VALUE(LEFT(R$1,FIND("-",R$1,1)-1)))+VALUE(LEFT(T$1,FIND("-",T$1,1)-1))-1,0,IF(ROW($E1854)=MAX(VALUE(LEFT(Q$1,FIND("-",Q$1,1)-1)),VALUE(LEFT(R$1,FIND("-",R$1,1)-1)))+VALUE(LEFT(T$1,FIND("-",T$1,1)-1)),AVERAGE(INDEX($S:$S,ROW(S1854)-VALUE(LEFT(T$1,FIND("-",T$1,1)-1))+1):S1854),($S1854*(2/(VALUE(LEFT(T$1,FIND("-",T$1,1)-1))+1)))+(T1853*(1-(2/(VALUE(LEFT(T$1,FIND("-",T$1,1)-1))+1))))))</f>
        <v>7.3193382734126171E-3</v>
      </c>
      <c r="V1854">
        <f t="shared" si="266"/>
        <v>-5.0000000000000044E-3</v>
      </c>
      <c r="W1854">
        <f>IF(ROW($E1854)&lt;=VALUE(LEFT(W$1,FIND("-",W$1,1)-1))+1,0,IF(ROW($E1853)=VALUE(LEFT(W$1,FIND("-",W$1,1)-1))+1,100-100/(1+ABS((SUMIF(INDEX($V:$V,ROW($V1854)-VALUE(LEFT(W$1,FIND("-",W$1,1)-1))+1):$V1854,"&gt;0",INDEX($V:$V,ROW($V1854)-VALUE(LEFT(W$1,FIND("-",W$1,1)-1))+1):$V1854)/COUNTIF(INDEX($V:$V,ROW($V1854)-VALUE(LEFT(W$1,FIND("-",W$1,1)-1))+1):$V1854,"&gt;0"))/(SUMIF(INDEX($V:$V,ROW($V1854)-VALUE(LEFT(W$1,FIND("-",W$1,1)-1))+1):$V1854,"&lt;0",INDEX($V:$V,ROW($V1854)-VALUE(LEFT(W$1,FIND("-",W$1,1)-1))+1):$V1854)/COUNTIF(INDEX($V:$V,ROW($V1854)-VALUE(LEFT(W$1,FIND("-",W$1,1)-1))+1):$V1854,"&lt;0")))),100-100/(1+ABS((SUMIF(INDEX($V:$V,ROW($V1854)-VALUE(LEFT(W$1,FIND("-",W$1,1)-1))+1):$V1854,"&gt;0",INDEX($V:$V,ROW($V1854)-VALUE(LEFT(W$1,FIND("-",W$1,1)-1))+1):$V1854)/VALUE(LEFT(W$1,FIND("-",W$1,1)-1)))/(SUMIF(INDEX($V:$V,ROW($V1854)-VALUE(LEFT(W$1,FIND("-",W$1,1)-1))+1):$V1854,"&lt;0",INDEX($V:$V,ROW($V1854)-VALUE(LEFT(W$1,FIND("-",W$1,1)-1))+1):$V1854)/VALUE(LEFT(W$1,FIND("-",W$1,1)-1)))))))</f>
        <v>67.741935483870975</v>
      </c>
      <c r="Y1854">
        <f>IF(ROW($E1854)&lt;=VALUE(LEFT(Y$1,FIND("-",Y$1,1)-1)),0,MAX(INDEX(C:C,ROW(C1854)-VALUE(LEFT(Y$1,FIND("-",Y$1,1)-1))+1):C1854))</f>
        <v>0.56499999999999995</v>
      </c>
      <c r="Z1854">
        <f>IF(ROW($E1854)&lt;=VALUE(LEFT(Z$1,FIND("-",Z$1,1)-1)),0,MIN(INDEX(D:D,ROW(D1854)-VALUE(LEFT(Z$1,FIND("-",Z$1,1)-1))+1):D1854))</f>
        <v>0.48499999999999999</v>
      </c>
      <c r="AA1854">
        <f t="shared" si="261"/>
        <v>68.750000000000099</v>
      </c>
      <c r="AB1854">
        <f>IF(ROW($AA1854)&lt;=VALUE(LEFT(AA$1,FIND("-",AA$1,1)-1))+VALUE(LEFT(AB$1,FIND("-",AB$1,1)-1)-1),0,AVERAGE(INDEX($AA:$AA,ROW($AA1854)-VALUE(LEFT(AB$1,FIND("-",AB$1,1)-1))+1):$AA1854))</f>
        <v>80.567460317460416</v>
      </c>
      <c r="AC1854">
        <f>IF(ROW($AA1854)&lt;=VALUE(LEFT(AA$1,FIND("-",AA$1,1)-1))+VALUE(LEFT(AB$1,FIND("-",AB$1,1)-1)-1)+VALUE(LEFT(AC$1,FIND("-",AC$1,1)-1)-1),0,AVERAGE(INDEX($AB:$AB,ROW($AB1854)-VALUE(LEFT(AC$1,FIND("-",AC$1,1)-1))+1):$AB1854))</f>
        <v>88.256326201978439</v>
      </c>
      <c r="AE1854">
        <f t="shared" si="267"/>
        <v>51948644</v>
      </c>
      <c r="AG1854" t="str">
        <f t="shared" si="260"/>
        <v/>
      </c>
    </row>
    <row r="1855" spans="1:33" x14ac:dyDescent="0.25">
      <c r="A1855" s="6">
        <v>39168</v>
      </c>
      <c r="B1855">
        <v>0.54</v>
      </c>
      <c r="C1855">
        <v>0.55000000000000004</v>
      </c>
      <c r="D1855">
        <v>0.54</v>
      </c>
      <c r="E1855">
        <v>0.54500000000000004</v>
      </c>
      <c r="F1855">
        <v>0.31420399999999998</v>
      </c>
      <c r="G1855">
        <v>59000</v>
      </c>
      <c r="I1855" t="str">
        <f t="shared" si="262"/>
        <v/>
      </c>
      <c r="J1855" t="str">
        <f t="shared" si="263"/>
        <v/>
      </c>
      <c r="K1855" t="str">
        <f t="shared" si="264"/>
        <v>Overbought Above %D</v>
      </c>
      <c r="M1855" s="11" t="str">
        <f t="shared" si="259"/>
        <v/>
      </c>
      <c r="O1855">
        <f>IF(ROW($E1855)&lt;=VALUE(LEFT(O$1,FIND("-",O$1,1)-1)),0,IF(ROW($E1855)=VALUE(LEFT(O$1,FIND("-",O$1,1)-1))+1,AVERAGE(INDEX($E:$E,ROW($E1855)-VALUE(LEFT(O$1,FIND("-",O$1,1)-1))):$E1855),($E1855*(2/(VALUE(LEFT(O$1,FIND("-",O$1,1)-1))+1)))+(O1854*(1-(2/(VALUE(LEFT(O$1,FIND("-",O$1,1)-1))+1))))))</f>
        <v>0.4626462018448137</v>
      </c>
      <c r="Q1855">
        <f>IF(ROW($E1855)&lt;=VALUE(LEFT(Q$1,FIND("-",Q$1,1)-1)),0,IF(ROW($E1855)=VALUE(LEFT(Q$1,FIND("-",Q$1,1)-1))+1,AVERAGE(INDEX($E:$E,ROW($E1855)-VALUE(LEFT(Q$1,FIND("-",Q$1,1)-1))):$E1855),($E1855*(2/(VALUE(LEFT(Q$1,FIND("-",Q$1,1)-1))+1)))+(Q1854*(1-(2/(VALUE(LEFT(Q$1,FIND("-",Q$1,1)-1))+1))))))</f>
        <v>0.54190100758941828</v>
      </c>
      <c r="R1855">
        <f>IF(ROW($E1855)&lt;=VALUE(LEFT(R$1,FIND("-",R$1,1)-1)),0,IF(ROW($E1855)=VALUE(LEFT(R$1,FIND("-",R$1,1)-1))+1,AVERAGE(INDEX($E:$E,ROW($E1855)-VALUE(LEFT(R$1,FIND("-",R$1,1)-1))):$E1855),($E1855*(2/(VALUE(LEFT(R$1,FIND("-",R$1,1)-1))+1)))+(R1854*(1-(2/(VALUE(LEFT(R$1,FIND("-",R$1,1)-1))+1))))))</f>
        <v>0.53425785297516748</v>
      </c>
      <c r="S1855">
        <f t="shared" si="265"/>
        <v>7.6431546142508022E-3</v>
      </c>
      <c r="T1855">
        <f>IF(ROW($E1855)&lt;=MAX(VALUE(LEFT(Q$1,FIND("-",Q$1,1)-1)),VALUE(LEFT(R$1,FIND("-",R$1,1)-1)))+VALUE(LEFT(T$1,FIND("-",T$1,1)-1))-1,0,IF(ROW($E1855)=MAX(VALUE(LEFT(Q$1,FIND("-",Q$1,1)-1)),VALUE(LEFT(R$1,FIND("-",R$1,1)-1)))+VALUE(LEFT(T$1,FIND("-",T$1,1)-1)),AVERAGE(INDEX($S:$S,ROW(S1855)-VALUE(LEFT(T$1,FIND("-",T$1,1)-1))+1):S1855),($S1855*(2/(VALUE(LEFT(T$1,FIND("-",T$1,1)-1))+1)))+(T1854*(1-(2/(VALUE(LEFT(T$1,FIND("-",T$1,1)-1))+1))))))</f>
        <v>7.3841015415802543E-3</v>
      </c>
      <c r="V1855">
        <f t="shared" si="266"/>
        <v>5.0000000000000044E-3</v>
      </c>
      <c r="W1855">
        <f>IF(ROW($E1855)&lt;=VALUE(LEFT(W$1,FIND("-",W$1,1)-1))+1,0,IF(ROW($E1854)=VALUE(LEFT(W$1,FIND("-",W$1,1)-1))+1,100-100/(1+ABS((SUMIF(INDEX($V:$V,ROW($V1855)-VALUE(LEFT(W$1,FIND("-",W$1,1)-1))+1):$V1855,"&gt;0",INDEX($V:$V,ROW($V1855)-VALUE(LEFT(W$1,FIND("-",W$1,1)-1))+1):$V1855)/COUNTIF(INDEX($V:$V,ROW($V1855)-VALUE(LEFT(W$1,FIND("-",W$1,1)-1))+1):$V1855,"&gt;0"))/(SUMIF(INDEX($V:$V,ROW($V1855)-VALUE(LEFT(W$1,FIND("-",W$1,1)-1))+1):$V1855,"&lt;0",INDEX($V:$V,ROW($V1855)-VALUE(LEFT(W$1,FIND("-",W$1,1)-1))+1):$V1855)/COUNTIF(INDEX($V:$V,ROW($V1855)-VALUE(LEFT(W$1,FIND("-",W$1,1)-1))+1):$V1855,"&lt;0")))),100-100/(1+ABS((SUMIF(INDEX($V:$V,ROW($V1855)-VALUE(LEFT(W$1,FIND("-",W$1,1)-1))+1):$V1855,"&gt;0",INDEX($V:$V,ROW($V1855)-VALUE(LEFT(W$1,FIND("-",W$1,1)-1))+1):$V1855)/VALUE(LEFT(W$1,FIND("-",W$1,1)-1)))/(SUMIF(INDEX($V:$V,ROW($V1855)-VALUE(LEFT(W$1,FIND("-",W$1,1)-1))+1):$V1855,"&lt;0",INDEX($V:$V,ROW($V1855)-VALUE(LEFT(W$1,FIND("-",W$1,1)-1))+1):$V1855)/VALUE(LEFT(W$1,FIND("-",W$1,1)-1)))))))</f>
        <v>65.517241379310349</v>
      </c>
      <c r="Y1855">
        <f>IF(ROW($E1855)&lt;=VALUE(LEFT(Y$1,FIND("-",Y$1,1)-1)),0,MAX(INDEX(C:C,ROW(C1855)-VALUE(LEFT(Y$1,FIND("-",Y$1,1)-1))+1):C1855))</f>
        <v>0.56499999999999995</v>
      </c>
      <c r="Z1855">
        <f>IF(ROW($E1855)&lt;=VALUE(LEFT(Z$1,FIND("-",Z$1,1)-1)),0,MIN(INDEX(D:D,ROW(D1855)-VALUE(LEFT(Z$1,FIND("-",Z$1,1)-1))+1):D1855))</f>
        <v>0.5</v>
      </c>
      <c r="AA1855">
        <f t="shared" si="261"/>
        <v>69.230769230769354</v>
      </c>
      <c r="AB1855">
        <f>IF(ROW($AA1855)&lt;=VALUE(LEFT(AA$1,FIND("-",AA$1,1)-1))+VALUE(LEFT(AB$1,FIND("-",AB$1,1)-1)-1),0,AVERAGE(INDEX($AA:$AA,ROW($AA1855)-VALUE(LEFT(AB$1,FIND("-",AB$1,1)-1))+1):$AA1855))</f>
        <v>72.977716727716825</v>
      </c>
      <c r="AC1855">
        <f>IF(ROW($AA1855)&lt;=VALUE(LEFT(AA$1,FIND("-",AA$1,1)-1))+VALUE(LEFT(AB$1,FIND("-",AB$1,1)-1)-1)+VALUE(LEFT(AC$1,FIND("-",AC$1,1)-1)-1),0,AVERAGE(INDEX($AB:$AB,ROW($AB1855)-VALUE(LEFT(AC$1,FIND("-",AC$1,1)-1))+1):$AB1855))</f>
        <v>81.065323565323652</v>
      </c>
      <c r="AE1855">
        <f t="shared" si="267"/>
        <v>52007644</v>
      </c>
      <c r="AG1855" t="str">
        <f t="shared" si="260"/>
        <v/>
      </c>
    </row>
    <row r="1856" spans="1:33" x14ac:dyDescent="0.25">
      <c r="A1856" s="6">
        <v>39169</v>
      </c>
      <c r="B1856">
        <v>0.54500000000000004</v>
      </c>
      <c r="C1856">
        <v>0.54500000000000004</v>
      </c>
      <c r="D1856">
        <v>0.54</v>
      </c>
      <c r="E1856">
        <v>0.54</v>
      </c>
      <c r="F1856">
        <v>0.31132100000000001</v>
      </c>
      <c r="G1856">
        <v>582500</v>
      </c>
      <c r="I1856" t="str">
        <f t="shared" si="262"/>
        <v>Bearish</v>
      </c>
      <c r="J1856" t="str">
        <f t="shared" si="263"/>
        <v/>
      </c>
      <c r="K1856" t="str">
        <f t="shared" si="264"/>
        <v>Sell</v>
      </c>
      <c r="M1856" s="11" t="str">
        <f t="shared" si="259"/>
        <v>Sell</v>
      </c>
      <c r="O1856">
        <f>IF(ROW($E1856)&lt;=VALUE(LEFT(O$1,FIND("-",O$1,1)-1)),0,IF(ROW($E1856)=VALUE(LEFT(O$1,FIND("-",O$1,1)-1))+1,AVERAGE(INDEX($E:$E,ROW($E1856)-VALUE(LEFT(O$1,FIND("-",O$1,1)-1))):$E1856),($E1856*(2/(VALUE(LEFT(O$1,FIND("-",O$1,1)-1))+1)))+(O1855*(1-(2/(VALUE(LEFT(O$1,FIND("-",O$1,1)-1))+1))))))</f>
        <v>0.46341589137869621</v>
      </c>
      <c r="Q1856">
        <f>IF(ROW($E1856)&lt;=VALUE(LEFT(Q$1,FIND("-",Q$1,1)-1)),0,IF(ROW($E1856)=VALUE(LEFT(Q$1,FIND("-",Q$1,1)-1))+1,AVERAGE(INDEX($E:$E,ROW($E1856)-VALUE(LEFT(Q$1,FIND("-",Q$1,1)-1))):$E1856),($E1856*(2/(VALUE(LEFT(Q$1,FIND("-",Q$1,1)-1))+1)))+(Q1855*(1-(2/(VALUE(LEFT(Q$1,FIND("-",Q$1,1)-1))+1))))))</f>
        <v>0.54160854488335397</v>
      </c>
      <c r="R1856">
        <f>IF(ROW($E1856)&lt;=VALUE(LEFT(R$1,FIND("-",R$1,1)-1)),0,IF(ROW($E1856)=VALUE(LEFT(R$1,FIND("-",R$1,1)-1))+1,AVERAGE(INDEX($E:$E,ROW($E1856)-VALUE(LEFT(R$1,FIND("-",R$1,1)-1))):$E1856),($E1856*(2/(VALUE(LEFT(R$1,FIND("-",R$1,1)-1))+1)))+(R1855*(1-(2/(VALUE(LEFT(R$1,FIND("-",R$1,1)-1))+1))))))</f>
        <v>0.53468319719922919</v>
      </c>
      <c r="S1856">
        <f t="shared" si="265"/>
        <v>6.925347684124783E-3</v>
      </c>
      <c r="T1856">
        <f>IF(ROW($E1856)&lt;=MAX(VALUE(LEFT(Q$1,FIND("-",Q$1,1)-1)),VALUE(LEFT(R$1,FIND("-",R$1,1)-1)))+VALUE(LEFT(T$1,FIND("-",T$1,1)-1))-1,0,IF(ROW($E1856)=MAX(VALUE(LEFT(Q$1,FIND("-",Q$1,1)-1)),VALUE(LEFT(R$1,FIND("-",R$1,1)-1)))+VALUE(LEFT(T$1,FIND("-",T$1,1)-1)),AVERAGE(INDEX($S:$S,ROW(S1856)-VALUE(LEFT(T$1,FIND("-",T$1,1)-1))+1):S1856),($S1856*(2/(VALUE(LEFT(T$1,FIND("-",T$1,1)-1))+1)))+(T1855*(1-(2/(VALUE(LEFT(T$1,FIND("-",T$1,1)-1))+1))))))</f>
        <v>7.2923507700891604E-3</v>
      </c>
      <c r="V1856">
        <f t="shared" si="266"/>
        <v>-5.0000000000000044E-3</v>
      </c>
      <c r="W1856">
        <f>IF(ROW($E1856)&lt;=VALUE(LEFT(W$1,FIND("-",W$1,1)-1))+1,0,IF(ROW($E1855)=VALUE(LEFT(W$1,FIND("-",W$1,1)-1))+1,100-100/(1+ABS((SUMIF(INDEX($V:$V,ROW($V1856)-VALUE(LEFT(W$1,FIND("-",W$1,1)-1))+1):$V1856,"&gt;0",INDEX($V:$V,ROW($V1856)-VALUE(LEFT(W$1,FIND("-",W$1,1)-1))+1):$V1856)/COUNTIF(INDEX($V:$V,ROW($V1856)-VALUE(LEFT(W$1,FIND("-",W$1,1)-1))+1):$V1856,"&gt;0"))/(SUMIF(INDEX($V:$V,ROW($V1856)-VALUE(LEFT(W$1,FIND("-",W$1,1)-1))+1):$V1856,"&lt;0",INDEX($V:$V,ROW($V1856)-VALUE(LEFT(W$1,FIND("-",W$1,1)-1))+1):$V1856)/COUNTIF(INDEX($V:$V,ROW($V1856)-VALUE(LEFT(W$1,FIND("-",W$1,1)-1))+1):$V1856,"&lt;0")))),100-100/(1+ABS((SUMIF(INDEX($V:$V,ROW($V1856)-VALUE(LEFT(W$1,FIND("-",W$1,1)-1))+1):$V1856,"&gt;0",INDEX($V:$V,ROW($V1856)-VALUE(LEFT(W$1,FIND("-",W$1,1)-1))+1):$V1856)/VALUE(LEFT(W$1,FIND("-",W$1,1)-1)))/(SUMIF(INDEX($V:$V,ROW($V1856)-VALUE(LEFT(W$1,FIND("-",W$1,1)-1))+1):$V1856,"&lt;0",INDEX($V:$V,ROW($V1856)-VALUE(LEFT(W$1,FIND("-",W$1,1)-1))+1):$V1856)/VALUE(LEFT(W$1,FIND("-",W$1,1)-1)))))))</f>
        <v>47.61904761904762</v>
      </c>
      <c r="Y1856">
        <f>IF(ROW($E1856)&lt;=VALUE(LEFT(Y$1,FIND("-",Y$1,1)-1)),0,MAX(INDEX(C:C,ROW(C1856)-VALUE(LEFT(Y$1,FIND("-",Y$1,1)-1))+1):C1856))</f>
        <v>0.56499999999999995</v>
      </c>
      <c r="Z1856">
        <f>IF(ROW($E1856)&lt;=VALUE(LEFT(Z$1,FIND("-",Z$1,1)-1)),0,MIN(INDEX(D:D,ROW(D1856)-VALUE(LEFT(Z$1,FIND("-",Z$1,1)-1))+1):D1856))</f>
        <v>0.51</v>
      </c>
      <c r="AA1856">
        <f t="shared" si="261"/>
        <v>54.545454545454653</v>
      </c>
      <c r="AB1856">
        <f>IF(ROW($AA1856)&lt;=VALUE(LEFT(AA$1,FIND("-",AA$1,1)-1))+VALUE(LEFT(AB$1,FIND("-",AB$1,1)-1)-1),0,AVERAGE(INDEX($AA:$AA,ROW($AA1856)-VALUE(LEFT(AB$1,FIND("-",AB$1,1)-1))+1):$AA1856))</f>
        <v>64.175407925408038</v>
      </c>
      <c r="AC1856">
        <f>IF(ROW($AA1856)&lt;=VALUE(LEFT(AA$1,FIND("-",AA$1,1)-1))+VALUE(LEFT(AB$1,FIND("-",AB$1,1)-1)-1)+VALUE(LEFT(AC$1,FIND("-",AC$1,1)-1)-1),0,AVERAGE(INDEX($AB:$AB,ROW($AB1856)-VALUE(LEFT(AC$1,FIND("-",AC$1,1)-1))+1):$AB1856))</f>
        <v>72.573528323528421</v>
      </c>
      <c r="AE1856">
        <f t="shared" si="267"/>
        <v>51425144</v>
      </c>
      <c r="AG1856" t="str">
        <f t="shared" si="260"/>
        <v>Sell</v>
      </c>
    </row>
    <row r="1857" spans="1:33" x14ac:dyDescent="0.25">
      <c r="A1857" s="6">
        <v>39170</v>
      </c>
      <c r="B1857">
        <v>0.56000000000000005</v>
      </c>
      <c r="C1857">
        <v>0.56000000000000005</v>
      </c>
      <c r="D1857">
        <v>0.55000000000000004</v>
      </c>
      <c r="E1857">
        <v>0.55000000000000004</v>
      </c>
      <c r="F1857">
        <v>0.31708599999999998</v>
      </c>
      <c r="G1857">
        <v>27000</v>
      </c>
      <c r="I1857" t="str">
        <f t="shared" si="262"/>
        <v/>
      </c>
      <c r="J1857" t="str">
        <f t="shared" si="263"/>
        <v/>
      </c>
      <c r="K1857" t="str">
        <f t="shared" si="264"/>
        <v/>
      </c>
      <c r="M1857" s="11" t="str">
        <f t="shared" si="259"/>
        <v/>
      </c>
      <c r="O1857">
        <f>IF(ROW($E1857)&lt;=VALUE(LEFT(O$1,FIND("-",O$1,1)-1)),0,IF(ROW($E1857)=VALUE(LEFT(O$1,FIND("-",O$1,1)-1))+1,AVERAGE(INDEX($E:$E,ROW($E1857)-VALUE(LEFT(O$1,FIND("-",O$1,1)-1))):$E1857),($E1857*(2/(VALUE(LEFT(O$1,FIND("-",O$1,1)-1))+1)))+(O1856*(1-(2/(VALUE(LEFT(O$1,FIND("-",O$1,1)-1))+1))))))</f>
        <v>0.4642774247978137</v>
      </c>
      <c r="Q1857">
        <f>IF(ROW($E1857)&lt;=VALUE(LEFT(Q$1,FIND("-",Q$1,1)-1)),0,IF(ROW($E1857)=VALUE(LEFT(Q$1,FIND("-",Q$1,1)-1))+1,AVERAGE(INDEX($E:$E,ROW($E1857)-VALUE(LEFT(Q$1,FIND("-",Q$1,1)-1))):$E1857),($E1857*(2/(VALUE(LEFT(Q$1,FIND("-",Q$1,1)-1))+1)))+(Q1856*(1-(2/(VALUE(LEFT(Q$1,FIND("-",Q$1,1)-1))+1))))))</f>
        <v>0.54289953797822255</v>
      </c>
      <c r="R1857">
        <f>IF(ROW($E1857)&lt;=VALUE(LEFT(R$1,FIND("-",R$1,1)-1)),0,IF(ROW($E1857)=VALUE(LEFT(R$1,FIND("-",R$1,1)-1))+1,AVERAGE(INDEX($E:$E,ROW($E1857)-VALUE(LEFT(R$1,FIND("-",R$1,1)-1))):$E1857),($E1857*(2/(VALUE(LEFT(R$1,FIND("-",R$1,1)-1))+1)))+(R1856*(1-(2/(VALUE(LEFT(R$1,FIND("-",R$1,1)-1))+1))))))</f>
        <v>0.53581777518447149</v>
      </c>
      <c r="S1857">
        <f t="shared" si="265"/>
        <v>7.0817627937510563E-3</v>
      </c>
      <c r="T1857">
        <f>IF(ROW($E1857)&lt;=MAX(VALUE(LEFT(Q$1,FIND("-",Q$1,1)-1)),VALUE(LEFT(R$1,FIND("-",R$1,1)-1)))+VALUE(LEFT(T$1,FIND("-",T$1,1)-1))-1,0,IF(ROW($E1857)=MAX(VALUE(LEFT(Q$1,FIND("-",Q$1,1)-1)),VALUE(LEFT(R$1,FIND("-",R$1,1)-1)))+VALUE(LEFT(T$1,FIND("-",T$1,1)-1)),AVERAGE(INDEX($S:$S,ROW(S1857)-VALUE(LEFT(T$1,FIND("-",T$1,1)-1))+1):S1857),($S1857*(2/(VALUE(LEFT(T$1,FIND("-",T$1,1)-1))+1)))+(T1856*(1-(2/(VALUE(LEFT(T$1,FIND("-",T$1,1)-1))+1))))))</f>
        <v>7.2502331748215401E-3</v>
      </c>
      <c r="V1857">
        <f t="shared" si="266"/>
        <v>1.0000000000000009E-2</v>
      </c>
      <c r="W1857">
        <f>IF(ROW($E1857)&lt;=VALUE(LEFT(W$1,FIND("-",W$1,1)-1))+1,0,IF(ROW($E1856)=VALUE(LEFT(W$1,FIND("-",W$1,1)-1))+1,100-100/(1+ABS((SUMIF(INDEX($V:$V,ROW($V1857)-VALUE(LEFT(W$1,FIND("-",W$1,1)-1))+1):$V1857,"&gt;0",INDEX($V:$V,ROW($V1857)-VALUE(LEFT(W$1,FIND("-",W$1,1)-1))+1):$V1857)/COUNTIF(INDEX($V:$V,ROW($V1857)-VALUE(LEFT(W$1,FIND("-",W$1,1)-1))+1):$V1857,"&gt;0"))/(SUMIF(INDEX($V:$V,ROW($V1857)-VALUE(LEFT(W$1,FIND("-",W$1,1)-1))+1):$V1857,"&lt;0",INDEX($V:$V,ROW($V1857)-VALUE(LEFT(W$1,FIND("-",W$1,1)-1))+1):$V1857)/COUNTIF(INDEX($V:$V,ROW($V1857)-VALUE(LEFT(W$1,FIND("-",W$1,1)-1))+1):$V1857,"&lt;0")))),100-100/(1+ABS((SUMIF(INDEX($V:$V,ROW($V1857)-VALUE(LEFT(W$1,FIND("-",W$1,1)-1))+1):$V1857,"&gt;0",INDEX($V:$V,ROW($V1857)-VALUE(LEFT(W$1,FIND("-",W$1,1)-1))+1):$V1857)/VALUE(LEFT(W$1,FIND("-",W$1,1)-1)))/(SUMIF(INDEX($V:$V,ROW($V1857)-VALUE(LEFT(W$1,FIND("-",W$1,1)-1))+1):$V1857,"&lt;0",INDEX($V:$V,ROW($V1857)-VALUE(LEFT(W$1,FIND("-",W$1,1)-1))+1):$V1857)/VALUE(LEFT(W$1,FIND("-",W$1,1)-1)))))))</f>
        <v>66.666666666666657</v>
      </c>
      <c r="Y1857">
        <f>IF(ROW($E1857)&lt;=VALUE(LEFT(Y$1,FIND("-",Y$1,1)-1)),0,MAX(INDEX(C:C,ROW(C1857)-VALUE(LEFT(Y$1,FIND("-",Y$1,1)-1))+1):C1857))</f>
        <v>0.56499999999999995</v>
      </c>
      <c r="Z1857">
        <f>IF(ROW($E1857)&lt;=VALUE(LEFT(Z$1,FIND("-",Z$1,1)-1)),0,MIN(INDEX(D:D,ROW(D1857)-VALUE(LEFT(Z$1,FIND("-",Z$1,1)-1))+1):D1857))</f>
        <v>0.51500000000000001</v>
      </c>
      <c r="AA1857">
        <f t="shared" si="261"/>
        <v>70.000000000000156</v>
      </c>
      <c r="AB1857">
        <f>IF(ROW($AA1857)&lt;=VALUE(LEFT(AA$1,FIND("-",AA$1,1)-1))+VALUE(LEFT(AB$1,FIND("-",AB$1,1)-1)-1),0,AVERAGE(INDEX($AA:$AA,ROW($AA1857)-VALUE(LEFT(AB$1,FIND("-",AB$1,1)-1))+1):$AA1857))</f>
        <v>64.592074592074724</v>
      </c>
      <c r="AC1857">
        <f>IF(ROW($AA1857)&lt;=VALUE(LEFT(AA$1,FIND("-",AA$1,1)-1))+VALUE(LEFT(AB$1,FIND("-",AB$1,1)-1)-1)+VALUE(LEFT(AC$1,FIND("-",AC$1,1)-1)-1),0,AVERAGE(INDEX($AB:$AB,ROW($AB1857)-VALUE(LEFT(AC$1,FIND("-",AC$1,1)-1))+1):$AB1857))</f>
        <v>67.248399748399848</v>
      </c>
      <c r="AE1857">
        <f t="shared" si="267"/>
        <v>51452144</v>
      </c>
      <c r="AG1857" t="str">
        <f t="shared" si="260"/>
        <v/>
      </c>
    </row>
    <row r="1858" spans="1:33" x14ac:dyDescent="0.25">
      <c r="A1858" s="6">
        <v>39171</v>
      </c>
      <c r="B1858">
        <v>0.56000000000000005</v>
      </c>
      <c r="C1858">
        <v>0.56499999999999995</v>
      </c>
      <c r="D1858">
        <v>0.54500000000000004</v>
      </c>
      <c r="E1858">
        <v>0.54500000000000004</v>
      </c>
      <c r="F1858">
        <v>0.31420399999999998</v>
      </c>
      <c r="G1858">
        <v>449000</v>
      </c>
      <c r="I1858" t="str">
        <f t="shared" si="262"/>
        <v/>
      </c>
      <c r="J1858" t="str">
        <f t="shared" si="263"/>
        <v/>
      </c>
      <c r="K1858" t="str">
        <f t="shared" si="264"/>
        <v/>
      </c>
      <c r="M1858" s="11" t="str">
        <f t="shared" si="259"/>
        <v/>
      </c>
      <c r="O1858">
        <f>IF(ROW($E1858)&lt;=VALUE(LEFT(O$1,FIND("-",O$1,1)-1)),0,IF(ROW($E1858)=VALUE(LEFT(O$1,FIND("-",O$1,1)-1))+1,AVERAGE(INDEX($E:$E,ROW($E1858)-VALUE(LEFT(O$1,FIND("-",O$1,1)-1))):$E1858),($E1858*(2/(VALUE(LEFT(O$1,FIND("-",O$1,1)-1))+1)))+(O1857*(1-(2/(VALUE(LEFT(O$1,FIND("-",O$1,1)-1))+1))))))</f>
        <v>0.46508063450131809</v>
      </c>
      <c r="Q1858">
        <f>IF(ROW($E1858)&lt;=VALUE(LEFT(Q$1,FIND("-",Q$1,1)-1)),0,IF(ROW($E1858)=VALUE(LEFT(Q$1,FIND("-",Q$1,1)-1))+1,AVERAGE(INDEX($E:$E,ROW($E1858)-VALUE(LEFT(Q$1,FIND("-",Q$1,1)-1))):$E1858),($E1858*(2/(VALUE(LEFT(Q$1,FIND("-",Q$1,1)-1))+1)))+(Q1857*(1-(2/(VALUE(LEFT(Q$1,FIND("-",Q$1,1)-1))+1))))))</f>
        <v>0.54322268598157297</v>
      </c>
      <c r="R1858">
        <f>IF(ROW($E1858)&lt;=VALUE(LEFT(R$1,FIND("-",R$1,1)-1)),0,IF(ROW($E1858)=VALUE(LEFT(R$1,FIND("-",R$1,1)-1))+1,AVERAGE(INDEX($E:$E,ROW($E1858)-VALUE(LEFT(R$1,FIND("-",R$1,1)-1))):$E1858),($E1858*(2/(VALUE(LEFT(R$1,FIND("-",R$1,1)-1))+1)))+(R1857*(1-(2/(VALUE(LEFT(R$1,FIND("-",R$1,1)-1))+1))))))</f>
        <v>0.53649793998562179</v>
      </c>
      <c r="S1858">
        <f t="shared" si="265"/>
        <v>6.7247459959511868E-3</v>
      </c>
      <c r="T1858">
        <f>IF(ROW($E1858)&lt;=MAX(VALUE(LEFT(Q$1,FIND("-",Q$1,1)-1)),VALUE(LEFT(R$1,FIND("-",R$1,1)-1)))+VALUE(LEFT(T$1,FIND("-",T$1,1)-1))-1,0,IF(ROW($E1858)=MAX(VALUE(LEFT(Q$1,FIND("-",Q$1,1)-1)),VALUE(LEFT(R$1,FIND("-",R$1,1)-1)))+VALUE(LEFT(T$1,FIND("-",T$1,1)-1)),AVERAGE(INDEX($S:$S,ROW(S1858)-VALUE(LEFT(T$1,FIND("-",T$1,1)-1))+1):S1858),($S1858*(2/(VALUE(LEFT(T$1,FIND("-",T$1,1)-1))+1)))+(T1857*(1-(2/(VALUE(LEFT(T$1,FIND("-",T$1,1)-1))+1))))))</f>
        <v>7.1451357390474694E-3</v>
      </c>
      <c r="V1858">
        <f t="shared" si="266"/>
        <v>-5.0000000000000044E-3</v>
      </c>
      <c r="W1858">
        <f>IF(ROW($E1858)&lt;=VALUE(LEFT(W$1,FIND("-",W$1,1)-1))+1,0,IF(ROW($E1857)=VALUE(LEFT(W$1,FIND("-",W$1,1)-1))+1,100-100/(1+ABS((SUMIF(INDEX($V:$V,ROW($V1858)-VALUE(LEFT(W$1,FIND("-",W$1,1)-1))+1):$V1858,"&gt;0",INDEX($V:$V,ROW($V1858)-VALUE(LEFT(W$1,FIND("-",W$1,1)-1))+1):$V1858)/COUNTIF(INDEX($V:$V,ROW($V1858)-VALUE(LEFT(W$1,FIND("-",W$1,1)-1))+1):$V1858,"&gt;0"))/(SUMIF(INDEX($V:$V,ROW($V1858)-VALUE(LEFT(W$1,FIND("-",W$1,1)-1))+1):$V1858,"&lt;0",INDEX($V:$V,ROW($V1858)-VALUE(LEFT(W$1,FIND("-",W$1,1)-1))+1):$V1858)/COUNTIF(INDEX($V:$V,ROW($V1858)-VALUE(LEFT(W$1,FIND("-",W$1,1)-1))+1):$V1858,"&lt;0")))),100-100/(1+ABS((SUMIF(INDEX($V:$V,ROW($V1858)-VALUE(LEFT(W$1,FIND("-",W$1,1)-1))+1):$V1858,"&gt;0",INDEX($V:$V,ROW($V1858)-VALUE(LEFT(W$1,FIND("-",W$1,1)-1))+1):$V1858)/VALUE(LEFT(W$1,FIND("-",W$1,1)-1)))/(SUMIF(INDEX($V:$V,ROW($V1858)-VALUE(LEFT(W$1,FIND("-",W$1,1)-1))+1):$V1858,"&lt;0",INDEX($V:$V,ROW($V1858)-VALUE(LEFT(W$1,FIND("-",W$1,1)-1))+1):$V1858)/VALUE(LEFT(W$1,FIND("-",W$1,1)-1)))))))</f>
        <v>56.25</v>
      </c>
      <c r="Y1858">
        <f>IF(ROW($E1858)&lt;=VALUE(LEFT(Y$1,FIND("-",Y$1,1)-1)),0,MAX(INDEX(C:C,ROW(C1858)-VALUE(LEFT(Y$1,FIND("-",Y$1,1)-1))+1):C1858))</f>
        <v>0.56499999999999995</v>
      </c>
      <c r="Z1858">
        <f>IF(ROW($E1858)&lt;=VALUE(LEFT(Z$1,FIND("-",Z$1,1)-1)),0,MIN(INDEX(D:D,ROW(D1858)-VALUE(LEFT(Z$1,FIND("-",Z$1,1)-1))+1):D1858))</f>
        <v>0.51500000000000001</v>
      </c>
      <c r="AA1858">
        <f t="shared" si="261"/>
        <v>60.000000000000128</v>
      </c>
      <c r="AB1858">
        <f>IF(ROW($AA1858)&lt;=VALUE(LEFT(AA$1,FIND("-",AA$1,1)-1))+VALUE(LEFT(AB$1,FIND("-",AB$1,1)-1)-1),0,AVERAGE(INDEX($AA:$AA,ROW($AA1858)-VALUE(LEFT(AB$1,FIND("-",AB$1,1)-1))+1):$AA1858))</f>
        <v>61.515151515151651</v>
      </c>
      <c r="AC1858">
        <f>IF(ROW($AA1858)&lt;=VALUE(LEFT(AA$1,FIND("-",AA$1,1)-1))+VALUE(LEFT(AB$1,FIND("-",AB$1,1)-1)-1)+VALUE(LEFT(AC$1,FIND("-",AC$1,1)-1)-1),0,AVERAGE(INDEX($AB:$AB,ROW($AB1858)-VALUE(LEFT(AC$1,FIND("-",AC$1,1)-1))+1):$AB1858))</f>
        <v>63.427544677544802</v>
      </c>
      <c r="AE1858">
        <f t="shared" si="267"/>
        <v>51003144</v>
      </c>
      <c r="AG1858" t="str">
        <f t="shared" si="260"/>
        <v/>
      </c>
    </row>
    <row r="1859" spans="1:33" x14ac:dyDescent="0.25">
      <c r="A1859" s="6">
        <v>39174</v>
      </c>
      <c r="B1859">
        <v>0.54500000000000004</v>
      </c>
      <c r="C1859">
        <v>0.54500000000000004</v>
      </c>
      <c r="D1859">
        <v>0.54</v>
      </c>
      <c r="E1859">
        <v>0.54500000000000004</v>
      </c>
      <c r="F1859">
        <v>0.31420399999999998</v>
      </c>
      <c r="G1859">
        <v>285000</v>
      </c>
      <c r="I1859" t="str">
        <f t="shared" si="262"/>
        <v/>
      </c>
      <c r="J1859" t="str">
        <f t="shared" si="263"/>
        <v/>
      </c>
      <c r="K1859" t="str">
        <f t="shared" si="264"/>
        <v/>
      </c>
      <c r="M1859" s="11" t="str">
        <f t="shared" ref="M1859:M1922" si="268">IF(K1859="Buy","Buy",IF(K1859="Sell","Sell",""))</f>
        <v/>
      </c>
      <c r="O1859">
        <f>IF(ROW($E1859)&lt;=VALUE(LEFT(O$1,FIND("-",O$1,1)-1)),0,IF(ROW($E1859)=VALUE(LEFT(O$1,FIND("-",O$1,1)-1))+1,AVERAGE(INDEX($E:$E,ROW($E1859)-VALUE(LEFT(O$1,FIND("-",O$1,1)-1))):$E1859),($E1859*(2/(VALUE(LEFT(O$1,FIND("-",O$1,1)-1))+1)))+(O1858*(1-(2/(VALUE(LEFT(O$1,FIND("-",O$1,1)-1))+1))))))</f>
        <v>0.46587585206846921</v>
      </c>
      <c r="Q1859">
        <f>IF(ROW($E1859)&lt;=VALUE(LEFT(Q$1,FIND("-",Q$1,1)-1)),0,IF(ROW($E1859)=VALUE(LEFT(Q$1,FIND("-",Q$1,1)-1))+1,AVERAGE(INDEX($E:$E,ROW($E1859)-VALUE(LEFT(Q$1,FIND("-",Q$1,1)-1))):$E1859),($E1859*(2/(VALUE(LEFT(Q$1,FIND("-",Q$1,1)-1))+1)))+(Q1858*(1-(2/(VALUE(LEFT(Q$1,FIND("-",Q$1,1)-1))+1))))))</f>
        <v>0.54349611890748484</v>
      </c>
      <c r="R1859">
        <f>IF(ROW($E1859)&lt;=VALUE(LEFT(R$1,FIND("-",R$1,1)-1)),0,IF(ROW($E1859)=VALUE(LEFT(R$1,FIND("-",R$1,1)-1))+1,AVERAGE(INDEX($E:$E,ROW($E1859)-VALUE(LEFT(R$1,FIND("-",R$1,1)-1))):$E1859),($E1859*(2/(VALUE(LEFT(R$1,FIND("-",R$1,1)-1))+1)))+(R1858*(1-(2/(VALUE(LEFT(R$1,FIND("-",R$1,1)-1))+1))))))</f>
        <v>0.53712772220890903</v>
      </c>
      <c r="S1859">
        <f t="shared" si="265"/>
        <v>6.3683966985758067E-3</v>
      </c>
      <c r="T1859">
        <f>IF(ROW($E1859)&lt;=MAX(VALUE(LEFT(Q$1,FIND("-",Q$1,1)-1)),VALUE(LEFT(R$1,FIND("-",R$1,1)-1)))+VALUE(LEFT(T$1,FIND("-",T$1,1)-1))-1,0,IF(ROW($E1859)=MAX(VALUE(LEFT(Q$1,FIND("-",Q$1,1)-1)),VALUE(LEFT(R$1,FIND("-",R$1,1)-1)))+VALUE(LEFT(T$1,FIND("-",T$1,1)-1)),AVERAGE(INDEX($S:$S,ROW(S1859)-VALUE(LEFT(T$1,FIND("-",T$1,1)-1))+1):S1859),($S1859*(2/(VALUE(LEFT(T$1,FIND("-",T$1,1)-1))+1)))+(T1858*(1-(2/(VALUE(LEFT(T$1,FIND("-",T$1,1)-1))+1))))))</f>
        <v>6.9897879309531374E-3</v>
      </c>
      <c r="V1859">
        <f t="shared" si="266"/>
        <v>0</v>
      </c>
      <c r="W1859">
        <f>IF(ROW($E1859)&lt;=VALUE(LEFT(W$1,FIND("-",W$1,1)-1))+1,0,IF(ROW($E1858)=VALUE(LEFT(W$1,FIND("-",W$1,1)-1))+1,100-100/(1+ABS((SUMIF(INDEX($V:$V,ROW($V1859)-VALUE(LEFT(W$1,FIND("-",W$1,1)-1))+1):$V1859,"&gt;0",INDEX($V:$V,ROW($V1859)-VALUE(LEFT(W$1,FIND("-",W$1,1)-1))+1):$V1859)/COUNTIF(INDEX($V:$V,ROW($V1859)-VALUE(LEFT(W$1,FIND("-",W$1,1)-1))+1):$V1859,"&gt;0"))/(SUMIF(INDEX($V:$V,ROW($V1859)-VALUE(LEFT(W$1,FIND("-",W$1,1)-1))+1):$V1859,"&lt;0",INDEX($V:$V,ROW($V1859)-VALUE(LEFT(W$1,FIND("-",W$1,1)-1))+1):$V1859)/COUNTIF(INDEX($V:$V,ROW($V1859)-VALUE(LEFT(W$1,FIND("-",W$1,1)-1))+1):$V1859,"&lt;0")))),100-100/(1+ABS((SUMIF(INDEX($V:$V,ROW($V1859)-VALUE(LEFT(W$1,FIND("-",W$1,1)-1))+1):$V1859,"&gt;0",INDEX($V:$V,ROW($V1859)-VALUE(LEFT(W$1,FIND("-",W$1,1)-1))+1):$V1859)/VALUE(LEFT(W$1,FIND("-",W$1,1)-1)))/(SUMIF(INDEX($V:$V,ROW($V1859)-VALUE(LEFT(W$1,FIND("-",W$1,1)-1))+1):$V1859,"&lt;0",INDEX($V:$V,ROW($V1859)-VALUE(LEFT(W$1,FIND("-",W$1,1)-1))+1):$V1859)/VALUE(LEFT(W$1,FIND("-",W$1,1)-1)))))))</f>
        <v>60</v>
      </c>
      <c r="Y1859">
        <f>IF(ROW($E1859)&lt;=VALUE(LEFT(Y$1,FIND("-",Y$1,1)-1)),0,MAX(INDEX(C:C,ROW(C1859)-VALUE(LEFT(Y$1,FIND("-",Y$1,1)-1))+1):C1859))</f>
        <v>0.56499999999999995</v>
      </c>
      <c r="Z1859">
        <f>IF(ROW($E1859)&lt;=VALUE(LEFT(Z$1,FIND("-",Z$1,1)-1)),0,MIN(INDEX(D:D,ROW(D1859)-VALUE(LEFT(Z$1,FIND("-",Z$1,1)-1))+1):D1859))</f>
        <v>0.51500000000000001</v>
      </c>
      <c r="AA1859">
        <f t="shared" si="261"/>
        <v>60.000000000000128</v>
      </c>
      <c r="AB1859">
        <f>IF(ROW($AA1859)&lt;=VALUE(LEFT(AA$1,FIND("-",AA$1,1)-1))+VALUE(LEFT(AB$1,FIND("-",AB$1,1)-1)-1),0,AVERAGE(INDEX($AA:$AA,ROW($AA1859)-VALUE(LEFT(AB$1,FIND("-",AB$1,1)-1))+1):$AA1859))</f>
        <v>63.333333333333464</v>
      </c>
      <c r="AC1859">
        <f>IF(ROW($AA1859)&lt;=VALUE(LEFT(AA$1,FIND("-",AA$1,1)-1))+VALUE(LEFT(AB$1,FIND("-",AB$1,1)-1)-1)+VALUE(LEFT(AC$1,FIND("-",AC$1,1)-1)-1),0,AVERAGE(INDEX($AB:$AB,ROW($AB1859)-VALUE(LEFT(AC$1,FIND("-",AC$1,1)-1))+1):$AB1859))</f>
        <v>63.146853146853282</v>
      </c>
      <c r="AE1859">
        <f t="shared" si="267"/>
        <v>51003144</v>
      </c>
      <c r="AG1859" t="str">
        <f t="shared" ref="AG1859:AG1922" si="269">IF(K1859="Buy","Buy",IF(K1859="Sell","Sell",""))</f>
        <v/>
      </c>
    </row>
    <row r="1860" spans="1:33" x14ac:dyDescent="0.25">
      <c r="A1860" s="6">
        <v>39175</v>
      </c>
      <c r="B1860">
        <v>0.54500000000000004</v>
      </c>
      <c r="C1860">
        <v>0.54500000000000004</v>
      </c>
      <c r="D1860">
        <v>0.54</v>
      </c>
      <c r="E1860">
        <v>0.54500000000000004</v>
      </c>
      <c r="F1860">
        <v>0.31420399999999998</v>
      </c>
      <c r="G1860">
        <v>524300</v>
      </c>
      <c r="I1860" t="str">
        <f t="shared" si="262"/>
        <v/>
      </c>
      <c r="J1860" t="str">
        <f t="shared" si="263"/>
        <v/>
      </c>
      <c r="K1860" t="str">
        <f t="shared" si="264"/>
        <v/>
      </c>
      <c r="M1860" s="11" t="str">
        <f t="shared" si="268"/>
        <v/>
      </c>
      <c r="O1860">
        <f>IF(ROW($E1860)&lt;=VALUE(LEFT(O$1,FIND("-",O$1,1)-1)),0,IF(ROW($E1860)=VALUE(LEFT(O$1,FIND("-",O$1,1)-1))+1,AVERAGE(INDEX($E:$E,ROW($E1860)-VALUE(LEFT(O$1,FIND("-",O$1,1)-1))):$E1860),($E1860*(2/(VALUE(LEFT(O$1,FIND("-",O$1,1)-1))+1)))+(O1859*(1-(2/(VALUE(LEFT(O$1,FIND("-",O$1,1)-1))+1))))))</f>
        <v>0.46666315702301187</v>
      </c>
      <c r="Q1860">
        <f>IF(ROW($E1860)&lt;=VALUE(LEFT(Q$1,FIND("-",Q$1,1)-1)),0,IF(ROW($E1860)=VALUE(LEFT(Q$1,FIND("-",Q$1,1)-1))+1,AVERAGE(INDEX($E:$E,ROW($E1860)-VALUE(LEFT(Q$1,FIND("-",Q$1,1)-1))):$E1860),($E1860*(2/(VALUE(LEFT(Q$1,FIND("-",Q$1,1)-1))+1)))+(Q1859*(1-(2/(VALUE(LEFT(Q$1,FIND("-",Q$1,1)-1))+1))))))</f>
        <v>0.54372748522941028</v>
      </c>
      <c r="R1860">
        <f>IF(ROW($E1860)&lt;=VALUE(LEFT(R$1,FIND("-",R$1,1)-1)),0,IF(ROW($E1860)=VALUE(LEFT(R$1,FIND("-",R$1,1)-1))+1,AVERAGE(INDEX($E:$E,ROW($E1860)-VALUE(LEFT(R$1,FIND("-",R$1,1)-1))):$E1860),($E1860*(2/(VALUE(LEFT(R$1,FIND("-",R$1,1)-1))+1)))+(R1859*(1-(2/(VALUE(LEFT(R$1,FIND("-",R$1,1)-1))+1))))))</f>
        <v>0.53771085389713802</v>
      </c>
      <c r="S1860">
        <f t="shared" si="265"/>
        <v>6.0166313322722598E-3</v>
      </c>
      <c r="T1860">
        <f>IF(ROW($E1860)&lt;=MAX(VALUE(LEFT(Q$1,FIND("-",Q$1,1)-1)),VALUE(LEFT(R$1,FIND("-",R$1,1)-1)))+VALUE(LEFT(T$1,FIND("-",T$1,1)-1))-1,0,IF(ROW($E1860)=MAX(VALUE(LEFT(Q$1,FIND("-",Q$1,1)-1)),VALUE(LEFT(R$1,FIND("-",R$1,1)-1)))+VALUE(LEFT(T$1,FIND("-",T$1,1)-1)),AVERAGE(INDEX($S:$S,ROW(S1860)-VALUE(LEFT(T$1,FIND("-",T$1,1)-1))+1):S1860),($S1860*(2/(VALUE(LEFT(T$1,FIND("-",T$1,1)-1))+1)))+(T1859*(1-(2/(VALUE(LEFT(T$1,FIND("-",T$1,1)-1))+1))))))</f>
        <v>6.7951566112169626E-3</v>
      </c>
      <c r="V1860">
        <f t="shared" si="266"/>
        <v>0</v>
      </c>
      <c r="W1860">
        <f>IF(ROW($E1860)&lt;=VALUE(LEFT(W$1,FIND("-",W$1,1)-1))+1,0,IF(ROW($E1859)=VALUE(LEFT(W$1,FIND("-",W$1,1)-1))+1,100-100/(1+ABS((SUMIF(INDEX($V:$V,ROW($V1860)-VALUE(LEFT(W$1,FIND("-",W$1,1)-1))+1):$V1860,"&gt;0",INDEX($V:$V,ROW($V1860)-VALUE(LEFT(W$1,FIND("-",W$1,1)-1))+1):$V1860)/COUNTIF(INDEX($V:$V,ROW($V1860)-VALUE(LEFT(W$1,FIND("-",W$1,1)-1))+1):$V1860,"&gt;0"))/(SUMIF(INDEX($V:$V,ROW($V1860)-VALUE(LEFT(W$1,FIND("-",W$1,1)-1))+1):$V1860,"&lt;0",INDEX($V:$V,ROW($V1860)-VALUE(LEFT(W$1,FIND("-",W$1,1)-1))+1):$V1860)/COUNTIF(INDEX($V:$V,ROW($V1860)-VALUE(LEFT(W$1,FIND("-",W$1,1)-1))+1):$V1860,"&lt;0")))),100-100/(1+ABS((SUMIF(INDEX($V:$V,ROW($V1860)-VALUE(LEFT(W$1,FIND("-",W$1,1)-1))+1):$V1860,"&gt;0",INDEX($V:$V,ROW($V1860)-VALUE(LEFT(W$1,FIND("-",W$1,1)-1))+1):$V1860)/VALUE(LEFT(W$1,FIND("-",W$1,1)-1)))/(SUMIF(INDEX($V:$V,ROW($V1860)-VALUE(LEFT(W$1,FIND("-",W$1,1)-1))+1):$V1860,"&lt;0",INDEX($V:$V,ROW($V1860)-VALUE(LEFT(W$1,FIND("-",W$1,1)-1))+1):$V1860)/VALUE(LEFT(W$1,FIND("-",W$1,1)-1)))))))</f>
        <v>60</v>
      </c>
      <c r="Y1860">
        <f>IF(ROW($E1860)&lt;=VALUE(LEFT(Y$1,FIND("-",Y$1,1)-1)),0,MAX(INDEX(C:C,ROW(C1860)-VALUE(LEFT(Y$1,FIND("-",Y$1,1)-1))+1):C1860))</f>
        <v>0.56499999999999995</v>
      </c>
      <c r="Z1860">
        <f>IF(ROW($E1860)&lt;=VALUE(LEFT(Z$1,FIND("-",Z$1,1)-1)),0,MIN(INDEX(D:D,ROW(D1860)-VALUE(LEFT(Z$1,FIND("-",Z$1,1)-1))+1):D1860))</f>
        <v>0.53</v>
      </c>
      <c r="AA1860">
        <f t="shared" si="261"/>
        <v>42.857142857142996</v>
      </c>
      <c r="AB1860">
        <f>IF(ROW($AA1860)&lt;=VALUE(LEFT(AA$1,FIND("-",AA$1,1)-1))+VALUE(LEFT(AB$1,FIND("-",AB$1,1)-1)-1),0,AVERAGE(INDEX($AA:$AA,ROW($AA1860)-VALUE(LEFT(AB$1,FIND("-",AB$1,1)-1))+1):$AA1860))</f>
        <v>54.28571428571442</v>
      </c>
      <c r="AC1860">
        <f>IF(ROW($AA1860)&lt;=VALUE(LEFT(AA$1,FIND("-",AA$1,1)-1))+VALUE(LEFT(AB$1,FIND("-",AB$1,1)-1)-1)+VALUE(LEFT(AC$1,FIND("-",AC$1,1)-1)-1),0,AVERAGE(INDEX($AB:$AB,ROW($AB1860)-VALUE(LEFT(AC$1,FIND("-",AC$1,1)-1))+1):$AB1860))</f>
        <v>59.711399711399849</v>
      </c>
      <c r="AE1860">
        <f t="shared" si="267"/>
        <v>51003144</v>
      </c>
      <c r="AG1860" t="str">
        <f t="shared" si="269"/>
        <v/>
      </c>
    </row>
    <row r="1861" spans="1:33" x14ac:dyDescent="0.25">
      <c r="A1861" s="6">
        <v>39176</v>
      </c>
      <c r="B1861">
        <v>0.54500000000000004</v>
      </c>
      <c r="C1861">
        <v>0.54500000000000004</v>
      </c>
      <c r="D1861">
        <v>0.54</v>
      </c>
      <c r="E1861">
        <v>0.54</v>
      </c>
      <c r="F1861">
        <v>0.31132100000000001</v>
      </c>
      <c r="G1861">
        <v>443500</v>
      </c>
      <c r="I1861" t="str">
        <f t="shared" si="262"/>
        <v/>
      </c>
      <c r="J1861" t="str">
        <f t="shared" si="263"/>
        <v/>
      </c>
      <c r="K1861" t="str">
        <f t="shared" si="264"/>
        <v/>
      </c>
      <c r="M1861" s="11" t="str">
        <f t="shared" si="268"/>
        <v/>
      </c>
      <c r="O1861">
        <f>IF(ROW($E1861)&lt;=VALUE(LEFT(O$1,FIND("-",O$1,1)-1)),0,IF(ROW($E1861)=VALUE(LEFT(O$1,FIND("-",O$1,1)-1))+1,AVERAGE(INDEX($E:$E,ROW($E1861)-VALUE(LEFT(O$1,FIND("-",O$1,1)-1))):$E1861),($E1861*(2/(VALUE(LEFT(O$1,FIND("-",O$1,1)-1))+1)))+(O1860*(1-(2/(VALUE(LEFT(O$1,FIND("-",O$1,1)-1))+1))))))</f>
        <v>0.46739287685362868</v>
      </c>
      <c r="Q1861">
        <f>IF(ROW($E1861)&lt;=VALUE(LEFT(Q$1,FIND("-",Q$1,1)-1)),0,IF(ROW($E1861)=VALUE(LEFT(Q$1,FIND("-",Q$1,1)-1))+1,AVERAGE(INDEX($E:$E,ROW($E1861)-VALUE(LEFT(Q$1,FIND("-",Q$1,1)-1))):$E1861),($E1861*(2/(VALUE(LEFT(Q$1,FIND("-",Q$1,1)-1))+1)))+(Q1860*(1-(2/(VALUE(LEFT(Q$1,FIND("-",Q$1,1)-1))+1))))))</f>
        <v>0.54315402596334716</v>
      </c>
      <c r="R1861">
        <f>IF(ROW($E1861)&lt;=VALUE(LEFT(R$1,FIND("-",R$1,1)-1)),0,IF(ROW($E1861)=VALUE(LEFT(R$1,FIND("-",R$1,1)-1))+1,AVERAGE(INDEX($E:$E,ROW($E1861)-VALUE(LEFT(R$1,FIND("-",R$1,1)-1))):$E1861),($E1861*(2/(VALUE(LEFT(R$1,FIND("-",R$1,1)-1))+1)))+(R1860*(1-(2/(VALUE(LEFT(R$1,FIND("-",R$1,1)-1))+1))))))</f>
        <v>0.53788042027512784</v>
      </c>
      <c r="S1861">
        <f t="shared" si="265"/>
        <v>5.2736056882193294E-3</v>
      </c>
      <c r="T1861">
        <f>IF(ROW($E1861)&lt;=MAX(VALUE(LEFT(Q$1,FIND("-",Q$1,1)-1)),VALUE(LEFT(R$1,FIND("-",R$1,1)-1)))+VALUE(LEFT(T$1,FIND("-",T$1,1)-1))-1,0,IF(ROW($E1861)=MAX(VALUE(LEFT(Q$1,FIND("-",Q$1,1)-1)),VALUE(LEFT(R$1,FIND("-",R$1,1)-1)))+VALUE(LEFT(T$1,FIND("-",T$1,1)-1)),AVERAGE(INDEX($S:$S,ROW(S1861)-VALUE(LEFT(T$1,FIND("-",T$1,1)-1))+1):S1861),($S1861*(2/(VALUE(LEFT(T$1,FIND("-",T$1,1)-1))+1)))+(T1860*(1-(2/(VALUE(LEFT(T$1,FIND("-",T$1,1)-1))+1))))))</f>
        <v>6.4908464266174365E-3</v>
      </c>
      <c r="V1861">
        <f t="shared" si="266"/>
        <v>-5.0000000000000044E-3</v>
      </c>
      <c r="W1861">
        <f>IF(ROW($E1861)&lt;=VALUE(LEFT(W$1,FIND("-",W$1,1)-1))+1,0,IF(ROW($E1860)=VALUE(LEFT(W$1,FIND("-",W$1,1)-1))+1,100-100/(1+ABS((SUMIF(INDEX($V:$V,ROW($V1861)-VALUE(LEFT(W$1,FIND("-",W$1,1)-1))+1):$V1861,"&gt;0",INDEX($V:$V,ROW($V1861)-VALUE(LEFT(W$1,FIND("-",W$1,1)-1))+1):$V1861)/COUNTIF(INDEX($V:$V,ROW($V1861)-VALUE(LEFT(W$1,FIND("-",W$1,1)-1))+1):$V1861,"&gt;0"))/(SUMIF(INDEX($V:$V,ROW($V1861)-VALUE(LEFT(W$1,FIND("-",W$1,1)-1))+1):$V1861,"&lt;0",INDEX($V:$V,ROW($V1861)-VALUE(LEFT(W$1,FIND("-",W$1,1)-1))+1):$V1861)/COUNTIF(INDEX($V:$V,ROW($V1861)-VALUE(LEFT(W$1,FIND("-",W$1,1)-1))+1):$V1861,"&lt;0")))),100-100/(1+ABS((SUMIF(INDEX($V:$V,ROW($V1861)-VALUE(LEFT(W$1,FIND("-",W$1,1)-1))+1):$V1861,"&gt;0",INDEX($V:$V,ROW($V1861)-VALUE(LEFT(W$1,FIND("-",W$1,1)-1))+1):$V1861)/VALUE(LEFT(W$1,FIND("-",W$1,1)-1)))/(SUMIF(INDEX($V:$V,ROW($V1861)-VALUE(LEFT(W$1,FIND("-",W$1,1)-1))+1):$V1861,"&lt;0",INDEX($V:$V,ROW($V1861)-VALUE(LEFT(W$1,FIND("-",W$1,1)-1))+1):$V1861)/VALUE(LEFT(W$1,FIND("-",W$1,1)-1)))))))</f>
        <v>50</v>
      </c>
      <c r="Y1861">
        <f>IF(ROW($E1861)&lt;=VALUE(LEFT(Y$1,FIND("-",Y$1,1)-1)),0,MAX(INDEX(C:C,ROW(C1861)-VALUE(LEFT(Y$1,FIND("-",Y$1,1)-1))+1):C1861))</f>
        <v>0.56499999999999995</v>
      </c>
      <c r="Z1861">
        <f>IF(ROW($E1861)&lt;=VALUE(LEFT(Z$1,FIND("-",Z$1,1)-1)),0,MIN(INDEX(D:D,ROW(D1861)-VALUE(LEFT(Z$1,FIND("-",Z$1,1)-1))+1):D1861))</f>
        <v>0.54</v>
      </c>
      <c r="AA1861">
        <f t="shared" si="261"/>
        <v>0</v>
      </c>
      <c r="AB1861">
        <f>IF(ROW($AA1861)&lt;=VALUE(LEFT(AA$1,FIND("-",AA$1,1)-1))+VALUE(LEFT(AB$1,FIND("-",AB$1,1)-1)-1),0,AVERAGE(INDEX($AA:$AA,ROW($AA1861)-VALUE(LEFT(AB$1,FIND("-",AB$1,1)-1))+1):$AA1861))</f>
        <v>34.28571428571437</v>
      </c>
      <c r="AC1861">
        <f>IF(ROW($AA1861)&lt;=VALUE(LEFT(AA$1,FIND("-",AA$1,1)-1))+VALUE(LEFT(AB$1,FIND("-",AB$1,1)-1)-1)+VALUE(LEFT(AC$1,FIND("-",AC$1,1)-1)-1),0,AVERAGE(INDEX($AB:$AB,ROW($AB1861)-VALUE(LEFT(AC$1,FIND("-",AC$1,1)-1))+1):$AB1861))</f>
        <v>50.634920634920746</v>
      </c>
      <c r="AE1861">
        <f t="shared" si="267"/>
        <v>50559644</v>
      </c>
      <c r="AG1861" t="str">
        <f t="shared" si="269"/>
        <v/>
      </c>
    </row>
    <row r="1862" spans="1:33" x14ac:dyDescent="0.25">
      <c r="A1862" s="6">
        <v>39177</v>
      </c>
      <c r="B1862">
        <v>0.54500000000000004</v>
      </c>
      <c r="C1862">
        <v>0.55000000000000004</v>
      </c>
      <c r="D1862">
        <v>0.54500000000000004</v>
      </c>
      <c r="E1862">
        <v>0.55000000000000004</v>
      </c>
      <c r="F1862">
        <v>0.31708599999999998</v>
      </c>
      <c r="G1862">
        <v>147500</v>
      </c>
      <c r="I1862" t="str">
        <f t="shared" si="262"/>
        <v/>
      </c>
      <c r="J1862" t="str">
        <f t="shared" si="263"/>
        <v/>
      </c>
      <c r="K1862" t="str">
        <f t="shared" si="264"/>
        <v/>
      </c>
      <c r="M1862" s="11" t="str">
        <f t="shared" si="268"/>
        <v/>
      </c>
      <c r="O1862">
        <f>IF(ROW($E1862)&lt;=VALUE(LEFT(O$1,FIND("-",O$1,1)-1)),0,IF(ROW($E1862)=VALUE(LEFT(O$1,FIND("-",O$1,1)-1))+1,AVERAGE(INDEX($E:$E,ROW($E1862)-VALUE(LEFT(O$1,FIND("-",O$1,1)-1))):$E1862),($E1862*(2/(VALUE(LEFT(O$1,FIND("-",O$1,1)-1))+1)))+(O1861*(1-(2/(VALUE(LEFT(O$1,FIND("-",O$1,1)-1))+1))))))</f>
        <v>0.46821483827797072</v>
      </c>
      <c r="Q1862">
        <f>IF(ROW($E1862)&lt;=VALUE(LEFT(Q$1,FIND("-",Q$1,1)-1)),0,IF(ROW($E1862)=VALUE(LEFT(Q$1,FIND("-",Q$1,1)-1))+1,AVERAGE(INDEX($E:$E,ROW($E1862)-VALUE(LEFT(Q$1,FIND("-",Q$1,1)-1))):$E1862),($E1862*(2/(VALUE(LEFT(Q$1,FIND("-",Q$1,1)-1))+1)))+(Q1861*(1-(2/(VALUE(LEFT(Q$1,FIND("-",Q$1,1)-1))+1))))))</f>
        <v>0.5442072527382168</v>
      </c>
      <c r="R1862">
        <f>IF(ROW($E1862)&lt;=VALUE(LEFT(R$1,FIND("-",R$1,1)-1)),0,IF(ROW($E1862)=VALUE(LEFT(R$1,FIND("-",R$1,1)-1))+1,AVERAGE(INDEX($E:$E,ROW($E1862)-VALUE(LEFT(R$1,FIND("-",R$1,1)-1))):$E1862),($E1862*(2/(VALUE(LEFT(R$1,FIND("-",R$1,1)-1))+1)))+(R1861*(1-(2/(VALUE(LEFT(R$1,FIND("-",R$1,1)-1))+1))))))</f>
        <v>0.53877816692141467</v>
      </c>
      <c r="S1862">
        <f t="shared" si="265"/>
        <v>5.4290858168021261E-3</v>
      </c>
      <c r="T1862">
        <f>IF(ROW($E1862)&lt;=MAX(VALUE(LEFT(Q$1,FIND("-",Q$1,1)-1)),VALUE(LEFT(R$1,FIND("-",R$1,1)-1)))+VALUE(LEFT(T$1,FIND("-",T$1,1)-1))-1,0,IF(ROW($E1862)=MAX(VALUE(LEFT(Q$1,FIND("-",Q$1,1)-1)),VALUE(LEFT(R$1,FIND("-",R$1,1)-1)))+VALUE(LEFT(T$1,FIND("-",T$1,1)-1)),AVERAGE(INDEX($S:$S,ROW(S1862)-VALUE(LEFT(T$1,FIND("-",T$1,1)-1))+1):S1862),($S1862*(2/(VALUE(LEFT(T$1,FIND("-",T$1,1)-1))+1)))+(T1861*(1-(2/(VALUE(LEFT(T$1,FIND("-",T$1,1)-1))+1))))))</f>
        <v>6.2784943046543746E-3</v>
      </c>
      <c r="V1862">
        <f t="shared" si="266"/>
        <v>1.0000000000000009E-2</v>
      </c>
      <c r="W1862">
        <f>IF(ROW($E1862)&lt;=VALUE(LEFT(W$1,FIND("-",W$1,1)-1))+1,0,IF(ROW($E1861)=VALUE(LEFT(W$1,FIND("-",W$1,1)-1))+1,100-100/(1+ABS((SUMIF(INDEX($V:$V,ROW($V1862)-VALUE(LEFT(W$1,FIND("-",W$1,1)-1))+1):$V1862,"&gt;0",INDEX($V:$V,ROW($V1862)-VALUE(LEFT(W$1,FIND("-",W$1,1)-1))+1):$V1862)/COUNTIF(INDEX($V:$V,ROW($V1862)-VALUE(LEFT(W$1,FIND("-",W$1,1)-1))+1):$V1862,"&gt;0"))/(SUMIF(INDEX($V:$V,ROW($V1862)-VALUE(LEFT(W$1,FIND("-",W$1,1)-1))+1):$V1862,"&lt;0",INDEX($V:$V,ROW($V1862)-VALUE(LEFT(W$1,FIND("-",W$1,1)-1))+1):$V1862)/COUNTIF(INDEX($V:$V,ROW($V1862)-VALUE(LEFT(W$1,FIND("-",W$1,1)-1))+1):$V1862,"&lt;0")))),100-100/(1+ABS((SUMIF(INDEX($V:$V,ROW($V1862)-VALUE(LEFT(W$1,FIND("-",W$1,1)-1))+1):$V1862,"&gt;0",INDEX($V:$V,ROW($V1862)-VALUE(LEFT(W$1,FIND("-",W$1,1)-1))+1):$V1862)/VALUE(LEFT(W$1,FIND("-",W$1,1)-1)))/(SUMIF(INDEX($V:$V,ROW($V1862)-VALUE(LEFT(W$1,FIND("-",W$1,1)-1))+1):$V1862,"&lt;0",INDEX($V:$V,ROW($V1862)-VALUE(LEFT(W$1,FIND("-",W$1,1)-1))+1):$V1862)/VALUE(LEFT(W$1,FIND("-",W$1,1)-1)))))))</f>
        <v>56.25</v>
      </c>
      <c r="Y1862">
        <f>IF(ROW($E1862)&lt;=VALUE(LEFT(Y$1,FIND("-",Y$1,1)-1)),0,MAX(INDEX(C:C,ROW(C1862)-VALUE(LEFT(Y$1,FIND("-",Y$1,1)-1))+1):C1862))</f>
        <v>0.56499999999999995</v>
      </c>
      <c r="Z1862">
        <f>IF(ROW($E1862)&lt;=VALUE(LEFT(Z$1,FIND("-",Z$1,1)-1)),0,MIN(INDEX(D:D,ROW(D1862)-VALUE(LEFT(Z$1,FIND("-",Z$1,1)-1))+1):D1862))</f>
        <v>0.54</v>
      </c>
      <c r="AA1862">
        <f t="shared" si="261"/>
        <v>40.000000000000178</v>
      </c>
      <c r="AB1862">
        <f>IF(ROW($AA1862)&lt;=VALUE(LEFT(AA$1,FIND("-",AA$1,1)-1))+VALUE(LEFT(AB$1,FIND("-",AB$1,1)-1)-1),0,AVERAGE(INDEX($AA:$AA,ROW($AA1862)-VALUE(LEFT(AB$1,FIND("-",AB$1,1)-1))+1):$AA1862))</f>
        <v>27.619047619047723</v>
      </c>
      <c r="AC1862">
        <f>IF(ROW($AA1862)&lt;=VALUE(LEFT(AA$1,FIND("-",AA$1,1)-1))+VALUE(LEFT(AB$1,FIND("-",AB$1,1)-1)-1)+VALUE(LEFT(AC$1,FIND("-",AC$1,1)-1)-1),0,AVERAGE(INDEX($AB:$AB,ROW($AB1862)-VALUE(LEFT(AC$1,FIND("-",AC$1,1)-1))+1):$AB1862))</f>
        <v>38.730158730158834</v>
      </c>
      <c r="AE1862">
        <f t="shared" si="267"/>
        <v>50707144</v>
      </c>
      <c r="AG1862" t="str">
        <f t="shared" si="269"/>
        <v/>
      </c>
    </row>
    <row r="1863" spans="1:33" x14ac:dyDescent="0.25">
      <c r="A1863" s="6">
        <v>39178</v>
      </c>
      <c r="B1863">
        <v>0.54500000000000004</v>
      </c>
      <c r="C1863">
        <v>0.55000000000000004</v>
      </c>
      <c r="D1863">
        <v>0.54500000000000004</v>
      </c>
      <c r="E1863">
        <v>0.54500000000000004</v>
      </c>
      <c r="F1863">
        <v>0.31420399999999998</v>
      </c>
      <c r="G1863">
        <v>405000</v>
      </c>
      <c r="I1863" t="str">
        <f t="shared" si="262"/>
        <v/>
      </c>
      <c r="J1863" t="str">
        <f t="shared" si="263"/>
        <v/>
      </c>
      <c r="K1863" t="str">
        <f t="shared" si="264"/>
        <v/>
      </c>
      <c r="M1863" s="11" t="str">
        <f t="shared" si="268"/>
        <v/>
      </c>
      <c r="O1863">
        <f>IF(ROW($E1863)&lt;=VALUE(LEFT(O$1,FIND("-",O$1,1)-1)),0,IF(ROW($E1863)=VALUE(LEFT(O$1,FIND("-",O$1,1)-1))+1,AVERAGE(INDEX($E:$E,ROW($E1863)-VALUE(LEFT(O$1,FIND("-",O$1,1)-1))):$E1863),($E1863*(2/(VALUE(LEFT(O$1,FIND("-",O$1,1)-1))+1)))+(O1862*(1-(2/(VALUE(LEFT(O$1,FIND("-",O$1,1)-1))+1))))))</f>
        <v>0.46897886973789144</v>
      </c>
      <c r="Q1863">
        <f>IF(ROW($E1863)&lt;=VALUE(LEFT(Q$1,FIND("-",Q$1,1)-1)),0,IF(ROW($E1863)=VALUE(LEFT(Q$1,FIND("-",Q$1,1)-1))+1,AVERAGE(INDEX($E:$E,ROW($E1863)-VALUE(LEFT(Q$1,FIND("-",Q$1,1)-1))):$E1863),($E1863*(2/(VALUE(LEFT(Q$1,FIND("-",Q$1,1)-1))+1)))+(Q1862*(1-(2/(VALUE(LEFT(Q$1,FIND("-",Q$1,1)-1))+1))))))</f>
        <v>0.54432921385541422</v>
      </c>
      <c r="R1863">
        <f>IF(ROW($E1863)&lt;=VALUE(LEFT(R$1,FIND("-",R$1,1)-1)),0,IF(ROW($E1863)=VALUE(LEFT(R$1,FIND("-",R$1,1)-1))+1,AVERAGE(INDEX($E:$E,ROW($E1863)-VALUE(LEFT(R$1,FIND("-",R$1,1)-1))):$E1863),($E1863*(2/(VALUE(LEFT(R$1,FIND("-",R$1,1)-1))+1)))+(R1862*(1-(2/(VALUE(LEFT(R$1,FIND("-",R$1,1)-1))+1))))))</f>
        <v>0.53923904344575435</v>
      </c>
      <c r="S1863">
        <f t="shared" si="265"/>
        <v>5.0901704096598666E-3</v>
      </c>
      <c r="T1863">
        <f>IF(ROW($E1863)&lt;=MAX(VALUE(LEFT(Q$1,FIND("-",Q$1,1)-1)),VALUE(LEFT(R$1,FIND("-",R$1,1)-1)))+VALUE(LEFT(T$1,FIND("-",T$1,1)-1))-1,0,IF(ROW($E1863)=MAX(VALUE(LEFT(Q$1,FIND("-",Q$1,1)-1)),VALUE(LEFT(R$1,FIND("-",R$1,1)-1)))+VALUE(LEFT(T$1,FIND("-",T$1,1)-1)),AVERAGE(INDEX($S:$S,ROW(S1863)-VALUE(LEFT(T$1,FIND("-",T$1,1)-1))+1):S1863),($S1863*(2/(VALUE(LEFT(T$1,FIND("-",T$1,1)-1))+1)))+(T1862*(1-(2/(VALUE(LEFT(T$1,FIND("-",T$1,1)-1))+1))))))</f>
        <v>6.0408295256554733E-3</v>
      </c>
      <c r="V1863">
        <f t="shared" si="266"/>
        <v>-5.0000000000000044E-3</v>
      </c>
      <c r="W1863">
        <f>IF(ROW($E1863)&lt;=VALUE(LEFT(W$1,FIND("-",W$1,1)-1))+1,0,IF(ROW($E1862)=VALUE(LEFT(W$1,FIND("-",W$1,1)-1))+1,100-100/(1+ABS((SUMIF(INDEX($V:$V,ROW($V1863)-VALUE(LEFT(W$1,FIND("-",W$1,1)-1))+1):$V1863,"&gt;0",INDEX($V:$V,ROW($V1863)-VALUE(LEFT(W$1,FIND("-",W$1,1)-1))+1):$V1863)/COUNTIF(INDEX($V:$V,ROW($V1863)-VALUE(LEFT(W$1,FIND("-",W$1,1)-1))+1):$V1863,"&gt;0"))/(SUMIF(INDEX($V:$V,ROW($V1863)-VALUE(LEFT(W$1,FIND("-",W$1,1)-1))+1):$V1863,"&lt;0",INDEX($V:$V,ROW($V1863)-VALUE(LEFT(W$1,FIND("-",W$1,1)-1))+1):$V1863)/COUNTIF(INDEX($V:$V,ROW($V1863)-VALUE(LEFT(W$1,FIND("-",W$1,1)-1))+1):$V1863,"&lt;0")))),100-100/(1+ABS((SUMIF(INDEX($V:$V,ROW($V1863)-VALUE(LEFT(W$1,FIND("-",W$1,1)-1))+1):$V1863,"&gt;0",INDEX($V:$V,ROW($V1863)-VALUE(LEFT(W$1,FIND("-",W$1,1)-1))+1):$V1863)/VALUE(LEFT(W$1,FIND("-",W$1,1)-1)))/(SUMIF(INDEX($V:$V,ROW($V1863)-VALUE(LEFT(W$1,FIND("-",W$1,1)-1))+1):$V1863,"&lt;0",INDEX($V:$V,ROW($V1863)-VALUE(LEFT(W$1,FIND("-",W$1,1)-1))+1):$V1863)/VALUE(LEFT(W$1,FIND("-",W$1,1)-1)))))))</f>
        <v>50</v>
      </c>
      <c r="Y1863">
        <f>IF(ROW($E1863)&lt;=VALUE(LEFT(Y$1,FIND("-",Y$1,1)-1)),0,MAX(INDEX(C:C,ROW(C1863)-VALUE(LEFT(Y$1,FIND("-",Y$1,1)-1))+1):C1863))</f>
        <v>0.56499999999999995</v>
      </c>
      <c r="Z1863">
        <f>IF(ROW($E1863)&lt;=VALUE(LEFT(Z$1,FIND("-",Z$1,1)-1)),0,MIN(INDEX(D:D,ROW(D1863)-VALUE(LEFT(Z$1,FIND("-",Z$1,1)-1))+1):D1863))</f>
        <v>0.54</v>
      </c>
      <c r="AA1863">
        <f t="shared" si="261"/>
        <v>20.000000000000089</v>
      </c>
      <c r="AB1863">
        <f>IF(ROW($AA1863)&lt;=VALUE(LEFT(AA$1,FIND("-",AA$1,1)-1))+VALUE(LEFT(AB$1,FIND("-",AB$1,1)-1)-1),0,AVERAGE(INDEX($AA:$AA,ROW($AA1863)-VALUE(LEFT(AB$1,FIND("-",AB$1,1)-1))+1):$AA1863))</f>
        <v>20.000000000000089</v>
      </c>
      <c r="AC1863">
        <f>IF(ROW($AA1863)&lt;=VALUE(LEFT(AA$1,FIND("-",AA$1,1)-1))+VALUE(LEFT(AB$1,FIND("-",AB$1,1)-1)-1)+VALUE(LEFT(AC$1,FIND("-",AC$1,1)-1)-1),0,AVERAGE(INDEX($AB:$AB,ROW($AB1863)-VALUE(LEFT(AC$1,FIND("-",AC$1,1)-1))+1):$AB1863))</f>
        <v>27.301587301587393</v>
      </c>
      <c r="AE1863">
        <f t="shared" si="267"/>
        <v>50302144</v>
      </c>
      <c r="AG1863" t="str">
        <f t="shared" si="269"/>
        <v/>
      </c>
    </row>
    <row r="1864" spans="1:33" x14ac:dyDescent="0.25">
      <c r="A1864" s="6">
        <v>39181</v>
      </c>
      <c r="B1864">
        <v>0.54500000000000004</v>
      </c>
      <c r="C1864">
        <v>0.56000000000000005</v>
      </c>
      <c r="D1864">
        <v>0.54500000000000004</v>
      </c>
      <c r="E1864">
        <v>0.55500000000000005</v>
      </c>
      <c r="F1864">
        <v>0.319969</v>
      </c>
      <c r="G1864">
        <v>446100</v>
      </c>
      <c r="I1864" t="str">
        <f t="shared" si="262"/>
        <v/>
      </c>
      <c r="J1864" t="str">
        <f t="shared" si="263"/>
        <v/>
      </c>
      <c r="K1864" t="str">
        <f t="shared" si="264"/>
        <v/>
      </c>
      <c r="M1864" s="11" t="str">
        <f t="shared" si="268"/>
        <v/>
      </c>
      <c r="O1864">
        <f>IF(ROW($E1864)&lt;=VALUE(LEFT(O$1,FIND("-",O$1,1)-1)),0,IF(ROW($E1864)=VALUE(LEFT(O$1,FIND("-",O$1,1)-1))+1,AVERAGE(INDEX($E:$E,ROW($E1864)-VALUE(LEFT(O$1,FIND("-",O$1,1)-1))):$E1864),($E1864*(2/(VALUE(LEFT(O$1,FIND("-",O$1,1)-1))+1)))+(O1863*(1-(2/(VALUE(LEFT(O$1,FIND("-",O$1,1)-1))+1))))))</f>
        <v>0.46983480138229056</v>
      </c>
      <c r="Q1864">
        <f>IF(ROW($E1864)&lt;=VALUE(LEFT(Q$1,FIND("-",Q$1,1)-1)),0,IF(ROW($E1864)=VALUE(LEFT(Q$1,FIND("-",Q$1,1)-1))+1,AVERAGE(INDEX($E:$E,ROW($E1864)-VALUE(LEFT(Q$1,FIND("-",Q$1,1)-1))):$E1864),($E1864*(2/(VALUE(LEFT(Q$1,FIND("-",Q$1,1)-1))+1)))+(Q1863*(1-(2/(VALUE(LEFT(Q$1,FIND("-",Q$1,1)-1))+1))))))</f>
        <v>0.54597087326227356</v>
      </c>
      <c r="R1864">
        <f>IF(ROW($E1864)&lt;=VALUE(LEFT(R$1,FIND("-",R$1,1)-1)),0,IF(ROW($E1864)=VALUE(LEFT(R$1,FIND("-",R$1,1)-1))+1,AVERAGE(INDEX($E:$E,ROW($E1864)-VALUE(LEFT(R$1,FIND("-",R$1,1)-1))):$E1864),($E1864*(2/(VALUE(LEFT(R$1,FIND("-",R$1,1)-1))+1)))+(R1863*(1-(2/(VALUE(LEFT(R$1,FIND("-",R$1,1)-1))+1))))))</f>
        <v>0.54040652170903181</v>
      </c>
      <c r="S1864">
        <f t="shared" si="265"/>
        <v>5.5643515532417531E-3</v>
      </c>
      <c r="T1864">
        <f>IF(ROW($E1864)&lt;=MAX(VALUE(LEFT(Q$1,FIND("-",Q$1,1)-1)),VALUE(LEFT(R$1,FIND("-",R$1,1)-1)))+VALUE(LEFT(T$1,FIND("-",T$1,1)-1))-1,0,IF(ROW($E1864)=MAX(VALUE(LEFT(Q$1,FIND("-",Q$1,1)-1)),VALUE(LEFT(R$1,FIND("-",R$1,1)-1)))+VALUE(LEFT(T$1,FIND("-",T$1,1)-1)),AVERAGE(INDEX($S:$S,ROW(S1864)-VALUE(LEFT(T$1,FIND("-",T$1,1)-1))+1):S1864),($S1864*(2/(VALUE(LEFT(T$1,FIND("-",T$1,1)-1))+1)))+(T1863*(1-(2/(VALUE(LEFT(T$1,FIND("-",T$1,1)-1))+1))))))</f>
        <v>5.9455339311727303E-3</v>
      </c>
      <c r="V1864">
        <f t="shared" si="266"/>
        <v>1.0000000000000009E-2</v>
      </c>
      <c r="W1864">
        <f>IF(ROW($E1864)&lt;=VALUE(LEFT(W$1,FIND("-",W$1,1)-1))+1,0,IF(ROW($E1863)=VALUE(LEFT(W$1,FIND("-",W$1,1)-1))+1,100-100/(1+ABS((SUMIF(INDEX($V:$V,ROW($V1864)-VALUE(LEFT(W$1,FIND("-",W$1,1)-1))+1):$V1864,"&gt;0",INDEX($V:$V,ROW($V1864)-VALUE(LEFT(W$1,FIND("-",W$1,1)-1))+1):$V1864)/COUNTIF(INDEX($V:$V,ROW($V1864)-VALUE(LEFT(W$1,FIND("-",W$1,1)-1))+1):$V1864,"&gt;0"))/(SUMIF(INDEX($V:$V,ROW($V1864)-VALUE(LEFT(W$1,FIND("-",W$1,1)-1))+1):$V1864,"&lt;0",INDEX($V:$V,ROW($V1864)-VALUE(LEFT(W$1,FIND("-",W$1,1)-1))+1):$V1864)/COUNTIF(INDEX($V:$V,ROW($V1864)-VALUE(LEFT(W$1,FIND("-",W$1,1)-1))+1):$V1864,"&lt;0")))),100-100/(1+ABS((SUMIF(INDEX($V:$V,ROW($V1864)-VALUE(LEFT(W$1,FIND("-",W$1,1)-1))+1):$V1864,"&gt;0",INDEX($V:$V,ROW($V1864)-VALUE(LEFT(W$1,FIND("-",W$1,1)-1))+1):$V1864)/VALUE(LEFT(W$1,FIND("-",W$1,1)-1)))/(SUMIF(INDEX($V:$V,ROW($V1864)-VALUE(LEFT(W$1,FIND("-",W$1,1)-1))+1):$V1864,"&lt;0",INDEX($V:$V,ROW($V1864)-VALUE(LEFT(W$1,FIND("-",W$1,1)-1))+1):$V1864)/VALUE(LEFT(W$1,FIND("-",W$1,1)-1)))))))</f>
        <v>52.941176470588232</v>
      </c>
      <c r="Y1864">
        <f>IF(ROW($E1864)&lt;=VALUE(LEFT(Y$1,FIND("-",Y$1,1)-1)),0,MAX(INDEX(C:C,ROW(C1864)-VALUE(LEFT(Y$1,FIND("-",Y$1,1)-1))+1):C1864))</f>
        <v>0.56499999999999995</v>
      </c>
      <c r="Z1864">
        <f>IF(ROW($E1864)&lt;=VALUE(LEFT(Z$1,FIND("-",Z$1,1)-1)),0,MIN(INDEX(D:D,ROW(D1864)-VALUE(LEFT(Z$1,FIND("-",Z$1,1)-1))+1):D1864))</f>
        <v>0.54</v>
      </c>
      <c r="AA1864">
        <f t="shared" si="261"/>
        <v>60.000000000000263</v>
      </c>
      <c r="AB1864">
        <f>IF(ROW($AA1864)&lt;=VALUE(LEFT(AA$1,FIND("-",AA$1,1)-1))+VALUE(LEFT(AB$1,FIND("-",AB$1,1)-1)-1),0,AVERAGE(INDEX($AA:$AA,ROW($AA1864)-VALUE(LEFT(AB$1,FIND("-",AB$1,1)-1))+1):$AA1864))</f>
        <v>40.000000000000178</v>
      </c>
      <c r="AC1864">
        <f>IF(ROW($AA1864)&lt;=VALUE(LEFT(AA$1,FIND("-",AA$1,1)-1))+VALUE(LEFT(AB$1,FIND("-",AB$1,1)-1)-1)+VALUE(LEFT(AC$1,FIND("-",AC$1,1)-1)-1),0,AVERAGE(INDEX($AB:$AB,ROW($AB1864)-VALUE(LEFT(AC$1,FIND("-",AC$1,1)-1))+1):$AB1864))</f>
        <v>29.20634920634933</v>
      </c>
      <c r="AE1864">
        <f t="shared" si="267"/>
        <v>50748244</v>
      </c>
      <c r="AG1864" t="str">
        <f t="shared" si="269"/>
        <v/>
      </c>
    </row>
    <row r="1865" spans="1:33" x14ac:dyDescent="0.25">
      <c r="A1865" s="6">
        <v>39182</v>
      </c>
      <c r="B1865">
        <v>0.55500000000000005</v>
      </c>
      <c r="C1865">
        <v>0.55500000000000005</v>
      </c>
      <c r="D1865">
        <v>0.54500000000000004</v>
      </c>
      <c r="E1865">
        <v>0.54500000000000004</v>
      </c>
      <c r="F1865">
        <v>0.31420399999999998</v>
      </c>
      <c r="G1865">
        <v>431200</v>
      </c>
      <c r="I1865" t="str">
        <f t="shared" si="262"/>
        <v/>
      </c>
      <c r="J1865" t="str">
        <f t="shared" si="263"/>
        <v/>
      </c>
      <c r="K1865" t="str">
        <f t="shared" si="264"/>
        <v/>
      </c>
      <c r="M1865" s="11" t="str">
        <f t="shared" si="268"/>
        <v/>
      </c>
      <c r="O1865">
        <f>IF(ROW($E1865)&lt;=VALUE(LEFT(O$1,FIND("-",O$1,1)-1)),0,IF(ROW($E1865)=VALUE(LEFT(O$1,FIND("-",O$1,1)-1))+1,AVERAGE(INDEX($E:$E,ROW($E1865)-VALUE(LEFT(O$1,FIND("-",O$1,1)-1))):$E1865),($E1865*(2/(VALUE(LEFT(O$1,FIND("-",O$1,1)-1))+1)))+(O1864*(1-(2/(VALUE(LEFT(O$1,FIND("-",O$1,1)-1))+1))))))</f>
        <v>0.47058271380634742</v>
      </c>
      <c r="Q1865">
        <f>IF(ROW($E1865)&lt;=VALUE(LEFT(Q$1,FIND("-",Q$1,1)-1)),0,IF(ROW($E1865)=VALUE(LEFT(Q$1,FIND("-",Q$1,1)-1))+1,AVERAGE(INDEX($E:$E,ROW($E1865)-VALUE(LEFT(Q$1,FIND("-",Q$1,1)-1))):$E1865),($E1865*(2/(VALUE(LEFT(Q$1,FIND("-",Q$1,1)-1))+1)))+(Q1864*(1-(2/(VALUE(LEFT(Q$1,FIND("-",Q$1,1)-1))+1))))))</f>
        <v>0.54582150814500074</v>
      </c>
      <c r="R1865">
        <f>IF(ROW($E1865)&lt;=VALUE(LEFT(R$1,FIND("-",R$1,1)-1)),0,IF(ROW($E1865)=VALUE(LEFT(R$1,FIND("-",R$1,1)-1))+1,AVERAGE(INDEX($E:$E,ROW($E1865)-VALUE(LEFT(R$1,FIND("-",R$1,1)-1))):$E1865),($E1865*(2/(VALUE(LEFT(R$1,FIND("-",R$1,1)-1))+1)))+(R1864*(1-(2/(VALUE(LEFT(R$1,FIND("-",R$1,1)-1))+1))))))</f>
        <v>0.54074677936021465</v>
      </c>
      <c r="S1865">
        <f t="shared" si="265"/>
        <v>5.0747287847860978E-3</v>
      </c>
      <c r="T1865">
        <f>IF(ROW($E1865)&lt;=MAX(VALUE(LEFT(Q$1,FIND("-",Q$1,1)-1)),VALUE(LEFT(R$1,FIND("-",R$1,1)-1)))+VALUE(LEFT(T$1,FIND("-",T$1,1)-1))-1,0,IF(ROW($E1865)=MAX(VALUE(LEFT(Q$1,FIND("-",Q$1,1)-1)),VALUE(LEFT(R$1,FIND("-",R$1,1)-1)))+VALUE(LEFT(T$1,FIND("-",T$1,1)-1)),AVERAGE(INDEX($S:$S,ROW(S1865)-VALUE(LEFT(T$1,FIND("-",T$1,1)-1))+1):S1865),($S1865*(2/(VALUE(LEFT(T$1,FIND("-",T$1,1)-1))+1)))+(T1864*(1-(2/(VALUE(LEFT(T$1,FIND("-",T$1,1)-1))+1))))))</f>
        <v>5.7713729018954042E-3</v>
      </c>
      <c r="V1865">
        <f t="shared" si="266"/>
        <v>-1.0000000000000009E-2</v>
      </c>
      <c r="W1865">
        <f>IF(ROW($E1865)&lt;=VALUE(LEFT(W$1,FIND("-",W$1,1)-1))+1,0,IF(ROW($E1864)=VALUE(LEFT(W$1,FIND("-",W$1,1)-1))+1,100-100/(1+ABS((SUMIF(INDEX($V:$V,ROW($V1865)-VALUE(LEFT(W$1,FIND("-",W$1,1)-1))+1):$V1865,"&gt;0",INDEX($V:$V,ROW($V1865)-VALUE(LEFT(W$1,FIND("-",W$1,1)-1))+1):$V1865)/COUNTIF(INDEX($V:$V,ROW($V1865)-VALUE(LEFT(W$1,FIND("-",W$1,1)-1))+1):$V1865,"&gt;0"))/(SUMIF(INDEX($V:$V,ROW($V1865)-VALUE(LEFT(W$1,FIND("-",W$1,1)-1))+1):$V1865,"&lt;0",INDEX($V:$V,ROW($V1865)-VALUE(LEFT(W$1,FIND("-",W$1,1)-1))+1):$V1865)/COUNTIF(INDEX($V:$V,ROW($V1865)-VALUE(LEFT(W$1,FIND("-",W$1,1)-1))+1):$V1865,"&lt;0")))),100-100/(1+ABS((SUMIF(INDEX($V:$V,ROW($V1865)-VALUE(LEFT(W$1,FIND("-",W$1,1)-1))+1):$V1865,"&gt;0",INDEX($V:$V,ROW($V1865)-VALUE(LEFT(W$1,FIND("-",W$1,1)-1))+1):$V1865)/VALUE(LEFT(W$1,FIND("-",W$1,1)-1)))/(SUMIF(INDEX($V:$V,ROW($V1865)-VALUE(LEFT(W$1,FIND("-",W$1,1)-1))+1):$V1865,"&lt;0",INDEX($V:$V,ROW($V1865)-VALUE(LEFT(W$1,FIND("-",W$1,1)-1))+1):$V1865)/VALUE(LEFT(W$1,FIND("-",W$1,1)-1)))))))</f>
        <v>41.17647058823529</v>
      </c>
      <c r="Y1865">
        <f>IF(ROW($E1865)&lt;=VALUE(LEFT(Y$1,FIND("-",Y$1,1)-1)),0,MAX(INDEX(C:C,ROW(C1865)-VALUE(LEFT(Y$1,FIND("-",Y$1,1)-1))+1):C1865))</f>
        <v>0.56499999999999995</v>
      </c>
      <c r="Z1865">
        <f>IF(ROW($E1865)&lt;=VALUE(LEFT(Z$1,FIND("-",Z$1,1)-1)),0,MIN(INDEX(D:D,ROW(D1865)-VALUE(LEFT(Z$1,FIND("-",Z$1,1)-1))+1):D1865))</f>
        <v>0.54</v>
      </c>
      <c r="AA1865">
        <f t="shared" si="261"/>
        <v>20.000000000000089</v>
      </c>
      <c r="AB1865">
        <f>IF(ROW($AA1865)&lt;=VALUE(LEFT(AA$1,FIND("-",AA$1,1)-1))+VALUE(LEFT(AB$1,FIND("-",AB$1,1)-1)-1),0,AVERAGE(INDEX($AA:$AA,ROW($AA1865)-VALUE(LEFT(AB$1,FIND("-",AB$1,1)-1))+1):$AA1865))</f>
        <v>33.333333333333478</v>
      </c>
      <c r="AC1865">
        <f>IF(ROW($AA1865)&lt;=VALUE(LEFT(AA$1,FIND("-",AA$1,1)-1))+VALUE(LEFT(AB$1,FIND("-",AB$1,1)-1)-1)+VALUE(LEFT(AC$1,FIND("-",AC$1,1)-1)-1),0,AVERAGE(INDEX($AB:$AB,ROW($AB1865)-VALUE(LEFT(AC$1,FIND("-",AC$1,1)-1))+1):$AB1865))</f>
        <v>31.111111111111246</v>
      </c>
      <c r="AE1865">
        <f t="shared" si="267"/>
        <v>50317044</v>
      </c>
      <c r="AG1865" t="str">
        <f t="shared" si="269"/>
        <v/>
      </c>
    </row>
    <row r="1866" spans="1:33" x14ac:dyDescent="0.25">
      <c r="A1866" s="6">
        <v>39183</v>
      </c>
      <c r="B1866">
        <v>0.55000000000000004</v>
      </c>
      <c r="C1866">
        <v>0.55500000000000005</v>
      </c>
      <c r="D1866">
        <v>0.54500000000000004</v>
      </c>
      <c r="E1866">
        <v>0.55500000000000005</v>
      </c>
      <c r="F1866">
        <v>0.319969</v>
      </c>
      <c r="G1866">
        <v>131500</v>
      </c>
      <c r="I1866" t="str">
        <f t="shared" si="262"/>
        <v/>
      </c>
      <c r="J1866" t="str">
        <f t="shared" si="263"/>
        <v/>
      </c>
      <c r="K1866" t="str">
        <f t="shared" si="264"/>
        <v/>
      </c>
      <c r="M1866" s="11" t="str">
        <f t="shared" si="268"/>
        <v/>
      </c>
      <c r="O1866">
        <f>IF(ROW($E1866)&lt;=VALUE(LEFT(O$1,FIND("-",O$1,1)-1)),0,IF(ROW($E1866)=VALUE(LEFT(O$1,FIND("-",O$1,1)-1))+1,AVERAGE(INDEX($E:$E,ROW($E1866)-VALUE(LEFT(O$1,FIND("-",O$1,1)-1))):$E1866),($E1866*(2/(VALUE(LEFT(O$1,FIND("-",O$1,1)-1))+1)))+(O1865*(1-(2/(VALUE(LEFT(O$1,FIND("-",O$1,1)-1))+1))))))</f>
        <v>0.47142268680329924</v>
      </c>
      <c r="Q1866">
        <f>IF(ROW($E1866)&lt;=VALUE(LEFT(Q$1,FIND("-",Q$1,1)-1)),0,IF(ROW($E1866)=VALUE(LEFT(Q$1,FIND("-",Q$1,1)-1))+1,AVERAGE(INDEX($E:$E,ROW($E1866)-VALUE(LEFT(Q$1,FIND("-",Q$1,1)-1))):$E1866),($E1866*(2/(VALUE(LEFT(Q$1,FIND("-",Q$1,1)-1))+1)))+(Q1865*(1-(2/(VALUE(LEFT(Q$1,FIND("-",Q$1,1)-1))+1))))))</f>
        <v>0.54723358381500065</v>
      </c>
      <c r="R1866">
        <f>IF(ROW($E1866)&lt;=VALUE(LEFT(R$1,FIND("-",R$1,1)-1)),0,IF(ROW($E1866)=VALUE(LEFT(R$1,FIND("-",R$1,1)-1))+1,AVERAGE(INDEX($E:$E,ROW($E1866)-VALUE(LEFT(R$1,FIND("-",R$1,1)-1))):$E1866),($E1866*(2/(VALUE(LEFT(R$1,FIND("-",R$1,1)-1))+1)))+(R1865*(1-(2/(VALUE(LEFT(R$1,FIND("-",R$1,1)-1))+1))))))</f>
        <v>0.54180257348168026</v>
      </c>
      <c r="S1866">
        <f t="shared" si="265"/>
        <v>5.4310103333203852E-3</v>
      </c>
      <c r="T1866">
        <f>IF(ROW($E1866)&lt;=MAX(VALUE(LEFT(Q$1,FIND("-",Q$1,1)-1)),VALUE(LEFT(R$1,FIND("-",R$1,1)-1)))+VALUE(LEFT(T$1,FIND("-",T$1,1)-1))-1,0,IF(ROW($E1866)=MAX(VALUE(LEFT(Q$1,FIND("-",Q$1,1)-1)),VALUE(LEFT(R$1,FIND("-",R$1,1)-1)))+VALUE(LEFT(T$1,FIND("-",T$1,1)-1)),AVERAGE(INDEX($S:$S,ROW(S1866)-VALUE(LEFT(T$1,FIND("-",T$1,1)-1))+1):S1866),($S1866*(2/(VALUE(LEFT(T$1,FIND("-",T$1,1)-1))+1)))+(T1865*(1-(2/(VALUE(LEFT(T$1,FIND("-",T$1,1)-1))+1))))))</f>
        <v>5.7033003881804007E-3</v>
      </c>
      <c r="V1866">
        <f t="shared" si="266"/>
        <v>1.0000000000000009E-2</v>
      </c>
      <c r="W1866">
        <f>IF(ROW($E1866)&lt;=VALUE(LEFT(W$1,FIND("-",W$1,1)-1))+1,0,IF(ROW($E1865)=VALUE(LEFT(W$1,FIND("-",W$1,1)-1))+1,100-100/(1+ABS((SUMIF(INDEX($V:$V,ROW($V1866)-VALUE(LEFT(W$1,FIND("-",W$1,1)-1))+1):$V1866,"&gt;0",INDEX($V:$V,ROW($V1866)-VALUE(LEFT(W$1,FIND("-",W$1,1)-1))+1):$V1866)/COUNTIF(INDEX($V:$V,ROW($V1866)-VALUE(LEFT(W$1,FIND("-",W$1,1)-1))+1):$V1866,"&gt;0"))/(SUMIF(INDEX($V:$V,ROW($V1866)-VALUE(LEFT(W$1,FIND("-",W$1,1)-1))+1):$V1866,"&lt;0",INDEX($V:$V,ROW($V1866)-VALUE(LEFT(W$1,FIND("-",W$1,1)-1))+1):$V1866)/COUNTIF(INDEX($V:$V,ROW($V1866)-VALUE(LEFT(W$1,FIND("-",W$1,1)-1))+1):$V1866,"&lt;0")))),100-100/(1+ABS((SUMIF(INDEX($V:$V,ROW($V1866)-VALUE(LEFT(W$1,FIND("-",W$1,1)-1))+1):$V1866,"&gt;0",INDEX($V:$V,ROW($V1866)-VALUE(LEFT(W$1,FIND("-",W$1,1)-1))+1):$V1866)/VALUE(LEFT(W$1,FIND("-",W$1,1)-1)))/(SUMIF(INDEX($V:$V,ROW($V1866)-VALUE(LEFT(W$1,FIND("-",W$1,1)-1))+1):$V1866,"&lt;0",INDEX($V:$V,ROW($V1866)-VALUE(LEFT(W$1,FIND("-",W$1,1)-1))+1):$V1866)/VALUE(LEFT(W$1,FIND("-",W$1,1)-1)))))))</f>
        <v>50</v>
      </c>
      <c r="Y1866">
        <f>IF(ROW($E1866)&lt;=VALUE(LEFT(Y$1,FIND("-",Y$1,1)-1)),0,MAX(INDEX(C:C,ROW(C1866)-VALUE(LEFT(Y$1,FIND("-",Y$1,1)-1))+1):C1866))</f>
        <v>0.56499999999999995</v>
      </c>
      <c r="Z1866">
        <f>IF(ROW($E1866)&lt;=VALUE(LEFT(Z$1,FIND("-",Z$1,1)-1)),0,MIN(INDEX(D:D,ROW(D1866)-VALUE(LEFT(Z$1,FIND("-",Z$1,1)-1))+1):D1866))</f>
        <v>0.54</v>
      </c>
      <c r="AA1866">
        <f t="shared" si="261"/>
        <v>60.000000000000263</v>
      </c>
      <c r="AB1866">
        <f>IF(ROW($AA1866)&lt;=VALUE(LEFT(AA$1,FIND("-",AA$1,1)-1))+VALUE(LEFT(AB$1,FIND("-",AB$1,1)-1)-1),0,AVERAGE(INDEX($AA:$AA,ROW($AA1866)-VALUE(LEFT(AB$1,FIND("-",AB$1,1)-1))+1):$AA1866))</f>
        <v>46.666666666666877</v>
      </c>
      <c r="AC1866">
        <f>IF(ROW($AA1866)&lt;=VALUE(LEFT(AA$1,FIND("-",AA$1,1)-1))+VALUE(LEFT(AB$1,FIND("-",AB$1,1)-1)-1)+VALUE(LEFT(AC$1,FIND("-",AC$1,1)-1)-1),0,AVERAGE(INDEX($AB:$AB,ROW($AB1866)-VALUE(LEFT(AC$1,FIND("-",AC$1,1)-1))+1):$AB1866))</f>
        <v>40.000000000000178</v>
      </c>
      <c r="AE1866">
        <f t="shared" si="267"/>
        <v>50448544</v>
      </c>
      <c r="AG1866" t="str">
        <f t="shared" si="269"/>
        <v/>
      </c>
    </row>
    <row r="1867" spans="1:33" x14ac:dyDescent="0.25">
      <c r="A1867" s="6">
        <v>39184</v>
      </c>
      <c r="B1867">
        <v>0.56000000000000005</v>
      </c>
      <c r="C1867">
        <v>0.63</v>
      </c>
      <c r="D1867">
        <v>0.56000000000000005</v>
      </c>
      <c r="E1867">
        <v>0.59</v>
      </c>
      <c r="F1867">
        <v>0.34014699999999998</v>
      </c>
      <c r="G1867">
        <v>1801800</v>
      </c>
      <c r="I1867" t="str">
        <f t="shared" si="262"/>
        <v>Bullish</v>
      </c>
      <c r="J1867" t="str">
        <f t="shared" si="263"/>
        <v/>
      </c>
      <c r="K1867" t="str">
        <f t="shared" si="264"/>
        <v/>
      </c>
      <c r="M1867" s="11" t="str">
        <f t="shared" si="268"/>
        <v/>
      </c>
      <c r="O1867">
        <f>IF(ROW($E1867)&lt;=VALUE(LEFT(O$1,FIND("-",O$1,1)-1)),0,IF(ROW($E1867)=VALUE(LEFT(O$1,FIND("-",O$1,1)-1))+1,AVERAGE(INDEX($E:$E,ROW($E1867)-VALUE(LEFT(O$1,FIND("-",O$1,1)-1))):$E1867),($E1867*(2/(VALUE(LEFT(O$1,FIND("-",O$1,1)-1))+1)))+(O1866*(1-(2/(VALUE(LEFT(O$1,FIND("-",O$1,1)-1))+1))))))</f>
        <v>0.4726025605664505</v>
      </c>
      <c r="Q1867">
        <f>IF(ROW($E1867)&lt;=VALUE(LEFT(Q$1,FIND("-",Q$1,1)-1)),0,IF(ROW($E1867)=VALUE(LEFT(Q$1,FIND("-",Q$1,1)-1))+1,AVERAGE(INDEX($E:$E,ROW($E1867)-VALUE(LEFT(Q$1,FIND("-",Q$1,1)-1))):$E1867),($E1867*(2/(VALUE(LEFT(Q$1,FIND("-",Q$1,1)-1))+1)))+(Q1866*(1-(2/(VALUE(LEFT(Q$1,FIND("-",Q$1,1)-1))+1))))))</f>
        <v>0.55381303245884672</v>
      </c>
      <c r="R1867">
        <f>IF(ROW($E1867)&lt;=VALUE(LEFT(R$1,FIND("-",R$1,1)-1)),0,IF(ROW($E1867)=VALUE(LEFT(R$1,FIND("-",R$1,1)-1))+1,AVERAGE(INDEX($E:$E,ROW($E1867)-VALUE(LEFT(R$1,FIND("-",R$1,1)-1))):$E1867),($E1867*(2/(VALUE(LEFT(R$1,FIND("-",R$1,1)-1))+1)))+(R1866*(1-(2/(VALUE(LEFT(R$1,FIND("-",R$1,1)-1))+1))))))</f>
        <v>0.54537275322377798</v>
      </c>
      <c r="S1867">
        <f t="shared" si="265"/>
        <v>8.4402792350687372E-3</v>
      </c>
      <c r="T1867">
        <f>IF(ROW($E1867)&lt;=MAX(VALUE(LEFT(Q$1,FIND("-",Q$1,1)-1)),VALUE(LEFT(R$1,FIND("-",R$1,1)-1)))+VALUE(LEFT(T$1,FIND("-",T$1,1)-1))-1,0,IF(ROW($E1867)=MAX(VALUE(LEFT(Q$1,FIND("-",Q$1,1)-1)),VALUE(LEFT(R$1,FIND("-",R$1,1)-1)))+VALUE(LEFT(T$1,FIND("-",T$1,1)-1)),AVERAGE(INDEX($S:$S,ROW(S1867)-VALUE(LEFT(T$1,FIND("-",T$1,1)-1))+1):S1867),($S1867*(2/(VALUE(LEFT(T$1,FIND("-",T$1,1)-1))+1)))+(T1866*(1-(2/(VALUE(LEFT(T$1,FIND("-",T$1,1)-1))+1))))))</f>
        <v>6.2506961575580682E-3</v>
      </c>
      <c r="V1867">
        <f t="shared" si="266"/>
        <v>3.499999999999992E-2</v>
      </c>
      <c r="W1867">
        <f>IF(ROW($E1867)&lt;=VALUE(LEFT(W$1,FIND("-",W$1,1)-1))+1,0,IF(ROW($E1866)=VALUE(LEFT(W$1,FIND("-",W$1,1)-1))+1,100-100/(1+ABS((SUMIF(INDEX($V:$V,ROW($V1867)-VALUE(LEFT(W$1,FIND("-",W$1,1)-1))+1):$V1867,"&gt;0",INDEX($V:$V,ROW($V1867)-VALUE(LEFT(W$1,FIND("-",W$1,1)-1))+1):$V1867)/COUNTIF(INDEX($V:$V,ROW($V1867)-VALUE(LEFT(W$1,FIND("-",W$1,1)-1))+1):$V1867,"&gt;0"))/(SUMIF(INDEX($V:$V,ROW($V1867)-VALUE(LEFT(W$1,FIND("-",W$1,1)-1))+1):$V1867,"&lt;0",INDEX($V:$V,ROW($V1867)-VALUE(LEFT(W$1,FIND("-",W$1,1)-1))+1):$V1867)/COUNTIF(INDEX($V:$V,ROW($V1867)-VALUE(LEFT(W$1,FIND("-",W$1,1)-1))+1):$V1867,"&lt;0")))),100-100/(1+ABS((SUMIF(INDEX($V:$V,ROW($V1867)-VALUE(LEFT(W$1,FIND("-",W$1,1)-1))+1):$V1867,"&gt;0",INDEX($V:$V,ROW($V1867)-VALUE(LEFT(W$1,FIND("-",W$1,1)-1))+1):$V1867)/VALUE(LEFT(W$1,FIND("-",W$1,1)-1)))/(SUMIF(INDEX($V:$V,ROW($V1867)-VALUE(LEFT(W$1,FIND("-",W$1,1)-1))+1):$V1867,"&lt;0",INDEX($V:$V,ROW($V1867)-VALUE(LEFT(W$1,FIND("-",W$1,1)-1))+1):$V1867)/VALUE(LEFT(W$1,FIND("-",W$1,1)-1)))))))</f>
        <v>69.565217391304316</v>
      </c>
      <c r="Y1867">
        <f>IF(ROW($E1867)&lt;=VALUE(LEFT(Y$1,FIND("-",Y$1,1)-1)),0,MAX(INDEX(C:C,ROW(C1867)-VALUE(LEFT(Y$1,FIND("-",Y$1,1)-1))+1):C1867))</f>
        <v>0.63</v>
      </c>
      <c r="Z1867">
        <f>IF(ROW($E1867)&lt;=VALUE(LEFT(Z$1,FIND("-",Z$1,1)-1)),0,MIN(INDEX(D:D,ROW(D1867)-VALUE(LEFT(Z$1,FIND("-",Z$1,1)-1))+1):D1867))</f>
        <v>0.54</v>
      </c>
      <c r="AA1867">
        <f t="shared" si="261"/>
        <v>55.5555555555555</v>
      </c>
      <c r="AB1867">
        <f>IF(ROW($AA1867)&lt;=VALUE(LEFT(AA$1,FIND("-",AA$1,1)-1))+VALUE(LEFT(AB$1,FIND("-",AB$1,1)-1)-1),0,AVERAGE(INDEX($AA:$AA,ROW($AA1867)-VALUE(LEFT(AB$1,FIND("-",AB$1,1)-1))+1):$AA1867))</f>
        <v>45.185185185185283</v>
      </c>
      <c r="AC1867">
        <f>IF(ROW($AA1867)&lt;=VALUE(LEFT(AA$1,FIND("-",AA$1,1)-1))+VALUE(LEFT(AB$1,FIND("-",AB$1,1)-1)-1)+VALUE(LEFT(AC$1,FIND("-",AC$1,1)-1)-1),0,AVERAGE(INDEX($AB:$AB,ROW($AB1867)-VALUE(LEFT(AC$1,FIND("-",AC$1,1)-1))+1):$AB1867))</f>
        <v>41.728395061728548</v>
      </c>
      <c r="AE1867">
        <f t="shared" si="267"/>
        <v>52250344</v>
      </c>
      <c r="AG1867" t="str">
        <f t="shared" si="269"/>
        <v/>
      </c>
    </row>
    <row r="1868" spans="1:33" x14ac:dyDescent="0.25">
      <c r="A1868" s="6">
        <v>39185</v>
      </c>
      <c r="B1868">
        <v>0.61</v>
      </c>
      <c r="C1868">
        <v>0.64</v>
      </c>
      <c r="D1868">
        <v>0.61</v>
      </c>
      <c r="E1868">
        <v>0.62</v>
      </c>
      <c r="F1868">
        <v>0.35744300000000001</v>
      </c>
      <c r="G1868">
        <v>498200</v>
      </c>
      <c r="I1868" t="str">
        <f t="shared" si="262"/>
        <v/>
      </c>
      <c r="J1868" t="str">
        <f t="shared" si="263"/>
        <v>Overbought</v>
      </c>
      <c r="K1868" t="str">
        <f t="shared" si="264"/>
        <v/>
      </c>
      <c r="M1868" s="11" t="str">
        <f t="shared" si="268"/>
        <v/>
      </c>
      <c r="O1868">
        <f>IF(ROW($E1868)&lt;=VALUE(LEFT(O$1,FIND("-",O$1,1)-1)),0,IF(ROW($E1868)=VALUE(LEFT(O$1,FIND("-",O$1,1)-1))+1,AVERAGE(INDEX($E:$E,ROW($E1868)-VALUE(LEFT(O$1,FIND("-",O$1,1)-1))):$E1868),($E1868*(2/(VALUE(LEFT(O$1,FIND("-",O$1,1)-1))+1)))+(O1867*(1-(2/(VALUE(LEFT(O$1,FIND("-",O$1,1)-1))+1))))))</f>
        <v>0.47406920175484407</v>
      </c>
      <c r="Q1868">
        <f>IF(ROW($E1868)&lt;=VALUE(LEFT(Q$1,FIND("-",Q$1,1)-1)),0,IF(ROW($E1868)=VALUE(LEFT(Q$1,FIND("-",Q$1,1)-1))+1,AVERAGE(INDEX($E:$E,ROW($E1868)-VALUE(LEFT(Q$1,FIND("-",Q$1,1)-1))):$E1868),($E1868*(2/(VALUE(LEFT(Q$1,FIND("-",Q$1,1)-1))+1)))+(Q1867*(1-(2/(VALUE(LEFT(Q$1,FIND("-",Q$1,1)-1))+1))))))</f>
        <v>0.56399564284979331</v>
      </c>
      <c r="R1868">
        <f>IF(ROW($E1868)&lt;=VALUE(LEFT(R$1,FIND("-",R$1,1)-1)),0,IF(ROW($E1868)=VALUE(LEFT(R$1,FIND("-",R$1,1)-1))+1,AVERAGE(INDEX($E:$E,ROW($E1868)-VALUE(LEFT(R$1,FIND("-",R$1,1)-1))):$E1868),($E1868*(2/(VALUE(LEFT(R$1,FIND("-",R$1,1)-1))+1)))+(R1867*(1-(2/(VALUE(LEFT(R$1,FIND("-",R$1,1)-1))+1))))))</f>
        <v>0.55090069742942405</v>
      </c>
      <c r="S1868">
        <f t="shared" si="265"/>
        <v>1.3094945420369264E-2</v>
      </c>
      <c r="T1868">
        <f>IF(ROW($E1868)&lt;=MAX(VALUE(LEFT(Q$1,FIND("-",Q$1,1)-1)),VALUE(LEFT(R$1,FIND("-",R$1,1)-1)))+VALUE(LEFT(T$1,FIND("-",T$1,1)-1))-1,0,IF(ROW($E1868)=MAX(VALUE(LEFT(Q$1,FIND("-",Q$1,1)-1)),VALUE(LEFT(R$1,FIND("-",R$1,1)-1)))+VALUE(LEFT(T$1,FIND("-",T$1,1)-1)),AVERAGE(INDEX($S:$S,ROW(S1868)-VALUE(LEFT(T$1,FIND("-",T$1,1)-1))+1):S1868),($S1868*(2/(VALUE(LEFT(T$1,FIND("-",T$1,1)-1))+1)))+(T1867*(1-(2/(VALUE(LEFT(T$1,FIND("-",T$1,1)-1))+1))))))</f>
        <v>7.619546010120307E-3</v>
      </c>
      <c r="V1868">
        <f t="shared" si="266"/>
        <v>3.0000000000000027E-2</v>
      </c>
      <c r="W1868">
        <f>IF(ROW($E1868)&lt;=VALUE(LEFT(W$1,FIND("-",W$1,1)-1))+1,0,IF(ROW($E1867)=VALUE(LEFT(W$1,FIND("-",W$1,1)-1))+1,100-100/(1+ABS((SUMIF(INDEX($V:$V,ROW($V1868)-VALUE(LEFT(W$1,FIND("-",W$1,1)-1))+1):$V1868,"&gt;0",INDEX($V:$V,ROW($V1868)-VALUE(LEFT(W$1,FIND("-",W$1,1)-1))+1):$V1868)/COUNTIF(INDEX($V:$V,ROW($V1868)-VALUE(LEFT(W$1,FIND("-",W$1,1)-1))+1):$V1868,"&gt;0"))/(SUMIF(INDEX($V:$V,ROW($V1868)-VALUE(LEFT(W$1,FIND("-",W$1,1)-1))+1):$V1868,"&lt;0",INDEX($V:$V,ROW($V1868)-VALUE(LEFT(W$1,FIND("-",W$1,1)-1))+1):$V1868)/COUNTIF(INDEX($V:$V,ROW($V1868)-VALUE(LEFT(W$1,FIND("-",W$1,1)-1))+1):$V1868,"&lt;0")))),100-100/(1+ABS((SUMIF(INDEX($V:$V,ROW($V1868)-VALUE(LEFT(W$1,FIND("-",W$1,1)-1))+1):$V1868,"&gt;0",INDEX($V:$V,ROW($V1868)-VALUE(LEFT(W$1,FIND("-",W$1,1)-1))+1):$V1868)/VALUE(LEFT(W$1,FIND("-",W$1,1)-1)))/(SUMIF(INDEX($V:$V,ROW($V1868)-VALUE(LEFT(W$1,FIND("-",W$1,1)-1))+1):$V1868,"&lt;0",INDEX($V:$V,ROW($V1868)-VALUE(LEFT(W$1,FIND("-",W$1,1)-1))+1):$V1868)/VALUE(LEFT(W$1,FIND("-",W$1,1)-1)))))))</f>
        <v>78.571428571428555</v>
      </c>
      <c r="Y1868">
        <f>IF(ROW($E1868)&lt;=VALUE(LEFT(Y$1,FIND("-",Y$1,1)-1)),0,MAX(INDEX(C:C,ROW(C1868)-VALUE(LEFT(Y$1,FIND("-",Y$1,1)-1))+1):C1868))</f>
        <v>0.64</v>
      </c>
      <c r="Z1868">
        <f>IF(ROW($E1868)&lt;=VALUE(LEFT(Z$1,FIND("-",Z$1,1)-1)),0,MIN(INDEX(D:D,ROW(D1868)-VALUE(LEFT(Z$1,FIND("-",Z$1,1)-1))+1):D1868))</f>
        <v>0.54</v>
      </c>
      <c r="AA1868">
        <f t="shared" si="261"/>
        <v>79.999999999999986</v>
      </c>
      <c r="AB1868">
        <f>IF(ROW($AA1868)&lt;=VALUE(LEFT(AA$1,FIND("-",AA$1,1)-1))+VALUE(LEFT(AB$1,FIND("-",AB$1,1)-1)-1),0,AVERAGE(INDEX($AA:$AA,ROW($AA1868)-VALUE(LEFT(AB$1,FIND("-",AB$1,1)-1))+1):$AA1868))</f>
        <v>65.185185185185262</v>
      </c>
      <c r="AC1868">
        <f>IF(ROW($AA1868)&lt;=VALUE(LEFT(AA$1,FIND("-",AA$1,1)-1))+VALUE(LEFT(AB$1,FIND("-",AB$1,1)-1)-1)+VALUE(LEFT(AC$1,FIND("-",AC$1,1)-1)-1),0,AVERAGE(INDEX($AB:$AB,ROW($AB1868)-VALUE(LEFT(AC$1,FIND("-",AC$1,1)-1))+1):$AB1868))</f>
        <v>52.345679012345805</v>
      </c>
      <c r="AE1868">
        <f t="shared" si="267"/>
        <v>52748544</v>
      </c>
      <c r="AG1868" t="str">
        <f t="shared" si="269"/>
        <v/>
      </c>
    </row>
    <row r="1869" spans="1:33" x14ac:dyDescent="0.25">
      <c r="A1869" s="6">
        <v>39188</v>
      </c>
      <c r="B1869">
        <v>0.62</v>
      </c>
      <c r="C1869">
        <v>0.62</v>
      </c>
      <c r="D1869">
        <v>0.59</v>
      </c>
      <c r="E1869">
        <v>0.59</v>
      </c>
      <c r="F1869">
        <v>0.34014699999999998</v>
      </c>
      <c r="G1869">
        <v>497200</v>
      </c>
      <c r="I1869" t="str">
        <f t="shared" si="262"/>
        <v/>
      </c>
      <c r="J1869" t="str">
        <f t="shared" si="263"/>
        <v/>
      </c>
      <c r="K1869" t="str">
        <f t="shared" si="264"/>
        <v/>
      </c>
      <c r="M1869" s="11" t="str">
        <f t="shared" si="268"/>
        <v/>
      </c>
      <c r="O1869">
        <f>IF(ROW($E1869)&lt;=VALUE(LEFT(O$1,FIND("-",O$1,1)-1)),0,IF(ROW($E1869)=VALUE(LEFT(O$1,FIND("-",O$1,1)-1))+1,AVERAGE(INDEX($E:$E,ROW($E1869)-VALUE(LEFT(O$1,FIND("-",O$1,1)-1))):$E1869),($E1869*(2/(VALUE(LEFT(O$1,FIND("-",O$1,1)-1))+1)))+(O1868*(1-(2/(VALUE(LEFT(O$1,FIND("-",O$1,1)-1))+1))))))</f>
        <v>0.47522274203589043</v>
      </c>
      <c r="Q1869">
        <f>IF(ROW($E1869)&lt;=VALUE(LEFT(Q$1,FIND("-",Q$1,1)-1)),0,IF(ROW($E1869)=VALUE(LEFT(Q$1,FIND("-",Q$1,1)-1))+1,AVERAGE(INDEX($E:$E,ROW($E1869)-VALUE(LEFT(Q$1,FIND("-",Q$1,1)-1))):$E1869),($E1869*(2/(VALUE(LEFT(Q$1,FIND("-",Q$1,1)-1))+1)))+(Q1868*(1-(2/(VALUE(LEFT(Q$1,FIND("-",Q$1,1)-1))+1))))))</f>
        <v>0.56799631318059429</v>
      </c>
      <c r="R1869">
        <f>IF(ROW($E1869)&lt;=VALUE(LEFT(R$1,FIND("-",R$1,1)-1)),0,IF(ROW($E1869)=VALUE(LEFT(R$1,FIND("-",R$1,1)-1))+1,AVERAGE(INDEX($E:$E,ROW($E1869)-VALUE(LEFT(R$1,FIND("-",R$1,1)-1))):$E1869),($E1869*(2/(VALUE(LEFT(R$1,FIND("-",R$1,1)-1))+1)))+(R1868*(1-(2/(VALUE(LEFT(R$1,FIND("-",R$1,1)-1))+1))))))</f>
        <v>0.55379694206428154</v>
      </c>
      <c r="S1869">
        <f t="shared" si="265"/>
        <v>1.4199371116312753E-2</v>
      </c>
      <c r="T1869">
        <f>IF(ROW($E1869)&lt;=MAX(VALUE(LEFT(Q$1,FIND("-",Q$1,1)-1)),VALUE(LEFT(R$1,FIND("-",R$1,1)-1)))+VALUE(LEFT(T$1,FIND("-",T$1,1)-1))-1,0,IF(ROW($E1869)=MAX(VALUE(LEFT(Q$1,FIND("-",Q$1,1)-1)),VALUE(LEFT(R$1,FIND("-",R$1,1)-1)))+VALUE(LEFT(T$1,FIND("-",T$1,1)-1)),AVERAGE(INDEX($S:$S,ROW(S1869)-VALUE(LEFT(T$1,FIND("-",T$1,1)-1))+1):S1869),($S1869*(2/(VALUE(LEFT(T$1,FIND("-",T$1,1)-1))+1)))+(T1868*(1-(2/(VALUE(LEFT(T$1,FIND("-",T$1,1)-1))+1))))))</f>
        <v>8.9355110313587977E-3</v>
      </c>
      <c r="V1869">
        <f t="shared" si="266"/>
        <v>-3.0000000000000027E-2</v>
      </c>
      <c r="W1869">
        <f>IF(ROW($E1869)&lt;=VALUE(LEFT(W$1,FIND("-",W$1,1)-1))+1,0,IF(ROW($E1868)=VALUE(LEFT(W$1,FIND("-",W$1,1)-1))+1,100-100/(1+ABS((SUMIF(INDEX($V:$V,ROW($V1869)-VALUE(LEFT(W$1,FIND("-",W$1,1)-1))+1):$V1869,"&gt;0",INDEX($V:$V,ROW($V1869)-VALUE(LEFT(W$1,FIND("-",W$1,1)-1))+1):$V1869)/COUNTIF(INDEX($V:$V,ROW($V1869)-VALUE(LEFT(W$1,FIND("-",W$1,1)-1))+1):$V1869,"&gt;0"))/(SUMIF(INDEX($V:$V,ROW($V1869)-VALUE(LEFT(W$1,FIND("-",W$1,1)-1))+1):$V1869,"&lt;0",INDEX($V:$V,ROW($V1869)-VALUE(LEFT(W$1,FIND("-",W$1,1)-1))+1):$V1869)/COUNTIF(INDEX($V:$V,ROW($V1869)-VALUE(LEFT(W$1,FIND("-",W$1,1)-1))+1):$V1869,"&lt;0")))),100-100/(1+ABS((SUMIF(INDEX($V:$V,ROW($V1869)-VALUE(LEFT(W$1,FIND("-",W$1,1)-1))+1):$V1869,"&gt;0",INDEX($V:$V,ROW($V1869)-VALUE(LEFT(W$1,FIND("-",W$1,1)-1))+1):$V1869)/VALUE(LEFT(W$1,FIND("-",W$1,1)-1)))/(SUMIF(INDEX($V:$V,ROW($V1869)-VALUE(LEFT(W$1,FIND("-",W$1,1)-1))+1):$V1869,"&lt;0",INDEX($V:$V,ROW($V1869)-VALUE(LEFT(W$1,FIND("-",W$1,1)-1))+1):$V1869)/VALUE(LEFT(W$1,FIND("-",W$1,1)-1)))))))</f>
        <v>63.636363636363612</v>
      </c>
      <c r="Y1869">
        <f>IF(ROW($E1869)&lt;=VALUE(LEFT(Y$1,FIND("-",Y$1,1)-1)),0,MAX(INDEX(C:C,ROW(C1869)-VALUE(LEFT(Y$1,FIND("-",Y$1,1)-1))+1):C1869))</f>
        <v>0.64</v>
      </c>
      <c r="Z1869">
        <f>IF(ROW($E1869)&lt;=VALUE(LEFT(Z$1,FIND("-",Z$1,1)-1)),0,MIN(INDEX(D:D,ROW(D1869)-VALUE(LEFT(Z$1,FIND("-",Z$1,1)-1))+1):D1869))</f>
        <v>0.54</v>
      </c>
      <c r="AA1869">
        <f t="shared" si="261"/>
        <v>49.999999999999943</v>
      </c>
      <c r="AB1869">
        <f>IF(ROW($AA1869)&lt;=VALUE(LEFT(AA$1,FIND("-",AA$1,1)-1))+VALUE(LEFT(AB$1,FIND("-",AB$1,1)-1)-1),0,AVERAGE(INDEX($AA:$AA,ROW($AA1869)-VALUE(LEFT(AB$1,FIND("-",AB$1,1)-1))+1):$AA1869))</f>
        <v>61.851851851851812</v>
      </c>
      <c r="AC1869">
        <f>IF(ROW($AA1869)&lt;=VALUE(LEFT(AA$1,FIND("-",AA$1,1)-1))+VALUE(LEFT(AB$1,FIND("-",AB$1,1)-1)-1)+VALUE(LEFT(AC$1,FIND("-",AC$1,1)-1)-1),0,AVERAGE(INDEX($AB:$AB,ROW($AB1869)-VALUE(LEFT(AC$1,FIND("-",AC$1,1)-1))+1):$AB1869))</f>
        <v>57.407407407407455</v>
      </c>
      <c r="AE1869">
        <f t="shared" si="267"/>
        <v>52251344</v>
      </c>
      <c r="AG1869" t="str">
        <f t="shared" si="269"/>
        <v/>
      </c>
    </row>
    <row r="1870" spans="1:33" x14ac:dyDescent="0.25">
      <c r="A1870" s="6">
        <v>39189</v>
      </c>
      <c r="B1870">
        <v>0.6</v>
      </c>
      <c r="C1870">
        <v>0.61</v>
      </c>
      <c r="D1870">
        <v>0.57999999999999996</v>
      </c>
      <c r="E1870">
        <v>0.59</v>
      </c>
      <c r="F1870">
        <v>0.34014699999999998</v>
      </c>
      <c r="G1870">
        <v>502800</v>
      </c>
      <c r="I1870" t="str">
        <f t="shared" si="262"/>
        <v/>
      </c>
      <c r="J1870" t="str">
        <f t="shared" si="263"/>
        <v/>
      </c>
      <c r="K1870" t="str">
        <f t="shared" si="264"/>
        <v/>
      </c>
      <c r="M1870" s="11" t="str">
        <f t="shared" si="268"/>
        <v/>
      </c>
      <c r="O1870">
        <f>IF(ROW($E1870)&lt;=VALUE(LEFT(O$1,FIND("-",O$1,1)-1)),0,IF(ROW($E1870)=VALUE(LEFT(O$1,FIND("-",O$1,1)-1))+1,AVERAGE(INDEX($E:$E,ROW($E1870)-VALUE(LEFT(O$1,FIND("-",O$1,1)-1))):$E1870),($E1870*(2/(VALUE(LEFT(O$1,FIND("-",O$1,1)-1))+1)))+(O1869*(1-(2/(VALUE(LEFT(O$1,FIND("-",O$1,1)-1))+1))))))</f>
        <v>0.47636480430419004</v>
      </c>
      <c r="Q1870">
        <f>IF(ROW($E1870)&lt;=VALUE(LEFT(Q$1,FIND("-",Q$1,1)-1)),0,IF(ROW($E1870)=VALUE(LEFT(Q$1,FIND("-",Q$1,1)-1))+1,AVERAGE(INDEX($E:$E,ROW($E1870)-VALUE(LEFT(Q$1,FIND("-",Q$1,1)-1))):$E1870),($E1870*(2/(VALUE(LEFT(Q$1,FIND("-",Q$1,1)-1))+1)))+(Q1869*(1-(2/(VALUE(LEFT(Q$1,FIND("-",Q$1,1)-1))+1))))))</f>
        <v>0.57138149576819519</v>
      </c>
      <c r="R1870">
        <f>IF(ROW($E1870)&lt;=VALUE(LEFT(R$1,FIND("-",R$1,1)-1)),0,IF(ROW($E1870)=VALUE(LEFT(R$1,FIND("-",R$1,1)-1))+1,AVERAGE(INDEX($E:$E,ROW($E1870)-VALUE(LEFT(R$1,FIND("-",R$1,1)-1))):$E1870),($E1870*(2/(VALUE(LEFT(R$1,FIND("-",R$1,1)-1))+1)))+(R1869*(1-(2/(VALUE(LEFT(R$1,FIND("-",R$1,1)-1))+1))))))</f>
        <v>0.55647865005951991</v>
      </c>
      <c r="S1870">
        <f t="shared" si="265"/>
        <v>1.4902845708675283E-2</v>
      </c>
      <c r="T1870">
        <f>IF(ROW($E1870)&lt;=MAX(VALUE(LEFT(Q$1,FIND("-",Q$1,1)-1)),VALUE(LEFT(R$1,FIND("-",R$1,1)-1)))+VALUE(LEFT(T$1,FIND("-",T$1,1)-1))-1,0,IF(ROW($E1870)=MAX(VALUE(LEFT(Q$1,FIND("-",Q$1,1)-1)),VALUE(LEFT(R$1,FIND("-",R$1,1)-1)))+VALUE(LEFT(T$1,FIND("-",T$1,1)-1)),AVERAGE(INDEX($S:$S,ROW(S1870)-VALUE(LEFT(T$1,FIND("-",T$1,1)-1))+1):S1870),($S1870*(2/(VALUE(LEFT(T$1,FIND("-",T$1,1)-1))+1)))+(T1869*(1-(2/(VALUE(LEFT(T$1,FIND("-",T$1,1)-1))+1))))))</f>
        <v>1.0128977966822095E-2</v>
      </c>
      <c r="V1870">
        <f t="shared" si="266"/>
        <v>0</v>
      </c>
      <c r="W1870">
        <f>IF(ROW($E1870)&lt;=VALUE(LEFT(W$1,FIND("-",W$1,1)-1))+1,0,IF(ROW($E1869)=VALUE(LEFT(W$1,FIND("-",W$1,1)-1))+1,100-100/(1+ABS((SUMIF(INDEX($V:$V,ROW($V1870)-VALUE(LEFT(W$1,FIND("-",W$1,1)-1))+1):$V1870,"&gt;0",INDEX($V:$V,ROW($V1870)-VALUE(LEFT(W$1,FIND("-",W$1,1)-1))+1):$V1870)/COUNTIF(INDEX($V:$V,ROW($V1870)-VALUE(LEFT(W$1,FIND("-",W$1,1)-1))+1):$V1870,"&gt;0"))/(SUMIF(INDEX($V:$V,ROW($V1870)-VALUE(LEFT(W$1,FIND("-",W$1,1)-1))+1):$V1870,"&lt;0",INDEX($V:$V,ROW($V1870)-VALUE(LEFT(W$1,FIND("-",W$1,1)-1))+1):$V1870)/COUNTIF(INDEX($V:$V,ROW($V1870)-VALUE(LEFT(W$1,FIND("-",W$1,1)-1))+1):$V1870,"&lt;0")))),100-100/(1+ABS((SUMIF(INDEX($V:$V,ROW($V1870)-VALUE(LEFT(W$1,FIND("-",W$1,1)-1))+1):$V1870,"&gt;0",INDEX($V:$V,ROW($V1870)-VALUE(LEFT(W$1,FIND("-",W$1,1)-1))+1):$V1870)/VALUE(LEFT(W$1,FIND("-",W$1,1)-1)))/(SUMIF(INDEX($V:$V,ROW($V1870)-VALUE(LEFT(W$1,FIND("-",W$1,1)-1))+1):$V1870,"&lt;0",INDEX($V:$V,ROW($V1870)-VALUE(LEFT(W$1,FIND("-",W$1,1)-1))+1):$V1870)/VALUE(LEFT(W$1,FIND("-",W$1,1)-1)))))))</f>
        <v>65.624999999999972</v>
      </c>
      <c r="Y1870">
        <f>IF(ROW($E1870)&lt;=VALUE(LEFT(Y$1,FIND("-",Y$1,1)-1)),0,MAX(INDEX(C:C,ROW(C1870)-VALUE(LEFT(Y$1,FIND("-",Y$1,1)-1))+1):C1870))</f>
        <v>0.64</v>
      </c>
      <c r="Z1870">
        <f>IF(ROW($E1870)&lt;=VALUE(LEFT(Z$1,FIND("-",Z$1,1)-1)),0,MIN(INDEX(D:D,ROW(D1870)-VALUE(LEFT(Z$1,FIND("-",Z$1,1)-1))+1):D1870))</f>
        <v>0.54</v>
      </c>
      <c r="AA1870">
        <f t="shared" si="261"/>
        <v>49.999999999999943</v>
      </c>
      <c r="AB1870">
        <f>IF(ROW($AA1870)&lt;=VALUE(LEFT(AA$1,FIND("-",AA$1,1)-1))+VALUE(LEFT(AB$1,FIND("-",AB$1,1)-1)-1),0,AVERAGE(INDEX($AA:$AA,ROW($AA1870)-VALUE(LEFT(AB$1,FIND("-",AB$1,1)-1))+1):$AA1870))</f>
        <v>59.999999999999964</v>
      </c>
      <c r="AC1870">
        <f>IF(ROW($AA1870)&lt;=VALUE(LEFT(AA$1,FIND("-",AA$1,1)-1))+VALUE(LEFT(AB$1,FIND("-",AB$1,1)-1)-1)+VALUE(LEFT(AC$1,FIND("-",AC$1,1)-1)-1),0,AVERAGE(INDEX($AB:$AB,ROW($AB1870)-VALUE(LEFT(AC$1,FIND("-",AC$1,1)-1))+1):$AB1870))</f>
        <v>62.345679012345677</v>
      </c>
      <c r="AE1870">
        <f t="shared" si="267"/>
        <v>52251344</v>
      </c>
      <c r="AG1870" t="str">
        <f t="shared" si="269"/>
        <v/>
      </c>
    </row>
    <row r="1871" spans="1:33" x14ac:dyDescent="0.25">
      <c r="A1871" s="6">
        <v>39190</v>
      </c>
      <c r="B1871">
        <v>0.57999999999999996</v>
      </c>
      <c r="C1871">
        <v>0.59499999999999997</v>
      </c>
      <c r="D1871">
        <v>0.57999999999999996</v>
      </c>
      <c r="E1871">
        <v>0.59</v>
      </c>
      <c r="F1871">
        <v>0.34014699999999998</v>
      </c>
      <c r="G1871">
        <v>59500</v>
      </c>
      <c r="I1871" t="str">
        <f t="shared" si="262"/>
        <v/>
      </c>
      <c r="J1871" t="str">
        <f t="shared" si="263"/>
        <v/>
      </c>
      <c r="K1871" t="str">
        <f t="shared" si="264"/>
        <v/>
      </c>
      <c r="M1871" s="11" t="str">
        <f t="shared" si="268"/>
        <v/>
      </c>
      <c r="O1871">
        <f>IF(ROW($E1871)&lt;=VALUE(LEFT(O$1,FIND("-",O$1,1)-1)),0,IF(ROW($E1871)=VALUE(LEFT(O$1,FIND("-",O$1,1)-1))+1,AVERAGE(INDEX($E:$E,ROW($E1871)-VALUE(LEFT(O$1,FIND("-",O$1,1)-1))):$E1871),($E1871*(2/(VALUE(LEFT(O$1,FIND("-",O$1,1)-1))+1)))+(O1870*(1-(2/(VALUE(LEFT(O$1,FIND("-",O$1,1)-1))+1))))))</f>
        <v>0.47749550276882502</v>
      </c>
      <c r="Q1871">
        <f>IF(ROW($E1871)&lt;=VALUE(LEFT(Q$1,FIND("-",Q$1,1)-1)),0,IF(ROW($E1871)=VALUE(LEFT(Q$1,FIND("-",Q$1,1)-1))+1,AVERAGE(INDEX($E:$E,ROW($E1871)-VALUE(LEFT(Q$1,FIND("-",Q$1,1)-1))):$E1871),($E1871*(2/(VALUE(LEFT(Q$1,FIND("-",Q$1,1)-1))+1)))+(Q1870*(1-(2/(VALUE(LEFT(Q$1,FIND("-",Q$1,1)-1))+1))))))</f>
        <v>0.5742458810346267</v>
      </c>
      <c r="R1871">
        <f>IF(ROW($E1871)&lt;=VALUE(LEFT(R$1,FIND("-",R$1,1)-1)),0,IF(ROW($E1871)=VALUE(LEFT(R$1,FIND("-",R$1,1)-1))+1,AVERAGE(INDEX($E:$E,ROW($E1871)-VALUE(LEFT(R$1,FIND("-",R$1,1)-1))):$E1871),($E1871*(2/(VALUE(LEFT(R$1,FIND("-",R$1,1)-1))+1)))+(R1870*(1-(2/(VALUE(LEFT(R$1,FIND("-",R$1,1)-1))+1))))))</f>
        <v>0.55896171301807396</v>
      </c>
      <c r="S1871">
        <f t="shared" si="265"/>
        <v>1.5284168016552746E-2</v>
      </c>
      <c r="T1871">
        <f>IF(ROW($E1871)&lt;=MAX(VALUE(LEFT(Q$1,FIND("-",Q$1,1)-1)),VALUE(LEFT(R$1,FIND("-",R$1,1)-1)))+VALUE(LEFT(T$1,FIND("-",T$1,1)-1))-1,0,IF(ROW($E1871)=MAX(VALUE(LEFT(Q$1,FIND("-",Q$1,1)-1)),VALUE(LEFT(R$1,FIND("-",R$1,1)-1)))+VALUE(LEFT(T$1,FIND("-",T$1,1)-1)),AVERAGE(INDEX($S:$S,ROW(S1871)-VALUE(LEFT(T$1,FIND("-",T$1,1)-1))+1):S1871),($S1871*(2/(VALUE(LEFT(T$1,FIND("-",T$1,1)-1))+1)))+(T1870*(1-(2/(VALUE(LEFT(T$1,FIND("-",T$1,1)-1))+1))))))</f>
        <v>1.1160015976768226E-2</v>
      </c>
      <c r="V1871">
        <f t="shared" si="266"/>
        <v>0</v>
      </c>
      <c r="W1871">
        <f>IF(ROW($E1871)&lt;=VALUE(LEFT(W$1,FIND("-",W$1,1)-1))+1,0,IF(ROW($E1870)=VALUE(LEFT(W$1,FIND("-",W$1,1)-1))+1,100-100/(1+ABS((SUMIF(INDEX($V:$V,ROW($V1871)-VALUE(LEFT(W$1,FIND("-",W$1,1)-1))+1):$V1871,"&gt;0",INDEX($V:$V,ROW($V1871)-VALUE(LEFT(W$1,FIND("-",W$1,1)-1))+1):$V1871)/COUNTIF(INDEX($V:$V,ROW($V1871)-VALUE(LEFT(W$1,FIND("-",W$1,1)-1))+1):$V1871,"&gt;0"))/(SUMIF(INDEX($V:$V,ROW($V1871)-VALUE(LEFT(W$1,FIND("-",W$1,1)-1))+1):$V1871,"&lt;0",INDEX($V:$V,ROW($V1871)-VALUE(LEFT(W$1,FIND("-",W$1,1)-1))+1):$V1871)/COUNTIF(INDEX($V:$V,ROW($V1871)-VALUE(LEFT(W$1,FIND("-",W$1,1)-1))+1):$V1871,"&lt;0")))),100-100/(1+ABS((SUMIF(INDEX($V:$V,ROW($V1871)-VALUE(LEFT(W$1,FIND("-",W$1,1)-1))+1):$V1871,"&gt;0",INDEX($V:$V,ROW($V1871)-VALUE(LEFT(W$1,FIND("-",W$1,1)-1))+1):$V1871)/VALUE(LEFT(W$1,FIND("-",W$1,1)-1)))/(SUMIF(INDEX($V:$V,ROW($V1871)-VALUE(LEFT(W$1,FIND("-",W$1,1)-1))+1):$V1871,"&lt;0",INDEX($V:$V,ROW($V1871)-VALUE(LEFT(W$1,FIND("-",W$1,1)-1))+1):$V1871)/VALUE(LEFT(W$1,FIND("-",W$1,1)-1)))))))</f>
        <v>63.3333333333333</v>
      </c>
      <c r="Y1871">
        <f>IF(ROW($E1871)&lt;=VALUE(LEFT(Y$1,FIND("-",Y$1,1)-1)),0,MAX(INDEX(C:C,ROW(C1871)-VALUE(LEFT(Y$1,FIND("-",Y$1,1)-1))+1):C1871))</f>
        <v>0.64</v>
      </c>
      <c r="Z1871">
        <f>IF(ROW($E1871)&lt;=VALUE(LEFT(Z$1,FIND("-",Z$1,1)-1)),0,MIN(INDEX(D:D,ROW(D1871)-VALUE(LEFT(Z$1,FIND("-",Z$1,1)-1))+1):D1871))</f>
        <v>0.54</v>
      </c>
      <c r="AA1871">
        <f t="shared" ref="AA1871:AA1934" si="270">IF(ROW($E1871)&lt;=VALUE(LEFT(AA$1,FIND("-",AA$1,1)-1)),0,(($E1871-$Z1871)/($Y1871-$Z1871))*100)</f>
        <v>49.999999999999943</v>
      </c>
      <c r="AB1871">
        <f>IF(ROW($AA1871)&lt;=VALUE(LEFT(AA$1,FIND("-",AA$1,1)-1))+VALUE(LEFT(AB$1,FIND("-",AB$1,1)-1)-1),0,AVERAGE(INDEX($AA:$AA,ROW($AA1871)-VALUE(LEFT(AB$1,FIND("-",AB$1,1)-1))+1):$AA1871))</f>
        <v>49.999999999999943</v>
      </c>
      <c r="AC1871">
        <f>IF(ROW($AA1871)&lt;=VALUE(LEFT(AA$1,FIND("-",AA$1,1)-1))+VALUE(LEFT(AB$1,FIND("-",AB$1,1)-1)-1)+VALUE(LEFT(AC$1,FIND("-",AC$1,1)-1)-1),0,AVERAGE(INDEX($AB:$AB,ROW($AB1871)-VALUE(LEFT(AC$1,FIND("-",AC$1,1)-1))+1):$AB1871))</f>
        <v>57.283950617283914</v>
      </c>
      <c r="AE1871">
        <f t="shared" si="267"/>
        <v>52251344</v>
      </c>
      <c r="AG1871" t="str">
        <f t="shared" si="269"/>
        <v/>
      </c>
    </row>
    <row r="1872" spans="1:33" x14ac:dyDescent="0.25">
      <c r="A1872" s="6">
        <v>39191</v>
      </c>
      <c r="B1872">
        <v>0.59499999999999997</v>
      </c>
      <c r="C1872">
        <v>0.59499999999999997</v>
      </c>
      <c r="D1872">
        <v>0.57999999999999996</v>
      </c>
      <c r="E1872">
        <v>0.57999999999999996</v>
      </c>
      <c r="F1872">
        <v>0.33438200000000001</v>
      </c>
      <c r="G1872">
        <v>230000</v>
      </c>
      <c r="I1872" t="str">
        <f t="shared" si="262"/>
        <v/>
      </c>
      <c r="J1872" t="str">
        <f t="shared" si="263"/>
        <v/>
      </c>
      <c r="K1872" t="str">
        <f t="shared" si="264"/>
        <v/>
      </c>
      <c r="M1872" s="11" t="str">
        <f t="shared" si="268"/>
        <v/>
      </c>
      <c r="O1872">
        <f>IF(ROW($E1872)&lt;=VALUE(LEFT(O$1,FIND("-",O$1,1)-1)),0,IF(ROW($E1872)=VALUE(LEFT(O$1,FIND("-",O$1,1)-1))+1,AVERAGE(INDEX($E:$E,ROW($E1872)-VALUE(LEFT(O$1,FIND("-",O$1,1)-1))):$E1872),($E1872*(2/(VALUE(LEFT(O$1,FIND("-",O$1,1)-1))+1)))+(O1871*(1-(2/(VALUE(LEFT(O$1,FIND("-",O$1,1)-1))+1))))))</f>
        <v>0.47851544801490642</v>
      </c>
      <c r="Q1872">
        <f>IF(ROW($E1872)&lt;=VALUE(LEFT(Q$1,FIND("-",Q$1,1)-1)),0,IF(ROW($E1872)=VALUE(LEFT(Q$1,FIND("-",Q$1,1)-1))+1,AVERAGE(INDEX($E:$E,ROW($E1872)-VALUE(LEFT(Q$1,FIND("-",Q$1,1)-1))):$E1872),($E1872*(2/(VALUE(LEFT(Q$1,FIND("-",Q$1,1)-1))+1)))+(Q1871*(1-(2/(VALUE(LEFT(Q$1,FIND("-",Q$1,1)-1))+1))))))</f>
        <v>0.57513113010622252</v>
      </c>
      <c r="R1872">
        <f>IF(ROW($E1872)&lt;=VALUE(LEFT(R$1,FIND("-",R$1,1)-1)),0,IF(ROW($E1872)=VALUE(LEFT(R$1,FIND("-",R$1,1)-1))+1,AVERAGE(INDEX($E:$E,ROW($E1872)-VALUE(LEFT(R$1,FIND("-",R$1,1)-1))):$E1872),($E1872*(2/(VALUE(LEFT(R$1,FIND("-",R$1,1)-1))+1)))+(R1871*(1-(2/(VALUE(LEFT(R$1,FIND("-",R$1,1)-1))+1))))))</f>
        <v>0.56052010464636481</v>
      </c>
      <c r="S1872">
        <f t="shared" si="265"/>
        <v>1.4611025459857707E-2</v>
      </c>
      <c r="T1872">
        <f>IF(ROW($E1872)&lt;=MAX(VALUE(LEFT(Q$1,FIND("-",Q$1,1)-1)),VALUE(LEFT(R$1,FIND("-",R$1,1)-1)))+VALUE(LEFT(T$1,FIND("-",T$1,1)-1))-1,0,IF(ROW($E1872)=MAX(VALUE(LEFT(Q$1,FIND("-",Q$1,1)-1)),VALUE(LEFT(R$1,FIND("-",R$1,1)-1)))+VALUE(LEFT(T$1,FIND("-",T$1,1)-1)),AVERAGE(INDEX($S:$S,ROW(S1872)-VALUE(LEFT(T$1,FIND("-",T$1,1)-1))+1):S1872),($S1872*(2/(VALUE(LEFT(T$1,FIND("-",T$1,1)-1))+1)))+(T1871*(1-(2/(VALUE(LEFT(T$1,FIND("-",T$1,1)-1))+1))))))</f>
        <v>1.1850217873386124E-2</v>
      </c>
      <c r="V1872">
        <f t="shared" si="266"/>
        <v>-1.0000000000000009E-2</v>
      </c>
      <c r="W1872">
        <f>IF(ROW($E1872)&lt;=VALUE(LEFT(W$1,FIND("-",W$1,1)-1))+1,0,IF(ROW($E1871)=VALUE(LEFT(W$1,FIND("-",W$1,1)-1))+1,100-100/(1+ABS((SUMIF(INDEX($V:$V,ROW($V1872)-VALUE(LEFT(W$1,FIND("-",W$1,1)-1))+1):$V1872,"&gt;0",INDEX($V:$V,ROW($V1872)-VALUE(LEFT(W$1,FIND("-",W$1,1)-1))+1):$V1872)/COUNTIF(INDEX($V:$V,ROW($V1872)-VALUE(LEFT(W$1,FIND("-",W$1,1)-1))+1):$V1872,"&gt;0"))/(SUMIF(INDEX($V:$V,ROW($V1872)-VALUE(LEFT(W$1,FIND("-",W$1,1)-1))+1):$V1872,"&lt;0",INDEX($V:$V,ROW($V1872)-VALUE(LEFT(W$1,FIND("-",W$1,1)-1))+1):$V1872)/COUNTIF(INDEX($V:$V,ROW($V1872)-VALUE(LEFT(W$1,FIND("-",W$1,1)-1))+1):$V1872,"&lt;0")))),100-100/(1+ABS((SUMIF(INDEX($V:$V,ROW($V1872)-VALUE(LEFT(W$1,FIND("-",W$1,1)-1))+1):$V1872,"&gt;0",INDEX($V:$V,ROW($V1872)-VALUE(LEFT(W$1,FIND("-",W$1,1)-1))+1):$V1872)/VALUE(LEFT(W$1,FIND("-",W$1,1)-1)))/(SUMIF(INDEX($V:$V,ROW($V1872)-VALUE(LEFT(W$1,FIND("-",W$1,1)-1))+1):$V1872,"&lt;0",INDEX($V:$V,ROW($V1872)-VALUE(LEFT(W$1,FIND("-",W$1,1)-1))+1):$V1872)/VALUE(LEFT(W$1,FIND("-",W$1,1)-1)))))))</f>
        <v>61.290322580645132</v>
      </c>
      <c r="Y1872">
        <f>IF(ROW($E1872)&lt;=VALUE(LEFT(Y$1,FIND("-",Y$1,1)-1)),0,MAX(INDEX(C:C,ROW(C1872)-VALUE(LEFT(Y$1,FIND("-",Y$1,1)-1))+1):C1872))</f>
        <v>0.64</v>
      </c>
      <c r="Z1872">
        <f>IF(ROW($E1872)&lt;=VALUE(LEFT(Z$1,FIND("-",Z$1,1)-1)),0,MIN(INDEX(D:D,ROW(D1872)-VALUE(LEFT(Z$1,FIND("-",Z$1,1)-1))+1):D1872))</f>
        <v>0.54</v>
      </c>
      <c r="AA1872">
        <f t="shared" si="270"/>
        <v>39.999999999999936</v>
      </c>
      <c r="AB1872">
        <f>IF(ROW($AA1872)&lt;=VALUE(LEFT(AA$1,FIND("-",AA$1,1)-1))+VALUE(LEFT(AB$1,FIND("-",AB$1,1)-1)-1),0,AVERAGE(INDEX($AA:$AA,ROW($AA1872)-VALUE(LEFT(AB$1,FIND("-",AB$1,1)-1))+1):$AA1872))</f>
        <v>46.666666666666607</v>
      </c>
      <c r="AC1872">
        <f>IF(ROW($AA1872)&lt;=VALUE(LEFT(AA$1,FIND("-",AA$1,1)-1))+VALUE(LEFT(AB$1,FIND("-",AB$1,1)-1)-1)+VALUE(LEFT(AC$1,FIND("-",AC$1,1)-1)-1),0,AVERAGE(INDEX($AB:$AB,ROW($AB1872)-VALUE(LEFT(AC$1,FIND("-",AC$1,1)-1))+1):$AB1872))</f>
        <v>52.222222222222172</v>
      </c>
      <c r="AE1872">
        <f t="shared" si="267"/>
        <v>52021344</v>
      </c>
      <c r="AG1872" t="str">
        <f t="shared" si="269"/>
        <v/>
      </c>
    </row>
    <row r="1873" spans="1:33" x14ac:dyDescent="0.25">
      <c r="A1873" s="6">
        <v>39192</v>
      </c>
      <c r="B1873">
        <v>0.59</v>
      </c>
      <c r="C1873">
        <v>0.60499999999999998</v>
      </c>
      <c r="D1873">
        <v>0.59</v>
      </c>
      <c r="E1873">
        <v>0.60499999999999998</v>
      </c>
      <c r="F1873">
        <v>0.34879500000000002</v>
      </c>
      <c r="G1873">
        <v>538900</v>
      </c>
      <c r="I1873" t="str">
        <f t="shared" si="262"/>
        <v/>
      </c>
      <c r="J1873" t="str">
        <f t="shared" si="263"/>
        <v/>
      </c>
      <c r="K1873" t="str">
        <f t="shared" si="264"/>
        <v/>
      </c>
      <c r="M1873" s="11" t="str">
        <f t="shared" si="268"/>
        <v/>
      </c>
      <c r="O1873">
        <f>IF(ROW($E1873)&lt;=VALUE(LEFT(O$1,FIND("-",O$1,1)-1)),0,IF(ROW($E1873)=VALUE(LEFT(O$1,FIND("-",O$1,1)-1))+1,AVERAGE(INDEX($E:$E,ROW($E1873)-VALUE(LEFT(O$1,FIND("-",O$1,1)-1))):$E1873),($E1873*(2/(VALUE(LEFT(O$1,FIND("-",O$1,1)-1))+1)))+(O1872*(1-(2/(VALUE(LEFT(O$1,FIND("-",O$1,1)-1))+1))))))</f>
        <v>0.47977400077097704</v>
      </c>
      <c r="Q1873">
        <f>IF(ROW($E1873)&lt;=VALUE(LEFT(Q$1,FIND("-",Q$1,1)-1)),0,IF(ROW($E1873)=VALUE(LEFT(Q$1,FIND("-",Q$1,1)-1))+1,AVERAGE(INDEX($E:$E,ROW($E1873)-VALUE(LEFT(Q$1,FIND("-",Q$1,1)-1))):$E1873),($E1873*(2/(VALUE(LEFT(Q$1,FIND("-",Q$1,1)-1))+1)))+(Q1872*(1-(2/(VALUE(LEFT(Q$1,FIND("-",Q$1,1)-1))+1))))))</f>
        <v>0.57972634085911134</v>
      </c>
      <c r="R1873">
        <f>IF(ROW($E1873)&lt;=VALUE(LEFT(R$1,FIND("-",R$1,1)-1)),0,IF(ROW($E1873)=VALUE(LEFT(R$1,FIND("-",R$1,1)-1))+1,AVERAGE(INDEX($E:$E,ROW($E1873)-VALUE(LEFT(R$1,FIND("-",R$1,1)-1))):$E1873),($E1873*(2/(VALUE(LEFT(R$1,FIND("-",R$1,1)-1))+1)))+(R1872*(1-(2/(VALUE(LEFT(R$1,FIND("-",R$1,1)-1))+1))))))</f>
        <v>0.56381491170959708</v>
      </c>
      <c r="S1873">
        <f t="shared" si="265"/>
        <v>1.5911429149514267E-2</v>
      </c>
      <c r="T1873">
        <f>IF(ROW($E1873)&lt;=MAX(VALUE(LEFT(Q$1,FIND("-",Q$1,1)-1)),VALUE(LEFT(R$1,FIND("-",R$1,1)-1)))+VALUE(LEFT(T$1,FIND("-",T$1,1)-1))-1,0,IF(ROW($E1873)=MAX(VALUE(LEFT(Q$1,FIND("-",Q$1,1)-1)),VALUE(LEFT(R$1,FIND("-",R$1,1)-1)))+VALUE(LEFT(T$1,FIND("-",T$1,1)-1)),AVERAGE(INDEX($S:$S,ROW(S1873)-VALUE(LEFT(T$1,FIND("-",T$1,1)-1))+1):S1873),($S1873*(2/(VALUE(LEFT(T$1,FIND("-",T$1,1)-1))+1)))+(T1872*(1-(2/(VALUE(LEFT(T$1,FIND("-",T$1,1)-1))+1))))))</f>
        <v>1.2662460128611752E-2</v>
      </c>
      <c r="V1873">
        <f t="shared" si="266"/>
        <v>2.5000000000000022E-2</v>
      </c>
      <c r="W1873">
        <f>IF(ROW($E1873)&lt;=VALUE(LEFT(W$1,FIND("-",W$1,1)-1))+1,0,IF(ROW($E1872)=VALUE(LEFT(W$1,FIND("-",W$1,1)-1))+1,100-100/(1+ABS((SUMIF(INDEX($V:$V,ROW($V1873)-VALUE(LEFT(W$1,FIND("-",W$1,1)-1))+1):$V1873,"&gt;0",INDEX($V:$V,ROW($V1873)-VALUE(LEFT(W$1,FIND("-",W$1,1)-1))+1):$V1873)/COUNTIF(INDEX($V:$V,ROW($V1873)-VALUE(LEFT(W$1,FIND("-",W$1,1)-1))+1):$V1873,"&gt;0"))/(SUMIF(INDEX($V:$V,ROW($V1873)-VALUE(LEFT(W$1,FIND("-",W$1,1)-1))+1):$V1873,"&lt;0",INDEX($V:$V,ROW($V1873)-VALUE(LEFT(W$1,FIND("-",W$1,1)-1))+1):$V1873)/COUNTIF(INDEX($V:$V,ROW($V1873)-VALUE(LEFT(W$1,FIND("-",W$1,1)-1))+1):$V1873,"&lt;0")))),100-100/(1+ABS((SUMIF(INDEX($V:$V,ROW($V1873)-VALUE(LEFT(W$1,FIND("-",W$1,1)-1))+1):$V1873,"&gt;0",INDEX($V:$V,ROW($V1873)-VALUE(LEFT(W$1,FIND("-",W$1,1)-1))+1):$V1873)/VALUE(LEFT(W$1,FIND("-",W$1,1)-1)))/(SUMIF(INDEX($V:$V,ROW($V1873)-VALUE(LEFT(W$1,FIND("-",W$1,1)-1))+1):$V1873,"&lt;0",INDEX($V:$V,ROW($V1873)-VALUE(LEFT(W$1,FIND("-",W$1,1)-1))+1):$V1873)/VALUE(LEFT(W$1,FIND("-",W$1,1)-1)))))))</f>
        <v>66.666666666666657</v>
      </c>
      <c r="Y1873">
        <f>IF(ROW($E1873)&lt;=VALUE(LEFT(Y$1,FIND("-",Y$1,1)-1)),0,MAX(INDEX(C:C,ROW(C1873)-VALUE(LEFT(Y$1,FIND("-",Y$1,1)-1))+1):C1873))</f>
        <v>0.64</v>
      </c>
      <c r="Z1873">
        <f>IF(ROW($E1873)&lt;=VALUE(LEFT(Z$1,FIND("-",Z$1,1)-1)),0,MIN(INDEX(D:D,ROW(D1873)-VALUE(LEFT(Z$1,FIND("-",Z$1,1)-1))+1):D1873))</f>
        <v>0.54</v>
      </c>
      <c r="AA1873">
        <f t="shared" si="270"/>
        <v>64.999999999999957</v>
      </c>
      <c r="AB1873">
        <f>IF(ROW($AA1873)&lt;=VALUE(LEFT(AA$1,FIND("-",AA$1,1)-1))+VALUE(LEFT(AB$1,FIND("-",AB$1,1)-1)-1),0,AVERAGE(INDEX($AA:$AA,ROW($AA1873)-VALUE(LEFT(AB$1,FIND("-",AB$1,1)-1))+1):$AA1873))</f>
        <v>51.666666666666607</v>
      </c>
      <c r="AC1873">
        <f>IF(ROW($AA1873)&lt;=VALUE(LEFT(AA$1,FIND("-",AA$1,1)-1))+VALUE(LEFT(AB$1,FIND("-",AB$1,1)-1)-1)+VALUE(LEFT(AC$1,FIND("-",AC$1,1)-1)-1),0,AVERAGE(INDEX($AB:$AB,ROW($AB1873)-VALUE(LEFT(AC$1,FIND("-",AC$1,1)-1))+1):$AB1873))</f>
        <v>49.444444444444379</v>
      </c>
      <c r="AE1873">
        <f t="shared" si="267"/>
        <v>52560244</v>
      </c>
      <c r="AG1873" t="str">
        <f t="shared" si="269"/>
        <v/>
      </c>
    </row>
    <row r="1874" spans="1:33" x14ac:dyDescent="0.25">
      <c r="A1874" s="6">
        <v>39195</v>
      </c>
      <c r="B1874">
        <v>0.6</v>
      </c>
      <c r="C1874">
        <v>0.62</v>
      </c>
      <c r="D1874">
        <v>0.6</v>
      </c>
      <c r="E1874">
        <v>0.62</v>
      </c>
      <c r="F1874">
        <v>0.35744300000000001</v>
      </c>
      <c r="G1874">
        <v>476000</v>
      </c>
      <c r="I1874" t="str">
        <f t="shared" si="262"/>
        <v/>
      </c>
      <c r="J1874" t="str">
        <f t="shared" si="263"/>
        <v/>
      </c>
      <c r="K1874" t="str">
        <f t="shared" si="264"/>
        <v/>
      </c>
      <c r="M1874" s="11" t="str">
        <f t="shared" si="268"/>
        <v/>
      </c>
      <c r="O1874">
        <f>IF(ROW($E1874)&lt;=VALUE(LEFT(O$1,FIND("-",O$1,1)-1)),0,IF(ROW($E1874)=VALUE(LEFT(O$1,FIND("-",O$1,1)-1))+1,AVERAGE(INDEX($E:$E,ROW($E1874)-VALUE(LEFT(O$1,FIND("-",O$1,1)-1))):$E1874),($E1874*(2/(VALUE(LEFT(O$1,FIND("-",O$1,1)-1))+1)))+(O1873*(1-(2/(VALUE(LEFT(O$1,FIND("-",O$1,1)-1))+1))))))</f>
        <v>0.48116928434539519</v>
      </c>
      <c r="Q1874">
        <f>IF(ROW($E1874)&lt;=VALUE(LEFT(Q$1,FIND("-",Q$1,1)-1)),0,IF(ROW($E1874)=VALUE(LEFT(Q$1,FIND("-",Q$1,1)-1))+1,AVERAGE(INDEX($E:$E,ROW($E1874)-VALUE(LEFT(Q$1,FIND("-",Q$1,1)-1))):$E1874),($E1874*(2/(VALUE(LEFT(Q$1,FIND("-",Q$1,1)-1))+1)))+(Q1873*(1-(2/(VALUE(LEFT(Q$1,FIND("-",Q$1,1)-1))+1))))))</f>
        <v>0.58592228841924809</v>
      </c>
      <c r="R1874">
        <f>IF(ROW($E1874)&lt;=VALUE(LEFT(R$1,FIND("-",R$1,1)-1)),0,IF(ROW($E1874)=VALUE(LEFT(R$1,FIND("-",R$1,1)-1))+1,AVERAGE(INDEX($E:$E,ROW($E1874)-VALUE(LEFT(R$1,FIND("-",R$1,1)-1))):$E1874),($E1874*(2/(VALUE(LEFT(R$1,FIND("-",R$1,1)-1))+1)))+(R1873*(1-(2/(VALUE(LEFT(R$1,FIND("-",R$1,1)-1))+1))))))</f>
        <v>0.56797677010147873</v>
      </c>
      <c r="S1874">
        <f t="shared" si="265"/>
        <v>1.794551831776936E-2</v>
      </c>
      <c r="T1874">
        <f>IF(ROW($E1874)&lt;=MAX(VALUE(LEFT(Q$1,FIND("-",Q$1,1)-1)),VALUE(LEFT(R$1,FIND("-",R$1,1)-1)))+VALUE(LEFT(T$1,FIND("-",T$1,1)-1))-1,0,IF(ROW($E1874)=MAX(VALUE(LEFT(Q$1,FIND("-",Q$1,1)-1)),VALUE(LEFT(R$1,FIND("-",R$1,1)-1)))+VALUE(LEFT(T$1,FIND("-",T$1,1)-1)),AVERAGE(INDEX($S:$S,ROW(S1874)-VALUE(LEFT(T$1,FIND("-",T$1,1)-1))+1):S1874),($S1874*(2/(VALUE(LEFT(T$1,FIND("-",T$1,1)-1))+1)))+(T1873*(1-(2/(VALUE(LEFT(T$1,FIND("-",T$1,1)-1))+1))))))</f>
        <v>1.3719071766443273E-2</v>
      </c>
      <c r="V1874">
        <f t="shared" si="266"/>
        <v>1.5000000000000013E-2</v>
      </c>
      <c r="W1874">
        <f>IF(ROW($E1874)&lt;=VALUE(LEFT(W$1,FIND("-",W$1,1)-1))+1,0,IF(ROW($E1873)=VALUE(LEFT(W$1,FIND("-",W$1,1)-1))+1,100-100/(1+ABS((SUMIF(INDEX($V:$V,ROW($V1874)-VALUE(LEFT(W$1,FIND("-",W$1,1)-1))+1):$V1874,"&gt;0",INDEX($V:$V,ROW($V1874)-VALUE(LEFT(W$1,FIND("-",W$1,1)-1))+1):$V1874)/COUNTIF(INDEX($V:$V,ROW($V1874)-VALUE(LEFT(W$1,FIND("-",W$1,1)-1))+1):$V1874,"&gt;0"))/(SUMIF(INDEX($V:$V,ROW($V1874)-VALUE(LEFT(W$1,FIND("-",W$1,1)-1))+1):$V1874,"&lt;0",INDEX($V:$V,ROW($V1874)-VALUE(LEFT(W$1,FIND("-",W$1,1)-1))+1):$V1874)/COUNTIF(INDEX($V:$V,ROW($V1874)-VALUE(LEFT(W$1,FIND("-",W$1,1)-1))+1):$V1874,"&lt;0")))),100-100/(1+ABS((SUMIF(INDEX($V:$V,ROW($V1874)-VALUE(LEFT(W$1,FIND("-",W$1,1)-1))+1):$V1874,"&gt;0",INDEX($V:$V,ROW($V1874)-VALUE(LEFT(W$1,FIND("-",W$1,1)-1))+1):$V1874)/VALUE(LEFT(W$1,FIND("-",W$1,1)-1)))/(SUMIF(INDEX($V:$V,ROW($V1874)-VALUE(LEFT(W$1,FIND("-",W$1,1)-1))+1):$V1874,"&lt;0",INDEX($V:$V,ROW($V1874)-VALUE(LEFT(W$1,FIND("-",W$1,1)-1))+1):$V1874)/VALUE(LEFT(W$1,FIND("-",W$1,1)-1)))))))</f>
        <v>69.230769230769212</v>
      </c>
      <c r="Y1874">
        <f>IF(ROW($E1874)&lt;=VALUE(LEFT(Y$1,FIND("-",Y$1,1)-1)),0,MAX(INDEX(C:C,ROW(C1874)-VALUE(LEFT(Y$1,FIND("-",Y$1,1)-1))+1):C1874))</f>
        <v>0.64</v>
      </c>
      <c r="Z1874">
        <f>IF(ROW($E1874)&lt;=VALUE(LEFT(Z$1,FIND("-",Z$1,1)-1)),0,MIN(INDEX(D:D,ROW(D1874)-VALUE(LEFT(Z$1,FIND("-",Z$1,1)-1))+1):D1874))</f>
        <v>0.54</v>
      </c>
      <c r="AA1874">
        <f t="shared" si="270"/>
        <v>79.999999999999986</v>
      </c>
      <c r="AB1874">
        <f>IF(ROW($AA1874)&lt;=VALUE(LEFT(AA$1,FIND("-",AA$1,1)-1))+VALUE(LEFT(AB$1,FIND("-",AB$1,1)-1)-1),0,AVERAGE(INDEX($AA:$AA,ROW($AA1874)-VALUE(LEFT(AB$1,FIND("-",AB$1,1)-1))+1):$AA1874))</f>
        <v>61.666666666666629</v>
      </c>
      <c r="AC1874">
        <f>IF(ROW($AA1874)&lt;=VALUE(LEFT(AA$1,FIND("-",AA$1,1)-1))+VALUE(LEFT(AB$1,FIND("-",AB$1,1)-1)-1)+VALUE(LEFT(AC$1,FIND("-",AC$1,1)-1)-1),0,AVERAGE(INDEX($AB:$AB,ROW($AB1874)-VALUE(LEFT(AC$1,FIND("-",AC$1,1)-1))+1):$AB1874))</f>
        <v>53.333333333333279</v>
      </c>
      <c r="AE1874">
        <f t="shared" si="267"/>
        <v>53036244</v>
      </c>
      <c r="AG1874" t="str">
        <f t="shared" si="269"/>
        <v/>
      </c>
    </row>
    <row r="1875" spans="1:33" x14ac:dyDescent="0.25">
      <c r="A1875" s="6">
        <v>39196</v>
      </c>
      <c r="B1875">
        <v>0.6</v>
      </c>
      <c r="C1875">
        <v>0.69499999999999995</v>
      </c>
      <c r="D1875">
        <v>0.6</v>
      </c>
      <c r="E1875">
        <v>0.68</v>
      </c>
      <c r="F1875">
        <v>0.39203399999999999</v>
      </c>
      <c r="G1875">
        <v>1638300</v>
      </c>
      <c r="I1875" t="str">
        <f t="shared" si="262"/>
        <v/>
      </c>
      <c r="J1875" t="str">
        <f t="shared" si="263"/>
        <v>Overbought</v>
      </c>
      <c r="K1875" t="str">
        <f t="shared" si="264"/>
        <v/>
      </c>
      <c r="M1875" s="11" t="str">
        <f t="shared" si="268"/>
        <v/>
      </c>
      <c r="O1875">
        <f>IF(ROW($E1875)&lt;=VALUE(LEFT(O$1,FIND("-",O$1,1)-1)),0,IF(ROW($E1875)=VALUE(LEFT(O$1,FIND("-",O$1,1)-1))+1,AVERAGE(INDEX($E:$E,ROW($E1875)-VALUE(LEFT(O$1,FIND("-",O$1,1)-1))):$E1875),($E1875*(2/(VALUE(LEFT(O$1,FIND("-",O$1,1)-1))+1)))+(O1874*(1-(2/(VALUE(LEFT(O$1,FIND("-",O$1,1)-1))+1))))))</f>
        <v>0.48314769942653552</v>
      </c>
      <c r="Q1875">
        <f>IF(ROW($E1875)&lt;=VALUE(LEFT(Q$1,FIND("-",Q$1,1)-1)),0,IF(ROW($E1875)=VALUE(LEFT(Q$1,FIND("-",Q$1,1)-1))+1,AVERAGE(INDEX($E:$E,ROW($E1875)-VALUE(LEFT(Q$1,FIND("-",Q$1,1)-1))):$E1875),($E1875*(2/(VALUE(LEFT(Q$1,FIND("-",Q$1,1)-1))+1)))+(Q1874*(1-(2/(VALUE(LEFT(Q$1,FIND("-",Q$1,1)-1))+1))))))</f>
        <v>0.6003957825085946</v>
      </c>
      <c r="R1875">
        <f>IF(ROW($E1875)&lt;=VALUE(LEFT(R$1,FIND("-",R$1,1)-1)),0,IF(ROW($E1875)=VALUE(LEFT(R$1,FIND("-",R$1,1)-1))+1,AVERAGE(INDEX($E:$E,ROW($E1875)-VALUE(LEFT(R$1,FIND("-",R$1,1)-1))):$E1875),($E1875*(2/(VALUE(LEFT(R$1,FIND("-",R$1,1)-1))+1)))+(R1874*(1-(2/(VALUE(LEFT(R$1,FIND("-",R$1,1)-1))+1))))))</f>
        <v>0.57627478713099889</v>
      </c>
      <c r="S1875">
        <f t="shared" si="265"/>
        <v>2.4120995377595711E-2</v>
      </c>
      <c r="T1875">
        <f>IF(ROW($E1875)&lt;=MAX(VALUE(LEFT(Q$1,FIND("-",Q$1,1)-1)),VALUE(LEFT(R$1,FIND("-",R$1,1)-1)))+VALUE(LEFT(T$1,FIND("-",T$1,1)-1))-1,0,IF(ROW($E1875)=MAX(VALUE(LEFT(Q$1,FIND("-",Q$1,1)-1)),VALUE(LEFT(R$1,FIND("-",R$1,1)-1)))+VALUE(LEFT(T$1,FIND("-",T$1,1)-1)),AVERAGE(INDEX($S:$S,ROW(S1875)-VALUE(LEFT(T$1,FIND("-",T$1,1)-1))+1):S1875),($S1875*(2/(VALUE(LEFT(T$1,FIND("-",T$1,1)-1))+1)))+(T1874*(1-(2/(VALUE(LEFT(T$1,FIND("-",T$1,1)-1))+1))))))</f>
        <v>1.5799456488673761E-2</v>
      </c>
      <c r="V1875">
        <f t="shared" si="266"/>
        <v>6.0000000000000053E-2</v>
      </c>
      <c r="W1875">
        <f>IF(ROW($E1875)&lt;=VALUE(LEFT(W$1,FIND("-",W$1,1)-1))+1,0,IF(ROW($E1874)=VALUE(LEFT(W$1,FIND("-",W$1,1)-1))+1,100-100/(1+ABS((SUMIF(INDEX($V:$V,ROW($V1875)-VALUE(LEFT(W$1,FIND("-",W$1,1)-1))+1):$V1875,"&gt;0",INDEX($V:$V,ROW($V1875)-VALUE(LEFT(W$1,FIND("-",W$1,1)-1))+1):$V1875)/COUNTIF(INDEX($V:$V,ROW($V1875)-VALUE(LEFT(W$1,FIND("-",W$1,1)-1))+1):$V1875,"&gt;0"))/(SUMIF(INDEX($V:$V,ROW($V1875)-VALUE(LEFT(W$1,FIND("-",W$1,1)-1))+1):$V1875,"&lt;0",INDEX($V:$V,ROW($V1875)-VALUE(LEFT(W$1,FIND("-",W$1,1)-1))+1):$V1875)/COUNTIF(INDEX($V:$V,ROW($V1875)-VALUE(LEFT(W$1,FIND("-",W$1,1)-1))+1):$V1875,"&lt;0")))),100-100/(1+ABS((SUMIF(INDEX($V:$V,ROW($V1875)-VALUE(LEFT(W$1,FIND("-",W$1,1)-1))+1):$V1875,"&gt;0",INDEX($V:$V,ROW($V1875)-VALUE(LEFT(W$1,FIND("-",W$1,1)-1))+1):$V1875)/VALUE(LEFT(W$1,FIND("-",W$1,1)-1)))/(SUMIF(INDEX($V:$V,ROW($V1875)-VALUE(LEFT(W$1,FIND("-",W$1,1)-1))+1):$V1875,"&lt;0",INDEX($V:$V,ROW($V1875)-VALUE(LEFT(W$1,FIND("-",W$1,1)-1))+1):$V1875)/VALUE(LEFT(W$1,FIND("-",W$1,1)-1)))))))</f>
        <v>77.999999999999986</v>
      </c>
      <c r="Y1875">
        <f>IF(ROW($E1875)&lt;=VALUE(LEFT(Y$1,FIND("-",Y$1,1)-1)),0,MAX(INDEX(C:C,ROW(C1875)-VALUE(LEFT(Y$1,FIND("-",Y$1,1)-1))+1):C1875))</f>
        <v>0.69499999999999995</v>
      </c>
      <c r="Z1875">
        <f>IF(ROW($E1875)&lt;=VALUE(LEFT(Z$1,FIND("-",Z$1,1)-1)),0,MIN(INDEX(D:D,ROW(D1875)-VALUE(LEFT(Z$1,FIND("-",Z$1,1)-1))+1):D1875))</f>
        <v>0.54500000000000004</v>
      </c>
      <c r="AA1875">
        <f t="shared" si="270"/>
        <v>90.000000000000057</v>
      </c>
      <c r="AB1875">
        <f>IF(ROW($AA1875)&lt;=VALUE(LEFT(AA$1,FIND("-",AA$1,1)-1))+VALUE(LEFT(AB$1,FIND("-",AB$1,1)-1)-1),0,AVERAGE(INDEX($AA:$AA,ROW($AA1875)-VALUE(LEFT(AB$1,FIND("-",AB$1,1)-1))+1):$AA1875))</f>
        <v>78.333333333333329</v>
      </c>
      <c r="AC1875">
        <f>IF(ROW($AA1875)&lt;=VALUE(LEFT(AA$1,FIND("-",AA$1,1)-1))+VALUE(LEFT(AB$1,FIND("-",AB$1,1)-1)-1)+VALUE(LEFT(AC$1,FIND("-",AC$1,1)-1)-1),0,AVERAGE(INDEX($AB:$AB,ROW($AB1875)-VALUE(LEFT(AC$1,FIND("-",AC$1,1)-1))+1):$AB1875))</f>
        <v>63.888888888888857</v>
      </c>
      <c r="AE1875">
        <f t="shared" si="267"/>
        <v>54674544</v>
      </c>
      <c r="AG1875" t="str">
        <f t="shared" si="269"/>
        <v/>
      </c>
    </row>
    <row r="1876" spans="1:33" x14ac:dyDescent="0.25">
      <c r="A1876" s="6">
        <v>39197</v>
      </c>
      <c r="B1876">
        <v>0.69499999999999995</v>
      </c>
      <c r="C1876">
        <v>0.72</v>
      </c>
      <c r="D1876">
        <v>0.69</v>
      </c>
      <c r="E1876">
        <v>0.7</v>
      </c>
      <c r="F1876">
        <v>0.40356399999999998</v>
      </c>
      <c r="G1876">
        <v>1299600</v>
      </c>
      <c r="I1876" t="str">
        <f t="shared" si="262"/>
        <v/>
      </c>
      <c r="J1876" t="str">
        <f t="shared" si="263"/>
        <v>Overbought</v>
      </c>
      <c r="K1876" t="str">
        <f t="shared" si="264"/>
        <v/>
      </c>
      <c r="M1876" s="11" t="str">
        <f t="shared" si="268"/>
        <v/>
      </c>
      <c r="O1876">
        <f>IF(ROW($E1876)&lt;=VALUE(LEFT(O$1,FIND("-",O$1,1)-1)),0,IF(ROW($E1876)=VALUE(LEFT(O$1,FIND("-",O$1,1)-1))+1,AVERAGE(INDEX($E:$E,ROW($E1876)-VALUE(LEFT(O$1,FIND("-",O$1,1)-1))):$E1876),($E1876*(2/(VALUE(LEFT(O$1,FIND("-",O$1,1)-1))+1)))+(O1875*(1-(2/(VALUE(LEFT(O$1,FIND("-",O$1,1)-1))+1))))))</f>
        <v>0.48530543376059981</v>
      </c>
      <c r="Q1876">
        <f>IF(ROW($E1876)&lt;=VALUE(LEFT(Q$1,FIND("-",Q$1,1)-1)),0,IF(ROW($E1876)=VALUE(LEFT(Q$1,FIND("-",Q$1,1)-1))+1,AVERAGE(INDEX($E:$E,ROW($E1876)-VALUE(LEFT(Q$1,FIND("-",Q$1,1)-1))):$E1876),($E1876*(2/(VALUE(LEFT(Q$1,FIND("-",Q$1,1)-1))+1)))+(Q1875*(1-(2/(VALUE(LEFT(Q$1,FIND("-",Q$1,1)-1))+1))))))</f>
        <v>0.61571950827650301</v>
      </c>
      <c r="R1876">
        <f>IF(ROW($E1876)&lt;=VALUE(LEFT(R$1,FIND("-",R$1,1)-1)),0,IF(ROW($E1876)=VALUE(LEFT(R$1,FIND("-",R$1,1)-1))+1,AVERAGE(INDEX($E:$E,ROW($E1876)-VALUE(LEFT(R$1,FIND("-",R$1,1)-1))):$E1876),($E1876*(2/(VALUE(LEFT(R$1,FIND("-",R$1,1)-1))+1)))+(R1875*(1-(2/(VALUE(LEFT(R$1,FIND("-",R$1,1)-1))+1))))))</f>
        <v>0.58543961771388786</v>
      </c>
      <c r="S1876">
        <f t="shared" si="265"/>
        <v>3.0279890562615153E-2</v>
      </c>
      <c r="T1876">
        <f>IF(ROW($E1876)&lt;=MAX(VALUE(LEFT(Q$1,FIND("-",Q$1,1)-1)),VALUE(LEFT(R$1,FIND("-",R$1,1)-1)))+VALUE(LEFT(T$1,FIND("-",T$1,1)-1))-1,0,IF(ROW($E1876)=MAX(VALUE(LEFT(Q$1,FIND("-",Q$1,1)-1)),VALUE(LEFT(R$1,FIND("-",R$1,1)-1)))+VALUE(LEFT(T$1,FIND("-",T$1,1)-1)),AVERAGE(INDEX($S:$S,ROW(S1876)-VALUE(LEFT(T$1,FIND("-",T$1,1)-1))+1):S1876),($S1876*(2/(VALUE(LEFT(T$1,FIND("-",T$1,1)-1))+1)))+(T1875*(1-(2/(VALUE(LEFT(T$1,FIND("-",T$1,1)-1))+1))))))</f>
        <v>1.8695543303462042E-2</v>
      </c>
      <c r="V1876">
        <f t="shared" si="266"/>
        <v>1.9999999999999907E-2</v>
      </c>
      <c r="W1876">
        <f>IF(ROW($E1876)&lt;=VALUE(LEFT(W$1,FIND("-",W$1,1)-1))+1,0,IF(ROW($E1875)=VALUE(LEFT(W$1,FIND("-",W$1,1)-1))+1,100-100/(1+ABS((SUMIF(INDEX($V:$V,ROW($V1876)-VALUE(LEFT(W$1,FIND("-",W$1,1)-1))+1):$V1876,"&gt;0",INDEX($V:$V,ROW($V1876)-VALUE(LEFT(W$1,FIND("-",W$1,1)-1))+1):$V1876)/COUNTIF(INDEX($V:$V,ROW($V1876)-VALUE(LEFT(W$1,FIND("-",W$1,1)-1))+1):$V1876,"&gt;0"))/(SUMIF(INDEX($V:$V,ROW($V1876)-VALUE(LEFT(W$1,FIND("-",W$1,1)-1))+1):$V1876,"&lt;0",INDEX($V:$V,ROW($V1876)-VALUE(LEFT(W$1,FIND("-",W$1,1)-1))+1):$V1876)/COUNTIF(INDEX($V:$V,ROW($V1876)-VALUE(LEFT(W$1,FIND("-",W$1,1)-1))+1):$V1876,"&lt;0")))),100-100/(1+ABS((SUMIF(INDEX($V:$V,ROW($V1876)-VALUE(LEFT(W$1,FIND("-",W$1,1)-1))+1):$V1876,"&gt;0",INDEX($V:$V,ROW($V1876)-VALUE(LEFT(W$1,FIND("-",W$1,1)-1))+1):$V1876)/VALUE(LEFT(W$1,FIND("-",W$1,1)-1)))/(SUMIF(INDEX($V:$V,ROW($V1876)-VALUE(LEFT(W$1,FIND("-",W$1,1)-1))+1):$V1876,"&lt;0",INDEX($V:$V,ROW($V1876)-VALUE(LEFT(W$1,FIND("-",W$1,1)-1))+1):$V1876)/VALUE(LEFT(W$1,FIND("-",W$1,1)-1)))))))</f>
        <v>78.846153846153825</v>
      </c>
      <c r="Y1876">
        <f>IF(ROW($E1876)&lt;=VALUE(LEFT(Y$1,FIND("-",Y$1,1)-1)),0,MAX(INDEX(C:C,ROW(C1876)-VALUE(LEFT(Y$1,FIND("-",Y$1,1)-1))+1):C1876))</f>
        <v>0.72</v>
      </c>
      <c r="Z1876">
        <f>IF(ROW($E1876)&lt;=VALUE(LEFT(Z$1,FIND("-",Z$1,1)-1)),0,MIN(INDEX(D:D,ROW(D1876)-VALUE(LEFT(Z$1,FIND("-",Z$1,1)-1))+1):D1876))</f>
        <v>0.54500000000000004</v>
      </c>
      <c r="AA1876">
        <f t="shared" si="270"/>
        <v>88.571428571428555</v>
      </c>
      <c r="AB1876">
        <f>IF(ROW($AA1876)&lt;=VALUE(LEFT(AA$1,FIND("-",AA$1,1)-1))+VALUE(LEFT(AB$1,FIND("-",AB$1,1)-1)-1),0,AVERAGE(INDEX($AA:$AA,ROW($AA1876)-VALUE(LEFT(AB$1,FIND("-",AB$1,1)-1))+1):$AA1876))</f>
        <v>86.190476190476204</v>
      </c>
      <c r="AC1876">
        <f>IF(ROW($AA1876)&lt;=VALUE(LEFT(AA$1,FIND("-",AA$1,1)-1))+VALUE(LEFT(AB$1,FIND("-",AB$1,1)-1)-1)+VALUE(LEFT(AC$1,FIND("-",AC$1,1)-1)-1),0,AVERAGE(INDEX($AB:$AB,ROW($AB1876)-VALUE(LEFT(AC$1,FIND("-",AC$1,1)-1))+1):$AB1876))</f>
        <v>75.396825396825378</v>
      </c>
      <c r="AE1876">
        <f t="shared" si="267"/>
        <v>55974144</v>
      </c>
      <c r="AG1876" t="str">
        <f t="shared" si="269"/>
        <v/>
      </c>
    </row>
    <row r="1877" spans="1:33" x14ac:dyDescent="0.25">
      <c r="A1877" s="6">
        <v>39198</v>
      </c>
      <c r="B1877">
        <v>0.7</v>
      </c>
      <c r="C1877">
        <v>0.7</v>
      </c>
      <c r="D1877">
        <v>0.7</v>
      </c>
      <c r="E1877">
        <v>0.7</v>
      </c>
      <c r="F1877">
        <v>0.40356399999999998</v>
      </c>
      <c r="G1877">
        <v>0</v>
      </c>
      <c r="I1877" t="str">
        <f t="shared" si="262"/>
        <v/>
      </c>
      <c r="J1877" t="str">
        <f t="shared" si="263"/>
        <v>Overbought</v>
      </c>
      <c r="K1877" t="str">
        <f t="shared" si="264"/>
        <v>Overbought Below %D</v>
      </c>
      <c r="M1877" s="11" t="str">
        <f t="shared" si="268"/>
        <v/>
      </c>
      <c r="O1877">
        <f>IF(ROW($E1877)&lt;=VALUE(LEFT(O$1,FIND("-",O$1,1)-1)),0,IF(ROW($E1877)=VALUE(LEFT(O$1,FIND("-",O$1,1)-1))+1,AVERAGE(INDEX($E:$E,ROW($E1877)-VALUE(LEFT(O$1,FIND("-",O$1,1)-1))):$E1877),($E1877*(2/(VALUE(LEFT(O$1,FIND("-",O$1,1)-1))+1)))+(O1876*(1-(2/(VALUE(LEFT(O$1,FIND("-",O$1,1)-1))+1))))))</f>
        <v>0.48744169810129034</v>
      </c>
      <c r="Q1877">
        <f>IF(ROW($E1877)&lt;=VALUE(LEFT(Q$1,FIND("-",Q$1,1)-1)),0,IF(ROW($E1877)=VALUE(LEFT(Q$1,FIND("-",Q$1,1)-1))+1,AVERAGE(INDEX($E:$E,ROW($E1877)-VALUE(LEFT(Q$1,FIND("-",Q$1,1)-1))):$E1877),($E1877*(2/(VALUE(LEFT(Q$1,FIND("-",Q$1,1)-1))+1)))+(Q1876*(1-(2/(VALUE(LEFT(Q$1,FIND("-",Q$1,1)-1))+1))))))</f>
        <v>0.62868573777242553</v>
      </c>
      <c r="R1877">
        <f>IF(ROW($E1877)&lt;=VALUE(LEFT(R$1,FIND("-",R$1,1)-1)),0,IF(ROW($E1877)=VALUE(LEFT(R$1,FIND("-",R$1,1)-1))+1,AVERAGE(INDEX($E:$E,ROW($E1877)-VALUE(LEFT(R$1,FIND("-",R$1,1)-1))):$E1877),($E1877*(2/(VALUE(LEFT(R$1,FIND("-",R$1,1)-1))+1)))+(R1876*(1-(2/(VALUE(LEFT(R$1,FIND("-",R$1,1)-1))+1))))))</f>
        <v>0.59392557195730356</v>
      </c>
      <c r="S1877">
        <f t="shared" si="265"/>
        <v>3.4760165815121979E-2</v>
      </c>
      <c r="T1877">
        <f>IF(ROW($E1877)&lt;=MAX(VALUE(LEFT(Q$1,FIND("-",Q$1,1)-1)),VALUE(LEFT(R$1,FIND("-",R$1,1)-1)))+VALUE(LEFT(T$1,FIND("-",T$1,1)-1))-1,0,IF(ROW($E1877)=MAX(VALUE(LEFT(Q$1,FIND("-",Q$1,1)-1)),VALUE(LEFT(R$1,FIND("-",R$1,1)-1)))+VALUE(LEFT(T$1,FIND("-",T$1,1)-1)),AVERAGE(INDEX($S:$S,ROW(S1877)-VALUE(LEFT(T$1,FIND("-",T$1,1)-1))+1):S1877),($S1877*(2/(VALUE(LEFT(T$1,FIND("-",T$1,1)-1))+1)))+(T1876*(1-(2/(VALUE(LEFT(T$1,FIND("-",T$1,1)-1))+1))))))</f>
        <v>2.190846780579403E-2</v>
      </c>
      <c r="V1877">
        <f t="shared" si="266"/>
        <v>0</v>
      </c>
      <c r="W1877">
        <f>IF(ROW($E1877)&lt;=VALUE(LEFT(W$1,FIND("-",W$1,1)-1))+1,0,IF(ROW($E1876)=VALUE(LEFT(W$1,FIND("-",W$1,1)-1))+1,100-100/(1+ABS((SUMIF(INDEX($V:$V,ROW($V1877)-VALUE(LEFT(W$1,FIND("-",W$1,1)-1))+1):$V1877,"&gt;0",INDEX($V:$V,ROW($V1877)-VALUE(LEFT(W$1,FIND("-",W$1,1)-1))+1):$V1877)/COUNTIF(INDEX($V:$V,ROW($V1877)-VALUE(LEFT(W$1,FIND("-",W$1,1)-1))+1):$V1877,"&gt;0"))/(SUMIF(INDEX($V:$V,ROW($V1877)-VALUE(LEFT(W$1,FIND("-",W$1,1)-1))+1):$V1877,"&lt;0",INDEX($V:$V,ROW($V1877)-VALUE(LEFT(W$1,FIND("-",W$1,1)-1))+1):$V1877)/COUNTIF(INDEX($V:$V,ROW($V1877)-VALUE(LEFT(W$1,FIND("-",W$1,1)-1))+1):$V1877,"&lt;0")))),100-100/(1+ABS((SUMIF(INDEX($V:$V,ROW($V1877)-VALUE(LEFT(W$1,FIND("-",W$1,1)-1))+1):$V1877,"&gt;0",INDEX($V:$V,ROW($V1877)-VALUE(LEFT(W$1,FIND("-",W$1,1)-1))+1):$V1877)/VALUE(LEFT(W$1,FIND("-",W$1,1)-1)))/(SUMIF(INDEX($V:$V,ROW($V1877)-VALUE(LEFT(W$1,FIND("-",W$1,1)-1))+1):$V1877,"&lt;0",INDEX($V:$V,ROW($V1877)-VALUE(LEFT(W$1,FIND("-",W$1,1)-1))+1):$V1877)/VALUE(LEFT(W$1,FIND("-",W$1,1)-1)))))))</f>
        <v>80.392156862745082</v>
      </c>
      <c r="Y1877">
        <f>IF(ROW($E1877)&lt;=VALUE(LEFT(Y$1,FIND("-",Y$1,1)-1)),0,MAX(INDEX(C:C,ROW(C1877)-VALUE(LEFT(Y$1,FIND("-",Y$1,1)-1))+1):C1877))</f>
        <v>0.72</v>
      </c>
      <c r="Z1877">
        <f>IF(ROW($E1877)&lt;=VALUE(LEFT(Z$1,FIND("-",Z$1,1)-1)),0,MIN(INDEX(D:D,ROW(D1877)-VALUE(LEFT(Z$1,FIND("-",Z$1,1)-1))+1):D1877))</f>
        <v>0.54500000000000004</v>
      </c>
      <c r="AA1877">
        <f t="shared" si="270"/>
        <v>88.571428571428555</v>
      </c>
      <c r="AB1877">
        <f>IF(ROW($AA1877)&lt;=VALUE(LEFT(AA$1,FIND("-",AA$1,1)-1))+VALUE(LEFT(AB$1,FIND("-",AB$1,1)-1)-1),0,AVERAGE(INDEX($AA:$AA,ROW($AA1877)-VALUE(LEFT(AB$1,FIND("-",AB$1,1)-1))+1):$AA1877))</f>
        <v>89.047619047619051</v>
      </c>
      <c r="AC1877">
        <f>IF(ROW($AA1877)&lt;=VALUE(LEFT(AA$1,FIND("-",AA$1,1)-1))+VALUE(LEFT(AB$1,FIND("-",AB$1,1)-1)-1)+VALUE(LEFT(AC$1,FIND("-",AC$1,1)-1)-1),0,AVERAGE(INDEX($AB:$AB,ROW($AB1877)-VALUE(LEFT(AC$1,FIND("-",AC$1,1)-1))+1):$AB1877))</f>
        <v>84.523809523809518</v>
      </c>
      <c r="AE1877">
        <f t="shared" si="267"/>
        <v>55974144</v>
      </c>
      <c r="AG1877" t="str">
        <f t="shared" si="269"/>
        <v/>
      </c>
    </row>
    <row r="1878" spans="1:33" x14ac:dyDescent="0.25">
      <c r="A1878" s="6">
        <v>39199</v>
      </c>
      <c r="B1878">
        <v>0.72</v>
      </c>
      <c r="C1878">
        <v>0.73499999999999999</v>
      </c>
      <c r="D1878">
        <v>0.68</v>
      </c>
      <c r="E1878">
        <v>0.69</v>
      </c>
      <c r="F1878">
        <v>0.39779900000000001</v>
      </c>
      <c r="G1878">
        <v>602000</v>
      </c>
      <c r="I1878" t="str">
        <f t="shared" si="262"/>
        <v/>
      </c>
      <c r="J1878" t="str">
        <f t="shared" si="263"/>
        <v>Overbought</v>
      </c>
      <c r="K1878" t="str">
        <f t="shared" si="264"/>
        <v>Overbought Above %D</v>
      </c>
      <c r="M1878" s="11" t="str">
        <f t="shared" si="268"/>
        <v/>
      </c>
      <c r="O1878">
        <f>IF(ROW($E1878)&lt;=VALUE(LEFT(O$1,FIND("-",O$1,1)-1)),0,IF(ROW($E1878)=VALUE(LEFT(O$1,FIND("-",O$1,1)-1))+1,AVERAGE(INDEX($E:$E,ROW($E1878)-VALUE(LEFT(O$1,FIND("-",O$1,1)-1))):$E1878),($E1878*(2/(VALUE(LEFT(O$1,FIND("-",O$1,1)-1))+1)))+(O1877*(1-(2/(VALUE(LEFT(O$1,FIND("-",O$1,1)-1))+1))))))</f>
        <v>0.4894572035928198</v>
      </c>
      <c r="Q1878">
        <f>IF(ROW($E1878)&lt;=VALUE(LEFT(Q$1,FIND("-",Q$1,1)-1)),0,IF(ROW($E1878)=VALUE(LEFT(Q$1,FIND("-",Q$1,1)-1))+1,AVERAGE(INDEX($E:$E,ROW($E1878)-VALUE(LEFT(Q$1,FIND("-",Q$1,1)-1))):$E1878),($E1878*(2/(VALUE(LEFT(Q$1,FIND("-",Q$1,1)-1))+1)))+(Q1877*(1-(2/(VALUE(LEFT(Q$1,FIND("-",Q$1,1)-1))+1))))))</f>
        <v>0.63811870119205238</v>
      </c>
      <c r="R1878">
        <f>IF(ROW($E1878)&lt;=VALUE(LEFT(R$1,FIND("-",R$1,1)-1)),0,IF(ROW($E1878)=VALUE(LEFT(R$1,FIND("-",R$1,1)-1))+1,AVERAGE(INDEX($E:$E,ROW($E1878)-VALUE(LEFT(R$1,FIND("-",R$1,1)-1))):$E1878),($E1878*(2/(VALUE(LEFT(R$1,FIND("-",R$1,1)-1))+1)))+(R1877*(1-(2/(VALUE(LEFT(R$1,FIND("-",R$1,1)-1))+1))))))</f>
        <v>0.60104219625676258</v>
      </c>
      <c r="S1878">
        <f t="shared" si="265"/>
        <v>3.70765049352898E-2</v>
      </c>
      <c r="T1878">
        <f>IF(ROW($E1878)&lt;=MAX(VALUE(LEFT(Q$1,FIND("-",Q$1,1)-1)),VALUE(LEFT(R$1,FIND("-",R$1,1)-1)))+VALUE(LEFT(T$1,FIND("-",T$1,1)-1))-1,0,IF(ROW($E1878)=MAX(VALUE(LEFT(Q$1,FIND("-",Q$1,1)-1)),VALUE(LEFT(R$1,FIND("-",R$1,1)-1)))+VALUE(LEFT(T$1,FIND("-",T$1,1)-1)),AVERAGE(INDEX($S:$S,ROW(S1878)-VALUE(LEFT(T$1,FIND("-",T$1,1)-1))+1):S1878),($S1878*(2/(VALUE(LEFT(T$1,FIND("-",T$1,1)-1))+1)))+(T1877*(1-(2/(VALUE(LEFT(T$1,FIND("-",T$1,1)-1))+1))))))</f>
        <v>2.4942075231693183E-2</v>
      </c>
      <c r="V1878">
        <f t="shared" si="266"/>
        <v>-1.0000000000000009E-2</v>
      </c>
      <c r="W1878">
        <f>IF(ROW($E1878)&lt;=VALUE(LEFT(W$1,FIND("-",W$1,1)-1))+1,0,IF(ROW($E1877)=VALUE(LEFT(W$1,FIND("-",W$1,1)-1))+1,100-100/(1+ABS((SUMIF(INDEX($V:$V,ROW($V1878)-VALUE(LEFT(W$1,FIND("-",W$1,1)-1))+1):$V1878,"&gt;0",INDEX($V:$V,ROW($V1878)-VALUE(LEFT(W$1,FIND("-",W$1,1)-1))+1):$V1878)/COUNTIF(INDEX($V:$V,ROW($V1878)-VALUE(LEFT(W$1,FIND("-",W$1,1)-1))+1):$V1878,"&gt;0"))/(SUMIF(INDEX($V:$V,ROW($V1878)-VALUE(LEFT(W$1,FIND("-",W$1,1)-1))+1):$V1878,"&lt;0",INDEX($V:$V,ROW($V1878)-VALUE(LEFT(W$1,FIND("-",W$1,1)-1))+1):$V1878)/COUNTIF(INDEX($V:$V,ROW($V1878)-VALUE(LEFT(W$1,FIND("-",W$1,1)-1))+1):$V1878,"&lt;0")))),100-100/(1+ABS((SUMIF(INDEX($V:$V,ROW($V1878)-VALUE(LEFT(W$1,FIND("-",W$1,1)-1))+1):$V1878,"&gt;0",INDEX($V:$V,ROW($V1878)-VALUE(LEFT(W$1,FIND("-",W$1,1)-1))+1):$V1878)/VALUE(LEFT(W$1,FIND("-",W$1,1)-1)))/(SUMIF(INDEX($V:$V,ROW($V1878)-VALUE(LEFT(W$1,FIND("-",W$1,1)-1))+1):$V1878,"&lt;0",INDEX($V:$V,ROW($V1878)-VALUE(LEFT(W$1,FIND("-",W$1,1)-1))+1):$V1878)/VALUE(LEFT(W$1,FIND("-",W$1,1)-1)))))))</f>
        <v>76.470588235294102</v>
      </c>
      <c r="Y1878">
        <f>IF(ROW($E1878)&lt;=VALUE(LEFT(Y$1,FIND("-",Y$1,1)-1)),0,MAX(INDEX(C:C,ROW(C1878)-VALUE(LEFT(Y$1,FIND("-",Y$1,1)-1))+1):C1878))</f>
        <v>0.73499999999999999</v>
      </c>
      <c r="Z1878">
        <f>IF(ROW($E1878)&lt;=VALUE(LEFT(Z$1,FIND("-",Z$1,1)-1)),0,MIN(INDEX(D:D,ROW(D1878)-VALUE(LEFT(Z$1,FIND("-",Z$1,1)-1))+1):D1878))</f>
        <v>0.54500000000000004</v>
      </c>
      <c r="AA1878">
        <f t="shared" si="270"/>
        <v>76.315789473684177</v>
      </c>
      <c r="AB1878">
        <f>IF(ROW($AA1878)&lt;=VALUE(LEFT(AA$1,FIND("-",AA$1,1)-1))+VALUE(LEFT(AB$1,FIND("-",AB$1,1)-1)-1),0,AVERAGE(INDEX($AA:$AA,ROW($AA1878)-VALUE(LEFT(AB$1,FIND("-",AB$1,1)-1))+1):$AA1878))</f>
        <v>84.486215538847091</v>
      </c>
      <c r="AC1878">
        <f>IF(ROW($AA1878)&lt;=VALUE(LEFT(AA$1,FIND("-",AA$1,1)-1))+VALUE(LEFT(AB$1,FIND("-",AB$1,1)-1)-1)+VALUE(LEFT(AC$1,FIND("-",AC$1,1)-1)-1),0,AVERAGE(INDEX($AB:$AB,ROW($AB1878)-VALUE(LEFT(AC$1,FIND("-",AC$1,1)-1))+1):$AB1878))</f>
        <v>86.574770258980777</v>
      </c>
      <c r="AE1878">
        <f t="shared" si="267"/>
        <v>55372144</v>
      </c>
      <c r="AG1878" t="str">
        <f t="shared" si="269"/>
        <v/>
      </c>
    </row>
    <row r="1879" spans="1:33" x14ac:dyDescent="0.25">
      <c r="A1879" s="6">
        <v>39202</v>
      </c>
      <c r="B1879">
        <v>0.69</v>
      </c>
      <c r="C1879">
        <v>0.69</v>
      </c>
      <c r="D1879">
        <v>0.66</v>
      </c>
      <c r="E1879">
        <v>0.67</v>
      </c>
      <c r="F1879">
        <v>0.38626899999999997</v>
      </c>
      <c r="G1879">
        <v>194500</v>
      </c>
      <c r="I1879" t="str">
        <f t="shared" si="262"/>
        <v/>
      </c>
      <c r="J1879" t="str">
        <f t="shared" si="263"/>
        <v>Overbought</v>
      </c>
      <c r="K1879" t="str">
        <f t="shared" si="264"/>
        <v>Overbought Above %D</v>
      </c>
      <c r="M1879" s="11" t="str">
        <f t="shared" si="268"/>
        <v/>
      </c>
      <c r="O1879">
        <f>IF(ROW($E1879)&lt;=VALUE(LEFT(O$1,FIND("-",O$1,1)-1)),0,IF(ROW($E1879)=VALUE(LEFT(O$1,FIND("-",O$1,1)-1))+1,AVERAGE(INDEX($E:$E,ROW($E1879)-VALUE(LEFT(O$1,FIND("-",O$1,1)-1))):$E1879),($E1879*(2/(VALUE(LEFT(O$1,FIND("-",O$1,1)-1))+1)))+(O1878*(1-(2/(VALUE(LEFT(O$1,FIND("-",O$1,1)-1))+1))))))</f>
        <v>0.49125364932821464</v>
      </c>
      <c r="Q1879">
        <f>IF(ROW($E1879)&lt;=VALUE(LEFT(Q$1,FIND("-",Q$1,1)-1)),0,IF(ROW($E1879)=VALUE(LEFT(Q$1,FIND("-",Q$1,1)-1))+1,AVERAGE(INDEX($E:$E,ROW($E1879)-VALUE(LEFT(Q$1,FIND("-",Q$1,1)-1))):$E1879),($E1879*(2/(VALUE(LEFT(Q$1,FIND("-",Q$1,1)-1))+1)))+(Q1878*(1-(2/(VALUE(LEFT(Q$1,FIND("-",Q$1,1)-1))+1))))))</f>
        <v>0.64302351639327504</v>
      </c>
      <c r="R1879">
        <f>IF(ROW($E1879)&lt;=VALUE(LEFT(R$1,FIND("-",R$1,1)-1)),0,IF(ROW($E1879)=VALUE(LEFT(R$1,FIND("-",R$1,1)-1))+1,AVERAGE(INDEX($E:$E,ROW($E1879)-VALUE(LEFT(R$1,FIND("-",R$1,1)-1))):$E1879),($E1879*(2/(VALUE(LEFT(R$1,FIND("-",R$1,1)-1))+1)))+(R1878*(1-(2/(VALUE(LEFT(R$1,FIND("-",R$1,1)-1))+1))))))</f>
        <v>0.60615018171922452</v>
      </c>
      <c r="S1879">
        <f t="shared" si="265"/>
        <v>3.6873334674050517E-2</v>
      </c>
      <c r="T1879">
        <f>IF(ROW($E1879)&lt;=MAX(VALUE(LEFT(Q$1,FIND("-",Q$1,1)-1)),VALUE(LEFT(R$1,FIND("-",R$1,1)-1)))+VALUE(LEFT(T$1,FIND("-",T$1,1)-1))-1,0,IF(ROW($E1879)=MAX(VALUE(LEFT(Q$1,FIND("-",Q$1,1)-1)),VALUE(LEFT(R$1,FIND("-",R$1,1)-1)))+VALUE(LEFT(T$1,FIND("-",T$1,1)-1)),AVERAGE(INDEX($S:$S,ROW(S1879)-VALUE(LEFT(T$1,FIND("-",T$1,1)-1))+1):S1879),($S1879*(2/(VALUE(LEFT(T$1,FIND("-",T$1,1)-1))+1)))+(T1878*(1-(2/(VALUE(LEFT(T$1,FIND("-",T$1,1)-1))+1))))))</f>
        <v>2.7328327120164652E-2</v>
      </c>
      <c r="V1879">
        <f t="shared" si="266"/>
        <v>-1.9999999999999907E-2</v>
      </c>
      <c r="W1879">
        <f>IF(ROW($E1879)&lt;=VALUE(LEFT(W$1,FIND("-",W$1,1)-1))+1,0,IF(ROW($E1878)=VALUE(LEFT(W$1,FIND("-",W$1,1)-1))+1,100-100/(1+ABS((SUMIF(INDEX($V:$V,ROW($V1879)-VALUE(LEFT(W$1,FIND("-",W$1,1)-1))+1):$V1879,"&gt;0",INDEX($V:$V,ROW($V1879)-VALUE(LEFT(W$1,FIND("-",W$1,1)-1))+1):$V1879)/COUNTIF(INDEX($V:$V,ROW($V1879)-VALUE(LEFT(W$1,FIND("-",W$1,1)-1))+1):$V1879,"&gt;0"))/(SUMIF(INDEX($V:$V,ROW($V1879)-VALUE(LEFT(W$1,FIND("-",W$1,1)-1))+1):$V1879,"&lt;0",INDEX($V:$V,ROW($V1879)-VALUE(LEFT(W$1,FIND("-",W$1,1)-1))+1):$V1879)/COUNTIF(INDEX($V:$V,ROW($V1879)-VALUE(LEFT(W$1,FIND("-",W$1,1)-1))+1):$V1879,"&lt;0")))),100-100/(1+ABS((SUMIF(INDEX($V:$V,ROW($V1879)-VALUE(LEFT(W$1,FIND("-",W$1,1)-1))+1):$V1879,"&gt;0",INDEX($V:$V,ROW($V1879)-VALUE(LEFT(W$1,FIND("-",W$1,1)-1))+1):$V1879)/VALUE(LEFT(W$1,FIND("-",W$1,1)-1)))/(SUMIF(INDEX($V:$V,ROW($V1879)-VALUE(LEFT(W$1,FIND("-",W$1,1)-1))+1):$V1879,"&lt;0",INDEX($V:$V,ROW($V1879)-VALUE(LEFT(W$1,FIND("-",W$1,1)-1))+1):$V1879)/VALUE(LEFT(W$1,FIND("-",W$1,1)-1)))))))</f>
        <v>73.584905660377359</v>
      </c>
      <c r="Y1879">
        <f>IF(ROW($E1879)&lt;=VALUE(LEFT(Y$1,FIND("-",Y$1,1)-1)),0,MAX(INDEX(C:C,ROW(C1879)-VALUE(LEFT(Y$1,FIND("-",Y$1,1)-1))+1):C1879))</f>
        <v>0.73499999999999999</v>
      </c>
      <c r="Z1879">
        <f>IF(ROW($E1879)&lt;=VALUE(LEFT(Z$1,FIND("-",Z$1,1)-1)),0,MIN(INDEX(D:D,ROW(D1879)-VALUE(LEFT(Z$1,FIND("-",Z$1,1)-1))+1):D1879))</f>
        <v>0.54500000000000004</v>
      </c>
      <c r="AA1879">
        <f t="shared" si="270"/>
        <v>65.789473684210549</v>
      </c>
      <c r="AB1879">
        <f>IF(ROW($AA1879)&lt;=VALUE(LEFT(AA$1,FIND("-",AA$1,1)-1))+VALUE(LEFT(AB$1,FIND("-",AB$1,1)-1)-1),0,AVERAGE(INDEX($AA:$AA,ROW($AA1879)-VALUE(LEFT(AB$1,FIND("-",AB$1,1)-1))+1):$AA1879))</f>
        <v>76.892230576441094</v>
      </c>
      <c r="AC1879">
        <f>IF(ROW($AA1879)&lt;=VALUE(LEFT(AA$1,FIND("-",AA$1,1)-1))+VALUE(LEFT(AB$1,FIND("-",AB$1,1)-1)-1)+VALUE(LEFT(AC$1,FIND("-",AC$1,1)-1)-1),0,AVERAGE(INDEX($AB:$AB,ROW($AB1879)-VALUE(LEFT(AC$1,FIND("-",AC$1,1)-1))+1):$AB1879))</f>
        <v>83.475355054302398</v>
      </c>
      <c r="AE1879">
        <f t="shared" si="267"/>
        <v>55177644</v>
      </c>
      <c r="AG1879" t="str">
        <f t="shared" si="269"/>
        <v/>
      </c>
    </row>
    <row r="1880" spans="1:33" x14ac:dyDescent="0.25">
      <c r="A1880" s="6">
        <v>39205</v>
      </c>
      <c r="B1880">
        <v>0.69</v>
      </c>
      <c r="C1880">
        <v>0.69</v>
      </c>
      <c r="D1880">
        <v>0.625</v>
      </c>
      <c r="E1880">
        <v>0.63</v>
      </c>
      <c r="F1880">
        <v>0.36320799999999998</v>
      </c>
      <c r="G1880">
        <v>788400</v>
      </c>
      <c r="I1880" t="str">
        <f t="shared" si="262"/>
        <v/>
      </c>
      <c r="J1880" t="str">
        <f t="shared" si="263"/>
        <v/>
      </c>
      <c r="K1880" t="str">
        <f t="shared" si="264"/>
        <v>Sell</v>
      </c>
      <c r="M1880" s="11" t="str">
        <f t="shared" si="268"/>
        <v>Sell</v>
      </c>
      <c r="O1880">
        <f>IF(ROW($E1880)&lt;=VALUE(LEFT(O$1,FIND("-",O$1,1)-1)),0,IF(ROW($E1880)=VALUE(LEFT(O$1,FIND("-",O$1,1)-1))+1,AVERAGE(INDEX($E:$E,ROW($E1880)-VALUE(LEFT(O$1,FIND("-",O$1,1)-1))):$E1880),($E1880*(2/(VALUE(LEFT(O$1,FIND("-",O$1,1)-1))+1)))+(O1879*(1-(2/(VALUE(LEFT(O$1,FIND("-",O$1,1)-1))+1))))))</f>
        <v>0.4926342100314165</v>
      </c>
      <c r="Q1880">
        <f>IF(ROW($E1880)&lt;=VALUE(LEFT(Q$1,FIND("-",Q$1,1)-1)),0,IF(ROW($E1880)=VALUE(LEFT(Q$1,FIND("-",Q$1,1)-1))+1,AVERAGE(INDEX($E:$E,ROW($E1880)-VALUE(LEFT(Q$1,FIND("-",Q$1,1)-1))):$E1880),($E1880*(2/(VALUE(LEFT(Q$1,FIND("-",Q$1,1)-1))+1)))+(Q1879*(1-(2/(VALUE(LEFT(Q$1,FIND("-",Q$1,1)-1))+1))))))</f>
        <v>0.64101989848661733</v>
      </c>
      <c r="R1880">
        <f>IF(ROW($E1880)&lt;=VALUE(LEFT(R$1,FIND("-",R$1,1)-1)),0,IF(ROW($E1880)=VALUE(LEFT(R$1,FIND("-",R$1,1)-1))+1,AVERAGE(INDEX($E:$E,ROW($E1880)-VALUE(LEFT(R$1,FIND("-",R$1,1)-1))):$E1880),($E1880*(2/(VALUE(LEFT(R$1,FIND("-",R$1,1)-1))+1)))+(R1879*(1-(2/(VALUE(LEFT(R$1,FIND("-",R$1,1)-1))+1))))))</f>
        <v>0.60791683492520787</v>
      </c>
      <c r="S1880">
        <f t="shared" si="265"/>
        <v>3.3103063561409463E-2</v>
      </c>
      <c r="T1880">
        <f>IF(ROW($E1880)&lt;=MAX(VALUE(LEFT(Q$1,FIND("-",Q$1,1)-1)),VALUE(LEFT(R$1,FIND("-",R$1,1)-1)))+VALUE(LEFT(T$1,FIND("-",T$1,1)-1))-1,0,IF(ROW($E1880)=MAX(VALUE(LEFT(Q$1,FIND("-",Q$1,1)-1)),VALUE(LEFT(R$1,FIND("-",R$1,1)-1)))+VALUE(LEFT(T$1,FIND("-",T$1,1)-1)),AVERAGE(INDEX($S:$S,ROW(S1880)-VALUE(LEFT(T$1,FIND("-",T$1,1)-1))+1):S1880),($S1880*(2/(VALUE(LEFT(T$1,FIND("-",T$1,1)-1))+1)))+(T1879*(1-(2/(VALUE(LEFT(T$1,FIND("-",T$1,1)-1))+1))))))</f>
        <v>2.8483274408413618E-2</v>
      </c>
      <c r="V1880">
        <f t="shared" si="266"/>
        <v>-4.0000000000000036E-2</v>
      </c>
      <c r="W1880">
        <f>IF(ROW($E1880)&lt;=VALUE(LEFT(W$1,FIND("-",W$1,1)-1))+1,0,IF(ROW($E1879)=VALUE(LEFT(W$1,FIND("-",W$1,1)-1))+1,100-100/(1+ABS((SUMIF(INDEX($V:$V,ROW($V1880)-VALUE(LEFT(W$1,FIND("-",W$1,1)-1))+1):$V1880,"&gt;0",INDEX($V:$V,ROW($V1880)-VALUE(LEFT(W$1,FIND("-",W$1,1)-1))+1):$V1880)/COUNTIF(INDEX($V:$V,ROW($V1880)-VALUE(LEFT(W$1,FIND("-",W$1,1)-1))+1):$V1880,"&gt;0"))/(SUMIF(INDEX($V:$V,ROW($V1880)-VALUE(LEFT(W$1,FIND("-",W$1,1)-1))+1):$V1880,"&lt;0",INDEX($V:$V,ROW($V1880)-VALUE(LEFT(W$1,FIND("-",W$1,1)-1))+1):$V1880)/COUNTIF(INDEX($V:$V,ROW($V1880)-VALUE(LEFT(W$1,FIND("-",W$1,1)-1))+1):$V1880,"&lt;0")))),100-100/(1+ABS((SUMIF(INDEX($V:$V,ROW($V1880)-VALUE(LEFT(W$1,FIND("-",W$1,1)-1))+1):$V1880,"&gt;0",INDEX($V:$V,ROW($V1880)-VALUE(LEFT(W$1,FIND("-",W$1,1)-1))+1):$V1880)/VALUE(LEFT(W$1,FIND("-",W$1,1)-1)))/(SUMIF(INDEX($V:$V,ROW($V1880)-VALUE(LEFT(W$1,FIND("-",W$1,1)-1))+1):$V1880,"&lt;0",INDEX($V:$V,ROW($V1880)-VALUE(LEFT(W$1,FIND("-",W$1,1)-1))+1):$V1880)/VALUE(LEFT(W$1,FIND("-",W$1,1)-1)))))))</f>
        <v>62.711864406779661</v>
      </c>
      <c r="Y1880">
        <f>IF(ROW($E1880)&lt;=VALUE(LEFT(Y$1,FIND("-",Y$1,1)-1)),0,MAX(INDEX(C:C,ROW(C1880)-VALUE(LEFT(Y$1,FIND("-",Y$1,1)-1))+1):C1880))</f>
        <v>0.73499999999999999</v>
      </c>
      <c r="Z1880">
        <f>IF(ROW($E1880)&lt;=VALUE(LEFT(Z$1,FIND("-",Z$1,1)-1)),0,MIN(INDEX(D:D,ROW(D1880)-VALUE(LEFT(Z$1,FIND("-",Z$1,1)-1))+1):D1880))</f>
        <v>0.56000000000000005</v>
      </c>
      <c r="AA1880">
        <f t="shared" si="270"/>
        <v>39.999999999999986</v>
      </c>
      <c r="AB1880">
        <f>IF(ROW($AA1880)&lt;=VALUE(LEFT(AA$1,FIND("-",AA$1,1)-1))+VALUE(LEFT(AB$1,FIND("-",AB$1,1)-1)-1),0,AVERAGE(INDEX($AA:$AA,ROW($AA1880)-VALUE(LEFT(AB$1,FIND("-",AB$1,1)-1))+1):$AA1880))</f>
        <v>60.701754385964911</v>
      </c>
      <c r="AC1880">
        <f>IF(ROW($AA1880)&lt;=VALUE(LEFT(AA$1,FIND("-",AA$1,1)-1))+VALUE(LEFT(AB$1,FIND("-",AB$1,1)-1)-1)+VALUE(LEFT(AC$1,FIND("-",AC$1,1)-1)-1),0,AVERAGE(INDEX($AB:$AB,ROW($AB1880)-VALUE(LEFT(AC$1,FIND("-",AC$1,1)-1))+1):$AB1880))</f>
        <v>74.026733500417691</v>
      </c>
      <c r="AE1880">
        <f t="shared" si="267"/>
        <v>54389244</v>
      </c>
      <c r="AG1880" t="str">
        <f t="shared" si="269"/>
        <v>Sell</v>
      </c>
    </row>
    <row r="1881" spans="1:33" x14ac:dyDescent="0.25">
      <c r="A1881" s="6">
        <v>39206</v>
      </c>
      <c r="B1881">
        <v>0.64</v>
      </c>
      <c r="C1881">
        <v>0.67</v>
      </c>
      <c r="D1881">
        <v>0.625</v>
      </c>
      <c r="E1881">
        <v>0.67</v>
      </c>
      <c r="F1881">
        <v>0.38626899999999997</v>
      </c>
      <c r="G1881">
        <v>681400</v>
      </c>
      <c r="I1881" t="str">
        <f t="shared" si="262"/>
        <v/>
      </c>
      <c r="J1881" t="str">
        <f t="shared" si="263"/>
        <v/>
      </c>
      <c r="K1881" t="str">
        <f t="shared" si="264"/>
        <v/>
      </c>
      <c r="M1881" s="11" t="str">
        <f t="shared" si="268"/>
        <v/>
      </c>
      <c r="O1881">
        <f>IF(ROW($E1881)&lt;=VALUE(LEFT(O$1,FIND("-",O$1,1)-1)),0,IF(ROW($E1881)=VALUE(LEFT(O$1,FIND("-",O$1,1)-1))+1,AVERAGE(INDEX($E:$E,ROW($E1881)-VALUE(LEFT(O$1,FIND("-",O$1,1)-1))):$E1881),($E1881*(2/(VALUE(LEFT(O$1,FIND("-",O$1,1)-1))+1)))+(O1880*(1-(2/(VALUE(LEFT(O$1,FIND("-",O$1,1)-1))+1))))))</f>
        <v>0.4943990437624472</v>
      </c>
      <c r="Q1881">
        <f>IF(ROW($E1881)&lt;=VALUE(LEFT(Q$1,FIND("-",Q$1,1)-1)),0,IF(ROW($E1881)=VALUE(LEFT(Q$1,FIND("-",Q$1,1)-1))+1,AVERAGE(INDEX($E:$E,ROW($E1881)-VALUE(LEFT(Q$1,FIND("-",Q$1,1)-1))):$E1881),($E1881*(2/(VALUE(LEFT(Q$1,FIND("-",Q$1,1)-1))+1)))+(Q1880*(1-(2/(VALUE(LEFT(Q$1,FIND("-",Q$1,1)-1))+1))))))</f>
        <v>0.64547837564252231</v>
      </c>
      <c r="R1881">
        <f>IF(ROW($E1881)&lt;=VALUE(LEFT(R$1,FIND("-",R$1,1)-1)),0,IF(ROW($E1881)=VALUE(LEFT(R$1,FIND("-",R$1,1)-1))+1,AVERAGE(INDEX($E:$E,ROW($E1881)-VALUE(LEFT(R$1,FIND("-",R$1,1)-1))):$E1881),($E1881*(2/(VALUE(LEFT(R$1,FIND("-",R$1,1)-1))+1)))+(R1880*(1-(2/(VALUE(LEFT(R$1,FIND("-",R$1,1)-1))+1))))))</f>
        <v>0.61251558789371097</v>
      </c>
      <c r="S1881">
        <f t="shared" si="265"/>
        <v>3.296278774881134E-2</v>
      </c>
      <c r="T1881">
        <f>IF(ROW($E1881)&lt;=MAX(VALUE(LEFT(Q$1,FIND("-",Q$1,1)-1)),VALUE(LEFT(R$1,FIND("-",R$1,1)-1)))+VALUE(LEFT(T$1,FIND("-",T$1,1)-1))-1,0,IF(ROW($E1881)=MAX(VALUE(LEFT(Q$1,FIND("-",Q$1,1)-1)),VALUE(LEFT(R$1,FIND("-",R$1,1)-1)))+VALUE(LEFT(T$1,FIND("-",T$1,1)-1)),AVERAGE(INDEX($S:$S,ROW(S1881)-VALUE(LEFT(T$1,FIND("-",T$1,1)-1))+1):S1881),($S1881*(2/(VALUE(LEFT(T$1,FIND("-",T$1,1)-1))+1)))+(T1880*(1-(2/(VALUE(LEFT(T$1,FIND("-",T$1,1)-1))+1))))))</f>
        <v>2.9379177076493165E-2</v>
      </c>
      <c r="V1881">
        <f t="shared" si="266"/>
        <v>4.0000000000000036E-2</v>
      </c>
      <c r="W1881">
        <f>IF(ROW($E1881)&lt;=VALUE(LEFT(W$1,FIND("-",W$1,1)-1))+1,0,IF(ROW($E1880)=VALUE(LEFT(W$1,FIND("-",W$1,1)-1))+1,100-100/(1+ABS((SUMIF(INDEX($V:$V,ROW($V1881)-VALUE(LEFT(W$1,FIND("-",W$1,1)-1))+1):$V1881,"&gt;0",INDEX($V:$V,ROW($V1881)-VALUE(LEFT(W$1,FIND("-",W$1,1)-1))+1):$V1881)/COUNTIF(INDEX($V:$V,ROW($V1881)-VALUE(LEFT(W$1,FIND("-",W$1,1)-1))+1):$V1881,"&gt;0"))/(SUMIF(INDEX($V:$V,ROW($V1881)-VALUE(LEFT(W$1,FIND("-",W$1,1)-1))+1):$V1881,"&lt;0",INDEX($V:$V,ROW($V1881)-VALUE(LEFT(W$1,FIND("-",W$1,1)-1))+1):$V1881)/COUNTIF(INDEX($V:$V,ROW($V1881)-VALUE(LEFT(W$1,FIND("-",W$1,1)-1))+1):$V1881,"&lt;0")))),100-100/(1+ABS((SUMIF(INDEX($V:$V,ROW($V1881)-VALUE(LEFT(W$1,FIND("-",W$1,1)-1))+1):$V1881,"&gt;0",INDEX($V:$V,ROW($V1881)-VALUE(LEFT(W$1,FIND("-",W$1,1)-1))+1):$V1881)/VALUE(LEFT(W$1,FIND("-",W$1,1)-1)))/(SUMIF(INDEX($V:$V,ROW($V1881)-VALUE(LEFT(W$1,FIND("-",W$1,1)-1))+1):$V1881,"&lt;0",INDEX($V:$V,ROW($V1881)-VALUE(LEFT(W$1,FIND("-",W$1,1)-1))+1):$V1881)/VALUE(LEFT(W$1,FIND("-",W$1,1)-1)))))))</f>
        <v>63.33333333333335</v>
      </c>
      <c r="Y1881">
        <f>IF(ROW($E1881)&lt;=VALUE(LEFT(Y$1,FIND("-",Y$1,1)-1)),0,MAX(INDEX(C:C,ROW(C1881)-VALUE(LEFT(Y$1,FIND("-",Y$1,1)-1))+1):C1881))</f>
        <v>0.73499999999999999</v>
      </c>
      <c r="Z1881">
        <f>IF(ROW($E1881)&lt;=VALUE(LEFT(Z$1,FIND("-",Z$1,1)-1)),0,MIN(INDEX(D:D,ROW(D1881)-VALUE(LEFT(Z$1,FIND("-",Z$1,1)-1))+1):D1881))</f>
        <v>0.57999999999999996</v>
      </c>
      <c r="AA1881">
        <f t="shared" si="270"/>
        <v>58.064516129032299</v>
      </c>
      <c r="AB1881">
        <f>IF(ROW($AA1881)&lt;=VALUE(LEFT(AA$1,FIND("-",AA$1,1)-1))+VALUE(LEFT(AB$1,FIND("-",AB$1,1)-1)-1),0,AVERAGE(INDEX($AA:$AA,ROW($AA1881)-VALUE(LEFT(AB$1,FIND("-",AB$1,1)-1))+1):$AA1881))</f>
        <v>54.61799660441428</v>
      </c>
      <c r="AC1881">
        <f>IF(ROW($AA1881)&lt;=VALUE(LEFT(AA$1,FIND("-",AA$1,1)-1))+VALUE(LEFT(AB$1,FIND("-",AB$1,1)-1)-1)+VALUE(LEFT(AC$1,FIND("-",AC$1,1)-1)-1),0,AVERAGE(INDEX($AB:$AB,ROW($AB1881)-VALUE(LEFT(AC$1,FIND("-",AC$1,1)-1))+1):$AB1881))</f>
        <v>64.070660522273428</v>
      </c>
      <c r="AE1881">
        <f t="shared" si="267"/>
        <v>55070644</v>
      </c>
      <c r="AG1881" t="str">
        <f t="shared" si="269"/>
        <v/>
      </c>
    </row>
    <row r="1882" spans="1:33" x14ac:dyDescent="0.25">
      <c r="A1882" s="6">
        <v>39209</v>
      </c>
      <c r="B1882">
        <v>0.67500000000000004</v>
      </c>
      <c r="C1882">
        <v>0.68500000000000005</v>
      </c>
      <c r="D1882">
        <v>0.65500000000000003</v>
      </c>
      <c r="E1882">
        <v>0.66500000000000004</v>
      </c>
      <c r="F1882">
        <v>0.383386</v>
      </c>
      <c r="G1882">
        <v>779500</v>
      </c>
      <c r="I1882" t="str">
        <f t="shared" si="262"/>
        <v/>
      </c>
      <c r="J1882" t="str">
        <f t="shared" si="263"/>
        <v/>
      </c>
      <c r="K1882" t="str">
        <f t="shared" si="264"/>
        <v/>
      </c>
      <c r="M1882" s="11" t="str">
        <f t="shared" si="268"/>
        <v/>
      </c>
      <c r="O1882">
        <f>IF(ROW($E1882)&lt;=VALUE(LEFT(O$1,FIND("-",O$1,1)-1)),0,IF(ROW($E1882)=VALUE(LEFT(O$1,FIND("-",O$1,1)-1))+1,AVERAGE(INDEX($E:$E,ROW($E1882)-VALUE(LEFT(O$1,FIND("-",O$1,1)-1))):$E1882),($E1882*(2/(VALUE(LEFT(O$1,FIND("-",O$1,1)-1))+1)))+(O1881*(1-(2/(VALUE(LEFT(O$1,FIND("-",O$1,1)-1))+1))))))</f>
        <v>0.49609656571505967</v>
      </c>
      <c r="Q1882">
        <f>IF(ROW($E1882)&lt;=VALUE(LEFT(Q$1,FIND("-",Q$1,1)-1)),0,IF(ROW($E1882)=VALUE(LEFT(Q$1,FIND("-",Q$1,1)-1))+1,AVERAGE(INDEX($E:$E,ROW($E1882)-VALUE(LEFT(Q$1,FIND("-",Q$1,1)-1))):$E1882),($E1882*(2/(VALUE(LEFT(Q$1,FIND("-",Q$1,1)-1))+1)))+(Q1881*(1-(2/(VALUE(LEFT(Q$1,FIND("-",Q$1,1)-1))+1))))))</f>
        <v>0.64848170246674963</v>
      </c>
      <c r="R1882">
        <f>IF(ROW($E1882)&lt;=VALUE(LEFT(R$1,FIND("-",R$1,1)-1)),0,IF(ROW($E1882)=VALUE(LEFT(R$1,FIND("-",R$1,1)-1))+1,AVERAGE(INDEX($E:$E,ROW($E1882)-VALUE(LEFT(R$1,FIND("-",R$1,1)-1))):$E1882),($E1882*(2/(VALUE(LEFT(R$1,FIND("-",R$1,1)-1))+1)))+(R1881*(1-(2/(VALUE(LEFT(R$1,FIND("-",R$1,1)-1))+1))))))</f>
        <v>0.61640332212380644</v>
      </c>
      <c r="S1882">
        <f t="shared" si="265"/>
        <v>3.2078380342943191E-2</v>
      </c>
      <c r="T1882">
        <f>IF(ROW($E1882)&lt;=MAX(VALUE(LEFT(Q$1,FIND("-",Q$1,1)-1)),VALUE(LEFT(R$1,FIND("-",R$1,1)-1)))+VALUE(LEFT(T$1,FIND("-",T$1,1)-1))-1,0,IF(ROW($E1882)=MAX(VALUE(LEFT(Q$1,FIND("-",Q$1,1)-1)),VALUE(LEFT(R$1,FIND("-",R$1,1)-1)))+VALUE(LEFT(T$1,FIND("-",T$1,1)-1)),AVERAGE(INDEX($S:$S,ROW(S1882)-VALUE(LEFT(T$1,FIND("-",T$1,1)-1))+1):S1882),($S1882*(2/(VALUE(LEFT(T$1,FIND("-",T$1,1)-1))+1)))+(T1881*(1-(2/(VALUE(LEFT(T$1,FIND("-",T$1,1)-1))+1))))))</f>
        <v>2.9919017729783171E-2</v>
      </c>
      <c r="V1882">
        <f t="shared" si="266"/>
        <v>-5.0000000000000044E-3</v>
      </c>
      <c r="W1882">
        <f>IF(ROW($E1882)&lt;=VALUE(LEFT(W$1,FIND("-",W$1,1)-1))+1,0,IF(ROW($E1881)=VALUE(LEFT(W$1,FIND("-",W$1,1)-1))+1,100-100/(1+ABS((SUMIF(INDEX($V:$V,ROW($V1882)-VALUE(LEFT(W$1,FIND("-",W$1,1)-1))+1):$V1882,"&gt;0",INDEX($V:$V,ROW($V1882)-VALUE(LEFT(W$1,FIND("-",W$1,1)-1))+1):$V1882)/COUNTIF(INDEX($V:$V,ROW($V1882)-VALUE(LEFT(W$1,FIND("-",W$1,1)-1))+1):$V1882,"&gt;0"))/(SUMIF(INDEX($V:$V,ROW($V1882)-VALUE(LEFT(W$1,FIND("-",W$1,1)-1))+1):$V1882,"&lt;0",INDEX($V:$V,ROW($V1882)-VALUE(LEFT(W$1,FIND("-",W$1,1)-1))+1):$V1882)/COUNTIF(INDEX($V:$V,ROW($V1882)-VALUE(LEFT(W$1,FIND("-",W$1,1)-1))+1):$V1882,"&lt;0")))),100-100/(1+ABS((SUMIF(INDEX($V:$V,ROW($V1882)-VALUE(LEFT(W$1,FIND("-",W$1,1)-1))+1):$V1882,"&gt;0",INDEX($V:$V,ROW($V1882)-VALUE(LEFT(W$1,FIND("-",W$1,1)-1))+1):$V1882)/VALUE(LEFT(W$1,FIND("-",W$1,1)-1)))/(SUMIF(INDEX($V:$V,ROW($V1882)-VALUE(LEFT(W$1,FIND("-",W$1,1)-1))+1):$V1882,"&lt;0",INDEX($V:$V,ROW($V1882)-VALUE(LEFT(W$1,FIND("-",W$1,1)-1))+1):$V1882)/VALUE(LEFT(W$1,FIND("-",W$1,1)-1)))))))</f>
        <v>58.18181818181818</v>
      </c>
      <c r="Y1882">
        <f>IF(ROW($E1882)&lt;=VALUE(LEFT(Y$1,FIND("-",Y$1,1)-1)),0,MAX(INDEX(C:C,ROW(C1882)-VALUE(LEFT(Y$1,FIND("-",Y$1,1)-1))+1):C1882))</f>
        <v>0.73499999999999999</v>
      </c>
      <c r="Z1882">
        <f>IF(ROW($E1882)&lt;=VALUE(LEFT(Z$1,FIND("-",Z$1,1)-1)),0,MIN(INDEX(D:D,ROW(D1882)-VALUE(LEFT(Z$1,FIND("-",Z$1,1)-1))+1):D1882))</f>
        <v>0.57999999999999996</v>
      </c>
      <c r="AA1882">
        <f t="shared" si="270"/>
        <v>54.838709677419395</v>
      </c>
      <c r="AB1882">
        <f>IF(ROW($AA1882)&lt;=VALUE(LEFT(AA$1,FIND("-",AA$1,1)-1))+VALUE(LEFT(AB$1,FIND("-",AB$1,1)-1)-1),0,AVERAGE(INDEX($AA:$AA,ROW($AA1882)-VALUE(LEFT(AB$1,FIND("-",AB$1,1)-1))+1):$AA1882))</f>
        <v>50.967741935483893</v>
      </c>
      <c r="AC1882">
        <f>IF(ROW($AA1882)&lt;=VALUE(LEFT(AA$1,FIND("-",AA$1,1)-1))+VALUE(LEFT(AB$1,FIND("-",AB$1,1)-1)-1)+VALUE(LEFT(AC$1,FIND("-",AC$1,1)-1)-1),0,AVERAGE(INDEX($AB:$AB,ROW($AB1882)-VALUE(LEFT(AC$1,FIND("-",AC$1,1)-1))+1):$AB1882))</f>
        <v>55.429164308621033</v>
      </c>
      <c r="AE1882">
        <f t="shared" si="267"/>
        <v>54291144</v>
      </c>
      <c r="AG1882" t="str">
        <f t="shared" si="269"/>
        <v/>
      </c>
    </row>
    <row r="1883" spans="1:33" x14ac:dyDescent="0.25">
      <c r="A1883" s="6">
        <v>39210</v>
      </c>
      <c r="B1883">
        <v>0.65500000000000003</v>
      </c>
      <c r="C1883">
        <v>0.65500000000000003</v>
      </c>
      <c r="D1883">
        <v>0.63500000000000001</v>
      </c>
      <c r="E1883">
        <v>0.63500000000000001</v>
      </c>
      <c r="F1883">
        <v>0.366091</v>
      </c>
      <c r="G1883">
        <v>159500</v>
      </c>
      <c r="I1883" t="str">
        <f t="shared" si="262"/>
        <v>Bearish</v>
      </c>
      <c r="J1883" t="str">
        <f t="shared" si="263"/>
        <v/>
      </c>
      <c r="K1883" t="str">
        <f t="shared" si="264"/>
        <v/>
      </c>
      <c r="M1883" s="11" t="str">
        <f t="shared" si="268"/>
        <v/>
      </c>
      <c r="O1883">
        <f>IF(ROW($E1883)&lt;=VALUE(LEFT(O$1,FIND("-",O$1,1)-1)),0,IF(ROW($E1883)=VALUE(LEFT(O$1,FIND("-",O$1,1)-1))+1,AVERAGE(INDEX($E:$E,ROW($E1883)-VALUE(LEFT(O$1,FIND("-",O$1,1)-1))):$E1883),($E1883*(2/(VALUE(LEFT(O$1,FIND("-",O$1,1)-1))+1)))+(O1882*(1-(2/(VALUE(LEFT(O$1,FIND("-",O$1,1)-1))+1))))))</f>
        <v>0.49747868943928797</v>
      </c>
      <c r="Q1883">
        <f>IF(ROW($E1883)&lt;=VALUE(LEFT(Q$1,FIND("-",Q$1,1)-1)),0,IF(ROW($E1883)=VALUE(LEFT(Q$1,FIND("-",Q$1,1)-1))+1,AVERAGE(INDEX($E:$E,ROW($E1883)-VALUE(LEFT(Q$1,FIND("-",Q$1,1)-1))):$E1883),($E1883*(2/(VALUE(LEFT(Q$1,FIND("-",Q$1,1)-1))+1)))+(Q1882*(1-(2/(VALUE(LEFT(Q$1,FIND("-",Q$1,1)-1))+1))))))</f>
        <v>0.646407594394942</v>
      </c>
      <c r="R1883">
        <f>IF(ROW($E1883)&lt;=VALUE(LEFT(R$1,FIND("-",R$1,1)-1)),0,IF(ROW($E1883)=VALUE(LEFT(R$1,FIND("-",R$1,1)-1))+1,AVERAGE(INDEX($E:$E,ROW($E1883)-VALUE(LEFT(R$1,FIND("-",R$1,1)-1))):$E1883),($E1883*(2/(VALUE(LEFT(R$1,FIND("-",R$1,1)-1))+1)))+(R1882*(1-(2/(VALUE(LEFT(R$1,FIND("-",R$1,1)-1))+1))))))</f>
        <v>0.61778085381833925</v>
      </c>
      <c r="S1883">
        <f t="shared" si="265"/>
        <v>2.8626740576602749E-2</v>
      </c>
      <c r="T1883">
        <f>IF(ROW($E1883)&lt;=MAX(VALUE(LEFT(Q$1,FIND("-",Q$1,1)-1)),VALUE(LEFT(R$1,FIND("-",R$1,1)-1)))+VALUE(LEFT(T$1,FIND("-",T$1,1)-1))-1,0,IF(ROW($E1883)=MAX(VALUE(LEFT(Q$1,FIND("-",Q$1,1)-1)),VALUE(LEFT(R$1,FIND("-",R$1,1)-1)))+VALUE(LEFT(T$1,FIND("-",T$1,1)-1)),AVERAGE(INDEX($S:$S,ROW(S1883)-VALUE(LEFT(T$1,FIND("-",T$1,1)-1))+1):S1883),($S1883*(2/(VALUE(LEFT(T$1,FIND("-",T$1,1)-1))+1)))+(T1882*(1-(2/(VALUE(LEFT(T$1,FIND("-",T$1,1)-1))+1))))))</f>
        <v>2.9660562299147087E-2</v>
      </c>
      <c r="V1883">
        <f t="shared" si="266"/>
        <v>-3.0000000000000027E-2</v>
      </c>
      <c r="W1883">
        <f>IF(ROW($E1883)&lt;=VALUE(LEFT(W$1,FIND("-",W$1,1)-1))+1,0,IF(ROW($E1882)=VALUE(LEFT(W$1,FIND("-",W$1,1)-1))+1,100-100/(1+ABS((SUMIF(INDEX($V:$V,ROW($V1883)-VALUE(LEFT(W$1,FIND("-",W$1,1)-1))+1):$V1883,"&gt;0",INDEX($V:$V,ROW($V1883)-VALUE(LEFT(W$1,FIND("-",W$1,1)-1))+1):$V1883)/COUNTIF(INDEX($V:$V,ROW($V1883)-VALUE(LEFT(W$1,FIND("-",W$1,1)-1))+1):$V1883,"&gt;0"))/(SUMIF(INDEX($V:$V,ROW($V1883)-VALUE(LEFT(W$1,FIND("-",W$1,1)-1))+1):$V1883,"&lt;0",INDEX($V:$V,ROW($V1883)-VALUE(LEFT(W$1,FIND("-",W$1,1)-1))+1):$V1883)/COUNTIF(INDEX($V:$V,ROW($V1883)-VALUE(LEFT(W$1,FIND("-",W$1,1)-1))+1):$V1883,"&lt;0")))),100-100/(1+ABS((SUMIF(INDEX($V:$V,ROW($V1883)-VALUE(LEFT(W$1,FIND("-",W$1,1)-1))+1):$V1883,"&gt;0",INDEX($V:$V,ROW($V1883)-VALUE(LEFT(W$1,FIND("-",W$1,1)-1))+1):$V1883)/VALUE(LEFT(W$1,FIND("-",W$1,1)-1)))/(SUMIF(INDEX($V:$V,ROW($V1883)-VALUE(LEFT(W$1,FIND("-",W$1,1)-1))+1):$V1883,"&lt;0",INDEX($V:$V,ROW($V1883)-VALUE(LEFT(W$1,FIND("-",W$1,1)-1))+1):$V1883)/VALUE(LEFT(W$1,FIND("-",W$1,1)-1)))))))</f>
        <v>58.18181818181818</v>
      </c>
      <c r="Y1883">
        <f>IF(ROW($E1883)&lt;=VALUE(LEFT(Y$1,FIND("-",Y$1,1)-1)),0,MAX(INDEX(C:C,ROW(C1883)-VALUE(LEFT(Y$1,FIND("-",Y$1,1)-1))+1):C1883))</f>
        <v>0.73499999999999999</v>
      </c>
      <c r="Z1883">
        <f>IF(ROW($E1883)&lt;=VALUE(LEFT(Z$1,FIND("-",Z$1,1)-1)),0,MIN(INDEX(D:D,ROW(D1883)-VALUE(LEFT(Z$1,FIND("-",Z$1,1)-1))+1):D1883))</f>
        <v>0.57999999999999996</v>
      </c>
      <c r="AA1883">
        <f t="shared" si="270"/>
        <v>35.483870967741957</v>
      </c>
      <c r="AB1883">
        <f>IF(ROW($AA1883)&lt;=VALUE(LEFT(AA$1,FIND("-",AA$1,1)-1))+VALUE(LEFT(AB$1,FIND("-",AB$1,1)-1)-1),0,AVERAGE(INDEX($AA:$AA,ROW($AA1883)-VALUE(LEFT(AB$1,FIND("-",AB$1,1)-1))+1):$AA1883))</f>
        <v>49.462365591397884</v>
      </c>
      <c r="AC1883">
        <f>IF(ROW($AA1883)&lt;=VALUE(LEFT(AA$1,FIND("-",AA$1,1)-1))+VALUE(LEFT(AB$1,FIND("-",AB$1,1)-1)-1)+VALUE(LEFT(AC$1,FIND("-",AC$1,1)-1)-1),0,AVERAGE(INDEX($AB:$AB,ROW($AB1883)-VALUE(LEFT(AC$1,FIND("-",AC$1,1)-1))+1):$AB1883))</f>
        <v>51.682701377098681</v>
      </c>
      <c r="AE1883">
        <f t="shared" si="267"/>
        <v>54131644</v>
      </c>
      <c r="AG1883" t="str">
        <f t="shared" si="269"/>
        <v/>
      </c>
    </row>
    <row r="1884" spans="1:33" x14ac:dyDescent="0.25">
      <c r="A1884" s="6">
        <v>39211</v>
      </c>
      <c r="B1884">
        <v>0.64</v>
      </c>
      <c r="C1884">
        <v>0.64</v>
      </c>
      <c r="D1884">
        <v>0.63</v>
      </c>
      <c r="E1884">
        <v>0.63</v>
      </c>
      <c r="F1884">
        <v>0.36320799999999998</v>
      </c>
      <c r="G1884">
        <v>702100</v>
      </c>
      <c r="I1884" t="str">
        <f t="shared" si="262"/>
        <v/>
      </c>
      <c r="J1884" t="str">
        <f t="shared" si="263"/>
        <v/>
      </c>
      <c r="K1884" t="str">
        <f t="shared" si="264"/>
        <v/>
      </c>
      <c r="M1884" s="11" t="str">
        <f t="shared" si="268"/>
        <v/>
      </c>
      <c r="O1884">
        <f>IF(ROW($E1884)&lt;=VALUE(LEFT(O$1,FIND("-",O$1,1)-1)),0,IF(ROW($E1884)=VALUE(LEFT(O$1,FIND("-",O$1,1)-1))+1,AVERAGE(INDEX($E:$E,ROW($E1884)-VALUE(LEFT(O$1,FIND("-",O$1,1)-1))):$E1884),($E1884*(2/(VALUE(LEFT(O$1,FIND("-",O$1,1)-1))+1)))+(O1883*(1-(2/(VALUE(LEFT(O$1,FIND("-",O$1,1)-1))+1))))))</f>
        <v>0.49879730944486722</v>
      </c>
      <c r="Q1884">
        <f>IF(ROW($E1884)&lt;=VALUE(LEFT(Q$1,FIND("-",Q$1,1)-1)),0,IF(ROW($E1884)=VALUE(LEFT(Q$1,FIND("-",Q$1,1)-1))+1,AVERAGE(INDEX($E:$E,ROW($E1884)-VALUE(LEFT(Q$1,FIND("-",Q$1,1)-1))):$E1884),($E1884*(2/(VALUE(LEFT(Q$1,FIND("-",Q$1,1)-1))+1)))+(Q1883*(1-(2/(VALUE(LEFT(Q$1,FIND("-",Q$1,1)-1))+1))))))</f>
        <v>0.64388334910341238</v>
      </c>
      <c r="R1884">
        <f>IF(ROW($E1884)&lt;=VALUE(LEFT(R$1,FIND("-",R$1,1)-1)),0,IF(ROW($E1884)=VALUE(LEFT(R$1,FIND("-",R$1,1)-1))+1,AVERAGE(INDEX($E:$E,ROW($E1884)-VALUE(LEFT(R$1,FIND("-",R$1,1)-1))):$E1884),($E1884*(2/(VALUE(LEFT(R$1,FIND("-",R$1,1)-1))+1)))+(R1883*(1-(2/(VALUE(LEFT(R$1,FIND("-",R$1,1)-1))+1))))))</f>
        <v>0.61868597575772155</v>
      </c>
      <c r="S1884">
        <f t="shared" si="265"/>
        <v>2.5197373345690832E-2</v>
      </c>
      <c r="T1884">
        <f>IF(ROW($E1884)&lt;=MAX(VALUE(LEFT(Q$1,FIND("-",Q$1,1)-1)),VALUE(LEFT(R$1,FIND("-",R$1,1)-1)))+VALUE(LEFT(T$1,FIND("-",T$1,1)-1))-1,0,IF(ROW($E1884)=MAX(VALUE(LEFT(Q$1,FIND("-",Q$1,1)-1)),VALUE(LEFT(R$1,FIND("-",R$1,1)-1)))+VALUE(LEFT(T$1,FIND("-",T$1,1)-1)),AVERAGE(INDEX($S:$S,ROW(S1884)-VALUE(LEFT(T$1,FIND("-",T$1,1)-1))+1):S1884),($S1884*(2/(VALUE(LEFT(T$1,FIND("-",T$1,1)-1))+1)))+(T1883*(1-(2/(VALUE(LEFT(T$1,FIND("-",T$1,1)-1))+1))))))</f>
        <v>2.8767924508455837E-2</v>
      </c>
      <c r="V1884">
        <f t="shared" si="266"/>
        <v>-5.0000000000000044E-3</v>
      </c>
      <c r="W1884">
        <f>IF(ROW($E1884)&lt;=VALUE(LEFT(W$1,FIND("-",W$1,1)-1))+1,0,IF(ROW($E1883)=VALUE(LEFT(W$1,FIND("-",W$1,1)-1))+1,100-100/(1+ABS((SUMIF(INDEX($V:$V,ROW($V1884)-VALUE(LEFT(W$1,FIND("-",W$1,1)-1))+1):$V1884,"&gt;0",INDEX($V:$V,ROW($V1884)-VALUE(LEFT(W$1,FIND("-",W$1,1)-1))+1):$V1884)/COUNTIF(INDEX($V:$V,ROW($V1884)-VALUE(LEFT(W$1,FIND("-",W$1,1)-1))+1):$V1884,"&gt;0"))/(SUMIF(INDEX($V:$V,ROW($V1884)-VALUE(LEFT(W$1,FIND("-",W$1,1)-1))+1):$V1884,"&lt;0",INDEX($V:$V,ROW($V1884)-VALUE(LEFT(W$1,FIND("-",W$1,1)-1))+1):$V1884)/COUNTIF(INDEX($V:$V,ROW($V1884)-VALUE(LEFT(W$1,FIND("-",W$1,1)-1))+1):$V1884,"&lt;0")))),100-100/(1+ABS((SUMIF(INDEX($V:$V,ROW($V1884)-VALUE(LEFT(W$1,FIND("-",W$1,1)-1))+1):$V1884,"&gt;0",INDEX($V:$V,ROW($V1884)-VALUE(LEFT(W$1,FIND("-",W$1,1)-1))+1):$V1884)/VALUE(LEFT(W$1,FIND("-",W$1,1)-1)))/(SUMIF(INDEX($V:$V,ROW($V1884)-VALUE(LEFT(W$1,FIND("-",W$1,1)-1))+1):$V1884,"&lt;0",INDEX($V:$V,ROW($V1884)-VALUE(LEFT(W$1,FIND("-",W$1,1)-1))+1):$V1884)/VALUE(LEFT(W$1,FIND("-",W$1,1)-1)))))))</f>
        <v>57.142857142857146</v>
      </c>
      <c r="Y1884">
        <f>IF(ROW($E1884)&lt;=VALUE(LEFT(Y$1,FIND("-",Y$1,1)-1)),0,MAX(INDEX(C:C,ROW(C1884)-VALUE(LEFT(Y$1,FIND("-",Y$1,1)-1))+1):C1884))</f>
        <v>0.73499999999999999</v>
      </c>
      <c r="Z1884">
        <f>IF(ROW($E1884)&lt;=VALUE(LEFT(Z$1,FIND("-",Z$1,1)-1)),0,MIN(INDEX(D:D,ROW(D1884)-VALUE(LEFT(Z$1,FIND("-",Z$1,1)-1))+1):D1884))</f>
        <v>0.57999999999999996</v>
      </c>
      <c r="AA1884">
        <f t="shared" si="270"/>
        <v>32.258064516129053</v>
      </c>
      <c r="AB1884">
        <f>IF(ROW($AA1884)&lt;=VALUE(LEFT(AA$1,FIND("-",AA$1,1)-1))+VALUE(LEFT(AB$1,FIND("-",AB$1,1)-1)-1),0,AVERAGE(INDEX($AA:$AA,ROW($AA1884)-VALUE(LEFT(AB$1,FIND("-",AB$1,1)-1))+1):$AA1884))</f>
        <v>40.860215053763469</v>
      </c>
      <c r="AC1884">
        <f>IF(ROW($AA1884)&lt;=VALUE(LEFT(AA$1,FIND("-",AA$1,1)-1))+VALUE(LEFT(AB$1,FIND("-",AB$1,1)-1)-1)+VALUE(LEFT(AC$1,FIND("-",AC$1,1)-1)-1),0,AVERAGE(INDEX($AB:$AB,ROW($AB1884)-VALUE(LEFT(AC$1,FIND("-",AC$1,1)-1))+1):$AB1884))</f>
        <v>47.096774193548413</v>
      </c>
      <c r="AE1884">
        <f t="shared" si="267"/>
        <v>53429544</v>
      </c>
      <c r="AG1884" t="str">
        <f t="shared" si="269"/>
        <v/>
      </c>
    </row>
    <row r="1885" spans="1:33" x14ac:dyDescent="0.25">
      <c r="A1885" s="6">
        <v>39212</v>
      </c>
      <c r="B1885">
        <v>0.64</v>
      </c>
      <c r="C1885">
        <v>0.65</v>
      </c>
      <c r="D1885">
        <v>0.63</v>
      </c>
      <c r="E1885">
        <v>0.65</v>
      </c>
      <c r="F1885">
        <v>0.37473800000000002</v>
      </c>
      <c r="G1885">
        <v>442900</v>
      </c>
      <c r="I1885" t="str">
        <f t="shared" si="262"/>
        <v/>
      </c>
      <c r="J1885" t="str">
        <f t="shared" si="263"/>
        <v/>
      </c>
      <c r="K1885" t="str">
        <f t="shared" si="264"/>
        <v/>
      </c>
      <c r="M1885" s="11" t="str">
        <f t="shared" si="268"/>
        <v/>
      </c>
      <c r="O1885">
        <f>IF(ROW($E1885)&lt;=VALUE(LEFT(O$1,FIND("-",O$1,1)-1)),0,IF(ROW($E1885)=VALUE(LEFT(O$1,FIND("-",O$1,1)-1))+1,AVERAGE(INDEX($E:$E,ROW($E1885)-VALUE(LEFT(O$1,FIND("-",O$1,1)-1))):$E1885),($E1885*(2/(VALUE(LEFT(O$1,FIND("-",O$1,1)-1))+1)))+(O1884*(1-(2/(VALUE(LEFT(O$1,FIND("-",O$1,1)-1))+1))))))</f>
        <v>0.50030181382850047</v>
      </c>
      <c r="Q1885">
        <f>IF(ROW($E1885)&lt;=VALUE(LEFT(Q$1,FIND("-",Q$1,1)-1)),0,IF(ROW($E1885)=VALUE(LEFT(Q$1,FIND("-",Q$1,1)-1))+1,AVERAGE(INDEX($E:$E,ROW($E1885)-VALUE(LEFT(Q$1,FIND("-",Q$1,1)-1))):$E1885),($E1885*(2/(VALUE(LEFT(Q$1,FIND("-",Q$1,1)-1))+1)))+(Q1884*(1-(2/(VALUE(LEFT(Q$1,FIND("-",Q$1,1)-1))+1))))))</f>
        <v>0.64482437231827194</v>
      </c>
      <c r="R1885">
        <f>IF(ROW($E1885)&lt;=VALUE(LEFT(R$1,FIND("-",R$1,1)-1)),0,IF(ROW($E1885)=VALUE(LEFT(R$1,FIND("-",R$1,1)-1))+1,AVERAGE(INDEX($E:$E,ROW($E1885)-VALUE(LEFT(R$1,FIND("-",R$1,1)-1))):$E1885),($E1885*(2/(VALUE(LEFT(R$1,FIND("-",R$1,1)-1))+1)))+(R1884*(1-(2/(VALUE(LEFT(R$1,FIND("-",R$1,1)-1))+1))))))</f>
        <v>0.62100553310900142</v>
      </c>
      <c r="S1885">
        <f t="shared" si="265"/>
        <v>2.3818839209270526E-2</v>
      </c>
      <c r="T1885">
        <f>IF(ROW($E1885)&lt;=MAX(VALUE(LEFT(Q$1,FIND("-",Q$1,1)-1)),VALUE(LEFT(R$1,FIND("-",R$1,1)-1)))+VALUE(LEFT(T$1,FIND("-",T$1,1)-1))-1,0,IF(ROW($E1885)=MAX(VALUE(LEFT(Q$1,FIND("-",Q$1,1)-1)),VALUE(LEFT(R$1,FIND("-",R$1,1)-1)))+VALUE(LEFT(T$1,FIND("-",T$1,1)-1)),AVERAGE(INDEX($S:$S,ROW(S1885)-VALUE(LEFT(T$1,FIND("-",T$1,1)-1))+1):S1885),($S1885*(2/(VALUE(LEFT(T$1,FIND("-",T$1,1)-1))+1)))+(T1884*(1-(2/(VALUE(LEFT(T$1,FIND("-",T$1,1)-1))+1))))))</f>
        <v>2.7778107448618777E-2</v>
      </c>
      <c r="V1885">
        <f t="shared" si="266"/>
        <v>2.0000000000000018E-2</v>
      </c>
      <c r="W1885">
        <f>IF(ROW($E1885)&lt;=VALUE(LEFT(W$1,FIND("-",W$1,1)-1))+1,0,IF(ROW($E1884)=VALUE(LEFT(W$1,FIND("-",W$1,1)-1))+1,100-100/(1+ABS((SUMIF(INDEX($V:$V,ROW($V1885)-VALUE(LEFT(W$1,FIND("-",W$1,1)-1))+1):$V1885,"&gt;0",INDEX($V:$V,ROW($V1885)-VALUE(LEFT(W$1,FIND("-",W$1,1)-1))+1):$V1885)/COUNTIF(INDEX($V:$V,ROW($V1885)-VALUE(LEFT(W$1,FIND("-",W$1,1)-1))+1):$V1885,"&gt;0"))/(SUMIF(INDEX($V:$V,ROW($V1885)-VALUE(LEFT(W$1,FIND("-",W$1,1)-1))+1):$V1885,"&lt;0",INDEX($V:$V,ROW($V1885)-VALUE(LEFT(W$1,FIND("-",W$1,1)-1))+1):$V1885)/COUNTIF(INDEX($V:$V,ROW($V1885)-VALUE(LEFT(W$1,FIND("-",W$1,1)-1))+1):$V1885,"&lt;0")))),100-100/(1+ABS((SUMIF(INDEX($V:$V,ROW($V1885)-VALUE(LEFT(W$1,FIND("-",W$1,1)-1))+1):$V1885,"&gt;0",INDEX($V:$V,ROW($V1885)-VALUE(LEFT(W$1,FIND("-",W$1,1)-1))+1):$V1885)/VALUE(LEFT(W$1,FIND("-",W$1,1)-1)))/(SUMIF(INDEX($V:$V,ROW($V1885)-VALUE(LEFT(W$1,FIND("-",W$1,1)-1))+1):$V1885,"&lt;0",INDEX($V:$V,ROW($V1885)-VALUE(LEFT(W$1,FIND("-",W$1,1)-1))+1):$V1885)/VALUE(LEFT(W$1,FIND("-",W$1,1)-1)))))))</f>
        <v>60</v>
      </c>
      <c r="Y1885">
        <f>IF(ROW($E1885)&lt;=VALUE(LEFT(Y$1,FIND("-",Y$1,1)-1)),0,MAX(INDEX(C:C,ROW(C1885)-VALUE(LEFT(Y$1,FIND("-",Y$1,1)-1))+1):C1885))</f>
        <v>0.73499999999999999</v>
      </c>
      <c r="Z1885">
        <f>IF(ROW($E1885)&lt;=VALUE(LEFT(Z$1,FIND("-",Z$1,1)-1)),0,MIN(INDEX(D:D,ROW(D1885)-VALUE(LEFT(Z$1,FIND("-",Z$1,1)-1))+1):D1885))</f>
        <v>0.57999999999999996</v>
      </c>
      <c r="AA1885">
        <f t="shared" si="270"/>
        <v>45.161290322580676</v>
      </c>
      <c r="AB1885">
        <f>IF(ROW($AA1885)&lt;=VALUE(LEFT(AA$1,FIND("-",AA$1,1)-1))+VALUE(LEFT(AB$1,FIND("-",AB$1,1)-1)-1),0,AVERAGE(INDEX($AA:$AA,ROW($AA1885)-VALUE(LEFT(AB$1,FIND("-",AB$1,1)-1))+1):$AA1885))</f>
        <v>37.634408602150557</v>
      </c>
      <c r="AC1885">
        <f>IF(ROW($AA1885)&lt;=VALUE(LEFT(AA$1,FIND("-",AA$1,1)-1))+VALUE(LEFT(AB$1,FIND("-",AB$1,1)-1)-1)+VALUE(LEFT(AC$1,FIND("-",AC$1,1)-1)-1),0,AVERAGE(INDEX($AB:$AB,ROW($AB1885)-VALUE(LEFT(AC$1,FIND("-",AC$1,1)-1))+1):$AB1885))</f>
        <v>42.65232974910397</v>
      </c>
      <c r="AE1885">
        <f t="shared" si="267"/>
        <v>53872444</v>
      </c>
      <c r="AG1885" t="str">
        <f t="shared" si="269"/>
        <v/>
      </c>
    </row>
    <row r="1886" spans="1:33" x14ac:dyDescent="0.25">
      <c r="A1886" s="6">
        <v>39213</v>
      </c>
      <c r="B1886">
        <v>0.64500000000000002</v>
      </c>
      <c r="C1886">
        <v>0.66</v>
      </c>
      <c r="D1886">
        <v>0.625</v>
      </c>
      <c r="E1886">
        <v>0.65</v>
      </c>
      <c r="F1886">
        <v>0.37473800000000002</v>
      </c>
      <c r="G1886">
        <v>520000</v>
      </c>
      <c r="I1886" t="str">
        <f t="shared" si="262"/>
        <v/>
      </c>
      <c r="J1886" t="str">
        <f t="shared" si="263"/>
        <v/>
      </c>
      <c r="K1886" t="str">
        <f t="shared" si="264"/>
        <v/>
      </c>
      <c r="M1886" s="11" t="str">
        <f t="shared" si="268"/>
        <v/>
      </c>
      <c r="O1886">
        <f>IF(ROW($E1886)&lt;=VALUE(LEFT(O$1,FIND("-",O$1,1)-1)),0,IF(ROW($E1886)=VALUE(LEFT(O$1,FIND("-",O$1,1)-1))+1,AVERAGE(INDEX($E:$E,ROW($E1886)-VALUE(LEFT(O$1,FIND("-",O$1,1)-1))):$E1886),($E1886*(2/(VALUE(LEFT(O$1,FIND("-",O$1,1)-1))+1)))+(O1885*(1-(2/(VALUE(LEFT(O$1,FIND("-",O$1,1)-1))+1))))))</f>
        <v>0.50179134801926173</v>
      </c>
      <c r="Q1886">
        <f>IF(ROW($E1886)&lt;=VALUE(LEFT(Q$1,FIND("-",Q$1,1)-1)),0,IF(ROW($E1886)=VALUE(LEFT(Q$1,FIND("-",Q$1,1)-1))+1,AVERAGE(INDEX($E:$E,ROW($E1886)-VALUE(LEFT(Q$1,FIND("-",Q$1,1)-1))):$E1886),($E1886*(2/(VALUE(LEFT(Q$1,FIND("-",Q$1,1)-1))+1)))+(Q1885*(1-(2/(VALUE(LEFT(Q$1,FIND("-",Q$1,1)-1))+1))))))</f>
        <v>0.64562062273084542</v>
      </c>
      <c r="R1886">
        <f>IF(ROW($E1886)&lt;=VALUE(LEFT(R$1,FIND("-",R$1,1)-1)),0,IF(ROW($E1886)=VALUE(LEFT(R$1,FIND("-",R$1,1)-1))+1,AVERAGE(INDEX($E:$E,ROW($E1886)-VALUE(LEFT(R$1,FIND("-",R$1,1)-1))):$E1886),($E1886*(2/(VALUE(LEFT(R$1,FIND("-",R$1,1)-1))+1)))+(R1885*(1-(2/(VALUE(LEFT(R$1,FIND("-",R$1,1)-1))+1))))))</f>
        <v>0.62315327139722354</v>
      </c>
      <c r="S1886">
        <f t="shared" si="265"/>
        <v>2.2467351333621877E-2</v>
      </c>
      <c r="T1886">
        <f>IF(ROW($E1886)&lt;=MAX(VALUE(LEFT(Q$1,FIND("-",Q$1,1)-1)),VALUE(LEFT(R$1,FIND("-",R$1,1)-1)))+VALUE(LEFT(T$1,FIND("-",T$1,1)-1))-1,0,IF(ROW($E1886)=MAX(VALUE(LEFT(Q$1,FIND("-",Q$1,1)-1)),VALUE(LEFT(R$1,FIND("-",R$1,1)-1)))+VALUE(LEFT(T$1,FIND("-",T$1,1)-1)),AVERAGE(INDEX($S:$S,ROW(S1886)-VALUE(LEFT(T$1,FIND("-",T$1,1)-1))+1):S1886),($S1886*(2/(VALUE(LEFT(T$1,FIND("-",T$1,1)-1))+1)))+(T1885*(1-(2/(VALUE(LEFT(T$1,FIND("-",T$1,1)-1))+1))))))</f>
        <v>2.6715956225619397E-2</v>
      </c>
      <c r="V1886">
        <f t="shared" si="266"/>
        <v>0</v>
      </c>
      <c r="W1886">
        <f>IF(ROW($E1886)&lt;=VALUE(LEFT(W$1,FIND("-",W$1,1)-1))+1,0,IF(ROW($E1885)=VALUE(LEFT(W$1,FIND("-",W$1,1)-1))+1,100-100/(1+ABS((SUMIF(INDEX($V:$V,ROW($V1886)-VALUE(LEFT(W$1,FIND("-",W$1,1)-1))+1):$V1886,"&gt;0",INDEX($V:$V,ROW($V1886)-VALUE(LEFT(W$1,FIND("-",W$1,1)-1))+1):$V1886)/COUNTIF(INDEX($V:$V,ROW($V1886)-VALUE(LEFT(W$1,FIND("-",W$1,1)-1))+1):$V1886,"&gt;0"))/(SUMIF(INDEX($V:$V,ROW($V1886)-VALUE(LEFT(W$1,FIND("-",W$1,1)-1))+1):$V1886,"&lt;0",INDEX($V:$V,ROW($V1886)-VALUE(LEFT(W$1,FIND("-",W$1,1)-1))+1):$V1886)/COUNTIF(INDEX($V:$V,ROW($V1886)-VALUE(LEFT(W$1,FIND("-",W$1,1)-1))+1):$V1886,"&lt;0")))),100-100/(1+ABS((SUMIF(INDEX($V:$V,ROW($V1886)-VALUE(LEFT(W$1,FIND("-",W$1,1)-1))+1):$V1886,"&gt;0",INDEX($V:$V,ROW($V1886)-VALUE(LEFT(W$1,FIND("-",W$1,1)-1))+1):$V1886)/VALUE(LEFT(W$1,FIND("-",W$1,1)-1)))/(SUMIF(INDEX($V:$V,ROW($V1886)-VALUE(LEFT(W$1,FIND("-",W$1,1)-1))+1):$V1886,"&lt;0",INDEX($V:$V,ROW($V1886)-VALUE(LEFT(W$1,FIND("-",W$1,1)-1))+1):$V1886)/VALUE(LEFT(W$1,FIND("-",W$1,1)-1)))))))</f>
        <v>62.068965517241388</v>
      </c>
      <c r="Y1886">
        <f>IF(ROW($E1886)&lt;=VALUE(LEFT(Y$1,FIND("-",Y$1,1)-1)),0,MAX(INDEX(C:C,ROW(C1886)-VALUE(LEFT(Y$1,FIND("-",Y$1,1)-1))+1):C1886))</f>
        <v>0.73499999999999999</v>
      </c>
      <c r="Z1886">
        <f>IF(ROW($E1886)&lt;=VALUE(LEFT(Z$1,FIND("-",Z$1,1)-1)),0,MIN(INDEX(D:D,ROW(D1886)-VALUE(LEFT(Z$1,FIND("-",Z$1,1)-1))+1):D1886))</f>
        <v>0.59</v>
      </c>
      <c r="AA1886">
        <f t="shared" si="270"/>
        <v>41.379310344827616</v>
      </c>
      <c r="AB1886">
        <f>IF(ROW($AA1886)&lt;=VALUE(LEFT(AA$1,FIND("-",AA$1,1)-1))+VALUE(LEFT(AB$1,FIND("-",AB$1,1)-1)-1),0,AVERAGE(INDEX($AA:$AA,ROW($AA1886)-VALUE(LEFT(AB$1,FIND("-",AB$1,1)-1))+1):$AA1886))</f>
        <v>39.59955506117911</v>
      </c>
      <c r="AC1886">
        <f>IF(ROW($AA1886)&lt;=VALUE(LEFT(AA$1,FIND("-",AA$1,1)-1))+VALUE(LEFT(AB$1,FIND("-",AB$1,1)-1)-1)+VALUE(LEFT(AC$1,FIND("-",AC$1,1)-1)-1),0,AVERAGE(INDEX($AB:$AB,ROW($AB1886)-VALUE(LEFT(AC$1,FIND("-",AC$1,1)-1))+1):$AB1886))</f>
        <v>39.36472623903105</v>
      </c>
      <c r="AE1886">
        <f t="shared" si="267"/>
        <v>53872444</v>
      </c>
      <c r="AG1886" t="str">
        <f t="shared" si="269"/>
        <v/>
      </c>
    </row>
    <row r="1887" spans="1:33" x14ac:dyDescent="0.25">
      <c r="A1887" s="6">
        <v>39216</v>
      </c>
      <c r="B1887">
        <v>0.65</v>
      </c>
      <c r="C1887">
        <v>0.66500000000000004</v>
      </c>
      <c r="D1887">
        <v>0.65</v>
      </c>
      <c r="E1887">
        <v>0.66500000000000004</v>
      </c>
      <c r="F1887">
        <v>0.383386</v>
      </c>
      <c r="G1887">
        <v>920800</v>
      </c>
      <c r="I1887" t="str">
        <f t="shared" si="262"/>
        <v/>
      </c>
      <c r="J1887" t="str">
        <f t="shared" si="263"/>
        <v/>
      </c>
      <c r="K1887" t="str">
        <f t="shared" si="264"/>
        <v/>
      </c>
      <c r="M1887" s="11" t="str">
        <f t="shared" si="268"/>
        <v/>
      </c>
      <c r="O1887">
        <f>IF(ROW($E1887)&lt;=VALUE(LEFT(O$1,FIND("-",O$1,1)-1)),0,IF(ROW($E1887)=VALUE(LEFT(O$1,FIND("-",O$1,1)-1))+1,AVERAGE(INDEX($E:$E,ROW($E1887)-VALUE(LEFT(O$1,FIND("-",O$1,1)-1))):$E1887),($E1887*(2/(VALUE(LEFT(O$1,FIND("-",O$1,1)-1))+1)))+(O1886*(1-(2/(VALUE(LEFT(O$1,FIND("-",O$1,1)-1))+1))))))</f>
        <v>0.50341531470563727</v>
      </c>
      <c r="Q1887">
        <f>IF(ROW($E1887)&lt;=VALUE(LEFT(Q$1,FIND("-",Q$1,1)-1)),0,IF(ROW($E1887)=VALUE(LEFT(Q$1,FIND("-",Q$1,1)-1))+1,AVERAGE(INDEX($E:$E,ROW($E1887)-VALUE(LEFT(Q$1,FIND("-",Q$1,1)-1))):$E1887),($E1887*(2/(VALUE(LEFT(Q$1,FIND("-",Q$1,1)-1))+1)))+(Q1886*(1-(2/(VALUE(LEFT(Q$1,FIND("-",Q$1,1)-1))+1))))))</f>
        <v>0.64860206538763843</v>
      </c>
      <c r="R1887">
        <f>IF(ROW($E1887)&lt;=VALUE(LEFT(R$1,FIND("-",R$1,1)-1)),0,IF(ROW($E1887)=VALUE(LEFT(R$1,FIND("-",R$1,1)-1))+1,AVERAGE(INDEX($E:$E,ROW($E1887)-VALUE(LEFT(R$1,FIND("-",R$1,1)-1))):$E1887),($E1887*(2/(VALUE(LEFT(R$1,FIND("-",R$1,1)-1))+1)))+(R1886*(1-(2/(VALUE(LEFT(R$1,FIND("-",R$1,1)-1))+1))))))</f>
        <v>0.62625302907150326</v>
      </c>
      <c r="S1887">
        <f t="shared" si="265"/>
        <v>2.2349036316135162E-2</v>
      </c>
      <c r="T1887">
        <f>IF(ROW($E1887)&lt;=MAX(VALUE(LEFT(Q$1,FIND("-",Q$1,1)-1)),VALUE(LEFT(R$1,FIND("-",R$1,1)-1)))+VALUE(LEFT(T$1,FIND("-",T$1,1)-1))-1,0,IF(ROW($E1887)=MAX(VALUE(LEFT(Q$1,FIND("-",Q$1,1)-1)),VALUE(LEFT(R$1,FIND("-",R$1,1)-1)))+VALUE(LEFT(T$1,FIND("-",T$1,1)-1)),AVERAGE(INDEX($S:$S,ROW(S1887)-VALUE(LEFT(T$1,FIND("-",T$1,1)-1))+1):S1887),($S1887*(2/(VALUE(LEFT(T$1,FIND("-",T$1,1)-1))+1)))+(T1886*(1-(2/(VALUE(LEFT(T$1,FIND("-",T$1,1)-1))+1))))))</f>
        <v>2.5842572243722554E-2</v>
      </c>
      <c r="V1887">
        <f t="shared" si="266"/>
        <v>1.5000000000000013E-2</v>
      </c>
      <c r="W1887">
        <f>IF(ROW($E1887)&lt;=VALUE(LEFT(W$1,FIND("-",W$1,1)-1))+1,0,IF(ROW($E1886)=VALUE(LEFT(W$1,FIND("-",W$1,1)-1))+1,100-100/(1+ABS((SUMIF(INDEX($V:$V,ROW($V1887)-VALUE(LEFT(W$1,FIND("-",W$1,1)-1))+1):$V1887,"&gt;0",INDEX($V:$V,ROW($V1887)-VALUE(LEFT(W$1,FIND("-",W$1,1)-1))+1):$V1887)/COUNTIF(INDEX($V:$V,ROW($V1887)-VALUE(LEFT(W$1,FIND("-",W$1,1)-1))+1):$V1887,"&gt;0"))/(SUMIF(INDEX($V:$V,ROW($V1887)-VALUE(LEFT(W$1,FIND("-",W$1,1)-1))+1):$V1887,"&lt;0",INDEX($V:$V,ROW($V1887)-VALUE(LEFT(W$1,FIND("-",W$1,1)-1))+1):$V1887)/COUNTIF(INDEX($V:$V,ROW($V1887)-VALUE(LEFT(W$1,FIND("-",W$1,1)-1))+1):$V1887,"&lt;0")))),100-100/(1+ABS((SUMIF(INDEX($V:$V,ROW($V1887)-VALUE(LEFT(W$1,FIND("-",W$1,1)-1))+1):$V1887,"&gt;0",INDEX($V:$V,ROW($V1887)-VALUE(LEFT(W$1,FIND("-",W$1,1)-1))+1):$V1887)/VALUE(LEFT(W$1,FIND("-",W$1,1)-1)))/(SUMIF(INDEX($V:$V,ROW($V1887)-VALUE(LEFT(W$1,FIND("-",W$1,1)-1))+1):$V1887,"&lt;0",INDEX($V:$V,ROW($V1887)-VALUE(LEFT(W$1,FIND("-",W$1,1)-1))+1):$V1887)/VALUE(LEFT(W$1,FIND("-",W$1,1)-1)))))))</f>
        <v>60.714285714285722</v>
      </c>
      <c r="Y1887">
        <f>IF(ROW($E1887)&lt;=VALUE(LEFT(Y$1,FIND("-",Y$1,1)-1)),0,MAX(INDEX(C:C,ROW(C1887)-VALUE(LEFT(Y$1,FIND("-",Y$1,1)-1))+1):C1887))</f>
        <v>0.73499999999999999</v>
      </c>
      <c r="Z1887">
        <f>IF(ROW($E1887)&lt;=VALUE(LEFT(Z$1,FIND("-",Z$1,1)-1)),0,MIN(INDEX(D:D,ROW(D1887)-VALUE(LEFT(Z$1,FIND("-",Z$1,1)-1))+1):D1887))</f>
        <v>0.6</v>
      </c>
      <c r="AA1887">
        <f t="shared" si="270"/>
        <v>48.148148148148188</v>
      </c>
      <c r="AB1887">
        <f>IF(ROW($AA1887)&lt;=VALUE(LEFT(AA$1,FIND("-",AA$1,1)-1))+VALUE(LEFT(AB$1,FIND("-",AB$1,1)-1)-1),0,AVERAGE(INDEX($AA:$AA,ROW($AA1887)-VALUE(LEFT(AB$1,FIND("-",AB$1,1)-1))+1):$AA1887))</f>
        <v>44.896249605185488</v>
      </c>
      <c r="AC1887">
        <f>IF(ROW($AA1887)&lt;=VALUE(LEFT(AA$1,FIND("-",AA$1,1)-1))+VALUE(LEFT(AB$1,FIND("-",AB$1,1)-1)-1)+VALUE(LEFT(AC$1,FIND("-",AC$1,1)-1)-1),0,AVERAGE(INDEX($AB:$AB,ROW($AB1887)-VALUE(LEFT(AC$1,FIND("-",AC$1,1)-1))+1):$AB1887))</f>
        <v>40.71007108950505</v>
      </c>
      <c r="AE1887">
        <f t="shared" si="267"/>
        <v>54793244</v>
      </c>
      <c r="AG1887" t="str">
        <f t="shared" si="269"/>
        <v/>
      </c>
    </row>
    <row r="1888" spans="1:33" x14ac:dyDescent="0.25">
      <c r="A1888" s="6">
        <v>39217</v>
      </c>
      <c r="B1888">
        <v>0.67</v>
      </c>
      <c r="C1888">
        <v>0.69499999999999995</v>
      </c>
      <c r="D1888">
        <v>0.66</v>
      </c>
      <c r="E1888">
        <v>0.66500000000000004</v>
      </c>
      <c r="F1888">
        <v>0.383386</v>
      </c>
      <c r="G1888">
        <v>578800</v>
      </c>
      <c r="I1888" t="str">
        <f t="shared" si="262"/>
        <v/>
      </c>
      <c r="J1888" t="str">
        <f t="shared" si="263"/>
        <v/>
      </c>
      <c r="K1888" t="str">
        <f t="shared" si="264"/>
        <v/>
      </c>
      <c r="M1888" s="11" t="str">
        <f t="shared" si="268"/>
        <v/>
      </c>
      <c r="O1888">
        <f>IF(ROW($E1888)&lt;=VALUE(LEFT(O$1,FIND("-",O$1,1)-1)),0,IF(ROW($E1888)=VALUE(LEFT(O$1,FIND("-",O$1,1)-1))+1,AVERAGE(INDEX($E:$E,ROW($E1888)-VALUE(LEFT(O$1,FIND("-",O$1,1)-1))):$E1888),($E1888*(2/(VALUE(LEFT(O$1,FIND("-",O$1,1)-1))+1)))+(O1887*(1-(2/(VALUE(LEFT(O$1,FIND("-",O$1,1)-1))+1))))))</f>
        <v>0.50502312251951154</v>
      </c>
      <c r="Q1888">
        <f>IF(ROW($E1888)&lt;=VALUE(LEFT(Q$1,FIND("-",Q$1,1)-1)),0,IF(ROW($E1888)=VALUE(LEFT(Q$1,FIND("-",Q$1,1)-1))+1,AVERAGE(INDEX($E:$E,ROW($E1888)-VALUE(LEFT(Q$1,FIND("-",Q$1,1)-1))):$E1888),($E1888*(2/(VALUE(LEFT(Q$1,FIND("-",Q$1,1)-1))+1)))+(Q1887*(1-(2/(VALUE(LEFT(Q$1,FIND("-",Q$1,1)-1))+1))))))</f>
        <v>0.65112482455877096</v>
      </c>
      <c r="R1888">
        <f>IF(ROW($E1888)&lt;=VALUE(LEFT(R$1,FIND("-",R$1,1)-1)),0,IF(ROW($E1888)=VALUE(LEFT(R$1,FIND("-",R$1,1)-1))+1,AVERAGE(INDEX($E:$E,ROW($E1888)-VALUE(LEFT(R$1,FIND("-",R$1,1)-1))):$E1888),($E1888*(2/(VALUE(LEFT(R$1,FIND("-",R$1,1)-1))+1)))+(R1887*(1-(2/(VALUE(LEFT(R$1,FIND("-",R$1,1)-1))+1))))))</f>
        <v>0.62912317506620674</v>
      </c>
      <c r="S1888">
        <f t="shared" si="265"/>
        <v>2.2001649492564224E-2</v>
      </c>
      <c r="T1888">
        <f>IF(ROW($E1888)&lt;=MAX(VALUE(LEFT(Q$1,FIND("-",Q$1,1)-1)),VALUE(LEFT(R$1,FIND("-",R$1,1)-1)))+VALUE(LEFT(T$1,FIND("-",T$1,1)-1))-1,0,IF(ROW($E1888)=MAX(VALUE(LEFT(Q$1,FIND("-",Q$1,1)-1)),VALUE(LEFT(R$1,FIND("-",R$1,1)-1)))+VALUE(LEFT(T$1,FIND("-",T$1,1)-1)),AVERAGE(INDEX($S:$S,ROW(S1888)-VALUE(LEFT(T$1,FIND("-",T$1,1)-1))+1):S1888),($S1888*(2/(VALUE(LEFT(T$1,FIND("-",T$1,1)-1))+1)))+(T1887*(1-(2/(VALUE(LEFT(T$1,FIND("-",T$1,1)-1))+1))))))</f>
        <v>2.507438769349089E-2</v>
      </c>
      <c r="V1888">
        <f t="shared" si="266"/>
        <v>0</v>
      </c>
      <c r="W1888">
        <f>IF(ROW($E1888)&lt;=VALUE(LEFT(W$1,FIND("-",W$1,1)-1))+1,0,IF(ROW($E1887)=VALUE(LEFT(W$1,FIND("-",W$1,1)-1))+1,100-100/(1+ABS((SUMIF(INDEX($V:$V,ROW($V1888)-VALUE(LEFT(W$1,FIND("-",W$1,1)-1))+1):$V1888,"&gt;0",INDEX($V:$V,ROW($V1888)-VALUE(LEFT(W$1,FIND("-",W$1,1)-1))+1):$V1888)/COUNTIF(INDEX($V:$V,ROW($V1888)-VALUE(LEFT(W$1,FIND("-",W$1,1)-1))+1):$V1888,"&gt;0"))/(SUMIF(INDEX($V:$V,ROW($V1888)-VALUE(LEFT(W$1,FIND("-",W$1,1)-1))+1):$V1888,"&lt;0",INDEX($V:$V,ROW($V1888)-VALUE(LEFT(W$1,FIND("-",W$1,1)-1))+1):$V1888)/COUNTIF(INDEX($V:$V,ROW($V1888)-VALUE(LEFT(W$1,FIND("-",W$1,1)-1))+1):$V1888,"&lt;0")))),100-100/(1+ABS((SUMIF(INDEX($V:$V,ROW($V1888)-VALUE(LEFT(W$1,FIND("-",W$1,1)-1))+1):$V1888,"&gt;0",INDEX($V:$V,ROW($V1888)-VALUE(LEFT(W$1,FIND("-",W$1,1)-1))+1):$V1888)/VALUE(LEFT(W$1,FIND("-",W$1,1)-1)))/(SUMIF(INDEX($V:$V,ROW($V1888)-VALUE(LEFT(W$1,FIND("-",W$1,1)-1))+1):$V1888,"&lt;0",INDEX($V:$V,ROW($V1888)-VALUE(LEFT(W$1,FIND("-",W$1,1)-1))+1):$V1888)/VALUE(LEFT(W$1,FIND("-",W$1,1)-1)))))))</f>
        <v>58.49056603773586</v>
      </c>
      <c r="Y1888">
        <f>IF(ROW($E1888)&lt;=VALUE(LEFT(Y$1,FIND("-",Y$1,1)-1)),0,MAX(INDEX(C:C,ROW(C1888)-VALUE(LEFT(Y$1,FIND("-",Y$1,1)-1))+1):C1888))</f>
        <v>0.73499999999999999</v>
      </c>
      <c r="Z1888">
        <f>IF(ROW($E1888)&lt;=VALUE(LEFT(Z$1,FIND("-",Z$1,1)-1)),0,MIN(INDEX(D:D,ROW(D1888)-VALUE(LEFT(Z$1,FIND("-",Z$1,1)-1))+1):D1888))</f>
        <v>0.6</v>
      </c>
      <c r="AA1888">
        <f t="shared" si="270"/>
        <v>48.148148148148188</v>
      </c>
      <c r="AB1888">
        <f>IF(ROW($AA1888)&lt;=VALUE(LEFT(AA$1,FIND("-",AA$1,1)-1))+VALUE(LEFT(AB$1,FIND("-",AB$1,1)-1)-1),0,AVERAGE(INDEX($AA:$AA,ROW($AA1888)-VALUE(LEFT(AB$1,FIND("-",AB$1,1)-1))+1):$AA1888))</f>
        <v>45.891868880374659</v>
      </c>
      <c r="AC1888">
        <f>IF(ROW($AA1888)&lt;=VALUE(LEFT(AA$1,FIND("-",AA$1,1)-1))+VALUE(LEFT(AB$1,FIND("-",AB$1,1)-1)-1)+VALUE(LEFT(AC$1,FIND("-",AC$1,1)-1)-1),0,AVERAGE(INDEX($AB:$AB,ROW($AB1888)-VALUE(LEFT(AC$1,FIND("-",AC$1,1)-1))+1):$AB1888))</f>
        <v>43.462557848913086</v>
      </c>
      <c r="AE1888">
        <f t="shared" si="267"/>
        <v>54793244</v>
      </c>
      <c r="AG1888" t="str">
        <f t="shared" si="269"/>
        <v/>
      </c>
    </row>
    <row r="1889" spans="1:33" x14ac:dyDescent="0.25">
      <c r="A1889" s="6">
        <v>39218</v>
      </c>
      <c r="B1889">
        <v>0.68500000000000005</v>
      </c>
      <c r="C1889">
        <v>0.68500000000000005</v>
      </c>
      <c r="D1889">
        <v>0.66500000000000004</v>
      </c>
      <c r="E1889">
        <v>0.66500000000000004</v>
      </c>
      <c r="F1889">
        <v>0.383386</v>
      </c>
      <c r="G1889">
        <v>179800</v>
      </c>
      <c r="I1889" t="str">
        <f t="shared" si="262"/>
        <v/>
      </c>
      <c r="J1889" t="str">
        <f t="shared" si="263"/>
        <v/>
      </c>
      <c r="K1889" t="str">
        <f t="shared" si="264"/>
        <v/>
      </c>
      <c r="M1889" s="11" t="str">
        <f t="shared" si="268"/>
        <v/>
      </c>
      <c r="O1889">
        <f>IF(ROW($E1889)&lt;=VALUE(LEFT(O$1,FIND("-",O$1,1)-1)),0,IF(ROW($E1889)=VALUE(LEFT(O$1,FIND("-",O$1,1)-1))+1,AVERAGE(INDEX($E:$E,ROW($E1889)-VALUE(LEFT(O$1,FIND("-",O$1,1)-1))):$E1889),($E1889*(2/(VALUE(LEFT(O$1,FIND("-",O$1,1)-1))+1)))+(O1888*(1-(2/(VALUE(LEFT(O$1,FIND("-",O$1,1)-1))+1))))))</f>
        <v>0.50661493224568555</v>
      </c>
      <c r="Q1889">
        <f>IF(ROW($E1889)&lt;=VALUE(LEFT(Q$1,FIND("-",Q$1,1)-1)),0,IF(ROW($E1889)=VALUE(LEFT(Q$1,FIND("-",Q$1,1)-1))+1,AVERAGE(INDEX($E:$E,ROW($E1889)-VALUE(LEFT(Q$1,FIND("-",Q$1,1)-1))):$E1889),($E1889*(2/(VALUE(LEFT(Q$1,FIND("-",Q$1,1)-1))+1)))+(Q1888*(1-(2/(VALUE(LEFT(Q$1,FIND("-",Q$1,1)-1))+1))))))</f>
        <v>0.65325946693434467</v>
      </c>
      <c r="R1889">
        <f>IF(ROW($E1889)&lt;=VALUE(LEFT(R$1,FIND("-",R$1,1)-1)),0,IF(ROW($E1889)=VALUE(LEFT(R$1,FIND("-",R$1,1)-1))+1,AVERAGE(INDEX($E:$E,ROW($E1889)-VALUE(LEFT(R$1,FIND("-",R$1,1)-1))):$E1889),($E1889*(2/(VALUE(LEFT(R$1,FIND("-",R$1,1)-1))+1)))+(R1888*(1-(2/(VALUE(LEFT(R$1,FIND("-",R$1,1)-1))+1))))))</f>
        <v>0.6317807176538951</v>
      </c>
      <c r="S1889">
        <f t="shared" si="265"/>
        <v>2.1478749280449572E-2</v>
      </c>
      <c r="T1889">
        <f>IF(ROW($E1889)&lt;=MAX(VALUE(LEFT(Q$1,FIND("-",Q$1,1)-1)),VALUE(LEFT(R$1,FIND("-",R$1,1)-1)))+VALUE(LEFT(T$1,FIND("-",T$1,1)-1))-1,0,IF(ROW($E1889)=MAX(VALUE(LEFT(Q$1,FIND("-",Q$1,1)-1)),VALUE(LEFT(R$1,FIND("-",R$1,1)-1)))+VALUE(LEFT(T$1,FIND("-",T$1,1)-1)),AVERAGE(INDEX($S:$S,ROW(S1889)-VALUE(LEFT(T$1,FIND("-",T$1,1)-1))+1):S1889),($S1889*(2/(VALUE(LEFT(T$1,FIND("-",T$1,1)-1))+1)))+(T1888*(1-(2/(VALUE(LEFT(T$1,FIND("-",T$1,1)-1))+1))))))</f>
        <v>2.4355260010882628E-2</v>
      </c>
      <c r="V1889">
        <f t="shared" si="266"/>
        <v>0</v>
      </c>
      <c r="W1889">
        <f>IF(ROW($E1889)&lt;=VALUE(LEFT(W$1,FIND("-",W$1,1)-1))+1,0,IF(ROW($E1888)=VALUE(LEFT(W$1,FIND("-",W$1,1)-1))+1,100-100/(1+ABS((SUMIF(INDEX($V:$V,ROW($V1889)-VALUE(LEFT(W$1,FIND("-",W$1,1)-1))+1):$V1889,"&gt;0",INDEX($V:$V,ROW($V1889)-VALUE(LEFT(W$1,FIND("-",W$1,1)-1))+1):$V1889)/COUNTIF(INDEX($V:$V,ROW($V1889)-VALUE(LEFT(W$1,FIND("-",W$1,1)-1))+1):$V1889,"&gt;0"))/(SUMIF(INDEX($V:$V,ROW($V1889)-VALUE(LEFT(W$1,FIND("-",W$1,1)-1))+1):$V1889,"&lt;0",INDEX($V:$V,ROW($V1889)-VALUE(LEFT(W$1,FIND("-",W$1,1)-1))+1):$V1889)/COUNTIF(INDEX($V:$V,ROW($V1889)-VALUE(LEFT(W$1,FIND("-",W$1,1)-1))+1):$V1889,"&lt;0")))),100-100/(1+ABS((SUMIF(INDEX($V:$V,ROW($V1889)-VALUE(LEFT(W$1,FIND("-",W$1,1)-1))+1):$V1889,"&gt;0",INDEX($V:$V,ROW($V1889)-VALUE(LEFT(W$1,FIND("-",W$1,1)-1))+1):$V1889)/VALUE(LEFT(W$1,FIND("-",W$1,1)-1)))/(SUMIF(INDEX($V:$V,ROW($V1889)-VALUE(LEFT(W$1,FIND("-",W$1,1)-1))+1):$V1889,"&lt;0",INDEX($V:$V,ROW($V1889)-VALUE(LEFT(W$1,FIND("-",W$1,1)-1))+1):$V1889)/VALUE(LEFT(W$1,FIND("-",W$1,1)-1)))))))</f>
        <v>46.341463414634141</v>
      </c>
      <c r="Y1889">
        <f>IF(ROW($E1889)&lt;=VALUE(LEFT(Y$1,FIND("-",Y$1,1)-1)),0,MAX(INDEX(C:C,ROW(C1889)-VALUE(LEFT(Y$1,FIND("-",Y$1,1)-1))+1):C1889))</f>
        <v>0.73499999999999999</v>
      </c>
      <c r="Z1889">
        <f>IF(ROW($E1889)&lt;=VALUE(LEFT(Z$1,FIND("-",Z$1,1)-1)),0,MIN(INDEX(D:D,ROW(D1889)-VALUE(LEFT(Z$1,FIND("-",Z$1,1)-1))+1):D1889))</f>
        <v>0.625</v>
      </c>
      <c r="AA1889">
        <f t="shared" si="270"/>
        <v>36.363636363636395</v>
      </c>
      <c r="AB1889">
        <f>IF(ROW($AA1889)&lt;=VALUE(LEFT(AA$1,FIND("-",AA$1,1)-1))+VALUE(LEFT(AB$1,FIND("-",AB$1,1)-1)-1),0,AVERAGE(INDEX($AA:$AA,ROW($AA1889)-VALUE(LEFT(AB$1,FIND("-",AB$1,1)-1))+1):$AA1889))</f>
        <v>44.219977553310919</v>
      </c>
      <c r="AC1889">
        <f>IF(ROW($AA1889)&lt;=VALUE(LEFT(AA$1,FIND("-",AA$1,1)-1))+VALUE(LEFT(AB$1,FIND("-",AB$1,1)-1)-1)+VALUE(LEFT(AC$1,FIND("-",AC$1,1)-1)-1),0,AVERAGE(INDEX($AB:$AB,ROW($AB1889)-VALUE(LEFT(AC$1,FIND("-",AC$1,1)-1))+1):$AB1889))</f>
        <v>45.002698679623684</v>
      </c>
      <c r="AE1889">
        <f t="shared" si="267"/>
        <v>54793244</v>
      </c>
      <c r="AG1889" t="str">
        <f t="shared" si="269"/>
        <v/>
      </c>
    </row>
    <row r="1890" spans="1:33" x14ac:dyDescent="0.25">
      <c r="A1890" s="6">
        <v>39219</v>
      </c>
      <c r="B1890">
        <v>0.67</v>
      </c>
      <c r="C1890">
        <v>0.68</v>
      </c>
      <c r="D1890">
        <v>0.66500000000000004</v>
      </c>
      <c r="E1890">
        <v>0.67</v>
      </c>
      <c r="F1890">
        <v>0.38626899999999997</v>
      </c>
      <c r="G1890">
        <v>428500</v>
      </c>
      <c r="I1890" t="str">
        <f t="shared" si="262"/>
        <v/>
      </c>
      <c r="J1890" t="str">
        <f t="shared" si="263"/>
        <v/>
      </c>
      <c r="K1890" t="str">
        <f t="shared" si="264"/>
        <v/>
      </c>
      <c r="M1890" s="11" t="str">
        <f t="shared" si="268"/>
        <v/>
      </c>
      <c r="O1890">
        <f>IF(ROW($E1890)&lt;=VALUE(LEFT(O$1,FIND("-",O$1,1)-1)),0,IF(ROW($E1890)=VALUE(LEFT(O$1,FIND("-",O$1,1)-1))+1,AVERAGE(INDEX($E:$E,ROW($E1890)-VALUE(LEFT(O$1,FIND("-",O$1,1)-1))):$E1890),($E1890*(2/(VALUE(LEFT(O$1,FIND("-",O$1,1)-1))+1)))+(O1889*(1-(2/(VALUE(LEFT(O$1,FIND("-",O$1,1)-1))+1))))))</f>
        <v>0.50824065431289267</v>
      </c>
      <c r="Q1890">
        <f>IF(ROW($E1890)&lt;=VALUE(LEFT(Q$1,FIND("-",Q$1,1)-1)),0,IF(ROW($E1890)=VALUE(LEFT(Q$1,FIND("-",Q$1,1)-1))+1,AVERAGE(INDEX($E:$E,ROW($E1890)-VALUE(LEFT(Q$1,FIND("-",Q$1,1)-1))):$E1890),($E1890*(2/(VALUE(LEFT(Q$1,FIND("-",Q$1,1)-1))+1)))+(Q1889*(1-(2/(VALUE(LEFT(Q$1,FIND("-",Q$1,1)-1))+1))))))</f>
        <v>0.65583493355983014</v>
      </c>
      <c r="R1890">
        <f>IF(ROW($E1890)&lt;=VALUE(LEFT(R$1,FIND("-",R$1,1)-1)),0,IF(ROW($E1890)=VALUE(LEFT(R$1,FIND("-",R$1,1)-1))+1,AVERAGE(INDEX($E:$E,ROW($E1890)-VALUE(LEFT(R$1,FIND("-",R$1,1)-1))):$E1890),($E1890*(2/(VALUE(LEFT(R$1,FIND("-",R$1,1)-1))+1)))+(R1889*(1-(2/(VALUE(LEFT(R$1,FIND("-",R$1,1)-1))+1))))))</f>
        <v>0.63461177560545834</v>
      </c>
      <c r="S1890">
        <f t="shared" si="265"/>
        <v>2.1223157954371796E-2</v>
      </c>
      <c r="T1890">
        <f>IF(ROW($E1890)&lt;=MAX(VALUE(LEFT(Q$1,FIND("-",Q$1,1)-1)),VALUE(LEFT(R$1,FIND("-",R$1,1)-1)))+VALUE(LEFT(T$1,FIND("-",T$1,1)-1))-1,0,IF(ROW($E1890)=MAX(VALUE(LEFT(Q$1,FIND("-",Q$1,1)-1)),VALUE(LEFT(R$1,FIND("-",R$1,1)-1)))+VALUE(LEFT(T$1,FIND("-",T$1,1)-1)),AVERAGE(INDEX($S:$S,ROW(S1890)-VALUE(LEFT(T$1,FIND("-",T$1,1)-1))+1):S1890),($S1890*(2/(VALUE(LEFT(T$1,FIND("-",T$1,1)-1))+1)))+(T1889*(1-(2/(VALUE(LEFT(T$1,FIND("-",T$1,1)-1))+1))))))</f>
        <v>2.3728839599580463E-2</v>
      </c>
      <c r="V1890">
        <f t="shared" si="266"/>
        <v>5.0000000000000044E-3</v>
      </c>
      <c r="W1890">
        <f>IF(ROW($E1890)&lt;=VALUE(LEFT(W$1,FIND("-",W$1,1)-1))+1,0,IF(ROW($E1889)=VALUE(LEFT(W$1,FIND("-",W$1,1)-1))+1,100-100/(1+ABS((SUMIF(INDEX($V:$V,ROW($V1890)-VALUE(LEFT(W$1,FIND("-",W$1,1)-1))+1):$V1890,"&gt;0",INDEX($V:$V,ROW($V1890)-VALUE(LEFT(W$1,FIND("-",W$1,1)-1))+1):$V1890)/COUNTIF(INDEX($V:$V,ROW($V1890)-VALUE(LEFT(W$1,FIND("-",W$1,1)-1))+1):$V1890,"&gt;0"))/(SUMIF(INDEX($V:$V,ROW($V1890)-VALUE(LEFT(W$1,FIND("-",W$1,1)-1))+1):$V1890,"&lt;0",INDEX($V:$V,ROW($V1890)-VALUE(LEFT(W$1,FIND("-",W$1,1)-1))+1):$V1890)/COUNTIF(INDEX($V:$V,ROW($V1890)-VALUE(LEFT(W$1,FIND("-",W$1,1)-1))+1):$V1890,"&lt;0")))),100-100/(1+ABS((SUMIF(INDEX($V:$V,ROW($V1890)-VALUE(LEFT(W$1,FIND("-",W$1,1)-1))+1):$V1890,"&gt;0",INDEX($V:$V,ROW($V1890)-VALUE(LEFT(W$1,FIND("-",W$1,1)-1))+1):$V1890)/VALUE(LEFT(W$1,FIND("-",W$1,1)-1)))/(SUMIF(INDEX($V:$V,ROW($V1890)-VALUE(LEFT(W$1,FIND("-",W$1,1)-1))+1):$V1890,"&lt;0",INDEX($V:$V,ROW($V1890)-VALUE(LEFT(W$1,FIND("-",W$1,1)-1))+1):$V1890)/VALUE(LEFT(W$1,FIND("-",W$1,1)-1)))))))</f>
        <v>42.105263157894761</v>
      </c>
      <c r="Y1890">
        <f>IF(ROW($E1890)&lt;=VALUE(LEFT(Y$1,FIND("-",Y$1,1)-1)),0,MAX(INDEX(C:C,ROW(C1890)-VALUE(LEFT(Y$1,FIND("-",Y$1,1)-1))+1):C1890))</f>
        <v>0.73499999999999999</v>
      </c>
      <c r="Z1890">
        <f>IF(ROW($E1890)&lt;=VALUE(LEFT(Z$1,FIND("-",Z$1,1)-1)),0,MIN(INDEX(D:D,ROW(D1890)-VALUE(LEFT(Z$1,FIND("-",Z$1,1)-1))+1):D1890))</f>
        <v>0.625</v>
      </c>
      <c r="AA1890">
        <f t="shared" si="270"/>
        <v>40.909090909090949</v>
      </c>
      <c r="AB1890">
        <f>IF(ROW($AA1890)&lt;=VALUE(LEFT(AA$1,FIND("-",AA$1,1)-1))+VALUE(LEFT(AB$1,FIND("-",AB$1,1)-1)-1),0,AVERAGE(INDEX($AA:$AA,ROW($AA1890)-VALUE(LEFT(AB$1,FIND("-",AB$1,1)-1))+1):$AA1890))</f>
        <v>41.80695847362518</v>
      </c>
      <c r="AC1890">
        <f>IF(ROW($AA1890)&lt;=VALUE(LEFT(AA$1,FIND("-",AA$1,1)-1))+VALUE(LEFT(AB$1,FIND("-",AB$1,1)-1)-1)+VALUE(LEFT(AC$1,FIND("-",AC$1,1)-1)-1),0,AVERAGE(INDEX($AB:$AB,ROW($AB1890)-VALUE(LEFT(AC$1,FIND("-",AC$1,1)-1))+1):$AB1890))</f>
        <v>43.972934969103584</v>
      </c>
      <c r="AE1890">
        <f t="shared" si="267"/>
        <v>55221744</v>
      </c>
      <c r="AG1890" t="str">
        <f t="shared" si="269"/>
        <v/>
      </c>
    </row>
    <row r="1891" spans="1:33" x14ac:dyDescent="0.25">
      <c r="A1891" s="6">
        <v>39220</v>
      </c>
      <c r="B1891">
        <v>0.68</v>
      </c>
      <c r="C1891">
        <v>0.71</v>
      </c>
      <c r="D1891">
        <v>0.66500000000000004</v>
      </c>
      <c r="E1891">
        <v>0.71</v>
      </c>
      <c r="F1891">
        <v>0.40933000000000003</v>
      </c>
      <c r="G1891">
        <v>1050300</v>
      </c>
      <c r="I1891" t="str">
        <f t="shared" si="262"/>
        <v>Bullish</v>
      </c>
      <c r="J1891" t="str">
        <f t="shared" si="263"/>
        <v/>
      </c>
      <c r="K1891" t="str">
        <f t="shared" si="264"/>
        <v/>
      </c>
      <c r="M1891" s="11" t="str">
        <f t="shared" si="268"/>
        <v/>
      </c>
      <c r="O1891">
        <f>IF(ROW($E1891)&lt;=VALUE(LEFT(O$1,FIND("-",O$1,1)-1)),0,IF(ROW($E1891)=VALUE(LEFT(O$1,FIND("-",O$1,1)-1))+1,AVERAGE(INDEX($E:$E,ROW($E1891)-VALUE(LEFT(O$1,FIND("-",O$1,1)-1))):$E1891),($E1891*(2/(VALUE(LEFT(O$1,FIND("-",O$1,1)-1))+1)))+(O1890*(1-(2/(VALUE(LEFT(O$1,FIND("-",O$1,1)-1))+1))))))</f>
        <v>0.51024820999137144</v>
      </c>
      <c r="Q1891">
        <f>IF(ROW($E1891)&lt;=VALUE(LEFT(Q$1,FIND("-",Q$1,1)-1)),0,IF(ROW($E1891)=VALUE(LEFT(Q$1,FIND("-",Q$1,1)-1))+1,AVERAGE(INDEX($E:$E,ROW($E1891)-VALUE(LEFT(Q$1,FIND("-",Q$1,1)-1))):$E1891),($E1891*(2/(VALUE(LEFT(Q$1,FIND("-",Q$1,1)-1))+1)))+(Q1890*(1-(2/(VALUE(LEFT(Q$1,FIND("-",Q$1,1)-1))+1))))))</f>
        <v>0.66416802070447167</v>
      </c>
      <c r="R1891">
        <f>IF(ROW($E1891)&lt;=VALUE(LEFT(R$1,FIND("-",R$1,1)-1)),0,IF(ROW($E1891)=VALUE(LEFT(R$1,FIND("-",R$1,1)-1))+1,AVERAGE(INDEX($E:$E,ROW($E1891)-VALUE(LEFT(R$1,FIND("-",R$1,1)-1))):$E1891),($E1891*(2/(VALUE(LEFT(R$1,FIND("-",R$1,1)-1))+1)))+(R1890*(1-(2/(VALUE(LEFT(R$1,FIND("-",R$1,1)-1))+1))))))</f>
        <v>0.64019608852357257</v>
      </c>
      <c r="S1891">
        <f t="shared" si="265"/>
        <v>2.3971932180899103E-2</v>
      </c>
      <c r="T1891">
        <f>IF(ROW($E1891)&lt;=MAX(VALUE(LEFT(Q$1,FIND("-",Q$1,1)-1)),VALUE(LEFT(R$1,FIND("-",R$1,1)-1)))+VALUE(LEFT(T$1,FIND("-",T$1,1)-1))-1,0,IF(ROW($E1891)=MAX(VALUE(LEFT(Q$1,FIND("-",Q$1,1)-1)),VALUE(LEFT(R$1,FIND("-",R$1,1)-1)))+VALUE(LEFT(T$1,FIND("-",T$1,1)-1)),AVERAGE(INDEX($S:$S,ROW(S1891)-VALUE(LEFT(T$1,FIND("-",T$1,1)-1))+1):S1891),($S1891*(2/(VALUE(LEFT(T$1,FIND("-",T$1,1)-1))+1)))+(T1890*(1-(2/(VALUE(LEFT(T$1,FIND("-",T$1,1)-1))+1))))))</f>
        <v>2.377745811584419E-2</v>
      </c>
      <c r="V1891">
        <f t="shared" si="266"/>
        <v>3.9999999999999925E-2</v>
      </c>
      <c r="W1891">
        <f>IF(ROW($E1891)&lt;=VALUE(LEFT(W$1,FIND("-",W$1,1)-1))+1,0,IF(ROW($E1890)=VALUE(LEFT(W$1,FIND("-",W$1,1)-1))+1,100-100/(1+ABS((SUMIF(INDEX($V:$V,ROW($V1891)-VALUE(LEFT(W$1,FIND("-",W$1,1)-1))+1):$V1891,"&gt;0",INDEX($V:$V,ROW($V1891)-VALUE(LEFT(W$1,FIND("-",W$1,1)-1))+1):$V1891)/COUNTIF(INDEX($V:$V,ROW($V1891)-VALUE(LEFT(W$1,FIND("-",W$1,1)-1))+1):$V1891,"&gt;0"))/(SUMIF(INDEX($V:$V,ROW($V1891)-VALUE(LEFT(W$1,FIND("-",W$1,1)-1))+1):$V1891,"&lt;0",INDEX($V:$V,ROW($V1891)-VALUE(LEFT(W$1,FIND("-",W$1,1)-1))+1):$V1891)/COUNTIF(INDEX($V:$V,ROW($V1891)-VALUE(LEFT(W$1,FIND("-",W$1,1)-1))+1):$V1891,"&lt;0")))),100-100/(1+ABS((SUMIF(INDEX($V:$V,ROW($V1891)-VALUE(LEFT(W$1,FIND("-",W$1,1)-1))+1):$V1891,"&gt;0",INDEX($V:$V,ROW($V1891)-VALUE(LEFT(W$1,FIND("-",W$1,1)-1))+1):$V1891)/VALUE(LEFT(W$1,FIND("-",W$1,1)-1)))/(SUMIF(INDEX($V:$V,ROW($V1891)-VALUE(LEFT(W$1,FIND("-",W$1,1)-1))+1):$V1891,"&lt;0",INDEX($V:$V,ROW($V1891)-VALUE(LEFT(W$1,FIND("-",W$1,1)-1))+1):$V1891)/VALUE(LEFT(W$1,FIND("-",W$1,1)-1)))))))</f>
        <v>52.173913043478258</v>
      </c>
      <c r="Y1891">
        <f>IF(ROW($E1891)&lt;=VALUE(LEFT(Y$1,FIND("-",Y$1,1)-1)),0,MAX(INDEX(C:C,ROW(C1891)-VALUE(LEFT(Y$1,FIND("-",Y$1,1)-1))+1):C1891))</f>
        <v>0.73499999999999999</v>
      </c>
      <c r="Z1891">
        <f>IF(ROW($E1891)&lt;=VALUE(LEFT(Z$1,FIND("-",Z$1,1)-1)),0,MIN(INDEX(D:D,ROW(D1891)-VALUE(LEFT(Z$1,FIND("-",Z$1,1)-1))+1):D1891))</f>
        <v>0.625</v>
      </c>
      <c r="AA1891">
        <f t="shared" si="270"/>
        <v>77.272727272727252</v>
      </c>
      <c r="AB1891">
        <f>IF(ROW($AA1891)&lt;=VALUE(LEFT(AA$1,FIND("-",AA$1,1)-1))+VALUE(LEFT(AB$1,FIND("-",AB$1,1)-1)-1),0,AVERAGE(INDEX($AA:$AA,ROW($AA1891)-VALUE(LEFT(AB$1,FIND("-",AB$1,1)-1))+1):$AA1891))</f>
        <v>51.51515151515153</v>
      </c>
      <c r="AC1891">
        <f>IF(ROW($AA1891)&lt;=VALUE(LEFT(AA$1,FIND("-",AA$1,1)-1))+VALUE(LEFT(AB$1,FIND("-",AB$1,1)-1)-1)+VALUE(LEFT(AC$1,FIND("-",AC$1,1)-1)-1),0,AVERAGE(INDEX($AB:$AB,ROW($AB1891)-VALUE(LEFT(AC$1,FIND("-",AC$1,1)-1))+1):$AB1891))</f>
        <v>45.847362514029214</v>
      </c>
      <c r="AE1891">
        <f t="shared" si="267"/>
        <v>56272044</v>
      </c>
      <c r="AG1891" t="str">
        <f t="shared" si="269"/>
        <v/>
      </c>
    </row>
    <row r="1892" spans="1:33" x14ac:dyDescent="0.25">
      <c r="A1892" s="6">
        <v>39223</v>
      </c>
      <c r="B1892">
        <v>0.71</v>
      </c>
      <c r="C1892">
        <v>0.73499999999999999</v>
      </c>
      <c r="D1892">
        <v>0.71</v>
      </c>
      <c r="E1892">
        <v>0.71499999999999997</v>
      </c>
      <c r="F1892">
        <v>0.41221200000000002</v>
      </c>
      <c r="G1892">
        <v>550500</v>
      </c>
      <c r="I1892" t="str">
        <f t="shared" si="262"/>
        <v/>
      </c>
      <c r="J1892" t="str">
        <f t="shared" si="263"/>
        <v/>
      </c>
      <c r="K1892" t="str">
        <f t="shared" si="264"/>
        <v/>
      </c>
      <c r="M1892" s="11" t="str">
        <f t="shared" si="268"/>
        <v/>
      </c>
      <c r="O1892">
        <f>IF(ROW($E1892)&lt;=VALUE(LEFT(O$1,FIND("-",O$1,1)-1)),0,IF(ROW($E1892)=VALUE(LEFT(O$1,FIND("-",O$1,1)-1))+1,AVERAGE(INDEX($E:$E,ROW($E1892)-VALUE(LEFT(O$1,FIND("-",O$1,1)-1))):$E1892),($E1892*(2/(VALUE(LEFT(O$1,FIND("-",O$1,1)-1))+1)))+(O1891*(1-(2/(VALUE(LEFT(O$1,FIND("-",O$1,1)-1))+1))))))</f>
        <v>0.5122855412352384</v>
      </c>
      <c r="Q1892">
        <f>IF(ROW($E1892)&lt;=VALUE(LEFT(Q$1,FIND("-",Q$1,1)-1)),0,IF(ROW($E1892)=VALUE(LEFT(Q$1,FIND("-",Q$1,1)-1))+1,AVERAGE(INDEX($E:$E,ROW($E1892)-VALUE(LEFT(Q$1,FIND("-",Q$1,1)-1))):$E1892),($E1892*(2/(VALUE(LEFT(Q$1,FIND("-",Q$1,1)-1))+1)))+(Q1891*(1-(2/(VALUE(LEFT(Q$1,FIND("-",Q$1,1)-1))+1))))))</f>
        <v>0.671988325211476</v>
      </c>
      <c r="R1892">
        <f>IF(ROW($E1892)&lt;=VALUE(LEFT(R$1,FIND("-",R$1,1)-1)),0,IF(ROW($E1892)=VALUE(LEFT(R$1,FIND("-",R$1,1)-1))+1,AVERAGE(INDEX($E:$E,ROW($E1892)-VALUE(LEFT(R$1,FIND("-",R$1,1)-1))):$E1892),($E1892*(2/(VALUE(LEFT(R$1,FIND("-",R$1,1)-1))+1)))+(R1891*(1-(2/(VALUE(LEFT(R$1,FIND("-",R$1,1)-1))+1))))))</f>
        <v>0.64573711900330799</v>
      </c>
      <c r="S1892">
        <f t="shared" si="265"/>
        <v>2.625120620816801E-2</v>
      </c>
      <c r="T1892">
        <f>IF(ROW($E1892)&lt;=MAX(VALUE(LEFT(Q$1,FIND("-",Q$1,1)-1)),VALUE(LEFT(R$1,FIND("-",R$1,1)-1)))+VALUE(LEFT(T$1,FIND("-",T$1,1)-1))-1,0,IF(ROW($E1892)=MAX(VALUE(LEFT(Q$1,FIND("-",Q$1,1)-1)),VALUE(LEFT(R$1,FIND("-",R$1,1)-1)))+VALUE(LEFT(T$1,FIND("-",T$1,1)-1)),AVERAGE(INDEX($S:$S,ROW(S1892)-VALUE(LEFT(T$1,FIND("-",T$1,1)-1))+1):S1892),($S1892*(2/(VALUE(LEFT(T$1,FIND("-",T$1,1)-1))+1)))+(T1891*(1-(2/(VALUE(LEFT(T$1,FIND("-",T$1,1)-1))+1))))))</f>
        <v>2.4272207734308954E-2</v>
      </c>
      <c r="V1892">
        <f t="shared" si="266"/>
        <v>5.0000000000000044E-3</v>
      </c>
      <c r="W1892">
        <f>IF(ROW($E1892)&lt;=VALUE(LEFT(W$1,FIND("-",W$1,1)-1))+1,0,IF(ROW($E1891)=VALUE(LEFT(W$1,FIND("-",W$1,1)-1))+1,100-100/(1+ABS((SUMIF(INDEX($V:$V,ROW($V1892)-VALUE(LEFT(W$1,FIND("-",W$1,1)-1))+1):$V1892,"&gt;0",INDEX($V:$V,ROW($V1892)-VALUE(LEFT(W$1,FIND("-",W$1,1)-1))+1):$V1892)/COUNTIF(INDEX($V:$V,ROW($V1892)-VALUE(LEFT(W$1,FIND("-",W$1,1)-1))+1):$V1892,"&gt;0"))/(SUMIF(INDEX($V:$V,ROW($V1892)-VALUE(LEFT(W$1,FIND("-",W$1,1)-1))+1):$V1892,"&lt;0",INDEX($V:$V,ROW($V1892)-VALUE(LEFT(W$1,FIND("-",W$1,1)-1))+1):$V1892)/COUNTIF(INDEX($V:$V,ROW($V1892)-VALUE(LEFT(W$1,FIND("-",W$1,1)-1))+1):$V1892,"&lt;0")))),100-100/(1+ABS((SUMIF(INDEX($V:$V,ROW($V1892)-VALUE(LEFT(W$1,FIND("-",W$1,1)-1))+1):$V1892,"&gt;0",INDEX($V:$V,ROW($V1892)-VALUE(LEFT(W$1,FIND("-",W$1,1)-1))+1):$V1892)/VALUE(LEFT(W$1,FIND("-",W$1,1)-1)))/(SUMIF(INDEX($V:$V,ROW($V1892)-VALUE(LEFT(W$1,FIND("-",W$1,1)-1))+1):$V1892,"&lt;0",INDEX($V:$V,ROW($V1892)-VALUE(LEFT(W$1,FIND("-",W$1,1)-1))+1):$V1892)/VALUE(LEFT(W$1,FIND("-",W$1,1)-1)))))))</f>
        <v>55.555555555555557</v>
      </c>
      <c r="Y1892">
        <f>IF(ROW($E1892)&lt;=VALUE(LEFT(Y$1,FIND("-",Y$1,1)-1)),0,MAX(INDEX(C:C,ROW(C1892)-VALUE(LEFT(Y$1,FIND("-",Y$1,1)-1))+1):C1892))</f>
        <v>0.73499999999999999</v>
      </c>
      <c r="Z1892">
        <f>IF(ROW($E1892)&lt;=VALUE(LEFT(Z$1,FIND("-",Z$1,1)-1)),0,MIN(INDEX(D:D,ROW(D1892)-VALUE(LEFT(Z$1,FIND("-",Z$1,1)-1))+1):D1892))</f>
        <v>0.625</v>
      </c>
      <c r="AA1892">
        <f t="shared" si="270"/>
        <v>81.818181818181799</v>
      </c>
      <c r="AB1892">
        <f>IF(ROW($AA1892)&lt;=VALUE(LEFT(AA$1,FIND("-",AA$1,1)-1))+VALUE(LEFT(AB$1,FIND("-",AB$1,1)-1)-1),0,AVERAGE(INDEX($AA:$AA,ROW($AA1892)-VALUE(LEFT(AB$1,FIND("-",AB$1,1)-1))+1):$AA1892))</f>
        <v>66.666666666666671</v>
      </c>
      <c r="AC1892">
        <f>IF(ROW($AA1892)&lt;=VALUE(LEFT(AA$1,FIND("-",AA$1,1)-1))+VALUE(LEFT(AB$1,FIND("-",AB$1,1)-1)-1)+VALUE(LEFT(AC$1,FIND("-",AC$1,1)-1)-1),0,AVERAGE(INDEX($AB:$AB,ROW($AB1892)-VALUE(LEFT(AC$1,FIND("-",AC$1,1)-1))+1):$AB1892))</f>
        <v>53.329592218481118</v>
      </c>
      <c r="AE1892">
        <f t="shared" si="267"/>
        <v>56822544</v>
      </c>
      <c r="AG1892" t="str">
        <f t="shared" si="269"/>
        <v/>
      </c>
    </row>
    <row r="1893" spans="1:33" x14ac:dyDescent="0.25">
      <c r="A1893" s="6">
        <v>39224</v>
      </c>
      <c r="B1893">
        <v>0.72</v>
      </c>
      <c r="C1893">
        <v>0.72</v>
      </c>
      <c r="D1893">
        <v>0.66500000000000004</v>
      </c>
      <c r="E1893">
        <v>0.67</v>
      </c>
      <c r="F1893">
        <v>0.38626899999999997</v>
      </c>
      <c r="G1893">
        <v>606900</v>
      </c>
      <c r="I1893" t="str">
        <f t="shared" si="262"/>
        <v>Bearish</v>
      </c>
      <c r="J1893" t="str">
        <f t="shared" si="263"/>
        <v/>
      </c>
      <c r="K1893" t="str">
        <f t="shared" si="264"/>
        <v/>
      </c>
      <c r="M1893" s="11" t="str">
        <f t="shared" si="268"/>
        <v/>
      </c>
      <c r="O1893">
        <f>IF(ROW($E1893)&lt;=VALUE(LEFT(O$1,FIND("-",O$1,1)-1)),0,IF(ROW($E1893)=VALUE(LEFT(O$1,FIND("-",O$1,1)-1))+1,AVERAGE(INDEX($E:$E,ROW($E1893)-VALUE(LEFT(O$1,FIND("-",O$1,1)-1))):$E1893),($E1893*(2/(VALUE(LEFT(O$1,FIND("-",O$1,1)-1))+1)))+(O1892*(1-(2/(VALUE(LEFT(O$1,FIND("-",O$1,1)-1))+1))))))</f>
        <v>0.51385483933240028</v>
      </c>
      <c r="Q1893">
        <f>IF(ROW($E1893)&lt;=VALUE(LEFT(Q$1,FIND("-",Q$1,1)-1)),0,IF(ROW($E1893)=VALUE(LEFT(Q$1,FIND("-",Q$1,1)-1))+1,AVERAGE(INDEX($E:$E,ROW($E1893)-VALUE(LEFT(Q$1,FIND("-",Q$1,1)-1))):$E1893),($E1893*(2/(VALUE(LEFT(Q$1,FIND("-",Q$1,1)-1))+1)))+(Q1892*(1-(2/(VALUE(LEFT(Q$1,FIND("-",Q$1,1)-1))+1))))))</f>
        <v>0.67168242902509501</v>
      </c>
      <c r="R1893">
        <f>IF(ROW($E1893)&lt;=VALUE(LEFT(R$1,FIND("-",R$1,1)-1)),0,IF(ROW($E1893)=VALUE(LEFT(R$1,FIND("-",R$1,1)-1))+1,AVERAGE(INDEX($E:$E,ROW($E1893)-VALUE(LEFT(R$1,FIND("-",R$1,1)-1))):$E1893),($E1893*(2/(VALUE(LEFT(R$1,FIND("-",R$1,1)-1))+1)))+(R1892*(1-(2/(VALUE(LEFT(R$1,FIND("-",R$1,1)-1))+1))))))</f>
        <v>0.64753436944750731</v>
      </c>
      <c r="S1893">
        <f t="shared" si="265"/>
        <v>2.4148059577587699E-2</v>
      </c>
      <c r="T1893">
        <f>IF(ROW($E1893)&lt;=MAX(VALUE(LEFT(Q$1,FIND("-",Q$1,1)-1)),VALUE(LEFT(R$1,FIND("-",R$1,1)-1)))+VALUE(LEFT(T$1,FIND("-",T$1,1)-1))-1,0,IF(ROW($E1893)=MAX(VALUE(LEFT(Q$1,FIND("-",Q$1,1)-1)),VALUE(LEFT(R$1,FIND("-",R$1,1)-1)))+VALUE(LEFT(T$1,FIND("-",T$1,1)-1)),AVERAGE(INDEX($S:$S,ROW(S1893)-VALUE(LEFT(T$1,FIND("-",T$1,1)-1))+1):S1893),($S1893*(2/(VALUE(LEFT(T$1,FIND("-",T$1,1)-1))+1)))+(T1892*(1-(2/(VALUE(LEFT(T$1,FIND("-",T$1,1)-1))+1))))))</f>
        <v>2.4247378102964706E-2</v>
      </c>
      <c r="V1893">
        <f t="shared" si="266"/>
        <v>-4.4999999999999929E-2</v>
      </c>
      <c r="W1893">
        <f>IF(ROW($E1893)&lt;=VALUE(LEFT(W$1,FIND("-",W$1,1)-1))+1,0,IF(ROW($E1892)=VALUE(LEFT(W$1,FIND("-",W$1,1)-1))+1,100-100/(1+ABS((SUMIF(INDEX($V:$V,ROW($V1893)-VALUE(LEFT(W$1,FIND("-",W$1,1)-1))+1):$V1893,"&gt;0",INDEX($V:$V,ROW($V1893)-VALUE(LEFT(W$1,FIND("-",W$1,1)-1))+1):$V1893)/COUNTIF(INDEX($V:$V,ROW($V1893)-VALUE(LEFT(W$1,FIND("-",W$1,1)-1))+1):$V1893,"&gt;0"))/(SUMIF(INDEX($V:$V,ROW($V1893)-VALUE(LEFT(W$1,FIND("-",W$1,1)-1))+1):$V1893,"&lt;0",INDEX($V:$V,ROW($V1893)-VALUE(LEFT(W$1,FIND("-",W$1,1)-1))+1):$V1893)/COUNTIF(INDEX($V:$V,ROW($V1893)-VALUE(LEFT(W$1,FIND("-",W$1,1)-1))+1):$V1893,"&lt;0")))),100-100/(1+ABS((SUMIF(INDEX($V:$V,ROW($V1893)-VALUE(LEFT(W$1,FIND("-",W$1,1)-1))+1):$V1893,"&gt;0",INDEX($V:$V,ROW($V1893)-VALUE(LEFT(W$1,FIND("-",W$1,1)-1))+1):$V1893)/VALUE(LEFT(W$1,FIND("-",W$1,1)-1)))/(SUMIF(INDEX($V:$V,ROW($V1893)-VALUE(LEFT(W$1,FIND("-",W$1,1)-1))+1):$V1893,"&lt;0",INDEX($V:$V,ROW($V1893)-VALUE(LEFT(W$1,FIND("-",W$1,1)-1))+1):$V1893)/VALUE(LEFT(W$1,FIND("-",W$1,1)-1)))))))</f>
        <v>50</v>
      </c>
      <c r="Y1893">
        <f>IF(ROW($E1893)&lt;=VALUE(LEFT(Y$1,FIND("-",Y$1,1)-1)),0,MAX(INDEX(C:C,ROW(C1893)-VALUE(LEFT(Y$1,FIND("-",Y$1,1)-1))+1):C1893))</f>
        <v>0.73499999999999999</v>
      </c>
      <c r="Z1893">
        <f>IF(ROW($E1893)&lt;=VALUE(LEFT(Z$1,FIND("-",Z$1,1)-1)),0,MIN(INDEX(D:D,ROW(D1893)-VALUE(LEFT(Z$1,FIND("-",Z$1,1)-1))+1):D1893))</f>
        <v>0.625</v>
      </c>
      <c r="AA1893">
        <f t="shared" si="270"/>
        <v>40.909090909090949</v>
      </c>
      <c r="AB1893">
        <f>IF(ROW($AA1893)&lt;=VALUE(LEFT(AA$1,FIND("-",AA$1,1)-1))+VALUE(LEFT(AB$1,FIND("-",AB$1,1)-1)-1),0,AVERAGE(INDEX($AA:$AA,ROW($AA1893)-VALUE(LEFT(AB$1,FIND("-",AB$1,1)-1))+1):$AA1893))</f>
        <v>66.666666666666671</v>
      </c>
      <c r="AC1893">
        <f>IF(ROW($AA1893)&lt;=VALUE(LEFT(AA$1,FIND("-",AA$1,1)-1))+VALUE(LEFT(AB$1,FIND("-",AB$1,1)-1)-1)+VALUE(LEFT(AC$1,FIND("-",AC$1,1)-1)-1),0,AVERAGE(INDEX($AB:$AB,ROW($AB1893)-VALUE(LEFT(AC$1,FIND("-",AC$1,1)-1))+1):$AB1893))</f>
        <v>61.616161616161627</v>
      </c>
      <c r="AE1893">
        <f t="shared" si="267"/>
        <v>56215644</v>
      </c>
      <c r="AG1893" t="str">
        <f t="shared" si="269"/>
        <v/>
      </c>
    </row>
    <row r="1894" spans="1:33" x14ac:dyDescent="0.25">
      <c r="A1894" s="6">
        <v>39225</v>
      </c>
      <c r="B1894">
        <v>0.66500000000000004</v>
      </c>
      <c r="C1894">
        <v>0.69499999999999995</v>
      </c>
      <c r="D1894">
        <v>0.66500000000000004</v>
      </c>
      <c r="E1894">
        <v>0.69</v>
      </c>
      <c r="F1894">
        <v>0.39779900000000001</v>
      </c>
      <c r="G1894">
        <v>465000</v>
      </c>
      <c r="I1894" t="str">
        <f t="shared" si="262"/>
        <v/>
      </c>
      <c r="J1894" t="str">
        <f t="shared" si="263"/>
        <v/>
      </c>
      <c r="K1894" t="str">
        <f t="shared" si="264"/>
        <v/>
      </c>
      <c r="M1894" s="11" t="str">
        <f t="shared" si="268"/>
        <v/>
      </c>
      <c r="O1894">
        <f>IF(ROW($E1894)&lt;=VALUE(LEFT(O$1,FIND("-",O$1,1)-1)),0,IF(ROW($E1894)=VALUE(LEFT(O$1,FIND("-",O$1,1)-1))+1,AVERAGE(INDEX($E:$E,ROW($E1894)-VALUE(LEFT(O$1,FIND("-",O$1,1)-1))):$E1894),($E1894*(2/(VALUE(LEFT(O$1,FIND("-",O$1,1)-1))+1)))+(O1893*(1-(2/(VALUE(LEFT(O$1,FIND("-",O$1,1)-1))+1))))))</f>
        <v>0.51560752749824712</v>
      </c>
      <c r="Q1894">
        <f>IF(ROW($E1894)&lt;=VALUE(LEFT(Q$1,FIND("-",Q$1,1)-1)),0,IF(ROW($E1894)=VALUE(LEFT(Q$1,FIND("-",Q$1,1)-1))+1,AVERAGE(INDEX($E:$E,ROW($E1894)-VALUE(LEFT(Q$1,FIND("-",Q$1,1)-1))):$E1894),($E1894*(2/(VALUE(LEFT(Q$1,FIND("-",Q$1,1)-1))+1)))+(Q1893*(1-(2/(VALUE(LEFT(Q$1,FIND("-",Q$1,1)-1))+1))))))</f>
        <v>0.6745005168673881</v>
      </c>
      <c r="R1894">
        <f>IF(ROW($E1894)&lt;=VALUE(LEFT(R$1,FIND("-",R$1,1)-1)),0,IF(ROW($E1894)=VALUE(LEFT(R$1,FIND("-",R$1,1)-1))+1,AVERAGE(INDEX($E:$E,ROW($E1894)-VALUE(LEFT(R$1,FIND("-",R$1,1)-1))):$E1894),($E1894*(2/(VALUE(LEFT(R$1,FIND("-",R$1,1)-1))+1)))+(R1893*(1-(2/(VALUE(LEFT(R$1,FIND("-",R$1,1)-1))+1))))))</f>
        <v>0.65067997171065495</v>
      </c>
      <c r="S1894">
        <f t="shared" si="265"/>
        <v>2.3820545156733153E-2</v>
      </c>
      <c r="T1894">
        <f>IF(ROW($E1894)&lt;=MAX(VALUE(LEFT(Q$1,FIND("-",Q$1,1)-1)),VALUE(LEFT(R$1,FIND("-",R$1,1)-1)))+VALUE(LEFT(T$1,FIND("-",T$1,1)-1))-1,0,IF(ROW($E1894)=MAX(VALUE(LEFT(Q$1,FIND("-",Q$1,1)-1)),VALUE(LEFT(R$1,FIND("-",R$1,1)-1)))+VALUE(LEFT(T$1,FIND("-",T$1,1)-1)),AVERAGE(INDEX($S:$S,ROW(S1894)-VALUE(LEFT(T$1,FIND("-",T$1,1)-1))+1):S1894),($S1894*(2/(VALUE(LEFT(T$1,FIND("-",T$1,1)-1))+1)))+(T1893*(1-(2/(VALUE(LEFT(T$1,FIND("-",T$1,1)-1))+1))))))</f>
        <v>2.4162011513718398E-2</v>
      </c>
      <c r="V1894">
        <f t="shared" si="266"/>
        <v>1.9999999999999907E-2</v>
      </c>
      <c r="W1894">
        <f>IF(ROW($E1894)&lt;=VALUE(LEFT(W$1,FIND("-",W$1,1)-1))+1,0,IF(ROW($E1893)=VALUE(LEFT(W$1,FIND("-",W$1,1)-1))+1,100-100/(1+ABS((SUMIF(INDEX($V:$V,ROW($V1894)-VALUE(LEFT(W$1,FIND("-",W$1,1)-1))+1):$V1894,"&gt;0",INDEX($V:$V,ROW($V1894)-VALUE(LEFT(W$1,FIND("-",W$1,1)-1))+1):$V1894)/COUNTIF(INDEX($V:$V,ROW($V1894)-VALUE(LEFT(W$1,FIND("-",W$1,1)-1))+1):$V1894,"&gt;0"))/(SUMIF(INDEX($V:$V,ROW($V1894)-VALUE(LEFT(W$1,FIND("-",W$1,1)-1))+1):$V1894,"&lt;0",INDEX($V:$V,ROW($V1894)-VALUE(LEFT(W$1,FIND("-",W$1,1)-1))+1):$V1894)/COUNTIF(INDEX($V:$V,ROW($V1894)-VALUE(LEFT(W$1,FIND("-",W$1,1)-1))+1):$V1894,"&lt;0")))),100-100/(1+ABS((SUMIF(INDEX($V:$V,ROW($V1894)-VALUE(LEFT(W$1,FIND("-",W$1,1)-1))+1):$V1894,"&gt;0",INDEX($V:$V,ROW($V1894)-VALUE(LEFT(W$1,FIND("-",W$1,1)-1))+1):$V1894)/VALUE(LEFT(W$1,FIND("-",W$1,1)-1)))/(SUMIF(INDEX($V:$V,ROW($V1894)-VALUE(LEFT(W$1,FIND("-",W$1,1)-1))+1):$V1894,"&lt;0",INDEX($V:$V,ROW($V1894)-VALUE(LEFT(W$1,FIND("-",W$1,1)-1))+1):$V1894)/VALUE(LEFT(W$1,FIND("-",W$1,1)-1)))))))</f>
        <v>63.043478260869563</v>
      </c>
      <c r="Y1894">
        <f>IF(ROW($E1894)&lt;=VALUE(LEFT(Y$1,FIND("-",Y$1,1)-1)),0,MAX(INDEX(C:C,ROW(C1894)-VALUE(LEFT(Y$1,FIND("-",Y$1,1)-1))+1):C1894))</f>
        <v>0.73499999999999999</v>
      </c>
      <c r="Z1894">
        <f>IF(ROW($E1894)&lt;=VALUE(LEFT(Z$1,FIND("-",Z$1,1)-1)),0,MIN(INDEX(D:D,ROW(D1894)-VALUE(LEFT(Z$1,FIND("-",Z$1,1)-1))+1):D1894))</f>
        <v>0.625</v>
      </c>
      <c r="AA1894">
        <f t="shared" si="270"/>
        <v>59.090909090909051</v>
      </c>
      <c r="AB1894">
        <f>IF(ROW($AA1894)&lt;=VALUE(LEFT(AA$1,FIND("-",AA$1,1)-1))+VALUE(LEFT(AB$1,FIND("-",AB$1,1)-1)-1),0,AVERAGE(INDEX($AA:$AA,ROW($AA1894)-VALUE(LEFT(AB$1,FIND("-",AB$1,1)-1))+1):$AA1894))</f>
        <v>60.606060606060602</v>
      </c>
      <c r="AC1894">
        <f>IF(ROW($AA1894)&lt;=VALUE(LEFT(AA$1,FIND("-",AA$1,1)-1))+VALUE(LEFT(AB$1,FIND("-",AB$1,1)-1)-1)+VALUE(LEFT(AC$1,FIND("-",AC$1,1)-1)-1),0,AVERAGE(INDEX($AB:$AB,ROW($AB1894)-VALUE(LEFT(AC$1,FIND("-",AC$1,1)-1))+1):$AB1894))</f>
        <v>64.646464646464651</v>
      </c>
      <c r="AE1894">
        <f t="shared" si="267"/>
        <v>56680644</v>
      </c>
      <c r="AG1894" t="str">
        <f t="shared" si="269"/>
        <v/>
      </c>
    </row>
    <row r="1895" spans="1:33" x14ac:dyDescent="0.25">
      <c r="A1895" s="6">
        <v>39226</v>
      </c>
      <c r="B1895">
        <v>0.69499999999999995</v>
      </c>
      <c r="C1895">
        <v>0.69499999999999995</v>
      </c>
      <c r="D1895">
        <v>0.65500000000000003</v>
      </c>
      <c r="E1895">
        <v>0.66500000000000004</v>
      </c>
      <c r="F1895">
        <v>0.383386</v>
      </c>
      <c r="G1895">
        <v>1009000</v>
      </c>
      <c r="I1895" t="str">
        <f t="shared" si="262"/>
        <v/>
      </c>
      <c r="J1895" t="str">
        <f t="shared" si="263"/>
        <v/>
      </c>
      <c r="K1895" t="str">
        <f t="shared" si="264"/>
        <v/>
      </c>
      <c r="M1895" s="11" t="str">
        <f t="shared" si="268"/>
        <v/>
      </c>
      <c r="O1895">
        <f>IF(ROW($E1895)&lt;=VALUE(LEFT(O$1,FIND("-",O$1,1)-1)),0,IF(ROW($E1895)=VALUE(LEFT(O$1,FIND("-",O$1,1)-1))+1,AVERAGE(INDEX($E:$E,ROW($E1895)-VALUE(LEFT(O$1,FIND("-",O$1,1)-1))):$E1895),($E1895*(2/(VALUE(LEFT(O$1,FIND("-",O$1,1)-1))+1)))+(O1894*(1-(2/(VALUE(LEFT(O$1,FIND("-",O$1,1)-1))+1))))))</f>
        <v>0.51709401976194613</v>
      </c>
      <c r="Q1895">
        <f>IF(ROW($E1895)&lt;=VALUE(LEFT(Q$1,FIND("-",Q$1,1)-1)),0,IF(ROW($E1895)=VALUE(LEFT(Q$1,FIND("-",Q$1,1)-1))+1,AVERAGE(INDEX($E:$E,ROW($E1895)-VALUE(LEFT(Q$1,FIND("-",Q$1,1)-1))):$E1895),($E1895*(2/(VALUE(LEFT(Q$1,FIND("-",Q$1,1)-1))+1)))+(Q1894*(1-(2/(VALUE(LEFT(Q$1,FIND("-",Q$1,1)-1))+1))))))</f>
        <v>0.67303889888778989</v>
      </c>
      <c r="R1895">
        <f>IF(ROW($E1895)&lt;=VALUE(LEFT(R$1,FIND("-",R$1,1)-1)),0,IF(ROW($E1895)=VALUE(LEFT(R$1,FIND("-",R$1,1)-1))+1,AVERAGE(INDEX($E:$E,ROW($E1895)-VALUE(LEFT(R$1,FIND("-",R$1,1)-1))):$E1895),($E1895*(2/(VALUE(LEFT(R$1,FIND("-",R$1,1)-1))+1)))+(R1894*(1-(2/(VALUE(LEFT(R$1,FIND("-",R$1,1)-1))+1))))))</f>
        <v>0.65174071454690274</v>
      </c>
      <c r="S1895">
        <f t="shared" si="265"/>
        <v>2.129818434088715E-2</v>
      </c>
      <c r="T1895">
        <f>IF(ROW($E1895)&lt;=MAX(VALUE(LEFT(Q$1,FIND("-",Q$1,1)-1)),VALUE(LEFT(R$1,FIND("-",R$1,1)-1)))+VALUE(LEFT(T$1,FIND("-",T$1,1)-1))-1,0,IF(ROW($E1895)=MAX(VALUE(LEFT(Q$1,FIND("-",Q$1,1)-1)),VALUE(LEFT(R$1,FIND("-",R$1,1)-1)))+VALUE(LEFT(T$1,FIND("-",T$1,1)-1)),AVERAGE(INDEX($S:$S,ROW(S1895)-VALUE(LEFT(T$1,FIND("-",T$1,1)-1))+1):S1895),($S1895*(2/(VALUE(LEFT(T$1,FIND("-",T$1,1)-1))+1)))+(T1894*(1-(2/(VALUE(LEFT(T$1,FIND("-",T$1,1)-1))+1))))))</f>
        <v>2.3589246079152151E-2</v>
      </c>
      <c r="V1895">
        <f t="shared" si="266"/>
        <v>-2.4999999999999911E-2</v>
      </c>
      <c r="W1895">
        <f>IF(ROW($E1895)&lt;=VALUE(LEFT(W$1,FIND("-",W$1,1)-1))+1,0,IF(ROW($E1894)=VALUE(LEFT(W$1,FIND("-",W$1,1)-1))+1,100-100/(1+ABS((SUMIF(INDEX($V:$V,ROW($V1895)-VALUE(LEFT(W$1,FIND("-",W$1,1)-1))+1):$V1895,"&gt;0",INDEX($V:$V,ROW($V1895)-VALUE(LEFT(W$1,FIND("-",W$1,1)-1))+1):$V1895)/COUNTIF(INDEX($V:$V,ROW($V1895)-VALUE(LEFT(W$1,FIND("-",W$1,1)-1))+1):$V1895,"&gt;0"))/(SUMIF(INDEX($V:$V,ROW($V1895)-VALUE(LEFT(W$1,FIND("-",W$1,1)-1))+1):$V1895,"&lt;0",INDEX($V:$V,ROW($V1895)-VALUE(LEFT(W$1,FIND("-",W$1,1)-1))+1):$V1895)/COUNTIF(INDEX($V:$V,ROW($V1895)-VALUE(LEFT(W$1,FIND("-",W$1,1)-1))+1):$V1895,"&lt;0")))),100-100/(1+ABS((SUMIF(INDEX($V:$V,ROW($V1895)-VALUE(LEFT(W$1,FIND("-",W$1,1)-1))+1):$V1895,"&gt;0",INDEX($V:$V,ROW($V1895)-VALUE(LEFT(W$1,FIND("-",W$1,1)-1))+1):$V1895)/VALUE(LEFT(W$1,FIND("-",W$1,1)-1)))/(SUMIF(INDEX($V:$V,ROW($V1895)-VALUE(LEFT(W$1,FIND("-",W$1,1)-1))+1):$V1895,"&lt;0",INDEX($V:$V,ROW($V1895)-VALUE(LEFT(W$1,FIND("-",W$1,1)-1))+1):$V1895)/VALUE(LEFT(W$1,FIND("-",W$1,1)-1)))))))</f>
        <v>48.837209302325576</v>
      </c>
      <c r="Y1895">
        <f>IF(ROW($E1895)&lt;=VALUE(LEFT(Y$1,FIND("-",Y$1,1)-1)),0,MAX(INDEX(C:C,ROW(C1895)-VALUE(LEFT(Y$1,FIND("-",Y$1,1)-1))+1):C1895))</f>
        <v>0.73499999999999999</v>
      </c>
      <c r="Z1895">
        <f>IF(ROW($E1895)&lt;=VALUE(LEFT(Z$1,FIND("-",Z$1,1)-1)),0,MIN(INDEX(D:D,ROW(D1895)-VALUE(LEFT(Z$1,FIND("-",Z$1,1)-1))+1):D1895))</f>
        <v>0.625</v>
      </c>
      <c r="AA1895">
        <f t="shared" si="270"/>
        <v>36.363636363636395</v>
      </c>
      <c r="AB1895">
        <f>IF(ROW($AA1895)&lt;=VALUE(LEFT(AA$1,FIND("-",AA$1,1)-1))+VALUE(LEFT(AB$1,FIND("-",AB$1,1)-1)-1),0,AVERAGE(INDEX($AA:$AA,ROW($AA1895)-VALUE(LEFT(AB$1,FIND("-",AB$1,1)-1))+1):$AA1895))</f>
        <v>45.454545454545467</v>
      </c>
      <c r="AC1895">
        <f>IF(ROW($AA1895)&lt;=VALUE(LEFT(AA$1,FIND("-",AA$1,1)-1))+VALUE(LEFT(AB$1,FIND("-",AB$1,1)-1)-1)+VALUE(LEFT(AC$1,FIND("-",AC$1,1)-1)-1),0,AVERAGE(INDEX($AB:$AB,ROW($AB1895)-VALUE(LEFT(AC$1,FIND("-",AC$1,1)-1))+1):$AB1895))</f>
        <v>57.575757575757585</v>
      </c>
      <c r="AE1895">
        <f t="shared" si="267"/>
        <v>55671644</v>
      </c>
      <c r="AG1895" t="str">
        <f t="shared" si="269"/>
        <v/>
      </c>
    </row>
    <row r="1896" spans="1:33" x14ac:dyDescent="0.25">
      <c r="A1896" s="6">
        <v>39227</v>
      </c>
      <c r="B1896">
        <v>0.65500000000000003</v>
      </c>
      <c r="C1896">
        <v>0.65500000000000003</v>
      </c>
      <c r="D1896">
        <v>0.64</v>
      </c>
      <c r="E1896">
        <v>0.64500000000000002</v>
      </c>
      <c r="F1896">
        <v>0.37185600000000002</v>
      </c>
      <c r="G1896">
        <v>1236800</v>
      </c>
      <c r="I1896" t="str">
        <f t="shared" si="262"/>
        <v/>
      </c>
      <c r="J1896" t="str">
        <f t="shared" si="263"/>
        <v/>
      </c>
      <c r="K1896" t="str">
        <f t="shared" si="264"/>
        <v/>
      </c>
      <c r="M1896" s="11" t="str">
        <f t="shared" si="268"/>
        <v/>
      </c>
      <c r="O1896">
        <f>IF(ROW($E1896)&lt;=VALUE(LEFT(O$1,FIND("-",O$1,1)-1)),0,IF(ROW($E1896)=VALUE(LEFT(O$1,FIND("-",O$1,1)-1))+1,AVERAGE(INDEX($E:$E,ROW($E1896)-VALUE(LEFT(O$1,FIND("-",O$1,1)-1))):$E1896),($E1896*(2/(VALUE(LEFT(O$1,FIND("-",O$1,1)-1))+1)))+(O1895*(1-(2/(VALUE(LEFT(O$1,FIND("-",O$1,1)-1))+1))))))</f>
        <v>0.51836671608272278</v>
      </c>
      <c r="Q1896">
        <f>IF(ROW($E1896)&lt;=VALUE(LEFT(Q$1,FIND("-",Q$1,1)-1)),0,IF(ROW($E1896)=VALUE(LEFT(Q$1,FIND("-",Q$1,1)-1))+1,AVERAGE(INDEX($E:$E,ROW($E1896)-VALUE(LEFT(Q$1,FIND("-",Q$1,1)-1))):$E1896),($E1896*(2/(VALUE(LEFT(Q$1,FIND("-",Q$1,1)-1))+1)))+(Q1895*(1-(2/(VALUE(LEFT(Q$1,FIND("-",Q$1,1)-1))+1))))))</f>
        <v>0.66872522213582219</v>
      </c>
      <c r="R1896">
        <f>IF(ROW($E1896)&lt;=VALUE(LEFT(R$1,FIND("-",R$1,1)-1)),0,IF(ROW($E1896)=VALUE(LEFT(R$1,FIND("-",R$1,1)-1))+1,AVERAGE(INDEX($E:$E,ROW($E1896)-VALUE(LEFT(R$1,FIND("-",R$1,1)-1))):$E1896),($E1896*(2/(VALUE(LEFT(R$1,FIND("-",R$1,1)-1))+1)))+(R1895*(1-(2/(VALUE(LEFT(R$1,FIND("-",R$1,1)-1))+1))))))</f>
        <v>0.65124140235824335</v>
      </c>
      <c r="S1896">
        <f t="shared" si="265"/>
        <v>1.7483819777578846E-2</v>
      </c>
      <c r="T1896">
        <f>IF(ROW($E1896)&lt;=MAX(VALUE(LEFT(Q$1,FIND("-",Q$1,1)-1)),VALUE(LEFT(R$1,FIND("-",R$1,1)-1)))+VALUE(LEFT(T$1,FIND("-",T$1,1)-1))-1,0,IF(ROW($E1896)=MAX(VALUE(LEFT(Q$1,FIND("-",Q$1,1)-1)),VALUE(LEFT(R$1,FIND("-",R$1,1)-1)))+VALUE(LEFT(T$1,FIND("-",T$1,1)-1)),AVERAGE(INDEX($S:$S,ROW(S1896)-VALUE(LEFT(T$1,FIND("-",T$1,1)-1))+1):S1896),($S1896*(2/(VALUE(LEFT(T$1,FIND("-",T$1,1)-1))+1)))+(T1895*(1-(2/(VALUE(LEFT(T$1,FIND("-",T$1,1)-1))+1))))))</f>
        <v>2.2368160818837492E-2</v>
      </c>
      <c r="V1896">
        <f t="shared" si="266"/>
        <v>-2.0000000000000018E-2</v>
      </c>
      <c r="W1896">
        <f>IF(ROW($E1896)&lt;=VALUE(LEFT(W$1,FIND("-",W$1,1)-1))+1,0,IF(ROW($E1895)=VALUE(LEFT(W$1,FIND("-",W$1,1)-1))+1,100-100/(1+ABS((SUMIF(INDEX($V:$V,ROW($V1896)-VALUE(LEFT(W$1,FIND("-",W$1,1)-1))+1):$V1896,"&gt;0",INDEX($V:$V,ROW($V1896)-VALUE(LEFT(W$1,FIND("-",W$1,1)-1))+1):$V1896)/COUNTIF(INDEX($V:$V,ROW($V1896)-VALUE(LEFT(W$1,FIND("-",W$1,1)-1))+1):$V1896,"&gt;0"))/(SUMIF(INDEX($V:$V,ROW($V1896)-VALUE(LEFT(W$1,FIND("-",W$1,1)-1))+1):$V1896,"&lt;0",INDEX($V:$V,ROW($V1896)-VALUE(LEFT(W$1,FIND("-",W$1,1)-1))+1):$V1896)/COUNTIF(INDEX($V:$V,ROW($V1896)-VALUE(LEFT(W$1,FIND("-",W$1,1)-1))+1):$V1896,"&lt;0")))),100-100/(1+ABS((SUMIF(INDEX($V:$V,ROW($V1896)-VALUE(LEFT(W$1,FIND("-",W$1,1)-1))+1):$V1896,"&gt;0",INDEX($V:$V,ROW($V1896)-VALUE(LEFT(W$1,FIND("-",W$1,1)-1))+1):$V1896)/VALUE(LEFT(W$1,FIND("-",W$1,1)-1)))/(SUMIF(INDEX($V:$V,ROW($V1896)-VALUE(LEFT(W$1,FIND("-",W$1,1)-1))+1):$V1896,"&lt;0",INDEX($V:$V,ROW($V1896)-VALUE(LEFT(W$1,FIND("-",W$1,1)-1))+1):$V1896)/VALUE(LEFT(W$1,FIND("-",W$1,1)-1)))))))</f>
        <v>45.652173913043477</v>
      </c>
      <c r="Y1896">
        <f>IF(ROW($E1896)&lt;=VALUE(LEFT(Y$1,FIND("-",Y$1,1)-1)),0,MAX(INDEX(C:C,ROW(C1896)-VALUE(LEFT(Y$1,FIND("-",Y$1,1)-1))+1):C1896))</f>
        <v>0.73499999999999999</v>
      </c>
      <c r="Z1896">
        <f>IF(ROW($E1896)&lt;=VALUE(LEFT(Z$1,FIND("-",Z$1,1)-1)),0,MIN(INDEX(D:D,ROW(D1896)-VALUE(LEFT(Z$1,FIND("-",Z$1,1)-1))+1):D1896))</f>
        <v>0.625</v>
      </c>
      <c r="AA1896">
        <f t="shared" si="270"/>
        <v>18.181818181818198</v>
      </c>
      <c r="AB1896">
        <f>IF(ROW($AA1896)&lt;=VALUE(LEFT(AA$1,FIND("-",AA$1,1)-1))+VALUE(LEFT(AB$1,FIND("-",AB$1,1)-1)-1),0,AVERAGE(INDEX($AA:$AA,ROW($AA1896)-VALUE(LEFT(AB$1,FIND("-",AB$1,1)-1))+1):$AA1896))</f>
        <v>37.878787878787882</v>
      </c>
      <c r="AC1896">
        <f>IF(ROW($AA1896)&lt;=VALUE(LEFT(AA$1,FIND("-",AA$1,1)-1))+VALUE(LEFT(AB$1,FIND("-",AB$1,1)-1)-1)+VALUE(LEFT(AC$1,FIND("-",AC$1,1)-1)-1),0,AVERAGE(INDEX($AB:$AB,ROW($AB1896)-VALUE(LEFT(AC$1,FIND("-",AC$1,1)-1))+1):$AB1896))</f>
        <v>47.979797979797979</v>
      </c>
      <c r="AE1896">
        <f t="shared" si="267"/>
        <v>54434844</v>
      </c>
      <c r="AG1896" t="str">
        <f t="shared" si="269"/>
        <v/>
      </c>
    </row>
    <row r="1897" spans="1:33" x14ac:dyDescent="0.25">
      <c r="A1897" s="6">
        <v>39230</v>
      </c>
      <c r="B1897">
        <v>0.65</v>
      </c>
      <c r="C1897">
        <v>0.66</v>
      </c>
      <c r="D1897">
        <v>0.64500000000000002</v>
      </c>
      <c r="E1897">
        <v>0.65</v>
      </c>
      <c r="F1897">
        <v>0.37473800000000002</v>
      </c>
      <c r="G1897">
        <v>721900</v>
      </c>
      <c r="I1897" t="str">
        <f t="shared" si="262"/>
        <v/>
      </c>
      <c r="J1897" t="str">
        <f t="shared" si="263"/>
        <v/>
      </c>
      <c r="K1897" t="str">
        <f t="shared" si="264"/>
        <v/>
      </c>
      <c r="M1897" s="11" t="str">
        <f t="shared" si="268"/>
        <v/>
      </c>
      <c r="O1897">
        <f>IF(ROW($E1897)&lt;=VALUE(LEFT(O$1,FIND("-",O$1,1)-1)),0,IF(ROW($E1897)=VALUE(LEFT(O$1,FIND("-",O$1,1)-1))+1,AVERAGE(INDEX($E:$E,ROW($E1897)-VALUE(LEFT(O$1,FIND("-",O$1,1)-1))):$E1897),($E1897*(2/(VALUE(LEFT(O$1,FIND("-",O$1,1)-1))+1)))+(O1896*(1-(2/(VALUE(LEFT(O$1,FIND("-",O$1,1)-1))+1))))))</f>
        <v>0.5196765000022977</v>
      </c>
      <c r="Q1897">
        <f>IF(ROW($E1897)&lt;=VALUE(LEFT(Q$1,FIND("-",Q$1,1)-1)),0,IF(ROW($E1897)=VALUE(LEFT(Q$1,FIND("-",Q$1,1)-1))+1,AVERAGE(INDEX($E:$E,ROW($E1897)-VALUE(LEFT(Q$1,FIND("-",Q$1,1)-1))):$E1897),($E1897*(2/(VALUE(LEFT(Q$1,FIND("-",Q$1,1)-1))+1)))+(Q1896*(1-(2/(VALUE(LEFT(Q$1,FIND("-",Q$1,1)-1))+1))))))</f>
        <v>0.66584441873031108</v>
      </c>
      <c r="R1897">
        <f>IF(ROW($E1897)&lt;=VALUE(LEFT(R$1,FIND("-",R$1,1)-1)),0,IF(ROW($E1897)=VALUE(LEFT(R$1,FIND("-",R$1,1)-1))+1,AVERAGE(INDEX($E:$E,ROW($E1897)-VALUE(LEFT(R$1,FIND("-",R$1,1)-1))):$E1897),($E1897*(2/(VALUE(LEFT(R$1,FIND("-",R$1,1)-1))+1)))+(R1896*(1-(2/(VALUE(LEFT(R$1,FIND("-",R$1,1)-1))+1))))))</f>
        <v>0.65114944662800311</v>
      </c>
      <c r="S1897">
        <f t="shared" si="265"/>
        <v>1.4694972102307968E-2</v>
      </c>
      <c r="T1897">
        <f>IF(ROW($E1897)&lt;=MAX(VALUE(LEFT(Q$1,FIND("-",Q$1,1)-1)),VALUE(LEFT(R$1,FIND("-",R$1,1)-1)))+VALUE(LEFT(T$1,FIND("-",T$1,1)-1))-1,0,IF(ROW($E1897)=MAX(VALUE(LEFT(Q$1,FIND("-",Q$1,1)-1)),VALUE(LEFT(R$1,FIND("-",R$1,1)-1)))+VALUE(LEFT(T$1,FIND("-",T$1,1)-1)),AVERAGE(INDEX($S:$S,ROW(S1897)-VALUE(LEFT(T$1,FIND("-",T$1,1)-1))+1):S1897),($S1897*(2/(VALUE(LEFT(T$1,FIND("-",T$1,1)-1))+1)))+(T1896*(1-(2/(VALUE(LEFT(T$1,FIND("-",T$1,1)-1))+1))))))</f>
        <v>2.0833523075531588E-2</v>
      </c>
      <c r="V1897">
        <f t="shared" si="266"/>
        <v>5.0000000000000044E-3</v>
      </c>
      <c r="W1897">
        <f>IF(ROW($E1897)&lt;=VALUE(LEFT(W$1,FIND("-",W$1,1)-1))+1,0,IF(ROW($E1896)=VALUE(LEFT(W$1,FIND("-",W$1,1)-1))+1,100-100/(1+ABS((SUMIF(INDEX($V:$V,ROW($V1897)-VALUE(LEFT(W$1,FIND("-",W$1,1)-1))+1):$V1897,"&gt;0",INDEX($V:$V,ROW($V1897)-VALUE(LEFT(W$1,FIND("-",W$1,1)-1))+1):$V1897)/COUNTIF(INDEX($V:$V,ROW($V1897)-VALUE(LEFT(W$1,FIND("-",W$1,1)-1))+1):$V1897,"&gt;0"))/(SUMIF(INDEX($V:$V,ROW($V1897)-VALUE(LEFT(W$1,FIND("-",W$1,1)-1))+1):$V1897,"&lt;0",INDEX($V:$V,ROW($V1897)-VALUE(LEFT(W$1,FIND("-",W$1,1)-1))+1):$V1897)/COUNTIF(INDEX($V:$V,ROW($V1897)-VALUE(LEFT(W$1,FIND("-",W$1,1)-1))+1):$V1897,"&lt;0")))),100-100/(1+ABS((SUMIF(INDEX($V:$V,ROW($V1897)-VALUE(LEFT(W$1,FIND("-",W$1,1)-1))+1):$V1897,"&gt;0",INDEX($V:$V,ROW($V1897)-VALUE(LEFT(W$1,FIND("-",W$1,1)-1))+1):$V1897)/VALUE(LEFT(W$1,FIND("-",W$1,1)-1)))/(SUMIF(INDEX($V:$V,ROW($V1897)-VALUE(LEFT(W$1,FIND("-",W$1,1)-1))+1):$V1897,"&lt;0",INDEX($V:$V,ROW($V1897)-VALUE(LEFT(W$1,FIND("-",W$1,1)-1))+1):$V1897)/VALUE(LEFT(W$1,FIND("-",W$1,1)-1)))))))</f>
        <v>53.658536585365866</v>
      </c>
      <c r="Y1897">
        <f>IF(ROW($E1897)&lt;=VALUE(LEFT(Y$1,FIND("-",Y$1,1)-1)),0,MAX(INDEX(C:C,ROW(C1897)-VALUE(LEFT(Y$1,FIND("-",Y$1,1)-1))+1):C1897))</f>
        <v>0.73499999999999999</v>
      </c>
      <c r="Z1897">
        <f>IF(ROW($E1897)&lt;=VALUE(LEFT(Z$1,FIND("-",Z$1,1)-1)),0,MIN(INDEX(D:D,ROW(D1897)-VALUE(LEFT(Z$1,FIND("-",Z$1,1)-1))+1):D1897))</f>
        <v>0.625</v>
      </c>
      <c r="AA1897">
        <f t="shared" si="270"/>
        <v>22.727272727272751</v>
      </c>
      <c r="AB1897">
        <f>IF(ROW($AA1897)&lt;=VALUE(LEFT(AA$1,FIND("-",AA$1,1)-1))+VALUE(LEFT(AB$1,FIND("-",AB$1,1)-1)-1),0,AVERAGE(INDEX($AA:$AA,ROW($AA1897)-VALUE(LEFT(AB$1,FIND("-",AB$1,1)-1))+1):$AA1897))</f>
        <v>25.757575757575779</v>
      </c>
      <c r="AC1897">
        <f>IF(ROW($AA1897)&lt;=VALUE(LEFT(AA$1,FIND("-",AA$1,1)-1))+VALUE(LEFT(AB$1,FIND("-",AB$1,1)-1)-1)+VALUE(LEFT(AC$1,FIND("-",AC$1,1)-1)-1),0,AVERAGE(INDEX($AB:$AB,ROW($AB1897)-VALUE(LEFT(AC$1,FIND("-",AC$1,1)-1))+1):$AB1897))</f>
        <v>36.363636363636374</v>
      </c>
      <c r="AE1897">
        <f t="shared" si="267"/>
        <v>55156744</v>
      </c>
      <c r="AG1897" t="str">
        <f t="shared" si="269"/>
        <v/>
      </c>
    </row>
    <row r="1898" spans="1:33" x14ac:dyDescent="0.25">
      <c r="A1898" s="6">
        <v>39231</v>
      </c>
      <c r="B1898">
        <v>0.65500000000000003</v>
      </c>
      <c r="C1898">
        <v>0.65500000000000003</v>
      </c>
      <c r="D1898">
        <v>0.64500000000000002</v>
      </c>
      <c r="E1898">
        <v>0.64500000000000002</v>
      </c>
      <c r="F1898">
        <v>0.37185600000000002</v>
      </c>
      <c r="G1898">
        <v>207500</v>
      </c>
      <c r="I1898" t="str">
        <f t="shared" si="262"/>
        <v/>
      </c>
      <c r="J1898" t="str">
        <f t="shared" si="263"/>
        <v/>
      </c>
      <c r="K1898" t="str">
        <f t="shared" si="264"/>
        <v/>
      </c>
      <c r="M1898" s="11" t="str">
        <f t="shared" si="268"/>
        <v/>
      </c>
      <c r="O1898">
        <f>IF(ROW($E1898)&lt;=VALUE(LEFT(O$1,FIND("-",O$1,1)-1)),0,IF(ROW($E1898)=VALUE(LEFT(O$1,FIND("-",O$1,1)-1))+1,AVERAGE(INDEX($E:$E,ROW($E1898)-VALUE(LEFT(O$1,FIND("-",O$1,1)-1))):$E1898),($E1898*(2/(VALUE(LEFT(O$1,FIND("-",O$1,1)-1))+1)))+(O1897*(1-(2/(VALUE(LEFT(O$1,FIND("-",O$1,1)-1))+1))))))</f>
        <v>0.52092350000227483</v>
      </c>
      <c r="Q1898">
        <f>IF(ROW($E1898)&lt;=VALUE(LEFT(Q$1,FIND("-",Q$1,1)-1)),0,IF(ROW($E1898)=VALUE(LEFT(Q$1,FIND("-",Q$1,1)-1))+1,AVERAGE(INDEX($E:$E,ROW($E1898)-VALUE(LEFT(Q$1,FIND("-",Q$1,1)-1))):$E1898),($E1898*(2/(VALUE(LEFT(Q$1,FIND("-",Q$1,1)-1))+1)))+(Q1897*(1-(2/(VALUE(LEFT(Q$1,FIND("-",Q$1,1)-1))+1))))))</f>
        <v>0.662637585079494</v>
      </c>
      <c r="R1898">
        <f>IF(ROW($E1898)&lt;=VALUE(LEFT(R$1,FIND("-",R$1,1)-1)),0,IF(ROW($E1898)=VALUE(LEFT(R$1,FIND("-",R$1,1)-1))+1,AVERAGE(INDEX($E:$E,ROW($E1898)-VALUE(LEFT(R$1,FIND("-",R$1,1)-1))):$E1898),($E1898*(2/(VALUE(LEFT(R$1,FIND("-",R$1,1)-1))+1)))+(R1897*(1-(2/(VALUE(LEFT(R$1,FIND("-",R$1,1)-1))+1))))))</f>
        <v>0.65069393206296589</v>
      </c>
      <c r="S1898">
        <f t="shared" si="265"/>
        <v>1.1943653016528111E-2</v>
      </c>
      <c r="T1898">
        <f>IF(ROW($E1898)&lt;=MAX(VALUE(LEFT(Q$1,FIND("-",Q$1,1)-1)),VALUE(LEFT(R$1,FIND("-",R$1,1)-1)))+VALUE(LEFT(T$1,FIND("-",T$1,1)-1))-1,0,IF(ROW($E1898)=MAX(VALUE(LEFT(Q$1,FIND("-",Q$1,1)-1)),VALUE(LEFT(R$1,FIND("-",R$1,1)-1)))+VALUE(LEFT(T$1,FIND("-",T$1,1)-1)),AVERAGE(INDEX($S:$S,ROW(S1898)-VALUE(LEFT(T$1,FIND("-",T$1,1)-1))+1):S1898),($S1898*(2/(VALUE(LEFT(T$1,FIND("-",T$1,1)-1))+1)))+(T1897*(1-(2/(VALUE(LEFT(T$1,FIND("-",T$1,1)-1))+1))))))</f>
        <v>1.9055549063730894E-2</v>
      </c>
      <c r="V1898">
        <f t="shared" si="266"/>
        <v>-5.0000000000000044E-3</v>
      </c>
      <c r="W1898">
        <f>IF(ROW($E1898)&lt;=VALUE(LEFT(W$1,FIND("-",W$1,1)-1))+1,0,IF(ROW($E1897)=VALUE(LEFT(W$1,FIND("-",W$1,1)-1))+1,100-100/(1+ABS((SUMIF(INDEX($V:$V,ROW($V1898)-VALUE(LEFT(W$1,FIND("-",W$1,1)-1))+1):$V1898,"&gt;0",INDEX($V:$V,ROW($V1898)-VALUE(LEFT(W$1,FIND("-",W$1,1)-1))+1):$V1898)/COUNTIF(INDEX($V:$V,ROW($V1898)-VALUE(LEFT(W$1,FIND("-",W$1,1)-1))+1):$V1898,"&gt;0"))/(SUMIF(INDEX($V:$V,ROW($V1898)-VALUE(LEFT(W$1,FIND("-",W$1,1)-1))+1):$V1898,"&lt;0",INDEX($V:$V,ROW($V1898)-VALUE(LEFT(W$1,FIND("-",W$1,1)-1))+1):$V1898)/COUNTIF(INDEX($V:$V,ROW($V1898)-VALUE(LEFT(W$1,FIND("-",W$1,1)-1))+1):$V1898,"&lt;0")))),100-100/(1+ABS((SUMIF(INDEX($V:$V,ROW($V1898)-VALUE(LEFT(W$1,FIND("-",W$1,1)-1))+1):$V1898,"&gt;0",INDEX($V:$V,ROW($V1898)-VALUE(LEFT(W$1,FIND("-",W$1,1)-1))+1):$V1898)/VALUE(LEFT(W$1,FIND("-",W$1,1)-1)))/(SUMIF(INDEX($V:$V,ROW($V1898)-VALUE(LEFT(W$1,FIND("-",W$1,1)-1))+1):$V1898,"&lt;0",INDEX($V:$V,ROW($V1898)-VALUE(LEFT(W$1,FIND("-",W$1,1)-1))+1):$V1898)/VALUE(LEFT(W$1,FIND("-",W$1,1)-1)))))))</f>
        <v>53.658536585365866</v>
      </c>
      <c r="Y1898">
        <f>IF(ROW($E1898)&lt;=VALUE(LEFT(Y$1,FIND("-",Y$1,1)-1)),0,MAX(INDEX(C:C,ROW(C1898)-VALUE(LEFT(Y$1,FIND("-",Y$1,1)-1))+1):C1898))</f>
        <v>0.73499999999999999</v>
      </c>
      <c r="Z1898">
        <f>IF(ROW($E1898)&lt;=VALUE(LEFT(Z$1,FIND("-",Z$1,1)-1)),0,MIN(INDEX(D:D,ROW(D1898)-VALUE(LEFT(Z$1,FIND("-",Z$1,1)-1))+1):D1898))</f>
        <v>0.625</v>
      </c>
      <c r="AA1898">
        <f t="shared" si="270"/>
        <v>18.181818181818198</v>
      </c>
      <c r="AB1898">
        <f>IF(ROW($AA1898)&lt;=VALUE(LEFT(AA$1,FIND("-",AA$1,1)-1))+VALUE(LEFT(AB$1,FIND("-",AB$1,1)-1)-1),0,AVERAGE(INDEX($AA:$AA,ROW($AA1898)-VALUE(LEFT(AB$1,FIND("-",AB$1,1)-1))+1):$AA1898))</f>
        <v>19.696969696969717</v>
      </c>
      <c r="AC1898">
        <f>IF(ROW($AA1898)&lt;=VALUE(LEFT(AA$1,FIND("-",AA$1,1)-1))+VALUE(LEFT(AB$1,FIND("-",AB$1,1)-1)-1)+VALUE(LEFT(AC$1,FIND("-",AC$1,1)-1)-1),0,AVERAGE(INDEX($AB:$AB,ROW($AB1898)-VALUE(LEFT(AC$1,FIND("-",AC$1,1)-1))+1):$AB1898))</f>
        <v>27.777777777777789</v>
      </c>
      <c r="AE1898">
        <f t="shared" si="267"/>
        <v>54949244</v>
      </c>
      <c r="AG1898" t="str">
        <f t="shared" si="269"/>
        <v/>
      </c>
    </row>
    <row r="1899" spans="1:33" x14ac:dyDescent="0.25">
      <c r="A1899" s="6">
        <v>39232</v>
      </c>
      <c r="B1899">
        <v>0.64500000000000002</v>
      </c>
      <c r="C1899">
        <v>0.65</v>
      </c>
      <c r="D1899">
        <v>0.64</v>
      </c>
      <c r="E1899">
        <v>0.64500000000000002</v>
      </c>
      <c r="F1899">
        <v>0.37185600000000002</v>
      </c>
      <c r="G1899">
        <v>319300</v>
      </c>
      <c r="I1899" t="str">
        <f t="shared" si="262"/>
        <v/>
      </c>
      <c r="J1899" t="str">
        <f t="shared" si="263"/>
        <v/>
      </c>
      <c r="K1899" t="str">
        <f t="shared" si="264"/>
        <v/>
      </c>
      <c r="M1899" s="11" t="str">
        <f t="shared" si="268"/>
        <v/>
      </c>
      <c r="O1899">
        <f>IF(ROW($E1899)&lt;=VALUE(LEFT(O$1,FIND("-",O$1,1)-1)),0,IF(ROW($E1899)=VALUE(LEFT(O$1,FIND("-",O$1,1)-1))+1,AVERAGE(INDEX($E:$E,ROW($E1899)-VALUE(LEFT(O$1,FIND("-",O$1,1)-1))):$E1899),($E1899*(2/(VALUE(LEFT(O$1,FIND("-",O$1,1)-1))+1)))+(O1898*(1-(2/(VALUE(LEFT(O$1,FIND("-",O$1,1)-1))+1))))))</f>
        <v>0.52215809204205321</v>
      </c>
      <c r="Q1899">
        <f>IF(ROW($E1899)&lt;=VALUE(LEFT(Q$1,FIND("-",Q$1,1)-1)),0,IF(ROW($E1899)=VALUE(LEFT(Q$1,FIND("-",Q$1,1)-1))+1,AVERAGE(INDEX($E:$E,ROW($E1899)-VALUE(LEFT(Q$1,FIND("-",Q$1,1)-1))):$E1899),($E1899*(2/(VALUE(LEFT(Q$1,FIND("-",Q$1,1)-1))+1)))+(Q1898*(1-(2/(VALUE(LEFT(Q$1,FIND("-",Q$1,1)-1))+1))))))</f>
        <v>0.65992411045187949</v>
      </c>
      <c r="R1899">
        <f>IF(ROW($E1899)&lt;=VALUE(LEFT(R$1,FIND("-",R$1,1)-1)),0,IF(ROW($E1899)=VALUE(LEFT(R$1,FIND("-",R$1,1)-1))+1,AVERAGE(INDEX($E:$E,ROW($E1899)-VALUE(LEFT(R$1,FIND("-",R$1,1)-1))):$E1899),($E1899*(2/(VALUE(LEFT(R$1,FIND("-",R$1,1)-1))+1)))+(R1898*(1-(2/(VALUE(LEFT(R$1,FIND("-",R$1,1)-1))+1))))))</f>
        <v>0.65027215931756099</v>
      </c>
      <c r="S1899">
        <f t="shared" si="265"/>
        <v>9.6519511343184927E-3</v>
      </c>
      <c r="T1899">
        <f>IF(ROW($E1899)&lt;=MAX(VALUE(LEFT(Q$1,FIND("-",Q$1,1)-1)),VALUE(LEFT(R$1,FIND("-",R$1,1)-1)))+VALUE(LEFT(T$1,FIND("-",T$1,1)-1))-1,0,IF(ROW($E1899)=MAX(VALUE(LEFT(Q$1,FIND("-",Q$1,1)-1)),VALUE(LEFT(R$1,FIND("-",R$1,1)-1)))+VALUE(LEFT(T$1,FIND("-",T$1,1)-1)),AVERAGE(INDEX($S:$S,ROW(S1899)-VALUE(LEFT(T$1,FIND("-",T$1,1)-1))+1):S1899),($S1899*(2/(VALUE(LEFT(T$1,FIND("-",T$1,1)-1))+1)))+(T1898*(1-(2/(VALUE(LEFT(T$1,FIND("-",T$1,1)-1))+1))))))</f>
        <v>1.7174829477848416E-2</v>
      </c>
      <c r="V1899">
        <f t="shared" si="266"/>
        <v>0</v>
      </c>
      <c r="W1899">
        <f>IF(ROW($E1899)&lt;=VALUE(LEFT(W$1,FIND("-",W$1,1)-1))+1,0,IF(ROW($E1898)=VALUE(LEFT(W$1,FIND("-",W$1,1)-1))+1,100-100/(1+ABS((SUMIF(INDEX($V:$V,ROW($V1899)-VALUE(LEFT(W$1,FIND("-",W$1,1)-1))+1):$V1899,"&gt;0",INDEX($V:$V,ROW($V1899)-VALUE(LEFT(W$1,FIND("-",W$1,1)-1))+1):$V1899)/COUNTIF(INDEX($V:$V,ROW($V1899)-VALUE(LEFT(W$1,FIND("-",W$1,1)-1))+1):$V1899,"&gt;0"))/(SUMIF(INDEX($V:$V,ROW($V1899)-VALUE(LEFT(W$1,FIND("-",W$1,1)-1))+1):$V1899,"&lt;0",INDEX($V:$V,ROW($V1899)-VALUE(LEFT(W$1,FIND("-",W$1,1)-1))+1):$V1899)/COUNTIF(INDEX($V:$V,ROW($V1899)-VALUE(LEFT(W$1,FIND("-",W$1,1)-1))+1):$V1899,"&lt;0")))),100-100/(1+ABS((SUMIF(INDEX($V:$V,ROW($V1899)-VALUE(LEFT(W$1,FIND("-",W$1,1)-1))+1):$V1899,"&gt;0",INDEX($V:$V,ROW($V1899)-VALUE(LEFT(W$1,FIND("-",W$1,1)-1))+1):$V1899)/VALUE(LEFT(W$1,FIND("-",W$1,1)-1)))/(SUMIF(INDEX($V:$V,ROW($V1899)-VALUE(LEFT(W$1,FIND("-",W$1,1)-1))+1):$V1899,"&lt;0",INDEX($V:$V,ROW($V1899)-VALUE(LEFT(W$1,FIND("-",W$1,1)-1))+1):$V1899)/VALUE(LEFT(W$1,FIND("-",W$1,1)-1)))))))</f>
        <v>48.648648648648646</v>
      </c>
      <c r="Y1899">
        <f>IF(ROW($E1899)&lt;=VALUE(LEFT(Y$1,FIND("-",Y$1,1)-1)),0,MAX(INDEX(C:C,ROW(C1899)-VALUE(LEFT(Y$1,FIND("-",Y$1,1)-1))+1):C1899))</f>
        <v>0.73499999999999999</v>
      </c>
      <c r="Z1899">
        <f>IF(ROW($E1899)&lt;=VALUE(LEFT(Z$1,FIND("-",Z$1,1)-1)),0,MIN(INDEX(D:D,ROW(D1899)-VALUE(LEFT(Z$1,FIND("-",Z$1,1)-1))+1):D1899))</f>
        <v>0.625</v>
      </c>
      <c r="AA1899">
        <f t="shared" si="270"/>
        <v>18.181818181818198</v>
      </c>
      <c r="AB1899">
        <f>IF(ROW($AA1899)&lt;=VALUE(LEFT(AA$1,FIND("-",AA$1,1)-1))+VALUE(LEFT(AB$1,FIND("-",AB$1,1)-1)-1),0,AVERAGE(INDEX($AA:$AA,ROW($AA1899)-VALUE(LEFT(AB$1,FIND("-",AB$1,1)-1))+1):$AA1899))</f>
        <v>19.696969696969717</v>
      </c>
      <c r="AC1899">
        <f>IF(ROW($AA1899)&lt;=VALUE(LEFT(AA$1,FIND("-",AA$1,1)-1))+VALUE(LEFT(AB$1,FIND("-",AB$1,1)-1)-1)+VALUE(LEFT(AC$1,FIND("-",AC$1,1)-1)-1),0,AVERAGE(INDEX($AB:$AB,ROW($AB1899)-VALUE(LEFT(AC$1,FIND("-",AC$1,1)-1))+1):$AB1899))</f>
        <v>21.717171717171738</v>
      </c>
      <c r="AE1899">
        <f t="shared" si="267"/>
        <v>54949244</v>
      </c>
      <c r="AG1899" t="str">
        <f t="shared" si="269"/>
        <v/>
      </c>
    </row>
    <row r="1900" spans="1:33" x14ac:dyDescent="0.25">
      <c r="A1900" s="6">
        <v>39233</v>
      </c>
      <c r="B1900">
        <v>0.65500000000000003</v>
      </c>
      <c r="C1900">
        <v>0.69499999999999995</v>
      </c>
      <c r="D1900">
        <v>0.64500000000000002</v>
      </c>
      <c r="E1900">
        <v>0.69</v>
      </c>
      <c r="F1900">
        <v>0.39779900000000001</v>
      </c>
      <c r="G1900">
        <v>273600</v>
      </c>
      <c r="I1900" t="str">
        <f t="shared" si="262"/>
        <v/>
      </c>
      <c r="J1900" t="str">
        <f t="shared" si="263"/>
        <v/>
      </c>
      <c r="K1900" t="str">
        <f t="shared" si="264"/>
        <v/>
      </c>
      <c r="M1900" s="11" t="str">
        <f t="shared" si="268"/>
        <v/>
      </c>
      <c r="O1900">
        <f>IF(ROW($E1900)&lt;=VALUE(LEFT(O$1,FIND("-",O$1,1)-1)),0,IF(ROW($E1900)=VALUE(LEFT(O$1,FIND("-",O$1,1)-1))+1,AVERAGE(INDEX($E:$E,ROW($E1900)-VALUE(LEFT(O$1,FIND("-",O$1,1)-1))):$E1900),($E1900*(2/(VALUE(LEFT(O$1,FIND("-",O$1,1)-1))+1)))+(O1899*(1-(2/(VALUE(LEFT(O$1,FIND("-",O$1,1)-1))+1))))))</f>
        <v>0.52382816077795324</v>
      </c>
      <c r="Q1900">
        <f>IF(ROW($E1900)&lt;=VALUE(LEFT(Q$1,FIND("-",Q$1,1)-1)),0,IF(ROW($E1900)=VALUE(LEFT(Q$1,FIND("-",Q$1,1)-1))+1,AVERAGE(INDEX($E:$E,ROW($E1900)-VALUE(LEFT(Q$1,FIND("-",Q$1,1)-1))):$E1900),($E1900*(2/(VALUE(LEFT(Q$1,FIND("-",Q$1,1)-1))+1)))+(Q1899*(1-(2/(VALUE(LEFT(Q$1,FIND("-",Q$1,1)-1))+1))))))</f>
        <v>0.66455117038235956</v>
      </c>
      <c r="R1900">
        <f>IF(ROW($E1900)&lt;=VALUE(LEFT(R$1,FIND("-",R$1,1)-1)),0,IF(ROW($E1900)=VALUE(LEFT(R$1,FIND("-",R$1,1)-1))+1,AVERAGE(INDEX($E:$E,ROW($E1900)-VALUE(LEFT(R$1,FIND("-",R$1,1)-1))):$E1900),($E1900*(2/(VALUE(LEFT(R$1,FIND("-",R$1,1)-1))+1)))+(R1899*(1-(2/(VALUE(LEFT(R$1,FIND("-",R$1,1)-1))+1))))))</f>
        <v>0.65321496233107501</v>
      </c>
      <c r="S1900">
        <f t="shared" si="265"/>
        <v>1.1336208051284546E-2</v>
      </c>
      <c r="T1900">
        <f>IF(ROW($E1900)&lt;=MAX(VALUE(LEFT(Q$1,FIND("-",Q$1,1)-1)),VALUE(LEFT(R$1,FIND("-",R$1,1)-1)))+VALUE(LEFT(T$1,FIND("-",T$1,1)-1))-1,0,IF(ROW($E1900)=MAX(VALUE(LEFT(Q$1,FIND("-",Q$1,1)-1)),VALUE(LEFT(R$1,FIND("-",R$1,1)-1)))+VALUE(LEFT(T$1,FIND("-",T$1,1)-1)),AVERAGE(INDEX($S:$S,ROW(S1900)-VALUE(LEFT(T$1,FIND("-",T$1,1)-1))+1):S1900),($S1900*(2/(VALUE(LEFT(T$1,FIND("-",T$1,1)-1))+1)))+(T1899*(1-(2/(VALUE(LEFT(T$1,FIND("-",T$1,1)-1))+1))))))</f>
        <v>1.6007105192535644E-2</v>
      </c>
      <c r="V1900">
        <f t="shared" si="266"/>
        <v>4.4999999999999929E-2</v>
      </c>
      <c r="W1900">
        <f>IF(ROW($E1900)&lt;=VALUE(LEFT(W$1,FIND("-",W$1,1)-1))+1,0,IF(ROW($E1899)=VALUE(LEFT(W$1,FIND("-",W$1,1)-1))+1,100-100/(1+ABS((SUMIF(INDEX($V:$V,ROW($V1900)-VALUE(LEFT(W$1,FIND("-",W$1,1)-1))+1):$V1900,"&gt;0",INDEX($V:$V,ROW($V1900)-VALUE(LEFT(W$1,FIND("-",W$1,1)-1))+1):$V1900)/COUNTIF(INDEX($V:$V,ROW($V1900)-VALUE(LEFT(W$1,FIND("-",W$1,1)-1))+1):$V1900,"&gt;0"))/(SUMIF(INDEX($V:$V,ROW($V1900)-VALUE(LEFT(W$1,FIND("-",W$1,1)-1))+1):$V1900,"&lt;0",INDEX($V:$V,ROW($V1900)-VALUE(LEFT(W$1,FIND("-",W$1,1)-1))+1):$V1900)/COUNTIF(INDEX($V:$V,ROW($V1900)-VALUE(LEFT(W$1,FIND("-",W$1,1)-1))+1):$V1900,"&lt;0")))),100-100/(1+ABS((SUMIF(INDEX($V:$V,ROW($V1900)-VALUE(LEFT(W$1,FIND("-",W$1,1)-1))+1):$V1900,"&gt;0",INDEX($V:$V,ROW($V1900)-VALUE(LEFT(W$1,FIND("-",W$1,1)-1))+1):$V1900)/VALUE(LEFT(W$1,FIND("-",W$1,1)-1)))/(SUMIF(INDEX($V:$V,ROW($V1900)-VALUE(LEFT(W$1,FIND("-",W$1,1)-1))+1):$V1900,"&lt;0",INDEX($V:$V,ROW($V1900)-VALUE(LEFT(W$1,FIND("-",W$1,1)-1))+1):$V1900)/VALUE(LEFT(W$1,FIND("-",W$1,1)-1)))))))</f>
        <v>58.695652173913047</v>
      </c>
      <c r="Y1900">
        <f>IF(ROW($E1900)&lt;=VALUE(LEFT(Y$1,FIND("-",Y$1,1)-1)),0,MAX(INDEX(C:C,ROW(C1900)-VALUE(LEFT(Y$1,FIND("-",Y$1,1)-1))+1):C1900))</f>
        <v>0.73499999999999999</v>
      </c>
      <c r="Z1900">
        <f>IF(ROW($E1900)&lt;=VALUE(LEFT(Z$1,FIND("-",Z$1,1)-1)),0,MIN(INDEX(D:D,ROW(D1900)-VALUE(LEFT(Z$1,FIND("-",Z$1,1)-1))+1):D1900))</f>
        <v>0.64</v>
      </c>
      <c r="AA1900">
        <f t="shared" si="270"/>
        <v>52.631578947368361</v>
      </c>
      <c r="AB1900">
        <f>IF(ROW($AA1900)&lt;=VALUE(LEFT(AA$1,FIND("-",AA$1,1)-1))+VALUE(LEFT(AB$1,FIND("-",AB$1,1)-1)-1),0,AVERAGE(INDEX($AA:$AA,ROW($AA1900)-VALUE(LEFT(AB$1,FIND("-",AB$1,1)-1))+1):$AA1900))</f>
        <v>29.665071770334919</v>
      </c>
      <c r="AC1900">
        <f>IF(ROW($AA1900)&lt;=VALUE(LEFT(AA$1,FIND("-",AA$1,1)-1))+VALUE(LEFT(AB$1,FIND("-",AB$1,1)-1)-1)+VALUE(LEFT(AC$1,FIND("-",AC$1,1)-1)-1),0,AVERAGE(INDEX($AB:$AB,ROW($AB1900)-VALUE(LEFT(AC$1,FIND("-",AC$1,1)-1))+1):$AB1900))</f>
        <v>23.019670388091452</v>
      </c>
      <c r="AE1900">
        <f t="shared" si="267"/>
        <v>55222844</v>
      </c>
      <c r="AG1900" t="str">
        <f t="shared" si="269"/>
        <v/>
      </c>
    </row>
    <row r="1901" spans="1:33" x14ac:dyDescent="0.25">
      <c r="A1901" s="6">
        <v>39234</v>
      </c>
      <c r="B1901">
        <v>0.69499999999999995</v>
      </c>
      <c r="C1901">
        <v>0.76500000000000001</v>
      </c>
      <c r="D1901">
        <v>0.69499999999999995</v>
      </c>
      <c r="E1901">
        <v>0.76</v>
      </c>
      <c r="F1901">
        <v>0.43815599999999999</v>
      </c>
      <c r="G1901">
        <v>3108500</v>
      </c>
      <c r="I1901" t="str">
        <f t="shared" si="262"/>
        <v>Bullish</v>
      </c>
      <c r="J1901" t="str">
        <f t="shared" si="263"/>
        <v/>
      </c>
      <c r="K1901" t="str">
        <f t="shared" si="264"/>
        <v/>
      </c>
      <c r="M1901" s="11" t="str">
        <f t="shared" si="268"/>
        <v/>
      </c>
      <c r="O1901">
        <f>IF(ROW($E1901)&lt;=VALUE(LEFT(O$1,FIND("-",O$1,1)-1)),0,IF(ROW($E1901)=VALUE(LEFT(O$1,FIND("-",O$1,1)-1))+1,AVERAGE(INDEX($E:$E,ROW($E1901)-VALUE(LEFT(O$1,FIND("-",O$1,1)-1))):$E1901),($E1901*(2/(VALUE(LEFT(O$1,FIND("-",O$1,1)-1))+1)))+(O1900*(1-(2/(VALUE(LEFT(O$1,FIND("-",O$1,1)-1))+1))))))</f>
        <v>0.52617812932742636</v>
      </c>
      <c r="Q1901">
        <f>IF(ROW($E1901)&lt;=VALUE(LEFT(Q$1,FIND("-",Q$1,1)-1)),0,IF(ROW($E1901)=VALUE(LEFT(Q$1,FIND("-",Q$1,1)-1))+1,AVERAGE(INDEX($E:$E,ROW($E1901)-VALUE(LEFT(Q$1,FIND("-",Q$1,1)-1))):$E1901),($E1901*(2/(VALUE(LEFT(Q$1,FIND("-",Q$1,1)-1))+1)))+(Q1900*(1-(2/(VALUE(LEFT(Q$1,FIND("-",Q$1,1)-1))+1))))))</f>
        <v>0.67923560570815034</v>
      </c>
      <c r="R1901">
        <f>IF(ROW($E1901)&lt;=VALUE(LEFT(R$1,FIND("-",R$1,1)-1)),0,IF(ROW($E1901)=VALUE(LEFT(R$1,FIND("-",R$1,1)-1))+1,AVERAGE(INDEX($E:$E,ROW($E1901)-VALUE(LEFT(R$1,FIND("-",R$1,1)-1))):$E1901),($E1901*(2/(VALUE(LEFT(R$1,FIND("-",R$1,1)-1))+1)))+(R1900*(1-(2/(VALUE(LEFT(R$1,FIND("-",R$1,1)-1))+1))))))</f>
        <v>0.66112496512136576</v>
      </c>
      <c r="S1901">
        <f t="shared" si="265"/>
        <v>1.8110640586784577E-2</v>
      </c>
      <c r="T1901">
        <f>IF(ROW($E1901)&lt;=MAX(VALUE(LEFT(Q$1,FIND("-",Q$1,1)-1)),VALUE(LEFT(R$1,FIND("-",R$1,1)-1)))+VALUE(LEFT(T$1,FIND("-",T$1,1)-1))-1,0,IF(ROW($E1901)=MAX(VALUE(LEFT(Q$1,FIND("-",Q$1,1)-1)),VALUE(LEFT(R$1,FIND("-",R$1,1)-1)))+VALUE(LEFT(T$1,FIND("-",T$1,1)-1)),AVERAGE(INDEX($S:$S,ROW(S1901)-VALUE(LEFT(T$1,FIND("-",T$1,1)-1))+1):S1901),($S1901*(2/(VALUE(LEFT(T$1,FIND("-",T$1,1)-1))+1)))+(T1900*(1-(2/(VALUE(LEFT(T$1,FIND("-",T$1,1)-1))+1))))))</f>
        <v>1.6427812271385431E-2</v>
      </c>
      <c r="V1901">
        <f t="shared" si="266"/>
        <v>7.0000000000000062E-2</v>
      </c>
      <c r="W1901">
        <f>IF(ROW($E1901)&lt;=VALUE(LEFT(W$1,FIND("-",W$1,1)-1))+1,0,IF(ROW($E1900)=VALUE(LEFT(W$1,FIND("-",W$1,1)-1))+1,100-100/(1+ABS((SUMIF(INDEX($V:$V,ROW($V1901)-VALUE(LEFT(W$1,FIND("-",W$1,1)-1))+1):$V1901,"&gt;0",INDEX($V:$V,ROW($V1901)-VALUE(LEFT(W$1,FIND("-",W$1,1)-1))+1):$V1901)/COUNTIF(INDEX($V:$V,ROW($V1901)-VALUE(LEFT(W$1,FIND("-",W$1,1)-1))+1):$V1901,"&gt;0"))/(SUMIF(INDEX($V:$V,ROW($V1901)-VALUE(LEFT(W$1,FIND("-",W$1,1)-1))+1):$V1901,"&lt;0",INDEX($V:$V,ROW($V1901)-VALUE(LEFT(W$1,FIND("-",W$1,1)-1))+1):$V1901)/COUNTIF(INDEX($V:$V,ROW($V1901)-VALUE(LEFT(W$1,FIND("-",W$1,1)-1))+1):$V1901,"&lt;0")))),100-100/(1+ABS((SUMIF(INDEX($V:$V,ROW($V1901)-VALUE(LEFT(W$1,FIND("-",W$1,1)-1))+1):$V1901,"&gt;0",INDEX($V:$V,ROW($V1901)-VALUE(LEFT(W$1,FIND("-",W$1,1)-1))+1):$V1901)/VALUE(LEFT(W$1,FIND("-",W$1,1)-1)))/(SUMIF(INDEX($V:$V,ROW($V1901)-VALUE(LEFT(W$1,FIND("-",W$1,1)-1))+1):$V1901,"&lt;0",INDEX($V:$V,ROW($V1901)-VALUE(LEFT(W$1,FIND("-",W$1,1)-1))+1):$V1901)/VALUE(LEFT(W$1,FIND("-",W$1,1)-1)))))))</f>
        <v>66.666666666666686</v>
      </c>
      <c r="Y1901">
        <f>IF(ROW($E1901)&lt;=VALUE(LEFT(Y$1,FIND("-",Y$1,1)-1)),0,MAX(INDEX(C:C,ROW(C1901)-VALUE(LEFT(Y$1,FIND("-",Y$1,1)-1))+1):C1901))</f>
        <v>0.76500000000000001</v>
      </c>
      <c r="Z1901">
        <f>IF(ROW($E1901)&lt;=VALUE(LEFT(Z$1,FIND("-",Z$1,1)-1)),0,MIN(INDEX(D:D,ROW(D1901)-VALUE(LEFT(Z$1,FIND("-",Z$1,1)-1))+1):D1901))</f>
        <v>0.64</v>
      </c>
      <c r="AA1901">
        <f t="shared" si="270"/>
        <v>96</v>
      </c>
      <c r="AB1901">
        <f>IF(ROW($AA1901)&lt;=VALUE(LEFT(AA$1,FIND("-",AA$1,1)-1))+VALUE(LEFT(AB$1,FIND("-",AB$1,1)-1)-1),0,AVERAGE(INDEX($AA:$AA,ROW($AA1901)-VALUE(LEFT(AB$1,FIND("-",AB$1,1)-1))+1):$AA1901))</f>
        <v>55.604465709728856</v>
      </c>
      <c r="AC1901">
        <f>IF(ROW($AA1901)&lt;=VALUE(LEFT(AA$1,FIND("-",AA$1,1)-1))+VALUE(LEFT(AB$1,FIND("-",AB$1,1)-1)-1)+VALUE(LEFT(AC$1,FIND("-",AC$1,1)-1)-1),0,AVERAGE(INDEX($AB:$AB,ROW($AB1901)-VALUE(LEFT(AC$1,FIND("-",AC$1,1)-1))+1):$AB1901))</f>
        <v>34.988835725677831</v>
      </c>
      <c r="AE1901">
        <f t="shared" si="267"/>
        <v>58331344</v>
      </c>
      <c r="AG1901" t="str">
        <f t="shared" si="269"/>
        <v/>
      </c>
    </row>
    <row r="1902" spans="1:33" x14ac:dyDescent="0.25">
      <c r="A1902" s="6">
        <v>39237</v>
      </c>
      <c r="B1902">
        <v>0.76500000000000001</v>
      </c>
      <c r="C1902">
        <v>0.81499999999999995</v>
      </c>
      <c r="D1902">
        <v>0.76500000000000001</v>
      </c>
      <c r="E1902">
        <v>0.79500000000000004</v>
      </c>
      <c r="F1902">
        <v>0.45833400000000002</v>
      </c>
      <c r="G1902">
        <v>3344700</v>
      </c>
      <c r="I1902" t="str">
        <f t="shared" si="262"/>
        <v/>
      </c>
      <c r="J1902" t="str">
        <f t="shared" si="263"/>
        <v>Overbought</v>
      </c>
      <c r="K1902" t="str">
        <f t="shared" si="264"/>
        <v/>
      </c>
      <c r="M1902" s="11" t="str">
        <f t="shared" si="268"/>
        <v/>
      </c>
      <c r="O1902">
        <f>IF(ROW($E1902)&lt;=VALUE(LEFT(O$1,FIND("-",O$1,1)-1)),0,IF(ROW($E1902)=VALUE(LEFT(O$1,FIND("-",O$1,1)-1))+1,AVERAGE(INDEX($E:$E,ROW($E1902)-VALUE(LEFT(O$1,FIND("-",O$1,1)-1))):$E1902),($E1902*(2/(VALUE(LEFT(O$1,FIND("-",O$1,1)-1))+1)))+(O1901*(1-(2/(VALUE(LEFT(O$1,FIND("-",O$1,1)-1))+1))))))</f>
        <v>0.52885297381173058</v>
      </c>
      <c r="Q1902">
        <f>IF(ROW($E1902)&lt;=VALUE(LEFT(Q$1,FIND("-",Q$1,1)-1)),0,IF(ROW($E1902)=VALUE(LEFT(Q$1,FIND("-",Q$1,1)-1))+1,AVERAGE(INDEX($E:$E,ROW($E1902)-VALUE(LEFT(Q$1,FIND("-",Q$1,1)-1))):$E1902),($E1902*(2/(VALUE(LEFT(Q$1,FIND("-",Q$1,1)-1))+1)))+(Q1901*(1-(2/(VALUE(LEFT(Q$1,FIND("-",Q$1,1)-1))+1))))))</f>
        <v>0.69704551252228109</v>
      </c>
      <c r="R1902">
        <f>IF(ROW($E1902)&lt;=VALUE(LEFT(R$1,FIND("-",R$1,1)-1)),0,IF(ROW($E1902)=VALUE(LEFT(R$1,FIND("-",R$1,1)-1))+1,AVERAGE(INDEX($E:$E,ROW($E1902)-VALUE(LEFT(R$1,FIND("-",R$1,1)-1))):$E1902),($E1902*(2/(VALUE(LEFT(R$1,FIND("-",R$1,1)-1))+1)))+(R1901*(1-(2/(VALUE(LEFT(R$1,FIND("-",R$1,1)-1))+1))))))</f>
        <v>0.671041634371635</v>
      </c>
      <c r="S1902">
        <f t="shared" si="265"/>
        <v>2.6003878150646087E-2</v>
      </c>
      <c r="T1902">
        <f>IF(ROW($E1902)&lt;=MAX(VALUE(LEFT(Q$1,FIND("-",Q$1,1)-1)),VALUE(LEFT(R$1,FIND("-",R$1,1)-1)))+VALUE(LEFT(T$1,FIND("-",T$1,1)-1))-1,0,IF(ROW($E1902)=MAX(VALUE(LEFT(Q$1,FIND("-",Q$1,1)-1)),VALUE(LEFT(R$1,FIND("-",R$1,1)-1)))+VALUE(LEFT(T$1,FIND("-",T$1,1)-1)),AVERAGE(INDEX($S:$S,ROW(S1902)-VALUE(LEFT(T$1,FIND("-",T$1,1)-1))+1):S1902),($S1902*(2/(VALUE(LEFT(T$1,FIND("-",T$1,1)-1))+1)))+(T1901*(1-(2/(VALUE(LEFT(T$1,FIND("-",T$1,1)-1))+1))))))</f>
        <v>1.8343025447237565E-2</v>
      </c>
      <c r="V1902">
        <f t="shared" si="266"/>
        <v>3.5000000000000031E-2</v>
      </c>
      <c r="W1902">
        <f>IF(ROW($E1902)&lt;=VALUE(LEFT(W$1,FIND("-",W$1,1)-1))+1,0,IF(ROW($E1901)=VALUE(LEFT(W$1,FIND("-",W$1,1)-1))+1,100-100/(1+ABS((SUMIF(INDEX($V:$V,ROW($V1902)-VALUE(LEFT(W$1,FIND("-",W$1,1)-1))+1):$V1902,"&gt;0",INDEX($V:$V,ROW($V1902)-VALUE(LEFT(W$1,FIND("-",W$1,1)-1))+1):$V1902)/COUNTIF(INDEX($V:$V,ROW($V1902)-VALUE(LEFT(W$1,FIND("-",W$1,1)-1))+1):$V1902,"&gt;0"))/(SUMIF(INDEX($V:$V,ROW($V1902)-VALUE(LEFT(W$1,FIND("-",W$1,1)-1))+1):$V1902,"&lt;0",INDEX($V:$V,ROW($V1902)-VALUE(LEFT(W$1,FIND("-",W$1,1)-1))+1):$V1902)/COUNTIF(INDEX($V:$V,ROW($V1902)-VALUE(LEFT(W$1,FIND("-",W$1,1)-1))+1):$V1902,"&lt;0")))),100-100/(1+ABS((SUMIF(INDEX($V:$V,ROW($V1902)-VALUE(LEFT(W$1,FIND("-",W$1,1)-1))+1):$V1902,"&gt;0",INDEX($V:$V,ROW($V1902)-VALUE(LEFT(W$1,FIND("-",W$1,1)-1))+1):$V1902)/VALUE(LEFT(W$1,FIND("-",W$1,1)-1)))/(SUMIF(INDEX($V:$V,ROW($V1902)-VALUE(LEFT(W$1,FIND("-",W$1,1)-1))+1):$V1902,"&lt;0",INDEX($V:$V,ROW($V1902)-VALUE(LEFT(W$1,FIND("-",W$1,1)-1))+1):$V1902)/VALUE(LEFT(W$1,FIND("-",W$1,1)-1)))))))</f>
        <v>70.312500000000014</v>
      </c>
      <c r="Y1902">
        <f>IF(ROW($E1902)&lt;=VALUE(LEFT(Y$1,FIND("-",Y$1,1)-1)),0,MAX(INDEX(C:C,ROW(C1902)-VALUE(LEFT(Y$1,FIND("-",Y$1,1)-1))+1):C1902))</f>
        <v>0.81499999999999995</v>
      </c>
      <c r="Z1902">
        <f>IF(ROW($E1902)&lt;=VALUE(LEFT(Z$1,FIND("-",Z$1,1)-1)),0,MIN(INDEX(D:D,ROW(D1902)-VALUE(LEFT(Z$1,FIND("-",Z$1,1)-1))+1):D1902))</f>
        <v>0.64</v>
      </c>
      <c r="AA1902">
        <f t="shared" si="270"/>
        <v>88.571428571428626</v>
      </c>
      <c r="AB1902">
        <f>IF(ROW($AA1902)&lt;=VALUE(LEFT(AA$1,FIND("-",AA$1,1)-1))+VALUE(LEFT(AB$1,FIND("-",AB$1,1)-1)-1),0,AVERAGE(INDEX($AA:$AA,ROW($AA1902)-VALUE(LEFT(AB$1,FIND("-",AB$1,1)-1))+1):$AA1902))</f>
        <v>79.067669172932327</v>
      </c>
      <c r="AC1902">
        <f>IF(ROW($AA1902)&lt;=VALUE(LEFT(AA$1,FIND("-",AA$1,1)-1))+VALUE(LEFT(AB$1,FIND("-",AB$1,1)-1)-1)+VALUE(LEFT(AC$1,FIND("-",AC$1,1)-1)-1),0,AVERAGE(INDEX($AB:$AB,ROW($AB1902)-VALUE(LEFT(AC$1,FIND("-",AC$1,1)-1))+1):$AB1902))</f>
        <v>54.779068884332027</v>
      </c>
      <c r="AE1902">
        <f t="shared" si="267"/>
        <v>61676044</v>
      </c>
      <c r="AG1902" t="str">
        <f t="shared" si="269"/>
        <v/>
      </c>
    </row>
    <row r="1903" spans="1:33" x14ac:dyDescent="0.25">
      <c r="A1903" s="6">
        <v>39238</v>
      </c>
      <c r="B1903">
        <v>0.8</v>
      </c>
      <c r="C1903">
        <v>0.80500000000000005</v>
      </c>
      <c r="D1903">
        <v>0.76500000000000001</v>
      </c>
      <c r="E1903">
        <v>0.79500000000000004</v>
      </c>
      <c r="F1903">
        <v>0.45833400000000002</v>
      </c>
      <c r="G1903">
        <v>730100</v>
      </c>
      <c r="I1903" t="str">
        <f t="shared" si="262"/>
        <v/>
      </c>
      <c r="J1903" t="str">
        <f t="shared" si="263"/>
        <v>Overbought</v>
      </c>
      <c r="K1903" t="str">
        <f t="shared" si="264"/>
        <v/>
      </c>
      <c r="M1903" s="11" t="str">
        <f t="shared" si="268"/>
        <v/>
      </c>
      <c r="O1903">
        <f>IF(ROW($E1903)&lt;=VALUE(LEFT(O$1,FIND("-",O$1,1)-1)),0,IF(ROW($E1903)=VALUE(LEFT(O$1,FIND("-",O$1,1)-1))+1,AVERAGE(INDEX($E:$E,ROW($E1903)-VALUE(LEFT(O$1,FIND("-",O$1,1)-1))):$E1903),($E1903*(2/(VALUE(LEFT(O$1,FIND("-",O$1,1)-1))+1)))+(O1902*(1-(2/(VALUE(LEFT(O$1,FIND("-",O$1,1)-1))+1))))))</f>
        <v>0.53150120292803171</v>
      </c>
      <c r="Q1903">
        <f>IF(ROW($E1903)&lt;=VALUE(LEFT(Q$1,FIND("-",Q$1,1)-1)),0,IF(ROW($E1903)=VALUE(LEFT(Q$1,FIND("-",Q$1,1)-1))+1,AVERAGE(INDEX($E:$E,ROW($E1903)-VALUE(LEFT(Q$1,FIND("-",Q$1,1)-1))):$E1903),($E1903*(2/(VALUE(LEFT(Q$1,FIND("-",Q$1,1)-1))+1)))+(Q1902*(1-(2/(VALUE(LEFT(Q$1,FIND("-",Q$1,1)-1))+1))))))</f>
        <v>0.71211543367269936</v>
      </c>
      <c r="R1903">
        <f>IF(ROW($E1903)&lt;=VALUE(LEFT(R$1,FIND("-",R$1,1)-1)),0,IF(ROW($E1903)=VALUE(LEFT(R$1,FIND("-",R$1,1)-1))+1,AVERAGE(INDEX($E:$E,ROW($E1903)-VALUE(LEFT(R$1,FIND("-",R$1,1)-1))):$E1903),($E1903*(2/(VALUE(LEFT(R$1,FIND("-",R$1,1)-1))+1)))+(R1902*(1-(2/(VALUE(LEFT(R$1,FIND("-",R$1,1)-1))+1))))))</f>
        <v>0.68022373552929161</v>
      </c>
      <c r="S1903">
        <f t="shared" si="265"/>
        <v>3.1891698143407754E-2</v>
      </c>
      <c r="T1903">
        <f>IF(ROW($E1903)&lt;=MAX(VALUE(LEFT(Q$1,FIND("-",Q$1,1)-1)),VALUE(LEFT(R$1,FIND("-",R$1,1)-1)))+VALUE(LEFT(T$1,FIND("-",T$1,1)-1))-1,0,IF(ROW($E1903)=MAX(VALUE(LEFT(Q$1,FIND("-",Q$1,1)-1)),VALUE(LEFT(R$1,FIND("-",R$1,1)-1)))+VALUE(LEFT(T$1,FIND("-",T$1,1)-1)),AVERAGE(INDEX($S:$S,ROW(S1903)-VALUE(LEFT(T$1,FIND("-",T$1,1)-1))+1):S1903),($S1903*(2/(VALUE(LEFT(T$1,FIND("-",T$1,1)-1))+1)))+(T1902*(1-(2/(VALUE(LEFT(T$1,FIND("-",T$1,1)-1))+1))))))</f>
        <v>2.1052759986471603E-2</v>
      </c>
      <c r="V1903">
        <f t="shared" si="266"/>
        <v>0</v>
      </c>
      <c r="W1903">
        <f>IF(ROW($E1903)&lt;=VALUE(LEFT(W$1,FIND("-",W$1,1)-1))+1,0,IF(ROW($E1902)=VALUE(LEFT(W$1,FIND("-",W$1,1)-1))+1,100-100/(1+ABS((SUMIF(INDEX($V:$V,ROW($V1903)-VALUE(LEFT(W$1,FIND("-",W$1,1)-1))+1):$V1903,"&gt;0",INDEX($V:$V,ROW($V1903)-VALUE(LEFT(W$1,FIND("-",W$1,1)-1))+1):$V1903)/COUNTIF(INDEX($V:$V,ROW($V1903)-VALUE(LEFT(W$1,FIND("-",W$1,1)-1))+1):$V1903,"&gt;0"))/(SUMIF(INDEX($V:$V,ROW($V1903)-VALUE(LEFT(W$1,FIND("-",W$1,1)-1))+1):$V1903,"&lt;0",INDEX($V:$V,ROW($V1903)-VALUE(LEFT(W$1,FIND("-",W$1,1)-1))+1):$V1903)/COUNTIF(INDEX($V:$V,ROW($V1903)-VALUE(LEFT(W$1,FIND("-",W$1,1)-1))+1):$V1903,"&lt;0")))),100-100/(1+ABS((SUMIF(INDEX($V:$V,ROW($V1903)-VALUE(LEFT(W$1,FIND("-",W$1,1)-1))+1):$V1903,"&gt;0",INDEX($V:$V,ROW($V1903)-VALUE(LEFT(W$1,FIND("-",W$1,1)-1))+1):$V1903)/VALUE(LEFT(W$1,FIND("-",W$1,1)-1)))/(SUMIF(INDEX($V:$V,ROW($V1903)-VALUE(LEFT(W$1,FIND("-",W$1,1)-1))+1):$V1903,"&lt;0",INDEX($V:$V,ROW($V1903)-VALUE(LEFT(W$1,FIND("-",W$1,1)-1))+1):$V1903)/VALUE(LEFT(W$1,FIND("-",W$1,1)-1)))))))</f>
        <v>70.312500000000014</v>
      </c>
      <c r="Y1903">
        <f>IF(ROW($E1903)&lt;=VALUE(LEFT(Y$1,FIND("-",Y$1,1)-1)),0,MAX(INDEX(C:C,ROW(C1903)-VALUE(LEFT(Y$1,FIND("-",Y$1,1)-1))+1):C1903))</f>
        <v>0.81499999999999995</v>
      </c>
      <c r="Z1903">
        <f>IF(ROW($E1903)&lt;=VALUE(LEFT(Z$1,FIND("-",Z$1,1)-1)),0,MIN(INDEX(D:D,ROW(D1903)-VALUE(LEFT(Z$1,FIND("-",Z$1,1)-1))+1):D1903))</f>
        <v>0.64</v>
      </c>
      <c r="AA1903">
        <f t="shared" si="270"/>
        <v>88.571428571428626</v>
      </c>
      <c r="AB1903">
        <f>IF(ROW($AA1903)&lt;=VALUE(LEFT(AA$1,FIND("-",AA$1,1)-1))+VALUE(LEFT(AB$1,FIND("-",AB$1,1)-1)-1),0,AVERAGE(INDEX($AA:$AA,ROW($AA1903)-VALUE(LEFT(AB$1,FIND("-",AB$1,1)-1))+1):$AA1903))</f>
        <v>91.047619047619079</v>
      </c>
      <c r="AC1903">
        <f>IF(ROW($AA1903)&lt;=VALUE(LEFT(AA$1,FIND("-",AA$1,1)-1))+VALUE(LEFT(AB$1,FIND("-",AB$1,1)-1)-1)+VALUE(LEFT(AC$1,FIND("-",AC$1,1)-1)-1),0,AVERAGE(INDEX($AB:$AB,ROW($AB1903)-VALUE(LEFT(AC$1,FIND("-",AC$1,1)-1))+1):$AB1903))</f>
        <v>75.239917976760083</v>
      </c>
      <c r="AE1903">
        <f t="shared" si="267"/>
        <v>61676044</v>
      </c>
      <c r="AG1903" t="str">
        <f t="shared" si="269"/>
        <v/>
      </c>
    </row>
    <row r="1904" spans="1:33" x14ac:dyDescent="0.25">
      <c r="A1904" s="6">
        <v>39239</v>
      </c>
      <c r="B1904">
        <v>0.79500000000000004</v>
      </c>
      <c r="C1904">
        <v>0.92500000000000004</v>
      </c>
      <c r="D1904">
        <v>0.79500000000000004</v>
      </c>
      <c r="E1904">
        <v>0.91</v>
      </c>
      <c r="F1904">
        <v>0.52463400000000004</v>
      </c>
      <c r="G1904">
        <v>6375600</v>
      </c>
      <c r="I1904" t="str">
        <f t="shared" si="262"/>
        <v/>
      </c>
      <c r="J1904" t="str">
        <f t="shared" si="263"/>
        <v>Overbought</v>
      </c>
      <c r="K1904" t="str">
        <f t="shared" si="264"/>
        <v>Overbought Below %D</v>
      </c>
      <c r="M1904" s="11" t="str">
        <f t="shared" si="268"/>
        <v/>
      </c>
      <c r="O1904">
        <f>IF(ROW($E1904)&lt;=VALUE(LEFT(O$1,FIND("-",O$1,1)-1)),0,IF(ROW($E1904)=VALUE(LEFT(O$1,FIND("-",O$1,1)-1))+1,AVERAGE(INDEX($E:$E,ROW($E1904)-VALUE(LEFT(O$1,FIND("-",O$1,1)-1))):$E1904),($E1904*(2/(VALUE(LEFT(O$1,FIND("-",O$1,1)-1))+1)))+(O1903*(1-(2/(VALUE(LEFT(O$1,FIND("-",O$1,1)-1))+1))))))</f>
        <v>0.53526736011282738</v>
      </c>
      <c r="Q1904">
        <f>IF(ROW($E1904)&lt;=VALUE(LEFT(Q$1,FIND("-",Q$1,1)-1)),0,IF(ROW($E1904)=VALUE(LEFT(Q$1,FIND("-",Q$1,1)-1))+1,AVERAGE(INDEX($E:$E,ROW($E1904)-VALUE(LEFT(Q$1,FIND("-",Q$1,1)-1))):$E1904),($E1904*(2/(VALUE(LEFT(Q$1,FIND("-",Q$1,1)-1))+1)))+(Q1903*(1-(2/(VALUE(LEFT(Q$1,FIND("-",Q$1,1)-1))+1))))))</f>
        <v>0.7425592131076687</v>
      </c>
      <c r="R1904">
        <f>IF(ROW($E1904)&lt;=VALUE(LEFT(R$1,FIND("-",R$1,1)-1)),0,IF(ROW($E1904)=VALUE(LEFT(R$1,FIND("-",R$1,1)-1))+1,AVERAGE(INDEX($E:$E,ROW($E1904)-VALUE(LEFT(R$1,FIND("-",R$1,1)-1))):$E1904),($E1904*(2/(VALUE(LEFT(R$1,FIND("-",R$1,1)-1))+1)))+(R1903*(1-(2/(VALUE(LEFT(R$1,FIND("-",R$1,1)-1))+1))))))</f>
        <v>0.69724419956415884</v>
      </c>
      <c r="S1904">
        <f t="shared" si="265"/>
        <v>4.5315013543509863E-2</v>
      </c>
      <c r="T1904">
        <f>IF(ROW($E1904)&lt;=MAX(VALUE(LEFT(Q$1,FIND("-",Q$1,1)-1)),VALUE(LEFT(R$1,FIND("-",R$1,1)-1)))+VALUE(LEFT(T$1,FIND("-",T$1,1)-1))-1,0,IF(ROW($E1904)=MAX(VALUE(LEFT(Q$1,FIND("-",Q$1,1)-1)),VALUE(LEFT(R$1,FIND("-",R$1,1)-1)))+VALUE(LEFT(T$1,FIND("-",T$1,1)-1)),AVERAGE(INDEX($S:$S,ROW(S1904)-VALUE(LEFT(T$1,FIND("-",T$1,1)-1))+1):S1904),($S1904*(2/(VALUE(LEFT(T$1,FIND("-",T$1,1)-1))+1)))+(T1903*(1-(2/(VALUE(LEFT(T$1,FIND("-",T$1,1)-1))+1))))))</f>
        <v>2.5905210697879256E-2</v>
      </c>
      <c r="V1904">
        <f t="shared" si="266"/>
        <v>0.11499999999999999</v>
      </c>
      <c r="W1904">
        <f>IF(ROW($E1904)&lt;=VALUE(LEFT(W$1,FIND("-",W$1,1)-1))+1,0,IF(ROW($E1903)=VALUE(LEFT(W$1,FIND("-",W$1,1)-1))+1,100-100/(1+ABS((SUMIF(INDEX($V:$V,ROW($V1904)-VALUE(LEFT(W$1,FIND("-",W$1,1)-1))+1):$V1904,"&gt;0",INDEX($V:$V,ROW($V1904)-VALUE(LEFT(W$1,FIND("-",W$1,1)-1))+1):$V1904)/COUNTIF(INDEX($V:$V,ROW($V1904)-VALUE(LEFT(W$1,FIND("-",W$1,1)-1))+1):$V1904,"&gt;0"))/(SUMIF(INDEX($V:$V,ROW($V1904)-VALUE(LEFT(W$1,FIND("-",W$1,1)-1))+1):$V1904,"&lt;0",INDEX($V:$V,ROW($V1904)-VALUE(LEFT(W$1,FIND("-",W$1,1)-1))+1):$V1904)/COUNTIF(INDEX($V:$V,ROW($V1904)-VALUE(LEFT(W$1,FIND("-",W$1,1)-1))+1):$V1904,"&lt;0")))),100-100/(1+ABS((SUMIF(INDEX($V:$V,ROW($V1904)-VALUE(LEFT(W$1,FIND("-",W$1,1)-1))+1):$V1904,"&gt;0",INDEX($V:$V,ROW($V1904)-VALUE(LEFT(W$1,FIND("-",W$1,1)-1))+1):$V1904)/VALUE(LEFT(W$1,FIND("-",W$1,1)-1)))/(SUMIF(INDEX($V:$V,ROW($V1904)-VALUE(LEFT(W$1,FIND("-",W$1,1)-1))+1):$V1904,"&lt;0",INDEX($V:$V,ROW($V1904)-VALUE(LEFT(W$1,FIND("-",W$1,1)-1))+1):$V1904)/VALUE(LEFT(W$1,FIND("-",W$1,1)-1)))))))</f>
        <v>77.906976744186068</v>
      </c>
      <c r="Y1904">
        <f>IF(ROW($E1904)&lt;=VALUE(LEFT(Y$1,FIND("-",Y$1,1)-1)),0,MAX(INDEX(C:C,ROW(C1904)-VALUE(LEFT(Y$1,FIND("-",Y$1,1)-1))+1):C1904))</f>
        <v>0.92500000000000004</v>
      </c>
      <c r="Z1904">
        <f>IF(ROW($E1904)&lt;=VALUE(LEFT(Z$1,FIND("-",Z$1,1)-1)),0,MIN(INDEX(D:D,ROW(D1904)-VALUE(LEFT(Z$1,FIND("-",Z$1,1)-1))+1):D1904))</f>
        <v>0.64</v>
      </c>
      <c r="AA1904">
        <f t="shared" si="270"/>
        <v>94.73684210526315</v>
      </c>
      <c r="AB1904">
        <f>IF(ROW($AA1904)&lt;=VALUE(LEFT(AA$1,FIND("-",AA$1,1)-1))+VALUE(LEFT(AB$1,FIND("-",AB$1,1)-1)-1),0,AVERAGE(INDEX($AA:$AA,ROW($AA1904)-VALUE(LEFT(AB$1,FIND("-",AB$1,1)-1))+1):$AA1904))</f>
        <v>90.626566416040134</v>
      </c>
      <c r="AC1904">
        <f>IF(ROW($AA1904)&lt;=VALUE(LEFT(AA$1,FIND("-",AA$1,1)-1))+VALUE(LEFT(AB$1,FIND("-",AB$1,1)-1)-1)+VALUE(LEFT(AC$1,FIND("-",AC$1,1)-1)-1),0,AVERAGE(INDEX($AB:$AB,ROW($AB1904)-VALUE(LEFT(AC$1,FIND("-",AC$1,1)-1))+1):$AB1904))</f>
        <v>86.913951545530509</v>
      </c>
      <c r="AE1904">
        <f t="shared" si="267"/>
        <v>68051644</v>
      </c>
      <c r="AG1904" t="str">
        <f t="shared" si="269"/>
        <v/>
      </c>
    </row>
    <row r="1905" spans="1:33" x14ac:dyDescent="0.25">
      <c r="A1905" s="6">
        <v>39240</v>
      </c>
      <c r="B1905">
        <v>0.91</v>
      </c>
      <c r="C1905">
        <v>0.98499999999999999</v>
      </c>
      <c r="D1905">
        <v>0.88500000000000001</v>
      </c>
      <c r="E1905">
        <v>0.92</v>
      </c>
      <c r="F1905">
        <v>0.53039899999999995</v>
      </c>
      <c r="G1905">
        <v>8308500</v>
      </c>
      <c r="I1905" t="str">
        <f t="shared" si="262"/>
        <v/>
      </c>
      <c r="J1905" t="str">
        <f t="shared" si="263"/>
        <v>Overbought</v>
      </c>
      <c r="K1905" t="str">
        <f t="shared" si="264"/>
        <v>Overbought Above %D</v>
      </c>
      <c r="M1905" s="11" t="str">
        <f t="shared" si="268"/>
        <v/>
      </c>
      <c r="O1905">
        <f>IF(ROW($E1905)&lt;=VALUE(LEFT(O$1,FIND("-",O$1,1)-1)),0,IF(ROW($E1905)=VALUE(LEFT(O$1,FIND("-",O$1,1)-1))+1,AVERAGE(INDEX($E:$E,ROW($E1905)-VALUE(LEFT(O$1,FIND("-",O$1,1)-1))):$E1905),($E1905*(2/(VALUE(LEFT(O$1,FIND("-",O$1,1)-1))+1)))+(O1904*(1-(2/(VALUE(LEFT(O$1,FIND("-",O$1,1)-1))+1))))))</f>
        <v>0.53909554558434158</v>
      </c>
      <c r="Q1905">
        <f>IF(ROW($E1905)&lt;=VALUE(LEFT(Q$1,FIND("-",Q$1,1)-1)),0,IF(ROW($E1905)=VALUE(LEFT(Q$1,FIND("-",Q$1,1)-1))+1,AVERAGE(INDEX($E:$E,ROW($E1905)-VALUE(LEFT(Q$1,FIND("-",Q$1,1)-1))):$E1905),($E1905*(2/(VALUE(LEFT(Q$1,FIND("-",Q$1,1)-1))+1)))+(Q1904*(1-(2/(VALUE(LEFT(Q$1,FIND("-",Q$1,1)-1))+1))))))</f>
        <v>0.76985779570648893</v>
      </c>
      <c r="R1905">
        <f>IF(ROW($E1905)&lt;=VALUE(LEFT(R$1,FIND("-",R$1,1)-1)),0,IF(ROW($E1905)=VALUE(LEFT(R$1,FIND("-",R$1,1)-1))+1,AVERAGE(INDEX($E:$E,ROW($E1905)-VALUE(LEFT(R$1,FIND("-",R$1,1)-1))):$E1905),($E1905*(2/(VALUE(LEFT(R$1,FIND("-",R$1,1)-1))+1)))+(R1904*(1-(2/(VALUE(LEFT(R$1,FIND("-",R$1,1)-1))+1))))))</f>
        <v>0.71374462922607307</v>
      </c>
      <c r="S1905">
        <f t="shared" si="265"/>
        <v>5.6113166480415866E-2</v>
      </c>
      <c r="T1905">
        <f>IF(ROW($E1905)&lt;=MAX(VALUE(LEFT(Q$1,FIND("-",Q$1,1)-1)),VALUE(LEFT(R$1,FIND("-",R$1,1)-1)))+VALUE(LEFT(T$1,FIND("-",T$1,1)-1))-1,0,IF(ROW($E1905)=MAX(VALUE(LEFT(Q$1,FIND("-",Q$1,1)-1)),VALUE(LEFT(R$1,FIND("-",R$1,1)-1)))+VALUE(LEFT(T$1,FIND("-",T$1,1)-1)),AVERAGE(INDEX($S:$S,ROW(S1905)-VALUE(LEFT(T$1,FIND("-",T$1,1)-1))+1):S1905),($S1905*(2/(VALUE(LEFT(T$1,FIND("-",T$1,1)-1))+1)))+(T1904*(1-(2/(VALUE(LEFT(T$1,FIND("-",T$1,1)-1))+1))))))</f>
        <v>3.1946801854386579E-2</v>
      </c>
      <c r="V1905">
        <f t="shared" si="266"/>
        <v>1.0000000000000009E-2</v>
      </c>
      <c r="W1905">
        <f>IF(ROW($E1905)&lt;=VALUE(LEFT(W$1,FIND("-",W$1,1)-1))+1,0,IF(ROW($E1904)=VALUE(LEFT(W$1,FIND("-",W$1,1)-1))+1,100-100/(1+ABS((SUMIF(INDEX($V:$V,ROW($V1905)-VALUE(LEFT(W$1,FIND("-",W$1,1)-1))+1):$V1905,"&gt;0",INDEX($V:$V,ROW($V1905)-VALUE(LEFT(W$1,FIND("-",W$1,1)-1))+1):$V1905)/COUNTIF(INDEX($V:$V,ROW($V1905)-VALUE(LEFT(W$1,FIND("-",W$1,1)-1))+1):$V1905,"&gt;0"))/(SUMIF(INDEX($V:$V,ROW($V1905)-VALUE(LEFT(W$1,FIND("-",W$1,1)-1))+1):$V1905,"&lt;0",INDEX($V:$V,ROW($V1905)-VALUE(LEFT(W$1,FIND("-",W$1,1)-1))+1):$V1905)/COUNTIF(INDEX($V:$V,ROW($V1905)-VALUE(LEFT(W$1,FIND("-",W$1,1)-1))+1):$V1905,"&lt;0")))),100-100/(1+ABS((SUMIF(INDEX($V:$V,ROW($V1905)-VALUE(LEFT(W$1,FIND("-",W$1,1)-1))+1):$V1905,"&gt;0",INDEX($V:$V,ROW($V1905)-VALUE(LEFT(W$1,FIND("-",W$1,1)-1))+1):$V1905)/VALUE(LEFT(W$1,FIND("-",W$1,1)-1)))/(SUMIF(INDEX($V:$V,ROW($V1905)-VALUE(LEFT(W$1,FIND("-",W$1,1)-1))+1):$V1905,"&lt;0",INDEX($V:$V,ROW($V1905)-VALUE(LEFT(W$1,FIND("-",W$1,1)-1))+1):$V1905)/VALUE(LEFT(W$1,FIND("-",W$1,1)-1)))))))</f>
        <v>76.250000000000028</v>
      </c>
      <c r="Y1905">
        <f>IF(ROW($E1905)&lt;=VALUE(LEFT(Y$1,FIND("-",Y$1,1)-1)),0,MAX(INDEX(C:C,ROW(C1905)-VALUE(LEFT(Y$1,FIND("-",Y$1,1)-1))+1):C1905))</f>
        <v>0.98499999999999999</v>
      </c>
      <c r="Z1905">
        <f>IF(ROW($E1905)&lt;=VALUE(LEFT(Z$1,FIND("-",Z$1,1)-1)),0,MIN(INDEX(D:D,ROW(D1905)-VALUE(LEFT(Z$1,FIND("-",Z$1,1)-1))+1):D1905))</f>
        <v>0.64</v>
      </c>
      <c r="AA1905">
        <f t="shared" si="270"/>
        <v>81.159420289855092</v>
      </c>
      <c r="AB1905">
        <f>IF(ROW($AA1905)&lt;=VALUE(LEFT(AA$1,FIND("-",AA$1,1)-1))+VALUE(LEFT(AB$1,FIND("-",AB$1,1)-1)-1),0,AVERAGE(INDEX($AA:$AA,ROW($AA1905)-VALUE(LEFT(AB$1,FIND("-",AB$1,1)-1))+1):$AA1905))</f>
        <v>88.155896988848966</v>
      </c>
      <c r="AC1905">
        <f>IF(ROW($AA1905)&lt;=VALUE(LEFT(AA$1,FIND("-",AA$1,1)-1))+VALUE(LEFT(AB$1,FIND("-",AB$1,1)-1)-1)+VALUE(LEFT(AC$1,FIND("-",AC$1,1)-1)-1),0,AVERAGE(INDEX($AB:$AB,ROW($AB1905)-VALUE(LEFT(AC$1,FIND("-",AC$1,1)-1))+1):$AB1905))</f>
        <v>89.943360817502722</v>
      </c>
      <c r="AE1905">
        <f t="shared" si="267"/>
        <v>76360144</v>
      </c>
      <c r="AG1905" t="str">
        <f t="shared" si="269"/>
        <v/>
      </c>
    </row>
    <row r="1906" spans="1:33" x14ac:dyDescent="0.25">
      <c r="A1906" s="6">
        <v>39241</v>
      </c>
      <c r="B1906">
        <v>0.9</v>
      </c>
      <c r="C1906">
        <v>0.95499999999999996</v>
      </c>
      <c r="D1906">
        <v>0.87</v>
      </c>
      <c r="E1906">
        <v>0.93500000000000005</v>
      </c>
      <c r="F1906">
        <v>0.53904700000000005</v>
      </c>
      <c r="G1906">
        <v>5672700</v>
      </c>
      <c r="I1906" t="str">
        <f t="shared" si="262"/>
        <v/>
      </c>
      <c r="J1906" t="str">
        <f t="shared" si="263"/>
        <v>Overbought</v>
      </c>
      <c r="K1906" t="str">
        <f t="shared" si="264"/>
        <v>Overbought Above %D</v>
      </c>
      <c r="M1906" s="11" t="str">
        <f t="shared" si="268"/>
        <v/>
      </c>
      <c r="O1906">
        <f>IF(ROW($E1906)&lt;=VALUE(LEFT(O$1,FIND("-",O$1,1)-1)),0,IF(ROW($E1906)=VALUE(LEFT(O$1,FIND("-",O$1,1)-1))+1,AVERAGE(INDEX($E:$E,ROW($E1906)-VALUE(LEFT(O$1,FIND("-",O$1,1)-1))):$E1906),($E1906*(2/(VALUE(LEFT(O$1,FIND("-",O$1,1)-1))+1)))+(O1905*(1-(2/(VALUE(LEFT(O$1,FIND("-",O$1,1)-1))+1))))))</f>
        <v>0.54303489338947253</v>
      </c>
      <c r="Q1906">
        <f>IF(ROW($E1906)&lt;=VALUE(LEFT(Q$1,FIND("-",Q$1,1)-1)),0,IF(ROW($E1906)=VALUE(LEFT(Q$1,FIND("-",Q$1,1)-1))+1,AVERAGE(INDEX($E:$E,ROW($E1906)-VALUE(LEFT(Q$1,FIND("-",Q$1,1)-1))):$E1906),($E1906*(2/(VALUE(LEFT(Q$1,FIND("-",Q$1,1)-1))+1)))+(Q1905*(1-(2/(VALUE(LEFT(Q$1,FIND("-",Q$1,1)-1))+1))))))</f>
        <v>0.79526428867472143</v>
      </c>
      <c r="R1906">
        <f>IF(ROW($E1906)&lt;=VALUE(LEFT(R$1,FIND("-",R$1,1)-1)),0,IF(ROW($E1906)=VALUE(LEFT(R$1,FIND("-",R$1,1)-1))+1,AVERAGE(INDEX($E:$E,ROW($E1906)-VALUE(LEFT(R$1,FIND("-",R$1,1)-1))):$E1906),($E1906*(2/(VALUE(LEFT(R$1,FIND("-",R$1,1)-1))+1)))+(R1905*(1-(2/(VALUE(LEFT(R$1,FIND("-",R$1,1)-1))+1))))))</f>
        <v>0.7301339159500676</v>
      </c>
      <c r="S1906">
        <f t="shared" si="265"/>
        <v>6.5130372724653829E-2</v>
      </c>
      <c r="T1906">
        <f>IF(ROW($E1906)&lt;=MAX(VALUE(LEFT(Q$1,FIND("-",Q$1,1)-1)),VALUE(LEFT(R$1,FIND("-",R$1,1)-1)))+VALUE(LEFT(T$1,FIND("-",T$1,1)-1))-1,0,IF(ROW($E1906)=MAX(VALUE(LEFT(Q$1,FIND("-",Q$1,1)-1)),VALUE(LEFT(R$1,FIND("-",R$1,1)-1)))+VALUE(LEFT(T$1,FIND("-",T$1,1)-1)),AVERAGE(INDEX($S:$S,ROW(S1906)-VALUE(LEFT(T$1,FIND("-",T$1,1)-1))+1):S1906),($S1906*(2/(VALUE(LEFT(T$1,FIND("-",T$1,1)-1))+1)))+(T1905*(1-(2/(VALUE(LEFT(T$1,FIND("-",T$1,1)-1))+1))))))</f>
        <v>3.8583516028440026E-2</v>
      </c>
      <c r="V1906">
        <f t="shared" si="266"/>
        <v>1.5000000000000013E-2</v>
      </c>
      <c r="W1906">
        <f>IF(ROW($E1906)&lt;=VALUE(LEFT(W$1,FIND("-",W$1,1)-1))+1,0,IF(ROW($E1905)=VALUE(LEFT(W$1,FIND("-",W$1,1)-1))+1,100-100/(1+ABS((SUMIF(INDEX($V:$V,ROW($V1906)-VALUE(LEFT(W$1,FIND("-",W$1,1)-1))+1):$V1906,"&gt;0",INDEX($V:$V,ROW($V1906)-VALUE(LEFT(W$1,FIND("-",W$1,1)-1))+1):$V1906)/COUNTIF(INDEX($V:$V,ROW($V1906)-VALUE(LEFT(W$1,FIND("-",W$1,1)-1))+1):$V1906,"&gt;0"))/(SUMIF(INDEX($V:$V,ROW($V1906)-VALUE(LEFT(W$1,FIND("-",W$1,1)-1))+1):$V1906,"&lt;0",INDEX($V:$V,ROW($V1906)-VALUE(LEFT(W$1,FIND("-",W$1,1)-1))+1):$V1906)/COUNTIF(INDEX($V:$V,ROW($V1906)-VALUE(LEFT(W$1,FIND("-",W$1,1)-1))+1):$V1906,"&lt;0")))),100-100/(1+ABS((SUMIF(INDEX($V:$V,ROW($V1906)-VALUE(LEFT(W$1,FIND("-",W$1,1)-1))+1):$V1906,"&gt;0",INDEX($V:$V,ROW($V1906)-VALUE(LEFT(W$1,FIND("-",W$1,1)-1))+1):$V1906)/VALUE(LEFT(W$1,FIND("-",W$1,1)-1)))/(SUMIF(INDEX($V:$V,ROW($V1906)-VALUE(LEFT(W$1,FIND("-",W$1,1)-1))+1):$V1906,"&lt;0",INDEX($V:$V,ROW($V1906)-VALUE(LEFT(W$1,FIND("-",W$1,1)-1))+1):$V1906)/VALUE(LEFT(W$1,FIND("-",W$1,1)-1)))))))</f>
        <v>76.82926829268294</v>
      </c>
      <c r="Y1906">
        <f>IF(ROW($E1906)&lt;=VALUE(LEFT(Y$1,FIND("-",Y$1,1)-1)),0,MAX(INDEX(C:C,ROW(C1906)-VALUE(LEFT(Y$1,FIND("-",Y$1,1)-1))+1):C1906))</f>
        <v>0.98499999999999999</v>
      </c>
      <c r="Z1906">
        <f>IF(ROW($E1906)&lt;=VALUE(LEFT(Z$1,FIND("-",Z$1,1)-1)),0,MIN(INDEX(D:D,ROW(D1906)-VALUE(LEFT(Z$1,FIND("-",Z$1,1)-1))+1):D1906))</f>
        <v>0.64</v>
      </c>
      <c r="AA1906">
        <f t="shared" si="270"/>
        <v>85.507246376811608</v>
      </c>
      <c r="AB1906">
        <f>IF(ROW($AA1906)&lt;=VALUE(LEFT(AA$1,FIND("-",AA$1,1)-1))+VALUE(LEFT(AB$1,FIND("-",AB$1,1)-1)-1),0,AVERAGE(INDEX($AA:$AA,ROW($AA1906)-VALUE(LEFT(AB$1,FIND("-",AB$1,1)-1))+1):$AA1906))</f>
        <v>87.134502923976626</v>
      </c>
      <c r="AC1906">
        <f>IF(ROW($AA1906)&lt;=VALUE(LEFT(AA$1,FIND("-",AA$1,1)-1))+VALUE(LEFT(AB$1,FIND("-",AB$1,1)-1)-1)+VALUE(LEFT(AC$1,FIND("-",AC$1,1)-1)-1),0,AVERAGE(INDEX($AB:$AB,ROW($AB1906)-VALUE(LEFT(AC$1,FIND("-",AC$1,1)-1))+1):$AB1906))</f>
        <v>88.638988776288571</v>
      </c>
      <c r="AE1906">
        <f t="shared" si="267"/>
        <v>82032844</v>
      </c>
      <c r="AG1906" t="str">
        <f t="shared" si="269"/>
        <v/>
      </c>
    </row>
    <row r="1907" spans="1:33" x14ac:dyDescent="0.25">
      <c r="A1907" s="6">
        <v>39244</v>
      </c>
      <c r="B1907">
        <v>0.94</v>
      </c>
      <c r="C1907">
        <v>0.98499999999999999</v>
      </c>
      <c r="D1907">
        <v>0.93</v>
      </c>
      <c r="E1907">
        <v>0.95</v>
      </c>
      <c r="F1907">
        <v>0.54769500000000004</v>
      </c>
      <c r="G1907">
        <v>3753300</v>
      </c>
      <c r="I1907" t="str">
        <f t="shared" si="262"/>
        <v/>
      </c>
      <c r="J1907" t="str">
        <f t="shared" si="263"/>
        <v>Overbought</v>
      </c>
      <c r="K1907" t="str">
        <f t="shared" si="264"/>
        <v>Overbought Above %D</v>
      </c>
      <c r="M1907" s="11" t="str">
        <f t="shared" si="268"/>
        <v/>
      </c>
      <c r="O1907">
        <f>IF(ROW($E1907)&lt;=VALUE(LEFT(O$1,FIND("-",O$1,1)-1)),0,IF(ROW($E1907)=VALUE(LEFT(O$1,FIND("-",O$1,1)-1))+1,AVERAGE(INDEX($E:$E,ROW($E1907)-VALUE(LEFT(O$1,FIND("-",O$1,1)-1))):$E1907),($E1907*(2/(VALUE(LEFT(O$1,FIND("-",O$1,1)-1))+1)))+(O1906*(1-(2/(VALUE(LEFT(O$1,FIND("-",O$1,1)-1))+1))))))</f>
        <v>0.54708429743534837</v>
      </c>
      <c r="Q1907">
        <f>IF(ROW($E1907)&lt;=VALUE(LEFT(Q$1,FIND("-",Q$1,1)-1)),0,IF(ROW($E1907)=VALUE(LEFT(Q$1,FIND("-",Q$1,1)-1))+1,AVERAGE(INDEX($E:$E,ROW($E1907)-VALUE(LEFT(Q$1,FIND("-",Q$1,1)-1))):$E1907),($E1907*(2/(VALUE(LEFT(Q$1,FIND("-",Q$1,1)-1))+1)))+(Q1906*(1-(2/(VALUE(LEFT(Q$1,FIND("-",Q$1,1)-1))+1))))))</f>
        <v>0.81906978272476427</v>
      </c>
      <c r="R1907">
        <f>IF(ROW($E1907)&lt;=VALUE(LEFT(R$1,FIND("-",R$1,1)-1)),0,IF(ROW($E1907)=VALUE(LEFT(R$1,FIND("-",R$1,1)-1))+1,AVERAGE(INDEX($E:$E,ROW($E1907)-VALUE(LEFT(R$1,FIND("-",R$1,1)-1))):$E1907),($E1907*(2/(VALUE(LEFT(R$1,FIND("-",R$1,1)-1))+1)))+(R1906*(1-(2/(VALUE(LEFT(R$1,FIND("-",R$1,1)-1))+1))))))</f>
        <v>0.74642029254635878</v>
      </c>
      <c r="S1907">
        <f t="shared" si="265"/>
        <v>7.2649490178405496E-2</v>
      </c>
      <c r="T1907">
        <f>IF(ROW($E1907)&lt;=MAX(VALUE(LEFT(Q$1,FIND("-",Q$1,1)-1)),VALUE(LEFT(R$1,FIND("-",R$1,1)-1)))+VALUE(LEFT(T$1,FIND("-",T$1,1)-1))-1,0,IF(ROW($E1907)=MAX(VALUE(LEFT(Q$1,FIND("-",Q$1,1)-1)),VALUE(LEFT(R$1,FIND("-",R$1,1)-1)))+VALUE(LEFT(T$1,FIND("-",T$1,1)-1)),AVERAGE(INDEX($S:$S,ROW(S1907)-VALUE(LEFT(T$1,FIND("-",T$1,1)-1))+1):S1907),($S1907*(2/(VALUE(LEFT(T$1,FIND("-",T$1,1)-1))+1)))+(T1906*(1-(2/(VALUE(LEFT(T$1,FIND("-",T$1,1)-1))+1))))))</f>
        <v>4.5396710858433123E-2</v>
      </c>
      <c r="V1907">
        <f t="shared" si="266"/>
        <v>1.4999999999999902E-2</v>
      </c>
      <c r="W1907">
        <f>IF(ROW($E1907)&lt;=VALUE(LEFT(W$1,FIND("-",W$1,1)-1))+1,0,IF(ROW($E1906)=VALUE(LEFT(W$1,FIND("-",W$1,1)-1))+1,100-100/(1+ABS((SUMIF(INDEX($V:$V,ROW($V1907)-VALUE(LEFT(W$1,FIND("-",W$1,1)-1))+1):$V1907,"&gt;0",INDEX($V:$V,ROW($V1907)-VALUE(LEFT(W$1,FIND("-",W$1,1)-1))+1):$V1907)/COUNTIF(INDEX($V:$V,ROW($V1907)-VALUE(LEFT(W$1,FIND("-",W$1,1)-1))+1):$V1907,"&gt;0"))/(SUMIF(INDEX($V:$V,ROW($V1907)-VALUE(LEFT(W$1,FIND("-",W$1,1)-1))+1):$V1907,"&lt;0",INDEX($V:$V,ROW($V1907)-VALUE(LEFT(W$1,FIND("-",W$1,1)-1))+1):$V1907)/COUNTIF(INDEX($V:$V,ROW($V1907)-VALUE(LEFT(W$1,FIND("-",W$1,1)-1))+1):$V1907,"&lt;0")))),100-100/(1+ABS((SUMIF(INDEX($V:$V,ROW($V1907)-VALUE(LEFT(W$1,FIND("-",W$1,1)-1))+1):$V1907,"&gt;0",INDEX($V:$V,ROW($V1907)-VALUE(LEFT(W$1,FIND("-",W$1,1)-1))+1):$V1907)/VALUE(LEFT(W$1,FIND("-",W$1,1)-1)))/(SUMIF(INDEX($V:$V,ROW($V1907)-VALUE(LEFT(W$1,FIND("-",W$1,1)-1))+1):$V1907,"&lt;0",INDEX($V:$V,ROW($V1907)-VALUE(LEFT(W$1,FIND("-",W$1,1)-1))+1):$V1907)/VALUE(LEFT(W$1,FIND("-",W$1,1)-1)))))))</f>
        <v>86.842105263157904</v>
      </c>
      <c r="Y1907">
        <f>IF(ROW($E1907)&lt;=VALUE(LEFT(Y$1,FIND("-",Y$1,1)-1)),0,MAX(INDEX(C:C,ROW(C1907)-VALUE(LEFT(Y$1,FIND("-",Y$1,1)-1))+1):C1907))</f>
        <v>0.98499999999999999</v>
      </c>
      <c r="Z1907">
        <f>IF(ROW($E1907)&lt;=VALUE(LEFT(Z$1,FIND("-",Z$1,1)-1)),0,MIN(INDEX(D:D,ROW(D1907)-VALUE(LEFT(Z$1,FIND("-",Z$1,1)-1))+1):D1907))</f>
        <v>0.64</v>
      </c>
      <c r="AA1907">
        <f t="shared" si="270"/>
        <v>89.85507246376811</v>
      </c>
      <c r="AB1907">
        <f>IF(ROW($AA1907)&lt;=VALUE(LEFT(AA$1,FIND("-",AA$1,1)-1))+VALUE(LEFT(AB$1,FIND("-",AB$1,1)-1)-1),0,AVERAGE(INDEX($AA:$AA,ROW($AA1907)-VALUE(LEFT(AB$1,FIND("-",AB$1,1)-1))+1):$AA1907))</f>
        <v>85.507246376811608</v>
      </c>
      <c r="AC1907">
        <f>IF(ROW($AA1907)&lt;=VALUE(LEFT(AA$1,FIND("-",AA$1,1)-1))+VALUE(LEFT(AB$1,FIND("-",AB$1,1)-1)-1)+VALUE(LEFT(AC$1,FIND("-",AC$1,1)-1)-1),0,AVERAGE(INDEX($AB:$AB,ROW($AB1907)-VALUE(LEFT(AC$1,FIND("-",AC$1,1)-1))+1):$AB1907))</f>
        <v>86.932548763212409</v>
      </c>
      <c r="AE1907">
        <f t="shared" si="267"/>
        <v>85786144</v>
      </c>
      <c r="AG1907" t="str">
        <f t="shared" si="269"/>
        <v/>
      </c>
    </row>
    <row r="1908" spans="1:33" x14ac:dyDescent="0.25">
      <c r="A1908" s="6">
        <v>39245</v>
      </c>
      <c r="B1908">
        <v>0.96</v>
      </c>
      <c r="C1908">
        <v>0.97</v>
      </c>
      <c r="D1908">
        <v>0.94</v>
      </c>
      <c r="E1908">
        <v>0.94</v>
      </c>
      <c r="F1908">
        <v>0.54193000000000002</v>
      </c>
      <c r="G1908">
        <v>1268400</v>
      </c>
      <c r="I1908" t="str">
        <f t="shared" si="262"/>
        <v/>
      </c>
      <c r="J1908" t="str">
        <f t="shared" si="263"/>
        <v>Overbought</v>
      </c>
      <c r="K1908" t="str">
        <f t="shared" si="264"/>
        <v>Overbought Below %D</v>
      </c>
      <c r="M1908" s="11" t="str">
        <f t="shared" si="268"/>
        <v/>
      </c>
      <c r="O1908">
        <f>IF(ROW($E1908)&lt;=VALUE(LEFT(O$1,FIND("-",O$1,1)-1)),0,IF(ROW($E1908)=VALUE(LEFT(O$1,FIND("-",O$1,1)-1))+1,AVERAGE(INDEX($E:$E,ROW($E1908)-VALUE(LEFT(O$1,FIND("-",O$1,1)-1))):$E1908),($E1908*(2/(VALUE(LEFT(O$1,FIND("-",O$1,1)-1))+1)))+(O1907*(1-(2/(VALUE(LEFT(O$1,FIND("-",O$1,1)-1))+1))))))</f>
        <v>0.55099390641609114</v>
      </c>
      <c r="Q1908">
        <f>IF(ROW($E1908)&lt;=VALUE(LEFT(Q$1,FIND("-",Q$1,1)-1)),0,IF(ROW($E1908)=VALUE(LEFT(Q$1,FIND("-",Q$1,1)-1))+1,AVERAGE(INDEX($E:$E,ROW($E1908)-VALUE(LEFT(Q$1,FIND("-",Q$1,1)-1))):$E1908),($E1908*(2/(VALUE(LEFT(Q$1,FIND("-",Q$1,1)-1))+1)))+(Q1907*(1-(2/(VALUE(LEFT(Q$1,FIND("-",Q$1,1)-1))+1))))))</f>
        <v>0.83767443153633891</v>
      </c>
      <c r="R1908">
        <f>IF(ROW($E1908)&lt;=VALUE(LEFT(R$1,FIND("-",R$1,1)-1)),0,IF(ROW($E1908)=VALUE(LEFT(R$1,FIND("-",R$1,1)-1))+1,AVERAGE(INDEX($E:$E,ROW($E1908)-VALUE(LEFT(R$1,FIND("-",R$1,1)-1))):$E1908),($E1908*(2/(VALUE(LEFT(R$1,FIND("-",R$1,1)-1))+1)))+(R1907*(1-(2/(VALUE(LEFT(R$1,FIND("-",R$1,1)-1))+1))))))</f>
        <v>0.76075953013551734</v>
      </c>
      <c r="S1908">
        <f t="shared" si="265"/>
        <v>7.6914901400821578E-2</v>
      </c>
      <c r="T1908">
        <f>IF(ROW($E1908)&lt;=MAX(VALUE(LEFT(Q$1,FIND("-",Q$1,1)-1)),VALUE(LEFT(R$1,FIND("-",R$1,1)-1)))+VALUE(LEFT(T$1,FIND("-",T$1,1)-1))-1,0,IF(ROW($E1908)=MAX(VALUE(LEFT(Q$1,FIND("-",Q$1,1)-1)),VALUE(LEFT(R$1,FIND("-",R$1,1)-1)))+VALUE(LEFT(T$1,FIND("-",T$1,1)-1)),AVERAGE(INDEX($S:$S,ROW(S1908)-VALUE(LEFT(T$1,FIND("-",T$1,1)-1))+1):S1908),($S1908*(2/(VALUE(LEFT(T$1,FIND("-",T$1,1)-1))+1)))+(T1907*(1-(2/(VALUE(LEFT(T$1,FIND("-",T$1,1)-1))+1))))))</f>
        <v>5.1700348966910822E-2</v>
      </c>
      <c r="V1908">
        <f t="shared" si="266"/>
        <v>-1.0000000000000009E-2</v>
      </c>
      <c r="W1908">
        <f>IF(ROW($E1908)&lt;=VALUE(LEFT(W$1,FIND("-",W$1,1)-1))+1,0,IF(ROW($E1907)=VALUE(LEFT(W$1,FIND("-",W$1,1)-1))+1,100-100/(1+ABS((SUMIF(INDEX($V:$V,ROW($V1908)-VALUE(LEFT(W$1,FIND("-",W$1,1)-1))+1):$V1908,"&gt;0",INDEX($V:$V,ROW($V1908)-VALUE(LEFT(W$1,FIND("-",W$1,1)-1))+1):$V1908)/COUNTIF(INDEX($V:$V,ROW($V1908)-VALUE(LEFT(W$1,FIND("-",W$1,1)-1))+1):$V1908,"&gt;0"))/(SUMIF(INDEX($V:$V,ROW($V1908)-VALUE(LEFT(W$1,FIND("-",W$1,1)-1))+1):$V1908,"&lt;0",INDEX($V:$V,ROW($V1908)-VALUE(LEFT(W$1,FIND("-",W$1,1)-1))+1):$V1908)/COUNTIF(INDEX($V:$V,ROW($V1908)-VALUE(LEFT(W$1,FIND("-",W$1,1)-1))+1):$V1908,"&lt;0")))),100-100/(1+ABS((SUMIF(INDEX($V:$V,ROW($V1908)-VALUE(LEFT(W$1,FIND("-",W$1,1)-1))+1):$V1908,"&gt;0",INDEX($V:$V,ROW($V1908)-VALUE(LEFT(W$1,FIND("-",W$1,1)-1))+1):$V1908)/VALUE(LEFT(W$1,FIND("-",W$1,1)-1)))/(SUMIF(INDEX($V:$V,ROW($V1908)-VALUE(LEFT(W$1,FIND("-",W$1,1)-1))+1):$V1908,"&lt;0",INDEX($V:$V,ROW($V1908)-VALUE(LEFT(W$1,FIND("-",W$1,1)-1))+1):$V1908)/VALUE(LEFT(W$1,FIND("-",W$1,1)-1)))))))</f>
        <v>83.78378378378379</v>
      </c>
      <c r="Y1908">
        <f>IF(ROW($E1908)&lt;=VALUE(LEFT(Y$1,FIND("-",Y$1,1)-1)),0,MAX(INDEX(C:C,ROW(C1908)-VALUE(LEFT(Y$1,FIND("-",Y$1,1)-1))+1):C1908))</f>
        <v>0.98499999999999999</v>
      </c>
      <c r="Z1908">
        <f>IF(ROW($E1908)&lt;=VALUE(LEFT(Z$1,FIND("-",Z$1,1)-1)),0,MIN(INDEX(D:D,ROW(D1908)-VALUE(LEFT(Z$1,FIND("-",Z$1,1)-1))+1):D1908))</f>
        <v>0.64</v>
      </c>
      <c r="AA1908">
        <f t="shared" si="270"/>
        <v>86.956521739130423</v>
      </c>
      <c r="AB1908">
        <f>IF(ROW($AA1908)&lt;=VALUE(LEFT(AA$1,FIND("-",AA$1,1)-1))+VALUE(LEFT(AB$1,FIND("-",AB$1,1)-1)-1),0,AVERAGE(INDEX($AA:$AA,ROW($AA1908)-VALUE(LEFT(AB$1,FIND("-",AB$1,1)-1))+1):$AA1908))</f>
        <v>87.439613526570042</v>
      </c>
      <c r="AC1908">
        <f>IF(ROW($AA1908)&lt;=VALUE(LEFT(AA$1,FIND("-",AA$1,1)-1))+VALUE(LEFT(AB$1,FIND("-",AB$1,1)-1)-1)+VALUE(LEFT(AC$1,FIND("-",AC$1,1)-1)-1),0,AVERAGE(INDEX($AB:$AB,ROW($AB1908)-VALUE(LEFT(AC$1,FIND("-",AC$1,1)-1))+1):$AB1908))</f>
        <v>86.693787609119411</v>
      </c>
      <c r="AE1908">
        <f t="shared" si="267"/>
        <v>84517744</v>
      </c>
      <c r="AG1908" t="str">
        <f t="shared" si="269"/>
        <v/>
      </c>
    </row>
    <row r="1909" spans="1:33" x14ac:dyDescent="0.25">
      <c r="A1909" s="6">
        <v>39246</v>
      </c>
      <c r="B1909">
        <v>0.92</v>
      </c>
      <c r="C1909">
        <v>0.93</v>
      </c>
      <c r="D1909">
        <v>0.91</v>
      </c>
      <c r="E1909">
        <v>0.91</v>
      </c>
      <c r="F1909">
        <v>0.52463400000000004</v>
      </c>
      <c r="G1909">
        <v>1480800</v>
      </c>
      <c r="I1909" t="str">
        <f t="shared" si="262"/>
        <v/>
      </c>
      <c r="J1909" t="str">
        <f t="shared" si="263"/>
        <v>Overbought</v>
      </c>
      <c r="K1909" t="str">
        <f t="shared" si="264"/>
        <v>Overbought Above %D</v>
      </c>
      <c r="M1909" s="11" t="str">
        <f t="shared" si="268"/>
        <v/>
      </c>
      <c r="O1909">
        <f>IF(ROW($E1909)&lt;=VALUE(LEFT(O$1,FIND("-",O$1,1)-1)),0,IF(ROW($E1909)=VALUE(LEFT(O$1,FIND("-",O$1,1)-1))+1,AVERAGE(INDEX($E:$E,ROW($E1909)-VALUE(LEFT(O$1,FIND("-",O$1,1)-1))):$E1909),($E1909*(2/(VALUE(LEFT(O$1,FIND("-",O$1,1)-1))+1)))+(O1908*(1-(2/(VALUE(LEFT(O$1,FIND("-",O$1,1)-1))+1))))))</f>
        <v>0.55456610635224945</v>
      </c>
      <c r="Q1909">
        <f>IF(ROW($E1909)&lt;=VALUE(LEFT(Q$1,FIND("-",Q$1,1)-1)),0,IF(ROW($E1909)=VALUE(LEFT(Q$1,FIND("-",Q$1,1)-1))+1,AVERAGE(INDEX($E:$E,ROW($E1909)-VALUE(LEFT(Q$1,FIND("-",Q$1,1)-1))):$E1909),($E1909*(2/(VALUE(LEFT(Q$1,FIND("-",Q$1,1)-1))+1)))+(Q1908*(1-(2/(VALUE(LEFT(Q$1,FIND("-",Q$1,1)-1))+1))))))</f>
        <v>0.84880144206920982</v>
      </c>
      <c r="R1909">
        <f>IF(ROW($E1909)&lt;=VALUE(LEFT(R$1,FIND("-",R$1,1)-1)),0,IF(ROW($E1909)=VALUE(LEFT(R$1,FIND("-",R$1,1)-1))+1,AVERAGE(INDEX($E:$E,ROW($E1909)-VALUE(LEFT(R$1,FIND("-",R$1,1)-1))):$E1909),($E1909*(2/(VALUE(LEFT(R$1,FIND("-",R$1,1)-1))+1)))+(R1908*(1-(2/(VALUE(LEFT(R$1,FIND("-",R$1,1)-1))+1))))))</f>
        <v>0.77181437975510858</v>
      </c>
      <c r="S1909">
        <f t="shared" si="265"/>
        <v>7.698706231410124E-2</v>
      </c>
      <c r="T1909">
        <f>IF(ROW($E1909)&lt;=MAX(VALUE(LEFT(Q$1,FIND("-",Q$1,1)-1)),VALUE(LEFT(R$1,FIND("-",R$1,1)-1)))+VALUE(LEFT(T$1,FIND("-",T$1,1)-1))-1,0,IF(ROW($E1909)=MAX(VALUE(LEFT(Q$1,FIND("-",Q$1,1)-1)),VALUE(LEFT(R$1,FIND("-",R$1,1)-1)))+VALUE(LEFT(T$1,FIND("-",T$1,1)-1)),AVERAGE(INDEX($S:$S,ROW(S1909)-VALUE(LEFT(T$1,FIND("-",T$1,1)-1))+1):S1909),($S1909*(2/(VALUE(LEFT(T$1,FIND("-",T$1,1)-1))+1)))+(T1908*(1-(2/(VALUE(LEFT(T$1,FIND("-",T$1,1)-1))+1))))))</f>
        <v>5.675769163634891E-2</v>
      </c>
      <c r="V1909">
        <f t="shared" si="266"/>
        <v>-2.9999999999999916E-2</v>
      </c>
      <c r="W1909">
        <f>IF(ROW($E1909)&lt;=VALUE(LEFT(W$1,FIND("-",W$1,1)-1))+1,0,IF(ROW($E1908)=VALUE(LEFT(W$1,FIND("-",W$1,1)-1))+1,100-100/(1+ABS((SUMIF(INDEX($V:$V,ROW($V1909)-VALUE(LEFT(W$1,FIND("-",W$1,1)-1))+1):$V1909,"&gt;0",INDEX($V:$V,ROW($V1909)-VALUE(LEFT(W$1,FIND("-",W$1,1)-1))+1):$V1909)/COUNTIF(INDEX($V:$V,ROW($V1909)-VALUE(LEFT(W$1,FIND("-",W$1,1)-1))+1):$V1909,"&gt;0"))/(SUMIF(INDEX($V:$V,ROW($V1909)-VALUE(LEFT(W$1,FIND("-",W$1,1)-1))+1):$V1909,"&lt;0",INDEX($V:$V,ROW($V1909)-VALUE(LEFT(W$1,FIND("-",W$1,1)-1))+1):$V1909)/COUNTIF(INDEX($V:$V,ROW($V1909)-VALUE(LEFT(W$1,FIND("-",W$1,1)-1))+1):$V1909,"&lt;0")))),100-100/(1+ABS((SUMIF(INDEX($V:$V,ROW($V1909)-VALUE(LEFT(W$1,FIND("-",W$1,1)-1))+1):$V1909,"&gt;0",INDEX($V:$V,ROW($V1909)-VALUE(LEFT(W$1,FIND("-",W$1,1)-1))+1):$V1909)/VALUE(LEFT(W$1,FIND("-",W$1,1)-1)))/(SUMIF(INDEX($V:$V,ROW($V1909)-VALUE(LEFT(W$1,FIND("-",W$1,1)-1))+1):$V1909,"&lt;0",INDEX($V:$V,ROW($V1909)-VALUE(LEFT(W$1,FIND("-",W$1,1)-1))+1):$V1909)/VALUE(LEFT(W$1,FIND("-",W$1,1)-1)))))))</f>
        <v>82.666666666666686</v>
      </c>
      <c r="Y1909">
        <f>IF(ROW($E1909)&lt;=VALUE(LEFT(Y$1,FIND("-",Y$1,1)-1)),0,MAX(INDEX(C:C,ROW(C1909)-VALUE(LEFT(Y$1,FIND("-",Y$1,1)-1))+1):C1909))</f>
        <v>0.98499999999999999</v>
      </c>
      <c r="Z1909">
        <f>IF(ROW($E1909)&lt;=VALUE(LEFT(Z$1,FIND("-",Z$1,1)-1)),0,MIN(INDEX(D:D,ROW(D1909)-VALUE(LEFT(Z$1,FIND("-",Z$1,1)-1))+1):D1909))</f>
        <v>0.64</v>
      </c>
      <c r="AA1909">
        <f t="shared" si="270"/>
        <v>78.260869565217405</v>
      </c>
      <c r="AB1909">
        <f>IF(ROW($AA1909)&lt;=VALUE(LEFT(AA$1,FIND("-",AA$1,1)-1))+VALUE(LEFT(AB$1,FIND("-",AB$1,1)-1)-1),0,AVERAGE(INDEX($AA:$AA,ROW($AA1909)-VALUE(LEFT(AB$1,FIND("-",AB$1,1)-1))+1):$AA1909))</f>
        <v>85.024154589371975</v>
      </c>
      <c r="AC1909">
        <f>IF(ROW($AA1909)&lt;=VALUE(LEFT(AA$1,FIND("-",AA$1,1)-1))+VALUE(LEFT(AB$1,FIND("-",AB$1,1)-1)-1)+VALUE(LEFT(AC$1,FIND("-",AC$1,1)-1)-1),0,AVERAGE(INDEX($AB:$AB,ROW($AB1909)-VALUE(LEFT(AC$1,FIND("-",AC$1,1)-1))+1):$AB1909))</f>
        <v>85.990338164251213</v>
      </c>
      <c r="AE1909">
        <f t="shared" si="267"/>
        <v>83036944</v>
      </c>
      <c r="AG1909" t="str">
        <f t="shared" si="269"/>
        <v/>
      </c>
    </row>
    <row r="1910" spans="1:33" x14ac:dyDescent="0.25">
      <c r="A1910" s="6">
        <v>39247</v>
      </c>
      <c r="B1910">
        <v>0.92</v>
      </c>
      <c r="C1910">
        <v>0.95499999999999996</v>
      </c>
      <c r="D1910">
        <v>0.91500000000000004</v>
      </c>
      <c r="E1910">
        <v>0.92500000000000004</v>
      </c>
      <c r="F1910">
        <v>0.53328200000000003</v>
      </c>
      <c r="G1910">
        <v>1974000</v>
      </c>
      <c r="I1910" t="str">
        <f t="shared" si="262"/>
        <v/>
      </c>
      <c r="J1910" t="str">
        <f t="shared" si="263"/>
        <v>Overbought</v>
      </c>
      <c r="K1910" t="str">
        <f t="shared" si="264"/>
        <v>Overbought Above %D</v>
      </c>
      <c r="M1910" s="11" t="str">
        <f t="shared" si="268"/>
        <v/>
      </c>
      <c r="O1910">
        <f>IF(ROW($E1910)&lt;=VALUE(LEFT(O$1,FIND("-",O$1,1)-1)),0,IF(ROW($E1910)=VALUE(LEFT(O$1,FIND("-",O$1,1)-1))+1,AVERAGE(INDEX($E:$E,ROW($E1910)-VALUE(LEFT(O$1,FIND("-",O$1,1)-1))):$E1910),($E1910*(2/(VALUE(LEFT(O$1,FIND("-",O$1,1)-1))+1)))+(O1909*(1-(2/(VALUE(LEFT(O$1,FIND("-",O$1,1)-1))+1))))))</f>
        <v>0.55825201574177941</v>
      </c>
      <c r="Q1910">
        <f>IF(ROW($E1910)&lt;=VALUE(LEFT(Q$1,FIND("-",Q$1,1)-1)),0,IF(ROW($E1910)=VALUE(LEFT(Q$1,FIND("-",Q$1,1)-1))+1,AVERAGE(INDEX($E:$E,ROW($E1910)-VALUE(LEFT(Q$1,FIND("-",Q$1,1)-1))):$E1910),($E1910*(2/(VALUE(LEFT(Q$1,FIND("-",Q$1,1)-1))+1)))+(Q1909*(1-(2/(VALUE(LEFT(Q$1,FIND("-",Q$1,1)-1))+1))))))</f>
        <v>0.86052429713548528</v>
      </c>
      <c r="R1910">
        <f>IF(ROW($E1910)&lt;=VALUE(LEFT(R$1,FIND("-",R$1,1)-1)),0,IF(ROW($E1910)=VALUE(LEFT(R$1,FIND("-",R$1,1)-1))+1,AVERAGE(INDEX($E:$E,ROW($E1910)-VALUE(LEFT(R$1,FIND("-",R$1,1)-1))):$E1910),($E1910*(2/(VALUE(LEFT(R$1,FIND("-",R$1,1)-1))+1)))+(R1909*(1-(2/(VALUE(LEFT(R$1,FIND("-",R$1,1)-1))+1))))))</f>
        <v>0.78316146273621168</v>
      </c>
      <c r="S1910">
        <f t="shared" si="265"/>
        <v>7.7362834399273606E-2</v>
      </c>
      <c r="T1910">
        <f>IF(ROW($E1910)&lt;=MAX(VALUE(LEFT(Q$1,FIND("-",Q$1,1)-1)),VALUE(LEFT(R$1,FIND("-",R$1,1)-1)))+VALUE(LEFT(T$1,FIND("-",T$1,1)-1))-1,0,IF(ROW($E1910)=MAX(VALUE(LEFT(Q$1,FIND("-",Q$1,1)-1)),VALUE(LEFT(R$1,FIND("-",R$1,1)-1)))+VALUE(LEFT(T$1,FIND("-",T$1,1)-1)),AVERAGE(INDEX($S:$S,ROW(S1910)-VALUE(LEFT(T$1,FIND("-",T$1,1)-1))+1):S1910),($S1910*(2/(VALUE(LEFT(T$1,FIND("-",T$1,1)-1))+1)))+(T1909*(1-(2/(VALUE(LEFT(T$1,FIND("-",T$1,1)-1))+1))))))</f>
        <v>6.0878720188933852E-2</v>
      </c>
      <c r="V1910">
        <f t="shared" si="266"/>
        <v>1.5000000000000013E-2</v>
      </c>
      <c r="W1910">
        <f>IF(ROW($E1910)&lt;=VALUE(LEFT(W$1,FIND("-",W$1,1)-1))+1,0,IF(ROW($E1909)=VALUE(LEFT(W$1,FIND("-",W$1,1)-1))+1,100-100/(1+ABS((SUMIF(INDEX($V:$V,ROW($V1910)-VALUE(LEFT(W$1,FIND("-",W$1,1)-1))+1):$V1910,"&gt;0",INDEX($V:$V,ROW($V1910)-VALUE(LEFT(W$1,FIND("-",W$1,1)-1))+1):$V1910)/COUNTIF(INDEX($V:$V,ROW($V1910)-VALUE(LEFT(W$1,FIND("-",W$1,1)-1))+1):$V1910,"&gt;0"))/(SUMIF(INDEX($V:$V,ROW($V1910)-VALUE(LEFT(W$1,FIND("-",W$1,1)-1))+1):$V1910,"&lt;0",INDEX($V:$V,ROW($V1910)-VALUE(LEFT(W$1,FIND("-",W$1,1)-1))+1):$V1910)/COUNTIF(INDEX($V:$V,ROW($V1910)-VALUE(LEFT(W$1,FIND("-",W$1,1)-1))+1):$V1910,"&lt;0")))),100-100/(1+ABS((SUMIF(INDEX($V:$V,ROW($V1910)-VALUE(LEFT(W$1,FIND("-",W$1,1)-1))+1):$V1910,"&gt;0",INDEX($V:$V,ROW($V1910)-VALUE(LEFT(W$1,FIND("-",W$1,1)-1))+1):$V1910)/VALUE(LEFT(W$1,FIND("-",W$1,1)-1)))/(SUMIF(INDEX($V:$V,ROW($V1910)-VALUE(LEFT(W$1,FIND("-",W$1,1)-1))+1):$V1910,"&lt;0",INDEX($V:$V,ROW($V1910)-VALUE(LEFT(W$1,FIND("-",W$1,1)-1))+1):$V1910)/VALUE(LEFT(W$1,FIND("-",W$1,1)-1)))))))</f>
        <v>87.837837837837853</v>
      </c>
      <c r="Y1910">
        <f>IF(ROW($E1910)&lt;=VALUE(LEFT(Y$1,FIND("-",Y$1,1)-1)),0,MAX(INDEX(C:C,ROW(C1910)-VALUE(LEFT(Y$1,FIND("-",Y$1,1)-1))+1):C1910))</f>
        <v>0.98499999999999999</v>
      </c>
      <c r="Z1910">
        <f>IF(ROW($E1910)&lt;=VALUE(LEFT(Z$1,FIND("-",Z$1,1)-1)),0,MIN(INDEX(D:D,ROW(D1910)-VALUE(LEFT(Z$1,FIND("-",Z$1,1)-1))+1):D1910))</f>
        <v>0.64</v>
      </c>
      <c r="AA1910">
        <f t="shared" si="270"/>
        <v>82.608695652173921</v>
      </c>
      <c r="AB1910">
        <f>IF(ROW($AA1910)&lt;=VALUE(LEFT(AA$1,FIND("-",AA$1,1)-1))+VALUE(LEFT(AB$1,FIND("-",AB$1,1)-1)-1),0,AVERAGE(INDEX($AA:$AA,ROW($AA1910)-VALUE(LEFT(AB$1,FIND("-",AB$1,1)-1))+1):$AA1910))</f>
        <v>82.608695652173921</v>
      </c>
      <c r="AC1910">
        <f>IF(ROW($AA1910)&lt;=VALUE(LEFT(AA$1,FIND("-",AA$1,1)-1))+VALUE(LEFT(AB$1,FIND("-",AB$1,1)-1)-1)+VALUE(LEFT(AC$1,FIND("-",AC$1,1)-1)-1),0,AVERAGE(INDEX($AB:$AB,ROW($AB1910)-VALUE(LEFT(AC$1,FIND("-",AC$1,1)-1))+1):$AB1910))</f>
        <v>85.024154589371975</v>
      </c>
      <c r="AE1910">
        <f t="shared" si="267"/>
        <v>85010944</v>
      </c>
      <c r="AG1910" t="str">
        <f t="shared" si="269"/>
        <v/>
      </c>
    </row>
    <row r="1911" spans="1:33" x14ac:dyDescent="0.25">
      <c r="A1911" s="6">
        <v>39248</v>
      </c>
      <c r="B1911">
        <v>0.92500000000000004</v>
      </c>
      <c r="C1911">
        <v>0.93500000000000005</v>
      </c>
      <c r="D1911">
        <v>0.90500000000000003</v>
      </c>
      <c r="E1911">
        <v>0.91</v>
      </c>
      <c r="F1911">
        <v>0.52463400000000004</v>
      </c>
      <c r="G1911">
        <v>1425200</v>
      </c>
      <c r="I1911" t="str">
        <f t="shared" si="262"/>
        <v/>
      </c>
      <c r="J1911" t="str">
        <f t="shared" si="263"/>
        <v>Overbought</v>
      </c>
      <c r="K1911" t="str">
        <f t="shared" si="264"/>
        <v>Overbought Above %D</v>
      </c>
      <c r="M1911" s="11" t="str">
        <f t="shared" si="268"/>
        <v/>
      </c>
      <c r="O1911">
        <f>IF(ROW($E1911)&lt;=VALUE(LEFT(O$1,FIND("-",O$1,1)-1)),0,IF(ROW($E1911)=VALUE(LEFT(O$1,FIND("-",O$1,1)-1))+1,AVERAGE(INDEX($E:$E,ROW($E1911)-VALUE(LEFT(O$1,FIND("-",O$1,1)-1))):$E1911),($E1911*(2/(VALUE(LEFT(O$1,FIND("-",O$1,1)-1))+1)))+(O1910*(1-(2/(VALUE(LEFT(O$1,FIND("-",O$1,1)-1))+1))))))</f>
        <v>0.56175199568464729</v>
      </c>
      <c r="Q1911">
        <f>IF(ROW($E1911)&lt;=VALUE(LEFT(Q$1,FIND("-",Q$1,1)-1)),0,IF(ROW($E1911)=VALUE(LEFT(Q$1,FIND("-",Q$1,1)-1))+1,AVERAGE(INDEX($E:$E,ROW($E1911)-VALUE(LEFT(Q$1,FIND("-",Q$1,1)-1))):$E1911),($E1911*(2/(VALUE(LEFT(Q$1,FIND("-",Q$1,1)-1))+1)))+(Q1910*(1-(2/(VALUE(LEFT(Q$1,FIND("-",Q$1,1)-1))+1))))))</f>
        <v>0.86813594373002601</v>
      </c>
      <c r="R1911">
        <f>IF(ROW($E1911)&lt;=VALUE(LEFT(R$1,FIND("-",R$1,1)-1)),0,IF(ROW($E1911)=VALUE(LEFT(R$1,FIND("-",R$1,1)-1))+1,AVERAGE(INDEX($E:$E,ROW($E1911)-VALUE(LEFT(R$1,FIND("-",R$1,1)-1))):$E1911),($E1911*(2/(VALUE(LEFT(R$1,FIND("-",R$1,1)-1))+1)))+(R1910*(1-(2/(VALUE(LEFT(R$1,FIND("-",R$1,1)-1))+1))))))</f>
        <v>0.79255690994093675</v>
      </c>
      <c r="S1911">
        <f t="shared" si="265"/>
        <v>7.5579033789089256E-2</v>
      </c>
      <c r="T1911">
        <f>IF(ROW($E1911)&lt;=MAX(VALUE(LEFT(Q$1,FIND("-",Q$1,1)-1)),VALUE(LEFT(R$1,FIND("-",R$1,1)-1)))+VALUE(LEFT(T$1,FIND("-",T$1,1)-1))-1,0,IF(ROW($E1911)=MAX(VALUE(LEFT(Q$1,FIND("-",Q$1,1)-1)),VALUE(LEFT(R$1,FIND("-",R$1,1)-1)))+VALUE(LEFT(T$1,FIND("-",T$1,1)-1)),AVERAGE(INDEX($S:$S,ROW(S1911)-VALUE(LEFT(T$1,FIND("-",T$1,1)-1))+1):S1911),($S1911*(2/(VALUE(LEFT(T$1,FIND("-",T$1,1)-1))+1)))+(T1910*(1-(2/(VALUE(LEFT(T$1,FIND("-",T$1,1)-1))+1))))))</f>
        <v>6.3818782908964936E-2</v>
      </c>
      <c r="V1911">
        <f t="shared" si="266"/>
        <v>-1.5000000000000013E-2</v>
      </c>
      <c r="W1911">
        <f>IF(ROW($E1911)&lt;=VALUE(LEFT(W$1,FIND("-",W$1,1)-1))+1,0,IF(ROW($E1910)=VALUE(LEFT(W$1,FIND("-",W$1,1)-1))+1,100-100/(1+ABS((SUMIF(INDEX($V:$V,ROW($V1911)-VALUE(LEFT(W$1,FIND("-",W$1,1)-1))+1):$V1911,"&gt;0",INDEX($V:$V,ROW($V1911)-VALUE(LEFT(W$1,FIND("-",W$1,1)-1))+1):$V1911)/COUNTIF(INDEX($V:$V,ROW($V1911)-VALUE(LEFT(W$1,FIND("-",W$1,1)-1))+1):$V1911,"&gt;0"))/(SUMIF(INDEX($V:$V,ROW($V1911)-VALUE(LEFT(W$1,FIND("-",W$1,1)-1))+1):$V1911,"&lt;0",INDEX($V:$V,ROW($V1911)-VALUE(LEFT(W$1,FIND("-",W$1,1)-1))+1):$V1911)/COUNTIF(INDEX($V:$V,ROW($V1911)-VALUE(LEFT(W$1,FIND("-",W$1,1)-1))+1):$V1911,"&lt;0")))),100-100/(1+ABS((SUMIF(INDEX($V:$V,ROW($V1911)-VALUE(LEFT(W$1,FIND("-",W$1,1)-1))+1):$V1911,"&gt;0",INDEX($V:$V,ROW($V1911)-VALUE(LEFT(W$1,FIND("-",W$1,1)-1))+1):$V1911)/VALUE(LEFT(W$1,FIND("-",W$1,1)-1)))/(SUMIF(INDEX($V:$V,ROW($V1911)-VALUE(LEFT(W$1,FIND("-",W$1,1)-1))+1):$V1911,"&lt;0",INDEX($V:$V,ROW($V1911)-VALUE(LEFT(W$1,FIND("-",W$1,1)-1))+1):$V1911)/VALUE(LEFT(W$1,FIND("-",W$1,1)-1)))))))</f>
        <v>84.21052631578948</v>
      </c>
      <c r="Y1911">
        <f>IF(ROW($E1911)&lt;=VALUE(LEFT(Y$1,FIND("-",Y$1,1)-1)),0,MAX(INDEX(C:C,ROW(C1911)-VALUE(LEFT(Y$1,FIND("-",Y$1,1)-1))+1):C1911))</f>
        <v>0.98499999999999999</v>
      </c>
      <c r="Z1911">
        <f>IF(ROW($E1911)&lt;=VALUE(LEFT(Z$1,FIND("-",Z$1,1)-1)),0,MIN(INDEX(D:D,ROW(D1911)-VALUE(LEFT(Z$1,FIND("-",Z$1,1)-1))+1):D1911))</f>
        <v>0.64</v>
      </c>
      <c r="AA1911">
        <f t="shared" si="270"/>
        <v>78.260869565217405</v>
      </c>
      <c r="AB1911">
        <f>IF(ROW($AA1911)&lt;=VALUE(LEFT(AA$1,FIND("-",AA$1,1)-1))+VALUE(LEFT(AB$1,FIND("-",AB$1,1)-1)-1),0,AVERAGE(INDEX($AA:$AA,ROW($AA1911)-VALUE(LEFT(AB$1,FIND("-",AB$1,1)-1))+1):$AA1911))</f>
        <v>79.710144927536234</v>
      </c>
      <c r="AC1911">
        <f>IF(ROW($AA1911)&lt;=VALUE(LEFT(AA$1,FIND("-",AA$1,1)-1))+VALUE(LEFT(AB$1,FIND("-",AB$1,1)-1)-1)+VALUE(LEFT(AC$1,FIND("-",AC$1,1)-1)-1),0,AVERAGE(INDEX($AB:$AB,ROW($AB1911)-VALUE(LEFT(AC$1,FIND("-",AC$1,1)-1))+1):$AB1911))</f>
        <v>82.447665056360719</v>
      </c>
      <c r="AE1911">
        <f t="shared" si="267"/>
        <v>83585744</v>
      </c>
      <c r="AG1911" t="str">
        <f t="shared" si="269"/>
        <v/>
      </c>
    </row>
    <row r="1912" spans="1:33" x14ac:dyDescent="0.25">
      <c r="A1912" s="6">
        <v>39251</v>
      </c>
      <c r="B1912">
        <v>0.92</v>
      </c>
      <c r="C1912">
        <v>0.92</v>
      </c>
      <c r="D1912">
        <v>0.9</v>
      </c>
      <c r="E1912">
        <v>0.9</v>
      </c>
      <c r="F1912">
        <v>0.51886900000000002</v>
      </c>
      <c r="G1912">
        <v>777200</v>
      </c>
      <c r="I1912" t="str">
        <f t="shared" si="262"/>
        <v/>
      </c>
      <c r="J1912" t="str">
        <f t="shared" si="263"/>
        <v>Overbought</v>
      </c>
      <c r="K1912" t="str">
        <f t="shared" si="264"/>
        <v>Overbought Above %D</v>
      </c>
      <c r="M1912" s="11" t="str">
        <f t="shared" si="268"/>
        <v/>
      </c>
      <c r="O1912">
        <f>IF(ROW($E1912)&lt;=VALUE(LEFT(O$1,FIND("-",O$1,1)-1)),0,IF(ROW($E1912)=VALUE(LEFT(O$1,FIND("-",O$1,1)-1))+1,AVERAGE(INDEX($E:$E,ROW($E1912)-VALUE(LEFT(O$1,FIND("-",O$1,1)-1))):$E1912),($E1912*(2/(VALUE(LEFT(O$1,FIND("-",O$1,1)-1))+1)))+(O1911*(1-(2/(VALUE(LEFT(O$1,FIND("-",O$1,1)-1))+1))))))</f>
        <v>0.56511764746887971</v>
      </c>
      <c r="Q1912">
        <f>IF(ROW($E1912)&lt;=VALUE(LEFT(Q$1,FIND("-",Q$1,1)-1)),0,IF(ROW($E1912)=VALUE(LEFT(Q$1,FIND("-",Q$1,1)-1))+1,AVERAGE(INDEX($E:$E,ROW($E1912)-VALUE(LEFT(Q$1,FIND("-",Q$1,1)-1))):$E1912),($E1912*(2/(VALUE(LEFT(Q$1,FIND("-",Q$1,1)-1))+1)))+(Q1911*(1-(2/(VALUE(LEFT(Q$1,FIND("-",Q$1,1)-1))+1))))))</f>
        <v>0.87303810623309896</v>
      </c>
      <c r="R1912">
        <f>IF(ROW($E1912)&lt;=VALUE(LEFT(R$1,FIND("-",R$1,1)-1)),0,IF(ROW($E1912)=VALUE(LEFT(R$1,FIND("-",R$1,1)-1))+1,AVERAGE(INDEX($E:$E,ROW($E1912)-VALUE(LEFT(R$1,FIND("-",R$1,1)-1))):$E1912),($E1912*(2/(VALUE(LEFT(R$1,FIND("-",R$1,1)-1))+1)))+(R1911*(1-(2/(VALUE(LEFT(R$1,FIND("-",R$1,1)-1))+1))))))</f>
        <v>0.80051565735271923</v>
      </c>
      <c r="S1912">
        <f t="shared" si="265"/>
        <v>7.2522448880379731E-2</v>
      </c>
      <c r="T1912">
        <f>IF(ROW($E1912)&lt;=MAX(VALUE(LEFT(Q$1,FIND("-",Q$1,1)-1)),VALUE(LEFT(R$1,FIND("-",R$1,1)-1)))+VALUE(LEFT(T$1,FIND("-",T$1,1)-1))-1,0,IF(ROW($E1912)=MAX(VALUE(LEFT(Q$1,FIND("-",Q$1,1)-1)),VALUE(LEFT(R$1,FIND("-",R$1,1)-1)))+VALUE(LEFT(T$1,FIND("-",T$1,1)-1)),AVERAGE(INDEX($S:$S,ROW(S1912)-VALUE(LEFT(T$1,FIND("-",T$1,1)-1))+1):S1912),($S1912*(2/(VALUE(LEFT(T$1,FIND("-",T$1,1)-1))+1)))+(T1911*(1-(2/(VALUE(LEFT(T$1,FIND("-",T$1,1)-1))+1))))))</f>
        <v>6.5559516103247895E-2</v>
      </c>
      <c r="V1912">
        <f t="shared" si="266"/>
        <v>-1.0000000000000009E-2</v>
      </c>
      <c r="W1912">
        <f>IF(ROW($E1912)&lt;=VALUE(LEFT(W$1,FIND("-",W$1,1)-1))+1,0,IF(ROW($E1911)=VALUE(LEFT(W$1,FIND("-",W$1,1)-1))+1,100-100/(1+ABS((SUMIF(INDEX($V:$V,ROW($V1912)-VALUE(LEFT(W$1,FIND("-",W$1,1)-1))+1):$V1912,"&gt;0",INDEX($V:$V,ROW($V1912)-VALUE(LEFT(W$1,FIND("-",W$1,1)-1))+1):$V1912)/COUNTIF(INDEX($V:$V,ROW($V1912)-VALUE(LEFT(W$1,FIND("-",W$1,1)-1))+1):$V1912,"&gt;0"))/(SUMIF(INDEX($V:$V,ROW($V1912)-VALUE(LEFT(W$1,FIND("-",W$1,1)-1))+1):$V1912,"&lt;0",INDEX($V:$V,ROW($V1912)-VALUE(LEFT(W$1,FIND("-",W$1,1)-1))+1):$V1912)/COUNTIF(INDEX($V:$V,ROW($V1912)-VALUE(LEFT(W$1,FIND("-",W$1,1)-1))+1):$V1912,"&lt;0")))),100-100/(1+ABS((SUMIF(INDEX($V:$V,ROW($V1912)-VALUE(LEFT(W$1,FIND("-",W$1,1)-1))+1):$V1912,"&gt;0",INDEX($V:$V,ROW($V1912)-VALUE(LEFT(W$1,FIND("-",W$1,1)-1))+1):$V1912)/VALUE(LEFT(W$1,FIND("-",W$1,1)-1)))/(SUMIF(INDEX($V:$V,ROW($V1912)-VALUE(LEFT(W$1,FIND("-",W$1,1)-1))+1):$V1912,"&lt;0",INDEX($V:$V,ROW($V1912)-VALUE(LEFT(W$1,FIND("-",W$1,1)-1))+1):$V1912)/VALUE(LEFT(W$1,FIND("-",W$1,1)-1)))))))</f>
        <v>83.11688311688313</v>
      </c>
      <c r="Y1912">
        <f>IF(ROW($E1912)&lt;=VALUE(LEFT(Y$1,FIND("-",Y$1,1)-1)),0,MAX(INDEX(C:C,ROW(C1912)-VALUE(LEFT(Y$1,FIND("-",Y$1,1)-1))+1):C1912))</f>
        <v>0.98499999999999999</v>
      </c>
      <c r="Z1912">
        <f>IF(ROW($E1912)&lt;=VALUE(LEFT(Z$1,FIND("-",Z$1,1)-1)),0,MIN(INDEX(D:D,ROW(D1912)-VALUE(LEFT(Z$1,FIND("-",Z$1,1)-1))+1):D1912))</f>
        <v>0.64</v>
      </c>
      <c r="AA1912">
        <f t="shared" si="270"/>
        <v>75.362318840579718</v>
      </c>
      <c r="AB1912">
        <f>IF(ROW($AA1912)&lt;=VALUE(LEFT(AA$1,FIND("-",AA$1,1)-1))+VALUE(LEFT(AB$1,FIND("-",AB$1,1)-1)-1),0,AVERAGE(INDEX($AA:$AA,ROW($AA1912)-VALUE(LEFT(AB$1,FIND("-",AB$1,1)-1))+1):$AA1912))</f>
        <v>78.74396135265701</v>
      </c>
      <c r="AC1912">
        <f>IF(ROW($AA1912)&lt;=VALUE(LEFT(AA$1,FIND("-",AA$1,1)-1))+VALUE(LEFT(AB$1,FIND("-",AB$1,1)-1)-1)+VALUE(LEFT(AC$1,FIND("-",AC$1,1)-1)-1),0,AVERAGE(INDEX($AB:$AB,ROW($AB1912)-VALUE(LEFT(AC$1,FIND("-",AC$1,1)-1))+1):$AB1912))</f>
        <v>80.354267310789055</v>
      </c>
      <c r="AE1912">
        <f t="shared" si="267"/>
        <v>82808544</v>
      </c>
      <c r="AG1912" t="str">
        <f t="shared" si="269"/>
        <v/>
      </c>
    </row>
    <row r="1913" spans="1:33" x14ac:dyDescent="0.25">
      <c r="A1913" s="6">
        <v>39252</v>
      </c>
      <c r="B1913">
        <v>0.91</v>
      </c>
      <c r="C1913">
        <v>0.91</v>
      </c>
      <c r="D1913">
        <v>0.85499999999999998</v>
      </c>
      <c r="E1913">
        <v>0.90500000000000003</v>
      </c>
      <c r="F1913">
        <v>0.52175099999999996</v>
      </c>
      <c r="G1913">
        <v>982600</v>
      </c>
      <c r="I1913" t="str">
        <f t="shared" si="262"/>
        <v/>
      </c>
      <c r="J1913" t="str">
        <f t="shared" si="263"/>
        <v>Overbought</v>
      </c>
      <c r="K1913" t="str">
        <f t="shared" si="264"/>
        <v>Sell</v>
      </c>
      <c r="M1913" s="11" t="str">
        <f t="shared" si="268"/>
        <v>Sell</v>
      </c>
      <c r="O1913">
        <f>IF(ROW($E1913)&lt;=VALUE(LEFT(O$1,FIND("-",O$1,1)-1)),0,IF(ROW($E1913)=VALUE(LEFT(O$1,FIND("-",O$1,1)-1))+1,AVERAGE(INDEX($E:$E,ROW($E1913)-VALUE(LEFT(O$1,FIND("-",O$1,1)-1))):$E1913),($E1913*(2/(VALUE(LEFT(O$1,FIND("-",O$1,1)-1))+1)))+(O1912*(1-(2/(VALUE(LEFT(O$1,FIND("-",O$1,1)-1))+1))))))</f>
        <v>0.56849956142441327</v>
      </c>
      <c r="Q1913">
        <f>IF(ROW($E1913)&lt;=VALUE(LEFT(Q$1,FIND("-",Q$1,1)-1)),0,IF(ROW($E1913)=VALUE(LEFT(Q$1,FIND("-",Q$1,1)-1))+1,AVERAGE(INDEX($E:$E,ROW($E1913)-VALUE(LEFT(Q$1,FIND("-",Q$1,1)-1))):$E1913),($E1913*(2/(VALUE(LEFT(Q$1,FIND("-",Q$1,1)-1))+1)))+(Q1912*(1-(2/(VALUE(LEFT(Q$1,FIND("-",Q$1,1)-1))+1))))))</f>
        <v>0.87795532065877613</v>
      </c>
      <c r="R1913">
        <f>IF(ROW($E1913)&lt;=VALUE(LEFT(R$1,FIND("-",R$1,1)-1)),0,IF(ROW($E1913)=VALUE(LEFT(R$1,FIND("-",R$1,1)-1))+1,AVERAGE(INDEX($E:$E,ROW($E1913)-VALUE(LEFT(R$1,FIND("-",R$1,1)-1))):$E1913),($E1913*(2/(VALUE(LEFT(R$1,FIND("-",R$1,1)-1))+1)))+(R1912*(1-(2/(VALUE(LEFT(R$1,FIND("-",R$1,1)-1))+1))))))</f>
        <v>0.80825523828955481</v>
      </c>
      <c r="S1913">
        <f t="shared" si="265"/>
        <v>6.9700082369221317E-2</v>
      </c>
      <c r="T1913">
        <f>IF(ROW($E1913)&lt;=MAX(VALUE(LEFT(Q$1,FIND("-",Q$1,1)-1)),VALUE(LEFT(R$1,FIND("-",R$1,1)-1)))+VALUE(LEFT(T$1,FIND("-",T$1,1)-1))-1,0,IF(ROW($E1913)=MAX(VALUE(LEFT(Q$1,FIND("-",Q$1,1)-1)),VALUE(LEFT(R$1,FIND("-",R$1,1)-1)))+VALUE(LEFT(T$1,FIND("-",T$1,1)-1)),AVERAGE(INDEX($S:$S,ROW(S1913)-VALUE(LEFT(T$1,FIND("-",T$1,1)-1))+1):S1913),($S1913*(2/(VALUE(LEFT(T$1,FIND("-",T$1,1)-1))+1)))+(T1912*(1-(2/(VALUE(LEFT(T$1,FIND("-",T$1,1)-1))+1))))))</f>
        <v>6.6387629356442587E-2</v>
      </c>
      <c r="V1913">
        <f t="shared" si="266"/>
        <v>5.0000000000000044E-3</v>
      </c>
      <c r="W1913">
        <f>IF(ROW($E1913)&lt;=VALUE(LEFT(W$1,FIND("-",W$1,1)-1))+1,0,IF(ROW($E1912)=VALUE(LEFT(W$1,FIND("-",W$1,1)-1))+1,100-100/(1+ABS((SUMIF(INDEX($V:$V,ROW($V1913)-VALUE(LEFT(W$1,FIND("-",W$1,1)-1))+1):$V1913,"&gt;0",INDEX($V:$V,ROW($V1913)-VALUE(LEFT(W$1,FIND("-",W$1,1)-1))+1):$V1913)/COUNTIF(INDEX($V:$V,ROW($V1913)-VALUE(LEFT(W$1,FIND("-",W$1,1)-1))+1):$V1913,"&gt;0"))/(SUMIF(INDEX($V:$V,ROW($V1913)-VALUE(LEFT(W$1,FIND("-",W$1,1)-1))+1):$V1913,"&lt;0",INDEX($V:$V,ROW($V1913)-VALUE(LEFT(W$1,FIND("-",W$1,1)-1))+1):$V1913)/COUNTIF(INDEX($V:$V,ROW($V1913)-VALUE(LEFT(W$1,FIND("-",W$1,1)-1))+1):$V1913,"&lt;0")))),100-100/(1+ABS((SUMIF(INDEX($V:$V,ROW($V1913)-VALUE(LEFT(W$1,FIND("-",W$1,1)-1))+1):$V1913,"&gt;0",INDEX($V:$V,ROW($V1913)-VALUE(LEFT(W$1,FIND("-",W$1,1)-1))+1):$V1913)/VALUE(LEFT(W$1,FIND("-",W$1,1)-1)))/(SUMIF(INDEX($V:$V,ROW($V1913)-VALUE(LEFT(W$1,FIND("-",W$1,1)-1))+1):$V1913,"&lt;0",INDEX($V:$V,ROW($V1913)-VALUE(LEFT(W$1,FIND("-",W$1,1)-1))+1):$V1913)/VALUE(LEFT(W$1,FIND("-",W$1,1)-1)))))))</f>
        <v>83.333333333333343</v>
      </c>
      <c r="Y1913">
        <f>IF(ROW($E1913)&lt;=VALUE(LEFT(Y$1,FIND("-",Y$1,1)-1)),0,MAX(INDEX(C:C,ROW(C1913)-VALUE(LEFT(Y$1,FIND("-",Y$1,1)-1))+1):C1913))</f>
        <v>0.98499999999999999</v>
      </c>
      <c r="Z1913">
        <f>IF(ROW($E1913)&lt;=VALUE(LEFT(Z$1,FIND("-",Z$1,1)-1)),0,MIN(INDEX(D:D,ROW(D1913)-VALUE(LEFT(Z$1,FIND("-",Z$1,1)-1))+1):D1913))</f>
        <v>0.64500000000000002</v>
      </c>
      <c r="AA1913">
        <f t="shared" si="270"/>
        <v>76.47058823529413</v>
      </c>
      <c r="AB1913">
        <f>IF(ROW($AA1913)&lt;=VALUE(LEFT(AA$1,FIND("-",AA$1,1)-1))+VALUE(LEFT(AB$1,FIND("-",AB$1,1)-1)-1),0,AVERAGE(INDEX($AA:$AA,ROW($AA1913)-VALUE(LEFT(AB$1,FIND("-",AB$1,1)-1))+1):$AA1913))</f>
        <v>76.697925547030422</v>
      </c>
      <c r="AC1913">
        <f>IF(ROW($AA1913)&lt;=VALUE(LEFT(AA$1,FIND("-",AA$1,1)-1))+VALUE(LEFT(AB$1,FIND("-",AB$1,1)-1)-1)+VALUE(LEFT(AC$1,FIND("-",AC$1,1)-1)-1),0,AVERAGE(INDEX($AB:$AB,ROW($AB1913)-VALUE(LEFT(AC$1,FIND("-",AC$1,1)-1))+1):$AB1913))</f>
        <v>78.384010609074551</v>
      </c>
      <c r="AE1913">
        <f t="shared" si="267"/>
        <v>83791144</v>
      </c>
      <c r="AG1913" t="str">
        <f t="shared" si="269"/>
        <v>Sell</v>
      </c>
    </row>
    <row r="1914" spans="1:33" x14ac:dyDescent="0.25">
      <c r="A1914" s="6">
        <v>39253</v>
      </c>
      <c r="B1914">
        <v>0.90500000000000003</v>
      </c>
      <c r="C1914">
        <v>0.92</v>
      </c>
      <c r="D1914">
        <v>0.89</v>
      </c>
      <c r="E1914">
        <v>0.89</v>
      </c>
      <c r="F1914">
        <v>0.51310299999999998</v>
      </c>
      <c r="G1914">
        <v>861400</v>
      </c>
      <c r="I1914" t="str">
        <f t="shared" si="262"/>
        <v>Bearish</v>
      </c>
      <c r="J1914" t="str">
        <f t="shared" si="263"/>
        <v>Overbought</v>
      </c>
      <c r="K1914" t="str">
        <f t="shared" si="264"/>
        <v/>
      </c>
      <c r="M1914" s="11" t="str">
        <f t="shared" si="268"/>
        <v/>
      </c>
      <c r="O1914">
        <f>IF(ROW($E1914)&lt;=VALUE(LEFT(O$1,FIND("-",O$1,1)-1)),0,IF(ROW($E1914)=VALUE(LEFT(O$1,FIND("-",O$1,1)-1))+1,AVERAGE(INDEX($E:$E,ROW($E1914)-VALUE(LEFT(O$1,FIND("-",O$1,1)-1))):$E1914),($E1914*(2/(VALUE(LEFT(O$1,FIND("-",O$1,1)-1))+1)))+(O1913*(1-(2/(VALUE(LEFT(O$1,FIND("-",O$1,1)-1))+1))))))</f>
        <v>0.57169857076347386</v>
      </c>
      <c r="Q1914">
        <f>IF(ROW($E1914)&lt;=VALUE(LEFT(Q$1,FIND("-",Q$1,1)-1)),0,IF(ROW($E1914)=VALUE(LEFT(Q$1,FIND("-",Q$1,1)-1))+1,AVERAGE(INDEX($E:$E,ROW($E1914)-VALUE(LEFT(Q$1,FIND("-",Q$1,1)-1))):$E1914),($E1914*(2/(VALUE(LEFT(Q$1,FIND("-",Q$1,1)-1))+1)))+(Q1913*(1-(2/(VALUE(LEFT(Q$1,FIND("-",Q$1,1)-1))+1))))))</f>
        <v>0.87980834824973364</v>
      </c>
      <c r="R1914">
        <f>IF(ROW($E1914)&lt;=VALUE(LEFT(R$1,FIND("-",R$1,1)-1)),0,IF(ROW($E1914)=VALUE(LEFT(R$1,FIND("-",R$1,1)-1))+1,AVERAGE(INDEX($E:$E,ROW($E1914)-VALUE(LEFT(R$1,FIND("-",R$1,1)-1))):$E1914),($E1914*(2/(VALUE(LEFT(R$1,FIND("-",R$1,1)-1))+1)))+(R1913*(1-(2/(VALUE(LEFT(R$1,FIND("-",R$1,1)-1))+1))))))</f>
        <v>0.81431040582366188</v>
      </c>
      <c r="S1914">
        <f t="shared" si="265"/>
        <v>6.5497942426071765E-2</v>
      </c>
      <c r="T1914">
        <f>IF(ROW($E1914)&lt;=MAX(VALUE(LEFT(Q$1,FIND("-",Q$1,1)-1)),VALUE(LEFT(R$1,FIND("-",R$1,1)-1)))+VALUE(LEFT(T$1,FIND("-",T$1,1)-1))-1,0,IF(ROW($E1914)=MAX(VALUE(LEFT(Q$1,FIND("-",Q$1,1)-1)),VALUE(LEFT(R$1,FIND("-",R$1,1)-1)))+VALUE(LEFT(T$1,FIND("-",T$1,1)-1)),AVERAGE(INDEX($S:$S,ROW(S1914)-VALUE(LEFT(T$1,FIND("-",T$1,1)-1))+1):S1914),($S1914*(2/(VALUE(LEFT(T$1,FIND("-",T$1,1)-1))+1)))+(T1913*(1-(2/(VALUE(LEFT(T$1,FIND("-",T$1,1)-1))+1))))))</f>
        <v>6.6209691970368426E-2</v>
      </c>
      <c r="V1914">
        <f t="shared" si="266"/>
        <v>-1.5000000000000013E-2</v>
      </c>
      <c r="W1914">
        <f>IF(ROW($E1914)&lt;=VALUE(LEFT(W$1,FIND("-",W$1,1)-1))+1,0,IF(ROW($E1913)=VALUE(LEFT(W$1,FIND("-",W$1,1)-1))+1,100-100/(1+ABS((SUMIF(INDEX($V:$V,ROW($V1914)-VALUE(LEFT(W$1,FIND("-",W$1,1)-1))+1):$V1914,"&gt;0",INDEX($V:$V,ROW($V1914)-VALUE(LEFT(W$1,FIND("-",W$1,1)-1))+1):$V1914)/COUNTIF(INDEX($V:$V,ROW($V1914)-VALUE(LEFT(W$1,FIND("-",W$1,1)-1))+1):$V1914,"&gt;0"))/(SUMIF(INDEX($V:$V,ROW($V1914)-VALUE(LEFT(W$1,FIND("-",W$1,1)-1))+1):$V1914,"&lt;0",INDEX($V:$V,ROW($V1914)-VALUE(LEFT(W$1,FIND("-",W$1,1)-1))+1):$V1914)/COUNTIF(INDEX($V:$V,ROW($V1914)-VALUE(LEFT(W$1,FIND("-",W$1,1)-1))+1):$V1914,"&lt;0")))),100-100/(1+ABS((SUMIF(INDEX($V:$V,ROW($V1914)-VALUE(LEFT(W$1,FIND("-",W$1,1)-1))+1):$V1914,"&gt;0",INDEX($V:$V,ROW($V1914)-VALUE(LEFT(W$1,FIND("-",W$1,1)-1))+1):$V1914)/VALUE(LEFT(W$1,FIND("-",W$1,1)-1)))/(SUMIF(INDEX($V:$V,ROW($V1914)-VALUE(LEFT(W$1,FIND("-",W$1,1)-1))+1):$V1914,"&lt;0",INDEX($V:$V,ROW($V1914)-VALUE(LEFT(W$1,FIND("-",W$1,1)-1))+1):$V1914)/VALUE(LEFT(W$1,FIND("-",W$1,1)-1)))))))</f>
        <v>77.777777777777786</v>
      </c>
      <c r="Y1914">
        <f>IF(ROW($E1914)&lt;=VALUE(LEFT(Y$1,FIND("-",Y$1,1)-1)),0,MAX(INDEX(C:C,ROW(C1914)-VALUE(LEFT(Y$1,FIND("-",Y$1,1)-1))+1):C1914))</f>
        <v>0.98499999999999999</v>
      </c>
      <c r="Z1914">
        <f>IF(ROW($E1914)&lt;=VALUE(LEFT(Z$1,FIND("-",Z$1,1)-1)),0,MIN(INDEX(D:D,ROW(D1914)-VALUE(LEFT(Z$1,FIND("-",Z$1,1)-1))+1):D1914))</f>
        <v>0.69499999999999995</v>
      </c>
      <c r="AA1914">
        <f t="shared" si="270"/>
        <v>67.24137931034484</v>
      </c>
      <c r="AB1914">
        <f>IF(ROW($AA1914)&lt;=VALUE(LEFT(AA$1,FIND("-",AA$1,1)-1))+VALUE(LEFT(AB$1,FIND("-",AB$1,1)-1)-1),0,AVERAGE(INDEX($AA:$AA,ROW($AA1914)-VALUE(LEFT(AB$1,FIND("-",AB$1,1)-1))+1):$AA1914))</f>
        <v>73.024762128739553</v>
      </c>
      <c r="AC1914">
        <f>IF(ROW($AA1914)&lt;=VALUE(LEFT(AA$1,FIND("-",AA$1,1)-1))+VALUE(LEFT(AB$1,FIND("-",AB$1,1)-1)-1)+VALUE(LEFT(AC$1,FIND("-",AC$1,1)-1)-1),0,AVERAGE(INDEX($AB:$AB,ROW($AB1914)-VALUE(LEFT(AC$1,FIND("-",AC$1,1)-1))+1):$AB1914))</f>
        <v>76.155549676142329</v>
      </c>
      <c r="AE1914">
        <f t="shared" si="267"/>
        <v>82929744</v>
      </c>
      <c r="AG1914" t="str">
        <f t="shared" si="269"/>
        <v/>
      </c>
    </row>
    <row r="1915" spans="1:33" x14ac:dyDescent="0.25">
      <c r="A1915" s="6">
        <v>39254</v>
      </c>
      <c r="B1915">
        <v>0.89500000000000002</v>
      </c>
      <c r="C1915">
        <v>0.91</v>
      </c>
      <c r="D1915">
        <v>0.89500000000000002</v>
      </c>
      <c r="E1915">
        <v>0.90500000000000003</v>
      </c>
      <c r="F1915">
        <v>0.52175099999999996</v>
      </c>
      <c r="G1915">
        <v>804400</v>
      </c>
      <c r="I1915" t="str">
        <f t="shared" ref="I1915:I1978" si="271">IF(AND(T1915&gt;=S1915,T1914&lt;S1914),"Bearish",IF(AND(T1915&lt;S1915,T1914&gt;=S1914),"Bullish",""))</f>
        <v/>
      </c>
      <c r="J1915" t="str">
        <f t="shared" ref="J1915:J1978" si="272">IF(W1915&gt;70,"Overbought",IF(W1915&lt;30,"Oversold",""))</f>
        <v>Overbought</v>
      </c>
      <c r="K1915" t="str">
        <f t="shared" ref="K1915:K1978" si="273">IF(AND(AC1915&lt;20,AC1915&gt;AB1915),"Oversold Above %D",IF(AND(AC1915&lt;20,AC1915&lt;=AB1915),"Oversold Below %D",IF(AND(AC1915&gt;80,AC1915&lt;AB1915),"Overbought Below %D",IF(AND(AC1915&gt;80,AC1915&gt;=AB1915),"Overbought Above %D",IF(AND(AC1915&gt;=20,LEFT(K1914,5)="Overs"),"Buy",IF(AND(AC1915&lt;=80,LEFT(K1914,5)="Overb"),"Sell",""))))))</f>
        <v/>
      </c>
      <c r="M1915" s="11" t="str">
        <f t="shared" si="268"/>
        <v/>
      </c>
      <c r="O1915">
        <f>IF(ROW($E1915)&lt;=VALUE(LEFT(O$1,FIND("-",O$1,1)-1)),0,IF(ROW($E1915)=VALUE(LEFT(O$1,FIND("-",O$1,1)-1))+1,AVERAGE(INDEX($E:$E,ROW($E1915)-VALUE(LEFT(O$1,FIND("-",O$1,1)-1))):$E1915),($E1915*(2/(VALUE(LEFT(O$1,FIND("-",O$1,1)-1))+1)))+(O1914*(1-(2/(VALUE(LEFT(O$1,FIND("-",O$1,1)-1))+1))))))</f>
        <v>0.57501500289518059</v>
      </c>
      <c r="Q1915">
        <f>IF(ROW($E1915)&lt;=VALUE(LEFT(Q$1,FIND("-",Q$1,1)-1)),0,IF(ROW($E1915)=VALUE(LEFT(Q$1,FIND("-",Q$1,1)-1))+1,AVERAGE(INDEX($E:$E,ROW($E1915)-VALUE(LEFT(Q$1,FIND("-",Q$1,1)-1))):$E1915),($E1915*(2/(VALUE(LEFT(Q$1,FIND("-",Q$1,1)-1))+1)))+(Q1914*(1-(2/(VALUE(LEFT(Q$1,FIND("-",Q$1,1)-1))+1))))))</f>
        <v>0.88368398698054385</v>
      </c>
      <c r="R1915">
        <f>IF(ROW($E1915)&lt;=VALUE(LEFT(R$1,FIND("-",R$1,1)-1)),0,IF(ROW($E1915)=VALUE(LEFT(R$1,FIND("-",R$1,1)-1))+1,AVERAGE(INDEX($E:$E,ROW($E1915)-VALUE(LEFT(R$1,FIND("-",R$1,1)-1))):$E1915),($E1915*(2/(VALUE(LEFT(R$1,FIND("-",R$1,1)-1))+1)))+(R1914*(1-(2/(VALUE(LEFT(R$1,FIND("-",R$1,1)-1))+1))))))</f>
        <v>0.82102815354042769</v>
      </c>
      <c r="S1915">
        <f t="shared" ref="S1915:S1978" si="274">IF(ROW($E1915)&lt;=MAX(VALUE(LEFT(Q$1,FIND("-",Q$1,1)-1)),VALUE(LEFT(R$1,FIND("-",R$1,1)-1))),0,Q1915-R1915)</f>
        <v>6.265583344011616E-2</v>
      </c>
      <c r="T1915">
        <f>IF(ROW($E1915)&lt;=MAX(VALUE(LEFT(Q$1,FIND("-",Q$1,1)-1)),VALUE(LEFT(R$1,FIND("-",R$1,1)-1)))+VALUE(LEFT(T$1,FIND("-",T$1,1)-1))-1,0,IF(ROW($E1915)=MAX(VALUE(LEFT(Q$1,FIND("-",Q$1,1)-1)),VALUE(LEFT(R$1,FIND("-",R$1,1)-1)))+VALUE(LEFT(T$1,FIND("-",T$1,1)-1)),AVERAGE(INDEX($S:$S,ROW(S1915)-VALUE(LEFT(T$1,FIND("-",T$1,1)-1))+1):S1915),($S1915*(2/(VALUE(LEFT(T$1,FIND("-",T$1,1)-1))+1)))+(T1914*(1-(2/(VALUE(LEFT(T$1,FIND("-",T$1,1)-1))+1))))))</f>
        <v>6.5498920264317972E-2</v>
      </c>
      <c r="V1915">
        <f t="shared" ref="V1915:V1978" si="275">IFERROR(1*(E1915-E1914),"")</f>
        <v>1.5000000000000013E-2</v>
      </c>
      <c r="W1915">
        <f>IF(ROW($E1915)&lt;=VALUE(LEFT(W$1,FIND("-",W$1,1)-1))+1,0,IF(ROW($E1914)=VALUE(LEFT(W$1,FIND("-",W$1,1)-1))+1,100-100/(1+ABS((SUMIF(INDEX($V:$V,ROW($V1915)-VALUE(LEFT(W$1,FIND("-",W$1,1)-1))+1):$V1915,"&gt;0",INDEX($V:$V,ROW($V1915)-VALUE(LEFT(W$1,FIND("-",W$1,1)-1))+1):$V1915)/COUNTIF(INDEX($V:$V,ROW($V1915)-VALUE(LEFT(W$1,FIND("-",W$1,1)-1))+1):$V1915,"&gt;0"))/(SUMIF(INDEX($V:$V,ROW($V1915)-VALUE(LEFT(W$1,FIND("-",W$1,1)-1))+1):$V1915,"&lt;0",INDEX($V:$V,ROW($V1915)-VALUE(LEFT(W$1,FIND("-",W$1,1)-1))+1):$V1915)/COUNTIF(INDEX($V:$V,ROW($V1915)-VALUE(LEFT(W$1,FIND("-",W$1,1)-1))+1):$V1915,"&lt;0")))),100-100/(1+ABS((SUMIF(INDEX($V:$V,ROW($V1915)-VALUE(LEFT(W$1,FIND("-",W$1,1)-1))+1):$V1915,"&gt;0",INDEX($V:$V,ROW($V1915)-VALUE(LEFT(W$1,FIND("-",W$1,1)-1))+1):$V1915)/VALUE(LEFT(W$1,FIND("-",W$1,1)-1)))/(SUMIF(INDEX($V:$V,ROW($V1915)-VALUE(LEFT(W$1,FIND("-",W$1,1)-1))+1):$V1915,"&lt;0",INDEX($V:$V,ROW($V1915)-VALUE(LEFT(W$1,FIND("-",W$1,1)-1))+1):$V1915)/VALUE(LEFT(W$1,FIND("-",W$1,1)-1)))))))</f>
        <v>73.770491803278702</v>
      </c>
      <c r="Y1915">
        <f>IF(ROW($E1915)&lt;=VALUE(LEFT(Y$1,FIND("-",Y$1,1)-1)),0,MAX(INDEX(C:C,ROW(C1915)-VALUE(LEFT(Y$1,FIND("-",Y$1,1)-1))+1):C1915))</f>
        <v>0.98499999999999999</v>
      </c>
      <c r="Z1915">
        <f>IF(ROW($E1915)&lt;=VALUE(LEFT(Z$1,FIND("-",Z$1,1)-1)),0,MIN(INDEX(D:D,ROW(D1915)-VALUE(LEFT(Z$1,FIND("-",Z$1,1)-1))+1):D1915))</f>
        <v>0.76500000000000001</v>
      </c>
      <c r="AA1915">
        <f t="shared" si="270"/>
        <v>63.636363636363647</v>
      </c>
      <c r="AB1915">
        <f>IF(ROW($AA1915)&lt;=VALUE(LEFT(AA$1,FIND("-",AA$1,1)-1))+VALUE(LEFT(AB$1,FIND("-",AB$1,1)-1)-1),0,AVERAGE(INDEX($AA:$AA,ROW($AA1915)-VALUE(LEFT(AB$1,FIND("-",AB$1,1)-1))+1):$AA1915))</f>
        <v>69.11611039400087</v>
      </c>
      <c r="AC1915">
        <f>IF(ROW($AA1915)&lt;=VALUE(LEFT(AA$1,FIND("-",AA$1,1)-1))+VALUE(LEFT(AB$1,FIND("-",AB$1,1)-1)-1)+VALUE(LEFT(AC$1,FIND("-",AC$1,1)-1)-1),0,AVERAGE(INDEX($AB:$AB,ROW($AB1915)-VALUE(LEFT(AC$1,FIND("-",AC$1,1)-1))+1):$AB1915))</f>
        <v>72.946266023256953</v>
      </c>
      <c r="AE1915">
        <f t="shared" ref="AE1915:AE1978" si="276">IFERROR(IF($E1915=$E1914,AE1914,IF($E1915&gt;$E1914,AE1914+$G1915,IF($E1915&lt;$E1914,AE1914-$G1915,""))),"")</f>
        <v>83734144</v>
      </c>
      <c r="AG1915" t="str">
        <f t="shared" si="269"/>
        <v/>
      </c>
    </row>
    <row r="1916" spans="1:33" x14ac:dyDescent="0.25">
      <c r="A1916" s="6">
        <v>39255</v>
      </c>
      <c r="B1916">
        <v>0.91</v>
      </c>
      <c r="C1916">
        <v>0.98499999999999999</v>
      </c>
      <c r="D1916">
        <v>0.90500000000000003</v>
      </c>
      <c r="E1916">
        <v>0.96</v>
      </c>
      <c r="F1916">
        <v>0.55345999999999995</v>
      </c>
      <c r="G1916">
        <v>4400900</v>
      </c>
      <c r="I1916" t="str">
        <f t="shared" si="271"/>
        <v/>
      </c>
      <c r="J1916" t="str">
        <f t="shared" si="272"/>
        <v>Overbought</v>
      </c>
      <c r="K1916" t="str">
        <f t="shared" si="273"/>
        <v/>
      </c>
      <c r="M1916" s="11" t="str">
        <f t="shared" si="268"/>
        <v/>
      </c>
      <c r="O1916">
        <f>IF(ROW($E1916)&lt;=VALUE(LEFT(O$1,FIND("-",O$1,1)-1)),0,IF(ROW($E1916)=VALUE(LEFT(O$1,FIND("-",O$1,1)-1))+1,AVERAGE(INDEX($E:$E,ROW($E1916)-VALUE(LEFT(O$1,FIND("-",O$1,1)-1))):$E1916),($E1916*(2/(VALUE(LEFT(O$1,FIND("-",O$1,1)-1))+1)))+(O1915*(1-(2/(VALUE(LEFT(O$1,FIND("-",O$1,1)-1))+1))))))</f>
        <v>0.57884569938378572</v>
      </c>
      <c r="Q1916">
        <f>IF(ROW($E1916)&lt;=VALUE(LEFT(Q$1,FIND("-",Q$1,1)-1)),0,IF(ROW($E1916)=VALUE(LEFT(Q$1,FIND("-",Q$1,1)-1))+1,AVERAGE(INDEX($E:$E,ROW($E1916)-VALUE(LEFT(Q$1,FIND("-",Q$1,1)-1))):$E1916),($E1916*(2/(VALUE(LEFT(Q$1,FIND("-",Q$1,1)-1))+1)))+(Q1915*(1-(2/(VALUE(LEFT(Q$1,FIND("-",Q$1,1)-1))+1))))))</f>
        <v>0.89542491206046015</v>
      </c>
      <c r="R1916">
        <f>IF(ROW($E1916)&lt;=VALUE(LEFT(R$1,FIND("-",R$1,1)-1)),0,IF(ROW($E1916)=VALUE(LEFT(R$1,FIND("-",R$1,1)-1))+1,AVERAGE(INDEX($E:$E,ROW($E1916)-VALUE(LEFT(R$1,FIND("-",R$1,1)-1))):$E1916),($E1916*(2/(VALUE(LEFT(R$1,FIND("-",R$1,1)-1))+1)))+(R1915*(1-(2/(VALUE(LEFT(R$1,FIND("-",R$1,1)-1))+1))))))</f>
        <v>0.83132236438928486</v>
      </c>
      <c r="S1916">
        <f t="shared" si="274"/>
        <v>6.4102547671175292E-2</v>
      </c>
      <c r="T1916">
        <f>IF(ROW($E1916)&lt;=MAX(VALUE(LEFT(Q$1,FIND("-",Q$1,1)-1)),VALUE(LEFT(R$1,FIND("-",R$1,1)-1)))+VALUE(LEFT(T$1,FIND("-",T$1,1)-1))-1,0,IF(ROW($E1916)=MAX(VALUE(LEFT(Q$1,FIND("-",Q$1,1)-1)),VALUE(LEFT(R$1,FIND("-",R$1,1)-1)))+VALUE(LEFT(T$1,FIND("-",T$1,1)-1)),AVERAGE(INDEX($S:$S,ROW(S1916)-VALUE(LEFT(T$1,FIND("-",T$1,1)-1))+1):S1916),($S1916*(2/(VALUE(LEFT(T$1,FIND("-",T$1,1)-1))+1)))+(T1915*(1-(2/(VALUE(LEFT(T$1,FIND("-",T$1,1)-1))+1))))))</f>
        <v>6.5219645745689447E-2</v>
      </c>
      <c r="V1916">
        <f t="shared" si="275"/>
        <v>5.4999999999999938E-2</v>
      </c>
      <c r="W1916">
        <f>IF(ROW($E1916)&lt;=VALUE(LEFT(W$1,FIND("-",W$1,1)-1))+1,0,IF(ROW($E1915)=VALUE(LEFT(W$1,FIND("-",W$1,1)-1))+1,100-100/(1+ABS((SUMIF(INDEX($V:$V,ROW($V1916)-VALUE(LEFT(W$1,FIND("-",W$1,1)-1))+1):$V1916,"&gt;0",INDEX($V:$V,ROW($V1916)-VALUE(LEFT(W$1,FIND("-",W$1,1)-1))+1):$V1916)/COUNTIF(INDEX($V:$V,ROW($V1916)-VALUE(LEFT(W$1,FIND("-",W$1,1)-1))+1):$V1916,"&gt;0"))/(SUMIF(INDEX($V:$V,ROW($V1916)-VALUE(LEFT(W$1,FIND("-",W$1,1)-1))+1):$V1916,"&lt;0",INDEX($V:$V,ROW($V1916)-VALUE(LEFT(W$1,FIND("-",W$1,1)-1))+1):$V1916)/COUNTIF(INDEX($V:$V,ROW($V1916)-VALUE(LEFT(W$1,FIND("-",W$1,1)-1))+1):$V1916,"&lt;0")))),100-100/(1+ABS((SUMIF(INDEX($V:$V,ROW($V1916)-VALUE(LEFT(W$1,FIND("-",W$1,1)-1))+1):$V1916,"&gt;0",INDEX($V:$V,ROW($V1916)-VALUE(LEFT(W$1,FIND("-",W$1,1)-1))+1):$V1916)/VALUE(LEFT(W$1,FIND("-",W$1,1)-1)))/(SUMIF(INDEX($V:$V,ROW($V1916)-VALUE(LEFT(W$1,FIND("-",W$1,1)-1))+1):$V1916,"&lt;0",INDEX($V:$V,ROW($V1916)-VALUE(LEFT(W$1,FIND("-",W$1,1)-1))+1):$V1916)/VALUE(LEFT(W$1,FIND("-",W$1,1)-1)))))))</f>
        <v>75.384615384615387</v>
      </c>
      <c r="Y1916">
        <f>IF(ROW($E1916)&lt;=VALUE(LEFT(Y$1,FIND("-",Y$1,1)-1)),0,MAX(INDEX(C:C,ROW(C1916)-VALUE(LEFT(Y$1,FIND("-",Y$1,1)-1))+1):C1916))</f>
        <v>0.98499999999999999</v>
      </c>
      <c r="Z1916">
        <f>IF(ROW($E1916)&lt;=VALUE(LEFT(Z$1,FIND("-",Z$1,1)-1)),0,MIN(INDEX(D:D,ROW(D1916)-VALUE(LEFT(Z$1,FIND("-",Z$1,1)-1))+1):D1916))</f>
        <v>0.76500000000000001</v>
      </c>
      <c r="AA1916">
        <f t="shared" si="270"/>
        <v>88.636363636363626</v>
      </c>
      <c r="AB1916">
        <f>IF(ROW($AA1916)&lt;=VALUE(LEFT(AA$1,FIND("-",AA$1,1)-1))+VALUE(LEFT(AB$1,FIND("-",AB$1,1)-1)-1),0,AVERAGE(INDEX($AA:$AA,ROW($AA1916)-VALUE(LEFT(AB$1,FIND("-",AB$1,1)-1))+1):$AA1916))</f>
        <v>73.171368861024035</v>
      </c>
      <c r="AC1916">
        <f>IF(ROW($AA1916)&lt;=VALUE(LEFT(AA$1,FIND("-",AA$1,1)-1))+VALUE(LEFT(AB$1,FIND("-",AB$1,1)-1)-1)+VALUE(LEFT(AC$1,FIND("-",AC$1,1)-1)-1),0,AVERAGE(INDEX($AB:$AB,ROW($AB1916)-VALUE(LEFT(AC$1,FIND("-",AC$1,1)-1))+1):$AB1916))</f>
        <v>71.770747127921496</v>
      </c>
      <c r="AE1916">
        <f t="shared" si="276"/>
        <v>88135044</v>
      </c>
      <c r="AG1916" t="str">
        <f t="shared" si="269"/>
        <v/>
      </c>
    </row>
    <row r="1917" spans="1:33" x14ac:dyDescent="0.25">
      <c r="A1917" s="6">
        <v>39258</v>
      </c>
      <c r="B1917">
        <v>0.99</v>
      </c>
      <c r="C1917">
        <v>1.1100000000000001</v>
      </c>
      <c r="D1917">
        <v>0.99</v>
      </c>
      <c r="E1917">
        <v>1.08</v>
      </c>
      <c r="F1917">
        <v>0.62264200000000003</v>
      </c>
      <c r="G1917">
        <v>7445600</v>
      </c>
      <c r="I1917" t="str">
        <f t="shared" si="271"/>
        <v>Bullish</v>
      </c>
      <c r="J1917" t="str">
        <f t="shared" si="272"/>
        <v>Overbought</v>
      </c>
      <c r="K1917" t="str">
        <f t="shared" si="273"/>
        <v/>
      </c>
      <c r="M1917" s="11" t="str">
        <f t="shared" si="268"/>
        <v/>
      </c>
      <c r="O1917">
        <f>IF(ROW($E1917)&lt;=VALUE(LEFT(O$1,FIND("-",O$1,1)-1)),0,IF(ROW($E1917)=VALUE(LEFT(O$1,FIND("-",O$1,1)-1))+1,AVERAGE(INDEX($E:$E,ROW($E1917)-VALUE(LEFT(O$1,FIND("-",O$1,1)-1))):$E1917),($E1917*(2/(VALUE(LEFT(O$1,FIND("-",O$1,1)-1))+1)))+(O1916*(1-(2/(VALUE(LEFT(O$1,FIND("-",O$1,1)-1))+1))))))</f>
        <v>0.58383230934016606</v>
      </c>
      <c r="Q1917">
        <f>IF(ROW($E1917)&lt;=VALUE(LEFT(Q$1,FIND("-",Q$1,1)-1)),0,IF(ROW($E1917)=VALUE(LEFT(Q$1,FIND("-",Q$1,1)-1))+1,AVERAGE(INDEX($E:$E,ROW($E1917)-VALUE(LEFT(Q$1,FIND("-",Q$1,1)-1))):$E1917),($E1917*(2/(VALUE(LEFT(Q$1,FIND("-",Q$1,1)-1))+1)))+(Q1916*(1-(2/(VALUE(LEFT(Q$1,FIND("-",Q$1,1)-1))+1))))))</f>
        <v>0.92382107943577407</v>
      </c>
      <c r="R1917">
        <f>IF(ROW($E1917)&lt;=VALUE(LEFT(R$1,FIND("-",R$1,1)-1)),0,IF(ROW($E1917)=VALUE(LEFT(R$1,FIND("-",R$1,1)-1))+1,AVERAGE(INDEX($E:$E,ROW($E1917)-VALUE(LEFT(R$1,FIND("-",R$1,1)-1))):$E1917),($E1917*(2/(VALUE(LEFT(R$1,FIND("-",R$1,1)-1))+1)))+(R1916*(1-(2/(VALUE(LEFT(R$1,FIND("-",R$1,1)-1))+1))))))</f>
        <v>0.8497429299900785</v>
      </c>
      <c r="S1917">
        <f t="shared" si="274"/>
        <v>7.4078149445695574E-2</v>
      </c>
      <c r="T1917">
        <f>IF(ROW($E1917)&lt;=MAX(VALUE(LEFT(Q$1,FIND("-",Q$1,1)-1)),VALUE(LEFT(R$1,FIND("-",R$1,1)-1)))+VALUE(LEFT(T$1,FIND("-",T$1,1)-1))-1,0,IF(ROW($E1917)=MAX(VALUE(LEFT(Q$1,FIND("-",Q$1,1)-1)),VALUE(LEFT(R$1,FIND("-",R$1,1)-1)))+VALUE(LEFT(T$1,FIND("-",T$1,1)-1)),AVERAGE(INDEX($S:$S,ROW(S1917)-VALUE(LEFT(T$1,FIND("-",T$1,1)-1))+1):S1917),($S1917*(2/(VALUE(LEFT(T$1,FIND("-",T$1,1)-1))+1)))+(T1916*(1-(2/(VALUE(LEFT(T$1,FIND("-",T$1,1)-1))+1))))))</f>
        <v>6.6991346485690675E-2</v>
      </c>
      <c r="V1917">
        <f t="shared" si="275"/>
        <v>0.12000000000000011</v>
      </c>
      <c r="W1917">
        <f>IF(ROW($E1917)&lt;=VALUE(LEFT(W$1,FIND("-",W$1,1)-1))+1,0,IF(ROW($E1916)=VALUE(LEFT(W$1,FIND("-",W$1,1)-1))+1,100-100/(1+ABS((SUMIF(INDEX($V:$V,ROW($V1917)-VALUE(LEFT(W$1,FIND("-",W$1,1)-1))+1):$V1917,"&gt;0",INDEX($V:$V,ROW($V1917)-VALUE(LEFT(W$1,FIND("-",W$1,1)-1))+1):$V1917)/COUNTIF(INDEX($V:$V,ROW($V1917)-VALUE(LEFT(W$1,FIND("-",W$1,1)-1))+1):$V1917,"&gt;0"))/(SUMIF(INDEX($V:$V,ROW($V1917)-VALUE(LEFT(W$1,FIND("-",W$1,1)-1))+1):$V1917,"&lt;0",INDEX($V:$V,ROW($V1917)-VALUE(LEFT(W$1,FIND("-",W$1,1)-1))+1):$V1917)/COUNTIF(INDEX($V:$V,ROW($V1917)-VALUE(LEFT(W$1,FIND("-",W$1,1)-1))+1):$V1917,"&lt;0")))),100-100/(1+ABS((SUMIF(INDEX($V:$V,ROW($V1917)-VALUE(LEFT(W$1,FIND("-",W$1,1)-1))+1):$V1917,"&gt;0",INDEX($V:$V,ROW($V1917)-VALUE(LEFT(W$1,FIND("-",W$1,1)-1))+1):$V1917)/VALUE(LEFT(W$1,FIND("-",W$1,1)-1)))/(SUMIF(INDEX($V:$V,ROW($V1917)-VALUE(LEFT(W$1,FIND("-",W$1,1)-1))+1):$V1917,"&lt;0",INDEX($V:$V,ROW($V1917)-VALUE(LEFT(W$1,FIND("-",W$1,1)-1))+1):$V1917)/VALUE(LEFT(W$1,FIND("-",W$1,1)-1)))))))</f>
        <v>82.022471910112358</v>
      </c>
      <c r="Y1917">
        <f>IF(ROW($E1917)&lt;=VALUE(LEFT(Y$1,FIND("-",Y$1,1)-1)),0,MAX(INDEX(C:C,ROW(C1917)-VALUE(LEFT(Y$1,FIND("-",Y$1,1)-1))+1):C1917))</f>
        <v>1.1100000000000001</v>
      </c>
      <c r="Z1917">
        <f>IF(ROW($E1917)&lt;=VALUE(LEFT(Z$1,FIND("-",Z$1,1)-1)),0,MIN(INDEX(D:D,ROW(D1917)-VALUE(LEFT(Z$1,FIND("-",Z$1,1)-1))+1):D1917))</f>
        <v>0.79500000000000004</v>
      </c>
      <c r="AA1917">
        <f t="shared" si="270"/>
        <v>90.476190476190467</v>
      </c>
      <c r="AB1917">
        <f>IF(ROW($AA1917)&lt;=VALUE(LEFT(AA$1,FIND("-",AA$1,1)-1))+VALUE(LEFT(AB$1,FIND("-",AB$1,1)-1)-1),0,AVERAGE(INDEX($AA:$AA,ROW($AA1917)-VALUE(LEFT(AB$1,FIND("-",AB$1,1)-1))+1):$AA1917))</f>
        <v>80.916305916305916</v>
      </c>
      <c r="AC1917">
        <f>IF(ROW($AA1917)&lt;=VALUE(LEFT(AA$1,FIND("-",AA$1,1)-1))+VALUE(LEFT(AB$1,FIND("-",AB$1,1)-1)-1)+VALUE(LEFT(AC$1,FIND("-",AC$1,1)-1)-1),0,AVERAGE(INDEX($AB:$AB,ROW($AB1917)-VALUE(LEFT(AC$1,FIND("-",AC$1,1)-1))+1):$AB1917))</f>
        <v>74.40126172377694</v>
      </c>
      <c r="AE1917">
        <f t="shared" si="276"/>
        <v>95580644</v>
      </c>
      <c r="AG1917" t="str">
        <f t="shared" si="269"/>
        <v/>
      </c>
    </row>
    <row r="1918" spans="1:33" x14ac:dyDescent="0.25">
      <c r="A1918" s="6">
        <v>39259</v>
      </c>
      <c r="B1918">
        <v>1.1000000000000001</v>
      </c>
      <c r="C1918">
        <v>1.1299999999999999</v>
      </c>
      <c r="D1918">
        <v>1.01</v>
      </c>
      <c r="E1918">
        <v>1.01</v>
      </c>
      <c r="F1918">
        <v>0.58228599999999997</v>
      </c>
      <c r="G1918">
        <v>2704100</v>
      </c>
      <c r="I1918" t="str">
        <f t="shared" si="271"/>
        <v/>
      </c>
      <c r="J1918" t="str">
        <f t="shared" si="272"/>
        <v/>
      </c>
      <c r="K1918" t="str">
        <f t="shared" si="273"/>
        <v/>
      </c>
      <c r="M1918" s="11" t="str">
        <f t="shared" si="268"/>
        <v/>
      </c>
      <c r="O1918">
        <f>IF(ROW($E1918)&lt;=VALUE(LEFT(O$1,FIND("-",O$1,1)-1)),0,IF(ROW($E1918)=VALUE(LEFT(O$1,FIND("-",O$1,1)-1))+1,AVERAGE(INDEX($E:$E,ROW($E1918)-VALUE(LEFT(O$1,FIND("-",O$1,1)-1))):$E1918),($E1918*(2/(VALUE(LEFT(O$1,FIND("-",O$1,1)-1))+1)))+(O1917*(1-(2/(VALUE(LEFT(O$1,FIND("-",O$1,1)-1))+1))))))</f>
        <v>0.58807278387409478</v>
      </c>
      <c r="Q1918">
        <f>IF(ROW($E1918)&lt;=VALUE(LEFT(Q$1,FIND("-",Q$1,1)-1)),0,IF(ROW($E1918)=VALUE(LEFT(Q$1,FIND("-",Q$1,1)-1))+1,AVERAGE(INDEX($E:$E,ROW($E1918)-VALUE(LEFT(Q$1,FIND("-",Q$1,1)-1))):$E1918),($E1918*(2/(VALUE(LEFT(Q$1,FIND("-",Q$1,1)-1))+1)))+(Q1917*(1-(2/(VALUE(LEFT(Q$1,FIND("-",Q$1,1)-1))+1))))))</f>
        <v>0.93707937490719351</v>
      </c>
      <c r="R1918">
        <f>IF(ROW($E1918)&lt;=VALUE(LEFT(R$1,FIND("-",R$1,1)-1)),0,IF(ROW($E1918)=VALUE(LEFT(R$1,FIND("-",R$1,1)-1))+1,AVERAGE(INDEX($E:$E,ROW($E1918)-VALUE(LEFT(R$1,FIND("-",R$1,1)-1))):$E1918),($E1918*(2/(VALUE(LEFT(R$1,FIND("-",R$1,1)-1))+1)))+(R1917*(1-(2/(VALUE(LEFT(R$1,FIND("-",R$1,1)-1))+1))))))</f>
        <v>0.86161382406488751</v>
      </c>
      <c r="S1918">
        <f t="shared" si="274"/>
        <v>7.5465550842305995E-2</v>
      </c>
      <c r="T1918">
        <f>IF(ROW($E1918)&lt;=MAX(VALUE(LEFT(Q$1,FIND("-",Q$1,1)-1)),VALUE(LEFT(R$1,FIND("-",R$1,1)-1)))+VALUE(LEFT(T$1,FIND("-",T$1,1)-1))-1,0,IF(ROW($E1918)=MAX(VALUE(LEFT(Q$1,FIND("-",Q$1,1)-1)),VALUE(LEFT(R$1,FIND("-",R$1,1)-1)))+VALUE(LEFT(T$1,FIND("-",T$1,1)-1)),AVERAGE(INDEX($S:$S,ROW(S1918)-VALUE(LEFT(T$1,FIND("-",T$1,1)-1))+1):S1918),($S1918*(2/(VALUE(LEFT(T$1,FIND("-",T$1,1)-1))+1)))+(T1917*(1-(2/(VALUE(LEFT(T$1,FIND("-",T$1,1)-1))+1))))))</f>
        <v>6.8686187357013748E-2</v>
      </c>
      <c r="V1918">
        <f t="shared" si="275"/>
        <v>-7.0000000000000062E-2</v>
      </c>
      <c r="W1918">
        <f>IF(ROW($E1918)&lt;=VALUE(LEFT(W$1,FIND("-",W$1,1)-1))+1,0,IF(ROW($E1917)=VALUE(LEFT(W$1,FIND("-",W$1,1)-1))+1,100-100/(1+ABS((SUMIF(INDEX($V:$V,ROW($V1918)-VALUE(LEFT(W$1,FIND("-",W$1,1)-1))+1):$V1918,"&gt;0",INDEX($V:$V,ROW($V1918)-VALUE(LEFT(W$1,FIND("-",W$1,1)-1))+1):$V1918)/COUNTIF(INDEX($V:$V,ROW($V1918)-VALUE(LEFT(W$1,FIND("-",W$1,1)-1))+1):$V1918,"&gt;0"))/(SUMIF(INDEX($V:$V,ROW($V1918)-VALUE(LEFT(W$1,FIND("-",W$1,1)-1))+1):$V1918,"&lt;0",INDEX($V:$V,ROW($V1918)-VALUE(LEFT(W$1,FIND("-",W$1,1)-1))+1):$V1918)/COUNTIF(INDEX($V:$V,ROW($V1918)-VALUE(LEFT(W$1,FIND("-",W$1,1)-1))+1):$V1918,"&lt;0")))),100-100/(1+ABS((SUMIF(INDEX($V:$V,ROW($V1918)-VALUE(LEFT(W$1,FIND("-",W$1,1)-1))+1):$V1918,"&gt;0",INDEX($V:$V,ROW($V1918)-VALUE(LEFT(W$1,FIND("-",W$1,1)-1))+1):$V1918)/VALUE(LEFT(W$1,FIND("-",W$1,1)-1)))/(SUMIF(INDEX($V:$V,ROW($V1918)-VALUE(LEFT(W$1,FIND("-",W$1,1)-1))+1):$V1918,"&lt;0",INDEX($V:$V,ROW($V1918)-VALUE(LEFT(W$1,FIND("-",W$1,1)-1))+1):$V1918)/VALUE(LEFT(W$1,FIND("-",W$1,1)-1)))))))</f>
        <v>62.499999999999993</v>
      </c>
      <c r="Y1918">
        <f>IF(ROW($E1918)&lt;=VALUE(LEFT(Y$1,FIND("-",Y$1,1)-1)),0,MAX(INDEX(C:C,ROW(C1918)-VALUE(LEFT(Y$1,FIND("-",Y$1,1)-1))+1):C1918))</f>
        <v>1.1299999999999999</v>
      </c>
      <c r="Z1918">
        <f>IF(ROW($E1918)&lt;=VALUE(LEFT(Z$1,FIND("-",Z$1,1)-1)),0,MIN(INDEX(D:D,ROW(D1918)-VALUE(LEFT(Z$1,FIND("-",Z$1,1)-1))+1):D1918))</f>
        <v>0.85499999999999998</v>
      </c>
      <c r="AA1918">
        <f t="shared" si="270"/>
        <v>56.363636363636395</v>
      </c>
      <c r="AB1918">
        <f>IF(ROW($AA1918)&lt;=VALUE(LEFT(AA$1,FIND("-",AA$1,1)-1))+VALUE(LEFT(AB$1,FIND("-",AB$1,1)-1)-1),0,AVERAGE(INDEX($AA:$AA,ROW($AA1918)-VALUE(LEFT(AB$1,FIND("-",AB$1,1)-1))+1):$AA1918))</f>
        <v>78.492063492063508</v>
      </c>
      <c r="AC1918">
        <f>IF(ROW($AA1918)&lt;=VALUE(LEFT(AA$1,FIND("-",AA$1,1)-1))+VALUE(LEFT(AB$1,FIND("-",AB$1,1)-1)-1)+VALUE(LEFT(AC$1,FIND("-",AC$1,1)-1)-1),0,AVERAGE(INDEX($AB:$AB,ROW($AB1918)-VALUE(LEFT(AC$1,FIND("-",AC$1,1)-1))+1):$AB1918))</f>
        <v>77.526579423131139</v>
      </c>
      <c r="AE1918">
        <f t="shared" si="276"/>
        <v>92876544</v>
      </c>
      <c r="AG1918" t="str">
        <f t="shared" si="269"/>
        <v/>
      </c>
    </row>
    <row r="1919" spans="1:33" x14ac:dyDescent="0.25">
      <c r="A1919" s="6">
        <v>39260</v>
      </c>
      <c r="B1919">
        <v>1.01</v>
      </c>
      <c r="C1919">
        <v>1.05</v>
      </c>
      <c r="D1919">
        <v>0.97499999999999998</v>
      </c>
      <c r="E1919">
        <v>0.98</v>
      </c>
      <c r="F1919">
        <v>0.56498999999999999</v>
      </c>
      <c r="G1919">
        <v>2130700</v>
      </c>
      <c r="I1919" t="str">
        <f t="shared" si="271"/>
        <v/>
      </c>
      <c r="J1919" t="str">
        <f t="shared" si="272"/>
        <v/>
      </c>
      <c r="K1919" t="str">
        <f t="shared" si="273"/>
        <v/>
      </c>
      <c r="M1919" s="11" t="str">
        <f t="shared" si="268"/>
        <v/>
      </c>
      <c r="O1919">
        <f>IF(ROW($E1919)&lt;=VALUE(LEFT(O$1,FIND("-",O$1,1)-1)),0,IF(ROW($E1919)=VALUE(LEFT(O$1,FIND("-",O$1,1)-1))+1,AVERAGE(INDEX($E:$E,ROW($E1919)-VALUE(LEFT(O$1,FIND("-",O$1,1)-1))):$E1919),($E1919*(2/(VALUE(LEFT(O$1,FIND("-",O$1,1)-1))+1)))+(O1918*(1-(2/(VALUE(LEFT(O$1,FIND("-",O$1,1)-1))+1))))))</f>
        <v>0.59197255716887986</v>
      </c>
      <c r="Q1919">
        <f>IF(ROW($E1919)&lt;=VALUE(LEFT(Q$1,FIND("-",Q$1,1)-1)),0,IF(ROW($E1919)=VALUE(LEFT(Q$1,FIND("-",Q$1,1)-1))+1,AVERAGE(INDEX($E:$E,ROW($E1919)-VALUE(LEFT(Q$1,FIND("-",Q$1,1)-1))):$E1919),($E1919*(2/(VALUE(LEFT(Q$1,FIND("-",Q$1,1)-1))+1)))+(Q1918*(1-(2/(VALUE(LEFT(Q$1,FIND("-",Q$1,1)-1))+1))))))</f>
        <v>0.94368254799839446</v>
      </c>
      <c r="R1919">
        <f>IF(ROW($E1919)&lt;=VALUE(LEFT(R$1,FIND("-",R$1,1)-1)),0,IF(ROW($E1919)=VALUE(LEFT(R$1,FIND("-",R$1,1)-1))+1,AVERAGE(INDEX($E:$E,ROW($E1919)-VALUE(LEFT(R$1,FIND("-",R$1,1)-1))):$E1919),($E1919*(2/(VALUE(LEFT(R$1,FIND("-",R$1,1)-1))+1)))+(R1918*(1-(2/(VALUE(LEFT(R$1,FIND("-",R$1,1)-1))+1))))))</f>
        <v>0.87038317043045133</v>
      </c>
      <c r="S1919">
        <f t="shared" si="274"/>
        <v>7.3299377567943136E-2</v>
      </c>
      <c r="T1919">
        <f>IF(ROW($E1919)&lt;=MAX(VALUE(LEFT(Q$1,FIND("-",Q$1,1)-1)),VALUE(LEFT(R$1,FIND("-",R$1,1)-1)))+VALUE(LEFT(T$1,FIND("-",T$1,1)-1))-1,0,IF(ROW($E1919)=MAX(VALUE(LEFT(Q$1,FIND("-",Q$1,1)-1)),VALUE(LEFT(R$1,FIND("-",R$1,1)-1)))+VALUE(LEFT(T$1,FIND("-",T$1,1)-1)),AVERAGE(INDEX($S:$S,ROW(S1919)-VALUE(LEFT(T$1,FIND("-",T$1,1)-1))+1):S1919),($S1919*(2/(VALUE(LEFT(T$1,FIND("-",T$1,1)-1))+1)))+(T1918*(1-(2/(VALUE(LEFT(T$1,FIND("-",T$1,1)-1))+1))))))</f>
        <v>6.9608825399199631E-2</v>
      </c>
      <c r="V1919">
        <f t="shared" si="275"/>
        <v>-3.0000000000000027E-2</v>
      </c>
      <c r="W1919">
        <f>IF(ROW($E1919)&lt;=VALUE(LEFT(W$1,FIND("-",W$1,1)-1))+1,0,IF(ROW($E1918)=VALUE(LEFT(W$1,FIND("-",W$1,1)-1))+1,100-100/(1+ABS((SUMIF(INDEX($V:$V,ROW($V1919)-VALUE(LEFT(W$1,FIND("-",W$1,1)-1))+1):$V1919,"&gt;0",INDEX($V:$V,ROW($V1919)-VALUE(LEFT(W$1,FIND("-",W$1,1)-1))+1):$V1919)/COUNTIF(INDEX($V:$V,ROW($V1919)-VALUE(LEFT(W$1,FIND("-",W$1,1)-1))+1):$V1919,"&gt;0"))/(SUMIF(INDEX($V:$V,ROW($V1919)-VALUE(LEFT(W$1,FIND("-",W$1,1)-1))+1):$V1919,"&lt;0",INDEX($V:$V,ROW($V1919)-VALUE(LEFT(W$1,FIND("-",W$1,1)-1))+1):$V1919)/COUNTIF(INDEX($V:$V,ROW($V1919)-VALUE(LEFT(W$1,FIND("-",W$1,1)-1))+1):$V1919,"&lt;0")))),100-100/(1+ABS((SUMIF(INDEX($V:$V,ROW($V1919)-VALUE(LEFT(W$1,FIND("-",W$1,1)-1))+1):$V1919,"&gt;0",INDEX($V:$V,ROW($V1919)-VALUE(LEFT(W$1,FIND("-",W$1,1)-1))+1):$V1919)/VALUE(LEFT(W$1,FIND("-",W$1,1)-1)))/(SUMIF(INDEX($V:$V,ROW($V1919)-VALUE(LEFT(W$1,FIND("-",W$1,1)-1))+1):$V1919,"&lt;0",INDEX($V:$V,ROW($V1919)-VALUE(LEFT(W$1,FIND("-",W$1,1)-1))+1):$V1919)/VALUE(LEFT(W$1,FIND("-",W$1,1)-1)))))))</f>
        <v>57.142857142857139</v>
      </c>
      <c r="Y1919">
        <f>IF(ROW($E1919)&lt;=VALUE(LEFT(Y$1,FIND("-",Y$1,1)-1)),0,MAX(INDEX(C:C,ROW(C1919)-VALUE(LEFT(Y$1,FIND("-",Y$1,1)-1))+1):C1919))</f>
        <v>1.1299999999999999</v>
      </c>
      <c r="Z1919">
        <f>IF(ROW($E1919)&lt;=VALUE(LEFT(Z$1,FIND("-",Z$1,1)-1)),0,MIN(INDEX(D:D,ROW(D1919)-VALUE(LEFT(Z$1,FIND("-",Z$1,1)-1))+1):D1919))</f>
        <v>0.85499999999999998</v>
      </c>
      <c r="AA1919">
        <f t="shared" si="270"/>
        <v>45.454545454545467</v>
      </c>
      <c r="AB1919">
        <f>IF(ROW($AA1919)&lt;=VALUE(LEFT(AA$1,FIND("-",AA$1,1)-1))+VALUE(LEFT(AB$1,FIND("-",AB$1,1)-1)-1),0,AVERAGE(INDEX($AA:$AA,ROW($AA1919)-VALUE(LEFT(AB$1,FIND("-",AB$1,1)-1))+1):$AA1919))</f>
        <v>64.098124098124103</v>
      </c>
      <c r="AC1919">
        <f>IF(ROW($AA1919)&lt;=VALUE(LEFT(AA$1,FIND("-",AA$1,1)-1))+VALUE(LEFT(AB$1,FIND("-",AB$1,1)-1)-1)+VALUE(LEFT(AC$1,FIND("-",AC$1,1)-1)-1),0,AVERAGE(INDEX($AB:$AB,ROW($AB1919)-VALUE(LEFT(AC$1,FIND("-",AC$1,1)-1))+1):$AB1919))</f>
        <v>74.502164502164518</v>
      </c>
      <c r="AE1919">
        <f t="shared" si="276"/>
        <v>90745844</v>
      </c>
      <c r="AG1919" t="str">
        <f t="shared" si="269"/>
        <v/>
      </c>
    </row>
    <row r="1920" spans="1:33" x14ac:dyDescent="0.25">
      <c r="A1920" s="6">
        <v>39261</v>
      </c>
      <c r="B1920">
        <v>1.01</v>
      </c>
      <c r="C1920">
        <v>1.01</v>
      </c>
      <c r="D1920">
        <v>0.95499999999999996</v>
      </c>
      <c r="E1920">
        <v>1</v>
      </c>
      <c r="F1920">
        <v>0.57652099999999995</v>
      </c>
      <c r="G1920">
        <v>1193300</v>
      </c>
      <c r="I1920" t="str">
        <f t="shared" si="271"/>
        <v/>
      </c>
      <c r="J1920" t="str">
        <f t="shared" si="272"/>
        <v/>
      </c>
      <c r="K1920" t="str">
        <f t="shared" si="273"/>
        <v/>
      </c>
      <c r="M1920" s="11" t="str">
        <f t="shared" si="268"/>
        <v/>
      </c>
      <c r="O1920">
        <f>IF(ROW($E1920)&lt;=VALUE(LEFT(O$1,FIND("-",O$1,1)-1)),0,IF(ROW($E1920)=VALUE(LEFT(O$1,FIND("-",O$1,1)-1))+1,AVERAGE(INDEX($E:$E,ROW($E1920)-VALUE(LEFT(O$1,FIND("-",O$1,1)-1))):$E1920),($E1920*(2/(VALUE(LEFT(O$1,FIND("-",O$1,1)-1))+1)))+(O1919*(1-(2/(VALUE(LEFT(O$1,FIND("-",O$1,1)-1))+1))))))</f>
        <v>0.59603253172441339</v>
      </c>
      <c r="Q1920">
        <f>IF(ROW($E1920)&lt;=VALUE(LEFT(Q$1,FIND("-",Q$1,1)-1)),0,IF(ROW($E1920)=VALUE(LEFT(Q$1,FIND("-",Q$1,1)-1))+1,AVERAGE(INDEX($E:$E,ROW($E1920)-VALUE(LEFT(Q$1,FIND("-",Q$1,1)-1))):$E1920),($E1920*(2/(VALUE(LEFT(Q$1,FIND("-",Q$1,1)-1))+1)))+(Q1919*(1-(2/(VALUE(LEFT(Q$1,FIND("-",Q$1,1)-1))+1))))))</f>
        <v>0.95234677138325685</v>
      </c>
      <c r="R1920">
        <f>IF(ROW($E1920)&lt;=VALUE(LEFT(R$1,FIND("-",R$1,1)-1)),0,IF(ROW($E1920)=VALUE(LEFT(R$1,FIND("-",R$1,1)-1))+1,AVERAGE(INDEX($E:$E,ROW($E1920)-VALUE(LEFT(R$1,FIND("-",R$1,1)-1))):$E1920),($E1920*(2/(VALUE(LEFT(R$1,FIND("-",R$1,1)-1))+1)))+(R1919*(1-(2/(VALUE(LEFT(R$1,FIND("-",R$1,1)-1))+1))))))</f>
        <v>0.87998441706523267</v>
      </c>
      <c r="S1920">
        <f t="shared" si="274"/>
        <v>7.236235431802418E-2</v>
      </c>
      <c r="T1920">
        <f>IF(ROW($E1920)&lt;=MAX(VALUE(LEFT(Q$1,FIND("-",Q$1,1)-1)),VALUE(LEFT(R$1,FIND("-",R$1,1)-1)))+VALUE(LEFT(T$1,FIND("-",T$1,1)-1))-1,0,IF(ROW($E1920)=MAX(VALUE(LEFT(Q$1,FIND("-",Q$1,1)-1)),VALUE(LEFT(R$1,FIND("-",R$1,1)-1)))+VALUE(LEFT(T$1,FIND("-",T$1,1)-1)),AVERAGE(INDEX($S:$S,ROW(S1920)-VALUE(LEFT(T$1,FIND("-",T$1,1)-1))+1):S1920),($S1920*(2/(VALUE(LEFT(T$1,FIND("-",T$1,1)-1))+1)))+(T1919*(1-(2/(VALUE(LEFT(T$1,FIND("-",T$1,1)-1))+1))))))</f>
        <v>7.0159531182964543E-2</v>
      </c>
      <c r="V1920">
        <f t="shared" si="275"/>
        <v>2.0000000000000018E-2</v>
      </c>
      <c r="W1920">
        <f>IF(ROW($E1920)&lt;=VALUE(LEFT(W$1,FIND("-",W$1,1)-1))+1,0,IF(ROW($E1919)=VALUE(LEFT(W$1,FIND("-",W$1,1)-1))+1,100-100/(1+ABS((SUMIF(INDEX($V:$V,ROW($V1920)-VALUE(LEFT(W$1,FIND("-",W$1,1)-1))+1):$V1920,"&gt;0",INDEX($V:$V,ROW($V1920)-VALUE(LEFT(W$1,FIND("-",W$1,1)-1))+1):$V1920)/COUNTIF(INDEX($V:$V,ROW($V1920)-VALUE(LEFT(W$1,FIND("-",W$1,1)-1))+1):$V1920,"&gt;0"))/(SUMIF(INDEX($V:$V,ROW($V1920)-VALUE(LEFT(W$1,FIND("-",W$1,1)-1))+1):$V1920,"&lt;0",INDEX($V:$V,ROW($V1920)-VALUE(LEFT(W$1,FIND("-",W$1,1)-1))+1):$V1920)/COUNTIF(INDEX($V:$V,ROW($V1920)-VALUE(LEFT(W$1,FIND("-",W$1,1)-1))+1):$V1920,"&lt;0")))),100-100/(1+ABS((SUMIF(INDEX($V:$V,ROW($V1920)-VALUE(LEFT(W$1,FIND("-",W$1,1)-1))+1):$V1920,"&gt;0",INDEX($V:$V,ROW($V1920)-VALUE(LEFT(W$1,FIND("-",W$1,1)-1))+1):$V1920)/VALUE(LEFT(W$1,FIND("-",W$1,1)-1)))/(SUMIF(INDEX($V:$V,ROW($V1920)-VALUE(LEFT(W$1,FIND("-",W$1,1)-1))+1):$V1920,"&lt;0",INDEX($V:$V,ROW($V1920)-VALUE(LEFT(W$1,FIND("-",W$1,1)-1))+1):$V1920)/VALUE(LEFT(W$1,FIND("-",W$1,1)-1)))))))</f>
        <v>57.647058823529406</v>
      </c>
      <c r="Y1920">
        <f>IF(ROW($E1920)&lt;=VALUE(LEFT(Y$1,FIND("-",Y$1,1)-1)),0,MAX(INDEX(C:C,ROW(C1920)-VALUE(LEFT(Y$1,FIND("-",Y$1,1)-1))+1):C1920))</f>
        <v>1.1299999999999999</v>
      </c>
      <c r="Z1920">
        <f>IF(ROW($E1920)&lt;=VALUE(LEFT(Z$1,FIND("-",Z$1,1)-1)),0,MIN(INDEX(D:D,ROW(D1920)-VALUE(LEFT(Z$1,FIND("-",Z$1,1)-1))+1):D1920))</f>
        <v>0.85499999999999998</v>
      </c>
      <c r="AA1920">
        <f t="shared" si="270"/>
        <v>52.727272727272755</v>
      </c>
      <c r="AB1920">
        <f>IF(ROW($AA1920)&lt;=VALUE(LEFT(AA$1,FIND("-",AA$1,1)-1))+VALUE(LEFT(AB$1,FIND("-",AB$1,1)-1)-1),0,AVERAGE(INDEX($AA:$AA,ROW($AA1920)-VALUE(LEFT(AB$1,FIND("-",AB$1,1)-1))+1):$AA1920))</f>
        <v>51.515151515151537</v>
      </c>
      <c r="AC1920">
        <f>IF(ROW($AA1920)&lt;=VALUE(LEFT(AA$1,FIND("-",AA$1,1)-1))+VALUE(LEFT(AB$1,FIND("-",AB$1,1)-1)-1)+VALUE(LEFT(AC$1,FIND("-",AC$1,1)-1)-1),0,AVERAGE(INDEX($AB:$AB,ROW($AB1920)-VALUE(LEFT(AC$1,FIND("-",AC$1,1)-1))+1):$AB1920))</f>
        <v>64.701779701779714</v>
      </c>
      <c r="AE1920">
        <f t="shared" si="276"/>
        <v>91939144</v>
      </c>
      <c r="AG1920" t="str">
        <f t="shared" si="269"/>
        <v/>
      </c>
    </row>
    <row r="1921" spans="1:33" x14ac:dyDescent="0.25">
      <c r="A1921" s="6">
        <v>39262</v>
      </c>
      <c r="B1921">
        <v>0.99</v>
      </c>
      <c r="C1921">
        <v>1.04</v>
      </c>
      <c r="D1921">
        <v>0.99</v>
      </c>
      <c r="E1921">
        <v>1.03</v>
      </c>
      <c r="F1921">
        <v>0.59381600000000001</v>
      </c>
      <c r="G1921">
        <v>2530800</v>
      </c>
      <c r="I1921" t="str">
        <f t="shared" si="271"/>
        <v/>
      </c>
      <c r="J1921" t="str">
        <f t="shared" si="272"/>
        <v/>
      </c>
      <c r="K1921" t="str">
        <f t="shared" si="273"/>
        <v/>
      </c>
      <c r="M1921" s="11" t="str">
        <f t="shared" si="268"/>
        <v/>
      </c>
      <c r="O1921">
        <f>IF(ROW($E1921)&lt;=VALUE(LEFT(O$1,FIND("-",O$1,1)-1)),0,IF(ROW($E1921)=VALUE(LEFT(O$1,FIND("-",O$1,1)-1))+1,AVERAGE(INDEX($E:$E,ROW($E1921)-VALUE(LEFT(O$1,FIND("-",O$1,1)-1))):$E1921),($E1921*(2/(VALUE(LEFT(O$1,FIND("-",O$1,1)-1))+1)))+(O1920*(1-(2/(VALUE(LEFT(O$1,FIND("-",O$1,1)-1))+1))))))</f>
        <v>0.60035061598586204</v>
      </c>
      <c r="Q1921">
        <f>IF(ROW($E1921)&lt;=VALUE(LEFT(Q$1,FIND("-",Q$1,1)-1)),0,IF(ROW($E1921)=VALUE(LEFT(Q$1,FIND("-",Q$1,1)-1))+1,AVERAGE(INDEX($E:$E,ROW($E1921)-VALUE(LEFT(Q$1,FIND("-",Q$1,1)-1))):$E1921),($E1921*(2/(VALUE(LEFT(Q$1,FIND("-",Q$1,1)-1))+1)))+(Q1920*(1-(2/(VALUE(LEFT(Q$1,FIND("-",Q$1,1)-1))+1))))))</f>
        <v>0.96429342193967882</v>
      </c>
      <c r="R1921">
        <f>IF(ROW($E1921)&lt;=VALUE(LEFT(R$1,FIND("-",R$1,1)-1)),0,IF(ROW($E1921)=VALUE(LEFT(R$1,FIND("-",R$1,1)-1))+1,AVERAGE(INDEX($E:$E,ROW($E1921)-VALUE(LEFT(R$1,FIND("-",R$1,1)-1))):$E1921),($E1921*(2/(VALUE(LEFT(R$1,FIND("-",R$1,1)-1))+1)))+(R1920*(1-(2/(VALUE(LEFT(R$1,FIND("-",R$1,1)-1))+1))))))</f>
        <v>0.89109668246780804</v>
      </c>
      <c r="S1921">
        <f t="shared" si="274"/>
        <v>7.3196739471870775E-2</v>
      </c>
      <c r="T1921">
        <f>IF(ROW($E1921)&lt;=MAX(VALUE(LEFT(Q$1,FIND("-",Q$1,1)-1)),VALUE(LEFT(R$1,FIND("-",R$1,1)-1)))+VALUE(LEFT(T$1,FIND("-",T$1,1)-1))-1,0,IF(ROW($E1921)=MAX(VALUE(LEFT(Q$1,FIND("-",Q$1,1)-1)),VALUE(LEFT(R$1,FIND("-",R$1,1)-1)))+VALUE(LEFT(T$1,FIND("-",T$1,1)-1)),AVERAGE(INDEX($S:$S,ROW(S1921)-VALUE(LEFT(T$1,FIND("-",T$1,1)-1))+1):S1921),($S1921*(2/(VALUE(LEFT(T$1,FIND("-",T$1,1)-1))+1)))+(T1920*(1-(2/(VALUE(LEFT(T$1,FIND("-",T$1,1)-1))+1))))))</f>
        <v>7.076697284074579E-2</v>
      </c>
      <c r="V1921">
        <f t="shared" si="275"/>
        <v>3.0000000000000027E-2</v>
      </c>
      <c r="W1921">
        <f>IF(ROW($E1921)&lt;=VALUE(LEFT(W$1,FIND("-",W$1,1)-1))+1,0,IF(ROW($E1920)=VALUE(LEFT(W$1,FIND("-",W$1,1)-1))+1,100-100/(1+ABS((SUMIF(INDEX($V:$V,ROW($V1921)-VALUE(LEFT(W$1,FIND("-",W$1,1)-1))+1):$V1921,"&gt;0",INDEX($V:$V,ROW($V1921)-VALUE(LEFT(W$1,FIND("-",W$1,1)-1))+1):$V1921)/COUNTIF(INDEX($V:$V,ROW($V1921)-VALUE(LEFT(W$1,FIND("-",W$1,1)-1))+1):$V1921,"&gt;0"))/(SUMIF(INDEX($V:$V,ROW($V1921)-VALUE(LEFT(W$1,FIND("-",W$1,1)-1))+1):$V1921,"&lt;0",INDEX($V:$V,ROW($V1921)-VALUE(LEFT(W$1,FIND("-",W$1,1)-1))+1):$V1921)/COUNTIF(INDEX($V:$V,ROW($V1921)-VALUE(LEFT(W$1,FIND("-",W$1,1)-1))+1):$V1921,"&lt;0")))),100-100/(1+ABS((SUMIF(INDEX($V:$V,ROW($V1921)-VALUE(LEFT(W$1,FIND("-",W$1,1)-1))+1):$V1921,"&gt;0",INDEX($V:$V,ROW($V1921)-VALUE(LEFT(W$1,FIND("-",W$1,1)-1))+1):$V1921)/VALUE(LEFT(W$1,FIND("-",W$1,1)-1)))/(SUMIF(INDEX($V:$V,ROW($V1921)-VALUE(LEFT(W$1,FIND("-",W$1,1)-1))+1):$V1921,"&lt;0",INDEX($V:$V,ROW($V1921)-VALUE(LEFT(W$1,FIND("-",W$1,1)-1))+1):$V1921)/VALUE(LEFT(W$1,FIND("-",W$1,1)-1)))))))</f>
        <v>59.090909090909093</v>
      </c>
      <c r="Y1921">
        <f>IF(ROW($E1921)&lt;=VALUE(LEFT(Y$1,FIND("-",Y$1,1)-1)),0,MAX(INDEX(C:C,ROW(C1921)-VALUE(LEFT(Y$1,FIND("-",Y$1,1)-1))+1):C1921))</f>
        <v>1.1299999999999999</v>
      </c>
      <c r="Z1921">
        <f>IF(ROW($E1921)&lt;=VALUE(LEFT(Z$1,FIND("-",Z$1,1)-1)),0,MIN(INDEX(D:D,ROW(D1921)-VALUE(LEFT(Z$1,FIND("-",Z$1,1)-1))+1):D1921))</f>
        <v>0.85499999999999998</v>
      </c>
      <c r="AA1921">
        <f t="shared" si="270"/>
        <v>63.636363636363669</v>
      </c>
      <c r="AB1921">
        <f>IF(ROW($AA1921)&lt;=VALUE(LEFT(AA$1,FIND("-",AA$1,1)-1))+VALUE(LEFT(AB$1,FIND("-",AB$1,1)-1)-1),0,AVERAGE(INDEX($AA:$AA,ROW($AA1921)-VALUE(LEFT(AB$1,FIND("-",AB$1,1)-1))+1):$AA1921))</f>
        <v>53.939393939393959</v>
      </c>
      <c r="AC1921">
        <f>IF(ROW($AA1921)&lt;=VALUE(LEFT(AA$1,FIND("-",AA$1,1)-1))+VALUE(LEFT(AB$1,FIND("-",AB$1,1)-1)-1)+VALUE(LEFT(AC$1,FIND("-",AC$1,1)-1)-1),0,AVERAGE(INDEX($AB:$AB,ROW($AB1921)-VALUE(LEFT(AC$1,FIND("-",AC$1,1)-1))+1):$AB1921))</f>
        <v>56.517556517556535</v>
      </c>
      <c r="AE1921">
        <f t="shared" si="276"/>
        <v>94469944</v>
      </c>
      <c r="AG1921" t="str">
        <f t="shared" si="269"/>
        <v/>
      </c>
    </row>
    <row r="1922" spans="1:33" x14ac:dyDescent="0.25">
      <c r="A1922" s="6">
        <v>39265</v>
      </c>
      <c r="B1922">
        <v>1.03</v>
      </c>
      <c r="C1922">
        <v>1.04</v>
      </c>
      <c r="D1922">
        <v>0.995</v>
      </c>
      <c r="E1922">
        <v>1.04</v>
      </c>
      <c r="F1922">
        <v>0.59958199999999995</v>
      </c>
      <c r="G1922">
        <v>1069500</v>
      </c>
      <c r="I1922" t="str">
        <f t="shared" si="271"/>
        <v/>
      </c>
      <c r="J1922" t="str">
        <f t="shared" si="272"/>
        <v/>
      </c>
      <c r="K1922" t="str">
        <f t="shared" si="273"/>
        <v/>
      </c>
      <c r="M1922" s="11" t="str">
        <f t="shared" si="268"/>
        <v/>
      </c>
      <c r="O1922">
        <f>IF(ROW($E1922)&lt;=VALUE(LEFT(O$1,FIND("-",O$1,1)-1)),0,IF(ROW($E1922)=VALUE(LEFT(O$1,FIND("-",O$1,1)-1))+1,AVERAGE(INDEX($E:$E,ROW($E1922)-VALUE(LEFT(O$1,FIND("-",O$1,1)-1))):$E1922),($E1922*(2/(VALUE(LEFT(O$1,FIND("-",O$1,1)-1))+1)))+(O1921*(1-(2/(VALUE(LEFT(O$1,FIND("-",O$1,1)-1))+1))))))</f>
        <v>0.60472523672232104</v>
      </c>
      <c r="Q1922">
        <f>IF(ROW($E1922)&lt;=VALUE(LEFT(Q$1,FIND("-",Q$1,1)-1)),0,IF(ROW($E1922)=VALUE(LEFT(Q$1,FIND("-",Q$1,1)-1))+1,AVERAGE(INDEX($E:$E,ROW($E1922)-VALUE(LEFT(Q$1,FIND("-",Q$1,1)-1))):$E1922),($E1922*(2/(VALUE(LEFT(Q$1,FIND("-",Q$1,1)-1))+1)))+(Q1921*(1-(2/(VALUE(LEFT(Q$1,FIND("-",Q$1,1)-1))+1))))))</f>
        <v>0.97594058779511283</v>
      </c>
      <c r="R1922">
        <f>IF(ROW($E1922)&lt;=VALUE(LEFT(R$1,FIND("-",R$1,1)-1)),0,IF(ROW($E1922)=VALUE(LEFT(R$1,FIND("-",R$1,1)-1))+1,AVERAGE(INDEX($E:$E,ROW($E1922)-VALUE(LEFT(R$1,FIND("-",R$1,1)-1))):$E1922),($E1922*(2/(VALUE(LEFT(R$1,FIND("-",R$1,1)-1))+1)))+(R1921*(1-(2/(VALUE(LEFT(R$1,FIND("-",R$1,1)-1))+1))))))</f>
        <v>0.90212655784056295</v>
      </c>
      <c r="S1922">
        <f t="shared" si="274"/>
        <v>7.3814029954549887E-2</v>
      </c>
      <c r="T1922">
        <f>IF(ROW($E1922)&lt;=MAX(VALUE(LEFT(Q$1,FIND("-",Q$1,1)-1)),VALUE(LEFT(R$1,FIND("-",R$1,1)-1)))+VALUE(LEFT(T$1,FIND("-",T$1,1)-1))-1,0,IF(ROW($E1922)=MAX(VALUE(LEFT(Q$1,FIND("-",Q$1,1)-1)),VALUE(LEFT(R$1,FIND("-",R$1,1)-1)))+VALUE(LEFT(T$1,FIND("-",T$1,1)-1)),AVERAGE(INDEX($S:$S,ROW(S1922)-VALUE(LEFT(T$1,FIND("-",T$1,1)-1))+1):S1922),($S1922*(2/(VALUE(LEFT(T$1,FIND("-",T$1,1)-1))+1)))+(T1921*(1-(2/(VALUE(LEFT(T$1,FIND("-",T$1,1)-1))+1))))))</f>
        <v>7.137638426350662E-2</v>
      </c>
      <c r="V1922">
        <f t="shared" si="275"/>
        <v>1.0000000000000009E-2</v>
      </c>
      <c r="W1922">
        <f>IF(ROW($E1922)&lt;=VALUE(LEFT(W$1,FIND("-",W$1,1)-1))+1,0,IF(ROW($E1921)=VALUE(LEFT(W$1,FIND("-",W$1,1)-1))+1,100-100/(1+ABS((SUMIF(INDEX($V:$V,ROW($V1922)-VALUE(LEFT(W$1,FIND("-",W$1,1)-1))+1):$V1922,"&gt;0",INDEX($V:$V,ROW($V1922)-VALUE(LEFT(W$1,FIND("-",W$1,1)-1))+1):$V1922)/COUNTIF(INDEX($V:$V,ROW($V1922)-VALUE(LEFT(W$1,FIND("-",W$1,1)-1))+1):$V1922,"&gt;0"))/(SUMIF(INDEX($V:$V,ROW($V1922)-VALUE(LEFT(W$1,FIND("-",W$1,1)-1))+1):$V1922,"&lt;0",INDEX($V:$V,ROW($V1922)-VALUE(LEFT(W$1,FIND("-",W$1,1)-1))+1):$V1922)/COUNTIF(INDEX($V:$V,ROW($V1922)-VALUE(LEFT(W$1,FIND("-",W$1,1)-1))+1):$V1922,"&lt;0")))),100-100/(1+ABS((SUMIF(INDEX($V:$V,ROW($V1922)-VALUE(LEFT(W$1,FIND("-",W$1,1)-1))+1):$V1922,"&gt;0",INDEX($V:$V,ROW($V1922)-VALUE(LEFT(W$1,FIND("-",W$1,1)-1))+1):$V1922)/VALUE(LEFT(W$1,FIND("-",W$1,1)-1)))/(SUMIF(INDEX($V:$V,ROW($V1922)-VALUE(LEFT(W$1,FIND("-",W$1,1)-1))+1):$V1922,"&lt;0",INDEX($V:$V,ROW($V1922)-VALUE(LEFT(W$1,FIND("-",W$1,1)-1))+1):$V1922)/VALUE(LEFT(W$1,FIND("-",W$1,1)-1)))))))</f>
        <v>61.363636363636374</v>
      </c>
      <c r="Y1922">
        <f>IF(ROW($E1922)&lt;=VALUE(LEFT(Y$1,FIND("-",Y$1,1)-1)),0,MAX(INDEX(C:C,ROW(C1922)-VALUE(LEFT(Y$1,FIND("-",Y$1,1)-1))+1):C1922))</f>
        <v>1.1299999999999999</v>
      </c>
      <c r="Z1922">
        <f>IF(ROW($E1922)&lt;=VALUE(LEFT(Z$1,FIND("-",Z$1,1)-1)),0,MIN(INDEX(D:D,ROW(D1922)-VALUE(LEFT(Z$1,FIND("-",Z$1,1)-1))+1):D1922))</f>
        <v>0.85499999999999998</v>
      </c>
      <c r="AA1922">
        <f t="shared" si="270"/>
        <v>67.272727272727323</v>
      </c>
      <c r="AB1922">
        <f>IF(ROW($AA1922)&lt;=VALUE(LEFT(AA$1,FIND("-",AA$1,1)-1))+VALUE(LEFT(AB$1,FIND("-",AB$1,1)-1)-1),0,AVERAGE(INDEX($AA:$AA,ROW($AA1922)-VALUE(LEFT(AB$1,FIND("-",AB$1,1)-1))+1):$AA1922))</f>
        <v>61.212121212121247</v>
      </c>
      <c r="AC1922">
        <f>IF(ROW($AA1922)&lt;=VALUE(LEFT(AA$1,FIND("-",AA$1,1)-1))+VALUE(LEFT(AB$1,FIND("-",AB$1,1)-1)-1)+VALUE(LEFT(AC$1,FIND("-",AC$1,1)-1)-1),0,AVERAGE(INDEX($AB:$AB,ROW($AB1922)-VALUE(LEFT(AC$1,FIND("-",AC$1,1)-1))+1):$AB1922))</f>
        <v>55.555555555555578</v>
      </c>
      <c r="AE1922">
        <f t="shared" si="276"/>
        <v>95539444</v>
      </c>
      <c r="AG1922" t="str">
        <f t="shared" si="269"/>
        <v/>
      </c>
    </row>
    <row r="1923" spans="1:33" x14ac:dyDescent="0.25">
      <c r="A1923" s="6">
        <v>39266</v>
      </c>
      <c r="B1923">
        <v>1.05</v>
      </c>
      <c r="C1923">
        <v>1.1599999999999999</v>
      </c>
      <c r="D1923">
        <v>1.02</v>
      </c>
      <c r="E1923">
        <v>1.1499999999999999</v>
      </c>
      <c r="F1923">
        <v>0.662999</v>
      </c>
      <c r="G1923">
        <v>5409400</v>
      </c>
      <c r="I1923" t="str">
        <f t="shared" si="271"/>
        <v/>
      </c>
      <c r="J1923" t="str">
        <f t="shared" si="272"/>
        <v>Overbought</v>
      </c>
      <c r="K1923" t="str">
        <f t="shared" si="273"/>
        <v/>
      </c>
      <c r="M1923" s="11" t="str">
        <f t="shared" ref="M1923:M1986" si="277">IF(K1923="Buy","Buy",IF(K1923="Sell","Sell",""))</f>
        <v/>
      </c>
      <c r="O1923">
        <f>IF(ROW($E1923)&lt;=VALUE(LEFT(O$1,FIND("-",O$1,1)-1)),0,IF(ROW($E1923)=VALUE(LEFT(O$1,FIND("-",O$1,1)-1))+1,AVERAGE(INDEX($E:$E,ROW($E1923)-VALUE(LEFT(O$1,FIND("-",O$1,1)-1))):$E1923),($E1923*(2/(VALUE(LEFT(O$1,FIND("-",O$1,1)-1))+1)))+(O1922*(1-(2/(VALUE(LEFT(O$1,FIND("-",O$1,1)-1))+1))))))</f>
        <v>0.61015085625742238</v>
      </c>
      <c r="Q1923">
        <f>IF(ROW($E1923)&lt;=VALUE(LEFT(Q$1,FIND("-",Q$1,1)-1)),0,IF(ROW($E1923)=VALUE(LEFT(Q$1,FIND("-",Q$1,1)-1))+1,AVERAGE(INDEX($E:$E,ROW($E1923)-VALUE(LEFT(Q$1,FIND("-",Q$1,1)-1))):$E1923),($E1923*(2/(VALUE(LEFT(Q$1,FIND("-",Q$1,1)-1))+1)))+(Q1922*(1-(2/(VALUE(LEFT(Q$1,FIND("-",Q$1,1)-1))+1))))))</f>
        <v>1.002718958903557</v>
      </c>
      <c r="R1923">
        <f>IF(ROW($E1923)&lt;=VALUE(LEFT(R$1,FIND("-",R$1,1)-1)),0,IF(ROW($E1923)=VALUE(LEFT(R$1,FIND("-",R$1,1)-1))+1,AVERAGE(INDEX($E:$E,ROW($E1923)-VALUE(LEFT(R$1,FIND("-",R$1,1)-1))):$E1923),($E1923*(2/(VALUE(LEFT(R$1,FIND("-",R$1,1)-1))+1)))+(R1922*(1-(2/(VALUE(LEFT(R$1,FIND("-",R$1,1)-1))+1))))))</f>
        <v>0.92048755355607681</v>
      </c>
      <c r="S1923">
        <f t="shared" si="274"/>
        <v>8.2231405347480191E-2</v>
      </c>
      <c r="T1923">
        <f>IF(ROW($E1923)&lt;=MAX(VALUE(LEFT(Q$1,FIND("-",Q$1,1)-1)),VALUE(LEFT(R$1,FIND("-",R$1,1)-1)))+VALUE(LEFT(T$1,FIND("-",T$1,1)-1))-1,0,IF(ROW($E1923)=MAX(VALUE(LEFT(Q$1,FIND("-",Q$1,1)-1)),VALUE(LEFT(R$1,FIND("-",R$1,1)-1)))+VALUE(LEFT(T$1,FIND("-",T$1,1)-1)),AVERAGE(INDEX($S:$S,ROW(S1923)-VALUE(LEFT(T$1,FIND("-",T$1,1)-1))+1):S1923),($S1923*(2/(VALUE(LEFT(T$1,FIND("-",T$1,1)-1))+1)))+(T1922*(1-(2/(VALUE(LEFT(T$1,FIND("-",T$1,1)-1))+1))))))</f>
        <v>7.3547388480301332E-2</v>
      </c>
      <c r="V1923">
        <f t="shared" si="275"/>
        <v>0.10999999999999988</v>
      </c>
      <c r="W1923">
        <f>IF(ROW($E1923)&lt;=VALUE(LEFT(W$1,FIND("-",W$1,1)-1))+1,0,IF(ROW($E1922)=VALUE(LEFT(W$1,FIND("-",W$1,1)-1))+1,100-100/(1+ABS((SUMIF(INDEX($V:$V,ROW($V1923)-VALUE(LEFT(W$1,FIND("-",W$1,1)-1))+1):$V1923,"&gt;0",INDEX($V:$V,ROW($V1923)-VALUE(LEFT(W$1,FIND("-",W$1,1)-1))+1):$V1923)/COUNTIF(INDEX($V:$V,ROW($V1923)-VALUE(LEFT(W$1,FIND("-",W$1,1)-1))+1):$V1923,"&gt;0"))/(SUMIF(INDEX($V:$V,ROW($V1923)-VALUE(LEFT(W$1,FIND("-",W$1,1)-1))+1):$V1923,"&lt;0",INDEX($V:$V,ROW($V1923)-VALUE(LEFT(W$1,FIND("-",W$1,1)-1))+1):$V1923)/COUNTIF(INDEX($V:$V,ROW($V1923)-VALUE(LEFT(W$1,FIND("-",W$1,1)-1))+1):$V1923,"&lt;0")))),100-100/(1+ABS((SUMIF(INDEX($V:$V,ROW($V1923)-VALUE(LEFT(W$1,FIND("-",W$1,1)-1))+1):$V1923,"&gt;0",INDEX($V:$V,ROW($V1923)-VALUE(LEFT(W$1,FIND("-",W$1,1)-1))+1):$V1923)/VALUE(LEFT(W$1,FIND("-",W$1,1)-1)))/(SUMIF(INDEX($V:$V,ROW($V1923)-VALUE(LEFT(W$1,FIND("-",W$1,1)-1))+1):$V1923,"&lt;0",INDEX($V:$V,ROW($V1923)-VALUE(LEFT(W$1,FIND("-",W$1,1)-1))+1):$V1923)/VALUE(LEFT(W$1,FIND("-",W$1,1)-1)))))))</f>
        <v>73.076923076923066</v>
      </c>
      <c r="Y1923">
        <f>IF(ROW($E1923)&lt;=VALUE(LEFT(Y$1,FIND("-",Y$1,1)-1)),0,MAX(INDEX(C:C,ROW(C1923)-VALUE(LEFT(Y$1,FIND("-",Y$1,1)-1))+1):C1923))</f>
        <v>1.1599999999999999</v>
      </c>
      <c r="Z1923">
        <f>IF(ROW($E1923)&lt;=VALUE(LEFT(Z$1,FIND("-",Z$1,1)-1)),0,MIN(INDEX(D:D,ROW(D1923)-VALUE(LEFT(Z$1,FIND("-",Z$1,1)-1))+1):D1923))</f>
        <v>0.85499999999999998</v>
      </c>
      <c r="AA1923">
        <f t="shared" si="270"/>
        <v>96.721311475409834</v>
      </c>
      <c r="AB1923">
        <f>IF(ROW($AA1923)&lt;=VALUE(LEFT(AA$1,FIND("-",AA$1,1)-1))+VALUE(LEFT(AB$1,FIND("-",AB$1,1)-1)-1),0,AVERAGE(INDEX($AA:$AA,ROW($AA1923)-VALUE(LEFT(AB$1,FIND("-",AB$1,1)-1))+1):$AA1923))</f>
        <v>75.876800794833613</v>
      </c>
      <c r="AC1923">
        <f>IF(ROW($AA1923)&lt;=VALUE(LEFT(AA$1,FIND("-",AA$1,1)-1))+VALUE(LEFT(AB$1,FIND("-",AB$1,1)-1)-1)+VALUE(LEFT(AC$1,FIND("-",AC$1,1)-1)-1),0,AVERAGE(INDEX($AB:$AB,ROW($AB1923)-VALUE(LEFT(AC$1,FIND("-",AC$1,1)-1))+1):$AB1923))</f>
        <v>63.676105315449604</v>
      </c>
      <c r="AE1923">
        <f t="shared" si="276"/>
        <v>100948844</v>
      </c>
      <c r="AG1923" t="str">
        <f t="shared" ref="AG1923:AG1986" si="278">IF(K1923="Buy","Buy",IF(K1923="Sell","Sell",""))</f>
        <v/>
      </c>
    </row>
    <row r="1924" spans="1:33" x14ac:dyDescent="0.25">
      <c r="A1924" s="6">
        <v>39267</v>
      </c>
      <c r="B1924">
        <v>1.18</v>
      </c>
      <c r="C1924">
        <v>1.19</v>
      </c>
      <c r="D1924">
        <v>1.1000000000000001</v>
      </c>
      <c r="E1924">
        <v>1.1399999999999999</v>
      </c>
      <c r="F1924">
        <v>0.65723399999999998</v>
      </c>
      <c r="G1924">
        <v>1901400</v>
      </c>
      <c r="I1924" t="str">
        <f t="shared" si="271"/>
        <v/>
      </c>
      <c r="J1924" t="str">
        <f t="shared" si="272"/>
        <v>Overbought</v>
      </c>
      <c r="K1924" t="str">
        <f t="shared" si="273"/>
        <v/>
      </c>
      <c r="M1924" s="11" t="str">
        <f t="shared" si="277"/>
        <v/>
      </c>
      <c r="O1924">
        <f>IF(ROW($E1924)&lt;=VALUE(LEFT(O$1,FIND("-",O$1,1)-1)),0,IF(ROW($E1924)=VALUE(LEFT(O$1,FIND("-",O$1,1)-1))+1,AVERAGE(INDEX($E:$E,ROW($E1924)-VALUE(LEFT(O$1,FIND("-",O$1,1)-1))):$E1924),($E1924*(2/(VALUE(LEFT(O$1,FIND("-",O$1,1)-1))+1)))+(O1923*(1-(2/(VALUE(LEFT(O$1,FIND("-",O$1,1)-1))+1))))))</f>
        <v>0.61542298704093068</v>
      </c>
      <c r="Q1924">
        <f>IF(ROW($E1924)&lt;=VALUE(LEFT(Q$1,FIND("-",Q$1,1)-1)),0,IF(ROW($E1924)=VALUE(LEFT(Q$1,FIND("-",Q$1,1)-1))+1,AVERAGE(INDEX($E:$E,ROW($E1924)-VALUE(LEFT(Q$1,FIND("-",Q$1,1)-1))):$E1924),($E1924*(2/(VALUE(LEFT(Q$1,FIND("-",Q$1,1)-1))+1)))+(Q1923*(1-(2/(VALUE(LEFT(Q$1,FIND("-",Q$1,1)-1))+1))))))</f>
        <v>1.0238391190722405</v>
      </c>
      <c r="R1924">
        <f>IF(ROW($E1924)&lt;=VALUE(LEFT(R$1,FIND("-",R$1,1)-1)),0,IF(ROW($E1924)=VALUE(LEFT(R$1,FIND("-",R$1,1)-1))+1,AVERAGE(INDEX($E:$E,ROW($E1924)-VALUE(LEFT(R$1,FIND("-",R$1,1)-1))):$E1924),($E1924*(2/(VALUE(LEFT(R$1,FIND("-",R$1,1)-1))+1)))+(R1923*(1-(2/(VALUE(LEFT(R$1,FIND("-",R$1,1)-1))+1))))))</f>
        <v>0.93674773477414519</v>
      </c>
      <c r="S1924">
        <f t="shared" si="274"/>
        <v>8.7091384298095265E-2</v>
      </c>
      <c r="T1924">
        <f>IF(ROW($E1924)&lt;=MAX(VALUE(LEFT(Q$1,FIND("-",Q$1,1)-1)),VALUE(LEFT(R$1,FIND("-",R$1,1)-1)))+VALUE(LEFT(T$1,FIND("-",T$1,1)-1))-1,0,IF(ROW($E1924)=MAX(VALUE(LEFT(Q$1,FIND("-",Q$1,1)-1)),VALUE(LEFT(R$1,FIND("-",R$1,1)-1)))+VALUE(LEFT(T$1,FIND("-",T$1,1)-1)),AVERAGE(INDEX($S:$S,ROW(S1924)-VALUE(LEFT(T$1,FIND("-",T$1,1)-1))+1):S1924),($S1924*(2/(VALUE(LEFT(T$1,FIND("-",T$1,1)-1))+1)))+(T1923*(1-(2/(VALUE(LEFT(T$1,FIND("-",T$1,1)-1))+1))))))</f>
        <v>7.6256187643860121E-2</v>
      </c>
      <c r="V1924">
        <f t="shared" si="275"/>
        <v>-1.0000000000000009E-2</v>
      </c>
      <c r="W1924">
        <f>IF(ROW($E1924)&lt;=VALUE(LEFT(W$1,FIND("-",W$1,1)-1))+1,0,IF(ROW($E1923)=VALUE(LEFT(W$1,FIND("-",W$1,1)-1))+1,100-100/(1+ABS((SUMIF(INDEX($V:$V,ROW($V1924)-VALUE(LEFT(W$1,FIND("-",W$1,1)-1))+1):$V1924,"&gt;0",INDEX($V:$V,ROW($V1924)-VALUE(LEFT(W$1,FIND("-",W$1,1)-1))+1):$V1924)/COUNTIF(INDEX($V:$V,ROW($V1924)-VALUE(LEFT(W$1,FIND("-",W$1,1)-1))+1):$V1924,"&gt;0"))/(SUMIF(INDEX($V:$V,ROW($V1924)-VALUE(LEFT(W$1,FIND("-",W$1,1)-1))+1):$V1924,"&lt;0",INDEX($V:$V,ROW($V1924)-VALUE(LEFT(W$1,FIND("-",W$1,1)-1))+1):$V1924)/COUNTIF(INDEX($V:$V,ROW($V1924)-VALUE(LEFT(W$1,FIND("-",W$1,1)-1))+1):$V1924,"&lt;0")))),100-100/(1+ABS((SUMIF(INDEX($V:$V,ROW($V1924)-VALUE(LEFT(W$1,FIND("-",W$1,1)-1))+1):$V1924,"&gt;0",INDEX($V:$V,ROW($V1924)-VALUE(LEFT(W$1,FIND("-",W$1,1)-1))+1):$V1924)/VALUE(LEFT(W$1,FIND("-",W$1,1)-1)))/(SUMIF(INDEX($V:$V,ROW($V1924)-VALUE(LEFT(W$1,FIND("-",W$1,1)-1))+1):$V1924,"&lt;0",INDEX($V:$V,ROW($V1924)-VALUE(LEFT(W$1,FIND("-",W$1,1)-1))+1):$V1924)/VALUE(LEFT(W$1,FIND("-",W$1,1)-1)))))))</f>
        <v>70.873786407766971</v>
      </c>
      <c r="Y1924">
        <f>IF(ROW($E1924)&lt;=VALUE(LEFT(Y$1,FIND("-",Y$1,1)-1)),0,MAX(INDEX(C:C,ROW(C1924)-VALUE(LEFT(Y$1,FIND("-",Y$1,1)-1))+1):C1924))</f>
        <v>1.19</v>
      </c>
      <c r="Z1924">
        <f>IF(ROW($E1924)&lt;=VALUE(LEFT(Z$1,FIND("-",Z$1,1)-1)),0,MIN(INDEX(D:D,ROW(D1924)-VALUE(LEFT(Z$1,FIND("-",Z$1,1)-1))+1):D1924))</f>
        <v>0.85499999999999998</v>
      </c>
      <c r="AA1924">
        <f t="shared" si="270"/>
        <v>85.074626865671632</v>
      </c>
      <c r="AB1924">
        <f>IF(ROW($AA1924)&lt;=VALUE(LEFT(AA$1,FIND("-",AA$1,1)-1))+VALUE(LEFT(AB$1,FIND("-",AB$1,1)-1)-1),0,AVERAGE(INDEX($AA:$AA,ROW($AA1924)-VALUE(LEFT(AB$1,FIND("-",AB$1,1)-1))+1):$AA1924))</f>
        <v>83.022888537936254</v>
      </c>
      <c r="AC1924">
        <f>IF(ROW($AA1924)&lt;=VALUE(LEFT(AA$1,FIND("-",AA$1,1)-1))+VALUE(LEFT(AB$1,FIND("-",AB$1,1)-1)-1)+VALUE(LEFT(AC$1,FIND("-",AC$1,1)-1)-1),0,AVERAGE(INDEX($AB:$AB,ROW($AB1924)-VALUE(LEFT(AC$1,FIND("-",AC$1,1)-1))+1):$AB1924))</f>
        <v>73.370603514963705</v>
      </c>
      <c r="AE1924">
        <f t="shared" si="276"/>
        <v>99047444</v>
      </c>
      <c r="AG1924" t="str">
        <f t="shared" si="278"/>
        <v/>
      </c>
    </row>
    <row r="1925" spans="1:33" x14ac:dyDescent="0.25">
      <c r="A1925" s="6">
        <v>39268</v>
      </c>
      <c r="B1925">
        <v>1.1399999999999999</v>
      </c>
      <c r="C1925">
        <v>1.1399999999999999</v>
      </c>
      <c r="D1925">
        <v>1.1100000000000001</v>
      </c>
      <c r="E1925">
        <v>1.1100000000000001</v>
      </c>
      <c r="F1925">
        <v>0.63993800000000001</v>
      </c>
      <c r="G1925">
        <v>1204000</v>
      </c>
      <c r="I1925" t="str">
        <f t="shared" si="271"/>
        <v/>
      </c>
      <c r="J1925" t="str">
        <f t="shared" si="272"/>
        <v/>
      </c>
      <c r="K1925" t="str">
        <f t="shared" si="273"/>
        <v>Overbought Below %D</v>
      </c>
      <c r="M1925" s="11" t="str">
        <f t="shared" si="277"/>
        <v/>
      </c>
      <c r="O1925">
        <f>IF(ROW($E1925)&lt;=VALUE(LEFT(O$1,FIND("-",O$1,1)-1)),0,IF(ROW($E1925)=VALUE(LEFT(O$1,FIND("-",O$1,1)-1))+1,AVERAGE(INDEX($E:$E,ROW($E1925)-VALUE(LEFT(O$1,FIND("-",O$1,1)-1))):$E1925),($E1925*(2/(VALUE(LEFT(O$1,FIND("-",O$1,1)-1))+1)))+(O1924*(1-(2/(VALUE(LEFT(O$1,FIND("-",O$1,1)-1))+1))))))</f>
        <v>0.62034415134898113</v>
      </c>
      <c r="Q1925">
        <f>IF(ROW($E1925)&lt;=VALUE(LEFT(Q$1,FIND("-",Q$1,1)-1)),0,IF(ROW($E1925)=VALUE(LEFT(Q$1,FIND("-",Q$1,1)-1))+1,AVERAGE(INDEX($E:$E,ROW($E1925)-VALUE(LEFT(Q$1,FIND("-",Q$1,1)-1))):$E1925),($E1925*(2/(VALUE(LEFT(Q$1,FIND("-",Q$1,1)-1))+1)))+(Q1924*(1-(2/(VALUE(LEFT(Q$1,FIND("-",Q$1,1)-1))+1))))))</f>
        <v>1.0370946392149727</v>
      </c>
      <c r="R1925">
        <f>IF(ROW($E1925)&lt;=VALUE(LEFT(R$1,FIND("-",R$1,1)-1)),0,IF(ROW($E1925)=VALUE(LEFT(R$1,FIND("-",R$1,1)-1))+1,AVERAGE(INDEX($E:$E,ROW($E1925)-VALUE(LEFT(R$1,FIND("-",R$1,1)-1))):$E1925),($E1925*(2/(VALUE(LEFT(R$1,FIND("-",R$1,1)-1))+1)))+(R1924*(1-(2/(VALUE(LEFT(R$1,FIND("-",R$1,1)-1))+1))))))</f>
        <v>0.94958123590198629</v>
      </c>
      <c r="S1925">
        <f t="shared" si="274"/>
        <v>8.7513403312986404E-2</v>
      </c>
      <c r="T1925">
        <f>IF(ROW($E1925)&lt;=MAX(VALUE(LEFT(Q$1,FIND("-",Q$1,1)-1)),VALUE(LEFT(R$1,FIND("-",R$1,1)-1)))+VALUE(LEFT(T$1,FIND("-",T$1,1)-1))-1,0,IF(ROW($E1925)=MAX(VALUE(LEFT(Q$1,FIND("-",Q$1,1)-1)),VALUE(LEFT(R$1,FIND("-",R$1,1)-1)))+VALUE(LEFT(T$1,FIND("-",T$1,1)-1)),AVERAGE(INDEX($S:$S,ROW(S1925)-VALUE(LEFT(T$1,FIND("-",T$1,1)-1))+1):S1925),($S1925*(2/(VALUE(LEFT(T$1,FIND("-",T$1,1)-1))+1)))+(T1924*(1-(2/(VALUE(LEFT(T$1,FIND("-",T$1,1)-1))+1))))))</f>
        <v>7.8507630777685383E-2</v>
      </c>
      <c r="V1925">
        <f t="shared" si="275"/>
        <v>-2.9999999999999805E-2</v>
      </c>
      <c r="W1925">
        <f>IF(ROW($E1925)&lt;=VALUE(LEFT(W$1,FIND("-",W$1,1)-1))+1,0,IF(ROW($E1924)=VALUE(LEFT(W$1,FIND("-",W$1,1)-1))+1,100-100/(1+ABS((SUMIF(INDEX($V:$V,ROW($V1925)-VALUE(LEFT(W$1,FIND("-",W$1,1)-1))+1):$V1925,"&gt;0",INDEX($V:$V,ROW($V1925)-VALUE(LEFT(W$1,FIND("-",W$1,1)-1))+1):$V1925)/COUNTIF(INDEX($V:$V,ROW($V1925)-VALUE(LEFT(W$1,FIND("-",W$1,1)-1))+1):$V1925,"&gt;0"))/(SUMIF(INDEX($V:$V,ROW($V1925)-VALUE(LEFT(W$1,FIND("-",W$1,1)-1))+1):$V1925,"&lt;0",INDEX($V:$V,ROW($V1925)-VALUE(LEFT(W$1,FIND("-",W$1,1)-1))+1):$V1925)/COUNTIF(INDEX($V:$V,ROW($V1925)-VALUE(LEFT(W$1,FIND("-",W$1,1)-1))+1):$V1925,"&lt;0")))),100-100/(1+ABS((SUMIF(INDEX($V:$V,ROW($V1925)-VALUE(LEFT(W$1,FIND("-",W$1,1)-1))+1):$V1925,"&gt;0",INDEX($V:$V,ROW($V1925)-VALUE(LEFT(W$1,FIND("-",W$1,1)-1))+1):$V1925)/VALUE(LEFT(W$1,FIND("-",W$1,1)-1)))/(SUMIF(INDEX($V:$V,ROW($V1925)-VALUE(LEFT(W$1,FIND("-",W$1,1)-1))+1):$V1925,"&lt;0",INDEX($V:$V,ROW($V1925)-VALUE(LEFT(W$1,FIND("-",W$1,1)-1))+1):$V1925)/VALUE(LEFT(W$1,FIND("-",W$1,1)-1)))))))</f>
        <v>68.867924528301899</v>
      </c>
      <c r="Y1925">
        <f>IF(ROW($E1925)&lt;=VALUE(LEFT(Y$1,FIND("-",Y$1,1)-1)),0,MAX(INDEX(C:C,ROW(C1925)-VALUE(LEFT(Y$1,FIND("-",Y$1,1)-1))+1):C1925))</f>
        <v>1.19</v>
      </c>
      <c r="Z1925">
        <f>IF(ROW($E1925)&lt;=VALUE(LEFT(Z$1,FIND("-",Z$1,1)-1)),0,MIN(INDEX(D:D,ROW(D1925)-VALUE(LEFT(Z$1,FIND("-",Z$1,1)-1))+1):D1925))</f>
        <v>0.85499999999999998</v>
      </c>
      <c r="AA1925">
        <f t="shared" si="270"/>
        <v>76.119402985074672</v>
      </c>
      <c r="AB1925">
        <f>IF(ROW($AA1925)&lt;=VALUE(LEFT(AA$1,FIND("-",AA$1,1)-1))+VALUE(LEFT(AB$1,FIND("-",AB$1,1)-1)-1),0,AVERAGE(INDEX($AA:$AA,ROW($AA1925)-VALUE(LEFT(AB$1,FIND("-",AB$1,1)-1))+1):$AA1925))</f>
        <v>85.971780442052037</v>
      </c>
      <c r="AC1925">
        <f>IF(ROW($AA1925)&lt;=VALUE(LEFT(AA$1,FIND("-",AA$1,1)-1))+VALUE(LEFT(AB$1,FIND("-",AB$1,1)-1)-1)+VALUE(LEFT(AC$1,FIND("-",AC$1,1)-1)-1),0,AVERAGE(INDEX($AB:$AB,ROW($AB1925)-VALUE(LEFT(AC$1,FIND("-",AC$1,1)-1))+1):$AB1925))</f>
        <v>81.623823258273958</v>
      </c>
      <c r="AE1925">
        <f t="shared" si="276"/>
        <v>97843444</v>
      </c>
      <c r="AG1925" t="str">
        <f t="shared" si="278"/>
        <v/>
      </c>
    </row>
    <row r="1926" spans="1:33" x14ac:dyDescent="0.25">
      <c r="A1926" s="6">
        <v>39269</v>
      </c>
      <c r="B1926">
        <v>1.1499999999999999</v>
      </c>
      <c r="C1926">
        <v>1.2</v>
      </c>
      <c r="D1926">
        <v>1.1399999999999999</v>
      </c>
      <c r="E1926">
        <v>1.17</v>
      </c>
      <c r="F1926">
        <v>0.67452900000000005</v>
      </c>
      <c r="G1926">
        <v>2960600</v>
      </c>
      <c r="I1926" t="str">
        <f t="shared" si="271"/>
        <v/>
      </c>
      <c r="J1926" t="str">
        <f t="shared" si="272"/>
        <v>Overbought</v>
      </c>
      <c r="K1926" t="str">
        <f t="shared" si="273"/>
        <v>Overbought Above %D</v>
      </c>
      <c r="M1926" s="11" t="str">
        <f t="shared" si="277"/>
        <v/>
      </c>
      <c r="O1926">
        <f>IF(ROW($E1926)&lt;=VALUE(LEFT(O$1,FIND("-",O$1,1)-1)),0,IF(ROW($E1926)=VALUE(LEFT(O$1,FIND("-",O$1,1)-1))+1,AVERAGE(INDEX($E:$E,ROW($E1926)-VALUE(LEFT(O$1,FIND("-",O$1,1)-1))):$E1926),($E1926*(2/(VALUE(LEFT(O$1,FIND("-",O$1,1)-1))+1)))+(O1925*(1-(2/(VALUE(LEFT(O$1,FIND("-",O$1,1)-1))+1))))))</f>
        <v>0.62581336377336938</v>
      </c>
      <c r="Q1926">
        <f>IF(ROW($E1926)&lt;=VALUE(LEFT(Q$1,FIND("-",Q$1,1)-1)),0,IF(ROW($E1926)=VALUE(LEFT(Q$1,FIND("-",Q$1,1)-1))+1,AVERAGE(INDEX($E:$E,ROW($E1926)-VALUE(LEFT(Q$1,FIND("-",Q$1,1)-1))):$E1926),($E1926*(2/(VALUE(LEFT(Q$1,FIND("-",Q$1,1)-1))+1)))+(Q1925*(1-(2/(VALUE(LEFT(Q$1,FIND("-",Q$1,1)-1))+1))))))</f>
        <v>1.0575416177972845</v>
      </c>
      <c r="R1926">
        <f>IF(ROW($E1926)&lt;=VALUE(LEFT(R$1,FIND("-",R$1,1)-1)),0,IF(ROW($E1926)=VALUE(LEFT(R$1,FIND("-",R$1,1)-1))+1,AVERAGE(INDEX($E:$E,ROW($E1926)-VALUE(LEFT(R$1,FIND("-",R$1,1)-1))):$E1926),($E1926*(2/(VALUE(LEFT(R$1,FIND("-",R$1,1)-1))+1)))+(R1925*(1-(2/(VALUE(LEFT(R$1,FIND("-",R$1,1)-1))+1))))))</f>
        <v>0.96590855176109847</v>
      </c>
      <c r="S1926">
        <f t="shared" si="274"/>
        <v>9.1633066036186039E-2</v>
      </c>
      <c r="T1926">
        <f>IF(ROW($E1926)&lt;=MAX(VALUE(LEFT(Q$1,FIND("-",Q$1,1)-1)),VALUE(LEFT(R$1,FIND("-",R$1,1)-1)))+VALUE(LEFT(T$1,FIND("-",T$1,1)-1))-1,0,IF(ROW($E1926)=MAX(VALUE(LEFT(Q$1,FIND("-",Q$1,1)-1)),VALUE(LEFT(R$1,FIND("-",R$1,1)-1)))+VALUE(LEFT(T$1,FIND("-",T$1,1)-1)),AVERAGE(INDEX($S:$S,ROW(S1926)-VALUE(LEFT(T$1,FIND("-",T$1,1)-1))+1):S1926),($S1926*(2/(VALUE(LEFT(T$1,FIND("-",T$1,1)-1))+1)))+(T1925*(1-(2/(VALUE(LEFT(T$1,FIND("-",T$1,1)-1))+1))))))</f>
        <v>8.1132717829385512E-2</v>
      </c>
      <c r="V1926">
        <f t="shared" si="275"/>
        <v>5.9999999999999831E-2</v>
      </c>
      <c r="W1926">
        <f>IF(ROW($E1926)&lt;=VALUE(LEFT(W$1,FIND("-",W$1,1)-1))+1,0,IF(ROW($E1925)=VALUE(LEFT(W$1,FIND("-",W$1,1)-1))+1,100-100/(1+ABS((SUMIF(INDEX($V:$V,ROW($V1926)-VALUE(LEFT(W$1,FIND("-",W$1,1)-1))+1):$V1926,"&gt;0",INDEX($V:$V,ROW($V1926)-VALUE(LEFT(W$1,FIND("-",W$1,1)-1))+1):$V1926)/COUNTIF(INDEX($V:$V,ROW($V1926)-VALUE(LEFT(W$1,FIND("-",W$1,1)-1))+1):$V1926,"&gt;0"))/(SUMIF(INDEX($V:$V,ROW($V1926)-VALUE(LEFT(W$1,FIND("-",W$1,1)-1))+1):$V1926,"&lt;0",INDEX($V:$V,ROW($V1926)-VALUE(LEFT(W$1,FIND("-",W$1,1)-1))+1):$V1926)/COUNTIF(INDEX($V:$V,ROW($V1926)-VALUE(LEFT(W$1,FIND("-",W$1,1)-1))+1):$V1926,"&lt;0")))),100-100/(1+ABS((SUMIF(INDEX($V:$V,ROW($V1926)-VALUE(LEFT(W$1,FIND("-",W$1,1)-1))+1):$V1926,"&gt;0",INDEX($V:$V,ROW($V1926)-VALUE(LEFT(W$1,FIND("-",W$1,1)-1))+1):$V1926)/VALUE(LEFT(W$1,FIND("-",W$1,1)-1)))/(SUMIF(INDEX($V:$V,ROW($V1926)-VALUE(LEFT(W$1,FIND("-",W$1,1)-1))+1):$V1926,"&lt;0",INDEX($V:$V,ROW($V1926)-VALUE(LEFT(W$1,FIND("-",W$1,1)-1))+1):$V1926)/VALUE(LEFT(W$1,FIND("-",W$1,1)-1)))))))</f>
        <v>73.275862068965523</v>
      </c>
      <c r="Y1926">
        <f>IF(ROW($E1926)&lt;=VALUE(LEFT(Y$1,FIND("-",Y$1,1)-1)),0,MAX(INDEX(C:C,ROW(C1926)-VALUE(LEFT(Y$1,FIND("-",Y$1,1)-1))+1):C1926))</f>
        <v>1.2</v>
      </c>
      <c r="Z1926">
        <f>IF(ROW($E1926)&lt;=VALUE(LEFT(Z$1,FIND("-",Z$1,1)-1)),0,MIN(INDEX(D:D,ROW(D1926)-VALUE(LEFT(Z$1,FIND("-",Z$1,1)-1))+1):D1926))</f>
        <v>0.85499999999999998</v>
      </c>
      <c r="AA1926">
        <f t="shared" si="270"/>
        <v>91.304347826086953</v>
      </c>
      <c r="AB1926">
        <f>IF(ROW($AA1926)&lt;=VALUE(LEFT(AA$1,FIND("-",AA$1,1)-1))+VALUE(LEFT(AB$1,FIND("-",AB$1,1)-1)-1),0,AVERAGE(INDEX($AA:$AA,ROW($AA1926)-VALUE(LEFT(AB$1,FIND("-",AB$1,1)-1))+1):$AA1926))</f>
        <v>84.166125892277748</v>
      </c>
      <c r="AC1926">
        <f>IF(ROW($AA1926)&lt;=VALUE(LEFT(AA$1,FIND("-",AA$1,1)-1))+VALUE(LEFT(AB$1,FIND("-",AB$1,1)-1)-1)+VALUE(LEFT(AC$1,FIND("-",AC$1,1)-1)-1),0,AVERAGE(INDEX($AB:$AB,ROW($AB1926)-VALUE(LEFT(AC$1,FIND("-",AC$1,1)-1))+1):$AB1926))</f>
        <v>84.386931624088675</v>
      </c>
      <c r="AE1926">
        <f t="shared" si="276"/>
        <v>100804044</v>
      </c>
      <c r="AG1926" t="str">
        <f t="shared" si="278"/>
        <v/>
      </c>
    </row>
    <row r="1927" spans="1:33" x14ac:dyDescent="0.25">
      <c r="A1927" s="6">
        <v>39272</v>
      </c>
      <c r="B1927">
        <v>1.18</v>
      </c>
      <c r="C1927">
        <v>1.21</v>
      </c>
      <c r="D1927">
        <v>1.18</v>
      </c>
      <c r="E1927">
        <v>1.2</v>
      </c>
      <c r="F1927">
        <v>0.69182500000000002</v>
      </c>
      <c r="G1927">
        <v>2112800</v>
      </c>
      <c r="I1927" t="str">
        <f t="shared" si="271"/>
        <v/>
      </c>
      <c r="J1927" t="str">
        <f t="shared" si="272"/>
        <v>Overbought</v>
      </c>
      <c r="K1927" t="str">
        <f t="shared" si="273"/>
        <v>Overbought Below %D</v>
      </c>
      <c r="M1927" s="11" t="str">
        <f t="shared" si="277"/>
        <v/>
      </c>
      <c r="O1927">
        <f>IF(ROW($E1927)&lt;=VALUE(LEFT(O$1,FIND("-",O$1,1)-1)),0,IF(ROW($E1927)=VALUE(LEFT(O$1,FIND("-",O$1,1)-1))+1,AVERAGE(INDEX($E:$E,ROW($E1927)-VALUE(LEFT(O$1,FIND("-",O$1,1)-1))):$E1927),($E1927*(2/(VALUE(LEFT(O$1,FIND("-",O$1,1)-1))+1)))+(O1926*(1-(2/(VALUE(LEFT(O$1,FIND("-",O$1,1)-1))+1))))))</f>
        <v>0.63152666363632093</v>
      </c>
      <c r="Q1927">
        <f>IF(ROW($E1927)&lt;=VALUE(LEFT(Q$1,FIND("-",Q$1,1)-1)),0,IF(ROW($E1927)=VALUE(LEFT(Q$1,FIND("-",Q$1,1)-1))+1,AVERAGE(INDEX($E:$E,ROW($E1927)-VALUE(LEFT(Q$1,FIND("-",Q$1,1)-1))):$E1927),($E1927*(2/(VALUE(LEFT(Q$1,FIND("-",Q$1,1)-1))+1)))+(Q1926*(1-(2/(VALUE(LEFT(Q$1,FIND("-",Q$1,1)-1))+1))))))</f>
        <v>1.0794582919823177</v>
      </c>
      <c r="R1927">
        <f>IF(ROW($E1927)&lt;=VALUE(LEFT(R$1,FIND("-",R$1,1)-1)),0,IF(ROW($E1927)=VALUE(LEFT(R$1,FIND("-",R$1,1)-1))+1,AVERAGE(INDEX($E:$E,ROW($E1927)-VALUE(LEFT(R$1,FIND("-",R$1,1)-1))):$E1927),($E1927*(2/(VALUE(LEFT(R$1,FIND("-",R$1,1)-1))+1)))+(R1926*(1-(2/(VALUE(LEFT(R$1,FIND("-",R$1,1)-1))+1))))))</f>
        <v>0.98324865903805414</v>
      </c>
      <c r="S1927">
        <f t="shared" si="274"/>
        <v>9.6209632944263546E-2</v>
      </c>
      <c r="T1927">
        <f>IF(ROW($E1927)&lt;=MAX(VALUE(LEFT(Q$1,FIND("-",Q$1,1)-1)),VALUE(LEFT(R$1,FIND("-",R$1,1)-1)))+VALUE(LEFT(T$1,FIND("-",T$1,1)-1))-1,0,IF(ROW($E1927)=MAX(VALUE(LEFT(Q$1,FIND("-",Q$1,1)-1)),VALUE(LEFT(R$1,FIND("-",R$1,1)-1)))+VALUE(LEFT(T$1,FIND("-",T$1,1)-1)),AVERAGE(INDEX($S:$S,ROW(S1927)-VALUE(LEFT(T$1,FIND("-",T$1,1)-1))+1):S1927),($S1927*(2/(VALUE(LEFT(T$1,FIND("-",T$1,1)-1))+1)))+(T1926*(1-(2/(VALUE(LEFT(T$1,FIND("-",T$1,1)-1))+1))))))</f>
        <v>8.4148100852361116E-2</v>
      </c>
      <c r="V1927">
        <f t="shared" si="275"/>
        <v>3.0000000000000027E-2</v>
      </c>
      <c r="W1927">
        <f>IF(ROW($E1927)&lt;=VALUE(LEFT(W$1,FIND("-",W$1,1)-1))+1,0,IF(ROW($E1926)=VALUE(LEFT(W$1,FIND("-",W$1,1)-1))+1,100-100/(1+ABS((SUMIF(INDEX($V:$V,ROW($V1927)-VALUE(LEFT(W$1,FIND("-",W$1,1)-1))+1):$V1927,"&gt;0",INDEX($V:$V,ROW($V1927)-VALUE(LEFT(W$1,FIND("-",W$1,1)-1))+1):$V1927)/COUNTIF(INDEX($V:$V,ROW($V1927)-VALUE(LEFT(W$1,FIND("-",W$1,1)-1))+1):$V1927,"&gt;0"))/(SUMIF(INDEX($V:$V,ROW($V1927)-VALUE(LEFT(W$1,FIND("-",W$1,1)-1))+1):$V1927,"&lt;0",INDEX($V:$V,ROW($V1927)-VALUE(LEFT(W$1,FIND("-",W$1,1)-1))+1):$V1927)/COUNTIF(INDEX($V:$V,ROW($V1927)-VALUE(LEFT(W$1,FIND("-",W$1,1)-1))+1):$V1927,"&lt;0")))),100-100/(1+ABS((SUMIF(INDEX($V:$V,ROW($V1927)-VALUE(LEFT(W$1,FIND("-",W$1,1)-1))+1):$V1927,"&gt;0",INDEX($V:$V,ROW($V1927)-VALUE(LEFT(W$1,FIND("-",W$1,1)-1))+1):$V1927)/VALUE(LEFT(W$1,FIND("-",W$1,1)-1)))/(SUMIF(INDEX($V:$V,ROW($V1927)-VALUE(LEFT(W$1,FIND("-",W$1,1)-1))+1):$V1927,"&lt;0",INDEX($V:$V,ROW($V1927)-VALUE(LEFT(W$1,FIND("-",W$1,1)-1))+1):$V1927)/VALUE(LEFT(W$1,FIND("-",W$1,1)-1)))))))</f>
        <v>74.380165289256198</v>
      </c>
      <c r="Y1927">
        <f>IF(ROW($E1927)&lt;=VALUE(LEFT(Y$1,FIND("-",Y$1,1)-1)),0,MAX(INDEX(C:C,ROW(C1927)-VALUE(LEFT(Y$1,FIND("-",Y$1,1)-1))+1):C1927))</f>
        <v>1.21</v>
      </c>
      <c r="Z1927">
        <f>IF(ROW($E1927)&lt;=VALUE(LEFT(Z$1,FIND("-",Z$1,1)-1)),0,MIN(INDEX(D:D,ROW(D1927)-VALUE(LEFT(Z$1,FIND("-",Z$1,1)-1))+1):D1927))</f>
        <v>0.89</v>
      </c>
      <c r="AA1927">
        <f t="shared" si="270"/>
        <v>96.875</v>
      </c>
      <c r="AB1927">
        <f>IF(ROW($AA1927)&lt;=VALUE(LEFT(AA$1,FIND("-",AA$1,1)-1))+VALUE(LEFT(AB$1,FIND("-",AB$1,1)-1)-1),0,AVERAGE(INDEX($AA:$AA,ROW($AA1927)-VALUE(LEFT(AB$1,FIND("-",AB$1,1)-1))+1):$AA1927))</f>
        <v>88.099583603720546</v>
      </c>
      <c r="AC1927">
        <f>IF(ROW($AA1927)&lt;=VALUE(LEFT(AA$1,FIND("-",AA$1,1)-1))+VALUE(LEFT(AB$1,FIND("-",AB$1,1)-1)-1)+VALUE(LEFT(AC$1,FIND("-",AC$1,1)-1)-1),0,AVERAGE(INDEX($AB:$AB,ROW($AB1927)-VALUE(LEFT(AC$1,FIND("-",AC$1,1)-1))+1):$AB1927))</f>
        <v>86.079163312683434</v>
      </c>
      <c r="AE1927">
        <f t="shared" si="276"/>
        <v>102916844</v>
      </c>
      <c r="AG1927" t="str">
        <f t="shared" si="278"/>
        <v/>
      </c>
    </row>
    <row r="1928" spans="1:33" x14ac:dyDescent="0.25">
      <c r="A1928" s="6">
        <v>39273</v>
      </c>
      <c r="B1928">
        <v>1.2</v>
      </c>
      <c r="C1928">
        <v>1.21</v>
      </c>
      <c r="D1928">
        <v>1.1499999999999999</v>
      </c>
      <c r="E1928">
        <v>1.17</v>
      </c>
      <c r="F1928">
        <v>0.67452900000000005</v>
      </c>
      <c r="G1928">
        <v>1031000</v>
      </c>
      <c r="I1928" t="str">
        <f t="shared" si="271"/>
        <v/>
      </c>
      <c r="J1928" t="str">
        <f t="shared" si="272"/>
        <v>Overbought</v>
      </c>
      <c r="K1928" t="str">
        <f t="shared" si="273"/>
        <v>Overbought Below %D</v>
      </c>
      <c r="M1928" s="11" t="str">
        <f t="shared" si="277"/>
        <v/>
      </c>
      <c r="O1928">
        <f>IF(ROW($E1928)&lt;=VALUE(LEFT(O$1,FIND("-",O$1,1)-1)),0,IF(ROW($E1928)=VALUE(LEFT(O$1,FIND("-",O$1,1)-1))+1,AVERAGE(INDEX($E:$E,ROW($E1928)-VALUE(LEFT(O$1,FIND("-",O$1,1)-1))):$E1928),($E1928*(2/(VALUE(LEFT(O$1,FIND("-",O$1,1)-1))+1)))+(O1927*(1-(2/(VALUE(LEFT(O$1,FIND("-",O$1,1)-1))+1))))))</f>
        <v>0.63688460728173069</v>
      </c>
      <c r="Q1928">
        <f>IF(ROW($E1928)&lt;=VALUE(LEFT(Q$1,FIND("-",Q$1,1)-1)),0,IF(ROW($E1928)=VALUE(LEFT(Q$1,FIND("-",Q$1,1)-1))+1,AVERAGE(INDEX($E:$E,ROW($E1928)-VALUE(LEFT(Q$1,FIND("-",Q$1,1)-1))):$E1928),($E1928*(2/(VALUE(LEFT(Q$1,FIND("-",Q$1,1)-1))+1)))+(Q1927*(1-(2/(VALUE(LEFT(Q$1,FIND("-",Q$1,1)-1))+1))))))</f>
        <v>1.0933877855234995</v>
      </c>
      <c r="R1928">
        <f>IF(ROW($E1928)&lt;=VALUE(LEFT(R$1,FIND("-",R$1,1)-1)),0,IF(ROW($E1928)=VALUE(LEFT(R$1,FIND("-",R$1,1)-1))+1,AVERAGE(INDEX($E:$E,ROW($E1928)-VALUE(LEFT(R$1,FIND("-",R$1,1)-1))):$E1928),($E1928*(2/(VALUE(LEFT(R$1,FIND("-",R$1,1)-1))+1)))+(R1927*(1-(2/(VALUE(LEFT(R$1,FIND("-",R$1,1)-1))+1))))))</f>
        <v>0.99708209170190198</v>
      </c>
      <c r="S1928">
        <f t="shared" si="274"/>
        <v>9.6305693821597482E-2</v>
      </c>
      <c r="T1928">
        <f>IF(ROW($E1928)&lt;=MAX(VALUE(LEFT(Q$1,FIND("-",Q$1,1)-1)),VALUE(LEFT(R$1,FIND("-",R$1,1)-1)))+VALUE(LEFT(T$1,FIND("-",T$1,1)-1))-1,0,IF(ROW($E1928)=MAX(VALUE(LEFT(Q$1,FIND("-",Q$1,1)-1)),VALUE(LEFT(R$1,FIND("-",R$1,1)-1)))+VALUE(LEFT(T$1,FIND("-",T$1,1)-1)),AVERAGE(INDEX($S:$S,ROW(S1928)-VALUE(LEFT(T$1,FIND("-",T$1,1)-1))+1):S1928),($S1928*(2/(VALUE(LEFT(T$1,FIND("-",T$1,1)-1))+1)))+(T1927*(1-(2/(VALUE(LEFT(T$1,FIND("-",T$1,1)-1))+1))))))</f>
        <v>8.6579619446208386E-2</v>
      </c>
      <c r="V1928">
        <f t="shared" si="275"/>
        <v>-3.0000000000000027E-2</v>
      </c>
      <c r="W1928">
        <f>IF(ROW($E1928)&lt;=VALUE(LEFT(W$1,FIND("-",W$1,1)-1))+1,0,IF(ROW($E1927)=VALUE(LEFT(W$1,FIND("-",W$1,1)-1))+1,100-100/(1+ABS((SUMIF(INDEX($V:$V,ROW($V1928)-VALUE(LEFT(W$1,FIND("-",W$1,1)-1))+1):$V1928,"&gt;0",INDEX($V:$V,ROW($V1928)-VALUE(LEFT(W$1,FIND("-",W$1,1)-1))+1):$V1928)/COUNTIF(INDEX($V:$V,ROW($V1928)-VALUE(LEFT(W$1,FIND("-",W$1,1)-1))+1):$V1928,"&gt;0"))/(SUMIF(INDEX($V:$V,ROW($V1928)-VALUE(LEFT(W$1,FIND("-",W$1,1)-1))+1):$V1928,"&lt;0",INDEX($V:$V,ROW($V1928)-VALUE(LEFT(W$1,FIND("-",W$1,1)-1))+1):$V1928)/COUNTIF(INDEX($V:$V,ROW($V1928)-VALUE(LEFT(W$1,FIND("-",W$1,1)-1))+1):$V1928,"&lt;0")))),100-100/(1+ABS((SUMIF(INDEX($V:$V,ROW($V1928)-VALUE(LEFT(W$1,FIND("-",W$1,1)-1))+1):$V1928,"&gt;0",INDEX($V:$V,ROW($V1928)-VALUE(LEFT(W$1,FIND("-",W$1,1)-1))+1):$V1928)/VALUE(LEFT(W$1,FIND("-",W$1,1)-1)))/(SUMIF(INDEX($V:$V,ROW($V1928)-VALUE(LEFT(W$1,FIND("-",W$1,1)-1))+1):$V1928,"&lt;0",INDEX($V:$V,ROW($V1928)-VALUE(LEFT(W$1,FIND("-",W$1,1)-1))+1):$V1928)/VALUE(LEFT(W$1,FIND("-",W$1,1)-1)))))))</f>
        <v>72.58064516129032</v>
      </c>
      <c r="Y1928">
        <f>IF(ROW($E1928)&lt;=VALUE(LEFT(Y$1,FIND("-",Y$1,1)-1)),0,MAX(INDEX(C:C,ROW(C1928)-VALUE(LEFT(Y$1,FIND("-",Y$1,1)-1))+1):C1928))</f>
        <v>1.21</v>
      </c>
      <c r="Z1928">
        <f>IF(ROW($E1928)&lt;=VALUE(LEFT(Z$1,FIND("-",Z$1,1)-1)),0,MIN(INDEX(D:D,ROW(D1928)-VALUE(LEFT(Z$1,FIND("-",Z$1,1)-1))+1):D1928))</f>
        <v>0.89500000000000002</v>
      </c>
      <c r="AA1928">
        <f t="shared" si="270"/>
        <v>87.30158730158729</v>
      </c>
      <c r="AB1928">
        <f>IF(ROW($AA1928)&lt;=VALUE(LEFT(AA$1,FIND("-",AA$1,1)-1))+VALUE(LEFT(AB$1,FIND("-",AB$1,1)-1)-1),0,AVERAGE(INDEX($AA:$AA,ROW($AA1928)-VALUE(LEFT(AB$1,FIND("-",AB$1,1)-1))+1):$AA1928))</f>
        <v>91.826978375891414</v>
      </c>
      <c r="AC1928">
        <f>IF(ROW($AA1928)&lt;=VALUE(LEFT(AA$1,FIND("-",AA$1,1)-1))+VALUE(LEFT(AB$1,FIND("-",AB$1,1)-1)-1)+VALUE(LEFT(AC$1,FIND("-",AC$1,1)-1)-1),0,AVERAGE(INDEX($AB:$AB,ROW($AB1928)-VALUE(LEFT(AC$1,FIND("-",AC$1,1)-1))+1):$AB1928))</f>
        <v>88.030895957296579</v>
      </c>
      <c r="AE1928">
        <f t="shared" si="276"/>
        <v>101885844</v>
      </c>
      <c r="AG1928" t="str">
        <f t="shared" si="278"/>
        <v/>
      </c>
    </row>
    <row r="1929" spans="1:33" x14ac:dyDescent="0.25">
      <c r="A1929" s="6">
        <v>39274</v>
      </c>
      <c r="B1929">
        <v>1.17</v>
      </c>
      <c r="C1929">
        <v>1.24</v>
      </c>
      <c r="D1929">
        <v>1.1499999999999999</v>
      </c>
      <c r="E1929">
        <v>1.22</v>
      </c>
      <c r="F1929">
        <v>0.70335499999999995</v>
      </c>
      <c r="G1929">
        <v>2738200</v>
      </c>
      <c r="I1929" t="str">
        <f t="shared" si="271"/>
        <v/>
      </c>
      <c r="J1929" t="str">
        <f t="shared" si="272"/>
        <v>Overbought</v>
      </c>
      <c r="K1929" t="str">
        <f t="shared" si="273"/>
        <v>Overbought Below %D</v>
      </c>
      <c r="M1929" s="11" t="str">
        <f t="shared" si="277"/>
        <v/>
      </c>
      <c r="O1929">
        <f>IF(ROW($E1929)&lt;=VALUE(LEFT(O$1,FIND("-",O$1,1)-1)),0,IF(ROW($E1929)=VALUE(LEFT(O$1,FIND("-",O$1,1)-1))+1,AVERAGE(INDEX($E:$E,ROW($E1929)-VALUE(LEFT(O$1,FIND("-",O$1,1)-1))):$E1929),($E1929*(2/(VALUE(LEFT(O$1,FIND("-",O$1,1)-1))+1)))+(O1928*(1-(2/(VALUE(LEFT(O$1,FIND("-",O$1,1)-1))+1))))))</f>
        <v>0.64268675049285773</v>
      </c>
      <c r="Q1929">
        <f>IF(ROW($E1929)&lt;=VALUE(LEFT(Q$1,FIND("-",Q$1,1)-1)),0,IF(ROW($E1929)=VALUE(LEFT(Q$1,FIND("-",Q$1,1)-1))+1,AVERAGE(INDEX($E:$E,ROW($E1929)-VALUE(LEFT(Q$1,FIND("-",Q$1,1)-1))):$E1929),($E1929*(2/(VALUE(LEFT(Q$1,FIND("-",Q$1,1)-1))+1)))+(Q1928*(1-(2/(VALUE(LEFT(Q$1,FIND("-",Q$1,1)-1))+1))))))</f>
        <v>1.1128665877506534</v>
      </c>
      <c r="R1929">
        <f>IF(ROW($E1929)&lt;=VALUE(LEFT(R$1,FIND("-",R$1,1)-1)),0,IF(ROW($E1929)=VALUE(LEFT(R$1,FIND("-",R$1,1)-1))+1,AVERAGE(INDEX($E:$E,ROW($E1929)-VALUE(LEFT(R$1,FIND("-",R$1,1)-1))):$E1929),($E1929*(2/(VALUE(LEFT(R$1,FIND("-",R$1,1)-1))+1)))+(R1928*(1-(2/(VALUE(LEFT(R$1,FIND("-",R$1,1)-1))+1))))))</f>
        <v>1.013594529353613</v>
      </c>
      <c r="S1929">
        <f t="shared" si="274"/>
        <v>9.9272058397040341E-2</v>
      </c>
      <c r="T1929">
        <f>IF(ROW($E1929)&lt;=MAX(VALUE(LEFT(Q$1,FIND("-",Q$1,1)-1)),VALUE(LEFT(R$1,FIND("-",R$1,1)-1)))+VALUE(LEFT(T$1,FIND("-",T$1,1)-1))-1,0,IF(ROW($E1929)=MAX(VALUE(LEFT(Q$1,FIND("-",Q$1,1)-1)),VALUE(LEFT(R$1,FIND("-",R$1,1)-1)))+VALUE(LEFT(T$1,FIND("-",T$1,1)-1)),AVERAGE(INDEX($S:$S,ROW(S1929)-VALUE(LEFT(T$1,FIND("-",T$1,1)-1))+1):S1929),($S1929*(2/(VALUE(LEFT(T$1,FIND("-",T$1,1)-1))+1)))+(T1928*(1-(2/(VALUE(LEFT(T$1,FIND("-",T$1,1)-1))+1))))))</f>
        <v>8.9118107236374783E-2</v>
      </c>
      <c r="V1929">
        <f t="shared" si="275"/>
        <v>5.0000000000000044E-2</v>
      </c>
      <c r="W1929">
        <f>IF(ROW($E1929)&lt;=VALUE(LEFT(W$1,FIND("-",W$1,1)-1))+1,0,IF(ROW($E1928)=VALUE(LEFT(W$1,FIND("-",W$1,1)-1))+1,100-100/(1+ABS((SUMIF(INDEX($V:$V,ROW($V1929)-VALUE(LEFT(W$1,FIND("-",W$1,1)-1))+1):$V1929,"&gt;0",INDEX($V:$V,ROW($V1929)-VALUE(LEFT(W$1,FIND("-",W$1,1)-1))+1):$V1929)/COUNTIF(INDEX($V:$V,ROW($V1929)-VALUE(LEFT(W$1,FIND("-",W$1,1)-1))+1):$V1929,"&gt;0"))/(SUMIF(INDEX($V:$V,ROW($V1929)-VALUE(LEFT(W$1,FIND("-",W$1,1)-1))+1):$V1929,"&lt;0",INDEX($V:$V,ROW($V1929)-VALUE(LEFT(W$1,FIND("-",W$1,1)-1))+1):$V1929)/COUNTIF(INDEX($V:$V,ROW($V1929)-VALUE(LEFT(W$1,FIND("-",W$1,1)-1))+1):$V1929,"&lt;0")))),100-100/(1+ABS((SUMIF(INDEX($V:$V,ROW($V1929)-VALUE(LEFT(W$1,FIND("-",W$1,1)-1))+1):$V1929,"&gt;0",INDEX($V:$V,ROW($V1929)-VALUE(LEFT(W$1,FIND("-",W$1,1)-1))+1):$V1929)/VALUE(LEFT(W$1,FIND("-",W$1,1)-1)))/(SUMIF(INDEX($V:$V,ROW($V1929)-VALUE(LEFT(W$1,FIND("-",W$1,1)-1))+1):$V1929,"&lt;0",INDEX($V:$V,ROW($V1929)-VALUE(LEFT(W$1,FIND("-",W$1,1)-1))+1):$V1929)/VALUE(LEFT(W$1,FIND("-",W$1,1)-1)))))))</f>
        <v>74.045801526717554</v>
      </c>
      <c r="Y1929">
        <f>IF(ROW($E1929)&lt;=VALUE(LEFT(Y$1,FIND("-",Y$1,1)-1)),0,MAX(INDEX(C:C,ROW(C1929)-VALUE(LEFT(Y$1,FIND("-",Y$1,1)-1))+1):C1929))</f>
        <v>1.24</v>
      </c>
      <c r="Z1929">
        <f>IF(ROW($E1929)&lt;=VALUE(LEFT(Z$1,FIND("-",Z$1,1)-1)),0,MIN(INDEX(D:D,ROW(D1929)-VALUE(LEFT(Z$1,FIND("-",Z$1,1)-1))+1):D1929))</f>
        <v>0.90500000000000003</v>
      </c>
      <c r="AA1929">
        <f t="shared" si="270"/>
        <v>94.02985074626865</v>
      </c>
      <c r="AB1929">
        <f>IF(ROW($AA1929)&lt;=VALUE(LEFT(AA$1,FIND("-",AA$1,1)-1))+VALUE(LEFT(AB$1,FIND("-",AB$1,1)-1)-1),0,AVERAGE(INDEX($AA:$AA,ROW($AA1929)-VALUE(LEFT(AB$1,FIND("-",AB$1,1)-1))+1):$AA1929))</f>
        <v>92.735479349285313</v>
      </c>
      <c r="AC1929">
        <f>IF(ROW($AA1929)&lt;=VALUE(LEFT(AA$1,FIND("-",AA$1,1)-1))+VALUE(LEFT(AB$1,FIND("-",AB$1,1)-1)-1)+VALUE(LEFT(AC$1,FIND("-",AC$1,1)-1)-1),0,AVERAGE(INDEX($AB:$AB,ROW($AB1929)-VALUE(LEFT(AC$1,FIND("-",AC$1,1)-1))+1):$AB1929))</f>
        <v>90.887347109632415</v>
      </c>
      <c r="AE1929">
        <f t="shared" si="276"/>
        <v>104624044</v>
      </c>
      <c r="AG1929" t="str">
        <f t="shared" si="278"/>
        <v/>
      </c>
    </row>
    <row r="1930" spans="1:33" x14ac:dyDescent="0.25">
      <c r="A1930" s="6">
        <v>39275</v>
      </c>
      <c r="B1930">
        <v>1.24</v>
      </c>
      <c r="C1930">
        <v>1.28</v>
      </c>
      <c r="D1930">
        <v>1.24</v>
      </c>
      <c r="E1930">
        <v>1.27</v>
      </c>
      <c r="F1930">
        <v>0.73218099999999997</v>
      </c>
      <c r="G1930">
        <v>3522500</v>
      </c>
      <c r="I1930" t="str">
        <f t="shared" si="271"/>
        <v/>
      </c>
      <c r="J1930" t="str">
        <f t="shared" si="272"/>
        <v>Overbought</v>
      </c>
      <c r="K1930" t="str">
        <f t="shared" si="273"/>
        <v>Overbought Below %D</v>
      </c>
      <c r="M1930" s="11" t="str">
        <f t="shared" si="277"/>
        <v/>
      </c>
      <c r="O1930">
        <f>IF(ROW($E1930)&lt;=VALUE(LEFT(O$1,FIND("-",O$1,1)-1)),0,IF(ROW($E1930)=VALUE(LEFT(O$1,FIND("-",O$1,1)-1))+1,AVERAGE(INDEX($E:$E,ROW($E1930)-VALUE(LEFT(O$1,FIND("-",O$1,1)-1))):$E1930),($E1930*(2/(VALUE(LEFT(O$1,FIND("-",O$1,1)-1))+1)))+(O1929*(1-(2/(VALUE(LEFT(O$1,FIND("-",O$1,1)-1))+1))))))</f>
        <v>0.64892867337352589</v>
      </c>
      <c r="Q1930">
        <f>IF(ROW($E1930)&lt;=VALUE(LEFT(Q$1,FIND("-",Q$1,1)-1)),0,IF(ROW($E1930)=VALUE(LEFT(Q$1,FIND("-",Q$1,1)-1))+1,AVERAGE(INDEX($E:$E,ROW($E1930)-VALUE(LEFT(Q$1,FIND("-",Q$1,1)-1))):$E1930),($E1930*(2/(VALUE(LEFT(Q$1,FIND("-",Q$1,1)-1))+1)))+(Q1929*(1-(2/(VALUE(LEFT(Q$1,FIND("-",Q$1,1)-1))+1))))))</f>
        <v>1.1370409588659376</v>
      </c>
      <c r="R1930">
        <f>IF(ROW($E1930)&lt;=VALUE(LEFT(R$1,FIND("-",R$1,1)-1)),0,IF(ROW($E1930)=VALUE(LEFT(R$1,FIND("-",R$1,1)-1))+1,AVERAGE(INDEX($E:$E,ROW($E1930)-VALUE(LEFT(R$1,FIND("-",R$1,1)-1))):$E1930),($E1930*(2/(VALUE(LEFT(R$1,FIND("-",R$1,1)-1))+1)))+(R1929*(1-(2/(VALUE(LEFT(R$1,FIND("-",R$1,1)-1))+1))))))</f>
        <v>1.0325875271792713</v>
      </c>
      <c r="S1930">
        <f t="shared" si="274"/>
        <v>0.10445343168666632</v>
      </c>
      <c r="T1930">
        <f>IF(ROW($E1930)&lt;=MAX(VALUE(LEFT(Q$1,FIND("-",Q$1,1)-1)),VALUE(LEFT(R$1,FIND("-",R$1,1)-1)))+VALUE(LEFT(T$1,FIND("-",T$1,1)-1))-1,0,IF(ROW($E1930)=MAX(VALUE(LEFT(Q$1,FIND("-",Q$1,1)-1)),VALUE(LEFT(R$1,FIND("-",R$1,1)-1)))+VALUE(LEFT(T$1,FIND("-",T$1,1)-1)),AVERAGE(INDEX($S:$S,ROW(S1930)-VALUE(LEFT(T$1,FIND("-",T$1,1)-1))+1):S1930),($S1930*(2/(VALUE(LEFT(T$1,FIND("-",T$1,1)-1))+1)))+(T1929*(1-(2/(VALUE(LEFT(T$1,FIND("-",T$1,1)-1))+1))))))</f>
        <v>9.2185172126433096E-2</v>
      </c>
      <c r="V1930">
        <f t="shared" si="275"/>
        <v>5.0000000000000044E-2</v>
      </c>
      <c r="W1930">
        <f>IF(ROW($E1930)&lt;=VALUE(LEFT(W$1,FIND("-",W$1,1)-1))+1,0,IF(ROW($E1929)=VALUE(LEFT(W$1,FIND("-",W$1,1)-1))+1,100-100/(1+ABS((SUMIF(INDEX($V:$V,ROW($V1930)-VALUE(LEFT(W$1,FIND("-",W$1,1)-1))+1):$V1930,"&gt;0",INDEX($V:$V,ROW($V1930)-VALUE(LEFT(W$1,FIND("-",W$1,1)-1))+1):$V1930)/COUNTIF(INDEX($V:$V,ROW($V1930)-VALUE(LEFT(W$1,FIND("-",W$1,1)-1))+1):$V1930,"&gt;0"))/(SUMIF(INDEX($V:$V,ROW($V1930)-VALUE(LEFT(W$1,FIND("-",W$1,1)-1))+1):$V1930,"&lt;0",INDEX($V:$V,ROW($V1930)-VALUE(LEFT(W$1,FIND("-",W$1,1)-1))+1):$V1930)/COUNTIF(INDEX($V:$V,ROW($V1930)-VALUE(LEFT(W$1,FIND("-",W$1,1)-1))+1):$V1930,"&lt;0")))),100-100/(1+ABS((SUMIF(INDEX($V:$V,ROW($V1930)-VALUE(LEFT(W$1,FIND("-",W$1,1)-1))+1):$V1930,"&gt;0",INDEX($V:$V,ROW($V1930)-VALUE(LEFT(W$1,FIND("-",W$1,1)-1))+1):$V1930)/VALUE(LEFT(W$1,FIND("-",W$1,1)-1)))/(SUMIF(INDEX($V:$V,ROW($V1930)-VALUE(LEFT(W$1,FIND("-",W$1,1)-1))+1):$V1930,"&lt;0",INDEX($V:$V,ROW($V1930)-VALUE(LEFT(W$1,FIND("-",W$1,1)-1))+1):$V1930)/VALUE(LEFT(W$1,FIND("-",W$1,1)-1)))))))</f>
        <v>73.846153846153854</v>
      </c>
      <c r="Y1930">
        <f>IF(ROW($E1930)&lt;=VALUE(LEFT(Y$1,FIND("-",Y$1,1)-1)),0,MAX(INDEX(C:C,ROW(C1930)-VALUE(LEFT(Y$1,FIND("-",Y$1,1)-1))+1):C1930))</f>
        <v>1.28</v>
      </c>
      <c r="Z1930">
        <f>IF(ROW($E1930)&lt;=VALUE(LEFT(Z$1,FIND("-",Z$1,1)-1)),0,MIN(INDEX(D:D,ROW(D1930)-VALUE(LEFT(Z$1,FIND("-",Z$1,1)-1))+1):D1930))</f>
        <v>0.95499999999999996</v>
      </c>
      <c r="AA1930">
        <f t="shared" si="270"/>
        <v>96.92307692307692</v>
      </c>
      <c r="AB1930">
        <f>IF(ROW($AA1930)&lt;=VALUE(LEFT(AA$1,FIND("-",AA$1,1)-1))+VALUE(LEFT(AB$1,FIND("-",AB$1,1)-1)-1),0,AVERAGE(INDEX($AA:$AA,ROW($AA1930)-VALUE(LEFT(AB$1,FIND("-",AB$1,1)-1))+1):$AA1930))</f>
        <v>92.751504990310949</v>
      </c>
      <c r="AC1930">
        <f>IF(ROW($AA1930)&lt;=VALUE(LEFT(AA$1,FIND("-",AA$1,1)-1))+VALUE(LEFT(AB$1,FIND("-",AB$1,1)-1)-1)+VALUE(LEFT(AC$1,FIND("-",AC$1,1)-1)-1),0,AVERAGE(INDEX($AB:$AB,ROW($AB1930)-VALUE(LEFT(AC$1,FIND("-",AC$1,1)-1))+1):$AB1930))</f>
        <v>92.437987571829225</v>
      </c>
      <c r="AE1930">
        <f t="shared" si="276"/>
        <v>108146544</v>
      </c>
      <c r="AG1930" t="str">
        <f t="shared" si="278"/>
        <v/>
      </c>
    </row>
    <row r="1931" spans="1:33" x14ac:dyDescent="0.25">
      <c r="A1931" s="6">
        <v>39276</v>
      </c>
      <c r="B1931">
        <v>1.3</v>
      </c>
      <c r="C1931">
        <v>1.34</v>
      </c>
      <c r="D1931">
        <v>1.19</v>
      </c>
      <c r="E1931">
        <v>1.19</v>
      </c>
      <c r="F1931">
        <v>0.68606</v>
      </c>
      <c r="G1931">
        <v>7463300</v>
      </c>
      <c r="I1931" t="str">
        <f t="shared" si="271"/>
        <v/>
      </c>
      <c r="J1931" t="str">
        <f t="shared" si="272"/>
        <v/>
      </c>
      <c r="K1931" t="str">
        <f t="shared" si="273"/>
        <v>Overbought Above %D</v>
      </c>
      <c r="M1931" s="11" t="str">
        <f t="shared" si="277"/>
        <v/>
      </c>
      <c r="O1931">
        <f>IF(ROW($E1931)&lt;=VALUE(LEFT(O$1,FIND("-",O$1,1)-1)),0,IF(ROW($E1931)=VALUE(LEFT(O$1,FIND("-",O$1,1)-1))+1,AVERAGE(INDEX($E:$E,ROW($E1931)-VALUE(LEFT(O$1,FIND("-",O$1,1)-1))):$E1931),($E1931*(2/(VALUE(LEFT(O$1,FIND("-",O$1,1)-1))+1)))+(O1930*(1-(2/(VALUE(LEFT(O$1,FIND("-",O$1,1)-1))+1))))))</f>
        <v>0.65431246766831674</v>
      </c>
      <c r="Q1931">
        <f>IF(ROW($E1931)&lt;=VALUE(LEFT(Q$1,FIND("-",Q$1,1)-1)),0,IF(ROW($E1931)=VALUE(LEFT(Q$1,FIND("-",Q$1,1)-1))+1,AVERAGE(INDEX($E:$E,ROW($E1931)-VALUE(LEFT(Q$1,FIND("-",Q$1,1)-1))):$E1931),($E1931*(2/(VALUE(LEFT(Q$1,FIND("-",Q$1,1)-1))+1)))+(Q1930*(1-(2/(VALUE(LEFT(Q$1,FIND("-",Q$1,1)-1))+1))))))</f>
        <v>1.1451885036557934</v>
      </c>
      <c r="R1931">
        <f>IF(ROW($E1931)&lt;=VALUE(LEFT(R$1,FIND("-",R$1,1)-1)),0,IF(ROW($E1931)=VALUE(LEFT(R$1,FIND("-",R$1,1)-1))+1,AVERAGE(INDEX($E:$E,ROW($E1931)-VALUE(LEFT(R$1,FIND("-",R$1,1)-1))):$E1931),($E1931*(2/(VALUE(LEFT(R$1,FIND("-",R$1,1)-1))+1)))+(R1930*(1-(2/(VALUE(LEFT(R$1,FIND("-",R$1,1)-1))+1))))))</f>
        <v>1.0442477103511771</v>
      </c>
      <c r="S1931">
        <f t="shared" si="274"/>
        <v>0.10094079330461625</v>
      </c>
      <c r="T1931">
        <f>IF(ROW($E1931)&lt;=MAX(VALUE(LEFT(Q$1,FIND("-",Q$1,1)-1)),VALUE(LEFT(R$1,FIND("-",R$1,1)-1)))+VALUE(LEFT(T$1,FIND("-",T$1,1)-1))-1,0,IF(ROW($E1931)=MAX(VALUE(LEFT(Q$1,FIND("-",Q$1,1)-1)),VALUE(LEFT(R$1,FIND("-",R$1,1)-1)))+VALUE(LEFT(T$1,FIND("-",T$1,1)-1)),AVERAGE(INDEX($S:$S,ROW(S1931)-VALUE(LEFT(T$1,FIND("-",T$1,1)-1))+1):S1931),($S1931*(2/(VALUE(LEFT(T$1,FIND("-",T$1,1)-1))+1)))+(T1930*(1-(2/(VALUE(LEFT(T$1,FIND("-",T$1,1)-1))+1))))))</f>
        <v>9.3936296362069738E-2</v>
      </c>
      <c r="V1931">
        <f t="shared" si="275"/>
        <v>-8.0000000000000071E-2</v>
      </c>
      <c r="W1931">
        <f>IF(ROW($E1931)&lt;=VALUE(LEFT(W$1,FIND("-",W$1,1)-1))+1,0,IF(ROW($E1930)=VALUE(LEFT(W$1,FIND("-",W$1,1)-1))+1,100-100/(1+ABS((SUMIF(INDEX($V:$V,ROW($V1931)-VALUE(LEFT(W$1,FIND("-",W$1,1)-1))+1):$V1931,"&gt;0",INDEX($V:$V,ROW($V1931)-VALUE(LEFT(W$1,FIND("-",W$1,1)-1))+1):$V1931)/COUNTIF(INDEX($V:$V,ROW($V1931)-VALUE(LEFT(W$1,FIND("-",W$1,1)-1))+1):$V1931,"&gt;0"))/(SUMIF(INDEX($V:$V,ROW($V1931)-VALUE(LEFT(W$1,FIND("-",W$1,1)-1))+1):$V1931,"&lt;0",INDEX($V:$V,ROW($V1931)-VALUE(LEFT(W$1,FIND("-",W$1,1)-1))+1):$V1931)/COUNTIF(INDEX($V:$V,ROW($V1931)-VALUE(LEFT(W$1,FIND("-",W$1,1)-1))+1):$V1931,"&lt;0")))),100-100/(1+ABS((SUMIF(INDEX($V:$V,ROW($V1931)-VALUE(LEFT(W$1,FIND("-",W$1,1)-1))+1):$V1931,"&gt;0",INDEX($V:$V,ROW($V1931)-VALUE(LEFT(W$1,FIND("-",W$1,1)-1))+1):$V1931)/VALUE(LEFT(W$1,FIND("-",W$1,1)-1)))/(SUMIF(INDEX($V:$V,ROW($V1931)-VALUE(LEFT(W$1,FIND("-",W$1,1)-1))+1):$V1931,"&lt;0",INDEX($V:$V,ROW($V1931)-VALUE(LEFT(W$1,FIND("-",W$1,1)-1))+1):$V1931)/VALUE(LEFT(W$1,FIND("-",W$1,1)-1)))))))</f>
        <v>59.016393442622942</v>
      </c>
      <c r="Y1931">
        <f>IF(ROW($E1931)&lt;=VALUE(LEFT(Y$1,FIND("-",Y$1,1)-1)),0,MAX(INDEX(C:C,ROW(C1931)-VALUE(LEFT(Y$1,FIND("-",Y$1,1)-1))+1):C1931))</f>
        <v>1.34</v>
      </c>
      <c r="Z1931">
        <f>IF(ROW($E1931)&lt;=VALUE(LEFT(Z$1,FIND("-",Z$1,1)-1)),0,MIN(INDEX(D:D,ROW(D1931)-VALUE(LEFT(Z$1,FIND("-",Z$1,1)-1))+1):D1931))</f>
        <v>0.95499999999999996</v>
      </c>
      <c r="AA1931">
        <f t="shared" si="270"/>
        <v>61.038961038961013</v>
      </c>
      <c r="AB1931">
        <f>IF(ROW($AA1931)&lt;=VALUE(LEFT(AA$1,FIND("-",AA$1,1)-1))+VALUE(LEFT(AB$1,FIND("-",AB$1,1)-1)-1),0,AVERAGE(INDEX($AA:$AA,ROW($AA1931)-VALUE(LEFT(AB$1,FIND("-",AB$1,1)-1))+1):$AA1931))</f>
        <v>83.997296236102201</v>
      </c>
      <c r="AC1931">
        <f>IF(ROW($AA1931)&lt;=VALUE(LEFT(AA$1,FIND("-",AA$1,1)-1))+VALUE(LEFT(AB$1,FIND("-",AB$1,1)-1)-1)+VALUE(LEFT(AC$1,FIND("-",AC$1,1)-1)-1),0,AVERAGE(INDEX($AB:$AB,ROW($AB1931)-VALUE(LEFT(AC$1,FIND("-",AC$1,1)-1))+1):$AB1931))</f>
        <v>89.828093525232816</v>
      </c>
      <c r="AE1931">
        <f t="shared" si="276"/>
        <v>100683244</v>
      </c>
      <c r="AG1931" t="str">
        <f t="shared" si="278"/>
        <v/>
      </c>
    </row>
    <row r="1932" spans="1:33" x14ac:dyDescent="0.25">
      <c r="A1932" s="6">
        <v>39279</v>
      </c>
      <c r="B1932">
        <v>1.18</v>
      </c>
      <c r="C1932">
        <v>1.18</v>
      </c>
      <c r="D1932">
        <v>0.95</v>
      </c>
      <c r="E1932">
        <v>1.07</v>
      </c>
      <c r="F1932">
        <v>0.61687700000000001</v>
      </c>
      <c r="G1932">
        <v>6168600</v>
      </c>
      <c r="I1932" t="str">
        <f t="shared" si="271"/>
        <v>Bearish</v>
      </c>
      <c r="J1932" t="str">
        <f t="shared" si="272"/>
        <v/>
      </c>
      <c r="K1932" t="str">
        <f t="shared" si="273"/>
        <v>Sell</v>
      </c>
      <c r="M1932" s="11" t="str">
        <f t="shared" si="277"/>
        <v>Sell</v>
      </c>
      <c r="O1932">
        <f>IF(ROW($E1932)&lt;=VALUE(LEFT(O$1,FIND("-",O$1,1)-1)),0,IF(ROW($E1932)=VALUE(LEFT(O$1,FIND("-",O$1,1)-1))+1,AVERAGE(INDEX($E:$E,ROW($E1932)-VALUE(LEFT(O$1,FIND("-",O$1,1)-1))):$E1932),($E1932*(2/(VALUE(LEFT(O$1,FIND("-",O$1,1)-1))+1)))+(O1931*(1-(2/(VALUE(LEFT(O$1,FIND("-",O$1,1)-1))+1))))))</f>
        <v>0.65844866201987584</v>
      </c>
      <c r="Q1932">
        <f>IF(ROW($E1932)&lt;=VALUE(LEFT(Q$1,FIND("-",Q$1,1)-1)),0,IF(ROW($E1932)=VALUE(LEFT(Q$1,FIND("-",Q$1,1)-1))+1,AVERAGE(INDEX($E:$E,ROW($E1932)-VALUE(LEFT(Q$1,FIND("-",Q$1,1)-1))):$E1932),($E1932*(2/(VALUE(LEFT(Q$1,FIND("-",Q$1,1)-1))+1)))+(Q1931*(1-(2/(VALUE(LEFT(Q$1,FIND("-",Q$1,1)-1))+1))))))</f>
        <v>1.1336210415549022</v>
      </c>
      <c r="R1932">
        <f>IF(ROW($E1932)&lt;=VALUE(LEFT(R$1,FIND("-",R$1,1)-1)),0,IF(ROW($E1932)=VALUE(LEFT(R$1,FIND("-",R$1,1)-1))+1,AVERAGE(INDEX($E:$E,ROW($E1932)-VALUE(LEFT(R$1,FIND("-",R$1,1)-1))):$E1932),($E1932*(2/(VALUE(LEFT(R$1,FIND("-",R$1,1)-1))+1)))+(R1931*(1-(2/(VALUE(LEFT(R$1,FIND("-",R$1,1)-1))+1))))))</f>
        <v>1.0461552873622011</v>
      </c>
      <c r="S1932">
        <f t="shared" si="274"/>
        <v>8.7465754192701084E-2</v>
      </c>
      <c r="T1932">
        <f>IF(ROW($E1932)&lt;=MAX(VALUE(LEFT(Q$1,FIND("-",Q$1,1)-1)),VALUE(LEFT(R$1,FIND("-",R$1,1)-1)))+VALUE(LEFT(T$1,FIND("-",T$1,1)-1))-1,0,IF(ROW($E1932)=MAX(VALUE(LEFT(Q$1,FIND("-",Q$1,1)-1)),VALUE(LEFT(R$1,FIND("-",R$1,1)-1)))+VALUE(LEFT(T$1,FIND("-",T$1,1)-1)),AVERAGE(INDEX($S:$S,ROW(S1932)-VALUE(LEFT(T$1,FIND("-",T$1,1)-1))+1):S1932),($S1932*(2/(VALUE(LEFT(T$1,FIND("-",T$1,1)-1))+1)))+(T1931*(1-(2/(VALUE(LEFT(T$1,FIND("-",T$1,1)-1))+1))))))</f>
        <v>9.2642187928196021E-2</v>
      </c>
      <c r="V1932">
        <f t="shared" si="275"/>
        <v>-0.11999999999999988</v>
      </c>
      <c r="W1932">
        <f>IF(ROW($E1932)&lt;=VALUE(LEFT(W$1,FIND("-",W$1,1)-1))+1,0,IF(ROW($E1931)=VALUE(LEFT(W$1,FIND("-",W$1,1)-1))+1,100-100/(1+ABS((SUMIF(INDEX($V:$V,ROW($V1932)-VALUE(LEFT(W$1,FIND("-",W$1,1)-1))+1):$V1932,"&gt;0",INDEX($V:$V,ROW($V1932)-VALUE(LEFT(W$1,FIND("-",W$1,1)-1))+1):$V1932)/COUNTIF(INDEX($V:$V,ROW($V1932)-VALUE(LEFT(W$1,FIND("-",W$1,1)-1))+1):$V1932,"&gt;0"))/(SUMIF(INDEX($V:$V,ROW($V1932)-VALUE(LEFT(W$1,FIND("-",W$1,1)-1))+1):$V1932,"&lt;0",INDEX($V:$V,ROW($V1932)-VALUE(LEFT(W$1,FIND("-",W$1,1)-1))+1):$V1932)/COUNTIF(INDEX($V:$V,ROW($V1932)-VALUE(LEFT(W$1,FIND("-",W$1,1)-1))+1):$V1932,"&lt;0")))),100-100/(1+ABS((SUMIF(INDEX($V:$V,ROW($V1932)-VALUE(LEFT(W$1,FIND("-",W$1,1)-1))+1):$V1932,"&gt;0",INDEX($V:$V,ROW($V1932)-VALUE(LEFT(W$1,FIND("-",W$1,1)-1))+1):$V1932)/VALUE(LEFT(W$1,FIND("-",W$1,1)-1)))/(SUMIF(INDEX($V:$V,ROW($V1932)-VALUE(LEFT(W$1,FIND("-",W$1,1)-1))+1):$V1932,"&lt;0",INDEX($V:$V,ROW($V1932)-VALUE(LEFT(W$1,FIND("-",W$1,1)-1))+1):$V1932)/VALUE(LEFT(W$1,FIND("-",W$1,1)-1)))))))</f>
        <v>54.545454545454547</v>
      </c>
      <c r="Y1932">
        <f>IF(ROW($E1932)&lt;=VALUE(LEFT(Y$1,FIND("-",Y$1,1)-1)),0,MAX(INDEX(C:C,ROW(C1932)-VALUE(LEFT(Y$1,FIND("-",Y$1,1)-1))+1):C1932))</f>
        <v>1.34</v>
      </c>
      <c r="Z1932">
        <f>IF(ROW($E1932)&lt;=VALUE(LEFT(Z$1,FIND("-",Z$1,1)-1)),0,MIN(INDEX(D:D,ROW(D1932)-VALUE(LEFT(Z$1,FIND("-",Z$1,1)-1))+1):D1932))</f>
        <v>0.95</v>
      </c>
      <c r="AA1932">
        <f t="shared" si="270"/>
        <v>30.769230769230788</v>
      </c>
      <c r="AB1932">
        <f>IF(ROW($AA1932)&lt;=VALUE(LEFT(AA$1,FIND("-",AA$1,1)-1))+VALUE(LEFT(AB$1,FIND("-",AB$1,1)-1)-1),0,AVERAGE(INDEX($AA:$AA,ROW($AA1932)-VALUE(LEFT(AB$1,FIND("-",AB$1,1)-1))+1):$AA1932))</f>
        <v>62.910422910422902</v>
      </c>
      <c r="AC1932">
        <f>IF(ROW($AA1932)&lt;=VALUE(LEFT(AA$1,FIND("-",AA$1,1)-1))+VALUE(LEFT(AB$1,FIND("-",AB$1,1)-1)-1)+VALUE(LEFT(AC$1,FIND("-",AC$1,1)-1)-1),0,AVERAGE(INDEX($AB:$AB,ROW($AB1932)-VALUE(LEFT(AC$1,FIND("-",AC$1,1)-1))+1):$AB1932))</f>
        <v>79.886408045612015</v>
      </c>
      <c r="AE1932">
        <f t="shared" si="276"/>
        <v>94514644</v>
      </c>
      <c r="AG1932" t="str">
        <f t="shared" si="278"/>
        <v>Sell</v>
      </c>
    </row>
    <row r="1933" spans="1:33" x14ac:dyDescent="0.25">
      <c r="A1933" s="6">
        <v>39280</v>
      </c>
      <c r="B1933">
        <v>1.08</v>
      </c>
      <c r="C1933">
        <v>1.1200000000000001</v>
      </c>
      <c r="D1933">
        <v>1.07</v>
      </c>
      <c r="E1933">
        <v>1.0900000000000001</v>
      </c>
      <c r="F1933">
        <v>0.62840799999999997</v>
      </c>
      <c r="G1933">
        <v>2827000</v>
      </c>
      <c r="I1933" t="str">
        <f t="shared" si="271"/>
        <v/>
      </c>
      <c r="J1933" t="str">
        <f t="shared" si="272"/>
        <v/>
      </c>
      <c r="K1933" t="str">
        <f t="shared" si="273"/>
        <v/>
      </c>
      <c r="M1933" s="11" t="str">
        <f t="shared" si="277"/>
        <v/>
      </c>
      <c r="O1933">
        <f>IF(ROW($E1933)&lt;=VALUE(LEFT(O$1,FIND("-",O$1,1)-1)),0,IF(ROW($E1933)=VALUE(LEFT(O$1,FIND("-",O$1,1)-1))+1,AVERAGE(INDEX($E:$E,ROW($E1933)-VALUE(LEFT(O$1,FIND("-",O$1,1)-1))):$E1933),($E1933*(2/(VALUE(LEFT(O$1,FIND("-",O$1,1)-1))+1)))+(O1932*(1-(2/(VALUE(LEFT(O$1,FIND("-",O$1,1)-1))+1))))))</f>
        <v>0.66274270518385725</v>
      </c>
      <c r="Q1933">
        <f>IF(ROW($E1933)&lt;=VALUE(LEFT(Q$1,FIND("-",Q$1,1)-1)),0,IF(ROW($E1933)=VALUE(LEFT(Q$1,FIND("-",Q$1,1)-1))+1,AVERAGE(INDEX($E:$E,ROW($E1933)-VALUE(LEFT(Q$1,FIND("-",Q$1,1)-1))):$E1933),($E1933*(2/(VALUE(LEFT(Q$1,FIND("-",Q$1,1)-1))+1)))+(Q1932*(1-(2/(VALUE(LEFT(Q$1,FIND("-",Q$1,1)-1))+1))))))</f>
        <v>1.1269101120849172</v>
      </c>
      <c r="R1933">
        <f>IF(ROW($E1933)&lt;=VALUE(LEFT(R$1,FIND("-",R$1,1)-1)),0,IF(ROW($E1933)=VALUE(LEFT(R$1,FIND("-",R$1,1)-1))+1,AVERAGE(INDEX($E:$E,ROW($E1933)-VALUE(LEFT(R$1,FIND("-",R$1,1)-1))):$E1933),($E1933*(2/(VALUE(LEFT(R$1,FIND("-",R$1,1)-1))+1)))+(R1932*(1-(2/(VALUE(LEFT(R$1,FIND("-",R$1,1)-1))+1))))))</f>
        <v>1.0494030438538899</v>
      </c>
      <c r="S1933">
        <f t="shared" si="274"/>
        <v>7.7507068231027265E-2</v>
      </c>
      <c r="T1933">
        <f>IF(ROW($E1933)&lt;=MAX(VALUE(LEFT(Q$1,FIND("-",Q$1,1)-1)),VALUE(LEFT(R$1,FIND("-",R$1,1)-1)))+VALUE(LEFT(T$1,FIND("-",T$1,1)-1))-1,0,IF(ROW($E1933)=MAX(VALUE(LEFT(Q$1,FIND("-",Q$1,1)-1)),VALUE(LEFT(R$1,FIND("-",R$1,1)-1)))+VALUE(LEFT(T$1,FIND("-",T$1,1)-1)),AVERAGE(INDEX($S:$S,ROW(S1933)-VALUE(LEFT(T$1,FIND("-",T$1,1)-1))+1):S1933),($S1933*(2/(VALUE(LEFT(T$1,FIND("-",T$1,1)-1))+1)))+(T1932*(1-(2/(VALUE(LEFT(T$1,FIND("-",T$1,1)-1))+1))))))</f>
        <v>8.9615163988762278E-2</v>
      </c>
      <c r="V1933">
        <f t="shared" si="275"/>
        <v>2.0000000000000018E-2</v>
      </c>
      <c r="W1933">
        <f>IF(ROW($E1933)&lt;=VALUE(LEFT(W$1,FIND("-",W$1,1)-1))+1,0,IF(ROW($E1932)=VALUE(LEFT(W$1,FIND("-",W$1,1)-1))+1,100-100/(1+ABS((SUMIF(INDEX($V:$V,ROW($V1933)-VALUE(LEFT(W$1,FIND("-",W$1,1)-1))+1):$V1933,"&gt;0",INDEX($V:$V,ROW($V1933)-VALUE(LEFT(W$1,FIND("-",W$1,1)-1))+1):$V1933)/COUNTIF(INDEX($V:$V,ROW($V1933)-VALUE(LEFT(W$1,FIND("-",W$1,1)-1))+1):$V1933,"&gt;0"))/(SUMIF(INDEX($V:$V,ROW($V1933)-VALUE(LEFT(W$1,FIND("-",W$1,1)-1))+1):$V1933,"&lt;0",INDEX($V:$V,ROW($V1933)-VALUE(LEFT(W$1,FIND("-",W$1,1)-1))+1):$V1933)/COUNTIF(INDEX($V:$V,ROW($V1933)-VALUE(LEFT(W$1,FIND("-",W$1,1)-1))+1):$V1933,"&lt;0")))),100-100/(1+ABS((SUMIF(INDEX($V:$V,ROW($V1933)-VALUE(LEFT(W$1,FIND("-",W$1,1)-1))+1):$V1933,"&gt;0",INDEX($V:$V,ROW($V1933)-VALUE(LEFT(W$1,FIND("-",W$1,1)-1))+1):$V1933)/VALUE(LEFT(W$1,FIND("-",W$1,1)-1)))/(SUMIF(INDEX($V:$V,ROW($V1933)-VALUE(LEFT(W$1,FIND("-",W$1,1)-1))+1):$V1933,"&lt;0",INDEX($V:$V,ROW($V1933)-VALUE(LEFT(W$1,FIND("-",W$1,1)-1))+1):$V1933)/VALUE(LEFT(W$1,FIND("-",W$1,1)-1)))))))</f>
        <v>58.461538461538474</v>
      </c>
      <c r="Y1933">
        <f>IF(ROW($E1933)&lt;=VALUE(LEFT(Y$1,FIND("-",Y$1,1)-1)),0,MAX(INDEX(C:C,ROW(C1933)-VALUE(LEFT(Y$1,FIND("-",Y$1,1)-1))+1):C1933))</f>
        <v>1.34</v>
      </c>
      <c r="Z1933">
        <f>IF(ROW($E1933)&lt;=VALUE(LEFT(Z$1,FIND("-",Z$1,1)-1)),0,MIN(INDEX(D:D,ROW(D1933)-VALUE(LEFT(Z$1,FIND("-",Z$1,1)-1))+1):D1933))</f>
        <v>0.95</v>
      </c>
      <c r="AA1933">
        <f t="shared" si="270"/>
        <v>35.897435897435919</v>
      </c>
      <c r="AB1933">
        <f>IF(ROW($AA1933)&lt;=VALUE(LEFT(AA$1,FIND("-",AA$1,1)-1))+VALUE(LEFT(AB$1,FIND("-",AB$1,1)-1)-1),0,AVERAGE(INDEX($AA:$AA,ROW($AA1933)-VALUE(LEFT(AB$1,FIND("-",AB$1,1)-1))+1):$AA1933))</f>
        <v>42.568542568542568</v>
      </c>
      <c r="AC1933">
        <f>IF(ROW($AA1933)&lt;=VALUE(LEFT(AA$1,FIND("-",AA$1,1)-1))+VALUE(LEFT(AB$1,FIND("-",AB$1,1)-1)-1)+VALUE(LEFT(AC$1,FIND("-",AC$1,1)-1)-1),0,AVERAGE(INDEX($AB:$AB,ROW($AB1933)-VALUE(LEFT(AC$1,FIND("-",AC$1,1)-1))+1):$AB1933))</f>
        <v>63.158753905022557</v>
      </c>
      <c r="AE1933">
        <f t="shared" si="276"/>
        <v>97341644</v>
      </c>
      <c r="AG1933" t="str">
        <f t="shared" si="278"/>
        <v/>
      </c>
    </row>
    <row r="1934" spans="1:33" x14ac:dyDescent="0.25">
      <c r="A1934" s="6">
        <v>39281</v>
      </c>
      <c r="B1934">
        <v>1.1000000000000001</v>
      </c>
      <c r="C1934">
        <v>1.1000000000000001</v>
      </c>
      <c r="D1934">
        <v>1.03</v>
      </c>
      <c r="E1934">
        <v>1.04</v>
      </c>
      <c r="F1934">
        <v>0.59958199999999995</v>
      </c>
      <c r="G1934">
        <v>2320200</v>
      </c>
      <c r="I1934" t="str">
        <f t="shared" si="271"/>
        <v/>
      </c>
      <c r="J1934" t="str">
        <f t="shared" si="272"/>
        <v/>
      </c>
      <c r="K1934" t="str">
        <f t="shared" si="273"/>
        <v/>
      </c>
      <c r="M1934" s="11" t="str">
        <f t="shared" si="277"/>
        <v/>
      </c>
      <c r="O1934">
        <f>IF(ROW($E1934)&lt;=VALUE(LEFT(O$1,FIND("-",O$1,1)-1)),0,IF(ROW($E1934)=VALUE(LEFT(O$1,FIND("-",O$1,1)-1))+1,AVERAGE(INDEX($E:$E,ROW($E1934)-VALUE(LEFT(O$1,FIND("-",O$1,1)-1))):$E1934),($E1934*(2/(VALUE(LEFT(O$1,FIND("-",O$1,1)-1))+1)))+(O1933*(1-(2/(VALUE(LEFT(O$1,FIND("-",O$1,1)-1))+1))))))</f>
        <v>0.66649650911237601</v>
      </c>
      <c r="Q1934">
        <f>IF(ROW($E1934)&lt;=VALUE(LEFT(Q$1,FIND("-",Q$1,1)-1)),0,IF(ROW($E1934)=VALUE(LEFT(Q$1,FIND("-",Q$1,1)-1))+1,AVERAGE(INDEX($E:$E,ROW($E1934)-VALUE(LEFT(Q$1,FIND("-",Q$1,1)-1))):$E1934),($E1934*(2/(VALUE(LEFT(Q$1,FIND("-",Q$1,1)-1))+1)))+(Q1933*(1-(2/(VALUE(LEFT(Q$1,FIND("-",Q$1,1)-1))+1))))))</f>
        <v>1.1135393256103145</v>
      </c>
      <c r="R1934">
        <f>IF(ROW($E1934)&lt;=VALUE(LEFT(R$1,FIND("-",R$1,1)-1)),0,IF(ROW($E1934)=VALUE(LEFT(R$1,FIND("-",R$1,1)-1))+1,AVERAGE(INDEX($E:$E,ROW($E1934)-VALUE(LEFT(R$1,FIND("-",R$1,1)-1))):$E1934),($E1934*(2/(VALUE(LEFT(R$1,FIND("-",R$1,1)-1))+1)))+(R1933*(1-(2/(VALUE(LEFT(R$1,FIND("-",R$1,1)-1))+1))))))</f>
        <v>1.0487065220869352</v>
      </c>
      <c r="S1934">
        <f t="shared" si="274"/>
        <v>6.483280352337939E-2</v>
      </c>
      <c r="T1934">
        <f>IF(ROW($E1934)&lt;=MAX(VALUE(LEFT(Q$1,FIND("-",Q$1,1)-1)),VALUE(LEFT(R$1,FIND("-",R$1,1)-1)))+VALUE(LEFT(T$1,FIND("-",T$1,1)-1))-1,0,IF(ROW($E1934)=MAX(VALUE(LEFT(Q$1,FIND("-",Q$1,1)-1)),VALUE(LEFT(R$1,FIND("-",R$1,1)-1)))+VALUE(LEFT(T$1,FIND("-",T$1,1)-1)),AVERAGE(INDEX($S:$S,ROW(S1934)-VALUE(LEFT(T$1,FIND("-",T$1,1)-1))+1):S1934),($S1934*(2/(VALUE(LEFT(T$1,FIND("-",T$1,1)-1))+1)))+(T1933*(1-(2/(VALUE(LEFT(T$1,FIND("-",T$1,1)-1))+1))))))</f>
        <v>8.46586918956857E-2</v>
      </c>
      <c r="V1934">
        <f t="shared" si="275"/>
        <v>-5.0000000000000044E-2</v>
      </c>
      <c r="W1934">
        <f>IF(ROW($E1934)&lt;=VALUE(LEFT(W$1,FIND("-",W$1,1)-1))+1,0,IF(ROW($E1933)=VALUE(LEFT(W$1,FIND("-",W$1,1)-1))+1,100-100/(1+ABS((SUMIF(INDEX($V:$V,ROW($V1934)-VALUE(LEFT(W$1,FIND("-",W$1,1)-1))+1):$V1934,"&gt;0",INDEX($V:$V,ROW($V1934)-VALUE(LEFT(W$1,FIND("-",W$1,1)-1))+1):$V1934)/COUNTIF(INDEX($V:$V,ROW($V1934)-VALUE(LEFT(W$1,FIND("-",W$1,1)-1))+1):$V1934,"&gt;0"))/(SUMIF(INDEX($V:$V,ROW($V1934)-VALUE(LEFT(W$1,FIND("-",W$1,1)-1))+1):$V1934,"&lt;0",INDEX($V:$V,ROW($V1934)-VALUE(LEFT(W$1,FIND("-",W$1,1)-1))+1):$V1934)/COUNTIF(INDEX($V:$V,ROW($V1934)-VALUE(LEFT(W$1,FIND("-",W$1,1)-1))+1):$V1934,"&lt;0")))),100-100/(1+ABS((SUMIF(INDEX($V:$V,ROW($V1934)-VALUE(LEFT(W$1,FIND("-",W$1,1)-1))+1):$V1934,"&gt;0",INDEX($V:$V,ROW($V1934)-VALUE(LEFT(W$1,FIND("-",W$1,1)-1))+1):$V1934)/VALUE(LEFT(W$1,FIND("-",W$1,1)-1)))/(SUMIF(INDEX($V:$V,ROW($V1934)-VALUE(LEFT(W$1,FIND("-",W$1,1)-1))+1):$V1934,"&lt;0",INDEX($V:$V,ROW($V1934)-VALUE(LEFT(W$1,FIND("-",W$1,1)-1))+1):$V1934)/VALUE(LEFT(W$1,FIND("-",W$1,1)-1)))))))</f>
        <v>52.941176470588232</v>
      </c>
      <c r="Y1934">
        <f>IF(ROW($E1934)&lt;=VALUE(LEFT(Y$1,FIND("-",Y$1,1)-1)),0,MAX(INDEX(C:C,ROW(C1934)-VALUE(LEFT(Y$1,FIND("-",Y$1,1)-1))+1):C1934))</f>
        <v>1.34</v>
      </c>
      <c r="Z1934">
        <f>IF(ROW($E1934)&lt;=VALUE(LEFT(Z$1,FIND("-",Z$1,1)-1)),0,MIN(INDEX(D:D,ROW(D1934)-VALUE(LEFT(Z$1,FIND("-",Z$1,1)-1))+1):D1934))</f>
        <v>0.95</v>
      </c>
      <c r="AA1934">
        <f t="shared" si="270"/>
        <v>23.076923076923091</v>
      </c>
      <c r="AB1934">
        <f>IF(ROW($AA1934)&lt;=VALUE(LEFT(AA$1,FIND("-",AA$1,1)-1))+VALUE(LEFT(AB$1,FIND("-",AB$1,1)-1)-1),0,AVERAGE(INDEX($AA:$AA,ROW($AA1934)-VALUE(LEFT(AB$1,FIND("-",AB$1,1)-1))+1):$AA1934))</f>
        <v>29.914529914529936</v>
      </c>
      <c r="AC1934">
        <f>IF(ROW($AA1934)&lt;=VALUE(LEFT(AA$1,FIND("-",AA$1,1)-1))+VALUE(LEFT(AB$1,FIND("-",AB$1,1)-1)-1)+VALUE(LEFT(AC$1,FIND("-",AC$1,1)-1)-1),0,AVERAGE(INDEX($AB:$AB,ROW($AB1934)-VALUE(LEFT(AC$1,FIND("-",AC$1,1)-1))+1):$AB1934))</f>
        <v>45.13116513116514</v>
      </c>
      <c r="AE1934">
        <f t="shared" si="276"/>
        <v>95021444</v>
      </c>
      <c r="AG1934" t="str">
        <f t="shared" si="278"/>
        <v/>
      </c>
    </row>
    <row r="1935" spans="1:33" x14ac:dyDescent="0.25">
      <c r="A1935" s="6">
        <v>39282</v>
      </c>
      <c r="B1935">
        <v>1.04</v>
      </c>
      <c r="C1935">
        <v>1.07</v>
      </c>
      <c r="D1935">
        <v>1.02</v>
      </c>
      <c r="E1935">
        <v>1.05</v>
      </c>
      <c r="F1935">
        <v>0.60534699999999997</v>
      </c>
      <c r="G1935">
        <v>2393400</v>
      </c>
      <c r="I1935" t="str">
        <f t="shared" si="271"/>
        <v/>
      </c>
      <c r="J1935" t="str">
        <f t="shared" si="272"/>
        <v/>
      </c>
      <c r="K1935" t="str">
        <f t="shared" si="273"/>
        <v/>
      </c>
      <c r="M1935" s="11" t="str">
        <f t="shared" si="277"/>
        <v/>
      </c>
      <c r="O1935">
        <f>IF(ROW($E1935)&lt;=VALUE(LEFT(O$1,FIND("-",O$1,1)-1)),0,IF(ROW($E1935)=VALUE(LEFT(O$1,FIND("-",O$1,1)-1))+1,AVERAGE(INDEX($E:$E,ROW($E1935)-VALUE(LEFT(O$1,FIND("-",O$1,1)-1))):$E1935),($E1935*(2/(VALUE(LEFT(O$1,FIND("-",O$1,1)-1))+1)))+(O1934*(1-(2/(VALUE(LEFT(O$1,FIND("-",O$1,1)-1))+1))))))</f>
        <v>0.67031246424558633</v>
      </c>
      <c r="Q1935">
        <f>IF(ROW($E1935)&lt;=VALUE(LEFT(Q$1,FIND("-",Q$1,1)-1)),0,IF(ROW($E1935)=VALUE(LEFT(Q$1,FIND("-",Q$1,1)-1))+1,AVERAGE(INDEX($E:$E,ROW($E1935)-VALUE(LEFT(Q$1,FIND("-",Q$1,1)-1))):$E1935),($E1935*(2/(VALUE(LEFT(Q$1,FIND("-",Q$1,1)-1))+1)))+(Q1934*(1-(2/(VALUE(LEFT(Q$1,FIND("-",Q$1,1)-1))+1))))))</f>
        <v>1.1037640447471893</v>
      </c>
      <c r="R1935">
        <f>IF(ROW($E1935)&lt;=VALUE(LEFT(R$1,FIND("-",R$1,1)-1)),0,IF(ROW($E1935)=VALUE(LEFT(R$1,FIND("-",R$1,1)-1))+1,AVERAGE(INDEX($E:$E,ROW($E1935)-VALUE(LEFT(R$1,FIND("-",R$1,1)-1))):$E1935),($E1935*(2/(VALUE(LEFT(R$1,FIND("-",R$1,1)-1))+1)))+(R1934*(1-(2/(VALUE(LEFT(R$1,FIND("-",R$1,1)-1))+1))))))</f>
        <v>1.0488023352656808</v>
      </c>
      <c r="S1935">
        <f t="shared" si="274"/>
        <v>5.4961709481508469E-2</v>
      </c>
      <c r="T1935">
        <f>IF(ROW($E1935)&lt;=MAX(VALUE(LEFT(Q$1,FIND("-",Q$1,1)-1)),VALUE(LEFT(R$1,FIND("-",R$1,1)-1)))+VALUE(LEFT(T$1,FIND("-",T$1,1)-1))-1,0,IF(ROW($E1935)=MAX(VALUE(LEFT(Q$1,FIND("-",Q$1,1)-1)),VALUE(LEFT(R$1,FIND("-",R$1,1)-1)))+VALUE(LEFT(T$1,FIND("-",T$1,1)-1)),AVERAGE(INDEX($S:$S,ROW(S1935)-VALUE(LEFT(T$1,FIND("-",T$1,1)-1))+1):S1935),($S1935*(2/(VALUE(LEFT(T$1,FIND("-",T$1,1)-1))+1)))+(T1934*(1-(2/(VALUE(LEFT(T$1,FIND("-",T$1,1)-1))+1))))))</f>
        <v>7.8719295412850249E-2</v>
      </c>
      <c r="V1935">
        <f t="shared" si="275"/>
        <v>1.0000000000000009E-2</v>
      </c>
      <c r="W1935">
        <f>IF(ROW($E1935)&lt;=VALUE(LEFT(W$1,FIND("-",W$1,1)-1))+1,0,IF(ROW($E1934)=VALUE(LEFT(W$1,FIND("-",W$1,1)-1))+1,100-100/(1+ABS((SUMIF(INDEX($V:$V,ROW($V1935)-VALUE(LEFT(W$1,FIND("-",W$1,1)-1))+1):$V1935,"&gt;0",INDEX($V:$V,ROW($V1935)-VALUE(LEFT(W$1,FIND("-",W$1,1)-1))+1):$V1935)/COUNTIF(INDEX($V:$V,ROW($V1935)-VALUE(LEFT(W$1,FIND("-",W$1,1)-1))+1):$V1935,"&gt;0"))/(SUMIF(INDEX($V:$V,ROW($V1935)-VALUE(LEFT(W$1,FIND("-",W$1,1)-1))+1):$V1935,"&lt;0",INDEX($V:$V,ROW($V1935)-VALUE(LEFT(W$1,FIND("-",W$1,1)-1))+1):$V1935)/COUNTIF(INDEX($V:$V,ROW($V1935)-VALUE(LEFT(W$1,FIND("-",W$1,1)-1))+1):$V1935,"&lt;0")))),100-100/(1+ABS((SUMIF(INDEX($V:$V,ROW($V1935)-VALUE(LEFT(W$1,FIND("-",W$1,1)-1))+1):$V1935,"&gt;0",INDEX($V:$V,ROW($V1935)-VALUE(LEFT(W$1,FIND("-",W$1,1)-1))+1):$V1935)/VALUE(LEFT(W$1,FIND("-",W$1,1)-1)))/(SUMIF(INDEX($V:$V,ROW($V1935)-VALUE(LEFT(W$1,FIND("-",W$1,1)-1))+1):$V1935,"&lt;0",INDEX($V:$V,ROW($V1935)-VALUE(LEFT(W$1,FIND("-",W$1,1)-1))+1):$V1935)/VALUE(LEFT(W$1,FIND("-",W$1,1)-1)))))))</f>
        <v>51.515151515151516</v>
      </c>
      <c r="Y1935">
        <f>IF(ROW($E1935)&lt;=VALUE(LEFT(Y$1,FIND("-",Y$1,1)-1)),0,MAX(INDEX(C:C,ROW(C1935)-VALUE(LEFT(Y$1,FIND("-",Y$1,1)-1))+1):C1935))</f>
        <v>1.34</v>
      </c>
      <c r="Z1935">
        <f>IF(ROW($E1935)&lt;=VALUE(LEFT(Z$1,FIND("-",Z$1,1)-1)),0,MIN(INDEX(D:D,ROW(D1935)-VALUE(LEFT(Z$1,FIND("-",Z$1,1)-1))+1):D1935))</f>
        <v>0.95</v>
      </c>
      <c r="AA1935">
        <f t="shared" ref="AA1935:AA1998" si="279">IF(ROW($E1935)&lt;=VALUE(LEFT(AA$1,FIND("-",AA$1,1)-1)),0,(($E1935-$Z1935)/($Y1935-$Z1935))*100)</f>
        <v>25.641025641025657</v>
      </c>
      <c r="AB1935">
        <f>IF(ROW($AA1935)&lt;=VALUE(LEFT(AA$1,FIND("-",AA$1,1)-1))+VALUE(LEFT(AB$1,FIND("-",AB$1,1)-1)-1),0,AVERAGE(INDEX($AA:$AA,ROW($AA1935)-VALUE(LEFT(AB$1,FIND("-",AB$1,1)-1))+1):$AA1935))</f>
        <v>28.205128205128222</v>
      </c>
      <c r="AC1935">
        <f>IF(ROW($AA1935)&lt;=VALUE(LEFT(AA$1,FIND("-",AA$1,1)-1))+VALUE(LEFT(AB$1,FIND("-",AB$1,1)-1)-1)+VALUE(LEFT(AC$1,FIND("-",AC$1,1)-1)-1),0,AVERAGE(INDEX($AB:$AB,ROW($AB1935)-VALUE(LEFT(AC$1,FIND("-",AC$1,1)-1))+1):$AB1935))</f>
        <v>33.562733562733577</v>
      </c>
      <c r="AE1935">
        <f t="shared" si="276"/>
        <v>97414844</v>
      </c>
      <c r="AG1935" t="str">
        <f t="shared" si="278"/>
        <v/>
      </c>
    </row>
    <row r="1936" spans="1:33" x14ac:dyDescent="0.25">
      <c r="A1936" s="6">
        <v>39283</v>
      </c>
      <c r="B1936">
        <v>1.06</v>
      </c>
      <c r="C1936">
        <v>1.06</v>
      </c>
      <c r="D1936">
        <v>1.02</v>
      </c>
      <c r="E1936">
        <v>1.05</v>
      </c>
      <c r="F1936">
        <v>0.60534699999999997</v>
      </c>
      <c r="G1936">
        <v>2280000</v>
      </c>
      <c r="I1936" t="str">
        <f t="shared" si="271"/>
        <v/>
      </c>
      <c r="J1936" t="str">
        <f t="shared" si="272"/>
        <v/>
      </c>
      <c r="K1936" t="str">
        <f t="shared" si="273"/>
        <v/>
      </c>
      <c r="M1936" s="11" t="str">
        <f t="shared" si="277"/>
        <v/>
      </c>
      <c r="O1936">
        <f>IF(ROW($E1936)&lt;=VALUE(LEFT(O$1,FIND("-",O$1,1)-1)),0,IF(ROW($E1936)=VALUE(LEFT(O$1,FIND("-",O$1,1)-1))+1,AVERAGE(INDEX($E:$E,ROW($E1936)-VALUE(LEFT(O$1,FIND("-",O$1,1)-1))):$E1936),($E1936*(2/(VALUE(LEFT(O$1,FIND("-",O$1,1)-1))+1)))+(O1935*(1-(2/(VALUE(LEFT(O$1,FIND("-",O$1,1)-1))+1))))))</f>
        <v>0.67409044967597853</v>
      </c>
      <c r="Q1936">
        <f>IF(ROW($E1936)&lt;=VALUE(LEFT(Q$1,FIND("-",Q$1,1)-1)),0,IF(ROW($E1936)=VALUE(LEFT(Q$1,FIND("-",Q$1,1)-1))+1,AVERAGE(INDEX($E:$E,ROW($E1936)-VALUE(LEFT(Q$1,FIND("-",Q$1,1)-1))):$E1936),($E1936*(2/(VALUE(LEFT(Q$1,FIND("-",Q$1,1)-1))+1)))+(Q1935*(1-(2/(VALUE(LEFT(Q$1,FIND("-",Q$1,1)-1))+1))))))</f>
        <v>1.0954926532476217</v>
      </c>
      <c r="R1936">
        <f>IF(ROW($E1936)&lt;=VALUE(LEFT(R$1,FIND("-",R$1,1)-1)),0,IF(ROW($E1936)=VALUE(LEFT(R$1,FIND("-",R$1,1)-1))+1,AVERAGE(INDEX($E:$E,ROW($E1936)-VALUE(LEFT(R$1,FIND("-",R$1,1)-1))):$E1936),($E1936*(2/(VALUE(LEFT(R$1,FIND("-",R$1,1)-1))+1)))+(R1935*(1-(2/(VALUE(LEFT(R$1,FIND("-",R$1,1)-1))+1))))))</f>
        <v>1.0488910511719267</v>
      </c>
      <c r="S1936">
        <f t="shared" si="274"/>
        <v>4.660160207569497E-2</v>
      </c>
      <c r="T1936">
        <f>IF(ROW($E1936)&lt;=MAX(VALUE(LEFT(Q$1,FIND("-",Q$1,1)-1)),VALUE(LEFT(R$1,FIND("-",R$1,1)-1)))+VALUE(LEFT(T$1,FIND("-",T$1,1)-1))-1,0,IF(ROW($E1936)=MAX(VALUE(LEFT(Q$1,FIND("-",Q$1,1)-1)),VALUE(LEFT(R$1,FIND("-",R$1,1)-1)))+VALUE(LEFT(T$1,FIND("-",T$1,1)-1)),AVERAGE(INDEX($S:$S,ROW(S1936)-VALUE(LEFT(T$1,FIND("-",T$1,1)-1))+1):S1936),($S1936*(2/(VALUE(LEFT(T$1,FIND("-",T$1,1)-1))+1)))+(T1935*(1-(2/(VALUE(LEFT(T$1,FIND("-",T$1,1)-1))+1))))))</f>
        <v>7.2295756745419201E-2</v>
      </c>
      <c r="V1936">
        <f t="shared" si="275"/>
        <v>0</v>
      </c>
      <c r="W1936">
        <f>IF(ROW($E1936)&lt;=VALUE(LEFT(W$1,FIND("-",W$1,1)-1))+1,0,IF(ROW($E1935)=VALUE(LEFT(W$1,FIND("-",W$1,1)-1))+1,100-100/(1+ABS((SUMIF(INDEX($V:$V,ROW($V1936)-VALUE(LEFT(W$1,FIND("-",W$1,1)-1))+1):$V1936,"&gt;0",INDEX($V:$V,ROW($V1936)-VALUE(LEFT(W$1,FIND("-",W$1,1)-1))+1):$V1936)/COUNTIF(INDEX($V:$V,ROW($V1936)-VALUE(LEFT(W$1,FIND("-",W$1,1)-1))+1):$V1936,"&gt;0"))/(SUMIF(INDEX($V:$V,ROW($V1936)-VALUE(LEFT(W$1,FIND("-",W$1,1)-1))+1):$V1936,"&lt;0",INDEX($V:$V,ROW($V1936)-VALUE(LEFT(W$1,FIND("-",W$1,1)-1))+1):$V1936)/COUNTIF(INDEX($V:$V,ROW($V1936)-VALUE(LEFT(W$1,FIND("-",W$1,1)-1))+1):$V1936,"&lt;0")))),100-100/(1+ABS((SUMIF(INDEX($V:$V,ROW($V1936)-VALUE(LEFT(W$1,FIND("-",W$1,1)-1))+1):$V1936,"&gt;0",INDEX($V:$V,ROW($V1936)-VALUE(LEFT(W$1,FIND("-",W$1,1)-1))+1):$V1936)/VALUE(LEFT(W$1,FIND("-",W$1,1)-1)))/(SUMIF(INDEX($V:$V,ROW($V1936)-VALUE(LEFT(W$1,FIND("-",W$1,1)-1))+1):$V1936,"&lt;0",INDEX($V:$V,ROW($V1936)-VALUE(LEFT(W$1,FIND("-",W$1,1)-1))+1):$V1936)/VALUE(LEFT(W$1,FIND("-",W$1,1)-1)))))))</f>
        <v>50.769230769230766</v>
      </c>
      <c r="Y1936">
        <f>IF(ROW($E1936)&lt;=VALUE(LEFT(Y$1,FIND("-",Y$1,1)-1)),0,MAX(INDEX(C:C,ROW(C1936)-VALUE(LEFT(Y$1,FIND("-",Y$1,1)-1))+1):C1936))</f>
        <v>1.34</v>
      </c>
      <c r="Z1936">
        <f>IF(ROW($E1936)&lt;=VALUE(LEFT(Z$1,FIND("-",Z$1,1)-1)),0,MIN(INDEX(D:D,ROW(D1936)-VALUE(LEFT(Z$1,FIND("-",Z$1,1)-1))+1):D1936))</f>
        <v>0.95</v>
      </c>
      <c r="AA1936">
        <f t="shared" si="279"/>
        <v>25.641025641025657</v>
      </c>
      <c r="AB1936">
        <f>IF(ROW($AA1936)&lt;=VALUE(LEFT(AA$1,FIND("-",AA$1,1)-1))+VALUE(LEFT(AB$1,FIND("-",AB$1,1)-1)-1),0,AVERAGE(INDEX($AA:$AA,ROW($AA1936)-VALUE(LEFT(AB$1,FIND("-",AB$1,1)-1))+1):$AA1936))</f>
        <v>24.786324786324798</v>
      </c>
      <c r="AC1936">
        <f>IF(ROW($AA1936)&lt;=VALUE(LEFT(AA$1,FIND("-",AA$1,1)-1))+VALUE(LEFT(AB$1,FIND("-",AB$1,1)-1)-1)+VALUE(LEFT(AC$1,FIND("-",AC$1,1)-1)-1),0,AVERAGE(INDEX($AB:$AB,ROW($AB1936)-VALUE(LEFT(AC$1,FIND("-",AC$1,1)-1))+1):$AB1936))</f>
        <v>27.635327635327652</v>
      </c>
      <c r="AE1936">
        <f t="shared" si="276"/>
        <v>97414844</v>
      </c>
      <c r="AG1936" t="str">
        <f t="shared" si="278"/>
        <v/>
      </c>
    </row>
    <row r="1937" spans="1:33" x14ac:dyDescent="0.25">
      <c r="A1937" s="6">
        <v>39286</v>
      </c>
      <c r="B1937">
        <v>1.05</v>
      </c>
      <c r="C1937">
        <v>1.05</v>
      </c>
      <c r="D1937">
        <v>1.02</v>
      </c>
      <c r="E1937">
        <v>1.03</v>
      </c>
      <c r="F1937">
        <v>0.59381600000000001</v>
      </c>
      <c r="G1937">
        <v>1676900</v>
      </c>
      <c r="I1937" t="str">
        <f t="shared" si="271"/>
        <v/>
      </c>
      <c r="J1937" t="str">
        <f t="shared" si="272"/>
        <v/>
      </c>
      <c r="K1937" t="str">
        <f t="shared" si="273"/>
        <v/>
      </c>
      <c r="M1937" s="11" t="str">
        <f t="shared" si="277"/>
        <v/>
      </c>
      <c r="O1937">
        <f>IF(ROW($E1937)&lt;=VALUE(LEFT(O$1,FIND("-",O$1,1)-1)),0,IF(ROW($E1937)=VALUE(LEFT(O$1,FIND("-",O$1,1)-1))+1,AVERAGE(INDEX($E:$E,ROW($E1937)-VALUE(LEFT(O$1,FIND("-",O$1,1)-1))):$E1937),($E1937*(2/(VALUE(LEFT(O$1,FIND("-",O$1,1)-1))+1)))+(O1936*(1-(2/(VALUE(LEFT(O$1,FIND("-",O$1,1)-1))+1))))))</f>
        <v>0.67763183823641648</v>
      </c>
      <c r="Q1937">
        <f>IF(ROW($E1937)&lt;=VALUE(LEFT(Q$1,FIND("-",Q$1,1)-1)),0,IF(ROW($E1937)=VALUE(LEFT(Q$1,FIND("-",Q$1,1)-1))+1,AVERAGE(INDEX($E:$E,ROW($E1937)-VALUE(LEFT(Q$1,FIND("-",Q$1,1)-1))):$E1937),($E1937*(2/(VALUE(LEFT(Q$1,FIND("-",Q$1,1)-1))+1)))+(Q1936*(1-(2/(VALUE(LEFT(Q$1,FIND("-",Q$1,1)-1))+1))))))</f>
        <v>1.0854168604402954</v>
      </c>
      <c r="R1937">
        <f>IF(ROW($E1937)&lt;=VALUE(LEFT(R$1,FIND("-",R$1,1)-1)),0,IF(ROW($E1937)=VALUE(LEFT(R$1,FIND("-",R$1,1)-1))+1,AVERAGE(INDEX($E:$E,ROW($E1937)-VALUE(LEFT(R$1,FIND("-",R$1,1)-1))):$E1937),($E1937*(2/(VALUE(LEFT(R$1,FIND("-",R$1,1)-1))+1)))+(R1936*(1-(2/(VALUE(LEFT(R$1,FIND("-",R$1,1)-1))+1))))))</f>
        <v>1.0474917140480802</v>
      </c>
      <c r="S1937">
        <f t="shared" si="274"/>
        <v>3.7925146392215225E-2</v>
      </c>
      <c r="T1937">
        <f>IF(ROW($E1937)&lt;=MAX(VALUE(LEFT(Q$1,FIND("-",Q$1,1)-1)),VALUE(LEFT(R$1,FIND("-",R$1,1)-1)))+VALUE(LEFT(T$1,FIND("-",T$1,1)-1))-1,0,IF(ROW($E1937)=MAX(VALUE(LEFT(Q$1,FIND("-",Q$1,1)-1)),VALUE(LEFT(R$1,FIND("-",R$1,1)-1)))+VALUE(LEFT(T$1,FIND("-",T$1,1)-1)),AVERAGE(INDEX($S:$S,ROW(S1937)-VALUE(LEFT(T$1,FIND("-",T$1,1)-1))+1):S1937),($S1937*(2/(VALUE(LEFT(T$1,FIND("-",T$1,1)-1))+1)))+(T1936*(1-(2/(VALUE(LEFT(T$1,FIND("-",T$1,1)-1))+1))))))</f>
        <v>6.5421634674778406E-2</v>
      </c>
      <c r="V1937">
        <f t="shared" si="275"/>
        <v>-2.0000000000000018E-2</v>
      </c>
      <c r="W1937">
        <f>IF(ROW($E1937)&lt;=VALUE(LEFT(W$1,FIND("-",W$1,1)-1))+1,0,IF(ROW($E1936)=VALUE(LEFT(W$1,FIND("-",W$1,1)-1))+1,100-100/(1+ABS((SUMIF(INDEX($V:$V,ROW($V1937)-VALUE(LEFT(W$1,FIND("-",W$1,1)-1))+1):$V1937,"&gt;0",INDEX($V:$V,ROW($V1937)-VALUE(LEFT(W$1,FIND("-",W$1,1)-1))+1):$V1937)/COUNTIF(INDEX($V:$V,ROW($V1937)-VALUE(LEFT(W$1,FIND("-",W$1,1)-1))+1):$V1937,"&gt;0"))/(SUMIF(INDEX($V:$V,ROW($V1937)-VALUE(LEFT(W$1,FIND("-",W$1,1)-1))+1):$V1937,"&lt;0",INDEX($V:$V,ROW($V1937)-VALUE(LEFT(W$1,FIND("-",W$1,1)-1))+1):$V1937)/COUNTIF(INDEX($V:$V,ROW($V1937)-VALUE(LEFT(W$1,FIND("-",W$1,1)-1))+1):$V1937,"&lt;0")))),100-100/(1+ABS((SUMIF(INDEX($V:$V,ROW($V1937)-VALUE(LEFT(W$1,FIND("-",W$1,1)-1))+1):$V1937,"&gt;0",INDEX($V:$V,ROW($V1937)-VALUE(LEFT(W$1,FIND("-",W$1,1)-1))+1):$V1937)/VALUE(LEFT(W$1,FIND("-",W$1,1)-1)))/(SUMIF(INDEX($V:$V,ROW($V1937)-VALUE(LEFT(W$1,FIND("-",W$1,1)-1))+1):$V1937,"&lt;0",INDEX($V:$V,ROW($V1937)-VALUE(LEFT(W$1,FIND("-",W$1,1)-1))+1):$V1937)/VALUE(LEFT(W$1,FIND("-",W$1,1)-1)))))))</f>
        <v>39.285714285714292</v>
      </c>
      <c r="Y1937">
        <f>IF(ROW($E1937)&lt;=VALUE(LEFT(Y$1,FIND("-",Y$1,1)-1)),0,MAX(INDEX(C:C,ROW(C1937)-VALUE(LEFT(Y$1,FIND("-",Y$1,1)-1))+1):C1937))</f>
        <v>1.34</v>
      </c>
      <c r="Z1937">
        <f>IF(ROW($E1937)&lt;=VALUE(LEFT(Z$1,FIND("-",Z$1,1)-1)),0,MIN(INDEX(D:D,ROW(D1937)-VALUE(LEFT(Z$1,FIND("-",Z$1,1)-1))+1):D1937))</f>
        <v>0.95</v>
      </c>
      <c r="AA1937">
        <f t="shared" si="279"/>
        <v>20.512820512820522</v>
      </c>
      <c r="AB1937">
        <f>IF(ROW($AA1937)&lt;=VALUE(LEFT(AA$1,FIND("-",AA$1,1)-1))+VALUE(LEFT(AB$1,FIND("-",AB$1,1)-1)-1),0,AVERAGE(INDEX($AA:$AA,ROW($AA1937)-VALUE(LEFT(AB$1,FIND("-",AB$1,1)-1))+1):$AA1937))</f>
        <v>23.931623931623946</v>
      </c>
      <c r="AC1937">
        <f>IF(ROW($AA1937)&lt;=VALUE(LEFT(AA$1,FIND("-",AA$1,1)-1))+VALUE(LEFT(AB$1,FIND("-",AB$1,1)-1)-1)+VALUE(LEFT(AC$1,FIND("-",AC$1,1)-1)-1),0,AVERAGE(INDEX($AB:$AB,ROW($AB1937)-VALUE(LEFT(AC$1,FIND("-",AC$1,1)-1))+1):$AB1937))</f>
        <v>25.641025641025653</v>
      </c>
      <c r="AE1937">
        <f t="shared" si="276"/>
        <v>95737944</v>
      </c>
      <c r="AG1937" t="str">
        <f t="shared" si="278"/>
        <v/>
      </c>
    </row>
    <row r="1938" spans="1:33" x14ac:dyDescent="0.25">
      <c r="A1938" s="6">
        <v>39287</v>
      </c>
      <c r="B1938">
        <v>1.03</v>
      </c>
      <c r="C1938">
        <v>1.06</v>
      </c>
      <c r="D1938">
        <v>0.995</v>
      </c>
      <c r="E1938">
        <v>1.03</v>
      </c>
      <c r="F1938">
        <v>0.59381600000000001</v>
      </c>
      <c r="G1938">
        <v>2268500</v>
      </c>
      <c r="I1938" t="str">
        <f t="shared" si="271"/>
        <v/>
      </c>
      <c r="J1938" t="str">
        <f t="shared" si="272"/>
        <v/>
      </c>
      <c r="K1938" t="str">
        <f t="shared" si="273"/>
        <v/>
      </c>
      <c r="M1938" s="11" t="str">
        <f t="shared" si="277"/>
        <v/>
      </c>
      <c r="O1938">
        <f>IF(ROW($E1938)&lt;=VALUE(LEFT(O$1,FIND("-",O$1,1)-1)),0,IF(ROW($E1938)=VALUE(LEFT(O$1,FIND("-",O$1,1)-1))+1,AVERAGE(INDEX($E:$E,ROW($E1938)-VALUE(LEFT(O$1,FIND("-",O$1,1)-1))):$E1938),($E1938*(2/(VALUE(LEFT(O$1,FIND("-",O$1,1)-1))+1)))+(O1937*(1-(2/(VALUE(LEFT(O$1,FIND("-",O$1,1)-1))+1))))))</f>
        <v>0.68113798909973566</v>
      </c>
      <c r="Q1938">
        <f>IF(ROW($E1938)&lt;=VALUE(LEFT(Q$1,FIND("-",Q$1,1)-1)),0,IF(ROW($E1938)=VALUE(LEFT(Q$1,FIND("-",Q$1,1)-1))+1,AVERAGE(INDEX($E:$E,ROW($E1938)-VALUE(LEFT(Q$1,FIND("-",Q$1,1)-1))):$E1938),($E1938*(2/(VALUE(LEFT(Q$1,FIND("-",Q$1,1)-1))+1)))+(Q1937*(1-(2/(VALUE(LEFT(Q$1,FIND("-",Q$1,1)-1))+1))))))</f>
        <v>1.0768911896033269</v>
      </c>
      <c r="R1938">
        <f>IF(ROW($E1938)&lt;=VALUE(LEFT(R$1,FIND("-",R$1,1)-1)),0,IF(ROW($E1938)=VALUE(LEFT(R$1,FIND("-",R$1,1)-1))+1,AVERAGE(INDEX($E:$E,ROW($E1938)-VALUE(LEFT(R$1,FIND("-",R$1,1)-1))):$E1938),($E1938*(2/(VALUE(LEFT(R$1,FIND("-",R$1,1)-1))+1)))+(R1937*(1-(2/(VALUE(LEFT(R$1,FIND("-",R$1,1)-1))+1))))))</f>
        <v>1.0461960315260002</v>
      </c>
      <c r="S1938">
        <f t="shared" si="274"/>
        <v>3.0695158077326701E-2</v>
      </c>
      <c r="T1938">
        <f>IF(ROW($E1938)&lt;=MAX(VALUE(LEFT(Q$1,FIND("-",Q$1,1)-1)),VALUE(LEFT(R$1,FIND("-",R$1,1)-1)))+VALUE(LEFT(T$1,FIND("-",T$1,1)-1))-1,0,IF(ROW($E1938)=MAX(VALUE(LEFT(Q$1,FIND("-",Q$1,1)-1)),VALUE(LEFT(R$1,FIND("-",R$1,1)-1)))+VALUE(LEFT(T$1,FIND("-",T$1,1)-1)),AVERAGE(INDEX($S:$S,ROW(S1938)-VALUE(LEFT(T$1,FIND("-",T$1,1)-1))+1):S1938),($S1938*(2/(VALUE(LEFT(T$1,FIND("-",T$1,1)-1))+1)))+(T1937*(1-(2/(VALUE(LEFT(T$1,FIND("-",T$1,1)-1))+1))))))</f>
        <v>5.8476339355288072E-2</v>
      </c>
      <c r="V1938">
        <f t="shared" si="275"/>
        <v>0</v>
      </c>
      <c r="W1938">
        <f>IF(ROW($E1938)&lt;=VALUE(LEFT(W$1,FIND("-",W$1,1)-1))+1,0,IF(ROW($E1937)=VALUE(LEFT(W$1,FIND("-",W$1,1)-1))+1,100-100/(1+ABS((SUMIF(INDEX($V:$V,ROW($V1938)-VALUE(LEFT(W$1,FIND("-",W$1,1)-1))+1):$V1938,"&gt;0",INDEX($V:$V,ROW($V1938)-VALUE(LEFT(W$1,FIND("-",W$1,1)-1))+1):$V1938)/COUNTIF(INDEX($V:$V,ROW($V1938)-VALUE(LEFT(W$1,FIND("-",W$1,1)-1))+1):$V1938,"&gt;0"))/(SUMIF(INDEX($V:$V,ROW($V1938)-VALUE(LEFT(W$1,FIND("-",W$1,1)-1))+1):$V1938,"&lt;0",INDEX($V:$V,ROW($V1938)-VALUE(LEFT(W$1,FIND("-",W$1,1)-1))+1):$V1938)/COUNTIF(INDEX($V:$V,ROW($V1938)-VALUE(LEFT(W$1,FIND("-",W$1,1)-1))+1):$V1938,"&lt;0")))),100-100/(1+ABS((SUMIF(INDEX($V:$V,ROW($V1938)-VALUE(LEFT(W$1,FIND("-",W$1,1)-1))+1):$V1938,"&gt;0",INDEX($V:$V,ROW($V1938)-VALUE(LEFT(W$1,FIND("-",W$1,1)-1))+1):$V1938)/VALUE(LEFT(W$1,FIND("-",W$1,1)-1)))/(SUMIF(INDEX($V:$V,ROW($V1938)-VALUE(LEFT(W$1,FIND("-",W$1,1)-1))+1):$V1938,"&lt;0",INDEX($V:$V,ROW($V1938)-VALUE(LEFT(W$1,FIND("-",W$1,1)-1))+1):$V1938)/VALUE(LEFT(W$1,FIND("-",W$1,1)-1)))))))</f>
        <v>40.000000000000014</v>
      </c>
      <c r="Y1938">
        <f>IF(ROW($E1938)&lt;=VALUE(LEFT(Y$1,FIND("-",Y$1,1)-1)),0,MAX(INDEX(C:C,ROW(C1938)-VALUE(LEFT(Y$1,FIND("-",Y$1,1)-1))+1):C1938))</f>
        <v>1.34</v>
      </c>
      <c r="Z1938">
        <f>IF(ROW($E1938)&lt;=VALUE(LEFT(Z$1,FIND("-",Z$1,1)-1)),0,MIN(INDEX(D:D,ROW(D1938)-VALUE(LEFT(Z$1,FIND("-",Z$1,1)-1))+1):D1938))</f>
        <v>0.95</v>
      </c>
      <c r="AA1938">
        <f t="shared" si="279"/>
        <v>20.512820512820522</v>
      </c>
      <c r="AB1938">
        <f>IF(ROW($AA1938)&lt;=VALUE(LEFT(AA$1,FIND("-",AA$1,1)-1))+VALUE(LEFT(AB$1,FIND("-",AB$1,1)-1)-1),0,AVERAGE(INDEX($AA:$AA,ROW($AA1938)-VALUE(LEFT(AB$1,FIND("-",AB$1,1)-1))+1):$AA1938))</f>
        <v>22.222222222222232</v>
      </c>
      <c r="AC1938">
        <f>IF(ROW($AA1938)&lt;=VALUE(LEFT(AA$1,FIND("-",AA$1,1)-1))+VALUE(LEFT(AB$1,FIND("-",AB$1,1)-1)-1)+VALUE(LEFT(AC$1,FIND("-",AC$1,1)-1)-1),0,AVERAGE(INDEX($AB:$AB,ROW($AB1938)-VALUE(LEFT(AC$1,FIND("-",AC$1,1)-1))+1):$AB1938))</f>
        <v>23.646723646723657</v>
      </c>
      <c r="AE1938">
        <f t="shared" si="276"/>
        <v>95737944</v>
      </c>
      <c r="AG1938" t="str">
        <f t="shared" si="278"/>
        <v/>
      </c>
    </row>
    <row r="1939" spans="1:33" x14ac:dyDescent="0.25">
      <c r="A1939" s="6">
        <v>39288</v>
      </c>
      <c r="B1939">
        <v>1.03</v>
      </c>
      <c r="C1939">
        <v>1.1399999999999999</v>
      </c>
      <c r="D1939">
        <v>1.02</v>
      </c>
      <c r="E1939">
        <v>1.07</v>
      </c>
      <c r="F1939">
        <v>0.61687700000000001</v>
      </c>
      <c r="G1939">
        <v>2396500</v>
      </c>
      <c r="I1939" t="str">
        <f t="shared" si="271"/>
        <v/>
      </c>
      <c r="J1939" t="str">
        <f t="shared" si="272"/>
        <v/>
      </c>
      <c r="K1939" t="str">
        <f t="shared" si="273"/>
        <v/>
      </c>
      <c r="M1939" s="11" t="str">
        <f t="shared" si="277"/>
        <v/>
      </c>
      <c r="O1939">
        <f>IF(ROW($E1939)&lt;=VALUE(LEFT(O$1,FIND("-",O$1,1)-1)),0,IF(ROW($E1939)=VALUE(LEFT(O$1,FIND("-",O$1,1)-1))+1,AVERAGE(INDEX($E:$E,ROW($E1939)-VALUE(LEFT(O$1,FIND("-",O$1,1)-1))):$E1939),($E1939*(2/(VALUE(LEFT(O$1,FIND("-",O$1,1)-1))+1)))+(O1938*(1-(2/(VALUE(LEFT(O$1,FIND("-",O$1,1)-1))+1))))))</f>
        <v>0.68500726284003688</v>
      </c>
      <c r="Q1939">
        <f>IF(ROW($E1939)&lt;=VALUE(LEFT(Q$1,FIND("-",Q$1,1)-1)),0,IF(ROW($E1939)=VALUE(LEFT(Q$1,FIND("-",Q$1,1)-1))+1,AVERAGE(INDEX($E:$E,ROW($E1939)-VALUE(LEFT(Q$1,FIND("-",Q$1,1)-1))):$E1939),($E1939*(2/(VALUE(LEFT(Q$1,FIND("-",Q$1,1)-1))+1)))+(Q1938*(1-(2/(VALUE(LEFT(Q$1,FIND("-",Q$1,1)-1))+1))))))</f>
        <v>1.0758310065874304</v>
      </c>
      <c r="R1939">
        <f>IF(ROW($E1939)&lt;=VALUE(LEFT(R$1,FIND("-",R$1,1)-1)),0,IF(ROW($E1939)=VALUE(LEFT(R$1,FIND("-",R$1,1)-1))+1,AVERAGE(INDEX($E:$E,ROW($E1939)-VALUE(LEFT(R$1,FIND("-",R$1,1)-1))):$E1939),($E1939*(2/(VALUE(LEFT(R$1,FIND("-",R$1,1)-1))+1)))+(R1938*(1-(2/(VALUE(LEFT(R$1,FIND("-",R$1,1)-1))+1))))))</f>
        <v>1.0479592884500002</v>
      </c>
      <c r="S1939">
        <f t="shared" si="274"/>
        <v>2.7871718137430168E-2</v>
      </c>
      <c r="T1939">
        <f>IF(ROW($E1939)&lt;=MAX(VALUE(LEFT(Q$1,FIND("-",Q$1,1)-1)),VALUE(LEFT(R$1,FIND("-",R$1,1)-1)))+VALUE(LEFT(T$1,FIND("-",T$1,1)-1))-1,0,IF(ROW($E1939)=MAX(VALUE(LEFT(Q$1,FIND("-",Q$1,1)-1)),VALUE(LEFT(R$1,FIND("-",R$1,1)-1)))+VALUE(LEFT(T$1,FIND("-",T$1,1)-1)),AVERAGE(INDEX($S:$S,ROW(S1939)-VALUE(LEFT(T$1,FIND("-",T$1,1)-1))+1):S1939),($S1939*(2/(VALUE(LEFT(T$1,FIND("-",T$1,1)-1))+1)))+(T1938*(1-(2/(VALUE(LEFT(T$1,FIND("-",T$1,1)-1))+1))))))</f>
        <v>5.23554151117165E-2</v>
      </c>
      <c r="V1939">
        <f t="shared" si="275"/>
        <v>4.0000000000000036E-2</v>
      </c>
      <c r="W1939">
        <f>IF(ROW($E1939)&lt;=VALUE(LEFT(W$1,FIND("-",W$1,1)-1))+1,0,IF(ROW($E1938)=VALUE(LEFT(W$1,FIND("-",W$1,1)-1))+1,100-100/(1+ABS((SUMIF(INDEX($V:$V,ROW($V1939)-VALUE(LEFT(W$1,FIND("-",W$1,1)-1))+1):$V1939,"&gt;0",INDEX($V:$V,ROW($V1939)-VALUE(LEFT(W$1,FIND("-",W$1,1)-1))+1):$V1939)/COUNTIF(INDEX($V:$V,ROW($V1939)-VALUE(LEFT(W$1,FIND("-",W$1,1)-1))+1):$V1939,"&gt;0"))/(SUMIF(INDEX($V:$V,ROW($V1939)-VALUE(LEFT(W$1,FIND("-",W$1,1)-1))+1):$V1939,"&lt;0",INDEX($V:$V,ROW($V1939)-VALUE(LEFT(W$1,FIND("-",W$1,1)-1))+1):$V1939)/COUNTIF(INDEX($V:$V,ROW($V1939)-VALUE(LEFT(W$1,FIND("-",W$1,1)-1))+1):$V1939,"&lt;0")))),100-100/(1+ABS((SUMIF(INDEX($V:$V,ROW($V1939)-VALUE(LEFT(W$1,FIND("-",W$1,1)-1))+1):$V1939,"&gt;0",INDEX($V:$V,ROW($V1939)-VALUE(LEFT(W$1,FIND("-",W$1,1)-1))+1):$V1939)/VALUE(LEFT(W$1,FIND("-",W$1,1)-1)))/(SUMIF(INDEX($V:$V,ROW($V1939)-VALUE(LEFT(W$1,FIND("-",W$1,1)-1))+1):$V1939,"&lt;0",INDEX($V:$V,ROW($V1939)-VALUE(LEFT(W$1,FIND("-",W$1,1)-1))+1):$V1939)/VALUE(LEFT(W$1,FIND("-",W$1,1)-1)))))))</f>
        <v>46.428571428571431</v>
      </c>
      <c r="Y1939">
        <f>IF(ROW($E1939)&lt;=VALUE(LEFT(Y$1,FIND("-",Y$1,1)-1)),0,MAX(INDEX(C:C,ROW(C1939)-VALUE(LEFT(Y$1,FIND("-",Y$1,1)-1))+1):C1939))</f>
        <v>1.34</v>
      </c>
      <c r="Z1939">
        <f>IF(ROW($E1939)&lt;=VALUE(LEFT(Z$1,FIND("-",Z$1,1)-1)),0,MIN(INDEX(D:D,ROW(D1939)-VALUE(LEFT(Z$1,FIND("-",Z$1,1)-1))+1):D1939))</f>
        <v>0.95</v>
      </c>
      <c r="AA1939">
        <f t="shared" si="279"/>
        <v>30.769230769230788</v>
      </c>
      <c r="AB1939">
        <f>IF(ROW($AA1939)&lt;=VALUE(LEFT(AA$1,FIND("-",AA$1,1)-1))+VALUE(LEFT(AB$1,FIND("-",AB$1,1)-1)-1),0,AVERAGE(INDEX($AA:$AA,ROW($AA1939)-VALUE(LEFT(AB$1,FIND("-",AB$1,1)-1))+1):$AA1939))</f>
        <v>23.931623931623943</v>
      </c>
      <c r="AC1939">
        <f>IF(ROW($AA1939)&lt;=VALUE(LEFT(AA$1,FIND("-",AA$1,1)-1))+VALUE(LEFT(AB$1,FIND("-",AB$1,1)-1)-1)+VALUE(LEFT(AC$1,FIND("-",AC$1,1)-1)-1),0,AVERAGE(INDEX($AB:$AB,ROW($AB1939)-VALUE(LEFT(AC$1,FIND("-",AC$1,1)-1))+1):$AB1939))</f>
        <v>23.361823361823372</v>
      </c>
      <c r="AE1939">
        <f t="shared" si="276"/>
        <v>98134444</v>
      </c>
      <c r="AG1939" t="str">
        <f t="shared" si="278"/>
        <v/>
      </c>
    </row>
    <row r="1940" spans="1:33" x14ac:dyDescent="0.25">
      <c r="A1940" s="6">
        <v>39289</v>
      </c>
      <c r="B1940">
        <v>1.1000000000000001</v>
      </c>
      <c r="C1940">
        <v>1.1200000000000001</v>
      </c>
      <c r="D1940">
        <v>1.06</v>
      </c>
      <c r="E1940">
        <v>1.1100000000000001</v>
      </c>
      <c r="F1940">
        <v>0.63993800000000001</v>
      </c>
      <c r="G1940">
        <v>1313900</v>
      </c>
      <c r="I1940" t="str">
        <f t="shared" si="271"/>
        <v/>
      </c>
      <c r="J1940" t="str">
        <f t="shared" si="272"/>
        <v/>
      </c>
      <c r="K1940" t="str">
        <f t="shared" si="273"/>
        <v/>
      </c>
      <c r="M1940" s="11" t="str">
        <f t="shared" si="277"/>
        <v/>
      </c>
      <c r="O1940">
        <f>IF(ROW($E1940)&lt;=VALUE(LEFT(O$1,FIND("-",O$1,1)-1)),0,IF(ROW($E1940)=VALUE(LEFT(O$1,FIND("-",O$1,1)-1))+1,AVERAGE(INDEX($E:$E,ROW($E1940)-VALUE(LEFT(O$1,FIND("-",O$1,1)-1))):$E1940),($E1940*(2/(VALUE(LEFT(O$1,FIND("-",O$1,1)-1))+1)))+(O1939*(1-(2/(VALUE(LEFT(O$1,FIND("-",O$1,1)-1))+1))))))</f>
        <v>0.68923604629436497</v>
      </c>
      <c r="Q1940">
        <f>IF(ROW($E1940)&lt;=VALUE(LEFT(Q$1,FIND("-",Q$1,1)-1)),0,IF(ROW($E1940)=VALUE(LEFT(Q$1,FIND("-",Q$1,1)-1))+1,AVERAGE(INDEX($E:$E,ROW($E1940)-VALUE(LEFT(Q$1,FIND("-",Q$1,1)-1))):$E1940),($E1940*(2/(VALUE(LEFT(Q$1,FIND("-",Q$1,1)-1))+1)))+(Q1939*(1-(2/(VALUE(LEFT(Q$1,FIND("-",Q$1,1)-1))+1))))))</f>
        <v>1.0810877748047489</v>
      </c>
      <c r="R1940">
        <f>IF(ROW($E1940)&lt;=VALUE(LEFT(R$1,FIND("-",R$1,1)-1)),0,IF(ROW($E1940)=VALUE(LEFT(R$1,FIND("-",R$1,1)-1))+1,AVERAGE(INDEX($E:$E,ROW($E1940)-VALUE(LEFT(R$1,FIND("-",R$1,1)-1))):$E1940),($E1940*(2/(VALUE(LEFT(R$1,FIND("-",R$1,1)-1))+1)))+(R1939*(1-(2/(VALUE(LEFT(R$1,FIND("-",R$1,1)-1))+1))))))</f>
        <v>1.0525548967129632</v>
      </c>
      <c r="S1940">
        <f t="shared" si="274"/>
        <v>2.8532878091785729E-2</v>
      </c>
      <c r="T1940">
        <f>IF(ROW($E1940)&lt;=MAX(VALUE(LEFT(Q$1,FIND("-",Q$1,1)-1)),VALUE(LEFT(R$1,FIND("-",R$1,1)-1)))+VALUE(LEFT(T$1,FIND("-",T$1,1)-1))-1,0,IF(ROW($E1940)=MAX(VALUE(LEFT(Q$1,FIND("-",Q$1,1)-1)),VALUE(LEFT(R$1,FIND("-",R$1,1)-1)))+VALUE(LEFT(T$1,FIND("-",T$1,1)-1)),AVERAGE(INDEX($S:$S,ROW(S1940)-VALUE(LEFT(T$1,FIND("-",T$1,1)-1))+1):S1940),($S1940*(2/(VALUE(LEFT(T$1,FIND("-",T$1,1)-1))+1)))+(T1939*(1-(2/(VALUE(LEFT(T$1,FIND("-",T$1,1)-1))+1))))))</f>
        <v>4.7590907707730348E-2</v>
      </c>
      <c r="V1940">
        <f t="shared" si="275"/>
        <v>4.0000000000000036E-2</v>
      </c>
      <c r="W1940">
        <f>IF(ROW($E1940)&lt;=VALUE(LEFT(W$1,FIND("-",W$1,1)-1))+1,0,IF(ROW($E1939)=VALUE(LEFT(W$1,FIND("-",W$1,1)-1))+1,100-100/(1+ABS((SUMIF(INDEX($V:$V,ROW($V1940)-VALUE(LEFT(W$1,FIND("-",W$1,1)-1))+1):$V1940,"&gt;0",INDEX($V:$V,ROW($V1940)-VALUE(LEFT(W$1,FIND("-",W$1,1)-1))+1):$V1940)/COUNTIF(INDEX($V:$V,ROW($V1940)-VALUE(LEFT(W$1,FIND("-",W$1,1)-1))+1):$V1940,"&gt;0"))/(SUMIF(INDEX($V:$V,ROW($V1940)-VALUE(LEFT(W$1,FIND("-",W$1,1)-1))+1):$V1940,"&lt;0",INDEX($V:$V,ROW($V1940)-VALUE(LEFT(W$1,FIND("-",W$1,1)-1))+1):$V1940)/COUNTIF(INDEX($V:$V,ROW($V1940)-VALUE(LEFT(W$1,FIND("-",W$1,1)-1))+1):$V1940,"&lt;0")))),100-100/(1+ABS((SUMIF(INDEX($V:$V,ROW($V1940)-VALUE(LEFT(W$1,FIND("-",W$1,1)-1))+1):$V1940,"&gt;0",INDEX($V:$V,ROW($V1940)-VALUE(LEFT(W$1,FIND("-",W$1,1)-1))+1):$V1940)/VALUE(LEFT(W$1,FIND("-",W$1,1)-1)))/(SUMIF(INDEX($V:$V,ROW($V1940)-VALUE(LEFT(W$1,FIND("-",W$1,1)-1))+1):$V1940,"&lt;0",INDEX($V:$V,ROW($V1940)-VALUE(LEFT(W$1,FIND("-",W$1,1)-1))+1):$V1940)/VALUE(LEFT(W$1,FIND("-",W$1,1)-1)))))))</f>
        <v>44.444444444444464</v>
      </c>
      <c r="Y1940">
        <f>IF(ROW($E1940)&lt;=VALUE(LEFT(Y$1,FIND("-",Y$1,1)-1)),0,MAX(INDEX(C:C,ROW(C1940)-VALUE(LEFT(Y$1,FIND("-",Y$1,1)-1))+1):C1940))</f>
        <v>1.34</v>
      </c>
      <c r="Z1940">
        <f>IF(ROW($E1940)&lt;=VALUE(LEFT(Z$1,FIND("-",Z$1,1)-1)),0,MIN(INDEX(D:D,ROW(D1940)-VALUE(LEFT(Z$1,FIND("-",Z$1,1)-1))+1):D1940))</f>
        <v>0.95</v>
      </c>
      <c r="AA1940">
        <f t="shared" si="279"/>
        <v>41.025641025641043</v>
      </c>
      <c r="AB1940">
        <f>IF(ROW($AA1940)&lt;=VALUE(LEFT(AA$1,FIND("-",AA$1,1)-1))+VALUE(LEFT(AB$1,FIND("-",AB$1,1)-1)-1),0,AVERAGE(INDEX($AA:$AA,ROW($AA1940)-VALUE(LEFT(AB$1,FIND("-",AB$1,1)-1))+1):$AA1940))</f>
        <v>30.769230769230784</v>
      </c>
      <c r="AC1940">
        <f>IF(ROW($AA1940)&lt;=VALUE(LEFT(AA$1,FIND("-",AA$1,1)-1))+VALUE(LEFT(AB$1,FIND("-",AB$1,1)-1)-1)+VALUE(LEFT(AC$1,FIND("-",AC$1,1)-1)-1),0,AVERAGE(INDEX($AB:$AB,ROW($AB1940)-VALUE(LEFT(AC$1,FIND("-",AC$1,1)-1))+1):$AB1940))</f>
        <v>25.641025641025653</v>
      </c>
      <c r="AE1940">
        <f t="shared" si="276"/>
        <v>99448344</v>
      </c>
      <c r="AG1940" t="str">
        <f t="shared" si="278"/>
        <v/>
      </c>
    </row>
    <row r="1941" spans="1:33" x14ac:dyDescent="0.25">
      <c r="A1941" s="6">
        <v>39290</v>
      </c>
      <c r="B1941">
        <v>1.06</v>
      </c>
      <c r="C1941">
        <v>1.1000000000000001</v>
      </c>
      <c r="D1941">
        <v>1.04</v>
      </c>
      <c r="E1941">
        <v>1.05</v>
      </c>
      <c r="F1941">
        <v>0.60534699999999997</v>
      </c>
      <c r="G1941">
        <v>1788400</v>
      </c>
      <c r="I1941" t="str">
        <f t="shared" si="271"/>
        <v/>
      </c>
      <c r="J1941" t="str">
        <f t="shared" si="272"/>
        <v/>
      </c>
      <c r="K1941" t="str">
        <f t="shared" si="273"/>
        <v/>
      </c>
      <c r="M1941" s="11" t="str">
        <f t="shared" si="277"/>
        <v/>
      </c>
      <c r="O1941">
        <f>IF(ROW($E1941)&lt;=VALUE(LEFT(O$1,FIND("-",O$1,1)-1)),0,IF(ROW($E1941)=VALUE(LEFT(O$1,FIND("-",O$1,1)-1))+1,AVERAGE(INDEX($E:$E,ROW($E1941)-VALUE(LEFT(O$1,FIND("-",O$1,1)-1))):$E1941),($E1941*(2/(VALUE(LEFT(O$1,FIND("-",O$1,1)-1))+1)))+(O1940*(1-(2/(VALUE(LEFT(O$1,FIND("-",O$1,1)-1))+1))))))</f>
        <v>0.69282573737601316</v>
      </c>
      <c r="Q1941">
        <f>IF(ROW($E1941)&lt;=VALUE(LEFT(Q$1,FIND("-",Q$1,1)-1)),0,IF(ROW($E1941)=VALUE(LEFT(Q$1,FIND("-",Q$1,1)-1))+1,AVERAGE(INDEX($E:$E,ROW($E1941)-VALUE(LEFT(Q$1,FIND("-",Q$1,1)-1))):$E1941),($E1941*(2/(VALUE(LEFT(Q$1,FIND("-",Q$1,1)-1))+1)))+(Q1940*(1-(2/(VALUE(LEFT(Q$1,FIND("-",Q$1,1)-1))+1))))))</f>
        <v>1.076305040219403</v>
      </c>
      <c r="R1941">
        <f>IF(ROW($E1941)&lt;=VALUE(LEFT(R$1,FIND("-",R$1,1)-1)),0,IF(ROW($E1941)=VALUE(LEFT(R$1,FIND("-",R$1,1)-1))+1,AVERAGE(INDEX($E:$E,ROW($E1941)-VALUE(LEFT(R$1,FIND("-",R$1,1)-1))):$E1941),($E1941*(2/(VALUE(LEFT(R$1,FIND("-",R$1,1)-1))+1)))+(R1940*(1-(2/(VALUE(LEFT(R$1,FIND("-",R$1,1)-1))+1))))))</f>
        <v>1.0523656451045955</v>
      </c>
      <c r="S1941">
        <f t="shared" si="274"/>
        <v>2.3939395114807471E-2</v>
      </c>
      <c r="T1941">
        <f>IF(ROW($E1941)&lt;=MAX(VALUE(LEFT(Q$1,FIND("-",Q$1,1)-1)),VALUE(LEFT(R$1,FIND("-",R$1,1)-1)))+VALUE(LEFT(T$1,FIND("-",T$1,1)-1))-1,0,IF(ROW($E1941)=MAX(VALUE(LEFT(Q$1,FIND("-",Q$1,1)-1)),VALUE(LEFT(R$1,FIND("-",R$1,1)-1)))+VALUE(LEFT(T$1,FIND("-",T$1,1)-1)),AVERAGE(INDEX($S:$S,ROW(S1941)-VALUE(LEFT(T$1,FIND("-",T$1,1)-1))+1):S1941),($S1941*(2/(VALUE(LEFT(T$1,FIND("-",T$1,1)-1))+1)))+(T1940*(1-(2/(VALUE(LEFT(T$1,FIND("-",T$1,1)-1))+1))))))</f>
        <v>4.2860605189145778E-2</v>
      </c>
      <c r="V1941">
        <f t="shared" si="275"/>
        <v>-6.0000000000000053E-2</v>
      </c>
      <c r="W1941">
        <f>IF(ROW($E1941)&lt;=VALUE(LEFT(W$1,FIND("-",W$1,1)-1))+1,0,IF(ROW($E1940)=VALUE(LEFT(W$1,FIND("-",W$1,1)-1))+1,100-100/(1+ABS((SUMIF(INDEX($V:$V,ROW($V1941)-VALUE(LEFT(W$1,FIND("-",W$1,1)-1))+1):$V1941,"&gt;0",INDEX($V:$V,ROW($V1941)-VALUE(LEFT(W$1,FIND("-",W$1,1)-1))+1):$V1941)/COUNTIF(INDEX($V:$V,ROW($V1941)-VALUE(LEFT(W$1,FIND("-",W$1,1)-1))+1):$V1941,"&gt;0"))/(SUMIF(INDEX($V:$V,ROW($V1941)-VALUE(LEFT(W$1,FIND("-",W$1,1)-1))+1):$V1941,"&lt;0",INDEX($V:$V,ROW($V1941)-VALUE(LEFT(W$1,FIND("-",W$1,1)-1))+1):$V1941)/COUNTIF(INDEX($V:$V,ROW($V1941)-VALUE(LEFT(W$1,FIND("-",W$1,1)-1))+1):$V1941,"&lt;0")))),100-100/(1+ABS((SUMIF(INDEX($V:$V,ROW($V1941)-VALUE(LEFT(W$1,FIND("-",W$1,1)-1))+1):$V1941,"&gt;0",INDEX($V:$V,ROW($V1941)-VALUE(LEFT(W$1,FIND("-",W$1,1)-1))+1):$V1941)/VALUE(LEFT(W$1,FIND("-",W$1,1)-1)))/(SUMIF(INDEX($V:$V,ROW($V1941)-VALUE(LEFT(W$1,FIND("-",W$1,1)-1))+1):$V1941,"&lt;0",INDEX($V:$V,ROW($V1941)-VALUE(LEFT(W$1,FIND("-",W$1,1)-1))+1):$V1941)/VALUE(LEFT(W$1,FIND("-",W$1,1)-1)))))))</f>
        <v>36.842105263157912</v>
      </c>
      <c r="Y1941">
        <f>IF(ROW($E1941)&lt;=VALUE(LEFT(Y$1,FIND("-",Y$1,1)-1)),0,MAX(INDEX(C:C,ROW(C1941)-VALUE(LEFT(Y$1,FIND("-",Y$1,1)-1))+1):C1941))</f>
        <v>1.34</v>
      </c>
      <c r="Z1941">
        <f>IF(ROW($E1941)&lt;=VALUE(LEFT(Z$1,FIND("-",Z$1,1)-1)),0,MIN(INDEX(D:D,ROW(D1941)-VALUE(LEFT(Z$1,FIND("-",Z$1,1)-1))+1):D1941))</f>
        <v>0.95</v>
      </c>
      <c r="AA1941">
        <f t="shared" si="279"/>
        <v>25.641025641025657</v>
      </c>
      <c r="AB1941">
        <f>IF(ROW($AA1941)&lt;=VALUE(LEFT(AA$1,FIND("-",AA$1,1)-1))+VALUE(LEFT(AB$1,FIND("-",AB$1,1)-1)-1),0,AVERAGE(INDEX($AA:$AA,ROW($AA1941)-VALUE(LEFT(AB$1,FIND("-",AB$1,1)-1))+1):$AA1941))</f>
        <v>32.478632478632498</v>
      </c>
      <c r="AC1941">
        <f>IF(ROW($AA1941)&lt;=VALUE(LEFT(AA$1,FIND("-",AA$1,1)-1))+VALUE(LEFT(AB$1,FIND("-",AB$1,1)-1)-1)+VALUE(LEFT(AC$1,FIND("-",AC$1,1)-1)-1),0,AVERAGE(INDEX($AB:$AB,ROW($AB1941)-VALUE(LEFT(AC$1,FIND("-",AC$1,1)-1))+1):$AB1941))</f>
        <v>29.059829059829074</v>
      </c>
      <c r="AE1941">
        <f t="shared" si="276"/>
        <v>97659944</v>
      </c>
      <c r="AG1941" t="str">
        <f t="shared" si="278"/>
        <v/>
      </c>
    </row>
    <row r="1942" spans="1:33" x14ac:dyDescent="0.25">
      <c r="A1942" s="6">
        <v>39293</v>
      </c>
      <c r="B1942">
        <v>1.03</v>
      </c>
      <c r="C1942">
        <v>1.05</v>
      </c>
      <c r="D1942">
        <v>1.03</v>
      </c>
      <c r="E1942">
        <v>1.04</v>
      </c>
      <c r="F1942">
        <v>0.59958199999999995</v>
      </c>
      <c r="G1942">
        <v>1489800</v>
      </c>
      <c r="I1942" t="str">
        <f t="shared" si="271"/>
        <v/>
      </c>
      <c r="J1942" t="str">
        <f t="shared" si="272"/>
        <v/>
      </c>
      <c r="K1942" t="str">
        <f t="shared" si="273"/>
        <v/>
      </c>
      <c r="M1942" s="11" t="str">
        <f t="shared" si="277"/>
        <v/>
      </c>
      <c r="O1942">
        <f>IF(ROW($E1942)&lt;=VALUE(LEFT(O$1,FIND("-",O$1,1)-1)),0,IF(ROW($E1942)=VALUE(LEFT(O$1,FIND("-",O$1,1)-1))+1,AVERAGE(INDEX($E:$E,ROW($E1942)-VALUE(LEFT(O$1,FIND("-",O$1,1)-1))):$E1942),($E1942*(2/(VALUE(LEFT(O$1,FIND("-",O$1,1)-1))+1)))+(O1941*(1-(2/(VALUE(LEFT(O$1,FIND("-",O$1,1)-1))+1))))))</f>
        <v>0.69628020765087872</v>
      </c>
      <c r="Q1942">
        <f>IF(ROW($E1942)&lt;=VALUE(LEFT(Q$1,FIND("-",Q$1,1)-1)),0,IF(ROW($E1942)=VALUE(LEFT(Q$1,FIND("-",Q$1,1)-1))+1,AVERAGE(INDEX($E:$E,ROW($E1942)-VALUE(LEFT(Q$1,FIND("-",Q$1,1)-1))):$E1942),($E1942*(2/(VALUE(LEFT(Q$1,FIND("-",Q$1,1)-1))+1)))+(Q1941*(1-(2/(VALUE(LEFT(Q$1,FIND("-",Q$1,1)-1))+1))))))</f>
        <v>1.070719649416418</v>
      </c>
      <c r="R1942">
        <f>IF(ROW($E1942)&lt;=VALUE(LEFT(R$1,FIND("-",R$1,1)-1)),0,IF(ROW($E1942)=VALUE(LEFT(R$1,FIND("-",R$1,1)-1))+1,AVERAGE(INDEX($E:$E,ROW($E1942)-VALUE(LEFT(R$1,FIND("-",R$1,1)-1))):$E1942),($E1942*(2/(VALUE(LEFT(R$1,FIND("-",R$1,1)-1))+1)))+(R1941*(1-(2/(VALUE(LEFT(R$1,FIND("-",R$1,1)-1))+1))))))</f>
        <v>1.051449671393144</v>
      </c>
      <c r="S1942">
        <f t="shared" si="274"/>
        <v>1.9269978023273904E-2</v>
      </c>
      <c r="T1942">
        <f>IF(ROW($E1942)&lt;=MAX(VALUE(LEFT(Q$1,FIND("-",Q$1,1)-1)),VALUE(LEFT(R$1,FIND("-",R$1,1)-1)))+VALUE(LEFT(T$1,FIND("-",T$1,1)-1))-1,0,IF(ROW($E1942)=MAX(VALUE(LEFT(Q$1,FIND("-",Q$1,1)-1)),VALUE(LEFT(R$1,FIND("-",R$1,1)-1)))+VALUE(LEFT(T$1,FIND("-",T$1,1)-1)),AVERAGE(INDEX($S:$S,ROW(S1942)-VALUE(LEFT(T$1,FIND("-",T$1,1)-1))+1):S1942),($S1942*(2/(VALUE(LEFT(T$1,FIND("-",T$1,1)-1))+1)))+(T1941*(1-(2/(VALUE(LEFT(T$1,FIND("-",T$1,1)-1))+1))))))</f>
        <v>3.814247975597141E-2</v>
      </c>
      <c r="V1942">
        <f t="shared" si="275"/>
        <v>-1.0000000000000009E-2</v>
      </c>
      <c r="W1942">
        <f>IF(ROW($E1942)&lt;=VALUE(LEFT(W$1,FIND("-",W$1,1)-1))+1,0,IF(ROW($E1941)=VALUE(LEFT(W$1,FIND("-",W$1,1)-1))+1,100-100/(1+ABS((SUMIF(INDEX($V:$V,ROW($V1942)-VALUE(LEFT(W$1,FIND("-",W$1,1)-1))+1):$V1942,"&gt;0",INDEX($V:$V,ROW($V1942)-VALUE(LEFT(W$1,FIND("-",W$1,1)-1))+1):$V1942)/COUNTIF(INDEX($V:$V,ROW($V1942)-VALUE(LEFT(W$1,FIND("-",W$1,1)-1))+1):$V1942,"&gt;0"))/(SUMIF(INDEX($V:$V,ROW($V1942)-VALUE(LEFT(W$1,FIND("-",W$1,1)-1))+1):$V1942,"&lt;0",INDEX($V:$V,ROW($V1942)-VALUE(LEFT(W$1,FIND("-",W$1,1)-1))+1):$V1942)/COUNTIF(INDEX($V:$V,ROW($V1942)-VALUE(LEFT(W$1,FIND("-",W$1,1)-1))+1):$V1942,"&lt;0")))),100-100/(1+ABS((SUMIF(INDEX($V:$V,ROW($V1942)-VALUE(LEFT(W$1,FIND("-",W$1,1)-1))+1):$V1942,"&gt;0",INDEX($V:$V,ROW($V1942)-VALUE(LEFT(W$1,FIND("-",W$1,1)-1))+1):$V1942)/VALUE(LEFT(W$1,FIND("-",W$1,1)-1)))/(SUMIF(INDEX($V:$V,ROW($V1942)-VALUE(LEFT(W$1,FIND("-",W$1,1)-1))+1):$V1942,"&lt;0",INDEX($V:$V,ROW($V1942)-VALUE(LEFT(W$1,FIND("-",W$1,1)-1))+1):$V1942)/VALUE(LEFT(W$1,FIND("-",W$1,1)-1)))))))</f>
        <v>38.181818181818201</v>
      </c>
      <c r="Y1942">
        <f>IF(ROW($E1942)&lt;=VALUE(LEFT(Y$1,FIND("-",Y$1,1)-1)),0,MAX(INDEX(C:C,ROW(C1942)-VALUE(LEFT(Y$1,FIND("-",Y$1,1)-1))+1):C1942))</f>
        <v>1.34</v>
      </c>
      <c r="Z1942">
        <f>IF(ROW($E1942)&lt;=VALUE(LEFT(Z$1,FIND("-",Z$1,1)-1)),0,MIN(INDEX(D:D,ROW(D1942)-VALUE(LEFT(Z$1,FIND("-",Z$1,1)-1))+1):D1942))</f>
        <v>0.95</v>
      </c>
      <c r="AA1942">
        <f t="shared" si="279"/>
        <v>23.076923076923091</v>
      </c>
      <c r="AB1942">
        <f>IF(ROW($AA1942)&lt;=VALUE(LEFT(AA$1,FIND("-",AA$1,1)-1))+VALUE(LEFT(AB$1,FIND("-",AB$1,1)-1)-1),0,AVERAGE(INDEX($AA:$AA,ROW($AA1942)-VALUE(LEFT(AB$1,FIND("-",AB$1,1)-1))+1):$AA1942))</f>
        <v>29.914529914529933</v>
      </c>
      <c r="AC1942">
        <f>IF(ROW($AA1942)&lt;=VALUE(LEFT(AA$1,FIND("-",AA$1,1)-1))+VALUE(LEFT(AB$1,FIND("-",AB$1,1)-1)-1)+VALUE(LEFT(AC$1,FIND("-",AC$1,1)-1)-1),0,AVERAGE(INDEX($AB:$AB,ROW($AB1942)-VALUE(LEFT(AC$1,FIND("-",AC$1,1)-1))+1):$AB1942))</f>
        <v>31.054131054131073</v>
      </c>
      <c r="AE1942">
        <f t="shared" si="276"/>
        <v>96170144</v>
      </c>
      <c r="AG1942" t="str">
        <f t="shared" si="278"/>
        <v/>
      </c>
    </row>
    <row r="1943" spans="1:33" x14ac:dyDescent="0.25">
      <c r="A1943" s="6">
        <v>39294</v>
      </c>
      <c r="B1943">
        <v>1.05</v>
      </c>
      <c r="C1943">
        <v>1.1000000000000001</v>
      </c>
      <c r="D1943">
        <v>1.05</v>
      </c>
      <c r="E1943">
        <v>1.0900000000000001</v>
      </c>
      <c r="F1943">
        <v>0.62840799999999997</v>
      </c>
      <c r="G1943">
        <v>1252500</v>
      </c>
      <c r="I1943" t="str">
        <f t="shared" si="271"/>
        <v/>
      </c>
      <c r="J1943" t="str">
        <f t="shared" si="272"/>
        <v/>
      </c>
      <c r="K1943" t="str">
        <f t="shared" si="273"/>
        <v/>
      </c>
      <c r="M1943" s="11" t="str">
        <f t="shared" si="277"/>
        <v/>
      </c>
      <c r="O1943">
        <f>IF(ROW($E1943)&lt;=VALUE(LEFT(O$1,FIND("-",O$1,1)-1)),0,IF(ROW($E1943)=VALUE(LEFT(O$1,FIND("-",O$1,1)-1))+1,AVERAGE(INDEX($E:$E,ROW($E1943)-VALUE(LEFT(O$1,FIND("-",O$1,1)-1))):$E1943),($E1943*(2/(VALUE(LEFT(O$1,FIND("-",O$1,1)-1))+1)))+(O1942*(1-(2/(VALUE(LEFT(O$1,FIND("-",O$1,1)-1))+1))))))</f>
        <v>0.70019781752499943</v>
      </c>
      <c r="Q1943">
        <f>IF(ROW($E1943)&lt;=VALUE(LEFT(Q$1,FIND("-",Q$1,1)-1)),0,IF(ROW($E1943)=VALUE(LEFT(Q$1,FIND("-",Q$1,1)-1))+1,AVERAGE(INDEX($E:$E,ROW($E1943)-VALUE(LEFT(Q$1,FIND("-",Q$1,1)-1))):$E1943),($E1943*(2/(VALUE(LEFT(Q$1,FIND("-",Q$1,1)-1))+1)))+(Q1942*(1-(2/(VALUE(LEFT(Q$1,FIND("-",Q$1,1)-1))+1))))))</f>
        <v>1.0736858571985075</v>
      </c>
      <c r="R1943">
        <f>IF(ROW($E1943)&lt;=VALUE(LEFT(R$1,FIND("-",R$1,1)-1)),0,IF(ROW($E1943)=VALUE(LEFT(R$1,FIND("-",R$1,1)-1))+1,AVERAGE(INDEX($E:$E,ROW($E1943)-VALUE(LEFT(R$1,FIND("-",R$1,1)-1))):$E1943),($E1943*(2/(VALUE(LEFT(R$1,FIND("-",R$1,1)-1))+1)))+(R1942*(1-(2/(VALUE(LEFT(R$1,FIND("-",R$1,1)-1))+1))))))</f>
        <v>1.0543052512899482</v>
      </c>
      <c r="S1943">
        <f t="shared" si="274"/>
        <v>1.9380605908559279E-2</v>
      </c>
      <c r="T1943">
        <f>IF(ROW($E1943)&lt;=MAX(VALUE(LEFT(Q$1,FIND("-",Q$1,1)-1)),VALUE(LEFT(R$1,FIND("-",R$1,1)-1)))+VALUE(LEFT(T$1,FIND("-",T$1,1)-1))-1,0,IF(ROW($E1943)=MAX(VALUE(LEFT(Q$1,FIND("-",Q$1,1)-1)),VALUE(LEFT(R$1,FIND("-",R$1,1)-1)))+VALUE(LEFT(T$1,FIND("-",T$1,1)-1)),AVERAGE(INDEX($S:$S,ROW(S1943)-VALUE(LEFT(T$1,FIND("-",T$1,1)-1))+1):S1943),($S1943*(2/(VALUE(LEFT(T$1,FIND("-",T$1,1)-1))+1)))+(T1942*(1-(2/(VALUE(LEFT(T$1,FIND("-",T$1,1)-1))+1))))))</f>
        <v>3.4390104986488985E-2</v>
      </c>
      <c r="V1943">
        <f t="shared" si="275"/>
        <v>5.0000000000000044E-2</v>
      </c>
      <c r="W1943">
        <f>IF(ROW($E1943)&lt;=VALUE(LEFT(W$1,FIND("-",W$1,1)-1))+1,0,IF(ROW($E1942)=VALUE(LEFT(W$1,FIND("-",W$1,1)-1))+1,100-100/(1+ABS((SUMIF(INDEX($V:$V,ROW($V1943)-VALUE(LEFT(W$1,FIND("-",W$1,1)-1))+1):$V1943,"&gt;0",INDEX($V:$V,ROW($V1943)-VALUE(LEFT(W$1,FIND("-",W$1,1)-1))+1):$V1943)/COUNTIF(INDEX($V:$V,ROW($V1943)-VALUE(LEFT(W$1,FIND("-",W$1,1)-1))+1):$V1943,"&gt;0"))/(SUMIF(INDEX($V:$V,ROW($V1943)-VALUE(LEFT(W$1,FIND("-",W$1,1)-1))+1):$V1943,"&lt;0",INDEX($V:$V,ROW($V1943)-VALUE(LEFT(W$1,FIND("-",W$1,1)-1))+1):$V1943)/COUNTIF(INDEX($V:$V,ROW($V1943)-VALUE(LEFT(W$1,FIND("-",W$1,1)-1))+1):$V1943,"&lt;0")))),100-100/(1+ABS((SUMIF(INDEX($V:$V,ROW($V1943)-VALUE(LEFT(W$1,FIND("-",W$1,1)-1))+1):$V1943,"&gt;0",INDEX($V:$V,ROW($V1943)-VALUE(LEFT(W$1,FIND("-",W$1,1)-1))+1):$V1943)/VALUE(LEFT(W$1,FIND("-",W$1,1)-1)))/(SUMIF(INDEX($V:$V,ROW($V1943)-VALUE(LEFT(W$1,FIND("-",W$1,1)-1))+1):$V1943,"&lt;0",INDEX($V:$V,ROW($V1943)-VALUE(LEFT(W$1,FIND("-",W$1,1)-1))+1):$V1943)/VALUE(LEFT(W$1,FIND("-",W$1,1)-1)))))))</f>
        <v>38.181818181818201</v>
      </c>
      <c r="Y1943">
        <f>IF(ROW($E1943)&lt;=VALUE(LEFT(Y$1,FIND("-",Y$1,1)-1)),0,MAX(INDEX(C:C,ROW(C1943)-VALUE(LEFT(Y$1,FIND("-",Y$1,1)-1))+1):C1943))</f>
        <v>1.34</v>
      </c>
      <c r="Z1943">
        <f>IF(ROW($E1943)&lt;=VALUE(LEFT(Z$1,FIND("-",Z$1,1)-1)),0,MIN(INDEX(D:D,ROW(D1943)-VALUE(LEFT(Z$1,FIND("-",Z$1,1)-1))+1):D1943))</f>
        <v>0.95</v>
      </c>
      <c r="AA1943">
        <f t="shared" si="279"/>
        <v>35.897435897435919</v>
      </c>
      <c r="AB1943">
        <f>IF(ROW($AA1943)&lt;=VALUE(LEFT(AA$1,FIND("-",AA$1,1)-1))+VALUE(LEFT(AB$1,FIND("-",AB$1,1)-1)-1),0,AVERAGE(INDEX($AA:$AA,ROW($AA1943)-VALUE(LEFT(AB$1,FIND("-",AB$1,1)-1))+1):$AA1943))</f>
        <v>28.205128205128222</v>
      </c>
      <c r="AC1943">
        <f>IF(ROW($AA1943)&lt;=VALUE(LEFT(AA$1,FIND("-",AA$1,1)-1))+VALUE(LEFT(AB$1,FIND("-",AB$1,1)-1)-1)+VALUE(LEFT(AC$1,FIND("-",AC$1,1)-1)-1),0,AVERAGE(INDEX($AB:$AB,ROW($AB1943)-VALUE(LEFT(AC$1,FIND("-",AC$1,1)-1))+1):$AB1943))</f>
        <v>30.199430199430214</v>
      </c>
      <c r="AE1943">
        <f t="shared" si="276"/>
        <v>97422644</v>
      </c>
      <c r="AG1943" t="str">
        <f t="shared" si="278"/>
        <v/>
      </c>
    </row>
    <row r="1944" spans="1:33" x14ac:dyDescent="0.25">
      <c r="A1944" s="6">
        <v>39295</v>
      </c>
      <c r="B1944">
        <v>1.08</v>
      </c>
      <c r="C1944">
        <v>1.0900000000000001</v>
      </c>
      <c r="D1944">
        <v>0.99</v>
      </c>
      <c r="E1944">
        <v>1.02</v>
      </c>
      <c r="F1944">
        <v>0.58805099999999999</v>
      </c>
      <c r="G1944">
        <v>1163500</v>
      </c>
      <c r="I1944" t="str">
        <f t="shared" si="271"/>
        <v/>
      </c>
      <c r="J1944" t="str">
        <f t="shared" si="272"/>
        <v>Oversold</v>
      </c>
      <c r="K1944" t="str">
        <f t="shared" si="273"/>
        <v/>
      </c>
      <c r="M1944" s="11" t="str">
        <f t="shared" si="277"/>
        <v/>
      </c>
      <c r="O1944">
        <f>IF(ROW($E1944)&lt;=VALUE(LEFT(O$1,FIND("-",O$1,1)-1)),0,IF(ROW($E1944)=VALUE(LEFT(O$1,FIND("-",O$1,1)-1))+1,AVERAGE(INDEX($E:$E,ROW($E1944)-VALUE(LEFT(O$1,FIND("-",O$1,1)-1))):$E1944),($E1944*(2/(VALUE(LEFT(O$1,FIND("-",O$1,1)-1))+1)))+(O1943*(1-(2/(VALUE(LEFT(O$1,FIND("-",O$1,1)-1))+1))))))</f>
        <v>0.70337992879340738</v>
      </c>
      <c r="Q1944">
        <f>IF(ROW($E1944)&lt;=VALUE(LEFT(Q$1,FIND("-",Q$1,1)-1)),0,IF(ROW($E1944)=VALUE(LEFT(Q$1,FIND("-",Q$1,1)-1))+1,AVERAGE(INDEX($E:$E,ROW($E1944)-VALUE(LEFT(Q$1,FIND("-",Q$1,1)-1))):$E1944),($E1944*(2/(VALUE(LEFT(Q$1,FIND("-",Q$1,1)-1))+1)))+(Q1943*(1-(2/(VALUE(LEFT(Q$1,FIND("-",Q$1,1)-1))+1))))))</f>
        <v>1.0654264945525833</v>
      </c>
      <c r="R1944">
        <f>IF(ROW($E1944)&lt;=VALUE(LEFT(R$1,FIND("-",R$1,1)-1)),0,IF(ROW($E1944)=VALUE(LEFT(R$1,FIND("-",R$1,1)-1))+1,AVERAGE(INDEX($E:$E,ROW($E1944)-VALUE(LEFT(R$1,FIND("-",R$1,1)-1))):$E1944),($E1944*(2/(VALUE(LEFT(R$1,FIND("-",R$1,1)-1))+1)))+(R1943*(1-(2/(VALUE(LEFT(R$1,FIND("-",R$1,1)-1))+1))))))</f>
        <v>1.0517641215647668</v>
      </c>
      <c r="S1944">
        <f t="shared" si="274"/>
        <v>1.3662372987816473E-2</v>
      </c>
      <c r="T1944">
        <f>IF(ROW($E1944)&lt;=MAX(VALUE(LEFT(Q$1,FIND("-",Q$1,1)-1)),VALUE(LEFT(R$1,FIND("-",R$1,1)-1)))+VALUE(LEFT(T$1,FIND("-",T$1,1)-1))-1,0,IF(ROW($E1944)=MAX(VALUE(LEFT(Q$1,FIND("-",Q$1,1)-1)),VALUE(LEFT(R$1,FIND("-",R$1,1)-1)))+VALUE(LEFT(T$1,FIND("-",T$1,1)-1)),AVERAGE(INDEX($S:$S,ROW(S1944)-VALUE(LEFT(T$1,FIND("-",T$1,1)-1))+1):S1944),($S1944*(2/(VALUE(LEFT(T$1,FIND("-",T$1,1)-1))+1)))+(T1943*(1-(2/(VALUE(LEFT(T$1,FIND("-",T$1,1)-1))+1))))))</f>
        <v>3.0244558586754487E-2</v>
      </c>
      <c r="V1944">
        <f t="shared" si="275"/>
        <v>-7.0000000000000062E-2</v>
      </c>
      <c r="W1944">
        <f>IF(ROW($E1944)&lt;=VALUE(LEFT(W$1,FIND("-",W$1,1)-1))+1,0,IF(ROW($E1943)=VALUE(LEFT(W$1,FIND("-",W$1,1)-1))+1,100-100/(1+ABS((SUMIF(INDEX($V:$V,ROW($V1944)-VALUE(LEFT(W$1,FIND("-",W$1,1)-1))+1):$V1944,"&gt;0",INDEX($V:$V,ROW($V1944)-VALUE(LEFT(W$1,FIND("-",W$1,1)-1))+1):$V1944)/COUNTIF(INDEX($V:$V,ROW($V1944)-VALUE(LEFT(W$1,FIND("-",W$1,1)-1))+1):$V1944,"&gt;0"))/(SUMIF(INDEX($V:$V,ROW($V1944)-VALUE(LEFT(W$1,FIND("-",W$1,1)-1))+1):$V1944,"&lt;0",INDEX($V:$V,ROW($V1944)-VALUE(LEFT(W$1,FIND("-",W$1,1)-1))+1):$V1944)/COUNTIF(INDEX($V:$V,ROW($V1944)-VALUE(LEFT(W$1,FIND("-",W$1,1)-1))+1):$V1944,"&lt;0")))),100-100/(1+ABS((SUMIF(INDEX($V:$V,ROW($V1944)-VALUE(LEFT(W$1,FIND("-",W$1,1)-1))+1):$V1944,"&gt;0",INDEX($V:$V,ROW($V1944)-VALUE(LEFT(W$1,FIND("-",W$1,1)-1))+1):$V1944)/VALUE(LEFT(W$1,FIND("-",W$1,1)-1)))/(SUMIF(INDEX($V:$V,ROW($V1944)-VALUE(LEFT(W$1,FIND("-",W$1,1)-1))+1):$V1944,"&lt;0",INDEX($V:$V,ROW($V1944)-VALUE(LEFT(W$1,FIND("-",W$1,1)-1))+1):$V1944)/VALUE(LEFT(W$1,FIND("-",W$1,1)-1)))))))</f>
        <v>28.070175438596493</v>
      </c>
      <c r="Y1944">
        <f>IF(ROW($E1944)&lt;=VALUE(LEFT(Y$1,FIND("-",Y$1,1)-1)),0,MAX(INDEX(C:C,ROW(C1944)-VALUE(LEFT(Y$1,FIND("-",Y$1,1)-1))+1):C1944))</f>
        <v>1.34</v>
      </c>
      <c r="Z1944">
        <f>IF(ROW($E1944)&lt;=VALUE(LEFT(Z$1,FIND("-",Z$1,1)-1)),0,MIN(INDEX(D:D,ROW(D1944)-VALUE(LEFT(Z$1,FIND("-",Z$1,1)-1))+1):D1944))</f>
        <v>0.95</v>
      </c>
      <c r="AA1944">
        <f t="shared" si="279"/>
        <v>17.94871794871796</v>
      </c>
      <c r="AB1944">
        <f>IF(ROW($AA1944)&lt;=VALUE(LEFT(AA$1,FIND("-",AA$1,1)-1))+VALUE(LEFT(AB$1,FIND("-",AB$1,1)-1)-1),0,AVERAGE(INDEX($AA:$AA,ROW($AA1944)-VALUE(LEFT(AB$1,FIND("-",AB$1,1)-1))+1):$AA1944))</f>
        <v>25.641025641025653</v>
      </c>
      <c r="AC1944">
        <f>IF(ROW($AA1944)&lt;=VALUE(LEFT(AA$1,FIND("-",AA$1,1)-1))+VALUE(LEFT(AB$1,FIND("-",AB$1,1)-1)-1)+VALUE(LEFT(AC$1,FIND("-",AC$1,1)-1)-1),0,AVERAGE(INDEX($AB:$AB,ROW($AB1944)-VALUE(LEFT(AC$1,FIND("-",AC$1,1)-1))+1):$AB1944))</f>
        <v>27.920227920227934</v>
      </c>
      <c r="AE1944">
        <f t="shared" si="276"/>
        <v>96259144</v>
      </c>
      <c r="AG1944" t="str">
        <f t="shared" si="278"/>
        <v/>
      </c>
    </row>
    <row r="1945" spans="1:33" x14ac:dyDescent="0.25">
      <c r="A1945" s="6">
        <v>39296</v>
      </c>
      <c r="B1945">
        <v>1.04</v>
      </c>
      <c r="C1945">
        <v>1.1200000000000001</v>
      </c>
      <c r="D1945">
        <v>1.01</v>
      </c>
      <c r="E1945">
        <v>1.1200000000000001</v>
      </c>
      <c r="F1945">
        <v>0.64570300000000003</v>
      </c>
      <c r="G1945">
        <v>2803200</v>
      </c>
      <c r="I1945" t="str">
        <f t="shared" si="271"/>
        <v/>
      </c>
      <c r="J1945" t="str">
        <f t="shared" si="272"/>
        <v/>
      </c>
      <c r="K1945" t="str">
        <f t="shared" si="273"/>
        <v/>
      </c>
      <c r="M1945" s="11" t="str">
        <f t="shared" si="277"/>
        <v/>
      </c>
      <c r="O1945">
        <f>IF(ROW($E1945)&lt;=VALUE(LEFT(O$1,FIND("-",O$1,1)-1)),0,IF(ROW($E1945)=VALUE(LEFT(O$1,FIND("-",O$1,1)-1))+1,AVERAGE(INDEX($E:$E,ROW($E1945)-VALUE(LEFT(O$1,FIND("-",O$1,1)-1))):$E1945),($E1945*(2/(VALUE(LEFT(O$1,FIND("-",O$1,1)-1))+1)))+(O1944*(1-(2/(VALUE(LEFT(O$1,FIND("-",O$1,1)-1))+1))))))</f>
        <v>0.70752540213874671</v>
      </c>
      <c r="Q1945">
        <f>IF(ROW($E1945)&lt;=VALUE(LEFT(Q$1,FIND("-",Q$1,1)-1)),0,IF(ROW($E1945)=VALUE(LEFT(Q$1,FIND("-",Q$1,1)-1))+1,AVERAGE(INDEX($E:$E,ROW($E1945)-VALUE(LEFT(Q$1,FIND("-",Q$1,1)-1))):$E1945),($E1945*(2/(VALUE(LEFT(Q$1,FIND("-",Q$1,1)-1))+1)))+(Q1944*(1-(2/(VALUE(LEFT(Q$1,FIND("-",Q$1,1)-1))+1))))))</f>
        <v>1.0738224184675704</v>
      </c>
      <c r="R1945">
        <f>IF(ROW($E1945)&lt;=VALUE(LEFT(R$1,FIND("-",R$1,1)-1)),0,IF(ROW($E1945)=VALUE(LEFT(R$1,FIND("-",R$1,1)-1))+1,AVERAGE(INDEX($E:$E,ROW($E1945)-VALUE(LEFT(R$1,FIND("-",R$1,1)-1))):$E1945),($E1945*(2/(VALUE(LEFT(R$1,FIND("-",R$1,1)-1))+1)))+(R1944*(1-(2/(VALUE(LEFT(R$1,FIND("-",R$1,1)-1))+1))))))</f>
        <v>1.0568186310784877</v>
      </c>
      <c r="S1945">
        <f t="shared" si="274"/>
        <v>1.7003787389082703E-2</v>
      </c>
      <c r="T1945">
        <f>IF(ROW($E1945)&lt;=MAX(VALUE(LEFT(Q$1,FIND("-",Q$1,1)-1)),VALUE(LEFT(R$1,FIND("-",R$1,1)-1)))+VALUE(LEFT(T$1,FIND("-",T$1,1)-1))-1,0,IF(ROW($E1945)=MAX(VALUE(LEFT(Q$1,FIND("-",Q$1,1)-1)),VALUE(LEFT(R$1,FIND("-",R$1,1)-1)))+VALUE(LEFT(T$1,FIND("-",T$1,1)-1)),AVERAGE(INDEX($S:$S,ROW(S1945)-VALUE(LEFT(T$1,FIND("-",T$1,1)-1))+1):S1945),($S1945*(2/(VALUE(LEFT(T$1,FIND("-",T$1,1)-1))+1)))+(T1944*(1-(2/(VALUE(LEFT(T$1,FIND("-",T$1,1)-1))+1))))))</f>
        <v>2.7596404347220133E-2</v>
      </c>
      <c r="V1945">
        <f t="shared" si="275"/>
        <v>0.10000000000000009</v>
      </c>
      <c r="W1945">
        <f>IF(ROW($E1945)&lt;=VALUE(LEFT(W$1,FIND("-",W$1,1)-1))+1,0,IF(ROW($E1944)=VALUE(LEFT(W$1,FIND("-",W$1,1)-1))+1,100-100/(1+ABS((SUMIF(INDEX($V:$V,ROW($V1945)-VALUE(LEFT(W$1,FIND("-",W$1,1)-1))+1):$V1945,"&gt;0",INDEX($V:$V,ROW($V1945)-VALUE(LEFT(W$1,FIND("-",W$1,1)-1))+1):$V1945)/COUNTIF(INDEX($V:$V,ROW($V1945)-VALUE(LEFT(W$1,FIND("-",W$1,1)-1))+1):$V1945,"&gt;0"))/(SUMIF(INDEX($V:$V,ROW($V1945)-VALUE(LEFT(W$1,FIND("-",W$1,1)-1))+1):$V1945,"&lt;0",INDEX($V:$V,ROW($V1945)-VALUE(LEFT(W$1,FIND("-",W$1,1)-1))+1):$V1945)/COUNTIF(INDEX($V:$V,ROW($V1945)-VALUE(LEFT(W$1,FIND("-",W$1,1)-1))+1):$V1945,"&lt;0")))),100-100/(1+ABS((SUMIF(INDEX($V:$V,ROW($V1945)-VALUE(LEFT(W$1,FIND("-",W$1,1)-1))+1):$V1945,"&gt;0",INDEX($V:$V,ROW($V1945)-VALUE(LEFT(W$1,FIND("-",W$1,1)-1))+1):$V1945)/VALUE(LEFT(W$1,FIND("-",W$1,1)-1)))/(SUMIF(INDEX($V:$V,ROW($V1945)-VALUE(LEFT(W$1,FIND("-",W$1,1)-1))+1):$V1945,"&lt;0",INDEX($V:$V,ROW($V1945)-VALUE(LEFT(W$1,FIND("-",W$1,1)-1))+1):$V1945)/VALUE(LEFT(W$1,FIND("-",W$1,1)-1)))))))</f>
        <v>44.067796610169509</v>
      </c>
      <c r="Y1945">
        <f>IF(ROW($E1945)&lt;=VALUE(LEFT(Y$1,FIND("-",Y$1,1)-1)),0,MAX(INDEX(C:C,ROW(C1945)-VALUE(LEFT(Y$1,FIND("-",Y$1,1)-1))+1):C1945))</f>
        <v>1.18</v>
      </c>
      <c r="Z1945">
        <f>IF(ROW($E1945)&lt;=VALUE(LEFT(Z$1,FIND("-",Z$1,1)-1)),0,MIN(INDEX(D:D,ROW(D1945)-VALUE(LEFT(Z$1,FIND("-",Z$1,1)-1))+1):D1945))</f>
        <v>0.95</v>
      </c>
      <c r="AA1945">
        <f t="shared" si="279"/>
        <v>73.913043478260946</v>
      </c>
      <c r="AB1945">
        <f>IF(ROW($AA1945)&lt;=VALUE(LEFT(AA$1,FIND("-",AA$1,1)-1))+VALUE(LEFT(AB$1,FIND("-",AB$1,1)-1)-1),0,AVERAGE(INDEX($AA:$AA,ROW($AA1945)-VALUE(LEFT(AB$1,FIND("-",AB$1,1)-1))+1):$AA1945))</f>
        <v>42.586399108138274</v>
      </c>
      <c r="AC1945">
        <f>IF(ROW($AA1945)&lt;=VALUE(LEFT(AA$1,FIND("-",AA$1,1)-1))+VALUE(LEFT(AB$1,FIND("-",AB$1,1)-1)-1)+VALUE(LEFT(AC$1,FIND("-",AC$1,1)-1)-1),0,AVERAGE(INDEX($AB:$AB,ROW($AB1945)-VALUE(LEFT(AC$1,FIND("-",AC$1,1)-1))+1):$AB1945))</f>
        <v>32.144184318097381</v>
      </c>
      <c r="AE1945">
        <f t="shared" si="276"/>
        <v>99062344</v>
      </c>
      <c r="AG1945" t="str">
        <f t="shared" si="278"/>
        <v/>
      </c>
    </row>
    <row r="1946" spans="1:33" x14ac:dyDescent="0.25">
      <c r="A1946" s="6">
        <v>39297</v>
      </c>
      <c r="B1946">
        <v>1.1200000000000001</v>
      </c>
      <c r="C1946">
        <v>1.1399999999999999</v>
      </c>
      <c r="D1946">
        <v>1.07</v>
      </c>
      <c r="E1946">
        <v>1.0900000000000001</v>
      </c>
      <c r="F1946">
        <v>0.62840799999999997</v>
      </c>
      <c r="G1946">
        <v>511000</v>
      </c>
      <c r="I1946" t="str">
        <f t="shared" si="271"/>
        <v/>
      </c>
      <c r="J1946" t="str">
        <f t="shared" si="272"/>
        <v/>
      </c>
      <c r="K1946" t="str">
        <f t="shared" si="273"/>
        <v/>
      </c>
      <c r="M1946" s="11" t="str">
        <f t="shared" si="277"/>
        <v/>
      </c>
      <c r="O1946">
        <f>IF(ROW($E1946)&lt;=VALUE(LEFT(O$1,FIND("-",O$1,1)-1)),0,IF(ROW($E1946)=VALUE(LEFT(O$1,FIND("-",O$1,1)-1))+1,AVERAGE(INDEX($E:$E,ROW($E1946)-VALUE(LEFT(O$1,FIND("-",O$1,1)-1))):$E1946),($E1946*(2/(VALUE(LEFT(O$1,FIND("-",O$1,1)-1))+1)))+(O1945*(1-(2/(VALUE(LEFT(O$1,FIND("-",O$1,1)-1))+1))))))</f>
        <v>0.71133111953040107</v>
      </c>
      <c r="Q1946">
        <f>IF(ROW($E1946)&lt;=VALUE(LEFT(Q$1,FIND("-",Q$1,1)-1)),0,IF(ROW($E1946)=VALUE(LEFT(Q$1,FIND("-",Q$1,1)-1))+1,AVERAGE(INDEX($E:$E,ROW($E1946)-VALUE(LEFT(Q$1,FIND("-",Q$1,1)-1))):$E1946),($E1946*(2/(VALUE(LEFT(Q$1,FIND("-",Q$1,1)-1))+1)))+(Q1945*(1-(2/(VALUE(LEFT(Q$1,FIND("-",Q$1,1)-1))+1))))))</f>
        <v>1.0763112771648673</v>
      </c>
      <c r="R1946">
        <f>IF(ROW($E1946)&lt;=VALUE(LEFT(R$1,FIND("-",R$1,1)-1)),0,IF(ROW($E1946)=VALUE(LEFT(R$1,FIND("-",R$1,1)-1))+1,AVERAGE(INDEX($E:$E,ROW($E1946)-VALUE(LEFT(R$1,FIND("-",R$1,1)-1))):$E1946),($E1946*(2/(VALUE(LEFT(R$1,FIND("-",R$1,1)-1))+1)))+(R1945*(1-(2/(VALUE(LEFT(R$1,FIND("-",R$1,1)-1))+1))))))</f>
        <v>1.059276510257859</v>
      </c>
      <c r="S1946">
        <f t="shared" si="274"/>
        <v>1.7034766907008336E-2</v>
      </c>
      <c r="T1946">
        <f>IF(ROW($E1946)&lt;=MAX(VALUE(LEFT(Q$1,FIND("-",Q$1,1)-1)),VALUE(LEFT(R$1,FIND("-",R$1,1)-1)))+VALUE(LEFT(T$1,FIND("-",T$1,1)-1))-1,0,IF(ROW($E1946)=MAX(VALUE(LEFT(Q$1,FIND("-",Q$1,1)-1)),VALUE(LEFT(R$1,FIND("-",R$1,1)-1)))+VALUE(LEFT(T$1,FIND("-",T$1,1)-1)),AVERAGE(INDEX($S:$S,ROW(S1946)-VALUE(LEFT(T$1,FIND("-",T$1,1)-1))+1):S1946),($S1946*(2/(VALUE(LEFT(T$1,FIND("-",T$1,1)-1))+1)))+(T1945*(1-(2/(VALUE(LEFT(T$1,FIND("-",T$1,1)-1))+1))))))</f>
        <v>2.5484076859177775E-2</v>
      </c>
      <c r="V1946">
        <f t="shared" si="275"/>
        <v>-3.0000000000000027E-2</v>
      </c>
      <c r="W1946">
        <f>IF(ROW($E1946)&lt;=VALUE(LEFT(W$1,FIND("-",W$1,1)-1))+1,0,IF(ROW($E1945)=VALUE(LEFT(W$1,FIND("-",W$1,1)-1))+1,100-100/(1+ABS((SUMIF(INDEX($V:$V,ROW($V1946)-VALUE(LEFT(W$1,FIND("-",W$1,1)-1))+1):$V1946,"&gt;0",INDEX($V:$V,ROW($V1946)-VALUE(LEFT(W$1,FIND("-",W$1,1)-1))+1):$V1946)/COUNTIF(INDEX($V:$V,ROW($V1946)-VALUE(LEFT(W$1,FIND("-",W$1,1)-1))+1):$V1946,"&gt;0"))/(SUMIF(INDEX($V:$V,ROW($V1946)-VALUE(LEFT(W$1,FIND("-",W$1,1)-1))+1):$V1946,"&lt;0",INDEX($V:$V,ROW($V1946)-VALUE(LEFT(W$1,FIND("-",W$1,1)-1))+1):$V1946)/COUNTIF(INDEX($V:$V,ROW($V1946)-VALUE(LEFT(W$1,FIND("-",W$1,1)-1))+1):$V1946,"&lt;0")))),100-100/(1+ABS((SUMIF(INDEX($V:$V,ROW($V1946)-VALUE(LEFT(W$1,FIND("-",W$1,1)-1))+1):$V1946,"&gt;0",INDEX($V:$V,ROW($V1946)-VALUE(LEFT(W$1,FIND("-",W$1,1)-1))+1):$V1946)/VALUE(LEFT(W$1,FIND("-",W$1,1)-1)))/(SUMIF(INDEX($V:$V,ROW($V1946)-VALUE(LEFT(W$1,FIND("-",W$1,1)-1))+1):$V1946,"&lt;0",INDEX($V:$V,ROW($V1946)-VALUE(LEFT(W$1,FIND("-",W$1,1)-1))+1):$V1946)/VALUE(LEFT(W$1,FIND("-",W$1,1)-1)))))))</f>
        <v>52</v>
      </c>
      <c r="Y1946">
        <f>IF(ROW($E1946)&lt;=VALUE(LEFT(Y$1,FIND("-",Y$1,1)-1)),0,MAX(INDEX(C:C,ROW(C1946)-VALUE(LEFT(Y$1,FIND("-",Y$1,1)-1))+1):C1946))</f>
        <v>1.1399999999999999</v>
      </c>
      <c r="Z1946">
        <f>IF(ROW($E1946)&lt;=VALUE(LEFT(Z$1,FIND("-",Z$1,1)-1)),0,MIN(INDEX(D:D,ROW(D1946)-VALUE(LEFT(Z$1,FIND("-",Z$1,1)-1))+1):D1946))</f>
        <v>0.99</v>
      </c>
      <c r="AA1946">
        <f t="shared" si="279"/>
        <v>66.666666666666757</v>
      </c>
      <c r="AB1946">
        <f>IF(ROW($AA1946)&lt;=VALUE(LEFT(AA$1,FIND("-",AA$1,1)-1))+VALUE(LEFT(AB$1,FIND("-",AB$1,1)-1)-1),0,AVERAGE(INDEX($AA:$AA,ROW($AA1946)-VALUE(LEFT(AB$1,FIND("-",AB$1,1)-1))+1):$AA1946))</f>
        <v>52.84280936454855</v>
      </c>
      <c r="AC1946">
        <f>IF(ROW($AA1946)&lt;=VALUE(LEFT(AA$1,FIND("-",AA$1,1)-1))+VALUE(LEFT(AB$1,FIND("-",AB$1,1)-1)-1)+VALUE(LEFT(AC$1,FIND("-",AC$1,1)-1)-1),0,AVERAGE(INDEX($AB:$AB,ROW($AB1946)-VALUE(LEFT(AC$1,FIND("-",AC$1,1)-1))+1):$AB1946))</f>
        <v>40.356744704570822</v>
      </c>
      <c r="AE1946">
        <f t="shared" si="276"/>
        <v>98551344</v>
      </c>
      <c r="AG1946" t="str">
        <f t="shared" si="278"/>
        <v/>
      </c>
    </row>
    <row r="1947" spans="1:33" x14ac:dyDescent="0.25">
      <c r="A1947" s="6">
        <v>39300</v>
      </c>
      <c r="B1947">
        <v>1.03</v>
      </c>
      <c r="C1947">
        <v>1.05</v>
      </c>
      <c r="D1947">
        <v>1.03</v>
      </c>
      <c r="E1947">
        <v>1.03</v>
      </c>
      <c r="F1947">
        <v>0.59381600000000001</v>
      </c>
      <c r="G1947">
        <v>1464500</v>
      </c>
      <c r="I1947" t="str">
        <f t="shared" si="271"/>
        <v/>
      </c>
      <c r="J1947" t="str">
        <f t="shared" si="272"/>
        <v/>
      </c>
      <c r="K1947" t="str">
        <f t="shared" si="273"/>
        <v/>
      </c>
      <c r="M1947" s="11" t="str">
        <f t="shared" si="277"/>
        <v/>
      </c>
      <c r="O1947">
        <f>IF(ROW($E1947)&lt;=VALUE(LEFT(O$1,FIND("-",O$1,1)-1)),0,IF(ROW($E1947)=VALUE(LEFT(O$1,FIND("-",O$1,1)-1))+1,AVERAGE(INDEX($E:$E,ROW($E1947)-VALUE(LEFT(O$1,FIND("-",O$1,1)-1))):$E1947),($E1947*(2/(VALUE(LEFT(O$1,FIND("-",O$1,1)-1))+1)))+(O1946*(1-(2/(VALUE(LEFT(O$1,FIND("-",O$1,1)-1))+1))))))</f>
        <v>0.71450195416193929</v>
      </c>
      <c r="Q1947">
        <f>IF(ROW($E1947)&lt;=VALUE(LEFT(Q$1,FIND("-",Q$1,1)-1)),0,IF(ROW($E1947)=VALUE(LEFT(Q$1,FIND("-",Q$1,1)-1))+1,AVERAGE(INDEX($E:$E,ROW($E1947)-VALUE(LEFT(Q$1,FIND("-",Q$1,1)-1))):$E1947),($E1947*(2/(VALUE(LEFT(Q$1,FIND("-",Q$1,1)-1))+1)))+(Q1946*(1-(2/(VALUE(LEFT(Q$1,FIND("-",Q$1,1)-1))+1))))))</f>
        <v>1.0691864652933494</v>
      </c>
      <c r="R1947">
        <f>IF(ROW($E1947)&lt;=VALUE(LEFT(R$1,FIND("-",R$1,1)-1)),0,IF(ROW($E1947)=VALUE(LEFT(R$1,FIND("-",R$1,1)-1))+1,AVERAGE(INDEX($E:$E,ROW($E1947)-VALUE(LEFT(R$1,FIND("-",R$1,1)-1))):$E1947),($E1947*(2/(VALUE(LEFT(R$1,FIND("-",R$1,1)-1))+1)))+(R1946*(1-(2/(VALUE(LEFT(R$1,FIND("-",R$1,1)-1))+1))))))</f>
        <v>1.0571078798683879</v>
      </c>
      <c r="S1947">
        <f t="shared" si="274"/>
        <v>1.207858542496143E-2</v>
      </c>
      <c r="T1947">
        <f>IF(ROW($E1947)&lt;=MAX(VALUE(LEFT(Q$1,FIND("-",Q$1,1)-1)),VALUE(LEFT(R$1,FIND("-",R$1,1)-1)))+VALUE(LEFT(T$1,FIND("-",T$1,1)-1))-1,0,IF(ROW($E1947)=MAX(VALUE(LEFT(Q$1,FIND("-",Q$1,1)-1)),VALUE(LEFT(R$1,FIND("-",R$1,1)-1)))+VALUE(LEFT(T$1,FIND("-",T$1,1)-1)),AVERAGE(INDEX($S:$S,ROW(S1947)-VALUE(LEFT(T$1,FIND("-",T$1,1)-1))+1):S1947),($S1947*(2/(VALUE(LEFT(T$1,FIND("-",T$1,1)-1))+1)))+(T1946*(1-(2/(VALUE(LEFT(T$1,FIND("-",T$1,1)-1))+1))))))</f>
        <v>2.2802978572334508E-2</v>
      </c>
      <c r="V1947">
        <f t="shared" si="275"/>
        <v>-6.0000000000000053E-2</v>
      </c>
      <c r="W1947">
        <f>IF(ROW($E1947)&lt;=VALUE(LEFT(W$1,FIND("-",W$1,1)-1))+1,0,IF(ROW($E1946)=VALUE(LEFT(W$1,FIND("-",W$1,1)-1))+1,100-100/(1+ABS((SUMIF(INDEX($V:$V,ROW($V1947)-VALUE(LEFT(W$1,FIND("-",W$1,1)-1))+1):$V1947,"&gt;0",INDEX($V:$V,ROW($V1947)-VALUE(LEFT(W$1,FIND("-",W$1,1)-1))+1):$V1947)/COUNTIF(INDEX($V:$V,ROW($V1947)-VALUE(LEFT(W$1,FIND("-",W$1,1)-1))+1):$V1947,"&gt;0"))/(SUMIF(INDEX($V:$V,ROW($V1947)-VALUE(LEFT(W$1,FIND("-",W$1,1)-1))+1):$V1947,"&lt;0",INDEX($V:$V,ROW($V1947)-VALUE(LEFT(W$1,FIND("-",W$1,1)-1))+1):$V1947)/COUNTIF(INDEX($V:$V,ROW($V1947)-VALUE(LEFT(W$1,FIND("-",W$1,1)-1))+1):$V1947,"&lt;0")))),100-100/(1+ABS((SUMIF(INDEX($V:$V,ROW($V1947)-VALUE(LEFT(W$1,FIND("-",W$1,1)-1))+1):$V1947,"&gt;0",INDEX($V:$V,ROW($V1947)-VALUE(LEFT(W$1,FIND("-",W$1,1)-1))+1):$V1947)/VALUE(LEFT(W$1,FIND("-",W$1,1)-1)))/(SUMIF(INDEX($V:$V,ROW($V1947)-VALUE(LEFT(W$1,FIND("-",W$1,1)-1))+1):$V1947,"&lt;0",INDEX($V:$V,ROW($V1947)-VALUE(LEFT(W$1,FIND("-",W$1,1)-1))+1):$V1947)/VALUE(LEFT(W$1,FIND("-",W$1,1)-1)))))))</f>
        <v>44.444444444444443</v>
      </c>
      <c r="Y1947">
        <f>IF(ROW($E1947)&lt;=VALUE(LEFT(Y$1,FIND("-",Y$1,1)-1)),0,MAX(INDEX(C:C,ROW(C1947)-VALUE(LEFT(Y$1,FIND("-",Y$1,1)-1))+1):C1947))</f>
        <v>1.1399999999999999</v>
      </c>
      <c r="Z1947">
        <f>IF(ROW($E1947)&lt;=VALUE(LEFT(Z$1,FIND("-",Z$1,1)-1)),0,MIN(INDEX(D:D,ROW(D1947)-VALUE(LEFT(Z$1,FIND("-",Z$1,1)-1))+1):D1947))</f>
        <v>0.99</v>
      </c>
      <c r="AA1947">
        <f t="shared" si="279"/>
        <v>26.666666666666707</v>
      </c>
      <c r="AB1947">
        <f>IF(ROW($AA1947)&lt;=VALUE(LEFT(AA$1,FIND("-",AA$1,1)-1))+VALUE(LEFT(AB$1,FIND("-",AB$1,1)-1)-1),0,AVERAGE(INDEX($AA:$AA,ROW($AA1947)-VALUE(LEFT(AB$1,FIND("-",AB$1,1)-1))+1):$AA1947))</f>
        <v>55.748792270531474</v>
      </c>
      <c r="AC1947">
        <f>IF(ROW($AA1947)&lt;=VALUE(LEFT(AA$1,FIND("-",AA$1,1)-1))+VALUE(LEFT(AB$1,FIND("-",AB$1,1)-1)-1)+VALUE(LEFT(AC$1,FIND("-",AC$1,1)-1)-1),0,AVERAGE(INDEX($AB:$AB,ROW($AB1947)-VALUE(LEFT(AC$1,FIND("-",AC$1,1)-1))+1):$AB1947))</f>
        <v>50.392666914406099</v>
      </c>
      <c r="AE1947">
        <f t="shared" si="276"/>
        <v>97086844</v>
      </c>
      <c r="AG1947" t="str">
        <f t="shared" si="278"/>
        <v/>
      </c>
    </row>
    <row r="1948" spans="1:33" x14ac:dyDescent="0.25">
      <c r="A1948" s="6">
        <v>39301</v>
      </c>
      <c r="B1948">
        <v>1.07</v>
      </c>
      <c r="C1948">
        <v>1.08</v>
      </c>
      <c r="D1948">
        <v>1.03</v>
      </c>
      <c r="E1948">
        <v>1.04</v>
      </c>
      <c r="F1948">
        <v>0.59958199999999995</v>
      </c>
      <c r="G1948">
        <v>1163500</v>
      </c>
      <c r="I1948" t="str">
        <f t="shared" si="271"/>
        <v/>
      </c>
      <c r="J1948" t="str">
        <f t="shared" si="272"/>
        <v/>
      </c>
      <c r="K1948" t="str">
        <f t="shared" si="273"/>
        <v/>
      </c>
      <c r="M1948" s="11" t="str">
        <f t="shared" si="277"/>
        <v/>
      </c>
      <c r="O1948">
        <f>IF(ROW($E1948)&lt;=VALUE(LEFT(O$1,FIND("-",O$1,1)-1)),0,IF(ROW($E1948)=VALUE(LEFT(O$1,FIND("-",O$1,1)-1))+1,AVERAGE(INDEX($E:$E,ROW($E1948)-VALUE(LEFT(O$1,FIND("-",O$1,1)-1))):$E1948),($E1948*(2/(VALUE(LEFT(O$1,FIND("-",O$1,1)-1))+1)))+(O1947*(1-(2/(VALUE(LEFT(O$1,FIND("-",O$1,1)-1))+1))))))</f>
        <v>0.71774074068769123</v>
      </c>
      <c r="Q1948">
        <f>IF(ROW($E1948)&lt;=VALUE(LEFT(Q$1,FIND("-",Q$1,1)-1)),0,IF(ROW($E1948)=VALUE(LEFT(Q$1,FIND("-",Q$1,1)-1))+1,AVERAGE(INDEX($E:$E,ROW($E1948)-VALUE(LEFT(Q$1,FIND("-",Q$1,1)-1))):$E1948),($E1948*(2/(VALUE(LEFT(Q$1,FIND("-",Q$1,1)-1))+1)))+(Q1947*(1-(2/(VALUE(LEFT(Q$1,FIND("-",Q$1,1)-1))+1))))))</f>
        <v>1.0646962398636033</v>
      </c>
      <c r="R1948">
        <f>IF(ROW($E1948)&lt;=VALUE(LEFT(R$1,FIND("-",R$1,1)-1)),0,IF(ROW($E1948)=VALUE(LEFT(R$1,FIND("-",R$1,1)-1))+1,AVERAGE(INDEX($E:$E,ROW($E1948)-VALUE(LEFT(R$1,FIND("-",R$1,1)-1))):$E1948),($E1948*(2/(VALUE(LEFT(R$1,FIND("-",R$1,1)-1))+1)))+(R1947*(1-(2/(VALUE(LEFT(R$1,FIND("-",R$1,1)-1))+1))))))</f>
        <v>1.0558406295077667</v>
      </c>
      <c r="S1948">
        <f t="shared" si="274"/>
        <v>8.8556103558365962E-3</v>
      </c>
      <c r="T1948">
        <f>IF(ROW($E1948)&lt;=MAX(VALUE(LEFT(Q$1,FIND("-",Q$1,1)-1)),VALUE(LEFT(R$1,FIND("-",R$1,1)-1)))+VALUE(LEFT(T$1,FIND("-",T$1,1)-1))-1,0,IF(ROW($E1948)=MAX(VALUE(LEFT(Q$1,FIND("-",Q$1,1)-1)),VALUE(LEFT(R$1,FIND("-",R$1,1)-1)))+VALUE(LEFT(T$1,FIND("-",T$1,1)-1)),AVERAGE(INDEX($S:$S,ROW(S1948)-VALUE(LEFT(T$1,FIND("-",T$1,1)-1))+1):S1948),($S1948*(2/(VALUE(LEFT(T$1,FIND("-",T$1,1)-1))+1)))+(T1947*(1-(2/(VALUE(LEFT(T$1,FIND("-",T$1,1)-1))+1))))))</f>
        <v>2.0013504929034927E-2</v>
      </c>
      <c r="V1948">
        <f t="shared" si="275"/>
        <v>1.0000000000000009E-2</v>
      </c>
      <c r="W1948">
        <f>IF(ROW($E1948)&lt;=VALUE(LEFT(W$1,FIND("-",W$1,1)-1))+1,0,IF(ROW($E1947)=VALUE(LEFT(W$1,FIND("-",W$1,1)-1))+1,100-100/(1+ABS((SUMIF(INDEX($V:$V,ROW($V1948)-VALUE(LEFT(W$1,FIND("-",W$1,1)-1))+1):$V1948,"&gt;0",INDEX($V:$V,ROW($V1948)-VALUE(LEFT(W$1,FIND("-",W$1,1)-1))+1):$V1948)/COUNTIF(INDEX($V:$V,ROW($V1948)-VALUE(LEFT(W$1,FIND("-",W$1,1)-1))+1):$V1948,"&gt;0"))/(SUMIF(INDEX($V:$V,ROW($V1948)-VALUE(LEFT(W$1,FIND("-",W$1,1)-1))+1):$V1948,"&lt;0",INDEX($V:$V,ROW($V1948)-VALUE(LEFT(W$1,FIND("-",W$1,1)-1))+1):$V1948)/COUNTIF(INDEX($V:$V,ROW($V1948)-VALUE(LEFT(W$1,FIND("-",W$1,1)-1))+1):$V1948,"&lt;0")))),100-100/(1+ABS((SUMIF(INDEX($V:$V,ROW($V1948)-VALUE(LEFT(W$1,FIND("-",W$1,1)-1))+1):$V1948,"&gt;0",INDEX($V:$V,ROW($V1948)-VALUE(LEFT(W$1,FIND("-",W$1,1)-1))+1):$V1948)/VALUE(LEFT(W$1,FIND("-",W$1,1)-1)))/(SUMIF(INDEX($V:$V,ROW($V1948)-VALUE(LEFT(W$1,FIND("-",W$1,1)-1))+1):$V1948,"&lt;0",INDEX($V:$V,ROW($V1948)-VALUE(LEFT(W$1,FIND("-",W$1,1)-1))+1):$V1948)/VALUE(LEFT(W$1,FIND("-",W$1,1)-1)))))))</f>
        <v>50</v>
      </c>
      <c r="Y1948">
        <f>IF(ROW($E1948)&lt;=VALUE(LEFT(Y$1,FIND("-",Y$1,1)-1)),0,MAX(INDEX(C:C,ROW(C1948)-VALUE(LEFT(Y$1,FIND("-",Y$1,1)-1))+1):C1948))</f>
        <v>1.1399999999999999</v>
      </c>
      <c r="Z1948">
        <f>IF(ROW($E1948)&lt;=VALUE(LEFT(Z$1,FIND("-",Z$1,1)-1)),0,MIN(INDEX(D:D,ROW(D1948)-VALUE(LEFT(Z$1,FIND("-",Z$1,1)-1))+1):D1948))</f>
        <v>0.99</v>
      </c>
      <c r="AA1948">
        <f t="shared" si="279"/>
        <v>33.333333333333378</v>
      </c>
      <c r="AB1948">
        <f>IF(ROW($AA1948)&lt;=VALUE(LEFT(AA$1,FIND("-",AA$1,1)-1))+VALUE(LEFT(AB$1,FIND("-",AB$1,1)-1)-1),0,AVERAGE(INDEX($AA:$AA,ROW($AA1948)-VALUE(LEFT(AB$1,FIND("-",AB$1,1)-1))+1):$AA1948))</f>
        <v>42.222222222222278</v>
      </c>
      <c r="AC1948">
        <f>IF(ROW($AA1948)&lt;=VALUE(LEFT(AA$1,FIND("-",AA$1,1)-1))+VALUE(LEFT(AB$1,FIND("-",AB$1,1)-1)-1)+VALUE(LEFT(AC$1,FIND("-",AC$1,1)-1)-1),0,AVERAGE(INDEX($AB:$AB,ROW($AB1948)-VALUE(LEFT(AC$1,FIND("-",AC$1,1)-1))+1):$AB1948))</f>
        <v>50.271274619100772</v>
      </c>
      <c r="AE1948">
        <f t="shared" si="276"/>
        <v>98250344</v>
      </c>
      <c r="AG1948" t="str">
        <f t="shared" si="278"/>
        <v/>
      </c>
    </row>
    <row r="1949" spans="1:33" x14ac:dyDescent="0.25">
      <c r="A1949" s="6">
        <v>39302</v>
      </c>
      <c r="B1949">
        <v>1.04</v>
      </c>
      <c r="C1949">
        <v>1.1100000000000001</v>
      </c>
      <c r="D1949">
        <v>1.04</v>
      </c>
      <c r="E1949">
        <v>1.1100000000000001</v>
      </c>
      <c r="F1949">
        <v>0.63993800000000001</v>
      </c>
      <c r="G1949">
        <v>919200</v>
      </c>
      <c r="I1949" t="str">
        <f t="shared" si="271"/>
        <v/>
      </c>
      <c r="J1949" t="str">
        <f t="shared" si="272"/>
        <v/>
      </c>
      <c r="K1949" t="str">
        <f t="shared" si="273"/>
        <v/>
      </c>
      <c r="M1949" s="11" t="str">
        <f t="shared" si="277"/>
        <v/>
      </c>
      <c r="O1949">
        <f>IF(ROW($E1949)&lt;=VALUE(LEFT(O$1,FIND("-",O$1,1)-1)),0,IF(ROW($E1949)=VALUE(LEFT(O$1,FIND("-",O$1,1)-1))+1,AVERAGE(INDEX($E:$E,ROW($E1949)-VALUE(LEFT(O$1,FIND("-",O$1,1)-1))):$E1949),($E1949*(2/(VALUE(LEFT(O$1,FIND("-",O$1,1)-1))+1)))+(O1948*(1-(2/(VALUE(LEFT(O$1,FIND("-",O$1,1)-1))+1))))))</f>
        <v>0.72164381789477894</v>
      </c>
      <c r="Q1949">
        <f>IF(ROW($E1949)&lt;=VALUE(LEFT(Q$1,FIND("-",Q$1,1)-1)),0,IF(ROW($E1949)=VALUE(LEFT(Q$1,FIND("-",Q$1,1)-1))+1,AVERAGE(INDEX($E:$E,ROW($E1949)-VALUE(LEFT(Q$1,FIND("-",Q$1,1)-1))):$E1949),($E1949*(2/(VALUE(LEFT(Q$1,FIND("-",Q$1,1)-1))+1)))+(Q1948*(1-(2/(VALUE(LEFT(Q$1,FIND("-",Q$1,1)-1))+1))))))</f>
        <v>1.0716660491153567</v>
      </c>
      <c r="R1949">
        <f>IF(ROW($E1949)&lt;=VALUE(LEFT(R$1,FIND("-",R$1,1)-1)),0,IF(ROW($E1949)=VALUE(LEFT(R$1,FIND("-",R$1,1)-1))+1,AVERAGE(INDEX($E:$E,ROW($E1949)-VALUE(LEFT(R$1,FIND("-",R$1,1)-1))):$E1949),($E1949*(2/(VALUE(LEFT(R$1,FIND("-",R$1,1)-1))+1)))+(R1948*(1-(2/(VALUE(LEFT(R$1,FIND("-",R$1,1)-1))+1))))))</f>
        <v>1.0598524347294136</v>
      </c>
      <c r="S1949">
        <f t="shared" si="274"/>
        <v>1.1813614385943083E-2</v>
      </c>
      <c r="T1949">
        <f>IF(ROW($E1949)&lt;=MAX(VALUE(LEFT(Q$1,FIND("-",Q$1,1)-1)),VALUE(LEFT(R$1,FIND("-",R$1,1)-1)))+VALUE(LEFT(T$1,FIND("-",T$1,1)-1))-1,0,IF(ROW($E1949)=MAX(VALUE(LEFT(Q$1,FIND("-",Q$1,1)-1)),VALUE(LEFT(R$1,FIND("-",R$1,1)-1)))+VALUE(LEFT(T$1,FIND("-",T$1,1)-1)),AVERAGE(INDEX($S:$S,ROW(S1949)-VALUE(LEFT(T$1,FIND("-",T$1,1)-1))+1):S1949),($S1949*(2/(VALUE(LEFT(T$1,FIND("-",T$1,1)-1))+1)))+(T1948*(1-(2/(VALUE(LEFT(T$1,FIND("-",T$1,1)-1))+1))))))</f>
        <v>1.8373526820416559E-2</v>
      </c>
      <c r="V1949">
        <f t="shared" si="275"/>
        <v>7.0000000000000062E-2</v>
      </c>
      <c r="W1949">
        <f>IF(ROW($E1949)&lt;=VALUE(LEFT(W$1,FIND("-",W$1,1)-1))+1,0,IF(ROW($E1948)=VALUE(LEFT(W$1,FIND("-",W$1,1)-1))+1,100-100/(1+ABS((SUMIF(INDEX($V:$V,ROW($V1949)-VALUE(LEFT(W$1,FIND("-",W$1,1)-1))+1):$V1949,"&gt;0",INDEX($V:$V,ROW($V1949)-VALUE(LEFT(W$1,FIND("-",W$1,1)-1))+1):$V1949)/COUNTIF(INDEX($V:$V,ROW($V1949)-VALUE(LEFT(W$1,FIND("-",W$1,1)-1))+1):$V1949,"&gt;0"))/(SUMIF(INDEX($V:$V,ROW($V1949)-VALUE(LEFT(W$1,FIND("-",W$1,1)-1))+1):$V1949,"&lt;0",INDEX($V:$V,ROW($V1949)-VALUE(LEFT(W$1,FIND("-",W$1,1)-1))+1):$V1949)/COUNTIF(INDEX($V:$V,ROW($V1949)-VALUE(LEFT(W$1,FIND("-",W$1,1)-1))+1):$V1949,"&lt;0")))),100-100/(1+ABS((SUMIF(INDEX($V:$V,ROW($V1949)-VALUE(LEFT(W$1,FIND("-",W$1,1)-1))+1):$V1949,"&gt;0",INDEX($V:$V,ROW($V1949)-VALUE(LEFT(W$1,FIND("-",W$1,1)-1))+1):$V1949)/VALUE(LEFT(W$1,FIND("-",W$1,1)-1)))/(SUMIF(INDEX($V:$V,ROW($V1949)-VALUE(LEFT(W$1,FIND("-",W$1,1)-1))+1):$V1949,"&lt;0",INDEX($V:$V,ROW($V1949)-VALUE(LEFT(W$1,FIND("-",W$1,1)-1))+1):$V1949)/VALUE(LEFT(W$1,FIND("-",W$1,1)-1)))))))</f>
        <v>55.357142857142861</v>
      </c>
      <c r="Y1949">
        <f>IF(ROW($E1949)&lt;=VALUE(LEFT(Y$1,FIND("-",Y$1,1)-1)),0,MAX(INDEX(C:C,ROW(C1949)-VALUE(LEFT(Y$1,FIND("-",Y$1,1)-1))+1):C1949))</f>
        <v>1.1399999999999999</v>
      </c>
      <c r="Z1949">
        <f>IF(ROW($E1949)&lt;=VALUE(LEFT(Z$1,FIND("-",Z$1,1)-1)),0,MIN(INDEX(D:D,ROW(D1949)-VALUE(LEFT(Z$1,FIND("-",Z$1,1)-1))+1):D1949))</f>
        <v>0.99</v>
      </c>
      <c r="AA1949">
        <f t="shared" si="279"/>
        <v>80.000000000000114</v>
      </c>
      <c r="AB1949">
        <f>IF(ROW($AA1949)&lt;=VALUE(LEFT(AA$1,FIND("-",AA$1,1)-1))+VALUE(LEFT(AB$1,FIND("-",AB$1,1)-1)-1),0,AVERAGE(INDEX($AA:$AA,ROW($AA1949)-VALUE(LEFT(AB$1,FIND("-",AB$1,1)-1))+1):$AA1949))</f>
        <v>46.666666666666735</v>
      </c>
      <c r="AC1949">
        <f>IF(ROW($AA1949)&lt;=VALUE(LEFT(AA$1,FIND("-",AA$1,1)-1))+VALUE(LEFT(AB$1,FIND("-",AB$1,1)-1)-1)+VALUE(LEFT(AC$1,FIND("-",AC$1,1)-1)-1),0,AVERAGE(INDEX($AB:$AB,ROW($AB1949)-VALUE(LEFT(AC$1,FIND("-",AC$1,1)-1))+1):$AB1949))</f>
        <v>48.212560386473491</v>
      </c>
      <c r="AE1949">
        <f t="shared" si="276"/>
        <v>99169544</v>
      </c>
      <c r="AG1949" t="str">
        <f t="shared" si="278"/>
        <v/>
      </c>
    </row>
    <row r="1950" spans="1:33" x14ac:dyDescent="0.25">
      <c r="A1950" s="6">
        <v>39303</v>
      </c>
      <c r="B1950">
        <v>1.1299999999999999</v>
      </c>
      <c r="C1950">
        <v>1.1399999999999999</v>
      </c>
      <c r="D1950">
        <v>1.1000000000000001</v>
      </c>
      <c r="E1950">
        <v>1.1100000000000001</v>
      </c>
      <c r="F1950">
        <v>0.63993800000000001</v>
      </c>
      <c r="G1950">
        <v>1225500</v>
      </c>
      <c r="I1950" t="str">
        <f t="shared" si="271"/>
        <v/>
      </c>
      <c r="J1950" t="str">
        <f t="shared" si="272"/>
        <v/>
      </c>
      <c r="K1950" t="str">
        <f t="shared" si="273"/>
        <v/>
      </c>
      <c r="M1950" s="11" t="str">
        <f t="shared" si="277"/>
        <v/>
      </c>
      <c r="O1950">
        <f>IF(ROW($E1950)&lt;=VALUE(LEFT(O$1,FIND("-",O$1,1)-1)),0,IF(ROW($E1950)=VALUE(LEFT(O$1,FIND("-",O$1,1)-1))+1,AVERAGE(INDEX($E:$E,ROW($E1950)-VALUE(LEFT(O$1,FIND("-",O$1,1)-1))):$E1950),($E1950*(2/(VALUE(LEFT(O$1,FIND("-",O$1,1)-1))+1)))+(O1949*(1-(2/(VALUE(LEFT(O$1,FIND("-",O$1,1)-1))+1))))))</f>
        <v>0.72550805851274136</v>
      </c>
      <c r="Q1950">
        <f>IF(ROW($E1950)&lt;=VALUE(LEFT(Q$1,FIND("-",Q$1,1)-1)),0,IF(ROW($E1950)=VALUE(LEFT(Q$1,FIND("-",Q$1,1)-1))+1,AVERAGE(INDEX($E:$E,ROW($E1950)-VALUE(LEFT(Q$1,FIND("-",Q$1,1)-1))):$E1950),($E1950*(2/(VALUE(LEFT(Q$1,FIND("-",Q$1,1)-1))+1)))+(Q1949*(1-(2/(VALUE(LEFT(Q$1,FIND("-",Q$1,1)-1))+1))))))</f>
        <v>1.0775635800206864</v>
      </c>
      <c r="R1950">
        <f>IF(ROW($E1950)&lt;=VALUE(LEFT(R$1,FIND("-",R$1,1)-1)),0,IF(ROW($E1950)=VALUE(LEFT(R$1,FIND("-",R$1,1)-1))+1,AVERAGE(INDEX($E:$E,ROW($E1950)-VALUE(LEFT(R$1,FIND("-",R$1,1)-1))):$E1950),($E1950*(2/(VALUE(LEFT(R$1,FIND("-",R$1,1)-1))+1)))+(R1949*(1-(2/(VALUE(LEFT(R$1,FIND("-",R$1,1)-1))+1))))))</f>
        <v>1.0635670691939014</v>
      </c>
      <c r="S1950">
        <f t="shared" si="274"/>
        <v>1.3996510826784991E-2</v>
      </c>
      <c r="T1950">
        <f>IF(ROW($E1950)&lt;=MAX(VALUE(LEFT(Q$1,FIND("-",Q$1,1)-1)),VALUE(LEFT(R$1,FIND("-",R$1,1)-1)))+VALUE(LEFT(T$1,FIND("-",T$1,1)-1))-1,0,IF(ROW($E1950)=MAX(VALUE(LEFT(Q$1,FIND("-",Q$1,1)-1)),VALUE(LEFT(R$1,FIND("-",R$1,1)-1)))+VALUE(LEFT(T$1,FIND("-",T$1,1)-1)),AVERAGE(INDEX($S:$S,ROW(S1950)-VALUE(LEFT(T$1,FIND("-",T$1,1)-1))+1):S1950),($S1950*(2/(VALUE(LEFT(T$1,FIND("-",T$1,1)-1))+1)))+(T1949*(1-(2/(VALUE(LEFT(T$1,FIND("-",T$1,1)-1))+1))))))</f>
        <v>1.7498123621690245E-2</v>
      </c>
      <c r="V1950">
        <f t="shared" si="275"/>
        <v>0</v>
      </c>
      <c r="W1950">
        <f>IF(ROW($E1950)&lt;=VALUE(LEFT(W$1,FIND("-",W$1,1)-1))+1,0,IF(ROW($E1949)=VALUE(LEFT(W$1,FIND("-",W$1,1)-1))+1,100-100/(1+ABS((SUMIF(INDEX($V:$V,ROW($V1950)-VALUE(LEFT(W$1,FIND("-",W$1,1)-1))+1):$V1950,"&gt;0",INDEX($V:$V,ROW($V1950)-VALUE(LEFT(W$1,FIND("-",W$1,1)-1))+1):$V1950)/COUNTIF(INDEX($V:$V,ROW($V1950)-VALUE(LEFT(W$1,FIND("-",W$1,1)-1))+1):$V1950,"&gt;0"))/(SUMIF(INDEX($V:$V,ROW($V1950)-VALUE(LEFT(W$1,FIND("-",W$1,1)-1))+1):$V1950,"&lt;0",INDEX($V:$V,ROW($V1950)-VALUE(LEFT(W$1,FIND("-",W$1,1)-1))+1):$V1950)/COUNTIF(INDEX($V:$V,ROW($V1950)-VALUE(LEFT(W$1,FIND("-",W$1,1)-1))+1):$V1950,"&lt;0")))),100-100/(1+ABS((SUMIF(INDEX($V:$V,ROW($V1950)-VALUE(LEFT(W$1,FIND("-",W$1,1)-1))+1):$V1950,"&gt;0",INDEX($V:$V,ROW($V1950)-VALUE(LEFT(W$1,FIND("-",W$1,1)-1))+1):$V1950)/VALUE(LEFT(W$1,FIND("-",W$1,1)-1)))/(SUMIF(INDEX($V:$V,ROW($V1950)-VALUE(LEFT(W$1,FIND("-",W$1,1)-1))+1):$V1950,"&lt;0",INDEX($V:$V,ROW($V1950)-VALUE(LEFT(W$1,FIND("-",W$1,1)-1))+1):$V1950)/VALUE(LEFT(W$1,FIND("-",W$1,1)-1)))))))</f>
        <v>55.357142857142861</v>
      </c>
      <c r="Y1950">
        <f>IF(ROW($E1950)&lt;=VALUE(LEFT(Y$1,FIND("-",Y$1,1)-1)),0,MAX(INDEX(C:C,ROW(C1950)-VALUE(LEFT(Y$1,FIND("-",Y$1,1)-1))+1):C1950))</f>
        <v>1.1399999999999999</v>
      </c>
      <c r="Z1950">
        <f>IF(ROW($E1950)&lt;=VALUE(LEFT(Z$1,FIND("-",Z$1,1)-1)),0,MIN(INDEX(D:D,ROW(D1950)-VALUE(LEFT(Z$1,FIND("-",Z$1,1)-1))+1):D1950))</f>
        <v>0.99</v>
      </c>
      <c r="AA1950">
        <f t="shared" si="279"/>
        <v>80.000000000000114</v>
      </c>
      <c r="AB1950">
        <f>IF(ROW($AA1950)&lt;=VALUE(LEFT(AA$1,FIND("-",AA$1,1)-1))+VALUE(LEFT(AB$1,FIND("-",AB$1,1)-1)-1),0,AVERAGE(INDEX($AA:$AA,ROW($AA1950)-VALUE(LEFT(AB$1,FIND("-",AB$1,1)-1))+1):$AA1950))</f>
        <v>64.444444444444528</v>
      </c>
      <c r="AC1950">
        <f>IF(ROW($AA1950)&lt;=VALUE(LEFT(AA$1,FIND("-",AA$1,1)-1))+VALUE(LEFT(AB$1,FIND("-",AB$1,1)-1)-1)+VALUE(LEFT(AC$1,FIND("-",AC$1,1)-1)-1),0,AVERAGE(INDEX($AB:$AB,ROW($AB1950)-VALUE(LEFT(AC$1,FIND("-",AC$1,1)-1))+1):$AB1950))</f>
        <v>51.111111111111178</v>
      </c>
      <c r="AE1950">
        <f t="shared" si="276"/>
        <v>99169544</v>
      </c>
      <c r="AG1950" t="str">
        <f t="shared" si="278"/>
        <v/>
      </c>
    </row>
    <row r="1951" spans="1:33" x14ac:dyDescent="0.25">
      <c r="A1951" s="6">
        <v>39304</v>
      </c>
      <c r="B1951">
        <v>1.1000000000000001</v>
      </c>
      <c r="C1951">
        <v>1.1200000000000001</v>
      </c>
      <c r="D1951">
        <v>1.04</v>
      </c>
      <c r="E1951">
        <v>1.1000000000000001</v>
      </c>
      <c r="F1951">
        <v>0.63417299999999999</v>
      </c>
      <c r="G1951">
        <v>861900</v>
      </c>
      <c r="I1951" t="str">
        <f t="shared" si="271"/>
        <v/>
      </c>
      <c r="J1951" t="str">
        <f t="shared" si="272"/>
        <v/>
      </c>
      <c r="K1951" t="str">
        <f t="shared" si="273"/>
        <v/>
      </c>
      <c r="M1951" s="11" t="str">
        <f t="shared" si="277"/>
        <v/>
      </c>
      <c r="O1951">
        <f>IF(ROW($E1951)&lt;=VALUE(LEFT(O$1,FIND("-",O$1,1)-1)),0,IF(ROW($E1951)=VALUE(LEFT(O$1,FIND("-",O$1,1)-1))+1,AVERAGE(INDEX($E:$E,ROW($E1951)-VALUE(LEFT(O$1,FIND("-",O$1,1)-1))):$E1951),($E1951*(2/(VALUE(LEFT(O$1,FIND("-",O$1,1)-1))+1)))+(O1950*(1-(2/(VALUE(LEFT(O$1,FIND("-",O$1,1)-1))+1))))))</f>
        <v>0.72923434648773899</v>
      </c>
      <c r="Q1951">
        <f>IF(ROW($E1951)&lt;=VALUE(LEFT(Q$1,FIND("-",Q$1,1)-1)),0,IF(ROW($E1951)=VALUE(LEFT(Q$1,FIND("-",Q$1,1)-1))+1,AVERAGE(INDEX($E:$E,ROW($E1951)-VALUE(LEFT(Q$1,FIND("-",Q$1,1)-1))):$E1951),($E1951*(2/(VALUE(LEFT(Q$1,FIND("-",Q$1,1)-1))+1)))+(Q1950*(1-(2/(VALUE(LEFT(Q$1,FIND("-",Q$1,1)-1))+1))))))</f>
        <v>1.0810153369405808</v>
      </c>
      <c r="R1951">
        <f>IF(ROW($E1951)&lt;=VALUE(LEFT(R$1,FIND("-",R$1,1)-1)),0,IF(ROW($E1951)=VALUE(LEFT(R$1,FIND("-",R$1,1)-1))+1,AVERAGE(INDEX($E:$E,ROW($E1951)-VALUE(LEFT(R$1,FIND("-",R$1,1)-1))):$E1951),($E1951*(2/(VALUE(LEFT(R$1,FIND("-",R$1,1)-1))+1)))+(R1950*(1-(2/(VALUE(LEFT(R$1,FIND("-",R$1,1)-1))+1))))))</f>
        <v>1.066265804809168</v>
      </c>
      <c r="S1951">
        <f t="shared" si="274"/>
        <v>1.4749532131412835E-2</v>
      </c>
      <c r="T1951">
        <f>IF(ROW($E1951)&lt;=MAX(VALUE(LEFT(Q$1,FIND("-",Q$1,1)-1)),VALUE(LEFT(R$1,FIND("-",R$1,1)-1)))+VALUE(LEFT(T$1,FIND("-",T$1,1)-1))-1,0,IF(ROW($E1951)=MAX(VALUE(LEFT(Q$1,FIND("-",Q$1,1)-1)),VALUE(LEFT(R$1,FIND("-",R$1,1)-1)))+VALUE(LEFT(T$1,FIND("-",T$1,1)-1)),AVERAGE(INDEX($S:$S,ROW(S1951)-VALUE(LEFT(T$1,FIND("-",T$1,1)-1))+1):S1951),($S1951*(2/(VALUE(LEFT(T$1,FIND("-",T$1,1)-1))+1)))+(T1950*(1-(2/(VALUE(LEFT(T$1,FIND("-",T$1,1)-1))+1))))))</f>
        <v>1.6948405323634765E-2</v>
      </c>
      <c r="V1951">
        <f t="shared" si="275"/>
        <v>-1.0000000000000009E-2</v>
      </c>
      <c r="W1951">
        <f>IF(ROW($E1951)&lt;=VALUE(LEFT(W$1,FIND("-",W$1,1)-1))+1,0,IF(ROW($E1950)=VALUE(LEFT(W$1,FIND("-",W$1,1)-1))+1,100-100/(1+ABS((SUMIF(INDEX($V:$V,ROW($V1951)-VALUE(LEFT(W$1,FIND("-",W$1,1)-1))+1):$V1951,"&gt;0",INDEX($V:$V,ROW($V1951)-VALUE(LEFT(W$1,FIND("-",W$1,1)-1))+1):$V1951)/COUNTIF(INDEX($V:$V,ROW($V1951)-VALUE(LEFT(W$1,FIND("-",W$1,1)-1))+1):$V1951,"&gt;0"))/(SUMIF(INDEX($V:$V,ROW($V1951)-VALUE(LEFT(W$1,FIND("-",W$1,1)-1))+1):$V1951,"&lt;0",INDEX($V:$V,ROW($V1951)-VALUE(LEFT(W$1,FIND("-",W$1,1)-1))+1):$V1951)/COUNTIF(INDEX($V:$V,ROW($V1951)-VALUE(LEFT(W$1,FIND("-",W$1,1)-1))+1):$V1951,"&lt;0")))),100-100/(1+ABS((SUMIF(INDEX($V:$V,ROW($V1951)-VALUE(LEFT(W$1,FIND("-",W$1,1)-1))+1):$V1951,"&gt;0",INDEX($V:$V,ROW($V1951)-VALUE(LEFT(W$1,FIND("-",W$1,1)-1))+1):$V1951)/VALUE(LEFT(W$1,FIND("-",W$1,1)-1)))/(SUMIF(INDEX($V:$V,ROW($V1951)-VALUE(LEFT(W$1,FIND("-",W$1,1)-1))+1):$V1951,"&lt;0",INDEX($V:$V,ROW($V1951)-VALUE(LEFT(W$1,FIND("-",W$1,1)-1))+1):$V1951)/VALUE(LEFT(W$1,FIND("-",W$1,1)-1)))))))</f>
        <v>56.363636363636367</v>
      </c>
      <c r="Y1951">
        <f>IF(ROW($E1951)&lt;=VALUE(LEFT(Y$1,FIND("-",Y$1,1)-1)),0,MAX(INDEX(C:C,ROW(C1951)-VALUE(LEFT(Y$1,FIND("-",Y$1,1)-1))+1):C1951))</f>
        <v>1.1399999999999999</v>
      </c>
      <c r="Z1951">
        <f>IF(ROW($E1951)&lt;=VALUE(LEFT(Z$1,FIND("-",Z$1,1)-1)),0,MIN(INDEX(D:D,ROW(D1951)-VALUE(LEFT(Z$1,FIND("-",Z$1,1)-1))+1):D1951))</f>
        <v>0.99</v>
      </c>
      <c r="AA1951">
        <f t="shared" si="279"/>
        <v>73.333333333333442</v>
      </c>
      <c r="AB1951">
        <f>IF(ROW($AA1951)&lt;=VALUE(LEFT(AA$1,FIND("-",AA$1,1)-1))+VALUE(LEFT(AB$1,FIND("-",AB$1,1)-1)-1),0,AVERAGE(INDEX($AA:$AA,ROW($AA1951)-VALUE(LEFT(AB$1,FIND("-",AB$1,1)-1))+1):$AA1951))</f>
        <v>77.777777777777885</v>
      </c>
      <c r="AC1951">
        <f>IF(ROW($AA1951)&lt;=VALUE(LEFT(AA$1,FIND("-",AA$1,1)-1))+VALUE(LEFT(AB$1,FIND("-",AB$1,1)-1)-1)+VALUE(LEFT(AC$1,FIND("-",AC$1,1)-1)-1),0,AVERAGE(INDEX($AB:$AB,ROW($AB1951)-VALUE(LEFT(AC$1,FIND("-",AC$1,1)-1))+1):$AB1951))</f>
        <v>62.962962962963047</v>
      </c>
      <c r="AE1951">
        <f t="shared" si="276"/>
        <v>98307644</v>
      </c>
      <c r="AG1951" t="str">
        <f t="shared" si="278"/>
        <v/>
      </c>
    </row>
    <row r="1952" spans="1:33" x14ac:dyDescent="0.25">
      <c r="A1952" s="6">
        <v>39307</v>
      </c>
      <c r="B1952">
        <v>1.1000000000000001</v>
      </c>
      <c r="C1952">
        <v>1.1000000000000001</v>
      </c>
      <c r="D1952">
        <v>1.1000000000000001</v>
      </c>
      <c r="E1952">
        <v>1.1000000000000001</v>
      </c>
      <c r="F1952">
        <v>0.63417299999999999</v>
      </c>
      <c r="G1952">
        <v>0</v>
      </c>
      <c r="I1952" t="str">
        <f t="shared" si="271"/>
        <v/>
      </c>
      <c r="J1952" t="str">
        <f t="shared" si="272"/>
        <v/>
      </c>
      <c r="K1952" t="str">
        <f t="shared" si="273"/>
        <v/>
      </c>
      <c r="M1952" s="11" t="str">
        <f t="shared" si="277"/>
        <v/>
      </c>
      <c r="O1952">
        <f>IF(ROW($E1952)&lt;=VALUE(LEFT(O$1,FIND("-",O$1,1)-1)),0,IF(ROW($E1952)=VALUE(LEFT(O$1,FIND("-",O$1,1)-1))+1,AVERAGE(INDEX($E:$E,ROW($E1952)-VALUE(LEFT(O$1,FIND("-",O$1,1)-1))):$E1952),($E1952*(2/(VALUE(LEFT(O$1,FIND("-",O$1,1)-1))+1)))+(O1951*(1-(2/(VALUE(LEFT(O$1,FIND("-",O$1,1)-1))+1))))))</f>
        <v>0.73292355697044809</v>
      </c>
      <c r="Q1952">
        <f>IF(ROW($E1952)&lt;=VALUE(LEFT(Q$1,FIND("-",Q$1,1)-1)),0,IF(ROW($E1952)=VALUE(LEFT(Q$1,FIND("-",Q$1,1)-1))+1,AVERAGE(INDEX($E:$E,ROW($E1952)-VALUE(LEFT(Q$1,FIND("-",Q$1,1)-1))):$E1952),($E1952*(2/(VALUE(LEFT(Q$1,FIND("-",Q$1,1)-1))+1)))+(Q1951*(1-(2/(VALUE(LEFT(Q$1,FIND("-",Q$1,1)-1))+1))))))</f>
        <v>1.0839360543343377</v>
      </c>
      <c r="R1952">
        <f>IF(ROW($E1952)&lt;=VALUE(LEFT(R$1,FIND("-",R$1,1)-1)),0,IF(ROW($E1952)=VALUE(LEFT(R$1,FIND("-",R$1,1)-1))+1,AVERAGE(INDEX($E:$E,ROW($E1952)-VALUE(LEFT(R$1,FIND("-",R$1,1)-1))):$E1952),($E1952*(2/(VALUE(LEFT(R$1,FIND("-",R$1,1)-1))+1)))+(R1951*(1-(2/(VALUE(LEFT(R$1,FIND("-",R$1,1)-1))+1))))))</f>
        <v>1.0687646340825629</v>
      </c>
      <c r="S1952">
        <f t="shared" si="274"/>
        <v>1.5171420251774759E-2</v>
      </c>
      <c r="T1952">
        <f>IF(ROW($E1952)&lt;=MAX(VALUE(LEFT(Q$1,FIND("-",Q$1,1)-1)),VALUE(LEFT(R$1,FIND("-",R$1,1)-1)))+VALUE(LEFT(T$1,FIND("-",T$1,1)-1))-1,0,IF(ROW($E1952)=MAX(VALUE(LEFT(Q$1,FIND("-",Q$1,1)-1)),VALUE(LEFT(R$1,FIND("-",R$1,1)-1)))+VALUE(LEFT(T$1,FIND("-",T$1,1)-1)),AVERAGE(INDEX($S:$S,ROW(S1952)-VALUE(LEFT(T$1,FIND("-",T$1,1)-1))+1):S1952),($S1952*(2/(VALUE(LEFT(T$1,FIND("-",T$1,1)-1))+1)))+(T1951*(1-(2/(VALUE(LEFT(T$1,FIND("-",T$1,1)-1))+1))))))</f>
        <v>1.6593008309262764E-2</v>
      </c>
      <c r="V1952">
        <f t="shared" si="275"/>
        <v>0</v>
      </c>
      <c r="W1952">
        <f>IF(ROW($E1952)&lt;=VALUE(LEFT(W$1,FIND("-",W$1,1)-1))+1,0,IF(ROW($E1951)=VALUE(LEFT(W$1,FIND("-",W$1,1)-1))+1,100-100/(1+ABS((SUMIF(INDEX($V:$V,ROW($V1952)-VALUE(LEFT(W$1,FIND("-",W$1,1)-1))+1):$V1952,"&gt;0",INDEX($V:$V,ROW($V1952)-VALUE(LEFT(W$1,FIND("-",W$1,1)-1))+1):$V1952)/COUNTIF(INDEX($V:$V,ROW($V1952)-VALUE(LEFT(W$1,FIND("-",W$1,1)-1))+1):$V1952,"&gt;0"))/(SUMIF(INDEX($V:$V,ROW($V1952)-VALUE(LEFT(W$1,FIND("-",W$1,1)-1))+1):$V1952,"&lt;0",INDEX($V:$V,ROW($V1952)-VALUE(LEFT(W$1,FIND("-",W$1,1)-1))+1):$V1952)/COUNTIF(INDEX($V:$V,ROW($V1952)-VALUE(LEFT(W$1,FIND("-",W$1,1)-1))+1):$V1952,"&lt;0")))),100-100/(1+ABS((SUMIF(INDEX($V:$V,ROW($V1952)-VALUE(LEFT(W$1,FIND("-",W$1,1)-1))+1):$V1952,"&gt;0",INDEX($V:$V,ROW($V1952)-VALUE(LEFT(W$1,FIND("-",W$1,1)-1))+1):$V1952)/VALUE(LEFT(W$1,FIND("-",W$1,1)-1)))/(SUMIF(INDEX($V:$V,ROW($V1952)-VALUE(LEFT(W$1,FIND("-",W$1,1)-1))+1):$V1952,"&lt;0",INDEX($V:$V,ROW($V1952)-VALUE(LEFT(W$1,FIND("-",W$1,1)-1))+1):$V1952)/VALUE(LEFT(W$1,FIND("-",W$1,1)-1)))))))</f>
        <v>56.363636363636367</v>
      </c>
      <c r="Y1952">
        <f>IF(ROW($E1952)&lt;=VALUE(LEFT(Y$1,FIND("-",Y$1,1)-1)),0,MAX(INDEX(C:C,ROW(C1952)-VALUE(LEFT(Y$1,FIND("-",Y$1,1)-1))+1):C1952))</f>
        <v>1.1399999999999999</v>
      </c>
      <c r="Z1952">
        <f>IF(ROW($E1952)&lt;=VALUE(LEFT(Z$1,FIND("-",Z$1,1)-1)),0,MIN(INDEX(D:D,ROW(D1952)-VALUE(LEFT(Z$1,FIND("-",Z$1,1)-1))+1):D1952))</f>
        <v>0.99</v>
      </c>
      <c r="AA1952">
        <f t="shared" si="279"/>
        <v>73.333333333333442</v>
      </c>
      <c r="AB1952">
        <f>IF(ROW($AA1952)&lt;=VALUE(LEFT(AA$1,FIND("-",AA$1,1)-1))+VALUE(LEFT(AB$1,FIND("-",AB$1,1)-1)-1),0,AVERAGE(INDEX($AA:$AA,ROW($AA1952)-VALUE(LEFT(AB$1,FIND("-",AB$1,1)-1))+1):$AA1952))</f>
        <v>75.555555555555657</v>
      </c>
      <c r="AC1952">
        <f>IF(ROW($AA1952)&lt;=VALUE(LEFT(AA$1,FIND("-",AA$1,1)-1))+VALUE(LEFT(AB$1,FIND("-",AB$1,1)-1)-1)+VALUE(LEFT(AC$1,FIND("-",AC$1,1)-1)-1),0,AVERAGE(INDEX($AB:$AB,ROW($AB1952)-VALUE(LEFT(AC$1,FIND("-",AC$1,1)-1))+1):$AB1952))</f>
        <v>72.59259259259268</v>
      </c>
      <c r="AE1952">
        <f t="shared" si="276"/>
        <v>98307644</v>
      </c>
      <c r="AG1952" t="str">
        <f t="shared" si="278"/>
        <v/>
      </c>
    </row>
    <row r="1953" spans="1:33" x14ac:dyDescent="0.25">
      <c r="A1953" s="6">
        <v>39308</v>
      </c>
      <c r="B1953">
        <v>1.1200000000000001</v>
      </c>
      <c r="C1953">
        <v>1.1399999999999999</v>
      </c>
      <c r="D1953">
        <v>1.0900000000000001</v>
      </c>
      <c r="E1953">
        <v>1.0900000000000001</v>
      </c>
      <c r="F1953">
        <v>0.62840799999999997</v>
      </c>
      <c r="G1953">
        <v>440500</v>
      </c>
      <c r="I1953" t="str">
        <f t="shared" si="271"/>
        <v/>
      </c>
      <c r="J1953" t="str">
        <f t="shared" si="272"/>
        <v/>
      </c>
      <c r="K1953" t="str">
        <f t="shared" si="273"/>
        <v/>
      </c>
      <c r="M1953" s="11" t="str">
        <f t="shared" si="277"/>
        <v/>
      </c>
      <c r="O1953">
        <f>IF(ROW($E1953)&lt;=VALUE(LEFT(O$1,FIND("-",O$1,1)-1)),0,IF(ROW($E1953)=VALUE(LEFT(O$1,FIND("-",O$1,1)-1))+1,AVERAGE(INDEX($E:$E,ROW($E1953)-VALUE(LEFT(O$1,FIND("-",O$1,1)-1))):$E1953),($E1953*(2/(VALUE(LEFT(O$1,FIND("-",O$1,1)-1))+1)))+(O1952*(1-(2/(VALUE(LEFT(O$1,FIND("-",O$1,1)-1))+1))))))</f>
        <v>0.73647655640357801</v>
      </c>
      <c r="Q1953">
        <f>IF(ROW($E1953)&lt;=VALUE(LEFT(Q$1,FIND("-",Q$1,1)-1)),0,IF(ROW($E1953)=VALUE(LEFT(Q$1,FIND("-",Q$1,1)-1))+1,AVERAGE(INDEX($E:$E,ROW($E1953)-VALUE(LEFT(Q$1,FIND("-",Q$1,1)-1))):$E1953),($E1953*(2/(VALUE(LEFT(Q$1,FIND("-",Q$1,1)-1))+1)))+(Q1952*(1-(2/(VALUE(LEFT(Q$1,FIND("-",Q$1,1)-1))+1))))))</f>
        <v>1.084868969052132</v>
      </c>
      <c r="R1953">
        <f>IF(ROW($E1953)&lt;=VALUE(LEFT(R$1,FIND("-",R$1,1)-1)),0,IF(ROW($E1953)=VALUE(LEFT(R$1,FIND("-",R$1,1)-1))+1,AVERAGE(INDEX($E:$E,ROW($E1953)-VALUE(LEFT(R$1,FIND("-",R$1,1)-1))):$E1953),($E1953*(2/(VALUE(LEFT(R$1,FIND("-",R$1,1)-1))+1)))+(R1952*(1-(2/(VALUE(LEFT(R$1,FIND("-",R$1,1)-1))+1))))))</f>
        <v>1.0703376241505211</v>
      </c>
      <c r="S1953">
        <f t="shared" si="274"/>
        <v>1.4531344901610899E-2</v>
      </c>
      <c r="T1953">
        <f>IF(ROW($E1953)&lt;=MAX(VALUE(LEFT(Q$1,FIND("-",Q$1,1)-1)),VALUE(LEFT(R$1,FIND("-",R$1,1)-1)))+VALUE(LEFT(T$1,FIND("-",T$1,1)-1))-1,0,IF(ROW($E1953)=MAX(VALUE(LEFT(Q$1,FIND("-",Q$1,1)-1)),VALUE(LEFT(R$1,FIND("-",R$1,1)-1)))+VALUE(LEFT(T$1,FIND("-",T$1,1)-1)),AVERAGE(INDEX($S:$S,ROW(S1953)-VALUE(LEFT(T$1,FIND("-",T$1,1)-1))+1):S1953),($S1953*(2/(VALUE(LEFT(T$1,FIND("-",T$1,1)-1))+1)))+(T1952*(1-(2/(VALUE(LEFT(T$1,FIND("-",T$1,1)-1))+1))))))</f>
        <v>1.6180675627732392E-2</v>
      </c>
      <c r="V1953">
        <f t="shared" si="275"/>
        <v>-1.0000000000000009E-2</v>
      </c>
      <c r="W1953">
        <f>IF(ROW($E1953)&lt;=VALUE(LEFT(W$1,FIND("-",W$1,1)-1))+1,0,IF(ROW($E1952)=VALUE(LEFT(W$1,FIND("-",W$1,1)-1))+1,100-100/(1+ABS((SUMIF(INDEX($V:$V,ROW($V1953)-VALUE(LEFT(W$1,FIND("-",W$1,1)-1))+1):$V1953,"&gt;0",INDEX($V:$V,ROW($V1953)-VALUE(LEFT(W$1,FIND("-",W$1,1)-1))+1):$V1953)/COUNTIF(INDEX($V:$V,ROW($V1953)-VALUE(LEFT(W$1,FIND("-",W$1,1)-1))+1):$V1953,"&gt;0"))/(SUMIF(INDEX($V:$V,ROW($V1953)-VALUE(LEFT(W$1,FIND("-",W$1,1)-1))+1):$V1953,"&lt;0",INDEX($V:$V,ROW($V1953)-VALUE(LEFT(W$1,FIND("-",W$1,1)-1))+1):$V1953)/COUNTIF(INDEX($V:$V,ROW($V1953)-VALUE(LEFT(W$1,FIND("-",W$1,1)-1))+1):$V1953,"&lt;0")))),100-100/(1+ABS((SUMIF(INDEX($V:$V,ROW($V1953)-VALUE(LEFT(W$1,FIND("-",W$1,1)-1))+1):$V1953,"&gt;0",INDEX($V:$V,ROW($V1953)-VALUE(LEFT(W$1,FIND("-",W$1,1)-1))+1):$V1953)/VALUE(LEFT(W$1,FIND("-",W$1,1)-1)))/(SUMIF(INDEX($V:$V,ROW($V1953)-VALUE(LEFT(W$1,FIND("-",W$1,1)-1))+1):$V1953,"&lt;0",INDEX($V:$V,ROW($V1953)-VALUE(LEFT(W$1,FIND("-",W$1,1)-1))+1):$V1953)/VALUE(LEFT(W$1,FIND("-",W$1,1)-1)))))))</f>
        <v>51.923076923076927</v>
      </c>
      <c r="Y1953">
        <f>IF(ROW($E1953)&lt;=VALUE(LEFT(Y$1,FIND("-",Y$1,1)-1)),0,MAX(INDEX(C:C,ROW(C1953)-VALUE(LEFT(Y$1,FIND("-",Y$1,1)-1))+1):C1953))</f>
        <v>1.1399999999999999</v>
      </c>
      <c r="Z1953">
        <f>IF(ROW($E1953)&lt;=VALUE(LEFT(Z$1,FIND("-",Z$1,1)-1)),0,MIN(INDEX(D:D,ROW(D1953)-VALUE(LEFT(Z$1,FIND("-",Z$1,1)-1))+1):D1953))</f>
        <v>0.99</v>
      </c>
      <c r="AA1953">
        <f t="shared" si="279"/>
        <v>66.666666666666757</v>
      </c>
      <c r="AB1953">
        <f>IF(ROW($AA1953)&lt;=VALUE(LEFT(AA$1,FIND("-",AA$1,1)-1))+VALUE(LEFT(AB$1,FIND("-",AB$1,1)-1)-1),0,AVERAGE(INDEX($AA:$AA,ROW($AA1953)-VALUE(LEFT(AB$1,FIND("-",AB$1,1)-1))+1):$AA1953))</f>
        <v>71.111111111111214</v>
      </c>
      <c r="AC1953">
        <f>IF(ROW($AA1953)&lt;=VALUE(LEFT(AA$1,FIND("-",AA$1,1)-1))+VALUE(LEFT(AB$1,FIND("-",AB$1,1)-1)-1)+VALUE(LEFT(AC$1,FIND("-",AC$1,1)-1)-1),0,AVERAGE(INDEX($AB:$AB,ROW($AB1953)-VALUE(LEFT(AC$1,FIND("-",AC$1,1)-1))+1):$AB1953))</f>
        <v>74.814814814814909</v>
      </c>
      <c r="AE1953">
        <f t="shared" si="276"/>
        <v>97867144</v>
      </c>
      <c r="AG1953" t="str">
        <f t="shared" si="278"/>
        <v/>
      </c>
    </row>
    <row r="1954" spans="1:33" x14ac:dyDescent="0.25">
      <c r="A1954" s="6">
        <v>39309</v>
      </c>
      <c r="B1954">
        <v>1.06</v>
      </c>
      <c r="C1954">
        <v>1.1000000000000001</v>
      </c>
      <c r="D1954">
        <v>1.05</v>
      </c>
      <c r="E1954">
        <v>1.07</v>
      </c>
      <c r="F1954">
        <v>0.61687700000000001</v>
      </c>
      <c r="G1954">
        <v>788200</v>
      </c>
      <c r="I1954" t="str">
        <f t="shared" si="271"/>
        <v/>
      </c>
      <c r="J1954" t="str">
        <f t="shared" si="272"/>
        <v/>
      </c>
      <c r="K1954" t="str">
        <f t="shared" si="273"/>
        <v/>
      </c>
      <c r="M1954" s="11" t="str">
        <f t="shared" si="277"/>
        <v/>
      </c>
      <c r="O1954">
        <f>IF(ROW($E1954)&lt;=VALUE(LEFT(O$1,FIND("-",O$1,1)-1)),0,IF(ROW($E1954)=VALUE(LEFT(O$1,FIND("-",O$1,1)-1))+1,AVERAGE(INDEX($E:$E,ROW($E1954)-VALUE(LEFT(O$1,FIND("-",O$1,1)-1))):$E1954),($E1954*(2/(VALUE(LEFT(O$1,FIND("-",O$1,1)-1))+1)))+(O1953*(1-(2/(VALUE(LEFT(O$1,FIND("-",O$1,1)-1))+1))))))</f>
        <v>0.73979519763339319</v>
      </c>
      <c r="Q1954">
        <f>IF(ROW($E1954)&lt;=VALUE(LEFT(Q$1,FIND("-",Q$1,1)-1)),0,IF(ROW($E1954)=VALUE(LEFT(Q$1,FIND("-",Q$1,1)-1))+1,AVERAGE(INDEX($E:$E,ROW($E1954)-VALUE(LEFT(Q$1,FIND("-",Q$1,1)-1))):$E1954),($E1954*(2/(VALUE(LEFT(Q$1,FIND("-",Q$1,1)-1))+1)))+(Q1953*(1-(2/(VALUE(LEFT(Q$1,FIND("-",Q$1,1)-1))+1))))))</f>
        <v>1.0825814353518042</v>
      </c>
      <c r="R1954">
        <f>IF(ROW($E1954)&lt;=VALUE(LEFT(R$1,FIND("-",R$1,1)-1)),0,IF(ROW($E1954)=VALUE(LEFT(R$1,FIND("-",R$1,1)-1))+1,AVERAGE(INDEX($E:$E,ROW($E1954)-VALUE(LEFT(R$1,FIND("-",R$1,1)-1))):$E1954),($E1954*(2/(VALUE(LEFT(R$1,FIND("-",R$1,1)-1))+1)))+(R1953*(1-(2/(VALUE(LEFT(R$1,FIND("-",R$1,1)-1))+1))))))</f>
        <v>1.0703126149541864</v>
      </c>
      <c r="S1954">
        <f t="shared" si="274"/>
        <v>1.2268820397617786E-2</v>
      </c>
      <c r="T1954">
        <f>IF(ROW($E1954)&lt;=MAX(VALUE(LEFT(Q$1,FIND("-",Q$1,1)-1)),VALUE(LEFT(R$1,FIND("-",R$1,1)-1)))+VALUE(LEFT(T$1,FIND("-",T$1,1)-1))-1,0,IF(ROW($E1954)=MAX(VALUE(LEFT(Q$1,FIND("-",Q$1,1)-1)),VALUE(LEFT(R$1,FIND("-",R$1,1)-1)))+VALUE(LEFT(T$1,FIND("-",T$1,1)-1)),AVERAGE(INDEX($S:$S,ROW(S1954)-VALUE(LEFT(T$1,FIND("-",T$1,1)-1))+1):S1954),($S1954*(2/(VALUE(LEFT(T$1,FIND("-",T$1,1)-1))+1)))+(T1953*(1-(2/(VALUE(LEFT(T$1,FIND("-",T$1,1)-1))+1))))))</f>
        <v>1.5398304581709472E-2</v>
      </c>
      <c r="V1954">
        <f t="shared" si="275"/>
        <v>-2.0000000000000018E-2</v>
      </c>
      <c r="W1954">
        <f>IF(ROW($E1954)&lt;=VALUE(LEFT(W$1,FIND("-",W$1,1)-1))+1,0,IF(ROW($E1953)=VALUE(LEFT(W$1,FIND("-",W$1,1)-1))+1,100-100/(1+ABS((SUMIF(INDEX($V:$V,ROW($V1954)-VALUE(LEFT(W$1,FIND("-",W$1,1)-1))+1):$V1954,"&gt;0",INDEX($V:$V,ROW($V1954)-VALUE(LEFT(W$1,FIND("-",W$1,1)-1))+1):$V1954)/COUNTIF(INDEX($V:$V,ROW($V1954)-VALUE(LEFT(W$1,FIND("-",W$1,1)-1))+1):$V1954,"&gt;0"))/(SUMIF(INDEX($V:$V,ROW($V1954)-VALUE(LEFT(W$1,FIND("-",W$1,1)-1))+1):$V1954,"&lt;0",INDEX($V:$V,ROW($V1954)-VALUE(LEFT(W$1,FIND("-",W$1,1)-1))+1):$V1954)/COUNTIF(INDEX($V:$V,ROW($V1954)-VALUE(LEFT(W$1,FIND("-",W$1,1)-1))+1):$V1954,"&lt;0")))),100-100/(1+ABS((SUMIF(INDEX($V:$V,ROW($V1954)-VALUE(LEFT(W$1,FIND("-",W$1,1)-1))+1):$V1954,"&gt;0",INDEX($V:$V,ROW($V1954)-VALUE(LEFT(W$1,FIND("-",W$1,1)-1))+1):$V1954)/VALUE(LEFT(W$1,FIND("-",W$1,1)-1)))/(SUMIF(INDEX($V:$V,ROW($V1954)-VALUE(LEFT(W$1,FIND("-",W$1,1)-1))+1):$V1954,"&lt;0",INDEX($V:$V,ROW($V1954)-VALUE(LEFT(W$1,FIND("-",W$1,1)-1))+1):$V1954)/VALUE(LEFT(W$1,FIND("-",W$1,1)-1)))))))</f>
        <v>46</v>
      </c>
      <c r="Y1954">
        <f>IF(ROW($E1954)&lt;=VALUE(LEFT(Y$1,FIND("-",Y$1,1)-1)),0,MAX(INDEX(C:C,ROW(C1954)-VALUE(LEFT(Y$1,FIND("-",Y$1,1)-1))+1):C1954))</f>
        <v>1.1399999999999999</v>
      </c>
      <c r="Z1954">
        <f>IF(ROW($E1954)&lt;=VALUE(LEFT(Z$1,FIND("-",Z$1,1)-1)),0,MIN(INDEX(D:D,ROW(D1954)-VALUE(LEFT(Z$1,FIND("-",Z$1,1)-1))+1):D1954))</f>
        <v>0.99</v>
      </c>
      <c r="AA1954">
        <f t="shared" si="279"/>
        <v>53.333333333333414</v>
      </c>
      <c r="AB1954">
        <f>IF(ROW($AA1954)&lt;=VALUE(LEFT(AA$1,FIND("-",AA$1,1)-1))+VALUE(LEFT(AB$1,FIND("-",AB$1,1)-1)-1),0,AVERAGE(INDEX($AA:$AA,ROW($AA1954)-VALUE(LEFT(AB$1,FIND("-",AB$1,1)-1))+1):$AA1954))</f>
        <v>64.444444444444528</v>
      </c>
      <c r="AC1954">
        <f>IF(ROW($AA1954)&lt;=VALUE(LEFT(AA$1,FIND("-",AA$1,1)-1))+VALUE(LEFT(AB$1,FIND("-",AB$1,1)-1)-1)+VALUE(LEFT(AC$1,FIND("-",AC$1,1)-1)-1),0,AVERAGE(INDEX($AB:$AB,ROW($AB1954)-VALUE(LEFT(AC$1,FIND("-",AC$1,1)-1))+1):$AB1954))</f>
        <v>70.370370370370452</v>
      </c>
      <c r="AE1954">
        <f t="shared" si="276"/>
        <v>97078944</v>
      </c>
      <c r="AG1954" t="str">
        <f t="shared" si="278"/>
        <v/>
      </c>
    </row>
    <row r="1955" spans="1:33" x14ac:dyDescent="0.25">
      <c r="A1955" s="6">
        <v>39310</v>
      </c>
      <c r="B1955">
        <v>1.07</v>
      </c>
      <c r="C1955">
        <v>1.07</v>
      </c>
      <c r="D1955">
        <v>1.03</v>
      </c>
      <c r="E1955">
        <v>1.06</v>
      </c>
      <c r="F1955">
        <v>0.61111199999999999</v>
      </c>
      <c r="G1955">
        <v>1349700</v>
      </c>
      <c r="I1955" t="str">
        <f t="shared" si="271"/>
        <v/>
      </c>
      <c r="J1955" t="str">
        <f t="shared" si="272"/>
        <v/>
      </c>
      <c r="K1955" t="str">
        <f t="shared" si="273"/>
        <v/>
      </c>
      <c r="M1955" s="11" t="str">
        <f t="shared" si="277"/>
        <v/>
      </c>
      <c r="O1955">
        <f>IF(ROW($E1955)&lt;=VALUE(LEFT(O$1,FIND("-",O$1,1)-1)),0,IF(ROW($E1955)=VALUE(LEFT(O$1,FIND("-",O$1,1)-1))+1,AVERAGE(INDEX($E:$E,ROW($E1955)-VALUE(LEFT(O$1,FIND("-",O$1,1)-1))):$E1955),($E1955*(2/(VALUE(LEFT(O$1,FIND("-",O$1,1)-1))+1)))+(O1954*(1-(2/(VALUE(LEFT(O$1,FIND("-",O$1,1)-1))+1))))))</f>
        <v>0.74298131506987697</v>
      </c>
      <c r="Q1955">
        <f>IF(ROW($E1955)&lt;=VALUE(LEFT(Q$1,FIND("-",Q$1,1)-1)),0,IF(ROW($E1955)=VALUE(LEFT(Q$1,FIND("-",Q$1,1)-1))+1,AVERAGE(INDEX($E:$E,ROW($E1955)-VALUE(LEFT(Q$1,FIND("-",Q$1,1)-1))):$E1955),($E1955*(2/(VALUE(LEFT(Q$1,FIND("-",Q$1,1)-1))+1)))+(Q1954*(1-(2/(VALUE(LEFT(Q$1,FIND("-",Q$1,1)-1))+1))))))</f>
        <v>1.0791073683746035</v>
      </c>
      <c r="R1955">
        <f>IF(ROW($E1955)&lt;=VALUE(LEFT(R$1,FIND("-",R$1,1)-1)),0,IF(ROW($E1955)=VALUE(LEFT(R$1,FIND("-",R$1,1)-1))+1,AVERAGE(INDEX($E:$E,ROW($E1955)-VALUE(LEFT(R$1,FIND("-",R$1,1)-1))):$E1955),($E1955*(2/(VALUE(LEFT(R$1,FIND("-",R$1,1)-1))+1)))+(R1954*(1-(2/(VALUE(LEFT(R$1,FIND("-",R$1,1)-1))+1))))))</f>
        <v>1.0695487175501726</v>
      </c>
      <c r="S1955">
        <f t="shared" si="274"/>
        <v>9.5586508244309698E-3</v>
      </c>
      <c r="T1955">
        <f>IF(ROW($E1955)&lt;=MAX(VALUE(LEFT(Q$1,FIND("-",Q$1,1)-1)),VALUE(LEFT(R$1,FIND("-",R$1,1)-1)))+VALUE(LEFT(T$1,FIND("-",T$1,1)-1))-1,0,IF(ROW($E1955)=MAX(VALUE(LEFT(Q$1,FIND("-",Q$1,1)-1)),VALUE(LEFT(R$1,FIND("-",R$1,1)-1)))+VALUE(LEFT(T$1,FIND("-",T$1,1)-1)),AVERAGE(INDEX($S:$S,ROW(S1955)-VALUE(LEFT(T$1,FIND("-",T$1,1)-1))+1):S1955),($S1955*(2/(VALUE(LEFT(T$1,FIND("-",T$1,1)-1))+1)))+(T1954*(1-(2/(VALUE(LEFT(T$1,FIND("-",T$1,1)-1))+1))))))</f>
        <v>1.4230373830253771E-2</v>
      </c>
      <c r="V1955">
        <f t="shared" si="275"/>
        <v>-1.0000000000000009E-2</v>
      </c>
      <c r="W1955">
        <f>IF(ROW($E1955)&lt;=VALUE(LEFT(W$1,FIND("-",W$1,1)-1))+1,0,IF(ROW($E1954)=VALUE(LEFT(W$1,FIND("-",W$1,1)-1))+1,100-100/(1+ABS((SUMIF(INDEX($V:$V,ROW($V1955)-VALUE(LEFT(W$1,FIND("-",W$1,1)-1))+1):$V1955,"&gt;0",INDEX($V:$V,ROW($V1955)-VALUE(LEFT(W$1,FIND("-",W$1,1)-1))+1):$V1955)/COUNTIF(INDEX($V:$V,ROW($V1955)-VALUE(LEFT(W$1,FIND("-",W$1,1)-1))+1):$V1955,"&gt;0"))/(SUMIF(INDEX($V:$V,ROW($V1955)-VALUE(LEFT(W$1,FIND("-",W$1,1)-1))+1):$V1955,"&lt;0",INDEX($V:$V,ROW($V1955)-VALUE(LEFT(W$1,FIND("-",W$1,1)-1))+1):$V1955)/COUNTIF(INDEX($V:$V,ROW($V1955)-VALUE(LEFT(W$1,FIND("-",W$1,1)-1))+1):$V1955,"&lt;0")))),100-100/(1+ABS((SUMIF(INDEX($V:$V,ROW($V1955)-VALUE(LEFT(W$1,FIND("-",W$1,1)-1))+1):$V1955,"&gt;0",INDEX($V:$V,ROW($V1955)-VALUE(LEFT(W$1,FIND("-",W$1,1)-1))+1):$V1955)/VALUE(LEFT(W$1,FIND("-",W$1,1)-1)))/(SUMIF(INDEX($V:$V,ROW($V1955)-VALUE(LEFT(W$1,FIND("-",W$1,1)-1))+1):$V1955,"&lt;0",INDEX($V:$V,ROW($V1955)-VALUE(LEFT(W$1,FIND("-",W$1,1)-1))+1):$V1955)/VALUE(LEFT(W$1,FIND("-",W$1,1)-1)))))))</f>
        <v>51.1111111111111</v>
      </c>
      <c r="Y1955">
        <f>IF(ROW($E1955)&lt;=VALUE(LEFT(Y$1,FIND("-",Y$1,1)-1)),0,MAX(INDEX(C:C,ROW(C1955)-VALUE(LEFT(Y$1,FIND("-",Y$1,1)-1))+1):C1955))</f>
        <v>1.1399999999999999</v>
      </c>
      <c r="Z1955">
        <f>IF(ROW($E1955)&lt;=VALUE(LEFT(Z$1,FIND("-",Z$1,1)-1)),0,MIN(INDEX(D:D,ROW(D1955)-VALUE(LEFT(Z$1,FIND("-",Z$1,1)-1))+1):D1955))</f>
        <v>0.99</v>
      </c>
      <c r="AA1955">
        <f t="shared" si="279"/>
        <v>46.666666666666735</v>
      </c>
      <c r="AB1955">
        <f>IF(ROW($AA1955)&lt;=VALUE(LEFT(AA$1,FIND("-",AA$1,1)-1))+VALUE(LEFT(AB$1,FIND("-",AB$1,1)-1)-1),0,AVERAGE(INDEX($AA:$AA,ROW($AA1955)-VALUE(LEFT(AB$1,FIND("-",AB$1,1)-1))+1):$AA1955))</f>
        <v>55.555555555555635</v>
      </c>
      <c r="AC1955">
        <f>IF(ROW($AA1955)&lt;=VALUE(LEFT(AA$1,FIND("-",AA$1,1)-1))+VALUE(LEFT(AB$1,FIND("-",AB$1,1)-1)-1)+VALUE(LEFT(AC$1,FIND("-",AC$1,1)-1)-1),0,AVERAGE(INDEX($AB:$AB,ROW($AB1955)-VALUE(LEFT(AC$1,FIND("-",AC$1,1)-1))+1):$AB1955))</f>
        <v>63.703703703703788</v>
      </c>
      <c r="AE1955">
        <f t="shared" si="276"/>
        <v>95729244</v>
      </c>
      <c r="AG1955" t="str">
        <f t="shared" si="278"/>
        <v/>
      </c>
    </row>
    <row r="1956" spans="1:33" x14ac:dyDescent="0.25">
      <c r="A1956" s="6">
        <v>39311</v>
      </c>
      <c r="B1956">
        <v>1.06</v>
      </c>
      <c r="C1956">
        <v>1.08</v>
      </c>
      <c r="D1956">
        <v>0.89500000000000002</v>
      </c>
      <c r="E1956">
        <v>1</v>
      </c>
      <c r="F1956">
        <v>0.57652099999999995</v>
      </c>
      <c r="G1956">
        <v>1863500</v>
      </c>
      <c r="I1956" t="str">
        <f t="shared" si="271"/>
        <v/>
      </c>
      <c r="J1956" t="str">
        <f t="shared" si="272"/>
        <v/>
      </c>
      <c r="K1956" t="str">
        <f t="shared" si="273"/>
        <v/>
      </c>
      <c r="M1956" s="11" t="str">
        <f t="shared" si="277"/>
        <v/>
      </c>
      <c r="O1956">
        <f>IF(ROW($E1956)&lt;=VALUE(LEFT(O$1,FIND("-",O$1,1)-1)),0,IF(ROW($E1956)=VALUE(LEFT(O$1,FIND("-",O$1,1)-1))+1,AVERAGE(INDEX($E:$E,ROW($E1956)-VALUE(LEFT(O$1,FIND("-",O$1,1)-1))):$E1956),($E1956*(2/(VALUE(LEFT(O$1,FIND("-",O$1,1)-1))+1)))+(O1955*(1-(2/(VALUE(LEFT(O$1,FIND("-",O$1,1)-1))+1))))))</f>
        <v>0.74553871491992796</v>
      </c>
      <c r="Q1956">
        <f>IF(ROW($E1956)&lt;=VALUE(LEFT(Q$1,FIND("-",Q$1,1)-1)),0,IF(ROW($E1956)=VALUE(LEFT(Q$1,FIND("-",Q$1,1)-1))+1,AVERAGE(INDEX($E:$E,ROW($E1956)-VALUE(LEFT(Q$1,FIND("-",Q$1,1)-1))):$E1956),($E1956*(2/(VALUE(LEFT(Q$1,FIND("-",Q$1,1)-1))+1)))+(Q1955*(1-(2/(VALUE(LEFT(Q$1,FIND("-",Q$1,1)-1))+1))))))</f>
        <v>1.0669370040092798</v>
      </c>
      <c r="R1956">
        <f>IF(ROW($E1956)&lt;=VALUE(LEFT(R$1,FIND("-",R$1,1)-1)),0,IF(ROW($E1956)=VALUE(LEFT(R$1,FIND("-",R$1,1)-1))+1,AVERAGE(INDEX($E:$E,ROW($E1956)-VALUE(LEFT(R$1,FIND("-",R$1,1)-1))):$E1956),($E1956*(2/(VALUE(LEFT(R$1,FIND("-",R$1,1)-1))+1)))+(R1955*(1-(2/(VALUE(LEFT(R$1,FIND("-",R$1,1)-1))+1))))))</f>
        <v>1.0643969606946042</v>
      </c>
      <c r="S1956">
        <f t="shared" si="274"/>
        <v>2.5400433146756107E-3</v>
      </c>
      <c r="T1956">
        <f>IF(ROW($E1956)&lt;=MAX(VALUE(LEFT(Q$1,FIND("-",Q$1,1)-1)),VALUE(LEFT(R$1,FIND("-",R$1,1)-1)))+VALUE(LEFT(T$1,FIND("-",T$1,1)-1))-1,0,IF(ROW($E1956)=MAX(VALUE(LEFT(Q$1,FIND("-",Q$1,1)-1)),VALUE(LEFT(R$1,FIND("-",R$1,1)-1)))+VALUE(LEFT(T$1,FIND("-",T$1,1)-1)),AVERAGE(INDEX($S:$S,ROW(S1956)-VALUE(LEFT(T$1,FIND("-",T$1,1)-1))+1):S1956),($S1956*(2/(VALUE(LEFT(T$1,FIND("-",T$1,1)-1))+1)))+(T1955*(1-(2/(VALUE(LEFT(T$1,FIND("-",T$1,1)-1))+1))))))</f>
        <v>1.1892307727138141E-2</v>
      </c>
      <c r="V1956">
        <f t="shared" si="275"/>
        <v>-6.0000000000000053E-2</v>
      </c>
      <c r="W1956">
        <f>IF(ROW($E1956)&lt;=VALUE(LEFT(W$1,FIND("-",W$1,1)-1))+1,0,IF(ROW($E1955)=VALUE(LEFT(W$1,FIND("-",W$1,1)-1))+1,100-100/(1+ABS((SUMIF(INDEX($V:$V,ROW($V1956)-VALUE(LEFT(W$1,FIND("-",W$1,1)-1))+1):$V1956,"&gt;0",INDEX($V:$V,ROW($V1956)-VALUE(LEFT(W$1,FIND("-",W$1,1)-1))+1):$V1956)/COUNTIF(INDEX($V:$V,ROW($V1956)-VALUE(LEFT(W$1,FIND("-",W$1,1)-1))+1):$V1956,"&gt;0"))/(SUMIF(INDEX($V:$V,ROW($V1956)-VALUE(LEFT(W$1,FIND("-",W$1,1)-1))+1):$V1956,"&lt;0",INDEX($V:$V,ROW($V1956)-VALUE(LEFT(W$1,FIND("-",W$1,1)-1))+1):$V1956)/COUNTIF(INDEX($V:$V,ROW($V1956)-VALUE(LEFT(W$1,FIND("-",W$1,1)-1))+1):$V1956,"&lt;0")))),100-100/(1+ABS((SUMIF(INDEX($V:$V,ROW($V1956)-VALUE(LEFT(W$1,FIND("-",W$1,1)-1))+1):$V1956,"&gt;0",INDEX($V:$V,ROW($V1956)-VALUE(LEFT(W$1,FIND("-",W$1,1)-1))+1):$V1956)/VALUE(LEFT(W$1,FIND("-",W$1,1)-1)))/(SUMIF(INDEX($V:$V,ROW($V1956)-VALUE(LEFT(W$1,FIND("-",W$1,1)-1))+1):$V1956,"&lt;0",INDEX($V:$V,ROW($V1956)-VALUE(LEFT(W$1,FIND("-",W$1,1)-1))+1):$V1956)/VALUE(LEFT(W$1,FIND("-",W$1,1)-1)))))))</f>
        <v>46</v>
      </c>
      <c r="Y1956">
        <f>IF(ROW($E1956)&lt;=VALUE(LEFT(Y$1,FIND("-",Y$1,1)-1)),0,MAX(INDEX(C:C,ROW(C1956)-VALUE(LEFT(Y$1,FIND("-",Y$1,1)-1))+1):C1956))</f>
        <v>1.1399999999999999</v>
      </c>
      <c r="Z1956">
        <f>IF(ROW($E1956)&lt;=VALUE(LEFT(Z$1,FIND("-",Z$1,1)-1)),0,MIN(INDEX(D:D,ROW(D1956)-VALUE(LEFT(Z$1,FIND("-",Z$1,1)-1))+1):D1956))</f>
        <v>0.89500000000000002</v>
      </c>
      <c r="AA1956">
        <f t="shared" si="279"/>
        <v>42.857142857142868</v>
      </c>
      <c r="AB1956">
        <f>IF(ROW($AA1956)&lt;=VALUE(LEFT(AA$1,FIND("-",AA$1,1)-1))+VALUE(LEFT(AB$1,FIND("-",AB$1,1)-1)-1),0,AVERAGE(INDEX($AA:$AA,ROW($AA1956)-VALUE(LEFT(AB$1,FIND("-",AB$1,1)-1))+1):$AA1956))</f>
        <v>47.61904761904767</v>
      </c>
      <c r="AC1956">
        <f>IF(ROW($AA1956)&lt;=VALUE(LEFT(AA$1,FIND("-",AA$1,1)-1))+VALUE(LEFT(AB$1,FIND("-",AB$1,1)-1)-1)+VALUE(LEFT(AC$1,FIND("-",AC$1,1)-1)-1),0,AVERAGE(INDEX($AB:$AB,ROW($AB1956)-VALUE(LEFT(AC$1,FIND("-",AC$1,1)-1))+1):$AB1956))</f>
        <v>55.873015873015952</v>
      </c>
      <c r="AE1956">
        <f t="shared" si="276"/>
        <v>93865744</v>
      </c>
      <c r="AG1956" t="str">
        <f t="shared" si="278"/>
        <v/>
      </c>
    </row>
    <row r="1957" spans="1:33" x14ac:dyDescent="0.25">
      <c r="A1957" s="6">
        <v>39314</v>
      </c>
      <c r="B1957">
        <v>1.04</v>
      </c>
      <c r="C1957">
        <v>1.1200000000000001</v>
      </c>
      <c r="D1957">
        <v>1.04</v>
      </c>
      <c r="E1957">
        <v>1.1100000000000001</v>
      </c>
      <c r="F1957">
        <v>0.63993800000000001</v>
      </c>
      <c r="G1957">
        <v>543200</v>
      </c>
      <c r="I1957" t="str">
        <f t="shared" si="271"/>
        <v/>
      </c>
      <c r="J1957" t="str">
        <f t="shared" si="272"/>
        <v/>
      </c>
      <c r="K1957" t="str">
        <f t="shared" si="273"/>
        <v/>
      </c>
      <c r="M1957" s="11" t="str">
        <f t="shared" si="277"/>
        <v/>
      </c>
      <c r="O1957">
        <f>IF(ROW($E1957)&lt;=VALUE(LEFT(O$1,FIND("-",O$1,1)-1)),0,IF(ROW($E1957)=VALUE(LEFT(O$1,FIND("-",O$1,1)-1))+1,AVERAGE(INDEX($E:$E,ROW($E1957)-VALUE(LEFT(O$1,FIND("-",O$1,1)-1))):$E1957),($E1957*(2/(VALUE(LEFT(O$1,FIND("-",O$1,1)-1))+1)))+(O1956*(1-(2/(VALUE(LEFT(O$1,FIND("-",O$1,1)-1))+1))))))</f>
        <v>0.74916519536848591</v>
      </c>
      <c r="Q1957">
        <f>IF(ROW($E1957)&lt;=VALUE(LEFT(Q$1,FIND("-",Q$1,1)-1)),0,IF(ROW($E1957)=VALUE(LEFT(Q$1,FIND("-",Q$1,1)-1))+1,AVERAGE(INDEX($E:$E,ROW($E1957)-VALUE(LEFT(Q$1,FIND("-",Q$1,1)-1))):$E1957),($E1957*(2/(VALUE(LEFT(Q$1,FIND("-",Q$1,1)-1))+1)))+(Q1956*(1-(2/(VALUE(LEFT(Q$1,FIND("-",Q$1,1)-1))+1))))))</f>
        <v>1.0735620803155443</v>
      </c>
      <c r="R1957">
        <f>IF(ROW($E1957)&lt;=VALUE(LEFT(R$1,FIND("-",R$1,1)-1)),0,IF(ROW($E1957)=VALUE(LEFT(R$1,FIND("-",R$1,1)-1))+1,AVERAGE(INDEX($E:$E,ROW($E1957)-VALUE(LEFT(R$1,FIND("-",R$1,1)-1))):$E1957),($E1957*(2/(VALUE(LEFT(R$1,FIND("-",R$1,1)-1))+1)))+(R1956*(1-(2/(VALUE(LEFT(R$1,FIND("-",R$1,1)-1))+1))))))</f>
        <v>1.0677749636061151</v>
      </c>
      <c r="S1957">
        <f t="shared" si="274"/>
        <v>5.7871167094292186E-3</v>
      </c>
      <c r="T1957">
        <f>IF(ROW($E1957)&lt;=MAX(VALUE(LEFT(Q$1,FIND("-",Q$1,1)-1)),VALUE(LEFT(R$1,FIND("-",R$1,1)-1)))+VALUE(LEFT(T$1,FIND("-",T$1,1)-1))-1,0,IF(ROW($E1957)=MAX(VALUE(LEFT(Q$1,FIND("-",Q$1,1)-1)),VALUE(LEFT(R$1,FIND("-",R$1,1)-1)))+VALUE(LEFT(T$1,FIND("-",T$1,1)-1)),AVERAGE(INDEX($S:$S,ROW(S1957)-VALUE(LEFT(T$1,FIND("-",T$1,1)-1))+1):S1957),($S1957*(2/(VALUE(LEFT(T$1,FIND("-",T$1,1)-1))+1)))+(T1956*(1-(2/(VALUE(LEFT(T$1,FIND("-",T$1,1)-1))+1))))))</f>
        <v>1.0671269523596358E-2</v>
      </c>
      <c r="V1957">
        <f t="shared" si="275"/>
        <v>0.1100000000000001</v>
      </c>
      <c r="W1957">
        <f>IF(ROW($E1957)&lt;=VALUE(LEFT(W$1,FIND("-",W$1,1)-1))+1,0,IF(ROW($E1956)=VALUE(LEFT(W$1,FIND("-",W$1,1)-1))+1,100-100/(1+ABS((SUMIF(INDEX($V:$V,ROW($V1957)-VALUE(LEFT(W$1,FIND("-",W$1,1)-1))+1):$V1957,"&gt;0",INDEX($V:$V,ROW($V1957)-VALUE(LEFT(W$1,FIND("-",W$1,1)-1))+1):$V1957)/COUNTIF(INDEX($V:$V,ROW($V1957)-VALUE(LEFT(W$1,FIND("-",W$1,1)-1))+1):$V1957,"&gt;0"))/(SUMIF(INDEX($V:$V,ROW($V1957)-VALUE(LEFT(W$1,FIND("-",W$1,1)-1))+1):$V1957,"&lt;0",INDEX($V:$V,ROW($V1957)-VALUE(LEFT(W$1,FIND("-",W$1,1)-1))+1):$V1957)/COUNTIF(INDEX($V:$V,ROW($V1957)-VALUE(LEFT(W$1,FIND("-",W$1,1)-1))+1):$V1957,"&lt;0")))),100-100/(1+ABS((SUMIF(INDEX($V:$V,ROW($V1957)-VALUE(LEFT(W$1,FIND("-",W$1,1)-1))+1):$V1957,"&gt;0",INDEX($V:$V,ROW($V1957)-VALUE(LEFT(W$1,FIND("-",W$1,1)-1))+1):$V1957)/VALUE(LEFT(W$1,FIND("-",W$1,1)-1)))/(SUMIF(INDEX($V:$V,ROW($V1957)-VALUE(LEFT(W$1,FIND("-",W$1,1)-1))+1):$V1957,"&lt;0",INDEX($V:$V,ROW($V1957)-VALUE(LEFT(W$1,FIND("-",W$1,1)-1))+1):$V1957)/VALUE(LEFT(W$1,FIND("-",W$1,1)-1)))))))</f>
        <v>51.785714285714292</v>
      </c>
      <c r="Y1957">
        <f>IF(ROW($E1957)&lt;=VALUE(LEFT(Y$1,FIND("-",Y$1,1)-1)),0,MAX(INDEX(C:C,ROW(C1957)-VALUE(LEFT(Y$1,FIND("-",Y$1,1)-1))+1):C1957))</f>
        <v>1.1399999999999999</v>
      </c>
      <c r="Z1957">
        <f>IF(ROW($E1957)&lt;=VALUE(LEFT(Z$1,FIND("-",Z$1,1)-1)),0,MIN(INDEX(D:D,ROW(D1957)-VALUE(LEFT(Z$1,FIND("-",Z$1,1)-1))+1):D1957))</f>
        <v>0.89500000000000002</v>
      </c>
      <c r="AA1957">
        <f t="shared" si="279"/>
        <v>87.755102040816396</v>
      </c>
      <c r="AB1957">
        <f>IF(ROW($AA1957)&lt;=VALUE(LEFT(AA$1,FIND("-",AA$1,1)-1))+VALUE(LEFT(AB$1,FIND("-",AB$1,1)-1)-1),0,AVERAGE(INDEX($AA:$AA,ROW($AA1957)-VALUE(LEFT(AB$1,FIND("-",AB$1,1)-1))+1):$AA1957))</f>
        <v>59.092970521542007</v>
      </c>
      <c r="AC1957">
        <f>IF(ROW($AA1957)&lt;=VALUE(LEFT(AA$1,FIND("-",AA$1,1)-1))+VALUE(LEFT(AB$1,FIND("-",AB$1,1)-1)-1)+VALUE(LEFT(AC$1,FIND("-",AC$1,1)-1)-1),0,AVERAGE(INDEX($AB:$AB,ROW($AB1957)-VALUE(LEFT(AC$1,FIND("-",AC$1,1)-1))+1):$AB1957))</f>
        <v>54.089191232048442</v>
      </c>
      <c r="AE1957">
        <f t="shared" si="276"/>
        <v>94408944</v>
      </c>
      <c r="AG1957" t="str">
        <f t="shared" si="278"/>
        <v/>
      </c>
    </row>
    <row r="1958" spans="1:33" x14ac:dyDescent="0.25">
      <c r="A1958" s="6">
        <v>39315</v>
      </c>
      <c r="B1958">
        <v>1.1100000000000001</v>
      </c>
      <c r="C1958">
        <v>1.1100000000000001</v>
      </c>
      <c r="D1958">
        <v>1.07</v>
      </c>
      <c r="E1958">
        <v>1.1100000000000001</v>
      </c>
      <c r="F1958">
        <v>0.63993800000000001</v>
      </c>
      <c r="G1958">
        <v>891800</v>
      </c>
      <c r="I1958" t="str">
        <f t="shared" si="271"/>
        <v/>
      </c>
      <c r="J1958" t="str">
        <f t="shared" si="272"/>
        <v/>
      </c>
      <c r="K1958" t="str">
        <f t="shared" si="273"/>
        <v/>
      </c>
      <c r="M1958" s="11" t="str">
        <f t="shared" si="277"/>
        <v/>
      </c>
      <c r="O1958">
        <f>IF(ROW($E1958)&lt;=VALUE(LEFT(O$1,FIND("-",O$1,1)-1)),0,IF(ROW($E1958)=VALUE(LEFT(O$1,FIND("-",O$1,1)-1))+1,AVERAGE(INDEX($E:$E,ROW($E1958)-VALUE(LEFT(O$1,FIND("-",O$1,1)-1))):$E1958),($E1958*(2/(VALUE(LEFT(O$1,FIND("-",O$1,1)-1))+1)))+(O1957*(1-(2/(VALUE(LEFT(O$1,FIND("-",O$1,1)-1))+1))))))</f>
        <v>0.75275559143447124</v>
      </c>
      <c r="Q1958">
        <f>IF(ROW($E1958)&lt;=VALUE(LEFT(Q$1,FIND("-",Q$1,1)-1)),0,IF(ROW($E1958)=VALUE(LEFT(Q$1,FIND("-",Q$1,1)-1))+1,AVERAGE(INDEX($E:$E,ROW($E1958)-VALUE(LEFT(Q$1,FIND("-",Q$1,1)-1))):$E1958),($E1958*(2/(VALUE(LEFT(Q$1,FIND("-",Q$1,1)-1))+1)))+(Q1957*(1-(2/(VALUE(LEFT(Q$1,FIND("-",Q$1,1)-1))+1))))))</f>
        <v>1.0791679141131529</v>
      </c>
      <c r="R1958">
        <f>IF(ROW($E1958)&lt;=VALUE(LEFT(R$1,FIND("-",R$1,1)-1)),0,IF(ROW($E1958)=VALUE(LEFT(R$1,FIND("-",R$1,1)-1))+1,AVERAGE(INDEX($E:$E,ROW($E1958)-VALUE(LEFT(R$1,FIND("-",R$1,1)-1))):$E1958),($E1958*(2/(VALUE(LEFT(R$1,FIND("-",R$1,1)-1))+1)))+(R1957*(1-(2/(VALUE(LEFT(R$1,FIND("-",R$1,1)-1))+1))))))</f>
        <v>1.0709027440797363</v>
      </c>
      <c r="S1958">
        <f t="shared" si="274"/>
        <v>8.2651700334166467E-3</v>
      </c>
      <c r="T1958">
        <f>IF(ROW($E1958)&lt;=MAX(VALUE(LEFT(Q$1,FIND("-",Q$1,1)-1)),VALUE(LEFT(R$1,FIND("-",R$1,1)-1)))+VALUE(LEFT(T$1,FIND("-",T$1,1)-1))-1,0,IF(ROW($E1958)=MAX(VALUE(LEFT(Q$1,FIND("-",Q$1,1)-1)),VALUE(LEFT(R$1,FIND("-",R$1,1)-1)))+VALUE(LEFT(T$1,FIND("-",T$1,1)-1)),AVERAGE(INDEX($S:$S,ROW(S1958)-VALUE(LEFT(T$1,FIND("-",T$1,1)-1))+1):S1958),($S1958*(2/(VALUE(LEFT(T$1,FIND("-",T$1,1)-1))+1)))+(T1957*(1-(2/(VALUE(LEFT(T$1,FIND("-",T$1,1)-1))+1))))))</f>
        <v>1.0190049625560416E-2</v>
      </c>
      <c r="V1958">
        <f t="shared" si="275"/>
        <v>0</v>
      </c>
      <c r="W1958">
        <f>IF(ROW($E1958)&lt;=VALUE(LEFT(W$1,FIND("-",W$1,1)-1))+1,0,IF(ROW($E1957)=VALUE(LEFT(W$1,FIND("-",W$1,1)-1))+1,100-100/(1+ABS((SUMIF(INDEX($V:$V,ROW($V1958)-VALUE(LEFT(W$1,FIND("-",W$1,1)-1))+1):$V1958,"&gt;0",INDEX($V:$V,ROW($V1958)-VALUE(LEFT(W$1,FIND("-",W$1,1)-1))+1):$V1958)/COUNTIF(INDEX($V:$V,ROW($V1958)-VALUE(LEFT(W$1,FIND("-",W$1,1)-1))+1):$V1958,"&gt;0"))/(SUMIF(INDEX($V:$V,ROW($V1958)-VALUE(LEFT(W$1,FIND("-",W$1,1)-1))+1):$V1958,"&lt;0",INDEX($V:$V,ROW($V1958)-VALUE(LEFT(W$1,FIND("-",W$1,1)-1))+1):$V1958)/COUNTIF(INDEX($V:$V,ROW($V1958)-VALUE(LEFT(W$1,FIND("-",W$1,1)-1))+1):$V1958,"&lt;0")))),100-100/(1+ABS((SUMIF(INDEX($V:$V,ROW($V1958)-VALUE(LEFT(W$1,FIND("-",W$1,1)-1))+1):$V1958,"&gt;0",INDEX($V:$V,ROW($V1958)-VALUE(LEFT(W$1,FIND("-",W$1,1)-1))+1):$V1958)/VALUE(LEFT(W$1,FIND("-",W$1,1)-1)))/(SUMIF(INDEX($V:$V,ROW($V1958)-VALUE(LEFT(W$1,FIND("-",W$1,1)-1))+1):$V1958,"&lt;0",INDEX($V:$V,ROW($V1958)-VALUE(LEFT(W$1,FIND("-",W$1,1)-1))+1):$V1958)/VALUE(LEFT(W$1,FIND("-",W$1,1)-1)))))))</f>
        <v>59.183673469387756</v>
      </c>
      <c r="Y1958">
        <f>IF(ROW($E1958)&lt;=VALUE(LEFT(Y$1,FIND("-",Y$1,1)-1)),0,MAX(INDEX(C:C,ROW(C1958)-VALUE(LEFT(Y$1,FIND("-",Y$1,1)-1))+1):C1958))</f>
        <v>1.1399999999999999</v>
      </c>
      <c r="Z1958">
        <f>IF(ROW($E1958)&lt;=VALUE(LEFT(Z$1,FIND("-",Z$1,1)-1)),0,MIN(INDEX(D:D,ROW(D1958)-VALUE(LEFT(Z$1,FIND("-",Z$1,1)-1))+1):D1958))</f>
        <v>0.89500000000000002</v>
      </c>
      <c r="AA1958">
        <f t="shared" si="279"/>
        <v>87.755102040816396</v>
      </c>
      <c r="AB1958">
        <f>IF(ROW($AA1958)&lt;=VALUE(LEFT(AA$1,FIND("-",AA$1,1)-1))+VALUE(LEFT(AB$1,FIND("-",AB$1,1)-1)-1),0,AVERAGE(INDEX($AA:$AA,ROW($AA1958)-VALUE(LEFT(AB$1,FIND("-",AB$1,1)-1))+1):$AA1958))</f>
        <v>72.789115646258551</v>
      </c>
      <c r="AC1958">
        <f>IF(ROW($AA1958)&lt;=VALUE(LEFT(AA$1,FIND("-",AA$1,1)-1))+VALUE(LEFT(AB$1,FIND("-",AB$1,1)-1)-1)+VALUE(LEFT(AC$1,FIND("-",AC$1,1)-1)-1),0,AVERAGE(INDEX($AB:$AB,ROW($AB1958)-VALUE(LEFT(AC$1,FIND("-",AC$1,1)-1))+1):$AB1958))</f>
        <v>59.833711262282748</v>
      </c>
      <c r="AE1958">
        <f t="shared" si="276"/>
        <v>94408944</v>
      </c>
      <c r="AG1958" t="str">
        <f t="shared" si="278"/>
        <v/>
      </c>
    </row>
    <row r="1959" spans="1:33" x14ac:dyDescent="0.25">
      <c r="A1959" s="6">
        <v>39316</v>
      </c>
      <c r="B1959">
        <v>1.08</v>
      </c>
      <c r="C1959">
        <v>1.1299999999999999</v>
      </c>
      <c r="D1959">
        <v>1.08</v>
      </c>
      <c r="E1959">
        <v>1.1299999999999999</v>
      </c>
      <c r="F1959">
        <v>0.65146800000000005</v>
      </c>
      <c r="G1959">
        <v>71300</v>
      </c>
      <c r="I1959" t="str">
        <f t="shared" si="271"/>
        <v>Bullish</v>
      </c>
      <c r="J1959" t="str">
        <f t="shared" si="272"/>
        <v/>
      </c>
      <c r="K1959" t="str">
        <f t="shared" si="273"/>
        <v/>
      </c>
      <c r="M1959" s="11" t="str">
        <f t="shared" si="277"/>
        <v/>
      </c>
      <c r="O1959">
        <f>IF(ROW($E1959)&lt;=VALUE(LEFT(O$1,FIND("-",O$1,1)-1)),0,IF(ROW($E1959)=VALUE(LEFT(O$1,FIND("-",O$1,1)-1))+1,AVERAGE(INDEX($E:$E,ROW($E1959)-VALUE(LEFT(O$1,FIND("-",O$1,1)-1))):$E1959),($E1959*(2/(VALUE(LEFT(O$1,FIND("-",O$1,1)-1))+1)))+(O1958*(1-(2/(VALUE(LEFT(O$1,FIND("-",O$1,1)-1))+1))))))</f>
        <v>0.75650926714159095</v>
      </c>
      <c r="Q1959">
        <f>IF(ROW($E1959)&lt;=VALUE(LEFT(Q$1,FIND("-",Q$1,1)-1)),0,IF(ROW($E1959)=VALUE(LEFT(Q$1,FIND("-",Q$1,1)-1))+1,AVERAGE(INDEX($E:$E,ROW($E1959)-VALUE(LEFT(Q$1,FIND("-",Q$1,1)-1))):$E1959),($E1959*(2/(VALUE(LEFT(Q$1,FIND("-",Q$1,1)-1))+1)))+(Q1958*(1-(2/(VALUE(LEFT(Q$1,FIND("-",Q$1,1)-1))+1))))))</f>
        <v>1.0869882350188216</v>
      </c>
      <c r="R1959">
        <f>IF(ROW($E1959)&lt;=VALUE(LEFT(R$1,FIND("-",R$1,1)-1)),0,IF(ROW($E1959)=VALUE(LEFT(R$1,FIND("-",R$1,1)-1))+1,AVERAGE(INDEX($E:$E,ROW($E1959)-VALUE(LEFT(R$1,FIND("-",R$1,1)-1))):$E1959),($E1959*(2/(VALUE(LEFT(R$1,FIND("-",R$1,1)-1))+1)))+(R1958*(1-(2/(VALUE(LEFT(R$1,FIND("-",R$1,1)-1))+1))))))</f>
        <v>1.0752803185923483</v>
      </c>
      <c r="S1959">
        <f t="shared" si="274"/>
        <v>1.1707916426473286E-2</v>
      </c>
      <c r="T1959">
        <f>IF(ROW($E1959)&lt;=MAX(VALUE(LEFT(Q$1,FIND("-",Q$1,1)-1)),VALUE(LEFT(R$1,FIND("-",R$1,1)-1)))+VALUE(LEFT(T$1,FIND("-",T$1,1)-1))-1,0,IF(ROW($E1959)=MAX(VALUE(LEFT(Q$1,FIND("-",Q$1,1)-1)),VALUE(LEFT(R$1,FIND("-",R$1,1)-1)))+VALUE(LEFT(T$1,FIND("-",T$1,1)-1)),AVERAGE(INDEX($S:$S,ROW(S1959)-VALUE(LEFT(T$1,FIND("-",T$1,1)-1))+1):S1959),($S1959*(2/(VALUE(LEFT(T$1,FIND("-",T$1,1)-1))+1)))+(T1958*(1-(2/(VALUE(LEFT(T$1,FIND("-",T$1,1)-1))+1))))))</f>
        <v>1.049362298574299E-2</v>
      </c>
      <c r="V1959">
        <f t="shared" si="275"/>
        <v>1.9999999999999796E-2</v>
      </c>
      <c r="W1959">
        <f>IF(ROW($E1959)&lt;=VALUE(LEFT(W$1,FIND("-",W$1,1)-1))+1,0,IF(ROW($E1958)=VALUE(LEFT(W$1,FIND("-",W$1,1)-1))+1,100-100/(1+ABS((SUMIF(INDEX($V:$V,ROW($V1959)-VALUE(LEFT(W$1,FIND("-",W$1,1)-1))+1):$V1959,"&gt;0",INDEX($V:$V,ROW($V1959)-VALUE(LEFT(W$1,FIND("-",W$1,1)-1))+1):$V1959)/COUNTIF(INDEX($V:$V,ROW($V1959)-VALUE(LEFT(W$1,FIND("-",W$1,1)-1))+1):$V1959,"&gt;0"))/(SUMIF(INDEX($V:$V,ROW($V1959)-VALUE(LEFT(W$1,FIND("-",W$1,1)-1))+1):$V1959,"&lt;0",INDEX($V:$V,ROW($V1959)-VALUE(LEFT(W$1,FIND("-",W$1,1)-1))+1):$V1959)/COUNTIF(INDEX($V:$V,ROW($V1959)-VALUE(LEFT(W$1,FIND("-",W$1,1)-1))+1):$V1959,"&lt;0")))),100-100/(1+ABS((SUMIF(INDEX($V:$V,ROW($V1959)-VALUE(LEFT(W$1,FIND("-",W$1,1)-1))+1):$V1959,"&gt;0",INDEX($V:$V,ROW($V1959)-VALUE(LEFT(W$1,FIND("-",W$1,1)-1))+1):$V1959)/VALUE(LEFT(W$1,FIND("-",W$1,1)-1)))/(SUMIF(INDEX($V:$V,ROW($V1959)-VALUE(LEFT(W$1,FIND("-",W$1,1)-1))+1):$V1959,"&lt;0",INDEX($V:$V,ROW($V1959)-VALUE(LEFT(W$1,FIND("-",W$1,1)-1))+1):$V1959)/VALUE(LEFT(W$1,FIND("-",W$1,1)-1)))))))</f>
        <v>51.219512195121929</v>
      </c>
      <c r="Y1959">
        <f>IF(ROW($E1959)&lt;=VALUE(LEFT(Y$1,FIND("-",Y$1,1)-1)),0,MAX(INDEX(C:C,ROW(C1959)-VALUE(LEFT(Y$1,FIND("-",Y$1,1)-1))+1):C1959))</f>
        <v>1.1399999999999999</v>
      </c>
      <c r="Z1959">
        <f>IF(ROW($E1959)&lt;=VALUE(LEFT(Z$1,FIND("-",Z$1,1)-1)),0,MIN(INDEX(D:D,ROW(D1959)-VALUE(LEFT(Z$1,FIND("-",Z$1,1)-1))+1):D1959))</f>
        <v>0.89500000000000002</v>
      </c>
      <c r="AA1959">
        <f t="shared" si="279"/>
        <v>95.918367346938766</v>
      </c>
      <c r="AB1959">
        <f>IF(ROW($AA1959)&lt;=VALUE(LEFT(AA$1,FIND("-",AA$1,1)-1))+VALUE(LEFT(AB$1,FIND("-",AB$1,1)-1)-1),0,AVERAGE(INDEX($AA:$AA,ROW($AA1959)-VALUE(LEFT(AB$1,FIND("-",AB$1,1)-1))+1):$AA1959))</f>
        <v>90.476190476190524</v>
      </c>
      <c r="AC1959">
        <f>IF(ROW($AA1959)&lt;=VALUE(LEFT(AA$1,FIND("-",AA$1,1)-1))+VALUE(LEFT(AB$1,FIND("-",AB$1,1)-1)-1)+VALUE(LEFT(AC$1,FIND("-",AC$1,1)-1)-1),0,AVERAGE(INDEX($AB:$AB,ROW($AB1959)-VALUE(LEFT(AC$1,FIND("-",AC$1,1)-1))+1):$AB1959))</f>
        <v>74.119425547997025</v>
      </c>
      <c r="AE1959">
        <f t="shared" si="276"/>
        <v>94480244</v>
      </c>
      <c r="AG1959" t="str">
        <f t="shared" si="278"/>
        <v/>
      </c>
    </row>
    <row r="1960" spans="1:33" x14ac:dyDescent="0.25">
      <c r="A1960" s="6">
        <v>39317</v>
      </c>
      <c r="B1960">
        <v>1.1499999999999999</v>
      </c>
      <c r="C1960">
        <v>1.1599999999999999</v>
      </c>
      <c r="D1960">
        <v>1.1299999999999999</v>
      </c>
      <c r="E1960">
        <v>1.1399999999999999</v>
      </c>
      <c r="F1960">
        <v>0.65723399999999998</v>
      </c>
      <c r="G1960">
        <v>637300</v>
      </c>
      <c r="I1960" t="str">
        <f t="shared" si="271"/>
        <v/>
      </c>
      <c r="J1960" t="str">
        <f t="shared" si="272"/>
        <v/>
      </c>
      <c r="K1960" t="str">
        <f t="shared" si="273"/>
        <v>Overbought Below %D</v>
      </c>
      <c r="M1960" s="11" t="str">
        <f t="shared" si="277"/>
        <v/>
      </c>
      <c r="O1960">
        <f>IF(ROW($E1960)&lt;=VALUE(LEFT(O$1,FIND("-",O$1,1)-1)),0,IF(ROW($E1960)=VALUE(LEFT(O$1,FIND("-",O$1,1)-1))+1,AVERAGE(INDEX($E:$E,ROW($E1960)-VALUE(LEFT(O$1,FIND("-",O$1,1)-1))):$E1960),($E1960*(2/(VALUE(LEFT(O$1,FIND("-",O$1,1)-1))+1)))+(O1959*(1-(2/(VALUE(LEFT(O$1,FIND("-",O$1,1)-1))+1))))))</f>
        <v>0.76032509532923687</v>
      </c>
      <c r="Q1960">
        <f>IF(ROW($E1960)&lt;=VALUE(LEFT(Q$1,FIND("-",Q$1,1)-1)),0,IF(ROW($E1960)=VALUE(LEFT(Q$1,FIND("-",Q$1,1)-1))+1,AVERAGE(INDEX($E:$E,ROW($E1960)-VALUE(LEFT(Q$1,FIND("-",Q$1,1)-1))):$E1960),($E1960*(2/(VALUE(LEFT(Q$1,FIND("-",Q$1,1)-1))+1)))+(Q1959*(1-(2/(VALUE(LEFT(Q$1,FIND("-",Q$1,1)-1))+1))))))</f>
        <v>1.0951438911697722</v>
      </c>
      <c r="R1960">
        <f>IF(ROW($E1960)&lt;=VALUE(LEFT(R$1,FIND("-",R$1,1)-1)),0,IF(ROW($E1960)=VALUE(LEFT(R$1,FIND("-",R$1,1)-1))+1,AVERAGE(INDEX($E:$E,ROW($E1960)-VALUE(LEFT(R$1,FIND("-",R$1,1)-1))):$E1960),($E1960*(2/(VALUE(LEFT(R$1,FIND("-",R$1,1)-1))+1)))+(R1959*(1-(2/(VALUE(LEFT(R$1,FIND("-",R$1,1)-1))+1))))))</f>
        <v>1.0800743690669892</v>
      </c>
      <c r="S1960">
        <f t="shared" si="274"/>
        <v>1.5069522102783006E-2</v>
      </c>
      <c r="T1960">
        <f>IF(ROW($E1960)&lt;=MAX(VALUE(LEFT(Q$1,FIND("-",Q$1,1)-1)),VALUE(LEFT(R$1,FIND("-",R$1,1)-1)))+VALUE(LEFT(T$1,FIND("-",T$1,1)-1))-1,0,IF(ROW($E1960)=MAX(VALUE(LEFT(Q$1,FIND("-",Q$1,1)-1)),VALUE(LEFT(R$1,FIND("-",R$1,1)-1)))+VALUE(LEFT(T$1,FIND("-",T$1,1)-1)),AVERAGE(INDEX($S:$S,ROW(S1960)-VALUE(LEFT(T$1,FIND("-",T$1,1)-1))+1):S1960),($S1960*(2/(VALUE(LEFT(T$1,FIND("-",T$1,1)-1))+1)))+(T1959*(1-(2/(VALUE(LEFT(T$1,FIND("-",T$1,1)-1))+1))))))</f>
        <v>1.1408802809150994E-2</v>
      </c>
      <c r="V1960">
        <f t="shared" si="275"/>
        <v>1.0000000000000009E-2</v>
      </c>
      <c r="W1960">
        <f>IF(ROW($E1960)&lt;=VALUE(LEFT(W$1,FIND("-",W$1,1)-1))+1,0,IF(ROW($E1959)=VALUE(LEFT(W$1,FIND("-",W$1,1)-1))+1,100-100/(1+ABS((SUMIF(INDEX($V:$V,ROW($V1960)-VALUE(LEFT(W$1,FIND("-",W$1,1)-1))+1):$V1960,"&gt;0",INDEX($V:$V,ROW($V1960)-VALUE(LEFT(W$1,FIND("-",W$1,1)-1))+1):$V1960)/COUNTIF(INDEX($V:$V,ROW($V1960)-VALUE(LEFT(W$1,FIND("-",W$1,1)-1))+1):$V1960,"&gt;0"))/(SUMIF(INDEX($V:$V,ROW($V1960)-VALUE(LEFT(W$1,FIND("-",W$1,1)-1))+1):$V1960,"&lt;0",INDEX($V:$V,ROW($V1960)-VALUE(LEFT(W$1,FIND("-",W$1,1)-1))+1):$V1960)/COUNTIF(INDEX($V:$V,ROW($V1960)-VALUE(LEFT(W$1,FIND("-",W$1,1)-1))+1):$V1960,"&lt;0")))),100-100/(1+ABS((SUMIF(INDEX($V:$V,ROW($V1960)-VALUE(LEFT(W$1,FIND("-",W$1,1)-1))+1):$V1960,"&gt;0",INDEX($V:$V,ROW($V1960)-VALUE(LEFT(W$1,FIND("-",W$1,1)-1))+1):$V1960)/VALUE(LEFT(W$1,FIND("-",W$1,1)-1)))/(SUMIF(INDEX($V:$V,ROW($V1960)-VALUE(LEFT(W$1,FIND("-",W$1,1)-1))+1):$V1960,"&lt;0",INDEX($V:$V,ROW($V1960)-VALUE(LEFT(W$1,FIND("-",W$1,1)-1))+1):$V1960)/VALUE(LEFT(W$1,FIND("-",W$1,1)-1)))))))</f>
        <v>56.410256410256387</v>
      </c>
      <c r="Y1960">
        <f>IF(ROW($E1960)&lt;=VALUE(LEFT(Y$1,FIND("-",Y$1,1)-1)),0,MAX(INDEX(C:C,ROW(C1960)-VALUE(LEFT(Y$1,FIND("-",Y$1,1)-1))+1):C1960))</f>
        <v>1.1599999999999999</v>
      </c>
      <c r="Z1960">
        <f>IF(ROW($E1960)&lt;=VALUE(LEFT(Z$1,FIND("-",Z$1,1)-1)),0,MIN(INDEX(D:D,ROW(D1960)-VALUE(LEFT(Z$1,FIND("-",Z$1,1)-1))+1):D1960))</f>
        <v>0.89500000000000002</v>
      </c>
      <c r="AA1960">
        <f t="shared" si="279"/>
        <v>92.452830188679229</v>
      </c>
      <c r="AB1960">
        <f>IF(ROW($AA1960)&lt;=VALUE(LEFT(AA$1,FIND("-",AA$1,1)-1))+VALUE(LEFT(AB$1,FIND("-",AB$1,1)-1)-1),0,AVERAGE(INDEX($AA:$AA,ROW($AA1960)-VALUE(LEFT(AB$1,FIND("-",AB$1,1)-1))+1):$AA1960))</f>
        <v>92.042099858811468</v>
      </c>
      <c r="AC1960">
        <f>IF(ROW($AA1960)&lt;=VALUE(LEFT(AA$1,FIND("-",AA$1,1)-1))+VALUE(LEFT(AB$1,FIND("-",AB$1,1)-1)-1)+VALUE(LEFT(AC$1,FIND("-",AC$1,1)-1)-1),0,AVERAGE(INDEX($AB:$AB,ROW($AB1960)-VALUE(LEFT(AC$1,FIND("-",AC$1,1)-1))+1):$AB1960))</f>
        <v>85.102468660420186</v>
      </c>
      <c r="AE1960">
        <f t="shared" si="276"/>
        <v>95117544</v>
      </c>
      <c r="AG1960" t="str">
        <f t="shared" si="278"/>
        <v/>
      </c>
    </row>
    <row r="1961" spans="1:33" x14ac:dyDescent="0.25">
      <c r="A1961" s="6">
        <v>39318</v>
      </c>
      <c r="B1961">
        <v>1.1299999999999999</v>
      </c>
      <c r="C1961">
        <v>1.17</v>
      </c>
      <c r="D1961">
        <v>1.1000000000000001</v>
      </c>
      <c r="E1961">
        <v>1.17</v>
      </c>
      <c r="F1961">
        <v>0.67452900000000005</v>
      </c>
      <c r="G1961">
        <v>865700</v>
      </c>
      <c r="I1961" t="str">
        <f t="shared" si="271"/>
        <v/>
      </c>
      <c r="J1961" t="str">
        <f t="shared" si="272"/>
        <v/>
      </c>
      <c r="K1961" t="str">
        <f t="shared" si="273"/>
        <v>Overbought Below %D</v>
      </c>
      <c r="M1961" s="11" t="str">
        <f t="shared" si="277"/>
        <v/>
      </c>
      <c r="O1961">
        <f>IF(ROW($E1961)&lt;=VALUE(LEFT(O$1,FIND("-",O$1,1)-1)),0,IF(ROW($E1961)=VALUE(LEFT(O$1,FIND("-",O$1,1)-1))+1,AVERAGE(INDEX($E:$E,ROW($E1961)-VALUE(LEFT(O$1,FIND("-",O$1,1)-1))):$E1961),($E1961*(2/(VALUE(LEFT(O$1,FIND("-",O$1,1)-1))+1)))+(O1960*(1-(2/(VALUE(LEFT(O$1,FIND("-",O$1,1)-1))+1))))))</f>
        <v>0.76440146253989127</v>
      </c>
      <c r="Q1961">
        <f>IF(ROW($E1961)&lt;=VALUE(LEFT(Q$1,FIND("-",Q$1,1)-1)),0,IF(ROW($E1961)=VALUE(LEFT(Q$1,FIND("-",Q$1,1)-1))+1,AVERAGE(INDEX($E:$E,ROW($E1961)-VALUE(LEFT(Q$1,FIND("-",Q$1,1)-1))):$E1961),($E1961*(2/(VALUE(LEFT(Q$1,FIND("-",Q$1,1)-1))+1)))+(Q1960*(1-(2/(VALUE(LEFT(Q$1,FIND("-",Q$1,1)-1))+1))))))</f>
        <v>1.1066602156051919</v>
      </c>
      <c r="R1961">
        <f>IF(ROW($E1961)&lt;=VALUE(LEFT(R$1,FIND("-",R$1,1)-1)),0,IF(ROW($E1961)=VALUE(LEFT(R$1,FIND("-",R$1,1)-1))+1,AVERAGE(INDEX($E:$E,ROW($E1961)-VALUE(LEFT(R$1,FIND("-",R$1,1)-1))):$E1961),($E1961*(2/(VALUE(LEFT(R$1,FIND("-",R$1,1)-1))+1)))+(R1960*(1-(2/(VALUE(LEFT(R$1,FIND("-",R$1,1)-1))+1))))))</f>
        <v>1.086735526913879</v>
      </c>
      <c r="S1961">
        <f t="shared" si="274"/>
        <v>1.992468869131292E-2</v>
      </c>
      <c r="T1961">
        <f>IF(ROW($E1961)&lt;=MAX(VALUE(LEFT(Q$1,FIND("-",Q$1,1)-1)),VALUE(LEFT(R$1,FIND("-",R$1,1)-1)))+VALUE(LEFT(T$1,FIND("-",T$1,1)-1))-1,0,IF(ROW($E1961)=MAX(VALUE(LEFT(Q$1,FIND("-",Q$1,1)-1)),VALUE(LEFT(R$1,FIND("-",R$1,1)-1)))+VALUE(LEFT(T$1,FIND("-",T$1,1)-1)),AVERAGE(INDEX($S:$S,ROW(S1961)-VALUE(LEFT(T$1,FIND("-",T$1,1)-1))+1):S1961),($S1961*(2/(VALUE(LEFT(T$1,FIND("-",T$1,1)-1))+1)))+(T1960*(1-(2/(VALUE(LEFT(T$1,FIND("-",T$1,1)-1))+1))))))</f>
        <v>1.311197998558338E-2</v>
      </c>
      <c r="V1961">
        <f t="shared" si="275"/>
        <v>3.0000000000000027E-2</v>
      </c>
      <c r="W1961">
        <f>IF(ROW($E1961)&lt;=VALUE(LEFT(W$1,FIND("-",W$1,1)-1))+1,0,IF(ROW($E1960)=VALUE(LEFT(W$1,FIND("-",W$1,1)-1))+1,100-100/(1+ABS((SUMIF(INDEX($V:$V,ROW($V1961)-VALUE(LEFT(W$1,FIND("-",W$1,1)-1))+1):$V1961,"&gt;0",INDEX($V:$V,ROW($V1961)-VALUE(LEFT(W$1,FIND("-",W$1,1)-1))+1):$V1961)/COUNTIF(INDEX($V:$V,ROW($V1961)-VALUE(LEFT(W$1,FIND("-",W$1,1)-1))+1):$V1961,"&gt;0"))/(SUMIF(INDEX($V:$V,ROW($V1961)-VALUE(LEFT(W$1,FIND("-",W$1,1)-1))+1):$V1961,"&lt;0",INDEX($V:$V,ROW($V1961)-VALUE(LEFT(W$1,FIND("-",W$1,1)-1))+1):$V1961)/COUNTIF(INDEX($V:$V,ROW($V1961)-VALUE(LEFT(W$1,FIND("-",W$1,1)-1))+1):$V1961,"&lt;0")))),100-100/(1+ABS((SUMIF(INDEX($V:$V,ROW($V1961)-VALUE(LEFT(W$1,FIND("-",W$1,1)-1))+1):$V1961,"&gt;0",INDEX($V:$V,ROW($V1961)-VALUE(LEFT(W$1,FIND("-",W$1,1)-1))+1):$V1961)/VALUE(LEFT(W$1,FIND("-",W$1,1)-1)))/(SUMIF(INDEX($V:$V,ROW($V1961)-VALUE(LEFT(W$1,FIND("-",W$1,1)-1))+1):$V1961,"&lt;0",INDEX($V:$V,ROW($V1961)-VALUE(LEFT(W$1,FIND("-",W$1,1)-1))+1):$V1961)/VALUE(LEFT(W$1,FIND("-",W$1,1)-1)))))))</f>
        <v>69.444444444444429</v>
      </c>
      <c r="Y1961">
        <f>IF(ROW($E1961)&lt;=VALUE(LEFT(Y$1,FIND("-",Y$1,1)-1)),0,MAX(INDEX(C:C,ROW(C1961)-VALUE(LEFT(Y$1,FIND("-",Y$1,1)-1))+1):C1961))</f>
        <v>1.17</v>
      </c>
      <c r="Z1961">
        <f>IF(ROW($E1961)&lt;=VALUE(LEFT(Z$1,FIND("-",Z$1,1)-1)),0,MIN(INDEX(D:D,ROW(D1961)-VALUE(LEFT(Z$1,FIND("-",Z$1,1)-1))+1):D1961))</f>
        <v>0.89500000000000002</v>
      </c>
      <c r="AA1961">
        <f t="shared" si="279"/>
        <v>100</v>
      </c>
      <c r="AB1961">
        <f>IF(ROW($AA1961)&lt;=VALUE(LEFT(AA$1,FIND("-",AA$1,1)-1))+VALUE(LEFT(AB$1,FIND("-",AB$1,1)-1)-1),0,AVERAGE(INDEX($AA:$AA,ROW($AA1961)-VALUE(LEFT(AB$1,FIND("-",AB$1,1)-1))+1):$AA1961))</f>
        <v>96.12373251187266</v>
      </c>
      <c r="AC1961">
        <f>IF(ROW($AA1961)&lt;=VALUE(LEFT(AA$1,FIND("-",AA$1,1)-1))+VALUE(LEFT(AB$1,FIND("-",AB$1,1)-1)-1)+VALUE(LEFT(AC$1,FIND("-",AC$1,1)-1)-1),0,AVERAGE(INDEX($AB:$AB,ROW($AB1961)-VALUE(LEFT(AC$1,FIND("-",AC$1,1)-1))+1):$AB1961))</f>
        <v>92.880674282291565</v>
      </c>
      <c r="AE1961">
        <f t="shared" si="276"/>
        <v>95983244</v>
      </c>
      <c r="AG1961" t="str">
        <f t="shared" si="278"/>
        <v/>
      </c>
    </row>
    <row r="1962" spans="1:33" x14ac:dyDescent="0.25">
      <c r="A1962" s="6">
        <v>39321</v>
      </c>
      <c r="B1962">
        <v>1.2</v>
      </c>
      <c r="C1962">
        <v>1.23</v>
      </c>
      <c r="D1962">
        <v>1.17</v>
      </c>
      <c r="E1962">
        <v>1.17</v>
      </c>
      <c r="F1962">
        <v>0.67452900000000005</v>
      </c>
      <c r="G1962">
        <v>590400</v>
      </c>
      <c r="I1962" t="str">
        <f t="shared" si="271"/>
        <v/>
      </c>
      <c r="J1962" t="str">
        <f t="shared" si="272"/>
        <v/>
      </c>
      <c r="K1962" t="str">
        <f t="shared" si="273"/>
        <v>Overbought Above %D</v>
      </c>
      <c r="M1962" s="11" t="str">
        <f t="shared" si="277"/>
        <v/>
      </c>
      <c r="O1962">
        <f>IF(ROW($E1962)&lt;=VALUE(LEFT(O$1,FIND("-",O$1,1)-1)),0,IF(ROW($E1962)=VALUE(LEFT(O$1,FIND("-",O$1,1)-1))+1,AVERAGE(INDEX($E:$E,ROW($E1962)-VALUE(LEFT(O$1,FIND("-",O$1,1)-1))):$E1962),($E1962*(2/(VALUE(LEFT(O$1,FIND("-",O$1,1)-1))+1)))+(O1961*(1-(2/(VALUE(LEFT(O$1,FIND("-",O$1,1)-1))+1))))))</f>
        <v>0.76843726888277797</v>
      </c>
      <c r="Q1962">
        <f>IF(ROW($E1962)&lt;=VALUE(LEFT(Q$1,FIND("-",Q$1,1)-1)),0,IF(ROW($E1962)=VALUE(LEFT(Q$1,FIND("-",Q$1,1)-1))+1,AVERAGE(INDEX($E:$E,ROW($E1962)-VALUE(LEFT(Q$1,FIND("-",Q$1,1)-1))):$E1962),($E1962*(2/(VALUE(LEFT(Q$1,FIND("-",Q$1,1)-1))+1)))+(Q1961*(1-(2/(VALUE(LEFT(Q$1,FIND("-",Q$1,1)-1))+1))))))</f>
        <v>1.1164047978197777</v>
      </c>
      <c r="R1962">
        <f>IF(ROW($E1962)&lt;=VALUE(LEFT(R$1,FIND("-",R$1,1)-1)),0,IF(ROW($E1962)=VALUE(LEFT(R$1,FIND("-",R$1,1)-1))+1,AVERAGE(INDEX($E:$E,ROW($E1962)-VALUE(LEFT(R$1,FIND("-",R$1,1)-1))):$E1962),($E1962*(2/(VALUE(LEFT(R$1,FIND("-",R$1,1)-1))+1)))+(R1961*(1-(2/(VALUE(LEFT(R$1,FIND("-",R$1,1)-1))+1))))))</f>
        <v>1.0929032656609992</v>
      </c>
      <c r="S1962">
        <f t="shared" si="274"/>
        <v>2.3501532158778593E-2</v>
      </c>
      <c r="T1962">
        <f>IF(ROW($E1962)&lt;=MAX(VALUE(LEFT(Q$1,FIND("-",Q$1,1)-1)),VALUE(LEFT(R$1,FIND("-",R$1,1)-1)))+VALUE(LEFT(T$1,FIND("-",T$1,1)-1))-1,0,IF(ROW($E1962)=MAX(VALUE(LEFT(Q$1,FIND("-",Q$1,1)-1)),VALUE(LEFT(R$1,FIND("-",R$1,1)-1)))+VALUE(LEFT(T$1,FIND("-",T$1,1)-1)),AVERAGE(INDEX($S:$S,ROW(S1962)-VALUE(LEFT(T$1,FIND("-",T$1,1)-1))+1):S1962),($S1962*(2/(VALUE(LEFT(T$1,FIND("-",T$1,1)-1))+1)))+(T1961*(1-(2/(VALUE(LEFT(T$1,FIND("-",T$1,1)-1))+1))))))</f>
        <v>1.5189890420222424E-2</v>
      </c>
      <c r="V1962">
        <f t="shared" si="275"/>
        <v>0</v>
      </c>
      <c r="W1962">
        <f>IF(ROW($E1962)&lt;=VALUE(LEFT(W$1,FIND("-",W$1,1)-1))+1,0,IF(ROW($E1961)=VALUE(LEFT(W$1,FIND("-",W$1,1)-1))+1,100-100/(1+ABS((SUMIF(INDEX($V:$V,ROW($V1962)-VALUE(LEFT(W$1,FIND("-",W$1,1)-1))+1):$V1962,"&gt;0",INDEX($V:$V,ROW($V1962)-VALUE(LEFT(W$1,FIND("-",W$1,1)-1))+1):$V1962)/COUNTIF(INDEX($V:$V,ROW($V1962)-VALUE(LEFT(W$1,FIND("-",W$1,1)-1))+1):$V1962,"&gt;0"))/(SUMIF(INDEX($V:$V,ROW($V1962)-VALUE(LEFT(W$1,FIND("-",W$1,1)-1))+1):$V1962,"&lt;0",INDEX($V:$V,ROW($V1962)-VALUE(LEFT(W$1,FIND("-",W$1,1)-1))+1):$V1962)/COUNTIF(INDEX($V:$V,ROW($V1962)-VALUE(LEFT(W$1,FIND("-",W$1,1)-1))+1):$V1962,"&lt;0")))),100-100/(1+ABS((SUMIF(INDEX($V:$V,ROW($V1962)-VALUE(LEFT(W$1,FIND("-",W$1,1)-1))+1):$V1962,"&gt;0",INDEX($V:$V,ROW($V1962)-VALUE(LEFT(W$1,FIND("-",W$1,1)-1))+1):$V1962)/VALUE(LEFT(W$1,FIND("-",W$1,1)-1)))/(SUMIF(INDEX($V:$V,ROW($V1962)-VALUE(LEFT(W$1,FIND("-",W$1,1)-1))+1):$V1962,"&lt;0",INDEX($V:$V,ROW($V1962)-VALUE(LEFT(W$1,FIND("-",W$1,1)-1))+1):$V1962)/VALUE(LEFT(W$1,FIND("-",W$1,1)-1)))))))</f>
        <v>68.571428571428555</v>
      </c>
      <c r="Y1962">
        <f>IF(ROW($E1962)&lt;=VALUE(LEFT(Y$1,FIND("-",Y$1,1)-1)),0,MAX(INDEX(C:C,ROW(C1962)-VALUE(LEFT(Y$1,FIND("-",Y$1,1)-1))+1):C1962))</f>
        <v>1.23</v>
      </c>
      <c r="Z1962">
        <f>IF(ROW($E1962)&lt;=VALUE(LEFT(Z$1,FIND("-",Z$1,1)-1)),0,MIN(INDEX(D:D,ROW(D1962)-VALUE(LEFT(Z$1,FIND("-",Z$1,1)-1))+1):D1962))</f>
        <v>0.89500000000000002</v>
      </c>
      <c r="AA1962">
        <f t="shared" si="279"/>
        <v>82.08955223880595</v>
      </c>
      <c r="AB1962">
        <f>IF(ROW($AA1962)&lt;=VALUE(LEFT(AA$1,FIND("-",AA$1,1)-1))+VALUE(LEFT(AB$1,FIND("-",AB$1,1)-1)-1),0,AVERAGE(INDEX($AA:$AA,ROW($AA1962)-VALUE(LEFT(AB$1,FIND("-",AB$1,1)-1))+1):$AA1962))</f>
        <v>91.514127475828388</v>
      </c>
      <c r="AC1962">
        <f>IF(ROW($AA1962)&lt;=VALUE(LEFT(AA$1,FIND("-",AA$1,1)-1))+VALUE(LEFT(AB$1,FIND("-",AB$1,1)-1)-1)+VALUE(LEFT(AC$1,FIND("-",AC$1,1)-1)-1),0,AVERAGE(INDEX($AB:$AB,ROW($AB1962)-VALUE(LEFT(AC$1,FIND("-",AC$1,1)-1))+1):$AB1962))</f>
        <v>93.226653282170844</v>
      </c>
      <c r="AE1962">
        <f t="shared" si="276"/>
        <v>95983244</v>
      </c>
      <c r="AG1962" t="str">
        <f t="shared" si="278"/>
        <v/>
      </c>
    </row>
    <row r="1963" spans="1:33" x14ac:dyDescent="0.25">
      <c r="A1963" s="6">
        <v>39322</v>
      </c>
      <c r="B1963">
        <v>1.1599999999999999</v>
      </c>
      <c r="C1963">
        <v>1.17</v>
      </c>
      <c r="D1963">
        <v>1.1499999999999999</v>
      </c>
      <c r="E1963">
        <v>1.17</v>
      </c>
      <c r="F1963">
        <v>0.67452900000000005</v>
      </c>
      <c r="G1963">
        <v>335900</v>
      </c>
      <c r="I1963" t="str">
        <f t="shared" si="271"/>
        <v/>
      </c>
      <c r="J1963" t="str">
        <f t="shared" si="272"/>
        <v/>
      </c>
      <c r="K1963" t="str">
        <f t="shared" si="273"/>
        <v>Overbought Above %D</v>
      </c>
      <c r="M1963" s="11" t="str">
        <f t="shared" si="277"/>
        <v/>
      </c>
      <c r="O1963">
        <f>IF(ROW($E1963)&lt;=VALUE(LEFT(O$1,FIND("-",O$1,1)-1)),0,IF(ROW($E1963)=VALUE(LEFT(O$1,FIND("-",O$1,1)-1))+1,AVERAGE(INDEX($E:$E,ROW($E1963)-VALUE(LEFT(O$1,FIND("-",O$1,1)-1))):$E1963),($E1963*(2/(VALUE(LEFT(O$1,FIND("-",O$1,1)-1))+1)))+(O1962*(1-(2/(VALUE(LEFT(O$1,FIND("-",O$1,1)-1))+1))))))</f>
        <v>0.77243291794862101</v>
      </c>
      <c r="Q1963">
        <f>IF(ROW($E1963)&lt;=VALUE(LEFT(Q$1,FIND("-",Q$1,1)-1)),0,IF(ROW($E1963)=VALUE(LEFT(Q$1,FIND("-",Q$1,1)-1))+1,AVERAGE(INDEX($E:$E,ROW($E1963)-VALUE(LEFT(Q$1,FIND("-",Q$1,1)-1))):$E1963),($E1963*(2/(VALUE(LEFT(Q$1,FIND("-",Q$1,1)-1))+1)))+(Q1962*(1-(2/(VALUE(LEFT(Q$1,FIND("-",Q$1,1)-1))+1))))))</f>
        <v>1.124650213539812</v>
      </c>
      <c r="R1963">
        <f>IF(ROW($E1963)&lt;=VALUE(LEFT(R$1,FIND("-",R$1,1)-1)),0,IF(ROW($E1963)=VALUE(LEFT(R$1,FIND("-",R$1,1)-1))+1,AVERAGE(INDEX($E:$E,ROW($E1963)-VALUE(LEFT(R$1,FIND("-",R$1,1)-1))):$E1963),($E1963*(2/(VALUE(LEFT(R$1,FIND("-",R$1,1)-1))+1)))+(R1962*(1-(2/(VALUE(LEFT(R$1,FIND("-",R$1,1)-1))+1))))))</f>
        <v>1.0986141348712954</v>
      </c>
      <c r="S1963">
        <f t="shared" si="274"/>
        <v>2.6036078668516538E-2</v>
      </c>
      <c r="T1963">
        <f>IF(ROW($E1963)&lt;=MAX(VALUE(LEFT(Q$1,FIND("-",Q$1,1)-1)),VALUE(LEFT(R$1,FIND("-",R$1,1)-1)))+VALUE(LEFT(T$1,FIND("-",T$1,1)-1))-1,0,IF(ROW($E1963)=MAX(VALUE(LEFT(Q$1,FIND("-",Q$1,1)-1)),VALUE(LEFT(R$1,FIND("-",R$1,1)-1)))+VALUE(LEFT(T$1,FIND("-",T$1,1)-1)),AVERAGE(INDEX($S:$S,ROW(S1963)-VALUE(LEFT(T$1,FIND("-",T$1,1)-1))+1):S1963),($S1963*(2/(VALUE(LEFT(T$1,FIND("-",T$1,1)-1))+1)))+(T1962*(1-(2/(VALUE(LEFT(T$1,FIND("-",T$1,1)-1))+1))))))</f>
        <v>1.7359128069881248E-2</v>
      </c>
      <c r="V1963">
        <f t="shared" si="275"/>
        <v>0</v>
      </c>
      <c r="W1963">
        <f>IF(ROW($E1963)&lt;=VALUE(LEFT(W$1,FIND("-",W$1,1)-1))+1,0,IF(ROW($E1962)=VALUE(LEFT(W$1,FIND("-",W$1,1)-1))+1,100-100/(1+ABS((SUMIF(INDEX($V:$V,ROW($V1963)-VALUE(LEFT(W$1,FIND("-",W$1,1)-1))+1):$V1963,"&gt;0",INDEX($V:$V,ROW($V1963)-VALUE(LEFT(W$1,FIND("-",W$1,1)-1))+1):$V1963)/COUNTIF(INDEX($V:$V,ROW($V1963)-VALUE(LEFT(W$1,FIND("-",W$1,1)-1))+1):$V1963,"&gt;0"))/(SUMIF(INDEX($V:$V,ROW($V1963)-VALUE(LEFT(W$1,FIND("-",W$1,1)-1))+1):$V1963,"&lt;0",INDEX($V:$V,ROW($V1963)-VALUE(LEFT(W$1,FIND("-",W$1,1)-1))+1):$V1963)/COUNTIF(INDEX($V:$V,ROW($V1963)-VALUE(LEFT(W$1,FIND("-",W$1,1)-1))+1):$V1963,"&lt;0")))),100-100/(1+ABS((SUMIF(INDEX($V:$V,ROW($V1963)-VALUE(LEFT(W$1,FIND("-",W$1,1)-1))+1):$V1963,"&gt;0",INDEX($V:$V,ROW($V1963)-VALUE(LEFT(W$1,FIND("-",W$1,1)-1))+1):$V1963)/VALUE(LEFT(W$1,FIND("-",W$1,1)-1)))/(SUMIF(INDEX($V:$V,ROW($V1963)-VALUE(LEFT(W$1,FIND("-",W$1,1)-1))+1):$V1963,"&lt;0",INDEX($V:$V,ROW($V1963)-VALUE(LEFT(W$1,FIND("-",W$1,1)-1))+1):$V1963)/VALUE(LEFT(W$1,FIND("-",W$1,1)-1)))))))</f>
        <v>60.71428571428568</v>
      </c>
      <c r="Y1963">
        <f>IF(ROW($E1963)&lt;=VALUE(LEFT(Y$1,FIND("-",Y$1,1)-1)),0,MAX(INDEX(C:C,ROW(C1963)-VALUE(LEFT(Y$1,FIND("-",Y$1,1)-1))+1):C1963))</f>
        <v>1.23</v>
      </c>
      <c r="Z1963">
        <f>IF(ROW($E1963)&lt;=VALUE(LEFT(Z$1,FIND("-",Z$1,1)-1)),0,MIN(INDEX(D:D,ROW(D1963)-VALUE(LEFT(Z$1,FIND("-",Z$1,1)-1))+1):D1963))</f>
        <v>0.89500000000000002</v>
      </c>
      <c r="AA1963">
        <f t="shared" si="279"/>
        <v>82.08955223880595</v>
      </c>
      <c r="AB1963">
        <f>IF(ROW($AA1963)&lt;=VALUE(LEFT(AA$1,FIND("-",AA$1,1)-1))+VALUE(LEFT(AB$1,FIND("-",AB$1,1)-1)-1),0,AVERAGE(INDEX($AA:$AA,ROW($AA1963)-VALUE(LEFT(AB$1,FIND("-",AB$1,1)-1))+1):$AA1963))</f>
        <v>88.059701492537286</v>
      </c>
      <c r="AC1963">
        <f>IF(ROW($AA1963)&lt;=VALUE(LEFT(AA$1,FIND("-",AA$1,1)-1))+VALUE(LEFT(AB$1,FIND("-",AB$1,1)-1)-1)+VALUE(LEFT(AC$1,FIND("-",AC$1,1)-1)-1),0,AVERAGE(INDEX($AB:$AB,ROW($AB1963)-VALUE(LEFT(AC$1,FIND("-",AC$1,1)-1))+1):$AB1963))</f>
        <v>91.89918716007945</v>
      </c>
      <c r="AE1963">
        <f t="shared" si="276"/>
        <v>95983244</v>
      </c>
      <c r="AG1963" t="str">
        <f t="shared" si="278"/>
        <v/>
      </c>
    </row>
    <row r="1964" spans="1:33" x14ac:dyDescent="0.25">
      <c r="A1964" s="6">
        <v>39323</v>
      </c>
      <c r="B1964">
        <v>1.1499999999999999</v>
      </c>
      <c r="C1964">
        <v>1.1599999999999999</v>
      </c>
      <c r="D1964">
        <v>1.1299999999999999</v>
      </c>
      <c r="E1964">
        <v>1.1299999999999999</v>
      </c>
      <c r="F1964">
        <v>0.65146800000000005</v>
      </c>
      <c r="G1964">
        <v>459700</v>
      </c>
      <c r="I1964" t="str">
        <f t="shared" si="271"/>
        <v/>
      </c>
      <c r="J1964" t="str">
        <f t="shared" si="272"/>
        <v/>
      </c>
      <c r="K1964" t="str">
        <f t="shared" si="273"/>
        <v>Overbought Above %D</v>
      </c>
      <c r="M1964" s="11" t="str">
        <f t="shared" si="277"/>
        <v/>
      </c>
      <c r="O1964">
        <f>IF(ROW($E1964)&lt;=VALUE(LEFT(O$1,FIND("-",O$1,1)-1)),0,IF(ROW($E1964)=VALUE(LEFT(O$1,FIND("-",O$1,1)-1))+1,AVERAGE(INDEX($E:$E,ROW($E1964)-VALUE(LEFT(O$1,FIND("-",O$1,1)-1))):$E1964),($E1964*(2/(VALUE(LEFT(O$1,FIND("-",O$1,1)-1))+1)))+(O1963*(1-(2/(VALUE(LEFT(O$1,FIND("-",O$1,1)-1))+1))))))</f>
        <v>0.77599079936206761</v>
      </c>
      <c r="Q1964">
        <f>IF(ROW($E1964)&lt;=VALUE(LEFT(Q$1,FIND("-",Q$1,1)-1)),0,IF(ROW($E1964)=VALUE(LEFT(Q$1,FIND("-",Q$1,1)-1))+1,AVERAGE(INDEX($E:$E,ROW($E1964)-VALUE(LEFT(Q$1,FIND("-",Q$1,1)-1))):$E1964),($E1964*(2/(VALUE(LEFT(Q$1,FIND("-",Q$1,1)-1))+1)))+(Q1963*(1-(2/(VALUE(LEFT(Q$1,FIND("-",Q$1,1)-1))+1))))))</f>
        <v>1.1254732576106101</v>
      </c>
      <c r="R1964">
        <f>IF(ROW($E1964)&lt;=VALUE(LEFT(R$1,FIND("-",R$1,1)-1)),0,IF(ROW($E1964)=VALUE(LEFT(R$1,FIND("-",R$1,1)-1))+1,AVERAGE(INDEX($E:$E,ROW($E1964)-VALUE(LEFT(R$1,FIND("-",R$1,1)-1))):$E1964),($E1964*(2/(VALUE(LEFT(R$1,FIND("-",R$1,1)-1))+1)))+(R1963*(1-(2/(VALUE(LEFT(R$1,FIND("-",R$1,1)-1))+1))))))</f>
        <v>1.1009390137697179</v>
      </c>
      <c r="S1964">
        <f t="shared" si="274"/>
        <v>2.45342438408922E-2</v>
      </c>
      <c r="T1964">
        <f>IF(ROW($E1964)&lt;=MAX(VALUE(LEFT(Q$1,FIND("-",Q$1,1)-1)),VALUE(LEFT(R$1,FIND("-",R$1,1)-1)))+VALUE(LEFT(T$1,FIND("-",T$1,1)-1))-1,0,IF(ROW($E1964)=MAX(VALUE(LEFT(Q$1,FIND("-",Q$1,1)-1)),VALUE(LEFT(R$1,FIND("-",R$1,1)-1)))+VALUE(LEFT(T$1,FIND("-",T$1,1)-1)),AVERAGE(INDEX($S:$S,ROW(S1964)-VALUE(LEFT(T$1,FIND("-",T$1,1)-1))+1):S1964),($S1964*(2/(VALUE(LEFT(T$1,FIND("-",T$1,1)-1))+1)))+(T1963*(1-(2/(VALUE(LEFT(T$1,FIND("-",T$1,1)-1))+1))))))</f>
        <v>1.8794151224083438E-2</v>
      </c>
      <c r="V1964">
        <f t="shared" si="275"/>
        <v>-4.0000000000000036E-2</v>
      </c>
      <c r="W1964">
        <f>IF(ROW($E1964)&lt;=VALUE(LEFT(W$1,FIND("-",W$1,1)-1))+1,0,IF(ROW($E1963)=VALUE(LEFT(W$1,FIND("-",W$1,1)-1))+1,100-100/(1+ABS((SUMIF(INDEX($V:$V,ROW($V1964)-VALUE(LEFT(W$1,FIND("-",W$1,1)-1))+1):$V1964,"&gt;0",INDEX($V:$V,ROW($V1964)-VALUE(LEFT(W$1,FIND("-",W$1,1)-1))+1):$V1964)/COUNTIF(INDEX($V:$V,ROW($V1964)-VALUE(LEFT(W$1,FIND("-",W$1,1)-1))+1):$V1964,"&gt;0"))/(SUMIF(INDEX($V:$V,ROW($V1964)-VALUE(LEFT(W$1,FIND("-",W$1,1)-1))+1):$V1964,"&lt;0",INDEX($V:$V,ROW($V1964)-VALUE(LEFT(W$1,FIND("-",W$1,1)-1))+1):$V1964)/COUNTIF(INDEX($V:$V,ROW($V1964)-VALUE(LEFT(W$1,FIND("-",W$1,1)-1))+1):$V1964,"&lt;0")))),100-100/(1+ABS((SUMIF(INDEX($V:$V,ROW($V1964)-VALUE(LEFT(W$1,FIND("-",W$1,1)-1))+1):$V1964,"&gt;0",INDEX($V:$V,ROW($V1964)-VALUE(LEFT(W$1,FIND("-",W$1,1)-1))+1):$V1964)/VALUE(LEFT(W$1,FIND("-",W$1,1)-1)))/(SUMIF(INDEX($V:$V,ROW($V1964)-VALUE(LEFT(W$1,FIND("-",W$1,1)-1))+1):$V1964,"&lt;0",INDEX($V:$V,ROW($V1964)-VALUE(LEFT(W$1,FIND("-",W$1,1)-1))+1):$V1964)/VALUE(LEFT(W$1,FIND("-",W$1,1)-1)))))))</f>
        <v>53.124999999999972</v>
      </c>
      <c r="Y1964">
        <f>IF(ROW($E1964)&lt;=VALUE(LEFT(Y$1,FIND("-",Y$1,1)-1)),0,MAX(INDEX(C:C,ROW(C1964)-VALUE(LEFT(Y$1,FIND("-",Y$1,1)-1))+1):C1964))</f>
        <v>1.23</v>
      </c>
      <c r="Z1964">
        <f>IF(ROW($E1964)&lt;=VALUE(LEFT(Z$1,FIND("-",Z$1,1)-1)),0,MIN(INDEX(D:D,ROW(D1964)-VALUE(LEFT(Z$1,FIND("-",Z$1,1)-1))+1):D1964))</f>
        <v>0.89500000000000002</v>
      </c>
      <c r="AA1964">
        <f t="shared" si="279"/>
        <v>70.149253731343251</v>
      </c>
      <c r="AB1964">
        <f>IF(ROW($AA1964)&lt;=VALUE(LEFT(AA$1,FIND("-",AA$1,1)-1))+VALUE(LEFT(AB$1,FIND("-",AB$1,1)-1)-1),0,AVERAGE(INDEX($AA:$AA,ROW($AA1964)-VALUE(LEFT(AB$1,FIND("-",AB$1,1)-1))+1):$AA1964))</f>
        <v>78.109452736318374</v>
      </c>
      <c r="AC1964">
        <f>IF(ROW($AA1964)&lt;=VALUE(LEFT(AA$1,FIND("-",AA$1,1)-1))+VALUE(LEFT(AB$1,FIND("-",AB$1,1)-1)-1)+VALUE(LEFT(AC$1,FIND("-",AC$1,1)-1)-1),0,AVERAGE(INDEX($AB:$AB,ROW($AB1964)-VALUE(LEFT(AC$1,FIND("-",AC$1,1)-1))+1):$AB1964))</f>
        <v>85.894427234894678</v>
      </c>
      <c r="AE1964">
        <f t="shared" si="276"/>
        <v>95523544</v>
      </c>
      <c r="AG1964" t="str">
        <f t="shared" si="278"/>
        <v/>
      </c>
    </row>
    <row r="1965" spans="1:33" x14ac:dyDescent="0.25">
      <c r="A1965" s="6">
        <v>39324</v>
      </c>
      <c r="B1965">
        <v>1.1599999999999999</v>
      </c>
      <c r="C1965">
        <v>1.17</v>
      </c>
      <c r="D1965">
        <v>1.1200000000000001</v>
      </c>
      <c r="E1965">
        <v>1.1200000000000001</v>
      </c>
      <c r="F1965">
        <v>0.64570300000000003</v>
      </c>
      <c r="G1965">
        <v>560900</v>
      </c>
      <c r="I1965" t="str">
        <f t="shared" si="271"/>
        <v/>
      </c>
      <c r="J1965" t="str">
        <f t="shared" si="272"/>
        <v/>
      </c>
      <c r="K1965" t="str">
        <f t="shared" si="273"/>
        <v>Sell</v>
      </c>
      <c r="M1965" s="11" t="str">
        <f t="shared" si="277"/>
        <v>Sell</v>
      </c>
      <c r="O1965">
        <f>IF(ROW($E1965)&lt;=VALUE(LEFT(O$1,FIND("-",O$1,1)-1)),0,IF(ROW($E1965)=VALUE(LEFT(O$1,FIND("-",O$1,1)-1))+1,AVERAGE(INDEX($E:$E,ROW($E1965)-VALUE(LEFT(O$1,FIND("-",O$1,1)-1))):$E1965),($E1965*(2/(VALUE(LEFT(O$1,FIND("-",O$1,1)-1))+1)))+(O1964*(1-(2/(VALUE(LEFT(O$1,FIND("-",O$1,1)-1))+1))))))</f>
        <v>0.77941377648284316</v>
      </c>
      <c r="Q1965">
        <f>IF(ROW($E1965)&lt;=VALUE(LEFT(Q$1,FIND("-",Q$1,1)-1)),0,IF(ROW($E1965)=VALUE(LEFT(Q$1,FIND("-",Q$1,1)-1))+1,AVERAGE(INDEX($E:$E,ROW($E1965)-VALUE(LEFT(Q$1,FIND("-",Q$1,1)-1))):$E1965),($E1965*(2/(VALUE(LEFT(Q$1,FIND("-",Q$1,1)-1))+1)))+(Q1964*(1-(2/(VALUE(LEFT(Q$1,FIND("-",Q$1,1)-1))+1))))))</f>
        <v>1.1246312179782085</v>
      </c>
      <c r="R1965">
        <f>IF(ROW($E1965)&lt;=VALUE(LEFT(R$1,FIND("-",R$1,1)-1)),0,IF(ROW($E1965)=VALUE(LEFT(R$1,FIND("-",R$1,1)-1))+1,AVERAGE(INDEX($E:$E,ROW($E1965)-VALUE(LEFT(R$1,FIND("-",R$1,1)-1))):$E1965),($E1965*(2/(VALUE(LEFT(R$1,FIND("-",R$1,1)-1))+1)))+(R1964*(1-(2/(VALUE(LEFT(R$1,FIND("-",R$1,1)-1))+1))))))</f>
        <v>1.1023509386756647</v>
      </c>
      <c r="S1965">
        <f t="shared" si="274"/>
        <v>2.2280279302543837E-2</v>
      </c>
      <c r="T1965">
        <f>IF(ROW($E1965)&lt;=MAX(VALUE(LEFT(Q$1,FIND("-",Q$1,1)-1)),VALUE(LEFT(R$1,FIND("-",R$1,1)-1)))+VALUE(LEFT(T$1,FIND("-",T$1,1)-1))-1,0,IF(ROW($E1965)=MAX(VALUE(LEFT(Q$1,FIND("-",Q$1,1)-1)),VALUE(LEFT(R$1,FIND("-",R$1,1)-1)))+VALUE(LEFT(T$1,FIND("-",T$1,1)-1)),AVERAGE(INDEX($S:$S,ROW(S1965)-VALUE(LEFT(T$1,FIND("-",T$1,1)-1))+1):S1965),($S1965*(2/(VALUE(LEFT(T$1,FIND("-",T$1,1)-1))+1)))+(T1964*(1-(2/(VALUE(LEFT(T$1,FIND("-",T$1,1)-1))+1))))))</f>
        <v>1.9491376839775518E-2</v>
      </c>
      <c r="V1965">
        <f t="shared" si="275"/>
        <v>-9.9999999999997868E-3</v>
      </c>
      <c r="W1965">
        <f>IF(ROW($E1965)&lt;=VALUE(LEFT(W$1,FIND("-",W$1,1)-1))+1,0,IF(ROW($E1964)=VALUE(LEFT(W$1,FIND("-",W$1,1)-1))+1,100-100/(1+ABS((SUMIF(INDEX($V:$V,ROW($V1965)-VALUE(LEFT(W$1,FIND("-",W$1,1)-1))+1):$V1965,"&gt;0",INDEX($V:$V,ROW($V1965)-VALUE(LEFT(W$1,FIND("-",W$1,1)-1))+1):$V1965)/COUNTIF(INDEX($V:$V,ROW($V1965)-VALUE(LEFT(W$1,FIND("-",W$1,1)-1))+1):$V1965,"&gt;0"))/(SUMIF(INDEX($V:$V,ROW($V1965)-VALUE(LEFT(W$1,FIND("-",W$1,1)-1))+1):$V1965,"&lt;0",INDEX($V:$V,ROW($V1965)-VALUE(LEFT(W$1,FIND("-",W$1,1)-1))+1):$V1965)/COUNTIF(INDEX($V:$V,ROW($V1965)-VALUE(LEFT(W$1,FIND("-",W$1,1)-1))+1):$V1965,"&lt;0")))),100-100/(1+ABS((SUMIF(INDEX($V:$V,ROW($V1965)-VALUE(LEFT(W$1,FIND("-",W$1,1)-1))+1):$V1965,"&gt;0",INDEX($V:$V,ROW($V1965)-VALUE(LEFT(W$1,FIND("-",W$1,1)-1))+1):$V1965)/VALUE(LEFT(W$1,FIND("-",W$1,1)-1)))/(SUMIF(INDEX($V:$V,ROW($V1965)-VALUE(LEFT(W$1,FIND("-",W$1,1)-1))+1):$V1965,"&lt;0",INDEX($V:$V,ROW($V1965)-VALUE(LEFT(W$1,FIND("-",W$1,1)-1))+1):$V1965)/VALUE(LEFT(W$1,FIND("-",W$1,1)-1)))))))</f>
        <v>53.125000000000007</v>
      </c>
      <c r="Y1965">
        <f>IF(ROW($E1965)&lt;=VALUE(LEFT(Y$1,FIND("-",Y$1,1)-1)),0,MAX(INDEX(C:C,ROW(C1965)-VALUE(LEFT(Y$1,FIND("-",Y$1,1)-1))+1):C1965))</f>
        <v>1.23</v>
      </c>
      <c r="Z1965">
        <f>IF(ROW($E1965)&lt;=VALUE(LEFT(Z$1,FIND("-",Z$1,1)-1)),0,MIN(INDEX(D:D,ROW(D1965)-VALUE(LEFT(Z$1,FIND("-",Z$1,1)-1))+1):D1965))</f>
        <v>0.89500000000000002</v>
      </c>
      <c r="AA1965">
        <f t="shared" si="279"/>
        <v>67.164179104477654</v>
      </c>
      <c r="AB1965">
        <f>IF(ROW($AA1965)&lt;=VALUE(LEFT(AA$1,FIND("-",AA$1,1)-1))+VALUE(LEFT(AB$1,FIND("-",AB$1,1)-1)-1),0,AVERAGE(INDEX($AA:$AA,ROW($AA1965)-VALUE(LEFT(AB$1,FIND("-",AB$1,1)-1))+1):$AA1965))</f>
        <v>73.134328358208947</v>
      </c>
      <c r="AC1965">
        <f>IF(ROW($AA1965)&lt;=VALUE(LEFT(AA$1,FIND("-",AA$1,1)-1))+VALUE(LEFT(AB$1,FIND("-",AB$1,1)-1)-1)+VALUE(LEFT(AC$1,FIND("-",AC$1,1)-1)-1),0,AVERAGE(INDEX($AB:$AB,ROW($AB1965)-VALUE(LEFT(AC$1,FIND("-",AC$1,1)-1))+1):$AB1965))</f>
        <v>79.767827529021531</v>
      </c>
      <c r="AE1965">
        <f t="shared" si="276"/>
        <v>94962644</v>
      </c>
      <c r="AG1965" t="str">
        <f t="shared" si="278"/>
        <v>Sell</v>
      </c>
    </row>
    <row r="1966" spans="1:33" x14ac:dyDescent="0.25">
      <c r="A1966" s="6">
        <v>39328</v>
      </c>
      <c r="B1966">
        <v>1.1200000000000001</v>
      </c>
      <c r="C1966">
        <v>1.17</v>
      </c>
      <c r="D1966">
        <v>1.1200000000000001</v>
      </c>
      <c r="E1966">
        <v>1.1499999999999999</v>
      </c>
      <c r="F1966">
        <v>0.662999</v>
      </c>
      <c r="G1966">
        <v>424000</v>
      </c>
      <c r="I1966" t="str">
        <f t="shared" si="271"/>
        <v/>
      </c>
      <c r="J1966" t="str">
        <f t="shared" si="272"/>
        <v/>
      </c>
      <c r="K1966" t="str">
        <f t="shared" si="273"/>
        <v/>
      </c>
      <c r="M1966" s="11" t="str">
        <f t="shared" si="277"/>
        <v/>
      </c>
      <c r="O1966">
        <f>IF(ROW($E1966)&lt;=VALUE(LEFT(O$1,FIND("-",O$1,1)-1)),0,IF(ROW($E1966)=VALUE(LEFT(O$1,FIND("-",O$1,1)-1))+1,AVERAGE(INDEX($E:$E,ROW($E1966)-VALUE(LEFT(O$1,FIND("-",O$1,1)-1))):$E1966),($E1966*(2/(VALUE(LEFT(O$1,FIND("-",O$1,1)-1))+1)))+(O1965*(1-(2/(VALUE(LEFT(O$1,FIND("-",O$1,1)-1))+1))))))</f>
        <v>0.78310120159246666</v>
      </c>
      <c r="Q1966">
        <f>IF(ROW($E1966)&lt;=VALUE(LEFT(Q$1,FIND("-",Q$1,1)-1)),0,IF(ROW($E1966)=VALUE(LEFT(Q$1,FIND("-",Q$1,1)-1))+1,AVERAGE(INDEX($E:$E,ROW($E1966)-VALUE(LEFT(Q$1,FIND("-",Q$1,1)-1))):$E1966),($E1966*(2/(VALUE(LEFT(Q$1,FIND("-",Q$1,1)-1))+1)))+(Q1965*(1-(2/(VALUE(LEFT(Q$1,FIND("-",Q$1,1)-1))+1))))))</f>
        <v>1.1285341075200226</v>
      </c>
      <c r="R1966">
        <f>IF(ROW($E1966)&lt;=VALUE(LEFT(R$1,FIND("-",R$1,1)-1)),0,IF(ROW($E1966)=VALUE(LEFT(R$1,FIND("-",R$1,1)-1))+1,AVERAGE(INDEX($E:$E,ROW($E1966)-VALUE(LEFT(R$1,FIND("-",R$1,1)-1))):$E1966),($E1966*(2/(VALUE(LEFT(R$1,FIND("-",R$1,1)-1))+1)))+(R1965*(1-(2/(VALUE(LEFT(R$1,FIND("-",R$1,1)-1))+1))))))</f>
        <v>1.1058804987737636</v>
      </c>
      <c r="S1966">
        <f t="shared" si="274"/>
        <v>2.2653608746258991E-2</v>
      </c>
      <c r="T1966">
        <f>IF(ROW($E1966)&lt;=MAX(VALUE(LEFT(Q$1,FIND("-",Q$1,1)-1)),VALUE(LEFT(R$1,FIND("-",R$1,1)-1)))+VALUE(LEFT(T$1,FIND("-",T$1,1)-1))-1,0,IF(ROW($E1966)=MAX(VALUE(LEFT(Q$1,FIND("-",Q$1,1)-1)),VALUE(LEFT(R$1,FIND("-",R$1,1)-1)))+VALUE(LEFT(T$1,FIND("-",T$1,1)-1)),AVERAGE(INDEX($S:$S,ROW(S1966)-VALUE(LEFT(T$1,FIND("-",T$1,1)-1))+1):S1966),($S1966*(2/(VALUE(LEFT(T$1,FIND("-",T$1,1)-1))+1)))+(T1965*(1-(2/(VALUE(LEFT(T$1,FIND("-",T$1,1)-1))+1))))))</f>
        <v>2.0123823221072212E-2</v>
      </c>
      <c r="V1966">
        <f t="shared" si="275"/>
        <v>2.9999999999999805E-2</v>
      </c>
      <c r="W1966">
        <f>IF(ROW($E1966)&lt;=VALUE(LEFT(W$1,FIND("-",W$1,1)-1))+1,0,IF(ROW($E1965)=VALUE(LEFT(W$1,FIND("-",W$1,1)-1))+1,100-100/(1+ABS((SUMIF(INDEX($V:$V,ROW($V1966)-VALUE(LEFT(W$1,FIND("-",W$1,1)-1))+1):$V1966,"&gt;0",INDEX($V:$V,ROW($V1966)-VALUE(LEFT(W$1,FIND("-",W$1,1)-1))+1):$V1966)/COUNTIF(INDEX($V:$V,ROW($V1966)-VALUE(LEFT(W$1,FIND("-",W$1,1)-1))+1):$V1966,"&gt;0"))/(SUMIF(INDEX($V:$V,ROW($V1966)-VALUE(LEFT(W$1,FIND("-",W$1,1)-1))+1):$V1966,"&lt;0",INDEX($V:$V,ROW($V1966)-VALUE(LEFT(W$1,FIND("-",W$1,1)-1))+1):$V1966)/COUNTIF(INDEX($V:$V,ROW($V1966)-VALUE(LEFT(W$1,FIND("-",W$1,1)-1))+1):$V1966,"&lt;0")))),100-100/(1+ABS((SUMIF(INDEX($V:$V,ROW($V1966)-VALUE(LEFT(W$1,FIND("-",W$1,1)-1))+1):$V1966,"&gt;0",INDEX($V:$V,ROW($V1966)-VALUE(LEFT(W$1,FIND("-",W$1,1)-1))+1):$V1966)/VALUE(LEFT(W$1,FIND("-",W$1,1)-1)))/(SUMIF(INDEX($V:$V,ROW($V1966)-VALUE(LEFT(W$1,FIND("-",W$1,1)-1))+1):$V1966,"&lt;0",INDEX($V:$V,ROW($V1966)-VALUE(LEFT(W$1,FIND("-",W$1,1)-1))+1):$V1966)/VALUE(LEFT(W$1,FIND("-",W$1,1)-1)))))))</f>
        <v>57.142857142857125</v>
      </c>
      <c r="Y1966">
        <f>IF(ROW($E1966)&lt;=VALUE(LEFT(Y$1,FIND("-",Y$1,1)-1)),0,MAX(INDEX(C:C,ROW(C1966)-VALUE(LEFT(Y$1,FIND("-",Y$1,1)-1))+1):C1966))</f>
        <v>1.23</v>
      </c>
      <c r="Z1966">
        <f>IF(ROW($E1966)&lt;=VALUE(LEFT(Z$1,FIND("-",Z$1,1)-1)),0,MIN(INDEX(D:D,ROW(D1966)-VALUE(LEFT(Z$1,FIND("-",Z$1,1)-1))+1):D1966))</f>
        <v>0.89500000000000002</v>
      </c>
      <c r="AA1966">
        <f t="shared" si="279"/>
        <v>76.119402985074601</v>
      </c>
      <c r="AB1966">
        <f>IF(ROW($AA1966)&lt;=VALUE(LEFT(AA$1,FIND("-",AA$1,1)-1))+VALUE(LEFT(AB$1,FIND("-",AB$1,1)-1)-1),0,AVERAGE(INDEX($AA:$AA,ROW($AA1966)-VALUE(LEFT(AB$1,FIND("-",AB$1,1)-1))+1):$AA1966))</f>
        <v>71.144278606965159</v>
      </c>
      <c r="AC1966">
        <f>IF(ROW($AA1966)&lt;=VALUE(LEFT(AA$1,FIND("-",AA$1,1)-1))+VALUE(LEFT(AB$1,FIND("-",AB$1,1)-1)-1)+VALUE(LEFT(AC$1,FIND("-",AC$1,1)-1)-1),0,AVERAGE(INDEX($AB:$AB,ROW($AB1966)-VALUE(LEFT(AC$1,FIND("-",AC$1,1)-1))+1):$AB1966))</f>
        <v>74.129353233830827</v>
      </c>
      <c r="AE1966">
        <f t="shared" si="276"/>
        <v>95386644</v>
      </c>
      <c r="AG1966" t="str">
        <f t="shared" si="278"/>
        <v/>
      </c>
    </row>
    <row r="1967" spans="1:33" x14ac:dyDescent="0.25">
      <c r="A1967" s="6">
        <v>39329</v>
      </c>
      <c r="B1967">
        <v>1.1499999999999999</v>
      </c>
      <c r="C1967">
        <v>1.17</v>
      </c>
      <c r="D1967">
        <v>1.1399999999999999</v>
      </c>
      <c r="E1967">
        <v>1.1599999999999999</v>
      </c>
      <c r="F1967">
        <v>0.66876400000000003</v>
      </c>
      <c r="G1967">
        <v>390100</v>
      </c>
      <c r="I1967" t="str">
        <f t="shared" si="271"/>
        <v/>
      </c>
      <c r="J1967" t="str">
        <f t="shared" si="272"/>
        <v/>
      </c>
      <c r="K1967" t="str">
        <f t="shared" si="273"/>
        <v/>
      </c>
      <c r="M1967" s="11" t="str">
        <f t="shared" si="277"/>
        <v/>
      </c>
      <c r="O1967">
        <f>IF(ROW($E1967)&lt;=VALUE(LEFT(O$1,FIND("-",O$1,1)-1)),0,IF(ROW($E1967)=VALUE(LEFT(O$1,FIND("-",O$1,1)-1))+1,AVERAGE(INDEX($E:$E,ROW($E1967)-VALUE(LEFT(O$1,FIND("-",O$1,1)-1))):$E1967),($E1967*(2/(VALUE(LEFT(O$1,FIND("-",O$1,1)-1))+1)))+(O1966*(1-(2/(VALUE(LEFT(O$1,FIND("-",O$1,1)-1))+1))))))</f>
        <v>0.78685143839254168</v>
      </c>
      <c r="Q1967">
        <f>IF(ROW($E1967)&lt;=VALUE(LEFT(Q$1,FIND("-",Q$1,1)-1)),0,IF(ROW($E1967)=VALUE(LEFT(Q$1,FIND("-",Q$1,1)-1))+1,AVERAGE(INDEX($E:$E,ROW($E1967)-VALUE(LEFT(Q$1,FIND("-",Q$1,1)-1))):$E1967),($E1967*(2/(VALUE(LEFT(Q$1,FIND("-",Q$1,1)-1))+1)))+(Q1966*(1-(2/(VALUE(LEFT(Q$1,FIND("-",Q$1,1)-1))+1))))))</f>
        <v>1.1333750140554038</v>
      </c>
      <c r="R1967">
        <f>IF(ROW($E1967)&lt;=VALUE(LEFT(R$1,FIND("-",R$1,1)-1)),0,IF(ROW($E1967)=VALUE(LEFT(R$1,FIND("-",R$1,1)-1))+1,AVERAGE(INDEX($E:$E,ROW($E1967)-VALUE(LEFT(R$1,FIND("-",R$1,1)-1))):$E1967),($E1967*(2/(VALUE(LEFT(R$1,FIND("-",R$1,1)-1))+1)))+(R1966*(1-(2/(VALUE(LEFT(R$1,FIND("-",R$1,1)-1))+1))))))</f>
        <v>1.1098893507164478</v>
      </c>
      <c r="S1967">
        <f t="shared" si="274"/>
        <v>2.3485663338955964E-2</v>
      </c>
      <c r="T1967">
        <f>IF(ROW($E1967)&lt;=MAX(VALUE(LEFT(Q$1,FIND("-",Q$1,1)-1)),VALUE(LEFT(R$1,FIND("-",R$1,1)-1)))+VALUE(LEFT(T$1,FIND("-",T$1,1)-1))-1,0,IF(ROW($E1967)=MAX(VALUE(LEFT(Q$1,FIND("-",Q$1,1)-1)),VALUE(LEFT(R$1,FIND("-",R$1,1)-1)))+VALUE(LEFT(T$1,FIND("-",T$1,1)-1)),AVERAGE(INDEX($S:$S,ROW(S1967)-VALUE(LEFT(T$1,FIND("-",T$1,1)-1))+1):S1967),($S1967*(2/(VALUE(LEFT(T$1,FIND("-",T$1,1)-1))+1)))+(T1966*(1-(2/(VALUE(LEFT(T$1,FIND("-",T$1,1)-1))+1))))))</f>
        <v>2.0796191244648963E-2</v>
      </c>
      <c r="V1967">
        <f t="shared" si="275"/>
        <v>1.0000000000000009E-2</v>
      </c>
      <c r="W1967">
        <f>IF(ROW($E1967)&lt;=VALUE(LEFT(W$1,FIND("-",W$1,1)-1))+1,0,IF(ROW($E1966)=VALUE(LEFT(W$1,FIND("-",W$1,1)-1))+1,100-100/(1+ABS((SUMIF(INDEX($V:$V,ROW($V1967)-VALUE(LEFT(W$1,FIND("-",W$1,1)-1))+1):$V1967,"&gt;0",INDEX($V:$V,ROW($V1967)-VALUE(LEFT(W$1,FIND("-",W$1,1)-1))+1):$V1967)/COUNTIF(INDEX($V:$V,ROW($V1967)-VALUE(LEFT(W$1,FIND("-",W$1,1)-1))+1):$V1967,"&gt;0"))/(SUMIF(INDEX($V:$V,ROW($V1967)-VALUE(LEFT(W$1,FIND("-",W$1,1)-1))+1):$V1967,"&lt;0",INDEX($V:$V,ROW($V1967)-VALUE(LEFT(W$1,FIND("-",W$1,1)-1))+1):$V1967)/COUNTIF(INDEX($V:$V,ROW($V1967)-VALUE(LEFT(W$1,FIND("-",W$1,1)-1))+1):$V1967,"&lt;0")))),100-100/(1+ABS((SUMIF(INDEX($V:$V,ROW($V1967)-VALUE(LEFT(W$1,FIND("-",W$1,1)-1))+1):$V1967,"&gt;0",INDEX($V:$V,ROW($V1967)-VALUE(LEFT(W$1,FIND("-",W$1,1)-1))+1):$V1967)/VALUE(LEFT(W$1,FIND("-",W$1,1)-1)))/(SUMIF(INDEX($V:$V,ROW($V1967)-VALUE(LEFT(W$1,FIND("-",W$1,1)-1))+1):$V1967,"&lt;0",INDEX($V:$V,ROW($V1967)-VALUE(LEFT(W$1,FIND("-",W$1,1)-1))+1):$V1967)/VALUE(LEFT(W$1,FIND("-",W$1,1)-1)))))))</f>
        <v>59.999999999999986</v>
      </c>
      <c r="Y1967">
        <f>IF(ROW($E1967)&lt;=VALUE(LEFT(Y$1,FIND("-",Y$1,1)-1)),0,MAX(INDEX(C:C,ROW(C1967)-VALUE(LEFT(Y$1,FIND("-",Y$1,1)-1))+1):C1967))</f>
        <v>1.23</v>
      </c>
      <c r="Z1967">
        <f>IF(ROW($E1967)&lt;=VALUE(LEFT(Z$1,FIND("-",Z$1,1)-1)),0,MIN(INDEX(D:D,ROW(D1967)-VALUE(LEFT(Z$1,FIND("-",Z$1,1)-1))+1):D1967))</f>
        <v>0.89500000000000002</v>
      </c>
      <c r="AA1967">
        <f t="shared" si="279"/>
        <v>79.104477611940283</v>
      </c>
      <c r="AB1967">
        <f>IF(ROW($AA1967)&lt;=VALUE(LEFT(AA$1,FIND("-",AA$1,1)-1))+VALUE(LEFT(AB$1,FIND("-",AB$1,1)-1)-1),0,AVERAGE(INDEX($AA:$AA,ROW($AA1967)-VALUE(LEFT(AB$1,FIND("-",AB$1,1)-1))+1):$AA1967))</f>
        <v>74.129353233830841</v>
      </c>
      <c r="AC1967">
        <f>IF(ROW($AA1967)&lt;=VALUE(LEFT(AA$1,FIND("-",AA$1,1)-1))+VALUE(LEFT(AB$1,FIND("-",AB$1,1)-1)-1)+VALUE(LEFT(AC$1,FIND("-",AC$1,1)-1)-1),0,AVERAGE(INDEX($AB:$AB,ROW($AB1967)-VALUE(LEFT(AC$1,FIND("-",AC$1,1)-1))+1):$AB1967))</f>
        <v>72.802653399668316</v>
      </c>
      <c r="AE1967">
        <f t="shared" si="276"/>
        <v>95776744</v>
      </c>
      <c r="AG1967" t="str">
        <f t="shared" si="278"/>
        <v/>
      </c>
    </row>
    <row r="1968" spans="1:33" x14ac:dyDescent="0.25">
      <c r="A1968" s="6">
        <v>39330</v>
      </c>
      <c r="B1968">
        <v>1.17</v>
      </c>
      <c r="C1968">
        <v>1.17</v>
      </c>
      <c r="D1968">
        <v>1.1499999999999999</v>
      </c>
      <c r="E1968">
        <v>1.1599999999999999</v>
      </c>
      <c r="F1968">
        <v>0.66876400000000003</v>
      </c>
      <c r="G1968">
        <v>220000</v>
      </c>
      <c r="I1968" t="str">
        <f t="shared" si="271"/>
        <v/>
      </c>
      <c r="J1968" t="str">
        <f t="shared" si="272"/>
        <v/>
      </c>
      <c r="K1968" t="str">
        <f t="shared" si="273"/>
        <v/>
      </c>
      <c r="M1968" s="11" t="str">
        <f t="shared" si="277"/>
        <v/>
      </c>
      <c r="O1968">
        <f>IF(ROW($E1968)&lt;=VALUE(LEFT(O$1,FIND("-",O$1,1)-1)),0,IF(ROW($E1968)=VALUE(LEFT(O$1,FIND("-",O$1,1)-1))+1,AVERAGE(INDEX($E:$E,ROW($E1968)-VALUE(LEFT(O$1,FIND("-",O$1,1)-1))):$E1968),($E1968*(2/(VALUE(LEFT(O$1,FIND("-",O$1,1)-1))+1)))+(O1967*(1-(2/(VALUE(LEFT(O$1,FIND("-",O$1,1)-1))+1))))))</f>
        <v>0.79056435940356118</v>
      </c>
      <c r="Q1968">
        <f>IF(ROW($E1968)&lt;=VALUE(LEFT(Q$1,FIND("-",Q$1,1)-1)),0,IF(ROW($E1968)=VALUE(LEFT(Q$1,FIND("-",Q$1,1)-1))+1,AVERAGE(INDEX($E:$E,ROW($E1968)-VALUE(LEFT(Q$1,FIND("-",Q$1,1)-1))):$E1968),($E1968*(2/(VALUE(LEFT(Q$1,FIND("-",Q$1,1)-1))+1)))+(Q1967*(1-(2/(VALUE(LEFT(Q$1,FIND("-",Q$1,1)-1))+1))))))</f>
        <v>1.1374711657391878</v>
      </c>
      <c r="R1968">
        <f>IF(ROW($E1968)&lt;=VALUE(LEFT(R$1,FIND("-",R$1,1)-1)),0,IF(ROW($E1968)=VALUE(LEFT(R$1,FIND("-",R$1,1)-1))+1,AVERAGE(INDEX($E:$E,ROW($E1968)-VALUE(LEFT(R$1,FIND("-",R$1,1)-1))):$E1968),($E1968*(2/(VALUE(LEFT(R$1,FIND("-",R$1,1)-1))+1)))+(R1967*(1-(2/(VALUE(LEFT(R$1,FIND("-",R$1,1)-1))+1))))))</f>
        <v>1.1136012506633777</v>
      </c>
      <c r="S1968">
        <f t="shared" si="274"/>
        <v>2.3869915075810155E-2</v>
      </c>
      <c r="T1968">
        <f>IF(ROW($E1968)&lt;=MAX(VALUE(LEFT(Q$1,FIND("-",Q$1,1)-1)),VALUE(LEFT(R$1,FIND("-",R$1,1)-1)))+VALUE(LEFT(T$1,FIND("-",T$1,1)-1))-1,0,IF(ROW($E1968)=MAX(VALUE(LEFT(Q$1,FIND("-",Q$1,1)-1)),VALUE(LEFT(R$1,FIND("-",R$1,1)-1)))+VALUE(LEFT(T$1,FIND("-",T$1,1)-1)),AVERAGE(INDEX($S:$S,ROW(S1968)-VALUE(LEFT(T$1,FIND("-",T$1,1)-1))+1):S1968),($S1968*(2/(VALUE(LEFT(T$1,FIND("-",T$1,1)-1))+1)))+(T1967*(1-(2/(VALUE(LEFT(T$1,FIND("-",T$1,1)-1))+1))))))</f>
        <v>2.1410936010881201E-2</v>
      </c>
      <c r="V1968">
        <f t="shared" si="275"/>
        <v>0</v>
      </c>
      <c r="W1968">
        <f>IF(ROW($E1968)&lt;=VALUE(LEFT(W$1,FIND("-",W$1,1)-1))+1,0,IF(ROW($E1967)=VALUE(LEFT(W$1,FIND("-",W$1,1)-1))+1,100-100/(1+ABS((SUMIF(INDEX($V:$V,ROW($V1968)-VALUE(LEFT(W$1,FIND("-",W$1,1)-1))+1):$V1968,"&gt;0",INDEX($V:$V,ROW($V1968)-VALUE(LEFT(W$1,FIND("-",W$1,1)-1))+1):$V1968)/COUNTIF(INDEX($V:$V,ROW($V1968)-VALUE(LEFT(W$1,FIND("-",W$1,1)-1))+1):$V1968,"&gt;0"))/(SUMIF(INDEX($V:$V,ROW($V1968)-VALUE(LEFT(W$1,FIND("-",W$1,1)-1))+1):$V1968,"&lt;0",INDEX($V:$V,ROW($V1968)-VALUE(LEFT(W$1,FIND("-",W$1,1)-1))+1):$V1968)/COUNTIF(INDEX($V:$V,ROW($V1968)-VALUE(LEFT(W$1,FIND("-",W$1,1)-1))+1):$V1968,"&lt;0")))),100-100/(1+ABS((SUMIF(INDEX($V:$V,ROW($V1968)-VALUE(LEFT(W$1,FIND("-",W$1,1)-1))+1):$V1968,"&gt;0",INDEX($V:$V,ROW($V1968)-VALUE(LEFT(W$1,FIND("-",W$1,1)-1))+1):$V1968)/VALUE(LEFT(W$1,FIND("-",W$1,1)-1)))/(SUMIF(INDEX($V:$V,ROW($V1968)-VALUE(LEFT(W$1,FIND("-",W$1,1)-1))+1):$V1968,"&lt;0",INDEX($V:$V,ROW($V1968)-VALUE(LEFT(W$1,FIND("-",W$1,1)-1))+1):$V1968)/VALUE(LEFT(W$1,FIND("-",W$1,1)-1)))))))</f>
        <v>63.636363636363633</v>
      </c>
      <c r="Y1968">
        <f>IF(ROW($E1968)&lt;=VALUE(LEFT(Y$1,FIND("-",Y$1,1)-1)),0,MAX(INDEX(C:C,ROW(C1968)-VALUE(LEFT(Y$1,FIND("-",Y$1,1)-1))+1):C1968))</f>
        <v>1.23</v>
      </c>
      <c r="Z1968">
        <f>IF(ROW($E1968)&lt;=VALUE(LEFT(Z$1,FIND("-",Z$1,1)-1)),0,MIN(INDEX(D:D,ROW(D1968)-VALUE(LEFT(Z$1,FIND("-",Z$1,1)-1))+1):D1968))</f>
        <v>0.89500000000000002</v>
      </c>
      <c r="AA1968">
        <f t="shared" si="279"/>
        <v>79.104477611940283</v>
      </c>
      <c r="AB1968">
        <f>IF(ROW($AA1968)&lt;=VALUE(LEFT(AA$1,FIND("-",AA$1,1)-1))+VALUE(LEFT(AB$1,FIND("-",AB$1,1)-1)-1),0,AVERAGE(INDEX($AA:$AA,ROW($AA1968)-VALUE(LEFT(AB$1,FIND("-",AB$1,1)-1))+1):$AA1968))</f>
        <v>78.109452736318403</v>
      </c>
      <c r="AC1968">
        <f>IF(ROW($AA1968)&lt;=VALUE(LEFT(AA$1,FIND("-",AA$1,1)-1))+VALUE(LEFT(AB$1,FIND("-",AB$1,1)-1)-1)+VALUE(LEFT(AC$1,FIND("-",AC$1,1)-1)-1),0,AVERAGE(INDEX($AB:$AB,ROW($AB1968)-VALUE(LEFT(AC$1,FIND("-",AC$1,1)-1))+1):$AB1968))</f>
        <v>74.461028192371472</v>
      </c>
      <c r="AE1968">
        <f t="shared" si="276"/>
        <v>95776744</v>
      </c>
      <c r="AG1968" t="str">
        <f t="shared" si="278"/>
        <v/>
      </c>
    </row>
    <row r="1969" spans="1:33" x14ac:dyDescent="0.25">
      <c r="A1969" s="6">
        <v>39331</v>
      </c>
      <c r="B1969">
        <v>1.1399999999999999</v>
      </c>
      <c r="C1969">
        <v>1.1499999999999999</v>
      </c>
      <c r="D1969">
        <v>1.1299999999999999</v>
      </c>
      <c r="E1969">
        <v>1.1499999999999999</v>
      </c>
      <c r="F1969">
        <v>0.662999</v>
      </c>
      <c r="G1969">
        <v>324600</v>
      </c>
      <c r="I1969" t="str">
        <f t="shared" si="271"/>
        <v/>
      </c>
      <c r="J1969" t="str">
        <f t="shared" si="272"/>
        <v/>
      </c>
      <c r="K1969" t="str">
        <f t="shared" si="273"/>
        <v/>
      </c>
      <c r="M1969" s="11" t="str">
        <f t="shared" si="277"/>
        <v/>
      </c>
      <c r="O1969">
        <f>IF(ROW($E1969)&lt;=VALUE(LEFT(O$1,FIND("-",O$1,1)-1)),0,IF(ROW($E1969)=VALUE(LEFT(O$1,FIND("-",O$1,1)-1))+1,AVERAGE(INDEX($E:$E,ROW($E1969)-VALUE(LEFT(O$1,FIND("-",O$1,1)-1))):$E1969),($E1969*(2/(VALUE(LEFT(O$1,FIND("-",O$1,1)-1))+1)))+(O1968*(1-(2/(VALUE(LEFT(O$1,FIND("-",O$1,1)-1))+1))))))</f>
        <v>0.79414083343934672</v>
      </c>
      <c r="Q1969">
        <f>IF(ROW($E1969)&lt;=VALUE(LEFT(Q$1,FIND("-",Q$1,1)-1)),0,IF(ROW($E1969)=VALUE(LEFT(Q$1,FIND("-",Q$1,1)-1))+1,AVERAGE(INDEX($E:$E,ROW($E1969)-VALUE(LEFT(Q$1,FIND("-",Q$1,1)-1))):$E1969),($E1969*(2/(VALUE(LEFT(Q$1,FIND("-",Q$1,1)-1))+1)))+(Q1968*(1-(2/(VALUE(LEFT(Q$1,FIND("-",Q$1,1)-1))+1))))))</f>
        <v>1.1393986787023898</v>
      </c>
      <c r="R1969">
        <f>IF(ROW($E1969)&lt;=VALUE(LEFT(R$1,FIND("-",R$1,1)-1)),0,IF(ROW($E1969)=VALUE(LEFT(R$1,FIND("-",R$1,1)-1))+1,AVERAGE(INDEX($E:$E,ROW($E1969)-VALUE(LEFT(R$1,FIND("-",R$1,1)-1))):$E1969),($E1969*(2/(VALUE(LEFT(R$1,FIND("-",R$1,1)-1))+1)))+(R1968*(1-(2/(VALUE(LEFT(R$1,FIND("-",R$1,1)-1))+1))))))</f>
        <v>1.1162974543179425</v>
      </c>
      <c r="S1969">
        <f t="shared" si="274"/>
        <v>2.3101224384447283E-2</v>
      </c>
      <c r="T1969">
        <f>IF(ROW($E1969)&lt;=MAX(VALUE(LEFT(Q$1,FIND("-",Q$1,1)-1)),VALUE(LEFT(R$1,FIND("-",R$1,1)-1)))+VALUE(LEFT(T$1,FIND("-",T$1,1)-1))-1,0,IF(ROW($E1969)=MAX(VALUE(LEFT(Q$1,FIND("-",Q$1,1)-1)),VALUE(LEFT(R$1,FIND("-",R$1,1)-1)))+VALUE(LEFT(T$1,FIND("-",T$1,1)-1)),AVERAGE(INDEX($S:$S,ROW(S1969)-VALUE(LEFT(T$1,FIND("-",T$1,1)-1))+1):S1969),($S1969*(2/(VALUE(LEFT(T$1,FIND("-",T$1,1)-1))+1)))+(T1968*(1-(2/(VALUE(LEFT(T$1,FIND("-",T$1,1)-1))+1))))))</f>
        <v>2.1748993685594416E-2</v>
      </c>
      <c r="V1969">
        <f t="shared" si="275"/>
        <v>-1.0000000000000009E-2</v>
      </c>
      <c r="W1969">
        <f>IF(ROW($E1969)&lt;=VALUE(LEFT(W$1,FIND("-",W$1,1)-1))+1,0,IF(ROW($E1968)=VALUE(LEFT(W$1,FIND("-",W$1,1)-1))+1,100-100/(1+ABS((SUMIF(INDEX($V:$V,ROW($V1969)-VALUE(LEFT(W$1,FIND("-",W$1,1)-1))+1):$V1969,"&gt;0",INDEX($V:$V,ROW($V1969)-VALUE(LEFT(W$1,FIND("-",W$1,1)-1))+1):$V1969)/COUNTIF(INDEX($V:$V,ROW($V1969)-VALUE(LEFT(W$1,FIND("-",W$1,1)-1))+1):$V1969,"&gt;0"))/(SUMIF(INDEX($V:$V,ROW($V1969)-VALUE(LEFT(W$1,FIND("-",W$1,1)-1))+1):$V1969,"&lt;0",INDEX($V:$V,ROW($V1969)-VALUE(LEFT(W$1,FIND("-",W$1,1)-1))+1):$V1969)/COUNTIF(INDEX($V:$V,ROW($V1969)-VALUE(LEFT(W$1,FIND("-",W$1,1)-1))+1):$V1969,"&lt;0")))),100-100/(1+ABS((SUMIF(INDEX($V:$V,ROW($V1969)-VALUE(LEFT(W$1,FIND("-",W$1,1)-1))+1):$V1969,"&gt;0",INDEX($V:$V,ROW($V1969)-VALUE(LEFT(W$1,FIND("-",W$1,1)-1))+1):$V1969)/VALUE(LEFT(W$1,FIND("-",W$1,1)-1)))/(SUMIF(INDEX($V:$V,ROW($V1969)-VALUE(LEFT(W$1,FIND("-",W$1,1)-1))+1):$V1969,"&lt;0",INDEX($V:$V,ROW($V1969)-VALUE(LEFT(W$1,FIND("-",W$1,1)-1))+1):$V1969)/VALUE(LEFT(W$1,FIND("-",W$1,1)-1)))))))</f>
        <v>63.636363636363633</v>
      </c>
      <c r="Y1969">
        <f>IF(ROW($E1969)&lt;=VALUE(LEFT(Y$1,FIND("-",Y$1,1)-1)),0,MAX(INDEX(C:C,ROW(C1969)-VALUE(LEFT(Y$1,FIND("-",Y$1,1)-1))+1):C1969))</f>
        <v>1.23</v>
      </c>
      <c r="Z1969">
        <f>IF(ROW($E1969)&lt;=VALUE(LEFT(Z$1,FIND("-",Z$1,1)-1)),0,MIN(INDEX(D:D,ROW(D1969)-VALUE(LEFT(Z$1,FIND("-",Z$1,1)-1))+1):D1969))</f>
        <v>0.89500000000000002</v>
      </c>
      <c r="AA1969">
        <f t="shared" si="279"/>
        <v>76.119402985074601</v>
      </c>
      <c r="AB1969">
        <f>IF(ROW($AA1969)&lt;=VALUE(LEFT(AA$1,FIND("-",AA$1,1)-1))+VALUE(LEFT(AB$1,FIND("-",AB$1,1)-1)-1),0,AVERAGE(INDEX($AA:$AA,ROW($AA1969)-VALUE(LEFT(AB$1,FIND("-",AB$1,1)-1))+1):$AA1969))</f>
        <v>78.109452736318389</v>
      </c>
      <c r="AC1969">
        <f>IF(ROW($AA1969)&lt;=VALUE(LEFT(AA$1,FIND("-",AA$1,1)-1))+VALUE(LEFT(AB$1,FIND("-",AB$1,1)-1)-1)+VALUE(LEFT(AC$1,FIND("-",AC$1,1)-1)-1),0,AVERAGE(INDEX($AB:$AB,ROW($AB1969)-VALUE(LEFT(AC$1,FIND("-",AC$1,1)-1))+1):$AB1969))</f>
        <v>76.782752902155877</v>
      </c>
      <c r="AE1969">
        <f t="shared" si="276"/>
        <v>95452144</v>
      </c>
      <c r="AG1969" t="str">
        <f t="shared" si="278"/>
        <v/>
      </c>
    </row>
    <row r="1970" spans="1:33" x14ac:dyDescent="0.25">
      <c r="A1970" s="6">
        <v>39332</v>
      </c>
      <c r="B1970">
        <v>1.1399999999999999</v>
      </c>
      <c r="C1970">
        <v>1.1599999999999999</v>
      </c>
      <c r="D1970">
        <v>1.1299999999999999</v>
      </c>
      <c r="E1970">
        <v>1.1499999999999999</v>
      </c>
      <c r="F1970">
        <v>0.662999</v>
      </c>
      <c r="G1970">
        <v>143700</v>
      </c>
      <c r="I1970" t="str">
        <f t="shared" si="271"/>
        <v/>
      </c>
      <c r="J1970" t="str">
        <f t="shared" si="272"/>
        <v>Overbought</v>
      </c>
      <c r="K1970" t="str">
        <f t="shared" si="273"/>
        <v/>
      </c>
      <c r="M1970" s="11" t="str">
        <f t="shared" si="277"/>
        <v/>
      </c>
      <c r="O1970">
        <f>IF(ROW($E1970)&lt;=VALUE(LEFT(O$1,FIND("-",O$1,1)-1)),0,IF(ROW($E1970)=VALUE(LEFT(O$1,FIND("-",O$1,1)-1))+1,AVERAGE(INDEX($E:$E,ROW($E1970)-VALUE(LEFT(O$1,FIND("-",O$1,1)-1))):$E1970),($E1970*(2/(VALUE(LEFT(O$1,FIND("-",O$1,1)-1))+1)))+(O1969*(1-(2/(VALUE(LEFT(O$1,FIND("-",O$1,1)-1))+1))))))</f>
        <v>0.79768172066880605</v>
      </c>
      <c r="Q1970">
        <f>IF(ROW($E1970)&lt;=VALUE(LEFT(Q$1,FIND("-",Q$1,1)-1)),0,IF(ROW($E1970)=VALUE(LEFT(Q$1,FIND("-",Q$1,1)-1))+1,AVERAGE(INDEX($E:$E,ROW($E1970)-VALUE(LEFT(Q$1,FIND("-",Q$1,1)-1))):$E1970),($E1970*(2/(VALUE(LEFT(Q$1,FIND("-",Q$1,1)-1))+1)))+(Q1969*(1-(2/(VALUE(LEFT(Q$1,FIND("-",Q$1,1)-1))+1))))))</f>
        <v>1.1410296512097144</v>
      </c>
      <c r="R1970">
        <f>IF(ROW($E1970)&lt;=VALUE(LEFT(R$1,FIND("-",R$1,1)-1)),0,IF(ROW($E1970)=VALUE(LEFT(R$1,FIND("-",R$1,1)-1))+1,AVERAGE(INDEX($E:$E,ROW($E1970)-VALUE(LEFT(R$1,FIND("-",R$1,1)-1))):$E1970),($E1970*(2/(VALUE(LEFT(R$1,FIND("-",R$1,1)-1))+1)))+(R1969*(1-(2/(VALUE(LEFT(R$1,FIND("-",R$1,1)-1))+1))))))</f>
        <v>1.1187939391832802</v>
      </c>
      <c r="S1970">
        <f t="shared" si="274"/>
        <v>2.2235712026434262E-2</v>
      </c>
      <c r="T1970">
        <f>IF(ROW($E1970)&lt;=MAX(VALUE(LEFT(Q$1,FIND("-",Q$1,1)-1)),VALUE(LEFT(R$1,FIND("-",R$1,1)-1)))+VALUE(LEFT(T$1,FIND("-",T$1,1)-1))-1,0,IF(ROW($E1970)=MAX(VALUE(LEFT(Q$1,FIND("-",Q$1,1)-1)),VALUE(LEFT(R$1,FIND("-",R$1,1)-1)))+VALUE(LEFT(T$1,FIND("-",T$1,1)-1)),AVERAGE(INDEX($S:$S,ROW(S1970)-VALUE(LEFT(T$1,FIND("-",T$1,1)-1))+1):S1970),($S1970*(2/(VALUE(LEFT(T$1,FIND("-",T$1,1)-1))+1)))+(T1969*(1-(2/(VALUE(LEFT(T$1,FIND("-",T$1,1)-1))+1))))))</f>
        <v>2.1846337353762388E-2</v>
      </c>
      <c r="V1970">
        <f t="shared" si="275"/>
        <v>0</v>
      </c>
      <c r="W1970">
        <f>IF(ROW($E1970)&lt;=VALUE(LEFT(W$1,FIND("-",W$1,1)-1))+1,0,IF(ROW($E1969)=VALUE(LEFT(W$1,FIND("-",W$1,1)-1))+1,100-100/(1+ABS((SUMIF(INDEX($V:$V,ROW($V1970)-VALUE(LEFT(W$1,FIND("-",W$1,1)-1))+1):$V1970,"&gt;0",INDEX($V:$V,ROW($V1970)-VALUE(LEFT(W$1,FIND("-",W$1,1)-1))+1):$V1970)/COUNTIF(INDEX($V:$V,ROW($V1970)-VALUE(LEFT(W$1,FIND("-",W$1,1)-1))+1):$V1970,"&gt;0"))/(SUMIF(INDEX($V:$V,ROW($V1970)-VALUE(LEFT(W$1,FIND("-",W$1,1)-1))+1):$V1970,"&lt;0",INDEX($V:$V,ROW($V1970)-VALUE(LEFT(W$1,FIND("-",W$1,1)-1))+1):$V1970)/COUNTIF(INDEX($V:$V,ROW($V1970)-VALUE(LEFT(W$1,FIND("-",W$1,1)-1))+1):$V1970,"&lt;0")))),100-100/(1+ABS((SUMIF(INDEX($V:$V,ROW($V1970)-VALUE(LEFT(W$1,FIND("-",W$1,1)-1))+1):$V1970,"&gt;0",INDEX($V:$V,ROW($V1970)-VALUE(LEFT(W$1,FIND("-",W$1,1)-1))+1):$V1970)/VALUE(LEFT(W$1,FIND("-",W$1,1)-1)))/(SUMIF(INDEX($V:$V,ROW($V1970)-VALUE(LEFT(W$1,FIND("-",W$1,1)-1))+1):$V1970,"&lt;0",INDEX($V:$V,ROW($V1970)-VALUE(LEFT(W$1,FIND("-",W$1,1)-1))+1):$V1970)/VALUE(LEFT(W$1,FIND("-",W$1,1)-1)))))))</f>
        <v>77.7777777777778</v>
      </c>
      <c r="Y1970">
        <f>IF(ROW($E1970)&lt;=VALUE(LEFT(Y$1,FIND("-",Y$1,1)-1)),0,MAX(INDEX(C:C,ROW(C1970)-VALUE(LEFT(Y$1,FIND("-",Y$1,1)-1))+1):C1970))</f>
        <v>1.23</v>
      </c>
      <c r="Z1970">
        <f>IF(ROW($E1970)&lt;=VALUE(LEFT(Z$1,FIND("-",Z$1,1)-1)),0,MIN(INDEX(D:D,ROW(D1970)-VALUE(LEFT(Z$1,FIND("-",Z$1,1)-1))+1):D1970))</f>
        <v>1.04</v>
      </c>
      <c r="AA1970">
        <f t="shared" si="279"/>
        <v>57.89473684210521</v>
      </c>
      <c r="AB1970">
        <f>IF(ROW($AA1970)&lt;=VALUE(LEFT(AA$1,FIND("-",AA$1,1)-1))+VALUE(LEFT(AB$1,FIND("-",AB$1,1)-1)-1),0,AVERAGE(INDEX($AA:$AA,ROW($AA1970)-VALUE(LEFT(AB$1,FIND("-",AB$1,1)-1))+1):$AA1970))</f>
        <v>71.039539146373372</v>
      </c>
      <c r="AC1970">
        <f>IF(ROW($AA1970)&lt;=VALUE(LEFT(AA$1,FIND("-",AA$1,1)-1))+VALUE(LEFT(AB$1,FIND("-",AB$1,1)-1)-1)+VALUE(LEFT(AC$1,FIND("-",AC$1,1)-1)-1),0,AVERAGE(INDEX($AB:$AB,ROW($AB1970)-VALUE(LEFT(AC$1,FIND("-",AC$1,1)-1))+1):$AB1970))</f>
        <v>75.752814873003388</v>
      </c>
      <c r="AE1970">
        <f t="shared" si="276"/>
        <v>95452144</v>
      </c>
      <c r="AG1970" t="str">
        <f t="shared" si="278"/>
        <v/>
      </c>
    </row>
    <row r="1971" spans="1:33" x14ac:dyDescent="0.25">
      <c r="A1971" s="6">
        <v>39335</v>
      </c>
      <c r="B1971">
        <v>1.1100000000000001</v>
      </c>
      <c r="C1971">
        <v>1.1499999999999999</v>
      </c>
      <c r="D1971">
        <v>1.1100000000000001</v>
      </c>
      <c r="E1971">
        <v>1.1499999999999999</v>
      </c>
      <c r="F1971">
        <v>0.662999</v>
      </c>
      <c r="G1971">
        <v>295200</v>
      </c>
      <c r="I1971" t="str">
        <f t="shared" si="271"/>
        <v>Bearish</v>
      </c>
      <c r="J1971" t="str">
        <f t="shared" si="272"/>
        <v/>
      </c>
      <c r="K1971" t="str">
        <f t="shared" si="273"/>
        <v/>
      </c>
      <c r="M1971" s="11" t="str">
        <f t="shared" si="277"/>
        <v/>
      </c>
      <c r="O1971">
        <f>IF(ROW($E1971)&lt;=VALUE(LEFT(O$1,FIND("-",O$1,1)-1)),0,IF(ROW($E1971)=VALUE(LEFT(O$1,FIND("-",O$1,1)-1))+1,AVERAGE(INDEX($E:$E,ROW($E1971)-VALUE(LEFT(O$1,FIND("-",O$1,1)-1))):$E1971),($E1971*(2/(VALUE(LEFT(O$1,FIND("-",O$1,1)-1))+1)))+(O1970*(1-(2/(VALUE(LEFT(O$1,FIND("-",O$1,1)-1))+1))))))</f>
        <v>0.80118737518951455</v>
      </c>
      <c r="Q1971">
        <f>IF(ROW($E1971)&lt;=VALUE(LEFT(Q$1,FIND("-",Q$1,1)-1)),0,IF(ROW($E1971)=VALUE(LEFT(Q$1,FIND("-",Q$1,1)-1))+1,AVERAGE(INDEX($E:$E,ROW($E1971)-VALUE(LEFT(Q$1,FIND("-",Q$1,1)-1))):$E1971),($E1971*(2/(VALUE(LEFT(Q$1,FIND("-",Q$1,1)-1))+1)))+(Q1970*(1-(2/(VALUE(LEFT(Q$1,FIND("-",Q$1,1)-1))+1))))))</f>
        <v>1.1424097048697583</v>
      </c>
      <c r="R1971">
        <f>IF(ROW($E1971)&lt;=VALUE(LEFT(R$1,FIND("-",R$1,1)-1)),0,IF(ROW($E1971)=VALUE(LEFT(R$1,FIND("-",R$1,1)-1))+1,AVERAGE(INDEX($E:$E,ROW($E1971)-VALUE(LEFT(R$1,FIND("-",R$1,1)-1))):$E1971),($E1971*(2/(VALUE(LEFT(R$1,FIND("-",R$1,1)-1))+1)))+(R1970*(1-(2/(VALUE(LEFT(R$1,FIND("-",R$1,1)-1))+1))))))</f>
        <v>1.1211054992437781</v>
      </c>
      <c r="S1971">
        <f t="shared" si="274"/>
        <v>2.1304205625980233E-2</v>
      </c>
      <c r="T1971">
        <f>IF(ROW($E1971)&lt;=MAX(VALUE(LEFT(Q$1,FIND("-",Q$1,1)-1)),VALUE(LEFT(R$1,FIND("-",R$1,1)-1)))+VALUE(LEFT(T$1,FIND("-",T$1,1)-1))-1,0,IF(ROW($E1971)=MAX(VALUE(LEFT(Q$1,FIND("-",Q$1,1)-1)),VALUE(LEFT(R$1,FIND("-",R$1,1)-1)))+VALUE(LEFT(T$1,FIND("-",T$1,1)-1)),AVERAGE(INDEX($S:$S,ROW(S1971)-VALUE(LEFT(T$1,FIND("-",T$1,1)-1))+1):S1971),($S1971*(2/(VALUE(LEFT(T$1,FIND("-",T$1,1)-1))+1)))+(T1970*(1-(2/(VALUE(LEFT(T$1,FIND("-",T$1,1)-1))+1))))))</f>
        <v>2.1737911008205955E-2</v>
      </c>
      <c r="V1971">
        <f t="shared" si="275"/>
        <v>0</v>
      </c>
      <c r="W1971">
        <f>IF(ROW($E1971)&lt;=VALUE(LEFT(W$1,FIND("-",W$1,1)-1))+1,0,IF(ROW($E1970)=VALUE(LEFT(W$1,FIND("-",W$1,1)-1))+1,100-100/(1+ABS((SUMIF(INDEX($V:$V,ROW($V1971)-VALUE(LEFT(W$1,FIND("-",W$1,1)-1))+1):$V1971,"&gt;0",INDEX($V:$V,ROW($V1971)-VALUE(LEFT(W$1,FIND("-",W$1,1)-1))+1):$V1971)/COUNTIF(INDEX($V:$V,ROW($V1971)-VALUE(LEFT(W$1,FIND("-",W$1,1)-1))+1):$V1971,"&gt;0"))/(SUMIF(INDEX($V:$V,ROW($V1971)-VALUE(LEFT(W$1,FIND("-",W$1,1)-1))+1):$V1971,"&lt;0",INDEX($V:$V,ROW($V1971)-VALUE(LEFT(W$1,FIND("-",W$1,1)-1))+1):$V1971)/COUNTIF(INDEX($V:$V,ROW($V1971)-VALUE(LEFT(W$1,FIND("-",W$1,1)-1))+1):$V1971,"&lt;0")))),100-100/(1+ABS((SUMIF(INDEX($V:$V,ROW($V1971)-VALUE(LEFT(W$1,FIND("-",W$1,1)-1))+1):$V1971,"&gt;0",INDEX($V:$V,ROW($V1971)-VALUE(LEFT(W$1,FIND("-",W$1,1)-1))+1):$V1971)/VALUE(LEFT(W$1,FIND("-",W$1,1)-1)))/(SUMIF(INDEX($V:$V,ROW($V1971)-VALUE(LEFT(W$1,FIND("-",W$1,1)-1))+1):$V1971,"&lt;0",INDEX($V:$V,ROW($V1971)-VALUE(LEFT(W$1,FIND("-",W$1,1)-1))+1):$V1971)/VALUE(LEFT(W$1,FIND("-",W$1,1)-1)))))))</f>
        <v>62.499999999999979</v>
      </c>
      <c r="Y1971">
        <f>IF(ROW($E1971)&lt;=VALUE(LEFT(Y$1,FIND("-",Y$1,1)-1)),0,MAX(INDEX(C:C,ROW(C1971)-VALUE(LEFT(Y$1,FIND("-",Y$1,1)-1))+1):C1971))</f>
        <v>1.23</v>
      </c>
      <c r="Z1971">
        <f>IF(ROW($E1971)&lt;=VALUE(LEFT(Z$1,FIND("-",Z$1,1)-1)),0,MIN(INDEX(D:D,ROW(D1971)-VALUE(LEFT(Z$1,FIND("-",Z$1,1)-1))+1):D1971))</f>
        <v>1.07</v>
      </c>
      <c r="AA1971">
        <f t="shared" si="279"/>
        <v>49.999999999999936</v>
      </c>
      <c r="AB1971">
        <f>IF(ROW($AA1971)&lt;=VALUE(LEFT(AA$1,FIND("-",AA$1,1)-1))+VALUE(LEFT(AB$1,FIND("-",AB$1,1)-1)-1),0,AVERAGE(INDEX($AA:$AA,ROW($AA1971)-VALUE(LEFT(AB$1,FIND("-",AB$1,1)-1))+1):$AA1971))</f>
        <v>61.338046609059916</v>
      </c>
      <c r="AC1971">
        <f>IF(ROW($AA1971)&lt;=VALUE(LEFT(AA$1,FIND("-",AA$1,1)-1))+VALUE(LEFT(AB$1,FIND("-",AB$1,1)-1)-1)+VALUE(LEFT(AC$1,FIND("-",AC$1,1)-1)-1),0,AVERAGE(INDEX($AB:$AB,ROW($AB1971)-VALUE(LEFT(AC$1,FIND("-",AC$1,1)-1))+1):$AB1971))</f>
        <v>70.162346163917221</v>
      </c>
      <c r="AE1971">
        <f t="shared" si="276"/>
        <v>95452144</v>
      </c>
      <c r="AG1971" t="str">
        <f t="shared" si="278"/>
        <v/>
      </c>
    </row>
    <row r="1972" spans="1:33" x14ac:dyDescent="0.25">
      <c r="A1972" s="6">
        <v>39336</v>
      </c>
      <c r="B1972">
        <v>1.1399999999999999</v>
      </c>
      <c r="C1972">
        <v>1.1499999999999999</v>
      </c>
      <c r="D1972">
        <v>1.1200000000000001</v>
      </c>
      <c r="E1972">
        <v>1.1299999999999999</v>
      </c>
      <c r="F1972">
        <v>0.65146800000000005</v>
      </c>
      <c r="G1972">
        <v>104900</v>
      </c>
      <c r="I1972" t="str">
        <f t="shared" si="271"/>
        <v/>
      </c>
      <c r="J1972" t="str">
        <f t="shared" si="272"/>
        <v/>
      </c>
      <c r="K1972" t="str">
        <f t="shared" si="273"/>
        <v/>
      </c>
      <c r="M1972" s="11" t="str">
        <f t="shared" si="277"/>
        <v/>
      </c>
      <c r="O1972">
        <f>IF(ROW($E1972)&lt;=VALUE(LEFT(O$1,FIND("-",O$1,1)-1)),0,IF(ROW($E1972)=VALUE(LEFT(O$1,FIND("-",O$1,1)-1))+1,AVERAGE(INDEX($E:$E,ROW($E1972)-VALUE(LEFT(O$1,FIND("-",O$1,1)-1))):$E1972),($E1972*(2/(VALUE(LEFT(O$1,FIND("-",O$1,1)-1))+1)))+(O1971*(1-(2/(VALUE(LEFT(O$1,FIND("-",O$1,1)-1))+1))))))</f>
        <v>0.80445914260056417</v>
      </c>
      <c r="Q1972">
        <f>IF(ROW($E1972)&lt;=VALUE(LEFT(Q$1,FIND("-",Q$1,1)-1)),0,IF(ROW($E1972)=VALUE(LEFT(Q$1,FIND("-",Q$1,1)-1))+1,AVERAGE(INDEX($E:$E,ROW($E1972)-VALUE(LEFT(Q$1,FIND("-",Q$1,1)-1))):$E1972),($E1972*(2/(VALUE(LEFT(Q$1,FIND("-",Q$1,1)-1))+1)))+(Q1971*(1-(2/(VALUE(LEFT(Q$1,FIND("-",Q$1,1)-1))+1))))))</f>
        <v>1.1405005195051801</v>
      </c>
      <c r="R1972">
        <f>IF(ROW($E1972)&lt;=VALUE(LEFT(R$1,FIND("-",R$1,1)-1)),0,IF(ROW($E1972)=VALUE(LEFT(R$1,FIND("-",R$1,1)-1))+1,AVERAGE(INDEX($E:$E,ROW($E1972)-VALUE(LEFT(R$1,FIND("-",R$1,1)-1))):$E1972),($E1972*(2/(VALUE(LEFT(R$1,FIND("-",R$1,1)-1))+1)))+(R1971*(1-(2/(VALUE(LEFT(R$1,FIND("-",R$1,1)-1))+1))))))</f>
        <v>1.1217643511516464</v>
      </c>
      <c r="S1972">
        <f t="shared" si="274"/>
        <v>1.8736168353533644E-2</v>
      </c>
      <c r="T1972">
        <f>IF(ROW($E1972)&lt;=MAX(VALUE(LEFT(Q$1,FIND("-",Q$1,1)-1)),VALUE(LEFT(R$1,FIND("-",R$1,1)-1)))+VALUE(LEFT(T$1,FIND("-",T$1,1)-1))-1,0,IF(ROW($E1972)=MAX(VALUE(LEFT(Q$1,FIND("-",Q$1,1)-1)),VALUE(LEFT(R$1,FIND("-",R$1,1)-1)))+VALUE(LEFT(T$1,FIND("-",T$1,1)-1)),AVERAGE(INDEX($S:$S,ROW(S1972)-VALUE(LEFT(T$1,FIND("-",T$1,1)-1))+1):S1972),($S1972*(2/(VALUE(LEFT(T$1,FIND("-",T$1,1)-1))+1)))+(T1971*(1-(2/(VALUE(LEFT(T$1,FIND("-",T$1,1)-1))+1))))))</f>
        <v>2.1137562477271495E-2</v>
      </c>
      <c r="V1972">
        <f t="shared" si="275"/>
        <v>-2.0000000000000018E-2</v>
      </c>
      <c r="W1972">
        <f>IF(ROW($E1972)&lt;=VALUE(LEFT(W$1,FIND("-",W$1,1)-1))+1,0,IF(ROW($E1971)=VALUE(LEFT(W$1,FIND("-",W$1,1)-1))+1,100-100/(1+ABS((SUMIF(INDEX($V:$V,ROW($V1972)-VALUE(LEFT(W$1,FIND("-",W$1,1)-1))+1):$V1972,"&gt;0",INDEX($V:$V,ROW($V1972)-VALUE(LEFT(W$1,FIND("-",W$1,1)-1))+1):$V1972)/COUNTIF(INDEX($V:$V,ROW($V1972)-VALUE(LEFT(W$1,FIND("-",W$1,1)-1))+1):$V1972,"&gt;0"))/(SUMIF(INDEX($V:$V,ROW($V1972)-VALUE(LEFT(W$1,FIND("-",W$1,1)-1))+1):$V1972,"&lt;0",INDEX($V:$V,ROW($V1972)-VALUE(LEFT(W$1,FIND("-",W$1,1)-1))+1):$V1972)/COUNTIF(INDEX($V:$V,ROW($V1972)-VALUE(LEFT(W$1,FIND("-",W$1,1)-1))+1):$V1972,"&lt;0")))),100-100/(1+ABS((SUMIF(INDEX($V:$V,ROW($V1972)-VALUE(LEFT(W$1,FIND("-",W$1,1)-1))+1):$V1972,"&gt;0",INDEX($V:$V,ROW($V1972)-VALUE(LEFT(W$1,FIND("-",W$1,1)-1))+1):$V1972)/VALUE(LEFT(W$1,FIND("-",W$1,1)-1)))/(SUMIF(INDEX($V:$V,ROW($V1972)-VALUE(LEFT(W$1,FIND("-",W$1,1)-1))+1):$V1972,"&lt;0",INDEX($V:$V,ROW($V1972)-VALUE(LEFT(W$1,FIND("-",W$1,1)-1))+1):$V1972)/VALUE(LEFT(W$1,FIND("-",W$1,1)-1)))))))</f>
        <v>55.555555555555515</v>
      </c>
      <c r="Y1972">
        <f>IF(ROW($E1972)&lt;=VALUE(LEFT(Y$1,FIND("-",Y$1,1)-1)),0,MAX(INDEX(C:C,ROW(C1972)-VALUE(LEFT(Y$1,FIND("-",Y$1,1)-1))+1):C1972))</f>
        <v>1.23</v>
      </c>
      <c r="Z1972">
        <f>IF(ROW($E1972)&lt;=VALUE(LEFT(Z$1,FIND("-",Z$1,1)-1)),0,MIN(INDEX(D:D,ROW(D1972)-VALUE(LEFT(Z$1,FIND("-",Z$1,1)-1))+1):D1972))</f>
        <v>1.08</v>
      </c>
      <c r="AA1972">
        <f t="shared" si="279"/>
        <v>33.333333333333236</v>
      </c>
      <c r="AB1972">
        <f>IF(ROW($AA1972)&lt;=VALUE(LEFT(AA$1,FIND("-",AA$1,1)-1))+VALUE(LEFT(AB$1,FIND("-",AB$1,1)-1)-1),0,AVERAGE(INDEX($AA:$AA,ROW($AA1972)-VALUE(LEFT(AB$1,FIND("-",AB$1,1)-1))+1):$AA1972))</f>
        <v>47.076023391812789</v>
      </c>
      <c r="AC1972">
        <f>IF(ROW($AA1972)&lt;=VALUE(LEFT(AA$1,FIND("-",AA$1,1)-1))+VALUE(LEFT(AB$1,FIND("-",AB$1,1)-1)-1)+VALUE(LEFT(AC$1,FIND("-",AC$1,1)-1)-1),0,AVERAGE(INDEX($AB:$AB,ROW($AB1972)-VALUE(LEFT(AC$1,FIND("-",AC$1,1)-1))+1):$AB1972))</f>
        <v>59.817869715748692</v>
      </c>
      <c r="AE1972">
        <f t="shared" si="276"/>
        <v>95347244</v>
      </c>
      <c r="AG1972" t="str">
        <f t="shared" si="278"/>
        <v/>
      </c>
    </row>
    <row r="1973" spans="1:33" x14ac:dyDescent="0.25">
      <c r="A1973" s="6">
        <v>39337</v>
      </c>
      <c r="B1973">
        <v>1.1100000000000001</v>
      </c>
      <c r="C1973">
        <v>1.1200000000000001</v>
      </c>
      <c r="D1973">
        <v>1.1100000000000001</v>
      </c>
      <c r="E1973">
        <v>1.1200000000000001</v>
      </c>
      <c r="F1973">
        <v>0.64570300000000003</v>
      </c>
      <c r="G1973">
        <v>69900</v>
      </c>
      <c r="I1973" t="str">
        <f t="shared" si="271"/>
        <v/>
      </c>
      <c r="J1973" t="str">
        <f t="shared" si="272"/>
        <v/>
      </c>
      <c r="K1973" t="str">
        <f t="shared" si="273"/>
        <v/>
      </c>
      <c r="M1973" s="11" t="str">
        <f t="shared" si="277"/>
        <v/>
      </c>
      <c r="O1973">
        <f>IF(ROW($E1973)&lt;=VALUE(LEFT(O$1,FIND("-",O$1,1)-1)),0,IF(ROW($E1973)=VALUE(LEFT(O$1,FIND("-",O$1,1)-1))+1,AVERAGE(INDEX($E:$E,ROW($E1973)-VALUE(LEFT(O$1,FIND("-",O$1,1)-1))):$E1973),($E1973*(2/(VALUE(LEFT(O$1,FIND("-",O$1,1)-1))+1)))+(O1972*(1-(2/(VALUE(LEFT(O$1,FIND("-",O$1,1)-1))+1))))))</f>
        <v>0.8075988526244392</v>
      </c>
      <c r="Q1973">
        <f>IF(ROW($E1973)&lt;=VALUE(LEFT(Q$1,FIND("-",Q$1,1)-1)),0,IF(ROW($E1973)=VALUE(LEFT(Q$1,FIND("-",Q$1,1)-1))+1,AVERAGE(INDEX($E:$E,ROW($E1973)-VALUE(LEFT(Q$1,FIND("-",Q$1,1)-1))):$E1973),($E1973*(2/(VALUE(LEFT(Q$1,FIND("-",Q$1,1)-1))+1)))+(Q1972*(1-(2/(VALUE(LEFT(Q$1,FIND("-",Q$1,1)-1))+1))))))</f>
        <v>1.13734659342746</v>
      </c>
      <c r="R1973">
        <f>IF(ROW($E1973)&lt;=VALUE(LEFT(R$1,FIND("-",R$1,1)-1)),0,IF(ROW($E1973)=VALUE(LEFT(R$1,FIND("-",R$1,1)-1))+1,AVERAGE(INDEX($E:$E,ROW($E1973)-VALUE(LEFT(R$1,FIND("-",R$1,1)-1))):$E1973),($E1973*(2/(VALUE(LEFT(R$1,FIND("-",R$1,1)-1))+1)))+(R1972*(1-(2/(VALUE(LEFT(R$1,FIND("-",R$1,1)-1))+1))))))</f>
        <v>1.1216336584737465</v>
      </c>
      <c r="S1973">
        <f t="shared" si="274"/>
        <v>1.5712934953713509E-2</v>
      </c>
      <c r="T1973">
        <f>IF(ROW($E1973)&lt;=MAX(VALUE(LEFT(Q$1,FIND("-",Q$1,1)-1)),VALUE(LEFT(R$1,FIND("-",R$1,1)-1)))+VALUE(LEFT(T$1,FIND("-",T$1,1)-1))-1,0,IF(ROW($E1973)=MAX(VALUE(LEFT(Q$1,FIND("-",Q$1,1)-1)),VALUE(LEFT(R$1,FIND("-",R$1,1)-1)))+VALUE(LEFT(T$1,FIND("-",T$1,1)-1)),AVERAGE(INDEX($S:$S,ROW(S1973)-VALUE(LEFT(T$1,FIND("-",T$1,1)-1))+1):S1973),($S1973*(2/(VALUE(LEFT(T$1,FIND("-",T$1,1)-1))+1)))+(T1972*(1-(2/(VALUE(LEFT(T$1,FIND("-",T$1,1)-1))+1))))))</f>
        <v>2.0052636972559899E-2</v>
      </c>
      <c r="V1973">
        <f t="shared" si="275"/>
        <v>-9.9999999999997868E-3</v>
      </c>
      <c r="W1973">
        <f>IF(ROW($E1973)&lt;=VALUE(LEFT(W$1,FIND("-",W$1,1)-1))+1,0,IF(ROW($E1972)=VALUE(LEFT(W$1,FIND("-",W$1,1)-1))+1,100-100/(1+ABS((SUMIF(INDEX($V:$V,ROW($V1973)-VALUE(LEFT(W$1,FIND("-",W$1,1)-1))+1):$V1973,"&gt;0",INDEX($V:$V,ROW($V1973)-VALUE(LEFT(W$1,FIND("-",W$1,1)-1))+1):$V1973)/COUNTIF(INDEX($V:$V,ROW($V1973)-VALUE(LEFT(W$1,FIND("-",W$1,1)-1))+1):$V1973,"&gt;0"))/(SUMIF(INDEX($V:$V,ROW($V1973)-VALUE(LEFT(W$1,FIND("-",W$1,1)-1))+1):$V1973,"&lt;0",INDEX($V:$V,ROW($V1973)-VALUE(LEFT(W$1,FIND("-",W$1,1)-1))+1):$V1973)/COUNTIF(INDEX($V:$V,ROW($V1973)-VALUE(LEFT(W$1,FIND("-",W$1,1)-1))+1):$V1973,"&lt;0")))),100-100/(1+ABS((SUMIF(INDEX($V:$V,ROW($V1973)-VALUE(LEFT(W$1,FIND("-",W$1,1)-1))+1):$V1973,"&gt;0",INDEX($V:$V,ROW($V1973)-VALUE(LEFT(W$1,FIND("-",W$1,1)-1))+1):$V1973)/VALUE(LEFT(W$1,FIND("-",W$1,1)-1)))/(SUMIF(INDEX($V:$V,ROW($V1973)-VALUE(LEFT(W$1,FIND("-",W$1,1)-1))+1):$V1973,"&lt;0",INDEX($V:$V,ROW($V1973)-VALUE(LEFT(W$1,FIND("-",W$1,1)-1))+1):$V1973)/VALUE(LEFT(W$1,FIND("-",W$1,1)-1)))))))</f>
        <v>47.058823529411818</v>
      </c>
      <c r="Y1973">
        <f>IF(ROW($E1973)&lt;=VALUE(LEFT(Y$1,FIND("-",Y$1,1)-1)),0,MAX(INDEX(C:C,ROW(C1973)-VALUE(LEFT(Y$1,FIND("-",Y$1,1)-1))+1):C1973))</f>
        <v>1.23</v>
      </c>
      <c r="Z1973">
        <f>IF(ROW($E1973)&lt;=VALUE(LEFT(Z$1,FIND("-",Z$1,1)-1)),0,MIN(INDEX(D:D,ROW(D1973)-VALUE(LEFT(Z$1,FIND("-",Z$1,1)-1))+1):D1973))</f>
        <v>1.1000000000000001</v>
      </c>
      <c r="AA1973">
        <f t="shared" si="279"/>
        <v>15.38461538461541</v>
      </c>
      <c r="AB1973">
        <f>IF(ROW($AA1973)&lt;=VALUE(LEFT(AA$1,FIND("-",AA$1,1)-1))+VALUE(LEFT(AB$1,FIND("-",AB$1,1)-1)-1),0,AVERAGE(INDEX($AA:$AA,ROW($AA1973)-VALUE(LEFT(AB$1,FIND("-",AB$1,1)-1))+1):$AA1973))</f>
        <v>32.90598290598286</v>
      </c>
      <c r="AC1973">
        <f>IF(ROW($AA1973)&lt;=VALUE(LEFT(AA$1,FIND("-",AA$1,1)-1))+VALUE(LEFT(AB$1,FIND("-",AB$1,1)-1)-1)+VALUE(LEFT(AC$1,FIND("-",AC$1,1)-1)-1),0,AVERAGE(INDEX($AB:$AB,ROW($AB1973)-VALUE(LEFT(AC$1,FIND("-",AC$1,1)-1))+1):$AB1973))</f>
        <v>47.106684302285181</v>
      </c>
      <c r="AE1973">
        <f t="shared" si="276"/>
        <v>95277344</v>
      </c>
      <c r="AG1973" t="str">
        <f t="shared" si="278"/>
        <v/>
      </c>
    </row>
    <row r="1974" spans="1:33" x14ac:dyDescent="0.25">
      <c r="A1974" s="6">
        <v>39338</v>
      </c>
      <c r="B1974">
        <v>1.1200000000000001</v>
      </c>
      <c r="C1974">
        <v>1.1499999999999999</v>
      </c>
      <c r="D1974">
        <v>1.1100000000000001</v>
      </c>
      <c r="E1974">
        <v>1.1399999999999999</v>
      </c>
      <c r="F1974">
        <v>0.65723399999999998</v>
      </c>
      <c r="G1974">
        <v>331600</v>
      </c>
      <c r="I1974" t="str">
        <f t="shared" si="271"/>
        <v/>
      </c>
      <c r="J1974" t="str">
        <f t="shared" si="272"/>
        <v/>
      </c>
      <c r="K1974" t="str">
        <f t="shared" si="273"/>
        <v/>
      </c>
      <c r="M1974" s="11" t="str">
        <f t="shared" si="277"/>
        <v/>
      </c>
      <c r="O1974">
        <f>IF(ROW($E1974)&lt;=VALUE(LEFT(O$1,FIND("-",O$1,1)-1)),0,IF(ROW($E1974)=VALUE(LEFT(O$1,FIND("-",O$1,1)-1))+1,AVERAGE(INDEX($E:$E,ROW($E1974)-VALUE(LEFT(O$1,FIND("-",O$1,1)-1))):$E1974),($E1974*(2/(VALUE(LEFT(O$1,FIND("-",O$1,1)-1))+1)))+(O1973*(1-(2/(VALUE(LEFT(O$1,FIND("-",O$1,1)-1))+1))))))</f>
        <v>0.81090632672767871</v>
      </c>
      <c r="Q1974">
        <f>IF(ROW($E1974)&lt;=VALUE(LEFT(Q$1,FIND("-",Q$1,1)-1)),0,IF(ROW($E1974)=VALUE(LEFT(Q$1,FIND("-",Q$1,1)-1))+1,AVERAGE(INDEX($E:$E,ROW($E1974)-VALUE(LEFT(Q$1,FIND("-",Q$1,1)-1))):$E1974),($E1974*(2/(VALUE(LEFT(Q$1,FIND("-",Q$1,1)-1))+1)))+(Q1973*(1-(2/(VALUE(LEFT(Q$1,FIND("-",Q$1,1)-1))+1))))))</f>
        <v>1.1377548098232355</v>
      </c>
      <c r="R1974">
        <f>IF(ROW($E1974)&lt;=VALUE(LEFT(R$1,FIND("-",R$1,1)-1)),0,IF(ROW($E1974)=VALUE(LEFT(R$1,FIND("-",R$1,1)-1))+1,AVERAGE(INDEX($E:$E,ROW($E1974)-VALUE(LEFT(R$1,FIND("-",R$1,1)-1))):$E1974),($E1974*(2/(VALUE(LEFT(R$1,FIND("-",R$1,1)-1))+1)))+(R1973*(1-(2/(VALUE(LEFT(R$1,FIND("-",R$1,1)-1))+1))))))</f>
        <v>1.122994128216432</v>
      </c>
      <c r="S1974">
        <f t="shared" si="274"/>
        <v>1.476068160680355E-2</v>
      </c>
      <c r="T1974">
        <f>IF(ROW($E1974)&lt;=MAX(VALUE(LEFT(Q$1,FIND("-",Q$1,1)-1)),VALUE(LEFT(R$1,FIND("-",R$1,1)-1)))+VALUE(LEFT(T$1,FIND("-",T$1,1)-1))-1,0,IF(ROW($E1974)=MAX(VALUE(LEFT(Q$1,FIND("-",Q$1,1)-1)),VALUE(LEFT(R$1,FIND("-",R$1,1)-1)))+VALUE(LEFT(T$1,FIND("-",T$1,1)-1)),AVERAGE(INDEX($S:$S,ROW(S1974)-VALUE(LEFT(T$1,FIND("-",T$1,1)-1))+1):S1974),($S1974*(2/(VALUE(LEFT(T$1,FIND("-",T$1,1)-1))+1)))+(T1973*(1-(2/(VALUE(LEFT(T$1,FIND("-",T$1,1)-1))+1))))))</f>
        <v>1.8994245899408631E-2</v>
      </c>
      <c r="V1974">
        <f t="shared" si="275"/>
        <v>1.9999999999999796E-2</v>
      </c>
      <c r="W1974">
        <f>IF(ROW($E1974)&lt;=VALUE(LEFT(W$1,FIND("-",W$1,1)-1))+1,0,IF(ROW($E1973)=VALUE(LEFT(W$1,FIND("-",W$1,1)-1))+1,100-100/(1+ABS((SUMIF(INDEX($V:$V,ROW($V1974)-VALUE(LEFT(W$1,FIND("-",W$1,1)-1))+1):$V1974,"&gt;0",INDEX($V:$V,ROW($V1974)-VALUE(LEFT(W$1,FIND("-",W$1,1)-1))+1):$V1974)/COUNTIF(INDEX($V:$V,ROW($V1974)-VALUE(LEFT(W$1,FIND("-",W$1,1)-1))+1):$V1974,"&gt;0"))/(SUMIF(INDEX($V:$V,ROW($V1974)-VALUE(LEFT(W$1,FIND("-",W$1,1)-1))+1):$V1974,"&lt;0",INDEX($V:$V,ROW($V1974)-VALUE(LEFT(W$1,FIND("-",W$1,1)-1))+1):$V1974)/COUNTIF(INDEX($V:$V,ROW($V1974)-VALUE(LEFT(W$1,FIND("-",W$1,1)-1))+1):$V1974,"&lt;0")))),100-100/(1+ABS((SUMIF(INDEX($V:$V,ROW($V1974)-VALUE(LEFT(W$1,FIND("-",W$1,1)-1))+1):$V1974,"&gt;0",INDEX($V:$V,ROW($V1974)-VALUE(LEFT(W$1,FIND("-",W$1,1)-1))+1):$V1974)/VALUE(LEFT(W$1,FIND("-",W$1,1)-1)))/(SUMIF(INDEX($V:$V,ROW($V1974)-VALUE(LEFT(W$1,FIND("-",W$1,1)-1))+1):$V1974,"&lt;0",INDEX($V:$V,ROW($V1974)-VALUE(LEFT(W$1,FIND("-",W$1,1)-1))+1):$V1974)/VALUE(LEFT(W$1,FIND("-",W$1,1)-1)))))))</f>
        <v>50</v>
      </c>
      <c r="Y1974">
        <f>IF(ROW($E1974)&lt;=VALUE(LEFT(Y$1,FIND("-",Y$1,1)-1)),0,MAX(INDEX(C:C,ROW(C1974)-VALUE(LEFT(Y$1,FIND("-",Y$1,1)-1))+1):C1974))</f>
        <v>1.23</v>
      </c>
      <c r="Z1974">
        <f>IF(ROW($E1974)&lt;=VALUE(LEFT(Z$1,FIND("-",Z$1,1)-1)),0,MIN(INDEX(D:D,ROW(D1974)-VALUE(LEFT(Z$1,FIND("-",Z$1,1)-1))+1):D1974))</f>
        <v>1.1000000000000001</v>
      </c>
      <c r="AA1974">
        <f t="shared" si="279"/>
        <v>30.769230769230649</v>
      </c>
      <c r="AB1974">
        <f>IF(ROW($AA1974)&lt;=VALUE(LEFT(AA$1,FIND("-",AA$1,1)-1))+VALUE(LEFT(AB$1,FIND("-",AB$1,1)-1)-1),0,AVERAGE(INDEX($AA:$AA,ROW($AA1974)-VALUE(LEFT(AB$1,FIND("-",AB$1,1)-1))+1):$AA1974))</f>
        <v>26.49572649572643</v>
      </c>
      <c r="AC1974">
        <f>IF(ROW($AA1974)&lt;=VALUE(LEFT(AA$1,FIND("-",AA$1,1)-1))+VALUE(LEFT(AB$1,FIND("-",AB$1,1)-1)-1)+VALUE(LEFT(AC$1,FIND("-",AC$1,1)-1)-1),0,AVERAGE(INDEX($AB:$AB,ROW($AB1974)-VALUE(LEFT(AC$1,FIND("-",AC$1,1)-1))+1):$AB1974))</f>
        <v>35.492577597840693</v>
      </c>
      <c r="AE1974">
        <f t="shared" si="276"/>
        <v>95608944</v>
      </c>
      <c r="AG1974" t="str">
        <f t="shared" si="278"/>
        <v/>
      </c>
    </row>
    <row r="1975" spans="1:33" x14ac:dyDescent="0.25">
      <c r="A1975" s="6">
        <v>39339</v>
      </c>
      <c r="B1975">
        <v>1.1200000000000001</v>
      </c>
      <c r="C1975">
        <v>1.18</v>
      </c>
      <c r="D1975">
        <v>1.1200000000000001</v>
      </c>
      <c r="E1975">
        <v>1.1499999999999999</v>
      </c>
      <c r="F1975">
        <v>0.662999</v>
      </c>
      <c r="G1975">
        <v>673100</v>
      </c>
      <c r="I1975" t="str">
        <f t="shared" si="271"/>
        <v/>
      </c>
      <c r="J1975" t="str">
        <f t="shared" si="272"/>
        <v/>
      </c>
      <c r="K1975" t="str">
        <f t="shared" si="273"/>
        <v/>
      </c>
      <c r="M1975" s="11" t="str">
        <f t="shared" si="277"/>
        <v/>
      </c>
      <c r="O1975">
        <f>IF(ROW($E1975)&lt;=VALUE(LEFT(O$1,FIND("-",O$1,1)-1)),0,IF(ROW($E1975)=VALUE(LEFT(O$1,FIND("-",O$1,1)-1))+1,AVERAGE(INDEX($E:$E,ROW($E1975)-VALUE(LEFT(O$1,FIND("-",O$1,1)-1))):$E1975),($E1975*(2/(VALUE(LEFT(O$1,FIND("-",O$1,1)-1))+1)))+(O1974*(1-(2/(VALUE(LEFT(O$1,FIND("-",O$1,1)-1))+1))))))</f>
        <v>0.81428039312839839</v>
      </c>
      <c r="Q1975">
        <f>IF(ROW($E1975)&lt;=VALUE(LEFT(Q$1,FIND("-",Q$1,1)-1)),0,IF(ROW($E1975)=VALUE(LEFT(Q$1,FIND("-",Q$1,1)-1))+1,AVERAGE(INDEX($E:$E,ROW($E1975)-VALUE(LEFT(Q$1,FIND("-",Q$1,1)-1))):$E1975),($E1975*(2/(VALUE(LEFT(Q$1,FIND("-",Q$1,1)-1))+1)))+(Q1974*(1-(2/(VALUE(LEFT(Q$1,FIND("-",Q$1,1)-1))+1))))))</f>
        <v>1.1396386852350453</v>
      </c>
      <c r="R1975">
        <f>IF(ROW($E1975)&lt;=VALUE(LEFT(R$1,FIND("-",R$1,1)-1)),0,IF(ROW($E1975)=VALUE(LEFT(R$1,FIND("-",R$1,1)-1))+1,AVERAGE(INDEX($E:$E,ROW($E1975)-VALUE(LEFT(R$1,FIND("-",R$1,1)-1))):$E1975),($E1975*(2/(VALUE(LEFT(R$1,FIND("-",R$1,1)-1))+1)))+(R1974*(1-(2/(VALUE(LEFT(R$1,FIND("-",R$1,1)-1))+1))))))</f>
        <v>1.1249945631633631</v>
      </c>
      <c r="S1975">
        <f t="shared" si="274"/>
        <v>1.4644122071682197E-2</v>
      </c>
      <c r="T1975">
        <f>IF(ROW($E1975)&lt;=MAX(VALUE(LEFT(Q$1,FIND("-",Q$1,1)-1)),VALUE(LEFT(R$1,FIND("-",R$1,1)-1)))+VALUE(LEFT(T$1,FIND("-",T$1,1)-1))-1,0,IF(ROW($E1975)=MAX(VALUE(LEFT(Q$1,FIND("-",Q$1,1)-1)),VALUE(LEFT(R$1,FIND("-",R$1,1)-1)))+VALUE(LEFT(T$1,FIND("-",T$1,1)-1)),AVERAGE(INDEX($S:$S,ROW(S1975)-VALUE(LEFT(T$1,FIND("-",T$1,1)-1))+1):S1975),($S1975*(2/(VALUE(LEFT(T$1,FIND("-",T$1,1)-1))+1)))+(T1974*(1-(2/(VALUE(LEFT(T$1,FIND("-",T$1,1)-1))+1))))))</f>
        <v>1.8124221133863343E-2</v>
      </c>
      <c r="V1975">
        <f t="shared" si="275"/>
        <v>1.0000000000000009E-2</v>
      </c>
      <c r="W1975">
        <f>IF(ROW($E1975)&lt;=VALUE(LEFT(W$1,FIND("-",W$1,1)-1))+1,0,IF(ROW($E1974)=VALUE(LEFT(W$1,FIND("-",W$1,1)-1))+1,100-100/(1+ABS((SUMIF(INDEX($V:$V,ROW($V1975)-VALUE(LEFT(W$1,FIND("-",W$1,1)-1))+1):$V1975,"&gt;0",INDEX($V:$V,ROW($V1975)-VALUE(LEFT(W$1,FIND("-",W$1,1)-1))+1):$V1975)/COUNTIF(INDEX($V:$V,ROW($V1975)-VALUE(LEFT(W$1,FIND("-",W$1,1)-1))+1):$V1975,"&gt;0"))/(SUMIF(INDEX($V:$V,ROW($V1975)-VALUE(LEFT(W$1,FIND("-",W$1,1)-1))+1):$V1975,"&lt;0",INDEX($V:$V,ROW($V1975)-VALUE(LEFT(W$1,FIND("-",W$1,1)-1))+1):$V1975)/COUNTIF(INDEX($V:$V,ROW($V1975)-VALUE(LEFT(W$1,FIND("-",W$1,1)-1))+1):$V1975,"&lt;0")))),100-100/(1+ABS((SUMIF(INDEX($V:$V,ROW($V1975)-VALUE(LEFT(W$1,FIND("-",W$1,1)-1))+1):$V1975,"&gt;0",INDEX($V:$V,ROW($V1975)-VALUE(LEFT(W$1,FIND("-",W$1,1)-1))+1):$V1975)/VALUE(LEFT(W$1,FIND("-",W$1,1)-1)))/(SUMIF(INDEX($V:$V,ROW($V1975)-VALUE(LEFT(W$1,FIND("-",W$1,1)-1))+1):$V1975,"&lt;0",INDEX($V:$V,ROW($V1975)-VALUE(LEFT(W$1,FIND("-",W$1,1)-1))+1):$V1975)/VALUE(LEFT(W$1,FIND("-",W$1,1)-1)))))))</f>
        <v>43.749999999999972</v>
      </c>
      <c r="Y1975">
        <f>IF(ROW($E1975)&lt;=VALUE(LEFT(Y$1,FIND("-",Y$1,1)-1)),0,MAX(INDEX(C:C,ROW(C1975)-VALUE(LEFT(Y$1,FIND("-",Y$1,1)-1))+1):C1975))</f>
        <v>1.23</v>
      </c>
      <c r="Z1975">
        <f>IF(ROW($E1975)&lt;=VALUE(LEFT(Z$1,FIND("-",Z$1,1)-1)),0,MIN(INDEX(D:D,ROW(D1975)-VALUE(LEFT(Z$1,FIND("-",Z$1,1)-1))+1):D1975))</f>
        <v>1.1100000000000001</v>
      </c>
      <c r="AA1975">
        <f t="shared" si="279"/>
        <v>33.333333333333208</v>
      </c>
      <c r="AB1975">
        <f>IF(ROW($AA1975)&lt;=VALUE(LEFT(AA$1,FIND("-",AA$1,1)-1))+VALUE(LEFT(AB$1,FIND("-",AB$1,1)-1)-1),0,AVERAGE(INDEX($AA:$AA,ROW($AA1975)-VALUE(LEFT(AB$1,FIND("-",AB$1,1)-1))+1):$AA1975))</f>
        <v>26.495726495726426</v>
      </c>
      <c r="AC1975">
        <f>IF(ROW($AA1975)&lt;=VALUE(LEFT(AA$1,FIND("-",AA$1,1)-1))+VALUE(LEFT(AB$1,FIND("-",AB$1,1)-1)-1)+VALUE(LEFT(AC$1,FIND("-",AC$1,1)-1)-1),0,AVERAGE(INDEX($AB:$AB,ROW($AB1975)-VALUE(LEFT(AC$1,FIND("-",AC$1,1)-1))+1):$AB1975))</f>
        <v>28.63247863247857</v>
      </c>
      <c r="AE1975">
        <f t="shared" si="276"/>
        <v>96282044</v>
      </c>
      <c r="AG1975" t="str">
        <f t="shared" si="278"/>
        <v/>
      </c>
    </row>
    <row r="1976" spans="1:33" x14ac:dyDescent="0.25">
      <c r="A1976" s="6">
        <v>39342</v>
      </c>
      <c r="B1976">
        <v>1.1399999999999999</v>
      </c>
      <c r="C1976">
        <v>1.1399999999999999</v>
      </c>
      <c r="D1976">
        <v>1.1100000000000001</v>
      </c>
      <c r="E1976">
        <v>1.1100000000000001</v>
      </c>
      <c r="F1976">
        <v>0.63993800000000001</v>
      </c>
      <c r="G1976">
        <v>252100</v>
      </c>
      <c r="I1976" t="str">
        <f t="shared" si="271"/>
        <v/>
      </c>
      <c r="J1976" t="str">
        <f t="shared" si="272"/>
        <v/>
      </c>
      <c r="K1976" t="str">
        <f t="shared" si="273"/>
        <v/>
      </c>
      <c r="M1976" s="11" t="str">
        <f t="shared" si="277"/>
        <v/>
      </c>
      <c r="O1976">
        <f>IF(ROW($E1976)&lt;=VALUE(LEFT(O$1,FIND("-",O$1,1)-1)),0,IF(ROW($E1976)=VALUE(LEFT(O$1,FIND("-",O$1,1)-1))+1,AVERAGE(INDEX($E:$E,ROW($E1976)-VALUE(LEFT(O$1,FIND("-",O$1,1)-1))):$E1976),($E1976*(2/(VALUE(LEFT(O$1,FIND("-",O$1,1)-1))+1)))+(O1975*(1-(2/(VALUE(LEFT(O$1,FIND("-",O$1,1)-1))+1))))))</f>
        <v>0.81722287677886218</v>
      </c>
      <c r="Q1976">
        <f>IF(ROW($E1976)&lt;=VALUE(LEFT(Q$1,FIND("-",Q$1,1)-1)),0,IF(ROW($E1976)=VALUE(LEFT(Q$1,FIND("-",Q$1,1)-1))+1,AVERAGE(INDEX($E:$E,ROW($E1976)-VALUE(LEFT(Q$1,FIND("-",Q$1,1)-1))):$E1976),($E1976*(2/(VALUE(LEFT(Q$1,FIND("-",Q$1,1)-1))+1)))+(Q1975*(1-(2/(VALUE(LEFT(Q$1,FIND("-",Q$1,1)-1))+1))))))</f>
        <v>1.1350788875065767</v>
      </c>
      <c r="R1976">
        <f>IF(ROW($E1976)&lt;=VALUE(LEFT(R$1,FIND("-",R$1,1)-1)),0,IF(ROW($E1976)=VALUE(LEFT(R$1,FIND("-",R$1,1)-1))+1,AVERAGE(INDEX($E:$E,ROW($E1976)-VALUE(LEFT(R$1,FIND("-",R$1,1)-1))):$E1976),($E1976*(2/(VALUE(LEFT(R$1,FIND("-",R$1,1)-1))+1)))+(R1975*(1-(2/(VALUE(LEFT(R$1,FIND("-",R$1,1)-1))+1))))))</f>
        <v>1.1238838547808918</v>
      </c>
      <c r="S1976">
        <f t="shared" si="274"/>
        <v>1.1195032725684895E-2</v>
      </c>
      <c r="T1976">
        <f>IF(ROW($E1976)&lt;=MAX(VALUE(LEFT(Q$1,FIND("-",Q$1,1)-1)),VALUE(LEFT(R$1,FIND("-",R$1,1)-1)))+VALUE(LEFT(T$1,FIND("-",T$1,1)-1))-1,0,IF(ROW($E1976)=MAX(VALUE(LEFT(Q$1,FIND("-",Q$1,1)-1)),VALUE(LEFT(R$1,FIND("-",R$1,1)-1)))+VALUE(LEFT(T$1,FIND("-",T$1,1)-1)),AVERAGE(INDEX($S:$S,ROW(S1976)-VALUE(LEFT(T$1,FIND("-",T$1,1)-1))+1):S1976),($S1976*(2/(VALUE(LEFT(T$1,FIND("-",T$1,1)-1))+1)))+(T1975*(1-(2/(VALUE(LEFT(T$1,FIND("-",T$1,1)-1))+1))))))</f>
        <v>1.6738383452227654E-2</v>
      </c>
      <c r="V1976">
        <f t="shared" si="275"/>
        <v>-3.9999999999999813E-2</v>
      </c>
      <c r="W1976">
        <f>IF(ROW($E1976)&lt;=VALUE(LEFT(W$1,FIND("-",W$1,1)-1))+1,0,IF(ROW($E1975)=VALUE(LEFT(W$1,FIND("-",W$1,1)-1))+1,100-100/(1+ABS((SUMIF(INDEX($V:$V,ROW($V1976)-VALUE(LEFT(W$1,FIND("-",W$1,1)-1))+1):$V1976,"&gt;0",INDEX($V:$V,ROW($V1976)-VALUE(LEFT(W$1,FIND("-",W$1,1)-1))+1):$V1976)/COUNTIF(INDEX($V:$V,ROW($V1976)-VALUE(LEFT(W$1,FIND("-",W$1,1)-1))+1):$V1976,"&gt;0"))/(SUMIF(INDEX($V:$V,ROW($V1976)-VALUE(LEFT(W$1,FIND("-",W$1,1)-1))+1):$V1976,"&lt;0",INDEX($V:$V,ROW($V1976)-VALUE(LEFT(W$1,FIND("-",W$1,1)-1))+1):$V1976)/COUNTIF(INDEX($V:$V,ROW($V1976)-VALUE(LEFT(W$1,FIND("-",W$1,1)-1))+1):$V1976,"&lt;0")))),100-100/(1+ABS((SUMIF(INDEX($V:$V,ROW($V1976)-VALUE(LEFT(W$1,FIND("-",W$1,1)-1))+1):$V1976,"&gt;0",INDEX($V:$V,ROW($V1976)-VALUE(LEFT(W$1,FIND("-",W$1,1)-1))+1):$V1976)/VALUE(LEFT(W$1,FIND("-",W$1,1)-1)))/(SUMIF(INDEX($V:$V,ROW($V1976)-VALUE(LEFT(W$1,FIND("-",W$1,1)-1))+1):$V1976,"&lt;0",INDEX($V:$V,ROW($V1976)-VALUE(LEFT(W$1,FIND("-",W$1,1)-1))+1):$V1976)/VALUE(LEFT(W$1,FIND("-",W$1,1)-1)))))))</f>
        <v>34.999999999999972</v>
      </c>
      <c r="Y1976">
        <f>IF(ROW($E1976)&lt;=VALUE(LEFT(Y$1,FIND("-",Y$1,1)-1)),0,MAX(INDEX(C:C,ROW(C1976)-VALUE(LEFT(Y$1,FIND("-",Y$1,1)-1))+1):C1976))</f>
        <v>1.18</v>
      </c>
      <c r="Z1976">
        <f>IF(ROW($E1976)&lt;=VALUE(LEFT(Z$1,FIND("-",Z$1,1)-1)),0,MIN(INDEX(D:D,ROW(D1976)-VALUE(LEFT(Z$1,FIND("-",Z$1,1)-1))+1):D1976))</f>
        <v>1.1100000000000001</v>
      </c>
      <c r="AA1976">
        <f t="shared" si="279"/>
        <v>0</v>
      </c>
      <c r="AB1976">
        <f>IF(ROW($AA1976)&lt;=VALUE(LEFT(AA$1,FIND("-",AA$1,1)-1))+VALUE(LEFT(AB$1,FIND("-",AB$1,1)-1)-1),0,AVERAGE(INDEX($AA:$AA,ROW($AA1976)-VALUE(LEFT(AB$1,FIND("-",AB$1,1)-1))+1):$AA1976))</f>
        <v>21.367521367521288</v>
      </c>
      <c r="AC1976">
        <f>IF(ROW($AA1976)&lt;=VALUE(LEFT(AA$1,FIND("-",AA$1,1)-1))+VALUE(LEFT(AB$1,FIND("-",AB$1,1)-1)-1)+VALUE(LEFT(AC$1,FIND("-",AC$1,1)-1)-1),0,AVERAGE(INDEX($AB:$AB,ROW($AB1976)-VALUE(LEFT(AC$1,FIND("-",AC$1,1)-1))+1):$AB1976))</f>
        <v>24.786324786324716</v>
      </c>
      <c r="AE1976">
        <f t="shared" si="276"/>
        <v>96029944</v>
      </c>
      <c r="AG1976" t="str">
        <f t="shared" si="278"/>
        <v/>
      </c>
    </row>
    <row r="1977" spans="1:33" x14ac:dyDescent="0.25">
      <c r="A1977" s="6">
        <v>39343</v>
      </c>
      <c r="B1977">
        <v>1.1100000000000001</v>
      </c>
      <c r="C1977">
        <v>1.1100000000000001</v>
      </c>
      <c r="D1977">
        <v>1.08</v>
      </c>
      <c r="E1977">
        <v>1.1100000000000001</v>
      </c>
      <c r="F1977">
        <v>0.63993800000000001</v>
      </c>
      <c r="G1977">
        <v>416800</v>
      </c>
      <c r="I1977" t="str">
        <f t="shared" si="271"/>
        <v/>
      </c>
      <c r="J1977" t="str">
        <f t="shared" si="272"/>
        <v/>
      </c>
      <c r="K1977" t="str">
        <f t="shared" si="273"/>
        <v/>
      </c>
      <c r="M1977" s="11" t="str">
        <f t="shared" si="277"/>
        <v/>
      </c>
      <c r="O1977">
        <f>IF(ROW($E1977)&lt;=VALUE(LEFT(O$1,FIND("-",O$1,1)-1)),0,IF(ROW($E1977)=VALUE(LEFT(O$1,FIND("-",O$1,1)-1))+1,AVERAGE(INDEX($E:$E,ROW($E1977)-VALUE(LEFT(O$1,FIND("-",O$1,1)-1))):$E1977),($E1977*(2/(VALUE(LEFT(O$1,FIND("-",O$1,1)-1))+1)))+(O1976*(1-(2/(VALUE(LEFT(O$1,FIND("-",O$1,1)-1))+1))))))</f>
        <v>0.82013608198504273</v>
      </c>
      <c r="Q1977">
        <f>IF(ROW($E1977)&lt;=VALUE(LEFT(Q$1,FIND("-",Q$1,1)-1)),0,IF(ROW($E1977)=VALUE(LEFT(Q$1,FIND("-",Q$1,1)-1))+1,AVERAGE(INDEX($E:$E,ROW($E1977)-VALUE(LEFT(Q$1,FIND("-",Q$1,1)-1))):$E1977),($E1977*(2/(VALUE(LEFT(Q$1,FIND("-",Q$1,1)-1))+1)))+(Q1976*(1-(2/(VALUE(LEFT(Q$1,FIND("-",Q$1,1)-1))+1))))))</f>
        <v>1.1312205971209495</v>
      </c>
      <c r="R1977">
        <f>IF(ROW($E1977)&lt;=VALUE(LEFT(R$1,FIND("-",R$1,1)-1)),0,IF(ROW($E1977)=VALUE(LEFT(R$1,FIND("-",R$1,1)-1))+1,AVERAGE(INDEX($E:$E,ROW($E1977)-VALUE(LEFT(R$1,FIND("-",R$1,1)-1))):$E1977),($E1977*(2/(VALUE(LEFT(R$1,FIND("-",R$1,1)-1))+1)))+(R1976*(1-(2/(VALUE(LEFT(R$1,FIND("-",R$1,1)-1))+1))))))</f>
        <v>1.1228554210934183</v>
      </c>
      <c r="S1977">
        <f t="shared" si="274"/>
        <v>8.3651760275311737E-3</v>
      </c>
      <c r="T1977">
        <f>IF(ROW($E1977)&lt;=MAX(VALUE(LEFT(Q$1,FIND("-",Q$1,1)-1)),VALUE(LEFT(R$1,FIND("-",R$1,1)-1)))+VALUE(LEFT(T$1,FIND("-",T$1,1)-1))-1,0,IF(ROW($E1977)=MAX(VALUE(LEFT(Q$1,FIND("-",Q$1,1)-1)),VALUE(LEFT(R$1,FIND("-",R$1,1)-1)))+VALUE(LEFT(T$1,FIND("-",T$1,1)-1)),AVERAGE(INDEX($S:$S,ROW(S1977)-VALUE(LEFT(T$1,FIND("-",T$1,1)-1))+1):S1977),($S1977*(2/(VALUE(LEFT(T$1,FIND("-",T$1,1)-1))+1)))+(T1976*(1-(2/(VALUE(LEFT(T$1,FIND("-",T$1,1)-1))+1))))))</f>
        <v>1.5063741967288359E-2</v>
      </c>
      <c r="V1977">
        <f t="shared" si="275"/>
        <v>0</v>
      </c>
      <c r="W1977">
        <f>IF(ROW($E1977)&lt;=VALUE(LEFT(W$1,FIND("-",W$1,1)-1))+1,0,IF(ROW($E1976)=VALUE(LEFT(W$1,FIND("-",W$1,1)-1))+1,100-100/(1+ABS((SUMIF(INDEX($V:$V,ROW($V1977)-VALUE(LEFT(W$1,FIND("-",W$1,1)-1))+1):$V1977,"&gt;0",INDEX($V:$V,ROW($V1977)-VALUE(LEFT(W$1,FIND("-",W$1,1)-1))+1):$V1977)/COUNTIF(INDEX($V:$V,ROW($V1977)-VALUE(LEFT(W$1,FIND("-",W$1,1)-1))+1):$V1977,"&gt;0"))/(SUMIF(INDEX($V:$V,ROW($V1977)-VALUE(LEFT(W$1,FIND("-",W$1,1)-1))+1):$V1977,"&lt;0",INDEX($V:$V,ROW($V1977)-VALUE(LEFT(W$1,FIND("-",W$1,1)-1))+1):$V1977)/COUNTIF(INDEX($V:$V,ROW($V1977)-VALUE(LEFT(W$1,FIND("-",W$1,1)-1))+1):$V1977,"&lt;0")))),100-100/(1+ABS((SUMIF(INDEX($V:$V,ROW($V1977)-VALUE(LEFT(W$1,FIND("-",W$1,1)-1))+1):$V1977,"&gt;0",INDEX($V:$V,ROW($V1977)-VALUE(LEFT(W$1,FIND("-",W$1,1)-1))+1):$V1977)/VALUE(LEFT(W$1,FIND("-",W$1,1)-1)))/(SUMIF(INDEX($V:$V,ROW($V1977)-VALUE(LEFT(W$1,FIND("-",W$1,1)-1))+1):$V1977,"&lt;0",INDEX($V:$V,ROW($V1977)-VALUE(LEFT(W$1,FIND("-",W$1,1)-1))+1):$V1977)/VALUE(LEFT(W$1,FIND("-",W$1,1)-1)))))))</f>
        <v>34.999999999999972</v>
      </c>
      <c r="Y1977">
        <f>IF(ROW($E1977)&lt;=VALUE(LEFT(Y$1,FIND("-",Y$1,1)-1)),0,MAX(INDEX(C:C,ROW(C1977)-VALUE(LEFT(Y$1,FIND("-",Y$1,1)-1))+1):C1977))</f>
        <v>1.18</v>
      </c>
      <c r="Z1977">
        <f>IF(ROW($E1977)&lt;=VALUE(LEFT(Z$1,FIND("-",Z$1,1)-1)),0,MIN(INDEX(D:D,ROW(D1977)-VALUE(LEFT(Z$1,FIND("-",Z$1,1)-1))+1):D1977))</f>
        <v>1.08</v>
      </c>
      <c r="AA1977">
        <f t="shared" si="279"/>
        <v>30.000000000000064</v>
      </c>
      <c r="AB1977">
        <f>IF(ROW($AA1977)&lt;=VALUE(LEFT(AA$1,FIND("-",AA$1,1)-1))+VALUE(LEFT(AB$1,FIND("-",AB$1,1)-1)-1),0,AVERAGE(INDEX($AA:$AA,ROW($AA1977)-VALUE(LEFT(AB$1,FIND("-",AB$1,1)-1))+1):$AA1977))</f>
        <v>21.111111111111089</v>
      </c>
      <c r="AC1977">
        <f>IF(ROW($AA1977)&lt;=VALUE(LEFT(AA$1,FIND("-",AA$1,1)-1))+VALUE(LEFT(AB$1,FIND("-",AB$1,1)-1)-1)+VALUE(LEFT(AC$1,FIND("-",AC$1,1)-1)-1),0,AVERAGE(INDEX($AB:$AB,ROW($AB1977)-VALUE(LEFT(AC$1,FIND("-",AC$1,1)-1))+1):$AB1977))</f>
        <v>22.991452991452935</v>
      </c>
      <c r="AE1977">
        <f t="shared" si="276"/>
        <v>96029944</v>
      </c>
      <c r="AG1977" t="str">
        <f t="shared" si="278"/>
        <v/>
      </c>
    </row>
    <row r="1978" spans="1:33" x14ac:dyDescent="0.25">
      <c r="A1978" s="6">
        <v>39344</v>
      </c>
      <c r="B1978">
        <v>1.2</v>
      </c>
      <c r="C1978">
        <v>1.34</v>
      </c>
      <c r="D1978">
        <v>1.1299999999999999</v>
      </c>
      <c r="E1978">
        <v>1.17</v>
      </c>
      <c r="F1978">
        <v>0.67452900000000005</v>
      </c>
      <c r="G1978">
        <v>4520200</v>
      </c>
      <c r="I1978" t="str">
        <f t="shared" si="271"/>
        <v/>
      </c>
      <c r="J1978" t="str">
        <f t="shared" si="272"/>
        <v/>
      </c>
      <c r="K1978" t="str">
        <f t="shared" si="273"/>
        <v/>
      </c>
      <c r="M1978" s="11" t="str">
        <f t="shared" si="277"/>
        <v/>
      </c>
      <c r="O1978">
        <f>IF(ROW($E1978)&lt;=VALUE(LEFT(O$1,FIND("-",O$1,1)-1)),0,IF(ROW($E1978)=VALUE(LEFT(O$1,FIND("-",O$1,1)-1))+1,AVERAGE(INDEX($E:$E,ROW($E1978)-VALUE(LEFT(O$1,FIND("-",O$1,1)-1))):$E1978),($E1978*(2/(VALUE(LEFT(O$1,FIND("-",O$1,1)-1))+1)))+(O1977*(1-(2/(VALUE(LEFT(O$1,FIND("-",O$1,1)-1))+1))))))</f>
        <v>0.82361731500011703</v>
      </c>
      <c r="Q1978">
        <f>IF(ROW($E1978)&lt;=VALUE(LEFT(Q$1,FIND("-",Q$1,1)-1)),0,IF(ROW($E1978)=VALUE(LEFT(Q$1,FIND("-",Q$1,1)-1))+1,AVERAGE(INDEX($E:$E,ROW($E1978)-VALUE(LEFT(Q$1,FIND("-",Q$1,1)-1))):$E1978),($E1978*(2/(VALUE(LEFT(Q$1,FIND("-",Q$1,1)-1))+1)))+(Q1977*(1-(2/(VALUE(LEFT(Q$1,FIND("-",Q$1,1)-1))+1))))))</f>
        <v>1.1371866591023418</v>
      </c>
      <c r="R1978">
        <f>IF(ROW($E1978)&lt;=VALUE(LEFT(R$1,FIND("-",R$1,1)-1)),0,IF(ROW($E1978)=VALUE(LEFT(R$1,FIND("-",R$1,1)-1))+1,AVERAGE(INDEX($E:$E,ROW($E1978)-VALUE(LEFT(R$1,FIND("-",R$1,1)-1))):$E1978),($E1978*(2/(VALUE(LEFT(R$1,FIND("-",R$1,1)-1))+1)))+(R1977*(1-(2/(VALUE(LEFT(R$1,FIND("-",R$1,1)-1))+1))))))</f>
        <v>1.1263476121235354</v>
      </c>
      <c r="S1978">
        <f t="shared" si="274"/>
        <v>1.0839046978806444E-2</v>
      </c>
      <c r="T1978">
        <f>IF(ROW($E1978)&lt;=MAX(VALUE(LEFT(Q$1,FIND("-",Q$1,1)-1)),VALUE(LEFT(R$1,FIND("-",R$1,1)-1)))+VALUE(LEFT(T$1,FIND("-",T$1,1)-1))-1,0,IF(ROW($E1978)=MAX(VALUE(LEFT(Q$1,FIND("-",Q$1,1)-1)),VALUE(LEFT(R$1,FIND("-",R$1,1)-1)))+VALUE(LEFT(T$1,FIND("-",T$1,1)-1)),AVERAGE(INDEX($S:$S,ROW(S1978)-VALUE(LEFT(T$1,FIND("-",T$1,1)-1))+1):S1978),($S1978*(2/(VALUE(LEFT(T$1,FIND("-",T$1,1)-1))+1)))+(T1977*(1-(2/(VALUE(LEFT(T$1,FIND("-",T$1,1)-1))+1))))))</f>
        <v>1.4218802969591975E-2</v>
      </c>
      <c r="V1978">
        <f t="shared" si="275"/>
        <v>5.9999999999999831E-2</v>
      </c>
      <c r="W1978">
        <f>IF(ROW($E1978)&lt;=VALUE(LEFT(W$1,FIND("-",W$1,1)-1))+1,0,IF(ROW($E1977)=VALUE(LEFT(W$1,FIND("-",W$1,1)-1))+1,100-100/(1+ABS((SUMIF(INDEX($V:$V,ROW($V1978)-VALUE(LEFT(W$1,FIND("-",W$1,1)-1))+1):$V1978,"&gt;0",INDEX($V:$V,ROW($V1978)-VALUE(LEFT(W$1,FIND("-",W$1,1)-1))+1):$V1978)/COUNTIF(INDEX($V:$V,ROW($V1978)-VALUE(LEFT(W$1,FIND("-",W$1,1)-1))+1):$V1978,"&gt;0"))/(SUMIF(INDEX($V:$V,ROW($V1978)-VALUE(LEFT(W$1,FIND("-",W$1,1)-1))+1):$V1978,"&lt;0",INDEX($V:$V,ROW($V1978)-VALUE(LEFT(W$1,FIND("-",W$1,1)-1))+1):$V1978)/COUNTIF(INDEX($V:$V,ROW($V1978)-VALUE(LEFT(W$1,FIND("-",W$1,1)-1))+1):$V1978,"&lt;0")))),100-100/(1+ABS((SUMIF(INDEX($V:$V,ROW($V1978)-VALUE(LEFT(W$1,FIND("-",W$1,1)-1))+1):$V1978,"&gt;0",INDEX($V:$V,ROW($V1978)-VALUE(LEFT(W$1,FIND("-",W$1,1)-1))+1):$V1978)/VALUE(LEFT(W$1,FIND("-",W$1,1)-1)))/(SUMIF(INDEX($V:$V,ROW($V1978)-VALUE(LEFT(W$1,FIND("-",W$1,1)-1))+1):$V1978,"&lt;0",INDEX($V:$V,ROW($V1978)-VALUE(LEFT(W$1,FIND("-",W$1,1)-1))+1):$V1978)/VALUE(LEFT(W$1,FIND("-",W$1,1)-1)))))))</f>
        <v>59.090909090909143</v>
      </c>
      <c r="Y1978">
        <f>IF(ROW($E1978)&lt;=VALUE(LEFT(Y$1,FIND("-",Y$1,1)-1)),0,MAX(INDEX(C:C,ROW(C1978)-VALUE(LEFT(Y$1,FIND("-",Y$1,1)-1))+1):C1978))</f>
        <v>1.34</v>
      </c>
      <c r="Z1978">
        <f>IF(ROW($E1978)&lt;=VALUE(LEFT(Z$1,FIND("-",Z$1,1)-1)),0,MIN(INDEX(D:D,ROW(D1978)-VALUE(LEFT(Z$1,FIND("-",Z$1,1)-1))+1):D1978))</f>
        <v>1.08</v>
      </c>
      <c r="AA1978">
        <f t="shared" si="279"/>
        <v>34.615384615384556</v>
      </c>
      <c r="AB1978">
        <f>IF(ROW($AA1978)&lt;=VALUE(LEFT(AA$1,FIND("-",AA$1,1)-1))+VALUE(LEFT(AB$1,FIND("-",AB$1,1)-1)-1),0,AVERAGE(INDEX($AA:$AA,ROW($AA1978)-VALUE(LEFT(AB$1,FIND("-",AB$1,1)-1))+1):$AA1978))</f>
        <v>21.538461538461537</v>
      </c>
      <c r="AC1978">
        <f>IF(ROW($AA1978)&lt;=VALUE(LEFT(AA$1,FIND("-",AA$1,1)-1))+VALUE(LEFT(AB$1,FIND("-",AB$1,1)-1)-1)+VALUE(LEFT(AC$1,FIND("-",AC$1,1)-1)-1),0,AVERAGE(INDEX($AB:$AB,ROW($AB1978)-VALUE(LEFT(AC$1,FIND("-",AC$1,1)-1))+1):$AB1978))</f>
        <v>21.339031339031305</v>
      </c>
      <c r="AE1978">
        <f t="shared" si="276"/>
        <v>100550144</v>
      </c>
      <c r="AG1978" t="str">
        <f t="shared" si="278"/>
        <v/>
      </c>
    </row>
    <row r="1979" spans="1:33" x14ac:dyDescent="0.25">
      <c r="A1979" s="6">
        <v>39345</v>
      </c>
      <c r="B1979">
        <v>1.23</v>
      </c>
      <c r="C1979">
        <v>1.24</v>
      </c>
      <c r="D1979">
        <v>1.1599999999999999</v>
      </c>
      <c r="E1979">
        <v>1.18</v>
      </c>
      <c r="F1979">
        <v>0.68029499999999998</v>
      </c>
      <c r="G1979">
        <v>812900</v>
      </c>
      <c r="I1979" t="str">
        <f t="shared" ref="I1979:I2042" si="280">IF(AND(T1979&gt;=S1979,T1978&lt;S1978),"Bearish",IF(AND(T1979&lt;S1979,T1978&gt;=S1978),"Bullish",""))</f>
        <v/>
      </c>
      <c r="J1979" t="str">
        <f t="shared" ref="J1979:J2042" si="281">IF(W1979&gt;70,"Overbought",IF(W1979&lt;30,"Oversold",""))</f>
        <v/>
      </c>
      <c r="K1979" t="str">
        <f t="shared" ref="K1979:K2042" si="282">IF(AND(AC1979&lt;20,AC1979&gt;AB1979),"Oversold Above %D",IF(AND(AC1979&lt;20,AC1979&lt;=AB1979),"Oversold Below %D",IF(AND(AC1979&gt;80,AC1979&lt;AB1979),"Overbought Below %D",IF(AND(AC1979&gt;80,AC1979&gt;=AB1979),"Overbought Above %D",IF(AND(AC1979&gt;=20,LEFT(K1978,5)="Overs"),"Buy",IF(AND(AC1979&lt;=80,LEFT(K1978,5)="Overb"),"Sell",""))))))</f>
        <v/>
      </c>
      <c r="M1979" s="11" t="str">
        <f t="shared" si="277"/>
        <v/>
      </c>
      <c r="O1979">
        <f>IF(ROW($E1979)&lt;=VALUE(LEFT(O$1,FIND("-",O$1,1)-1)),0,IF(ROW($E1979)=VALUE(LEFT(O$1,FIND("-",O$1,1)-1))+1,AVERAGE(INDEX($E:$E,ROW($E1979)-VALUE(LEFT(O$1,FIND("-",O$1,1)-1))):$E1979),($E1979*(2/(VALUE(LEFT(O$1,FIND("-",O$1,1)-1))+1)))+(O1978*(1-(2/(VALUE(LEFT(O$1,FIND("-",O$1,1)-1))+1))))))</f>
        <v>0.82716341136827509</v>
      </c>
      <c r="Q1979">
        <f>IF(ROW($E1979)&lt;=VALUE(LEFT(Q$1,FIND("-",Q$1,1)-1)),0,IF(ROW($E1979)=VALUE(LEFT(Q$1,FIND("-",Q$1,1)-1))+1,AVERAGE(INDEX($E:$E,ROW($E1979)-VALUE(LEFT(Q$1,FIND("-",Q$1,1)-1))):$E1979),($E1979*(2/(VALUE(LEFT(Q$1,FIND("-",Q$1,1)-1))+1)))+(Q1978*(1-(2/(VALUE(LEFT(Q$1,FIND("-",Q$1,1)-1))+1))))))</f>
        <v>1.1437733269327508</v>
      </c>
      <c r="R1979">
        <f>IF(ROW($E1979)&lt;=VALUE(LEFT(R$1,FIND("-",R$1,1)-1)),0,IF(ROW($E1979)=VALUE(LEFT(R$1,FIND("-",R$1,1)-1))+1,AVERAGE(INDEX($E:$E,ROW($E1979)-VALUE(LEFT(R$1,FIND("-",R$1,1)-1))):$E1979),($E1979*(2/(VALUE(LEFT(R$1,FIND("-",R$1,1)-1))+1)))+(R1978*(1-(2/(VALUE(LEFT(R$1,FIND("-",R$1,1)-1))+1))))))</f>
        <v>1.1303218630773475</v>
      </c>
      <c r="S1979">
        <f t="shared" ref="S1979:S2042" si="283">IF(ROW($E1979)&lt;=MAX(VALUE(LEFT(Q$1,FIND("-",Q$1,1)-1)),VALUE(LEFT(R$1,FIND("-",R$1,1)-1))),0,Q1979-R1979)</f>
        <v>1.3451463855403301E-2</v>
      </c>
      <c r="T1979">
        <f>IF(ROW($E1979)&lt;=MAX(VALUE(LEFT(Q$1,FIND("-",Q$1,1)-1)),VALUE(LEFT(R$1,FIND("-",R$1,1)-1)))+VALUE(LEFT(T$1,FIND("-",T$1,1)-1))-1,0,IF(ROW($E1979)=MAX(VALUE(LEFT(Q$1,FIND("-",Q$1,1)-1)),VALUE(LEFT(R$1,FIND("-",R$1,1)-1)))+VALUE(LEFT(T$1,FIND("-",T$1,1)-1)),AVERAGE(INDEX($S:$S,ROW(S1979)-VALUE(LEFT(T$1,FIND("-",T$1,1)-1))+1):S1979),($S1979*(2/(VALUE(LEFT(T$1,FIND("-",T$1,1)-1))+1)))+(T1978*(1-(2/(VALUE(LEFT(T$1,FIND("-",T$1,1)-1))+1))))))</f>
        <v>1.4065335146754241E-2</v>
      </c>
      <c r="V1979">
        <f t="shared" ref="V1979:V2042" si="284">IFERROR(1*(E1979-E1978),"")</f>
        <v>1.0000000000000009E-2</v>
      </c>
      <c r="W1979">
        <f>IF(ROW($E1979)&lt;=VALUE(LEFT(W$1,FIND("-",W$1,1)-1))+1,0,IF(ROW($E1978)=VALUE(LEFT(W$1,FIND("-",W$1,1)-1))+1,100-100/(1+ABS((SUMIF(INDEX($V:$V,ROW($V1979)-VALUE(LEFT(W$1,FIND("-",W$1,1)-1))+1):$V1979,"&gt;0",INDEX($V:$V,ROW($V1979)-VALUE(LEFT(W$1,FIND("-",W$1,1)-1))+1):$V1979)/COUNTIF(INDEX($V:$V,ROW($V1979)-VALUE(LEFT(W$1,FIND("-",W$1,1)-1))+1):$V1979,"&gt;0"))/(SUMIF(INDEX($V:$V,ROW($V1979)-VALUE(LEFT(W$1,FIND("-",W$1,1)-1))+1):$V1979,"&lt;0",INDEX($V:$V,ROW($V1979)-VALUE(LEFT(W$1,FIND("-",W$1,1)-1))+1):$V1979)/COUNTIF(INDEX($V:$V,ROW($V1979)-VALUE(LEFT(W$1,FIND("-",W$1,1)-1))+1):$V1979,"&lt;0")))),100-100/(1+ABS((SUMIF(INDEX($V:$V,ROW($V1979)-VALUE(LEFT(W$1,FIND("-",W$1,1)-1))+1):$V1979,"&gt;0",INDEX($V:$V,ROW($V1979)-VALUE(LEFT(W$1,FIND("-",W$1,1)-1))+1):$V1979)/VALUE(LEFT(W$1,FIND("-",W$1,1)-1)))/(SUMIF(INDEX($V:$V,ROW($V1979)-VALUE(LEFT(W$1,FIND("-",W$1,1)-1))+1):$V1979,"&lt;0",INDEX($V:$V,ROW($V1979)-VALUE(LEFT(W$1,FIND("-",W$1,1)-1))+1):$V1979)/VALUE(LEFT(W$1,FIND("-",W$1,1)-1)))))))</f>
        <v>63.636363636363662</v>
      </c>
      <c r="Y1979">
        <f>IF(ROW($E1979)&lt;=VALUE(LEFT(Y$1,FIND("-",Y$1,1)-1)),0,MAX(INDEX(C:C,ROW(C1979)-VALUE(LEFT(Y$1,FIND("-",Y$1,1)-1))+1):C1979))</f>
        <v>1.34</v>
      </c>
      <c r="Z1979">
        <f>IF(ROW($E1979)&lt;=VALUE(LEFT(Z$1,FIND("-",Z$1,1)-1)),0,MIN(INDEX(D:D,ROW(D1979)-VALUE(LEFT(Z$1,FIND("-",Z$1,1)-1))+1):D1979))</f>
        <v>1.08</v>
      </c>
      <c r="AA1979">
        <f t="shared" si="279"/>
        <v>38.46153846153841</v>
      </c>
      <c r="AB1979">
        <f>IF(ROW($AA1979)&lt;=VALUE(LEFT(AA$1,FIND("-",AA$1,1)-1))+VALUE(LEFT(AB$1,FIND("-",AB$1,1)-1)-1),0,AVERAGE(INDEX($AA:$AA,ROW($AA1979)-VALUE(LEFT(AB$1,FIND("-",AB$1,1)-1))+1):$AA1979))</f>
        <v>34.358974358974343</v>
      </c>
      <c r="AC1979">
        <f>IF(ROW($AA1979)&lt;=VALUE(LEFT(AA$1,FIND("-",AA$1,1)-1))+VALUE(LEFT(AB$1,FIND("-",AB$1,1)-1)-1)+VALUE(LEFT(AC$1,FIND("-",AC$1,1)-1)-1),0,AVERAGE(INDEX($AB:$AB,ROW($AB1979)-VALUE(LEFT(AC$1,FIND("-",AC$1,1)-1))+1):$AB1979))</f>
        <v>25.669515669515658</v>
      </c>
      <c r="AE1979">
        <f t="shared" ref="AE1979:AE2042" si="285">IFERROR(IF($E1979=$E1978,AE1978,IF($E1979&gt;$E1978,AE1978+$G1979,IF($E1979&lt;$E1978,AE1978-$G1979,""))),"")</f>
        <v>101363044</v>
      </c>
      <c r="AG1979" t="str">
        <f t="shared" si="278"/>
        <v/>
      </c>
    </row>
    <row r="1980" spans="1:33" x14ac:dyDescent="0.25">
      <c r="A1980" s="6">
        <v>39346</v>
      </c>
      <c r="B1980">
        <v>1.18</v>
      </c>
      <c r="C1980">
        <v>1.18</v>
      </c>
      <c r="D1980">
        <v>1.1499999999999999</v>
      </c>
      <c r="E1980">
        <v>1.1599999999999999</v>
      </c>
      <c r="F1980">
        <v>0.66876400000000003</v>
      </c>
      <c r="G1980">
        <v>167400</v>
      </c>
      <c r="I1980" t="str">
        <f t="shared" si="280"/>
        <v/>
      </c>
      <c r="J1980" t="str">
        <f t="shared" si="281"/>
        <v/>
      </c>
      <c r="K1980" t="str">
        <f t="shared" si="282"/>
        <v/>
      </c>
      <c r="M1980" s="11" t="str">
        <f t="shared" si="277"/>
        <v/>
      </c>
      <c r="O1980">
        <f>IF(ROW($E1980)&lt;=VALUE(LEFT(O$1,FIND("-",O$1,1)-1)),0,IF(ROW($E1980)=VALUE(LEFT(O$1,FIND("-",O$1,1)-1))+1,AVERAGE(INDEX($E:$E,ROW($E1980)-VALUE(LEFT(O$1,FIND("-",O$1,1)-1))):$E1980),($E1980*(2/(VALUE(LEFT(O$1,FIND("-",O$1,1)-1))+1)))+(O1979*(1-(2/(VALUE(LEFT(O$1,FIND("-",O$1,1)-1))+1))))))</f>
        <v>0.8304752182203321</v>
      </c>
      <c r="Q1980">
        <f>IF(ROW($E1980)&lt;=VALUE(LEFT(Q$1,FIND("-",Q$1,1)-1)),0,IF(ROW($E1980)=VALUE(LEFT(Q$1,FIND("-",Q$1,1)-1))+1,AVERAGE(INDEX($E:$E,ROW($E1980)-VALUE(LEFT(Q$1,FIND("-",Q$1,1)-1))):$E1980),($E1980*(2/(VALUE(LEFT(Q$1,FIND("-",Q$1,1)-1))+1)))+(Q1979*(1-(2/(VALUE(LEFT(Q$1,FIND("-",Q$1,1)-1))+1))))))</f>
        <v>1.146269738173866</v>
      </c>
      <c r="R1980">
        <f>IF(ROW($E1980)&lt;=VALUE(LEFT(R$1,FIND("-",R$1,1)-1)),0,IF(ROW($E1980)=VALUE(LEFT(R$1,FIND("-",R$1,1)-1))+1,AVERAGE(INDEX($E:$E,ROW($E1980)-VALUE(LEFT(R$1,FIND("-",R$1,1)-1))):$E1980),($E1980*(2/(VALUE(LEFT(R$1,FIND("-",R$1,1)-1))+1)))+(R1979*(1-(2/(VALUE(LEFT(R$1,FIND("-",R$1,1)-1))+1))))))</f>
        <v>1.1325202435901367</v>
      </c>
      <c r="S1980">
        <f t="shared" si="283"/>
        <v>1.3749494583729316E-2</v>
      </c>
      <c r="T1980">
        <f>IF(ROW($E1980)&lt;=MAX(VALUE(LEFT(Q$1,FIND("-",Q$1,1)-1)),VALUE(LEFT(R$1,FIND("-",R$1,1)-1)))+VALUE(LEFT(T$1,FIND("-",T$1,1)-1))-1,0,IF(ROW($E1980)=MAX(VALUE(LEFT(Q$1,FIND("-",Q$1,1)-1)),VALUE(LEFT(R$1,FIND("-",R$1,1)-1)))+VALUE(LEFT(T$1,FIND("-",T$1,1)-1)),AVERAGE(INDEX($S:$S,ROW(S1980)-VALUE(LEFT(T$1,FIND("-",T$1,1)-1))+1):S1980),($S1980*(2/(VALUE(LEFT(T$1,FIND("-",T$1,1)-1))+1)))+(T1979*(1-(2/(VALUE(LEFT(T$1,FIND("-",T$1,1)-1))+1))))))</f>
        <v>1.4002167034149257E-2</v>
      </c>
      <c r="V1980">
        <f t="shared" si="284"/>
        <v>-2.0000000000000018E-2</v>
      </c>
      <c r="W1980">
        <f>IF(ROW($E1980)&lt;=VALUE(LEFT(W$1,FIND("-",W$1,1)-1))+1,0,IF(ROW($E1979)=VALUE(LEFT(W$1,FIND("-",W$1,1)-1))+1,100-100/(1+ABS((SUMIF(INDEX($V:$V,ROW($V1980)-VALUE(LEFT(W$1,FIND("-",W$1,1)-1))+1):$V1980,"&gt;0",INDEX($V:$V,ROW($V1980)-VALUE(LEFT(W$1,FIND("-",W$1,1)-1))+1):$V1980)/COUNTIF(INDEX($V:$V,ROW($V1980)-VALUE(LEFT(W$1,FIND("-",W$1,1)-1))+1):$V1980,"&gt;0"))/(SUMIF(INDEX($V:$V,ROW($V1980)-VALUE(LEFT(W$1,FIND("-",W$1,1)-1))+1):$V1980,"&lt;0",INDEX($V:$V,ROW($V1980)-VALUE(LEFT(W$1,FIND("-",W$1,1)-1))+1):$V1980)/COUNTIF(INDEX($V:$V,ROW($V1980)-VALUE(LEFT(W$1,FIND("-",W$1,1)-1))+1):$V1980,"&lt;0")))),100-100/(1+ABS((SUMIF(INDEX($V:$V,ROW($V1980)-VALUE(LEFT(W$1,FIND("-",W$1,1)-1))+1):$V1980,"&gt;0",INDEX($V:$V,ROW($V1980)-VALUE(LEFT(W$1,FIND("-",W$1,1)-1))+1):$V1980)/VALUE(LEFT(W$1,FIND("-",W$1,1)-1)))/(SUMIF(INDEX($V:$V,ROW($V1980)-VALUE(LEFT(W$1,FIND("-",W$1,1)-1))+1):$V1980,"&lt;0",INDEX($V:$V,ROW($V1980)-VALUE(LEFT(W$1,FIND("-",W$1,1)-1))+1):$V1980)/VALUE(LEFT(W$1,FIND("-",W$1,1)-1)))))))</f>
        <v>52.380952380952394</v>
      </c>
      <c r="Y1980">
        <f>IF(ROW($E1980)&lt;=VALUE(LEFT(Y$1,FIND("-",Y$1,1)-1)),0,MAX(INDEX(C:C,ROW(C1980)-VALUE(LEFT(Y$1,FIND("-",Y$1,1)-1))+1):C1980))</f>
        <v>1.34</v>
      </c>
      <c r="Z1980">
        <f>IF(ROW($E1980)&lt;=VALUE(LEFT(Z$1,FIND("-",Z$1,1)-1)),0,MIN(INDEX(D:D,ROW(D1980)-VALUE(LEFT(Z$1,FIND("-",Z$1,1)-1))+1):D1980))</f>
        <v>1.08</v>
      </c>
      <c r="AA1980">
        <f t="shared" si="279"/>
        <v>30.76923076923071</v>
      </c>
      <c r="AB1980">
        <f>IF(ROW($AA1980)&lt;=VALUE(LEFT(AA$1,FIND("-",AA$1,1)-1))+VALUE(LEFT(AB$1,FIND("-",AB$1,1)-1)-1),0,AVERAGE(INDEX($AA:$AA,ROW($AA1980)-VALUE(LEFT(AB$1,FIND("-",AB$1,1)-1))+1):$AA1980))</f>
        <v>34.615384615384556</v>
      </c>
      <c r="AC1980">
        <f>IF(ROW($AA1980)&lt;=VALUE(LEFT(AA$1,FIND("-",AA$1,1)-1))+VALUE(LEFT(AB$1,FIND("-",AB$1,1)-1)-1)+VALUE(LEFT(AC$1,FIND("-",AC$1,1)-1)-1),0,AVERAGE(INDEX($AB:$AB,ROW($AB1980)-VALUE(LEFT(AC$1,FIND("-",AC$1,1)-1))+1):$AB1980))</f>
        <v>30.170940170940145</v>
      </c>
      <c r="AE1980">
        <f t="shared" si="285"/>
        <v>101195644</v>
      </c>
      <c r="AG1980" t="str">
        <f t="shared" si="278"/>
        <v/>
      </c>
    </row>
    <row r="1981" spans="1:33" x14ac:dyDescent="0.25">
      <c r="A1981" s="6">
        <v>39349</v>
      </c>
      <c r="B1981">
        <v>1.18</v>
      </c>
      <c r="C1981">
        <v>1.18</v>
      </c>
      <c r="D1981">
        <v>1.1299999999999999</v>
      </c>
      <c r="E1981">
        <v>1.1299999999999999</v>
      </c>
      <c r="F1981">
        <v>0.65146800000000005</v>
      </c>
      <c r="G1981">
        <v>326000</v>
      </c>
      <c r="I1981" t="str">
        <f t="shared" si="280"/>
        <v/>
      </c>
      <c r="J1981" t="str">
        <f t="shared" si="281"/>
        <v/>
      </c>
      <c r="K1981" t="str">
        <f t="shared" si="282"/>
        <v/>
      </c>
      <c r="M1981" s="11" t="str">
        <f t="shared" si="277"/>
        <v/>
      </c>
      <c r="O1981">
        <f>IF(ROW($E1981)&lt;=VALUE(LEFT(O$1,FIND("-",O$1,1)-1)),0,IF(ROW($E1981)=VALUE(LEFT(O$1,FIND("-",O$1,1)-1))+1,AVERAGE(INDEX($E:$E,ROW($E1981)-VALUE(LEFT(O$1,FIND("-",O$1,1)-1))):$E1981),($E1981*(2/(VALUE(LEFT(O$1,FIND("-",O$1,1)-1))+1)))+(O1980*(1-(2/(VALUE(LEFT(O$1,FIND("-",O$1,1)-1))+1))))))</f>
        <v>0.83345556430769208</v>
      </c>
      <c r="Q1981">
        <f>IF(ROW($E1981)&lt;=VALUE(LEFT(Q$1,FIND("-",Q$1,1)-1)),0,IF(ROW($E1981)=VALUE(LEFT(Q$1,FIND("-",Q$1,1)-1))+1,AVERAGE(INDEX($E:$E,ROW($E1981)-VALUE(LEFT(Q$1,FIND("-",Q$1,1)-1))):$E1981),($E1981*(2/(VALUE(LEFT(Q$1,FIND("-",Q$1,1)-1))+1)))+(Q1980*(1-(2/(VALUE(LEFT(Q$1,FIND("-",Q$1,1)-1))+1))))))</f>
        <v>1.1437667015317328</v>
      </c>
      <c r="R1981">
        <f>IF(ROW($E1981)&lt;=VALUE(LEFT(R$1,FIND("-",R$1,1)-1)),0,IF(ROW($E1981)=VALUE(LEFT(R$1,FIND("-",R$1,1)-1))+1,AVERAGE(INDEX($E:$E,ROW($E1981)-VALUE(LEFT(R$1,FIND("-",R$1,1)-1))):$E1981),($E1981*(2/(VALUE(LEFT(R$1,FIND("-",R$1,1)-1))+1)))+(R1980*(1-(2/(VALUE(LEFT(R$1,FIND("-",R$1,1)-1))+1))))))</f>
        <v>1.1323335588797561</v>
      </c>
      <c r="S1981">
        <f t="shared" si="283"/>
        <v>1.1433142651976702E-2</v>
      </c>
      <c r="T1981">
        <f>IF(ROW($E1981)&lt;=MAX(VALUE(LEFT(Q$1,FIND("-",Q$1,1)-1)),VALUE(LEFT(R$1,FIND("-",R$1,1)-1)))+VALUE(LEFT(T$1,FIND("-",T$1,1)-1))-1,0,IF(ROW($E1981)=MAX(VALUE(LEFT(Q$1,FIND("-",Q$1,1)-1)),VALUE(LEFT(R$1,FIND("-",R$1,1)-1)))+VALUE(LEFT(T$1,FIND("-",T$1,1)-1)),AVERAGE(INDEX($S:$S,ROW(S1981)-VALUE(LEFT(T$1,FIND("-",T$1,1)-1))+1):S1981),($S1981*(2/(VALUE(LEFT(T$1,FIND("-",T$1,1)-1))+1)))+(T1980*(1-(2/(VALUE(LEFT(T$1,FIND("-",T$1,1)-1))+1))))))</f>
        <v>1.3488362157714748E-2</v>
      </c>
      <c r="V1981">
        <f t="shared" si="284"/>
        <v>-3.0000000000000027E-2</v>
      </c>
      <c r="W1981">
        <f>IF(ROW($E1981)&lt;=VALUE(LEFT(W$1,FIND("-",W$1,1)-1))+1,0,IF(ROW($E1980)=VALUE(LEFT(W$1,FIND("-",W$1,1)-1))+1,100-100/(1+ABS((SUMIF(INDEX($V:$V,ROW($V1981)-VALUE(LEFT(W$1,FIND("-",W$1,1)-1))+1):$V1981,"&gt;0",INDEX($V:$V,ROW($V1981)-VALUE(LEFT(W$1,FIND("-",W$1,1)-1))+1):$V1981)/COUNTIF(INDEX($V:$V,ROW($V1981)-VALUE(LEFT(W$1,FIND("-",W$1,1)-1))+1):$V1981,"&gt;0"))/(SUMIF(INDEX($V:$V,ROW($V1981)-VALUE(LEFT(W$1,FIND("-",W$1,1)-1))+1):$V1981,"&lt;0",INDEX($V:$V,ROW($V1981)-VALUE(LEFT(W$1,FIND("-",W$1,1)-1))+1):$V1981)/COUNTIF(INDEX($V:$V,ROW($V1981)-VALUE(LEFT(W$1,FIND("-",W$1,1)-1))+1):$V1981,"&lt;0")))),100-100/(1+ABS((SUMIF(INDEX($V:$V,ROW($V1981)-VALUE(LEFT(W$1,FIND("-",W$1,1)-1))+1):$V1981,"&gt;0",INDEX($V:$V,ROW($V1981)-VALUE(LEFT(W$1,FIND("-",W$1,1)-1))+1):$V1981)/VALUE(LEFT(W$1,FIND("-",W$1,1)-1)))/(SUMIF(INDEX($V:$V,ROW($V1981)-VALUE(LEFT(W$1,FIND("-",W$1,1)-1))+1):$V1981,"&lt;0",INDEX($V:$V,ROW($V1981)-VALUE(LEFT(W$1,FIND("-",W$1,1)-1))+1):$V1981)/VALUE(LEFT(W$1,FIND("-",W$1,1)-1)))))))</f>
        <v>43.478260869565197</v>
      </c>
      <c r="Y1981">
        <f>IF(ROW($E1981)&lt;=VALUE(LEFT(Y$1,FIND("-",Y$1,1)-1)),0,MAX(INDEX(C:C,ROW(C1981)-VALUE(LEFT(Y$1,FIND("-",Y$1,1)-1))+1):C1981))</f>
        <v>1.34</v>
      </c>
      <c r="Z1981">
        <f>IF(ROW($E1981)&lt;=VALUE(LEFT(Z$1,FIND("-",Z$1,1)-1)),0,MIN(INDEX(D:D,ROW(D1981)-VALUE(LEFT(Z$1,FIND("-",Z$1,1)-1))+1):D1981))</f>
        <v>1.08</v>
      </c>
      <c r="AA1981">
        <f t="shared" si="279"/>
        <v>19.230769230769162</v>
      </c>
      <c r="AB1981">
        <f>IF(ROW($AA1981)&lt;=VALUE(LEFT(AA$1,FIND("-",AA$1,1)-1))+VALUE(LEFT(AB$1,FIND("-",AB$1,1)-1)-1),0,AVERAGE(INDEX($AA:$AA,ROW($AA1981)-VALUE(LEFT(AB$1,FIND("-",AB$1,1)-1))+1):$AA1981))</f>
        <v>29.487179487179429</v>
      </c>
      <c r="AC1981">
        <f>IF(ROW($AA1981)&lt;=VALUE(LEFT(AA$1,FIND("-",AA$1,1)-1))+VALUE(LEFT(AB$1,FIND("-",AB$1,1)-1)-1)+VALUE(LEFT(AC$1,FIND("-",AC$1,1)-1)-1),0,AVERAGE(INDEX($AB:$AB,ROW($AB1981)-VALUE(LEFT(AC$1,FIND("-",AC$1,1)-1))+1):$AB1981))</f>
        <v>32.820512820512775</v>
      </c>
      <c r="AE1981">
        <f t="shared" si="285"/>
        <v>100869644</v>
      </c>
      <c r="AG1981" t="str">
        <f t="shared" si="278"/>
        <v/>
      </c>
    </row>
    <row r="1982" spans="1:33" x14ac:dyDescent="0.25">
      <c r="A1982" s="6">
        <v>39350</v>
      </c>
      <c r="B1982">
        <v>1.1200000000000001</v>
      </c>
      <c r="C1982">
        <v>1.1200000000000001</v>
      </c>
      <c r="D1982">
        <v>1.1000000000000001</v>
      </c>
      <c r="E1982">
        <v>1.1100000000000001</v>
      </c>
      <c r="F1982">
        <v>0.63993800000000001</v>
      </c>
      <c r="G1982">
        <v>1035600</v>
      </c>
      <c r="I1982" t="str">
        <f t="shared" si="280"/>
        <v/>
      </c>
      <c r="J1982" t="str">
        <f t="shared" si="281"/>
        <v/>
      </c>
      <c r="K1982" t="str">
        <f t="shared" si="282"/>
        <v/>
      </c>
      <c r="M1982" s="11" t="str">
        <f t="shared" si="277"/>
        <v/>
      </c>
      <c r="O1982">
        <f>IF(ROW($E1982)&lt;=VALUE(LEFT(O$1,FIND("-",O$1,1)-1)),0,IF(ROW($E1982)=VALUE(LEFT(O$1,FIND("-",O$1,1)-1))+1,AVERAGE(INDEX($E:$E,ROW($E1982)-VALUE(LEFT(O$1,FIND("-",O$1,1)-1))):$E1982),($E1982*(2/(VALUE(LEFT(O$1,FIND("-",O$1,1)-1))+1)))+(O1981*(1-(2/(VALUE(LEFT(O$1,FIND("-",O$1,1)-1))+1))))))</f>
        <v>0.83620725023497877</v>
      </c>
      <c r="Q1982">
        <f>IF(ROW($E1982)&lt;=VALUE(LEFT(Q$1,FIND("-",Q$1,1)-1)),0,IF(ROW($E1982)=VALUE(LEFT(Q$1,FIND("-",Q$1,1)-1))+1,AVERAGE(INDEX($E:$E,ROW($E1982)-VALUE(LEFT(Q$1,FIND("-",Q$1,1)-1))):$E1982),($E1982*(2/(VALUE(LEFT(Q$1,FIND("-",Q$1,1)-1))+1)))+(Q1981*(1-(2/(VALUE(LEFT(Q$1,FIND("-",Q$1,1)-1))+1))))))</f>
        <v>1.1385718243730047</v>
      </c>
      <c r="R1982">
        <f>IF(ROW($E1982)&lt;=VALUE(LEFT(R$1,FIND("-",R$1,1)-1)),0,IF(ROW($E1982)=VALUE(LEFT(R$1,FIND("-",R$1,1)-1))+1,AVERAGE(INDEX($E:$E,ROW($E1982)-VALUE(LEFT(R$1,FIND("-",R$1,1)-1))):$E1982),($E1982*(2/(VALUE(LEFT(R$1,FIND("-",R$1,1)-1))+1)))+(R1981*(1-(2/(VALUE(LEFT(R$1,FIND("-",R$1,1)-1))+1))))))</f>
        <v>1.1306792211849592</v>
      </c>
      <c r="S1982">
        <f t="shared" si="283"/>
        <v>7.8926031880455216E-3</v>
      </c>
      <c r="T1982">
        <f>IF(ROW($E1982)&lt;=MAX(VALUE(LEFT(Q$1,FIND("-",Q$1,1)-1)),VALUE(LEFT(R$1,FIND("-",R$1,1)-1)))+VALUE(LEFT(T$1,FIND("-",T$1,1)-1))-1,0,IF(ROW($E1982)=MAX(VALUE(LEFT(Q$1,FIND("-",Q$1,1)-1)),VALUE(LEFT(R$1,FIND("-",R$1,1)-1)))+VALUE(LEFT(T$1,FIND("-",T$1,1)-1)),AVERAGE(INDEX($S:$S,ROW(S1982)-VALUE(LEFT(T$1,FIND("-",T$1,1)-1))+1):S1982),($S1982*(2/(VALUE(LEFT(T$1,FIND("-",T$1,1)-1))+1)))+(T1981*(1-(2/(VALUE(LEFT(T$1,FIND("-",T$1,1)-1))+1))))))</f>
        <v>1.2369210363780903E-2</v>
      </c>
      <c r="V1982">
        <f t="shared" si="284"/>
        <v>-1.9999999999999796E-2</v>
      </c>
      <c r="W1982">
        <f>IF(ROW($E1982)&lt;=VALUE(LEFT(W$1,FIND("-",W$1,1)-1))+1,0,IF(ROW($E1981)=VALUE(LEFT(W$1,FIND("-",W$1,1)-1))+1,100-100/(1+ABS((SUMIF(INDEX($V:$V,ROW($V1982)-VALUE(LEFT(W$1,FIND("-",W$1,1)-1))+1):$V1982,"&gt;0",INDEX($V:$V,ROW($V1982)-VALUE(LEFT(W$1,FIND("-",W$1,1)-1))+1):$V1982)/COUNTIF(INDEX($V:$V,ROW($V1982)-VALUE(LEFT(W$1,FIND("-",W$1,1)-1))+1):$V1982,"&gt;0"))/(SUMIF(INDEX($V:$V,ROW($V1982)-VALUE(LEFT(W$1,FIND("-",W$1,1)-1))+1):$V1982,"&lt;0",INDEX($V:$V,ROW($V1982)-VALUE(LEFT(W$1,FIND("-",W$1,1)-1))+1):$V1982)/COUNTIF(INDEX($V:$V,ROW($V1982)-VALUE(LEFT(W$1,FIND("-",W$1,1)-1))+1):$V1982,"&lt;0")))),100-100/(1+ABS((SUMIF(INDEX($V:$V,ROW($V1982)-VALUE(LEFT(W$1,FIND("-",W$1,1)-1))+1):$V1982,"&gt;0",INDEX($V:$V,ROW($V1982)-VALUE(LEFT(W$1,FIND("-",W$1,1)-1))+1):$V1982)/VALUE(LEFT(W$1,FIND("-",W$1,1)-1)))/(SUMIF(INDEX($V:$V,ROW($V1982)-VALUE(LEFT(W$1,FIND("-",W$1,1)-1))+1):$V1982,"&lt;0",INDEX($V:$V,ROW($V1982)-VALUE(LEFT(W$1,FIND("-",W$1,1)-1))+1):$V1982)/VALUE(LEFT(W$1,FIND("-",W$1,1)-1)))))))</f>
        <v>39.999999999999993</v>
      </c>
      <c r="Y1982">
        <f>IF(ROW($E1982)&lt;=VALUE(LEFT(Y$1,FIND("-",Y$1,1)-1)),0,MAX(INDEX(C:C,ROW(C1982)-VALUE(LEFT(Y$1,FIND("-",Y$1,1)-1))+1):C1982))</f>
        <v>1.34</v>
      </c>
      <c r="Z1982">
        <f>IF(ROW($E1982)&lt;=VALUE(LEFT(Z$1,FIND("-",Z$1,1)-1)),0,MIN(INDEX(D:D,ROW(D1982)-VALUE(LEFT(Z$1,FIND("-",Z$1,1)-1))+1):D1982))</f>
        <v>1.08</v>
      </c>
      <c r="AA1982">
        <f t="shared" si="279"/>
        <v>11.538461538461549</v>
      </c>
      <c r="AB1982">
        <f>IF(ROW($AA1982)&lt;=VALUE(LEFT(AA$1,FIND("-",AA$1,1)-1))+VALUE(LEFT(AB$1,FIND("-",AB$1,1)-1)-1),0,AVERAGE(INDEX($AA:$AA,ROW($AA1982)-VALUE(LEFT(AB$1,FIND("-",AB$1,1)-1))+1):$AA1982))</f>
        <v>20.512820512820472</v>
      </c>
      <c r="AC1982">
        <f>IF(ROW($AA1982)&lt;=VALUE(LEFT(AA$1,FIND("-",AA$1,1)-1))+VALUE(LEFT(AB$1,FIND("-",AB$1,1)-1)-1)+VALUE(LEFT(AC$1,FIND("-",AC$1,1)-1)-1),0,AVERAGE(INDEX($AB:$AB,ROW($AB1982)-VALUE(LEFT(AC$1,FIND("-",AC$1,1)-1))+1):$AB1982))</f>
        <v>28.205128205128151</v>
      </c>
      <c r="AE1982">
        <f t="shared" si="285"/>
        <v>99834044</v>
      </c>
      <c r="AG1982" t="str">
        <f t="shared" si="278"/>
        <v/>
      </c>
    </row>
    <row r="1983" spans="1:33" x14ac:dyDescent="0.25">
      <c r="A1983" s="6">
        <v>39351</v>
      </c>
      <c r="B1983">
        <v>1.1299999999999999</v>
      </c>
      <c r="C1983">
        <v>1.1299999999999999</v>
      </c>
      <c r="D1983">
        <v>1.1000000000000001</v>
      </c>
      <c r="E1983">
        <v>1.1299999999999999</v>
      </c>
      <c r="F1983">
        <v>0.65146800000000005</v>
      </c>
      <c r="G1983">
        <v>503100</v>
      </c>
      <c r="I1983" t="str">
        <f t="shared" si="280"/>
        <v/>
      </c>
      <c r="J1983" t="str">
        <f t="shared" si="281"/>
        <v/>
      </c>
      <c r="K1983" t="str">
        <f t="shared" si="282"/>
        <v/>
      </c>
      <c r="M1983" s="11" t="str">
        <f t="shared" si="277"/>
        <v/>
      </c>
      <c r="O1983">
        <f>IF(ROW($E1983)&lt;=VALUE(LEFT(O$1,FIND("-",O$1,1)-1)),0,IF(ROW($E1983)=VALUE(LEFT(O$1,FIND("-",O$1,1)-1))+1,AVERAGE(INDEX($E:$E,ROW($E1983)-VALUE(LEFT(O$1,FIND("-",O$1,1)-1))):$E1983),($E1983*(2/(VALUE(LEFT(O$1,FIND("-",O$1,1)-1))+1)))+(O1982*(1-(2/(VALUE(LEFT(O$1,FIND("-",O$1,1)-1))+1))))))</f>
        <v>0.8391305611779144</v>
      </c>
      <c r="Q1983">
        <f>IF(ROW($E1983)&lt;=VALUE(LEFT(Q$1,FIND("-",Q$1,1)-1)),0,IF(ROW($E1983)=VALUE(LEFT(Q$1,FIND("-",Q$1,1)-1))+1,AVERAGE(INDEX($E:$E,ROW($E1983)-VALUE(LEFT(Q$1,FIND("-",Q$1,1)-1))):$E1983),($E1983*(2/(VALUE(LEFT(Q$1,FIND("-",Q$1,1)-1))+1)))+(Q1982*(1-(2/(VALUE(LEFT(Q$1,FIND("-",Q$1,1)-1))+1))))))</f>
        <v>1.1372530821617732</v>
      </c>
      <c r="R1983">
        <f>IF(ROW($E1983)&lt;=VALUE(LEFT(R$1,FIND("-",R$1,1)-1)),0,IF(ROW($E1983)=VALUE(LEFT(R$1,FIND("-",R$1,1)-1))+1,AVERAGE(INDEX($E:$E,ROW($E1983)-VALUE(LEFT(R$1,FIND("-",R$1,1)-1))):$E1983),($E1983*(2/(VALUE(LEFT(R$1,FIND("-",R$1,1)-1))+1)))+(R1982*(1-(2/(VALUE(LEFT(R$1,FIND("-",R$1,1)-1))+1))))))</f>
        <v>1.1306289085045917</v>
      </c>
      <c r="S1983">
        <f t="shared" si="283"/>
        <v>6.6241736571814869E-3</v>
      </c>
      <c r="T1983">
        <f>IF(ROW($E1983)&lt;=MAX(VALUE(LEFT(Q$1,FIND("-",Q$1,1)-1)),VALUE(LEFT(R$1,FIND("-",R$1,1)-1)))+VALUE(LEFT(T$1,FIND("-",T$1,1)-1))-1,0,IF(ROW($E1983)=MAX(VALUE(LEFT(Q$1,FIND("-",Q$1,1)-1)),VALUE(LEFT(R$1,FIND("-",R$1,1)-1)))+VALUE(LEFT(T$1,FIND("-",T$1,1)-1)),AVERAGE(INDEX($S:$S,ROW(S1983)-VALUE(LEFT(T$1,FIND("-",T$1,1)-1))+1):S1983),($S1983*(2/(VALUE(LEFT(T$1,FIND("-",T$1,1)-1))+1)))+(T1982*(1-(2/(VALUE(LEFT(T$1,FIND("-",T$1,1)-1))+1))))))</f>
        <v>1.1220203022461021E-2</v>
      </c>
      <c r="V1983">
        <f t="shared" si="284"/>
        <v>1.9999999999999796E-2</v>
      </c>
      <c r="W1983">
        <f>IF(ROW($E1983)&lt;=VALUE(LEFT(W$1,FIND("-",W$1,1)-1))+1,0,IF(ROW($E1982)=VALUE(LEFT(W$1,FIND("-",W$1,1)-1))+1,100-100/(1+ABS((SUMIF(INDEX($V:$V,ROW($V1983)-VALUE(LEFT(W$1,FIND("-",W$1,1)-1))+1):$V1983,"&gt;0",INDEX($V:$V,ROW($V1983)-VALUE(LEFT(W$1,FIND("-",W$1,1)-1))+1):$V1983)/COUNTIF(INDEX($V:$V,ROW($V1983)-VALUE(LEFT(W$1,FIND("-",W$1,1)-1))+1):$V1983,"&gt;0"))/(SUMIF(INDEX($V:$V,ROW($V1983)-VALUE(LEFT(W$1,FIND("-",W$1,1)-1))+1):$V1983,"&lt;0",INDEX($V:$V,ROW($V1983)-VALUE(LEFT(W$1,FIND("-",W$1,1)-1))+1):$V1983)/COUNTIF(INDEX($V:$V,ROW($V1983)-VALUE(LEFT(W$1,FIND("-",W$1,1)-1))+1):$V1983,"&lt;0")))),100-100/(1+ABS((SUMIF(INDEX($V:$V,ROW($V1983)-VALUE(LEFT(W$1,FIND("-",W$1,1)-1))+1):$V1983,"&gt;0",INDEX($V:$V,ROW($V1983)-VALUE(LEFT(W$1,FIND("-",W$1,1)-1))+1):$V1983)/VALUE(LEFT(W$1,FIND("-",W$1,1)-1)))/(SUMIF(INDEX($V:$V,ROW($V1983)-VALUE(LEFT(W$1,FIND("-",W$1,1)-1))+1):$V1983,"&lt;0",INDEX($V:$V,ROW($V1983)-VALUE(LEFT(W$1,FIND("-",W$1,1)-1))+1):$V1983)/VALUE(LEFT(W$1,FIND("-",W$1,1)-1)))))))</f>
        <v>46.153846153846132</v>
      </c>
      <c r="Y1983">
        <f>IF(ROW($E1983)&lt;=VALUE(LEFT(Y$1,FIND("-",Y$1,1)-1)),0,MAX(INDEX(C:C,ROW(C1983)-VALUE(LEFT(Y$1,FIND("-",Y$1,1)-1))+1):C1983))</f>
        <v>1.34</v>
      </c>
      <c r="Z1983">
        <f>IF(ROW($E1983)&lt;=VALUE(LEFT(Z$1,FIND("-",Z$1,1)-1)),0,MIN(INDEX(D:D,ROW(D1983)-VALUE(LEFT(Z$1,FIND("-",Z$1,1)-1))+1):D1983))</f>
        <v>1.08</v>
      </c>
      <c r="AA1983">
        <f t="shared" si="279"/>
        <v>19.230769230769162</v>
      </c>
      <c r="AB1983">
        <f>IF(ROW($AA1983)&lt;=VALUE(LEFT(AA$1,FIND("-",AA$1,1)-1))+VALUE(LEFT(AB$1,FIND("-",AB$1,1)-1)-1),0,AVERAGE(INDEX($AA:$AA,ROW($AA1983)-VALUE(LEFT(AB$1,FIND("-",AB$1,1)-1))+1):$AA1983))</f>
        <v>16.666666666666625</v>
      </c>
      <c r="AC1983">
        <f>IF(ROW($AA1983)&lt;=VALUE(LEFT(AA$1,FIND("-",AA$1,1)-1))+VALUE(LEFT(AB$1,FIND("-",AB$1,1)-1)-1)+VALUE(LEFT(AC$1,FIND("-",AC$1,1)-1)-1),0,AVERAGE(INDEX($AB:$AB,ROW($AB1983)-VALUE(LEFT(AC$1,FIND("-",AC$1,1)-1))+1):$AB1983))</f>
        <v>22.222222222222175</v>
      </c>
      <c r="AE1983">
        <f t="shared" si="285"/>
        <v>100337144</v>
      </c>
      <c r="AG1983" t="str">
        <f t="shared" si="278"/>
        <v/>
      </c>
    </row>
    <row r="1984" spans="1:33" x14ac:dyDescent="0.25">
      <c r="A1984" s="6">
        <v>39352</v>
      </c>
      <c r="B1984">
        <v>1.1299999999999999</v>
      </c>
      <c r="C1984">
        <v>1.1399999999999999</v>
      </c>
      <c r="D1984">
        <v>1.1100000000000001</v>
      </c>
      <c r="E1984">
        <v>1.1200000000000001</v>
      </c>
      <c r="F1984">
        <v>0.64570300000000003</v>
      </c>
      <c r="G1984">
        <v>225000</v>
      </c>
      <c r="I1984" t="str">
        <f t="shared" si="280"/>
        <v/>
      </c>
      <c r="J1984" t="str">
        <f t="shared" si="281"/>
        <v/>
      </c>
      <c r="K1984" t="str">
        <f t="shared" si="282"/>
        <v>Oversold Above %D</v>
      </c>
      <c r="M1984" s="11" t="str">
        <f t="shared" si="277"/>
        <v/>
      </c>
      <c r="O1984">
        <f>IF(ROW($E1984)&lt;=VALUE(LEFT(O$1,FIND("-",O$1,1)-1)),0,IF(ROW($E1984)=VALUE(LEFT(O$1,FIND("-",O$1,1)-1))+1,AVERAGE(INDEX($E:$E,ROW($E1984)-VALUE(LEFT(O$1,FIND("-",O$1,1)-1))):$E1984),($E1984*(2/(VALUE(LEFT(O$1,FIND("-",O$1,1)-1))+1)))+(O1983*(1-(2/(VALUE(LEFT(O$1,FIND("-",O$1,1)-1))+1))))))</f>
        <v>0.84192528196221383</v>
      </c>
      <c r="Q1984">
        <f>IF(ROW($E1984)&lt;=VALUE(LEFT(Q$1,FIND("-",Q$1,1)-1)),0,IF(ROW($E1984)=VALUE(LEFT(Q$1,FIND("-",Q$1,1)-1))+1,AVERAGE(INDEX($E:$E,ROW($E1984)-VALUE(LEFT(Q$1,FIND("-",Q$1,1)-1))):$E1984),($E1984*(2/(VALUE(LEFT(Q$1,FIND("-",Q$1,1)-1))+1)))+(Q1983*(1-(2/(VALUE(LEFT(Q$1,FIND("-",Q$1,1)-1))+1))))))</f>
        <v>1.1345987618291928</v>
      </c>
      <c r="R1984">
        <f>IF(ROW($E1984)&lt;=VALUE(LEFT(R$1,FIND("-",R$1,1)-1)),0,IF(ROW($E1984)=VALUE(LEFT(R$1,FIND("-",R$1,1)-1))+1,AVERAGE(INDEX($E:$E,ROW($E1984)-VALUE(LEFT(R$1,FIND("-",R$1,1)-1))):$E1984),($E1984*(2/(VALUE(LEFT(R$1,FIND("-",R$1,1)-1))+1)))+(R1983*(1-(2/(VALUE(LEFT(R$1,FIND("-",R$1,1)-1))+1))))))</f>
        <v>1.129841581948696</v>
      </c>
      <c r="S1984">
        <f t="shared" si="283"/>
        <v>4.7571798804968424E-3</v>
      </c>
      <c r="T1984">
        <f>IF(ROW($E1984)&lt;=MAX(VALUE(LEFT(Q$1,FIND("-",Q$1,1)-1)),VALUE(LEFT(R$1,FIND("-",R$1,1)-1)))+VALUE(LEFT(T$1,FIND("-",T$1,1)-1))-1,0,IF(ROW($E1984)=MAX(VALUE(LEFT(Q$1,FIND("-",Q$1,1)-1)),VALUE(LEFT(R$1,FIND("-",R$1,1)-1)))+VALUE(LEFT(T$1,FIND("-",T$1,1)-1)),AVERAGE(INDEX($S:$S,ROW(S1984)-VALUE(LEFT(T$1,FIND("-",T$1,1)-1))+1):S1984),($S1984*(2/(VALUE(LEFT(T$1,FIND("-",T$1,1)-1))+1)))+(T1983*(1-(2/(VALUE(LEFT(T$1,FIND("-",T$1,1)-1))+1))))))</f>
        <v>9.9275983940681854E-3</v>
      </c>
      <c r="V1984">
        <f t="shared" si="284"/>
        <v>-9.9999999999997868E-3</v>
      </c>
      <c r="W1984">
        <f>IF(ROW($E1984)&lt;=VALUE(LEFT(W$1,FIND("-",W$1,1)-1))+1,0,IF(ROW($E1983)=VALUE(LEFT(W$1,FIND("-",W$1,1)-1))+1,100-100/(1+ABS((SUMIF(INDEX($V:$V,ROW($V1984)-VALUE(LEFT(W$1,FIND("-",W$1,1)-1))+1):$V1984,"&gt;0",INDEX($V:$V,ROW($V1984)-VALUE(LEFT(W$1,FIND("-",W$1,1)-1))+1):$V1984)/COUNTIF(INDEX($V:$V,ROW($V1984)-VALUE(LEFT(W$1,FIND("-",W$1,1)-1))+1):$V1984,"&gt;0"))/(SUMIF(INDEX($V:$V,ROW($V1984)-VALUE(LEFT(W$1,FIND("-",W$1,1)-1))+1):$V1984,"&lt;0",INDEX($V:$V,ROW($V1984)-VALUE(LEFT(W$1,FIND("-",W$1,1)-1))+1):$V1984)/COUNTIF(INDEX($V:$V,ROW($V1984)-VALUE(LEFT(W$1,FIND("-",W$1,1)-1))+1):$V1984,"&lt;0")))),100-100/(1+ABS((SUMIF(INDEX($V:$V,ROW($V1984)-VALUE(LEFT(W$1,FIND("-",W$1,1)-1))+1):$V1984,"&gt;0",INDEX($V:$V,ROW($V1984)-VALUE(LEFT(W$1,FIND("-",W$1,1)-1))+1):$V1984)/VALUE(LEFT(W$1,FIND("-",W$1,1)-1)))/(SUMIF(INDEX($V:$V,ROW($V1984)-VALUE(LEFT(W$1,FIND("-",W$1,1)-1))+1):$V1984,"&lt;0",INDEX($V:$V,ROW($V1984)-VALUE(LEFT(W$1,FIND("-",W$1,1)-1))+1):$V1984)/VALUE(LEFT(W$1,FIND("-",W$1,1)-1)))))))</f>
        <v>44.44444444444445</v>
      </c>
      <c r="Y1984">
        <f>IF(ROW($E1984)&lt;=VALUE(LEFT(Y$1,FIND("-",Y$1,1)-1)),0,MAX(INDEX(C:C,ROW(C1984)-VALUE(LEFT(Y$1,FIND("-",Y$1,1)-1))+1):C1984))</f>
        <v>1.34</v>
      </c>
      <c r="Z1984">
        <f>IF(ROW($E1984)&lt;=VALUE(LEFT(Z$1,FIND("-",Z$1,1)-1)),0,MIN(INDEX(D:D,ROW(D1984)-VALUE(LEFT(Z$1,FIND("-",Z$1,1)-1))+1):D1984))</f>
        <v>1.08</v>
      </c>
      <c r="AA1984">
        <f t="shared" si="279"/>
        <v>15.384615384615397</v>
      </c>
      <c r="AB1984">
        <f>IF(ROW($AA1984)&lt;=VALUE(LEFT(AA$1,FIND("-",AA$1,1)-1))+VALUE(LEFT(AB$1,FIND("-",AB$1,1)-1)-1),0,AVERAGE(INDEX($AA:$AA,ROW($AA1984)-VALUE(LEFT(AB$1,FIND("-",AB$1,1)-1))+1):$AA1984))</f>
        <v>15.384615384615367</v>
      </c>
      <c r="AC1984">
        <f>IF(ROW($AA1984)&lt;=VALUE(LEFT(AA$1,FIND("-",AA$1,1)-1))+VALUE(LEFT(AB$1,FIND("-",AB$1,1)-1)-1)+VALUE(LEFT(AC$1,FIND("-",AC$1,1)-1)-1),0,AVERAGE(INDEX($AB:$AB,ROW($AB1984)-VALUE(LEFT(AC$1,FIND("-",AC$1,1)-1))+1):$AB1984))</f>
        <v>17.521367521367488</v>
      </c>
      <c r="AE1984">
        <f t="shared" si="285"/>
        <v>100112144</v>
      </c>
      <c r="AG1984" t="str">
        <f t="shared" si="278"/>
        <v/>
      </c>
    </row>
    <row r="1985" spans="1:33" x14ac:dyDescent="0.25">
      <c r="A1985" s="6">
        <v>39353</v>
      </c>
      <c r="B1985">
        <v>1.1100000000000001</v>
      </c>
      <c r="C1985">
        <v>1.1200000000000001</v>
      </c>
      <c r="D1985">
        <v>1.1100000000000001</v>
      </c>
      <c r="E1985">
        <v>1.1100000000000001</v>
      </c>
      <c r="F1985">
        <v>0.63993800000000001</v>
      </c>
      <c r="G1985">
        <v>207000</v>
      </c>
      <c r="I1985" t="str">
        <f t="shared" si="280"/>
        <v/>
      </c>
      <c r="J1985" t="str">
        <f t="shared" si="281"/>
        <v/>
      </c>
      <c r="K1985" t="str">
        <f t="shared" si="282"/>
        <v>Oversold Above %D</v>
      </c>
      <c r="M1985" s="11" t="str">
        <f t="shared" si="277"/>
        <v/>
      </c>
      <c r="O1985">
        <f>IF(ROW($E1985)&lt;=VALUE(LEFT(O$1,FIND("-",O$1,1)-1)),0,IF(ROW($E1985)=VALUE(LEFT(O$1,FIND("-",O$1,1)-1))+1,AVERAGE(INDEX($E:$E,ROW($E1985)-VALUE(LEFT(O$1,FIND("-",O$1,1)-1))):$E1985),($E1985*(2/(VALUE(LEFT(O$1,FIND("-",O$1,1)-1))+1)))+(O1984*(1-(2/(VALUE(LEFT(O$1,FIND("-",O$1,1)-1))+1))))))</f>
        <v>0.8445926920919431</v>
      </c>
      <c r="Q1985">
        <f>IF(ROW($E1985)&lt;=VALUE(LEFT(Q$1,FIND("-",Q$1,1)-1)),0,IF(ROW($E1985)=VALUE(LEFT(Q$1,FIND("-",Q$1,1)-1))+1,AVERAGE(INDEX($E:$E,ROW($E1985)-VALUE(LEFT(Q$1,FIND("-",Q$1,1)-1))):$E1985),($E1985*(2/(VALUE(LEFT(Q$1,FIND("-",Q$1,1)-1))+1)))+(Q1984*(1-(2/(VALUE(LEFT(Q$1,FIND("-",Q$1,1)-1))+1))))))</f>
        <v>1.130814336932394</v>
      </c>
      <c r="R1985">
        <f>IF(ROW($E1985)&lt;=VALUE(LEFT(R$1,FIND("-",R$1,1)-1)),0,IF(ROW($E1985)=VALUE(LEFT(R$1,FIND("-",R$1,1)-1))+1,AVERAGE(INDEX($E:$E,ROW($E1985)-VALUE(LEFT(R$1,FIND("-",R$1,1)-1))):$E1985),($E1985*(2/(VALUE(LEFT(R$1,FIND("-",R$1,1)-1))+1)))+(R1984*(1-(2/(VALUE(LEFT(R$1,FIND("-",R$1,1)-1))+1))))))</f>
        <v>1.1283718351376815</v>
      </c>
      <c r="S1985">
        <f t="shared" si="283"/>
        <v>2.4425017947125038E-3</v>
      </c>
      <c r="T1985">
        <f>IF(ROW($E1985)&lt;=MAX(VALUE(LEFT(Q$1,FIND("-",Q$1,1)-1)),VALUE(LEFT(R$1,FIND("-",R$1,1)-1)))+VALUE(LEFT(T$1,FIND("-",T$1,1)-1))-1,0,IF(ROW($E1985)=MAX(VALUE(LEFT(Q$1,FIND("-",Q$1,1)-1)),VALUE(LEFT(R$1,FIND("-",R$1,1)-1)))+VALUE(LEFT(T$1,FIND("-",T$1,1)-1)),AVERAGE(INDEX($S:$S,ROW(S1985)-VALUE(LEFT(T$1,FIND("-",T$1,1)-1))+1):S1985),($S1985*(2/(VALUE(LEFT(T$1,FIND("-",T$1,1)-1))+1)))+(T1984*(1-(2/(VALUE(LEFT(T$1,FIND("-",T$1,1)-1))+1))))))</f>
        <v>8.4305790741970484E-3</v>
      </c>
      <c r="V1985">
        <f t="shared" si="284"/>
        <v>-1.0000000000000009E-2</v>
      </c>
      <c r="W1985">
        <f>IF(ROW($E1985)&lt;=VALUE(LEFT(W$1,FIND("-",W$1,1)-1))+1,0,IF(ROW($E1984)=VALUE(LEFT(W$1,FIND("-",W$1,1)-1))+1,100-100/(1+ABS((SUMIF(INDEX($V:$V,ROW($V1985)-VALUE(LEFT(W$1,FIND("-",W$1,1)-1))+1):$V1985,"&gt;0",INDEX($V:$V,ROW($V1985)-VALUE(LEFT(W$1,FIND("-",W$1,1)-1))+1):$V1985)/COUNTIF(INDEX($V:$V,ROW($V1985)-VALUE(LEFT(W$1,FIND("-",W$1,1)-1))+1):$V1985,"&gt;0"))/(SUMIF(INDEX($V:$V,ROW($V1985)-VALUE(LEFT(W$1,FIND("-",W$1,1)-1))+1):$V1985,"&lt;0",INDEX($V:$V,ROW($V1985)-VALUE(LEFT(W$1,FIND("-",W$1,1)-1))+1):$V1985)/COUNTIF(INDEX($V:$V,ROW($V1985)-VALUE(LEFT(W$1,FIND("-",W$1,1)-1))+1):$V1985,"&lt;0")))),100-100/(1+ABS((SUMIF(INDEX($V:$V,ROW($V1985)-VALUE(LEFT(W$1,FIND("-",W$1,1)-1))+1):$V1985,"&gt;0",INDEX($V:$V,ROW($V1985)-VALUE(LEFT(W$1,FIND("-",W$1,1)-1))+1):$V1985)/VALUE(LEFT(W$1,FIND("-",W$1,1)-1)))/(SUMIF(INDEX($V:$V,ROW($V1985)-VALUE(LEFT(W$1,FIND("-",W$1,1)-1))+1):$V1985,"&lt;0",INDEX($V:$V,ROW($V1985)-VALUE(LEFT(W$1,FIND("-",W$1,1)-1))+1):$V1985)/VALUE(LEFT(W$1,FIND("-",W$1,1)-1)))))))</f>
        <v>42.857142857142854</v>
      </c>
      <c r="Y1985">
        <f>IF(ROW($E1985)&lt;=VALUE(LEFT(Y$1,FIND("-",Y$1,1)-1)),0,MAX(INDEX(C:C,ROW(C1985)-VALUE(LEFT(Y$1,FIND("-",Y$1,1)-1))+1):C1985))</f>
        <v>1.34</v>
      </c>
      <c r="Z1985">
        <f>IF(ROW($E1985)&lt;=VALUE(LEFT(Z$1,FIND("-",Z$1,1)-1)),0,MIN(INDEX(D:D,ROW(D1985)-VALUE(LEFT(Z$1,FIND("-",Z$1,1)-1))+1):D1985))</f>
        <v>1.08</v>
      </c>
      <c r="AA1985">
        <f t="shared" si="279"/>
        <v>11.538461538461549</v>
      </c>
      <c r="AB1985">
        <f>IF(ROW($AA1985)&lt;=VALUE(LEFT(AA$1,FIND("-",AA$1,1)-1))+VALUE(LEFT(AB$1,FIND("-",AB$1,1)-1)-1),0,AVERAGE(INDEX($AA:$AA,ROW($AA1985)-VALUE(LEFT(AB$1,FIND("-",AB$1,1)-1))+1):$AA1985))</f>
        <v>15.384615384615367</v>
      </c>
      <c r="AC1985">
        <f>IF(ROW($AA1985)&lt;=VALUE(LEFT(AA$1,FIND("-",AA$1,1)-1))+VALUE(LEFT(AB$1,FIND("-",AB$1,1)-1)-1)+VALUE(LEFT(AC$1,FIND("-",AC$1,1)-1)-1),0,AVERAGE(INDEX($AB:$AB,ROW($AB1985)-VALUE(LEFT(AC$1,FIND("-",AC$1,1)-1))+1):$AB1985))</f>
        <v>15.811965811965786</v>
      </c>
      <c r="AE1985">
        <f t="shared" si="285"/>
        <v>99905144</v>
      </c>
      <c r="AG1985" t="str">
        <f t="shared" si="278"/>
        <v/>
      </c>
    </row>
    <row r="1986" spans="1:33" x14ac:dyDescent="0.25">
      <c r="A1986" s="6">
        <v>39356</v>
      </c>
      <c r="B1986">
        <v>1.1100000000000001</v>
      </c>
      <c r="C1986">
        <v>1.1200000000000001</v>
      </c>
      <c r="D1986">
        <v>1.1000000000000001</v>
      </c>
      <c r="E1986">
        <v>1.1200000000000001</v>
      </c>
      <c r="F1986">
        <v>0.64570300000000003</v>
      </c>
      <c r="G1986">
        <v>609200</v>
      </c>
      <c r="I1986" t="str">
        <f t="shared" si="280"/>
        <v/>
      </c>
      <c r="J1986" t="str">
        <f t="shared" si="281"/>
        <v/>
      </c>
      <c r="K1986" t="str">
        <f t="shared" si="282"/>
        <v>Oversold Above %D</v>
      </c>
      <c r="M1986" s="11" t="str">
        <f t="shared" si="277"/>
        <v/>
      </c>
      <c r="O1986">
        <f>IF(ROW($E1986)&lt;=VALUE(LEFT(O$1,FIND("-",O$1,1)-1)),0,IF(ROW($E1986)=VALUE(LEFT(O$1,FIND("-",O$1,1)-1))+1,AVERAGE(INDEX($E:$E,ROW($E1986)-VALUE(LEFT(O$1,FIND("-",O$1,1)-1))):$E1986),($E1986*(2/(VALUE(LEFT(O$1,FIND("-",O$1,1)-1))+1)))+(O1985*(1-(2/(VALUE(LEFT(O$1,FIND("-",O$1,1)-1))+1))))))</f>
        <v>0.84733306331490887</v>
      </c>
      <c r="Q1986">
        <f>IF(ROW($E1986)&lt;=VALUE(LEFT(Q$1,FIND("-",Q$1,1)-1)),0,IF(ROW($E1986)=VALUE(LEFT(Q$1,FIND("-",Q$1,1)-1))+1,AVERAGE(INDEX($E:$E,ROW($E1986)-VALUE(LEFT(Q$1,FIND("-",Q$1,1)-1))):$E1986),($E1986*(2/(VALUE(LEFT(Q$1,FIND("-",Q$1,1)-1))+1)))+(Q1985*(1-(2/(VALUE(LEFT(Q$1,FIND("-",Q$1,1)-1))+1))))))</f>
        <v>1.1291505927889487</v>
      </c>
      <c r="R1986">
        <f>IF(ROW($E1986)&lt;=VALUE(LEFT(R$1,FIND("-",R$1,1)-1)),0,IF(ROW($E1986)=VALUE(LEFT(R$1,FIND("-",R$1,1)-1))+1,AVERAGE(INDEX($E:$E,ROW($E1986)-VALUE(LEFT(R$1,FIND("-",R$1,1)-1))):$E1986),($E1986*(2/(VALUE(LEFT(R$1,FIND("-",R$1,1)-1))+1)))+(R1985*(1-(2/(VALUE(LEFT(R$1,FIND("-",R$1,1)-1))+1))))))</f>
        <v>1.1277516992015568</v>
      </c>
      <c r="S1986">
        <f t="shared" si="283"/>
        <v>1.3988935873918695E-3</v>
      </c>
      <c r="T1986">
        <f>IF(ROW($E1986)&lt;=MAX(VALUE(LEFT(Q$1,FIND("-",Q$1,1)-1)),VALUE(LEFT(R$1,FIND("-",R$1,1)-1)))+VALUE(LEFT(T$1,FIND("-",T$1,1)-1))-1,0,IF(ROW($E1986)=MAX(VALUE(LEFT(Q$1,FIND("-",Q$1,1)-1)),VALUE(LEFT(R$1,FIND("-",R$1,1)-1)))+VALUE(LEFT(T$1,FIND("-",T$1,1)-1)),AVERAGE(INDEX($S:$S,ROW(S1986)-VALUE(LEFT(T$1,FIND("-",T$1,1)-1))+1):S1986),($S1986*(2/(VALUE(LEFT(T$1,FIND("-",T$1,1)-1))+1)))+(T1985*(1-(2/(VALUE(LEFT(T$1,FIND("-",T$1,1)-1))+1))))))</f>
        <v>7.0242419768360128E-3</v>
      </c>
      <c r="V1986">
        <f t="shared" si="284"/>
        <v>1.0000000000000009E-2</v>
      </c>
      <c r="W1986">
        <f>IF(ROW($E1986)&lt;=VALUE(LEFT(W$1,FIND("-",W$1,1)-1))+1,0,IF(ROW($E1985)=VALUE(LEFT(W$1,FIND("-",W$1,1)-1))+1,100-100/(1+ABS((SUMIF(INDEX($V:$V,ROW($V1986)-VALUE(LEFT(W$1,FIND("-",W$1,1)-1))+1):$V1986,"&gt;0",INDEX($V:$V,ROW($V1986)-VALUE(LEFT(W$1,FIND("-",W$1,1)-1))+1):$V1986)/COUNTIF(INDEX($V:$V,ROW($V1986)-VALUE(LEFT(W$1,FIND("-",W$1,1)-1))+1):$V1986,"&gt;0"))/(SUMIF(INDEX($V:$V,ROW($V1986)-VALUE(LEFT(W$1,FIND("-",W$1,1)-1))+1):$V1986,"&lt;0",INDEX($V:$V,ROW($V1986)-VALUE(LEFT(W$1,FIND("-",W$1,1)-1))+1):$V1986)/COUNTIF(INDEX($V:$V,ROW($V1986)-VALUE(LEFT(W$1,FIND("-",W$1,1)-1))+1):$V1986,"&lt;0")))),100-100/(1+ABS((SUMIF(INDEX($V:$V,ROW($V1986)-VALUE(LEFT(W$1,FIND("-",W$1,1)-1))+1):$V1986,"&gt;0",INDEX($V:$V,ROW($V1986)-VALUE(LEFT(W$1,FIND("-",W$1,1)-1))+1):$V1986)/VALUE(LEFT(W$1,FIND("-",W$1,1)-1)))/(SUMIF(INDEX($V:$V,ROW($V1986)-VALUE(LEFT(W$1,FIND("-",W$1,1)-1))+1):$V1986,"&lt;0",INDEX($V:$V,ROW($V1986)-VALUE(LEFT(W$1,FIND("-",W$1,1)-1))+1):$V1986)/VALUE(LEFT(W$1,FIND("-",W$1,1)-1)))))))</f>
        <v>48.148148148148181</v>
      </c>
      <c r="Y1986">
        <f>IF(ROW($E1986)&lt;=VALUE(LEFT(Y$1,FIND("-",Y$1,1)-1)),0,MAX(INDEX(C:C,ROW(C1986)-VALUE(LEFT(Y$1,FIND("-",Y$1,1)-1))+1):C1986))</f>
        <v>1.34</v>
      </c>
      <c r="Z1986">
        <f>IF(ROW($E1986)&lt;=VALUE(LEFT(Z$1,FIND("-",Z$1,1)-1)),0,MIN(INDEX(D:D,ROW(D1986)-VALUE(LEFT(Z$1,FIND("-",Z$1,1)-1))+1):D1986))</f>
        <v>1.08</v>
      </c>
      <c r="AA1986">
        <f t="shared" si="279"/>
        <v>15.384615384615397</v>
      </c>
      <c r="AB1986">
        <f>IF(ROW($AA1986)&lt;=VALUE(LEFT(AA$1,FIND("-",AA$1,1)-1))+VALUE(LEFT(AB$1,FIND("-",AB$1,1)-1)-1),0,AVERAGE(INDEX($AA:$AA,ROW($AA1986)-VALUE(LEFT(AB$1,FIND("-",AB$1,1)-1))+1):$AA1986))</f>
        <v>14.102564102564116</v>
      </c>
      <c r="AC1986">
        <f>IF(ROW($AA1986)&lt;=VALUE(LEFT(AA$1,FIND("-",AA$1,1)-1))+VALUE(LEFT(AB$1,FIND("-",AB$1,1)-1)-1)+VALUE(LEFT(AC$1,FIND("-",AC$1,1)-1)-1),0,AVERAGE(INDEX($AB:$AB,ROW($AB1986)-VALUE(LEFT(AC$1,FIND("-",AC$1,1)-1))+1):$AB1986))</f>
        <v>14.957264957264949</v>
      </c>
      <c r="AE1986">
        <f t="shared" si="285"/>
        <v>100514344</v>
      </c>
      <c r="AG1986" t="str">
        <f t="shared" si="278"/>
        <v/>
      </c>
    </row>
    <row r="1987" spans="1:33" x14ac:dyDescent="0.25">
      <c r="A1987" s="6">
        <v>39357</v>
      </c>
      <c r="B1987">
        <v>1.1499999999999999</v>
      </c>
      <c r="C1987">
        <v>1.1499999999999999</v>
      </c>
      <c r="D1987">
        <v>1.0900000000000001</v>
      </c>
      <c r="E1987">
        <v>1.1200000000000001</v>
      </c>
      <c r="F1987">
        <v>0.64570300000000003</v>
      </c>
      <c r="G1987">
        <v>1666100</v>
      </c>
      <c r="I1987" t="str">
        <f t="shared" si="280"/>
        <v/>
      </c>
      <c r="J1987" t="str">
        <f t="shared" si="281"/>
        <v/>
      </c>
      <c r="K1987" t="str">
        <f t="shared" si="282"/>
        <v>Oversold Above %D</v>
      </c>
      <c r="M1987" s="11" t="str">
        <f t="shared" ref="M1987:M2050" si="286">IF(K1987="Buy","Buy",IF(K1987="Sell","Sell",""))</f>
        <v/>
      </c>
      <c r="O1987">
        <f>IF(ROW($E1987)&lt;=VALUE(LEFT(O$1,FIND("-",O$1,1)-1)),0,IF(ROW($E1987)=VALUE(LEFT(O$1,FIND("-",O$1,1)-1))+1,AVERAGE(INDEX($E:$E,ROW($E1987)-VALUE(LEFT(O$1,FIND("-",O$1,1)-1))):$E1987),($E1987*(2/(VALUE(LEFT(O$1,FIND("-",O$1,1)-1))+1)))+(O1986*(1-(2/(VALUE(LEFT(O$1,FIND("-",O$1,1)-1))+1))))))</f>
        <v>0.85004616716252179</v>
      </c>
      <c r="Q1987">
        <f>IF(ROW($E1987)&lt;=VALUE(LEFT(Q$1,FIND("-",Q$1,1)-1)),0,IF(ROW($E1987)=VALUE(LEFT(Q$1,FIND("-",Q$1,1)-1))+1,AVERAGE(INDEX($E:$E,ROW($E1987)-VALUE(LEFT(Q$1,FIND("-",Q$1,1)-1))):$E1987),($E1987*(2/(VALUE(LEFT(Q$1,FIND("-",Q$1,1)-1))+1)))+(Q1986*(1-(2/(VALUE(LEFT(Q$1,FIND("-",Q$1,1)-1))+1))))))</f>
        <v>1.1277428092829567</v>
      </c>
      <c r="R1987">
        <f>IF(ROW($E1987)&lt;=VALUE(LEFT(R$1,FIND("-",R$1,1)-1)),0,IF(ROW($E1987)=VALUE(LEFT(R$1,FIND("-",R$1,1)-1))+1,AVERAGE(INDEX($E:$E,ROW($E1987)-VALUE(LEFT(R$1,FIND("-",R$1,1)-1))):$E1987),($E1987*(2/(VALUE(LEFT(R$1,FIND("-",R$1,1)-1))+1)))+(R1986*(1-(2/(VALUE(LEFT(R$1,FIND("-",R$1,1)-1))+1))))))</f>
        <v>1.1271774992607007</v>
      </c>
      <c r="S1987">
        <f t="shared" si="283"/>
        <v>5.653100222560159E-4</v>
      </c>
      <c r="T1987">
        <f>IF(ROW($E1987)&lt;=MAX(VALUE(LEFT(Q$1,FIND("-",Q$1,1)-1)),VALUE(LEFT(R$1,FIND("-",R$1,1)-1)))+VALUE(LEFT(T$1,FIND("-",T$1,1)-1))-1,0,IF(ROW($E1987)=MAX(VALUE(LEFT(Q$1,FIND("-",Q$1,1)-1)),VALUE(LEFT(R$1,FIND("-",R$1,1)-1)))+VALUE(LEFT(T$1,FIND("-",T$1,1)-1)),AVERAGE(INDEX($S:$S,ROW(S1987)-VALUE(LEFT(T$1,FIND("-",T$1,1)-1))+1):S1987),($S1987*(2/(VALUE(LEFT(T$1,FIND("-",T$1,1)-1))+1)))+(T1986*(1-(2/(VALUE(LEFT(T$1,FIND("-",T$1,1)-1))+1))))))</f>
        <v>5.7324555859200139E-3</v>
      </c>
      <c r="V1987">
        <f t="shared" si="284"/>
        <v>0</v>
      </c>
      <c r="W1987">
        <f>IF(ROW($E1987)&lt;=VALUE(LEFT(W$1,FIND("-",W$1,1)-1))+1,0,IF(ROW($E1986)=VALUE(LEFT(W$1,FIND("-",W$1,1)-1))+1,100-100/(1+ABS((SUMIF(INDEX($V:$V,ROW($V1987)-VALUE(LEFT(W$1,FIND("-",W$1,1)-1))+1):$V1987,"&gt;0",INDEX($V:$V,ROW($V1987)-VALUE(LEFT(W$1,FIND("-",W$1,1)-1))+1):$V1987)/COUNTIF(INDEX($V:$V,ROW($V1987)-VALUE(LEFT(W$1,FIND("-",W$1,1)-1))+1):$V1987,"&gt;0"))/(SUMIF(INDEX($V:$V,ROW($V1987)-VALUE(LEFT(W$1,FIND("-",W$1,1)-1))+1):$V1987,"&lt;0",INDEX($V:$V,ROW($V1987)-VALUE(LEFT(W$1,FIND("-",W$1,1)-1))+1):$V1987)/COUNTIF(INDEX($V:$V,ROW($V1987)-VALUE(LEFT(W$1,FIND("-",W$1,1)-1))+1):$V1987,"&lt;0")))),100-100/(1+ABS((SUMIF(INDEX($V:$V,ROW($V1987)-VALUE(LEFT(W$1,FIND("-",W$1,1)-1))+1):$V1987,"&gt;0",INDEX($V:$V,ROW($V1987)-VALUE(LEFT(W$1,FIND("-",W$1,1)-1))+1):$V1987)/VALUE(LEFT(W$1,FIND("-",W$1,1)-1)))/(SUMIF(INDEX($V:$V,ROW($V1987)-VALUE(LEFT(W$1,FIND("-",W$1,1)-1))+1):$V1987,"&lt;0",INDEX($V:$V,ROW($V1987)-VALUE(LEFT(W$1,FIND("-",W$1,1)-1))+1):$V1987)/VALUE(LEFT(W$1,FIND("-",W$1,1)-1)))))))</f>
        <v>50</v>
      </c>
      <c r="Y1987">
        <f>IF(ROW($E1987)&lt;=VALUE(LEFT(Y$1,FIND("-",Y$1,1)-1)),0,MAX(INDEX(C:C,ROW(C1987)-VALUE(LEFT(Y$1,FIND("-",Y$1,1)-1))+1):C1987))</f>
        <v>1.34</v>
      </c>
      <c r="Z1987">
        <f>IF(ROW($E1987)&lt;=VALUE(LEFT(Z$1,FIND("-",Z$1,1)-1)),0,MIN(INDEX(D:D,ROW(D1987)-VALUE(LEFT(Z$1,FIND("-",Z$1,1)-1))+1):D1987))</f>
        <v>1.08</v>
      </c>
      <c r="AA1987">
        <f t="shared" si="279"/>
        <v>15.384615384615397</v>
      </c>
      <c r="AB1987">
        <f>IF(ROW($AA1987)&lt;=VALUE(LEFT(AA$1,FIND("-",AA$1,1)-1))+VALUE(LEFT(AB$1,FIND("-",AB$1,1)-1)-1),0,AVERAGE(INDEX($AA:$AA,ROW($AA1987)-VALUE(LEFT(AB$1,FIND("-",AB$1,1)-1))+1):$AA1987))</f>
        <v>14.102564102564116</v>
      </c>
      <c r="AC1987">
        <f>IF(ROW($AA1987)&lt;=VALUE(LEFT(AA$1,FIND("-",AA$1,1)-1))+VALUE(LEFT(AB$1,FIND("-",AB$1,1)-1)-1)+VALUE(LEFT(AC$1,FIND("-",AC$1,1)-1)-1),0,AVERAGE(INDEX($AB:$AB,ROW($AB1987)-VALUE(LEFT(AC$1,FIND("-",AC$1,1)-1))+1):$AB1987))</f>
        <v>14.529914529914533</v>
      </c>
      <c r="AE1987">
        <f t="shared" si="285"/>
        <v>100514344</v>
      </c>
      <c r="AG1987" t="str">
        <f t="shared" ref="AG1987:AG2050" si="287">IF(K1987="Buy","Buy",IF(K1987="Sell","Sell",""))</f>
        <v/>
      </c>
    </row>
    <row r="1988" spans="1:33" x14ac:dyDescent="0.25">
      <c r="A1988" s="6">
        <v>39358</v>
      </c>
      <c r="B1988">
        <v>1.1200000000000001</v>
      </c>
      <c r="C1988">
        <v>1.1200000000000001</v>
      </c>
      <c r="D1988">
        <v>1.1000000000000001</v>
      </c>
      <c r="E1988">
        <v>1.1200000000000001</v>
      </c>
      <c r="F1988">
        <v>0.64570300000000003</v>
      </c>
      <c r="G1988">
        <v>269800</v>
      </c>
      <c r="I1988" t="str">
        <f t="shared" si="280"/>
        <v/>
      </c>
      <c r="J1988" t="str">
        <f t="shared" si="281"/>
        <v/>
      </c>
      <c r="K1988" t="str">
        <f t="shared" si="282"/>
        <v>Oversold Below %D</v>
      </c>
      <c r="M1988" s="11" t="str">
        <f t="shared" si="286"/>
        <v/>
      </c>
      <c r="O1988">
        <f>IF(ROW($E1988)&lt;=VALUE(LEFT(O$1,FIND("-",O$1,1)-1)),0,IF(ROW($E1988)=VALUE(LEFT(O$1,FIND("-",O$1,1)-1))+1,AVERAGE(INDEX($E:$E,ROW($E1988)-VALUE(LEFT(O$1,FIND("-",O$1,1)-1))):$E1988),($E1988*(2/(VALUE(LEFT(O$1,FIND("-",O$1,1)-1))+1)))+(O1987*(1-(2/(VALUE(LEFT(O$1,FIND("-",O$1,1)-1))+1))))))</f>
        <v>0.85273227495194948</v>
      </c>
      <c r="Q1988">
        <f>IF(ROW($E1988)&lt;=VALUE(LEFT(Q$1,FIND("-",Q$1,1)-1)),0,IF(ROW($E1988)=VALUE(LEFT(Q$1,FIND("-",Q$1,1)-1))+1,AVERAGE(INDEX($E:$E,ROW($E1988)-VALUE(LEFT(Q$1,FIND("-",Q$1,1)-1))):$E1988),($E1988*(2/(VALUE(LEFT(Q$1,FIND("-",Q$1,1)-1))+1)))+(Q1987*(1-(2/(VALUE(LEFT(Q$1,FIND("-",Q$1,1)-1))+1))))))</f>
        <v>1.1265516078548095</v>
      </c>
      <c r="R1988">
        <f>IF(ROW($E1988)&lt;=VALUE(LEFT(R$1,FIND("-",R$1,1)-1)),0,IF(ROW($E1988)=VALUE(LEFT(R$1,FIND("-",R$1,1)-1))+1,AVERAGE(INDEX($E:$E,ROW($E1988)-VALUE(LEFT(R$1,FIND("-",R$1,1)-1))):$E1988),($E1988*(2/(VALUE(LEFT(R$1,FIND("-",R$1,1)-1))+1)))+(R1987*(1-(2/(VALUE(LEFT(R$1,FIND("-",R$1,1)-1))+1))))))</f>
        <v>1.1266458326487969</v>
      </c>
      <c r="S1988">
        <f t="shared" si="283"/>
        <v>-9.4224793987462974E-5</v>
      </c>
      <c r="T1988">
        <f>IF(ROW($E1988)&lt;=MAX(VALUE(LEFT(Q$1,FIND("-",Q$1,1)-1)),VALUE(LEFT(R$1,FIND("-",R$1,1)-1)))+VALUE(LEFT(T$1,FIND("-",T$1,1)-1))-1,0,IF(ROW($E1988)=MAX(VALUE(LEFT(Q$1,FIND("-",Q$1,1)-1)),VALUE(LEFT(R$1,FIND("-",R$1,1)-1)))+VALUE(LEFT(T$1,FIND("-",T$1,1)-1)),AVERAGE(INDEX($S:$S,ROW(S1988)-VALUE(LEFT(T$1,FIND("-",T$1,1)-1))+1):S1988),($S1988*(2/(VALUE(LEFT(T$1,FIND("-",T$1,1)-1))+1)))+(T1987*(1-(2/(VALUE(LEFT(T$1,FIND("-",T$1,1)-1))+1))))))</f>
        <v>4.5671195099385191E-3</v>
      </c>
      <c r="V1988">
        <f t="shared" si="284"/>
        <v>0</v>
      </c>
      <c r="W1988">
        <f>IF(ROW($E1988)&lt;=VALUE(LEFT(W$1,FIND("-",W$1,1)-1))+1,0,IF(ROW($E1987)=VALUE(LEFT(W$1,FIND("-",W$1,1)-1))+1,100-100/(1+ABS((SUMIF(INDEX($V:$V,ROW($V1988)-VALUE(LEFT(W$1,FIND("-",W$1,1)-1))+1):$V1988,"&gt;0",INDEX($V:$V,ROW($V1988)-VALUE(LEFT(W$1,FIND("-",W$1,1)-1))+1):$V1988)/COUNTIF(INDEX($V:$V,ROW($V1988)-VALUE(LEFT(W$1,FIND("-",W$1,1)-1))+1):$V1988,"&gt;0"))/(SUMIF(INDEX($V:$V,ROW($V1988)-VALUE(LEFT(W$1,FIND("-",W$1,1)-1))+1):$V1988,"&lt;0",INDEX($V:$V,ROW($V1988)-VALUE(LEFT(W$1,FIND("-",W$1,1)-1))+1):$V1988)/COUNTIF(INDEX($V:$V,ROW($V1988)-VALUE(LEFT(W$1,FIND("-",W$1,1)-1))+1):$V1988,"&lt;0")))),100-100/(1+ABS((SUMIF(INDEX($V:$V,ROW($V1988)-VALUE(LEFT(W$1,FIND("-",W$1,1)-1))+1):$V1988,"&gt;0",INDEX($V:$V,ROW($V1988)-VALUE(LEFT(W$1,FIND("-",W$1,1)-1))+1):$V1988)/VALUE(LEFT(W$1,FIND("-",W$1,1)-1)))/(SUMIF(INDEX($V:$V,ROW($V1988)-VALUE(LEFT(W$1,FIND("-",W$1,1)-1))+1):$V1988,"&lt;0",INDEX($V:$V,ROW($V1988)-VALUE(LEFT(W$1,FIND("-",W$1,1)-1))+1):$V1988)/VALUE(LEFT(W$1,FIND("-",W$1,1)-1)))))))</f>
        <v>45.833333333333364</v>
      </c>
      <c r="Y1988">
        <f>IF(ROW($E1988)&lt;=VALUE(LEFT(Y$1,FIND("-",Y$1,1)-1)),0,MAX(INDEX(C:C,ROW(C1988)-VALUE(LEFT(Y$1,FIND("-",Y$1,1)-1))+1):C1988))</f>
        <v>1.34</v>
      </c>
      <c r="Z1988">
        <f>IF(ROW($E1988)&lt;=VALUE(LEFT(Z$1,FIND("-",Z$1,1)-1)),0,MIN(INDEX(D:D,ROW(D1988)-VALUE(LEFT(Z$1,FIND("-",Z$1,1)-1))+1):D1988))</f>
        <v>1.08</v>
      </c>
      <c r="AA1988">
        <f t="shared" si="279"/>
        <v>15.384615384615397</v>
      </c>
      <c r="AB1988">
        <f>IF(ROW($AA1988)&lt;=VALUE(LEFT(AA$1,FIND("-",AA$1,1)-1))+VALUE(LEFT(AB$1,FIND("-",AB$1,1)-1)-1),0,AVERAGE(INDEX($AA:$AA,ROW($AA1988)-VALUE(LEFT(AB$1,FIND("-",AB$1,1)-1))+1):$AA1988))</f>
        <v>15.384615384615396</v>
      </c>
      <c r="AC1988">
        <f>IF(ROW($AA1988)&lt;=VALUE(LEFT(AA$1,FIND("-",AA$1,1)-1))+VALUE(LEFT(AB$1,FIND("-",AB$1,1)-1)-1)+VALUE(LEFT(AC$1,FIND("-",AC$1,1)-1)-1),0,AVERAGE(INDEX($AB:$AB,ROW($AB1988)-VALUE(LEFT(AC$1,FIND("-",AC$1,1)-1))+1):$AB1988))</f>
        <v>14.529914529914542</v>
      </c>
      <c r="AE1988">
        <f t="shared" si="285"/>
        <v>100514344</v>
      </c>
      <c r="AG1988" t="str">
        <f t="shared" si="287"/>
        <v/>
      </c>
    </row>
    <row r="1989" spans="1:33" x14ac:dyDescent="0.25">
      <c r="A1989" s="6">
        <v>39359</v>
      </c>
      <c r="B1989">
        <v>1.1299999999999999</v>
      </c>
      <c r="C1989">
        <v>1.2</v>
      </c>
      <c r="D1989">
        <v>1.1200000000000001</v>
      </c>
      <c r="E1989">
        <v>1.1599999999999999</v>
      </c>
      <c r="F1989">
        <v>0.66876400000000003</v>
      </c>
      <c r="G1989">
        <v>769800</v>
      </c>
      <c r="I1989" t="str">
        <f t="shared" si="280"/>
        <v/>
      </c>
      <c r="J1989" t="str">
        <f t="shared" si="281"/>
        <v/>
      </c>
      <c r="K1989" t="str">
        <f t="shared" si="282"/>
        <v>Oversold Below %D</v>
      </c>
      <c r="M1989" s="11" t="str">
        <f t="shared" si="286"/>
        <v/>
      </c>
      <c r="O1989">
        <f>IF(ROW($E1989)&lt;=VALUE(LEFT(O$1,FIND("-",O$1,1)-1)),0,IF(ROW($E1989)=VALUE(LEFT(O$1,FIND("-",O$1,1)-1))+1,AVERAGE(INDEX($E:$E,ROW($E1989)-VALUE(LEFT(O$1,FIND("-",O$1,1)-1))):$E1989),($E1989*(2/(VALUE(LEFT(O$1,FIND("-",O$1,1)-1))+1)))+(O1988*(1-(2/(VALUE(LEFT(O$1,FIND("-",O$1,1)-1))+1))))))</f>
        <v>0.85578966525093514</v>
      </c>
      <c r="Q1989">
        <f>IF(ROW($E1989)&lt;=VALUE(LEFT(Q$1,FIND("-",Q$1,1)-1)),0,IF(ROW($E1989)=VALUE(LEFT(Q$1,FIND("-",Q$1,1)-1))+1,AVERAGE(INDEX($E:$E,ROW($E1989)-VALUE(LEFT(Q$1,FIND("-",Q$1,1)-1))):$E1989),($E1989*(2/(VALUE(LEFT(Q$1,FIND("-",Q$1,1)-1))+1)))+(Q1988*(1-(2/(VALUE(LEFT(Q$1,FIND("-",Q$1,1)-1))+1))))))</f>
        <v>1.1316975143386849</v>
      </c>
      <c r="R1989">
        <f>IF(ROW($E1989)&lt;=VALUE(LEFT(R$1,FIND("-",R$1,1)-1)),0,IF(ROW($E1989)=VALUE(LEFT(R$1,FIND("-",R$1,1)-1))+1,AVERAGE(INDEX($E:$E,ROW($E1989)-VALUE(LEFT(R$1,FIND("-",R$1,1)-1))):$E1989),($E1989*(2/(VALUE(LEFT(R$1,FIND("-",R$1,1)-1))+1)))+(R1988*(1-(2/(VALUE(LEFT(R$1,FIND("-",R$1,1)-1))+1))))))</f>
        <v>1.1291165117118491</v>
      </c>
      <c r="S1989">
        <f t="shared" si="283"/>
        <v>2.5810026268358044E-3</v>
      </c>
      <c r="T1989">
        <f>IF(ROW($E1989)&lt;=MAX(VALUE(LEFT(Q$1,FIND("-",Q$1,1)-1)),VALUE(LEFT(R$1,FIND("-",R$1,1)-1)))+VALUE(LEFT(T$1,FIND("-",T$1,1)-1))-1,0,IF(ROW($E1989)=MAX(VALUE(LEFT(Q$1,FIND("-",Q$1,1)-1)),VALUE(LEFT(R$1,FIND("-",R$1,1)-1)))+VALUE(LEFT(T$1,FIND("-",T$1,1)-1)),AVERAGE(INDEX($S:$S,ROW(S1989)-VALUE(LEFT(T$1,FIND("-",T$1,1)-1))+1):S1989),($S1989*(2/(VALUE(LEFT(T$1,FIND("-",T$1,1)-1))+1)))+(T1988*(1-(2/(VALUE(LEFT(T$1,FIND("-",T$1,1)-1))+1))))))</f>
        <v>4.1698961333179758E-3</v>
      </c>
      <c r="V1989">
        <f t="shared" si="284"/>
        <v>3.9999999999999813E-2</v>
      </c>
      <c r="W1989">
        <f>IF(ROW($E1989)&lt;=VALUE(LEFT(W$1,FIND("-",W$1,1)-1))+1,0,IF(ROW($E1988)=VALUE(LEFT(W$1,FIND("-",W$1,1)-1))+1,100-100/(1+ABS((SUMIF(INDEX($V:$V,ROW($V1989)-VALUE(LEFT(W$1,FIND("-",W$1,1)-1))+1):$V1989,"&gt;0",INDEX($V:$V,ROW($V1989)-VALUE(LEFT(W$1,FIND("-",W$1,1)-1))+1):$V1989)/COUNTIF(INDEX($V:$V,ROW($V1989)-VALUE(LEFT(W$1,FIND("-",W$1,1)-1))+1):$V1989,"&gt;0"))/(SUMIF(INDEX($V:$V,ROW($V1989)-VALUE(LEFT(W$1,FIND("-",W$1,1)-1))+1):$V1989,"&lt;0",INDEX($V:$V,ROW($V1989)-VALUE(LEFT(W$1,FIND("-",W$1,1)-1))+1):$V1989)/COUNTIF(INDEX($V:$V,ROW($V1989)-VALUE(LEFT(W$1,FIND("-",W$1,1)-1))+1):$V1989,"&lt;0")))),100-100/(1+ABS((SUMIF(INDEX($V:$V,ROW($V1989)-VALUE(LEFT(W$1,FIND("-",W$1,1)-1))+1):$V1989,"&gt;0",INDEX($V:$V,ROW($V1989)-VALUE(LEFT(W$1,FIND("-",W$1,1)-1))+1):$V1989)/VALUE(LEFT(W$1,FIND("-",W$1,1)-1)))/(SUMIF(INDEX($V:$V,ROW($V1989)-VALUE(LEFT(W$1,FIND("-",W$1,1)-1))+1):$V1989,"&lt;0",INDEX($V:$V,ROW($V1989)-VALUE(LEFT(W$1,FIND("-",W$1,1)-1))+1):$V1989)/VALUE(LEFT(W$1,FIND("-",W$1,1)-1)))))))</f>
        <v>51.851851851851869</v>
      </c>
      <c r="Y1989">
        <f>IF(ROW($E1989)&lt;=VALUE(LEFT(Y$1,FIND("-",Y$1,1)-1)),0,MAX(INDEX(C:C,ROW(C1989)-VALUE(LEFT(Y$1,FIND("-",Y$1,1)-1))+1):C1989))</f>
        <v>1.34</v>
      </c>
      <c r="Z1989">
        <f>IF(ROW($E1989)&lt;=VALUE(LEFT(Z$1,FIND("-",Z$1,1)-1)),0,MIN(INDEX(D:D,ROW(D1989)-VALUE(LEFT(Z$1,FIND("-",Z$1,1)-1))+1):D1989))</f>
        <v>1.08</v>
      </c>
      <c r="AA1989">
        <f t="shared" si="279"/>
        <v>30.76923076923071</v>
      </c>
      <c r="AB1989">
        <f>IF(ROW($AA1989)&lt;=VALUE(LEFT(AA$1,FIND("-",AA$1,1)-1))+VALUE(LEFT(AB$1,FIND("-",AB$1,1)-1)-1),0,AVERAGE(INDEX($AA:$AA,ROW($AA1989)-VALUE(LEFT(AB$1,FIND("-",AB$1,1)-1))+1):$AA1989))</f>
        <v>20.5128205128205</v>
      </c>
      <c r="AC1989">
        <f>IF(ROW($AA1989)&lt;=VALUE(LEFT(AA$1,FIND("-",AA$1,1)-1))+VALUE(LEFT(AB$1,FIND("-",AB$1,1)-1)-1)+VALUE(LEFT(AC$1,FIND("-",AC$1,1)-1)-1),0,AVERAGE(INDEX($AB:$AB,ROW($AB1989)-VALUE(LEFT(AC$1,FIND("-",AC$1,1)-1))+1):$AB1989))</f>
        <v>16.666666666666671</v>
      </c>
      <c r="AE1989">
        <f t="shared" si="285"/>
        <v>101284144</v>
      </c>
      <c r="AG1989" t="str">
        <f t="shared" si="287"/>
        <v/>
      </c>
    </row>
    <row r="1990" spans="1:33" x14ac:dyDescent="0.25">
      <c r="A1990" s="6">
        <v>39360</v>
      </c>
      <c r="B1990">
        <v>1.19</v>
      </c>
      <c r="C1990">
        <v>1.21</v>
      </c>
      <c r="D1990">
        <v>1.1499999999999999</v>
      </c>
      <c r="E1990">
        <v>1.1499999999999999</v>
      </c>
      <c r="F1990">
        <v>0.662999</v>
      </c>
      <c r="G1990">
        <v>547100</v>
      </c>
      <c r="I1990" t="str">
        <f t="shared" si="280"/>
        <v/>
      </c>
      <c r="J1990" t="str">
        <f t="shared" si="281"/>
        <v/>
      </c>
      <c r="K1990" t="str">
        <f t="shared" si="282"/>
        <v>Buy</v>
      </c>
      <c r="M1990" s="11" t="str">
        <f t="shared" si="286"/>
        <v>Buy</v>
      </c>
      <c r="O1990">
        <f>IF(ROW($E1990)&lt;=VALUE(LEFT(O$1,FIND("-",O$1,1)-1)),0,IF(ROW($E1990)=VALUE(LEFT(O$1,FIND("-",O$1,1)-1))+1,AVERAGE(INDEX($E:$E,ROW($E1990)-VALUE(LEFT(O$1,FIND("-",O$1,1)-1))):$E1990),($E1990*(2/(VALUE(LEFT(O$1,FIND("-",O$1,1)-1))+1)))+(O1989*(1-(2/(VALUE(LEFT(O$1,FIND("-",O$1,1)-1))+1))))))</f>
        <v>0.85871713126833882</v>
      </c>
      <c r="Q1990">
        <f>IF(ROW($E1990)&lt;=VALUE(LEFT(Q$1,FIND("-",Q$1,1)-1)),0,IF(ROW($E1990)=VALUE(LEFT(Q$1,FIND("-",Q$1,1)-1))+1,AVERAGE(INDEX($E:$E,ROW($E1990)-VALUE(LEFT(Q$1,FIND("-",Q$1,1)-1))):$E1990),($E1990*(2/(VALUE(LEFT(Q$1,FIND("-",Q$1,1)-1))+1)))+(Q1989*(1-(2/(VALUE(LEFT(Q$1,FIND("-",Q$1,1)-1))+1))))))</f>
        <v>1.1345132813635026</v>
      </c>
      <c r="R1990">
        <f>IF(ROW($E1990)&lt;=VALUE(LEFT(R$1,FIND("-",R$1,1)-1)),0,IF(ROW($E1990)=VALUE(LEFT(R$1,FIND("-",R$1,1)-1))+1,AVERAGE(INDEX($E:$E,ROW($E1990)-VALUE(LEFT(R$1,FIND("-",R$1,1)-1))):$E1990),($E1990*(2/(VALUE(LEFT(R$1,FIND("-",R$1,1)-1))+1)))+(R1989*(1-(2/(VALUE(LEFT(R$1,FIND("-",R$1,1)-1))+1))))))</f>
        <v>1.1306634367702308</v>
      </c>
      <c r="S1990">
        <f t="shared" si="283"/>
        <v>3.8498445932717562E-3</v>
      </c>
      <c r="T1990">
        <f>IF(ROW($E1990)&lt;=MAX(VALUE(LEFT(Q$1,FIND("-",Q$1,1)-1)),VALUE(LEFT(R$1,FIND("-",R$1,1)-1)))+VALUE(LEFT(T$1,FIND("-",T$1,1)-1))-1,0,IF(ROW($E1990)=MAX(VALUE(LEFT(Q$1,FIND("-",Q$1,1)-1)),VALUE(LEFT(R$1,FIND("-",R$1,1)-1)))+VALUE(LEFT(T$1,FIND("-",T$1,1)-1)),AVERAGE(INDEX($S:$S,ROW(S1990)-VALUE(LEFT(T$1,FIND("-",T$1,1)-1))+1):S1990),($S1990*(2/(VALUE(LEFT(T$1,FIND("-",T$1,1)-1))+1)))+(T1989*(1-(2/(VALUE(LEFT(T$1,FIND("-",T$1,1)-1))+1))))))</f>
        <v>4.105885825308732E-3</v>
      </c>
      <c r="V1990">
        <f t="shared" si="284"/>
        <v>-1.0000000000000009E-2</v>
      </c>
      <c r="W1990">
        <f>IF(ROW($E1990)&lt;=VALUE(LEFT(W$1,FIND("-",W$1,1)-1))+1,0,IF(ROW($E1989)=VALUE(LEFT(W$1,FIND("-",W$1,1)-1))+1,100-100/(1+ABS((SUMIF(INDEX($V:$V,ROW($V1990)-VALUE(LEFT(W$1,FIND("-",W$1,1)-1))+1):$V1990,"&gt;0",INDEX($V:$V,ROW($V1990)-VALUE(LEFT(W$1,FIND("-",W$1,1)-1))+1):$V1990)/COUNTIF(INDEX($V:$V,ROW($V1990)-VALUE(LEFT(W$1,FIND("-",W$1,1)-1))+1):$V1990,"&gt;0"))/(SUMIF(INDEX($V:$V,ROW($V1990)-VALUE(LEFT(W$1,FIND("-",W$1,1)-1))+1):$V1990,"&lt;0",INDEX($V:$V,ROW($V1990)-VALUE(LEFT(W$1,FIND("-",W$1,1)-1))+1):$V1990)/COUNTIF(INDEX($V:$V,ROW($V1990)-VALUE(LEFT(W$1,FIND("-",W$1,1)-1))+1):$V1990,"&lt;0")))),100-100/(1+ABS((SUMIF(INDEX($V:$V,ROW($V1990)-VALUE(LEFT(W$1,FIND("-",W$1,1)-1))+1):$V1990,"&gt;0",INDEX($V:$V,ROW($V1990)-VALUE(LEFT(W$1,FIND("-",W$1,1)-1))+1):$V1990)/VALUE(LEFT(W$1,FIND("-",W$1,1)-1)))/(SUMIF(INDEX($V:$V,ROW($V1990)-VALUE(LEFT(W$1,FIND("-",W$1,1)-1))+1):$V1990,"&lt;0",INDEX($V:$V,ROW($V1990)-VALUE(LEFT(W$1,FIND("-",W$1,1)-1))+1):$V1990)/VALUE(LEFT(W$1,FIND("-",W$1,1)-1)))))))</f>
        <v>58.333333333333321</v>
      </c>
      <c r="Y1990">
        <f>IF(ROW($E1990)&lt;=VALUE(LEFT(Y$1,FIND("-",Y$1,1)-1)),0,MAX(INDEX(C:C,ROW(C1990)-VALUE(LEFT(Y$1,FIND("-",Y$1,1)-1))+1):C1990))</f>
        <v>1.34</v>
      </c>
      <c r="Z1990">
        <f>IF(ROW($E1990)&lt;=VALUE(LEFT(Z$1,FIND("-",Z$1,1)-1)),0,MIN(INDEX(D:D,ROW(D1990)-VALUE(LEFT(Z$1,FIND("-",Z$1,1)-1))+1):D1990))</f>
        <v>1.08</v>
      </c>
      <c r="AA1990">
        <f t="shared" si="279"/>
        <v>26.923076923076859</v>
      </c>
      <c r="AB1990">
        <f>IF(ROW($AA1990)&lt;=VALUE(LEFT(AA$1,FIND("-",AA$1,1)-1))+VALUE(LEFT(AB$1,FIND("-",AB$1,1)-1)-1),0,AVERAGE(INDEX($AA:$AA,ROW($AA1990)-VALUE(LEFT(AB$1,FIND("-",AB$1,1)-1))+1):$AA1990))</f>
        <v>24.358974358974322</v>
      </c>
      <c r="AC1990">
        <f>IF(ROW($AA1990)&lt;=VALUE(LEFT(AA$1,FIND("-",AA$1,1)-1))+VALUE(LEFT(AB$1,FIND("-",AB$1,1)-1)-1)+VALUE(LEFT(AC$1,FIND("-",AC$1,1)-1)-1),0,AVERAGE(INDEX($AB:$AB,ROW($AB1990)-VALUE(LEFT(AC$1,FIND("-",AC$1,1)-1))+1):$AB1990))</f>
        <v>20.085470085470075</v>
      </c>
      <c r="AE1990">
        <f t="shared" si="285"/>
        <v>100737044</v>
      </c>
      <c r="AG1990" t="str">
        <f t="shared" si="287"/>
        <v>Buy</v>
      </c>
    </row>
    <row r="1991" spans="1:33" x14ac:dyDescent="0.25">
      <c r="A1991" s="6">
        <v>39363</v>
      </c>
      <c r="B1991">
        <v>1.18</v>
      </c>
      <c r="C1991">
        <v>1.2</v>
      </c>
      <c r="D1991">
        <v>1.1299999999999999</v>
      </c>
      <c r="E1991">
        <v>1.1599999999999999</v>
      </c>
      <c r="F1991">
        <v>0.66876400000000003</v>
      </c>
      <c r="G1991">
        <v>528600</v>
      </c>
      <c r="I1991" t="str">
        <f t="shared" si="280"/>
        <v>Bullish</v>
      </c>
      <c r="J1991" t="str">
        <f t="shared" si="281"/>
        <v/>
      </c>
      <c r="K1991" t="str">
        <f t="shared" si="282"/>
        <v/>
      </c>
      <c r="M1991" s="11" t="str">
        <f t="shared" si="286"/>
        <v/>
      </c>
      <c r="O1991">
        <f>IF(ROW($E1991)&lt;=VALUE(LEFT(O$1,FIND("-",O$1,1)-1)),0,IF(ROW($E1991)=VALUE(LEFT(O$1,FIND("-",O$1,1)-1))+1,AVERAGE(INDEX($E:$E,ROW($E1991)-VALUE(LEFT(O$1,FIND("-",O$1,1)-1))):$E1991),($E1991*(2/(VALUE(LEFT(O$1,FIND("-",O$1,1)-1))+1)))+(O1990*(1-(2/(VALUE(LEFT(O$1,FIND("-",O$1,1)-1))+1))))))</f>
        <v>0.86171497075820613</v>
      </c>
      <c r="Q1991">
        <f>IF(ROW($E1991)&lt;=VALUE(LEFT(Q$1,FIND("-",Q$1,1)-1)),0,IF(ROW($E1991)=VALUE(LEFT(Q$1,FIND("-",Q$1,1)-1))+1,AVERAGE(INDEX($E:$E,ROW($E1991)-VALUE(LEFT(Q$1,FIND("-",Q$1,1)-1))):$E1991),($E1991*(2/(VALUE(LEFT(Q$1,FIND("-",Q$1,1)-1))+1)))+(Q1990*(1-(2/(VALUE(LEFT(Q$1,FIND("-",Q$1,1)-1))+1))))))</f>
        <v>1.1384343149998868</v>
      </c>
      <c r="R1991">
        <f>IF(ROW($E1991)&lt;=VALUE(LEFT(R$1,FIND("-",R$1,1)-1)),0,IF(ROW($E1991)=VALUE(LEFT(R$1,FIND("-",R$1,1)-1))+1,AVERAGE(INDEX($E:$E,ROW($E1991)-VALUE(LEFT(R$1,FIND("-",R$1,1)-1))):$E1991),($E1991*(2/(VALUE(LEFT(R$1,FIND("-",R$1,1)-1))+1)))+(R1990*(1-(2/(VALUE(LEFT(R$1,FIND("-",R$1,1)-1))+1))))))</f>
        <v>1.1328365155279916</v>
      </c>
      <c r="S1991">
        <f t="shared" si="283"/>
        <v>5.597799471895204E-3</v>
      </c>
      <c r="T1991">
        <f>IF(ROW($E1991)&lt;=MAX(VALUE(LEFT(Q$1,FIND("-",Q$1,1)-1)),VALUE(LEFT(R$1,FIND("-",R$1,1)-1)))+VALUE(LEFT(T$1,FIND("-",T$1,1)-1))-1,0,IF(ROW($E1991)=MAX(VALUE(LEFT(Q$1,FIND("-",Q$1,1)-1)),VALUE(LEFT(R$1,FIND("-",R$1,1)-1)))+VALUE(LEFT(T$1,FIND("-",T$1,1)-1)),AVERAGE(INDEX($S:$S,ROW(S1991)-VALUE(LEFT(T$1,FIND("-",T$1,1)-1))+1):S1991),($S1991*(2/(VALUE(LEFT(T$1,FIND("-",T$1,1)-1))+1)))+(T1990*(1-(2/(VALUE(LEFT(T$1,FIND("-",T$1,1)-1))+1))))))</f>
        <v>4.4042685546260268E-3</v>
      </c>
      <c r="V1991">
        <f t="shared" si="284"/>
        <v>1.0000000000000009E-2</v>
      </c>
      <c r="W1991">
        <f>IF(ROW($E1991)&lt;=VALUE(LEFT(W$1,FIND("-",W$1,1)-1))+1,0,IF(ROW($E1990)=VALUE(LEFT(W$1,FIND("-",W$1,1)-1))+1,100-100/(1+ABS((SUMIF(INDEX($V:$V,ROW($V1991)-VALUE(LEFT(W$1,FIND("-",W$1,1)-1))+1):$V1991,"&gt;0",INDEX($V:$V,ROW($V1991)-VALUE(LEFT(W$1,FIND("-",W$1,1)-1))+1):$V1991)/COUNTIF(INDEX($V:$V,ROW($V1991)-VALUE(LEFT(W$1,FIND("-",W$1,1)-1))+1):$V1991,"&gt;0"))/(SUMIF(INDEX($V:$V,ROW($V1991)-VALUE(LEFT(W$1,FIND("-",W$1,1)-1))+1):$V1991,"&lt;0",INDEX($V:$V,ROW($V1991)-VALUE(LEFT(W$1,FIND("-",W$1,1)-1))+1):$V1991)/COUNTIF(INDEX($V:$V,ROW($V1991)-VALUE(LEFT(W$1,FIND("-",W$1,1)-1))+1):$V1991,"&lt;0")))),100-100/(1+ABS((SUMIF(INDEX($V:$V,ROW($V1991)-VALUE(LEFT(W$1,FIND("-",W$1,1)-1))+1):$V1991,"&gt;0",INDEX($V:$V,ROW($V1991)-VALUE(LEFT(W$1,FIND("-",W$1,1)-1))+1):$V1991)/VALUE(LEFT(W$1,FIND("-",W$1,1)-1)))/(SUMIF(INDEX($V:$V,ROW($V1991)-VALUE(LEFT(W$1,FIND("-",W$1,1)-1))+1):$V1991,"&lt;0",INDEX($V:$V,ROW($V1991)-VALUE(LEFT(W$1,FIND("-",W$1,1)-1))+1):$V1991)/VALUE(LEFT(W$1,FIND("-",W$1,1)-1)))))))</f>
        <v>60</v>
      </c>
      <c r="Y1991">
        <f>IF(ROW($E1991)&lt;=VALUE(LEFT(Y$1,FIND("-",Y$1,1)-1)),0,MAX(INDEX(C:C,ROW(C1991)-VALUE(LEFT(Y$1,FIND("-",Y$1,1)-1))+1):C1991))</f>
        <v>1.34</v>
      </c>
      <c r="Z1991">
        <f>IF(ROW($E1991)&lt;=VALUE(LEFT(Z$1,FIND("-",Z$1,1)-1)),0,MIN(INDEX(D:D,ROW(D1991)-VALUE(LEFT(Z$1,FIND("-",Z$1,1)-1))+1):D1991))</f>
        <v>1.0900000000000001</v>
      </c>
      <c r="AA1991">
        <f t="shared" si="279"/>
        <v>27.999999999999936</v>
      </c>
      <c r="AB1991">
        <f>IF(ROW($AA1991)&lt;=VALUE(LEFT(AA$1,FIND("-",AA$1,1)-1))+VALUE(LEFT(AB$1,FIND("-",AB$1,1)-1)-1),0,AVERAGE(INDEX($AA:$AA,ROW($AA1991)-VALUE(LEFT(AB$1,FIND("-",AB$1,1)-1))+1):$AA1991))</f>
        <v>28.564102564102502</v>
      </c>
      <c r="AC1991">
        <f>IF(ROW($AA1991)&lt;=VALUE(LEFT(AA$1,FIND("-",AA$1,1)-1))+VALUE(LEFT(AB$1,FIND("-",AB$1,1)-1)-1)+VALUE(LEFT(AC$1,FIND("-",AC$1,1)-1)-1),0,AVERAGE(INDEX($AB:$AB,ROW($AB1991)-VALUE(LEFT(AC$1,FIND("-",AC$1,1)-1))+1):$AB1991))</f>
        <v>24.478632478632438</v>
      </c>
      <c r="AE1991">
        <f t="shared" si="285"/>
        <v>101265644</v>
      </c>
      <c r="AG1991" t="str">
        <f t="shared" si="287"/>
        <v/>
      </c>
    </row>
    <row r="1992" spans="1:33" x14ac:dyDescent="0.25">
      <c r="A1992" s="6">
        <v>39364</v>
      </c>
      <c r="B1992">
        <v>1.18</v>
      </c>
      <c r="C1992">
        <v>1.18</v>
      </c>
      <c r="D1992">
        <v>1.1299999999999999</v>
      </c>
      <c r="E1992">
        <v>1.1299999999999999</v>
      </c>
      <c r="F1992">
        <v>0.65146800000000005</v>
      </c>
      <c r="G1992">
        <v>383400</v>
      </c>
      <c r="I1992" t="str">
        <f t="shared" si="280"/>
        <v/>
      </c>
      <c r="J1992" t="str">
        <f t="shared" si="281"/>
        <v/>
      </c>
      <c r="K1992" t="str">
        <f t="shared" si="282"/>
        <v/>
      </c>
      <c r="M1992" s="11" t="str">
        <f t="shared" si="286"/>
        <v/>
      </c>
      <c r="O1992">
        <f>IF(ROW($E1992)&lt;=VALUE(LEFT(O$1,FIND("-",O$1,1)-1)),0,IF(ROW($E1992)=VALUE(LEFT(O$1,FIND("-",O$1,1)-1))+1,AVERAGE(INDEX($E:$E,ROW($E1992)-VALUE(LEFT(O$1,FIND("-",O$1,1)-1))):$E1992),($E1992*(2/(VALUE(LEFT(O$1,FIND("-",O$1,1)-1))+1)))+(O1991*(1-(2/(VALUE(LEFT(O$1,FIND("-",O$1,1)-1))+1))))))</f>
        <v>0.86438447353673153</v>
      </c>
      <c r="Q1992">
        <f>IF(ROW($E1992)&lt;=VALUE(LEFT(Q$1,FIND("-",Q$1,1)-1)),0,IF(ROW($E1992)=VALUE(LEFT(Q$1,FIND("-",Q$1,1)-1))+1,AVERAGE(INDEX($E:$E,ROW($E1992)-VALUE(LEFT(Q$1,FIND("-",Q$1,1)-1))):$E1992),($E1992*(2/(VALUE(LEFT(Q$1,FIND("-",Q$1,1)-1))+1)))+(Q1991*(1-(2/(VALUE(LEFT(Q$1,FIND("-",Q$1,1)-1))+1))))))</f>
        <v>1.1371367280768272</v>
      </c>
      <c r="R1992">
        <f>IF(ROW($E1992)&lt;=VALUE(LEFT(R$1,FIND("-",R$1,1)-1)),0,IF(ROW($E1992)=VALUE(LEFT(R$1,FIND("-",R$1,1)-1))+1,AVERAGE(INDEX($E:$E,ROW($E1992)-VALUE(LEFT(R$1,FIND("-",R$1,1)-1))):$E1992),($E1992*(2/(VALUE(LEFT(R$1,FIND("-",R$1,1)-1))+1)))+(R1991*(1-(2/(VALUE(LEFT(R$1,FIND("-",R$1,1)-1))+1))))))</f>
        <v>1.1326264032666589</v>
      </c>
      <c r="S1992">
        <f t="shared" si="283"/>
        <v>4.5103248101683313E-3</v>
      </c>
      <c r="T1992">
        <f>IF(ROW($E1992)&lt;=MAX(VALUE(LEFT(Q$1,FIND("-",Q$1,1)-1)),VALUE(LEFT(R$1,FIND("-",R$1,1)-1)))+VALUE(LEFT(T$1,FIND("-",T$1,1)-1))-1,0,IF(ROW($E1992)=MAX(VALUE(LEFT(Q$1,FIND("-",Q$1,1)-1)),VALUE(LEFT(R$1,FIND("-",R$1,1)-1)))+VALUE(LEFT(T$1,FIND("-",T$1,1)-1)),AVERAGE(INDEX($S:$S,ROW(S1992)-VALUE(LEFT(T$1,FIND("-",T$1,1)-1))+1):S1992),($S1992*(2/(VALUE(LEFT(T$1,FIND("-",T$1,1)-1))+1)))+(T1991*(1-(2/(VALUE(LEFT(T$1,FIND("-",T$1,1)-1))+1))))))</f>
        <v>4.4254798057344882E-3</v>
      </c>
      <c r="V1992">
        <f t="shared" si="284"/>
        <v>-3.0000000000000027E-2</v>
      </c>
      <c r="W1992">
        <f>IF(ROW($E1992)&lt;=VALUE(LEFT(W$1,FIND("-",W$1,1)-1))+1,0,IF(ROW($E1991)=VALUE(LEFT(W$1,FIND("-",W$1,1)-1))+1,100-100/(1+ABS((SUMIF(INDEX($V:$V,ROW($V1992)-VALUE(LEFT(W$1,FIND("-",W$1,1)-1))+1):$V1992,"&gt;0",INDEX($V:$V,ROW($V1992)-VALUE(LEFT(W$1,FIND("-",W$1,1)-1))+1):$V1992)/COUNTIF(INDEX($V:$V,ROW($V1992)-VALUE(LEFT(W$1,FIND("-",W$1,1)-1))+1):$V1992,"&gt;0"))/(SUMIF(INDEX($V:$V,ROW($V1992)-VALUE(LEFT(W$1,FIND("-",W$1,1)-1))+1):$V1992,"&lt;0",INDEX($V:$V,ROW($V1992)-VALUE(LEFT(W$1,FIND("-",W$1,1)-1))+1):$V1992)/COUNTIF(INDEX($V:$V,ROW($V1992)-VALUE(LEFT(W$1,FIND("-",W$1,1)-1))+1):$V1992,"&lt;0")))),100-100/(1+ABS((SUMIF(INDEX($V:$V,ROW($V1992)-VALUE(LEFT(W$1,FIND("-",W$1,1)-1))+1):$V1992,"&gt;0",INDEX($V:$V,ROW($V1992)-VALUE(LEFT(W$1,FIND("-",W$1,1)-1))+1):$V1992)/VALUE(LEFT(W$1,FIND("-",W$1,1)-1)))/(SUMIF(INDEX($V:$V,ROW($V1992)-VALUE(LEFT(W$1,FIND("-",W$1,1)-1))+1):$V1992,"&lt;0",INDEX($V:$V,ROW($V1992)-VALUE(LEFT(W$1,FIND("-",W$1,1)-1))+1):$V1992)/VALUE(LEFT(W$1,FIND("-",W$1,1)-1)))))))</f>
        <v>40.909090909090871</v>
      </c>
      <c r="Y1992">
        <f>IF(ROW($E1992)&lt;=VALUE(LEFT(Y$1,FIND("-",Y$1,1)-1)),0,MAX(INDEX(C:C,ROW(C1992)-VALUE(LEFT(Y$1,FIND("-",Y$1,1)-1))+1):C1992))</f>
        <v>1.24</v>
      </c>
      <c r="Z1992">
        <f>IF(ROW($E1992)&lt;=VALUE(LEFT(Z$1,FIND("-",Z$1,1)-1)),0,MIN(INDEX(D:D,ROW(D1992)-VALUE(LEFT(Z$1,FIND("-",Z$1,1)-1))+1):D1992))</f>
        <v>1.0900000000000001</v>
      </c>
      <c r="AA1992">
        <f t="shared" si="279"/>
        <v>26.666666666666561</v>
      </c>
      <c r="AB1992">
        <f>IF(ROW($AA1992)&lt;=VALUE(LEFT(AA$1,FIND("-",AA$1,1)-1))+VALUE(LEFT(AB$1,FIND("-",AB$1,1)-1)-1),0,AVERAGE(INDEX($AA:$AA,ROW($AA1992)-VALUE(LEFT(AB$1,FIND("-",AB$1,1)-1))+1):$AA1992))</f>
        <v>27.196581196581118</v>
      </c>
      <c r="AC1992">
        <f>IF(ROW($AA1992)&lt;=VALUE(LEFT(AA$1,FIND("-",AA$1,1)-1))+VALUE(LEFT(AB$1,FIND("-",AB$1,1)-1)-1)+VALUE(LEFT(AC$1,FIND("-",AC$1,1)-1)-1),0,AVERAGE(INDEX($AB:$AB,ROW($AB1992)-VALUE(LEFT(AC$1,FIND("-",AC$1,1)-1))+1):$AB1992))</f>
        <v>26.706552706552646</v>
      </c>
      <c r="AE1992">
        <f t="shared" si="285"/>
        <v>100882244</v>
      </c>
      <c r="AG1992" t="str">
        <f t="shared" si="287"/>
        <v/>
      </c>
    </row>
    <row r="1993" spans="1:33" x14ac:dyDescent="0.25">
      <c r="A1993" s="6">
        <v>39365</v>
      </c>
      <c r="B1993">
        <v>1.17</v>
      </c>
      <c r="C1993">
        <v>1.17</v>
      </c>
      <c r="D1993">
        <v>1.1399999999999999</v>
      </c>
      <c r="E1993">
        <v>1.17</v>
      </c>
      <c r="F1993">
        <v>0.67452900000000005</v>
      </c>
      <c r="G1993">
        <v>502700</v>
      </c>
      <c r="I1993" t="str">
        <f t="shared" si="280"/>
        <v/>
      </c>
      <c r="J1993" t="str">
        <f t="shared" si="281"/>
        <v/>
      </c>
      <c r="K1993" t="str">
        <f t="shared" si="282"/>
        <v/>
      </c>
      <c r="M1993" s="11" t="str">
        <f t="shared" si="286"/>
        <v/>
      </c>
      <c r="O1993">
        <f>IF(ROW($E1993)&lt;=VALUE(LEFT(O$1,FIND("-",O$1,1)-1)),0,IF(ROW($E1993)=VALUE(LEFT(O$1,FIND("-",O$1,1)-1))+1,AVERAGE(INDEX($E:$E,ROW($E1993)-VALUE(LEFT(O$1,FIND("-",O$1,1)-1))):$E1993),($E1993*(2/(VALUE(LEFT(O$1,FIND("-",O$1,1)-1))+1)))+(O1992*(1-(2/(VALUE(LEFT(O$1,FIND("-",O$1,1)-1))+1))))))</f>
        <v>0.86742542404880396</v>
      </c>
      <c r="Q1993">
        <f>IF(ROW($E1993)&lt;=VALUE(LEFT(Q$1,FIND("-",Q$1,1)-1)),0,IF(ROW($E1993)=VALUE(LEFT(Q$1,FIND("-",Q$1,1)-1))+1,AVERAGE(INDEX($E:$E,ROW($E1993)-VALUE(LEFT(Q$1,FIND("-",Q$1,1)-1))):$E1993),($E1993*(2/(VALUE(LEFT(Q$1,FIND("-",Q$1,1)-1))+1)))+(Q1992*(1-(2/(VALUE(LEFT(Q$1,FIND("-",Q$1,1)-1))+1))))))</f>
        <v>1.1421926160650075</v>
      </c>
      <c r="R1993">
        <f>IF(ROW($E1993)&lt;=VALUE(LEFT(R$1,FIND("-",R$1,1)-1)),0,IF(ROW($E1993)=VALUE(LEFT(R$1,FIND("-",R$1,1)-1))+1,AVERAGE(INDEX($E:$E,ROW($E1993)-VALUE(LEFT(R$1,FIND("-",R$1,1)-1))):$E1993),($E1993*(2/(VALUE(LEFT(R$1,FIND("-",R$1,1)-1))+1)))+(R1992*(1-(2/(VALUE(LEFT(R$1,FIND("-",R$1,1)-1))+1))))))</f>
        <v>1.135394817839499</v>
      </c>
      <c r="S1993">
        <f t="shared" si="283"/>
        <v>6.7977982255085223E-3</v>
      </c>
      <c r="T1993">
        <f>IF(ROW($E1993)&lt;=MAX(VALUE(LEFT(Q$1,FIND("-",Q$1,1)-1)),VALUE(LEFT(R$1,FIND("-",R$1,1)-1)))+VALUE(LEFT(T$1,FIND("-",T$1,1)-1))-1,0,IF(ROW($E1993)=MAX(VALUE(LEFT(Q$1,FIND("-",Q$1,1)-1)),VALUE(LEFT(R$1,FIND("-",R$1,1)-1)))+VALUE(LEFT(T$1,FIND("-",T$1,1)-1)),AVERAGE(INDEX($S:$S,ROW(S1993)-VALUE(LEFT(T$1,FIND("-",T$1,1)-1))+1):S1993),($S1993*(2/(VALUE(LEFT(T$1,FIND("-",T$1,1)-1))+1)))+(T1992*(1-(2/(VALUE(LEFT(T$1,FIND("-",T$1,1)-1))+1))))))</f>
        <v>4.8999434896892947E-3</v>
      </c>
      <c r="V1993">
        <f t="shared" si="284"/>
        <v>4.0000000000000036E-2</v>
      </c>
      <c r="W1993">
        <f>IF(ROW($E1993)&lt;=VALUE(LEFT(W$1,FIND("-",W$1,1)-1))+1,0,IF(ROW($E1992)=VALUE(LEFT(W$1,FIND("-",W$1,1)-1))+1,100-100/(1+ABS((SUMIF(INDEX($V:$V,ROW($V1993)-VALUE(LEFT(W$1,FIND("-",W$1,1)-1))+1):$V1993,"&gt;0",INDEX($V:$V,ROW($V1993)-VALUE(LEFT(W$1,FIND("-",W$1,1)-1))+1):$V1993)/COUNTIF(INDEX($V:$V,ROW($V1993)-VALUE(LEFT(W$1,FIND("-",W$1,1)-1))+1):$V1993,"&gt;0"))/(SUMIF(INDEX($V:$V,ROW($V1993)-VALUE(LEFT(W$1,FIND("-",W$1,1)-1))+1):$V1993,"&lt;0",INDEX($V:$V,ROW($V1993)-VALUE(LEFT(W$1,FIND("-",W$1,1)-1))+1):$V1993)/COUNTIF(INDEX($V:$V,ROW($V1993)-VALUE(LEFT(W$1,FIND("-",W$1,1)-1))+1):$V1993,"&lt;0")))),100-100/(1+ABS((SUMIF(INDEX($V:$V,ROW($V1993)-VALUE(LEFT(W$1,FIND("-",W$1,1)-1))+1):$V1993,"&gt;0",INDEX($V:$V,ROW($V1993)-VALUE(LEFT(W$1,FIND("-",W$1,1)-1))+1):$V1993)/VALUE(LEFT(W$1,FIND("-",W$1,1)-1)))/(SUMIF(INDEX($V:$V,ROW($V1993)-VALUE(LEFT(W$1,FIND("-",W$1,1)-1))+1):$V1993,"&lt;0",INDEX($V:$V,ROW($V1993)-VALUE(LEFT(W$1,FIND("-",W$1,1)-1))+1):$V1993)/VALUE(LEFT(W$1,FIND("-",W$1,1)-1)))))))</f>
        <v>47.999999999999993</v>
      </c>
      <c r="Y1993">
        <f>IF(ROW($E1993)&lt;=VALUE(LEFT(Y$1,FIND("-",Y$1,1)-1)),0,MAX(INDEX(C:C,ROW(C1993)-VALUE(LEFT(Y$1,FIND("-",Y$1,1)-1))+1):C1993))</f>
        <v>1.21</v>
      </c>
      <c r="Z1993">
        <f>IF(ROW($E1993)&lt;=VALUE(LEFT(Z$1,FIND("-",Z$1,1)-1)),0,MIN(INDEX(D:D,ROW(D1993)-VALUE(LEFT(Z$1,FIND("-",Z$1,1)-1))+1):D1993))</f>
        <v>1.0900000000000001</v>
      </c>
      <c r="AA1993">
        <f t="shared" si="279"/>
        <v>66.6666666666666</v>
      </c>
      <c r="AB1993">
        <f>IF(ROW($AA1993)&lt;=VALUE(LEFT(AA$1,FIND("-",AA$1,1)-1))+VALUE(LEFT(AB$1,FIND("-",AB$1,1)-1)-1),0,AVERAGE(INDEX($AA:$AA,ROW($AA1993)-VALUE(LEFT(AB$1,FIND("-",AB$1,1)-1))+1):$AA1993))</f>
        <v>40.444444444444365</v>
      </c>
      <c r="AC1993">
        <f>IF(ROW($AA1993)&lt;=VALUE(LEFT(AA$1,FIND("-",AA$1,1)-1))+VALUE(LEFT(AB$1,FIND("-",AB$1,1)-1)-1)+VALUE(LEFT(AC$1,FIND("-",AC$1,1)-1)-1),0,AVERAGE(INDEX($AB:$AB,ROW($AB1993)-VALUE(LEFT(AC$1,FIND("-",AC$1,1)-1))+1):$AB1993))</f>
        <v>32.06837606837599</v>
      </c>
      <c r="AE1993">
        <f t="shared" si="285"/>
        <v>101384944</v>
      </c>
      <c r="AG1993" t="str">
        <f t="shared" si="287"/>
        <v/>
      </c>
    </row>
    <row r="1994" spans="1:33" x14ac:dyDescent="0.25">
      <c r="A1994" s="6">
        <v>39366</v>
      </c>
      <c r="B1994">
        <v>1.19</v>
      </c>
      <c r="C1994">
        <v>1.25</v>
      </c>
      <c r="D1994">
        <v>1.1499999999999999</v>
      </c>
      <c r="E1994">
        <v>1.17</v>
      </c>
      <c r="F1994">
        <v>0.67452900000000005</v>
      </c>
      <c r="G1994">
        <v>5847200</v>
      </c>
      <c r="I1994" t="str">
        <f t="shared" si="280"/>
        <v/>
      </c>
      <c r="J1994" t="str">
        <f t="shared" si="281"/>
        <v/>
      </c>
      <c r="K1994" t="str">
        <f t="shared" si="282"/>
        <v/>
      </c>
      <c r="M1994" s="11" t="str">
        <f t="shared" si="286"/>
        <v/>
      </c>
      <c r="O1994">
        <f>IF(ROW($E1994)&lt;=VALUE(LEFT(O$1,FIND("-",O$1,1)-1)),0,IF(ROW($E1994)=VALUE(LEFT(O$1,FIND("-",O$1,1)-1))+1,AVERAGE(INDEX($E:$E,ROW($E1994)-VALUE(LEFT(O$1,FIND("-",O$1,1)-1))):$E1994),($E1994*(2/(VALUE(LEFT(O$1,FIND("-",O$1,1)-1))+1)))+(O1993*(1-(2/(VALUE(LEFT(O$1,FIND("-",O$1,1)-1))+1))))))</f>
        <v>0.87043611634682583</v>
      </c>
      <c r="Q1994">
        <f>IF(ROW($E1994)&lt;=VALUE(LEFT(Q$1,FIND("-",Q$1,1)-1)),0,IF(ROW($E1994)=VALUE(LEFT(Q$1,FIND("-",Q$1,1)-1))+1,AVERAGE(INDEX($E:$E,ROW($E1994)-VALUE(LEFT(Q$1,FIND("-",Q$1,1)-1))):$E1994),($E1994*(2/(VALUE(LEFT(Q$1,FIND("-",Q$1,1)-1))+1)))+(Q1993*(1-(2/(VALUE(LEFT(Q$1,FIND("-",Q$1,1)-1))+1))))))</f>
        <v>1.1464706751319294</v>
      </c>
      <c r="R1994">
        <f>IF(ROW($E1994)&lt;=VALUE(LEFT(R$1,FIND("-",R$1,1)-1)),0,IF(ROW($E1994)=VALUE(LEFT(R$1,FIND("-",R$1,1)-1))+1,AVERAGE(INDEX($E:$E,ROW($E1994)-VALUE(LEFT(R$1,FIND("-",R$1,1)-1))):$E1994),($E1994*(2/(VALUE(LEFT(R$1,FIND("-",R$1,1)-1))+1)))+(R1993*(1-(2/(VALUE(LEFT(R$1,FIND("-",R$1,1)-1))+1))))))</f>
        <v>1.1379581646662029</v>
      </c>
      <c r="S1994">
        <f t="shared" si="283"/>
        <v>8.5125104657264306E-3</v>
      </c>
      <c r="T1994">
        <f>IF(ROW($E1994)&lt;=MAX(VALUE(LEFT(Q$1,FIND("-",Q$1,1)-1)),VALUE(LEFT(R$1,FIND("-",R$1,1)-1)))+VALUE(LEFT(T$1,FIND("-",T$1,1)-1))-1,0,IF(ROW($E1994)=MAX(VALUE(LEFT(Q$1,FIND("-",Q$1,1)-1)),VALUE(LEFT(R$1,FIND("-",R$1,1)-1)))+VALUE(LEFT(T$1,FIND("-",T$1,1)-1)),AVERAGE(INDEX($S:$S,ROW(S1994)-VALUE(LEFT(T$1,FIND("-",T$1,1)-1))+1):S1994),($S1994*(2/(VALUE(LEFT(T$1,FIND("-",T$1,1)-1))+1)))+(T1993*(1-(2/(VALUE(LEFT(T$1,FIND("-",T$1,1)-1))+1))))))</f>
        <v>5.6224568848967224E-3</v>
      </c>
      <c r="V1994">
        <f t="shared" si="284"/>
        <v>0</v>
      </c>
      <c r="W1994">
        <f>IF(ROW($E1994)&lt;=VALUE(LEFT(W$1,FIND("-",W$1,1)-1))+1,0,IF(ROW($E1993)=VALUE(LEFT(W$1,FIND("-",W$1,1)-1))+1,100-100/(1+ABS((SUMIF(INDEX($V:$V,ROW($V1994)-VALUE(LEFT(W$1,FIND("-",W$1,1)-1))+1):$V1994,"&gt;0",INDEX($V:$V,ROW($V1994)-VALUE(LEFT(W$1,FIND("-",W$1,1)-1))+1):$V1994)/COUNTIF(INDEX($V:$V,ROW($V1994)-VALUE(LEFT(W$1,FIND("-",W$1,1)-1))+1):$V1994,"&gt;0"))/(SUMIF(INDEX($V:$V,ROW($V1994)-VALUE(LEFT(W$1,FIND("-",W$1,1)-1))+1):$V1994,"&lt;0",INDEX($V:$V,ROW($V1994)-VALUE(LEFT(W$1,FIND("-",W$1,1)-1))+1):$V1994)/COUNTIF(INDEX($V:$V,ROW($V1994)-VALUE(LEFT(W$1,FIND("-",W$1,1)-1))+1):$V1994,"&lt;0")))),100-100/(1+ABS((SUMIF(INDEX($V:$V,ROW($V1994)-VALUE(LEFT(W$1,FIND("-",W$1,1)-1))+1):$V1994,"&gt;0",INDEX($V:$V,ROW($V1994)-VALUE(LEFT(W$1,FIND("-",W$1,1)-1))+1):$V1994)/VALUE(LEFT(W$1,FIND("-",W$1,1)-1)))/(SUMIF(INDEX($V:$V,ROW($V1994)-VALUE(LEFT(W$1,FIND("-",W$1,1)-1))+1):$V1994,"&lt;0",INDEX($V:$V,ROW($V1994)-VALUE(LEFT(W$1,FIND("-",W$1,1)-1))+1):$V1994)/VALUE(LEFT(W$1,FIND("-",W$1,1)-1)))))))</f>
        <v>52.173913043478279</v>
      </c>
      <c r="Y1994">
        <f>IF(ROW($E1994)&lt;=VALUE(LEFT(Y$1,FIND("-",Y$1,1)-1)),0,MAX(INDEX(C:C,ROW(C1994)-VALUE(LEFT(Y$1,FIND("-",Y$1,1)-1))+1):C1994))</f>
        <v>1.25</v>
      </c>
      <c r="Z1994">
        <f>IF(ROW($E1994)&lt;=VALUE(LEFT(Z$1,FIND("-",Z$1,1)-1)),0,MIN(INDEX(D:D,ROW(D1994)-VALUE(LEFT(Z$1,FIND("-",Z$1,1)-1))+1):D1994))</f>
        <v>1.0900000000000001</v>
      </c>
      <c r="AA1994">
        <f t="shared" si="279"/>
        <v>49.999999999999936</v>
      </c>
      <c r="AB1994">
        <f>IF(ROW($AA1994)&lt;=VALUE(LEFT(AA$1,FIND("-",AA$1,1)-1))+VALUE(LEFT(AB$1,FIND("-",AB$1,1)-1)-1),0,AVERAGE(INDEX($AA:$AA,ROW($AA1994)-VALUE(LEFT(AB$1,FIND("-",AB$1,1)-1))+1):$AA1994))</f>
        <v>47.777777777777693</v>
      </c>
      <c r="AC1994">
        <f>IF(ROW($AA1994)&lt;=VALUE(LEFT(AA$1,FIND("-",AA$1,1)-1))+VALUE(LEFT(AB$1,FIND("-",AB$1,1)-1)-1)+VALUE(LEFT(AC$1,FIND("-",AC$1,1)-1)-1),0,AVERAGE(INDEX($AB:$AB,ROW($AB1994)-VALUE(LEFT(AC$1,FIND("-",AC$1,1)-1))+1):$AB1994))</f>
        <v>38.472934472934391</v>
      </c>
      <c r="AE1994">
        <f t="shared" si="285"/>
        <v>101384944</v>
      </c>
      <c r="AG1994" t="str">
        <f t="shared" si="287"/>
        <v/>
      </c>
    </row>
    <row r="1995" spans="1:33" x14ac:dyDescent="0.25">
      <c r="A1995" s="6">
        <v>39367</v>
      </c>
      <c r="B1995">
        <v>1.2</v>
      </c>
      <c r="C1995">
        <v>1.22</v>
      </c>
      <c r="D1995">
        <v>1.0900000000000001</v>
      </c>
      <c r="E1995">
        <v>1.1100000000000001</v>
      </c>
      <c r="F1995">
        <v>0.63993800000000001</v>
      </c>
      <c r="G1995">
        <v>6889700</v>
      </c>
      <c r="I1995" t="str">
        <f t="shared" si="280"/>
        <v>Bearish</v>
      </c>
      <c r="J1995" t="str">
        <f t="shared" si="281"/>
        <v/>
      </c>
      <c r="K1995" t="str">
        <f t="shared" si="282"/>
        <v/>
      </c>
      <c r="M1995" s="11" t="str">
        <f t="shared" si="286"/>
        <v/>
      </c>
      <c r="O1995">
        <f>IF(ROW($E1995)&lt;=VALUE(LEFT(O$1,FIND("-",O$1,1)-1)),0,IF(ROW($E1995)=VALUE(LEFT(O$1,FIND("-",O$1,1)-1))+1,AVERAGE(INDEX($E:$E,ROW($E1995)-VALUE(LEFT(O$1,FIND("-",O$1,1)-1))):$E1995),($E1995*(2/(VALUE(LEFT(O$1,FIND("-",O$1,1)-1))+1)))+(O1994*(1-(2/(VALUE(LEFT(O$1,FIND("-",O$1,1)-1))+1))))))</f>
        <v>0.87281983658218087</v>
      </c>
      <c r="Q1995">
        <f>IF(ROW($E1995)&lt;=VALUE(LEFT(Q$1,FIND("-",Q$1,1)-1)),0,IF(ROW($E1995)=VALUE(LEFT(Q$1,FIND("-",Q$1,1)-1))+1,AVERAGE(INDEX($E:$E,ROW($E1995)-VALUE(LEFT(Q$1,FIND("-",Q$1,1)-1))):$E1995),($E1995*(2/(VALUE(LEFT(Q$1,FIND("-",Q$1,1)-1))+1)))+(Q1994*(1-(2/(VALUE(LEFT(Q$1,FIND("-",Q$1,1)-1))+1))))))</f>
        <v>1.1408598020347096</v>
      </c>
      <c r="R1995">
        <f>IF(ROW($E1995)&lt;=VALUE(LEFT(R$1,FIND("-",R$1,1)-1)),0,IF(ROW($E1995)=VALUE(LEFT(R$1,FIND("-",R$1,1)-1))+1,AVERAGE(INDEX($E:$E,ROW($E1995)-VALUE(LEFT(R$1,FIND("-",R$1,1)-1))):$E1995),($E1995*(2/(VALUE(LEFT(R$1,FIND("-",R$1,1)-1))+1)))+(R1994*(1-(2/(VALUE(LEFT(R$1,FIND("-",R$1,1)-1))+1))))))</f>
        <v>1.1358871895057434</v>
      </c>
      <c r="S1995">
        <f t="shared" si="283"/>
        <v>4.9726125289661915E-3</v>
      </c>
      <c r="T1995">
        <f>IF(ROW($E1995)&lt;=MAX(VALUE(LEFT(Q$1,FIND("-",Q$1,1)-1)),VALUE(LEFT(R$1,FIND("-",R$1,1)-1)))+VALUE(LEFT(T$1,FIND("-",T$1,1)-1))-1,0,IF(ROW($E1995)=MAX(VALUE(LEFT(Q$1,FIND("-",Q$1,1)-1)),VALUE(LEFT(R$1,FIND("-",R$1,1)-1)))+VALUE(LEFT(T$1,FIND("-",T$1,1)-1)),AVERAGE(INDEX($S:$S,ROW(S1995)-VALUE(LEFT(T$1,FIND("-",T$1,1)-1))+1):S1995),($S1995*(2/(VALUE(LEFT(T$1,FIND("-",T$1,1)-1))+1)))+(T1994*(1-(2/(VALUE(LEFT(T$1,FIND("-",T$1,1)-1))+1))))))</f>
        <v>5.4924880137106162E-3</v>
      </c>
      <c r="V1995">
        <f t="shared" si="284"/>
        <v>-5.9999999999999831E-2</v>
      </c>
      <c r="W1995">
        <f>IF(ROW($E1995)&lt;=VALUE(LEFT(W$1,FIND("-",W$1,1)-1))+1,0,IF(ROW($E1994)=VALUE(LEFT(W$1,FIND("-",W$1,1)-1))+1,100-100/(1+ABS((SUMIF(INDEX($V:$V,ROW($V1995)-VALUE(LEFT(W$1,FIND("-",W$1,1)-1))+1):$V1995,"&gt;0",INDEX($V:$V,ROW($V1995)-VALUE(LEFT(W$1,FIND("-",W$1,1)-1))+1):$V1995)/COUNTIF(INDEX($V:$V,ROW($V1995)-VALUE(LEFT(W$1,FIND("-",W$1,1)-1))+1):$V1995,"&gt;0"))/(SUMIF(INDEX($V:$V,ROW($V1995)-VALUE(LEFT(W$1,FIND("-",W$1,1)-1))+1):$V1995,"&lt;0",INDEX($V:$V,ROW($V1995)-VALUE(LEFT(W$1,FIND("-",W$1,1)-1))+1):$V1995)/COUNTIF(INDEX($V:$V,ROW($V1995)-VALUE(LEFT(W$1,FIND("-",W$1,1)-1))+1):$V1995,"&lt;0")))),100-100/(1+ABS((SUMIF(INDEX($V:$V,ROW($V1995)-VALUE(LEFT(W$1,FIND("-",W$1,1)-1))+1):$V1995,"&gt;0",INDEX($V:$V,ROW($V1995)-VALUE(LEFT(W$1,FIND("-",W$1,1)-1))+1):$V1995)/VALUE(LEFT(W$1,FIND("-",W$1,1)-1)))/(SUMIF(INDEX($V:$V,ROW($V1995)-VALUE(LEFT(W$1,FIND("-",W$1,1)-1))+1):$V1995,"&lt;0",INDEX($V:$V,ROW($V1995)-VALUE(LEFT(W$1,FIND("-",W$1,1)-1))+1):$V1995)/VALUE(LEFT(W$1,FIND("-",W$1,1)-1)))))))</f>
        <v>46.153846153846182</v>
      </c>
      <c r="Y1995">
        <f>IF(ROW($E1995)&lt;=VALUE(LEFT(Y$1,FIND("-",Y$1,1)-1)),0,MAX(INDEX(C:C,ROW(C1995)-VALUE(LEFT(Y$1,FIND("-",Y$1,1)-1))+1):C1995))</f>
        <v>1.25</v>
      </c>
      <c r="Z1995">
        <f>IF(ROW($E1995)&lt;=VALUE(LEFT(Z$1,FIND("-",Z$1,1)-1)),0,MIN(INDEX(D:D,ROW(D1995)-VALUE(LEFT(Z$1,FIND("-",Z$1,1)-1))+1):D1995))</f>
        <v>1.0900000000000001</v>
      </c>
      <c r="AA1995">
        <f t="shared" si="279"/>
        <v>12.500000000000016</v>
      </c>
      <c r="AB1995">
        <f>IF(ROW($AA1995)&lt;=VALUE(LEFT(AA$1,FIND("-",AA$1,1)-1))+VALUE(LEFT(AB$1,FIND("-",AB$1,1)-1)-1),0,AVERAGE(INDEX($AA:$AA,ROW($AA1995)-VALUE(LEFT(AB$1,FIND("-",AB$1,1)-1))+1):$AA1995))</f>
        <v>43.055555555555522</v>
      </c>
      <c r="AC1995">
        <f>IF(ROW($AA1995)&lt;=VALUE(LEFT(AA$1,FIND("-",AA$1,1)-1))+VALUE(LEFT(AB$1,FIND("-",AB$1,1)-1)-1)+VALUE(LEFT(AC$1,FIND("-",AC$1,1)-1)-1),0,AVERAGE(INDEX($AB:$AB,ROW($AB1995)-VALUE(LEFT(AC$1,FIND("-",AC$1,1)-1))+1):$AB1995))</f>
        <v>43.759259259259188</v>
      </c>
      <c r="AE1995">
        <f t="shared" si="285"/>
        <v>94495244</v>
      </c>
      <c r="AG1995" t="str">
        <f t="shared" si="287"/>
        <v/>
      </c>
    </row>
    <row r="1996" spans="1:33" x14ac:dyDescent="0.25">
      <c r="A1996" s="6">
        <v>39371</v>
      </c>
      <c r="B1996">
        <v>1.1100000000000001</v>
      </c>
      <c r="C1996">
        <v>1.1100000000000001</v>
      </c>
      <c r="D1996">
        <v>1.03</v>
      </c>
      <c r="E1996">
        <v>1.03</v>
      </c>
      <c r="F1996">
        <v>0.59381600000000001</v>
      </c>
      <c r="G1996">
        <v>2173800</v>
      </c>
      <c r="I1996" t="str">
        <f t="shared" si="280"/>
        <v/>
      </c>
      <c r="J1996" t="str">
        <f t="shared" si="281"/>
        <v/>
      </c>
      <c r="K1996" t="str">
        <f t="shared" si="282"/>
        <v/>
      </c>
      <c r="M1996" s="11" t="str">
        <f t="shared" si="286"/>
        <v/>
      </c>
      <c r="O1996">
        <f>IF(ROW($E1996)&lt;=VALUE(LEFT(O$1,FIND("-",O$1,1)-1)),0,IF(ROW($E1996)=VALUE(LEFT(O$1,FIND("-",O$1,1)-1))+1,AVERAGE(INDEX($E:$E,ROW($E1996)-VALUE(LEFT(O$1,FIND("-",O$1,1)-1))):$E1996),($E1996*(2/(VALUE(LEFT(O$1,FIND("-",O$1,1)-1))+1)))+(O1995*(1-(2/(VALUE(LEFT(O$1,FIND("-",O$1,1)-1))+1))))))</f>
        <v>0.87438381830773126</v>
      </c>
      <c r="Q1996">
        <f>IF(ROW($E1996)&lt;=VALUE(LEFT(Q$1,FIND("-",Q$1,1)-1)),0,IF(ROW($E1996)=VALUE(LEFT(Q$1,FIND("-",Q$1,1)-1))+1,AVERAGE(INDEX($E:$E,ROW($E1996)-VALUE(LEFT(Q$1,FIND("-",Q$1,1)-1))):$E1996),($E1996*(2/(VALUE(LEFT(Q$1,FIND("-",Q$1,1)-1))+1)))+(Q1995*(1-(2/(VALUE(LEFT(Q$1,FIND("-",Q$1,1)-1))+1))))))</f>
        <v>1.1238044478755236</v>
      </c>
      <c r="R1996">
        <f>IF(ROW($E1996)&lt;=VALUE(LEFT(R$1,FIND("-",R$1,1)-1)),0,IF(ROW($E1996)=VALUE(LEFT(R$1,FIND("-",R$1,1)-1))+1,AVERAGE(INDEX($E:$E,ROW($E1996)-VALUE(LEFT(R$1,FIND("-",R$1,1)-1))):$E1996),($E1996*(2/(VALUE(LEFT(R$1,FIND("-",R$1,1)-1))+1)))+(R1995*(1-(2/(VALUE(LEFT(R$1,FIND("-",R$1,1)-1))+1))))))</f>
        <v>1.1280436939867995</v>
      </c>
      <c r="S1996">
        <f t="shared" si="283"/>
        <v>-4.2392461112759072E-3</v>
      </c>
      <c r="T1996">
        <f>IF(ROW($E1996)&lt;=MAX(VALUE(LEFT(Q$1,FIND("-",Q$1,1)-1)),VALUE(LEFT(R$1,FIND("-",R$1,1)-1)))+VALUE(LEFT(T$1,FIND("-",T$1,1)-1))-1,0,IF(ROW($E1996)=MAX(VALUE(LEFT(Q$1,FIND("-",Q$1,1)-1)),VALUE(LEFT(R$1,FIND("-",R$1,1)-1)))+VALUE(LEFT(T$1,FIND("-",T$1,1)-1)),AVERAGE(INDEX($S:$S,ROW(S1996)-VALUE(LEFT(T$1,FIND("-",T$1,1)-1))+1):S1996),($S1996*(2/(VALUE(LEFT(T$1,FIND("-",T$1,1)-1))+1)))+(T1995*(1-(2/(VALUE(LEFT(T$1,FIND("-",T$1,1)-1))+1))))))</f>
        <v>3.5461411887133115E-3</v>
      </c>
      <c r="V1996">
        <f t="shared" si="284"/>
        <v>-8.0000000000000071E-2</v>
      </c>
      <c r="W1996">
        <f>IF(ROW($E1996)&lt;=VALUE(LEFT(W$1,FIND("-",W$1,1)-1))+1,0,IF(ROW($E1995)=VALUE(LEFT(W$1,FIND("-",W$1,1)-1))+1,100-100/(1+ABS((SUMIF(INDEX($V:$V,ROW($V1996)-VALUE(LEFT(W$1,FIND("-",W$1,1)-1))+1):$V1996,"&gt;0",INDEX($V:$V,ROW($V1996)-VALUE(LEFT(W$1,FIND("-",W$1,1)-1))+1):$V1996)/COUNTIF(INDEX($V:$V,ROW($V1996)-VALUE(LEFT(W$1,FIND("-",W$1,1)-1))+1):$V1996,"&gt;0"))/(SUMIF(INDEX($V:$V,ROW($V1996)-VALUE(LEFT(W$1,FIND("-",W$1,1)-1))+1):$V1996,"&lt;0",INDEX($V:$V,ROW($V1996)-VALUE(LEFT(W$1,FIND("-",W$1,1)-1))+1):$V1996)/COUNTIF(INDEX($V:$V,ROW($V1996)-VALUE(LEFT(W$1,FIND("-",W$1,1)-1))+1):$V1996,"&lt;0")))),100-100/(1+ABS((SUMIF(INDEX($V:$V,ROW($V1996)-VALUE(LEFT(W$1,FIND("-",W$1,1)-1))+1):$V1996,"&gt;0",INDEX($V:$V,ROW($V1996)-VALUE(LEFT(W$1,FIND("-",W$1,1)-1))+1):$V1996)/VALUE(LEFT(W$1,FIND("-",W$1,1)-1)))/(SUMIF(INDEX($V:$V,ROW($V1996)-VALUE(LEFT(W$1,FIND("-",W$1,1)-1))+1):$V1996,"&lt;0",INDEX($V:$V,ROW($V1996)-VALUE(LEFT(W$1,FIND("-",W$1,1)-1))+1):$V1996)/VALUE(LEFT(W$1,FIND("-",W$1,1)-1)))))))</f>
        <v>37.499999999999972</v>
      </c>
      <c r="Y1996">
        <f>IF(ROW($E1996)&lt;=VALUE(LEFT(Y$1,FIND("-",Y$1,1)-1)),0,MAX(INDEX(C:C,ROW(C1996)-VALUE(LEFT(Y$1,FIND("-",Y$1,1)-1))+1):C1996))</f>
        <v>1.25</v>
      </c>
      <c r="Z1996">
        <f>IF(ROW($E1996)&lt;=VALUE(LEFT(Z$1,FIND("-",Z$1,1)-1)),0,MIN(INDEX(D:D,ROW(D1996)-VALUE(LEFT(Z$1,FIND("-",Z$1,1)-1))+1):D1996))</f>
        <v>1.03</v>
      </c>
      <c r="AA1996">
        <f t="shared" si="279"/>
        <v>0</v>
      </c>
      <c r="AB1996">
        <f>IF(ROW($AA1996)&lt;=VALUE(LEFT(AA$1,FIND("-",AA$1,1)-1))+VALUE(LEFT(AB$1,FIND("-",AB$1,1)-1)-1),0,AVERAGE(INDEX($AA:$AA,ROW($AA1996)-VALUE(LEFT(AB$1,FIND("-",AB$1,1)-1))+1):$AA1996))</f>
        <v>20.833333333333318</v>
      </c>
      <c r="AC1996">
        <f>IF(ROW($AA1996)&lt;=VALUE(LEFT(AA$1,FIND("-",AA$1,1)-1))+VALUE(LEFT(AB$1,FIND("-",AB$1,1)-1)-1)+VALUE(LEFT(AC$1,FIND("-",AC$1,1)-1)-1),0,AVERAGE(INDEX($AB:$AB,ROW($AB1996)-VALUE(LEFT(AC$1,FIND("-",AC$1,1)-1))+1):$AB1996))</f>
        <v>37.222222222222179</v>
      </c>
      <c r="AE1996">
        <f t="shared" si="285"/>
        <v>92321444</v>
      </c>
      <c r="AG1996" t="str">
        <f t="shared" si="287"/>
        <v/>
      </c>
    </row>
    <row r="1997" spans="1:33" x14ac:dyDescent="0.25">
      <c r="A1997" s="6">
        <v>39372</v>
      </c>
      <c r="B1997">
        <v>1.05</v>
      </c>
      <c r="C1997">
        <v>1.05</v>
      </c>
      <c r="D1997">
        <v>1</v>
      </c>
      <c r="E1997">
        <v>1.01</v>
      </c>
      <c r="F1997">
        <v>0.58228599999999997</v>
      </c>
      <c r="G1997">
        <v>937400</v>
      </c>
      <c r="I1997" t="str">
        <f t="shared" si="280"/>
        <v/>
      </c>
      <c r="J1997" t="str">
        <f t="shared" si="281"/>
        <v/>
      </c>
      <c r="K1997" t="str">
        <f t="shared" si="282"/>
        <v/>
      </c>
      <c r="M1997" s="11" t="str">
        <f t="shared" si="286"/>
        <v/>
      </c>
      <c r="O1997">
        <f>IF(ROW($E1997)&lt;=VALUE(LEFT(O$1,FIND("-",O$1,1)-1)),0,IF(ROW($E1997)=VALUE(LEFT(O$1,FIND("-",O$1,1)-1))+1,AVERAGE(INDEX($E:$E,ROW($E1997)-VALUE(LEFT(O$1,FIND("-",O$1,1)-1))):$E1997),($E1997*(2/(VALUE(LEFT(O$1,FIND("-",O$1,1)-1))+1)))+(O1996*(1-(2/(VALUE(LEFT(O$1,FIND("-",O$1,1)-1))+1))))))</f>
        <v>0.87573323305093786</v>
      </c>
      <c r="Q1997">
        <f>IF(ROW($E1997)&lt;=VALUE(LEFT(Q$1,FIND("-",Q$1,1)-1)),0,IF(ROW($E1997)=VALUE(LEFT(Q$1,FIND("-",Q$1,1)-1))+1,AVERAGE(INDEX($E:$E,ROW($E1997)-VALUE(LEFT(Q$1,FIND("-",Q$1,1)-1))):$E1997),($E1997*(2/(VALUE(LEFT(Q$1,FIND("-",Q$1,1)-1))+1)))+(Q1996*(1-(2/(VALUE(LEFT(Q$1,FIND("-",Q$1,1)-1))+1))))))</f>
        <v>1.1062960712792891</v>
      </c>
      <c r="R1997">
        <f>IF(ROW($E1997)&lt;=VALUE(LEFT(R$1,FIND("-",R$1,1)-1)),0,IF(ROW($E1997)=VALUE(LEFT(R$1,FIND("-",R$1,1)-1))+1,AVERAGE(INDEX($E:$E,ROW($E1997)-VALUE(LEFT(R$1,FIND("-",R$1,1)-1))):$E1997),($E1997*(2/(VALUE(LEFT(R$1,FIND("-",R$1,1)-1))+1)))+(R1996*(1-(2/(VALUE(LEFT(R$1,FIND("-",R$1,1)-1))+1))))))</f>
        <v>1.1192997166544441</v>
      </c>
      <c r="S1997">
        <f t="shared" si="283"/>
        <v>-1.3003645375154971E-2</v>
      </c>
      <c r="T1997">
        <f>IF(ROW($E1997)&lt;=MAX(VALUE(LEFT(Q$1,FIND("-",Q$1,1)-1)),VALUE(LEFT(R$1,FIND("-",R$1,1)-1)))+VALUE(LEFT(T$1,FIND("-",T$1,1)-1))-1,0,IF(ROW($E1997)=MAX(VALUE(LEFT(Q$1,FIND("-",Q$1,1)-1)),VALUE(LEFT(R$1,FIND("-",R$1,1)-1)))+VALUE(LEFT(T$1,FIND("-",T$1,1)-1)),AVERAGE(INDEX($S:$S,ROW(S1997)-VALUE(LEFT(T$1,FIND("-",T$1,1)-1))+1):S1997),($S1997*(2/(VALUE(LEFT(T$1,FIND("-",T$1,1)-1))+1)))+(T1996*(1-(2/(VALUE(LEFT(T$1,FIND("-",T$1,1)-1))+1))))))</f>
        <v>2.3618387593965506E-4</v>
      </c>
      <c r="V1997">
        <f t="shared" si="284"/>
        <v>-2.0000000000000018E-2</v>
      </c>
      <c r="W1997">
        <f>IF(ROW($E1997)&lt;=VALUE(LEFT(W$1,FIND("-",W$1,1)-1))+1,0,IF(ROW($E1996)=VALUE(LEFT(W$1,FIND("-",W$1,1)-1))+1,100-100/(1+ABS((SUMIF(INDEX($V:$V,ROW($V1997)-VALUE(LEFT(W$1,FIND("-",W$1,1)-1))+1):$V1997,"&gt;0",INDEX($V:$V,ROW($V1997)-VALUE(LEFT(W$1,FIND("-",W$1,1)-1))+1):$V1997)/COUNTIF(INDEX($V:$V,ROW($V1997)-VALUE(LEFT(W$1,FIND("-",W$1,1)-1))+1):$V1997,"&gt;0"))/(SUMIF(INDEX($V:$V,ROW($V1997)-VALUE(LEFT(W$1,FIND("-",W$1,1)-1))+1):$V1997,"&lt;0",INDEX($V:$V,ROW($V1997)-VALUE(LEFT(W$1,FIND("-",W$1,1)-1))+1):$V1997)/COUNTIF(INDEX($V:$V,ROW($V1997)-VALUE(LEFT(W$1,FIND("-",W$1,1)-1))+1):$V1997,"&lt;0")))),100-100/(1+ABS((SUMIF(INDEX($V:$V,ROW($V1997)-VALUE(LEFT(W$1,FIND("-",W$1,1)-1))+1):$V1997,"&gt;0",INDEX($V:$V,ROW($V1997)-VALUE(LEFT(W$1,FIND("-",W$1,1)-1))+1):$V1997)/VALUE(LEFT(W$1,FIND("-",W$1,1)-1)))/(SUMIF(INDEX($V:$V,ROW($V1997)-VALUE(LEFT(W$1,FIND("-",W$1,1)-1))+1):$V1997,"&lt;0",INDEX($V:$V,ROW($V1997)-VALUE(LEFT(W$1,FIND("-",W$1,1)-1))+1):$V1997)/VALUE(LEFT(W$1,FIND("-",W$1,1)-1)))))))</f>
        <v>31.249999999999986</v>
      </c>
      <c r="Y1997">
        <f>IF(ROW($E1997)&lt;=VALUE(LEFT(Y$1,FIND("-",Y$1,1)-1)),0,MAX(INDEX(C:C,ROW(C1997)-VALUE(LEFT(Y$1,FIND("-",Y$1,1)-1))+1):C1997))</f>
        <v>1.25</v>
      </c>
      <c r="Z1997">
        <f>IF(ROW($E1997)&lt;=VALUE(LEFT(Z$1,FIND("-",Z$1,1)-1)),0,MIN(INDEX(D:D,ROW(D1997)-VALUE(LEFT(Z$1,FIND("-",Z$1,1)-1))+1):D1997))</f>
        <v>1</v>
      </c>
      <c r="AA1997">
        <f t="shared" si="279"/>
        <v>4.0000000000000036</v>
      </c>
      <c r="AB1997">
        <f>IF(ROW($AA1997)&lt;=VALUE(LEFT(AA$1,FIND("-",AA$1,1)-1))+VALUE(LEFT(AB$1,FIND("-",AB$1,1)-1)-1),0,AVERAGE(INDEX($AA:$AA,ROW($AA1997)-VALUE(LEFT(AB$1,FIND("-",AB$1,1)-1))+1):$AA1997))</f>
        <v>5.5000000000000071</v>
      </c>
      <c r="AC1997">
        <f>IF(ROW($AA1997)&lt;=VALUE(LEFT(AA$1,FIND("-",AA$1,1)-1))+VALUE(LEFT(AB$1,FIND("-",AB$1,1)-1)-1)+VALUE(LEFT(AC$1,FIND("-",AC$1,1)-1)-1),0,AVERAGE(INDEX($AB:$AB,ROW($AB1997)-VALUE(LEFT(AC$1,FIND("-",AC$1,1)-1))+1):$AB1997))</f>
        <v>23.129629629629619</v>
      </c>
      <c r="AE1997">
        <f t="shared" si="285"/>
        <v>91384044</v>
      </c>
      <c r="AG1997" t="str">
        <f t="shared" si="287"/>
        <v/>
      </c>
    </row>
    <row r="1998" spans="1:33" x14ac:dyDescent="0.25">
      <c r="A1998" s="6">
        <v>39373</v>
      </c>
      <c r="B1998">
        <v>1.01</v>
      </c>
      <c r="C1998">
        <v>1.01</v>
      </c>
      <c r="D1998">
        <v>0.96</v>
      </c>
      <c r="E1998">
        <v>0.96</v>
      </c>
      <c r="F1998">
        <v>0.55345999999999995</v>
      </c>
      <c r="G1998">
        <v>2988200</v>
      </c>
      <c r="I1998" t="str">
        <f t="shared" si="280"/>
        <v/>
      </c>
      <c r="J1998" t="str">
        <f t="shared" si="281"/>
        <v>Oversold</v>
      </c>
      <c r="K1998" t="str">
        <f t="shared" si="282"/>
        <v>Oversold Above %D</v>
      </c>
      <c r="M1998" s="11" t="str">
        <f t="shared" si="286"/>
        <v/>
      </c>
      <c r="O1998">
        <f>IF(ROW($E1998)&lt;=VALUE(LEFT(O$1,FIND("-",O$1,1)-1)),0,IF(ROW($E1998)=VALUE(LEFT(O$1,FIND("-",O$1,1)-1))+1,AVERAGE(INDEX($E:$E,ROW($E1998)-VALUE(LEFT(O$1,FIND("-",O$1,1)-1))):$E1998),($E1998*(2/(VALUE(LEFT(O$1,FIND("-",O$1,1)-1))+1)))+(O1997*(1-(2/(VALUE(LEFT(O$1,FIND("-",O$1,1)-1))+1))))))</f>
        <v>0.87657170834396336</v>
      </c>
      <c r="Q1998">
        <f>IF(ROW($E1998)&lt;=VALUE(LEFT(Q$1,FIND("-",Q$1,1)-1)),0,IF(ROW($E1998)=VALUE(LEFT(Q$1,FIND("-",Q$1,1)-1))+1,AVERAGE(INDEX($E:$E,ROW($E1998)-VALUE(LEFT(Q$1,FIND("-",Q$1,1)-1))):$E1998),($E1998*(2/(VALUE(LEFT(Q$1,FIND("-",Q$1,1)-1))+1)))+(Q1997*(1-(2/(VALUE(LEFT(Q$1,FIND("-",Q$1,1)-1))+1))))))</f>
        <v>1.0837889833901677</v>
      </c>
      <c r="R1998">
        <f>IF(ROW($E1998)&lt;=VALUE(LEFT(R$1,FIND("-",R$1,1)-1)),0,IF(ROW($E1998)=VALUE(LEFT(R$1,FIND("-",R$1,1)-1))+1,AVERAGE(INDEX($E:$E,ROW($E1998)-VALUE(LEFT(R$1,FIND("-",R$1,1)-1))):$E1998),($E1998*(2/(VALUE(LEFT(R$1,FIND("-",R$1,1)-1))+1)))+(R1997*(1-(2/(VALUE(LEFT(R$1,FIND("-",R$1,1)-1))+1))))))</f>
        <v>1.1074997376430038</v>
      </c>
      <c r="S1998">
        <f t="shared" si="283"/>
        <v>-2.3710754252836086E-2</v>
      </c>
      <c r="T1998">
        <f>IF(ROW($E1998)&lt;=MAX(VALUE(LEFT(Q$1,FIND("-",Q$1,1)-1)),VALUE(LEFT(R$1,FIND("-",R$1,1)-1)))+VALUE(LEFT(T$1,FIND("-",T$1,1)-1))-1,0,IF(ROW($E1998)=MAX(VALUE(LEFT(Q$1,FIND("-",Q$1,1)-1)),VALUE(LEFT(R$1,FIND("-",R$1,1)-1)))+VALUE(LEFT(T$1,FIND("-",T$1,1)-1)),AVERAGE(INDEX($S:$S,ROW(S1998)-VALUE(LEFT(T$1,FIND("-",T$1,1)-1))+1):S1998),($S1998*(2/(VALUE(LEFT(T$1,FIND("-",T$1,1)-1))+1)))+(T1997*(1-(2/(VALUE(LEFT(T$1,FIND("-",T$1,1)-1))+1))))))</f>
        <v>-4.553203749815494E-3</v>
      </c>
      <c r="V1998">
        <f t="shared" si="284"/>
        <v>-5.0000000000000044E-2</v>
      </c>
      <c r="W1998">
        <f>IF(ROW($E1998)&lt;=VALUE(LEFT(W$1,FIND("-",W$1,1)-1))+1,0,IF(ROW($E1997)=VALUE(LEFT(W$1,FIND("-",W$1,1)-1))+1,100-100/(1+ABS((SUMIF(INDEX($V:$V,ROW($V1998)-VALUE(LEFT(W$1,FIND("-",W$1,1)-1))+1):$V1998,"&gt;0",INDEX($V:$V,ROW($V1998)-VALUE(LEFT(W$1,FIND("-",W$1,1)-1))+1):$V1998)/COUNTIF(INDEX($V:$V,ROW($V1998)-VALUE(LEFT(W$1,FIND("-",W$1,1)-1))+1):$V1998,"&gt;0"))/(SUMIF(INDEX($V:$V,ROW($V1998)-VALUE(LEFT(W$1,FIND("-",W$1,1)-1))+1):$V1998,"&lt;0",INDEX($V:$V,ROW($V1998)-VALUE(LEFT(W$1,FIND("-",W$1,1)-1))+1):$V1998)/COUNTIF(INDEX($V:$V,ROW($V1998)-VALUE(LEFT(W$1,FIND("-",W$1,1)-1))+1):$V1998,"&lt;0")))),100-100/(1+ABS((SUMIF(INDEX($V:$V,ROW($V1998)-VALUE(LEFT(W$1,FIND("-",W$1,1)-1))+1):$V1998,"&gt;0",INDEX($V:$V,ROW($V1998)-VALUE(LEFT(W$1,FIND("-",W$1,1)-1))+1):$V1998)/VALUE(LEFT(W$1,FIND("-",W$1,1)-1)))/(SUMIF(INDEX($V:$V,ROW($V1998)-VALUE(LEFT(W$1,FIND("-",W$1,1)-1))+1):$V1998,"&lt;0",INDEX($V:$V,ROW($V1998)-VALUE(LEFT(W$1,FIND("-",W$1,1)-1))+1):$V1998)/VALUE(LEFT(W$1,FIND("-",W$1,1)-1)))))))</f>
        <v>27.777777777777757</v>
      </c>
      <c r="Y1998">
        <f>IF(ROW($E1998)&lt;=VALUE(LEFT(Y$1,FIND("-",Y$1,1)-1)),0,MAX(INDEX(C:C,ROW(C1998)-VALUE(LEFT(Y$1,FIND("-",Y$1,1)-1))+1):C1998))</f>
        <v>1.25</v>
      </c>
      <c r="Z1998">
        <f>IF(ROW($E1998)&lt;=VALUE(LEFT(Z$1,FIND("-",Z$1,1)-1)),0,MIN(INDEX(D:D,ROW(D1998)-VALUE(LEFT(Z$1,FIND("-",Z$1,1)-1))+1):D1998))</f>
        <v>0.96</v>
      </c>
      <c r="AA1998">
        <f t="shared" si="279"/>
        <v>0</v>
      </c>
      <c r="AB1998">
        <f>IF(ROW($AA1998)&lt;=VALUE(LEFT(AA$1,FIND("-",AA$1,1)-1))+VALUE(LEFT(AB$1,FIND("-",AB$1,1)-1)-1),0,AVERAGE(INDEX($AA:$AA,ROW($AA1998)-VALUE(LEFT(AB$1,FIND("-",AB$1,1)-1))+1):$AA1998))</f>
        <v>1.3333333333333346</v>
      </c>
      <c r="AC1998">
        <f>IF(ROW($AA1998)&lt;=VALUE(LEFT(AA$1,FIND("-",AA$1,1)-1))+VALUE(LEFT(AB$1,FIND("-",AB$1,1)-1)-1)+VALUE(LEFT(AC$1,FIND("-",AC$1,1)-1)-1),0,AVERAGE(INDEX($AB:$AB,ROW($AB1998)-VALUE(LEFT(AC$1,FIND("-",AC$1,1)-1))+1):$AB1998))</f>
        <v>9.2222222222222197</v>
      </c>
      <c r="AE1998">
        <f t="shared" si="285"/>
        <v>88395844</v>
      </c>
      <c r="AG1998" t="str">
        <f t="shared" si="287"/>
        <v/>
      </c>
    </row>
    <row r="1999" spans="1:33" x14ac:dyDescent="0.25">
      <c r="A1999" s="6">
        <v>39374</v>
      </c>
      <c r="B1999">
        <v>0.95</v>
      </c>
      <c r="C1999">
        <v>0.95</v>
      </c>
      <c r="D1999">
        <v>0.9</v>
      </c>
      <c r="E1999">
        <v>0.91500000000000004</v>
      </c>
      <c r="F1999">
        <v>0.52751599999999998</v>
      </c>
      <c r="G1999">
        <v>3018300</v>
      </c>
      <c r="I1999" t="str">
        <f t="shared" si="280"/>
        <v/>
      </c>
      <c r="J1999" t="str">
        <f t="shared" si="281"/>
        <v>Oversold</v>
      </c>
      <c r="K1999" t="str">
        <f t="shared" si="282"/>
        <v>Oversold Above %D</v>
      </c>
      <c r="M1999" s="11" t="str">
        <f t="shared" si="286"/>
        <v/>
      </c>
      <c r="O1999">
        <f>IF(ROW($E1999)&lt;=VALUE(LEFT(O$1,FIND("-",O$1,1)-1)),0,IF(ROW($E1999)=VALUE(LEFT(O$1,FIND("-",O$1,1)-1))+1,AVERAGE(INDEX($E:$E,ROW($E1999)-VALUE(LEFT(O$1,FIND("-",O$1,1)-1))):$E1999),($E1999*(2/(VALUE(LEFT(O$1,FIND("-",O$1,1)-1))+1)))+(O1998*(1-(2/(VALUE(LEFT(O$1,FIND("-",O$1,1)-1))+1))))))</f>
        <v>0.87695407940521752</v>
      </c>
      <c r="Q1999">
        <f>IF(ROW($E1999)&lt;=VALUE(LEFT(Q$1,FIND("-",Q$1,1)-1)),0,IF(ROW($E1999)=VALUE(LEFT(Q$1,FIND("-",Q$1,1)-1))+1,AVERAGE(INDEX($E:$E,ROW($E1999)-VALUE(LEFT(Q$1,FIND("-",Q$1,1)-1))):$E1999),($E1999*(2/(VALUE(LEFT(Q$1,FIND("-",Q$1,1)-1))+1)))+(Q1998*(1-(2/(VALUE(LEFT(Q$1,FIND("-",Q$1,1)-1))+1))))))</f>
        <v>1.0578214474839882</v>
      </c>
      <c r="R1999">
        <f>IF(ROW($E1999)&lt;=VALUE(LEFT(R$1,FIND("-",R$1,1)-1)),0,IF(ROW($E1999)=VALUE(LEFT(R$1,FIND("-",R$1,1)-1))+1,AVERAGE(INDEX($E:$E,ROW($E1999)-VALUE(LEFT(R$1,FIND("-",R$1,1)-1))):$E1999),($E1999*(2/(VALUE(LEFT(R$1,FIND("-",R$1,1)-1))+1)))+(R1998*(1-(2/(VALUE(LEFT(R$1,FIND("-",R$1,1)-1))+1))))))</f>
        <v>1.093240497817596</v>
      </c>
      <c r="S1999">
        <f t="shared" si="283"/>
        <v>-3.5419050333607816E-2</v>
      </c>
      <c r="T1999">
        <f>IF(ROW($E1999)&lt;=MAX(VALUE(LEFT(Q$1,FIND("-",Q$1,1)-1)),VALUE(LEFT(R$1,FIND("-",R$1,1)-1)))+VALUE(LEFT(T$1,FIND("-",T$1,1)-1))-1,0,IF(ROW($E1999)=MAX(VALUE(LEFT(Q$1,FIND("-",Q$1,1)-1)),VALUE(LEFT(R$1,FIND("-",R$1,1)-1)))+VALUE(LEFT(T$1,FIND("-",T$1,1)-1)),AVERAGE(INDEX($S:$S,ROW(S1999)-VALUE(LEFT(T$1,FIND("-",T$1,1)-1))+1):S1999),($S1999*(2/(VALUE(LEFT(T$1,FIND("-",T$1,1)-1))+1)))+(T1998*(1-(2/(VALUE(LEFT(T$1,FIND("-",T$1,1)-1))+1))))))</f>
        <v>-1.0726373066573959E-2</v>
      </c>
      <c r="V1999">
        <f t="shared" si="284"/>
        <v>-4.4999999999999929E-2</v>
      </c>
      <c r="W1999">
        <f>IF(ROW($E1999)&lt;=VALUE(LEFT(W$1,FIND("-",W$1,1)-1))+1,0,IF(ROW($E1998)=VALUE(LEFT(W$1,FIND("-",W$1,1)-1))+1,100-100/(1+ABS((SUMIF(INDEX($V:$V,ROW($V1999)-VALUE(LEFT(W$1,FIND("-",W$1,1)-1))+1):$V1999,"&gt;0",INDEX($V:$V,ROW($V1999)-VALUE(LEFT(W$1,FIND("-",W$1,1)-1))+1):$V1999)/COUNTIF(INDEX($V:$V,ROW($V1999)-VALUE(LEFT(W$1,FIND("-",W$1,1)-1))+1):$V1999,"&gt;0"))/(SUMIF(INDEX($V:$V,ROW($V1999)-VALUE(LEFT(W$1,FIND("-",W$1,1)-1))+1):$V1999,"&lt;0",INDEX($V:$V,ROW($V1999)-VALUE(LEFT(W$1,FIND("-",W$1,1)-1))+1):$V1999)/COUNTIF(INDEX($V:$V,ROW($V1999)-VALUE(LEFT(W$1,FIND("-",W$1,1)-1))+1):$V1999,"&lt;0")))),100-100/(1+ABS((SUMIF(INDEX($V:$V,ROW($V1999)-VALUE(LEFT(W$1,FIND("-",W$1,1)-1))+1):$V1999,"&gt;0",INDEX($V:$V,ROW($V1999)-VALUE(LEFT(W$1,FIND("-",W$1,1)-1))+1):$V1999)/VALUE(LEFT(W$1,FIND("-",W$1,1)-1)))/(SUMIF(INDEX($V:$V,ROW($V1999)-VALUE(LEFT(W$1,FIND("-",W$1,1)-1))+1):$V1999,"&lt;0",INDEX($V:$V,ROW($V1999)-VALUE(LEFT(W$1,FIND("-",W$1,1)-1))+1):$V1999)/VALUE(LEFT(W$1,FIND("-",W$1,1)-1)))))))</f>
        <v>25.31645569620251</v>
      </c>
      <c r="Y1999">
        <f>IF(ROW($E1999)&lt;=VALUE(LEFT(Y$1,FIND("-",Y$1,1)-1)),0,MAX(INDEX(C:C,ROW(C1999)-VALUE(LEFT(Y$1,FIND("-",Y$1,1)-1))+1):C1999))</f>
        <v>1.25</v>
      </c>
      <c r="Z1999">
        <f>IF(ROW($E1999)&lt;=VALUE(LEFT(Z$1,FIND("-",Z$1,1)-1)),0,MIN(INDEX(D:D,ROW(D1999)-VALUE(LEFT(Z$1,FIND("-",Z$1,1)-1))+1):D1999))</f>
        <v>0.9</v>
      </c>
      <c r="AA1999">
        <f t="shared" ref="AA1999:AA2062" si="288">IF(ROW($E1999)&lt;=VALUE(LEFT(AA$1,FIND("-",AA$1,1)-1)),0,(($E1999-$Z1999)/($Y1999-$Z1999))*100)</f>
        <v>4.28571428571429</v>
      </c>
      <c r="AB1999">
        <f>IF(ROW($AA1999)&lt;=VALUE(LEFT(AA$1,FIND("-",AA$1,1)-1))+VALUE(LEFT(AB$1,FIND("-",AB$1,1)-1)-1),0,AVERAGE(INDEX($AA:$AA,ROW($AA1999)-VALUE(LEFT(AB$1,FIND("-",AB$1,1)-1))+1):$AA1999))</f>
        <v>2.7619047619047645</v>
      </c>
      <c r="AC1999">
        <f>IF(ROW($AA1999)&lt;=VALUE(LEFT(AA$1,FIND("-",AA$1,1)-1))+VALUE(LEFT(AB$1,FIND("-",AB$1,1)-1)-1)+VALUE(LEFT(AC$1,FIND("-",AC$1,1)-1)-1),0,AVERAGE(INDEX($AB:$AB,ROW($AB1999)-VALUE(LEFT(AC$1,FIND("-",AC$1,1)-1))+1):$AB1999))</f>
        <v>3.1984126984127017</v>
      </c>
      <c r="AE1999">
        <f t="shared" si="285"/>
        <v>85377544</v>
      </c>
      <c r="AG1999" t="str">
        <f t="shared" si="287"/>
        <v/>
      </c>
    </row>
    <row r="2000" spans="1:33" x14ac:dyDescent="0.25">
      <c r="A2000" s="6">
        <v>39377</v>
      </c>
      <c r="B2000">
        <v>0.91500000000000004</v>
      </c>
      <c r="C2000">
        <v>0.92</v>
      </c>
      <c r="D2000">
        <v>0.84</v>
      </c>
      <c r="E2000">
        <v>0.91</v>
      </c>
      <c r="F2000">
        <v>0.52463400000000004</v>
      </c>
      <c r="G2000">
        <v>1018200</v>
      </c>
      <c r="I2000" t="str">
        <f t="shared" si="280"/>
        <v/>
      </c>
      <c r="J2000" t="str">
        <f t="shared" si="281"/>
        <v>Oversold</v>
      </c>
      <c r="K2000" t="str">
        <f t="shared" si="282"/>
        <v>Oversold Below %D</v>
      </c>
      <c r="M2000" s="11" t="str">
        <f t="shared" si="286"/>
        <v/>
      </c>
      <c r="O2000">
        <f>IF(ROW($E2000)&lt;=VALUE(LEFT(O$1,FIND("-",O$1,1)-1)),0,IF(ROW($E2000)=VALUE(LEFT(O$1,FIND("-",O$1,1)-1))+1,AVERAGE(INDEX($E:$E,ROW($E2000)-VALUE(LEFT(O$1,FIND("-",O$1,1)-1))):$E2000),($E2000*(2/(VALUE(LEFT(O$1,FIND("-",O$1,1)-1))+1)))+(O1999*(1-(2/(VALUE(LEFT(O$1,FIND("-",O$1,1)-1))+1))))))</f>
        <v>0.87728289453551389</v>
      </c>
      <c r="Q2000">
        <f>IF(ROW($E2000)&lt;=VALUE(LEFT(Q$1,FIND("-",Q$1,1)-1)),0,IF(ROW($E2000)=VALUE(LEFT(Q$1,FIND("-",Q$1,1)-1))+1,AVERAGE(INDEX($E:$E,ROW($E2000)-VALUE(LEFT(Q$1,FIND("-",Q$1,1)-1))):$E2000),($E2000*(2/(VALUE(LEFT(Q$1,FIND("-",Q$1,1)-1))+1)))+(Q1999*(1-(2/(VALUE(LEFT(Q$1,FIND("-",Q$1,1)-1))+1))))))</f>
        <v>1.0350796863326055</v>
      </c>
      <c r="R2000">
        <f>IF(ROW($E2000)&lt;=VALUE(LEFT(R$1,FIND("-",R$1,1)-1)),0,IF(ROW($E2000)=VALUE(LEFT(R$1,FIND("-",R$1,1)-1))+1,AVERAGE(INDEX($E:$E,ROW($E2000)-VALUE(LEFT(R$1,FIND("-",R$1,1)-1))):$E2000),($E2000*(2/(VALUE(LEFT(R$1,FIND("-",R$1,1)-1))+1)))+(R1999*(1-(2/(VALUE(LEFT(R$1,FIND("-",R$1,1)-1))+1))))))</f>
        <v>1.0796671276088852</v>
      </c>
      <c r="S2000">
        <f t="shared" si="283"/>
        <v>-4.4587441276279671E-2</v>
      </c>
      <c r="T2000">
        <f>IF(ROW($E2000)&lt;=MAX(VALUE(LEFT(Q$1,FIND("-",Q$1,1)-1)),VALUE(LEFT(R$1,FIND("-",R$1,1)-1)))+VALUE(LEFT(T$1,FIND("-",T$1,1)-1))-1,0,IF(ROW($E2000)=MAX(VALUE(LEFT(Q$1,FIND("-",Q$1,1)-1)),VALUE(LEFT(R$1,FIND("-",R$1,1)-1)))+VALUE(LEFT(T$1,FIND("-",T$1,1)-1)),AVERAGE(INDEX($S:$S,ROW(S2000)-VALUE(LEFT(T$1,FIND("-",T$1,1)-1))+1):S2000),($S2000*(2/(VALUE(LEFT(T$1,FIND("-",T$1,1)-1))+1)))+(T1999*(1-(2/(VALUE(LEFT(T$1,FIND("-",T$1,1)-1))+1))))))</f>
        <v>-1.7498586708515101E-2</v>
      </c>
      <c r="V2000">
        <f t="shared" si="284"/>
        <v>-5.0000000000000044E-3</v>
      </c>
      <c r="W2000">
        <f>IF(ROW($E2000)&lt;=VALUE(LEFT(W$1,FIND("-",W$1,1)-1))+1,0,IF(ROW($E1999)=VALUE(LEFT(W$1,FIND("-",W$1,1)-1))+1,100-100/(1+ABS((SUMIF(INDEX($V:$V,ROW($V2000)-VALUE(LEFT(W$1,FIND("-",W$1,1)-1))+1):$V2000,"&gt;0",INDEX($V:$V,ROW($V2000)-VALUE(LEFT(W$1,FIND("-",W$1,1)-1))+1):$V2000)/COUNTIF(INDEX($V:$V,ROW($V2000)-VALUE(LEFT(W$1,FIND("-",W$1,1)-1))+1):$V2000,"&gt;0"))/(SUMIF(INDEX($V:$V,ROW($V2000)-VALUE(LEFT(W$1,FIND("-",W$1,1)-1))+1):$V2000,"&lt;0",INDEX($V:$V,ROW($V2000)-VALUE(LEFT(W$1,FIND("-",W$1,1)-1))+1):$V2000)/COUNTIF(INDEX($V:$V,ROW($V2000)-VALUE(LEFT(W$1,FIND("-",W$1,1)-1))+1):$V2000,"&lt;0")))),100-100/(1+ABS((SUMIF(INDEX($V:$V,ROW($V2000)-VALUE(LEFT(W$1,FIND("-",W$1,1)-1))+1):$V2000,"&gt;0",INDEX($V:$V,ROW($V2000)-VALUE(LEFT(W$1,FIND("-",W$1,1)-1))+1):$V2000)/VALUE(LEFT(W$1,FIND("-",W$1,1)-1)))/(SUMIF(INDEX($V:$V,ROW($V2000)-VALUE(LEFT(W$1,FIND("-",W$1,1)-1))+1):$V2000,"&lt;0",INDEX($V:$V,ROW($V2000)-VALUE(LEFT(W$1,FIND("-",W$1,1)-1))+1):$V2000)/VALUE(LEFT(W$1,FIND("-",W$1,1)-1)))))))</f>
        <v>23.076923076923052</v>
      </c>
      <c r="Y2000">
        <f>IF(ROW($E2000)&lt;=VALUE(LEFT(Y$1,FIND("-",Y$1,1)-1)),0,MAX(INDEX(C:C,ROW(C2000)-VALUE(LEFT(Y$1,FIND("-",Y$1,1)-1))+1):C2000))</f>
        <v>1.25</v>
      </c>
      <c r="Z2000">
        <f>IF(ROW($E2000)&lt;=VALUE(LEFT(Z$1,FIND("-",Z$1,1)-1)),0,MIN(INDEX(D:D,ROW(D2000)-VALUE(LEFT(Z$1,FIND("-",Z$1,1)-1))+1):D2000))</f>
        <v>0.84</v>
      </c>
      <c r="AA2000">
        <f t="shared" si="288"/>
        <v>17.073170731707332</v>
      </c>
      <c r="AB2000">
        <f>IF(ROW($AA2000)&lt;=VALUE(LEFT(AA$1,FIND("-",AA$1,1)-1))+VALUE(LEFT(AB$1,FIND("-",AB$1,1)-1)-1),0,AVERAGE(INDEX($AA:$AA,ROW($AA2000)-VALUE(LEFT(AB$1,FIND("-",AB$1,1)-1))+1):$AA2000))</f>
        <v>7.1196283391405402</v>
      </c>
      <c r="AC2000">
        <f>IF(ROW($AA2000)&lt;=VALUE(LEFT(AA$1,FIND("-",AA$1,1)-1))+VALUE(LEFT(AB$1,FIND("-",AB$1,1)-1)-1)+VALUE(LEFT(AC$1,FIND("-",AC$1,1)-1)-1),0,AVERAGE(INDEX($AB:$AB,ROW($AB2000)-VALUE(LEFT(AC$1,FIND("-",AC$1,1)-1))+1):$AB2000))</f>
        <v>3.7382888114595461</v>
      </c>
      <c r="AE2000">
        <f t="shared" si="285"/>
        <v>84359344</v>
      </c>
      <c r="AG2000" t="str">
        <f t="shared" si="287"/>
        <v/>
      </c>
    </row>
    <row r="2001" spans="1:33" x14ac:dyDescent="0.25">
      <c r="A2001" s="6">
        <v>39378</v>
      </c>
      <c r="B2001">
        <v>0.94499999999999995</v>
      </c>
      <c r="C2001">
        <v>0.94499999999999995</v>
      </c>
      <c r="D2001">
        <v>0.91500000000000004</v>
      </c>
      <c r="E2001">
        <v>0.91500000000000004</v>
      </c>
      <c r="F2001">
        <v>0.52751599999999998</v>
      </c>
      <c r="G2001">
        <v>618300</v>
      </c>
      <c r="I2001" t="str">
        <f t="shared" si="280"/>
        <v/>
      </c>
      <c r="J2001" t="str">
        <f t="shared" si="281"/>
        <v>Oversold</v>
      </c>
      <c r="K2001" t="str">
        <f t="shared" si="282"/>
        <v>Oversold Below %D</v>
      </c>
      <c r="M2001" s="11" t="str">
        <f t="shared" si="286"/>
        <v/>
      </c>
      <c r="O2001">
        <f>IF(ROW($E2001)&lt;=VALUE(LEFT(O$1,FIND("-",O$1,1)-1)),0,IF(ROW($E2001)=VALUE(LEFT(O$1,FIND("-",O$1,1)-1))+1,AVERAGE(INDEX($E:$E,ROW($E2001)-VALUE(LEFT(O$1,FIND("-",O$1,1)-1))):$E2001),($E2001*(2/(VALUE(LEFT(O$1,FIND("-",O$1,1)-1))+1)))+(O2000*(1-(2/(VALUE(LEFT(O$1,FIND("-",O$1,1)-1))+1))))))</f>
        <v>0.87765818911725013</v>
      </c>
      <c r="Q2001">
        <f>IF(ROW($E2001)&lt;=VALUE(LEFT(Q$1,FIND("-",Q$1,1)-1)),0,IF(ROW($E2001)=VALUE(LEFT(Q$1,FIND("-",Q$1,1)-1))+1,AVERAGE(INDEX($E:$E,ROW($E2001)-VALUE(LEFT(Q$1,FIND("-",Q$1,1)-1))):$E2001),($E2001*(2/(VALUE(LEFT(Q$1,FIND("-",Q$1,1)-1))+1)))+(Q2000*(1-(2/(VALUE(LEFT(Q$1,FIND("-",Q$1,1)-1))+1))))))</f>
        <v>1.0166058884352815</v>
      </c>
      <c r="R2001">
        <f>IF(ROW($E2001)&lt;=VALUE(LEFT(R$1,FIND("-",R$1,1)-1)),0,IF(ROW($E2001)=VALUE(LEFT(R$1,FIND("-",R$1,1)-1))+1,AVERAGE(INDEX($E:$E,ROW($E2001)-VALUE(LEFT(R$1,FIND("-",R$1,1)-1))):$E2001),($E2001*(2/(VALUE(LEFT(R$1,FIND("-",R$1,1)-1))+1)))+(R2000*(1-(2/(VALUE(LEFT(R$1,FIND("-",R$1,1)-1))+1))))))</f>
        <v>1.0674695626008195</v>
      </c>
      <c r="S2001">
        <f t="shared" si="283"/>
        <v>-5.0863674165537942E-2</v>
      </c>
      <c r="T2001">
        <f>IF(ROW($E2001)&lt;=MAX(VALUE(LEFT(Q$1,FIND("-",Q$1,1)-1)),VALUE(LEFT(R$1,FIND("-",R$1,1)-1)))+VALUE(LEFT(T$1,FIND("-",T$1,1)-1))-1,0,IF(ROW($E2001)=MAX(VALUE(LEFT(Q$1,FIND("-",Q$1,1)-1)),VALUE(LEFT(R$1,FIND("-",R$1,1)-1)))+VALUE(LEFT(T$1,FIND("-",T$1,1)-1)),AVERAGE(INDEX($S:$S,ROW(S2001)-VALUE(LEFT(T$1,FIND("-",T$1,1)-1))+1):S2001),($S2001*(2/(VALUE(LEFT(T$1,FIND("-",T$1,1)-1))+1)))+(T2000*(1-(2/(VALUE(LEFT(T$1,FIND("-",T$1,1)-1))+1))))))</f>
        <v>-2.417160419991967E-2</v>
      </c>
      <c r="V2001">
        <f t="shared" si="284"/>
        <v>5.0000000000000044E-3</v>
      </c>
      <c r="W2001">
        <f>IF(ROW($E2001)&lt;=VALUE(LEFT(W$1,FIND("-",W$1,1)-1))+1,0,IF(ROW($E2000)=VALUE(LEFT(W$1,FIND("-",W$1,1)-1))+1,100-100/(1+ABS((SUMIF(INDEX($V:$V,ROW($V2001)-VALUE(LEFT(W$1,FIND("-",W$1,1)-1))+1):$V2001,"&gt;0",INDEX($V:$V,ROW($V2001)-VALUE(LEFT(W$1,FIND("-",W$1,1)-1))+1):$V2001)/COUNTIF(INDEX($V:$V,ROW($V2001)-VALUE(LEFT(W$1,FIND("-",W$1,1)-1))+1):$V2001,"&gt;0"))/(SUMIF(INDEX($V:$V,ROW($V2001)-VALUE(LEFT(W$1,FIND("-",W$1,1)-1))+1):$V2001,"&lt;0",INDEX($V:$V,ROW($V2001)-VALUE(LEFT(W$1,FIND("-",W$1,1)-1))+1):$V2001)/COUNTIF(INDEX($V:$V,ROW($V2001)-VALUE(LEFT(W$1,FIND("-",W$1,1)-1))+1):$V2001,"&lt;0")))),100-100/(1+ABS((SUMIF(INDEX($V:$V,ROW($V2001)-VALUE(LEFT(W$1,FIND("-",W$1,1)-1))+1):$V2001,"&gt;0",INDEX($V:$V,ROW($V2001)-VALUE(LEFT(W$1,FIND("-",W$1,1)-1))+1):$V2001)/VALUE(LEFT(W$1,FIND("-",W$1,1)-1)))/(SUMIF(INDEX($V:$V,ROW($V2001)-VALUE(LEFT(W$1,FIND("-",W$1,1)-1))+1):$V2001,"&lt;0",INDEX($V:$V,ROW($V2001)-VALUE(LEFT(W$1,FIND("-",W$1,1)-1))+1):$V2001)/VALUE(LEFT(W$1,FIND("-",W$1,1)-1)))))))</f>
        <v>24.050632911392384</v>
      </c>
      <c r="Y2001">
        <f>IF(ROW($E2001)&lt;=VALUE(LEFT(Y$1,FIND("-",Y$1,1)-1)),0,MAX(INDEX(C:C,ROW(C2001)-VALUE(LEFT(Y$1,FIND("-",Y$1,1)-1))+1):C2001))</f>
        <v>1.25</v>
      </c>
      <c r="Z2001">
        <f>IF(ROW($E2001)&lt;=VALUE(LEFT(Z$1,FIND("-",Z$1,1)-1)),0,MIN(INDEX(D:D,ROW(D2001)-VALUE(LEFT(Z$1,FIND("-",Z$1,1)-1))+1):D2001))</f>
        <v>0.84</v>
      </c>
      <c r="AA2001">
        <f t="shared" si="288"/>
        <v>18.292682926829286</v>
      </c>
      <c r="AB2001">
        <f>IF(ROW($AA2001)&lt;=VALUE(LEFT(AA$1,FIND("-",AA$1,1)-1))+VALUE(LEFT(AB$1,FIND("-",AB$1,1)-1)-1),0,AVERAGE(INDEX($AA:$AA,ROW($AA2001)-VALUE(LEFT(AB$1,FIND("-",AB$1,1)-1))+1):$AA2001))</f>
        <v>13.217189314750302</v>
      </c>
      <c r="AC2001">
        <f>IF(ROW($AA2001)&lt;=VALUE(LEFT(AA$1,FIND("-",AA$1,1)-1))+VALUE(LEFT(AB$1,FIND("-",AB$1,1)-1)-1)+VALUE(LEFT(AC$1,FIND("-",AC$1,1)-1)-1),0,AVERAGE(INDEX($AB:$AB,ROW($AB2001)-VALUE(LEFT(AC$1,FIND("-",AC$1,1)-1))+1):$AB2001))</f>
        <v>7.6995741385985355</v>
      </c>
      <c r="AE2001">
        <f t="shared" si="285"/>
        <v>84977644</v>
      </c>
      <c r="AG2001" t="str">
        <f t="shared" si="287"/>
        <v/>
      </c>
    </row>
    <row r="2002" spans="1:33" x14ac:dyDescent="0.25">
      <c r="A2002" s="6">
        <v>39379</v>
      </c>
      <c r="B2002">
        <v>0.92500000000000004</v>
      </c>
      <c r="C2002">
        <v>0.93500000000000005</v>
      </c>
      <c r="D2002">
        <v>0.90500000000000003</v>
      </c>
      <c r="E2002">
        <v>0.92500000000000004</v>
      </c>
      <c r="F2002">
        <v>0.53328200000000003</v>
      </c>
      <c r="G2002">
        <v>1168500</v>
      </c>
      <c r="I2002" t="str">
        <f t="shared" si="280"/>
        <v/>
      </c>
      <c r="J2002" t="str">
        <f t="shared" si="281"/>
        <v>Oversold</v>
      </c>
      <c r="K2002" t="str">
        <f t="shared" si="282"/>
        <v>Oversold Below %D</v>
      </c>
      <c r="M2002" s="11" t="str">
        <f t="shared" si="286"/>
        <v/>
      </c>
      <c r="O2002">
        <f>IF(ROW($E2002)&lt;=VALUE(LEFT(O$1,FIND("-",O$1,1)-1)),0,IF(ROW($E2002)=VALUE(LEFT(O$1,FIND("-",O$1,1)-1))+1,AVERAGE(INDEX($E:$E,ROW($E2002)-VALUE(LEFT(O$1,FIND("-",O$1,1)-1))):$E2002),($E2002*(2/(VALUE(LEFT(O$1,FIND("-",O$1,1)-1))+1)))+(O2001*(1-(2/(VALUE(LEFT(O$1,FIND("-",O$1,1)-1))+1))))))</f>
        <v>0.87812925191210345</v>
      </c>
      <c r="Q2002">
        <f>IF(ROW($E2002)&lt;=VALUE(LEFT(Q$1,FIND("-",Q$1,1)-1)),0,IF(ROW($E2002)=VALUE(LEFT(Q$1,FIND("-",Q$1,1)-1))+1,AVERAGE(INDEX($E:$E,ROW($E2002)-VALUE(LEFT(Q$1,FIND("-",Q$1,1)-1))):$E2002),($E2002*(2/(VALUE(LEFT(Q$1,FIND("-",Q$1,1)-1))+1)))+(Q2001*(1-(2/(VALUE(LEFT(Q$1,FIND("-",Q$1,1)-1))+1))))))</f>
        <v>1.0025126748298536</v>
      </c>
      <c r="R2002">
        <f>IF(ROW($E2002)&lt;=VALUE(LEFT(R$1,FIND("-",R$1,1)-1)),0,IF(ROW($E2002)=VALUE(LEFT(R$1,FIND("-",R$1,1)-1))+1,AVERAGE(INDEX($E:$E,ROW($E2002)-VALUE(LEFT(R$1,FIND("-",R$1,1)-1))):$E2002),($E2002*(2/(VALUE(LEFT(R$1,FIND("-",R$1,1)-1))+1)))+(R2001*(1-(2/(VALUE(LEFT(R$1,FIND("-",R$1,1)-1))+1))))))</f>
        <v>1.0569162616674255</v>
      </c>
      <c r="S2002">
        <f t="shared" si="283"/>
        <v>-5.4403586837571849E-2</v>
      </c>
      <c r="T2002">
        <f>IF(ROW($E2002)&lt;=MAX(VALUE(LEFT(Q$1,FIND("-",Q$1,1)-1)),VALUE(LEFT(R$1,FIND("-",R$1,1)-1)))+VALUE(LEFT(T$1,FIND("-",T$1,1)-1))-1,0,IF(ROW($E2002)=MAX(VALUE(LEFT(Q$1,FIND("-",Q$1,1)-1)),VALUE(LEFT(R$1,FIND("-",R$1,1)-1)))+VALUE(LEFT(T$1,FIND("-",T$1,1)-1)),AVERAGE(INDEX($S:$S,ROW(S2002)-VALUE(LEFT(T$1,FIND("-",T$1,1)-1))+1):S2002),($S2002*(2/(VALUE(LEFT(T$1,FIND("-",T$1,1)-1))+1)))+(T2001*(1-(2/(VALUE(LEFT(T$1,FIND("-",T$1,1)-1))+1))))))</f>
        <v>-3.0218000727450109E-2</v>
      </c>
      <c r="V2002">
        <f t="shared" si="284"/>
        <v>1.0000000000000009E-2</v>
      </c>
      <c r="W2002">
        <f>IF(ROW($E2002)&lt;=VALUE(LEFT(W$1,FIND("-",W$1,1)-1))+1,0,IF(ROW($E2001)=VALUE(LEFT(W$1,FIND("-",W$1,1)-1))+1,100-100/(1+ABS((SUMIF(INDEX($V:$V,ROW($V2002)-VALUE(LEFT(W$1,FIND("-",W$1,1)-1))+1):$V2002,"&gt;0",INDEX($V:$V,ROW($V2002)-VALUE(LEFT(W$1,FIND("-",W$1,1)-1))+1):$V2002)/COUNTIF(INDEX($V:$V,ROW($V2002)-VALUE(LEFT(W$1,FIND("-",W$1,1)-1))+1):$V2002,"&gt;0"))/(SUMIF(INDEX($V:$V,ROW($V2002)-VALUE(LEFT(W$1,FIND("-",W$1,1)-1))+1):$V2002,"&lt;0",INDEX($V:$V,ROW($V2002)-VALUE(LEFT(W$1,FIND("-",W$1,1)-1))+1):$V2002)/COUNTIF(INDEX($V:$V,ROW($V2002)-VALUE(LEFT(W$1,FIND("-",W$1,1)-1))+1):$V2002,"&lt;0")))),100-100/(1+ABS((SUMIF(INDEX($V:$V,ROW($V2002)-VALUE(LEFT(W$1,FIND("-",W$1,1)-1))+1):$V2002,"&gt;0",INDEX($V:$V,ROW($V2002)-VALUE(LEFT(W$1,FIND("-",W$1,1)-1))+1):$V2002)/VALUE(LEFT(W$1,FIND("-",W$1,1)-1)))/(SUMIF(INDEX($V:$V,ROW($V2002)-VALUE(LEFT(W$1,FIND("-",W$1,1)-1))+1):$V2002,"&lt;0",INDEX($V:$V,ROW($V2002)-VALUE(LEFT(W$1,FIND("-",W$1,1)-1))+1):$V2002)/VALUE(LEFT(W$1,FIND("-",W$1,1)-1)))))))</f>
        <v>25.92592592592591</v>
      </c>
      <c r="Y2002">
        <f>IF(ROW($E2002)&lt;=VALUE(LEFT(Y$1,FIND("-",Y$1,1)-1)),0,MAX(INDEX(C:C,ROW(C2002)-VALUE(LEFT(Y$1,FIND("-",Y$1,1)-1))+1):C2002))</f>
        <v>1.25</v>
      </c>
      <c r="Z2002">
        <f>IF(ROW($E2002)&lt;=VALUE(LEFT(Z$1,FIND("-",Z$1,1)-1)),0,MIN(INDEX(D:D,ROW(D2002)-VALUE(LEFT(Z$1,FIND("-",Z$1,1)-1))+1):D2002))</f>
        <v>0.84</v>
      </c>
      <c r="AA2002">
        <f t="shared" si="288"/>
        <v>20.731707317073187</v>
      </c>
      <c r="AB2002">
        <f>IF(ROW($AA2002)&lt;=VALUE(LEFT(AA$1,FIND("-",AA$1,1)-1))+VALUE(LEFT(AB$1,FIND("-",AB$1,1)-1)-1),0,AVERAGE(INDEX($AA:$AA,ROW($AA2002)-VALUE(LEFT(AB$1,FIND("-",AB$1,1)-1))+1):$AA2002))</f>
        <v>18.699186991869936</v>
      </c>
      <c r="AC2002">
        <f>IF(ROW($AA2002)&lt;=VALUE(LEFT(AA$1,FIND("-",AA$1,1)-1))+VALUE(LEFT(AB$1,FIND("-",AB$1,1)-1)-1)+VALUE(LEFT(AC$1,FIND("-",AC$1,1)-1)-1),0,AVERAGE(INDEX($AB:$AB,ROW($AB2002)-VALUE(LEFT(AC$1,FIND("-",AC$1,1)-1))+1):$AB2002))</f>
        <v>13.012001548586925</v>
      </c>
      <c r="AE2002">
        <f t="shared" si="285"/>
        <v>86146144</v>
      </c>
      <c r="AG2002" t="str">
        <f t="shared" si="287"/>
        <v/>
      </c>
    </row>
    <row r="2003" spans="1:33" x14ac:dyDescent="0.25">
      <c r="A2003" s="6">
        <v>39380</v>
      </c>
      <c r="B2003">
        <v>0.92500000000000004</v>
      </c>
      <c r="C2003">
        <v>0.92500000000000004</v>
      </c>
      <c r="D2003">
        <v>0.91500000000000004</v>
      </c>
      <c r="E2003">
        <v>0.92</v>
      </c>
      <c r="F2003">
        <v>0.53039899999999995</v>
      </c>
      <c r="G2003">
        <v>854600</v>
      </c>
      <c r="I2003" t="str">
        <f t="shared" si="280"/>
        <v/>
      </c>
      <c r="J2003" t="str">
        <f t="shared" si="281"/>
        <v>Oversold</v>
      </c>
      <c r="K2003" t="str">
        <f t="shared" si="282"/>
        <v>Oversold Below %D</v>
      </c>
      <c r="M2003" s="11" t="str">
        <f t="shared" si="286"/>
        <v/>
      </c>
      <c r="O2003">
        <f>IF(ROW($E2003)&lt;=VALUE(LEFT(O$1,FIND("-",O$1,1)-1)),0,IF(ROW($E2003)=VALUE(LEFT(O$1,FIND("-",O$1,1)-1))+1,AVERAGE(INDEX($E:$E,ROW($E2003)-VALUE(LEFT(O$1,FIND("-",O$1,1)-1))):$E2003),($E2003*(2/(VALUE(LEFT(O$1,FIND("-",O$1,1)-1))+1)))+(O2002*(1-(2/(VALUE(LEFT(O$1,FIND("-",O$1,1)-1))+1))))))</f>
        <v>0.87854587627118697</v>
      </c>
      <c r="Q2003">
        <f>IF(ROW($E2003)&lt;=VALUE(LEFT(Q$1,FIND("-",Q$1,1)-1)),0,IF(ROW($E2003)=VALUE(LEFT(Q$1,FIND("-",Q$1,1)-1))+1,AVERAGE(INDEX($E:$E,ROW($E2003)-VALUE(LEFT(Q$1,FIND("-",Q$1,1)-1))):$E2003),($E2003*(2/(VALUE(LEFT(Q$1,FIND("-",Q$1,1)-1))+1)))+(Q2002*(1-(2/(VALUE(LEFT(Q$1,FIND("-",Q$1,1)-1))+1))))))</f>
        <v>0.98981841716372232</v>
      </c>
      <c r="R2003">
        <f>IF(ROW($E2003)&lt;=VALUE(LEFT(R$1,FIND("-",R$1,1)-1)),0,IF(ROW($E2003)=VALUE(LEFT(R$1,FIND("-",R$1,1)-1))+1,AVERAGE(INDEX($E:$E,ROW($E2003)-VALUE(LEFT(R$1,FIND("-",R$1,1)-1))):$E2003),($E2003*(2/(VALUE(LEFT(R$1,FIND("-",R$1,1)-1))+1)))+(R2002*(1-(2/(VALUE(LEFT(R$1,FIND("-",R$1,1)-1))+1))))))</f>
        <v>1.0467743163587273</v>
      </c>
      <c r="S2003">
        <f t="shared" si="283"/>
        <v>-5.6955899195004989E-2</v>
      </c>
      <c r="T2003">
        <f>IF(ROW($E2003)&lt;=MAX(VALUE(LEFT(Q$1,FIND("-",Q$1,1)-1)),VALUE(LEFT(R$1,FIND("-",R$1,1)-1)))+VALUE(LEFT(T$1,FIND("-",T$1,1)-1))-1,0,IF(ROW($E2003)=MAX(VALUE(LEFT(Q$1,FIND("-",Q$1,1)-1)),VALUE(LEFT(R$1,FIND("-",R$1,1)-1)))+VALUE(LEFT(T$1,FIND("-",T$1,1)-1)),AVERAGE(INDEX($S:$S,ROW(S2003)-VALUE(LEFT(T$1,FIND("-",T$1,1)-1))+1):S2003),($S2003*(2/(VALUE(LEFT(T$1,FIND("-",T$1,1)-1))+1)))+(T2002*(1-(2/(VALUE(LEFT(T$1,FIND("-",T$1,1)-1))+1))))))</f>
        <v>-3.5565580420961085E-2</v>
      </c>
      <c r="V2003">
        <f t="shared" si="284"/>
        <v>-5.0000000000000044E-3</v>
      </c>
      <c r="W2003">
        <f>IF(ROW($E2003)&lt;=VALUE(LEFT(W$1,FIND("-",W$1,1)-1))+1,0,IF(ROW($E2002)=VALUE(LEFT(W$1,FIND("-",W$1,1)-1))+1,100-100/(1+ABS((SUMIF(INDEX($V:$V,ROW($V2003)-VALUE(LEFT(W$1,FIND("-",W$1,1)-1))+1):$V2003,"&gt;0",INDEX($V:$V,ROW($V2003)-VALUE(LEFT(W$1,FIND("-",W$1,1)-1))+1):$V2003)/COUNTIF(INDEX($V:$V,ROW($V2003)-VALUE(LEFT(W$1,FIND("-",W$1,1)-1))+1):$V2003,"&gt;0"))/(SUMIF(INDEX($V:$V,ROW($V2003)-VALUE(LEFT(W$1,FIND("-",W$1,1)-1))+1):$V2003,"&lt;0",INDEX($V:$V,ROW($V2003)-VALUE(LEFT(W$1,FIND("-",W$1,1)-1))+1):$V2003)/COUNTIF(INDEX($V:$V,ROW($V2003)-VALUE(LEFT(W$1,FIND("-",W$1,1)-1))+1):$V2003,"&lt;0")))),100-100/(1+ABS((SUMIF(INDEX($V:$V,ROW($V2003)-VALUE(LEFT(W$1,FIND("-",W$1,1)-1))+1):$V2003,"&gt;0",INDEX($V:$V,ROW($V2003)-VALUE(LEFT(W$1,FIND("-",W$1,1)-1))+1):$V2003)/VALUE(LEFT(W$1,FIND("-",W$1,1)-1)))/(SUMIF(INDEX($V:$V,ROW($V2003)-VALUE(LEFT(W$1,FIND("-",W$1,1)-1))+1):$V2003,"&lt;0",INDEX($V:$V,ROW($V2003)-VALUE(LEFT(W$1,FIND("-",W$1,1)-1))+1):$V2003)/VALUE(LEFT(W$1,FIND("-",W$1,1)-1)))))))</f>
        <v>17.567567567567579</v>
      </c>
      <c r="Y2003">
        <f>IF(ROW($E2003)&lt;=VALUE(LEFT(Y$1,FIND("-",Y$1,1)-1)),0,MAX(INDEX(C:C,ROW(C2003)-VALUE(LEFT(Y$1,FIND("-",Y$1,1)-1))+1):C2003))</f>
        <v>1.25</v>
      </c>
      <c r="Z2003">
        <f>IF(ROW($E2003)&lt;=VALUE(LEFT(Z$1,FIND("-",Z$1,1)-1)),0,MIN(INDEX(D:D,ROW(D2003)-VALUE(LEFT(Z$1,FIND("-",Z$1,1)-1))+1):D2003))</f>
        <v>0.84</v>
      </c>
      <c r="AA2003">
        <f t="shared" si="288"/>
        <v>19.512195121951233</v>
      </c>
      <c r="AB2003">
        <f>IF(ROW($AA2003)&lt;=VALUE(LEFT(AA$1,FIND("-",AA$1,1)-1))+VALUE(LEFT(AB$1,FIND("-",AB$1,1)-1)-1),0,AVERAGE(INDEX($AA:$AA,ROW($AA2003)-VALUE(LEFT(AB$1,FIND("-",AB$1,1)-1))+1):$AA2003))</f>
        <v>19.512195121951237</v>
      </c>
      <c r="AC2003">
        <f>IF(ROW($AA2003)&lt;=VALUE(LEFT(AA$1,FIND("-",AA$1,1)-1))+VALUE(LEFT(AB$1,FIND("-",AB$1,1)-1)-1)+VALUE(LEFT(AC$1,FIND("-",AC$1,1)-1)-1),0,AVERAGE(INDEX($AB:$AB,ROW($AB2003)-VALUE(LEFT(AC$1,FIND("-",AC$1,1)-1))+1):$AB2003))</f>
        <v>17.142857142857157</v>
      </c>
      <c r="AE2003">
        <f t="shared" si="285"/>
        <v>85291544</v>
      </c>
      <c r="AG2003" t="str">
        <f t="shared" si="287"/>
        <v/>
      </c>
    </row>
    <row r="2004" spans="1:33" x14ac:dyDescent="0.25">
      <c r="A2004" s="6">
        <v>39381</v>
      </c>
      <c r="B2004">
        <v>0.93</v>
      </c>
      <c r="C2004">
        <v>0.96</v>
      </c>
      <c r="D2004">
        <v>0.92500000000000004</v>
      </c>
      <c r="E2004">
        <v>0.95499999999999996</v>
      </c>
      <c r="F2004">
        <v>0.55057699999999998</v>
      </c>
      <c r="G2004">
        <v>413200</v>
      </c>
      <c r="I2004" t="str">
        <f t="shared" si="280"/>
        <v/>
      </c>
      <c r="J2004" t="str">
        <f t="shared" si="281"/>
        <v>Oversold</v>
      </c>
      <c r="K2004" t="str">
        <f t="shared" si="282"/>
        <v>Buy</v>
      </c>
      <c r="M2004" s="11" t="str">
        <f t="shared" si="286"/>
        <v>Buy</v>
      </c>
      <c r="O2004">
        <f>IF(ROW($E2004)&lt;=VALUE(LEFT(O$1,FIND("-",O$1,1)-1)),0,IF(ROW($E2004)=VALUE(LEFT(O$1,FIND("-",O$1,1)-1))+1,AVERAGE(INDEX($E:$E,ROW($E2004)-VALUE(LEFT(O$1,FIND("-",O$1,1)-1))):$E2004),($E2004*(2/(VALUE(LEFT(O$1,FIND("-",O$1,1)-1))+1)))+(O2003*(1-(2/(VALUE(LEFT(O$1,FIND("-",O$1,1)-1))+1))))))</f>
        <v>0.8793066138207275</v>
      </c>
      <c r="Q2004">
        <f>IF(ROW($E2004)&lt;=VALUE(LEFT(Q$1,FIND("-",Q$1,1)-1)),0,IF(ROW($E2004)=VALUE(LEFT(Q$1,FIND("-",Q$1,1)-1))+1,AVERAGE(INDEX($E:$E,ROW($E2004)-VALUE(LEFT(Q$1,FIND("-",Q$1,1)-1))):$E2004),($E2004*(2/(VALUE(LEFT(Q$1,FIND("-",Q$1,1)-1))+1)))+(Q2003*(1-(2/(VALUE(LEFT(Q$1,FIND("-",Q$1,1)-1))+1))))))</f>
        <v>0.98446173760007272</v>
      </c>
      <c r="R2004">
        <f>IF(ROW($E2004)&lt;=VALUE(LEFT(R$1,FIND("-",R$1,1)-1)),0,IF(ROW($E2004)=VALUE(LEFT(R$1,FIND("-",R$1,1)-1))+1,AVERAGE(INDEX($E:$E,ROW($E2004)-VALUE(LEFT(R$1,FIND("-",R$1,1)-1))):$E2004),($E2004*(2/(VALUE(LEFT(R$1,FIND("-",R$1,1)-1))+1)))+(R2003*(1-(2/(VALUE(LEFT(R$1,FIND("-",R$1,1)-1))+1))))))</f>
        <v>1.0399762188506734</v>
      </c>
      <c r="S2004">
        <f t="shared" si="283"/>
        <v>-5.5514481250600656E-2</v>
      </c>
      <c r="T2004">
        <f>IF(ROW($E2004)&lt;=MAX(VALUE(LEFT(Q$1,FIND("-",Q$1,1)-1)),VALUE(LEFT(R$1,FIND("-",R$1,1)-1)))+VALUE(LEFT(T$1,FIND("-",T$1,1)-1))-1,0,IF(ROW($E2004)=MAX(VALUE(LEFT(Q$1,FIND("-",Q$1,1)-1)),VALUE(LEFT(R$1,FIND("-",R$1,1)-1)))+VALUE(LEFT(T$1,FIND("-",T$1,1)-1)),AVERAGE(INDEX($S:$S,ROW(S2004)-VALUE(LEFT(T$1,FIND("-",T$1,1)-1))+1):S2004),($S2004*(2/(VALUE(LEFT(T$1,FIND("-",T$1,1)-1))+1)))+(T2003*(1-(2/(VALUE(LEFT(T$1,FIND("-",T$1,1)-1))+1))))))</f>
        <v>-3.9555360586889E-2</v>
      </c>
      <c r="V2004">
        <f t="shared" si="284"/>
        <v>3.499999999999992E-2</v>
      </c>
      <c r="W2004">
        <f>IF(ROW($E2004)&lt;=VALUE(LEFT(W$1,FIND("-",W$1,1)-1))+1,0,IF(ROW($E2003)=VALUE(LEFT(W$1,FIND("-",W$1,1)-1))+1,100-100/(1+ABS((SUMIF(INDEX($V:$V,ROW($V2004)-VALUE(LEFT(W$1,FIND("-",W$1,1)-1))+1):$V2004,"&gt;0",INDEX($V:$V,ROW($V2004)-VALUE(LEFT(W$1,FIND("-",W$1,1)-1))+1):$V2004)/COUNTIF(INDEX($V:$V,ROW($V2004)-VALUE(LEFT(W$1,FIND("-",W$1,1)-1))+1):$V2004,"&gt;0"))/(SUMIF(INDEX($V:$V,ROW($V2004)-VALUE(LEFT(W$1,FIND("-",W$1,1)-1))+1):$V2004,"&lt;0",INDEX($V:$V,ROW($V2004)-VALUE(LEFT(W$1,FIND("-",W$1,1)-1))+1):$V2004)/COUNTIF(INDEX($V:$V,ROW($V2004)-VALUE(LEFT(W$1,FIND("-",W$1,1)-1))+1):$V2004,"&lt;0")))),100-100/(1+ABS((SUMIF(INDEX($V:$V,ROW($V2004)-VALUE(LEFT(W$1,FIND("-",W$1,1)-1))+1):$V2004,"&gt;0",INDEX($V:$V,ROW($V2004)-VALUE(LEFT(W$1,FIND("-",W$1,1)-1))+1):$V2004)/VALUE(LEFT(W$1,FIND("-",W$1,1)-1)))/(SUMIF(INDEX($V:$V,ROW($V2004)-VALUE(LEFT(W$1,FIND("-",W$1,1)-1))+1):$V2004,"&lt;0",INDEX($V:$V,ROW($V2004)-VALUE(LEFT(W$1,FIND("-",W$1,1)-1))+1):$V2004)/VALUE(LEFT(W$1,FIND("-",W$1,1)-1)))))))</f>
        <v>25.316455696202524</v>
      </c>
      <c r="Y2004">
        <f>IF(ROW($E2004)&lt;=VALUE(LEFT(Y$1,FIND("-",Y$1,1)-1)),0,MAX(INDEX(C:C,ROW(C2004)-VALUE(LEFT(Y$1,FIND("-",Y$1,1)-1))+1):C2004))</f>
        <v>1.25</v>
      </c>
      <c r="Z2004">
        <f>IF(ROW($E2004)&lt;=VALUE(LEFT(Z$1,FIND("-",Z$1,1)-1)),0,MIN(INDEX(D:D,ROW(D2004)-VALUE(LEFT(Z$1,FIND("-",Z$1,1)-1))+1):D2004))</f>
        <v>0.84</v>
      </c>
      <c r="AA2004">
        <f t="shared" si="288"/>
        <v>28.048780487804876</v>
      </c>
      <c r="AB2004">
        <f>IF(ROW($AA2004)&lt;=VALUE(LEFT(AA$1,FIND("-",AA$1,1)-1))+VALUE(LEFT(AB$1,FIND("-",AB$1,1)-1)-1),0,AVERAGE(INDEX($AA:$AA,ROW($AA2004)-VALUE(LEFT(AB$1,FIND("-",AB$1,1)-1))+1):$AA2004))</f>
        <v>22.764227642276435</v>
      </c>
      <c r="AC2004">
        <f>IF(ROW($AA2004)&lt;=VALUE(LEFT(AA$1,FIND("-",AA$1,1)-1))+VALUE(LEFT(AB$1,FIND("-",AB$1,1)-1)-1)+VALUE(LEFT(AC$1,FIND("-",AC$1,1)-1)-1),0,AVERAGE(INDEX($AB:$AB,ROW($AB2004)-VALUE(LEFT(AC$1,FIND("-",AC$1,1)-1))+1):$AB2004))</f>
        <v>20.325203252032537</v>
      </c>
      <c r="AE2004">
        <f t="shared" si="285"/>
        <v>85704744</v>
      </c>
      <c r="AG2004" t="str">
        <f t="shared" si="287"/>
        <v>Buy</v>
      </c>
    </row>
    <row r="2005" spans="1:33" x14ac:dyDescent="0.25">
      <c r="A2005" s="6">
        <v>39384</v>
      </c>
      <c r="B2005">
        <v>0.96</v>
      </c>
      <c r="C2005">
        <v>0.96</v>
      </c>
      <c r="D2005">
        <v>0.94</v>
      </c>
      <c r="E2005">
        <v>0.95499999999999996</v>
      </c>
      <c r="F2005">
        <v>0.55057699999999998</v>
      </c>
      <c r="G2005">
        <v>316000</v>
      </c>
      <c r="I2005" t="str">
        <f t="shared" si="280"/>
        <v/>
      </c>
      <c r="J2005" t="str">
        <f t="shared" si="281"/>
        <v>Oversold</v>
      </c>
      <c r="K2005" t="str">
        <f t="shared" si="282"/>
        <v/>
      </c>
      <c r="M2005" s="11" t="str">
        <f t="shared" si="286"/>
        <v/>
      </c>
      <c r="O2005">
        <f>IF(ROW($E2005)&lt;=VALUE(LEFT(O$1,FIND("-",O$1,1)-1)),0,IF(ROW($E2005)=VALUE(LEFT(O$1,FIND("-",O$1,1)-1))+1,AVERAGE(INDEX($E:$E,ROW($E2005)-VALUE(LEFT(O$1,FIND("-",O$1,1)-1))):$E2005),($E2005*(2/(VALUE(LEFT(O$1,FIND("-",O$1,1)-1))+1)))+(O2004*(1-(2/(VALUE(LEFT(O$1,FIND("-",O$1,1)-1))+1))))))</f>
        <v>0.88005978184241185</v>
      </c>
      <c r="Q2005">
        <f>IF(ROW($E2005)&lt;=VALUE(LEFT(Q$1,FIND("-",Q$1,1)-1)),0,IF(ROW($E2005)=VALUE(LEFT(Q$1,FIND("-",Q$1,1)-1))+1,AVERAGE(INDEX($E:$E,ROW($E2005)-VALUE(LEFT(Q$1,FIND("-",Q$1,1)-1))):$E2005),($E2005*(2/(VALUE(LEFT(Q$1,FIND("-",Q$1,1)-1))+1)))+(Q2004*(1-(2/(VALUE(LEFT(Q$1,FIND("-",Q$1,1)-1))+1))))))</f>
        <v>0.97992916258467688</v>
      </c>
      <c r="R2005">
        <f>IF(ROW($E2005)&lt;=VALUE(LEFT(R$1,FIND("-",R$1,1)-1)),0,IF(ROW($E2005)=VALUE(LEFT(R$1,FIND("-",R$1,1)-1))+1,AVERAGE(INDEX($E:$E,ROW($E2005)-VALUE(LEFT(R$1,FIND("-",R$1,1)-1))):$E2005),($E2005*(2/(VALUE(LEFT(R$1,FIND("-",R$1,1)-1))+1)))+(R2004*(1-(2/(VALUE(LEFT(R$1,FIND("-",R$1,1)-1))+1))))))</f>
        <v>1.0336816841209939</v>
      </c>
      <c r="S2005">
        <f t="shared" si="283"/>
        <v>-5.3752521536317044E-2</v>
      </c>
      <c r="T2005">
        <f>IF(ROW($E2005)&lt;=MAX(VALUE(LEFT(Q$1,FIND("-",Q$1,1)-1)),VALUE(LEFT(R$1,FIND("-",R$1,1)-1)))+VALUE(LEFT(T$1,FIND("-",T$1,1)-1))-1,0,IF(ROW($E2005)=MAX(VALUE(LEFT(Q$1,FIND("-",Q$1,1)-1)),VALUE(LEFT(R$1,FIND("-",R$1,1)-1)))+VALUE(LEFT(T$1,FIND("-",T$1,1)-1)),AVERAGE(INDEX($S:$S,ROW(S2005)-VALUE(LEFT(T$1,FIND("-",T$1,1)-1))+1):S2005),($S2005*(2/(VALUE(LEFT(T$1,FIND("-",T$1,1)-1))+1)))+(T2004*(1-(2/(VALUE(LEFT(T$1,FIND("-",T$1,1)-1))+1))))))</f>
        <v>-4.239479277677461E-2</v>
      </c>
      <c r="V2005">
        <f t="shared" si="284"/>
        <v>0</v>
      </c>
      <c r="W2005">
        <f>IF(ROW($E2005)&lt;=VALUE(LEFT(W$1,FIND("-",W$1,1)-1))+1,0,IF(ROW($E2004)=VALUE(LEFT(W$1,FIND("-",W$1,1)-1))+1,100-100/(1+ABS((SUMIF(INDEX($V:$V,ROW($V2005)-VALUE(LEFT(W$1,FIND("-",W$1,1)-1))+1):$V2005,"&gt;0",INDEX($V:$V,ROW($V2005)-VALUE(LEFT(W$1,FIND("-",W$1,1)-1))+1):$V2005)/COUNTIF(INDEX($V:$V,ROW($V2005)-VALUE(LEFT(W$1,FIND("-",W$1,1)-1))+1):$V2005,"&gt;0"))/(SUMIF(INDEX($V:$V,ROW($V2005)-VALUE(LEFT(W$1,FIND("-",W$1,1)-1))+1):$V2005,"&lt;0",INDEX($V:$V,ROW($V2005)-VALUE(LEFT(W$1,FIND("-",W$1,1)-1))+1):$V2005)/COUNTIF(INDEX($V:$V,ROW($V2005)-VALUE(LEFT(W$1,FIND("-",W$1,1)-1))+1):$V2005,"&lt;0")))),100-100/(1+ABS((SUMIF(INDEX($V:$V,ROW($V2005)-VALUE(LEFT(W$1,FIND("-",W$1,1)-1))+1):$V2005,"&gt;0",INDEX($V:$V,ROW($V2005)-VALUE(LEFT(W$1,FIND("-",W$1,1)-1))+1):$V2005)/VALUE(LEFT(W$1,FIND("-",W$1,1)-1)))/(SUMIF(INDEX($V:$V,ROW($V2005)-VALUE(LEFT(W$1,FIND("-",W$1,1)-1))+1):$V2005,"&lt;0",INDEX($V:$V,ROW($V2005)-VALUE(LEFT(W$1,FIND("-",W$1,1)-1))+1):$V2005)/VALUE(LEFT(W$1,FIND("-",W$1,1)-1)))))))</f>
        <v>23.376623376623385</v>
      </c>
      <c r="Y2005">
        <f>IF(ROW($E2005)&lt;=VALUE(LEFT(Y$1,FIND("-",Y$1,1)-1)),0,MAX(INDEX(C:C,ROW(C2005)-VALUE(LEFT(Y$1,FIND("-",Y$1,1)-1))+1):C2005))</f>
        <v>1.25</v>
      </c>
      <c r="Z2005">
        <f>IF(ROW($E2005)&lt;=VALUE(LEFT(Z$1,FIND("-",Z$1,1)-1)),0,MIN(INDEX(D:D,ROW(D2005)-VALUE(LEFT(Z$1,FIND("-",Z$1,1)-1))+1):D2005))</f>
        <v>0.84</v>
      </c>
      <c r="AA2005">
        <f t="shared" si="288"/>
        <v>28.048780487804876</v>
      </c>
      <c r="AB2005">
        <f>IF(ROW($AA2005)&lt;=VALUE(LEFT(AA$1,FIND("-",AA$1,1)-1))+VALUE(LEFT(AB$1,FIND("-",AB$1,1)-1)-1),0,AVERAGE(INDEX($AA:$AA,ROW($AA2005)-VALUE(LEFT(AB$1,FIND("-",AB$1,1)-1))+1):$AA2005))</f>
        <v>25.203252032520329</v>
      </c>
      <c r="AC2005">
        <f>IF(ROW($AA2005)&lt;=VALUE(LEFT(AA$1,FIND("-",AA$1,1)-1))+VALUE(LEFT(AB$1,FIND("-",AB$1,1)-1)-1)+VALUE(LEFT(AC$1,FIND("-",AC$1,1)-1)-1),0,AVERAGE(INDEX($AB:$AB,ROW($AB2005)-VALUE(LEFT(AC$1,FIND("-",AC$1,1)-1))+1):$AB2005))</f>
        <v>22.493224932249333</v>
      </c>
      <c r="AE2005">
        <f t="shared" si="285"/>
        <v>85704744</v>
      </c>
      <c r="AG2005" t="str">
        <f t="shared" si="287"/>
        <v/>
      </c>
    </row>
    <row r="2006" spans="1:33" x14ac:dyDescent="0.25">
      <c r="A2006" s="6">
        <v>39385</v>
      </c>
      <c r="B2006">
        <v>0.97</v>
      </c>
      <c r="C2006">
        <v>0.97</v>
      </c>
      <c r="D2006">
        <v>0.92500000000000004</v>
      </c>
      <c r="E2006">
        <v>0.93500000000000005</v>
      </c>
      <c r="F2006">
        <v>0.53904700000000005</v>
      </c>
      <c r="G2006">
        <v>260000</v>
      </c>
      <c r="I2006" t="str">
        <f t="shared" si="280"/>
        <v/>
      </c>
      <c r="J2006" t="str">
        <f t="shared" si="281"/>
        <v>Oversold</v>
      </c>
      <c r="K2006" t="str">
        <f t="shared" si="282"/>
        <v/>
      </c>
      <c r="M2006" s="11" t="str">
        <f t="shared" si="286"/>
        <v/>
      </c>
      <c r="O2006">
        <f>IF(ROW($E2006)&lt;=VALUE(LEFT(O$1,FIND("-",O$1,1)-1)),0,IF(ROW($E2006)=VALUE(LEFT(O$1,FIND("-",O$1,1)-1))+1,AVERAGE(INDEX($E:$E,ROW($E2006)-VALUE(LEFT(O$1,FIND("-",O$1,1)-1))):$E2006),($E2006*(2/(VALUE(LEFT(O$1,FIND("-",O$1,1)-1))+1)))+(O2005*(1-(2/(VALUE(LEFT(O$1,FIND("-",O$1,1)-1))+1))))))</f>
        <v>0.88060645067980081</v>
      </c>
      <c r="Q2006">
        <f>IF(ROW($E2006)&lt;=VALUE(LEFT(Q$1,FIND("-",Q$1,1)-1)),0,IF(ROW($E2006)=VALUE(LEFT(Q$1,FIND("-",Q$1,1)-1))+1,AVERAGE(INDEX($E:$E,ROW($E2006)-VALUE(LEFT(Q$1,FIND("-",Q$1,1)-1))):$E2006),($E2006*(2/(VALUE(LEFT(Q$1,FIND("-",Q$1,1)-1))+1)))+(Q2005*(1-(2/(VALUE(LEFT(Q$1,FIND("-",Q$1,1)-1))+1))))))</f>
        <v>0.97301698372549583</v>
      </c>
      <c r="R2006">
        <f>IF(ROW($E2006)&lt;=VALUE(LEFT(R$1,FIND("-",R$1,1)-1)),0,IF(ROW($E2006)=VALUE(LEFT(R$1,FIND("-",R$1,1)-1))+1,AVERAGE(INDEX($E:$E,ROW($E2006)-VALUE(LEFT(R$1,FIND("-",R$1,1)-1))):$E2006),($E2006*(2/(VALUE(LEFT(R$1,FIND("-",R$1,1)-1))+1)))+(R2005*(1-(2/(VALUE(LEFT(R$1,FIND("-",R$1,1)-1))+1))))))</f>
        <v>1.0263719297416611</v>
      </c>
      <c r="S2006">
        <f t="shared" si="283"/>
        <v>-5.3354946016165306E-2</v>
      </c>
      <c r="T2006">
        <f>IF(ROW($E2006)&lt;=MAX(VALUE(LEFT(Q$1,FIND("-",Q$1,1)-1)),VALUE(LEFT(R$1,FIND("-",R$1,1)-1)))+VALUE(LEFT(T$1,FIND("-",T$1,1)-1))-1,0,IF(ROW($E2006)=MAX(VALUE(LEFT(Q$1,FIND("-",Q$1,1)-1)),VALUE(LEFT(R$1,FIND("-",R$1,1)-1)))+VALUE(LEFT(T$1,FIND("-",T$1,1)-1)),AVERAGE(INDEX($S:$S,ROW(S2006)-VALUE(LEFT(T$1,FIND("-",T$1,1)-1))+1):S2006),($S2006*(2/(VALUE(LEFT(T$1,FIND("-",T$1,1)-1))+1)))+(T2005*(1-(2/(VALUE(LEFT(T$1,FIND("-",T$1,1)-1))+1))))))</f>
        <v>-4.4586823424652748E-2</v>
      </c>
      <c r="V2006">
        <f t="shared" si="284"/>
        <v>-1.9999999999999907E-2</v>
      </c>
      <c r="W2006">
        <f>IF(ROW($E2006)&lt;=VALUE(LEFT(W$1,FIND("-",W$1,1)-1))+1,0,IF(ROW($E2005)=VALUE(LEFT(W$1,FIND("-",W$1,1)-1))+1,100-100/(1+ABS((SUMIF(INDEX($V:$V,ROW($V2006)-VALUE(LEFT(W$1,FIND("-",W$1,1)-1))+1):$V2006,"&gt;0",INDEX($V:$V,ROW($V2006)-VALUE(LEFT(W$1,FIND("-",W$1,1)-1))+1):$V2006)/COUNTIF(INDEX($V:$V,ROW($V2006)-VALUE(LEFT(W$1,FIND("-",W$1,1)-1))+1):$V2006,"&gt;0"))/(SUMIF(INDEX($V:$V,ROW($V2006)-VALUE(LEFT(W$1,FIND("-",W$1,1)-1))+1):$V2006,"&lt;0",INDEX($V:$V,ROW($V2006)-VALUE(LEFT(W$1,FIND("-",W$1,1)-1))+1):$V2006)/COUNTIF(INDEX($V:$V,ROW($V2006)-VALUE(LEFT(W$1,FIND("-",W$1,1)-1))+1):$V2006,"&lt;0")))),100-100/(1+ABS((SUMIF(INDEX($V:$V,ROW($V2006)-VALUE(LEFT(W$1,FIND("-",W$1,1)-1))+1):$V2006,"&gt;0",INDEX($V:$V,ROW($V2006)-VALUE(LEFT(W$1,FIND("-",W$1,1)-1))+1):$V2006)/VALUE(LEFT(W$1,FIND("-",W$1,1)-1)))/(SUMIF(INDEX($V:$V,ROW($V2006)-VALUE(LEFT(W$1,FIND("-",W$1,1)-1))+1):$V2006,"&lt;0",INDEX($V:$V,ROW($V2006)-VALUE(LEFT(W$1,FIND("-",W$1,1)-1))+1):$V2006)/VALUE(LEFT(W$1,FIND("-",W$1,1)-1)))))))</f>
        <v>24</v>
      </c>
      <c r="Y2006">
        <f>IF(ROW($E2006)&lt;=VALUE(LEFT(Y$1,FIND("-",Y$1,1)-1)),0,MAX(INDEX(C:C,ROW(C2006)-VALUE(LEFT(Y$1,FIND("-",Y$1,1)-1))+1):C2006))</f>
        <v>1.25</v>
      </c>
      <c r="Z2006">
        <f>IF(ROW($E2006)&lt;=VALUE(LEFT(Z$1,FIND("-",Z$1,1)-1)),0,MIN(INDEX(D:D,ROW(D2006)-VALUE(LEFT(Z$1,FIND("-",Z$1,1)-1))+1):D2006))</f>
        <v>0.84</v>
      </c>
      <c r="AA2006">
        <f t="shared" si="288"/>
        <v>23.170731707317092</v>
      </c>
      <c r="AB2006">
        <f>IF(ROW($AA2006)&lt;=VALUE(LEFT(AA$1,FIND("-",AA$1,1)-1))+VALUE(LEFT(AB$1,FIND("-",AB$1,1)-1)-1),0,AVERAGE(INDEX($AA:$AA,ROW($AA2006)-VALUE(LEFT(AB$1,FIND("-",AB$1,1)-1))+1):$AA2006))</f>
        <v>26.422764227642279</v>
      </c>
      <c r="AC2006">
        <f>IF(ROW($AA2006)&lt;=VALUE(LEFT(AA$1,FIND("-",AA$1,1)-1))+VALUE(LEFT(AB$1,FIND("-",AB$1,1)-1)-1)+VALUE(LEFT(AC$1,FIND("-",AC$1,1)-1)-1),0,AVERAGE(INDEX($AB:$AB,ROW($AB2006)-VALUE(LEFT(AC$1,FIND("-",AC$1,1)-1))+1):$AB2006))</f>
        <v>24.796747967479678</v>
      </c>
      <c r="AE2006">
        <f t="shared" si="285"/>
        <v>85444744</v>
      </c>
      <c r="AG2006" t="str">
        <f t="shared" si="287"/>
        <v/>
      </c>
    </row>
    <row r="2007" spans="1:33" x14ac:dyDescent="0.25">
      <c r="A2007" s="6">
        <v>39386</v>
      </c>
      <c r="B2007">
        <v>0.93</v>
      </c>
      <c r="C2007">
        <v>0.93500000000000005</v>
      </c>
      <c r="D2007">
        <v>0.91</v>
      </c>
      <c r="E2007">
        <v>0.92</v>
      </c>
      <c r="F2007">
        <v>0.53039899999999995</v>
      </c>
      <c r="G2007">
        <v>863400</v>
      </c>
      <c r="I2007" t="str">
        <f t="shared" si="280"/>
        <v/>
      </c>
      <c r="J2007" t="str">
        <f t="shared" si="281"/>
        <v>Oversold</v>
      </c>
      <c r="K2007" t="str">
        <f t="shared" si="282"/>
        <v/>
      </c>
      <c r="M2007" s="11" t="str">
        <f t="shared" si="286"/>
        <v/>
      </c>
      <c r="O2007">
        <f>IF(ROW($E2007)&lt;=VALUE(LEFT(O$1,FIND("-",O$1,1)-1)),0,IF(ROW($E2007)=VALUE(LEFT(O$1,FIND("-",O$1,1)-1))+1,AVERAGE(INDEX($E:$E,ROW($E2007)-VALUE(LEFT(O$1,FIND("-",O$1,1)-1))):$E2007),($E2007*(2/(VALUE(LEFT(O$1,FIND("-",O$1,1)-1))+1)))+(O2006*(1-(2/(VALUE(LEFT(O$1,FIND("-",O$1,1)-1))+1))))))</f>
        <v>0.88099842629492719</v>
      </c>
      <c r="Q2007">
        <f>IF(ROW($E2007)&lt;=VALUE(LEFT(Q$1,FIND("-",Q$1,1)-1)),0,IF(ROW($E2007)=VALUE(LEFT(Q$1,FIND("-",Q$1,1)-1))+1,AVERAGE(INDEX($E:$E,ROW($E2007)-VALUE(LEFT(Q$1,FIND("-",Q$1,1)-1))):$E2007),($E2007*(2/(VALUE(LEFT(Q$1,FIND("-",Q$1,1)-1))+1)))+(Q2006*(1-(2/(VALUE(LEFT(Q$1,FIND("-",Q$1,1)-1))+1))))))</f>
        <v>0.96486052469080419</v>
      </c>
      <c r="R2007">
        <f>IF(ROW($E2007)&lt;=VALUE(LEFT(R$1,FIND("-",R$1,1)-1)),0,IF(ROW($E2007)=VALUE(LEFT(R$1,FIND("-",R$1,1)-1))+1,AVERAGE(INDEX($E:$E,ROW($E2007)-VALUE(LEFT(R$1,FIND("-",R$1,1)-1))):$E2007),($E2007*(2/(VALUE(LEFT(R$1,FIND("-",R$1,1)-1))+1)))+(R2006*(1-(2/(VALUE(LEFT(R$1,FIND("-",R$1,1)-1))+1))))))</f>
        <v>1.018492527538575</v>
      </c>
      <c r="S2007">
        <f t="shared" si="283"/>
        <v>-5.363200284777081E-2</v>
      </c>
      <c r="T2007">
        <f>IF(ROW($E2007)&lt;=MAX(VALUE(LEFT(Q$1,FIND("-",Q$1,1)-1)),VALUE(LEFT(R$1,FIND("-",R$1,1)-1)))+VALUE(LEFT(T$1,FIND("-",T$1,1)-1))-1,0,IF(ROW($E2007)=MAX(VALUE(LEFT(Q$1,FIND("-",Q$1,1)-1)),VALUE(LEFT(R$1,FIND("-",R$1,1)-1)))+VALUE(LEFT(T$1,FIND("-",T$1,1)-1)),AVERAGE(INDEX($S:$S,ROW(S2007)-VALUE(LEFT(T$1,FIND("-",T$1,1)-1))+1):S2007),($S2007*(2/(VALUE(LEFT(T$1,FIND("-",T$1,1)-1))+1)))+(T2006*(1-(2/(VALUE(LEFT(T$1,FIND("-",T$1,1)-1))+1))))))</f>
        <v>-4.6395859309276366E-2</v>
      </c>
      <c r="V2007">
        <f t="shared" si="284"/>
        <v>-1.5000000000000013E-2</v>
      </c>
      <c r="W2007">
        <f>IF(ROW($E2007)&lt;=VALUE(LEFT(W$1,FIND("-",W$1,1)-1))+1,0,IF(ROW($E2006)=VALUE(LEFT(W$1,FIND("-",W$1,1)-1))+1,100-100/(1+ABS((SUMIF(INDEX($V:$V,ROW($V2007)-VALUE(LEFT(W$1,FIND("-",W$1,1)-1))+1):$V2007,"&gt;0",INDEX($V:$V,ROW($V2007)-VALUE(LEFT(W$1,FIND("-",W$1,1)-1))+1):$V2007)/COUNTIF(INDEX($V:$V,ROW($V2007)-VALUE(LEFT(W$1,FIND("-",W$1,1)-1))+1):$V2007,"&gt;0"))/(SUMIF(INDEX($V:$V,ROW($V2007)-VALUE(LEFT(W$1,FIND("-",W$1,1)-1))+1):$V2007,"&lt;0",INDEX($V:$V,ROW($V2007)-VALUE(LEFT(W$1,FIND("-",W$1,1)-1))+1):$V2007)/COUNTIF(INDEX($V:$V,ROW($V2007)-VALUE(LEFT(W$1,FIND("-",W$1,1)-1))+1):$V2007,"&lt;0")))),100-100/(1+ABS((SUMIF(INDEX($V:$V,ROW($V2007)-VALUE(LEFT(W$1,FIND("-",W$1,1)-1))+1):$V2007,"&gt;0",INDEX($V:$V,ROW($V2007)-VALUE(LEFT(W$1,FIND("-",W$1,1)-1))+1):$V2007)/VALUE(LEFT(W$1,FIND("-",W$1,1)-1)))/(SUMIF(INDEX($V:$V,ROW($V2007)-VALUE(LEFT(W$1,FIND("-",W$1,1)-1))+1):$V2007,"&lt;0",INDEX($V:$V,ROW($V2007)-VALUE(LEFT(W$1,FIND("-",W$1,1)-1))+1):$V2007)/VALUE(LEFT(W$1,FIND("-",W$1,1)-1)))))))</f>
        <v>14.285714285714278</v>
      </c>
      <c r="Y2007">
        <f>IF(ROW($E2007)&lt;=VALUE(LEFT(Y$1,FIND("-",Y$1,1)-1)),0,MAX(INDEX(C:C,ROW(C2007)-VALUE(LEFT(Y$1,FIND("-",Y$1,1)-1))+1):C2007))</f>
        <v>1.25</v>
      </c>
      <c r="Z2007">
        <f>IF(ROW($E2007)&lt;=VALUE(LEFT(Z$1,FIND("-",Z$1,1)-1)),0,MIN(INDEX(D:D,ROW(D2007)-VALUE(LEFT(Z$1,FIND("-",Z$1,1)-1))+1):D2007))</f>
        <v>0.84</v>
      </c>
      <c r="AA2007">
        <f t="shared" si="288"/>
        <v>19.512195121951233</v>
      </c>
      <c r="AB2007">
        <f>IF(ROW($AA2007)&lt;=VALUE(LEFT(AA$1,FIND("-",AA$1,1)-1))+VALUE(LEFT(AB$1,FIND("-",AB$1,1)-1)-1),0,AVERAGE(INDEX($AA:$AA,ROW($AA2007)-VALUE(LEFT(AB$1,FIND("-",AB$1,1)-1))+1):$AA2007))</f>
        <v>23.577235772357735</v>
      </c>
      <c r="AC2007">
        <f>IF(ROW($AA2007)&lt;=VALUE(LEFT(AA$1,FIND("-",AA$1,1)-1))+VALUE(LEFT(AB$1,FIND("-",AB$1,1)-1)-1)+VALUE(LEFT(AC$1,FIND("-",AC$1,1)-1)-1),0,AVERAGE(INDEX($AB:$AB,ROW($AB2007)-VALUE(LEFT(AC$1,FIND("-",AC$1,1)-1))+1):$AB2007))</f>
        <v>25.06775067750678</v>
      </c>
      <c r="AE2007">
        <f t="shared" si="285"/>
        <v>84581344</v>
      </c>
      <c r="AG2007" t="str">
        <f t="shared" si="287"/>
        <v/>
      </c>
    </row>
    <row r="2008" spans="1:33" x14ac:dyDescent="0.25">
      <c r="A2008" s="6">
        <v>39387</v>
      </c>
      <c r="B2008">
        <v>0.92</v>
      </c>
      <c r="C2008">
        <v>0.92</v>
      </c>
      <c r="D2008">
        <v>0.89</v>
      </c>
      <c r="E2008">
        <v>0.89500000000000002</v>
      </c>
      <c r="F2008">
        <v>0.51598599999999994</v>
      </c>
      <c r="G2008">
        <v>546000</v>
      </c>
      <c r="I2008" t="str">
        <f t="shared" si="280"/>
        <v/>
      </c>
      <c r="J2008" t="str">
        <f t="shared" si="281"/>
        <v>Oversold</v>
      </c>
      <c r="K2008" t="str">
        <f t="shared" si="282"/>
        <v/>
      </c>
      <c r="M2008" s="11" t="str">
        <f t="shared" si="286"/>
        <v/>
      </c>
      <c r="O2008">
        <f>IF(ROW($E2008)&lt;=VALUE(LEFT(O$1,FIND("-",O$1,1)-1)),0,IF(ROW($E2008)=VALUE(LEFT(O$1,FIND("-",O$1,1)-1))+1,AVERAGE(INDEX($E:$E,ROW($E2008)-VALUE(LEFT(O$1,FIND("-",O$1,1)-1))):$E2008),($E2008*(2/(VALUE(LEFT(O$1,FIND("-",O$1,1)-1))+1)))+(O2007*(1-(2/(VALUE(LEFT(O$1,FIND("-",O$1,1)-1))+1))))))</f>
        <v>0.88113774543627132</v>
      </c>
      <c r="Q2008">
        <f>IF(ROW($E2008)&lt;=VALUE(LEFT(Q$1,FIND("-",Q$1,1)-1)),0,IF(ROW($E2008)=VALUE(LEFT(Q$1,FIND("-",Q$1,1)-1))+1,AVERAGE(INDEX($E:$E,ROW($E2008)-VALUE(LEFT(Q$1,FIND("-",Q$1,1)-1))):$E2008),($E2008*(2/(VALUE(LEFT(Q$1,FIND("-",Q$1,1)-1))+1)))+(Q2007*(1-(2/(VALUE(LEFT(Q$1,FIND("-",Q$1,1)-1))+1))))))</f>
        <v>0.95411275166144971</v>
      </c>
      <c r="R2008">
        <f>IF(ROW($E2008)&lt;=VALUE(LEFT(R$1,FIND("-",R$1,1)-1)),0,IF(ROW($E2008)=VALUE(LEFT(R$1,FIND("-",R$1,1)-1))+1,AVERAGE(INDEX($E:$E,ROW($E2008)-VALUE(LEFT(R$1,FIND("-",R$1,1)-1))):$E2008),($E2008*(2/(VALUE(LEFT(R$1,FIND("-",R$1,1)-1))+1)))+(R2007*(1-(2/(VALUE(LEFT(R$1,FIND("-",R$1,1)-1))+1))))))</f>
        <v>1.009344932906088</v>
      </c>
      <c r="S2008">
        <f t="shared" si="283"/>
        <v>-5.5232181244638245E-2</v>
      </c>
      <c r="T2008">
        <f>IF(ROW($E2008)&lt;=MAX(VALUE(LEFT(Q$1,FIND("-",Q$1,1)-1)),VALUE(LEFT(R$1,FIND("-",R$1,1)-1)))+VALUE(LEFT(T$1,FIND("-",T$1,1)-1))-1,0,IF(ROW($E2008)=MAX(VALUE(LEFT(Q$1,FIND("-",Q$1,1)-1)),VALUE(LEFT(R$1,FIND("-",R$1,1)-1)))+VALUE(LEFT(T$1,FIND("-",T$1,1)-1)),AVERAGE(INDEX($S:$S,ROW(S2008)-VALUE(LEFT(T$1,FIND("-",T$1,1)-1))+1):S2008),($S2008*(2/(VALUE(LEFT(T$1,FIND("-",T$1,1)-1))+1)))+(T2007*(1-(2/(VALUE(LEFT(T$1,FIND("-",T$1,1)-1))+1))))))</f>
        <v>-4.8163123696348745E-2</v>
      </c>
      <c r="V2008">
        <f t="shared" si="284"/>
        <v>-2.5000000000000022E-2</v>
      </c>
      <c r="W2008">
        <f>IF(ROW($E2008)&lt;=VALUE(LEFT(W$1,FIND("-",W$1,1)-1))+1,0,IF(ROW($E2007)=VALUE(LEFT(W$1,FIND("-",W$1,1)-1))+1,100-100/(1+ABS((SUMIF(INDEX($V:$V,ROW($V2008)-VALUE(LEFT(W$1,FIND("-",W$1,1)-1))+1):$V2008,"&gt;0",INDEX($V:$V,ROW($V2008)-VALUE(LEFT(W$1,FIND("-",W$1,1)-1))+1):$V2008)/COUNTIF(INDEX($V:$V,ROW($V2008)-VALUE(LEFT(W$1,FIND("-",W$1,1)-1))+1):$V2008,"&gt;0"))/(SUMIF(INDEX($V:$V,ROW($V2008)-VALUE(LEFT(W$1,FIND("-",W$1,1)-1))+1):$V2008,"&lt;0",INDEX($V:$V,ROW($V2008)-VALUE(LEFT(W$1,FIND("-",W$1,1)-1))+1):$V2008)/COUNTIF(INDEX($V:$V,ROW($V2008)-VALUE(LEFT(W$1,FIND("-",W$1,1)-1))+1):$V2008,"&lt;0")))),100-100/(1+ABS((SUMIF(INDEX($V:$V,ROW($V2008)-VALUE(LEFT(W$1,FIND("-",W$1,1)-1))+1):$V2008,"&gt;0",INDEX($V:$V,ROW($V2008)-VALUE(LEFT(W$1,FIND("-",W$1,1)-1))+1):$V2008)/VALUE(LEFT(W$1,FIND("-",W$1,1)-1)))/(SUMIF(INDEX($V:$V,ROW($V2008)-VALUE(LEFT(W$1,FIND("-",W$1,1)-1))+1):$V2008,"&lt;0",INDEX($V:$V,ROW($V2008)-VALUE(LEFT(W$1,FIND("-",W$1,1)-1))+1):$V2008)/VALUE(LEFT(W$1,FIND("-",W$1,1)-1)))))))</f>
        <v>13.333333333333329</v>
      </c>
      <c r="Y2008">
        <f>IF(ROW($E2008)&lt;=VALUE(LEFT(Y$1,FIND("-",Y$1,1)-1)),0,MAX(INDEX(C:C,ROW(C2008)-VALUE(LEFT(Y$1,FIND("-",Y$1,1)-1))+1):C2008))</f>
        <v>1.22</v>
      </c>
      <c r="Z2008">
        <f>IF(ROW($E2008)&lt;=VALUE(LEFT(Z$1,FIND("-",Z$1,1)-1)),0,MIN(INDEX(D:D,ROW(D2008)-VALUE(LEFT(Z$1,FIND("-",Z$1,1)-1))+1):D2008))</f>
        <v>0.84</v>
      </c>
      <c r="AA2008">
        <f t="shared" si="288"/>
        <v>14.473684210526327</v>
      </c>
      <c r="AB2008">
        <f>IF(ROW($AA2008)&lt;=VALUE(LEFT(AA$1,FIND("-",AA$1,1)-1))+VALUE(LEFT(AB$1,FIND("-",AB$1,1)-1)-1),0,AVERAGE(INDEX($AA:$AA,ROW($AA2008)-VALUE(LEFT(AB$1,FIND("-",AB$1,1)-1))+1):$AA2008))</f>
        <v>19.052203679931552</v>
      </c>
      <c r="AC2008">
        <f>IF(ROW($AA2008)&lt;=VALUE(LEFT(AA$1,FIND("-",AA$1,1)-1))+VALUE(LEFT(AB$1,FIND("-",AB$1,1)-1)-1)+VALUE(LEFT(AC$1,FIND("-",AC$1,1)-1)-1),0,AVERAGE(INDEX($AB:$AB,ROW($AB2008)-VALUE(LEFT(AC$1,FIND("-",AC$1,1)-1))+1):$AB2008))</f>
        <v>23.017401226643855</v>
      </c>
      <c r="AE2008">
        <f t="shared" si="285"/>
        <v>84035344</v>
      </c>
      <c r="AG2008" t="str">
        <f t="shared" si="287"/>
        <v/>
      </c>
    </row>
    <row r="2009" spans="1:33" x14ac:dyDescent="0.25">
      <c r="A2009" s="6">
        <v>39388</v>
      </c>
      <c r="B2009">
        <v>0.88</v>
      </c>
      <c r="C2009">
        <v>0.89</v>
      </c>
      <c r="D2009">
        <v>0.87</v>
      </c>
      <c r="E2009">
        <v>0.89</v>
      </c>
      <c r="F2009">
        <v>0.51310299999999998</v>
      </c>
      <c r="G2009">
        <v>90000</v>
      </c>
      <c r="I2009" t="str">
        <f t="shared" si="280"/>
        <v/>
      </c>
      <c r="J2009" t="str">
        <f t="shared" si="281"/>
        <v>Oversold</v>
      </c>
      <c r="K2009" t="str">
        <f t="shared" si="282"/>
        <v/>
      </c>
      <c r="M2009" s="11" t="str">
        <f t="shared" si="286"/>
        <v/>
      </c>
      <c r="O2009">
        <f>IF(ROW($E2009)&lt;=VALUE(LEFT(O$1,FIND("-",O$1,1)-1)),0,IF(ROW($E2009)=VALUE(LEFT(O$1,FIND("-",O$1,1)-1))+1,AVERAGE(INDEX($E:$E,ROW($E2009)-VALUE(LEFT(O$1,FIND("-",O$1,1)-1))):$E2009),($E2009*(2/(VALUE(LEFT(O$1,FIND("-",O$1,1)-1))+1)))+(O2008*(1-(2/(VALUE(LEFT(O$1,FIND("-",O$1,1)-1))+1))))))</f>
        <v>0.88122592707372138</v>
      </c>
      <c r="Q2009">
        <f>IF(ROW($E2009)&lt;=VALUE(LEFT(Q$1,FIND("-",Q$1,1)-1)),0,IF(ROW($E2009)=VALUE(LEFT(Q$1,FIND("-",Q$1,1)-1))+1,AVERAGE(INDEX($E:$E,ROW($E2009)-VALUE(LEFT(Q$1,FIND("-",Q$1,1)-1))):$E2009),($E2009*(2/(VALUE(LEFT(Q$1,FIND("-",Q$1,1)-1))+1)))+(Q2008*(1-(2/(VALUE(LEFT(Q$1,FIND("-",Q$1,1)-1))+1))))))</f>
        <v>0.94424925140584204</v>
      </c>
      <c r="R2009">
        <f>IF(ROW($E2009)&lt;=VALUE(LEFT(R$1,FIND("-",R$1,1)-1)),0,IF(ROW($E2009)=VALUE(LEFT(R$1,FIND("-",R$1,1)-1))+1,AVERAGE(INDEX($E:$E,ROW($E2009)-VALUE(LEFT(R$1,FIND("-",R$1,1)-1))):$E2009),($E2009*(2/(VALUE(LEFT(R$1,FIND("-",R$1,1)-1))+1)))+(R2008*(1-(2/(VALUE(LEFT(R$1,FIND("-",R$1,1)-1))+1))))))</f>
        <v>1.000504567505637</v>
      </c>
      <c r="S2009">
        <f t="shared" si="283"/>
        <v>-5.625531609979495E-2</v>
      </c>
      <c r="T2009">
        <f>IF(ROW($E2009)&lt;=MAX(VALUE(LEFT(Q$1,FIND("-",Q$1,1)-1)),VALUE(LEFT(R$1,FIND("-",R$1,1)-1)))+VALUE(LEFT(T$1,FIND("-",T$1,1)-1))-1,0,IF(ROW($E2009)=MAX(VALUE(LEFT(Q$1,FIND("-",Q$1,1)-1)),VALUE(LEFT(R$1,FIND("-",R$1,1)-1)))+VALUE(LEFT(T$1,FIND("-",T$1,1)-1)),AVERAGE(INDEX($S:$S,ROW(S2009)-VALUE(LEFT(T$1,FIND("-",T$1,1)-1))+1):S2009),($S2009*(2/(VALUE(LEFT(T$1,FIND("-",T$1,1)-1))+1)))+(T2008*(1-(2/(VALUE(LEFT(T$1,FIND("-",T$1,1)-1))+1))))))</f>
        <v>-4.9781562177037983E-2</v>
      </c>
      <c r="V2009">
        <f t="shared" si="284"/>
        <v>-5.0000000000000044E-3</v>
      </c>
      <c r="W2009">
        <f>IF(ROW($E2009)&lt;=VALUE(LEFT(W$1,FIND("-",W$1,1)-1))+1,0,IF(ROW($E2008)=VALUE(LEFT(W$1,FIND("-",W$1,1)-1))+1,100-100/(1+ABS((SUMIF(INDEX($V:$V,ROW($V2009)-VALUE(LEFT(W$1,FIND("-",W$1,1)-1))+1):$V2009,"&gt;0",INDEX($V:$V,ROW($V2009)-VALUE(LEFT(W$1,FIND("-",W$1,1)-1))+1):$V2009)/COUNTIF(INDEX($V:$V,ROW($V2009)-VALUE(LEFT(W$1,FIND("-",W$1,1)-1))+1):$V2009,"&gt;0"))/(SUMIF(INDEX($V:$V,ROW($V2009)-VALUE(LEFT(W$1,FIND("-",W$1,1)-1))+1):$V2009,"&lt;0",INDEX($V:$V,ROW($V2009)-VALUE(LEFT(W$1,FIND("-",W$1,1)-1))+1):$V2009)/COUNTIF(INDEX($V:$V,ROW($V2009)-VALUE(LEFT(W$1,FIND("-",W$1,1)-1))+1):$V2009,"&lt;0")))),100-100/(1+ABS((SUMIF(INDEX($V:$V,ROW($V2009)-VALUE(LEFT(W$1,FIND("-",W$1,1)-1))+1):$V2009,"&gt;0",INDEX($V:$V,ROW($V2009)-VALUE(LEFT(W$1,FIND("-",W$1,1)-1))+1):$V2009)/VALUE(LEFT(W$1,FIND("-",W$1,1)-1)))/(SUMIF(INDEX($V:$V,ROW($V2009)-VALUE(LEFT(W$1,FIND("-",W$1,1)-1))+1):$V2009,"&lt;0",INDEX($V:$V,ROW($V2009)-VALUE(LEFT(W$1,FIND("-",W$1,1)-1))+1):$V2009)/VALUE(LEFT(W$1,FIND("-",W$1,1)-1)))))))</f>
        <v>15.624999999999986</v>
      </c>
      <c r="Y2009">
        <f>IF(ROW($E2009)&lt;=VALUE(LEFT(Y$1,FIND("-",Y$1,1)-1)),0,MAX(INDEX(C:C,ROW(C2009)-VALUE(LEFT(Y$1,FIND("-",Y$1,1)-1))+1):C2009))</f>
        <v>1.1100000000000001</v>
      </c>
      <c r="Z2009">
        <f>IF(ROW($E2009)&lt;=VALUE(LEFT(Z$1,FIND("-",Z$1,1)-1)),0,MIN(INDEX(D:D,ROW(D2009)-VALUE(LEFT(Z$1,FIND("-",Z$1,1)-1))+1):D2009))</f>
        <v>0.84</v>
      </c>
      <c r="AA2009">
        <f t="shared" si="288"/>
        <v>18.518518518518526</v>
      </c>
      <c r="AB2009">
        <f>IF(ROW($AA2009)&lt;=VALUE(LEFT(AA$1,FIND("-",AA$1,1)-1))+VALUE(LEFT(AB$1,FIND("-",AB$1,1)-1)-1),0,AVERAGE(INDEX($AA:$AA,ROW($AA2009)-VALUE(LEFT(AB$1,FIND("-",AB$1,1)-1))+1):$AA2009))</f>
        <v>17.50146595033203</v>
      </c>
      <c r="AC2009">
        <f>IF(ROW($AA2009)&lt;=VALUE(LEFT(AA$1,FIND("-",AA$1,1)-1))+VALUE(LEFT(AB$1,FIND("-",AB$1,1)-1)-1)+VALUE(LEFT(AC$1,FIND("-",AC$1,1)-1)-1),0,AVERAGE(INDEX($AB:$AB,ROW($AB2009)-VALUE(LEFT(AC$1,FIND("-",AC$1,1)-1))+1):$AB2009))</f>
        <v>20.043635134207108</v>
      </c>
      <c r="AE2009">
        <f t="shared" si="285"/>
        <v>83945344</v>
      </c>
      <c r="AG2009" t="str">
        <f t="shared" si="287"/>
        <v/>
      </c>
    </row>
    <row r="2010" spans="1:33" x14ac:dyDescent="0.25">
      <c r="A2010" s="6">
        <v>39391</v>
      </c>
      <c r="B2010">
        <v>0.94</v>
      </c>
      <c r="C2010">
        <v>0.99</v>
      </c>
      <c r="D2010">
        <v>0.89</v>
      </c>
      <c r="E2010">
        <v>0.89500000000000002</v>
      </c>
      <c r="F2010">
        <v>0.51598599999999994</v>
      </c>
      <c r="G2010">
        <v>752500</v>
      </c>
      <c r="I2010" t="str">
        <f t="shared" si="280"/>
        <v/>
      </c>
      <c r="J2010" t="str">
        <f t="shared" si="281"/>
        <v>Oversold</v>
      </c>
      <c r="K2010" t="str">
        <f t="shared" si="282"/>
        <v>Oversold Below %D</v>
      </c>
      <c r="M2010" s="11" t="str">
        <f t="shared" si="286"/>
        <v/>
      </c>
      <c r="O2010">
        <f>IF(ROW($E2010)&lt;=VALUE(LEFT(O$1,FIND("-",O$1,1)-1)),0,IF(ROW($E2010)=VALUE(LEFT(O$1,FIND("-",O$1,1)-1))+1,AVERAGE(INDEX($E:$E,ROW($E2010)-VALUE(LEFT(O$1,FIND("-",O$1,1)-1))):$E2010),($E2010*(2/(VALUE(LEFT(O$1,FIND("-",O$1,1)-1))+1)))+(O2009*(1-(2/(VALUE(LEFT(O$1,FIND("-",O$1,1)-1))+1))))))</f>
        <v>0.8813629825257242</v>
      </c>
      <c r="Q2010">
        <f>IF(ROW($E2010)&lt;=VALUE(LEFT(Q$1,FIND("-",Q$1,1)-1)),0,IF(ROW($E2010)=VALUE(LEFT(Q$1,FIND("-",Q$1,1)-1))+1,AVERAGE(INDEX($E:$E,ROW($E2010)-VALUE(LEFT(Q$1,FIND("-",Q$1,1)-1))):$E2010),($E2010*(2/(VALUE(LEFT(Q$1,FIND("-",Q$1,1)-1))+1)))+(Q2009*(1-(2/(VALUE(LEFT(Q$1,FIND("-",Q$1,1)-1))+1))))))</f>
        <v>0.93667244349725087</v>
      </c>
      <c r="R2010">
        <f>IF(ROW($E2010)&lt;=VALUE(LEFT(R$1,FIND("-",R$1,1)-1)),0,IF(ROW($E2010)=VALUE(LEFT(R$1,FIND("-",R$1,1)-1))+1,AVERAGE(INDEX($E:$E,ROW($E2010)-VALUE(LEFT(R$1,FIND("-",R$1,1)-1))):$E2010),($E2010*(2/(VALUE(LEFT(R$1,FIND("-",R$1,1)-1))+1)))+(R2009*(1-(2/(VALUE(LEFT(R$1,FIND("-",R$1,1)-1))+1))))))</f>
        <v>0.99268941435707125</v>
      </c>
      <c r="S2010">
        <f t="shared" si="283"/>
        <v>-5.6016970859820381E-2</v>
      </c>
      <c r="T2010">
        <f>IF(ROW($E2010)&lt;=MAX(VALUE(LEFT(Q$1,FIND("-",Q$1,1)-1)),VALUE(LEFT(R$1,FIND("-",R$1,1)-1)))+VALUE(LEFT(T$1,FIND("-",T$1,1)-1))-1,0,IF(ROW($E2010)=MAX(VALUE(LEFT(Q$1,FIND("-",Q$1,1)-1)),VALUE(LEFT(R$1,FIND("-",R$1,1)-1)))+VALUE(LEFT(T$1,FIND("-",T$1,1)-1)),AVERAGE(INDEX($S:$S,ROW(S2010)-VALUE(LEFT(T$1,FIND("-",T$1,1)-1))+1):S2010),($S2010*(2/(VALUE(LEFT(T$1,FIND("-",T$1,1)-1))+1)))+(T2009*(1-(2/(VALUE(LEFT(T$1,FIND("-",T$1,1)-1))+1))))))</f>
        <v>-5.1028643913594463E-2</v>
      </c>
      <c r="V2010">
        <f t="shared" si="284"/>
        <v>5.0000000000000044E-3</v>
      </c>
      <c r="W2010">
        <f>IF(ROW($E2010)&lt;=VALUE(LEFT(W$1,FIND("-",W$1,1)-1))+1,0,IF(ROW($E2009)=VALUE(LEFT(W$1,FIND("-",W$1,1)-1))+1,100-100/(1+ABS((SUMIF(INDEX($V:$V,ROW($V2010)-VALUE(LEFT(W$1,FIND("-",W$1,1)-1))+1):$V2010,"&gt;0",INDEX($V:$V,ROW($V2010)-VALUE(LEFT(W$1,FIND("-",W$1,1)-1))+1):$V2010)/COUNTIF(INDEX($V:$V,ROW($V2010)-VALUE(LEFT(W$1,FIND("-",W$1,1)-1))+1):$V2010,"&gt;0"))/(SUMIF(INDEX($V:$V,ROW($V2010)-VALUE(LEFT(W$1,FIND("-",W$1,1)-1))+1):$V2010,"&lt;0",INDEX($V:$V,ROW($V2010)-VALUE(LEFT(W$1,FIND("-",W$1,1)-1))+1):$V2010)/COUNTIF(INDEX($V:$V,ROW($V2010)-VALUE(LEFT(W$1,FIND("-",W$1,1)-1))+1):$V2010,"&lt;0")))),100-100/(1+ABS((SUMIF(INDEX($V:$V,ROW($V2010)-VALUE(LEFT(W$1,FIND("-",W$1,1)-1))+1):$V2010,"&gt;0",INDEX($V:$V,ROW($V2010)-VALUE(LEFT(W$1,FIND("-",W$1,1)-1))+1):$V2010)/VALUE(LEFT(W$1,FIND("-",W$1,1)-1)))/(SUMIF(INDEX($V:$V,ROW($V2010)-VALUE(LEFT(W$1,FIND("-",W$1,1)-1))+1):$V2010,"&lt;0",INDEX($V:$V,ROW($V2010)-VALUE(LEFT(W$1,FIND("-",W$1,1)-1))+1):$V2010)/VALUE(LEFT(W$1,FIND("-",W$1,1)-1)))))))</f>
        <v>22.448979591836718</v>
      </c>
      <c r="Y2010">
        <f>IF(ROW($E2010)&lt;=VALUE(LEFT(Y$1,FIND("-",Y$1,1)-1)),0,MAX(INDEX(C:C,ROW(C2010)-VALUE(LEFT(Y$1,FIND("-",Y$1,1)-1))+1):C2010))</f>
        <v>1.05</v>
      </c>
      <c r="Z2010">
        <f>IF(ROW($E2010)&lt;=VALUE(LEFT(Z$1,FIND("-",Z$1,1)-1)),0,MIN(INDEX(D:D,ROW(D2010)-VALUE(LEFT(Z$1,FIND("-",Z$1,1)-1))+1):D2010))</f>
        <v>0.84</v>
      </c>
      <c r="AA2010">
        <f t="shared" si="288"/>
        <v>26.190476190476204</v>
      </c>
      <c r="AB2010">
        <f>IF(ROW($AA2010)&lt;=VALUE(LEFT(AA$1,FIND("-",AA$1,1)-1))+VALUE(LEFT(AB$1,FIND("-",AB$1,1)-1)-1),0,AVERAGE(INDEX($AA:$AA,ROW($AA2010)-VALUE(LEFT(AB$1,FIND("-",AB$1,1)-1))+1):$AA2010))</f>
        <v>19.727559639840354</v>
      </c>
      <c r="AC2010">
        <f>IF(ROW($AA2010)&lt;=VALUE(LEFT(AA$1,FIND("-",AA$1,1)-1))+VALUE(LEFT(AB$1,FIND("-",AB$1,1)-1)-1)+VALUE(LEFT(AC$1,FIND("-",AC$1,1)-1)-1),0,AVERAGE(INDEX($AB:$AB,ROW($AB2010)-VALUE(LEFT(AC$1,FIND("-",AC$1,1)-1))+1):$AB2010))</f>
        <v>18.760409756701311</v>
      </c>
      <c r="AE2010">
        <f t="shared" si="285"/>
        <v>84697844</v>
      </c>
      <c r="AG2010" t="str">
        <f t="shared" si="287"/>
        <v/>
      </c>
    </row>
    <row r="2011" spans="1:33" x14ac:dyDescent="0.25">
      <c r="A2011" s="6">
        <v>39392</v>
      </c>
      <c r="B2011">
        <v>0.91</v>
      </c>
      <c r="C2011">
        <v>0.91</v>
      </c>
      <c r="D2011">
        <v>0.89</v>
      </c>
      <c r="E2011">
        <v>0.9</v>
      </c>
      <c r="F2011">
        <v>0.51886900000000002</v>
      </c>
      <c r="G2011">
        <v>152300</v>
      </c>
      <c r="I2011" t="str">
        <f t="shared" si="280"/>
        <v/>
      </c>
      <c r="J2011" t="str">
        <f t="shared" si="281"/>
        <v>Oversold</v>
      </c>
      <c r="K2011" t="str">
        <f t="shared" si="282"/>
        <v>Buy</v>
      </c>
      <c r="M2011" s="11" t="str">
        <f t="shared" si="286"/>
        <v>Buy</v>
      </c>
      <c r="O2011">
        <f>IF(ROW($E2011)&lt;=VALUE(LEFT(O$1,FIND("-",O$1,1)-1)),0,IF(ROW($E2011)=VALUE(LEFT(O$1,FIND("-",O$1,1)-1))+1,AVERAGE(INDEX($E:$E,ROW($E2011)-VALUE(LEFT(O$1,FIND("-",O$1,1)-1))):$E2011),($E2011*(2/(VALUE(LEFT(O$1,FIND("-",O$1,1)-1))+1)))+(O2010*(1-(2/(VALUE(LEFT(O$1,FIND("-",O$1,1)-1))+1))))))</f>
        <v>0.88154842548566725</v>
      </c>
      <c r="Q2011">
        <f>IF(ROW($E2011)&lt;=VALUE(LEFT(Q$1,FIND("-",Q$1,1)-1)),0,IF(ROW($E2011)=VALUE(LEFT(Q$1,FIND("-",Q$1,1)-1))+1,AVERAGE(INDEX($E:$E,ROW($E2011)-VALUE(LEFT(Q$1,FIND("-",Q$1,1)-1))):$E2011),($E2011*(2/(VALUE(LEFT(Q$1,FIND("-",Q$1,1)-1))+1)))+(Q2010*(1-(2/(VALUE(LEFT(Q$1,FIND("-",Q$1,1)-1))+1))))))</f>
        <v>0.9310305291130585</v>
      </c>
      <c r="R2011">
        <f>IF(ROW($E2011)&lt;=VALUE(LEFT(R$1,FIND("-",R$1,1)-1)),0,IF(ROW($E2011)=VALUE(LEFT(R$1,FIND("-",R$1,1)-1))+1,AVERAGE(INDEX($E:$E,ROW($E2011)-VALUE(LEFT(R$1,FIND("-",R$1,1)-1))):$E2011),($E2011*(2/(VALUE(LEFT(R$1,FIND("-",R$1,1)-1))+1)))+(R2010*(1-(2/(VALUE(LEFT(R$1,FIND("-",R$1,1)-1))+1))))))</f>
        <v>0.98582353181210303</v>
      </c>
      <c r="S2011">
        <f t="shared" si="283"/>
        <v>-5.4793002699044524E-2</v>
      </c>
      <c r="T2011">
        <f>IF(ROW($E2011)&lt;=MAX(VALUE(LEFT(Q$1,FIND("-",Q$1,1)-1)),VALUE(LEFT(R$1,FIND("-",R$1,1)-1)))+VALUE(LEFT(T$1,FIND("-",T$1,1)-1))-1,0,IF(ROW($E2011)=MAX(VALUE(LEFT(Q$1,FIND("-",Q$1,1)-1)),VALUE(LEFT(R$1,FIND("-",R$1,1)-1)))+VALUE(LEFT(T$1,FIND("-",T$1,1)-1)),AVERAGE(INDEX($S:$S,ROW(S2011)-VALUE(LEFT(T$1,FIND("-",T$1,1)-1))+1):S2011),($S2011*(2/(VALUE(LEFT(T$1,FIND("-",T$1,1)-1))+1)))+(T2010*(1-(2/(VALUE(LEFT(T$1,FIND("-",T$1,1)-1))+1))))))</f>
        <v>-5.178151567068448E-2</v>
      </c>
      <c r="V2011">
        <f t="shared" si="284"/>
        <v>5.0000000000000044E-3</v>
      </c>
      <c r="W2011">
        <f>IF(ROW($E2011)&lt;=VALUE(LEFT(W$1,FIND("-",W$1,1)-1))+1,0,IF(ROW($E2010)=VALUE(LEFT(W$1,FIND("-",W$1,1)-1))+1,100-100/(1+ABS((SUMIF(INDEX($V:$V,ROW($V2011)-VALUE(LEFT(W$1,FIND("-",W$1,1)-1))+1):$V2011,"&gt;0",INDEX($V:$V,ROW($V2011)-VALUE(LEFT(W$1,FIND("-",W$1,1)-1))+1):$V2011)/COUNTIF(INDEX($V:$V,ROW($V2011)-VALUE(LEFT(W$1,FIND("-",W$1,1)-1))+1):$V2011,"&gt;0"))/(SUMIF(INDEX($V:$V,ROW($V2011)-VALUE(LEFT(W$1,FIND("-",W$1,1)-1))+1):$V2011,"&lt;0",INDEX($V:$V,ROW($V2011)-VALUE(LEFT(W$1,FIND("-",W$1,1)-1))+1):$V2011)/COUNTIF(INDEX($V:$V,ROW($V2011)-VALUE(LEFT(W$1,FIND("-",W$1,1)-1))+1):$V2011,"&lt;0")))),100-100/(1+ABS((SUMIF(INDEX($V:$V,ROW($V2011)-VALUE(LEFT(W$1,FIND("-",W$1,1)-1))+1):$V2011,"&gt;0",INDEX($V:$V,ROW($V2011)-VALUE(LEFT(W$1,FIND("-",W$1,1)-1))+1):$V2011)/VALUE(LEFT(W$1,FIND("-",W$1,1)-1)))/(SUMIF(INDEX($V:$V,ROW($V2011)-VALUE(LEFT(W$1,FIND("-",W$1,1)-1))+1):$V2011,"&lt;0",INDEX($V:$V,ROW($V2011)-VALUE(LEFT(W$1,FIND("-",W$1,1)-1))+1):$V2011)/VALUE(LEFT(W$1,FIND("-",W$1,1)-1)))))))</f>
        <v>26.086956521739125</v>
      </c>
      <c r="Y2011">
        <f>IF(ROW($E2011)&lt;=VALUE(LEFT(Y$1,FIND("-",Y$1,1)-1)),0,MAX(INDEX(C:C,ROW(C2011)-VALUE(LEFT(Y$1,FIND("-",Y$1,1)-1))+1):C2011))</f>
        <v>1.01</v>
      </c>
      <c r="Z2011">
        <f>IF(ROW($E2011)&lt;=VALUE(LEFT(Z$1,FIND("-",Z$1,1)-1)),0,MIN(INDEX(D:D,ROW(D2011)-VALUE(LEFT(Z$1,FIND("-",Z$1,1)-1))+1):D2011))</f>
        <v>0.84</v>
      </c>
      <c r="AA2011">
        <f t="shared" si="288"/>
        <v>35.294117647058847</v>
      </c>
      <c r="AB2011">
        <f>IF(ROW($AA2011)&lt;=VALUE(LEFT(AA$1,FIND("-",AA$1,1)-1))+VALUE(LEFT(AB$1,FIND("-",AB$1,1)-1)-1),0,AVERAGE(INDEX($AA:$AA,ROW($AA2011)-VALUE(LEFT(AB$1,FIND("-",AB$1,1)-1))+1):$AA2011))</f>
        <v>26.667704118684526</v>
      </c>
      <c r="AC2011">
        <f>IF(ROW($AA2011)&lt;=VALUE(LEFT(AA$1,FIND("-",AA$1,1)-1))+VALUE(LEFT(AB$1,FIND("-",AB$1,1)-1)-1)+VALUE(LEFT(AC$1,FIND("-",AC$1,1)-1)-1),0,AVERAGE(INDEX($AB:$AB,ROW($AB2011)-VALUE(LEFT(AC$1,FIND("-",AC$1,1)-1))+1):$AB2011))</f>
        <v>21.298909902952303</v>
      </c>
      <c r="AE2011">
        <f t="shared" si="285"/>
        <v>84850144</v>
      </c>
      <c r="AG2011" t="str">
        <f t="shared" si="287"/>
        <v>Buy</v>
      </c>
    </row>
    <row r="2012" spans="1:33" x14ac:dyDescent="0.25">
      <c r="A2012" s="6">
        <v>39393</v>
      </c>
      <c r="B2012">
        <v>0.91</v>
      </c>
      <c r="C2012">
        <v>0.93500000000000005</v>
      </c>
      <c r="D2012">
        <v>0.89500000000000002</v>
      </c>
      <c r="E2012">
        <v>0.9</v>
      </c>
      <c r="F2012">
        <v>0.51886900000000002</v>
      </c>
      <c r="G2012">
        <v>421000</v>
      </c>
      <c r="I2012" t="str">
        <f t="shared" si="280"/>
        <v/>
      </c>
      <c r="J2012" t="str">
        <f t="shared" si="281"/>
        <v/>
      </c>
      <c r="K2012" t="str">
        <f t="shared" si="282"/>
        <v/>
      </c>
      <c r="M2012" s="11" t="str">
        <f t="shared" si="286"/>
        <v/>
      </c>
      <c r="O2012">
        <f>IF(ROW($E2012)&lt;=VALUE(LEFT(O$1,FIND("-",O$1,1)-1)),0,IF(ROW($E2012)=VALUE(LEFT(O$1,FIND("-",O$1,1)-1))+1,AVERAGE(INDEX($E:$E,ROW($E2012)-VALUE(LEFT(O$1,FIND("-",O$1,1)-1))):$E2012),($E2012*(2/(VALUE(LEFT(O$1,FIND("-",O$1,1)-1))+1)))+(O2011*(1-(2/(VALUE(LEFT(O$1,FIND("-",O$1,1)-1))+1))))))</f>
        <v>0.88173202324202882</v>
      </c>
      <c r="Q2012">
        <f>IF(ROW($E2012)&lt;=VALUE(LEFT(Q$1,FIND("-",Q$1,1)-1)),0,IF(ROW($E2012)=VALUE(LEFT(Q$1,FIND("-",Q$1,1)-1))+1,AVERAGE(INDEX($E:$E,ROW($E2012)-VALUE(LEFT(Q$1,FIND("-",Q$1,1)-1))):$E2012),($E2012*(2/(VALUE(LEFT(Q$1,FIND("-",Q$1,1)-1))+1)))+(Q2011*(1-(2/(VALUE(LEFT(Q$1,FIND("-",Q$1,1)-1))+1))))))</f>
        <v>0.92625660155720335</v>
      </c>
      <c r="R2012">
        <f>IF(ROW($E2012)&lt;=VALUE(LEFT(R$1,FIND("-",R$1,1)-1)),0,IF(ROW($E2012)=VALUE(LEFT(R$1,FIND("-",R$1,1)-1))+1,AVERAGE(INDEX($E:$E,ROW($E2012)-VALUE(LEFT(R$1,FIND("-",R$1,1)-1))):$E2012),($E2012*(2/(VALUE(LEFT(R$1,FIND("-",R$1,1)-1))+1)))+(R2011*(1-(2/(VALUE(LEFT(R$1,FIND("-",R$1,1)-1))+1))))))</f>
        <v>0.97946623315935466</v>
      </c>
      <c r="S2012">
        <f t="shared" si="283"/>
        <v>-5.3209631602151308E-2</v>
      </c>
      <c r="T2012">
        <f>IF(ROW($E2012)&lt;=MAX(VALUE(LEFT(Q$1,FIND("-",Q$1,1)-1)),VALUE(LEFT(R$1,FIND("-",R$1,1)-1)))+VALUE(LEFT(T$1,FIND("-",T$1,1)-1))-1,0,IF(ROW($E2012)=MAX(VALUE(LEFT(Q$1,FIND("-",Q$1,1)-1)),VALUE(LEFT(R$1,FIND("-",R$1,1)-1)))+VALUE(LEFT(T$1,FIND("-",T$1,1)-1)),AVERAGE(INDEX($S:$S,ROW(S2012)-VALUE(LEFT(T$1,FIND("-",T$1,1)-1))+1):S2012),($S2012*(2/(VALUE(LEFT(T$1,FIND("-",T$1,1)-1))+1)))+(T2011*(1-(2/(VALUE(LEFT(T$1,FIND("-",T$1,1)-1))+1))))))</f>
        <v>-5.2067138856977849E-2</v>
      </c>
      <c r="V2012">
        <f t="shared" si="284"/>
        <v>0</v>
      </c>
      <c r="W2012">
        <f>IF(ROW($E2012)&lt;=VALUE(LEFT(W$1,FIND("-",W$1,1)-1))+1,0,IF(ROW($E2011)=VALUE(LEFT(W$1,FIND("-",W$1,1)-1))+1,100-100/(1+ABS((SUMIF(INDEX($V:$V,ROW($V2012)-VALUE(LEFT(W$1,FIND("-",W$1,1)-1))+1):$V2012,"&gt;0",INDEX($V:$V,ROW($V2012)-VALUE(LEFT(W$1,FIND("-",W$1,1)-1))+1):$V2012)/COUNTIF(INDEX($V:$V,ROW($V2012)-VALUE(LEFT(W$1,FIND("-",W$1,1)-1))+1):$V2012,"&gt;0"))/(SUMIF(INDEX($V:$V,ROW($V2012)-VALUE(LEFT(W$1,FIND("-",W$1,1)-1))+1):$V2012,"&lt;0",INDEX($V:$V,ROW($V2012)-VALUE(LEFT(W$1,FIND("-",W$1,1)-1))+1):$V2012)/COUNTIF(INDEX($V:$V,ROW($V2012)-VALUE(LEFT(W$1,FIND("-",W$1,1)-1))+1):$V2012,"&lt;0")))),100-100/(1+ABS((SUMIF(INDEX($V:$V,ROW($V2012)-VALUE(LEFT(W$1,FIND("-",W$1,1)-1))+1):$V2012,"&gt;0",INDEX($V:$V,ROW($V2012)-VALUE(LEFT(W$1,FIND("-",W$1,1)-1))+1):$V2012)/VALUE(LEFT(W$1,FIND("-",W$1,1)-1)))/(SUMIF(INDEX($V:$V,ROW($V2012)-VALUE(LEFT(W$1,FIND("-",W$1,1)-1))+1):$V2012,"&lt;0",INDEX($V:$V,ROW($V2012)-VALUE(LEFT(W$1,FIND("-",W$1,1)-1))+1):$V2012)/VALUE(LEFT(W$1,FIND("-",W$1,1)-1)))))))</f>
        <v>33.333333333333329</v>
      </c>
      <c r="Y2012">
        <f>IF(ROW($E2012)&lt;=VALUE(LEFT(Y$1,FIND("-",Y$1,1)-1)),0,MAX(INDEX(C:C,ROW(C2012)-VALUE(LEFT(Y$1,FIND("-",Y$1,1)-1))+1):C2012))</f>
        <v>0.99</v>
      </c>
      <c r="Z2012">
        <f>IF(ROW($E2012)&lt;=VALUE(LEFT(Z$1,FIND("-",Z$1,1)-1)),0,MIN(INDEX(D:D,ROW(D2012)-VALUE(LEFT(Z$1,FIND("-",Z$1,1)-1))+1):D2012))</f>
        <v>0.84</v>
      </c>
      <c r="AA2012">
        <f t="shared" si="288"/>
        <v>40.000000000000028</v>
      </c>
      <c r="AB2012">
        <f>IF(ROW($AA2012)&lt;=VALUE(LEFT(AA$1,FIND("-",AA$1,1)-1))+VALUE(LEFT(AB$1,FIND("-",AB$1,1)-1)-1),0,AVERAGE(INDEX($AA:$AA,ROW($AA2012)-VALUE(LEFT(AB$1,FIND("-",AB$1,1)-1))+1):$AA2012))</f>
        <v>33.828197945845027</v>
      </c>
      <c r="AC2012">
        <f>IF(ROW($AA2012)&lt;=VALUE(LEFT(AA$1,FIND("-",AA$1,1)-1))+VALUE(LEFT(AB$1,FIND("-",AB$1,1)-1)-1)+VALUE(LEFT(AC$1,FIND("-",AC$1,1)-1)-1),0,AVERAGE(INDEX($AB:$AB,ROW($AB2012)-VALUE(LEFT(AC$1,FIND("-",AC$1,1)-1))+1):$AB2012))</f>
        <v>26.741153901456631</v>
      </c>
      <c r="AE2012">
        <f t="shared" si="285"/>
        <v>84850144</v>
      </c>
      <c r="AG2012" t="str">
        <f t="shared" si="287"/>
        <v/>
      </c>
    </row>
    <row r="2013" spans="1:33" x14ac:dyDescent="0.25">
      <c r="A2013" s="6">
        <v>39395</v>
      </c>
      <c r="B2013">
        <v>0.91500000000000004</v>
      </c>
      <c r="C2013">
        <v>0.91500000000000004</v>
      </c>
      <c r="D2013">
        <v>0.89500000000000002</v>
      </c>
      <c r="E2013">
        <v>0.9</v>
      </c>
      <c r="F2013">
        <v>0.51886900000000002</v>
      </c>
      <c r="G2013">
        <v>248000</v>
      </c>
      <c r="I2013" t="str">
        <f t="shared" si="280"/>
        <v>Bullish</v>
      </c>
      <c r="J2013" t="str">
        <f t="shared" si="281"/>
        <v/>
      </c>
      <c r="K2013" t="str">
        <f t="shared" si="282"/>
        <v/>
      </c>
      <c r="M2013" s="11" t="str">
        <f t="shared" si="286"/>
        <v/>
      </c>
      <c r="O2013">
        <f>IF(ROW($E2013)&lt;=VALUE(LEFT(O$1,FIND("-",O$1,1)-1)),0,IF(ROW($E2013)=VALUE(LEFT(O$1,FIND("-",O$1,1)-1))+1,AVERAGE(INDEX($E:$E,ROW($E2013)-VALUE(LEFT(O$1,FIND("-",O$1,1)-1))):$E2013),($E2013*(2/(VALUE(LEFT(O$1,FIND("-",O$1,1)-1))+1)))+(O2012*(1-(2/(VALUE(LEFT(O$1,FIND("-",O$1,1)-1))+1))))))</f>
        <v>0.88191379415504345</v>
      </c>
      <c r="Q2013">
        <f>IF(ROW($E2013)&lt;=VALUE(LEFT(Q$1,FIND("-",Q$1,1)-1)),0,IF(ROW($E2013)=VALUE(LEFT(Q$1,FIND("-",Q$1,1)-1))+1,AVERAGE(INDEX($E:$E,ROW($E2013)-VALUE(LEFT(Q$1,FIND("-",Q$1,1)-1))):$E2013),($E2013*(2/(VALUE(LEFT(Q$1,FIND("-",Q$1,1)-1))+1)))+(Q2012*(1-(2/(VALUE(LEFT(Q$1,FIND("-",Q$1,1)-1))+1))))))</f>
        <v>0.92221712439455672</v>
      </c>
      <c r="R2013">
        <f>IF(ROW($E2013)&lt;=VALUE(LEFT(R$1,FIND("-",R$1,1)-1)),0,IF(ROW($E2013)=VALUE(LEFT(R$1,FIND("-",R$1,1)-1))+1,AVERAGE(INDEX($E:$E,ROW($E2013)-VALUE(LEFT(R$1,FIND("-",R$1,1)-1))):$E2013),($E2013*(2/(VALUE(LEFT(R$1,FIND("-",R$1,1)-1))+1)))+(R2012*(1-(2/(VALUE(LEFT(R$1,FIND("-",R$1,1)-1))+1))))))</f>
        <v>0.97357984551792098</v>
      </c>
      <c r="S2013">
        <f t="shared" si="283"/>
        <v>-5.1362721123364263E-2</v>
      </c>
      <c r="T2013">
        <f>IF(ROW($E2013)&lt;=MAX(VALUE(LEFT(Q$1,FIND("-",Q$1,1)-1)),VALUE(LEFT(R$1,FIND("-",R$1,1)-1)))+VALUE(LEFT(T$1,FIND("-",T$1,1)-1))-1,0,IF(ROW($E2013)=MAX(VALUE(LEFT(Q$1,FIND("-",Q$1,1)-1)),VALUE(LEFT(R$1,FIND("-",R$1,1)-1)))+VALUE(LEFT(T$1,FIND("-",T$1,1)-1)),AVERAGE(INDEX($S:$S,ROW(S2013)-VALUE(LEFT(T$1,FIND("-",T$1,1)-1))+1):S2013),($S2013*(2/(VALUE(LEFT(T$1,FIND("-",T$1,1)-1))+1)))+(T2012*(1-(2/(VALUE(LEFT(T$1,FIND("-",T$1,1)-1))+1))))))</f>
        <v>-5.1926255310255132E-2</v>
      </c>
      <c r="V2013">
        <f t="shared" si="284"/>
        <v>0</v>
      </c>
      <c r="W2013">
        <f>IF(ROW($E2013)&lt;=VALUE(LEFT(W$1,FIND("-",W$1,1)-1))+1,0,IF(ROW($E2012)=VALUE(LEFT(W$1,FIND("-",W$1,1)-1))+1,100-100/(1+ABS((SUMIF(INDEX($V:$V,ROW($V2013)-VALUE(LEFT(W$1,FIND("-",W$1,1)-1))+1):$V2013,"&gt;0",INDEX($V:$V,ROW($V2013)-VALUE(LEFT(W$1,FIND("-",W$1,1)-1))+1):$V2013)/COUNTIF(INDEX($V:$V,ROW($V2013)-VALUE(LEFT(W$1,FIND("-",W$1,1)-1))+1):$V2013,"&gt;0"))/(SUMIF(INDEX($V:$V,ROW($V2013)-VALUE(LEFT(W$1,FIND("-",W$1,1)-1))+1):$V2013,"&lt;0",INDEX($V:$V,ROW($V2013)-VALUE(LEFT(W$1,FIND("-",W$1,1)-1))+1):$V2013)/COUNTIF(INDEX($V:$V,ROW($V2013)-VALUE(LEFT(W$1,FIND("-",W$1,1)-1))+1):$V2013,"&lt;0")))),100-100/(1+ABS((SUMIF(INDEX($V:$V,ROW($V2013)-VALUE(LEFT(W$1,FIND("-",W$1,1)-1))+1):$V2013,"&gt;0",INDEX($V:$V,ROW($V2013)-VALUE(LEFT(W$1,FIND("-",W$1,1)-1))+1):$V2013)/VALUE(LEFT(W$1,FIND("-",W$1,1)-1)))/(SUMIF(INDEX($V:$V,ROW($V2013)-VALUE(LEFT(W$1,FIND("-",W$1,1)-1))+1):$V2013,"&lt;0",INDEX($V:$V,ROW($V2013)-VALUE(LEFT(W$1,FIND("-",W$1,1)-1))+1):$V2013)/VALUE(LEFT(W$1,FIND("-",W$1,1)-1)))))))</f>
        <v>44.444444444444436</v>
      </c>
      <c r="Y2013">
        <f>IF(ROW($E2013)&lt;=VALUE(LEFT(Y$1,FIND("-",Y$1,1)-1)),0,MAX(INDEX(C:C,ROW(C2013)-VALUE(LEFT(Y$1,FIND("-",Y$1,1)-1))+1):C2013))</f>
        <v>0.99</v>
      </c>
      <c r="Z2013">
        <f>IF(ROW($E2013)&lt;=VALUE(LEFT(Z$1,FIND("-",Z$1,1)-1)),0,MIN(INDEX(D:D,ROW(D2013)-VALUE(LEFT(Z$1,FIND("-",Z$1,1)-1))+1):D2013))</f>
        <v>0.84</v>
      </c>
      <c r="AA2013">
        <f t="shared" si="288"/>
        <v>40.000000000000028</v>
      </c>
      <c r="AB2013">
        <f>IF(ROW($AA2013)&lt;=VALUE(LEFT(AA$1,FIND("-",AA$1,1)-1))+VALUE(LEFT(AB$1,FIND("-",AB$1,1)-1)-1),0,AVERAGE(INDEX($AA:$AA,ROW($AA2013)-VALUE(LEFT(AB$1,FIND("-",AB$1,1)-1))+1):$AA2013))</f>
        <v>38.431372549019635</v>
      </c>
      <c r="AC2013">
        <f>IF(ROW($AA2013)&lt;=VALUE(LEFT(AA$1,FIND("-",AA$1,1)-1))+VALUE(LEFT(AB$1,FIND("-",AB$1,1)-1)-1)+VALUE(LEFT(AC$1,FIND("-",AC$1,1)-1)-1),0,AVERAGE(INDEX($AB:$AB,ROW($AB2013)-VALUE(LEFT(AC$1,FIND("-",AC$1,1)-1))+1):$AB2013))</f>
        <v>32.975758204516396</v>
      </c>
      <c r="AE2013">
        <f t="shared" si="285"/>
        <v>84850144</v>
      </c>
      <c r="AG2013" t="str">
        <f t="shared" si="287"/>
        <v/>
      </c>
    </row>
    <row r="2014" spans="1:33" x14ac:dyDescent="0.25">
      <c r="A2014" s="6">
        <v>39398</v>
      </c>
      <c r="B2014">
        <v>0.89</v>
      </c>
      <c r="C2014">
        <v>0.89500000000000002</v>
      </c>
      <c r="D2014">
        <v>0.88500000000000001</v>
      </c>
      <c r="E2014">
        <v>0.89500000000000002</v>
      </c>
      <c r="F2014">
        <v>0.51598599999999994</v>
      </c>
      <c r="G2014">
        <v>186900</v>
      </c>
      <c r="I2014" t="str">
        <f t="shared" si="280"/>
        <v/>
      </c>
      <c r="J2014" t="str">
        <f t="shared" si="281"/>
        <v/>
      </c>
      <c r="K2014" t="str">
        <f t="shared" si="282"/>
        <v/>
      </c>
      <c r="M2014" s="11" t="str">
        <f t="shared" si="286"/>
        <v/>
      </c>
      <c r="O2014">
        <f>IF(ROW($E2014)&lt;=VALUE(LEFT(O$1,FIND("-",O$1,1)-1)),0,IF(ROW($E2014)=VALUE(LEFT(O$1,FIND("-",O$1,1)-1))+1,AVERAGE(INDEX($E:$E,ROW($E2014)-VALUE(LEFT(O$1,FIND("-",O$1,1)-1))):$E2014),($E2014*(2/(VALUE(LEFT(O$1,FIND("-",O$1,1)-1))+1)))+(O2013*(1-(2/(VALUE(LEFT(O$1,FIND("-",O$1,1)-1))+1))))))</f>
        <v>0.88204400515847592</v>
      </c>
      <c r="Q2014">
        <f>IF(ROW($E2014)&lt;=VALUE(LEFT(Q$1,FIND("-",Q$1,1)-1)),0,IF(ROW($E2014)=VALUE(LEFT(Q$1,FIND("-",Q$1,1)-1))+1,AVERAGE(INDEX($E:$E,ROW($E2014)-VALUE(LEFT(Q$1,FIND("-",Q$1,1)-1))):$E2014),($E2014*(2/(VALUE(LEFT(Q$1,FIND("-",Q$1,1)-1))+1)))+(Q2013*(1-(2/(VALUE(LEFT(Q$1,FIND("-",Q$1,1)-1))+1))))))</f>
        <v>0.91802987448770179</v>
      </c>
      <c r="R2014">
        <f>IF(ROW($E2014)&lt;=VALUE(LEFT(R$1,FIND("-",R$1,1)-1)),0,IF(ROW($E2014)=VALUE(LEFT(R$1,FIND("-",R$1,1)-1))+1,AVERAGE(INDEX($E:$E,ROW($E2014)-VALUE(LEFT(R$1,FIND("-",R$1,1)-1))):$E2014),($E2014*(2/(VALUE(LEFT(R$1,FIND("-",R$1,1)-1))+1)))+(R2013*(1-(2/(VALUE(LEFT(R$1,FIND("-",R$1,1)-1))+1))))))</f>
        <v>0.9677591162202972</v>
      </c>
      <c r="S2014">
        <f t="shared" si="283"/>
        <v>-4.9729241732595408E-2</v>
      </c>
      <c r="T2014">
        <f>IF(ROW($E2014)&lt;=MAX(VALUE(LEFT(Q$1,FIND("-",Q$1,1)-1)),VALUE(LEFT(R$1,FIND("-",R$1,1)-1)))+VALUE(LEFT(T$1,FIND("-",T$1,1)-1))-1,0,IF(ROW($E2014)=MAX(VALUE(LEFT(Q$1,FIND("-",Q$1,1)-1)),VALUE(LEFT(R$1,FIND("-",R$1,1)-1)))+VALUE(LEFT(T$1,FIND("-",T$1,1)-1)),AVERAGE(INDEX($S:$S,ROW(S2014)-VALUE(LEFT(T$1,FIND("-",T$1,1)-1))+1):S2014),($S2014*(2/(VALUE(LEFT(T$1,FIND("-",T$1,1)-1))+1)))+(T2013*(1-(2/(VALUE(LEFT(T$1,FIND("-",T$1,1)-1))+1))))))</f>
        <v>-5.1486852594723194E-2</v>
      </c>
      <c r="V2014">
        <f t="shared" si="284"/>
        <v>-5.0000000000000044E-3</v>
      </c>
      <c r="W2014">
        <f>IF(ROW($E2014)&lt;=VALUE(LEFT(W$1,FIND("-",W$1,1)-1))+1,0,IF(ROW($E2013)=VALUE(LEFT(W$1,FIND("-",W$1,1)-1))+1,100-100/(1+ABS((SUMIF(INDEX($V:$V,ROW($V2014)-VALUE(LEFT(W$1,FIND("-",W$1,1)-1))+1):$V2014,"&gt;0",INDEX($V:$V,ROW($V2014)-VALUE(LEFT(W$1,FIND("-",W$1,1)-1))+1):$V2014)/COUNTIF(INDEX($V:$V,ROW($V2014)-VALUE(LEFT(W$1,FIND("-",W$1,1)-1))+1):$V2014,"&gt;0"))/(SUMIF(INDEX($V:$V,ROW($V2014)-VALUE(LEFT(W$1,FIND("-",W$1,1)-1))+1):$V2014,"&lt;0",INDEX($V:$V,ROW($V2014)-VALUE(LEFT(W$1,FIND("-",W$1,1)-1))+1):$V2014)/COUNTIF(INDEX($V:$V,ROW($V2014)-VALUE(LEFT(W$1,FIND("-",W$1,1)-1))+1):$V2014,"&lt;0")))),100-100/(1+ABS((SUMIF(INDEX($V:$V,ROW($V2014)-VALUE(LEFT(W$1,FIND("-",W$1,1)-1))+1):$V2014,"&gt;0",INDEX($V:$V,ROW($V2014)-VALUE(LEFT(W$1,FIND("-",W$1,1)-1))+1):$V2014)/VALUE(LEFT(W$1,FIND("-",W$1,1)-1)))/(SUMIF(INDEX($V:$V,ROW($V2014)-VALUE(LEFT(W$1,FIND("-",W$1,1)-1))+1):$V2014,"&lt;0",INDEX($V:$V,ROW($V2014)-VALUE(LEFT(W$1,FIND("-",W$1,1)-1))+1):$V2014)/VALUE(LEFT(W$1,FIND("-",W$1,1)-1)))))))</f>
        <v>44.444444444444436</v>
      </c>
      <c r="Y2014">
        <f>IF(ROW($E2014)&lt;=VALUE(LEFT(Y$1,FIND("-",Y$1,1)-1)),0,MAX(INDEX(C:C,ROW(C2014)-VALUE(LEFT(Y$1,FIND("-",Y$1,1)-1))+1):C2014))</f>
        <v>0.99</v>
      </c>
      <c r="Z2014">
        <f>IF(ROW($E2014)&lt;=VALUE(LEFT(Z$1,FIND("-",Z$1,1)-1)),0,MIN(INDEX(D:D,ROW(D2014)-VALUE(LEFT(Z$1,FIND("-",Z$1,1)-1))+1):D2014))</f>
        <v>0.87</v>
      </c>
      <c r="AA2014">
        <f t="shared" si="288"/>
        <v>20.833333333333353</v>
      </c>
      <c r="AB2014">
        <f>IF(ROW($AA2014)&lt;=VALUE(LEFT(AA$1,FIND("-",AA$1,1)-1))+VALUE(LEFT(AB$1,FIND("-",AB$1,1)-1)-1),0,AVERAGE(INDEX($AA:$AA,ROW($AA2014)-VALUE(LEFT(AB$1,FIND("-",AB$1,1)-1))+1):$AA2014))</f>
        <v>33.611111111111136</v>
      </c>
      <c r="AC2014">
        <f>IF(ROW($AA2014)&lt;=VALUE(LEFT(AA$1,FIND("-",AA$1,1)-1))+VALUE(LEFT(AB$1,FIND("-",AB$1,1)-1)-1)+VALUE(LEFT(AC$1,FIND("-",AC$1,1)-1)-1),0,AVERAGE(INDEX($AB:$AB,ROW($AB2014)-VALUE(LEFT(AC$1,FIND("-",AC$1,1)-1))+1):$AB2014))</f>
        <v>35.290227201991932</v>
      </c>
      <c r="AE2014">
        <f t="shared" si="285"/>
        <v>84663244</v>
      </c>
      <c r="AG2014" t="str">
        <f t="shared" si="287"/>
        <v/>
      </c>
    </row>
    <row r="2015" spans="1:33" x14ac:dyDescent="0.25">
      <c r="A2015" s="6">
        <v>39399</v>
      </c>
      <c r="B2015">
        <v>0.9</v>
      </c>
      <c r="C2015">
        <v>0.9</v>
      </c>
      <c r="D2015">
        <v>0.88500000000000001</v>
      </c>
      <c r="E2015">
        <v>0.89500000000000002</v>
      </c>
      <c r="F2015">
        <v>0.51598599999999994</v>
      </c>
      <c r="G2015">
        <v>329500</v>
      </c>
      <c r="I2015" t="str">
        <f t="shared" si="280"/>
        <v/>
      </c>
      <c r="J2015" t="str">
        <f t="shared" si="281"/>
        <v/>
      </c>
      <c r="K2015" t="str">
        <f t="shared" si="282"/>
        <v/>
      </c>
      <c r="M2015" s="11" t="str">
        <f t="shared" si="286"/>
        <v/>
      </c>
      <c r="O2015">
        <f>IF(ROW($E2015)&lt;=VALUE(LEFT(O$1,FIND("-",O$1,1)-1)),0,IF(ROW($E2015)=VALUE(LEFT(O$1,FIND("-",O$1,1)-1))+1,AVERAGE(INDEX($E:$E,ROW($E2015)-VALUE(LEFT(O$1,FIND("-",O$1,1)-1))):$E2015),($E2015*(2/(VALUE(LEFT(O$1,FIND("-",O$1,1)-1))+1)))+(O2014*(1-(2/(VALUE(LEFT(O$1,FIND("-",O$1,1)-1))+1))))))</f>
        <v>0.88217292053003349</v>
      </c>
      <c r="Q2015">
        <f>IF(ROW($E2015)&lt;=VALUE(LEFT(Q$1,FIND("-",Q$1,1)-1)),0,IF(ROW($E2015)=VALUE(LEFT(Q$1,FIND("-",Q$1,1)-1))+1,AVERAGE(INDEX($E:$E,ROW($E2015)-VALUE(LEFT(Q$1,FIND("-",Q$1,1)-1))):$E2015),($E2015*(2/(VALUE(LEFT(Q$1,FIND("-",Q$1,1)-1))+1)))+(Q2014*(1-(2/(VALUE(LEFT(Q$1,FIND("-",Q$1,1)-1))+1))))))</f>
        <v>0.91448681687420919</v>
      </c>
      <c r="R2015">
        <f>IF(ROW($E2015)&lt;=VALUE(LEFT(R$1,FIND("-",R$1,1)-1)),0,IF(ROW($E2015)=VALUE(LEFT(R$1,FIND("-",R$1,1)-1))+1,AVERAGE(INDEX($E:$E,ROW($E2015)-VALUE(LEFT(R$1,FIND("-",R$1,1)-1))):$E2015),($E2015*(2/(VALUE(LEFT(R$1,FIND("-",R$1,1)-1))+1)))+(R2014*(1-(2/(VALUE(LEFT(R$1,FIND("-",R$1,1)-1))+1))))))</f>
        <v>0.96236955205583075</v>
      </c>
      <c r="S2015">
        <f t="shared" si="283"/>
        <v>-4.7882735181621561E-2</v>
      </c>
      <c r="T2015">
        <f>IF(ROW($E2015)&lt;=MAX(VALUE(LEFT(Q$1,FIND("-",Q$1,1)-1)),VALUE(LEFT(R$1,FIND("-",R$1,1)-1)))+VALUE(LEFT(T$1,FIND("-",T$1,1)-1))-1,0,IF(ROW($E2015)=MAX(VALUE(LEFT(Q$1,FIND("-",Q$1,1)-1)),VALUE(LEFT(R$1,FIND("-",R$1,1)-1)))+VALUE(LEFT(T$1,FIND("-",T$1,1)-1)),AVERAGE(INDEX($S:$S,ROW(S2015)-VALUE(LEFT(T$1,FIND("-",T$1,1)-1))+1):S2015),($S2015*(2/(VALUE(LEFT(T$1,FIND("-",T$1,1)-1))+1)))+(T2014*(1-(2/(VALUE(LEFT(T$1,FIND("-",T$1,1)-1))+1))))))</f>
        <v>-5.0766029112102873E-2</v>
      </c>
      <c r="V2015">
        <f t="shared" si="284"/>
        <v>0</v>
      </c>
      <c r="W2015">
        <f>IF(ROW($E2015)&lt;=VALUE(LEFT(W$1,FIND("-",W$1,1)-1))+1,0,IF(ROW($E2014)=VALUE(LEFT(W$1,FIND("-",W$1,1)-1))+1,100-100/(1+ABS((SUMIF(INDEX($V:$V,ROW($V2015)-VALUE(LEFT(W$1,FIND("-",W$1,1)-1))+1):$V2015,"&gt;0",INDEX($V:$V,ROW($V2015)-VALUE(LEFT(W$1,FIND("-",W$1,1)-1))+1):$V2015)/COUNTIF(INDEX($V:$V,ROW($V2015)-VALUE(LEFT(W$1,FIND("-",W$1,1)-1))+1):$V2015,"&gt;0"))/(SUMIF(INDEX($V:$V,ROW($V2015)-VALUE(LEFT(W$1,FIND("-",W$1,1)-1))+1):$V2015,"&lt;0",INDEX($V:$V,ROW($V2015)-VALUE(LEFT(W$1,FIND("-",W$1,1)-1))+1):$V2015)/COUNTIF(INDEX($V:$V,ROW($V2015)-VALUE(LEFT(W$1,FIND("-",W$1,1)-1))+1):$V2015,"&lt;0")))),100-100/(1+ABS((SUMIF(INDEX($V:$V,ROW($V2015)-VALUE(LEFT(W$1,FIND("-",W$1,1)-1))+1):$V2015,"&gt;0",INDEX($V:$V,ROW($V2015)-VALUE(LEFT(W$1,FIND("-",W$1,1)-1))+1):$V2015)/VALUE(LEFT(W$1,FIND("-",W$1,1)-1)))/(SUMIF(INDEX($V:$V,ROW($V2015)-VALUE(LEFT(W$1,FIND("-",W$1,1)-1))+1):$V2015,"&lt;0",INDEX($V:$V,ROW($V2015)-VALUE(LEFT(W$1,FIND("-",W$1,1)-1))+1):$V2015)/VALUE(LEFT(W$1,FIND("-",W$1,1)-1)))))))</f>
        <v>42.307692307692292</v>
      </c>
      <c r="Y2015">
        <f>IF(ROW($E2015)&lt;=VALUE(LEFT(Y$1,FIND("-",Y$1,1)-1)),0,MAX(INDEX(C:C,ROW(C2015)-VALUE(LEFT(Y$1,FIND("-",Y$1,1)-1))+1):C2015))</f>
        <v>0.99</v>
      </c>
      <c r="Z2015">
        <f>IF(ROW($E2015)&lt;=VALUE(LEFT(Z$1,FIND("-",Z$1,1)-1)),0,MIN(INDEX(D:D,ROW(D2015)-VALUE(LEFT(Z$1,FIND("-",Z$1,1)-1))+1):D2015))</f>
        <v>0.87</v>
      </c>
      <c r="AA2015">
        <f t="shared" si="288"/>
        <v>20.833333333333353</v>
      </c>
      <c r="AB2015">
        <f>IF(ROW($AA2015)&lt;=VALUE(LEFT(AA$1,FIND("-",AA$1,1)-1))+VALUE(LEFT(AB$1,FIND("-",AB$1,1)-1)-1),0,AVERAGE(INDEX($AA:$AA,ROW($AA2015)-VALUE(LEFT(AB$1,FIND("-",AB$1,1)-1))+1):$AA2015))</f>
        <v>27.222222222222246</v>
      </c>
      <c r="AC2015">
        <f>IF(ROW($AA2015)&lt;=VALUE(LEFT(AA$1,FIND("-",AA$1,1)-1))+VALUE(LEFT(AB$1,FIND("-",AB$1,1)-1)-1)+VALUE(LEFT(AC$1,FIND("-",AC$1,1)-1)-1),0,AVERAGE(INDEX($AB:$AB,ROW($AB2015)-VALUE(LEFT(AC$1,FIND("-",AC$1,1)-1))+1):$AB2015))</f>
        <v>33.088235294117673</v>
      </c>
      <c r="AE2015">
        <f t="shared" si="285"/>
        <v>84663244</v>
      </c>
      <c r="AG2015" t="str">
        <f t="shared" si="287"/>
        <v/>
      </c>
    </row>
    <row r="2016" spans="1:33" x14ac:dyDescent="0.25">
      <c r="A2016" s="6">
        <v>39400</v>
      </c>
      <c r="B2016">
        <v>0.9</v>
      </c>
      <c r="C2016">
        <v>0.9</v>
      </c>
      <c r="D2016">
        <v>0.89</v>
      </c>
      <c r="E2016">
        <v>0.89</v>
      </c>
      <c r="F2016">
        <v>0.51310299999999998</v>
      </c>
      <c r="G2016">
        <v>179700</v>
      </c>
      <c r="I2016" t="str">
        <f t="shared" si="280"/>
        <v/>
      </c>
      <c r="J2016" t="str">
        <f t="shared" si="281"/>
        <v/>
      </c>
      <c r="K2016" t="str">
        <f t="shared" si="282"/>
        <v/>
      </c>
      <c r="M2016" s="11" t="str">
        <f t="shared" si="286"/>
        <v/>
      </c>
      <c r="O2016">
        <f>IF(ROW($E2016)&lt;=VALUE(LEFT(O$1,FIND("-",O$1,1)-1)),0,IF(ROW($E2016)=VALUE(LEFT(O$1,FIND("-",O$1,1)-1))+1,AVERAGE(INDEX($E:$E,ROW($E2016)-VALUE(LEFT(O$1,FIND("-",O$1,1)-1))):$E2016),($E2016*(2/(VALUE(LEFT(O$1,FIND("-",O$1,1)-1))+1)))+(O2015*(1-(2/(VALUE(LEFT(O$1,FIND("-",O$1,1)-1))+1))))))</f>
        <v>0.88225080191779437</v>
      </c>
      <c r="Q2016">
        <f>IF(ROW($E2016)&lt;=VALUE(LEFT(Q$1,FIND("-",Q$1,1)-1)),0,IF(ROW($E2016)=VALUE(LEFT(Q$1,FIND("-",Q$1,1)-1))+1,AVERAGE(INDEX($E:$E,ROW($E2016)-VALUE(LEFT(Q$1,FIND("-",Q$1,1)-1))):$E2016),($E2016*(2/(VALUE(LEFT(Q$1,FIND("-",Q$1,1)-1))+1)))+(Q2015*(1-(2/(VALUE(LEFT(Q$1,FIND("-",Q$1,1)-1))+1))))))</f>
        <v>0.91071961427817705</v>
      </c>
      <c r="R2016">
        <f>IF(ROW($E2016)&lt;=VALUE(LEFT(R$1,FIND("-",R$1,1)-1)),0,IF(ROW($E2016)=VALUE(LEFT(R$1,FIND("-",R$1,1)-1))+1,AVERAGE(INDEX($E:$E,ROW($E2016)-VALUE(LEFT(R$1,FIND("-",R$1,1)-1))):$E2016),($E2016*(2/(VALUE(LEFT(R$1,FIND("-",R$1,1)-1))+1)))+(R2015*(1-(2/(VALUE(LEFT(R$1,FIND("-",R$1,1)-1))+1))))))</f>
        <v>0.95700884449613965</v>
      </c>
      <c r="S2016">
        <f t="shared" si="283"/>
        <v>-4.6289230217962607E-2</v>
      </c>
      <c r="T2016">
        <f>IF(ROW($E2016)&lt;=MAX(VALUE(LEFT(Q$1,FIND("-",Q$1,1)-1)),VALUE(LEFT(R$1,FIND("-",R$1,1)-1)))+VALUE(LEFT(T$1,FIND("-",T$1,1)-1))-1,0,IF(ROW($E2016)=MAX(VALUE(LEFT(Q$1,FIND("-",Q$1,1)-1)),VALUE(LEFT(R$1,FIND("-",R$1,1)-1)))+VALUE(LEFT(T$1,FIND("-",T$1,1)-1)),AVERAGE(INDEX($S:$S,ROW(S2016)-VALUE(LEFT(T$1,FIND("-",T$1,1)-1))+1):S2016),($S2016*(2/(VALUE(LEFT(T$1,FIND("-",T$1,1)-1))+1)))+(T2015*(1-(2/(VALUE(LEFT(T$1,FIND("-",T$1,1)-1))+1))))))</f>
        <v>-4.9870669333274817E-2</v>
      </c>
      <c r="V2016">
        <f t="shared" si="284"/>
        <v>-5.0000000000000044E-3</v>
      </c>
      <c r="W2016">
        <f>IF(ROW($E2016)&lt;=VALUE(LEFT(W$1,FIND("-",W$1,1)-1))+1,0,IF(ROW($E2015)=VALUE(LEFT(W$1,FIND("-",W$1,1)-1))+1,100-100/(1+ABS((SUMIF(INDEX($V:$V,ROW($V2016)-VALUE(LEFT(W$1,FIND("-",W$1,1)-1))+1):$V2016,"&gt;0",INDEX($V:$V,ROW($V2016)-VALUE(LEFT(W$1,FIND("-",W$1,1)-1))+1):$V2016)/COUNTIF(INDEX($V:$V,ROW($V2016)-VALUE(LEFT(W$1,FIND("-",W$1,1)-1))+1):$V2016,"&gt;0"))/(SUMIF(INDEX($V:$V,ROW($V2016)-VALUE(LEFT(W$1,FIND("-",W$1,1)-1))+1):$V2016,"&lt;0",INDEX($V:$V,ROW($V2016)-VALUE(LEFT(W$1,FIND("-",W$1,1)-1))+1):$V2016)/COUNTIF(INDEX($V:$V,ROW($V2016)-VALUE(LEFT(W$1,FIND("-",W$1,1)-1))+1):$V2016,"&lt;0")))),100-100/(1+ABS((SUMIF(INDEX($V:$V,ROW($V2016)-VALUE(LEFT(W$1,FIND("-",W$1,1)-1))+1):$V2016,"&gt;0",INDEX($V:$V,ROW($V2016)-VALUE(LEFT(W$1,FIND("-",W$1,1)-1))+1):$V2016)/VALUE(LEFT(W$1,FIND("-",W$1,1)-1)))/(SUMIF(INDEX($V:$V,ROW($V2016)-VALUE(LEFT(W$1,FIND("-",W$1,1)-1))+1):$V2016,"&lt;0",INDEX($V:$V,ROW($V2016)-VALUE(LEFT(W$1,FIND("-",W$1,1)-1))+1):$V2016)/VALUE(LEFT(W$1,FIND("-",W$1,1)-1)))))))</f>
        <v>35.999999999999972</v>
      </c>
      <c r="Y2016">
        <f>IF(ROW($E2016)&lt;=VALUE(LEFT(Y$1,FIND("-",Y$1,1)-1)),0,MAX(INDEX(C:C,ROW(C2016)-VALUE(LEFT(Y$1,FIND("-",Y$1,1)-1))+1):C2016))</f>
        <v>0.99</v>
      </c>
      <c r="Z2016">
        <f>IF(ROW($E2016)&lt;=VALUE(LEFT(Z$1,FIND("-",Z$1,1)-1)),0,MIN(INDEX(D:D,ROW(D2016)-VALUE(LEFT(Z$1,FIND("-",Z$1,1)-1))+1):D2016))</f>
        <v>0.87</v>
      </c>
      <c r="AA2016">
        <f t="shared" si="288"/>
        <v>16.666666666666682</v>
      </c>
      <c r="AB2016">
        <f>IF(ROW($AA2016)&lt;=VALUE(LEFT(AA$1,FIND("-",AA$1,1)-1))+VALUE(LEFT(AB$1,FIND("-",AB$1,1)-1)-1),0,AVERAGE(INDEX($AA:$AA,ROW($AA2016)-VALUE(LEFT(AB$1,FIND("-",AB$1,1)-1))+1):$AA2016))</f>
        <v>19.444444444444461</v>
      </c>
      <c r="AC2016">
        <f>IF(ROW($AA2016)&lt;=VALUE(LEFT(AA$1,FIND("-",AA$1,1)-1))+VALUE(LEFT(AB$1,FIND("-",AB$1,1)-1)-1)+VALUE(LEFT(AC$1,FIND("-",AC$1,1)-1)-1),0,AVERAGE(INDEX($AB:$AB,ROW($AB2016)-VALUE(LEFT(AC$1,FIND("-",AC$1,1)-1))+1):$AB2016))</f>
        <v>26.759259259259281</v>
      </c>
      <c r="AE2016">
        <f t="shared" si="285"/>
        <v>84483544</v>
      </c>
      <c r="AG2016" t="str">
        <f t="shared" si="287"/>
        <v/>
      </c>
    </row>
    <row r="2017" spans="1:33" x14ac:dyDescent="0.25">
      <c r="A2017" s="6">
        <v>39401</v>
      </c>
      <c r="B2017">
        <v>0.89500000000000002</v>
      </c>
      <c r="C2017">
        <v>0.9</v>
      </c>
      <c r="D2017">
        <v>0.88</v>
      </c>
      <c r="E2017">
        <v>0.89</v>
      </c>
      <c r="F2017">
        <v>0.51310299999999998</v>
      </c>
      <c r="G2017">
        <v>132500</v>
      </c>
      <c r="I2017" t="str">
        <f t="shared" si="280"/>
        <v/>
      </c>
      <c r="J2017" t="str">
        <f t="shared" si="281"/>
        <v/>
      </c>
      <c r="K2017" t="str">
        <f t="shared" si="282"/>
        <v/>
      </c>
      <c r="M2017" s="11" t="str">
        <f t="shared" si="286"/>
        <v/>
      </c>
      <c r="O2017">
        <f>IF(ROW($E2017)&lt;=VALUE(LEFT(O$1,FIND("-",O$1,1)-1)),0,IF(ROW($E2017)=VALUE(LEFT(O$1,FIND("-",O$1,1)-1))+1,AVERAGE(INDEX($E:$E,ROW($E2017)-VALUE(LEFT(O$1,FIND("-",O$1,1)-1))):$E2017),($E2017*(2/(VALUE(LEFT(O$1,FIND("-",O$1,1)-1))+1)))+(O2016*(1-(2/(VALUE(LEFT(O$1,FIND("-",O$1,1)-1))+1))))))</f>
        <v>0.88232790836637354</v>
      </c>
      <c r="Q2017">
        <f>IF(ROW($E2017)&lt;=VALUE(LEFT(Q$1,FIND("-",Q$1,1)-1)),0,IF(ROW($E2017)=VALUE(LEFT(Q$1,FIND("-",Q$1,1)-1))+1,AVERAGE(INDEX($E:$E,ROW($E2017)-VALUE(LEFT(Q$1,FIND("-",Q$1,1)-1))):$E2017),($E2017*(2/(VALUE(LEFT(Q$1,FIND("-",Q$1,1)-1))+1)))+(Q2016*(1-(2/(VALUE(LEFT(Q$1,FIND("-",Q$1,1)-1))+1))))))</f>
        <v>0.90753198131230362</v>
      </c>
      <c r="R2017">
        <f>IF(ROW($E2017)&lt;=VALUE(LEFT(R$1,FIND("-",R$1,1)-1)),0,IF(ROW($E2017)=VALUE(LEFT(R$1,FIND("-",R$1,1)-1))+1,AVERAGE(INDEX($E:$E,ROW($E2017)-VALUE(LEFT(R$1,FIND("-",R$1,1)-1))):$E2017),($E2017*(2/(VALUE(LEFT(R$1,FIND("-",R$1,1)-1))+1)))+(R2016*(1-(2/(VALUE(LEFT(R$1,FIND("-",R$1,1)-1))+1))))))</f>
        <v>0.95204522638531452</v>
      </c>
      <c r="S2017">
        <f t="shared" si="283"/>
        <v>-4.451324507301091E-2</v>
      </c>
      <c r="T2017">
        <f>IF(ROW($E2017)&lt;=MAX(VALUE(LEFT(Q$1,FIND("-",Q$1,1)-1)),VALUE(LEFT(R$1,FIND("-",R$1,1)-1)))+VALUE(LEFT(T$1,FIND("-",T$1,1)-1))-1,0,IF(ROW($E2017)=MAX(VALUE(LEFT(Q$1,FIND("-",Q$1,1)-1)),VALUE(LEFT(R$1,FIND("-",R$1,1)-1)))+VALUE(LEFT(T$1,FIND("-",T$1,1)-1)),AVERAGE(INDEX($S:$S,ROW(S2017)-VALUE(LEFT(T$1,FIND("-",T$1,1)-1))+1):S2017),($S2017*(2/(VALUE(LEFT(T$1,FIND("-",T$1,1)-1))+1)))+(T2016*(1-(2/(VALUE(LEFT(T$1,FIND("-",T$1,1)-1))+1))))))</f>
        <v>-4.8799184481222044E-2</v>
      </c>
      <c r="V2017">
        <f t="shared" si="284"/>
        <v>0</v>
      </c>
      <c r="W2017">
        <f>IF(ROW($E2017)&lt;=VALUE(LEFT(W$1,FIND("-",W$1,1)-1))+1,0,IF(ROW($E2016)=VALUE(LEFT(W$1,FIND("-",W$1,1)-1))+1,100-100/(1+ABS((SUMIF(INDEX($V:$V,ROW($V2017)-VALUE(LEFT(W$1,FIND("-",W$1,1)-1))+1):$V2017,"&gt;0",INDEX($V:$V,ROW($V2017)-VALUE(LEFT(W$1,FIND("-",W$1,1)-1))+1):$V2017)/COUNTIF(INDEX($V:$V,ROW($V2017)-VALUE(LEFT(W$1,FIND("-",W$1,1)-1))+1):$V2017,"&gt;0"))/(SUMIF(INDEX($V:$V,ROW($V2017)-VALUE(LEFT(W$1,FIND("-",W$1,1)-1))+1):$V2017,"&lt;0",INDEX($V:$V,ROW($V2017)-VALUE(LEFT(W$1,FIND("-",W$1,1)-1))+1):$V2017)/COUNTIF(INDEX($V:$V,ROW($V2017)-VALUE(LEFT(W$1,FIND("-",W$1,1)-1))+1):$V2017,"&lt;0")))),100-100/(1+ABS((SUMIF(INDEX($V:$V,ROW($V2017)-VALUE(LEFT(W$1,FIND("-",W$1,1)-1))+1):$V2017,"&gt;0",INDEX($V:$V,ROW($V2017)-VALUE(LEFT(W$1,FIND("-",W$1,1)-1))+1):$V2017)/VALUE(LEFT(W$1,FIND("-",W$1,1)-1)))/(SUMIF(INDEX($V:$V,ROW($V2017)-VALUE(LEFT(W$1,FIND("-",W$1,1)-1))+1):$V2017,"&lt;0",INDEX($V:$V,ROW($V2017)-VALUE(LEFT(W$1,FIND("-",W$1,1)-1))+1):$V2017)/VALUE(LEFT(W$1,FIND("-",W$1,1)-1)))))))</f>
        <v>37.499999999999979</v>
      </c>
      <c r="Y2017">
        <f>IF(ROW($E2017)&lt;=VALUE(LEFT(Y$1,FIND("-",Y$1,1)-1)),0,MAX(INDEX(C:C,ROW(C2017)-VALUE(LEFT(Y$1,FIND("-",Y$1,1)-1))+1):C2017))</f>
        <v>0.99</v>
      </c>
      <c r="Z2017">
        <f>IF(ROW($E2017)&lt;=VALUE(LEFT(Z$1,FIND("-",Z$1,1)-1)),0,MIN(INDEX(D:D,ROW(D2017)-VALUE(LEFT(Z$1,FIND("-",Z$1,1)-1))+1):D2017))</f>
        <v>0.87</v>
      </c>
      <c r="AA2017">
        <f t="shared" si="288"/>
        <v>16.666666666666682</v>
      </c>
      <c r="AB2017">
        <f>IF(ROW($AA2017)&lt;=VALUE(LEFT(AA$1,FIND("-",AA$1,1)-1))+VALUE(LEFT(AB$1,FIND("-",AB$1,1)-1)-1),0,AVERAGE(INDEX($AA:$AA,ROW($AA2017)-VALUE(LEFT(AB$1,FIND("-",AB$1,1)-1))+1):$AA2017))</f>
        <v>18.055555555555571</v>
      </c>
      <c r="AC2017">
        <f>IF(ROW($AA2017)&lt;=VALUE(LEFT(AA$1,FIND("-",AA$1,1)-1))+VALUE(LEFT(AB$1,FIND("-",AB$1,1)-1)-1)+VALUE(LEFT(AC$1,FIND("-",AC$1,1)-1)-1),0,AVERAGE(INDEX($AB:$AB,ROW($AB2017)-VALUE(LEFT(AC$1,FIND("-",AC$1,1)-1))+1):$AB2017))</f>
        <v>21.574074074074094</v>
      </c>
      <c r="AE2017">
        <f t="shared" si="285"/>
        <v>84483544</v>
      </c>
      <c r="AG2017" t="str">
        <f t="shared" si="287"/>
        <v/>
      </c>
    </row>
    <row r="2018" spans="1:33" x14ac:dyDescent="0.25">
      <c r="A2018" s="6">
        <v>39402</v>
      </c>
      <c r="B2018">
        <v>0.88</v>
      </c>
      <c r="C2018">
        <v>0.89</v>
      </c>
      <c r="D2018">
        <v>0.88</v>
      </c>
      <c r="E2018">
        <v>0.88500000000000001</v>
      </c>
      <c r="F2018">
        <v>0.51022100000000004</v>
      </c>
      <c r="G2018">
        <v>72000</v>
      </c>
      <c r="I2018" t="str">
        <f t="shared" si="280"/>
        <v/>
      </c>
      <c r="J2018" t="str">
        <f t="shared" si="281"/>
        <v>Oversold</v>
      </c>
      <c r="K2018" t="str">
        <f t="shared" si="282"/>
        <v>Oversold Above %D</v>
      </c>
      <c r="M2018" s="11" t="str">
        <f t="shared" si="286"/>
        <v/>
      </c>
      <c r="O2018">
        <f>IF(ROW($E2018)&lt;=VALUE(LEFT(O$1,FIND("-",O$1,1)-1)),0,IF(ROW($E2018)=VALUE(LEFT(O$1,FIND("-",O$1,1)-1))+1,AVERAGE(INDEX($E:$E,ROW($E2018)-VALUE(LEFT(O$1,FIND("-",O$1,1)-1))):$E2018),($E2018*(2/(VALUE(LEFT(O$1,FIND("-",O$1,1)-1))+1)))+(O2017*(1-(2/(VALUE(LEFT(O$1,FIND("-",O$1,1)-1))+1))))))</f>
        <v>0.88235449634282759</v>
      </c>
      <c r="Q2018">
        <f>IF(ROW($E2018)&lt;=VALUE(LEFT(Q$1,FIND("-",Q$1,1)-1)),0,IF(ROW($E2018)=VALUE(LEFT(Q$1,FIND("-",Q$1,1)-1))+1,AVERAGE(INDEX($E:$E,ROW($E2018)-VALUE(LEFT(Q$1,FIND("-",Q$1,1)-1))):$E2018),($E2018*(2/(VALUE(LEFT(Q$1,FIND("-",Q$1,1)-1))+1)))+(Q2017*(1-(2/(VALUE(LEFT(Q$1,FIND("-",Q$1,1)-1))+1))))))</f>
        <v>0.9040655226488723</v>
      </c>
      <c r="R2018">
        <f>IF(ROW($E2018)&lt;=VALUE(LEFT(R$1,FIND("-",R$1,1)-1)),0,IF(ROW($E2018)=VALUE(LEFT(R$1,FIND("-",R$1,1)-1))+1,AVERAGE(INDEX($E:$E,ROW($E2018)-VALUE(LEFT(R$1,FIND("-",R$1,1)-1))):$E2018),($E2018*(2/(VALUE(LEFT(R$1,FIND("-",R$1,1)-1))+1)))+(R2017*(1-(2/(VALUE(LEFT(R$1,FIND("-",R$1,1)-1))+1))))))</f>
        <v>0.9470789133197357</v>
      </c>
      <c r="S2018">
        <f t="shared" si="283"/>
        <v>-4.3013390670863405E-2</v>
      </c>
      <c r="T2018">
        <f>IF(ROW($E2018)&lt;=MAX(VALUE(LEFT(Q$1,FIND("-",Q$1,1)-1)),VALUE(LEFT(R$1,FIND("-",R$1,1)-1)))+VALUE(LEFT(T$1,FIND("-",T$1,1)-1))-1,0,IF(ROW($E2018)=MAX(VALUE(LEFT(Q$1,FIND("-",Q$1,1)-1)),VALUE(LEFT(R$1,FIND("-",R$1,1)-1)))+VALUE(LEFT(T$1,FIND("-",T$1,1)-1)),AVERAGE(INDEX($S:$S,ROW(S2018)-VALUE(LEFT(T$1,FIND("-",T$1,1)-1))+1):S2018),($S2018*(2/(VALUE(LEFT(T$1,FIND("-",T$1,1)-1))+1)))+(T2017*(1-(2/(VALUE(LEFT(T$1,FIND("-",T$1,1)-1))+1))))))</f>
        <v>-4.764202571915032E-2</v>
      </c>
      <c r="V2018">
        <f t="shared" si="284"/>
        <v>-5.0000000000000044E-3</v>
      </c>
      <c r="W2018">
        <f>IF(ROW($E2018)&lt;=VALUE(LEFT(W$1,FIND("-",W$1,1)-1))+1,0,IF(ROW($E2017)=VALUE(LEFT(W$1,FIND("-",W$1,1)-1))+1,100-100/(1+ABS((SUMIF(INDEX($V:$V,ROW($V2018)-VALUE(LEFT(W$1,FIND("-",W$1,1)-1))+1):$V2018,"&gt;0",INDEX($V:$V,ROW($V2018)-VALUE(LEFT(W$1,FIND("-",W$1,1)-1))+1):$V2018)/COUNTIF(INDEX($V:$V,ROW($V2018)-VALUE(LEFT(W$1,FIND("-",W$1,1)-1))+1):$V2018,"&gt;0"))/(SUMIF(INDEX($V:$V,ROW($V2018)-VALUE(LEFT(W$1,FIND("-",W$1,1)-1))+1):$V2018,"&lt;0",INDEX($V:$V,ROW($V2018)-VALUE(LEFT(W$1,FIND("-",W$1,1)-1))+1):$V2018)/COUNTIF(INDEX($V:$V,ROW($V2018)-VALUE(LEFT(W$1,FIND("-",W$1,1)-1))+1):$V2018,"&lt;0")))),100-100/(1+ABS((SUMIF(INDEX($V:$V,ROW($V2018)-VALUE(LEFT(W$1,FIND("-",W$1,1)-1))+1):$V2018,"&gt;0",INDEX($V:$V,ROW($V2018)-VALUE(LEFT(W$1,FIND("-",W$1,1)-1))+1):$V2018)/VALUE(LEFT(W$1,FIND("-",W$1,1)-1)))/(SUMIF(INDEX($V:$V,ROW($V2018)-VALUE(LEFT(W$1,FIND("-",W$1,1)-1))+1):$V2018,"&lt;0",INDEX($V:$V,ROW($V2018)-VALUE(LEFT(W$1,FIND("-",W$1,1)-1))+1):$V2018)/VALUE(LEFT(W$1,FIND("-",W$1,1)-1)))))))</f>
        <v>11.111111111111128</v>
      </c>
      <c r="Y2018">
        <f>IF(ROW($E2018)&lt;=VALUE(LEFT(Y$1,FIND("-",Y$1,1)-1)),0,MAX(INDEX(C:C,ROW(C2018)-VALUE(LEFT(Y$1,FIND("-",Y$1,1)-1))+1):C2018))</f>
        <v>0.99</v>
      </c>
      <c r="Z2018">
        <f>IF(ROW($E2018)&lt;=VALUE(LEFT(Z$1,FIND("-",Z$1,1)-1)),0,MIN(INDEX(D:D,ROW(D2018)-VALUE(LEFT(Z$1,FIND("-",Z$1,1)-1))+1):D2018))</f>
        <v>0.87</v>
      </c>
      <c r="AA2018">
        <f t="shared" si="288"/>
        <v>12.500000000000011</v>
      </c>
      <c r="AB2018">
        <f>IF(ROW($AA2018)&lt;=VALUE(LEFT(AA$1,FIND("-",AA$1,1)-1))+VALUE(LEFT(AB$1,FIND("-",AB$1,1)-1)-1),0,AVERAGE(INDEX($AA:$AA,ROW($AA2018)-VALUE(LEFT(AB$1,FIND("-",AB$1,1)-1))+1):$AA2018))</f>
        <v>15.277777777777791</v>
      </c>
      <c r="AC2018">
        <f>IF(ROW($AA2018)&lt;=VALUE(LEFT(AA$1,FIND("-",AA$1,1)-1))+VALUE(LEFT(AB$1,FIND("-",AB$1,1)-1)-1)+VALUE(LEFT(AC$1,FIND("-",AC$1,1)-1)-1),0,AVERAGE(INDEX($AB:$AB,ROW($AB2018)-VALUE(LEFT(AC$1,FIND("-",AC$1,1)-1))+1):$AB2018))</f>
        <v>17.592592592592606</v>
      </c>
      <c r="AE2018">
        <f t="shared" si="285"/>
        <v>84411544</v>
      </c>
      <c r="AG2018" t="str">
        <f t="shared" si="287"/>
        <v/>
      </c>
    </row>
    <row r="2019" spans="1:33" x14ac:dyDescent="0.25">
      <c r="A2019" s="6">
        <v>39405</v>
      </c>
      <c r="B2019">
        <v>0.9</v>
      </c>
      <c r="C2019">
        <v>0.9</v>
      </c>
      <c r="D2019">
        <v>0.88</v>
      </c>
      <c r="E2019">
        <v>0.88</v>
      </c>
      <c r="F2019">
        <v>0.50733799999999996</v>
      </c>
      <c r="G2019">
        <v>123700</v>
      </c>
      <c r="I2019" t="str">
        <f t="shared" si="280"/>
        <v/>
      </c>
      <c r="J2019" t="str">
        <f t="shared" si="281"/>
        <v>Oversold</v>
      </c>
      <c r="K2019" t="str">
        <f t="shared" si="282"/>
        <v>Oversold Above %D</v>
      </c>
      <c r="M2019" s="11" t="str">
        <f t="shared" si="286"/>
        <v/>
      </c>
      <c r="O2019">
        <f>IF(ROW($E2019)&lt;=VALUE(LEFT(O$1,FIND("-",O$1,1)-1)),0,IF(ROW($E2019)=VALUE(LEFT(O$1,FIND("-",O$1,1)-1))+1,AVERAGE(INDEX($E:$E,ROW($E2019)-VALUE(LEFT(O$1,FIND("-",O$1,1)-1))):$E2019),($E2019*(2/(VALUE(LEFT(O$1,FIND("-",O$1,1)-1))+1)))+(O2018*(1-(2/(VALUE(LEFT(O$1,FIND("-",O$1,1)-1))+1))))))</f>
        <v>0.88233106851852083</v>
      </c>
      <c r="Q2019">
        <f>IF(ROW($E2019)&lt;=VALUE(LEFT(Q$1,FIND("-",Q$1,1)-1)),0,IF(ROW($E2019)=VALUE(LEFT(Q$1,FIND("-",Q$1,1)-1))+1,AVERAGE(INDEX($E:$E,ROW($E2019)-VALUE(LEFT(Q$1,FIND("-",Q$1,1)-1))):$E2019),($E2019*(2/(VALUE(LEFT(Q$1,FIND("-",Q$1,1)-1))+1)))+(Q2018*(1-(2/(VALUE(LEFT(Q$1,FIND("-",Q$1,1)-1))+1))))))</f>
        <v>0.90036313454904571</v>
      </c>
      <c r="R2019">
        <f>IF(ROW($E2019)&lt;=VALUE(LEFT(R$1,FIND("-",R$1,1)-1)),0,IF(ROW($E2019)=VALUE(LEFT(R$1,FIND("-",R$1,1)-1))+1,AVERAGE(INDEX($E:$E,ROW($E2019)-VALUE(LEFT(R$1,FIND("-",R$1,1)-1))):$E2019),($E2019*(2/(VALUE(LEFT(R$1,FIND("-",R$1,1)-1))+1)))+(R2018*(1-(2/(VALUE(LEFT(R$1,FIND("-",R$1,1)-1))+1))))))</f>
        <v>0.94211010492568126</v>
      </c>
      <c r="S2019">
        <f t="shared" si="283"/>
        <v>-4.174697037663555E-2</v>
      </c>
      <c r="T2019">
        <f>IF(ROW($E2019)&lt;=MAX(VALUE(LEFT(Q$1,FIND("-",Q$1,1)-1)),VALUE(LEFT(R$1,FIND("-",R$1,1)-1)))+VALUE(LEFT(T$1,FIND("-",T$1,1)-1))-1,0,IF(ROW($E2019)=MAX(VALUE(LEFT(Q$1,FIND("-",Q$1,1)-1)),VALUE(LEFT(R$1,FIND("-",R$1,1)-1)))+VALUE(LEFT(T$1,FIND("-",T$1,1)-1)),AVERAGE(INDEX($S:$S,ROW(S2019)-VALUE(LEFT(T$1,FIND("-",T$1,1)-1))+1):S2019),($S2019*(2/(VALUE(LEFT(T$1,FIND("-",T$1,1)-1))+1)))+(T2018*(1-(2/(VALUE(LEFT(T$1,FIND("-",T$1,1)-1))+1))))))</f>
        <v>-4.6463014650647366E-2</v>
      </c>
      <c r="V2019">
        <f t="shared" si="284"/>
        <v>-5.0000000000000044E-3</v>
      </c>
      <c r="W2019">
        <f>IF(ROW($E2019)&lt;=VALUE(LEFT(W$1,FIND("-",W$1,1)-1))+1,0,IF(ROW($E2018)=VALUE(LEFT(W$1,FIND("-",W$1,1)-1))+1,100-100/(1+ABS((SUMIF(INDEX($V:$V,ROW($V2019)-VALUE(LEFT(W$1,FIND("-",W$1,1)-1))+1):$V2019,"&gt;0",INDEX($V:$V,ROW($V2019)-VALUE(LEFT(W$1,FIND("-",W$1,1)-1))+1):$V2019)/COUNTIF(INDEX($V:$V,ROW($V2019)-VALUE(LEFT(W$1,FIND("-",W$1,1)-1))+1):$V2019,"&gt;0"))/(SUMIF(INDEX($V:$V,ROW($V2019)-VALUE(LEFT(W$1,FIND("-",W$1,1)-1))+1):$V2019,"&lt;0",INDEX($V:$V,ROW($V2019)-VALUE(LEFT(W$1,FIND("-",W$1,1)-1))+1):$V2019)/COUNTIF(INDEX($V:$V,ROW($V2019)-VALUE(LEFT(W$1,FIND("-",W$1,1)-1))+1):$V2019,"&lt;0")))),100-100/(1+ABS((SUMIF(INDEX($V:$V,ROW($V2019)-VALUE(LEFT(W$1,FIND("-",W$1,1)-1))+1):$V2019,"&gt;0",INDEX($V:$V,ROW($V2019)-VALUE(LEFT(W$1,FIND("-",W$1,1)-1))+1):$V2019)/VALUE(LEFT(W$1,FIND("-",W$1,1)-1)))/(SUMIF(INDEX($V:$V,ROW($V2019)-VALUE(LEFT(W$1,FIND("-",W$1,1)-1))+1):$V2019,"&lt;0",INDEX($V:$V,ROW($V2019)-VALUE(LEFT(W$1,FIND("-",W$1,1)-1))+1):$V2019)/VALUE(LEFT(W$1,FIND("-",W$1,1)-1)))))))</f>
        <v>10.526315789473699</v>
      </c>
      <c r="Y2019">
        <f>IF(ROW($E2019)&lt;=VALUE(LEFT(Y$1,FIND("-",Y$1,1)-1)),0,MAX(INDEX(C:C,ROW(C2019)-VALUE(LEFT(Y$1,FIND("-",Y$1,1)-1))+1):C2019))</f>
        <v>0.99</v>
      </c>
      <c r="Z2019">
        <f>IF(ROW($E2019)&lt;=VALUE(LEFT(Z$1,FIND("-",Z$1,1)-1)),0,MIN(INDEX(D:D,ROW(D2019)-VALUE(LEFT(Z$1,FIND("-",Z$1,1)-1))+1):D2019))</f>
        <v>0.87</v>
      </c>
      <c r="AA2019">
        <f t="shared" si="288"/>
        <v>8.333333333333341</v>
      </c>
      <c r="AB2019">
        <f>IF(ROW($AA2019)&lt;=VALUE(LEFT(AA$1,FIND("-",AA$1,1)-1))+VALUE(LEFT(AB$1,FIND("-",AB$1,1)-1)-1),0,AVERAGE(INDEX($AA:$AA,ROW($AA2019)-VALUE(LEFT(AB$1,FIND("-",AB$1,1)-1))+1):$AA2019))</f>
        <v>12.500000000000012</v>
      </c>
      <c r="AC2019">
        <f>IF(ROW($AA2019)&lt;=VALUE(LEFT(AA$1,FIND("-",AA$1,1)-1))+VALUE(LEFT(AB$1,FIND("-",AB$1,1)-1)-1)+VALUE(LEFT(AC$1,FIND("-",AC$1,1)-1)-1),0,AVERAGE(INDEX($AB:$AB,ROW($AB2019)-VALUE(LEFT(AC$1,FIND("-",AC$1,1)-1))+1):$AB2019))</f>
        <v>15.277777777777793</v>
      </c>
      <c r="AE2019">
        <f t="shared" si="285"/>
        <v>84287844</v>
      </c>
      <c r="AG2019" t="str">
        <f t="shared" si="287"/>
        <v/>
      </c>
    </row>
    <row r="2020" spans="1:33" x14ac:dyDescent="0.25">
      <c r="A2020" s="6">
        <v>39406</v>
      </c>
      <c r="B2020">
        <v>0.88</v>
      </c>
      <c r="C2020">
        <v>0.88</v>
      </c>
      <c r="D2020">
        <v>0.875</v>
      </c>
      <c r="E2020">
        <v>0.875</v>
      </c>
      <c r="F2020">
        <v>0.50445600000000002</v>
      </c>
      <c r="G2020">
        <v>108200</v>
      </c>
      <c r="I2020" t="str">
        <f t="shared" si="280"/>
        <v/>
      </c>
      <c r="J2020" t="str">
        <f t="shared" si="281"/>
        <v>Oversold</v>
      </c>
      <c r="K2020" t="str">
        <f t="shared" si="282"/>
        <v>Oversold Above %D</v>
      </c>
      <c r="M2020" s="11" t="str">
        <f t="shared" si="286"/>
        <v/>
      </c>
      <c r="O2020">
        <f>IF(ROW($E2020)&lt;=VALUE(LEFT(O$1,FIND("-",O$1,1)-1)),0,IF(ROW($E2020)=VALUE(LEFT(O$1,FIND("-",O$1,1)-1))+1,AVERAGE(INDEX($E:$E,ROW($E2020)-VALUE(LEFT(O$1,FIND("-",O$1,1)-1))):$E2020),($E2020*(2/(VALUE(LEFT(O$1,FIND("-",O$1,1)-1))+1)))+(O2019*(1-(2/(VALUE(LEFT(O$1,FIND("-",O$1,1)-1))+1))))))</f>
        <v>0.88225812256311276</v>
      </c>
      <c r="Q2020">
        <f>IF(ROW($E2020)&lt;=VALUE(LEFT(Q$1,FIND("-",Q$1,1)-1)),0,IF(ROW($E2020)=VALUE(LEFT(Q$1,FIND("-",Q$1,1)-1))+1,AVERAGE(INDEX($E:$E,ROW($E2020)-VALUE(LEFT(Q$1,FIND("-",Q$1,1)-1))):$E2020),($E2020*(2/(VALUE(LEFT(Q$1,FIND("-",Q$1,1)-1))+1)))+(Q2019*(1-(2/(VALUE(LEFT(Q$1,FIND("-",Q$1,1)-1))+1))))))</f>
        <v>0.89646111384919247</v>
      </c>
      <c r="R2020">
        <f>IF(ROW($E2020)&lt;=VALUE(LEFT(R$1,FIND("-",R$1,1)-1)),0,IF(ROW($E2020)=VALUE(LEFT(R$1,FIND("-",R$1,1)-1))+1,AVERAGE(INDEX($E:$E,ROW($E2020)-VALUE(LEFT(R$1,FIND("-",R$1,1)-1))):$E2020),($E2020*(2/(VALUE(LEFT(R$1,FIND("-",R$1,1)-1))+1)))+(R2019*(1-(2/(VALUE(LEFT(R$1,FIND("-",R$1,1)-1))+1))))))</f>
        <v>0.93713898604229739</v>
      </c>
      <c r="S2020">
        <f t="shared" si="283"/>
        <v>-4.0677872193104925E-2</v>
      </c>
      <c r="T2020">
        <f>IF(ROW($E2020)&lt;=MAX(VALUE(LEFT(Q$1,FIND("-",Q$1,1)-1)),VALUE(LEFT(R$1,FIND("-",R$1,1)-1)))+VALUE(LEFT(T$1,FIND("-",T$1,1)-1))-1,0,IF(ROW($E2020)=MAX(VALUE(LEFT(Q$1,FIND("-",Q$1,1)-1)),VALUE(LEFT(R$1,FIND("-",R$1,1)-1)))+VALUE(LEFT(T$1,FIND("-",T$1,1)-1)),AVERAGE(INDEX($S:$S,ROW(S2020)-VALUE(LEFT(T$1,FIND("-",T$1,1)-1))+1):S2020),($S2020*(2/(VALUE(LEFT(T$1,FIND("-",T$1,1)-1))+1)))+(T2019*(1-(2/(VALUE(LEFT(T$1,FIND("-",T$1,1)-1))+1))))))</f>
        <v>-4.5305986159138882E-2</v>
      </c>
      <c r="V2020">
        <f t="shared" si="284"/>
        <v>-5.0000000000000044E-3</v>
      </c>
      <c r="W2020">
        <f>IF(ROW($E2020)&lt;=VALUE(LEFT(W$1,FIND("-",W$1,1)-1))+1,0,IF(ROW($E2019)=VALUE(LEFT(W$1,FIND("-",W$1,1)-1))+1,100-100/(1+ABS((SUMIF(INDEX($V:$V,ROW($V2020)-VALUE(LEFT(W$1,FIND("-",W$1,1)-1))+1):$V2020,"&gt;0",INDEX($V:$V,ROW($V2020)-VALUE(LEFT(W$1,FIND("-",W$1,1)-1))+1):$V2020)/COUNTIF(INDEX($V:$V,ROW($V2020)-VALUE(LEFT(W$1,FIND("-",W$1,1)-1))+1):$V2020,"&gt;0"))/(SUMIF(INDEX($V:$V,ROW($V2020)-VALUE(LEFT(W$1,FIND("-",W$1,1)-1))+1):$V2020,"&lt;0",INDEX($V:$V,ROW($V2020)-VALUE(LEFT(W$1,FIND("-",W$1,1)-1))+1):$V2020)/COUNTIF(INDEX($V:$V,ROW($V2020)-VALUE(LEFT(W$1,FIND("-",W$1,1)-1))+1):$V2020,"&lt;0")))),100-100/(1+ABS((SUMIF(INDEX($V:$V,ROW($V2020)-VALUE(LEFT(W$1,FIND("-",W$1,1)-1))+1):$V2020,"&gt;0",INDEX($V:$V,ROW($V2020)-VALUE(LEFT(W$1,FIND("-",W$1,1)-1))+1):$V2020)/VALUE(LEFT(W$1,FIND("-",W$1,1)-1)))/(SUMIF(INDEX($V:$V,ROW($V2020)-VALUE(LEFT(W$1,FIND("-",W$1,1)-1))+1):$V2020,"&lt;0",INDEX($V:$V,ROW($V2020)-VALUE(LEFT(W$1,FIND("-",W$1,1)-1))+1):$V2020)/VALUE(LEFT(W$1,FIND("-",W$1,1)-1)))))))</f>
        <v>12.5</v>
      </c>
      <c r="Y2020">
        <f>IF(ROW($E2020)&lt;=VALUE(LEFT(Y$1,FIND("-",Y$1,1)-1)),0,MAX(INDEX(C:C,ROW(C2020)-VALUE(LEFT(Y$1,FIND("-",Y$1,1)-1))+1):C2020))</f>
        <v>0.99</v>
      </c>
      <c r="Z2020">
        <f>IF(ROW($E2020)&lt;=VALUE(LEFT(Z$1,FIND("-",Z$1,1)-1)),0,MIN(INDEX(D:D,ROW(D2020)-VALUE(LEFT(Z$1,FIND("-",Z$1,1)-1))+1):D2020))</f>
        <v>0.87</v>
      </c>
      <c r="AA2020">
        <f t="shared" si="288"/>
        <v>4.1666666666666705</v>
      </c>
      <c r="AB2020">
        <f>IF(ROW($AA2020)&lt;=VALUE(LEFT(AA$1,FIND("-",AA$1,1)-1))+VALUE(LEFT(AB$1,FIND("-",AB$1,1)-1)-1),0,AVERAGE(INDEX($AA:$AA,ROW($AA2020)-VALUE(LEFT(AB$1,FIND("-",AB$1,1)-1))+1):$AA2020))</f>
        <v>8.333333333333341</v>
      </c>
      <c r="AC2020">
        <f>IF(ROW($AA2020)&lt;=VALUE(LEFT(AA$1,FIND("-",AA$1,1)-1))+VALUE(LEFT(AB$1,FIND("-",AB$1,1)-1)-1)+VALUE(LEFT(AC$1,FIND("-",AC$1,1)-1)-1),0,AVERAGE(INDEX($AB:$AB,ROW($AB2020)-VALUE(LEFT(AC$1,FIND("-",AC$1,1)-1))+1):$AB2020))</f>
        <v>12.037037037037047</v>
      </c>
      <c r="AE2020">
        <f t="shared" si="285"/>
        <v>84179644</v>
      </c>
      <c r="AG2020" t="str">
        <f t="shared" si="287"/>
        <v/>
      </c>
    </row>
    <row r="2021" spans="1:33" x14ac:dyDescent="0.25">
      <c r="A2021" s="6">
        <v>39407</v>
      </c>
      <c r="B2021">
        <v>0.88500000000000001</v>
      </c>
      <c r="C2021">
        <v>0.88500000000000001</v>
      </c>
      <c r="D2021">
        <v>0.87</v>
      </c>
      <c r="E2021">
        <v>0.875</v>
      </c>
      <c r="F2021">
        <v>0.50445600000000002</v>
      </c>
      <c r="G2021">
        <v>140500</v>
      </c>
      <c r="I2021" t="str">
        <f t="shared" si="280"/>
        <v/>
      </c>
      <c r="J2021" t="str">
        <f t="shared" si="281"/>
        <v>Oversold</v>
      </c>
      <c r="K2021" t="str">
        <f t="shared" si="282"/>
        <v>Oversold Above %D</v>
      </c>
      <c r="M2021" s="11" t="str">
        <f t="shared" si="286"/>
        <v/>
      </c>
      <c r="O2021">
        <f>IF(ROW($E2021)&lt;=VALUE(LEFT(O$1,FIND("-",O$1,1)-1)),0,IF(ROW($E2021)=VALUE(LEFT(O$1,FIND("-",O$1,1)-1))+1,AVERAGE(INDEX($E:$E,ROW($E2021)-VALUE(LEFT(O$1,FIND("-",O$1,1)-1))):$E2021),($E2021*(2/(VALUE(LEFT(O$1,FIND("-",O$1,1)-1))+1)))+(O2020*(1-(2/(VALUE(LEFT(O$1,FIND("-",O$1,1)-1))+1))))))</f>
        <v>0.88218590243810679</v>
      </c>
      <c r="Q2021">
        <f>IF(ROW($E2021)&lt;=VALUE(LEFT(Q$1,FIND("-",Q$1,1)-1)),0,IF(ROW($E2021)=VALUE(LEFT(Q$1,FIND("-",Q$1,1)-1))+1,AVERAGE(INDEX($E:$E,ROW($E2021)-VALUE(LEFT(Q$1,FIND("-",Q$1,1)-1))):$E2021),($E2021*(2/(VALUE(LEFT(Q$1,FIND("-",Q$1,1)-1))+1)))+(Q2020*(1-(2/(VALUE(LEFT(Q$1,FIND("-",Q$1,1)-1))+1))))))</f>
        <v>0.89315940402623983</v>
      </c>
      <c r="R2021">
        <f>IF(ROW($E2021)&lt;=VALUE(LEFT(R$1,FIND("-",R$1,1)-1)),0,IF(ROW($E2021)=VALUE(LEFT(R$1,FIND("-",R$1,1)-1))+1,AVERAGE(INDEX($E:$E,ROW($E2021)-VALUE(LEFT(R$1,FIND("-",R$1,1)-1))):$E2021),($E2021*(2/(VALUE(LEFT(R$1,FIND("-",R$1,1)-1))+1)))+(R2020*(1-(2/(VALUE(LEFT(R$1,FIND("-",R$1,1)-1))+1))))))</f>
        <v>0.93253609818731231</v>
      </c>
      <c r="S2021">
        <f t="shared" si="283"/>
        <v>-3.9376694161072479E-2</v>
      </c>
      <c r="T2021">
        <f>IF(ROW($E2021)&lt;=MAX(VALUE(LEFT(Q$1,FIND("-",Q$1,1)-1)),VALUE(LEFT(R$1,FIND("-",R$1,1)-1)))+VALUE(LEFT(T$1,FIND("-",T$1,1)-1))-1,0,IF(ROW($E2021)=MAX(VALUE(LEFT(Q$1,FIND("-",Q$1,1)-1)),VALUE(LEFT(R$1,FIND("-",R$1,1)-1)))+VALUE(LEFT(T$1,FIND("-",T$1,1)-1)),AVERAGE(INDEX($S:$S,ROW(S2021)-VALUE(LEFT(T$1,FIND("-",T$1,1)-1))+1):S2021),($S2021*(2/(VALUE(LEFT(T$1,FIND("-",T$1,1)-1))+1)))+(T2020*(1-(2/(VALUE(LEFT(T$1,FIND("-",T$1,1)-1))+1))))))</f>
        <v>-4.4120127759525604E-2</v>
      </c>
      <c r="V2021">
        <f t="shared" si="284"/>
        <v>0</v>
      </c>
      <c r="W2021">
        <f>IF(ROW($E2021)&lt;=VALUE(LEFT(W$1,FIND("-",W$1,1)-1))+1,0,IF(ROW($E2020)=VALUE(LEFT(W$1,FIND("-",W$1,1)-1))+1,100-100/(1+ABS((SUMIF(INDEX($V:$V,ROW($V2021)-VALUE(LEFT(W$1,FIND("-",W$1,1)-1))+1):$V2021,"&gt;0",INDEX($V:$V,ROW($V2021)-VALUE(LEFT(W$1,FIND("-",W$1,1)-1))+1):$V2021)/COUNTIF(INDEX($V:$V,ROW($V2021)-VALUE(LEFT(W$1,FIND("-",W$1,1)-1))+1):$V2021,"&gt;0"))/(SUMIF(INDEX($V:$V,ROW($V2021)-VALUE(LEFT(W$1,FIND("-",W$1,1)-1))+1):$V2021,"&lt;0",INDEX($V:$V,ROW($V2021)-VALUE(LEFT(W$1,FIND("-",W$1,1)-1))+1):$V2021)/COUNTIF(INDEX($V:$V,ROW($V2021)-VALUE(LEFT(W$1,FIND("-",W$1,1)-1))+1):$V2021,"&lt;0")))),100-100/(1+ABS((SUMIF(INDEX($V:$V,ROW($V2021)-VALUE(LEFT(W$1,FIND("-",W$1,1)-1))+1):$V2021,"&gt;0",INDEX($V:$V,ROW($V2021)-VALUE(LEFT(W$1,FIND("-",W$1,1)-1))+1):$V2021)/VALUE(LEFT(W$1,FIND("-",W$1,1)-1)))/(SUMIF(INDEX($V:$V,ROW($V2021)-VALUE(LEFT(W$1,FIND("-",W$1,1)-1))+1):$V2021,"&lt;0",INDEX($V:$V,ROW($V2021)-VALUE(LEFT(W$1,FIND("-",W$1,1)-1))+1):$V2021)/VALUE(LEFT(W$1,FIND("-",W$1,1)-1)))))))</f>
        <v>15.384615384615387</v>
      </c>
      <c r="Y2021">
        <f>IF(ROW($E2021)&lt;=VALUE(LEFT(Y$1,FIND("-",Y$1,1)-1)),0,MAX(INDEX(C:C,ROW(C2021)-VALUE(LEFT(Y$1,FIND("-",Y$1,1)-1))+1):C2021))</f>
        <v>0.99</v>
      </c>
      <c r="Z2021">
        <f>IF(ROW($E2021)&lt;=VALUE(LEFT(Z$1,FIND("-",Z$1,1)-1)),0,MIN(INDEX(D:D,ROW(D2021)-VALUE(LEFT(Z$1,FIND("-",Z$1,1)-1))+1):D2021))</f>
        <v>0.87</v>
      </c>
      <c r="AA2021">
        <f t="shared" si="288"/>
        <v>4.1666666666666705</v>
      </c>
      <c r="AB2021">
        <f>IF(ROW($AA2021)&lt;=VALUE(LEFT(AA$1,FIND("-",AA$1,1)-1))+VALUE(LEFT(AB$1,FIND("-",AB$1,1)-1)-1),0,AVERAGE(INDEX($AA:$AA,ROW($AA2021)-VALUE(LEFT(AB$1,FIND("-",AB$1,1)-1))+1):$AA2021))</f>
        <v>5.5555555555555607</v>
      </c>
      <c r="AC2021">
        <f>IF(ROW($AA2021)&lt;=VALUE(LEFT(AA$1,FIND("-",AA$1,1)-1))+VALUE(LEFT(AB$1,FIND("-",AB$1,1)-1)-1)+VALUE(LEFT(AC$1,FIND("-",AC$1,1)-1)-1),0,AVERAGE(INDEX($AB:$AB,ROW($AB2021)-VALUE(LEFT(AC$1,FIND("-",AC$1,1)-1))+1):$AB2021))</f>
        <v>8.7962962962963047</v>
      </c>
      <c r="AE2021">
        <f t="shared" si="285"/>
        <v>84179644</v>
      </c>
      <c r="AG2021" t="str">
        <f t="shared" si="287"/>
        <v/>
      </c>
    </row>
    <row r="2022" spans="1:33" x14ac:dyDescent="0.25">
      <c r="A2022" s="6">
        <v>39408</v>
      </c>
      <c r="B2022">
        <v>0.86499999999999999</v>
      </c>
      <c r="C2022">
        <v>0.875</v>
      </c>
      <c r="D2022">
        <v>0.86499999999999999</v>
      </c>
      <c r="E2022">
        <v>0.86499999999999999</v>
      </c>
      <c r="F2022">
        <v>0.49869000000000002</v>
      </c>
      <c r="G2022">
        <v>193300</v>
      </c>
      <c r="I2022" t="str">
        <f t="shared" si="280"/>
        <v/>
      </c>
      <c r="J2022" t="str">
        <f t="shared" si="281"/>
        <v>Oversold</v>
      </c>
      <c r="K2022" t="str">
        <f t="shared" si="282"/>
        <v>Oversold Above %D</v>
      </c>
      <c r="M2022" s="11" t="str">
        <f t="shared" si="286"/>
        <v/>
      </c>
      <c r="O2022">
        <f>IF(ROW($E2022)&lt;=VALUE(LEFT(O$1,FIND("-",O$1,1)-1)),0,IF(ROW($E2022)=VALUE(LEFT(O$1,FIND("-",O$1,1)-1))+1,AVERAGE(INDEX($E:$E,ROW($E2022)-VALUE(LEFT(O$1,FIND("-",O$1,1)-1))):$E2022),($E2022*(2/(VALUE(LEFT(O$1,FIND("-",O$1,1)-1))+1)))+(O2021*(1-(2/(VALUE(LEFT(O$1,FIND("-",O$1,1)-1))+1))))))</f>
        <v>0.88201489843374759</v>
      </c>
      <c r="Q2022">
        <f>IF(ROW($E2022)&lt;=VALUE(LEFT(Q$1,FIND("-",Q$1,1)-1)),0,IF(ROW($E2022)=VALUE(LEFT(Q$1,FIND("-",Q$1,1)-1))+1,AVERAGE(INDEX($E:$E,ROW($E2022)-VALUE(LEFT(Q$1,FIND("-",Q$1,1)-1))):$E2022),($E2022*(2/(VALUE(LEFT(Q$1,FIND("-",Q$1,1)-1))+1)))+(Q2021*(1-(2/(VALUE(LEFT(Q$1,FIND("-",Q$1,1)-1))+1))))))</f>
        <v>0.88882718802220295</v>
      </c>
      <c r="R2022">
        <f>IF(ROW($E2022)&lt;=VALUE(LEFT(R$1,FIND("-",R$1,1)-1)),0,IF(ROW($E2022)=VALUE(LEFT(R$1,FIND("-",R$1,1)-1))+1,AVERAGE(INDEX($E:$E,ROW($E2022)-VALUE(LEFT(R$1,FIND("-",R$1,1)-1))):$E2022),($E2022*(2/(VALUE(LEFT(R$1,FIND("-",R$1,1)-1))+1)))+(R2021*(1-(2/(VALUE(LEFT(R$1,FIND("-",R$1,1)-1))+1))))))</f>
        <v>0.9275334242475114</v>
      </c>
      <c r="S2022">
        <f t="shared" si="283"/>
        <v>-3.8706236225308444E-2</v>
      </c>
      <c r="T2022">
        <f>IF(ROW($E2022)&lt;=MAX(VALUE(LEFT(Q$1,FIND("-",Q$1,1)-1)),VALUE(LEFT(R$1,FIND("-",R$1,1)-1)))+VALUE(LEFT(T$1,FIND("-",T$1,1)-1))-1,0,IF(ROW($E2022)=MAX(VALUE(LEFT(Q$1,FIND("-",Q$1,1)-1)),VALUE(LEFT(R$1,FIND("-",R$1,1)-1)))+VALUE(LEFT(T$1,FIND("-",T$1,1)-1)),AVERAGE(INDEX($S:$S,ROW(S2022)-VALUE(LEFT(T$1,FIND("-",T$1,1)-1))+1):S2022),($S2022*(2/(VALUE(LEFT(T$1,FIND("-",T$1,1)-1))+1)))+(T2021*(1-(2/(VALUE(LEFT(T$1,FIND("-",T$1,1)-1))+1))))))</f>
        <v>-4.3037349452682172E-2</v>
      </c>
      <c r="V2022">
        <f t="shared" si="284"/>
        <v>-1.0000000000000009E-2</v>
      </c>
      <c r="W2022">
        <f>IF(ROW($E2022)&lt;=VALUE(LEFT(W$1,FIND("-",W$1,1)-1))+1,0,IF(ROW($E2021)=VALUE(LEFT(W$1,FIND("-",W$1,1)-1))+1,100-100/(1+ABS((SUMIF(INDEX($V:$V,ROW($V2022)-VALUE(LEFT(W$1,FIND("-",W$1,1)-1))+1):$V2022,"&gt;0",INDEX($V:$V,ROW($V2022)-VALUE(LEFT(W$1,FIND("-",W$1,1)-1))+1):$V2022)/COUNTIF(INDEX($V:$V,ROW($V2022)-VALUE(LEFT(W$1,FIND("-",W$1,1)-1))+1):$V2022,"&gt;0"))/(SUMIF(INDEX($V:$V,ROW($V2022)-VALUE(LEFT(W$1,FIND("-",W$1,1)-1))+1):$V2022,"&lt;0",INDEX($V:$V,ROW($V2022)-VALUE(LEFT(W$1,FIND("-",W$1,1)-1))+1):$V2022)/COUNTIF(INDEX($V:$V,ROW($V2022)-VALUE(LEFT(W$1,FIND("-",W$1,1)-1))+1):$V2022,"&lt;0")))),100-100/(1+ABS((SUMIF(INDEX($V:$V,ROW($V2022)-VALUE(LEFT(W$1,FIND("-",W$1,1)-1))+1):$V2022,"&gt;0",INDEX($V:$V,ROW($V2022)-VALUE(LEFT(W$1,FIND("-",W$1,1)-1))+1):$V2022)/VALUE(LEFT(W$1,FIND("-",W$1,1)-1)))/(SUMIF(INDEX($V:$V,ROW($V2022)-VALUE(LEFT(W$1,FIND("-",W$1,1)-1))+1):$V2022,"&lt;0",INDEX($V:$V,ROW($V2022)-VALUE(LEFT(W$1,FIND("-",W$1,1)-1))+1):$V2022)/VALUE(LEFT(W$1,FIND("-",W$1,1)-1)))))))</f>
        <v>20</v>
      </c>
      <c r="Y2022">
        <f>IF(ROW($E2022)&lt;=VALUE(LEFT(Y$1,FIND("-",Y$1,1)-1)),0,MAX(INDEX(C:C,ROW(C2022)-VALUE(LEFT(Y$1,FIND("-",Y$1,1)-1))+1):C2022))</f>
        <v>0.99</v>
      </c>
      <c r="Z2022">
        <f>IF(ROW($E2022)&lt;=VALUE(LEFT(Z$1,FIND("-",Z$1,1)-1)),0,MIN(INDEX(D:D,ROW(D2022)-VALUE(LEFT(Z$1,FIND("-",Z$1,1)-1))+1):D2022))</f>
        <v>0.86499999999999999</v>
      </c>
      <c r="AA2022">
        <f t="shared" si="288"/>
        <v>0</v>
      </c>
      <c r="AB2022">
        <f>IF(ROW($AA2022)&lt;=VALUE(LEFT(AA$1,FIND("-",AA$1,1)-1))+VALUE(LEFT(AB$1,FIND("-",AB$1,1)-1)-1),0,AVERAGE(INDEX($AA:$AA,ROW($AA2022)-VALUE(LEFT(AB$1,FIND("-",AB$1,1)-1))+1):$AA2022))</f>
        <v>2.7777777777777803</v>
      </c>
      <c r="AC2022">
        <f>IF(ROW($AA2022)&lt;=VALUE(LEFT(AA$1,FIND("-",AA$1,1)-1))+VALUE(LEFT(AB$1,FIND("-",AB$1,1)-1)-1)+VALUE(LEFT(AC$1,FIND("-",AC$1,1)-1)-1),0,AVERAGE(INDEX($AB:$AB,ROW($AB2022)-VALUE(LEFT(AC$1,FIND("-",AC$1,1)-1))+1):$AB2022))</f>
        <v>5.5555555555555607</v>
      </c>
      <c r="AE2022">
        <f t="shared" si="285"/>
        <v>83986344</v>
      </c>
      <c r="AG2022" t="str">
        <f t="shared" si="287"/>
        <v/>
      </c>
    </row>
    <row r="2023" spans="1:33" x14ac:dyDescent="0.25">
      <c r="A2023" s="6">
        <v>39409</v>
      </c>
      <c r="B2023">
        <v>0.87</v>
      </c>
      <c r="C2023">
        <v>0.88</v>
      </c>
      <c r="D2023">
        <v>0.86499999999999999</v>
      </c>
      <c r="E2023">
        <v>0.875</v>
      </c>
      <c r="F2023">
        <v>0.50445600000000002</v>
      </c>
      <c r="G2023">
        <v>175600</v>
      </c>
      <c r="I2023" t="str">
        <f t="shared" si="280"/>
        <v/>
      </c>
      <c r="J2023" t="str">
        <f t="shared" si="281"/>
        <v/>
      </c>
      <c r="K2023" t="str">
        <f t="shared" si="282"/>
        <v>Oversold Above %D</v>
      </c>
      <c r="M2023" s="11" t="str">
        <f t="shared" si="286"/>
        <v/>
      </c>
      <c r="O2023">
        <f>IF(ROW($E2023)&lt;=VALUE(LEFT(O$1,FIND("-",O$1,1)-1)),0,IF(ROW($E2023)=VALUE(LEFT(O$1,FIND("-",O$1,1)-1))+1,AVERAGE(INDEX($E:$E,ROW($E2023)-VALUE(LEFT(O$1,FIND("-",O$1,1)-1))):$E2023),($E2023*(2/(VALUE(LEFT(O$1,FIND("-",O$1,1)-1))+1)))+(O2022*(1-(2/(VALUE(LEFT(O$1,FIND("-",O$1,1)-1))+1))))))</f>
        <v>0.88194509844933222</v>
      </c>
      <c r="Q2023">
        <f>IF(ROW($E2023)&lt;=VALUE(LEFT(Q$1,FIND("-",Q$1,1)-1)),0,IF(ROW($E2023)=VALUE(LEFT(Q$1,FIND("-",Q$1,1)-1))+1,AVERAGE(INDEX($E:$E,ROW($E2023)-VALUE(LEFT(Q$1,FIND("-",Q$1,1)-1))):$E2023),($E2023*(2/(VALUE(LEFT(Q$1,FIND("-",Q$1,1)-1))+1)))+(Q2022*(1-(2/(VALUE(LEFT(Q$1,FIND("-",Q$1,1)-1))+1))))))</f>
        <v>0.88669992832647937</v>
      </c>
      <c r="R2023">
        <f>IF(ROW($E2023)&lt;=VALUE(LEFT(R$1,FIND("-",R$1,1)-1)),0,IF(ROW($E2023)=VALUE(LEFT(R$1,FIND("-",R$1,1)-1))+1,AVERAGE(INDEX($E:$E,ROW($E2023)-VALUE(LEFT(R$1,FIND("-",R$1,1)-1))):$E2023),($E2023*(2/(VALUE(LEFT(R$1,FIND("-",R$1,1)-1))+1)))+(R2022*(1-(2/(VALUE(LEFT(R$1,FIND("-",R$1,1)-1))+1))))))</f>
        <v>0.92364205948843647</v>
      </c>
      <c r="S2023">
        <f t="shared" si="283"/>
        <v>-3.6942131161957104E-2</v>
      </c>
      <c r="T2023">
        <f>IF(ROW($E2023)&lt;=MAX(VALUE(LEFT(Q$1,FIND("-",Q$1,1)-1)),VALUE(LEFT(R$1,FIND("-",R$1,1)-1)))+VALUE(LEFT(T$1,FIND("-",T$1,1)-1))-1,0,IF(ROW($E2023)=MAX(VALUE(LEFT(Q$1,FIND("-",Q$1,1)-1)),VALUE(LEFT(R$1,FIND("-",R$1,1)-1)))+VALUE(LEFT(T$1,FIND("-",T$1,1)-1)),AVERAGE(INDEX($S:$S,ROW(S2023)-VALUE(LEFT(T$1,FIND("-",T$1,1)-1))+1):S2023),($S2023*(2/(VALUE(LEFT(T$1,FIND("-",T$1,1)-1))+1)))+(T2022*(1-(2/(VALUE(LEFT(T$1,FIND("-",T$1,1)-1))+1))))))</f>
        <v>-4.1818305794537158E-2</v>
      </c>
      <c r="V2023">
        <f t="shared" si="284"/>
        <v>1.0000000000000009E-2</v>
      </c>
      <c r="W2023">
        <f>IF(ROW($E2023)&lt;=VALUE(LEFT(W$1,FIND("-",W$1,1)-1))+1,0,IF(ROW($E2022)=VALUE(LEFT(W$1,FIND("-",W$1,1)-1))+1,100-100/(1+ABS((SUMIF(INDEX($V:$V,ROW($V2023)-VALUE(LEFT(W$1,FIND("-",W$1,1)-1))+1):$V2023,"&gt;0",INDEX($V:$V,ROW($V2023)-VALUE(LEFT(W$1,FIND("-",W$1,1)-1))+1):$V2023)/COUNTIF(INDEX($V:$V,ROW($V2023)-VALUE(LEFT(W$1,FIND("-",W$1,1)-1))+1):$V2023,"&gt;0"))/(SUMIF(INDEX($V:$V,ROW($V2023)-VALUE(LEFT(W$1,FIND("-",W$1,1)-1))+1):$V2023,"&lt;0",INDEX($V:$V,ROW($V2023)-VALUE(LEFT(W$1,FIND("-",W$1,1)-1))+1):$V2023)/COUNTIF(INDEX($V:$V,ROW($V2023)-VALUE(LEFT(W$1,FIND("-",W$1,1)-1))+1):$V2023,"&lt;0")))),100-100/(1+ABS((SUMIF(INDEX($V:$V,ROW($V2023)-VALUE(LEFT(W$1,FIND("-",W$1,1)-1))+1):$V2023,"&gt;0",INDEX($V:$V,ROW($V2023)-VALUE(LEFT(W$1,FIND("-",W$1,1)-1))+1):$V2023)/VALUE(LEFT(W$1,FIND("-",W$1,1)-1)))/(SUMIF(INDEX($V:$V,ROW($V2023)-VALUE(LEFT(W$1,FIND("-",W$1,1)-1))+1):$V2023,"&lt;0",INDEX($V:$V,ROW($V2023)-VALUE(LEFT(W$1,FIND("-",W$1,1)-1))+1):$V2023)/VALUE(LEFT(W$1,FIND("-",W$1,1)-1)))))))</f>
        <v>36.36363636363636</v>
      </c>
      <c r="Y2023">
        <f>IF(ROW($E2023)&lt;=VALUE(LEFT(Y$1,FIND("-",Y$1,1)-1)),0,MAX(INDEX(C:C,ROW(C2023)-VALUE(LEFT(Y$1,FIND("-",Y$1,1)-1))+1):C2023))</f>
        <v>0.99</v>
      </c>
      <c r="Z2023">
        <f>IF(ROW($E2023)&lt;=VALUE(LEFT(Z$1,FIND("-",Z$1,1)-1)),0,MIN(INDEX(D:D,ROW(D2023)-VALUE(LEFT(Z$1,FIND("-",Z$1,1)-1))+1):D2023))</f>
        <v>0.86499999999999999</v>
      </c>
      <c r="AA2023">
        <f t="shared" si="288"/>
        <v>8.0000000000000071</v>
      </c>
      <c r="AB2023">
        <f>IF(ROW($AA2023)&lt;=VALUE(LEFT(AA$1,FIND("-",AA$1,1)-1))+VALUE(LEFT(AB$1,FIND("-",AB$1,1)-1)-1),0,AVERAGE(INDEX($AA:$AA,ROW($AA2023)-VALUE(LEFT(AB$1,FIND("-",AB$1,1)-1))+1):$AA2023))</f>
        <v>4.0555555555555598</v>
      </c>
      <c r="AC2023">
        <f>IF(ROW($AA2023)&lt;=VALUE(LEFT(AA$1,FIND("-",AA$1,1)-1))+VALUE(LEFT(AB$1,FIND("-",AB$1,1)-1)-1)+VALUE(LEFT(AC$1,FIND("-",AC$1,1)-1)-1),0,AVERAGE(INDEX($AB:$AB,ROW($AB2023)-VALUE(LEFT(AC$1,FIND("-",AC$1,1)-1))+1):$AB2023))</f>
        <v>4.1296296296296333</v>
      </c>
      <c r="AE2023">
        <f t="shared" si="285"/>
        <v>84161944</v>
      </c>
      <c r="AG2023" t="str">
        <f t="shared" si="287"/>
        <v/>
      </c>
    </row>
    <row r="2024" spans="1:33" x14ac:dyDescent="0.25">
      <c r="A2024" s="6">
        <v>39412</v>
      </c>
      <c r="B2024">
        <v>0.88</v>
      </c>
      <c r="C2024">
        <v>0.89</v>
      </c>
      <c r="D2024">
        <v>0.86</v>
      </c>
      <c r="E2024">
        <v>0.89</v>
      </c>
      <c r="F2024">
        <v>0.51310299999999998</v>
      </c>
      <c r="G2024">
        <v>311600</v>
      </c>
      <c r="I2024" t="str">
        <f t="shared" si="280"/>
        <v/>
      </c>
      <c r="J2024" t="str">
        <f t="shared" si="281"/>
        <v/>
      </c>
      <c r="K2024" t="str">
        <f t="shared" si="282"/>
        <v>Oversold Below %D</v>
      </c>
      <c r="M2024" s="11" t="str">
        <f t="shared" si="286"/>
        <v/>
      </c>
      <c r="O2024">
        <f>IF(ROW($E2024)&lt;=VALUE(LEFT(O$1,FIND("-",O$1,1)-1)),0,IF(ROW($E2024)=VALUE(LEFT(O$1,FIND("-",O$1,1)-1))+1,AVERAGE(INDEX($E:$E,ROW($E2024)-VALUE(LEFT(O$1,FIND("-",O$1,1)-1))):$E2024),($E2024*(2/(VALUE(LEFT(O$1,FIND("-",O$1,1)-1))+1)))+(O2023*(1-(2/(VALUE(LEFT(O$1,FIND("-",O$1,1)-1))+1))))))</f>
        <v>0.88202524672346827</v>
      </c>
      <c r="Q2024">
        <f>IF(ROW($E2024)&lt;=VALUE(LEFT(Q$1,FIND("-",Q$1,1)-1)),0,IF(ROW($E2024)=VALUE(LEFT(Q$1,FIND("-",Q$1,1)-1))+1,AVERAGE(INDEX($E:$E,ROW($E2024)-VALUE(LEFT(Q$1,FIND("-",Q$1,1)-1))):$E2024),($E2024*(2/(VALUE(LEFT(Q$1,FIND("-",Q$1,1)-1))+1)))+(Q2023*(1-(2/(VALUE(LEFT(Q$1,FIND("-",Q$1,1)-1))+1))))))</f>
        <v>0.88720763166086714</v>
      </c>
      <c r="R2024">
        <f>IF(ROW($E2024)&lt;=VALUE(LEFT(R$1,FIND("-",R$1,1)-1)),0,IF(ROW($E2024)=VALUE(LEFT(R$1,FIND("-",R$1,1)-1))+1,AVERAGE(INDEX($E:$E,ROW($E2024)-VALUE(LEFT(R$1,FIND("-",R$1,1)-1))):$E2024),($E2024*(2/(VALUE(LEFT(R$1,FIND("-",R$1,1)-1))+1)))+(R2023*(1-(2/(VALUE(LEFT(R$1,FIND("-",R$1,1)-1))+1))))))</f>
        <v>0.92115005508188563</v>
      </c>
      <c r="S2024">
        <f t="shared" si="283"/>
        <v>-3.3942423421018497E-2</v>
      </c>
      <c r="T2024">
        <f>IF(ROW($E2024)&lt;=MAX(VALUE(LEFT(Q$1,FIND("-",Q$1,1)-1)),VALUE(LEFT(R$1,FIND("-",R$1,1)-1)))+VALUE(LEFT(T$1,FIND("-",T$1,1)-1))-1,0,IF(ROW($E2024)=MAX(VALUE(LEFT(Q$1,FIND("-",Q$1,1)-1)),VALUE(LEFT(R$1,FIND("-",R$1,1)-1)))+VALUE(LEFT(T$1,FIND("-",T$1,1)-1)),AVERAGE(INDEX($S:$S,ROW(S2024)-VALUE(LEFT(T$1,FIND("-",T$1,1)-1))+1):S2024),($S2024*(2/(VALUE(LEFT(T$1,FIND("-",T$1,1)-1))+1)))+(T2023*(1-(2/(VALUE(LEFT(T$1,FIND("-",T$1,1)-1))+1))))))</f>
        <v>-4.0243129319833426E-2</v>
      </c>
      <c r="V2024">
        <f t="shared" si="284"/>
        <v>1.5000000000000013E-2</v>
      </c>
      <c r="W2024">
        <f>IF(ROW($E2024)&lt;=VALUE(LEFT(W$1,FIND("-",W$1,1)-1))+1,0,IF(ROW($E2023)=VALUE(LEFT(W$1,FIND("-",W$1,1)-1))+1,100-100/(1+ABS((SUMIF(INDEX($V:$V,ROW($V2024)-VALUE(LEFT(W$1,FIND("-",W$1,1)-1))+1):$V2024,"&gt;0",INDEX($V:$V,ROW($V2024)-VALUE(LEFT(W$1,FIND("-",W$1,1)-1))+1):$V2024)/COUNTIF(INDEX($V:$V,ROW($V2024)-VALUE(LEFT(W$1,FIND("-",W$1,1)-1))+1):$V2024,"&gt;0"))/(SUMIF(INDEX($V:$V,ROW($V2024)-VALUE(LEFT(W$1,FIND("-",W$1,1)-1))+1):$V2024,"&lt;0",INDEX($V:$V,ROW($V2024)-VALUE(LEFT(W$1,FIND("-",W$1,1)-1))+1):$V2024)/COUNTIF(INDEX($V:$V,ROW($V2024)-VALUE(LEFT(W$1,FIND("-",W$1,1)-1))+1):$V2024,"&lt;0")))),100-100/(1+ABS((SUMIF(INDEX($V:$V,ROW($V2024)-VALUE(LEFT(W$1,FIND("-",W$1,1)-1))+1):$V2024,"&gt;0",INDEX($V:$V,ROW($V2024)-VALUE(LEFT(W$1,FIND("-",W$1,1)-1))+1):$V2024)/VALUE(LEFT(W$1,FIND("-",W$1,1)-1)))/(SUMIF(INDEX($V:$V,ROW($V2024)-VALUE(LEFT(W$1,FIND("-",W$1,1)-1))+1):$V2024,"&lt;0",INDEX($V:$V,ROW($V2024)-VALUE(LEFT(W$1,FIND("-",W$1,1)-1))+1):$V2024)/VALUE(LEFT(W$1,FIND("-",W$1,1)-1)))))))</f>
        <v>46.153846153846153</v>
      </c>
      <c r="Y2024">
        <f>IF(ROW($E2024)&lt;=VALUE(LEFT(Y$1,FIND("-",Y$1,1)-1)),0,MAX(INDEX(C:C,ROW(C2024)-VALUE(LEFT(Y$1,FIND("-",Y$1,1)-1))+1):C2024))</f>
        <v>0.93500000000000005</v>
      </c>
      <c r="Z2024">
        <f>IF(ROW($E2024)&lt;=VALUE(LEFT(Z$1,FIND("-",Z$1,1)-1)),0,MIN(INDEX(D:D,ROW(D2024)-VALUE(LEFT(Z$1,FIND("-",Z$1,1)-1))+1):D2024))</f>
        <v>0.86</v>
      </c>
      <c r="AA2024">
        <f t="shared" si="288"/>
        <v>40</v>
      </c>
      <c r="AB2024">
        <f>IF(ROW($AA2024)&lt;=VALUE(LEFT(AA$1,FIND("-",AA$1,1)-1))+VALUE(LEFT(AB$1,FIND("-",AB$1,1)-1)-1),0,AVERAGE(INDEX($AA:$AA,ROW($AA2024)-VALUE(LEFT(AB$1,FIND("-",AB$1,1)-1))+1):$AA2024))</f>
        <v>16.000000000000004</v>
      </c>
      <c r="AC2024">
        <f>IF(ROW($AA2024)&lt;=VALUE(LEFT(AA$1,FIND("-",AA$1,1)-1))+VALUE(LEFT(AB$1,FIND("-",AB$1,1)-1)-1)+VALUE(LEFT(AC$1,FIND("-",AC$1,1)-1)-1),0,AVERAGE(INDEX($AB:$AB,ROW($AB2024)-VALUE(LEFT(AC$1,FIND("-",AC$1,1)-1))+1):$AB2024))</f>
        <v>7.6111111111111143</v>
      </c>
      <c r="AE2024">
        <f t="shared" si="285"/>
        <v>84473544</v>
      </c>
      <c r="AG2024" t="str">
        <f t="shared" si="287"/>
        <v/>
      </c>
    </row>
    <row r="2025" spans="1:33" x14ac:dyDescent="0.25">
      <c r="A2025" s="6">
        <v>39413</v>
      </c>
      <c r="B2025">
        <v>0.88</v>
      </c>
      <c r="C2025">
        <v>0.89500000000000002</v>
      </c>
      <c r="D2025">
        <v>0.88</v>
      </c>
      <c r="E2025">
        <v>0.89</v>
      </c>
      <c r="F2025">
        <v>0.51310299999999998</v>
      </c>
      <c r="G2025">
        <v>245900</v>
      </c>
      <c r="I2025" t="str">
        <f t="shared" si="280"/>
        <v/>
      </c>
      <c r="J2025" t="str">
        <f t="shared" si="281"/>
        <v/>
      </c>
      <c r="K2025" t="str">
        <f t="shared" si="282"/>
        <v>Oversold Below %D</v>
      </c>
      <c r="M2025" s="11" t="str">
        <f t="shared" si="286"/>
        <v/>
      </c>
      <c r="O2025">
        <f>IF(ROW($E2025)&lt;=VALUE(LEFT(O$1,FIND("-",O$1,1)-1)),0,IF(ROW($E2025)=VALUE(LEFT(O$1,FIND("-",O$1,1)-1))+1,AVERAGE(INDEX($E:$E,ROW($E2025)-VALUE(LEFT(O$1,FIND("-",O$1,1)-1))):$E2025),($E2025*(2/(VALUE(LEFT(O$1,FIND("-",O$1,1)-1))+1)))+(O2024*(1-(2/(VALUE(LEFT(O$1,FIND("-",O$1,1)-1))+1))))))</f>
        <v>0.88210459750233927</v>
      </c>
      <c r="Q2025">
        <f>IF(ROW($E2025)&lt;=VALUE(LEFT(Q$1,FIND("-",Q$1,1)-1)),0,IF(ROW($E2025)=VALUE(LEFT(Q$1,FIND("-",Q$1,1)-1))+1,AVERAGE(INDEX($E:$E,ROW($E2025)-VALUE(LEFT(Q$1,FIND("-",Q$1,1)-1))):$E2025),($E2025*(2/(VALUE(LEFT(Q$1,FIND("-",Q$1,1)-1))+1)))+(Q2024*(1-(2/(VALUE(LEFT(Q$1,FIND("-",Q$1,1)-1))+1))))))</f>
        <v>0.88763722678996448</v>
      </c>
      <c r="R2025">
        <f>IF(ROW($E2025)&lt;=VALUE(LEFT(R$1,FIND("-",R$1,1)-1)),0,IF(ROW($E2025)=VALUE(LEFT(R$1,FIND("-",R$1,1)-1))+1,AVERAGE(INDEX($E:$E,ROW($E2025)-VALUE(LEFT(R$1,FIND("-",R$1,1)-1))):$E2025),($E2025*(2/(VALUE(LEFT(R$1,FIND("-",R$1,1)-1))+1)))+(R2024*(1-(2/(VALUE(LEFT(R$1,FIND("-",R$1,1)-1))+1))))))</f>
        <v>0.91884264359433854</v>
      </c>
      <c r="S2025">
        <f t="shared" si="283"/>
        <v>-3.1205416804374053E-2</v>
      </c>
      <c r="T2025">
        <f>IF(ROW($E2025)&lt;=MAX(VALUE(LEFT(Q$1,FIND("-",Q$1,1)-1)),VALUE(LEFT(R$1,FIND("-",R$1,1)-1)))+VALUE(LEFT(T$1,FIND("-",T$1,1)-1))-1,0,IF(ROW($E2025)=MAX(VALUE(LEFT(Q$1,FIND("-",Q$1,1)-1)),VALUE(LEFT(R$1,FIND("-",R$1,1)-1)))+VALUE(LEFT(T$1,FIND("-",T$1,1)-1)),AVERAGE(INDEX($S:$S,ROW(S2025)-VALUE(LEFT(T$1,FIND("-",T$1,1)-1))+1):S2025),($S2025*(2/(VALUE(LEFT(T$1,FIND("-",T$1,1)-1))+1)))+(T2024*(1-(2/(VALUE(LEFT(T$1,FIND("-",T$1,1)-1))+1))))))</f>
        <v>-3.843558681674155E-2</v>
      </c>
      <c r="V2025">
        <f t="shared" si="284"/>
        <v>0</v>
      </c>
      <c r="W2025">
        <f>IF(ROW($E2025)&lt;=VALUE(LEFT(W$1,FIND("-",W$1,1)-1))+1,0,IF(ROW($E2024)=VALUE(LEFT(W$1,FIND("-",W$1,1)-1))+1,100-100/(1+ABS((SUMIF(INDEX($V:$V,ROW($V2025)-VALUE(LEFT(W$1,FIND("-",W$1,1)-1))+1):$V2025,"&gt;0",INDEX($V:$V,ROW($V2025)-VALUE(LEFT(W$1,FIND("-",W$1,1)-1))+1):$V2025)/COUNTIF(INDEX($V:$V,ROW($V2025)-VALUE(LEFT(W$1,FIND("-",W$1,1)-1))+1):$V2025,"&gt;0"))/(SUMIF(INDEX($V:$V,ROW($V2025)-VALUE(LEFT(W$1,FIND("-",W$1,1)-1))+1):$V2025,"&lt;0",INDEX($V:$V,ROW($V2025)-VALUE(LEFT(W$1,FIND("-",W$1,1)-1))+1):$V2025)/COUNTIF(INDEX($V:$V,ROW($V2025)-VALUE(LEFT(W$1,FIND("-",W$1,1)-1))+1):$V2025,"&lt;0")))),100-100/(1+ABS((SUMIF(INDEX($V:$V,ROW($V2025)-VALUE(LEFT(W$1,FIND("-",W$1,1)-1))+1):$V2025,"&gt;0",INDEX($V:$V,ROW($V2025)-VALUE(LEFT(W$1,FIND("-",W$1,1)-1))+1):$V2025)/VALUE(LEFT(W$1,FIND("-",W$1,1)-1)))/(SUMIF(INDEX($V:$V,ROW($V2025)-VALUE(LEFT(W$1,FIND("-",W$1,1)-1))+1):$V2025,"&lt;0",INDEX($V:$V,ROW($V2025)-VALUE(LEFT(W$1,FIND("-",W$1,1)-1))+1):$V2025)/VALUE(LEFT(W$1,FIND("-",W$1,1)-1)))))))</f>
        <v>41.666666666666671</v>
      </c>
      <c r="Y2025">
        <f>IF(ROW($E2025)&lt;=VALUE(LEFT(Y$1,FIND("-",Y$1,1)-1)),0,MAX(INDEX(C:C,ROW(C2025)-VALUE(LEFT(Y$1,FIND("-",Y$1,1)-1))+1):C2025))</f>
        <v>0.93500000000000005</v>
      </c>
      <c r="Z2025">
        <f>IF(ROW($E2025)&lt;=VALUE(LEFT(Z$1,FIND("-",Z$1,1)-1)),0,MIN(INDEX(D:D,ROW(D2025)-VALUE(LEFT(Z$1,FIND("-",Z$1,1)-1))+1):D2025))</f>
        <v>0.86</v>
      </c>
      <c r="AA2025">
        <f t="shared" si="288"/>
        <v>40</v>
      </c>
      <c r="AB2025">
        <f>IF(ROW($AA2025)&lt;=VALUE(LEFT(AA$1,FIND("-",AA$1,1)-1))+VALUE(LEFT(AB$1,FIND("-",AB$1,1)-1)-1),0,AVERAGE(INDEX($AA:$AA,ROW($AA2025)-VALUE(LEFT(AB$1,FIND("-",AB$1,1)-1))+1):$AA2025))</f>
        <v>29.333333333333332</v>
      </c>
      <c r="AC2025">
        <f>IF(ROW($AA2025)&lt;=VALUE(LEFT(AA$1,FIND("-",AA$1,1)-1))+VALUE(LEFT(AB$1,FIND("-",AB$1,1)-1)-1)+VALUE(LEFT(AC$1,FIND("-",AC$1,1)-1)-1),0,AVERAGE(INDEX($AB:$AB,ROW($AB2025)-VALUE(LEFT(AC$1,FIND("-",AC$1,1)-1))+1):$AB2025))</f>
        <v>16.462962962962965</v>
      </c>
      <c r="AE2025">
        <f t="shared" si="285"/>
        <v>84473544</v>
      </c>
      <c r="AG2025" t="str">
        <f t="shared" si="287"/>
        <v/>
      </c>
    </row>
    <row r="2026" spans="1:33" x14ac:dyDescent="0.25">
      <c r="A2026" s="6">
        <v>39414</v>
      </c>
      <c r="B2026">
        <v>0.9</v>
      </c>
      <c r="C2026">
        <v>0.90500000000000003</v>
      </c>
      <c r="D2026">
        <v>0.89</v>
      </c>
      <c r="E2026">
        <v>0.89</v>
      </c>
      <c r="F2026">
        <v>0.51310299999999998</v>
      </c>
      <c r="G2026">
        <v>350000</v>
      </c>
      <c r="I2026" t="str">
        <f t="shared" si="280"/>
        <v/>
      </c>
      <c r="J2026" t="str">
        <f t="shared" si="281"/>
        <v/>
      </c>
      <c r="K2026" t="str">
        <f t="shared" si="282"/>
        <v>Buy</v>
      </c>
      <c r="M2026" s="11" t="str">
        <f t="shared" si="286"/>
        <v>Buy</v>
      </c>
      <c r="O2026">
        <f>IF(ROW($E2026)&lt;=VALUE(LEFT(O$1,FIND("-",O$1,1)-1)),0,IF(ROW($E2026)=VALUE(LEFT(O$1,FIND("-",O$1,1)-1))+1,AVERAGE(INDEX($E:$E,ROW($E2026)-VALUE(LEFT(O$1,FIND("-",O$1,1)-1))):$E2026),($E2026*(2/(VALUE(LEFT(O$1,FIND("-",O$1,1)-1))+1)))+(O2025*(1-(2/(VALUE(LEFT(O$1,FIND("-",O$1,1)-1))+1))))))</f>
        <v>0.88218315872122144</v>
      </c>
      <c r="Q2026">
        <f>IF(ROW($E2026)&lt;=VALUE(LEFT(Q$1,FIND("-",Q$1,1)-1)),0,IF(ROW($E2026)=VALUE(LEFT(Q$1,FIND("-",Q$1,1)-1))+1,AVERAGE(INDEX($E:$E,ROW($E2026)-VALUE(LEFT(Q$1,FIND("-",Q$1,1)-1))):$E2026),($E2026*(2/(VALUE(LEFT(Q$1,FIND("-",Q$1,1)-1))+1)))+(Q2025*(1-(2/(VALUE(LEFT(Q$1,FIND("-",Q$1,1)-1))+1))))))</f>
        <v>0.88800073036073912</v>
      </c>
      <c r="R2026">
        <f>IF(ROW($E2026)&lt;=VALUE(LEFT(R$1,FIND("-",R$1,1)-1)),0,IF(ROW($E2026)=VALUE(LEFT(R$1,FIND("-",R$1,1)-1))+1,AVERAGE(INDEX($E:$E,ROW($E2026)-VALUE(LEFT(R$1,FIND("-",R$1,1)-1))):$E2026),($E2026*(2/(VALUE(LEFT(R$1,FIND("-",R$1,1)-1))+1)))+(R2025*(1-(2/(VALUE(LEFT(R$1,FIND("-",R$1,1)-1))+1))))))</f>
        <v>0.91670615147623946</v>
      </c>
      <c r="S2026">
        <f t="shared" si="283"/>
        <v>-2.870542111550034E-2</v>
      </c>
      <c r="T2026">
        <f>IF(ROW($E2026)&lt;=MAX(VALUE(LEFT(Q$1,FIND("-",Q$1,1)-1)),VALUE(LEFT(R$1,FIND("-",R$1,1)-1)))+VALUE(LEFT(T$1,FIND("-",T$1,1)-1))-1,0,IF(ROW($E2026)=MAX(VALUE(LEFT(Q$1,FIND("-",Q$1,1)-1)),VALUE(LEFT(R$1,FIND("-",R$1,1)-1)))+VALUE(LEFT(T$1,FIND("-",T$1,1)-1)),AVERAGE(INDEX($S:$S,ROW(S2026)-VALUE(LEFT(T$1,FIND("-",T$1,1)-1))+1):S2026),($S2026*(2/(VALUE(LEFT(T$1,FIND("-",T$1,1)-1))+1)))+(T2025*(1-(2/(VALUE(LEFT(T$1,FIND("-",T$1,1)-1))+1))))))</f>
        <v>-3.6489553676493307E-2</v>
      </c>
      <c r="V2026">
        <f t="shared" si="284"/>
        <v>0</v>
      </c>
      <c r="W2026">
        <f>IF(ROW($E2026)&lt;=VALUE(LEFT(W$1,FIND("-",W$1,1)-1))+1,0,IF(ROW($E2025)=VALUE(LEFT(W$1,FIND("-",W$1,1)-1))+1,100-100/(1+ABS((SUMIF(INDEX($V:$V,ROW($V2026)-VALUE(LEFT(W$1,FIND("-",W$1,1)-1))+1):$V2026,"&gt;0",INDEX($V:$V,ROW($V2026)-VALUE(LEFT(W$1,FIND("-",W$1,1)-1))+1):$V2026)/COUNTIF(INDEX($V:$V,ROW($V2026)-VALUE(LEFT(W$1,FIND("-",W$1,1)-1))+1):$V2026,"&gt;0"))/(SUMIF(INDEX($V:$V,ROW($V2026)-VALUE(LEFT(W$1,FIND("-",W$1,1)-1))+1):$V2026,"&lt;0",INDEX($V:$V,ROW($V2026)-VALUE(LEFT(W$1,FIND("-",W$1,1)-1))+1):$V2026)/COUNTIF(INDEX($V:$V,ROW($V2026)-VALUE(LEFT(W$1,FIND("-",W$1,1)-1))+1):$V2026,"&lt;0")))),100-100/(1+ABS((SUMIF(INDEX($V:$V,ROW($V2026)-VALUE(LEFT(W$1,FIND("-",W$1,1)-1))+1):$V2026,"&gt;0",INDEX($V:$V,ROW($V2026)-VALUE(LEFT(W$1,FIND("-",W$1,1)-1))+1):$V2026)/VALUE(LEFT(W$1,FIND("-",W$1,1)-1)))/(SUMIF(INDEX($V:$V,ROW($V2026)-VALUE(LEFT(W$1,FIND("-",W$1,1)-1))+1):$V2026,"&lt;0",INDEX($V:$V,ROW($V2026)-VALUE(LEFT(W$1,FIND("-",W$1,1)-1))+1):$V2026)/VALUE(LEFT(W$1,FIND("-",W$1,1)-1)))))))</f>
        <v>41.666666666666671</v>
      </c>
      <c r="Y2026">
        <f>IF(ROW($E2026)&lt;=VALUE(LEFT(Y$1,FIND("-",Y$1,1)-1)),0,MAX(INDEX(C:C,ROW(C2026)-VALUE(LEFT(Y$1,FIND("-",Y$1,1)-1))+1):C2026))</f>
        <v>0.91500000000000004</v>
      </c>
      <c r="Z2026">
        <f>IF(ROW($E2026)&lt;=VALUE(LEFT(Z$1,FIND("-",Z$1,1)-1)),0,MIN(INDEX(D:D,ROW(D2026)-VALUE(LEFT(Z$1,FIND("-",Z$1,1)-1))+1):D2026))</f>
        <v>0.86</v>
      </c>
      <c r="AA2026">
        <f t="shared" si="288"/>
        <v>54.54545454545454</v>
      </c>
      <c r="AB2026">
        <f>IF(ROW($AA2026)&lt;=VALUE(LEFT(AA$1,FIND("-",AA$1,1)-1))+VALUE(LEFT(AB$1,FIND("-",AB$1,1)-1)-1),0,AVERAGE(INDEX($AA:$AA,ROW($AA2026)-VALUE(LEFT(AB$1,FIND("-",AB$1,1)-1))+1):$AA2026))</f>
        <v>44.848484848484844</v>
      </c>
      <c r="AC2026">
        <f>IF(ROW($AA2026)&lt;=VALUE(LEFT(AA$1,FIND("-",AA$1,1)-1))+VALUE(LEFT(AB$1,FIND("-",AB$1,1)-1)-1)+VALUE(LEFT(AC$1,FIND("-",AC$1,1)-1)-1),0,AVERAGE(INDEX($AB:$AB,ROW($AB2026)-VALUE(LEFT(AC$1,FIND("-",AC$1,1)-1))+1):$AB2026))</f>
        <v>30.060606060606062</v>
      </c>
      <c r="AE2026">
        <f t="shared" si="285"/>
        <v>84473544</v>
      </c>
      <c r="AG2026" t="str">
        <f t="shared" si="287"/>
        <v>Buy</v>
      </c>
    </row>
    <row r="2027" spans="1:33" x14ac:dyDescent="0.25">
      <c r="A2027" s="6">
        <v>39415</v>
      </c>
      <c r="B2027">
        <v>0.9</v>
      </c>
      <c r="C2027">
        <v>0.90500000000000003</v>
      </c>
      <c r="D2027">
        <v>0.89</v>
      </c>
      <c r="E2027">
        <v>0.9</v>
      </c>
      <c r="F2027">
        <v>0.51886900000000002</v>
      </c>
      <c r="G2027">
        <v>354000</v>
      </c>
      <c r="I2027" t="str">
        <f t="shared" si="280"/>
        <v/>
      </c>
      <c r="J2027" t="str">
        <f t="shared" si="281"/>
        <v/>
      </c>
      <c r="K2027" t="str">
        <f t="shared" si="282"/>
        <v/>
      </c>
      <c r="M2027" s="11" t="str">
        <f t="shared" si="286"/>
        <v/>
      </c>
      <c r="O2027">
        <f>IF(ROW($E2027)&lt;=VALUE(LEFT(O$1,FIND("-",O$1,1)-1)),0,IF(ROW($E2027)=VALUE(LEFT(O$1,FIND("-",O$1,1)-1))+1,AVERAGE(INDEX($E:$E,ROW($E2027)-VALUE(LEFT(O$1,FIND("-",O$1,1)-1))):$E2027),($E2027*(2/(VALUE(LEFT(O$1,FIND("-",O$1,1)-1))+1)))+(O2026*(1-(2/(VALUE(LEFT(O$1,FIND("-",O$1,1)-1))+1))))))</f>
        <v>0.88236044072399533</v>
      </c>
      <c r="Q2027">
        <f>IF(ROW($E2027)&lt;=VALUE(LEFT(Q$1,FIND("-",Q$1,1)-1)),0,IF(ROW($E2027)=VALUE(LEFT(Q$1,FIND("-",Q$1,1)-1))+1,AVERAGE(INDEX($E:$E,ROW($E2027)-VALUE(LEFT(Q$1,FIND("-",Q$1,1)-1))):$E2027),($E2027*(2/(VALUE(LEFT(Q$1,FIND("-",Q$1,1)-1))+1)))+(Q2026*(1-(2/(VALUE(LEFT(Q$1,FIND("-",Q$1,1)-1))+1))))))</f>
        <v>0.88984677184370242</v>
      </c>
      <c r="R2027">
        <f>IF(ROW($E2027)&lt;=VALUE(LEFT(R$1,FIND("-",R$1,1)-1)),0,IF(ROW($E2027)=VALUE(LEFT(R$1,FIND("-",R$1,1)-1))+1,AVERAGE(INDEX($E:$E,ROW($E2027)-VALUE(LEFT(R$1,FIND("-",R$1,1)-1))):$E2027),($E2027*(2/(VALUE(LEFT(R$1,FIND("-",R$1,1)-1))+1)))+(R2026*(1-(2/(VALUE(LEFT(R$1,FIND("-",R$1,1)-1))+1))))))</f>
        <v>0.91546865877429584</v>
      </c>
      <c r="S2027">
        <f t="shared" si="283"/>
        <v>-2.5621886930593418E-2</v>
      </c>
      <c r="T2027">
        <f>IF(ROW($E2027)&lt;=MAX(VALUE(LEFT(Q$1,FIND("-",Q$1,1)-1)),VALUE(LEFT(R$1,FIND("-",R$1,1)-1)))+VALUE(LEFT(T$1,FIND("-",T$1,1)-1))-1,0,IF(ROW($E2027)=MAX(VALUE(LEFT(Q$1,FIND("-",Q$1,1)-1)),VALUE(LEFT(R$1,FIND("-",R$1,1)-1)))+VALUE(LEFT(T$1,FIND("-",T$1,1)-1)),AVERAGE(INDEX($S:$S,ROW(S2027)-VALUE(LEFT(T$1,FIND("-",T$1,1)-1))+1):S2027),($S2027*(2/(VALUE(LEFT(T$1,FIND("-",T$1,1)-1))+1)))+(T2026*(1-(2/(VALUE(LEFT(T$1,FIND("-",T$1,1)-1))+1))))))</f>
        <v>-3.4316020327313332E-2</v>
      </c>
      <c r="V2027">
        <f t="shared" si="284"/>
        <v>1.0000000000000009E-2</v>
      </c>
      <c r="W2027">
        <f>IF(ROW($E2027)&lt;=VALUE(LEFT(W$1,FIND("-",W$1,1)-1))+1,0,IF(ROW($E2026)=VALUE(LEFT(W$1,FIND("-",W$1,1)-1))+1,100-100/(1+ABS((SUMIF(INDEX($V:$V,ROW($V2027)-VALUE(LEFT(W$1,FIND("-",W$1,1)-1))+1):$V2027,"&gt;0",INDEX($V:$V,ROW($V2027)-VALUE(LEFT(W$1,FIND("-",W$1,1)-1))+1):$V2027)/COUNTIF(INDEX($V:$V,ROW($V2027)-VALUE(LEFT(W$1,FIND("-",W$1,1)-1))+1):$V2027,"&gt;0"))/(SUMIF(INDEX($V:$V,ROW($V2027)-VALUE(LEFT(W$1,FIND("-",W$1,1)-1))+1):$V2027,"&lt;0",INDEX($V:$V,ROW($V2027)-VALUE(LEFT(W$1,FIND("-",W$1,1)-1))+1):$V2027)/COUNTIF(INDEX($V:$V,ROW($V2027)-VALUE(LEFT(W$1,FIND("-",W$1,1)-1))+1):$V2027,"&lt;0")))),100-100/(1+ABS((SUMIF(INDEX($V:$V,ROW($V2027)-VALUE(LEFT(W$1,FIND("-",W$1,1)-1))+1):$V2027,"&gt;0",INDEX($V:$V,ROW($V2027)-VALUE(LEFT(W$1,FIND("-",W$1,1)-1))+1):$V2027)/VALUE(LEFT(W$1,FIND("-",W$1,1)-1)))/(SUMIF(INDEX($V:$V,ROW($V2027)-VALUE(LEFT(W$1,FIND("-",W$1,1)-1))+1):$V2027,"&lt;0",INDEX($V:$V,ROW($V2027)-VALUE(LEFT(W$1,FIND("-",W$1,1)-1))+1):$V2027)/VALUE(LEFT(W$1,FIND("-",W$1,1)-1)))))))</f>
        <v>50</v>
      </c>
      <c r="Y2027">
        <f>IF(ROW($E2027)&lt;=VALUE(LEFT(Y$1,FIND("-",Y$1,1)-1)),0,MAX(INDEX(C:C,ROW(C2027)-VALUE(LEFT(Y$1,FIND("-",Y$1,1)-1))+1):C2027))</f>
        <v>0.90500000000000003</v>
      </c>
      <c r="Z2027">
        <f>IF(ROW($E2027)&lt;=VALUE(LEFT(Z$1,FIND("-",Z$1,1)-1)),0,MIN(INDEX(D:D,ROW(D2027)-VALUE(LEFT(Z$1,FIND("-",Z$1,1)-1))+1):D2027))</f>
        <v>0.86</v>
      </c>
      <c r="AA2027">
        <f t="shared" si="288"/>
        <v>88.888888888888886</v>
      </c>
      <c r="AB2027">
        <f>IF(ROW($AA2027)&lt;=VALUE(LEFT(AA$1,FIND("-",AA$1,1)-1))+VALUE(LEFT(AB$1,FIND("-",AB$1,1)-1)-1),0,AVERAGE(INDEX($AA:$AA,ROW($AA2027)-VALUE(LEFT(AB$1,FIND("-",AB$1,1)-1))+1):$AA2027))</f>
        <v>61.144781144781142</v>
      </c>
      <c r="AC2027">
        <f>IF(ROW($AA2027)&lt;=VALUE(LEFT(AA$1,FIND("-",AA$1,1)-1))+VALUE(LEFT(AB$1,FIND("-",AB$1,1)-1)-1)+VALUE(LEFT(AC$1,FIND("-",AC$1,1)-1)-1),0,AVERAGE(INDEX($AB:$AB,ROW($AB2027)-VALUE(LEFT(AC$1,FIND("-",AC$1,1)-1))+1):$AB2027))</f>
        <v>45.108866442199769</v>
      </c>
      <c r="AE2027">
        <f t="shared" si="285"/>
        <v>84827544</v>
      </c>
      <c r="AG2027" t="str">
        <f t="shared" si="287"/>
        <v/>
      </c>
    </row>
    <row r="2028" spans="1:33" x14ac:dyDescent="0.25">
      <c r="A2028" s="6">
        <v>39416</v>
      </c>
      <c r="B2028">
        <v>0.89</v>
      </c>
      <c r="C2028">
        <v>0.90500000000000003</v>
      </c>
      <c r="D2028">
        <v>0.89</v>
      </c>
      <c r="E2028">
        <v>0.90500000000000003</v>
      </c>
      <c r="F2028">
        <v>0.52175099999999996</v>
      </c>
      <c r="G2028">
        <v>185200</v>
      </c>
      <c r="I2028" t="str">
        <f t="shared" si="280"/>
        <v/>
      </c>
      <c r="J2028" t="str">
        <f t="shared" si="281"/>
        <v/>
      </c>
      <c r="K2028" t="str">
        <f t="shared" si="282"/>
        <v/>
      </c>
      <c r="M2028" s="11" t="str">
        <f t="shared" si="286"/>
        <v/>
      </c>
      <c r="O2028">
        <f>IF(ROW($E2028)&lt;=VALUE(LEFT(O$1,FIND("-",O$1,1)-1)),0,IF(ROW($E2028)=VALUE(LEFT(O$1,FIND("-",O$1,1)-1))+1,AVERAGE(INDEX($E:$E,ROW($E2028)-VALUE(LEFT(O$1,FIND("-",O$1,1)-1))):$E2028),($E2028*(2/(VALUE(LEFT(O$1,FIND("-",O$1,1)-1))+1)))+(O2027*(1-(2/(VALUE(LEFT(O$1,FIND("-",O$1,1)-1))+1))))))</f>
        <v>0.88258570997052277</v>
      </c>
      <c r="Q2028">
        <f>IF(ROW($E2028)&lt;=VALUE(LEFT(Q$1,FIND("-",Q$1,1)-1)),0,IF(ROW($E2028)=VALUE(LEFT(Q$1,FIND("-",Q$1,1)-1))+1,AVERAGE(INDEX($E:$E,ROW($E2028)-VALUE(LEFT(Q$1,FIND("-",Q$1,1)-1))):$E2028),($E2028*(2/(VALUE(LEFT(Q$1,FIND("-",Q$1,1)-1))+1)))+(Q2027*(1-(2/(VALUE(LEFT(Q$1,FIND("-",Q$1,1)-1))+1))))))</f>
        <v>0.89217803771390203</v>
      </c>
      <c r="R2028">
        <f>IF(ROW($E2028)&lt;=VALUE(LEFT(R$1,FIND("-",R$1,1)-1)),0,IF(ROW($E2028)=VALUE(LEFT(R$1,FIND("-",R$1,1)-1))+1,AVERAGE(INDEX($E:$E,ROW($E2028)-VALUE(LEFT(R$1,FIND("-",R$1,1)-1))):$E2028),($E2028*(2/(VALUE(LEFT(R$1,FIND("-",R$1,1)-1))+1)))+(R2027*(1-(2/(VALUE(LEFT(R$1,FIND("-",R$1,1)-1))+1))))))</f>
        <v>0.91469320256879239</v>
      </c>
      <c r="S2028">
        <f t="shared" si="283"/>
        <v>-2.2515164854890357E-2</v>
      </c>
      <c r="T2028">
        <f>IF(ROW($E2028)&lt;=MAX(VALUE(LEFT(Q$1,FIND("-",Q$1,1)-1)),VALUE(LEFT(R$1,FIND("-",R$1,1)-1)))+VALUE(LEFT(T$1,FIND("-",T$1,1)-1))-1,0,IF(ROW($E2028)=MAX(VALUE(LEFT(Q$1,FIND("-",Q$1,1)-1)),VALUE(LEFT(R$1,FIND("-",R$1,1)-1)))+VALUE(LEFT(T$1,FIND("-",T$1,1)-1)),AVERAGE(INDEX($S:$S,ROW(S2028)-VALUE(LEFT(T$1,FIND("-",T$1,1)-1))+1):S2028),($S2028*(2/(VALUE(LEFT(T$1,FIND("-",T$1,1)-1))+1)))+(T2027*(1-(2/(VALUE(LEFT(T$1,FIND("-",T$1,1)-1))+1))))))</f>
        <v>-3.1955849232828737E-2</v>
      </c>
      <c r="V2028">
        <f t="shared" si="284"/>
        <v>5.0000000000000044E-3</v>
      </c>
      <c r="W2028">
        <f>IF(ROW($E2028)&lt;=VALUE(LEFT(W$1,FIND("-",W$1,1)-1))+1,0,IF(ROW($E2027)=VALUE(LEFT(W$1,FIND("-",W$1,1)-1))+1,100-100/(1+ABS((SUMIF(INDEX($V:$V,ROW($V2028)-VALUE(LEFT(W$1,FIND("-",W$1,1)-1))+1):$V2028,"&gt;0",INDEX($V:$V,ROW($V2028)-VALUE(LEFT(W$1,FIND("-",W$1,1)-1))+1):$V2028)/COUNTIF(INDEX($V:$V,ROW($V2028)-VALUE(LEFT(W$1,FIND("-",W$1,1)-1))+1):$V2028,"&gt;0"))/(SUMIF(INDEX($V:$V,ROW($V2028)-VALUE(LEFT(W$1,FIND("-",W$1,1)-1))+1):$V2028,"&lt;0",INDEX($V:$V,ROW($V2028)-VALUE(LEFT(W$1,FIND("-",W$1,1)-1))+1):$V2028)/COUNTIF(INDEX($V:$V,ROW($V2028)-VALUE(LEFT(W$1,FIND("-",W$1,1)-1))+1):$V2028,"&lt;0")))),100-100/(1+ABS((SUMIF(INDEX($V:$V,ROW($V2028)-VALUE(LEFT(W$1,FIND("-",W$1,1)-1))+1):$V2028,"&gt;0",INDEX($V:$V,ROW($V2028)-VALUE(LEFT(W$1,FIND("-",W$1,1)-1))+1):$V2028)/VALUE(LEFT(W$1,FIND("-",W$1,1)-1)))/(SUMIF(INDEX($V:$V,ROW($V2028)-VALUE(LEFT(W$1,FIND("-",W$1,1)-1))+1):$V2028,"&lt;0",INDEX($V:$V,ROW($V2028)-VALUE(LEFT(W$1,FIND("-",W$1,1)-1))+1):$V2028)/VALUE(LEFT(W$1,FIND("-",W$1,1)-1)))))))</f>
        <v>57.142857142857146</v>
      </c>
      <c r="Y2028">
        <f>IF(ROW($E2028)&lt;=VALUE(LEFT(Y$1,FIND("-",Y$1,1)-1)),0,MAX(INDEX(C:C,ROW(C2028)-VALUE(LEFT(Y$1,FIND("-",Y$1,1)-1))+1):C2028))</f>
        <v>0.90500000000000003</v>
      </c>
      <c r="Z2028">
        <f>IF(ROW($E2028)&lt;=VALUE(LEFT(Z$1,FIND("-",Z$1,1)-1)),0,MIN(INDEX(D:D,ROW(D2028)-VALUE(LEFT(Z$1,FIND("-",Z$1,1)-1))+1):D2028))</f>
        <v>0.86</v>
      </c>
      <c r="AA2028">
        <f t="shared" si="288"/>
        <v>100</v>
      </c>
      <c r="AB2028">
        <f>IF(ROW($AA2028)&lt;=VALUE(LEFT(AA$1,FIND("-",AA$1,1)-1))+VALUE(LEFT(AB$1,FIND("-",AB$1,1)-1)-1),0,AVERAGE(INDEX($AA:$AA,ROW($AA2028)-VALUE(LEFT(AB$1,FIND("-",AB$1,1)-1))+1):$AA2028))</f>
        <v>81.144781144781135</v>
      </c>
      <c r="AC2028">
        <f>IF(ROW($AA2028)&lt;=VALUE(LEFT(AA$1,FIND("-",AA$1,1)-1))+VALUE(LEFT(AB$1,FIND("-",AB$1,1)-1)-1)+VALUE(LEFT(AC$1,FIND("-",AC$1,1)-1)-1),0,AVERAGE(INDEX($AB:$AB,ROW($AB2028)-VALUE(LEFT(AC$1,FIND("-",AC$1,1)-1))+1):$AB2028))</f>
        <v>62.379349046015705</v>
      </c>
      <c r="AE2028">
        <f t="shared" si="285"/>
        <v>85012744</v>
      </c>
      <c r="AG2028" t="str">
        <f t="shared" si="287"/>
        <v/>
      </c>
    </row>
    <row r="2029" spans="1:33" x14ac:dyDescent="0.25">
      <c r="A2029" s="6">
        <v>39419</v>
      </c>
      <c r="B2029">
        <v>0.89500000000000002</v>
      </c>
      <c r="C2029">
        <v>0.9</v>
      </c>
      <c r="D2029">
        <v>0.89</v>
      </c>
      <c r="E2029">
        <v>0.89</v>
      </c>
      <c r="F2029">
        <v>0.51310299999999998</v>
      </c>
      <c r="G2029">
        <v>107000</v>
      </c>
      <c r="I2029" t="str">
        <f t="shared" si="280"/>
        <v/>
      </c>
      <c r="J2029" t="str">
        <f t="shared" si="281"/>
        <v/>
      </c>
      <c r="K2029" t="str">
        <f t="shared" si="282"/>
        <v/>
      </c>
      <c r="M2029" s="11" t="str">
        <f t="shared" si="286"/>
        <v/>
      </c>
      <c r="O2029">
        <f>IF(ROW($E2029)&lt;=VALUE(LEFT(O$1,FIND("-",O$1,1)-1)),0,IF(ROW($E2029)=VALUE(LEFT(O$1,FIND("-",O$1,1)-1))+1,AVERAGE(INDEX($E:$E,ROW($E2029)-VALUE(LEFT(O$1,FIND("-",O$1,1)-1))):$E2029),($E2029*(2/(VALUE(LEFT(O$1,FIND("-",O$1,1)-1))+1)))+(O2028*(1-(2/(VALUE(LEFT(O$1,FIND("-",O$1,1)-1))+1))))))</f>
        <v>0.88265948400066685</v>
      </c>
      <c r="Q2029">
        <f>IF(ROW($E2029)&lt;=VALUE(LEFT(Q$1,FIND("-",Q$1,1)-1)),0,IF(ROW($E2029)=VALUE(LEFT(Q$1,FIND("-",Q$1,1)-1))+1,AVERAGE(INDEX($E:$E,ROW($E2029)-VALUE(LEFT(Q$1,FIND("-",Q$1,1)-1))):$E2029),($E2029*(2/(VALUE(LEFT(Q$1,FIND("-",Q$1,1)-1))+1)))+(Q2028*(1-(2/(VALUE(LEFT(Q$1,FIND("-",Q$1,1)-1))+1))))))</f>
        <v>0.89184295498868638</v>
      </c>
      <c r="R2029">
        <f>IF(ROW($E2029)&lt;=VALUE(LEFT(R$1,FIND("-",R$1,1)-1)),0,IF(ROW($E2029)=VALUE(LEFT(R$1,FIND("-",R$1,1)-1))+1,AVERAGE(INDEX($E:$E,ROW($E2029)-VALUE(LEFT(R$1,FIND("-",R$1,1)-1))):$E2029),($E2029*(2/(VALUE(LEFT(R$1,FIND("-",R$1,1)-1))+1)))+(R2028*(1-(2/(VALUE(LEFT(R$1,FIND("-",R$1,1)-1))+1))))))</f>
        <v>0.9128640764525856</v>
      </c>
      <c r="S2029">
        <f t="shared" si="283"/>
        <v>-2.1021121463899228E-2</v>
      </c>
      <c r="T2029">
        <f>IF(ROW($E2029)&lt;=MAX(VALUE(LEFT(Q$1,FIND("-",Q$1,1)-1)),VALUE(LEFT(R$1,FIND("-",R$1,1)-1)))+VALUE(LEFT(T$1,FIND("-",T$1,1)-1))-1,0,IF(ROW($E2029)=MAX(VALUE(LEFT(Q$1,FIND("-",Q$1,1)-1)),VALUE(LEFT(R$1,FIND("-",R$1,1)-1)))+VALUE(LEFT(T$1,FIND("-",T$1,1)-1)),AVERAGE(INDEX($S:$S,ROW(S2029)-VALUE(LEFT(T$1,FIND("-",T$1,1)-1))+1):S2029),($S2029*(2/(VALUE(LEFT(T$1,FIND("-",T$1,1)-1))+1)))+(T2028*(1-(2/(VALUE(LEFT(T$1,FIND("-",T$1,1)-1))+1))))))</f>
        <v>-2.9768903679042835E-2</v>
      </c>
      <c r="V2029">
        <f t="shared" si="284"/>
        <v>-1.5000000000000013E-2</v>
      </c>
      <c r="W2029">
        <f>IF(ROW($E2029)&lt;=VALUE(LEFT(W$1,FIND("-",W$1,1)-1))+1,0,IF(ROW($E2028)=VALUE(LEFT(W$1,FIND("-",W$1,1)-1))+1,100-100/(1+ABS((SUMIF(INDEX($V:$V,ROW($V2029)-VALUE(LEFT(W$1,FIND("-",W$1,1)-1))+1):$V2029,"&gt;0",INDEX($V:$V,ROW($V2029)-VALUE(LEFT(W$1,FIND("-",W$1,1)-1))+1):$V2029)/COUNTIF(INDEX($V:$V,ROW($V2029)-VALUE(LEFT(W$1,FIND("-",W$1,1)-1))+1):$V2029,"&gt;0"))/(SUMIF(INDEX($V:$V,ROW($V2029)-VALUE(LEFT(W$1,FIND("-",W$1,1)-1))+1):$V2029,"&lt;0",INDEX($V:$V,ROW($V2029)-VALUE(LEFT(W$1,FIND("-",W$1,1)-1))+1):$V2029)/COUNTIF(INDEX($V:$V,ROW($V2029)-VALUE(LEFT(W$1,FIND("-",W$1,1)-1))+1):$V2029,"&lt;0")))),100-100/(1+ABS((SUMIF(INDEX($V:$V,ROW($V2029)-VALUE(LEFT(W$1,FIND("-",W$1,1)-1))+1):$V2029,"&gt;0",INDEX($V:$V,ROW($V2029)-VALUE(LEFT(W$1,FIND("-",W$1,1)-1))+1):$V2029)/VALUE(LEFT(W$1,FIND("-",W$1,1)-1)))/(SUMIF(INDEX($V:$V,ROW($V2029)-VALUE(LEFT(W$1,FIND("-",W$1,1)-1))+1):$V2029,"&lt;0",INDEX($V:$V,ROW($V2029)-VALUE(LEFT(W$1,FIND("-",W$1,1)-1))+1):$V2029)/VALUE(LEFT(W$1,FIND("-",W$1,1)-1)))))))</f>
        <v>47.058823529411761</v>
      </c>
      <c r="Y2029">
        <f>IF(ROW($E2029)&lt;=VALUE(LEFT(Y$1,FIND("-",Y$1,1)-1)),0,MAX(INDEX(C:C,ROW(C2029)-VALUE(LEFT(Y$1,FIND("-",Y$1,1)-1))+1):C2029))</f>
        <v>0.90500000000000003</v>
      </c>
      <c r="Z2029">
        <f>IF(ROW($E2029)&lt;=VALUE(LEFT(Z$1,FIND("-",Z$1,1)-1)),0,MIN(INDEX(D:D,ROW(D2029)-VALUE(LEFT(Z$1,FIND("-",Z$1,1)-1))+1):D2029))</f>
        <v>0.86</v>
      </c>
      <c r="AA2029">
        <f t="shared" si="288"/>
        <v>66.666666666666657</v>
      </c>
      <c r="AB2029">
        <f>IF(ROW($AA2029)&lt;=VALUE(LEFT(AA$1,FIND("-",AA$1,1)-1))+VALUE(LEFT(AB$1,FIND("-",AB$1,1)-1)-1),0,AVERAGE(INDEX($AA:$AA,ROW($AA2029)-VALUE(LEFT(AB$1,FIND("-",AB$1,1)-1))+1):$AA2029))</f>
        <v>85.185185185185176</v>
      </c>
      <c r="AC2029">
        <f>IF(ROW($AA2029)&lt;=VALUE(LEFT(AA$1,FIND("-",AA$1,1)-1))+VALUE(LEFT(AB$1,FIND("-",AB$1,1)-1)-1)+VALUE(LEFT(AC$1,FIND("-",AC$1,1)-1)-1),0,AVERAGE(INDEX($AB:$AB,ROW($AB2029)-VALUE(LEFT(AC$1,FIND("-",AC$1,1)-1))+1):$AB2029))</f>
        <v>75.82491582491582</v>
      </c>
      <c r="AE2029">
        <f t="shared" si="285"/>
        <v>84905744</v>
      </c>
      <c r="AG2029" t="str">
        <f t="shared" si="287"/>
        <v/>
      </c>
    </row>
    <row r="2030" spans="1:33" x14ac:dyDescent="0.25">
      <c r="A2030" s="6">
        <v>39420</v>
      </c>
      <c r="B2030">
        <v>0.89</v>
      </c>
      <c r="C2030">
        <v>0.9</v>
      </c>
      <c r="D2030">
        <v>0.88500000000000001</v>
      </c>
      <c r="E2030">
        <v>0.89</v>
      </c>
      <c r="F2030">
        <v>0.51310299999999998</v>
      </c>
      <c r="G2030">
        <v>47000</v>
      </c>
      <c r="I2030" t="str">
        <f t="shared" si="280"/>
        <v/>
      </c>
      <c r="J2030" t="str">
        <f t="shared" si="281"/>
        <v/>
      </c>
      <c r="K2030" t="str">
        <f t="shared" si="282"/>
        <v>Overbought Above %D</v>
      </c>
      <c r="M2030" s="11" t="str">
        <f t="shared" si="286"/>
        <v/>
      </c>
      <c r="O2030">
        <f>IF(ROW($E2030)&lt;=VALUE(LEFT(O$1,FIND("-",O$1,1)-1)),0,IF(ROW($E2030)=VALUE(LEFT(O$1,FIND("-",O$1,1)-1))+1,AVERAGE(INDEX($E:$E,ROW($E2030)-VALUE(LEFT(O$1,FIND("-",O$1,1)-1))):$E2030),($E2030*(2/(VALUE(LEFT(O$1,FIND("-",O$1,1)-1))+1)))+(O2029*(1-(2/(VALUE(LEFT(O$1,FIND("-",O$1,1)-1))+1))))))</f>
        <v>0.88273252396085922</v>
      </c>
      <c r="Q2030">
        <f>IF(ROW($E2030)&lt;=VALUE(LEFT(Q$1,FIND("-",Q$1,1)-1)),0,IF(ROW($E2030)=VALUE(LEFT(Q$1,FIND("-",Q$1,1)-1))+1,AVERAGE(INDEX($E:$E,ROW($E2030)-VALUE(LEFT(Q$1,FIND("-",Q$1,1)-1))):$E2030),($E2030*(2/(VALUE(LEFT(Q$1,FIND("-",Q$1,1)-1))+1)))+(Q2029*(1-(2/(VALUE(LEFT(Q$1,FIND("-",Q$1,1)-1))+1))))))</f>
        <v>0.89155942345196537</v>
      </c>
      <c r="R2030">
        <f>IF(ROW($E2030)&lt;=VALUE(LEFT(R$1,FIND("-",R$1,1)-1)),0,IF(ROW($E2030)=VALUE(LEFT(R$1,FIND("-",R$1,1)-1))+1,AVERAGE(INDEX($E:$E,ROW($E2030)-VALUE(LEFT(R$1,FIND("-",R$1,1)-1))):$E2030),($E2030*(2/(VALUE(LEFT(R$1,FIND("-",R$1,1)-1))+1)))+(R2029*(1-(2/(VALUE(LEFT(R$1,FIND("-",R$1,1)-1))+1))))))</f>
        <v>0.9111704411598015</v>
      </c>
      <c r="S2030">
        <f t="shared" si="283"/>
        <v>-1.9611017707836131E-2</v>
      </c>
      <c r="T2030">
        <f>IF(ROW($E2030)&lt;=MAX(VALUE(LEFT(Q$1,FIND("-",Q$1,1)-1)),VALUE(LEFT(R$1,FIND("-",R$1,1)-1)))+VALUE(LEFT(T$1,FIND("-",T$1,1)-1))-1,0,IF(ROW($E2030)=MAX(VALUE(LEFT(Q$1,FIND("-",Q$1,1)-1)),VALUE(LEFT(R$1,FIND("-",R$1,1)-1)))+VALUE(LEFT(T$1,FIND("-",T$1,1)-1)),AVERAGE(INDEX($S:$S,ROW(S2030)-VALUE(LEFT(T$1,FIND("-",T$1,1)-1))+1):S2030),($S2030*(2/(VALUE(LEFT(T$1,FIND("-",T$1,1)-1))+1)))+(T2029*(1-(2/(VALUE(LEFT(T$1,FIND("-",T$1,1)-1))+1))))))</f>
        <v>-2.7737326484801497E-2</v>
      </c>
      <c r="V2030">
        <f t="shared" si="284"/>
        <v>0</v>
      </c>
      <c r="W2030">
        <f>IF(ROW($E2030)&lt;=VALUE(LEFT(W$1,FIND("-",W$1,1)-1))+1,0,IF(ROW($E2029)=VALUE(LEFT(W$1,FIND("-",W$1,1)-1))+1,100-100/(1+ABS((SUMIF(INDEX($V:$V,ROW($V2030)-VALUE(LEFT(W$1,FIND("-",W$1,1)-1))+1):$V2030,"&gt;0",INDEX($V:$V,ROW($V2030)-VALUE(LEFT(W$1,FIND("-",W$1,1)-1))+1):$V2030)/COUNTIF(INDEX($V:$V,ROW($V2030)-VALUE(LEFT(W$1,FIND("-",W$1,1)-1))+1):$V2030,"&gt;0"))/(SUMIF(INDEX($V:$V,ROW($V2030)-VALUE(LEFT(W$1,FIND("-",W$1,1)-1))+1):$V2030,"&lt;0",INDEX($V:$V,ROW($V2030)-VALUE(LEFT(W$1,FIND("-",W$1,1)-1))+1):$V2030)/COUNTIF(INDEX($V:$V,ROW($V2030)-VALUE(LEFT(W$1,FIND("-",W$1,1)-1))+1):$V2030,"&lt;0")))),100-100/(1+ABS((SUMIF(INDEX($V:$V,ROW($V2030)-VALUE(LEFT(W$1,FIND("-",W$1,1)-1))+1):$V2030,"&gt;0",INDEX($V:$V,ROW($V2030)-VALUE(LEFT(W$1,FIND("-",W$1,1)-1))+1):$V2030)/VALUE(LEFT(W$1,FIND("-",W$1,1)-1)))/(SUMIF(INDEX($V:$V,ROW($V2030)-VALUE(LEFT(W$1,FIND("-",W$1,1)-1))+1):$V2030,"&lt;0",INDEX($V:$V,ROW($V2030)-VALUE(LEFT(W$1,FIND("-",W$1,1)-1))+1):$V2030)/VALUE(LEFT(W$1,FIND("-",W$1,1)-1)))))))</f>
        <v>50</v>
      </c>
      <c r="Y2030">
        <f>IF(ROW($E2030)&lt;=VALUE(LEFT(Y$1,FIND("-",Y$1,1)-1)),0,MAX(INDEX(C:C,ROW(C2030)-VALUE(LEFT(Y$1,FIND("-",Y$1,1)-1))+1):C2030))</f>
        <v>0.90500000000000003</v>
      </c>
      <c r="Z2030">
        <f>IF(ROW($E2030)&lt;=VALUE(LEFT(Z$1,FIND("-",Z$1,1)-1)),0,MIN(INDEX(D:D,ROW(D2030)-VALUE(LEFT(Z$1,FIND("-",Z$1,1)-1))+1):D2030))</f>
        <v>0.86</v>
      </c>
      <c r="AA2030">
        <f t="shared" si="288"/>
        <v>66.666666666666657</v>
      </c>
      <c r="AB2030">
        <f>IF(ROW($AA2030)&lt;=VALUE(LEFT(AA$1,FIND("-",AA$1,1)-1))+VALUE(LEFT(AB$1,FIND("-",AB$1,1)-1)-1),0,AVERAGE(INDEX($AA:$AA,ROW($AA2030)-VALUE(LEFT(AB$1,FIND("-",AB$1,1)-1))+1):$AA2030))</f>
        <v>77.777777777777771</v>
      </c>
      <c r="AC2030">
        <f>IF(ROW($AA2030)&lt;=VALUE(LEFT(AA$1,FIND("-",AA$1,1)-1))+VALUE(LEFT(AB$1,FIND("-",AB$1,1)-1)-1)+VALUE(LEFT(AC$1,FIND("-",AC$1,1)-1)-1),0,AVERAGE(INDEX($AB:$AB,ROW($AB2030)-VALUE(LEFT(AC$1,FIND("-",AC$1,1)-1))+1):$AB2030))</f>
        <v>81.369248035914694</v>
      </c>
      <c r="AE2030">
        <f t="shared" si="285"/>
        <v>84905744</v>
      </c>
      <c r="AG2030" t="str">
        <f t="shared" si="287"/>
        <v/>
      </c>
    </row>
    <row r="2031" spans="1:33" x14ac:dyDescent="0.25">
      <c r="A2031" s="6">
        <v>39421</v>
      </c>
      <c r="B2031">
        <v>0.89500000000000002</v>
      </c>
      <c r="C2031">
        <v>0.9</v>
      </c>
      <c r="D2031">
        <v>0.89</v>
      </c>
      <c r="E2031">
        <v>0.89500000000000002</v>
      </c>
      <c r="F2031">
        <v>0.51598599999999994</v>
      </c>
      <c r="G2031">
        <v>91300</v>
      </c>
      <c r="I2031" t="str">
        <f t="shared" si="280"/>
        <v/>
      </c>
      <c r="J2031" t="str">
        <f t="shared" si="281"/>
        <v/>
      </c>
      <c r="K2031" t="str">
        <f t="shared" si="282"/>
        <v>Sell</v>
      </c>
      <c r="M2031" s="11" t="str">
        <f t="shared" si="286"/>
        <v>Sell</v>
      </c>
      <c r="O2031">
        <f>IF(ROW($E2031)&lt;=VALUE(LEFT(O$1,FIND("-",O$1,1)-1)),0,IF(ROW($E2031)=VALUE(LEFT(O$1,FIND("-",O$1,1)-1))+1,AVERAGE(INDEX($E:$E,ROW($E2031)-VALUE(LEFT(O$1,FIND("-",O$1,1)-1))):$E2031),($E2031*(2/(VALUE(LEFT(O$1,FIND("-",O$1,1)-1))+1)))+(O2030*(1-(2/(VALUE(LEFT(O$1,FIND("-",O$1,1)-1))+1))))))</f>
        <v>0.88285458839905973</v>
      </c>
      <c r="Q2031">
        <f>IF(ROW($E2031)&lt;=VALUE(LEFT(Q$1,FIND("-",Q$1,1)-1)),0,IF(ROW($E2031)=VALUE(LEFT(Q$1,FIND("-",Q$1,1)-1))+1,AVERAGE(INDEX($E:$E,ROW($E2031)-VALUE(LEFT(Q$1,FIND("-",Q$1,1)-1))):$E2031),($E2031*(2/(VALUE(LEFT(Q$1,FIND("-",Q$1,1)-1))+1)))+(Q2030*(1-(2/(VALUE(LEFT(Q$1,FIND("-",Q$1,1)-1))+1))))))</f>
        <v>0.8920887429208938</v>
      </c>
      <c r="R2031">
        <f>IF(ROW($E2031)&lt;=VALUE(LEFT(R$1,FIND("-",R$1,1)-1)),0,IF(ROW($E2031)=VALUE(LEFT(R$1,FIND("-",R$1,1)-1))+1,AVERAGE(INDEX($E:$E,ROW($E2031)-VALUE(LEFT(R$1,FIND("-",R$1,1)-1))):$E2031),($E2031*(2/(VALUE(LEFT(R$1,FIND("-",R$1,1)-1))+1)))+(R2030*(1-(2/(VALUE(LEFT(R$1,FIND("-",R$1,1)-1))+1))))))</f>
        <v>0.90997263070351997</v>
      </c>
      <c r="S2031">
        <f t="shared" si="283"/>
        <v>-1.7883887782626173E-2</v>
      </c>
      <c r="T2031">
        <f>IF(ROW($E2031)&lt;=MAX(VALUE(LEFT(Q$1,FIND("-",Q$1,1)-1)),VALUE(LEFT(R$1,FIND("-",R$1,1)-1)))+VALUE(LEFT(T$1,FIND("-",T$1,1)-1))-1,0,IF(ROW($E2031)=MAX(VALUE(LEFT(Q$1,FIND("-",Q$1,1)-1)),VALUE(LEFT(R$1,FIND("-",R$1,1)-1)))+VALUE(LEFT(T$1,FIND("-",T$1,1)-1)),AVERAGE(INDEX($S:$S,ROW(S2031)-VALUE(LEFT(T$1,FIND("-",T$1,1)-1))+1):S2031),($S2031*(2/(VALUE(LEFT(T$1,FIND("-",T$1,1)-1))+1)))+(T2030*(1-(2/(VALUE(LEFT(T$1,FIND("-",T$1,1)-1))+1))))))</f>
        <v>-2.5766638744366435E-2</v>
      </c>
      <c r="V2031">
        <f t="shared" si="284"/>
        <v>5.0000000000000044E-3</v>
      </c>
      <c r="W2031">
        <f>IF(ROW($E2031)&lt;=VALUE(LEFT(W$1,FIND("-",W$1,1)-1))+1,0,IF(ROW($E2030)=VALUE(LEFT(W$1,FIND("-",W$1,1)-1))+1,100-100/(1+ABS((SUMIF(INDEX($V:$V,ROW($V2031)-VALUE(LEFT(W$1,FIND("-",W$1,1)-1))+1):$V2031,"&gt;0",INDEX($V:$V,ROW($V2031)-VALUE(LEFT(W$1,FIND("-",W$1,1)-1))+1):$V2031)/COUNTIF(INDEX($V:$V,ROW($V2031)-VALUE(LEFT(W$1,FIND("-",W$1,1)-1))+1):$V2031,"&gt;0"))/(SUMIF(INDEX($V:$V,ROW($V2031)-VALUE(LEFT(W$1,FIND("-",W$1,1)-1))+1):$V2031,"&lt;0",INDEX($V:$V,ROW($V2031)-VALUE(LEFT(W$1,FIND("-",W$1,1)-1))+1):$V2031)/COUNTIF(INDEX($V:$V,ROW($V2031)-VALUE(LEFT(W$1,FIND("-",W$1,1)-1))+1):$V2031,"&lt;0")))),100-100/(1+ABS((SUMIF(INDEX($V:$V,ROW($V2031)-VALUE(LEFT(W$1,FIND("-",W$1,1)-1))+1):$V2031,"&gt;0",INDEX($V:$V,ROW($V2031)-VALUE(LEFT(W$1,FIND("-",W$1,1)-1))+1):$V2031)/VALUE(LEFT(W$1,FIND("-",W$1,1)-1)))/(SUMIF(INDEX($V:$V,ROW($V2031)-VALUE(LEFT(W$1,FIND("-",W$1,1)-1))+1):$V2031,"&lt;0",INDEX($V:$V,ROW($V2031)-VALUE(LEFT(W$1,FIND("-",W$1,1)-1))+1):$V2031)/VALUE(LEFT(W$1,FIND("-",W$1,1)-1)))))))</f>
        <v>52.941176470588232</v>
      </c>
      <c r="Y2031">
        <f>IF(ROW($E2031)&lt;=VALUE(LEFT(Y$1,FIND("-",Y$1,1)-1)),0,MAX(INDEX(C:C,ROW(C2031)-VALUE(LEFT(Y$1,FIND("-",Y$1,1)-1))+1):C2031))</f>
        <v>0.90500000000000003</v>
      </c>
      <c r="Z2031">
        <f>IF(ROW($E2031)&lt;=VALUE(LEFT(Z$1,FIND("-",Z$1,1)-1)),0,MIN(INDEX(D:D,ROW(D2031)-VALUE(LEFT(Z$1,FIND("-",Z$1,1)-1))+1):D2031))</f>
        <v>0.86</v>
      </c>
      <c r="AA2031">
        <f t="shared" si="288"/>
        <v>77.777777777777786</v>
      </c>
      <c r="AB2031">
        <f>IF(ROW($AA2031)&lt;=VALUE(LEFT(AA$1,FIND("-",AA$1,1)-1))+VALUE(LEFT(AB$1,FIND("-",AB$1,1)-1)-1),0,AVERAGE(INDEX($AA:$AA,ROW($AA2031)-VALUE(LEFT(AB$1,FIND("-",AB$1,1)-1))+1):$AA2031))</f>
        <v>70.370370370370367</v>
      </c>
      <c r="AC2031">
        <f>IF(ROW($AA2031)&lt;=VALUE(LEFT(AA$1,FIND("-",AA$1,1)-1))+VALUE(LEFT(AB$1,FIND("-",AB$1,1)-1)-1)+VALUE(LEFT(AC$1,FIND("-",AC$1,1)-1)-1),0,AVERAGE(INDEX($AB:$AB,ROW($AB2031)-VALUE(LEFT(AC$1,FIND("-",AC$1,1)-1))+1):$AB2031))</f>
        <v>77.777777777777771</v>
      </c>
      <c r="AE2031">
        <f t="shared" si="285"/>
        <v>84997044</v>
      </c>
      <c r="AG2031" t="str">
        <f t="shared" si="287"/>
        <v>Sell</v>
      </c>
    </row>
    <row r="2032" spans="1:33" x14ac:dyDescent="0.25">
      <c r="A2032" s="6">
        <v>39422</v>
      </c>
      <c r="B2032">
        <v>0.89500000000000002</v>
      </c>
      <c r="C2032">
        <v>0.9</v>
      </c>
      <c r="D2032">
        <v>0.89500000000000002</v>
      </c>
      <c r="E2032">
        <v>0.89500000000000002</v>
      </c>
      <c r="F2032">
        <v>0.51598599999999994</v>
      </c>
      <c r="G2032">
        <v>177900</v>
      </c>
      <c r="I2032" t="str">
        <f t="shared" si="280"/>
        <v/>
      </c>
      <c r="J2032" t="str">
        <f t="shared" si="281"/>
        <v/>
      </c>
      <c r="K2032" t="str">
        <f t="shared" si="282"/>
        <v/>
      </c>
      <c r="M2032" s="11" t="str">
        <f t="shared" si="286"/>
        <v/>
      </c>
      <c r="O2032">
        <f>IF(ROW($E2032)&lt;=VALUE(LEFT(O$1,FIND("-",O$1,1)-1)),0,IF(ROW($E2032)=VALUE(LEFT(O$1,FIND("-",O$1,1)-1))+1,AVERAGE(INDEX($E:$E,ROW($E2032)-VALUE(LEFT(O$1,FIND("-",O$1,1)-1))):$E2032),($E2032*(2/(VALUE(LEFT(O$1,FIND("-",O$1,1)-1))+1)))+(O2031*(1-(2/(VALUE(LEFT(O$1,FIND("-",O$1,1)-1))+1))))))</f>
        <v>0.88297543826573588</v>
      </c>
      <c r="Q2032">
        <f>IF(ROW($E2032)&lt;=VALUE(LEFT(Q$1,FIND("-",Q$1,1)-1)),0,IF(ROW($E2032)=VALUE(LEFT(Q$1,FIND("-",Q$1,1)-1))+1,AVERAGE(INDEX($E:$E,ROW($E2032)-VALUE(LEFT(Q$1,FIND("-",Q$1,1)-1))):$E2032),($E2032*(2/(VALUE(LEFT(Q$1,FIND("-",Q$1,1)-1))+1)))+(Q2031*(1-(2/(VALUE(LEFT(Q$1,FIND("-",Q$1,1)-1))+1))))))</f>
        <v>0.89253662862537164</v>
      </c>
      <c r="R2032">
        <f>IF(ROW($E2032)&lt;=VALUE(LEFT(R$1,FIND("-",R$1,1)-1)),0,IF(ROW($E2032)=VALUE(LEFT(R$1,FIND("-",R$1,1)-1))+1,AVERAGE(INDEX($E:$E,ROW($E2032)-VALUE(LEFT(R$1,FIND("-",R$1,1)-1))):$E2032),($E2032*(2/(VALUE(LEFT(R$1,FIND("-",R$1,1)-1))+1)))+(R2031*(1-(2/(VALUE(LEFT(R$1,FIND("-",R$1,1)-1))+1))))))</f>
        <v>0.90886354694770366</v>
      </c>
      <c r="S2032">
        <f t="shared" si="283"/>
        <v>-1.6326918322332018E-2</v>
      </c>
      <c r="T2032">
        <f>IF(ROW($E2032)&lt;=MAX(VALUE(LEFT(Q$1,FIND("-",Q$1,1)-1)),VALUE(LEFT(R$1,FIND("-",R$1,1)-1)))+VALUE(LEFT(T$1,FIND("-",T$1,1)-1))-1,0,IF(ROW($E2032)=MAX(VALUE(LEFT(Q$1,FIND("-",Q$1,1)-1)),VALUE(LEFT(R$1,FIND("-",R$1,1)-1)))+VALUE(LEFT(T$1,FIND("-",T$1,1)-1)),AVERAGE(INDEX($S:$S,ROW(S2032)-VALUE(LEFT(T$1,FIND("-",T$1,1)-1))+1):S2032),($S2032*(2/(VALUE(LEFT(T$1,FIND("-",T$1,1)-1))+1)))+(T2031*(1-(2/(VALUE(LEFT(T$1,FIND("-",T$1,1)-1))+1))))))</f>
        <v>-2.3878694659959551E-2</v>
      </c>
      <c r="V2032">
        <f t="shared" si="284"/>
        <v>0</v>
      </c>
      <c r="W2032">
        <f>IF(ROW($E2032)&lt;=VALUE(LEFT(W$1,FIND("-",W$1,1)-1))+1,0,IF(ROW($E2031)=VALUE(LEFT(W$1,FIND("-",W$1,1)-1))+1,100-100/(1+ABS((SUMIF(INDEX($V:$V,ROW($V2032)-VALUE(LEFT(W$1,FIND("-",W$1,1)-1))+1):$V2032,"&gt;0",INDEX($V:$V,ROW($V2032)-VALUE(LEFT(W$1,FIND("-",W$1,1)-1))+1):$V2032)/COUNTIF(INDEX($V:$V,ROW($V2032)-VALUE(LEFT(W$1,FIND("-",W$1,1)-1))+1):$V2032,"&gt;0"))/(SUMIF(INDEX($V:$V,ROW($V2032)-VALUE(LEFT(W$1,FIND("-",W$1,1)-1))+1):$V2032,"&lt;0",INDEX($V:$V,ROW($V2032)-VALUE(LEFT(W$1,FIND("-",W$1,1)-1))+1):$V2032)/COUNTIF(INDEX($V:$V,ROW($V2032)-VALUE(LEFT(W$1,FIND("-",W$1,1)-1))+1):$V2032,"&lt;0")))),100-100/(1+ABS((SUMIF(INDEX($V:$V,ROW($V2032)-VALUE(LEFT(W$1,FIND("-",W$1,1)-1))+1):$V2032,"&gt;0",INDEX($V:$V,ROW($V2032)-VALUE(LEFT(W$1,FIND("-",W$1,1)-1))+1):$V2032)/VALUE(LEFT(W$1,FIND("-",W$1,1)-1)))/(SUMIF(INDEX($V:$V,ROW($V2032)-VALUE(LEFT(W$1,FIND("-",W$1,1)-1))+1):$V2032,"&lt;0",INDEX($V:$V,ROW($V2032)-VALUE(LEFT(W$1,FIND("-",W$1,1)-1))+1):$V2032)/VALUE(LEFT(W$1,FIND("-",W$1,1)-1)))))))</f>
        <v>56.25</v>
      </c>
      <c r="Y2032">
        <f>IF(ROW($E2032)&lt;=VALUE(LEFT(Y$1,FIND("-",Y$1,1)-1)),0,MAX(INDEX(C:C,ROW(C2032)-VALUE(LEFT(Y$1,FIND("-",Y$1,1)-1))+1):C2032))</f>
        <v>0.90500000000000003</v>
      </c>
      <c r="Z2032">
        <f>IF(ROW($E2032)&lt;=VALUE(LEFT(Z$1,FIND("-",Z$1,1)-1)),0,MIN(INDEX(D:D,ROW(D2032)-VALUE(LEFT(Z$1,FIND("-",Z$1,1)-1))+1):D2032))</f>
        <v>0.86</v>
      </c>
      <c r="AA2032">
        <f t="shared" si="288"/>
        <v>77.777777777777786</v>
      </c>
      <c r="AB2032">
        <f>IF(ROW($AA2032)&lt;=VALUE(LEFT(AA$1,FIND("-",AA$1,1)-1))+VALUE(LEFT(AB$1,FIND("-",AB$1,1)-1)-1),0,AVERAGE(INDEX($AA:$AA,ROW($AA2032)-VALUE(LEFT(AB$1,FIND("-",AB$1,1)-1))+1):$AA2032))</f>
        <v>74.074074074074076</v>
      </c>
      <c r="AC2032">
        <f>IF(ROW($AA2032)&lt;=VALUE(LEFT(AA$1,FIND("-",AA$1,1)-1))+VALUE(LEFT(AB$1,FIND("-",AB$1,1)-1)-1)+VALUE(LEFT(AC$1,FIND("-",AC$1,1)-1)-1),0,AVERAGE(INDEX($AB:$AB,ROW($AB2032)-VALUE(LEFT(AC$1,FIND("-",AC$1,1)-1))+1):$AB2032))</f>
        <v>74.074074074074076</v>
      </c>
      <c r="AE2032">
        <f t="shared" si="285"/>
        <v>84997044</v>
      </c>
      <c r="AG2032" t="str">
        <f t="shared" si="287"/>
        <v/>
      </c>
    </row>
    <row r="2033" spans="1:33" x14ac:dyDescent="0.25">
      <c r="A2033" s="6">
        <v>39423</v>
      </c>
      <c r="B2033">
        <v>0.89500000000000002</v>
      </c>
      <c r="C2033">
        <v>0.89500000000000002</v>
      </c>
      <c r="D2033">
        <v>0.89500000000000002</v>
      </c>
      <c r="E2033">
        <v>0.89500000000000002</v>
      </c>
      <c r="F2033">
        <v>0.51598599999999994</v>
      </c>
      <c r="G2033">
        <v>34000</v>
      </c>
      <c r="I2033" t="str">
        <f t="shared" si="280"/>
        <v/>
      </c>
      <c r="J2033" t="str">
        <f t="shared" si="281"/>
        <v/>
      </c>
      <c r="K2033" t="str">
        <f t="shared" si="282"/>
        <v/>
      </c>
      <c r="M2033" s="11" t="str">
        <f t="shared" si="286"/>
        <v/>
      </c>
      <c r="O2033">
        <f>IF(ROW($E2033)&lt;=VALUE(LEFT(O$1,FIND("-",O$1,1)-1)),0,IF(ROW($E2033)=VALUE(LEFT(O$1,FIND("-",O$1,1)-1))+1,AVERAGE(INDEX($E:$E,ROW($E2033)-VALUE(LEFT(O$1,FIND("-",O$1,1)-1))):$E2033),($E2033*(2/(VALUE(LEFT(O$1,FIND("-",O$1,1)-1))+1)))+(O2032*(1-(2/(VALUE(LEFT(O$1,FIND("-",O$1,1)-1))+1))))))</f>
        <v>0.88309508564617645</v>
      </c>
      <c r="Q2033">
        <f>IF(ROW($E2033)&lt;=VALUE(LEFT(Q$1,FIND("-",Q$1,1)-1)),0,IF(ROW($E2033)=VALUE(LEFT(Q$1,FIND("-",Q$1,1)-1))+1,AVERAGE(INDEX($E:$E,ROW($E2033)-VALUE(LEFT(Q$1,FIND("-",Q$1,1)-1))):$E2033),($E2033*(2/(VALUE(LEFT(Q$1,FIND("-",Q$1,1)-1))+1)))+(Q2032*(1-(2/(VALUE(LEFT(Q$1,FIND("-",Q$1,1)-1))+1))))))</f>
        <v>0.89291560883685295</v>
      </c>
      <c r="R2033">
        <f>IF(ROW($E2033)&lt;=VALUE(LEFT(R$1,FIND("-",R$1,1)-1)),0,IF(ROW($E2033)=VALUE(LEFT(R$1,FIND("-",R$1,1)-1))+1,AVERAGE(INDEX($E:$E,ROW($E2033)-VALUE(LEFT(R$1,FIND("-",R$1,1)-1))):$E2033),($E2033*(2/(VALUE(LEFT(R$1,FIND("-",R$1,1)-1))+1)))+(R2032*(1-(2/(VALUE(LEFT(R$1,FIND("-",R$1,1)-1))+1))))))</f>
        <v>0.90783661754417011</v>
      </c>
      <c r="S2033">
        <f t="shared" si="283"/>
        <v>-1.4921008707317163E-2</v>
      </c>
      <c r="T2033">
        <f>IF(ROW($E2033)&lt;=MAX(VALUE(LEFT(Q$1,FIND("-",Q$1,1)-1)),VALUE(LEFT(R$1,FIND("-",R$1,1)-1)))+VALUE(LEFT(T$1,FIND("-",T$1,1)-1))-1,0,IF(ROW($E2033)=MAX(VALUE(LEFT(Q$1,FIND("-",Q$1,1)-1)),VALUE(LEFT(R$1,FIND("-",R$1,1)-1)))+VALUE(LEFT(T$1,FIND("-",T$1,1)-1)),AVERAGE(INDEX($S:$S,ROW(S2033)-VALUE(LEFT(T$1,FIND("-",T$1,1)-1))+1):S2033),($S2033*(2/(VALUE(LEFT(T$1,FIND("-",T$1,1)-1))+1)))+(T2032*(1-(2/(VALUE(LEFT(T$1,FIND("-",T$1,1)-1))+1))))))</f>
        <v>-2.2087157469431073E-2</v>
      </c>
      <c r="V2033">
        <f t="shared" si="284"/>
        <v>0</v>
      </c>
      <c r="W2033">
        <f>IF(ROW($E2033)&lt;=VALUE(LEFT(W$1,FIND("-",W$1,1)-1))+1,0,IF(ROW($E2032)=VALUE(LEFT(W$1,FIND("-",W$1,1)-1))+1,100-100/(1+ABS((SUMIF(INDEX($V:$V,ROW($V2033)-VALUE(LEFT(W$1,FIND("-",W$1,1)-1))+1):$V2033,"&gt;0",INDEX($V:$V,ROW($V2033)-VALUE(LEFT(W$1,FIND("-",W$1,1)-1))+1):$V2033)/COUNTIF(INDEX($V:$V,ROW($V2033)-VALUE(LEFT(W$1,FIND("-",W$1,1)-1))+1):$V2033,"&gt;0"))/(SUMIF(INDEX($V:$V,ROW($V2033)-VALUE(LEFT(W$1,FIND("-",W$1,1)-1))+1):$V2033,"&lt;0",INDEX($V:$V,ROW($V2033)-VALUE(LEFT(W$1,FIND("-",W$1,1)-1))+1):$V2033)/COUNTIF(INDEX($V:$V,ROW($V2033)-VALUE(LEFT(W$1,FIND("-",W$1,1)-1))+1):$V2033,"&lt;0")))),100-100/(1+ABS((SUMIF(INDEX($V:$V,ROW($V2033)-VALUE(LEFT(W$1,FIND("-",W$1,1)-1))+1):$V2033,"&gt;0",INDEX($V:$V,ROW($V2033)-VALUE(LEFT(W$1,FIND("-",W$1,1)-1))+1):$V2033)/VALUE(LEFT(W$1,FIND("-",W$1,1)-1)))/(SUMIF(INDEX($V:$V,ROW($V2033)-VALUE(LEFT(W$1,FIND("-",W$1,1)-1))+1):$V2033,"&lt;0",INDEX($V:$V,ROW($V2033)-VALUE(LEFT(W$1,FIND("-",W$1,1)-1))+1):$V2033)/VALUE(LEFT(W$1,FIND("-",W$1,1)-1)))))))</f>
        <v>60</v>
      </c>
      <c r="Y2033">
        <f>IF(ROW($E2033)&lt;=VALUE(LEFT(Y$1,FIND("-",Y$1,1)-1)),0,MAX(INDEX(C:C,ROW(C2033)-VALUE(LEFT(Y$1,FIND("-",Y$1,1)-1))+1):C2033))</f>
        <v>0.90500000000000003</v>
      </c>
      <c r="Z2033">
        <f>IF(ROW($E2033)&lt;=VALUE(LEFT(Z$1,FIND("-",Z$1,1)-1)),0,MIN(INDEX(D:D,ROW(D2033)-VALUE(LEFT(Z$1,FIND("-",Z$1,1)-1))+1):D2033))</f>
        <v>0.86</v>
      </c>
      <c r="AA2033">
        <f t="shared" si="288"/>
        <v>77.777777777777786</v>
      </c>
      <c r="AB2033">
        <f>IF(ROW($AA2033)&lt;=VALUE(LEFT(AA$1,FIND("-",AA$1,1)-1))+VALUE(LEFT(AB$1,FIND("-",AB$1,1)-1)-1),0,AVERAGE(INDEX($AA:$AA,ROW($AA2033)-VALUE(LEFT(AB$1,FIND("-",AB$1,1)-1))+1):$AA2033))</f>
        <v>77.777777777777786</v>
      </c>
      <c r="AC2033">
        <f>IF(ROW($AA2033)&lt;=VALUE(LEFT(AA$1,FIND("-",AA$1,1)-1))+VALUE(LEFT(AB$1,FIND("-",AB$1,1)-1)-1)+VALUE(LEFT(AC$1,FIND("-",AC$1,1)-1)-1),0,AVERAGE(INDEX($AB:$AB,ROW($AB2033)-VALUE(LEFT(AC$1,FIND("-",AC$1,1)-1))+1):$AB2033))</f>
        <v>74.074074074074076</v>
      </c>
      <c r="AE2033">
        <f t="shared" si="285"/>
        <v>84997044</v>
      </c>
      <c r="AG2033" t="str">
        <f t="shared" si="287"/>
        <v/>
      </c>
    </row>
    <row r="2034" spans="1:33" x14ac:dyDescent="0.25">
      <c r="A2034" s="6">
        <v>39426</v>
      </c>
      <c r="B2034">
        <v>0.89500000000000002</v>
      </c>
      <c r="C2034">
        <v>0.9</v>
      </c>
      <c r="D2034">
        <v>0.89</v>
      </c>
      <c r="E2034">
        <v>0.89</v>
      </c>
      <c r="F2034">
        <v>0.51310299999999998</v>
      </c>
      <c r="G2034">
        <v>34000</v>
      </c>
      <c r="I2034" t="str">
        <f t="shared" si="280"/>
        <v/>
      </c>
      <c r="J2034" t="str">
        <f t="shared" si="281"/>
        <v/>
      </c>
      <c r="K2034" t="str">
        <f t="shared" si="282"/>
        <v/>
      </c>
      <c r="M2034" s="11" t="str">
        <f t="shared" si="286"/>
        <v/>
      </c>
      <c r="O2034">
        <f>IF(ROW($E2034)&lt;=VALUE(LEFT(O$1,FIND("-",O$1,1)-1)),0,IF(ROW($E2034)=VALUE(LEFT(O$1,FIND("-",O$1,1)-1))+1,AVERAGE(INDEX($E:$E,ROW($E2034)-VALUE(LEFT(O$1,FIND("-",O$1,1)-1))):$E2034),($E2034*(2/(VALUE(LEFT(O$1,FIND("-",O$1,1)-1))+1)))+(O2033*(1-(2/(VALUE(LEFT(O$1,FIND("-",O$1,1)-1))+1))))))</f>
        <v>0.88316379126163735</v>
      </c>
      <c r="Q2034">
        <f>IF(ROW($E2034)&lt;=VALUE(LEFT(Q$1,FIND("-",Q$1,1)-1)),0,IF(ROW($E2034)=VALUE(LEFT(Q$1,FIND("-",Q$1,1)-1))+1,AVERAGE(INDEX($E:$E,ROW($E2034)-VALUE(LEFT(Q$1,FIND("-",Q$1,1)-1))):$E2034),($E2034*(2/(VALUE(LEFT(Q$1,FIND("-",Q$1,1)-1))+1)))+(Q2033*(1-(2/(VALUE(LEFT(Q$1,FIND("-",Q$1,1)-1))+1))))))</f>
        <v>0.89246705363118328</v>
      </c>
      <c r="R2034">
        <f>IF(ROW($E2034)&lt;=VALUE(LEFT(R$1,FIND("-",R$1,1)-1)),0,IF(ROW($E2034)=VALUE(LEFT(R$1,FIND("-",R$1,1)-1))+1,AVERAGE(INDEX($E:$E,ROW($E2034)-VALUE(LEFT(R$1,FIND("-",R$1,1)-1))):$E2034),($E2034*(2/(VALUE(LEFT(R$1,FIND("-",R$1,1)-1))+1)))+(R2033*(1-(2/(VALUE(LEFT(R$1,FIND("-",R$1,1)-1))+1))))))</f>
        <v>0.90651538661497233</v>
      </c>
      <c r="S2034">
        <f t="shared" si="283"/>
        <v>-1.4048332983789047E-2</v>
      </c>
      <c r="T2034">
        <f>IF(ROW($E2034)&lt;=MAX(VALUE(LEFT(Q$1,FIND("-",Q$1,1)-1)),VALUE(LEFT(R$1,FIND("-",R$1,1)-1)))+VALUE(LEFT(T$1,FIND("-",T$1,1)-1))-1,0,IF(ROW($E2034)=MAX(VALUE(LEFT(Q$1,FIND("-",Q$1,1)-1)),VALUE(LEFT(R$1,FIND("-",R$1,1)-1)))+VALUE(LEFT(T$1,FIND("-",T$1,1)-1)),AVERAGE(INDEX($S:$S,ROW(S2034)-VALUE(LEFT(T$1,FIND("-",T$1,1)-1))+1):S2034),($S2034*(2/(VALUE(LEFT(T$1,FIND("-",T$1,1)-1))+1)))+(T2033*(1-(2/(VALUE(LEFT(T$1,FIND("-",T$1,1)-1))+1))))))</f>
        <v>-2.047939257230267E-2</v>
      </c>
      <c r="V2034">
        <f t="shared" si="284"/>
        <v>-5.0000000000000044E-3</v>
      </c>
      <c r="W2034">
        <f>IF(ROW($E2034)&lt;=VALUE(LEFT(W$1,FIND("-",W$1,1)-1))+1,0,IF(ROW($E2033)=VALUE(LEFT(W$1,FIND("-",W$1,1)-1))+1,100-100/(1+ABS((SUMIF(INDEX($V:$V,ROW($V2034)-VALUE(LEFT(W$1,FIND("-",W$1,1)-1))+1):$V2034,"&gt;0",INDEX($V:$V,ROW($V2034)-VALUE(LEFT(W$1,FIND("-",W$1,1)-1))+1):$V2034)/COUNTIF(INDEX($V:$V,ROW($V2034)-VALUE(LEFT(W$1,FIND("-",W$1,1)-1))+1):$V2034,"&gt;0"))/(SUMIF(INDEX($V:$V,ROW($V2034)-VALUE(LEFT(W$1,FIND("-",W$1,1)-1))+1):$V2034,"&lt;0",INDEX($V:$V,ROW($V2034)-VALUE(LEFT(W$1,FIND("-",W$1,1)-1))+1):$V2034)/COUNTIF(INDEX($V:$V,ROW($V2034)-VALUE(LEFT(W$1,FIND("-",W$1,1)-1))+1):$V2034,"&lt;0")))),100-100/(1+ABS((SUMIF(INDEX($V:$V,ROW($V2034)-VALUE(LEFT(W$1,FIND("-",W$1,1)-1))+1):$V2034,"&gt;0",INDEX($V:$V,ROW($V2034)-VALUE(LEFT(W$1,FIND("-",W$1,1)-1))+1):$V2034)/VALUE(LEFT(W$1,FIND("-",W$1,1)-1)))/(SUMIF(INDEX($V:$V,ROW($V2034)-VALUE(LEFT(W$1,FIND("-",W$1,1)-1))+1):$V2034,"&lt;0",INDEX($V:$V,ROW($V2034)-VALUE(LEFT(W$1,FIND("-",W$1,1)-1))+1):$V2034)/VALUE(LEFT(W$1,FIND("-",W$1,1)-1)))))))</f>
        <v>60</v>
      </c>
      <c r="Y2034">
        <f>IF(ROW($E2034)&lt;=VALUE(LEFT(Y$1,FIND("-",Y$1,1)-1)),0,MAX(INDEX(C:C,ROW(C2034)-VALUE(LEFT(Y$1,FIND("-",Y$1,1)-1))+1):C2034))</f>
        <v>0.90500000000000003</v>
      </c>
      <c r="Z2034">
        <f>IF(ROW($E2034)&lt;=VALUE(LEFT(Z$1,FIND("-",Z$1,1)-1)),0,MIN(INDEX(D:D,ROW(D2034)-VALUE(LEFT(Z$1,FIND("-",Z$1,1)-1))+1):D2034))</f>
        <v>0.86</v>
      </c>
      <c r="AA2034">
        <f t="shared" si="288"/>
        <v>66.666666666666657</v>
      </c>
      <c r="AB2034">
        <f>IF(ROW($AA2034)&lt;=VALUE(LEFT(AA$1,FIND("-",AA$1,1)-1))+VALUE(LEFT(AB$1,FIND("-",AB$1,1)-1)-1),0,AVERAGE(INDEX($AA:$AA,ROW($AA2034)-VALUE(LEFT(AB$1,FIND("-",AB$1,1)-1))+1):$AA2034))</f>
        <v>74.074074074074076</v>
      </c>
      <c r="AC2034">
        <f>IF(ROW($AA2034)&lt;=VALUE(LEFT(AA$1,FIND("-",AA$1,1)-1))+VALUE(LEFT(AB$1,FIND("-",AB$1,1)-1)-1)+VALUE(LEFT(AC$1,FIND("-",AC$1,1)-1)-1),0,AVERAGE(INDEX($AB:$AB,ROW($AB2034)-VALUE(LEFT(AC$1,FIND("-",AC$1,1)-1))+1):$AB2034))</f>
        <v>75.308641975308646</v>
      </c>
      <c r="AE2034">
        <f t="shared" si="285"/>
        <v>84963044</v>
      </c>
      <c r="AG2034" t="str">
        <f t="shared" si="287"/>
        <v/>
      </c>
    </row>
    <row r="2035" spans="1:33" x14ac:dyDescent="0.25">
      <c r="A2035" s="6">
        <v>39427</v>
      </c>
      <c r="B2035">
        <v>0.9</v>
      </c>
      <c r="C2035">
        <v>0.91</v>
      </c>
      <c r="D2035">
        <v>0.89500000000000002</v>
      </c>
      <c r="E2035">
        <v>0.9</v>
      </c>
      <c r="F2035">
        <v>0.51886900000000002</v>
      </c>
      <c r="G2035">
        <v>98500</v>
      </c>
      <c r="I2035" t="str">
        <f t="shared" si="280"/>
        <v/>
      </c>
      <c r="J2035" t="str">
        <f t="shared" si="281"/>
        <v/>
      </c>
      <c r="K2035" t="str">
        <f t="shared" si="282"/>
        <v/>
      </c>
      <c r="M2035" s="11" t="str">
        <f t="shared" si="286"/>
        <v/>
      </c>
      <c r="O2035">
        <f>IF(ROW($E2035)&lt;=VALUE(LEFT(O$1,FIND("-",O$1,1)-1)),0,IF(ROW($E2035)=VALUE(LEFT(O$1,FIND("-",O$1,1)-1))+1,AVERAGE(INDEX($E:$E,ROW($E2035)-VALUE(LEFT(O$1,FIND("-",O$1,1)-1))):$E2035),($E2035*(2/(VALUE(LEFT(O$1,FIND("-",O$1,1)-1))+1)))+(O2034*(1-(2/(VALUE(LEFT(O$1,FIND("-",O$1,1)-1))+1))))))</f>
        <v>0.88333131572669576</v>
      </c>
      <c r="Q2035">
        <f>IF(ROW($E2035)&lt;=VALUE(LEFT(Q$1,FIND("-",Q$1,1)-1)),0,IF(ROW($E2035)=VALUE(LEFT(Q$1,FIND("-",Q$1,1)-1))+1,AVERAGE(INDEX($E:$E,ROW($E2035)-VALUE(LEFT(Q$1,FIND("-",Q$1,1)-1))):$E2035),($E2035*(2/(VALUE(LEFT(Q$1,FIND("-",Q$1,1)-1))+1)))+(Q2034*(1-(2/(VALUE(LEFT(Q$1,FIND("-",Q$1,1)-1))+1))))))</f>
        <v>0.89362596845715503</v>
      </c>
      <c r="R2035">
        <f>IF(ROW($E2035)&lt;=VALUE(LEFT(R$1,FIND("-",R$1,1)-1)),0,IF(ROW($E2035)=VALUE(LEFT(R$1,FIND("-",R$1,1)-1))+1,AVERAGE(INDEX($E:$E,ROW($E2035)-VALUE(LEFT(R$1,FIND("-",R$1,1)-1))):$E2035),($E2035*(2/(VALUE(LEFT(R$1,FIND("-",R$1,1)-1))+1)))+(R2034*(1-(2/(VALUE(LEFT(R$1,FIND("-",R$1,1)-1))+1))))))</f>
        <v>0.90603276538423361</v>
      </c>
      <c r="S2035">
        <f t="shared" si="283"/>
        <v>-1.2406796927078578E-2</v>
      </c>
      <c r="T2035">
        <f>IF(ROW($E2035)&lt;=MAX(VALUE(LEFT(Q$1,FIND("-",Q$1,1)-1)),VALUE(LEFT(R$1,FIND("-",R$1,1)-1)))+VALUE(LEFT(T$1,FIND("-",T$1,1)-1))-1,0,IF(ROW($E2035)=MAX(VALUE(LEFT(Q$1,FIND("-",Q$1,1)-1)),VALUE(LEFT(R$1,FIND("-",R$1,1)-1)))+VALUE(LEFT(T$1,FIND("-",T$1,1)-1)),AVERAGE(INDEX($S:$S,ROW(S2035)-VALUE(LEFT(T$1,FIND("-",T$1,1)-1))+1):S2035),($S2035*(2/(VALUE(LEFT(T$1,FIND("-",T$1,1)-1))+1)))+(T2034*(1-(2/(VALUE(LEFT(T$1,FIND("-",T$1,1)-1))+1))))))</f>
        <v>-1.8864873443257851E-2</v>
      </c>
      <c r="V2035">
        <f t="shared" si="284"/>
        <v>1.0000000000000009E-2</v>
      </c>
      <c r="W2035">
        <f>IF(ROW($E2035)&lt;=VALUE(LEFT(W$1,FIND("-",W$1,1)-1))+1,0,IF(ROW($E2034)=VALUE(LEFT(W$1,FIND("-",W$1,1)-1))+1,100-100/(1+ABS((SUMIF(INDEX($V:$V,ROW($V2035)-VALUE(LEFT(W$1,FIND("-",W$1,1)-1))+1):$V2035,"&gt;0",INDEX($V:$V,ROW($V2035)-VALUE(LEFT(W$1,FIND("-",W$1,1)-1))+1):$V2035)/COUNTIF(INDEX($V:$V,ROW($V2035)-VALUE(LEFT(W$1,FIND("-",W$1,1)-1))+1):$V2035,"&gt;0"))/(SUMIF(INDEX($V:$V,ROW($V2035)-VALUE(LEFT(W$1,FIND("-",W$1,1)-1))+1):$V2035,"&lt;0",INDEX($V:$V,ROW($V2035)-VALUE(LEFT(W$1,FIND("-",W$1,1)-1))+1):$V2035)/COUNTIF(INDEX($V:$V,ROW($V2035)-VALUE(LEFT(W$1,FIND("-",W$1,1)-1))+1):$V2035,"&lt;0")))),100-100/(1+ABS((SUMIF(INDEX($V:$V,ROW($V2035)-VALUE(LEFT(W$1,FIND("-",W$1,1)-1))+1):$V2035,"&gt;0",INDEX($V:$V,ROW($V2035)-VALUE(LEFT(W$1,FIND("-",W$1,1)-1))+1):$V2035)/VALUE(LEFT(W$1,FIND("-",W$1,1)-1)))/(SUMIF(INDEX($V:$V,ROW($V2035)-VALUE(LEFT(W$1,FIND("-",W$1,1)-1))+1):$V2035,"&lt;0",INDEX($V:$V,ROW($V2035)-VALUE(LEFT(W$1,FIND("-",W$1,1)-1))+1):$V2035)/VALUE(LEFT(W$1,FIND("-",W$1,1)-1)))))))</f>
        <v>64.705882352941188</v>
      </c>
      <c r="Y2035">
        <f>IF(ROW($E2035)&lt;=VALUE(LEFT(Y$1,FIND("-",Y$1,1)-1)),0,MAX(INDEX(C:C,ROW(C2035)-VALUE(LEFT(Y$1,FIND("-",Y$1,1)-1))+1):C2035))</f>
        <v>0.91</v>
      </c>
      <c r="Z2035">
        <f>IF(ROW($E2035)&lt;=VALUE(LEFT(Z$1,FIND("-",Z$1,1)-1)),0,MIN(INDEX(D:D,ROW(D2035)-VALUE(LEFT(Z$1,FIND("-",Z$1,1)-1))+1):D2035))</f>
        <v>0.86</v>
      </c>
      <c r="AA2035">
        <f t="shared" si="288"/>
        <v>80</v>
      </c>
      <c r="AB2035">
        <f>IF(ROW($AA2035)&lt;=VALUE(LEFT(AA$1,FIND("-",AA$1,1)-1))+VALUE(LEFT(AB$1,FIND("-",AB$1,1)-1)-1),0,AVERAGE(INDEX($AA:$AA,ROW($AA2035)-VALUE(LEFT(AB$1,FIND("-",AB$1,1)-1))+1):$AA2035))</f>
        <v>74.814814814814824</v>
      </c>
      <c r="AC2035">
        <f>IF(ROW($AA2035)&lt;=VALUE(LEFT(AA$1,FIND("-",AA$1,1)-1))+VALUE(LEFT(AB$1,FIND("-",AB$1,1)-1)-1)+VALUE(LEFT(AC$1,FIND("-",AC$1,1)-1)-1),0,AVERAGE(INDEX($AB:$AB,ROW($AB2035)-VALUE(LEFT(AC$1,FIND("-",AC$1,1)-1))+1):$AB2035))</f>
        <v>75.555555555555557</v>
      </c>
      <c r="AE2035">
        <f t="shared" si="285"/>
        <v>85061544</v>
      </c>
      <c r="AG2035" t="str">
        <f t="shared" si="287"/>
        <v/>
      </c>
    </row>
    <row r="2036" spans="1:33" x14ac:dyDescent="0.25">
      <c r="A2036" s="6">
        <v>39428</v>
      </c>
      <c r="B2036">
        <v>0.89500000000000002</v>
      </c>
      <c r="C2036">
        <v>0.9</v>
      </c>
      <c r="D2036">
        <v>0.88500000000000001</v>
      </c>
      <c r="E2036">
        <v>0.9</v>
      </c>
      <c r="F2036">
        <v>0.51886900000000002</v>
      </c>
      <c r="G2036">
        <v>103000</v>
      </c>
      <c r="I2036" t="str">
        <f t="shared" si="280"/>
        <v/>
      </c>
      <c r="J2036" t="str">
        <f t="shared" si="281"/>
        <v>Overbought</v>
      </c>
      <c r="K2036" t="str">
        <f t="shared" si="282"/>
        <v/>
      </c>
      <c r="M2036" s="11" t="str">
        <f t="shared" si="286"/>
        <v/>
      </c>
      <c r="O2036">
        <f>IF(ROW($E2036)&lt;=VALUE(LEFT(O$1,FIND("-",O$1,1)-1)),0,IF(ROW($E2036)=VALUE(LEFT(O$1,FIND("-",O$1,1)-1))+1,AVERAGE(INDEX($E:$E,ROW($E2036)-VALUE(LEFT(O$1,FIND("-",O$1,1)-1))):$E2036),($E2036*(2/(VALUE(LEFT(O$1,FIND("-",O$1,1)-1))+1)))+(O2035*(1-(2/(VALUE(LEFT(O$1,FIND("-",O$1,1)-1))+1))))))</f>
        <v>0.883497173281654</v>
      </c>
      <c r="Q2036">
        <f>IF(ROW($E2036)&lt;=VALUE(LEFT(Q$1,FIND("-",Q$1,1)-1)),0,IF(ROW($E2036)=VALUE(LEFT(Q$1,FIND("-",Q$1,1)-1))+1,AVERAGE(INDEX($E:$E,ROW($E2036)-VALUE(LEFT(Q$1,FIND("-",Q$1,1)-1))):$E2036),($E2036*(2/(VALUE(LEFT(Q$1,FIND("-",Q$1,1)-1))+1)))+(Q2035*(1-(2/(VALUE(LEFT(Q$1,FIND("-",Q$1,1)-1))+1))))))</f>
        <v>0.89460658869451581</v>
      </c>
      <c r="R2036">
        <f>IF(ROW($E2036)&lt;=VALUE(LEFT(R$1,FIND("-",R$1,1)-1)),0,IF(ROW($E2036)=VALUE(LEFT(R$1,FIND("-",R$1,1)-1))+1,AVERAGE(INDEX($E:$E,ROW($E2036)-VALUE(LEFT(R$1,FIND("-",R$1,1)-1))):$E2036),($E2036*(2/(VALUE(LEFT(R$1,FIND("-",R$1,1)-1))+1)))+(R2035*(1-(2/(VALUE(LEFT(R$1,FIND("-",R$1,1)-1))+1))))))</f>
        <v>0.90558589387429034</v>
      </c>
      <c r="S2036">
        <f t="shared" si="283"/>
        <v>-1.0979305179774523E-2</v>
      </c>
      <c r="T2036">
        <f>IF(ROW($E2036)&lt;=MAX(VALUE(LEFT(Q$1,FIND("-",Q$1,1)-1)),VALUE(LEFT(R$1,FIND("-",R$1,1)-1)))+VALUE(LEFT(T$1,FIND("-",T$1,1)-1))-1,0,IF(ROW($E2036)=MAX(VALUE(LEFT(Q$1,FIND("-",Q$1,1)-1)),VALUE(LEFT(R$1,FIND("-",R$1,1)-1)))+VALUE(LEFT(T$1,FIND("-",T$1,1)-1)),AVERAGE(INDEX($S:$S,ROW(S2036)-VALUE(LEFT(T$1,FIND("-",T$1,1)-1))+1):S2036),($S2036*(2/(VALUE(LEFT(T$1,FIND("-",T$1,1)-1))+1)))+(T2035*(1-(2/(VALUE(LEFT(T$1,FIND("-",T$1,1)-1))+1))))))</f>
        <v>-1.7287759790561186E-2</v>
      </c>
      <c r="V2036">
        <f t="shared" si="284"/>
        <v>0</v>
      </c>
      <c r="W2036">
        <f>IF(ROW($E2036)&lt;=VALUE(LEFT(W$1,FIND("-",W$1,1)-1))+1,0,IF(ROW($E2035)=VALUE(LEFT(W$1,FIND("-",W$1,1)-1))+1,100-100/(1+ABS((SUMIF(INDEX($V:$V,ROW($V2036)-VALUE(LEFT(W$1,FIND("-",W$1,1)-1))+1):$V2036,"&gt;0",INDEX($V:$V,ROW($V2036)-VALUE(LEFT(W$1,FIND("-",W$1,1)-1))+1):$V2036)/COUNTIF(INDEX($V:$V,ROW($V2036)-VALUE(LEFT(W$1,FIND("-",W$1,1)-1))+1):$V2036,"&gt;0"))/(SUMIF(INDEX($V:$V,ROW($V2036)-VALUE(LEFT(W$1,FIND("-",W$1,1)-1))+1):$V2036,"&lt;0",INDEX($V:$V,ROW($V2036)-VALUE(LEFT(W$1,FIND("-",W$1,1)-1))+1):$V2036)/COUNTIF(INDEX($V:$V,ROW($V2036)-VALUE(LEFT(W$1,FIND("-",W$1,1)-1))+1):$V2036,"&lt;0")))),100-100/(1+ABS((SUMIF(INDEX($V:$V,ROW($V2036)-VALUE(LEFT(W$1,FIND("-",W$1,1)-1))+1):$V2036,"&gt;0",INDEX($V:$V,ROW($V2036)-VALUE(LEFT(W$1,FIND("-",W$1,1)-1))+1):$V2036)/VALUE(LEFT(W$1,FIND("-",W$1,1)-1)))/(SUMIF(INDEX($V:$V,ROW($V2036)-VALUE(LEFT(W$1,FIND("-",W$1,1)-1))+1):$V2036,"&lt;0",INDEX($V:$V,ROW($V2036)-VALUE(LEFT(W$1,FIND("-",W$1,1)-1))+1):$V2036)/VALUE(LEFT(W$1,FIND("-",W$1,1)-1)))))))</f>
        <v>73.333333333333329</v>
      </c>
      <c r="Y2036">
        <f>IF(ROW($E2036)&lt;=VALUE(LEFT(Y$1,FIND("-",Y$1,1)-1)),0,MAX(INDEX(C:C,ROW(C2036)-VALUE(LEFT(Y$1,FIND("-",Y$1,1)-1))+1):C2036))</f>
        <v>0.91</v>
      </c>
      <c r="Z2036">
        <f>IF(ROW($E2036)&lt;=VALUE(LEFT(Z$1,FIND("-",Z$1,1)-1)),0,MIN(INDEX(D:D,ROW(D2036)-VALUE(LEFT(Z$1,FIND("-",Z$1,1)-1))+1):D2036))</f>
        <v>0.86</v>
      </c>
      <c r="AA2036">
        <f t="shared" si="288"/>
        <v>80</v>
      </c>
      <c r="AB2036">
        <f>IF(ROW($AA2036)&lt;=VALUE(LEFT(AA$1,FIND("-",AA$1,1)-1))+VALUE(LEFT(AB$1,FIND("-",AB$1,1)-1)-1),0,AVERAGE(INDEX($AA:$AA,ROW($AA2036)-VALUE(LEFT(AB$1,FIND("-",AB$1,1)-1))+1):$AA2036))</f>
        <v>75.555555555555557</v>
      </c>
      <c r="AC2036">
        <f>IF(ROW($AA2036)&lt;=VALUE(LEFT(AA$1,FIND("-",AA$1,1)-1))+VALUE(LEFT(AB$1,FIND("-",AB$1,1)-1)-1)+VALUE(LEFT(AC$1,FIND("-",AC$1,1)-1)-1),0,AVERAGE(INDEX($AB:$AB,ROW($AB2036)-VALUE(LEFT(AC$1,FIND("-",AC$1,1)-1))+1):$AB2036))</f>
        <v>74.814814814814824</v>
      </c>
      <c r="AE2036">
        <f t="shared" si="285"/>
        <v>85061544</v>
      </c>
      <c r="AG2036" t="str">
        <f t="shared" si="287"/>
        <v/>
      </c>
    </row>
    <row r="2037" spans="1:33" x14ac:dyDescent="0.25">
      <c r="A2037" s="6">
        <v>39429</v>
      </c>
      <c r="B2037">
        <v>0.89</v>
      </c>
      <c r="C2037">
        <v>0.89500000000000002</v>
      </c>
      <c r="D2037">
        <v>0.89</v>
      </c>
      <c r="E2037">
        <v>0.89500000000000002</v>
      </c>
      <c r="F2037">
        <v>0.51598599999999994</v>
      </c>
      <c r="G2037">
        <v>46000</v>
      </c>
      <c r="I2037" t="str">
        <f t="shared" si="280"/>
        <v/>
      </c>
      <c r="J2037" t="str">
        <f t="shared" si="281"/>
        <v/>
      </c>
      <c r="K2037" t="str">
        <f t="shared" si="282"/>
        <v/>
      </c>
      <c r="M2037" s="11" t="str">
        <f t="shared" si="286"/>
        <v/>
      </c>
      <c r="O2037">
        <f>IF(ROW($E2037)&lt;=VALUE(LEFT(O$1,FIND("-",O$1,1)-1)),0,IF(ROW($E2037)=VALUE(LEFT(O$1,FIND("-",O$1,1)-1))+1,AVERAGE(INDEX($E:$E,ROW($E2037)-VALUE(LEFT(O$1,FIND("-",O$1,1)-1))):$E2037),($E2037*(2/(VALUE(LEFT(O$1,FIND("-",O$1,1)-1))+1)))+(O2036*(1-(2/(VALUE(LEFT(O$1,FIND("-",O$1,1)-1))+1))))))</f>
        <v>0.88361162926890136</v>
      </c>
      <c r="Q2037">
        <f>IF(ROW($E2037)&lt;=VALUE(LEFT(Q$1,FIND("-",Q$1,1)-1)),0,IF(ROW($E2037)=VALUE(LEFT(Q$1,FIND("-",Q$1,1)-1))+1,AVERAGE(INDEX($E:$E,ROW($E2037)-VALUE(LEFT(Q$1,FIND("-",Q$1,1)-1))):$E2037),($E2037*(2/(VALUE(LEFT(Q$1,FIND("-",Q$1,1)-1))+1)))+(Q2036*(1-(2/(VALUE(LEFT(Q$1,FIND("-",Q$1,1)-1))+1))))))</f>
        <v>0.89466711351074413</v>
      </c>
      <c r="R2037">
        <f>IF(ROW($E2037)&lt;=VALUE(LEFT(R$1,FIND("-",R$1,1)-1)),0,IF(ROW($E2037)=VALUE(LEFT(R$1,FIND("-",R$1,1)-1))+1,AVERAGE(INDEX($E:$E,ROW($E2037)-VALUE(LEFT(R$1,FIND("-",R$1,1)-1))):$E2037),($E2037*(2/(VALUE(LEFT(R$1,FIND("-",R$1,1)-1))+1)))+(R2036*(1-(2/(VALUE(LEFT(R$1,FIND("-",R$1,1)-1))+1))))))</f>
        <v>0.90480175358730586</v>
      </c>
      <c r="S2037">
        <f t="shared" si="283"/>
        <v>-1.0134640076561729E-2</v>
      </c>
      <c r="T2037">
        <f>IF(ROW($E2037)&lt;=MAX(VALUE(LEFT(Q$1,FIND("-",Q$1,1)-1)),VALUE(LEFT(R$1,FIND("-",R$1,1)-1)))+VALUE(LEFT(T$1,FIND("-",T$1,1)-1))-1,0,IF(ROW($E2037)=MAX(VALUE(LEFT(Q$1,FIND("-",Q$1,1)-1)),VALUE(LEFT(R$1,FIND("-",R$1,1)-1)))+VALUE(LEFT(T$1,FIND("-",T$1,1)-1)),AVERAGE(INDEX($S:$S,ROW(S2037)-VALUE(LEFT(T$1,FIND("-",T$1,1)-1))+1):S2037),($S2037*(2/(VALUE(LEFT(T$1,FIND("-",T$1,1)-1))+1)))+(T2036*(1-(2/(VALUE(LEFT(T$1,FIND("-",T$1,1)-1))+1))))))</f>
        <v>-1.5857135847761293E-2</v>
      </c>
      <c r="V2037">
        <f t="shared" si="284"/>
        <v>-5.0000000000000044E-3</v>
      </c>
      <c r="W2037">
        <f>IF(ROW($E2037)&lt;=VALUE(LEFT(W$1,FIND("-",W$1,1)-1))+1,0,IF(ROW($E2036)=VALUE(LEFT(W$1,FIND("-",W$1,1)-1))+1,100-100/(1+ABS((SUMIF(INDEX($V:$V,ROW($V2037)-VALUE(LEFT(W$1,FIND("-",W$1,1)-1))+1):$V2037,"&gt;0",INDEX($V:$V,ROW($V2037)-VALUE(LEFT(W$1,FIND("-",W$1,1)-1))+1):$V2037)/COUNTIF(INDEX($V:$V,ROW($V2037)-VALUE(LEFT(W$1,FIND("-",W$1,1)-1))+1):$V2037,"&gt;0"))/(SUMIF(INDEX($V:$V,ROW($V2037)-VALUE(LEFT(W$1,FIND("-",W$1,1)-1))+1):$V2037,"&lt;0",INDEX($V:$V,ROW($V2037)-VALUE(LEFT(W$1,FIND("-",W$1,1)-1))+1):$V2037)/COUNTIF(INDEX($V:$V,ROW($V2037)-VALUE(LEFT(W$1,FIND("-",W$1,1)-1))+1):$V2037,"&lt;0")))),100-100/(1+ABS((SUMIF(INDEX($V:$V,ROW($V2037)-VALUE(LEFT(W$1,FIND("-",W$1,1)-1))+1):$V2037,"&gt;0",INDEX($V:$V,ROW($V2037)-VALUE(LEFT(W$1,FIND("-",W$1,1)-1))+1):$V2037)/VALUE(LEFT(W$1,FIND("-",W$1,1)-1)))/(SUMIF(INDEX($V:$V,ROW($V2037)-VALUE(LEFT(W$1,FIND("-",W$1,1)-1))+1):$V2037,"&lt;0",INDEX($V:$V,ROW($V2037)-VALUE(LEFT(W$1,FIND("-",W$1,1)-1))+1):$V2037)/VALUE(LEFT(W$1,FIND("-",W$1,1)-1)))))))</f>
        <v>64.285714285714278</v>
      </c>
      <c r="Y2037">
        <f>IF(ROW($E2037)&lt;=VALUE(LEFT(Y$1,FIND("-",Y$1,1)-1)),0,MAX(INDEX(C:C,ROW(C2037)-VALUE(LEFT(Y$1,FIND("-",Y$1,1)-1))+1):C2037))</f>
        <v>0.91</v>
      </c>
      <c r="Z2037">
        <f>IF(ROW($E2037)&lt;=VALUE(LEFT(Z$1,FIND("-",Z$1,1)-1)),0,MIN(INDEX(D:D,ROW(D2037)-VALUE(LEFT(Z$1,FIND("-",Z$1,1)-1))+1):D2037))</f>
        <v>0.86</v>
      </c>
      <c r="AA2037">
        <f t="shared" si="288"/>
        <v>70</v>
      </c>
      <c r="AB2037">
        <f>IF(ROW($AA2037)&lt;=VALUE(LEFT(AA$1,FIND("-",AA$1,1)-1))+VALUE(LEFT(AB$1,FIND("-",AB$1,1)-1)-1),0,AVERAGE(INDEX($AA:$AA,ROW($AA2037)-VALUE(LEFT(AB$1,FIND("-",AB$1,1)-1))+1):$AA2037))</f>
        <v>76.666666666666671</v>
      </c>
      <c r="AC2037">
        <f>IF(ROW($AA2037)&lt;=VALUE(LEFT(AA$1,FIND("-",AA$1,1)-1))+VALUE(LEFT(AB$1,FIND("-",AB$1,1)-1)-1)+VALUE(LEFT(AC$1,FIND("-",AC$1,1)-1)-1),0,AVERAGE(INDEX($AB:$AB,ROW($AB2037)-VALUE(LEFT(AC$1,FIND("-",AC$1,1)-1))+1):$AB2037))</f>
        <v>75.679012345679027</v>
      </c>
      <c r="AE2037">
        <f t="shared" si="285"/>
        <v>85015544</v>
      </c>
      <c r="AG2037" t="str">
        <f t="shared" si="287"/>
        <v/>
      </c>
    </row>
    <row r="2038" spans="1:33" x14ac:dyDescent="0.25">
      <c r="A2038" s="6">
        <v>39430</v>
      </c>
      <c r="B2038">
        <v>0.9</v>
      </c>
      <c r="C2038">
        <v>0.9</v>
      </c>
      <c r="D2038">
        <v>0.89500000000000002</v>
      </c>
      <c r="E2038">
        <v>0.89500000000000002</v>
      </c>
      <c r="F2038">
        <v>0.51598599999999994</v>
      </c>
      <c r="G2038">
        <v>37000</v>
      </c>
      <c r="I2038" t="str">
        <f t="shared" si="280"/>
        <v/>
      </c>
      <c r="J2038" t="str">
        <f t="shared" si="281"/>
        <v/>
      </c>
      <c r="K2038" t="str">
        <f t="shared" si="282"/>
        <v/>
      </c>
      <c r="M2038" s="11" t="str">
        <f t="shared" si="286"/>
        <v/>
      </c>
      <c r="O2038">
        <f>IF(ROW($E2038)&lt;=VALUE(LEFT(O$1,FIND("-",O$1,1)-1)),0,IF(ROW($E2038)=VALUE(LEFT(O$1,FIND("-",O$1,1)-1))+1,AVERAGE(INDEX($E:$E,ROW($E2038)-VALUE(LEFT(O$1,FIND("-",O$1,1)-1))):$E2038),($E2038*(2/(VALUE(LEFT(O$1,FIND("-",O$1,1)-1))+1)))+(O2037*(1-(2/(VALUE(LEFT(O$1,FIND("-",O$1,1)-1))+1))))))</f>
        <v>0.88372494639060395</v>
      </c>
      <c r="Q2038">
        <f>IF(ROW($E2038)&lt;=VALUE(LEFT(Q$1,FIND("-",Q$1,1)-1)),0,IF(ROW($E2038)=VALUE(LEFT(Q$1,FIND("-",Q$1,1)-1))+1,AVERAGE(INDEX($E:$E,ROW($E2038)-VALUE(LEFT(Q$1,FIND("-",Q$1,1)-1))):$E2038),($E2038*(2/(VALUE(LEFT(Q$1,FIND("-",Q$1,1)-1))+1)))+(Q2037*(1-(2/(VALUE(LEFT(Q$1,FIND("-",Q$1,1)-1))+1))))))</f>
        <v>0.89471832681678343</v>
      </c>
      <c r="R2038">
        <f>IF(ROW($E2038)&lt;=VALUE(LEFT(R$1,FIND("-",R$1,1)-1)),0,IF(ROW($E2038)=VALUE(LEFT(R$1,FIND("-",R$1,1)-1))+1,AVERAGE(INDEX($E:$E,ROW($E2038)-VALUE(LEFT(R$1,FIND("-",R$1,1)-1))):$E2038),($E2038*(2/(VALUE(LEFT(R$1,FIND("-",R$1,1)-1))+1)))+(R2037*(1-(2/(VALUE(LEFT(R$1,FIND("-",R$1,1)-1))+1))))))</f>
        <v>0.90407569776602392</v>
      </c>
      <c r="S2038">
        <f t="shared" si="283"/>
        <v>-9.3573709492404955E-3</v>
      </c>
      <c r="T2038">
        <f>IF(ROW($E2038)&lt;=MAX(VALUE(LEFT(Q$1,FIND("-",Q$1,1)-1)),VALUE(LEFT(R$1,FIND("-",R$1,1)-1)))+VALUE(LEFT(T$1,FIND("-",T$1,1)-1))-1,0,IF(ROW($E2038)=MAX(VALUE(LEFT(Q$1,FIND("-",Q$1,1)-1)),VALUE(LEFT(R$1,FIND("-",R$1,1)-1)))+VALUE(LEFT(T$1,FIND("-",T$1,1)-1)),AVERAGE(INDEX($S:$S,ROW(S2038)-VALUE(LEFT(T$1,FIND("-",T$1,1)-1))+1):S2038),($S2038*(2/(VALUE(LEFT(T$1,FIND("-",T$1,1)-1))+1)))+(T2037*(1-(2/(VALUE(LEFT(T$1,FIND("-",T$1,1)-1))+1))))))</f>
        <v>-1.4557182868057133E-2</v>
      </c>
      <c r="V2038">
        <f t="shared" si="284"/>
        <v>0</v>
      </c>
      <c r="W2038">
        <f>IF(ROW($E2038)&lt;=VALUE(LEFT(W$1,FIND("-",W$1,1)-1))+1,0,IF(ROW($E2037)=VALUE(LEFT(W$1,FIND("-",W$1,1)-1))+1,100-100/(1+ABS((SUMIF(INDEX($V:$V,ROW($V2038)-VALUE(LEFT(W$1,FIND("-",W$1,1)-1))+1):$V2038,"&gt;0",INDEX($V:$V,ROW($V2038)-VALUE(LEFT(W$1,FIND("-",W$1,1)-1))+1):$V2038)/COUNTIF(INDEX($V:$V,ROW($V2038)-VALUE(LEFT(W$1,FIND("-",W$1,1)-1))+1):$V2038,"&gt;0"))/(SUMIF(INDEX($V:$V,ROW($V2038)-VALUE(LEFT(W$1,FIND("-",W$1,1)-1))+1):$V2038,"&lt;0",INDEX($V:$V,ROW($V2038)-VALUE(LEFT(W$1,FIND("-",W$1,1)-1))+1):$V2038)/COUNTIF(INDEX($V:$V,ROW($V2038)-VALUE(LEFT(W$1,FIND("-",W$1,1)-1))+1):$V2038,"&lt;0")))),100-100/(1+ABS((SUMIF(INDEX($V:$V,ROW($V2038)-VALUE(LEFT(W$1,FIND("-",W$1,1)-1))+1):$V2038,"&gt;0",INDEX($V:$V,ROW($V2038)-VALUE(LEFT(W$1,FIND("-",W$1,1)-1))+1):$V2038)/VALUE(LEFT(W$1,FIND("-",W$1,1)-1)))/(SUMIF(INDEX($V:$V,ROW($V2038)-VALUE(LEFT(W$1,FIND("-",W$1,1)-1))+1):$V2038,"&lt;0",INDEX($V:$V,ROW($V2038)-VALUE(LEFT(W$1,FIND("-",W$1,1)-1))+1):$V2038)/VALUE(LEFT(W$1,FIND("-",W$1,1)-1)))))))</f>
        <v>54.545454545454547</v>
      </c>
      <c r="Y2038">
        <f>IF(ROW($E2038)&lt;=VALUE(LEFT(Y$1,FIND("-",Y$1,1)-1)),0,MAX(INDEX(C:C,ROW(C2038)-VALUE(LEFT(Y$1,FIND("-",Y$1,1)-1))+1):C2038))</f>
        <v>0.91</v>
      </c>
      <c r="Z2038">
        <f>IF(ROW($E2038)&lt;=VALUE(LEFT(Z$1,FIND("-",Z$1,1)-1)),0,MIN(INDEX(D:D,ROW(D2038)-VALUE(LEFT(Z$1,FIND("-",Z$1,1)-1))+1):D2038))</f>
        <v>0.88</v>
      </c>
      <c r="AA2038">
        <f t="shared" si="288"/>
        <v>50</v>
      </c>
      <c r="AB2038">
        <f>IF(ROW($AA2038)&lt;=VALUE(LEFT(AA$1,FIND("-",AA$1,1)-1))+VALUE(LEFT(AB$1,FIND("-",AB$1,1)-1)-1),0,AVERAGE(INDEX($AA:$AA,ROW($AA2038)-VALUE(LEFT(AB$1,FIND("-",AB$1,1)-1))+1):$AA2038))</f>
        <v>66.666666666666671</v>
      </c>
      <c r="AC2038">
        <f>IF(ROW($AA2038)&lt;=VALUE(LEFT(AA$1,FIND("-",AA$1,1)-1))+VALUE(LEFT(AB$1,FIND("-",AB$1,1)-1)-1)+VALUE(LEFT(AC$1,FIND("-",AC$1,1)-1)-1),0,AVERAGE(INDEX($AB:$AB,ROW($AB2038)-VALUE(LEFT(AC$1,FIND("-",AC$1,1)-1))+1):$AB2038))</f>
        <v>72.962962962962976</v>
      </c>
      <c r="AE2038">
        <f t="shared" si="285"/>
        <v>85015544</v>
      </c>
      <c r="AG2038" t="str">
        <f t="shared" si="287"/>
        <v/>
      </c>
    </row>
    <row r="2039" spans="1:33" x14ac:dyDescent="0.25">
      <c r="A2039" s="6">
        <v>39433</v>
      </c>
      <c r="B2039">
        <v>0.89500000000000002</v>
      </c>
      <c r="C2039">
        <v>0.9</v>
      </c>
      <c r="D2039">
        <v>0.89</v>
      </c>
      <c r="E2039">
        <v>0.89</v>
      </c>
      <c r="F2039">
        <v>0.51310299999999998</v>
      </c>
      <c r="G2039">
        <v>123000</v>
      </c>
      <c r="I2039" t="str">
        <f t="shared" si="280"/>
        <v/>
      </c>
      <c r="J2039" t="str">
        <f t="shared" si="281"/>
        <v/>
      </c>
      <c r="K2039" t="str">
        <f t="shared" si="282"/>
        <v/>
      </c>
      <c r="M2039" s="11" t="str">
        <f t="shared" si="286"/>
        <v/>
      </c>
      <c r="O2039">
        <f>IF(ROW($E2039)&lt;=VALUE(LEFT(O$1,FIND("-",O$1,1)-1)),0,IF(ROW($E2039)=VALUE(LEFT(O$1,FIND("-",O$1,1)-1))+1,AVERAGE(INDEX($E:$E,ROW($E2039)-VALUE(LEFT(O$1,FIND("-",O$1,1)-1))):$E2039),($E2039*(2/(VALUE(LEFT(O$1,FIND("-",O$1,1)-1))+1)))+(O2038*(1-(2/(VALUE(LEFT(O$1,FIND("-",O$1,1)-1))+1))))))</f>
        <v>0.88378738473497609</v>
      </c>
      <c r="Q2039">
        <f>IF(ROW($E2039)&lt;=VALUE(LEFT(Q$1,FIND("-",Q$1,1)-1)),0,IF(ROW($E2039)=VALUE(LEFT(Q$1,FIND("-",Q$1,1)-1))+1,AVERAGE(INDEX($E:$E,ROW($E2039)-VALUE(LEFT(Q$1,FIND("-",Q$1,1)-1))):$E2039),($E2039*(2/(VALUE(LEFT(Q$1,FIND("-",Q$1,1)-1))+1)))+(Q2038*(1-(2/(VALUE(LEFT(Q$1,FIND("-",Q$1,1)-1))+1))))))</f>
        <v>0.89399243038343212</v>
      </c>
      <c r="R2039">
        <f>IF(ROW($E2039)&lt;=VALUE(LEFT(R$1,FIND("-",R$1,1)-1)),0,IF(ROW($E2039)=VALUE(LEFT(R$1,FIND("-",R$1,1)-1))+1,AVERAGE(INDEX($E:$E,ROW($E2039)-VALUE(LEFT(R$1,FIND("-",R$1,1)-1))):$E2039),($E2039*(2/(VALUE(LEFT(R$1,FIND("-",R$1,1)-1))+1)))+(R2038*(1-(2/(VALUE(LEFT(R$1,FIND("-",R$1,1)-1))+1))))))</f>
        <v>0.9030330534870592</v>
      </c>
      <c r="S2039">
        <f t="shared" si="283"/>
        <v>-9.0406231036270768E-3</v>
      </c>
      <c r="T2039">
        <f>IF(ROW($E2039)&lt;=MAX(VALUE(LEFT(Q$1,FIND("-",Q$1,1)-1)),VALUE(LEFT(R$1,FIND("-",R$1,1)-1)))+VALUE(LEFT(T$1,FIND("-",T$1,1)-1))-1,0,IF(ROW($E2039)=MAX(VALUE(LEFT(Q$1,FIND("-",Q$1,1)-1)),VALUE(LEFT(R$1,FIND("-",R$1,1)-1)))+VALUE(LEFT(T$1,FIND("-",T$1,1)-1)),AVERAGE(INDEX($S:$S,ROW(S2039)-VALUE(LEFT(T$1,FIND("-",T$1,1)-1))+1):S2039),($S2039*(2/(VALUE(LEFT(T$1,FIND("-",T$1,1)-1))+1)))+(T2038*(1-(2/(VALUE(LEFT(T$1,FIND("-",T$1,1)-1))+1))))))</f>
        <v>-1.3453870915171123E-2</v>
      </c>
      <c r="V2039">
        <f t="shared" si="284"/>
        <v>-5.0000000000000044E-3</v>
      </c>
      <c r="W2039">
        <f>IF(ROW($E2039)&lt;=VALUE(LEFT(W$1,FIND("-",W$1,1)-1))+1,0,IF(ROW($E2038)=VALUE(LEFT(W$1,FIND("-",W$1,1)-1))+1,100-100/(1+ABS((SUMIF(INDEX($V:$V,ROW($V2039)-VALUE(LEFT(W$1,FIND("-",W$1,1)-1))+1):$V2039,"&gt;0",INDEX($V:$V,ROW($V2039)-VALUE(LEFT(W$1,FIND("-",W$1,1)-1))+1):$V2039)/COUNTIF(INDEX($V:$V,ROW($V2039)-VALUE(LEFT(W$1,FIND("-",W$1,1)-1))+1):$V2039,"&gt;0"))/(SUMIF(INDEX($V:$V,ROW($V2039)-VALUE(LEFT(W$1,FIND("-",W$1,1)-1))+1):$V2039,"&lt;0",INDEX($V:$V,ROW($V2039)-VALUE(LEFT(W$1,FIND("-",W$1,1)-1))+1):$V2039)/COUNTIF(INDEX($V:$V,ROW($V2039)-VALUE(LEFT(W$1,FIND("-",W$1,1)-1))+1):$V2039,"&lt;0")))),100-100/(1+ABS((SUMIF(INDEX($V:$V,ROW($V2039)-VALUE(LEFT(W$1,FIND("-",W$1,1)-1))+1):$V2039,"&gt;0",INDEX($V:$V,ROW($V2039)-VALUE(LEFT(W$1,FIND("-",W$1,1)-1))+1):$V2039)/VALUE(LEFT(W$1,FIND("-",W$1,1)-1)))/(SUMIF(INDEX($V:$V,ROW($V2039)-VALUE(LEFT(W$1,FIND("-",W$1,1)-1))+1):$V2039,"&lt;0",INDEX($V:$V,ROW($V2039)-VALUE(LEFT(W$1,FIND("-",W$1,1)-1))+1):$V2039)/VALUE(LEFT(W$1,FIND("-",W$1,1)-1)))))))</f>
        <v>50</v>
      </c>
      <c r="Y2039">
        <f>IF(ROW($E2039)&lt;=VALUE(LEFT(Y$1,FIND("-",Y$1,1)-1)),0,MAX(INDEX(C:C,ROW(C2039)-VALUE(LEFT(Y$1,FIND("-",Y$1,1)-1))+1):C2039))</f>
        <v>0.91</v>
      </c>
      <c r="Z2039">
        <f>IF(ROW($E2039)&lt;=VALUE(LEFT(Z$1,FIND("-",Z$1,1)-1)),0,MIN(INDEX(D:D,ROW(D2039)-VALUE(LEFT(Z$1,FIND("-",Z$1,1)-1))+1):D2039))</f>
        <v>0.88500000000000001</v>
      </c>
      <c r="AA2039">
        <f t="shared" si="288"/>
        <v>20</v>
      </c>
      <c r="AB2039">
        <f>IF(ROW($AA2039)&lt;=VALUE(LEFT(AA$1,FIND("-",AA$1,1)-1))+VALUE(LEFT(AB$1,FIND("-",AB$1,1)-1)-1),0,AVERAGE(INDEX($AA:$AA,ROW($AA2039)-VALUE(LEFT(AB$1,FIND("-",AB$1,1)-1))+1):$AA2039))</f>
        <v>46.666666666666664</v>
      </c>
      <c r="AC2039">
        <f>IF(ROW($AA2039)&lt;=VALUE(LEFT(AA$1,FIND("-",AA$1,1)-1))+VALUE(LEFT(AB$1,FIND("-",AB$1,1)-1)-1)+VALUE(LEFT(AC$1,FIND("-",AC$1,1)-1)-1),0,AVERAGE(INDEX($AB:$AB,ROW($AB2039)-VALUE(LEFT(AC$1,FIND("-",AC$1,1)-1))+1):$AB2039))</f>
        <v>63.333333333333336</v>
      </c>
      <c r="AE2039">
        <f t="shared" si="285"/>
        <v>84892544</v>
      </c>
      <c r="AG2039" t="str">
        <f t="shared" si="287"/>
        <v/>
      </c>
    </row>
    <row r="2040" spans="1:33" x14ac:dyDescent="0.25">
      <c r="A2040" s="6">
        <v>39434</v>
      </c>
      <c r="B2040">
        <v>0.88500000000000001</v>
      </c>
      <c r="C2040">
        <v>0.89500000000000002</v>
      </c>
      <c r="D2040">
        <v>0.88</v>
      </c>
      <c r="E2040">
        <v>0.89</v>
      </c>
      <c r="F2040">
        <v>0.51310299999999998</v>
      </c>
      <c r="G2040">
        <v>195600</v>
      </c>
      <c r="I2040" t="str">
        <f t="shared" si="280"/>
        <v/>
      </c>
      <c r="J2040" t="str">
        <f t="shared" si="281"/>
        <v/>
      </c>
      <c r="K2040" t="str">
        <f t="shared" si="282"/>
        <v/>
      </c>
      <c r="M2040" s="11" t="str">
        <f t="shared" si="286"/>
        <v/>
      </c>
      <c r="O2040">
        <f>IF(ROW($E2040)&lt;=VALUE(LEFT(O$1,FIND("-",O$1,1)-1)),0,IF(ROW($E2040)=VALUE(LEFT(O$1,FIND("-",O$1,1)-1))+1,AVERAGE(INDEX($E:$E,ROW($E2040)-VALUE(LEFT(O$1,FIND("-",O$1,1)-1))):$E2040),($E2040*(2/(VALUE(LEFT(O$1,FIND("-",O$1,1)-1))+1)))+(O2039*(1-(2/(VALUE(LEFT(O$1,FIND("-",O$1,1)-1))+1))))))</f>
        <v>0.88384920180228976</v>
      </c>
      <c r="Q2040">
        <f>IF(ROW($E2040)&lt;=VALUE(LEFT(Q$1,FIND("-",Q$1,1)-1)),0,IF(ROW($E2040)=VALUE(LEFT(Q$1,FIND("-",Q$1,1)-1))+1,AVERAGE(INDEX($E:$E,ROW($E2040)-VALUE(LEFT(Q$1,FIND("-",Q$1,1)-1))):$E2040),($E2040*(2/(VALUE(LEFT(Q$1,FIND("-",Q$1,1)-1))+1)))+(Q2039*(1-(2/(VALUE(LEFT(Q$1,FIND("-",Q$1,1)-1))+1))))))</f>
        <v>0.89337821032444253</v>
      </c>
      <c r="R2040">
        <f>IF(ROW($E2040)&lt;=VALUE(LEFT(R$1,FIND("-",R$1,1)-1)),0,IF(ROW($E2040)=VALUE(LEFT(R$1,FIND("-",R$1,1)-1))+1,AVERAGE(INDEX($E:$E,ROW($E2040)-VALUE(LEFT(R$1,FIND("-",R$1,1)-1))):$E2040),($E2040*(2/(VALUE(LEFT(R$1,FIND("-",R$1,1)-1))+1)))+(R2039*(1-(2/(VALUE(LEFT(R$1,FIND("-",R$1,1)-1))+1))))))</f>
        <v>0.90206764211764745</v>
      </c>
      <c r="S2040">
        <f t="shared" si="283"/>
        <v>-8.6894317932049159E-3</v>
      </c>
      <c r="T2040">
        <f>IF(ROW($E2040)&lt;=MAX(VALUE(LEFT(Q$1,FIND("-",Q$1,1)-1)),VALUE(LEFT(R$1,FIND("-",R$1,1)-1)))+VALUE(LEFT(T$1,FIND("-",T$1,1)-1))-1,0,IF(ROW($E2040)=MAX(VALUE(LEFT(Q$1,FIND("-",Q$1,1)-1)),VALUE(LEFT(R$1,FIND("-",R$1,1)-1)))+VALUE(LEFT(T$1,FIND("-",T$1,1)-1)),AVERAGE(INDEX($S:$S,ROW(S2040)-VALUE(LEFT(T$1,FIND("-",T$1,1)-1))+1):S2040),($S2040*(2/(VALUE(LEFT(T$1,FIND("-",T$1,1)-1))+1)))+(T2039*(1-(2/(VALUE(LEFT(T$1,FIND("-",T$1,1)-1))+1))))))</f>
        <v>-1.2500983090777882E-2</v>
      </c>
      <c r="V2040">
        <f t="shared" si="284"/>
        <v>0</v>
      </c>
      <c r="W2040">
        <f>IF(ROW($E2040)&lt;=VALUE(LEFT(W$1,FIND("-",W$1,1)-1))+1,0,IF(ROW($E2039)=VALUE(LEFT(W$1,FIND("-",W$1,1)-1))+1,100-100/(1+ABS((SUMIF(INDEX($V:$V,ROW($V2040)-VALUE(LEFT(W$1,FIND("-",W$1,1)-1))+1):$V2040,"&gt;0",INDEX($V:$V,ROW($V2040)-VALUE(LEFT(W$1,FIND("-",W$1,1)-1))+1):$V2040)/COUNTIF(INDEX($V:$V,ROW($V2040)-VALUE(LEFT(W$1,FIND("-",W$1,1)-1))+1):$V2040,"&gt;0"))/(SUMIF(INDEX($V:$V,ROW($V2040)-VALUE(LEFT(W$1,FIND("-",W$1,1)-1))+1):$V2040,"&lt;0",INDEX($V:$V,ROW($V2040)-VALUE(LEFT(W$1,FIND("-",W$1,1)-1))+1):$V2040)/COUNTIF(INDEX($V:$V,ROW($V2040)-VALUE(LEFT(W$1,FIND("-",W$1,1)-1))+1):$V2040,"&lt;0")))),100-100/(1+ABS((SUMIF(INDEX($V:$V,ROW($V2040)-VALUE(LEFT(W$1,FIND("-",W$1,1)-1))+1):$V2040,"&gt;0",INDEX($V:$V,ROW($V2040)-VALUE(LEFT(W$1,FIND("-",W$1,1)-1))+1):$V2040)/VALUE(LEFT(W$1,FIND("-",W$1,1)-1)))/(SUMIF(INDEX($V:$V,ROW($V2040)-VALUE(LEFT(W$1,FIND("-",W$1,1)-1))+1):$V2040,"&lt;0",INDEX($V:$V,ROW($V2040)-VALUE(LEFT(W$1,FIND("-",W$1,1)-1))+1):$V2040)/VALUE(LEFT(W$1,FIND("-",W$1,1)-1)))))))</f>
        <v>50</v>
      </c>
      <c r="Y2040">
        <f>IF(ROW($E2040)&lt;=VALUE(LEFT(Y$1,FIND("-",Y$1,1)-1)),0,MAX(INDEX(C:C,ROW(C2040)-VALUE(LEFT(Y$1,FIND("-",Y$1,1)-1))+1):C2040))</f>
        <v>0.91</v>
      </c>
      <c r="Z2040">
        <f>IF(ROW($E2040)&lt;=VALUE(LEFT(Z$1,FIND("-",Z$1,1)-1)),0,MIN(INDEX(D:D,ROW(D2040)-VALUE(LEFT(Z$1,FIND("-",Z$1,1)-1))+1):D2040))</f>
        <v>0.88</v>
      </c>
      <c r="AA2040">
        <f t="shared" si="288"/>
        <v>33.333333333333329</v>
      </c>
      <c r="AB2040">
        <f>IF(ROW($AA2040)&lt;=VALUE(LEFT(AA$1,FIND("-",AA$1,1)-1))+VALUE(LEFT(AB$1,FIND("-",AB$1,1)-1)-1),0,AVERAGE(INDEX($AA:$AA,ROW($AA2040)-VALUE(LEFT(AB$1,FIND("-",AB$1,1)-1))+1):$AA2040))</f>
        <v>34.444444444444443</v>
      </c>
      <c r="AC2040">
        <f>IF(ROW($AA2040)&lt;=VALUE(LEFT(AA$1,FIND("-",AA$1,1)-1))+VALUE(LEFT(AB$1,FIND("-",AB$1,1)-1)-1)+VALUE(LEFT(AC$1,FIND("-",AC$1,1)-1)-1),0,AVERAGE(INDEX($AB:$AB,ROW($AB2040)-VALUE(LEFT(AC$1,FIND("-",AC$1,1)-1))+1):$AB2040))</f>
        <v>49.25925925925926</v>
      </c>
      <c r="AE2040">
        <f t="shared" si="285"/>
        <v>84892544</v>
      </c>
      <c r="AG2040" t="str">
        <f t="shared" si="287"/>
        <v/>
      </c>
    </row>
    <row r="2041" spans="1:33" x14ac:dyDescent="0.25">
      <c r="A2041" s="6">
        <v>39435</v>
      </c>
      <c r="B2041">
        <v>0.88</v>
      </c>
      <c r="C2041">
        <v>0.89500000000000002</v>
      </c>
      <c r="D2041">
        <v>0.88</v>
      </c>
      <c r="E2041">
        <v>0.88500000000000001</v>
      </c>
      <c r="F2041">
        <v>0.51896799999999998</v>
      </c>
      <c r="G2041">
        <v>98300</v>
      </c>
      <c r="I2041" t="str">
        <f t="shared" si="280"/>
        <v/>
      </c>
      <c r="J2041" t="str">
        <f t="shared" si="281"/>
        <v/>
      </c>
      <c r="K2041" t="str">
        <f t="shared" si="282"/>
        <v/>
      </c>
      <c r="M2041" s="11" t="str">
        <f t="shared" si="286"/>
        <v/>
      </c>
      <c r="O2041">
        <f>IF(ROW($E2041)&lt;=VALUE(LEFT(O$1,FIND("-",O$1,1)-1)),0,IF(ROW($E2041)=VALUE(LEFT(O$1,FIND("-",O$1,1)-1))+1,AVERAGE(INDEX($E:$E,ROW($E2041)-VALUE(LEFT(O$1,FIND("-",O$1,1)-1))):$E2041),($E2041*(2/(VALUE(LEFT(O$1,FIND("-",O$1,1)-1))+1)))+(O2040*(1-(2/(VALUE(LEFT(O$1,FIND("-",O$1,1)-1))+1))))))</f>
        <v>0.88386065253062529</v>
      </c>
      <c r="Q2041">
        <f>IF(ROW($E2041)&lt;=VALUE(LEFT(Q$1,FIND("-",Q$1,1)-1)),0,IF(ROW($E2041)=VALUE(LEFT(Q$1,FIND("-",Q$1,1)-1))+1,AVERAGE(INDEX($E:$E,ROW($E2041)-VALUE(LEFT(Q$1,FIND("-",Q$1,1)-1))):$E2041),($E2041*(2/(VALUE(LEFT(Q$1,FIND("-",Q$1,1)-1))+1)))+(Q2040*(1-(2/(VALUE(LEFT(Q$1,FIND("-",Q$1,1)-1))+1))))))</f>
        <v>0.89208925488991297</v>
      </c>
      <c r="R2041">
        <f>IF(ROW($E2041)&lt;=VALUE(LEFT(R$1,FIND("-",R$1,1)-1)),0,IF(ROW($E2041)=VALUE(LEFT(R$1,FIND("-",R$1,1)-1))+1,AVERAGE(INDEX($E:$E,ROW($E2041)-VALUE(LEFT(R$1,FIND("-",R$1,1)-1))):$E2041),($E2041*(2/(VALUE(LEFT(R$1,FIND("-",R$1,1)-1))+1)))+(R2040*(1-(2/(VALUE(LEFT(R$1,FIND("-",R$1,1)-1))+1))))))</f>
        <v>0.90080337233115504</v>
      </c>
      <c r="S2041">
        <f t="shared" si="283"/>
        <v>-8.7141174412420641E-3</v>
      </c>
      <c r="T2041">
        <f>IF(ROW($E2041)&lt;=MAX(VALUE(LEFT(Q$1,FIND("-",Q$1,1)-1)),VALUE(LEFT(R$1,FIND("-",R$1,1)-1)))+VALUE(LEFT(T$1,FIND("-",T$1,1)-1))-1,0,IF(ROW($E2041)=MAX(VALUE(LEFT(Q$1,FIND("-",Q$1,1)-1)),VALUE(LEFT(R$1,FIND("-",R$1,1)-1)))+VALUE(LEFT(T$1,FIND("-",T$1,1)-1)),AVERAGE(INDEX($S:$S,ROW(S2041)-VALUE(LEFT(T$1,FIND("-",T$1,1)-1))+1):S2041),($S2041*(2/(VALUE(LEFT(T$1,FIND("-",T$1,1)-1))+1)))+(T2040*(1-(2/(VALUE(LEFT(T$1,FIND("-",T$1,1)-1))+1))))))</f>
        <v>-1.174360996087072E-2</v>
      </c>
      <c r="V2041">
        <f t="shared" si="284"/>
        <v>-5.0000000000000044E-3</v>
      </c>
      <c r="W2041">
        <f>IF(ROW($E2041)&lt;=VALUE(LEFT(W$1,FIND("-",W$1,1)-1))+1,0,IF(ROW($E2040)=VALUE(LEFT(W$1,FIND("-",W$1,1)-1))+1,100-100/(1+ABS((SUMIF(INDEX($V:$V,ROW($V2041)-VALUE(LEFT(W$1,FIND("-",W$1,1)-1))+1):$V2041,"&gt;0",INDEX($V:$V,ROW($V2041)-VALUE(LEFT(W$1,FIND("-",W$1,1)-1))+1):$V2041)/COUNTIF(INDEX($V:$V,ROW($V2041)-VALUE(LEFT(W$1,FIND("-",W$1,1)-1))+1):$V2041,"&gt;0"))/(SUMIF(INDEX($V:$V,ROW($V2041)-VALUE(LEFT(W$1,FIND("-",W$1,1)-1))+1):$V2041,"&lt;0",INDEX($V:$V,ROW($V2041)-VALUE(LEFT(W$1,FIND("-",W$1,1)-1))+1):$V2041)/COUNTIF(INDEX($V:$V,ROW($V2041)-VALUE(LEFT(W$1,FIND("-",W$1,1)-1))+1):$V2041,"&lt;0")))),100-100/(1+ABS((SUMIF(INDEX($V:$V,ROW($V2041)-VALUE(LEFT(W$1,FIND("-",W$1,1)-1))+1):$V2041,"&gt;0",INDEX($V:$V,ROW($V2041)-VALUE(LEFT(W$1,FIND("-",W$1,1)-1))+1):$V2041)/VALUE(LEFT(W$1,FIND("-",W$1,1)-1)))/(SUMIF(INDEX($V:$V,ROW($V2041)-VALUE(LEFT(W$1,FIND("-",W$1,1)-1))+1):$V2041,"&lt;0",INDEX($V:$V,ROW($V2041)-VALUE(LEFT(W$1,FIND("-",W$1,1)-1))+1):$V2041)/VALUE(LEFT(W$1,FIND("-",W$1,1)-1)))))))</f>
        <v>36.36363636363636</v>
      </c>
      <c r="Y2041">
        <f>IF(ROW($E2041)&lt;=VALUE(LEFT(Y$1,FIND("-",Y$1,1)-1)),0,MAX(INDEX(C:C,ROW(C2041)-VALUE(LEFT(Y$1,FIND("-",Y$1,1)-1))+1):C2041))</f>
        <v>0.91</v>
      </c>
      <c r="Z2041">
        <f>IF(ROW($E2041)&lt;=VALUE(LEFT(Z$1,FIND("-",Z$1,1)-1)),0,MIN(INDEX(D:D,ROW(D2041)-VALUE(LEFT(Z$1,FIND("-",Z$1,1)-1))+1):D2041))</f>
        <v>0.88</v>
      </c>
      <c r="AA2041">
        <f t="shared" si="288"/>
        <v>16.666666666666664</v>
      </c>
      <c r="AB2041">
        <f>IF(ROW($AA2041)&lt;=VALUE(LEFT(AA$1,FIND("-",AA$1,1)-1))+VALUE(LEFT(AB$1,FIND("-",AB$1,1)-1)-1),0,AVERAGE(INDEX($AA:$AA,ROW($AA2041)-VALUE(LEFT(AB$1,FIND("-",AB$1,1)-1))+1):$AA2041))</f>
        <v>23.333333333333332</v>
      </c>
      <c r="AC2041">
        <f>IF(ROW($AA2041)&lt;=VALUE(LEFT(AA$1,FIND("-",AA$1,1)-1))+VALUE(LEFT(AB$1,FIND("-",AB$1,1)-1)-1)+VALUE(LEFT(AC$1,FIND("-",AC$1,1)-1)-1),0,AVERAGE(INDEX($AB:$AB,ROW($AB2041)-VALUE(LEFT(AC$1,FIND("-",AC$1,1)-1))+1):$AB2041))</f>
        <v>34.814814814814817</v>
      </c>
      <c r="AE2041">
        <f t="shared" si="285"/>
        <v>84794244</v>
      </c>
      <c r="AG2041" t="str">
        <f t="shared" si="287"/>
        <v/>
      </c>
    </row>
    <row r="2042" spans="1:33" x14ac:dyDescent="0.25">
      <c r="A2042" s="6">
        <v>39437</v>
      </c>
      <c r="B2042">
        <v>0.88500000000000001</v>
      </c>
      <c r="C2042">
        <v>0.88500000000000001</v>
      </c>
      <c r="D2042">
        <v>0.88</v>
      </c>
      <c r="E2042">
        <v>0.88500000000000001</v>
      </c>
      <c r="F2042">
        <v>0.51896799999999998</v>
      </c>
      <c r="G2042">
        <v>13700</v>
      </c>
      <c r="I2042" t="str">
        <f t="shared" si="280"/>
        <v/>
      </c>
      <c r="J2042" t="str">
        <f t="shared" si="281"/>
        <v/>
      </c>
      <c r="K2042" t="str">
        <f t="shared" si="282"/>
        <v/>
      </c>
      <c r="M2042" s="11" t="str">
        <f t="shared" si="286"/>
        <v/>
      </c>
      <c r="O2042">
        <f>IF(ROW($E2042)&lt;=VALUE(LEFT(O$1,FIND("-",O$1,1)-1)),0,IF(ROW($E2042)=VALUE(LEFT(O$1,FIND("-",O$1,1)-1))+1,AVERAGE(INDEX($E:$E,ROW($E2042)-VALUE(LEFT(O$1,FIND("-",O$1,1)-1))):$E2042),($E2042*(2/(VALUE(LEFT(O$1,FIND("-",O$1,1)-1))+1)))+(O2041*(1-(2/(VALUE(LEFT(O$1,FIND("-",O$1,1)-1))+1))))))</f>
        <v>0.88387198932136546</v>
      </c>
      <c r="Q2042">
        <f>IF(ROW($E2042)&lt;=VALUE(LEFT(Q$1,FIND("-",Q$1,1)-1)),0,IF(ROW($E2042)=VALUE(LEFT(Q$1,FIND("-",Q$1,1)-1))+1,AVERAGE(INDEX($E:$E,ROW($E2042)-VALUE(LEFT(Q$1,FIND("-",Q$1,1)-1))):$E2042),($E2042*(2/(VALUE(LEFT(Q$1,FIND("-",Q$1,1)-1))+1)))+(Q2041*(1-(2/(VALUE(LEFT(Q$1,FIND("-",Q$1,1)-1))+1))))))</f>
        <v>0.89099860029146483</v>
      </c>
      <c r="R2042">
        <f>IF(ROW($E2042)&lt;=VALUE(LEFT(R$1,FIND("-",R$1,1)-1)),0,IF(ROW($E2042)=VALUE(LEFT(R$1,FIND("-",R$1,1)-1))+1,AVERAGE(INDEX($E:$E,ROW($E2042)-VALUE(LEFT(R$1,FIND("-",R$1,1)-1))):$E2042),($E2042*(2/(VALUE(LEFT(R$1,FIND("-",R$1,1)-1))+1)))+(R2041*(1-(2/(VALUE(LEFT(R$1,FIND("-",R$1,1)-1))+1))))))</f>
        <v>0.89963275215847693</v>
      </c>
      <c r="S2042">
        <f t="shared" si="283"/>
        <v>-8.6341518670121076E-3</v>
      </c>
      <c r="T2042">
        <f>IF(ROW($E2042)&lt;=MAX(VALUE(LEFT(Q$1,FIND("-",Q$1,1)-1)),VALUE(LEFT(R$1,FIND("-",R$1,1)-1)))+VALUE(LEFT(T$1,FIND("-",T$1,1)-1))-1,0,IF(ROW($E2042)=MAX(VALUE(LEFT(Q$1,FIND("-",Q$1,1)-1)),VALUE(LEFT(R$1,FIND("-",R$1,1)-1)))+VALUE(LEFT(T$1,FIND("-",T$1,1)-1)),AVERAGE(INDEX($S:$S,ROW(S2042)-VALUE(LEFT(T$1,FIND("-",T$1,1)-1))+1):S2042),($S2042*(2/(VALUE(LEFT(T$1,FIND("-",T$1,1)-1))+1)))+(T2041*(1-(2/(VALUE(LEFT(T$1,FIND("-",T$1,1)-1))+1))))))</f>
        <v>-1.1121718342098999E-2</v>
      </c>
      <c r="V2042">
        <f t="shared" si="284"/>
        <v>0</v>
      </c>
      <c r="W2042">
        <f>IF(ROW($E2042)&lt;=VALUE(LEFT(W$1,FIND("-",W$1,1)-1))+1,0,IF(ROW($E2041)=VALUE(LEFT(W$1,FIND("-",W$1,1)-1))+1,100-100/(1+ABS((SUMIF(INDEX($V:$V,ROW($V2042)-VALUE(LEFT(W$1,FIND("-",W$1,1)-1))+1):$V2042,"&gt;0",INDEX($V:$V,ROW($V2042)-VALUE(LEFT(W$1,FIND("-",W$1,1)-1))+1):$V2042)/COUNTIF(INDEX($V:$V,ROW($V2042)-VALUE(LEFT(W$1,FIND("-",W$1,1)-1))+1):$V2042,"&gt;0"))/(SUMIF(INDEX($V:$V,ROW($V2042)-VALUE(LEFT(W$1,FIND("-",W$1,1)-1))+1):$V2042,"&lt;0",INDEX($V:$V,ROW($V2042)-VALUE(LEFT(W$1,FIND("-",W$1,1)-1))+1):$V2042)/COUNTIF(INDEX($V:$V,ROW($V2042)-VALUE(LEFT(W$1,FIND("-",W$1,1)-1))+1):$V2042,"&lt;0")))),100-100/(1+ABS((SUMIF(INDEX($V:$V,ROW($V2042)-VALUE(LEFT(W$1,FIND("-",W$1,1)-1))+1):$V2042,"&gt;0",INDEX($V:$V,ROW($V2042)-VALUE(LEFT(W$1,FIND("-",W$1,1)-1))+1):$V2042)/VALUE(LEFT(W$1,FIND("-",W$1,1)-1)))/(SUMIF(INDEX($V:$V,ROW($V2042)-VALUE(LEFT(W$1,FIND("-",W$1,1)-1))+1):$V2042,"&lt;0",INDEX($V:$V,ROW($V2042)-VALUE(LEFT(W$1,FIND("-",W$1,1)-1))+1):$V2042)/VALUE(LEFT(W$1,FIND("-",W$1,1)-1)))))))</f>
        <v>30</v>
      </c>
      <c r="Y2042">
        <f>IF(ROW($E2042)&lt;=VALUE(LEFT(Y$1,FIND("-",Y$1,1)-1)),0,MAX(INDEX(C:C,ROW(C2042)-VALUE(LEFT(Y$1,FIND("-",Y$1,1)-1))+1):C2042))</f>
        <v>0.91</v>
      </c>
      <c r="Z2042">
        <f>IF(ROW($E2042)&lt;=VALUE(LEFT(Z$1,FIND("-",Z$1,1)-1)),0,MIN(INDEX(D:D,ROW(D2042)-VALUE(LEFT(Z$1,FIND("-",Z$1,1)-1))+1):D2042))</f>
        <v>0.88</v>
      </c>
      <c r="AA2042">
        <f t="shared" si="288"/>
        <v>16.666666666666664</v>
      </c>
      <c r="AB2042">
        <f>IF(ROW($AA2042)&lt;=VALUE(LEFT(AA$1,FIND("-",AA$1,1)-1))+VALUE(LEFT(AB$1,FIND("-",AB$1,1)-1)-1),0,AVERAGE(INDEX($AA:$AA,ROW($AA2042)-VALUE(LEFT(AB$1,FIND("-",AB$1,1)-1))+1):$AA2042))</f>
        <v>22.222222222222218</v>
      </c>
      <c r="AC2042">
        <f>IF(ROW($AA2042)&lt;=VALUE(LEFT(AA$1,FIND("-",AA$1,1)-1))+VALUE(LEFT(AB$1,FIND("-",AB$1,1)-1)-1)+VALUE(LEFT(AC$1,FIND("-",AC$1,1)-1)-1),0,AVERAGE(INDEX($AB:$AB,ROW($AB2042)-VALUE(LEFT(AC$1,FIND("-",AC$1,1)-1))+1):$AB2042))</f>
        <v>26.666666666666661</v>
      </c>
      <c r="AE2042">
        <f t="shared" si="285"/>
        <v>84794244</v>
      </c>
      <c r="AG2042" t="str">
        <f t="shared" si="287"/>
        <v/>
      </c>
    </row>
    <row r="2043" spans="1:33" x14ac:dyDescent="0.25">
      <c r="A2043" s="6">
        <v>39440</v>
      </c>
      <c r="B2043">
        <v>0.88</v>
      </c>
      <c r="C2043">
        <v>0.88</v>
      </c>
      <c r="D2043">
        <v>0.875</v>
      </c>
      <c r="E2043">
        <v>0.875</v>
      </c>
      <c r="F2043">
        <v>0.51310299999999998</v>
      </c>
      <c r="G2043">
        <v>22700</v>
      </c>
      <c r="I2043" t="str">
        <f t="shared" ref="I2043:I2106" si="289">IF(AND(T2043&gt;=S2043,T2042&lt;S2042),"Bearish",IF(AND(T2043&lt;S2043,T2042&gt;=S2042),"Bullish",""))</f>
        <v/>
      </c>
      <c r="J2043" t="str">
        <f t="shared" ref="J2043:J2106" si="290">IF(W2043&gt;70,"Overbought",IF(W2043&lt;30,"Oversold",""))</f>
        <v/>
      </c>
      <c r="K2043" t="str">
        <f t="shared" ref="K2043:K2106" si="291">IF(AND(AC2043&lt;20,AC2043&gt;AB2043),"Oversold Above %D",IF(AND(AC2043&lt;20,AC2043&lt;=AB2043),"Oversold Below %D",IF(AND(AC2043&gt;80,AC2043&lt;AB2043),"Overbought Below %D",IF(AND(AC2043&gt;80,AC2043&gt;=AB2043),"Overbought Above %D",IF(AND(AC2043&gt;=20,LEFT(K2042,5)="Overs"),"Buy",IF(AND(AC2043&lt;=80,LEFT(K2042,5)="Overb"),"Sell",""))))))</f>
        <v>Oversold Above %D</v>
      </c>
      <c r="M2043" s="11" t="str">
        <f t="shared" si="286"/>
        <v/>
      </c>
      <c r="O2043">
        <f>IF(ROW($E2043)&lt;=VALUE(LEFT(O$1,FIND("-",O$1,1)-1)),0,IF(ROW($E2043)=VALUE(LEFT(O$1,FIND("-",O$1,1)-1))+1,AVERAGE(INDEX($E:$E,ROW($E2043)-VALUE(LEFT(O$1,FIND("-",O$1,1)-1))):$E2043),($E2043*(2/(VALUE(LEFT(O$1,FIND("-",O$1,1)-1))+1)))+(O2042*(1-(2/(VALUE(LEFT(O$1,FIND("-",O$1,1)-1))+1))))))</f>
        <v>0.88378371082065543</v>
      </c>
      <c r="Q2043">
        <f>IF(ROW($E2043)&lt;=VALUE(LEFT(Q$1,FIND("-",Q$1,1)-1)),0,IF(ROW($E2043)=VALUE(LEFT(Q$1,FIND("-",Q$1,1)-1))+1,AVERAGE(INDEX($E:$E,ROW($E2043)-VALUE(LEFT(Q$1,FIND("-",Q$1,1)-1))):$E2043),($E2043*(2/(VALUE(LEFT(Q$1,FIND("-",Q$1,1)-1))+1)))+(Q2042*(1-(2/(VALUE(LEFT(Q$1,FIND("-",Q$1,1)-1))+1))))))</f>
        <v>0.8885372771697011</v>
      </c>
      <c r="R2043">
        <f>IF(ROW($E2043)&lt;=VALUE(LEFT(R$1,FIND("-",R$1,1)-1)),0,IF(ROW($E2043)=VALUE(LEFT(R$1,FIND("-",R$1,1)-1))+1,AVERAGE(INDEX($E:$E,ROW($E2043)-VALUE(LEFT(R$1,FIND("-",R$1,1)-1))):$E2043),($E2043*(2/(VALUE(LEFT(R$1,FIND("-",R$1,1)-1))+1)))+(R2042*(1-(2/(VALUE(LEFT(R$1,FIND("-",R$1,1)-1))+1))))))</f>
        <v>0.89780810385044152</v>
      </c>
      <c r="S2043">
        <f t="shared" ref="S2043:S2106" si="292">IF(ROW($E2043)&lt;=MAX(VALUE(LEFT(Q$1,FIND("-",Q$1,1)-1)),VALUE(LEFT(R$1,FIND("-",R$1,1)-1))),0,Q2043-R2043)</f>
        <v>-9.2708266807404183E-3</v>
      </c>
      <c r="T2043">
        <f>IF(ROW($E2043)&lt;=MAX(VALUE(LEFT(Q$1,FIND("-",Q$1,1)-1)),VALUE(LEFT(R$1,FIND("-",R$1,1)-1)))+VALUE(LEFT(T$1,FIND("-",T$1,1)-1))-1,0,IF(ROW($E2043)=MAX(VALUE(LEFT(Q$1,FIND("-",Q$1,1)-1)),VALUE(LEFT(R$1,FIND("-",R$1,1)-1)))+VALUE(LEFT(T$1,FIND("-",T$1,1)-1)),AVERAGE(INDEX($S:$S,ROW(S2043)-VALUE(LEFT(T$1,FIND("-",T$1,1)-1))+1):S2043),($S2043*(2/(VALUE(LEFT(T$1,FIND("-",T$1,1)-1))+1)))+(T2042*(1-(2/(VALUE(LEFT(T$1,FIND("-",T$1,1)-1))+1))))))</f>
        <v>-1.0751540009827285E-2</v>
      </c>
      <c r="V2043">
        <f t="shared" ref="V2043:V2106" si="293">IFERROR(1*(E2043-E2042),"")</f>
        <v>-1.0000000000000009E-2</v>
      </c>
      <c r="W2043">
        <f>IF(ROW($E2043)&lt;=VALUE(LEFT(W$1,FIND("-",W$1,1)-1))+1,0,IF(ROW($E2042)=VALUE(LEFT(W$1,FIND("-",W$1,1)-1))+1,100-100/(1+ABS((SUMIF(INDEX($V:$V,ROW($V2043)-VALUE(LEFT(W$1,FIND("-",W$1,1)-1))+1):$V2043,"&gt;0",INDEX($V:$V,ROW($V2043)-VALUE(LEFT(W$1,FIND("-",W$1,1)-1))+1):$V2043)/COUNTIF(INDEX($V:$V,ROW($V2043)-VALUE(LEFT(W$1,FIND("-",W$1,1)-1))+1):$V2043,"&gt;0"))/(SUMIF(INDEX($V:$V,ROW($V2043)-VALUE(LEFT(W$1,FIND("-",W$1,1)-1))+1):$V2043,"&lt;0",INDEX($V:$V,ROW($V2043)-VALUE(LEFT(W$1,FIND("-",W$1,1)-1))+1):$V2043)/COUNTIF(INDEX($V:$V,ROW($V2043)-VALUE(LEFT(W$1,FIND("-",W$1,1)-1))+1):$V2043,"&lt;0")))),100-100/(1+ABS((SUMIF(INDEX($V:$V,ROW($V2043)-VALUE(LEFT(W$1,FIND("-",W$1,1)-1))+1):$V2043,"&gt;0",INDEX($V:$V,ROW($V2043)-VALUE(LEFT(W$1,FIND("-",W$1,1)-1))+1):$V2043)/VALUE(LEFT(W$1,FIND("-",W$1,1)-1)))/(SUMIF(INDEX($V:$V,ROW($V2043)-VALUE(LEFT(W$1,FIND("-",W$1,1)-1))+1):$V2043,"&lt;0",INDEX($V:$V,ROW($V2043)-VALUE(LEFT(W$1,FIND("-",W$1,1)-1))+1):$V2043)/VALUE(LEFT(W$1,FIND("-",W$1,1)-1)))))))</f>
        <v>33.333333333333329</v>
      </c>
      <c r="Y2043">
        <f>IF(ROW($E2043)&lt;=VALUE(LEFT(Y$1,FIND("-",Y$1,1)-1)),0,MAX(INDEX(C:C,ROW(C2043)-VALUE(LEFT(Y$1,FIND("-",Y$1,1)-1))+1):C2043))</f>
        <v>0.91</v>
      </c>
      <c r="Z2043">
        <f>IF(ROW($E2043)&lt;=VALUE(LEFT(Z$1,FIND("-",Z$1,1)-1)),0,MIN(INDEX(D:D,ROW(D2043)-VALUE(LEFT(Z$1,FIND("-",Z$1,1)-1))+1):D2043))</f>
        <v>0.875</v>
      </c>
      <c r="AA2043">
        <f t="shared" si="288"/>
        <v>0</v>
      </c>
      <c r="AB2043">
        <f>IF(ROW($AA2043)&lt;=VALUE(LEFT(AA$1,FIND("-",AA$1,1)-1))+VALUE(LEFT(AB$1,FIND("-",AB$1,1)-1)-1),0,AVERAGE(INDEX($AA:$AA,ROW($AA2043)-VALUE(LEFT(AB$1,FIND("-",AB$1,1)-1))+1):$AA2043))</f>
        <v>11.111111111111109</v>
      </c>
      <c r="AC2043">
        <f>IF(ROW($AA2043)&lt;=VALUE(LEFT(AA$1,FIND("-",AA$1,1)-1))+VALUE(LEFT(AB$1,FIND("-",AB$1,1)-1)-1)+VALUE(LEFT(AC$1,FIND("-",AC$1,1)-1)-1),0,AVERAGE(INDEX($AB:$AB,ROW($AB2043)-VALUE(LEFT(AC$1,FIND("-",AC$1,1)-1))+1):$AB2043))</f>
        <v>18.888888888888886</v>
      </c>
      <c r="AE2043">
        <f t="shared" ref="AE2043:AE2106" si="294">IFERROR(IF($E2043=$E2042,AE2042,IF($E2043&gt;$E2042,AE2042+$G2043,IF($E2043&lt;$E2042,AE2042-$G2043,""))),"")</f>
        <v>84771544</v>
      </c>
      <c r="AG2043" t="str">
        <f t="shared" si="287"/>
        <v/>
      </c>
    </row>
    <row r="2044" spans="1:33" x14ac:dyDescent="0.25">
      <c r="A2044" s="6">
        <v>39442</v>
      </c>
      <c r="B2044">
        <v>0.88500000000000001</v>
      </c>
      <c r="C2044">
        <v>0.9</v>
      </c>
      <c r="D2044">
        <v>0.875</v>
      </c>
      <c r="E2044">
        <v>0.875</v>
      </c>
      <c r="F2044">
        <v>0.51310299999999998</v>
      </c>
      <c r="G2044">
        <v>90800</v>
      </c>
      <c r="I2044" t="str">
        <f t="shared" si="289"/>
        <v/>
      </c>
      <c r="J2044" t="str">
        <f t="shared" si="290"/>
        <v/>
      </c>
      <c r="K2044" t="str">
        <f t="shared" si="291"/>
        <v>Oversold Above %D</v>
      </c>
      <c r="M2044" s="11" t="str">
        <f t="shared" si="286"/>
        <v/>
      </c>
      <c r="O2044">
        <f>IF(ROW($E2044)&lt;=VALUE(LEFT(O$1,FIND("-",O$1,1)-1)),0,IF(ROW($E2044)=VALUE(LEFT(O$1,FIND("-",O$1,1)-1))+1,AVERAGE(INDEX($E:$E,ROW($E2044)-VALUE(LEFT(O$1,FIND("-",O$1,1)-1))):$E2044),($E2044*(2/(VALUE(LEFT(O$1,FIND("-",O$1,1)-1))+1)))+(O2043*(1-(2/(VALUE(LEFT(O$1,FIND("-",O$1,1)-1))+1))))))</f>
        <v>0.88369631071298727</v>
      </c>
      <c r="Q2044">
        <f>IF(ROW($E2044)&lt;=VALUE(LEFT(Q$1,FIND("-",Q$1,1)-1)),0,IF(ROW($E2044)=VALUE(LEFT(Q$1,FIND("-",Q$1,1)-1))+1,AVERAGE(INDEX($E:$E,ROW($E2044)-VALUE(LEFT(Q$1,FIND("-",Q$1,1)-1))):$E2044),($E2044*(2/(VALUE(LEFT(Q$1,FIND("-",Q$1,1)-1))+1)))+(Q2043*(1-(2/(VALUE(LEFT(Q$1,FIND("-",Q$1,1)-1))+1))))))</f>
        <v>0.88645461914359336</v>
      </c>
      <c r="R2044">
        <f>IF(ROW($E2044)&lt;=VALUE(LEFT(R$1,FIND("-",R$1,1)-1)),0,IF(ROW($E2044)=VALUE(LEFT(R$1,FIND("-",R$1,1)-1))+1,AVERAGE(INDEX($E:$E,ROW($E2044)-VALUE(LEFT(R$1,FIND("-",R$1,1)-1))):$E2044),($E2044*(2/(VALUE(LEFT(R$1,FIND("-",R$1,1)-1))+1)))+(R2043*(1-(2/(VALUE(LEFT(R$1,FIND("-",R$1,1)-1))+1))))))</f>
        <v>0.89611861467633469</v>
      </c>
      <c r="S2044">
        <f t="shared" si="292"/>
        <v>-9.6639955327413318E-3</v>
      </c>
      <c r="T2044">
        <f>IF(ROW($E2044)&lt;=MAX(VALUE(LEFT(Q$1,FIND("-",Q$1,1)-1)),VALUE(LEFT(R$1,FIND("-",R$1,1)-1)))+VALUE(LEFT(T$1,FIND("-",T$1,1)-1))-1,0,IF(ROW($E2044)=MAX(VALUE(LEFT(Q$1,FIND("-",Q$1,1)-1)),VALUE(LEFT(R$1,FIND("-",R$1,1)-1)))+VALUE(LEFT(T$1,FIND("-",T$1,1)-1)),AVERAGE(INDEX($S:$S,ROW(S2044)-VALUE(LEFT(T$1,FIND("-",T$1,1)-1))+1):S2044),($S2044*(2/(VALUE(LEFT(T$1,FIND("-",T$1,1)-1))+1)))+(T2043*(1-(2/(VALUE(LEFT(T$1,FIND("-",T$1,1)-1))+1))))))</f>
        <v>-1.0534031114410095E-2</v>
      </c>
      <c r="V2044">
        <f t="shared" si="293"/>
        <v>0</v>
      </c>
      <c r="W2044">
        <f>IF(ROW($E2044)&lt;=VALUE(LEFT(W$1,FIND("-",W$1,1)-1))+1,0,IF(ROW($E2043)=VALUE(LEFT(W$1,FIND("-",W$1,1)-1))+1,100-100/(1+ABS((SUMIF(INDEX($V:$V,ROW($V2044)-VALUE(LEFT(W$1,FIND("-",W$1,1)-1))+1):$V2044,"&gt;0",INDEX($V:$V,ROW($V2044)-VALUE(LEFT(W$1,FIND("-",W$1,1)-1))+1):$V2044)/COUNTIF(INDEX($V:$V,ROW($V2044)-VALUE(LEFT(W$1,FIND("-",W$1,1)-1))+1):$V2044,"&gt;0"))/(SUMIF(INDEX($V:$V,ROW($V2044)-VALUE(LEFT(W$1,FIND("-",W$1,1)-1))+1):$V2044,"&lt;0",INDEX($V:$V,ROW($V2044)-VALUE(LEFT(W$1,FIND("-",W$1,1)-1))+1):$V2044)/COUNTIF(INDEX($V:$V,ROW($V2044)-VALUE(LEFT(W$1,FIND("-",W$1,1)-1))+1):$V2044,"&lt;0")))),100-100/(1+ABS((SUMIF(INDEX($V:$V,ROW($V2044)-VALUE(LEFT(W$1,FIND("-",W$1,1)-1))+1):$V2044,"&gt;0",INDEX($V:$V,ROW($V2044)-VALUE(LEFT(W$1,FIND("-",W$1,1)-1))+1):$V2044)/VALUE(LEFT(W$1,FIND("-",W$1,1)-1)))/(SUMIF(INDEX($V:$V,ROW($V2044)-VALUE(LEFT(W$1,FIND("-",W$1,1)-1))+1):$V2044,"&lt;0",INDEX($V:$V,ROW($V2044)-VALUE(LEFT(W$1,FIND("-",W$1,1)-1))+1):$V2044)/VALUE(LEFT(W$1,FIND("-",W$1,1)-1)))))))</f>
        <v>33.333333333333329</v>
      </c>
      <c r="Y2044">
        <f>IF(ROW($E2044)&lt;=VALUE(LEFT(Y$1,FIND("-",Y$1,1)-1)),0,MAX(INDEX(C:C,ROW(C2044)-VALUE(LEFT(Y$1,FIND("-",Y$1,1)-1))+1):C2044))</f>
        <v>0.91</v>
      </c>
      <c r="Z2044">
        <f>IF(ROW($E2044)&lt;=VALUE(LEFT(Z$1,FIND("-",Z$1,1)-1)),0,MIN(INDEX(D:D,ROW(D2044)-VALUE(LEFT(Z$1,FIND("-",Z$1,1)-1))+1):D2044))</f>
        <v>0.875</v>
      </c>
      <c r="AA2044">
        <f t="shared" si="288"/>
        <v>0</v>
      </c>
      <c r="AB2044">
        <f>IF(ROW($AA2044)&lt;=VALUE(LEFT(AA$1,FIND("-",AA$1,1)-1))+VALUE(LEFT(AB$1,FIND("-",AB$1,1)-1)-1),0,AVERAGE(INDEX($AA:$AA,ROW($AA2044)-VALUE(LEFT(AB$1,FIND("-",AB$1,1)-1))+1):$AA2044))</f>
        <v>5.5555555555555545</v>
      </c>
      <c r="AC2044">
        <f>IF(ROW($AA2044)&lt;=VALUE(LEFT(AA$1,FIND("-",AA$1,1)-1))+VALUE(LEFT(AB$1,FIND("-",AB$1,1)-1)-1)+VALUE(LEFT(AC$1,FIND("-",AC$1,1)-1)-1),0,AVERAGE(INDEX($AB:$AB,ROW($AB2044)-VALUE(LEFT(AC$1,FIND("-",AC$1,1)-1))+1):$AB2044))</f>
        <v>12.962962962962962</v>
      </c>
      <c r="AE2044">
        <f t="shared" si="294"/>
        <v>84771544</v>
      </c>
      <c r="AG2044" t="str">
        <f t="shared" si="287"/>
        <v/>
      </c>
    </row>
    <row r="2045" spans="1:33" x14ac:dyDescent="0.25">
      <c r="A2045" s="6">
        <v>39443</v>
      </c>
      <c r="B2045">
        <v>0.88</v>
      </c>
      <c r="C2045">
        <v>0.88</v>
      </c>
      <c r="D2045">
        <v>0.86499999999999999</v>
      </c>
      <c r="E2045">
        <v>0.86499999999999999</v>
      </c>
      <c r="F2045">
        <v>0.507239</v>
      </c>
      <c r="G2045">
        <v>85500</v>
      </c>
      <c r="I2045" t="str">
        <f t="shared" si="289"/>
        <v>Bearish</v>
      </c>
      <c r="J2045" t="str">
        <f t="shared" si="290"/>
        <v>Oversold</v>
      </c>
      <c r="K2045" t="str">
        <f t="shared" si="291"/>
        <v>Oversold Above %D</v>
      </c>
      <c r="M2045" s="11" t="str">
        <f t="shared" si="286"/>
        <v/>
      </c>
      <c r="O2045">
        <f>IF(ROW($E2045)&lt;=VALUE(LEFT(O$1,FIND("-",O$1,1)-1)),0,IF(ROW($E2045)=VALUE(LEFT(O$1,FIND("-",O$1,1)-1))+1,AVERAGE(INDEX($E:$E,ROW($E2045)-VALUE(LEFT(O$1,FIND("-",O$1,1)-1))):$E2045),($E2045*(2/(VALUE(LEFT(O$1,FIND("-",O$1,1)-1))+1)))+(O2044*(1-(2/(VALUE(LEFT(O$1,FIND("-",O$1,1)-1))+1))))))</f>
        <v>0.88351027777056956</v>
      </c>
      <c r="Q2045">
        <f>IF(ROW($E2045)&lt;=VALUE(LEFT(Q$1,FIND("-",Q$1,1)-1)),0,IF(ROW($E2045)=VALUE(LEFT(Q$1,FIND("-",Q$1,1)-1))+1,AVERAGE(INDEX($E:$E,ROW($E2045)-VALUE(LEFT(Q$1,FIND("-",Q$1,1)-1))):$E2045),($E2045*(2/(VALUE(LEFT(Q$1,FIND("-",Q$1,1)-1))+1)))+(Q2044*(1-(2/(VALUE(LEFT(Q$1,FIND("-",Q$1,1)-1))+1))))))</f>
        <v>0.88315390850611741</v>
      </c>
      <c r="R2045">
        <f>IF(ROW($E2045)&lt;=VALUE(LEFT(R$1,FIND("-",R$1,1)-1)),0,IF(ROW($E2045)=VALUE(LEFT(R$1,FIND("-",R$1,1)-1))+1,AVERAGE(INDEX($E:$E,ROW($E2045)-VALUE(LEFT(R$1,FIND("-",R$1,1)-1))):$E2045),($E2045*(2/(VALUE(LEFT(R$1,FIND("-",R$1,1)-1))+1)))+(R2044*(1-(2/(VALUE(LEFT(R$1,FIND("-",R$1,1)-1))+1))))))</f>
        <v>0.8938135321077173</v>
      </c>
      <c r="S2045">
        <f t="shared" si="292"/>
        <v>-1.0659623601599888E-2</v>
      </c>
      <c r="T2045">
        <f>IF(ROW($E2045)&lt;=MAX(VALUE(LEFT(Q$1,FIND("-",Q$1,1)-1)),VALUE(LEFT(R$1,FIND("-",R$1,1)-1)))+VALUE(LEFT(T$1,FIND("-",T$1,1)-1))-1,0,IF(ROW($E2045)=MAX(VALUE(LEFT(Q$1,FIND("-",Q$1,1)-1)),VALUE(LEFT(R$1,FIND("-",R$1,1)-1)))+VALUE(LEFT(T$1,FIND("-",T$1,1)-1)),AVERAGE(INDEX($S:$S,ROW(S2045)-VALUE(LEFT(T$1,FIND("-",T$1,1)-1))+1):S2045),($S2045*(2/(VALUE(LEFT(T$1,FIND("-",T$1,1)-1))+1)))+(T2044*(1-(2/(VALUE(LEFT(T$1,FIND("-",T$1,1)-1))+1))))))</f>
        <v>-1.0559149611848053E-2</v>
      </c>
      <c r="V2045">
        <f t="shared" si="293"/>
        <v>-1.0000000000000009E-2</v>
      </c>
      <c r="W2045">
        <f>IF(ROW($E2045)&lt;=VALUE(LEFT(W$1,FIND("-",W$1,1)-1))+1,0,IF(ROW($E2044)=VALUE(LEFT(W$1,FIND("-",W$1,1)-1))+1,100-100/(1+ABS((SUMIF(INDEX($V:$V,ROW($V2045)-VALUE(LEFT(W$1,FIND("-",W$1,1)-1))+1):$V2045,"&gt;0",INDEX($V:$V,ROW($V2045)-VALUE(LEFT(W$1,FIND("-",W$1,1)-1))+1):$V2045)/COUNTIF(INDEX($V:$V,ROW($V2045)-VALUE(LEFT(W$1,FIND("-",W$1,1)-1))+1):$V2045,"&gt;0"))/(SUMIF(INDEX($V:$V,ROW($V2045)-VALUE(LEFT(W$1,FIND("-",W$1,1)-1))+1):$V2045,"&lt;0",INDEX($V:$V,ROW($V2045)-VALUE(LEFT(W$1,FIND("-",W$1,1)-1))+1):$V2045)/COUNTIF(INDEX($V:$V,ROW($V2045)-VALUE(LEFT(W$1,FIND("-",W$1,1)-1))+1):$V2045,"&lt;0")))),100-100/(1+ABS((SUMIF(INDEX($V:$V,ROW($V2045)-VALUE(LEFT(W$1,FIND("-",W$1,1)-1))+1):$V2045,"&gt;0",INDEX($V:$V,ROW($V2045)-VALUE(LEFT(W$1,FIND("-",W$1,1)-1))+1):$V2045)/VALUE(LEFT(W$1,FIND("-",W$1,1)-1)))/(SUMIF(INDEX($V:$V,ROW($V2045)-VALUE(LEFT(W$1,FIND("-",W$1,1)-1))+1):$V2045,"&lt;0",INDEX($V:$V,ROW($V2045)-VALUE(LEFT(W$1,FIND("-",W$1,1)-1))+1):$V2045)/VALUE(LEFT(W$1,FIND("-",W$1,1)-1)))))))</f>
        <v>20</v>
      </c>
      <c r="Y2045">
        <f>IF(ROW($E2045)&lt;=VALUE(LEFT(Y$1,FIND("-",Y$1,1)-1)),0,MAX(INDEX(C:C,ROW(C2045)-VALUE(LEFT(Y$1,FIND("-",Y$1,1)-1))+1):C2045))</f>
        <v>0.91</v>
      </c>
      <c r="Z2045">
        <f>IF(ROW($E2045)&lt;=VALUE(LEFT(Z$1,FIND("-",Z$1,1)-1)),0,MIN(INDEX(D:D,ROW(D2045)-VALUE(LEFT(Z$1,FIND("-",Z$1,1)-1))+1):D2045))</f>
        <v>0.86499999999999999</v>
      </c>
      <c r="AA2045">
        <f t="shared" si="288"/>
        <v>0</v>
      </c>
      <c r="AB2045">
        <f>IF(ROW($AA2045)&lt;=VALUE(LEFT(AA$1,FIND("-",AA$1,1)-1))+VALUE(LEFT(AB$1,FIND("-",AB$1,1)-1)-1),0,AVERAGE(INDEX($AA:$AA,ROW($AA2045)-VALUE(LEFT(AB$1,FIND("-",AB$1,1)-1))+1):$AA2045))</f>
        <v>0</v>
      </c>
      <c r="AC2045">
        <f>IF(ROW($AA2045)&lt;=VALUE(LEFT(AA$1,FIND("-",AA$1,1)-1))+VALUE(LEFT(AB$1,FIND("-",AB$1,1)-1)-1)+VALUE(LEFT(AC$1,FIND("-",AC$1,1)-1)-1),0,AVERAGE(INDEX($AB:$AB,ROW($AB2045)-VALUE(LEFT(AC$1,FIND("-",AC$1,1)-1))+1):$AB2045))</f>
        <v>5.5555555555555545</v>
      </c>
      <c r="AE2045">
        <f t="shared" si="294"/>
        <v>84686044</v>
      </c>
      <c r="AG2045" t="str">
        <f t="shared" si="287"/>
        <v/>
      </c>
    </row>
    <row r="2046" spans="1:33" x14ac:dyDescent="0.25">
      <c r="A2046" s="6">
        <v>39444</v>
      </c>
      <c r="B2046">
        <v>0.86499999999999999</v>
      </c>
      <c r="C2046">
        <v>0.88</v>
      </c>
      <c r="D2046">
        <v>0.86499999999999999</v>
      </c>
      <c r="E2046">
        <v>0.88</v>
      </c>
      <c r="F2046">
        <v>0.51603500000000002</v>
      </c>
      <c r="G2046">
        <v>69500</v>
      </c>
      <c r="I2046" t="str">
        <f t="shared" si="289"/>
        <v>Bullish</v>
      </c>
      <c r="J2046" t="str">
        <f t="shared" si="290"/>
        <v/>
      </c>
      <c r="K2046" t="str">
        <f t="shared" si="291"/>
        <v>Oversold Below %D</v>
      </c>
      <c r="M2046" s="11" t="str">
        <f t="shared" si="286"/>
        <v/>
      </c>
      <c r="O2046">
        <f>IF(ROW($E2046)&lt;=VALUE(LEFT(O$1,FIND("-",O$1,1)-1)),0,IF(ROW($E2046)=VALUE(LEFT(O$1,FIND("-",O$1,1)-1))+1,AVERAGE(INDEX($E:$E,ROW($E2046)-VALUE(LEFT(O$1,FIND("-",O$1,1)-1))):$E2046),($E2046*(2/(VALUE(LEFT(O$1,FIND("-",O$1,1)-1))+1)))+(O2045*(1-(2/(VALUE(LEFT(O$1,FIND("-",O$1,1)-1))+1))))))</f>
        <v>0.88347534963354901</v>
      </c>
      <c r="Q2046">
        <f>IF(ROW($E2046)&lt;=VALUE(LEFT(Q$1,FIND("-",Q$1,1)-1)),0,IF(ROW($E2046)=VALUE(LEFT(Q$1,FIND("-",Q$1,1)-1))+1,AVERAGE(INDEX($E:$E,ROW($E2046)-VALUE(LEFT(Q$1,FIND("-",Q$1,1)-1))):$E2046),($E2046*(2/(VALUE(LEFT(Q$1,FIND("-",Q$1,1)-1))+1)))+(Q2045*(1-(2/(VALUE(LEFT(Q$1,FIND("-",Q$1,1)-1))+1))))))</f>
        <v>0.88266869181286856</v>
      </c>
      <c r="R2046">
        <f>IF(ROW($E2046)&lt;=VALUE(LEFT(R$1,FIND("-",R$1,1)-1)),0,IF(ROW($E2046)=VALUE(LEFT(R$1,FIND("-",R$1,1)-1))+1,AVERAGE(INDEX($E:$E,ROW($E2046)-VALUE(LEFT(R$1,FIND("-",R$1,1)-1))):$E2046),($E2046*(2/(VALUE(LEFT(R$1,FIND("-",R$1,1)-1))+1)))+(R2045*(1-(2/(VALUE(LEFT(R$1,FIND("-",R$1,1)-1))+1))))))</f>
        <v>0.89279030750714572</v>
      </c>
      <c r="S2046">
        <f t="shared" si="292"/>
        <v>-1.0121615694277164E-2</v>
      </c>
      <c r="T2046">
        <f>IF(ROW($E2046)&lt;=MAX(VALUE(LEFT(Q$1,FIND("-",Q$1,1)-1)),VALUE(LEFT(R$1,FIND("-",R$1,1)-1)))+VALUE(LEFT(T$1,FIND("-",T$1,1)-1))-1,0,IF(ROW($E2046)=MAX(VALUE(LEFT(Q$1,FIND("-",Q$1,1)-1)),VALUE(LEFT(R$1,FIND("-",R$1,1)-1)))+VALUE(LEFT(T$1,FIND("-",T$1,1)-1)),AVERAGE(INDEX($S:$S,ROW(S2046)-VALUE(LEFT(T$1,FIND("-",T$1,1)-1))+1):S2046),($S2046*(2/(VALUE(LEFT(T$1,FIND("-",T$1,1)-1))+1)))+(T2045*(1-(2/(VALUE(LEFT(T$1,FIND("-",T$1,1)-1))+1))))))</f>
        <v>-1.0471642828333877E-2</v>
      </c>
      <c r="V2046">
        <f t="shared" si="293"/>
        <v>1.5000000000000013E-2</v>
      </c>
      <c r="W2046">
        <f>IF(ROW($E2046)&lt;=VALUE(LEFT(W$1,FIND("-",W$1,1)-1))+1,0,IF(ROW($E2045)=VALUE(LEFT(W$1,FIND("-",W$1,1)-1))+1,100-100/(1+ABS((SUMIF(INDEX($V:$V,ROW($V2046)-VALUE(LEFT(W$1,FIND("-",W$1,1)-1))+1):$V2046,"&gt;0",INDEX($V:$V,ROW($V2046)-VALUE(LEFT(W$1,FIND("-",W$1,1)-1))+1):$V2046)/COUNTIF(INDEX($V:$V,ROW($V2046)-VALUE(LEFT(W$1,FIND("-",W$1,1)-1))+1):$V2046,"&gt;0"))/(SUMIF(INDEX($V:$V,ROW($V2046)-VALUE(LEFT(W$1,FIND("-",W$1,1)-1))+1):$V2046,"&lt;0",INDEX($V:$V,ROW($V2046)-VALUE(LEFT(W$1,FIND("-",W$1,1)-1))+1):$V2046)/COUNTIF(INDEX($V:$V,ROW($V2046)-VALUE(LEFT(W$1,FIND("-",W$1,1)-1))+1):$V2046,"&lt;0")))),100-100/(1+ABS((SUMIF(INDEX($V:$V,ROW($V2046)-VALUE(LEFT(W$1,FIND("-",W$1,1)-1))+1):$V2046,"&gt;0",INDEX($V:$V,ROW($V2046)-VALUE(LEFT(W$1,FIND("-",W$1,1)-1))+1):$V2046)/VALUE(LEFT(W$1,FIND("-",W$1,1)-1)))/(SUMIF(INDEX($V:$V,ROW($V2046)-VALUE(LEFT(W$1,FIND("-",W$1,1)-1))+1):$V2046,"&lt;0",INDEX($V:$V,ROW($V2046)-VALUE(LEFT(W$1,FIND("-",W$1,1)-1))+1):$V2046)/VALUE(LEFT(W$1,FIND("-",W$1,1)-1)))))))</f>
        <v>38.46153846153846</v>
      </c>
      <c r="Y2046">
        <f>IF(ROW($E2046)&lt;=VALUE(LEFT(Y$1,FIND("-",Y$1,1)-1)),0,MAX(INDEX(C:C,ROW(C2046)-VALUE(LEFT(Y$1,FIND("-",Y$1,1)-1))+1):C2046))</f>
        <v>0.91</v>
      </c>
      <c r="Z2046">
        <f>IF(ROW($E2046)&lt;=VALUE(LEFT(Z$1,FIND("-",Z$1,1)-1)),0,MIN(INDEX(D:D,ROW(D2046)-VALUE(LEFT(Z$1,FIND("-",Z$1,1)-1))+1):D2046))</f>
        <v>0.86499999999999999</v>
      </c>
      <c r="AA2046">
        <f t="shared" si="288"/>
        <v>33.333333333333329</v>
      </c>
      <c r="AB2046">
        <f>IF(ROW($AA2046)&lt;=VALUE(LEFT(AA$1,FIND("-",AA$1,1)-1))+VALUE(LEFT(AB$1,FIND("-",AB$1,1)-1)-1),0,AVERAGE(INDEX($AA:$AA,ROW($AA2046)-VALUE(LEFT(AB$1,FIND("-",AB$1,1)-1))+1):$AA2046))</f>
        <v>11.111111111111109</v>
      </c>
      <c r="AC2046">
        <f>IF(ROW($AA2046)&lt;=VALUE(LEFT(AA$1,FIND("-",AA$1,1)-1))+VALUE(LEFT(AB$1,FIND("-",AB$1,1)-1)-1)+VALUE(LEFT(AC$1,FIND("-",AC$1,1)-1)-1),0,AVERAGE(INDEX($AB:$AB,ROW($AB2046)-VALUE(LEFT(AC$1,FIND("-",AC$1,1)-1))+1):$AB2046))</f>
        <v>5.5555555555555545</v>
      </c>
      <c r="AE2046">
        <f t="shared" si="294"/>
        <v>84755544</v>
      </c>
      <c r="AG2046" t="str">
        <f t="shared" si="287"/>
        <v/>
      </c>
    </row>
    <row r="2047" spans="1:33" x14ac:dyDescent="0.25">
      <c r="A2047" s="6">
        <v>39447</v>
      </c>
      <c r="B2047">
        <v>0.88500000000000001</v>
      </c>
      <c r="C2047">
        <v>0.89</v>
      </c>
      <c r="D2047">
        <v>0.87</v>
      </c>
      <c r="E2047">
        <v>0.88</v>
      </c>
      <c r="F2047">
        <v>0.51603500000000002</v>
      </c>
      <c r="G2047">
        <v>42500</v>
      </c>
      <c r="I2047" t="str">
        <f t="shared" si="289"/>
        <v/>
      </c>
      <c r="J2047" t="str">
        <f t="shared" si="290"/>
        <v/>
      </c>
      <c r="K2047" t="str">
        <f t="shared" si="291"/>
        <v>Oversold Below %D</v>
      </c>
      <c r="M2047" s="11" t="str">
        <f t="shared" si="286"/>
        <v/>
      </c>
      <c r="O2047">
        <f>IF(ROW($E2047)&lt;=VALUE(LEFT(O$1,FIND("-",O$1,1)-1)),0,IF(ROW($E2047)=VALUE(LEFT(O$1,FIND("-",O$1,1)-1))+1,AVERAGE(INDEX($E:$E,ROW($E2047)-VALUE(LEFT(O$1,FIND("-",O$1,1)-1))):$E2047),($E2047*(2/(VALUE(LEFT(O$1,FIND("-",O$1,1)-1))+1)))+(O2046*(1-(2/(VALUE(LEFT(O$1,FIND("-",O$1,1)-1))+1))))))</f>
        <v>0.88344076904018043</v>
      </c>
      <c r="Q2047">
        <f>IF(ROW($E2047)&lt;=VALUE(LEFT(Q$1,FIND("-",Q$1,1)-1)),0,IF(ROW($E2047)=VALUE(LEFT(Q$1,FIND("-",Q$1,1)-1))+1,AVERAGE(INDEX($E:$E,ROW($E2047)-VALUE(LEFT(Q$1,FIND("-",Q$1,1)-1))):$E2047),($E2047*(2/(VALUE(LEFT(Q$1,FIND("-",Q$1,1)-1))+1)))+(Q2046*(1-(2/(VALUE(LEFT(Q$1,FIND("-",Q$1,1)-1))+1))))))</f>
        <v>0.88225812384165803</v>
      </c>
      <c r="R2047">
        <f>IF(ROW($E2047)&lt;=VALUE(LEFT(R$1,FIND("-",R$1,1)-1)),0,IF(ROW($E2047)=VALUE(LEFT(R$1,FIND("-",R$1,1)-1))+1,AVERAGE(INDEX($E:$E,ROW($E2047)-VALUE(LEFT(R$1,FIND("-",R$1,1)-1))):$E2047),($E2047*(2/(VALUE(LEFT(R$1,FIND("-",R$1,1)-1))+1)))+(R2046*(1-(2/(VALUE(LEFT(R$1,FIND("-",R$1,1)-1))+1))))))</f>
        <v>0.8918428773214313</v>
      </c>
      <c r="S2047">
        <f t="shared" si="292"/>
        <v>-9.5847534797732781E-3</v>
      </c>
      <c r="T2047">
        <f>IF(ROW($E2047)&lt;=MAX(VALUE(LEFT(Q$1,FIND("-",Q$1,1)-1)),VALUE(LEFT(R$1,FIND("-",R$1,1)-1)))+VALUE(LEFT(T$1,FIND("-",T$1,1)-1))-1,0,IF(ROW($E2047)=MAX(VALUE(LEFT(Q$1,FIND("-",Q$1,1)-1)),VALUE(LEFT(R$1,FIND("-",R$1,1)-1)))+VALUE(LEFT(T$1,FIND("-",T$1,1)-1)),AVERAGE(INDEX($S:$S,ROW(S2047)-VALUE(LEFT(T$1,FIND("-",T$1,1)-1))+1):S2047),($S2047*(2/(VALUE(LEFT(T$1,FIND("-",T$1,1)-1))+1)))+(T2046*(1-(2/(VALUE(LEFT(T$1,FIND("-",T$1,1)-1))+1))))))</f>
        <v>-1.0294264958621758E-2</v>
      </c>
      <c r="V2047">
        <f t="shared" si="293"/>
        <v>0</v>
      </c>
      <c r="W2047">
        <f>IF(ROW($E2047)&lt;=VALUE(LEFT(W$1,FIND("-",W$1,1)-1))+1,0,IF(ROW($E2046)=VALUE(LEFT(W$1,FIND("-",W$1,1)-1))+1,100-100/(1+ABS((SUMIF(INDEX($V:$V,ROW($V2047)-VALUE(LEFT(W$1,FIND("-",W$1,1)-1))+1):$V2047,"&gt;0",INDEX($V:$V,ROW($V2047)-VALUE(LEFT(W$1,FIND("-",W$1,1)-1))+1):$V2047)/COUNTIF(INDEX($V:$V,ROW($V2047)-VALUE(LEFT(W$1,FIND("-",W$1,1)-1))+1):$V2047,"&gt;0"))/(SUMIF(INDEX($V:$V,ROW($V2047)-VALUE(LEFT(W$1,FIND("-",W$1,1)-1))+1):$V2047,"&lt;0",INDEX($V:$V,ROW($V2047)-VALUE(LEFT(W$1,FIND("-",W$1,1)-1))+1):$V2047)/COUNTIF(INDEX($V:$V,ROW($V2047)-VALUE(LEFT(W$1,FIND("-",W$1,1)-1))+1):$V2047,"&lt;0")))),100-100/(1+ABS((SUMIF(INDEX($V:$V,ROW($V2047)-VALUE(LEFT(W$1,FIND("-",W$1,1)-1))+1):$V2047,"&gt;0",INDEX($V:$V,ROW($V2047)-VALUE(LEFT(W$1,FIND("-",W$1,1)-1))+1):$V2047)/VALUE(LEFT(W$1,FIND("-",W$1,1)-1)))/(SUMIF(INDEX($V:$V,ROW($V2047)-VALUE(LEFT(W$1,FIND("-",W$1,1)-1))+1):$V2047,"&lt;0",INDEX($V:$V,ROW($V2047)-VALUE(LEFT(W$1,FIND("-",W$1,1)-1))+1):$V2047)/VALUE(LEFT(W$1,FIND("-",W$1,1)-1)))))))</f>
        <v>38.46153846153846</v>
      </c>
      <c r="Y2047">
        <f>IF(ROW($E2047)&lt;=VALUE(LEFT(Y$1,FIND("-",Y$1,1)-1)),0,MAX(INDEX(C:C,ROW(C2047)-VALUE(LEFT(Y$1,FIND("-",Y$1,1)-1))+1):C2047))</f>
        <v>0.91</v>
      </c>
      <c r="Z2047">
        <f>IF(ROW($E2047)&lt;=VALUE(LEFT(Z$1,FIND("-",Z$1,1)-1)),0,MIN(INDEX(D:D,ROW(D2047)-VALUE(LEFT(Z$1,FIND("-",Z$1,1)-1))+1):D2047))</f>
        <v>0.86499999999999999</v>
      </c>
      <c r="AA2047">
        <f t="shared" si="288"/>
        <v>33.333333333333329</v>
      </c>
      <c r="AB2047">
        <f>IF(ROW($AA2047)&lt;=VALUE(LEFT(AA$1,FIND("-",AA$1,1)-1))+VALUE(LEFT(AB$1,FIND("-",AB$1,1)-1)-1),0,AVERAGE(INDEX($AA:$AA,ROW($AA2047)-VALUE(LEFT(AB$1,FIND("-",AB$1,1)-1))+1):$AA2047))</f>
        <v>22.222222222222218</v>
      </c>
      <c r="AC2047">
        <f>IF(ROW($AA2047)&lt;=VALUE(LEFT(AA$1,FIND("-",AA$1,1)-1))+VALUE(LEFT(AB$1,FIND("-",AB$1,1)-1)-1)+VALUE(LEFT(AC$1,FIND("-",AC$1,1)-1)-1),0,AVERAGE(INDEX($AB:$AB,ROW($AB2047)-VALUE(LEFT(AC$1,FIND("-",AC$1,1)-1))+1):$AB2047))</f>
        <v>11.111111111111109</v>
      </c>
      <c r="AE2047">
        <f t="shared" si="294"/>
        <v>84755544</v>
      </c>
      <c r="AG2047" t="str">
        <f t="shared" si="287"/>
        <v/>
      </c>
    </row>
    <row r="2048" spans="1:33" x14ac:dyDescent="0.25">
      <c r="A2048" s="6">
        <v>39449</v>
      </c>
      <c r="B2048">
        <v>0.87</v>
      </c>
      <c r="C2048">
        <v>0.875</v>
      </c>
      <c r="D2048">
        <v>0.87</v>
      </c>
      <c r="E2048">
        <v>0.875</v>
      </c>
      <c r="F2048">
        <v>0.51310299999999998</v>
      </c>
      <c r="G2048">
        <v>49000</v>
      </c>
      <c r="I2048" t="str">
        <f t="shared" si="289"/>
        <v/>
      </c>
      <c r="J2048" t="str">
        <f t="shared" si="290"/>
        <v/>
      </c>
      <c r="K2048" t="str">
        <f t="shared" si="291"/>
        <v>Buy</v>
      </c>
      <c r="M2048" s="11" t="str">
        <f t="shared" si="286"/>
        <v>Buy</v>
      </c>
      <c r="O2048">
        <f>IF(ROW($E2048)&lt;=VALUE(LEFT(O$1,FIND("-",O$1,1)-1)),0,IF(ROW($E2048)=VALUE(LEFT(O$1,FIND("-",O$1,1)-1))+1,AVERAGE(INDEX($E:$E,ROW($E2048)-VALUE(LEFT(O$1,FIND("-",O$1,1)-1))):$E2048),($E2048*(2/(VALUE(LEFT(O$1,FIND("-",O$1,1)-1))+1)))+(O2047*(1-(2/(VALUE(LEFT(O$1,FIND("-",O$1,1)-1))+1))))))</f>
        <v>0.8833567812885369</v>
      </c>
      <c r="Q2048">
        <f>IF(ROW($E2048)&lt;=VALUE(LEFT(Q$1,FIND("-",Q$1,1)-1)),0,IF(ROW($E2048)=VALUE(LEFT(Q$1,FIND("-",Q$1,1)-1))+1,AVERAGE(INDEX($E:$E,ROW($E2048)-VALUE(LEFT(Q$1,FIND("-",Q$1,1)-1))):$E2048),($E2048*(2/(VALUE(LEFT(Q$1,FIND("-",Q$1,1)-1))+1)))+(Q2047*(1-(2/(VALUE(LEFT(Q$1,FIND("-",Q$1,1)-1))+1))))))</f>
        <v>0.88114148940447978</v>
      </c>
      <c r="R2048">
        <f>IF(ROW($E2048)&lt;=VALUE(LEFT(R$1,FIND("-",R$1,1)-1)),0,IF(ROW($E2048)=VALUE(LEFT(R$1,FIND("-",R$1,1)-1))+1,AVERAGE(INDEX($E:$E,ROW($E2048)-VALUE(LEFT(R$1,FIND("-",R$1,1)-1))):$E2048),($E2048*(2/(VALUE(LEFT(R$1,FIND("-",R$1,1)-1))+1)))+(R2047*(1-(2/(VALUE(LEFT(R$1,FIND("-",R$1,1)-1))+1))))))</f>
        <v>0.89059525677910301</v>
      </c>
      <c r="S2048">
        <f t="shared" si="292"/>
        <v>-9.4537673746232231E-3</v>
      </c>
      <c r="T2048">
        <f>IF(ROW($E2048)&lt;=MAX(VALUE(LEFT(Q$1,FIND("-",Q$1,1)-1)),VALUE(LEFT(R$1,FIND("-",R$1,1)-1)))+VALUE(LEFT(T$1,FIND("-",T$1,1)-1))-1,0,IF(ROW($E2048)=MAX(VALUE(LEFT(Q$1,FIND("-",Q$1,1)-1)),VALUE(LEFT(R$1,FIND("-",R$1,1)-1)))+VALUE(LEFT(T$1,FIND("-",T$1,1)-1)),AVERAGE(INDEX($S:$S,ROW(S2048)-VALUE(LEFT(T$1,FIND("-",T$1,1)-1))+1):S2048),($S2048*(2/(VALUE(LEFT(T$1,FIND("-",T$1,1)-1))+1)))+(T2047*(1-(2/(VALUE(LEFT(T$1,FIND("-",T$1,1)-1))+1))))))</f>
        <v>-1.0126165441822051E-2</v>
      </c>
      <c r="V2048">
        <f t="shared" si="293"/>
        <v>-5.0000000000000044E-3</v>
      </c>
      <c r="W2048">
        <f>IF(ROW($E2048)&lt;=VALUE(LEFT(W$1,FIND("-",W$1,1)-1))+1,0,IF(ROW($E2047)=VALUE(LEFT(W$1,FIND("-",W$1,1)-1))+1,100-100/(1+ABS((SUMIF(INDEX($V:$V,ROW($V2048)-VALUE(LEFT(W$1,FIND("-",W$1,1)-1))+1):$V2048,"&gt;0",INDEX($V:$V,ROW($V2048)-VALUE(LEFT(W$1,FIND("-",W$1,1)-1))+1):$V2048)/COUNTIF(INDEX($V:$V,ROW($V2048)-VALUE(LEFT(W$1,FIND("-",W$1,1)-1))+1):$V2048,"&gt;0"))/(SUMIF(INDEX($V:$V,ROW($V2048)-VALUE(LEFT(W$1,FIND("-",W$1,1)-1))+1):$V2048,"&lt;0",INDEX($V:$V,ROW($V2048)-VALUE(LEFT(W$1,FIND("-",W$1,1)-1))+1):$V2048)/COUNTIF(INDEX($V:$V,ROW($V2048)-VALUE(LEFT(W$1,FIND("-",W$1,1)-1))+1):$V2048,"&lt;0")))),100-100/(1+ABS((SUMIF(INDEX($V:$V,ROW($V2048)-VALUE(LEFT(W$1,FIND("-",W$1,1)-1))+1):$V2048,"&gt;0",INDEX($V:$V,ROW($V2048)-VALUE(LEFT(W$1,FIND("-",W$1,1)-1))+1):$V2048)/VALUE(LEFT(W$1,FIND("-",W$1,1)-1)))/(SUMIF(INDEX($V:$V,ROW($V2048)-VALUE(LEFT(W$1,FIND("-",W$1,1)-1))+1):$V2048,"&lt;0",INDEX($V:$V,ROW($V2048)-VALUE(LEFT(W$1,FIND("-",W$1,1)-1))+1):$V2048)/VALUE(LEFT(W$1,FIND("-",W$1,1)-1)))))))</f>
        <v>38.46153846153846</v>
      </c>
      <c r="Y2048">
        <f>IF(ROW($E2048)&lt;=VALUE(LEFT(Y$1,FIND("-",Y$1,1)-1)),0,MAX(INDEX(C:C,ROW(C2048)-VALUE(LEFT(Y$1,FIND("-",Y$1,1)-1))+1):C2048))</f>
        <v>0.91</v>
      </c>
      <c r="Z2048">
        <f>IF(ROW($E2048)&lt;=VALUE(LEFT(Z$1,FIND("-",Z$1,1)-1)),0,MIN(INDEX(D:D,ROW(D2048)-VALUE(LEFT(Z$1,FIND("-",Z$1,1)-1))+1):D2048))</f>
        <v>0.86499999999999999</v>
      </c>
      <c r="AA2048">
        <f t="shared" si="288"/>
        <v>22.222222222222221</v>
      </c>
      <c r="AB2048">
        <f>IF(ROW($AA2048)&lt;=VALUE(LEFT(AA$1,FIND("-",AA$1,1)-1))+VALUE(LEFT(AB$1,FIND("-",AB$1,1)-1)-1),0,AVERAGE(INDEX($AA:$AA,ROW($AA2048)-VALUE(LEFT(AB$1,FIND("-",AB$1,1)-1))+1):$AA2048))</f>
        <v>29.62962962962963</v>
      </c>
      <c r="AC2048">
        <f>IF(ROW($AA2048)&lt;=VALUE(LEFT(AA$1,FIND("-",AA$1,1)-1))+VALUE(LEFT(AB$1,FIND("-",AB$1,1)-1)-1)+VALUE(LEFT(AC$1,FIND("-",AC$1,1)-1)-1),0,AVERAGE(INDEX($AB:$AB,ROW($AB2048)-VALUE(LEFT(AC$1,FIND("-",AC$1,1)-1))+1):$AB2048))</f>
        <v>20.987654320987655</v>
      </c>
      <c r="AE2048">
        <f t="shared" si="294"/>
        <v>84706544</v>
      </c>
      <c r="AG2048" t="str">
        <f t="shared" si="287"/>
        <v>Buy</v>
      </c>
    </row>
    <row r="2049" spans="1:33" x14ac:dyDescent="0.25">
      <c r="A2049" s="6">
        <v>39450</v>
      </c>
      <c r="B2049">
        <v>0.875</v>
      </c>
      <c r="C2049">
        <v>0.88500000000000001</v>
      </c>
      <c r="D2049">
        <v>0.875</v>
      </c>
      <c r="E2049">
        <v>0.88</v>
      </c>
      <c r="F2049">
        <v>0.51603500000000002</v>
      </c>
      <c r="G2049">
        <v>47000</v>
      </c>
      <c r="I2049" t="str">
        <f t="shared" si="289"/>
        <v/>
      </c>
      <c r="J2049" t="str">
        <f t="shared" si="290"/>
        <v/>
      </c>
      <c r="K2049" t="str">
        <f t="shared" si="291"/>
        <v/>
      </c>
      <c r="M2049" s="11" t="str">
        <f t="shared" si="286"/>
        <v/>
      </c>
      <c r="O2049">
        <f>IF(ROW($E2049)&lt;=VALUE(LEFT(O$1,FIND("-",O$1,1)-1)),0,IF(ROW($E2049)=VALUE(LEFT(O$1,FIND("-",O$1,1)-1))+1,AVERAGE(INDEX($E:$E,ROW($E2049)-VALUE(LEFT(O$1,FIND("-",O$1,1)-1))):$E2049),($E2049*(2/(VALUE(LEFT(O$1,FIND("-",O$1,1)-1))+1)))+(O2048*(1-(2/(VALUE(LEFT(O$1,FIND("-",O$1,1)-1))+1))))))</f>
        <v>0.88332338047969572</v>
      </c>
      <c r="Q2049">
        <f>IF(ROW($E2049)&lt;=VALUE(LEFT(Q$1,FIND("-",Q$1,1)-1)),0,IF(ROW($E2049)=VALUE(LEFT(Q$1,FIND("-",Q$1,1)-1))+1,AVERAGE(INDEX($E:$E,ROW($E2049)-VALUE(LEFT(Q$1,FIND("-",Q$1,1)-1))):$E2049),($E2049*(2/(VALUE(LEFT(Q$1,FIND("-",Q$1,1)-1))+1)))+(Q2048*(1-(2/(VALUE(LEFT(Q$1,FIND("-",Q$1,1)-1))+1))))))</f>
        <v>0.88096587564994433</v>
      </c>
      <c r="R2049">
        <f>IF(ROW($E2049)&lt;=VALUE(LEFT(R$1,FIND("-",R$1,1)-1)),0,IF(ROW($E2049)=VALUE(LEFT(R$1,FIND("-",R$1,1)-1))+1,AVERAGE(INDEX($E:$E,ROW($E2049)-VALUE(LEFT(R$1,FIND("-",R$1,1)-1))):$E2049),($E2049*(2/(VALUE(LEFT(R$1,FIND("-",R$1,1)-1))+1)))+(R2048*(1-(2/(VALUE(LEFT(R$1,FIND("-",R$1,1)-1))+1))))))</f>
        <v>0.8898104229436139</v>
      </c>
      <c r="S2049">
        <f t="shared" si="292"/>
        <v>-8.844547293669569E-3</v>
      </c>
      <c r="T2049">
        <f>IF(ROW($E2049)&lt;=MAX(VALUE(LEFT(Q$1,FIND("-",Q$1,1)-1)),VALUE(LEFT(R$1,FIND("-",R$1,1)-1)))+VALUE(LEFT(T$1,FIND("-",T$1,1)-1))-1,0,IF(ROW($E2049)=MAX(VALUE(LEFT(Q$1,FIND("-",Q$1,1)-1)),VALUE(LEFT(R$1,FIND("-",R$1,1)-1)))+VALUE(LEFT(T$1,FIND("-",T$1,1)-1)),AVERAGE(INDEX($S:$S,ROW(S2049)-VALUE(LEFT(T$1,FIND("-",T$1,1)-1))+1):S2049),($S2049*(2/(VALUE(LEFT(T$1,FIND("-",T$1,1)-1))+1)))+(T2048*(1-(2/(VALUE(LEFT(T$1,FIND("-",T$1,1)-1))+1))))))</f>
        <v>-9.8698418121915561E-3</v>
      </c>
      <c r="V2049">
        <f t="shared" si="293"/>
        <v>5.0000000000000044E-3</v>
      </c>
      <c r="W2049">
        <f>IF(ROW($E2049)&lt;=VALUE(LEFT(W$1,FIND("-",W$1,1)-1))+1,0,IF(ROW($E2048)=VALUE(LEFT(W$1,FIND("-",W$1,1)-1))+1,100-100/(1+ABS((SUMIF(INDEX($V:$V,ROW($V2049)-VALUE(LEFT(W$1,FIND("-",W$1,1)-1))+1):$V2049,"&gt;0",INDEX($V:$V,ROW($V2049)-VALUE(LEFT(W$1,FIND("-",W$1,1)-1))+1):$V2049)/COUNTIF(INDEX($V:$V,ROW($V2049)-VALUE(LEFT(W$1,FIND("-",W$1,1)-1))+1):$V2049,"&gt;0"))/(SUMIF(INDEX($V:$V,ROW($V2049)-VALUE(LEFT(W$1,FIND("-",W$1,1)-1))+1):$V2049,"&lt;0",INDEX($V:$V,ROW($V2049)-VALUE(LEFT(W$1,FIND("-",W$1,1)-1))+1):$V2049)/COUNTIF(INDEX($V:$V,ROW($V2049)-VALUE(LEFT(W$1,FIND("-",W$1,1)-1))+1):$V2049,"&lt;0")))),100-100/(1+ABS((SUMIF(INDEX($V:$V,ROW($V2049)-VALUE(LEFT(W$1,FIND("-",W$1,1)-1))+1):$V2049,"&gt;0",INDEX($V:$V,ROW($V2049)-VALUE(LEFT(W$1,FIND("-",W$1,1)-1))+1):$V2049)/VALUE(LEFT(W$1,FIND("-",W$1,1)-1)))/(SUMIF(INDEX($V:$V,ROW($V2049)-VALUE(LEFT(W$1,FIND("-",W$1,1)-1))+1):$V2049,"&lt;0",INDEX($V:$V,ROW($V2049)-VALUE(LEFT(W$1,FIND("-",W$1,1)-1))+1):$V2049)/VALUE(LEFT(W$1,FIND("-",W$1,1)-1)))))))</f>
        <v>33.333333333333329</v>
      </c>
      <c r="Y2049">
        <f>IF(ROW($E2049)&lt;=VALUE(LEFT(Y$1,FIND("-",Y$1,1)-1)),0,MAX(INDEX(C:C,ROW(C2049)-VALUE(LEFT(Y$1,FIND("-",Y$1,1)-1))+1):C2049))</f>
        <v>0.9</v>
      </c>
      <c r="Z2049">
        <f>IF(ROW($E2049)&lt;=VALUE(LEFT(Z$1,FIND("-",Z$1,1)-1)),0,MIN(INDEX(D:D,ROW(D2049)-VALUE(LEFT(Z$1,FIND("-",Z$1,1)-1))+1):D2049))</f>
        <v>0.86499999999999999</v>
      </c>
      <c r="AA2049">
        <f t="shared" si="288"/>
        <v>42.857142857142854</v>
      </c>
      <c r="AB2049">
        <f>IF(ROW($AA2049)&lt;=VALUE(LEFT(AA$1,FIND("-",AA$1,1)-1))+VALUE(LEFT(AB$1,FIND("-",AB$1,1)-1)-1),0,AVERAGE(INDEX($AA:$AA,ROW($AA2049)-VALUE(LEFT(AB$1,FIND("-",AB$1,1)-1))+1):$AA2049))</f>
        <v>32.804232804232804</v>
      </c>
      <c r="AC2049">
        <f>IF(ROW($AA2049)&lt;=VALUE(LEFT(AA$1,FIND("-",AA$1,1)-1))+VALUE(LEFT(AB$1,FIND("-",AB$1,1)-1)-1)+VALUE(LEFT(AC$1,FIND("-",AC$1,1)-1)-1),0,AVERAGE(INDEX($AB:$AB,ROW($AB2049)-VALUE(LEFT(AC$1,FIND("-",AC$1,1)-1))+1):$AB2049))</f>
        <v>28.218694885361554</v>
      </c>
      <c r="AE2049">
        <f t="shared" si="294"/>
        <v>84753544</v>
      </c>
      <c r="AG2049" t="str">
        <f t="shared" si="287"/>
        <v/>
      </c>
    </row>
    <row r="2050" spans="1:33" x14ac:dyDescent="0.25">
      <c r="A2050" s="6">
        <v>39451</v>
      </c>
      <c r="B2050">
        <v>0.88</v>
      </c>
      <c r="C2050">
        <v>0.9</v>
      </c>
      <c r="D2050">
        <v>0.88</v>
      </c>
      <c r="E2050">
        <v>0.9</v>
      </c>
      <c r="F2050">
        <v>0.52776400000000001</v>
      </c>
      <c r="G2050">
        <v>77000</v>
      </c>
      <c r="I2050" t="str">
        <f t="shared" si="289"/>
        <v/>
      </c>
      <c r="J2050" t="str">
        <f t="shared" si="290"/>
        <v/>
      </c>
      <c r="K2050" t="str">
        <f t="shared" si="291"/>
        <v/>
      </c>
      <c r="M2050" s="11" t="str">
        <f t="shared" si="286"/>
        <v/>
      </c>
      <c r="O2050">
        <f>IF(ROW($E2050)&lt;=VALUE(LEFT(O$1,FIND("-",O$1,1)-1)),0,IF(ROW($E2050)=VALUE(LEFT(O$1,FIND("-",O$1,1)-1))+1,AVERAGE(INDEX($E:$E,ROW($E2050)-VALUE(LEFT(O$1,FIND("-",O$1,1)-1))):$E2050),($E2050*(2/(VALUE(LEFT(O$1,FIND("-",O$1,1)-1))+1)))+(O2049*(1-(2/(VALUE(LEFT(O$1,FIND("-",O$1,1)-1))+1))))))</f>
        <v>0.88348931699233557</v>
      </c>
      <c r="Q2050">
        <f>IF(ROW($E2050)&lt;=VALUE(LEFT(Q$1,FIND("-",Q$1,1)-1)),0,IF(ROW($E2050)=VALUE(LEFT(Q$1,FIND("-",Q$1,1)-1))+1,AVERAGE(INDEX($E:$E,ROW($E2050)-VALUE(LEFT(Q$1,FIND("-",Q$1,1)-1))):$E2050),($E2050*(2/(VALUE(LEFT(Q$1,FIND("-",Q$1,1)-1))+1)))+(Q2049*(1-(2/(VALUE(LEFT(Q$1,FIND("-",Q$1,1)-1))+1))))))</f>
        <v>0.88389420247302986</v>
      </c>
      <c r="R2050">
        <f>IF(ROW($E2050)&lt;=VALUE(LEFT(R$1,FIND("-",R$1,1)-1)),0,IF(ROW($E2050)=VALUE(LEFT(R$1,FIND("-",R$1,1)-1))+1,AVERAGE(INDEX($E:$E,ROW($E2050)-VALUE(LEFT(R$1,FIND("-",R$1,1)-1))):$E2050),($E2050*(2/(VALUE(LEFT(R$1,FIND("-",R$1,1)-1))+1)))+(R2049*(1-(2/(VALUE(LEFT(R$1,FIND("-",R$1,1)-1))+1))))))</f>
        <v>0.89056520642927217</v>
      </c>
      <c r="S2050">
        <f t="shared" si="292"/>
        <v>-6.6710039562423162E-3</v>
      </c>
      <c r="T2050">
        <f>IF(ROW($E2050)&lt;=MAX(VALUE(LEFT(Q$1,FIND("-",Q$1,1)-1)),VALUE(LEFT(R$1,FIND("-",R$1,1)-1)))+VALUE(LEFT(T$1,FIND("-",T$1,1)-1))-1,0,IF(ROW($E2050)=MAX(VALUE(LEFT(Q$1,FIND("-",Q$1,1)-1)),VALUE(LEFT(R$1,FIND("-",R$1,1)-1)))+VALUE(LEFT(T$1,FIND("-",T$1,1)-1)),AVERAGE(INDEX($S:$S,ROW(S2050)-VALUE(LEFT(T$1,FIND("-",T$1,1)-1))+1):S2050),($S2050*(2/(VALUE(LEFT(T$1,FIND("-",T$1,1)-1))+1)))+(T2049*(1-(2/(VALUE(LEFT(T$1,FIND("-",T$1,1)-1))+1))))))</f>
        <v>-9.2300742410017077E-3</v>
      </c>
      <c r="V2050">
        <f t="shared" si="293"/>
        <v>2.0000000000000018E-2</v>
      </c>
      <c r="W2050">
        <f>IF(ROW($E2050)&lt;=VALUE(LEFT(W$1,FIND("-",W$1,1)-1))+1,0,IF(ROW($E2049)=VALUE(LEFT(W$1,FIND("-",W$1,1)-1))+1,100-100/(1+ABS((SUMIF(INDEX($V:$V,ROW($V2050)-VALUE(LEFT(W$1,FIND("-",W$1,1)-1))+1):$V2050,"&gt;0",INDEX($V:$V,ROW($V2050)-VALUE(LEFT(W$1,FIND("-",W$1,1)-1))+1):$V2050)/COUNTIF(INDEX($V:$V,ROW($V2050)-VALUE(LEFT(W$1,FIND("-",W$1,1)-1))+1):$V2050,"&gt;0"))/(SUMIF(INDEX($V:$V,ROW($V2050)-VALUE(LEFT(W$1,FIND("-",W$1,1)-1))+1):$V2050,"&lt;0",INDEX($V:$V,ROW($V2050)-VALUE(LEFT(W$1,FIND("-",W$1,1)-1))+1):$V2050)/COUNTIF(INDEX($V:$V,ROW($V2050)-VALUE(LEFT(W$1,FIND("-",W$1,1)-1))+1):$V2050,"&lt;0")))),100-100/(1+ABS((SUMIF(INDEX($V:$V,ROW($V2050)-VALUE(LEFT(W$1,FIND("-",W$1,1)-1))+1):$V2050,"&gt;0",INDEX($V:$V,ROW($V2050)-VALUE(LEFT(W$1,FIND("-",W$1,1)-1))+1):$V2050)/VALUE(LEFT(W$1,FIND("-",W$1,1)-1)))/(SUMIF(INDEX($V:$V,ROW($V2050)-VALUE(LEFT(W$1,FIND("-",W$1,1)-1))+1):$V2050,"&lt;0",INDEX($V:$V,ROW($V2050)-VALUE(LEFT(W$1,FIND("-",W$1,1)-1))+1):$V2050)/VALUE(LEFT(W$1,FIND("-",W$1,1)-1)))))))</f>
        <v>50</v>
      </c>
      <c r="Y2050">
        <f>IF(ROW($E2050)&lt;=VALUE(LEFT(Y$1,FIND("-",Y$1,1)-1)),0,MAX(INDEX(C:C,ROW(C2050)-VALUE(LEFT(Y$1,FIND("-",Y$1,1)-1))+1):C2050))</f>
        <v>0.9</v>
      </c>
      <c r="Z2050">
        <f>IF(ROW($E2050)&lt;=VALUE(LEFT(Z$1,FIND("-",Z$1,1)-1)),0,MIN(INDEX(D:D,ROW(D2050)-VALUE(LEFT(Z$1,FIND("-",Z$1,1)-1))+1):D2050))</f>
        <v>0.86499999999999999</v>
      </c>
      <c r="AA2050">
        <f t="shared" si="288"/>
        <v>100</v>
      </c>
      <c r="AB2050">
        <f>IF(ROW($AA2050)&lt;=VALUE(LEFT(AA$1,FIND("-",AA$1,1)-1))+VALUE(LEFT(AB$1,FIND("-",AB$1,1)-1)-1),0,AVERAGE(INDEX($AA:$AA,ROW($AA2050)-VALUE(LEFT(AB$1,FIND("-",AB$1,1)-1))+1):$AA2050))</f>
        <v>55.026455026455018</v>
      </c>
      <c r="AC2050">
        <f>IF(ROW($AA2050)&lt;=VALUE(LEFT(AA$1,FIND("-",AA$1,1)-1))+VALUE(LEFT(AB$1,FIND("-",AB$1,1)-1)-1)+VALUE(LEFT(AC$1,FIND("-",AC$1,1)-1)-1),0,AVERAGE(INDEX($AB:$AB,ROW($AB2050)-VALUE(LEFT(AC$1,FIND("-",AC$1,1)-1))+1):$AB2050))</f>
        <v>39.153439153439145</v>
      </c>
      <c r="AE2050">
        <f t="shared" si="294"/>
        <v>84830544</v>
      </c>
      <c r="AG2050" t="str">
        <f t="shared" si="287"/>
        <v/>
      </c>
    </row>
    <row r="2051" spans="1:33" x14ac:dyDescent="0.25">
      <c r="A2051" s="6">
        <v>39454</v>
      </c>
      <c r="B2051">
        <v>0.9</v>
      </c>
      <c r="C2051">
        <v>0.9</v>
      </c>
      <c r="D2051">
        <v>0.87</v>
      </c>
      <c r="E2051">
        <v>0.88</v>
      </c>
      <c r="F2051">
        <v>0.51603500000000002</v>
      </c>
      <c r="G2051">
        <v>211000</v>
      </c>
      <c r="I2051" t="str">
        <f t="shared" si="289"/>
        <v/>
      </c>
      <c r="J2051" t="str">
        <f t="shared" si="290"/>
        <v/>
      </c>
      <c r="K2051" t="str">
        <f t="shared" si="291"/>
        <v/>
      </c>
      <c r="M2051" s="11" t="str">
        <f t="shared" ref="M2051:M2114" si="295">IF(K2051="Buy","Buy",IF(K2051="Sell","Sell",""))</f>
        <v/>
      </c>
      <c r="O2051">
        <f>IF(ROW($E2051)&lt;=VALUE(LEFT(O$1,FIND("-",O$1,1)-1)),0,IF(ROW($E2051)=VALUE(LEFT(O$1,FIND("-",O$1,1)-1))+1,AVERAGE(INDEX($E:$E,ROW($E2051)-VALUE(LEFT(O$1,FIND("-",O$1,1)-1))):$E2051),($E2051*(2/(VALUE(LEFT(O$1,FIND("-",O$1,1)-1))+1)))+(O2050*(1-(2/(VALUE(LEFT(O$1,FIND("-",O$1,1)-1))+1))))))</f>
        <v>0.88345459742027255</v>
      </c>
      <c r="Q2051">
        <f>IF(ROW($E2051)&lt;=VALUE(LEFT(Q$1,FIND("-",Q$1,1)-1)),0,IF(ROW($E2051)=VALUE(LEFT(Q$1,FIND("-",Q$1,1)-1))+1,AVERAGE(INDEX($E:$E,ROW($E2051)-VALUE(LEFT(Q$1,FIND("-",Q$1,1)-1))):$E2051),($E2051*(2/(VALUE(LEFT(Q$1,FIND("-",Q$1,1)-1))+1)))+(Q2050*(1-(2/(VALUE(LEFT(Q$1,FIND("-",Q$1,1)-1))+1))))))</f>
        <v>0.883295094400256</v>
      </c>
      <c r="R2051">
        <f>IF(ROW($E2051)&lt;=VALUE(LEFT(R$1,FIND("-",R$1,1)-1)),0,IF(ROW($E2051)=VALUE(LEFT(R$1,FIND("-",R$1,1)-1))+1,AVERAGE(INDEX($E:$E,ROW($E2051)-VALUE(LEFT(R$1,FIND("-",R$1,1)-1))):$E2051),($E2051*(2/(VALUE(LEFT(R$1,FIND("-",R$1,1)-1))+1)))+(R2050*(1-(2/(VALUE(LEFT(R$1,FIND("-",R$1,1)-1))+1))))))</f>
        <v>0.88978259854562247</v>
      </c>
      <c r="S2051">
        <f t="shared" si="292"/>
        <v>-6.4875041453664739E-3</v>
      </c>
      <c r="T2051">
        <f>IF(ROW($E2051)&lt;=MAX(VALUE(LEFT(Q$1,FIND("-",Q$1,1)-1)),VALUE(LEFT(R$1,FIND("-",R$1,1)-1)))+VALUE(LEFT(T$1,FIND("-",T$1,1)-1))-1,0,IF(ROW($E2051)=MAX(VALUE(LEFT(Q$1,FIND("-",Q$1,1)-1)),VALUE(LEFT(R$1,FIND("-",R$1,1)-1)))+VALUE(LEFT(T$1,FIND("-",T$1,1)-1)),AVERAGE(INDEX($S:$S,ROW(S2051)-VALUE(LEFT(T$1,FIND("-",T$1,1)-1))+1):S2051),($S2051*(2/(VALUE(LEFT(T$1,FIND("-",T$1,1)-1))+1)))+(T2050*(1-(2/(VALUE(LEFT(T$1,FIND("-",T$1,1)-1))+1))))))</f>
        <v>-8.6815602218746606E-3</v>
      </c>
      <c r="V2051">
        <f t="shared" si="293"/>
        <v>-2.0000000000000018E-2</v>
      </c>
      <c r="W2051">
        <f>IF(ROW($E2051)&lt;=VALUE(LEFT(W$1,FIND("-",W$1,1)-1))+1,0,IF(ROW($E2050)=VALUE(LEFT(W$1,FIND("-",W$1,1)-1))+1,100-100/(1+ABS((SUMIF(INDEX($V:$V,ROW($V2051)-VALUE(LEFT(W$1,FIND("-",W$1,1)-1))+1):$V2051,"&gt;0",INDEX($V:$V,ROW($V2051)-VALUE(LEFT(W$1,FIND("-",W$1,1)-1))+1):$V2051)/COUNTIF(INDEX($V:$V,ROW($V2051)-VALUE(LEFT(W$1,FIND("-",W$1,1)-1))+1):$V2051,"&gt;0"))/(SUMIF(INDEX($V:$V,ROW($V2051)-VALUE(LEFT(W$1,FIND("-",W$1,1)-1))+1):$V2051,"&lt;0",INDEX($V:$V,ROW($V2051)-VALUE(LEFT(W$1,FIND("-",W$1,1)-1))+1):$V2051)/COUNTIF(INDEX($V:$V,ROW($V2051)-VALUE(LEFT(W$1,FIND("-",W$1,1)-1))+1):$V2051,"&lt;0")))),100-100/(1+ABS((SUMIF(INDEX($V:$V,ROW($V2051)-VALUE(LEFT(W$1,FIND("-",W$1,1)-1))+1):$V2051,"&gt;0",INDEX($V:$V,ROW($V2051)-VALUE(LEFT(W$1,FIND("-",W$1,1)-1))+1):$V2051)/VALUE(LEFT(W$1,FIND("-",W$1,1)-1)))/(SUMIF(INDEX($V:$V,ROW($V2051)-VALUE(LEFT(W$1,FIND("-",W$1,1)-1))+1):$V2051,"&lt;0",INDEX($V:$V,ROW($V2051)-VALUE(LEFT(W$1,FIND("-",W$1,1)-1))+1):$V2051)/VALUE(LEFT(W$1,FIND("-",W$1,1)-1)))))))</f>
        <v>42.10526315789474</v>
      </c>
      <c r="Y2051">
        <f>IF(ROW($E2051)&lt;=VALUE(LEFT(Y$1,FIND("-",Y$1,1)-1)),0,MAX(INDEX(C:C,ROW(C2051)-VALUE(LEFT(Y$1,FIND("-",Y$1,1)-1))+1):C2051))</f>
        <v>0.9</v>
      </c>
      <c r="Z2051">
        <f>IF(ROW($E2051)&lt;=VALUE(LEFT(Z$1,FIND("-",Z$1,1)-1)),0,MIN(INDEX(D:D,ROW(D2051)-VALUE(LEFT(Z$1,FIND("-",Z$1,1)-1))+1):D2051))</f>
        <v>0.86499999999999999</v>
      </c>
      <c r="AA2051">
        <f t="shared" si="288"/>
        <v>42.857142857142854</v>
      </c>
      <c r="AB2051">
        <f>IF(ROW($AA2051)&lt;=VALUE(LEFT(AA$1,FIND("-",AA$1,1)-1))+VALUE(LEFT(AB$1,FIND("-",AB$1,1)-1)-1),0,AVERAGE(INDEX($AA:$AA,ROW($AA2051)-VALUE(LEFT(AB$1,FIND("-",AB$1,1)-1))+1):$AA2051))</f>
        <v>61.904761904761905</v>
      </c>
      <c r="AC2051">
        <f>IF(ROW($AA2051)&lt;=VALUE(LEFT(AA$1,FIND("-",AA$1,1)-1))+VALUE(LEFT(AB$1,FIND("-",AB$1,1)-1)-1)+VALUE(LEFT(AC$1,FIND("-",AC$1,1)-1)-1),0,AVERAGE(INDEX($AB:$AB,ROW($AB2051)-VALUE(LEFT(AC$1,FIND("-",AC$1,1)-1))+1):$AB2051))</f>
        <v>49.91181657848324</v>
      </c>
      <c r="AE2051">
        <f t="shared" si="294"/>
        <v>84619544</v>
      </c>
      <c r="AG2051" t="str">
        <f t="shared" ref="AG2051:AG2114" si="296">IF(K2051="Buy","Buy",IF(K2051="Sell","Sell",""))</f>
        <v/>
      </c>
    </row>
    <row r="2052" spans="1:33" x14ac:dyDescent="0.25">
      <c r="A2052" s="6">
        <v>39455</v>
      </c>
      <c r="B2052">
        <v>0.9</v>
      </c>
      <c r="C2052">
        <v>0.9</v>
      </c>
      <c r="D2052">
        <v>0.88500000000000001</v>
      </c>
      <c r="E2052">
        <v>0.88500000000000001</v>
      </c>
      <c r="F2052">
        <v>0.51896799999999998</v>
      </c>
      <c r="G2052">
        <v>91700</v>
      </c>
      <c r="I2052" t="str">
        <f t="shared" si="289"/>
        <v/>
      </c>
      <c r="J2052" t="str">
        <f t="shared" si="290"/>
        <v/>
      </c>
      <c r="K2052" t="str">
        <f t="shared" si="291"/>
        <v/>
      </c>
      <c r="M2052" s="11" t="str">
        <f t="shared" si="295"/>
        <v/>
      </c>
      <c r="O2052">
        <f>IF(ROW($E2052)&lt;=VALUE(LEFT(O$1,FIND("-",O$1,1)-1)),0,IF(ROW($E2052)=VALUE(LEFT(O$1,FIND("-",O$1,1)-1))+1,AVERAGE(INDEX($E:$E,ROW($E2052)-VALUE(LEFT(O$1,FIND("-",O$1,1)-1))):$E2052),($E2052*(2/(VALUE(LEFT(O$1,FIND("-",O$1,1)-1))+1)))+(O2051*(1-(2/(VALUE(LEFT(O$1,FIND("-",O$1,1)-1))+1))))))</f>
        <v>0.88346997456036946</v>
      </c>
      <c r="Q2052">
        <f>IF(ROW($E2052)&lt;=VALUE(LEFT(Q$1,FIND("-",Q$1,1)-1)),0,IF(ROW($E2052)=VALUE(LEFT(Q$1,FIND("-",Q$1,1)-1))+1,AVERAGE(INDEX($E:$E,ROW($E2052)-VALUE(LEFT(Q$1,FIND("-",Q$1,1)-1))):$E2052),($E2052*(2/(VALUE(LEFT(Q$1,FIND("-",Q$1,1)-1))+1)))+(Q2051*(1-(2/(VALUE(LEFT(Q$1,FIND("-",Q$1,1)-1))+1))))))</f>
        <v>0.88355738756944735</v>
      </c>
      <c r="R2052">
        <f>IF(ROW($E2052)&lt;=VALUE(LEFT(R$1,FIND("-",R$1,1)-1)),0,IF(ROW($E2052)=VALUE(LEFT(R$1,FIND("-",R$1,1)-1))+1,AVERAGE(INDEX($E:$E,ROW($E2052)-VALUE(LEFT(R$1,FIND("-",R$1,1)-1))):$E2052),($E2052*(2/(VALUE(LEFT(R$1,FIND("-",R$1,1)-1))+1)))+(R2051*(1-(2/(VALUE(LEFT(R$1,FIND("-",R$1,1)-1))+1))))))</f>
        <v>0.88942833198668747</v>
      </c>
      <c r="S2052">
        <f t="shared" si="292"/>
        <v>-5.8709444172401204E-3</v>
      </c>
      <c r="T2052">
        <f>IF(ROW($E2052)&lt;=MAX(VALUE(LEFT(Q$1,FIND("-",Q$1,1)-1)),VALUE(LEFT(R$1,FIND("-",R$1,1)-1)))+VALUE(LEFT(T$1,FIND("-",T$1,1)-1))-1,0,IF(ROW($E2052)=MAX(VALUE(LEFT(Q$1,FIND("-",Q$1,1)-1)),VALUE(LEFT(R$1,FIND("-",R$1,1)-1)))+VALUE(LEFT(T$1,FIND("-",T$1,1)-1)),AVERAGE(INDEX($S:$S,ROW(S2052)-VALUE(LEFT(T$1,FIND("-",T$1,1)-1))+1):S2052),($S2052*(2/(VALUE(LEFT(T$1,FIND("-",T$1,1)-1))+1)))+(T2051*(1-(2/(VALUE(LEFT(T$1,FIND("-",T$1,1)-1))+1))))))</f>
        <v>-8.1194370609477522E-3</v>
      </c>
      <c r="V2052">
        <f t="shared" si="293"/>
        <v>5.0000000000000044E-3</v>
      </c>
      <c r="W2052">
        <f>IF(ROW($E2052)&lt;=VALUE(LEFT(W$1,FIND("-",W$1,1)-1))+1,0,IF(ROW($E2051)=VALUE(LEFT(W$1,FIND("-",W$1,1)-1))+1,100-100/(1+ABS((SUMIF(INDEX($V:$V,ROW($V2052)-VALUE(LEFT(W$1,FIND("-",W$1,1)-1))+1):$V2052,"&gt;0",INDEX($V:$V,ROW($V2052)-VALUE(LEFT(W$1,FIND("-",W$1,1)-1))+1):$V2052)/COUNTIF(INDEX($V:$V,ROW($V2052)-VALUE(LEFT(W$1,FIND("-",W$1,1)-1))+1):$V2052,"&gt;0"))/(SUMIF(INDEX($V:$V,ROW($V2052)-VALUE(LEFT(W$1,FIND("-",W$1,1)-1))+1):$V2052,"&lt;0",INDEX($V:$V,ROW($V2052)-VALUE(LEFT(W$1,FIND("-",W$1,1)-1))+1):$V2052)/COUNTIF(INDEX($V:$V,ROW($V2052)-VALUE(LEFT(W$1,FIND("-",W$1,1)-1))+1):$V2052,"&lt;0")))),100-100/(1+ABS((SUMIF(INDEX($V:$V,ROW($V2052)-VALUE(LEFT(W$1,FIND("-",W$1,1)-1))+1):$V2052,"&gt;0",INDEX($V:$V,ROW($V2052)-VALUE(LEFT(W$1,FIND("-",W$1,1)-1))+1):$V2052)/VALUE(LEFT(W$1,FIND("-",W$1,1)-1)))/(SUMIF(INDEX($V:$V,ROW($V2052)-VALUE(LEFT(W$1,FIND("-",W$1,1)-1))+1):$V2052,"&lt;0",INDEX($V:$V,ROW($V2052)-VALUE(LEFT(W$1,FIND("-",W$1,1)-1))+1):$V2052)/VALUE(LEFT(W$1,FIND("-",W$1,1)-1)))))))</f>
        <v>45</v>
      </c>
      <c r="Y2052">
        <f>IF(ROW($E2052)&lt;=VALUE(LEFT(Y$1,FIND("-",Y$1,1)-1)),0,MAX(INDEX(C:C,ROW(C2052)-VALUE(LEFT(Y$1,FIND("-",Y$1,1)-1))+1):C2052))</f>
        <v>0.9</v>
      </c>
      <c r="Z2052">
        <f>IF(ROW($E2052)&lt;=VALUE(LEFT(Z$1,FIND("-",Z$1,1)-1)),0,MIN(INDEX(D:D,ROW(D2052)-VALUE(LEFT(Z$1,FIND("-",Z$1,1)-1))+1):D2052))</f>
        <v>0.86499999999999999</v>
      </c>
      <c r="AA2052">
        <f t="shared" si="288"/>
        <v>57.142857142857139</v>
      </c>
      <c r="AB2052">
        <f>IF(ROW($AA2052)&lt;=VALUE(LEFT(AA$1,FIND("-",AA$1,1)-1))+VALUE(LEFT(AB$1,FIND("-",AB$1,1)-1)-1),0,AVERAGE(INDEX($AA:$AA,ROW($AA2052)-VALUE(LEFT(AB$1,FIND("-",AB$1,1)-1))+1):$AA2052))</f>
        <v>66.666666666666671</v>
      </c>
      <c r="AC2052">
        <f>IF(ROW($AA2052)&lt;=VALUE(LEFT(AA$1,FIND("-",AA$1,1)-1))+VALUE(LEFT(AB$1,FIND("-",AB$1,1)-1)-1)+VALUE(LEFT(AC$1,FIND("-",AC$1,1)-1)-1),0,AVERAGE(INDEX($AB:$AB,ROW($AB2052)-VALUE(LEFT(AC$1,FIND("-",AC$1,1)-1))+1):$AB2052))</f>
        <v>61.199294532627867</v>
      </c>
      <c r="AE2052">
        <f t="shared" si="294"/>
        <v>84711244</v>
      </c>
      <c r="AG2052" t="str">
        <f t="shared" si="296"/>
        <v/>
      </c>
    </row>
    <row r="2053" spans="1:33" x14ac:dyDescent="0.25">
      <c r="A2053" s="6">
        <v>39456</v>
      </c>
      <c r="B2053">
        <v>0.89500000000000002</v>
      </c>
      <c r="C2053">
        <v>0.89500000000000002</v>
      </c>
      <c r="D2053">
        <v>0.88500000000000001</v>
      </c>
      <c r="E2053">
        <v>0.89</v>
      </c>
      <c r="F2053">
        <v>0.52190000000000003</v>
      </c>
      <c r="G2053">
        <v>333300</v>
      </c>
      <c r="I2053" t="str">
        <f t="shared" si="289"/>
        <v/>
      </c>
      <c r="J2053" t="str">
        <f t="shared" si="290"/>
        <v/>
      </c>
      <c r="K2053" t="str">
        <f t="shared" si="291"/>
        <v/>
      </c>
      <c r="M2053" s="11" t="str">
        <f t="shared" si="295"/>
        <v/>
      </c>
      <c r="O2053">
        <f>IF(ROW($E2053)&lt;=VALUE(LEFT(O$1,FIND("-",O$1,1)-1)),0,IF(ROW($E2053)=VALUE(LEFT(O$1,FIND("-",O$1,1)-1))+1,AVERAGE(INDEX($E:$E,ROW($E2053)-VALUE(LEFT(O$1,FIND("-",O$1,1)-1))):$E2053),($E2053*(2/(VALUE(LEFT(O$1,FIND("-",O$1,1)-1))+1)))+(O2052*(1-(2/(VALUE(LEFT(O$1,FIND("-",O$1,1)-1))+1))))))</f>
        <v>0.88353494993787829</v>
      </c>
      <c r="Q2053">
        <f>IF(ROW($E2053)&lt;=VALUE(LEFT(Q$1,FIND("-",Q$1,1)-1)),0,IF(ROW($E2053)=VALUE(LEFT(Q$1,FIND("-",Q$1,1)-1))+1,AVERAGE(INDEX($E:$E,ROW($E2053)-VALUE(LEFT(Q$1,FIND("-",Q$1,1)-1))):$E2053),($E2053*(2/(VALUE(LEFT(Q$1,FIND("-",Q$1,1)-1))+1)))+(Q2052*(1-(2/(VALUE(LEFT(Q$1,FIND("-",Q$1,1)-1))+1))))))</f>
        <v>0.88454855871260929</v>
      </c>
      <c r="R2053">
        <f>IF(ROW($E2053)&lt;=VALUE(LEFT(R$1,FIND("-",R$1,1)-1)),0,IF(ROW($E2053)=VALUE(LEFT(R$1,FIND("-",R$1,1)-1))+1,AVERAGE(INDEX($E:$E,ROW($E2053)-VALUE(LEFT(R$1,FIND("-",R$1,1)-1))):$E2053),($E2053*(2/(VALUE(LEFT(R$1,FIND("-",R$1,1)-1))+1)))+(R2052*(1-(2/(VALUE(LEFT(R$1,FIND("-",R$1,1)-1))+1))))))</f>
        <v>0.88947067776545141</v>
      </c>
      <c r="S2053">
        <f t="shared" si="292"/>
        <v>-4.9221190528421221E-3</v>
      </c>
      <c r="T2053">
        <f>IF(ROW($E2053)&lt;=MAX(VALUE(LEFT(Q$1,FIND("-",Q$1,1)-1)),VALUE(LEFT(R$1,FIND("-",R$1,1)-1)))+VALUE(LEFT(T$1,FIND("-",T$1,1)-1))-1,0,IF(ROW($E2053)=MAX(VALUE(LEFT(Q$1,FIND("-",Q$1,1)-1)),VALUE(LEFT(R$1,FIND("-",R$1,1)-1)))+VALUE(LEFT(T$1,FIND("-",T$1,1)-1)),AVERAGE(INDEX($S:$S,ROW(S2053)-VALUE(LEFT(T$1,FIND("-",T$1,1)-1))+1):S2053),($S2053*(2/(VALUE(LEFT(T$1,FIND("-",T$1,1)-1))+1)))+(T2052*(1-(2/(VALUE(LEFT(T$1,FIND("-",T$1,1)-1))+1))))))</f>
        <v>-7.4799734593266271E-3</v>
      </c>
      <c r="V2053">
        <f t="shared" si="293"/>
        <v>5.0000000000000044E-3</v>
      </c>
      <c r="W2053">
        <f>IF(ROW($E2053)&lt;=VALUE(LEFT(W$1,FIND("-",W$1,1)-1))+1,0,IF(ROW($E2052)=VALUE(LEFT(W$1,FIND("-",W$1,1)-1))+1,100-100/(1+ABS((SUMIF(INDEX($V:$V,ROW($V2053)-VALUE(LEFT(W$1,FIND("-",W$1,1)-1))+1):$V2053,"&gt;0",INDEX($V:$V,ROW($V2053)-VALUE(LEFT(W$1,FIND("-",W$1,1)-1))+1):$V2053)/COUNTIF(INDEX($V:$V,ROW($V2053)-VALUE(LEFT(W$1,FIND("-",W$1,1)-1))+1):$V2053,"&gt;0"))/(SUMIF(INDEX($V:$V,ROW($V2053)-VALUE(LEFT(W$1,FIND("-",W$1,1)-1))+1):$V2053,"&lt;0",INDEX($V:$V,ROW($V2053)-VALUE(LEFT(W$1,FIND("-",W$1,1)-1))+1):$V2053)/COUNTIF(INDEX($V:$V,ROW($V2053)-VALUE(LEFT(W$1,FIND("-",W$1,1)-1))+1):$V2053,"&lt;0")))),100-100/(1+ABS((SUMIF(INDEX($V:$V,ROW($V2053)-VALUE(LEFT(W$1,FIND("-",W$1,1)-1))+1):$V2053,"&gt;0",INDEX($V:$V,ROW($V2053)-VALUE(LEFT(W$1,FIND("-",W$1,1)-1))+1):$V2053)/VALUE(LEFT(W$1,FIND("-",W$1,1)-1)))/(SUMIF(INDEX($V:$V,ROW($V2053)-VALUE(LEFT(W$1,FIND("-",W$1,1)-1))+1):$V2053,"&lt;0",INDEX($V:$V,ROW($V2053)-VALUE(LEFT(W$1,FIND("-",W$1,1)-1))+1):$V2053)/VALUE(LEFT(W$1,FIND("-",W$1,1)-1)))))))</f>
        <v>50</v>
      </c>
      <c r="Y2053">
        <f>IF(ROW($E2053)&lt;=VALUE(LEFT(Y$1,FIND("-",Y$1,1)-1)),0,MAX(INDEX(C:C,ROW(C2053)-VALUE(LEFT(Y$1,FIND("-",Y$1,1)-1))+1):C2053))</f>
        <v>0.9</v>
      </c>
      <c r="Z2053">
        <f>IF(ROW($E2053)&lt;=VALUE(LEFT(Z$1,FIND("-",Z$1,1)-1)),0,MIN(INDEX(D:D,ROW(D2053)-VALUE(LEFT(Z$1,FIND("-",Z$1,1)-1))+1):D2053))</f>
        <v>0.86499999999999999</v>
      </c>
      <c r="AA2053">
        <f t="shared" si="288"/>
        <v>71.428571428571431</v>
      </c>
      <c r="AB2053">
        <f>IF(ROW($AA2053)&lt;=VALUE(LEFT(AA$1,FIND("-",AA$1,1)-1))+VALUE(LEFT(AB$1,FIND("-",AB$1,1)-1)-1),0,AVERAGE(INDEX($AA:$AA,ROW($AA2053)-VALUE(LEFT(AB$1,FIND("-",AB$1,1)-1))+1):$AA2053))</f>
        <v>57.142857142857146</v>
      </c>
      <c r="AC2053">
        <f>IF(ROW($AA2053)&lt;=VALUE(LEFT(AA$1,FIND("-",AA$1,1)-1))+VALUE(LEFT(AB$1,FIND("-",AB$1,1)-1)-1)+VALUE(LEFT(AC$1,FIND("-",AC$1,1)-1)-1),0,AVERAGE(INDEX($AB:$AB,ROW($AB2053)-VALUE(LEFT(AC$1,FIND("-",AC$1,1)-1))+1):$AB2053))</f>
        <v>61.904761904761905</v>
      </c>
      <c r="AE2053">
        <f t="shared" si="294"/>
        <v>85044544</v>
      </c>
      <c r="AG2053" t="str">
        <f t="shared" si="296"/>
        <v/>
      </c>
    </row>
    <row r="2054" spans="1:33" x14ac:dyDescent="0.25">
      <c r="A2054" s="6">
        <v>39458</v>
      </c>
      <c r="B2054">
        <v>0.89500000000000002</v>
      </c>
      <c r="C2054">
        <v>0.9</v>
      </c>
      <c r="D2054">
        <v>0.88500000000000001</v>
      </c>
      <c r="E2054">
        <v>0.88500000000000001</v>
      </c>
      <c r="F2054">
        <v>0.51896799999999998</v>
      </c>
      <c r="G2054">
        <v>196700</v>
      </c>
      <c r="I2054" t="str">
        <f t="shared" si="289"/>
        <v/>
      </c>
      <c r="J2054" t="str">
        <f t="shared" si="290"/>
        <v/>
      </c>
      <c r="K2054" t="str">
        <f t="shared" si="291"/>
        <v/>
      </c>
      <c r="M2054" s="11" t="str">
        <f t="shared" si="295"/>
        <v/>
      </c>
      <c r="O2054">
        <f>IF(ROW($E2054)&lt;=VALUE(LEFT(O$1,FIND("-",O$1,1)-1)),0,IF(ROW($E2054)=VALUE(LEFT(O$1,FIND("-",O$1,1)-1))+1,AVERAGE(INDEX($E:$E,ROW($E2054)-VALUE(LEFT(O$1,FIND("-",O$1,1)-1))):$E2054),($E2054*(2/(VALUE(LEFT(O$1,FIND("-",O$1,1)-1))+1)))+(O2053*(1-(2/(VALUE(LEFT(O$1,FIND("-",O$1,1)-1))+1))))))</f>
        <v>0.88354952755043681</v>
      </c>
      <c r="Q2054">
        <f>IF(ROW($E2054)&lt;=VALUE(LEFT(Q$1,FIND("-",Q$1,1)-1)),0,IF(ROW($E2054)=VALUE(LEFT(Q$1,FIND("-",Q$1,1)-1))+1,AVERAGE(INDEX($E:$E,ROW($E2054)-VALUE(LEFT(Q$1,FIND("-",Q$1,1)-1))):$E2054),($E2054*(2/(VALUE(LEFT(Q$1,FIND("-",Q$1,1)-1))+1)))+(Q2053*(1-(2/(VALUE(LEFT(Q$1,FIND("-",Q$1,1)-1))+1))))))</f>
        <v>0.8846180112183617</v>
      </c>
      <c r="R2054">
        <f>IF(ROW($E2054)&lt;=VALUE(LEFT(R$1,FIND("-",R$1,1)-1)),0,IF(ROW($E2054)=VALUE(LEFT(R$1,FIND("-",R$1,1)-1))+1,AVERAGE(INDEX($E:$E,ROW($E2054)-VALUE(LEFT(R$1,FIND("-",R$1,1)-1))):$E2054),($E2054*(2/(VALUE(LEFT(R$1,FIND("-",R$1,1)-1))+1)))+(R2053*(1-(2/(VALUE(LEFT(R$1,FIND("-",R$1,1)-1))+1))))))</f>
        <v>0.88913951644949207</v>
      </c>
      <c r="S2054">
        <f t="shared" si="292"/>
        <v>-4.5215052311303738E-3</v>
      </c>
      <c r="T2054">
        <f>IF(ROW($E2054)&lt;=MAX(VALUE(LEFT(Q$1,FIND("-",Q$1,1)-1)),VALUE(LEFT(R$1,FIND("-",R$1,1)-1)))+VALUE(LEFT(T$1,FIND("-",T$1,1)-1))-1,0,IF(ROW($E2054)=MAX(VALUE(LEFT(Q$1,FIND("-",Q$1,1)-1)),VALUE(LEFT(R$1,FIND("-",R$1,1)-1)))+VALUE(LEFT(T$1,FIND("-",T$1,1)-1)),AVERAGE(INDEX($S:$S,ROW(S2054)-VALUE(LEFT(T$1,FIND("-",T$1,1)-1))+1):S2054),($S2054*(2/(VALUE(LEFT(T$1,FIND("-",T$1,1)-1))+1)))+(T2053*(1-(2/(VALUE(LEFT(T$1,FIND("-",T$1,1)-1))+1))))))</f>
        <v>-6.8882798136873768E-3</v>
      </c>
      <c r="V2054">
        <f t="shared" si="293"/>
        <v>-5.0000000000000044E-3</v>
      </c>
      <c r="W2054">
        <f>IF(ROW($E2054)&lt;=VALUE(LEFT(W$1,FIND("-",W$1,1)-1))+1,0,IF(ROW($E2053)=VALUE(LEFT(W$1,FIND("-",W$1,1)-1))+1,100-100/(1+ABS((SUMIF(INDEX($V:$V,ROW($V2054)-VALUE(LEFT(W$1,FIND("-",W$1,1)-1))+1):$V2054,"&gt;0",INDEX($V:$V,ROW($V2054)-VALUE(LEFT(W$1,FIND("-",W$1,1)-1))+1):$V2054)/COUNTIF(INDEX($V:$V,ROW($V2054)-VALUE(LEFT(W$1,FIND("-",W$1,1)-1))+1):$V2054,"&gt;0"))/(SUMIF(INDEX($V:$V,ROW($V2054)-VALUE(LEFT(W$1,FIND("-",W$1,1)-1))+1):$V2054,"&lt;0",INDEX($V:$V,ROW($V2054)-VALUE(LEFT(W$1,FIND("-",W$1,1)-1))+1):$V2054)/COUNTIF(INDEX($V:$V,ROW($V2054)-VALUE(LEFT(W$1,FIND("-",W$1,1)-1))+1):$V2054,"&lt;0")))),100-100/(1+ABS((SUMIF(INDEX($V:$V,ROW($V2054)-VALUE(LEFT(W$1,FIND("-",W$1,1)-1))+1):$V2054,"&gt;0",INDEX($V:$V,ROW($V2054)-VALUE(LEFT(W$1,FIND("-",W$1,1)-1))+1):$V2054)/VALUE(LEFT(W$1,FIND("-",W$1,1)-1)))/(SUMIF(INDEX($V:$V,ROW($V2054)-VALUE(LEFT(W$1,FIND("-",W$1,1)-1))+1):$V2054,"&lt;0",INDEX($V:$V,ROW($V2054)-VALUE(LEFT(W$1,FIND("-",W$1,1)-1))+1):$V2054)/VALUE(LEFT(W$1,FIND("-",W$1,1)-1)))))))</f>
        <v>47.61904761904762</v>
      </c>
      <c r="Y2054">
        <f>IF(ROW($E2054)&lt;=VALUE(LEFT(Y$1,FIND("-",Y$1,1)-1)),0,MAX(INDEX(C:C,ROW(C2054)-VALUE(LEFT(Y$1,FIND("-",Y$1,1)-1))+1):C2054))</f>
        <v>0.9</v>
      </c>
      <c r="Z2054">
        <f>IF(ROW($E2054)&lt;=VALUE(LEFT(Z$1,FIND("-",Z$1,1)-1)),0,MIN(INDEX(D:D,ROW(D2054)-VALUE(LEFT(Z$1,FIND("-",Z$1,1)-1))+1):D2054))</f>
        <v>0.86499999999999999</v>
      </c>
      <c r="AA2054">
        <f t="shared" si="288"/>
        <v>57.142857142857139</v>
      </c>
      <c r="AB2054">
        <f>IF(ROW($AA2054)&lt;=VALUE(LEFT(AA$1,FIND("-",AA$1,1)-1))+VALUE(LEFT(AB$1,FIND("-",AB$1,1)-1)-1),0,AVERAGE(INDEX($AA:$AA,ROW($AA2054)-VALUE(LEFT(AB$1,FIND("-",AB$1,1)-1))+1):$AA2054))</f>
        <v>61.904761904761898</v>
      </c>
      <c r="AC2054">
        <f>IF(ROW($AA2054)&lt;=VALUE(LEFT(AA$1,FIND("-",AA$1,1)-1))+VALUE(LEFT(AB$1,FIND("-",AB$1,1)-1)-1)+VALUE(LEFT(AC$1,FIND("-",AC$1,1)-1)-1),0,AVERAGE(INDEX($AB:$AB,ROW($AB2054)-VALUE(LEFT(AC$1,FIND("-",AC$1,1)-1))+1):$AB2054))</f>
        <v>61.904761904761905</v>
      </c>
      <c r="AE2054">
        <f t="shared" si="294"/>
        <v>84847844</v>
      </c>
      <c r="AG2054" t="str">
        <f t="shared" si="296"/>
        <v/>
      </c>
    </row>
    <row r="2055" spans="1:33" x14ac:dyDescent="0.25">
      <c r="A2055" s="6">
        <v>39461</v>
      </c>
      <c r="B2055">
        <v>0.88</v>
      </c>
      <c r="C2055">
        <v>0.88</v>
      </c>
      <c r="D2055">
        <v>0.86</v>
      </c>
      <c r="E2055">
        <v>0.86499999999999999</v>
      </c>
      <c r="F2055">
        <v>0.507239</v>
      </c>
      <c r="G2055">
        <v>92000</v>
      </c>
      <c r="I2055" t="str">
        <f t="shared" si="289"/>
        <v/>
      </c>
      <c r="J2055" t="str">
        <f t="shared" si="290"/>
        <v/>
      </c>
      <c r="K2055" t="str">
        <f t="shared" si="291"/>
        <v/>
      </c>
      <c r="M2055" s="11" t="str">
        <f t="shared" si="295"/>
        <v/>
      </c>
      <c r="O2055">
        <f>IF(ROW($E2055)&lt;=VALUE(LEFT(O$1,FIND("-",O$1,1)-1)),0,IF(ROW($E2055)=VALUE(LEFT(O$1,FIND("-",O$1,1)-1))+1,AVERAGE(INDEX($E:$E,ROW($E2055)-VALUE(LEFT(O$1,FIND("-",O$1,1)-1))):$E2055),($E2055*(2/(VALUE(LEFT(O$1,FIND("-",O$1,1)-1))+1)))+(O2054*(1-(2/(VALUE(LEFT(O$1,FIND("-",O$1,1)-1))+1))))))</f>
        <v>0.88336495513699975</v>
      </c>
      <c r="Q2055">
        <f>IF(ROW($E2055)&lt;=VALUE(LEFT(Q$1,FIND("-",Q$1,1)-1)),0,IF(ROW($E2055)=VALUE(LEFT(Q$1,FIND("-",Q$1,1)-1))+1,AVERAGE(INDEX($E:$E,ROW($E2055)-VALUE(LEFT(Q$1,FIND("-",Q$1,1)-1))):$E2055),($E2055*(2/(VALUE(LEFT(Q$1,FIND("-",Q$1,1)-1))+1)))+(Q2054*(1-(2/(VALUE(LEFT(Q$1,FIND("-",Q$1,1)-1))+1))))))</f>
        <v>0.88159985564630605</v>
      </c>
      <c r="R2055">
        <f>IF(ROW($E2055)&lt;=VALUE(LEFT(R$1,FIND("-",R$1,1)-1)),0,IF(ROW($E2055)=VALUE(LEFT(R$1,FIND("-",R$1,1)-1))+1,AVERAGE(INDEX($E:$E,ROW($E2055)-VALUE(LEFT(R$1,FIND("-",R$1,1)-1))):$E2055),($E2055*(2/(VALUE(LEFT(R$1,FIND("-",R$1,1)-1))+1)))+(R2054*(1-(2/(VALUE(LEFT(R$1,FIND("-",R$1,1)-1))+1))))))</f>
        <v>0.8873514041199001</v>
      </c>
      <c r="S2055">
        <f t="shared" si="292"/>
        <v>-5.7515484735940481E-3</v>
      </c>
      <c r="T2055">
        <f>IF(ROW($E2055)&lt;=MAX(VALUE(LEFT(Q$1,FIND("-",Q$1,1)-1)),VALUE(LEFT(R$1,FIND("-",R$1,1)-1)))+VALUE(LEFT(T$1,FIND("-",T$1,1)-1))-1,0,IF(ROW($E2055)=MAX(VALUE(LEFT(Q$1,FIND("-",Q$1,1)-1)),VALUE(LEFT(R$1,FIND("-",R$1,1)-1)))+VALUE(LEFT(T$1,FIND("-",T$1,1)-1)),AVERAGE(INDEX($S:$S,ROW(S2055)-VALUE(LEFT(T$1,FIND("-",T$1,1)-1))+1):S2055),($S2055*(2/(VALUE(LEFT(T$1,FIND("-",T$1,1)-1))+1)))+(T2054*(1-(2/(VALUE(LEFT(T$1,FIND("-",T$1,1)-1))+1))))))</f>
        <v>-6.6609335456687116E-3</v>
      </c>
      <c r="V2055">
        <f t="shared" si="293"/>
        <v>-2.0000000000000018E-2</v>
      </c>
      <c r="W2055">
        <f>IF(ROW($E2055)&lt;=VALUE(LEFT(W$1,FIND("-",W$1,1)-1))+1,0,IF(ROW($E2054)=VALUE(LEFT(W$1,FIND("-",W$1,1)-1))+1,100-100/(1+ABS((SUMIF(INDEX($V:$V,ROW($V2055)-VALUE(LEFT(W$1,FIND("-",W$1,1)-1))+1):$V2055,"&gt;0",INDEX($V:$V,ROW($V2055)-VALUE(LEFT(W$1,FIND("-",W$1,1)-1))+1):$V2055)/COUNTIF(INDEX($V:$V,ROW($V2055)-VALUE(LEFT(W$1,FIND("-",W$1,1)-1))+1):$V2055,"&gt;0"))/(SUMIF(INDEX($V:$V,ROW($V2055)-VALUE(LEFT(W$1,FIND("-",W$1,1)-1))+1):$V2055,"&lt;0",INDEX($V:$V,ROW($V2055)-VALUE(LEFT(W$1,FIND("-",W$1,1)-1))+1):$V2055)/COUNTIF(INDEX($V:$V,ROW($V2055)-VALUE(LEFT(W$1,FIND("-",W$1,1)-1))+1):$V2055,"&lt;0")))),100-100/(1+ABS((SUMIF(INDEX($V:$V,ROW($V2055)-VALUE(LEFT(W$1,FIND("-",W$1,1)-1))+1):$V2055,"&gt;0",INDEX($V:$V,ROW($V2055)-VALUE(LEFT(W$1,FIND("-",W$1,1)-1))+1):$V2055)/VALUE(LEFT(W$1,FIND("-",W$1,1)-1)))/(SUMIF(INDEX($V:$V,ROW($V2055)-VALUE(LEFT(W$1,FIND("-",W$1,1)-1))+1):$V2055,"&lt;0",INDEX($V:$V,ROW($V2055)-VALUE(LEFT(W$1,FIND("-",W$1,1)-1))+1):$V2055)/VALUE(LEFT(W$1,FIND("-",W$1,1)-1)))))))</f>
        <v>41.666666666666671</v>
      </c>
      <c r="Y2055">
        <f>IF(ROW($E2055)&lt;=VALUE(LEFT(Y$1,FIND("-",Y$1,1)-1)),0,MAX(INDEX(C:C,ROW(C2055)-VALUE(LEFT(Y$1,FIND("-",Y$1,1)-1))+1):C2055))</f>
        <v>0.9</v>
      </c>
      <c r="Z2055">
        <f>IF(ROW($E2055)&lt;=VALUE(LEFT(Z$1,FIND("-",Z$1,1)-1)),0,MIN(INDEX(D:D,ROW(D2055)-VALUE(LEFT(Z$1,FIND("-",Z$1,1)-1))+1):D2055))</f>
        <v>0.86</v>
      </c>
      <c r="AA2055">
        <f t="shared" si="288"/>
        <v>12.5</v>
      </c>
      <c r="AB2055">
        <f>IF(ROW($AA2055)&lt;=VALUE(LEFT(AA$1,FIND("-",AA$1,1)-1))+VALUE(LEFT(AB$1,FIND("-",AB$1,1)-1)-1),0,AVERAGE(INDEX($AA:$AA,ROW($AA2055)-VALUE(LEFT(AB$1,FIND("-",AB$1,1)-1))+1):$AA2055))</f>
        <v>47.023809523809518</v>
      </c>
      <c r="AC2055">
        <f>IF(ROW($AA2055)&lt;=VALUE(LEFT(AA$1,FIND("-",AA$1,1)-1))+VALUE(LEFT(AB$1,FIND("-",AB$1,1)-1)-1)+VALUE(LEFT(AC$1,FIND("-",AC$1,1)-1)-1),0,AVERAGE(INDEX($AB:$AB,ROW($AB2055)-VALUE(LEFT(AC$1,FIND("-",AC$1,1)-1))+1):$AB2055))</f>
        <v>55.357142857142854</v>
      </c>
      <c r="AE2055">
        <f t="shared" si="294"/>
        <v>84755844</v>
      </c>
      <c r="AG2055" t="str">
        <f t="shared" si="296"/>
        <v/>
      </c>
    </row>
    <row r="2056" spans="1:33" x14ac:dyDescent="0.25">
      <c r="A2056" s="6">
        <v>39462</v>
      </c>
      <c r="B2056">
        <v>0.86499999999999999</v>
      </c>
      <c r="C2056">
        <v>0.86499999999999999</v>
      </c>
      <c r="D2056">
        <v>0.84499999999999997</v>
      </c>
      <c r="E2056">
        <v>0.85499999999999998</v>
      </c>
      <c r="F2056">
        <v>0.50137500000000002</v>
      </c>
      <c r="G2056">
        <v>127000</v>
      </c>
      <c r="I2056" t="str">
        <f t="shared" si="289"/>
        <v>Bearish</v>
      </c>
      <c r="J2056" t="str">
        <f t="shared" si="290"/>
        <v/>
      </c>
      <c r="K2056" t="str">
        <f t="shared" si="291"/>
        <v/>
      </c>
      <c r="M2056" s="11" t="str">
        <f t="shared" si="295"/>
        <v/>
      </c>
      <c r="O2056">
        <f>IF(ROW($E2056)&lt;=VALUE(LEFT(O$1,FIND("-",O$1,1)-1)),0,IF(ROW($E2056)=VALUE(LEFT(O$1,FIND("-",O$1,1)-1))+1,AVERAGE(INDEX($E:$E,ROW($E2056)-VALUE(LEFT(O$1,FIND("-",O$1,1)-1))):$E2056),($E2056*(2/(VALUE(LEFT(O$1,FIND("-",O$1,1)-1))+1)))+(O2055*(1-(2/(VALUE(LEFT(O$1,FIND("-",O$1,1)-1))+1))))))</f>
        <v>0.88308271677742767</v>
      </c>
      <c r="Q2056">
        <f>IF(ROW($E2056)&lt;=VALUE(LEFT(Q$1,FIND("-",Q$1,1)-1)),0,IF(ROW($E2056)=VALUE(LEFT(Q$1,FIND("-",Q$1,1)-1))+1,AVERAGE(INDEX($E:$E,ROW($E2056)-VALUE(LEFT(Q$1,FIND("-",Q$1,1)-1))):$E2056),($E2056*(2/(VALUE(LEFT(Q$1,FIND("-",Q$1,1)-1))+1)))+(Q2055*(1-(2/(VALUE(LEFT(Q$1,FIND("-",Q$1,1)-1))+1))))))</f>
        <v>0.877507570162259</v>
      </c>
      <c r="R2056">
        <f>IF(ROW($E2056)&lt;=VALUE(LEFT(R$1,FIND("-",R$1,1)-1)),0,IF(ROW($E2056)=VALUE(LEFT(R$1,FIND("-",R$1,1)-1))+1,AVERAGE(INDEX($E:$E,ROW($E2056)-VALUE(LEFT(R$1,FIND("-",R$1,1)-1))):$E2056),($E2056*(2/(VALUE(LEFT(R$1,FIND("-",R$1,1)-1))+1)))+(R2055*(1-(2/(VALUE(LEFT(R$1,FIND("-",R$1,1)-1))+1))))))</f>
        <v>0.88495500381472236</v>
      </c>
      <c r="S2056">
        <f t="shared" si="292"/>
        <v>-7.4474336524633644E-3</v>
      </c>
      <c r="T2056">
        <f>IF(ROW($E2056)&lt;=MAX(VALUE(LEFT(Q$1,FIND("-",Q$1,1)-1)),VALUE(LEFT(R$1,FIND("-",R$1,1)-1)))+VALUE(LEFT(T$1,FIND("-",T$1,1)-1))-1,0,IF(ROW($E2056)=MAX(VALUE(LEFT(Q$1,FIND("-",Q$1,1)-1)),VALUE(LEFT(R$1,FIND("-",R$1,1)-1)))+VALUE(LEFT(T$1,FIND("-",T$1,1)-1)),AVERAGE(INDEX($S:$S,ROW(S2056)-VALUE(LEFT(T$1,FIND("-",T$1,1)-1))+1):S2056),($S2056*(2/(VALUE(LEFT(T$1,FIND("-",T$1,1)-1))+1)))+(T2055*(1-(2/(VALUE(LEFT(T$1,FIND("-",T$1,1)-1))+1))))))</f>
        <v>-6.8182335670276427E-3</v>
      </c>
      <c r="V2056">
        <f t="shared" si="293"/>
        <v>-1.0000000000000009E-2</v>
      </c>
      <c r="W2056">
        <f>IF(ROW($E2056)&lt;=VALUE(LEFT(W$1,FIND("-",W$1,1)-1))+1,0,IF(ROW($E2055)=VALUE(LEFT(W$1,FIND("-",W$1,1)-1))+1,100-100/(1+ABS((SUMIF(INDEX($V:$V,ROW($V2056)-VALUE(LEFT(W$1,FIND("-",W$1,1)-1))+1):$V2056,"&gt;0",INDEX($V:$V,ROW($V2056)-VALUE(LEFT(W$1,FIND("-",W$1,1)-1))+1):$V2056)/COUNTIF(INDEX($V:$V,ROW($V2056)-VALUE(LEFT(W$1,FIND("-",W$1,1)-1))+1):$V2056,"&gt;0"))/(SUMIF(INDEX($V:$V,ROW($V2056)-VALUE(LEFT(W$1,FIND("-",W$1,1)-1))+1):$V2056,"&lt;0",INDEX($V:$V,ROW($V2056)-VALUE(LEFT(W$1,FIND("-",W$1,1)-1))+1):$V2056)/COUNTIF(INDEX($V:$V,ROW($V2056)-VALUE(LEFT(W$1,FIND("-",W$1,1)-1))+1):$V2056,"&lt;0")))),100-100/(1+ABS((SUMIF(INDEX($V:$V,ROW($V2056)-VALUE(LEFT(W$1,FIND("-",W$1,1)-1))+1):$V2056,"&gt;0",INDEX($V:$V,ROW($V2056)-VALUE(LEFT(W$1,FIND("-",W$1,1)-1))+1):$V2056)/VALUE(LEFT(W$1,FIND("-",W$1,1)-1)))/(SUMIF(INDEX($V:$V,ROW($V2056)-VALUE(LEFT(W$1,FIND("-",W$1,1)-1))+1):$V2056,"&lt;0",INDEX($V:$V,ROW($V2056)-VALUE(LEFT(W$1,FIND("-",W$1,1)-1))+1):$V2056)/VALUE(LEFT(W$1,FIND("-",W$1,1)-1)))))))</f>
        <v>38.46153846153846</v>
      </c>
      <c r="Y2056">
        <f>IF(ROW($E2056)&lt;=VALUE(LEFT(Y$1,FIND("-",Y$1,1)-1)),0,MAX(INDEX(C:C,ROW(C2056)-VALUE(LEFT(Y$1,FIND("-",Y$1,1)-1))+1):C2056))</f>
        <v>0.9</v>
      </c>
      <c r="Z2056">
        <f>IF(ROW($E2056)&lt;=VALUE(LEFT(Z$1,FIND("-",Z$1,1)-1)),0,MIN(INDEX(D:D,ROW(D2056)-VALUE(LEFT(Z$1,FIND("-",Z$1,1)-1))+1):D2056))</f>
        <v>0.84499999999999997</v>
      </c>
      <c r="AA2056">
        <f t="shared" si="288"/>
        <v>18.181818181818183</v>
      </c>
      <c r="AB2056">
        <f>IF(ROW($AA2056)&lt;=VALUE(LEFT(AA$1,FIND("-",AA$1,1)-1))+VALUE(LEFT(AB$1,FIND("-",AB$1,1)-1)-1),0,AVERAGE(INDEX($AA:$AA,ROW($AA2056)-VALUE(LEFT(AB$1,FIND("-",AB$1,1)-1))+1):$AA2056))</f>
        <v>29.274891774891774</v>
      </c>
      <c r="AC2056">
        <f>IF(ROW($AA2056)&lt;=VALUE(LEFT(AA$1,FIND("-",AA$1,1)-1))+VALUE(LEFT(AB$1,FIND("-",AB$1,1)-1)-1)+VALUE(LEFT(AC$1,FIND("-",AC$1,1)-1)-1),0,AVERAGE(INDEX($AB:$AB,ROW($AB2056)-VALUE(LEFT(AC$1,FIND("-",AC$1,1)-1))+1):$AB2056))</f>
        <v>46.067821067821065</v>
      </c>
      <c r="AE2056">
        <f t="shared" si="294"/>
        <v>84628844</v>
      </c>
      <c r="AG2056" t="str">
        <f t="shared" si="296"/>
        <v/>
      </c>
    </row>
    <row r="2057" spans="1:33" x14ac:dyDescent="0.25">
      <c r="A2057" s="6">
        <v>39463</v>
      </c>
      <c r="B2057">
        <v>0.84499999999999997</v>
      </c>
      <c r="C2057">
        <v>0.86</v>
      </c>
      <c r="D2057">
        <v>0.82499999999999996</v>
      </c>
      <c r="E2057">
        <v>0.82499999999999996</v>
      </c>
      <c r="F2057">
        <v>0.48378300000000002</v>
      </c>
      <c r="G2057">
        <v>100800</v>
      </c>
      <c r="I2057" t="str">
        <f t="shared" si="289"/>
        <v/>
      </c>
      <c r="J2057" t="str">
        <f t="shared" si="290"/>
        <v/>
      </c>
      <c r="K2057" t="str">
        <f t="shared" si="291"/>
        <v/>
      </c>
      <c r="M2057" s="11" t="str">
        <f t="shared" si="295"/>
        <v/>
      </c>
      <c r="O2057">
        <f>IF(ROW($E2057)&lt;=VALUE(LEFT(O$1,FIND("-",O$1,1)-1)),0,IF(ROW($E2057)=VALUE(LEFT(O$1,FIND("-",O$1,1)-1))+1,AVERAGE(INDEX($E:$E,ROW($E2057)-VALUE(LEFT(O$1,FIND("-",O$1,1)-1))):$E2057),($E2057*(2/(VALUE(LEFT(O$1,FIND("-",O$1,1)-1))+1)))+(O2056*(1-(2/(VALUE(LEFT(O$1,FIND("-",O$1,1)-1))+1))))))</f>
        <v>0.88250477929705529</v>
      </c>
      <c r="Q2057">
        <f>IF(ROW($E2057)&lt;=VALUE(LEFT(Q$1,FIND("-",Q$1,1)-1)),0,IF(ROW($E2057)=VALUE(LEFT(Q$1,FIND("-",Q$1,1)-1))+1,AVERAGE(INDEX($E:$E,ROW($E2057)-VALUE(LEFT(Q$1,FIND("-",Q$1,1)-1))):$E2057),($E2057*(2/(VALUE(LEFT(Q$1,FIND("-",Q$1,1)-1))+1)))+(Q2056*(1-(2/(VALUE(LEFT(Q$1,FIND("-",Q$1,1)-1))+1))))))</f>
        <v>0.86942948244498841</v>
      </c>
      <c r="R2057">
        <f>IF(ROW($E2057)&lt;=VALUE(LEFT(R$1,FIND("-",R$1,1)-1)),0,IF(ROW($E2057)=VALUE(LEFT(R$1,FIND("-",R$1,1)-1))+1,AVERAGE(INDEX($E:$E,ROW($E2057)-VALUE(LEFT(R$1,FIND("-",R$1,1)-1))):$E2057),($E2057*(2/(VALUE(LEFT(R$1,FIND("-",R$1,1)-1))+1)))+(R2056*(1-(2/(VALUE(LEFT(R$1,FIND("-",R$1,1)-1))+1))))))</f>
        <v>0.88051389242103928</v>
      </c>
      <c r="S2057">
        <f t="shared" si="292"/>
        <v>-1.1084409976050869E-2</v>
      </c>
      <c r="T2057">
        <f>IF(ROW($E2057)&lt;=MAX(VALUE(LEFT(Q$1,FIND("-",Q$1,1)-1)),VALUE(LEFT(R$1,FIND("-",R$1,1)-1)))+VALUE(LEFT(T$1,FIND("-",T$1,1)-1))-1,0,IF(ROW($E2057)=MAX(VALUE(LEFT(Q$1,FIND("-",Q$1,1)-1)),VALUE(LEFT(R$1,FIND("-",R$1,1)-1)))+VALUE(LEFT(T$1,FIND("-",T$1,1)-1)),AVERAGE(INDEX($S:$S,ROW(S2057)-VALUE(LEFT(T$1,FIND("-",T$1,1)-1))+1):S2057),($S2057*(2/(VALUE(LEFT(T$1,FIND("-",T$1,1)-1))+1)))+(T2056*(1-(2/(VALUE(LEFT(T$1,FIND("-",T$1,1)-1))+1))))))</f>
        <v>-7.6714688488322882E-3</v>
      </c>
      <c r="V2057">
        <f t="shared" si="293"/>
        <v>-3.0000000000000027E-2</v>
      </c>
      <c r="W2057">
        <f>IF(ROW($E2057)&lt;=VALUE(LEFT(W$1,FIND("-",W$1,1)-1))+1,0,IF(ROW($E2056)=VALUE(LEFT(W$1,FIND("-",W$1,1)-1))+1,100-100/(1+ABS((SUMIF(INDEX($V:$V,ROW($V2057)-VALUE(LEFT(W$1,FIND("-",W$1,1)-1))+1):$V2057,"&gt;0",INDEX($V:$V,ROW($V2057)-VALUE(LEFT(W$1,FIND("-",W$1,1)-1))+1):$V2057)/COUNTIF(INDEX($V:$V,ROW($V2057)-VALUE(LEFT(W$1,FIND("-",W$1,1)-1))+1):$V2057,"&gt;0"))/(SUMIF(INDEX($V:$V,ROW($V2057)-VALUE(LEFT(W$1,FIND("-",W$1,1)-1))+1):$V2057,"&lt;0",INDEX($V:$V,ROW($V2057)-VALUE(LEFT(W$1,FIND("-",W$1,1)-1))+1):$V2057)/COUNTIF(INDEX($V:$V,ROW($V2057)-VALUE(LEFT(W$1,FIND("-",W$1,1)-1))+1):$V2057,"&lt;0")))),100-100/(1+ABS((SUMIF(INDEX($V:$V,ROW($V2057)-VALUE(LEFT(W$1,FIND("-",W$1,1)-1))+1):$V2057,"&gt;0",INDEX($V:$V,ROW($V2057)-VALUE(LEFT(W$1,FIND("-",W$1,1)-1))+1):$V2057)/VALUE(LEFT(W$1,FIND("-",W$1,1)-1)))/(SUMIF(INDEX($V:$V,ROW($V2057)-VALUE(LEFT(W$1,FIND("-",W$1,1)-1))+1):$V2057,"&lt;0",INDEX($V:$V,ROW($V2057)-VALUE(LEFT(W$1,FIND("-",W$1,1)-1))+1):$V2057)/VALUE(LEFT(W$1,FIND("-",W$1,1)-1)))))))</f>
        <v>33.333333333333329</v>
      </c>
      <c r="Y2057">
        <f>IF(ROW($E2057)&lt;=VALUE(LEFT(Y$1,FIND("-",Y$1,1)-1)),0,MAX(INDEX(C:C,ROW(C2057)-VALUE(LEFT(Y$1,FIND("-",Y$1,1)-1))+1):C2057))</f>
        <v>0.9</v>
      </c>
      <c r="Z2057">
        <f>IF(ROW($E2057)&lt;=VALUE(LEFT(Z$1,FIND("-",Z$1,1)-1)),0,MIN(INDEX(D:D,ROW(D2057)-VALUE(LEFT(Z$1,FIND("-",Z$1,1)-1))+1):D2057))</f>
        <v>0.82499999999999996</v>
      </c>
      <c r="AA2057">
        <f t="shared" si="288"/>
        <v>0</v>
      </c>
      <c r="AB2057">
        <f>IF(ROW($AA2057)&lt;=VALUE(LEFT(AA$1,FIND("-",AA$1,1)-1))+VALUE(LEFT(AB$1,FIND("-",AB$1,1)-1)-1),0,AVERAGE(INDEX($AA:$AA,ROW($AA2057)-VALUE(LEFT(AB$1,FIND("-",AB$1,1)-1))+1):$AA2057))</f>
        <v>10.227272727272728</v>
      </c>
      <c r="AC2057">
        <f>IF(ROW($AA2057)&lt;=VALUE(LEFT(AA$1,FIND("-",AA$1,1)-1))+VALUE(LEFT(AB$1,FIND("-",AB$1,1)-1)-1)+VALUE(LEFT(AC$1,FIND("-",AC$1,1)-1)-1),0,AVERAGE(INDEX($AB:$AB,ROW($AB2057)-VALUE(LEFT(AC$1,FIND("-",AC$1,1)-1))+1):$AB2057))</f>
        <v>28.841991341991342</v>
      </c>
      <c r="AE2057">
        <f t="shared" si="294"/>
        <v>84528044</v>
      </c>
      <c r="AG2057" t="str">
        <f t="shared" si="296"/>
        <v/>
      </c>
    </row>
    <row r="2058" spans="1:33" x14ac:dyDescent="0.25">
      <c r="A2058" s="6">
        <v>39464</v>
      </c>
      <c r="B2058">
        <v>0.85</v>
      </c>
      <c r="C2058">
        <v>0.86</v>
      </c>
      <c r="D2058">
        <v>0.83499999999999996</v>
      </c>
      <c r="E2058">
        <v>0.86</v>
      </c>
      <c r="F2058">
        <v>0.50430699999999995</v>
      </c>
      <c r="G2058">
        <v>45000</v>
      </c>
      <c r="I2058" t="str">
        <f t="shared" si="289"/>
        <v/>
      </c>
      <c r="J2058" t="str">
        <f t="shared" si="290"/>
        <v/>
      </c>
      <c r="K2058" t="str">
        <f t="shared" si="291"/>
        <v/>
      </c>
      <c r="M2058" s="11" t="str">
        <f t="shared" si="295"/>
        <v/>
      </c>
      <c r="O2058">
        <f>IF(ROW($E2058)&lt;=VALUE(LEFT(O$1,FIND("-",O$1,1)-1)),0,IF(ROW($E2058)=VALUE(LEFT(O$1,FIND("-",O$1,1)-1))+1,AVERAGE(INDEX($E:$E,ROW($E2058)-VALUE(LEFT(O$1,FIND("-",O$1,1)-1))):$E2058),($E2058*(2/(VALUE(LEFT(O$1,FIND("-",O$1,1)-1))+1)))+(O2057*(1-(2/(VALUE(LEFT(O$1,FIND("-",O$1,1)-1))+1))))))</f>
        <v>0.88228085114484578</v>
      </c>
      <c r="Q2058">
        <f>IF(ROW($E2058)&lt;=VALUE(LEFT(Q$1,FIND("-",Q$1,1)-1)),0,IF(ROW($E2058)=VALUE(LEFT(Q$1,FIND("-",Q$1,1)-1))+1,AVERAGE(INDEX($E:$E,ROW($E2058)-VALUE(LEFT(Q$1,FIND("-",Q$1,1)-1))):$E2058),($E2058*(2/(VALUE(LEFT(Q$1,FIND("-",Q$1,1)-1))+1)))+(Q2057*(1-(2/(VALUE(LEFT(Q$1,FIND("-",Q$1,1)-1))+1))))))</f>
        <v>0.86797879283806711</v>
      </c>
      <c r="R2058">
        <f>IF(ROW($E2058)&lt;=VALUE(LEFT(R$1,FIND("-",R$1,1)-1)),0,IF(ROW($E2058)=VALUE(LEFT(R$1,FIND("-",R$1,1)-1))+1,AVERAGE(INDEX($E:$E,ROW($E2058)-VALUE(LEFT(R$1,FIND("-",R$1,1)-1))):$E2058),($E2058*(2/(VALUE(LEFT(R$1,FIND("-",R$1,1)-1))+1)))+(R2057*(1-(2/(VALUE(LEFT(R$1,FIND("-",R$1,1)-1))+1))))))</f>
        <v>0.87899434483429562</v>
      </c>
      <c r="S2058">
        <f t="shared" si="292"/>
        <v>-1.1015551996228501E-2</v>
      </c>
      <c r="T2058">
        <f>IF(ROW($E2058)&lt;=MAX(VALUE(LEFT(Q$1,FIND("-",Q$1,1)-1)),VALUE(LEFT(R$1,FIND("-",R$1,1)-1)))+VALUE(LEFT(T$1,FIND("-",T$1,1)-1))-1,0,IF(ROW($E2058)=MAX(VALUE(LEFT(Q$1,FIND("-",Q$1,1)-1)),VALUE(LEFT(R$1,FIND("-",R$1,1)-1)))+VALUE(LEFT(T$1,FIND("-",T$1,1)-1)),AVERAGE(INDEX($S:$S,ROW(S2058)-VALUE(LEFT(T$1,FIND("-",T$1,1)-1))+1):S2058),($S2058*(2/(VALUE(LEFT(T$1,FIND("-",T$1,1)-1))+1)))+(T2057*(1-(2/(VALUE(LEFT(T$1,FIND("-",T$1,1)-1))+1))))))</f>
        <v>-8.3402854783115321E-3</v>
      </c>
      <c r="V2058">
        <f t="shared" si="293"/>
        <v>3.5000000000000031E-2</v>
      </c>
      <c r="W2058">
        <f>IF(ROW($E2058)&lt;=VALUE(LEFT(W$1,FIND("-",W$1,1)-1))+1,0,IF(ROW($E2057)=VALUE(LEFT(W$1,FIND("-",W$1,1)-1))+1,100-100/(1+ABS((SUMIF(INDEX($V:$V,ROW($V2058)-VALUE(LEFT(W$1,FIND("-",W$1,1)-1))+1):$V2058,"&gt;0",INDEX($V:$V,ROW($V2058)-VALUE(LEFT(W$1,FIND("-",W$1,1)-1))+1):$V2058)/COUNTIF(INDEX($V:$V,ROW($V2058)-VALUE(LEFT(W$1,FIND("-",W$1,1)-1))+1):$V2058,"&gt;0"))/(SUMIF(INDEX($V:$V,ROW($V2058)-VALUE(LEFT(W$1,FIND("-",W$1,1)-1))+1):$V2058,"&lt;0",INDEX($V:$V,ROW($V2058)-VALUE(LEFT(W$1,FIND("-",W$1,1)-1))+1):$V2058)/COUNTIF(INDEX($V:$V,ROW($V2058)-VALUE(LEFT(W$1,FIND("-",W$1,1)-1))+1):$V2058,"&lt;0")))),100-100/(1+ABS((SUMIF(INDEX($V:$V,ROW($V2058)-VALUE(LEFT(W$1,FIND("-",W$1,1)-1))+1):$V2058,"&gt;0",INDEX($V:$V,ROW($V2058)-VALUE(LEFT(W$1,FIND("-",W$1,1)-1))+1):$V2058)/VALUE(LEFT(W$1,FIND("-",W$1,1)-1)))/(SUMIF(INDEX($V:$V,ROW($V2058)-VALUE(LEFT(W$1,FIND("-",W$1,1)-1))+1):$V2058,"&lt;0",INDEX($V:$V,ROW($V2058)-VALUE(LEFT(W$1,FIND("-",W$1,1)-1))+1):$V2058)/VALUE(LEFT(W$1,FIND("-",W$1,1)-1)))))))</f>
        <v>45.945945945945944</v>
      </c>
      <c r="Y2058">
        <f>IF(ROW($E2058)&lt;=VALUE(LEFT(Y$1,FIND("-",Y$1,1)-1)),0,MAX(INDEX(C:C,ROW(C2058)-VALUE(LEFT(Y$1,FIND("-",Y$1,1)-1))+1):C2058))</f>
        <v>0.9</v>
      </c>
      <c r="Z2058">
        <f>IF(ROW($E2058)&lt;=VALUE(LEFT(Z$1,FIND("-",Z$1,1)-1)),0,MIN(INDEX(D:D,ROW(D2058)-VALUE(LEFT(Z$1,FIND("-",Z$1,1)-1))+1):D2058))</f>
        <v>0.82499999999999996</v>
      </c>
      <c r="AA2058">
        <f t="shared" si="288"/>
        <v>46.666666666666664</v>
      </c>
      <c r="AB2058">
        <f>IF(ROW($AA2058)&lt;=VALUE(LEFT(AA$1,FIND("-",AA$1,1)-1))+VALUE(LEFT(AB$1,FIND("-",AB$1,1)-1)-1),0,AVERAGE(INDEX($AA:$AA,ROW($AA2058)-VALUE(LEFT(AB$1,FIND("-",AB$1,1)-1))+1):$AA2058))</f>
        <v>21.616161616161616</v>
      </c>
      <c r="AC2058">
        <f>IF(ROW($AA2058)&lt;=VALUE(LEFT(AA$1,FIND("-",AA$1,1)-1))+VALUE(LEFT(AB$1,FIND("-",AB$1,1)-1)-1)+VALUE(LEFT(AC$1,FIND("-",AC$1,1)-1)-1),0,AVERAGE(INDEX($AB:$AB,ROW($AB2058)-VALUE(LEFT(AC$1,FIND("-",AC$1,1)-1))+1):$AB2058))</f>
        <v>20.372775372775376</v>
      </c>
      <c r="AE2058">
        <f t="shared" si="294"/>
        <v>84573044</v>
      </c>
      <c r="AG2058" t="str">
        <f t="shared" si="296"/>
        <v/>
      </c>
    </row>
    <row r="2059" spans="1:33" x14ac:dyDescent="0.25">
      <c r="A2059" s="6">
        <v>39465</v>
      </c>
      <c r="B2059">
        <v>0.84499999999999997</v>
      </c>
      <c r="C2059">
        <v>0.86</v>
      </c>
      <c r="D2059">
        <v>0.84499999999999997</v>
      </c>
      <c r="E2059">
        <v>0.86</v>
      </c>
      <c r="F2059">
        <v>0.50430699999999995</v>
      </c>
      <c r="G2059">
        <v>29000</v>
      </c>
      <c r="I2059" t="str">
        <f t="shared" si="289"/>
        <v/>
      </c>
      <c r="J2059" t="str">
        <f t="shared" si="290"/>
        <v/>
      </c>
      <c r="K2059" t="str">
        <f t="shared" si="291"/>
        <v/>
      </c>
      <c r="M2059" s="11" t="str">
        <f t="shared" si="295"/>
        <v/>
      </c>
      <c r="O2059">
        <f>IF(ROW($E2059)&lt;=VALUE(LEFT(O$1,FIND("-",O$1,1)-1)),0,IF(ROW($E2059)=VALUE(LEFT(O$1,FIND("-",O$1,1)-1))+1,AVERAGE(INDEX($E:$E,ROW($E2059)-VALUE(LEFT(O$1,FIND("-",O$1,1)-1))):$E2059),($E2059*(2/(VALUE(LEFT(O$1,FIND("-",O$1,1)-1))+1)))+(O2058*(1-(2/(VALUE(LEFT(O$1,FIND("-",O$1,1)-1))+1))))))</f>
        <v>0.88205915113345434</v>
      </c>
      <c r="Q2059">
        <f>IF(ROW($E2059)&lt;=VALUE(LEFT(Q$1,FIND("-",Q$1,1)-1)),0,IF(ROW($E2059)=VALUE(LEFT(Q$1,FIND("-",Q$1,1)-1))+1,AVERAGE(INDEX($E:$E,ROW($E2059)-VALUE(LEFT(Q$1,FIND("-",Q$1,1)-1))):$E2059),($E2059*(2/(VALUE(LEFT(Q$1,FIND("-",Q$1,1)-1))+1)))+(Q2058*(1-(2/(VALUE(LEFT(Q$1,FIND("-",Q$1,1)-1))+1))))))</f>
        <v>0.86675128624759523</v>
      </c>
      <c r="R2059">
        <f>IF(ROW($E2059)&lt;=VALUE(LEFT(R$1,FIND("-",R$1,1)-1)),0,IF(ROW($E2059)=VALUE(LEFT(R$1,FIND("-",R$1,1)-1))+1,AVERAGE(INDEX($E:$E,ROW($E2059)-VALUE(LEFT(R$1,FIND("-",R$1,1)-1))):$E2059),($E2059*(2/(VALUE(LEFT(R$1,FIND("-",R$1,1)-1))+1)))+(R2058*(1-(2/(VALUE(LEFT(R$1,FIND("-",R$1,1)-1))+1))))))</f>
        <v>0.87758735632805152</v>
      </c>
      <c r="S2059">
        <f t="shared" si="292"/>
        <v>-1.0836070080456284E-2</v>
      </c>
      <c r="T2059">
        <f>IF(ROW($E2059)&lt;=MAX(VALUE(LEFT(Q$1,FIND("-",Q$1,1)-1)),VALUE(LEFT(R$1,FIND("-",R$1,1)-1)))+VALUE(LEFT(T$1,FIND("-",T$1,1)-1))-1,0,IF(ROW($E2059)=MAX(VALUE(LEFT(Q$1,FIND("-",Q$1,1)-1)),VALUE(LEFT(R$1,FIND("-",R$1,1)-1)))+VALUE(LEFT(T$1,FIND("-",T$1,1)-1)),AVERAGE(INDEX($S:$S,ROW(S2059)-VALUE(LEFT(T$1,FIND("-",T$1,1)-1))+1):S2059),($S2059*(2/(VALUE(LEFT(T$1,FIND("-",T$1,1)-1))+1)))+(T2058*(1-(2/(VALUE(LEFT(T$1,FIND("-",T$1,1)-1))+1))))))</f>
        <v>-8.8394423987404828E-3</v>
      </c>
      <c r="V2059">
        <f t="shared" si="293"/>
        <v>0</v>
      </c>
      <c r="W2059">
        <f>IF(ROW($E2059)&lt;=VALUE(LEFT(W$1,FIND("-",W$1,1)-1))+1,0,IF(ROW($E2058)=VALUE(LEFT(W$1,FIND("-",W$1,1)-1))+1,100-100/(1+ABS((SUMIF(INDEX($V:$V,ROW($V2059)-VALUE(LEFT(W$1,FIND("-",W$1,1)-1))+1):$V2059,"&gt;0",INDEX($V:$V,ROW($V2059)-VALUE(LEFT(W$1,FIND("-",W$1,1)-1))+1):$V2059)/COUNTIF(INDEX($V:$V,ROW($V2059)-VALUE(LEFT(W$1,FIND("-",W$1,1)-1))+1):$V2059,"&gt;0"))/(SUMIF(INDEX($V:$V,ROW($V2059)-VALUE(LEFT(W$1,FIND("-",W$1,1)-1))+1):$V2059,"&lt;0",INDEX($V:$V,ROW($V2059)-VALUE(LEFT(W$1,FIND("-",W$1,1)-1))+1):$V2059)/COUNTIF(INDEX($V:$V,ROW($V2059)-VALUE(LEFT(W$1,FIND("-",W$1,1)-1))+1):$V2059,"&lt;0")))),100-100/(1+ABS((SUMIF(INDEX($V:$V,ROW($V2059)-VALUE(LEFT(W$1,FIND("-",W$1,1)-1))+1):$V2059,"&gt;0",INDEX($V:$V,ROW($V2059)-VALUE(LEFT(W$1,FIND("-",W$1,1)-1))+1):$V2059)/VALUE(LEFT(W$1,FIND("-",W$1,1)-1)))/(SUMIF(INDEX($V:$V,ROW($V2059)-VALUE(LEFT(W$1,FIND("-",W$1,1)-1))+1):$V2059,"&lt;0",INDEX($V:$V,ROW($V2059)-VALUE(LEFT(W$1,FIND("-",W$1,1)-1))+1):$V2059)/VALUE(LEFT(W$1,FIND("-",W$1,1)-1)))))))</f>
        <v>48.571428571428569</v>
      </c>
      <c r="Y2059">
        <f>IF(ROW($E2059)&lt;=VALUE(LEFT(Y$1,FIND("-",Y$1,1)-1)),0,MAX(INDEX(C:C,ROW(C2059)-VALUE(LEFT(Y$1,FIND("-",Y$1,1)-1))+1):C2059))</f>
        <v>0.9</v>
      </c>
      <c r="Z2059">
        <f>IF(ROW($E2059)&lt;=VALUE(LEFT(Z$1,FIND("-",Z$1,1)-1)),0,MIN(INDEX(D:D,ROW(D2059)-VALUE(LEFT(Z$1,FIND("-",Z$1,1)-1))+1):D2059))</f>
        <v>0.82499999999999996</v>
      </c>
      <c r="AA2059">
        <f t="shared" si="288"/>
        <v>46.666666666666664</v>
      </c>
      <c r="AB2059">
        <f>IF(ROW($AA2059)&lt;=VALUE(LEFT(AA$1,FIND("-",AA$1,1)-1))+VALUE(LEFT(AB$1,FIND("-",AB$1,1)-1)-1),0,AVERAGE(INDEX($AA:$AA,ROW($AA2059)-VALUE(LEFT(AB$1,FIND("-",AB$1,1)-1))+1):$AA2059))</f>
        <v>31.111111111111111</v>
      </c>
      <c r="AC2059">
        <f>IF(ROW($AA2059)&lt;=VALUE(LEFT(AA$1,FIND("-",AA$1,1)-1))+VALUE(LEFT(AB$1,FIND("-",AB$1,1)-1)-1)+VALUE(LEFT(AC$1,FIND("-",AC$1,1)-1)-1),0,AVERAGE(INDEX($AB:$AB,ROW($AB2059)-VALUE(LEFT(AC$1,FIND("-",AC$1,1)-1))+1):$AB2059))</f>
        <v>20.984848484848484</v>
      </c>
      <c r="AE2059">
        <f t="shared" si="294"/>
        <v>84573044</v>
      </c>
      <c r="AG2059" t="str">
        <f t="shared" si="296"/>
        <v/>
      </c>
    </row>
    <row r="2060" spans="1:33" x14ac:dyDescent="0.25">
      <c r="A2060" s="6">
        <v>39468</v>
      </c>
      <c r="B2060">
        <v>0.83</v>
      </c>
      <c r="C2060">
        <v>0.83499999999999996</v>
      </c>
      <c r="D2060">
        <v>0.83</v>
      </c>
      <c r="E2060">
        <v>0.83499999999999996</v>
      </c>
      <c r="F2060">
        <v>0.489647</v>
      </c>
      <c r="G2060">
        <v>28000</v>
      </c>
      <c r="I2060" t="str">
        <f t="shared" si="289"/>
        <v/>
      </c>
      <c r="J2060" t="str">
        <f t="shared" si="290"/>
        <v/>
      </c>
      <c r="K2060" t="str">
        <f t="shared" si="291"/>
        <v/>
      </c>
      <c r="M2060" s="11" t="str">
        <f t="shared" si="295"/>
        <v/>
      </c>
      <c r="O2060">
        <f>IF(ROW($E2060)&lt;=VALUE(LEFT(O$1,FIND("-",O$1,1)-1)),0,IF(ROW($E2060)=VALUE(LEFT(O$1,FIND("-",O$1,1)-1))+1,AVERAGE(INDEX($E:$E,ROW($E2060)-VALUE(LEFT(O$1,FIND("-",O$1,1)-1))):$E2060),($E2060*(2/(VALUE(LEFT(O$1,FIND("-",O$1,1)-1))+1)))+(O2059*(1-(2/(VALUE(LEFT(O$1,FIND("-",O$1,1)-1))+1))))))</f>
        <v>0.88159090087341996</v>
      </c>
      <c r="Q2060">
        <f>IF(ROW($E2060)&lt;=VALUE(LEFT(Q$1,FIND("-",Q$1,1)-1)),0,IF(ROW($E2060)=VALUE(LEFT(Q$1,FIND("-",Q$1,1)-1))+1,AVERAGE(INDEX($E:$E,ROW($E2060)-VALUE(LEFT(Q$1,FIND("-",Q$1,1)-1))):$E2060),($E2060*(2/(VALUE(LEFT(Q$1,FIND("-",Q$1,1)-1))+1)))+(Q2059*(1-(2/(VALUE(LEFT(Q$1,FIND("-",Q$1,1)-1))+1))))))</f>
        <v>0.86186647297873442</v>
      </c>
      <c r="R2060">
        <f>IF(ROW($E2060)&lt;=VALUE(LEFT(R$1,FIND("-",R$1,1)-1)),0,IF(ROW($E2060)=VALUE(LEFT(R$1,FIND("-",R$1,1)-1))+1,AVERAGE(INDEX($E:$E,ROW($E2060)-VALUE(LEFT(R$1,FIND("-",R$1,1)-1))):$E2060),($E2060*(2/(VALUE(LEFT(R$1,FIND("-",R$1,1)-1))+1)))+(R2059*(1-(2/(VALUE(LEFT(R$1,FIND("-",R$1,1)-1))+1))))))</f>
        <v>0.87443273734078841</v>
      </c>
      <c r="S2060">
        <f t="shared" si="292"/>
        <v>-1.2566264362053992E-2</v>
      </c>
      <c r="T2060">
        <f>IF(ROW($E2060)&lt;=MAX(VALUE(LEFT(Q$1,FIND("-",Q$1,1)-1)),VALUE(LEFT(R$1,FIND("-",R$1,1)-1)))+VALUE(LEFT(T$1,FIND("-",T$1,1)-1))-1,0,IF(ROW($E2060)=MAX(VALUE(LEFT(Q$1,FIND("-",Q$1,1)-1)),VALUE(LEFT(R$1,FIND("-",R$1,1)-1)))+VALUE(LEFT(T$1,FIND("-",T$1,1)-1)),AVERAGE(INDEX($S:$S,ROW(S2060)-VALUE(LEFT(T$1,FIND("-",T$1,1)-1))+1):S2060),($S2060*(2/(VALUE(LEFT(T$1,FIND("-",T$1,1)-1))+1)))+(T2059*(1-(2/(VALUE(LEFT(T$1,FIND("-",T$1,1)-1))+1))))))</f>
        <v>-9.5848067914031856E-3</v>
      </c>
      <c r="V2060">
        <f t="shared" si="293"/>
        <v>-2.5000000000000022E-2</v>
      </c>
      <c r="W2060">
        <f>IF(ROW($E2060)&lt;=VALUE(LEFT(W$1,FIND("-",W$1,1)-1))+1,0,IF(ROW($E2059)=VALUE(LEFT(W$1,FIND("-",W$1,1)-1))+1,100-100/(1+ABS((SUMIF(INDEX($V:$V,ROW($V2060)-VALUE(LEFT(W$1,FIND("-",W$1,1)-1))+1):$V2060,"&gt;0",INDEX($V:$V,ROW($V2060)-VALUE(LEFT(W$1,FIND("-",W$1,1)-1))+1):$V2060)/COUNTIF(INDEX($V:$V,ROW($V2060)-VALUE(LEFT(W$1,FIND("-",W$1,1)-1))+1):$V2060,"&gt;0"))/(SUMIF(INDEX($V:$V,ROW($V2060)-VALUE(LEFT(W$1,FIND("-",W$1,1)-1))+1):$V2060,"&lt;0",INDEX($V:$V,ROW($V2060)-VALUE(LEFT(W$1,FIND("-",W$1,1)-1))+1):$V2060)/COUNTIF(INDEX($V:$V,ROW($V2060)-VALUE(LEFT(W$1,FIND("-",W$1,1)-1))+1):$V2060,"&lt;0")))),100-100/(1+ABS((SUMIF(INDEX($V:$V,ROW($V2060)-VALUE(LEFT(W$1,FIND("-",W$1,1)-1))+1):$V2060,"&gt;0",INDEX($V:$V,ROW($V2060)-VALUE(LEFT(W$1,FIND("-",W$1,1)-1))+1):$V2060)/VALUE(LEFT(W$1,FIND("-",W$1,1)-1)))/(SUMIF(INDEX($V:$V,ROW($V2060)-VALUE(LEFT(W$1,FIND("-",W$1,1)-1))+1):$V2060,"&lt;0",INDEX($V:$V,ROW($V2060)-VALUE(LEFT(W$1,FIND("-",W$1,1)-1))+1):$V2060)/VALUE(LEFT(W$1,FIND("-",W$1,1)-1)))))))</f>
        <v>37.837837837837839</v>
      </c>
      <c r="Y2060">
        <f>IF(ROW($E2060)&lt;=VALUE(LEFT(Y$1,FIND("-",Y$1,1)-1)),0,MAX(INDEX(C:C,ROW(C2060)-VALUE(LEFT(Y$1,FIND("-",Y$1,1)-1))+1):C2060))</f>
        <v>0.9</v>
      </c>
      <c r="Z2060">
        <f>IF(ROW($E2060)&lt;=VALUE(LEFT(Z$1,FIND("-",Z$1,1)-1)),0,MIN(INDEX(D:D,ROW(D2060)-VALUE(LEFT(Z$1,FIND("-",Z$1,1)-1))+1):D2060))</f>
        <v>0.82499999999999996</v>
      </c>
      <c r="AA2060">
        <f t="shared" si="288"/>
        <v>13.333333333333334</v>
      </c>
      <c r="AB2060">
        <f>IF(ROW($AA2060)&lt;=VALUE(LEFT(AA$1,FIND("-",AA$1,1)-1))+VALUE(LEFT(AB$1,FIND("-",AB$1,1)-1)-1),0,AVERAGE(INDEX($AA:$AA,ROW($AA2060)-VALUE(LEFT(AB$1,FIND("-",AB$1,1)-1))+1):$AA2060))</f>
        <v>35.55555555555555</v>
      </c>
      <c r="AC2060">
        <f>IF(ROW($AA2060)&lt;=VALUE(LEFT(AA$1,FIND("-",AA$1,1)-1))+VALUE(LEFT(AB$1,FIND("-",AB$1,1)-1)-1)+VALUE(LEFT(AC$1,FIND("-",AC$1,1)-1)-1),0,AVERAGE(INDEX($AB:$AB,ROW($AB2060)-VALUE(LEFT(AC$1,FIND("-",AC$1,1)-1))+1):$AB2060))</f>
        <v>29.427609427609426</v>
      </c>
      <c r="AE2060">
        <f t="shared" si="294"/>
        <v>84545044</v>
      </c>
      <c r="AG2060" t="str">
        <f t="shared" si="296"/>
        <v/>
      </c>
    </row>
    <row r="2061" spans="1:33" x14ac:dyDescent="0.25">
      <c r="A2061" s="6">
        <v>39469</v>
      </c>
      <c r="B2061">
        <v>0.84</v>
      </c>
      <c r="C2061">
        <v>0.85</v>
      </c>
      <c r="D2061">
        <v>0.74</v>
      </c>
      <c r="E2061">
        <v>0.78</v>
      </c>
      <c r="F2061">
        <v>0.457395</v>
      </c>
      <c r="G2061">
        <v>327600</v>
      </c>
      <c r="I2061" t="str">
        <f t="shared" si="289"/>
        <v/>
      </c>
      <c r="J2061" t="str">
        <f t="shared" si="290"/>
        <v>Oversold</v>
      </c>
      <c r="K2061" t="str">
        <f t="shared" si="291"/>
        <v/>
      </c>
      <c r="M2061" s="11" t="str">
        <f t="shared" si="295"/>
        <v/>
      </c>
      <c r="O2061">
        <f>IF(ROW($E2061)&lt;=VALUE(LEFT(O$1,FIND("-",O$1,1)-1)),0,IF(ROW($E2061)=VALUE(LEFT(O$1,FIND("-",O$1,1)-1))+1,AVERAGE(INDEX($E:$E,ROW($E2061)-VALUE(LEFT(O$1,FIND("-",O$1,1)-1))):$E2061),($E2061*(2/(VALUE(LEFT(O$1,FIND("-",O$1,1)-1))+1)))+(O2060*(1-(2/(VALUE(LEFT(O$1,FIND("-",O$1,1)-1))+1))))))</f>
        <v>0.88058004613836116</v>
      </c>
      <c r="Q2061">
        <f>IF(ROW($E2061)&lt;=VALUE(LEFT(Q$1,FIND("-",Q$1,1)-1)),0,IF(ROW($E2061)=VALUE(LEFT(Q$1,FIND("-",Q$1,1)-1))+1,AVERAGE(INDEX($E:$E,ROW($E2061)-VALUE(LEFT(Q$1,FIND("-",Q$1,1)-1))):$E2061),($E2061*(2/(VALUE(LEFT(Q$1,FIND("-",Q$1,1)-1))+1)))+(Q2060*(1-(2/(VALUE(LEFT(Q$1,FIND("-",Q$1,1)-1))+1))))))</f>
        <v>0.84927163098200609</v>
      </c>
      <c r="R2061">
        <f>IF(ROW($E2061)&lt;=VALUE(LEFT(R$1,FIND("-",R$1,1)-1)),0,IF(ROW($E2061)=VALUE(LEFT(R$1,FIND("-",R$1,1)-1))+1,AVERAGE(INDEX($E:$E,ROW($E2061)-VALUE(LEFT(R$1,FIND("-",R$1,1)-1))):$E2061),($E2061*(2/(VALUE(LEFT(R$1,FIND("-",R$1,1)-1))+1)))+(R2060*(1-(2/(VALUE(LEFT(R$1,FIND("-",R$1,1)-1))+1))))))</f>
        <v>0.86743771975998929</v>
      </c>
      <c r="S2061">
        <f t="shared" si="292"/>
        <v>-1.8166088777983203E-2</v>
      </c>
      <c r="T2061">
        <f>IF(ROW($E2061)&lt;=MAX(VALUE(LEFT(Q$1,FIND("-",Q$1,1)-1)),VALUE(LEFT(R$1,FIND("-",R$1,1)-1)))+VALUE(LEFT(T$1,FIND("-",T$1,1)-1))-1,0,IF(ROW($E2061)=MAX(VALUE(LEFT(Q$1,FIND("-",Q$1,1)-1)),VALUE(LEFT(R$1,FIND("-",R$1,1)-1)))+VALUE(LEFT(T$1,FIND("-",T$1,1)-1)),AVERAGE(INDEX($S:$S,ROW(S2061)-VALUE(LEFT(T$1,FIND("-",T$1,1)-1))+1):S2061),($S2061*(2/(VALUE(LEFT(T$1,FIND("-",T$1,1)-1))+1)))+(T2060*(1-(2/(VALUE(LEFT(T$1,FIND("-",T$1,1)-1))+1))))))</f>
        <v>-1.130106318871919E-2</v>
      </c>
      <c r="V2061">
        <f t="shared" si="293"/>
        <v>-5.4999999999999938E-2</v>
      </c>
      <c r="W2061">
        <f>IF(ROW($E2061)&lt;=VALUE(LEFT(W$1,FIND("-",W$1,1)-1))+1,0,IF(ROW($E2060)=VALUE(LEFT(W$1,FIND("-",W$1,1)-1))+1,100-100/(1+ABS((SUMIF(INDEX($V:$V,ROW($V2061)-VALUE(LEFT(W$1,FIND("-",W$1,1)-1))+1):$V2061,"&gt;0",INDEX($V:$V,ROW($V2061)-VALUE(LEFT(W$1,FIND("-",W$1,1)-1))+1):$V2061)/COUNTIF(INDEX($V:$V,ROW($V2061)-VALUE(LEFT(W$1,FIND("-",W$1,1)-1))+1):$V2061,"&gt;0"))/(SUMIF(INDEX($V:$V,ROW($V2061)-VALUE(LEFT(W$1,FIND("-",W$1,1)-1))+1):$V2061,"&lt;0",INDEX($V:$V,ROW($V2061)-VALUE(LEFT(W$1,FIND("-",W$1,1)-1))+1):$V2061)/COUNTIF(INDEX($V:$V,ROW($V2061)-VALUE(LEFT(W$1,FIND("-",W$1,1)-1))+1):$V2061,"&lt;0")))),100-100/(1+ABS((SUMIF(INDEX($V:$V,ROW($V2061)-VALUE(LEFT(W$1,FIND("-",W$1,1)-1))+1):$V2061,"&gt;0",INDEX($V:$V,ROW($V2061)-VALUE(LEFT(W$1,FIND("-",W$1,1)-1))+1):$V2061)/VALUE(LEFT(W$1,FIND("-",W$1,1)-1)))/(SUMIF(INDEX($V:$V,ROW($V2061)-VALUE(LEFT(W$1,FIND("-",W$1,1)-1))+1):$V2061,"&lt;0",INDEX($V:$V,ROW($V2061)-VALUE(LEFT(W$1,FIND("-",W$1,1)-1))+1):$V2061)/VALUE(LEFT(W$1,FIND("-",W$1,1)-1)))))))</f>
        <v>29.166666666666686</v>
      </c>
      <c r="Y2061">
        <f>IF(ROW($E2061)&lt;=VALUE(LEFT(Y$1,FIND("-",Y$1,1)-1)),0,MAX(INDEX(C:C,ROW(C2061)-VALUE(LEFT(Y$1,FIND("-",Y$1,1)-1))+1):C2061))</f>
        <v>0.9</v>
      </c>
      <c r="Z2061">
        <f>IF(ROW($E2061)&lt;=VALUE(LEFT(Z$1,FIND("-",Z$1,1)-1)),0,MIN(INDEX(D:D,ROW(D2061)-VALUE(LEFT(Z$1,FIND("-",Z$1,1)-1))+1):D2061))</f>
        <v>0.74</v>
      </c>
      <c r="AA2061">
        <f t="shared" si="288"/>
        <v>25.000000000000018</v>
      </c>
      <c r="AB2061">
        <f>IF(ROW($AA2061)&lt;=VALUE(LEFT(AA$1,FIND("-",AA$1,1)-1))+VALUE(LEFT(AB$1,FIND("-",AB$1,1)-1)-1),0,AVERAGE(INDEX($AA:$AA,ROW($AA2061)-VALUE(LEFT(AB$1,FIND("-",AB$1,1)-1))+1):$AA2061))</f>
        <v>28.333333333333339</v>
      </c>
      <c r="AC2061">
        <f>IF(ROW($AA2061)&lt;=VALUE(LEFT(AA$1,FIND("-",AA$1,1)-1))+VALUE(LEFT(AB$1,FIND("-",AB$1,1)-1)-1)+VALUE(LEFT(AC$1,FIND("-",AC$1,1)-1)-1),0,AVERAGE(INDEX($AB:$AB,ROW($AB2061)-VALUE(LEFT(AC$1,FIND("-",AC$1,1)-1))+1):$AB2061))</f>
        <v>31.666666666666668</v>
      </c>
      <c r="AE2061">
        <f t="shared" si="294"/>
        <v>84217444</v>
      </c>
      <c r="AG2061" t="str">
        <f t="shared" si="296"/>
        <v/>
      </c>
    </row>
    <row r="2062" spans="1:33" x14ac:dyDescent="0.25">
      <c r="A2062" s="6">
        <v>39470</v>
      </c>
      <c r="B2062">
        <v>0.78</v>
      </c>
      <c r="C2062">
        <v>0.78</v>
      </c>
      <c r="D2062">
        <v>0.78</v>
      </c>
      <c r="E2062">
        <v>0.78</v>
      </c>
      <c r="F2062">
        <v>0.457395</v>
      </c>
      <c r="G2062">
        <v>0</v>
      </c>
      <c r="I2062" t="str">
        <f t="shared" si="289"/>
        <v/>
      </c>
      <c r="J2062" t="str">
        <f t="shared" si="290"/>
        <v>Oversold</v>
      </c>
      <c r="K2062" t="str">
        <f t="shared" si="291"/>
        <v/>
      </c>
      <c r="M2062" s="11" t="str">
        <f t="shared" si="295"/>
        <v/>
      </c>
      <c r="O2062">
        <f>IF(ROW($E2062)&lt;=VALUE(LEFT(O$1,FIND("-",O$1,1)-1)),0,IF(ROW($E2062)=VALUE(LEFT(O$1,FIND("-",O$1,1)-1))+1,AVERAGE(INDEX($E:$E,ROW($E2062)-VALUE(LEFT(O$1,FIND("-",O$1,1)-1))):$E2062),($E2062*(2/(VALUE(LEFT(O$1,FIND("-",O$1,1)-1))+1)))+(O2061*(1-(2/(VALUE(LEFT(O$1,FIND("-",O$1,1)-1))+1))))))</f>
        <v>0.87957924965937251</v>
      </c>
      <c r="Q2062">
        <f>IF(ROW($E2062)&lt;=VALUE(LEFT(Q$1,FIND("-",Q$1,1)-1)),0,IF(ROW($E2062)=VALUE(LEFT(Q$1,FIND("-",Q$1,1)-1))+1,AVERAGE(INDEX($E:$E,ROW($E2062)-VALUE(LEFT(Q$1,FIND("-",Q$1,1)-1))):$E2062),($E2062*(2/(VALUE(LEFT(Q$1,FIND("-",Q$1,1)-1))+1)))+(Q2061*(1-(2/(VALUE(LEFT(Q$1,FIND("-",Q$1,1)-1))+1))))))</f>
        <v>0.83861445698477433</v>
      </c>
      <c r="R2062">
        <f>IF(ROW($E2062)&lt;=VALUE(LEFT(R$1,FIND("-",R$1,1)-1)),0,IF(ROW($E2062)=VALUE(LEFT(R$1,FIND("-",R$1,1)-1))+1,AVERAGE(INDEX($E:$E,ROW($E2062)-VALUE(LEFT(R$1,FIND("-",R$1,1)-1))):$E2062),($E2062*(2/(VALUE(LEFT(R$1,FIND("-",R$1,1)-1))+1)))+(R2061*(1-(2/(VALUE(LEFT(R$1,FIND("-",R$1,1)-1))+1))))))</f>
        <v>0.86096085162961977</v>
      </c>
      <c r="S2062">
        <f t="shared" si="292"/>
        <v>-2.2346394644845446E-2</v>
      </c>
      <c r="T2062">
        <f>IF(ROW($E2062)&lt;=MAX(VALUE(LEFT(Q$1,FIND("-",Q$1,1)-1)),VALUE(LEFT(R$1,FIND("-",R$1,1)-1)))+VALUE(LEFT(T$1,FIND("-",T$1,1)-1))-1,0,IF(ROW($E2062)=MAX(VALUE(LEFT(Q$1,FIND("-",Q$1,1)-1)),VALUE(LEFT(R$1,FIND("-",R$1,1)-1)))+VALUE(LEFT(T$1,FIND("-",T$1,1)-1)),AVERAGE(INDEX($S:$S,ROW(S2062)-VALUE(LEFT(T$1,FIND("-",T$1,1)-1))+1):S2062),($S2062*(2/(VALUE(LEFT(T$1,FIND("-",T$1,1)-1))+1)))+(T2061*(1-(2/(VALUE(LEFT(T$1,FIND("-",T$1,1)-1))+1))))))</f>
        <v>-1.3510129479944441E-2</v>
      </c>
      <c r="V2062">
        <f t="shared" si="293"/>
        <v>0</v>
      </c>
      <c r="W2062">
        <f>IF(ROW($E2062)&lt;=VALUE(LEFT(W$1,FIND("-",W$1,1)-1))+1,0,IF(ROW($E2061)=VALUE(LEFT(W$1,FIND("-",W$1,1)-1))+1,100-100/(1+ABS((SUMIF(INDEX($V:$V,ROW($V2062)-VALUE(LEFT(W$1,FIND("-",W$1,1)-1))+1):$V2062,"&gt;0",INDEX($V:$V,ROW($V2062)-VALUE(LEFT(W$1,FIND("-",W$1,1)-1))+1):$V2062)/COUNTIF(INDEX($V:$V,ROW($V2062)-VALUE(LEFT(W$1,FIND("-",W$1,1)-1))+1):$V2062,"&gt;0"))/(SUMIF(INDEX($V:$V,ROW($V2062)-VALUE(LEFT(W$1,FIND("-",W$1,1)-1))+1):$V2062,"&lt;0",INDEX($V:$V,ROW($V2062)-VALUE(LEFT(W$1,FIND("-",W$1,1)-1))+1):$V2062)/COUNTIF(INDEX($V:$V,ROW($V2062)-VALUE(LEFT(W$1,FIND("-",W$1,1)-1))+1):$V2062,"&lt;0")))),100-100/(1+ABS((SUMIF(INDEX($V:$V,ROW($V2062)-VALUE(LEFT(W$1,FIND("-",W$1,1)-1))+1):$V2062,"&gt;0",INDEX($V:$V,ROW($V2062)-VALUE(LEFT(W$1,FIND("-",W$1,1)-1))+1):$V2062)/VALUE(LEFT(W$1,FIND("-",W$1,1)-1)))/(SUMIF(INDEX($V:$V,ROW($V2062)-VALUE(LEFT(W$1,FIND("-",W$1,1)-1))+1):$V2062,"&lt;0",INDEX($V:$V,ROW($V2062)-VALUE(LEFT(W$1,FIND("-",W$1,1)-1))+1):$V2062)/VALUE(LEFT(W$1,FIND("-",W$1,1)-1)))))))</f>
        <v>29.787234042553209</v>
      </c>
      <c r="Y2062">
        <f>IF(ROW($E2062)&lt;=VALUE(LEFT(Y$1,FIND("-",Y$1,1)-1)),0,MAX(INDEX(C:C,ROW(C2062)-VALUE(LEFT(Y$1,FIND("-",Y$1,1)-1))+1):C2062))</f>
        <v>0.9</v>
      </c>
      <c r="Z2062">
        <f>IF(ROW($E2062)&lt;=VALUE(LEFT(Z$1,FIND("-",Z$1,1)-1)),0,MIN(INDEX(D:D,ROW(D2062)-VALUE(LEFT(Z$1,FIND("-",Z$1,1)-1))+1):D2062))</f>
        <v>0.74</v>
      </c>
      <c r="AA2062">
        <f t="shared" si="288"/>
        <v>25.000000000000018</v>
      </c>
      <c r="AB2062">
        <f>IF(ROW($AA2062)&lt;=VALUE(LEFT(AA$1,FIND("-",AA$1,1)-1))+VALUE(LEFT(AB$1,FIND("-",AB$1,1)-1)-1),0,AVERAGE(INDEX($AA:$AA,ROW($AA2062)-VALUE(LEFT(AB$1,FIND("-",AB$1,1)-1))+1):$AA2062))</f>
        <v>21.111111111111125</v>
      </c>
      <c r="AC2062">
        <f>IF(ROW($AA2062)&lt;=VALUE(LEFT(AA$1,FIND("-",AA$1,1)-1))+VALUE(LEFT(AB$1,FIND("-",AB$1,1)-1)-1)+VALUE(LEFT(AC$1,FIND("-",AC$1,1)-1)-1),0,AVERAGE(INDEX($AB:$AB,ROW($AB2062)-VALUE(LEFT(AC$1,FIND("-",AC$1,1)-1))+1):$AB2062))</f>
        <v>28.333333333333339</v>
      </c>
      <c r="AE2062">
        <f t="shared" si="294"/>
        <v>84217444</v>
      </c>
      <c r="AG2062" t="str">
        <f t="shared" si="296"/>
        <v/>
      </c>
    </row>
    <row r="2063" spans="1:33" x14ac:dyDescent="0.25">
      <c r="A2063" s="6">
        <v>39471</v>
      </c>
      <c r="B2063">
        <v>0.83</v>
      </c>
      <c r="C2063">
        <v>0.83</v>
      </c>
      <c r="D2063">
        <v>0.78</v>
      </c>
      <c r="E2063">
        <v>0.78500000000000003</v>
      </c>
      <c r="F2063">
        <v>0.46032699999999999</v>
      </c>
      <c r="G2063">
        <v>24000</v>
      </c>
      <c r="I2063" t="str">
        <f t="shared" si="289"/>
        <v/>
      </c>
      <c r="J2063" t="str">
        <f t="shared" si="290"/>
        <v>Oversold</v>
      </c>
      <c r="K2063" t="str">
        <f t="shared" si="291"/>
        <v/>
      </c>
      <c r="M2063" s="11" t="str">
        <f t="shared" si="295"/>
        <v/>
      </c>
      <c r="O2063">
        <f>IF(ROW($E2063)&lt;=VALUE(LEFT(O$1,FIND("-",O$1,1)-1)),0,IF(ROW($E2063)=VALUE(LEFT(O$1,FIND("-",O$1,1)-1))+1,AVERAGE(INDEX($E:$E,ROW($E2063)-VALUE(LEFT(O$1,FIND("-",O$1,1)-1))):$E2063),($E2063*(2/(VALUE(LEFT(O$1,FIND("-",O$1,1)-1))+1)))+(O2062*(1-(2/(VALUE(LEFT(O$1,FIND("-",O$1,1)-1))+1))))))</f>
        <v>0.87863816259808525</v>
      </c>
      <c r="Q2063">
        <f>IF(ROW($E2063)&lt;=VALUE(LEFT(Q$1,FIND("-",Q$1,1)-1)),0,IF(ROW($E2063)=VALUE(LEFT(Q$1,FIND("-",Q$1,1)-1))+1,AVERAGE(INDEX($E:$E,ROW($E2063)-VALUE(LEFT(Q$1,FIND("-",Q$1,1)-1))):$E2063),($E2063*(2/(VALUE(LEFT(Q$1,FIND("-",Q$1,1)-1))+1)))+(Q2062*(1-(2/(VALUE(LEFT(Q$1,FIND("-",Q$1,1)-1))+1))))))</f>
        <v>0.83036607898711667</v>
      </c>
      <c r="R2063">
        <f>IF(ROW($E2063)&lt;=VALUE(LEFT(R$1,FIND("-",R$1,1)-1)),0,IF(ROW($E2063)=VALUE(LEFT(R$1,FIND("-",R$1,1)-1))+1,AVERAGE(INDEX($E:$E,ROW($E2063)-VALUE(LEFT(R$1,FIND("-",R$1,1)-1))):$E2063),($E2063*(2/(VALUE(LEFT(R$1,FIND("-",R$1,1)-1))+1)))+(R2062*(1-(2/(VALUE(LEFT(R$1,FIND("-",R$1,1)-1))+1))))))</f>
        <v>0.8553341218792776</v>
      </c>
      <c r="S2063">
        <f t="shared" si="292"/>
        <v>-2.4968042892160924E-2</v>
      </c>
      <c r="T2063">
        <f>IF(ROW($E2063)&lt;=MAX(VALUE(LEFT(Q$1,FIND("-",Q$1,1)-1)),VALUE(LEFT(R$1,FIND("-",R$1,1)-1)))+VALUE(LEFT(T$1,FIND("-",T$1,1)-1))-1,0,IF(ROW($E2063)=MAX(VALUE(LEFT(Q$1,FIND("-",Q$1,1)-1)),VALUE(LEFT(R$1,FIND("-",R$1,1)-1)))+VALUE(LEFT(T$1,FIND("-",T$1,1)-1)),AVERAGE(INDEX($S:$S,ROW(S2063)-VALUE(LEFT(T$1,FIND("-",T$1,1)-1))+1):S2063),($S2063*(2/(VALUE(LEFT(T$1,FIND("-",T$1,1)-1))+1)))+(T2062*(1-(2/(VALUE(LEFT(T$1,FIND("-",T$1,1)-1))+1))))))</f>
        <v>-1.5801712162387738E-2</v>
      </c>
      <c r="V2063">
        <f t="shared" si="293"/>
        <v>5.0000000000000044E-3</v>
      </c>
      <c r="W2063">
        <f>IF(ROW($E2063)&lt;=VALUE(LEFT(W$1,FIND("-",W$1,1)-1))+1,0,IF(ROW($E2062)=VALUE(LEFT(W$1,FIND("-",W$1,1)-1))+1,100-100/(1+ABS((SUMIF(INDEX($V:$V,ROW($V2063)-VALUE(LEFT(W$1,FIND("-",W$1,1)-1))+1):$V2063,"&gt;0",INDEX($V:$V,ROW($V2063)-VALUE(LEFT(W$1,FIND("-",W$1,1)-1))+1):$V2063)/COUNTIF(INDEX($V:$V,ROW($V2063)-VALUE(LEFT(W$1,FIND("-",W$1,1)-1))+1):$V2063,"&gt;0"))/(SUMIF(INDEX($V:$V,ROW($V2063)-VALUE(LEFT(W$1,FIND("-",W$1,1)-1))+1):$V2063,"&lt;0",INDEX($V:$V,ROW($V2063)-VALUE(LEFT(W$1,FIND("-",W$1,1)-1))+1):$V2063)/COUNTIF(INDEX($V:$V,ROW($V2063)-VALUE(LEFT(W$1,FIND("-",W$1,1)-1))+1):$V2063,"&lt;0")))),100-100/(1+ABS((SUMIF(INDEX($V:$V,ROW($V2063)-VALUE(LEFT(W$1,FIND("-",W$1,1)-1))+1):$V2063,"&gt;0",INDEX($V:$V,ROW($V2063)-VALUE(LEFT(W$1,FIND("-",W$1,1)-1))+1):$V2063)/VALUE(LEFT(W$1,FIND("-",W$1,1)-1)))/(SUMIF(INDEX($V:$V,ROW($V2063)-VALUE(LEFT(W$1,FIND("-",W$1,1)-1))+1):$V2063,"&lt;0",INDEX($V:$V,ROW($V2063)-VALUE(LEFT(W$1,FIND("-",W$1,1)-1))+1):$V2063)/VALUE(LEFT(W$1,FIND("-",W$1,1)-1)))))))</f>
        <v>29.787234042553209</v>
      </c>
      <c r="Y2063">
        <f>IF(ROW($E2063)&lt;=VALUE(LEFT(Y$1,FIND("-",Y$1,1)-1)),0,MAX(INDEX(C:C,ROW(C2063)-VALUE(LEFT(Y$1,FIND("-",Y$1,1)-1))+1):C2063))</f>
        <v>0.9</v>
      </c>
      <c r="Z2063">
        <f>IF(ROW($E2063)&lt;=VALUE(LEFT(Z$1,FIND("-",Z$1,1)-1)),0,MIN(INDEX(D:D,ROW(D2063)-VALUE(LEFT(Z$1,FIND("-",Z$1,1)-1))+1):D2063))</f>
        <v>0.74</v>
      </c>
      <c r="AA2063">
        <f t="shared" ref="AA2063:AA2126" si="297">IF(ROW($E2063)&lt;=VALUE(LEFT(AA$1,FIND("-",AA$1,1)-1)),0,(($E2063-$Z2063)/($Y2063-$Z2063))*100)</f>
        <v>28.125000000000021</v>
      </c>
      <c r="AB2063">
        <f>IF(ROW($AA2063)&lt;=VALUE(LEFT(AA$1,FIND("-",AA$1,1)-1))+VALUE(LEFT(AB$1,FIND("-",AB$1,1)-1)-1),0,AVERAGE(INDEX($AA:$AA,ROW($AA2063)-VALUE(LEFT(AB$1,FIND("-",AB$1,1)-1))+1):$AA2063))</f>
        <v>26.041666666666686</v>
      </c>
      <c r="AC2063">
        <f>IF(ROW($AA2063)&lt;=VALUE(LEFT(AA$1,FIND("-",AA$1,1)-1))+VALUE(LEFT(AB$1,FIND("-",AB$1,1)-1)-1)+VALUE(LEFT(AC$1,FIND("-",AC$1,1)-1)-1),0,AVERAGE(INDEX($AB:$AB,ROW($AB2063)-VALUE(LEFT(AC$1,FIND("-",AC$1,1)-1))+1):$AB2063))</f>
        <v>25.162037037037049</v>
      </c>
      <c r="AE2063">
        <f t="shared" si="294"/>
        <v>84241444</v>
      </c>
      <c r="AG2063" t="str">
        <f t="shared" si="296"/>
        <v/>
      </c>
    </row>
    <row r="2064" spans="1:33" x14ac:dyDescent="0.25">
      <c r="A2064" s="6">
        <v>39472</v>
      </c>
      <c r="B2064">
        <v>0.75</v>
      </c>
      <c r="C2064">
        <v>0.76</v>
      </c>
      <c r="D2064">
        <v>0.75</v>
      </c>
      <c r="E2064">
        <v>0.75</v>
      </c>
      <c r="F2064">
        <v>0.439803</v>
      </c>
      <c r="G2064">
        <v>40500</v>
      </c>
      <c r="I2064" t="str">
        <f t="shared" si="289"/>
        <v/>
      </c>
      <c r="J2064" t="str">
        <f t="shared" si="290"/>
        <v>Oversold</v>
      </c>
      <c r="K2064" t="str">
        <f t="shared" si="291"/>
        <v/>
      </c>
      <c r="M2064" s="11" t="str">
        <f t="shared" si="295"/>
        <v/>
      </c>
      <c r="O2064">
        <f>IF(ROW($E2064)&lt;=VALUE(LEFT(O$1,FIND("-",O$1,1)-1)),0,IF(ROW($E2064)=VALUE(LEFT(O$1,FIND("-",O$1,1)-1))+1,AVERAGE(INDEX($E:$E,ROW($E2064)-VALUE(LEFT(O$1,FIND("-",O$1,1)-1))):$E2064),($E2064*(2/(VALUE(LEFT(O$1,FIND("-",O$1,1)-1))+1)))+(O2063*(1-(2/(VALUE(LEFT(O$1,FIND("-",O$1,1)-1))+1))))))</f>
        <v>0.8773581808806914</v>
      </c>
      <c r="Q2064">
        <f>IF(ROW($E2064)&lt;=VALUE(LEFT(Q$1,FIND("-",Q$1,1)-1)),0,IF(ROW($E2064)=VALUE(LEFT(Q$1,FIND("-",Q$1,1)-1))+1,AVERAGE(INDEX($E:$E,ROW($E2064)-VALUE(LEFT(Q$1,FIND("-",Q$1,1)-1))):$E2064),($E2064*(2/(VALUE(LEFT(Q$1,FIND("-",Q$1,1)-1))+1)))+(Q2063*(1-(2/(VALUE(LEFT(Q$1,FIND("-",Q$1,1)-1))+1))))))</f>
        <v>0.81800206683525256</v>
      </c>
      <c r="R2064">
        <f>IF(ROW($E2064)&lt;=VALUE(LEFT(R$1,FIND("-",R$1,1)-1)),0,IF(ROW($E2064)=VALUE(LEFT(R$1,FIND("-",R$1,1)-1))+1,AVERAGE(INDEX($E:$E,ROW($E2064)-VALUE(LEFT(R$1,FIND("-",R$1,1)-1))):$E2064),($E2064*(2/(VALUE(LEFT(R$1,FIND("-",R$1,1)-1))+1)))+(R2063*(1-(2/(VALUE(LEFT(R$1,FIND("-",R$1,1)-1))+1))))))</f>
        <v>0.84753159433266445</v>
      </c>
      <c r="S2064">
        <f t="shared" si="292"/>
        <v>-2.9529527497411889E-2</v>
      </c>
      <c r="T2064">
        <f>IF(ROW($E2064)&lt;=MAX(VALUE(LEFT(Q$1,FIND("-",Q$1,1)-1)),VALUE(LEFT(R$1,FIND("-",R$1,1)-1)))+VALUE(LEFT(T$1,FIND("-",T$1,1)-1))-1,0,IF(ROW($E2064)=MAX(VALUE(LEFT(Q$1,FIND("-",Q$1,1)-1)),VALUE(LEFT(R$1,FIND("-",R$1,1)-1)))+VALUE(LEFT(T$1,FIND("-",T$1,1)-1)),AVERAGE(INDEX($S:$S,ROW(S2064)-VALUE(LEFT(T$1,FIND("-",T$1,1)-1))+1):S2064),($S2064*(2/(VALUE(LEFT(T$1,FIND("-",T$1,1)-1))+1)))+(T2063*(1-(2/(VALUE(LEFT(T$1,FIND("-",T$1,1)-1))+1))))))</f>
        <v>-1.8547275229392569E-2</v>
      </c>
      <c r="V2064">
        <f t="shared" si="293"/>
        <v>-3.5000000000000031E-2</v>
      </c>
      <c r="W2064">
        <f>IF(ROW($E2064)&lt;=VALUE(LEFT(W$1,FIND("-",W$1,1)-1))+1,0,IF(ROW($E2063)=VALUE(LEFT(W$1,FIND("-",W$1,1)-1))+1,100-100/(1+ABS((SUMIF(INDEX($V:$V,ROW($V2064)-VALUE(LEFT(W$1,FIND("-",W$1,1)-1))+1):$V2064,"&gt;0",INDEX($V:$V,ROW($V2064)-VALUE(LEFT(W$1,FIND("-",W$1,1)-1))+1):$V2064)/COUNTIF(INDEX($V:$V,ROW($V2064)-VALUE(LEFT(W$1,FIND("-",W$1,1)-1))+1):$V2064,"&gt;0"))/(SUMIF(INDEX($V:$V,ROW($V2064)-VALUE(LEFT(W$1,FIND("-",W$1,1)-1))+1):$V2064,"&lt;0",INDEX($V:$V,ROW($V2064)-VALUE(LEFT(W$1,FIND("-",W$1,1)-1))+1):$V2064)/COUNTIF(INDEX($V:$V,ROW($V2064)-VALUE(LEFT(W$1,FIND("-",W$1,1)-1))+1):$V2064,"&lt;0")))),100-100/(1+ABS((SUMIF(INDEX($V:$V,ROW($V2064)-VALUE(LEFT(W$1,FIND("-",W$1,1)-1))+1):$V2064,"&gt;0",INDEX($V:$V,ROW($V2064)-VALUE(LEFT(W$1,FIND("-",W$1,1)-1))+1):$V2064)/VALUE(LEFT(W$1,FIND("-",W$1,1)-1)))/(SUMIF(INDEX($V:$V,ROW($V2064)-VALUE(LEFT(W$1,FIND("-",W$1,1)-1))+1):$V2064,"&lt;0",INDEX($V:$V,ROW($V2064)-VALUE(LEFT(W$1,FIND("-",W$1,1)-1))+1):$V2064)/VALUE(LEFT(W$1,FIND("-",W$1,1)-1)))))))</f>
        <v>20.000000000000014</v>
      </c>
      <c r="Y2064">
        <f>IF(ROW($E2064)&lt;=VALUE(LEFT(Y$1,FIND("-",Y$1,1)-1)),0,MAX(INDEX(C:C,ROW(C2064)-VALUE(LEFT(Y$1,FIND("-",Y$1,1)-1))+1):C2064))</f>
        <v>0.9</v>
      </c>
      <c r="Z2064">
        <f>IF(ROW($E2064)&lt;=VALUE(LEFT(Z$1,FIND("-",Z$1,1)-1)),0,MIN(INDEX(D:D,ROW(D2064)-VALUE(LEFT(Z$1,FIND("-",Z$1,1)-1))+1):D2064))</f>
        <v>0.74</v>
      </c>
      <c r="AA2064">
        <f t="shared" si="297"/>
        <v>6.2500000000000044</v>
      </c>
      <c r="AB2064">
        <f>IF(ROW($AA2064)&lt;=VALUE(LEFT(AA$1,FIND("-",AA$1,1)-1))+VALUE(LEFT(AB$1,FIND("-",AB$1,1)-1)-1),0,AVERAGE(INDEX($AA:$AA,ROW($AA2064)-VALUE(LEFT(AB$1,FIND("-",AB$1,1)-1))+1):$AA2064))</f>
        <v>19.791666666666682</v>
      </c>
      <c r="AC2064">
        <f>IF(ROW($AA2064)&lt;=VALUE(LEFT(AA$1,FIND("-",AA$1,1)-1))+VALUE(LEFT(AB$1,FIND("-",AB$1,1)-1)-1)+VALUE(LEFT(AC$1,FIND("-",AC$1,1)-1)-1),0,AVERAGE(INDEX($AB:$AB,ROW($AB2064)-VALUE(LEFT(AC$1,FIND("-",AC$1,1)-1))+1):$AB2064))</f>
        <v>22.314814814814834</v>
      </c>
      <c r="AE2064">
        <f t="shared" si="294"/>
        <v>84200944</v>
      </c>
      <c r="AG2064" t="str">
        <f t="shared" si="296"/>
        <v/>
      </c>
    </row>
    <row r="2065" spans="1:33" x14ac:dyDescent="0.25">
      <c r="A2065" s="6">
        <v>39475</v>
      </c>
      <c r="B2065">
        <v>0.67</v>
      </c>
      <c r="C2065">
        <v>0.85</v>
      </c>
      <c r="D2065">
        <v>0.67</v>
      </c>
      <c r="E2065">
        <v>0.78500000000000003</v>
      </c>
      <c r="F2065">
        <v>0.46032699999999999</v>
      </c>
      <c r="G2065">
        <v>161000</v>
      </c>
      <c r="I2065" t="str">
        <f t="shared" si="289"/>
        <v/>
      </c>
      <c r="J2065" t="str">
        <f t="shared" si="290"/>
        <v/>
      </c>
      <c r="K2065" t="str">
        <f t="shared" si="291"/>
        <v/>
      </c>
      <c r="M2065" s="11" t="str">
        <f t="shared" si="295"/>
        <v/>
      </c>
      <c r="O2065">
        <f>IF(ROW($E2065)&lt;=VALUE(LEFT(O$1,FIND("-",O$1,1)-1)),0,IF(ROW($E2065)=VALUE(LEFT(O$1,FIND("-",O$1,1)-1))+1,AVERAGE(INDEX($E:$E,ROW($E2065)-VALUE(LEFT(O$1,FIND("-",O$1,1)-1))):$E2065),($E2065*(2/(VALUE(LEFT(O$1,FIND("-",O$1,1)-1))+1)))+(O2064*(1-(2/(VALUE(LEFT(O$1,FIND("-",O$1,1)-1))+1))))))</f>
        <v>0.87643919400625669</v>
      </c>
      <c r="Q2065">
        <f>IF(ROW($E2065)&lt;=VALUE(LEFT(Q$1,FIND("-",Q$1,1)-1)),0,IF(ROW($E2065)=VALUE(LEFT(Q$1,FIND("-",Q$1,1)-1))+1,AVERAGE(INDEX($E:$E,ROW($E2065)-VALUE(LEFT(Q$1,FIND("-",Q$1,1)-1))):$E2065),($E2065*(2/(VALUE(LEFT(Q$1,FIND("-",Q$1,1)-1))+1)))+(Q2064*(1-(2/(VALUE(LEFT(Q$1,FIND("-",Q$1,1)-1))+1))))))</f>
        <v>0.8129248257836752</v>
      </c>
      <c r="R2065">
        <f>IF(ROW($E2065)&lt;=VALUE(LEFT(R$1,FIND("-",R$1,1)-1)),0,IF(ROW($E2065)=VALUE(LEFT(R$1,FIND("-",R$1,1)-1))+1,AVERAGE(INDEX($E:$E,ROW($E2065)-VALUE(LEFT(R$1,FIND("-",R$1,1)-1))):$E2065),($E2065*(2/(VALUE(LEFT(R$1,FIND("-",R$1,1)-1))+1)))+(R2064*(1-(2/(VALUE(LEFT(R$1,FIND("-",R$1,1)-1))+1))))))</f>
        <v>0.84289962438209676</v>
      </c>
      <c r="S2065">
        <f t="shared" si="292"/>
        <v>-2.9974798598421559E-2</v>
      </c>
      <c r="T2065">
        <f>IF(ROW($E2065)&lt;=MAX(VALUE(LEFT(Q$1,FIND("-",Q$1,1)-1)),VALUE(LEFT(R$1,FIND("-",R$1,1)-1)))+VALUE(LEFT(T$1,FIND("-",T$1,1)-1))-1,0,IF(ROW($E2065)=MAX(VALUE(LEFT(Q$1,FIND("-",Q$1,1)-1)),VALUE(LEFT(R$1,FIND("-",R$1,1)-1)))+VALUE(LEFT(T$1,FIND("-",T$1,1)-1)),AVERAGE(INDEX($S:$S,ROW(S2065)-VALUE(LEFT(T$1,FIND("-",T$1,1)-1))+1):S2065),($S2065*(2/(VALUE(LEFT(T$1,FIND("-",T$1,1)-1))+1)))+(T2064*(1-(2/(VALUE(LEFT(T$1,FIND("-",T$1,1)-1))+1))))))</f>
        <v>-2.0832779903198369E-2</v>
      </c>
      <c r="V2065">
        <f t="shared" si="293"/>
        <v>3.5000000000000031E-2</v>
      </c>
      <c r="W2065">
        <f>IF(ROW($E2065)&lt;=VALUE(LEFT(W$1,FIND("-",W$1,1)-1))+1,0,IF(ROW($E2064)=VALUE(LEFT(W$1,FIND("-",W$1,1)-1))+1,100-100/(1+ABS((SUMIF(INDEX($V:$V,ROW($V2065)-VALUE(LEFT(W$1,FIND("-",W$1,1)-1))+1):$V2065,"&gt;0",INDEX($V:$V,ROW($V2065)-VALUE(LEFT(W$1,FIND("-",W$1,1)-1))+1):$V2065)/COUNTIF(INDEX($V:$V,ROW($V2065)-VALUE(LEFT(W$1,FIND("-",W$1,1)-1))+1):$V2065,"&gt;0"))/(SUMIF(INDEX($V:$V,ROW($V2065)-VALUE(LEFT(W$1,FIND("-",W$1,1)-1))+1):$V2065,"&lt;0",INDEX($V:$V,ROW($V2065)-VALUE(LEFT(W$1,FIND("-",W$1,1)-1))+1):$V2065)/COUNTIF(INDEX($V:$V,ROW($V2065)-VALUE(LEFT(W$1,FIND("-",W$1,1)-1))+1):$V2065,"&lt;0")))),100-100/(1+ABS((SUMIF(INDEX($V:$V,ROW($V2065)-VALUE(LEFT(W$1,FIND("-",W$1,1)-1))+1):$V2065,"&gt;0",INDEX($V:$V,ROW($V2065)-VALUE(LEFT(W$1,FIND("-",W$1,1)-1))+1):$V2065)/VALUE(LEFT(W$1,FIND("-",W$1,1)-1)))/(SUMIF(INDEX($V:$V,ROW($V2065)-VALUE(LEFT(W$1,FIND("-",W$1,1)-1))+1):$V2065,"&lt;0",INDEX($V:$V,ROW($V2065)-VALUE(LEFT(W$1,FIND("-",W$1,1)-1))+1):$V2065)/VALUE(LEFT(W$1,FIND("-",W$1,1)-1)))))))</f>
        <v>32.075471698113219</v>
      </c>
      <c r="Y2065">
        <f>IF(ROW($E2065)&lt;=VALUE(LEFT(Y$1,FIND("-",Y$1,1)-1)),0,MAX(INDEX(C:C,ROW(C2065)-VALUE(LEFT(Y$1,FIND("-",Y$1,1)-1))+1):C2065))</f>
        <v>0.9</v>
      </c>
      <c r="Z2065">
        <f>IF(ROW($E2065)&lt;=VALUE(LEFT(Z$1,FIND("-",Z$1,1)-1)),0,MIN(INDEX(D:D,ROW(D2065)-VALUE(LEFT(Z$1,FIND("-",Z$1,1)-1))+1):D2065))</f>
        <v>0.67</v>
      </c>
      <c r="AA2065">
        <f t="shared" si="297"/>
        <v>50</v>
      </c>
      <c r="AB2065">
        <f>IF(ROW($AA2065)&lt;=VALUE(LEFT(AA$1,FIND("-",AA$1,1)-1))+VALUE(LEFT(AB$1,FIND("-",AB$1,1)-1)-1),0,AVERAGE(INDEX($AA:$AA,ROW($AA2065)-VALUE(LEFT(AB$1,FIND("-",AB$1,1)-1))+1):$AA2065))</f>
        <v>28.125000000000011</v>
      </c>
      <c r="AC2065">
        <f>IF(ROW($AA2065)&lt;=VALUE(LEFT(AA$1,FIND("-",AA$1,1)-1))+VALUE(LEFT(AB$1,FIND("-",AB$1,1)-1)-1)+VALUE(LEFT(AC$1,FIND("-",AC$1,1)-1)-1),0,AVERAGE(INDEX($AB:$AB,ROW($AB2065)-VALUE(LEFT(AC$1,FIND("-",AC$1,1)-1))+1):$AB2065))</f>
        <v>24.652777777777796</v>
      </c>
      <c r="AE2065">
        <f t="shared" si="294"/>
        <v>84361944</v>
      </c>
      <c r="AG2065" t="str">
        <f t="shared" si="296"/>
        <v/>
      </c>
    </row>
    <row r="2066" spans="1:33" x14ac:dyDescent="0.25">
      <c r="A2066" s="6">
        <v>39476</v>
      </c>
      <c r="B2066">
        <v>0.78</v>
      </c>
      <c r="C2066">
        <v>0.83</v>
      </c>
      <c r="D2066">
        <v>0.78</v>
      </c>
      <c r="E2066">
        <v>0.82499999999999996</v>
      </c>
      <c r="F2066">
        <v>0.48378300000000002</v>
      </c>
      <c r="G2066">
        <v>255900</v>
      </c>
      <c r="I2066" t="str">
        <f t="shared" si="289"/>
        <v/>
      </c>
      <c r="J2066" t="str">
        <f t="shared" si="290"/>
        <v/>
      </c>
      <c r="K2066" t="str">
        <f t="shared" si="291"/>
        <v/>
      </c>
      <c r="M2066" s="11" t="str">
        <f t="shared" si="295"/>
        <v/>
      </c>
      <c r="O2066">
        <f>IF(ROW($E2066)&lt;=VALUE(LEFT(O$1,FIND("-",O$1,1)-1)),0,IF(ROW($E2066)=VALUE(LEFT(O$1,FIND("-",O$1,1)-1))+1,AVERAGE(INDEX($E:$E,ROW($E2066)-VALUE(LEFT(O$1,FIND("-",O$1,1)-1))):$E2066),($E2066*(2/(VALUE(LEFT(O$1,FIND("-",O$1,1)-1))+1)))+(O2065*(1-(2/(VALUE(LEFT(O$1,FIND("-",O$1,1)-1))+1))))))</f>
        <v>0.87592736123007497</v>
      </c>
      <c r="Q2066">
        <f>IF(ROW($E2066)&lt;=VALUE(LEFT(Q$1,FIND("-",Q$1,1)-1)),0,IF(ROW($E2066)=VALUE(LEFT(Q$1,FIND("-",Q$1,1)-1))+1,AVERAGE(INDEX($E:$E,ROW($E2066)-VALUE(LEFT(Q$1,FIND("-",Q$1,1)-1))):$E2066),($E2066*(2/(VALUE(LEFT(Q$1,FIND("-",Q$1,1)-1))+1)))+(Q2065*(1-(2/(VALUE(LEFT(Q$1,FIND("-",Q$1,1)-1))+1))))))</f>
        <v>0.81478254489387902</v>
      </c>
      <c r="R2066">
        <f>IF(ROW($E2066)&lt;=VALUE(LEFT(R$1,FIND("-",R$1,1)-1)),0,IF(ROW($E2066)=VALUE(LEFT(R$1,FIND("-",R$1,1)-1))+1,AVERAGE(INDEX($E:$E,ROW($E2066)-VALUE(LEFT(R$1,FIND("-",R$1,1)-1))):$E2066),($E2066*(2/(VALUE(LEFT(R$1,FIND("-",R$1,1)-1))+1)))+(R2065*(1-(2/(VALUE(LEFT(R$1,FIND("-",R$1,1)-1))+1))))))</f>
        <v>0.84157372627971927</v>
      </c>
      <c r="S2066">
        <f t="shared" si="292"/>
        <v>-2.6791181385840246E-2</v>
      </c>
      <c r="T2066">
        <f>IF(ROW($E2066)&lt;=MAX(VALUE(LEFT(Q$1,FIND("-",Q$1,1)-1)),VALUE(LEFT(R$1,FIND("-",R$1,1)-1)))+VALUE(LEFT(T$1,FIND("-",T$1,1)-1))-1,0,IF(ROW($E2066)=MAX(VALUE(LEFT(Q$1,FIND("-",Q$1,1)-1)),VALUE(LEFT(R$1,FIND("-",R$1,1)-1)))+VALUE(LEFT(T$1,FIND("-",T$1,1)-1)),AVERAGE(INDEX($S:$S,ROW(S2066)-VALUE(LEFT(T$1,FIND("-",T$1,1)-1))+1):S2066),($S2066*(2/(VALUE(LEFT(T$1,FIND("-",T$1,1)-1))+1)))+(T2065*(1-(2/(VALUE(LEFT(T$1,FIND("-",T$1,1)-1))+1))))))</f>
        <v>-2.2024460199726745E-2</v>
      </c>
      <c r="V2066">
        <f t="shared" si="293"/>
        <v>3.9999999999999925E-2</v>
      </c>
      <c r="W2066">
        <f>IF(ROW($E2066)&lt;=VALUE(LEFT(W$1,FIND("-",W$1,1)-1))+1,0,IF(ROW($E2065)=VALUE(LEFT(W$1,FIND("-",W$1,1)-1))+1,100-100/(1+ABS((SUMIF(INDEX($V:$V,ROW($V2066)-VALUE(LEFT(W$1,FIND("-",W$1,1)-1))+1):$V2066,"&gt;0",INDEX($V:$V,ROW($V2066)-VALUE(LEFT(W$1,FIND("-",W$1,1)-1))+1):$V2066)/COUNTIF(INDEX($V:$V,ROW($V2066)-VALUE(LEFT(W$1,FIND("-",W$1,1)-1))+1):$V2066,"&gt;0"))/(SUMIF(INDEX($V:$V,ROW($V2066)-VALUE(LEFT(W$1,FIND("-",W$1,1)-1))+1):$V2066,"&lt;0",INDEX($V:$V,ROW($V2066)-VALUE(LEFT(W$1,FIND("-",W$1,1)-1))+1):$V2066)/COUNTIF(INDEX($V:$V,ROW($V2066)-VALUE(LEFT(W$1,FIND("-",W$1,1)-1))+1):$V2066,"&lt;0")))),100-100/(1+ABS((SUMIF(INDEX($V:$V,ROW($V2066)-VALUE(LEFT(W$1,FIND("-",W$1,1)-1))+1):$V2066,"&gt;0",INDEX($V:$V,ROW($V2066)-VALUE(LEFT(W$1,FIND("-",W$1,1)-1))+1):$V2066)/VALUE(LEFT(W$1,FIND("-",W$1,1)-1)))/(SUMIF(INDEX($V:$V,ROW($V2066)-VALUE(LEFT(W$1,FIND("-",W$1,1)-1))+1):$V2066,"&lt;0",INDEX($V:$V,ROW($V2066)-VALUE(LEFT(W$1,FIND("-",W$1,1)-1))+1):$V2066)/VALUE(LEFT(W$1,FIND("-",W$1,1)-1)))))))</f>
        <v>39.999999999999993</v>
      </c>
      <c r="Y2066">
        <f>IF(ROW($E2066)&lt;=VALUE(LEFT(Y$1,FIND("-",Y$1,1)-1)),0,MAX(INDEX(C:C,ROW(C2066)-VALUE(LEFT(Y$1,FIND("-",Y$1,1)-1))+1):C2066))</f>
        <v>0.9</v>
      </c>
      <c r="Z2066">
        <f>IF(ROW($E2066)&lt;=VALUE(LEFT(Z$1,FIND("-",Z$1,1)-1)),0,MIN(INDEX(D:D,ROW(D2066)-VALUE(LEFT(Z$1,FIND("-",Z$1,1)-1))+1):D2066))</f>
        <v>0.67</v>
      </c>
      <c r="AA2066">
        <f t="shared" si="297"/>
        <v>67.391304347826051</v>
      </c>
      <c r="AB2066">
        <f>IF(ROW($AA2066)&lt;=VALUE(LEFT(AA$1,FIND("-",AA$1,1)-1))+VALUE(LEFT(AB$1,FIND("-",AB$1,1)-1)-1),0,AVERAGE(INDEX($AA:$AA,ROW($AA2066)-VALUE(LEFT(AB$1,FIND("-",AB$1,1)-1))+1):$AA2066))</f>
        <v>41.213768115942024</v>
      </c>
      <c r="AC2066">
        <f>IF(ROW($AA2066)&lt;=VALUE(LEFT(AA$1,FIND("-",AA$1,1)-1))+VALUE(LEFT(AB$1,FIND("-",AB$1,1)-1)-1)+VALUE(LEFT(AC$1,FIND("-",AC$1,1)-1)-1),0,AVERAGE(INDEX($AB:$AB,ROW($AB2066)-VALUE(LEFT(AC$1,FIND("-",AC$1,1)-1))+1):$AB2066))</f>
        <v>29.710144927536238</v>
      </c>
      <c r="AE2066">
        <f t="shared" si="294"/>
        <v>84617844</v>
      </c>
      <c r="AG2066" t="str">
        <f t="shared" si="296"/>
        <v/>
      </c>
    </row>
    <row r="2067" spans="1:33" x14ac:dyDescent="0.25">
      <c r="A2067" s="6">
        <v>39477</v>
      </c>
      <c r="B2067">
        <v>0.82499999999999996</v>
      </c>
      <c r="C2067">
        <v>0.82499999999999996</v>
      </c>
      <c r="D2067">
        <v>0.79500000000000004</v>
      </c>
      <c r="E2067">
        <v>0.8</v>
      </c>
      <c r="F2067">
        <v>0.46912300000000001</v>
      </c>
      <c r="G2067">
        <v>419300</v>
      </c>
      <c r="I2067" t="str">
        <f t="shared" si="289"/>
        <v/>
      </c>
      <c r="J2067" t="str">
        <f t="shared" si="290"/>
        <v/>
      </c>
      <c r="K2067" t="str">
        <f t="shared" si="291"/>
        <v/>
      </c>
      <c r="M2067" s="11" t="str">
        <f t="shared" si="295"/>
        <v/>
      </c>
      <c r="O2067">
        <f>IF(ROW($E2067)&lt;=VALUE(LEFT(O$1,FIND("-",O$1,1)-1)),0,IF(ROW($E2067)=VALUE(LEFT(O$1,FIND("-",O$1,1)-1))+1,AVERAGE(INDEX($E:$E,ROW($E2067)-VALUE(LEFT(O$1,FIND("-",O$1,1)-1))):$E2067),($E2067*(2/(VALUE(LEFT(O$1,FIND("-",O$1,1)-1))+1)))+(O2066*(1-(2/(VALUE(LEFT(O$1,FIND("-",O$1,1)-1))+1))))))</f>
        <v>0.87517186509843248</v>
      </c>
      <c r="Q2067">
        <f>IF(ROW($E2067)&lt;=VALUE(LEFT(Q$1,FIND("-",Q$1,1)-1)),0,IF(ROW($E2067)=VALUE(LEFT(Q$1,FIND("-",Q$1,1)-1))+1,AVERAGE(INDEX($E:$E,ROW($E2067)-VALUE(LEFT(Q$1,FIND("-",Q$1,1)-1))):$E2067),($E2067*(2/(VALUE(LEFT(Q$1,FIND("-",Q$1,1)-1))+1)))+(Q2066*(1-(2/(VALUE(LEFT(Q$1,FIND("-",Q$1,1)-1))+1))))))</f>
        <v>0.81250830721789769</v>
      </c>
      <c r="R2067">
        <f>IF(ROW($E2067)&lt;=VALUE(LEFT(R$1,FIND("-",R$1,1)-1)),0,IF(ROW($E2067)=VALUE(LEFT(R$1,FIND("-",R$1,1)-1))+1,AVERAGE(INDEX($E:$E,ROW($E2067)-VALUE(LEFT(R$1,FIND("-",R$1,1)-1))):$E2067),($E2067*(2/(VALUE(LEFT(R$1,FIND("-",R$1,1)-1))+1)))+(R2066*(1-(2/(VALUE(LEFT(R$1,FIND("-",R$1,1)-1))+1))))))</f>
        <v>0.8384941909997401</v>
      </c>
      <c r="S2067">
        <f t="shared" si="292"/>
        <v>-2.5985883781842412E-2</v>
      </c>
      <c r="T2067">
        <f>IF(ROW($E2067)&lt;=MAX(VALUE(LEFT(Q$1,FIND("-",Q$1,1)-1)),VALUE(LEFT(R$1,FIND("-",R$1,1)-1)))+VALUE(LEFT(T$1,FIND("-",T$1,1)-1))-1,0,IF(ROW($E2067)=MAX(VALUE(LEFT(Q$1,FIND("-",Q$1,1)-1)),VALUE(LEFT(R$1,FIND("-",R$1,1)-1)))+VALUE(LEFT(T$1,FIND("-",T$1,1)-1)),AVERAGE(INDEX($S:$S,ROW(S2067)-VALUE(LEFT(T$1,FIND("-",T$1,1)-1))+1):S2067),($S2067*(2/(VALUE(LEFT(T$1,FIND("-",T$1,1)-1))+1)))+(T2066*(1-(2/(VALUE(LEFT(T$1,FIND("-",T$1,1)-1))+1))))))</f>
        <v>-2.2816744916149878E-2</v>
      </c>
      <c r="V2067">
        <f t="shared" si="293"/>
        <v>-2.4999999999999911E-2</v>
      </c>
      <c r="W2067">
        <f>IF(ROW($E2067)&lt;=VALUE(LEFT(W$1,FIND("-",W$1,1)-1))+1,0,IF(ROW($E2066)=VALUE(LEFT(W$1,FIND("-",W$1,1)-1))+1,100-100/(1+ABS((SUMIF(INDEX($V:$V,ROW($V2067)-VALUE(LEFT(W$1,FIND("-",W$1,1)-1))+1):$V2067,"&gt;0",INDEX($V:$V,ROW($V2067)-VALUE(LEFT(W$1,FIND("-",W$1,1)-1))+1):$V2067)/COUNTIF(INDEX($V:$V,ROW($V2067)-VALUE(LEFT(W$1,FIND("-",W$1,1)-1))+1):$V2067,"&gt;0"))/(SUMIF(INDEX($V:$V,ROW($V2067)-VALUE(LEFT(W$1,FIND("-",W$1,1)-1))+1):$V2067,"&lt;0",INDEX($V:$V,ROW($V2067)-VALUE(LEFT(W$1,FIND("-",W$1,1)-1))+1):$V2067)/COUNTIF(INDEX($V:$V,ROW($V2067)-VALUE(LEFT(W$1,FIND("-",W$1,1)-1))+1):$V2067,"&lt;0")))),100-100/(1+ABS((SUMIF(INDEX($V:$V,ROW($V2067)-VALUE(LEFT(W$1,FIND("-",W$1,1)-1))+1):$V2067,"&gt;0",INDEX($V:$V,ROW($V2067)-VALUE(LEFT(W$1,FIND("-",W$1,1)-1))+1):$V2067)/VALUE(LEFT(W$1,FIND("-",W$1,1)-1)))/(SUMIF(INDEX($V:$V,ROW($V2067)-VALUE(LEFT(W$1,FIND("-",W$1,1)-1))+1):$V2067,"&lt;0",INDEX($V:$V,ROW($V2067)-VALUE(LEFT(W$1,FIND("-",W$1,1)-1))+1):$V2067)/VALUE(LEFT(W$1,FIND("-",W$1,1)-1)))))))</f>
        <v>35.9375</v>
      </c>
      <c r="Y2067">
        <f>IF(ROW($E2067)&lt;=VALUE(LEFT(Y$1,FIND("-",Y$1,1)-1)),0,MAX(INDEX(C:C,ROW(C2067)-VALUE(LEFT(Y$1,FIND("-",Y$1,1)-1))+1):C2067))</f>
        <v>0.9</v>
      </c>
      <c r="Z2067">
        <f>IF(ROW($E2067)&lt;=VALUE(LEFT(Z$1,FIND("-",Z$1,1)-1)),0,MIN(INDEX(D:D,ROW(D2067)-VALUE(LEFT(Z$1,FIND("-",Z$1,1)-1))+1):D2067))</f>
        <v>0.67</v>
      </c>
      <c r="AA2067">
        <f t="shared" si="297"/>
        <v>56.521739130434788</v>
      </c>
      <c r="AB2067">
        <f>IF(ROW($AA2067)&lt;=VALUE(LEFT(AA$1,FIND("-",AA$1,1)-1))+VALUE(LEFT(AB$1,FIND("-",AB$1,1)-1)-1),0,AVERAGE(INDEX($AA:$AA,ROW($AA2067)-VALUE(LEFT(AB$1,FIND("-",AB$1,1)-1))+1):$AA2067))</f>
        <v>57.971014492753618</v>
      </c>
      <c r="AC2067">
        <f>IF(ROW($AA2067)&lt;=VALUE(LEFT(AA$1,FIND("-",AA$1,1)-1))+VALUE(LEFT(AB$1,FIND("-",AB$1,1)-1)-1)+VALUE(LEFT(AC$1,FIND("-",AC$1,1)-1)-1),0,AVERAGE(INDEX($AB:$AB,ROW($AB2067)-VALUE(LEFT(AC$1,FIND("-",AC$1,1)-1))+1):$AB2067))</f>
        <v>42.436594202898554</v>
      </c>
      <c r="AE2067">
        <f t="shared" si="294"/>
        <v>84198544</v>
      </c>
      <c r="AG2067" t="str">
        <f t="shared" si="296"/>
        <v/>
      </c>
    </row>
    <row r="2068" spans="1:33" x14ac:dyDescent="0.25">
      <c r="A2068" s="6">
        <v>39478</v>
      </c>
      <c r="B2068">
        <v>0.8</v>
      </c>
      <c r="C2068">
        <v>0.80500000000000005</v>
      </c>
      <c r="D2068">
        <v>0.8</v>
      </c>
      <c r="E2068">
        <v>0.80500000000000005</v>
      </c>
      <c r="F2068">
        <v>0.472055</v>
      </c>
      <c r="G2068">
        <v>210500</v>
      </c>
      <c r="I2068" t="str">
        <f t="shared" si="289"/>
        <v/>
      </c>
      <c r="J2068" t="str">
        <f t="shared" si="290"/>
        <v/>
      </c>
      <c r="K2068" t="str">
        <f t="shared" si="291"/>
        <v/>
      </c>
      <c r="M2068" s="11" t="str">
        <f t="shared" si="295"/>
        <v/>
      </c>
      <c r="O2068">
        <f>IF(ROW($E2068)&lt;=VALUE(LEFT(O$1,FIND("-",O$1,1)-1)),0,IF(ROW($E2068)=VALUE(LEFT(O$1,FIND("-",O$1,1)-1))+1,AVERAGE(INDEX($E:$E,ROW($E2068)-VALUE(LEFT(O$1,FIND("-",O$1,1)-1))):$E2068),($E2068*(2/(VALUE(LEFT(O$1,FIND("-",O$1,1)-1))+1)))+(O2067*(1-(2/(VALUE(LEFT(O$1,FIND("-",O$1,1)-1))+1))))))</f>
        <v>0.87447363758501528</v>
      </c>
      <c r="Q2068">
        <f>IF(ROW($E2068)&lt;=VALUE(LEFT(Q$1,FIND("-",Q$1,1)-1)),0,IF(ROW($E2068)=VALUE(LEFT(Q$1,FIND("-",Q$1,1)-1))+1,AVERAGE(INDEX($E:$E,ROW($E2068)-VALUE(LEFT(Q$1,FIND("-",Q$1,1)-1))):$E2068),($E2068*(2/(VALUE(LEFT(Q$1,FIND("-",Q$1,1)-1))+1)))+(Q2067*(1-(2/(VALUE(LEFT(Q$1,FIND("-",Q$1,1)-1))+1))))))</f>
        <v>0.81135318303052884</v>
      </c>
      <c r="R2068">
        <f>IF(ROW($E2068)&lt;=VALUE(LEFT(R$1,FIND("-",R$1,1)-1)),0,IF(ROW($E2068)=VALUE(LEFT(R$1,FIND("-",R$1,1)-1))+1,AVERAGE(INDEX($E:$E,ROW($E2068)-VALUE(LEFT(R$1,FIND("-",R$1,1)-1))):$E2068),($E2068*(2/(VALUE(LEFT(R$1,FIND("-",R$1,1)-1))+1)))+(R2067*(1-(2/(VALUE(LEFT(R$1,FIND("-",R$1,1)-1))+1))))))</f>
        <v>0.83601313981457415</v>
      </c>
      <c r="S2068">
        <f t="shared" si="292"/>
        <v>-2.4659956784045312E-2</v>
      </c>
      <c r="T2068">
        <f>IF(ROW($E2068)&lt;=MAX(VALUE(LEFT(Q$1,FIND("-",Q$1,1)-1)),VALUE(LEFT(R$1,FIND("-",R$1,1)-1)))+VALUE(LEFT(T$1,FIND("-",T$1,1)-1))-1,0,IF(ROW($E2068)=MAX(VALUE(LEFT(Q$1,FIND("-",Q$1,1)-1)),VALUE(LEFT(R$1,FIND("-",R$1,1)-1)))+VALUE(LEFT(T$1,FIND("-",T$1,1)-1)),AVERAGE(INDEX($S:$S,ROW(S2068)-VALUE(LEFT(T$1,FIND("-",T$1,1)-1))+1):S2068),($S2068*(2/(VALUE(LEFT(T$1,FIND("-",T$1,1)-1))+1)))+(T2067*(1-(2/(VALUE(LEFT(T$1,FIND("-",T$1,1)-1))+1))))))</f>
        <v>-2.3185387289728965E-2</v>
      </c>
      <c r="V2068">
        <f t="shared" si="293"/>
        <v>5.0000000000000044E-3</v>
      </c>
      <c r="W2068">
        <f>IF(ROW($E2068)&lt;=VALUE(LEFT(W$1,FIND("-",W$1,1)-1))+1,0,IF(ROW($E2067)=VALUE(LEFT(W$1,FIND("-",W$1,1)-1))+1,100-100/(1+ABS((SUMIF(INDEX($V:$V,ROW($V2068)-VALUE(LEFT(W$1,FIND("-",W$1,1)-1))+1):$V2068,"&gt;0",INDEX($V:$V,ROW($V2068)-VALUE(LEFT(W$1,FIND("-",W$1,1)-1))+1):$V2068)/COUNTIF(INDEX($V:$V,ROW($V2068)-VALUE(LEFT(W$1,FIND("-",W$1,1)-1))+1):$V2068,"&gt;0"))/(SUMIF(INDEX($V:$V,ROW($V2068)-VALUE(LEFT(W$1,FIND("-",W$1,1)-1))+1):$V2068,"&lt;0",INDEX($V:$V,ROW($V2068)-VALUE(LEFT(W$1,FIND("-",W$1,1)-1))+1):$V2068)/COUNTIF(INDEX($V:$V,ROW($V2068)-VALUE(LEFT(W$1,FIND("-",W$1,1)-1))+1):$V2068,"&lt;0")))),100-100/(1+ABS((SUMIF(INDEX($V:$V,ROW($V2068)-VALUE(LEFT(W$1,FIND("-",W$1,1)-1))+1):$V2068,"&gt;0",INDEX($V:$V,ROW($V2068)-VALUE(LEFT(W$1,FIND("-",W$1,1)-1))+1):$V2068)/VALUE(LEFT(W$1,FIND("-",W$1,1)-1)))/(SUMIF(INDEX($V:$V,ROW($V2068)-VALUE(LEFT(W$1,FIND("-",W$1,1)-1))+1):$V2068,"&lt;0",INDEX($V:$V,ROW($V2068)-VALUE(LEFT(W$1,FIND("-",W$1,1)-1))+1):$V2068)/VALUE(LEFT(W$1,FIND("-",W$1,1)-1)))))))</f>
        <v>37.5</v>
      </c>
      <c r="Y2068">
        <f>IF(ROW($E2068)&lt;=VALUE(LEFT(Y$1,FIND("-",Y$1,1)-1)),0,MAX(INDEX(C:C,ROW(C2068)-VALUE(LEFT(Y$1,FIND("-",Y$1,1)-1))+1):C2068))</f>
        <v>0.88</v>
      </c>
      <c r="Z2068">
        <f>IF(ROW($E2068)&lt;=VALUE(LEFT(Z$1,FIND("-",Z$1,1)-1)),0,MIN(INDEX(D:D,ROW(D2068)-VALUE(LEFT(Z$1,FIND("-",Z$1,1)-1))+1):D2068))</f>
        <v>0.67</v>
      </c>
      <c r="AA2068">
        <f t="shared" si="297"/>
        <v>64.285714285714306</v>
      </c>
      <c r="AB2068">
        <f>IF(ROW($AA2068)&lt;=VALUE(LEFT(AA$1,FIND("-",AA$1,1)-1))+VALUE(LEFT(AB$1,FIND("-",AB$1,1)-1)-1),0,AVERAGE(INDEX($AA:$AA,ROW($AA2068)-VALUE(LEFT(AB$1,FIND("-",AB$1,1)-1))+1):$AA2068))</f>
        <v>62.732919254658384</v>
      </c>
      <c r="AC2068">
        <f>IF(ROW($AA2068)&lt;=VALUE(LEFT(AA$1,FIND("-",AA$1,1)-1))+VALUE(LEFT(AB$1,FIND("-",AB$1,1)-1)-1)+VALUE(LEFT(AC$1,FIND("-",AC$1,1)-1)-1),0,AVERAGE(INDEX($AB:$AB,ROW($AB2068)-VALUE(LEFT(AC$1,FIND("-",AC$1,1)-1))+1):$AB2068))</f>
        <v>53.97256728778467</v>
      </c>
      <c r="AE2068">
        <f t="shared" si="294"/>
        <v>84409044</v>
      </c>
      <c r="AG2068" t="str">
        <f t="shared" si="296"/>
        <v/>
      </c>
    </row>
    <row r="2069" spans="1:33" x14ac:dyDescent="0.25">
      <c r="A2069" s="6">
        <v>39482</v>
      </c>
      <c r="B2069">
        <v>0.8</v>
      </c>
      <c r="C2069">
        <v>0.81</v>
      </c>
      <c r="D2069">
        <v>0.8</v>
      </c>
      <c r="E2069">
        <v>0.81</v>
      </c>
      <c r="F2069">
        <v>0.47498699999999999</v>
      </c>
      <c r="G2069">
        <v>50200</v>
      </c>
      <c r="I2069" t="str">
        <f t="shared" si="289"/>
        <v>Bullish</v>
      </c>
      <c r="J2069" t="str">
        <f t="shared" si="290"/>
        <v/>
      </c>
      <c r="K2069" t="str">
        <f t="shared" si="291"/>
        <v/>
      </c>
      <c r="M2069" s="11" t="str">
        <f t="shared" si="295"/>
        <v/>
      </c>
      <c r="O2069">
        <f>IF(ROW($E2069)&lt;=VALUE(LEFT(O$1,FIND("-",O$1,1)-1)),0,IF(ROW($E2069)=VALUE(LEFT(O$1,FIND("-",O$1,1)-1))+1,AVERAGE(INDEX($E:$E,ROW($E2069)-VALUE(LEFT(O$1,FIND("-",O$1,1)-1))):$E2069),($E2069*(2/(VALUE(LEFT(O$1,FIND("-",O$1,1)-1))+1)))+(O2068*(1-(2/(VALUE(LEFT(O$1,FIND("-",O$1,1)-1))+1))))))</f>
        <v>0.87383210885282614</v>
      </c>
      <c r="Q2069">
        <f>IF(ROW($E2069)&lt;=VALUE(LEFT(Q$1,FIND("-",Q$1,1)-1)),0,IF(ROW($E2069)=VALUE(LEFT(Q$1,FIND("-",Q$1,1)-1))+1,AVERAGE(INDEX($E:$E,ROW($E2069)-VALUE(LEFT(Q$1,FIND("-",Q$1,1)-1))):$E2069),($E2069*(2/(VALUE(LEFT(Q$1,FIND("-",Q$1,1)-1))+1)))+(Q2068*(1-(2/(VALUE(LEFT(Q$1,FIND("-",Q$1,1)-1))+1))))))</f>
        <v>0.81114500102583209</v>
      </c>
      <c r="R2069">
        <f>IF(ROW($E2069)&lt;=VALUE(LEFT(R$1,FIND("-",R$1,1)-1)),0,IF(ROW($E2069)=VALUE(LEFT(R$1,FIND("-",R$1,1)-1))+1,AVERAGE(INDEX($E:$E,ROW($E2069)-VALUE(LEFT(R$1,FIND("-",R$1,1)-1))):$E2069),($E2069*(2/(VALUE(LEFT(R$1,FIND("-",R$1,1)-1))+1)))+(R2068*(1-(2/(VALUE(LEFT(R$1,FIND("-",R$1,1)-1))+1))))))</f>
        <v>0.83408624056905012</v>
      </c>
      <c r="S2069">
        <f t="shared" si="292"/>
        <v>-2.2941239543218028E-2</v>
      </c>
      <c r="T2069">
        <f>IF(ROW($E2069)&lt;=MAX(VALUE(LEFT(Q$1,FIND("-",Q$1,1)-1)),VALUE(LEFT(R$1,FIND("-",R$1,1)-1)))+VALUE(LEFT(T$1,FIND("-",T$1,1)-1))-1,0,IF(ROW($E2069)=MAX(VALUE(LEFT(Q$1,FIND("-",Q$1,1)-1)),VALUE(LEFT(R$1,FIND("-",R$1,1)-1)))+VALUE(LEFT(T$1,FIND("-",T$1,1)-1)),AVERAGE(INDEX($S:$S,ROW(S2069)-VALUE(LEFT(T$1,FIND("-",T$1,1)-1))+1):S2069),($S2069*(2/(VALUE(LEFT(T$1,FIND("-",T$1,1)-1))+1)))+(T2068*(1-(2/(VALUE(LEFT(T$1,FIND("-",T$1,1)-1))+1))))))</f>
        <v>-2.3136557740426777E-2</v>
      </c>
      <c r="V2069">
        <f t="shared" si="293"/>
        <v>5.0000000000000044E-3</v>
      </c>
      <c r="W2069">
        <f>IF(ROW($E2069)&lt;=VALUE(LEFT(W$1,FIND("-",W$1,1)-1))+1,0,IF(ROW($E2068)=VALUE(LEFT(W$1,FIND("-",W$1,1)-1))+1,100-100/(1+ABS((SUMIF(INDEX($V:$V,ROW($V2069)-VALUE(LEFT(W$1,FIND("-",W$1,1)-1))+1):$V2069,"&gt;0",INDEX($V:$V,ROW($V2069)-VALUE(LEFT(W$1,FIND("-",W$1,1)-1))+1):$V2069)/COUNTIF(INDEX($V:$V,ROW($V2069)-VALUE(LEFT(W$1,FIND("-",W$1,1)-1))+1):$V2069,"&gt;0"))/(SUMIF(INDEX($V:$V,ROW($V2069)-VALUE(LEFT(W$1,FIND("-",W$1,1)-1))+1):$V2069,"&lt;0",INDEX($V:$V,ROW($V2069)-VALUE(LEFT(W$1,FIND("-",W$1,1)-1))+1):$V2069)/COUNTIF(INDEX($V:$V,ROW($V2069)-VALUE(LEFT(W$1,FIND("-",W$1,1)-1))+1):$V2069,"&lt;0")))),100-100/(1+ABS((SUMIF(INDEX($V:$V,ROW($V2069)-VALUE(LEFT(W$1,FIND("-",W$1,1)-1))+1):$V2069,"&gt;0",INDEX($V:$V,ROW($V2069)-VALUE(LEFT(W$1,FIND("-",W$1,1)-1))+1):$V2069)/VALUE(LEFT(W$1,FIND("-",W$1,1)-1)))/(SUMIF(INDEX($V:$V,ROW($V2069)-VALUE(LEFT(W$1,FIND("-",W$1,1)-1))+1):$V2069,"&lt;0",INDEX($V:$V,ROW($V2069)-VALUE(LEFT(W$1,FIND("-",W$1,1)-1))+1):$V2069)/VALUE(LEFT(W$1,FIND("-",W$1,1)-1)))))))</f>
        <v>40.983606557377058</v>
      </c>
      <c r="Y2069">
        <f>IF(ROW($E2069)&lt;=VALUE(LEFT(Y$1,FIND("-",Y$1,1)-1)),0,MAX(INDEX(C:C,ROW(C2069)-VALUE(LEFT(Y$1,FIND("-",Y$1,1)-1))+1):C2069))</f>
        <v>0.86499999999999999</v>
      </c>
      <c r="Z2069">
        <f>IF(ROW($E2069)&lt;=VALUE(LEFT(Z$1,FIND("-",Z$1,1)-1)),0,MIN(INDEX(D:D,ROW(D2069)-VALUE(LEFT(Z$1,FIND("-",Z$1,1)-1))+1):D2069))</f>
        <v>0.67</v>
      </c>
      <c r="AA2069">
        <f t="shared" si="297"/>
        <v>71.794871794871824</v>
      </c>
      <c r="AB2069">
        <f>IF(ROW($AA2069)&lt;=VALUE(LEFT(AA$1,FIND("-",AA$1,1)-1))+VALUE(LEFT(AB$1,FIND("-",AB$1,1)-1)-1),0,AVERAGE(INDEX($AA:$AA,ROW($AA2069)-VALUE(LEFT(AB$1,FIND("-",AB$1,1)-1))+1):$AA2069))</f>
        <v>64.200775070340299</v>
      </c>
      <c r="AC2069">
        <f>IF(ROW($AA2069)&lt;=VALUE(LEFT(AA$1,FIND("-",AA$1,1)-1))+VALUE(LEFT(AB$1,FIND("-",AB$1,1)-1)-1)+VALUE(LEFT(AC$1,FIND("-",AC$1,1)-1)-1),0,AVERAGE(INDEX($AB:$AB,ROW($AB2069)-VALUE(LEFT(AC$1,FIND("-",AC$1,1)-1))+1):$AB2069))</f>
        <v>61.634902939250765</v>
      </c>
      <c r="AE2069">
        <f t="shared" si="294"/>
        <v>84459244</v>
      </c>
      <c r="AG2069" t="str">
        <f t="shared" si="296"/>
        <v/>
      </c>
    </row>
    <row r="2070" spans="1:33" x14ac:dyDescent="0.25">
      <c r="A2070" s="6">
        <v>39483</v>
      </c>
      <c r="B2070">
        <v>0.8</v>
      </c>
      <c r="C2070">
        <v>0.81</v>
      </c>
      <c r="D2070">
        <v>0.8</v>
      </c>
      <c r="E2070">
        <v>0.81</v>
      </c>
      <c r="F2070">
        <v>0.47498699999999999</v>
      </c>
      <c r="G2070">
        <v>252200</v>
      </c>
      <c r="I2070" t="str">
        <f t="shared" si="289"/>
        <v/>
      </c>
      <c r="J2070" t="str">
        <f t="shared" si="290"/>
        <v/>
      </c>
      <c r="K2070" t="str">
        <f t="shared" si="291"/>
        <v/>
      </c>
      <c r="M2070" s="11" t="str">
        <f t="shared" si="295"/>
        <v/>
      </c>
      <c r="O2070">
        <f>IF(ROW($E2070)&lt;=VALUE(LEFT(O$1,FIND("-",O$1,1)-1)),0,IF(ROW($E2070)=VALUE(LEFT(O$1,FIND("-",O$1,1)-1))+1,AVERAGE(INDEX($E:$E,ROW($E2070)-VALUE(LEFT(O$1,FIND("-",O$1,1)-1))):$E2070),($E2070*(2/(VALUE(LEFT(O$1,FIND("-",O$1,1)-1))+1)))+(O2069*(1-(2/(VALUE(LEFT(O$1,FIND("-",O$1,1)-1))+1))))))</f>
        <v>0.87319696349110654</v>
      </c>
      <c r="Q2070">
        <f>IF(ROW($E2070)&lt;=VALUE(LEFT(Q$1,FIND("-",Q$1,1)-1)),0,IF(ROW($E2070)=VALUE(LEFT(Q$1,FIND("-",Q$1,1)-1))+1,AVERAGE(INDEX($E:$E,ROW($E2070)-VALUE(LEFT(Q$1,FIND("-",Q$1,1)-1))):$E2070),($E2070*(2/(VALUE(LEFT(Q$1,FIND("-",Q$1,1)-1))+1)))+(Q2069*(1-(2/(VALUE(LEFT(Q$1,FIND("-",Q$1,1)-1))+1))))))</f>
        <v>0.8109688470218579</v>
      </c>
      <c r="R2070">
        <f>IF(ROW($E2070)&lt;=VALUE(LEFT(R$1,FIND("-",R$1,1)-1)),0,IF(ROW($E2070)=VALUE(LEFT(R$1,FIND("-",R$1,1)-1))+1,AVERAGE(INDEX($E:$E,ROW($E2070)-VALUE(LEFT(R$1,FIND("-",R$1,1)-1))):$E2070),($E2070*(2/(VALUE(LEFT(R$1,FIND("-",R$1,1)-1))+1)))+(R2069*(1-(2/(VALUE(LEFT(R$1,FIND("-",R$1,1)-1))+1))))))</f>
        <v>0.83230207460097239</v>
      </c>
      <c r="S2070">
        <f t="shared" si="292"/>
        <v>-2.1333227579114489E-2</v>
      </c>
      <c r="T2070">
        <f>IF(ROW($E2070)&lt;=MAX(VALUE(LEFT(Q$1,FIND("-",Q$1,1)-1)),VALUE(LEFT(R$1,FIND("-",R$1,1)-1)))+VALUE(LEFT(T$1,FIND("-",T$1,1)-1))-1,0,IF(ROW($E2070)=MAX(VALUE(LEFT(Q$1,FIND("-",Q$1,1)-1)),VALUE(LEFT(R$1,FIND("-",R$1,1)-1)))+VALUE(LEFT(T$1,FIND("-",T$1,1)-1)),AVERAGE(INDEX($S:$S,ROW(S2070)-VALUE(LEFT(T$1,FIND("-",T$1,1)-1))+1):S2070),($S2070*(2/(VALUE(LEFT(T$1,FIND("-",T$1,1)-1))+1)))+(T2069*(1-(2/(VALUE(LEFT(T$1,FIND("-",T$1,1)-1))+1))))))</f>
        <v>-2.2775891708164322E-2</v>
      </c>
      <c r="V2070">
        <f t="shared" si="293"/>
        <v>0</v>
      </c>
      <c r="W2070">
        <f>IF(ROW($E2070)&lt;=VALUE(LEFT(W$1,FIND("-",W$1,1)-1))+1,0,IF(ROW($E2069)=VALUE(LEFT(W$1,FIND("-",W$1,1)-1))+1,100-100/(1+ABS((SUMIF(INDEX($V:$V,ROW($V2070)-VALUE(LEFT(W$1,FIND("-",W$1,1)-1))+1):$V2070,"&gt;0",INDEX($V:$V,ROW($V2070)-VALUE(LEFT(W$1,FIND("-",W$1,1)-1))+1):$V2070)/COUNTIF(INDEX($V:$V,ROW($V2070)-VALUE(LEFT(W$1,FIND("-",W$1,1)-1))+1):$V2070,"&gt;0"))/(SUMIF(INDEX($V:$V,ROW($V2070)-VALUE(LEFT(W$1,FIND("-",W$1,1)-1))+1):$V2070,"&lt;0",INDEX($V:$V,ROW($V2070)-VALUE(LEFT(W$1,FIND("-",W$1,1)-1))+1):$V2070)/COUNTIF(INDEX($V:$V,ROW($V2070)-VALUE(LEFT(W$1,FIND("-",W$1,1)-1))+1):$V2070,"&lt;0")))),100-100/(1+ABS((SUMIF(INDEX($V:$V,ROW($V2070)-VALUE(LEFT(W$1,FIND("-",W$1,1)-1))+1):$V2070,"&gt;0",INDEX($V:$V,ROW($V2070)-VALUE(LEFT(W$1,FIND("-",W$1,1)-1))+1):$V2070)/VALUE(LEFT(W$1,FIND("-",W$1,1)-1)))/(SUMIF(INDEX($V:$V,ROW($V2070)-VALUE(LEFT(W$1,FIND("-",W$1,1)-1))+1):$V2070,"&lt;0",INDEX($V:$V,ROW($V2070)-VALUE(LEFT(W$1,FIND("-",W$1,1)-1))+1):$V2070)/VALUE(LEFT(W$1,FIND("-",W$1,1)-1)))))))</f>
        <v>42.372881355932215</v>
      </c>
      <c r="Y2070">
        <f>IF(ROW($E2070)&lt;=VALUE(LEFT(Y$1,FIND("-",Y$1,1)-1)),0,MAX(INDEX(C:C,ROW(C2070)-VALUE(LEFT(Y$1,FIND("-",Y$1,1)-1))+1):C2070))</f>
        <v>0.86</v>
      </c>
      <c r="Z2070">
        <f>IF(ROW($E2070)&lt;=VALUE(LEFT(Z$1,FIND("-",Z$1,1)-1)),0,MIN(INDEX(D:D,ROW(D2070)-VALUE(LEFT(Z$1,FIND("-",Z$1,1)-1))+1):D2070))</f>
        <v>0.67</v>
      </c>
      <c r="AA2070">
        <f t="shared" si="297"/>
        <v>73.684210526315823</v>
      </c>
      <c r="AB2070">
        <f>IF(ROW($AA2070)&lt;=VALUE(LEFT(AA$1,FIND("-",AA$1,1)-1))+VALUE(LEFT(AB$1,FIND("-",AB$1,1)-1)-1),0,AVERAGE(INDEX($AA:$AA,ROW($AA2070)-VALUE(LEFT(AB$1,FIND("-",AB$1,1)-1))+1):$AA2070))</f>
        <v>69.921598868967308</v>
      </c>
      <c r="AC2070">
        <f>IF(ROW($AA2070)&lt;=VALUE(LEFT(AA$1,FIND("-",AA$1,1)-1))+VALUE(LEFT(AB$1,FIND("-",AB$1,1)-1)-1)+VALUE(LEFT(AC$1,FIND("-",AC$1,1)-1)-1),0,AVERAGE(INDEX($AB:$AB,ROW($AB2070)-VALUE(LEFT(AC$1,FIND("-",AC$1,1)-1))+1):$AB2070))</f>
        <v>65.618431064655326</v>
      </c>
      <c r="AE2070">
        <f t="shared" si="294"/>
        <v>84459244</v>
      </c>
      <c r="AG2070" t="str">
        <f t="shared" si="296"/>
        <v/>
      </c>
    </row>
    <row r="2071" spans="1:33" x14ac:dyDescent="0.25">
      <c r="A2071" s="6">
        <v>39484</v>
      </c>
      <c r="B2071">
        <v>0.79500000000000004</v>
      </c>
      <c r="C2071">
        <v>0.80500000000000005</v>
      </c>
      <c r="D2071">
        <v>0.79500000000000004</v>
      </c>
      <c r="E2071">
        <v>0.8</v>
      </c>
      <c r="F2071">
        <v>0.46912300000000001</v>
      </c>
      <c r="G2071">
        <v>51300</v>
      </c>
      <c r="I2071" t="str">
        <f t="shared" si="289"/>
        <v/>
      </c>
      <c r="J2071" t="str">
        <f t="shared" si="290"/>
        <v/>
      </c>
      <c r="K2071" t="str">
        <f t="shared" si="291"/>
        <v/>
      </c>
      <c r="M2071" s="11" t="str">
        <f t="shared" si="295"/>
        <v/>
      </c>
      <c r="O2071">
        <f>IF(ROW($E2071)&lt;=VALUE(LEFT(O$1,FIND("-",O$1,1)-1)),0,IF(ROW($E2071)=VALUE(LEFT(O$1,FIND("-",O$1,1)-1))+1,AVERAGE(INDEX($E:$E,ROW($E2071)-VALUE(LEFT(O$1,FIND("-",O$1,1)-1))):$E2071),($E2071*(2/(VALUE(LEFT(O$1,FIND("-",O$1,1)-1))+1)))+(O2070*(1-(2/(VALUE(LEFT(O$1,FIND("-",O$1,1)-1))+1))))))</f>
        <v>0.87246863549617015</v>
      </c>
      <c r="Q2071">
        <f>IF(ROW($E2071)&lt;=VALUE(LEFT(Q$1,FIND("-",Q$1,1)-1)),0,IF(ROW($E2071)=VALUE(LEFT(Q$1,FIND("-",Q$1,1)-1))+1,AVERAGE(INDEX($E:$E,ROW($E2071)-VALUE(LEFT(Q$1,FIND("-",Q$1,1)-1))):$E2071),($E2071*(2/(VALUE(LEFT(Q$1,FIND("-",Q$1,1)-1))+1)))+(Q2070*(1-(2/(VALUE(LEFT(Q$1,FIND("-",Q$1,1)-1))+1))))))</f>
        <v>0.80928133209541819</v>
      </c>
      <c r="R2071">
        <f>IF(ROW($E2071)&lt;=VALUE(LEFT(R$1,FIND("-",R$1,1)-1)),0,IF(ROW($E2071)=VALUE(LEFT(R$1,FIND("-",R$1,1)-1))+1,AVERAGE(INDEX($E:$E,ROW($E2071)-VALUE(LEFT(R$1,FIND("-",R$1,1)-1))):$E2071),($E2071*(2/(VALUE(LEFT(R$1,FIND("-",R$1,1)-1))+1)))+(R2070*(1-(2/(VALUE(LEFT(R$1,FIND("-",R$1,1)-1))+1))))))</f>
        <v>0.8299093283342337</v>
      </c>
      <c r="S2071">
        <f t="shared" si="292"/>
        <v>-2.0627996238815505E-2</v>
      </c>
      <c r="T2071">
        <f>IF(ROW($E2071)&lt;=MAX(VALUE(LEFT(Q$1,FIND("-",Q$1,1)-1)),VALUE(LEFT(R$1,FIND("-",R$1,1)-1)))+VALUE(LEFT(T$1,FIND("-",T$1,1)-1))-1,0,IF(ROW($E2071)=MAX(VALUE(LEFT(Q$1,FIND("-",Q$1,1)-1)),VALUE(LEFT(R$1,FIND("-",R$1,1)-1)))+VALUE(LEFT(T$1,FIND("-",T$1,1)-1)),AVERAGE(INDEX($S:$S,ROW(S2071)-VALUE(LEFT(T$1,FIND("-",T$1,1)-1))+1):S2071),($S2071*(2/(VALUE(LEFT(T$1,FIND("-",T$1,1)-1))+1)))+(T2070*(1-(2/(VALUE(LEFT(T$1,FIND("-",T$1,1)-1))+1))))))</f>
        <v>-2.234631261429456E-2</v>
      </c>
      <c r="V2071">
        <f t="shared" si="293"/>
        <v>-1.0000000000000009E-2</v>
      </c>
      <c r="W2071">
        <f>IF(ROW($E2071)&lt;=VALUE(LEFT(W$1,FIND("-",W$1,1)-1))+1,0,IF(ROW($E2070)=VALUE(LEFT(W$1,FIND("-",W$1,1)-1))+1,100-100/(1+ABS((SUMIF(INDEX($V:$V,ROW($V2071)-VALUE(LEFT(W$1,FIND("-",W$1,1)-1))+1):$V2071,"&gt;0",INDEX($V:$V,ROW($V2071)-VALUE(LEFT(W$1,FIND("-",W$1,1)-1))+1):$V2071)/COUNTIF(INDEX($V:$V,ROW($V2071)-VALUE(LEFT(W$1,FIND("-",W$1,1)-1))+1):$V2071,"&gt;0"))/(SUMIF(INDEX($V:$V,ROW($V2071)-VALUE(LEFT(W$1,FIND("-",W$1,1)-1))+1):$V2071,"&lt;0",INDEX($V:$V,ROW($V2071)-VALUE(LEFT(W$1,FIND("-",W$1,1)-1))+1):$V2071)/COUNTIF(INDEX($V:$V,ROW($V2071)-VALUE(LEFT(W$1,FIND("-",W$1,1)-1))+1):$V2071,"&lt;0")))),100-100/(1+ABS((SUMIF(INDEX($V:$V,ROW($V2071)-VALUE(LEFT(W$1,FIND("-",W$1,1)-1))+1):$V2071,"&gt;0",INDEX($V:$V,ROW($V2071)-VALUE(LEFT(W$1,FIND("-",W$1,1)-1))+1):$V2071)/VALUE(LEFT(W$1,FIND("-",W$1,1)-1)))/(SUMIF(INDEX($V:$V,ROW($V2071)-VALUE(LEFT(W$1,FIND("-",W$1,1)-1))+1):$V2071,"&lt;0",INDEX($V:$V,ROW($V2071)-VALUE(LEFT(W$1,FIND("-",W$1,1)-1))+1):$V2071)/VALUE(LEFT(W$1,FIND("-",W$1,1)-1)))))))</f>
        <v>45.454545454545475</v>
      </c>
      <c r="Y2071">
        <f>IF(ROW($E2071)&lt;=VALUE(LEFT(Y$1,FIND("-",Y$1,1)-1)),0,MAX(INDEX(C:C,ROW(C2071)-VALUE(LEFT(Y$1,FIND("-",Y$1,1)-1))+1):C2071))</f>
        <v>0.86</v>
      </c>
      <c r="Z2071">
        <f>IF(ROW($E2071)&lt;=VALUE(LEFT(Z$1,FIND("-",Z$1,1)-1)),0,MIN(INDEX(D:D,ROW(D2071)-VALUE(LEFT(Z$1,FIND("-",Z$1,1)-1))+1):D2071))</f>
        <v>0.67</v>
      </c>
      <c r="AA2071">
        <f t="shared" si="297"/>
        <v>68.421052631578974</v>
      </c>
      <c r="AB2071">
        <f>IF(ROW($AA2071)&lt;=VALUE(LEFT(AA$1,FIND("-",AA$1,1)-1))+VALUE(LEFT(AB$1,FIND("-",AB$1,1)-1)-1),0,AVERAGE(INDEX($AA:$AA,ROW($AA2071)-VALUE(LEFT(AB$1,FIND("-",AB$1,1)-1))+1):$AA2071))</f>
        <v>71.300044984255535</v>
      </c>
      <c r="AC2071">
        <f>IF(ROW($AA2071)&lt;=VALUE(LEFT(AA$1,FIND("-",AA$1,1)-1))+VALUE(LEFT(AB$1,FIND("-",AB$1,1)-1)-1)+VALUE(LEFT(AC$1,FIND("-",AC$1,1)-1)-1),0,AVERAGE(INDEX($AB:$AB,ROW($AB2071)-VALUE(LEFT(AC$1,FIND("-",AC$1,1)-1))+1):$AB2071))</f>
        <v>68.474139641187719</v>
      </c>
      <c r="AE2071">
        <f t="shared" si="294"/>
        <v>84407944</v>
      </c>
      <c r="AG2071" t="str">
        <f t="shared" si="296"/>
        <v/>
      </c>
    </row>
    <row r="2072" spans="1:33" x14ac:dyDescent="0.25">
      <c r="A2072" s="6">
        <v>39489</v>
      </c>
      <c r="B2072">
        <v>0.8</v>
      </c>
      <c r="C2072">
        <v>0.80500000000000005</v>
      </c>
      <c r="D2072">
        <v>0.79500000000000004</v>
      </c>
      <c r="E2072">
        <v>0.80500000000000005</v>
      </c>
      <c r="F2072">
        <v>0.472055</v>
      </c>
      <c r="G2072">
        <v>243000</v>
      </c>
      <c r="I2072" t="str">
        <f t="shared" si="289"/>
        <v/>
      </c>
      <c r="J2072" t="str">
        <f t="shared" si="290"/>
        <v/>
      </c>
      <c r="K2072" t="str">
        <f t="shared" si="291"/>
        <v/>
      </c>
      <c r="M2072" s="11" t="str">
        <f t="shared" si="295"/>
        <v/>
      </c>
      <c r="O2072">
        <f>IF(ROW($E2072)&lt;=VALUE(LEFT(O$1,FIND("-",O$1,1)-1)),0,IF(ROW($E2072)=VALUE(LEFT(O$1,FIND("-",O$1,1)-1))+1,AVERAGE(INDEX($E:$E,ROW($E2072)-VALUE(LEFT(O$1,FIND("-",O$1,1)-1))):$E2072),($E2072*(2/(VALUE(LEFT(O$1,FIND("-",O$1,1)-1))+1)))+(O2071*(1-(2/(VALUE(LEFT(O$1,FIND("-",O$1,1)-1))+1))))))</f>
        <v>0.87179730578974057</v>
      </c>
      <c r="Q2072">
        <f>IF(ROW($E2072)&lt;=VALUE(LEFT(Q$1,FIND("-",Q$1,1)-1)),0,IF(ROW($E2072)=VALUE(LEFT(Q$1,FIND("-",Q$1,1)-1))+1,AVERAGE(INDEX($E:$E,ROW($E2072)-VALUE(LEFT(Q$1,FIND("-",Q$1,1)-1))):$E2072),($E2072*(2/(VALUE(LEFT(Q$1,FIND("-",Q$1,1)-1))+1)))+(Q2071*(1-(2/(VALUE(LEFT(Q$1,FIND("-",Q$1,1)-1))+1))))))</f>
        <v>0.80862266561919993</v>
      </c>
      <c r="R2072">
        <f>IF(ROW($E2072)&lt;=VALUE(LEFT(R$1,FIND("-",R$1,1)-1)),0,IF(ROW($E2072)=VALUE(LEFT(R$1,FIND("-",R$1,1)-1))+1,AVERAGE(INDEX($E:$E,ROW($E2072)-VALUE(LEFT(R$1,FIND("-",R$1,1)-1))):$E2072),($E2072*(2/(VALUE(LEFT(R$1,FIND("-",R$1,1)-1))+1)))+(R2071*(1-(2/(VALUE(LEFT(R$1,FIND("-",R$1,1)-1))+1))))))</f>
        <v>0.82806419290206823</v>
      </c>
      <c r="S2072">
        <f t="shared" si="292"/>
        <v>-1.9441527282868298E-2</v>
      </c>
      <c r="T2072">
        <f>IF(ROW($E2072)&lt;=MAX(VALUE(LEFT(Q$1,FIND("-",Q$1,1)-1)),VALUE(LEFT(R$1,FIND("-",R$1,1)-1)))+VALUE(LEFT(T$1,FIND("-",T$1,1)-1))-1,0,IF(ROW($E2072)=MAX(VALUE(LEFT(Q$1,FIND("-",Q$1,1)-1)),VALUE(LEFT(R$1,FIND("-",R$1,1)-1)))+VALUE(LEFT(T$1,FIND("-",T$1,1)-1)),AVERAGE(INDEX($S:$S,ROW(S2072)-VALUE(LEFT(T$1,FIND("-",T$1,1)-1))+1):S2072),($S2072*(2/(VALUE(LEFT(T$1,FIND("-",T$1,1)-1))+1)))+(T2071*(1-(2/(VALUE(LEFT(T$1,FIND("-",T$1,1)-1))+1))))))</f>
        <v>-2.1765355548009308E-2</v>
      </c>
      <c r="V2072">
        <f t="shared" si="293"/>
        <v>5.0000000000000044E-3</v>
      </c>
      <c r="W2072">
        <f>IF(ROW($E2072)&lt;=VALUE(LEFT(W$1,FIND("-",W$1,1)-1))+1,0,IF(ROW($E2071)=VALUE(LEFT(W$1,FIND("-",W$1,1)-1))+1,100-100/(1+ABS((SUMIF(INDEX($V:$V,ROW($V2072)-VALUE(LEFT(W$1,FIND("-",W$1,1)-1))+1):$V2072,"&gt;0",INDEX($V:$V,ROW($V2072)-VALUE(LEFT(W$1,FIND("-",W$1,1)-1))+1):$V2072)/COUNTIF(INDEX($V:$V,ROW($V2072)-VALUE(LEFT(W$1,FIND("-",W$1,1)-1))+1):$V2072,"&gt;0"))/(SUMIF(INDEX($V:$V,ROW($V2072)-VALUE(LEFT(W$1,FIND("-",W$1,1)-1))+1):$V2072,"&lt;0",INDEX($V:$V,ROW($V2072)-VALUE(LEFT(W$1,FIND("-",W$1,1)-1))+1):$V2072)/COUNTIF(INDEX($V:$V,ROW($V2072)-VALUE(LEFT(W$1,FIND("-",W$1,1)-1))+1):$V2072,"&lt;0")))),100-100/(1+ABS((SUMIF(INDEX($V:$V,ROW($V2072)-VALUE(LEFT(W$1,FIND("-",W$1,1)-1))+1):$V2072,"&gt;0",INDEX($V:$V,ROW($V2072)-VALUE(LEFT(W$1,FIND("-",W$1,1)-1))+1):$V2072)/VALUE(LEFT(W$1,FIND("-",W$1,1)-1)))/(SUMIF(INDEX($V:$V,ROW($V2072)-VALUE(LEFT(W$1,FIND("-",W$1,1)-1))+1):$V2072,"&lt;0",INDEX($V:$V,ROW($V2072)-VALUE(LEFT(W$1,FIND("-",W$1,1)-1))+1):$V2072)/VALUE(LEFT(W$1,FIND("-",W$1,1)-1)))))))</f>
        <v>38.775510204081641</v>
      </c>
      <c r="Y2072">
        <f>IF(ROW($E2072)&lt;=VALUE(LEFT(Y$1,FIND("-",Y$1,1)-1)),0,MAX(INDEX(C:C,ROW(C2072)-VALUE(LEFT(Y$1,FIND("-",Y$1,1)-1))+1):C2072))</f>
        <v>0.86</v>
      </c>
      <c r="Z2072">
        <f>IF(ROW($E2072)&lt;=VALUE(LEFT(Z$1,FIND("-",Z$1,1)-1)),0,MIN(INDEX(D:D,ROW(D2072)-VALUE(LEFT(Z$1,FIND("-",Z$1,1)-1))+1):D2072))</f>
        <v>0.67</v>
      </c>
      <c r="AA2072">
        <f t="shared" si="297"/>
        <v>71.052631578947384</v>
      </c>
      <c r="AB2072">
        <f>IF(ROW($AA2072)&lt;=VALUE(LEFT(AA$1,FIND("-",AA$1,1)-1))+VALUE(LEFT(AB$1,FIND("-",AB$1,1)-1)-1),0,AVERAGE(INDEX($AA:$AA,ROW($AA2072)-VALUE(LEFT(AB$1,FIND("-",AB$1,1)-1))+1):$AA2072))</f>
        <v>71.052631578947398</v>
      </c>
      <c r="AC2072">
        <f>IF(ROW($AA2072)&lt;=VALUE(LEFT(AA$1,FIND("-",AA$1,1)-1))+VALUE(LEFT(AB$1,FIND("-",AB$1,1)-1)-1)+VALUE(LEFT(AC$1,FIND("-",AC$1,1)-1)-1),0,AVERAGE(INDEX($AB:$AB,ROW($AB2072)-VALUE(LEFT(AC$1,FIND("-",AC$1,1)-1))+1):$AB2072))</f>
        <v>70.758091810723414</v>
      </c>
      <c r="AE2072">
        <f t="shared" si="294"/>
        <v>84650944</v>
      </c>
      <c r="AG2072" t="str">
        <f t="shared" si="296"/>
        <v/>
      </c>
    </row>
    <row r="2073" spans="1:33" x14ac:dyDescent="0.25">
      <c r="A2073" s="6">
        <v>39490</v>
      </c>
      <c r="B2073">
        <v>0.8</v>
      </c>
      <c r="C2073">
        <v>0.88</v>
      </c>
      <c r="D2073">
        <v>0.8</v>
      </c>
      <c r="E2073">
        <v>0.86499999999999999</v>
      </c>
      <c r="F2073">
        <v>0.507239</v>
      </c>
      <c r="G2073">
        <v>259700</v>
      </c>
      <c r="I2073" t="str">
        <f t="shared" si="289"/>
        <v/>
      </c>
      <c r="J2073" t="str">
        <f t="shared" si="290"/>
        <v/>
      </c>
      <c r="K2073" t="str">
        <f t="shared" si="291"/>
        <v/>
      </c>
      <c r="M2073" s="11" t="str">
        <f t="shared" si="295"/>
        <v/>
      </c>
      <c r="O2073">
        <f>IF(ROW($E2073)&lt;=VALUE(LEFT(O$1,FIND("-",O$1,1)-1)),0,IF(ROW($E2073)=VALUE(LEFT(O$1,FIND("-",O$1,1)-1))+1,AVERAGE(INDEX($E:$E,ROW($E2073)-VALUE(LEFT(O$1,FIND("-",O$1,1)-1))):$E2073),($E2073*(2/(VALUE(LEFT(O$1,FIND("-",O$1,1)-1))+1)))+(O2072*(1-(2/(VALUE(LEFT(O$1,FIND("-",O$1,1)-1))+1))))))</f>
        <v>0.87172967090626063</v>
      </c>
      <c r="Q2073">
        <f>IF(ROW($E2073)&lt;=VALUE(LEFT(Q$1,FIND("-",Q$1,1)-1)),0,IF(ROW($E2073)=VALUE(LEFT(Q$1,FIND("-",Q$1,1)-1))+1,AVERAGE(INDEX($E:$E,ROW($E2073)-VALUE(LEFT(Q$1,FIND("-",Q$1,1)-1))):$E2073),($E2073*(2/(VALUE(LEFT(Q$1,FIND("-",Q$1,1)-1))+1)))+(Q2072*(1-(2/(VALUE(LEFT(Q$1,FIND("-",Q$1,1)-1))+1))))))</f>
        <v>0.81729610167778455</v>
      </c>
      <c r="R2073">
        <f>IF(ROW($E2073)&lt;=VALUE(LEFT(R$1,FIND("-",R$1,1)-1)),0,IF(ROW($E2073)=VALUE(LEFT(R$1,FIND("-",R$1,1)-1))+1,AVERAGE(INDEX($E:$E,ROW($E2073)-VALUE(LEFT(R$1,FIND("-",R$1,1)-1))):$E2073),($E2073*(2/(VALUE(LEFT(R$1,FIND("-",R$1,1)-1))+1)))+(R2072*(1-(2/(VALUE(LEFT(R$1,FIND("-",R$1,1)-1))+1))))))</f>
        <v>0.83080017861302613</v>
      </c>
      <c r="S2073">
        <f t="shared" si="292"/>
        <v>-1.3504076935241582E-2</v>
      </c>
      <c r="T2073">
        <f>IF(ROW($E2073)&lt;=MAX(VALUE(LEFT(Q$1,FIND("-",Q$1,1)-1)),VALUE(LEFT(R$1,FIND("-",R$1,1)-1)))+VALUE(LEFT(T$1,FIND("-",T$1,1)-1))-1,0,IF(ROW($E2073)=MAX(VALUE(LEFT(Q$1,FIND("-",Q$1,1)-1)),VALUE(LEFT(R$1,FIND("-",R$1,1)-1)))+VALUE(LEFT(T$1,FIND("-",T$1,1)-1)),AVERAGE(INDEX($S:$S,ROW(S2073)-VALUE(LEFT(T$1,FIND("-",T$1,1)-1))+1):S2073),($S2073*(2/(VALUE(LEFT(T$1,FIND("-",T$1,1)-1))+1)))+(T2072*(1-(2/(VALUE(LEFT(T$1,FIND("-",T$1,1)-1))+1))))))</f>
        <v>-2.0113099825455762E-2</v>
      </c>
      <c r="V2073">
        <f t="shared" si="293"/>
        <v>5.9999999999999942E-2</v>
      </c>
      <c r="W2073">
        <f>IF(ROW($E2073)&lt;=VALUE(LEFT(W$1,FIND("-",W$1,1)-1))+1,0,IF(ROW($E2072)=VALUE(LEFT(W$1,FIND("-",W$1,1)-1))+1,100-100/(1+ABS((SUMIF(INDEX($V:$V,ROW($V2073)-VALUE(LEFT(W$1,FIND("-",W$1,1)-1))+1):$V2073,"&gt;0",INDEX($V:$V,ROW($V2073)-VALUE(LEFT(W$1,FIND("-",W$1,1)-1))+1):$V2073)/COUNTIF(INDEX($V:$V,ROW($V2073)-VALUE(LEFT(W$1,FIND("-",W$1,1)-1))+1):$V2073,"&gt;0"))/(SUMIF(INDEX($V:$V,ROW($V2073)-VALUE(LEFT(W$1,FIND("-",W$1,1)-1))+1):$V2073,"&lt;0",INDEX($V:$V,ROW($V2073)-VALUE(LEFT(W$1,FIND("-",W$1,1)-1))+1):$V2073)/COUNTIF(INDEX($V:$V,ROW($V2073)-VALUE(LEFT(W$1,FIND("-",W$1,1)-1))+1):$V2073,"&lt;0")))),100-100/(1+ABS((SUMIF(INDEX($V:$V,ROW($V2073)-VALUE(LEFT(W$1,FIND("-",W$1,1)-1))+1):$V2073,"&gt;0",INDEX($V:$V,ROW($V2073)-VALUE(LEFT(W$1,FIND("-",W$1,1)-1))+1):$V2073)/VALUE(LEFT(W$1,FIND("-",W$1,1)-1)))/(SUMIF(INDEX($V:$V,ROW($V2073)-VALUE(LEFT(W$1,FIND("-",W$1,1)-1))+1):$V2073,"&lt;0",INDEX($V:$V,ROW($V2073)-VALUE(LEFT(W$1,FIND("-",W$1,1)-1))+1):$V2073)/VALUE(LEFT(W$1,FIND("-",W$1,1)-1)))))))</f>
        <v>50.819672131147541</v>
      </c>
      <c r="Y2073">
        <f>IF(ROW($E2073)&lt;=VALUE(LEFT(Y$1,FIND("-",Y$1,1)-1)),0,MAX(INDEX(C:C,ROW(C2073)-VALUE(LEFT(Y$1,FIND("-",Y$1,1)-1))+1):C2073))</f>
        <v>0.88</v>
      </c>
      <c r="Z2073">
        <f>IF(ROW($E2073)&lt;=VALUE(LEFT(Z$1,FIND("-",Z$1,1)-1)),0,MIN(INDEX(D:D,ROW(D2073)-VALUE(LEFT(Z$1,FIND("-",Z$1,1)-1))+1):D2073))</f>
        <v>0.67</v>
      </c>
      <c r="AA2073">
        <f t="shared" si="297"/>
        <v>92.857142857142847</v>
      </c>
      <c r="AB2073">
        <f>IF(ROW($AA2073)&lt;=VALUE(LEFT(AA$1,FIND("-",AA$1,1)-1))+VALUE(LEFT(AB$1,FIND("-",AB$1,1)-1)-1),0,AVERAGE(INDEX($AA:$AA,ROW($AA2073)-VALUE(LEFT(AB$1,FIND("-",AB$1,1)-1))+1):$AA2073))</f>
        <v>77.443609022556402</v>
      </c>
      <c r="AC2073">
        <f>IF(ROW($AA2073)&lt;=VALUE(LEFT(AA$1,FIND("-",AA$1,1)-1))+VALUE(LEFT(AB$1,FIND("-",AB$1,1)-1)-1)+VALUE(LEFT(AC$1,FIND("-",AC$1,1)-1)-1),0,AVERAGE(INDEX($AB:$AB,ROW($AB2073)-VALUE(LEFT(AC$1,FIND("-",AC$1,1)-1))+1):$AB2073))</f>
        <v>73.26542852858644</v>
      </c>
      <c r="AE2073">
        <f t="shared" si="294"/>
        <v>84910644</v>
      </c>
      <c r="AG2073" t="str">
        <f t="shared" si="296"/>
        <v/>
      </c>
    </row>
    <row r="2074" spans="1:33" x14ac:dyDescent="0.25">
      <c r="A2074" s="6">
        <v>39491</v>
      </c>
      <c r="B2074">
        <v>0.81499999999999995</v>
      </c>
      <c r="C2074">
        <v>0.81499999999999995</v>
      </c>
      <c r="D2074">
        <v>0.8</v>
      </c>
      <c r="E2074">
        <v>0.81</v>
      </c>
      <c r="F2074">
        <v>0.47498699999999999</v>
      </c>
      <c r="G2074">
        <v>122500</v>
      </c>
      <c r="I2074" t="str">
        <f t="shared" si="289"/>
        <v/>
      </c>
      <c r="J2074" t="str">
        <f t="shared" si="290"/>
        <v/>
      </c>
      <c r="K2074" t="str">
        <f t="shared" si="291"/>
        <v/>
      </c>
      <c r="M2074" s="11" t="str">
        <f t="shared" si="295"/>
        <v/>
      </c>
      <c r="O2074">
        <f>IF(ROW($E2074)&lt;=VALUE(LEFT(O$1,FIND("-",O$1,1)-1)),0,IF(ROW($E2074)=VALUE(LEFT(O$1,FIND("-",O$1,1)-1))+1,AVERAGE(INDEX($E:$E,ROW($E2074)-VALUE(LEFT(O$1,FIND("-",O$1,1)-1))):$E2074),($E2074*(2/(VALUE(LEFT(O$1,FIND("-",O$1,1)-1))+1)))+(O2073*(1-(2/(VALUE(LEFT(O$1,FIND("-",O$1,1)-1))+1))))))</f>
        <v>0.87111544532510388</v>
      </c>
      <c r="Q2074">
        <f>IF(ROW($E2074)&lt;=VALUE(LEFT(Q$1,FIND("-",Q$1,1)-1)),0,IF(ROW($E2074)=VALUE(LEFT(Q$1,FIND("-",Q$1,1)-1))+1,AVERAGE(INDEX($E:$E,ROW($E2074)-VALUE(LEFT(Q$1,FIND("-",Q$1,1)-1))):$E2074),($E2074*(2/(VALUE(LEFT(Q$1,FIND("-",Q$1,1)-1))+1)))+(Q2073*(1-(2/(VALUE(LEFT(Q$1,FIND("-",Q$1,1)-1))+1))))))</f>
        <v>0.81617362449658692</v>
      </c>
      <c r="R2074">
        <f>IF(ROW($E2074)&lt;=VALUE(LEFT(R$1,FIND("-",R$1,1)-1)),0,IF(ROW($E2074)=VALUE(LEFT(R$1,FIND("-",R$1,1)-1))+1,AVERAGE(INDEX($E:$E,ROW($E2074)-VALUE(LEFT(R$1,FIND("-",R$1,1)-1))):$E2074),($E2074*(2/(VALUE(LEFT(R$1,FIND("-",R$1,1)-1))+1)))+(R2073*(1-(2/(VALUE(LEFT(R$1,FIND("-",R$1,1)-1))+1))))))</f>
        <v>0.82925942464169089</v>
      </c>
      <c r="S2074">
        <f t="shared" si="292"/>
        <v>-1.3085800145103965E-2</v>
      </c>
      <c r="T2074">
        <f>IF(ROW($E2074)&lt;=MAX(VALUE(LEFT(Q$1,FIND("-",Q$1,1)-1)),VALUE(LEFT(R$1,FIND("-",R$1,1)-1)))+VALUE(LEFT(T$1,FIND("-",T$1,1)-1))-1,0,IF(ROW($E2074)=MAX(VALUE(LEFT(Q$1,FIND("-",Q$1,1)-1)),VALUE(LEFT(R$1,FIND("-",R$1,1)-1)))+VALUE(LEFT(T$1,FIND("-",T$1,1)-1)),AVERAGE(INDEX($S:$S,ROW(S2074)-VALUE(LEFT(T$1,FIND("-",T$1,1)-1))+1):S2074),($S2074*(2/(VALUE(LEFT(T$1,FIND("-",T$1,1)-1))+1)))+(T2073*(1-(2/(VALUE(LEFT(T$1,FIND("-",T$1,1)-1))+1))))))</f>
        <v>-1.8707639889385404E-2</v>
      </c>
      <c r="V2074">
        <f t="shared" si="293"/>
        <v>-5.4999999999999938E-2</v>
      </c>
      <c r="W2074">
        <f>IF(ROW($E2074)&lt;=VALUE(LEFT(W$1,FIND("-",W$1,1)-1))+1,0,IF(ROW($E2073)=VALUE(LEFT(W$1,FIND("-",W$1,1)-1))+1,100-100/(1+ABS((SUMIF(INDEX($V:$V,ROW($V2074)-VALUE(LEFT(W$1,FIND("-",W$1,1)-1))+1):$V2074,"&gt;0",INDEX($V:$V,ROW($V2074)-VALUE(LEFT(W$1,FIND("-",W$1,1)-1))+1):$V2074)/COUNTIF(INDEX($V:$V,ROW($V2074)-VALUE(LEFT(W$1,FIND("-",W$1,1)-1))+1):$V2074,"&gt;0"))/(SUMIF(INDEX($V:$V,ROW($V2074)-VALUE(LEFT(W$1,FIND("-",W$1,1)-1))+1):$V2074,"&lt;0",INDEX($V:$V,ROW($V2074)-VALUE(LEFT(W$1,FIND("-",W$1,1)-1))+1):$V2074)/COUNTIF(INDEX($V:$V,ROW($V2074)-VALUE(LEFT(W$1,FIND("-",W$1,1)-1))+1):$V2074,"&lt;0")))),100-100/(1+ABS((SUMIF(INDEX($V:$V,ROW($V2074)-VALUE(LEFT(W$1,FIND("-",W$1,1)-1))+1):$V2074,"&gt;0",INDEX($V:$V,ROW($V2074)-VALUE(LEFT(W$1,FIND("-",W$1,1)-1))+1):$V2074)/VALUE(LEFT(W$1,FIND("-",W$1,1)-1)))/(SUMIF(INDEX($V:$V,ROW($V2074)-VALUE(LEFT(W$1,FIND("-",W$1,1)-1))+1):$V2074,"&lt;0",INDEX($V:$V,ROW($V2074)-VALUE(LEFT(W$1,FIND("-",W$1,1)-1))+1):$V2074)/VALUE(LEFT(W$1,FIND("-",W$1,1)-1)))))))</f>
        <v>46.268656716417922</v>
      </c>
      <c r="Y2074">
        <f>IF(ROW($E2074)&lt;=VALUE(LEFT(Y$1,FIND("-",Y$1,1)-1)),0,MAX(INDEX(C:C,ROW(C2074)-VALUE(LEFT(Y$1,FIND("-",Y$1,1)-1))+1):C2074))</f>
        <v>0.88</v>
      </c>
      <c r="Z2074">
        <f>IF(ROW($E2074)&lt;=VALUE(LEFT(Z$1,FIND("-",Z$1,1)-1)),0,MIN(INDEX(D:D,ROW(D2074)-VALUE(LEFT(Z$1,FIND("-",Z$1,1)-1))+1):D2074))</f>
        <v>0.67</v>
      </c>
      <c r="AA2074">
        <f t="shared" si="297"/>
        <v>66.666666666666686</v>
      </c>
      <c r="AB2074">
        <f>IF(ROW($AA2074)&lt;=VALUE(LEFT(AA$1,FIND("-",AA$1,1)-1))+VALUE(LEFT(AB$1,FIND("-",AB$1,1)-1)-1),0,AVERAGE(INDEX($AA:$AA,ROW($AA2074)-VALUE(LEFT(AB$1,FIND("-",AB$1,1)-1))+1):$AA2074))</f>
        <v>76.858813700918972</v>
      </c>
      <c r="AC2074">
        <f>IF(ROW($AA2074)&lt;=VALUE(LEFT(AA$1,FIND("-",AA$1,1)-1))+VALUE(LEFT(AB$1,FIND("-",AB$1,1)-1)-1)+VALUE(LEFT(AC$1,FIND("-",AC$1,1)-1)-1),0,AVERAGE(INDEX($AB:$AB,ROW($AB2074)-VALUE(LEFT(AC$1,FIND("-",AC$1,1)-1))+1):$AB2074))</f>
        <v>75.118351434140934</v>
      </c>
      <c r="AE2074">
        <f t="shared" si="294"/>
        <v>84788144</v>
      </c>
      <c r="AG2074" t="str">
        <f t="shared" si="296"/>
        <v/>
      </c>
    </row>
    <row r="2075" spans="1:33" x14ac:dyDescent="0.25">
      <c r="A2075" s="6">
        <v>39492</v>
      </c>
      <c r="B2075">
        <v>0.81</v>
      </c>
      <c r="C2075">
        <v>0.83499999999999996</v>
      </c>
      <c r="D2075">
        <v>0.81</v>
      </c>
      <c r="E2075">
        <v>0.83499999999999996</v>
      </c>
      <c r="F2075">
        <v>0.489647</v>
      </c>
      <c r="G2075">
        <v>209000</v>
      </c>
      <c r="I2075" t="str">
        <f t="shared" si="289"/>
        <v/>
      </c>
      <c r="J2075" t="str">
        <f t="shared" si="290"/>
        <v/>
      </c>
      <c r="K2075" t="str">
        <f t="shared" si="291"/>
        <v/>
      </c>
      <c r="M2075" s="11" t="str">
        <f t="shared" si="295"/>
        <v/>
      </c>
      <c r="O2075">
        <f>IF(ROW($E2075)&lt;=VALUE(LEFT(O$1,FIND("-",O$1,1)-1)),0,IF(ROW($E2075)=VALUE(LEFT(O$1,FIND("-",O$1,1)-1))+1,AVERAGE(INDEX($E:$E,ROW($E2075)-VALUE(LEFT(O$1,FIND("-",O$1,1)-1))):$E2075),($E2075*(2/(VALUE(LEFT(O$1,FIND("-",O$1,1)-1))+1)))+(O2074*(1-(2/(VALUE(LEFT(O$1,FIND("-",O$1,1)-1))+1))))))</f>
        <v>0.87075608766017742</v>
      </c>
      <c r="Q2075">
        <f>IF(ROW($E2075)&lt;=VALUE(LEFT(Q$1,FIND("-",Q$1,1)-1)),0,IF(ROW($E2075)=VALUE(LEFT(Q$1,FIND("-",Q$1,1)-1))+1,AVERAGE(INDEX($E:$E,ROW($E2075)-VALUE(LEFT(Q$1,FIND("-",Q$1,1)-1))):$E2075),($E2075*(2/(VALUE(LEFT(Q$1,FIND("-",Q$1,1)-1))+1)))+(Q2074*(1-(2/(VALUE(LEFT(Q$1,FIND("-",Q$1,1)-1))+1))))))</f>
        <v>0.81906998995865044</v>
      </c>
      <c r="R2075">
        <f>IF(ROW($E2075)&lt;=VALUE(LEFT(R$1,FIND("-",R$1,1)-1)),0,IF(ROW($E2075)=VALUE(LEFT(R$1,FIND("-",R$1,1)-1))+1,AVERAGE(INDEX($E:$E,ROW($E2075)-VALUE(LEFT(R$1,FIND("-",R$1,1)-1))):$E2075),($E2075*(2/(VALUE(LEFT(R$1,FIND("-",R$1,1)-1))+1)))+(R2074*(1-(2/(VALUE(LEFT(R$1,FIND("-",R$1,1)-1))+1))))))</f>
        <v>0.82968465244601008</v>
      </c>
      <c r="S2075">
        <f t="shared" si="292"/>
        <v>-1.061466248735965E-2</v>
      </c>
      <c r="T2075">
        <f>IF(ROW($E2075)&lt;=MAX(VALUE(LEFT(Q$1,FIND("-",Q$1,1)-1)),VALUE(LEFT(R$1,FIND("-",R$1,1)-1)))+VALUE(LEFT(T$1,FIND("-",T$1,1)-1))-1,0,IF(ROW($E2075)=MAX(VALUE(LEFT(Q$1,FIND("-",Q$1,1)-1)),VALUE(LEFT(R$1,FIND("-",R$1,1)-1)))+VALUE(LEFT(T$1,FIND("-",T$1,1)-1)),AVERAGE(INDEX($S:$S,ROW(S2075)-VALUE(LEFT(T$1,FIND("-",T$1,1)-1))+1):S2075),($S2075*(2/(VALUE(LEFT(T$1,FIND("-",T$1,1)-1))+1)))+(T2074*(1-(2/(VALUE(LEFT(T$1,FIND("-",T$1,1)-1))+1))))))</f>
        <v>-1.7089044408980254E-2</v>
      </c>
      <c r="V2075">
        <f t="shared" si="293"/>
        <v>2.4999999999999911E-2</v>
      </c>
      <c r="W2075">
        <f>IF(ROW($E2075)&lt;=VALUE(LEFT(W$1,FIND("-",W$1,1)-1))+1,0,IF(ROW($E2074)=VALUE(LEFT(W$1,FIND("-",W$1,1)-1))+1,100-100/(1+ABS((SUMIF(INDEX($V:$V,ROW($V2075)-VALUE(LEFT(W$1,FIND("-",W$1,1)-1))+1):$V2075,"&gt;0",INDEX($V:$V,ROW($V2075)-VALUE(LEFT(W$1,FIND("-",W$1,1)-1))+1):$V2075)/COUNTIF(INDEX($V:$V,ROW($V2075)-VALUE(LEFT(W$1,FIND("-",W$1,1)-1))+1):$V2075,"&gt;0"))/(SUMIF(INDEX($V:$V,ROW($V2075)-VALUE(LEFT(W$1,FIND("-",W$1,1)-1))+1):$V2075,"&lt;0",INDEX($V:$V,ROW($V2075)-VALUE(LEFT(W$1,FIND("-",W$1,1)-1))+1):$V2075)/COUNTIF(INDEX($V:$V,ROW($V2075)-VALUE(LEFT(W$1,FIND("-",W$1,1)-1))+1):$V2075,"&lt;0")))),100-100/(1+ABS((SUMIF(INDEX($V:$V,ROW($V2075)-VALUE(LEFT(W$1,FIND("-",W$1,1)-1))+1):$V2075,"&gt;0",INDEX($V:$V,ROW($V2075)-VALUE(LEFT(W$1,FIND("-",W$1,1)-1))+1):$V2075)/VALUE(LEFT(W$1,FIND("-",W$1,1)-1)))/(SUMIF(INDEX($V:$V,ROW($V2075)-VALUE(LEFT(W$1,FIND("-",W$1,1)-1))+1):$V2075,"&lt;0",INDEX($V:$V,ROW($V2075)-VALUE(LEFT(W$1,FIND("-",W$1,1)-1))+1):$V2075)/VALUE(LEFT(W$1,FIND("-",W$1,1)-1)))))))</f>
        <v>59.016393442622942</v>
      </c>
      <c r="Y2075">
        <f>IF(ROW($E2075)&lt;=VALUE(LEFT(Y$1,FIND("-",Y$1,1)-1)),0,MAX(INDEX(C:C,ROW(C2075)-VALUE(LEFT(Y$1,FIND("-",Y$1,1)-1))+1):C2075))</f>
        <v>0.88</v>
      </c>
      <c r="Z2075">
        <f>IF(ROW($E2075)&lt;=VALUE(LEFT(Z$1,FIND("-",Z$1,1)-1)),0,MIN(INDEX(D:D,ROW(D2075)-VALUE(LEFT(Z$1,FIND("-",Z$1,1)-1))+1):D2075))</f>
        <v>0.67</v>
      </c>
      <c r="AA2075">
        <f t="shared" si="297"/>
        <v>78.571428571428541</v>
      </c>
      <c r="AB2075">
        <f>IF(ROW($AA2075)&lt;=VALUE(LEFT(AA$1,FIND("-",AA$1,1)-1))+VALUE(LEFT(AB$1,FIND("-",AB$1,1)-1)-1),0,AVERAGE(INDEX($AA:$AA,ROW($AA2075)-VALUE(LEFT(AB$1,FIND("-",AB$1,1)-1))+1):$AA2075))</f>
        <v>79.365079365079353</v>
      </c>
      <c r="AC2075">
        <f>IF(ROW($AA2075)&lt;=VALUE(LEFT(AA$1,FIND("-",AA$1,1)-1))+VALUE(LEFT(AB$1,FIND("-",AB$1,1)-1)-1)+VALUE(LEFT(AC$1,FIND("-",AC$1,1)-1)-1),0,AVERAGE(INDEX($AB:$AB,ROW($AB2075)-VALUE(LEFT(AC$1,FIND("-",AC$1,1)-1))+1):$AB2075))</f>
        <v>77.88916736285158</v>
      </c>
      <c r="AE2075">
        <f t="shared" si="294"/>
        <v>84997144</v>
      </c>
      <c r="AG2075" t="str">
        <f t="shared" si="296"/>
        <v/>
      </c>
    </row>
    <row r="2076" spans="1:33" x14ac:dyDescent="0.25">
      <c r="A2076" s="6">
        <v>39493</v>
      </c>
      <c r="B2076">
        <v>0.82499999999999996</v>
      </c>
      <c r="C2076">
        <v>0.84499999999999997</v>
      </c>
      <c r="D2076">
        <v>0.82</v>
      </c>
      <c r="E2076">
        <v>0.84499999999999997</v>
      </c>
      <c r="F2076">
        <v>0.49551099999999998</v>
      </c>
      <c r="G2076">
        <v>118000</v>
      </c>
      <c r="I2076" t="str">
        <f t="shared" si="289"/>
        <v/>
      </c>
      <c r="J2076" t="str">
        <f t="shared" si="290"/>
        <v/>
      </c>
      <c r="K2076" t="str">
        <f t="shared" si="291"/>
        <v/>
      </c>
      <c r="M2076" s="11" t="str">
        <f t="shared" si="295"/>
        <v/>
      </c>
      <c r="O2076">
        <f>IF(ROW($E2076)&lt;=VALUE(LEFT(O$1,FIND("-",O$1,1)-1)),0,IF(ROW($E2076)=VALUE(LEFT(O$1,FIND("-",O$1,1)-1))+1,AVERAGE(INDEX($E:$E,ROW($E2076)-VALUE(LEFT(O$1,FIND("-",O$1,1)-1))):$E2076),($E2076*(2/(VALUE(LEFT(O$1,FIND("-",O$1,1)-1))+1)))+(O2075*(1-(2/(VALUE(LEFT(O$1,FIND("-",O$1,1)-1))+1))))))</f>
        <v>0.87049980818097172</v>
      </c>
      <c r="Q2076">
        <f>IF(ROW($E2076)&lt;=VALUE(LEFT(Q$1,FIND("-",Q$1,1)-1)),0,IF(ROW($E2076)=VALUE(LEFT(Q$1,FIND("-",Q$1,1)-1))+1,AVERAGE(INDEX($E:$E,ROW($E2076)-VALUE(LEFT(Q$1,FIND("-",Q$1,1)-1))):$E2076),($E2076*(2/(VALUE(LEFT(Q$1,FIND("-",Q$1,1)-1))+1)))+(Q2075*(1-(2/(VALUE(LEFT(Q$1,FIND("-",Q$1,1)-1))+1))))))</f>
        <v>0.82305922227270423</v>
      </c>
      <c r="R2076">
        <f>IF(ROW($E2076)&lt;=VALUE(LEFT(R$1,FIND("-",R$1,1)-1)),0,IF(ROW($E2076)=VALUE(LEFT(R$1,FIND("-",R$1,1)-1))+1,AVERAGE(INDEX($E:$E,ROW($E2076)-VALUE(LEFT(R$1,FIND("-",R$1,1)-1))):$E2076),($E2076*(2/(VALUE(LEFT(R$1,FIND("-",R$1,1)-1))+1)))+(R2075*(1-(2/(VALUE(LEFT(R$1,FIND("-",R$1,1)-1))+1))))))</f>
        <v>0.83081912263519442</v>
      </c>
      <c r="S2076">
        <f t="shared" si="292"/>
        <v>-7.7599003624901908E-3</v>
      </c>
      <c r="T2076">
        <f>IF(ROW($E2076)&lt;=MAX(VALUE(LEFT(Q$1,FIND("-",Q$1,1)-1)),VALUE(LEFT(R$1,FIND("-",R$1,1)-1)))+VALUE(LEFT(T$1,FIND("-",T$1,1)-1))-1,0,IF(ROW($E2076)=MAX(VALUE(LEFT(Q$1,FIND("-",Q$1,1)-1)),VALUE(LEFT(R$1,FIND("-",R$1,1)-1)))+VALUE(LEFT(T$1,FIND("-",T$1,1)-1)),AVERAGE(INDEX($S:$S,ROW(S2076)-VALUE(LEFT(T$1,FIND("-",T$1,1)-1))+1):S2076),($S2076*(2/(VALUE(LEFT(T$1,FIND("-",T$1,1)-1))+1)))+(T2075*(1-(2/(VALUE(LEFT(T$1,FIND("-",T$1,1)-1))+1))))))</f>
        <v>-1.5223215599682241E-2</v>
      </c>
      <c r="V2076">
        <f t="shared" si="293"/>
        <v>1.0000000000000009E-2</v>
      </c>
      <c r="W2076">
        <f>IF(ROW($E2076)&lt;=VALUE(LEFT(W$1,FIND("-",W$1,1)-1))+1,0,IF(ROW($E2075)=VALUE(LEFT(W$1,FIND("-",W$1,1)-1))+1,100-100/(1+ABS((SUMIF(INDEX($V:$V,ROW($V2076)-VALUE(LEFT(W$1,FIND("-",W$1,1)-1))+1):$V2076,"&gt;0",INDEX($V:$V,ROW($V2076)-VALUE(LEFT(W$1,FIND("-",W$1,1)-1))+1):$V2076)/COUNTIF(INDEX($V:$V,ROW($V2076)-VALUE(LEFT(W$1,FIND("-",W$1,1)-1))+1):$V2076,"&gt;0"))/(SUMIF(INDEX($V:$V,ROW($V2076)-VALUE(LEFT(W$1,FIND("-",W$1,1)-1))+1):$V2076,"&lt;0",INDEX($V:$V,ROW($V2076)-VALUE(LEFT(W$1,FIND("-",W$1,1)-1))+1):$V2076)/COUNTIF(INDEX($V:$V,ROW($V2076)-VALUE(LEFT(W$1,FIND("-",W$1,1)-1))+1):$V2076,"&lt;0")))),100-100/(1+ABS((SUMIF(INDEX($V:$V,ROW($V2076)-VALUE(LEFT(W$1,FIND("-",W$1,1)-1))+1):$V2076,"&gt;0",INDEX($V:$V,ROW($V2076)-VALUE(LEFT(W$1,FIND("-",W$1,1)-1))+1):$V2076)/VALUE(LEFT(W$1,FIND("-",W$1,1)-1)))/(SUMIF(INDEX($V:$V,ROW($V2076)-VALUE(LEFT(W$1,FIND("-",W$1,1)-1))+1):$V2076,"&lt;0",INDEX($V:$V,ROW($V2076)-VALUE(LEFT(W$1,FIND("-",W$1,1)-1))+1):$V2076)/VALUE(LEFT(W$1,FIND("-",W$1,1)-1)))))))</f>
        <v>60.317460317460309</v>
      </c>
      <c r="Y2076">
        <f>IF(ROW($E2076)&lt;=VALUE(LEFT(Y$1,FIND("-",Y$1,1)-1)),0,MAX(INDEX(C:C,ROW(C2076)-VALUE(LEFT(Y$1,FIND("-",Y$1,1)-1))+1):C2076))</f>
        <v>0.88</v>
      </c>
      <c r="Z2076">
        <f>IF(ROW($E2076)&lt;=VALUE(LEFT(Z$1,FIND("-",Z$1,1)-1)),0,MIN(INDEX(D:D,ROW(D2076)-VALUE(LEFT(Z$1,FIND("-",Z$1,1)-1))+1):D2076))</f>
        <v>0.67</v>
      </c>
      <c r="AA2076">
        <f t="shared" si="297"/>
        <v>83.333333333333314</v>
      </c>
      <c r="AB2076">
        <f>IF(ROW($AA2076)&lt;=VALUE(LEFT(AA$1,FIND("-",AA$1,1)-1))+VALUE(LEFT(AB$1,FIND("-",AB$1,1)-1)-1),0,AVERAGE(INDEX($AA:$AA,ROW($AA2076)-VALUE(LEFT(AB$1,FIND("-",AB$1,1)-1))+1):$AA2076))</f>
        <v>76.19047619047619</v>
      </c>
      <c r="AC2076">
        <f>IF(ROW($AA2076)&lt;=VALUE(LEFT(AA$1,FIND("-",AA$1,1)-1))+VALUE(LEFT(AB$1,FIND("-",AB$1,1)-1)-1)+VALUE(LEFT(AC$1,FIND("-",AC$1,1)-1)-1),0,AVERAGE(INDEX($AB:$AB,ROW($AB2076)-VALUE(LEFT(AC$1,FIND("-",AC$1,1)-1))+1):$AB2076))</f>
        <v>77.471456418824843</v>
      </c>
      <c r="AE2076">
        <f t="shared" si="294"/>
        <v>85115144</v>
      </c>
      <c r="AG2076" t="str">
        <f t="shared" si="296"/>
        <v/>
      </c>
    </row>
    <row r="2077" spans="1:33" x14ac:dyDescent="0.25">
      <c r="A2077" s="6">
        <v>39496</v>
      </c>
      <c r="B2077">
        <v>0.84499999999999997</v>
      </c>
      <c r="C2077">
        <v>0.88</v>
      </c>
      <c r="D2077">
        <v>0.84499999999999997</v>
      </c>
      <c r="E2077">
        <v>0.87</v>
      </c>
      <c r="F2077">
        <v>0.51017100000000004</v>
      </c>
      <c r="G2077">
        <v>457900</v>
      </c>
      <c r="I2077" t="str">
        <f t="shared" si="289"/>
        <v/>
      </c>
      <c r="J2077" t="str">
        <f t="shared" si="290"/>
        <v/>
      </c>
      <c r="K2077" t="str">
        <f t="shared" si="291"/>
        <v>Overbought Below %D</v>
      </c>
      <c r="M2077" s="11" t="str">
        <f t="shared" si="295"/>
        <v/>
      </c>
      <c r="O2077">
        <f>IF(ROW($E2077)&lt;=VALUE(LEFT(O$1,FIND("-",O$1,1)-1)),0,IF(ROW($E2077)=VALUE(LEFT(O$1,FIND("-",O$1,1)-1))+1,AVERAGE(INDEX($E:$E,ROW($E2077)-VALUE(LEFT(O$1,FIND("-",O$1,1)-1))):$E2077),($E2077*(2/(VALUE(LEFT(O$1,FIND("-",O$1,1)-1))+1)))+(O2076*(1-(2/(VALUE(LEFT(O$1,FIND("-",O$1,1)-1))+1))))))</f>
        <v>0.87049483496524072</v>
      </c>
      <c r="Q2077">
        <f>IF(ROW($E2077)&lt;=VALUE(LEFT(Q$1,FIND("-",Q$1,1)-1)),0,IF(ROW($E2077)=VALUE(LEFT(Q$1,FIND("-",Q$1,1)-1))+1,AVERAGE(INDEX($E:$E,ROW($E2077)-VALUE(LEFT(Q$1,FIND("-",Q$1,1)-1))):$E2077),($E2077*(2/(VALUE(LEFT(Q$1,FIND("-",Q$1,1)-1))+1)))+(Q2076*(1-(2/(VALUE(LEFT(Q$1,FIND("-",Q$1,1)-1))+1))))))</f>
        <v>0.83028088038459591</v>
      </c>
      <c r="R2077">
        <f>IF(ROW($E2077)&lt;=VALUE(LEFT(R$1,FIND("-",R$1,1)-1)),0,IF(ROW($E2077)=VALUE(LEFT(R$1,FIND("-",R$1,1)-1))+1,AVERAGE(INDEX($E:$E,ROW($E2077)-VALUE(LEFT(R$1,FIND("-",R$1,1)-1))):$E2077),($E2077*(2/(VALUE(LEFT(R$1,FIND("-",R$1,1)-1))+1)))+(R2076*(1-(2/(VALUE(LEFT(R$1,FIND("-",R$1,1)-1))+1))))))</f>
        <v>0.83372140984740217</v>
      </c>
      <c r="S2077">
        <f t="shared" si="292"/>
        <v>-3.4405294628062633E-3</v>
      </c>
      <c r="T2077">
        <f>IF(ROW($E2077)&lt;=MAX(VALUE(LEFT(Q$1,FIND("-",Q$1,1)-1)),VALUE(LEFT(R$1,FIND("-",R$1,1)-1)))+VALUE(LEFT(T$1,FIND("-",T$1,1)-1))-1,0,IF(ROW($E2077)=MAX(VALUE(LEFT(Q$1,FIND("-",Q$1,1)-1)),VALUE(LEFT(R$1,FIND("-",R$1,1)-1)))+VALUE(LEFT(T$1,FIND("-",T$1,1)-1)),AVERAGE(INDEX($S:$S,ROW(S2077)-VALUE(LEFT(T$1,FIND("-",T$1,1)-1))+1):S2077),($S2077*(2/(VALUE(LEFT(T$1,FIND("-",T$1,1)-1))+1)))+(T2076*(1-(2/(VALUE(LEFT(T$1,FIND("-",T$1,1)-1))+1))))))</f>
        <v>-1.2866678372307046E-2</v>
      </c>
      <c r="V2077">
        <f t="shared" si="293"/>
        <v>2.5000000000000022E-2</v>
      </c>
      <c r="W2077">
        <f>IF(ROW($E2077)&lt;=VALUE(LEFT(W$1,FIND("-",W$1,1)-1))+1,0,IF(ROW($E2076)=VALUE(LEFT(W$1,FIND("-",W$1,1)-1))+1,100-100/(1+ABS((SUMIF(INDEX($V:$V,ROW($V2077)-VALUE(LEFT(W$1,FIND("-",W$1,1)-1))+1):$V2077,"&gt;0",INDEX($V:$V,ROW($V2077)-VALUE(LEFT(W$1,FIND("-",W$1,1)-1))+1):$V2077)/COUNTIF(INDEX($V:$V,ROW($V2077)-VALUE(LEFT(W$1,FIND("-",W$1,1)-1))+1):$V2077,"&gt;0"))/(SUMIF(INDEX($V:$V,ROW($V2077)-VALUE(LEFT(W$1,FIND("-",W$1,1)-1))+1):$V2077,"&lt;0",INDEX($V:$V,ROW($V2077)-VALUE(LEFT(W$1,FIND("-",W$1,1)-1))+1):$V2077)/COUNTIF(INDEX($V:$V,ROW($V2077)-VALUE(LEFT(W$1,FIND("-",W$1,1)-1))+1):$V2077,"&lt;0")))),100-100/(1+ABS((SUMIF(INDEX($V:$V,ROW($V2077)-VALUE(LEFT(W$1,FIND("-",W$1,1)-1))+1):$V2077,"&gt;0",INDEX($V:$V,ROW($V2077)-VALUE(LEFT(W$1,FIND("-",W$1,1)-1))+1):$V2077)/VALUE(LEFT(W$1,FIND("-",W$1,1)-1)))/(SUMIF(INDEX($V:$V,ROW($V2077)-VALUE(LEFT(W$1,FIND("-",W$1,1)-1))+1):$V2077,"&lt;0",INDEX($V:$V,ROW($V2077)-VALUE(LEFT(W$1,FIND("-",W$1,1)-1))+1):$V2077)/VALUE(LEFT(W$1,FIND("-",W$1,1)-1)))))))</f>
        <v>62.68656716417911</v>
      </c>
      <c r="Y2077">
        <f>IF(ROW($E2077)&lt;=VALUE(LEFT(Y$1,FIND("-",Y$1,1)-1)),0,MAX(INDEX(C:C,ROW(C2077)-VALUE(LEFT(Y$1,FIND("-",Y$1,1)-1))+1):C2077))</f>
        <v>0.88</v>
      </c>
      <c r="Z2077">
        <f>IF(ROW($E2077)&lt;=VALUE(LEFT(Z$1,FIND("-",Z$1,1)-1)),0,MIN(INDEX(D:D,ROW(D2077)-VALUE(LEFT(Z$1,FIND("-",Z$1,1)-1))+1):D2077))</f>
        <v>0.67</v>
      </c>
      <c r="AA2077">
        <f t="shared" si="297"/>
        <v>95.238095238095227</v>
      </c>
      <c r="AB2077">
        <f>IF(ROW($AA2077)&lt;=VALUE(LEFT(AA$1,FIND("-",AA$1,1)-1))+VALUE(LEFT(AB$1,FIND("-",AB$1,1)-1)-1),0,AVERAGE(INDEX($AA:$AA,ROW($AA2077)-VALUE(LEFT(AB$1,FIND("-",AB$1,1)-1))+1):$AA2077))</f>
        <v>85.714285714285708</v>
      </c>
      <c r="AC2077">
        <f>IF(ROW($AA2077)&lt;=VALUE(LEFT(AA$1,FIND("-",AA$1,1)-1))+VALUE(LEFT(AB$1,FIND("-",AB$1,1)-1)-1)+VALUE(LEFT(AC$1,FIND("-",AC$1,1)-1)-1),0,AVERAGE(INDEX($AB:$AB,ROW($AB2077)-VALUE(LEFT(AC$1,FIND("-",AC$1,1)-1))+1):$AB2077))</f>
        <v>80.423280423280417</v>
      </c>
      <c r="AE2077">
        <f t="shared" si="294"/>
        <v>85573044</v>
      </c>
      <c r="AG2077" t="str">
        <f t="shared" si="296"/>
        <v/>
      </c>
    </row>
    <row r="2078" spans="1:33" x14ac:dyDescent="0.25">
      <c r="A2078" s="6">
        <v>39497</v>
      </c>
      <c r="B2078">
        <v>0.82</v>
      </c>
      <c r="C2078">
        <v>0.85499999999999998</v>
      </c>
      <c r="D2078">
        <v>0.82</v>
      </c>
      <c r="E2078">
        <v>0.85</v>
      </c>
      <c r="F2078">
        <v>0.49844300000000002</v>
      </c>
      <c r="G2078">
        <v>150000</v>
      </c>
      <c r="I2078" t="str">
        <f t="shared" si="289"/>
        <v/>
      </c>
      <c r="J2078" t="str">
        <f t="shared" si="290"/>
        <v/>
      </c>
      <c r="K2078" t="str">
        <f t="shared" si="291"/>
        <v>Overbought Below %D</v>
      </c>
      <c r="M2078" s="11" t="str">
        <f t="shared" si="295"/>
        <v/>
      </c>
      <c r="O2078">
        <f>IF(ROW($E2078)&lt;=VALUE(LEFT(O$1,FIND("-",O$1,1)-1)),0,IF(ROW($E2078)=VALUE(LEFT(O$1,FIND("-",O$1,1)-1))+1,AVERAGE(INDEX($E:$E,ROW($E2078)-VALUE(LEFT(O$1,FIND("-",O$1,1)-1))):$E2078),($E2078*(2/(VALUE(LEFT(O$1,FIND("-",O$1,1)-1))+1)))+(O2077*(1-(2/(VALUE(LEFT(O$1,FIND("-",O$1,1)-1))+1))))))</f>
        <v>0.87029090625911898</v>
      </c>
      <c r="Q2078">
        <f>IF(ROW($E2078)&lt;=VALUE(LEFT(Q$1,FIND("-",Q$1,1)-1)),0,IF(ROW($E2078)=VALUE(LEFT(Q$1,FIND("-",Q$1,1)-1))+1,AVERAGE(INDEX($E:$E,ROW($E2078)-VALUE(LEFT(Q$1,FIND("-",Q$1,1)-1))):$E2078),($E2078*(2/(VALUE(LEFT(Q$1,FIND("-",Q$1,1)-1))+1)))+(Q2077*(1-(2/(VALUE(LEFT(Q$1,FIND("-",Q$1,1)-1))+1))))))</f>
        <v>0.833314591094658</v>
      </c>
      <c r="R2078">
        <f>IF(ROW($E2078)&lt;=VALUE(LEFT(R$1,FIND("-",R$1,1)-1)),0,IF(ROW($E2078)=VALUE(LEFT(R$1,FIND("-",R$1,1)-1))+1,AVERAGE(INDEX($E:$E,ROW($E2078)-VALUE(LEFT(R$1,FIND("-",R$1,1)-1))):$E2078),($E2078*(2/(VALUE(LEFT(R$1,FIND("-",R$1,1)-1))+1)))+(R2077*(1-(2/(VALUE(LEFT(R$1,FIND("-",R$1,1)-1))+1))))))</f>
        <v>0.8349272313401872</v>
      </c>
      <c r="S2078">
        <f t="shared" si="292"/>
        <v>-1.6126402455292066E-3</v>
      </c>
      <c r="T2078">
        <f>IF(ROW($E2078)&lt;=MAX(VALUE(LEFT(Q$1,FIND("-",Q$1,1)-1)),VALUE(LEFT(R$1,FIND("-",R$1,1)-1)))+VALUE(LEFT(T$1,FIND("-",T$1,1)-1))-1,0,IF(ROW($E2078)=MAX(VALUE(LEFT(Q$1,FIND("-",Q$1,1)-1)),VALUE(LEFT(R$1,FIND("-",R$1,1)-1)))+VALUE(LEFT(T$1,FIND("-",T$1,1)-1)),AVERAGE(INDEX($S:$S,ROW(S2078)-VALUE(LEFT(T$1,FIND("-",T$1,1)-1))+1):S2078),($S2078*(2/(VALUE(LEFT(T$1,FIND("-",T$1,1)-1))+1)))+(T2077*(1-(2/(VALUE(LEFT(T$1,FIND("-",T$1,1)-1))+1))))))</f>
        <v>-1.0615870746951479E-2</v>
      </c>
      <c r="V2078">
        <f t="shared" si="293"/>
        <v>-2.0000000000000018E-2</v>
      </c>
      <c r="W2078">
        <f>IF(ROW($E2078)&lt;=VALUE(LEFT(W$1,FIND("-",W$1,1)-1))+1,0,IF(ROW($E2077)=VALUE(LEFT(W$1,FIND("-",W$1,1)-1))+1,100-100/(1+ABS((SUMIF(INDEX($V:$V,ROW($V2078)-VALUE(LEFT(W$1,FIND("-",W$1,1)-1))+1):$V2078,"&gt;0",INDEX($V:$V,ROW($V2078)-VALUE(LEFT(W$1,FIND("-",W$1,1)-1))+1):$V2078)/COUNTIF(INDEX($V:$V,ROW($V2078)-VALUE(LEFT(W$1,FIND("-",W$1,1)-1))+1):$V2078,"&gt;0"))/(SUMIF(INDEX($V:$V,ROW($V2078)-VALUE(LEFT(W$1,FIND("-",W$1,1)-1))+1):$V2078,"&lt;0",INDEX($V:$V,ROW($V2078)-VALUE(LEFT(W$1,FIND("-",W$1,1)-1))+1):$V2078)/COUNTIF(INDEX($V:$V,ROW($V2078)-VALUE(LEFT(W$1,FIND("-",W$1,1)-1))+1):$V2078,"&lt;0")))),100-100/(1+ABS((SUMIF(INDEX($V:$V,ROW($V2078)-VALUE(LEFT(W$1,FIND("-",W$1,1)-1))+1):$V2078,"&gt;0",INDEX($V:$V,ROW($V2078)-VALUE(LEFT(W$1,FIND("-",W$1,1)-1))+1):$V2078)/VALUE(LEFT(W$1,FIND("-",W$1,1)-1)))/(SUMIF(INDEX($V:$V,ROW($V2078)-VALUE(LEFT(W$1,FIND("-",W$1,1)-1))+1):$V2078,"&lt;0",INDEX($V:$V,ROW($V2078)-VALUE(LEFT(W$1,FIND("-",W$1,1)-1))+1):$V2078)/VALUE(LEFT(W$1,FIND("-",W$1,1)-1)))))))</f>
        <v>65.625</v>
      </c>
      <c r="Y2078">
        <f>IF(ROW($E2078)&lt;=VALUE(LEFT(Y$1,FIND("-",Y$1,1)-1)),0,MAX(INDEX(C:C,ROW(C2078)-VALUE(LEFT(Y$1,FIND("-",Y$1,1)-1))+1):C2078))</f>
        <v>0.88</v>
      </c>
      <c r="Z2078">
        <f>IF(ROW($E2078)&lt;=VALUE(LEFT(Z$1,FIND("-",Z$1,1)-1)),0,MIN(INDEX(D:D,ROW(D2078)-VALUE(LEFT(Z$1,FIND("-",Z$1,1)-1))+1):D2078))</f>
        <v>0.67</v>
      </c>
      <c r="AA2078">
        <f t="shared" si="297"/>
        <v>85.714285714285694</v>
      </c>
      <c r="AB2078">
        <f>IF(ROW($AA2078)&lt;=VALUE(LEFT(AA$1,FIND("-",AA$1,1)-1))+VALUE(LEFT(AB$1,FIND("-",AB$1,1)-1)-1),0,AVERAGE(INDEX($AA:$AA,ROW($AA2078)-VALUE(LEFT(AB$1,FIND("-",AB$1,1)-1))+1):$AA2078))</f>
        <v>88.095238095238074</v>
      </c>
      <c r="AC2078">
        <f>IF(ROW($AA2078)&lt;=VALUE(LEFT(AA$1,FIND("-",AA$1,1)-1))+VALUE(LEFT(AB$1,FIND("-",AB$1,1)-1)-1)+VALUE(LEFT(AC$1,FIND("-",AC$1,1)-1)-1),0,AVERAGE(INDEX($AB:$AB,ROW($AB2078)-VALUE(LEFT(AC$1,FIND("-",AC$1,1)-1))+1):$AB2078))</f>
        <v>83.333333333333329</v>
      </c>
      <c r="AE2078">
        <f t="shared" si="294"/>
        <v>85423044</v>
      </c>
      <c r="AG2078" t="str">
        <f t="shared" si="296"/>
        <v/>
      </c>
    </row>
    <row r="2079" spans="1:33" x14ac:dyDescent="0.25">
      <c r="A2079" s="6">
        <v>39498</v>
      </c>
      <c r="B2079">
        <v>0.85</v>
      </c>
      <c r="C2079">
        <v>0.85</v>
      </c>
      <c r="D2079">
        <v>0.83</v>
      </c>
      <c r="E2079">
        <v>0.83</v>
      </c>
      <c r="F2079">
        <v>0.48671500000000001</v>
      </c>
      <c r="G2079">
        <v>192000</v>
      </c>
      <c r="I2079" t="str">
        <f t="shared" si="289"/>
        <v/>
      </c>
      <c r="J2079" t="str">
        <f t="shared" si="290"/>
        <v/>
      </c>
      <c r="K2079" t="str">
        <f t="shared" si="291"/>
        <v>Overbought Above %D</v>
      </c>
      <c r="M2079" s="11" t="str">
        <f t="shared" si="295"/>
        <v/>
      </c>
      <c r="O2079">
        <f>IF(ROW($E2079)&lt;=VALUE(LEFT(O$1,FIND("-",O$1,1)-1)),0,IF(ROW($E2079)=VALUE(LEFT(O$1,FIND("-",O$1,1)-1))+1,AVERAGE(INDEX($E:$E,ROW($E2079)-VALUE(LEFT(O$1,FIND("-",O$1,1)-1))):$E2079),($E2079*(2/(VALUE(LEFT(O$1,FIND("-",O$1,1)-1))+1)))+(O2078*(1-(2/(VALUE(LEFT(O$1,FIND("-",O$1,1)-1))+1))))))</f>
        <v>0.86989000171922726</v>
      </c>
      <c r="Q2079">
        <f>IF(ROW($E2079)&lt;=VALUE(LEFT(Q$1,FIND("-",Q$1,1)-1)),0,IF(ROW($E2079)=VALUE(LEFT(Q$1,FIND("-",Q$1,1)-1))+1,AVERAGE(INDEX($E:$E,ROW($E2079)-VALUE(LEFT(Q$1,FIND("-",Q$1,1)-1))):$E2079),($E2079*(2/(VALUE(LEFT(Q$1,FIND("-",Q$1,1)-1))+1)))+(Q2078*(1-(2/(VALUE(LEFT(Q$1,FIND("-",Q$1,1)-1))+1))))))</f>
        <v>0.83280465400317216</v>
      </c>
      <c r="R2079">
        <f>IF(ROW($E2079)&lt;=VALUE(LEFT(R$1,FIND("-",R$1,1)-1)),0,IF(ROW($E2079)=VALUE(LEFT(R$1,FIND("-",R$1,1)-1))+1,AVERAGE(INDEX($E:$E,ROW($E2079)-VALUE(LEFT(R$1,FIND("-",R$1,1)-1))):$E2079),($E2079*(2/(VALUE(LEFT(R$1,FIND("-",R$1,1)-1))+1)))+(R2078*(1-(2/(VALUE(LEFT(R$1,FIND("-",R$1,1)-1))+1))))))</f>
        <v>0.8345622512409141</v>
      </c>
      <c r="S2079">
        <f t="shared" si="292"/>
        <v>-1.7575972377419369E-3</v>
      </c>
      <c r="T2079">
        <f>IF(ROW($E2079)&lt;=MAX(VALUE(LEFT(Q$1,FIND("-",Q$1,1)-1)),VALUE(LEFT(R$1,FIND("-",R$1,1)-1)))+VALUE(LEFT(T$1,FIND("-",T$1,1)-1))-1,0,IF(ROW($E2079)=MAX(VALUE(LEFT(Q$1,FIND("-",Q$1,1)-1)),VALUE(LEFT(R$1,FIND("-",R$1,1)-1)))+VALUE(LEFT(T$1,FIND("-",T$1,1)-1)),AVERAGE(INDEX($S:$S,ROW(S2079)-VALUE(LEFT(T$1,FIND("-",T$1,1)-1))+1):S2079),($S2079*(2/(VALUE(LEFT(T$1,FIND("-",T$1,1)-1))+1)))+(T2078*(1-(2/(VALUE(LEFT(T$1,FIND("-",T$1,1)-1))+1))))))</f>
        <v>-8.8442160451095708E-3</v>
      </c>
      <c r="V2079">
        <f t="shared" si="293"/>
        <v>-2.0000000000000018E-2</v>
      </c>
      <c r="W2079">
        <f>IF(ROW($E2079)&lt;=VALUE(LEFT(W$1,FIND("-",W$1,1)-1))+1,0,IF(ROW($E2078)=VALUE(LEFT(W$1,FIND("-",W$1,1)-1))+1,100-100/(1+ABS((SUMIF(INDEX($V:$V,ROW($V2079)-VALUE(LEFT(W$1,FIND("-",W$1,1)-1))+1):$V2079,"&gt;0",INDEX($V:$V,ROW($V2079)-VALUE(LEFT(W$1,FIND("-",W$1,1)-1))+1):$V2079)/COUNTIF(INDEX($V:$V,ROW($V2079)-VALUE(LEFT(W$1,FIND("-",W$1,1)-1))+1):$V2079,"&gt;0"))/(SUMIF(INDEX($V:$V,ROW($V2079)-VALUE(LEFT(W$1,FIND("-",W$1,1)-1))+1):$V2079,"&lt;0",INDEX($V:$V,ROW($V2079)-VALUE(LEFT(W$1,FIND("-",W$1,1)-1))+1):$V2079)/COUNTIF(INDEX($V:$V,ROW($V2079)-VALUE(LEFT(W$1,FIND("-",W$1,1)-1))+1):$V2079,"&lt;0")))),100-100/(1+ABS((SUMIF(INDEX($V:$V,ROW($V2079)-VALUE(LEFT(W$1,FIND("-",W$1,1)-1))+1):$V2079,"&gt;0",INDEX($V:$V,ROW($V2079)-VALUE(LEFT(W$1,FIND("-",W$1,1)-1))+1):$V2079)/VALUE(LEFT(W$1,FIND("-",W$1,1)-1)))/(SUMIF(INDEX($V:$V,ROW($V2079)-VALUE(LEFT(W$1,FIND("-",W$1,1)-1))+1):$V2079,"&lt;0",INDEX($V:$V,ROW($V2079)-VALUE(LEFT(W$1,FIND("-",W$1,1)-1))+1):$V2079)/VALUE(LEFT(W$1,FIND("-",W$1,1)-1)))))))</f>
        <v>57.377049180327866</v>
      </c>
      <c r="Y2079">
        <f>IF(ROW($E2079)&lt;=VALUE(LEFT(Y$1,FIND("-",Y$1,1)-1)),0,MAX(INDEX(C:C,ROW(C2079)-VALUE(LEFT(Y$1,FIND("-",Y$1,1)-1))+1):C2079))</f>
        <v>0.88</v>
      </c>
      <c r="Z2079">
        <f>IF(ROW($E2079)&lt;=VALUE(LEFT(Z$1,FIND("-",Z$1,1)-1)),0,MIN(INDEX(D:D,ROW(D2079)-VALUE(LEFT(Z$1,FIND("-",Z$1,1)-1))+1):D2079))</f>
        <v>0.78</v>
      </c>
      <c r="AA2079">
        <f t="shared" si="297"/>
        <v>49.999999999999943</v>
      </c>
      <c r="AB2079">
        <f>IF(ROW($AA2079)&lt;=VALUE(LEFT(AA$1,FIND("-",AA$1,1)-1))+VALUE(LEFT(AB$1,FIND("-",AB$1,1)-1)-1),0,AVERAGE(INDEX($AA:$AA,ROW($AA2079)-VALUE(LEFT(AB$1,FIND("-",AB$1,1)-1))+1):$AA2079))</f>
        <v>76.984126984126945</v>
      </c>
      <c r="AC2079">
        <f>IF(ROW($AA2079)&lt;=VALUE(LEFT(AA$1,FIND("-",AA$1,1)-1))+VALUE(LEFT(AB$1,FIND("-",AB$1,1)-1)-1)+VALUE(LEFT(AC$1,FIND("-",AC$1,1)-1)-1),0,AVERAGE(INDEX($AB:$AB,ROW($AB2079)-VALUE(LEFT(AC$1,FIND("-",AC$1,1)-1))+1):$AB2079))</f>
        <v>83.59788359788358</v>
      </c>
      <c r="AE2079">
        <f t="shared" si="294"/>
        <v>85231044</v>
      </c>
      <c r="AG2079" t="str">
        <f t="shared" si="296"/>
        <v/>
      </c>
    </row>
    <row r="2080" spans="1:33" x14ac:dyDescent="0.25">
      <c r="A2080" s="6">
        <v>39499</v>
      </c>
      <c r="B2080">
        <v>0.81499999999999995</v>
      </c>
      <c r="C2080">
        <v>0.82499999999999996</v>
      </c>
      <c r="D2080">
        <v>0.81</v>
      </c>
      <c r="E2080">
        <v>0.81</v>
      </c>
      <c r="F2080">
        <v>0.47498699999999999</v>
      </c>
      <c r="G2080">
        <v>110300</v>
      </c>
      <c r="I2080" t="str">
        <f t="shared" si="289"/>
        <v/>
      </c>
      <c r="J2080" t="str">
        <f t="shared" si="290"/>
        <v/>
      </c>
      <c r="K2080" t="str">
        <f t="shared" si="291"/>
        <v>Sell</v>
      </c>
      <c r="M2080" s="11" t="str">
        <f t="shared" si="295"/>
        <v>Sell</v>
      </c>
      <c r="O2080">
        <f>IF(ROW($E2080)&lt;=VALUE(LEFT(O$1,FIND("-",O$1,1)-1)),0,IF(ROW($E2080)=VALUE(LEFT(O$1,FIND("-",O$1,1)-1))+1,AVERAGE(INDEX($E:$E,ROW($E2080)-VALUE(LEFT(O$1,FIND("-",O$1,1)-1))):$E2080),($E2080*(2/(VALUE(LEFT(O$1,FIND("-",O$1,1)-1))+1)))+(O2079*(1-(2/(VALUE(LEFT(O$1,FIND("-",O$1,1)-1))+1))))))</f>
        <v>0.86929408130411057</v>
      </c>
      <c r="Q2080">
        <f>IF(ROW($E2080)&lt;=VALUE(LEFT(Q$1,FIND("-",Q$1,1)-1)),0,IF(ROW($E2080)=VALUE(LEFT(Q$1,FIND("-",Q$1,1)-1))+1,AVERAGE(INDEX($E:$E,ROW($E2080)-VALUE(LEFT(Q$1,FIND("-",Q$1,1)-1))):$E2080),($E2080*(2/(VALUE(LEFT(Q$1,FIND("-",Q$1,1)-1))+1)))+(Q2079*(1-(2/(VALUE(LEFT(Q$1,FIND("-",Q$1,1)-1))+1))))))</f>
        <v>0.82929624569499194</v>
      </c>
      <c r="R2080">
        <f>IF(ROW($E2080)&lt;=VALUE(LEFT(R$1,FIND("-",R$1,1)-1)),0,IF(ROW($E2080)=VALUE(LEFT(R$1,FIND("-",R$1,1)-1))+1,AVERAGE(INDEX($E:$E,ROW($E2080)-VALUE(LEFT(R$1,FIND("-",R$1,1)-1))):$E2080),($E2080*(2/(VALUE(LEFT(R$1,FIND("-",R$1,1)-1))+1)))+(R2079*(1-(2/(VALUE(LEFT(R$1,FIND("-",R$1,1)-1))+1))))))</f>
        <v>0.83274282522306864</v>
      </c>
      <c r="S2080">
        <f t="shared" si="292"/>
        <v>-3.4465795280766987E-3</v>
      </c>
      <c r="T2080">
        <f>IF(ROW($E2080)&lt;=MAX(VALUE(LEFT(Q$1,FIND("-",Q$1,1)-1)),VALUE(LEFT(R$1,FIND("-",R$1,1)-1)))+VALUE(LEFT(T$1,FIND("-",T$1,1)-1))-1,0,IF(ROW($E2080)=MAX(VALUE(LEFT(Q$1,FIND("-",Q$1,1)-1)),VALUE(LEFT(R$1,FIND("-",R$1,1)-1)))+VALUE(LEFT(T$1,FIND("-",T$1,1)-1)),AVERAGE(INDEX($S:$S,ROW(S2080)-VALUE(LEFT(T$1,FIND("-",T$1,1)-1))+1):S2080),($S2080*(2/(VALUE(LEFT(T$1,FIND("-",T$1,1)-1))+1)))+(T2079*(1-(2/(VALUE(LEFT(T$1,FIND("-",T$1,1)-1))+1))))))</f>
        <v>-7.7646887417029973E-3</v>
      </c>
      <c r="V2080">
        <f t="shared" si="293"/>
        <v>-1.9999999999999907E-2</v>
      </c>
      <c r="W2080">
        <f>IF(ROW($E2080)&lt;=VALUE(LEFT(W$1,FIND("-",W$1,1)-1))+1,0,IF(ROW($E2079)=VALUE(LEFT(W$1,FIND("-",W$1,1)-1))+1,100-100/(1+ABS((SUMIF(INDEX($V:$V,ROW($V2080)-VALUE(LEFT(W$1,FIND("-",W$1,1)-1))+1):$V2080,"&gt;0",INDEX($V:$V,ROW($V2080)-VALUE(LEFT(W$1,FIND("-",W$1,1)-1))+1):$V2080)/COUNTIF(INDEX($V:$V,ROW($V2080)-VALUE(LEFT(W$1,FIND("-",W$1,1)-1))+1):$V2080,"&gt;0"))/(SUMIF(INDEX($V:$V,ROW($V2080)-VALUE(LEFT(W$1,FIND("-",W$1,1)-1))+1):$V2080,"&lt;0",INDEX($V:$V,ROW($V2080)-VALUE(LEFT(W$1,FIND("-",W$1,1)-1))+1):$V2080)/COUNTIF(INDEX($V:$V,ROW($V2080)-VALUE(LEFT(W$1,FIND("-",W$1,1)-1))+1):$V2080,"&lt;0")))),100-100/(1+ABS((SUMIF(INDEX($V:$V,ROW($V2080)-VALUE(LEFT(W$1,FIND("-",W$1,1)-1))+1):$V2080,"&gt;0",INDEX($V:$V,ROW($V2080)-VALUE(LEFT(W$1,FIND("-",W$1,1)-1))+1):$V2080)/VALUE(LEFT(W$1,FIND("-",W$1,1)-1)))/(SUMIF(INDEX($V:$V,ROW($V2080)-VALUE(LEFT(W$1,FIND("-",W$1,1)-1))+1):$V2080,"&lt;0",INDEX($V:$V,ROW($V2080)-VALUE(LEFT(W$1,FIND("-",W$1,1)-1))+1):$V2080)/VALUE(LEFT(W$1,FIND("-",W$1,1)-1)))))))</f>
        <v>47.368421052631589</v>
      </c>
      <c r="Y2080">
        <f>IF(ROW($E2080)&lt;=VALUE(LEFT(Y$1,FIND("-",Y$1,1)-1)),0,MAX(INDEX(C:C,ROW(C2080)-VALUE(LEFT(Y$1,FIND("-",Y$1,1)-1))+1):C2080))</f>
        <v>0.88</v>
      </c>
      <c r="Z2080">
        <f>IF(ROW($E2080)&lt;=VALUE(LEFT(Z$1,FIND("-",Z$1,1)-1)),0,MIN(INDEX(D:D,ROW(D2080)-VALUE(LEFT(Z$1,FIND("-",Z$1,1)-1))+1):D2080))</f>
        <v>0.79500000000000004</v>
      </c>
      <c r="AA2080">
        <f t="shared" si="297"/>
        <v>17.647058823529434</v>
      </c>
      <c r="AB2080">
        <f>IF(ROW($AA2080)&lt;=VALUE(LEFT(AA$1,FIND("-",AA$1,1)-1))+VALUE(LEFT(AB$1,FIND("-",AB$1,1)-1)-1),0,AVERAGE(INDEX($AA:$AA,ROW($AA2080)-VALUE(LEFT(AB$1,FIND("-",AB$1,1)-1))+1):$AA2080))</f>
        <v>51.120448179271683</v>
      </c>
      <c r="AC2080">
        <f>IF(ROW($AA2080)&lt;=VALUE(LEFT(AA$1,FIND("-",AA$1,1)-1))+VALUE(LEFT(AB$1,FIND("-",AB$1,1)-1)-1)+VALUE(LEFT(AC$1,FIND("-",AC$1,1)-1)-1),0,AVERAGE(INDEX($AB:$AB,ROW($AB2080)-VALUE(LEFT(AC$1,FIND("-",AC$1,1)-1))+1):$AB2080))</f>
        <v>72.066604419545556</v>
      </c>
      <c r="AE2080">
        <f t="shared" si="294"/>
        <v>85120744</v>
      </c>
      <c r="AG2080" t="str">
        <f t="shared" si="296"/>
        <v>Sell</v>
      </c>
    </row>
    <row r="2081" spans="1:33" x14ac:dyDescent="0.25">
      <c r="A2081" s="6">
        <v>39500</v>
      </c>
      <c r="B2081">
        <v>0.82499999999999996</v>
      </c>
      <c r="C2081">
        <v>0.83</v>
      </c>
      <c r="D2081">
        <v>0.8</v>
      </c>
      <c r="E2081">
        <v>0.8</v>
      </c>
      <c r="F2081">
        <v>0.46912300000000001</v>
      </c>
      <c r="G2081">
        <v>433900</v>
      </c>
      <c r="I2081" t="str">
        <f t="shared" si="289"/>
        <v/>
      </c>
      <c r="J2081" t="str">
        <f t="shared" si="290"/>
        <v/>
      </c>
      <c r="K2081" t="str">
        <f t="shared" si="291"/>
        <v/>
      </c>
      <c r="M2081" s="11" t="str">
        <f t="shared" si="295"/>
        <v/>
      </c>
      <c r="O2081">
        <f>IF(ROW($E2081)&lt;=VALUE(LEFT(O$1,FIND("-",O$1,1)-1)),0,IF(ROW($E2081)=VALUE(LEFT(O$1,FIND("-",O$1,1)-1))+1,AVERAGE(INDEX($E:$E,ROW($E2081)-VALUE(LEFT(O$1,FIND("-",O$1,1)-1))):$E2081),($E2081*(2/(VALUE(LEFT(O$1,FIND("-",O$1,1)-1))+1)))+(O2080*(1-(2/(VALUE(LEFT(O$1,FIND("-",O$1,1)-1))+1))))))</f>
        <v>0.86860458795780104</v>
      </c>
      <c r="Q2081">
        <f>IF(ROW($E2081)&lt;=VALUE(LEFT(Q$1,FIND("-",Q$1,1)-1)),0,IF(ROW($E2081)=VALUE(LEFT(Q$1,FIND("-",Q$1,1)-1))+1,AVERAGE(INDEX($E:$E,ROW($E2081)-VALUE(LEFT(Q$1,FIND("-",Q$1,1)-1))):$E2081),($E2081*(2/(VALUE(LEFT(Q$1,FIND("-",Q$1,1)-1))+1)))+(Q2080*(1-(2/(VALUE(LEFT(Q$1,FIND("-",Q$1,1)-1))+1))))))</f>
        <v>0.82478913097268547</v>
      </c>
      <c r="R2081">
        <f>IF(ROW($E2081)&lt;=VALUE(LEFT(R$1,FIND("-",R$1,1)-1)),0,IF(ROW($E2081)=VALUE(LEFT(R$1,FIND("-",R$1,1)-1))+1,AVERAGE(INDEX($E:$E,ROW($E2081)-VALUE(LEFT(R$1,FIND("-",R$1,1)-1))):$E2081),($E2081*(2/(VALUE(LEFT(R$1,FIND("-",R$1,1)-1))+1)))+(R2080*(1-(2/(VALUE(LEFT(R$1,FIND("-",R$1,1)-1))+1))))))</f>
        <v>0.83031743076210052</v>
      </c>
      <c r="S2081">
        <f t="shared" si="292"/>
        <v>-5.5282997894150476E-3</v>
      </c>
      <c r="T2081">
        <f>IF(ROW($E2081)&lt;=MAX(VALUE(LEFT(Q$1,FIND("-",Q$1,1)-1)),VALUE(LEFT(R$1,FIND("-",R$1,1)-1)))+VALUE(LEFT(T$1,FIND("-",T$1,1)-1))-1,0,IF(ROW($E2081)=MAX(VALUE(LEFT(Q$1,FIND("-",Q$1,1)-1)),VALUE(LEFT(R$1,FIND("-",R$1,1)-1)))+VALUE(LEFT(T$1,FIND("-",T$1,1)-1)),AVERAGE(INDEX($S:$S,ROW(S2081)-VALUE(LEFT(T$1,FIND("-",T$1,1)-1))+1):S2081),($S2081*(2/(VALUE(LEFT(T$1,FIND("-",T$1,1)-1))+1)))+(T2080*(1-(2/(VALUE(LEFT(T$1,FIND("-",T$1,1)-1))+1))))))</f>
        <v>-7.317410951245407E-3</v>
      </c>
      <c r="V2081">
        <f t="shared" si="293"/>
        <v>-1.0000000000000009E-2</v>
      </c>
      <c r="W2081">
        <f>IF(ROW($E2081)&lt;=VALUE(LEFT(W$1,FIND("-",W$1,1)-1))+1,0,IF(ROW($E2080)=VALUE(LEFT(W$1,FIND("-",W$1,1)-1))+1,100-100/(1+ABS((SUMIF(INDEX($V:$V,ROW($V2081)-VALUE(LEFT(W$1,FIND("-",W$1,1)-1))+1):$V2081,"&gt;0",INDEX($V:$V,ROW($V2081)-VALUE(LEFT(W$1,FIND("-",W$1,1)-1))+1):$V2081)/COUNTIF(INDEX($V:$V,ROW($V2081)-VALUE(LEFT(W$1,FIND("-",W$1,1)-1))+1):$V2081,"&gt;0"))/(SUMIF(INDEX($V:$V,ROW($V2081)-VALUE(LEFT(W$1,FIND("-",W$1,1)-1))+1):$V2081,"&lt;0",INDEX($V:$V,ROW($V2081)-VALUE(LEFT(W$1,FIND("-",W$1,1)-1))+1):$V2081)/COUNTIF(INDEX($V:$V,ROW($V2081)-VALUE(LEFT(W$1,FIND("-",W$1,1)-1))+1):$V2081,"&lt;0")))),100-100/(1+ABS((SUMIF(INDEX($V:$V,ROW($V2081)-VALUE(LEFT(W$1,FIND("-",W$1,1)-1))+1):$V2081,"&gt;0",INDEX($V:$V,ROW($V2081)-VALUE(LEFT(W$1,FIND("-",W$1,1)-1))+1):$V2081)/VALUE(LEFT(W$1,FIND("-",W$1,1)-1)))/(SUMIF(INDEX($V:$V,ROW($V2081)-VALUE(LEFT(W$1,FIND("-",W$1,1)-1))+1):$V2081,"&lt;0",INDEX($V:$V,ROW($V2081)-VALUE(LEFT(W$1,FIND("-",W$1,1)-1))+1):$V2081)/VALUE(LEFT(W$1,FIND("-",W$1,1)-1)))))))</f>
        <v>50</v>
      </c>
      <c r="Y2081">
        <f>IF(ROW($E2081)&lt;=VALUE(LEFT(Y$1,FIND("-",Y$1,1)-1)),0,MAX(INDEX(C:C,ROW(C2081)-VALUE(LEFT(Y$1,FIND("-",Y$1,1)-1))+1):C2081))</f>
        <v>0.88</v>
      </c>
      <c r="Z2081">
        <f>IF(ROW($E2081)&lt;=VALUE(LEFT(Z$1,FIND("-",Z$1,1)-1)),0,MIN(INDEX(D:D,ROW(D2081)-VALUE(LEFT(Z$1,FIND("-",Z$1,1)-1))+1):D2081))</f>
        <v>0.79500000000000004</v>
      </c>
      <c r="AA2081">
        <f t="shared" si="297"/>
        <v>5.8823529411764781</v>
      </c>
      <c r="AB2081">
        <f>IF(ROW($AA2081)&lt;=VALUE(LEFT(AA$1,FIND("-",AA$1,1)-1))+VALUE(LEFT(AB$1,FIND("-",AB$1,1)-1)-1),0,AVERAGE(INDEX($AA:$AA,ROW($AA2081)-VALUE(LEFT(AB$1,FIND("-",AB$1,1)-1))+1):$AA2081))</f>
        <v>24.509803921568619</v>
      </c>
      <c r="AC2081">
        <f>IF(ROW($AA2081)&lt;=VALUE(LEFT(AA$1,FIND("-",AA$1,1)-1))+VALUE(LEFT(AB$1,FIND("-",AB$1,1)-1)-1)+VALUE(LEFT(AC$1,FIND("-",AC$1,1)-1)-1),0,AVERAGE(INDEX($AB:$AB,ROW($AB2081)-VALUE(LEFT(AC$1,FIND("-",AC$1,1)-1))+1):$AB2081))</f>
        <v>50.871459694989085</v>
      </c>
      <c r="AE2081">
        <f t="shared" si="294"/>
        <v>84686844</v>
      </c>
      <c r="AG2081" t="str">
        <f t="shared" si="296"/>
        <v/>
      </c>
    </row>
    <row r="2082" spans="1:33" x14ac:dyDescent="0.25">
      <c r="A2082" s="6">
        <v>39503</v>
      </c>
      <c r="B2082">
        <v>0.82</v>
      </c>
      <c r="C2082">
        <v>0.82</v>
      </c>
      <c r="D2082">
        <v>0.79500000000000004</v>
      </c>
      <c r="E2082">
        <v>0.81</v>
      </c>
      <c r="F2082">
        <v>0.47498699999999999</v>
      </c>
      <c r="G2082">
        <v>92000</v>
      </c>
      <c r="I2082" t="str">
        <f t="shared" si="289"/>
        <v/>
      </c>
      <c r="J2082" t="str">
        <f t="shared" si="290"/>
        <v/>
      </c>
      <c r="K2082" t="str">
        <f t="shared" si="291"/>
        <v/>
      </c>
      <c r="M2082" s="11" t="str">
        <f t="shared" si="295"/>
        <v/>
      </c>
      <c r="O2082">
        <f>IF(ROW($E2082)&lt;=VALUE(LEFT(O$1,FIND("-",O$1,1)-1)),0,IF(ROW($E2082)=VALUE(LEFT(O$1,FIND("-",O$1,1)-1))+1,AVERAGE(INDEX($E:$E,ROW($E2082)-VALUE(LEFT(O$1,FIND("-",O$1,1)-1))):$E2082),($E2082*(2/(VALUE(LEFT(O$1,FIND("-",O$1,1)-1))+1)))+(O2081*(1-(2/(VALUE(LEFT(O$1,FIND("-",O$1,1)-1))+1))))))</f>
        <v>0.86802145772936523</v>
      </c>
      <c r="Q2082">
        <f>IF(ROW($E2082)&lt;=VALUE(LEFT(Q$1,FIND("-",Q$1,1)-1)),0,IF(ROW($E2082)=VALUE(LEFT(Q$1,FIND("-",Q$1,1)-1))+1,AVERAGE(INDEX($E:$E,ROW($E2082)-VALUE(LEFT(Q$1,FIND("-",Q$1,1)-1))):$E2082),($E2082*(2/(VALUE(LEFT(Q$1,FIND("-",Q$1,1)-1))+1)))+(Q2081*(1-(2/(VALUE(LEFT(Q$1,FIND("-",Q$1,1)-1))+1))))))</f>
        <v>0.82251388005381076</v>
      </c>
      <c r="R2082">
        <f>IF(ROW($E2082)&lt;=VALUE(LEFT(R$1,FIND("-",R$1,1)-1)),0,IF(ROW($E2082)=VALUE(LEFT(R$1,FIND("-",R$1,1)-1))+1,AVERAGE(INDEX($E:$E,ROW($E2082)-VALUE(LEFT(R$1,FIND("-",R$1,1)-1))):$E2082),($E2082*(2/(VALUE(LEFT(R$1,FIND("-",R$1,1)-1))+1)))+(R2081*(1-(2/(VALUE(LEFT(R$1,FIND("-",R$1,1)-1))+1))))))</f>
        <v>0.82881243589083375</v>
      </c>
      <c r="S2082">
        <f t="shared" si="292"/>
        <v>-6.2985558370229899E-3</v>
      </c>
      <c r="T2082">
        <f>IF(ROW($E2082)&lt;=MAX(VALUE(LEFT(Q$1,FIND("-",Q$1,1)-1)),VALUE(LEFT(R$1,FIND("-",R$1,1)-1)))+VALUE(LEFT(T$1,FIND("-",T$1,1)-1))-1,0,IF(ROW($E2082)=MAX(VALUE(LEFT(Q$1,FIND("-",Q$1,1)-1)),VALUE(LEFT(R$1,FIND("-",R$1,1)-1)))+VALUE(LEFT(T$1,FIND("-",T$1,1)-1)),AVERAGE(INDEX($S:$S,ROW(S2082)-VALUE(LEFT(T$1,FIND("-",T$1,1)-1))+1):S2082),($S2082*(2/(VALUE(LEFT(T$1,FIND("-",T$1,1)-1))+1)))+(T2081*(1-(2/(VALUE(LEFT(T$1,FIND("-",T$1,1)-1))+1))))))</f>
        <v>-7.1136399284009244E-3</v>
      </c>
      <c r="V2082">
        <f t="shared" si="293"/>
        <v>1.0000000000000009E-2</v>
      </c>
      <c r="W2082">
        <f>IF(ROW($E2082)&lt;=VALUE(LEFT(W$1,FIND("-",W$1,1)-1))+1,0,IF(ROW($E2081)=VALUE(LEFT(W$1,FIND("-",W$1,1)-1))+1,100-100/(1+ABS((SUMIF(INDEX($V:$V,ROW($V2082)-VALUE(LEFT(W$1,FIND("-",W$1,1)-1))+1):$V2082,"&gt;0",INDEX($V:$V,ROW($V2082)-VALUE(LEFT(W$1,FIND("-",W$1,1)-1))+1):$V2082)/COUNTIF(INDEX($V:$V,ROW($V2082)-VALUE(LEFT(W$1,FIND("-",W$1,1)-1))+1):$V2082,"&gt;0"))/(SUMIF(INDEX($V:$V,ROW($V2082)-VALUE(LEFT(W$1,FIND("-",W$1,1)-1))+1):$V2082,"&lt;0",INDEX($V:$V,ROW($V2082)-VALUE(LEFT(W$1,FIND("-",W$1,1)-1))+1):$V2082)/COUNTIF(INDEX($V:$V,ROW($V2082)-VALUE(LEFT(W$1,FIND("-",W$1,1)-1))+1):$V2082,"&lt;0")))),100-100/(1+ABS((SUMIF(INDEX($V:$V,ROW($V2082)-VALUE(LEFT(W$1,FIND("-",W$1,1)-1))+1):$V2082,"&gt;0",INDEX($V:$V,ROW($V2082)-VALUE(LEFT(W$1,FIND("-",W$1,1)-1))+1):$V2082)/VALUE(LEFT(W$1,FIND("-",W$1,1)-1)))/(SUMIF(INDEX($V:$V,ROW($V2082)-VALUE(LEFT(W$1,FIND("-",W$1,1)-1))+1):$V2082,"&lt;0",INDEX($V:$V,ROW($V2082)-VALUE(LEFT(W$1,FIND("-",W$1,1)-1))+1):$V2082)/VALUE(LEFT(W$1,FIND("-",W$1,1)-1)))))))</f>
        <v>50.909090909090914</v>
      </c>
      <c r="Y2082">
        <f>IF(ROW($E2082)&lt;=VALUE(LEFT(Y$1,FIND("-",Y$1,1)-1)),0,MAX(INDEX(C:C,ROW(C2082)-VALUE(LEFT(Y$1,FIND("-",Y$1,1)-1))+1):C2082))</f>
        <v>0.88</v>
      </c>
      <c r="Z2082">
        <f>IF(ROW($E2082)&lt;=VALUE(LEFT(Z$1,FIND("-",Z$1,1)-1)),0,MIN(INDEX(D:D,ROW(D2082)-VALUE(LEFT(Z$1,FIND("-",Z$1,1)-1))+1):D2082))</f>
        <v>0.79500000000000004</v>
      </c>
      <c r="AA2082">
        <f t="shared" si="297"/>
        <v>17.647058823529434</v>
      </c>
      <c r="AB2082">
        <f>IF(ROW($AA2082)&lt;=VALUE(LEFT(AA$1,FIND("-",AA$1,1)-1))+VALUE(LEFT(AB$1,FIND("-",AB$1,1)-1)-1),0,AVERAGE(INDEX($AA:$AA,ROW($AA2082)-VALUE(LEFT(AB$1,FIND("-",AB$1,1)-1))+1):$AA2082))</f>
        <v>13.725490196078448</v>
      </c>
      <c r="AC2082">
        <f>IF(ROW($AA2082)&lt;=VALUE(LEFT(AA$1,FIND("-",AA$1,1)-1))+VALUE(LEFT(AB$1,FIND("-",AB$1,1)-1)-1)+VALUE(LEFT(AC$1,FIND("-",AC$1,1)-1)-1),0,AVERAGE(INDEX($AB:$AB,ROW($AB2082)-VALUE(LEFT(AC$1,FIND("-",AC$1,1)-1))+1):$AB2082))</f>
        <v>29.785247432306249</v>
      </c>
      <c r="AE2082">
        <f t="shared" si="294"/>
        <v>84778844</v>
      </c>
      <c r="AG2082" t="str">
        <f t="shared" si="296"/>
        <v/>
      </c>
    </row>
    <row r="2083" spans="1:33" x14ac:dyDescent="0.25">
      <c r="A2083" s="6">
        <v>39504</v>
      </c>
      <c r="B2083">
        <v>0.82</v>
      </c>
      <c r="C2083">
        <v>0.83</v>
      </c>
      <c r="D2083">
        <v>0.79500000000000004</v>
      </c>
      <c r="E2083">
        <v>0.81</v>
      </c>
      <c r="F2083">
        <v>0.47498699999999999</v>
      </c>
      <c r="G2083">
        <v>213000</v>
      </c>
      <c r="I2083" t="str">
        <f t="shared" si="289"/>
        <v/>
      </c>
      <c r="J2083" t="str">
        <f t="shared" si="290"/>
        <v/>
      </c>
      <c r="K2083" t="str">
        <f t="shared" si="291"/>
        <v>Oversold Above %D</v>
      </c>
      <c r="M2083" s="11" t="str">
        <f t="shared" si="295"/>
        <v/>
      </c>
      <c r="O2083">
        <f>IF(ROW($E2083)&lt;=VALUE(LEFT(O$1,FIND("-",O$1,1)-1)),0,IF(ROW($E2083)=VALUE(LEFT(O$1,FIND("-",O$1,1)-1))+1,AVERAGE(INDEX($E:$E,ROW($E2083)-VALUE(LEFT(O$1,FIND("-",O$1,1)-1))):$E2083),($E2083*(2/(VALUE(LEFT(O$1,FIND("-",O$1,1)-1))+1)))+(O2082*(1-(2/(VALUE(LEFT(O$1,FIND("-",O$1,1)-1))+1))))))</f>
        <v>0.86744412979175967</v>
      </c>
      <c r="Q2083">
        <f>IF(ROW($E2083)&lt;=VALUE(LEFT(Q$1,FIND("-",Q$1,1)-1)),0,IF(ROW($E2083)=VALUE(LEFT(Q$1,FIND("-",Q$1,1)-1))+1,AVERAGE(INDEX($E:$E,ROW($E2083)-VALUE(LEFT(Q$1,FIND("-",Q$1,1)-1))):$E2083),($E2083*(2/(VALUE(LEFT(Q$1,FIND("-",Q$1,1)-1))+1)))+(Q2082*(1-(2/(VALUE(LEFT(Q$1,FIND("-",Q$1,1)-1))+1))))))</f>
        <v>0.82058866773783978</v>
      </c>
      <c r="R2083">
        <f>IF(ROW($E2083)&lt;=VALUE(LEFT(R$1,FIND("-",R$1,1)-1)),0,IF(ROW($E2083)=VALUE(LEFT(R$1,FIND("-",R$1,1)-1))+1,AVERAGE(INDEX($E:$E,ROW($E2083)-VALUE(LEFT(R$1,FIND("-",R$1,1)-1))):$E2083),($E2083*(2/(VALUE(LEFT(R$1,FIND("-",R$1,1)-1))+1)))+(R2082*(1-(2/(VALUE(LEFT(R$1,FIND("-",R$1,1)-1))+1))))))</f>
        <v>0.82741892212114232</v>
      </c>
      <c r="S2083">
        <f t="shared" si="292"/>
        <v>-6.8302543833025364E-3</v>
      </c>
      <c r="T2083">
        <f>IF(ROW($E2083)&lt;=MAX(VALUE(LEFT(Q$1,FIND("-",Q$1,1)-1)),VALUE(LEFT(R$1,FIND("-",R$1,1)-1)))+VALUE(LEFT(T$1,FIND("-",T$1,1)-1))-1,0,IF(ROW($E2083)=MAX(VALUE(LEFT(Q$1,FIND("-",Q$1,1)-1)),VALUE(LEFT(R$1,FIND("-",R$1,1)-1)))+VALUE(LEFT(T$1,FIND("-",T$1,1)-1)),AVERAGE(INDEX($S:$S,ROW(S2083)-VALUE(LEFT(T$1,FIND("-",T$1,1)-1))+1):S2083),($S2083*(2/(VALUE(LEFT(T$1,FIND("-",T$1,1)-1))+1)))+(T2082*(1-(2/(VALUE(LEFT(T$1,FIND("-",T$1,1)-1))+1))))))</f>
        <v>-7.0569628193812468E-3</v>
      </c>
      <c r="V2083">
        <f t="shared" si="293"/>
        <v>0</v>
      </c>
      <c r="W2083">
        <f>IF(ROW($E2083)&lt;=VALUE(LEFT(W$1,FIND("-",W$1,1)-1))+1,0,IF(ROW($E2082)=VALUE(LEFT(W$1,FIND("-",W$1,1)-1))+1,100-100/(1+ABS((SUMIF(INDEX($V:$V,ROW($V2083)-VALUE(LEFT(W$1,FIND("-",W$1,1)-1))+1):$V2083,"&gt;0",INDEX($V:$V,ROW($V2083)-VALUE(LEFT(W$1,FIND("-",W$1,1)-1))+1):$V2083)/COUNTIF(INDEX($V:$V,ROW($V2083)-VALUE(LEFT(W$1,FIND("-",W$1,1)-1))+1):$V2083,"&gt;0"))/(SUMIF(INDEX($V:$V,ROW($V2083)-VALUE(LEFT(W$1,FIND("-",W$1,1)-1))+1):$V2083,"&lt;0",INDEX($V:$V,ROW($V2083)-VALUE(LEFT(W$1,FIND("-",W$1,1)-1))+1):$V2083)/COUNTIF(INDEX($V:$V,ROW($V2083)-VALUE(LEFT(W$1,FIND("-",W$1,1)-1))+1):$V2083,"&lt;0")))),100-100/(1+ABS((SUMIF(INDEX($V:$V,ROW($V2083)-VALUE(LEFT(W$1,FIND("-",W$1,1)-1))+1):$V2083,"&gt;0",INDEX($V:$V,ROW($V2083)-VALUE(LEFT(W$1,FIND("-",W$1,1)-1))+1):$V2083)/VALUE(LEFT(W$1,FIND("-",W$1,1)-1)))/(SUMIF(INDEX($V:$V,ROW($V2083)-VALUE(LEFT(W$1,FIND("-",W$1,1)-1))+1):$V2083,"&lt;0",INDEX($V:$V,ROW($V2083)-VALUE(LEFT(W$1,FIND("-",W$1,1)-1))+1):$V2083)/VALUE(LEFT(W$1,FIND("-",W$1,1)-1)))))))</f>
        <v>50</v>
      </c>
      <c r="Y2083">
        <f>IF(ROW($E2083)&lt;=VALUE(LEFT(Y$1,FIND("-",Y$1,1)-1)),0,MAX(INDEX(C:C,ROW(C2083)-VALUE(LEFT(Y$1,FIND("-",Y$1,1)-1))+1):C2083))</f>
        <v>0.88</v>
      </c>
      <c r="Z2083">
        <f>IF(ROW($E2083)&lt;=VALUE(LEFT(Z$1,FIND("-",Z$1,1)-1)),0,MIN(INDEX(D:D,ROW(D2083)-VALUE(LEFT(Z$1,FIND("-",Z$1,1)-1))+1):D2083))</f>
        <v>0.79500000000000004</v>
      </c>
      <c r="AA2083">
        <f t="shared" si="297"/>
        <v>17.647058823529434</v>
      </c>
      <c r="AB2083">
        <f>IF(ROW($AA2083)&lt;=VALUE(LEFT(AA$1,FIND("-",AA$1,1)-1))+VALUE(LEFT(AB$1,FIND("-",AB$1,1)-1)-1),0,AVERAGE(INDEX($AA:$AA,ROW($AA2083)-VALUE(LEFT(AB$1,FIND("-",AB$1,1)-1))+1):$AA2083))</f>
        <v>13.725490196078448</v>
      </c>
      <c r="AC2083">
        <f>IF(ROW($AA2083)&lt;=VALUE(LEFT(AA$1,FIND("-",AA$1,1)-1))+VALUE(LEFT(AB$1,FIND("-",AB$1,1)-1)-1)+VALUE(LEFT(AC$1,FIND("-",AC$1,1)-1)-1),0,AVERAGE(INDEX($AB:$AB,ROW($AB2083)-VALUE(LEFT(AC$1,FIND("-",AC$1,1)-1))+1):$AB2083))</f>
        <v>17.320261437908503</v>
      </c>
      <c r="AE2083">
        <f t="shared" si="294"/>
        <v>84778844</v>
      </c>
      <c r="AG2083" t="str">
        <f t="shared" si="296"/>
        <v/>
      </c>
    </row>
    <row r="2084" spans="1:33" x14ac:dyDescent="0.25">
      <c r="A2084" s="6">
        <v>39505</v>
      </c>
      <c r="B2084">
        <v>0.81</v>
      </c>
      <c r="C2084">
        <v>0.82</v>
      </c>
      <c r="D2084">
        <v>0.8</v>
      </c>
      <c r="E2084">
        <v>0.82</v>
      </c>
      <c r="F2084">
        <v>0.48085099999999997</v>
      </c>
      <c r="G2084">
        <v>275000</v>
      </c>
      <c r="I2084" t="str">
        <f t="shared" si="289"/>
        <v/>
      </c>
      <c r="J2084" t="str">
        <f t="shared" si="290"/>
        <v/>
      </c>
      <c r="K2084" t="str">
        <f t="shared" si="291"/>
        <v>Oversold Below %D</v>
      </c>
      <c r="M2084" s="11" t="str">
        <f t="shared" si="295"/>
        <v/>
      </c>
      <c r="O2084">
        <f>IF(ROW($E2084)&lt;=VALUE(LEFT(O$1,FIND("-",O$1,1)-1)),0,IF(ROW($E2084)=VALUE(LEFT(O$1,FIND("-",O$1,1)-1))+1,AVERAGE(INDEX($E:$E,ROW($E2084)-VALUE(LEFT(O$1,FIND("-",O$1,1)-1))):$E2084),($E2084*(2/(VALUE(LEFT(O$1,FIND("-",O$1,1)-1))+1)))+(O2083*(1-(2/(VALUE(LEFT(O$1,FIND("-",O$1,1)-1))+1))))))</f>
        <v>0.86697204889830937</v>
      </c>
      <c r="Q2084">
        <f>IF(ROW($E2084)&lt;=VALUE(LEFT(Q$1,FIND("-",Q$1,1)-1)),0,IF(ROW($E2084)=VALUE(LEFT(Q$1,FIND("-",Q$1,1)-1))+1,AVERAGE(INDEX($E:$E,ROW($E2084)-VALUE(LEFT(Q$1,FIND("-",Q$1,1)-1))):$E2084),($E2084*(2/(VALUE(LEFT(Q$1,FIND("-",Q$1,1)-1))+1)))+(Q2083*(1-(2/(VALUE(LEFT(Q$1,FIND("-",Q$1,1)-1))+1))))))</f>
        <v>0.8204981034704798</v>
      </c>
      <c r="R2084">
        <f>IF(ROW($E2084)&lt;=VALUE(LEFT(R$1,FIND("-",R$1,1)-1)),0,IF(ROW($E2084)=VALUE(LEFT(R$1,FIND("-",R$1,1)-1))+1,AVERAGE(INDEX($E:$E,ROW($E2084)-VALUE(LEFT(R$1,FIND("-",R$1,1)-1))):$E2084),($E2084*(2/(VALUE(LEFT(R$1,FIND("-",R$1,1)-1))+1)))+(R2083*(1-(2/(VALUE(LEFT(R$1,FIND("-",R$1,1)-1))+1))))))</f>
        <v>0.82686937233439106</v>
      </c>
      <c r="S2084">
        <f t="shared" si="292"/>
        <v>-6.3712688639112613E-3</v>
      </c>
      <c r="T2084">
        <f>IF(ROW($E2084)&lt;=MAX(VALUE(LEFT(Q$1,FIND("-",Q$1,1)-1)),VALUE(LEFT(R$1,FIND("-",R$1,1)-1)))+VALUE(LEFT(T$1,FIND("-",T$1,1)-1))-1,0,IF(ROW($E2084)=MAX(VALUE(LEFT(Q$1,FIND("-",Q$1,1)-1)),VALUE(LEFT(R$1,FIND("-",R$1,1)-1)))+VALUE(LEFT(T$1,FIND("-",T$1,1)-1)),AVERAGE(INDEX($S:$S,ROW(S2084)-VALUE(LEFT(T$1,FIND("-",T$1,1)-1))+1):S2084),($S2084*(2/(VALUE(LEFT(T$1,FIND("-",T$1,1)-1))+1)))+(T2083*(1-(2/(VALUE(LEFT(T$1,FIND("-",T$1,1)-1))+1))))))</f>
        <v>-6.9198240282872508E-3</v>
      </c>
      <c r="V2084">
        <f t="shared" si="293"/>
        <v>9.9999999999998979E-3</v>
      </c>
      <c r="W2084">
        <f>IF(ROW($E2084)&lt;=VALUE(LEFT(W$1,FIND("-",W$1,1)-1))+1,0,IF(ROW($E2083)=VALUE(LEFT(W$1,FIND("-",W$1,1)-1))+1,100-100/(1+ABS((SUMIF(INDEX($V:$V,ROW($V2084)-VALUE(LEFT(W$1,FIND("-",W$1,1)-1))+1):$V2084,"&gt;0",INDEX($V:$V,ROW($V2084)-VALUE(LEFT(W$1,FIND("-",W$1,1)-1))+1):$V2084)/COUNTIF(INDEX($V:$V,ROW($V2084)-VALUE(LEFT(W$1,FIND("-",W$1,1)-1))+1):$V2084,"&gt;0"))/(SUMIF(INDEX($V:$V,ROW($V2084)-VALUE(LEFT(W$1,FIND("-",W$1,1)-1))+1):$V2084,"&lt;0",INDEX($V:$V,ROW($V2084)-VALUE(LEFT(W$1,FIND("-",W$1,1)-1))+1):$V2084)/COUNTIF(INDEX($V:$V,ROW($V2084)-VALUE(LEFT(W$1,FIND("-",W$1,1)-1))+1):$V2084,"&lt;0")))),100-100/(1+ABS((SUMIF(INDEX($V:$V,ROW($V2084)-VALUE(LEFT(W$1,FIND("-",W$1,1)-1))+1):$V2084,"&gt;0",INDEX($V:$V,ROW($V2084)-VALUE(LEFT(W$1,FIND("-",W$1,1)-1))+1):$V2084)/VALUE(LEFT(W$1,FIND("-",W$1,1)-1)))/(SUMIF(INDEX($V:$V,ROW($V2084)-VALUE(LEFT(W$1,FIND("-",W$1,1)-1))+1):$V2084,"&lt;0",INDEX($V:$V,ROW($V2084)-VALUE(LEFT(W$1,FIND("-",W$1,1)-1))+1):$V2084)/VALUE(LEFT(W$1,FIND("-",W$1,1)-1)))))))</f>
        <v>51.78571428571427</v>
      </c>
      <c r="Y2084">
        <f>IF(ROW($E2084)&lt;=VALUE(LEFT(Y$1,FIND("-",Y$1,1)-1)),0,MAX(INDEX(C:C,ROW(C2084)-VALUE(LEFT(Y$1,FIND("-",Y$1,1)-1))+1):C2084))</f>
        <v>0.88</v>
      </c>
      <c r="Z2084">
        <f>IF(ROW($E2084)&lt;=VALUE(LEFT(Z$1,FIND("-",Z$1,1)-1)),0,MIN(INDEX(D:D,ROW(D2084)-VALUE(LEFT(Z$1,FIND("-",Z$1,1)-1))+1):D2084))</f>
        <v>0.79500000000000004</v>
      </c>
      <c r="AA2084">
        <f t="shared" si="297"/>
        <v>29.411764705882259</v>
      </c>
      <c r="AB2084">
        <f>IF(ROW($AA2084)&lt;=VALUE(LEFT(AA$1,FIND("-",AA$1,1)-1))+VALUE(LEFT(AB$1,FIND("-",AB$1,1)-1)-1),0,AVERAGE(INDEX($AA:$AA,ROW($AA2084)-VALUE(LEFT(AB$1,FIND("-",AB$1,1)-1))+1):$AA2084))</f>
        <v>21.568627450980376</v>
      </c>
      <c r="AC2084">
        <f>IF(ROW($AA2084)&lt;=VALUE(LEFT(AA$1,FIND("-",AA$1,1)-1))+VALUE(LEFT(AB$1,FIND("-",AB$1,1)-1)-1)+VALUE(LEFT(AC$1,FIND("-",AC$1,1)-1)-1),0,AVERAGE(INDEX($AB:$AB,ROW($AB2084)-VALUE(LEFT(AC$1,FIND("-",AC$1,1)-1))+1):$AB2084))</f>
        <v>16.339869281045758</v>
      </c>
      <c r="AE2084">
        <f t="shared" si="294"/>
        <v>85053844</v>
      </c>
      <c r="AG2084" t="str">
        <f t="shared" si="296"/>
        <v/>
      </c>
    </row>
    <row r="2085" spans="1:33" x14ac:dyDescent="0.25">
      <c r="A2085" s="6">
        <v>39506</v>
      </c>
      <c r="B2085">
        <v>0.8</v>
      </c>
      <c r="C2085">
        <v>0.81499999999999995</v>
      </c>
      <c r="D2085">
        <v>0.79</v>
      </c>
      <c r="E2085">
        <v>0.81499999999999995</v>
      </c>
      <c r="F2085">
        <v>0.47791899999999998</v>
      </c>
      <c r="G2085">
        <v>390000</v>
      </c>
      <c r="I2085" t="str">
        <f t="shared" si="289"/>
        <v/>
      </c>
      <c r="J2085" t="str">
        <f t="shared" si="290"/>
        <v/>
      </c>
      <c r="K2085" t="str">
        <f t="shared" si="291"/>
        <v>Buy</v>
      </c>
      <c r="M2085" s="11" t="str">
        <f t="shared" si="295"/>
        <v>Buy</v>
      </c>
      <c r="O2085">
        <f>IF(ROW($E2085)&lt;=VALUE(LEFT(O$1,FIND("-",O$1,1)-1)),0,IF(ROW($E2085)=VALUE(LEFT(O$1,FIND("-",O$1,1)-1))+1,AVERAGE(INDEX($E:$E,ROW($E2085)-VALUE(LEFT(O$1,FIND("-",O$1,1)-1))):$E2085),($E2085*(2/(VALUE(LEFT(O$1,FIND("-",O$1,1)-1))+1)))+(O2084*(1-(2/(VALUE(LEFT(O$1,FIND("-",O$1,1)-1))+1))))))</f>
        <v>0.86645491408340081</v>
      </c>
      <c r="Q2085">
        <f>IF(ROW($E2085)&lt;=VALUE(LEFT(Q$1,FIND("-",Q$1,1)-1)),0,IF(ROW($E2085)=VALUE(LEFT(Q$1,FIND("-",Q$1,1)-1))+1,AVERAGE(INDEX($E:$E,ROW($E2085)-VALUE(LEFT(Q$1,FIND("-",Q$1,1)-1))):$E2085),($E2085*(2/(VALUE(LEFT(Q$1,FIND("-",Q$1,1)-1))+1)))+(Q2084*(1-(2/(VALUE(LEFT(Q$1,FIND("-",Q$1,1)-1))+1))))))</f>
        <v>0.81965224139809822</v>
      </c>
      <c r="R2085">
        <f>IF(ROW($E2085)&lt;=VALUE(LEFT(R$1,FIND("-",R$1,1)-1)),0,IF(ROW($E2085)=VALUE(LEFT(R$1,FIND("-",R$1,1)-1))+1,AVERAGE(INDEX($E:$E,ROW($E2085)-VALUE(LEFT(R$1,FIND("-",R$1,1)-1))):$E2085),($E2085*(2/(VALUE(LEFT(R$1,FIND("-",R$1,1)-1))+1)))+(R2084*(1-(2/(VALUE(LEFT(R$1,FIND("-",R$1,1)-1))+1))))))</f>
        <v>0.82599015956888067</v>
      </c>
      <c r="S2085">
        <f t="shared" si="292"/>
        <v>-6.3379181707824417E-3</v>
      </c>
      <c r="T2085">
        <f>IF(ROW($E2085)&lt;=MAX(VALUE(LEFT(Q$1,FIND("-",Q$1,1)-1)),VALUE(LEFT(R$1,FIND("-",R$1,1)-1)))+VALUE(LEFT(T$1,FIND("-",T$1,1)-1))-1,0,IF(ROW($E2085)=MAX(VALUE(LEFT(Q$1,FIND("-",Q$1,1)-1)),VALUE(LEFT(R$1,FIND("-",R$1,1)-1)))+VALUE(LEFT(T$1,FIND("-",T$1,1)-1)),AVERAGE(INDEX($S:$S,ROW(S2085)-VALUE(LEFT(T$1,FIND("-",T$1,1)-1))+1):S2085),($S2085*(2/(VALUE(LEFT(T$1,FIND("-",T$1,1)-1))+1)))+(T2084*(1-(2/(VALUE(LEFT(T$1,FIND("-",T$1,1)-1))+1))))))</f>
        <v>-6.8034428567862893E-3</v>
      </c>
      <c r="V2085">
        <f t="shared" si="293"/>
        <v>-5.0000000000000044E-3</v>
      </c>
      <c r="W2085">
        <f>IF(ROW($E2085)&lt;=VALUE(LEFT(W$1,FIND("-",W$1,1)-1))+1,0,IF(ROW($E2084)=VALUE(LEFT(W$1,FIND("-",W$1,1)-1))+1,100-100/(1+ABS((SUMIF(INDEX($V:$V,ROW($V2085)-VALUE(LEFT(W$1,FIND("-",W$1,1)-1))+1):$V2085,"&gt;0",INDEX($V:$V,ROW($V2085)-VALUE(LEFT(W$1,FIND("-",W$1,1)-1))+1):$V2085)/COUNTIF(INDEX($V:$V,ROW($V2085)-VALUE(LEFT(W$1,FIND("-",W$1,1)-1))+1):$V2085,"&gt;0"))/(SUMIF(INDEX($V:$V,ROW($V2085)-VALUE(LEFT(W$1,FIND("-",W$1,1)-1))+1):$V2085,"&lt;0",INDEX($V:$V,ROW($V2085)-VALUE(LEFT(W$1,FIND("-",W$1,1)-1))+1):$V2085)/COUNTIF(INDEX($V:$V,ROW($V2085)-VALUE(LEFT(W$1,FIND("-",W$1,1)-1))+1):$V2085,"&lt;0")))),100-100/(1+ABS((SUMIF(INDEX($V:$V,ROW($V2085)-VALUE(LEFT(W$1,FIND("-",W$1,1)-1))+1):$V2085,"&gt;0",INDEX($V:$V,ROW($V2085)-VALUE(LEFT(W$1,FIND("-",W$1,1)-1))+1):$V2085)/VALUE(LEFT(W$1,FIND("-",W$1,1)-1)))/(SUMIF(INDEX($V:$V,ROW($V2085)-VALUE(LEFT(W$1,FIND("-",W$1,1)-1))+1):$V2085,"&lt;0",INDEX($V:$V,ROW($V2085)-VALUE(LEFT(W$1,FIND("-",W$1,1)-1))+1):$V2085)/VALUE(LEFT(W$1,FIND("-",W$1,1)-1)))))))</f>
        <v>52.72727272727272</v>
      </c>
      <c r="Y2085">
        <f>IF(ROW($E2085)&lt;=VALUE(LEFT(Y$1,FIND("-",Y$1,1)-1)),0,MAX(INDEX(C:C,ROW(C2085)-VALUE(LEFT(Y$1,FIND("-",Y$1,1)-1))+1):C2085))</f>
        <v>0.88</v>
      </c>
      <c r="Z2085">
        <f>IF(ROW($E2085)&lt;=VALUE(LEFT(Z$1,FIND("-",Z$1,1)-1)),0,MIN(INDEX(D:D,ROW(D2085)-VALUE(LEFT(Z$1,FIND("-",Z$1,1)-1))+1):D2085))</f>
        <v>0.79</v>
      </c>
      <c r="AA2085">
        <f t="shared" si="297"/>
        <v>27.77777777777769</v>
      </c>
      <c r="AB2085">
        <f>IF(ROW($AA2085)&lt;=VALUE(LEFT(AA$1,FIND("-",AA$1,1)-1))+VALUE(LEFT(AB$1,FIND("-",AB$1,1)-1)-1),0,AVERAGE(INDEX($AA:$AA,ROW($AA2085)-VALUE(LEFT(AB$1,FIND("-",AB$1,1)-1))+1):$AA2085))</f>
        <v>24.945533769063129</v>
      </c>
      <c r="AC2085">
        <f>IF(ROW($AA2085)&lt;=VALUE(LEFT(AA$1,FIND("-",AA$1,1)-1))+VALUE(LEFT(AB$1,FIND("-",AB$1,1)-1)-1)+VALUE(LEFT(AC$1,FIND("-",AC$1,1)-1)-1),0,AVERAGE(INDEX($AB:$AB,ROW($AB2085)-VALUE(LEFT(AC$1,FIND("-",AC$1,1)-1))+1):$AB2085))</f>
        <v>20.079883805373985</v>
      </c>
      <c r="AE2085">
        <f t="shared" si="294"/>
        <v>84663844</v>
      </c>
      <c r="AG2085" t="str">
        <f t="shared" si="296"/>
        <v>Buy</v>
      </c>
    </row>
    <row r="2086" spans="1:33" x14ac:dyDescent="0.25">
      <c r="A2086" s="6">
        <v>39507</v>
      </c>
      <c r="B2086">
        <v>0.79500000000000004</v>
      </c>
      <c r="C2086">
        <v>0.82</v>
      </c>
      <c r="D2086">
        <v>0.79500000000000004</v>
      </c>
      <c r="E2086">
        <v>0.82</v>
      </c>
      <c r="F2086">
        <v>0.48085099999999997</v>
      </c>
      <c r="G2086">
        <v>14100</v>
      </c>
      <c r="I2086" t="str">
        <f t="shared" si="289"/>
        <v/>
      </c>
      <c r="J2086" t="str">
        <f t="shared" si="290"/>
        <v/>
      </c>
      <c r="K2086" t="str">
        <f t="shared" si="291"/>
        <v/>
      </c>
      <c r="M2086" s="11" t="str">
        <f t="shared" si="295"/>
        <v/>
      </c>
      <c r="O2086">
        <f>IF(ROW($E2086)&lt;=VALUE(LEFT(O$1,FIND("-",O$1,1)-1)),0,IF(ROW($E2086)=VALUE(LEFT(O$1,FIND("-",O$1,1)-1))+1,AVERAGE(INDEX($E:$E,ROW($E2086)-VALUE(LEFT(O$1,FIND("-",O$1,1)-1))):$E2086),($E2086*(2/(VALUE(LEFT(O$1,FIND("-",O$1,1)-1))+1)))+(O2085*(1-(2/(VALUE(LEFT(O$1,FIND("-",O$1,1)-1))+1))))))</f>
        <v>0.86599267613232223</v>
      </c>
      <c r="Q2086">
        <f>IF(ROW($E2086)&lt;=VALUE(LEFT(Q$1,FIND("-",Q$1,1)-1)),0,IF(ROW($E2086)=VALUE(LEFT(Q$1,FIND("-",Q$1,1)-1))+1,AVERAGE(INDEX($E:$E,ROW($E2086)-VALUE(LEFT(Q$1,FIND("-",Q$1,1)-1))):$E2086),($E2086*(2/(VALUE(LEFT(Q$1,FIND("-",Q$1,1)-1))+1)))+(Q2085*(1-(2/(VALUE(LEFT(Q$1,FIND("-",Q$1,1)-1))+1))))))</f>
        <v>0.81970574272146779</v>
      </c>
      <c r="R2086">
        <f>IF(ROW($E2086)&lt;=VALUE(LEFT(R$1,FIND("-",R$1,1)-1)),0,IF(ROW($E2086)=VALUE(LEFT(R$1,FIND("-",R$1,1)-1))+1,AVERAGE(INDEX($E:$E,ROW($E2086)-VALUE(LEFT(R$1,FIND("-",R$1,1)-1))):$E2086),($E2086*(2/(VALUE(LEFT(R$1,FIND("-",R$1,1)-1))+1)))+(R2085*(1-(2/(VALUE(LEFT(R$1,FIND("-",R$1,1)-1))+1))))))</f>
        <v>0.8255464440452599</v>
      </c>
      <c r="S2086">
        <f t="shared" si="292"/>
        <v>-5.8407013237921079E-3</v>
      </c>
      <c r="T2086">
        <f>IF(ROW($E2086)&lt;=MAX(VALUE(LEFT(Q$1,FIND("-",Q$1,1)-1)),VALUE(LEFT(R$1,FIND("-",R$1,1)-1)))+VALUE(LEFT(T$1,FIND("-",T$1,1)-1))-1,0,IF(ROW($E2086)=MAX(VALUE(LEFT(Q$1,FIND("-",Q$1,1)-1)),VALUE(LEFT(R$1,FIND("-",R$1,1)-1)))+VALUE(LEFT(T$1,FIND("-",T$1,1)-1)),AVERAGE(INDEX($S:$S,ROW(S2086)-VALUE(LEFT(T$1,FIND("-",T$1,1)-1))+1):S2086),($S2086*(2/(VALUE(LEFT(T$1,FIND("-",T$1,1)-1))+1)))+(T2085*(1-(2/(VALUE(LEFT(T$1,FIND("-",T$1,1)-1))+1))))))</f>
        <v>-6.6108945501874537E-3</v>
      </c>
      <c r="V2086">
        <f t="shared" si="293"/>
        <v>5.0000000000000044E-3</v>
      </c>
      <c r="W2086">
        <f>IF(ROW($E2086)&lt;=VALUE(LEFT(W$1,FIND("-",W$1,1)-1))+1,0,IF(ROW($E2085)=VALUE(LEFT(W$1,FIND("-",W$1,1)-1))+1,100-100/(1+ABS((SUMIF(INDEX($V:$V,ROW($V2086)-VALUE(LEFT(W$1,FIND("-",W$1,1)-1))+1):$V2086,"&gt;0",INDEX($V:$V,ROW($V2086)-VALUE(LEFT(W$1,FIND("-",W$1,1)-1))+1):$V2086)/COUNTIF(INDEX($V:$V,ROW($V2086)-VALUE(LEFT(W$1,FIND("-",W$1,1)-1))+1):$V2086,"&gt;0"))/(SUMIF(INDEX($V:$V,ROW($V2086)-VALUE(LEFT(W$1,FIND("-",W$1,1)-1))+1):$V2086,"&lt;0",INDEX($V:$V,ROW($V2086)-VALUE(LEFT(W$1,FIND("-",W$1,1)-1))+1):$V2086)/COUNTIF(INDEX($V:$V,ROW($V2086)-VALUE(LEFT(W$1,FIND("-",W$1,1)-1))+1):$V2086,"&lt;0")))),100-100/(1+ABS((SUMIF(INDEX($V:$V,ROW($V2086)-VALUE(LEFT(W$1,FIND("-",W$1,1)-1))+1):$V2086,"&gt;0",INDEX($V:$V,ROW($V2086)-VALUE(LEFT(W$1,FIND("-",W$1,1)-1))+1):$V2086)/VALUE(LEFT(W$1,FIND("-",W$1,1)-1)))/(SUMIF(INDEX($V:$V,ROW($V2086)-VALUE(LEFT(W$1,FIND("-",W$1,1)-1))+1):$V2086,"&lt;0",INDEX($V:$V,ROW($V2086)-VALUE(LEFT(W$1,FIND("-",W$1,1)-1))+1):$V2086)/VALUE(LEFT(W$1,FIND("-",W$1,1)-1)))))))</f>
        <v>52.72727272727272</v>
      </c>
      <c r="Y2086">
        <f>IF(ROW($E2086)&lt;=VALUE(LEFT(Y$1,FIND("-",Y$1,1)-1)),0,MAX(INDEX(C:C,ROW(C2086)-VALUE(LEFT(Y$1,FIND("-",Y$1,1)-1))+1):C2086))</f>
        <v>0.88</v>
      </c>
      <c r="Z2086">
        <f>IF(ROW($E2086)&lt;=VALUE(LEFT(Z$1,FIND("-",Z$1,1)-1)),0,MIN(INDEX(D:D,ROW(D2086)-VALUE(LEFT(Z$1,FIND("-",Z$1,1)-1))+1):D2086))</f>
        <v>0.79</v>
      </c>
      <c r="AA2086">
        <f t="shared" si="297"/>
        <v>33.33333333333325</v>
      </c>
      <c r="AB2086">
        <f>IF(ROW($AA2086)&lt;=VALUE(LEFT(AA$1,FIND("-",AA$1,1)-1))+VALUE(LEFT(AB$1,FIND("-",AB$1,1)-1)-1),0,AVERAGE(INDEX($AA:$AA,ROW($AA2086)-VALUE(LEFT(AB$1,FIND("-",AB$1,1)-1))+1):$AA2086))</f>
        <v>30.174291938997737</v>
      </c>
      <c r="AC2086">
        <f>IF(ROW($AA2086)&lt;=VALUE(LEFT(AA$1,FIND("-",AA$1,1)-1))+VALUE(LEFT(AB$1,FIND("-",AB$1,1)-1)-1)+VALUE(LEFT(AC$1,FIND("-",AC$1,1)-1)-1),0,AVERAGE(INDEX($AB:$AB,ROW($AB2086)-VALUE(LEFT(AC$1,FIND("-",AC$1,1)-1))+1):$AB2086))</f>
        <v>25.562817719680414</v>
      </c>
      <c r="AE2086">
        <f t="shared" si="294"/>
        <v>84677944</v>
      </c>
      <c r="AG2086" t="str">
        <f t="shared" si="296"/>
        <v/>
      </c>
    </row>
    <row r="2087" spans="1:33" x14ac:dyDescent="0.25">
      <c r="A2087" s="6">
        <v>39510</v>
      </c>
      <c r="B2087">
        <v>0.80500000000000005</v>
      </c>
      <c r="C2087">
        <v>0.82</v>
      </c>
      <c r="D2087">
        <v>0.8</v>
      </c>
      <c r="E2087">
        <v>0.82</v>
      </c>
      <c r="F2087">
        <v>0.48085099999999997</v>
      </c>
      <c r="G2087">
        <v>2499</v>
      </c>
      <c r="I2087" t="str">
        <f t="shared" si="289"/>
        <v/>
      </c>
      <c r="J2087" t="str">
        <f t="shared" si="290"/>
        <v/>
      </c>
      <c r="K2087" t="str">
        <f t="shared" si="291"/>
        <v/>
      </c>
      <c r="M2087" s="11" t="str">
        <f t="shared" si="295"/>
        <v/>
      </c>
      <c r="O2087">
        <f>IF(ROW($E2087)&lt;=VALUE(LEFT(O$1,FIND("-",O$1,1)-1)),0,IF(ROW($E2087)=VALUE(LEFT(O$1,FIND("-",O$1,1)-1))+1,AVERAGE(INDEX($E:$E,ROW($E2087)-VALUE(LEFT(O$1,FIND("-",O$1,1)-1))):$E2087),($E2087*(2/(VALUE(LEFT(O$1,FIND("-",O$1,1)-1))+1)))+(O2086*(1-(2/(VALUE(LEFT(O$1,FIND("-",O$1,1)-1))+1))))))</f>
        <v>0.86553503756384143</v>
      </c>
      <c r="Q2087">
        <f>IF(ROW($E2087)&lt;=VALUE(LEFT(Q$1,FIND("-",Q$1,1)-1)),0,IF(ROW($E2087)=VALUE(LEFT(Q$1,FIND("-",Q$1,1)-1))+1,AVERAGE(INDEX($E:$E,ROW($E2087)-VALUE(LEFT(Q$1,FIND("-",Q$1,1)-1))):$E2087),($E2087*(2/(VALUE(LEFT(Q$1,FIND("-",Q$1,1)-1))+1)))+(Q2086*(1-(2/(VALUE(LEFT(Q$1,FIND("-",Q$1,1)-1))+1))))))</f>
        <v>0.81975101307201126</v>
      </c>
      <c r="R2087">
        <f>IF(ROW($E2087)&lt;=VALUE(LEFT(R$1,FIND("-",R$1,1)-1)),0,IF(ROW($E2087)=VALUE(LEFT(R$1,FIND("-",R$1,1)-1))+1,AVERAGE(INDEX($E:$E,ROW($E2087)-VALUE(LEFT(R$1,FIND("-",R$1,1)-1))):$E2087),($E2087*(2/(VALUE(LEFT(R$1,FIND("-",R$1,1)-1))+1)))+(R2086*(1-(2/(VALUE(LEFT(R$1,FIND("-",R$1,1)-1))+1))))))</f>
        <v>0.82513559633820366</v>
      </c>
      <c r="S2087">
        <f t="shared" si="292"/>
        <v>-5.3845832661923998E-3</v>
      </c>
      <c r="T2087">
        <f>IF(ROW($E2087)&lt;=MAX(VALUE(LEFT(Q$1,FIND("-",Q$1,1)-1)),VALUE(LEFT(R$1,FIND("-",R$1,1)-1)))+VALUE(LEFT(T$1,FIND("-",T$1,1)-1))-1,0,IF(ROW($E2087)=MAX(VALUE(LEFT(Q$1,FIND("-",Q$1,1)-1)),VALUE(LEFT(R$1,FIND("-",R$1,1)-1)))+VALUE(LEFT(T$1,FIND("-",T$1,1)-1)),AVERAGE(INDEX($S:$S,ROW(S2087)-VALUE(LEFT(T$1,FIND("-",T$1,1)-1))+1):S2087),($S2087*(2/(VALUE(LEFT(T$1,FIND("-",T$1,1)-1))+1)))+(T2086*(1-(2/(VALUE(LEFT(T$1,FIND("-",T$1,1)-1))+1))))))</f>
        <v>-6.3656322933884433E-3</v>
      </c>
      <c r="V2087">
        <f t="shared" si="293"/>
        <v>0</v>
      </c>
      <c r="W2087">
        <f>IF(ROW($E2087)&lt;=VALUE(LEFT(W$1,FIND("-",W$1,1)-1))+1,0,IF(ROW($E2086)=VALUE(LEFT(W$1,FIND("-",W$1,1)-1))+1,100-100/(1+ABS((SUMIF(INDEX($V:$V,ROW($V2087)-VALUE(LEFT(W$1,FIND("-",W$1,1)-1))+1):$V2087,"&gt;0",INDEX($V:$V,ROW($V2087)-VALUE(LEFT(W$1,FIND("-",W$1,1)-1))+1):$V2087)/COUNTIF(INDEX($V:$V,ROW($V2087)-VALUE(LEFT(W$1,FIND("-",W$1,1)-1))+1):$V2087,"&gt;0"))/(SUMIF(INDEX($V:$V,ROW($V2087)-VALUE(LEFT(W$1,FIND("-",W$1,1)-1))+1):$V2087,"&lt;0",INDEX($V:$V,ROW($V2087)-VALUE(LEFT(W$1,FIND("-",W$1,1)-1))+1):$V2087)/COUNTIF(INDEX($V:$V,ROW($V2087)-VALUE(LEFT(W$1,FIND("-",W$1,1)-1))+1):$V2087,"&lt;0")))),100-100/(1+ABS((SUMIF(INDEX($V:$V,ROW($V2087)-VALUE(LEFT(W$1,FIND("-",W$1,1)-1))+1):$V2087,"&gt;0",INDEX($V:$V,ROW($V2087)-VALUE(LEFT(W$1,FIND("-",W$1,1)-1))+1):$V2087)/VALUE(LEFT(W$1,FIND("-",W$1,1)-1)))/(SUMIF(INDEX($V:$V,ROW($V2087)-VALUE(LEFT(W$1,FIND("-",W$1,1)-1))+1):$V2087,"&lt;0",INDEX($V:$V,ROW($V2087)-VALUE(LEFT(W$1,FIND("-",W$1,1)-1))+1):$V2087)/VALUE(LEFT(W$1,FIND("-",W$1,1)-1)))))))</f>
        <v>39.53488372093021</v>
      </c>
      <c r="Y2087">
        <f>IF(ROW($E2087)&lt;=VALUE(LEFT(Y$1,FIND("-",Y$1,1)-1)),0,MAX(INDEX(C:C,ROW(C2087)-VALUE(LEFT(Y$1,FIND("-",Y$1,1)-1))+1):C2087))</f>
        <v>0.88</v>
      </c>
      <c r="Z2087">
        <f>IF(ROW($E2087)&lt;=VALUE(LEFT(Z$1,FIND("-",Z$1,1)-1)),0,MIN(INDEX(D:D,ROW(D2087)-VALUE(LEFT(Z$1,FIND("-",Z$1,1)-1))+1):D2087))</f>
        <v>0.79</v>
      </c>
      <c r="AA2087">
        <f t="shared" si="297"/>
        <v>33.33333333333325</v>
      </c>
      <c r="AB2087">
        <f>IF(ROW($AA2087)&lt;=VALUE(LEFT(AA$1,FIND("-",AA$1,1)-1))+VALUE(LEFT(AB$1,FIND("-",AB$1,1)-1)-1),0,AVERAGE(INDEX($AA:$AA,ROW($AA2087)-VALUE(LEFT(AB$1,FIND("-",AB$1,1)-1))+1):$AA2087))</f>
        <v>31.481481481481399</v>
      </c>
      <c r="AC2087">
        <f>IF(ROW($AA2087)&lt;=VALUE(LEFT(AA$1,FIND("-",AA$1,1)-1))+VALUE(LEFT(AB$1,FIND("-",AB$1,1)-1)-1)+VALUE(LEFT(AC$1,FIND("-",AC$1,1)-1)-1),0,AVERAGE(INDEX($AB:$AB,ROW($AB2087)-VALUE(LEFT(AC$1,FIND("-",AC$1,1)-1))+1):$AB2087))</f>
        <v>28.867102396514088</v>
      </c>
      <c r="AE2087">
        <f t="shared" si="294"/>
        <v>84677944</v>
      </c>
      <c r="AG2087" t="str">
        <f t="shared" si="296"/>
        <v/>
      </c>
    </row>
    <row r="2088" spans="1:33" x14ac:dyDescent="0.25">
      <c r="A2088" s="6">
        <v>39511</v>
      </c>
      <c r="B2088">
        <v>0.80500000000000005</v>
      </c>
      <c r="C2088">
        <v>0.81</v>
      </c>
      <c r="D2088">
        <v>0.8</v>
      </c>
      <c r="E2088">
        <v>0.81</v>
      </c>
      <c r="F2088">
        <v>0.47498699999999999</v>
      </c>
      <c r="G2088">
        <v>248500</v>
      </c>
      <c r="I2088" t="str">
        <f t="shared" si="289"/>
        <v/>
      </c>
      <c r="J2088" t="str">
        <f t="shared" si="290"/>
        <v/>
      </c>
      <c r="K2088" t="str">
        <f t="shared" si="291"/>
        <v/>
      </c>
      <c r="M2088" s="11" t="str">
        <f t="shared" si="295"/>
        <v/>
      </c>
      <c r="O2088">
        <f>IF(ROW($E2088)&lt;=VALUE(LEFT(O$1,FIND("-",O$1,1)-1)),0,IF(ROW($E2088)=VALUE(LEFT(O$1,FIND("-",O$1,1)-1))+1,AVERAGE(INDEX($E:$E,ROW($E2088)-VALUE(LEFT(O$1,FIND("-",O$1,1)-1))):$E2088),($E2088*(2/(VALUE(LEFT(O$1,FIND("-",O$1,1)-1))+1)))+(O2087*(1-(2/(VALUE(LEFT(O$1,FIND("-",O$1,1)-1))+1))))))</f>
        <v>0.86498245012539532</v>
      </c>
      <c r="Q2088">
        <f>IF(ROW($E2088)&lt;=VALUE(LEFT(Q$1,FIND("-",Q$1,1)-1)),0,IF(ROW($E2088)=VALUE(LEFT(Q$1,FIND("-",Q$1,1)-1))+1,AVERAGE(INDEX($E:$E,ROW($E2088)-VALUE(LEFT(Q$1,FIND("-",Q$1,1)-1))):$E2088),($E2088*(2/(VALUE(LEFT(Q$1,FIND("-",Q$1,1)-1))+1)))+(Q2087*(1-(2/(VALUE(LEFT(Q$1,FIND("-",Q$1,1)-1))+1))))))</f>
        <v>0.81825085721477886</v>
      </c>
      <c r="R2088">
        <f>IF(ROW($E2088)&lt;=VALUE(LEFT(R$1,FIND("-",R$1,1)-1)),0,IF(ROW($E2088)=VALUE(LEFT(R$1,FIND("-",R$1,1)-1))+1,AVERAGE(INDEX($E:$E,ROW($E2088)-VALUE(LEFT(R$1,FIND("-",R$1,1)-1))):$E2088),($E2088*(2/(VALUE(LEFT(R$1,FIND("-",R$1,1)-1))+1)))+(R2087*(1-(2/(VALUE(LEFT(R$1,FIND("-",R$1,1)-1))+1))))))</f>
        <v>0.82401444105389232</v>
      </c>
      <c r="S2088">
        <f t="shared" si="292"/>
        <v>-5.7635838391134619E-3</v>
      </c>
      <c r="T2088">
        <f>IF(ROW($E2088)&lt;=MAX(VALUE(LEFT(Q$1,FIND("-",Q$1,1)-1)),VALUE(LEFT(R$1,FIND("-",R$1,1)-1)))+VALUE(LEFT(T$1,FIND("-",T$1,1)-1))-1,0,IF(ROW($E2088)=MAX(VALUE(LEFT(Q$1,FIND("-",Q$1,1)-1)),VALUE(LEFT(R$1,FIND("-",R$1,1)-1)))+VALUE(LEFT(T$1,FIND("-",T$1,1)-1)),AVERAGE(INDEX($S:$S,ROW(S2088)-VALUE(LEFT(T$1,FIND("-",T$1,1)-1))+1):S2088),($S2088*(2/(VALUE(LEFT(T$1,FIND("-",T$1,1)-1))+1)))+(T2087*(1-(2/(VALUE(LEFT(T$1,FIND("-",T$1,1)-1))+1))))))</f>
        <v>-6.2452226025334475E-3</v>
      </c>
      <c r="V2088">
        <f t="shared" si="293"/>
        <v>-9.9999999999998979E-3</v>
      </c>
      <c r="W2088">
        <f>IF(ROW($E2088)&lt;=VALUE(LEFT(W$1,FIND("-",W$1,1)-1))+1,0,IF(ROW($E2087)=VALUE(LEFT(W$1,FIND("-",W$1,1)-1))+1,100-100/(1+ABS((SUMIF(INDEX($V:$V,ROW($V2088)-VALUE(LEFT(W$1,FIND("-",W$1,1)-1))+1):$V2088,"&gt;0",INDEX($V:$V,ROW($V2088)-VALUE(LEFT(W$1,FIND("-",W$1,1)-1))+1):$V2088)/COUNTIF(INDEX($V:$V,ROW($V2088)-VALUE(LEFT(W$1,FIND("-",W$1,1)-1))+1):$V2088,"&gt;0"))/(SUMIF(INDEX($V:$V,ROW($V2088)-VALUE(LEFT(W$1,FIND("-",W$1,1)-1))+1):$V2088,"&lt;0",INDEX($V:$V,ROW($V2088)-VALUE(LEFT(W$1,FIND("-",W$1,1)-1))+1):$V2088)/COUNTIF(INDEX($V:$V,ROW($V2088)-VALUE(LEFT(W$1,FIND("-",W$1,1)-1))+1):$V2088,"&lt;0")))),100-100/(1+ABS((SUMIF(INDEX($V:$V,ROW($V2088)-VALUE(LEFT(W$1,FIND("-",W$1,1)-1))+1):$V2088,"&gt;0",INDEX($V:$V,ROW($V2088)-VALUE(LEFT(W$1,FIND("-",W$1,1)-1))+1):$V2088)/VALUE(LEFT(W$1,FIND("-",W$1,1)-1)))/(SUMIF(INDEX($V:$V,ROW($V2088)-VALUE(LEFT(W$1,FIND("-",W$1,1)-1))+1):$V2088,"&lt;0",INDEX($V:$V,ROW($V2088)-VALUE(LEFT(W$1,FIND("-",W$1,1)-1))+1):$V2088)/VALUE(LEFT(W$1,FIND("-",W$1,1)-1)))))))</f>
        <v>50</v>
      </c>
      <c r="Y2088">
        <f>IF(ROW($E2088)&lt;=VALUE(LEFT(Y$1,FIND("-",Y$1,1)-1)),0,MAX(INDEX(C:C,ROW(C2088)-VALUE(LEFT(Y$1,FIND("-",Y$1,1)-1))+1):C2088))</f>
        <v>0.88</v>
      </c>
      <c r="Z2088">
        <f>IF(ROW($E2088)&lt;=VALUE(LEFT(Z$1,FIND("-",Z$1,1)-1)),0,MIN(INDEX(D:D,ROW(D2088)-VALUE(LEFT(Z$1,FIND("-",Z$1,1)-1))+1):D2088))</f>
        <v>0.79</v>
      </c>
      <c r="AA2088">
        <f t="shared" si="297"/>
        <v>22.22222222222225</v>
      </c>
      <c r="AB2088">
        <f>IF(ROW($AA2088)&lt;=VALUE(LEFT(AA$1,FIND("-",AA$1,1)-1))+VALUE(LEFT(AB$1,FIND("-",AB$1,1)-1)-1),0,AVERAGE(INDEX($AA:$AA,ROW($AA2088)-VALUE(LEFT(AB$1,FIND("-",AB$1,1)-1))+1):$AA2088))</f>
        <v>29.62962962962958</v>
      </c>
      <c r="AC2088">
        <f>IF(ROW($AA2088)&lt;=VALUE(LEFT(AA$1,FIND("-",AA$1,1)-1))+VALUE(LEFT(AB$1,FIND("-",AB$1,1)-1)-1)+VALUE(LEFT(AC$1,FIND("-",AC$1,1)-1)-1),0,AVERAGE(INDEX($AB:$AB,ROW($AB2088)-VALUE(LEFT(AC$1,FIND("-",AC$1,1)-1))+1):$AB2088))</f>
        <v>30.428467683369572</v>
      </c>
      <c r="AE2088">
        <f t="shared" si="294"/>
        <v>84429444</v>
      </c>
      <c r="AG2088" t="str">
        <f t="shared" si="296"/>
        <v/>
      </c>
    </row>
    <row r="2089" spans="1:33" x14ac:dyDescent="0.25">
      <c r="A2089" s="6">
        <v>39512</v>
      </c>
      <c r="B2089">
        <v>0.8</v>
      </c>
      <c r="C2089">
        <v>0.81</v>
      </c>
      <c r="D2089">
        <v>0.8</v>
      </c>
      <c r="E2089">
        <v>0.8</v>
      </c>
      <c r="F2089">
        <v>0.46912300000000001</v>
      </c>
      <c r="G2089">
        <v>386800</v>
      </c>
      <c r="I2089" t="str">
        <f t="shared" si="289"/>
        <v>Bearish</v>
      </c>
      <c r="J2089" t="str">
        <f t="shared" si="290"/>
        <v/>
      </c>
      <c r="K2089" t="str">
        <f t="shared" si="291"/>
        <v/>
      </c>
      <c r="M2089" s="11" t="str">
        <f t="shared" si="295"/>
        <v/>
      </c>
      <c r="O2089">
        <f>IF(ROW($E2089)&lt;=VALUE(LEFT(O$1,FIND("-",O$1,1)-1)),0,IF(ROW($E2089)=VALUE(LEFT(O$1,FIND("-",O$1,1)-1))+1,AVERAGE(INDEX($E:$E,ROW($E2089)-VALUE(LEFT(O$1,FIND("-",O$1,1)-1))):$E2089),($E2089*(2/(VALUE(LEFT(O$1,FIND("-",O$1,1)-1))+1)))+(O2088*(1-(2/(VALUE(LEFT(O$1,FIND("-",O$1,1)-1))+1))))))</f>
        <v>0.86433585858185913</v>
      </c>
      <c r="Q2089">
        <f>IF(ROW($E2089)&lt;=VALUE(LEFT(Q$1,FIND("-",Q$1,1)-1)),0,IF(ROW($E2089)=VALUE(LEFT(Q$1,FIND("-",Q$1,1)-1))+1,AVERAGE(INDEX($E:$E,ROW($E2089)-VALUE(LEFT(Q$1,FIND("-",Q$1,1)-1))):$E2089),($E2089*(2/(VALUE(LEFT(Q$1,FIND("-",Q$1,1)-1))+1)))+(Q2088*(1-(2/(VALUE(LEFT(Q$1,FIND("-",Q$1,1)-1))+1))))))</f>
        <v>0.81544303302788979</v>
      </c>
      <c r="R2089">
        <f>IF(ROW($E2089)&lt;=VALUE(LEFT(R$1,FIND("-",R$1,1)-1)),0,IF(ROW($E2089)=VALUE(LEFT(R$1,FIND("-",R$1,1)-1))+1,AVERAGE(INDEX($E:$E,ROW($E2089)-VALUE(LEFT(R$1,FIND("-",R$1,1)-1))):$E2089),($E2089*(2/(VALUE(LEFT(R$1,FIND("-",R$1,1)-1))+1)))+(R2088*(1-(2/(VALUE(LEFT(R$1,FIND("-",R$1,1)-1))+1))))))</f>
        <v>0.8222355935684188</v>
      </c>
      <c r="S2089">
        <f t="shared" si="292"/>
        <v>-6.7925605405290135E-3</v>
      </c>
      <c r="T2089">
        <f>IF(ROW($E2089)&lt;=MAX(VALUE(LEFT(Q$1,FIND("-",Q$1,1)-1)),VALUE(LEFT(R$1,FIND("-",R$1,1)-1)))+VALUE(LEFT(T$1,FIND("-",T$1,1)-1))-1,0,IF(ROW($E2089)=MAX(VALUE(LEFT(Q$1,FIND("-",Q$1,1)-1)),VALUE(LEFT(R$1,FIND("-",R$1,1)-1)))+VALUE(LEFT(T$1,FIND("-",T$1,1)-1)),AVERAGE(INDEX($S:$S,ROW(S2089)-VALUE(LEFT(T$1,FIND("-",T$1,1)-1))+1):S2089),($S2089*(2/(VALUE(LEFT(T$1,FIND("-",T$1,1)-1))+1)))+(T2088*(1-(2/(VALUE(LEFT(T$1,FIND("-",T$1,1)-1))+1))))))</f>
        <v>-6.3546901901325612E-3</v>
      </c>
      <c r="V2089">
        <f t="shared" si="293"/>
        <v>-1.0000000000000009E-2</v>
      </c>
      <c r="W2089">
        <f>IF(ROW($E2089)&lt;=VALUE(LEFT(W$1,FIND("-",W$1,1)-1))+1,0,IF(ROW($E2088)=VALUE(LEFT(W$1,FIND("-",W$1,1)-1))+1,100-100/(1+ABS((SUMIF(INDEX($V:$V,ROW($V2089)-VALUE(LEFT(W$1,FIND("-",W$1,1)-1))+1):$V2089,"&gt;0",INDEX($V:$V,ROW($V2089)-VALUE(LEFT(W$1,FIND("-",W$1,1)-1))+1):$V2089)/COUNTIF(INDEX($V:$V,ROW($V2089)-VALUE(LEFT(W$1,FIND("-",W$1,1)-1))+1):$V2089,"&gt;0"))/(SUMIF(INDEX($V:$V,ROW($V2089)-VALUE(LEFT(W$1,FIND("-",W$1,1)-1))+1):$V2089,"&lt;0",INDEX($V:$V,ROW($V2089)-VALUE(LEFT(W$1,FIND("-",W$1,1)-1))+1):$V2089)/COUNTIF(INDEX($V:$V,ROW($V2089)-VALUE(LEFT(W$1,FIND("-",W$1,1)-1))+1):$V2089,"&lt;0")))),100-100/(1+ABS((SUMIF(INDEX($V:$V,ROW($V2089)-VALUE(LEFT(W$1,FIND("-",W$1,1)-1))+1):$V2089,"&gt;0",INDEX($V:$V,ROW($V2089)-VALUE(LEFT(W$1,FIND("-",W$1,1)-1))+1):$V2089)/VALUE(LEFT(W$1,FIND("-",W$1,1)-1)))/(SUMIF(INDEX($V:$V,ROW($V2089)-VALUE(LEFT(W$1,FIND("-",W$1,1)-1))+1):$V2089,"&lt;0",INDEX($V:$V,ROW($V2089)-VALUE(LEFT(W$1,FIND("-",W$1,1)-1))+1):$V2089)/VALUE(LEFT(W$1,FIND("-",W$1,1)-1)))))))</f>
        <v>38.709677419354847</v>
      </c>
      <c r="Y2089">
        <f>IF(ROW($E2089)&lt;=VALUE(LEFT(Y$1,FIND("-",Y$1,1)-1)),0,MAX(INDEX(C:C,ROW(C2089)-VALUE(LEFT(Y$1,FIND("-",Y$1,1)-1))+1):C2089))</f>
        <v>0.88</v>
      </c>
      <c r="Z2089">
        <f>IF(ROW($E2089)&lt;=VALUE(LEFT(Z$1,FIND("-",Z$1,1)-1)),0,MIN(INDEX(D:D,ROW(D2089)-VALUE(LEFT(Z$1,FIND("-",Z$1,1)-1))+1):D2089))</f>
        <v>0.79</v>
      </c>
      <c r="AA2089">
        <f t="shared" si="297"/>
        <v>11.111111111111125</v>
      </c>
      <c r="AB2089">
        <f>IF(ROW($AA2089)&lt;=VALUE(LEFT(AA$1,FIND("-",AA$1,1)-1))+VALUE(LEFT(AB$1,FIND("-",AB$1,1)-1)-1),0,AVERAGE(INDEX($AA:$AA,ROW($AA2089)-VALUE(LEFT(AB$1,FIND("-",AB$1,1)-1))+1):$AA2089))</f>
        <v>22.222222222222211</v>
      </c>
      <c r="AC2089">
        <f>IF(ROW($AA2089)&lt;=VALUE(LEFT(AA$1,FIND("-",AA$1,1)-1))+VALUE(LEFT(AB$1,FIND("-",AB$1,1)-1)-1)+VALUE(LEFT(AC$1,FIND("-",AC$1,1)-1)-1),0,AVERAGE(INDEX($AB:$AB,ROW($AB2089)-VALUE(LEFT(AC$1,FIND("-",AC$1,1)-1))+1):$AB2089))</f>
        <v>27.777777777777729</v>
      </c>
      <c r="AE2089">
        <f t="shared" si="294"/>
        <v>84042644</v>
      </c>
      <c r="AG2089" t="str">
        <f t="shared" si="296"/>
        <v/>
      </c>
    </row>
    <row r="2090" spans="1:33" x14ac:dyDescent="0.25">
      <c r="A2090" s="6">
        <v>39513</v>
      </c>
      <c r="B2090">
        <v>0.8</v>
      </c>
      <c r="C2090">
        <v>0.81</v>
      </c>
      <c r="D2090">
        <v>0.8</v>
      </c>
      <c r="E2090">
        <v>0.8</v>
      </c>
      <c r="F2090">
        <v>0.46912300000000001</v>
      </c>
      <c r="G2090">
        <v>106000</v>
      </c>
      <c r="I2090" t="str">
        <f t="shared" si="289"/>
        <v/>
      </c>
      <c r="J2090" t="str">
        <f t="shared" si="290"/>
        <v/>
      </c>
      <c r="K2090" t="str">
        <f t="shared" si="291"/>
        <v/>
      </c>
      <c r="M2090" s="11" t="str">
        <f t="shared" si="295"/>
        <v/>
      </c>
      <c r="O2090">
        <f>IF(ROW($E2090)&lt;=VALUE(LEFT(O$1,FIND("-",O$1,1)-1)),0,IF(ROW($E2090)=VALUE(LEFT(O$1,FIND("-",O$1,1)-1))+1,AVERAGE(INDEX($E:$E,ROW($E2090)-VALUE(LEFT(O$1,FIND("-",O$1,1)-1))):$E2090),($E2090*(2/(VALUE(LEFT(O$1,FIND("-",O$1,1)-1))+1)))+(O2089*(1-(2/(VALUE(LEFT(O$1,FIND("-",O$1,1)-1))+1))))))</f>
        <v>0.86369570078502478</v>
      </c>
      <c r="Q2090">
        <f>IF(ROW($E2090)&lt;=VALUE(LEFT(Q$1,FIND("-",Q$1,1)-1)),0,IF(ROW($E2090)=VALUE(LEFT(Q$1,FIND("-",Q$1,1)-1))+1,AVERAGE(INDEX($E:$E,ROW($E2090)-VALUE(LEFT(Q$1,FIND("-",Q$1,1)-1))):$E2090),($E2090*(2/(VALUE(LEFT(Q$1,FIND("-",Q$1,1)-1))+1)))+(Q2089*(1-(2/(VALUE(LEFT(Q$1,FIND("-",Q$1,1)-1))+1))))))</f>
        <v>0.81306718179282977</v>
      </c>
      <c r="R2090">
        <f>IF(ROW($E2090)&lt;=VALUE(LEFT(R$1,FIND("-",R$1,1)-1)),0,IF(ROW($E2090)=VALUE(LEFT(R$1,FIND("-",R$1,1)-1))+1,AVERAGE(INDEX($E:$E,ROW($E2090)-VALUE(LEFT(R$1,FIND("-",R$1,1)-1))):$E2090),($E2090*(2/(VALUE(LEFT(R$1,FIND("-",R$1,1)-1))+1)))+(R2089*(1-(2/(VALUE(LEFT(R$1,FIND("-",R$1,1)-1))+1))))))</f>
        <v>0.82058851256335075</v>
      </c>
      <c r="S2090">
        <f t="shared" si="292"/>
        <v>-7.5213307705209731E-3</v>
      </c>
      <c r="T2090">
        <f>IF(ROW($E2090)&lt;=MAX(VALUE(LEFT(Q$1,FIND("-",Q$1,1)-1)),VALUE(LEFT(R$1,FIND("-",R$1,1)-1)))+VALUE(LEFT(T$1,FIND("-",T$1,1)-1))-1,0,IF(ROW($E2090)=MAX(VALUE(LEFT(Q$1,FIND("-",Q$1,1)-1)),VALUE(LEFT(R$1,FIND("-",R$1,1)-1)))+VALUE(LEFT(T$1,FIND("-",T$1,1)-1)),AVERAGE(INDEX($S:$S,ROW(S2090)-VALUE(LEFT(T$1,FIND("-",T$1,1)-1))+1):S2090),($S2090*(2/(VALUE(LEFT(T$1,FIND("-",T$1,1)-1))+1)))+(T2089*(1-(2/(VALUE(LEFT(T$1,FIND("-",T$1,1)-1))+1))))))</f>
        <v>-6.588018306210244E-3</v>
      </c>
      <c r="V2090">
        <f t="shared" si="293"/>
        <v>0</v>
      </c>
      <c r="W2090">
        <f>IF(ROW($E2090)&lt;=VALUE(LEFT(W$1,FIND("-",W$1,1)-1))+1,0,IF(ROW($E2089)=VALUE(LEFT(W$1,FIND("-",W$1,1)-1))+1,100-100/(1+ABS((SUMIF(INDEX($V:$V,ROW($V2090)-VALUE(LEFT(W$1,FIND("-",W$1,1)-1))+1):$V2090,"&gt;0",INDEX($V:$V,ROW($V2090)-VALUE(LEFT(W$1,FIND("-",W$1,1)-1))+1):$V2090)/COUNTIF(INDEX($V:$V,ROW($V2090)-VALUE(LEFT(W$1,FIND("-",W$1,1)-1))+1):$V2090,"&gt;0"))/(SUMIF(INDEX($V:$V,ROW($V2090)-VALUE(LEFT(W$1,FIND("-",W$1,1)-1))+1):$V2090,"&lt;0",INDEX($V:$V,ROW($V2090)-VALUE(LEFT(W$1,FIND("-",W$1,1)-1))+1):$V2090)/COUNTIF(INDEX($V:$V,ROW($V2090)-VALUE(LEFT(W$1,FIND("-",W$1,1)-1))+1):$V2090,"&lt;0")))),100-100/(1+ABS((SUMIF(INDEX($V:$V,ROW($V2090)-VALUE(LEFT(W$1,FIND("-",W$1,1)-1))+1):$V2090,"&gt;0",INDEX($V:$V,ROW($V2090)-VALUE(LEFT(W$1,FIND("-",W$1,1)-1))+1):$V2090)/VALUE(LEFT(W$1,FIND("-",W$1,1)-1)))/(SUMIF(INDEX($V:$V,ROW($V2090)-VALUE(LEFT(W$1,FIND("-",W$1,1)-1))+1):$V2090,"&lt;0",INDEX($V:$V,ROW($V2090)-VALUE(LEFT(W$1,FIND("-",W$1,1)-1))+1):$V2090)/VALUE(LEFT(W$1,FIND("-",W$1,1)-1)))))))</f>
        <v>34.482758620689665</v>
      </c>
      <c r="Y2090">
        <f>IF(ROW($E2090)&lt;=VALUE(LEFT(Y$1,FIND("-",Y$1,1)-1)),0,MAX(INDEX(C:C,ROW(C2090)-VALUE(LEFT(Y$1,FIND("-",Y$1,1)-1))+1):C2090))</f>
        <v>0.88</v>
      </c>
      <c r="Z2090">
        <f>IF(ROW($E2090)&lt;=VALUE(LEFT(Z$1,FIND("-",Z$1,1)-1)),0,MIN(INDEX(D:D,ROW(D2090)-VALUE(LEFT(Z$1,FIND("-",Z$1,1)-1))+1):D2090))</f>
        <v>0.79</v>
      </c>
      <c r="AA2090">
        <f t="shared" si="297"/>
        <v>11.111111111111125</v>
      </c>
      <c r="AB2090">
        <f>IF(ROW($AA2090)&lt;=VALUE(LEFT(AA$1,FIND("-",AA$1,1)-1))+VALUE(LEFT(AB$1,FIND("-",AB$1,1)-1)-1),0,AVERAGE(INDEX($AA:$AA,ROW($AA2090)-VALUE(LEFT(AB$1,FIND("-",AB$1,1)-1))+1):$AA2090))</f>
        <v>14.814814814814833</v>
      </c>
      <c r="AC2090">
        <f>IF(ROW($AA2090)&lt;=VALUE(LEFT(AA$1,FIND("-",AA$1,1)-1))+VALUE(LEFT(AB$1,FIND("-",AB$1,1)-1)-1)+VALUE(LEFT(AC$1,FIND("-",AC$1,1)-1)-1),0,AVERAGE(INDEX($AB:$AB,ROW($AB2090)-VALUE(LEFT(AC$1,FIND("-",AC$1,1)-1))+1):$AB2090))</f>
        <v>22.222222222222211</v>
      </c>
      <c r="AE2090">
        <f t="shared" si="294"/>
        <v>84042644</v>
      </c>
      <c r="AG2090" t="str">
        <f t="shared" si="296"/>
        <v/>
      </c>
    </row>
    <row r="2091" spans="1:33" x14ac:dyDescent="0.25">
      <c r="A2091" s="6">
        <v>39514</v>
      </c>
      <c r="B2091">
        <v>0.80500000000000005</v>
      </c>
      <c r="C2091">
        <v>0.80500000000000005</v>
      </c>
      <c r="D2091">
        <v>0.79500000000000004</v>
      </c>
      <c r="E2091">
        <v>0.8</v>
      </c>
      <c r="F2091">
        <v>0.46912300000000001</v>
      </c>
      <c r="G2091">
        <v>129000</v>
      </c>
      <c r="I2091" t="str">
        <f t="shared" si="289"/>
        <v/>
      </c>
      <c r="J2091" t="str">
        <f t="shared" si="290"/>
        <v>Oversold</v>
      </c>
      <c r="K2091" t="str">
        <f t="shared" si="291"/>
        <v>Oversold Above %D</v>
      </c>
      <c r="M2091" s="11" t="str">
        <f t="shared" si="295"/>
        <v/>
      </c>
      <c r="O2091">
        <f>IF(ROW($E2091)&lt;=VALUE(LEFT(O$1,FIND("-",O$1,1)-1)),0,IF(ROW($E2091)=VALUE(LEFT(O$1,FIND("-",O$1,1)-1))+1,AVERAGE(INDEX($E:$E,ROW($E2091)-VALUE(LEFT(O$1,FIND("-",O$1,1)-1))):$E2091),($E2091*(2/(VALUE(LEFT(O$1,FIND("-",O$1,1)-1))+1)))+(O2090*(1-(2/(VALUE(LEFT(O$1,FIND("-",O$1,1)-1))+1))))))</f>
        <v>0.86306191271751209</v>
      </c>
      <c r="Q2091">
        <f>IF(ROW($E2091)&lt;=VALUE(LEFT(Q$1,FIND("-",Q$1,1)-1)),0,IF(ROW($E2091)=VALUE(LEFT(Q$1,FIND("-",Q$1,1)-1))+1,AVERAGE(INDEX($E:$E,ROW($E2091)-VALUE(LEFT(Q$1,FIND("-",Q$1,1)-1))):$E2091),($E2091*(2/(VALUE(LEFT(Q$1,FIND("-",Q$1,1)-1))+1)))+(Q2090*(1-(2/(VALUE(LEFT(Q$1,FIND("-",Q$1,1)-1))+1))))))</f>
        <v>0.81105684613239437</v>
      </c>
      <c r="R2091">
        <f>IF(ROW($E2091)&lt;=VALUE(LEFT(R$1,FIND("-",R$1,1)-1)),0,IF(ROW($E2091)=VALUE(LEFT(R$1,FIND("-",R$1,1)-1))+1,AVERAGE(INDEX($E:$E,ROW($E2091)-VALUE(LEFT(R$1,FIND("-",R$1,1)-1))):$E2091),($E2091*(2/(VALUE(LEFT(R$1,FIND("-",R$1,1)-1))+1)))+(R2090*(1-(2/(VALUE(LEFT(R$1,FIND("-",R$1,1)-1))+1))))))</f>
        <v>0.81906343755865807</v>
      </c>
      <c r="S2091">
        <f t="shared" si="292"/>
        <v>-8.0065914262636984E-3</v>
      </c>
      <c r="T2091">
        <f>IF(ROW($E2091)&lt;=MAX(VALUE(LEFT(Q$1,FIND("-",Q$1,1)-1)),VALUE(LEFT(R$1,FIND("-",R$1,1)-1)))+VALUE(LEFT(T$1,FIND("-",T$1,1)-1))-1,0,IF(ROW($E2091)=MAX(VALUE(LEFT(Q$1,FIND("-",Q$1,1)-1)),VALUE(LEFT(R$1,FIND("-",R$1,1)-1)))+VALUE(LEFT(T$1,FIND("-",T$1,1)-1)),AVERAGE(INDEX($S:$S,ROW(S2091)-VALUE(LEFT(T$1,FIND("-",T$1,1)-1))+1):S2091),($S2091*(2/(VALUE(LEFT(T$1,FIND("-",T$1,1)-1))+1)))+(T2090*(1-(2/(VALUE(LEFT(T$1,FIND("-",T$1,1)-1))+1))))))</f>
        <v>-6.8717329302209352E-3</v>
      </c>
      <c r="V2091">
        <f t="shared" si="293"/>
        <v>0</v>
      </c>
      <c r="W2091">
        <f>IF(ROW($E2091)&lt;=VALUE(LEFT(W$1,FIND("-",W$1,1)-1))+1,0,IF(ROW($E2090)=VALUE(LEFT(W$1,FIND("-",W$1,1)-1))+1,100-100/(1+ABS((SUMIF(INDEX($V:$V,ROW($V2091)-VALUE(LEFT(W$1,FIND("-",W$1,1)-1))+1):$V2091,"&gt;0",INDEX($V:$V,ROW($V2091)-VALUE(LEFT(W$1,FIND("-",W$1,1)-1))+1):$V2091)/COUNTIF(INDEX($V:$V,ROW($V2091)-VALUE(LEFT(W$1,FIND("-",W$1,1)-1))+1):$V2091,"&gt;0"))/(SUMIF(INDEX($V:$V,ROW($V2091)-VALUE(LEFT(W$1,FIND("-",W$1,1)-1))+1):$V2091,"&lt;0",INDEX($V:$V,ROW($V2091)-VALUE(LEFT(W$1,FIND("-",W$1,1)-1))+1):$V2091)/COUNTIF(INDEX($V:$V,ROW($V2091)-VALUE(LEFT(W$1,FIND("-",W$1,1)-1))+1):$V2091,"&lt;0")))),100-100/(1+ABS((SUMIF(INDEX($V:$V,ROW($V2091)-VALUE(LEFT(W$1,FIND("-",W$1,1)-1))+1):$V2091,"&gt;0",INDEX($V:$V,ROW($V2091)-VALUE(LEFT(W$1,FIND("-",W$1,1)-1))+1):$V2091)/VALUE(LEFT(W$1,FIND("-",W$1,1)-1)))/(SUMIF(INDEX($V:$V,ROW($V2091)-VALUE(LEFT(W$1,FIND("-",W$1,1)-1))+1):$V2091,"&lt;0",INDEX($V:$V,ROW($V2091)-VALUE(LEFT(W$1,FIND("-",W$1,1)-1))+1):$V2091)/VALUE(LEFT(W$1,FIND("-",W$1,1)-1)))))))</f>
        <v>20.8333333333333</v>
      </c>
      <c r="Y2091">
        <f>IF(ROW($E2091)&lt;=VALUE(LEFT(Y$1,FIND("-",Y$1,1)-1)),0,MAX(INDEX(C:C,ROW(C2091)-VALUE(LEFT(Y$1,FIND("-",Y$1,1)-1))+1):C2091))</f>
        <v>0.85499999999999998</v>
      </c>
      <c r="Z2091">
        <f>IF(ROW($E2091)&lt;=VALUE(LEFT(Z$1,FIND("-",Z$1,1)-1)),0,MIN(INDEX(D:D,ROW(D2091)-VALUE(LEFT(Z$1,FIND("-",Z$1,1)-1))+1):D2091))</f>
        <v>0.79</v>
      </c>
      <c r="AA2091">
        <f t="shared" si="297"/>
        <v>15.38461538461541</v>
      </c>
      <c r="AB2091">
        <f>IF(ROW($AA2091)&lt;=VALUE(LEFT(AA$1,FIND("-",AA$1,1)-1))+VALUE(LEFT(AB$1,FIND("-",AB$1,1)-1)-1),0,AVERAGE(INDEX($AA:$AA,ROW($AA2091)-VALUE(LEFT(AB$1,FIND("-",AB$1,1)-1))+1):$AA2091))</f>
        <v>12.535612535612552</v>
      </c>
      <c r="AC2091">
        <f>IF(ROW($AA2091)&lt;=VALUE(LEFT(AA$1,FIND("-",AA$1,1)-1))+VALUE(LEFT(AB$1,FIND("-",AB$1,1)-1)-1)+VALUE(LEFT(AC$1,FIND("-",AC$1,1)-1)-1),0,AVERAGE(INDEX($AB:$AB,ROW($AB2091)-VALUE(LEFT(AC$1,FIND("-",AC$1,1)-1))+1):$AB2091))</f>
        <v>16.524216524216531</v>
      </c>
      <c r="AE2091">
        <f t="shared" si="294"/>
        <v>84042644</v>
      </c>
      <c r="AG2091" t="str">
        <f t="shared" si="296"/>
        <v/>
      </c>
    </row>
    <row r="2092" spans="1:33" x14ac:dyDescent="0.25">
      <c r="A2092" s="6">
        <v>39517</v>
      </c>
      <c r="B2092">
        <v>0.79500000000000004</v>
      </c>
      <c r="C2092">
        <v>0.79500000000000004</v>
      </c>
      <c r="D2092">
        <v>0.7</v>
      </c>
      <c r="E2092">
        <v>0.7</v>
      </c>
      <c r="F2092">
        <v>0.41048299999999999</v>
      </c>
      <c r="G2092">
        <v>116000</v>
      </c>
      <c r="I2092" t="str">
        <f t="shared" si="289"/>
        <v/>
      </c>
      <c r="J2092" t="str">
        <f t="shared" si="290"/>
        <v>Oversold</v>
      </c>
      <c r="K2092" t="str">
        <f t="shared" si="291"/>
        <v>Oversold Above %D</v>
      </c>
      <c r="M2092" s="11" t="str">
        <f t="shared" si="295"/>
        <v/>
      </c>
      <c r="O2092">
        <f>IF(ROW($E2092)&lt;=VALUE(LEFT(O$1,FIND("-",O$1,1)-1)),0,IF(ROW($E2092)=VALUE(LEFT(O$1,FIND("-",O$1,1)-1))+1,AVERAGE(INDEX($E:$E,ROW($E2092)-VALUE(LEFT(O$1,FIND("-",O$1,1)-1))):$E2092),($E2092*(2/(VALUE(LEFT(O$1,FIND("-",O$1,1)-1))+1)))+(O2091*(1-(2/(VALUE(LEFT(O$1,FIND("-",O$1,1)-1))+1))))))</f>
        <v>0.86143940612330805</v>
      </c>
      <c r="Q2092">
        <f>IF(ROW($E2092)&lt;=VALUE(LEFT(Q$1,FIND("-",Q$1,1)-1)),0,IF(ROW($E2092)=VALUE(LEFT(Q$1,FIND("-",Q$1,1)-1))+1,AVERAGE(INDEX($E:$E,ROW($E2092)-VALUE(LEFT(Q$1,FIND("-",Q$1,1)-1))):$E2092),($E2092*(2/(VALUE(LEFT(Q$1,FIND("-",Q$1,1)-1))+1)))+(Q2091*(1-(2/(VALUE(LEFT(Q$1,FIND("-",Q$1,1)-1))+1))))))</f>
        <v>0.79397117749664137</v>
      </c>
      <c r="R2092">
        <f>IF(ROW($E2092)&lt;=VALUE(LEFT(R$1,FIND("-",R$1,1)-1)),0,IF(ROW($E2092)=VALUE(LEFT(R$1,FIND("-",R$1,1)-1))+1,AVERAGE(INDEX($E:$E,ROW($E2092)-VALUE(LEFT(R$1,FIND("-",R$1,1)-1))):$E2092),($E2092*(2/(VALUE(LEFT(R$1,FIND("-",R$1,1)-1))+1)))+(R2091*(1-(2/(VALUE(LEFT(R$1,FIND("-",R$1,1)-1))+1))))))</f>
        <v>0.81024392366542408</v>
      </c>
      <c r="S2092">
        <f t="shared" si="292"/>
        <v>-1.6272746168782715E-2</v>
      </c>
      <c r="T2092">
        <f>IF(ROW($E2092)&lt;=MAX(VALUE(LEFT(Q$1,FIND("-",Q$1,1)-1)),VALUE(LEFT(R$1,FIND("-",R$1,1)-1)))+VALUE(LEFT(T$1,FIND("-",T$1,1)-1))-1,0,IF(ROW($E2092)=MAX(VALUE(LEFT(Q$1,FIND("-",Q$1,1)-1)),VALUE(LEFT(R$1,FIND("-",R$1,1)-1)))+VALUE(LEFT(T$1,FIND("-",T$1,1)-1)),AVERAGE(INDEX($S:$S,ROW(S2092)-VALUE(LEFT(T$1,FIND("-",T$1,1)-1))+1):S2092),($S2092*(2/(VALUE(LEFT(T$1,FIND("-",T$1,1)-1))+1)))+(T2091*(1-(2/(VALUE(LEFT(T$1,FIND("-",T$1,1)-1))+1))))))</f>
        <v>-8.7519355779332921E-3</v>
      </c>
      <c r="V2092">
        <f t="shared" si="293"/>
        <v>-0.10000000000000009</v>
      </c>
      <c r="W2092">
        <f>IF(ROW($E2092)&lt;=VALUE(LEFT(W$1,FIND("-",W$1,1)-1))+1,0,IF(ROW($E2091)=VALUE(LEFT(W$1,FIND("-",W$1,1)-1))+1,100-100/(1+ABS((SUMIF(INDEX($V:$V,ROW($V2092)-VALUE(LEFT(W$1,FIND("-",W$1,1)-1))+1):$V2092,"&gt;0",INDEX($V:$V,ROW($V2092)-VALUE(LEFT(W$1,FIND("-",W$1,1)-1))+1):$V2092)/COUNTIF(INDEX($V:$V,ROW($V2092)-VALUE(LEFT(W$1,FIND("-",W$1,1)-1))+1):$V2092,"&gt;0"))/(SUMIF(INDEX($V:$V,ROW($V2092)-VALUE(LEFT(W$1,FIND("-",W$1,1)-1))+1):$V2092,"&lt;0",INDEX($V:$V,ROW($V2092)-VALUE(LEFT(W$1,FIND("-",W$1,1)-1))+1):$V2092)/COUNTIF(INDEX($V:$V,ROW($V2092)-VALUE(LEFT(W$1,FIND("-",W$1,1)-1))+1):$V2092,"&lt;0")))),100-100/(1+ABS((SUMIF(INDEX($V:$V,ROW($V2092)-VALUE(LEFT(W$1,FIND("-",W$1,1)-1))+1):$V2092,"&gt;0",INDEX($V:$V,ROW($V2092)-VALUE(LEFT(W$1,FIND("-",W$1,1)-1))+1):$V2092)/VALUE(LEFT(W$1,FIND("-",W$1,1)-1)))/(SUMIF(INDEX($V:$V,ROW($V2092)-VALUE(LEFT(W$1,FIND("-",W$1,1)-1))+1):$V2092,"&lt;0",INDEX($V:$V,ROW($V2092)-VALUE(LEFT(W$1,FIND("-",W$1,1)-1))+1):$V2092)/VALUE(LEFT(W$1,FIND("-",W$1,1)-1)))))))</f>
        <v>12.499999999999957</v>
      </c>
      <c r="Y2092">
        <f>IF(ROW($E2092)&lt;=VALUE(LEFT(Y$1,FIND("-",Y$1,1)-1)),0,MAX(INDEX(C:C,ROW(C2092)-VALUE(LEFT(Y$1,FIND("-",Y$1,1)-1))+1):C2092))</f>
        <v>0.85</v>
      </c>
      <c r="Z2092">
        <f>IF(ROW($E2092)&lt;=VALUE(LEFT(Z$1,FIND("-",Z$1,1)-1)),0,MIN(INDEX(D:D,ROW(D2092)-VALUE(LEFT(Z$1,FIND("-",Z$1,1)-1))+1):D2092))</f>
        <v>0.7</v>
      </c>
      <c r="AA2092">
        <f t="shared" si="297"/>
        <v>0</v>
      </c>
      <c r="AB2092">
        <f>IF(ROW($AA2092)&lt;=VALUE(LEFT(AA$1,FIND("-",AA$1,1)-1))+VALUE(LEFT(AB$1,FIND("-",AB$1,1)-1)-1),0,AVERAGE(INDEX($AA:$AA,ROW($AA2092)-VALUE(LEFT(AB$1,FIND("-",AB$1,1)-1))+1):$AA2092))</f>
        <v>8.8319088319088461</v>
      </c>
      <c r="AC2092">
        <f>IF(ROW($AA2092)&lt;=VALUE(LEFT(AA$1,FIND("-",AA$1,1)-1))+VALUE(LEFT(AB$1,FIND("-",AB$1,1)-1)-1)+VALUE(LEFT(AC$1,FIND("-",AC$1,1)-1)-1),0,AVERAGE(INDEX($AB:$AB,ROW($AB2092)-VALUE(LEFT(AC$1,FIND("-",AC$1,1)-1))+1):$AB2092))</f>
        <v>12.06077872744541</v>
      </c>
      <c r="AE2092">
        <f t="shared" si="294"/>
        <v>83926644</v>
      </c>
      <c r="AG2092" t="str">
        <f t="shared" si="296"/>
        <v/>
      </c>
    </row>
    <row r="2093" spans="1:33" x14ac:dyDescent="0.25">
      <c r="A2093" s="6">
        <v>39518</v>
      </c>
      <c r="B2093">
        <v>0.7</v>
      </c>
      <c r="C2093">
        <v>0.79500000000000004</v>
      </c>
      <c r="D2093">
        <v>0.7</v>
      </c>
      <c r="E2093">
        <v>0.77</v>
      </c>
      <c r="F2093">
        <v>0.45153100000000002</v>
      </c>
      <c r="G2093">
        <v>334000</v>
      </c>
      <c r="I2093" t="str">
        <f t="shared" si="289"/>
        <v/>
      </c>
      <c r="J2093" t="str">
        <f t="shared" si="290"/>
        <v/>
      </c>
      <c r="K2093" t="str">
        <f t="shared" si="291"/>
        <v>Oversold Below %D</v>
      </c>
      <c r="M2093" s="11" t="str">
        <f t="shared" si="295"/>
        <v/>
      </c>
      <c r="O2093">
        <f>IF(ROW($E2093)&lt;=VALUE(LEFT(O$1,FIND("-",O$1,1)-1)),0,IF(ROW($E2093)=VALUE(LEFT(O$1,FIND("-",O$1,1)-1))+1,AVERAGE(INDEX($E:$E,ROW($E2093)-VALUE(LEFT(O$1,FIND("-",O$1,1)-1))):$E2093),($E2093*(2/(VALUE(LEFT(O$1,FIND("-",O$1,1)-1))+1)))+(O2092*(1-(2/(VALUE(LEFT(O$1,FIND("-",O$1,1)-1))+1))))))</f>
        <v>0.86052956128626024</v>
      </c>
      <c r="Q2093">
        <f>IF(ROW($E2093)&lt;=VALUE(LEFT(Q$1,FIND("-",Q$1,1)-1)),0,IF(ROW($E2093)=VALUE(LEFT(Q$1,FIND("-",Q$1,1)-1))+1,AVERAGE(INDEX($E:$E,ROW($E2093)-VALUE(LEFT(Q$1,FIND("-",Q$1,1)-1))):$E2093),($E2093*(2/(VALUE(LEFT(Q$1,FIND("-",Q$1,1)-1))+1)))+(Q2092*(1-(2/(VALUE(LEFT(Q$1,FIND("-",Q$1,1)-1))+1))))))</f>
        <v>0.79028330403561964</v>
      </c>
      <c r="R2093">
        <f>IF(ROW($E2093)&lt;=VALUE(LEFT(R$1,FIND("-",R$1,1)-1)),0,IF(ROW($E2093)=VALUE(LEFT(R$1,FIND("-",R$1,1)-1))+1,AVERAGE(INDEX($E:$E,ROW($E2093)-VALUE(LEFT(R$1,FIND("-",R$1,1)-1))):$E2093),($E2093*(2/(VALUE(LEFT(R$1,FIND("-",R$1,1)-1))+1)))+(R2092*(1-(2/(VALUE(LEFT(R$1,FIND("-",R$1,1)-1))+1))))))</f>
        <v>0.80726289228280002</v>
      </c>
      <c r="S2093">
        <f t="shared" si="292"/>
        <v>-1.6979588247180377E-2</v>
      </c>
      <c r="T2093">
        <f>IF(ROW($E2093)&lt;=MAX(VALUE(LEFT(Q$1,FIND("-",Q$1,1)-1)),VALUE(LEFT(R$1,FIND("-",R$1,1)-1)))+VALUE(LEFT(T$1,FIND("-",T$1,1)-1))-1,0,IF(ROW($E2093)=MAX(VALUE(LEFT(Q$1,FIND("-",Q$1,1)-1)),VALUE(LEFT(R$1,FIND("-",R$1,1)-1)))+VALUE(LEFT(T$1,FIND("-",T$1,1)-1)),AVERAGE(INDEX($S:$S,ROW(S2093)-VALUE(LEFT(T$1,FIND("-",T$1,1)-1))+1):S2093),($S2093*(2/(VALUE(LEFT(T$1,FIND("-",T$1,1)-1))+1)))+(T2092*(1-(2/(VALUE(LEFT(T$1,FIND("-",T$1,1)-1))+1))))))</f>
        <v>-1.0397466111782709E-2</v>
      </c>
      <c r="V2093">
        <f t="shared" si="293"/>
        <v>7.0000000000000062E-2</v>
      </c>
      <c r="W2093">
        <f>IF(ROW($E2093)&lt;=VALUE(LEFT(W$1,FIND("-",W$1,1)-1))+1,0,IF(ROW($E2092)=VALUE(LEFT(W$1,FIND("-",W$1,1)-1))+1,100-100/(1+ABS((SUMIF(INDEX($V:$V,ROW($V2093)-VALUE(LEFT(W$1,FIND("-",W$1,1)-1))+1):$V2093,"&gt;0",INDEX($V:$V,ROW($V2093)-VALUE(LEFT(W$1,FIND("-",W$1,1)-1))+1):$V2093)/COUNTIF(INDEX($V:$V,ROW($V2093)-VALUE(LEFT(W$1,FIND("-",W$1,1)-1))+1):$V2093,"&gt;0"))/(SUMIF(INDEX($V:$V,ROW($V2093)-VALUE(LEFT(W$1,FIND("-",W$1,1)-1))+1):$V2093,"&lt;0",INDEX($V:$V,ROW($V2093)-VALUE(LEFT(W$1,FIND("-",W$1,1)-1))+1):$V2093)/COUNTIF(INDEX($V:$V,ROW($V2093)-VALUE(LEFT(W$1,FIND("-",W$1,1)-1))+1):$V2093,"&lt;0")))),100-100/(1+ABS((SUMIF(INDEX($V:$V,ROW($V2093)-VALUE(LEFT(W$1,FIND("-",W$1,1)-1))+1):$V2093,"&gt;0",INDEX($V:$V,ROW($V2093)-VALUE(LEFT(W$1,FIND("-",W$1,1)-1))+1):$V2093)/VALUE(LEFT(W$1,FIND("-",W$1,1)-1)))/(SUMIF(INDEX($V:$V,ROW($V2093)-VALUE(LEFT(W$1,FIND("-",W$1,1)-1))+1):$V2093,"&lt;0",INDEX($V:$V,ROW($V2093)-VALUE(LEFT(W$1,FIND("-",W$1,1)-1))+1):$V2093)/VALUE(LEFT(W$1,FIND("-",W$1,1)-1)))))))</f>
        <v>38.000000000000007</v>
      </c>
      <c r="Y2093">
        <f>IF(ROW($E2093)&lt;=VALUE(LEFT(Y$1,FIND("-",Y$1,1)-1)),0,MAX(INDEX(C:C,ROW(C2093)-VALUE(LEFT(Y$1,FIND("-",Y$1,1)-1))+1):C2093))</f>
        <v>0.83</v>
      </c>
      <c r="Z2093">
        <f>IF(ROW($E2093)&lt;=VALUE(LEFT(Z$1,FIND("-",Z$1,1)-1)),0,MIN(INDEX(D:D,ROW(D2093)-VALUE(LEFT(Z$1,FIND("-",Z$1,1)-1))+1):D2093))</f>
        <v>0.7</v>
      </c>
      <c r="AA2093">
        <f t="shared" si="297"/>
        <v>53.846153846153889</v>
      </c>
      <c r="AB2093">
        <f>IF(ROW($AA2093)&lt;=VALUE(LEFT(AA$1,FIND("-",AA$1,1)-1))+VALUE(LEFT(AB$1,FIND("-",AB$1,1)-1)-1),0,AVERAGE(INDEX($AA:$AA,ROW($AA2093)-VALUE(LEFT(AB$1,FIND("-",AB$1,1)-1))+1):$AA2093))</f>
        <v>23.076923076923098</v>
      </c>
      <c r="AC2093">
        <f>IF(ROW($AA2093)&lt;=VALUE(LEFT(AA$1,FIND("-",AA$1,1)-1))+VALUE(LEFT(AB$1,FIND("-",AB$1,1)-1)-1)+VALUE(LEFT(AC$1,FIND("-",AC$1,1)-1)-1),0,AVERAGE(INDEX($AB:$AB,ROW($AB2093)-VALUE(LEFT(AC$1,FIND("-",AC$1,1)-1))+1):$AB2093))</f>
        <v>14.814814814814833</v>
      </c>
      <c r="AE2093">
        <f t="shared" si="294"/>
        <v>84260644</v>
      </c>
      <c r="AG2093" t="str">
        <f t="shared" si="296"/>
        <v/>
      </c>
    </row>
    <row r="2094" spans="1:33" x14ac:dyDescent="0.25">
      <c r="A2094" s="6">
        <v>39519</v>
      </c>
      <c r="B2094">
        <v>0.75</v>
      </c>
      <c r="C2094">
        <v>0.79500000000000004</v>
      </c>
      <c r="D2094">
        <v>0.75</v>
      </c>
      <c r="E2094">
        <v>0.79500000000000004</v>
      </c>
      <c r="F2094">
        <v>0.46619100000000002</v>
      </c>
      <c r="G2094">
        <v>41000</v>
      </c>
      <c r="I2094" t="str">
        <f t="shared" si="289"/>
        <v/>
      </c>
      <c r="J2094" t="str">
        <f t="shared" si="290"/>
        <v/>
      </c>
      <c r="K2094" t="str">
        <f t="shared" si="291"/>
        <v>Buy</v>
      </c>
      <c r="M2094" s="11" t="str">
        <f t="shared" si="295"/>
        <v>Buy</v>
      </c>
      <c r="O2094">
        <f>IF(ROW($E2094)&lt;=VALUE(LEFT(O$1,FIND("-",O$1,1)-1)),0,IF(ROW($E2094)=VALUE(LEFT(O$1,FIND("-",O$1,1)-1))+1,AVERAGE(INDEX($E:$E,ROW($E2094)-VALUE(LEFT(O$1,FIND("-",O$1,1)-1))):$E2094),($E2094*(2/(VALUE(LEFT(O$1,FIND("-",O$1,1)-1))+1)))+(O2093*(1-(2/(VALUE(LEFT(O$1,FIND("-",O$1,1)-1))+1))))))</f>
        <v>0.85987752585057609</v>
      </c>
      <c r="Q2094">
        <f>IF(ROW($E2094)&lt;=VALUE(LEFT(Q$1,FIND("-",Q$1,1)-1)),0,IF(ROW($E2094)=VALUE(LEFT(Q$1,FIND("-",Q$1,1)-1))+1,AVERAGE(INDEX($E:$E,ROW($E2094)-VALUE(LEFT(Q$1,FIND("-",Q$1,1)-1))):$E2094),($E2094*(2/(VALUE(LEFT(Q$1,FIND("-",Q$1,1)-1))+1)))+(Q2093*(1-(2/(VALUE(LEFT(Q$1,FIND("-",Q$1,1)-1))+1))))))</f>
        <v>0.79100894956860124</v>
      </c>
      <c r="R2094">
        <f>IF(ROW($E2094)&lt;=VALUE(LEFT(R$1,FIND("-",R$1,1)-1)),0,IF(ROW($E2094)=VALUE(LEFT(R$1,FIND("-",R$1,1)-1))+1,AVERAGE(INDEX($E:$E,ROW($E2094)-VALUE(LEFT(R$1,FIND("-",R$1,1)-1))):$E2094),($E2094*(2/(VALUE(LEFT(R$1,FIND("-",R$1,1)-1))+1)))+(R2093*(1-(2/(VALUE(LEFT(R$1,FIND("-",R$1,1)-1))+1))))))</f>
        <v>0.80635452989148149</v>
      </c>
      <c r="S2094">
        <f t="shared" si="292"/>
        <v>-1.5345580322880248E-2</v>
      </c>
      <c r="T2094">
        <f>IF(ROW($E2094)&lt;=MAX(VALUE(LEFT(Q$1,FIND("-",Q$1,1)-1)),VALUE(LEFT(R$1,FIND("-",R$1,1)-1)))+VALUE(LEFT(T$1,FIND("-",T$1,1)-1))-1,0,IF(ROW($E2094)=MAX(VALUE(LEFT(Q$1,FIND("-",Q$1,1)-1)),VALUE(LEFT(R$1,FIND("-",R$1,1)-1)))+VALUE(LEFT(T$1,FIND("-",T$1,1)-1)),AVERAGE(INDEX($S:$S,ROW(S2094)-VALUE(LEFT(T$1,FIND("-",T$1,1)-1))+1):S2094),($S2094*(2/(VALUE(LEFT(T$1,FIND("-",T$1,1)-1))+1)))+(T2093*(1-(2/(VALUE(LEFT(T$1,FIND("-",T$1,1)-1))+1))))))</f>
        <v>-1.1387088954002218E-2</v>
      </c>
      <c r="V2094">
        <f t="shared" si="293"/>
        <v>2.5000000000000022E-2</v>
      </c>
      <c r="W2094">
        <f>IF(ROW($E2094)&lt;=VALUE(LEFT(W$1,FIND("-",W$1,1)-1))+1,0,IF(ROW($E2093)=VALUE(LEFT(W$1,FIND("-",W$1,1)-1))+1,100-100/(1+ABS((SUMIF(INDEX($V:$V,ROW($V2094)-VALUE(LEFT(W$1,FIND("-",W$1,1)-1))+1):$V2094,"&gt;0",INDEX($V:$V,ROW($V2094)-VALUE(LEFT(W$1,FIND("-",W$1,1)-1))+1):$V2094)/COUNTIF(INDEX($V:$V,ROW($V2094)-VALUE(LEFT(W$1,FIND("-",W$1,1)-1))+1):$V2094,"&gt;0"))/(SUMIF(INDEX($V:$V,ROW($V2094)-VALUE(LEFT(W$1,FIND("-",W$1,1)-1))+1):$V2094,"&lt;0",INDEX($V:$V,ROW($V2094)-VALUE(LEFT(W$1,FIND("-",W$1,1)-1))+1):$V2094)/COUNTIF(INDEX($V:$V,ROW($V2094)-VALUE(LEFT(W$1,FIND("-",W$1,1)-1))+1):$V2094,"&lt;0")))),100-100/(1+ABS((SUMIF(INDEX($V:$V,ROW($V2094)-VALUE(LEFT(W$1,FIND("-",W$1,1)-1))+1):$V2094,"&gt;0",INDEX($V:$V,ROW($V2094)-VALUE(LEFT(W$1,FIND("-",W$1,1)-1))+1):$V2094)/VALUE(LEFT(W$1,FIND("-",W$1,1)-1)))/(SUMIF(INDEX($V:$V,ROW($V2094)-VALUE(LEFT(W$1,FIND("-",W$1,1)-1))+1):$V2094,"&lt;0",INDEX($V:$V,ROW($V2094)-VALUE(LEFT(W$1,FIND("-",W$1,1)-1))+1):$V2094)/VALUE(LEFT(W$1,FIND("-",W$1,1)-1)))))))</f>
        <v>47.058823529411761</v>
      </c>
      <c r="Y2094">
        <f>IF(ROW($E2094)&lt;=VALUE(LEFT(Y$1,FIND("-",Y$1,1)-1)),0,MAX(INDEX(C:C,ROW(C2094)-VALUE(LEFT(Y$1,FIND("-",Y$1,1)-1))+1):C2094))</f>
        <v>0.83</v>
      </c>
      <c r="Z2094">
        <f>IF(ROW($E2094)&lt;=VALUE(LEFT(Z$1,FIND("-",Z$1,1)-1)),0,MIN(INDEX(D:D,ROW(D2094)-VALUE(LEFT(Z$1,FIND("-",Z$1,1)-1))+1):D2094))</f>
        <v>0.7</v>
      </c>
      <c r="AA2094">
        <f t="shared" si="297"/>
        <v>73.076923076923137</v>
      </c>
      <c r="AB2094">
        <f>IF(ROW($AA2094)&lt;=VALUE(LEFT(AA$1,FIND("-",AA$1,1)-1))+VALUE(LEFT(AB$1,FIND("-",AB$1,1)-1)-1),0,AVERAGE(INDEX($AA:$AA,ROW($AA2094)-VALUE(LEFT(AB$1,FIND("-",AB$1,1)-1))+1):$AA2094))</f>
        <v>42.307692307692342</v>
      </c>
      <c r="AC2094">
        <f>IF(ROW($AA2094)&lt;=VALUE(LEFT(AA$1,FIND("-",AA$1,1)-1))+VALUE(LEFT(AB$1,FIND("-",AB$1,1)-1)-1)+VALUE(LEFT(AC$1,FIND("-",AC$1,1)-1)-1),0,AVERAGE(INDEX($AB:$AB,ROW($AB2094)-VALUE(LEFT(AC$1,FIND("-",AC$1,1)-1))+1):$AB2094))</f>
        <v>24.738841405508094</v>
      </c>
      <c r="AE2094">
        <f t="shared" si="294"/>
        <v>84301644</v>
      </c>
      <c r="AG2094" t="str">
        <f t="shared" si="296"/>
        <v>Buy</v>
      </c>
    </row>
    <row r="2095" spans="1:33" x14ac:dyDescent="0.25">
      <c r="A2095" s="6">
        <v>39520</v>
      </c>
      <c r="B2095">
        <v>0.79</v>
      </c>
      <c r="C2095">
        <v>0.79</v>
      </c>
      <c r="D2095">
        <v>0.78</v>
      </c>
      <c r="E2095">
        <v>0.78</v>
      </c>
      <c r="F2095">
        <v>0.457395</v>
      </c>
      <c r="G2095">
        <v>0</v>
      </c>
      <c r="I2095" t="str">
        <f t="shared" si="289"/>
        <v/>
      </c>
      <c r="J2095" t="str">
        <f t="shared" si="290"/>
        <v/>
      </c>
      <c r="K2095" t="str">
        <f t="shared" si="291"/>
        <v/>
      </c>
      <c r="M2095" s="11" t="str">
        <f t="shared" si="295"/>
        <v/>
      </c>
      <c r="O2095">
        <f>IF(ROW($E2095)&lt;=VALUE(LEFT(O$1,FIND("-",O$1,1)-1)),0,IF(ROW($E2095)=VALUE(LEFT(O$1,FIND("-",O$1,1)-1))+1,AVERAGE(INDEX($E:$E,ROW($E2095)-VALUE(LEFT(O$1,FIND("-",O$1,1)-1))):$E2095),($E2095*(2/(VALUE(LEFT(O$1,FIND("-",O$1,1)-1))+1)))+(O2094*(1-(2/(VALUE(LEFT(O$1,FIND("-",O$1,1)-1))+1))))))</f>
        <v>0.85908272459833157</v>
      </c>
      <c r="Q2095">
        <f>IF(ROW($E2095)&lt;=VALUE(LEFT(Q$1,FIND("-",Q$1,1)-1)),0,IF(ROW($E2095)=VALUE(LEFT(Q$1,FIND("-",Q$1,1)-1))+1,AVERAGE(INDEX($E:$E,ROW($E2095)-VALUE(LEFT(Q$1,FIND("-",Q$1,1)-1))):$E2095),($E2095*(2/(VALUE(LEFT(Q$1,FIND("-",Q$1,1)-1))+1)))+(Q2094*(1-(2/(VALUE(LEFT(Q$1,FIND("-",Q$1,1)-1))+1))))))</f>
        <v>0.7893152650195856</v>
      </c>
      <c r="R2095">
        <f>IF(ROW($E2095)&lt;=VALUE(LEFT(R$1,FIND("-",R$1,1)-1)),0,IF(ROW($E2095)=VALUE(LEFT(R$1,FIND("-",R$1,1)-1))+1,AVERAGE(INDEX($E:$E,ROW($E2095)-VALUE(LEFT(R$1,FIND("-",R$1,1)-1))):$E2095),($E2095*(2/(VALUE(LEFT(R$1,FIND("-",R$1,1)-1))+1)))+(R2094*(1-(2/(VALUE(LEFT(R$1,FIND("-",R$1,1)-1))+1))))))</f>
        <v>0.80440234249211251</v>
      </c>
      <c r="S2095">
        <f t="shared" si="292"/>
        <v>-1.5087077472526911E-2</v>
      </c>
      <c r="T2095">
        <f>IF(ROW($E2095)&lt;=MAX(VALUE(LEFT(Q$1,FIND("-",Q$1,1)-1)),VALUE(LEFT(R$1,FIND("-",R$1,1)-1)))+VALUE(LEFT(T$1,FIND("-",T$1,1)-1))-1,0,IF(ROW($E2095)=MAX(VALUE(LEFT(Q$1,FIND("-",Q$1,1)-1)),VALUE(LEFT(R$1,FIND("-",R$1,1)-1)))+VALUE(LEFT(T$1,FIND("-",T$1,1)-1)),AVERAGE(INDEX($S:$S,ROW(S2095)-VALUE(LEFT(T$1,FIND("-",T$1,1)-1))+1):S2095),($S2095*(2/(VALUE(LEFT(T$1,FIND("-",T$1,1)-1))+1)))+(T2094*(1-(2/(VALUE(LEFT(T$1,FIND("-",T$1,1)-1))+1))))))</f>
        <v>-1.2127086657707157E-2</v>
      </c>
      <c r="V2095">
        <f t="shared" si="293"/>
        <v>-1.5000000000000013E-2</v>
      </c>
      <c r="W2095">
        <f>IF(ROW($E2095)&lt;=VALUE(LEFT(W$1,FIND("-",W$1,1)-1))+1,0,IF(ROW($E2094)=VALUE(LEFT(W$1,FIND("-",W$1,1)-1))+1,100-100/(1+ABS((SUMIF(INDEX($V:$V,ROW($V2095)-VALUE(LEFT(W$1,FIND("-",W$1,1)-1))+1):$V2095,"&gt;0",INDEX($V:$V,ROW($V2095)-VALUE(LEFT(W$1,FIND("-",W$1,1)-1))+1):$V2095)/COUNTIF(INDEX($V:$V,ROW($V2095)-VALUE(LEFT(W$1,FIND("-",W$1,1)-1))+1):$V2095,"&gt;0"))/(SUMIF(INDEX($V:$V,ROW($V2095)-VALUE(LEFT(W$1,FIND("-",W$1,1)-1))+1):$V2095,"&lt;0",INDEX($V:$V,ROW($V2095)-VALUE(LEFT(W$1,FIND("-",W$1,1)-1))+1):$V2095)/COUNTIF(INDEX($V:$V,ROW($V2095)-VALUE(LEFT(W$1,FIND("-",W$1,1)-1))+1):$V2095,"&lt;0")))),100-100/(1+ABS((SUMIF(INDEX($V:$V,ROW($V2095)-VALUE(LEFT(W$1,FIND("-",W$1,1)-1))+1):$V2095,"&gt;0",INDEX($V:$V,ROW($V2095)-VALUE(LEFT(W$1,FIND("-",W$1,1)-1))+1):$V2095)/VALUE(LEFT(W$1,FIND("-",W$1,1)-1)))/(SUMIF(INDEX($V:$V,ROW($V2095)-VALUE(LEFT(W$1,FIND("-",W$1,1)-1))+1):$V2095,"&lt;0",INDEX($V:$V,ROW($V2095)-VALUE(LEFT(W$1,FIND("-",W$1,1)-1))+1):$V2095)/VALUE(LEFT(W$1,FIND("-",W$1,1)-1)))))))</f>
        <v>46.153846153846153</v>
      </c>
      <c r="Y2095">
        <f>IF(ROW($E2095)&lt;=VALUE(LEFT(Y$1,FIND("-",Y$1,1)-1)),0,MAX(INDEX(C:C,ROW(C2095)-VALUE(LEFT(Y$1,FIND("-",Y$1,1)-1))+1):C2095))</f>
        <v>0.83</v>
      </c>
      <c r="Z2095">
        <f>IF(ROW($E2095)&lt;=VALUE(LEFT(Z$1,FIND("-",Z$1,1)-1)),0,MIN(INDEX(D:D,ROW(D2095)-VALUE(LEFT(Z$1,FIND("-",Z$1,1)-1))+1):D2095))</f>
        <v>0.7</v>
      </c>
      <c r="AA2095">
        <f t="shared" si="297"/>
        <v>61.53846153846159</v>
      </c>
      <c r="AB2095">
        <f>IF(ROW($AA2095)&lt;=VALUE(LEFT(AA$1,FIND("-",AA$1,1)-1))+VALUE(LEFT(AB$1,FIND("-",AB$1,1)-1)-1),0,AVERAGE(INDEX($AA:$AA,ROW($AA2095)-VALUE(LEFT(AB$1,FIND("-",AB$1,1)-1))+1):$AA2095))</f>
        <v>62.820512820512874</v>
      </c>
      <c r="AC2095">
        <f>IF(ROW($AA2095)&lt;=VALUE(LEFT(AA$1,FIND("-",AA$1,1)-1))+VALUE(LEFT(AB$1,FIND("-",AB$1,1)-1)-1)+VALUE(LEFT(AC$1,FIND("-",AC$1,1)-1)-1),0,AVERAGE(INDEX($AB:$AB,ROW($AB2095)-VALUE(LEFT(AC$1,FIND("-",AC$1,1)-1))+1):$AB2095))</f>
        <v>42.735042735042775</v>
      </c>
      <c r="AE2095">
        <f t="shared" si="294"/>
        <v>84301644</v>
      </c>
      <c r="AG2095" t="str">
        <f t="shared" si="296"/>
        <v/>
      </c>
    </row>
    <row r="2096" spans="1:33" x14ac:dyDescent="0.25">
      <c r="A2096" s="6">
        <v>39521</v>
      </c>
      <c r="B2096">
        <v>0.79500000000000004</v>
      </c>
      <c r="C2096">
        <v>0.79500000000000004</v>
      </c>
      <c r="D2096">
        <v>0.76</v>
      </c>
      <c r="E2096">
        <v>0.79500000000000004</v>
      </c>
      <c r="F2096">
        <v>0.46619100000000002</v>
      </c>
      <c r="G2096">
        <v>347100</v>
      </c>
      <c r="I2096" t="str">
        <f t="shared" si="289"/>
        <v/>
      </c>
      <c r="J2096" t="str">
        <f t="shared" si="290"/>
        <v/>
      </c>
      <c r="K2096" t="str">
        <f t="shared" si="291"/>
        <v/>
      </c>
      <c r="M2096" s="11" t="str">
        <f t="shared" si="295"/>
        <v/>
      </c>
      <c r="O2096">
        <f>IF(ROW($E2096)&lt;=VALUE(LEFT(O$1,FIND("-",O$1,1)-1)),0,IF(ROW($E2096)=VALUE(LEFT(O$1,FIND("-",O$1,1)-1))+1,AVERAGE(INDEX($E:$E,ROW($E2096)-VALUE(LEFT(O$1,FIND("-",O$1,1)-1))):$E2096),($E2096*(2/(VALUE(LEFT(O$1,FIND("-",O$1,1)-1))+1)))+(O2095*(1-(2/(VALUE(LEFT(O$1,FIND("-",O$1,1)-1))+1))))))</f>
        <v>0.8584450855476019</v>
      </c>
      <c r="Q2096">
        <f>IF(ROW($E2096)&lt;=VALUE(LEFT(Q$1,FIND("-",Q$1,1)-1)),0,IF(ROW($E2096)=VALUE(LEFT(Q$1,FIND("-",Q$1,1)-1))+1,AVERAGE(INDEX($E:$E,ROW($E2096)-VALUE(LEFT(Q$1,FIND("-",Q$1,1)-1))):$E2096),($E2096*(2/(VALUE(LEFT(Q$1,FIND("-",Q$1,1)-1))+1)))+(Q2095*(1-(2/(VALUE(LEFT(Q$1,FIND("-",Q$1,1)-1))+1))))))</f>
        <v>0.7901898396319571</v>
      </c>
      <c r="R2096">
        <f>IF(ROW($E2096)&lt;=VALUE(LEFT(R$1,FIND("-",R$1,1)-1)),0,IF(ROW($E2096)=VALUE(LEFT(R$1,FIND("-",R$1,1)-1))+1,AVERAGE(INDEX($E:$E,ROW($E2096)-VALUE(LEFT(R$1,FIND("-",R$1,1)-1))):$E2096),($E2096*(2/(VALUE(LEFT(R$1,FIND("-",R$1,1)-1))+1)))+(R2095*(1-(2/(VALUE(LEFT(R$1,FIND("-",R$1,1)-1))+1))))))</f>
        <v>0.80370587267788196</v>
      </c>
      <c r="S2096">
        <f t="shared" si="292"/>
        <v>-1.3516033045924858E-2</v>
      </c>
      <c r="T2096">
        <f>IF(ROW($E2096)&lt;=MAX(VALUE(LEFT(Q$1,FIND("-",Q$1,1)-1)),VALUE(LEFT(R$1,FIND("-",R$1,1)-1)))+VALUE(LEFT(T$1,FIND("-",T$1,1)-1))-1,0,IF(ROW($E2096)=MAX(VALUE(LEFT(Q$1,FIND("-",Q$1,1)-1)),VALUE(LEFT(R$1,FIND("-",R$1,1)-1)))+VALUE(LEFT(T$1,FIND("-",T$1,1)-1)),AVERAGE(INDEX($S:$S,ROW(S2096)-VALUE(LEFT(T$1,FIND("-",T$1,1)-1))+1):S2096),($S2096*(2/(VALUE(LEFT(T$1,FIND("-",T$1,1)-1))+1)))+(T2095*(1-(2/(VALUE(LEFT(T$1,FIND("-",T$1,1)-1))+1))))))</f>
        <v>-1.2404875935350697E-2</v>
      </c>
      <c r="V2096">
        <f t="shared" si="293"/>
        <v>1.5000000000000013E-2</v>
      </c>
      <c r="W2096">
        <f>IF(ROW($E2096)&lt;=VALUE(LEFT(W$1,FIND("-",W$1,1)-1))+1,0,IF(ROW($E2095)=VALUE(LEFT(W$1,FIND("-",W$1,1)-1))+1,100-100/(1+ABS((SUMIF(INDEX($V:$V,ROW($V2096)-VALUE(LEFT(W$1,FIND("-",W$1,1)-1))+1):$V2096,"&gt;0",INDEX($V:$V,ROW($V2096)-VALUE(LEFT(W$1,FIND("-",W$1,1)-1))+1):$V2096)/COUNTIF(INDEX($V:$V,ROW($V2096)-VALUE(LEFT(W$1,FIND("-",W$1,1)-1))+1):$V2096,"&gt;0"))/(SUMIF(INDEX($V:$V,ROW($V2096)-VALUE(LEFT(W$1,FIND("-",W$1,1)-1))+1):$V2096,"&lt;0",INDEX($V:$V,ROW($V2096)-VALUE(LEFT(W$1,FIND("-",W$1,1)-1))+1):$V2096)/COUNTIF(INDEX($V:$V,ROW($V2096)-VALUE(LEFT(W$1,FIND("-",W$1,1)-1))+1):$V2096,"&lt;0")))),100-100/(1+ABS((SUMIF(INDEX($V:$V,ROW($V2096)-VALUE(LEFT(W$1,FIND("-",W$1,1)-1))+1):$V2096,"&gt;0",INDEX($V:$V,ROW($V2096)-VALUE(LEFT(W$1,FIND("-",W$1,1)-1))+1):$V2096)/VALUE(LEFT(W$1,FIND("-",W$1,1)-1)))/(SUMIF(INDEX($V:$V,ROW($V2096)-VALUE(LEFT(W$1,FIND("-",W$1,1)-1))+1):$V2096,"&lt;0",INDEX($V:$V,ROW($V2096)-VALUE(LEFT(W$1,FIND("-",W$1,1)-1))+1):$V2096)/VALUE(LEFT(W$1,FIND("-",W$1,1)-1)))))))</f>
        <v>47.169811320754718</v>
      </c>
      <c r="Y2096">
        <f>IF(ROW($E2096)&lt;=VALUE(LEFT(Y$1,FIND("-",Y$1,1)-1)),0,MAX(INDEX(C:C,ROW(C2096)-VALUE(LEFT(Y$1,FIND("-",Y$1,1)-1))+1):C2096))</f>
        <v>0.83</v>
      </c>
      <c r="Z2096">
        <f>IF(ROW($E2096)&lt;=VALUE(LEFT(Z$1,FIND("-",Z$1,1)-1)),0,MIN(INDEX(D:D,ROW(D2096)-VALUE(LEFT(Z$1,FIND("-",Z$1,1)-1))+1):D2096))</f>
        <v>0.7</v>
      </c>
      <c r="AA2096">
        <f t="shared" si="297"/>
        <v>73.076923076923137</v>
      </c>
      <c r="AB2096">
        <f>IF(ROW($AA2096)&lt;=VALUE(LEFT(AA$1,FIND("-",AA$1,1)-1))+VALUE(LEFT(AB$1,FIND("-",AB$1,1)-1)-1),0,AVERAGE(INDEX($AA:$AA,ROW($AA2096)-VALUE(LEFT(AB$1,FIND("-",AB$1,1)-1))+1):$AA2096))</f>
        <v>69.230769230769283</v>
      </c>
      <c r="AC2096">
        <f>IF(ROW($AA2096)&lt;=VALUE(LEFT(AA$1,FIND("-",AA$1,1)-1))+VALUE(LEFT(AB$1,FIND("-",AB$1,1)-1)-1)+VALUE(LEFT(AC$1,FIND("-",AC$1,1)-1)-1),0,AVERAGE(INDEX($AB:$AB,ROW($AB2096)-VALUE(LEFT(AC$1,FIND("-",AC$1,1)-1))+1):$AB2096))</f>
        <v>58.119658119658169</v>
      </c>
      <c r="AE2096">
        <f t="shared" si="294"/>
        <v>84648744</v>
      </c>
      <c r="AG2096" t="str">
        <f t="shared" si="296"/>
        <v/>
      </c>
    </row>
    <row r="2097" spans="1:33" x14ac:dyDescent="0.25">
      <c r="A2097" s="6">
        <v>39524</v>
      </c>
      <c r="B2097">
        <v>0.79500000000000004</v>
      </c>
      <c r="C2097">
        <v>0.79500000000000004</v>
      </c>
      <c r="D2097">
        <v>0.755</v>
      </c>
      <c r="E2097">
        <v>0.78500000000000003</v>
      </c>
      <c r="F2097">
        <v>0.46032699999999999</v>
      </c>
      <c r="G2097">
        <v>180500</v>
      </c>
      <c r="I2097" t="str">
        <f t="shared" si="289"/>
        <v/>
      </c>
      <c r="J2097" t="str">
        <f t="shared" si="290"/>
        <v/>
      </c>
      <c r="K2097" t="str">
        <f t="shared" si="291"/>
        <v/>
      </c>
      <c r="M2097" s="11" t="str">
        <f t="shared" si="295"/>
        <v/>
      </c>
      <c r="O2097">
        <f>IF(ROW($E2097)&lt;=VALUE(LEFT(O$1,FIND("-",O$1,1)-1)),0,IF(ROW($E2097)=VALUE(LEFT(O$1,FIND("-",O$1,1)-1))+1,AVERAGE(INDEX($E:$E,ROW($E2097)-VALUE(LEFT(O$1,FIND("-",O$1,1)-1))):$E2097),($E2097*(2/(VALUE(LEFT(O$1,FIND("-",O$1,1)-1))+1)))+(O2096*(1-(2/(VALUE(LEFT(O$1,FIND("-",O$1,1)-1))+1))))))</f>
        <v>0.85771428867648147</v>
      </c>
      <c r="Q2097">
        <f>IF(ROW($E2097)&lt;=VALUE(LEFT(Q$1,FIND("-",Q$1,1)-1)),0,IF(ROW($E2097)=VALUE(LEFT(Q$1,FIND("-",Q$1,1)-1))+1,AVERAGE(INDEX($E:$E,ROW($E2097)-VALUE(LEFT(Q$1,FIND("-",Q$1,1)-1))):$E2097),($E2097*(2/(VALUE(LEFT(Q$1,FIND("-",Q$1,1)-1))+1)))+(Q2096*(1-(2/(VALUE(LEFT(Q$1,FIND("-",Q$1,1)-1))+1))))))</f>
        <v>0.78939140276550213</v>
      </c>
      <c r="R2097">
        <f>IF(ROW($E2097)&lt;=VALUE(LEFT(R$1,FIND("-",R$1,1)-1)),0,IF(ROW($E2097)=VALUE(LEFT(R$1,FIND("-",R$1,1)-1))+1,AVERAGE(INDEX($E:$E,ROW($E2097)-VALUE(LEFT(R$1,FIND("-",R$1,1)-1))):$E2097),($E2097*(2/(VALUE(LEFT(R$1,FIND("-",R$1,1)-1))+1)))+(R2096*(1-(2/(VALUE(LEFT(R$1,FIND("-",R$1,1)-1))+1))))))</f>
        <v>0.80232025247952032</v>
      </c>
      <c r="S2097">
        <f t="shared" si="292"/>
        <v>-1.2928849714018198E-2</v>
      </c>
      <c r="T2097">
        <f>IF(ROW($E2097)&lt;=MAX(VALUE(LEFT(Q$1,FIND("-",Q$1,1)-1)),VALUE(LEFT(R$1,FIND("-",R$1,1)-1)))+VALUE(LEFT(T$1,FIND("-",T$1,1)-1))-1,0,IF(ROW($E2097)=MAX(VALUE(LEFT(Q$1,FIND("-",Q$1,1)-1)),VALUE(LEFT(R$1,FIND("-",R$1,1)-1)))+VALUE(LEFT(T$1,FIND("-",T$1,1)-1)),AVERAGE(INDEX($S:$S,ROW(S2097)-VALUE(LEFT(T$1,FIND("-",T$1,1)-1))+1):S2097),($S2097*(2/(VALUE(LEFT(T$1,FIND("-",T$1,1)-1))+1)))+(T2096*(1-(2/(VALUE(LEFT(T$1,FIND("-",T$1,1)-1))+1))))))</f>
        <v>-1.2509670691084197E-2</v>
      </c>
      <c r="V2097">
        <f t="shared" si="293"/>
        <v>-1.0000000000000009E-2</v>
      </c>
      <c r="W2097">
        <f>IF(ROW($E2097)&lt;=VALUE(LEFT(W$1,FIND("-",W$1,1)-1))+1,0,IF(ROW($E2096)=VALUE(LEFT(W$1,FIND("-",W$1,1)-1))+1,100-100/(1+ABS((SUMIF(INDEX($V:$V,ROW($V2097)-VALUE(LEFT(W$1,FIND("-",W$1,1)-1))+1):$V2097,"&gt;0",INDEX($V:$V,ROW($V2097)-VALUE(LEFT(W$1,FIND("-",W$1,1)-1))+1):$V2097)/COUNTIF(INDEX($V:$V,ROW($V2097)-VALUE(LEFT(W$1,FIND("-",W$1,1)-1))+1):$V2097,"&gt;0"))/(SUMIF(INDEX($V:$V,ROW($V2097)-VALUE(LEFT(W$1,FIND("-",W$1,1)-1))+1):$V2097,"&lt;0",INDEX($V:$V,ROW($V2097)-VALUE(LEFT(W$1,FIND("-",W$1,1)-1))+1):$V2097)/COUNTIF(INDEX($V:$V,ROW($V2097)-VALUE(LEFT(W$1,FIND("-",W$1,1)-1))+1):$V2097,"&lt;0")))),100-100/(1+ABS((SUMIF(INDEX($V:$V,ROW($V2097)-VALUE(LEFT(W$1,FIND("-",W$1,1)-1))+1):$V2097,"&gt;0",INDEX($V:$V,ROW($V2097)-VALUE(LEFT(W$1,FIND("-",W$1,1)-1))+1):$V2097)/VALUE(LEFT(W$1,FIND("-",W$1,1)-1)))/(SUMIF(INDEX($V:$V,ROW($V2097)-VALUE(LEFT(W$1,FIND("-",W$1,1)-1))+1):$V2097,"&lt;0",INDEX($V:$V,ROW($V2097)-VALUE(LEFT(W$1,FIND("-",W$1,1)-1))+1):$V2097)/VALUE(LEFT(W$1,FIND("-",W$1,1)-1)))))))</f>
        <v>45.454545454545446</v>
      </c>
      <c r="Y2097">
        <f>IF(ROW($E2097)&lt;=VALUE(LEFT(Y$1,FIND("-",Y$1,1)-1)),0,MAX(INDEX(C:C,ROW(C2097)-VALUE(LEFT(Y$1,FIND("-",Y$1,1)-1))+1):C2097))</f>
        <v>0.82</v>
      </c>
      <c r="Z2097">
        <f>IF(ROW($E2097)&lt;=VALUE(LEFT(Z$1,FIND("-",Z$1,1)-1)),0,MIN(INDEX(D:D,ROW(D2097)-VALUE(LEFT(Z$1,FIND("-",Z$1,1)-1))+1):D2097))</f>
        <v>0.7</v>
      </c>
      <c r="AA2097">
        <f t="shared" si="297"/>
        <v>70.8333333333334</v>
      </c>
      <c r="AB2097">
        <f>IF(ROW($AA2097)&lt;=VALUE(LEFT(AA$1,FIND("-",AA$1,1)-1))+VALUE(LEFT(AB$1,FIND("-",AB$1,1)-1)-1),0,AVERAGE(INDEX($AA:$AA,ROW($AA2097)-VALUE(LEFT(AB$1,FIND("-",AB$1,1)-1))+1):$AA2097))</f>
        <v>68.482905982906047</v>
      </c>
      <c r="AC2097">
        <f>IF(ROW($AA2097)&lt;=VALUE(LEFT(AA$1,FIND("-",AA$1,1)-1))+VALUE(LEFT(AB$1,FIND("-",AB$1,1)-1)-1)+VALUE(LEFT(AC$1,FIND("-",AC$1,1)-1)-1),0,AVERAGE(INDEX($AB:$AB,ROW($AB2097)-VALUE(LEFT(AC$1,FIND("-",AC$1,1)-1))+1):$AB2097))</f>
        <v>66.844729344729402</v>
      </c>
      <c r="AE2097">
        <f t="shared" si="294"/>
        <v>84468244</v>
      </c>
      <c r="AG2097" t="str">
        <f t="shared" si="296"/>
        <v/>
      </c>
    </row>
    <row r="2098" spans="1:33" x14ac:dyDescent="0.25">
      <c r="A2098" s="6">
        <v>39525</v>
      </c>
      <c r="B2098">
        <v>0.78</v>
      </c>
      <c r="C2098">
        <v>0.8</v>
      </c>
      <c r="D2098">
        <v>0.78</v>
      </c>
      <c r="E2098">
        <v>0.8</v>
      </c>
      <c r="F2098">
        <v>0.46912300000000001</v>
      </c>
      <c r="G2098">
        <v>90000</v>
      </c>
      <c r="I2098" t="str">
        <f t="shared" si="289"/>
        <v>Bullish</v>
      </c>
      <c r="J2098" t="str">
        <f t="shared" si="290"/>
        <v/>
      </c>
      <c r="K2098" t="str">
        <f t="shared" si="291"/>
        <v/>
      </c>
      <c r="M2098" s="11" t="str">
        <f t="shared" si="295"/>
        <v/>
      </c>
      <c r="O2098">
        <f>IF(ROW($E2098)&lt;=VALUE(LEFT(O$1,FIND("-",O$1,1)-1)),0,IF(ROW($E2098)=VALUE(LEFT(O$1,FIND("-",O$1,1)-1))+1,AVERAGE(INDEX($E:$E,ROW($E2098)-VALUE(LEFT(O$1,FIND("-",O$1,1)-1))):$E2098),($E2098*(2/(VALUE(LEFT(O$1,FIND("-",O$1,1)-1))+1)))+(O2097*(1-(2/(VALUE(LEFT(O$1,FIND("-",O$1,1)-1))+1))))))</f>
        <v>0.85714001714736232</v>
      </c>
      <c r="Q2098">
        <f>IF(ROW($E2098)&lt;=VALUE(LEFT(Q$1,FIND("-",Q$1,1)-1)),0,IF(ROW($E2098)=VALUE(LEFT(Q$1,FIND("-",Q$1,1)-1))+1,AVERAGE(INDEX($E:$E,ROW($E2098)-VALUE(LEFT(Q$1,FIND("-",Q$1,1)-1))):$E2098),($E2098*(2/(VALUE(LEFT(Q$1,FIND("-",Q$1,1)-1))+1)))+(Q2097*(1-(2/(VALUE(LEFT(Q$1,FIND("-",Q$1,1)-1))+1))))))</f>
        <v>0.79102349464773258</v>
      </c>
      <c r="R2098">
        <f>IF(ROW($E2098)&lt;=VALUE(LEFT(R$1,FIND("-",R$1,1)-1)),0,IF(ROW($E2098)=VALUE(LEFT(R$1,FIND("-",R$1,1)-1))+1,AVERAGE(INDEX($E:$E,ROW($E2098)-VALUE(LEFT(R$1,FIND("-",R$1,1)-1))):$E2098),($E2098*(2/(VALUE(LEFT(R$1,FIND("-",R$1,1)-1))+1)))+(R2097*(1-(2/(VALUE(LEFT(R$1,FIND("-",R$1,1)-1))+1))))))</f>
        <v>0.80214838192548177</v>
      </c>
      <c r="S2098">
        <f t="shared" si="292"/>
        <v>-1.1124887277749185E-2</v>
      </c>
      <c r="T2098">
        <f>IF(ROW($E2098)&lt;=MAX(VALUE(LEFT(Q$1,FIND("-",Q$1,1)-1)),VALUE(LEFT(R$1,FIND("-",R$1,1)-1)))+VALUE(LEFT(T$1,FIND("-",T$1,1)-1))-1,0,IF(ROW($E2098)=MAX(VALUE(LEFT(Q$1,FIND("-",Q$1,1)-1)),VALUE(LEFT(R$1,FIND("-",R$1,1)-1)))+VALUE(LEFT(T$1,FIND("-",T$1,1)-1)),AVERAGE(INDEX($S:$S,ROW(S2098)-VALUE(LEFT(T$1,FIND("-",T$1,1)-1))+1):S2098),($S2098*(2/(VALUE(LEFT(T$1,FIND("-",T$1,1)-1))+1)))+(T2097*(1-(2/(VALUE(LEFT(T$1,FIND("-",T$1,1)-1))+1))))))</f>
        <v>-1.2232714008417196E-2</v>
      </c>
      <c r="V2098">
        <f t="shared" si="293"/>
        <v>1.5000000000000013E-2</v>
      </c>
      <c r="W2098">
        <f>IF(ROW($E2098)&lt;=VALUE(LEFT(W$1,FIND("-",W$1,1)-1))+1,0,IF(ROW($E2097)=VALUE(LEFT(W$1,FIND("-",W$1,1)-1))+1,100-100/(1+ABS((SUMIF(INDEX($V:$V,ROW($V2098)-VALUE(LEFT(W$1,FIND("-",W$1,1)-1))+1):$V2098,"&gt;0",INDEX($V:$V,ROW($V2098)-VALUE(LEFT(W$1,FIND("-",W$1,1)-1))+1):$V2098)/COUNTIF(INDEX($V:$V,ROW($V2098)-VALUE(LEFT(W$1,FIND("-",W$1,1)-1))+1):$V2098,"&gt;0"))/(SUMIF(INDEX($V:$V,ROW($V2098)-VALUE(LEFT(W$1,FIND("-",W$1,1)-1))+1):$V2098,"&lt;0",INDEX($V:$V,ROW($V2098)-VALUE(LEFT(W$1,FIND("-",W$1,1)-1))+1):$V2098)/COUNTIF(INDEX($V:$V,ROW($V2098)-VALUE(LEFT(W$1,FIND("-",W$1,1)-1))+1):$V2098,"&lt;0")))),100-100/(1+ABS((SUMIF(INDEX($V:$V,ROW($V2098)-VALUE(LEFT(W$1,FIND("-",W$1,1)-1))+1):$V2098,"&gt;0",INDEX($V:$V,ROW($V2098)-VALUE(LEFT(W$1,FIND("-",W$1,1)-1))+1):$V2098)/VALUE(LEFT(W$1,FIND("-",W$1,1)-1)))/(SUMIF(INDEX($V:$V,ROW($V2098)-VALUE(LEFT(W$1,FIND("-",W$1,1)-1))+1):$V2098,"&lt;0",INDEX($V:$V,ROW($V2098)-VALUE(LEFT(W$1,FIND("-",W$1,1)-1))+1):$V2098)/VALUE(LEFT(W$1,FIND("-",W$1,1)-1)))))))</f>
        <v>46.428571428571452</v>
      </c>
      <c r="Y2098">
        <f>IF(ROW($E2098)&lt;=VALUE(LEFT(Y$1,FIND("-",Y$1,1)-1)),0,MAX(INDEX(C:C,ROW(C2098)-VALUE(LEFT(Y$1,FIND("-",Y$1,1)-1))+1):C2098))</f>
        <v>0.82</v>
      </c>
      <c r="Z2098">
        <f>IF(ROW($E2098)&lt;=VALUE(LEFT(Z$1,FIND("-",Z$1,1)-1)),0,MIN(INDEX(D:D,ROW(D2098)-VALUE(LEFT(Z$1,FIND("-",Z$1,1)-1))+1):D2098))</f>
        <v>0.7</v>
      </c>
      <c r="AA2098">
        <f t="shared" si="297"/>
        <v>83.333333333333414</v>
      </c>
      <c r="AB2098">
        <f>IF(ROW($AA2098)&lt;=VALUE(LEFT(AA$1,FIND("-",AA$1,1)-1))+VALUE(LEFT(AB$1,FIND("-",AB$1,1)-1)-1),0,AVERAGE(INDEX($AA:$AA,ROW($AA2098)-VALUE(LEFT(AB$1,FIND("-",AB$1,1)-1))+1):$AA2098))</f>
        <v>75.747863247863322</v>
      </c>
      <c r="AC2098">
        <f>IF(ROW($AA2098)&lt;=VALUE(LEFT(AA$1,FIND("-",AA$1,1)-1))+VALUE(LEFT(AB$1,FIND("-",AB$1,1)-1)-1)+VALUE(LEFT(AC$1,FIND("-",AC$1,1)-1)-1),0,AVERAGE(INDEX($AB:$AB,ROW($AB2098)-VALUE(LEFT(AC$1,FIND("-",AC$1,1)-1))+1):$AB2098))</f>
        <v>71.153846153846231</v>
      </c>
      <c r="AE2098">
        <f t="shared" si="294"/>
        <v>84558244</v>
      </c>
      <c r="AG2098" t="str">
        <f t="shared" si="296"/>
        <v/>
      </c>
    </row>
    <row r="2099" spans="1:33" x14ac:dyDescent="0.25">
      <c r="A2099" s="6">
        <v>39526</v>
      </c>
      <c r="B2099">
        <v>0.79</v>
      </c>
      <c r="C2099">
        <v>0.79500000000000004</v>
      </c>
      <c r="D2099">
        <v>0.76</v>
      </c>
      <c r="E2099">
        <v>0.77</v>
      </c>
      <c r="F2099">
        <v>0.45153100000000002</v>
      </c>
      <c r="G2099">
        <v>250000</v>
      </c>
      <c r="I2099" t="str">
        <f t="shared" si="289"/>
        <v/>
      </c>
      <c r="J2099" t="str">
        <f t="shared" si="290"/>
        <v/>
      </c>
      <c r="K2099" t="str">
        <f t="shared" si="291"/>
        <v/>
      </c>
      <c r="M2099" s="11" t="str">
        <f t="shared" si="295"/>
        <v/>
      </c>
      <c r="O2099">
        <f>IF(ROW($E2099)&lt;=VALUE(LEFT(O$1,FIND("-",O$1,1)-1)),0,IF(ROW($E2099)=VALUE(LEFT(O$1,FIND("-",O$1,1)-1))+1,AVERAGE(INDEX($E:$E,ROW($E2099)-VALUE(LEFT(O$1,FIND("-",O$1,1)-1))):$E2099),($E2099*(2/(VALUE(LEFT(O$1,FIND("-",O$1,1)-1))+1)))+(O2098*(1-(2/(VALUE(LEFT(O$1,FIND("-",O$1,1)-1))+1))))))</f>
        <v>0.8562729523001249</v>
      </c>
      <c r="Q2099">
        <f>IF(ROW($E2099)&lt;=VALUE(LEFT(Q$1,FIND("-",Q$1,1)-1)),0,IF(ROW($E2099)=VALUE(LEFT(Q$1,FIND("-",Q$1,1)-1))+1,AVERAGE(INDEX($E:$E,ROW($E2099)-VALUE(LEFT(Q$1,FIND("-",Q$1,1)-1))):$E2099),($E2099*(2/(VALUE(LEFT(Q$1,FIND("-",Q$1,1)-1))+1)))+(Q2098*(1-(2/(VALUE(LEFT(Q$1,FIND("-",Q$1,1)-1))+1))))))</f>
        <v>0.78778911085577374</v>
      </c>
      <c r="R2099">
        <f>IF(ROW($E2099)&lt;=VALUE(LEFT(R$1,FIND("-",R$1,1)-1)),0,IF(ROW($E2099)=VALUE(LEFT(R$1,FIND("-",R$1,1)-1))+1,AVERAGE(INDEX($E:$E,ROW($E2099)-VALUE(LEFT(R$1,FIND("-",R$1,1)-1))):$E2099),($E2099*(2/(VALUE(LEFT(R$1,FIND("-",R$1,1)-1))+1)))+(R2098*(1-(2/(VALUE(LEFT(R$1,FIND("-",R$1,1)-1))+1))))))</f>
        <v>0.79976702030137192</v>
      </c>
      <c r="S2099">
        <f t="shared" si="292"/>
        <v>-1.1977909445598178E-2</v>
      </c>
      <c r="T2099">
        <f>IF(ROW($E2099)&lt;=MAX(VALUE(LEFT(Q$1,FIND("-",Q$1,1)-1)),VALUE(LEFT(R$1,FIND("-",R$1,1)-1)))+VALUE(LEFT(T$1,FIND("-",T$1,1)-1))-1,0,IF(ROW($E2099)=MAX(VALUE(LEFT(Q$1,FIND("-",Q$1,1)-1)),VALUE(LEFT(R$1,FIND("-",R$1,1)-1)))+VALUE(LEFT(T$1,FIND("-",T$1,1)-1)),AVERAGE(INDEX($S:$S,ROW(S2099)-VALUE(LEFT(T$1,FIND("-",T$1,1)-1))+1):S2099),($S2099*(2/(VALUE(LEFT(T$1,FIND("-",T$1,1)-1))+1)))+(T2098*(1-(2/(VALUE(LEFT(T$1,FIND("-",T$1,1)-1))+1))))))</f>
        <v>-1.2181753095853395E-2</v>
      </c>
      <c r="V2099">
        <f t="shared" si="293"/>
        <v>-3.0000000000000027E-2</v>
      </c>
      <c r="W2099">
        <f>IF(ROW($E2099)&lt;=VALUE(LEFT(W$1,FIND("-",W$1,1)-1))+1,0,IF(ROW($E2098)=VALUE(LEFT(W$1,FIND("-",W$1,1)-1))+1,100-100/(1+ABS((SUMIF(INDEX($V:$V,ROW($V2099)-VALUE(LEFT(W$1,FIND("-",W$1,1)-1))+1):$V2099,"&gt;0",INDEX($V:$V,ROW($V2099)-VALUE(LEFT(W$1,FIND("-",W$1,1)-1))+1):$V2099)/COUNTIF(INDEX($V:$V,ROW($V2099)-VALUE(LEFT(W$1,FIND("-",W$1,1)-1))+1):$V2099,"&gt;0"))/(SUMIF(INDEX($V:$V,ROW($V2099)-VALUE(LEFT(W$1,FIND("-",W$1,1)-1))+1):$V2099,"&lt;0",INDEX($V:$V,ROW($V2099)-VALUE(LEFT(W$1,FIND("-",W$1,1)-1))+1):$V2099)/COUNTIF(INDEX($V:$V,ROW($V2099)-VALUE(LEFT(W$1,FIND("-",W$1,1)-1))+1):$V2099,"&lt;0")))),100-100/(1+ABS((SUMIF(INDEX($V:$V,ROW($V2099)-VALUE(LEFT(W$1,FIND("-",W$1,1)-1))+1):$V2099,"&gt;0",INDEX($V:$V,ROW($V2099)-VALUE(LEFT(W$1,FIND("-",W$1,1)-1))+1):$V2099)/VALUE(LEFT(W$1,FIND("-",W$1,1)-1)))/(SUMIF(INDEX($V:$V,ROW($V2099)-VALUE(LEFT(W$1,FIND("-",W$1,1)-1))+1):$V2099,"&lt;0",INDEX($V:$V,ROW($V2099)-VALUE(LEFT(W$1,FIND("-",W$1,1)-1))+1):$V2099)/VALUE(LEFT(W$1,FIND("-",W$1,1)-1)))))))</f>
        <v>42.622950819672148</v>
      </c>
      <c r="Y2099">
        <f>IF(ROW($E2099)&lt;=VALUE(LEFT(Y$1,FIND("-",Y$1,1)-1)),0,MAX(INDEX(C:C,ROW(C2099)-VALUE(LEFT(Y$1,FIND("-",Y$1,1)-1))+1):C2099))</f>
        <v>0.82</v>
      </c>
      <c r="Z2099">
        <f>IF(ROW($E2099)&lt;=VALUE(LEFT(Z$1,FIND("-",Z$1,1)-1)),0,MIN(INDEX(D:D,ROW(D2099)-VALUE(LEFT(Z$1,FIND("-",Z$1,1)-1))+1):D2099))</f>
        <v>0.7</v>
      </c>
      <c r="AA2099">
        <f t="shared" si="297"/>
        <v>58.333333333333393</v>
      </c>
      <c r="AB2099">
        <f>IF(ROW($AA2099)&lt;=VALUE(LEFT(AA$1,FIND("-",AA$1,1)-1))+VALUE(LEFT(AB$1,FIND("-",AB$1,1)-1)-1),0,AVERAGE(INDEX($AA:$AA,ROW($AA2099)-VALUE(LEFT(AB$1,FIND("-",AB$1,1)-1))+1):$AA2099))</f>
        <v>70.8333333333334</v>
      </c>
      <c r="AC2099">
        <f>IF(ROW($AA2099)&lt;=VALUE(LEFT(AA$1,FIND("-",AA$1,1)-1))+VALUE(LEFT(AB$1,FIND("-",AB$1,1)-1)-1)+VALUE(LEFT(AC$1,FIND("-",AC$1,1)-1)-1),0,AVERAGE(INDEX($AB:$AB,ROW($AB2099)-VALUE(LEFT(AC$1,FIND("-",AC$1,1)-1))+1):$AB2099))</f>
        <v>71.688034188034251</v>
      </c>
      <c r="AE2099">
        <f t="shared" si="294"/>
        <v>84308244</v>
      </c>
      <c r="AG2099" t="str">
        <f t="shared" si="296"/>
        <v/>
      </c>
    </row>
    <row r="2100" spans="1:33" x14ac:dyDescent="0.25">
      <c r="A2100" s="6">
        <v>39528</v>
      </c>
      <c r="B2100">
        <v>0.8</v>
      </c>
      <c r="C2100">
        <v>0.8</v>
      </c>
      <c r="D2100">
        <v>0.76</v>
      </c>
      <c r="E2100">
        <v>0.77</v>
      </c>
      <c r="F2100">
        <v>0.45153100000000002</v>
      </c>
      <c r="G2100">
        <v>115700</v>
      </c>
      <c r="I2100" t="str">
        <f t="shared" si="289"/>
        <v>Bearish</v>
      </c>
      <c r="J2100" t="str">
        <f t="shared" si="290"/>
        <v/>
      </c>
      <c r="K2100" t="str">
        <f t="shared" si="291"/>
        <v/>
      </c>
      <c r="M2100" s="11" t="str">
        <f t="shared" si="295"/>
        <v/>
      </c>
      <c r="O2100">
        <f>IF(ROW($E2100)&lt;=VALUE(LEFT(O$1,FIND("-",O$1,1)-1)),0,IF(ROW($E2100)=VALUE(LEFT(O$1,FIND("-",O$1,1)-1))+1,AVERAGE(INDEX($E:$E,ROW($E2100)-VALUE(LEFT(O$1,FIND("-",O$1,1)-1))):$E2100),($E2100*(2/(VALUE(LEFT(O$1,FIND("-",O$1,1)-1))+1)))+(O2099*(1-(2/(VALUE(LEFT(O$1,FIND("-",O$1,1)-1))+1))))))</f>
        <v>0.85541451496380527</v>
      </c>
      <c r="Q2100">
        <f>IF(ROW($E2100)&lt;=VALUE(LEFT(Q$1,FIND("-",Q$1,1)-1)),0,IF(ROW($E2100)=VALUE(LEFT(Q$1,FIND("-",Q$1,1)-1))+1,AVERAGE(INDEX($E:$E,ROW($E2100)-VALUE(LEFT(Q$1,FIND("-",Q$1,1)-1))):$E2100),($E2100*(2/(VALUE(LEFT(Q$1,FIND("-",Q$1,1)-1))+1)))+(Q2099*(1-(2/(VALUE(LEFT(Q$1,FIND("-",Q$1,1)-1))+1))))))</f>
        <v>0.78505232457027008</v>
      </c>
      <c r="R2100">
        <f>IF(ROW($E2100)&lt;=VALUE(LEFT(R$1,FIND("-",R$1,1)-1)),0,IF(ROW($E2100)=VALUE(LEFT(R$1,FIND("-",R$1,1)-1))+1,AVERAGE(INDEX($E:$E,ROW($E2100)-VALUE(LEFT(R$1,FIND("-",R$1,1)-1))):$E2100),($E2100*(2/(VALUE(LEFT(R$1,FIND("-",R$1,1)-1))+1)))+(R2099*(1-(2/(VALUE(LEFT(R$1,FIND("-",R$1,1)-1))+1))))))</f>
        <v>0.7975620558346036</v>
      </c>
      <c r="S2100">
        <f t="shared" si="292"/>
        <v>-1.2509731264333523E-2</v>
      </c>
      <c r="T2100">
        <f>IF(ROW($E2100)&lt;=MAX(VALUE(LEFT(Q$1,FIND("-",Q$1,1)-1)),VALUE(LEFT(R$1,FIND("-",R$1,1)-1)))+VALUE(LEFT(T$1,FIND("-",T$1,1)-1))-1,0,IF(ROW($E2100)=MAX(VALUE(LEFT(Q$1,FIND("-",Q$1,1)-1)),VALUE(LEFT(R$1,FIND("-",R$1,1)-1)))+VALUE(LEFT(T$1,FIND("-",T$1,1)-1)),AVERAGE(INDEX($S:$S,ROW(S2100)-VALUE(LEFT(T$1,FIND("-",T$1,1)-1))+1):S2100),($S2100*(2/(VALUE(LEFT(T$1,FIND("-",T$1,1)-1))+1)))+(T2099*(1-(2/(VALUE(LEFT(T$1,FIND("-",T$1,1)-1))+1))))))</f>
        <v>-1.2247348729549421E-2</v>
      </c>
      <c r="V2100">
        <f t="shared" si="293"/>
        <v>0</v>
      </c>
      <c r="W2100">
        <f>IF(ROW($E2100)&lt;=VALUE(LEFT(W$1,FIND("-",W$1,1)-1))+1,0,IF(ROW($E2099)=VALUE(LEFT(W$1,FIND("-",W$1,1)-1))+1,100-100/(1+ABS((SUMIF(INDEX($V:$V,ROW($V2100)-VALUE(LEFT(W$1,FIND("-",W$1,1)-1))+1):$V2100,"&gt;0",INDEX($V:$V,ROW($V2100)-VALUE(LEFT(W$1,FIND("-",W$1,1)-1))+1):$V2100)/COUNTIF(INDEX($V:$V,ROW($V2100)-VALUE(LEFT(W$1,FIND("-",W$1,1)-1))+1):$V2100,"&gt;0"))/(SUMIF(INDEX($V:$V,ROW($V2100)-VALUE(LEFT(W$1,FIND("-",W$1,1)-1))+1):$V2100,"&lt;0",INDEX($V:$V,ROW($V2100)-VALUE(LEFT(W$1,FIND("-",W$1,1)-1))+1):$V2100)/COUNTIF(INDEX($V:$V,ROW($V2100)-VALUE(LEFT(W$1,FIND("-",W$1,1)-1))+1):$V2100,"&lt;0")))),100-100/(1+ABS((SUMIF(INDEX($V:$V,ROW($V2100)-VALUE(LEFT(W$1,FIND("-",W$1,1)-1))+1):$V2100,"&gt;0",INDEX($V:$V,ROW($V2100)-VALUE(LEFT(W$1,FIND("-",W$1,1)-1))+1):$V2100)/VALUE(LEFT(W$1,FIND("-",W$1,1)-1)))/(SUMIF(INDEX($V:$V,ROW($V2100)-VALUE(LEFT(W$1,FIND("-",W$1,1)-1))+1):$V2100,"&lt;0",INDEX($V:$V,ROW($V2100)-VALUE(LEFT(W$1,FIND("-",W$1,1)-1))+1):$V2100)/VALUE(LEFT(W$1,FIND("-",W$1,1)-1)))))))</f>
        <v>41.666666666666686</v>
      </c>
      <c r="Y2100">
        <f>IF(ROW($E2100)&lt;=VALUE(LEFT(Y$1,FIND("-",Y$1,1)-1)),0,MAX(INDEX(C:C,ROW(C2100)-VALUE(LEFT(Y$1,FIND("-",Y$1,1)-1))+1):C2100))</f>
        <v>0.82</v>
      </c>
      <c r="Z2100">
        <f>IF(ROW($E2100)&lt;=VALUE(LEFT(Z$1,FIND("-",Z$1,1)-1)),0,MIN(INDEX(D:D,ROW(D2100)-VALUE(LEFT(Z$1,FIND("-",Z$1,1)-1))+1):D2100))</f>
        <v>0.7</v>
      </c>
      <c r="AA2100">
        <f t="shared" si="297"/>
        <v>58.333333333333393</v>
      </c>
      <c r="AB2100">
        <f>IF(ROW($AA2100)&lt;=VALUE(LEFT(AA$1,FIND("-",AA$1,1)-1))+VALUE(LEFT(AB$1,FIND("-",AB$1,1)-1)-1),0,AVERAGE(INDEX($AA:$AA,ROW($AA2100)-VALUE(LEFT(AB$1,FIND("-",AB$1,1)-1))+1):$AA2100))</f>
        <v>66.666666666666728</v>
      </c>
      <c r="AC2100">
        <f>IF(ROW($AA2100)&lt;=VALUE(LEFT(AA$1,FIND("-",AA$1,1)-1))+VALUE(LEFT(AB$1,FIND("-",AB$1,1)-1)-1)+VALUE(LEFT(AC$1,FIND("-",AC$1,1)-1)-1),0,AVERAGE(INDEX($AB:$AB,ROW($AB2100)-VALUE(LEFT(AC$1,FIND("-",AC$1,1)-1))+1):$AB2100))</f>
        <v>71.082621082621145</v>
      </c>
      <c r="AE2100">
        <f t="shared" si="294"/>
        <v>84308244</v>
      </c>
      <c r="AG2100" t="str">
        <f t="shared" si="296"/>
        <v/>
      </c>
    </row>
    <row r="2101" spans="1:33" x14ac:dyDescent="0.25">
      <c r="A2101" s="6">
        <v>39531</v>
      </c>
      <c r="B2101">
        <v>0.78</v>
      </c>
      <c r="C2101">
        <v>0.79</v>
      </c>
      <c r="D2101">
        <v>0.77</v>
      </c>
      <c r="E2101">
        <v>0.78500000000000003</v>
      </c>
      <c r="F2101">
        <v>0.46032699999999999</v>
      </c>
      <c r="G2101">
        <v>189000</v>
      </c>
      <c r="I2101" t="str">
        <f t="shared" si="289"/>
        <v>Bullish</v>
      </c>
      <c r="J2101" t="str">
        <f t="shared" si="290"/>
        <v/>
      </c>
      <c r="K2101" t="str">
        <f t="shared" si="291"/>
        <v/>
      </c>
      <c r="M2101" s="11" t="str">
        <f t="shared" si="295"/>
        <v/>
      </c>
      <c r="O2101">
        <f>IF(ROW($E2101)&lt;=VALUE(LEFT(O$1,FIND("-",O$1,1)-1)),0,IF(ROW($E2101)=VALUE(LEFT(O$1,FIND("-",O$1,1)-1))+1,AVERAGE(INDEX($E:$E,ROW($E2101)-VALUE(LEFT(O$1,FIND("-",O$1,1)-1))):$E2101),($E2101*(2/(VALUE(LEFT(O$1,FIND("-",O$1,1)-1))+1)))+(O2100*(1-(2/(VALUE(LEFT(O$1,FIND("-",O$1,1)-1))+1))))))</f>
        <v>0.85471387302386692</v>
      </c>
      <c r="Q2101">
        <f>IF(ROW($E2101)&lt;=VALUE(LEFT(Q$1,FIND("-",Q$1,1)-1)),0,IF(ROW($E2101)=VALUE(LEFT(Q$1,FIND("-",Q$1,1)-1))+1,AVERAGE(INDEX($E:$E,ROW($E2101)-VALUE(LEFT(Q$1,FIND("-",Q$1,1)-1))):$E2101),($E2101*(2/(VALUE(LEFT(Q$1,FIND("-",Q$1,1)-1))+1)))+(Q2100*(1-(2/(VALUE(LEFT(Q$1,FIND("-",Q$1,1)-1))+1))))))</f>
        <v>0.78504427463638238</v>
      </c>
      <c r="R2101">
        <f>IF(ROW($E2101)&lt;=VALUE(LEFT(R$1,FIND("-",R$1,1)-1)),0,IF(ROW($E2101)=VALUE(LEFT(R$1,FIND("-",R$1,1)-1))+1,AVERAGE(INDEX($E:$E,ROW($E2101)-VALUE(LEFT(R$1,FIND("-",R$1,1)-1))):$E2101),($E2101*(2/(VALUE(LEFT(R$1,FIND("-",R$1,1)-1))+1)))+(R2100*(1-(2/(VALUE(LEFT(R$1,FIND("-",R$1,1)-1))+1))))))</f>
        <v>0.79663153318018853</v>
      </c>
      <c r="S2101">
        <f t="shared" si="292"/>
        <v>-1.1587258543806156E-2</v>
      </c>
      <c r="T2101">
        <f>IF(ROW($E2101)&lt;=MAX(VALUE(LEFT(Q$1,FIND("-",Q$1,1)-1)),VALUE(LEFT(R$1,FIND("-",R$1,1)-1)))+VALUE(LEFT(T$1,FIND("-",T$1,1)-1))-1,0,IF(ROW($E2101)=MAX(VALUE(LEFT(Q$1,FIND("-",Q$1,1)-1)),VALUE(LEFT(R$1,FIND("-",R$1,1)-1)))+VALUE(LEFT(T$1,FIND("-",T$1,1)-1)),AVERAGE(INDEX($S:$S,ROW(S2101)-VALUE(LEFT(T$1,FIND("-",T$1,1)-1))+1):S2101),($S2101*(2/(VALUE(LEFT(T$1,FIND("-",T$1,1)-1))+1)))+(T2100*(1-(2/(VALUE(LEFT(T$1,FIND("-",T$1,1)-1))+1))))))</f>
        <v>-1.2115330692400769E-2</v>
      </c>
      <c r="V2101">
        <f t="shared" si="293"/>
        <v>1.5000000000000013E-2</v>
      </c>
      <c r="W2101">
        <f>IF(ROW($E2101)&lt;=VALUE(LEFT(W$1,FIND("-",W$1,1)-1))+1,0,IF(ROW($E2100)=VALUE(LEFT(W$1,FIND("-",W$1,1)-1))+1,100-100/(1+ABS((SUMIF(INDEX($V:$V,ROW($V2101)-VALUE(LEFT(W$1,FIND("-",W$1,1)-1))+1):$V2101,"&gt;0",INDEX($V:$V,ROW($V2101)-VALUE(LEFT(W$1,FIND("-",W$1,1)-1))+1):$V2101)/COUNTIF(INDEX($V:$V,ROW($V2101)-VALUE(LEFT(W$1,FIND("-",W$1,1)-1))+1):$V2101,"&gt;0"))/(SUMIF(INDEX($V:$V,ROW($V2101)-VALUE(LEFT(W$1,FIND("-",W$1,1)-1))+1):$V2101,"&lt;0",INDEX($V:$V,ROW($V2101)-VALUE(LEFT(W$1,FIND("-",W$1,1)-1))+1):$V2101)/COUNTIF(INDEX($V:$V,ROW($V2101)-VALUE(LEFT(W$1,FIND("-",W$1,1)-1))+1):$V2101,"&lt;0")))),100-100/(1+ABS((SUMIF(INDEX($V:$V,ROW($V2101)-VALUE(LEFT(W$1,FIND("-",W$1,1)-1))+1):$V2101,"&gt;0",INDEX($V:$V,ROW($V2101)-VALUE(LEFT(W$1,FIND("-",W$1,1)-1))+1):$V2101)/VALUE(LEFT(W$1,FIND("-",W$1,1)-1)))/(SUMIF(INDEX($V:$V,ROW($V2101)-VALUE(LEFT(W$1,FIND("-",W$1,1)-1))+1):$V2101,"&lt;0",INDEX($V:$V,ROW($V2101)-VALUE(LEFT(W$1,FIND("-",W$1,1)-1))+1):$V2101)/VALUE(LEFT(W$1,FIND("-",W$1,1)-1)))))))</f>
        <v>44.444444444444464</v>
      </c>
      <c r="Y2101">
        <f>IF(ROW($E2101)&lt;=VALUE(LEFT(Y$1,FIND("-",Y$1,1)-1)),0,MAX(INDEX(C:C,ROW(C2101)-VALUE(LEFT(Y$1,FIND("-",Y$1,1)-1))+1):C2101))</f>
        <v>0.81</v>
      </c>
      <c r="Z2101">
        <f>IF(ROW($E2101)&lt;=VALUE(LEFT(Z$1,FIND("-",Z$1,1)-1)),0,MIN(INDEX(D:D,ROW(D2101)-VALUE(LEFT(Z$1,FIND("-",Z$1,1)-1))+1):D2101))</f>
        <v>0.7</v>
      </c>
      <c r="AA2101">
        <f t="shared" si="297"/>
        <v>77.272727272727266</v>
      </c>
      <c r="AB2101">
        <f>IF(ROW($AA2101)&lt;=VALUE(LEFT(AA$1,FIND("-",AA$1,1)-1))+VALUE(LEFT(AB$1,FIND("-",AB$1,1)-1)-1),0,AVERAGE(INDEX($AA:$AA,ROW($AA2101)-VALUE(LEFT(AB$1,FIND("-",AB$1,1)-1))+1):$AA2101))</f>
        <v>64.646464646464679</v>
      </c>
      <c r="AC2101">
        <f>IF(ROW($AA2101)&lt;=VALUE(LEFT(AA$1,FIND("-",AA$1,1)-1))+VALUE(LEFT(AB$1,FIND("-",AB$1,1)-1)-1)+VALUE(LEFT(AC$1,FIND("-",AC$1,1)-1)-1),0,AVERAGE(INDEX($AB:$AB,ROW($AB2101)-VALUE(LEFT(AC$1,FIND("-",AC$1,1)-1))+1):$AB2101))</f>
        <v>67.382154882154921</v>
      </c>
      <c r="AE2101">
        <f t="shared" si="294"/>
        <v>84497244</v>
      </c>
      <c r="AG2101" t="str">
        <f t="shared" si="296"/>
        <v/>
      </c>
    </row>
    <row r="2102" spans="1:33" x14ac:dyDescent="0.25">
      <c r="A2102" s="6">
        <v>39532</v>
      </c>
      <c r="B2102">
        <v>0.78500000000000003</v>
      </c>
      <c r="C2102">
        <v>0.8</v>
      </c>
      <c r="D2102">
        <v>0.78500000000000003</v>
      </c>
      <c r="E2102">
        <v>0.79500000000000004</v>
      </c>
      <c r="F2102">
        <v>0.46619100000000002</v>
      </c>
      <c r="G2102">
        <v>254000</v>
      </c>
      <c r="I2102" t="str">
        <f t="shared" si="289"/>
        <v/>
      </c>
      <c r="J2102" t="str">
        <f t="shared" si="290"/>
        <v/>
      </c>
      <c r="K2102" t="str">
        <f t="shared" si="291"/>
        <v/>
      </c>
      <c r="M2102" s="11" t="str">
        <f t="shared" si="295"/>
        <v/>
      </c>
      <c r="O2102">
        <f>IF(ROW($E2102)&lt;=VALUE(LEFT(O$1,FIND("-",O$1,1)-1)),0,IF(ROW($E2102)=VALUE(LEFT(O$1,FIND("-",O$1,1)-1))+1,AVERAGE(INDEX($E:$E,ROW($E2102)-VALUE(LEFT(O$1,FIND("-",O$1,1)-1))):$E2102),($E2102*(2/(VALUE(LEFT(O$1,FIND("-",O$1,1)-1))+1)))+(O2101*(1-(2/(VALUE(LEFT(O$1,FIND("-",O$1,1)-1))+1))))))</f>
        <v>0.85411970513308222</v>
      </c>
      <c r="Q2102">
        <f>IF(ROW($E2102)&lt;=VALUE(LEFT(Q$1,FIND("-",Q$1,1)-1)),0,IF(ROW($E2102)=VALUE(LEFT(Q$1,FIND("-",Q$1,1)-1))+1,AVERAGE(INDEX($E:$E,ROW($E2102)-VALUE(LEFT(Q$1,FIND("-",Q$1,1)-1))):$E2102),($E2102*(2/(VALUE(LEFT(Q$1,FIND("-",Q$1,1)-1))+1)))+(Q2101*(1-(2/(VALUE(LEFT(Q$1,FIND("-",Q$1,1)-1))+1))))))</f>
        <v>0.78657592469232362</v>
      </c>
      <c r="R2102">
        <f>IF(ROW($E2102)&lt;=VALUE(LEFT(R$1,FIND("-",R$1,1)-1)),0,IF(ROW($E2102)=VALUE(LEFT(R$1,FIND("-",R$1,1)-1))+1,AVERAGE(INDEX($E:$E,ROW($E2102)-VALUE(LEFT(R$1,FIND("-",R$1,1)-1))):$E2102),($E2102*(2/(VALUE(LEFT(R$1,FIND("-",R$1,1)-1))+1)))+(R2101*(1-(2/(VALUE(LEFT(R$1,FIND("-",R$1,1)-1))+1))))))</f>
        <v>0.79651067887054494</v>
      </c>
      <c r="S2102">
        <f t="shared" si="292"/>
        <v>-9.9347541782213167E-3</v>
      </c>
      <c r="T2102">
        <f>IF(ROW($E2102)&lt;=MAX(VALUE(LEFT(Q$1,FIND("-",Q$1,1)-1)),VALUE(LEFT(R$1,FIND("-",R$1,1)-1)))+VALUE(LEFT(T$1,FIND("-",T$1,1)-1))-1,0,IF(ROW($E2102)=MAX(VALUE(LEFT(Q$1,FIND("-",Q$1,1)-1)),VALUE(LEFT(R$1,FIND("-",R$1,1)-1)))+VALUE(LEFT(T$1,FIND("-",T$1,1)-1)),AVERAGE(INDEX($S:$S,ROW(S2102)-VALUE(LEFT(T$1,FIND("-",T$1,1)-1))+1):S2102),($S2102*(2/(VALUE(LEFT(T$1,FIND("-",T$1,1)-1))+1)))+(T2101*(1-(2/(VALUE(LEFT(T$1,FIND("-",T$1,1)-1))+1))))))</f>
        <v>-1.167921538956488E-2</v>
      </c>
      <c r="V2102">
        <f t="shared" si="293"/>
        <v>1.0000000000000009E-2</v>
      </c>
      <c r="W2102">
        <f>IF(ROW($E2102)&lt;=VALUE(LEFT(W$1,FIND("-",W$1,1)-1))+1,0,IF(ROW($E2101)=VALUE(LEFT(W$1,FIND("-",W$1,1)-1))+1,100-100/(1+ABS((SUMIF(INDEX($V:$V,ROW($V2102)-VALUE(LEFT(W$1,FIND("-",W$1,1)-1))+1):$V2102,"&gt;0",INDEX($V:$V,ROW($V2102)-VALUE(LEFT(W$1,FIND("-",W$1,1)-1))+1):$V2102)/COUNTIF(INDEX($V:$V,ROW($V2102)-VALUE(LEFT(W$1,FIND("-",W$1,1)-1))+1):$V2102,"&gt;0"))/(SUMIF(INDEX($V:$V,ROW($V2102)-VALUE(LEFT(W$1,FIND("-",W$1,1)-1))+1):$V2102,"&lt;0",INDEX($V:$V,ROW($V2102)-VALUE(LEFT(W$1,FIND("-",W$1,1)-1))+1):$V2102)/COUNTIF(INDEX($V:$V,ROW($V2102)-VALUE(LEFT(W$1,FIND("-",W$1,1)-1))+1):$V2102,"&lt;0")))),100-100/(1+ABS((SUMIF(INDEX($V:$V,ROW($V2102)-VALUE(LEFT(W$1,FIND("-",W$1,1)-1))+1):$V2102,"&gt;0",INDEX($V:$V,ROW($V2102)-VALUE(LEFT(W$1,FIND("-",W$1,1)-1))+1):$V2102)/VALUE(LEFT(W$1,FIND("-",W$1,1)-1)))/(SUMIF(INDEX($V:$V,ROW($V2102)-VALUE(LEFT(W$1,FIND("-",W$1,1)-1))+1):$V2102,"&lt;0",INDEX($V:$V,ROW($V2102)-VALUE(LEFT(W$1,FIND("-",W$1,1)-1))+1):$V2102)/VALUE(LEFT(W$1,FIND("-",W$1,1)-1)))))))</f>
        <v>47.619047619047613</v>
      </c>
      <c r="Y2102">
        <f>IF(ROW($E2102)&lt;=VALUE(LEFT(Y$1,FIND("-",Y$1,1)-1)),0,MAX(INDEX(C:C,ROW(C2102)-VALUE(LEFT(Y$1,FIND("-",Y$1,1)-1))+1):C2102))</f>
        <v>0.81</v>
      </c>
      <c r="Z2102">
        <f>IF(ROW($E2102)&lt;=VALUE(LEFT(Z$1,FIND("-",Z$1,1)-1)),0,MIN(INDEX(D:D,ROW(D2102)-VALUE(LEFT(Z$1,FIND("-",Z$1,1)-1))+1):D2102))</f>
        <v>0.7</v>
      </c>
      <c r="AA2102">
        <f t="shared" si="297"/>
        <v>86.36363636363636</v>
      </c>
      <c r="AB2102">
        <f>IF(ROW($AA2102)&lt;=VALUE(LEFT(AA$1,FIND("-",AA$1,1)-1))+VALUE(LEFT(AB$1,FIND("-",AB$1,1)-1)-1),0,AVERAGE(INDEX($AA:$AA,ROW($AA2102)-VALUE(LEFT(AB$1,FIND("-",AB$1,1)-1))+1):$AA2102))</f>
        <v>73.989898989899004</v>
      </c>
      <c r="AC2102">
        <f>IF(ROW($AA2102)&lt;=VALUE(LEFT(AA$1,FIND("-",AA$1,1)-1))+VALUE(LEFT(AB$1,FIND("-",AB$1,1)-1)-1)+VALUE(LEFT(AC$1,FIND("-",AC$1,1)-1)-1),0,AVERAGE(INDEX($AB:$AB,ROW($AB2102)-VALUE(LEFT(AC$1,FIND("-",AC$1,1)-1))+1):$AB2102))</f>
        <v>68.434343434343475</v>
      </c>
      <c r="AE2102">
        <f t="shared" si="294"/>
        <v>84751244</v>
      </c>
      <c r="AG2102" t="str">
        <f t="shared" si="296"/>
        <v/>
      </c>
    </row>
    <row r="2103" spans="1:33" x14ac:dyDescent="0.25">
      <c r="A2103" s="6">
        <v>39533</v>
      </c>
      <c r="B2103">
        <v>0.79500000000000004</v>
      </c>
      <c r="C2103">
        <v>0.8</v>
      </c>
      <c r="D2103">
        <v>0.76</v>
      </c>
      <c r="E2103">
        <v>0.8</v>
      </c>
      <c r="F2103">
        <v>0.46912300000000001</v>
      </c>
      <c r="G2103">
        <v>48500</v>
      </c>
      <c r="I2103" t="str">
        <f t="shared" si="289"/>
        <v/>
      </c>
      <c r="J2103" t="str">
        <f t="shared" si="290"/>
        <v/>
      </c>
      <c r="K2103" t="str">
        <f t="shared" si="291"/>
        <v/>
      </c>
      <c r="M2103" s="11" t="str">
        <f t="shared" si="295"/>
        <v/>
      </c>
      <c r="O2103">
        <f>IF(ROW($E2103)&lt;=VALUE(LEFT(O$1,FIND("-",O$1,1)-1)),0,IF(ROW($E2103)=VALUE(LEFT(O$1,FIND("-",O$1,1)-1))+1,AVERAGE(INDEX($E:$E,ROW($E2103)-VALUE(LEFT(O$1,FIND("-",O$1,1)-1))):$E2103),($E2103*(2/(VALUE(LEFT(O$1,FIND("-",O$1,1)-1))+1)))+(O2102*(1-(2/(VALUE(LEFT(O$1,FIND("-",O$1,1)-1))+1))))))</f>
        <v>0.85358120060439491</v>
      </c>
      <c r="Q2103">
        <f>IF(ROW($E2103)&lt;=VALUE(LEFT(Q$1,FIND("-",Q$1,1)-1)),0,IF(ROW($E2103)=VALUE(LEFT(Q$1,FIND("-",Q$1,1)-1))+1,AVERAGE(INDEX($E:$E,ROW($E2103)-VALUE(LEFT(Q$1,FIND("-",Q$1,1)-1))):$E2103),($E2103*(2/(VALUE(LEFT(Q$1,FIND("-",Q$1,1)-1))+1)))+(Q2102*(1-(2/(VALUE(LEFT(Q$1,FIND("-",Q$1,1)-1))+1))))))</f>
        <v>0.78864116704735077</v>
      </c>
      <c r="R2103">
        <f>IF(ROW($E2103)&lt;=VALUE(LEFT(R$1,FIND("-",R$1,1)-1)),0,IF(ROW($E2103)=VALUE(LEFT(R$1,FIND("-",R$1,1)-1))+1,AVERAGE(INDEX($E:$E,ROW($E2103)-VALUE(LEFT(R$1,FIND("-",R$1,1)-1))):$E2103),($E2103*(2/(VALUE(LEFT(R$1,FIND("-",R$1,1)-1))+1)))+(R2102*(1-(2/(VALUE(LEFT(R$1,FIND("-",R$1,1)-1))+1))))))</f>
        <v>0.79676914710235636</v>
      </c>
      <c r="S2103">
        <f t="shared" si="292"/>
        <v>-8.1279800550055903E-3</v>
      </c>
      <c r="T2103">
        <f>IF(ROW($E2103)&lt;=MAX(VALUE(LEFT(Q$1,FIND("-",Q$1,1)-1)),VALUE(LEFT(R$1,FIND("-",R$1,1)-1)))+VALUE(LEFT(T$1,FIND("-",T$1,1)-1))-1,0,IF(ROW($E2103)=MAX(VALUE(LEFT(Q$1,FIND("-",Q$1,1)-1)),VALUE(LEFT(R$1,FIND("-",R$1,1)-1)))+VALUE(LEFT(T$1,FIND("-",T$1,1)-1)),AVERAGE(INDEX($S:$S,ROW(S2103)-VALUE(LEFT(T$1,FIND("-",T$1,1)-1))+1):S2103),($S2103*(2/(VALUE(LEFT(T$1,FIND("-",T$1,1)-1))+1)))+(T2102*(1-(2/(VALUE(LEFT(T$1,FIND("-",T$1,1)-1))+1))))))</f>
        <v>-1.0968968322653023E-2</v>
      </c>
      <c r="V2103">
        <f t="shared" si="293"/>
        <v>5.0000000000000044E-3</v>
      </c>
      <c r="W2103">
        <f>IF(ROW($E2103)&lt;=VALUE(LEFT(W$1,FIND("-",W$1,1)-1))+1,0,IF(ROW($E2102)=VALUE(LEFT(W$1,FIND("-",W$1,1)-1))+1,100-100/(1+ABS((SUMIF(INDEX($V:$V,ROW($V2103)-VALUE(LEFT(W$1,FIND("-",W$1,1)-1))+1):$V2103,"&gt;0",INDEX($V:$V,ROW($V2103)-VALUE(LEFT(W$1,FIND("-",W$1,1)-1))+1):$V2103)/COUNTIF(INDEX($V:$V,ROW($V2103)-VALUE(LEFT(W$1,FIND("-",W$1,1)-1))+1):$V2103,"&gt;0"))/(SUMIF(INDEX($V:$V,ROW($V2103)-VALUE(LEFT(W$1,FIND("-",W$1,1)-1))+1):$V2103,"&lt;0",INDEX($V:$V,ROW($V2103)-VALUE(LEFT(W$1,FIND("-",W$1,1)-1))+1):$V2103)/COUNTIF(INDEX($V:$V,ROW($V2103)-VALUE(LEFT(W$1,FIND("-",W$1,1)-1))+1):$V2103,"&lt;0")))),100-100/(1+ABS((SUMIF(INDEX($V:$V,ROW($V2103)-VALUE(LEFT(W$1,FIND("-",W$1,1)-1))+1):$V2103,"&gt;0",INDEX($V:$V,ROW($V2103)-VALUE(LEFT(W$1,FIND("-",W$1,1)-1))+1):$V2103)/VALUE(LEFT(W$1,FIND("-",W$1,1)-1)))/(SUMIF(INDEX($V:$V,ROW($V2103)-VALUE(LEFT(W$1,FIND("-",W$1,1)-1))+1):$V2103,"&lt;0",INDEX($V:$V,ROW($V2103)-VALUE(LEFT(W$1,FIND("-",W$1,1)-1))+1):$V2103)/VALUE(LEFT(W$1,FIND("-",W$1,1)-1)))))))</f>
        <v>50</v>
      </c>
      <c r="Y2103">
        <f>IF(ROW($E2103)&lt;=VALUE(LEFT(Y$1,FIND("-",Y$1,1)-1)),0,MAX(INDEX(C:C,ROW(C2103)-VALUE(LEFT(Y$1,FIND("-",Y$1,1)-1))+1):C2103))</f>
        <v>0.81</v>
      </c>
      <c r="Z2103">
        <f>IF(ROW($E2103)&lt;=VALUE(LEFT(Z$1,FIND("-",Z$1,1)-1)),0,MIN(INDEX(D:D,ROW(D2103)-VALUE(LEFT(Z$1,FIND("-",Z$1,1)-1))+1):D2103))</f>
        <v>0.7</v>
      </c>
      <c r="AA2103">
        <f t="shared" si="297"/>
        <v>90.909090909090907</v>
      </c>
      <c r="AB2103">
        <f>IF(ROW($AA2103)&lt;=VALUE(LEFT(AA$1,FIND("-",AA$1,1)-1))+VALUE(LEFT(AB$1,FIND("-",AB$1,1)-1)-1),0,AVERAGE(INDEX($AA:$AA,ROW($AA2103)-VALUE(LEFT(AB$1,FIND("-",AB$1,1)-1))+1):$AA2103))</f>
        <v>84.848484848484844</v>
      </c>
      <c r="AC2103">
        <f>IF(ROW($AA2103)&lt;=VALUE(LEFT(AA$1,FIND("-",AA$1,1)-1))+VALUE(LEFT(AB$1,FIND("-",AB$1,1)-1)-1)+VALUE(LEFT(AC$1,FIND("-",AC$1,1)-1)-1),0,AVERAGE(INDEX($AB:$AB,ROW($AB2103)-VALUE(LEFT(AC$1,FIND("-",AC$1,1)-1))+1):$AB2103))</f>
        <v>74.494949494949509</v>
      </c>
      <c r="AE2103">
        <f t="shared" si="294"/>
        <v>84799744</v>
      </c>
      <c r="AG2103" t="str">
        <f t="shared" si="296"/>
        <v/>
      </c>
    </row>
    <row r="2104" spans="1:33" x14ac:dyDescent="0.25">
      <c r="A2104" s="6">
        <v>39534</v>
      </c>
      <c r="B2104">
        <v>0.79</v>
      </c>
      <c r="C2104">
        <v>0.79500000000000004</v>
      </c>
      <c r="D2104">
        <v>0.78</v>
      </c>
      <c r="E2104">
        <v>0.78</v>
      </c>
      <c r="F2104">
        <v>0.457395</v>
      </c>
      <c r="G2104">
        <v>60000</v>
      </c>
      <c r="I2104" t="str">
        <f t="shared" si="289"/>
        <v/>
      </c>
      <c r="J2104" t="str">
        <f t="shared" si="290"/>
        <v/>
      </c>
      <c r="K2104" t="str">
        <f t="shared" si="291"/>
        <v>Overbought Below %D</v>
      </c>
      <c r="M2104" s="11" t="str">
        <f t="shared" si="295"/>
        <v/>
      </c>
      <c r="O2104">
        <f>IF(ROW($E2104)&lt;=VALUE(LEFT(O$1,FIND("-",O$1,1)-1)),0,IF(ROW($E2104)=VALUE(LEFT(O$1,FIND("-",O$1,1)-1))+1,AVERAGE(INDEX($E:$E,ROW($E2104)-VALUE(LEFT(O$1,FIND("-",O$1,1)-1))):$E2104),($E2104*(2/(VALUE(LEFT(O$1,FIND("-",O$1,1)-1))+1)))+(O2103*(1-(2/(VALUE(LEFT(O$1,FIND("-",O$1,1)-1))+1))))))</f>
        <v>0.85284904935459993</v>
      </c>
      <c r="Q2104">
        <f>IF(ROW($E2104)&lt;=VALUE(LEFT(Q$1,FIND("-",Q$1,1)-1)),0,IF(ROW($E2104)=VALUE(LEFT(Q$1,FIND("-",Q$1,1)-1))+1,AVERAGE(INDEX($E:$E,ROW($E2104)-VALUE(LEFT(Q$1,FIND("-",Q$1,1)-1))):$E2104),($E2104*(2/(VALUE(LEFT(Q$1,FIND("-",Q$1,1)-1))+1)))+(Q2103*(1-(2/(VALUE(LEFT(Q$1,FIND("-",Q$1,1)-1))+1))))))</f>
        <v>0.78731175673237375</v>
      </c>
      <c r="R2104">
        <f>IF(ROW($E2104)&lt;=VALUE(LEFT(R$1,FIND("-",R$1,1)-1)),0,IF(ROW($E2104)=VALUE(LEFT(R$1,FIND("-",R$1,1)-1))+1,AVERAGE(INDEX($E:$E,ROW($E2104)-VALUE(LEFT(R$1,FIND("-",R$1,1)-1))):$E2104),($E2104*(2/(VALUE(LEFT(R$1,FIND("-",R$1,1)-1))+1)))+(R2103*(1-(2/(VALUE(LEFT(R$1,FIND("-",R$1,1)-1))+1))))))</f>
        <v>0.79552698805773736</v>
      </c>
      <c r="S2104">
        <f t="shared" si="292"/>
        <v>-8.2152313253636144E-3</v>
      </c>
      <c r="T2104">
        <f>IF(ROW($E2104)&lt;=MAX(VALUE(LEFT(Q$1,FIND("-",Q$1,1)-1)),VALUE(LEFT(R$1,FIND("-",R$1,1)-1)))+VALUE(LEFT(T$1,FIND("-",T$1,1)-1))-1,0,IF(ROW($E2104)=MAX(VALUE(LEFT(Q$1,FIND("-",Q$1,1)-1)),VALUE(LEFT(R$1,FIND("-",R$1,1)-1)))+VALUE(LEFT(T$1,FIND("-",T$1,1)-1)),AVERAGE(INDEX($S:$S,ROW(S2104)-VALUE(LEFT(T$1,FIND("-",T$1,1)-1))+1):S2104),($S2104*(2/(VALUE(LEFT(T$1,FIND("-",T$1,1)-1))+1)))+(T2103*(1-(2/(VALUE(LEFT(T$1,FIND("-",T$1,1)-1))+1))))))</f>
        <v>-1.0418220923195142E-2</v>
      </c>
      <c r="V2104">
        <f t="shared" si="293"/>
        <v>-2.0000000000000018E-2</v>
      </c>
      <c r="W2104">
        <f>IF(ROW($E2104)&lt;=VALUE(LEFT(W$1,FIND("-",W$1,1)-1))+1,0,IF(ROW($E2103)=VALUE(LEFT(W$1,FIND("-",W$1,1)-1))+1,100-100/(1+ABS((SUMIF(INDEX($V:$V,ROW($V2104)-VALUE(LEFT(W$1,FIND("-",W$1,1)-1))+1):$V2104,"&gt;0",INDEX($V:$V,ROW($V2104)-VALUE(LEFT(W$1,FIND("-",W$1,1)-1))+1):$V2104)/COUNTIF(INDEX($V:$V,ROW($V2104)-VALUE(LEFT(W$1,FIND("-",W$1,1)-1))+1):$V2104,"&gt;0"))/(SUMIF(INDEX($V:$V,ROW($V2104)-VALUE(LEFT(W$1,FIND("-",W$1,1)-1))+1):$V2104,"&lt;0",INDEX($V:$V,ROW($V2104)-VALUE(LEFT(W$1,FIND("-",W$1,1)-1))+1):$V2104)/COUNTIF(INDEX($V:$V,ROW($V2104)-VALUE(LEFT(W$1,FIND("-",W$1,1)-1))+1):$V2104,"&lt;0")))),100-100/(1+ABS((SUMIF(INDEX($V:$V,ROW($V2104)-VALUE(LEFT(W$1,FIND("-",W$1,1)-1))+1):$V2104,"&gt;0",INDEX($V:$V,ROW($V2104)-VALUE(LEFT(W$1,FIND("-",W$1,1)-1))+1):$V2104)/VALUE(LEFT(W$1,FIND("-",W$1,1)-1)))/(SUMIF(INDEX($V:$V,ROW($V2104)-VALUE(LEFT(W$1,FIND("-",W$1,1)-1))+1):$V2104,"&lt;0",INDEX($V:$V,ROW($V2104)-VALUE(LEFT(W$1,FIND("-",W$1,1)-1))+1):$V2104)/VALUE(LEFT(W$1,FIND("-",W$1,1)-1)))))))</f>
        <v>46.969696969696969</v>
      </c>
      <c r="Y2104">
        <f>IF(ROW($E2104)&lt;=VALUE(LEFT(Y$1,FIND("-",Y$1,1)-1)),0,MAX(INDEX(C:C,ROW(C2104)-VALUE(LEFT(Y$1,FIND("-",Y$1,1)-1))+1):C2104))</f>
        <v>0.80500000000000005</v>
      </c>
      <c r="Z2104">
        <f>IF(ROW($E2104)&lt;=VALUE(LEFT(Z$1,FIND("-",Z$1,1)-1)),0,MIN(INDEX(D:D,ROW(D2104)-VALUE(LEFT(Z$1,FIND("-",Z$1,1)-1))+1):D2104))</f>
        <v>0.7</v>
      </c>
      <c r="AA2104">
        <f t="shared" si="297"/>
        <v>76.19047619047619</v>
      </c>
      <c r="AB2104">
        <f>IF(ROW($AA2104)&lt;=VALUE(LEFT(AA$1,FIND("-",AA$1,1)-1))+VALUE(LEFT(AB$1,FIND("-",AB$1,1)-1)-1),0,AVERAGE(INDEX($AA:$AA,ROW($AA2104)-VALUE(LEFT(AB$1,FIND("-",AB$1,1)-1))+1):$AA2104))</f>
        <v>84.487734487734485</v>
      </c>
      <c r="AC2104">
        <f>IF(ROW($AA2104)&lt;=VALUE(LEFT(AA$1,FIND("-",AA$1,1)-1))+VALUE(LEFT(AB$1,FIND("-",AB$1,1)-1)-1)+VALUE(LEFT(AC$1,FIND("-",AC$1,1)-1)-1),0,AVERAGE(INDEX($AB:$AB,ROW($AB2104)-VALUE(LEFT(AC$1,FIND("-",AC$1,1)-1))+1):$AB2104))</f>
        <v>81.108706108706102</v>
      </c>
      <c r="AE2104">
        <f t="shared" si="294"/>
        <v>84739744</v>
      </c>
      <c r="AG2104" t="str">
        <f t="shared" si="296"/>
        <v/>
      </c>
    </row>
    <row r="2105" spans="1:33" x14ac:dyDescent="0.25">
      <c r="A2105" s="6">
        <v>39535</v>
      </c>
      <c r="B2105">
        <v>0.79500000000000004</v>
      </c>
      <c r="C2105">
        <v>0.81</v>
      </c>
      <c r="D2105">
        <v>0.79500000000000004</v>
      </c>
      <c r="E2105">
        <v>0.8</v>
      </c>
      <c r="F2105">
        <v>0.46912300000000001</v>
      </c>
      <c r="G2105">
        <v>185300</v>
      </c>
      <c r="I2105" t="str">
        <f t="shared" si="289"/>
        <v/>
      </c>
      <c r="J2105" t="str">
        <f t="shared" si="290"/>
        <v/>
      </c>
      <c r="K2105" t="str">
        <f t="shared" si="291"/>
        <v>Overbought Below %D</v>
      </c>
      <c r="M2105" s="11" t="str">
        <f t="shared" si="295"/>
        <v/>
      </c>
      <c r="O2105">
        <f>IF(ROW($E2105)&lt;=VALUE(LEFT(O$1,FIND("-",O$1,1)-1)),0,IF(ROW($E2105)=VALUE(LEFT(O$1,FIND("-",O$1,1)-1))+1,AVERAGE(INDEX($E:$E,ROW($E2105)-VALUE(LEFT(O$1,FIND("-",O$1,1)-1))):$E2105),($E2105*(2/(VALUE(LEFT(O$1,FIND("-",O$1,1)-1))+1)))+(O2104*(1-(2/(VALUE(LEFT(O$1,FIND("-",O$1,1)-1))+1))))))</f>
        <v>0.85232318816699204</v>
      </c>
      <c r="Q2105">
        <f>IF(ROW($E2105)&lt;=VALUE(LEFT(Q$1,FIND("-",Q$1,1)-1)),0,IF(ROW($E2105)=VALUE(LEFT(Q$1,FIND("-",Q$1,1)-1))+1,AVERAGE(INDEX($E:$E,ROW($E2105)-VALUE(LEFT(Q$1,FIND("-",Q$1,1)-1))):$E2105),($E2105*(2/(VALUE(LEFT(Q$1,FIND("-",Q$1,1)-1))+1)))+(Q2104*(1-(2/(VALUE(LEFT(Q$1,FIND("-",Q$1,1)-1))+1))))))</f>
        <v>0.78926379415816239</v>
      </c>
      <c r="R2105">
        <f>IF(ROW($E2105)&lt;=VALUE(LEFT(R$1,FIND("-",R$1,1)-1)),0,IF(ROW($E2105)=VALUE(LEFT(R$1,FIND("-",R$1,1)-1))+1,AVERAGE(INDEX($E:$E,ROW($E2105)-VALUE(LEFT(R$1,FIND("-",R$1,1)-1))):$E2105),($E2105*(2/(VALUE(LEFT(R$1,FIND("-",R$1,1)-1))+1)))+(R2104*(1-(2/(VALUE(LEFT(R$1,FIND("-",R$1,1)-1))+1))))))</f>
        <v>0.79585832227568276</v>
      </c>
      <c r="S2105">
        <f t="shared" si="292"/>
        <v>-6.5945281175203707E-3</v>
      </c>
      <c r="T2105">
        <f>IF(ROW($E2105)&lt;=MAX(VALUE(LEFT(Q$1,FIND("-",Q$1,1)-1)),VALUE(LEFT(R$1,FIND("-",R$1,1)-1)))+VALUE(LEFT(T$1,FIND("-",T$1,1)-1))-1,0,IF(ROW($E2105)=MAX(VALUE(LEFT(Q$1,FIND("-",Q$1,1)-1)),VALUE(LEFT(R$1,FIND("-",R$1,1)-1)))+VALUE(LEFT(T$1,FIND("-",T$1,1)-1)),AVERAGE(INDEX($S:$S,ROW(S2105)-VALUE(LEFT(T$1,FIND("-",T$1,1)-1))+1):S2105),($S2105*(2/(VALUE(LEFT(T$1,FIND("-",T$1,1)-1))+1)))+(T2104*(1-(2/(VALUE(LEFT(T$1,FIND("-",T$1,1)-1))+1))))))</f>
        <v>-9.6534823620601888E-3</v>
      </c>
      <c r="V2105">
        <f t="shared" si="293"/>
        <v>2.0000000000000018E-2</v>
      </c>
      <c r="W2105">
        <f>IF(ROW($E2105)&lt;=VALUE(LEFT(W$1,FIND("-",W$1,1)-1))+1,0,IF(ROW($E2104)=VALUE(LEFT(W$1,FIND("-",W$1,1)-1))+1,100-100/(1+ABS((SUMIF(INDEX($V:$V,ROW($V2105)-VALUE(LEFT(W$1,FIND("-",W$1,1)-1))+1):$V2105,"&gt;0",INDEX($V:$V,ROW($V2105)-VALUE(LEFT(W$1,FIND("-",W$1,1)-1))+1):$V2105)/COUNTIF(INDEX($V:$V,ROW($V2105)-VALUE(LEFT(W$1,FIND("-",W$1,1)-1))+1):$V2105,"&gt;0"))/(SUMIF(INDEX($V:$V,ROW($V2105)-VALUE(LEFT(W$1,FIND("-",W$1,1)-1))+1):$V2105,"&lt;0",INDEX($V:$V,ROW($V2105)-VALUE(LEFT(W$1,FIND("-",W$1,1)-1))+1):$V2105)/COUNTIF(INDEX($V:$V,ROW($V2105)-VALUE(LEFT(W$1,FIND("-",W$1,1)-1))+1):$V2105,"&lt;0")))),100-100/(1+ABS((SUMIF(INDEX($V:$V,ROW($V2105)-VALUE(LEFT(W$1,FIND("-",W$1,1)-1))+1):$V2105,"&gt;0",INDEX($V:$V,ROW($V2105)-VALUE(LEFT(W$1,FIND("-",W$1,1)-1))+1):$V2105)/VALUE(LEFT(W$1,FIND("-",W$1,1)-1)))/(SUMIF(INDEX($V:$V,ROW($V2105)-VALUE(LEFT(W$1,FIND("-",W$1,1)-1))+1):$V2105,"&lt;0",INDEX($V:$V,ROW($V2105)-VALUE(LEFT(W$1,FIND("-",W$1,1)-1))+1):$V2105)/VALUE(LEFT(W$1,FIND("-",W$1,1)-1)))))))</f>
        <v>50</v>
      </c>
      <c r="Y2105">
        <f>IF(ROW($E2105)&lt;=VALUE(LEFT(Y$1,FIND("-",Y$1,1)-1)),0,MAX(INDEX(C:C,ROW(C2105)-VALUE(LEFT(Y$1,FIND("-",Y$1,1)-1))+1):C2105))</f>
        <v>0.81</v>
      </c>
      <c r="Z2105">
        <f>IF(ROW($E2105)&lt;=VALUE(LEFT(Z$1,FIND("-",Z$1,1)-1)),0,MIN(INDEX(D:D,ROW(D2105)-VALUE(LEFT(Z$1,FIND("-",Z$1,1)-1))+1):D2105))</f>
        <v>0.7</v>
      </c>
      <c r="AA2105">
        <f t="shared" si="297"/>
        <v>90.909090909090907</v>
      </c>
      <c r="AB2105">
        <f>IF(ROW($AA2105)&lt;=VALUE(LEFT(AA$1,FIND("-",AA$1,1)-1))+VALUE(LEFT(AB$1,FIND("-",AB$1,1)-1)-1),0,AVERAGE(INDEX($AA:$AA,ROW($AA2105)-VALUE(LEFT(AB$1,FIND("-",AB$1,1)-1))+1):$AA2105))</f>
        <v>86.002886002886001</v>
      </c>
      <c r="AC2105">
        <f>IF(ROW($AA2105)&lt;=VALUE(LEFT(AA$1,FIND("-",AA$1,1)-1))+VALUE(LEFT(AB$1,FIND("-",AB$1,1)-1)-1)+VALUE(LEFT(AC$1,FIND("-",AC$1,1)-1)-1),0,AVERAGE(INDEX($AB:$AB,ROW($AB2105)-VALUE(LEFT(AC$1,FIND("-",AC$1,1)-1))+1):$AB2105))</f>
        <v>85.11303511303511</v>
      </c>
      <c r="AE2105">
        <f t="shared" si="294"/>
        <v>84925044</v>
      </c>
      <c r="AG2105" t="str">
        <f t="shared" si="296"/>
        <v/>
      </c>
    </row>
    <row r="2106" spans="1:33" x14ac:dyDescent="0.25">
      <c r="A2106" s="6">
        <v>39538</v>
      </c>
      <c r="B2106">
        <v>0.79500000000000004</v>
      </c>
      <c r="C2106">
        <v>0.79500000000000004</v>
      </c>
      <c r="D2106">
        <v>0.79500000000000004</v>
      </c>
      <c r="E2106">
        <v>0.79500000000000004</v>
      </c>
      <c r="F2106">
        <v>0.46619100000000002</v>
      </c>
      <c r="G2106">
        <v>35000</v>
      </c>
      <c r="I2106" t="str">
        <f t="shared" si="289"/>
        <v/>
      </c>
      <c r="J2106" t="str">
        <f t="shared" si="290"/>
        <v/>
      </c>
      <c r="K2106" t="str">
        <f t="shared" si="291"/>
        <v>Overbought Above %D</v>
      </c>
      <c r="M2106" s="11" t="str">
        <f t="shared" si="295"/>
        <v/>
      </c>
      <c r="O2106">
        <f>IF(ROW($E2106)&lt;=VALUE(LEFT(O$1,FIND("-",O$1,1)-1)),0,IF(ROW($E2106)=VALUE(LEFT(O$1,FIND("-",O$1,1)-1))+1,AVERAGE(INDEX($E:$E,ROW($E2106)-VALUE(LEFT(O$1,FIND("-",O$1,1)-1))):$E2106),($E2106*(2/(VALUE(LEFT(O$1,FIND("-",O$1,1)-1))+1)))+(O2105*(1-(2/(VALUE(LEFT(O$1,FIND("-",O$1,1)-1))+1))))))</f>
        <v>0.85175280818523091</v>
      </c>
      <c r="Q2106">
        <f>IF(ROW($E2106)&lt;=VALUE(LEFT(Q$1,FIND("-",Q$1,1)-1)),0,IF(ROW($E2106)=VALUE(LEFT(Q$1,FIND("-",Q$1,1)-1))+1,AVERAGE(INDEX($E:$E,ROW($E2106)-VALUE(LEFT(Q$1,FIND("-",Q$1,1)-1))):$E2106),($E2106*(2/(VALUE(LEFT(Q$1,FIND("-",Q$1,1)-1))+1)))+(Q2105*(1-(2/(VALUE(LEFT(Q$1,FIND("-",Q$1,1)-1))+1))))))</f>
        <v>0.79014628736459902</v>
      </c>
      <c r="R2106">
        <f>IF(ROW($E2106)&lt;=VALUE(LEFT(R$1,FIND("-",R$1,1)-1)),0,IF(ROW($E2106)=VALUE(LEFT(R$1,FIND("-",R$1,1)-1))+1,AVERAGE(INDEX($E:$E,ROW($E2106)-VALUE(LEFT(R$1,FIND("-",R$1,1)-1))):$E2106),($E2106*(2/(VALUE(LEFT(R$1,FIND("-",R$1,1)-1))+1)))+(R2105*(1-(2/(VALUE(LEFT(R$1,FIND("-",R$1,1)-1))+1))))))</f>
        <v>0.79579474284785445</v>
      </c>
      <c r="S2106">
        <f t="shared" si="292"/>
        <v>-5.6484554832554323E-3</v>
      </c>
      <c r="T2106">
        <f>IF(ROW($E2106)&lt;=MAX(VALUE(LEFT(Q$1,FIND("-",Q$1,1)-1)),VALUE(LEFT(R$1,FIND("-",R$1,1)-1)))+VALUE(LEFT(T$1,FIND("-",T$1,1)-1))-1,0,IF(ROW($E2106)=MAX(VALUE(LEFT(Q$1,FIND("-",Q$1,1)-1)),VALUE(LEFT(R$1,FIND("-",R$1,1)-1)))+VALUE(LEFT(T$1,FIND("-",T$1,1)-1)),AVERAGE(INDEX($S:$S,ROW(S2106)-VALUE(LEFT(T$1,FIND("-",T$1,1)-1))+1):S2106),($S2106*(2/(VALUE(LEFT(T$1,FIND("-",T$1,1)-1))+1)))+(T2105*(1-(2/(VALUE(LEFT(T$1,FIND("-",T$1,1)-1))+1))))))</f>
        <v>-8.8524769862992382E-3</v>
      </c>
      <c r="V2106">
        <f t="shared" si="293"/>
        <v>-5.0000000000000044E-3</v>
      </c>
      <c r="W2106">
        <f>IF(ROW($E2106)&lt;=VALUE(LEFT(W$1,FIND("-",W$1,1)-1))+1,0,IF(ROW($E2105)=VALUE(LEFT(W$1,FIND("-",W$1,1)-1))+1,100-100/(1+ABS((SUMIF(INDEX($V:$V,ROW($V2106)-VALUE(LEFT(W$1,FIND("-",W$1,1)-1))+1):$V2106,"&gt;0",INDEX($V:$V,ROW($V2106)-VALUE(LEFT(W$1,FIND("-",W$1,1)-1))+1):$V2106)/COUNTIF(INDEX($V:$V,ROW($V2106)-VALUE(LEFT(W$1,FIND("-",W$1,1)-1))+1):$V2106,"&gt;0"))/(SUMIF(INDEX($V:$V,ROW($V2106)-VALUE(LEFT(W$1,FIND("-",W$1,1)-1))+1):$V2106,"&lt;0",INDEX($V:$V,ROW($V2106)-VALUE(LEFT(W$1,FIND("-",W$1,1)-1))+1):$V2106)/COUNTIF(INDEX($V:$V,ROW($V2106)-VALUE(LEFT(W$1,FIND("-",W$1,1)-1))+1):$V2106,"&lt;0")))),100-100/(1+ABS((SUMIF(INDEX($V:$V,ROW($V2106)-VALUE(LEFT(W$1,FIND("-",W$1,1)-1))+1):$V2106,"&gt;0",INDEX($V:$V,ROW($V2106)-VALUE(LEFT(W$1,FIND("-",W$1,1)-1))+1):$V2106)/VALUE(LEFT(W$1,FIND("-",W$1,1)-1)))/(SUMIF(INDEX($V:$V,ROW($V2106)-VALUE(LEFT(W$1,FIND("-",W$1,1)-1))+1):$V2106,"&lt;0",INDEX($V:$V,ROW($V2106)-VALUE(LEFT(W$1,FIND("-",W$1,1)-1))+1):$V2106)/VALUE(LEFT(W$1,FIND("-",W$1,1)-1)))))))</f>
        <v>68.627450980392155</v>
      </c>
      <c r="Y2106">
        <f>IF(ROW($E2106)&lt;=VALUE(LEFT(Y$1,FIND("-",Y$1,1)-1)),0,MAX(INDEX(C:C,ROW(C2106)-VALUE(LEFT(Y$1,FIND("-",Y$1,1)-1))+1):C2106))</f>
        <v>0.81</v>
      </c>
      <c r="Z2106">
        <f>IF(ROW($E2106)&lt;=VALUE(LEFT(Z$1,FIND("-",Z$1,1)-1)),0,MIN(INDEX(D:D,ROW(D2106)-VALUE(LEFT(Z$1,FIND("-",Z$1,1)-1))+1):D2106))</f>
        <v>0.7</v>
      </c>
      <c r="AA2106">
        <f t="shared" si="297"/>
        <v>86.36363636363636</v>
      </c>
      <c r="AB2106">
        <f>IF(ROW($AA2106)&lt;=VALUE(LEFT(AA$1,FIND("-",AA$1,1)-1))+VALUE(LEFT(AB$1,FIND("-",AB$1,1)-1)-1),0,AVERAGE(INDEX($AA:$AA,ROW($AA2106)-VALUE(LEFT(AB$1,FIND("-",AB$1,1)-1))+1):$AA2106))</f>
        <v>84.487734487734485</v>
      </c>
      <c r="AC2106">
        <f>IF(ROW($AA2106)&lt;=VALUE(LEFT(AA$1,FIND("-",AA$1,1)-1))+VALUE(LEFT(AB$1,FIND("-",AB$1,1)-1)-1)+VALUE(LEFT(AC$1,FIND("-",AC$1,1)-1)-1),0,AVERAGE(INDEX($AB:$AB,ROW($AB2106)-VALUE(LEFT(AC$1,FIND("-",AC$1,1)-1))+1):$AB2106))</f>
        <v>84.992784992784991</v>
      </c>
      <c r="AE2106">
        <f t="shared" si="294"/>
        <v>84890044</v>
      </c>
      <c r="AG2106" t="str">
        <f t="shared" si="296"/>
        <v/>
      </c>
    </row>
    <row r="2107" spans="1:33" x14ac:dyDescent="0.25">
      <c r="A2107" s="6">
        <v>39539</v>
      </c>
      <c r="B2107">
        <v>0.8</v>
      </c>
      <c r="C2107">
        <v>0.81</v>
      </c>
      <c r="D2107">
        <v>0.79</v>
      </c>
      <c r="E2107">
        <v>0.81</v>
      </c>
      <c r="F2107">
        <v>0.47498699999999999</v>
      </c>
      <c r="G2107">
        <v>56400</v>
      </c>
      <c r="I2107" t="str">
        <f t="shared" ref="I2107:I2170" si="298">IF(AND(T2107&gt;=S2107,T2106&lt;S2106),"Bearish",IF(AND(T2107&lt;S2107,T2106&gt;=S2106),"Bullish",""))</f>
        <v/>
      </c>
      <c r="J2107" t="str">
        <f t="shared" ref="J2107:J2170" si="299">IF(W2107&gt;70,"Overbought",IF(W2107&lt;30,"Oversold",""))</f>
        <v/>
      </c>
      <c r="K2107" t="str">
        <f t="shared" ref="K2107:K2170" si="300">IF(AND(AC2107&lt;20,AC2107&gt;AB2107),"Oversold Above %D",IF(AND(AC2107&lt;20,AC2107&lt;=AB2107),"Oversold Below %D",IF(AND(AC2107&gt;80,AC2107&lt;AB2107),"Overbought Below %D",IF(AND(AC2107&gt;80,AC2107&gt;=AB2107),"Overbought Above %D",IF(AND(AC2107&gt;=20,LEFT(K2106,5)="Overs"),"Buy",IF(AND(AC2107&lt;=80,LEFT(K2106,5)="Overb"),"Sell",""))))))</f>
        <v>Overbought Below %D</v>
      </c>
      <c r="M2107" s="11" t="str">
        <f t="shared" si="295"/>
        <v/>
      </c>
      <c r="O2107">
        <f>IF(ROW($E2107)&lt;=VALUE(LEFT(O$1,FIND("-",O$1,1)-1)),0,IF(ROW($E2107)=VALUE(LEFT(O$1,FIND("-",O$1,1)-1))+1,AVERAGE(INDEX($E:$E,ROW($E2107)-VALUE(LEFT(O$1,FIND("-",O$1,1)-1))):$E2107),($E2107*(2/(VALUE(LEFT(O$1,FIND("-",O$1,1)-1))+1)))+(O2106*(1-(2/(VALUE(LEFT(O$1,FIND("-",O$1,1)-1))+1))))))</f>
        <v>0.85133735735751725</v>
      </c>
      <c r="Q2107">
        <f>IF(ROW($E2107)&lt;=VALUE(LEFT(Q$1,FIND("-",Q$1,1)-1)),0,IF(ROW($E2107)=VALUE(LEFT(Q$1,FIND("-",Q$1,1)-1))+1,AVERAGE(INDEX($E:$E,ROW($E2107)-VALUE(LEFT(Q$1,FIND("-",Q$1,1)-1))):$E2107),($E2107*(2/(VALUE(LEFT(Q$1,FIND("-",Q$1,1)-1))+1)))+(Q2106*(1-(2/(VALUE(LEFT(Q$1,FIND("-",Q$1,1)-1))+1))))))</f>
        <v>0.7932007046931222</v>
      </c>
      <c r="R2107">
        <f>IF(ROW($E2107)&lt;=VALUE(LEFT(R$1,FIND("-",R$1,1)-1)),0,IF(ROW($E2107)=VALUE(LEFT(R$1,FIND("-",R$1,1)-1))+1,AVERAGE(INDEX($E:$E,ROW($E2107)-VALUE(LEFT(R$1,FIND("-",R$1,1)-1))):$E2107),($E2107*(2/(VALUE(LEFT(R$1,FIND("-",R$1,1)-1))+1)))+(R2106*(1-(2/(VALUE(LEFT(R$1,FIND("-",R$1,1)-1))+1))))))</f>
        <v>0.79684698411838384</v>
      </c>
      <c r="S2107">
        <f t="shared" ref="S2107:S2170" si="301">IF(ROW($E2107)&lt;=MAX(VALUE(LEFT(Q$1,FIND("-",Q$1,1)-1)),VALUE(LEFT(R$1,FIND("-",R$1,1)-1))),0,Q2107-R2107)</f>
        <v>-3.6462794252616337E-3</v>
      </c>
      <c r="T2107">
        <f>IF(ROW($E2107)&lt;=MAX(VALUE(LEFT(Q$1,FIND("-",Q$1,1)-1)),VALUE(LEFT(R$1,FIND("-",R$1,1)-1)))+VALUE(LEFT(T$1,FIND("-",T$1,1)-1))-1,0,IF(ROW($E2107)=MAX(VALUE(LEFT(Q$1,FIND("-",Q$1,1)-1)),VALUE(LEFT(R$1,FIND("-",R$1,1)-1)))+VALUE(LEFT(T$1,FIND("-",T$1,1)-1)),AVERAGE(INDEX($S:$S,ROW(S2107)-VALUE(LEFT(T$1,FIND("-",T$1,1)-1))+1):S2107),($S2107*(2/(VALUE(LEFT(T$1,FIND("-",T$1,1)-1))+1)))+(T2106*(1-(2/(VALUE(LEFT(T$1,FIND("-",T$1,1)-1))+1))))))</f>
        <v>-7.8112374740917177E-3</v>
      </c>
      <c r="V2107">
        <f t="shared" ref="V2107:V2170" si="302">IFERROR(1*(E2107-E2106),"")</f>
        <v>1.5000000000000013E-2</v>
      </c>
      <c r="W2107">
        <f>IF(ROW($E2107)&lt;=VALUE(LEFT(W$1,FIND("-",W$1,1)-1))+1,0,IF(ROW($E2106)=VALUE(LEFT(W$1,FIND("-",W$1,1)-1))+1,100-100/(1+ABS((SUMIF(INDEX($V:$V,ROW($V2107)-VALUE(LEFT(W$1,FIND("-",W$1,1)-1))+1):$V2107,"&gt;0",INDEX($V:$V,ROW($V2107)-VALUE(LEFT(W$1,FIND("-",W$1,1)-1))+1):$V2107)/COUNTIF(INDEX($V:$V,ROW($V2107)-VALUE(LEFT(W$1,FIND("-",W$1,1)-1))+1):$V2107,"&gt;0"))/(SUMIF(INDEX($V:$V,ROW($V2107)-VALUE(LEFT(W$1,FIND("-",W$1,1)-1))+1):$V2107,"&lt;0",INDEX($V:$V,ROW($V2107)-VALUE(LEFT(W$1,FIND("-",W$1,1)-1))+1):$V2107)/COUNTIF(INDEX($V:$V,ROW($V2107)-VALUE(LEFT(W$1,FIND("-",W$1,1)-1))+1):$V2107,"&lt;0")))),100-100/(1+ABS((SUMIF(INDEX($V:$V,ROW($V2107)-VALUE(LEFT(W$1,FIND("-",W$1,1)-1))+1):$V2107,"&gt;0",INDEX($V:$V,ROW($V2107)-VALUE(LEFT(W$1,FIND("-",W$1,1)-1))+1):$V2107)/VALUE(LEFT(W$1,FIND("-",W$1,1)-1)))/(SUMIF(INDEX($V:$V,ROW($V2107)-VALUE(LEFT(W$1,FIND("-",W$1,1)-1))+1):$V2107,"&lt;0",INDEX($V:$V,ROW($V2107)-VALUE(LEFT(W$1,FIND("-",W$1,1)-1))+1):$V2107)/VALUE(LEFT(W$1,FIND("-",W$1,1)-1)))))))</f>
        <v>60</v>
      </c>
      <c r="Y2107">
        <f>IF(ROW($E2107)&lt;=VALUE(LEFT(Y$1,FIND("-",Y$1,1)-1)),0,MAX(INDEX(C:C,ROW(C2107)-VALUE(LEFT(Y$1,FIND("-",Y$1,1)-1))+1):C2107))</f>
        <v>0.81</v>
      </c>
      <c r="Z2107">
        <f>IF(ROW($E2107)&lt;=VALUE(LEFT(Z$1,FIND("-",Z$1,1)-1)),0,MIN(INDEX(D:D,ROW(D2107)-VALUE(LEFT(Z$1,FIND("-",Z$1,1)-1))+1):D2107))</f>
        <v>0.75</v>
      </c>
      <c r="AA2107">
        <f t="shared" si="297"/>
        <v>100</v>
      </c>
      <c r="AB2107">
        <f>IF(ROW($AA2107)&lt;=VALUE(LEFT(AA$1,FIND("-",AA$1,1)-1))+VALUE(LEFT(AB$1,FIND("-",AB$1,1)-1)-1),0,AVERAGE(INDEX($AA:$AA,ROW($AA2107)-VALUE(LEFT(AB$1,FIND("-",AB$1,1)-1))+1):$AA2107))</f>
        <v>92.424242424242422</v>
      </c>
      <c r="AC2107">
        <f>IF(ROW($AA2107)&lt;=VALUE(LEFT(AA$1,FIND("-",AA$1,1)-1))+VALUE(LEFT(AB$1,FIND("-",AB$1,1)-1)-1)+VALUE(LEFT(AC$1,FIND("-",AC$1,1)-1)-1),0,AVERAGE(INDEX($AB:$AB,ROW($AB2107)-VALUE(LEFT(AC$1,FIND("-",AC$1,1)-1))+1):$AB2107))</f>
        <v>87.638287638287636</v>
      </c>
      <c r="AE2107">
        <f t="shared" ref="AE2107:AE2170" si="303">IFERROR(IF($E2107=$E2106,AE2106,IF($E2107&gt;$E2106,AE2106+$G2107,IF($E2107&lt;$E2106,AE2106-$G2107,""))),"")</f>
        <v>84946444</v>
      </c>
      <c r="AG2107" t="str">
        <f t="shared" si="296"/>
        <v/>
      </c>
    </row>
    <row r="2108" spans="1:33" x14ac:dyDescent="0.25">
      <c r="A2108" s="6">
        <v>39540</v>
      </c>
      <c r="B2108">
        <v>0.79500000000000004</v>
      </c>
      <c r="C2108">
        <v>0.79500000000000004</v>
      </c>
      <c r="D2108">
        <v>0.79</v>
      </c>
      <c r="E2108">
        <v>0.79</v>
      </c>
      <c r="F2108">
        <v>0.46325899999999998</v>
      </c>
      <c r="G2108">
        <v>22000</v>
      </c>
      <c r="I2108" t="str">
        <f t="shared" si="298"/>
        <v/>
      </c>
      <c r="J2108" t="str">
        <f t="shared" si="299"/>
        <v/>
      </c>
      <c r="K2108" t="str">
        <f t="shared" si="300"/>
        <v>Overbought Above %D</v>
      </c>
      <c r="M2108" s="11" t="str">
        <f t="shared" si="295"/>
        <v/>
      </c>
      <c r="O2108">
        <f>IF(ROW($E2108)&lt;=VALUE(LEFT(O$1,FIND("-",O$1,1)-1)),0,IF(ROW($E2108)=VALUE(LEFT(O$1,FIND("-",O$1,1)-1))+1,AVERAGE(INDEX($E:$E,ROW($E2108)-VALUE(LEFT(O$1,FIND("-",O$1,1)-1))):$E2108),($E2108*(2/(VALUE(LEFT(O$1,FIND("-",O$1,1)-1))+1)))+(O2107*(1-(2/(VALUE(LEFT(O$1,FIND("-",O$1,1)-1))+1))))))</f>
        <v>0.85072703539376093</v>
      </c>
      <c r="Q2108">
        <f>IF(ROW($E2108)&lt;=VALUE(LEFT(Q$1,FIND("-",Q$1,1)-1)),0,IF(ROW($E2108)=VALUE(LEFT(Q$1,FIND("-",Q$1,1)-1))+1,AVERAGE(INDEX($E:$E,ROW($E2108)-VALUE(LEFT(Q$1,FIND("-",Q$1,1)-1))):$E2108),($E2108*(2/(VALUE(LEFT(Q$1,FIND("-",Q$1,1)-1))+1)))+(Q2107*(1-(2/(VALUE(LEFT(Q$1,FIND("-",Q$1,1)-1))+1))))))</f>
        <v>0.79270828858648812</v>
      </c>
      <c r="R2108">
        <f>IF(ROW($E2108)&lt;=VALUE(LEFT(R$1,FIND("-",R$1,1)-1)),0,IF(ROW($E2108)=VALUE(LEFT(R$1,FIND("-",R$1,1)-1))+1,AVERAGE(INDEX($E:$E,ROW($E2108)-VALUE(LEFT(R$1,FIND("-",R$1,1)-1))):$E2108),($E2108*(2/(VALUE(LEFT(R$1,FIND("-",R$1,1)-1))+1)))+(R2107*(1-(2/(VALUE(LEFT(R$1,FIND("-",R$1,1)-1))+1))))))</f>
        <v>0.79633980010961469</v>
      </c>
      <c r="S2108">
        <f t="shared" si="301"/>
        <v>-3.6315115231265738E-3</v>
      </c>
      <c r="T2108">
        <f>IF(ROW($E2108)&lt;=MAX(VALUE(LEFT(Q$1,FIND("-",Q$1,1)-1)),VALUE(LEFT(R$1,FIND("-",R$1,1)-1)))+VALUE(LEFT(T$1,FIND("-",T$1,1)-1))-1,0,IF(ROW($E2108)=MAX(VALUE(LEFT(Q$1,FIND("-",Q$1,1)-1)),VALUE(LEFT(R$1,FIND("-",R$1,1)-1)))+VALUE(LEFT(T$1,FIND("-",T$1,1)-1)),AVERAGE(INDEX($S:$S,ROW(S2108)-VALUE(LEFT(T$1,FIND("-",T$1,1)-1))+1):S2108),($S2108*(2/(VALUE(LEFT(T$1,FIND("-",T$1,1)-1))+1)))+(T2107*(1-(2/(VALUE(LEFT(T$1,FIND("-",T$1,1)-1))+1))))))</f>
        <v>-6.9752922838986885E-3</v>
      </c>
      <c r="V2108">
        <f t="shared" si="302"/>
        <v>-2.0000000000000018E-2</v>
      </c>
      <c r="W2108">
        <f>IF(ROW($E2108)&lt;=VALUE(LEFT(W$1,FIND("-",W$1,1)-1))+1,0,IF(ROW($E2107)=VALUE(LEFT(W$1,FIND("-",W$1,1)-1))+1,100-100/(1+ABS((SUMIF(INDEX($V:$V,ROW($V2108)-VALUE(LEFT(W$1,FIND("-",W$1,1)-1))+1):$V2108,"&gt;0",INDEX($V:$V,ROW($V2108)-VALUE(LEFT(W$1,FIND("-",W$1,1)-1))+1):$V2108)/COUNTIF(INDEX($V:$V,ROW($V2108)-VALUE(LEFT(W$1,FIND("-",W$1,1)-1))+1):$V2108,"&gt;0"))/(SUMIF(INDEX($V:$V,ROW($V2108)-VALUE(LEFT(W$1,FIND("-",W$1,1)-1))+1):$V2108,"&lt;0",INDEX($V:$V,ROW($V2108)-VALUE(LEFT(W$1,FIND("-",W$1,1)-1))+1):$V2108)/COUNTIF(INDEX($V:$V,ROW($V2108)-VALUE(LEFT(W$1,FIND("-",W$1,1)-1))+1):$V2108,"&lt;0")))),100-100/(1+ABS((SUMIF(INDEX($V:$V,ROW($V2108)-VALUE(LEFT(W$1,FIND("-",W$1,1)-1))+1):$V2108,"&gt;0",INDEX($V:$V,ROW($V2108)-VALUE(LEFT(W$1,FIND("-",W$1,1)-1))+1):$V2108)/VALUE(LEFT(W$1,FIND("-",W$1,1)-1)))/(SUMIF(INDEX($V:$V,ROW($V2108)-VALUE(LEFT(W$1,FIND("-",W$1,1)-1))+1):$V2108,"&lt;0",INDEX($V:$V,ROW($V2108)-VALUE(LEFT(W$1,FIND("-",W$1,1)-1))+1):$V2108)/VALUE(LEFT(W$1,FIND("-",W$1,1)-1)))))))</f>
        <v>48.717948717948715</v>
      </c>
      <c r="Y2108">
        <f>IF(ROW($E2108)&lt;=VALUE(LEFT(Y$1,FIND("-",Y$1,1)-1)),0,MAX(INDEX(C:C,ROW(C2108)-VALUE(LEFT(Y$1,FIND("-",Y$1,1)-1))+1):C2108))</f>
        <v>0.81</v>
      </c>
      <c r="Z2108">
        <f>IF(ROW($E2108)&lt;=VALUE(LEFT(Z$1,FIND("-",Z$1,1)-1)),0,MIN(INDEX(D:D,ROW(D2108)-VALUE(LEFT(Z$1,FIND("-",Z$1,1)-1))+1):D2108))</f>
        <v>0.755</v>
      </c>
      <c r="AA2108">
        <f t="shared" si="297"/>
        <v>63.636363636363633</v>
      </c>
      <c r="AB2108">
        <f>IF(ROW($AA2108)&lt;=VALUE(LEFT(AA$1,FIND("-",AA$1,1)-1))+VALUE(LEFT(AB$1,FIND("-",AB$1,1)-1)-1),0,AVERAGE(INDEX($AA:$AA,ROW($AA2108)-VALUE(LEFT(AB$1,FIND("-",AB$1,1)-1))+1):$AA2108))</f>
        <v>83.333333333333329</v>
      </c>
      <c r="AC2108">
        <f>IF(ROW($AA2108)&lt;=VALUE(LEFT(AA$1,FIND("-",AA$1,1)-1))+VALUE(LEFT(AB$1,FIND("-",AB$1,1)-1)-1)+VALUE(LEFT(AC$1,FIND("-",AC$1,1)-1)-1),0,AVERAGE(INDEX($AB:$AB,ROW($AB2108)-VALUE(LEFT(AC$1,FIND("-",AC$1,1)-1))+1):$AB2108))</f>
        <v>86.748436748436745</v>
      </c>
      <c r="AE2108">
        <f t="shared" si="303"/>
        <v>84924444</v>
      </c>
      <c r="AG2108" t="str">
        <f t="shared" si="296"/>
        <v/>
      </c>
    </row>
    <row r="2109" spans="1:33" x14ac:dyDescent="0.25">
      <c r="A2109" s="6">
        <v>39541</v>
      </c>
      <c r="B2109">
        <v>0.79500000000000004</v>
      </c>
      <c r="C2109">
        <v>0.8</v>
      </c>
      <c r="D2109">
        <v>0.79</v>
      </c>
      <c r="E2109">
        <v>0.79</v>
      </c>
      <c r="F2109">
        <v>0.46325899999999998</v>
      </c>
      <c r="G2109">
        <v>65000</v>
      </c>
      <c r="I2109" t="str">
        <f t="shared" si="298"/>
        <v/>
      </c>
      <c r="J2109" t="str">
        <f t="shared" si="299"/>
        <v/>
      </c>
      <c r="K2109" t="str">
        <f t="shared" si="300"/>
        <v>Overbought Above %D</v>
      </c>
      <c r="M2109" s="11" t="str">
        <f t="shared" si="295"/>
        <v/>
      </c>
      <c r="O2109">
        <f>IF(ROW($E2109)&lt;=VALUE(LEFT(O$1,FIND("-",O$1,1)-1)),0,IF(ROW($E2109)=VALUE(LEFT(O$1,FIND("-",O$1,1)-1))+1,AVERAGE(INDEX($E:$E,ROW($E2109)-VALUE(LEFT(O$1,FIND("-",O$1,1)-1))):$E2109),($E2109*(2/(VALUE(LEFT(O$1,FIND("-",O$1,1)-1))+1)))+(O2108*(1-(2/(VALUE(LEFT(O$1,FIND("-",O$1,1)-1))+1))))))</f>
        <v>0.85012278628536531</v>
      </c>
      <c r="Q2109">
        <f>IF(ROW($E2109)&lt;=VALUE(LEFT(Q$1,FIND("-",Q$1,1)-1)),0,IF(ROW($E2109)=VALUE(LEFT(Q$1,FIND("-",Q$1,1)-1))+1,AVERAGE(INDEX($E:$E,ROW($E2109)-VALUE(LEFT(Q$1,FIND("-",Q$1,1)-1))):$E2109),($E2109*(2/(VALUE(LEFT(Q$1,FIND("-",Q$1,1)-1))+1)))+(Q2108*(1-(2/(VALUE(LEFT(Q$1,FIND("-",Q$1,1)-1))+1))))))</f>
        <v>0.79229162880395154</v>
      </c>
      <c r="R2109">
        <f>IF(ROW($E2109)&lt;=VALUE(LEFT(R$1,FIND("-",R$1,1)-1)),0,IF(ROW($E2109)=VALUE(LEFT(R$1,FIND("-",R$1,1)-1))+1,AVERAGE(INDEX($E:$E,ROW($E2109)-VALUE(LEFT(R$1,FIND("-",R$1,1)-1))):$E2109),($E2109*(2/(VALUE(LEFT(R$1,FIND("-",R$1,1)-1))+1)))+(R2108*(1-(2/(VALUE(LEFT(R$1,FIND("-",R$1,1)-1))+1))))))</f>
        <v>0.7958701852866803</v>
      </c>
      <c r="S2109">
        <f t="shared" si="301"/>
        <v>-3.5785564827287564E-3</v>
      </c>
      <c r="T2109">
        <f>IF(ROW($E2109)&lt;=MAX(VALUE(LEFT(Q$1,FIND("-",Q$1,1)-1)),VALUE(LEFT(R$1,FIND("-",R$1,1)-1)))+VALUE(LEFT(T$1,FIND("-",T$1,1)-1))-1,0,IF(ROW($E2109)=MAX(VALUE(LEFT(Q$1,FIND("-",Q$1,1)-1)),VALUE(LEFT(R$1,FIND("-",R$1,1)-1)))+VALUE(LEFT(T$1,FIND("-",T$1,1)-1)),AVERAGE(INDEX($S:$S,ROW(S2109)-VALUE(LEFT(T$1,FIND("-",T$1,1)-1))+1):S2109),($S2109*(2/(VALUE(LEFT(T$1,FIND("-",T$1,1)-1))+1)))+(T2108*(1-(2/(VALUE(LEFT(T$1,FIND("-",T$1,1)-1))+1))))))</f>
        <v>-6.2959451236647025E-3</v>
      </c>
      <c r="V2109">
        <f t="shared" si="302"/>
        <v>0</v>
      </c>
      <c r="W2109">
        <f>IF(ROW($E2109)&lt;=VALUE(LEFT(W$1,FIND("-",W$1,1)-1))+1,0,IF(ROW($E2108)=VALUE(LEFT(W$1,FIND("-",W$1,1)-1))+1,100-100/(1+ABS((SUMIF(INDEX($V:$V,ROW($V2109)-VALUE(LEFT(W$1,FIND("-",W$1,1)-1))+1):$V2109,"&gt;0",INDEX($V:$V,ROW($V2109)-VALUE(LEFT(W$1,FIND("-",W$1,1)-1))+1):$V2109)/COUNTIF(INDEX($V:$V,ROW($V2109)-VALUE(LEFT(W$1,FIND("-",W$1,1)-1))+1):$V2109,"&gt;0"))/(SUMIF(INDEX($V:$V,ROW($V2109)-VALUE(LEFT(W$1,FIND("-",W$1,1)-1))+1):$V2109,"&lt;0",INDEX($V:$V,ROW($V2109)-VALUE(LEFT(W$1,FIND("-",W$1,1)-1))+1):$V2109)/COUNTIF(INDEX($V:$V,ROW($V2109)-VALUE(LEFT(W$1,FIND("-",W$1,1)-1))+1):$V2109,"&lt;0")))),100-100/(1+ABS((SUMIF(INDEX($V:$V,ROW($V2109)-VALUE(LEFT(W$1,FIND("-",W$1,1)-1))+1):$V2109,"&gt;0",INDEX($V:$V,ROW($V2109)-VALUE(LEFT(W$1,FIND("-",W$1,1)-1))+1):$V2109)/VALUE(LEFT(W$1,FIND("-",W$1,1)-1)))/(SUMIF(INDEX($V:$V,ROW($V2109)-VALUE(LEFT(W$1,FIND("-",W$1,1)-1))+1):$V2109,"&lt;0",INDEX($V:$V,ROW($V2109)-VALUE(LEFT(W$1,FIND("-",W$1,1)-1))+1):$V2109)/VALUE(LEFT(W$1,FIND("-",W$1,1)-1)))))))</f>
        <v>52.777777777777779</v>
      </c>
      <c r="Y2109">
        <f>IF(ROW($E2109)&lt;=VALUE(LEFT(Y$1,FIND("-",Y$1,1)-1)),0,MAX(INDEX(C:C,ROW(C2109)-VALUE(LEFT(Y$1,FIND("-",Y$1,1)-1))+1):C2109))</f>
        <v>0.81</v>
      </c>
      <c r="Z2109">
        <f>IF(ROW($E2109)&lt;=VALUE(LEFT(Z$1,FIND("-",Z$1,1)-1)),0,MIN(INDEX(D:D,ROW(D2109)-VALUE(LEFT(Z$1,FIND("-",Z$1,1)-1))+1):D2109))</f>
        <v>0.755</v>
      </c>
      <c r="AA2109">
        <f t="shared" si="297"/>
        <v>63.636363636363633</v>
      </c>
      <c r="AB2109">
        <f>IF(ROW($AA2109)&lt;=VALUE(LEFT(AA$1,FIND("-",AA$1,1)-1))+VALUE(LEFT(AB$1,FIND("-",AB$1,1)-1)-1),0,AVERAGE(INDEX($AA:$AA,ROW($AA2109)-VALUE(LEFT(AB$1,FIND("-",AB$1,1)-1))+1):$AA2109))</f>
        <v>75.757575757575751</v>
      </c>
      <c r="AC2109">
        <f>IF(ROW($AA2109)&lt;=VALUE(LEFT(AA$1,FIND("-",AA$1,1)-1))+VALUE(LEFT(AB$1,FIND("-",AB$1,1)-1)-1)+VALUE(LEFT(AC$1,FIND("-",AC$1,1)-1)-1),0,AVERAGE(INDEX($AB:$AB,ROW($AB2109)-VALUE(LEFT(AC$1,FIND("-",AC$1,1)-1))+1):$AB2109))</f>
        <v>83.838383838383834</v>
      </c>
      <c r="AE2109">
        <f t="shared" si="303"/>
        <v>84924444</v>
      </c>
      <c r="AG2109" t="str">
        <f t="shared" si="296"/>
        <v/>
      </c>
    </row>
    <row r="2110" spans="1:33" x14ac:dyDescent="0.25">
      <c r="A2110" s="6">
        <v>39542</v>
      </c>
      <c r="B2110">
        <v>0.79</v>
      </c>
      <c r="C2110">
        <v>0.79</v>
      </c>
      <c r="D2110">
        <v>0.79</v>
      </c>
      <c r="E2110">
        <v>0.79</v>
      </c>
      <c r="F2110">
        <v>0.46325899999999998</v>
      </c>
      <c r="G2110">
        <v>10000</v>
      </c>
      <c r="I2110" t="str">
        <f t="shared" si="298"/>
        <v/>
      </c>
      <c r="J2110" t="str">
        <f t="shared" si="299"/>
        <v/>
      </c>
      <c r="K2110" t="str">
        <f t="shared" si="300"/>
        <v>Sell</v>
      </c>
      <c r="M2110" s="11" t="str">
        <f t="shared" si="295"/>
        <v>Sell</v>
      </c>
      <c r="O2110">
        <f>IF(ROW($E2110)&lt;=VALUE(LEFT(O$1,FIND("-",O$1,1)-1)),0,IF(ROW($E2110)=VALUE(LEFT(O$1,FIND("-",O$1,1)-1))+1,AVERAGE(INDEX($E:$E,ROW($E2110)-VALUE(LEFT(O$1,FIND("-",O$1,1)-1))):$E2110),($E2110*(2/(VALUE(LEFT(O$1,FIND("-",O$1,1)-1))+1)))+(O2109*(1-(2/(VALUE(LEFT(O$1,FIND("-",O$1,1)-1))+1))))))</f>
        <v>0.84952454960590895</v>
      </c>
      <c r="Q2110">
        <f>IF(ROW($E2110)&lt;=VALUE(LEFT(Q$1,FIND("-",Q$1,1)-1)),0,IF(ROW($E2110)=VALUE(LEFT(Q$1,FIND("-",Q$1,1)-1))+1,AVERAGE(INDEX($E:$E,ROW($E2110)-VALUE(LEFT(Q$1,FIND("-",Q$1,1)-1))):$E2110),($E2110*(2/(VALUE(LEFT(Q$1,FIND("-",Q$1,1)-1))+1)))+(Q2109*(1-(2/(VALUE(LEFT(Q$1,FIND("-",Q$1,1)-1))+1))))))</f>
        <v>0.79193907052642054</v>
      </c>
      <c r="R2110">
        <f>IF(ROW($E2110)&lt;=VALUE(LEFT(R$1,FIND("-",R$1,1)-1)),0,IF(ROW($E2110)=VALUE(LEFT(R$1,FIND("-",R$1,1)-1))+1,AVERAGE(INDEX($E:$E,ROW($E2110)-VALUE(LEFT(R$1,FIND("-",R$1,1)-1))):$E2110),($E2110*(2/(VALUE(LEFT(R$1,FIND("-",R$1,1)-1))+1)))+(R2109*(1-(2/(VALUE(LEFT(R$1,FIND("-",R$1,1)-1))+1))))))</f>
        <v>0.79543535674692623</v>
      </c>
      <c r="S2110">
        <f t="shared" si="301"/>
        <v>-3.4962862205056844E-3</v>
      </c>
      <c r="T2110">
        <f>IF(ROW($E2110)&lt;=MAX(VALUE(LEFT(Q$1,FIND("-",Q$1,1)-1)),VALUE(LEFT(R$1,FIND("-",R$1,1)-1)))+VALUE(LEFT(T$1,FIND("-",T$1,1)-1))-1,0,IF(ROW($E2110)=MAX(VALUE(LEFT(Q$1,FIND("-",Q$1,1)-1)),VALUE(LEFT(R$1,FIND("-",R$1,1)-1)))+VALUE(LEFT(T$1,FIND("-",T$1,1)-1)),AVERAGE(INDEX($S:$S,ROW(S2110)-VALUE(LEFT(T$1,FIND("-",T$1,1)-1))+1):S2110),($S2110*(2/(VALUE(LEFT(T$1,FIND("-",T$1,1)-1))+1)))+(T2109*(1-(2/(VALUE(LEFT(T$1,FIND("-",T$1,1)-1))+1))))))</f>
        <v>-5.7360133430328988E-3</v>
      </c>
      <c r="V2110">
        <f t="shared" si="302"/>
        <v>0</v>
      </c>
      <c r="W2110">
        <f>IF(ROW($E2110)&lt;=VALUE(LEFT(W$1,FIND("-",W$1,1)-1))+1,0,IF(ROW($E2109)=VALUE(LEFT(W$1,FIND("-",W$1,1)-1))+1,100-100/(1+ABS((SUMIF(INDEX($V:$V,ROW($V2110)-VALUE(LEFT(W$1,FIND("-",W$1,1)-1))+1):$V2110,"&gt;0",INDEX($V:$V,ROW($V2110)-VALUE(LEFT(W$1,FIND("-",W$1,1)-1))+1):$V2110)/COUNTIF(INDEX($V:$V,ROW($V2110)-VALUE(LEFT(W$1,FIND("-",W$1,1)-1))+1):$V2110,"&gt;0"))/(SUMIF(INDEX($V:$V,ROW($V2110)-VALUE(LEFT(W$1,FIND("-",W$1,1)-1))+1):$V2110,"&lt;0",INDEX($V:$V,ROW($V2110)-VALUE(LEFT(W$1,FIND("-",W$1,1)-1))+1):$V2110)/COUNTIF(INDEX($V:$V,ROW($V2110)-VALUE(LEFT(W$1,FIND("-",W$1,1)-1))+1):$V2110,"&lt;0")))),100-100/(1+ABS((SUMIF(INDEX($V:$V,ROW($V2110)-VALUE(LEFT(W$1,FIND("-",W$1,1)-1))+1):$V2110,"&gt;0",INDEX($V:$V,ROW($V2110)-VALUE(LEFT(W$1,FIND("-",W$1,1)-1))+1):$V2110)/VALUE(LEFT(W$1,FIND("-",W$1,1)-1)))/(SUMIF(INDEX($V:$V,ROW($V2110)-VALUE(LEFT(W$1,FIND("-",W$1,1)-1))+1):$V2110,"&lt;0",INDEX($V:$V,ROW($V2110)-VALUE(LEFT(W$1,FIND("-",W$1,1)-1))+1):$V2110)/VALUE(LEFT(W$1,FIND("-",W$1,1)-1)))))))</f>
        <v>48.484848484848492</v>
      </c>
      <c r="Y2110">
        <f>IF(ROW($E2110)&lt;=VALUE(LEFT(Y$1,FIND("-",Y$1,1)-1)),0,MAX(INDEX(C:C,ROW(C2110)-VALUE(LEFT(Y$1,FIND("-",Y$1,1)-1))+1):C2110))</f>
        <v>0.81</v>
      </c>
      <c r="Z2110">
        <f>IF(ROW($E2110)&lt;=VALUE(LEFT(Z$1,FIND("-",Z$1,1)-1)),0,MIN(INDEX(D:D,ROW(D2110)-VALUE(LEFT(Z$1,FIND("-",Z$1,1)-1))+1):D2110))</f>
        <v>0.755</v>
      </c>
      <c r="AA2110">
        <f t="shared" si="297"/>
        <v>63.636363636363633</v>
      </c>
      <c r="AB2110">
        <f>IF(ROW($AA2110)&lt;=VALUE(LEFT(AA$1,FIND("-",AA$1,1)-1))+VALUE(LEFT(AB$1,FIND("-",AB$1,1)-1)-1),0,AVERAGE(INDEX($AA:$AA,ROW($AA2110)-VALUE(LEFT(AB$1,FIND("-",AB$1,1)-1))+1):$AA2110))</f>
        <v>63.636363636363633</v>
      </c>
      <c r="AC2110">
        <f>IF(ROW($AA2110)&lt;=VALUE(LEFT(AA$1,FIND("-",AA$1,1)-1))+VALUE(LEFT(AB$1,FIND("-",AB$1,1)-1)-1)+VALUE(LEFT(AC$1,FIND("-",AC$1,1)-1)-1),0,AVERAGE(INDEX($AB:$AB,ROW($AB2110)-VALUE(LEFT(AC$1,FIND("-",AC$1,1)-1))+1):$AB2110))</f>
        <v>74.242424242424235</v>
      </c>
      <c r="AE2110">
        <f t="shared" si="303"/>
        <v>84924444</v>
      </c>
      <c r="AG2110" t="str">
        <f t="shared" si="296"/>
        <v>Sell</v>
      </c>
    </row>
    <row r="2111" spans="1:33" x14ac:dyDescent="0.25">
      <c r="A2111" s="6">
        <v>39545</v>
      </c>
      <c r="B2111">
        <v>0.8</v>
      </c>
      <c r="C2111">
        <v>0.8</v>
      </c>
      <c r="D2111">
        <v>0.79</v>
      </c>
      <c r="E2111">
        <v>0.79</v>
      </c>
      <c r="F2111">
        <v>0.46325899999999998</v>
      </c>
      <c r="G2111">
        <v>0</v>
      </c>
      <c r="I2111" t="str">
        <f t="shared" si="298"/>
        <v/>
      </c>
      <c r="J2111" t="str">
        <f t="shared" si="299"/>
        <v/>
      </c>
      <c r="K2111" t="str">
        <f t="shared" si="300"/>
        <v/>
      </c>
      <c r="M2111" s="11" t="str">
        <f t="shared" si="295"/>
        <v/>
      </c>
      <c r="O2111">
        <f>IF(ROW($E2111)&lt;=VALUE(LEFT(O$1,FIND("-",O$1,1)-1)),0,IF(ROW($E2111)=VALUE(LEFT(O$1,FIND("-",O$1,1)-1))+1,AVERAGE(INDEX($E:$E,ROW($E2111)-VALUE(LEFT(O$1,FIND("-",O$1,1)-1))):$E2111),($E2111*(2/(VALUE(LEFT(O$1,FIND("-",O$1,1)-1))+1)))+(O2110*(1-(2/(VALUE(LEFT(O$1,FIND("-",O$1,1)-1))+1))))))</f>
        <v>0.84893226553022827</v>
      </c>
      <c r="Q2111">
        <f>IF(ROW($E2111)&lt;=VALUE(LEFT(Q$1,FIND("-",Q$1,1)-1)),0,IF(ROW($E2111)=VALUE(LEFT(Q$1,FIND("-",Q$1,1)-1))+1,AVERAGE(INDEX($E:$E,ROW($E2111)-VALUE(LEFT(Q$1,FIND("-",Q$1,1)-1))):$E2111),($E2111*(2/(VALUE(LEFT(Q$1,FIND("-",Q$1,1)-1))+1)))+(Q2110*(1-(2/(VALUE(LEFT(Q$1,FIND("-",Q$1,1)-1))+1))))))</f>
        <v>0.79164075198389439</v>
      </c>
      <c r="R2111">
        <f>IF(ROW($E2111)&lt;=VALUE(LEFT(R$1,FIND("-",R$1,1)-1)),0,IF(ROW($E2111)=VALUE(LEFT(R$1,FIND("-",R$1,1)-1))+1,AVERAGE(INDEX($E:$E,ROW($E2111)-VALUE(LEFT(R$1,FIND("-",R$1,1)-1))):$E2111),($E2111*(2/(VALUE(LEFT(R$1,FIND("-",R$1,1)-1))+1)))+(R2110*(1-(2/(VALUE(LEFT(R$1,FIND("-",R$1,1)-1))+1))))))</f>
        <v>0.79503273772863536</v>
      </c>
      <c r="S2111">
        <f t="shared" si="301"/>
        <v>-3.3919857447409774E-3</v>
      </c>
      <c r="T2111">
        <f>IF(ROW($E2111)&lt;=MAX(VALUE(LEFT(Q$1,FIND("-",Q$1,1)-1)),VALUE(LEFT(R$1,FIND("-",R$1,1)-1)))+VALUE(LEFT(T$1,FIND("-",T$1,1)-1))-1,0,IF(ROW($E2111)=MAX(VALUE(LEFT(Q$1,FIND("-",Q$1,1)-1)),VALUE(LEFT(R$1,FIND("-",R$1,1)-1)))+VALUE(LEFT(T$1,FIND("-",T$1,1)-1)),AVERAGE(INDEX($S:$S,ROW(S2111)-VALUE(LEFT(T$1,FIND("-",T$1,1)-1))+1):S2111),($S2111*(2/(VALUE(LEFT(T$1,FIND("-",T$1,1)-1))+1)))+(T2110*(1-(2/(VALUE(LEFT(T$1,FIND("-",T$1,1)-1))+1))))))</f>
        <v>-5.2672078233745147E-3</v>
      </c>
      <c r="V2111">
        <f t="shared" si="302"/>
        <v>0</v>
      </c>
      <c r="W2111">
        <f>IF(ROW($E2111)&lt;=VALUE(LEFT(W$1,FIND("-",W$1,1)-1))+1,0,IF(ROW($E2110)=VALUE(LEFT(W$1,FIND("-",W$1,1)-1))+1,100-100/(1+ABS((SUMIF(INDEX($V:$V,ROW($V2111)-VALUE(LEFT(W$1,FIND("-",W$1,1)-1))+1):$V2111,"&gt;0",INDEX($V:$V,ROW($V2111)-VALUE(LEFT(W$1,FIND("-",W$1,1)-1))+1):$V2111)/COUNTIF(INDEX($V:$V,ROW($V2111)-VALUE(LEFT(W$1,FIND("-",W$1,1)-1))+1):$V2111,"&gt;0"))/(SUMIF(INDEX($V:$V,ROW($V2111)-VALUE(LEFT(W$1,FIND("-",W$1,1)-1))+1):$V2111,"&lt;0",INDEX($V:$V,ROW($V2111)-VALUE(LEFT(W$1,FIND("-",W$1,1)-1))+1):$V2111)/COUNTIF(INDEX($V:$V,ROW($V2111)-VALUE(LEFT(W$1,FIND("-",W$1,1)-1))+1):$V2111,"&lt;0")))),100-100/(1+ABS((SUMIF(INDEX($V:$V,ROW($V2111)-VALUE(LEFT(W$1,FIND("-",W$1,1)-1))+1):$V2111,"&gt;0",INDEX($V:$V,ROW($V2111)-VALUE(LEFT(W$1,FIND("-",W$1,1)-1))+1):$V2111)/VALUE(LEFT(W$1,FIND("-",W$1,1)-1)))/(SUMIF(INDEX($V:$V,ROW($V2111)-VALUE(LEFT(W$1,FIND("-",W$1,1)-1))+1):$V2111,"&lt;0",INDEX($V:$V,ROW($V2111)-VALUE(LEFT(W$1,FIND("-",W$1,1)-1))+1):$V2111)/VALUE(LEFT(W$1,FIND("-",W$1,1)-1)))))))</f>
        <v>51.612903225806456</v>
      </c>
      <c r="Y2111">
        <f>IF(ROW($E2111)&lt;=VALUE(LEFT(Y$1,FIND("-",Y$1,1)-1)),0,MAX(INDEX(C:C,ROW(C2111)-VALUE(LEFT(Y$1,FIND("-",Y$1,1)-1))+1):C2111))</f>
        <v>0.81</v>
      </c>
      <c r="Z2111">
        <f>IF(ROW($E2111)&lt;=VALUE(LEFT(Z$1,FIND("-",Z$1,1)-1)),0,MIN(INDEX(D:D,ROW(D2111)-VALUE(LEFT(Z$1,FIND("-",Z$1,1)-1))+1):D2111))</f>
        <v>0.76</v>
      </c>
      <c r="AA2111">
        <f t="shared" si="297"/>
        <v>60</v>
      </c>
      <c r="AB2111">
        <f>IF(ROW($AA2111)&lt;=VALUE(LEFT(AA$1,FIND("-",AA$1,1)-1))+VALUE(LEFT(AB$1,FIND("-",AB$1,1)-1)-1),0,AVERAGE(INDEX($AA:$AA,ROW($AA2111)-VALUE(LEFT(AB$1,FIND("-",AB$1,1)-1))+1):$AA2111))</f>
        <v>62.424242424242415</v>
      </c>
      <c r="AC2111">
        <f>IF(ROW($AA2111)&lt;=VALUE(LEFT(AA$1,FIND("-",AA$1,1)-1))+VALUE(LEFT(AB$1,FIND("-",AB$1,1)-1)-1)+VALUE(LEFT(AC$1,FIND("-",AC$1,1)-1)-1),0,AVERAGE(INDEX($AB:$AB,ROW($AB2111)-VALUE(LEFT(AC$1,FIND("-",AC$1,1)-1))+1):$AB2111))</f>
        <v>67.272727272727266</v>
      </c>
      <c r="AE2111">
        <f t="shared" si="303"/>
        <v>84924444</v>
      </c>
      <c r="AG2111" t="str">
        <f t="shared" si="296"/>
        <v/>
      </c>
    </row>
    <row r="2112" spans="1:33" x14ac:dyDescent="0.25">
      <c r="A2112" s="6">
        <v>39546</v>
      </c>
      <c r="B2112">
        <v>0.79</v>
      </c>
      <c r="C2112">
        <v>0.79</v>
      </c>
      <c r="D2112">
        <v>0.78500000000000003</v>
      </c>
      <c r="E2112">
        <v>0.78500000000000003</v>
      </c>
      <c r="F2112">
        <v>0.46032699999999999</v>
      </c>
      <c r="G2112">
        <v>80000</v>
      </c>
      <c r="I2112" t="str">
        <f t="shared" si="298"/>
        <v/>
      </c>
      <c r="J2112" t="str">
        <f t="shared" si="299"/>
        <v/>
      </c>
      <c r="K2112" t="str">
        <f t="shared" si="300"/>
        <v/>
      </c>
      <c r="M2112" s="11" t="str">
        <f t="shared" si="295"/>
        <v/>
      </c>
      <c r="O2112">
        <f>IF(ROW($E2112)&lt;=VALUE(LEFT(O$1,FIND("-",O$1,1)-1)),0,IF(ROW($E2112)=VALUE(LEFT(O$1,FIND("-",O$1,1)-1))+1,AVERAGE(INDEX($E:$E,ROW($E2112)-VALUE(LEFT(O$1,FIND("-",O$1,1)-1))):$E2112),($E2112*(2/(VALUE(LEFT(O$1,FIND("-",O$1,1)-1))+1)))+(O2111*(1-(2/(VALUE(LEFT(O$1,FIND("-",O$1,1)-1))+1))))))</f>
        <v>0.84829612358465389</v>
      </c>
      <c r="Q2112">
        <f>IF(ROW($E2112)&lt;=VALUE(LEFT(Q$1,FIND("-",Q$1,1)-1)),0,IF(ROW($E2112)=VALUE(LEFT(Q$1,FIND("-",Q$1,1)-1))+1,AVERAGE(INDEX($E:$E,ROW($E2112)-VALUE(LEFT(Q$1,FIND("-",Q$1,1)-1))):$E2112),($E2112*(2/(VALUE(LEFT(Q$1,FIND("-",Q$1,1)-1))+1)))+(Q2111*(1-(2/(VALUE(LEFT(Q$1,FIND("-",Q$1,1)-1))+1))))))</f>
        <v>0.79061909783252593</v>
      </c>
      <c r="R2112">
        <f>IF(ROW($E2112)&lt;=VALUE(LEFT(R$1,FIND("-",R$1,1)-1)),0,IF(ROW($E2112)=VALUE(LEFT(R$1,FIND("-",R$1,1)-1))+1,AVERAGE(INDEX($E:$E,ROW($E2112)-VALUE(LEFT(R$1,FIND("-",R$1,1)-1))):$E2112),($E2112*(2/(VALUE(LEFT(R$1,FIND("-",R$1,1)-1))+1)))+(R2111*(1-(2/(VALUE(LEFT(R$1,FIND("-",R$1,1)-1))+1))))))</f>
        <v>0.79428957197095873</v>
      </c>
      <c r="S2112">
        <f t="shared" si="301"/>
        <v>-3.6704741384327999E-3</v>
      </c>
      <c r="T2112">
        <f>IF(ROW($E2112)&lt;=MAX(VALUE(LEFT(Q$1,FIND("-",Q$1,1)-1)),VALUE(LEFT(R$1,FIND("-",R$1,1)-1)))+VALUE(LEFT(T$1,FIND("-",T$1,1)-1))-1,0,IF(ROW($E2112)=MAX(VALUE(LEFT(Q$1,FIND("-",Q$1,1)-1)),VALUE(LEFT(R$1,FIND("-",R$1,1)-1)))+VALUE(LEFT(T$1,FIND("-",T$1,1)-1)),AVERAGE(INDEX($S:$S,ROW(S2112)-VALUE(LEFT(T$1,FIND("-",T$1,1)-1))+1):S2112),($S2112*(2/(VALUE(LEFT(T$1,FIND("-",T$1,1)-1))+1)))+(T2111*(1-(2/(VALUE(LEFT(T$1,FIND("-",T$1,1)-1))+1))))))</f>
        <v>-4.9478610863861721E-3</v>
      </c>
      <c r="V2112">
        <f t="shared" si="302"/>
        <v>-5.0000000000000044E-3</v>
      </c>
      <c r="W2112">
        <f>IF(ROW($E2112)&lt;=VALUE(LEFT(W$1,FIND("-",W$1,1)-1))+1,0,IF(ROW($E2111)=VALUE(LEFT(W$1,FIND("-",W$1,1)-1))+1,100-100/(1+ABS((SUMIF(INDEX($V:$V,ROW($V2112)-VALUE(LEFT(W$1,FIND("-",W$1,1)-1))+1):$V2112,"&gt;0",INDEX($V:$V,ROW($V2112)-VALUE(LEFT(W$1,FIND("-",W$1,1)-1))+1):$V2112)/COUNTIF(INDEX($V:$V,ROW($V2112)-VALUE(LEFT(W$1,FIND("-",W$1,1)-1))+1):$V2112,"&gt;0"))/(SUMIF(INDEX($V:$V,ROW($V2112)-VALUE(LEFT(W$1,FIND("-",W$1,1)-1))+1):$V2112,"&lt;0",INDEX($V:$V,ROW($V2112)-VALUE(LEFT(W$1,FIND("-",W$1,1)-1))+1):$V2112)/COUNTIF(INDEX($V:$V,ROW($V2112)-VALUE(LEFT(W$1,FIND("-",W$1,1)-1))+1):$V2112,"&lt;0")))),100-100/(1+ABS((SUMIF(INDEX($V:$V,ROW($V2112)-VALUE(LEFT(W$1,FIND("-",W$1,1)-1))+1):$V2112,"&gt;0",INDEX($V:$V,ROW($V2112)-VALUE(LEFT(W$1,FIND("-",W$1,1)-1))+1):$V2112)/VALUE(LEFT(W$1,FIND("-",W$1,1)-1)))/(SUMIF(INDEX($V:$V,ROW($V2112)-VALUE(LEFT(W$1,FIND("-",W$1,1)-1))+1):$V2112,"&lt;0",INDEX($V:$V,ROW($V2112)-VALUE(LEFT(W$1,FIND("-",W$1,1)-1))+1):$V2112)/VALUE(LEFT(W$1,FIND("-",W$1,1)-1)))))))</f>
        <v>44.827586206896555</v>
      </c>
      <c r="Y2112">
        <f>IF(ROW($E2112)&lt;=VALUE(LEFT(Y$1,FIND("-",Y$1,1)-1)),0,MAX(INDEX(C:C,ROW(C2112)-VALUE(LEFT(Y$1,FIND("-",Y$1,1)-1))+1):C2112))</f>
        <v>0.81</v>
      </c>
      <c r="Z2112">
        <f>IF(ROW($E2112)&lt;=VALUE(LEFT(Z$1,FIND("-",Z$1,1)-1)),0,MIN(INDEX(D:D,ROW(D2112)-VALUE(LEFT(Z$1,FIND("-",Z$1,1)-1))+1):D2112))</f>
        <v>0.76</v>
      </c>
      <c r="AA2112">
        <f t="shared" si="297"/>
        <v>50</v>
      </c>
      <c r="AB2112">
        <f>IF(ROW($AA2112)&lt;=VALUE(LEFT(AA$1,FIND("-",AA$1,1)-1))+VALUE(LEFT(AB$1,FIND("-",AB$1,1)-1)-1),0,AVERAGE(INDEX($AA:$AA,ROW($AA2112)-VALUE(LEFT(AB$1,FIND("-",AB$1,1)-1))+1):$AA2112))</f>
        <v>57.878787878787875</v>
      </c>
      <c r="AC2112">
        <f>IF(ROW($AA2112)&lt;=VALUE(LEFT(AA$1,FIND("-",AA$1,1)-1))+VALUE(LEFT(AB$1,FIND("-",AB$1,1)-1)-1)+VALUE(LEFT(AC$1,FIND("-",AC$1,1)-1)-1),0,AVERAGE(INDEX($AB:$AB,ROW($AB2112)-VALUE(LEFT(AC$1,FIND("-",AC$1,1)-1))+1):$AB2112))</f>
        <v>61.313131313131315</v>
      </c>
      <c r="AE2112">
        <f t="shared" si="303"/>
        <v>84844444</v>
      </c>
      <c r="AG2112" t="str">
        <f t="shared" si="296"/>
        <v/>
      </c>
    </row>
    <row r="2113" spans="1:33" x14ac:dyDescent="0.25">
      <c r="A2113" s="6">
        <v>39547</v>
      </c>
      <c r="B2113">
        <v>0.78</v>
      </c>
      <c r="C2113">
        <v>0.79500000000000004</v>
      </c>
      <c r="D2113">
        <v>0.78</v>
      </c>
      <c r="E2113">
        <v>0.79</v>
      </c>
      <c r="F2113">
        <v>0.46325899999999998</v>
      </c>
      <c r="G2113">
        <v>13000</v>
      </c>
      <c r="I2113" t="str">
        <f t="shared" si="298"/>
        <v/>
      </c>
      <c r="J2113" t="str">
        <f t="shared" si="299"/>
        <v/>
      </c>
      <c r="K2113" t="str">
        <f t="shared" si="300"/>
        <v/>
      </c>
      <c r="M2113" s="11" t="str">
        <f t="shared" si="295"/>
        <v/>
      </c>
      <c r="O2113">
        <f>IF(ROW($E2113)&lt;=VALUE(LEFT(O$1,FIND("-",O$1,1)-1)),0,IF(ROW($E2113)=VALUE(LEFT(O$1,FIND("-",O$1,1)-1))+1,AVERAGE(INDEX($E:$E,ROW($E2113)-VALUE(LEFT(O$1,FIND("-",O$1,1)-1))):$E2113),($E2113*(2/(VALUE(LEFT(O$1,FIND("-",O$1,1)-1))+1)))+(O2112*(1-(2/(VALUE(LEFT(O$1,FIND("-",O$1,1)-1))+1))))))</f>
        <v>0.84771606265346333</v>
      </c>
      <c r="Q2113">
        <f>IF(ROW($E2113)&lt;=VALUE(LEFT(Q$1,FIND("-",Q$1,1)-1)),0,IF(ROW($E2113)=VALUE(LEFT(Q$1,FIND("-",Q$1,1)-1))+1,AVERAGE(INDEX($E:$E,ROW($E2113)-VALUE(LEFT(Q$1,FIND("-",Q$1,1)-1))):$E2113),($E2113*(2/(VALUE(LEFT(Q$1,FIND("-",Q$1,1)-1))+1)))+(Q2112*(1-(2/(VALUE(LEFT(Q$1,FIND("-",Q$1,1)-1))+1))))))</f>
        <v>0.79052385201213737</v>
      </c>
      <c r="R2113">
        <f>IF(ROW($E2113)&lt;=VALUE(LEFT(R$1,FIND("-",R$1,1)-1)),0,IF(ROW($E2113)=VALUE(LEFT(R$1,FIND("-",R$1,1)-1))+1,AVERAGE(INDEX($E:$E,ROW($E2113)-VALUE(LEFT(R$1,FIND("-",R$1,1)-1))):$E2113),($E2113*(2/(VALUE(LEFT(R$1,FIND("-",R$1,1)-1))+1)))+(R2112*(1-(2/(VALUE(LEFT(R$1,FIND("-",R$1,1)-1))+1))))))</f>
        <v>0.79397182589903592</v>
      </c>
      <c r="S2113">
        <f t="shared" si="301"/>
        <v>-3.4479738868985477E-3</v>
      </c>
      <c r="T2113">
        <f>IF(ROW($E2113)&lt;=MAX(VALUE(LEFT(Q$1,FIND("-",Q$1,1)-1)),VALUE(LEFT(R$1,FIND("-",R$1,1)-1)))+VALUE(LEFT(T$1,FIND("-",T$1,1)-1))-1,0,IF(ROW($E2113)=MAX(VALUE(LEFT(Q$1,FIND("-",Q$1,1)-1)),VALUE(LEFT(R$1,FIND("-",R$1,1)-1)))+VALUE(LEFT(T$1,FIND("-",T$1,1)-1)),AVERAGE(INDEX($S:$S,ROW(S2113)-VALUE(LEFT(T$1,FIND("-",T$1,1)-1))+1):S2113),($S2113*(2/(VALUE(LEFT(T$1,FIND("-",T$1,1)-1))+1)))+(T2112*(1-(2/(VALUE(LEFT(T$1,FIND("-",T$1,1)-1))+1))))))</f>
        <v>-4.6478836464886476E-3</v>
      </c>
      <c r="V2113">
        <f t="shared" si="302"/>
        <v>5.0000000000000044E-3</v>
      </c>
      <c r="W2113">
        <f>IF(ROW($E2113)&lt;=VALUE(LEFT(W$1,FIND("-",W$1,1)-1))+1,0,IF(ROW($E2112)=VALUE(LEFT(W$1,FIND("-",W$1,1)-1))+1,100-100/(1+ABS((SUMIF(INDEX($V:$V,ROW($V2113)-VALUE(LEFT(W$1,FIND("-",W$1,1)-1))+1):$V2113,"&gt;0",INDEX($V:$V,ROW($V2113)-VALUE(LEFT(W$1,FIND("-",W$1,1)-1))+1):$V2113)/COUNTIF(INDEX($V:$V,ROW($V2113)-VALUE(LEFT(W$1,FIND("-",W$1,1)-1))+1):$V2113,"&gt;0"))/(SUMIF(INDEX($V:$V,ROW($V2113)-VALUE(LEFT(W$1,FIND("-",W$1,1)-1))+1):$V2113,"&lt;0",INDEX($V:$V,ROW($V2113)-VALUE(LEFT(W$1,FIND("-",W$1,1)-1))+1):$V2113)/COUNTIF(INDEX($V:$V,ROW($V2113)-VALUE(LEFT(W$1,FIND("-",W$1,1)-1))+1):$V2113,"&lt;0")))),100-100/(1+ABS((SUMIF(INDEX($V:$V,ROW($V2113)-VALUE(LEFT(W$1,FIND("-",W$1,1)-1))+1):$V2113,"&gt;0",INDEX($V:$V,ROW($V2113)-VALUE(LEFT(W$1,FIND("-",W$1,1)-1))+1):$V2113)/VALUE(LEFT(W$1,FIND("-",W$1,1)-1)))/(SUMIF(INDEX($V:$V,ROW($V2113)-VALUE(LEFT(W$1,FIND("-",W$1,1)-1))+1):$V2113,"&lt;0",INDEX($V:$V,ROW($V2113)-VALUE(LEFT(W$1,FIND("-",W$1,1)-1))+1):$V2113)/VALUE(LEFT(W$1,FIND("-",W$1,1)-1)))))))</f>
        <v>58.333333333333329</v>
      </c>
      <c r="Y2113">
        <f>IF(ROW($E2113)&lt;=VALUE(LEFT(Y$1,FIND("-",Y$1,1)-1)),0,MAX(INDEX(C:C,ROW(C2113)-VALUE(LEFT(Y$1,FIND("-",Y$1,1)-1))+1):C2113))</f>
        <v>0.81</v>
      </c>
      <c r="Z2113">
        <f>IF(ROW($E2113)&lt;=VALUE(LEFT(Z$1,FIND("-",Z$1,1)-1)),0,MIN(INDEX(D:D,ROW(D2113)-VALUE(LEFT(Z$1,FIND("-",Z$1,1)-1))+1):D2113))</f>
        <v>0.76</v>
      </c>
      <c r="AA2113">
        <f t="shared" si="297"/>
        <v>60</v>
      </c>
      <c r="AB2113">
        <f>IF(ROW($AA2113)&lt;=VALUE(LEFT(AA$1,FIND("-",AA$1,1)-1))+VALUE(LEFT(AB$1,FIND("-",AB$1,1)-1)-1),0,AVERAGE(INDEX($AA:$AA,ROW($AA2113)-VALUE(LEFT(AB$1,FIND("-",AB$1,1)-1))+1):$AA2113))</f>
        <v>56.666666666666664</v>
      </c>
      <c r="AC2113">
        <f>IF(ROW($AA2113)&lt;=VALUE(LEFT(AA$1,FIND("-",AA$1,1)-1))+VALUE(LEFT(AB$1,FIND("-",AB$1,1)-1)-1)+VALUE(LEFT(AC$1,FIND("-",AC$1,1)-1)-1),0,AVERAGE(INDEX($AB:$AB,ROW($AB2113)-VALUE(LEFT(AC$1,FIND("-",AC$1,1)-1))+1):$AB2113))</f>
        <v>58.989898989898983</v>
      </c>
      <c r="AE2113">
        <f t="shared" si="303"/>
        <v>84857444</v>
      </c>
      <c r="AG2113" t="str">
        <f t="shared" si="296"/>
        <v/>
      </c>
    </row>
    <row r="2114" spans="1:33" x14ac:dyDescent="0.25">
      <c r="A2114" s="6">
        <v>39548</v>
      </c>
      <c r="B2114">
        <v>0.8</v>
      </c>
      <c r="C2114">
        <v>0.8</v>
      </c>
      <c r="D2114">
        <v>0.78500000000000003</v>
      </c>
      <c r="E2114">
        <v>0.78500000000000003</v>
      </c>
      <c r="F2114">
        <v>0.46032699999999999</v>
      </c>
      <c r="G2114">
        <v>0</v>
      </c>
      <c r="I2114" t="str">
        <f t="shared" si="298"/>
        <v/>
      </c>
      <c r="J2114" t="str">
        <f t="shared" si="299"/>
        <v/>
      </c>
      <c r="K2114" t="str">
        <f t="shared" si="300"/>
        <v/>
      </c>
      <c r="M2114" s="11" t="str">
        <f t="shared" si="295"/>
        <v/>
      </c>
      <c r="O2114">
        <f>IF(ROW($E2114)&lt;=VALUE(LEFT(O$1,FIND("-",O$1,1)-1)),0,IF(ROW($E2114)=VALUE(LEFT(O$1,FIND("-",O$1,1)-1))+1,AVERAGE(INDEX($E:$E,ROW($E2114)-VALUE(LEFT(O$1,FIND("-",O$1,1)-1))):$E2114),($E2114*(2/(VALUE(LEFT(O$1,FIND("-",O$1,1)-1))+1)))+(O2113*(1-(2/(VALUE(LEFT(O$1,FIND("-",O$1,1)-1))+1))))))</f>
        <v>0.84709202222905078</v>
      </c>
      <c r="Q2114">
        <f>IF(ROW($E2114)&lt;=VALUE(LEFT(Q$1,FIND("-",Q$1,1)-1)),0,IF(ROW($E2114)=VALUE(LEFT(Q$1,FIND("-",Q$1,1)-1))+1,AVERAGE(INDEX($E:$E,ROW($E2114)-VALUE(LEFT(Q$1,FIND("-",Q$1,1)-1))):$E2114),($E2114*(2/(VALUE(LEFT(Q$1,FIND("-",Q$1,1)-1))+1)))+(Q2113*(1-(2/(VALUE(LEFT(Q$1,FIND("-",Q$1,1)-1))+1))))))</f>
        <v>0.78967402862565461</v>
      </c>
      <c r="R2114">
        <f>IF(ROW($E2114)&lt;=VALUE(LEFT(R$1,FIND("-",R$1,1)-1)),0,IF(ROW($E2114)=VALUE(LEFT(R$1,FIND("-",R$1,1)-1))+1,AVERAGE(INDEX($E:$E,ROW($E2114)-VALUE(LEFT(R$1,FIND("-",R$1,1)-1))):$E2114),($E2114*(2/(VALUE(LEFT(R$1,FIND("-",R$1,1)-1))+1)))+(R2113*(1-(2/(VALUE(LEFT(R$1,FIND("-",R$1,1)-1))+1))))))</f>
        <v>0.79330724620281101</v>
      </c>
      <c r="S2114">
        <f t="shared" si="301"/>
        <v>-3.6332175771564001E-3</v>
      </c>
      <c r="T2114">
        <f>IF(ROW($E2114)&lt;=MAX(VALUE(LEFT(Q$1,FIND("-",Q$1,1)-1)),VALUE(LEFT(R$1,FIND("-",R$1,1)-1)))+VALUE(LEFT(T$1,FIND("-",T$1,1)-1))-1,0,IF(ROW($E2114)=MAX(VALUE(LEFT(Q$1,FIND("-",Q$1,1)-1)),VALUE(LEFT(R$1,FIND("-",R$1,1)-1)))+VALUE(LEFT(T$1,FIND("-",T$1,1)-1)),AVERAGE(INDEX($S:$S,ROW(S2114)-VALUE(LEFT(T$1,FIND("-",T$1,1)-1))+1):S2114),($S2114*(2/(VALUE(LEFT(T$1,FIND("-",T$1,1)-1))+1)))+(T2113*(1-(2/(VALUE(LEFT(T$1,FIND("-",T$1,1)-1))+1))))))</f>
        <v>-4.4449504326221981E-3</v>
      </c>
      <c r="V2114">
        <f t="shared" si="302"/>
        <v>-5.0000000000000044E-3</v>
      </c>
      <c r="W2114">
        <f>IF(ROW($E2114)&lt;=VALUE(LEFT(W$1,FIND("-",W$1,1)-1))+1,0,IF(ROW($E2113)=VALUE(LEFT(W$1,FIND("-",W$1,1)-1))+1,100-100/(1+ABS((SUMIF(INDEX($V:$V,ROW($V2114)-VALUE(LEFT(W$1,FIND("-",W$1,1)-1))+1):$V2114,"&gt;0",INDEX($V:$V,ROW($V2114)-VALUE(LEFT(W$1,FIND("-",W$1,1)-1))+1):$V2114)/COUNTIF(INDEX($V:$V,ROW($V2114)-VALUE(LEFT(W$1,FIND("-",W$1,1)-1))+1):$V2114,"&gt;0"))/(SUMIF(INDEX($V:$V,ROW($V2114)-VALUE(LEFT(W$1,FIND("-",W$1,1)-1))+1):$V2114,"&lt;0",INDEX($V:$V,ROW($V2114)-VALUE(LEFT(W$1,FIND("-",W$1,1)-1))+1):$V2114)/COUNTIF(INDEX($V:$V,ROW($V2114)-VALUE(LEFT(W$1,FIND("-",W$1,1)-1))+1):$V2114,"&lt;0")))),100-100/(1+ABS((SUMIF(INDEX($V:$V,ROW($V2114)-VALUE(LEFT(W$1,FIND("-",W$1,1)-1))+1):$V2114,"&gt;0",INDEX($V:$V,ROW($V2114)-VALUE(LEFT(W$1,FIND("-",W$1,1)-1))+1):$V2114)/VALUE(LEFT(W$1,FIND("-",W$1,1)-1)))/(SUMIF(INDEX($V:$V,ROW($V2114)-VALUE(LEFT(W$1,FIND("-",W$1,1)-1))+1):$V2114,"&lt;0",INDEX($V:$V,ROW($V2114)-VALUE(LEFT(W$1,FIND("-",W$1,1)-1))+1):$V2114)/VALUE(LEFT(W$1,FIND("-",W$1,1)-1)))))))</f>
        <v>55.999999999999993</v>
      </c>
      <c r="Y2114">
        <f>IF(ROW($E2114)&lt;=VALUE(LEFT(Y$1,FIND("-",Y$1,1)-1)),0,MAX(INDEX(C:C,ROW(C2114)-VALUE(LEFT(Y$1,FIND("-",Y$1,1)-1))+1):C2114))</f>
        <v>0.81</v>
      </c>
      <c r="Z2114">
        <f>IF(ROW($E2114)&lt;=VALUE(LEFT(Z$1,FIND("-",Z$1,1)-1)),0,MIN(INDEX(D:D,ROW(D2114)-VALUE(LEFT(Z$1,FIND("-",Z$1,1)-1))+1):D2114))</f>
        <v>0.76</v>
      </c>
      <c r="AA2114">
        <f t="shared" si="297"/>
        <v>50</v>
      </c>
      <c r="AB2114">
        <f>IF(ROW($AA2114)&lt;=VALUE(LEFT(AA$1,FIND("-",AA$1,1)-1))+VALUE(LEFT(AB$1,FIND("-",AB$1,1)-1)-1),0,AVERAGE(INDEX($AA:$AA,ROW($AA2114)-VALUE(LEFT(AB$1,FIND("-",AB$1,1)-1))+1):$AA2114))</f>
        <v>53.333333333333336</v>
      </c>
      <c r="AC2114">
        <f>IF(ROW($AA2114)&lt;=VALUE(LEFT(AA$1,FIND("-",AA$1,1)-1))+VALUE(LEFT(AB$1,FIND("-",AB$1,1)-1)-1)+VALUE(LEFT(AC$1,FIND("-",AC$1,1)-1)-1),0,AVERAGE(INDEX($AB:$AB,ROW($AB2114)-VALUE(LEFT(AC$1,FIND("-",AC$1,1)-1))+1):$AB2114))</f>
        <v>55.959595959595958</v>
      </c>
      <c r="AE2114">
        <f t="shared" si="303"/>
        <v>84857444</v>
      </c>
      <c r="AG2114" t="str">
        <f t="shared" si="296"/>
        <v/>
      </c>
    </row>
    <row r="2115" spans="1:33" x14ac:dyDescent="0.25">
      <c r="A2115" s="6">
        <v>39549</v>
      </c>
      <c r="B2115">
        <v>0.8</v>
      </c>
      <c r="C2115">
        <v>0.80500000000000005</v>
      </c>
      <c r="D2115">
        <v>0.79</v>
      </c>
      <c r="E2115">
        <v>0.79</v>
      </c>
      <c r="F2115">
        <v>0.46325899999999998</v>
      </c>
      <c r="G2115">
        <v>120900</v>
      </c>
      <c r="I2115" t="str">
        <f t="shared" si="298"/>
        <v/>
      </c>
      <c r="J2115" t="str">
        <f t="shared" si="299"/>
        <v/>
      </c>
      <c r="K2115" t="str">
        <f t="shared" si="300"/>
        <v/>
      </c>
      <c r="M2115" s="11" t="str">
        <f t="shared" ref="M2115:M2178" si="304">IF(K2115="Buy","Buy",IF(K2115="Sell","Sell",""))</f>
        <v/>
      </c>
      <c r="O2115">
        <f>IF(ROW($E2115)&lt;=VALUE(LEFT(O$1,FIND("-",O$1,1)-1)),0,IF(ROW($E2115)=VALUE(LEFT(O$1,FIND("-",O$1,1)-1))+1,AVERAGE(INDEX($E:$E,ROW($E2115)-VALUE(LEFT(O$1,FIND("-",O$1,1)-1))):$E2115),($E2115*(2/(VALUE(LEFT(O$1,FIND("-",O$1,1)-1))+1)))+(O2114*(1-(2/(VALUE(LEFT(O$1,FIND("-",O$1,1)-1))+1))))))</f>
        <v>0.84652394240587614</v>
      </c>
      <c r="Q2115">
        <f>IF(ROW($E2115)&lt;=VALUE(LEFT(Q$1,FIND("-",Q$1,1)-1)),0,IF(ROW($E2115)=VALUE(LEFT(Q$1,FIND("-",Q$1,1)-1))+1,AVERAGE(INDEX($E:$E,ROW($E2115)-VALUE(LEFT(Q$1,FIND("-",Q$1,1)-1))):$E2115),($E2115*(2/(VALUE(LEFT(Q$1,FIND("-",Q$1,1)-1))+1)))+(Q2114*(1-(2/(VALUE(LEFT(Q$1,FIND("-",Q$1,1)-1))+1))))))</f>
        <v>0.78972417806786166</v>
      </c>
      <c r="R2115">
        <f>IF(ROW($E2115)&lt;=VALUE(LEFT(R$1,FIND("-",R$1,1)-1)),0,IF(ROW($E2115)=VALUE(LEFT(R$1,FIND("-",R$1,1)-1))+1,AVERAGE(INDEX($E:$E,ROW($E2115)-VALUE(LEFT(R$1,FIND("-",R$1,1)-1))):$E2115),($E2115*(2/(VALUE(LEFT(R$1,FIND("-",R$1,1)-1))+1)))+(R2114*(1-(2/(VALUE(LEFT(R$1,FIND("-",R$1,1)-1))+1))))))</f>
        <v>0.7930622650026028</v>
      </c>
      <c r="S2115">
        <f t="shared" si="301"/>
        <v>-3.3380869347411357E-3</v>
      </c>
      <c r="T2115">
        <f>IF(ROW($E2115)&lt;=MAX(VALUE(LEFT(Q$1,FIND("-",Q$1,1)-1)),VALUE(LEFT(R$1,FIND("-",R$1,1)-1)))+VALUE(LEFT(T$1,FIND("-",T$1,1)-1))-1,0,IF(ROW($E2115)=MAX(VALUE(LEFT(Q$1,FIND("-",Q$1,1)-1)),VALUE(LEFT(R$1,FIND("-",R$1,1)-1)))+VALUE(LEFT(T$1,FIND("-",T$1,1)-1)),AVERAGE(INDEX($S:$S,ROW(S2115)-VALUE(LEFT(T$1,FIND("-",T$1,1)-1))+1):S2115),($S2115*(2/(VALUE(LEFT(T$1,FIND("-",T$1,1)-1))+1)))+(T2114*(1-(2/(VALUE(LEFT(T$1,FIND("-",T$1,1)-1))+1))))))</f>
        <v>-4.223577733045986E-3</v>
      </c>
      <c r="V2115">
        <f t="shared" si="302"/>
        <v>5.0000000000000044E-3</v>
      </c>
      <c r="W2115">
        <f>IF(ROW($E2115)&lt;=VALUE(LEFT(W$1,FIND("-",W$1,1)-1))+1,0,IF(ROW($E2114)=VALUE(LEFT(W$1,FIND("-",W$1,1)-1))+1,100-100/(1+ABS((SUMIF(INDEX($V:$V,ROW($V2115)-VALUE(LEFT(W$1,FIND("-",W$1,1)-1))+1):$V2115,"&gt;0",INDEX($V:$V,ROW($V2115)-VALUE(LEFT(W$1,FIND("-",W$1,1)-1))+1):$V2115)/COUNTIF(INDEX($V:$V,ROW($V2115)-VALUE(LEFT(W$1,FIND("-",W$1,1)-1))+1):$V2115,"&gt;0"))/(SUMIF(INDEX($V:$V,ROW($V2115)-VALUE(LEFT(W$1,FIND("-",W$1,1)-1))+1):$V2115,"&lt;0",INDEX($V:$V,ROW($V2115)-VALUE(LEFT(W$1,FIND("-",W$1,1)-1))+1):$V2115)/COUNTIF(INDEX($V:$V,ROW($V2115)-VALUE(LEFT(W$1,FIND("-",W$1,1)-1))+1):$V2115,"&lt;0")))),100-100/(1+ABS((SUMIF(INDEX($V:$V,ROW($V2115)-VALUE(LEFT(W$1,FIND("-",W$1,1)-1))+1):$V2115,"&gt;0",INDEX($V:$V,ROW($V2115)-VALUE(LEFT(W$1,FIND("-",W$1,1)-1))+1):$V2115)/VALUE(LEFT(W$1,FIND("-",W$1,1)-1)))/(SUMIF(INDEX($V:$V,ROW($V2115)-VALUE(LEFT(W$1,FIND("-",W$1,1)-1))+1):$V2115,"&lt;0",INDEX($V:$V,ROW($V2115)-VALUE(LEFT(W$1,FIND("-",W$1,1)-1))+1):$V2115)/VALUE(LEFT(W$1,FIND("-",W$1,1)-1)))))))</f>
        <v>52.173913043478258</v>
      </c>
      <c r="Y2115">
        <f>IF(ROW($E2115)&lt;=VALUE(LEFT(Y$1,FIND("-",Y$1,1)-1)),0,MAX(INDEX(C:C,ROW(C2115)-VALUE(LEFT(Y$1,FIND("-",Y$1,1)-1))+1):C2115))</f>
        <v>0.81</v>
      </c>
      <c r="Z2115">
        <f>IF(ROW($E2115)&lt;=VALUE(LEFT(Z$1,FIND("-",Z$1,1)-1)),0,MIN(INDEX(D:D,ROW(D2115)-VALUE(LEFT(Z$1,FIND("-",Z$1,1)-1))+1):D2115))</f>
        <v>0.76</v>
      </c>
      <c r="AA2115">
        <f t="shared" si="297"/>
        <v>60</v>
      </c>
      <c r="AB2115">
        <f>IF(ROW($AA2115)&lt;=VALUE(LEFT(AA$1,FIND("-",AA$1,1)-1))+VALUE(LEFT(AB$1,FIND("-",AB$1,1)-1)-1),0,AVERAGE(INDEX($AA:$AA,ROW($AA2115)-VALUE(LEFT(AB$1,FIND("-",AB$1,1)-1))+1):$AA2115))</f>
        <v>56.666666666666664</v>
      </c>
      <c r="AC2115">
        <f>IF(ROW($AA2115)&lt;=VALUE(LEFT(AA$1,FIND("-",AA$1,1)-1))+VALUE(LEFT(AB$1,FIND("-",AB$1,1)-1)-1)+VALUE(LEFT(AC$1,FIND("-",AC$1,1)-1)-1),0,AVERAGE(INDEX($AB:$AB,ROW($AB2115)-VALUE(LEFT(AC$1,FIND("-",AC$1,1)-1))+1):$AB2115))</f>
        <v>55.55555555555555</v>
      </c>
      <c r="AE2115">
        <f t="shared" si="303"/>
        <v>84978344</v>
      </c>
      <c r="AG2115" t="str">
        <f t="shared" ref="AG2115:AG2178" si="305">IF(K2115="Buy","Buy",IF(K2115="Sell","Sell",""))</f>
        <v/>
      </c>
    </row>
    <row r="2116" spans="1:33" x14ac:dyDescent="0.25">
      <c r="A2116" s="6">
        <v>39552</v>
      </c>
      <c r="B2116">
        <v>0.78</v>
      </c>
      <c r="C2116">
        <v>0.79</v>
      </c>
      <c r="D2116">
        <v>0.78</v>
      </c>
      <c r="E2116">
        <v>0.79</v>
      </c>
      <c r="F2116">
        <v>0.46325899999999998</v>
      </c>
      <c r="G2116">
        <v>6000</v>
      </c>
      <c r="I2116" t="str">
        <f t="shared" si="298"/>
        <v/>
      </c>
      <c r="J2116" t="str">
        <f t="shared" si="299"/>
        <v/>
      </c>
      <c r="K2116" t="str">
        <f t="shared" si="300"/>
        <v/>
      </c>
      <c r="M2116" s="11" t="str">
        <f t="shared" si="304"/>
        <v/>
      </c>
      <c r="O2116">
        <f>IF(ROW($E2116)&lt;=VALUE(LEFT(O$1,FIND("-",O$1,1)-1)),0,IF(ROW($E2116)=VALUE(LEFT(O$1,FIND("-",O$1,1)-1))+1,AVERAGE(INDEX($E:$E,ROW($E2116)-VALUE(LEFT(O$1,FIND("-",O$1,1)-1))):$E2116),($E2116*(2/(VALUE(LEFT(O$1,FIND("-",O$1,1)-1))+1)))+(O2115*(1-(2/(VALUE(LEFT(O$1,FIND("-",O$1,1)-1))+1))))))</f>
        <v>0.84596151511825557</v>
      </c>
      <c r="Q2116">
        <f>IF(ROW($E2116)&lt;=VALUE(LEFT(Q$1,FIND("-",Q$1,1)-1)),0,IF(ROW($E2116)=VALUE(LEFT(Q$1,FIND("-",Q$1,1)-1))+1,AVERAGE(INDEX($E:$E,ROW($E2116)-VALUE(LEFT(Q$1,FIND("-",Q$1,1)-1))):$E2116),($E2116*(2/(VALUE(LEFT(Q$1,FIND("-",Q$1,1)-1))+1)))+(Q2115*(1-(2/(VALUE(LEFT(Q$1,FIND("-",Q$1,1)-1))+1))))))</f>
        <v>0.78976661221126765</v>
      </c>
      <c r="R2116">
        <f>IF(ROW($E2116)&lt;=VALUE(LEFT(R$1,FIND("-",R$1,1)-1)),0,IF(ROW($E2116)=VALUE(LEFT(R$1,FIND("-",R$1,1)-1))+1,AVERAGE(INDEX($E:$E,ROW($E2116)-VALUE(LEFT(R$1,FIND("-",R$1,1)-1))):$E2116),($E2116*(2/(VALUE(LEFT(R$1,FIND("-",R$1,1)-1))+1)))+(R2115*(1-(2/(VALUE(LEFT(R$1,FIND("-",R$1,1)-1))+1))))))</f>
        <v>0.79283543055796557</v>
      </c>
      <c r="S2116">
        <f t="shared" si="301"/>
        <v>-3.0688183466979213E-3</v>
      </c>
      <c r="T2116">
        <f>IF(ROW($E2116)&lt;=MAX(VALUE(LEFT(Q$1,FIND("-",Q$1,1)-1)),VALUE(LEFT(R$1,FIND("-",R$1,1)-1)))+VALUE(LEFT(T$1,FIND("-",T$1,1)-1))-1,0,IF(ROW($E2116)=MAX(VALUE(LEFT(Q$1,FIND("-",Q$1,1)-1)),VALUE(LEFT(R$1,FIND("-",R$1,1)-1)))+VALUE(LEFT(T$1,FIND("-",T$1,1)-1)),AVERAGE(INDEX($S:$S,ROW(S2116)-VALUE(LEFT(T$1,FIND("-",T$1,1)-1))+1):S2116),($S2116*(2/(VALUE(LEFT(T$1,FIND("-",T$1,1)-1))+1)))+(T2115*(1-(2/(VALUE(LEFT(T$1,FIND("-",T$1,1)-1))+1))))))</f>
        <v>-3.992625855776373E-3</v>
      </c>
      <c r="V2116">
        <f t="shared" si="302"/>
        <v>0</v>
      </c>
      <c r="W2116">
        <f>IF(ROW($E2116)&lt;=VALUE(LEFT(W$1,FIND("-",W$1,1)-1))+1,0,IF(ROW($E2115)=VALUE(LEFT(W$1,FIND("-",W$1,1)-1))+1,100-100/(1+ABS((SUMIF(INDEX($V:$V,ROW($V2116)-VALUE(LEFT(W$1,FIND("-",W$1,1)-1))+1):$V2116,"&gt;0",INDEX($V:$V,ROW($V2116)-VALUE(LEFT(W$1,FIND("-",W$1,1)-1))+1):$V2116)/COUNTIF(INDEX($V:$V,ROW($V2116)-VALUE(LEFT(W$1,FIND("-",W$1,1)-1))+1):$V2116,"&gt;0"))/(SUMIF(INDEX($V:$V,ROW($V2116)-VALUE(LEFT(W$1,FIND("-",W$1,1)-1))+1):$V2116,"&lt;0",INDEX($V:$V,ROW($V2116)-VALUE(LEFT(W$1,FIND("-",W$1,1)-1))+1):$V2116)/COUNTIF(INDEX($V:$V,ROW($V2116)-VALUE(LEFT(W$1,FIND("-",W$1,1)-1))+1):$V2116,"&lt;0")))),100-100/(1+ABS((SUMIF(INDEX($V:$V,ROW($V2116)-VALUE(LEFT(W$1,FIND("-",W$1,1)-1))+1):$V2116,"&gt;0",INDEX($V:$V,ROW($V2116)-VALUE(LEFT(W$1,FIND("-",W$1,1)-1))+1):$V2116)/VALUE(LEFT(W$1,FIND("-",W$1,1)-1)))/(SUMIF(INDEX($V:$V,ROW($V2116)-VALUE(LEFT(W$1,FIND("-",W$1,1)-1))+1):$V2116,"&lt;0",INDEX($V:$V,ROW($V2116)-VALUE(LEFT(W$1,FIND("-",W$1,1)-1))+1):$V2116)/VALUE(LEFT(W$1,FIND("-",W$1,1)-1)))))))</f>
        <v>47.61904761904762</v>
      </c>
      <c r="Y2116">
        <f>IF(ROW($E2116)&lt;=VALUE(LEFT(Y$1,FIND("-",Y$1,1)-1)),0,MAX(INDEX(C:C,ROW(C2116)-VALUE(LEFT(Y$1,FIND("-",Y$1,1)-1))+1):C2116))</f>
        <v>0.81</v>
      </c>
      <c r="Z2116">
        <f>IF(ROW($E2116)&lt;=VALUE(LEFT(Z$1,FIND("-",Z$1,1)-1)),0,MIN(INDEX(D:D,ROW(D2116)-VALUE(LEFT(Z$1,FIND("-",Z$1,1)-1))+1):D2116))</f>
        <v>0.76</v>
      </c>
      <c r="AA2116">
        <f t="shared" si="297"/>
        <v>60</v>
      </c>
      <c r="AB2116">
        <f>IF(ROW($AA2116)&lt;=VALUE(LEFT(AA$1,FIND("-",AA$1,1)-1))+VALUE(LEFT(AB$1,FIND("-",AB$1,1)-1)-1),0,AVERAGE(INDEX($AA:$AA,ROW($AA2116)-VALUE(LEFT(AB$1,FIND("-",AB$1,1)-1))+1):$AA2116))</f>
        <v>56.666666666666664</v>
      </c>
      <c r="AC2116">
        <f>IF(ROW($AA2116)&lt;=VALUE(LEFT(AA$1,FIND("-",AA$1,1)-1))+VALUE(LEFT(AB$1,FIND("-",AB$1,1)-1)-1)+VALUE(LEFT(AC$1,FIND("-",AC$1,1)-1)-1),0,AVERAGE(INDEX($AB:$AB,ROW($AB2116)-VALUE(LEFT(AC$1,FIND("-",AC$1,1)-1))+1):$AB2116))</f>
        <v>55.55555555555555</v>
      </c>
      <c r="AE2116">
        <f t="shared" si="303"/>
        <v>84978344</v>
      </c>
      <c r="AG2116" t="str">
        <f t="shared" si="305"/>
        <v/>
      </c>
    </row>
    <row r="2117" spans="1:33" x14ac:dyDescent="0.25">
      <c r="A2117" s="6">
        <v>39553</v>
      </c>
      <c r="B2117">
        <v>0.79</v>
      </c>
      <c r="C2117">
        <v>0.8</v>
      </c>
      <c r="D2117">
        <v>0.79</v>
      </c>
      <c r="E2117">
        <v>0.8</v>
      </c>
      <c r="F2117">
        <v>0.46912300000000001</v>
      </c>
      <c r="G2117">
        <v>6200</v>
      </c>
      <c r="I2117" t="str">
        <f t="shared" si="298"/>
        <v/>
      </c>
      <c r="J2117" t="str">
        <f t="shared" si="299"/>
        <v/>
      </c>
      <c r="K2117" t="str">
        <f t="shared" si="300"/>
        <v/>
      </c>
      <c r="M2117" s="11" t="str">
        <f t="shared" si="304"/>
        <v/>
      </c>
      <c r="O2117">
        <f>IF(ROW($E2117)&lt;=VALUE(LEFT(O$1,FIND("-",O$1,1)-1)),0,IF(ROW($E2117)=VALUE(LEFT(O$1,FIND("-",O$1,1)-1))+1,AVERAGE(INDEX($E:$E,ROW($E2117)-VALUE(LEFT(O$1,FIND("-",O$1,1)-1))):$E2117),($E2117*(2/(VALUE(LEFT(O$1,FIND("-",O$1,1)-1))+1)))+(O2116*(1-(2/(VALUE(LEFT(O$1,FIND("-",O$1,1)-1))+1))))))</f>
        <v>0.84550418660961624</v>
      </c>
      <c r="Q2117">
        <f>IF(ROW($E2117)&lt;=VALUE(LEFT(Q$1,FIND("-",Q$1,1)-1)),0,IF(ROW($E2117)=VALUE(LEFT(Q$1,FIND("-",Q$1,1)-1))+1,AVERAGE(INDEX($E:$E,ROW($E2117)-VALUE(LEFT(Q$1,FIND("-",Q$1,1)-1))):$E2117),($E2117*(2/(VALUE(LEFT(Q$1,FIND("-",Q$1,1)-1))+1)))+(Q2116*(1-(2/(VALUE(LEFT(Q$1,FIND("-",Q$1,1)-1))+1))))))</f>
        <v>0.79134097956338034</v>
      </c>
      <c r="R2117">
        <f>IF(ROW($E2117)&lt;=VALUE(LEFT(R$1,FIND("-",R$1,1)-1)),0,IF(ROW($E2117)=VALUE(LEFT(R$1,FIND("-",R$1,1)-1))+1,AVERAGE(INDEX($E:$E,ROW($E2117)-VALUE(LEFT(R$1,FIND("-",R$1,1)-1))):$E2117),($E2117*(2/(VALUE(LEFT(R$1,FIND("-",R$1,1)-1))+1)))+(R2116*(1-(2/(VALUE(LEFT(R$1,FIND("-",R$1,1)-1))+1))))))</f>
        <v>0.7933661394055237</v>
      </c>
      <c r="S2117">
        <f t="shared" si="301"/>
        <v>-2.0251598421433537E-3</v>
      </c>
      <c r="T2117">
        <f>IF(ROW($E2117)&lt;=MAX(VALUE(LEFT(Q$1,FIND("-",Q$1,1)-1)),VALUE(LEFT(R$1,FIND("-",R$1,1)-1)))+VALUE(LEFT(T$1,FIND("-",T$1,1)-1))-1,0,IF(ROW($E2117)=MAX(VALUE(LEFT(Q$1,FIND("-",Q$1,1)-1)),VALUE(LEFT(R$1,FIND("-",R$1,1)-1)))+VALUE(LEFT(T$1,FIND("-",T$1,1)-1)),AVERAGE(INDEX($S:$S,ROW(S2117)-VALUE(LEFT(T$1,FIND("-",T$1,1)-1))+1):S2117),($S2117*(2/(VALUE(LEFT(T$1,FIND("-",T$1,1)-1))+1)))+(T2116*(1-(2/(VALUE(LEFT(T$1,FIND("-",T$1,1)-1))+1))))))</f>
        <v>-3.5991326530497693E-3</v>
      </c>
      <c r="V2117">
        <f t="shared" si="302"/>
        <v>1.0000000000000009E-2</v>
      </c>
      <c r="W2117">
        <f>IF(ROW($E2117)&lt;=VALUE(LEFT(W$1,FIND("-",W$1,1)-1))+1,0,IF(ROW($E2116)=VALUE(LEFT(W$1,FIND("-",W$1,1)-1))+1,100-100/(1+ABS((SUMIF(INDEX($V:$V,ROW($V2117)-VALUE(LEFT(W$1,FIND("-",W$1,1)-1))+1):$V2117,"&gt;0",INDEX($V:$V,ROW($V2117)-VALUE(LEFT(W$1,FIND("-",W$1,1)-1))+1):$V2117)/COUNTIF(INDEX($V:$V,ROW($V2117)-VALUE(LEFT(W$1,FIND("-",W$1,1)-1))+1):$V2117,"&gt;0"))/(SUMIF(INDEX($V:$V,ROW($V2117)-VALUE(LEFT(W$1,FIND("-",W$1,1)-1))+1):$V2117,"&lt;0",INDEX($V:$V,ROW($V2117)-VALUE(LEFT(W$1,FIND("-",W$1,1)-1))+1):$V2117)/COUNTIF(INDEX($V:$V,ROW($V2117)-VALUE(LEFT(W$1,FIND("-",W$1,1)-1))+1):$V2117,"&lt;0")))),100-100/(1+ABS((SUMIF(INDEX($V:$V,ROW($V2117)-VALUE(LEFT(W$1,FIND("-",W$1,1)-1))+1):$V2117,"&gt;0",INDEX($V:$V,ROW($V2117)-VALUE(LEFT(W$1,FIND("-",W$1,1)-1))+1):$V2117)/VALUE(LEFT(W$1,FIND("-",W$1,1)-1)))/(SUMIF(INDEX($V:$V,ROW($V2117)-VALUE(LEFT(W$1,FIND("-",W$1,1)-1))+1):$V2117,"&lt;0",INDEX($V:$V,ROW($V2117)-VALUE(LEFT(W$1,FIND("-",W$1,1)-1))+1):$V2117)/VALUE(LEFT(W$1,FIND("-",W$1,1)-1)))))))</f>
        <v>50</v>
      </c>
      <c r="Y2117">
        <f>IF(ROW($E2117)&lt;=VALUE(LEFT(Y$1,FIND("-",Y$1,1)-1)),0,MAX(INDEX(C:C,ROW(C2117)-VALUE(LEFT(Y$1,FIND("-",Y$1,1)-1))+1):C2117))</f>
        <v>0.81</v>
      </c>
      <c r="Z2117">
        <f>IF(ROW($E2117)&lt;=VALUE(LEFT(Z$1,FIND("-",Z$1,1)-1)),0,MIN(INDEX(D:D,ROW(D2117)-VALUE(LEFT(Z$1,FIND("-",Z$1,1)-1))+1):D2117))</f>
        <v>0.78</v>
      </c>
      <c r="AA2117">
        <f t="shared" si="297"/>
        <v>66.666666666666657</v>
      </c>
      <c r="AB2117">
        <f>IF(ROW($AA2117)&lt;=VALUE(LEFT(AA$1,FIND("-",AA$1,1)-1))+VALUE(LEFT(AB$1,FIND("-",AB$1,1)-1)-1),0,AVERAGE(INDEX($AA:$AA,ROW($AA2117)-VALUE(LEFT(AB$1,FIND("-",AB$1,1)-1))+1):$AA2117))</f>
        <v>62.222222222222221</v>
      </c>
      <c r="AC2117">
        <f>IF(ROW($AA2117)&lt;=VALUE(LEFT(AA$1,FIND("-",AA$1,1)-1))+VALUE(LEFT(AB$1,FIND("-",AB$1,1)-1)-1)+VALUE(LEFT(AC$1,FIND("-",AC$1,1)-1)-1),0,AVERAGE(INDEX($AB:$AB,ROW($AB2117)-VALUE(LEFT(AC$1,FIND("-",AC$1,1)-1))+1):$AB2117))</f>
        <v>58.518518518518512</v>
      </c>
      <c r="AE2117">
        <f t="shared" si="303"/>
        <v>84984544</v>
      </c>
      <c r="AG2117" t="str">
        <f t="shared" si="305"/>
        <v/>
      </c>
    </row>
    <row r="2118" spans="1:33" x14ac:dyDescent="0.25">
      <c r="A2118" s="6">
        <v>39554</v>
      </c>
      <c r="B2118">
        <v>0.79</v>
      </c>
      <c r="C2118">
        <v>0.79</v>
      </c>
      <c r="D2118">
        <v>0.78</v>
      </c>
      <c r="E2118">
        <v>0.79</v>
      </c>
      <c r="F2118">
        <v>0.46325899999999998</v>
      </c>
      <c r="G2118">
        <v>127100</v>
      </c>
      <c r="I2118" t="str">
        <f t="shared" si="298"/>
        <v/>
      </c>
      <c r="J2118" t="str">
        <f t="shared" si="299"/>
        <v/>
      </c>
      <c r="K2118" t="str">
        <f t="shared" si="300"/>
        <v/>
      </c>
      <c r="M2118" s="11" t="str">
        <f t="shared" si="304"/>
        <v/>
      </c>
      <c r="O2118">
        <f>IF(ROW($E2118)&lt;=VALUE(LEFT(O$1,FIND("-",O$1,1)-1)),0,IF(ROW($E2118)=VALUE(LEFT(O$1,FIND("-",O$1,1)-1))+1,AVERAGE(INDEX($E:$E,ROW($E2118)-VALUE(LEFT(O$1,FIND("-",O$1,1)-1))):$E2118),($E2118*(2/(VALUE(LEFT(O$1,FIND("-",O$1,1)-1))+1)))+(O2117*(1-(2/(VALUE(LEFT(O$1,FIND("-",O$1,1)-1))+1))))))</f>
        <v>0.84495190614583904</v>
      </c>
      <c r="Q2118">
        <f>IF(ROW($E2118)&lt;=VALUE(LEFT(Q$1,FIND("-",Q$1,1)-1)),0,IF(ROW($E2118)=VALUE(LEFT(Q$1,FIND("-",Q$1,1)-1))+1,AVERAGE(INDEX($E:$E,ROW($E2118)-VALUE(LEFT(Q$1,FIND("-",Q$1,1)-1))):$E2118),($E2118*(2/(VALUE(LEFT(Q$1,FIND("-",Q$1,1)-1))+1)))+(Q2117*(1-(2/(VALUE(LEFT(Q$1,FIND("-",Q$1,1)-1))+1))))))</f>
        <v>0.79113467501516799</v>
      </c>
      <c r="R2118">
        <f>IF(ROW($E2118)&lt;=VALUE(LEFT(R$1,FIND("-",R$1,1)-1)),0,IF(ROW($E2118)=VALUE(LEFT(R$1,FIND("-",R$1,1)-1))+1,AVERAGE(INDEX($E:$E,ROW($E2118)-VALUE(LEFT(R$1,FIND("-",R$1,1)-1))):$E2118),($E2118*(2/(VALUE(LEFT(R$1,FIND("-",R$1,1)-1))+1)))+(R2117*(1-(2/(VALUE(LEFT(R$1,FIND("-",R$1,1)-1))+1))))))</f>
        <v>0.79311679574585525</v>
      </c>
      <c r="S2118">
        <f t="shared" si="301"/>
        <v>-1.9821207306872646E-3</v>
      </c>
      <c r="T2118">
        <f>IF(ROW($E2118)&lt;=MAX(VALUE(LEFT(Q$1,FIND("-",Q$1,1)-1)),VALUE(LEFT(R$1,FIND("-",R$1,1)-1)))+VALUE(LEFT(T$1,FIND("-",T$1,1)-1))-1,0,IF(ROW($E2118)=MAX(VALUE(LEFT(Q$1,FIND("-",Q$1,1)-1)),VALUE(LEFT(R$1,FIND("-",R$1,1)-1)))+VALUE(LEFT(T$1,FIND("-",T$1,1)-1)),AVERAGE(INDEX($S:$S,ROW(S2118)-VALUE(LEFT(T$1,FIND("-",T$1,1)-1))+1):S2118),($S2118*(2/(VALUE(LEFT(T$1,FIND("-",T$1,1)-1))+1)))+(T2117*(1-(2/(VALUE(LEFT(T$1,FIND("-",T$1,1)-1))+1))))))</f>
        <v>-3.2757302685772686E-3</v>
      </c>
      <c r="V2118">
        <f t="shared" si="302"/>
        <v>-1.0000000000000009E-2</v>
      </c>
      <c r="W2118">
        <f>IF(ROW($E2118)&lt;=VALUE(LEFT(W$1,FIND("-",W$1,1)-1))+1,0,IF(ROW($E2117)=VALUE(LEFT(W$1,FIND("-",W$1,1)-1))+1,100-100/(1+ABS((SUMIF(INDEX($V:$V,ROW($V2118)-VALUE(LEFT(W$1,FIND("-",W$1,1)-1))+1):$V2118,"&gt;0",INDEX($V:$V,ROW($V2118)-VALUE(LEFT(W$1,FIND("-",W$1,1)-1))+1):$V2118)/COUNTIF(INDEX($V:$V,ROW($V2118)-VALUE(LEFT(W$1,FIND("-",W$1,1)-1))+1):$V2118,"&gt;0"))/(SUMIF(INDEX($V:$V,ROW($V2118)-VALUE(LEFT(W$1,FIND("-",W$1,1)-1))+1):$V2118,"&lt;0",INDEX($V:$V,ROW($V2118)-VALUE(LEFT(W$1,FIND("-",W$1,1)-1))+1):$V2118)/COUNTIF(INDEX($V:$V,ROW($V2118)-VALUE(LEFT(W$1,FIND("-",W$1,1)-1))+1):$V2118,"&lt;0")))),100-100/(1+ABS((SUMIF(INDEX($V:$V,ROW($V2118)-VALUE(LEFT(W$1,FIND("-",W$1,1)-1))+1):$V2118,"&gt;0",INDEX($V:$V,ROW($V2118)-VALUE(LEFT(W$1,FIND("-",W$1,1)-1))+1):$V2118)/VALUE(LEFT(W$1,FIND("-",W$1,1)-1)))/(SUMIF(INDEX($V:$V,ROW($V2118)-VALUE(LEFT(W$1,FIND("-",W$1,1)-1))+1):$V2118,"&lt;0",INDEX($V:$V,ROW($V2118)-VALUE(LEFT(W$1,FIND("-",W$1,1)-1))+1):$V2118)/VALUE(LEFT(W$1,FIND("-",W$1,1)-1)))))))</f>
        <v>55</v>
      </c>
      <c r="Y2118">
        <f>IF(ROW($E2118)&lt;=VALUE(LEFT(Y$1,FIND("-",Y$1,1)-1)),0,MAX(INDEX(C:C,ROW(C2118)-VALUE(LEFT(Y$1,FIND("-",Y$1,1)-1))+1):C2118))</f>
        <v>0.81</v>
      </c>
      <c r="Z2118">
        <f>IF(ROW($E2118)&lt;=VALUE(LEFT(Z$1,FIND("-",Z$1,1)-1)),0,MIN(INDEX(D:D,ROW(D2118)-VALUE(LEFT(Z$1,FIND("-",Z$1,1)-1))+1):D2118))</f>
        <v>0.78</v>
      </c>
      <c r="AA2118">
        <f t="shared" si="297"/>
        <v>33.333333333333329</v>
      </c>
      <c r="AB2118">
        <f>IF(ROW($AA2118)&lt;=VALUE(LEFT(AA$1,FIND("-",AA$1,1)-1))+VALUE(LEFT(AB$1,FIND("-",AB$1,1)-1)-1),0,AVERAGE(INDEX($AA:$AA,ROW($AA2118)-VALUE(LEFT(AB$1,FIND("-",AB$1,1)-1))+1):$AA2118))</f>
        <v>53.333333333333336</v>
      </c>
      <c r="AC2118">
        <f>IF(ROW($AA2118)&lt;=VALUE(LEFT(AA$1,FIND("-",AA$1,1)-1))+VALUE(LEFT(AB$1,FIND("-",AB$1,1)-1)-1)+VALUE(LEFT(AC$1,FIND("-",AC$1,1)-1)-1),0,AVERAGE(INDEX($AB:$AB,ROW($AB2118)-VALUE(LEFT(AC$1,FIND("-",AC$1,1)-1))+1):$AB2118))</f>
        <v>57.407407407407412</v>
      </c>
      <c r="AE2118">
        <f t="shared" si="303"/>
        <v>84857444</v>
      </c>
      <c r="AG2118" t="str">
        <f t="shared" si="305"/>
        <v/>
      </c>
    </row>
    <row r="2119" spans="1:33" x14ac:dyDescent="0.25">
      <c r="A2119" s="6">
        <v>39555</v>
      </c>
      <c r="B2119">
        <v>0.79</v>
      </c>
      <c r="C2119">
        <v>0.79</v>
      </c>
      <c r="D2119">
        <v>0.79</v>
      </c>
      <c r="E2119">
        <v>0.79</v>
      </c>
      <c r="F2119">
        <v>0.46325899999999998</v>
      </c>
      <c r="G2119">
        <v>22700</v>
      </c>
      <c r="I2119" t="str">
        <f t="shared" si="298"/>
        <v/>
      </c>
      <c r="J2119" t="str">
        <f t="shared" si="299"/>
        <v/>
      </c>
      <c r="K2119" t="str">
        <f t="shared" si="300"/>
        <v/>
      </c>
      <c r="M2119" s="11" t="str">
        <f t="shared" si="304"/>
        <v/>
      </c>
      <c r="O2119">
        <f>IF(ROW($E2119)&lt;=VALUE(LEFT(O$1,FIND("-",O$1,1)-1)),0,IF(ROW($E2119)=VALUE(LEFT(O$1,FIND("-",O$1,1)-1))+1,AVERAGE(INDEX($E:$E,ROW($E2119)-VALUE(LEFT(O$1,FIND("-",O$1,1)-1))):$E2119),($E2119*(2/(VALUE(LEFT(O$1,FIND("-",O$1,1)-1))+1)))+(O2118*(1-(2/(VALUE(LEFT(O$1,FIND("-",O$1,1)-1))+1))))))</f>
        <v>0.8444051210100596</v>
      </c>
      <c r="Q2119">
        <f>IF(ROW($E2119)&lt;=VALUE(LEFT(Q$1,FIND("-",Q$1,1)-1)),0,IF(ROW($E2119)=VALUE(LEFT(Q$1,FIND("-",Q$1,1)-1))+1,AVERAGE(INDEX($E:$E,ROW($E2119)-VALUE(LEFT(Q$1,FIND("-",Q$1,1)-1))):$E2119),($E2119*(2/(VALUE(LEFT(Q$1,FIND("-",Q$1,1)-1))+1)))+(Q2118*(1-(2/(VALUE(LEFT(Q$1,FIND("-",Q$1,1)-1))+1))))))</f>
        <v>0.79096010962821917</v>
      </c>
      <c r="R2119">
        <f>IF(ROW($E2119)&lt;=VALUE(LEFT(R$1,FIND("-",R$1,1)-1)),0,IF(ROW($E2119)=VALUE(LEFT(R$1,FIND("-",R$1,1)-1))+1,AVERAGE(INDEX($E:$E,ROW($E2119)-VALUE(LEFT(R$1,FIND("-",R$1,1)-1))):$E2119),($E2119*(2/(VALUE(LEFT(R$1,FIND("-",R$1,1)-1))+1)))+(R2118*(1-(2/(VALUE(LEFT(R$1,FIND("-",R$1,1)-1))+1))))))</f>
        <v>0.792885921986903</v>
      </c>
      <c r="S2119">
        <f t="shared" si="301"/>
        <v>-1.9258123586838316E-3</v>
      </c>
      <c r="T2119">
        <f>IF(ROW($E2119)&lt;=MAX(VALUE(LEFT(Q$1,FIND("-",Q$1,1)-1)),VALUE(LEFT(R$1,FIND("-",R$1,1)-1)))+VALUE(LEFT(T$1,FIND("-",T$1,1)-1))-1,0,IF(ROW($E2119)=MAX(VALUE(LEFT(Q$1,FIND("-",Q$1,1)-1)),VALUE(LEFT(R$1,FIND("-",R$1,1)-1)))+VALUE(LEFT(T$1,FIND("-",T$1,1)-1)),AVERAGE(INDEX($S:$S,ROW(S2119)-VALUE(LEFT(T$1,FIND("-",T$1,1)-1))+1):S2119),($S2119*(2/(VALUE(LEFT(T$1,FIND("-",T$1,1)-1))+1)))+(T2118*(1-(2/(VALUE(LEFT(T$1,FIND("-",T$1,1)-1))+1))))))</f>
        <v>-3.0057466865985815E-3</v>
      </c>
      <c r="V2119">
        <f t="shared" si="302"/>
        <v>0</v>
      </c>
      <c r="W2119">
        <f>IF(ROW($E2119)&lt;=VALUE(LEFT(W$1,FIND("-",W$1,1)-1))+1,0,IF(ROW($E2118)=VALUE(LEFT(W$1,FIND("-",W$1,1)-1))+1,100-100/(1+ABS((SUMIF(INDEX($V:$V,ROW($V2119)-VALUE(LEFT(W$1,FIND("-",W$1,1)-1))+1):$V2119,"&gt;0",INDEX($V:$V,ROW($V2119)-VALUE(LEFT(W$1,FIND("-",W$1,1)-1))+1):$V2119)/COUNTIF(INDEX($V:$V,ROW($V2119)-VALUE(LEFT(W$1,FIND("-",W$1,1)-1))+1):$V2119,"&gt;0"))/(SUMIF(INDEX($V:$V,ROW($V2119)-VALUE(LEFT(W$1,FIND("-",W$1,1)-1))+1):$V2119,"&lt;0",INDEX($V:$V,ROW($V2119)-VALUE(LEFT(W$1,FIND("-",W$1,1)-1))+1):$V2119)/COUNTIF(INDEX($V:$V,ROW($V2119)-VALUE(LEFT(W$1,FIND("-",W$1,1)-1))+1):$V2119,"&lt;0")))),100-100/(1+ABS((SUMIF(INDEX($V:$V,ROW($V2119)-VALUE(LEFT(W$1,FIND("-",W$1,1)-1))+1):$V2119,"&gt;0",INDEX($V:$V,ROW($V2119)-VALUE(LEFT(W$1,FIND("-",W$1,1)-1))+1):$V2119)/VALUE(LEFT(W$1,FIND("-",W$1,1)-1)))/(SUMIF(INDEX($V:$V,ROW($V2119)-VALUE(LEFT(W$1,FIND("-",W$1,1)-1))+1):$V2119,"&lt;0",INDEX($V:$V,ROW($V2119)-VALUE(LEFT(W$1,FIND("-",W$1,1)-1))+1):$V2119)/VALUE(LEFT(W$1,FIND("-",W$1,1)-1)))))))</f>
        <v>43.75</v>
      </c>
      <c r="Y2119">
        <f>IF(ROW($E2119)&lt;=VALUE(LEFT(Y$1,FIND("-",Y$1,1)-1)),0,MAX(INDEX(C:C,ROW(C2119)-VALUE(LEFT(Y$1,FIND("-",Y$1,1)-1))+1):C2119))</f>
        <v>0.81</v>
      </c>
      <c r="Z2119">
        <f>IF(ROW($E2119)&lt;=VALUE(LEFT(Z$1,FIND("-",Z$1,1)-1)),0,MIN(INDEX(D:D,ROW(D2119)-VALUE(LEFT(Z$1,FIND("-",Z$1,1)-1))+1):D2119))</f>
        <v>0.78</v>
      </c>
      <c r="AA2119">
        <f t="shared" si="297"/>
        <v>33.333333333333329</v>
      </c>
      <c r="AB2119">
        <f>IF(ROW($AA2119)&lt;=VALUE(LEFT(AA$1,FIND("-",AA$1,1)-1))+VALUE(LEFT(AB$1,FIND("-",AB$1,1)-1)-1),0,AVERAGE(INDEX($AA:$AA,ROW($AA2119)-VALUE(LEFT(AB$1,FIND("-",AB$1,1)-1))+1):$AA2119))</f>
        <v>44.444444444444436</v>
      </c>
      <c r="AC2119">
        <f>IF(ROW($AA2119)&lt;=VALUE(LEFT(AA$1,FIND("-",AA$1,1)-1))+VALUE(LEFT(AB$1,FIND("-",AB$1,1)-1)-1)+VALUE(LEFT(AC$1,FIND("-",AC$1,1)-1)-1),0,AVERAGE(INDEX($AB:$AB,ROW($AB2119)-VALUE(LEFT(AC$1,FIND("-",AC$1,1)-1))+1):$AB2119))</f>
        <v>53.333333333333336</v>
      </c>
      <c r="AE2119">
        <f t="shared" si="303"/>
        <v>84857444</v>
      </c>
      <c r="AG2119" t="str">
        <f t="shared" si="305"/>
        <v/>
      </c>
    </row>
    <row r="2120" spans="1:33" x14ac:dyDescent="0.25">
      <c r="A2120" s="6">
        <v>39556</v>
      </c>
      <c r="B2120">
        <v>0.8</v>
      </c>
      <c r="C2120">
        <v>0.8</v>
      </c>
      <c r="D2120">
        <v>0.8</v>
      </c>
      <c r="E2120">
        <v>0.8</v>
      </c>
      <c r="F2120">
        <v>0.46912300000000001</v>
      </c>
      <c r="G2120">
        <v>159000</v>
      </c>
      <c r="I2120" t="str">
        <f t="shared" si="298"/>
        <v/>
      </c>
      <c r="J2120" t="str">
        <f t="shared" si="299"/>
        <v/>
      </c>
      <c r="K2120" t="str">
        <f t="shared" si="300"/>
        <v/>
      </c>
      <c r="M2120" s="11" t="str">
        <f t="shared" si="304"/>
        <v/>
      </c>
      <c r="O2120">
        <f>IF(ROW($E2120)&lt;=VALUE(LEFT(O$1,FIND("-",O$1,1)-1)),0,IF(ROW($E2120)=VALUE(LEFT(O$1,FIND("-",O$1,1)-1))+1,AVERAGE(INDEX($E:$E,ROW($E2120)-VALUE(LEFT(O$1,FIND("-",O$1,1)-1))):$E2120),($E2120*(2/(VALUE(LEFT(O$1,FIND("-",O$1,1)-1))+1)))+(O2119*(1-(2/(VALUE(LEFT(O$1,FIND("-",O$1,1)-1))+1))))))</f>
        <v>0.8439632790099596</v>
      </c>
      <c r="Q2120">
        <f>IF(ROW($E2120)&lt;=VALUE(LEFT(Q$1,FIND("-",Q$1,1)-1)),0,IF(ROW($E2120)=VALUE(LEFT(Q$1,FIND("-",Q$1,1)-1))+1,AVERAGE(INDEX($E:$E,ROW($E2120)-VALUE(LEFT(Q$1,FIND("-",Q$1,1)-1))):$E2120),($E2120*(2/(VALUE(LEFT(Q$1,FIND("-",Q$1,1)-1))+1)))+(Q2119*(1-(2/(VALUE(LEFT(Q$1,FIND("-",Q$1,1)-1))+1))))))</f>
        <v>0.79235086199310856</v>
      </c>
      <c r="R2120">
        <f>IF(ROW($E2120)&lt;=VALUE(LEFT(R$1,FIND("-",R$1,1)-1)),0,IF(ROW($E2120)=VALUE(LEFT(R$1,FIND("-",R$1,1)-1))+1,AVERAGE(INDEX($E:$E,ROW($E2120)-VALUE(LEFT(R$1,FIND("-",R$1,1)-1))):$E2120),($E2120*(2/(VALUE(LEFT(R$1,FIND("-",R$1,1)-1))+1)))+(R2119*(1-(2/(VALUE(LEFT(R$1,FIND("-",R$1,1)-1))+1))))))</f>
        <v>0.79341289072861387</v>
      </c>
      <c r="S2120">
        <f t="shared" si="301"/>
        <v>-1.062028735505316E-3</v>
      </c>
      <c r="T2120">
        <f>IF(ROW($E2120)&lt;=MAX(VALUE(LEFT(Q$1,FIND("-",Q$1,1)-1)),VALUE(LEFT(R$1,FIND("-",R$1,1)-1)))+VALUE(LEFT(T$1,FIND("-",T$1,1)-1))-1,0,IF(ROW($E2120)=MAX(VALUE(LEFT(Q$1,FIND("-",Q$1,1)-1)),VALUE(LEFT(R$1,FIND("-",R$1,1)-1)))+VALUE(LEFT(T$1,FIND("-",T$1,1)-1)),AVERAGE(INDEX($S:$S,ROW(S2120)-VALUE(LEFT(T$1,FIND("-",T$1,1)-1))+1):S2120),($S2120*(2/(VALUE(LEFT(T$1,FIND("-",T$1,1)-1))+1)))+(T2119*(1-(2/(VALUE(LEFT(T$1,FIND("-",T$1,1)-1))+1))))))</f>
        <v>-2.6170030963799285E-3</v>
      </c>
      <c r="V2120">
        <f t="shared" si="302"/>
        <v>1.0000000000000009E-2</v>
      </c>
      <c r="W2120">
        <f>IF(ROW($E2120)&lt;=VALUE(LEFT(W$1,FIND("-",W$1,1)-1))+1,0,IF(ROW($E2119)=VALUE(LEFT(W$1,FIND("-",W$1,1)-1))+1,100-100/(1+ABS((SUMIF(INDEX($V:$V,ROW($V2120)-VALUE(LEFT(W$1,FIND("-",W$1,1)-1))+1):$V2120,"&gt;0",INDEX($V:$V,ROW($V2120)-VALUE(LEFT(W$1,FIND("-",W$1,1)-1))+1):$V2120)/COUNTIF(INDEX($V:$V,ROW($V2120)-VALUE(LEFT(W$1,FIND("-",W$1,1)-1))+1):$V2120,"&gt;0"))/(SUMIF(INDEX($V:$V,ROW($V2120)-VALUE(LEFT(W$1,FIND("-",W$1,1)-1))+1):$V2120,"&lt;0",INDEX($V:$V,ROW($V2120)-VALUE(LEFT(W$1,FIND("-",W$1,1)-1))+1):$V2120)/COUNTIF(INDEX($V:$V,ROW($V2120)-VALUE(LEFT(W$1,FIND("-",W$1,1)-1))+1):$V2120,"&lt;0")))),100-100/(1+ABS((SUMIF(INDEX($V:$V,ROW($V2120)-VALUE(LEFT(W$1,FIND("-",W$1,1)-1))+1):$V2120,"&gt;0",INDEX($V:$V,ROW($V2120)-VALUE(LEFT(W$1,FIND("-",W$1,1)-1))+1):$V2120)/VALUE(LEFT(W$1,FIND("-",W$1,1)-1)))/(SUMIF(INDEX($V:$V,ROW($V2120)-VALUE(LEFT(W$1,FIND("-",W$1,1)-1))+1):$V2120,"&lt;0",INDEX($V:$V,ROW($V2120)-VALUE(LEFT(W$1,FIND("-",W$1,1)-1))+1):$V2120)/VALUE(LEFT(W$1,FIND("-",W$1,1)-1)))))))</f>
        <v>52.941176470588232</v>
      </c>
      <c r="Y2120">
        <f>IF(ROW($E2120)&lt;=VALUE(LEFT(Y$1,FIND("-",Y$1,1)-1)),0,MAX(INDEX(C:C,ROW(C2120)-VALUE(LEFT(Y$1,FIND("-",Y$1,1)-1))+1):C2120))</f>
        <v>0.81</v>
      </c>
      <c r="Z2120">
        <f>IF(ROW($E2120)&lt;=VALUE(LEFT(Z$1,FIND("-",Z$1,1)-1)),0,MIN(INDEX(D:D,ROW(D2120)-VALUE(LEFT(Z$1,FIND("-",Z$1,1)-1))+1):D2120))</f>
        <v>0.78</v>
      </c>
      <c r="AA2120">
        <f t="shared" si="297"/>
        <v>66.666666666666657</v>
      </c>
      <c r="AB2120">
        <f>IF(ROW($AA2120)&lt;=VALUE(LEFT(AA$1,FIND("-",AA$1,1)-1))+VALUE(LEFT(AB$1,FIND("-",AB$1,1)-1)-1),0,AVERAGE(INDEX($AA:$AA,ROW($AA2120)-VALUE(LEFT(AB$1,FIND("-",AB$1,1)-1))+1):$AA2120))</f>
        <v>44.444444444444436</v>
      </c>
      <c r="AC2120">
        <f>IF(ROW($AA2120)&lt;=VALUE(LEFT(AA$1,FIND("-",AA$1,1)-1))+VALUE(LEFT(AB$1,FIND("-",AB$1,1)-1)-1)+VALUE(LEFT(AC$1,FIND("-",AC$1,1)-1)-1),0,AVERAGE(INDEX($AB:$AB,ROW($AB2120)-VALUE(LEFT(AC$1,FIND("-",AC$1,1)-1))+1):$AB2120))</f>
        <v>47.407407407407398</v>
      </c>
      <c r="AE2120">
        <f t="shared" si="303"/>
        <v>85016444</v>
      </c>
      <c r="AG2120" t="str">
        <f t="shared" si="305"/>
        <v/>
      </c>
    </row>
    <row r="2121" spans="1:33" x14ac:dyDescent="0.25">
      <c r="A2121" s="6">
        <v>39559</v>
      </c>
      <c r="B2121">
        <v>0.80500000000000005</v>
      </c>
      <c r="C2121">
        <v>0.81</v>
      </c>
      <c r="D2121">
        <v>0.8</v>
      </c>
      <c r="E2121">
        <v>0.80500000000000005</v>
      </c>
      <c r="F2121">
        <v>0.472055</v>
      </c>
      <c r="G2121">
        <v>79400</v>
      </c>
      <c r="I2121" t="str">
        <f t="shared" si="298"/>
        <v/>
      </c>
      <c r="J2121" t="str">
        <f t="shared" si="299"/>
        <v/>
      </c>
      <c r="K2121" t="str">
        <f t="shared" si="300"/>
        <v/>
      </c>
      <c r="M2121" s="11" t="str">
        <f t="shared" si="304"/>
        <v/>
      </c>
      <c r="O2121">
        <f>IF(ROW($E2121)&lt;=VALUE(LEFT(O$1,FIND("-",O$1,1)-1)),0,IF(ROW($E2121)=VALUE(LEFT(O$1,FIND("-",O$1,1)-1))+1,AVERAGE(INDEX($E:$E,ROW($E2121)-VALUE(LEFT(O$1,FIND("-",O$1,1)-1))):$E2121),($E2121*(2/(VALUE(LEFT(O$1,FIND("-",O$1,1)-1))+1)))+(O2120*(1-(2/(VALUE(LEFT(O$1,FIND("-",O$1,1)-1))+1))))))</f>
        <v>0.84357558469145255</v>
      </c>
      <c r="Q2121">
        <f>IF(ROW($E2121)&lt;=VALUE(LEFT(Q$1,FIND("-",Q$1,1)-1)),0,IF(ROW($E2121)=VALUE(LEFT(Q$1,FIND("-",Q$1,1)-1))+1,AVERAGE(INDEX($E:$E,ROW($E2121)-VALUE(LEFT(Q$1,FIND("-",Q$1,1)-1))):$E2121),($E2121*(2/(VALUE(LEFT(Q$1,FIND("-",Q$1,1)-1))+1)))+(Q2120*(1-(2/(VALUE(LEFT(Q$1,FIND("-",Q$1,1)-1))+1))))))</f>
        <v>0.79429688322493797</v>
      </c>
      <c r="R2121">
        <f>IF(ROW($E2121)&lt;=VALUE(LEFT(R$1,FIND("-",R$1,1)-1)),0,IF(ROW($E2121)=VALUE(LEFT(R$1,FIND("-",R$1,1)-1))+1,AVERAGE(INDEX($E:$E,ROW($E2121)-VALUE(LEFT(R$1,FIND("-",R$1,1)-1))):$E2121),($E2121*(2/(VALUE(LEFT(R$1,FIND("-",R$1,1)-1))+1)))+(R2120*(1-(2/(VALUE(LEFT(R$1,FIND("-",R$1,1)-1))+1))))))</f>
        <v>0.79427119511908684</v>
      </c>
      <c r="S2121">
        <f t="shared" si="301"/>
        <v>2.568810585112935E-5</v>
      </c>
      <c r="T2121">
        <f>IF(ROW($E2121)&lt;=MAX(VALUE(LEFT(Q$1,FIND("-",Q$1,1)-1)),VALUE(LEFT(R$1,FIND("-",R$1,1)-1)))+VALUE(LEFT(T$1,FIND("-",T$1,1)-1))-1,0,IF(ROW($E2121)=MAX(VALUE(LEFT(Q$1,FIND("-",Q$1,1)-1)),VALUE(LEFT(R$1,FIND("-",R$1,1)-1)))+VALUE(LEFT(T$1,FIND("-",T$1,1)-1)),AVERAGE(INDEX($S:$S,ROW(S2121)-VALUE(LEFT(T$1,FIND("-",T$1,1)-1))+1):S2121),($S2121*(2/(VALUE(LEFT(T$1,FIND("-",T$1,1)-1))+1)))+(T2120*(1-(2/(VALUE(LEFT(T$1,FIND("-",T$1,1)-1))+1))))))</f>
        <v>-2.0884648559337166E-3</v>
      </c>
      <c r="V2121">
        <f t="shared" si="302"/>
        <v>5.0000000000000044E-3</v>
      </c>
      <c r="W2121">
        <f>IF(ROW($E2121)&lt;=VALUE(LEFT(W$1,FIND("-",W$1,1)-1))+1,0,IF(ROW($E2120)=VALUE(LEFT(W$1,FIND("-",W$1,1)-1))+1,100-100/(1+ABS((SUMIF(INDEX($V:$V,ROW($V2121)-VALUE(LEFT(W$1,FIND("-",W$1,1)-1))+1):$V2121,"&gt;0",INDEX($V:$V,ROW($V2121)-VALUE(LEFT(W$1,FIND("-",W$1,1)-1))+1):$V2121)/COUNTIF(INDEX($V:$V,ROW($V2121)-VALUE(LEFT(W$1,FIND("-",W$1,1)-1))+1):$V2121,"&gt;0"))/(SUMIF(INDEX($V:$V,ROW($V2121)-VALUE(LEFT(W$1,FIND("-",W$1,1)-1))+1):$V2121,"&lt;0",INDEX($V:$V,ROW($V2121)-VALUE(LEFT(W$1,FIND("-",W$1,1)-1))+1):$V2121)/COUNTIF(INDEX($V:$V,ROW($V2121)-VALUE(LEFT(W$1,FIND("-",W$1,1)-1))+1):$V2121,"&lt;0")))),100-100/(1+ABS((SUMIF(INDEX($V:$V,ROW($V2121)-VALUE(LEFT(W$1,FIND("-",W$1,1)-1))+1):$V2121,"&gt;0",INDEX($V:$V,ROW($V2121)-VALUE(LEFT(W$1,FIND("-",W$1,1)-1))+1):$V2121)/VALUE(LEFT(W$1,FIND("-",W$1,1)-1)))/(SUMIF(INDEX($V:$V,ROW($V2121)-VALUE(LEFT(W$1,FIND("-",W$1,1)-1))+1):$V2121,"&lt;0",INDEX($V:$V,ROW($V2121)-VALUE(LEFT(W$1,FIND("-",W$1,1)-1))+1):$V2121)/VALUE(LEFT(W$1,FIND("-",W$1,1)-1)))))))</f>
        <v>46.666666666666664</v>
      </c>
      <c r="Y2121">
        <f>IF(ROW($E2121)&lt;=VALUE(LEFT(Y$1,FIND("-",Y$1,1)-1)),0,MAX(INDEX(C:C,ROW(C2121)-VALUE(LEFT(Y$1,FIND("-",Y$1,1)-1))+1):C2121))</f>
        <v>0.81</v>
      </c>
      <c r="Z2121">
        <f>IF(ROW($E2121)&lt;=VALUE(LEFT(Z$1,FIND("-",Z$1,1)-1)),0,MIN(INDEX(D:D,ROW(D2121)-VALUE(LEFT(Z$1,FIND("-",Z$1,1)-1))+1):D2121))</f>
        <v>0.78</v>
      </c>
      <c r="AA2121">
        <f t="shared" si="297"/>
        <v>83.333333333333343</v>
      </c>
      <c r="AB2121">
        <f>IF(ROW($AA2121)&lt;=VALUE(LEFT(AA$1,FIND("-",AA$1,1)-1))+VALUE(LEFT(AB$1,FIND("-",AB$1,1)-1)-1),0,AVERAGE(INDEX($AA:$AA,ROW($AA2121)-VALUE(LEFT(AB$1,FIND("-",AB$1,1)-1))+1):$AA2121))</f>
        <v>61.111111111111107</v>
      </c>
      <c r="AC2121">
        <f>IF(ROW($AA2121)&lt;=VALUE(LEFT(AA$1,FIND("-",AA$1,1)-1))+VALUE(LEFT(AB$1,FIND("-",AB$1,1)-1)-1)+VALUE(LEFT(AC$1,FIND("-",AC$1,1)-1)-1),0,AVERAGE(INDEX($AB:$AB,ROW($AB2121)-VALUE(LEFT(AC$1,FIND("-",AC$1,1)-1))+1):$AB2121))</f>
        <v>49.999999999999993</v>
      </c>
      <c r="AE2121">
        <f t="shared" si="303"/>
        <v>85095844</v>
      </c>
      <c r="AG2121" t="str">
        <f t="shared" si="305"/>
        <v/>
      </c>
    </row>
    <row r="2122" spans="1:33" x14ac:dyDescent="0.25">
      <c r="A2122" s="6">
        <v>39560</v>
      </c>
      <c r="B2122">
        <v>0.81</v>
      </c>
      <c r="C2122">
        <v>0.81</v>
      </c>
      <c r="D2122">
        <v>0.8</v>
      </c>
      <c r="E2122">
        <v>0.81</v>
      </c>
      <c r="F2122">
        <v>0.47498699999999999</v>
      </c>
      <c r="G2122">
        <v>18100</v>
      </c>
      <c r="I2122" t="str">
        <f t="shared" si="298"/>
        <v/>
      </c>
      <c r="J2122" t="str">
        <f t="shared" si="299"/>
        <v/>
      </c>
      <c r="K2122" t="str">
        <f t="shared" si="300"/>
        <v/>
      </c>
      <c r="M2122" s="11" t="str">
        <f t="shared" si="304"/>
        <v/>
      </c>
      <c r="O2122">
        <f>IF(ROW($E2122)&lt;=VALUE(LEFT(O$1,FIND("-",O$1,1)-1)),0,IF(ROW($E2122)=VALUE(LEFT(O$1,FIND("-",O$1,1)-1))+1,AVERAGE(INDEX($E:$E,ROW($E2122)-VALUE(LEFT(O$1,FIND("-",O$1,1)-1))):$E2122),($E2122*(2/(VALUE(LEFT(O$1,FIND("-",O$1,1)-1))+1)))+(O2121*(1-(2/(VALUE(LEFT(O$1,FIND("-",O$1,1)-1))+1))))))</f>
        <v>0.84324149927163716</v>
      </c>
      <c r="Q2122">
        <f>IF(ROW($E2122)&lt;=VALUE(LEFT(Q$1,FIND("-",Q$1,1)-1)),0,IF(ROW($E2122)=VALUE(LEFT(Q$1,FIND("-",Q$1,1)-1))+1,AVERAGE(INDEX($E:$E,ROW($E2122)-VALUE(LEFT(Q$1,FIND("-",Q$1,1)-1))):$E2122),($E2122*(2/(VALUE(LEFT(Q$1,FIND("-",Q$1,1)-1))+1)))+(Q2121*(1-(2/(VALUE(LEFT(Q$1,FIND("-",Q$1,1)-1))+1))))))</f>
        <v>0.79671274734417818</v>
      </c>
      <c r="R2122">
        <f>IF(ROW($E2122)&lt;=VALUE(LEFT(R$1,FIND("-",R$1,1)-1)),0,IF(ROW($E2122)=VALUE(LEFT(R$1,FIND("-",R$1,1)-1))+1,AVERAGE(INDEX($E:$E,ROW($E2122)-VALUE(LEFT(R$1,FIND("-",R$1,1)-1))):$E2122),($E2122*(2/(VALUE(LEFT(R$1,FIND("-",R$1,1)-1))+1)))+(R2121*(1-(2/(VALUE(LEFT(R$1,FIND("-",R$1,1)-1))+1))))))</f>
        <v>0.7954362917769322</v>
      </c>
      <c r="S2122">
        <f t="shared" si="301"/>
        <v>1.2764555672459821E-3</v>
      </c>
      <c r="T2122">
        <f>IF(ROW($E2122)&lt;=MAX(VALUE(LEFT(Q$1,FIND("-",Q$1,1)-1)),VALUE(LEFT(R$1,FIND("-",R$1,1)-1)))+VALUE(LEFT(T$1,FIND("-",T$1,1)-1))-1,0,IF(ROW($E2122)=MAX(VALUE(LEFT(Q$1,FIND("-",Q$1,1)-1)),VALUE(LEFT(R$1,FIND("-",R$1,1)-1)))+VALUE(LEFT(T$1,FIND("-",T$1,1)-1)),AVERAGE(INDEX($S:$S,ROW(S2122)-VALUE(LEFT(T$1,FIND("-",T$1,1)-1))+1):S2122),($S2122*(2/(VALUE(LEFT(T$1,FIND("-",T$1,1)-1))+1)))+(T2121*(1-(2/(VALUE(LEFT(T$1,FIND("-",T$1,1)-1))+1))))))</f>
        <v>-1.4154807712977769E-3</v>
      </c>
      <c r="V2122">
        <f t="shared" si="302"/>
        <v>5.0000000000000044E-3</v>
      </c>
      <c r="W2122">
        <f>IF(ROW($E2122)&lt;=VALUE(LEFT(W$1,FIND("-",W$1,1)-1))+1,0,IF(ROW($E2121)=VALUE(LEFT(W$1,FIND("-",W$1,1)-1))+1,100-100/(1+ABS((SUMIF(INDEX($V:$V,ROW($V2122)-VALUE(LEFT(W$1,FIND("-",W$1,1)-1))+1):$V2122,"&gt;0",INDEX($V:$V,ROW($V2122)-VALUE(LEFT(W$1,FIND("-",W$1,1)-1))+1):$V2122)/COUNTIF(INDEX($V:$V,ROW($V2122)-VALUE(LEFT(W$1,FIND("-",W$1,1)-1))+1):$V2122,"&gt;0"))/(SUMIF(INDEX($V:$V,ROW($V2122)-VALUE(LEFT(W$1,FIND("-",W$1,1)-1))+1):$V2122,"&lt;0",INDEX($V:$V,ROW($V2122)-VALUE(LEFT(W$1,FIND("-",W$1,1)-1))+1):$V2122)/COUNTIF(INDEX($V:$V,ROW($V2122)-VALUE(LEFT(W$1,FIND("-",W$1,1)-1))+1):$V2122,"&lt;0")))),100-100/(1+ABS((SUMIF(INDEX($V:$V,ROW($V2122)-VALUE(LEFT(W$1,FIND("-",W$1,1)-1))+1):$V2122,"&gt;0",INDEX($V:$V,ROW($V2122)-VALUE(LEFT(W$1,FIND("-",W$1,1)-1))+1):$V2122)/VALUE(LEFT(W$1,FIND("-",W$1,1)-1)))/(SUMIF(INDEX($V:$V,ROW($V2122)-VALUE(LEFT(W$1,FIND("-",W$1,1)-1))+1):$V2122,"&lt;0",INDEX($V:$V,ROW($V2122)-VALUE(LEFT(W$1,FIND("-",W$1,1)-1))+1):$V2122)/VALUE(LEFT(W$1,FIND("-",W$1,1)-1)))))))</f>
        <v>66.666666666666657</v>
      </c>
      <c r="Y2122">
        <f>IF(ROW($E2122)&lt;=VALUE(LEFT(Y$1,FIND("-",Y$1,1)-1)),0,MAX(INDEX(C:C,ROW(C2122)-VALUE(LEFT(Y$1,FIND("-",Y$1,1)-1))+1):C2122))</f>
        <v>0.81</v>
      </c>
      <c r="Z2122">
        <f>IF(ROW($E2122)&lt;=VALUE(LEFT(Z$1,FIND("-",Z$1,1)-1)),0,MIN(INDEX(D:D,ROW(D2122)-VALUE(LEFT(Z$1,FIND("-",Z$1,1)-1))+1):D2122))</f>
        <v>0.78</v>
      </c>
      <c r="AA2122">
        <f t="shared" si="297"/>
        <v>100</v>
      </c>
      <c r="AB2122">
        <f>IF(ROW($AA2122)&lt;=VALUE(LEFT(AA$1,FIND("-",AA$1,1)-1))+VALUE(LEFT(AB$1,FIND("-",AB$1,1)-1)-1),0,AVERAGE(INDEX($AA:$AA,ROW($AA2122)-VALUE(LEFT(AB$1,FIND("-",AB$1,1)-1))+1):$AA2122))</f>
        <v>83.333333333333329</v>
      </c>
      <c r="AC2122">
        <f>IF(ROW($AA2122)&lt;=VALUE(LEFT(AA$1,FIND("-",AA$1,1)-1))+VALUE(LEFT(AB$1,FIND("-",AB$1,1)-1)-1)+VALUE(LEFT(AC$1,FIND("-",AC$1,1)-1)-1),0,AVERAGE(INDEX($AB:$AB,ROW($AB2122)-VALUE(LEFT(AC$1,FIND("-",AC$1,1)-1))+1):$AB2122))</f>
        <v>62.962962962962955</v>
      </c>
      <c r="AE2122">
        <f t="shared" si="303"/>
        <v>85113944</v>
      </c>
      <c r="AG2122" t="str">
        <f t="shared" si="305"/>
        <v/>
      </c>
    </row>
    <row r="2123" spans="1:33" x14ac:dyDescent="0.25">
      <c r="A2123" s="6">
        <v>39561</v>
      </c>
      <c r="B2123">
        <v>0.80500000000000005</v>
      </c>
      <c r="C2123">
        <v>0.88</v>
      </c>
      <c r="D2123">
        <v>0.80500000000000005</v>
      </c>
      <c r="E2123">
        <v>0.88</v>
      </c>
      <c r="F2123">
        <v>0.51603500000000002</v>
      </c>
      <c r="G2123">
        <v>197000</v>
      </c>
      <c r="I2123" t="str">
        <f t="shared" si="298"/>
        <v/>
      </c>
      <c r="J2123" t="str">
        <f t="shared" si="299"/>
        <v>Overbought</v>
      </c>
      <c r="K2123" t="str">
        <f t="shared" si="300"/>
        <v/>
      </c>
      <c r="M2123" s="11" t="str">
        <f t="shared" si="304"/>
        <v/>
      </c>
      <c r="O2123">
        <f>IF(ROW($E2123)&lt;=VALUE(LEFT(O$1,FIND("-",O$1,1)-1)),0,IF(ROW($E2123)=VALUE(LEFT(O$1,FIND("-",O$1,1)-1))+1,AVERAGE(INDEX($E:$E,ROW($E2123)-VALUE(LEFT(O$1,FIND("-",O$1,1)-1))):$E2123),($E2123*(2/(VALUE(LEFT(O$1,FIND("-",O$1,1)-1))+1)))+(O2122*(1-(2/(VALUE(LEFT(O$1,FIND("-",O$1,1)-1))+1))))))</f>
        <v>0.84360725549779003</v>
      </c>
      <c r="Q2123">
        <f>IF(ROW($E2123)&lt;=VALUE(LEFT(Q$1,FIND("-",Q$1,1)-1)),0,IF(ROW($E2123)=VALUE(LEFT(Q$1,FIND("-",Q$1,1)-1))+1,AVERAGE(INDEX($E:$E,ROW($E2123)-VALUE(LEFT(Q$1,FIND("-",Q$1,1)-1))):$E2123),($E2123*(2/(VALUE(LEFT(Q$1,FIND("-",Q$1,1)-1))+1)))+(Q2122*(1-(2/(VALUE(LEFT(Q$1,FIND("-",Q$1,1)-1))+1))))))</f>
        <v>0.80952617082968925</v>
      </c>
      <c r="R2123">
        <f>IF(ROW($E2123)&lt;=VALUE(LEFT(R$1,FIND("-",R$1,1)-1)),0,IF(ROW($E2123)=VALUE(LEFT(R$1,FIND("-",R$1,1)-1))+1,AVERAGE(INDEX($E:$E,ROW($E2123)-VALUE(LEFT(R$1,FIND("-",R$1,1)-1))):$E2123),($E2123*(2/(VALUE(LEFT(R$1,FIND("-",R$1,1)-1))+1)))+(R2122*(1-(2/(VALUE(LEFT(R$1,FIND("-",R$1,1)-1))+1))))))</f>
        <v>0.80170027016382606</v>
      </c>
      <c r="S2123">
        <f t="shared" si="301"/>
        <v>7.8259006658631947E-3</v>
      </c>
      <c r="T2123">
        <f>IF(ROW($E2123)&lt;=MAX(VALUE(LEFT(Q$1,FIND("-",Q$1,1)-1)),VALUE(LEFT(R$1,FIND("-",R$1,1)-1)))+VALUE(LEFT(T$1,FIND("-",T$1,1)-1))-1,0,IF(ROW($E2123)=MAX(VALUE(LEFT(Q$1,FIND("-",Q$1,1)-1)),VALUE(LEFT(R$1,FIND("-",R$1,1)-1)))+VALUE(LEFT(T$1,FIND("-",T$1,1)-1)),AVERAGE(INDEX($S:$S,ROW(S2123)-VALUE(LEFT(T$1,FIND("-",T$1,1)-1))+1):S2123),($S2123*(2/(VALUE(LEFT(T$1,FIND("-",T$1,1)-1))+1)))+(T2122*(1-(2/(VALUE(LEFT(T$1,FIND("-",T$1,1)-1))+1))))))</f>
        <v>4.3279551613441725E-4</v>
      </c>
      <c r="V2123">
        <f t="shared" si="302"/>
        <v>6.9999999999999951E-2</v>
      </c>
      <c r="W2123">
        <f>IF(ROW($E2123)&lt;=VALUE(LEFT(W$1,FIND("-",W$1,1)-1))+1,0,IF(ROW($E2122)=VALUE(LEFT(W$1,FIND("-",W$1,1)-1))+1,100-100/(1+ABS((SUMIF(INDEX($V:$V,ROW($V2123)-VALUE(LEFT(W$1,FIND("-",W$1,1)-1))+1):$V2123,"&gt;0",INDEX($V:$V,ROW($V2123)-VALUE(LEFT(W$1,FIND("-",W$1,1)-1))+1):$V2123)/COUNTIF(INDEX($V:$V,ROW($V2123)-VALUE(LEFT(W$1,FIND("-",W$1,1)-1))+1):$V2123,"&gt;0"))/(SUMIF(INDEX($V:$V,ROW($V2123)-VALUE(LEFT(W$1,FIND("-",W$1,1)-1))+1):$V2123,"&lt;0",INDEX($V:$V,ROW($V2123)-VALUE(LEFT(W$1,FIND("-",W$1,1)-1))+1):$V2123)/COUNTIF(INDEX($V:$V,ROW($V2123)-VALUE(LEFT(W$1,FIND("-",W$1,1)-1))+1):$V2123,"&lt;0")))),100-100/(1+ABS((SUMIF(INDEX($V:$V,ROW($V2123)-VALUE(LEFT(W$1,FIND("-",W$1,1)-1))+1):$V2123,"&gt;0",INDEX($V:$V,ROW($V2123)-VALUE(LEFT(W$1,FIND("-",W$1,1)-1))+1):$V2123)/VALUE(LEFT(W$1,FIND("-",W$1,1)-1)))/(SUMIF(INDEX($V:$V,ROW($V2123)-VALUE(LEFT(W$1,FIND("-",W$1,1)-1))+1):$V2123,"&lt;0",INDEX($V:$V,ROW($V2123)-VALUE(LEFT(W$1,FIND("-",W$1,1)-1))+1):$V2123)/VALUE(LEFT(W$1,FIND("-",W$1,1)-1)))))))</f>
        <v>84.615384615384599</v>
      </c>
      <c r="Y2123">
        <f>IF(ROW($E2123)&lt;=VALUE(LEFT(Y$1,FIND("-",Y$1,1)-1)),0,MAX(INDEX(C:C,ROW(C2123)-VALUE(LEFT(Y$1,FIND("-",Y$1,1)-1))+1):C2123))</f>
        <v>0.88</v>
      </c>
      <c r="Z2123">
        <f>IF(ROW($E2123)&lt;=VALUE(LEFT(Z$1,FIND("-",Z$1,1)-1)),0,MIN(INDEX(D:D,ROW(D2123)-VALUE(LEFT(Z$1,FIND("-",Z$1,1)-1))+1):D2123))</f>
        <v>0.78</v>
      </c>
      <c r="AA2123">
        <f t="shared" si="297"/>
        <v>100</v>
      </c>
      <c r="AB2123">
        <f>IF(ROW($AA2123)&lt;=VALUE(LEFT(AA$1,FIND("-",AA$1,1)-1))+VALUE(LEFT(AB$1,FIND("-",AB$1,1)-1)-1),0,AVERAGE(INDEX($AA:$AA,ROW($AA2123)-VALUE(LEFT(AB$1,FIND("-",AB$1,1)-1))+1):$AA2123))</f>
        <v>94.444444444444457</v>
      </c>
      <c r="AC2123">
        <f>IF(ROW($AA2123)&lt;=VALUE(LEFT(AA$1,FIND("-",AA$1,1)-1))+VALUE(LEFT(AB$1,FIND("-",AB$1,1)-1)-1)+VALUE(LEFT(AC$1,FIND("-",AC$1,1)-1)-1),0,AVERAGE(INDEX($AB:$AB,ROW($AB2123)-VALUE(LEFT(AC$1,FIND("-",AC$1,1)-1))+1):$AB2123))</f>
        <v>79.629629629629633</v>
      </c>
      <c r="AE2123">
        <f t="shared" si="303"/>
        <v>85310944</v>
      </c>
      <c r="AG2123" t="str">
        <f t="shared" si="305"/>
        <v/>
      </c>
    </row>
    <row r="2124" spans="1:33" x14ac:dyDescent="0.25">
      <c r="A2124" s="6">
        <v>39562</v>
      </c>
      <c r="B2124">
        <v>0.89</v>
      </c>
      <c r="C2124">
        <v>0.93500000000000005</v>
      </c>
      <c r="D2124">
        <v>0.89</v>
      </c>
      <c r="E2124">
        <v>0.91500000000000004</v>
      </c>
      <c r="F2124">
        <v>0.53656000000000004</v>
      </c>
      <c r="G2124">
        <v>502600</v>
      </c>
      <c r="I2124" t="str">
        <f t="shared" si="298"/>
        <v/>
      </c>
      <c r="J2124" t="str">
        <f t="shared" si="299"/>
        <v>Overbought</v>
      </c>
      <c r="K2124" t="str">
        <f t="shared" si="300"/>
        <v>Overbought Below %D</v>
      </c>
      <c r="M2124" s="11" t="str">
        <f t="shared" si="304"/>
        <v/>
      </c>
      <c r="O2124">
        <f>IF(ROW($E2124)&lt;=VALUE(LEFT(O$1,FIND("-",O$1,1)-1)),0,IF(ROW($E2124)=VALUE(LEFT(O$1,FIND("-",O$1,1)-1))+1,AVERAGE(INDEX($E:$E,ROW($E2124)-VALUE(LEFT(O$1,FIND("-",O$1,1)-1))):$E2124),($E2124*(2/(VALUE(LEFT(O$1,FIND("-",O$1,1)-1))+1)))+(O2123*(1-(2/(VALUE(LEFT(O$1,FIND("-",O$1,1)-1))+1))))))</f>
        <v>0.84431763106497626</v>
      </c>
      <c r="Q2124">
        <f>IF(ROW($E2124)&lt;=VALUE(LEFT(Q$1,FIND("-",Q$1,1)-1)),0,IF(ROW($E2124)=VALUE(LEFT(Q$1,FIND("-",Q$1,1)-1))+1,AVERAGE(INDEX($E:$E,ROW($E2124)-VALUE(LEFT(Q$1,FIND("-",Q$1,1)-1))):$E2124),($E2124*(2/(VALUE(LEFT(Q$1,FIND("-",Q$1,1)-1))+1)))+(Q2123*(1-(2/(VALUE(LEFT(Q$1,FIND("-",Q$1,1)-1))+1))))))</f>
        <v>0.82575291377896776</v>
      </c>
      <c r="R2124">
        <f>IF(ROW($E2124)&lt;=VALUE(LEFT(R$1,FIND("-",R$1,1)-1)),0,IF(ROW($E2124)=VALUE(LEFT(R$1,FIND("-",R$1,1)-1))+1,AVERAGE(INDEX($E:$E,ROW($E2124)-VALUE(LEFT(R$1,FIND("-",R$1,1)-1))):$E2124),($E2124*(2/(VALUE(LEFT(R$1,FIND("-",R$1,1)-1))+1)))+(R2123*(1-(2/(VALUE(LEFT(R$1,FIND("-",R$1,1)-1))+1))))))</f>
        <v>0.81009284274428328</v>
      </c>
      <c r="S2124">
        <f t="shared" si="301"/>
        <v>1.5660071034684475E-2</v>
      </c>
      <c r="T2124">
        <f>IF(ROW($E2124)&lt;=MAX(VALUE(LEFT(Q$1,FIND("-",Q$1,1)-1)),VALUE(LEFT(R$1,FIND("-",R$1,1)-1)))+VALUE(LEFT(T$1,FIND("-",T$1,1)-1))-1,0,IF(ROW($E2124)=MAX(VALUE(LEFT(Q$1,FIND("-",Q$1,1)-1)),VALUE(LEFT(R$1,FIND("-",R$1,1)-1)))+VALUE(LEFT(T$1,FIND("-",T$1,1)-1)),AVERAGE(INDEX($S:$S,ROW(S2124)-VALUE(LEFT(T$1,FIND("-",T$1,1)-1))+1):S2124),($S2124*(2/(VALUE(LEFT(T$1,FIND("-",T$1,1)-1))+1)))+(T2123*(1-(2/(VALUE(LEFT(T$1,FIND("-",T$1,1)-1))+1))))))</f>
        <v>3.4782506198444293E-3</v>
      </c>
      <c r="V2124">
        <f t="shared" si="302"/>
        <v>3.5000000000000031E-2</v>
      </c>
      <c r="W2124">
        <f>IF(ROW($E2124)&lt;=VALUE(LEFT(W$1,FIND("-",W$1,1)-1))+1,0,IF(ROW($E2123)=VALUE(LEFT(W$1,FIND("-",W$1,1)-1))+1,100-100/(1+ABS((SUMIF(INDEX($V:$V,ROW($V2124)-VALUE(LEFT(W$1,FIND("-",W$1,1)-1))+1):$V2124,"&gt;0",INDEX($V:$V,ROW($V2124)-VALUE(LEFT(W$1,FIND("-",W$1,1)-1))+1):$V2124)/COUNTIF(INDEX($V:$V,ROW($V2124)-VALUE(LEFT(W$1,FIND("-",W$1,1)-1))+1):$V2124,"&gt;0"))/(SUMIF(INDEX($V:$V,ROW($V2124)-VALUE(LEFT(W$1,FIND("-",W$1,1)-1))+1):$V2124,"&lt;0",INDEX($V:$V,ROW($V2124)-VALUE(LEFT(W$1,FIND("-",W$1,1)-1))+1):$V2124)/COUNTIF(INDEX($V:$V,ROW($V2124)-VALUE(LEFT(W$1,FIND("-",W$1,1)-1))+1):$V2124,"&lt;0")))),100-100/(1+ABS((SUMIF(INDEX($V:$V,ROW($V2124)-VALUE(LEFT(W$1,FIND("-",W$1,1)-1))+1):$V2124,"&gt;0",INDEX($V:$V,ROW($V2124)-VALUE(LEFT(W$1,FIND("-",W$1,1)-1))+1):$V2124)/VALUE(LEFT(W$1,FIND("-",W$1,1)-1)))/(SUMIF(INDEX($V:$V,ROW($V2124)-VALUE(LEFT(W$1,FIND("-",W$1,1)-1))+1):$V2124,"&lt;0",INDEX($V:$V,ROW($V2124)-VALUE(LEFT(W$1,FIND("-",W$1,1)-1))+1):$V2124)/VALUE(LEFT(W$1,FIND("-",W$1,1)-1)))))))</f>
        <v>87.878787878787875</v>
      </c>
      <c r="Y2124">
        <f>IF(ROW($E2124)&lt;=VALUE(LEFT(Y$1,FIND("-",Y$1,1)-1)),0,MAX(INDEX(C:C,ROW(C2124)-VALUE(LEFT(Y$1,FIND("-",Y$1,1)-1))+1):C2124))</f>
        <v>0.93500000000000005</v>
      </c>
      <c r="Z2124">
        <f>IF(ROW($E2124)&lt;=VALUE(LEFT(Z$1,FIND("-",Z$1,1)-1)),0,MIN(INDEX(D:D,ROW(D2124)-VALUE(LEFT(Z$1,FIND("-",Z$1,1)-1))+1):D2124))</f>
        <v>0.78</v>
      </c>
      <c r="AA2124">
        <f t="shared" si="297"/>
        <v>87.09677419354837</v>
      </c>
      <c r="AB2124">
        <f>IF(ROW($AA2124)&lt;=VALUE(LEFT(AA$1,FIND("-",AA$1,1)-1))+VALUE(LEFT(AB$1,FIND("-",AB$1,1)-1)-1),0,AVERAGE(INDEX($AA:$AA,ROW($AA2124)-VALUE(LEFT(AB$1,FIND("-",AB$1,1)-1))+1):$AA2124))</f>
        <v>95.698924731182785</v>
      </c>
      <c r="AC2124">
        <f>IF(ROW($AA2124)&lt;=VALUE(LEFT(AA$1,FIND("-",AA$1,1)-1))+VALUE(LEFT(AB$1,FIND("-",AB$1,1)-1)-1)+VALUE(LEFT(AC$1,FIND("-",AC$1,1)-1)-1),0,AVERAGE(INDEX($AB:$AB,ROW($AB2124)-VALUE(LEFT(AC$1,FIND("-",AC$1,1)-1))+1):$AB2124))</f>
        <v>91.158900836320186</v>
      </c>
      <c r="AE2124">
        <f t="shared" si="303"/>
        <v>85813544</v>
      </c>
      <c r="AG2124" t="str">
        <f t="shared" si="305"/>
        <v/>
      </c>
    </row>
    <row r="2125" spans="1:33" x14ac:dyDescent="0.25">
      <c r="A2125" s="6">
        <v>39563</v>
      </c>
      <c r="B2125">
        <v>0.89500000000000002</v>
      </c>
      <c r="C2125">
        <v>0.89500000000000002</v>
      </c>
      <c r="D2125">
        <v>0.84</v>
      </c>
      <c r="E2125">
        <v>0.87</v>
      </c>
      <c r="F2125">
        <v>0.51017100000000004</v>
      </c>
      <c r="G2125">
        <v>845000</v>
      </c>
      <c r="I2125" t="str">
        <f t="shared" si="298"/>
        <v/>
      </c>
      <c r="J2125" t="str">
        <f t="shared" si="299"/>
        <v/>
      </c>
      <c r="K2125" t="str">
        <f t="shared" si="300"/>
        <v>Overbought Above %D</v>
      </c>
      <c r="M2125" s="11" t="str">
        <f t="shared" si="304"/>
        <v/>
      </c>
      <c r="O2125">
        <f>IF(ROW($E2125)&lt;=VALUE(LEFT(O$1,FIND("-",O$1,1)-1)),0,IF(ROW($E2125)=VALUE(LEFT(O$1,FIND("-",O$1,1)-1))+1,AVERAGE(INDEX($E:$E,ROW($E2125)-VALUE(LEFT(O$1,FIND("-",O$1,1)-1))):$E2125),($E2125*(2/(VALUE(LEFT(O$1,FIND("-",O$1,1)-1))+1)))+(O2124*(1-(2/(VALUE(LEFT(O$1,FIND("-",O$1,1)-1))+1))))))</f>
        <v>0.84457317702452872</v>
      </c>
      <c r="Q2125">
        <f>IF(ROW($E2125)&lt;=VALUE(LEFT(Q$1,FIND("-",Q$1,1)-1)),0,IF(ROW($E2125)=VALUE(LEFT(Q$1,FIND("-",Q$1,1)-1))+1,AVERAGE(INDEX($E:$E,ROW($E2125)-VALUE(LEFT(Q$1,FIND("-",Q$1,1)-1))):$E2125),($E2125*(2/(VALUE(LEFT(Q$1,FIND("-",Q$1,1)-1))+1)))+(Q2124*(1-(2/(VALUE(LEFT(Q$1,FIND("-",Q$1,1)-1))+1))))))</f>
        <v>0.83256015781297266</v>
      </c>
      <c r="R2125">
        <f>IF(ROW($E2125)&lt;=VALUE(LEFT(R$1,FIND("-",R$1,1)-1)),0,IF(ROW($E2125)=VALUE(LEFT(R$1,FIND("-",R$1,1)-1))+1,AVERAGE(INDEX($E:$E,ROW($E2125)-VALUE(LEFT(R$1,FIND("-",R$1,1)-1))):$E2125),($E2125*(2/(VALUE(LEFT(R$1,FIND("-",R$1,1)-1))+1)))+(R2124*(1-(2/(VALUE(LEFT(R$1,FIND("-",R$1,1)-1))+1))))))</f>
        <v>0.81453040994841042</v>
      </c>
      <c r="S2125">
        <f t="shared" si="301"/>
        <v>1.802974786456224E-2</v>
      </c>
      <c r="T2125">
        <f>IF(ROW($E2125)&lt;=MAX(VALUE(LEFT(Q$1,FIND("-",Q$1,1)-1)),VALUE(LEFT(R$1,FIND("-",R$1,1)-1)))+VALUE(LEFT(T$1,FIND("-",T$1,1)-1))-1,0,IF(ROW($E2125)=MAX(VALUE(LEFT(Q$1,FIND("-",Q$1,1)-1)),VALUE(LEFT(R$1,FIND("-",R$1,1)-1)))+VALUE(LEFT(T$1,FIND("-",T$1,1)-1)),AVERAGE(INDEX($S:$S,ROW(S2125)-VALUE(LEFT(T$1,FIND("-",T$1,1)-1))+1):S2125),($S2125*(2/(VALUE(LEFT(T$1,FIND("-",T$1,1)-1))+1)))+(T2124*(1-(2/(VALUE(LEFT(T$1,FIND("-",T$1,1)-1))+1))))))</f>
        <v>6.3885500687879916E-3</v>
      </c>
      <c r="V2125">
        <f t="shared" si="302"/>
        <v>-4.500000000000004E-2</v>
      </c>
      <c r="W2125">
        <f>IF(ROW($E2125)&lt;=VALUE(LEFT(W$1,FIND("-",W$1,1)-1))+1,0,IF(ROW($E2124)=VALUE(LEFT(W$1,FIND("-",W$1,1)-1))+1,100-100/(1+ABS((SUMIF(INDEX($V:$V,ROW($V2125)-VALUE(LEFT(W$1,FIND("-",W$1,1)-1))+1):$V2125,"&gt;0",INDEX($V:$V,ROW($V2125)-VALUE(LEFT(W$1,FIND("-",W$1,1)-1))+1):$V2125)/COUNTIF(INDEX($V:$V,ROW($V2125)-VALUE(LEFT(W$1,FIND("-",W$1,1)-1))+1):$V2125,"&gt;0"))/(SUMIF(INDEX($V:$V,ROW($V2125)-VALUE(LEFT(W$1,FIND("-",W$1,1)-1))+1):$V2125,"&lt;0",INDEX($V:$V,ROW($V2125)-VALUE(LEFT(W$1,FIND("-",W$1,1)-1))+1):$V2125)/COUNTIF(INDEX($V:$V,ROW($V2125)-VALUE(LEFT(W$1,FIND("-",W$1,1)-1))+1):$V2125,"&lt;0")))),100-100/(1+ABS((SUMIF(INDEX($V:$V,ROW($V2125)-VALUE(LEFT(W$1,FIND("-",W$1,1)-1))+1):$V2125,"&gt;0",INDEX($V:$V,ROW($V2125)-VALUE(LEFT(W$1,FIND("-",W$1,1)-1))+1):$V2125)/VALUE(LEFT(W$1,FIND("-",W$1,1)-1)))/(SUMIF(INDEX($V:$V,ROW($V2125)-VALUE(LEFT(W$1,FIND("-",W$1,1)-1))+1):$V2125,"&lt;0",INDEX($V:$V,ROW($V2125)-VALUE(LEFT(W$1,FIND("-",W$1,1)-1))+1):$V2125)/VALUE(LEFT(W$1,FIND("-",W$1,1)-1)))))))</f>
        <v>69.047619047619023</v>
      </c>
      <c r="Y2125">
        <f>IF(ROW($E2125)&lt;=VALUE(LEFT(Y$1,FIND("-",Y$1,1)-1)),0,MAX(INDEX(C:C,ROW(C2125)-VALUE(LEFT(Y$1,FIND("-",Y$1,1)-1))+1):C2125))</f>
        <v>0.93500000000000005</v>
      </c>
      <c r="Z2125">
        <f>IF(ROW($E2125)&lt;=VALUE(LEFT(Z$1,FIND("-",Z$1,1)-1)),0,MIN(INDEX(D:D,ROW(D2125)-VALUE(LEFT(Z$1,FIND("-",Z$1,1)-1))+1):D2125))</f>
        <v>0.78</v>
      </c>
      <c r="AA2125">
        <f t="shared" si="297"/>
        <v>58.064516129032228</v>
      </c>
      <c r="AB2125">
        <f>IF(ROW($AA2125)&lt;=VALUE(LEFT(AA$1,FIND("-",AA$1,1)-1))+VALUE(LEFT(AB$1,FIND("-",AB$1,1)-1)-1),0,AVERAGE(INDEX($AA:$AA,ROW($AA2125)-VALUE(LEFT(AB$1,FIND("-",AB$1,1)-1))+1):$AA2125))</f>
        <v>81.720430107526866</v>
      </c>
      <c r="AC2125">
        <f>IF(ROW($AA2125)&lt;=VALUE(LEFT(AA$1,FIND("-",AA$1,1)-1))+VALUE(LEFT(AB$1,FIND("-",AB$1,1)-1)-1)+VALUE(LEFT(AC$1,FIND("-",AC$1,1)-1)-1),0,AVERAGE(INDEX($AB:$AB,ROW($AB2125)-VALUE(LEFT(AC$1,FIND("-",AC$1,1)-1))+1):$AB2125))</f>
        <v>90.621266427718027</v>
      </c>
      <c r="AE2125">
        <f t="shared" si="303"/>
        <v>84968544</v>
      </c>
      <c r="AG2125" t="str">
        <f t="shared" si="305"/>
        <v/>
      </c>
    </row>
    <row r="2126" spans="1:33" x14ac:dyDescent="0.25">
      <c r="A2126" s="6">
        <v>39566</v>
      </c>
      <c r="B2126">
        <v>0.9</v>
      </c>
      <c r="C2126">
        <v>0.91</v>
      </c>
      <c r="D2126">
        <v>0.89</v>
      </c>
      <c r="E2126">
        <v>0.91</v>
      </c>
      <c r="F2126">
        <v>0.53362799999999999</v>
      </c>
      <c r="G2126">
        <v>517700</v>
      </c>
      <c r="I2126" t="str">
        <f t="shared" si="298"/>
        <v/>
      </c>
      <c r="J2126" t="str">
        <f t="shared" si="299"/>
        <v>Overbought</v>
      </c>
      <c r="K2126" t="str">
        <f t="shared" si="300"/>
        <v>Overbought Above %D</v>
      </c>
      <c r="M2126" s="11" t="str">
        <f t="shared" si="304"/>
        <v/>
      </c>
      <c r="O2126">
        <f>IF(ROW($E2126)&lt;=VALUE(LEFT(O$1,FIND("-",O$1,1)-1)),0,IF(ROW($E2126)=VALUE(LEFT(O$1,FIND("-",O$1,1)-1))+1,AVERAGE(INDEX($E:$E,ROW($E2126)-VALUE(LEFT(O$1,FIND("-",O$1,1)-1))):$E2126),($E2126*(2/(VALUE(LEFT(O$1,FIND("-",O$1,1)-1))+1)))+(O2125*(1-(2/(VALUE(LEFT(O$1,FIND("-",O$1,1)-1))+1))))))</f>
        <v>0.84522419018846373</v>
      </c>
      <c r="Q2126">
        <f>IF(ROW($E2126)&lt;=VALUE(LEFT(Q$1,FIND("-",Q$1,1)-1)),0,IF(ROW($E2126)=VALUE(LEFT(Q$1,FIND("-",Q$1,1)-1))+1,AVERAGE(INDEX($E:$E,ROW($E2126)-VALUE(LEFT(Q$1,FIND("-",Q$1,1)-1))):$E2126),($E2126*(2/(VALUE(LEFT(Q$1,FIND("-",Q$1,1)-1))+1)))+(Q2125*(1-(2/(VALUE(LEFT(Q$1,FIND("-",Q$1,1)-1))+1))))))</f>
        <v>0.84447397968789994</v>
      </c>
      <c r="R2126">
        <f>IF(ROW($E2126)&lt;=VALUE(LEFT(R$1,FIND("-",R$1,1)-1)),0,IF(ROW($E2126)=VALUE(LEFT(R$1,FIND("-",R$1,1)-1))+1,AVERAGE(INDEX($E:$E,ROW($E2126)-VALUE(LEFT(R$1,FIND("-",R$1,1)-1))):$E2126),($E2126*(2/(VALUE(LEFT(R$1,FIND("-",R$1,1)-1))+1)))+(R2125*(1-(2/(VALUE(LEFT(R$1,FIND("-",R$1,1)-1))+1))))))</f>
        <v>0.82160223143371336</v>
      </c>
      <c r="S2126">
        <f t="shared" si="301"/>
        <v>2.2871748254186586E-2</v>
      </c>
      <c r="T2126">
        <f>IF(ROW($E2126)&lt;=MAX(VALUE(LEFT(Q$1,FIND("-",Q$1,1)-1)),VALUE(LEFT(R$1,FIND("-",R$1,1)-1)))+VALUE(LEFT(T$1,FIND("-",T$1,1)-1))-1,0,IF(ROW($E2126)=MAX(VALUE(LEFT(Q$1,FIND("-",Q$1,1)-1)),VALUE(LEFT(R$1,FIND("-",R$1,1)-1)))+VALUE(LEFT(T$1,FIND("-",T$1,1)-1)),AVERAGE(INDEX($S:$S,ROW(S2126)-VALUE(LEFT(T$1,FIND("-",T$1,1)-1))+1):S2126),($S2126*(2/(VALUE(LEFT(T$1,FIND("-",T$1,1)-1))+1)))+(T2125*(1-(2/(VALUE(LEFT(T$1,FIND("-",T$1,1)-1))+1))))))</f>
        <v>9.6851897058677118E-3</v>
      </c>
      <c r="V2126">
        <f t="shared" si="302"/>
        <v>4.0000000000000036E-2</v>
      </c>
      <c r="W2126">
        <f>IF(ROW($E2126)&lt;=VALUE(LEFT(W$1,FIND("-",W$1,1)-1))+1,0,IF(ROW($E2125)=VALUE(LEFT(W$1,FIND("-",W$1,1)-1))+1,100-100/(1+ABS((SUMIF(INDEX($V:$V,ROW($V2126)-VALUE(LEFT(W$1,FIND("-",W$1,1)-1))+1):$V2126,"&gt;0",INDEX($V:$V,ROW($V2126)-VALUE(LEFT(W$1,FIND("-",W$1,1)-1))+1):$V2126)/COUNTIF(INDEX($V:$V,ROW($V2126)-VALUE(LEFT(W$1,FIND("-",W$1,1)-1))+1):$V2126,"&gt;0"))/(SUMIF(INDEX($V:$V,ROW($V2126)-VALUE(LEFT(W$1,FIND("-",W$1,1)-1))+1):$V2126,"&lt;0",INDEX($V:$V,ROW($V2126)-VALUE(LEFT(W$1,FIND("-",W$1,1)-1))+1):$V2126)/COUNTIF(INDEX($V:$V,ROW($V2126)-VALUE(LEFT(W$1,FIND("-",W$1,1)-1))+1):$V2126,"&lt;0")))),100-100/(1+ABS((SUMIF(INDEX($V:$V,ROW($V2126)-VALUE(LEFT(W$1,FIND("-",W$1,1)-1))+1):$V2126,"&gt;0",INDEX($V:$V,ROW($V2126)-VALUE(LEFT(W$1,FIND("-",W$1,1)-1))+1):$V2126)/VALUE(LEFT(W$1,FIND("-",W$1,1)-1)))/(SUMIF(INDEX($V:$V,ROW($V2126)-VALUE(LEFT(W$1,FIND("-",W$1,1)-1))+1):$V2126,"&lt;0",INDEX($V:$V,ROW($V2126)-VALUE(LEFT(W$1,FIND("-",W$1,1)-1))+1):$V2126)/VALUE(LEFT(W$1,FIND("-",W$1,1)-1)))))))</f>
        <v>75.510204081632651</v>
      </c>
      <c r="Y2126">
        <f>IF(ROW($E2126)&lt;=VALUE(LEFT(Y$1,FIND("-",Y$1,1)-1)),0,MAX(INDEX(C:C,ROW(C2126)-VALUE(LEFT(Y$1,FIND("-",Y$1,1)-1))+1):C2126))</f>
        <v>0.93500000000000005</v>
      </c>
      <c r="Z2126">
        <f>IF(ROW($E2126)&lt;=VALUE(LEFT(Z$1,FIND("-",Z$1,1)-1)),0,MIN(INDEX(D:D,ROW(D2126)-VALUE(LEFT(Z$1,FIND("-",Z$1,1)-1))+1):D2126))</f>
        <v>0.78</v>
      </c>
      <c r="AA2126">
        <f t="shared" si="297"/>
        <v>83.870967741935473</v>
      </c>
      <c r="AB2126">
        <f>IF(ROW($AA2126)&lt;=VALUE(LEFT(AA$1,FIND("-",AA$1,1)-1))+VALUE(LEFT(AB$1,FIND("-",AB$1,1)-1)-1),0,AVERAGE(INDEX($AA:$AA,ROW($AA2126)-VALUE(LEFT(AB$1,FIND("-",AB$1,1)-1))+1):$AA2126))</f>
        <v>76.344086021505362</v>
      </c>
      <c r="AC2126">
        <f>IF(ROW($AA2126)&lt;=VALUE(LEFT(AA$1,FIND("-",AA$1,1)-1))+VALUE(LEFT(AB$1,FIND("-",AB$1,1)-1)-1)+VALUE(LEFT(AC$1,FIND("-",AC$1,1)-1)-1),0,AVERAGE(INDEX($AB:$AB,ROW($AB2126)-VALUE(LEFT(AC$1,FIND("-",AC$1,1)-1))+1):$AB2126))</f>
        <v>84.587813620071657</v>
      </c>
      <c r="AE2126">
        <f t="shared" si="303"/>
        <v>85486244</v>
      </c>
      <c r="AG2126" t="str">
        <f t="shared" si="305"/>
        <v/>
      </c>
    </row>
    <row r="2127" spans="1:33" x14ac:dyDescent="0.25">
      <c r="A2127" s="6">
        <v>39567</v>
      </c>
      <c r="B2127">
        <v>1.05</v>
      </c>
      <c r="C2127">
        <v>1.08</v>
      </c>
      <c r="D2127">
        <v>0.98</v>
      </c>
      <c r="E2127">
        <v>0.98499999999999999</v>
      </c>
      <c r="F2127">
        <v>0.57760800000000001</v>
      </c>
      <c r="G2127">
        <v>8206500</v>
      </c>
      <c r="I2127" t="str">
        <f t="shared" si="298"/>
        <v/>
      </c>
      <c r="J2127" t="str">
        <f t="shared" si="299"/>
        <v>Overbought</v>
      </c>
      <c r="K2127" t="str">
        <f t="shared" si="300"/>
        <v>Sell</v>
      </c>
      <c r="M2127" s="11" t="str">
        <f t="shared" si="304"/>
        <v>Sell</v>
      </c>
      <c r="O2127">
        <f>IF(ROW($E2127)&lt;=VALUE(LEFT(O$1,FIND("-",O$1,1)-1)),0,IF(ROW($E2127)=VALUE(LEFT(O$1,FIND("-",O$1,1)-1))+1,AVERAGE(INDEX($E:$E,ROW($E2127)-VALUE(LEFT(O$1,FIND("-",O$1,1)-1))):$E2127),($E2127*(2/(VALUE(LEFT(O$1,FIND("-",O$1,1)-1))+1)))+(O2126*(1-(2/(VALUE(LEFT(O$1,FIND("-",O$1,1)-1))+1))))))</f>
        <v>0.84661499426619047</v>
      </c>
      <c r="Q2127">
        <f>IF(ROW($E2127)&lt;=VALUE(LEFT(Q$1,FIND("-",Q$1,1)-1)),0,IF(ROW($E2127)=VALUE(LEFT(Q$1,FIND("-",Q$1,1)-1))+1,AVERAGE(INDEX($E:$E,ROW($E2127)-VALUE(LEFT(Q$1,FIND("-",Q$1,1)-1))):$E2127),($E2127*(2/(VALUE(LEFT(Q$1,FIND("-",Q$1,1)-1))+1)))+(Q2126*(1-(2/(VALUE(LEFT(Q$1,FIND("-",Q$1,1)-1))+1))))))</f>
        <v>0.86609336742822296</v>
      </c>
      <c r="R2127">
        <f>IF(ROW($E2127)&lt;=VALUE(LEFT(R$1,FIND("-",R$1,1)-1)),0,IF(ROW($E2127)=VALUE(LEFT(R$1,FIND("-",R$1,1)-1))+1,AVERAGE(INDEX($E:$E,ROW($E2127)-VALUE(LEFT(R$1,FIND("-",R$1,1)-1))):$E2127),($E2127*(2/(VALUE(LEFT(R$1,FIND("-",R$1,1)-1))+1)))+(R2126*(1-(2/(VALUE(LEFT(R$1,FIND("-",R$1,1)-1))+1))))))</f>
        <v>0.83370576984603084</v>
      </c>
      <c r="S2127">
        <f t="shared" si="301"/>
        <v>3.2387597582192118E-2</v>
      </c>
      <c r="T2127">
        <f>IF(ROW($E2127)&lt;=MAX(VALUE(LEFT(Q$1,FIND("-",Q$1,1)-1)),VALUE(LEFT(R$1,FIND("-",R$1,1)-1)))+VALUE(LEFT(T$1,FIND("-",T$1,1)-1))-1,0,IF(ROW($E2127)=MAX(VALUE(LEFT(Q$1,FIND("-",Q$1,1)-1)),VALUE(LEFT(R$1,FIND("-",R$1,1)-1)))+VALUE(LEFT(T$1,FIND("-",T$1,1)-1)),AVERAGE(INDEX($S:$S,ROW(S2127)-VALUE(LEFT(T$1,FIND("-",T$1,1)-1))+1):S2127),($S2127*(2/(VALUE(LEFT(T$1,FIND("-",T$1,1)-1))+1)))+(T2126*(1-(2/(VALUE(LEFT(T$1,FIND("-",T$1,1)-1))+1))))))</f>
        <v>1.4225671281132595E-2</v>
      </c>
      <c r="V2127">
        <f t="shared" si="302"/>
        <v>7.4999999999999956E-2</v>
      </c>
      <c r="W2127">
        <f>IF(ROW($E2127)&lt;=VALUE(LEFT(W$1,FIND("-",W$1,1)-1))+1,0,IF(ROW($E2126)=VALUE(LEFT(W$1,FIND("-",W$1,1)-1))+1,100-100/(1+ABS((SUMIF(INDEX($V:$V,ROW($V2127)-VALUE(LEFT(W$1,FIND("-",W$1,1)-1))+1):$V2127,"&gt;0",INDEX($V:$V,ROW($V2127)-VALUE(LEFT(W$1,FIND("-",W$1,1)-1))+1):$V2127)/COUNTIF(INDEX($V:$V,ROW($V2127)-VALUE(LEFT(W$1,FIND("-",W$1,1)-1))+1):$V2127,"&gt;0"))/(SUMIF(INDEX($V:$V,ROW($V2127)-VALUE(LEFT(W$1,FIND("-",W$1,1)-1))+1):$V2127,"&lt;0",INDEX($V:$V,ROW($V2127)-VALUE(LEFT(W$1,FIND("-",W$1,1)-1))+1):$V2127)/COUNTIF(INDEX($V:$V,ROW($V2127)-VALUE(LEFT(W$1,FIND("-",W$1,1)-1))+1):$V2127,"&lt;0")))),100-100/(1+ABS((SUMIF(INDEX($V:$V,ROW($V2127)-VALUE(LEFT(W$1,FIND("-",W$1,1)-1))+1):$V2127,"&gt;0",INDEX($V:$V,ROW($V2127)-VALUE(LEFT(W$1,FIND("-",W$1,1)-1))+1):$V2127)/VALUE(LEFT(W$1,FIND("-",W$1,1)-1)))/(SUMIF(INDEX($V:$V,ROW($V2127)-VALUE(LEFT(W$1,FIND("-",W$1,1)-1))+1):$V2127,"&lt;0",INDEX($V:$V,ROW($V2127)-VALUE(LEFT(W$1,FIND("-",W$1,1)-1))+1):$V2127)/VALUE(LEFT(W$1,FIND("-",W$1,1)-1)))))))</f>
        <v>80.952380952380935</v>
      </c>
      <c r="Y2127">
        <f>IF(ROW($E2127)&lt;=VALUE(LEFT(Y$1,FIND("-",Y$1,1)-1)),0,MAX(INDEX(C:C,ROW(C2127)-VALUE(LEFT(Y$1,FIND("-",Y$1,1)-1))+1):C2127))</f>
        <v>1.08</v>
      </c>
      <c r="Z2127">
        <f>IF(ROW($E2127)&lt;=VALUE(LEFT(Z$1,FIND("-",Z$1,1)-1)),0,MIN(INDEX(D:D,ROW(D2127)-VALUE(LEFT(Z$1,FIND("-",Z$1,1)-1))+1):D2127))</f>
        <v>0.78</v>
      </c>
      <c r="AA2127">
        <f t="shared" ref="AA2127:AA2190" si="306">IF(ROW($E2127)&lt;=VALUE(LEFT(AA$1,FIND("-",AA$1,1)-1)),0,(($E2127-$Z2127)/($Y2127-$Z2127))*100)</f>
        <v>68.333333333333314</v>
      </c>
      <c r="AB2127">
        <f>IF(ROW($AA2127)&lt;=VALUE(LEFT(AA$1,FIND("-",AA$1,1)-1))+VALUE(LEFT(AB$1,FIND("-",AB$1,1)-1)-1),0,AVERAGE(INDEX($AA:$AA,ROW($AA2127)-VALUE(LEFT(AB$1,FIND("-",AB$1,1)-1))+1):$AA2127))</f>
        <v>70.089605734767005</v>
      </c>
      <c r="AC2127">
        <f>IF(ROW($AA2127)&lt;=VALUE(LEFT(AA$1,FIND("-",AA$1,1)-1))+VALUE(LEFT(AB$1,FIND("-",AB$1,1)-1)-1)+VALUE(LEFT(AC$1,FIND("-",AC$1,1)-1)-1),0,AVERAGE(INDEX($AB:$AB,ROW($AB2127)-VALUE(LEFT(AC$1,FIND("-",AC$1,1)-1))+1):$AB2127))</f>
        <v>76.05137395459974</v>
      </c>
      <c r="AE2127">
        <f t="shared" si="303"/>
        <v>93692744</v>
      </c>
      <c r="AG2127" t="str">
        <f t="shared" si="305"/>
        <v>Sell</v>
      </c>
    </row>
    <row r="2128" spans="1:33" x14ac:dyDescent="0.25">
      <c r="A2128" s="6">
        <v>39568</v>
      </c>
      <c r="B2128">
        <v>1</v>
      </c>
      <c r="C2128">
        <v>1.01</v>
      </c>
      <c r="D2128">
        <v>0.98499999999999999</v>
      </c>
      <c r="E2128">
        <v>0.995</v>
      </c>
      <c r="F2128">
        <v>0.58347199999999999</v>
      </c>
      <c r="G2128">
        <v>1286000</v>
      </c>
      <c r="I2128" t="str">
        <f t="shared" si="298"/>
        <v/>
      </c>
      <c r="J2128" t="str">
        <f t="shared" si="299"/>
        <v>Overbought</v>
      </c>
      <c r="K2128" t="str">
        <f t="shared" si="300"/>
        <v/>
      </c>
      <c r="M2128" s="11" t="str">
        <f t="shared" si="304"/>
        <v/>
      </c>
      <c r="O2128">
        <f>IF(ROW($E2128)&lt;=VALUE(LEFT(O$1,FIND("-",O$1,1)-1)),0,IF(ROW($E2128)=VALUE(LEFT(O$1,FIND("-",O$1,1)-1))+1,AVERAGE(INDEX($E:$E,ROW($E2128)-VALUE(LEFT(O$1,FIND("-",O$1,1)-1))):$E2128),($E2128*(2/(VALUE(LEFT(O$1,FIND("-",O$1,1)-1))+1)))+(O2127*(1-(2/(VALUE(LEFT(O$1,FIND("-",O$1,1)-1))+1))))))</f>
        <v>0.8480914619849349</v>
      </c>
      <c r="Q2128">
        <f>IF(ROW($E2128)&lt;=VALUE(LEFT(Q$1,FIND("-",Q$1,1)-1)),0,IF(ROW($E2128)=VALUE(LEFT(Q$1,FIND("-",Q$1,1)-1))+1,AVERAGE(INDEX($E:$E,ROW($E2128)-VALUE(LEFT(Q$1,FIND("-",Q$1,1)-1))):$E2128),($E2128*(2/(VALUE(LEFT(Q$1,FIND("-",Q$1,1)-1))+1)))+(Q2127*(1-(2/(VALUE(LEFT(Q$1,FIND("-",Q$1,1)-1))+1))))))</f>
        <v>0.88592515705465025</v>
      </c>
      <c r="R2128">
        <f>IF(ROW($E2128)&lt;=VALUE(LEFT(R$1,FIND("-",R$1,1)-1)),0,IF(ROW($E2128)=VALUE(LEFT(R$1,FIND("-",R$1,1)-1))+1,AVERAGE(INDEX($E:$E,ROW($E2128)-VALUE(LEFT(R$1,FIND("-",R$1,1)-1))):$E2128),($E2128*(2/(VALUE(LEFT(R$1,FIND("-",R$1,1)-1))+1)))+(R2127*(1-(2/(VALUE(LEFT(R$1,FIND("-",R$1,1)-1))+1))))))</f>
        <v>0.84565349059817674</v>
      </c>
      <c r="S2128">
        <f t="shared" si="301"/>
        <v>4.0271666456473509E-2</v>
      </c>
      <c r="T2128">
        <f>IF(ROW($E2128)&lt;=MAX(VALUE(LEFT(Q$1,FIND("-",Q$1,1)-1)),VALUE(LEFT(R$1,FIND("-",R$1,1)-1)))+VALUE(LEFT(T$1,FIND("-",T$1,1)-1))-1,0,IF(ROW($E2128)=MAX(VALUE(LEFT(Q$1,FIND("-",Q$1,1)-1)),VALUE(LEFT(R$1,FIND("-",R$1,1)-1)))+VALUE(LEFT(T$1,FIND("-",T$1,1)-1)),AVERAGE(INDEX($S:$S,ROW(S2128)-VALUE(LEFT(T$1,FIND("-",T$1,1)-1))+1):S2128),($S2128*(2/(VALUE(LEFT(T$1,FIND("-",T$1,1)-1))+1)))+(T2127*(1-(2/(VALUE(LEFT(T$1,FIND("-",T$1,1)-1))+1))))))</f>
        <v>1.9434870316200781E-2</v>
      </c>
      <c r="V2128">
        <f t="shared" si="302"/>
        <v>1.0000000000000009E-2</v>
      </c>
      <c r="W2128">
        <f>IF(ROW($E2128)&lt;=VALUE(LEFT(W$1,FIND("-",W$1,1)-1))+1,0,IF(ROW($E2127)=VALUE(LEFT(W$1,FIND("-",W$1,1)-1))+1,100-100/(1+ABS((SUMIF(INDEX($V:$V,ROW($V2128)-VALUE(LEFT(W$1,FIND("-",W$1,1)-1))+1):$V2128,"&gt;0",INDEX($V:$V,ROW($V2128)-VALUE(LEFT(W$1,FIND("-",W$1,1)-1))+1):$V2128)/COUNTIF(INDEX($V:$V,ROW($V2128)-VALUE(LEFT(W$1,FIND("-",W$1,1)-1))+1):$V2128,"&gt;0"))/(SUMIF(INDEX($V:$V,ROW($V2128)-VALUE(LEFT(W$1,FIND("-",W$1,1)-1))+1):$V2128,"&lt;0",INDEX($V:$V,ROW($V2128)-VALUE(LEFT(W$1,FIND("-",W$1,1)-1))+1):$V2128)/COUNTIF(INDEX($V:$V,ROW($V2128)-VALUE(LEFT(W$1,FIND("-",W$1,1)-1))+1):$V2128,"&lt;0")))),100-100/(1+ABS((SUMIF(INDEX($V:$V,ROW($V2128)-VALUE(LEFT(W$1,FIND("-",W$1,1)-1))+1):$V2128,"&gt;0",INDEX($V:$V,ROW($V2128)-VALUE(LEFT(W$1,FIND("-",W$1,1)-1))+1):$V2128)/VALUE(LEFT(W$1,FIND("-",W$1,1)-1)))/(SUMIF(INDEX($V:$V,ROW($V2128)-VALUE(LEFT(W$1,FIND("-",W$1,1)-1))+1):$V2128,"&lt;0",INDEX($V:$V,ROW($V2128)-VALUE(LEFT(W$1,FIND("-",W$1,1)-1))+1):$V2128)/VALUE(LEFT(W$1,FIND("-",W$1,1)-1)))))))</f>
        <v>82.812499999999986</v>
      </c>
      <c r="Y2128">
        <f>IF(ROW($E2128)&lt;=VALUE(LEFT(Y$1,FIND("-",Y$1,1)-1)),0,MAX(INDEX(C:C,ROW(C2128)-VALUE(LEFT(Y$1,FIND("-",Y$1,1)-1))+1):C2128))</f>
        <v>1.08</v>
      </c>
      <c r="Z2128">
        <f>IF(ROW($E2128)&lt;=VALUE(LEFT(Z$1,FIND("-",Z$1,1)-1)),0,MIN(INDEX(D:D,ROW(D2128)-VALUE(LEFT(Z$1,FIND("-",Z$1,1)-1))+1):D2128))</f>
        <v>0.78</v>
      </c>
      <c r="AA2128">
        <f t="shared" si="306"/>
        <v>71.666666666666643</v>
      </c>
      <c r="AB2128">
        <f>IF(ROW($AA2128)&lt;=VALUE(LEFT(AA$1,FIND("-",AA$1,1)-1))+VALUE(LEFT(AB$1,FIND("-",AB$1,1)-1)-1),0,AVERAGE(INDEX($AA:$AA,ROW($AA2128)-VALUE(LEFT(AB$1,FIND("-",AB$1,1)-1))+1):$AA2128))</f>
        <v>74.623655913978482</v>
      </c>
      <c r="AC2128">
        <f>IF(ROW($AA2128)&lt;=VALUE(LEFT(AA$1,FIND("-",AA$1,1)-1))+VALUE(LEFT(AB$1,FIND("-",AB$1,1)-1)-1)+VALUE(LEFT(AC$1,FIND("-",AC$1,1)-1)-1),0,AVERAGE(INDEX($AB:$AB,ROW($AB2128)-VALUE(LEFT(AC$1,FIND("-",AC$1,1)-1))+1):$AB2128))</f>
        <v>73.685782556750283</v>
      </c>
      <c r="AE2128">
        <f t="shared" si="303"/>
        <v>94978744</v>
      </c>
      <c r="AG2128" t="str">
        <f t="shared" si="305"/>
        <v/>
      </c>
    </row>
    <row r="2129" spans="1:33" x14ac:dyDescent="0.25">
      <c r="A2129" s="6">
        <v>39570</v>
      </c>
      <c r="B2129">
        <v>1</v>
      </c>
      <c r="C2129">
        <v>1</v>
      </c>
      <c r="D2129">
        <v>0.98499999999999999</v>
      </c>
      <c r="E2129">
        <v>0.98499999999999999</v>
      </c>
      <c r="F2129">
        <v>0.57760800000000001</v>
      </c>
      <c r="G2129">
        <v>934100</v>
      </c>
      <c r="I2129" t="str">
        <f t="shared" si="298"/>
        <v/>
      </c>
      <c r="J2129" t="str">
        <f t="shared" si="299"/>
        <v>Overbought</v>
      </c>
      <c r="K2129" t="str">
        <f t="shared" si="300"/>
        <v/>
      </c>
      <c r="M2129" s="11" t="str">
        <f t="shared" si="304"/>
        <v/>
      </c>
      <c r="O2129">
        <f>IF(ROW($E2129)&lt;=VALUE(LEFT(O$1,FIND("-",O$1,1)-1)),0,IF(ROW($E2129)=VALUE(LEFT(O$1,FIND("-",O$1,1)-1))+1,AVERAGE(INDEX($E:$E,ROW($E2129)-VALUE(LEFT(O$1,FIND("-",O$1,1)-1))):$E2129),($E2129*(2/(VALUE(LEFT(O$1,FIND("-",O$1,1)-1))+1)))+(O2128*(1-(2/(VALUE(LEFT(O$1,FIND("-",O$1,1)-1))+1))))))</f>
        <v>0.84945373599503515</v>
      </c>
      <c r="Q2129">
        <f>IF(ROW($E2129)&lt;=VALUE(LEFT(Q$1,FIND("-",Q$1,1)-1)),0,IF(ROW($E2129)=VALUE(LEFT(Q$1,FIND("-",Q$1,1)-1))+1,AVERAGE(INDEX($E:$E,ROW($E2129)-VALUE(LEFT(Q$1,FIND("-",Q$1,1)-1))):$E2129),($E2129*(2/(VALUE(LEFT(Q$1,FIND("-",Q$1,1)-1))+1)))+(Q2128*(1-(2/(VALUE(LEFT(Q$1,FIND("-",Q$1,1)-1))+1))))))</f>
        <v>0.90116744058470399</v>
      </c>
      <c r="R2129">
        <f>IF(ROW($E2129)&lt;=VALUE(LEFT(R$1,FIND("-",R$1,1)-1)),0,IF(ROW($E2129)=VALUE(LEFT(R$1,FIND("-",R$1,1)-1))+1,AVERAGE(INDEX($E:$E,ROW($E2129)-VALUE(LEFT(R$1,FIND("-",R$1,1)-1))):$E2129),($E2129*(2/(VALUE(LEFT(R$1,FIND("-",R$1,1)-1))+1)))+(R2128*(1-(2/(VALUE(LEFT(R$1,FIND("-",R$1,1)-1))+1))))))</f>
        <v>0.85597545425757104</v>
      </c>
      <c r="S2129">
        <f t="shared" si="301"/>
        <v>4.5191986327132949E-2</v>
      </c>
      <c r="T2129">
        <f>IF(ROW($E2129)&lt;=MAX(VALUE(LEFT(Q$1,FIND("-",Q$1,1)-1)),VALUE(LEFT(R$1,FIND("-",R$1,1)-1)))+VALUE(LEFT(T$1,FIND("-",T$1,1)-1))-1,0,IF(ROW($E2129)=MAX(VALUE(LEFT(Q$1,FIND("-",Q$1,1)-1)),VALUE(LEFT(R$1,FIND("-",R$1,1)-1)))+VALUE(LEFT(T$1,FIND("-",T$1,1)-1)),AVERAGE(INDEX($S:$S,ROW(S2129)-VALUE(LEFT(T$1,FIND("-",T$1,1)-1))+1):S2129),($S2129*(2/(VALUE(LEFT(T$1,FIND("-",T$1,1)-1))+1)))+(T2128*(1-(2/(VALUE(LEFT(T$1,FIND("-",T$1,1)-1))+1))))))</f>
        <v>2.4586293518387217E-2</v>
      </c>
      <c r="V2129">
        <f t="shared" si="302"/>
        <v>-1.0000000000000009E-2</v>
      </c>
      <c r="W2129">
        <f>IF(ROW($E2129)&lt;=VALUE(LEFT(W$1,FIND("-",W$1,1)-1))+1,0,IF(ROW($E2128)=VALUE(LEFT(W$1,FIND("-",W$1,1)-1))+1,100-100/(1+ABS((SUMIF(INDEX($V:$V,ROW($V2129)-VALUE(LEFT(W$1,FIND("-",W$1,1)-1))+1):$V2129,"&gt;0",INDEX($V:$V,ROW($V2129)-VALUE(LEFT(W$1,FIND("-",W$1,1)-1))+1):$V2129)/COUNTIF(INDEX($V:$V,ROW($V2129)-VALUE(LEFT(W$1,FIND("-",W$1,1)-1))+1):$V2129,"&gt;0"))/(SUMIF(INDEX($V:$V,ROW($V2129)-VALUE(LEFT(W$1,FIND("-",W$1,1)-1))+1):$V2129,"&lt;0",INDEX($V:$V,ROW($V2129)-VALUE(LEFT(W$1,FIND("-",W$1,1)-1))+1):$V2129)/COUNTIF(INDEX($V:$V,ROW($V2129)-VALUE(LEFT(W$1,FIND("-",W$1,1)-1))+1):$V2129,"&lt;0")))),100-100/(1+ABS((SUMIF(INDEX($V:$V,ROW($V2129)-VALUE(LEFT(W$1,FIND("-",W$1,1)-1))+1):$V2129,"&gt;0",INDEX($V:$V,ROW($V2129)-VALUE(LEFT(W$1,FIND("-",W$1,1)-1))+1):$V2129)/VALUE(LEFT(W$1,FIND("-",W$1,1)-1)))/(SUMIF(INDEX($V:$V,ROW($V2129)-VALUE(LEFT(W$1,FIND("-",W$1,1)-1))+1):$V2129,"&lt;0",INDEX($V:$V,ROW($V2129)-VALUE(LEFT(W$1,FIND("-",W$1,1)-1))+1):$V2129)/VALUE(LEFT(W$1,FIND("-",W$1,1)-1)))))))</f>
        <v>79.999999999999986</v>
      </c>
      <c r="Y2129">
        <f>IF(ROW($E2129)&lt;=VALUE(LEFT(Y$1,FIND("-",Y$1,1)-1)),0,MAX(INDEX(C:C,ROW(C2129)-VALUE(LEFT(Y$1,FIND("-",Y$1,1)-1))+1):C2129))</f>
        <v>1.08</v>
      </c>
      <c r="Z2129">
        <f>IF(ROW($E2129)&lt;=VALUE(LEFT(Z$1,FIND("-",Z$1,1)-1)),0,MIN(INDEX(D:D,ROW(D2129)-VALUE(LEFT(Z$1,FIND("-",Z$1,1)-1))+1):D2129))</f>
        <v>0.78</v>
      </c>
      <c r="AA2129">
        <f t="shared" si="306"/>
        <v>68.333333333333314</v>
      </c>
      <c r="AB2129">
        <f>IF(ROW($AA2129)&lt;=VALUE(LEFT(AA$1,FIND("-",AA$1,1)-1))+VALUE(LEFT(AB$1,FIND("-",AB$1,1)-1)-1),0,AVERAGE(INDEX($AA:$AA,ROW($AA2129)-VALUE(LEFT(AB$1,FIND("-",AB$1,1)-1))+1):$AA2129))</f>
        <v>69.444444444444414</v>
      </c>
      <c r="AC2129">
        <f>IF(ROW($AA2129)&lt;=VALUE(LEFT(AA$1,FIND("-",AA$1,1)-1))+VALUE(LEFT(AB$1,FIND("-",AB$1,1)-1)-1)+VALUE(LEFT(AC$1,FIND("-",AC$1,1)-1)-1),0,AVERAGE(INDEX($AB:$AB,ROW($AB2129)-VALUE(LEFT(AC$1,FIND("-",AC$1,1)-1))+1):$AB2129))</f>
        <v>71.38590203106331</v>
      </c>
      <c r="AE2129">
        <f t="shared" si="303"/>
        <v>94044644</v>
      </c>
      <c r="AG2129" t="str">
        <f t="shared" si="305"/>
        <v/>
      </c>
    </row>
    <row r="2130" spans="1:33" x14ac:dyDescent="0.25">
      <c r="A2130" s="6">
        <v>39573</v>
      </c>
      <c r="B2130">
        <v>0.99</v>
      </c>
      <c r="C2130">
        <v>1</v>
      </c>
      <c r="D2130">
        <v>0.99</v>
      </c>
      <c r="E2130">
        <v>0.995</v>
      </c>
      <c r="F2130">
        <v>0.58347199999999999</v>
      </c>
      <c r="G2130">
        <v>1398200</v>
      </c>
      <c r="I2130" t="str">
        <f t="shared" si="298"/>
        <v/>
      </c>
      <c r="J2130" t="str">
        <f t="shared" si="299"/>
        <v>Overbought</v>
      </c>
      <c r="K2130" t="str">
        <f t="shared" si="300"/>
        <v/>
      </c>
      <c r="M2130" s="11" t="str">
        <f t="shared" si="304"/>
        <v/>
      </c>
      <c r="O2130">
        <f>IF(ROW($E2130)&lt;=VALUE(LEFT(O$1,FIND("-",O$1,1)-1)),0,IF(ROW($E2130)=VALUE(LEFT(O$1,FIND("-",O$1,1)-1))+1,AVERAGE(INDEX($E:$E,ROW($E2130)-VALUE(LEFT(O$1,FIND("-",O$1,1)-1))):$E2130),($E2130*(2/(VALUE(LEFT(O$1,FIND("-",O$1,1)-1))+1)))+(O2129*(1-(2/(VALUE(LEFT(O$1,FIND("-",O$1,1)-1))+1))))))</f>
        <v>0.85090195752742293</v>
      </c>
      <c r="Q2130">
        <f>IF(ROW($E2130)&lt;=VALUE(LEFT(Q$1,FIND("-",Q$1,1)-1)),0,IF(ROW($E2130)=VALUE(LEFT(Q$1,FIND("-",Q$1,1)-1))+1,AVERAGE(INDEX($E:$E,ROW($E2130)-VALUE(LEFT(Q$1,FIND("-",Q$1,1)-1))):$E2130),($E2130*(2/(VALUE(LEFT(Q$1,FIND("-",Q$1,1)-1))+1)))+(Q2129*(1-(2/(VALUE(LEFT(Q$1,FIND("-",Q$1,1)-1))+1))))))</f>
        <v>0.91560321895628805</v>
      </c>
      <c r="R2130">
        <f>IF(ROW($E2130)&lt;=VALUE(LEFT(R$1,FIND("-",R$1,1)-1)),0,IF(ROW($E2130)=VALUE(LEFT(R$1,FIND("-",R$1,1)-1))+1,AVERAGE(INDEX($E:$E,ROW($E2130)-VALUE(LEFT(R$1,FIND("-",R$1,1)-1))):$E2130),($E2130*(2/(VALUE(LEFT(R$1,FIND("-",R$1,1)-1))+1)))+(R2129*(1-(2/(VALUE(LEFT(R$1,FIND("-",R$1,1)-1))+1))))))</f>
        <v>0.86627356875701023</v>
      </c>
      <c r="S2130">
        <f t="shared" si="301"/>
        <v>4.9329650199277819E-2</v>
      </c>
      <c r="T2130">
        <f>IF(ROW($E2130)&lt;=MAX(VALUE(LEFT(Q$1,FIND("-",Q$1,1)-1)),VALUE(LEFT(R$1,FIND("-",R$1,1)-1)))+VALUE(LEFT(T$1,FIND("-",T$1,1)-1))-1,0,IF(ROW($E2130)=MAX(VALUE(LEFT(Q$1,FIND("-",Q$1,1)-1)),VALUE(LEFT(R$1,FIND("-",R$1,1)-1)))+VALUE(LEFT(T$1,FIND("-",T$1,1)-1)),AVERAGE(INDEX($S:$S,ROW(S2130)-VALUE(LEFT(T$1,FIND("-",T$1,1)-1))+1):S2130),($S2130*(2/(VALUE(LEFT(T$1,FIND("-",T$1,1)-1))+1)))+(T2129*(1-(2/(VALUE(LEFT(T$1,FIND("-",T$1,1)-1))+1))))))</f>
        <v>2.9534964854565339E-2</v>
      </c>
      <c r="V2130">
        <f t="shared" si="302"/>
        <v>1.0000000000000009E-2</v>
      </c>
      <c r="W2130">
        <f>IF(ROW($E2130)&lt;=VALUE(LEFT(W$1,FIND("-",W$1,1)-1))+1,0,IF(ROW($E2129)=VALUE(LEFT(W$1,FIND("-",W$1,1)-1))+1,100-100/(1+ABS((SUMIF(INDEX($V:$V,ROW($V2130)-VALUE(LEFT(W$1,FIND("-",W$1,1)-1))+1):$V2130,"&gt;0",INDEX($V:$V,ROW($V2130)-VALUE(LEFT(W$1,FIND("-",W$1,1)-1))+1):$V2130)/COUNTIF(INDEX($V:$V,ROW($V2130)-VALUE(LEFT(W$1,FIND("-",W$1,1)-1))+1):$V2130,"&gt;0"))/(SUMIF(INDEX($V:$V,ROW($V2130)-VALUE(LEFT(W$1,FIND("-",W$1,1)-1))+1):$V2130,"&lt;0",INDEX($V:$V,ROW($V2130)-VALUE(LEFT(W$1,FIND("-",W$1,1)-1))+1):$V2130)/COUNTIF(INDEX($V:$V,ROW($V2130)-VALUE(LEFT(W$1,FIND("-",W$1,1)-1))+1):$V2130,"&lt;0")))),100-100/(1+ABS((SUMIF(INDEX($V:$V,ROW($V2130)-VALUE(LEFT(W$1,FIND("-",W$1,1)-1))+1):$V2130,"&gt;0",INDEX($V:$V,ROW($V2130)-VALUE(LEFT(W$1,FIND("-",W$1,1)-1))+1):$V2130)/VALUE(LEFT(W$1,FIND("-",W$1,1)-1)))/(SUMIF(INDEX($V:$V,ROW($V2130)-VALUE(LEFT(W$1,FIND("-",W$1,1)-1))+1):$V2130,"&lt;0",INDEX($V:$V,ROW($V2130)-VALUE(LEFT(W$1,FIND("-",W$1,1)-1))+1):$V2130)/VALUE(LEFT(W$1,FIND("-",W$1,1)-1)))))))</f>
        <v>80.597014925373117</v>
      </c>
      <c r="Y2130">
        <f>IF(ROW($E2130)&lt;=VALUE(LEFT(Y$1,FIND("-",Y$1,1)-1)),0,MAX(INDEX(C:C,ROW(C2130)-VALUE(LEFT(Y$1,FIND("-",Y$1,1)-1))+1):C2130))</f>
        <v>1.08</v>
      </c>
      <c r="Z2130">
        <f>IF(ROW($E2130)&lt;=VALUE(LEFT(Z$1,FIND("-",Z$1,1)-1)),0,MIN(INDEX(D:D,ROW(D2130)-VALUE(LEFT(Z$1,FIND("-",Z$1,1)-1))+1):D2130))</f>
        <v>0.78</v>
      </c>
      <c r="AA2130">
        <f t="shared" si="306"/>
        <v>71.666666666666643</v>
      </c>
      <c r="AB2130">
        <f>IF(ROW($AA2130)&lt;=VALUE(LEFT(AA$1,FIND("-",AA$1,1)-1))+VALUE(LEFT(AB$1,FIND("-",AB$1,1)-1)-1),0,AVERAGE(INDEX($AA:$AA,ROW($AA2130)-VALUE(LEFT(AB$1,FIND("-",AB$1,1)-1))+1):$AA2130))</f>
        <v>70.555555555555529</v>
      </c>
      <c r="AC2130">
        <f>IF(ROW($AA2130)&lt;=VALUE(LEFT(AA$1,FIND("-",AA$1,1)-1))+VALUE(LEFT(AB$1,FIND("-",AB$1,1)-1)-1)+VALUE(LEFT(AC$1,FIND("-",AC$1,1)-1)-1),0,AVERAGE(INDEX($AB:$AB,ROW($AB2130)-VALUE(LEFT(AC$1,FIND("-",AC$1,1)-1))+1):$AB2130))</f>
        <v>71.541218637992813</v>
      </c>
      <c r="AE2130">
        <f t="shared" si="303"/>
        <v>95442844</v>
      </c>
      <c r="AG2130" t="str">
        <f t="shared" si="305"/>
        <v/>
      </c>
    </row>
    <row r="2131" spans="1:33" x14ac:dyDescent="0.25">
      <c r="A2131" s="6">
        <v>39574</v>
      </c>
      <c r="B2131">
        <v>0.995</v>
      </c>
      <c r="C2131">
        <v>1</v>
      </c>
      <c r="D2131">
        <v>0.99</v>
      </c>
      <c r="E2131">
        <v>1</v>
      </c>
      <c r="F2131">
        <v>0.58640400000000004</v>
      </c>
      <c r="G2131">
        <v>1506200</v>
      </c>
      <c r="I2131" t="str">
        <f t="shared" si="298"/>
        <v/>
      </c>
      <c r="J2131" t="str">
        <f t="shared" si="299"/>
        <v>Overbought</v>
      </c>
      <c r="K2131" t="str">
        <f t="shared" si="300"/>
        <v/>
      </c>
      <c r="M2131" s="11" t="str">
        <f t="shared" si="304"/>
        <v/>
      </c>
      <c r="O2131">
        <f>IF(ROW($E2131)&lt;=VALUE(LEFT(O$1,FIND("-",O$1,1)-1)),0,IF(ROW($E2131)=VALUE(LEFT(O$1,FIND("-",O$1,1)-1))+1,AVERAGE(INDEX($E:$E,ROW($E2131)-VALUE(LEFT(O$1,FIND("-",O$1,1)-1))):$E2131),($E2131*(2/(VALUE(LEFT(O$1,FIND("-",O$1,1)-1))+1)))+(O2130*(1-(2/(VALUE(LEFT(O$1,FIND("-",O$1,1)-1))+1))))))</f>
        <v>0.8523855201390903</v>
      </c>
      <c r="Q2131">
        <f>IF(ROW($E2131)&lt;=VALUE(LEFT(Q$1,FIND("-",Q$1,1)-1)),0,IF(ROW($E2131)=VALUE(LEFT(Q$1,FIND("-",Q$1,1)-1))+1,AVERAGE(INDEX($E:$E,ROW($E2131)-VALUE(LEFT(Q$1,FIND("-",Q$1,1)-1))):$E2131),($E2131*(2/(VALUE(LEFT(Q$1,FIND("-",Q$1,1)-1))+1)))+(Q2130*(1-(2/(VALUE(LEFT(Q$1,FIND("-",Q$1,1)-1))+1))))))</f>
        <v>0.92858733911685909</v>
      </c>
      <c r="R2131">
        <f>IF(ROW($E2131)&lt;=VALUE(LEFT(R$1,FIND("-",R$1,1)-1)),0,IF(ROW($E2131)=VALUE(LEFT(R$1,FIND("-",R$1,1)-1))+1,AVERAGE(INDEX($E:$E,ROW($E2131)-VALUE(LEFT(R$1,FIND("-",R$1,1)-1))):$E2131),($E2131*(2/(VALUE(LEFT(R$1,FIND("-",R$1,1)-1))+1)))+(R2130*(1-(2/(VALUE(LEFT(R$1,FIND("-",R$1,1)-1))+1))))))</f>
        <v>0.876179230330565</v>
      </c>
      <c r="S2131">
        <f t="shared" si="301"/>
        <v>5.2408108786294094E-2</v>
      </c>
      <c r="T2131">
        <f>IF(ROW($E2131)&lt;=MAX(VALUE(LEFT(Q$1,FIND("-",Q$1,1)-1)),VALUE(LEFT(R$1,FIND("-",R$1,1)-1)))+VALUE(LEFT(T$1,FIND("-",T$1,1)-1))-1,0,IF(ROW($E2131)=MAX(VALUE(LEFT(Q$1,FIND("-",Q$1,1)-1)),VALUE(LEFT(R$1,FIND("-",R$1,1)-1)))+VALUE(LEFT(T$1,FIND("-",T$1,1)-1)),AVERAGE(INDEX($S:$S,ROW(S2131)-VALUE(LEFT(T$1,FIND("-",T$1,1)-1))+1):S2131),($S2131*(2/(VALUE(LEFT(T$1,FIND("-",T$1,1)-1))+1)))+(T2130*(1-(2/(VALUE(LEFT(T$1,FIND("-",T$1,1)-1))+1))))))</f>
        <v>3.4109593640911096E-2</v>
      </c>
      <c r="V2131">
        <f t="shared" si="302"/>
        <v>5.0000000000000044E-3</v>
      </c>
      <c r="W2131">
        <f>IF(ROW($E2131)&lt;=VALUE(LEFT(W$1,FIND("-",W$1,1)-1))+1,0,IF(ROW($E2130)=VALUE(LEFT(W$1,FIND("-",W$1,1)-1))+1,100-100/(1+ABS((SUMIF(INDEX($V:$V,ROW($V2131)-VALUE(LEFT(W$1,FIND("-",W$1,1)-1))+1):$V2131,"&gt;0",INDEX($V:$V,ROW($V2131)-VALUE(LEFT(W$1,FIND("-",W$1,1)-1))+1):$V2131)/COUNTIF(INDEX($V:$V,ROW($V2131)-VALUE(LEFT(W$1,FIND("-",W$1,1)-1))+1):$V2131,"&gt;0"))/(SUMIF(INDEX($V:$V,ROW($V2131)-VALUE(LEFT(W$1,FIND("-",W$1,1)-1))+1):$V2131,"&lt;0",INDEX($V:$V,ROW($V2131)-VALUE(LEFT(W$1,FIND("-",W$1,1)-1))+1):$V2131)/COUNTIF(INDEX($V:$V,ROW($V2131)-VALUE(LEFT(W$1,FIND("-",W$1,1)-1))+1):$V2131,"&lt;0")))),100-100/(1+ABS((SUMIF(INDEX($V:$V,ROW($V2131)-VALUE(LEFT(W$1,FIND("-",W$1,1)-1))+1):$V2131,"&gt;0",INDEX($V:$V,ROW($V2131)-VALUE(LEFT(W$1,FIND("-",W$1,1)-1))+1):$V2131)/VALUE(LEFT(W$1,FIND("-",W$1,1)-1)))/(SUMIF(INDEX($V:$V,ROW($V2131)-VALUE(LEFT(W$1,FIND("-",W$1,1)-1))+1):$V2131,"&lt;0",INDEX($V:$V,ROW($V2131)-VALUE(LEFT(W$1,FIND("-",W$1,1)-1))+1):$V2131)/VALUE(LEFT(W$1,FIND("-",W$1,1)-1)))))))</f>
        <v>80.303030303030283</v>
      </c>
      <c r="Y2131">
        <f>IF(ROW($E2131)&lt;=VALUE(LEFT(Y$1,FIND("-",Y$1,1)-1)),0,MAX(INDEX(C:C,ROW(C2131)-VALUE(LEFT(Y$1,FIND("-",Y$1,1)-1))+1):C2131))</f>
        <v>1.08</v>
      </c>
      <c r="Z2131">
        <f>IF(ROW($E2131)&lt;=VALUE(LEFT(Z$1,FIND("-",Z$1,1)-1)),0,MIN(INDEX(D:D,ROW(D2131)-VALUE(LEFT(Z$1,FIND("-",Z$1,1)-1))+1):D2131))</f>
        <v>0.78</v>
      </c>
      <c r="AA2131">
        <f t="shared" si="306"/>
        <v>73.333333333333314</v>
      </c>
      <c r="AB2131">
        <f>IF(ROW($AA2131)&lt;=VALUE(LEFT(AA$1,FIND("-",AA$1,1)-1))+VALUE(LEFT(AB$1,FIND("-",AB$1,1)-1)-1),0,AVERAGE(INDEX($AA:$AA,ROW($AA2131)-VALUE(LEFT(AB$1,FIND("-",AB$1,1)-1))+1):$AA2131))</f>
        <v>71.111111111111086</v>
      </c>
      <c r="AC2131">
        <f>IF(ROW($AA2131)&lt;=VALUE(LEFT(AA$1,FIND("-",AA$1,1)-1))+VALUE(LEFT(AB$1,FIND("-",AB$1,1)-1)-1)+VALUE(LEFT(AC$1,FIND("-",AC$1,1)-1)-1),0,AVERAGE(INDEX($AB:$AB,ROW($AB2131)-VALUE(LEFT(AC$1,FIND("-",AC$1,1)-1))+1):$AB2131))</f>
        <v>70.370370370370338</v>
      </c>
      <c r="AE2131">
        <f t="shared" si="303"/>
        <v>96949044</v>
      </c>
      <c r="AG2131" t="str">
        <f t="shared" si="305"/>
        <v/>
      </c>
    </row>
    <row r="2132" spans="1:33" x14ac:dyDescent="0.25">
      <c r="A2132" s="6">
        <v>39575</v>
      </c>
      <c r="B2132">
        <v>1</v>
      </c>
      <c r="C2132">
        <v>1.03</v>
      </c>
      <c r="D2132">
        <v>0.995</v>
      </c>
      <c r="E2132">
        <v>1.02</v>
      </c>
      <c r="F2132">
        <v>0.598132</v>
      </c>
      <c r="G2132">
        <v>2305800</v>
      </c>
      <c r="I2132" t="str">
        <f t="shared" si="298"/>
        <v/>
      </c>
      <c r="J2132" t="str">
        <f t="shared" si="299"/>
        <v>Overbought</v>
      </c>
      <c r="K2132" t="str">
        <f t="shared" si="300"/>
        <v/>
      </c>
      <c r="M2132" s="11" t="str">
        <f t="shared" si="304"/>
        <v/>
      </c>
      <c r="O2132">
        <f>IF(ROW($E2132)&lt;=VALUE(LEFT(O$1,FIND("-",O$1,1)-1)),0,IF(ROW($E2132)=VALUE(LEFT(O$1,FIND("-",O$1,1)-1))+1,AVERAGE(INDEX($E:$E,ROW($E2132)-VALUE(LEFT(O$1,FIND("-",O$1,1)-1))):$E2132),($E2132*(2/(VALUE(LEFT(O$1,FIND("-",O$1,1)-1))+1)))+(O2131*(1-(2/(VALUE(LEFT(O$1,FIND("-",O$1,1)-1))+1))))))</f>
        <v>0.85405332590885064</v>
      </c>
      <c r="Q2132">
        <f>IF(ROW($E2132)&lt;=VALUE(LEFT(Q$1,FIND("-",Q$1,1)-1)),0,IF(ROW($E2132)=VALUE(LEFT(Q$1,FIND("-",Q$1,1)-1))+1,AVERAGE(INDEX($E:$E,ROW($E2132)-VALUE(LEFT(Q$1,FIND("-",Q$1,1)-1))):$E2132),($E2132*(2/(VALUE(LEFT(Q$1,FIND("-",Q$1,1)-1))+1)))+(Q2131*(1-(2/(VALUE(LEFT(Q$1,FIND("-",Q$1,1)-1))+1))))))</f>
        <v>0.94265082540657308</v>
      </c>
      <c r="R2132">
        <f>IF(ROW($E2132)&lt;=VALUE(LEFT(R$1,FIND("-",R$1,1)-1)),0,IF(ROW($E2132)=VALUE(LEFT(R$1,FIND("-",R$1,1)-1))+1,AVERAGE(INDEX($E:$E,ROW($E2132)-VALUE(LEFT(R$1,FIND("-",R$1,1)-1))):$E2132),($E2132*(2/(VALUE(LEFT(R$1,FIND("-",R$1,1)-1))+1)))+(R2131*(1-(2/(VALUE(LEFT(R$1,FIND("-",R$1,1)-1))+1))))))</f>
        <v>0.88683262067644908</v>
      </c>
      <c r="S2132">
        <f t="shared" si="301"/>
        <v>5.5818204730123999E-2</v>
      </c>
      <c r="T2132">
        <f>IF(ROW($E2132)&lt;=MAX(VALUE(LEFT(Q$1,FIND("-",Q$1,1)-1)),VALUE(LEFT(R$1,FIND("-",R$1,1)-1)))+VALUE(LEFT(T$1,FIND("-",T$1,1)-1))-1,0,IF(ROW($E2132)=MAX(VALUE(LEFT(Q$1,FIND("-",Q$1,1)-1)),VALUE(LEFT(R$1,FIND("-",R$1,1)-1)))+VALUE(LEFT(T$1,FIND("-",T$1,1)-1)),AVERAGE(INDEX($S:$S,ROW(S2132)-VALUE(LEFT(T$1,FIND("-",T$1,1)-1))+1):S2132),($S2132*(2/(VALUE(LEFT(T$1,FIND("-",T$1,1)-1))+1)))+(T2131*(1-(2/(VALUE(LEFT(T$1,FIND("-",T$1,1)-1))+1))))))</f>
        <v>3.8451315858753679E-2</v>
      </c>
      <c r="V2132">
        <f t="shared" si="302"/>
        <v>2.0000000000000018E-2</v>
      </c>
      <c r="W2132">
        <f>IF(ROW($E2132)&lt;=VALUE(LEFT(W$1,FIND("-",W$1,1)-1))+1,0,IF(ROW($E2131)=VALUE(LEFT(W$1,FIND("-",W$1,1)-1))+1,100-100/(1+ABS((SUMIF(INDEX($V:$V,ROW($V2132)-VALUE(LEFT(W$1,FIND("-",W$1,1)-1))+1):$V2132,"&gt;0",INDEX($V:$V,ROW($V2132)-VALUE(LEFT(W$1,FIND("-",W$1,1)-1))+1):$V2132)/COUNTIF(INDEX($V:$V,ROW($V2132)-VALUE(LEFT(W$1,FIND("-",W$1,1)-1))+1):$V2132,"&gt;0"))/(SUMIF(INDEX($V:$V,ROW($V2132)-VALUE(LEFT(W$1,FIND("-",W$1,1)-1))+1):$V2132,"&lt;0",INDEX($V:$V,ROW($V2132)-VALUE(LEFT(W$1,FIND("-",W$1,1)-1))+1):$V2132)/COUNTIF(INDEX($V:$V,ROW($V2132)-VALUE(LEFT(W$1,FIND("-",W$1,1)-1))+1):$V2132,"&lt;0")))),100-100/(1+ABS((SUMIF(INDEX($V:$V,ROW($V2132)-VALUE(LEFT(W$1,FIND("-",W$1,1)-1))+1):$V2132,"&gt;0",INDEX($V:$V,ROW($V2132)-VALUE(LEFT(W$1,FIND("-",W$1,1)-1))+1):$V2132)/VALUE(LEFT(W$1,FIND("-",W$1,1)-1)))/(SUMIF(INDEX($V:$V,ROW($V2132)-VALUE(LEFT(W$1,FIND("-",W$1,1)-1))+1):$V2132,"&lt;0",INDEX($V:$V,ROW($V2132)-VALUE(LEFT(W$1,FIND("-",W$1,1)-1))+1):$V2132)/VALUE(LEFT(W$1,FIND("-",W$1,1)-1)))))))</f>
        <v>83.823529411764696</v>
      </c>
      <c r="Y2132">
        <f>IF(ROW($E2132)&lt;=VALUE(LEFT(Y$1,FIND("-",Y$1,1)-1)),0,MAX(INDEX(C:C,ROW(C2132)-VALUE(LEFT(Y$1,FIND("-",Y$1,1)-1))+1):C2132))</f>
        <v>1.08</v>
      </c>
      <c r="Z2132">
        <f>IF(ROW($E2132)&lt;=VALUE(LEFT(Z$1,FIND("-",Z$1,1)-1)),0,MIN(INDEX(D:D,ROW(D2132)-VALUE(LEFT(Z$1,FIND("-",Z$1,1)-1))+1):D2132))</f>
        <v>0.79</v>
      </c>
      <c r="AA2132">
        <f t="shared" si="306"/>
        <v>79.310344827586192</v>
      </c>
      <c r="AB2132">
        <f>IF(ROW($AA2132)&lt;=VALUE(LEFT(AA$1,FIND("-",AA$1,1)-1))+VALUE(LEFT(AB$1,FIND("-",AB$1,1)-1)-1),0,AVERAGE(INDEX($AA:$AA,ROW($AA2132)-VALUE(LEFT(AB$1,FIND("-",AB$1,1)-1))+1):$AA2132))</f>
        <v>74.770114942528707</v>
      </c>
      <c r="AC2132">
        <f>IF(ROW($AA2132)&lt;=VALUE(LEFT(AA$1,FIND("-",AA$1,1)-1))+VALUE(LEFT(AB$1,FIND("-",AB$1,1)-1)-1)+VALUE(LEFT(AC$1,FIND("-",AC$1,1)-1)-1),0,AVERAGE(INDEX($AB:$AB,ROW($AB2132)-VALUE(LEFT(AC$1,FIND("-",AC$1,1)-1))+1):$AB2132))</f>
        <v>72.145593869731783</v>
      </c>
      <c r="AE2132">
        <f t="shared" si="303"/>
        <v>99254844</v>
      </c>
      <c r="AG2132" t="str">
        <f t="shared" si="305"/>
        <v/>
      </c>
    </row>
    <row r="2133" spans="1:33" x14ac:dyDescent="0.25">
      <c r="A2133" s="6">
        <v>39576</v>
      </c>
      <c r="B2133">
        <v>1.01</v>
      </c>
      <c r="C2133">
        <v>1.01</v>
      </c>
      <c r="D2133">
        <v>0.99</v>
      </c>
      <c r="E2133">
        <v>1</v>
      </c>
      <c r="F2133">
        <v>0.58640400000000004</v>
      </c>
      <c r="G2133">
        <v>1761300</v>
      </c>
      <c r="I2133" t="str">
        <f t="shared" si="298"/>
        <v/>
      </c>
      <c r="J2133" t="str">
        <f t="shared" si="299"/>
        <v>Overbought</v>
      </c>
      <c r="K2133" t="str">
        <f t="shared" si="300"/>
        <v/>
      </c>
      <c r="M2133" s="11" t="str">
        <f t="shared" si="304"/>
        <v/>
      </c>
      <c r="O2133">
        <f>IF(ROW($E2133)&lt;=VALUE(LEFT(O$1,FIND("-",O$1,1)-1)),0,IF(ROW($E2133)=VALUE(LEFT(O$1,FIND("-",O$1,1)-1))+1,AVERAGE(INDEX($E:$E,ROW($E2133)-VALUE(LEFT(O$1,FIND("-",O$1,1)-1))):$E2133),($E2133*(2/(VALUE(LEFT(O$1,FIND("-",O$1,1)-1))+1)))+(O2132*(1-(2/(VALUE(LEFT(O$1,FIND("-",O$1,1)-1))+1))))))</f>
        <v>0.85550553162120035</v>
      </c>
      <c r="Q2133">
        <f>IF(ROW($E2133)&lt;=VALUE(LEFT(Q$1,FIND("-",Q$1,1)-1)),0,IF(ROW($E2133)=VALUE(LEFT(Q$1,FIND("-",Q$1,1)-1))+1,AVERAGE(INDEX($E:$E,ROW($E2133)-VALUE(LEFT(Q$1,FIND("-",Q$1,1)-1))):$E2133),($E2133*(2/(VALUE(LEFT(Q$1,FIND("-",Q$1,1)-1))+1)))+(Q2132*(1-(2/(VALUE(LEFT(Q$1,FIND("-",Q$1,1)-1))+1))))))</f>
        <v>0.95147377534402333</v>
      </c>
      <c r="R2133">
        <f>IF(ROW($E2133)&lt;=VALUE(LEFT(R$1,FIND("-",R$1,1)-1)),0,IF(ROW($E2133)=VALUE(LEFT(R$1,FIND("-",R$1,1)-1))+1,AVERAGE(INDEX($E:$E,ROW($E2133)-VALUE(LEFT(R$1,FIND("-",R$1,1)-1))):$E2133),($E2133*(2/(VALUE(LEFT(R$1,FIND("-",R$1,1)-1))+1)))+(R2132*(1-(2/(VALUE(LEFT(R$1,FIND("-",R$1,1)-1))+1))))))</f>
        <v>0.89521538951523061</v>
      </c>
      <c r="S2133">
        <f t="shared" si="301"/>
        <v>5.6258385828792723E-2</v>
      </c>
      <c r="T2133">
        <f>IF(ROW($E2133)&lt;=MAX(VALUE(LEFT(Q$1,FIND("-",Q$1,1)-1)),VALUE(LEFT(R$1,FIND("-",R$1,1)-1)))+VALUE(LEFT(T$1,FIND("-",T$1,1)-1))-1,0,IF(ROW($E2133)=MAX(VALUE(LEFT(Q$1,FIND("-",Q$1,1)-1)),VALUE(LEFT(R$1,FIND("-",R$1,1)-1)))+VALUE(LEFT(T$1,FIND("-",T$1,1)-1)),AVERAGE(INDEX($S:$S,ROW(S2133)-VALUE(LEFT(T$1,FIND("-",T$1,1)-1))+1):S2133),($S2133*(2/(VALUE(LEFT(T$1,FIND("-",T$1,1)-1))+1)))+(T2132*(1-(2/(VALUE(LEFT(T$1,FIND("-",T$1,1)-1))+1))))))</f>
        <v>4.2012729852761492E-2</v>
      </c>
      <c r="V2133">
        <f t="shared" si="302"/>
        <v>-2.0000000000000018E-2</v>
      </c>
      <c r="W2133">
        <f>IF(ROW($E2133)&lt;=VALUE(LEFT(W$1,FIND("-",W$1,1)-1))+1,0,IF(ROW($E2132)=VALUE(LEFT(W$1,FIND("-",W$1,1)-1))+1,100-100/(1+ABS((SUMIF(INDEX($V:$V,ROW($V2133)-VALUE(LEFT(W$1,FIND("-",W$1,1)-1))+1):$V2133,"&gt;0",INDEX($V:$V,ROW($V2133)-VALUE(LEFT(W$1,FIND("-",W$1,1)-1))+1):$V2133)/COUNTIF(INDEX($V:$V,ROW($V2133)-VALUE(LEFT(W$1,FIND("-",W$1,1)-1))+1):$V2133,"&gt;0"))/(SUMIF(INDEX($V:$V,ROW($V2133)-VALUE(LEFT(W$1,FIND("-",W$1,1)-1))+1):$V2133,"&lt;0",INDEX($V:$V,ROW($V2133)-VALUE(LEFT(W$1,FIND("-",W$1,1)-1))+1):$V2133)/COUNTIF(INDEX($V:$V,ROW($V2133)-VALUE(LEFT(W$1,FIND("-",W$1,1)-1))+1):$V2133,"&lt;0")))),100-100/(1+ABS((SUMIF(INDEX($V:$V,ROW($V2133)-VALUE(LEFT(W$1,FIND("-",W$1,1)-1))+1):$V2133,"&gt;0",INDEX($V:$V,ROW($V2133)-VALUE(LEFT(W$1,FIND("-",W$1,1)-1))+1):$V2133)/VALUE(LEFT(W$1,FIND("-",W$1,1)-1)))/(SUMIF(INDEX($V:$V,ROW($V2133)-VALUE(LEFT(W$1,FIND("-",W$1,1)-1))+1):$V2133,"&lt;0",INDEX($V:$V,ROW($V2133)-VALUE(LEFT(W$1,FIND("-",W$1,1)-1))+1):$V2133)/VALUE(LEFT(W$1,FIND("-",W$1,1)-1)))))))</f>
        <v>79.166666666666657</v>
      </c>
      <c r="Y2133">
        <f>IF(ROW($E2133)&lt;=VALUE(LEFT(Y$1,FIND("-",Y$1,1)-1)),0,MAX(INDEX(C:C,ROW(C2133)-VALUE(LEFT(Y$1,FIND("-",Y$1,1)-1))+1):C2133))</f>
        <v>1.08</v>
      </c>
      <c r="Z2133">
        <f>IF(ROW($E2133)&lt;=VALUE(LEFT(Z$1,FIND("-",Z$1,1)-1)),0,MIN(INDEX(D:D,ROW(D2133)-VALUE(LEFT(Z$1,FIND("-",Z$1,1)-1))+1):D2133))</f>
        <v>0.8</v>
      </c>
      <c r="AA2133">
        <f t="shared" si="306"/>
        <v>71.428571428571402</v>
      </c>
      <c r="AB2133">
        <f>IF(ROW($AA2133)&lt;=VALUE(LEFT(AA$1,FIND("-",AA$1,1)-1))+VALUE(LEFT(AB$1,FIND("-",AB$1,1)-1)-1),0,AVERAGE(INDEX($AA:$AA,ROW($AA2133)-VALUE(LEFT(AB$1,FIND("-",AB$1,1)-1))+1):$AA2133))</f>
        <v>74.690749863163646</v>
      </c>
      <c r="AC2133">
        <f>IF(ROW($AA2133)&lt;=VALUE(LEFT(AA$1,FIND("-",AA$1,1)-1))+VALUE(LEFT(AB$1,FIND("-",AB$1,1)-1)-1)+VALUE(LEFT(AC$1,FIND("-",AC$1,1)-1)-1),0,AVERAGE(INDEX($AB:$AB,ROW($AB2133)-VALUE(LEFT(AC$1,FIND("-",AC$1,1)-1))+1):$AB2133))</f>
        <v>73.523991972267822</v>
      </c>
      <c r="AE2133">
        <f t="shared" si="303"/>
        <v>97493544</v>
      </c>
      <c r="AG2133" t="str">
        <f t="shared" si="305"/>
        <v/>
      </c>
    </row>
    <row r="2134" spans="1:33" x14ac:dyDescent="0.25">
      <c r="A2134" s="6">
        <v>39577</v>
      </c>
      <c r="B2134">
        <v>0.995</v>
      </c>
      <c r="C2134">
        <v>0.995</v>
      </c>
      <c r="D2134">
        <v>0.97499999999999998</v>
      </c>
      <c r="E2134">
        <v>0.97499999999999998</v>
      </c>
      <c r="F2134">
        <v>0.57174400000000003</v>
      </c>
      <c r="G2134">
        <v>3793800</v>
      </c>
      <c r="I2134" t="str">
        <f t="shared" si="298"/>
        <v/>
      </c>
      <c r="J2134" t="str">
        <f t="shared" si="299"/>
        <v>Overbought</v>
      </c>
      <c r="K2134" t="str">
        <f t="shared" si="300"/>
        <v/>
      </c>
      <c r="M2134" s="11" t="str">
        <f t="shared" si="304"/>
        <v/>
      </c>
      <c r="O2134">
        <f>IF(ROW($E2134)&lt;=VALUE(LEFT(O$1,FIND("-",O$1,1)-1)),0,IF(ROW($E2134)=VALUE(LEFT(O$1,FIND("-",O$1,1)-1))+1,AVERAGE(INDEX($E:$E,ROW($E2134)-VALUE(LEFT(O$1,FIND("-",O$1,1)-1))):$E2134),($E2134*(2/(VALUE(LEFT(O$1,FIND("-",O$1,1)-1))+1)))+(O2133*(1-(2/(VALUE(LEFT(O$1,FIND("-",O$1,1)-1))+1))))))</f>
        <v>0.85669453130656159</v>
      </c>
      <c r="Q2134">
        <f>IF(ROW($E2134)&lt;=VALUE(LEFT(Q$1,FIND("-",Q$1,1)-1)),0,IF(ROW($E2134)=VALUE(LEFT(Q$1,FIND("-",Q$1,1)-1))+1,AVERAGE(INDEX($E:$E,ROW($E2134)-VALUE(LEFT(Q$1,FIND("-",Q$1,1)-1))):$E2134),($E2134*(2/(VALUE(LEFT(Q$1,FIND("-",Q$1,1)-1))+1)))+(Q2133*(1-(2/(VALUE(LEFT(Q$1,FIND("-",Q$1,1)-1))+1))))))</f>
        <v>0.95509319452186592</v>
      </c>
      <c r="R2134">
        <f>IF(ROW($E2134)&lt;=VALUE(LEFT(R$1,FIND("-",R$1,1)-1)),0,IF(ROW($E2134)=VALUE(LEFT(R$1,FIND("-",R$1,1)-1))+1,AVERAGE(INDEX($E:$E,ROW($E2134)-VALUE(LEFT(R$1,FIND("-",R$1,1)-1))):$E2134),($E2134*(2/(VALUE(LEFT(R$1,FIND("-",R$1,1)-1))+1)))+(R2133*(1-(2/(VALUE(LEFT(R$1,FIND("-",R$1,1)-1))+1))))))</f>
        <v>0.90112536066225057</v>
      </c>
      <c r="S2134">
        <f t="shared" si="301"/>
        <v>5.3967833859615344E-2</v>
      </c>
      <c r="T2134">
        <f>IF(ROW($E2134)&lt;=MAX(VALUE(LEFT(Q$1,FIND("-",Q$1,1)-1)),VALUE(LEFT(R$1,FIND("-",R$1,1)-1)))+VALUE(LEFT(T$1,FIND("-",T$1,1)-1))-1,0,IF(ROW($E2134)=MAX(VALUE(LEFT(Q$1,FIND("-",Q$1,1)-1)),VALUE(LEFT(R$1,FIND("-",R$1,1)-1)))+VALUE(LEFT(T$1,FIND("-",T$1,1)-1)),AVERAGE(INDEX($S:$S,ROW(S2134)-VALUE(LEFT(T$1,FIND("-",T$1,1)-1))+1):S2134),($S2134*(2/(VALUE(LEFT(T$1,FIND("-",T$1,1)-1))+1)))+(T2133*(1-(2/(VALUE(LEFT(T$1,FIND("-",T$1,1)-1))+1))))))</f>
        <v>4.4403750654132268E-2</v>
      </c>
      <c r="V2134">
        <f t="shared" si="302"/>
        <v>-2.5000000000000022E-2</v>
      </c>
      <c r="W2134">
        <f>IF(ROW($E2134)&lt;=VALUE(LEFT(W$1,FIND("-",W$1,1)-1))+1,0,IF(ROW($E2133)=VALUE(LEFT(W$1,FIND("-",W$1,1)-1))+1,100-100/(1+ABS((SUMIF(INDEX($V:$V,ROW($V2134)-VALUE(LEFT(W$1,FIND("-",W$1,1)-1))+1):$V2134,"&gt;0",INDEX($V:$V,ROW($V2134)-VALUE(LEFT(W$1,FIND("-",W$1,1)-1))+1):$V2134)/COUNTIF(INDEX($V:$V,ROW($V2134)-VALUE(LEFT(W$1,FIND("-",W$1,1)-1))+1):$V2134,"&gt;0"))/(SUMIF(INDEX($V:$V,ROW($V2134)-VALUE(LEFT(W$1,FIND("-",W$1,1)-1))+1):$V2134,"&lt;0",INDEX($V:$V,ROW($V2134)-VALUE(LEFT(W$1,FIND("-",W$1,1)-1))+1):$V2134)/COUNTIF(INDEX($V:$V,ROW($V2134)-VALUE(LEFT(W$1,FIND("-",W$1,1)-1))+1):$V2134,"&lt;0")))),100-100/(1+ABS((SUMIF(INDEX($V:$V,ROW($V2134)-VALUE(LEFT(W$1,FIND("-",W$1,1)-1))+1):$V2134,"&gt;0",INDEX($V:$V,ROW($V2134)-VALUE(LEFT(W$1,FIND("-",W$1,1)-1))+1):$V2134)/VALUE(LEFT(W$1,FIND("-",W$1,1)-1)))/(SUMIF(INDEX($V:$V,ROW($V2134)-VALUE(LEFT(W$1,FIND("-",W$1,1)-1))+1):$V2134,"&lt;0",INDEX($V:$V,ROW($V2134)-VALUE(LEFT(W$1,FIND("-",W$1,1)-1))+1):$V2134)/VALUE(LEFT(W$1,FIND("-",W$1,1)-1)))))))</f>
        <v>73.333333333333314</v>
      </c>
      <c r="Y2134">
        <f>IF(ROW($E2134)&lt;=VALUE(LEFT(Y$1,FIND("-",Y$1,1)-1)),0,MAX(INDEX(C:C,ROW(C2134)-VALUE(LEFT(Y$1,FIND("-",Y$1,1)-1))+1):C2134))</f>
        <v>1.08</v>
      </c>
      <c r="Z2134">
        <f>IF(ROW($E2134)&lt;=VALUE(LEFT(Z$1,FIND("-",Z$1,1)-1)),0,MIN(INDEX(D:D,ROW(D2134)-VALUE(LEFT(Z$1,FIND("-",Z$1,1)-1))+1):D2134))</f>
        <v>0.8</v>
      </c>
      <c r="AA2134">
        <f t="shared" si="306"/>
        <v>62.499999999999964</v>
      </c>
      <c r="AB2134">
        <f>IF(ROW($AA2134)&lt;=VALUE(LEFT(AA$1,FIND("-",AA$1,1)-1))+VALUE(LEFT(AB$1,FIND("-",AB$1,1)-1)-1),0,AVERAGE(INDEX($AA:$AA,ROW($AA2134)-VALUE(LEFT(AB$1,FIND("-",AB$1,1)-1))+1):$AA2134))</f>
        <v>71.079638752052531</v>
      </c>
      <c r="AC2134">
        <f>IF(ROW($AA2134)&lt;=VALUE(LEFT(AA$1,FIND("-",AA$1,1)-1))+VALUE(LEFT(AB$1,FIND("-",AB$1,1)-1)-1)+VALUE(LEFT(AC$1,FIND("-",AC$1,1)-1)-1),0,AVERAGE(INDEX($AB:$AB,ROW($AB2134)-VALUE(LEFT(AC$1,FIND("-",AC$1,1)-1))+1):$AB2134))</f>
        <v>73.513501185914961</v>
      </c>
      <c r="AE2134">
        <f t="shared" si="303"/>
        <v>93699744</v>
      </c>
      <c r="AG2134" t="str">
        <f t="shared" si="305"/>
        <v/>
      </c>
    </row>
    <row r="2135" spans="1:33" x14ac:dyDescent="0.25">
      <c r="A2135" s="6">
        <v>39580</v>
      </c>
      <c r="B2135">
        <v>0.36</v>
      </c>
      <c r="C2135">
        <v>0.36</v>
      </c>
      <c r="D2135">
        <v>0.33</v>
      </c>
      <c r="E2135">
        <v>0.35</v>
      </c>
      <c r="F2135">
        <v>0.20524100000000001</v>
      </c>
      <c r="G2135">
        <v>1919800</v>
      </c>
      <c r="I2135" t="str">
        <f t="shared" si="298"/>
        <v>Bearish</v>
      </c>
      <c r="J2135" t="str">
        <f t="shared" si="299"/>
        <v>Oversold</v>
      </c>
      <c r="K2135" t="str">
        <f t="shared" si="300"/>
        <v/>
      </c>
      <c r="M2135" s="11" t="str">
        <f t="shared" si="304"/>
        <v/>
      </c>
      <c r="O2135">
        <f>IF(ROW($E2135)&lt;=VALUE(LEFT(O$1,FIND("-",O$1,1)-1)),0,IF(ROW($E2135)=VALUE(LEFT(O$1,FIND("-",O$1,1)-1))+1,AVERAGE(INDEX($E:$E,ROW($E2135)-VALUE(LEFT(O$1,FIND("-",O$1,1)-1))):$E2135),($E2135*(2/(VALUE(LEFT(O$1,FIND("-",O$1,1)-1))+1)))+(O2134*(1-(2/(VALUE(LEFT(O$1,FIND("-",O$1,1)-1))+1))))))</f>
        <v>0.85165279467664556</v>
      </c>
      <c r="Q2135">
        <f>IF(ROW($E2135)&lt;=VALUE(LEFT(Q$1,FIND("-",Q$1,1)-1)),0,IF(ROW($E2135)=VALUE(LEFT(Q$1,FIND("-",Q$1,1)-1))+1,AVERAGE(INDEX($E:$E,ROW($E2135)-VALUE(LEFT(Q$1,FIND("-",Q$1,1)-1))):$E2135),($E2135*(2/(VALUE(LEFT(Q$1,FIND("-",Q$1,1)-1))+1)))+(Q2134*(1-(2/(VALUE(LEFT(Q$1,FIND("-",Q$1,1)-1))+1))))))</f>
        <v>0.86200193382619428</v>
      </c>
      <c r="R2135">
        <f>IF(ROW($E2135)&lt;=VALUE(LEFT(R$1,FIND("-",R$1,1)-1)),0,IF(ROW($E2135)=VALUE(LEFT(R$1,FIND("-",R$1,1)-1))+1,AVERAGE(INDEX($E:$E,ROW($E2135)-VALUE(LEFT(R$1,FIND("-",R$1,1)-1))):$E2135),($E2135*(2/(VALUE(LEFT(R$1,FIND("-",R$1,1)-1))+1)))+(R2134*(1-(2/(VALUE(LEFT(R$1,FIND("-",R$1,1)-1))+1))))))</f>
        <v>0.8603012598724542</v>
      </c>
      <c r="S2135">
        <f t="shared" si="301"/>
        <v>1.7006739537400728E-3</v>
      </c>
      <c r="T2135">
        <f>IF(ROW($E2135)&lt;=MAX(VALUE(LEFT(Q$1,FIND("-",Q$1,1)-1)),VALUE(LEFT(R$1,FIND("-",R$1,1)-1)))+VALUE(LEFT(T$1,FIND("-",T$1,1)-1))-1,0,IF(ROW($E2135)=MAX(VALUE(LEFT(Q$1,FIND("-",Q$1,1)-1)),VALUE(LEFT(R$1,FIND("-",R$1,1)-1)))+VALUE(LEFT(T$1,FIND("-",T$1,1)-1)),AVERAGE(INDEX($S:$S,ROW(S2135)-VALUE(LEFT(T$1,FIND("-",T$1,1)-1))+1):S2135),($S2135*(2/(VALUE(LEFT(T$1,FIND("-",T$1,1)-1))+1)))+(T2134*(1-(2/(VALUE(LEFT(T$1,FIND("-",T$1,1)-1))+1))))))</f>
        <v>3.5863135314053829E-2</v>
      </c>
      <c r="V2135">
        <f t="shared" si="302"/>
        <v>-0.625</v>
      </c>
      <c r="W2135">
        <f>IF(ROW($E2135)&lt;=VALUE(LEFT(W$1,FIND("-",W$1,1)-1))+1,0,IF(ROW($E2134)=VALUE(LEFT(W$1,FIND("-",W$1,1)-1))+1,100-100/(1+ABS((SUMIF(INDEX($V:$V,ROW($V2135)-VALUE(LEFT(W$1,FIND("-",W$1,1)-1))+1):$V2135,"&gt;0",INDEX($V:$V,ROW($V2135)-VALUE(LEFT(W$1,FIND("-",W$1,1)-1))+1):$V2135)/COUNTIF(INDEX($V:$V,ROW($V2135)-VALUE(LEFT(W$1,FIND("-",W$1,1)-1))+1):$V2135,"&gt;0"))/(SUMIF(INDEX($V:$V,ROW($V2135)-VALUE(LEFT(W$1,FIND("-",W$1,1)-1))+1):$V2135,"&lt;0",INDEX($V:$V,ROW($V2135)-VALUE(LEFT(W$1,FIND("-",W$1,1)-1))+1):$V2135)/COUNTIF(INDEX($V:$V,ROW($V2135)-VALUE(LEFT(W$1,FIND("-",W$1,1)-1))+1):$V2135,"&lt;0")))),100-100/(1+ABS((SUMIF(INDEX($V:$V,ROW($V2135)-VALUE(LEFT(W$1,FIND("-",W$1,1)-1))+1):$V2135,"&gt;0",INDEX($V:$V,ROW($V2135)-VALUE(LEFT(W$1,FIND("-",W$1,1)-1))+1):$V2135)/VALUE(LEFT(W$1,FIND("-",W$1,1)-1)))/(SUMIF(INDEX($V:$V,ROW($V2135)-VALUE(LEFT(W$1,FIND("-",W$1,1)-1))+1):$V2135,"&lt;0",INDEX($V:$V,ROW($V2135)-VALUE(LEFT(W$1,FIND("-",W$1,1)-1))+1):$V2135)/VALUE(LEFT(W$1,FIND("-",W$1,1)-1)))))))</f>
        <v>27.1356783919598</v>
      </c>
      <c r="Y2135">
        <f>IF(ROW($E2135)&lt;=VALUE(LEFT(Y$1,FIND("-",Y$1,1)-1)),0,MAX(INDEX(C:C,ROW(C2135)-VALUE(LEFT(Y$1,FIND("-",Y$1,1)-1))+1):C2135))</f>
        <v>1.08</v>
      </c>
      <c r="Z2135">
        <f>IF(ROW($E2135)&lt;=VALUE(LEFT(Z$1,FIND("-",Z$1,1)-1)),0,MIN(INDEX(D:D,ROW(D2135)-VALUE(LEFT(Z$1,FIND("-",Z$1,1)-1))+1):D2135))</f>
        <v>0.33</v>
      </c>
      <c r="AA2135">
        <f t="shared" si="306"/>
        <v>2.6666666666666616</v>
      </c>
      <c r="AB2135">
        <f>IF(ROW($AA2135)&lt;=VALUE(LEFT(AA$1,FIND("-",AA$1,1)-1))+VALUE(LEFT(AB$1,FIND("-",AB$1,1)-1)-1),0,AVERAGE(INDEX($AA:$AA,ROW($AA2135)-VALUE(LEFT(AB$1,FIND("-",AB$1,1)-1))+1):$AA2135))</f>
        <v>45.531746031746003</v>
      </c>
      <c r="AC2135">
        <f>IF(ROW($AA2135)&lt;=VALUE(LEFT(AA$1,FIND("-",AA$1,1)-1))+VALUE(LEFT(AB$1,FIND("-",AB$1,1)-1)-1)+VALUE(LEFT(AC$1,FIND("-",AC$1,1)-1)-1),0,AVERAGE(INDEX($AB:$AB,ROW($AB2135)-VALUE(LEFT(AC$1,FIND("-",AC$1,1)-1))+1):$AB2135))</f>
        <v>63.767378215654055</v>
      </c>
      <c r="AE2135">
        <f t="shared" si="303"/>
        <v>91779944</v>
      </c>
      <c r="AG2135" t="str">
        <f t="shared" si="305"/>
        <v/>
      </c>
    </row>
    <row r="2136" spans="1:33" x14ac:dyDescent="0.25">
      <c r="A2136" s="6">
        <v>39581</v>
      </c>
      <c r="B2136">
        <v>0.35</v>
      </c>
      <c r="C2136">
        <v>0.35</v>
      </c>
      <c r="D2136">
        <v>0.34</v>
      </c>
      <c r="E2136">
        <v>0.34499999999999997</v>
      </c>
      <c r="F2136">
        <v>0.20230899999999999</v>
      </c>
      <c r="G2136">
        <v>403200</v>
      </c>
      <c r="I2136" t="str">
        <f t="shared" si="298"/>
        <v/>
      </c>
      <c r="J2136" t="str">
        <f t="shared" si="299"/>
        <v>Oversold</v>
      </c>
      <c r="K2136" t="str">
        <f t="shared" si="300"/>
        <v/>
      </c>
      <c r="M2136" s="11" t="str">
        <f t="shared" si="304"/>
        <v/>
      </c>
      <c r="O2136">
        <f>IF(ROW($E2136)&lt;=VALUE(LEFT(O$1,FIND("-",O$1,1)-1)),0,IF(ROW($E2136)=VALUE(LEFT(O$1,FIND("-",O$1,1)-1))+1,AVERAGE(INDEX($E:$E,ROW($E2136)-VALUE(LEFT(O$1,FIND("-",O$1,1)-1))):$E2136),($E2136*(2/(VALUE(LEFT(O$1,FIND("-",O$1,1)-1))+1)))+(O2135*(1-(2/(VALUE(LEFT(O$1,FIND("-",O$1,1)-1))+1))))))</f>
        <v>0.84661147333657949</v>
      </c>
      <c r="Q2136">
        <f>IF(ROW($E2136)&lt;=VALUE(LEFT(Q$1,FIND("-",Q$1,1)-1)),0,IF(ROW($E2136)=VALUE(LEFT(Q$1,FIND("-",Q$1,1)-1))+1,AVERAGE(INDEX($E:$E,ROW($E2136)-VALUE(LEFT(Q$1,FIND("-",Q$1,1)-1))):$E2136),($E2136*(2/(VALUE(LEFT(Q$1,FIND("-",Q$1,1)-1))+1)))+(Q2135*(1-(2/(VALUE(LEFT(Q$1,FIND("-",Q$1,1)-1))+1))))))</f>
        <v>0.78246317477601046</v>
      </c>
      <c r="R2136">
        <f>IF(ROW($E2136)&lt;=VALUE(LEFT(R$1,FIND("-",R$1,1)-1)),0,IF(ROW($E2136)=VALUE(LEFT(R$1,FIND("-",R$1,1)-1))+1,AVERAGE(INDEX($E:$E,ROW($E2136)-VALUE(LEFT(R$1,FIND("-",R$1,1)-1))):$E2136),($E2136*(2/(VALUE(LEFT(R$1,FIND("-",R$1,1)-1))+1)))+(R2135*(1-(2/(VALUE(LEFT(R$1,FIND("-",R$1,1)-1))+1))))))</f>
        <v>0.82213079617819829</v>
      </c>
      <c r="S2136">
        <f t="shared" si="301"/>
        <v>-3.9667621402187825E-2</v>
      </c>
      <c r="T2136">
        <f>IF(ROW($E2136)&lt;=MAX(VALUE(LEFT(Q$1,FIND("-",Q$1,1)-1)),VALUE(LEFT(R$1,FIND("-",R$1,1)-1)))+VALUE(LEFT(T$1,FIND("-",T$1,1)-1))-1,0,IF(ROW($E2136)=MAX(VALUE(LEFT(Q$1,FIND("-",Q$1,1)-1)),VALUE(LEFT(R$1,FIND("-",R$1,1)-1)))+VALUE(LEFT(T$1,FIND("-",T$1,1)-1)),AVERAGE(INDEX($S:$S,ROW(S2136)-VALUE(LEFT(T$1,FIND("-",T$1,1)-1))+1):S2136),($S2136*(2/(VALUE(LEFT(T$1,FIND("-",T$1,1)-1))+1)))+(T2135*(1-(2/(VALUE(LEFT(T$1,FIND("-",T$1,1)-1))+1))))))</f>
        <v>2.0756983970805498E-2</v>
      </c>
      <c r="V2136">
        <f t="shared" si="302"/>
        <v>-5.0000000000000044E-3</v>
      </c>
      <c r="W2136">
        <f>IF(ROW($E2136)&lt;=VALUE(LEFT(W$1,FIND("-",W$1,1)-1))+1,0,IF(ROW($E2135)=VALUE(LEFT(W$1,FIND("-",W$1,1)-1))+1,100-100/(1+ABS((SUMIF(INDEX($V:$V,ROW($V2136)-VALUE(LEFT(W$1,FIND("-",W$1,1)-1))+1):$V2136,"&gt;0",INDEX($V:$V,ROW($V2136)-VALUE(LEFT(W$1,FIND("-",W$1,1)-1))+1):$V2136)/COUNTIF(INDEX($V:$V,ROW($V2136)-VALUE(LEFT(W$1,FIND("-",W$1,1)-1))+1):$V2136,"&gt;0"))/(SUMIF(INDEX($V:$V,ROW($V2136)-VALUE(LEFT(W$1,FIND("-",W$1,1)-1))+1):$V2136,"&lt;0",INDEX($V:$V,ROW($V2136)-VALUE(LEFT(W$1,FIND("-",W$1,1)-1))+1):$V2136)/COUNTIF(INDEX($V:$V,ROW($V2136)-VALUE(LEFT(W$1,FIND("-",W$1,1)-1))+1):$V2136,"&lt;0")))),100-100/(1+ABS((SUMIF(INDEX($V:$V,ROW($V2136)-VALUE(LEFT(W$1,FIND("-",W$1,1)-1))+1):$V2136,"&gt;0",INDEX($V:$V,ROW($V2136)-VALUE(LEFT(W$1,FIND("-",W$1,1)-1))+1):$V2136)/VALUE(LEFT(W$1,FIND("-",W$1,1)-1)))/(SUMIF(INDEX($V:$V,ROW($V2136)-VALUE(LEFT(W$1,FIND("-",W$1,1)-1))+1):$V2136,"&lt;0",INDEX($V:$V,ROW($V2136)-VALUE(LEFT(W$1,FIND("-",W$1,1)-1))+1):$V2136)/VALUE(LEFT(W$1,FIND("-",W$1,1)-1)))))))</f>
        <v>26.633165829145725</v>
      </c>
      <c r="Y2136">
        <f>IF(ROW($E2136)&lt;=VALUE(LEFT(Y$1,FIND("-",Y$1,1)-1)),0,MAX(INDEX(C:C,ROW(C2136)-VALUE(LEFT(Y$1,FIND("-",Y$1,1)-1))+1):C2136))</f>
        <v>1.08</v>
      </c>
      <c r="Z2136">
        <f>IF(ROW($E2136)&lt;=VALUE(LEFT(Z$1,FIND("-",Z$1,1)-1)),0,MIN(INDEX(D:D,ROW(D2136)-VALUE(LEFT(Z$1,FIND("-",Z$1,1)-1))+1):D2136))</f>
        <v>0.33</v>
      </c>
      <c r="AA2136">
        <f t="shared" si="306"/>
        <v>1.9999999999999944</v>
      </c>
      <c r="AB2136">
        <f>IF(ROW($AA2136)&lt;=VALUE(LEFT(AA$1,FIND("-",AA$1,1)-1))+VALUE(LEFT(AB$1,FIND("-",AB$1,1)-1)-1),0,AVERAGE(INDEX($AA:$AA,ROW($AA2136)-VALUE(LEFT(AB$1,FIND("-",AB$1,1)-1))+1):$AA2136))</f>
        <v>22.388888888888875</v>
      </c>
      <c r="AC2136">
        <f>IF(ROW($AA2136)&lt;=VALUE(LEFT(AA$1,FIND("-",AA$1,1)-1))+VALUE(LEFT(AB$1,FIND("-",AB$1,1)-1)-1)+VALUE(LEFT(AC$1,FIND("-",AC$1,1)-1)-1),0,AVERAGE(INDEX($AB:$AB,ROW($AB2136)-VALUE(LEFT(AC$1,FIND("-",AC$1,1)-1))+1):$AB2136))</f>
        <v>46.333424557562473</v>
      </c>
      <c r="AE2136">
        <f t="shared" si="303"/>
        <v>91376744</v>
      </c>
      <c r="AG2136" t="str">
        <f t="shared" si="305"/>
        <v/>
      </c>
    </row>
    <row r="2137" spans="1:33" x14ac:dyDescent="0.25">
      <c r="A2137" s="6">
        <v>39582</v>
      </c>
      <c r="B2137">
        <v>0.34</v>
      </c>
      <c r="C2137">
        <v>0.34499999999999997</v>
      </c>
      <c r="D2137">
        <v>0.34</v>
      </c>
      <c r="E2137">
        <v>0.34</v>
      </c>
      <c r="F2137">
        <v>0.199377</v>
      </c>
      <c r="G2137">
        <v>443300</v>
      </c>
      <c r="I2137" t="str">
        <f t="shared" si="298"/>
        <v/>
      </c>
      <c r="J2137" t="str">
        <f t="shared" si="299"/>
        <v>Oversold</v>
      </c>
      <c r="K2137" t="str">
        <f t="shared" si="300"/>
        <v/>
      </c>
      <c r="M2137" s="11" t="str">
        <f t="shared" si="304"/>
        <v/>
      </c>
      <c r="O2137">
        <f>IF(ROW($E2137)&lt;=VALUE(LEFT(O$1,FIND("-",O$1,1)-1)),0,IF(ROW($E2137)=VALUE(LEFT(O$1,FIND("-",O$1,1)-1))+1,AVERAGE(INDEX($E:$E,ROW($E2137)-VALUE(LEFT(O$1,FIND("-",O$1,1)-1))):$E2137),($E2137*(2/(VALUE(LEFT(O$1,FIND("-",O$1,1)-1))+1)))+(O2136*(1-(2/(VALUE(LEFT(O$1,FIND("-",O$1,1)-1))+1))))))</f>
        <v>0.84157056315412604</v>
      </c>
      <c r="Q2137">
        <f>IF(ROW($E2137)&lt;=VALUE(LEFT(Q$1,FIND("-",Q$1,1)-1)),0,IF(ROW($E2137)=VALUE(LEFT(Q$1,FIND("-",Q$1,1)-1))+1,AVERAGE(INDEX($E:$E,ROW($E2137)-VALUE(LEFT(Q$1,FIND("-",Q$1,1)-1))):$E2137),($E2137*(2/(VALUE(LEFT(Q$1,FIND("-",Q$1,1)-1))+1)))+(Q2136*(1-(2/(VALUE(LEFT(Q$1,FIND("-",Q$1,1)-1))+1))))))</f>
        <v>0.71439191711816263</v>
      </c>
      <c r="R2137">
        <f>IF(ROW($E2137)&lt;=VALUE(LEFT(R$1,FIND("-",R$1,1)-1)),0,IF(ROW($E2137)=VALUE(LEFT(R$1,FIND("-",R$1,1)-1))+1,AVERAGE(INDEX($E:$E,ROW($E2137)-VALUE(LEFT(R$1,FIND("-",R$1,1)-1))):$E2137),($E2137*(2/(VALUE(LEFT(R$1,FIND("-",R$1,1)-1))+1)))+(R2136*(1-(2/(VALUE(LEFT(R$1,FIND("-",R$1,1)-1))+1))))))</f>
        <v>0.78641740386870218</v>
      </c>
      <c r="S2137">
        <f t="shared" si="301"/>
        <v>-7.2025486750539547E-2</v>
      </c>
      <c r="T2137">
        <f>IF(ROW($E2137)&lt;=MAX(VALUE(LEFT(Q$1,FIND("-",Q$1,1)-1)),VALUE(LEFT(R$1,FIND("-",R$1,1)-1)))+VALUE(LEFT(T$1,FIND("-",T$1,1)-1))-1,0,IF(ROW($E2137)=MAX(VALUE(LEFT(Q$1,FIND("-",Q$1,1)-1)),VALUE(LEFT(R$1,FIND("-",R$1,1)-1)))+VALUE(LEFT(T$1,FIND("-",T$1,1)-1)),AVERAGE(INDEX($S:$S,ROW(S2137)-VALUE(LEFT(T$1,FIND("-",T$1,1)-1))+1):S2137),($S2137*(2/(VALUE(LEFT(T$1,FIND("-",T$1,1)-1))+1)))+(T2136*(1-(2/(VALUE(LEFT(T$1,FIND("-",T$1,1)-1))+1))))))</f>
        <v>2.2004898265364885E-3</v>
      </c>
      <c r="V2137">
        <f t="shared" si="302"/>
        <v>-4.9999999999999489E-3</v>
      </c>
      <c r="W2137">
        <f>IF(ROW($E2137)&lt;=VALUE(LEFT(W$1,FIND("-",W$1,1)-1))+1,0,IF(ROW($E2136)=VALUE(LEFT(W$1,FIND("-",W$1,1)-1))+1,100-100/(1+ABS((SUMIF(INDEX($V:$V,ROW($V2137)-VALUE(LEFT(W$1,FIND("-",W$1,1)-1))+1):$V2137,"&gt;0",INDEX($V:$V,ROW($V2137)-VALUE(LEFT(W$1,FIND("-",W$1,1)-1))+1):$V2137)/COUNTIF(INDEX($V:$V,ROW($V2137)-VALUE(LEFT(W$1,FIND("-",W$1,1)-1))+1):$V2137,"&gt;0"))/(SUMIF(INDEX($V:$V,ROW($V2137)-VALUE(LEFT(W$1,FIND("-",W$1,1)-1))+1):$V2137,"&lt;0",INDEX($V:$V,ROW($V2137)-VALUE(LEFT(W$1,FIND("-",W$1,1)-1))+1):$V2137)/COUNTIF(INDEX($V:$V,ROW($V2137)-VALUE(LEFT(W$1,FIND("-",W$1,1)-1))+1):$V2137,"&lt;0")))),100-100/(1+ABS((SUMIF(INDEX($V:$V,ROW($V2137)-VALUE(LEFT(W$1,FIND("-",W$1,1)-1))+1):$V2137,"&gt;0",INDEX($V:$V,ROW($V2137)-VALUE(LEFT(W$1,FIND("-",W$1,1)-1))+1):$V2137)/VALUE(LEFT(W$1,FIND("-",W$1,1)-1)))/(SUMIF(INDEX($V:$V,ROW($V2137)-VALUE(LEFT(W$1,FIND("-",W$1,1)-1))+1):$V2137,"&lt;0",INDEX($V:$V,ROW($V2137)-VALUE(LEFT(W$1,FIND("-",W$1,1)-1))+1):$V2137)/VALUE(LEFT(W$1,FIND("-",W$1,1)-1)))))))</f>
        <v>20.967741935483872</v>
      </c>
      <c r="Y2137">
        <f>IF(ROW($E2137)&lt;=VALUE(LEFT(Y$1,FIND("-",Y$1,1)-1)),0,MAX(INDEX(C:C,ROW(C2137)-VALUE(LEFT(Y$1,FIND("-",Y$1,1)-1))+1):C2137))</f>
        <v>1.08</v>
      </c>
      <c r="Z2137">
        <f>IF(ROW($E2137)&lt;=VALUE(LEFT(Z$1,FIND("-",Z$1,1)-1)),0,MIN(INDEX(D:D,ROW(D2137)-VALUE(LEFT(Z$1,FIND("-",Z$1,1)-1))+1):D2137))</f>
        <v>0.33</v>
      </c>
      <c r="AA2137">
        <f t="shared" si="306"/>
        <v>1.3333333333333344</v>
      </c>
      <c r="AB2137">
        <f>IF(ROW($AA2137)&lt;=VALUE(LEFT(AA$1,FIND("-",AA$1,1)-1))+VALUE(LEFT(AB$1,FIND("-",AB$1,1)-1)-1),0,AVERAGE(INDEX($AA:$AA,ROW($AA2137)-VALUE(LEFT(AB$1,FIND("-",AB$1,1)-1))+1):$AA2137))</f>
        <v>1.9999999999999971</v>
      </c>
      <c r="AC2137">
        <f>IF(ROW($AA2137)&lt;=VALUE(LEFT(AA$1,FIND("-",AA$1,1)-1))+VALUE(LEFT(AB$1,FIND("-",AB$1,1)-1)-1)+VALUE(LEFT(AC$1,FIND("-",AC$1,1)-1)-1),0,AVERAGE(INDEX($AB:$AB,ROW($AB2137)-VALUE(LEFT(AC$1,FIND("-",AC$1,1)-1))+1):$AB2137))</f>
        <v>23.306878306878293</v>
      </c>
      <c r="AE2137">
        <f t="shared" si="303"/>
        <v>90933444</v>
      </c>
      <c r="AG2137" t="str">
        <f t="shared" si="305"/>
        <v/>
      </c>
    </row>
    <row r="2138" spans="1:33" x14ac:dyDescent="0.25">
      <c r="A2138" s="6">
        <v>39583</v>
      </c>
      <c r="B2138">
        <v>0.34</v>
      </c>
      <c r="C2138">
        <v>0.34</v>
      </c>
      <c r="D2138">
        <v>0.33500000000000002</v>
      </c>
      <c r="E2138">
        <v>0.33500000000000002</v>
      </c>
      <c r="F2138">
        <v>0.19644500000000001</v>
      </c>
      <c r="G2138">
        <v>376800</v>
      </c>
      <c r="I2138" t="str">
        <f t="shared" si="298"/>
        <v/>
      </c>
      <c r="J2138" t="str">
        <f t="shared" si="299"/>
        <v>Oversold</v>
      </c>
      <c r="K2138" t="str">
        <f t="shared" si="300"/>
        <v>Oversold Above %D</v>
      </c>
      <c r="M2138" s="11" t="str">
        <f t="shared" si="304"/>
        <v/>
      </c>
      <c r="O2138">
        <f>IF(ROW($E2138)&lt;=VALUE(LEFT(O$1,FIND("-",O$1,1)-1)),0,IF(ROW($E2138)=VALUE(LEFT(O$1,FIND("-",O$1,1)-1))+1,AVERAGE(INDEX($E:$E,ROW($E2138)-VALUE(LEFT(O$1,FIND("-",O$1,1)-1))):$E2138),($E2138*(2/(VALUE(LEFT(O$1,FIND("-",O$1,1)-1))+1)))+(O2137*(1-(2/(VALUE(LEFT(O$1,FIND("-",O$1,1)-1))+1))))))</f>
        <v>0.83653006003816455</v>
      </c>
      <c r="Q2138">
        <f>IF(ROW($E2138)&lt;=VALUE(LEFT(Q$1,FIND("-",Q$1,1)-1)),0,IF(ROW($E2138)=VALUE(LEFT(Q$1,FIND("-",Q$1,1)-1))+1,AVERAGE(INDEX($E:$E,ROW($E2138)-VALUE(LEFT(Q$1,FIND("-",Q$1,1)-1))):$E2138),($E2138*(2/(VALUE(LEFT(Q$1,FIND("-",Q$1,1)-1))+1)))+(Q2137*(1-(2/(VALUE(LEFT(Q$1,FIND("-",Q$1,1)-1))+1))))))</f>
        <v>0.65602392986921454</v>
      </c>
      <c r="R2138">
        <f>IF(ROW($E2138)&lt;=VALUE(LEFT(R$1,FIND("-",R$1,1)-1)),0,IF(ROW($E2138)=VALUE(LEFT(R$1,FIND("-",R$1,1)-1))+1,AVERAGE(INDEX($E:$E,ROW($E2138)-VALUE(LEFT(R$1,FIND("-",R$1,1)-1))):$E2138),($E2138*(2/(VALUE(LEFT(R$1,FIND("-",R$1,1)-1))+1)))+(R2137*(1-(2/(VALUE(LEFT(R$1,FIND("-",R$1,1)-1))+1))))))</f>
        <v>0.75297907765620575</v>
      </c>
      <c r="S2138">
        <f t="shared" si="301"/>
        <v>-9.6955147786991214E-2</v>
      </c>
      <c r="T2138">
        <f>IF(ROW($E2138)&lt;=MAX(VALUE(LEFT(Q$1,FIND("-",Q$1,1)-1)),VALUE(LEFT(R$1,FIND("-",R$1,1)-1)))+VALUE(LEFT(T$1,FIND("-",T$1,1)-1))-1,0,IF(ROW($E2138)=MAX(VALUE(LEFT(Q$1,FIND("-",Q$1,1)-1)),VALUE(LEFT(R$1,FIND("-",R$1,1)-1)))+VALUE(LEFT(T$1,FIND("-",T$1,1)-1)),AVERAGE(INDEX($S:$S,ROW(S2138)-VALUE(LEFT(T$1,FIND("-",T$1,1)-1))+1):S2138),($S2138*(2/(VALUE(LEFT(T$1,FIND("-",T$1,1)-1))+1)))+(T2137*(1-(2/(VALUE(LEFT(T$1,FIND("-",T$1,1)-1))+1))))))</f>
        <v>-1.7630637696169051E-2</v>
      </c>
      <c r="V2138">
        <f t="shared" si="302"/>
        <v>-5.0000000000000044E-3</v>
      </c>
      <c r="W2138">
        <f>IF(ROW($E2138)&lt;=VALUE(LEFT(W$1,FIND("-",W$1,1)-1))+1,0,IF(ROW($E2137)=VALUE(LEFT(W$1,FIND("-",W$1,1)-1))+1,100-100/(1+ABS((SUMIF(INDEX($V:$V,ROW($V2138)-VALUE(LEFT(W$1,FIND("-",W$1,1)-1))+1):$V2138,"&gt;0",INDEX($V:$V,ROW($V2138)-VALUE(LEFT(W$1,FIND("-",W$1,1)-1))+1):$V2138)/COUNTIF(INDEX($V:$V,ROW($V2138)-VALUE(LEFT(W$1,FIND("-",W$1,1)-1))+1):$V2138,"&gt;0"))/(SUMIF(INDEX($V:$V,ROW($V2138)-VALUE(LEFT(W$1,FIND("-",W$1,1)-1))+1):$V2138,"&lt;0",INDEX($V:$V,ROW($V2138)-VALUE(LEFT(W$1,FIND("-",W$1,1)-1))+1):$V2138)/COUNTIF(INDEX($V:$V,ROW($V2138)-VALUE(LEFT(W$1,FIND("-",W$1,1)-1))+1):$V2138,"&lt;0")))),100-100/(1+ABS((SUMIF(INDEX($V:$V,ROW($V2138)-VALUE(LEFT(W$1,FIND("-",W$1,1)-1))+1):$V2138,"&gt;0",INDEX($V:$V,ROW($V2138)-VALUE(LEFT(W$1,FIND("-",W$1,1)-1))+1):$V2138)/VALUE(LEFT(W$1,FIND("-",W$1,1)-1)))/(SUMIF(INDEX($V:$V,ROW($V2138)-VALUE(LEFT(W$1,FIND("-",W$1,1)-1))+1):$V2138,"&lt;0",INDEX($V:$V,ROW($V2138)-VALUE(LEFT(W$1,FIND("-",W$1,1)-1))+1):$V2138)/VALUE(LEFT(W$1,FIND("-",W$1,1)-1)))))))</f>
        <v>17.777777777777786</v>
      </c>
      <c r="Y2138">
        <f>IF(ROW($E2138)&lt;=VALUE(LEFT(Y$1,FIND("-",Y$1,1)-1)),0,MAX(INDEX(C:C,ROW(C2138)-VALUE(LEFT(Y$1,FIND("-",Y$1,1)-1))+1):C2138))</f>
        <v>1.08</v>
      </c>
      <c r="Z2138">
        <f>IF(ROW($E2138)&lt;=VALUE(LEFT(Z$1,FIND("-",Z$1,1)-1)),0,MIN(INDEX(D:D,ROW(D2138)-VALUE(LEFT(Z$1,FIND("-",Z$1,1)-1))+1):D2138))</f>
        <v>0.33</v>
      </c>
      <c r="AA2138">
        <f t="shared" si="306"/>
        <v>0.66666666666666718</v>
      </c>
      <c r="AB2138">
        <f>IF(ROW($AA2138)&lt;=VALUE(LEFT(AA$1,FIND("-",AA$1,1)-1))+VALUE(LEFT(AB$1,FIND("-",AB$1,1)-1)-1),0,AVERAGE(INDEX($AA:$AA,ROW($AA2138)-VALUE(LEFT(AB$1,FIND("-",AB$1,1)-1))+1):$AA2138))</f>
        <v>1.3333333333333319</v>
      </c>
      <c r="AC2138">
        <f>IF(ROW($AA2138)&lt;=VALUE(LEFT(AA$1,FIND("-",AA$1,1)-1))+VALUE(LEFT(AB$1,FIND("-",AB$1,1)-1)-1)+VALUE(LEFT(AC$1,FIND("-",AC$1,1)-1)-1),0,AVERAGE(INDEX($AB:$AB,ROW($AB2138)-VALUE(LEFT(AC$1,FIND("-",AC$1,1)-1))+1):$AB2138))</f>
        <v>8.5740740740740673</v>
      </c>
      <c r="AE2138">
        <f t="shared" si="303"/>
        <v>90556644</v>
      </c>
      <c r="AG2138" t="str">
        <f t="shared" si="305"/>
        <v/>
      </c>
    </row>
    <row r="2139" spans="1:33" x14ac:dyDescent="0.25">
      <c r="A2139" s="6">
        <v>39584</v>
      </c>
      <c r="B2139">
        <v>0.33500000000000002</v>
      </c>
      <c r="C2139">
        <v>0.34</v>
      </c>
      <c r="D2139">
        <v>0.33500000000000002</v>
      </c>
      <c r="E2139">
        <v>0.33500000000000002</v>
      </c>
      <c r="F2139">
        <v>0.19644500000000001</v>
      </c>
      <c r="G2139">
        <v>260700</v>
      </c>
      <c r="I2139" t="str">
        <f t="shared" si="298"/>
        <v/>
      </c>
      <c r="J2139" t="str">
        <f t="shared" si="299"/>
        <v>Oversold</v>
      </c>
      <c r="K2139" t="str">
        <f t="shared" si="300"/>
        <v>Oversold Above %D</v>
      </c>
      <c r="M2139" s="11" t="str">
        <f t="shared" si="304"/>
        <v/>
      </c>
      <c r="O2139">
        <f>IF(ROW($E2139)&lt;=VALUE(LEFT(O$1,FIND("-",O$1,1)-1)),0,IF(ROW($E2139)=VALUE(LEFT(O$1,FIND("-",O$1,1)-1))+1,AVERAGE(INDEX($E:$E,ROW($E2139)-VALUE(LEFT(O$1,FIND("-",O$1,1)-1))):$E2139),($E2139*(2/(VALUE(LEFT(O$1,FIND("-",O$1,1)-1))+1)))+(O2138*(1-(2/(VALUE(LEFT(O$1,FIND("-",O$1,1)-1))+1))))))</f>
        <v>0.83153971118206338</v>
      </c>
      <c r="Q2139">
        <f>IF(ROW($E2139)&lt;=VALUE(LEFT(Q$1,FIND("-",Q$1,1)-1)),0,IF(ROW($E2139)=VALUE(LEFT(Q$1,FIND("-",Q$1,1)-1))+1,AVERAGE(INDEX($E:$E,ROW($E2139)-VALUE(LEFT(Q$1,FIND("-",Q$1,1)-1))):$E2139),($E2139*(2/(VALUE(LEFT(Q$1,FIND("-",Q$1,1)-1))+1)))+(Q2138*(1-(2/(VALUE(LEFT(Q$1,FIND("-",Q$1,1)-1))+1))))))</f>
        <v>0.60663563296625844</v>
      </c>
      <c r="R2139">
        <f>IF(ROW($E2139)&lt;=VALUE(LEFT(R$1,FIND("-",R$1,1)-1)),0,IF(ROW($E2139)=VALUE(LEFT(R$1,FIND("-",R$1,1)-1))+1,AVERAGE(INDEX($E:$E,ROW($E2139)-VALUE(LEFT(R$1,FIND("-",R$1,1)-1))):$E2139),($E2139*(2/(VALUE(LEFT(R$1,FIND("-",R$1,1)-1))+1)))+(R2138*(1-(2/(VALUE(LEFT(R$1,FIND("-",R$1,1)-1))+1))))))</f>
        <v>0.72201766449648686</v>
      </c>
      <c r="S2139">
        <f t="shared" si="301"/>
        <v>-0.11538203153022841</v>
      </c>
      <c r="T2139">
        <f>IF(ROW($E2139)&lt;=MAX(VALUE(LEFT(Q$1,FIND("-",Q$1,1)-1)),VALUE(LEFT(R$1,FIND("-",R$1,1)-1)))+VALUE(LEFT(T$1,FIND("-",T$1,1)-1))-1,0,IF(ROW($E2139)=MAX(VALUE(LEFT(Q$1,FIND("-",Q$1,1)-1)),VALUE(LEFT(R$1,FIND("-",R$1,1)-1)))+VALUE(LEFT(T$1,FIND("-",T$1,1)-1)),AVERAGE(INDEX($S:$S,ROW(S2139)-VALUE(LEFT(T$1,FIND("-",T$1,1)-1))+1):S2139),($S2139*(2/(VALUE(LEFT(T$1,FIND("-",T$1,1)-1))+1)))+(T2138*(1-(2/(VALUE(LEFT(T$1,FIND("-",T$1,1)-1))+1))))))</f>
        <v>-3.7180916462980926E-2</v>
      </c>
      <c r="V2139">
        <f t="shared" si="302"/>
        <v>0</v>
      </c>
      <c r="W2139">
        <f>IF(ROW($E2139)&lt;=VALUE(LEFT(W$1,FIND("-",W$1,1)-1))+1,0,IF(ROW($E2138)=VALUE(LEFT(W$1,FIND("-",W$1,1)-1))+1,100-100/(1+ABS((SUMIF(INDEX($V:$V,ROW($V2139)-VALUE(LEFT(W$1,FIND("-",W$1,1)-1))+1):$V2139,"&gt;0",INDEX($V:$V,ROW($V2139)-VALUE(LEFT(W$1,FIND("-",W$1,1)-1))+1):$V2139)/COUNTIF(INDEX($V:$V,ROW($V2139)-VALUE(LEFT(W$1,FIND("-",W$1,1)-1))+1):$V2139,"&gt;0"))/(SUMIF(INDEX($V:$V,ROW($V2139)-VALUE(LEFT(W$1,FIND("-",W$1,1)-1))+1):$V2139,"&lt;0",INDEX($V:$V,ROW($V2139)-VALUE(LEFT(W$1,FIND("-",W$1,1)-1))+1):$V2139)/COUNTIF(INDEX($V:$V,ROW($V2139)-VALUE(LEFT(W$1,FIND("-",W$1,1)-1))+1):$V2139,"&lt;0")))),100-100/(1+ABS((SUMIF(INDEX($V:$V,ROW($V2139)-VALUE(LEFT(W$1,FIND("-",W$1,1)-1))+1):$V2139,"&gt;0",INDEX($V:$V,ROW($V2139)-VALUE(LEFT(W$1,FIND("-",W$1,1)-1))+1):$V2139)/VALUE(LEFT(W$1,FIND("-",W$1,1)-1)))/(SUMIF(INDEX($V:$V,ROW($V2139)-VALUE(LEFT(W$1,FIND("-",W$1,1)-1))+1):$V2139,"&lt;0",INDEX($V:$V,ROW($V2139)-VALUE(LEFT(W$1,FIND("-",W$1,1)-1))+1):$V2139)/VALUE(LEFT(W$1,FIND("-",W$1,1)-1)))))))</f>
        <v>18.713450292397667</v>
      </c>
      <c r="Y2139">
        <f>IF(ROW($E2139)&lt;=VALUE(LEFT(Y$1,FIND("-",Y$1,1)-1)),0,MAX(INDEX(C:C,ROW(C2139)-VALUE(LEFT(Y$1,FIND("-",Y$1,1)-1))+1):C2139))</f>
        <v>1.08</v>
      </c>
      <c r="Z2139">
        <f>IF(ROW($E2139)&lt;=VALUE(LEFT(Z$1,FIND("-",Z$1,1)-1)),0,MIN(INDEX(D:D,ROW(D2139)-VALUE(LEFT(Z$1,FIND("-",Z$1,1)-1))+1):D2139))</f>
        <v>0.33</v>
      </c>
      <c r="AA2139">
        <f t="shared" si="306"/>
        <v>0.66666666666666718</v>
      </c>
      <c r="AB2139">
        <f>IF(ROW($AA2139)&lt;=VALUE(LEFT(AA$1,FIND("-",AA$1,1)-1))+VALUE(LEFT(AB$1,FIND("-",AB$1,1)-1)-1),0,AVERAGE(INDEX($AA:$AA,ROW($AA2139)-VALUE(LEFT(AB$1,FIND("-",AB$1,1)-1))+1):$AA2139))</f>
        <v>0.88888888888888962</v>
      </c>
      <c r="AC2139">
        <f>IF(ROW($AA2139)&lt;=VALUE(LEFT(AA$1,FIND("-",AA$1,1)-1))+VALUE(LEFT(AB$1,FIND("-",AB$1,1)-1)-1)+VALUE(LEFT(AC$1,FIND("-",AC$1,1)-1)-1),0,AVERAGE(INDEX($AB:$AB,ROW($AB2139)-VALUE(LEFT(AC$1,FIND("-",AC$1,1)-1))+1):$AB2139))</f>
        <v>1.4074074074074063</v>
      </c>
      <c r="AE2139">
        <f t="shared" si="303"/>
        <v>90556644</v>
      </c>
      <c r="AG2139" t="str">
        <f t="shared" si="305"/>
        <v/>
      </c>
    </row>
    <row r="2140" spans="1:33" x14ac:dyDescent="0.25">
      <c r="A2140" s="6">
        <v>39588</v>
      </c>
      <c r="B2140">
        <v>0.33500000000000002</v>
      </c>
      <c r="C2140">
        <v>0.34</v>
      </c>
      <c r="D2140">
        <v>0.33500000000000002</v>
      </c>
      <c r="E2140">
        <v>0.34</v>
      </c>
      <c r="F2140">
        <v>0.199377</v>
      </c>
      <c r="G2140">
        <v>373000</v>
      </c>
      <c r="I2140" t="str">
        <f t="shared" si="298"/>
        <v/>
      </c>
      <c r="J2140" t="str">
        <f t="shared" si="299"/>
        <v>Oversold</v>
      </c>
      <c r="K2140" t="str">
        <f t="shared" si="300"/>
        <v>Oversold Above %D</v>
      </c>
      <c r="M2140" s="11" t="str">
        <f t="shared" si="304"/>
        <v/>
      </c>
      <c r="O2140">
        <f>IF(ROW($E2140)&lt;=VALUE(LEFT(O$1,FIND("-",O$1,1)-1)),0,IF(ROW($E2140)=VALUE(LEFT(O$1,FIND("-",O$1,1)-1))+1,AVERAGE(INDEX($E:$E,ROW($E2140)-VALUE(LEFT(O$1,FIND("-",O$1,1)-1))):$E2140),($E2140*(2/(VALUE(LEFT(O$1,FIND("-",O$1,1)-1))+1)))+(O2139*(1-(2/(VALUE(LEFT(O$1,FIND("-",O$1,1)-1))+1))))))</f>
        <v>0.82664876878224192</v>
      </c>
      <c r="Q2140">
        <f>IF(ROW($E2140)&lt;=VALUE(LEFT(Q$1,FIND("-",Q$1,1)-1)),0,IF(ROW($E2140)=VALUE(LEFT(Q$1,FIND("-",Q$1,1)-1))+1,AVERAGE(INDEX($E:$E,ROW($E2140)-VALUE(LEFT(Q$1,FIND("-",Q$1,1)-1))):$E2140),($E2140*(2/(VALUE(LEFT(Q$1,FIND("-",Q$1,1)-1))+1)))+(Q2139*(1-(2/(VALUE(LEFT(Q$1,FIND("-",Q$1,1)-1))+1))))))</f>
        <v>0.56561476635606478</v>
      </c>
      <c r="R2140">
        <f>IF(ROW($E2140)&lt;=VALUE(LEFT(R$1,FIND("-",R$1,1)-1)),0,IF(ROW($E2140)=VALUE(LEFT(R$1,FIND("-",R$1,1)-1))+1,AVERAGE(INDEX($E:$E,ROW($E2140)-VALUE(LEFT(R$1,FIND("-",R$1,1)-1))):$E2140),($E2140*(2/(VALUE(LEFT(R$1,FIND("-",R$1,1)-1))+1)))+(R2139*(1-(2/(VALUE(LEFT(R$1,FIND("-",R$1,1)-1))+1))))))</f>
        <v>0.69372005971896933</v>
      </c>
      <c r="S2140">
        <f t="shared" si="301"/>
        <v>-0.12810529336290455</v>
      </c>
      <c r="T2140">
        <f>IF(ROW($E2140)&lt;=MAX(VALUE(LEFT(Q$1,FIND("-",Q$1,1)-1)),VALUE(LEFT(R$1,FIND("-",R$1,1)-1)))+VALUE(LEFT(T$1,FIND("-",T$1,1)-1))-1,0,IF(ROW($E2140)=MAX(VALUE(LEFT(Q$1,FIND("-",Q$1,1)-1)),VALUE(LEFT(R$1,FIND("-",R$1,1)-1)))+VALUE(LEFT(T$1,FIND("-",T$1,1)-1)),AVERAGE(INDEX($S:$S,ROW(S2140)-VALUE(LEFT(T$1,FIND("-",T$1,1)-1))+1):S2140),($S2140*(2/(VALUE(LEFT(T$1,FIND("-",T$1,1)-1))+1)))+(T2139*(1-(2/(VALUE(LEFT(T$1,FIND("-",T$1,1)-1))+1))))))</f>
        <v>-5.5365791842965653E-2</v>
      </c>
      <c r="V2140">
        <f t="shared" si="302"/>
        <v>5.0000000000000044E-3</v>
      </c>
      <c r="W2140">
        <f>IF(ROW($E2140)&lt;=VALUE(LEFT(W$1,FIND("-",W$1,1)-1))+1,0,IF(ROW($E2139)=VALUE(LEFT(W$1,FIND("-",W$1,1)-1))+1,100-100/(1+ABS((SUMIF(INDEX($V:$V,ROW($V2140)-VALUE(LEFT(W$1,FIND("-",W$1,1)-1))+1):$V2140,"&gt;0",INDEX($V:$V,ROW($V2140)-VALUE(LEFT(W$1,FIND("-",W$1,1)-1))+1):$V2140)/COUNTIF(INDEX($V:$V,ROW($V2140)-VALUE(LEFT(W$1,FIND("-",W$1,1)-1))+1):$V2140,"&gt;0"))/(SUMIF(INDEX($V:$V,ROW($V2140)-VALUE(LEFT(W$1,FIND("-",W$1,1)-1))+1):$V2140,"&lt;0",INDEX($V:$V,ROW($V2140)-VALUE(LEFT(W$1,FIND("-",W$1,1)-1))+1):$V2140)/COUNTIF(INDEX($V:$V,ROW($V2140)-VALUE(LEFT(W$1,FIND("-",W$1,1)-1))+1):$V2140,"&lt;0")))),100-100/(1+ABS((SUMIF(INDEX($V:$V,ROW($V2140)-VALUE(LEFT(W$1,FIND("-",W$1,1)-1))+1):$V2140,"&gt;0",INDEX($V:$V,ROW($V2140)-VALUE(LEFT(W$1,FIND("-",W$1,1)-1))+1):$V2140)/VALUE(LEFT(W$1,FIND("-",W$1,1)-1)))/(SUMIF(INDEX($V:$V,ROW($V2140)-VALUE(LEFT(W$1,FIND("-",W$1,1)-1))+1):$V2140,"&lt;0",INDEX($V:$V,ROW($V2140)-VALUE(LEFT(W$1,FIND("-",W$1,1)-1))+1):$V2140)/VALUE(LEFT(W$1,FIND("-",W$1,1)-1)))))))</f>
        <v>15.243902439024396</v>
      </c>
      <c r="Y2140">
        <f>IF(ROW($E2140)&lt;=VALUE(LEFT(Y$1,FIND("-",Y$1,1)-1)),0,MAX(INDEX(C:C,ROW(C2140)-VALUE(LEFT(Y$1,FIND("-",Y$1,1)-1))+1):C2140))</f>
        <v>1.08</v>
      </c>
      <c r="Z2140">
        <f>IF(ROW($E2140)&lt;=VALUE(LEFT(Z$1,FIND("-",Z$1,1)-1)),0,MIN(INDEX(D:D,ROW(D2140)-VALUE(LEFT(Z$1,FIND("-",Z$1,1)-1))+1):D2140))</f>
        <v>0.33</v>
      </c>
      <c r="AA2140">
        <f t="shared" si="306"/>
        <v>1.3333333333333344</v>
      </c>
      <c r="AB2140">
        <f>IF(ROW($AA2140)&lt;=VALUE(LEFT(AA$1,FIND("-",AA$1,1)-1))+VALUE(LEFT(AB$1,FIND("-",AB$1,1)-1)-1),0,AVERAGE(INDEX($AA:$AA,ROW($AA2140)-VALUE(LEFT(AB$1,FIND("-",AB$1,1)-1))+1):$AA2140))</f>
        <v>0.88888888888888962</v>
      </c>
      <c r="AC2140">
        <f>IF(ROW($AA2140)&lt;=VALUE(LEFT(AA$1,FIND("-",AA$1,1)-1))+VALUE(LEFT(AB$1,FIND("-",AB$1,1)-1)-1)+VALUE(LEFT(AC$1,FIND("-",AC$1,1)-1)-1),0,AVERAGE(INDEX($AB:$AB,ROW($AB2140)-VALUE(LEFT(AC$1,FIND("-",AC$1,1)-1))+1):$AB2140))</f>
        <v>1.037037037037037</v>
      </c>
      <c r="AE2140">
        <f t="shared" si="303"/>
        <v>90929644</v>
      </c>
      <c r="AG2140" t="str">
        <f t="shared" si="305"/>
        <v/>
      </c>
    </row>
    <row r="2141" spans="1:33" x14ac:dyDescent="0.25">
      <c r="A2141" s="6">
        <v>39589</v>
      </c>
      <c r="B2141">
        <v>0.34</v>
      </c>
      <c r="C2141">
        <v>0.34499999999999997</v>
      </c>
      <c r="D2141">
        <v>0.34</v>
      </c>
      <c r="E2141">
        <v>0.34</v>
      </c>
      <c r="F2141">
        <v>0.199377</v>
      </c>
      <c r="G2141">
        <v>193000</v>
      </c>
      <c r="I2141" t="str">
        <f t="shared" si="298"/>
        <v/>
      </c>
      <c r="J2141" t="str">
        <f t="shared" si="299"/>
        <v>Oversold</v>
      </c>
      <c r="K2141" t="str">
        <f t="shared" si="300"/>
        <v>Oversold Below %D</v>
      </c>
      <c r="M2141" s="11" t="str">
        <f t="shared" si="304"/>
        <v/>
      </c>
      <c r="O2141">
        <f>IF(ROW($E2141)&lt;=VALUE(LEFT(O$1,FIND("-",O$1,1)-1)),0,IF(ROW($E2141)=VALUE(LEFT(O$1,FIND("-",O$1,1)-1))+1,AVERAGE(INDEX($E:$E,ROW($E2141)-VALUE(LEFT(O$1,FIND("-",O$1,1)-1))):$E2141),($E2141*(2/(VALUE(LEFT(O$1,FIND("-",O$1,1)-1))+1)))+(O2140*(1-(2/(VALUE(LEFT(O$1,FIND("-",O$1,1)-1))+1))))))</f>
        <v>0.82180649247595106</v>
      </c>
      <c r="Q2141">
        <f>IF(ROW($E2141)&lt;=VALUE(LEFT(Q$1,FIND("-",Q$1,1)-1)),0,IF(ROW($E2141)=VALUE(LEFT(Q$1,FIND("-",Q$1,1)-1))+1,AVERAGE(INDEX($E:$E,ROW($E2141)-VALUE(LEFT(Q$1,FIND("-",Q$1,1)-1))):$E2141),($E2141*(2/(VALUE(LEFT(Q$1,FIND("-",Q$1,1)-1))+1)))+(Q2140*(1-(2/(VALUE(LEFT(Q$1,FIND("-",Q$1,1)-1))+1))))))</f>
        <v>0.53090480230128556</v>
      </c>
      <c r="R2141">
        <f>IF(ROW($E2141)&lt;=VALUE(LEFT(R$1,FIND("-",R$1,1)-1)),0,IF(ROW($E2141)=VALUE(LEFT(R$1,FIND("-",R$1,1)-1))+1,AVERAGE(INDEX($E:$E,ROW($E2141)-VALUE(LEFT(R$1,FIND("-",R$1,1)-1))):$E2141),($E2141*(2/(VALUE(LEFT(R$1,FIND("-",R$1,1)-1))+1)))+(R2140*(1-(2/(VALUE(LEFT(R$1,FIND("-",R$1,1)-1))+1))))))</f>
        <v>0.66751857381386048</v>
      </c>
      <c r="S2141">
        <f t="shared" si="301"/>
        <v>-0.13661377151257492</v>
      </c>
      <c r="T2141">
        <f>IF(ROW($E2141)&lt;=MAX(VALUE(LEFT(Q$1,FIND("-",Q$1,1)-1)),VALUE(LEFT(R$1,FIND("-",R$1,1)-1)))+VALUE(LEFT(T$1,FIND("-",T$1,1)-1))-1,0,IF(ROW($E2141)=MAX(VALUE(LEFT(Q$1,FIND("-",Q$1,1)-1)),VALUE(LEFT(R$1,FIND("-",R$1,1)-1)))+VALUE(LEFT(T$1,FIND("-",T$1,1)-1)),AVERAGE(INDEX($S:$S,ROW(S2141)-VALUE(LEFT(T$1,FIND("-",T$1,1)-1))+1):S2141),($S2141*(2/(VALUE(LEFT(T$1,FIND("-",T$1,1)-1))+1)))+(T2140*(1-(2/(VALUE(LEFT(T$1,FIND("-",T$1,1)-1))+1))))))</f>
        <v>-7.1615387776887515E-2</v>
      </c>
      <c r="V2141">
        <f t="shared" si="302"/>
        <v>0</v>
      </c>
      <c r="W2141">
        <f>IF(ROW($E2141)&lt;=VALUE(LEFT(W$1,FIND("-",W$1,1)-1))+1,0,IF(ROW($E2140)=VALUE(LEFT(W$1,FIND("-",W$1,1)-1))+1,100-100/(1+ABS((SUMIF(INDEX($V:$V,ROW($V2141)-VALUE(LEFT(W$1,FIND("-",W$1,1)-1))+1):$V2141,"&gt;0",INDEX($V:$V,ROW($V2141)-VALUE(LEFT(W$1,FIND("-",W$1,1)-1))+1):$V2141)/COUNTIF(INDEX($V:$V,ROW($V2141)-VALUE(LEFT(W$1,FIND("-",W$1,1)-1))+1):$V2141,"&gt;0"))/(SUMIF(INDEX($V:$V,ROW($V2141)-VALUE(LEFT(W$1,FIND("-",W$1,1)-1))+1):$V2141,"&lt;0",INDEX($V:$V,ROW($V2141)-VALUE(LEFT(W$1,FIND("-",W$1,1)-1))+1):$V2141)/COUNTIF(INDEX($V:$V,ROW($V2141)-VALUE(LEFT(W$1,FIND("-",W$1,1)-1))+1):$V2141,"&lt;0")))),100-100/(1+ABS((SUMIF(INDEX($V:$V,ROW($V2141)-VALUE(LEFT(W$1,FIND("-",W$1,1)-1))+1):$V2141,"&gt;0",INDEX($V:$V,ROW($V2141)-VALUE(LEFT(W$1,FIND("-",W$1,1)-1))+1):$V2141)/VALUE(LEFT(W$1,FIND("-",W$1,1)-1)))/(SUMIF(INDEX($V:$V,ROW($V2141)-VALUE(LEFT(W$1,FIND("-",W$1,1)-1))+1):$V2141,"&lt;0",INDEX($V:$V,ROW($V2141)-VALUE(LEFT(W$1,FIND("-",W$1,1)-1))+1):$V2141)/VALUE(LEFT(W$1,FIND("-",W$1,1)-1)))))))</f>
        <v>6.7114093959731491</v>
      </c>
      <c r="Y2141">
        <f>IF(ROW($E2141)&lt;=VALUE(LEFT(Y$1,FIND("-",Y$1,1)-1)),0,MAX(INDEX(C:C,ROW(C2141)-VALUE(LEFT(Y$1,FIND("-",Y$1,1)-1))+1):C2141))</f>
        <v>1.03</v>
      </c>
      <c r="Z2141">
        <f>IF(ROW($E2141)&lt;=VALUE(LEFT(Z$1,FIND("-",Z$1,1)-1)),0,MIN(INDEX(D:D,ROW(D2141)-VALUE(LEFT(Z$1,FIND("-",Z$1,1)-1))+1):D2141))</f>
        <v>0.33</v>
      </c>
      <c r="AA2141">
        <f t="shared" si="306"/>
        <v>1.4285714285714299</v>
      </c>
      <c r="AB2141">
        <f>IF(ROW($AA2141)&lt;=VALUE(LEFT(AA$1,FIND("-",AA$1,1)-1))+VALUE(LEFT(AB$1,FIND("-",AB$1,1)-1)-1),0,AVERAGE(INDEX($AA:$AA,ROW($AA2141)-VALUE(LEFT(AB$1,FIND("-",AB$1,1)-1))+1):$AA2141))</f>
        <v>1.1428571428571439</v>
      </c>
      <c r="AC2141">
        <f>IF(ROW($AA2141)&lt;=VALUE(LEFT(AA$1,FIND("-",AA$1,1)-1))+VALUE(LEFT(AB$1,FIND("-",AB$1,1)-1)-1)+VALUE(LEFT(AC$1,FIND("-",AC$1,1)-1)-1),0,AVERAGE(INDEX($AB:$AB,ROW($AB2141)-VALUE(LEFT(AC$1,FIND("-",AC$1,1)-1))+1):$AB2141))</f>
        <v>0.97354497354497438</v>
      </c>
      <c r="AE2141">
        <f t="shared" si="303"/>
        <v>90929644</v>
      </c>
      <c r="AG2141" t="str">
        <f t="shared" si="305"/>
        <v/>
      </c>
    </row>
    <row r="2142" spans="1:33" x14ac:dyDescent="0.25">
      <c r="A2142" s="6">
        <v>39590</v>
      </c>
      <c r="B2142">
        <v>0.33500000000000002</v>
      </c>
      <c r="C2142">
        <v>0.34</v>
      </c>
      <c r="D2142">
        <v>0.33500000000000002</v>
      </c>
      <c r="E2142">
        <v>0.33500000000000002</v>
      </c>
      <c r="F2142">
        <v>0.19644500000000001</v>
      </c>
      <c r="G2142">
        <v>119000</v>
      </c>
      <c r="I2142" t="str">
        <f t="shared" si="298"/>
        <v/>
      </c>
      <c r="J2142" t="str">
        <f t="shared" si="299"/>
        <v>Oversold</v>
      </c>
      <c r="K2142" t="str">
        <f t="shared" si="300"/>
        <v>Oversold Below %D</v>
      </c>
      <c r="M2142" s="11" t="str">
        <f t="shared" si="304"/>
        <v/>
      </c>
      <c r="O2142">
        <f>IF(ROW($E2142)&lt;=VALUE(LEFT(O$1,FIND("-",O$1,1)-1)),0,IF(ROW($E2142)=VALUE(LEFT(O$1,FIND("-",O$1,1)-1))+1,AVERAGE(INDEX($E:$E,ROW($E2142)-VALUE(LEFT(O$1,FIND("-",O$1,1)-1))):$E2142),($E2142*(2/(VALUE(LEFT(O$1,FIND("-",O$1,1)-1))+1)))+(O2141*(1-(2/(VALUE(LEFT(O$1,FIND("-",O$1,1)-1))+1))))))</f>
        <v>0.8169626467796729</v>
      </c>
      <c r="Q2142">
        <f>IF(ROW($E2142)&lt;=VALUE(LEFT(Q$1,FIND("-",Q$1,1)-1)),0,IF(ROW($E2142)=VALUE(LEFT(Q$1,FIND("-",Q$1,1)-1))+1,AVERAGE(INDEX($E:$E,ROW($E2142)-VALUE(LEFT(Q$1,FIND("-",Q$1,1)-1))):$E2142),($E2142*(2/(VALUE(LEFT(Q$1,FIND("-",Q$1,1)-1))+1)))+(Q2141*(1-(2/(VALUE(LEFT(Q$1,FIND("-",Q$1,1)-1))+1))))))</f>
        <v>0.50076560194724162</v>
      </c>
      <c r="R2142">
        <f>IF(ROW($E2142)&lt;=VALUE(LEFT(R$1,FIND("-",R$1,1)-1)),0,IF(ROW($E2142)=VALUE(LEFT(R$1,FIND("-",R$1,1)-1))+1,AVERAGE(INDEX($E:$E,ROW($E2142)-VALUE(LEFT(R$1,FIND("-",R$1,1)-1))):$E2142),($E2142*(2/(VALUE(LEFT(R$1,FIND("-",R$1,1)-1))+1)))+(R2141*(1-(2/(VALUE(LEFT(R$1,FIND("-",R$1,1)-1))+1))))))</f>
        <v>0.64288756834616712</v>
      </c>
      <c r="S2142">
        <f t="shared" si="301"/>
        <v>-0.14212196639892549</v>
      </c>
      <c r="T2142">
        <f>IF(ROW($E2142)&lt;=MAX(VALUE(LEFT(Q$1,FIND("-",Q$1,1)-1)),VALUE(LEFT(R$1,FIND("-",R$1,1)-1)))+VALUE(LEFT(T$1,FIND("-",T$1,1)-1))-1,0,IF(ROW($E2142)=MAX(VALUE(LEFT(Q$1,FIND("-",Q$1,1)-1)),VALUE(LEFT(R$1,FIND("-",R$1,1)-1)))+VALUE(LEFT(T$1,FIND("-",T$1,1)-1)),AVERAGE(INDEX($S:$S,ROW(S2142)-VALUE(LEFT(T$1,FIND("-",T$1,1)-1))+1):S2142),($S2142*(2/(VALUE(LEFT(T$1,FIND("-",T$1,1)-1))+1)))+(T2141*(1-(2/(VALUE(LEFT(T$1,FIND("-",T$1,1)-1))+1))))))</f>
        <v>-8.5716703501295122E-2</v>
      </c>
      <c r="V2142">
        <f t="shared" si="302"/>
        <v>-5.0000000000000044E-3</v>
      </c>
      <c r="W2142">
        <f>IF(ROW($E2142)&lt;=VALUE(LEFT(W$1,FIND("-",W$1,1)-1))+1,0,IF(ROW($E2141)=VALUE(LEFT(W$1,FIND("-",W$1,1)-1))+1,100-100/(1+ABS((SUMIF(INDEX($V:$V,ROW($V2142)-VALUE(LEFT(W$1,FIND("-",W$1,1)-1))+1):$V2142,"&gt;0",INDEX($V:$V,ROW($V2142)-VALUE(LEFT(W$1,FIND("-",W$1,1)-1))+1):$V2142)/COUNTIF(INDEX($V:$V,ROW($V2142)-VALUE(LEFT(W$1,FIND("-",W$1,1)-1))+1):$V2142,"&gt;0"))/(SUMIF(INDEX($V:$V,ROW($V2142)-VALUE(LEFT(W$1,FIND("-",W$1,1)-1))+1):$V2142,"&lt;0",INDEX($V:$V,ROW($V2142)-VALUE(LEFT(W$1,FIND("-",W$1,1)-1))+1):$V2142)/COUNTIF(INDEX($V:$V,ROW($V2142)-VALUE(LEFT(W$1,FIND("-",W$1,1)-1))+1):$V2142,"&lt;0")))),100-100/(1+ABS((SUMIF(INDEX($V:$V,ROW($V2142)-VALUE(LEFT(W$1,FIND("-",W$1,1)-1))+1):$V2142,"&gt;0",INDEX($V:$V,ROW($V2142)-VALUE(LEFT(W$1,FIND("-",W$1,1)-1))+1):$V2142)/VALUE(LEFT(W$1,FIND("-",W$1,1)-1)))/(SUMIF(INDEX($V:$V,ROW($V2142)-VALUE(LEFT(W$1,FIND("-",W$1,1)-1))+1):$V2142,"&lt;0",INDEX($V:$V,ROW($V2142)-VALUE(LEFT(W$1,FIND("-",W$1,1)-1))+1):$V2142)/VALUE(LEFT(W$1,FIND("-",W$1,1)-1)))))))</f>
        <v>5.4054054054054035</v>
      </c>
      <c r="Y2142">
        <f>IF(ROW($E2142)&lt;=VALUE(LEFT(Y$1,FIND("-",Y$1,1)-1)),0,MAX(INDEX(C:C,ROW(C2142)-VALUE(LEFT(Y$1,FIND("-",Y$1,1)-1))+1):C2142))</f>
        <v>1.03</v>
      </c>
      <c r="Z2142">
        <f>IF(ROW($E2142)&lt;=VALUE(LEFT(Z$1,FIND("-",Z$1,1)-1)),0,MIN(INDEX(D:D,ROW(D2142)-VALUE(LEFT(Z$1,FIND("-",Z$1,1)-1))+1):D2142))</f>
        <v>0.33</v>
      </c>
      <c r="AA2142">
        <f t="shared" si="306"/>
        <v>0.71428571428571497</v>
      </c>
      <c r="AB2142">
        <f>IF(ROW($AA2142)&lt;=VALUE(LEFT(AA$1,FIND("-",AA$1,1)-1))+VALUE(LEFT(AB$1,FIND("-",AB$1,1)-1)-1),0,AVERAGE(INDEX($AA:$AA,ROW($AA2142)-VALUE(LEFT(AB$1,FIND("-",AB$1,1)-1))+1):$AA2142))</f>
        <v>1.1587301587301597</v>
      </c>
      <c r="AC2142">
        <f>IF(ROW($AA2142)&lt;=VALUE(LEFT(AA$1,FIND("-",AA$1,1)-1))+VALUE(LEFT(AB$1,FIND("-",AB$1,1)-1)-1)+VALUE(LEFT(AC$1,FIND("-",AC$1,1)-1)-1),0,AVERAGE(INDEX($AB:$AB,ROW($AB2142)-VALUE(LEFT(AC$1,FIND("-",AC$1,1)-1))+1):$AB2142))</f>
        <v>1.0634920634920644</v>
      </c>
      <c r="AE2142">
        <f t="shared" si="303"/>
        <v>90810644</v>
      </c>
      <c r="AG2142" t="str">
        <f t="shared" si="305"/>
        <v/>
      </c>
    </row>
    <row r="2143" spans="1:33" x14ac:dyDescent="0.25">
      <c r="A2143" s="6">
        <v>39591</v>
      </c>
      <c r="B2143">
        <v>0.34</v>
      </c>
      <c r="C2143">
        <v>0.34</v>
      </c>
      <c r="D2143">
        <v>0.34</v>
      </c>
      <c r="E2143">
        <v>0.34</v>
      </c>
      <c r="F2143">
        <v>0.199377</v>
      </c>
      <c r="G2143">
        <v>139000</v>
      </c>
      <c r="I2143" t="str">
        <f t="shared" si="298"/>
        <v/>
      </c>
      <c r="J2143" t="str">
        <f t="shared" si="299"/>
        <v>Oversold</v>
      </c>
      <c r="K2143" t="str">
        <f t="shared" si="300"/>
        <v>Oversold Below %D</v>
      </c>
      <c r="M2143" s="11" t="str">
        <f t="shared" si="304"/>
        <v/>
      </c>
      <c r="O2143">
        <f>IF(ROW($E2143)&lt;=VALUE(LEFT(O$1,FIND("-",O$1,1)-1)),0,IF(ROW($E2143)=VALUE(LEFT(O$1,FIND("-",O$1,1)-1))+1,AVERAGE(INDEX($E:$E,ROW($E2143)-VALUE(LEFT(O$1,FIND("-",O$1,1)-1))):$E2143),($E2143*(2/(VALUE(LEFT(O$1,FIND("-",O$1,1)-1))+1)))+(O2142*(1-(2/(VALUE(LEFT(O$1,FIND("-",O$1,1)-1))+1))))))</f>
        <v>0.81221674979679059</v>
      </c>
      <c r="Q2143">
        <f>IF(ROW($E2143)&lt;=VALUE(LEFT(Q$1,FIND("-",Q$1,1)-1)),0,IF(ROW($E2143)=VALUE(LEFT(Q$1,FIND("-",Q$1,1)-1))+1,AVERAGE(INDEX($E:$E,ROW($E2143)-VALUE(LEFT(Q$1,FIND("-",Q$1,1)-1))):$E2143),($E2143*(2/(VALUE(LEFT(Q$1,FIND("-",Q$1,1)-1))+1)))+(Q2142*(1-(2/(VALUE(LEFT(Q$1,FIND("-",Q$1,1)-1))+1))))))</f>
        <v>0.4760324324168968</v>
      </c>
      <c r="R2143">
        <f>IF(ROW($E2143)&lt;=VALUE(LEFT(R$1,FIND("-",R$1,1)-1)),0,IF(ROW($E2143)=VALUE(LEFT(R$1,FIND("-",R$1,1)-1))+1,AVERAGE(INDEX($E:$E,ROW($E2143)-VALUE(LEFT(R$1,FIND("-",R$1,1)-1))):$E2143),($E2143*(2/(VALUE(LEFT(R$1,FIND("-",R$1,1)-1))+1)))+(R2142*(1-(2/(VALUE(LEFT(R$1,FIND("-",R$1,1)-1))+1))))))</f>
        <v>0.62045145217237696</v>
      </c>
      <c r="S2143">
        <f t="shared" si="301"/>
        <v>-0.14441901975548016</v>
      </c>
      <c r="T2143">
        <f>IF(ROW($E2143)&lt;=MAX(VALUE(LEFT(Q$1,FIND("-",Q$1,1)-1)),VALUE(LEFT(R$1,FIND("-",R$1,1)-1)))+VALUE(LEFT(T$1,FIND("-",T$1,1)-1))-1,0,IF(ROW($E2143)=MAX(VALUE(LEFT(Q$1,FIND("-",Q$1,1)-1)),VALUE(LEFT(R$1,FIND("-",R$1,1)-1)))+VALUE(LEFT(T$1,FIND("-",T$1,1)-1)),AVERAGE(INDEX($S:$S,ROW(S2143)-VALUE(LEFT(T$1,FIND("-",T$1,1)-1))+1):S2143),($S2143*(2/(VALUE(LEFT(T$1,FIND("-",T$1,1)-1))+1)))+(T2142*(1-(2/(VALUE(LEFT(T$1,FIND("-",T$1,1)-1))+1))))))</f>
        <v>-9.7457166752132132E-2</v>
      </c>
      <c r="V2143">
        <f t="shared" si="302"/>
        <v>5.0000000000000044E-3</v>
      </c>
      <c r="W2143">
        <f>IF(ROW($E2143)&lt;=VALUE(LEFT(W$1,FIND("-",W$1,1)-1))+1,0,IF(ROW($E2142)=VALUE(LEFT(W$1,FIND("-",W$1,1)-1))+1,100-100/(1+ABS((SUMIF(INDEX($V:$V,ROW($V2143)-VALUE(LEFT(W$1,FIND("-",W$1,1)-1))+1):$V2143,"&gt;0",INDEX($V:$V,ROW($V2143)-VALUE(LEFT(W$1,FIND("-",W$1,1)-1))+1):$V2143)/COUNTIF(INDEX($V:$V,ROW($V2143)-VALUE(LEFT(W$1,FIND("-",W$1,1)-1))+1):$V2143,"&gt;0"))/(SUMIF(INDEX($V:$V,ROW($V2143)-VALUE(LEFT(W$1,FIND("-",W$1,1)-1))+1):$V2143,"&lt;0",INDEX($V:$V,ROW($V2143)-VALUE(LEFT(W$1,FIND("-",W$1,1)-1))+1):$V2143)/COUNTIF(INDEX($V:$V,ROW($V2143)-VALUE(LEFT(W$1,FIND("-",W$1,1)-1))+1):$V2143,"&lt;0")))),100-100/(1+ABS((SUMIF(INDEX($V:$V,ROW($V2143)-VALUE(LEFT(W$1,FIND("-",W$1,1)-1))+1):$V2143,"&gt;0",INDEX($V:$V,ROW($V2143)-VALUE(LEFT(W$1,FIND("-",W$1,1)-1))+1):$V2143)/VALUE(LEFT(W$1,FIND("-",W$1,1)-1)))/(SUMIF(INDEX($V:$V,ROW($V2143)-VALUE(LEFT(W$1,FIND("-",W$1,1)-1))+1):$V2143,"&lt;0",INDEX($V:$V,ROW($V2143)-VALUE(LEFT(W$1,FIND("-",W$1,1)-1))+1):$V2143)/VALUE(LEFT(W$1,FIND("-",W$1,1)-1)))))))</f>
        <v>6.1224489795918373</v>
      </c>
      <c r="Y2143">
        <f>IF(ROW($E2143)&lt;=VALUE(LEFT(Y$1,FIND("-",Y$1,1)-1)),0,MAX(INDEX(C:C,ROW(C2143)-VALUE(LEFT(Y$1,FIND("-",Y$1,1)-1))+1):C2143))</f>
        <v>1.03</v>
      </c>
      <c r="Z2143">
        <f>IF(ROW($E2143)&lt;=VALUE(LEFT(Z$1,FIND("-",Z$1,1)-1)),0,MIN(INDEX(D:D,ROW(D2143)-VALUE(LEFT(Z$1,FIND("-",Z$1,1)-1))+1):D2143))</f>
        <v>0.33</v>
      </c>
      <c r="AA2143">
        <f t="shared" si="306"/>
        <v>1.4285714285714299</v>
      </c>
      <c r="AB2143">
        <f>IF(ROW($AA2143)&lt;=VALUE(LEFT(AA$1,FIND("-",AA$1,1)-1))+VALUE(LEFT(AB$1,FIND("-",AB$1,1)-1)-1),0,AVERAGE(INDEX($AA:$AA,ROW($AA2143)-VALUE(LEFT(AB$1,FIND("-",AB$1,1)-1))+1):$AA2143))</f>
        <v>1.1904761904761916</v>
      </c>
      <c r="AC2143">
        <f>IF(ROW($AA2143)&lt;=VALUE(LEFT(AA$1,FIND("-",AA$1,1)-1))+VALUE(LEFT(AB$1,FIND("-",AB$1,1)-1)-1)+VALUE(LEFT(AC$1,FIND("-",AC$1,1)-1)-1),0,AVERAGE(INDEX($AB:$AB,ROW($AB2143)-VALUE(LEFT(AC$1,FIND("-",AC$1,1)-1))+1):$AB2143))</f>
        <v>1.1640211640211651</v>
      </c>
      <c r="AE2143">
        <f t="shared" si="303"/>
        <v>90949644</v>
      </c>
      <c r="AG2143" t="str">
        <f t="shared" si="305"/>
        <v/>
      </c>
    </row>
    <row r="2144" spans="1:33" x14ac:dyDescent="0.25">
      <c r="A2144" s="6">
        <v>39594</v>
      </c>
      <c r="B2144">
        <v>0.34</v>
      </c>
      <c r="C2144">
        <v>0.34</v>
      </c>
      <c r="D2144">
        <v>0.34</v>
      </c>
      <c r="E2144">
        <v>0.34</v>
      </c>
      <c r="F2144">
        <v>0.199377</v>
      </c>
      <c r="G2144">
        <v>134500</v>
      </c>
      <c r="I2144" t="str">
        <f t="shared" si="298"/>
        <v/>
      </c>
      <c r="J2144" t="str">
        <f t="shared" si="299"/>
        <v>Oversold</v>
      </c>
      <c r="K2144" t="str">
        <f t="shared" si="300"/>
        <v>Oversold Below %D</v>
      </c>
      <c r="M2144" s="11" t="str">
        <f t="shared" si="304"/>
        <v/>
      </c>
      <c r="O2144">
        <f>IF(ROW($E2144)&lt;=VALUE(LEFT(O$1,FIND("-",O$1,1)-1)),0,IF(ROW($E2144)=VALUE(LEFT(O$1,FIND("-",O$1,1)-1))+1,AVERAGE(INDEX($E:$E,ROW($E2144)-VALUE(LEFT(O$1,FIND("-",O$1,1)-1))):$E2144),($E2144*(2/(VALUE(LEFT(O$1,FIND("-",O$1,1)-1))+1)))+(O2143*(1-(2/(VALUE(LEFT(O$1,FIND("-",O$1,1)-1))+1))))))</f>
        <v>0.80751807566945943</v>
      </c>
      <c r="Q2144">
        <f>IF(ROW($E2144)&lt;=VALUE(LEFT(Q$1,FIND("-",Q$1,1)-1)),0,IF(ROW($E2144)=VALUE(LEFT(Q$1,FIND("-",Q$1,1)-1))+1,AVERAGE(INDEX($E:$E,ROW($E2144)-VALUE(LEFT(Q$1,FIND("-",Q$1,1)-1))):$E2144),($E2144*(2/(VALUE(LEFT(Q$1,FIND("-",Q$1,1)-1))+1)))+(Q2143*(1-(2/(VALUE(LEFT(Q$1,FIND("-",Q$1,1)-1))+1))))))</f>
        <v>0.45510436589122039</v>
      </c>
      <c r="R2144">
        <f>IF(ROW($E2144)&lt;=VALUE(LEFT(R$1,FIND("-",R$1,1)-1)),0,IF(ROW($E2144)=VALUE(LEFT(R$1,FIND("-",R$1,1)-1))+1,AVERAGE(INDEX($E:$E,ROW($E2144)-VALUE(LEFT(R$1,FIND("-",R$1,1)-1))):$E2144),($E2144*(2/(VALUE(LEFT(R$1,FIND("-",R$1,1)-1))+1)))+(R2143*(1-(2/(VALUE(LEFT(R$1,FIND("-",R$1,1)-1))+1))))))</f>
        <v>0.59967727052997866</v>
      </c>
      <c r="S2144">
        <f t="shared" si="301"/>
        <v>-0.14457290463875827</v>
      </c>
      <c r="T2144">
        <f>IF(ROW($E2144)&lt;=MAX(VALUE(LEFT(Q$1,FIND("-",Q$1,1)-1)),VALUE(LEFT(R$1,FIND("-",R$1,1)-1)))+VALUE(LEFT(T$1,FIND("-",T$1,1)-1))-1,0,IF(ROW($E2144)=MAX(VALUE(LEFT(Q$1,FIND("-",Q$1,1)-1)),VALUE(LEFT(R$1,FIND("-",R$1,1)-1)))+VALUE(LEFT(T$1,FIND("-",T$1,1)-1)),AVERAGE(INDEX($S:$S,ROW(S2144)-VALUE(LEFT(T$1,FIND("-",T$1,1)-1))+1):S2144),($S2144*(2/(VALUE(LEFT(T$1,FIND("-",T$1,1)-1))+1)))+(T2143*(1-(2/(VALUE(LEFT(T$1,FIND("-",T$1,1)-1))+1))))))</f>
        <v>-0.10688031432945735</v>
      </c>
      <c r="V2144">
        <f t="shared" si="302"/>
        <v>0</v>
      </c>
      <c r="W2144">
        <f>IF(ROW($E2144)&lt;=VALUE(LEFT(W$1,FIND("-",W$1,1)-1))+1,0,IF(ROW($E2143)=VALUE(LEFT(W$1,FIND("-",W$1,1)-1))+1,100-100/(1+ABS((SUMIF(INDEX($V:$V,ROW($V2144)-VALUE(LEFT(W$1,FIND("-",W$1,1)-1))+1):$V2144,"&gt;0",INDEX($V:$V,ROW($V2144)-VALUE(LEFT(W$1,FIND("-",W$1,1)-1))+1):$V2144)/COUNTIF(INDEX($V:$V,ROW($V2144)-VALUE(LEFT(W$1,FIND("-",W$1,1)-1))+1):$V2144,"&gt;0"))/(SUMIF(INDEX($V:$V,ROW($V2144)-VALUE(LEFT(W$1,FIND("-",W$1,1)-1))+1):$V2144,"&lt;0",INDEX($V:$V,ROW($V2144)-VALUE(LEFT(W$1,FIND("-",W$1,1)-1))+1):$V2144)/COUNTIF(INDEX($V:$V,ROW($V2144)-VALUE(LEFT(W$1,FIND("-",W$1,1)-1))+1):$V2144,"&lt;0")))),100-100/(1+ABS((SUMIF(INDEX($V:$V,ROW($V2144)-VALUE(LEFT(W$1,FIND("-",W$1,1)-1))+1):$V2144,"&gt;0",INDEX($V:$V,ROW($V2144)-VALUE(LEFT(W$1,FIND("-",W$1,1)-1))+1):$V2144)/VALUE(LEFT(W$1,FIND("-",W$1,1)-1)))/(SUMIF(INDEX($V:$V,ROW($V2144)-VALUE(LEFT(W$1,FIND("-",W$1,1)-1))+1):$V2144,"&lt;0",INDEX($V:$V,ROW($V2144)-VALUE(LEFT(W$1,FIND("-",W$1,1)-1))+1):$V2144)/VALUE(LEFT(W$1,FIND("-",W$1,1)-1)))))))</f>
        <v>4.8275862068965552</v>
      </c>
      <c r="Y2144">
        <f>IF(ROW($E2144)&lt;=VALUE(LEFT(Y$1,FIND("-",Y$1,1)-1)),0,MAX(INDEX(C:C,ROW(C2144)-VALUE(LEFT(Y$1,FIND("-",Y$1,1)-1))+1):C2144))</f>
        <v>1.03</v>
      </c>
      <c r="Z2144">
        <f>IF(ROW($E2144)&lt;=VALUE(LEFT(Z$1,FIND("-",Z$1,1)-1)),0,MIN(INDEX(D:D,ROW(D2144)-VALUE(LEFT(Z$1,FIND("-",Z$1,1)-1))+1):D2144))</f>
        <v>0.33</v>
      </c>
      <c r="AA2144">
        <f t="shared" si="306"/>
        <v>1.4285714285714299</v>
      </c>
      <c r="AB2144">
        <f>IF(ROW($AA2144)&lt;=VALUE(LEFT(AA$1,FIND("-",AA$1,1)-1))+VALUE(LEFT(AB$1,FIND("-",AB$1,1)-1)-1),0,AVERAGE(INDEX($AA:$AA,ROW($AA2144)-VALUE(LEFT(AB$1,FIND("-",AB$1,1)-1))+1):$AA2144))</f>
        <v>1.1904761904761916</v>
      </c>
      <c r="AC2144">
        <f>IF(ROW($AA2144)&lt;=VALUE(LEFT(AA$1,FIND("-",AA$1,1)-1))+VALUE(LEFT(AB$1,FIND("-",AB$1,1)-1)-1)+VALUE(LEFT(AC$1,FIND("-",AC$1,1)-1)-1),0,AVERAGE(INDEX($AB:$AB,ROW($AB2144)-VALUE(LEFT(AC$1,FIND("-",AC$1,1)-1))+1):$AB2144))</f>
        <v>1.1798941798941811</v>
      </c>
      <c r="AE2144">
        <f t="shared" si="303"/>
        <v>90949644</v>
      </c>
      <c r="AG2144" t="str">
        <f t="shared" si="305"/>
        <v/>
      </c>
    </row>
    <row r="2145" spans="1:33" x14ac:dyDescent="0.25">
      <c r="A2145" s="6">
        <v>39595</v>
      </c>
      <c r="B2145">
        <v>0.34</v>
      </c>
      <c r="C2145">
        <v>0.34499999999999997</v>
      </c>
      <c r="D2145">
        <v>0.34</v>
      </c>
      <c r="E2145">
        <v>0.34499999999999997</v>
      </c>
      <c r="F2145">
        <v>0.20230899999999999</v>
      </c>
      <c r="G2145">
        <v>261000</v>
      </c>
      <c r="I2145" t="str">
        <f t="shared" si="298"/>
        <v/>
      </c>
      <c r="J2145" t="str">
        <f t="shared" si="299"/>
        <v>Oversold</v>
      </c>
      <c r="K2145" t="str">
        <f t="shared" si="300"/>
        <v>Oversold Below %D</v>
      </c>
      <c r="M2145" s="11" t="str">
        <f t="shared" si="304"/>
        <v/>
      </c>
      <c r="O2145">
        <f>IF(ROW($E2145)&lt;=VALUE(LEFT(O$1,FIND("-",O$1,1)-1)),0,IF(ROW($E2145)=VALUE(LEFT(O$1,FIND("-",O$1,1)-1))+1,AVERAGE(INDEX($E:$E,ROW($E2145)-VALUE(LEFT(O$1,FIND("-",O$1,1)-1))):$E2145),($E2145*(2/(VALUE(LEFT(O$1,FIND("-",O$1,1)-1))+1)))+(O2144*(1-(2/(VALUE(LEFT(O$1,FIND("-",O$1,1)-1))+1))))))</f>
        <v>0.80291590576230065</v>
      </c>
      <c r="Q2145">
        <f>IF(ROW($E2145)&lt;=VALUE(LEFT(Q$1,FIND("-",Q$1,1)-1)),0,IF(ROW($E2145)=VALUE(LEFT(Q$1,FIND("-",Q$1,1)-1))+1,AVERAGE(INDEX($E:$E,ROW($E2145)-VALUE(LEFT(Q$1,FIND("-",Q$1,1)-1))):$E2145),($E2145*(2/(VALUE(LEFT(Q$1,FIND("-",Q$1,1)-1))+1)))+(Q2144*(1-(2/(VALUE(LEFT(Q$1,FIND("-",Q$1,1)-1))+1))))))</f>
        <v>0.43816523267718649</v>
      </c>
      <c r="R2145">
        <f>IF(ROW($E2145)&lt;=VALUE(LEFT(R$1,FIND("-",R$1,1)-1)),0,IF(ROW($E2145)=VALUE(LEFT(R$1,FIND("-",R$1,1)-1))+1,AVERAGE(INDEX($E:$E,ROW($E2145)-VALUE(LEFT(R$1,FIND("-",R$1,1)-1))):$E2145),($E2145*(2/(VALUE(LEFT(R$1,FIND("-",R$1,1)-1))+1)))+(R2144*(1-(2/(VALUE(LEFT(R$1,FIND("-",R$1,1)-1))+1))))))</f>
        <v>0.58081228752775804</v>
      </c>
      <c r="S2145">
        <f t="shared" si="301"/>
        <v>-0.14264705485057155</v>
      </c>
      <c r="T2145">
        <f>IF(ROW($E2145)&lt;=MAX(VALUE(LEFT(Q$1,FIND("-",Q$1,1)-1)),VALUE(LEFT(R$1,FIND("-",R$1,1)-1)))+VALUE(LEFT(T$1,FIND("-",T$1,1)-1))-1,0,IF(ROW($E2145)=MAX(VALUE(LEFT(Q$1,FIND("-",Q$1,1)-1)),VALUE(LEFT(R$1,FIND("-",R$1,1)-1)))+VALUE(LEFT(T$1,FIND("-",T$1,1)-1)),AVERAGE(INDEX($S:$S,ROW(S2145)-VALUE(LEFT(T$1,FIND("-",T$1,1)-1))+1):S2145),($S2145*(2/(VALUE(LEFT(T$1,FIND("-",T$1,1)-1))+1)))+(T2144*(1-(2/(VALUE(LEFT(T$1,FIND("-",T$1,1)-1))+1))))))</f>
        <v>-0.1140336624336802</v>
      </c>
      <c r="V2145">
        <f t="shared" si="302"/>
        <v>4.9999999999999489E-3</v>
      </c>
      <c r="W2145">
        <f>IF(ROW($E2145)&lt;=VALUE(LEFT(W$1,FIND("-",W$1,1)-1))+1,0,IF(ROW($E2144)=VALUE(LEFT(W$1,FIND("-",W$1,1)-1))+1,100-100/(1+ABS((SUMIF(INDEX($V:$V,ROW($V2145)-VALUE(LEFT(W$1,FIND("-",W$1,1)-1))+1):$V2145,"&gt;0",INDEX($V:$V,ROW($V2145)-VALUE(LEFT(W$1,FIND("-",W$1,1)-1))+1):$V2145)/COUNTIF(INDEX($V:$V,ROW($V2145)-VALUE(LEFT(W$1,FIND("-",W$1,1)-1))+1):$V2145,"&gt;0"))/(SUMIF(INDEX($V:$V,ROW($V2145)-VALUE(LEFT(W$1,FIND("-",W$1,1)-1))+1):$V2145,"&lt;0",INDEX($V:$V,ROW($V2145)-VALUE(LEFT(W$1,FIND("-",W$1,1)-1))+1):$V2145)/COUNTIF(INDEX($V:$V,ROW($V2145)-VALUE(LEFT(W$1,FIND("-",W$1,1)-1))+1):$V2145,"&lt;0")))),100-100/(1+ABS((SUMIF(INDEX($V:$V,ROW($V2145)-VALUE(LEFT(W$1,FIND("-",W$1,1)-1))+1):$V2145,"&gt;0",INDEX($V:$V,ROW($V2145)-VALUE(LEFT(W$1,FIND("-",W$1,1)-1))+1):$V2145)/VALUE(LEFT(W$1,FIND("-",W$1,1)-1)))/(SUMIF(INDEX($V:$V,ROW($V2145)-VALUE(LEFT(W$1,FIND("-",W$1,1)-1))+1):$V2145,"&lt;0",INDEX($V:$V,ROW($V2145)-VALUE(LEFT(W$1,FIND("-",W$1,1)-1))+1):$V2145)/VALUE(LEFT(W$1,FIND("-",W$1,1)-1)))))))</f>
        <v>4.8275862068965552</v>
      </c>
      <c r="Y2145">
        <f>IF(ROW($E2145)&lt;=VALUE(LEFT(Y$1,FIND("-",Y$1,1)-1)),0,MAX(INDEX(C:C,ROW(C2145)-VALUE(LEFT(Y$1,FIND("-",Y$1,1)-1))+1):C2145))</f>
        <v>1.03</v>
      </c>
      <c r="Z2145">
        <f>IF(ROW($E2145)&lt;=VALUE(LEFT(Z$1,FIND("-",Z$1,1)-1)),0,MIN(INDEX(D:D,ROW(D2145)-VALUE(LEFT(Z$1,FIND("-",Z$1,1)-1))+1):D2145))</f>
        <v>0.33</v>
      </c>
      <c r="AA2145">
        <f t="shared" si="306"/>
        <v>2.142857142857137</v>
      </c>
      <c r="AB2145">
        <f>IF(ROW($AA2145)&lt;=VALUE(LEFT(AA$1,FIND("-",AA$1,1)-1))+VALUE(LEFT(AB$1,FIND("-",AB$1,1)-1)-1),0,AVERAGE(INDEX($AA:$AA,ROW($AA2145)-VALUE(LEFT(AB$1,FIND("-",AB$1,1)-1))+1):$AA2145))</f>
        <v>1.6666666666666654</v>
      </c>
      <c r="AC2145">
        <f>IF(ROW($AA2145)&lt;=VALUE(LEFT(AA$1,FIND("-",AA$1,1)-1))+VALUE(LEFT(AB$1,FIND("-",AB$1,1)-1)-1)+VALUE(LEFT(AC$1,FIND("-",AC$1,1)-1)-1),0,AVERAGE(INDEX($AB:$AB,ROW($AB2145)-VALUE(LEFT(AC$1,FIND("-",AC$1,1)-1))+1):$AB2145))</f>
        <v>1.3492063492063495</v>
      </c>
      <c r="AE2145">
        <f t="shared" si="303"/>
        <v>91210644</v>
      </c>
      <c r="AG2145" t="str">
        <f t="shared" si="305"/>
        <v/>
      </c>
    </row>
    <row r="2146" spans="1:33" x14ac:dyDescent="0.25">
      <c r="A2146" s="6">
        <v>39596</v>
      </c>
      <c r="B2146">
        <v>0.34499999999999997</v>
      </c>
      <c r="C2146">
        <v>0.35</v>
      </c>
      <c r="D2146">
        <v>0.34499999999999997</v>
      </c>
      <c r="E2146">
        <v>0.34499999999999997</v>
      </c>
      <c r="F2146">
        <v>0.20230899999999999</v>
      </c>
      <c r="G2146">
        <v>356200</v>
      </c>
      <c r="I2146" t="str">
        <f t="shared" si="298"/>
        <v/>
      </c>
      <c r="J2146" t="str">
        <f t="shared" si="299"/>
        <v>Oversold</v>
      </c>
      <c r="K2146" t="str">
        <f t="shared" si="300"/>
        <v>Oversold Below %D</v>
      </c>
      <c r="M2146" s="11" t="str">
        <f t="shared" si="304"/>
        <v/>
      </c>
      <c r="O2146">
        <f>IF(ROW($E2146)&lt;=VALUE(LEFT(O$1,FIND("-",O$1,1)-1)),0,IF(ROW($E2146)=VALUE(LEFT(O$1,FIND("-",O$1,1)-1))+1,AVERAGE(INDEX($E:$E,ROW($E2146)-VALUE(LEFT(O$1,FIND("-",O$1,1)-1))):$E2146),($E2146*(2/(VALUE(LEFT(O$1,FIND("-",O$1,1)-1))+1)))+(O2145*(1-(2/(VALUE(LEFT(O$1,FIND("-",O$1,1)-1))+1))))))</f>
        <v>0.79835952859053649</v>
      </c>
      <c r="Q2146">
        <f>IF(ROW($E2146)&lt;=VALUE(LEFT(Q$1,FIND("-",Q$1,1)-1)),0,IF(ROW($E2146)=VALUE(LEFT(Q$1,FIND("-",Q$1,1)-1))+1,AVERAGE(INDEX($E:$E,ROW($E2146)-VALUE(LEFT(Q$1,FIND("-",Q$1,1)-1))):$E2146),($E2146*(2/(VALUE(LEFT(Q$1,FIND("-",Q$1,1)-1))+1)))+(Q2145*(1-(2/(VALUE(LEFT(Q$1,FIND("-",Q$1,1)-1))+1))))))</f>
        <v>0.42383211995761932</v>
      </c>
      <c r="R2146">
        <f>IF(ROW($E2146)&lt;=VALUE(LEFT(R$1,FIND("-",R$1,1)-1)),0,IF(ROW($E2146)=VALUE(LEFT(R$1,FIND("-",R$1,1)-1))+1,AVERAGE(INDEX($E:$E,ROW($E2146)-VALUE(LEFT(R$1,FIND("-",R$1,1)-1))):$E2146),($E2146*(2/(VALUE(LEFT(R$1,FIND("-",R$1,1)-1))+1)))+(R2145*(1-(2/(VALUE(LEFT(R$1,FIND("-",R$1,1)-1))+1))))))</f>
        <v>0.56334471067385006</v>
      </c>
      <c r="S2146">
        <f t="shared" si="301"/>
        <v>-0.13951259071623073</v>
      </c>
      <c r="T2146">
        <f>IF(ROW($E2146)&lt;=MAX(VALUE(LEFT(Q$1,FIND("-",Q$1,1)-1)),VALUE(LEFT(R$1,FIND("-",R$1,1)-1)))+VALUE(LEFT(T$1,FIND("-",T$1,1)-1))-1,0,IF(ROW($E2146)=MAX(VALUE(LEFT(Q$1,FIND("-",Q$1,1)-1)),VALUE(LEFT(R$1,FIND("-",R$1,1)-1)))+VALUE(LEFT(T$1,FIND("-",T$1,1)-1)),AVERAGE(INDEX($S:$S,ROW(S2146)-VALUE(LEFT(T$1,FIND("-",T$1,1)-1))+1):S2146),($S2146*(2/(VALUE(LEFT(T$1,FIND("-",T$1,1)-1))+1)))+(T2145*(1-(2/(VALUE(LEFT(T$1,FIND("-",T$1,1)-1))+1))))))</f>
        <v>-0.11912944809019031</v>
      </c>
      <c r="V2146">
        <f t="shared" si="302"/>
        <v>0</v>
      </c>
      <c r="W2146">
        <f>IF(ROW($E2146)&lt;=VALUE(LEFT(W$1,FIND("-",W$1,1)-1))+1,0,IF(ROW($E2145)=VALUE(LEFT(W$1,FIND("-",W$1,1)-1))+1,100-100/(1+ABS((SUMIF(INDEX($V:$V,ROW($V2146)-VALUE(LEFT(W$1,FIND("-",W$1,1)-1))+1):$V2146,"&gt;0",INDEX($V:$V,ROW($V2146)-VALUE(LEFT(W$1,FIND("-",W$1,1)-1))+1):$V2146)/COUNTIF(INDEX($V:$V,ROW($V2146)-VALUE(LEFT(W$1,FIND("-",W$1,1)-1))+1):$V2146,"&gt;0"))/(SUMIF(INDEX($V:$V,ROW($V2146)-VALUE(LEFT(W$1,FIND("-",W$1,1)-1))+1):$V2146,"&lt;0",INDEX($V:$V,ROW($V2146)-VALUE(LEFT(W$1,FIND("-",W$1,1)-1))+1):$V2146)/COUNTIF(INDEX($V:$V,ROW($V2146)-VALUE(LEFT(W$1,FIND("-",W$1,1)-1))+1):$V2146,"&lt;0")))),100-100/(1+ABS((SUMIF(INDEX($V:$V,ROW($V2146)-VALUE(LEFT(W$1,FIND("-",W$1,1)-1))+1):$V2146,"&gt;0",INDEX($V:$V,ROW($V2146)-VALUE(LEFT(W$1,FIND("-",W$1,1)-1))+1):$V2146)/VALUE(LEFT(W$1,FIND("-",W$1,1)-1)))/(SUMIF(INDEX($V:$V,ROW($V2146)-VALUE(LEFT(W$1,FIND("-",W$1,1)-1))+1):$V2146,"&lt;0",INDEX($V:$V,ROW($V2146)-VALUE(LEFT(W$1,FIND("-",W$1,1)-1))+1):$V2146)/VALUE(LEFT(W$1,FIND("-",W$1,1)-1)))))))</f>
        <v>2.1276595744680691</v>
      </c>
      <c r="Y2146">
        <f>IF(ROW($E2146)&lt;=VALUE(LEFT(Y$1,FIND("-",Y$1,1)-1)),0,MAX(INDEX(C:C,ROW(C2146)-VALUE(LEFT(Y$1,FIND("-",Y$1,1)-1))+1):C2146))</f>
        <v>1.01</v>
      </c>
      <c r="Z2146">
        <f>IF(ROW($E2146)&lt;=VALUE(LEFT(Z$1,FIND("-",Z$1,1)-1)),0,MIN(INDEX(D:D,ROW(D2146)-VALUE(LEFT(Z$1,FIND("-",Z$1,1)-1))+1):D2146))</f>
        <v>0.33</v>
      </c>
      <c r="AA2146">
        <f t="shared" si="306"/>
        <v>2.2058823529411704</v>
      </c>
      <c r="AB2146">
        <f>IF(ROW($AA2146)&lt;=VALUE(LEFT(AA$1,FIND("-",AA$1,1)-1))+VALUE(LEFT(AB$1,FIND("-",AB$1,1)-1)-1),0,AVERAGE(INDEX($AA:$AA,ROW($AA2146)-VALUE(LEFT(AB$1,FIND("-",AB$1,1)-1))+1):$AA2146))</f>
        <v>1.9257703081232458</v>
      </c>
      <c r="AC2146">
        <f>IF(ROW($AA2146)&lt;=VALUE(LEFT(AA$1,FIND("-",AA$1,1)-1))+VALUE(LEFT(AB$1,FIND("-",AB$1,1)-1)-1)+VALUE(LEFT(AC$1,FIND("-",AC$1,1)-1)-1),0,AVERAGE(INDEX($AB:$AB,ROW($AB2146)-VALUE(LEFT(AC$1,FIND("-",AC$1,1)-1))+1):$AB2146))</f>
        <v>1.5943043884220343</v>
      </c>
      <c r="AE2146">
        <f t="shared" si="303"/>
        <v>91210644</v>
      </c>
      <c r="AG2146" t="str">
        <f t="shared" si="305"/>
        <v/>
      </c>
    </row>
    <row r="2147" spans="1:33" x14ac:dyDescent="0.25">
      <c r="A2147" s="6">
        <v>39597</v>
      </c>
      <c r="B2147">
        <v>0.34499999999999997</v>
      </c>
      <c r="C2147">
        <v>0.34499999999999997</v>
      </c>
      <c r="D2147">
        <v>0.34</v>
      </c>
      <c r="E2147">
        <v>0.34499999999999997</v>
      </c>
      <c r="F2147">
        <v>0.20230899999999999</v>
      </c>
      <c r="G2147">
        <v>63500</v>
      </c>
      <c r="I2147" t="str">
        <f t="shared" si="298"/>
        <v/>
      </c>
      <c r="J2147" t="str">
        <f t="shared" si="299"/>
        <v>Oversold</v>
      </c>
      <c r="K2147" t="str">
        <f t="shared" si="300"/>
        <v>Oversold Below %D</v>
      </c>
      <c r="M2147" s="11" t="str">
        <f t="shared" si="304"/>
        <v/>
      </c>
      <c r="O2147">
        <f>IF(ROW($E2147)&lt;=VALUE(LEFT(O$1,FIND("-",O$1,1)-1)),0,IF(ROW($E2147)=VALUE(LEFT(O$1,FIND("-",O$1,1)-1))+1,AVERAGE(INDEX($E:$E,ROW($E2147)-VALUE(LEFT(O$1,FIND("-",O$1,1)-1))):$E2147),($E2147*(2/(VALUE(LEFT(O$1,FIND("-",O$1,1)-1))+1)))+(O2146*(1-(2/(VALUE(LEFT(O$1,FIND("-",O$1,1)-1))+1))))))</f>
        <v>0.79384848850505851</v>
      </c>
      <c r="Q2147">
        <f>IF(ROW($E2147)&lt;=VALUE(LEFT(Q$1,FIND("-",Q$1,1)-1)),0,IF(ROW($E2147)=VALUE(LEFT(Q$1,FIND("-",Q$1,1)-1))+1,AVERAGE(INDEX($E:$E,ROW($E2147)-VALUE(LEFT(Q$1,FIND("-",Q$1,1)-1))):$E2147),($E2147*(2/(VALUE(LEFT(Q$1,FIND("-",Q$1,1)-1))+1)))+(Q2146*(1-(2/(VALUE(LEFT(Q$1,FIND("-",Q$1,1)-1))+1))))))</f>
        <v>0.41170410150260095</v>
      </c>
      <c r="R2147">
        <f>IF(ROW($E2147)&lt;=VALUE(LEFT(R$1,FIND("-",R$1,1)-1)),0,IF(ROW($E2147)=VALUE(LEFT(R$1,FIND("-",R$1,1)-1))+1,AVERAGE(INDEX($E:$E,ROW($E2147)-VALUE(LEFT(R$1,FIND("-",R$1,1)-1))):$E2147),($E2147*(2/(VALUE(LEFT(R$1,FIND("-",R$1,1)-1))+1)))+(R2146*(1-(2/(VALUE(LEFT(R$1,FIND("-",R$1,1)-1))+1))))))</f>
        <v>0.54717102840171306</v>
      </c>
      <c r="S2147">
        <f t="shared" si="301"/>
        <v>-0.13546692689911211</v>
      </c>
      <c r="T2147">
        <f>IF(ROW($E2147)&lt;=MAX(VALUE(LEFT(Q$1,FIND("-",Q$1,1)-1)),VALUE(LEFT(R$1,FIND("-",R$1,1)-1)))+VALUE(LEFT(T$1,FIND("-",T$1,1)-1))-1,0,IF(ROW($E2147)=MAX(VALUE(LEFT(Q$1,FIND("-",Q$1,1)-1)),VALUE(LEFT(R$1,FIND("-",R$1,1)-1)))+VALUE(LEFT(T$1,FIND("-",T$1,1)-1)),AVERAGE(INDEX($S:$S,ROW(S2147)-VALUE(LEFT(T$1,FIND("-",T$1,1)-1))+1):S2147),($S2147*(2/(VALUE(LEFT(T$1,FIND("-",T$1,1)-1))+1)))+(T2146*(1-(2/(VALUE(LEFT(T$1,FIND("-",T$1,1)-1))+1))))))</f>
        <v>-0.12239694385197468</v>
      </c>
      <c r="V2147">
        <f t="shared" si="302"/>
        <v>0</v>
      </c>
      <c r="W2147">
        <f>IF(ROW($E2147)&lt;=VALUE(LEFT(W$1,FIND("-",W$1,1)-1))+1,0,IF(ROW($E2146)=VALUE(LEFT(W$1,FIND("-",W$1,1)-1))+1,100-100/(1+ABS((SUMIF(INDEX($V:$V,ROW($V2147)-VALUE(LEFT(W$1,FIND("-",W$1,1)-1))+1):$V2147,"&gt;0",INDEX($V:$V,ROW($V2147)-VALUE(LEFT(W$1,FIND("-",W$1,1)-1))+1):$V2147)/COUNTIF(INDEX($V:$V,ROW($V2147)-VALUE(LEFT(W$1,FIND("-",W$1,1)-1))+1):$V2147,"&gt;0"))/(SUMIF(INDEX($V:$V,ROW($V2147)-VALUE(LEFT(W$1,FIND("-",W$1,1)-1))+1):$V2147,"&lt;0",INDEX($V:$V,ROW($V2147)-VALUE(LEFT(W$1,FIND("-",W$1,1)-1))+1):$V2147)/COUNTIF(INDEX($V:$V,ROW($V2147)-VALUE(LEFT(W$1,FIND("-",W$1,1)-1))+1):$V2147,"&lt;0")))),100-100/(1+ABS((SUMIF(INDEX($V:$V,ROW($V2147)-VALUE(LEFT(W$1,FIND("-",W$1,1)-1))+1):$V2147,"&gt;0",INDEX($V:$V,ROW($V2147)-VALUE(LEFT(W$1,FIND("-",W$1,1)-1))+1):$V2147)/VALUE(LEFT(W$1,FIND("-",W$1,1)-1)))/(SUMIF(INDEX($V:$V,ROW($V2147)-VALUE(LEFT(W$1,FIND("-",W$1,1)-1))+1):$V2147,"&lt;0",INDEX($V:$V,ROW($V2147)-VALUE(LEFT(W$1,FIND("-",W$1,1)-1))+1):$V2147)/VALUE(LEFT(W$1,FIND("-",W$1,1)-1)))))))</f>
        <v>2.1897810218978009</v>
      </c>
      <c r="Y2147">
        <f>IF(ROW($E2147)&lt;=VALUE(LEFT(Y$1,FIND("-",Y$1,1)-1)),0,MAX(INDEX(C:C,ROW(C2147)-VALUE(LEFT(Y$1,FIND("-",Y$1,1)-1))+1):C2147))</f>
        <v>0.995</v>
      </c>
      <c r="Z2147">
        <f>IF(ROW($E2147)&lt;=VALUE(LEFT(Z$1,FIND("-",Z$1,1)-1)),0,MIN(INDEX(D:D,ROW(D2147)-VALUE(LEFT(Z$1,FIND("-",Z$1,1)-1))+1):D2147))</f>
        <v>0.33</v>
      </c>
      <c r="AA2147">
        <f t="shared" si="306"/>
        <v>2.2556390977443543</v>
      </c>
      <c r="AB2147">
        <f>IF(ROW($AA2147)&lt;=VALUE(LEFT(AA$1,FIND("-",AA$1,1)-1))+VALUE(LEFT(AB$1,FIND("-",AB$1,1)-1)-1),0,AVERAGE(INDEX($AA:$AA,ROW($AA2147)-VALUE(LEFT(AB$1,FIND("-",AB$1,1)-1))+1):$AA2147))</f>
        <v>2.2014595311808871</v>
      </c>
      <c r="AC2147">
        <f>IF(ROW($AA2147)&lt;=VALUE(LEFT(AA$1,FIND("-",AA$1,1)-1))+VALUE(LEFT(AB$1,FIND("-",AB$1,1)-1)-1)+VALUE(LEFT(AC$1,FIND("-",AC$1,1)-1)-1),0,AVERAGE(INDEX($AB:$AB,ROW($AB2147)-VALUE(LEFT(AC$1,FIND("-",AC$1,1)-1))+1):$AB2147))</f>
        <v>1.9312988353235994</v>
      </c>
      <c r="AE2147">
        <f t="shared" si="303"/>
        <v>91210644</v>
      </c>
      <c r="AG2147" t="str">
        <f t="shared" si="305"/>
        <v/>
      </c>
    </row>
    <row r="2148" spans="1:33" x14ac:dyDescent="0.25">
      <c r="A2148" s="6">
        <v>39598</v>
      </c>
      <c r="B2148">
        <v>0.34499999999999997</v>
      </c>
      <c r="C2148">
        <v>0.35</v>
      </c>
      <c r="D2148">
        <v>0.34</v>
      </c>
      <c r="E2148">
        <v>0.34499999999999997</v>
      </c>
      <c r="F2148">
        <v>0.20230899999999999</v>
      </c>
      <c r="G2148">
        <v>140800</v>
      </c>
      <c r="I2148" t="str">
        <f t="shared" si="298"/>
        <v/>
      </c>
      <c r="J2148" t="str">
        <f t="shared" si="299"/>
        <v>Oversold</v>
      </c>
      <c r="K2148" t="str">
        <f t="shared" si="300"/>
        <v>Oversold Below %D</v>
      </c>
      <c r="M2148" s="11" t="str">
        <f t="shared" si="304"/>
        <v/>
      </c>
      <c r="O2148">
        <f>IF(ROW($E2148)&lt;=VALUE(LEFT(O$1,FIND("-",O$1,1)-1)),0,IF(ROW($E2148)=VALUE(LEFT(O$1,FIND("-",O$1,1)-1))+1,AVERAGE(INDEX($E:$E,ROW($E2148)-VALUE(LEFT(O$1,FIND("-",O$1,1)-1))):$E2148),($E2148*(2/(VALUE(LEFT(O$1,FIND("-",O$1,1)-1))+1)))+(O2147*(1-(2/(VALUE(LEFT(O$1,FIND("-",O$1,1)-1))+1))))))</f>
        <v>0.78938233439058036</v>
      </c>
      <c r="Q2148">
        <f>IF(ROW($E2148)&lt;=VALUE(LEFT(Q$1,FIND("-",Q$1,1)-1)),0,IF(ROW($E2148)=VALUE(LEFT(Q$1,FIND("-",Q$1,1)-1))+1,AVERAGE(INDEX($E:$E,ROW($E2148)-VALUE(LEFT(Q$1,FIND("-",Q$1,1)-1))):$E2148),($E2148*(2/(VALUE(LEFT(Q$1,FIND("-",Q$1,1)-1))+1)))+(Q2147*(1-(2/(VALUE(LEFT(Q$1,FIND("-",Q$1,1)-1))+1))))))</f>
        <v>0.40144193204066236</v>
      </c>
      <c r="R2148">
        <f>IF(ROW($E2148)&lt;=VALUE(LEFT(R$1,FIND("-",R$1,1)-1)),0,IF(ROW($E2148)=VALUE(LEFT(R$1,FIND("-",R$1,1)-1))+1,AVERAGE(INDEX($E:$E,ROW($E2148)-VALUE(LEFT(R$1,FIND("-",R$1,1)-1))):$E2148),($E2148*(2/(VALUE(LEFT(R$1,FIND("-",R$1,1)-1))+1)))+(R2147*(1-(2/(VALUE(LEFT(R$1,FIND("-",R$1,1)-1))+1))))))</f>
        <v>0.53219539666825288</v>
      </c>
      <c r="S2148">
        <f t="shared" si="301"/>
        <v>-0.13075346462759052</v>
      </c>
      <c r="T2148">
        <f>IF(ROW($E2148)&lt;=MAX(VALUE(LEFT(Q$1,FIND("-",Q$1,1)-1)),VALUE(LEFT(R$1,FIND("-",R$1,1)-1)))+VALUE(LEFT(T$1,FIND("-",T$1,1)-1))-1,0,IF(ROW($E2148)=MAX(VALUE(LEFT(Q$1,FIND("-",Q$1,1)-1)),VALUE(LEFT(R$1,FIND("-",R$1,1)-1)))+VALUE(LEFT(T$1,FIND("-",T$1,1)-1)),AVERAGE(INDEX($S:$S,ROW(S2148)-VALUE(LEFT(T$1,FIND("-",T$1,1)-1))+1):S2148),($S2148*(2/(VALUE(LEFT(T$1,FIND("-",T$1,1)-1))+1)))+(T2147*(1-(2/(VALUE(LEFT(T$1,FIND("-",T$1,1)-1))+1))))))</f>
        <v>-0.12406824800709786</v>
      </c>
      <c r="V2148">
        <f t="shared" si="302"/>
        <v>0</v>
      </c>
      <c r="W2148">
        <f>IF(ROW($E2148)&lt;=VALUE(LEFT(W$1,FIND("-",W$1,1)-1))+1,0,IF(ROW($E2147)=VALUE(LEFT(W$1,FIND("-",W$1,1)-1))+1,100-100/(1+ABS((SUMIF(INDEX($V:$V,ROW($V2148)-VALUE(LEFT(W$1,FIND("-",W$1,1)-1))+1):$V2148,"&gt;0",INDEX($V:$V,ROW($V2148)-VALUE(LEFT(W$1,FIND("-",W$1,1)-1))+1):$V2148)/COUNTIF(INDEX($V:$V,ROW($V2148)-VALUE(LEFT(W$1,FIND("-",W$1,1)-1))+1):$V2148,"&gt;0"))/(SUMIF(INDEX($V:$V,ROW($V2148)-VALUE(LEFT(W$1,FIND("-",W$1,1)-1))+1):$V2148,"&lt;0",INDEX($V:$V,ROW($V2148)-VALUE(LEFT(W$1,FIND("-",W$1,1)-1))+1):$V2148)/COUNTIF(INDEX($V:$V,ROW($V2148)-VALUE(LEFT(W$1,FIND("-",W$1,1)-1))+1):$V2148,"&lt;0")))),100-100/(1+ABS((SUMIF(INDEX($V:$V,ROW($V2148)-VALUE(LEFT(W$1,FIND("-",W$1,1)-1))+1):$V2148,"&gt;0",INDEX($V:$V,ROW($V2148)-VALUE(LEFT(W$1,FIND("-",W$1,1)-1))+1):$V2148)/VALUE(LEFT(W$1,FIND("-",W$1,1)-1)))/(SUMIF(INDEX($V:$V,ROW($V2148)-VALUE(LEFT(W$1,FIND("-",W$1,1)-1))+1):$V2148,"&lt;0",INDEX($V:$V,ROW($V2148)-VALUE(LEFT(W$1,FIND("-",W$1,1)-1))+1):$V2148)/VALUE(LEFT(W$1,FIND("-",W$1,1)-1)))))))</f>
        <v>2.2727272727272805</v>
      </c>
      <c r="Y2148">
        <f>IF(ROW($E2148)&lt;=VALUE(LEFT(Y$1,FIND("-",Y$1,1)-1)),0,MAX(INDEX(C:C,ROW(C2148)-VALUE(LEFT(Y$1,FIND("-",Y$1,1)-1))+1):C2148))</f>
        <v>0.36</v>
      </c>
      <c r="Z2148">
        <f>IF(ROW($E2148)&lt;=VALUE(LEFT(Z$1,FIND("-",Z$1,1)-1)),0,MIN(INDEX(D:D,ROW(D2148)-VALUE(LEFT(Z$1,FIND("-",Z$1,1)-1))+1):D2148))</f>
        <v>0.33</v>
      </c>
      <c r="AA2148">
        <f t="shared" si="306"/>
        <v>49.999999999999908</v>
      </c>
      <c r="AB2148">
        <f>IF(ROW($AA2148)&lt;=VALUE(LEFT(AA$1,FIND("-",AA$1,1)-1))+VALUE(LEFT(AB$1,FIND("-",AB$1,1)-1)-1),0,AVERAGE(INDEX($AA:$AA,ROW($AA2148)-VALUE(LEFT(AB$1,FIND("-",AB$1,1)-1))+1):$AA2148))</f>
        <v>18.153840483561812</v>
      </c>
      <c r="AC2148">
        <f>IF(ROW($AA2148)&lt;=VALUE(LEFT(AA$1,FIND("-",AA$1,1)-1))+VALUE(LEFT(AB$1,FIND("-",AB$1,1)-1)-1)+VALUE(LEFT(AC$1,FIND("-",AC$1,1)-1)-1),0,AVERAGE(INDEX($AB:$AB,ROW($AB2148)-VALUE(LEFT(AC$1,FIND("-",AC$1,1)-1))+1):$AB2148))</f>
        <v>7.4270234409553142</v>
      </c>
      <c r="AE2148">
        <f t="shared" si="303"/>
        <v>91210644</v>
      </c>
      <c r="AG2148" t="str">
        <f t="shared" si="305"/>
        <v/>
      </c>
    </row>
    <row r="2149" spans="1:33" x14ac:dyDescent="0.25">
      <c r="A2149" s="6">
        <v>39601</v>
      </c>
      <c r="B2149">
        <v>0.34499999999999997</v>
      </c>
      <c r="C2149">
        <v>0.36</v>
      </c>
      <c r="D2149">
        <v>0.34499999999999997</v>
      </c>
      <c r="E2149">
        <v>0.36</v>
      </c>
      <c r="F2149">
        <v>0.21110499999999999</v>
      </c>
      <c r="G2149">
        <v>118000</v>
      </c>
      <c r="I2149" t="str">
        <f t="shared" si="298"/>
        <v/>
      </c>
      <c r="J2149" t="str">
        <f t="shared" si="299"/>
        <v/>
      </c>
      <c r="K2149" t="str">
        <f t="shared" si="300"/>
        <v>Buy</v>
      </c>
      <c r="M2149" s="11" t="str">
        <f t="shared" si="304"/>
        <v>Buy</v>
      </c>
      <c r="O2149">
        <f>IF(ROW($E2149)&lt;=VALUE(LEFT(O$1,FIND("-",O$1,1)-1)),0,IF(ROW($E2149)=VALUE(LEFT(O$1,FIND("-",O$1,1)-1))+1,AVERAGE(INDEX($E:$E,ROW($E2149)-VALUE(LEFT(O$1,FIND("-",O$1,1)-1))):$E2149),($E2149*(2/(VALUE(LEFT(O$1,FIND("-",O$1,1)-1))+1)))+(O2148*(1-(2/(VALUE(LEFT(O$1,FIND("-",O$1,1)-1))+1))))))</f>
        <v>0.78510987335186821</v>
      </c>
      <c r="Q2149">
        <f>IF(ROW($E2149)&lt;=VALUE(LEFT(Q$1,FIND("-",Q$1,1)-1)),0,IF(ROW($E2149)=VALUE(LEFT(Q$1,FIND("-",Q$1,1)-1))+1,AVERAGE(INDEX($E:$E,ROW($E2149)-VALUE(LEFT(Q$1,FIND("-",Q$1,1)-1))):$E2149),($E2149*(2/(VALUE(LEFT(Q$1,FIND("-",Q$1,1)-1))+1)))+(Q2148*(1-(2/(VALUE(LEFT(Q$1,FIND("-",Q$1,1)-1))+1))))))</f>
        <v>0.39506625018825275</v>
      </c>
      <c r="R2149">
        <f>IF(ROW($E2149)&lt;=VALUE(LEFT(R$1,FIND("-",R$1,1)-1)),0,IF(ROW($E2149)=VALUE(LEFT(R$1,FIND("-",R$1,1)-1))+1,AVERAGE(INDEX($E:$E,ROW($E2149)-VALUE(LEFT(R$1,FIND("-",R$1,1)-1))):$E2149),($E2149*(2/(VALUE(LEFT(R$1,FIND("-",R$1,1)-1))+1)))+(R2148*(1-(2/(VALUE(LEFT(R$1,FIND("-",R$1,1)-1))+1))))))</f>
        <v>0.51944018210023413</v>
      </c>
      <c r="S2149">
        <f t="shared" si="301"/>
        <v>-0.12437393191198137</v>
      </c>
      <c r="T2149">
        <f>IF(ROW($E2149)&lt;=MAX(VALUE(LEFT(Q$1,FIND("-",Q$1,1)-1)),VALUE(LEFT(R$1,FIND("-",R$1,1)-1)))+VALUE(LEFT(T$1,FIND("-",T$1,1)-1))-1,0,IF(ROW($E2149)=MAX(VALUE(LEFT(Q$1,FIND("-",Q$1,1)-1)),VALUE(LEFT(R$1,FIND("-",R$1,1)-1)))+VALUE(LEFT(T$1,FIND("-",T$1,1)-1)),AVERAGE(INDEX($S:$S,ROW(S2149)-VALUE(LEFT(T$1,FIND("-",T$1,1)-1))+1):S2149),($S2149*(2/(VALUE(LEFT(T$1,FIND("-",T$1,1)-1))+1)))+(T2148*(1-(2/(VALUE(LEFT(T$1,FIND("-",T$1,1)-1))+1))))))</f>
        <v>-0.12412938478807457</v>
      </c>
      <c r="V2149">
        <f t="shared" si="302"/>
        <v>1.5000000000000013E-2</v>
      </c>
      <c r="W2149">
        <f>IF(ROW($E2149)&lt;=VALUE(LEFT(W$1,FIND("-",W$1,1)-1))+1,0,IF(ROW($E2148)=VALUE(LEFT(W$1,FIND("-",W$1,1)-1))+1,100-100/(1+ABS((SUMIF(INDEX($V:$V,ROW($V2149)-VALUE(LEFT(W$1,FIND("-",W$1,1)-1))+1):$V2149,"&gt;0",INDEX($V:$V,ROW($V2149)-VALUE(LEFT(W$1,FIND("-",W$1,1)-1))+1):$V2149)/COUNTIF(INDEX($V:$V,ROW($V2149)-VALUE(LEFT(W$1,FIND("-",W$1,1)-1))+1):$V2149,"&gt;0"))/(SUMIF(INDEX($V:$V,ROW($V2149)-VALUE(LEFT(W$1,FIND("-",W$1,1)-1))+1):$V2149,"&lt;0",INDEX($V:$V,ROW($V2149)-VALUE(LEFT(W$1,FIND("-",W$1,1)-1))+1):$V2149)/COUNTIF(INDEX($V:$V,ROW($V2149)-VALUE(LEFT(W$1,FIND("-",W$1,1)-1))+1):$V2149,"&lt;0")))),100-100/(1+ABS((SUMIF(INDEX($V:$V,ROW($V2149)-VALUE(LEFT(W$1,FIND("-",W$1,1)-1))+1):$V2149,"&gt;0",INDEX($V:$V,ROW($V2149)-VALUE(LEFT(W$1,FIND("-",W$1,1)-1))+1):$V2149)/VALUE(LEFT(W$1,FIND("-",W$1,1)-1)))/(SUMIF(INDEX($V:$V,ROW($V2149)-VALUE(LEFT(W$1,FIND("-",W$1,1)-1))+1):$V2149,"&lt;0",INDEX($V:$V,ROW($V2149)-VALUE(LEFT(W$1,FIND("-",W$1,1)-1))+1):$V2149)/VALUE(LEFT(W$1,FIND("-",W$1,1)-1)))))))</f>
        <v>60.000000000000021</v>
      </c>
      <c r="Y2149">
        <f>IF(ROW($E2149)&lt;=VALUE(LEFT(Y$1,FIND("-",Y$1,1)-1)),0,MAX(INDEX(C:C,ROW(C2149)-VALUE(LEFT(Y$1,FIND("-",Y$1,1)-1))+1):C2149))</f>
        <v>0.36</v>
      </c>
      <c r="Z2149">
        <f>IF(ROW($E2149)&lt;=VALUE(LEFT(Z$1,FIND("-",Z$1,1)-1)),0,MIN(INDEX(D:D,ROW(D2149)-VALUE(LEFT(Z$1,FIND("-",Z$1,1)-1))+1):D2149))</f>
        <v>0.33500000000000002</v>
      </c>
      <c r="AA2149">
        <f t="shared" si="306"/>
        <v>100</v>
      </c>
      <c r="AB2149">
        <f>IF(ROW($AA2149)&lt;=VALUE(LEFT(AA$1,FIND("-",AA$1,1)-1))+VALUE(LEFT(AB$1,FIND("-",AB$1,1)-1)-1),0,AVERAGE(INDEX($AA:$AA,ROW($AA2149)-VALUE(LEFT(AB$1,FIND("-",AB$1,1)-1))+1):$AA2149))</f>
        <v>50.751879699248093</v>
      </c>
      <c r="AC2149">
        <f>IF(ROW($AA2149)&lt;=VALUE(LEFT(AA$1,FIND("-",AA$1,1)-1))+VALUE(LEFT(AB$1,FIND("-",AB$1,1)-1)-1)+VALUE(LEFT(AC$1,FIND("-",AC$1,1)-1)-1),0,AVERAGE(INDEX($AB:$AB,ROW($AB2149)-VALUE(LEFT(AC$1,FIND("-",AC$1,1)-1))+1):$AB2149))</f>
        <v>23.70239323799693</v>
      </c>
      <c r="AE2149">
        <f t="shared" si="303"/>
        <v>91328644</v>
      </c>
      <c r="AG2149" t="str">
        <f t="shared" si="305"/>
        <v>Buy</v>
      </c>
    </row>
    <row r="2150" spans="1:33" x14ac:dyDescent="0.25">
      <c r="A2150" s="6">
        <v>39602</v>
      </c>
      <c r="B2150">
        <v>0.35</v>
      </c>
      <c r="C2150">
        <v>0.35499999999999998</v>
      </c>
      <c r="D2150">
        <v>0.35</v>
      </c>
      <c r="E2150">
        <v>0.35</v>
      </c>
      <c r="F2150">
        <v>0.20524100000000001</v>
      </c>
      <c r="G2150">
        <v>61000</v>
      </c>
      <c r="I2150" t="str">
        <f t="shared" si="298"/>
        <v>Bullish</v>
      </c>
      <c r="J2150" t="str">
        <f t="shared" si="299"/>
        <v/>
      </c>
      <c r="K2150" t="str">
        <f t="shared" si="300"/>
        <v/>
      </c>
      <c r="M2150" s="11" t="str">
        <f t="shared" si="304"/>
        <v/>
      </c>
      <c r="O2150">
        <f>IF(ROW($E2150)&lt;=VALUE(LEFT(O$1,FIND("-",O$1,1)-1)),0,IF(ROW($E2150)=VALUE(LEFT(O$1,FIND("-",O$1,1)-1))+1,AVERAGE(INDEX($E:$E,ROW($E2150)-VALUE(LEFT(O$1,FIND("-",O$1,1)-1))):$E2150),($E2150*(2/(VALUE(LEFT(O$1,FIND("-",O$1,1)-1))+1)))+(O2149*(1-(2/(VALUE(LEFT(O$1,FIND("-",O$1,1)-1))+1))))))</f>
        <v>0.78078042187573027</v>
      </c>
      <c r="Q2150">
        <f>IF(ROW($E2150)&lt;=VALUE(LEFT(Q$1,FIND("-",Q$1,1)-1)),0,IF(ROW($E2150)=VALUE(LEFT(Q$1,FIND("-",Q$1,1)-1))+1,AVERAGE(INDEX($E:$E,ROW($E2150)-VALUE(LEFT(Q$1,FIND("-",Q$1,1)-1))):$E2150),($E2150*(2/(VALUE(LEFT(Q$1,FIND("-",Q$1,1)-1))+1)))+(Q2149*(1-(2/(VALUE(LEFT(Q$1,FIND("-",Q$1,1)-1))+1))))))</f>
        <v>0.38813298092852155</v>
      </c>
      <c r="R2150">
        <f>IF(ROW($E2150)&lt;=VALUE(LEFT(R$1,FIND("-",R$1,1)-1)),0,IF(ROW($E2150)=VALUE(LEFT(R$1,FIND("-",R$1,1)-1))+1,AVERAGE(INDEX($E:$E,ROW($E2150)-VALUE(LEFT(R$1,FIND("-",R$1,1)-1))):$E2150),($E2150*(2/(VALUE(LEFT(R$1,FIND("-",R$1,1)-1))+1)))+(R2149*(1-(2/(VALUE(LEFT(R$1,FIND("-",R$1,1)-1))+1))))))</f>
        <v>0.50688905750021684</v>
      </c>
      <c r="S2150">
        <f t="shared" si="301"/>
        <v>-0.11875607657169529</v>
      </c>
      <c r="T2150">
        <f>IF(ROW($E2150)&lt;=MAX(VALUE(LEFT(Q$1,FIND("-",Q$1,1)-1)),VALUE(LEFT(R$1,FIND("-",R$1,1)-1)))+VALUE(LEFT(T$1,FIND("-",T$1,1)-1))-1,0,IF(ROW($E2150)=MAX(VALUE(LEFT(Q$1,FIND("-",Q$1,1)-1)),VALUE(LEFT(R$1,FIND("-",R$1,1)-1)))+VALUE(LEFT(T$1,FIND("-",T$1,1)-1)),AVERAGE(INDEX($S:$S,ROW(S2150)-VALUE(LEFT(T$1,FIND("-",T$1,1)-1))+1):S2150),($S2150*(2/(VALUE(LEFT(T$1,FIND("-",T$1,1)-1))+1)))+(T2149*(1-(2/(VALUE(LEFT(T$1,FIND("-",T$1,1)-1))+1))))))</f>
        <v>-0.12305472314479872</v>
      </c>
      <c r="V2150">
        <f t="shared" si="302"/>
        <v>-1.0000000000000009E-2</v>
      </c>
      <c r="W2150">
        <f>IF(ROW($E2150)&lt;=VALUE(LEFT(W$1,FIND("-",W$1,1)-1))+1,0,IF(ROW($E2149)=VALUE(LEFT(W$1,FIND("-",W$1,1)-1))+1,100-100/(1+ABS((SUMIF(INDEX($V:$V,ROW($V2150)-VALUE(LEFT(W$1,FIND("-",W$1,1)-1))+1):$V2150,"&gt;0",INDEX($V:$V,ROW($V2150)-VALUE(LEFT(W$1,FIND("-",W$1,1)-1))+1):$V2150)/COUNTIF(INDEX($V:$V,ROW($V2150)-VALUE(LEFT(W$1,FIND("-",W$1,1)-1))+1):$V2150,"&gt;0"))/(SUMIF(INDEX($V:$V,ROW($V2150)-VALUE(LEFT(W$1,FIND("-",W$1,1)-1))+1):$V2150,"&lt;0",INDEX($V:$V,ROW($V2150)-VALUE(LEFT(W$1,FIND("-",W$1,1)-1))+1):$V2150)/COUNTIF(INDEX($V:$V,ROW($V2150)-VALUE(LEFT(W$1,FIND("-",W$1,1)-1))+1):$V2150,"&lt;0")))),100-100/(1+ABS((SUMIF(INDEX($V:$V,ROW($V2150)-VALUE(LEFT(W$1,FIND("-",W$1,1)-1))+1):$V2150,"&gt;0",INDEX($V:$V,ROW($V2150)-VALUE(LEFT(W$1,FIND("-",W$1,1)-1))+1):$V2150)/VALUE(LEFT(W$1,FIND("-",W$1,1)-1)))/(SUMIF(INDEX($V:$V,ROW($V2150)-VALUE(LEFT(W$1,FIND("-",W$1,1)-1))+1):$V2150,"&lt;0",INDEX($V:$V,ROW($V2150)-VALUE(LEFT(W$1,FIND("-",W$1,1)-1))+1):$V2150)/VALUE(LEFT(W$1,FIND("-",W$1,1)-1)))))))</f>
        <v>54.545454545454547</v>
      </c>
      <c r="Y2150">
        <f>IF(ROW($E2150)&lt;=VALUE(LEFT(Y$1,FIND("-",Y$1,1)-1)),0,MAX(INDEX(C:C,ROW(C2150)-VALUE(LEFT(Y$1,FIND("-",Y$1,1)-1))+1):C2150))</f>
        <v>0.36</v>
      </c>
      <c r="Z2150">
        <f>IF(ROW($E2150)&lt;=VALUE(LEFT(Z$1,FIND("-",Z$1,1)-1)),0,MIN(INDEX(D:D,ROW(D2150)-VALUE(LEFT(Z$1,FIND("-",Z$1,1)-1))+1):D2150))</f>
        <v>0.33500000000000002</v>
      </c>
      <c r="AA2150">
        <f t="shared" si="306"/>
        <v>59.999999999999908</v>
      </c>
      <c r="AB2150">
        <f>IF(ROW($AA2150)&lt;=VALUE(LEFT(AA$1,FIND("-",AA$1,1)-1))+VALUE(LEFT(AB$1,FIND("-",AB$1,1)-1)-1),0,AVERAGE(INDEX($AA:$AA,ROW($AA2150)-VALUE(LEFT(AB$1,FIND("-",AB$1,1)-1))+1):$AA2150))</f>
        <v>69.999999999999943</v>
      </c>
      <c r="AC2150">
        <f>IF(ROW($AA2150)&lt;=VALUE(LEFT(AA$1,FIND("-",AA$1,1)-1))+VALUE(LEFT(AB$1,FIND("-",AB$1,1)-1)-1)+VALUE(LEFT(AC$1,FIND("-",AC$1,1)-1)-1),0,AVERAGE(INDEX($AB:$AB,ROW($AB2150)-VALUE(LEFT(AC$1,FIND("-",AC$1,1)-1))+1):$AB2150))</f>
        <v>46.301906727603274</v>
      </c>
      <c r="AE2150">
        <f t="shared" si="303"/>
        <v>91267644</v>
      </c>
      <c r="AG2150" t="str">
        <f t="shared" si="305"/>
        <v/>
      </c>
    </row>
    <row r="2151" spans="1:33" x14ac:dyDescent="0.25">
      <c r="A2151" s="6">
        <v>39603</v>
      </c>
      <c r="B2151">
        <v>0.35499999999999998</v>
      </c>
      <c r="C2151">
        <v>0.35499999999999998</v>
      </c>
      <c r="D2151">
        <v>0.35</v>
      </c>
      <c r="E2151">
        <v>0.35</v>
      </c>
      <c r="F2151">
        <v>0.20524100000000001</v>
      </c>
      <c r="G2151">
        <v>74200</v>
      </c>
      <c r="I2151" t="str">
        <f t="shared" si="298"/>
        <v/>
      </c>
      <c r="J2151" t="str">
        <f t="shared" si="299"/>
        <v/>
      </c>
      <c r="K2151" t="str">
        <f t="shared" si="300"/>
        <v/>
      </c>
      <c r="M2151" s="11" t="str">
        <f t="shared" si="304"/>
        <v/>
      </c>
      <c r="O2151">
        <f>IF(ROW($E2151)&lt;=VALUE(LEFT(O$1,FIND("-",O$1,1)-1)),0,IF(ROW($E2151)=VALUE(LEFT(O$1,FIND("-",O$1,1)-1))+1,AVERAGE(INDEX($E:$E,ROW($E2151)-VALUE(LEFT(O$1,FIND("-",O$1,1)-1))):$E2151),($E2151*(2/(VALUE(LEFT(O$1,FIND("-",O$1,1)-1))+1)))+(O2150*(1-(2/(VALUE(LEFT(O$1,FIND("-",O$1,1)-1))+1))))))</f>
        <v>0.77649404951875789</v>
      </c>
      <c r="Q2151">
        <f>IF(ROW($E2151)&lt;=VALUE(LEFT(Q$1,FIND("-",Q$1,1)-1)),0,IF(ROW($E2151)=VALUE(LEFT(Q$1,FIND("-",Q$1,1)-1))+1,AVERAGE(INDEX($E:$E,ROW($E2151)-VALUE(LEFT(Q$1,FIND("-",Q$1,1)-1))):$E2151),($E2151*(2/(VALUE(LEFT(Q$1,FIND("-",Q$1,1)-1))+1)))+(Q2150*(1-(2/(VALUE(LEFT(Q$1,FIND("-",Q$1,1)-1))+1))))))</f>
        <v>0.38226636847797979</v>
      </c>
      <c r="R2151">
        <f>IF(ROW($E2151)&lt;=VALUE(LEFT(R$1,FIND("-",R$1,1)-1)),0,IF(ROW($E2151)=VALUE(LEFT(R$1,FIND("-",R$1,1)-1))+1,AVERAGE(INDEX($E:$E,ROW($E2151)-VALUE(LEFT(R$1,FIND("-",R$1,1)-1))):$E2151),($E2151*(2/(VALUE(LEFT(R$1,FIND("-",R$1,1)-1))+1)))+(R2150*(1-(2/(VALUE(LEFT(R$1,FIND("-",R$1,1)-1))+1))))))</f>
        <v>0.49526764583353411</v>
      </c>
      <c r="S2151">
        <f t="shared" si="301"/>
        <v>-0.11300127735555432</v>
      </c>
      <c r="T2151">
        <f>IF(ROW($E2151)&lt;=MAX(VALUE(LEFT(Q$1,FIND("-",Q$1,1)-1)),VALUE(LEFT(R$1,FIND("-",R$1,1)-1)))+VALUE(LEFT(T$1,FIND("-",T$1,1)-1))-1,0,IF(ROW($E2151)=MAX(VALUE(LEFT(Q$1,FIND("-",Q$1,1)-1)),VALUE(LEFT(R$1,FIND("-",R$1,1)-1)))+VALUE(LEFT(T$1,FIND("-",T$1,1)-1)),AVERAGE(INDEX($S:$S,ROW(S2151)-VALUE(LEFT(T$1,FIND("-",T$1,1)-1))+1):S2151),($S2151*(2/(VALUE(LEFT(T$1,FIND("-",T$1,1)-1))+1)))+(T2150*(1-(2/(VALUE(LEFT(T$1,FIND("-",T$1,1)-1))+1))))))</f>
        <v>-0.12104403398694985</v>
      </c>
      <c r="V2151">
        <f t="shared" si="302"/>
        <v>0</v>
      </c>
      <c r="W2151">
        <f>IF(ROW($E2151)&lt;=VALUE(LEFT(W$1,FIND("-",W$1,1)-1))+1,0,IF(ROW($E2150)=VALUE(LEFT(W$1,FIND("-",W$1,1)-1))+1,100-100/(1+ABS((SUMIF(INDEX($V:$V,ROW($V2151)-VALUE(LEFT(W$1,FIND("-",W$1,1)-1))+1):$V2151,"&gt;0",INDEX($V:$V,ROW($V2151)-VALUE(LEFT(W$1,FIND("-",W$1,1)-1))+1):$V2151)/COUNTIF(INDEX($V:$V,ROW($V2151)-VALUE(LEFT(W$1,FIND("-",W$1,1)-1))+1):$V2151,"&gt;0"))/(SUMIF(INDEX($V:$V,ROW($V2151)-VALUE(LEFT(W$1,FIND("-",W$1,1)-1))+1):$V2151,"&lt;0",INDEX($V:$V,ROW($V2151)-VALUE(LEFT(W$1,FIND("-",W$1,1)-1))+1):$V2151)/COUNTIF(INDEX($V:$V,ROW($V2151)-VALUE(LEFT(W$1,FIND("-",W$1,1)-1))+1):$V2151,"&lt;0")))),100-100/(1+ABS((SUMIF(INDEX($V:$V,ROW($V2151)-VALUE(LEFT(W$1,FIND("-",W$1,1)-1))+1):$V2151,"&gt;0",INDEX($V:$V,ROW($V2151)-VALUE(LEFT(W$1,FIND("-",W$1,1)-1))+1):$V2151)/VALUE(LEFT(W$1,FIND("-",W$1,1)-1)))/(SUMIF(INDEX($V:$V,ROW($V2151)-VALUE(LEFT(W$1,FIND("-",W$1,1)-1))+1):$V2151,"&lt;0",INDEX($V:$V,ROW($V2151)-VALUE(LEFT(W$1,FIND("-",W$1,1)-1))+1):$V2151)/VALUE(LEFT(W$1,FIND("-",W$1,1)-1)))))))</f>
        <v>59.999999999999957</v>
      </c>
      <c r="Y2151">
        <f>IF(ROW($E2151)&lt;=VALUE(LEFT(Y$1,FIND("-",Y$1,1)-1)),0,MAX(INDEX(C:C,ROW(C2151)-VALUE(LEFT(Y$1,FIND("-",Y$1,1)-1))+1):C2151))</f>
        <v>0.36</v>
      </c>
      <c r="Z2151">
        <f>IF(ROW($E2151)&lt;=VALUE(LEFT(Z$1,FIND("-",Z$1,1)-1)),0,MIN(INDEX(D:D,ROW(D2151)-VALUE(LEFT(Z$1,FIND("-",Z$1,1)-1))+1):D2151))</f>
        <v>0.33500000000000002</v>
      </c>
      <c r="AA2151">
        <f t="shared" si="306"/>
        <v>59.999999999999908</v>
      </c>
      <c r="AB2151">
        <f>IF(ROW($AA2151)&lt;=VALUE(LEFT(AA$1,FIND("-",AA$1,1)-1))+VALUE(LEFT(AB$1,FIND("-",AB$1,1)-1)-1),0,AVERAGE(INDEX($AA:$AA,ROW($AA2151)-VALUE(LEFT(AB$1,FIND("-",AB$1,1)-1))+1):$AA2151))</f>
        <v>73.333333333333272</v>
      </c>
      <c r="AC2151">
        <f>IF(ROW($AA2151)&lt;=VALUE(LEFT(AA$1,FIND("-",AA$1,1)-1))+VALUE(LEFT(AB$1,FIND("-",AB$1,1)-1)-1)+VALUE(LEFT(AC$1,FIND("-",AC$1,1)-1)-1),0,AVERAGE(INDEX($AB:$AB,ROW($AB2151)-VALUE(LEFT(AC$1,FIND("-",AC$1,1)-1))+1):$AB2151))</f>
        <v>64.695071010860431</v>
      </c>
      <c r="AE2151">
        <f t="shared" si="303"/>
        <v>91267644</v>
      </c>
      <c r="AG2151" t="str">
        <f t="shared" si="305"/>
        <v/>
      </c>
    </row>
    <row r="2152" spans="1:33" x14ac:dyDescent="0.25">
      <c r="A2152" s="6">
        <v>39604</v>
      </c>
      <c r="B2152">
        <v>0.34499999999999997</v>
      </c>
      <c r="C2152">
        <v>0.34499999999999997</v>
      </c>
      <c r="D2152">
        <v>0.33500000000000002</v>
      </c>
      <c r="E2152">
        <v>0.34</v>
      </c>
      <c r="F2152">
        <v>0.199377</v>
      </c>
      <c r="G2152">
        <v>786000</v>
      </c>
      <c r="I2152" t="str">
        <f t="shared" si="298"/>
        <v/>
      </c>
      <c r="J2152" t="str">
        <f t="shared" si="299"/>
        <v/>
      </c>
      <c r="K2152" t="str">
        <f t="shared" si="300"/>
        <v/>
      </c>
      <c r="M2152" s="11" t="str">
        <f t="shared" si="304"/>
        <v/>
      </c>
      <c r="O2152">
        <f>IF(ROW($E2152)&lt;=VALUE(LEFT(O$1,FIND("-",O$1,1)-1)),0,IF(ROW($E2152)=VALUE(LEFT(O$1,FIND("-",O$1,1)-1))+1,AVERAGE(INDEX($E:$E,ROW($E2152)-VALUE(LEFT(O$1,FIND("-",O$1,1)-1))):$E2152),($E2152*(2/(VALUE(LEFT(O$1,FIND("-",O$1,1)-1))+1)))+(O2151*(1-(2/(VALUE(LEFT(O$1,FIND("-",O$1,1)-1))+1))))))</f>
        <v>0.77215082514543698</v>
      </c>
      <c r="Q2152">
        <f>IF(ROW($E2152)&lt;=VALUE(LEFT(Q$1,FIND("-",Q$1,1)-1)),0,IF(ROW($E2152)=VALUE(LEFT(Q$1,FIND("-",Q$1,1)-1))+1,AVERAGE(INDEX($E:$E,ROW($E2152)-VALUE(LEFT(Q$1,FIND("-",Q$1,1)-1))):$E2152),($E2152*(2/(VALUE(LEFT(Q$1,FIND("-",Q$1,1)-1))+1)))+(Q2151*(1-(2/(VALUE(LEFT(Q$1,FIND("-",Q$1,1)-1))+1))))))</f>
        <v>0.37576385025059833</v>
      </c>
      <c r="R2152">
        <f>IF(ROW($E2152)&lt;=VALUE(LEFT(R$1,FIND("-",R$1,1)-1)),0,IF(ROW($E2152)=VALUE(LEFT(R$1,FIND("-",R$1,1)-1))+1,AVERAGE(INDEX($E:$E,ROW($E2152)-VALUE(LEFT(R$1,FIND("-",R$1,1)-1))):$E2152),($E2152*(2/(VALUE(LEFT(R$1,FIND("-",R$1,1)-1))+1)))+(R2151*(1-(2/(VALUE(LEFT(R$1,FIND("-",R$1,1)-1))+1))))))</f>
        <v>0.48376633873475383</v>
      </c>
      <c r="S2152">
        <f t="shared" si="301"/>
        <v>-0.1080024884841555</v>
      </c>
      <c r="T2152">
        <f>IF(ROW($E2152)&lt;=MAX(VALUE(LEFT(Q$1,FIND("-",Q$1,1)-1)),VALUE(LEFT(R$1,FIND("-",R$1,1)-1)))+VALUE(LEFT(T$1,FIND("-",T$1,1)-1))-1,0,IF(ROW($E2152)=MAX(VALUE(LEFT(Q$1,FIND("-",Q$1,1)-1)),VALUE(LEFT(R$1,FIND("-",R$1,1)-1)))+VALUE(LEFT(T$1,FIND("-",T$1,1)-1)),AVERAGE(INDEX($S:$S,ROW(S2152)-VALUE(LEFT(T$1,FIND("-",T$1,1)-1))+1):S2152),($S2152*(2/(VALUE(LEFT(T$1,FIND("-",T$1,1)-1))+1)))+(T2151*(1-(2/(VALUE(LEFT(T$1,FIND("-",T$1,1)-1))+1))))))</f>
        <v>-0.11843572488639099</v>
      </c>
      <c r="V2152">
        <f t="shared" si="302"/>
        <v>-9.9999999999999534E-3</v>
      </c>
      <c r="W2152">
        <f>IF(ROW($E2152)&lt;=VALUE(LEFT(W$1,FIND("-",W$1,1)-1))+1,0,IF(ROW($E2151)=VALUE(LEFT(W$1,FIND("-",W$1,1)-1))+1,100-100/(1+ABS((SUMIF(INDEX($V:$V,ROW($V2152)-VALUE(LEFT(W$1,FIND("-",W$1,1)-1))+1):$V2152,"&gt;0",INDEX($V:$V,ROW($V2152)-VALUE(LEFT(W$1,FIND("-",W$1,1)-1))+1):$V2152)/COUNTIF(INDEX($V:$V,ROW($V2152)-VALUE(LEFT(W$1,FIND("-",W$1,1)-1))+1):$V2152,"&gt;0"))/(SUMIF(INDEX($V:$V,ROW($V2152)-VALUE(LEFT(W$1,FIND("-",W$1,1)-1))+1):$V2152,"&lt;0",INDEX($V:$V,ROW($V2152)-VALUE(LEFT(W$1,FIND("-",W$1,1)-1))+1):$V2152)/COUNTIF(INDEX($V:$V,ROW($V2152)-VALUE(LEFT(W$1,FIND("-",W$1,1)-1))+1):$V2152,"&lt;0")))),100-100/(1+ABS((SUMIF(INDEX($V:$V,ROW($V2152)-VALUE(LEFT(W$1,FIND("-",W$1,1)-1))+1):$V2152,"&gt;0",INDEX($V:$V,ROW($V2152)-VALUE(LEFT(W$1,FIND("-",W$1,1)-1))+1):$V2152)/VALUE(LEFT(W$1,FIND("-",W$1,1)-1)))/(SUMIF(INDEX($V:$V,ROW($V2152)-VALUE(LEFT(W$1,FIND("-",W$1,1)-1))+1):$V2152,"&lt;0",INDEX($V:$V,ROW($V2152)-VALUE(LEFT(W$1,FIND("-",W$1,1)-1))+1):$V2152)/VALUE(LEFT(W$1,FIND("-",W$1,1)-1)))))))</f>
        <v>54.545454545454547</v>
      </c>
      <c r="Y2152">
        <f>IF(ROW($E2152)&lt;=VALUE(LEFT(Y$1,FIND("-",Y$1,1)-1)),0,MAX(INDEX(C:C,ROW(C2152)-VALUE(LEFT(Y$1,FIND("-",Y$1,1)-1))+1):C2152))</f>
        <v>0.36</v>
      </c>
      <c r="Z2152">
        <f>IF(ROW($E2152)&lt;=VALUE(LEFT(Z$1,FIND("-",Z$1,1)-1)),0,MIN(INDEX(D:D,ROW(D2152)-VALUE(LEFT(Z$1,FIND("-",Z$1,1)-1))+1):D2152))</f>
        <v>0.33500000000000002</v>
      </c>
      <c r="AA2152">
        <f t="shared" si="306"/>
        <v>20.000000000000046</v>
      </c>
      <c r="AB2152">
        <f>IF(ROW($AA2152)&lt;=VALUE(LEFT(AA$1,FIND("-",AA$1,1)-1))+VALUE(LEFT(AB$1,FIND("-",AB$1,1)-1)-1),0,AVERAGE(INDEX($AA:$AA,ROW($AA2152)-VALUE(LEFT(AB$1,FIND("-",AB$1,1)-1))+1):$AA2152))</f>
        <v>46.666666666666622</v>
      </c>
      <c r="AC2152">
        <f>IF(ROW($AA2152)&lt;=VALUE(LEFT(AA$1,FIND("-",AA$1,1)-1))+VALUE(LEFT(AB$1,FIND("-",AB$1,1)-1)-1)+VALUE(LEFT(AC$1,FIND("-",AC$1,1)-1)-1),0,AVERAGE(INDEX($AB:$AB,ROW($AB2152)-VALUE(LEFT(AC$1,FIND("-",AC$1,1)-1))+1):$AB2152))</f>
        <v>63.333333333333279</v>
      </c>
      <c r="AE2152">
        <f t="shared" si="303"/>
        <v>90481644</v>
      </c>
      <c r="AG2152" t="str">
        <f t="shared" si="305"/>
        <v/>
      </c>
    </row>
    <row r="2153" spans="1:33" x14ac:dyDescent="0.25">
      <c r="A2153" s="6">
        <v>39605</v>
      </c>
      <c r="B2153">
        <v>0.34</v>
      </c>
      <c r="C2153">
        <v>0.34</v>
      </c>
      <c r="D2153">
        <v>0.33500000000000002</v>
      </c>
      <c r="E2153">
        <v>0.33500000000000002</v>
      </c>
      <c r="F2153">
        <v>0.19644500000000001</v>
      </c>
      <c r="G2153">
        <v>160000</v>
      </c>
      <c r="I2153" t="str">
        <f t="shared" si="298"/>
        <v/>
      </c>
      <c r="J2153" t="str">
        <f t="shared" si="299"/>
        <v/>
      </c>
      <c r="K2153" t="str">
        <f t="shared" si="300"/>
        <v/>
      </c>
      <c r="M2153" s="11" t="str">
        <f t="shared" si="304"/>
        <v/>
      </c>
      <c r="O2153">
        <f>IF(ROW($E2153)&lt;=VALUE(LEFT(O$1,FIND("-",O$1,1)-1)),0,IF(ROW($E2153)=VALUE(LEFT(O$1,FIND("-",O$1,1)-1))+1,AVERAGE(INDEX($E:$E,ROW($E2153)-VALUE(LEFT(O$1,FIND("-",O$1,1)-1))):$E2153),($E2153*(2/(VALUE(LEFT(O$1,FIND("-",O$1,1)-1))+1)))+(O2152*(1-(2/(VALUE(LEFT(O$1,FIND("-",O$1,1)-1))+1))))))</f>
        <v>0.7678010656912535</v>
      </c>
      <c r="Q2153">
        <f>IF(ROW($E2153)&lt;=VALUE(LEFT(Q$1,FIND("-",Q$1,1)-1)),0,IF(ROW($E2153)=VALUE(LEFT(Q$1,FIND("-",Q$1,1)-1))+1,AVERAGE(INDEX($E:$E,ROW($E2153)-VALUE(LEFT(Q$1,FIND("-",Q$1,1)-1))):$E2153),($E2153*(2/(VALUE(LEFT(Q$1,FIND("-",Q$1,1)-1))+1)))+(Q2152*(1-(2/(VALUE(LEFT(Q$1,FIND("-",Q$1,1)-1))+1))))))</f>
        <v>0.3694924886735832</v>
      </c>
      <c r="R2153">
        <f>IF(ROW($E2153)&lt;=VALUE(LEFT(R$1,FIND("-",R$1,1)-1)),0,IF(ROW($E2153)=VALUE(LEFT(R$1,FIND("-",R$1,1)-1))+1,AVERAGE(INDEX($E:$E,ROW($E2153)-VALUE(LEFT(R$1,FIND("-",R$1,1)-1))):$E2153),($E2153*(2/(VALUE(LEFT(R$1,FIND("-",R$1,1)-1))+1)))+(R2152*(1-(2/(VALUE(LEFT(R$1,FIND("-",R$1,1)-1))+1))))))</f>
        <v>0.47274660993958684</v>
      </c>
      <c r="S2153">
        <f t="shared" si="301"/>
        <v>-0.10325412126600364</v>
      </c>
      <c r="T2153">
        <f>IF(ROW($E2153)&lt;=MAX(VALUE(LEFT(Q$1,FIND("-",Q$1,1)-1)),VALUE(LEFT(R$1,FIND("-",R$1,1)-1)))+VALUE(LEFT(T$1,FIND("-",T$1,1)-1))-1,0,IF(ROW($E2153)=MAX(VALUE(LEFT(Q$1,FIND("-",Q$1,1)-1)),VALUE(LEFT(R$1,FIND("-",R$1,1)-1)))+VALUE(LEFT(T$1,FIND("-",T$1,1)-1)),AVERAGE(INDEX($S:$S,ROW(S2153)-VALUE(LEFT(T$1,FIND("-",T$1,1)-1))+1):S2153),($S2153*(2/(VALUE(LEFT(T$1,FIND("-",T$1,1)-1))+1)))+(T2152*(1-(2/(VALUE(LEFT(T$1,FIND("-",T$1,1)-1))+1))))))</f>
        <v>-0.11539940416231353</v>
      </c>
      <c r="V2153">
        <f t="shared" si="302"/>
        <v>-5.0000000000000044E-3</v>
      </c>
      <c r="W2153">
        <f>IF(ROW($E2153)&lt;=VALUE(LEFT(W$1,FIND("-",W$1,1)-1))+1,0,IF(ROW($E2152)=VALUE(LEFT(W$1,FIND("-",W$1,1)-1))+1,100-100/(1+ABS((SUMIF(INDEX($V:$V,ROW($V2153)-VALUE(LEFT(W$1,FIND("-",W$1,1)-1))+1):$V2153,"&gt;0",INDEX($V:$V,ROW($V2153)-VALUE(LEFT(W$1,FIND("-",W$1,1)-1))+1):$V2153)/COUNTIF(INDEX($V:$V,ROW($V2153)-VALUE(LEFT(W$1,FIND("-",W$1,1)-1))+1):$V2153,"&gt;0"))/(SUMIF(INDEX($V:$V,ROW($V2153)-VALUE(LEFT(W$1,FIND("-",W$1,1)-1))+1):$V2153,"&lt;0",INDEX($V:$V,ROW($V2153)-VALUE(LEFT(W$1,FIND("-",W$1,1)-1))+1):$V2153)/COUNTIF(INDEX($V:$V,ROW($V2153)-VALUE(LEFT(W$1,FIND("-",W$1,1)-1))+1):$V2153,"&lt;0")))),100-100/(1+ABS((SUMIF(INDEX($V:$V,ROW($V2153)-VALUE(LEFT(W$1,FIND("-",W$1,1)-1))+1):$V2153,"&gt;0",INDEX($V:$V,ROW($V2153)-VALUE(LEFT(W$1,FIND("-",W$1,1)-1))+1):$V2153)/VALUE(LEFT(W$1,FIND("-",W$1,1)-1)))/(SUMIF(INDEX($V:$V,ROW($V2153)-VALUE(LEFT(W$1,FIND("-",W$1,1)-1))+1):$V2153,"&lt;0",INDEX($V:$V,ROW($V2153)-VALUE(LEFT(W$1,FIND("-",W$1,1)-1))+1):$V2153)/VALUE(LEFT(W$1,FIND("-",W$1,1)-1)))))))</f>
        <v>50</v>
      </c>
      <c r="Y2153">
        <f>IF(ROW($E2153)&lt;=VALUE(LEFT(Y$1,FIND("-",Y$1,1)-1)),0,MAX(INDEX(C:C,ROW(C2153)-VALUE(LEFT(Y$1,FIND("-",Y$1,1)-1))+1):C2153))</f>
        <v>0.36</v>
      </c>
      <c r="Z2153">
        <f>IF(ROW($E2153)&lt;=VALUE(LEFT(Z$1,FIND("-",Z$1,1)-1)),0,MIN(INDEX(D:D,ROW(D2153)-VALUE(LEFT(Z$1,FIND("-",Z$1,1)-1))+1):D2153))</f>
        <v>0.33500000000000002</v>
      </c>
      <c r="AA2153">
        <f t="shared" si="306"/>
        <v>0</v>
      </c>
      <c r="AB2153">
        <f>IF(ROW($AA2153)&lt;=VALUE(LEFT(AA$1,FIND("-",AA$1,1)-1))+VALUE(LEFT(AB$1,FIND("-",AB$1,1)-1)-1),0,AVERAGE(INDEX($AA:$AA,ROW($AA2153)-VALUE(LEFT(AB$1,FIND("-",AB$1,1)-1))+1):$AA2153))</f>
        <v>26.666666666666654</v>
      </c>
      <c r="AC2153">
        <f>IF(ROW($AA2153)&lt;=VALUE(LEFT(AA$1,FIND("-",AA$1,1)-1))+VALUE(LEFT(AB$1,FIND("-",AB$1,1)-1)-1)+VALUE(LEFT(AC$1,FIND("-",AC$1,1)-1)-1),0,AVERAGE(INDEX($AB:$AB,ROW($AB2153)-VALUE(LEFT(AC$1,FIND("-",AC$1,1)-1))+1):$AB2153))</f>
        <v>48.88888888888885</v>
      </c>
      <c r="AE2153">
        <f t="shared" si="303"/>
        <v>90321644</v>
      </c>
      <c r="AG2153" t="str">
        <f t="shared" si="305"/>
        <v/>
      </c>
    </row>
    <row r="2154" spans="1:33" x14ac:dyDescent="0.25">
      <c r="A2154" s="6">
        <v>39608</v>
      </c>
      <c r="B2154">
        <v>0.33500000000000002</v>
      </c>
      <c r="C2154">
        <v>0.34</v>
      </c>
      <c r="D2154">
        <v>0.33500000000000002</v>
      </c>
      <c r="E2154">
        <v>0.33500000000000002</v>
      </c>
      <c r="F2154">
        <v>0.19644500000000001</v>
      </c>
      <c r="G2154">
        <v>166500</v>
      </c>
      <c r="I2154" t="str">
        <f t="shared" si="298"/>
        <v/>
      </c>
      <c r="J2154" t="str">
        <f t="shared" si="299"/>
        <v/>
      </c>
      <c r="K2154" t="str">
        <f t="shared" si="300"/>
        <v/>
      </c>
      <c r="M2154" s="11" t="str">
        <f t="shared" si="304"/>
        <v/>
      </c>
      <c r="O2154">
        <f>IF(ROW($E2154)&lt;=VALUE(LEFT(O$1,FIND("-",O$1,1)-1)),0,IF(ROW($E2154)=VALUE(LEFT(O$1,FIND("-",O$1,1)-1))+1,AVERAGE(INDEX($E:$E,ROW($E2154)-VALUE(LEFT(O$1,FIND("-",O$1,1)-1))):$E2154),($E2154*(2/(VALUE(LEFT(O$1,FIND("-",O$1,1)-1))+1)))+(O2153*(1-(2/(VALUE(LEFT(O$1,FIND("-",O$1,1)-1))+1))))))</f>
        <v>0.76349458742566889</v>
      </c>
      <c r="Q2154">
        <f>IF(ROW($E2154)&lt;=VALUE(LEFT(Q$1,FIND("-",Q$1,1)-1)),0,IF(ROW($E2154)=VALUE(LEFT(Q$1,FIND("-",Q$1,1)-1))+1,AVERAGE(INDEX($E:$E,ROW($E2154)-VALUE(LEFT(Q$1,FIND("-",Q$1,1)-1))):$E2154),($E2154*(2/(VALUE(LEFT(Q$1,FIND("-",Q$1,1)-1))+1)))+(Q2153*(1-(2/(VALUE(LEFT(Q$1,FIND("-",Q$1,1)-1))+1))))))</f>
        <v>0.36418595195457037</v>
      </c>
      <c r="R2154">
        <f>IF(ROW($E2154)&lt;=VALUE(LEFT(R$1,FIND("-",R$1,1)-1)),0,IF(ROW($E2154)=VALUE(LEFT(R$1,FIND("-",R$1,1)-1))+1,AVERAGE(INDEX($E:$E,ROW($E2154)-VALUE(LEFT(R$1,FIND("-",R$1,1)-1))):$E2154),($E2154*(2/(VALUE(LEFT(R$1,FIND("-",R$1,1)-1))+1)))+(R2153*(1-(2/(VALUE(LEFT(R$1,FIND("-",R$1,1)-1))+1))))))</f>
        <v>0.46254315735146928</v>
      </c>
      <c r="S2154">
        <f t="shared" si="301"/>
        <v>-9.8357205396898906E-2</v>
      </c>
      <c r="T2154">
        <f>IF(ROW($E2154)&lt;=MAX(VALUE(LEFT(Q$1,FIND("-",Q$1,1)-1)),VALUE(LEFT(R$1,FIND("-",R$1,1)-1)))+VALUE(LEFT(T$1,FIND("-",T$1,1)-1))-1,0,IF(ROW($E2154)=MAX(VALUE(LEFT(Q$1,FIND("-",Q$1,1)-1)),VALUE(LEFT(R$1,FIND("-",R$1,1)-1)))+VALUE(LEFT(T$1,FIND("-",T$1,1)-1)),AVERAGE(INDEX($S:$S,ROW(S2154)-VALUE(LEFT(T$1,FIND("-",T$1,1)-1))+1):S2154),($S2154*(2/(VALUE(LEFT(T$1,FIND("-",T$1,1)-1))+1)))+(T2153*(1-(2/(VALUE(LEFT(T$1,FIND("-",T$1,1)-1))+1))))))</f>
        <v>-0.11199096440923061</v>
      </c>
      <c r="V2154">
        <f t="shared" si="302"/>
        <v>0</v>
      </c>
      <c r="W2154">
        <f>IF(ROW($E2154)&lt;=VALUE(LEFT(W$1,FIND("-",W$1,1)-1))+1,0,IF(ROW($E2153)=VALUE(LEFT(W$1,FIND("-",W$1,1)-1))+1,100-100/(1+ABS((SUMIF(INDEX($V:$V,ROW($V2154)-VALUE(LEFT(W$1,FIND("-",W$1,1)-1))+1):$V2154,"&gt;0",INDEX($V:$V,ROW($V2154)-VALUE(LEFT(W$1,FIND("-",W$1,1)-1))+1):$V2154)/COUNTIF(INDEX($V:$V,ROW($V2154)-VALUE(LEFT(W$1,FIND("-",W$1,1)-1))+1):$V2154,"&gt;0"))/(SUMIF(INDEX($V:$V,ROW($V2154)-VALUE(LEFT(W$1,FIND("-",W$1,1)-1))+1):$V2154,"&lt;0",INDEX($V:$V,ROW($V2154)-VALUE(LEFT(W$1,FIND("-",W$1,1)-1))+1):$V2154)/COUNTIF(INDEX($V:$V,ROW($V2154)-VALUE(LEFT(W$1,FIND("-",W$1,1)-1))+1):$V2154,"&lt;0")))),100-100/(1+ABS((SUMIF(INDEX($V:$V,ROW($V2154)-VALUE(LEFT(W$1,FIND("-",W$1,1)-1))+1):$V2154,"&gt;0",INDEX($V:$V,ROW($V2154)-VALUE(LEFT(W$1,FIND("-",W$1,1)-1))+1):$V2154)/VALUE(LEFT(W$1,FIND("-",W$1,1)-1)))/(SUMIF(INDEX($V:$V,ROW($V2154)-VALUE(LEFT(W$1,FIND("-",W$1,1)-1))+1):$V2154,"&lt;0",INDEX($V:$V,ROW($V2154)-VALUE(LEFT(W$1,FIND("-",W$1,1)-1))+1):$V2154)/VALUE(LEFT(W$1,FIND("-",W$1,1)-1)))))))</f>
        <v>45.454545454545446</v>
      </c>
      <c r="Y2154">
        <f>IF(ROW($E2154)&lt;=VALUE(LEFT(Y$1,FIND("-",Y$1,1)-1)),0,MAX(INDEX(C:C,ROW(C2154)-VALUE(LEFT(Y$1,FIND("-",Y$1,1)-1))+1):C2154))</f>
        <v>0.36</v>
      </c>
      <c r="Z2154">
        <f>IF(ROW($E2154)&lt;=VALUE(LEFT(Z$1,FIND("-",Z$1,1)-1)),0,MIN(INDEX(D:D,ROW(D2154)-VALUE(LEFT(Z$1,FIND("-",Z$1,1)-1))+1):D2154))</f>
        <v>0.33500000000000002</v>
      </c>
      <c r="AA2154">
        <f t="shared" si="306"/>
        <v>0</v>
      </c>
      <c r="AB2154">
        <f>IF(ROW($AA2154)&lt;=VALUE(LEFT(AA$1,FIND("-",AA$1,1)-1))+VALUE(LEFT(AB$1,FIND("-",AB$1,1)-1)-1),0,AVERAGE(INDEX($AA:$AA,ROW($AA2154)-VALUE(LEFT(AB$1,FIND("-",AB$1,1)-1))+1):$AA2154))</f>
        <v>6.6666666666666821</v>
      </c>
      <c r="AC2154">
        <f>IF(ROW($AA2154)&lt;=VALUE(LEFT(AA$1,FIND("-",AA$1,1)-1))+VALUE(LEFT(AB$1,FIND("-",AB$1,1)-1)-1)+VALUE(LEFT(AC$1,FIND("-",AC$1,1)-1)-1),0,AVERAGE(INDEX($AB:$AB,ROW($AB2154)-VALUE(LEFT(AC$1,FIND("-",AC$1,1)-1))+1):$AB2154))</f>
        <v>26.666666666666654</v>
      </c>
      <c r="AE2154">
        <f t="shared" si="303"/>
        <v>90321644</v>
      </c>
      <c r="AG2154" t="str">
        <f t="shared" si="305"/>
        <v/>
      </c>
    </row>
    <row r="2155" spans="1:33" x14ac:dyDescent="0.25">
      <c r="A2155" s="6">
        <v>39609</v>
      </c>
      <c r="B2155">
        <v>0.33500000000000002</v>
      </c>
      <c r="C2155">
        <v>0.33500000000000002</v>
      </c>
      <c r="D2155">
        <v>0.33</v>
      </c>
      <c r="E2155">
        <v>0.33</v>
      </c>
      <c r="F2155">
        <v>0.19351299999999999</v>
      </c>
      <c r="G2155">
        <v>333600</v>
      </c>
      <c r="I2155" t="str">
        <f t="shared" si="298"/>
        <v/>
      </c>
      <c r="J2155" t="str">
        <f t="shared" si="299"/>
        <v/>
      </c>
      <c r="K2155" t="str">
        <f t="shared" si="300"/>
        <v>Oversold Above %D</v>
      </c>
      <c r="M2155" s="11" t="str">
        <f t="shared" si="304"/>
        <v/>
      </c>
      <c r="O2155">
        <f>IF(ROW($E2155)&lt;=VALUE(LEFT(O$1,FIND("-",O$1,1)-1)),0,IF(ROW($E2155)=VALUE(LEFT(O$1,FIND("-",O$1,1)-1))+1,AVERAGE(INDEX($E:$E,ROW($E2155)-VALUE(LEFT(O$1,FIND("-",O$1,1)-1))):$E2155),($E2155*(2/(VALUE(LEFT(O$1,FIND("-",O$1,1)-1))+1)))+(O2154*(1-(2/(VALUE(LEFT(O$1,FIND("-",O$1,1)-1))+1))))))</f>
        <v>0.7591812084463091</v>
      </c>
      <c r="Q2155">
        <f>IF(ROW($E2155)&lt;=VALUE(LEFT(Q$1,FIND("-",Q$1,1)-1)),0,IF(ROW($E2155)=VALUE(LEFT(Q$1,FIND("-",Q$1,1)-1))+1,AVERAGE(INDEX($E:$E,ROW($E2155)-VALUE(LEFT(Q$1,FIND("-",Q$1,1)-1))):$E2155),($E2155*(2/(VALUE(LEFT(Q$1,FIND("-",Q$1,1)-1))+1)))+(Q2154*(1-(2/(VALUE(LEFT(Q$1,FIND("-",Q$1,1)-1))+1))))))</f>
        <v>0.35892657473079032</v>
      </c>
      <c r="R2155">
        <f>IF(ROW($E2155)&lt;=VALUE(LEFT(R$1,FIND("-",R$1,1)-1)),0,IF(ROW($E2155)=VALUE(LEFT(R$1,FIND("-",R$1,1)-1))+1,AVERAGE(INDEX($E:$E,ROW($E2155)-VALUE(LEFT(R$1,FIND("-",R$1,1)-1))):$E2155),($E2155*(2/(VALUE(LEFT(R$1,FIND("-",R$1,1)-1))+1)))+(R2154*(1-(2/(VALUE(LEFT(R$1,FIND("-",R$1,1)-1))+1))))))</f>
        <v>0.45272514569580491</v>
      </c>
      <c r="S2155">
        <f t="shared" si="301"/>
        <v>-9.3798570965014594E-2</v>
      </c>
      <c r="T2155">
        <f>IF(ROW($E2155)&lt;=MAX(VALUE(LEFT(Q$1,FIND("-",Q$1,1)-1)),VALUE(LEFT(R$1,FIND("-",R$1,1)-1)))+VALUE(LEFT(T$1,FIND("-",T$1,1)-1))-1,0,IF(ROW($E2155)=MAX(VALUE(LEFT(Q$1,FIND("-",Q$1,1)-1)),VALUE(LEFT(R$1,FIND("-",R$1,1)-1)))+VALUE(LEFT(T$1,FIND("-",T$1,1)-1)),AVERAGE(INDEX($S:$S,ROW(S2155)-VALUE(LEFT(T$1,FIND("-",T$1,1)-1))+1):S2155),($S2155*(2/(VALUE(LEFT(T$1,FIND("-",T$1,1)-1))+1)))+(T2154*(1-(2/(VALUE(LEFT(T$1,FIND("-",T$1,1)-1))+1))))))</f>
        <v>-0.1083524857203874</v>
      </c>
      <c r="V2155">
        <f t="shared" si="302"/>
        <v>-5.0000000000000044E-3</v>
      </c>
      <c r="W2155">
        <f>IF(ROW($E2155)&lt;=VALUE(LEFT(W$1,FIND("-",W$1,1)-1))+1,0,IF(ROW($E2154)=VALUE(LEFT(W$1,FIND("-",W$1,1)-1))+1,100-100/(1+ABS((SUMIF(INDEX($V:$V,ROW($V2155)-VALUE(LEFT(W$1,FIND("-",W$1,1)-1))+1):$V2155,"&gt;0",INDEX($V:$V,ROW($V2155)-VALUE(LEFT(W$1,FIND("-",W$1,1)-1))+1):$V2155)/COUNTIF(INDEX($V:$V,ROW($V2155)-VALUE(LEFT(W$1,FIND("-",W$1,1)-1))+1):$V2155,"&gt;0"))/(SUMIF(INDEX($V:$V,ROW($V2155)-VALUE(LEFT(W$1,FIND("-",W$1,1)-1))+1):$V2155,"&lt;0",INDEX($V:$V,ROW($V2155)-VALUE(LEFT(W$1,FIND("-",W$1,1)-1))+1):$V2155)/COUNTIF(INDEX($V:$V,ROW($V2155)-VALUE(LEFT(W$1,FIND("-",W$1,1)-1))+1):$V2155,"&lt;0")))),100-100/(1+ABS((SUMIF(INDEX($V:$V,ROW($V2155)-VALUE(LEFT(W$1,FIND("-",W$1,1)-1))+1):$V2155,"&gt;0",INDEX($V:$V,ROW($V2155)-VALUE(LEFT(W$1,FIND("-",W$1,1)-1))+1):$V2155)/VALUE(LEFT(W$1,FIND("-",W$1,1)-1)))/(SUMIF(INDEX($V:$V,ROW($V2155)-VALUE(LEFT(W$1,FIND("-",W$1,1)-1))+1):$V2155,"&lt;0",INDEX($V:$V,ROW($V2155)-VALUE(LEFT(W$1,FIND("-",W$1,1)-1))+1):$V2155)/VALUE(LEFT(W$1,FIND("-",W$1,1)-1)))))))</f>
        <v>41.66666666666665</v>
      </c>
      <c r="Y2155">
        <f>IF(ROW($E2155)&lt;=VALUE(LEFT(Y$1,FIND("-",Y$1,1)-1)),0,MAX(INDEX(C:C,ROW(C2155)-VALUE(LEFT(Y$1,FIND("-",Y$1,1)-1))+1):C2155))</f>
        <v>0.36</v>
      </c>
      <c r="Z2155">
        <f>IF(ROW($E2155)&lt;=VALUE(LEFT(Z$1,FIND("-",Z$1,1)-1)),0,MIN(INDEX(D:D,ROW(D2155)-VALUE(LEFT(Z$1,FIND("-",Z$1,1)-1))+1):D2155))</f>
        <v>0.33</v>
      </c>
      <c r="AA2155">
        <f t="shared" si="306"/>
        <v>0</v>
      </c>
      <c r="AB2155">
        <f>IF(ROW($AA2155)&lt;=VALUE(LEFT(AA$1,FIND("-",AA$1,1)-1))+VALUE(LEFT(AB$1,FIND("-",AB$1,1)-1)-1),0,AVERAGE(INDEX($AA:$AA,ROW($AA2155)-VALUE(LEFT(AB$1,FIND("-",AB$1,1)-1))+1):$AA2155))</f>
        <v>0</v>
      </c>
      <c r="AC2155">
        <f>IF(ROW($AA2155)&lt;=VALUE(LEFT(AA$1,FIND("-",AA$1,1)-1))+VALUE(LEFT(AB$1,FIND("-",AB$1,1)-1)-1)+VALUE(LEFT(AC$1,FIND("-",AC$1,1)-1)-1),0,AVERAGE(INDEX($AB:$AB,ROW($AB2155)-VALUE(LEFT(AC$1,FIND("-",AC$1,1)-1))+1):$AB2155))</f>
        <v>11.111111111111112</v>
      </c>
      <c r="AE2155">
        <f t="shared" si="303"/>
        <v>89988044</v>
      </c>
      <c r="AG2155" t="str">
        <f t="shared" si="305"/>
        <v/>
      </c>
    </row>
    <row r="2156" spans="1:33" x14ac:dyDescent="0.25">
      <c r="A2156" s="6">
        <v>39610</v>
      </c>
      <c r="B2156">
        <v>0.33</v>
      </c>
      <c r="C2156">
        <v>0.33</v>
      </c>
      <c r="D2156">
        <v>0.33</v>
      </c>
      <c r="E2156">
        <v>0.33</v>
      </c>
      <c r="F2156">
        <v>0.19351299999999999</v>
      </c>
      <c r="G2156">
        <v>61000</v>
      </c>
      <c r="I2156" t="str">
        <f t="shared" si="298"/>
        <v/>
      </c>
      <c r="J2156" t="str">
        <f t="shared" si="299"/>
        <v/>
      </c>
      <c r="K2156" t="str">
        <f t="shared" si="300"/>
        <v>Oversold Above %D</v>
      </c>
      <c r="M2156" s="11" t="str">
        <f t="shared" si="304"/>
        <v/>
      </c>
      <c r="O2156">
        <f>IF(ROW($E2156)&lt;=VALUE(LEFT(O$1,FIND("-",O$1,1)-1)),0,IF(ROW($E2156)=VALUE(LEFT(O$1,FIND("-",O$1,1)-1))+1,AVERAGE(INDEX($E:$E,ROW($E2156)-VALUE(LEFT(O$1,FIND("-",O$1,1)-1))):$E2156),($E2156*(2/(VALUE(LEFT(O$1,FIND("-",O$1,1)-1))+1)))+(O2155*(1-(2/(VALUE(LEFT(O$1,FIND("-",O$1,1)-1))+1))))))</f>
        <v>0.75491074866077379</v>
      </c>
      <c r="Q2156">
        <f>IF(ROW($E2156)&lt;=VALUE(LEFT(Q$1,FIND("-",Q$1,1)-1)),0,IF(ROW($E2156)=VALUE(LEFT(Q$1,FIND("-",Q$1,1)-1))+1,AVERAGE(INDEX($E:$E,ROW($E2156)-VALUE(LEFT(Q$1,FIND("-",Q$1,1)-1))):$E2156),($E2156*(2/(VALUE(LEFT(Q$1,FIND("-",Q$1,1)-1))+1)))+(Q2155*(1-(2/(VALUE(LEFT(Q$1,FIND("-",Q$1,1)-1))+1))))))</f>
        <v>0.35447633246451488</v>
      </c>
      <c r="R2156">
        <f>IF(ROW($E2156)&lt;=VALUE(LEFT(R$1,FIND("-",R$1,1)-1)),0,IF(ROW($E2156)=VALUE(LEFT(R$1,FIND("-",R$1,1)-1))+1,AVERAGE(INDEX($E:$E,ROW($E2156)-VALUE(LEFT(R$1,FIND("-",R$1,1)-1))):$E2156),($E2156*(2/(VALUE(LEFT(R$1,FIND("-",R$1,1)-1))+1)))+(R2155*(1-(2/(VALUE(LEFT(R$1,FIND("-",R$1,1)-1))+1))))))</f>
        <v>0.44363439416278233</v>
      </c>
      <c r="S2156">
        <f t="shared" si="301"/>
        <v>-8.9158061698267455E-2</v>
      </c>
      <c r="T2156">
        <f>IF(ROW($E2156)&lt;=MAX(VALUE(LEFT(Q$1,FIND("-",Q$1,1)-1)),VALUE(LEFT(R$1,FIND("-",R$1,1)-1)))+VALUE(LEFT(T$1,FIND("-",T$1,1)-1))-1,0,IF(ROW($E2156)=MAX(VALUE(LEFT(Q$1,FIND("-",Q$1,1)-1)),VALUE(LEFT(R$1,FIND("-",R$1,1)-1)))+VALUE(LEFT(T$1,FIND("-",T$1,1)-1)),AVERAGE(INDEX($S:$S,ROW(S2156)-VALUE(LEFT(T$1,FIND("-",T$1,1)-1))+1):S2156),($S2156*(2/(VALUE(LEFT(T$1,FIND("-",T$1,1)-1))+1)))+(T2155*(1-(2/(VALUE(LEFT(T$1,FIND("-",T$1,1)-1))+1))))))</f>
        <v>-0.10451360091596343</v>
      </c>
      <c r="V2156">
        <f t="shared" si="302"/>
        <v>0</v>
      </c>
      <c r="W2156">
        <f>IF(ROW($E2156)&lt;=VALUE(LEFT(W$1,FIND("-",W$1,1)-1))+1,0,IF(ROW($E2155)=VALUE(LEFT(W$1,FIND("-",W$1,1)-1))+1,100-100/(1+ABS((SUMIF(INDEX($V:$V,ROW($V2156)-VALUE(LEFT(W$1,FIND("-",W$1,1)-1))+1):$V2156,"&gt;0",INDEX($V:$V,ROW($V2156)-VALUE(LEFT(W$1,FIND("-",W$1,1)-1))+1):$V2156)/COUNTIF(INDEX($V:$V,ROW($V2156)-VALUE(LEFT(W$1,FIND("-",W$1,1)-1))+1):$V2156,"&gt;0"))/(SUMIF(INDEX($V:$V,ROW($V2156)-VALUE(LEFT(W$1,FIND("-",W$1,1)-1))+1):$V2156,"&lt;0",INDEX($V:$V,ROW($V2156)-VALUE(LEFT(W$1,FIND("-",W$1,1)-1))+1):$V2156)/COUNTIF(INDEX($V:$V,ROW($V2156)-VALUE(LEFT(W$1,FIND("-",W$1,1)-1))+1):$V2156,"&lt;0")))),100-100/(1+ABS((SUMIF(INDEX($V:$V,ROW($V2156)-VALUE(LEFT(W$1,FIND("-",W$1,1)-1))+1):$V2156,"&gt;0",INDEX($V:$V,ROW($V2156)-VALUE(LEFT(W$1,FIND("-",W$1,1)-1))+1):$V2156)/VALUE(LEFT(W$1,FIND("-",W$1,1)-1)))/(SUMIF(INDEX($V:$V,ROW($V2156)-VALUE(LEFT(W$1,FIND("-",W$1,1)-1))+1):$V2156,"&lt;0",INDEX($V:$V,ROW($V2156)-VALUE(LEFT(W$1,FIND("-",W$1,1)-1))+1):$V2156)/VALUE(LEFT(W$1,FIND("-",W$1,1)-1)))))))</f>
        <v>45.454545454545446</v>
      </c>
      <c r="Y2156">
        <f>IF(ROW($E2156)&lt;=VALUE(LEFT(Y$1,FIND("-",Y$1,1)-1)),0,MAX(INDEX(C:C,ROW(C2156)-VALUE(LEFT(Y$1,FIND("-",Y$1,1)-1))+1):C2156))</f>
        <v>0.36</v>
      </c>
      <c r="Z2156">
        <f>IF(ROW($E2156)&lt;=VALUE(LEFT(Z$1,FIND("-",Z$1,1)-1)),0,MIN(INDEX(D:D,ROW(D2156)-VALUE(LEFT(Z$1,FIND("-",Z$1,1)-1))+1):D2156))</f>
        <v>0.33</v>
      </c>
      <c r="AA2156">
        <f t="shared" si="306"/>
        <v>0</v>
      </c>
      <c r="AB2156">
        <f>IF(ROW($AA2156)&lt;=VALUE(LEFT(AA$1,FIND("-",AA$1,1)-1))+VALUE(LEFT(AB$1,FIND("-",AB$1,1)-1)-1),0,AVERAGE(INDEX($AA:$AA,ROW($AA2156)-VALUE(LEFT(AB$1,FIND("-",AB$1,1)-1))+1):$AA2156))</f>
        <v>0</v>
      </c>
      <c r="AC2156">
        <f>IF(ROW($AA2156)&lt;=VALUE(LEFT(AA$1,FIND("-",AA$1,1)-1))+VALUE(LEFT(AB$1,FIND("-",AB$1,1)-1)-1)+VALUE(LEFT(AC$1,FIND("-",AC$1,1)-1)-1),0,AVERAGE(INDEX($AB:$AB,ROW($AB2156)-VALUE(LEFT(AC$1,FIND("-",AC$1,1)-1))+1):$AB2156))</f>
        <v>2.2222222222222272</v>
      </c>
      <c r="AE2156">
        <f t="shared" si="303"/>
        <v>89988044</v>
      </c>
      <c r="AG2156" t="str">
        <f t="shared" si="305"/>
        <v/>
      </c>
    </row>
    <row r="2157" spans="1:33" x14ac:dyDescent="0.25">
      <c r="A2157" s="6">
        <v>39611</v>
      </c>
      <c r="B2157">
        <v>0.33</v>
      </c>
      <c r="C2157">
        <v>0.33</v>
      </c>
      <c r="D2157">
        <v>0.32500000000000001</v>
      </c>
      <c r="E2157">
        <v>0.33</v>
      </c>
      <c r="F2157">
        <v>0.19351299999999999</v>
      </c>
      <c r="G2157">
        <v>134500</v>
      </c>
      <c r="I2157" t="str">
        <f t="shared" si="298"/>
        <v/>
      </c>
      <c r="J2157" t="str">
        <f t="shared" si="299"/>
        <v/>
      </c>
      <c r="K2157" t="str">
        <f t="shared" si="300"/>
        <v>Oversold Below %D</v>
      </c>
      <c r="M2157" s="11" t="str">
        <f t="shared" si="304"/>
        <v/>
      </c>
      <c r="O2157">
        <f>IF(ROW($E2157)&lt;=VALUE(LEFT(O$1,FIND("-",O$1,1)-1)),0,IF(ROW($E2157)=VALUE(LEFT(O$1,FIND("-",O$1,1)-1))+1,AVERAGE(INDEX($E:$E,ROW($E2157)-VALUE(LEFT(O$1,FIND("-",O$1,1)-1))):$E2157),($E2157*(2/(VALUE(LEFT(O$1,FIND("-",O$1,1)-1))+1)))+(O2156*(1-(2/(VALUE(LEFT(O$1,FIND("-",O$1,1)-1))+1))))))</f>
        <v>0.75068278101240793</v>
      </c>
      <c r="Q2157">
        <f>IF(ROW($E2157)&lt;=VALUE(LEFT(Q$1,FIND("-",Q$1,1)-1)),0,IF(ROW($E2157)=VALUE(LEFT(Q$1,FIND("-",Q$1,1)-1))+1,AVERAGE(INDEX($E:$E,ROW($E2157)-VALUE(LEFT(Q$1,FIND("-",Q$1,1)-1))):$E2157),($E2157*(2/(VALUE(LEFT(Q$1,FIND("-",Q$1,1)-1))+1)))+(Q2156*(1-(2/(VALUE(LEFT(Q$1,FIND("-",Q$1,1)-1))+1))))))</f>
        <v>0.35071074285458953</v>
      </c>
      <c r="R2157">
        <f>IF(ROW($E2157)&lt;=VALUE(LEFT(R$1,FIND("-",R$1,1)-1)),0,IF(ROW($E2157)=VALUE(LEFT(R$1,FIND("-",R$1,1)-1))+1,AVERAGE(INDEX($E:$E,ROW($E2157)-VALUE(LEFT(R$1,FIND("-",R$1,1)-1))):$E2157),($E2157*(2/(VALUE(LEFT(R$1,FIND("-",R$1,1)-1))+1)))+(R2156*(1-(2/(VALUE(LEFT(R$1,FIND("-",R$1,1)-1))+1))))))</f>
        <v>0.43521703163220588</v>
      </c>
      <c r="S2157">
        <f t="shared" si="301"/>
        <v>-8.4506288777616345E-2</v>
      </c>
      <c r="T2157">
        <f>IF(ROW($E2157)&lt;=MAX(VALUE(LEFT(Q$1,FIND("-",Q$1,1)-1)),VALUE(LEFT(R$1,FIND("-",R$1,1)-1)))+VALUE(LEFT(T$1,FIND("-",T$1,1)-1))-1,0,IF(ROW($E2157)=MAX(VALUE(LEFT(Q$1,FIND("-",Q$1,1)-1)),VALUE(LEFT(R$1,FIND("-",R$1,1)-1)))+VALUE(LEFT(T$1,FIND("-",T$1,1)-1)),AVERAGE(INDEX($S:$S,ROW(S2157)-VALUE(LEFT(T$1,FIND("-",T$1,1)-1))+1):S2157),($S2157*(2/(VALUE(LEFT(T$1,FIND("-",T$1,1)-1))+1)))+(T2156*(1-(2/(VALUE(LEFT(T$1,FIND("-",T$1,1)-1))+1))))))</f>
        <v>-0.10051213848829402</v>
      </c>
      <c r="V2157">
        <f t="shared" si="302"/>
        <v>0</v>
      </c>
      <c r="W2157">
        <f>IF(ROW($E2157)&lt;=VALUE(LEFT(W$1,FIND("-",W$1,1)-1))+1,0,IF(ROW($E2156)=VALUE(LEFT(W$1,FIND("-",W$1,1)-1))+1,100-100/(1+ABS((SUMIF(INDEX($V:$V,ROW($V2157)-VALUE(LEFT(W$1,FIND("-",W$1,1)-1))+1):$V2157,"&gt;0",INDEX($V:$V,ROW($V2157)-VALUE(LEFT(W$1,FIND("-",W$1,1)-1))+1):$V2157)/COUNTIF(INDEX($V:$V,ROW($V2157)-VALUE(LEFT(W$1,FIND("-",W$1,1)-1))+1):$V2157,"&gt;0"))/(SUMIF(INDEX($V:$V,ROW($V2157)-VALUE(LEFT(W$1,FIND("-",W$1,1)-1))+1):$V2157,"&lt;0",INDEX($V:$V,ROW($V2157)-VALUE(LEFT(W$1,FIND("-",W$1,1)-1))+1):$V2157)/COUNTIF(INDEX($V:$V,ROW($V2157)-VALUE(LEFT(W$1,FIND("-",W$1,1)-1))+1):$V2157,"&lt;0")))),100-100/(1+ABS((SUMIF(INDEX($V:$V,ROW($V2157)-VALUE(LEFT(W$1,FIND("-",W$1,1)-1))+1):$V2157,"&gt;0",INDEX($V:$V,ROW($V2157)-VALUE(LEFT(W$1,FIND("-",W$1,1)-1))+1):$V2157)/VALUE(LEFT(W$1,FIND("-",W$1,1)-1)))/(SUMIF(INDEX($V:$V,ROW($V2157)-VALUE(LEFT(W$1,FIND("-",W$1,1)-1))+1):$V2157,"&lt;0",INDEX($V:$V,ROW($V2157)-VALUE(LEFT(W$1,FIND("-",W$1,1)-1))+1):$V2157)/VALUE(LEFT(W$1,FIND("-",W$1,1)-1)))))))</f>
        <v>39.999999999999979</v>
      </c>
      <c r="Y2157">
        <f>IF(ROW($E2157)&lt;=VALUE(LEFT(Y$1,FIND("-",Y$1,1)-1)),0,MAX(INDEX(C:C,ROW(C2157)-VALUE(LEFT(Y$1,FIND("-",Y$1,1)-1))+1):C2157))</f>
        <v>0.36</v>
      </c>
      <c r="Z2157">
        <f>IF(ROW($E2157)&lt;=VALUE(LEFT(Z$1,FIND("-",Z$1,1)-1)),0,MIN(INDEX(D:D,ROW(D2157)-VALUE(LEFT(Z$1,FIND("-",Z$1,1)-1))+1):D2157))</f>
        <v>0.32500000000000001</v>
      </c>
      <c r="AA2157">
        <f t="shared" si="306"/>
        <v>14.285714285714308</v>
      </c>
      <c r="AB2157">
        <f>IF(ROW($AA2157)&lt;=VALUE(LEFT(AA$1,FIND("-",AA$1,1)-1))+VALUE(LEFT(AB$1,FIND("-",AB$1,1)-1)-1),0,AVERAGE(INDEX($AA:$AA,ROW($AA2157)-VALUE(LEFT(AB$1,FIND("-",AB$1,1)-1))+1):$AA2157))</f>
        <v>4.761904761904769</v>
      </c>
      <c r="AC2157">
        <f>IF(ROW($AA2157)&lt;=VALUE(LEFT(AA$1,FIND("-",AA$1,1)-1))+VALUE(LEFT(AB$1,FIND("-",AB$1,1)-1)-1)+VALUE(LEFT(AC$1,FIND("-",AC$1,1)-1)-1),0,AVERAGE(INDEX($AB:$AB,ROW($AB2157)-VALUE(LEFT(AC$1,FIND("-",AC$1,1)-1))+1):$AB2157))</f>
        <v>1.5873015873015897</v>
      </c>
      <c r="AE2157">
        <f t="shared" si="303"/>
        <v>89988044</v>
      </c>
      <c r="AG2157" t="str">
        <f t="shared" si="305"/>
        <v/>
      </c>
    </row>
    <row r="2158" spans="1:33" x14ac:dyDescent="0.25">
      <c r="A2158" s="6">
        <v>39612</v>
      </c>
      <c r="B2158">
        <v>0.33</v>
      </c>
      <c r="C2158">
        <v>0.33</v>
      </c>
      <c r="D2158">
        <v>0.32500000000000001</v>
      </c>
      <c r="E2158">
        <v>0.32500000000000001</v>
      </c>
      <c r="F2158">
        <v>0.190581</v>
      </c>
      <c r="G2158">
        <v>18000</v>
      </c>
      <c r="I2158" t="str">
        <f t="shared" si="298"/>
        <v/>
      </c>
      <c r="J2158" t="str">
        <f t="shared" si="299"/>
        <v/>
      </c>
      <c r="K2158" t="str">
        <f t="shared" si="300"/>
        <v>Oversold Below %D</v>
      </c>
      <c r="M2158" s="11" t="str">
        <f t="shared" si="304"/>
        <v/>
      </c>
      <c r="O2158">
        <f>IF(ROW($E2158)&lt;=VALUE(LEFT(O$1,FIND("-",O$1,1)-1)),0,IF(ROW($E2158)=VALUE(LEFT(O$1,FIND("-",O$1,1)-1))+1,AVERAGE(INDEX($E:$E,ROW($E2158)-VALUE(LEFT(O$1,FIND("-",O$1,1)-1))):$E2158),($E2158*(2/(VALUE(LEFT(O$1,FIND("-",O$1,1)-1))+1)))+(O2157*(1-(2/(VALUE(LEFT(O$1,FIND("-",O$1,1)-1))+1))))))</f>
        <v>0.74644713145009545</v>
      </c>
      <c r="Q2158">
        <f>IF(ROW($E2158)&lt;=VALUE(LEFT(Q$1,FIND("-",Q$1,1)-1)),0,IF(ROW($E2158)=VALUE(LEFT(Q$1,FIND("-",Q$1,1)-1))+1,AVERAGE(INDEX($E:$E,ROW($E2158)-VALUE(LEFT(Q$1,FIND("-",Q$1,1)-1))):$E2158),($E2158*(2/(VALUE(LEFT(Q$1,FIND("-",Q$1,1)-1))+1)))+(Q2157*(1-(2/(VALUE(LEFT(Q$1,FIND("-",Q$1,1)-1))+1))))))</f>
        <v>0.34675524395388341</v>
      </c>
      <c r="R2158">
        <f>IF(ROW($E2158)&lt;=VALUE(LEFT(R$1,FIND("-",R$1,1)-1)),0,IF(ROW($E2158)=VALUE(LEFT(R$1,FIND("-",R$1,1)-1))+1,AVERAGE(INDEX($E:$E,ROW($E2158)-VALUE(LEFT(R$1,FIND("-",R$1,1)-1))):$E2158),($E2158*(2/(VALUE(LEFT(R$1,FIND("-",R$1,1)-1))+1)))+(R2157*(1-(2/(VALUE(LEFT(R$1,FIND("-",R$1,1)-1))+1))))))</f>
        <v>0.42705280706685728</v>
      </c>
      <c r="S2158">
        <f t="shared" si="301"/>
        <v>-8.0297563112973869E-2</v>
      </c>
      <c r="T2158">
        <f>IF(ROW($E2158)&lt;=MAX(VALUE(LEFT(Q$1,FIND("-",Q$1,1)-1)),VALUE(LEFT(R$1,FIND("-",R$1,1)-1)))+VALUE(LEFT(T$1,FIND("-",T$1,1)-1))-1,0,IF(ROW($E2158)=MAX(VALUE(LEFT(Q$1,FIND("-",Q$1,1)-1)),VALUE(LEFT(R$1,FIND("-",R$1,1)-1)))+VALUE(LEFT(T$1,FIND("-",T$1,1)-1)),AVERAGE(INDEX($S:$S,ROW(S2158)-VALUE(LEFT(T$1,FIND("-",T$1,1)-1))+1):S2158),($S2158*(2/(VALUE(LEFT(T$1,FIND("-",T$1,1)-1))+1)))+(T2157*(1-(2/(VALUE(LEFT(T$1,FIND("-",T$1,1)-1))+1))))))</f>
        <v>-9.6469223413229999E-2</v>
      </c>
      <c r="V2158">
        <f t="shared" si="302"/>
        <v>-5.0000000000000044E-3</v>
      </c>
      <c r="W2158">
        <f>IF(ROW($E2158)&lt;=VALUE(LEFT(W$1,FIND("-",W$1,1)-1))+1,0,IF(ROW($E2157)=VALUE(LEFT(W$1,FIND("-",W$1,1)-1))+1,100-100/(1+ABS((SUMIF(INDEX($V:$V,ROW($V2158)-VALUE(LEFT(W$1,FIND("-",W$1,1)-1))+1):$V2158,"&gt;0",INDEX($V:$V,ROW($V2158)-VALUE(LEFT(W$1,FIND("-",W$1,1)-1))+1):$V2158)/COUNTIF(INDEX($V:$V,ROW($V2158)-VALUE(LEFT(W$1,FIND("-",W$1,1)-1))+1):$V2158,"&gt;0"))/(SUMIF(INDEX($V:$V,ROW($V2158)-VALUE(LEFT(W$1,FIND("-",W$1,1)-1))+1):$V2158,"&lt;0",INDEX($V:$V,ROW($V2158)-VALUE(LEFT(W$1,FIND("-",W$1,1)-1))+1):$V2158)/COUNTIF(INDEX($V:$V,ROW($V2158)-VALUE(LEFT(W$1,FIND("-",W$1,1)-1))+1):$V2158,"&lt;0")))),100-100/(1+ABS((SUMIF(INDEX($V:$V,ROW($V2158)-VALUE(LEFT(W$1,FIND("-",W$1,1)-1))+1):$V2158,"&gt;0",INDEX($V:$V,ROW($V2158)-VALUE(LEFT(W$1,FIND("-",W$1,1)-1))+1):$V2158)/VALUE(LEFT(W$1,FIND("-",W$1,1)-1)))/(SUMIF(INDEX($V:$V,ROW($V2158)-VALUE(LEFT(W$1,FIND("-",W$1,1)-1))+1):$V2158,"&lt;0",INDEX($V:$V,ROW($V2158)-VALUE(LEFT(W$1,FIND("-",W$1,1)-1))+1):$V2158)/VALUE(LEFT(W$1,FIND("-",W$1,1)-1)))))))</f>
        <v>36.363636363636338</v>
      </c>
      <c r="Y2158">
        <f>IF(ROW($E2158)&lt;=VALUE(LEFT(Y$1,FIND("-",Y$1,1)-1)),0,MAX(INDEX(C:C,ROW(C2158)-VALUE(LEFT(Y$1,FIND("-",Y$1,1)-1))+1):C2158))</f>
        <v>0.36</v>
      </c>
      <c r="Z2158">
        <f>IF(ROW($E2158)&lt;=VALUE(LEFT(Z$1,FIND("-",Z$1,1)-1)),0,MIN(INDEX(D:D,ROW(D2158)-VALUE(LEFT(Z$1,FIND("-",Z$1,1)-1))+1):D2158))</f>
        <v>0.32500000000000001</v>
      </c>
      <c r="AA2158">
        <f t="shared" si="306"/>
        <v>0</v>
      </c>
      <c r="AB2158">
        <f>IF(ROW($AA2158)&lt;=VALUE(LEFT(AA$1,FIND("-",AA$1,1)-1))+VALUE(LEFT(AB$1,FIND("-",AB$1,1)-1)-1),0,AVERAGE(INDEX($AA:$AA,ROW($AA2158)-VALUE(LEFT(AB$1,FIND("-",AB$1,1)-1))+1):$AA2158))</f>
        <v>4.761904761904769</v>
      </c>
      <c r="AC2158">
        <f>IF(ROW($AA2158)&lt;=VALUE(LEFT(AA$1,FIND("-",AA$1,1)-1))+VALUE(LEFT(AB$1,FIND("-",AB$1,1)-1)-1)+VALUE(LEFT(AC$1,FIND("-",AC$1,1)-1)-1),0,AVERAGE(INDEX($AB:$AB,ROW($AB2158)-VALUE(LEFT(AC$1,FIND("-",AC$1,1)-1))+1):$AB2158))</f>
        <v>3.1746031746031793</v>
      </c>
      <c r="AE2158">
        <f t="shared" si="303"/>
        <v>89970044</v>
      </c>
      <c r="AG2158" t="str">
        <f t="shared" si="305"/>
        <v/>
      </c>
    </row>
    <row r="2159" spans="1:33" x14ac:dyDescent="0.25">
      <c r="A2159" s="6">
        <v>39615</v>
      </c>
      <c r="B2159">
        <v>0.32500000000000001</v>
      </c>
      <c r="C2159">
        <v>0.33</v>
      </c>
      <c r="D2159">
        <v>0.32500000000000001</v>
      </c>
      <c r="E2159">
        <v>0.32500000000000001</v>
      </c>
      <c r="F2159">
        <v>0.190581</v>
      </c>
      <c r="G2159">
        <v>122300</v>
      </c>
      <c r="I2159" t="str">
        <f t="shared" si="298"/>
        <v/>
      </c>
      <c r="J2159" t="str">
        <f t="shared" si="299"/>
        <v/>
      </c>
      <c r="K2159" t="str">
        <f t="shared" si="300"/>
        <v>Oversold Below %D</v>
      </c>
      <c r="M2159" s="11" t="str">
        <f t="shared" si="304"/>
        <v/>
      </c>
      <c r="O2159">
        <f>IF(ROW($E2159)&lt;=VALUE(LEFT(O$1,FIND("-",O$1,1)-1)),0,IF(ROW($E2159)=VALUE(LEFT(O$1,FIND("-",O$1,1)-1))+1,AVERAGE(INDEX($E:$E,ROW($E2159)-VALUE(LEFT(O$1,FIND("-",O$1,1)-1))):$E2159),($E2159*(2/(VALUE(LEFT(O$1,FIND("-",O$1,1)-1))+1)))+(O2158*(1-(2/(VALUE(LEFT(O$1,FIND("-",O$1,1)-1))+1))))))</f>
        <v>0.74225362765457215</v>
      </c>
      <c r="Q2159">
        <f>IF(ROW($E2159)&lt;=VALUE(LEFT(Q$1,FIND("-",Q$1,1)-1)),0,IF(ROW($E2159)=VALUE(LEFT(Q$1,FIND("-",Q$1,1)-1))+1,AVERAGE(INDEX($E:$E,ROW($E2159)-VALUE(LEFT(Q$1,FIND("-",Q$1,1)-1))):$E2159),($E2159*(2/(VALUE(LEFT(Q$1,FIND("-",Q$1,1)-1))+1)))+(Q2158*(1-(2/(VALUE(LEFT(Q$1,FIND("-",Q$1,1)-1))+1))))))</f>
        <v>0.34340828334559365</v>
      </c>
      <c r="R2159">
        <f>IF(ROW($E2159)&lt;=VALUE(LEFT(R$1,FIND("-",R$1,1)-1)),0,IF(ROW($E2159)=VALUE(LEFT(R$1,FIND("-",R$1,1)-1))+1,AVERAGE(INDEX($E:$E,ROW($E2159)-VALUE(LEFT(R$1,FIND("-",R$1,1)-1))):$E2159),($E2159*(2/(VALUE(LEFT(R$1,FIND("-",R$1,1)-1))+1)))+(R2158*(1-(2/(VALUE(LEFT(R$1,FIND("-",R$1,1)-1))+1))))))</f>
        <v>0.41949333987671972</v>
      </c>
      <c r="S2159">
        <f t="shared" si="301"/>
        <v>-7.6085056531126072E-2</v>
      </c>
      <c r="T2159">
        <f>IF(ROW($E2159)&lt;=MAX(VALUE(LEFT(Q$1,FIND("-",Q$1,1)-1)),VALUE(LEFT(R$1,FIND("-",R$1,1)-1)))+VALUE(LEFT(T$1,FIND("-",T$1,1)-1))-1,0,IF(ROW($E2159)=MAX(VALUE(LEFT(Q$1,FIND("-",Q$1,1)-1)),VALUE(LEFT(R$1,FIND("-",R$1,1)-1)))+VALUE(LEFT(T$1,FIND("-",T$1,1)-1)),AVERAGE(INDEX($S:$S,ROW(S2159)-VALUE(LEFT(T$1,FIND("-",T$1,1)-1))+1):S2159),($S2159*(2/(VALUE(LEFT(T$1,FIND("-",T$1,1)-1))+1)))+(T2158*(1-(2/(VALUE(LEFT(T$1,FIND("-",T$1,1)-1))+1))))))</f>
        <v>-9.2392390036809213E-2</v>
      </c>
      <c r="V2159">
        <f t="shared" si="302"/>
        <v>0</v>
      </c>
      <c r="W2159">
        <f>IF(ROW($E2159)&lt;=VALUE(LEFT(W$1,FIND("-",W$1,1)-1))+1,0,IF(ROW($E2158)=VALUE(LEFT(W$1,FIND("-",W$1,1)-1))+1,100-100/(1+ABS((SUMIF(INDEX($V:$V,ROW($V2159)-VALUE(LEFT(W$1,FIND("-",W$1,1)-1))+1):$V2159,"&gt;0",INDEX($V:$V,ROW($V2159)-VALUE(LEFT(W$1,FIND("-",W$1,1)-1))+1):$V2159)/COUNTIF(INDEX($V:$V,ROW($V2159)-VALUE(LEFT(W$1,FIND("-",W$1,1)-1))+1):$V2159,"&gt;0"))/(SUMIF(INDEX($V:$V,ROW($V2159)-VALUE(LEFT(W$1,FIND("-",W$1,1)-1))+1):$V2159,"&lt;0",INDEX($V:$V,ROW($V2159)-VALUE(LEFT(W$1,FIND("-",W$1,1)-1))+1):$V2159)/COUNTIF(INDEX($V:$V,ROW($V2159)-VALUE(LEFT(W$1,FIND("-",W$1,1)-1))+1):$V2159,"&lt;0")))),100-100/(1+ABS((SUMIF(INDEX($V:$V,ROW($V2159)-VALUE(LEFT(W$1,FIND("-",W$1,1)-1))+1):$V2159,"&gt;0",INDEX($V:$V,ROW($V2159)-VALUE(LEFT(W$1,FIND("-",W$1,1)-1))+1):$V2159)/VALUE(LEFT(W$1,FIND("-",W$1,1)-1)))/(SUMIF(INDEX($V:$V,ROW($V2159)-VALUE(LEFT(W$1,FIND("-",W$1,1)-1))+1):$V2159,"&lt;0",INDEX($V:$V,ROW($V2159)-VALUE(LEFT(W$1,FIND("-",W$1,1)-1))+1):$V2159)/VALUE(LEFT(W$1,FIND("-",W$1,1)-1)))))))</f>
        <v>30.000000000000028</v>
      </c>
      <c r="Y2159">
        <f>IF(ROW($E2159)&lt;=VALUE(LEFT(Y$1,FIND("-",Y$1,1)-1)),0,MAX(INDEX(C:C,ROW(C2159)-VALUE(LEFT(Y$1,FIND("-",Y$1,1)-1))+1):C2159))</f>
        <v>0.36</v>
      </c>
      <c r="Z2159">
        <f>IF(ROW($E2159)&lt;=VALUE(LEFT(Z$1,FIND("-",Z$1,1)-1)),0,MIN(INDEX(D:D,ROW(D2159)-VALUE(LEFT(Z$1,FIND("-",Z$1,1)-1))+1):D2159))</f>
        <v>0.32500000000000001</v>
      </c>
      <c r="AA2159">
        <f t="shared" si="306"/>
        <v>0</v>
      </c>
      <c r="AB2159">
        <f>IF(ROW($AA2159)&lt;=VALUE(LEFT(AA$1,FIND("-",AA$1,1)-1))+VALUE(LEFT(AB$1,FIND("-",AB$1,1)-1)-1),0,AVERAGE(INDEX($AA:$AA,ROW($AA2159)-VALUE(LEFT(AB$1,FIND("-",AB$1,1)-1))+1):$AA2159))</f>
        <v>4.761904761904769</v>
      </c>
      <c r="AC2159">
        <f>IF(ROW($AA2159)&lt;=VALUE(LEFT(AA$1,FIND("-",AA$1,1)-1))+VALUE(LEFT(AB$1,FIND("-",AB$1,1)-1)-1)+VALUE(LEFT(AC$1,FIND("-",AC$1,1)-1)-1),0,AVERAGE(INDEX($AB:$AB,ROW($AB2159)-VALUE(LEFT(AC$1,FIND("-",AC$1,1)-1))+1):$AB2159))</f>
        <v>4.761904761904769</v>
      </c>
      <c r="AE2159">
        <f t="shared" si="303"/>
        <v>89970044</v>
      </c>
      <c r="AG2159" t="str">
        <f t="shared" si="305"/>
        <v/>
      </c>
    </row>
    <row r="2160" spans="1:33" x14ac:dyDescent="0.25">
      <c r="A2160" s="6">
        <v>39616</v>
      </c>
      <c r="B2160">
        <v>0.33</v>
      </c>
      <c r="C2160">
        <v>0.33</v>
      </c>
      <c r="D2160">
        <v>0.32</v>
      </c>
      <c r="E2160">
        <v>0.32</v>
      </c>
      <c r="F2160">
        <v>0.18764900000000001</v>
      </c>
      <c r="G2160">
        <v>362500</v>
      </c>
      <c r="I2160" t="str">
        <f t="shared" si="298"/>
        <v/>
      </c>
      <c r="J2160" t="str">
        <f t="shared" si="299"/>
        <v>Oversold</v>
      </c>
      <c r="K2160" t="str">
        <f t="shared" si="300"/>
        <v>Oversold Above %D</v>
      </c>
      <c r="M2160" s="11" t="str">
        <f t="shared" si="304"/>
        <v/>
      </c>
      <c r="O2160">
        <f>IF(ROW($E2160)&lt;=VALUE(LEFT(O$1,FIND("-",O$1,1)-1)),0,IF(ROW($E2160)=VALUE(LEFT(O$1,FIND("-",O$1,1)-1))+1,AVERAGE(INDEX($E:$E,ROW($E2160)-VALUE(LEFT(O$1,FIND("-",O$1,1)-1))):$E2160),($E2160*(2/(VALUE(LEFT(O$1,FIND("-",O$1,1)-1))+1)))+(O2159*(1-(2/(VALUE(LEFT(O$1,FIND("-",O$1,1)-1))+1))))))</f>
        <v>0.7380520990211934</v>
      </c>
      <c r="Q2160">
        <f>IF(ROW($E2160)&lt;=VALUE(LEFT(Q$1,FIND("-",Q$1,1)-1)),0,IF(ROW($E2160)=VALUE(LEFT(Q$1,FIND("-",Q$1,1)-1))+1,AVERAGE(INDEX($E:$E,ROW($E2160)-VALUE(LEFT(Q$1,FIND("-",Q$1,1)-1))):$E2160),($E2160*(2/(VALUE(LEFT(Q$1,FIND("-",Q$1,1)-1))+1)))+(Q2159*(1-(2/(VALUE(LEFT(Q$1,FIND("-",Q$1,1)-1))+1))))))</f>
        <v>0.33980700898473309</v>
      </c>
      <c r="R2160">
        <f>IF(ROW($E2160)&lt;=VALUE(LEFT(R$1,FIND("-",R$1,1)-1)),0,IF(ROW($E2160)=VALUE(LEFT(R$1,FIND("-",R$1,1)-1))+1,AVERAGE(INDEX($E:$E,ROW($E2160)-VALUE(LEFT(R$1,FIND("-",R$1,1)-1))):$E2160),($E2160*(2/(VALUE(LEFT(R$1,FIND("-",R$1,1)-1))+1)))+(R2159*(1-(2/(VALUE(LEFT(R$1,FIND("-",R$1,1)-1))+1))))))</f>
        <v>0.41212346284881457</v>
      </c>
      <c r="S2160">
        <f t="shared" si="301"/>
        <v>-7.2316453864081476E-2</v>
      </c>
      <c r="T2160">
        <f>IF(ROW($E2160)&lt;=MAX(VALUE(LEFT(Q$1,FIND("-",Q$1,1)-1)),VALUE(LEFT(R$1,FIND("-",R$1,1)-1)))+VALUE(LEFT(T$1,FIND("-",T$1,1)-1))-1,0,IF(ROW($E2160)=MAX(VALUE(LEFT(Q$1,FIND("-",Q$1,1)-1)),VALUE(LEFT(R$1,FIND("-",R$1,1)-1)))+VALUE(LEFT(T$1,FIND("-",T$1,1)-1)),AVERAGE(INDEX($S:$S,ROW(S2160)-VALUE(LEFT(T$1,FIND("-",T$1,1)-1))+1):S2160),($S2160*(2/(VALUE(LEFT(T$1,FIND("-",T$1,1)-1))+1)))+(T2159*(1-(2/(VALUE(LEFT(T$1,FIND("-",T$1,1)-1))+1))))))</f>
        <v>-8.8377202802263674E-2</v>
      </c>
      <c r="V2160">
        <f t="shared" si="302"/>
        <v>-5.0000000000000044E-3</v>
      </c>
      <c r="W2160">
        <f>IF(ROW($E2160)&lt;=VALUE(LEFT(W$1,FIND("-",W$1,1)-1))+1,0,IF(ROW($E2159)=VALUE(LEFT(W$1,FIND("-",W$1,1)-1))+1,100-100/(1+ABS((SUMIF(INDEX($V:$V,ROW($V2160)-VALUE(LEFT(W$1,FIND("-",W$1,1)-1))+1):$V2160,"&gt;0",INDEX($V:$V,ROW($V2160)-VALUE(LEFT(W$1,FIND("-",W$1,1)-1))+1):$V2160)/COUNTIF(INDEX($V:$V,ROW($V2160)-VALUE(LEFT(W$1,FIND("-",W$1,1)-1))+1):$V2160,"&gt;0"))/(SUMIF(INDEX($V:$V,ROW($V2160)-VALUE(LEFT(W$1,FIND("-",W$1,1)-1))+1):$V2160,"&lt;0",INDEX($V:$V,ROW($V2160)-VALUE(LEFT(W$1,FIND("-",W$1,1)-1))+1):$V2160)/COUNTIF(INDEX($V:$V,ROW($V2160)-VALUE(LEFT(W$1,FIND("-",W$1,1)-1))+1):$V2160,"&lt;0")))),100-100/(1+ABS((SUMIF(INDEX($V:$V,ROW($V2160)-VALUE(LEFT(W$1,FIND("-",W$1,1)-1))+1):$V2160,"&gt;0",INDEX($V:$V,ROW($V2160)-VALUE(LEFT(W$1,FIND("-",W$1,1)-1))+1):$V2160)/VALUE(LEFT(W$1,FIND("-",W$1,1)-1)))/(SUMIF(INDEX($V:$V,ROW($V2160)-VALUE(LEFT(W$1,FIND("-",W$1,1)-1))+1):$V2160,"&lt;0",INDEX($V:$V,ROW($V2160)-VALUE(LEFT(W$1,FIND("-",W$1,1)-1))+1):$V2160)/VALUE(LEFT(W$1,FIND("-",W$1,1)-1)))))))</f>
        <v>27.272727272727295</v>
      </c>
      <c r="Y2160">
        <f>IF(ROW($E2160)&lt;=VALUE(LEFT(Y$1,FIND("-",Y$1,1)-1)),0,MAX(INDEX(C:C,ROW(C2160)-VALUE(LEFT(Y$1,FIND("-",Y$1,1)-1))+1):C2160))</f>
        <v>0.36</v>
      </c>
      <c r="Z2160">
        <f>IF(ROW($E2160)&lt;=VALUE(LEFT(Z$1,FIND("-",Z$1,1)-1)),0,MIN(INDEX(D:D,ROW(D2160)-VALUE(LEFT(Z$1,FIND("-",Z$1,1)-1))+1):D2160))</f>
        <v>0.32</v>
      </c>
      <c r="AA2160">
        <f t="shared" si="306"/>
        <v>0</v>
      </c>
      <c r="AB2160">
        <f>IF(ROW($AA2160)&lt;=VALUE(LEFT(AA$1,FIND("-",AA$1,1)-1))+VALUE(LEFT(AB$1,FIND("-",AB$1,1)-1)-1),0,AVERAGE(INDEX($AA:$AA,ROW($AA2160)-VALUE(LEFT(AB$1,FIND("-",AB$1,1)-1))+1):$AA2160))</f>
        <v>0</v>
      </c>
      <c r="AC2160">
        <f>IF(ROW($AA2160)&lt;=VALUE(LEFT(AA$1,FIND("-",AA$1,1)-1))+VALUE(LEFT(AB$1,FIND("-",AB$1,1)-1)-1)+VALUE(LEFT(AC$1,FIND("-",AC$1,1)-1)-1),0,AVERAGE(INDEX($AB:$AB,ROW($AB2160)-VALUE(LEFT(AC$1,FIND("-",AC$1,1)-1))+1):$AB2160))</f>
        <v>3.1746031746031793</v>
      </c>
      <c r="AE2160">
        <f t="shared" si="303"/>
        <v>89607544</v>
      </c>
      <c r="AG2160" t="str">
        <f t="shared" si="305"/>
        <v/>
      </c>
    </row>
    <row r="2161" spans="1:33" x14ac:dyDescent="0.25">
      <c r="A2161" s="6">
        <v>39617</v>
      </c>
      <c r="B2161">
        <v>0.32</v>
      </c>
      <c r="C2161">
        <v>0.32500000000000001</v>
      </c>
      <c r="D2161">
        <v>0.32</v>
      </c>
      <c r="E2161">
        <v>0.32</v>
      </c>
      <c r="F2161">
        <v>0.18764900000000001</v>
      </c>
      <c r="G2161">
        <v>105000</v>
      </c>
      <c r="I2161" t="str">
        <f t="shared" si="298"/>
        <v/>
      </c>
      <c r="J2161" t="str">
        <f t="shared" si="299"/>
        <v>Oversold</v>
      </c>
      <c r="K2161" t="str">
        <f t="shared" si="300"/>
        <v>Oversold Above %D</v>
      </c>
      <c r="M2161" s="11" t="str">
        <f t="shared" si="304"/>
        <v/>
      </c>
      <c r="O2161">
        <f>IF(ROW($E2161)&lt;=VALUE(LEFT(O$1,FIND("-",O$1,1)-1)),0,IF(ROW($E2161)=VALUE(LEFT(O$1,FIND("-",O$1,1)-1))+1,AVERAGE(INDEX($E:$E,ROW($E2161)-VALUE(LEFT(O$1,FIND("-",O$1,1)-1))):$E2161),($E2161*(2/(VALUE(LEFT(O$1,FIND("-",O$1,1)-1))+1)))+(O2160*(1-(2/(VALUE(LEFT(O$1,FIND("-",O$1,1)-1))+1))))))</f>
        <v>0.7338923766428731</v>
      </c>
      <c r="Q2161">
        <f>IF(ROW($E2161)&lt;=VALUE(LEFT(Q$1,FIND("-",Q$1,1)-1)),0,IF(ROW($E2161)=VALUE(LEFT(Q$1,FIND("-",Q$1,1)-1))+1,AVERAGE(INDEX($E:$E,ROW($E2161)-VALUE(LEFT(Q$1,FIND("-",Q$1,1)-1))):$E2161),($E2161*(2/(VALUE(LEFT(Q$1,FIND("-",Q$1,1)-1))+1)))+(Q2160*(1-(2/(VALUE(LEFT(Q$1,FIND("-",Q$1,1)-1))+1))))))</f>
        <v>0.33675977683323571</v>
      </c>
      <c r="R2161">
        <f>IF(ROW($E2161)&lt;=VALUE(LEFT(R$1,FIND("-",R$1,1)-1)),0,IF(ROW($E2161)=VALUE(LEFT(R$1,FIND("-",R$1,1)-1))+1,AVERAGE(INDEX($E:$E,ROW($E2161)-VALUE(LEFT(R$1,FIND("-",R$1,1)-1))):$E2161),($E2161*(2/(VALUE(LEFT(R$1,FIND("-",R$1,1)-1))+1)))+(R2160*(1-(2/(VALUE(LEFT(R$1,FIND("-",R$1,1)-1))+1))))))</f>
        <v>0.4052995026377913</v>
      </c>
      <c r="S2161">
        <f t="shared" si="301"/>
        <v>-6.8539725804555585E-2</v>
      </c>
      <c r="T2161">
        <f>IF(ROW($E2161)&lt;=MAX(VALUE(LEFT(Q$1,FIND("-",Q$1,1)-1)),VALUE(LEFT(R$1,FIND("-",R$1,1)-1)))+VALUE(LEFT(T$1,FIND("-",T$1,1)-1))-1,0,IF(ROW($E2161)=MAX(VALUE(LEFT(Q$1,FIND("-",Q$1,1)-1)),VALUE(LEFT(R$1,FIND("-",R$1,1)-1)))+VALUE(LEFT(T$1,FIND("-",T$1,1)-1)),AVERAGE(INDEX($S:$S,ROW(S2161)-VALUE(LEFT(T$1,FIND("-",T$1,1)-1))+1):S2161),($S2161*(2/(VALUE(LEFT(T$1,FIND("-",T$1,1)-1))+1)))+(T2160*(1-(2/(VALUE(LEFT(T$1,FIND("-",T$1,1)-1))+1))))))</f>
        <v>-8.4409707402722065E-2</v>
      </c>
      <c r="V2161">
        <f t="shared" si="302"/>
        <v>0</v>
      </c>
      <c r="W2161">
        <f>IF(ROW($E2161)&lt;=VALUE(LEFT(W$1,FIND("-",W$1,1)-1))+1,0,IF(ROW($E2160)=VALUE(LEFT(W$1,FIND("-",W$1,1)-1))+1,100-100/(1+ABS((SUMIF(INDEX($V:$V,ROW($V2161)-VALUE(LEFT(W$1,FIND("-",W$1,1)-1))+1):$V2161,"&gt;0",INDEX($V:$V,ROW($V2161)-VALUE(LEFT(W$1,FIND("-",W$1,1)-1))+1):$V2161)/COUNTIF(INDEX($V:$V,ROW($V2161)-VALUE(LEFT(W$1,FIND("-",W$1,1)-1))+1):$V2161,"&gt;0"))/(SUMIF(INDEX($V:$V,ROW($V2161)-VALUE(LEFT(W$1,FIND("-",W$1,1)-1))+1):$V2161,"&lt;0",INDEX($V:$V,ROW($V2161)-VALUE(LEFT(W$1,FIND("-",W$1,1)-1))+1):$V2161)/COUNTIF(INDEX($V:$V,ROW($V2161)-VALUE(LEFT(W$1,FIND("-",W$1,1)-1))+1):$V2161,"&lt;0")))),100-100/(1+ABS((SUMIF(INDEX($V:$V,ROW($V2161)-VALUE(LEFT(W$1,FIND("-",W$1,1)-1))+1):$V2161,"&gt;0",INDEX($V:$V,ROW($V2161)-VALUE(LEFT(W$1,FIND("-",W$1,1)-1))+1):$V2161)/VALUE(LEFT(W$1,FIND("-",W$1,1)-1)))/(SUMIF(INDEX($V:$V,ROW($V2161)-VALUE(LEFT(W$1,FIND("-",W$1,1)-1))+1):$V2161,"&lt;0",INDEX($V:$V,ROW($V2161)-VALUE(LEFT(W$1,FIND("-",W$1,1)-1))+1):$V2161)/VALUE(LEFT(W$1,FIND("-",W$1,1)-1)))))))</f>
        <v>27.272727272727295</v>
      </c>
      <c r="Y2161">
        <f>IF(ROW($E2161)&lt;=VALUE(LEFT(Y$1,FIND("-",Y$1,1)-1)),0,MAX(INDEX(C:C,ROW(C2161)-VALUE(LEFT(Y$1,FIND("-",Y$1,1)-1))+1):C2161))</f>
        <v>0.36</v>
      </c>
      <c r="Z2161">
        <f>IF(ROW($E2161)&lt;=VALUE(LEFT(Z$1,FIND("-",Z$1,1)-1)),0,MIN(INDEX(D:D,ROW(D2161)-VALUE(LEFT(Z$1,FIND("-",Z$1,1)-1))+1):D2161))</f>
        <v>0.32</v>
      </c>
      <c r="AA2161">
        <f t="shared" si="306"/>
        <v>0</v>
      </c>
      <c r="AB2161">
        <f>IF(ROW($AA2161)&lt;=VALUE(LEFT(AA$1,FIND("-",AA$1,1)-1))+VALUE(LEFT(AB$1,FIND("-",AB$1,1)-1)-1),0,AVERAGE(INDEX($AA:$AA,ROW($AA2161)-VALUE(LEFT(AB$1,FIND("-",AB$1,1)-1))+1):$AA2161))</f>
        <v>0</v>
      </c>
      <c r="AC2161">
        <f>IF(ROW($AA2161)&lt;=VALUE(LEFT(AA$1,FIND("-",AA$1,1)-1))+VALUE(LEFT(AB$1,FIND("-",AB$1,1)-1)-1)+VALUE(LEFT(AC$1,FIND("-",AC$1,1)-1)-1),0,AVERAGE(INDEX($AB:$AB,ROW($AB2161)-VALUE(LEFT(AC$1,FIND("-",AC$1,1)-1))+1):$AB2161))</f>
        <v>1.5873015873015897</v>
      </c>
      <c r="AE2161">
        <f t="shared" si="303"/>
        <v>89607544</v>
      </c>
      <c r="AG2161" t="str">
        <f t="shared" si="305"/>
        <v/>
      </c>
    </row>
    <row r="2162" spans="1:33" x14ac:dyDescent="0.25">
      <c r="A2162" s="6">
        <v>39618</v>
      </c>
      <c r="B2162">
        <v>0.32</v>
      </c>
      <c r="C2162">
        <v>0.32</v>
      </c>
      <c r="D2162">
        <v>0.32</v>
      </c>
      <c r="E2162">
        <v>0.32</v>
      </c>
      <c r="F2162">
        <v>0.18764900000000001</v>
      </c>
      <c r="G2162">
        <v>151300</v>
      </c>
      <c r="I2162" t="str">
        <f t="shared" si="298"/>
        <v/>
      </c>
      <c r="J2162" t="str">
        <f t="shared" si="299"/>
        <v>Oversold</v>
      </c>
      <c r="K2162" t="str">
        <f t="shared" si="300"/>
        <v>Oversold Below %D</v>
      </c>
      <c r="M2162" s="11" t="str">
        <f t="shared" si="304"/>
        <v/>
      </c>
      <c r="O2162">
        <f>IF(ROW($E2162)&lt;=VALUE(LEFT(O$1,FIND("-",O$1,1)-1)),0,IF(ROW($E2162)=VALUE(LEFT(O$1,FIND("-",O$1,1)-1))+1,AVERAGE(INDEX($E:$E,ROW($E2162)-VALUE(LEFT(O$1,FIND("-",O$1,1)-1))):$E2162),($E2162*(2/(VALUE(LEFT(O$1,FIND("-",O$1,1)-1))+1)))+(O2161*(1-(2/(VALUE(LEFT(O$1,FIND("-",O$1,1)-1))+1))))))</f>
        <v>0.72977404453697392</v>
      </c>
      <c r="Q2162">
        <f>IF(ROW($E2162)&lt;=VALUE(LEFT(Q$1,FIND("-",Q$1,1)-1)),0,IF(ROW($E2162)=VALUE(LEFT(Q$1,FIND("-",Q$1,1)-1))+1,AVERAGE(INDEX($E:$E,ROW($E2162)-VALUE(LEFT(Q$1,FIND("-",Q$1,1)-1))):$E2162),($E2162*(2/(VALUE(LEFT(Q$1,FIND("-",Q$1,1)-1))+1)))+(Q2161*(1-(2/(VALUE(LEFT(Q$1,FIND("-",Q$1,1)-1))+1))))))</f>
        <v>0.33418134962812251</v>
      </c>
      <c r="R2162">
        <f>IF(ROW($E2162)&lt;=VALUE(LEFT(R$1,FIND("-",R$1,1)-1)),0,IF(ROW($E2162)=VALUE(LEFT(R$1,FIND("-",R$1,1)-1))+1,AVERAGE(INDEX($E:$E,ROW($E2162)-VALUE(LEFT(R$1,FIND("-",R$1,1)-1))):$E2162),($E2162*(2/(VALUE(LEFT(R$1,FIND("-",R$1,1)-1))+1)))+(R2161*(1-(2/(VALUE(LEFT(R$1,FIND("-",R$1,1)-1))+1))))))</f>
        <v>0.39898102096091792</v>
      </c>
      <c r="S2162">
        <f t="shared" si="301"/>
        <v>-6.4799671332795405E-2</v>
      </c>
      <c r="T2162">
        <f>IF(ROW($E2162)&lt;=MAX(VALUE(LEFT(Q$1,FIND("-",Q$1,1)-1)),VALUE(LEFT(R$1,FIND("-",R$1,1)-1)))+VALUE(LEFT(T$1,FIND("-",T$1,1)-1))-1,0,IF(ROW($E2162)=MAX(VALUE(LEFT(Q$1,FIND("-",Q$1,1)-1)),VALUE(LEFT(R$1,FIND("-",R$1,1)-1)))+VALUE(LEFT(T$1,FIND("-",T$1,1)-1)),AVERAGE(INDEX($S:$S,ROW(S2162)-VALUE(LEFT(T$1,FIND("-",T$1,1)-1))+1):S2162),($S2162*(2/(VALUE(LEFT(T$1,FIND("-",T$1,1)-1))+1)))+(T2161*(1-(2/(VALUE(LEFT(T$1,FIND("-",T$1,1)-1))+1))))))</f>
        <v>-8.0487700188736744E-2</v>
      </c>
      <c r="V2162">
        <f t="shared" si="302"/>
        <v>0</v>
      </c>
      <c r="W2162">
        <f>IF(ROW($E2162)&lt;=VALUE(LEFT(W$1,FIND("-",W$1,1)-1))+1,0,IF(ROW($E2161)=VALUE(LEFT(W$1,FIND("-",W$1,1)-1))+1,100-100/(1+ABS((SUMIF(INDEX($V:$V,ROW($V2162)-VALUE(LEFT(W$1,FIND("-",W$1,1)-1))+1):$V2162,"&gt;0",INDEX($V:$V,ROW($V2162)-VALUE(LEFT(W$1,FIND("-",W$1,1)-1))+1):$V2162)/COUNTIF(INDEX($V:$V,ROW($V2162)-VALUE(LEFT(W$1,FIND("-",W$1,1)-1))+1):$V2162,"&gt;0"))/(SUMIF(INDEX($V:$V,ROW($V2162)-VALUE(LEFT(W$1,FIND("-",W$1,1)-1))+1):$V2162,"&lt;0",INDEX($V:$V,ROW($V2162)-VALUE(LEFT(W$1,FIND("-",W$1,1)-1))+1):$V2162)/COUNTIF(INDEX($V:$V,ROW($V2162)-VALUE(LEFT(W$1,FIND("-",W$1,1)-1))+1):$V2162,"&lt;0")))),100-100/(1+ABS((SUMIF(INDEX($V:$V,ROW($V2162)-VALUE(LEFT(W$1,FIND("-",W$1,1)-1))+1):$V2162,"&gt;0",INDEX($V:$V,ROW($V2162)-VALUE(LEFT(W$1,FIND("-",W$1,1)-1))+1):$V2162)/VALUE(LEFT(W$1,FIND("-",W$1,1)-1)))/(SUMIF(INDEX($V:$V,ROW($V2162)-VALUE(LEFT(W$1,FIND("-",W$1,1)-1))+1):$V2162,"&lt;0",INDEX($V:$V,ROW($V2162)-VALUE(LEFT(W$1,FIND("-",W$1,1)-1))+1):$V2162)/VALUE(LEFT(W$1,FIND("-",W$1,1)-1)))))))</f>
        <v>27.272727272727295</v>
      </c>
      <c r="Y2162">
        <f>IF(ROW($E2162)&lt;=VALUE(LEFT(Y$1,FIND("-",Y$1,1)-1)),0,MAX(INDEX(C:C,ROW(C2162)-VALUE(LEFT(Y$1,FIND("-",Y$1,1)-1))+1):C2162))</f>
        <v>0.36</v>
      </c>
      <c r="Z2162">
        <f>IF(ROW($E2162)&lt;=VALUE(LEFT(Z$1,FIND("-",Z$1,1)-1)),0,MIN(INDEX(D:D,ROW(D2162)-VALUE(LEFT(Z$1,FIND("-",Z$1,1)-1))+1):D2162))</f>
        <v>0.32</v>
      </c>
      <c r="AA2162">
        <f t="shared" si="306"/>
        <v>0</v>
      </c>
      <c r="AB2162">
        <f>IF(ROW($AA2162)&lt;=VALUE(LEFT(AA$1,FIND("-",AA$1,1)-1))+VALUE(LEFT(AB$1,FIND("-",AB$1,1)-1)-1),0,AVERAGE(INDEX($AA:$AA,ROW($AA2162)-VALUE(LEFT(AB$1,FIND("-",AB$1,1)-1))+1):$AA2162))</f>
        <v>0</v>
      </c>
      <c r="AC2162">
        <f>IF(ROW($AA2162)&lt;=VALUE(LEFT(AA$1,FIND("-",AA$1,1)-1))+VALUE(LEFT(AB$1,FIND("-",AB$1,1)-1)-1)+VALUE(LEFT(AC$1,FIND("-",AC$1,1)-1)-1),0,AVERAGE(INDEX($AB:$AB,ROW($AB2162)-VALUE(LEFT(AC$1,FIND("-",AC$1,1)-1))+1):$AB2162))</f>
        <v>0</v>
      </c>
      <c r="AE2162">
        <f t="shared" si="303"/>
        <v>89607544</v>
      </c>
      <c r="AG2162" t="str">
        <f t="shared" si="305"/>
        <v/>
      </c>
    </row>
    <row r="2163" spans="1:33" x14ac:dyDescent="0.25">
      <c r="A2163" s="6">
        <v>39619</v>
      </c>
      <c r="B2163">
        <v>0.32500000000000001</v>
      </c>
      <c r="C2163">
        <v>0.33</v>
      </c>
      <c r="D2163">
        <v>0.32</v>
      </c>
      <c r="E2163">
        <v>0.33</v>
      </c>
      <c r="F2163">
        <v>0.19351299999999999</v>
      </c>
      <c r="G2163">
        <v>96100</v>
      </c>
      <c r="I2163" t="str">
        <f t="shared" si="298"/>
        <v/>
      </c>
      <c r="J2163" t="str">
        <f t="shared" si="299"/>
        <v>Oversold</v>
      </c>
      <c r="K2163" t="str">
        <f t="shared" si="300"/>
        <v>Oversold Below %D</v>
      </c>
      <c r="M2163" s="11" t="str">
        <f t="shared" si="304"/>
        <v/>
      </c>
      <c r="O2163">
        <f>IF(ROW($E2163)&lt;=VALUE(LEFT(O$1,FIND("-",O$1,1)-1)),0,IF(ROW($E2163)=VALUE(LEFT(O$1,FIND("-",O$1,1)-1))+1,AVERAGE(INDEX($E:$E,ROW($E2163)-VALUE(LEFT(O$1,FIND("-",O$1,1)-1))):$E2163),($E2163*(2/(VALUE(LEFT(O$1,FIND("-",O$1,1)-1))+1)))+(O2162*(1-(2/(VALUE(LEFT(O$1,FIND("-",O$1,1)-1))+1))))))</f>
        <v>0.7257961933475513</v>
      </c>
      <c r="Q2163">
        <f>IF(ROW($E2163)&lt;=VALUE(LEFT(Q$1,FIND("-",Q$1,1)-1)),0,IF(ROW($E2163)=VALUE(LEFT(Q$1,FIND("-",Q$1,1)-1))+1,AVERAGE(INDEX($E:$E,ROW($E2163)-VALUE(LEFT(Q$1,FIND("-",Q$1,1)-1))):$E2163),($E2163*(2/(VALUE(LEFT(Q$1,FIND("-",Q$1,1)-1))+1)))+(Q2162*(1-(2/(VALUE(LEFT(Q$1,FIND("-",Q$1,1)-1))+1))))))</f>
        <v>0.33353806506994982</v>
      </c>
      <c r="R2163">
        <f>IF(ROW($E2163)&lt;=VALUE(LEFT(R$1,FIND("-",R$1,1)-1)),0,IF(ROW($E2163)=VALUE(LEFT(R$1,FIND("-",R$1,1)-1))+1,AVERAGE(INDEX($E:$E,ROW($E2163)-VALUE(LEFT(R$1,FIND("-",R$1,1)-1))):$E2163),($E2163*(2/(VALUE(LEFT(R$1,FIND("-",R$1,1)-1))+1)))+(R2162*(1-(2/(VALUE(LEFT(R$1,FIND("-",R$1,1)-1))+1))))))</f>
        <v>0.39387131570455364</v>
      </c>
      <c r="S2163">
        <f t="shared" si="301"/>
        <v>-6.0333250634603819E-2</v>
      </c>
      <c r="T2163">
        <f>IF(ROW($E2163)&lt;=MAX(VALUE(LEFT(Q$1,FIND("-",Q$1,1)-1)),VALUE(LEFT(R$1,FIND("-",R$1,1)-1)))+VALUE(LEFT(T$1,FIND("-",T$1,1)-1))-1,0,IF(ROW($E2163)=MAX(VALUE(LEFT(Q$1,FIND("-",Q$1,1)-1)),VALUE(LEFT(R$1,FIND("-",R$1,1)-1)))+VALUE(LEFT(T$1,FIND("-",T$1,1)-1)),AVERAGE(INDEX($S:$S,ROW(S2163)-VALUE(LEFT(T$1,FIND("-",T$1,1)-1))+1):S2163),($S2163*(2/(VALUE(LEFT(T$1,FIND("-",T$1,1)-1))+1)))+(T2162*(1-(2/(VALUE(LEFT(T$1,FIND("-",T$1,1)-1))+1))))))</f>
        <v>-7.6456810277910167E-2</v>
      </c>
      <c r="V2163">
        <f t="shared" si="302"/>
        <v>1.0000000000000009E-2</v>
      </c>
      <c r="W2163">
        <f>IF(ROW($E2163)&lt;=VALUE(LEFT(W$1,FIND("-",W$1,1)-1))+1,0,IF(ROW($E2162)=VALUE(LEFT(W$1,FIND("-",W$1,1)-1))+1,100-100/(1+ABS((SUMIF(INDEX($V:$V,ROW($V2163)-VALUE(LEFT(W$1,FIND("-",W$1,1)-1))+1):$V2163,"&gt;0",INDEX($V:$V,ROW($V2163)-VALUE(LEFT(W$1,FIND("-",W$1,1)-1))+1):$V2163)/COUNTIF(INDEX($V:$V,ROW($V2163)-VALUE(LEFT(W$1,FIND("-",W$1,1)-1))+1):$V2163,"&gt;0"))/(SUMIF(INDEX($V:$V,ROW($V2163)-VALUE(LEFT(W$1,FIND("-",W$1,1)-1))+1):$V2163,"&lt;0",INDEX($V:$V,ROW($V2163)-VALUE(LEFT(W$1,FIND("-",W$1,1)-1))+1):$V2163)/COUNTIF(INDEX($V:$V,ROW($V2163)-VALUE(LEFT(W$1,FIND("-",W$1,1)-1))+1):$V2163,"&lt;0")))),100-100/(1+ABS((SUMIF(INDEX($V:$V,ROW($V2163)-VALUE(LEFT(W$1,FIND("-",W$1,1)-1))+1):$V2163,"&gt;0",INDEX($V:$V,ROW($V2163)-VALUE(LEFT(W$1,FIND("-",W$1,1)-1))+1):$V2163)/VALUE(LEFT(W$1,FIND("-",W$1,1)-1)))/(SUMIF(INDEX($V:$V,ROW($V2163)-VALUE(LEFT(W$1,FIND("-",W$1,1)-1))+1):$V2163,"&lt;0",INDEX($V:$V,ROW($V2163)-VALUE(LEFT(W$1,FIND("-",W$1,1)-1))+1):$V2163)/VALUE(LEFT(W$1,FIND("-",W$1,1)-1)))))))</f>
        <v>20.000000000000028</v>
      </c>
      <c r="Y2163">
        <f>IF(ROW($E2163)&lt;=VALUE(LEFT(Y$1,FIND("-",Y$1,1)-1)),0,MAX(INDEX(C:C,ROW(C2163)-VALUE(LEFT(Y$1,FIND("-",Y$1,1)-1))+1):C2163))</f>
        <v>0.35499999999999998</v>
      </c>
      <c r="Z2163">
        <f>IF(ROW($E2163)&lt;=VALUE(LEFT(Z$1,FIND("-",Z$1,1)-1)),0,MIN(INDEX(D:D,ROW(D2163)-VALUE(LEFT(Z$1,FIND("-",Z$1,1)-1))+1):D2163))</f>
        <v>0.32</v>
      </c>
      <c r="AA2163">
        <f t="shared" si="306"/>
        <v>28.571428571428616</v>
      </c>
      <c r="AB2163">
        <f>IF(ROW($AA2163)&lt;=VALUE(LEFT(AA$1,FIND("-",AA$1,1)-1))+VALUE(LEFT(AB$1,FIND("-",AB$1,1)-1)-1),0,AVERAGE(INDEX($AA:$AA,ROW($AA2163)-VALUE(LEFT(AB$1,FIND("-",AB$1,1)-1))+1):$AA2163))</f>
        <v>9.5238095238095379</v>
      </c>
      <c r="AC2163">
        <f>IF(ROW($AA2163)&lt;=VALUE(LEFT(AA$1,FIND("-",AA$1,1)-1))+VALUE(LEFT(AB$1,FIND("-",AB$1,1)-1)-1)+VALUE(LEFT(AC$1,FIND("-",AC$1,1)-1)-1),0,AVERAGE(INDEX($AB:$AB,ROW($AB2163)-VALUE(LEFT(AC$1,FIND("-",AC$1,1)-1))+1):$AB2163))</f>
        <v>3.1746031746031793</v>
      </c>
      <c r="AE2163">
        <f t="shared" si="303"/>
        <v>89703644</v>
      </c>
      <c r="AG2163" t="str">
        <f t="shared" si="305"/>
        <v/>
      </c>
    </row>
    <row r="2164" spans="1:33" x14ac:dyDescent="0.25">
      <c r="A2164" s="6">
        <v>39622</v>
      </c>
      <c r="B2164">
        <v>0.32</v>
      </c>
      <c r="C2164">
        <v>0.32</v>
      </c>
      <c r="D2164">
        <v>0.32</v>
      </c>
      <c r="E2164">
        <v>0.32</v>
      </c>
      <c r="F2164">
        <v>0.18764900000000001</v>
      </c>
      <c r="G2164">
        <v>93000</v>
      </c>
      <c r="I2164" t="str">
        <f t="shared" si="298"/>
        <v/>
      </c>
      <c r="J2164" t="str">
        <f t="shared" si="299"/>
        <v>Oversold</v>
      </c>
      <c r="K2164" t="str">
        <f t="shared" si="300"/>
        <v>Oversold Below %D</v>
      </c>
      <c r="M2164" s="11" t="str">
        <f t="shared" si="304"/>
        <v/>
      </c>
      <c r="O2164">
        <f>IF(ROW($E2164)&lt;=VALUE(LEFT(O$1,FIND("-",O$1,1)-1)),0,IF(ROW($E2164)=VALUE(LEFT(O$1,FIND("-",O$1,1)-1))+1,AVERAGE(INDEX($E:$E,ROW($E2164)-VALUE(LEFT(O$1,FIND("-",O$1,1)-1))):$E2164),($E2164*(2/(VALUE(LEFT(O$1,FIND("-",O$1,1)-1))+1)))+(O2163*(1-(2/(VALUE(LEFT(O$1,FIND("-",O$1,1)-1))+1))))))</f>
        <v>0.7217584202794165</v>
      </c>
      <c r="Q2164">
        <f>IF(ROW($E2164)&lt;=VALUE(LEFT(Q$1,FIND("-",Q$1,1)-1)),0,IF(ROW($E2164)=VALUE(LEFT(Q$1,FIND("-",Q$1,1)-1))+1,AVERAGE(INDEX($E:$E,ROW($E2164)-VALUE(LEFT(Q$1,FIND("-",Q$1,1)-1))):$E2164),($E2164*(2/(VALUE(LEFT(Q$1,FIND("-",Q$1,1)-1))+1)))+(Q2163*(1-(2/(VALUE(LEFT(Q$1,FIND("-",Q$1,1)-1))+1))))))</f>
        <v>0.3314552858284191</v>
      </c>
      <c r="R2164">
        <f>IF(ROW($E2164)&lt;=VALUE(LEFT(R$1,FIND("-",R$1,1)-1)),0,IF(ROW($E2164)=VALUE(LEFT(R$1,FIND("-",R$1,1)-1))+1,AVERAGE(INDEX($E:$E,ROW($E2164)-VALUE(LEFT(R$1,FIND("-",R$1,1)-1))):$E2164),($E2164*(2/(VALUE(LEFT(R$1,FIND("-",R$1,1)-1))+1)))+(R2163*(1-(2/(VALUE(LEFT(R$1,FIND("-",R$1,1)-1))+1))))))</f>
        <v>0.38839936639310524</v>
      </c>
      <c r="S2164">
        <f t="shared" si="301"/>
        <v>-5.6944080564686139E-2</v>
      </c>
      <c r="T2164">
        <f>IF(ROW($E2164)&lt;=MAX(VALUE(LEFT(Q$1,FIND("-",Q$1,1)-1)),VALUE(LEFT(R$1,FIND("-",R$1,1)-1)))+VALUE(LEFT(T$1,FIND("-",T$1,1)-1))-1,0,IF(ROW($E2164)=MAX(VALUE(LEFT(Q$1,FIND("-",Q$1,1)-1)),VALUE(LEFT(R$1,FIND("-",R$1,1)-1)))+VALUE(LEFT(T$1,FIND("-",T$1,1)-1)),AVERAGE(INDEX($S:$S,ROW(S2164)-VALUE(LEFT(T$1,FIND("-",T$1,1)-1))+1):S2164),($S2164*(2/(VALUE(LEFT(T$1,FIND("-",T$1,1)-1))+1)))+(T2163*(1-(2/(VALUE(LEFT(T$1,FIND("-",T$1,1)-1))+1))))))</f>
        <v>-7.2554264335265364E-2</v>
      </c>
      <c r="V2164">
        <f t="shared" si="302"/>
        <v>-1.0000000000000009E-2</v>
      </c>
      <c r="W2164">
        <f>IF(ROW($E2164)&lt;=VALUE(LEFT(W$1,FIND("-",W$1,1)-1))+1,0,IF(ROW($E2163)=VALUE(LEFT(W$1,FIND("-",W$1,1)-1))+1,100-100/(1+ABS((SUMIF(INDEX($V:$V,ROW($V2164)-VALUE(LEFT(W$1,FIND("-",W$1,1)-1))+1):$V2164,"&gt;0",INDEX($V:$V,ROW($V2164)-VALUE(LEFT(W$1,FIND("-",W$1,1)-1))+1):$V2164)/COUNTIF(INDEX($V:$V,ROW($V2164)-VALUE(LEFT(W$1,FIND("-",W$1,1)-1))+1):$V2164,"&gt;0"))/(SUMIF(INDEX($V:$V,ROW($V2164)-VALUE(LEFT(W$1,FIND("-",W$1,1)-1))+1):$V2164,"&lt;0",INDEX($V:$V,ROW($V2164)-VALUE(LEFT(W$1,FIND("-",W$1,1)-1))+1):$V2164)/COUNTIF(INDEX($V:$V,ROW($V2164)-VALUE(LEFT(W$1,FIND("-",W$1,1)-1))+1):$V2164,"&lt;0")))),100-100/(1+ABS((SUMIF(INDEX($V:$V,ROW($V2164)-VALUE(LEFT(W$1,FIND("-",W$1,1)-1))+1):$V2164,"&gt;0",INDEX($V:$V,ROW($V2164)-VALUE(LEFT(W$1,FIND("-",W$1,1)-1))+1):$V2164)/VALUE(LEFT(W$1,FIND("-",W$1,1)-1)))/(SUMIF(INDEX($V:$V,ROW($V2164)-VALUE(LEFT(W$1,FIND("-",W$1,1)-1))+1):$V2164,"&lt;0",INDEX($V:$V,ROW($V2164)-VALUE(LEFT(W$1,FIND("-",W$1,1)-1))+1):$V2164)/VALUE(LEFT(W$1,FIND("-",W$1,1)-1)))))))</f>
        <v>20.000000000000028</v>
      </c>
      <c r="Y2164">
        <f>IF(ROW($E2164)&lt;=VALUE(LEFT(Y$1,FIND("-",Y$1,1)-1)),0,MAX(INDEX(C:C,ROW(C2164)-VALUE(LEFT(Y$1,FIND("-",Y$1,1)-1))+1):C2164))</f>
        <v>0.35499999999999998</v>
      </c>
      <c r="Z2164">
        <f>IF(ROW($E2164)&lt;=VALUE(LEFT(Z$1,FIND("-",Z$1,1)-1)),0,MIN(INDEX(D:D,ROW(D2164)-VALUE(LEFT(Z$1,FIND("-",Z$1,1)-1))+1):D2164))</f>
        <v>0.32</v>
      </c>
      <c r="AA2164">
        <f t="shared" si="306"/>
        <v>0</v>
      </c>
      <c r="AB2164">
        <f>IF(ROW($AA2164)&lt;=VALUE(LEFT(AA$1,FIND("-",AA$1,1)-1))+VALUE(LEFT(AB$1,FIND("-",AB$1,1)-1)-1),0,AVERAGE(INDEX($AA:$AA,ROW($AA2164)-VALUE(LEFT(AB$1,FIND("-",AB$1,1)-1))+1):$AA2164))</f>
        <v>9.5238095238095379</v>
      </c>
      <c r="AC2164">
        <f>IF(ROW($AA2164)&lt;=VALUE(LEFT(AA$1,FIND("-",AA$1,1)-1))+VALUE(LEFT(AB$1,FIND("-",AB$1,1)-1)-1)+VALUE(LEFT(AC$1,FIND("-",AC$1,1)-1)-1),0,AVERAGE(INDEX($AB:$AB,ROW($AB2164)-VALUE(LEFT(AC$1,FIND("-",AC$1,1)-1))+1):$AB2164))</f>
        <v>6.3492063492063586</v>
      </c>
      <c r="AE2164">
        <f t="shared" si="303"/>
        <v>89610644</v>
      </c>
      <c r="AG2164" t="str">
        <f t="shared" si="305"/>
        <v/>
      </c>
    </row>
    <row r="2165" spans="1:33" x14ac:dyDescent="0.25">
      <c r="A2165" s="6">
        <v>39623</v>
      </c>
      <c r="B2165">
        <v>0.32</v>
      </c>
      <c r="C2165">
        <v>0.32</v>
      </c>
      <c r="D2165">
        <v>0.32</v>
      </c>
      <c r="E2165">
        <v>0.32</v>
      </c>
      <c r="F2165">
        <v>0.18764900000000001</v>
      </c>
      <c r="G2165">
        <v>31000</v>
      </c>
      <c r="I2165" t="str">
        <f t="shared" si="298"/>
        <v/>
      </c>
      <c r="J2165" t="str">
        <f t="shared" si="299"/>
        <v>Oversold</v>
      </c>
      <c r="K2165" t="str">
        <f t="shared" si="300"/>
        <v>Oversold Below %D</v>
      </c>
      <c r="M2165" s="11" t="str">
        <f t="shared" si="304"/>
        <v/>
      </c>
      <c r="O2165">
        <f>IF(ROW($E2165)&lt;=VALUE(LEFT(O$1,FIND("-",O$1,1)-1)),0,IF(ROW($E2165)=VALUE(LEFT(O$1,FIND("-",O$1,1)-1))+1,AVERAGE(INDEX($E:$E,ROW($E2165)-VALUE(LEFT(O$1,FIND("-",O$1,1)-1))):$E2165),($E2165*(2/(VALUE(LEFT(O$1,FIND("-",O$1,1)-1))+1)))+(O2164*(1-(2/(VALUE(LEFT(O$1,FIND("-",O$1,1)-1))+1))))))</f>
        <v>0.71776082405773078</v>
      </c>
      <c r="Q2165">
        <f>IF(ROW($E2165)&lt;=VALUE(LEFT(Q$1,FIND("-",Q$1,1)-1)),0,IF(ROW($E2165)=VALUE(LEFT(Q$1,FIND("-",Q$1,1)-1))+1,AVERAGE(INDEX($E:$E,ROW($E2165)-VALUE(LEFT(Q$1,FIND("-",Q$1,1)-1))):$E2165),($E2165*(2/(VALUE(LEFT(Q$1,FIND("-",Q$1,1)-1))+1)))+(Q2164*(1-(2/(VALUE(LEFT(Q$1,FIND("-",Q$1,1)-1))+1))))))</f>
        <v>0.3296929341625085</v>
      </c>
      <c r="R2165">
        <f>IF(ROW($E2165)&lt;=VALUE(LEFT(R$1,FIND("-",R$1,1)-1)),0,IF(ROW($E2165)=VALUE(LEFT(R$1,FIND("-",R$1,1)-1))+1,AVERAGE(INDEX($E:$E,ROW($E2165)-VALUE(LEFT(R$1,FIND("-",R$1,1)-1))):$E2165),($E2165*(2/(VALUE(LEFT(R$1,FIND("-",R$1,1)-1))+1)))+(R2164*(1-(2/(VALUE(LEFT(R$1,FIND("-",R$1,1)-1))+1))))))</f>
        <v>0.38333274666028266</v>
      </c>
      <c r="S2165">
        <f t="shared" si="301"/>
        <v>-5.3639812497774164E-2</v>
      </c>
      <c r="T2165">
        <f>IF(ROW($E2165)&lt;=MAX(VALUE(LEFT(Q$1,FIND("-",Q$1,1)-1)),VALUE(LEFT(R$1,FIND("-",R$1,1)-1)))+VALUE(LEFT(T$1,FIND("-",T$1,1)-1))-1,0,IF(ROW($E2165)=MAX(VALUE(LEFT(Q$1,FIND("-",Q$1,1)-1)),VALUE(LEFT(R$1,FIND("-",R$1,1)-1)))+VALUE(LEFT(T$1,FIND("-",T$1,1)-1)),AVERAGE(INDEX($S:$S,ROW(S2165)-VALUE(LEFT(T$1,FIND("-",T$1,1)-1))+1):S2165),($S2165*(2/(VALUE(LEFT(T$1,FIND("-",T$1,1)-1))+1)))+(T2164*(1-(2/(VALUE(LEFT(T$1,FIND("-",T$1,1)-1))+1))))))</f>
        <v>-6.8771373967767127E-2</v>
      </c>
      <c r="V2165">
        <f t="shared" si="302"/>
        <v>0</v>
      </c>
      <c r="W2165">
        <f>IF(ROW($E2165)&lt;=VALUE(LEFT(W$1,FIND("-",W$1,1)-1))+1,0,IF(ROW($E2164)=VALUE(LEFT(W$1,FIND("-",W$1,1)-1))+1,100-100/(1+ABS((SUMIF(INDEX($V:$V,ROW($V2165)-VALUE(LEFT(W$1,FIND("-",W$1,1)-1))+1):$V2165,"&gt;0",INDEX($V:$V,ROW($V2165)-VALUE(LEFT(W$1,FIND("-",W$1,1)-1))+1):$V2165)/COUNTIF(INDEX($V:$V,ROW($V2165)-VALUE(LEFT(W$1,FIND("-",W$1,1)-1))+1):$V2165,"&gt;0"))/(SUMIF(INDEX($V:$V,ROW($V2165)-VALUE(LEFT(W$1,FIND("-",W$1,1)-1))+1):$V2165,"&lt;0",INDEX($V:$V,ROW($V2165)-VALUE(LEFT(W$1,FIND("-",W$1,1)-1))+1):$V2165)/COUNTIF(INDEX($V:$V,ROW($V2165)-VALUE(LEFT(W$1,FIND("-",W$1,1)-1))+1):$V2165,"&lt;0")))),100-100/(1+ABS((SUMIF(INDEX($V:$V,ROW($V2165)-VALUE(LEFT(W$1,FIND("-",W$1,1)-1))+1):$V2165,"&gt;0",INDEX($V:$V,ROW($V2165)-VALUE(LEFT(W$1,FIND("-",W$1,1)-1))+1):$V2165)/VALUE(LEFT(W$1,FIND("-",W$1,1)-1)))/(SUMIF(INDEX($V:$V,ROW($V2165)-VALUE(LEFT(W$1,FIND("-",W$1,1)-1))+1):$V2165,"&lt;0",INDEX($V:$V,ROW($V2165)-VALUE(LEFT(W$1,FIND("-",W$1,1)-1))+1):$V2165)/VALUE(LEFT(W$1,FIND("-",W$1,1)-1)))))))</f>
        <v>20.000000000000028</v>
      </c>
      <c r="Y2165">
        <f>IF(ROW($E2165)&lt;=VALUE(LEFT(Y$1,FIND("-",Y$1,1)-1)),0,MAX(INDEX(C:C,ROW(C2165)-VALUE(LEFT(Y$1,FIND("-",Y$1,1)-1))+1):C2165))</f>
        <v>0.34499999999999997</v>
      </c>
      <c r="Z2165">
        <f>IF(ROW($E2165)&lt;=VALUE(LEFT(Z$1,FIND("-",Z$1,1)-1)),0,MIN(INDEX(D:D,ROW(D2165)-VALUE(LEFT(Z$1,FIND("-",Z$1,1)-1))+1):D2165))</f>
        <v>0.32</v>
      </c>
      <c r="AA2165">
        <f t="shared" si="306"/>
        <v>0</v>
      </c>
      <c r="AB2165">
        <f>IF(ROW($AA2165)&lt;=VALUE(LEFT(AA$1,FIND("-",AA$1,1)-1))+VALUE(LEFT(AB$1,FIND("-",AB$1,1)-1)-1),0,AVERAGE(INDEX($AA:$AA,ROW($AA2165)-VALUE(LEFT(AB$1,FIND("-",AB$1,1)-1))+1):$AA2165))</f>
        <v>9.5238095238095379</v>
      </c>
      <c r="AC2165">
        <f>IF(ROW($AA2165)&lt;=VALUE(LEFT(AA$1,FIND("-",AA$1,1)-1))+VALUE(LEFT(AB$1,FIND("-",AB$1,1)-1)-1)+VALUE(LEFT(AC$1,FIND("-",AC$1,1)-1)-1),0,AVERAGE(INDEX($AB:$AB,ROW($AB2165)-VALUE(LEFT(AC$1,FIND("-",AC$1,1)-1))+1):$AB2165))</f>
        <v>9.5238095238095379</v>
      </c>
      <c r="AE2165">
        <f t="shared" si="303"/>
        <v>89610644</v>
      </c>
      <c r="AG2165" t="str">
        <f t="shared" si="305"/>
        <v/>
      </c>
    </row>
    <row r="2166" spans="1:33" x14ac:dyDescent="0.25">
      <c r="A2166" s="6">
        <v>39624</v>
      </c>
      <c r="B2166">
        <v>0.33</v>
      </c>
      <c r="C2166">
        <v>0.33</v>
      </c>
      <c r="D2166">
        <v>0.315</v>
      </c>
      <c r="E2166">
        <v>0.315</v>
      </c>
      <c r="F2166">
        <v>0.18471699999999999</v>
      </c>
      <c r="G2166">
        <v>86000</v>
      </c>
      <c r="I2166" t="str">
        <f t="shared" si="298"/>
        <v/>
      </c>
      <c r="J2166" t="str">
        <f t="shared" si="299"/>
        <v>Oversold</v>
      </c>
      <c r="K2166" t="str">
        <f t="shared" si="300"/>
        <v>Oversold Above %D</v>
      </c>
      <c r="M2166" s="11" t="str">
        <f t="shared" si="304"/>
        <v/>
      </c>
      <c r="O2166">
        <f>IF(ROW($E2166)&lt;=VALUE(LEFT(O$1,FIND("-",O$1,1)-1)),0,IF(ROW($E2166)=VALUE(LEFT(O$1,FIND("-",O$1,1)-1))+1,AVERAGE(INDEX($E:$E,ROW($E2166)-VALUE(LEFT(O$1,FIND("-",O$1,1)-1))):$E2166),($E2166*(2/(VALUE(LEFT(O$1,FIND("-",O$1,1)-1))+1)))+(O2165*(1-(2/(VALUE(LEFT(O$1,FIND("-",O$1,1)-1))+1))))))</f>
        <v>0.7137532536690967</v>
      </c>
      <c r="Q2166">
        <f>IF(ROW($E2166)&lt;=VALUE(LEFT(Q$1,FIND("-",Q$1,1)-1)),0,IF(ROW($E2166)=VALUE(LEFT(Q$1,FIND("-",Q$1,1)-1))+1,AVERAGE(INDEX($E:$E,ROW($E2166)-VALUE(LEFT(Q$1,FIND("-",Q$1,1)-1))):$E2166),($E2166*(2/(VALUE(LEFT(Q$1,FIND("-",Q$1,1)-1))+1)))+(Q2165*(1-(2/(VALUE(LEFT(Q$1,FIND("-",Q$1,1)-1))+1))))))</f>
        <v>0.32743248275289177</v>
      </c>
      <c r="R2166">
        <f>IF(ROW($E2166)&lt;=VALUE(LEFT(R$1,FIND("-",R$1,1)-1)),0,IF(ROW($E2166)=VALUE(LEFT(R$1,FIND("-",R$1,1)-1))+1,AVERAGE(INDEX($E:$E,ROW($E2166)-VALUE(LEFT(R$1,FIND("-",R$1,1)-1))):$E2166),($E2166*(2/(VALUE(LEFT(R$1,FIND("-",R$1,1)-1))+1)))+(R2165*(1-(2/(VALUE(LEFT(R$1,FIND("-",R$1,1)-1))+1))))))</f>
        <v>0.37827106172248393</v>
      </c>
      <c r="S2166">
        <f t="shared" si="301"/>
        <v>-5.0838578969592152E-2</v>
      </c>
      <c r="T2166">
        <f>IF(ROW($E2166)&lt;=MAX(VALUE(LEFT(Q$1,FIND("-",Q$1,1)-1)),VALUE(LEFT(R$1,FIND("-",R$1,1)-1)))+VALUE(LEFT(T$1,FIND("-",T$1,1)-1))-1,0,IF(ROW($E2166)=MAX(VALUE(LEFT(Q$1,FIND("-",Q$1,1)-1)),VALUE(LEFT(R$1,FIND("-",R$1,1)-1)))+VALUE(LEFT(T$1,FIND("-",T$1,1)-1)),AVERAGE(INDEX($S:$S,ROW(S2166)-VALUE(LEFT(T$1,FIND("-",T$1,1)-1))+1):S2166),($S2166*(2/(VALUE(LEFT(T$1,FIND("-",T$1,1)-1))+1)))+(T2165*(1-(2/(VALUE(LEFT(T$1,FIND("-",T$1,1)-1))+1))))))</f>
        <v>-6.5184814968132138E-2</v>
      </c>
      <c r="V2166">
        <f t="shared" si="302"/>
        <v>-5.0000000000000044E-3</v>
      </c>
      <c r="W2166">
        <f>IF(ROW($E2166)&lt;=VALUE(LEFT(W$1,FIND("-",W$1,1)-1))+1,0,IF(ROW($E2165)=VALUE(LEFT(W$1,FIND("-",W$1,1)-1))+1,100-100/(1+ABS((SUMIF(INDEX($V:$V,ROW($V2166)-VALUE(LEFT(W$1,FIND("-",W$1,1)-1))+1):$V2166,"&gt;0",INDEX($V:$V,ROW($V2166)-VALUE(LEFT(W$1,FIND("-",W$1,1)-1))+1):$V2166)/COUNTIF(INDEX($V:$V,ROW($V2166)-VALUE(LEFT(W$1,FIND("-",W$1,1)-1))+1):$V2166,"&gt;0"))/(SUMIF(INDEX($V:$V,ROW($V2166)-VALUE(LEFT(W$1,FIND("-",W$1,1)-1))+1):$V2166,"&lt;0",INDEX($V:$V,ROW($V2166)-VALUE(LEFT(W$1,FIND("-",W$1,1)-1))+1):$V2166)/COUNTIF(INDEX($V:$V,ROW($V2166)-VALUE(LEFT(W$1,FIND("-",W$1,1)-1))+1):$V2166,"&lt;0")))),100-100/(1+ABS((SUMIF(INDEX($V:$V,ROW($V2166)-VALUE(LEFT(W$1,FIND("-",W$1,1)-1))+1):$V2166,"&gt;0",INDEX($V:$V,ROW($V2166)-VALUE(LEFT(W$1,FIND("-",W$1,1)-1))+1):$V2166)/VALUE(LEFT(W$1,FIND("-",W$1,1)-1)))/(SUMIF(INDEX($V:$V,ROW($V2166)-VALUE(LEFT(W$1,FIND("-",W$1,1)-1))+1):$V2166,"&lt;0",INDEX($V:$V,ROW($V2166)-VALUE(LEFT(W$1,FIND("-",W$1,1)-1))+1):$V2166)/VALUE(LEFT(W$1,FIND("-",W$1,1)-1)))))))</f>
        <v>22.222222222222214</v>
      </c>
      <c r="Y2166">
        <f>IF(ROW($E2166)&lt;=VALUE(LEFT(Y$1,FIND("-",Y$1,1)-1)),0,MAX(INDEX(C:C,ROW(C2166)-VALUE(LEFT(Y$1,FIND("-",Y$1,1)-1))+1):C2166))</f>
        <v>0.34</v>
      </c>
      <c r="Z2166">
        <f>IF(ROW($E2166)&lt;=VALUE(LEFT(Z$1,FIND("-",Z$1,1)-1)),0,MIN(INDEX(D:D,ROW(D2166)-VALUE(LEFT(Z$1,FIND("-",Z$1,1)-1))+1):D2166))</f>
        <v>0.315</v>
      </c>
      <c r="AA2166">
        <f t="shared" si="306"/>
        <v>0</v>
      </c>
      <c r="AB2166">
        <f>IF(ROW($AA2166)&lt;=VALUE(LEFT(AA$1,FIND("-",AA$1,1)-1))+VALUE(LEFT(AB$1,FIND("-",AB$1,1)-1)-1),0,AVERAGE(INDEX($AA:$AA,ROW($AA2166)-VALUE(LEFT(AB$1,FIND("-",AB$1,1)-1))+1):$AA2166))</f>
        <v>0</v>
      </c>
      <c r="AC2166">
        <f>IF(ROW($AA2166)&lt;=VALUE(LEFT(AA$1,FIND("-",AA$1,1)-1))+VALUE(LEFT(AB$1,FIND("-",AB$1,1)-1)-1)+VALUE(LEFT(AC$1,FIND("-",AC$1,1)-1)-1),0,AVERAGE(INDEX($AB:$AB,ROW($AB2166)-VALUE(LEFT(AC$1,FIND("-",AC$1,1)-1))+1):$AB2166))</f>
        <v>6.3492063492063586</v>
      </c>
      <c r="AE2166">
        <f t="shared" si="303"/>
        <v>89524644</v>
      </c>
      <c r="AG2166" t="str">
        <f t="shared" si="305"/>
        <v/>
      </c>
    </row>
    <row r="2167" spans="1:33" x14ac:dyDescent="0.25">
      <c r="A2167" s="6">
        <v>39625</v>
      </c>
      <c r="B2167">
        <v>0.32</v>
      </c>
      <c r="C2167">
        <v>0.32</v>
      </c>
      <c r="D2167">
        <v>0.32</v>
      </c>
      <c r="E2167">
        <v>0.32</v>
      </c>
      <c r="F2167">
        <v>0.18764900000000001</v>
      </c>
      <c r="G2167">
        <v>53000</v>
      </c>
      <c r="I2167" t="str">
        <f t="shared" si="298"/>
        <v/>
      </c>
      <c r="J2167" t="str">
        <f t="shared" si="299"/>
        <v/>
      </c>
      <c r="K2167" t="str">
        <f t="shared" si="300"/>
        <v>Oversold Below %D</v>
      </c>
      <c r="M2167" s="11" t="str">
        <f t="shared" si="304"/>
        <v/>
      </c>
      <c r="O2167">
        <f>IF(ROW($E2167)&lt;=VALUE(LEFT(O$1,FIND("-",O$1,1)-1)),0,IF(ROW($E2167)=VALUE(LEFT(O$1,FIND("-",O$1,1)-1))+1,AVERAGE(INDEX($E:$E,ROW($E2167)-VALUE(LEFT(O$1,FIND("-",O$1,1)-1))):$E2167),($E2167*(2/(VALUE(LEFT(O$1,FIND("-",O$1,1)-1))+1)))+(O2166*(1-(2/(VALUE(LEFT(O$1,FIND("-",O$1,1)-1))+1))))))</f>
        <v>0.70983531084651863</v>
      </c>
      <c r="Q2167">
        <f>IF(ROW($E2167)&lt;=VALUE(LEFT(Q$1,FIND("-",Q$1,1)-1)),0,IF(ROW($E2167)=VALUE(LEFT(Q$1,FIND("-",Q$1,1)-1))+1,AVERAGE(INDEX($E:$E,ROW($E2167)-VALUE(LEFT(Q$1,FIND("-",Q$1,1)-1))):$E2167),($E2167*(2/(VALUE(LEFT(Q$1,FIND("-",Q$1,1)-1))+1)))+(Q2166*(1-(2/(VALUE(LEFT(Q$1,FIND("-",Q$1,1)-1))+1))))))</f>
        <v>0.32628902386783148</v>
      </c>
      <c r="R2167">
        <f>IF(ROW($E2167)&lt;=VALUE(LEFT(R$1,FIND("-",R$1,1)-1)),0,IF(ROW($E2167)=VALUE(LEFT(R$1,FIND("-",R$1,1)-1))+1,AVERAGE(INDEX($E:$E,ROW($E2167)-VALUE(LEFT(R$1,FIND("-",R$1,1)-1))):$E2167),($E2167*(2/(VALUE(LEFT(R$1,FIND("-",R$1,1)-1))+1)))+(R2166*(1-(2/(VALUE(LEFT(R$1,FIND("-",R$1,1)-1))+1))))))</f>
        <v>0.37395468678007776</v>
      </c>
      <c r="S2167">
        <f t="shared" si="301"/>
        <v>-4.7665662912246276E-2</v>
      </c>
      <c r="T2167">
        <f>IF(ROW($E2167)&lt;=MAX(VALUE(LEFT(Q$1,FIND("-",Q$1,1)-1)),VALUE(LEFT(R$1,FIND("-",R$1,1)-1)))+VALUE(LEFT(T$1,FIND("-",T$1,1)-1))-1,0,IF(ROW($E2167)=MAX(VALUE(LEFT(Q$1,FIND("-",Q$1,1)-1)),VALUE(LEFT(R$1,FIND("-",R$1,1)-1)))+VALUE(LEFT(T$1,FIND("-",T$1,1)-1)),AVERAGE(INDEX($S:$S,ROW(S2167)-VALUE(LEFT(T$1,FIND("-",T$1,1)-1))+1):S2167),($S2167*(2/(VALUE(LEFT(T$1,FIND("-",T$1,1)-1))+1)))+(T2166*(1-(2/(VALUE(LEFT(T$1,FIND("-",T$1,1)-1))+1))))))</f>
        <v>-6.1680984556954969E-2</v>
      </c>
      <c r="V2167">
        <f t="shared" si="302"/>
        <v>5.0000000000000044E-3</v>
      </c>
      <c r="W2167">
        <f>IF(ROW($E2167)&lt;=VALUE(LEFT(W$1,FIND("-",W$1,1)-1))+1,0,IF(ROW($E2166)=VALUE(LEFT(W$1,FIND("-",W$1,1)-1))+1,100-100/(1+ABS((SUMIF(INDEX($V:$V,ROW($V2167)-VALUE(LEFT(W$1,FIND("-",W$1,1)-1))+1):$V2167,"&gt;0",INDEX($V:$V,ROW($V2167)-VALUE(LEFT(W$1,FIND("-",W$1,1)-1))+1):$V2167)/COUNTIF(INDEX($V:$V,ROW($V2167)-VALUE(LEFT(W$1,FIND("-",W$1,1)-1))+1):$V2167,"&gt;0"))/(SUMIF(INDEX($V:$V,ROW($V2167)-VALUE(LEFT(W$1,FIND("-",W$1,1)-1))+1):$V2167,"&lt;0",INDEX($V:$V,ROW($V2167)-VALUE(LEFT(W$1,FIND("-",W$1,1)-1))+1):$V2167)/COUNTIF(INDEX($V:$V,ROW($V2167)-VALUE(LEFT(W$1,FIND("-",W$1,1)-1))+1):$V2167,"&lt;0")))),100-100/(1+ABS((SUMIF(INDEX($V:$V,ROW($V2167)-VALUE(LEFT(W$1,FIND("-",W$1,1)-1))+1):$V2167,"&gt;0",INDEX($V:$V,ROW($V2167)-VALUE(LEFT(W$1,FIND("-",W$1,1)-1))+1):$V2167)/VALUE(LEFT(W$1,FIND("-",W$1,1)-1)))/(SUMIF(INDEX($V:$V,ROW($V2167)-VALUE(LEFT(W$1,FIND("-",W$1,1)-1))+1):$V2167,"&lt;0",INDEX($V:$V,ROW($V2167)-VALUE(LEFT(W$1,FIND("-",W$1,1)-1))+1):$V2167)/VALUE(LEFT(W$1,FIND("-",W$1,1)-1)))))))</f>
        <v>33.333333333333329</v>
      </c>
      <c r="Y2167">
        <f>IF(ROW($E2167)&lt;=VALUE(LEFT(Y$1,FIND("-",Y$1,1)-1)),0,MAX(INDEX(C:C,ROW(C2167)-VALUE(LEFT(Y$1,FIND("-",Y$1,1)-1))+1):C2167))</f>
        <v>0.34</v>
      </c>
      <c r="Z2167">
        <f>IF(ROW($E2167)&lt;=VALUE(LEFT(Z$1,FIND("-",Z$1,1)-1)),0,MIN(INDEX(D:D,ROW(D2167)-VALUE(LEFT(Z$1,FIND("-",Z$1,1)-1))+1):D2167))</f>
        <v>0.315</v>
      </c>
      <c r="AA2167">
        <f t="shared" si="306"/>
        <v>20</v>
      </c>
      <c r="AB2167">
        <f>IF(ROW($AA2167)&lt;=VALUE(LEFT(AA$1,FIND("-",AA$1,1)-1))+VALUE(LEFT(AB$1,FIND("-",AB$1,1)-1)-1),0,AVERAGE(INDEX($AA:$AA,ROW($AA2167)-VALUE(LEFT(AB$1,FIND("-",AB$1,1)-1))+1):$AA2167))</f>
        <v>6.666666666666667</v>
      </c>
      <c r="AC2167">
        <f>IF(ROW($AA2167)&lt;=VALUE(LEFT(AA$1,FIND("-",AA$1,1)-1))+VALUE(LEFT(AB$1,FIND("-",AB$1,1)-1)-1)+VALUE(LEFT(AC$1,FIND("-",AC$1,1)-1)-1),0,AVERAGE(INDEX($AB:$AB,ROW($AB2167)-VALUE(LEFT(AC$1,FIND("-",AC$1,1)-1))+1):$AB2167))</f>
        <v>5.3968253968254016</v>
      </c>
      <c r="AE2167">
        <f t="shared" si="303"/>
        <v>89577644</v>
      </c>
      <c r="AG2167" t="str">
        <f t="shared" si="305"/>
        <v/>
      </c>
    </row>
    <row r="2168" spans="1:33" x14ac:dyDescent="0.25">
      <c r="A2168" s="6">
        <v>39626</v>
      </c>
      <c r="B2168">
        <v>0.32</v>
      </c>
      <c r="C2168">
        <v>0.33500000000000002</v>
      </c>
      <c r="D2168">
        <v>0.32</v>
      </c>
      <c r="E2168">
        <v>0.33500000000000002</v>
      </c>
      <c r="F2168">
        <v>0.19644500000000001</v>
      </c>
      <c r="G2168">
        <v>241300</v>
      </c>
      <c r="I2168" t="str">
        <f t="shared" si="298"/>
        <v/>
      </c>
      <c r="J2168" t="str">
        <f t="shared" si="299"/>
        <v/>
      </c>
      <c r="K2168" t="str">
        <f t="shared" si="300"/>
        <v>Oversold Below %D</v>
      </c>
      <c r="M2168" s="11" t="str">
        <f t="shared" si="304"/>
        <v/>
      </c>
      <c r="O2168">
        <f>IF(ROW($E2168)&lt;=VALUE(LEFT(O$1,FIND("-",O$1,1)-1)),0,IF(ROW($E2168)=VALUE(LEFT(O$1,FIND("-",O$1,1)-1))+1,AVERAGE(INDEX($E:$E,ROW($E2168)-VALUE(LEFT(O$1,FIND("-",O$1,1)-1))):$E2168),($E2168*(2/(VALUE(LEFT(O$1,FIND("-",O$1,1)-1))+1)))+(O2167*(1-(2/(VALUE(LEFT(O$1,FIND("-",O$1,1)-1))+1))))))</f>
        <v>0.70610560626098118</v>
      </c>
      <c r="Q2168">
        <f>IF(ROW($E2168)&lt;=VALUE(LEFT(Q$1,FIND("-",Q$1,1)-1)),0,IF(ROW($E2168)=VALUE(LEFT(Q$1,FIND("-",Q$1,1)-1))+1,AVERAGE(INDEX($E:$E,ROW($E2168)-VALUE(LEFT(Q$1,FIND("-",Q$1,1)-1))):$E2168),($E2168*(2/(VALUE(LEFT(Q$1,FIND("-",Q$1,1)-1))+1)))+(Q2167*(1-(2/(VALUE(LEFT(Q$1,FIND("-",Q$1,1)-1))+1))))))</f>
        <v>0.32762917404201125</v>
      </c>
      <c r="R2168">
        <f>IF(ROW($E2168)&lt;=VALUE(LEFT(R$1,FIND("-",R$1,1)-1)),0,IF(ROW($E2168)=VALUE(LEFT(R$1,FIND("-",R$1,1)-1))+1,AVERAGE(INDEX($E:$E,ROW($E2168)-VALUE(LEFT(R$1,FIND("-",R$1,1)-1))):$E2168),($E2168*(2/(VALUE(LEFT(R$1,FIND("-",R$1,1)-1))+1)))+(R2167*(1-(2/(VALUE(LEFT(R$1,FIND("-",R$1,1)-1))+1))))))</f>
        <v>0.37106915442599792</v>
      </c>
      <c r="S2168">
        <f t="shared" si="301"/>
        <v>-4.3439980383986665E-2</v>
      </c>
      <c r="T2168">
        <f>IF(ROW($E2168)&lt;=MAX(VALUE(LEFT(Q$1,FIND("-",Q$1,1)-1)),VALUE(LEFT(R$1,FIND("-",R$1,1)-1)))+VALUE(LEFT(T$1,FIND("-",T$1,1)-1))-1,0,IF(ROW($E2168)=MAX(VALUE(LEFT(Q$1,FIND("-",Q$1,1)-1)),VALUE(LEFT(R$1,FIND("-",R$1,1)-1)))+VALUE(LEFT(T$1,FIND("-",T$1,1)-1)),AVERAGE(INDEX($S:$S,ROW(S2168)-VALUE(LEFT(T$1,FIND("-",T$1,1)-1))+1):S2168),($S2168*(2/(VALUE(LEFT(T$1,FIND("-",T$1,1)-1))+1)))+(T2167*(1-(2/(VALUE(LEFT(T$1,FIND("-",T$1,1)-1))+1))))))</f>
        <v>-5.8032783722361314E-2</v>
      </c>
      <c r="V2168">
        <f t="shared" si="302"/>
        <v>1.5000000000000013E-2</v>
      </c>
      <c r="W2168">
        <f>IF(ROW($E2168)&lt;=VALUE(LEFT(W$1,FIND("-",W$1,1)-1))+1,0,IF(ROW($E2167)=VALUE(LEFT(W$1,FIND("-",W$1,1)-1))+1,100-100/(1+ABS((SUMIF(INDEX($V:$V,ROW($V2168)-VALUE(LEFT(W$1,FIND("-",W$1,1)-1))+1):$V2168,"&gt;0",INDEX($V:$V,ROW($V2168)-VALUE(LEFT(W$1,FIND("-",W$1,1)-1))+1):$V2168)/COUNTIF(INDEX($V:$V,ROW($V2168)-VALUE(LEFT(W$1,FIND("-",W$1,1)-1))+1):$V2168,"&gt;0"))/(SUMIF(INDEX($V:$V,ROW($V2168)-VALUE(LEFT(W$1,FIND("-",W$1,1)-1))+1):$V2168,"&lt;0",INDEX($V:$V,ROW($V2168)-VALUE(LEFT(W$1,FIND("-",W$1,1)-1))+1):$V2168)/COUNTIF(INDEX($V:$V,ROW($V2168)-VALUE(LEFT(W$1,FIND("-",W$1,1)-1))+1):$V2168,"&lt;0")))),100-100/(1+ABS((SUMIF(INDEX($V:$V,ROW($V2168)-VALUE(LEFT(W$1,FIND("-",W$1,1)-1))+1):$V2168,"&gt;0",INDEX($V:$V,ROW($V2168)-VALUE(LEFT(W$1,FIND("-",W$1,1)-1))+1):$V2168)/VALUE(LEFT(W$1,FIND("-",W$1,1)-1)))/(SUMIF(INDEX($V:$V,ROW($V2168)-VALUE(LEFT(W$1,FIND("-",W$1,1)-1))+1):$V2168,"&lt;0",INDEX($V:$V,ROW($V2168)-VALUE(LEFT(W$1,FIND("-",W$1,1)-1))+1):$V2168)/VALUE(LEFT(W$1,FIND("-",W$1,1)-1)))))))</f>
        <v>50</v>
      </c>
      <c r="Y2168">
        <f>IF(ROW($E2168)&lt;=VALUE(LEFT(Y$1,FIND("-",Y$1,1)-1)),0,MAX(INDEX(C:C,ROW(C2168)-VALUE(LEFT(Y$1,FIND("-",Y$1,1)-1))+1):C2168))</f>
        <v>0.33500000000000002</v>
      </c>
      <c r="Z2168">
        <f>IF(ROW($E2168)&lt;=VALUE(LEFT(Z$1,FIND("-",Z$1,1)-1)),0,MIN(INDEX(D:D,ROW(D2168)-VALUE(LEFT(Z$1,FIND("-",Z$1,1)-1))+1):D2168))</f>
        <v>0.315</v>
      </c>
      <c r="AA2168">
        <f t="shared" si="306"/>
        <v>100</v>
      </c>
      <c r="AB2168">
        <f>IF(ROW($AA2168)&lt;=VALUE(LEFT(AA$1,FIND("-",AA$1,1)-1))+VALUE(LEFT(AB$1,FIND("-",AB$1,1)-1)-1),0,AVERAGE(INDEX($AA:$AA,ROW($AA2168)-VALUE(LEFT(AB$1,FIND("-",AB$1,1)-1))+1):$AA2168))</f>
        <v>40</v>
      </c>
      <c r="AC2168">
        <f>IF(ROW($AA2168)&lt;=VALUE(LEFT(AA$1,FIND("-",AA$1,1)-1))+VALUE(LEFT(AB$1,FIND("-",AB$1,1)-1)-1)+VALUE(LEFT(AC$1,FIND("-",AC$1,1)-1)-1),0,AVERAGE(INDEX($AB:$AB,ROW($AB2168)-VALUE(LEFT(AC$1,FIND("-",AC$1,1)-1))+1):$AB2168))</f>
        <v>15.555555555555555</v>
      </c>
      <c r="AE2168">
        <f t="shared" si="303"/>
        <v>89818944</v>
      </c>
      <c r="AG2168" t="str">
        <f t="shared" si="305"/>
        <v/>
      </c>
    </row>
    <row r="2169" spans="1:33" x14ac:dyDescent="0.25">
      <c r="A2169" s="6">
        <v>39629</v>
      </c>
      <c r="B2169">
        <v>0.32500000000000001</v>
      </c>
      <c r="C2169">
        <v>0.32500000000000001</v>
      </c>
      <c r="D2169">
        <v>0.32500000000000001</v>
      </c>
      <c r="E2169">
        <v>0.32500000000000001</v>
      </c>
      <c r="F2169">
        <v>0.190581</v>
      </c>
      <c r="G2169">
        <v>27000</v>
      </c>
      <c r="I2169" t="str">
        <f t="shared" si="298"/>
        <v/>
      </c>
      <c r="J2169" t="str">
        <f t="shared" si="299"/>
        <v/>
      </c>
      <c r="K2169" t="str">
        <f t="shared" si="300"/>
        <v>Buy</v>
      </c>
      <c r="M2169" s="11" t="str">
        <f t="shared" si="304"/>
        <v>Buy</v>
      </c>
      <c r="O2169">
        <f>IF(ROW($E2169)&lt;=VALUE(LEFT(O$1,FIND("-",O$1,1)-1)),0,IF(ROW($E2169)=VALUE(LEFT(O$1,FIND("-",O$1,1)-1))+1,AVERAGE(INDEX($E:$E,ROW($E2169)-VALUE(LEFT(O$1,FIND("-",O$1,1)-1))):$E2169),($E2169*(2/(VALUE(LEFT(O$1,FIND("-",O$1,1)-1))+1)))+(O2168*(1-(2/(VALUE(LEFT(O$1,FIND("-",O$1,1)-1))+1))))))</f>
        <v>0.70231351067629477</v>
      </c>
      <c r="Q2169">
        <f>IF(ROW($E2169)&lt;=VALUE(LEFT(Q$1,FIND("-",Q$1,1)-1)),0,IF(ROW($E2169)=VALUE(LEFT(Q$1,FIND("-",Q$1,1)-1))+1,AVERAGE(INDEX($E:$E,ROW($E2169)-VALUE(LEFT(Q$1,FIND("-",Q$1,1)-1))):$E2169),($E2169*(2/(VALUE(LEFT(Q$1,FIND("-",Q$1,1)-1))+1)))+(Q2168*(1-(2/(VALUE(LEFT(Q$1,FIND("-",Q$1,1)-1))+1))))))</f>
        <v>0.32722468572785568</v>
      </c>
      <c r="R2169">
        <f>IF(ROW($E2169)&lt;=VALUE(LEFT(R$1,FIND("-",R$1,1)-1)),0,IF(ROW($E2169)=VALUE(LEFT(R$1,FIND("-",R$1,1)-1))+1,AVERAGE(INDEX($E:$E,ROW($E2169)-VALUE(LEFT(R$1,FIND("-",R$1,1)-1))):$E2169),($E2169*(2/(VALUE(LEFT(R$1,FIND("-",R$1,1)-1))+1)))+(R2168*(1-(2/(VALUE(LEFT(R$1,FIND("-",R$1,1)-1))+1))))))</f>
        <v>0.3676566244685166</v>
      </c>
      <c r="S2169">
        <f t="shared" si="301"/>
        <v>-4.0431938740660922E-2</v>
      </c>
      <c r="T2169">
        <f>IF(ROW($E2169)&lt;=MAX(VALUE(LEFT(Q$1,FIND("-",Q$1,1)-1)),VALUE(LEFT(R$1,FIND("-",R$1,1)-1)))+VALUE(LEFT(T$1,FIND("-",T$1,1)-1))-1,0,IF(ROW($E2169)=MAX(VALUE(LEFT(Q$1,FIND("-",Q$1,1)-1)),VALUE(LEFT(R$1,FIND("-",R$1,1)-1)))+VALUE(LEFT(T$1,FIND("-",T$1,1)-1)),AVERAGE(INDEX($S:$S,ROW(S2169)-VALUE(LEFT(T$1,FIND("-",T$1,1)-1))+1):S2169),($S2169*(2/(VALUE(LEFT(T$1,FIND("-",T$1,1)-1))+1)))+(T2168*(1-(2/(VALUE(LEFT(T$1,FIND("-",T$1,1)-1))+1))))))</f>
        <v>-5.4512614726021244E-2</v>
      </c>
      <c r="V2169">
        <f t="shared" si="302"/>
        <v>-1.0000000000000009E-2</v>
      </c>
      <c r="W2169">
        <f>IF(ROW($E2169)&lt;=VALUE(LEFT(W$1,FIND("-",W$1,1)-1))+1,0,IF(ROW($E2168)=VALUE(LEFT(W$1,FIND("-",W$1,1)-1))+1,100-100/(1+ABS((SUMIF(INDEX($V:$V,ROW($V2169)-VALUE(LEFT(W$1,FIND("-",W$1,1)-1))+1):$V2169,"&gt;0",INDEX($V:$V,ROW($V2169)-VALUE(LEFT(W$1,FIND("-",W$1,1)-1))+1):$V2169)/COUNTIF(INDEX($V:$V,ROW($V2169)-VALUE(LEFT(W$1,FIND("-",W$1,1)-1))+1):$V2169,"&gt;0"))/(SUMIF(INDEX($V:$V,ROW($V2169)-VALUE(LEFT(W$1,FIND("-",W$1,1)-1))+1):$V2169,"&lt;0",INDEX($V:$V,ROW($V2169)-VALUE(LEFT(W$1,FIND("-",W$1,1)-1))+1):$V2169)/COUNTIF(INDEX($V:$V,ROW($V2169)-VALUE(LEFT(W$1,FIND("-",W$1,1)-1))+1):$V2169,"&lt;0")))),100-100/(1+ABS((SUMIF(INDEX($V:$V,ROW($V2169)-VALUE(LEFT(W$1,FIND("-",W$1,1)-1))+1):$V2169,"&gt;0",INDEX($V:$V,ROW($V2169)-VALUE(LEFT(W$1,FIND("-",W$1,1)-1))+1):$V2169)/VALUE(LEFT(W$1,FIND("-",W$1,1)-1)))/(SUMIF(INDEX($V:$V,ROW($V2169)-VALUE(LEFT(W$1,FIND("-",W$1,1)-1))+1):$V2169,"&lt;0",INDEX($V:$V,ROW($V2169)-VALUE(LEFT(W$1,FIND("-",W$1,1)-1))+1):$V2169)/VALUE(LEFT(W$1,FIND("-",W$1,1)-1)))))))</f>
        <v>46.153846153846153</v>
      </c>
      <c r="Y2169">
        <f>IF(ROW($E2169)&lt;=VALUE(LEFT(Y$1,FIND("-",Y$1,1)-1)),0,MAX(INDEX(C:C,ROW(C2169)-VALUE(LEFT(Y$1,FIND("-",Y$1,1)-1))+1):C2169))</f>
        <v>0.33500000000000002</v>
      </c>
      <c r="Z2169">
        <f>IF(ROW($E2169)&lt;=VALUE(LEFT(Z$1,FIND("-",Z$1,1)-1)),0,MIN(INDEX(D:D,ROW(D2169)-VALUE(LEFT(Z$1,FIND("-",Z$1,1)-1))+1):D2169))</f>
        <v>0.315</v>
      </c>
      <c r="AA2169">
        <f t="shared" si="306"/>
        <v>50</v>
      </c>
      <c r="AB2169">
        <f>IF(ROW($AA2169)&lt;=VALUE(LEFT(AA$1,FIND("-",AA$1,1)-1))+VALUE(LEFT(AB$1,FIND("-",AB$1,1)-1)-1),0,AVERAGE(INDEX($AA:$AA,ROW($AA2169)-VALUE(LEFT(AB$1,FIND("-",AB$1,1)-1))+1):$AA2169))</f>
        <v>56.666666666666664</v>
      </c>
      <c r="AC2169">
        <f>IF(ROW($AA2169)&lt;=VALUE(LEFT(AA$1,FIND("-",AA$1,1)-1))+VALUE(LEFT(AB$1,FIND("-",AB$1,1)-1)-1)+VALUE(LEFT(AC$1,FIND("-",AC$1,1)-1)-1),0,AVERAGE(INDEX($AB:$AB,ROW($AB2169)-VALUE(LEFT(AC$1,FIND("-",AC$1,1)-1))+1):$AB2169))</f>
        <v>34.444444444444443</v>
      </c>
      <c r="AE2169">
        <f t="shared" si="303"/>
        <v>89791944</v>
      </c>
      <c r="AG2169" t="str">
        <f t="shared" si="305"/>
        <v>Buy</v>
      </c>
    </row>
    <row r="2170" spans="1:33" x14ac:dyDescent="0.25">
      <c r="A2170" s="6">
        <v>39630</v>
      </c>
      <c r="B2170">
        <v>0.32500000000000001</v>
      </c>
      <c r="C2170">
        <v>0.33500000000000002</v>
      </c>
      <c r="D2170">
        <v>0.32500000000000001</v>
      </c>
      <c r="E2170">
        <v>0.33500000000000002</v>
      </c>
      <c r="F2170">
        <v>0.19644500000000001</v>
      </c>
      <c r="G2170">
        <v>25100</v>
      </c>
      <c r="I2170" t="str">
        <f t="shared" si="298"/>
        <v/>
      </c>
      <c r="J2170" t="str">
        <f t="shared" si="299"/>
        <v/>
      </c>
      <c r="K2170" t="str">
        <f t="shared" si="300"/>
        <v/>
      </c>
      <c r="M2170" s="11" t="str">
        <f t="shared" si="304"/>
        <v/>
      </c>
      <c r="O2170">
        <f>IF(ROW($E2170)&lt;=VALUE(LEFT(O$1,FIND("-",O$1,1)-1)),0,IF(ROW($E2170)=VALUE(LEFT(O$1,FIND("-",O$1,1)-1))+1,AVERAGE(INDEX($E:$E,ROW($E2170)-VALUE(LEFT(O$1,FIND("-",O$1,1)-1))):$E2170),($E2170*(2/(VALUE(LEFT(O$1,FIND("-",O$1,1)-1))+1)))+(O2169*(1-(2/(VALUE(LEFT(O$1,FIND("-",O$1,1)-1))+1))))))</f>
        <v>0.69865864987354553</v>
      </c>
      <c r="Q2170">
        <f>IF(ROW($E2170)&lt;=VALUE(LEFT(Q$1,FIND("-",Q$1,1)-1)),0,IF(ROW($E2170)=VALUE(LEFT(Q$1,FIND("-",Q$1,1)-1))+1,AVERAGE(INDEX($E:$E,ROW($E2170)-VALUE(LEFT(Q$1,FIND("-",Q$1,1)-1))):$E2170),($E2170*(2/(VALUE(LEFT(Q$1,FIND("-",Q$1,1)-1))+1)))+(Q2169*(1-(2/(VALUE(LEFT(Q$1,FIND("-",Q$1,1)-1))+1))))))</f>
        <v>0.32842088792357016</v>
      </c>
      <c r="R2170">
        <f>IF(ROW($E2170)&lt;=VALUE(LEFT(R$1,FIND("-",R$1,1)-1)),0,IF(ROW($E2170)=VALUE(LEFT(R$1,FIND("-",R$1,1)-1))+1,AVERAGE(INDEX($E:$E,ROW($E2170)-VALUE(LEFT(R$1,FIND("-",R$1,1)-1))):$E2170),($E2170*(2/(VALUE(LEFT(R$1,FIND("-",R$1,1)-1))+1)))+(R2169*(1-(2/(VALUE(LEFT(R$1,FIND("-",R$1,1)-1))+1))))))</f>
        <v>0.36523761524862647</v>
      </c>
      <c r="S2170">
        <f t="shared" si="301"/>
        <v>-3.6816727325056309E-2</v>
      </c>
      <c r="T2170">
        <f>IF(ROW($E2170)&lt;=MAX(VALUE(LEFT(Q$1,FIND("-",Q$1,1)-1)),VALUE(LEFT(R$1,FIND("-",R$1,1)-1)))+VALUE(LEFT(T$1,FIND("-",T$1,1)-1))-1,0,IF(ROW($E2170)=MAX(VALUE(LEFT(Q$1,FIND("-",Q$1,1)-1)),VALUE(LEFT(R$1,FIND("-",R$1,1)-1)))+VALUE(LEFT(T$1,FIND("-",T$1,1)-1)),AVERAGE(INDEX($S:$S,ROW(S2170)-VALUE(LEFT(T$1,FIND("-",T$1,1)-1))+1):S2170),($S2170*(2/(VALUE(LEFT(T$1,FIND("-",T$1,1)-1))+1)))+(T2169*(1-(2/(VALUE(LEFT(T$1,FIND("-",T$1,1)-1))+1))))))</f>
        <v>-5.0973437245828257E-2</v>
      </c>
      <c r="V2170">
        <f t="shared" si="302"/>
        <v>1.0000000000000009E-2</v>
      </c>
      <c r="W2170">
        <f>IF(ROW($E2170)&lt;=VALUE(LEFT(W$1,FIND("-",W$1,1)-1))+1,0,IF(ROW($E2169)=VALUE(LEFT(W$1,FIND("-",W$1,1)-1))+1,100-100/(1+ABS((SUMIF(INDEX($V:$V,ROW($V2170)-VALUE(LEFT(W$1,FIND("-",W$1,1)-1))+1):$V2170,"&gt;0",INDEX($V:$V,ROW($V2170)-VALUE(LEFT(W$1,FIND("-",W$1,1)-1))+1):$V2170)/COUNTIF(INDEX($V:$V,ROW($V2170)-VALUE(LEFT(W$1,FIND("-",W$1,1)-1))+1):$V2170,"&gt;0"))/(SUMIF(INDEX($V:$V,ROW($V2170)-VALUE(LEFT(W$1,FIND("-",W$1,1)-1))+1):$V2170,"&lt;0",INDEX($V:$V,ROW($V2170)-VALUE(LEFT(W$1,FIND("-",W$1,1)-1))+1):$V2170)/COUNTIF(INDEX($V:$V,ROW($V2170)-VALUE(LEFT(W$1,FIND("-",W$1,1)-1))+1):$V2170,"&lt;0")))),100-100/(1+ABS((SUMIF(INDEX($V:$V,ROW($V2170)-VALUE(LEFT(W$1,FIND("-",W$1,1)-1))+1):$V2170,"&gt;0",INDEX($V:$V,ROW($V2170)-VALUE(LEFT(W$1,FIND("-",W$1,1)-1))+1):$V2170)/VALUE(LEFT(W$1,FIND("-",W$1,1)-1)))/(SUMIF(INDEX($V:$V,ROW($V2170)-VALUE(LEFT(W$1,FIND("-",W$1,1)-1))+1):$V2170,"&lt;0",INDEX($V:$V,ROW($V2170)-VALUE(LEFT(W$1,FIND("-",W$1,1)-1))+1):$V2170)/VALUE(LEFT(W$1,FIND("-",W$1,1)-1)))))))</f>
        <v>53.333333333333329</v>
      </c>
      <c r="Y2170">
        <f>IF(ROW($E2170)&lt;=VALUE(LEFT(Y$1,FIND("-",Y$1,1)-1)),0,MAX(INDEX(C:C,ROW(C2170)-VALUE(LEFT(Y$1,FIND("-",Y$1,1)-1))+1):C2170))</f>
        <v>0.33500000000000002</v>
      </c>
      <c r="Z2170">
        <f>IF(ROW($E2170)&lt;=VALUE(LEFT(Z$1,FIND("-",Z$1,1)-1)),0,MIN(INDEX(D:D,ROW(D2170)-VALUE(LEFT(Z$1,FIND("-",Z$1,1)-1))+1):D2170))</f>
        <v>0.315</v>
      </c>
      <c r="AA2170">
        <f t="shared" si="306"/>
        <v>100</v>
      </c>
      <c r="AB2170">
        <f>IF(ROW($AA2170)&lt;=VALUE(LEFT(AA$1,FIND("-",AA$1,1)-1))+VALUE(LEFT(AB$1,FIND("-",AB$1,1)-1)-1),0,AVERAGE(INDEX($AA:$AA,ROW($AA2170)-VALUE(LEFT(AB$1,FIND("-",AB$1,1)-1))+1):$AA2170))</f>
        <v>83.333333333333329</v>
      </c>
      <c r="AC2170">
        <f>IF(ROW($AA2170)&lt;=VALUE(LEFT(AA$1,FIND("-",AA$1,1)-1))+VALUE(LEFT(AB$1,FIND("-",AB$1,1)-1)-1)+VALUE(LEFT(AC$1,FIND("-",AC$1,1)-1)-1),0,AVERAGE(INDEX($AB:$AB,ROW($AB2170)-VALUE(LEFT(AC$1,FIND("-",AC$1,1)-1))+1):$AB2170))</f>
        <v>60</v>
      </c>
      <c r="AE2170">
        <f t="shared" si="303"/>
        <v>89817044</v>
      </c>
      <c r="AG2170" t="str">
        <f t="shared" si="305"/>
        <v/>
      </c>
    </row>
    <row r="2171" spans="1:33" x14ac:dyDescent="0.25">
      <c r="A2171" s="6">
        <v>39631</v>
      </c>
      <c r="B2171">
        <v>0.32500000000000001</v>
      </c>
      <c r="C2171">
        <v>0.33</v>
      </c>
      <c r="D2171">
        <v>0.32</v>
      </c>
      <c r="E2171">
        <v>0.33</v>
      </c>
      <c r="F2171">
        <v>0.19351299999999999</v>
      </c>
      <c r="G2171">
        <v>80200</v>
      </c>
      <c r="I2171" t="str">
        <f t="shared" ref="I2171:I2234" si="307">IF(AND(T2171&gt;=S2171,T2170&lt;S2170),"Bearish",IF(AND(T2171&lt;S2171,T2170&gt;=S2170),"Bullish",""))</f>
        <v/>
      </c>
      <c r="J2171" t="str">
        <f t="shared" ref="J2171:J2234" si="308">IF(W2171&gt;70,"Overbought",IF(W2171&lt;30,"Oversold",""))</f>
        <v/>
      </c>
      <c r="K2171" t="str">
        <f t="shared" ref="K2171:K2234" si="309">IF(AND(AC2171&lt;20,AC2171&gt;AB2171),"Oversold Above %D",IF(AND(AC2171&lt;20,AC2171&lt;=AB2171),"Oversold Below %D",IF(AND(AC2171&gt;80,AC2171&lt;AB2171),"Overbought Below %D",IF(AND(AC2171&gt;80,AC2171&gt;=AB2171),"Overbought Above %D",IF(AND(AC2171&gt;=20,LEFT(K2170,5)="Overs"),"Buy",IF(AND(AC2171&lt;=80,LEFT(K2170,5)="Overb"),"Sell",""))))))</f>
        <v/>
      </c>
      <c r="M2171" s="11" t="str">
        <f t="shared" si="304"/>
        <v/>
      </c>
      <c r="O2171">
        <f>IF(ROW($E2171)&lt;=VALUE(LEFT(O$1,FIND("-",O$1,1)-1)),0,IF(ROW($E2171)=VALUE(LEFT(O$1,FIND("-",O$1,1)-1))+1,AVERAGE(INDEX($E:$E,ROW($E2171)-VALUE(LEFT(O$1,FIND("-",O$1,1)-1))):$E2171),($E2171*(2/(VALUE(LEFT(O$1,FIND("-",O$1,1)-1))+1)))+(O2170*(1-(2/(VALUE(LEFT(O$1,FIND("-",O$1,1)-1))+1))))))</f>
        <v>0.69499040460117201</v>
      </c>
      <c r="Q2171">
        <f>IF(ROW($E2171)&lt;=VALUE(LEFT(Q$1,FIND("-",Q$1,1)-1)),0,IF(ROW($E2171)=VALUE(LEFT(Q$1,FIND("-",Q$1,1)-1))+1,AVERAGE(INDEX($E:$E,ROW($E2171)-VALUE(LEFT(Q$1,FIND("-",Q$1,1)-1))):$E2171),($E2171*(2/(VALUE(LEFT(Q$1,FIND("-",Q$1,1)-1))+1)))+(Q2170*(1-(2/(VALUE(LEFT(Q$1,FIND("-",Q$1,1)-1))+1))))))</f>
        <v>0.32866382824302093</v>
      </c>
      <c r="R2171">
        <f>IF(ROW($E2171)&lt;=VALUE(LEFT(R$1,FIND("-",R$1,1)-1)),0,IF(ROW($E2171)=VALUE(LEFT(R$1,FIND("-",R$1,1)-1))+1,AVERAGE(INDEX($E:$E,ROW($E2171)-VALUE(LEFT(R$1,FIND("-",R$1,1)-1))):$E2171),($E2171*(2/(VALUE(LEFT(R$1,FIND("-",R$1,1)-1))+1)))+(R2170*(1-(2/(VALUE(LEFT(R$1,FIND("-",R$1,1)-1))+1))))))</f>
        <v>0.36262742152650596</v>
      </c>
      <c r="S2171">
        <f t="shared" ref="S2171:S2234" si="310">IF(ROW($E2171)&lt;=MAX(VALUE(LEFT(Q$1,FIND("-",Q$1,1)-1)),VALUE(LEFT(R$1,FIND("-",R$1,1)-1))),0,Q2171-R2171)</f>
        <v>-3.3963593283485027E-2</v>
      </c>
      <c r="T2171">
        <f>IF(ROW($E2171)&lt;=MAX(VALUE(LEFT(Q$1,FIND("-",Q$1,1)-1)),VALUE(LEFT(R$1,FIND("-",R$1,1)-1)))+VALUE(LEFT(T$1,FIND("-",T$1,1)-1))-1,0,IF(ROW($E2171)=MAX(VALUE(LEFT(Q$1,FIND("-",Q$1,1)-1)),VALUE(LEFT(R$1,FIND("-",R$1,1)-1)))+VALUE(LEFT(T$1,FIND("-",T$1,1)-1)),AVERAGE(INDEX($S:$S,ROW(S2171)-VALUE(LEFT(T$1,FIND("-",T$1,1)-1))+1):S2171),($S2171*(2/(VALUE(LEFT(T$1,FIND("-",T$1,1)-1))+1)))+(T2170*(1-(2/(VALUE(LEFT(T$1,FIND("-",T$1,1)-1))+1))))))</f>
        <v>-4.7571468453359612E-2</v>
      </c>
      <c r="V2171">
        <f t="shared" ref="V2171:V2234" si="311">IFERROR(1*(E2171-E2170),"")</f>
        <v>-5.0000000000000044E-3</v>
      </c>
      <c r="W2171">
        <f>IF(ROW($E2171)&lt;=VALUE(LEFT(W$1,FIND("-",W$1,1)-1))+1,0,IF(ROW($E2170)=VALUE(LEFT(W$1,FIND("-",W$1,1)-1))+1,100-100/(1+ABS((SUMIF(INDEX($V:$V,ROW($V2171)-VALUE(LEFT(W$1,FIND("-",W$1,1)-1))+1):$V2171,"&gt;0",INDEX($V:$V,ROW($V2171)-VALUE(LEFT(W$1,FIND("-",W$1,1)-1))+1):$V2171)/COUNTIF(INDEX($V:$V,ROW($V2171)-VALUE(LEFT(W$1,FIND("-",W$1,1)-1))+1):$V2171,"&gt;0"))/(SUMIF(INDEX($V:$V,ROW($V2171)-VALUE(LEFT(W$1,FIND("-",W$1,1)-1))+1):$V2171,"&lt;0",INDEX($V:$V,ROW($V2171)-VALUE(LEFT(W$1,FIND("-",W$1,1)-1))+1):$V2171)/COUNTIF(INDEX($V:$V,ROW($V2171)-VALUE(LEFT(W$1,FIND("-",W$1,1)-1))+1):$V2171,"&lt;0")))),100-100/(1+ABS((SUMIF(INDEX($V:$V,ROW($V2171)-VALUE(LEFT(W$1,FIND("-",W$1,1)-1))+1):$V2171,"&gt;0",INDEX($V:$V,ROW($V2171)-VALUE(LEFT(W$1,FIND("-",W$1,1)-1))+1):$V2171)/VALUE(LEFT(W$1,FIND("-",W$1,1)-1)))/(SUMIF(INDEX($V:$V,ROW($V2171)-VALUE(LEFT(W$1,FIND("-",W$1,1)-1))+1):$V2171,"&lt;0",INDEX($V:$V,ROW($V2171)-VALUE(LEFT(W$1,FIND("-",W$1,1)-1))+1):$V2171)/VALUE(LEFT(W$1,FIND("-",W$1,1)-1)))))))</f>
        <v>50</v>
      </c>
      <c r="Y2171">
        <f>IF(ROW($E2171)&lt;=VALUE(LEFT(Y$1,FIND("-",Y$1,1)-1)),0,MAX(INDEX(C:C,ROW(C2171)-VALUE(LEFT(Y$1,FIND("-",Y$1,1)-1))+1):C2171))</f>
        <v>0.33500000000000002</v>
      </c>
      <c r="Z2171">
        <f>IF(ROW($E2171)&lt;=VALUE(LEFT(Z$1,FIND("-",Z$1,1)-1)),0,MIN(INDEX(D:D,ROW(D2171)-VALUE(LEFT(Z$1,FIND("-",Z$1,1)-1))+1):D2171))</f>
        <v>0.315</v>
      </c>
      <c r="AA2171">
        <f t="shared" si="306"/>
        <v>75</v>
      </c>
      <c r="AB2171">
        <f>IF(ROW($AA2171)&lt;=VALUE(LEFT(AA$1,FIND("-",AA$1,1)-1))+VALUE(LEFT(AB$1,FIND("-",AB$1,1)-1)-1),0,AVERAGE(INDEX($AA:$AA,ROW($AA2171)-VALUE(LEFT(AB$1,FIND("-",AB$1,1)-1))+1):$AA2171))</f>
        <v>75</v>
      </c>
      <c r="AC2171">
        <f>IF(ROW($AA2171)&lt;=VALUE(LEFT(AA$1,FIND("-",AA$1,1)-1))+VALUE(LEFT(AB$1,FIND("-",AB$1,1)-1)-1)+VALUE(LEFT(AC$1,FIND("-",AC$1,1)-1)-1),0,AVERAGE(INDEX($AB:$AB,ROW($AB2171)-VALUE(LEFT(AC$1,FIND("-",AC$1,1)-1))+1):$AB2171))</f>
        <v>71.666666666666671</v>
      </c>
      <c r="AE2171">
        <f t="shared" ref="AE2171:AE2234" si="312">IFERROR(IF($E2171=$E2170,AE2170,IF($E2171&gt;$E2170,AE2170+$G2171,IF($E2171&lt;$E2170,AE2170-$G2171,""))),"")</f>
        <v>89736844</v>
      </c>
      <c r="AG2171" t="str">
        <f t="shared" si="305"/>
        <v/>
      </c>
    </row>
    <row r="2172" spans="1:33" x14ac:dyDescent="0.25">
      <c r="A2172" s="6">
        <v>39632</v>
      </c>
      <c r="B2172">
        <v>0.27</v>
      </c>
      <c r="C2172">
        <v>0.27</v>
      </c>
      <c r="D2172">
        <v>0.27</v>
      </c>
      <c r="E2172">
        <v>0.27</v>
      </c>
      <c r="F2172">
        <v>0.158329</v>
      </c>
      <c r="G2172">
        <v>0</v>
      </c>
      <c r="I2172" t="str">
        <f t="shared" si="307"/>
        <v/>
      </c>
      <c r="J2172" t="str">
        <f t="shared" si="308"/>
        <v>Oversold</v>
      </c>
      <c r="K2172" t="str">
        <f t="shared" si="309"/>
        <v/>
      </c>
      <c r="M2172" s="11" t="str">
        <f t="shared" si="304"/>
        <v/>
      </c>
      <c r="O2172">
        <f>IF(ROW($E2172)&lt;=VALUE(LEFT(O$1,FIND("-",O$1,1)-1)),0,IF(ROW($E2172)=VALUE(LEFT(O$1,FIND("-",O$1,1)-1))+1,AVERAGE(INDEX($E:$E,ROW($E2172)-VALUE(LEFT(O$1,FIND("-",O$1,1)-1))):$E2172),($E2172*(2/(VALUE(LEFT(O$1,FIND("-",O$1,1)-1))+1)))+(O2171*(1-(2/(VALUE(LEFT(O$1,FIND("-",O$1,1)-1))+1))))))</f>
        <v>0.69076164435638432</v>
      </c>
      <c r="Q2172">
        <f>IF(ROW($E2172)&lt;=VALUE(LEFT(Q$1,FIND("-",Q$1,1)-1)),0,IF(ROW($E2172)=VALUE(LEFT(Q$1,FIND("-",Q$1,1)-1))+1,AVERAGE(INDEX($E:$E,ROW($E2172)-VALUE(LEFT(Q$1,FIND("-",Q$1,1)-1))):$E2172),($E2172*(2/(VALUE(LEFT(Q$1,FIND("-",Q$1,1)-1))+1)))+(Q2171*(1-(2/(VALUE(LEFT(Q$1,FIND("-",Q$1,1)-1))+1))))))</f>
        <v>0.31963862389794079</v>
      </c>
      <c r="R2172">
        <f>IF(ROW($E2172)&lt;=VALUE(LEFT(R$1,FIND("-",R$1,1)-1)),0,IF(ROW($E2172)=VALUE(LEFT(R$1,FIND("-",R$1,1)-1))+1,AVERAGE(INDEX($E:$E,ROW($E2172)-VALUE(LEFT(R$1,FIND("-",R$1,1)-1))):$E2172),($E2172*(2/(VALUE(LEFT(R$1,FIND("-",R$1,1)-1))+1)))+(R2171*(1-(2/(VALUE(LEFT(R$1,FIND("-",R$1,1)-1))+1))))))</f>
        <v>0.3557661310430611</v>
      </c>
      <c r="S2172">
        <f t="shared" si="310"/>
        <v>-3.6127507145120308E-2</v>
      </c>
      <c r="T2172">
        <f>IF(ROW($E2172)&lt;=MAX(VALUE(LEFT(Q$1,FIND("-",Q$1,1)-1)),VALUE(LEFT(R$1,FIND("-",R$1,1)-1)))+VALUE(LEFT(T$1,FIND("-",T$1,1)-1))-1,0,IF(ROW($E2172)=MAX(VALUE(LEFT(Q$1,FIND("-",Q$1,1)-1)),VALUE(LEFT(R$1,FIND("-",R$1,1)-1)))+VALUE(LEFT(T$1,FIND("-",T$1,1)-1)),AVERAGE(INDEX($S:$S,ROW(S2172)-VALUE(LEFT(T$1,FIND("-",T$1,1)-1))+1):S2172),($S2172*(2/(VALUE(LEFT(T$1,FIND("-",T$1,1)-1))+1)))+(T2171*(1-(2/(VALUE(LEFT(T$1,FIND("-",T$1,1)-1))+1))))))</f>
        <v>-4.5282676191711752E-2</v>
      </c>
      <c r="V2172">
        <f t="shared" si="311"/>
        <v>-0.06</v>
      </c>
      <c r="W2172">
        <f>IF(ROW($E2172)&lt;=VALUE(LEFT(W$1,FIND("-",W$1,1)-1))+1,0,IF(ROW($E2171)=VALUE(LEFT(W$1,FIND("-",W$1,1)-1))+1,100-100/(1+ABS((SUMIF(INDEX($V:$V,ROW($V2172)-VALUE(LEFT(W$1,FIND("-",W$1,1)-1))+1):$V2172,"&gt;0",INDEX($V:$V,ROW($V2172)-VALUE(LEFT(W$1,FIND("-",W$1,1)-1))+1):$V2172)/COUNTIF(INDEX($V:$V,ROW($V2172)-VALUE(LEFT(W$1,FIND("-",W$1,1)-1))+1):$V2172,"&gt;0"))/(SUMIF(INDEX($V:$V,ROW($V2172)-VALUE(LEFT(W$1,FIND("-",W$1,1)-1))+1):$V2172,"&lt;0",INDEX($V:$V,ROW($V2172)-VALUE(LEFT(W$1,FIND("-",W$1,1)-1))+1):$V2172)/COUNTIF(INDEX($V:$V,ROW($V2172)-VALUE(LEFT(W$1,FIND("-",W$1,1)-1))+1):$V2172,"&lt;0")))),100-100/(1+ABS((SUMIF(INDEX($V:$V,ROW($V2172)-VALUE(LEFT(W$1,FIND("-",W$1,1)-1))+1):$V2172,"&gt;0",INDEX($V:$V,ROW($V2172)-VALUE(LEFT(W$1,FIND("-",W$1,1)-1))+1):$V2172)/VALUE(LEFT(W$1,FIND("-",W$1,1)-1)))/(SUMIF(INDEX($V:$V,ROW($V2172)-VALUE(LEFT(W$1,FIND("-",W$1,1)-1))+1):$V2172,"&lt;0",INDEX($V:$V,ROW($V2172)-VALUE(LEFT(W$1,FIND("-",W$1,1)-1))+1):$V2172)/VALUE(LEFT(W$1,FIND("-",W$1,1)-1)))))))</f>
        <v>29.629629629629633</v>
      </c>
      <c r="Y2172">
        <f>IF(ROW($E2172)&lt;=VALUE(LEFT(Y$1,FIND("-",Y$1,1)-1)),0,MAX(INDEX(C:C,ROW(C2172)-VALUE(LEFT(Y$1,FIND("-",Y$1,1)-1))+1):C2172))</f>
        <v>0.33500000000000002</v>
      </c>
      <c r="Z2172">
        <f>IF(ROW($E2172)&lt;=VALUE(LEFT(Z$1,FIND("-",Z$1,1)-1)),0,MIN(INDEX(D:D,ROW(D2172)-VALUE(LEFT(Z$1,FIND("-",Z$1,1)-1))+1):D2172))</f>
        <v>0.27</v>
      </c>
      <c r="AA2172">
        <f t="shared" si="306"/>
        <v>0</v>
      </c>
      <c r="AB2172">
        <f>IF(ROW($AA2172)&lt;=VALUE(LEFT(AA$1,FIND("-",AA$1,1)-1))+VALUE(LEFT(AB$1,FIND("-",AB$1,1)-1)-1),0,AVERAGE(INDEX($AA:$AA,ROW($AA2172)-VALUE(LEFT(AB$1,FIND("-",AB$1,1)-1))+1):$AA2172))</f>
        <v>58.333333333333336</v>
      </c>
      <c r="AC2172">
        <f>IF(ROW($AA2172)&lt;=VALUE(LEFT(AA$1,FIND("-",AA$1,1)-1))+VALUE(LEFT(AB$1,FIND("-",AB$1,1)-1)-1)+VALUE(LEFT(AC$1,FIND("-",AC$1,1)-1)-1),0,AVERAGE(INDEX($AB:$AB,ROW($AB2172)-VALUE(LEFT(AC$1,FIND("-",AC$1,1)-1))+1):$AB2172))</f>
        <v>72.222222222222214</v>
      </c>
      <c r="AE2172">
        <f t="shared" si="312"/>
        <v>89736844</v>
      </c>
      <c r="AG2172" t="str">
        <f t="shared" si="305"/>
        <v/>
      </c>
    </row>
    <row r="2173" spans="1:33" x14ac:dyDescent="0.25">
      <c r="A2173" s="6">
        <v>39633</v>
      </c>
      <c r="B2173">
        <v>0.33</v>
      </c>
      <c r="C2173">
        <v>0.33500000000000002</v>
      </c>
      <c r="D2173">
        <v>0.32500000000000001</v>
      </c>
      <c r="E2173">
        <v>0.33500000000000002</v>
      </c>
      <c r="F2173">
        <v>0.19644500000000001</v>
      </c>
      <c r="G2173">
        <v>364900</v>
      </c>
      <c r="I2173" t="str">
        <f t="shared" si="307"/>
        <v/>
      </c>
      <c r="J2173" t="str">
        <f t="shared" si="308"/>
        <v/>
      </c>
      <c r="K2173" t="str">
        <f t="shared" si="309"/>
        <v/>
      </c>
      <c r="M2173" s="11" t="str">
        <f t="shared" si="304"/>
        <v/>
      </c>
      <c r="O2173">
        <f>IF(ROW($E2173)&lt;=VALUE(LEFT(O$1,FIND("-",O$1,1)-1)),0,IF(ROW($E2173)=VALUE(LEFT(O$1,FIND("-",O$1,1)-1))+1,AVERAGE(INDEX($E:$E,ROW($E2173)-VALUE(LEFT(O$1,FIND("-",O$1,1)-1))):$E2173),($E2173*(2/(VALUE(LEFT(O$1,FIND("-",O$1,1)-1))+1)))+(O2172*(1-(2/(VALUE(LEFT(O$1,FIND("-",O$1,1)-1))+1))))))</f>
        <v>0.68722172749711685</v>
      </c>
      <c r="Q2173">
        <f>IF(ROW($E2173)&lt;=VALUE(LEFT(Q$1,FIND("-",Q$1,1)-1)),0,IF(ROW($E2173)=VALUE(LEFT(Q$1,FIND("-",Q$1,1)-1))+1,AVERAGE(INDEX($E:$E,ROW($E2173)-VALUE(LEFT(Q$1,FIND("-",Q$1,1)-1))):$E2173),($E2173*(2/(VALUE(LEFT(Q$1,FIND("-",Q$1,1)-1))+1)))+(Q2172*(1-(2/(VALUE(LEFT(Q$1,FIND("-",Q$1,1)-1))+1))))))</f>
        <v>0.32200191252902682</v>
      </c>
      <c r="R2173">
        <f>IF(ROW($E2173)&lt;=VALUE(LEFT(R$1,FIND("-",R$1,1)-1)),0,IF(ROW($E2173)=VALUE(LEFT(R$1,FIND("-",R$1,1)-1))+1,AVERAGE(INDEX($E:$E,ROW($E2173)-VALUE(LEFT(R$1,FIND("-",R$1,1)-1))):$E2173),($E2173*(2/(VALUE(LEFT(R$1,FIND("-",R$1,1)-1))+1)))+(R2172*(1-(2/(VALUE(LEFT(R$1,FIND("-",R$1,1)-1))+1))))))</f>
        <v>0.35422789911394542</v>
      </c>
      <c r="S2173">
        <f t="shared" si="310"/>
        <v>-3.2225986584918598E-2</v>
      </c>
      <c r="T2173">
        <f>IF(ROW($E2173)&lt;=MAX(VALUE(LEFT(Q$1,FIND("-",Q$1,1)-1)),VALUE(LEFT(R$1,FIND("-",R$1,1)-1)))+VALUE(LEFT(T$1,FIND("-",T$1,1)-1))-1,0,IF(ROW($E2173)=MAX(VALUE(LEFT(Q$1,FIND("-",Q$1,1)-1)),VALUE(LEFT(R$1,FIND("-",R$1,1)-1)))+VALUE(LEFT(T$1,FIND("-",T$1,1)-1)),AVERAGE(INDEX($S:$S,ROW(S2173)-VALUE(LEFT(T$1,FIND("-",T$1,1)-1))+1):S2173),($S2173*(2/(VALUE(LEFT(T$1,FIND("-",T$1,1)-1))+1)))+(T2172*(1-(2/(VALUE(LEFT(T$1,FIND("-",T$1,1)-1))+1))))))</f>
        <v>-4.2671338270353118E-2</v>
      </c>
      <c r="V2173">
        <f t="shared" si="311"/>
        <v>6.5000000000000002E-2</v>
      </c>
      <c r="W2173">
        <f>IF(ROW($E2173)&lt;=VALUE(LEFT(W$1,FIND("-",W$1,1)-1))+1,0,IF(ROW($E2172)=VALUE(LEFT(W$1,FIND("-",W$1,1)-1))+1,100-100/(1+ABS((SUMIF(INDEX($V:$V,ROW($V2173)-VALUE(LEFT(W$1,FIND("-",W$1,1)-1))+1):$V2173,"&gt;0",INDEX($V:$V,ROW($V2173)-VALUE(LEFT(W$1,FIND("-",W$1,1)-1))+1):$V2173)/COUNTIF(INDEX($V:$V,ROW($V2173)-VALUE(LEFT(W$1,FIND("-",W$1,1)-1))+1):$V2173,"&gt;0"))/(SUMIF(INDEX($V:$V,ROW($V2173)-VALUE(LEFT(W$1,FIND("-",W$1,1)-1))+1):$V2173,"&lt;0",INDEX($V:$V,ROW($V2173)-VALUE(LEFT(W$1,FIND("-",W$1,1)-1))+1):$V2173)/COUNTIF(INDEX($V:$V,ROW($V2173)-VALUE(LEFT(W$1,FIND("-",W$1,1)-1))+1):$V2173,"&lt;0")))),100-100/(1+ABS((SUMIF(INDEX($V:$V,ROW($V2173)-VALUE(LEFT(W$1,FIND("-",W$1,1)-1))+1):$V2173,"&gt;0",INDEX($V:$V,ROW($V2173)-VALUE(LEFT(W$1,FIND("-",W$1,1)-1))+1):$V2173)/VALUE(LEFT(W$1,FIND("-",W$1,1)-1)))/(SUMIF(INDEX($V:$V,ROW($V2173)-VALUE(LEFT(W$1,FIND("-",W$1,1)-1))+1):$V2173,"&lt;0",INDEX($V:$V,ROW($V2173)-VALUE(LEFT(W$1,FIND("-",W$1,1)-1))+1):$V2173)/VALUE(LEFT(W$1,FIND("-",W$1,1)-1)))))))</f>
        <v>52.5</v>
      </c>
      <c r="Y2173">
        <f>IF(ROW($E2173)&lt;=VALUE(LEFT(Y$1,FIND("-",Y$1,1)-1)),0,MAX(INDEX(C:C,ROW(C2173)-VALUE(LEFT(Y$1,FIND("-",Y$1,1)-1))+1):C2173))</f>
        <v>0.33500000000000002</v>
      </c>
      <c r="Z2173">
        <f>IF(ROW($E2173)&lt;=VALUE(LEFT(Z$1,FIND("-",Z$1,1)-1)),0,MIN(INDEX(D:D,ROW(D2173)-VALUE(LEFT(Z$1,FIND("-",Z$1,1)-1))+1):D2173))</f>
        <v>0.27</v>
      </c>
      <c r="AA2173">
        <f t="shared" si="306"/>
        <v>100</v>
      </c>
      <c r="AB2173">
        <f>IF(ROW($AA2173)&lt;=VALUE(LEFT(AA$1,FIND("-",AA$1,1)-1))+VALUE(LEFT(AB$1,FIND("-",AB$1,1)-1)-1),0,AVERAGE(INDEX($AA:$AA,ROW($AA2173)-VALUE(LEFT(AB$1,FIND("-",AB$1,1)-1))+1):$AA2173))</f>
        <v>58.333333333333336</v>
      </c>
      <c r="AC2173">
        <f>IF(ROW($AA2173)&lt;=VALUE(LEFT(AA$1,FIND("-",AA$1,1)-1))+VALUE(LEFT(AB$1,FIND("-",AB$1,1)-1)-1)+VALUE(LEFT(AC$1,FIND("-",AC$1,1)-1)-1),0,AVERAGE(INDEX($AB:$AB,ROW($AB2173)-VALUE(LEFT(AC$1,FIND("-",AC$1,1)-1))+1):$AB2173))</f>
        <v>63.888888888888893</v>
      </c>
      <c r="AE2173">
        <f t="shared" si="312"/>
        <v>90101744</v>
      </c>
      <c r="AG2173" t="str">
        <f t="shared" si="305"/>
        <v/>
      </c>
    </row>
    <row r="2174" spans="1:33" x14ac:dyDescent="0.25">
      <c r="A2174" s="6">
        <v>39636</v>
      </c>
      <c r="B2174">
        <v>0.34</v>
      </c>
      <c r="C2174">
        <v>0.34499999999999997</v>
      </c>
      <c r="D2174">
        <v>0.34</v>
      </c>
      <c r="E2174">
        <v>0.34499999999999997</v>
      </c>
      <c r="F2174">
        <v>0.20230899999999999</v>
      </c>
      <c r="G2174">
        <v>177600</v>
      </c>
      <c r="I2174" t="str">
        <f t="shared" si="307"/>
        <v/>
      </c>
      <c r="J2174" t="str">
        <f t="shared" si="308"/>
        <v/>
      </c>
      <c r="K2174" t="str">
        <f t="shared" si="309"/>
        <v/>
      </c>
      <c r="M2174" s="11" t="str">
        <f t="shared" si="304"/>
        <v/>
      </c>
      <c r="O2174">
        <f>IF(ROW($E2174)&lt;=VALUE(LEFT(O$1,FIND("-",O$1,1)-1)),0,IF(ROW($E2174)=VALUE(LEFT(O$1,FIND("-",O$1,1)-1))+1,AVERAGE(INDEX($E:$E,ROW($E2174)-VALUE(LEFT(O$1,FIND("-",O$1,1)-1))):$E2174),($E2174*(2/(VALUE(LEFT(O$1,FIND("-",O$1,1)-1))+1)))+(O2173*(1-(2/(VALUE(LEFT(O$1,FIND("-",O$1,1)-1))+1))))))</f>
        <v>0.68381653617873761</v>
      </c>
      <c r="Q2174">
        <f>IF(ROW($E2174)&lt;=VALUE(LEFT(Q$1,FIND("-",Q$1,1)-1)),0,IF(ROW($E2174)=VALUE(LEFT(Q$1,FIND("-",Q$1,1)-1))+1,AVERAGE(INDEX($E:$E,ROW($E2174)-VALUE(LEFT(Q$1,FIND("-",Q$1,1)-1))):$E2174),($E2174*(2/(VALUE(LEFT(Q$1,FIND("-",Q$1,1)-1))+1)))+(Q2173*(1-(2/(VALUE(LEFT(Q$1,FIND("-",Q$1,1)-1))+1))))))</f>
        <v>0.32554007983225347</v>
      </c>
      <c r="R2174">
        <f>IF(ROW($E2174)&lt;=VALUE(LEFT(R$1,FIND("-",R$1,1)-1)),0,IF(ROW($E2174)=VALUE(LEFT(R$1,FIND("-",R$1,1)-1))+1,AVERAGE(INDEX($E:$E,ROW($E2174)-VALUE(LEFT(R$1,FIND("-",R$1,1)-1))):$E2174),($E2174*(2/(VALUE(LEFT(R$1,FIND("-",R$1,1)-1))+1)))+(R2173*(1-(2/(VALUE(LEFT(R$1,FIND("-",R$1,1)-1))+1))))))</f>
        <v>0.35354435103143095</v>
      </c>
      <c r="S2174">
        <f t="shared" si="310"/>
        <v>-2.8004271199177477E-2</v>
      </c>
      <c r="T2174">
        <f>IF(ROW($E2174)&lt;=MAX(VALUE(LEFT(Q$1,FIND("-",Q$1,1)-1)),VALUE(LEFT(R$1,FIND("-",R$1,1)-1)))+VALUE(LEFT(T$1,FIND("-",T$1,1)-1))-1,0,IF(ROW($E2174)=MAX(VALUE(LEFT(Q$1,FIND("-",Q$1,1)-1)),VALUE(LEFT(R$1,FIND("-",R$1,1)-1)))+VALUE(LEFT(T$1,FIND("-",T$1,1)-1)),AVERAGE(INDEX($S:$S,ROW(S2174)-VALUE(LEFT(T$1,FIND("-",T$1,1)-1))+1):S2174),($S2174*(2/(VALUE(LEFT(T$1,FIND("-",T$1,1)-1))+1)))+(T2173*(1-(2/(VALUE(LEFT(T$1,FIND("-",T$1,1)-1))+1))))))</f>
        <v>-3.973792485611799E-2</v>
      </c>
      <c r="V2174">
        <f t="shared" si="311"/>
        <v>9.9999999999999534E-3</v>
      </c>
      <c r="W2174">
        <f>IF(ROW($E2174)&lt;=VALUE(LEFT(W$1,FIND("-",W$1,1)-1))+1,0,IF(ROW($E2173)=VALUE(LEFT(W$1,FIND("-",W$1,1)-1))+1,100-100/(1+ABS((SUMIF(INDEX($V:$V,ROW($V2174)-VALUE(LEFT(W$1,FIND("-",W$1,1)-1))+1):$V2174,"&gt;0",INDEX($V:$V,ROW($V2174)-VALUE(LEFT(W$1,FIND("-",W$1,1)-1))+1):$V2174)/COUNTIF(INDEX($V:$V,ROW($V2174)-VALUE(LEFT(W$1,FIND("-",W$1,1)-1))+1):$V2174,"&gt;0"))/(SUMIF(INDEX($V:$V,ROW($V2174)-VALUE(LEFT(W$1,FIND("-",W$1,1)-1))+1):$V2174,"&lt;0",INDEX($V:$V,ROW($V2174)-VALUE(LEFT(W$1,FIND("-",W$1,1)-1))+1):$V2174)/COUNTIF(INDEX($V:$V,ROW($V2174)-VALUE(LEFT(W$1,FIND("-",W$1,1)-1))+1):$V2174,"&lt;0")))),100-100/(1+ABS((SUMIF(INDEX($V:$V,ROW($V2174)-VALUE(LEFT(W$1,FIND("-",W$1,1)-1))+1):$V2174,"&gt;0",INDEX($V:$V,ROW($V2174)-VALUE(LEFT(W$1,FIND("-",W$1,1)-1))+1):$V2174)/VALUE(LEFT(W$1,FIND("-",W$1,1)-1)))/(SUMIF(INDEX($V:$V,ROW($V2174)-VALUE(LEFT(W$1,FIND("-",W$1,1)-1))+1):$V2174,"&lt;0",INDEX($V:$V,ROW($V2174)-VALUE(LEFT(W$1,FIND("-",W$1,1)-1))+1):$V2174)/VALUE(LEFT(W$1,FIND("-",W$1,1)-1)))))))</f>
        <v>56.097560975609753</v>
      </c>
      <c r="Y2174">
        <f>IF(ROW($E2174)&lt;=VALUE(LEFT(Y$1,FIND("-",Y$1,1)-1)),0,MAX(INDEX(C:C,ROW(C2174)-VALUE(LEFT(Y$1,FIND("-",Y$1,1)-1))+1):C2174))</f>
        <v>0.34499999999999997</v>
      </c>
      <c r="Z2174">
        <f>IF(ROW($E2174)&lt;=VALUE(LEFT(Z$1,FIND("-",Z$1,1)-1)),0,MIN(INDEX(D:D,ROW(D2174)-VALUE(LEFT(Z$1,FIND("-",Z$1,1)-1))+1):D2174))</f>
        <v>0.27</v>
      </c>
      <c r="AA2174">
        <f t="shared" si="306"/>
        <v>100</v>
      </c>
      <c r="AB2174">
        <f>IF(ROW($AA2174)&lt;=VALUE(LEFT(AA$1,FIND("-",AA$1,1)-1))+VALUE(LEFT(AB$1,FIND("-",AB$1,1)-1)-1),0,AVERAGE(INDEX($AA:$AA,ROW($AA2174)-VALUE(LEFT(AB$1,FIND("-",AB$1,1)-1))+1):$AA2174))</f>
        <v>66.666666666666671</v>
      </c>
      <c r="AC2174">
        <f>IF(ROW($AA2174)&lt;=VALUE(LEFT(AA$1,FIND("-",AA$1,1)-1))+VALUE(LEFT(AB$1,FIND("-",AB$1,1)-1)-1)+VALUE(LEFT(AC$1,FIND("-",AC$1,1)-1)-1),0,AVERAGE(INDEX($AB:$AB,ROW($AB2174)-VALUE(LEFT(AC$1,FIND("-",AC$1,1)-1))+1):$AB2174))</f>
        <v>61.111111111111114</v>
      </c>
      <c r="AE2174">
        <f t="shared" si="312"/>
        <v>90279344</v>
      </c>
      <c r="AG2174" t="str">
        <f t="shared" si="305"/>
        <v/>
      </c>
    </row>
    <row r="2175" spans="1:33" x14ac:dyDescent="0.25">
      <c r="A2175" s="6">
        <v>39637</v>
      </c>
      <c r="B2175">
        <v>0.34499999999999997</v>
      </c>
      <c r="C2175">
        <v>0.36</v>
      </c>
      <c r="D2175">
        <v>0.34499999999999997</v>
      </c>
      <c r="E2175">
        <v>0.36</v>
      </c>
      <c r="F2175">
        <v>0.21110499999999999</v>
      </c>
      <c r="G2175">
        <v>177900</v>
      </c>
      <c r="I2175" t="str">
        <f t="shared" si="307"/>
        <v/>
      </c>
      <c r="J2175" t="str">
        <f t="shared" si="308"/>
        <v/>
      </c>
      <c r="K2175" t="str">
        <f t="shared" si="309"/>
        <v/>
      </c>
      <c r="M2175" s="11" t="str">
        <f t="shared" si="304"/>
        <v/>
      </c>
      <c r="O2175">
        <f>IF(ROW($E2175)&lt;=VALUE(LEFT(O$1,FIND("-",O$1,1)-1)),0,IF(ROW($E2175)=VALUE(LEFT(O$1,FIND("-",O$1,1)-1))+1,AVERAGE(INDEX($E:$E,ROW($E2175)-VALUE(LEFT(O$1,FIND("-",O$1,1)-1))):$E2175),($E2175*(2/(VALUE(LEFT(O$1,FIND("-",O$1,1)-1))+1)))+(O2174*(1-(2/(VALUE(LEFT(O$1,FIND("-",O$1,1)-1))+1))))))</f>
        <v>0.68059448109238208</v>
      </c>
      <c r="Q2175">
        <f>IF(ROW($E2175)&lt;=VALUE(LEFT(Q$1,FIND("-",Q$1,1)-1)),0,IF(ROW($E2175)=VALUE(LEFT(Q$1,FIND("-",Q$1,1)-1))+1,AVERAGE(INDEX($E:$E,ROW($E2175)-VALUE(LEFT(Q$1,FIND("-",Q$1,1)-1))):$E2175),($E2175*(2/(VALUE(LEFT(Q$1,FIND("-",Q$1,1)-1))+1)))+(Q2174*(1-(2/(VALUE(LEFT(Q$1,FIND("-",Q$1,1)-1))+1))))))</f>
        <v>0.33084160601190676</v>
      </c>
      <c r="R2175">
        <f>IF(ROW($E2175)&lt;=VALUE(LEFT(R$1,FIND("-",R$1,1)-1)),0,IF(ROW($E2175)=VALUE(LEFT(R$1,FIND("-",R$1,1)-1))+1,AVERAGE(INDEX($E:$E,ROW($E2175)-VALUE(LEFT(R$1,FIND("-",R$1,1)-1))):$E2175),($E2175*(2/(VALUE(LEFT(R$1,FIND("-",R$1,1)-1))+1)))+(R2174*(1-(2/(VALUE(LEFT(R$1,FIND("-",R$1,1)-1))+1))))))</f>
        <v>0.35402254725132498</v>
      </c>
      <c r="S2175">
        <f t="shared" si="310"/>
        <v>-2.3180941239418218E-2</v>
      </c>
      <c r="T2175">
        <f>IF(ROW($E2175)&lt;=MAX(VALUE(LEFT(Q$1,FIND("-",Q$1,1)-1)),VALUE(LEFT(R$1,FIND("-",R$1,1)-1)))+VALUE(LEFT(T$1,FIND("-",T$1,1)-1))-1,0,IF(ROW($E2175)=MAX(VALUE(LEFT(Q$1,FIND("-",Q$1,1)-1)),VALUE(LEFT(R$1,FIND("-",R$1,1)-1)))+VALUE(LEFT(T$1,FIND("-",T$1,1)-1)),AVERAGE(INDEX($S:$S,ROW(S2175)-VALUE(LEFT(T$1,FIND("-",T$1,1)-1))+1):S2175),($S2175*(2/(VALUE(LEFT(T$1,FIND("-",T$1,1)-1))+1)))+(T2174*(1-(2/(VALUE(LEFT(T$1,FIND("-",T$1,1)-1))+1))))))</f>
        <v>-3.6426528132778038E-2</v>
      </c>
      <c r="V2175">
        <f t="shared" si="311"/>
        <v>1.5000000000000013E-2</v>
      </c>
      <c r="W2175">
        <f>IF(ROW($E2175)&lt;=VALUE(LEFT(W$1,FIND("-",W$1,1)-1))+1,0,IF(ROW($E2174)=VALUE(LEFT(W$1,FIND("-",W$1,1)-1))+1,100-100/(1+ABS((SUMIF(INDEX($V:$V,ROW($V2175)-VALUE(LEFT(W$1,FIND("-",W$1,1)-1))+1):$V2175,"&gt;0",INDEX($V:$V,ROW($V2175)-VALUE(LEFT(W$1,FIND("-",W$1,1)-1))+1):$V2175)/COUNTIF(INDEX($V:$V,ROW($V2175)-VALUE(LEFT(W$1,FIND("-",W$1,1)-1))+1):$V2175,"&gt;0"))/(SUMIF(INDEX($V:$V,ROW($V2175)-VALUE(LEFT(W$1,FIND("-",W$1,1)-1))+1):$V2175,"&lt;0",INDEX($V:$V,ROW($V2175)-VALUE(LEFT(W$1,FIND("-",W$1,1)-1))+1):$V2175)/COUNTIF(INDEX($V:$V,ROW($V2175)-VALUE(LEFT(W$1,FIND("-",W$1,1)-1))+1):$V2175,"&lt;0")))),100-100/(1+ABS((SUMIF(INDEX($V:$V,ROW($V2175)-VALUE(LEFT(W$1,FIND("-",W$1,1)-1))+1):$V2175,"&gt;0",INDEX($V:$V,ROW($V2175)-VALUE(LEFT(W$1,FIND("-",W$1,1)-1))+1):$V2175)/VALUE(LEFT(W$1,FIND("-",W$1,1)-1)))/(SUMIF(INDEX($V:$V,ROW($V2175)-VALUE(LEFT(W$1,FIND("-",W$1,1)-1))+1):$V2175,"&lt;0",INDEX($V:$V,ROW($V2175)-VALUE(LEFT(W$1,FIND("-",W$1,1)-1))+1):$V2175)/VALUE(LEFT(W$1,FIND("-",W$1,1)-1)))))))</f>
        <v>59.090909090909086</v>
      </c>
      <c r="Y2175">
        <f>IF(ROW($E2175)&lt;=VALUE(LEFT(Y$1,FIND("-",Y$1,1)-1)),0,MAX(INDEX(C:C,ROW(C2175)-VALUE(LEFT(Y$1,FIND("-",Y$1,1)-1))+1):C2175))</f>
        <v>0.36</v>
      </c>
      <c r="Z2175">
        <f>IF(ROW($E2175)&lt;=VALUE(LEFT(Z$1,FIND("-",Z$1,1)-1)),0,MIN(INDEX(D:D,ROW(D2175)-VALUE(LEFT(Z$1,FIND("-",Z$1,1)-1))+1):D2175))</f>
        <v>0.27</v>
      </c>
      <c r="AA2175">
        <f t="shared" si="306"/>
        <v>100</v>
      </c>
      <c r="AB2175">
        <f>IF(ROW($AA2175)&lt;=VALUE(LEFT(AA$1,FIND("-",AA$1,1)-1))+VALUE(LEFT(AB$1,FIND("-",AB$1,1)-1)-1),0,AVERAGE(INDEX($AA:$AA,ROW($AA2175)-VALUE(LEFT(AB$1,FIND("-",AB$1,1)-1))+1):$AA2175))</f>
        <v>100</v>
      </c>
      <c r="AC2175">
        <f>IF(ROW($AA2175)&lt;=VALUE(LEFT(AA$1,FIND("-",AA$1,1)-1))+VALUE(LEFT(AB$1,FIND("-",AB$1,1)-1)-1)+VALUE(LEFT(AC$1,FIND("-",AC$1,1)-1)-1),0,AVERAGE(INDEX($AB:$AB,ROW($AB2175)-VALUE(LEFT(AC$1,FIND("-",AC$1,1)-1))+1):$AB2175))</f>
        <v>75</v>
      </c>
      <c r="AE2175">
        <f t="shared" si="312"/>
        <v>90457244</v>
      </c>
      <c r="AG2175" t="str">
        <f t="shared" si="305"/>
        <v/>
      </c>
    </row>
    <row r="2176" spans="1:33" x14ac:dyDescent="0.25">
      <c r="A2176" s="6">
        <v>39638</v>
      </c>
      <c r="B2176">
        <v>0.36</v>
      </c>
      <c r="C2176">
        <v>0.36499999999999999</v>
      </c>
      <c r="D2176">
        <v>0.35</v>
      </c>
      <c r="E2176">
        <v>0.36499999999999999</v>
      </c>
      <c r="F2176">
        <v>0.21403700000000001</v>
      </c>
      <c r="G2176">
        <v>131100</v>
      </c>
      <c r="I2176" t="str">
        <f t="shared" si="307"/>
        <v/>
      </c>
      <c r="J2176" t="str">
        <f t="shared" si="308"/>
        <v/>
      </c>
      <c r="K2176" t="str">
        <f t="shared" si="309"/>
        <v>Overbought Below %D</v>
      </c>
      <c r="M2176" s="11" t="str">
        <f t="shared" si="304"/>
        <v/>
      </c>
      <c r="O2176">
        <f>IF(ROW($E2176)&lt;=VALUE(LEFT(O$1,FIND("-",O$1,1)-1)),0,IF(ROW($E2176)=VALUE(LEFT(O$1,FIND("-",O$1,1)-1))+1,AVERAGE(INDEX($E:$E,ROW($E2176)-VALUE(LEFT(O$1,FIND("-",O$1,1)-1))):$E2176),($E2176*(2/(VALUE(LEFT(O$1,FIND("-",O$1,1)-1))+1)))+(O2175*(1-(2/(VALUE(LEFT(O$1,FIND("-",O$1,1)-1))+1))))))</f>
        <v>0.67745423749942302</v>
      </c>
      <c r="Q2176">
        <f>IF(ROW($E2176)&lt;=VALUE(LEFT(Q$1,FIND("-",Q$1,1)-1)),0,IF(ROW($E2176)=VALUE(LEFT(Q$1,FIND("-",Q$1,1)-1))+1,AVERAGE(INDEX($E:$E,ROW($E2176)-VALUE(LEFT(Q$1,FIND("-",Q$1,1)-1))):$E2176),($E2176*(2/(VALUE(LEFT(Q$1,FIND("-",Q$1,1)-1))+1)))+(Q2175*(1-(2/(VALUE(LEFT(Q$1,FIND("-",Q$1,1)-1))+1))))))</f>
        <v>0.33609674354853653</v>
      </c>
      <c r="R2176">
        <f>IF(ROW($E2176)&lt;=VALUE(LEFT(R$1,FIND("-",R$1,1)-1)),0,IF(ROW($E2176)=VALUE(LEFT(R$1,FIND("-",R$1,1)-1))+1,AVERAGE(INDEX($E:$E,ROW($E2176)-VALUE(LEFT(R$1,FIND("-",R$1,1)-1))):$E2176),($E2176*(2/(VALUE(LEFT(R$1,FIND("-",R$1,1)-1))+1)))+(R2175*(1-(2/(VALUE(LEFT(R$1,FIND("-",R$1,1)-1))+1))))))</f>
        <v>0.35483569189937497</v>
      </c>
      <c r="S2176">
        <f t="shared" si="310"/>
        <v>-1.8738948350838447E-2</v>
      </c>
      <c r="T2176">
        <f>IF(ROW($E2176)&lt;=MAX(VALUE(LEFT(Q$1,FIND("-",Q$1,1)-1)),VALUE(LEFT(R$1,FIND("-",R$1,1)-1)))+VALUE(LEFT(T$1,FIND("-",T$1,1)-1))-1,0,IF(ROW($E2176)=MAX(VALUE(LEFT(Q$1,FIND("-",Q$1,1)-1)),VALUE(LEFT(R$1,FIND("-",R$1,1)-1)))+VALUE(LEFT(T$1,FIND("-",T$1,1)-1)),AVERAGE(INDEX($S:$S,ROW(S2176)-VALUE(LEFT(T$1,FIND("-",T$1,1)-1))+1):S2176),($S2176*(2/(VALUE(LEFT(T$1,FIND("-",T$1,1)-1))+1)))+(T2175*(1-(2/(VALUE(LEFT(T$1,FIND("-",T$1,1)-1))+1))))))</f>
        <v>-3.288901217639012E-2</v>
      </c>
      <c r="V2176">
        <f t="shared" si="311"/>
        <v>5.0000000000000044E-3</v>
      </c>
      <c r="W2176">
        <f>IF(ROW($E2176)&lt;=VALUE(LEFT(W$1,FIND("-",W$1,1)-1))+1,0,IF(ROW($E2175)=VALUE(LEFT(W$1,FIND("-",W$1,1)-1))+1,100-100/(1+ABS((SUMIF(INDEX($V:$V,ROW($V2176)-VALUE(LEFT(W$1,FIND("-",W$1,1)-1))+1):$V2176,"&gt;0",INDEX($V:$V,ROW($V2176)-VALUE(LEFT(W$1,FIND("-",W$1,1)-1))+1):$V2176)/COUNTIF(INDEX($V:$V,ROW($V2176)-VALUE(LEFT(W$1,FIND("-",W$1,1)-1))+1):$V2176,"&gt;0"))/(SUMIF(INDEX($V:$V,ROW($V2176)-VALUE(LEFT(W$1,FIND("-",W$1,1)-1))+1):$V2176,"&lt;0",INDEX($V:$V,ROW($V2176)-VALUE(LEFT(W$1,FIND("-",W$1,1)-1))+1):$V2176)/COUNTIF(INDEX($V:$V,ROW($V2176)-VALUE(LEFT(W$1,FIND("-",W$1,1)-1))+1):$V2176,"&lt;0")))),100-100/(1+ABS((SUMIF(INDEX($V:$V,ROW($V2176)-VALUE(LEFT(W$1,FIND("-",W$1,1)-1))+1):$V2176,"&gt;0",INDEX($V:$V,ROW($V2176)-VALUE(LEFT(W$1,FIND("-",W$1,1)-1))+1):$V2176)/VALUE(LEFT(W$1,FIND("-",W$1,1)-1)))/(SUMIF(INDEX($V:$V,ROW($V2176)-VALUE(LEFT(W$1,FIND("-",W$1,1)-1))+1):$V2176,"&lt;0",INDEX($V:$V,ROW($V2176)-VALUE(LEFT(W$1,FIND("-",W$1,1)-1))+1):$V2176)/VALUE(LEFT(W$1,FIND("-",W$1,1)-1)))))))</f>
        <v>60</v>
      </c>
      <c r="Y2176">
        <f>IF(ROW($E2176)&lt;=VALUE(LEFT(Y$1,FIND("-",Y$1,1)-1)),0,MAX(INDEX(C:C,ROW(C2176)-VALUE(LEFT(Y$1,FIND("-",Y$1,1)-1))+1):C2176))</f>
        <v>0.36499999999999999</v>
      </c>
      <c r="Z2176">
        <f>IF(ROW($E2176)&lt;=VALUE(LEFT(Z$1,FIND("-",Z$1,1)-1)),0,MIN(INDEX(D:D,ROW(D2176)-VALUE(LEFT(Z$1,FIND("-",Z$1,1)-1))+1):D2176))</f>
        <v>0.27</v>
      </c>
      <c r="AA2176">
        <f t="shared" si="306"/>
        <v>100</v>
      </c>
      <c r="AB2176">
        <f>IF(ROW($AA2176)&lt;=VALUE(LEFT(AA$1,FIND("-",AA$1,1)-1))+VALUE(LEFT(AB$1,FIND("-",AB$1,1)-1)-1),0,AVERAGE(INDEX($AA:$AA,ROW($AA2176)-VALUE(LEFT(AB$1,FIND("-",AB$1,1)-1))+1):$AA2176))</f>
        <v>100</v>
      </c>
      <c r="AC2176">
        <f>IF(ROW($AA2176)&lt;=VALUE(LEFT(AA$1,FIND("-",AA$1,1)-1))+VALUE(LEFT(AB$1,FIND("-",AB$1,1)-1)-1)+VALUE(LEFT(AC$1,FIND("-",AC$1,1)-1)-1),0,AVERAGE(INDEX($AB:$AB,ROW($AB2176)-VALUE(LEFT(AC$1,FIND("-",AC$1,1)-1))+1):$AB2176))</f>
        <v>88.8888888888889</v>
      </c>
      <c r="AE2176">
        <f t="shared" si="312"/>
        <v>90588344</v>
      </c>
      <c r="AG2176" t="str">
        <f t="shared" si="305"/>
        <v/>
      </c>
    </row>
    <row r="2177" spans="1:33" x14ac:dyDescent="0.25">
      <c r="A2177" s="6">
        <v>39639</v>
      </c>
      <c r="B2177">
        <v>0.36499999999999999</v>
      </c>
      <c r="C2177">
        <v>0.4</v>
      </c>
      <c r="D2177">
        <v>0.36</v>
      </c>
      <c r="E2177">
        <v>0.375</v>
      </c>
      <c r="F2177">
        <v>0.21990100000000001</v>
      </c>
      <c r="G2177">
        <v>339600</v>
      </c>
      <c r="I2177" t="str">
        <f t="shared" si="307"/>
        <v/>
      </c>
      <c r="J2177" t="str">
        <f t="shared" si="308"/>
        <v/>
      </c>
      <c r="K2177" t="str">
        <f t="shared" si="309"/>
        <v>Overbought Above %D</v>
      </c>
      <c r="M2177" s="11" t="str">
        <f t="shared" si="304"/>
        <v/>
      </c>
      <c r="O2177">
        <f>IF(ROW($E2177)&lt;=VALUE(LEFT(O$1,FIND("-",O$1,1)-1)),0,IF(ROW($E2177)=VALUE(LEFT(O$1,FIND("-",O$1,1)-1))+1,AVERAGE(INDEX($E:$E,ROW($E2177)-VALUE(LEFT(O$1,FIND("-",O$1,1)-1))):$E2177),($E2177*(2/(VALUE(LEFT(O$1,FIND("-",O$1,1)-1))+1)))+(O2176*(1-(2/(VALUE(LEFT(O$1,FIND("-",O$1,1)-1))+1))))))</f>
        <v>0.67444474259893128</v>
      </c>
      <c r="Q2177">
        <f>IF(ROW($E2177)&lt;=VALUE(LEFT(Q$1,FIND("-",Q$1,1)-1)),0,IF(ROW($E2177)=VALUE(LEFT(Q$1,FIND("-",Q$1,1)-1))+1,AVERAGE(INDEX($E:$E,ROW($E2177)-VALUE(LEFT(Q$1,FIND("-",Q$1,1)-1))):$E2177),($E2177*(2/(VALUE(LEFT(Q$1,FIND("-",Q$1,1)-1))+1)))+(Q2176*(1-(2/(VALUE(LEFT(Q$1,FIND("-",Q$1,1)-1))+1))))))</f>
        <v>0.34208185992568474</v>
      </c>
      <c r="R2177">
        <f>IF(ROW($E2177)&lt;=VALUE(LEFT(R$1,FIND("-",R$1,1)-1)),0,IF(ROW($E2177)=VALUE(LEFT(R$1,FIND("-",R$1,1)-1))+1,AVERAGE(INDEX($E:$E,ROW($E2177)-VALUE(LEFT(R$1,FIND("-",R$1,1)-1))):$E2177),($E2177*(2/(VALUE(LEFT(R$1,FIND("-",R$1,1)-1))+1)))+(R2176*(1-(2/(VALUE(LEFT(R$1,FIND("-",R$1,1)-1))+1))))))</f>
        <v>0.35632934435127311</v>
      </c>
      <c r="S2177">
        <f t="shared" si="310"/>
        <v>-1.4247484425588375E-2</v>
      </c>
      <c r="T2177">
        <f>IF(ROW($E2177)&lt;=MAX(VALUE(LEFT(Q$1,FIND("-",Q$1,1)-1)),VALUE(LEFT(R$1,FIND("-",R$1,1)-1)))+VALUE(LEFT(T$1,FIND("-",T$1,1)-1))-1,0,IF(ROW($E2177)=MAX(VALUE(LEFT(Q$1,FIND("-",Q$1,1)-1)),VALUE(LEFT(R$1,FIND("-",R$1,1)-1)))+VALUE(LEFT(T$1,FIND("-",T$1,1)-1)),AVERAGE(INDEX($S:$S,ROW(S2177)-VALUE(LEFT(T$1,FIND("-",T$1,1)-1))+1):S2177),($S2177*(2/(VALUE(LEFT(T$1,FIND("-",T$1,1)-1))+1)))+(T2176*(1-(2/(VALUE(LEFT(T$1,FIND("-",T$1,1)-1))+1))))))</f>
        <v>-2.9160706626229771E-2</v>
      </c>
      <c r="V2177">
        <f t="shared" si="311"/>
        <v>1.0000000000000009E-2</v>
      </c>
      <c r="W2177">
        <f>IF(ROW($E2177)&lt;=VALUE(LEFT(W$1,FIND("-",W$1,1)-1))+1,0,IF(ROW($E2176)=VALUE(LEFT(W$1,FIND("-",W$1,1)-1))+1,100-100/(1+ABS((SUMIF(INDEX($V:$V,ROW($V2177)-VALUE(LEFT(W$1,FIND("-",W$1,1)-1))+1):$V2177,"&gt;0",INDEX($V:$V,ROW($V2177)-VALUE(LEFT(W$1,FIND("-",W$1,1)-1))+1):$V2177)/COUNTIF(INDEX($V:$V,ROW($V2177)-VALUE(LEFT(W$1,FIND("-",W$1,1)-1))+1):$V2177,"&gt;0"))/(SUMIF(INDEX($V:$V,ROW($V2177)-VALUE(LEFT(W$1,FIND("-",W$1,1)-1))+1):$V2177,"&lt;0",INDEX($V:$V,ROW($V2177)-VALUE(LEFT(W$1,FIND("-",W$1,1)-1))+1):$V2177)/COUNTIF(INDEX($V:$V,ROW($V2177)-VALUE(LEFT(W$1,FIND("-",W$1,1)-1))+1):$V2177,"&lt;0")))),100-100/(1+ABS((SUMIF(INDEX($V:$V,ROW($V2177)-VALUE(LEFT(W$1,FIND("-",W$1,1)-1))+1):$V2177,"&gt;0",INDEX($V:$V,ROW($V2177)-VALUE(LEFT(W$1,FIND("-",W$1,1)-1))+1):$V2177)/VALUE(LEFT(W$1,FIND("-",W$1,1)-1)))/(SUMIF(INDEX($V:$V,ROW($V2177)-VALUE(LEFT(W$1,FIND("-",W$1,1)-1))+1):$V2177,"&lt;0",INDEX($V:$V,ROW($V2177)-VALUE(LEFT(W$1,FIND("-",W$1,1)-1))+1):$V2177)/VALUE(LEFT(W$1,FIND("-",W$1,1)-1)))))))</f>
        <v>60</v>
      </c>
      <c r="Y2177">
        <f>IF(ROW($E2177)&lt;=VALUE(LEFT(Y$1,FIND("-",Y$1,1)-1)),0,MAX(INDEX(C:C,ROW(C2177)-VALUE(LEFT(Y$1,FIND("-",Y$1,1)-1))+1):C2177))</f>
        <v>0.4</v>
      </c>
      <c r="Z2177">
        <f>IF(ROW($E2177)&lt;=VALUE(LEFT(Z$1,FIND("-",Z$1,1)-1)),0,MIN(INDEX(D:D,ROW(D2177)-VALUE(LEFT(Z$1,FIND("-",Z$1,1)-1))+1):D2177))</f>
        <v>0.27</v>
      </c>
      <c r="AA2177">
        <f t="shared" si="306"/>
        <v>80.769230769230745</v>
      </c>
      <c r="AB2177">
        <f>IF(ROW($AA2177)&lt;=VALUE(LEFT(AA$1,FIND("-",AA$1,1)-1))+VALUE(LEFT(AB$1,FIND("-",AB$1,1)-1)-1),0,AVERAGE(INDEX($AA:$AA,ROW($AA2177)-VALUE(LEFT(AB$1,FIND("-",AB$1,1)-1))+1):$AA2177))</f>
        <v>93.589743589743577</v>
      </c>
      <c r="AC2177">
        <f>IF(ROW($AA2177)&lt;=VALUE(LEFT(AA$1,FIND("-",AA$1,1)-1))+VALUE(LEFT(AB$1,FIND("-",AB$1,1)-1)-1)+VALUE(LEFT(AC$1,FIND("-",AC$1,1)-1)-1),0,AVERAGE(INDEX($AB:$AB,ROW($AB2177)-VALUE(LEFT(AC$1,FIND("-",AC$1,1)-1))+1):$AB2177))</f>
        <v>97.863247863247864</v>
      </c>
      <c r="AE2177">
        <f t="shared" si="312"/>
        <v>90927944</v>
      </c>
      <c r="AG2177" t="str">
        <f t="shared" si="305"/>
        <v/>
      </c>
    </row>
    <row r="2178" spans="1:33" x14ac:dyDescent="0.25">
      <c r="A2178" s="6">
        <v>39640</v>
      </c>
      <c r="B2178">
        <v>0.37</v>
      </c>
      <c r="C2178">
        <v>0.39500000000000002</v>
      </c>
      <c r="D2178">
        <v>0.37</v>
      </c>
      <c r="E2178">
        <v>0.39500000000000002</v>
      </c>
      <c r="F2178">
        <v>0.23163</v>
      </c>
      <c r="G2178">
        <v>352100</v>
      </c>
      <c r="I2178" t="str">
        <f t="shared" si="307"/>
        <v/>
      </c>
      <c r="J2178" t="str">
        <f t="shared" si="308"/>
        <v/>
      </c>
      <c r="K2178" t="str">
        <f t="shared" si="309"/>
        <v>Overbought Above %D</v>
      </c>
      <c r="M2178" s="11" t="str">
        <f t="shared" si="304"/>
        <v/>
      </c>
      <c r="O2178">
        <f>IF(ROW($E2178)&lt;=VALUE(LEFT(O$1,FIND("-",O$1,1)-1)),0,IF(ROW($E2178)=VALUE(LEFT(O$1,FIND("-",O$1,1)-1))+1,AVERAGE(INDEX($E:$E,ROW($E2178)-VALUE(LEFT(O$1,FIND("-",O$1,1)-1))):$E2178),($E2178*(2/(VALUE(LEFT(O$1,FIND("-",O$1,1)-1))+1)))+(O2177*(1-(2/(VALUE(LEFT(O$1,FIND("-",O$1,1)-1))+1))))))</f>
        <v>0.67166419789645437</v>
      </c>
      <c r="Q2178">
        <f>IF(ROW($E2178)&lt;=VALUE(LEFT(Q$1,FIND("-",Q$1,1)-1)),0,IF(ROW($E2178)=VALUE(LEFT(Q$1,FIND("-",Q$1,1)-1))+1,AVERAGE(INDEX($E:$E,ROW($E2178)-VALUE(LEFT(Q$1,FIND("-",Q$1,1)-1))):$E2178),($E2178*(2/(VALUE(LEFT(Q$1,FIND("-",Q$1,1)-1))+1)))+(Q2177*(1-(2/(VALUE(LEFT(Q$1,FIND("-",Q$1,1)-1))+1))))))</f>
        <v>0.35022311224481018</v>
      </c>
      <c r="R2178">
        <f>IF(ROW($E2178)&lt;=VALUE(LEFT(R$1,FIND("-",R$1,1)-1)),0,IF(ROW($E2178)=VALUE(LEFT(R$1,FIND("-",R$1,1)-1))+1,AVERAGE(INDEX($E:$E,ROW($E2178)-VALUE(LEFT(R$1,FIND("-",R$1,1)-1))):$E2178),($E2178*(2/(VALUE(LEFT(R$1,FIND("-",R$1,1)-1))+1)))+(R2177*(1-(2/(VALUE(LEFT(R$1,FIND("-",R$1,1)-1))+1))))))</f>
        <v>0.35919383736228994</v>
      </c>
      <c r="S2178">
        <f t="shared" si="310"/>
        <v>-8.9707251174797609E-3</v>
      </c>
      <c r="T2178">
        <f>IF(ROW($E2178)&lt;=MAX(VALUE(LEFT(Q$1,FIND("-",Q$1,1)-1)),VALUE(LEFT(R$1,FIND("-",R$1,1)-1)))+VALUE(LEFT(T$1,FIND("-",T$1,1)-1))-1,0,IF(ROW($E2178)=MAX(VALUE(LEFT(Q$1,FIND("-",Q$1,1)-1)),VALUE(LEFT(R$1,FIND("-",R$1,1)-1)))+VALUE(LEFT(T$1,FIND("-",T$1,1)-1)),AVERAGE(INDEX($S:$S,ROW(S2178)-VALUE(LEFT(T$1,FIND("-",T$1,1)-1))+1):S2178),($S2178*(2/(VALUE(LEFT(T$1,FIND("-",T$1,1)-1))+1)))+(T2177*(1-(2/(VALUE(LEFT(T$1,FIND("-",T$1,1)-1))+1))))))</f>
        <v>-2.5122710324479769E-2</v>
      </c>
      <c r="V2178">
        <f t="shared" si="311"/>
        <v>2.0000000000000018E-2</v>
      </c>
      <c r="W2178">
        <f>IF(ROW($E2178)&lt;=VALUE(LEFT(W$1,FIND("-",W$1,1)-1))+1,0,IF(ROW($E2177)=VALUE(LEFT(W$1,FIND("-",W$1,1)-1))+1,100-100/(1+ABS((SUMIF(INDEX($V:$V,ROW($V2178)-VALUE(LEFT(W$1,FIND("-",W$1,1)-1))+1):$V2178,"&gt;0",INDEX($V:$V,ROW($V2178)-VALUE(LEFT(W$1,FIND("-",W$1,1)-1))+1):$V2178)/COUNTIF(INDEX($V:$V,ROW($V2178)-VALUE(LEFT(W$1,FIND("-",W$1,1)-1))+1):$V2178,"&gt;0"))/(SUMIF(INDEX($V:$V,ROW($V2178)-VALUE(LEFT(W$1,FIND("-",W$1,1)-1))+1):$V2178,"&lt;0",INDEX($V:$V,ROW($V2178)-VALUE(LEFT(W$1,FIND("-",W$1,1)-1))+1):$V2178)/COUNTIF(INDEX($V:$V,ROW($V2178)-VALUE(LEFT(W$1,FIND("-",W$1,1)-1))+1):$V2178,"&lt;0")))),100-100/(1+ABS((SUMIF(INDEX($V:$V,ROW($V2178)-VALUE(LEFT(W$1,FIND("-",W$1,1)-1))+1):$V2178,"&gt;0",INDEX($V:$V,ROW($V2178)-VALUE(LEFT(W$1,FIND("-",W$1,1)-1))+1):$V2178)/VALUE(LEFT(W$1,FIND("-",W$1,1)-1)))/(SUMIF(INDEX($V:$V,ROW($V2178)-VALUE(LEFT(W$1,FIND("-",W$1,1)-1))+1):$V2178,"&lt;0",INDEX($V:$V,ROW($V2178)-VALUE(LEFT(W$1,FIND("-",W$1,1)-1))+1):$V2178)/VALUE(LEFT(W$1,FIND("-",W$1,1)-1)))))))</f>
        <v>65.957446808510639</v>
      </c>
      <c r="Y2178">
        <f>IF(ROW($E2178)&lt;=VALUE(LEFT(Y$1,FIND("-",Y$1,1)-1)),0,MAX(INDEX(C:C,ROW(C2178)-VALUE(LEFT(Y$1,FIND("-",Y$1,1)-1))+1):C2178))</f>
        <v>0.4</v>
      </c>
      <c r="Z2178">
        <f>IF(ROW($E2178)&lt;=VALUE(LEFT(Z$1,FIND("-",Z$1,1)-1)),0,MIN(INDEX(D:D,ROW(D2178)-VALUE(LEFT(Z$1,FIND("-",Z$1,1)-1))+1):D2178))</f>
        <v>0.27</v>
      </c>
      <c r="AA2178">
        <f t="shared" si="306"/>
        <v>96.153846153846146</v>
      </c>
      <c r="AB2178">
        <f>IF(ROW($AA2178)&lt;=VALUE(LEFT(AA$1,FIND("-",AA$1,1)-1))+VALUE(LEFT(AB$1,FIND("-",AB$1,1)-1)-1),0,AVERAGE(INDEX($AA:$AA,ROW($AA2178)-VALUE(LEFT(AB$1,FIND("-",AB$1,1)-1))+1):$AA2178))</f>
        <v>92.307692307692307</v>
      </c>
      <c r="AC2178">
        <f>IF(ROW($AA2178)&lt;=VALUE(LEFT(AA$1,FIND("-",AA$1,1)-1))+VALUE(LEFT(AB$1,FIND("-",AB$1,1)-1)-1)+VALUE(LEFT(AC$1,FIND("-",AC$1,1)-1)-1),0,AVERAGE(INDEX($AB:$AB,ROW($AB2178)-VALUE(LEFT(AC$1,FIND("-",AC$1,1)-1))+1):$AB2178))</f>
        <v>95.299145299145309</v>
      </c>
      <c r="AE2178">
        <f t="shared" si="312"/>
        <v>91280044</v>
      </c>
      <c r="AG2178" t="str">
        <f t="shared" si="305"/>
        <v/>
      </c>
    </row>
    <row r="2179" spans="1:33" x14ac:dyDescent="0.25">
      <c r="A2179" s="6">
        <v>39643</v>
      </c>
      <c r="B2179">
        <v>0.375</v>
      </c>
      <c r="C2179">
        <v>0.39</v>
      </c>
      <c r="D2179">
        <v>0.375</v>
      </c>
      <c r="E2179">
        <v>0.39</v>
      </c>
      <c r="F2179">
        <v>0.22869800000000001</v>
      </c>
      <c r="G2179">
        <v>21000</v>
      </c>
      <c r="I2179" t="str">
        <f t="shared" si="307"/>
        <v/>
      </c>
      <c r="J2179" t="str">
        <f t="shared" si="308"/>
        <v/>
      </c>
      <c r="K2179" t="str">
        <f t="shared" si="309"/>
        <v>Overbought Above %D</v>
      </c>
      <c r="M2179" s="11" t="str">
        <f t="shared" ref="M2179:M2242" si="313">IF(K2179="Buy","Buy",IF(K2179="Sell","Sell",""))</f>
        <v/>
      </c>
      <c r="O2179">
        <f>IF(ROW($E2179)&lt;=VALUE(LEFT(O$1,FIND("-",O$1,1)-1)),0,IF(ROW($E2179)=VALUE(LEFT(O$1,FIND("-",O$1,1)-1))+1,AVERAGE(INDEX($E:$E,ROW($E2179)-VALUE(LEFT(O$1,FIND("-",O$1,1)-1))):$E2179),($E2179*(2/(VALUE(LEFT(O$1,FIND("-",O$1,1)-1))+1)))+(O2178*(1-(2/(VALUE(LEFT(O$1,FIND("-",O$1,1)-1))+1))))))</f>
        <v>0.66886156906166383</v>
      </c>
      <c r="Q2179">
        <f>IF(ROW($E2179)&lt;=VALUE(LEFT(Q$1,FIND("-",Q$1,1)-1)),0,IF(ROW($E2179)=VALUE(LEFT(Q$1,FIND("-",Q$1,1)-1))+1,AVERAGE(INDEX($E:$E,ROW($E2179)-VALUE(LEFT(Q$1,FIND("-",Q$1,1)-1))):$E2179),($E2179*(2/(VALUE(LEFT(Q$1,FIND("-",Q$1,1)-1))+1)))+(Q2178*(1-(2/(VALUE(LEFT(Q$1,FIND("-",Q$1,1)-1))+1))))))</f>
        <v>0.35634263343791628</v>
      </c>
      <c r="R2179">
        <f>IF(ROW($E2179)&lt;=VALUE(LEFT(R$1,FIND("-",R$1,1)-1)),0,IF(ROW($E2179)=VALUE(LEFT(R$1,FIND("-",R$1,1)-1))+1,AVERAGE(INDEX($E:$E,ROW($E2179)-VALUE(LEFT(R$1,FIND("-",R$1,1)-1))):$E2179),($E2179*(2/(VALUE(LEFT(R$1,FIND("-",R$1,1)-1))+1)))+(R2178*(1-(2/(VALUE(LEFT(R$1,FIND("-",R$1,1)-1))+1))))))</f>
        <v>0.36147577533545366</v>
      </c>
      <c r="S2179">
        <f t="shared" si="310"/>
        <v>-5.1331418975373855E-3</v>
      </c>
      <c r="T2179">
        <f>IF(ROW($E2179)&lt;=MAX(VALUE(LEFT(Q$1,FIND("-",Q$1,1)-1)),VALUE(LEFT(R$1,FIND("-",R$1,1)-1)))+VALUE(LEFT(T$1,FIND("-",T$1,1)-1))-1,0,IF(ROW($E2179)=MAX(VALUE(LEFT(Q$1,FIND("-",Q$1,1)-1)),VALUE(LEFT(R$1,FIND("-",R$1,1)-1)))+VALUE(LEFT(T$1,FIND("-",T$1,1)-1)),AVERAGE(INDEX($S:$S,ROW(S2179)-VALUE(LEFT(T$1,FIND("-",T$1,1)-1))+1):S2179),($S2179*(2/(VALUE(LEFT(T$1,FIND("-",T$1,1)-1))+1)))+(T2178*(1-(2/(VALUE(LEFT(T$1,FIND("-",T$1,1)-1))+1))))))</f>
        <v>-2.1124796639091292E-2</v>
      </c>
      <c r="V2179">
        <f t="shared" si="311"/>
        <v>-5.0000000000000044E-3</v>
      </c>
      <c r="W2179">
        <f>IF(ROW($E2179)&lt;=VALUE(LEFT(W$1,FIND("-",W$1,1)-1))+1,0,IF(ROW($E2178)=VALUE(LEFT(W$1,FIND("-",W$1,1)-1))+1,100-100/(1+ABS((SUMIF(INDEX($V:$V,ROW($V2179)-VALUE(LEFT(W$1,FIND("-",W$1,1)-1))+1):$V2179,"&gt;0",INDEX($V:$V,ROW($V2179)-VALUE(LEFT(W$1,FIND("-",W$1,1)-1))+1):$V2179)/COUNTIF(INDEX($V:$V,ROW($V2179)-VALUE(LEFT(W$1,FIND("-",W$1,1)-1))+1):$V2179,"&gt;0"))/(SUMIF(INDEX($V:$V,ROW($V2179)-VALUE(LEFT(W$1,FIND("-",W$1,1)-1))+1):$V2179,"&lt;0",INDEX($V:$V,ROW($V2179)-VALUE(LEFT(W$1,FIND("-",W$1,1)-1))+1):$V2179)/COUNTIF(INDEX($V:$V,ROW($V2179)-VALUE(LEFT(W$1,FIND("-",W$1,1)-1))+1):$V2179,"&lt;0")))),100-100/(1+ABS((SUMIF(INDEX($V:$V,ROW($V2179)-VALUE(LEFT(W$1,FIND("-",W$1,1)-1))+1):$V2179,"&gt;0",INDEX($V:$V,ROW($V2179)-VALUE(LEFT(W$1,FIND("-",W$1,1)-1))+1):$V2179)/VALUE(LEFT(W$1,FIND("-",W$1,1)-1)))/(SUMIF(INDEX($V:$V,ROW($V2179)-VALUE(LEFT(W$1,FIND("-",W$1,1)-1))+1):$V2179,"&lt;0",INDEX($V:$V,ROW($V2179)-VALUE(LEFT(W$1,FIND("-",W$1,1)-1))+1):$V2179)/VALUE(LEFT(W$1,FIND("-",W$1,1)-1)))))))</f>
        <v>64.583333333333329</v>
      </c>
      <c r="Y2179">
        <f>IF(ROW($E2179)&lt;=VALUE(LEFT(Y$1,FIND("-",Y$1,1)-1)),0,MAX(INDEX(C:C,ROW(C2179)-VALUE(LEFT(Y$1,FIND("-",Y$1,1)-1))+1):C2179))</f>
        <v>0.4</v>
      </c>
      <c r="Z2179">
        <f>IF(ROW($E2179)&lt;=VALUE(LEFT(Z$1,FIND("-",Z$1,1)-1)),0,MIN(INDEX(D:D,ROW(D2179)-VALUE(LEFT(Z$1,FIND("-",Z$1,1)-1))+1):D2179))</f>
        <v>0.27</v>
      </c>
      <c r="AA2179">
        <f t="shared" si="306"/>
        <v>92.307692307692307</v>
      </c>
      <c r="AB2179">
        <f>IF(ROW($AA2179)&lt;=VALUE(LEFT(AA$1,FIND("-",AA$1,1)-1))+VALUE(LEFT(AB$1,FIND("-",AB$1,1)-1)-1),0,AVERAGE(INDEX($AA:$AA,ROW($AA2179)-VALUE(LEFT(AB$1,FIND("-",AB$1,1)-1))+1):$AA2179))</f>
        <v>89.743589743589737</v>
      </c>
      <c r="AC2179">
        <f>IF(ROW($AA2179)&lt;=VALUE(LEFT(AA$1,FIND("-",AA$1,1)-1))+VALUE(LEFT(AB$1,FIND("-",AB$1,1)-1)-1)+VALUE(LEFT(AC$1,FIND("-",AC$1,1)-1)-1),0,AVERAGE(INDEX($AB:$AB,ROW($AB2179)-VALUE(LEFT(AC$1,FIND("-",AC$1,1)-1))+1):$AB2179))</f>
        <v>91.880341880341874</v>
      </c>
      <c r="AE2179">
        <f t="shared" si="312"/>
        <v>91259044</v>
      </c>
      <c r="AG2179" t="str">
        <f t="shared" ref="AG2179:AG2242" si="314">IF(K2179="Buy","Buy",IF(K2179="Sell","Sell",""))</f>
        <v/>
      </c>
    </row>
    <row r="2180" spans="1:33" x14ac:dyDescent="0.25">
      <c r="A2180" s="6">
        <v>39644</v>
      </c>
      <c r="B2180">
        <v>0.39</v>
      </c>
      <c r="C2180">
        <v>0.39</v>
      </c>
      <c r="D2180">
        <v>0.36499999999999999</v>
      </c>
      <c r="E2180">
        <v>0.37</v>
      </c>
      <c r="F2180">
        <v>0.216969</v>
      </c>
      <c r="G2180">
        <v>62000</v>
      </c>
      <c r="I2180" t="str">
        <f t="shared" si="307"/>
        <v/>
      </c>
      <c r="J2180" t="str">
        <f t="shared" si="308"/>
        <v/>
      </c>
      <c r="K2180" t="str">
        <f t="shared" si="309"/>
        <v>Overbought Above %D</v>
      </c>
      <c r="M2180" s="11" t="str">
        <f t="shared" si="313"/>
        <v/>
      </c>
      <c r="O2180">
        <f>IF(ROW($E2180)&lt;=VALUE(LEFT(O$1,FIND("-",O$1,1)-1)),0,IF(ROW($E2180)=VALUE(LEFT(O$1,FIND("-",O$1,1)-1))+1,AVERAGE(INDEX($E:$E,ROW($E2180)-VALUE(LEFT(O$1,FIND("-",O$1,1)-1))):$E2180),($E2180*(2/(VALUE(LEFT(O$1,FIND("-",O$1,1)-1))+1)))+(O2179*(1-(2/(VALUE(LEFT(O$1,FIND("-",O$1,1)-1))+1))))))</f>
        <v>0.66588782210582642</v>
      </c>
      <c r="Q2180">
        <f>IF(ROW($E2180)&lt;=VALUE(LEFT(Q$1,FIND("-",Q$1,1)-1)),0,IF(ROW($E2180)=VALUE(LEFT(Q$1,FIND("-",Q$1,1)-1))+1,AVERAGE(INDEX($E:$E,ROW($E2180)-VALUE(LEFT(Q$1,FIND("-",Q$1,1)-1))):$E2180),($E2180*(2/(VALUE(LEFT(Q$1,FIND("-",Q$1,1)-1))+1)))+(Q2179*(1-(2/(VALUE(LEFT(Q$1,FIND("-",Q$1,1)-1))+1))))))</f>
        <v>0.35844376675515993</v>
      </c>
      <c r="R2180">
        <f>IF(ROW($E2180)&lt;=VALUE(LEFT(R$1,FIND("-",R$1,1)-1)),0,IF(ROW($E2180)=VALUE(LEFT(R$1,FIND("-",R$1,1)-1))+1,AVERAGE(INDEX($E:$E,ROW($E2180)-VALUE(LEFT(R$1,FIND("-",R$1,1)-1))):$E2180),($E2180*(2/(VALUE(LEFT(R$1,FIND("-",R$1,1)-1))+1)))+(R2179*(1-(2/(VALUE(LEFT(R$1,FIND("-",R$1,1)-1))+1))))))</f>
        <v>0.36210719938467928</v>
      </c>
      <c r="S2180">
        <f t="shared" si="310"/>
        <v>-3.6634326295193476E-3</v>
      </c>
      <c r="T2180">
        <f>IF(ROW($E2180)&lt;=MAX(VALUE(LEFT(Q$1,FIND("-",Q$1,1)-1)),VALUE(LEFT(R$1,FIND("-",R$1,1)-1)))+VALUE(LEFT(T$1,FIND("-",T$1,1)-1))-1,0,IF(ROW($E2180)=MAX(VALUE(LEFT(Q$1,FIND("-",Q$1,1)-1)),VALUE(LEFT(R$1,FIND("-",R$1,1)-1)))+VALUE(LEFT(T$1,FIND("-",T$1,1)-1)),AVERAGE(INDEX($S:$S,ROW(S2180)-VALUE(LEFT(T$1,FIND("-",T$1,1)-1))+1):S2180),($S2180*(2/(VALUE(LEFT(T$1,FIND("-",T$1,1)-1))+1)))+(T2179*(1-(2/(VALUE(LEFT(T$1,FIND("-",T$1,1)-1))+1))))))</f>
        <v>-1.7632523837176901E-2</v>
      </c>
      <c r="V2180">
        <f t="shared" si="311"/>
        <v>-2.0000000000000018E-2</v>
      </c>
      <c r="W2180">
        <f>IF(ROW($E2180)&lt;=VALUE(LEFT(W$1,FIND("-",W$1,1)-1))+1,0,IF(ROW($E2179)=VALUE(LEFT(W$1,FIND("-",W$1,1)-1))+1,100-100/(1+ABS((SUMIF(INDEX($V:$V,ROW($V2180)-VALUE(LEFT(W$1,FIND("-",W$1,1)-1))+1):$V2180,"&gt;0",INDEX($V:$V,ROW($V2180)-VALUE(LEFT(W$1,FIND("-",W$1,1)-1))+1):$V2180)/COUNTIF(INDEX($V:$V,ROW($V2180)-VALUE(LEFT(W$1,FIND("-",W$1,1)-1))+1):$V2180,"&gt;0"))/(SUMIF(INDEX($V:$V,ROW($V2180)-VALUE(LEFT(W$1,FIND("-",W$1,1)-1))+1):$V2180,"&lt;0",INDEX($V:$V,ROW($V2180)-VALUE(LEFT(W$1,FIND("-",W$1,1)-1))+1):$V2180)/COUNTIF(INDEX($V:$V,ROW($V2180)-VALUE(LEFT(W$1,FIND("-",W$1,1)-1))+1):$V2180,"&lt;0")))),100-100/(1+ABS((SUMIF(INDEX($V:$V,ROW($V2180)-VALUE(LEFT(W$1,FIND("-",W$1,1)-1))+1):$V2180,"&gt;0",INDEX($V:$V,ROW($V2180)-VALUE(LEFT(W$1,FIND("-",W$1,1)-1))+1):$V2180)/VALUE(LEFT(W$1,FIND("-",W$1,1)-1)))/(SUMIF(INDEX($V:$V,ROW($V2180)-VALUE(LEFT(W$1,FIND("-",W$1,1)-1))+1):$V2180,"&lt;0",INDEX($V:$V,ROW($V2180)-VALUE(LEFT(W$1,FIND("-",W$1,1)-1))+1):$V2180)/VALUE(LEFT(W$1,FIND("-",W$1,1)-1)))))))</f>
        <v>60.784313725490193</v>
      </c>
      <c r="Y2180">
        <f>IF(ROW($E2180)&lt;=VALUE(LEFT(Y$1,FIND("-",Y$1,1)-1)),0,MAX(INDEX(C:C,ROW(C2180)-VALUE(LEFT(Y$1,FIND("-",Y$1,1)-1))+1):C2180))</f>
        <v>0.4</v>
      </c>
      <c r="Z2180">
        <f>IF(ROW($E2180)&lt;=VALUE(LEFT(Z$1,FIND("-",Z$1,1)-1)),0,MIN(INDEX(D:D,ROW(D2180)-VALUE(LEFT(Z$1,FIND("-",Z$1,1)-1))+1):D2180))</f>
        <v>0.27</v>
      </c>
      <c r="AA2180">
        <f t="shared" si="306"/>
        <v>76.923076923076906</v>
      </c>
      <c r="AB2180">
        <f>IF(ROW($AA2180)&lt;=VALUE(LEFT(AA$1,FIND("-",AA$1,1)-1))+VALUE(LEFT(AB$1,FIND("-",AB$1,1)-1)-1),0,AVERAGE(INDEX($AA:$AA,ROW($AA2180)-VALUE(LEFT(AB$1,FIND("-",AB$1,1)-1))+1):$AA2180))</f>
        <v>88.461538461538453</v>
      </c>
      <c r="AC2180">
        <f>IF(ROW($AA2180)&lt;=VALUE(LEFT(AA$1,FIND("-",AA$1,1)-1))+VALUE(LEFT(AB$1,FIND("-",AB$1,1)-1)-1)+VALUE(LEFT(AC$1,FIND("-",AC$1,1)-1)-1),0,AVERAGE(INDEX($AB:$AB,ROW($AB2180)-VALUE(LEFT(AC$1,FIND("-",AC$1,1)-1))+1):$AB2180))</f>
        <v>90.17094017094017</v>
      </c>
      <c r="AE2180">
        <f t="shared" si="312"/>
        <v>91197044</v>
      </c>
      <c r="AG2180" t="str">
        <f t="shared" si="314"/>
        <v/>
      </c>
    </row>
    <row r="2181" spans="1:33" x14ac:dyDescent="0.25">
      <c r="A2181" s="6">
        <v>39645</v>
      </c>
      <c r="B2181">
        <v>0.36499999999999999</v>
      </c>
      <c r="C2181">
        <v>0.36499999999999999</v>
      </c>
      <c r="D2181">
        <v>0.36</v>
      </c>
      <c r="E2181">
        <v>0.36</v>
      </c>
      <c r="F2181">
        <v>0.21110499999999999</v>
      </c>
      <c r="G2181">
        <v>51000</v>
      </c>
      <c r="I2181" t="str">
        <f t="shared" si="307"/>
        <v/>
      </c>
      <c r="J2181" t="str">
        <f t="shared" si="308"/>
        <v/>
      </c>
      <c r="K2181" t="str">
        <f t="shared" si="309"/>
        <v>Overbought Above %D</v>
      </c>
      <c r="M2181" s="11" t="str">
        <f t="shared" si="313"/>
        <v/>
      </c>
      <c r="O2181">
        <f>IF(ROW($E2181)&lt;=VALUE(LEFT(O$1,FIND("-",O$1,1)-1)),0,IF(ROW($E2181)=VALUE(LEFT(O$1,FIND("-",O$1,1)-1))+1,AVERAGE(INDEX($E:$E,ROW($E2181)-VALUE(LEFT(O$1,FIND("-",O$1,1)-1))):$E2181),($E2181*(2/(VALUE(LEFT(O$1,FIND("-",O$1,1)-1))+1)))+(O2180*(1-(2/(VALUE(LEFT(O$1,FIND("-",O$1,1)-1))+1))))))</f>
        <v>0.66284416218437547</v>
      </c>
      <c r="Q2181">
        <f>IF(ROW($E2181)&lt;=VALUE(LEFT(Q$1,FIND("-",Q$1,1)-1)),0,IF(ROW($E2181)=VALUE(LEFT(Q$1,FIND("-",Q$1,1)-1))+1,AVERAGE(INDEX($E:$E,ROW($E2181)-VALUE(LEFT(Q$1,FIND("-",Q$1,1)-1))):$E2181),($E2181*(2/(VALUE(LEFT(Q$1,FIND("-",Q$1,1)-1))+1)))+(Q2180*(1-(2/(VALUE(LEFT(Q$1,FIND("-",Q$1,1)-1))+1))))))</f>
        <v>0.3586831872543661</v>
      </c>
      <c r="R2181">
        <f>IF(ROW($E2181)&lt;=VALUE(LEFT(R$1,FIND("-",R$1,1)-1)),0,IF(ROW($E2181)=VALUE(LEFT(R$1,FIND("-",R$1,1)-1))+1,AVERAGE(INDEX($E:$E,ROW($E2181)-VALUE(LEFT(R$1,FIND("-",R$1,1)-1))):$E2181),($E2181*(2/(VALUE(LEFT(R$1,FIND("-",R$1,1)-1))+1)))+(R2180*(1-(2/(VALUE(LEFT(R$1,FIND("-",R$1,1)-1))+1))))))</f>
        <v>0.36195111054136969</v>
      </c>
      <c r="S2181">
        <f t="shared" si="310"/>
        <v>-3.2679232870035935E-3</v>
      </c>
      <c r="T2181">
        <f>IF(ROW($E2181)&lt;=MAX(VALUE(LEFT(Q$1,FIND("-",Q$1,1)-1)),VALUE(LEFT(R$1,FIND("-",R$1,1)-1)))+VALUE(LEFT(T$1,FIND("-",T$1,1)-1))-1,0,IF(ROW($E2181)=MAX(VALUE(LEFT(Q$1,FIND("-",Q$1,1)-1)),VALUE(LEFT(R$1,FIND("-",R$1,1)-1)))+VALUE(LEFT(T$1,FIND("-",T$1,1)-1)),AVERAGE(INDEX($S:$S,ROW(S2181)-VALUE(LEFT(T$1,FIND("-",T$1,1)-1))+1):S2181),($S2181*(2/(VALUE(LEFT(T$1,FIND("-",T$1,1)-1))+1)))+(T2180*(1-(2/(VALUE(LEFT(T$1,FIND("-",T$1,1)-1))+1))))))</f>
        <v>-1.4759603727142242E-2</v>
      </c>
      <c r="V2181">
        <f t="shared" si="311"/>
        <v>-1.0000000000000009E-2</v>
      </c>
      <c r="W2181">
        <f>IF(ROW($E2181)&lt;=VALUE(LEFT(W$1,FIND("-",W$1,1)-1))+1,0,IF(ROW($E2180)=VALUE(LEFT(W$1,FIND("-",W$1,1)-1))+1,100-100/(1+ABS((SUMIF(INDEX($V:$V,ROW($V2181)-VALUE(LEFT(W$1,FIND("-",W$1,1)-1))+1):$V2181,"&gt;0",INDEX($V:$V,ROW($V2181)-VALUE(LEFT(W$1,FIND("-",W$1,1)-1))+1):$V2181)/COUNTIF(INDEX($V:$V,ROW($V2181)-VALUE(LEFT(W$1,FIND("-",W$1,1)-1))+1):$V2181,"&gt;0"))/(SUMIF(INDEX($V:$V,ROW($V2181)-VALUE(LEFT(W$1,FIND("-",W$1,1)-1))+1):$V2181,"&lt;0",INDEX($V:$V,ROW($V2181)-VALUE(LEFT(W$1,FIND("-",W$1,1)-1))+1):$V2181)/COUNTIF(INDEX($V:$V,ROW($V2181)-VALUE(LEFT(W$1,FIND("-",W$1,1)-1))+1):$V2181,"&lt;0")))),100-100/(1+ABS((SUMIF(INDEX($V:$V,ROW($V2181)-VALUE(LEFT(W$1,FIND("-",W$1,1)-1))+1):$V2181,"&gt;0",INDEX($V:$V,ROW($V2181)-VALUE(LEFT(W$1,FIND("-",W$1,1)-1))+1):$V2181)/VALUE(LEFT(W$1,FIND("-",W$1,1)-1)))/(SUMIF(INDEX($V:$V,ROW($V2181)-VALUE(LEFT(W$1,FIND("-",W$1,1)-1))+1):$V2181,"&lt;0",INDEX($V:$V,ROW($V2181)-VALUE(LEFT(W$1,FIND("-",W$1,1)-1))+1):$V2181)/VALUE(LEFT(W$1,FIND("-",W$1,1)-1)))))))</f>
        <v>57.692307692307686</v>
      </c>
      <c r="Y2181">
        <f>IF(ROW($E2181)&lt;=VALUE(LEFT(Y$1,FIND("-",Y$1,1)-1)),0,MAX(INDEX(C:C,ROW(C2181)-VALUE(LEFT(Y$1,FIND("-",Y$1,1)-1))+1):C2181))</f>
        <v>0.4</v>
      </c>
      <c r="Z2181">
        <f>IF(ROW($E2181)&lt;=VALUE(LEFT(Z$1,FIND("-",Z$1,1)-1)),0,MIN(INDEX(D:D,ROW(D2181)-VALUE(LEFT(Z$1,FIND("-",Z$1,1)-1))+1):D2181))</f>
        <v>0.27</v>
      </c>
      <c r="AA2181">
        <f t="shared" si="306"/>
        <v>69.230769230769212</v>
      </c>
      <c r="AB2181">
        <f>IF(ROW($AA2181)&lt;=VALUE(LEFT(AA$1,FIND("-",AA$1,1)-1))+VALUE(LEFT(AB$1,FIND("-",AB$1,1)-1)-1),0,AVERAGE(INDEX($AA:$AA,ROW($AA2181)-VALUE(LEFT(AB$1,FIND("-",AB$1,1)-1))+1):$AA2181))</f>
        <v>79.487179487179489</v>
      </c>
      <c r="AC2181">
        <f>IF(ROW($AA2181)&lt;=VALUE(LEFT(AA$1,FIND("-",AA$1,1)-1))+VALUE(LEFT(AB$1,FIND("-",AB$1,1)-1)-1)+VALUE(LEFT(AC$1,FIND("-",AC$1,1)-1)-1),0,AVERAGE(INDEX($AB:$AB,ROW($AB2181)-VALUE(LEFT(AC$1,FIND("-",AC$1,1)-1))+1):$AB2181))</f>
        <v>85.897435897435898</v>
      </c>
      <c r="AE2181">
        <f t="shared" si="312"/>
        <v>91146044</v>
      </c>
      <c r="AG2181" t="str">
        <f t="shared" si="314"/>
        <v/>
      </c>
    </row>
    <row r="2182" spans="1:33" x14ac:dyDescent="0.25">
      <c r="A2182" s="6">
        <v>39646</v>
      </c>
      <c r="B2182">
        <v>0.36</v>
      </c>
      <c r="C2182">
        <v>0.36</v>
      </c>
      <c r="D2182">
        <v>0.35</v>
      </c>
      <c r="E2182">
        <v>0.35</v>
      </c>
      <c r="F2182">
        <v>0.20524100000000001</v>
      </c>
      <c r="G2182">
        <v>54900</v>
      </c>
      <c r="I2182" t="str">
        <f t="shared" si="307"/>
        <v/>
      </c>
      <c r="J2182" t="str">
        <f t="shared" si="308"/>
        <v/>
      </c>
      <c r="K2182" t="str">
        <f t="shared" si="309"/>
        <v>Sell</v>
      </c>
      <c r="M2182" s="11" t="str">
        <f t="shared" si="313"/>
        <v>Sell</v>
      </c>
      <c r="O2182">
        <f>IF(ROW($E2182)&lt;=VALUE(LEFT(O$1,FIND("-",O$1,1)-1)),0,IF(ROW($E2182)=VALUE(LEFT(O$1,FIND("-",O$1,1)-1))+1,AVERAGE(INDEX($E:$E,ROW($E2182)-VALUE(LEFT(O$1,FIND("-",O$1,1)-1))):$E2182),($E2182*(2/(VALUE(LEFT(O$1,FIND("-",O$1,1)-1))+1)))+(O2181*(1-(2/(VALUE(LEFT(O$1,FIND("-",O$1,1)-1))+1))))))</f>
        <v>0.65973128494871014</v>
      </c>
      <c r="Q2182">
        <f>IF(ROW($E2182)&lt;=VALUE(LEFT(Q$1,FIND("-",Q$1,1)-1)),0,IF(ROW($E2182)=VALUE(LEFT(Q$1,FIND("-",Q$1,1)-1))+1,AVERAGE(INDEX($E:$E,ROW($E2182)-VALUE(LEFT(Q$1,FIND("-",Q$1,1)-1))):$E2182),($E2182*(2/(VALUE(LEFT(Q$1,FIND("-",Q$1,1)-1))+1)))+(Q2181*(1-(2/(VALUE(LEFT(Q$1,FIND("-",Q$1,1)-1))+1))))))</f>
        <v>0.35734731229215588</v>
      </c>
      <c r="R2182">
        <f>IF(ROW($E2182)&lt;=VALUE(LEFT(R$1,FIND("-",R$1,1)-1)),0,IF(ROW($E2182)=VALUE(LEFT(R$1,FIND("-",R$1,1)-1))+1,AVERAGE(INDEX($E:$E,ROW($E2182)-VALUE(LEFT(R$1,FIND("-",R$1,1)-1))):$E2182),($E2182*(2/(VALUE(LEFT(R$1,FIND("-",R$1,1)-1))+1)))+(R2181*(1-(2/(VALUE(LEFT(R$1,FIND("-",R$1,1)-1))+1))))))</f>
        <v>0.36106584309386081</v>
      </c>
      <c r="S2182">
        <f t="shared" si="310"/>
        <v>-3.7185308017049223E-3</v>
      </c>
      <c r="T2182">
        <f>IF(ROW($E2182)&lt;=MAX(VALUE(LEFT(Q$1,FIND("-",Q$1,1)-1)),VALUE(LEFT(R$1,FIND("-",R$1,1)-1)))+VALUE(LEFT(T$1,FIND("-",T$1,1)-1))-1,0,IF(ROW($E2182)=MAX(VALUE(LEFT(Q$1,FIND("-",Q$1,1)-1)),VALUE(LEFT(R$1,FIND("-",R$1,1)-1)))+VALUE(LEFT(T$1,FIND("-",T$1,1)-1)),AVERAGE(INDEX($S:$S,ROW(S2182)-VALUE(LEFT(T$1,FIND("-",T$1,1)-1))+1):S2182),($S2182*(2/(VALUE(LEFT(T$1,FIND("-",T$1,1)-1))+1)))+(T2181*(1-(2/(VALUE(LEFT(T$1,FIND("-",T$1,1)-1))+1))))))</f>
        <v>-1.2551389142054777E-2</v>
      </c>
      <c r="V2182">
        <f t="shared" si="311"/>
        <v>-1.0000000000000009E-2</v>
      </c>
      <c r="W2182">
        <f>IF(ROW($E2182)&lt;=VALUE(LEFT(W$1,FIND("-",W$1,1)-1))+1,0,IF(ROW($E2181)=VALUE(LEFT(W$1,FIND("-",W$1,1)-1))+1,100-100/(1+ABS((SUMIF(INDEX($V:$V,ROW($V2182)-VALUE(LEFT(W$1,FIND("-",W$1,1)-1))+1):$V2182,"&gt;0",INDEX($V:$V,ROW($V2182)-VALUE(LEFT(W$1,FIND("-",W$1,1)-1))+1):$V2182)/COUNTIF(INDEX($V:$V,ROW($V2182)-VALUE(LEFT(W$1,FIND("-",W$1,1)-1))+1):$V2182,"&gt;0"))/(SUMIF(INDEX($V:$V,ROW($V2182)-VALUE(LEFT(W$1,FIND("-",W$1,1)-1))+1):$V2182,"&lt;0",INDEX($V:$V,ROW($V2182)-VALUE(LEFT(W$1,FIND("-",W$1,1)-1))+1):$V2182)/COUNTIF(INDEX($V:$V,ROW($V2182)-VALUE(LEFT(W$1,FIND("-",W$1,1)-1))+1):$V2182,"&lt;0")))),100-100/(1+ABS((SUMIF(INDEX($V:$V,ROW($V2182)-VALUE(LEFT(W$1,FIND("-",W$1,1)-1))+1):$V2182,"&gt;0",INDEX($V:$V,ROW($V2182)-VALUE(LEFT(W$1,FIND("-",W$1,1)-1))+1):$V2182)/VALUE(LEFT(W$1,FIND("-",W$1,1)-1)))/(SUMIF(INDEX($V:$V,ROW($V2182)-VALUE(LEFT(W$1,FIND("-",W$1,1)-1))+1):$V2182,"&lt;0",INDEX($V:$V,ROW($V2182)-VALUE(LEFT(W$1,FIND("-",W$1,1)-1))+1):$V2182)/VALUE(LEFT(W$1,FIND("-",W$1,1)-1)))))))</f>
        <v>52.941176470588225</v>
      </c>
      <c r="Y2182">
        <f>IF(ROW($E2182)&lt;=VALUE(LEFT(Y$1,FIND("-",Y$1,1)-1)),0,MAX(INDEX(C:C,ROW(C2182)-VALUE(LEFT(Y$1,FIND("-",Y$1,1)-1))+1):C2182))</f>
        <v>0.4</v>
      </c>
      <c r="Z2182">
        <f>IF(ROW($E2182)&lt;=VALUE(LEFT(Z$1,FIND("-",Z$1,1)-1)),0,MIN(INDEX(D:D,ROW(D2182)-VALUE(LEFT(Z$1,FIND("-",Z$1,1)-1))+1):D2182))</f>
        <v>0.27</v>
      </c>
      <c r="AA2182">
        <f t="shared" si="306"/>
        <v>61.538461538461512</v>
      </c>
      <c r="AB2182">
        <f>IF(ROW($AA2182)&lt;=VALUE(LEFT(AA$1,FIND("-",AA$1,1)-1))+VALUE(LEFT(AB$1,FIND("-",AB$1,1)-1)-1),0,AVERAGE(INDEX($AA:$AA,ROW($AA2182)-VALUE(LEFT(AB$1,FIND("-",AB$1,1)-1))+1):$AA2182))</f>
        <v>69.230769230769212</v>
      </c>
      <c r="AC2182">
        <f>IF(ROW($AA2182)&lt;=VALUE(LEFT(AA$1,FIND("-",AA$1,1)-1))+VALUE(LEFT(AB$1,FIND("-",AB$1,1)-1)-1)+VALUE(LEFT(AC$1,FIND("-",AC$1,1)-1)-1),0,AVERAGE(INDEX($AB:$AB,ROW($AB2182)-VALUE(LEFT(AC$1,FIND("-",AC$1,1)-1))+1):$AB2182))</f>
        <v>79.059829059829056</v>
      </c>
      <c r="AE2182">
        <f t="shared" si="312"/>
        <v>91091144</v>
      </c>
      <c r="AG2182" t="str">
        <f t="shared" si="314"/>
        <v>Sell</v>
      </c>
    </row>
    <row r="2183" spans="1:33" x14ac:dyDescent="0.25">
      <c r="A2183" s="6">
        <v>39647</v>
      </c>
      <c r="B2183">
        <v>0.36</v>
      </c>
      <c r="C2183">
        <v>0.36</v>
      </c>
      <c r="D2183">
        <v>0.34499999999999997</v>
      </c>
      <c r="E2183">
        <v>0.34499999999999997</v>
      </c>
      <c r="F2183">
        <v>0.20230899999999999</v>
      </c>
      <c r="G2183">
        <v>49000</v>
      </c>
      <c r="I2183" t="str">
        <f t="shared" si="307"/>
        <v/>
      </c>
      <c r="J2183" t="str">
        <f t="shared" si="308"/>
        <v/>
      </c>
      <c r="K2183" t="str">
        <f t="shared" si="309"/>
        <v/>
      </c>
      <c r="M2183" s="11" t="str">
        <f t="shared" si="313"/>
        <v/>
      </c>
      <c r="O2183">
        <f>IF(ROW($E2183)&lt;=VALUE(LEFT(O$1,FIND("-",O$1,1)-1)),0,IF(ROW($E2183)=VALUE(LEFT(O$1,FIND("-",O$1,1)-1))+1,AVERAGE(INDEX($E:$E,ROW($E2183)-VALUE(LEFT(O$1,FIND("-",O$1,1)-1))):$E2183),($E2183*(2/(VALUE(LEFT(O$1,FIND("-",O$1,1)-1))+1)))+(O2182*(1-(2/(VALUE(LEFT(O$1,FIND("-",O$1,1)-1))+1))))))</f>
        <v>0.656599630372106</v>
      </c>
      <c r="Q2183">
        <f>IF(ROW($E2183)&lt;=VALUE(LEFT(Q$1,FIND("-",Q$1,1)-1)),0,IF(ROW($E2183)=VALUE(LEFT(Q$1,FIND("-",Q$1,1)-1))+1,AVERAGE(INDEX($E:$E,ROW($E2183)-VALUE(LEFT(Q$1,FIND("-",Q$1,1)-1))):$E2183),($E2183*(2/(VALUE(LEFT(Q$1,FIND("-",Q$1,1)-1))+1)))+(Q2182*(1-(2/(VALUE(LEFT(Q$1,FIND("-",Q$1,1)-1))+1))))))</f>
        <v>0.35544772578567035</v>
      </c>
      <c r="R2183">
        <f>IF(ROW($E2183)&lt;=VALUE(LEFT(R$1,FIND("-",R$1,1)-1)),0,IF(ROW($E2183)=VALUE(LEFT(R$1,FIND("-",R$1,1)-1))+1,AVERAGE(INDEX($E:$E,ROW($E2183)-VALUE(LEFT(R$1,FIND("-",R$1,1)-1))):$E2183),($E2183*(2/(VALUE(LEFT(R$1,FIND("-",R$1,1)-1))+1)))+(R2182*(1-(2/(VALUE(LEFT(R$1,FIND("-",R$1,1)-1))+1))))))</f>
        <v>0.35987578064246373</v>
      </c>
      <c r="S2183">
        <f t="shared" si="310"/>
        <v>-4.4280548567933731E-3</v>
      </c>
      <c r="T2183">
        <f>IF(ROW($E2183)&lt;=MAX(VALUE(LEFT(Q$1,FIND("-",Q$1,1)-1)),VALUE(LEFT(R$1,FIND("-",R$1,1)-1)))+VALUE(LEFT(T$1,FIND("-",T$1,1)-1))-1,0,IF(ROW($E2183)=MAX(VALUE(LEFT(Q$1,FIND("-",Q$1,1)-1)),VALUE(LEFT(R$1,FIND("-",R$1,1)-1)))+VALUE(LEFT(T$1,FIND("-",T$1,1)-1)),AVERAGE(INDEX($S:$S,ROW(S2183)-VALUE(LEFT(T$1,FIND("-",T$1,1)-1))+1):S2183),($S2183*(2/(VALUE(LEFT(T$1,FIND("-",T$1,1)-1))+1)))+(T2182*(1-(2/(VALUE(LEFT(T$1,FIND("-",T$1,1)-1))+1))))))</f>
        <v>-1.0926722285002497E-2</v>
      </c>
      <c r="V2183">
        <f t="shared" si="311"/>
        <v>-5.0000000000000044E-3</v>
      </c>
      <c r="W2183">
        <f>IF(ROW($E2183)&lt;=VALUE(LEFT(W$1,FIND("-",W$1,1)-1))+1,0,IF(ROW($E2182)=VALUE(LEFT(W$1,FIND("-",W$1,1)-1))+1,100-100/(1+ABS((SUMIF(INDEX($V:$V,ROW($V2183)-VALUE(LEFT(W$1,FIND("-",W$1,1)-1))+1):$V2183,"&gt;0",INDEX($V:$V,ROW($V2183)-VALUE(LEFT(W$1,FIND("-",W$1,1)-1))+1):$V2183)/COUNTIF(INDEX($V:$V,ROW($V2183)-VALUE(LEFT(W$1,FIND("-",W$1,1)-1))+1):$V2183,"&gt;0"))/(SUMIF(INDEX($V:$V,ROW($V2183)-VALUE(LEFT(W$1,FIND("-",W$1,1)-1))+1):$V2183,"&lt;0",INDEX($V:$V,ROW($V2183)-VALUE(LEFT(W$1,FIND("-",W$1,1)-1))+1):$V2183)/COUNTIF(INDEX($V:$V,ROW($V2183)-VALUE(LEFT(W$1,FIND("-",W$1,1)-1))+1):$V2183,"&lt;0")))),100-100/(1+ABS((SUMIF(INDEX($V:$V,ROW($V2183)-VALUE(LEFT(W$1,FIND("-",W$1,1)-1))+1):$V2183,"&gt;0",INDEX($V:$V,ROW($V2183)-VALUE(LEFT(W$1,FIND("-",W$1,1)-1))+1):$V2183)/VALUE(LEFT(W$1,FIND("-",W$1,1)-1)))/(SUMIF(INDEX($V:$V,ROW($V2183)-VALUE(LEFT(W$1,FIND("-",W$1,1)-1))+1):$V2183,"&lt;0",INDEX($V:$V,ROW($V2183)-VALUE(LEFT(W$1,FIND("-",W$1,1)-1))+1):$V2183)/VALUE(LEFT(W$1,FIND("-",W$1,1)-1)))))))</f>
        <v>54</v>
      </c>
      <c r="Y2183">
        <f>IF(ROW($E2183)&lt;=VALUE(LEFT(Y$1,FIND("-",Y$1,1)-1)),0,MAX(INDEX(C:C,ROW(C2183)-VALUE(LEFT(Y$1,FIND("-",Y$1,1)-1))+1):C2183))</f>
        <v>0.4</v>
      </c>
      <c r="Z2183">
        <f>IF(ROW($E2183)&lt;=VALUE(LEFT(Z$1,FIND("-",Z$1,1)-1)),0,MIN(INDEX(D:D,ROW(D2183)-VALUE(LEFT(Z$1,FIND("-",Z$1,1)-1))+1):D2183))</f>
        <v>0.27</v>
      </c>
      <c r="AA2183">
        <f t="shared" si="306"/>
        <v>57.692307692307651</v>
      </c>
      <c r="AB2183">
        <f>IF(ROW($AA2183)&lt;=VALUE(LEFT(AA$1,FIND("-",AA$1,1)-1))+VALUE(LEFT(AB$1,FIND("-",AB$1,1)-1)-1),0,AVERAGE(INDEX($AA:$AA,ROW($AA2183)-VALUE(LEFT(AB$1,FIND("-",AB$1,1)-1))+1):$AA2183))</f>
        <v>62.820512820512789</v>
      </c>
      <c r="AC2183">
        <f>IF(ROW($AA2183)&lt;=VALUE(LEFT(AA$1,FIND("-",AA$1,1)-1))+VALUE(LEFT(AB$1,FIND("-",AB$1,1)-1)-1)+VALUE(LEFT(AC$1,FIND("-",AC$1,1)-1)-1),0,AVERAGE(INDEX($AB:$AB,ROW($AB2183)-VALUE(LEFT(AC$1,FIND("-",AC$1,1)-1))+1):$AB2183))</f>
        <v>70.512820512820497</v>
      </c>
      <c r="AE2183">
        <f t="shared" si="312"/>
        <v>91042144</v>
      </c>
      <c r="AG2183" t="str">
        <f t="shared" si="314"/>
        <v/>
      </c>
    </row>
    <row r="2184" spans="1:33" x14ac:dyDescent="0.25">
      <c r="A2184" s="6">
        <v>39650</v>
      </c>
      <c r="B2184">
        <v>0.34499999999999997</v>
      </c>
      <c r="C2184">
        <v>0.34499999999999997</v>
      </c>
      <c r="D2184">
        <v>0.34499999999999997</v>
      </c>
      <c r="E2184">
        <v>0.34499999999999997</v>
      </c>
      <c r="F2184">
        <v>0.20230899999999999</v>
      </c>
      <c r="G2184">
        <v>51000</v>
      </c>
      <c r="I2184" t="str">
        <f t="shared" si="307"/>
        <v/>
      </c>
      <c r="J2184" t="str">
        <f t="shared" si="308"/>
        <v/>
      </c>
      <c r="K2184" t="str">
        <f t="shared" si="309"/>
        <v/>
      </c>
      <c r="M2184" s="11" t="str">
        <f t="shared" si="313"/>
        <v/>
      </c>
      <c r="O2184">
        <f>IF(ROW($E2184)&lt;=VALUE(LEFT(O$1,FIND("-",O$1,1)-1)),0,IF(ROW($E2184)=VALUE(LEFT(O$1,FIND("-",O$1,1)-1))+1,AVERAGE(INDEX($E:$E,ROW($E2184)-VALUE(LEFT(O$1,FIND("-",O$1,1)-1))):$E2184),($E2184*(2/(VALUE(LEFT(O$1,FIND("-",O$1,1)-1))+1)))+(O2183*(1-(2/(VALUE(LEFT(O$1,FIND("-",O$1,1)-1))+1))))))</f>
        <v>0.65349913653755765</v>
      </c>
      <c r="Q2184">
        <f>IF(ROW($E2184)&lt;=VALUE(LEFT(Q$1,FIND("-",Q$1,1)-1)),0,IF(ROW($E2184)=VALUE(LEFT(Q$1,FIND("-",Q$1,1)-1))+1,AVERAGE(INDEX($E:$E,ROW($E2184)-VALUE(LEFT(Q$1,FIND("-",Q$1,1)-1))):$E2184),($E2184*(2/(VALUE(LEFT(Q$1,FIND("-",Q$1,1)-1))+1)))+(Q2183*(1-(2/(VALUE(LEFT(Q$1,FIND("-",Q$1,1)-1))+1))))))</f>
        <v>0.35384038335710566</v>
      </c>
      <c r="R2184">
        <f>IF(ROW($E2184)&lt;=VALUE(LEFT(R$1,FIND("-",R$1,1)-1)),0,IF(ROW($E2184)=VALUE(LEFT(R$1,FIND("-",R$1,1)-1))+1,AVERAGE(INDEX($E:$E,ROW($E2184)-VALUE(LEFT(R$1,FIND("-",R$1,1)-1))):$E2184),($E2184*(2/(VALUE(LEFT(R$1,FIND("-",R$1,1)-1))+1)))+(R2183*(1-(2/(VALUE(LEFT(R$1,FIND("-",R$1,1)-1))+1))))))</f>
        <v>0.35877387096524421</v>
      </c>
      <c r="S2184">
        <f t="shared" si="310"/>
        <v>-4.9334876081385537E-3</v>
      </c>
      <c r="T2184">
        <f>IF(ROW($E2184)&lt;=MAX(VALUE(LEFT(Q$1,FIND("-",Q$1,1)-1)),VALUE(LEFT(R$1,FIND("-",R$1,1)-1)))+VALUE(LEFT(T$1,FIND("-",T$1,1)-1))-1,0,IF(ROW($E2184)=MAX(VALUE(LEFT(Q$1,FIND("-",Q$1,1)-1)),VALUE(LEFT(R$1,FIND("-",R$1,1)-1)))+VALUE(LEFT(T$1,FIND("-",T$1,1)-1)),AVERAGE(INDEX($S:$S,ROW(S2184)-VALUE(LEFT(T$1,FIND("-",T$1,1)-1))+1):S2184),($S2184*(2/(VALUE(LEFT(T$1,FIND("-",T$1,1)-1))+1)))+(T2183*(1-(2/(VALUE(LEFT(T$1,FIND("-",T$1,1)-1))+1))))))</f>
        <v>-9.7280753496297098E-3</v>
      </c>
      <c r="V2184">
        <f t="shared" si="311"/>
        <v>0</v>
      </c>
      <c r="W2184">
        <f>IF(ROW($E2184)&lt;=VALUE(LEFT(W$1,FIND("-",W$1,1)-1))+1,0,IF(ROW($E2183)=VALUE(LEFT(W$1,FIND("-",W$1,1)-1))+1,100-100/(1+ABS((SUMIF(INDEX($V:$V,ROW($V2184)-VALUE(LEFT(W$1,FIND("-",W$1,1)-1))+1):$V2184,"&gt;0",INDEX($V:$V,ROW($V2184)-VALUE(LEFT(W$1,FIND("-",W$1,1)-1))+1):$V2184)/COUNTIF(INDEX($V:$V,ROW($V2184)-VALUE(LEFT(W$1,FIND("-",W$1,1)-1))+1):$V2184,"&gt;0"))/(SUMIF(INDEX($V:$V,ROW($V2184)-VALUE(LEFT(W$1,FIND("-",W$1,1)-1))+1):$V2184,"&lt;0",INDEX($V:$V,ROW($V2184)-VALUE(LEFT(W$1,FIND("-",W$1,1)-1))+1):$V2184)/COUNTIF(INDEX($V:$V,ROW($V2184)-VALUE(LEFT(W$1,FIND("-",W$1,1)-1))+1):$V2184,"&lt;0")))),100-100/(1+ABS((SUMIF(INDEX($V:$V,ROW($V2184)-VALUE(LEFT(W$1,FIND("-",W$1,1)-1))+1):$V2184,"&gt;0",INDEX($V:$V,ROW($V2184)-VALUE(LEFT(W$1,FIND("-",W$1,1)-1))+1):$V2184)/VALUE(LEFT(W$1,FIND("-",W$1,1)-1)))/(SUMIF(INDEX($V:$V,ROW($V2184)-VALUE(LEFT(W$1,FIND("-",W$1,1)-1))+1):$V2184,"&lt;0",INDEX($V:$V,ROW($V2184)-VALUE(LEFT(W$1,FIND("-",W$1,1)-1))+1):$V2184)/VALUE(LEFT(W$1,FIND("-",W$1,1)-1)))))))</f>
        <v>52.083333333333321</v>
      </c>
      <c r="Y2184">
        <f>IF(ROW($E2184)&lt;=VALUE(LEFT(Y$1,FIND("-",Y$1,1)-1)),0,MAX(INDEX(C:C,ROW(C2184)-VALUE(LEFT(Y$1,FIND("-",Y$1,1)-1))+1):C2184))</f>
        <v>0.4</v>
      </c>
      <c r="Z2184">
        <f>IF(ROW($E2184)&lt;=VALUE(LEFT(Z$1,FIND("-",Z$1,1)-1)),0,MIN(INDEX(D:D,ROW(D2184)-VALUE(LEFT(Z$1,FIND("-",Z$1,1)-1))+1):D2184))</f>
        <v>0.27</v>
      </c>
      <c r="AA2184">
        <f t="shared" si="306"/>
        <v>57.692307692307651</v>
      </c>
      <c r="AB2184">
        <f>IF(ROW($AA2184)&lt;=VALUE(LEFT(AA$1,FIND("-",AA$1,1)-1))+VALUE(LEFT(AB$1,FIND("-",AB$1,1)-1)-1),0,AVERAGE(INDEX($AA:$AA,ROW($AA2184)-VALUE(LEFT(AB$1,FIND("-",AB$1,1)-1))+1):$AA2184))</f>
        <v>58.974358974358942</v>
      </c>
      <c r="AC2184">
        <f>IF(ROW($AA2184)&lt;=VALUE(LEFT(AA$1,FIND("-",AA$1,1)-1))+VALUE(LEFT(AB$1,FIND("-",AB$1,1)-1)-1)+VALUE(LEFT(AC$1,FIND("-",AC$1,1)-1)-1),0,AVERAGE(INDEX($AB:$AB,ROW($AB2184)-VALUE(LEFT(AC$1,FIND("-",AC$1,1)-1))+1):$AB2184))</f>
        <v>63.675213675213648</v>
      </c>
      <c r="AE2184">
        <f t="shared" si="312"/>
        <v>91042144</v>
      </c>
      <c r="AG2184" t="str">
        <f t="shared" si="314"/>
        <v/>
      </c>
    </row>
    <row r="2185" spans="1:33" x14ac:dyDescent="0.25">
      <c r="A2185" s="6">
        <v>39651</v>
      </c>
      <c r="B2185">
        <v>0.35</v>
      </c>
      <c r="C2185">
        <v>0.35499999999999998</v>
      </c>
      <c r="D2185">
        <v>0.35</v>
      </c>
      <c r="E2185">
        <v>0.35499999999999998</v>
      </c>
      <c r="F2185">
        <v>0.208173</v>
      </c>
      <c r="G2185">
        <v>82100</v>
      </c>
      <c r="I2185" t="str">
        <f t="shared" si="307"/>
        <v/>
      </c>
      <c r="J2185" t="str">
        <f t="shared" si="308"/>
        <v/>
      </c>
      <c r="K2185" t="str">
        <f t="shared" si="309"/>
        <v/>
      </c>
      <c r="M2185" s="11" t="str">
        <f t="shared" si="313"/>
        <v/>
      </c>
      <c r="O2185">
        <f>IF(ROW($E2185)&lt;=VALUE(LEFT(O$1,FIND("-",O$1,1)-1)),0,IF(ROW($E2185)=VALUE(LEFT(O$1,FIND("-",O$1,1)-1))+1,AVERAGE(INDEX($E:$E,ROW($E2185)-VALUE(LEFT(O$1,FIND("-",O$1,1)-1))):$E2185),($E2185*(2/(VALUE(LEFT(O$1,FIND("-",O$1,1)-1))+1)))+(O2184*(1-(2/(VALUE(LEFT(O$1,FIND("-",O$1,1)-1))+1))))))</f>
        <v>0.6505289958754924</v>
      </c>
      <c r="Q2185">
        <f>IF(ROW($E2185)&lt;=VALUE(LEFT(Q$1,FIND("-",Q$1,1)-1)),0,IF(ROW($E2185)=VALUE(LEFT(Q$1,FIND("-",Q$1,1)-1))+1,AVERAGE(INDEX($E:$E,ROW($E2185)-VALUE(LEFT(Q$1,FIND("-",Q$1,1)-1))):$E2185),($E2185*(2/(VALUE(LEFT(Q$1,FIND("-",Q$1,1)-1))+1)))+(Q2184*(1-(2/(VALUE(LEFT(Q$1,FIND("-",Q$1,1)-1))+1))))))</f>
        <v>0.35401878591755093</v>
      </c>
      <c r="R2185">
        <f>IF(ROW($E2185)&lt;=VALUE(LEFT(R$1,FIND("-",R$1,1)-1)),0,IF(ROW($E2185)=VALUE(LEFT(R$1,FIND("-",R$1,1)-1))+1,AVERAGE(INDEX($E:$E,ROW($E2185)-VALUE(LEFT(R$1,FIND("-",R$1,1)-1))):$E2185),($E2185*(2/(VALUE(LEFT(R$1,FIND("-",R$1,1)-1))+1)))+(R2184*(1-(2/(VALUE(LEFT(R$1,FIND("-",R$1,1)-1))+1))))))</f>
        <v>0.35849432496781874</v>
      </c>
      <c r="S2185">
        <f t="shared" si="310"/>
        <v>-4.4755390502678183E-3</v>
      </c>
      <c r="T2185">
        <f>IF(ROW($E2185)&lt;=MAX(VALUE(LEFT(Q$1,FIND("-",Q$1,1)-1)),VALUE(LEFT(R$1,FIND("-",R$1,1)-1)))+VALUE(LEFT(T$1,FIND("-",T$1,1)-1))-1,0,IF(ROW($E2185)=MAX(VALUE(LEFT(Q$1,FIND("-",Q$1,1)-1)),VALUE(LEFT(R$1,FIND("-",R$1,1)-1)))+VALUE(LEFT(T$1,FIND("-",T$1,1)-1)),AVERAGE(INDEX($S:$S,ROW(S2185)-VALUE(LEFT(T$1,FIND("-",T$1,1)-1))+1):S2185),($S2185*(2/(VALUE(LEFT(T$1,FIND("-",T$1,1)-1))+1)))+(T2184*(1-(2/(VALUE(LEFT(T$1,FIND("-",T$1,1)-1))+1))))))</f>
        <v>-8.6775680897573319E-3</v>
      </c>
      <c r="V2185">
        <f t="shared" si="311"/>
        <v>1.0000000000000009E-2</v>
      </c>
      <c r="W2185">
        <f>IF(ROW($E2185)&lt;=VALUE(LEFT(W$1,FIND("-",W$1,1)-1))+1,0,IF(ROW($E2184)=VALUE(LEFT(W$1,FIND("-",W$1,1)-1))+1,100-100/(1+ABS((SUMIF(INDEX($V:$V,ROW($V2185)-VALUE(LEFT(W$1,FIND("-",W$1,1)-1))+1):$V2185,"&gt;0",INDEX($V:$V,ROW($V2185)-VALUE(LEFT(W$1,FIND("-",W$1,1)-1))+1):$V2185)/COUNTIF(INDEX($V:$V,ROW($V2185)-VALUE(LEFT(W$1,FIND("-",W$1,1)-1))+1):$V2185,"&gt;0"))/(SUMIF(INDEX($V:$V,ROW($V2185)-VALUE(LEFT(W$1,FIND("-",W$1,1)-1))+1):$V2185,"&lt;0",INDEX($V:$V,ROW($V2185)-VALUE(LEFT(W$1,FIND("-",W$1,1)-1))+1):$V2185)/COUNTIF(INDEX($V:$V,ROW($V2185)-VALUE(LEFT(W$1,FIND("-",W$1,1)-1))+1):$V2185,"&lt;0")))),100-100/(1+ABS((SUMIF(INDEX($V:$V,ROW($V2185)-VALUE(LEFT(W$1,FIND("-",W$1,1)-1))+1):$V2185,"&gt;0",INDEX($V:$V,ROW($V2185)-VALUE(LEFT(W$1,FIND("-",W$1,1)-1))+1):$V2185)/VALUE(LEFT(W$1,FIND("-",W$1,1)-1)))/(SUMIF(INDEX($V:$V,ROW($V2185)-VALUE(LEFT(W$1,FIND("-",W$1,1)-1))+1):$V2185,"&lt;0",INDEX($V:$V,ROW($V2185)-VALUE(LEFT(W$1,FIND("-",W$1,1)-1))+1):$V2185)/VALUE(LEFT(W$1,FIND("-",W$1,1)-1)))))))</f>
        <v>55.102040816326529</v>
      </c>
      <c r="Y2185">
        <f>IF(ROW($E2185)&lt;=VALUE(LEFT(Y$1,FIND("-",Y$1,1)-1)),0,MAX(INDEX(C:C,ROW(C2185)-VALUE(LEFT(Y$1,FIND("-",Y$1,1)-1))+1):C2185))</f>
        <v>0.4</v>
      </c>
      <c r="Z2185">
        <f>IF(ROW($E2185)&lt;=VALUE(LEFT(Z$1,FIND("-",Z$1,1)-1)),0,MIN(INDEX(D:D,ROW(D2185)-VALUE(LEFT(Z$1,FIND("-",Z$1,1)-1))+1):D2185))</f>
        <v>0.27</v>
      </c>
      <c r="AA2185">
        <f t="shared" si="306"/>
        <v>65.384615384615358</v>
      </c>
      <c r="AB2185">
        <f>IF(ROW($AA2185)&lt;=VALUE(LEFT(AA$1,FIND("-",AA$1,1)-1))+VALUE(LEFT(AB$1,FIND("-",AB$1,1)-1)-1),0,AVERAGE(INDEX($AA:$AA,ROW($AA2185)-VALUE(LEFT(AB$1,FIND("-",AB$1,1)-1))+1):$AA2185))</f>
        <v>60.25641025641022</v>
      </c>
      <c r="AC2185">
        <f>IF(ROW($AA2185)&lt;=VALUE(LEFT(AA$1,FIND("-",AA$1,1)-1))+VALUE(LEFT(AB$1,FIND("-",AB$1,1)-1)-1)+VALUE(LEFT(AC$1,FIND("-",AC$1,1)-1)-1),0,AVERAGE(INDEX($AB:$AB,ROW($AB2185)-VALUE(LEFT(AC$1,FIND("-",AC$1,1)-1))+1):$AB2185))</f>
        <v>60.683760683760653</v>
      </c>
      <c r="AE2185">
        <f t="shared" si="312"/>
        <v>91124244</v>
      </c>
      <c r="AG2185" t="str">
        <f t="shared" si="314"/>
        <v/>
      </c>
    </row>
    <row r="2186" spans="1:33" x14ac:dyDescent="0.25">
      <c r="A2186" s="6">
        <v>39652</v>
      </c>
      <c r="B2186">
        <v>0.36</v>
      </c>
      <c r="C2186">
        <v>0.36</v>
      </c>
      <c r="D2186">
        <v>0.35499999999999998</v>
      </c>
      <c r="E2186">
        <v>0.36</v>
      </c>
      <c r="F2186">
        <v>0.21110499999999999</v>
      </c>
      <c r="G2186">
        <v>25000</v>
      </c>
      <c r="I2186" t="str">
        <f t="shared" si="307"/>
        <v/>
      </c>
      <c r="J2186" t="str">
        <f t="shared" si="308"/>
        <v>Overbought</v>
      </c>
      <c r="K2186" t="str">
        <f t="shared" si="309"/>
        <v/>
      </c>
      <c r="M2186" s="11" t="str">
        <f t="shared" si="313"/>
        <v/>
      </c>
      <c r="O2186">
        <f>IF(ROW($E2186)&lt;=VALUE(LEFT(O$1,FIND("-",O$1,1)-1)),0,IF(ROW($E2186)=VALUE(LEFT(O$1,FIND("-",O$1,1)-1))+1,AVERAGE(INDEX($E:$E,ROW($E2186)-VALUE(LEFT(O$1,FIND("-",O$1,1)-1))):$E2186),($E2186*(2/(VALUE(LEFT(O$1,FIND("-",O$1,1)-1))+1)))+(O2185*(1-(2/(VALUE(LEFT(O$1,FIND("-",O$1,1)-1))+1))))))</f>
        <v>0.64763816009563679</v>
      </c>
      <c r="Q2186">
        <f>IF(ROW($E2186)&lt;=VALUE(LEFT(Q$1,FIND("-",Q$1,1)-1)),0,IF(ROW($E2186)=VALUE(LEFT(Q$1,FIND("-",Q$1,1)-1))+1,AVERAGE(INDEX($E:$E,ROW($E2186)-VALUE(LEFT(Q$1,FIND("-",Q$1,1)-1))):$E2186),($E2186*(2/(VALUE(LEFT(Q$1,FIND("-",Q$1,1)-1))+1)))+(Q2185*(1-(2/(VALUE(LEFT(Q$1,FIND("-",Q$1,1)-1))+1))))))</f>
        <v>0.35493897269946617</v>
      </c>
      <c r="R2186">
        <f>IF(ROW($E2186)&lt;=VALUE(LEFT(R$1,FIND("-",R$1,1)-1)),0,IF(ROW($E2186)=VALUE(LEFT(R$1,FIND("-",R$1,1)-1))+1,AVERAGE(INDEX($E:$E,ROW($E2186)-VALUE(LEFT(R$1,FIND("-",R$1,1)-1))):$E2186),($E2186*(2/(VALUE(LEFT(R$1,FIND("-",R$1,1)-1))+1)))+(R2185*(1-(2/(VALUE(LEFT(R$1,FIND("-",R$1,1)-1))+1))))))</f>
        <v>0.35860585645168402</v>
      </c>
      <c r="S2186">
        <f t="shared" si="310"/>
        <v>-3.6668837522178532E-3</v>
      </c>
      <c r="T2186">
        <f>IF(ROW($E2186)&lt;=MAX(VALUE(LEFT(Q$1,FIND("-",Q$1,1)-1)),VALUE(LEFT(R$1,FIND("-",R$1,1)-1)))+VALUE(LEFT(T$1,FIND("-",T$1,1)-1))-1,0,IF(ROW($E2186)=MAX(VALUE(LEFT(Q$1,FIND("-",Q$1,1)-1)),VALUE(LEFT(R$1,FIND("-",R$1,1)-1)))+VALUE(LEFT(T$1,FIND("-",T$1,1)-1)),AVERAGE(INDEX($S:$S,ROW(S2186)-VALUE(LEFT(T$1,FIND("-",T$1,1)-1))+1):S2186),($S2186*(2/(VALUE(LEFT(T$1,FIND("-",T$1,1)-1))+1)))+(T2185*(1-(2/(VALUE(LEFT(T$1,FIND("-",T$1,1)-1))+1))))))</f>
        <v>-7.6754312222494367E-3</v>
      </c>
      <c r="V2186">
        <f t="shared" si="311"/>
        <v>5.0000000000000044E-3</v>
      </c>
      <c r="W2186">
        <f>IF(ROW($E2186)&lt;=VALUE(LEFT(W$1,FIND("-",W$1,1)-1))+1,0,IF(ROW($E2185)=VALUE(LEFT(W$1,FIND("-",W$1,1)-1))+1,100-100/(1+ABS((SUMIF(INDEX($V:$V,ROW($V2186)-VALUE(LEFT(W$1,FIND("-",W$1,1)-1))+1):$V2186,"&gt;0",INDEX($V:$V,ROW($V2186)-VALUE(LEFT(W$1,FIND("-",W$1,1)-1))+1):$V2186)/COUNTIF(INDEX($V:$V,ROW($V2186)-VALUE(LEFT(W$1,FIND("-",W$1,1)-1))+1):$V2186,"&gt;0"))/(SUMIF(INDEX($V:$V,ROW($V2186)-VALUE(LEFT(W$1,FIND("-",W$1,1)-1))+1):$V2186,"&lt;0",INDEX($V:$V,ROW($V2186)-VALUE(LEFT(W$1,FIND("-",W$1,1)-1))+1):$V2186)/COUNTIF(INDEX($V:$V,ROW($V2186)-VALUE(LEFT(W$1,FIND("-",W$1,1)-1))+1):$V2186,"&lt;0")))),100-100/(1+ABS((SUMIF(INDEX($V:$V,ROW($V2186)-VALUE(LEFT(W$1,FIND("-",W$1,1)-1))+1):$V2186,"&gt;0",INDEX($V:$V,ROW($V2186)-VALUE(LEFT(W$1,FIND("-",W$1,1)-1))+1):$V2186)/VALUE(LEFT(W$1,FIND("-",W$1,1)-1)))/(SUMIF(INDEX($V:$V,ROW($V2186)-VALUE(LEFT(W$1,FIND("-",W$1,1)-1))+1):$V2186,"&lt;0",INDEX($V:$V,ROW($V2186)-VALUE(LEFT(W$1,FIND("-",W$1,1)-1))+1):$V2186)/VALUE(LEFT(W$1,FIND("-",W$1,1)-1)))))))</f>
        <v>73.68421052631578</v>
      </c>
      <c r="Y2186">
        <f>IF(ROW($E2186)&lt;=VALUE(LEFT(Y$1,FIND("-",Y$1,1)-1)),0,MAX(INDEX(C:C,ROW(C2186)-VALUE(LEFT(Y$1,FIND("-",Y$1,1)-1))+1):C2186))</f>
        <v>0.4</v>
      </c>
      <c r="Z2186">
        <f>IF(ROW($E2186)&lt;=VALUE(LEFT(Z$1,FIND("-",Z$1,1)-1)),0,MIN(INDEX(D:D,ROW(D2186)-VALUE(LEFT(Z$1,FIND("-",Z$1,1)-1))+1):D2186))</f>
        <v>0.32500000000000001</v>
      </c>
      <c r="AA2186">
        <f t="shared" si="306"/>
        <v>46.666666666666629</v>
      </c>
      <c r="AB2186">
        <f>IF(ROW($AA2186)&lt;=VALUE(LEFT(AA$1,FIND("-",AA$1,1)-1))+VALUE(LEFT(AB$1,FIND("-",AB$1,1)-1)-1),0,AVERAGE(INDEX($AA:$AA,ROW($AA2186)-VALUE(LEFT(AB$1,FIND("-",AB$1,1)-1))+1):$AA2186))</f>
        <v>56.581196581196544</v>
      </c>
      <c r="AC2186">
        <f>IF(ROW($AA2186)&lt;=VALUE(LEFT(AA$1,FIND("-",AA$1,1)-1))+VALUE(LEFT(AB$1,FIND("-",AB$1,1)-1)-1)+VALUE(LEFT(AC$1,FIND("-",AC$1,1)-1)-1),0,AVERAGE(INDEX($AB:$AB,ROW($AB2186)-VALUE(LEFT(AC$1,FIND("-",AC$1,1)-1))+1):$AB2186))</f>
        <v>58.603988603988569</v>
      </c>
      <c r="AE2186">
        <f t="shared" si="312"/>
        <v>91149244</v>
      </c>
      <c r="AG2186" t="str">
        <f t="shared" si="314"/>
        <v/>
      </c>
    </row>
    <row r="2187" spans="1:33" x14ac:dyDescent="0.25">
      <c r="A2187" s="6">
        <v>39653</v>
      </c>
      <c r="B2187">
        <v>0.35499999999999998</v>
      </c>
      <c r="C2187">
        <v>0.36</v>
      </c>
      <c r="D2187">
        <v>0.35499999999999998</v>
      </c>
      <c r="E2187">
        <v>0.35499999999999998</v>
      </c>
      <c r="F2187">
        <v>0.208173</v>
      </c>
      <c r="G2187">
        <v>24700</v>
      </c>
      <c r="I2187" t="str">
        <f t="shared" si="307"/>
        <v/>
      </c>
      <c r="J2187" t="str">
        <f t="shared" si="308"/>
        <v/>
      </c>
      <c r="K2187" t="str">
        <f t="shared" si="309"/>
        <v/>
      </c>
      <c r="M2187" s="11" t="str">
        <f t="shared" si="313"/>
        <v/>
      </c>
      <c r="O2187">
        <f>IF(ROW($E2187)&lt;=VALUE(LEFT(O$1,FIND("-",O$1,1)-1)),0,IF(ROW($E2187)=VALUE(LEFT(O$1,FIND("-",O$1,1)-1))+1,AVERAGE(INDEX($E:$E,ROW($E2187)-VALUE(LEFT(O$1,FIND("-",O$1,1)-1))):$E2187),($E2187*(2/(VALUE(LEFT(O$1,FIND("-",O$1,1)-1))+1)))+(O2186*(1-(2/(VALUE(LEFT(O$1,FIND("-",O$1,1)-1))+1))))))</f>
        <v>0.64472633760712295</v>
      </c>
      <c r="Q2187">
        <f>IF(ROW($E2187)&lt;=VALUE(LEFT(Q$1,FIND("-",Q$1,1)-1)),0,IF(ROW($E2187)=VALUE(LEFT(Q$1,FIND("-",Q$1,1)-1))+1,AVERAGE(INDEX($E:$E,ROW($E2187)-VALUE(LEFT(Q$1,FIND("-",Q$1,1)-1))):$E2187),($E2187*(2/(VALUE(LEFT(Q$1,FIND("-",Q$1,1)-1))+1)))+(Q2186*(1-(2/(VALUE(LEFT(Q$1,FIND("-",Q$1,1)-1))+1))))))</f>
        <v>0.35494836151493292</v>
      </c>
      <c r="R2187">
        <f>IF(ROW($E2187)&lt;=VALUE(LEFT(R$1,FIND("-",R$1,1)-1)),0,IF(ROW($E2187)=VALUE(LEFT(R$1,FIND("-",R$1,1)-1))+1,AVERAGE(INDEX($E:$E,ROW($E2187)-VALUE(LEFT(R$1,FIND("-",R$1,1)-1))):$E2187),($E2187*(2/(VALUE(LEFT(R$1,FIND("-",R$1,1)-1))+1)))+(R2186*(1-(2/(VALUE(LEFT(R$1,FIND("-",R$1,1)-1))+1))))))</f>
        <v>0.35833875597378151</v>
      </c>
      <c r="S2187">
        <f t="shared" si="310"/>
        <v>-3.390394458848589E-3</v>
      </c>
      <c r="T2187">
        <f>IF(ROW($E2187)&lt;=MAX(VALUE(LEFT(Q$1,FIND("-",Q$1,1)-1)),VALUE(LEFT(R$1,FIND("-",R$1,1)-1)))+VALUE(LEFT(T$1,FIND("-",T$1,1)-1))-1,0,IF(ROW($E2187)=MAX(VALUE(LEFT(Q$1,FIND("-",Q$1,1)-1)),VALUE(LEFT(R$1,FIND("-",R$1,1)-1)))+VALUE(LEFT(T$1,FIND("-",T$1,1)-1)),AVERAGE(INDEX($S:$S,ROW(S2187)-VALUE(LEFT(T$1,FIND("-",T$1,1)-1))+1):S2187),($S2187*(2/(VALUE(LEFT(T$1,FIND("-",T$1,1)-1))+1)))+(T2186*(1-(2/(VALUE(LEFT(T$1,FIND("-",T$1,1)-1))+1))))))</f>
        <v>-6.8184238695692678E-3</v>
      </c>
      <c r="V2187">
        <f t="shared" si="311"/>
        <v>-5.0000000000000044E-3</v>
      </c>
      <c r="W2187">
        <f>IF(ROW($E2187)&lt;=VALUE(LEFT(W$1,FIND("-",W$1,1)-1))+1,0,IF(ROW($E2186)=VALUE(LEFT(W$1,FIND("-",W$1,1)-1))+1,100-100/(1+ABS((SUMIF(INDEX($V:$V,ROW($V2187)-VALUE(LEFT(W$1,FIND("-",W$1,1)-1))+1):$V2187,"&gt;0",INDEX($V:$V,ROW($V2187)-VALUE(LEFT(W$1,FIND("-",W$1,1)-1))+1):$V2187)/COUNTIF(INDEX($V:$V,ROW($V2187)-VALUE(LEFT(W$1,FIND("-",W$1,1)-1))+1):$V2187,"&gt;0"))/(SUMIF(INDEX($V:$V,ROW($V2187)-VALUE(LEFT(W$1,FIND("-",W$1,1)-1))+1):$V2187,"&lt;0",INDEX($V:$V,ROW($V2187)-VALUE(LEFT(W$1,FIND("-",W$1,1)-1))+1):$V2187)/COUNTIF(INDEX($V:$V,ROW($V2187)-VALUE(LEFT(W$1,FIND("-",W$1,1)-1))+1):$V2187,"&lt;0")))),100-100/(1+ABS((SUMIF(INDEX($V:$V,ROW($V2187)-VALUE(LEFT(W$1,FIND("-",W$1,1)-1))+1):$V2187,"&gt;0",INDEX($V:$V,ROW($V2187)-VALUE(LEFT(W$1,FIND("-",W$1,1)-1))+1):$V2187)/VALUE(LEFT(W$1,FIND("-",W$1,1)-1)))/(SUMIF(INDEX($V:$V,ROW($V2187)-VALUE(LEFT(W$1,FIND("-",W$1,1)-1))+1):$V2187,"&lt;0",INDEX($V:$V,ROW($V2187)-VALUE(LEFT(W$1,FIND("-",W$1,1)-1))+1):$V2187)/VALUE(LEFT(W$1,FIND("-",W$1,1)-1)))))))</f>
        <v>57.692307692307672</v>
      </c>
      <c r="Y2187">
        <f>IF(ROW($E2187)&lt;=VALUE(LEFT(Y$1,FIND("-",Y$1,1)-1)),0,MAX(INDEX(C:C,ROW(C2187)-VALUE(LEFT(Y$1,FIND("-",Y$1,1)-1))+1):C2187))</f>
        <v>0.4</v>
      </c>
      <c r="Z2187">
        <f>IF(ROW($E2187)&lt;=VALUE(LEFT(Z$1,FIND("-",Z$1,1)-1)),0,MIN(INDEX(D:D,ROW(D2187)-VALUE(LEFT(Z$1,FIND("-",Z$1,1)-1))+1):D2187))</f>
        <v>0.34</v>
      </c>
      <c r="AA2187">
        <f t="shared" si="306"/>
        <v>24.999999999999929</v>
      </c>
      <c r="AB2187">
        <f>IF(ROW($AA2187)&lt;=VALUE(LEFT(AA$1,FIND("-",AA$1,1)-1))+VALUE(LEFT(AB$1,FIND("-",AB$1,1)-1)-1),0,AVERAGE(INDEX($AA:$AA,ROW($AA2187)-VALUE(LEFT(AB$1,FIND("-",AB$1,1)-1))+1):$AA2187))</f>
        <v>45.683760683760646</v>
      </c>
      <c r="AC2187">
        <f>IF(ROW($AA2187)&lt;=VALUE(LEFT(AA$1,FIND("-",AA$1,1)-1))+VALUE(LEFT(AB$1,FIND("-",AB$1,1)-1)-1)+VALUE(LEFT(AC$1,FIND("-",AC$1,1)-1)-1),0,AVERAGE(INDEX($AB:$AB,ROW($AB2187)-VALUE(LEFT(AC$1,FIND("-",AC$1,1)-1))+1):$AB2187))</f>
        <v>54.173789173789139</v>
      </c>
      <c r="AE2187">
        <f t="shared" si="312"/>
        <v>91124544</v>
      </c>
      <c r="AG2187" t="str">
        <f t="shared" si="314"/>
        <v/>
      </c>
    </row>
    <row r="2188" spans="1:33" x14ac:dyDescent="0.25">
      <c r="A2188" s="6">
        <v>39654</v>
      </c>
      <c r="B2188">
        <v>0.35499999999999998</v>
      </c>
      <c r="C2188">
        <v>0.36</v>
      </c>
      <c r="D2188">
        <v>0.35499999999999998</v>
      </c>
      <c r="E2188">
        <v>0.36</v>
      </c>
      <c r="F2188">
        <v>0.21110499999999999</v>
      </c>
      <c r="G2188">
        <v>55400</v>
      </c>
      <c r="I2188" t="str">
        <f t="shared" si="307"/>
        <v/>
      </c>
      <c r="J2188" t="str">
        <f t="shared" si="308"/>
        <v/>
      </c>
      <c r="K2188" t="str">
        <f t="shared" si="309"/>
        <v/>
      </c>
      <c r="M2188" s="11" t="str">
        <f t="shared" si="313"/>
        <v/>
      </c>
      <c r="O2188">
        <f>IF(ROW($E2188)&lt;=VALUE(LEFT(O$1,FIND("-",O$1,1)-1)),0,IF(ROW($E2188)=VALUE(LEFT(O$1,FIND("-",O$1,1)-1))+1,AVERAGE(INDEX($E:$E,ROW($E2188)-VALUE(LEFT(O$1,FIND("-",O$1,1)-1))):$E2188),($E2188*(2/(VALUE(LEFT(O$1,FIND("-",O$1,1)-1))+1)))+(O2187*(1-(2/(VALUE(LEFT(O$1,FIND("-",O$1,1)-1))+1))))))</f>
        <v>0.64189323972048495</v>
      </c>
      <c r="Q2188">
        <f>IF(ROW($E2188)&lt;=VALUE(LEFT(Q$1,FIND("-",Q$1,1)-1)),0,IF(ROW($E2188)=VALUE(LEFT(Q$1,FIND("-",Q$1,1)-1))+1,AVERAGE(INDEX($E:$E,ROW($E2188)-VALUE(LEFT(Q$1,FIND("-",Q$1,1)-1))):$E2188),($E2188*(2/(VALUE(LEFT(Q$1,FIND("-",Q$1,1)-1))+1)))+(Q2187*(1-(2/(VALUE(LEFT(Q$1,FIND("-",Q$1,1)-1))+1))))))</f>
        <v>0.35572553666648166</v>
      </c>
      <c r="R2188">
        <f>IF(ROW($E2188)&lt;=VALUE(LEFT(R$1,FIND("-",R$1,1)-1)),0,IF(ROW($E2188)=VALUE(LEFT(R$1,FIND("-",R$1,1)-1))+1,AVERAGE(INDEX($E:$E,ROW($E2188)-VALUE(LEFT(R$1,FIND("-",R$1,1)-1))):$E2188),($E2188*(2/(VALUE(LEFT(R$1,FIND("-",R$1,1)-1))+1)))+(R2187*(1-(2/(VALUE(LEFT(R$1,FIND("-",R$1,1)-1))+1))))))</f>
        <v>0.35846181108683473</v>
      </c>
      <c r="S2188">
        <f t="shared" si="310"/>
        <v>-2.7362744203530687E-3</v>
      </c>
      <c r="T2188">
        <f>IF(ROW($E2188)&lt;=MAX(VALUE(LEFT(Q$1,FIND("-",Q$1,1)-1)),VALUE(LEFT(R$1,FIND("-",R$1,1)-1)))+VALUE(LEFT(T$1,FIND("-",T$1,1)-1))-1,0,IF(ROW($E2188)=MAX(VALUE(LEFT(Q$1,FIND("-",Q$1,1)-1)),VALUE(LEFT(R$1,FIND("-",R$1,1)-1)))+VALUE(LEFT(T$1,FIND("-",T$1,1)-1)),AVERAGE(INDEX($S:$S,ROW(S2188)-VALUE(LEFT(T$1,FIND("-",T$1,1)-1))+1):S2188),($S2188*(2/(VALUE(LEFT(T$1,FIND("-",T$1,1)-1))+1)))+(T2187*(1-(2/(VALUE(LEFT(T$1,FIND("-",T$1,1)-1))+1))))))</f>
        <v>-6.0019939797260283E-3</v>
      </c>
      <c r="V2188">
        <f t="shared" si="311"/>
        <v>5.0000000000000044E-3</v>
      </c>
      <c r="W2188">
        <f>IF(ROW($E2188)&lt;=VALUE(LEFT(W$1,FIND("-",W$1,1)-1))+1,0,IF(ROW($E2187)=VALUE(LEFT(W$1,FIND("-",W$1,1)-1))+1,100-100/(1+ABS((SUMIF(INDEX($V:$V,ROW($V2188)-VALUE(LEFT(W$1,FIND("-",W$1,1)-1))+1):$V2188,"&gt;0",INDEX($V:$V,ROW($V2188)-VALUE(LEFT(W$1,FIND("-",W$1,1)-1))+1):$V2188)/COUNTIF(INDEX($V:$V,ROW($V2188)-VALUE(LEFT(W$1,FIND("-",W$1,1)-1))+1):$V2188,"&gt;0"))/(SUMIF(INDEX($V:$V,ROW($V2188)-VALUE(LEFT(W$1,FIND("-",W$1,1)-1))+1):$V2188,"&lt;0",INDEX($V:$V,ROW($V2188)-VALUE(LEFT(W$1,FIND("-",W$1,1)-1))+1):$V2188)/COUNTIF(INDEX($V:$V,ROW($V2188)-VALUE(LEFT(W$1,FIND("-",W$1,1)-1))+1):$V2188,"&lt;0")))),100-100/(1+ABS((SUMIF(INDEX($V:$V,ROW($V2188)-VALUE(LEFT(W$1,FIND("-",W$1,1)-1))+1):$V2188,"&gt;0",INDEX($V:$V,ROW($V2188)-VALUE(LEFT(W$1,FIND("-",W$1,1)-1))+1):$V2188)/VALUE(LEFT(W$1,FIND("-",W$1,1)-1)))/(SUMIF(INDEX($V:$V,ROW($V2188)-VALUE(LEFT(W$1,FIND("-",W$1,1)-1))+1):$V2188,"&lt;0",INDEX($V:$V,ROW($V2188)-VALUE(LEFT(W$1,FIND("-",W$1,1)-1))+1):$V2188)/VALUE(LEFT(W$1,FIND("-",W$1,1)-1)))))))</f>
        <v>55.999999999999993</v>
      </c>
      <c r="Y2188">
        <f>IF(ROW($E2188)&lt;=VALUE(LEFT(Y$1,FIND("-",Y$1,1)-1)),0,MAX(INDEX(C:C,ROW(C2188)-VALUE(LEFT(Y$1,FIND("-",Y$1,1)-1))+1):C2188))</f>
        <v>0.4</v>
      </c>
      <c r="Z2188">
        <f>IF(ROW($E2188)&lt;=VALUE(LEFT(Z$1,FIND("-",Z$1,1)-1)),0,MIN(INDEX(D:D,ROW(D2188)-VALUE(LEFT(Z$1,FIND("-",Z$1,1)-1))+1):D2188))</f>
        <v>0.34499999999999997</v>
      </c>
      <c r="AA2188">
        <f t="shared" si="306"/>
        <v>27.27272727272727</v>
      </c>
      <c r="AB2188">
        <f>IF(ROW($AA2188)&lt;=VALUE(LEFT(AA$1,FIND("-",AA$1,1)-1))+VALUE(LEFT(AB$1,FIND("-",AB$1,1)-1)-1),0,AVERAGE(INDEX($AA:$AA,ROW($AA2188)-VALUE(LEFT(AB$1,FIND("-",AB$1,1)-1))+1):$AA2188))</f>
        <v>32.979797979797944</v>
      </c>
      <c r="AC2188">
        <f>IF(ROW($AA2188)&lt;=VALUE(LEFT(AA$1,FIND("-",AA$1,1)-1))+VALUE(LEFT(AB$1,FIND("-",AB$1,1)-1)-1)+VALUE(LEFT(AC$1,FIND("-",AC$1,1)-1)-1),0,AVERAGE(INDEX($AB:$AB,ROW($AB2188)-VALUE(LEFT(AC$1,FIND("-",AC$1,1)-1))+1):$AB2188))</f>
        <v>45.081585081585047</v>
      </c>
      <c r="AE2188">
        <f t="shared" si="312"/>
        <v>91179944</v>
      </c>
      <c r="AG2188" t="str">
        <f t="shared" si="314"/>
        <v/>
      </c>
    </row>
    <row r="2189" spans="1:33" x14ac:dyDescent="0.25">
      <c r="A2189" s="6">
        <v>39657</v>
      </c>
      <c r="B2189">
        <v>0.35499999999999998</v>
      </c>
      <c r="C2189">
        <v>0.37</v>
      </c>
      <c r="D2189">
        <v>0.35499999999999998</v>
      </c>
      <c r="E2189">
        <v>0.37</v>
      </c>
      <c r="F2189">
        <v>0.216969</v>
      </c>
      <c r="G2189">
        <v>49600</v>
      </c>
      <c r="I2189" t="str">
        <f t="shared" si="307"/>
        <v/>
      </c>
      <c r="J2189" t="str">
        <f t="shared" si="308"/>
        <v/>
      </c>
      <c r="K2189" t="str">
        <f t="shared" si="309"/>
        <v/>
      </c>
      <c r="M2189" s="11" t="str">
        <f t="shared" si="313"/>
        <v/>
      </c>
      <c r="O2189">
        <f>IF(ROW($E2189)&lt;=VALUE(LEFT(O$1,FIND("-",O$1,1)-1)),0,IF(ROW($E2189)=VALUE(LEFT(O$1,FIND("-",O$1,1)-1))+1,AVERAGE(INDEX($E:$E,ROW($E2189)-VALUE(LEFT(O$1,FIND("-",O$1,1)-1))):$E2189),($E2189*(2/(VALUE(LEFT(O$1,FIND("-",O$1,1)-1))+1)))+(O2188*(1-(2/(VALUE(LEFT(O$1,FIND("-",O$1,1)-1))+1))))))</f>
        <v>0.63918783435013193</v>
      </c>
      <c r="Q2189">
        <f>IF(ROW($E2189)&lt;=VALUE(LEFT(Q$1,FIND("-",Q$1,1)-1)),0,IF(ROW($E2189)=VALUE(LEFT(Q$1,FIND("-",Q$1,1)-1))+1,AVERAGE(INDEX($E:$E,ROW($E2189)-VALUE(LEFT(Q$1,FIND("-",Q$1,1)-1))):$E2189),($E2189*(2/(VALUE(LEFT(Q$1,FIND("-",Q$1,1)-1))+1)))+(Q2188*(1-(2/(VALUE(LEFT(Q$1,FIND("-",Q$1,1)-1))+1))))))</f>
        <v>0.35792160794856137</v>
      </c>
      <c r="R2189">
        <f>IF(ROW($E2189)&lt;=VALUE(LEFT(R$1,FIND("-",R$1,1)-1)),0,IF(ROW($E2189)=VALUE(LEFT(R$1,FIND("-",R$1,1)-1))+1,AVERAGE(INDEX($E:$E,ROW($E2189)-VALUE(LEFT(R$1,FIND("-",R$1,1)-1))):$E2189),($E2189*(2/(VALUE(LEFT(R$1,FIND("-",R$1,1)-1))+1)))+(R2188*(1-(2/(VALUE(LEFT(R$1,FIND("-",R$1,1)-1))+1))))))</f>
        <v>0.35931649174706914</v>
      </c>
      <c r="S2189">
        <f t="shared" si="310"/>
        <v>-1.3948837985077733E-3</v>
      </c>
      <c r="T2189">
        <f>IF(ROW($E2189)&lt;=MAX(VALUE(LEFT(Q$1,FIND("-",Q$1,1)-1)),VALUE(LEFT(R$1,FIND("-",R$1,1)-1)))+VALUE(LEFT(T$1,FIND("-",T$1,1)-1))-1,0,IF(ROW($E2189)=MAX(VALUE(LEFT(Q$1,FIND("-",Q$1,1)-1)),VALUE(LEFT(R$1,FIND("-",R$1,1)-1)))+VALUE(LEFT(T$1,FIND("-",T$1,1)-1)),AVERAGE(INDEX($S:$S,ROW(S2189)-VALUE(LEFT(T$1,FIND("-",T$1,1)-1))+1):S2189),($S2189*(2/(VALUE(LEFT(T$1,FIND("-",T$1,1)-1))+1)))+(T2188*(1-(2/(VALUE(LEFT(T$1,FIND("-",T$1,1)-1))+1))))))</f>
        <v>-5.0805719434823772E-3</v>
      </c>
      <c r="V2189">
        <f t="shared" si="311"/>
        <v>1.0000000000000009E-2</v>
      </c>
      <c r="W2189">
        <f>IF(ROW($E2189)&lt;=VALUE(LEFT(W$1,FIND("-",W$1,1)-1))+1,0,IF(ROW($E2188)=VALUE(LEFT(W$1,FIND("-",W$1,1)-1))+1,100-100/(1+ABS((SUMIF(INDEX($V:$V,ROW($V2189)-VALUE(LEFT(W$1,FIND("-",W$1,1)-1))+1):$V2189,"&gt;0",INDEX($V:$V,ROW($V2189)-VALUE(LEFT(W$1,FIND("-",W$1,1)-1))+1):$V2189)/COUNTIF(INDEX($V:$V,ROW($V2189)-VALUE(LEFT(W$1,FIND("-",W$1,1)-1))+1):$V2189,"&gt;0"))/(SUMIF(INDEX($V:$V,ROW($V2189)-VALUE(LEFT(W$1,FIND("-",W$1,1)-1))+1):$V2189,"&lt;0",INDEX($V:$V,ROW($V2189)-VALUE(LEFT(W$1,FIND("-",W$1,1)-1))+1):$V2189)/COUNTIF(INDEX($V:$V,ROW($V2189)-VALUE(LEFT(W$1,FIND("-",W$1,1)-1))+1):$V2189,"&lt;0")))),100-100/(1+ABS((SUMIF(INDEX($V:$V,ROW($V2189)-VALUE(LEFT(W$1,FIND("-",W$1,1)-1))+1):$V2189,"&gt;0",INDEX($V:$V,ROW($V2189)-VALUE(LEFT(W$1,FIND("-",W$1,1)-1))+1):$V2189)/VALUE(LEFT(W$1,FIND("-",W$1,1)-1)))/(SUMIF(INDEX($V:$V,ROW($V2189)-VALUE(LEFT(W$1,FIND("-",W$1,1)-1))+1):$V2189,"&lt;0",INDEX($V:$V,ROW($V2189)-VALUE(LEFT(W$1,FIND("-",W$1,1)-1))+1):$V2189)/VALUE(LEFT(W$1,FIND("-",W$1,1)-1)))))))</f>
        <v>54.166666666666664</v>
      </c>
      <c r="Y2189">
        <f>IF(ROW($E2189)&lt;=VALUE(LEFT(Y$1,FIND("-",Y$1,1)-1)),0,MAX(INDEX(C:C,ROW(C2189)-VALUE(LEFT(Y$1,FIND("-",Y$1,1)-1))+1):C2189))</f>
        <v>0.4</v>
      </c>
      <c r="Z2189">
        <f>IF(ROW($E2189)&lt;=VALUE(LEFT(Z$1,FIND("-",Z$1,1)-1)),0,MIN(INDEX(D:D,ROW(D2189)-VALUE(LEFT(Z$1,FIND("-",Z$1,1)-1))+1):D2189))</f>
        <v>0.34499999999999997</v>
      </c>
      <c r="AA2189">
        <f t="shared" si="306"/>
        <v>45.454545454545453</v>
      </c>
      <c r="AB2189">
        <f>IF(ROW($AA2189)&lt;=VALUE(LEFT(AA$1,FIND("-",AA$1,1)-1))+VALUE(LEFT(AB$1,FIND("-",AB$1,1)-1)-1),0,AVERAGE(INDEX($AA:$AA,ROW($AA2189)-VALUE(LEFT(AB$1,FIND("-",AB$1,1)-1))+1):$AA2189))</f>
        <v>32.575757575757549</v>
      </c>
      <c r="AC2189">
        <f>IF(ROW($AA2189)&lt;=VALUE(LEFT(AA$1,FIND("-",AA$1,1)-1))+VALUE(LEFT(AB$1,FIND("-",AB$1,1)-1)-1)+VALUE(LEFT(AC$1,FIND("-",AC$1,1)-1)-1),0,AVERAGE(INDEX($AB:$AB,ROW($AB2189)-VALUE(LEFT(AC$1,FIND("-",AC$1,1)-1))+1):$AB2189))</f>
        <v>37.079772079772049</v>
      </c>
      <c r="AE2189">
        <f t="shared" si="312"/>
        <v>91229544</v>
      </c>
      <c r="AG2189" t="str">
        <f t="shared" si="314"/>
        <v/>
      </c>
    </row>
    <row r="2190" spans="1:33" x14ac:dyDescent="0.25">
      <c r="A2190" s="6">
        <v>39658</v>
      </c>
      <c r="B2190">
        <v>0.36</v>
      </c>
      <c r="C2190">
        <v>0.37</v>
      </c>
      <c r="D2190">
        <v>0.36</v>
      </c>
      <c r="E2190">
        <v>0.37</v>
      </c>
      <c r="F2190">
        <v>0.216969</v>
      </c>
      <c r="G2190">
        <v>40100</v>
      </c>
      <c r="I2190" t="str">
        <f t="shared" si="307"/>
        <v/>
      </c>
      <c r="J2190" t="str">
        <f t="shared" si="308"/>
        <v/>
      </c>
      <c r="K2190" t="str">
        <f t="shared" si="309"/>
        <v/>
      </c>
      <c r="M2190" s="11" t="str">
        <f t="shared" si="313"/>
        <v/>
      </c>
      <c r="O2190">
        <f>IF(ROW($E2190)&lt;=VALUE(LEFT(O$1,FIND("-",O$1,1)-1)),0,IF(ROW($E2190)=VALUE(LEFT(O$1,FIND("-",O$1,1)-1))+1,AVERAGE(INDEX($E:$E,ROW($E2190)-VALUE(LEFT(O$1,FIND("-",O$1,1)-1))):$E2190),($E2190*(2/(VALUE(LEFT(O$1,FIND("-",O$1,1)-1))+1)))+(O2189*(1-(2/(VALUE(LEFT(O$1,FIND("-",O$1,1)-1))+1))))))</f>
        <v>0.63650934843620033</v>
      </c>
      <c r="Q2190">
        <f>IF(ROW($E2190)&lt;=VALUE(LEFT(Q$1,FIND("-",Q$1,1)-1)),0,IF(ROW($E2190)=VALUE(LEFT(Q$1,FIND("-",Q$1,1)-1))+1,AVERAGE(INDEX($E:$E,ROW($E2190)-VALUE(LEFT(Q$1,FIND("-",Q$1,1)-1))):$E2190),($E2190*(2/(VALUE(LEFT(Q$1,FIND("-",Q$1,1)-1))+1)))+(Q2189*(1-(2/(VALUE(LEFT(Q$1,FIND("-",Q$1,1)-1))+1))))))</f>
        <v>0.35977982211032117</v>
      </c>
      <c r="R2190">
        <f>IF(ROW($E2190)&lt;=VALUE(LEFT(R$1,FIND("-",R$1,1)-1)),0,IF(ROW($E2190)=VALUE(LEFT(R$1,FIND("-",R$1,1)-1))+1,AVERAGE(INDEX($E:$E,ROW($E2190)-VALUE(LEFT(R$1,FIND("-",R$1,1)-1))):$E2190),($E2190*(2/(VALUE(LEFT(R$1,FIND("-",R$1,1)-1))+1)))+(R2189*(1-(2/(VALUE(LEFT(R$1,FIND("-",R$1,1)-1))+1))))))</f>
        <v>0.36010786272876771</v>
      </c>
      <c r="S2190">
        <f t="shared" si="310"/>
        <v>-3.2804061844654564E-4</v>
      </c>
      <c r="T2190">
        <f>IF(ROW($E2190)&lt;=MAX(VALUE(LEFT(Q$1,FIND("-",Q$1,1)-1)),VALUE(LEFT(R$1,FIND("-",R$1,1)-1)))+VALUE(LEFT(T$1,FIND("-",T$1,1)-1))-1,0,IF(ROW($E2190)=MAX(VALUE(LEFT(Q$1,FIND("-",Q$1,1)-1)),VALUE(LEFT(R$1,FIND("-",R$1,1)-1)))+VALUE(LEFT(T$1,FIND("-",T$1,1)-1)),AVERAGE(INDEX($S:$S,ROW(S2190)-VALUE(LEFT(T$1,FIND("-",T$1,1)-1))+1):S2190),($S2190*(2/(VALUE(LEFT(T$1,FIND("-",T$1,1)-1))+1)))+(T2189*(1-(2/(VALUE(LEFT(T$1,FIND("-",T$1,1)-1))+1))))))</f>
        <v>-4.1300656784752105E-3</v>
      </c>
      <c r="V2190">
        <f t="shared" si="311"/>
        <v>0</v>
      </c>
      <c r="W2190">
        <f>IF(ROW($E2190)&lt;=VALUE(LEFT(W$1,FIND("-",W$1,1)-1))+1,0,IF(ROW($E2189)=VALUE(LEFT(W$1,FIND("-",W$1,1)-1))+1,100-100/(1+ABS((SUMIF(INDEX($V:$V,ROW($V2190)-VALUE(LEFT(W$1,FIND("-",W$1,1)-1))+1):$V2190,"&gt;0",INDEX($V:$V,ROW($V2190)-VALUE(LEFT(W$1,FIND("-",W$1,1)-1))+1):$V2190)/COUNTIF(INDEX($V:$V,ROW($V2190)-VALUE(LEFT(W$1,FIND("-",W$1,1)-1))+1):$V2190,"&gt;0"))/(SUMIF(INDEX($V:$V,ROW($V2190)-VALUE(LEFT(W$1,FIND("-",W$1,1)-1))+1):$V2190,"&lt;0",INDEX($V:$V,ROW($V2190)-VALUE(LEFT(W$1,FIND("-",W$1,1)-1))+1):$V2190)/COUNTIF(INDEX($V:$V,ROW($V2190)-VALUE(LEFT(W$1,FIND("-",W$1,1)-1))+1):$V2190,"&lt;0")))),100-100/(1+ABS((SUMIF(INDEX($V:$V,ROW($V2190)-VALUE(LEFT(W$1,FIND("-",W$1,1)-1))+1):$V2190,"&gt;0",INDEX($V:$V,ROW($V2190)-VALUE(LEFT(W$1,FIND("-",W$1,1)-1))+1):$V2190)/VALUE(LEFT(W$1,FIND("-",W$1,1)-1)))/(SUMIF(INDEX($V:$V,ROW($V2190)-VALUE(LEFT(W$1,FIND("-",W$1,1)-1))+1):$V2190,"&lt;0",INDEX($V:$V,ROW($V2190)-VALUE(LEFT(W$1,FIND("-",W$1,1)-1))+1):$V2190)/VALUE(LEFT(W$1,FIND("-",W$1,1)-1)))))))</f>
        <v>52.173913043478258</v>
      </c>
      <c r="Y2190">
        <f>IF(ROW($E2190)&lt;=VALUE(LEFT(Y$1,FIND("-",Y$1,1)-1)),0,MAX(INDEX(C:C,ROW(C2190)-VALUE(LEFT(Y$1,FIND("-",Y$1,1)-1))+1):C2190))</f>
        <v>0.4</v>
      </c>
      <c r="Z2190">
        <f>IF(ROW($E2190)&lt;=VALUE(LEFT(Z$1,FIND("-",Z$1,1)-1)),0,MIN(INDEX(D:D,ROW(D2190)-VALUE(LEFT(Z$1,FIND("-",Z$1,1)-1))+1):D2190))</f>
        <v>0.34499999999999997</v>
      </c>
      <c r="AA2190">
        <f t="shared" si="306"/>
        <v>45.454545454545453</v>
      </c>
      <c r="AB2190">
        <f>IF(ROW($AA2190)&lt;=VALUE(LEFT(AA$1,FIND("-",AA$1,1)-1))+VALUE(LEFT(AB$1,FIND("-",AB$1,1)-1)-1),0,AVERAGE(INDEX($AA:$AA,ROW($AA2190)-VALUE(LEFT(AB$1,FIND("-",AB$1,1)-1))+1):$AA2190))</f>
        <v>39.393939393939391</v>
      </c>
      <c r="AC2190">
        <f>IF(ROW($AA2190)&lt;=VALUE(LEFT(AA$1,FIND("-",AA$1,1)-1))+VALUE(LEFT(AB$1,FIND("-",AB$1,1)-1)-1)+VALUE(LEFT(AC$1,FIND("-",AC$1,1)-1)-1),0,AVERAGE(INDEX($AB:$AB,ROW($AB2190)-VALUE(LEFT(AC$1,FIND("-",AC$1,1)-1))+1):$AB2190))</f>
        <v>34.983164983164961</v>
      </c>
      <c r="AE2190">
        <f t="shared" si="312"/>
        <v>91229544</v>
      </c>
      <c r="AG2190" t="str">
        <f t="shared" si="314"/>
        <v/>
      </c>
    </row>
    <row r="2191" spans="1:33" x14ac:dyDescent="0.25">
      <c r="A2191" s="6">
        <v>39659</v>
      </c>
      <c r="B2191">
        <v>0.37</v>
      </c>
      <c r="C2191">
        <v>0.38500000000000001</v>
      </c>
      <c r="D2191">
        <v>0.37</v>
      </c>
      <c r="E2191">
        <v>0.38</v>
      </c>
      <c r="F2191">
        <v>0.222833</v>
      </c>
      <c r="G2191">
        <v>482400</v>
      </c>
      <c r="I2191" t="str">
        <f t="shared" si="307"/>
        <v/>
      </c>
      <c r="J2191" t="str">
        <f t="shared" si="308"/>
        <v/>
      </c>
      <c r="K2191" t="str">
        <f t="shared" si="309"/>
        <v/>
      </c>
      <c r="M2191" s="11" t="str">
        <f t="shared" si="313"/>
        <v/>
      </c>
      <c r="O2191">
        <f>IF(ROW($E2191)&lt;=VALUE(LEFT(O$1,FIND("-",O$1,1)-1)),0,IF(ROW($E2191)=VALUE(LEFT(O$1,FIND("-",O$1,1)-1))+1,AVERAGE(INDEX($E:$E,ROW($E2191)-VALUE(LEFT(O$1,FIND("-",O$1,1)-1))):$E2191),($E2191*(2/(VALUE(LEFT(O$1,FIND("-",O$1,1)-1))+1)))+(O2190*(1-(2/(VALUE(LEFT(O$1,FIND("-",O$1,1)-1))+1))))))</f>
        <v>0.6339570166109646</v>
      </c>
      <c r="Q2191">
        <f>IF(ROW($E2191)&lt;=VALUE(LEFT(Q$1,FIND("-",Q$1,1)-1)),0,IF(ROW($E2191)=VALUE(LEFT(Q$1,FIND("-",Q$1,1)-1))+1,AVERAGE(INDEX($E:$E,ROW($E2191)-VALUE(LEFT(Q$1,FIND("-",Q$1,1)-1))):$E2191),($E2191*(2/(VALUE(LEFT(Q$1,FIND("-",Q$1,1)-1))+1)))+(Q2190*(1-(2/(VALUE(LEFT(Q$1,FIND("-",Q$1,1)-1))+1))))))</f>
        <v>0.36289061870873329</v>
      </c>
      <c r="R2191">
        <f>IF(ROW($E2191)&lt;=VALUE(LEFT(R$1,FIND("-",R$1,1)-1)),0,IF(ROW($E2191)=VALUE(LEFT(R$1,FIND("-",R$1,1)-1))+1,AVERAGE(INDEX($E:$E,ROW($E2191)-VALUE(LEFT(R$1,FIND("-",R$1,1)-1))):$E2191),($E2191*(2/(VALUE(LEFT(R$1,FIND("-",R$1,1)-1))+1)))+(R2190*(1-(2/(VALUE(LEFT(R$1,FIND("-",R$1,1)-1))+1))))))</f>
        <v>0.3615813543784886</v>
      </c>
      <c r="S2191">
        <f t="shared" si="310"/>
        <v>1.3092643302446971E-3</v>
      </c>
      <c r="T2191">
        <f>IF(ROW($E2191)&lt;=MAX(VALUE(LEFT(Q$1,FIND("-",Q$1,1)-1)),VALUE(LEFT(R$1,FIND("-",R$1,1)-1)))+VALUE(LEFT(T$1,FIND("-",T$1,1)-1))-1,0,IF(ROW($E2191)=MAX(VALUE(LEFT(Q$1,FIND("-",Q$1,1)-1)),VALUE(LEFT(R$1,FIND("-",R$1,1)-1)))+VALUE(LEFT(T$1,FIND("-",T$1,1)-1)),AVERAGE(INDEX($S:$S,ROW(S2191)-VALUE(LEFT(T$1,FIND("-",T$1,1)-1))+1):S2191),($S2191*(2/(VALUE(LEFT(T$1,FIND("-",T$1,1)-1))+1)))+(T2190*(1-(2/(VALUE(LEFT(T$1,FIND("-",T$1,1)-1))+1))))))</f>
        <v>-3.042199676731229E-3</v>
      </c>
      <c r="V2191">
        <f t="shared" si="311"/>
        <v>1.0000000000000009E-2</v>
      </c>
      <c r="W2191">
        <f>IF(ROW($E2191)&lt;=VALUE(LEFT(W$1,FIND("-",W$1,1)-1))+1,0,IF(ROW($E2190)=VALUE(LEFT(W$1,FIND("-",W$1,1)-1))+1,100-100/(1+ABS((SUMIF(INDEX($V:$V,ROW($V2191)-VALUE(LEFT(W$1,FIND("-",W$1,1)-1))+1):$V2191,"&gt;0",INDEX($V:$V,ROW($V2191)-VALUE(LEFT(W$1,FIND("-",W$1,1)-1))+1):$V2191)/COUNTIF(INDEX($V:$V,ROW($V2191)-VALUE(LEFT(W$1,FIND("-",W$1,1)-1))+1):$V2191,"&gt;0"))/(SUMIF(INDEX($V:$V,ROW($V2191)-VALUE(LEFT(W$1,FIND("-",W$1,1)-1))+1):$V2191,"&lt;0",INDEX($V:$V,ROW($V2191)-VALUE(LEFT(W$1,FIND("-",W$1,1)-1))+1):$V2191)/COUNTIF(INDEX($V:$V,ROW($V2191)-VALUE(LEFT(W$1,FIND("-",W$1,1)-1))+1):$V2191,"&lt;0")))),100-100/(1+ABS((SUMIF(INDEX($V:$V,ROW($V2191)-VALUE(LEFT(W$1,FIND("-",W$1,1)-1))+1):$V2191,"&gt;0",INDEX($V:$V,ROW($V2191)-VALUE(LEFT(W$1,FIND("-",W$1,1)-1))+1):$V2191)/VALUE(LEFT(W$1,FIND("-",W$1,1)-1)))/(SUMIF(INDEX($V:$V,ROW($V2191)-VALUE(LEFT(W$1,FIND("-",W$1,1)-1))+1):$V2191,"&lt;0",INDEX($V:$V,ROW($V2191)-VALUE(LEFT(W$1,FIND("-",W$1,1)-1))+1):$V2191)/VALUE(LEFT(W$1,FIND("-",W$1,1)-1)))))))</f>
        <v>52.173913043478258</v>
      </c>
      <c r="Y2191">
        <f>IF(ROW($E2191)&lt;=VALUE(LEFT(Y$1,FIND("-",Y$1,1)-1)),0,MAX(INDEX(C:C,ROW(C2191)-VALUE(LEFT(Y$1,FIND("-",Y$1,1)-1))+1):C2191))</f>
        <v>0.39500000000000002</v>
      </c>
      <c r="Z2191">
        <f>IF(ROW($E2191)&lt;=VALUE(LEFT(Z$1,FIND("-",Z$1,1)-1)),0,MIN(INDEX(D:D,ROW(D2191)-VALUE(LEFT(Z$1,FIND("-",Z$1,1)-1))+1):D2191))</f>
        <v>0.34499999999999997</v>
      </c>
      <c r="AA2191">
        <f t="shared" ref="AA2191:AA2254" si="315">IF(ROW($E2191)&lt;=VALUE(LEFT(AA$1,FIND("-",AA$1,1)-1)),0,(($E2191-$Z2191)/($Y2191-$Z2191))*100)</f>
        <v>70</v>
      </c>
      <c r="AB2191">
        <f>IF(ROW($AA2191)&lt;=VALUE(LEFT(AA$1,FIND("-",AA$1,1)-1))+VALUE(LEFT(AB$1,FIND("-",AB$1,1)-1)-1),0,AVERAGE(INDEX($AA:$AA,ROW($AA2191)-VALUE(LEFT(AB$1,FIND("-",AB$1,1)-1))+1):$AA2191))</f>
        <v>53.636363636363633</v>
      </c>
      <c r="AC2191">
        <f>IF(ROW($AA2191)&lt;=VALUE(LEFT(AA$1,FIND("-",AA$1,1)-1))+VALUE(LEFT(AB$1,FIND("-",AB$1,1)-1)-1)+VALUE(LEFT(AC$1,FIND("-",AC$1,1)-1)-1),0,AVERAGE(INDEX($AB:$AB,ROW($AB2191)-VALUE(LEFT(AC$1,FIND("-",AC$1,1)-1))+1):$AB2191))</f>
        <v>41.868686868686858</v>
      </c>
      <c r="AE2191">
        <f t="shared" si="312"/>
        <v>91711944</v>
      </c>
      <c r="AG2191" t="str">
        <f t="shared" si="314"/>
        <v/>
      </c>
    </row>
    <row r="2192" spans="1:33" x14ac:dyDescent="0.25">
      <c r="A2192" s="6">
        <v>39660</v>
      </c>
      <c r="B2192">
        <v>0.38</v>
      </c>
      <c r="C2192">
        <v>0.38</v>
      </c>
      <c r="D2192">
        <v>0.375</v>
      </c>
      <c r="E2192">
        <v>0.38</v>
      </c>
      <c r="F2192">
        <v>0.222833</v>
      </c>
      <c r="G2192">
        <v>116000</v>
      </c>
      <c r="I2192" t="str">
        <f t="shared" si="307"/>
        <v/>
      </c>
      <c r="J2192" t="str">
        <f t="shared" si="308"/>
        <v/>
      </c>
      <c r="K2192" t="str">
        <f t="shared" si="309"/>
        <v/>
      </c>
      <c r="M2192" s="11" t="str">
        <f t="shared" si="313"/>
        <v/>
      </c>
      <c r="O2192">
        <f>IF(ROW($E2192)&lt;=VALUE(LEFT(O$1,FIND("-",O$1,1)-1)),0,IF(ROW($E2192)=VALUE(LEFT(O$1,FIND("-",O$1,1)-1))+1,AVERAGE(INDEX($E:$E,ROW($E2192)-VALUE(LEFT(O$1,FIND("-",O$1,1)-1))):$E2192),($E2192*(2/(VALUE(LEFT(O$1,FIND("-",O$1,1)-1))+1)))+(O2191*(1-(2/(VALUE(LEFT(O$1,FIND("-",O$1,1)-1))+1))))))</f>
        <v>0.63143008112229837</v>
      </c>
      <c r="Q2192">
        <f>IF(ROW($E2192)&lt;=VALUE(LEFT(Q$1,FIND("-",Q$1,1)-1)),0,IF(ROW($E2192)=VALUE(LEFT(Q$1,FIND("-",Q$1,1)-1))+1,AVERAGE(INDEX($E:$E,ROW($E2192)-VALUE(LEFT(Q$1,FIND("-",Q$1,1)-1))):$E2192),($E2192*(2/(VALUE(LEFT(Q$1,FIND("-",Q$1,1)-1))+1)))+(Q2191*(1-(2/(VALUE(LEFT(Q$1,FIND("-",Q$1,1)-1))+1))))))</f>
        <v>0.365522831215082</v>
      </c>
      <c r="R2192">
        <f>IF(ROW($E2192)&lt;=VALUE(LEFT(R$1,FIND("-",R$1,1)-1)),0,IF(ROW($E2192)=VALUE(LEFT(R$1,FIND("-",R$1,1)-1))+1,AVERAGE(INDEX($E:$E,ROW($E2192)-VALUE(LEFT(R$1,FIND("-",R$1,1)-1))):$E2192),($E2192*(2/(VALUE(LEFT(R$1,FIND("-",R$1,1)-1))+1)))+(R2191*(1-(2/(VALUE(LEFT(R$1,FIND("-",R$1,1)-1))+1))))))</f>
        <v>0.36294569849860053</v>
      </c>
      <c r="S2192">
        <f t="shared" si="310"/>
        <v>2.5771327164814672E-3</v>
      </c>
      <c r="T2192">
        <f>IF(ROW($E2192)&lt;=MAX(VALUE(LEFT(Q$1,FIND("-",Q$1,1)-1)),VALUE(LEFT(R$1,FIND("-",R$1,1)-1)))+VALUE(LEFT(T$1,FIND("-",T$1,1)-1))-1,0,IF(ROW($E2192)=MAX(VALUE(LEFT(Q$1,FIND("-",Q$1,1)-1)),VALUE(LEFT(R$1,FIND("-",R$1,1)-1)))+VALUE(LEFT(T$1,FIND("-",T$1,1)-1)),AVERAGE(INDEX($S:$S,ROW(S2192)-VALUE(LEFT(T$1,FIND("-",T$1,1)-1))+1):S2192),($S2192*(2/(VALUE(LEFT(T$1,FIND("-",T$1,1)-1))+1)))+(T2191*(1-(2/(VALUE(LEFT(T$1,FIND("-",T$1,1)-1))+1))))))</f>
        <v>-1.9183331980886899E-3</v>
      </c>
      <c r="V2192">
        <f t="shared" si="311"/>
        <v>0</v>
      </c>
      <c r="W2192">
        <f>IF(ROW($E2192)&lt;=VALUE(LEFT(W$1,FIND("-",W$1,1)-1))+1,0,IF(ROW($E2191)=VALUE(LEFT(W$1,FIND("-",W$1,1)-1))+1,100-100/(1+ABS((SUMIF(INDEX($V:$V,ROW($V2192)-VALUE(LEFT(W$1,FIND("-",W$1,1)-1))+1):$V2192,"&gt;0",INDEX($V:$V,ROW($V2192)-VALUE(LEFT(W$1,FIND("-",W$1,1)-1))+1):$V2192)/COUNTIF(INDEX($V:$V,ROW($V2192)-VALUE(LEFT(W$1,FIND("-",W$1,1)-1))+1):$V2192,"&gt;0"))/(SUMIF(INDEX($V:$V,ROW($V2192)-VALUE(LEFT(W$1,FIND("-",W$1,1)-1))+1):$V2192,"&lt;0",INDEX($V:$V,ROW($V2192)-VALUE(LEFT(W$1,FIND("-",W$1,1)-1))+1):$V2192)/COUNTIF(INDEX($V:$V,ROW($V2192)-VALUE(LEFT(W$1,FIND("-",W$1,1)-1))+1):$V2192,"&lt;0")))),100-100/(1+ABS((SUMIF(INDEX($V:$V,ROW($V2192)-VALUE(LEFT(W$1,FIND("-",W$1,1)-1))+1):$V2192,"&gt;0",INDEX($V:$V,ROW($V2192)-VALUE(LEFT(W$1,FIND("-",W$1,1)-1))+1):$V2192)/VALUE(LEFT(W$1,FIND("-",W$1,1)-1)))/(SUMIF(INDEX($V:$V,ROW($V2192)-VALUE(LEFT(W$1,FIND("-",W$1,1)-1))+1):$V2192,"&lt;0",INDEX($V:$V,ROW($V2192)-VALUE(LEFT(W$1,FIND("-",W$1,1)-1))+1):$V2192)/VALUE(LEFT(W$1,FIND("-",W$1,1)-1)))))))</f>
        <v>42.10526315789474</v>
      </c>
      <c r="Y2192">
        <f>IF(ROW($E2192)&lt;=VALUE(LEFT(Y$1,FIND("-",Y$1,1)-1)),0,MAX(INDEX(C:C,ROW(C2192)-VALUE(LEFT(Y$1,FIND("-",Y$1,1)-1))+1):C2192))</f>
        <v>0.39</v>
      </c>
      <c r="Z2192">
        <f>IF(ROW($E2192)&lt;=VALUE(LEFT(Z$1,FIND("-",Z$1,1)-1)),0,MIN(INDEX(D:D,ROW(D2192)-VALUE(LEFT(Z$1,FIND("-",Z$1,1)-1))+1):D2192))</f>
        <v>0.34499999999999997</v>
      </c>
      <c r="AA2192">
        <f t="shared" si="315"/>
        <v>77.777777777777786</v>
      </c>
      <c r="AB2192">
        <f>IF(ROW($AA2192)&lt;=VALUE(LEFT(AA$1,FIND("-",AA$1,1)-1))+VALUE(LEFT(AB$1,FIND("-",AB$1,1)-1)-1),0,AVERAGE(INDEX($AA:$AA,ROW($AA2192)-VALUE(LEFT(AB$1,FIND("-",AB$1,1)-1))+1):$AA2192))</f>
        <v>64.410774410774408</v>
      </c>
      <c r="AC2192">
        <f>IF(ROW($AA2192)&lt;=VALUE(LEFT(AA$1,FIND("-",AA$1,1)-1))+VALUE(LEFT(AB$1,FIND("-",AB$1,1)-1)-1)+VALUE(LEFT(AC$1,FIND("-",AC$1,1)-1)-1),0,AVERAGE(INDEX($AB:$AB,ROW($AB2192)-VALUE(LEFT(AC$1,FIND("-",AC$1,1)-1))+1):$AB2192))</f>
        <v>52.480359147025808</v>
      </c>
      <c r="AE2192">
        <f t="shared" si="312"/>
        <v>91711944</v>
      </c>
      <c r="AG2192" t="str">
        <f t="shared" si="314"/>
        <v/>
      </c>
    </row>
    <row r="2193" spans="1:33" x14ac:dyDescent="0.25">
      <c r="A2193" s="6">
        <v>39661</v>
      </c>
      <c r="B2193">
        <v>0.38500000000000001</v>
      </c>
      <c r="C2193">
        <v>0.38500000000000001</v>
      </c>
      <c r="D2193">
        <v>0.37</v>
      </c>
      <c r="E2193">
        <v>0.375</v>
      </c>
      <c r="F2193">
        <v>0.21990100000000001</v>
      </c>
      <c r="G2193">
        <v>318000</v>
      </c>
      <c r="I2193" t="str">
        <f t="shared" si="307"/>
        <v/>
      </c>
      <c r="J2193" t="str">
        <f t="shared" si="308"/>
        <v/>
      </c>
      <c r="K2193" t="str">
        <f t="shared" si="309"/>
        <v/>
      </c>
      <c r="M2193" s="11" t="str">
        <f t="shared" si="313"/>
        <v/>
      </c>
      <c r="O2193">
        <f>IF(ROW($E2193)&lt;=VALUE(LEFT(O$1,FIND("-",O$1,1)-1)),0,IF(ROW($E2193)=VALUE(LEFT(O$1,FIND("-",O$1,1)-1))+1,AVERAGE(INDEX($E:$E,ROW($E2193)-VALUE(LEFT(O$1,FIND("-",O$1,1)-1))):$E2193),($E2193*(2/(VALUE(LEFT(O$1,FIND("-",O$1,1)-1))+1)))+(O2192*(1-(2/(VALUE(LEFT(O$1,FIND("-",O$1,1)-1))+1))))))</f>
        <v>0.62887853802655413</v>
      </c>
      <c r="Q2193">
        <f>IF(ROW($E2193)&lt;=VALUE(LEFT(Q$1,FIND("-",Q$1,1)-1)),0,IF(ROW($E2193)=VALUE(LEFT(Q$1,FIND("-",Q$1,1)-1))+1,AVERAGE(INDEX($E:$E,ROW($E2193)-VALUE(LEFT(Q$1,FIND("-",Q$1,1)-1))):$E2193),($E2193*(2/(VALUE(LEFT(Q$1,FIND("-",Q$1,1)-1))+1)))+(Q2192*(1-(2/(VALUE(LEFT(Q$1,FIND("-",Q$1,1)-1))+1))))))</f>
        <v>0.36698085718199247</v>
      </c>
      <c r="R2193">
        <f>IF(ROW($E2193)&lt;=VALUE(LEFT(R$1,FIND("-",R$1,1)-1)),0,IF(ROW($E2193)=VALUE(LEFT(R$1,FIND("-",R$1,1)-1))+1,AVERAGE(INDEX($E:$E,ROW($E2193)-VALUE(LEFT(R$1,FIND("-",R$1,1)-1))):$E2193),($E2193*(2/(VALUE(LEFT(R$1,FIND("-",R$1,1)-1))+1)))+(R2192*(1-(2/(VALUE(LEFT(R$1,FIND("-",R$1,1)-1))+1))))))</f>
        <v>0.36383860972092641</v>
      </c>
      <c r="S2193">
        <f t="shared" si="310"/>
        <v>3.1422474610660611E-3</v>
      </c>
      <c r="T2193">
        <f>IF(ROW($E2193)&lt;=MAX(VALUE(LEFT(Q$1,FIND("-",Q$1,1)-1)),VALUE(LEFT(R$1,FIND("-",R$1,1)-1)))+VALUE(LEFT(T$1,FIND("-",T$1,1)-1))-1,0,IF(ROW($E2193)=MAX(VALUE(LEFT(Q$1,FIND("-",Q$1,1)-1)),VALUE(LEFT(R$1,FIND("-",R$1,1)-1)))+VALUE(LEFT(T$1,FIND("-",T$1,1)-1)),AVERAGE(INDEX($S:$S,ROW(S2193)-VALUE(LEFT(T$1,FIND("-",T$1,1)-1))+1):S2193),($S2193*(2/(VALUE(LEFT(T$1,FIND("-",T$1,1)-1))+1)))+(T2192*(1-(2/(VALUE(LEFT(T$1,FIND("-",T$1,1)-1))+1))))))</f>
        <v>-9.0621706625773981E-4</v>
      </c>
      <c r="V2193">
        <f t="shared" si="311"/>
        <v>-5.0000000000000044E-3</v>
      </c>
      <c r="W2193">
        <f>IF(ROW($E2193)&lt;=VALUE(LEFT(W$1,FIND("-",W$1,1)-1))+1,0,IF(ROW($E2192)=VALUE(LEFT(W$1,FIND("-",W$1,1)-1))+1,100-100/(1+ABS((SUMIF(INDEX($V:$V,ROW($V2193)-VALUE(LEFT(W$1,FIND("-",W$1,1)-1))+1):$V2193,"&gt;0",INDEX($V:$V,ROW($V2193)-VALUE(LEFT(W$1,FIND("-",W$1,1)-1))+1):$V2193)/COUNTIF(INDEX($V:$V,ROW($V2193)-VALUE(LEFT(W$1,FIND("-",W$1,1)-1))+1):$V2193,"&gt;0"))/(SUMIF(INDEX($V:$V,ROW($V2193)-VALUE(LEFT(W$1,FIND("-",W$1,1)-1))+1):$V2193,"&lt;0",INDEX($V:$V,ROW($V2193)-VALUE(LEFT(W$1,FIND("-",W$1,1)-1))+1):$V2193)/COUNTIF(INDEX($V:$V,ROW($V2193)-VALUE(LEFT(W$1,FIND("-",W$1,1)-1))+1):$V2193,"&lt;0")))),100-100/(1+ABS((SUMIF(INDEX($V:$V,ROW($V2193)-VALUE(LEFT(W$1,FIND("-",W$1,1)-1))+1):$V2193,"&gt;0",INDEX($V:$V,ROW($V2193)-VALUE(LEFT(W$1,FIND("-",W$1,1)-1))+1):$V2193)/VALUE(LEFT(W$1,FIND("-",W$1,1)-1)))/(SUMIF(INDEX($V:$V,ROW($V2193)-VALUE(LEFT(W$1,FIND("-",W$1,1)-1))+1):$V2193,"&lt;0",INDEX($V:$V,ROW($V2193)-VALUE(LEFT(W$1,FIND("-",W$1,1)-1))+1):$V2193)/VALUE(LEFT(W$1,FIND("-",W$1,1)-1)))))))</f>
        <v>42.10526315789474</v>
      </c>
      <c r="Y2193">
        <f>IF(ROW($E2193)&lt;=VALUE(LEFT(Y$1,FIND("-",Y$1,1)-1)),0,MAX(INDEX(C:C,ROW(C2193)-VALUE(LEFT(Y$1,FIND("-",Y$1,1)-1))+1):C2193))</f>
        <v>0.39</v>
      </c>
      <c r="Z2193">
        <f>IF(ROW($E2193)&lt;=VALUE(LEFT(Z$1,FIND("-",Z$1,1)-1)),0,MIN(INDEX(D:D,ROW(D2193)-VALUE(LEFT(Z$1,FIND("-",Z$1,1)-1))+1):D2193))</f>
        <v>0.34499999999999997</v>
      </c>
      <c r="AA2193">
        <f t="shared" si="315"/>
        <v>66.666666666666657</v>
      </c>
      <c r="AB2193">
        <f>IF(ROW($AA2193)&lt;=VALUE(LEFT(AA$1,FIND("-",AA$1,1)-1))+VALUE(LEFT(AB$1,FIND("-",AB$1,1)-1)-1),0,AVERAGE(INDEX($AA:$AA,ROW($AA2193)-VALUE(LEFT(AB$1,FIND("-",AB$1,1)-1))+1):$AA2193))</f>
        <v>71.481481481481481</v>
      </c>
      <c r="AC2193">
        <f>IF(ROW($AA2193)&lt;=VALUE(LEFT(AA$1,FIND("-",AA$1,1)-1))+VALUE(LEFT(AB$1,FIND("-",AB$1,1)-1)-1)+VALUE(LEFT(AC$1,FIND("-",AC$1,1)-1)-1),0,AVERAGE(INDEX($AB:$AB,ROW($AB2193)-VALUE(LEFT(AC$1,FIND("-",AC$1,1)-1))+1):$AB2193))</f>
        <v>63.176206509539838</v>
      </c>
      <c r="AE2193">
        <f t="shared" si="312"/>
        <v>91393944</v>
      </c>
      <c r="AG2193" t="str">
        <f t="shared" si="314"/>
        <v/>
      </c>
    </row>
    <row r="2194" spans="1:33" x14ac:dyDescent="0.25">
      <c r="A2194" s="6">
        <v>39664</v>
      </c>
      <c r="B2194">
        <v>0.38</v>
      </c>
      <c r="C2194">
        <v>0.38</v>
      </c>
      <c r="D2194">
        <v>0.375</v>
      </c>
      <c r="E2194">
        <v>0.375</v>
      </c>
      <c r="F2194">
        <v>0.21990100000000001</v>
      </c>
      <c r="G2194">
        <v>126000</v>
      </c>
      <c r="I2194" t="str">
        <f t="shared" si="307"/>
        <v/>
      </c>
      <c r="J2194" t="str">
        <f t="shared" si="308"/>
        <v/>
      </c>
      <c r="K2194" t="str">
        <f t="shared" si="309"/>
        <v/>
      </c>
      <c r="M2194" s="11" t="str">
        <f t="shared" si="313"/>
        <v/>
      </c>
      <c r="O2194">
        <f>IF(ROW($E2194)&lt;=VALUE(LEFT(O$1,FIND("-",O$1,1)-1)),0,IF(ROW($E2194)=VALUE(LEFT(O$1,FIND("-",O$1,1)-1))+1,AVERAGE(INDEX($E:$E,ROW($E2194)-VALUE(LEFT(O$1,FIND("-",O$1,1)-1))):$E2194),($E2194*(2/(VALUE(LEFT(O$1,FIND("-",O$1,1)-1))+1)))+(O2193*(1-(2/(VALUE(LEFT(O$1,FIND("-",O$1,1)-1))+1))))))</f>
        <v>0.62635238341932475</v>
      </c>
      <c r="Q2194">
        <f>IF(ROW($E2194)&lt;=VALUE(LEFT(Q$1,FIND("-",Q$1,1)-1)),0,IF(ROW($E2194)=VALUE(LEFT(Q$1,FIND("-",Q$1,1)-1))+1,AVERAGE(INDEX($E:$E,ROW($E2194)-VALUE(LEFT(Q$1,FIND("-",Q$1,1)-1))):$E2194),($E2194*(2/(VALUE(LEFT(Q$1,FIND("-",Q$1,1)-1))+1)))+(Q2193*(1-(2/(VALUE(LEFT(Q$1,FIND("-",Q$1,1)-1))+1))))))</f>
        <v>0.36821457146168596</v>
      </c>
      <c r="R2194">
        <f>IF(ROW($E2194)&lt;=VALUE(LEFT(R$1,FIND("-",R$1,1)-1)),0,IF(ROW($E2194)=VALUE(LEFT(R$1,FIND("-",R$1,1)-1))+1,AVERAGE(INDEX($E:$E,ROW($E2194)-VALUE(LEFT(R$1,FIND("-",R$1,1)-1))):$E2194),($E2194*(2/(VALUE(LEFT(R$1,FIND("-",R$1,1)-1))+1)))+(R2193*(1-(2/(VALUE(LEFT(R$1,FIND("-",R$1,1)-1))+1))))))</f>
        <v>0.36466537937122817</v>
      </c>
      <c r="S2194">
        <f t="shared" si="310"/>
        <v>3.5491920904577867E-3</v>
      </c>
      <c r="T2194">
        <f>IF(ROW($E2194)&lt;=MAX(VALUE(LEFT(Q$1,FIND("-",Q$1,1)-1)),VALUE(LEFT(R$1,FIND("-",R$1,1)-1)))+VALUE(LEFT(T$1,FIND("-",T$1,1)-1))-1,0,IF(ROW($E2194)=MAX(VALUE(LEFT(Q$1,FIND("-",Q$1,1)-1)),VALUE(LEFT(R$1,FIND("-",R$1,1)-1)))+VALUE(LEFT(T$1,FIND("-",T$1,1)-1)),AVERAGE(INDEX($S:$S,ROW(S2194)-VALUE(LEFT(T$1,FIND("-",T$1,1)-1))+1):S2194),($S2194*(2/(VALUE(LEFT(T$1,FIND("-",T$1,1)-1))+1)))+(T2193*(1-(2/(VALUE(LEFT(T$1,FIND("-",T$1,1)-1))+1))))))</f>
        <v>-1.5135234914634508E-5</v>
      </c>
      <c r="V2194">
        <f t="shared" si="311"/>
        <v>0</v>
      </c>
      <c r="W2194">
        <f>IF(ROW($E2194)&lt;=VALUE(LEFT(W$1,FIND("-",W$1,1)-1))+1,0,IF(ROW($E2193)=VALUE(LEFT(W$1,FIND("-",W$1,1)-1))+1,100-100/(1+ABS((SUMIF(INDEX($V:$V,ROW($V2194)-VALUE(LEFT(W$1,FIND("-",W$1,1)-1))+1):$V2194,"&gt;0",INDEX($V:$V,ROW($V2194)-VALUE(LEFT(W$1,FIND("-",W$1,1)-1))+1):$V2194)/COUNTIF(INDEX($V:$V,ROW($V2194)-VALUE(LEFT(W$1,FIND("-",W$1,1)-1))+1):$V2194,"&gt;0"))/(SUMIF(INDEX($V:$V,ROW($V2194)-VALUE(LEFT(W$1,FIND("-",W$1,1)-1))+1):$V2194,"&lt;0",INDEX($V:$V,ROW($V2194)-VALUE(LEFT(W$1,FIND("-",W$1,1)-1))+1):$V2194)/COUNTIF(INDEX($V:$V,ROW($V2194)-VALUE(LEFT(W$1,FIND("-",W$1,1)-1))+1):$V2194,"&lt;0")))),100-100/(1+ABS((SUMIF(INDEX($V:$V,ROW($V2194)-VALUE(LEFT(W$1,FIND("-",W$1,1)-1))+1):$V2194,"&gt;0",INDEX($V:$V,ROW($V2194)-VALUE(LEFT(W$1,FIND("-",W$1,1)-1))+1):$V2194)/VALUE(LEFT(W$1,FIND("-",W$1,1)-1)))/(SUMIF(INDEX($V:$V,ROW($V2194)-VALUE(LEFT(W$1,FIND("-",W$1,1)-1))+1):$V2194,"&lt;0",INDEX($V:$V,ROW($V2194)-VALUE(LEFT(W$1,FIND("-",W$1,1)-1))+1):$V2194)/VALUE(LEFT(W$1,FIND("-",W$1,1)-1)))))))</f>
        <v>53.333333333333329</v>
      </c>
      <c r="Y2194">
        <f>IF(ROW($E2194)&lt;=VALUE(LEFT(Y$1,FIND("-",Y$1,1)-1)),0,MAX(INDEX(C:C,ROW(C2194)-VALUE(LEFT(Y$1,FIND("-",Y$1,1)-1))+1):C2194))</f>
        <v>0.38500000000000001</v>
      </c>
      <c r="Z2194">
        <f>IF(ROW($E2194)&lt;=VALUE(LEFT(Z$1,FIND("-",Z$1,1)-1)),0,MIN(INDEX(D:D,ROW(D2194)-VALUE(LEFT(Z$1,FIND("-",Z$1,1)-1))+1):D2194))</f>
        <v>0.34499999999999997</v>
      </c>
      <c r="AA2194">
        <f t="shared" si="315"/>
        <v>75</v>
      </c>
      <c r="AB2194">
        <f>IF(ROW($AA2194)&lt;=VALUE(LEFT(AA$1,FIND("-",AA$1,1)-1))+VALUE(LEFT(AB$1,FIND("-",AB$1,1)-1)-1),0,AVERAGE(INDEX($AA:$AA,ROW($AA2194)-VALUE(LEFT(AB$1,FIND("-",AB$1,1)-1))+1):$AA2194))</f>
        <v>73.148148148148152</v>
      </c>
      <c r="AC2194">
        <f>IF(ROW($AA2194)&lt;=VALUE(LEFT(AA$1,FIND("-",AA$1,1)-1))+VALUE(LEFT(AB$1,FIND("-",AB$1,1)-1)-1)+VALUE(LEFT(AC$1,FIND("-",AC$1,1)-1)-1),0,AVERAGE(INDEX($AB:$AB,ROW($AB2194)-VALUE(LEFT(AC$1,FIND("-",AC$1,1)-1))+1):$AB2194))</f>
        <v>69.680134680134685</v>
      </c>
      <c r="AE2194">
        <f t="shared" si="312"/>
        <v>91393944</v>
      </c>
      <c r="AG2194" t="str">
        <f t="shared" si="314"/>
        <v/>
      </c>
    </row>
    <row r="2195" spans="1:33" x14ac:dyDescent="0.25">
      <c r="A2195" s="6">
        <v>39665</v>
      </c>
      <c r="B2195">
        <v>0.375</v>
      </c>
      <c r="C2195">
        <v>0.375</v>
      </c>
      <c r="D2195">
        <v>0.36</v>
      </c>
      <c r="E2195">
        <v>0.36</v>
      </c>
      <c r="F2195">
        <v>0.21110499999999999</v>
      </c>
      <c r="G2195">
        <v>110000</v>
      </c>
      <c r="I2195" t="str">
        <f t="shared" si="307"/>
        <v/>
      </c>
      <c r="J2195" t="str">
        <f t="shared" si="308"/>
        <v/>
      </c>
      <c r="K2195" t="str">
        <f t="shared" si="309"/>
        <v/>
      </c>
      <c r="M2195" s="11" t="str">
        <f t="shared" si="313"/>
        <v/>
      </c>
      <c r="O2195">
        <f>IF(ROW($E2195)&lt;=VALUE(LEFT(O$1,FIND("-",O$1,1)-1)),0,IF(ROW($E2195)=VALUE(LEFT(O$1,FIND("-",O$1,1)-1))+1,AVERAGE(INDEX($E:$E,ROW($E2195)-VALUE(LEFT(O$1,FIND("-",O$1,1)-1))):$E2195),($E2195*(2/(VALUE(LEFT(O$1,FIND("-",O$1,1)-1))+1)))+(O2194*(1-(2/(VALUE(LEFT(O$1,FIND("-",O$1,1)-1))+1))))))</f>
        <v>0.62370211094749073</v>
      </c>
      <c r="Q2195">
        <f>IF(ROW($E2195)&lt;=VALUE(LEFT(Q$1,FIND("-",Q$1,1)-1)),0,IF(ROW($E2195)=VALUE(LEFT(Q$1,FIND("-",Q$1,1)-1))+1,AVERAGE(INDEX($E:$E,ROW($E2195)-VALUE(LEFT(Q$1,FIND("-",Q$1,1)-1))):$E2195),($E2195*(2/(VALUE(LEFT(Q$1,FIND("-",Q$1,1)-1))+1)))+(Q2194*(1-(2/(VALUE(LEFT(Q$1,FIND("-",Q$1,1)-1))+1))))))</f>
        <v>0.36695079123681118</v>
      </c>
      <c r="R2195">
        <f>IF(ROW($E2195)&lt;=VALUE(LEFT(R$1,FIND("-",R$1,1)-1)),0,IF(ROW($E2195)=VALUE(LEFT(R$1,FIND("-",R$1,1)-1))+1,AVERAGE(INDEX($E:$E,ROW($E2195)-VALUE(LEFT(R$1,FIND("-",R$1,1)-1))):$E2195),($E2195*(2/(VALUE(LEFT(R$1,FIND("-",R$1,1)-1))+1)))+(R2194*(1-(2/(VALUE(LEFT(R$1,FIND("-",R$1,1)-1))+1))))))</f>
        <v>0.36431979571410017</v>
      </c>
      <c r="S2195">
        <f t="shared" si="310"/>
        <v>2.6309955227110104E-3</v>
      </c>
      <c r="T2195">
        <f>IF(ROW($E2195)&lt;=MAX(VALUE(LEFT(Q$1,FIND("-",Q$1,1)-1)),VALUE(LEFT(R$1,FIND("-",R$1,1)-1)))+VALUE(LEFT(T$1,FIND("-",T$1,1)-1))-1,0,IF(ROW($E2195)=MAX(VALUE(LEFT(Q$1,FIND("-",Q$1,1)-1)),VALUE(LEFT(R$1,FIND("-",R$1,1)-1)))+VALUE(LEFT(T$1,FIND("-",T$1,1)-1)),AVERAGE(INDEX($S:$S,ROW(S2195)-VALUE(LEFT(T$1,FIND("-",T$1,1)-1))+1):S2195),($S2195*(2/(VALUE(LEFT(T$1,FIND("-",T$1,1)-1))+1)))+(T2194*(1-(2/(VALUE(LEFT(T$1,FIND("-",T$1,1)-1))+1))))))</f>
        <v>5.1409091661049457E-4</v>
      </c>
      <c r="V2195">
        <f t="shared" si="311"/>
        <v>-1.5000000000000013E-2</v>
      </c>
      <c r="W2195">
        <f>IF(ROW($E2195)&lt;=VALUE(LEFT(W$1,FIND("-",W$1,1)-1))+1,0,IF(ROW($E2194)=VALUE(LEFT(W$1,FIND("-",W$1,1)-1))+1,100-100/(1+ABS((SUMIF(INDEX($V:$V,ROW($V2195)-VALUE(LEFT(W$1,FIND("-",W$1,1)-1))+1):$V2195,"&gt;0",INDEX($V:$V,ROW($V2195)-VALUE(LEFT(W$1,FIND("-",W$1,1)-1))+1):$V2195)/COUNTIF(INDEX($V:$V,ROW($V2195)-VALUE(LEFT(W$1,FIND("-",W$1,1)-1))+1):$V2195,"&gt;0"))/(SUMIF(INDEX($V:$V,ROW($V2195)-VALUE(LEFT(W$1,FIND("-",W$1,1)-1))+1):$V2195,"&lt;0",INDEX($V:$V,ROW($V2195)-VALUE(LEFT(W$1,FIND("-",W$1,1)-1))+1):$V2195)/COUNTIF(INDEX($V:$V,ROW($V2195)-VALUE(LEFT(W$1,FIND("-",W$1,1)-1))+1):$V2195,"&lt;0")))),100-100/(1+ABS((SUMIF(INDEX($V:$V,ROW($V2195)-VALUE(LEFT(W$1,FIND("-",W$1,1)-1))+1):$V2195,"&gt;0",INDEX($V:$V,ROW($V2195)-VALUE(LEFT(W$1,FIND("-",W$1,1)-1))+1):$V2195)/VALUE(LEFT(W$1,FIND("-",W$1,1)-1)))/(SUMIF(INDEX($V:$V,ROW($V2195)-VALUE(LEFT(W$1,FIND("-",W$1,1)-1))+1):$V2195,"&lt;0",INDEX($V:$V,ROW($V2195)-VALUE(LEFT(W$1,FIND("-",W$1,1)-1))+1):$V2195)/VALUE(LEFT(W$1,FIND("-",W$1,1)-1)))))))</f>
        <v>50</v>
      </c>
      <c r="Y2195">
        <f>IF(ROW($E2195)&lt;=VALUE(LEFT(Y$1,FIND("-",Y$1,1)-1)),0,MAX(INDEX(C:C,ROW(C2195)-VALUE(LEFT(Y$1,FIND("-",Y$1,1)-1))+1):C2195))</f>
        <v>0.38500000000000001</v>
      </c>
      <c r="Z2195">
        <f>IF(ROW($E2195)&lt;=VALUE(LEFT(Z$1,FIND("-",Z$1,1)-1)),0,MIN(INDEX(D:D,ROW(D2195)-VALUE(LEFT(Z$1,FIND("-",Z$1,1)-1))+1):D2195))</f>
        <v>0.34499999999999997</v>
      </c>
      <c r="AA2195">
        <f t="shared" si="315"/>
        <v>37.5</v>
      </c>
      <c r="AB2195">
        <f>IF(ROW($AA2195)&lt;=VALUE(LEFT(AA$1,FIND("-",AA$1,1)-1))+VALUE(LEFT(AB$1,FIND("-",AB$1,1)-1)-1),0,AVERAGE(INDEX($AA:$AA,ROW($AA2195)-VALUE(LEFT(AB$1,FIND("-",AB$1,1)-1))+1):$AA2195))</f>
        <v>59.722222222222221</v>
      </c>
      <c r="AC2195">
        <f>IF(ROW($AA2195)&lt;=VALUE(LEFT(AA$1,FIND("-",AA$1,1)-1))+VALUE(LEFT(AB$1,FIND("-",AB$1,1)-1)-1)+VALUE(LEFT(AC$1,FIND("-",AC$1,1)-1)-1),0,AVERAGE(INDEX($AB:$AB,ROW($AB2195)-VALUE(LEFT(AC$1,FIND("-",AC$1,1)-1))+1):$AB2195))</f>
        <v>68.117283950617278</v>
      </c>
      <c r="AE2195">
        <f t="shared" si="312"/>
        <v>91283944</v>
      </c>
      <c r="AG2195" t="str">
        <f t="shared" si="314"/>
        <v/>
      </c>
    </row>
    <row r="2196" spans="1:33" x14ac:dyDescent="0.25">
      <c r="A2196" s="6">
        <v>39666</v>
      </c>
      <c r="B2196">
        <v>0.36499999999999999</v>
      </c>
      <c r="C2196">
        <v>0.36499999999999999</v>
      </c>
      <c r="D2196">
        <v>0.36</v>
      </c>
      <c r="E2196">
        <v>0.36</v>
      </c>
      <c r="F2196">
        <v>0.21110499999999999</v>
      </c>
      <c r="G2196">
        <v>64000</v>
      </c>
      <c r="I2196" t="str">
        <f t="shared" si="307"/>
        <v/>
      </c>
      <c r="J2196" t="str">
        <f t="shared" si="308"/>
        <v/>
      </c>
      <c r="K2196" t="str">
        <f t="shared" si="309"/>
        <v/>
      </c>
      <c r="M2196" s="11" t="str">
        <f t="shared" si="313"/>
        <v/>
      </c>
      <c r="O2196">
        <f>IF(ROW($E2196)&lt;=VALUE(LEFT(O$1,FIND("-",O$1,1)-1)),0,IF(ROW($E2196)=VALUE(LEFT(O$1,FIND("-",O$1,1)-1))+1,AVERAGE(INDEX($E:$E,ROW($E2196)-VALUE(LEFT(O$1,FIND("-",O$1,1)-1))):$E2196),($E2196*(2/(VALUE(LEFT(O$1,FIND("-",O$1,1)-1))+1)))+(O2195*(1-(2/(VALUE(LEFT(O$1,FIND("-",O$1,1)-1))+1))))))</f>
        <v>0.6210782093460232</v>
      </c>
      <c r="Q2196">
        <f>IF(ROW($E2196)&lt;=VALUE(LEFT(Q$1,FIND("-",Q$1,1)-1)),0,IF(ROW($E2196)=VALUE(LEFT(Q$1,FIND("-",Q$1,1)-1))+1,AVERAGE(INDEX($E:$E,ROW($E2196)-VALUE(LEFT(Q$1,FIND("-",Q$1,1)-1))):$E2196),($E2196*(2/(VALUE(LEFT(Q$1,FIND("-",Q$1,1)-1))+1)))+(Q2195*(1-(2/(VALUE(LEFT(Q$1,FIND("-",Q$1,1)-1))+1))))))</f>
        <v>0.36588143873884021</v>
      </c>
      <c r="R2196">
        <f>IF(ROW($E2196)&lt;=VALUE(LEFT(R$1,FIND("-",R$1,1)-1)),0,IF(ROW($E2196)=VALUE(LEFT(R$1,FIND("-",R$1,1)-1))+1,AVERAGE(INDEX($E:$E,ROW($E2196)-VALUE(LEFT(R$1,FIND("-",R$1,1)-1))):$E2196),($E2196*(2/(VALUE(LEFT(R$1,FIND("-",R$1,1)-1))+1)))+(R2195*(1-(2/(VALUE(LEFT(R$1,FIND("-",R$1,1)-1))+1))))))</f>
        <v>0.36399981084638905</v>
      </c>
      <c r="S2196">
        <f t="shared" si="310"/>
        <v>1.8816278924511654E-3</v>
      </c>
      <c r="T2196">
        <f>IF(ROW($E2196)&lt;=MAX(VALUE(LEFT(Q$1,FIND("-",Q$1,1)-1)),VALUE(LEFT(R$1,FIND("-",R$1,1)-1)))+VALUE(LEFT(T$1,FIND("-",T$1,1)-1))-1,0,IF(ROW($E2196)=MAX(VALUE(LEFT(Q$1,FIND("-",Q$1,1)-1)),VALUE(LEFT(R$1,FIND("-",R$1,1)-1)))+VALUE(LEFT(T$1,FIND("-",T$1,1)-1)),AVERAGE(INDEX($S:$S,ROW(S2196)-VALUE(LEFT(T$1,FIND("-",T$1,1)-1))+1):S2196),($S2196*(2/(VALUE(LEFT(T$1,FIND("-",T$1,1)-1))+1)))+(T2195*(1-(2/(VALUE(LEFT(T$1,FIND("-",T$1,1)-1))+1))))))</f>
        <v>7.8759831177862877E-4</v>
      </c>
      <c r="V2196">
        <f t="shared" si="311"/>
        <v>0</v>
      </c>
      <c r="W2196">
        <f>IF(ROW($E2196)&lt;=VALUE(LEFT(W$1,FIND("-",W$1,1)-1))+1,0,IF(ROW($E2195)=VALUE(LEFT(W$1,FIND("-",W$1,1)-1))+1,100-100/(1+ABS((SUMIF(INDEX($V:$V,ROW($V2196)-VALUE(LEFT(W$1,FIND("-",W$1,1)-1))+1):$V2196,"&gt;0",INDEX($V:$V,ROW($V2196)-VALUE(LEFT(W$1,FIND("-",W$1,1)-1))+1):$V2196)/COUNTIF(INDEX($V:$V,ROW($V2196)-VALUE(LEFT(W$1,FIND("-",W$1,1)-1))+1):$V2196,"&gt;0"))/(SUMIF(INDEX($V:$V,ROW($V2196)-VALUE(LEFT(W$1,FIND("-",W$1,1)-1))+1):$V2196,"&lt;0",INDEX($V:$V,ROW($V2196)-VALUE(LEFT(W$1,FIND("-",W$1,1)-1))+1):$V2196)/COUNTIF(INDEX($V:$V,ROW($V2196)-VALUE(LEFT(W$1,FIND("-",W$1,1)-1))+1):$V2196,"&lt;0")))),100-100/(1+ABS((SUMIF(INDEX($V:$V,ROW($V2196)-VALUE(LEFT(W$1,FIND("-",W$1,1)-1))+1):$V2196,"&gt;0",INDEX($V:$V,ROW($V2196)-VALUE(LEFT(W$1,FIND("-",W$1,1)-1))+1):$V2196)/VALUE(LEFT(W$1,FIND("-",W$1,1)-1)))/(SUMIF(INDEX($V:$V,ROW($V2196)-VALUE(LEFT(W$1,FIND("-",W$1,1)-1))+1):$V2196,"&lt;0",INDEX($V:$V,ROW($V2196)-VALUE(LEFT(W$1,FIND("-",W$1,1)-1))+1):$V2196)/VALUE(LEFT(W$1,FIND("-",W$1,1)-1)))))))</f>
        <v>57.142857142857146</v>
      </c>
      <c r="Y2196">
        <f>IF(ROW($E2196)&lt;=VALUE(LEFT(Y$1,FIND("-",Y$1,1)-1)),0,MAX(INDEX(C:C,ROW(C2196)-VALUE(LEFT(Y$1,FIND("-",Y$1,1)-1))+1):C2196))</f>
        <v>0.38500000000000001</v>
      </c>
      <c r="Z2196">
        <f>IF(ROW($E2196)&lt;=VALUE(LEFT(Z$1,FIND("-",Z$1,1)-1)),0,MIN(INDEX(D:D,ROW(D2196)-VALUE(LEFT(Z$1,FIND("-",Z$1,1)-1))+1):D2196))</f>
        <v>0.34499999999999997</v>
      </c>
      <c r="AA2196">
        <f t="shared" si="315"/>
        <v>37.5</v>
      </c>
      <c r="AB2196">
        <f>IF(ROW($AA2196)&lt;=VALUE(LEFT(AA$1,FIND("-",AA$1,1)-1))+VALUE(LEFT(AB$1,FIND("-",AB$1,1)-1)-1),0,AVERAGE(INDEX($AA:$AA,ROW($AA2196)-VALUE(LEFT(AB$1,FIND("-",AB$1,1)-1))+1):$AA2196))</f>
        <v>50</v>
      </c>
      <c r="AC2196">
        <f>IF(ROW($AA2196)&lt;=VALUE(LEFT(AA$1,FIND("-",AA$1,1)-1))+VALUE(LEFT(AB$1,FIND("-",AB$1,1)-1)-1)+VALUE(LEFT(AC$1,FIND("-",AC$1,1)-1)-1),0,AVERAGE(INDEX($AB:$AB,ROW($AB2196)-VALUE(LEFT(AC$1,FIND("-",AC$1,1)-1))+1):$AB2196))</f>
        <v>60.956790123456791</v>
      </c>
      <c r="AE2196">
        <f t="shared" si="312"/>
        <v>91283944</v>
      </c>
      <c r="AG2196" t="str">
        <f t="shared" si="314"/>
        <v/>
      </c>
    </row>
    <row r="2197" spans="1:33" x14ac:dyDescent="0.25">
      <c r="A2197" s="6">
        <v>39667</v>
      </c>
      <c r="B2197">
        <v>0.36499999999999999</v>
      </c>
      <c r="C2197">
        <v>0.37</v>
      </c>
      <c r="D2197">
        <v>0.36</v>
      </c>
      <c r="E2197">
        <v>0.37</v>
      </c>
      <c r="F2197">
        <v>0.216969</v>
      </c>
      <c r="G2197">
        <v>40900</v>
      </c>
      <c r="I2197" t="str">
        <f t="shared" si="307"/>
        <v/>
      </c>
      <c r="J2197" t="str">
        <f t="shared" si="308"/>
        <v/>
      </c>
      <c r="K2197" t="str">
        <f t="shared" si="309"/>
        <v/>
      </c>
      <c r="M2197" s="11" t="str">
        <f t="shared" si="313"/>
        <v/>
      </c>
      <c r="O2197">
        <f>IF(ROW($E2197)&lt;=VALUE(LEFT(O$1,FIND("-",O$1,1)-1)),0,IF(ROW($E2197)=VALUE(LEFT(O$1,FIND("-",O$1,1)-1))+1,AVERAGE(INDEX($E:$E,ROW($E2197)-VALUE(LEFT(O$1,FIND("-",O$1,1)-1))):$E2197),($E2197*(2/(VALUE(LEFT(O$1,FIND("-",O$1,1)-1))+1)))+(O2196*(1-(2/(VALUE(LEFT(O$1,FIND("-",O$1,1)-1))+1))))))</f>
        <v>0.61857991870576434</v>
      </c>
      <c r="Q2197">
        <f>IF(ROW($E2197)&lt;=VALUE(LEFT(Q$1,FIND("-",Q$1,1)-1)),0,IF(ROW($E2197)=VALUE(LEFT(Q$1,FIND("-",Q$1,1)-1))+1,AVERAGE(INDEX($E:$E,ROW($E2197)-VALUE(LEFT(Q$1,FIND("-",Q$1,1)-1))):$E2197),($E2197*(2/(VALUE(LEFT(Q$1,FIND("-",Q$1,1)-1))+1)))+(Q2196*(1-(2/(VALUE(LEFT(Q$1,FIND("-",Q$1,1)-1))+1))))))</f>
        <v>0.36651506354824942</v>
      </c>
      <c r="R2197">
        <f>IF(ROW($E2197)&lt;=VALUE(LEFT(R$1,FIND("-",R$1,1)-1)),0,IF(ROW($E2197)=VALUE(LEFT(R$1,FIND("-",R$1,1)-1))+1,AVERAGE(INDEX($E:$E,ROW($E2197)-VALUE(LEFT(R$1,FIND("-",R$1,1)-1))):$E2197),($E2197*(2/(VALUE(LEFT(R$1,FIND("-",R$1,1)-1))+1)))+(R2196*(1-(2/(VALUE(LEFT(R$1,FIND("-",R$1,1)-1))+1))))))</f>
        <v>0.36444426930221208</v>
      </c>
      <c r="S2197">
        <f t="shared" si="310"/>
        <v>2.0707942460373441E-3</v>
      </c>
      <c r="T2197">
        <f>IF(ROW($E2197)&lt;=MAX(VALUE(LEFT(Q$1,FIND("-",Q$1,1)-1)),VALUE(LEFT(R$1,FIND("-",R$1,1)-1)))+VALUE(LEFT(T$1,FIND("-",T$1,1)-1))-1,0,IF(ROW($E2197)=MAX(VALUE(LEFT(Q$1,FIND("-",Q$1,1)-1)),VALUE(LEFT(R$1,FIND("-",R$1,1)-1)))+VALUE(LEFT(T$1,FIND("-",T$1,1)-1)),AVERAGE(INDEX($S:$S,ROW(S2197)-VALUE(LEFT(T$1,FIND("-",T$1,1)-1))+1):S2197),($S2197*(2/(VALUE(LEFT(T$1,FIND("-",T$1,1)-1))+1)))+(T2196*(1-(2/(VALUE(LEFT(T$1,FIND("-",T$1,1)-1))+1))))))</f>
        <v>1.044237498630372E-3</v>
      </c>
      <c r="V2197">
        <f t="shared" si="311"/>
        <v>1.0000000000000009E-2</v>
      </c>
      <c r="W2197">
        <f>IF(ROW($E2197)&lt;=VALUE(LEFT(W$1,FIND("-",W$1,1)-1))+1,0,IF(ROW($E2196)=VALUE(LEFT(W$1,FIND("-",W$1,1)-1))+1,100-100/(1+ABS((SUMIF(INDEX($V:$V,ROW($V2197)-VALUE(LEFT(W$1,FIND("-",W$1,1)-1))+1):$V2197,"&gt;0",INDEX($V:$V,ROW($V2197)-VALUE(LEFT(W$1,FIND("-",W$1,1)-1))+1):$V2197)/COUNTIF(INDEX($V:$V,ROW($V2197)-VALUE(LEFT(W$1,FIND("-",W$1,1)-1))+1):$V2197,"&gt;0"))/(SUMIF(INDEX($V:$V,ROW($V2197)-VALUE(LEFT(W$1,FIND("-",W$1,1)-1))+1):$V2197,"&lt;0",INDEX($V:$V,ROW($V2197)-VALUE(LEFT(W$1,FIND("-",W$1,1)-1))+1):$V2197)/COUNTIF(INDEX($V:$V,ROW($V2197)-VALUE(LEFT(W$1,FIND("-",W$1,1)-1))+1):$V2197,"&lt;0")))),100-100/(1+ABS((SUMIF(INDEX($V:$V,ROW($V2197)-VALUE(LEFT(W$1,FIND("-",W$1,1)-1))+1):$V2197,"&gt;0",INDEX($V:$V,ROW($V2197)-VALUE(LEFT(W$1,FIND("-",W$1,1)-1))+1):$V2197)/VALUE(LEFT(W$1,FIND("-",W$1,1)-1)))/(SUMIF(INDEX($V:$V,ROW($V2197)-VALUE(LEFT(W$1,FIND("-",W$1,1)-1))+1):$V2197,"&lt;0",INDEX($V:$V,ROW($V2197)-VALUE(LEFT(W$1,FIND("-",W$1,1)-1))+1):$V2197)/VALUE(LEFT(W$1,FIND("-",W$1,1)-1)))))))</f>
        <v>66.666666666666657</v>
      </c>
      <c r="Y2197">
        <f>IF(ROW($E2197)&lt;=VALUE(LEFT(Y$1,FIND("-",Y$1,1)-1)),0,MAX(INDEX(C:C,ROW(C2197)-VALUE(LEFT(Y$1,FIND("-",Y$1,1)-1))+1):C2197))</f>
        <v>0.38500000000000001</v>
      </c>
      <c r="Z2197">
        <f>IF(ROW($E2197)&lt;=VALUE(LEFT(Z$1,FIND("-",Z$1,1)-1)),0,MIN(INDEX(D:D,ROW(D2197)-VALUE(LEFT(Z$1,FIND("-",Z$1,1)-1))+1):D2197))</f>
        <v>0.34499999999999997</v>
      </c>
      <c r="AA2197">
        <f t="shared" si="315"/>
        <v>62.5</v>
      </c>
      <c r="AB2197">
        <f>IF(ROW($AA2197)&lt;=VALUE(LEFT(AA$1,FIND("-",AA$1,1)-1))+VALUE(LEFT(AB$1,FIND("-",AB$1,1)-1)-1),0,AVERAGE(INDEX($AA:$AA,ROW($AA2197)-VALUE(LEFT(AB$1,FIND("-",AB$1,1)-1))+1):$AA2197))</f>
        <v>45.833333333333336</v>
      </c>
      <c r="AC2197">
        <f>IF(ROW($AA2197)&lt;=VALUE(LEFT(AA$1,FIND("-",AA$1,1)-1))+VALUE(LEFT(AB$1,FIND("-",AB$1,1)-1)-1)+VALUE(LEFT(AC$1,FIND("-",AC$1,1)-1)-1),0,AVERAGE(INDEX($AB:$AB,ROW($AB2197)-VALUE(LEFT(AC$1,FIND("-",AC$1,1)-1))+1):$AB2197))</f>
        <v>51.851851851851855</v>
      </c>
      <c r="AE2197">
        <f t="shared" si="312"/>
        <v>91324844</v>
      </c>
      <c r="AG2197" t="str">
        <f t="shared" si="314"/>
        <v/>
      </c>
    </row>
    <row r="2198" spans="1:33" x14ac:dyDescent="0.25">
      <c r="A2198" s="6">
        <v>39668</v>
      </c>
      <c r="B2198">
        <v>0.36499999999999999</v>
      </c>
      <c r="C2198">
        <v>0.36499999999999999</v>
      </c>
      <c r="D2198">
        <v>0.36</v>
      </c>
      <c r="E2198">
        <v>0.36</v>
      </c>
      <c r="F2198">
        <v>0.21110499999999999</v>
      </c>
      <c r="G2198">
        <v>93000</v>
      </c>
      <c r="I2198" t="str">
        <f t="shared" si="307"/>
        <v/>
      </c>
      <c r="J2198" t="str">
        <f t="shared" si="308"/>
        <v/>
      </c>
      <c r="K2198" t="str">
        <f t="shared" si="309"/>
        <v/>
      </c>
      <c r="M2198" s="11" t="str">
        <f t="shared" si="313"/>
        <v/>
      </c>
      <c r="O2198">
        <f>IF(ROW($E2198)&lt;=VALUE(LEFT(O$1,FIND("-",O$1,1)-1)),0,IF(ROW($E2198)=VALUE(LEFT(O$1,FIND("-",O$1,1)-1))+1,AVERAGE(INDEX($E:$E,ROW($E2198)-VALUE(LEFT(O$1,FIND("-",O$1,1)-1))):$E2198),($E2198*(2/(VALUE(LEFT(O$1,FIND("-",O$1,1)-1))+1)))+(O2197*(1-(2/(VALUE(LEFT(O$1,FIND("-",O$1,1)-1))+1))))))</f>
        <v>0.61600698419127919</v>
      </c>
      <c r="Q2198">
        <f>IF(ROW($E2198)&lt;=VALUE(LEFT(Q$1,FIND("-",Q$1,1)-1)),0,IF(ROW($E2198)=VALUE(LEFT(Q$1,FIND("-",Q$1,1)-1))+1,AVERAGE(INDEX($E:$E,ROW($E2198)-VALUE(LEFT(Q$1,FIND("-",Q$1,1)-1))):$E2198),($E2198*(2/(VALUE(LEFT(Q$1,FIND("-",Q$1,1)-1))+1)))+(Q2197*(1-(2/(VALUE(LEFT(Q$1,FIND("-",Q$1,1)-1))+1))))))</f>
        <v>0.36551274607928796</v>
      </c>
      <c r="R2198">
        <f>IF(ROW($E2198)&lt;=VALUE(LEFT(R$1,FIND("-",R$1,1)-1)),0,IF(ROW($E2198)=VALUE(LEFT(R$1,FIND("-",R$1,1)-1))+1,AVERAGE(INDEX($E:$E,ROW($E2198)-VALUE(LEFT(R$1,FIND("-",R$1,1)-1))):$E2198),($E2198*(2/(VALUE(LEFT(R$1,FIND("-",R$1,1)-1))+1)))+(R2197*(1-(2/(VALUE(LEFT(R$1,FIND("-",R$1,1)-1))+1))))))</f>
        <v>0.36411506416871492</v>
      </c>
      <c r="S2198">
        <f t="shared" si="310"/>
        <v>1.3976819105730454E-3</v>
      </c>
      <c r="T2198">
        <f>IF(ROW($E2198)&lt;=MAX(VALUE(LEFT(Q$1,FIND("-",Q$1,1)-1)),VALUE(LEFT(R$1,FIND("-",R$1,1)-1)))+VALUE(LEFT(T$1,FIND("-",T$1,1)-1))-1,0,IF(ROW($E2198)=MAX(VALUE(LEFT(Q$1,FIND("-",Q$1,1)-1)),VALUE(LEFT(R$1,FIND("-",R$1,1)-1)))+VALUE(LEFT(T$1,FIND("-",T$1,1)-1)),AVERAGE(INDEX($S:$S,ROW(S2198)-VALUE(LEFT(T$1,FIND("-",T$1,1)-1))+1):S2198),($S2198*(2/(VALUE(LEFT(T$1,FIND("-",T$1,1)-1))+1)))+(T2197*(1-(2/(VALUE(LEFT(T$1,FIND("-",T$1,1)-1))+1))))))</f>
        <v>1.1149263810189066E-3</v>
      </c>
      <c r="V2198">
        <f t="shared" si="311"/>
        <v>-1.0000000000000009E-2</v>
      </c>
      <c r="W2198">
        <f>IF(ROW($E2198)&lt;=VALUE(LEFT(W$1,FIND("-",W$1,1)-1))+1,0,IF(ROW($E2197)=VALUE(LEFT(W$1,FIND("-",W$1,1)-1))+1,100-100/(1+ABS((SUMIF(INDEX($V:$V,ROW($V2198)-VALUE(LEFT(W$1,FIND("-",W$1,1)-1))+1):$V2198,"&gt;0",INDEX($V:$V,ROW($V2198)-VALUE(LEFT(W$1,FIND("-",W$1,1)-1))+1):$V2198)/COUNTIF(INDEX($V:$V,ROW($V2198)-VALUE(LEFT(W$1,FIND("-",W$1,1)-1))+1):$V2198,"&gt;0"))/(SUMIF(INDEX($V:$V,ROW($V2198)-VALUE(LEFT(W$1,FIND("-",W$1,1)-1))+1):$V2198,"&lt;0",INDEX($V:$V,ROW($V2198)-VALUE(LEFT(W$1,FIND("-",W$1,1)-1))+1):$V2198)/COUNTIF(INDEX($V:$V,ROW($V2198)-VALUE(LEFT(W$1,FIND("-",W$1,1)-1))+1):$V2198,"&lt;0")))),100-100/(1+ABS((SUMIF(INDEX($V:$V,ROW($V2198)-VALUE(LEFT(W$1,FIND("-",W$1,1)-1))+1):$V2198,"&gt;0",INDEX($V:$V,ROW($V2198)-VALUE(LEFT(W$1,FIND("-",W$1,1)-1))+1):$V2198)/VALUE(LEFT(W$1,FIND("-",W$1,1)-1)))/(SUMIF(INDEX($V:$V,ROW($V2198)-VALUE(LEFT(W$1,FIND("-",W$1,1)-1))+1):$V2198,"&lt;0",INDEX($V:$V,ROW($V2198)-VALUE(LEFT(W$1,FIND("-",W$1,1)-1))+1):$V2198)/VALUE(LEFT(W$1,FIND("-",W$1,1)-1)))))))</f>
        <v>58.82352941176471</v>
      </c>
      <c r="Y2198">
        <f>IF(ROW($E2198)&lt;=VALUE(LEFT(Y$1,FIND("-",Y$1,1)-1)),0,MAX(INDEX(C:C,ROW(C2198)-VALUE(LEFT(Y$1,FIND("-",Y$1,1)-1))+1):C2198))</f>
        <v>0.38500000000000001</v>
      </c>
      <c r="Z2198">
        <f>IF(ROW($E2198)&lt;=VALUE(LEFT(Z$1,FIND("-",Z$1,1)-1)),0,MIN(INDEX(D:D,ROW(D2198)-VALUE(LEFT(Z$1,FIND("-",Z$1,1)-1))+1):D2198))</f>
        <v>0.35</v>
      </c>
      <c r="AA2198">
        <f t="shared" si="315"/>
        <v>28.571428571428569</v>
      </c>
      <c r="AB2198">
        <f>IF(ROW($AA2198)&lt;=VALUE(LEFT(AA$1,FIND("-",AA$1,1)-1))+VALUE(LEFT(AB$1,FIND("-",AB$1,1)-1)-1),0,AVERAGE(INDEX($AA:$AA,ROW($AA2198)-VALUE(LEFT(AB$1,FIND("-",AB$1,1)-1))+1):$AA2198))</f>
        <v>42.857142857142854</v>
      </c>
      <c r="AC2198">
        <f>IF(ROW($AA2198)&lt;=VALUE(LEFT(AA$1,FIND("-",AA$1,1)-1))+VALUE(LEFT(AB$1,FIND("-",AB$1,1)-1)-1)+VALUE(LEFT(AC$1,FIND("-",AC$1,1)-1)-1),0,AVERAGE(INDEX($AB:$AB,ROW($AB2198)-VALUE(LEFT(AC$1,FIND("-",AC$1,1)-1))+1):$AB2198))</f>
        <v>46.230158730158735</v>
      </c>
      <c r="AE2198">
        <f t="shared" si="312"/>
        <v>91231844</v>
      </c>
      <c r="AG2198" t="str">
        <f t="shared" si="314"/>
        <v/>
      </c>
    </row>
    <row r="2199" spans="1:33" x14ac:dyDescent="0.25">
      <c r="A2199" s="6">
        <v>39673</v>
      </c>
      <c r="B2199">
        <v>0.36499999999999999</v>
      </c>
      <c r="C2199">
        <v>0.36499999999999999</v>
      </c>
      <c r="D2199">
        <v>0.36</v>
      </c>
      <c r="E2199">
        <v>0.36</v>
      </c>
      <c r="F2199">
        <v>0.21110499999999999</v>
      </c>
      <c r="G2199">
        <v>60000</v>
      </c>
      <c r="I2199" t="str">
        <f t="shared" si="307"/>
        <v>Bearish</v>
      </c>
      <c r="J2199" t="str">
        <f t="shared" si="308"/>
        <v/>
      </c>
      <c r="K2199" t="str">
        <f t="shared" si="309"/>
        <v/>
      </c>
      <c r="M2199" s="11" t="str">
        <f t="shared" si="313"/>
        <v/>
      </c>
      <c r="O2199">
        <f>IF(ROW($E2199)&lt;=VALUE(LEFT(O$1,FIND("-",O$1,1)-1)),0,IF(ROW($E2199)=VALUE(LEFT(O$1,FIND("-",O$1,1)-1))+1,AVERAGE(INDEX($E:$E,ROW($E2199)-VALUE(LEFT(O$1,FIND("-",O$1,1)-1))):$E2199),($E2199*(2/(VALUE(LEFT(O$1,FIND("-",O$1,1)-1))+1)))+(O2198*(1-(2/(VALUE(LEFT(O$1,FIND("-",O$1,1)-1))+1))))))</f>
        <v>0.61345965101524658</v>
      </c>
      <c r="Q2199">
        <f>IF(ROW($E2199)&lt;=VALUE(LEFT(Q$1,FIND("-",Q$1,1)-1)),0,IF(ROW($E2199)=VALUE(LEFT(Q$1,FIND("-",Q$1,1)-1))+1,AVERAGE(INDEX($E:$E,ROW($E2199)-VALUE(LEFT(Q$1,FIND("-",Q$1,1)-1))):$E2199),($E2199*(2/(VALUE(LEFT(Q$1,FIND("-",Q$1,1)-1))+1)))+(Q2198*(1-(2/(VALUE(LEFT(Q$1,FIND("-",Q$1,1)-1))+1))))))</f>
        <v>0.36466463129785903</v>
      </c>
      <c r="R2199">
        <f>IF(ROW($E2199)&lt;=VALUE(LEFT(R$1,FIND("-",R$1,1)-1)),0,IF(ROW($E2199)=VALUE(LEFT(R$1,FIND("-",R$1,1)-1))+1,AVERAGE(INDEX($E:$E,ROW($E2199)-VALUE(LEFT(R$1,FIND("-",R$1,1)-1))):$E2199),($E2199*(2/(VALUE(LEFT(R$1,FIND("-",R$1,1)-1))+1)))+(R2198*(1-(2/(VALUE(LEFT(R$1,FIND("-",R$1,1)-1))+1))))))</f>
        <v>0.36381024460066197</v>
      </c>
      <c r="S2199">
        <f t="shared" si="310"/>
        <v>8.5438669719706262E-4</v>
      </c>
      <c r="T2199">
        <f>IF(ROW($E2199)&lt;=MAX(VALUE(LEFT(Q$1,FIND("-",Q$1,1)-1)),VALUE(LEFT(R$1,FIND("-",R$1,1)-1)))+VALUE(LEFT(T$1,FIND("-",T$1,1)-1))-1,0,IF(ROW($E2199)=MAX(VALUE(LEFT(Q$1,FIND("-",Q$1,1)-1)),VALUE(LEFT(R$1,FIND("-",R$1,1)-1)))+VALUE(LEFT(T$1,FIND("-",T$1,1)-1)),AVERAGE(INDEX($S:$S,ROW(S2199)-VALUE(LEFT(T$1,FIND("-",T$1,1)-1))+1):S2199),($S2199*(2/(VALUE(LEFT(T$1,FIND("-",T$1,1)-1))+1)))+(T2198*(1-(2/(VALUE(LEFT(T$1,FIND("-",T$1,1)-1))+1))))))</f>
        <v>1.0628184442545378E-3</v>
      </c>
      <c r="V2199">
        <f t="shared" si="311"/>
        <v>0</v>
      </c>
      <c r="W2199">
        <f>IF(ROW($E2199)&lt;=VALUE(LEFT(W$1,FIND("-",W$1,1)-1))+1,0,IF(ROW($E2198)=VALUE(LEFT(W$1,FIND("-",W$1,1)-1))+1,100-100/(1+ABS((SUMIF(INDEX($V:$V,ROW($V2199)-VALUE(LEFT(W$1,FIND("-",W$1,1)-1))+1):$V2199,"&gt;0",INDEX($V:$V,ROW($V2199)-VALUE(LEFT(W$1,FIND("-",W$1,1)-1))+1):$V2199)/COUNTIF(INDEX($V:$V,ROW($V2199)-VALUE(LEFT(W$1,FIND("-",W$1,1)-1))+1):$V2199,"&gt;0"))/(SUMIF(INDEX($V:$V,ROW($V2199)-VALUE(LEFT(W$1,FIND("-",W$1,1)-1))+1):$V2199,"&lt;0",INDEX($V:$V,ROW($V2199)-VALUE(LEFT(W$1,FIND("-",W$1,1)-1))+1):$V2199)/COUNTIF(INDEX($V:$V,ROW($V2199)-VALUE(LEFT(W$1,FIND("-",W$1,1)-1))+1):$V2199,"&lt;0")))),100-100/(1+ABS((SUMIF(INDEX($V:$V,ROW($V2199)-VALUE(LEFT(W$1,FIND("-",W$1,1)-1))+1):$V2199,"&gt;0",INDEX($V:$V,ROW($V2199)-VALUE(LEFT(W$1,FIND("-",W$1,1)-1))+1):$V2199)/VALUE(LEFT(W$1,FIND("-",W$1,1)-1)))/(SUMIF(INDEX($V:$V,ROW($V2199)-VALUE(LEFT(W$1,FIND("-",W$1,1)-1))+1):$V2199,"&lt;0",INDEX($V:$V,ROW($V2199)-VALUE(LEFT(W$1,FIND("-",W$1,1)-1))+1):$V2199)/VALUE(LEFT(W$1,FIND("-",W$1,1)-1)))))))</f>
        <v>53.333333333333329</v>
      </c>
      <c r="Y2199">
        <f>IF(ROW($E2199)&lt;=VALUE(LEFT(Y$1,FIND("-",Y$1,1)-1)),0,MAX(INDEX(C:C,ROW(C2199)-VALUE(LEFT(Y$1,FIND("-",Y$1,1)-1))+1):C2199))</f>
        <v>0.38500000000000001</v>
      </c>
      <c r="Z2199">
        <f>IF(ROW($E2199)&lt;=VALUE(LEFT(Z$1,FIND("-",Z$1,1)-1)),0,MIN(INDEX(D:D,ROW(D2199)-VALUE(LEFT(Z$1,FIND("-",Z$1,1)-1))+1):D2199))</f>
        <v>0.35499999999999998</v>
      </c>
      <c r="AA2199">
        <f t="shared" si="315"/>
        <v>16.666666666666664</v>
      </c>
      <c r="AB2199">
        <f>IF(ROW($AA2199)&lt;=VALUE(LEFT(AA$1,FIND("-",AA$1,1)-1))+VALUE(LEFT(AB$1,FIND("-",AB$1,1)-1)-1),0,AVERAGE(INDEX($AA:$AA,ROW($AA2199)-VALUE(LEFT(AB$1,FIND("-",AB$1,1)-1))+1):$AA2199))</f>
        <v>35.912698412698411</v>
      </c>
      <c r="AC2199">
        <f>IF(ROW($AA2199)&lt;=VALUE(LEFT(AA$1,FIND("-",AA$1,1)-1))+VALUE(LEFT(AB$1,FIND("-",AB$1,1)-1)-1)+VALUE(LEFT(AC$1,FIND("-",AC$1,1)-1)-1),0,AVERAGE(INDEX($AB:$AB,ROW($AB2199)-VALUE(LEFT(AC$1,FIND("-",AC$1,1)-1))+1):$AB2199))</f>
        <v>41.534391534391538</v>
      </c>
      <c r="AE2199">
        <f t="shared" si="312"/>
        <v>91231844</v>
      </c>
      <c r="AG2199" t="str">
        <f t="shared" si="314"/>
        <v/>
      </c>
    </row>
    <row r="2200" spans="1:33" x14ac:dyDescent="0.25">
      <c r="A2200" s="6">
        <v>39675</v>
      </c>
      <c r="B2200">
        <v>0.36</v>
      </c>
      <c r="C2200">
        <v>0.36499999999999999</v>
      </c>
      <c r="D2200">
        <v>0.36</v>
      </c>
      <c r="E2200">
        <v>0.36499999999999999</v>
      </c>
      <c r="F2200">
        <v>0.21403700000000001</v>
      </c>
      <c r="G2200">
        <v>21000</v>
      </c>
      <c r="I2200" t="str">
        <f t="shared" si="307"/>
        <v/>
      </c>
      <c r="J2200" t="str">
        <f t="shared" si="308"/>
        <v/>
      </c>
      <c r="K2200" t="str">
        <f t="shared" si="309"/>
        <v/>
      </c>
      <c r="M2200" s="11" t="str">
        <f t="shared" si="313"/>
        <v/>
      </c>
      <c r="O2200">
        <f>IF(ROW($E2200)&lt;=VALUE(LEFT(O$1,FIND("-",O$1,1)-1)),0,IF(ROW($E2200)=VALUE(LEFT(O$1,FIND("-",O$1,1)-1))+1,AVERAGE(INDEX($E:$E,ROW($E2200)-VALUE(LEFT(O$1,FIND("-",O$1,1)-1))):$E2200),($E2200*(2/(VALUE(LEFT(O$1,FIND("-",O$1,1)-1))+1)))+(O2199*(1-(2/(VALUE(LEFT(O$1,FIND("-",O$1,1)-1))+1))))))</f>
        <v>0.61098741568176151</v>
      </c>
      <c r="Q2200">
        <f>IF(ROW($E2200)&lt;=VALUE(LEFT(Q$1,FIND("-",Q$1,1)-1)),0,IF(ROW($E2200)=VALUE(LEFT(Q$1,FIND("-",Q$1,1)-1))+1,AVERAGE(INDEX($E:$E,ROW($E2200)-VALUE(LEFT(Q$1,FIND("-",Q$1,1)-1))):$E2200),($E2200*(2/(VALUE(LEFT(Q$1,FIND("-",Q$1,1)-1))+1)))+(Q2199*(1-(2/(VALUE(LEFT(Q$1,FIND("-",Q$1,1)-1))+1))))))</f>
        <v>0.36471622648280383</v>
      </c>
      <c r="R2200">
        <f>IF(ROW($E2200)&lt;=VALUE(LEFT(R$1,FIND("-",R$1,1)-1)),0,IF(ROW($E2200)=VALUE(LEFT(R$1,FIND("-",R$1,1)-1))+1,AVERAGE(INDEX($E:$E,ROW($E2200)-VALUE(LEFT(R$1,FIND("-",R$1,1)-1))):$E2200),($E2200*(2/(VALUE(LEFT(R$1,FIND("-",R$1,1)-1))+1)))+(R2199*(1-(2/(VALUE(LEFT(R$1,FIND("-",R$1,1)-1))+1))))))</f>
        <v>0.36389837463024255</v>
      </c>
      <c r="S2200">
        <f t="shared" si="310"/>
        <v>8.178518525612799E-4</v>
      </c>
      <c r="T2200">
        <f>IF(ROW($E2200)&lt;=MAX(VALUE(LEFT(Q$1,FIND("-",Q$1,1)-1)),VALUE(LEFT(R$1,FIND("-",R$1,1)-1)))+VALUE(LEFT(T$1,FIND("-",T$1,1)-1))-1,0,IF(ROW($E2200)=MAX(VALUE(LEFT(Q$1,FIND("-",Q$1,1)-1)),VALUE(LEFT(R$1,FIND("-",R$1,1)-1)))+VALUE(LEFT(T$1,FIND("-",T$1,1)-1)),AVERAGE(INDEX($S:$S,ROW(S2200)-VALUE(LEFT(T$1,FIND("-",T$1,1)-1))+1):S2200),($S2200*(2/(VALUE(LEFT(T$1,FIND("-",T$1,1)-1))+1)))+(T2199*(1-(2/(VALUE(LEFT(T$1,FIND("-",T$1,1)-1))+1))))))</f>
        <v>1.0138251259158861E-3</v>
      </c>
      <c r="V2200">
        <f t="shared" si="311"/>
        <v>5.0000000000000044E-3</v>
      </c>
      <c r="W2200">
        <f>IF(ROW($E2200)&lt;=VALUE(LEFT(W$1,FIND("-",W$1,1)-1))+1,0,IF(ROW($E2199)=VALUE(LEFT(W$1,FIND("-",W$1,1)-1))+1,100-100/(1+ABS((SUMIF(INDEX($V:$V,ROW($V2200)-VALUE(LEFT(W$1,FIND("-",W$1,1)-1))+1):$V2200,"&gt;0",INDEX($V:$V,ROW($V2200)-VALUE(LEFT(W$1,FIND("-",W$1,1)-1))+1):$V2200)/COUNTIF(INDEX($V:$V,ROW($V2200)-VALUE(LEFT(W$1,FIND("-",W$1,1)-1))+1):$V2200,"&gt;0"))/(SUMIF(INDEX($V:$V,ROW($V2200)-VALUE(LEFT(W$1,FIND("-",W$1,1)-1))+1):$V2200,"&lt;0",INDEX($V:$V,ROW($V2200)-VALUE(LEFT(W$1,FIND("-",W$1,1)-1))+1):$V2200)/COUNTIF(INDEX($V:$V,ROW($V2200)-VALUE(LEFT(W$1,FIND("-",W$1,1)-1))+1):$V2200,"&lt;0")))),100-100/(1+ABS((SUMIF(INDEX($V:$V,ROW($V2200)-VALUE(LEFT(W$1,FIND("-",W$1,1)-1))+1):$V2200,"&gt;0",INDEX($V:$V,ROW($V2200)-VALUE(LEFT(W$1,FIND("-",W$1,1)-1))+1):$V2200)/VALUE(LEFT(W$1,FIND("-",W$1,1)-1)))/(SUMIF(INDEX($V:$V,ROW($V2200)-VALUE(LEFT(W$1,FIND("-",W$1,1)-1))+1):$V2200,"&lt;0",INDEX($V:$V,ROW($V2200)-VALUE(LEFT(W$1,FIND("-",W$1,1)-1))+1):$V2200)/VALUE(LEFT(W$1,FIND("-",W$1,1)-1)))))))</f>
        <v>53.333333333333329</v>
      </c>
      <c r="Y2200">
        <f>IF(ROW($E2200)&lt;=VALUE(LEFT(Y$1,FIND("-",Y$1,1)-1)),0,MAX(INDEX(C:C,ROW(C2200)-VALUE(LEFT(Y$1,FIND("-",Y$1,1)-1))+1):C2200))</f>
        <v>0.38500000000000001</v>
      </c>
      <c r="Z2200">
        <f>IF(ROW($E2200)&lt;=VALUE(LEFT(Z$1,FIND("-",Z$1,1)-1)),0,MIN(INDEX(D:D,ROW(D2200)-VALUE(LEFT(Z$1,FIND("-",Z$1,1)-1))+1):D2200))</f>
        <v>0.35499999999999998</v>
      </c>
      <c r="AA2200">
        <f t="shared" si="315"/>
        <v>33.333333333333329</v>
      </c>
      <c r="AB2200">
        <f>IF(ROW($AA2200)&lt;=VALUE(LEFT(AA$1,FIND("-",AA$1,1)-1))+VALUE(LEFT(AB$1,FIND("-",AB$1,1)-1)-1),0,AVERAGE(INDEX($AA:$AA,ROW($AA2200)-VALUE(LEFT(AB$1,FIND("-",AB$1,1)-1))+1):$AA2200))</f>
        <v>26.190476190476186</v>
      </c>
      <c r="AC2200">
        <f>IF(ROW($AA2200)&lt;=VALUE(LEFT(AA$1,FIND("-",AA$1,1)-1))+VALUE(LEFT(AB$1,FIND("-",AB$1,1)-1)-1)+VALUE(LEFT(AC$1,FIND("-",AC$1,1)-1)-1),0,AVERAGE(INDEX($AB:$AB,ROW($AB2200)-VALUE(LEFT(AC$1,FIND("-",AC$1,1)-1))+1):$AB2200))</f>
        <v>34.986772486772487</v>
      </c>
      <c r="AE2200">
        <f t="shared" si="312"/>
        <v>91252844</v>
      </c>
      <c r="AG2200" t="str">
        <f t="shared" si="314"/>
        <v/>
      </c>
    </row>
    <row r="2201" spans="1:33" x14ac:dyDescent="0.25">
      <c r="A2201" s="6">
        <v>39678</v>
      </c>
      <c r="B2201">
        <v>0.36</v>
      </c>
      <c r="C2201">
        <v>0.36</v>
      </c>
      <c r="D2201">
        <v>0.35499999999999998</v>
      </c>
      <c r="E2201">
        <v>0.35499999999999998</v>
      </c>
      <c r="F2201">
        <v>0.208173</v>
      </c>
      <c r="G2201">
        <v>35000</v>
      </c>
      <c r="I2201" t="str">
        <f t="shared" si="307"/>
        <v/>
      </c>
      <c r="J2201" t="str">
        <f t="shared" si="308"/>
        <v/>
      </c>
      <c r="K2201" t="str">
        <f t="shared" si="309"/>
        <v/>
      </c>
      <c r="M2201" s="11" t="str">
        <f t="shared" si="313"/>
        <v/>
      </c>
      <c r="O2201">
        <f>IF(ROW($E2201)&lt;=VALUE(LEFT(O$1,FIND("-",O$1,1)-1)),0,IF(ROW($E2201)=VALUE(LEFT(O$1,FIND("-",O$1,1)-1))+1,AVERAGE(INDEX($E:$E,ROW($E2201)-VALUE(LEFT(O$1,FIND("-",O$1,1)-1))):$E2201),($E2201*(2/(VALUE(LEFT(O$1,FIND("-",O$1,1)-1))+1)))+(O2200*(1-(2/(VALUE(LEFT(O$1,FIND("-",O$1,1)-1))+1))))))</f>
        <v>0.60844027721726635</v>
      </c>
      <c r="Q2201">
        <f>IF(ROW($E2201)&lt;=VALUE(LEFT(Q$1,FIND("-",Q$1,1)-1)),0,IF(ROW($E2201)=VALUE(LEFT(Q$1,FIND("-",Q$1,1)-1))+1,AVERAGE(INDEX($E:$E,ROW($E2201)-VALUE(LEFT(Q$1,FIND("-",Q$1,1)-1))):$E2201),($E2201*(2/(VALUE(LEFT(Q$1,FIND("-",Q$1,1)-1))+1)))+(Q2200*(1-(2/(VALUE(LEFT(Q$1,FIND("-",Q$1,1)-1))+1))))))</f>
        <v>0.36322142240852634</v>
      </c>
      <c r="R2201">
        <f>IF(ROW($E2201)&lt;=VALUE(LEFT(R$1,FIND("-",R$1,1)-1)),0,IF(ROW($E2201)=VALUE(LEFT(R$1,FIND("-",R$1,1)-1))+1,AVERAGE(INDEX($E:$E,ROW($E2201)-VALUE(LEFT(R$1,FIND("-",R$1,1)-1))):$E2201),($E2201*(2/(VALUE(LEFT(R$1,FIND("-",R$1,1)-1))+1)))+(R2200*(1-(2/(VALUE(LEFT(R$1,FIND("-",R$1,1)-1))+1))))))</f>
        <v>0.36323923576874312</v>
      </c>
      <c r="S2201">
        <f t="shared" si="310"/>
        <v>-1.7813360216778484E-5</v>
      </c>
      <c r="T2201">
        <f>IF(ROW($E2201)&lt;=MAX(VALUE(LEFT(Q$1,FIND("-",Q$1,1)-1)),VALUE(LEFT(R$1,FIND("-",R$1,1)-1)))+VALUE(LEFT(T$1,FIND("-",T$1,1)-1))-1,0,IF(ROW($E2201)=MAX(VALUE(LEFT(Q$1,FIND("-",Q$1,1)-1)),VALUE(LEFT(R$1,FIND("-",R$1,1)-1)))+VALUE(LEFT(T$1,FIND("-",T$1,1)-1)),AVERAGE(INDEX($S:$S,ROW(S2201)-VALUE(LEFT(T$1,FIND("-",T$1,1)-1))+1):S2201),($S2201*(2/(VALUE(LEFT(T$1,FIND("-",T$1,1)-1))+1)))+(T2200*(1-(2/(VALUE(LEFT(T$1,FIND("-",T$1,1)-1))+1))))))</f>
        <v>8.0749742868935323E-4</v>
      </c>
      <c r="V2201">
        <f t="shared" si="311"/>
        <v>-1.0000000000000009E-2</v>
      </c>
      <c r="W2201">
        <f>IF(ROW($E2201)&lt;=VALUE(LEFT(W$1,FIND("-",W$1,1)-1))+1,0,IF(ROW($E2200)=VALUE(LEFT(W$1,FIND("-",W$1,1)-1))+1,100-100/(1+ABS((SUMIF(INDEX($V:$V,ROW($V2201)-VALUE(LEFT(W$1,FIND("-",W$1,1)-1))+1):$V2201,"&gt;0",INDEX($V:$V,ROW($V2201)-VALUE(LEFT(W$1,FIND("-",W$1,1)-1))+1):$V2201)/COUNTIF(INDEX($V:$V,ROW($V2201)-VALUE(LEFT(W$1,FIND("-",W$1,1)-1))+1):$V2201,"&gt;0"))/(SUMIF(INDEX($V:$V,ROW($V2201)-VALUE(LEFT(W$1,FIND("-",W$1,1)-1))+1):$V2201,"&lt;0",INDEX($V:$V,ROW($V2201)-VALUE(LEFT(W$1,FIND("-",W$1,1)-1))+1):$V2201)/COUNTIF(INDEX($V:$V,ROW($V2201)-VALUE(LEFT(W$1,FIND("-",W$1,1)-1))+1):$V2201,"&lt;0")))),100-100/(1+ABS((SUMIF(INDEX($V:$V,ROW($V2201)-VALUE(LEFT(W$1,FIND("-",W$1,1)-1))+1):$V2201,"&gt;0",INDEX($V:$V,ROW($V2201)-VALUE(LEFT(W$1,FIND("-",W$1,1)-1))+1):$V2201)/VALUE(LEFT(W$1,FIND("-",W$1,1)-1)))/(SUMIF(INDEX($V:$V,ROW($V2201)-VALUE(LEFT(W$1,FIND("-",W$1,1)-1))+1):$V2201,"&lt;0",INDEX($V:$V,ROW($V2201)-VALUE(LEFT(W$1,FIND("-",W$1,1)-1))+1):$V2201)/VALUE(LEFT(W$1,FIND("-",W$1,1)-1)))))))</f>
        <v>50</v>
      </c>
      <c r="Y2201">
        <f>IF(ROW($E2201)&lt;=VALUE(LEFT(Y$1,FIND("-",Y$1,1)-1)),0,MAX(INDEX(C:C,ROW(C2201)-VALUE(LEFT(Y$1,FIND("-",Y$1,1)-1))+1):C2201))</f>
        <v>0.38500000000000001</v>
      </c>
      <c r="Z2201">
        <f>IF(ROW($E2201)&lt;=VALUE(LEFT(Z$1,FIND("-",Z$1,1)-1)),0,MIN(INDEX(D:D,ROW(D2201)-VALUE(LEFT(Z$1,FIND("-",Z$1,1)-1))+1):D2201))</f>
        <v>0.35499999999999998</v>
      </c>
      <c r="AA2201">
        <f t="shared" si="315"/>
        <v>0</v>
      </c>
      <c r="AB2201">
        <f>IF(ROW($AA2201)&lt;=VALUE(LEFT(AA$1,FIND("-",AA$1,1)-1))+VALUE(LEFT(AB$1,FIND("-",AB$1,1)-1)-1),0,AVERAGE(INDEX($AA:$AA,ROW($AA2201)-VALUE(LEFT(AB$1,FIND("-",AB$1,1)-1))+1):$AA2201))</f>
        <v>16.666666666666664</v>
      </c>
      <c r="AC2201">
        <f>IF(ROW($AA2201)&lt;=VALUE(LEFT(AA$1,FIND("-",AA$1,1)-1))+VALUE(LEFT(AB$1,FIND("-",AB$1,1)-1)-1)+VALUE(LEFT(AC$1,FIND("-",AC$1,1)-1)-1),0,AVERAGE(INDEX($AB:$AB,ROW($AB2201)-VALUE(LEFT(AC$1,FIND("-",AC$1,1)-1))+1):$AB2201))</f>
        <v>26.256613756613756</v>
      </c>
      <c r="AE2201">
        <f t="shared" si="312"/>
        <v>91217844</v>
      </c>
      <c r="AG2201" t="str">
        <f t="shared" si="314"/>
        <v/>
      </c>
    </row>
    <row r="2202" spans="1:33" x14ac:dyDescent="0.25">
      <c r="A2202" s="6">
        <v>39679</v>
      </c>
      <c r="B2202">
        <v>0.35499999999999998</v>
      </c>
      <c r="C2202">
        <v>0.36</v>
      </c>
      <c r="D2202">
        <v>0.35</v>
      </c>
      <c r="E2202">
        <v>0.35</v>
      </c>
      <c r="F2202">
        <v>0.20524100000000001</v>
      </c>
      <c r="G2202">
        <v>32000</v>
      </c>
      <c r="I2202" t="str">
        <f t="shared" si="307"/>
        <v/>
      </c>
      <c r="J2202" t="str">
        <f t="shared" si="308"/>
        <v/>
      </c>
      <c r="K2202" t="str">
        <f t="shared" si="309"/>
        <v>Oversold Above %D</v>
      </c>
      <c r="M2202" s="11" t="str">
        <f t="shared" si="313"/>
        <v/>
      </c>
      <c r="O2202">
        <f>IF(ROW($E2202)&lt;=VALUE(LEFT(O$1,FIND("-",O$1,1)-1)),0,IF(ROW($E2202)=VALUE(LEFT(O$1,FIND("-",O$1,1)-1))+1,AVERAGE(INDEX($E:$E,ROW($E2202)-VALUE(LEFT(O$1,FIND("-",O$1,1)-1))):$E2202),($E2202*(2/(VALUE(LEFT(O$1,FIND("-",O$1,1)-1))+1)))+(O2201*(1-(2/(VALUE(LEFT(O$1,FIND("-",O$1,1)-1))+1))))))</f>
        <v>0.60586873217032844</v>
      </c>
      <c r="Q2202">
        <f>IF(ROW($E2202)&lt;=VALUE(LEFT(Q$1,FIND("-",Q$1,1)-1)),0,IF(ROW($E2202)=VALUE(LEFT(Q$1,FIND("-",Q$1,1)-1))+1,AVERAGE(INDEX($E:$E,ROW($E2202)-VALUE(LEFT(Q$1,FIND("-",Q$1,1)-1))):$E2202),($E2202*(2/(VALUE(LEFT(Q$1,FIND("-",Q$1,1)-1))+1)))+(Q2201*(1-(2/(VALUE(LEFT(Q$1,FIND("-",Q$1,1)-1))+1))))))</f>
        <v>0.36118735742259922</v>
      </c>
      <c r="R2202">
        <f>IF(ROW($E2202)&lt;=VALUE(LEFT(R$1,FIND("-",R$1,1)-1)),0,IF(ROW($E2202)=VALUE(LEFT(R$1,FIND("-",R$1,1)-1))+1,AVERAGE(INDEX($E:$E,ROW($E2202)-VALUE(LEFT(R$1,FIND("-",R$1,1)-1))):$E2202),($E2202*(2/(VALUE(LEFT(R$1,FIND("-",R$1,1)-1))+1)))+(R2201*(1-(2/(VALUE(LEFT(R$1,FIND("-",R$1,1)-1))+1))))))</f>
        <v>0.36225855163772508</v>
      </c>
      <c r="S2202">
        <f t="shared" si="310"/>
        <v>-1.0711942151258591E-3</v>
      </c>
      <c r="T2202">
        <f>IF(ROW($E2202)&lt;=MAX(VALUE(LEFT(Q$1,FIND("-",Q$1,1)-1)),VALUE(LEFT(R$1,FIND("-",R$1,1)-1)))+VALUE(LEFT(T$1,FIND("-",T$1,1)-1))-1,0,IF(ROW($E2202)=MAX(VALUE(LEFT(Q$1,FIND("-",Q$1,1)-1)),VALUE(LEFT(R$1,FIND("-",R$1,1)-1)))+VALUE(LEFT(T$1,FIND("-",T$1,1)-1)),AVERAGE(INDEX($S:$S,ROW(S2202)-VALUE(LEFT(T$1,FIND("-",T$1,1)-1))+1):S2202),($S2202*(2/(VALUE(LEFT(T$1,FIND("-",T$1,1)-1))+1)))+(T2201*(1-(2/(VALUE(LEFT(T$1,FIND("-",T$1,1)-1))+1))))))</f>
        <v>4.3175909992631081E-4</v>
      </c>
      <c r="V2202">
        <f t="shared" si="311"/>
        <v>-5.0000000000000044E-3</v>
      </c>
      <c r="W2202">
        <f>IF(ROW($E2202)&lt;=VALUE(LEFT(W$1,FIND("-",W$1,1)-1))+1,0,IF(ROW($E2201)=VALUE(LEFT(W$1,FIND("-",W$1,1)-1))+1,100-100/(1+ABS((SUMIF(INDEX($V:$V,ROW($V2202)-VALUE(LEFT(W$1,FIND("-",W$1,1)-1))+1):$V2202,"&gt;0",INDEX($V:$V,ROW($V2202)-VALUE(LEFT(W$1,FIND("-",W$1,1)-1))+1):$V2202)/COUNTIF(INDEX($V:$V,ROW($V2202)-VALUE(LEFT(W$1,FIND("-",W$1,1)-1))+1):$V2202,"&gt;0"))/(SUMIF(INDEX($V:$V,ROW($V2202)-VALUE(LEFT(W$1,FIND("-",W$1,1)-1))+1):$V2202,"&lt;0",INDEX($V:$V,ROW($V2202)-VALUE(LEFT(W$1,FIND("-",W$1,1)-1))+1):$V2202)/COUNTIF(INDEX($V:$V,ROW($V2202)-VALUE(LEFT(W$1,FIND("-",W$1,1)-1))+1):$V2202,"&lt;0")))),100-100/(1+ABS((SUMIF(INDEX($V:$V,ROW($V2202)-VALUE(LEFT(W$1,FIND("-",W$1,1)-1))+1):$V2202,"&gt;0",INDEX($V:$V,ROW($V2202)-VALUE(LEFT(W$1,FIND("-",W$1,1)-1))+1):$V2202)/VALUE(LEFT(W$1,FIND("-",W$1,1)-1)))/(SUMIF(INDEX($V:$V,ROW($V2202)-VALUE(LEFT(W$1,FIND("-",W$1,1)-1))+1):$V2202,"&lt;0",INDEX($V:$V,ROW($V2202)-VALUE(LEFT(W$1,FIND("-",W$1,1)-1))+1):$V2202)/VALUE(LEFT(W$1,FIND("-",W$1,1)-1)))))))</f>
        <v>43.75</v>
      </c>
      <c r="Y2202">
        <f>IF(ROW($E2202)&lt;=VALUE(LEFT(Y$1,FIND("-",Y$1,1)-1)),0,MAX(INDEX(C:C,ROW(C2202)-VALUE(LEFT(Y$1,FIND("-",Y$1,1)-1))+1):C2202))</f>
        <v>0.38500000000000001</v>
      </c>
      <c r="Z2202">
        <f>IF(ROW($E2202)&lt;=VALUE(LEFT(Z$1,FIND("-",Z$1,1)-1)),0,MIN(INDEX(D:D,ROW(D2202)-VALUE(LEFT(Z$1,FIND("-",Z$1,1)-1))+1):D2202))</f>
        <v>0.35</v>
      </c>
      <c r="AA2202">
        <f t="shared" si="315"/>
        <v>0</v>
      </c>
      <c r="AB2202">
        <f>IF(ROW($AA2202)&lt;=VALUE(LEFT(AA$1,FIND("-",AA$1,1)-1))+VALUE(LEFT(AB$1,FIND("-",AB$1,1)-1)-1),0,AVERAGE(INDEX($AA:$AA,ROW($AA2202)-VALUE(LEFT(AB$1,FIND("-",AB$1,1)-1))+1):$AA2202))</f>
        <v>11.111111111111109</v>
      </c>
      <c r="AC2202">
        <f>IF(ROW($AA2202)&lt;=VALUE(LEFT(AA$1,FIND("-",AA$1,1)-1))+VALUE(LEFT(AB$1,FIND("-",AB$1,1)-1)-1)+VALUE(LEFT(AC$1,FIND("-",AC$1,1)-1)-1),0,AVERAGE(INDEX($AB:$AB,ROW($AB2202)-VALUE(LEFT(AC$1,FIND("-",AC$1,1)-1))+1):$AB2202))</f>
        <v>17.989417989417984</v>
      </c>
      <c r="AE2202">
        <f t="shared" si="312"/>
        <v>91185844</v>
      </c>
      <c r="AG2202" t="str">
        <f t="shared" si="314"/>
        <v/>
      </c>
    </row>
    <row r="2203" spans="1:33" x14ac:dyDescent="0.25">
      <c r="A2203" s="6">
        <v>39680</v>
      </c>
      <c r="B2203">
        <v>0.37</v>
      </c>
      <c r="C2203">
        <v>0.37</v>
      </c>
      <c r="D2203">
        <v>0.35</v>
      </c>
      <c r="E2203">
        <v>0.35</v>
      </c>
      <c r="F2203">
        <v>0.20524100000000001</v>
      </c>
      <c r="G2203">
        <v>0</v>
      </c>
      <c r="I2203" t="str">
        <f t="shared" si="307"/>
        <v/>
      </c>
      <c r="J2203" t="str">
        <f t="shared" si="308"/>
        <v/>
      </c>
      <c r="K2203" t="str">
        <f t="shared" si="309"/>
        <v>Oversold Above %D</v>
      </c>
      <c r="M2203" s="11" t="str">
        <f t="shared" si="313"/>
        <v/>
      </c>
      <c r="O2203">
        <f>IF(ROW($E2203)&lt;=VALUE(LEFT(O$1,FIND("-",O$1,1)-1)),0,IF(ROW($E2203)=VALUE(LEFT(O$1,FIND("-",O$1,1)-1))+1,AVERAGE(INDEX($E:$E,ROW($E2203)-VALUE(LEFT(O$1,FIND("-",O$1,1)-1))):$E2203),($E2203*(2/(VALUE(LEFT(O$1,FIND("-",O$1,1)-1))+1)))+(O2202*(1-(2/(VALUE(LEFT(O$1,FIND("-",O$1,1)-1))+1))))))</f>
        <v>0.60332277463629536</v>
      </c>
      <c r="Q2203">
        <f>IF(ROW($E2203)&lt;=VALUE(LEFT(Q$1,FIND("-",Q$1,1)-1)),0,IF(ROW($E2203)=VALUE(LEFT(Q$1,FIND("-",Q$1,1)-1))+1,AVERAGE(INDEX($E:$E,ROW($E2203)-VALUE(LEFT(Q$1,FIND("-",Q$1,1)-1))):$E2203),($E2203*(2/(VALUE(LEFT(Q$1,FIND("-",Q$1,1)-1))+1)))+(Q2202*(1-(2/(VALUE(LEFT(Q$1,FIND("-",Q$1,1)-1))+1))))))</f>
        <v>0.35946622551143015</v>
      </c>
      <c r="R2203">
        <f>IF(ROW($E2203)&lt;=VALUE(LEFT(R$1,FIND("-",R$1,1)-1)),0,IF(ROW($E2203)=VALUE(LEFT(R$1,FIND("-",R$1,1)-1))+1,AVERAGE(INDEX($E:$E,ROW($E2203)-VALUE(LEFT(R$1,FIND("-",R$1,1)-1))):$E2203),($E2203*(2/(VALUE(LEFT(R$1,FIND("-",R$1,1)-1))+1)))+(R2202*(1-(2/(VALUE(LEFT(R$1,FIND("-",R$1,1)-1))+1))))))</f>
        <v>0.36135051077567137</v>
      </c>
      <c r="S2203">
        <f t="shared" si="310"/>
        <v>-1.8842852642412256E-3</v>
      </c>
      <c r="T2203">
        <f>IF(ROW($E2203)&lt;=MAX(VALUE(LEFT(Q$1,FIND("-",Q$1,1)-1)),VALUE(LEFT(R$1,FIND("-",R$1,1)-1)))+VALUE(LEFT(T$1,FIND("-",T$1,1)-1))-1,0,IF(ROW($E2203)=MAX(VALUE(LEFT(Q$1,FIND("-",Q$1,1)-1)),VALUE(LEFT(R$1,FIND("-",R$1,1)-1)))+VALUE(LEFT(T$1,FIND("-",T$1,1)-1)),AVERAGE(INDEX($S:$S,ROW(S2203)-VALUE(LEFT(T$1,FIND("-",T$1,1)-1))+1):S2203),($S2203*(2/(VALUE(LEFT(T$1,FIND("-",T$1,1)-1))+1)))+(T2202*(1-(2/(VALUE(LEFT(T$1,FIND("-",T$1,1)-1))+1))))))</f>
        <v>-3.1449772907196432E-5</v>
      </c>
      <c r="V2203">
        <f t="shared" si="311"/>
        <v>0</v>
      </c>
      <c r="W2203">
        <f>IF(ROW($E2203)&lt;=VALUE(LEFT(W$1,FIND("-",W$1,1)-1))+1,0,IF(ROW($E2202)=VALUE(LEFT(W$1,FIND("-",W$1,1)-1))+1,100-100/(1+ABS((SUMIF(INDEX($V:$V,ROW($V2203)-VALUE(LEFT(W$1,FIND("-",W$1,1)-1))+1):$V2203,"&gt;0",INDEX($V:$V,ROW($V2203)-VALUE(LEFT(W$1,FIND("-",W$1,1)-1))+1):$V2203)/COUNTIF(INDEX($V:$V,ROW($V2203)-VALUE(LEFT(W$1,FIND("-",W$1,1)-1))+1):$V2203,"&gt;0"))/(SUMIF(INDEX($V:$V,ROW($V2203)-VALUE(LEFT(W$1,FIND("-",W$1,1)-1))+1):$V2203,"&lt;0",INDEX($V:$V,ROW($V2203)-VALUE(LEFT(W$1,FIND("-",W$1,1)-1))+1):$V2203)/COUNTIF(INDEX($V:$V,ROW($V2203)-VALUE(LEFT(W$1,FIND("-",W$1,1)-1))+1):$V2203,"&lt;0")))),100-100/(1+ABS((SUMIF(INDEX($V:$V,ROW($V2203)-VALUE(LEFT(W$1,FIND("-",W$1,1)-1))+1):$V2203,"&gt;0",INDEX($V:$V,ROW($V2203)-VALUE(LEFT(W$1,FIND("-",W$1,1)-1))+1):$V2203)/VALUE(LEFT(W$1,FIND("-",W$1,1)-1)))/(SUMIF(INDEX($V:$V,ROW($V2203)-VALUE(LEFT(W$1,FIND("-",W$1,1)-1))+1):$V2203,"&lt;0",INDEX($V:$V,ROW($V2203)-VALUE(LEFT(W$1,FIND("-",W$1,1)-1))+1):$V2203)/VALUE(LEFT(W$1,FIND("-",W$1,1)-1)))))))</f>
        <v>35.714285714285722</v>
      </c>
      <c r="Y2203">
        <f>IF(ROW($E2203)&lt;=VALUE(LEFT(Y$1,FIND("-",Y$1,1)-1)),0,MAX(INDEX(C:C,ROW(C2203)-VALUE(LEFT(Y$1,FIND("-",Y$1,1)-1))+1):C2203))</f>
        <v>0.38500000000000001</v>
      </c>
      <c r="Z2203">
        <f>IF(ROW($E2203)&lt;=VALUE(LEFT(Z$1,FIND("-",Z$1,1)-1)),0,MIN(INDEX(D:D,ROW(D2203)-VALUE(LEFT(Z$1,FIND("-",Z$1,1)-1))+1):D2203))</f>
        <v>0.35</v>
      </c>
      <c r="AA2203">
        <f t="shared" si="315"/>
        <v>0</v>
      </c>
      <c r="AB2203">
        <f>IF(ROW($AA2203)&lt;=VALUE(LEFT(AA$1,FIND("-",AA$1,1)-1))+VALUE(LEFT(AB$1,FIND("-",AB$1,1)-1)-1),0,AVERAGE(INDEX($AA:$AA,ROW($AA2203)-VALUE(LEFT(AB$1,FIND("-",AB$1,1)-1))+1):$AA2203))</f>
        <v>0</v>
      </c>
      <c r="AC2203">
        <f>IF(ROW($AA2203)&lt;=VALUE(LEFT(AA$1,FIND("-",AA$1,1)-1))+VALUE(LEFT(AB$1,FIND("-",AB$1,1)-1)-1)+VALUE(LEFT(AC$1,FIND("-",AC$1,1)-1)-1),0,AVERAGE(INDEX($AB:$AB,ROW($AB2203)-VALUE(LEFT(AC$1,FIND("-",AC$1,1)-1))+1):$AB2203))</f>
        <v>9.2592592592592577</v>
      </c>
      <c r="AE2203">
        <f t="shared" si="312"/>
        <v>91185844</v>
      </c>
      <c r="AG2203" t="str">
        <f t="shared" si="314"/>
        <v/>
      </c>
    </row>
    <row r="2204" spans="1:33" x14ac:dyDescent="0.25">
      <c r="A2204" s="6">
        <v>39681</v>
      </c>
      <c r="B2204">
        <v>0.35</v>
      </c>
      <c r="C2204">
        <v>0.36</v>
      </c>
      <c r="D2204">
        <v>0.35</v>
      </c>
      <c r="E2204">
        <v>0.35499999999999998</v>
      </c>
      <c r="F2204">
        <v>0.208173</v>
      </c>
      <c r="G2204">
        <v>7000</v>
      </c>
      <c r="I2204" t="str">
        <f t="shared" si="307"/>
        <v/>
      </c>
      <c r="J2204" t="str">
        <f t="shared" si="308"/>
        <v/>
      </c>
      <c r="K2204" t="str">
        <f t="shared" si="309"/>
        <v>Oversold Above %D</v>
      </c>
      <c r="M2204" s="11" t="str">
        <f t="shared" si="313"/>
        <v/>
      </c>
      <c r="O2204">
        <f>IF(ROW($E2204)&lt;=VALUE(LEFT(O$1,FIND("-",O$1,1)-1)),0,IF(ROW($E2204)=VALUE(LEFT(O$1,FIND("-",O$1,1)-1))+1,AVERAGE(INDEX($E:$E,ROW($E2204)-VALUE(LEFT(O$1,FIND("-",O$1,1)-1))):$E2204),($E2204*(2/(VALUE(LEFT(O$1,FIND("-",O$1,1)-1))+1)))+(O2203*(1-(2/(VALUE(LEFT(O$1,FIND("-",O$1,1)-1))+1))))))</f>
        <v>0.60085190125682975</v>
      </c>
      <c r="Q2204">
        <f>IF(ROW($E2204)&lt;=VALUE(LEFT(Q$1,FIND("-",Q$1,1)-1)),0,IF(ROW($E2204)=VALUE(LEFT(Q$1,FIND("-",Q$1,1)-1))+1,AVERAGE(INDEX($E:$E,ROW($E2204)-VALUE(LEFT(Q$1,FIND("-",Q$1,1)-1))):$E2204),($E2204*(2/(VALUE(LEFT(Q$1,FIND("-",Q$1,1)-1))+1)))+(Q2203*(1-(2/(VALUE(LEFT(Q$1,FIND("-",Q$1,1)-1))+1))))))</f>
        <v>0.35877911389428707</v>
      </c>
      <c r="R2204">
        <f>IF(ROW($E2204)&lt;=VALUE(LEFT(R$1,FIND("-",R$1,1)-1)),0,IF(ROW($E2204)=VALUE(LEFT(R$1,FIND("-",R$1,1)-1))+1,AVERAGE(INDEX($E:$E,ROW($E2204)-VALUE(LEFT(R$1,FIND("-",R$1,1)-1))):$E2204),($E2204*(2/(VALUE(LEFT(R$1,FIND("-",R$1,1)-1))+1)))+(R2203*(1-(2/(VALUE(LEFT(R$1,FIND("-",R$1,1)-1))+1))))))</f>
        <v>0.36088010257006609</v>
      </c>
      <c r="S2204">
        <f t="shared" si="310"/>
        <v>-2.1009886757790142E-3</v>
      </c>
      <c r="T2204">
        <f>IF(ROW($E2204)&lt;=MAX(VALUE(LEFT(Q$1,FIND("-",Q$1,1)-1)),VALUE(LEFT(R$1,FIND("-",R$1,1)-1)))+VALUE(LEFT(T$1,FIND("-",T$1,1)-1))-1,0,IF(ROW($E2204)=MAX(VALUE(LEFT(Q$1,FIND("-",Q$1,1)-1)),VALUE(LEFT(R$1,FIND("-",R$1,1)-1)))+VALUE(LEFT(T$1,FIND("-",T$1,1)-1)),AVERAGE(INDEX($S:$S,ROW(S2204)-VALUE(LEFT(T$1,FIND("-",T$1,1)-1))+1):S2204),($S2204*(2/(VALUE(LEFT(T$1,FIND("-",T$1,1)-1))+1)))+(T2203*(1-(2/(VALUE(LEFT(T$1,FIND("-",T$1,1)-1))+1))))))</f>
        <v>-4.4535755348156002E-4</v>
      </c>
      <c r="V2204">
        <f t="shared" si="311"/>
        <v>5.0000000000000044E-3</v>
      </c>
      <c r="W2204">
        <f>IF(ROW($E2204)&lt;=VALUE(LEFT(W$1,FIND("-",W$1,1)-1))+1,0,IF(ROW($E2203)=VALUE(LEFT(W$1,FIND("-",W$1,1)-1))+1,100-100/(1+ABS((SUMIF(INDEX($V:$V,ROW($V2204)-VALUE(LEFT(W$1,FIND("-",W$1,1)-1))+1):$V2204,"&gt;0",INDEX($V:$V,ROW($V2204)-VALUE(LEFT(W$1,FIND("-",W$1,1)-1))+1):$V2204)/COUNTIF(INDEX($V:$V,ROW($V2204)-VALUE(LEFT(W$1,FIND("-",W$1,1)-1))+1):$V2204,"&gt;0"))/(SUMIF(INDEX($V:$V,ROW($V2204)-VALUE(LEFT(W$1,FIND("-",W$1,1)-1))+1):$V2204,"&lt;0",INDEX($V:$V,ROW($V2204)-VALUE(LEFT(W$1,FIND("-",W$1,1)-1))+1):$V2204)/COUNTIF(INDEX($V:$V,ROW($V2204)-VALUE(LEFT(W$1,FIND("-",W$1,1)-1))+1):$V2204,"&lt;0")))),100-100/(1+ABS((SUMIF(INDEX($V:$V,ROW($V2204)-VALUE(LEFT(W$1,FIND("-",W$1,1)-1))+1):$V2204,"&gt;0",INDEX($V:$V,ROW($V2204)-VALUE(LEFT(W$1,FIND("-",W$1,1)-1))+1):$V2204)/VALUE(LEFT(W$1,FIND("-",W$1,1)-1)))/(SUMIF(INDEX($V:$V,ROW($V2204)-VALUE(LEFT(W$1,FIND("-",W$1,1)-1))+1):$V2204,"&lt;0",INDEX($V:$V,ROW($V2204)-VALUE(LEFT(W$1,FIND("-",W$1,1)-1))+1):$V2204)/VALUE(LEFT(W$1,FIND("-",W$1,1)-1)))))))</f>
        <v>39.999999999999993</v>
      </c>
      <c r="Y2204">
        <f>IF(ROW($E2204)&lt;=VALUE(LEFT(Y$1,FIND("-",Y$1,1)-1)),0,MAX(INDEX(C:C,ROW(C2204)-VALUE(LEFT(Y$1,FIND("-",Y$1,1)-1))+1):C2204))</f>
        <v>0.38500000000000001</v>
      </c>
      <c r="Z2204">
        <f>IF(ROW($E2204)&lt;=VALUE(LEFT(Z$1,FIND("-",Z$1,1)-1)),0,MIN(INDEX(D:D,ROW(D2204)-VALUE(LEFT(Z$1,FIND("-",Z$1,1)-1))+1):D2204))</f>
        <v>0.35</v>
      </c>
      <c r="AA2204">
        <f t="shared" si="315"/>
        <v>14.285714285714285</v>
      </c>
      <c r="AB2204">
        <f>IF(ROW($AA2204)&lt;=VALUE(LEFT(AA$1,FIND("-",AA$1,1)-1))+VALUE(LEFT(AB$1,FIND("-",AB$1,1)-1)-1),0,AVERAGE(INDEX($AA:$AA,ROW($AA2204)-VALUE(LEFT(AB$1,FIND("-",AB$1,1)-1))+1):$AA2204))</f>
        <v>4.7619047619047619</v>
      </c>
      <c r="AC2204">
        <f>IF(ROW($AA2204)&lt;=VALUE(LEFT(AA$1,FIND("-",AA$1,1)-1))+VALUE(LEFT(AB$1,FIND("-",AB$1,1)-1)-1)+VALUE(LEFT(AC$1,FIND("-",AC$1,1)-1)-1),0,AVERAGE(INDEX($AB:$AB,ROW($AB2204)-VALUE(LEFT(AC$1,FIND("-",AC$1,1)-1))+1):$AB2204))</f>
        <v>5.2910052910052903</v>
      </c>
      <c r="AE2204">
        <f t="shared" si="312"/>
        <v>91192844</v>
      </c>
      <c r="AG2204" t="str">
        <f t="shared" si="314"/>
        <v/>
      </c>
    </row>
    <row r="2205" spans="1:33" x14ac:dyDescent="0.25">
      <c r="A2205" s="6">
        <v>39682</v>
      </c>
      <c r="B2205">
        <v>0.35499999999999998</v>
      </c>
      <c r="C2205">
        <v>0.36</v>
      </c>
      <c r="D2205">
        <v>0.35499999999999998</v>
      </c>
      <c r="E2205">
        <v>0.36</v>
      </c>
      <c r="F2205">
        <v>0.21110499999999999</v>
      </c>
      <c r="G2205">
        <v>29000</v>
      </c>
      <c r="I2205" t="str">
        <f t="shared" si="307"/>
        <v/>
      </c>
      <c r="J2205" t="str">
        <f t="shared" si="308"/>
        <v/>
      </c>
      <c r="K2205" t="str">
        <f t="shared" si="309"/>
        <v>Oversold Below %D</v>
      </c>
      <c r="M2205" s="11" t="str">
        <f t="shared" si="313"/>
        <v/>
      </c>
      <c r="O2205">
        <f>IF(ROW($E2205)&lt;=VALUE(LEFT(O$1,FIND("-",O$1,1)-1)),0,IF(ROW($E2205)=VALUE(LEFT(O$1,FIND("-",O$1,1)-1))+1,AVERAGE(INDEX($E:$E,ROW($E2205)-VALUE(LEFT(O$1,FIND("-",O$1,1)-1))):$E2205),($E2205*(2/(VALUE(LEFT(O$1,FIND("-",O$1,1)-1))+1)))+(O2204*(1-(2/(VALUE(LEFT(O$1,FIND("-",O$1,1)-1))+1))))))</f>
        <v>0.59845536492591611</v>
      </c>
      <c r="Q2205">
        <f>IF(ROW($E2205)&lt;=VALUE(LEFT(Q$1,FIND("-",Q$1,1)-1)),0,IF(ROW($E2205)=VALUE(LEFT(Q$1,FIND("-",Q$1,1)-1))+1,AVERAGE(INDEX($E:$E,ROW($E2205)-VALUE(LEFT(Q$1,FIND("-",Q$1,1)-1))):$E2205),($E2205*(2/(VALUE(LEFT(Q$1,FIND("-",Q$1,1)-1))+1)))+(Q2204*(1-(2/(VALUE(LEFT(Q$1,FIND("-",Q$1,1)-1))+1))))))</f>
        <v>0.3589669425259352</v>
      </c>
      <c r="R2205">
        <f>IF(ROW($E2205)&lt;=VALUE(LEFT(R$1,FIND("-",R$1,1)-1)),0,IF(ROW($E2205)=VALUE(LEFT(R$1,FIND("-",R$1,1)-1))+1,AVERAGE(INDEX($E:$E,ROW($E2205)-VALUE(LEFT(R$1,FIND("-",R$1,1)-1))):$E2205),($E2205*(2/(VALUE(LEFT(R$1,FIND("-",R$1,1)-1))+1)))+(R2204*(1-(2/(VALUE(LEFT(R$1,FIND("-",R$1,1)-1))+1))))))</f>
        <v>0.36081490978709824</v>
      </c>
      <c r="S2205">
        <f t="shared" si="310"/>
        <v>-1.8479672611630416E-3</v>
      </c>
      <c r="T2205">
        <f>IF(ROW($E2205)&lt;=MAX(VALUE(LEFT(Q$1,FIND("-",Q$1,1)-1)),VALUE(LEFT(R$1,FIND("-",R$1,1)-1)))+VALUE(LEFT(T$1,FIND("-",T$1,1)-1))-1,0,IF(ROW($E2205)=MAX(VALUE(LEFT(Q$1,FIND("-",Q$1,1)-1)),VALUE(LEFT(R$1,FIND("-",R$1,1)-1)))+VALUE(LEFT(T$1,FIND("-",T$1,1)-1)),AVERAGE(INDEX($S:$S,ROW(S2205)-VALUE(LEFT(T$1,FIND("-",T$1,1)-1))+1):S2205),($S2205*(2/(VALUE(LEFT(T$1,FIND("-",T$1,1)-1))+1)))+(T2204*(1-(2/(VALUE(LEFT(T$1,FIND("-",T$1,1)-1))+1))))))</f>
        <v>-7.2587949501785637E-4</v>
      </c>
      <c r="V2205">
        <f t="shared" si="311"/>
        <v>5.0000000000000044E-3</v>
      </c>
      <c r="W2205">
        <f>IF(ROW($E2205)&lt;=VALUE(LEFT(W$1,FIND("-",W$1,1)-1))+1,0,IF(ROW($E2204)=VALUE(LEFT(W$1,FIND("-",W$1,1)-1))+1,100-100/(1+ABS((SUMIF(INDEX($V:$V,ROW($V2205)-VALUE(LEFT(W$1,FIND("-",W$1,1)-1))+1):$V2205,"&gt;0",INDEX($V:$V,ROW($V2205)-VALUE(LEFT(W$1,FIND("-",W$1,1)-1))+1):$V2205)/COUNTIF(INDEX($V:$V,ROW($V2205)-VALUE(LEFT(W$1,FIND("-",W$1,1)-1))+1):$V2205,"&gt;0"))/(SUMIF(INDEX($V:$V,ROW($V2205)-VALUE(LEFT(W$1,FIND("-",W$1,1)-1))+1):$V2205,"&lt;0",INDEX($V:$V,ROW($V2205)-VALUE(LEFT(W$1,FIND("-",W$1,1)-1))+1):$V2205)/COUNTIF(INDEX($V:$V,ROW($V2205)-VALUE(LEFT(W$1,FIND("-",W$1,1)-1))+1):$V2205,"&lt;0")))),100-100/(1+ABS((SUMIF(INDEX($V:$V,ROW($V2205)-VALUE(LEFT(W$1,FIND("-",W$1,1)-1))+1):$V2205,"&gt;0",INDEX($V:$V,ROW($V2205)-VALUE(LEFT(W$1,FIND("-",W$1,1)-1))+1):$V2205)/VALUE(LEFT(W$1,FIND("-",W$1,1)-1)))/(SUMIF(INDEX($V:$V,ROW($V2205)-VALUE(LEFT(W$1,FIND("-",W$1,1)-1))+1):$V2205,"&lt;0",INDEX($V:$V,ROW($V2205)-VALUE(LEFT(W$1,FIND("-",W$1,1)-1))+1):$V2205)/VALUE(LEFT(W$1,FIND("-",W$1,1)-1)))))))</f>
        <v>35.714285714285722</v>
      </c>
      <c r="Y2205">
        <f>IF(ROW($E2205)&lt;=VALUE(LEFT(Y$1,FIND("-",Y$1,1)-1)),0,MAX(INDEX(C:C,ROW(C2205)-VALUE(LEFT(Y$1,FIND("-",Y$1,1)-1))+1):C2205))</f>
        <v>0.38500000000000001</v>
      </c>
      <c r="Z2205">
        <f>IF(ROW($E2205)&lt;=VALUE(LEFT(Z$1,FIND("-",Z$1,1)-1)),0,MIN(INDEX(D:D,ROW(D2205)-VALUE(LEFT(Z$1,FIND("-",Z$1,1)-1))+1):D2205))</f>
        <v>0.35</v>
      </c>
      <c r="AA2205">
        <f t="shared" si="315"/>
        <v>28.571428571428569</v>
      </c>
      <c r="AB2205">
        <f>IF(ROW($AA2205)&lt;=VALUE(LEFT(AA$1,FIND("-",AA$1,1)-1))+VALUE(LEFT(AB$1,FIND("-",AB$1,1)-1)-1),0,AVERAGE(INDEX($AA:$AA,ROW($AA2205)-VALUE(LEFT(AB$1,FIND("-",AB$1,1)-1))+1):$AA2205))</f>
        <v>14.285714285714285</v>
      </c>
      <c r="AC2205">
        <f>IF(ROW($AA2205)&lt;=VALUE(LEFT(AA$1,FIND("-",AA$1,1)-1))+VALUE(LEFT(AB$1,FIND("-",AB$1,1)-1)-1)+VALUE(LEFT(AC$1,FIND("-",AC$1,1)-1)-1),0,AVERAGE(INDEX($AB:$AB,ROW($AB2205)-VALUE(LEFT(AC$1,FIND("-",AC$1,1)-1))+1):$AB2205))</f>
        <v>6.3492063492063489</v>
      </c>
      <c r="AE2205">
        <f t="shared" si="312"/>
        <v>91221844</v>
      </c>
      <c r="AG2205" t="str">
        <f t="shared" si="314"/>
        <v/>
      </c>
    </row>
    <row r="2206" spans="1:33" x14ac:dyDescent="0.25">
      <c r="A2206" s="6">
        <v>39685</v>
      </c>
      <c r="B2206">
        <v>0.35</v>
      </c>
      <c r="C2206">
        <v>0.35</v>
      </c>
      <c r="D2206">
        <v>0.35</v>
      </c>
      <c r="E2206">
        <v>0.35</v>
      </c>
      <c r="F2206">
        <v>0.20524100000000001</v>
      </c>
      <c r="G2206">
        <v>10000</v>
      </c>
      <c r="I2206" t="str">
        <f t="shared" si="307"/>
        <v/>
      </c>
      <c r="J2206" t="str">
        <f t="shared" si="308"/>
        <v/>
      </c>
      <c r="K2206" t="str">
        <f t="shared" si="309"/>
        <v>Oversold Below %D</v>
      </c>
      <c r="M2206" s="11" t="str">
        <f t="shared" si="313"/>
        <v/>
      </c>
      <c r="O2206">
        <f>IF(ROW($E2206)&lt;=VALUE(LEFT(O$1,FIND("-",O$1,1)-1)),0,IF(ROW($E2206)=VALUE(LEFT(O$1,FIND("-",O$1,1)-1))+1,AVERAGE(INDEX($E:$E,ROW($E2206)-VALUE(LEFT(O$1,FIND("-",O$1,1)-1))):$E2206),($E2206*(2/(VALUE(LEFT(O$1,FIND("-",O$1,1)-1))+1)))+(O2205*(1-(2/(VALUE(LEFT(O$1,FIND("-",O$1,1)-1))+1))))))</f>
        <v>0.59598317224008612</v>
      </c>
      <c r="Q2206">
        <f>IF(ROW($E2206)&lt;=VALUE(LEFT(Q$1,FIND("-",Q$1,1)-1)),0,IF(ROW($E2206)=VALUE(LEFT(Q$1,FIND("-",Q$1,1)-1))+1,AVERAGE(INDEX($E:$E,ROW($E2206)-VALUE(LEFT(Q$1,FIND("-",Q$1,1)-1))):$E2206),($E2206*(2/(VALUE(LEFT(Q$1,FIND("-",Q$1,1)-1))+1)))+(Q2205*(1-(2/(VALUE(LEFT(Q$1,FIND("-",Q$1,1)-1))+1))))))</f>
        <v>0.3575874129065606</v>
      </c>
      <c r="R2206">
        <f>IF(ROW($E2206)&lt;=VALUE(LEFT(R$1,FIND("-",R$1,1)-1)),0,IF(ROW($E2206)=VALUE(LEFT(R$1,FIND("-",R$1,1)-1))+1,AVERAGE(INDEX($E:$E,ROW($E2206)-VALUE(LEFT(R$1,FIND("-",R$1,1)-1))):$E2206),($E2206*(2/(VALUE(LEFT(R$1,FIND("-",R$1,1)-1))+1)))+(R2205*(1-(2/(VALUE(LEFT(R$1,FIND("-",R$1,1)-1))+1))))))</f>
        <v>0.36001380535842425</v>
      </c>
      <c r="S2206">
        <f t="shared" si="310"/>
        <v>-2.426392451863657E-3</v>
      </c>
      <c r="T2206">
        <f>IF(ROW($E2206)&lt;=MAX(VALUE(LEFT(Q$1,FIND("-",Q$1,1)-1)),VALUE(LEFT(R$1,FIND("-",R$1,1)-1)))+VALUE(LEFT(T$1,FIND("-",T$1,1)-1))-1,0,IF(ROW($E2206)=MAX(VALUE(LEFT(Q$1,FIND("-",Q$1,1)-1)),VALUE(LEFT(R$1,FIND("-",R$1,1)-1)))+VALUE(LEFT(T$1,FIND("-",T$1,1)-1)),AVERAGE(INDEX($S:$S,ROW(S2206)-VALUE(LEFT(T$1,FIND("-",T$1,1)-1))+1):S2206),($S2206*(2/(VALUE(LEFT(T$1,FIND("-",T$1,1)-1))+1)))+(T2205*(1-(2/(VALUE(LEFT(T$1,FIND("-",T$1,1)-1))+1))))))</f>
        <v>-1.0659820863870165E-3</v>
      </c>
      <c r="V2206">
        <f t="shared" si="311"/>
        <v>-1.0000000000000009E-2</v>
      </c>
      <c r="W2206">
        <f>IF(ROW($E2206)&lt;=VALUE(LEFT(W$1,FIND("-",W$1,1)-1))+1,0,IF(ROW($E2205)=VALUE(LEFT(W$1,FIND("-",W$1,1)-1))+1,100-100/(1+ABS((SUMIF(INDEX($V:$V,ROW($V2206)-VALUE(LEFT(W$1,FIND("-",W$1,1)-1))+1):$V2206,"&gt;0",INDEX($V:$V,ROW($V2206)-VALUE(LEFT(W$1,FIND("-",W$1,1)-1))+1):$V2206)/COUNTIF(INDEX($V:$V,ROW($V2206)-VALUE(LEFT(W$1,FIND("-",W$1,1)-1))+1):$V2206,"&gt;0"))/(SUMIF(INDEX($V:$V,ROW($V2206)-VALUE(LEFT(W$1,FIND("-",W$1,1)-1))+1):$V2206,"&lt;0",INDEX($V:$V,ROW($V2206)-VALUE(LEFT(W$1,FIND("-",W$1,1)-1))+1):$V2206)/COUNTIF(INDEX($V:$V,ROW($V2206)-VALUE(LEFT(W$1,FIND("-",W$1,1)-1))+1):$V2206,"&lt;0")))),100-100/(1+ABS((SUMIF(INDEX($V:$V,ROW($V2206)-VALUE(LEFT(W$1,FIND("-",W$1,1)-1))+1):$V2206,"&gt;0",INDEX($V:$V,ROW($V2206)-VALUE(LEFT(W$1,FIND("-",W$1,1)-1))+1):$V2206)/VALUE(LEFT(W$1,FIND("-",W$1,1)-1)))/(SUMIF(INDEX($V:$V,ROW($V2206)-VALUE(LEFT(W$1,FIND("-",W$1,1)-1))+1):$V2206,"&lt;0",INDEX($V:$V,ROW($V2206)-VALUE(LEFT(W$1,FIND("-",W$1,1)-1))+1):$V2206)/VALUE(LEFT(W$1,FIND("-",W$1,1)-1)))))))</f>
        <v>31.25</v>
      </c>
      <c r="Y2206">
        <f>IF(ROW($E2206)&lt;=VALUE(LEFT(Y$1,FIND("-",Y$1,1)-1)),0,MAX(INDEX(C:C,ROW(C2206)-VALUE(LEFT(Y$1,FIND("-",Y$1,1)-1))+1):C2206))</f>
        <v>0.38500000000000001</v>
      </c>
      <c r="Z2206">
        <f>IF(ROW($E2206)&lt;=VALUE(LEFT(Z$1,FIND("-",Z$1,1)-1)),0,MIN(INDEX(D:D,ROW(D2206)-VALUE(LEFT(Z$1,FIND("-",Z$1,1)-1))+1):D2206))</f>
        <v>0.35</v>
      </c>
      <c r="AA2206">
        <f t="shared" si="315"/>
        <v>0</v>
      </c>
      <c r="AB2206">
        <f>IF(ROW($AA2206)&lt;=VALUE(LEFT(AA$1,FIND("-",AA$1,1)-1))+VALUE(LEFT(AB$1,FIND("-",AB$1,1)-1)-1),0,AVERAGE(INDEX($AA:$AA,ROW($AA2206)-VALUE(LEFT(AB$1,FIND("-",AB$1,1)-1))+1):$AA2206))</f>
        <v>14.285714285714285</v>
      </c>
      <c r="AC2206">
        <f>IF(ROW($AA2206)&lt;=VALUE(LEFT(AA$1,FIND("-",AA$1,1)-1))+VALUE(LEFT(AB$1,FIND("-",AB$1,1)-1)-1)+VALUE(LEFT(AC$1,FIND("-",AC$1,1)-1)-1),0,AVERAGE(INDEX($AB:$AB,ROW($AB2206)-VALUE(LEFT(AC$1,FIND("-",AC$1,1)-1))+1):$AB2206))</f>
        <v>11.111111111111109</v>
      </c>
      <c r="AE2206">
        <f t="shared" si="312"/>
        <v>91211844</v>
      </c>
      <c r="AG2206" t="str">
        <f t="shared" si="314"/>
        <v/>
      </c>
    </row>
    <row r="2207" spans="1:33" x14ac:dyDescent="0.25">
      <c r="A2207" s="6">
        <v>39686</v>
      </c>
      <c r="B2207">
        <v>0.36</v>
      </c>
      <c r="C2207">
        <v>0.36</v>
      </c>
      <c r="D2207">
        <v>0.35</v>
      </c>
      <c r="E2207">
        <v>0.35</v>
      </c>
      <c r="F2207">
        <v>0.20524100000000001</v>
      </c>
      <c r="G2207">
        <v>0</v>
      </c>
      <c r="I2207" t="str">
        <f t="shared" si="307"/>
        <v/>
      </c>
      <c r="J2207" t="str">
        <f t="shared" si="308"/>
        <v/>
      </c>
      <c r="K2207" t="str">
        <f t="shared" si="309"/>
        <v>Oversold Above %D</v>
      </c>
      <c r="M2207" s="11" t="str">
        <f t="shared" si="313"/>
        <v/>
      </c>
      <c r="O2207">
        <f>IF(ROW($E2207)&lt;=VALUE(LEFT(O$1,FIND("-",O$1,1)-1)),0,IF(ROW($E2207)=VALUE(LEFT(O$1,FIND("-",O$1,1)-1))+1,AVERAGE(INDEX($E:$E,ROW($E2207)-VALUE(LEFT(O$1,FIND("-",O$1,1)-1))):$E2207),($E2207*(2/(VALUE(LEFT(O$1,FIND("-",O$1,1)-1))+1)))+(O2206*(1-(2/(VALUE(LEFT(O$1,FIND("-",O$1,1)-1))+1))))))</f>
        <v>0.59353557848645344</v>
      </c>
      <c r="Q2207">
        <f>IF(ROW($E2207)&lt;=VALUE(LEFT(Q$1,FIND("-",Q$1,1)-1)),0,IF(ROW($E2207)=VALUE(LEFT(Q$1,FIND("-",Q$1,1)-1))+1,AVERAGE(INDEX($E:$E,ROW($E2207)-VALUE(LEFT(Q$1,FIND("-",Q$1,1)-1))):$E2207),($E2207*(2/(VALUE(LEFT(Q$1,FIND("-",Q$1,1)-1))+1)))+(Q2206*(1-(2/(VALUE(LEFT(Q$1,FIND("-",Q$1,1)-1))+1))))))</f>
        <v>0.35642011861324363</v>
      </c>
      <c r="R2207">
        <f>IF(ROW($E2207)&lt;=VALUE(LEFT(R$1,FIND("-",R$1,1)-1)),0,IF(ROW($E2207)=VALUE(LEFT(R$1,FIND("-",R$1,1)-1))+1,AVERAGE(INDEX($E:$E,ROW($E2207)-VALUE(LEFT(R$1,FIND("-",R$1,1)-1))):$E2207),($E2207*(2/(VALUE(LEFT(R$1,FIND("-",R$1,1)-1))+1)))+(R2206*(1-(2/(VALUE(LEFT(R$1,FIND("-",R$1,1)-1))+1))))))</f>
        <v>0.35927204199854096</v>
      </c>
      <c r="S2207">
        <f t="shared" si="310"/>
        <v>-2.851923385297328E-3</v>
      </c>
      <c r="T2207">
        <f>IF(ROW($E2207)&lt;=MAX(VALUE(LEFT(Q$1,FIND("-",Q$1,1)-1)),VALUE(LEFT(R$1,FIND("-",R$1,1)-1)))+VALUE(LEFT(T$1,FIND("-",T$1,1)-1))-1,0,IF(ROW($E2207)=MAX(VALUE(LEFT(Q$1,FIND("-",Q$1,1)-1)),VALUE(LEFT(R$1,FIND("-",R$1,1)-1)))+VALUE(LEFT(T$1,FIND("-",T$1,1)-1)),AVERAGE(INDEX($S:$S,ROW(S2207)-VALUE(LEFT(T$1,FIND("-",T$1,1)-1))+1):S2207),($S2207*(2/(VALUE(LEFT(T$1,FIND("-",T$1,1)-1))+1)))+(T2206*(1-(2/(VALUE(LEFT(T$1,FIND("-",T$1,1)-1))+1))))))</f>
        <v>-1.4231703461690787E-3</v>
      </c>
      <c r="V2207">
        <f t="shared" si="311"/>
        <v>0</v>
      </c>
      <c r="W2207">
        <f>IF(ROW($E2207)&lt;=VALUE(LEFT(W$1,FIND("-",W$1,1)-1))+1,0,IF(ROW($E2206)=VALUE(LEFT(W$1,FIND("-",W$1,1)-1))+1,100-100/(1+ABS((SUMIF(INDEX($V:$V,ROW($V2207)-VALUE(LEFT(W$1,FIND("-",W$1,1)-1))+1):$V2207,"&gt;0",INDEX($V:$V,ROW($V2207)-VALUE(LEFT(W$1,FIND("-",W$1,1)-1))+1):$V2207)/COUNTIF(INDEX($V:$V,ROW($V2207)-VALUE(LEFT(W$1,FIND("-",W$1,1)-1))+1):$V2207,"&gt;0"))/(SUMIF(INDEX($V:$V,ROW($V2207)-VALUE(LEFT(W$1,FIND("-",W$1,1)-1))+1):$V2207,"&lt;0",INDEX($V:$V,ROW($V2207)-VALUE(LEFT(W$1,FIND("-",W$1,1)-1))+1):$V2207)/COUNTIF(INDEX($V:$V,ROW($V2207)-VALUE(LEFT(W$1,FIND("-",W$1,1)-1))+1):$V2207,"&lt;0")))),100-100/(1+ABS((SUMIF(INDEX($V:$V,ROW($V2207)-VALUE(LEFT(W$1,FIND("-",W$1,1)-1))+1):$V2207,"&gt;0",INDEX($V:$V,ROW($V2207)-VALUE(LEFT(W$1,FIND("-",W$1,1)-1))+1):$V2207)/VALUE(LEFT(W$1,FIND("-",W$1,1)-1)))/(SUMIF(INDEX($V:$V,ROW($V2207)-VALUE(LEFT(W$1,FIND("-",W$1,1)-1))+1):$V2207,"&lt;0",INDEX($V:$V,ROW($V2207)-VALUE(LEFT(W$1,FIND("-",W$1,1)-1))+1):$V2207)/VALUE(LEFT(W$1,FIND("-",W$1,1)-1)))))))</f>
        <v>33.333333333333329</v>
      </c>
      <c r="Y2207">
        <f>IF(ROW($E2207)&lt;=VALUE(LEFT(Y$1,FIND("-",Y$1,1)-1)),0,MAX(INDEX(C:C,ROW(C2207)-VALUE(LEFT(Y$1,FIND("-",Y$1,1)-1))+1):C2207))</f>
        <v>0.38</v>
      </c>
      <c r="Z2207">
        <f>IF(ROW($E2207)&lt;=VALUE(LEFT(Z$1,FIND("-",Z$1,1)-1)),0,MIN(INDEX(D:D,ROW(D2207)-VALUE(LEFT(Z$1,FIND("-",Z$1,1)-1))+1):D2207))</f>
        <v>0.35</v>
      </c>
      <c r="AA2207">
        <f t="shared" si="315"/>
        <v>0</v>
      </c>
      <c r="AB2207">
        <f>IF(ROW($AA2207)&lt;=VALUE(LEFT(AA$1,FIND("-",AA$1,1)-1))+VALUE(LEFT(AB$1,FIND("-",AB$1,1)-1)-1),0,AVERAGE(INDEX($AA:$AA,ROW($AA2207)-VALUE(LEFT(AB$1,FIND("-",AB$1,1)-1))+1):$AA2207))</f>
        <v>9.5238095238095237</v>
      </c>
      <c r="AC2207">
        <f>IF(ROW($AA2207)&lt;=VALUE(LEFT(AA$1,FIND("-",AA$1,1)-1))+VALUE(LEFT(AB$1,FIND("-",AB$1,1)-1)-1)+VALUE(LEFT(AC$1,FIND("-",AC$1,1)-1)-1),0,AVERAGE(INDEX($AB:$AB,ROW($AB2207)-VALUE(LEFT(AC$1,FIND("-",AC$1,1)-1))+1):$AB2207))</f>
        <v>12.698412698412698</v>
      </c>
      <c r="AE2207">
        <f t="shared" si="312"/>
        <v>91211844</v>
      </c>
      <c r="AG2207" t="str">
        <f t="shared" si="314"/>
        <v/>
      </c>
    </row>
    <row r="2208" spans="1:33" x14ac:dyDescent="0.25">
      <c r="A2208" s="6">
        <v>39687</v>
      </c>
      <c r="B2208">
        <v>0.35499999999999998</v>
      </c>
      <c r="C2208">
        <v>0.36</v>
      </c>
      <c r="D2208">
        <v>0.34499999999999997</v>
      </c>
      <c r="E2208">
        <v>0.36</v>
      </c>
      <c r="F2208">
        <v>0.21110499999999999</v>
      </c>
      <c r="G2208">
        <v>111100</v>
      </c>
      <c r="I2208" t="str">
        <f t="shared" si="307"/>
        <v/>
      </c>
      <c r="J2208" t="str">
        <f t="shared" si="308"/>
        <v/>
      </c>
      <c r="K2208" t="str">
        <f t="shared" si="309"/>
        <v>Oversold Below %D</v>
      </c>
      <c r="M2208" s="11" t="str">
        <f t="shared" si="313"/>
        <v/>
      </c>
      <c r="O2208">
        <f>IF(ROW($E2208)&lt;=VALUE(LEFT(O$1,FIND("-",O$1,1)-1)),0,IF(ROW($E2208)=VALUE(LEFT(O$1,FIND("-",O$1,1)-1))+1,AVERAGE(INDEX($E:$E,ROW($E2208)-VALUE(LEFT(O$1,FIND("-",O$1,1)-1))):$E2208),($E2208*(2/(VALUE(LEFT(O$1,FIND("-",O$1,1)-1))+1)))+(O2207*(1-(2/(VALUE(LEFT(O$1,FIND("-",O$1,1)-1))+1))))))</f>
        <v>0.59121184138708582</v>
      </c>
      <c r="Q2208">
        <f>IF(ROW($E2208)&lt;=VALUE(LEFT(Q$1,FIND("-",Q$1,1)-1)),0,IF(ROW($E2208)=VALUE(LEFT(Q$1,FIND("-",Q$1,1)-1))+1,AVERAGE(INDEX($E:$E,ROW($E2208)-VALUE(LEFT(Q$1,FIND("-",Q$1,1)-1))):$E2208),($E2208*(2/(VALUE(LEFT(Q$1,FIND("-",Q$1,1)-1))+1)))+(Q2207*(1-(2/(VALUE(LEFT(Q$1,FIND("-",Q$1,1)-1))+1))))))</f>
        <v>0.35697086959582153</v>
      </c>
      <c r="R2208">
        <f>IF(ROW($E2208)&lt;=VALUE(LEFT(R$1,FIND("-",R$1,1)-1)),0,IF(ROW($E2208)=VALUE(LEFT(R$1,FIND("-",R$1,1)-1))+1,AVERAGE(INDEX($E:$E,ROW($E2208)-VALUE(LEFT(R$1,FIND("-",R$1,1)-1))):$E2208),($E2208*(2/(VALUE(LEFT(R$1,FIND("-",R$1,1)-1))+1)))+(R2207*(1-(2/(VALUE(LEFT(R$1,FIND("-",R$1,1)-1))+1))))))</f>
        <v>0.35932596481346385</v>
      </c>
      <c r="S2208">
        <f t="shared" si="310"/>
        <v>-2.3550952176423223E-3</v>
      </c>
      <c r="T2208">
        <f>IF(ROW($E2208)&lt;=MAX(VALUE(LEFT(Q$1,FIND("-",Q$1,1)-1)),VALUE(LEFT(R$1,FIND("-",R$1,1)-1)))+VALUE(LEFT(T$1,FIND("-",T$1,1)-1))-1,0,IF(ROW($E2208)=MAX(VALUE(LEFT(Q$1,FIND("-",Q$1,1)-1)),VALUE(LEFT(R$1,FIND("-",R$1,1)-1)))+VALUE(LEFT(T$1,FIND("-",T$1,1)-1)),AVERAGE(INDEX($S:$S,ROW(S2208)-VALUE(LEFT(T$1,FIND("-",T$1,1)-1))+1):S2208),($S2208*(2/(VALUE(LEFT(T$1,FIND("-",T$1,1)-1))+1)))+(T2207*(1-(2/(VALUE(LEFT(T$1,FIND("-",T$1,1)-1))+1))))))</f>
        <v>-1.6095553204637275E-3</v>
      </c>
      <c r="V2208">
        <f t="shared" si="311"/>
        <v>1.0000000000000009E-2</v>
      </c>
      <c r="W2208">
        <f>IF(ROW($E2208)&lt;=VALUE(LEFT(W$1,FIND("-",W$1,1)-1))+1,0,IF(ROW($E2207)=VALUE(LEFT(W$1,FIND("-",W$1,1)-1))+1,100-100/(1+ABS((SUMIF(INDEX($V:$V,ROW($V2208)-VALUE(LEFT(W$1,FIND("-",W$1,1)-1))+1):$V2208,"&gt;0",INDEX($V:$V,ROW($V2208)-VALUE(LEFT(W$1,FIND("-",W$1,1)-1))+1):$V2208)/COUNTIF(INDEX($V:$V,ROW($V2208)-VALUE(LEFT(W$1,FIND("-",W$1,1)-1))+1):$V2208,"&gt;0"))/(SUMIF(INDEX($V:$V,ROW($V2208)-VALUE(LEFT(W$1,FIND("-",W$1,1)-1))+1):$V2208,"&lt;0",INDEX($V:$V,ROW($V2208)-VALUE(LEFT(W$1,FIND("-",W$1,1)-1))+1):$V2208)/COUNTIF(INDEX($V:$V,ROW($V2208)-VALUE(LEFT(W$1,FIND("-",W$1,1)-1))+1):$V2208,"&lt;0")))),100-100/(1+ABS((SUMIF(INDEX($V:$V,ROW($V2208)-VALUE(LEFT(W$1,FIND("-",W$1,1)-1))+1):$V2208,"&gt;0",INDEX($V:$V,ROW($V2208)-VALUE(LEFT(W$1,FIND("-",W$1,1)-1))+1):$V2208)/VALUE(LEFT(W$1,FIND("-",W$1,1)-1)))/(SUMIF(INDEX($V:$V,ROW($V2208)-VALUE(LEFT(W$1,FIND("-",W$1,1)-1))+1):$V2208,"&lt;0",INDEX($V:$V,ROW($V2208)-VALUE(LEFT(W$1,FIND("-",W$1,1)-1))+1):$V2208)/VALUE(LEFT(W$1,FIND("-",W$1,1)-1)))))))</f>
        <v>41.17647058823529</v>
      </c>
      <c r="Y2208">
        <f>IF(ROW($E2208)&lt;=VALUE(LEFT(Y$1,FIND("-",Y$1,1)-1)),0,MAX(INDEX(C:C,ROW(C2208)-VALUE(LEFT(Y$1,FIND("-",Y$1,1)-1))+1):C2208))</f>
        <v>0.375</v>
      </c>
      <c r="Z2208">
        <f>IF(ROW($E2208)&lt;=VALUE(LEFT(Z$1,FIND("-",Z$1,1)-1)),0,MIN(INDEX(D:D,ROW(D2208)-VALUE(LEFT(Z$1,FIND("-",Z$1,1)-1))+1):D2208))</f>
        <v>0.34499999999999997</v>
      </c>
      <c r="AA2208">
        <f t="shared" si="315"/>
        <v>50</v>
      </c>
      <c r="AB2208">
        <f>IF(ROW($AA2208)&lt;=VALUE(LEFT(AA$1,FIND("-",AA$1,1)-1))+VALUE(LEFT(AB$1,FIND("-",AB$1,1)-1)-1),0,AVERAGE(INDEX($AA:$AA,ROW($AA2208)-VALUE(LEFT(AB$1,FIND("-",AB$1,1)-1))+1):$AA2208))</f>
        <v>16.666666666666668</v>
      </c>
      <c r="AC2208">
        <f>IF(ROW($AA2208)&lt;=VALUE(LEFT(AA$1,FIND("-",AA$1,1)-1))+VALUE(LEFT(AB$1,FIND("-",AB$1,1)-1)-1)+VALUE(LEFT(AC$1,FIND("-",AC$1,1)-1)-1),0,AVERAGE(INDEX($AB:$AB,ROW($AB2208)-VALUE(LEFT(AC$1,FIND("-",AC$1,1)-1))+1):$AB2208))</f>
        <v>13.492063492063494</v>
      </c>
      <c r="AE2208">
        <f t="shared" si="312"/>
        <v>91322944</v>
      </c>
      <c r="AG2208" t="str">
        <f t="shared" si="314"/>
        <v/>
      </c>
    </row>
    <row r="2209" spans="1:33" x14ac:dyDescent="0.25">
      <c r="A2209" s="6">
        <v>39688</v>
      </c>
      <c r="B2209">
        <v>0.36</v>
      </c>
      <c r="C2209">
        <v>0.36</v>
      </c>
      <c r="D2209">
        <v>0.35</v>
      </c>
      <c r="E2209">
        <v>0.35</v>
      </c>
      <c r="F2209">
        <v>0.20524100000000001</v>
      </c>
      <c r="G2209">
        <v>11000</v>
      </c>
      <c r="I2209" t="str">
        <f t="shared" si="307"/>
        <v/>
      </c>
      <c r="J2209" t="str">
        <f t="shared" si="308"/>
        <v/>
      </c>
      <c r="K2209" t="str">
        <f t="shared" si="309"/>
        <v>Oversold Below %D</v>
      </c>
      <c r="M2209" s="11" t="str">
        <f t="shared" si="313"/>
        <v/>
      </c>
      <c r="O2209">
        <f>IF(ROW($E2209)&lt;=VALUE(LEFT(O$1,FIND("-",O$1,1)-1)),0,IF(ROW($E2209)=VALUE(LEFT(O$1,FIND("-",O$1,1)-1))+1,AVERAGE(INDEX($E:$E,ROW($E2209)-VALUE(LEFT(O$1,FIND("-",O$1,1)-1))):$E2209),($E2209*(2/(VALUE(LEFT(O$1,FIND("-",O$1,1)-1))+1)))+(O2208*(1-(2/(VALUE(LEFT(O$1,FIND("-",O$1,1)-1))+1))))))</f>
        <v>0.5888117235623388</v>
      </c>
      <c r="Q2209">
        <f>IF(ROW($E2209)&lt;=VALUE(LEFT(Q$1,FIND("-",Q$1,1)-1)),0,IF(ROW($E2209)=VALUE(LEFT(Q$1,FIND("-",Q$1,1)-1))+1,AVERAGE(INDEX($E:$E,ROW($E2209)-VALUE(LEFT(Q$1,FIND("-",Q$1,1)-1))):$E2209),($E2209*(2/(VALUE(LEFT(Q$1,FIND("-",Q$1,1)-1))+1)))+(Q2208*(1-(2/(VALUE(LEFT(Q$1,FIND("-",Q$1,1)-1))+1))))))</f>
        <v>0.35589842811954131</v>
      </c>
      <c r="R2209">
        <f>IF(ROW($E2209)&lt;=VALUE(LEFT(R$1,FIND("-",R$1,1)-1)),0,IF(ROW($E2209)=VALUE(LEFT(R$1,FIND("-",R$1,1)-1))+1,AVERAGE(INDEX($E:$E,ROW($E2209)-VALUE(LEFT(R$1,FIND("-",R$1,1)-1))):$E2209),($E2209*(2/(VALUE(LEFT(R$1,FIND("-",R$1,1)-1))+1)))+(R2208*(1-(2/(VALUE(LEFT(R$1,FIND("-",R$1,1)-1))+1))))))</f>
        <v>0.35863515260505913</v>
      </c>
      <c r="S2209">
        <f t="shared" si="310"/>
        <v>-2.7367244855178163E-3</v>
      </c>
      <c r="T2209">
        <f>IF(ROW($E2209)&lt;=MAX(VALUE(LEFT(Q$1,FIND("-",Q$1,1)-1)),VALUE(LEFT(R$1,FIND("-",R$1,1)-1)))+VALUE(LEFT(T$1,FIND("-",T$1,1)-1))-1,0,IF(ROW($E2209)=MAX(VALUE(LEFT(Q$1,FIND("-",Q$1,1)-1)),VALUE(LEFT(R$1,FIND("-",R$1,1)-1)))+VALUE(LEFT(T$1,FIND("-",T$1,1)-1)),AVERAGE(INDEX($S:$S,ROW(S2209)-VALUE(LEFT(T$1,FIND("-",T$1,1)-1))+1):S2209),($S2209*(2/(VALUE(LEFT(T$1,FIND("-",T$1,1)-1))+1)))+(T2208*(1-(2/(VALUE(LEFT(T$1,FIND("-",T$1,1)-1))+1))))))</f>
        <v>-1.8349891534745453E-3</v>
      </c>
      <c r="V2209">
        <f t="shared" si="311"/>
        <v>-1.0000000000000009E-2</v>
      </c>
      <c r="W2209">
        <f>IF(ROW($E2209)&lt;=VALUE(LEFT(W$1,FIND("-",W$1,1)-1))+1,0,IF(ROW($E2208)=VALUE(LEFT(W$1,FIND("-",W$1,1)-1))+1,100-100/(1+ABS((SUMIF(INDEX($V:$V,ROW($V2209)-VALUE(LEFT(W$1,FIND("-",W$1,1)-1))+1):$V2209,"&gt;0",INDEX($V:$V,ROW($V2209)-VALUE(LEFT(W$1,FIND("-",W$1,1)-1))+1):$V2209)/COUNTIF(INDEX($V:$V,ROW($V2209)-VALUE(LEFT(W$1,FIND("-",W$1,1)-1))+1):$V2209,"&gt;0"))/(SUMIF(INDEX($V:$V,ROW($V2209)-VALUE(LEFT(W$1,FIND("-",W$1,1)-1))+1):$V2209,"&lt;0",INDEX($V:$V,ROW($V2209)-VALUE(LEFT(W$1,FIND("-",W$1,1)-1))+1):$V2209)/COUNTIF(INDEX($V:$V,ROW($V2209)-VALUE(LEFT(W$1,FIND("-",W$1,1)-1))+1):$V2209,"&lt;0")))),100-100/(1+ABS((SUMIF(INDEX($V:$V,ROW($V2209)-VALUE(LEFT(W$1,FIND("-",W$1,1)-1))+1):$V2209,"&gt;0",INDEX($V:$V,ROW($V2209)-VALUE(LEFT(W$1,FIND("-",W$1,1)-1))+1):$V2209)/VALUE(LEFT(W$1,FIND("-",W$1,1)-1)))/(SUMIF(INDEX($V:$V,ROW($V2209)-VALUE(LEFT(W$1,FIND("-",W$1,1)-1))+1):$V2209,"&lt;0",INDEX($V:$V,ROW($V2209)-VALUE(LEFT(W$1,FIND("-",W$1,1)-1))+1):$V2209)/VALUE(LEFT(W$1,FIND("-",W$1,1)-1)))))))</f>
        <v>43.75</v>
      </c>
      <c r="Y2209">
        <f>IF(ROW($E2209)&lt;=VALUE(LEFT(Y$1,FIND("-",Y$1,1)-1)),0,MAX(INDEX(C:C,ROW(C2209)-VALUE(LEFT(Y$1,FIND("-",Y$1,1)-1))+1):C2209))</f>
        <v>0.37</v>
      </c>
      <c r="Z2209">
        <f>IF(ROW($E2209)&lt;=VALUE(LEFT(Z$1,FIND("-",Z$1,1)-1)),0,MIN(INDEX(D:D,ROW(D2209)-VALUE(LEFT(Z$1,FIND("-",Z$1,1)-1))+1):D2209))</f>
        <v>0.34499999999999997</v>
      </c>
      <c r="AA2209">
        <f t="shared" si="315"/>
        <v>20</v>
      </c>
      <c r="AB2209">
        <f>IF(ROW($AA2209)&lt;=VALUE(LEFT(AA$1,FIND("-",AA$1,1)-1))+VALUE(LEFT(AB$1,FIND("-",AB$1,1)-1)-1),0,AVERAGE(INDEX($AA:$AA,ROW($AA2209)-VALUE(LEFT(AB$1,FIND("-",AB$1,1)-1))+1):$AA2209))</f>
        <v>23.333333333333332</v>
      </c>
      <c r="AC2209">
        <f>IF(ROW($AA2209)&lt;=VALUE(LEFT(AA$1,FIND("-",AA$1,1)-1))+VALUE(LEFT(AB$1,FIND("-",AB$1,1)-1)-1)+VALUE(LEFT(AC$1,FIND("-",AC$1,1)-1)-1),0,AVERAGE(INDEX($AB:$AB,ROW($AB2209)-VALUE(LEFT(AC$1,FIND("-",AC$1,1)-1))+1):$AB2209))</f>
        <v>16.507936507936506</v>
      </c>
      <c r="AE2209">
        <f t="shared" si="312"/>
        <v>91311944</v>
      </c>
      <c r="AG2209" t="str">
        <f t="shared" si="314"/>
        <v/>
      </c>
    </row>
    <row r="2210" spans="1:33" x14ac:dyDescent="0.25">
      <c r="A2210" s="6">
        <v>39689</v>
      </c>
      <c r="B2210">
        <v>0.35</v>
      </c>
      <c r="C2210">
        <v>0.35</v>
      </c>
      <c r="D2210">
        <v>0.35</v>
      </c>
      <c r="E2210">
        <v>0.35</v>
      </c>
      <c r="F2210">
        <v>0.20524100000000001</v>
      </c>
      <c r="G2210">
        <v>88000</v>
      </c>
      <c r="I2210" t="str">
        <f t="shared" si="307"/>
        <v/>
      </c>
      <c r="J2210" t="str">
        <f t="shared" si="308"/>
        <v/>
      </c>
      <c r="K2210" t="str">
        <f t="shared" si="309"/>
        <v>Buy</v>
      </c>
      <c r="M2210" s="11" t="str">
        <f t="shared" si="313"/>
        <v>Buy</v>
      </c>
      <c r="O2210">
        <f>IF(ROW($E2210)&lt;=VALUE(LEFT(O$1,FIND("-",O$1,1)-1)),0,IF(ROW($E2210)=VALUE(LEFT(O$1,FIND("-",O$1,1)-1))+1,AVERAGE(INDEX($E:$E,ROW($E2210)-VALUE(LEFT(O$1,FIND("-",O$1,1)-1))):$E2210),($E2210*(2/(VALUE(LEFT(O$1,FIND("-",O$1,1)-1))+1)))+(O2209*(1-(2/(VALUE(LEFT(O$1,FIND("-",O$1,1)-1))+1))))))</f>
        <v>0.58643548750699215</v>
      </c>
      <c r="Q2210">
        <f>IF(ROW($E2210)&lt;=VALUE(LEFT(Q$1,FIND("-",Q$1,1)-1)),0,IF(ROW($E2210)=VALUE(LEFT(Q$1,FIND("-",Q$1,1)-1))+1,AVERAGE(INDEX($E:$E,ROW($E2210)-VALUE(LEFT(Q$1,FIND("-",Q$1,1)-1))):$E2210),($E2210*(2/(VALUE(LEFT(Q$1,FIND("-",Q$1,1)-1))+1)))+(Q2209*(1-(2/(VALUE(LEFT(Q$1,FIND("-",Q$1,1)-1))+1))))))</f>
        <v>0.35499097763961185</v>
      </c>
      <c r="R2210">
        <f>IF(ROW($E2210)&lt;=VALUE(LEFT(R$1,FIND("-",R$1,1)-1)),0,IF(ROW($E2210)=VALUE(LEFT(R$1,FIND("-",R$1,1)-1))+1,AVERAGE(INDEX($E:$E,ROW($E2210)-VALUE(LEFT(R$1,FIND("-",R$1,1)-1))):$E2210),($E2210*(2/(VALUE(LEFT(R$1,FIND("-",R$1,1)-1))+1)))+(R2209*(1-(2/(VALUE(LEFT(R$1,FIND("-",R$1,1)-1))+1))))))</f>
        <v>0.35799551167135102</v>
      </c>
      <c r="S2210">
        <f t="shared" si="310"/>
        <v>-3.00453403173917E-3</v>
      </c>
      <c r="T2210">
        <f>IF(ROW($E2210)&lt;=MAX(VALUE(LEFT(Q$1,FIND("-",Q$1,1)-1)),VALUE(LEFT(R$1,FIND("-",R$1,1)-1)))+VALUE(LEFT(T$1,FIND("-",T$1,1)-1))-1,0,IF(ROW($E2210)=MAX(VALUE(LEFT(Q$1,FIND("-",Q$1,1)-1)),VALUE(LEFT(R$1,FIND("-",R$1,1)-1)))+VALUE(LEFT(T$1,FIND("-",T$1,1)-1)),AVERAGE(INDEX($S:$S,ROW(S2210)-VALUE(LEFT(T$1,FIND("-",T$1,1)-1))+1):S2210),($S2210*(2/(VALUE(LEFT(T$1,FIND("-",T$1,1)-1))+1)))+(T2209*(1-(2/(VALUE(LEFT(T$1,FIND("-",T$1,1)-1))+1))))))</f>
        <v>-2.0688981291274704E-3</v>
      </c>
      <c r="V2210">
        <f t="shared" si="311"/>
        <v>0</v>
      </c>
      <c r="W2210">
        <f>IF(ROW($E2210)&lt;=VALUE(LEFT(W$1,FIND("-",W$1,1)-1))+1,0,IF(ROW($E2209)=VALUE(LEFT(W$1,FIND("-",W$1,1)-1))+1,100-100/(1+ABS((SUMIF(INDEX($V:$V,ROW($V2210)-VALUE(LEFT(W$1,FIND("-",W$1,1)-1))+1):$V2210,"&gt;0",INDEX($V:$V,ROW($V2210)-VALUE(LEFT(W$1,FIND("-",W$1,1)-1))+1):$V2210)/COUNTIF(INDEX($V:$V,ROW($V2210)-VALUE(LEFT(W$1,FIND("-",W$1,1)-1))+1):$V2210,"&gt;0"))/(SUMIF(INDEX($V:$V,ROW($V2210)-VALUE(LEFT(W$1,FIND("-",W$1,1)-1))+1):$V2210,"&lt;0",INDEX($V:$V,ROW($V2210)-VALUE(LEFT(W$1,FIND("-",W$1,1)-1))+1):$V2210)/COUNTIF(INDEX($V:$V,ROW($V2210)-VALUE(LEFT(W$1,FIND("-",W$1,1)-1))+1):$V2210,"&lt;0")))),100-100/(1+ABS((SUMIF(INDEX($V:$V,ROW($V2210)-VALUE(LEFT(W$1,FIND("-",W$1,1)-1))+1):$V2210,"&gt;0",INDEX($V:$V,ROW($V2210)-VALUE(LEFT(W$1,FIND("-",W$1,1)-1))+1):$V2210)/VALUE(LEFT(W$1,FIND("-",W$1,1)-1)))/(SUMIF(INDEX($V:$V,ROW($V2210)-VALUE(LEFT(W$1,FIND("-",W$1,1)-1))+1):$V2210,"&lt;0",INDEX($V:$V,ROW($V2210)-VALUE(LEFT(W$1,FIND("-",W$1,1)-1))+1):$V2210)/VALUE(LEFT(W$1,FIND("-",W$1,1)-1)))))))</f>
        <v>43.75</v>
      </c>
      <c r="Y2210">
        <f>IF(ROW($E2210)&lt;=VALUE(LEFT(Y$1,FIND("-",Y$1,1)-1)),0,MAX(INDEX(C:C,ROW(C2210)-VALUE(LEFT(Y$1,FIND("-",Y$1,1)-1))+1):C2210))</f>
        <v>0.37</v>
      </c>
      <c r="Z2210">
        <f>IF(ROW($E2210)&lt;=VALUE(LEFT(Z$1,FIND("-",Z$1,1)-1)),0,MIN(INDEX(D:D,ROW(D2210)-VALUE(LEFT(Z$1,FIND("-",Z$1,1)-1))+1):D2210))</f>
        <v>0.34499999999999997</v>
      </c>
      <c r="AA2210">
        <f t="shared" si="315"/>
        <v>20</v>
      </c>
      <c r="AB2210">
        <f>IF(ROW($AA2210)&lt;=VALUE(LEFT(AA$1,FIND("-",AA$1,1)-1))+VALUE(LEFT(AB$1,FIND("-",AB$1,1)-1)-1),0,AVERAGE(INDEX($AA:$AA,ROW($AA2210)-VALUE(LEFT(AB$1,FIND("-",AB$1,1)-1))+1):$AA2210))</f>
        <v>30</v>
      </c>
      <c r="AC2210">
        <f>IF(ROW($AA2210)&lt;=VALUE(LEFT(AA$1,FIND("-",AA$1,1)-1))+VALUE(LEFT(AB$1,FIND("-",AB$1,1)-1)-1)+VALUE(LEFT(AC$1,FIND("-",AC$1,1)-1)-1),0,AVERAGE(INDEX($AB:$AB,ROW($AB2210)-VALUE(LEFT(AC$1,FIND("-",AC$1,1)-1))+1):$AB2210))</f>
        <v>23.333333333333332</v>
      </c>
      <c r="AE2210">
        <f t="shared" si="312"/>
        <v>91311944</v>
      </c>
      <c r="AG2210" t="str">
        <f t="shared" si="314"/>
        <v>Buy</v>
      </c>
    </row>
    <row r="2211" spans="1:33" x14ac:dyDescent="0.25">
      <c r="A2211" s="6">
        <v>39692</v>
      </c>
      <c r="B2211">
        <v>0.35</v>
      </c>
      <c r="C2211">
        <v>0.35</v>
      </c>
      <c r="D2211">
        <v>0.35</v>
      </c>
      <c r="E2211">
        <v>0.35</v>
      </c>
      <c r="F2211">
        <v>0.20524100000000001</v>
      </c>
      <c r="G2211">
        <v>0</v>
      </c>
      <c r="I2211" t="str">
        <f t="shared" si="307"/>
        <v/>
      </c>
      <c r="J2211" t="str">
        <f t="shared" si="308"/>
        <v/>
      </c>
      <c r="K2211" t="str">
        <f t="shared" si="309"/>
        <v/>
      </c>
      <c r="M2211" s="11" t="str">
        <f t="shared" si="313"/>
        <v/>
      </c>
      <c r="O2211">
        <f>IF(ROW($E2211)&lt;=VALUE(LEFT(O$1,FIND("-",O$1,1)-1)),0,IF(ROW($E2211)=VALUE(LEFT(O$1,FIND("-",O$1,1)-1))+1,AVERAGE(INDEX($E:$E,ROW($E2211)-VALUE(LEFT(O$1,FIND("-",O$1,1)-1))):$E2211),($E2211*(2/(VALUE(LEFT(O$1,FIND("-",O$1,1)-1))+1)))+(O2210*(1-(2/(VALUE(LEFT(O$1,FIND("-",O$1,1)-1))+1))))))</f>
        <v>0.58408289559149973</v>
      </c>
      <c r="Q2211">
        <f>IF(ROW($E2211)&lt;=VALUE(LEFT(Q$1,FIND("-",Q$1,1)-1)),0,IF(ROW($E2211)=VALUE(LEFT(Q$1,FIND("-",Q$1,1)-1))+1,AVERAGE(INDEX($E:$E,ROW($E2211)-VALUE(LEFT(Q$1,FIND("-",Q$1,1)-1))):$E2211),($E2211*(2/(VALUE(LEFT(Q$1,FIND("-",Q$1,1)-1))+1)))+(Q2210*(1-(2/(VALUE(LEFT(Q$1,FIND("-",Q$1,1)-1))+1))))))</f>
        <v>0.35422313492582536</v>
      </c>
      <c r="R2211">
        <f>IF(ROW($E2211)&lt;=VALUE(LEFT(R$1,FIND("-",R$1,1)-1)),0,IF(ROW($E2211)=VALUE(LEFT(R$1,FIND("-",R$1,1)-1))+1,AVERAGE(INDEX($E:$E,ROW($E2211)-VALUE(LEFT(R$1,FIND("-",R$1,1)-1))):$E2211),($E2211*(2/(VALUE(LEFT(R$1,FIND("-",R$1,1)-1))+1)))+(R2210*(1-(2/(VALUE(LEFT(R$1,FIND("-",R$1,1)-1))+1))))))</f>
        <v>0.35740325154754721</v>
      </c>
      <c r="S2211">
        <f t="shared" si="310"/>
        <v>-3.1801166217218513E-3</v>
      </c>
      <c r="T2211">
        <f>IF(ROW($E2211)&lt;=MAX(VALUE(LEFT(Q$1,FIND("-",Q$1,1)-1)),VALUE(LEFT(R$1,FIND("-",R$1,1)-1)))+VALUE(LEFT(T$1,FIND("-",T$1,1)-1))-1,0,IF(ROW($E2211)=MAX(VALUE(LEFT(Q$1,FIND("-",Q$1,1)-1)),VALUE(LEFT(R$1,FIND("-",R$1,1)-1)))+VALUE(LEFT(T$1,FIND("-",T$1,1)-1)),AVERAGE(INDEX($S:$S,ROW(S2211)-VALUE(LEFT(T$1,FIND("-",T$1,1)-1))+1):S2211),($S2211*(2/(VALUE(LEFT(T$1,FIND("-",T$1,1)-1))+1)))+(T2210*(1-(2/(VALUE(LEFT(T$1,FIND("-",T$1,1)-1))+1))))))</f>
        <v>-2.2911418276463464E-3</v>
      </c>
      <c r="V2211">
        <f t="shared" si="311"/>
        <v>0</v>
      </c>
      <c r="W2211">
        <f>IF(ROW($E2211)&lt;=VALUE(LEFT(W$1,FIND("-",W$1,1)-1))+1,0,IF(ROW($E2210)=VALUE(LEFT(W$1,FIND("-",W$1,1)-1))+1,100-100/(1+ABS((SUMIF(INDEX($V:$V,ROW($V2211)-VALUE(LEFT(W$1,FIND("-",W$1,1)-1))+1):$V2211,"&gt;0",INDEX($V:$V,ROW($V2211)-VALUE(LEFT(W$1,FIND("-",W$1,1)-1))+1):$V2211)/COUNTIF(INDEX($V:$V,ROW($V2211)-VALUE(LEFT(W$1,FIND("-",W$1,1)-1))+1):$V2211,"&gt;0"))/(SUMIF(INDEX($V:$V,ROW($V2211)-VALUE(LEFT(W$1,FIND("-",W$1,1)-1))+1):$V2211,"&lt;0",INDEX($V:$V,ROW($V2211)-VALUE(LEFT(W$1,FIND("-",W$1,1)-1))+1):$V2211)/COUNTIF(INDEX($V:$V,ROW($V2211)-VALUE(LEFT(W$1,FIND("-",W$1,1)-1))+1):$V2211,"&lt;0")))),100-100/(1+ABS((SUMIF(INDEX($V:$V,ROW($V2211)-VALUE(LEFT(W$1,FIND("-",W$1,1)-1))+1):$V2211,"&gt;0",INDEX($V:$V,ROW($V2211)-VALUE(LEFT(W$1,FIND("-",W$1,1)-1))+1):$V2211)/VALUE(LEFT(W$1,FIND("-",W$1,1)-1)))/(SUMIF(INDEX($V:$V,ROW($V2211)-VALUE(LEFT(W$1,FIND("-",W$1,1)-1))+1):$V2211,"&lt;0",INDEX($V:$V,ROW($V2211)-VALUE(LEFT(W$1,FIND("-",W$1,1)-1))+1):$V2211)/VALUE(LEFT(W$1,FIND("-",W$1,1)-1)))))))</f>
        <v>35.714285714285722</v>
      </c>
      <c r="Y2211">
        <f>IF(ROW($E2211)&lt;=VALUE(LEFT(Y$1,FIND("-",Y$1,1)-1)),0,MAX(INDEX(C:C,ROW(C2211)-VALUE(LEFT(Y$1,FIND("-",Y$1,1)-1))+1):C2211))</f>
        <v>0.37</v>
      </c>
      <c r="Z2211">
        <f>IF(ROW($E2211)&lt;=VALUE(LEFT(Z$1,FIND("-",Z$1,1)-1)),0,MIN(INDEX(D:D,ROW(D2211)-VALUE(LEFT(Z$1,FIND("-",Z$1,1)-1))+1):D2211))</f>
        <v>0.34499999999999997</v>
      </c>
      <c r="AA2211">
        <f t="shared" si="315"/>
        <v>20</v>
      </c>
      <c r="AB2211">
        <f>IF(ROW($AA2211)&lt;=VALUE(LEFT(AA$1,FIND("-",AA$1,1)-1))+VALUE(LEFT(AB$1,FIND("-",AB$1,1)-1)-1),0,AVERAGE(INDEX($AA:$AA,ROW($AA2211)-VALUE(LEFT(AB$1,FIND("-",AB$1,1)-1))+1):$AA2211))</f>
        <v>20</v>
      </c>
      <c r="AC2211">
        <f>IF(ROW($AA2211)&lt;=VALUE(LEFT(AA$1,FIND("-",AA$1,1)-1))+VALUE(LEFT(AB$1,FIND("-",AB$1,1)-1)-1)+VALUE(LEFT(AC$1,FIND("-",AC$1,1)-1)-1),0,AVERAGE(INDEX($AB:$AB,ROW($AB2211)-VALUE(LEFT(AC$1,FIND("-",AC$1,1)-1))+1):$AB2211))</f>
        <v>24.444444444444443</v>
      </c>
      <c r="AE2211">
        <f t="shared" si="312"/>
        <v>91311944</v>
      </c>
      <c r="AG2211" t="str">
        <f t="shared" si="314"/>
        <v/>
      </c>
    </row>
    <row r="2212" spans="1:33" x14ac:dyDescent="0.25">
      <c r="A2212" s="6">
        <v>39693</v>
      </c>
      <c r="B2212">
        <v>0.35499999999999998</v>
      </c>
      <c r="C2212">
        <v>0.36</v>
      </c>
      <c r="D2212">
        <v>0.35</v>
      </c>
      <c r="E2212">
        <v>0.36</v>
      </c>
      <c r="F2212">
        <v>0.21110499999999999</v>
      </c>
      <c r="G2212">
        <v>30000</v>
      </c>
      <c r="I2212" t="str">
        <f t="shared" si="307"/>
        <v/>
      </c>
      <c r="J2212" t="str">
        <f t="shared" si="308"/>
        <v/>
      </c>
      <c r="K2212" t="str">
        <f t="shared" si="309"/>
        <v/>
      </c>
      <c r="M2212" s="11" t="str">
        <f t="shared" si="313"/>
        <v/>
      </c>
      <c r="O2212">
        <f>IF(ROW($E2212)&lt;=VALUE(LEFT(O$1,FIND("-",O$1,1)-1)),0,IF(ROW($E2212)=VALUE(LEFT(O$1,FIND("-",O$1,1)-1))+1,AVERAGE(INDEX($E:$E,ROW($E2212)-VALUE(LEFT(O$1,FIND("-",O$1,1)-1))):$E2212),($E2212*(2/(VALUE(LEFT(O$1,FIND("-",O$1,1)-1))+1)))+(O2211*(1-(2/(VALUE(LEFT(O$1,FIND("-",O$1,1)-1))+1))))))</f>
        <v>0.58185321503835052</v>
      </c>
      <c r="Q2212">
        <f>IF(ROW($E2212)&lt;=VALUE(LEFT(Q$1,FIND("-",Q$1,1)-1)),0,IF(ROW($E2212)=VALUE(LEFT(Q$1,FIND("-",Q$1,1)-1))+1,AVERAGE(INDEX($E:$E,ROW($E2212)-VALUE(LEFT(Q$1,FIND("-",Q$1,1)-1))):$E2212),($E2212*(2/(VALUE(LEFT(Q$1,FIND("-",Q$1,1)-1))+1)))+(Q2211*(1-(2/(VALUE(LEFT(Q$1,FIND("-",Q$1,1)-1))+1))))))</f>
        <v>0.35511188339877525</v>
      </c>
      <c r="R2212">
        <f>IF(ROW($E2212)&lt;=VALUE(LEFT(R$1,FIND("-",R$1,1)-1)),0,IF(ROW($E2212)=VALUE(LEFT(R$1,FIND("-",R$1,1)-1))+1,AVERAGE(INDEX($E:$E,ROW($E2212)-VALUE(LEFT(R$1,FIND("-",R$1,1)-1))):$E2212),($E2212*(2/(VALUE(LEFT(R$1,FIND("-",R$1,1)-1))+1)))+(R2211*(1-(2/(VALUE(LEFT(R$1,FIND("-",R$1,1)-1))+1))))))</f>
        <v>0.35759560328476592</v>
      </c>
      <c r="S2212">
        <f t="shared" si="310"/>
        <v>-2.4837198859906651E-3</v>
      </c>
      <c r="T2212">
        <f>IF(ROW($E2212)&lt;=MAX(VALUE(LEFT(Q$1,FIND("-",Q$1,1)-1)),VALUE(LEFT(R$1,FIND("-",R$1,1)-1)))+VALUE(LEFT(T$1,FIND("-",T$1,1)-1))-1,0,IF(ROW($E2212)=MAX(VALUE(LEFT(Q$1,FIND("-",Q$1,1)-1)),VALUE(LEFT(R$1,FIND("-",R$1,1)-1)))+VALUE(LEFT(T$1,FIND("-",T$1,1)-1)),AVERAGE(INDEX($S:$S,ROW(S2212)-VALUE(LEFT(T$1,FIND("-",T$1,1)-1))+1):S2212),($S2212*(2/(VALUE(LEFT(T$1,FIND("-",T$1,1)-1))+1)))+(T2211*(1-(2/(VALUE(LEFT(T$1,FIND("-",T$1,1)-1))+1))))))</f>
        <v>-2.3296574393152102E-3</v>
      </c>
      <c r="V2212">
        <f t="shared" si="311"/>
        <v>1.0000000000000009E-2</v>
      </c>
      <c r="W2212">
        <f>IF(ROW($E2212)&lt;=VALUE(LEFT(W$1,FIND("-",W$1,1)-1))+1,0,IF(ROW($E2211)=VALUE(LEFT(W$1,FIND("-",W$1,1)-1))+1,100-100/(1+ABS((SUMIF(INDEX($V:$V,ROW($V2212)-VALUE(LEFT(W$1,FIND("-",W$1,1)-1))+1):$V2212,"&gt;0",INDEX($V:$V,ROW($V2212)-VALUE(LEFT(W$1,FIND("-",W$1,1)-1))+1):$V2212)/COUNTIF(INDEX($V:$V,ROW($V2212)-VALUE(LEFT(W$1,FIND("-",W$1,1)-1))+1):$V2212,"&gt;0"))/(SUMIF(INDEX($V:$V,ROW($V2212)-VALUE(LEFT(W$1,FIND("-",W$1,1)-1))+1):$V2212,"&lt;0",INDEX($V:$V,ROW($V2212)-VALUE(LEFT(W$1,FIND("-",W$1,1)-1))+1):$V2212)/COUNTIF(INDEX($V:$V,ROW($V2212)-VALUE(LEFT(W$1,FIND("-",W$1,1)-1))+1):$V2212,"&lt;0")))),100-100/(1+ABS((SUMIF(INDEX($V:$V,ROW($V2212)-VALUE(LEFT(W$1,FIND("-",W$1,1)-1))+1):$V2212,"&gt;0",INDEX($V:$V,ROW($V2212)-VALUE(LEFT(W$1,FIND("-",W$1,1)-1))+1):$V2212)/VALUE(LEFT(W$1,FIND("-",W$1,1)-1)))/(SUMIF(INDEX($V:$V,ROW($V2212)-VALUE(LEFT(W$1,FIND("-",W$1,1)-1))+1):$V2212,"&lt;0",INDEX($V:$V,ROW($V2212)-VALUE(LEFT(W$1,FIND("-",W$1,1)-1))+1):$V2212)/VALUE(LEFT(W$1,FIND("-",W$1,1)-1)))))))</f>
        <v>50</v>
      </c>
      <c r="Y2212">
        <f>IF(ROW($E2212)&lt;=VALUE(LEFT(Y$1,FIND("-",Y$1,1)-1)),0,MAX(INDEX(C:C,ROW(C2212)-VALUE(LEFT(Y$1,FIND("-",Y$1,1)-1))+1):C2212))</f>
        <v>0.37</v>
      </c>
      <c r="Z2212">
        <f>IF(ROW($E2212)&lt;=VALUE(LEFT(Z$1,FIND("-",Z$1,1)-1)),0,MIN(INDEX(D:D,ROW(D2212)-VALUE(LEFT(Z$1,FIND("-",Z$1,1)-1))+1):D2212))</f>
        <v>0.34499999999999997</v>
      </c>
      <c r="AA2212">
        <f t="shared" si="315"/>
        <v>60</v>
      </c>
      <c r="AB2212">
        <f>IF(ROW($AA2212)&lt;=VALUE(LEFT(AA$1,FIND("-",AA$1,1)-1))+VALUE(LEFT(AB$1,FIND("-",AB$1,1)-1)-1),0,AVERAGE(INDEX($AA:$AA,ROW($AA2212)-VALUE(LEFT(AB$1,FIND("-",AB$1,1)-1))+1):$AA2212))</f>
        <v>33.333333333333336</v>
      </c>
      <c r="AC2212">
        <f>IF(ROW($AA2212)&lt;=VALUE(LEFT(AA$1,FIND("-",AA$1,1)-1))+VALUE(LEFT(AB$1,FIND("-",AB$1,1)-1)-1)+VALUE(LEFT(AC$1,FIND("-",AC$1,1)-1)-1),0,AVERAGE(INDEX($AB:$AB,ROW($AB2212)-VALUE(LEFT(AC$1,FIND("-",AC$1,1)-1))+1):$AB2212))</f>
        <v>27.777777777777782</v>
      </c>
      <c r="AE2212">
        <f t="shared" si="312"/>
        <v>91341944</v>
      </c>
      <c r="AG2212" t="str">
        <f t="shared" si="314"/>
        <v/>
      </c>
    </row>
    <row r="2213" spans="1:33" x14ac:dyDescent="0.25">
      <c r="A2213" s="6">
        <v>39694</v>
      </c>
      <c r="B2213">
        <v>0.35499999999999998</v>
      </c>
      <c r="C2213">
        <v>0.35499999999999998</v>
      </c>
      <c r="D2213">
        <v>0.34499999999999997</v>
      </c>
      <c r="E2213">
        <v>0.34499999999999997</v>
      </c>
      <c r="F2213">
        <v>0.20230899999999999</v>
      </c>
      <c r="G2213">
        <v>0</v>
      </c>
      <c r="I2213" t="str">
        <f t="shared" si="307"/>
        <v/>
      </c>
      <c r="J2213" t="str">
        <f t="shared" si="308"/>
        <v/>
      </c>
      <c r="K2213" t="str">
        <f t="shared" si="309"/>
        <v/>
      </c>
      <c r="M2213" s="11" t="str">
        <f t="shared" si="313"/>
        <v/>
      </c>
      <c r="O2213">
        <f>IF(ROW($E2213)&lt;=VALUE(LEFT(O$1,FIND("-",O$1,1)-1)),0,IF(ROW($E2213)=VALUE(LEFT(O$1,FIND("-",O$1,1)-1))+1,AVERAGE(INDEX($E:$E,ROW($E2213)-VALUE(LEFT(O$1,FIND("-",O$1,1)-1))):$E2213),($E2213*(2/(VALUE(LEFT(O$1,FIND("-",O$1,1)-1))+1)))+(O2212*(1-(2/(VALUE(LEFT(O$1,FIND("-",O$1,1)-1))+1))))))</f>
        <v>0.57949646663000876</v>
      </c>
      <c r="Q2213">
        <f>IF(ROW($E2213)&lt;=VALUE(LEFT(Q$1,FIND("-",Q$1,1)-1)),0,IF(ROW($E2213)=VALUE(LEFT(Q$1,FIND("-",Q$1,1)-1))+1,AVERAGE(INDEX($E:$E,ROW($E2213)-VALUE(LEFT(Q$1,FIND("-",Q$1,1)-1))):$E2213),($E2213*(2/(VALUE(LEFT(Q$1,FIND("-",Q$1,1)-1))+1)))+(Q2212*(1-(2/(VALUE(LEFT(Q$1,FIND("-",Q$1,1)-1))+1))))))</f>
        <v>0.35355620902973289</v>
      </c>
      <c r="R2213">
        <f>IF(ROW($E2213)&lt;=VALUE(LEFT(R$1,FIND("-",R$1,1)-1)),0,IF(ROW($E2213)=VALUE(LEFT(R$1,FIND("-",R$1,1)-1))+1,AVERAGE(INDEX($E:$E,ROW($E2213)-VALUE(LEFT(R$1,FIND("-",R$1,1)-1))):$E2213),($E2213*(2/(VALUE(LEFT(R$1,FIND("-",R$1,1)-1))+1)))+(R2212*(1-(2/(VALUE(LEFT(R$1,FIND("-",R$1,1)-1))+1))))))</f>
        <v>0.35666259563404251</v>
      </c>
      <c r="S2213">
        <f t="shared" si="310"/>
        <v>-3.1063866043096189E-3</v>
      </c>
      <c r="T2213">
        <f>IF(ROW($E2213)&lt;=MAX(VALUE(LEFT(Q$1,FIND("-",Q$1,1)-1)),VALUE(LEFT(R$1,FIND("-",R$1,1)-1)))+VALUE(LEFT(T$1,FIND("-",T$1,1)-1))-1,0,IF(ROW($E2213)=MAX(VALUE(LEFT(Q$1,FIND("-",Q$1,1)-1)),VALUE(LEFT(R$1,FIND("-",R$1,1)-1)))+VALUE(LEFT(T$1,FIND("-",T$1,1)-1)),AVERAGE(INDEX($S:$S,ROW(S2213)-VALUE(LEFT(T$1,FIND("-",T$1,1)-1))+1):S2213),($S2213*(2/(VALUE(LEFT(T$1,FIND("-",T$1,1)-1))+1)))+(T2212*(1-(2/(VALUE(LEFT(T$1,FIND("-",T$1,1)-1))+1))))))</f>
        <v>-2.4850032723140918E-3</v>
      </c>
      <c r="V2213">
        <f t="shared" si="311"/>
        <v>-1.5000000000000013E-2</v>
      </c>
      <c r="W2213">
        <f>IF(ROW($E2213)&lt;=VALUE(LEFT(W$1,FIND("-",W$1,1)-1))+1,0,IF(ROW($E2212)=VALUE(LEFT(W$1,FIND("-",W$1,1)-1))+1,100-100/(1+ABS((SUMIF(INDEX($V:$V,ROW($V2213)-VALUE(LEFT(W$1,FIND("-",W$1,1)-1))+1):$V2213,"&gt;0",INDEX($V:$V,ROW($V2213)-VALUE(LEFT(W$1,FIND("-",W$1,1)-1))+1):$V2213)/COUNTIF(INDEX($V:$V,ROW($V2213)-VALUE(LEFT(W$1,FIND("-",W$1,1)-1))+1):$V2213,"&gt;0"))/(SUMIF(INDEX($V:$V,ROW($V2213)-VALUE(LEFT(W$1,FIND("-",W$1,1)-1))+1):$V2213,"&lt;0",INDEX($V:$V,ROW($V2213)-VALUE(LEFT(W$1,FIND("-",W$1,1)-1))+1):$V2213)/COUNTIF(INDEX($V:$V,ROW($V2213)-VALUE(LEFT(W$1,FIND("-",W$1,1)-1))+1):$V2213,"&lt;0")))),100-100/(1+ABS((SUMIF(INDEX($V:$V,ROW($V2213)-VALUE(LEFT(W$1,FIND("-",W$1,1)-1))+1):$V2213,"&gt;0",INDEX($V:$V,ROW($V2213)-VALUE(LEFT(W$1,FIND("-",W$1,1)-1))+1):$V2213)/VALUE(LEFT(W$1,FIND("-",W$1,1)-1)))/(SUMIF(INDEX($V:$V,ROW($V2213)-VALUE(LEFT(W$1,FIND("-",W$1,1)-1))+1):$V2213,"&lt;0",INDEX($V:$V,ROW($V2213)-VALUE(LEFT(W$1,FIND("-",W$1,1)-1))+1):$V2213)/VALUE(LEFT(W$1,FIND("-",W$1,1)-1)))))))</f>
        <v>41.17647058823529</v>
      </c>
      <c r="Y2213">
        <f>IF(ROW($E2213)&lt;=VALUE(LEFT(Y$1,FIND("-",Y$1,1)-1)),0,MAX(INDEX(C:C,ROW(C2213)-VALUE(LEFT(Y$1,FIND("-",Y$1,1)-1))+1):C2213))</f>
        <v>0.37</v>
      </c>
      <c r="Z2213">
        <f>IF(ROW($E2213)&lt;=VALUE(LEFT(Z$1,FIND("-",Z$1,1)-1)),0,MIN(INDEX(D:D,ROW(D2213)-VALUE(LEFT(Z$1,FIND("-",Z$1,1)-1))+1):D2213))</f>
        <v>0.34499999999999997</v>
      </c>
      <c r="AA2213">
        <f t="shared" si="315"/>
        <v>0</v>
      </c>
      <c r="AB2213">
        <f>IF(ROW($AA2213)&lt;=VALUE(LEFT(AA$1,FIND("-",AA$1,1)-1))+VALUE(LEFT(AB$1,FIND("-",AB$1,1)-1)-1),0,AVERAGE(INDEX($AA:$AA,ROW($AA2213)-VALUE(LEFT(AB$1,FIND("-",AB$1,1)-1))+1):$AA2213))</f>
        <v>26.666666666666668</v>
      </c>
      <c r="AC2213">
        <f>IF(ROW($AA2213)&lt;=VALUE(LEFT(AA$1,FIND("-",AA$1,1)-1))+VALUE(LEFT(AB$1,FIND("-",AB$1,1)-1)-1)+VALUE(LEFT(AC$1,FIND("-",AC$1,1)-1)-1),0,AVERAGE(INDEX($AB:$AB,ROW($AB2213)-VALUE(LEFT(AC$1,FIND("-",AC$1,1)-1))+1):$AB2213))</f>
        <v>26.666666666666668</v>
      </c>
      <c r="AE2213">
        <f t="shared" si="312"/>
        <v>91341944</v>
      </c>
      <c r="AG2213" t="str">
        <f t="shared" si="314"/>
        <v/>
      </c>
    </row>
    <row r="2214" spans="1:33" x14ac:dyDescent="0.25">
      <c r="A2214" s="6">
        <v>39695</v>
      </c>
      <c r="B2214">
        <v>0.35</v>
      </c>
      <c r="C2214">
        <v>0.35</v>
      </c>
      <c r="D2214">
        <v>0.35</v>
      </c>
      <c r="E2214">
        <v>0.35</v>
      </c>
      <c r="F2214">
        <v>0.20524100000000001</v>
      </c>
      <c r="G2214">
        <v>61400</v>
      </c>
      <c r="I2214" t="str">
        <f t="shared" si="307"/>
        <v/>
      </c>
      <c r="J2214" t="str">
        <f t="shared" si="308"/>
        <v/>
      </c>
      <c r="K2214" t="str">
        <f t="shared" si="309"/>
        <v/>
      </c>
      <c r="M2214" s="11" t="str">
        <f t="shared" si="313"/>
        <v/>
      </c>
      <c r="O2214">
        <f>IF(ROW($E2214)&lt;=VALUE(LEFT(O$1,FIND("-",O$1,1)-1)),0,IF(ROW($E2214)=VALUE(LEFT(O$1,FIND("-",O$1,1)-1))+1,AVERAGE(INDEX($E:$E,ROW($E2214)-VALUE(LEFT(O$1,FIND("-",O$1,1)-1))):$E2214),($E2214*(2/(VALUE(LEFT(O$1,FIND("-",O$1,1)-1))+1)))+(O2213*(1-(2/(VALUE(LEFT(O$1,FIND("-",O$1,1)-1))+1))))))</f>
        <v>0.57721291969836697</v>
      </c>
      <c r="Q2214">
        <f>IF(ROW($E2214)&lt;=VALUE(LEFT(Q$1,FIND("-",Q$1,1)-1)),0,IF(ROW($E2214)=VALUE(LEFT(Q$1,FIND("-",Q$1,1)-1))+1,AVERAGE(INDEX($E:$E,ROW($E2214)-VALUE(LEFT(Q$1,FIND("-",Q$1,1)-1))):$E2214),($E2214*(2/(VALUE(LEFT(Q$1,FIND("-",Q$1,1)-1))+1)))+(Q2213*(1-(2/(VALUE(LEFT(Q$1,FIND("-",Q$1,1)-1))+1))))))</f>
        <v>0.35300909994823548</v>
      </c>
      <c r="R2214">
        <f>IF(ROW($E2214)&lt;=VALUE(LEFT(R$1,FIND("-",R$1,1)-1)),0,IF(ROW($E2214)=VALUE(LEFT(R$1,FIND("-",R$1,1)-1))+1,AVERAGE(INDEX($E:$E,ROW($E2214)-VALUE(LEFT(R$1,FIND("-",R$1,1)-1))):$E2214),($E2214*(2/(VALUE(LEFT(R$1,FIND("-",R$1,1)-1))+1)))+(R2213*(1-(2/(VALUE(LEFT(R$1,FIND("-",R$1,1)-1))+1))))))</f>
        <v>0.35616907003152082</v>
      </c>
      <c r="S2214">
        <f t="shared" si="310"/>
        <v>-3.159970083285335E-3</v>
      </c>
      <c r="T2214">
        <f>IF(ROW($E2214)&lt;=MAX(VALUE(LEFT(Q$1,FIND("-",Q$1,1)-1)),VALUE(LEFT(R$1,FIND("-",R$1,1)-1)))+VALUE(LEFT(T$1,FIND("-",T$1,1)-1))-1,0,IF(ROW($E2214)=MAX(VALUE(LEFT(Q$1,FIND("-",Q$1,1)-1)),VALUE(LEFT(R$1,FIND("-",R$1,1)-1)))+VALUE(LEFT(T$1,FIND("-",T$1,1)-1)),AVERAGE(INDEX($S:$S,ROW(S2214)-VALUE(LEFT(T$1,FIND("-",T$1,1)-1))+1):S2214),($S2214*(2/(VALUE(LEFT(T$1,FIND("-",T$1,1)-1))+1)))+(T2213*(1-(2/(VALUE(LEFT(T$1,FIND("-",T$1,1)-1))+1))))))</f>
        <v>-2.6199966345083407E-3</v>
      </c>
      <c r="V2214">
        <f t="shared" si="311"/>
        <v>5.0000000000000044E-3</v>
      </c>
      <c r="W2214">
        <f>IF(ROW($E2214)&lt;=VALUE(LEFT(W$1,FIND("-",W$1,1)-1))+1,0,IF(ROW($E2213)=VALUE(LEFT(W$1,FIND("-",W$1,1)-1))+1,100-100/(1+ABS((SUMIF(INDEX($V:$V,ROW($V2214)-VALUE(LEFT(W$1,FIND("-",W$1,1)-1))+1):$V2214,"&gt;0",INDEX($V:$V,ROW($V2214)-VALUE(LEFT(W$1,FIND("-",W$1,1)-1))+1):$V2214)/COUNTIF(INDEX($V:$V,ROW($V2214)-VALUE(LEFT(W$1,FIND("-",W$1,1)-1))+1):$V2214,"&gt;0"))/(SUMIF(INDEX($V:$V,ROW($V2214)-VALUE(LEFT(W$1,FIND("-",W$1,1)-1))+1):$V2214,"&lt;0",INDEX($V:$V,ROW($V2214)-VALUE(LEFT(W$1,FIND("-",W$1,1)-1))+1):$V2214)/COUNTIF(INDEX($V:$V,ROW($V2214)-VALUE(LEFT(W$1,FIND("-",W$1,1)-1))+1):$V2214,"&lt;0")))),100-100/(1+ABS((SUMIF(INDEX($V:$V,ROW($V2214)-VALUE(LEFT(W$1,FIND("-",W$1,1)-1))+1):$V2214,"&gt;0",INDEX($V:$V,ROW($V2214)-VALUE(LEFT(W$1,FIND("-",W$1,1)-1))+1):$V2214)/VALUE(LEFT(W$1,FIND("-",W$1,1)-1)))/(SUMIF(INDEX($V:$V,ROW($V2214)-VALUE(LEFT(W$1,FIND("-",W$1,1)-1))+1):$V2214,"&lt;0",INDEX($V:$V,ROW($V2214)-VALUE(LEFT(W$1,FIND("-",W$1,1)-1))+1):$V2214)/VALUE(LEFT(W$1,FIND("-",W$1,1)-1)))))))</f>
        <v>41.17647058823529</v>
      </c>
      <c r="Y2214">
        <f>IF(ROW($E2214)&lt;=VALUE(LEFT(Y$1,FIND("-",Y$1,1)-1)),0,MAX(INDEX(C:C,ROW(C2214)-VALUE(LEFT(Y$1,FIND("-",Y$1,1)-1))+1):C2214))</f>
        <v>0.37</v>
      </c>
      <c r="Z2214">
        <f>IF(ROW($E2214)&lt;=VALUE(LEFT(Z$1,FIND("-",Z$1,1)-1)),0,MIN(INDEX(D:D,ROW(D2214)-VALUE(LEFT(Z$1,FIND("-",Z$1,1)-1))+1):D2214))</f>
        <v>0.34499999999999997</v>
      </c>
      <c r="AA2214">
        <f t="shared" si="315"/>
        <v>20</v>
      </c>
      <c r="AB2214">
        <f>IF(ROW($AA2214)&lt;=VALUE(LEFT(AA$1,FIND("-",AA$1,1)-1))+VALUE(LEFT(AB$1,FIND("-",AB$1,1)-1)-1),0,AVERAGE(INDEX($AA:$AA,ROW($AA2214)-VALUE(LEFT(AB$1,FIND("-",AB$1,1)-1))+1):$AA2214))</f>
        <v>26.666666666666668</v>
      </c>
      <c r="AC2214">
        <f>IF(ROW($AA2214)&lt;=VALUE(LEFT(AA$1,FIND("-",AA$1,1)-1))+VALUE(LEFT(AB$1,FIND("-",AB$1,1)-1)-1)+VALUE(LEFT(AC$1,FIND("-",AC$1,1)-1)-1),0,AVERAGE(INDEX($AB:$AB,ROW($AB2214)-VALUE(LEFT(AC$1,FIND("-",AC$1,1)-1))+1):$AB2214))</f>
        <v>28.888888888888889</v>
      </c>
      <c r="AE2214">
        <f t="shared" si="312"/>
        <v>91403344</v>
      </c>
      <c r="AG2214" t="str">
        <f t="shared" si="314"/>
        <v/>
      </c>
    </row>
    <row r="2215" spans="1:33" x14ac:dyDescent="0.25">
      <c r="A2215" s="6">
        <v>39696</v>
      </c>
      <c r="B2215">
        <v>0.34499999999999997</v>
      </c>
      <c r="C2215">
        <v>0.35</v>
      </c>
      <c r="D2215">
        <v>0.34499999999999997</v>
      </c>
      <c r="E2215">
        <v>0.34499999999999997</v>
      </c>
      <c r="F2215">
        <v>0.20230899999999999</v>
      </c>
      <c r="G2215">
        <v>27000</v>
      </c>
      <c r="I2215" t="str">
        <f t="shared" si="307"/>
        <v/>
      </c>
      <c r="J2215" t="str">
        <f t="shared" si="308"/>
        <v/>
      </c>
      <c r="K2215" t="str">
        <f t="shared" si="309"/>
        <v/>
      </c>
      <c r="M2215" s="11" t="str">
        <f t="shared" si="313"/>
        <v/>
      </c>
      <c r="O2215">
        <f>IF(ROW($E2215)&lt;=VALUE(LEFT(O$1,FIND("-",O$1,1)-1)),0,IF(ROW($E2215)=VALUE(LEFT(O$1,FIND("-",O$1,1)-1))+1,AVERAGE(INDEX($E:$E,ROW($E2215)-VALUE(LEFT(O$1,FIND("-",O$1,1)-1))):$E2215),($E2215*(2/(VALUE(LEFT(O$1,FIND("-",O$1,1)-1))+1)))+(O2214*(1-(2/(VALUE(LEFT(O$1,FIND("-",O$1,1)-1))+1))))))</f>
        <v>0.57490234338296031</v>
      </c>
      <c r="Q2215">
        <f>IF(ROW($E2215)&lt;=VALUE(LEFT(Q$1,FIND("-",Q$1,1)-1)),0,IF(ROW($E2215)=VALUE(LEFT(Q$1,FIND("-",Q$1,1)-1))+1,AVERAGE(INDEX($E:$E,ROW($E2215)-VALUE(LEFT(Q$1,FIND("-",Q$1,1)-1))):$E2215),($E2215*(2/(VALUE(LEFT(Q$1,FIND("-",Q$1,1)-1))+1)))+(Q2214*(1-(2/(VALUE(LEFT(Q$1,FIND("-",Q$1,1)-1))+1))))))</f>
        <v>0.35177693072543004</v>
      </c>
      <c r="R2215">
        <f>IF(ROW($E2215)&lt;=VALUE(LEFT(R$1,FIND("-",R$1,1)-1)),0,IF(ROW($E2215)=VALUE(LEFT(R$1,FIND("-",R$1,1)-1))+1,AVERAGE(INDEX($E:$E,ROW($E2215)-VALUE(LEFT(R$1,FIND("-",R$1,1)-1))):$E2215),($E2215*(2/(VALUE(LEFT(R$1,FIND("-",R$1,1)-1))+1)))+(R2214*(1-(2/(VALUE(LEFT(R$1,FIND("-",R$1,1)-1))+1))))))</f>
        <v>0.35534173151066745</v>
      </c>
      <c r="S2215">
        <f t="shared" si="310"/>
        <v>-3.5648007852374097E-3</v>
      </c>
      <c r="T2215">
        <f>IF(ROW($E2215)&lt;=MAX(VALUE(LEFT(Q$1,FIND("-",Q$1,1)-1)),VALUE(LEFT(R$1,FIND("-",R$1,1)-1)))+VALUE(LEFT(T$1,FIND("-",T$1,1)-1))-1,0,IF(ROW($E2215)=MAX(VALUE(LEFT(Q$1,FIND("-",Q$1,1)-1)),VALUE(LEFT(R$1,FIND("-",R$1,1)-1)))+VALUE(LEFT(T$1,FIND("-",T$1,1)-1)),AVERAGE(INDEX($S:$S,ROW(S2215)-VALUE(LEFT(T$1,FIND("-",T$1,1)-1))+1):S2215),($S2215*(2/(VALUE(LEFT(T$1,FIND("-",T$1,1)-1))+1)))+(T2214*(1-(2/(VALUE(LEFT(T$1,FIND("-",T$1,1)-1))+1))))))</f>
        <v>-2.8089574646541549E-3</v>
      </c>
      <c r="V2215">
        <f t="shared" si="311"/>
        <v>-5.0000000000000044E-3</v>
      </c>
      <c r="W2215">
        <f>IF(ROW($E2215)&lt;=VALUE(LEFT(W$1,FIND("-",W$1,1)-1))+1,0,IF(ROW($E2214)=VALUE(LEFT(W$1,FIND("-",W$1,1)-1))+1,100-100/(1+ABS((SUMIF(INDEX($V:$V,ROW($V2215)-VALUE(LEFT(W$1,FIND("-",W$1,1)-1))+1):$V2215,"&gt;0",INDEX($V:$V,ROW($V2215)-VALUE(LEFT(W$1,FIND("-",W$1,1)-1))+1):$V2215)/COUNTIF(INDEX($V:$V,ROW($V2215)-VALUE(LEFT(W$1,FIND("-",W$1,1)-1))+1):$V2215,"&gt;0"))/(SUMIF(INDEX($V:$V,ROW($V2215)-VALUE(LEFT(W$1,FIND("-",W$1,1)-1))+1):$V2215,"&lt;0",INDEX($V:$V,ROW($V2215)-VALUE(LEFT(W$1,FIND("-",W$1,1)-1))+1):$V2215)/COUNTIF(INDEX($V:$V,ROW($V2215)-VALUE(LEFT(W$1,FIND("-",W$1,1)-1))+1):$V2215,"&lt;0")))),100-100/(1+ABS((SUMIF(INDEX($V:$V,ROW($V2215)-VALUE(LEFT(W$1,FIND("-",W$1,1)-1))+1):$V2215,"&gt;0",INDEX($V:$V,ROW($V2215)-VALUE(LEFT(W$1,FIND("-",W$1,1)-1))+1):$V2215)/VALUE(LEFT(W$1,FIND("-",W$1,1)-1)))/(SUMIF(INDEX($V:$V,ROW($V2215)-VALUE(LEFT(W$1,FIND("-",W$1,1)-1))+1):$V2215,"&lt;0",INDEX($V:$V,ROW($V2215)-VALUE(LEFT(W$1,FIND("-",W$1,1)-1))+1):$V2215)/VALUE(LEFT(W$1,FIND("-",W$1,1)-1)))))))</f>
        <v>43.75</v>
      </c>
      <c r="Y2215">
        <f>IF(ROW($E2215)&lt;=VALUE(LEFT(Y$1,FIND("-",Y$1,1)-1)),0,MAX(INDEX(C:C,ROW(C2215)-VALUE(LEFT(Y$1,FIND("-",Y$1,1)-1))+1):C2215))</f>
        <v>0.37</v>
      </c>
      <c r="Z2215">
        <f>IF(ROW($E2215)&lt;=VALUE(LEFT(Z$1,FIND("-",Z$1,1)-1)),0,MIN(INDEX(D:D,ROW(D2215)-VALUE(LEFT(Z$1,FIND("-",Z$1,1)-1))+1):D2215))</f>
        <v>0.34499999999999997</v>
      </c>
      <c r="AA2215">
        <f t="shared" si="315"/>
        <v>0</v>
      </c>
      <c r="AB2215">
        <f>IF(ROW($AA2215)&lt;=VALUE(LEFT(AA$1,FIND("-",AA$1,1)-1))+VALUE(LEFT(AB$1,FIND("-",AB$1,1)-1)-1),0,AVERAGE(INDEX($AA:$AA,ROW($AA2215)-VALUE(LEFT(AB$1,FIND("-",AB$1,1)-1))+1):$AA2215))</f>
        <v>6.666666666666667</v>
      </c>
      <c r="AC2215">
        <f>IF(ROW($AA2215)&lt;=VALUE(LEFT(AA$1,FIND("-",AA$1,1)-1))+VALUE(LEFT(AB$1,FIND("-",AB$1,1)-1)-1)+VALUE(LEFT(AC$1,FIND("-",AC$1,1)-1)-1),0,AVERAGE(INDEX($AB:$AB,ROW($AB2215)-VALUE(LEFT(AC$1,FIND("-",AC$1,1)-1))+1):$AB2215))</f>
        <v>20</v>
      </c>
      <c r="AE2215">
        <f t="shared" si="312"/>
        <v>91376344</v>
      </c>
      <c r="AG2215" t="str">
        <f t="shared" si="314"/>
        <v/>
      </c>
    </row>
    <row r="2216" spans="1:33" x14ac:dyDescent="0.25">
      <c r="A2216" s="6">
        <v>39699</v>
      </c>
      <c r="B2216">
        <v>0.34499999999999997</v>
      </c>
      <c r="C2216">
        <v>0.34499999999999997</v>
      </c>
      <c r="D2216">
        <v>0.34499999999999997</v>
      </c>
      <c r="E2216">
        <v>0.34499999999999997</v>
      </c>
      <c r="F2216">
        <v>0.20230899999999999</v>
      </c>
      <c r="G2216">
        <v>13000</v>
      </c>
      <c r="I2216" t="str">
        <f t="shared" si="307"/>
        <v/>
      </c>
      <c r="J2216" t="str">
        <f t="shared" si="308"/>
        <v/>
      </c>
      <c r="K2216" t="str">
        <f t="shared" si="309"/>
        <v>Oversold Above %D</v>
      </c>
      <c r="M2216" s="11" t="str">
        <f t="shared" si="313"/>
        <v/>
      </c>
      <c r="O2216">
        <f>IF(ROW($E2216)&lt;=VALUE(LEFT(O$1,FIND("-",O$1,1)-1)),0,IF(ROW($E2216)=VALUE(LEFT(O$1,FIND("-",O$1,1)-1))+1,AVERAGE(INDEX($E:$E,ROW($E2216)-VALUE(LEFT(O$1,FIND("-",O$1,1)-1))):$E2216),($E2216*(2/(VALUE(LEFT(O$1,FIND("-",O$1,1)-1))+1)))+(O2215*(1-(2/(VALUE(LEFT(O$1,FIND("-",O$1,1)-1))+1))))))</f>
        <v>0.57261475787666216</v>
      </c>
      <c r="Q2216">
        <f>IF(ROW($E2216)&lt;=VALUE(LEFT(Q$1,FIND("-",Q$1,1)-1)),0,IF(ROW($E2216)=VALUE(LEFT(Q$1,FIND("-",Q$1,1)-1))+1,AVERAGE(INDEX($E:$E,ROW($E2216)-VALUE(LEFT(Q$1,FIND("-",Q$1,1)-1))):$E2216),($E2216*(2/(VALUE(LEFT(Q$1,FIND("-",Q$1,1)-1))+1)))+(Q2215*(1-(2/(VALUE(LEFT(Q$1,FIND("-",Q$1,1)-1))+1))))))</f>
        <v>0.35073432599844079</v>
      </c>
      <c r="R2216">
        <f>IF(ROW($E2216)&lt;=VALUE(LEFT(R$1,FIND("-",R$1,1)-1)),0,IF(ROW($E2216)=VALUE(LEFT(R$1,FIND("-",R$1,1)-1))+1,AVERAGE(INDEX($E:$E,ROW($E2216)-VALUE(LEFT(R$1,FIND("-",R$1,1)-1))):$E2216),($E2216*(2/(VALUE(LEFT(R$1,FIND("-",R$1,1)-1))+1)))+(R2215*(1-(2/(VALUE(LEFT(R$1,FIND("-",R$1,1)-1))+1))))))</f>
        <v>0.35457567732469208</v>
      </c>
      <c r="S2216">
        <f t="shared" si="310"/>
        <v>-3.8413513262512966E-3</v>
      </c>
      <c r="T2216">
        <f>IF(ROW($E2216)&lt;=MAX(VALUE(LEFT(Q$1,FIND("-",Q$1,1)-1)),VALUE(LEFT(R$1,FIND("-",R$1,1)-1)))+VALUE(LEFT(T$1,FIND("-",T$1,1)-1))-1,0,IF(ROW($E2216)=MAX(VALUE(LEFT(Q$1,FIND("-",Q$1,1)-1)),VALUE(LEFT(R$1,FIND("-",R$1,1)-1)))+VALUE(LEFT(T$1,FIND("-",T$1,1)-1)),AVERAGE(INDEX($S:$S,ROW(S2216)-VALUE(LEFT(T$1,FIND("-",T$1,1)-1))+1):S2216),($S2216*(2/(VALUE(LEFT(T$1,FIND("-",T$1,1)-1))+1)))+(T2215*(1-(2/(VALUE(LEFT(T$1,FIND("-",T$1,1)-1))+1))))))</f>
        <v>-3.0154362369735834E-3</v>
      </c>
      <c r="V2216">
        <f t="shared" si="311"/>
        <v>0</v>
      </c>
      <c r="W2216">
        <f>IF(ROW($E2216)&lt;=VALUE(LEFT(W$1,FIND("-",W$1,1)-1))+1,0,IF(ROW($E2215)=VALUE(LEFT(W$1,FIND("-",W$1,1)-1))+1,100-100/(1+ABS((SUMIF(INDEX($V:$V,ROW($V2216)-VALUE(LEFT(W$1,FIND("-",W$1,1)-1))+1):$V2216,"&gt;0",INDEX($V:$V,ROW($V2216)-VALUE(LEFT(W$1,FIND("-",W$1,1)-1))+1):$V2216)/COUNTIF(INDEX($V:$V,ROW($V2216)-VALUE(LEFT(W$1,FIND("-",W$1,1)-1))+1):$V2216,"&gt;0"))/(SUMIF(INDEX($V:$V,ROW($V2216)-VALUE(LEFT(W$1,FIND("-",W$1,1)-1))+1):$V2216,"&lt;0",INDEX($V:$V,ROW($V2216)-VALUE(LEFT(W$1,FIND("-",W$1,1)-1))+1):$V2216)/COUNTIF(INDEX($V:$V,ROW($V2216)-VALUE(LEFT(W$1,FIND("-",W$1,1)-1))+1):$V2216,"&lt;0")))),100-100/(1+ABS((SUMIF(INDEX($V:$V,ROW($V2216)-VALUE(LEFT(W$1,FIND("-",W$1,1)-1))+1):$V2216,"&gt;0",INDEX($V:$V,ROW($V2216)-VALUE(LEFT(W$1,FIND("-",W$1,1)-1))+1):$V2216)/VALUE(LEFT(W$1,FIND("-",W$1,1)-1)))/(SUMIF(INDEX($V:$V,ROW($V2216)-VALUE(LEFT(W$1,FIND("-",W$1,1)-1))+1):$V2216,"&lt;0",INDEX($V:$V,ROW($V2216)-VALUE(LEFT(W$1,FIND("-",W$1,1)-1))+1):$V2216)/VALUE(LEFT(W$1,FIND("-",W$1,1)-1)))))))</f>
        <v>46.666666666666664</v>
      </c>
      <c r="Y2216">
        <f>IF(ROW($E2216)&lt;=VALUE(LEFT(Y$1,FIND("-",Y$1,1)-1)),0,MAX(INDEX(C:C,ROW(C2216)-VALUE(LEFT(Y$1,FIND("-",Y$1,1)-1))+1):C2216))</f>
        <v>0.37</v>
      </c>
      <c r="Z2216">
        <f>IF(ROW($E2216)&lt;=VALUE(LEFT(Z$1,FIND("-",Z$1,1)-1)),0,MIN(INDEX(D:D,ROW(D2216)-VALUE(LEFT(Z$1,FIND("-",Z$1,1)-1))+1):D2216))</f>
        <v>0.34499999999999997</v>
      </c>
      <c r="AA2216">
        <f t="shared" si="315"/>
        <v>0</v>
      </c>
      <c r="AB2216">
        <f>IF(ROW($AA2216)&lt;=VALUE(LEFT(AA$1,FIND("-",AA$1,1)-1))+VALUE(LEFT(AB$1,FIND("-",AB$1,1)-1)-1),0,AVERAGE(INDEX($AA:$AA,ROW($AA2216)-VALUE(LEFT(AB$1,FIND("-",AB$1,1)-1))+1):$AA2216))</f>
        <v>6.666666666666667</v>
      </c>
      <c r="AC2216">
        <f>IF(ROW($AA2216)&lt;=VALUE(LEFT(AA$1,FIND("-",AA$1,1)-1))+VALUE(LEFT(AB$1,FIND("-",AB$1,1)-1)-1)+VALUE(LEFT(AC$1,FIND("-",AC$1,1)-1)-1),0,AVERAGE(INDEX($AB:$AB,ROW($AB2216)-VALUE(LEFT(AC$1,FIND("-",AC$1,1)-1))+1):$AB2216))</f>
        <v>13.333333333333334</v>
      </c>
      <c r="AE2216">
        <f t="shared" si="312"/>
        <v>91376344</v>
      </c>
      <c r="AG2216" t="str">
        <f t="shared" si="314"/>
        <v/>
      </c>
    </row>
    <row r="2217" spans="1:33" x14ac:dyDescent="0.25">
      <c r="A2217" s="6">
        <v>39700</v>
      </c>
      <c r="B2217">
        <v>0.34499999999999997</v>
      </c>
      <c r="C2217">
        <v>0.34499999999999997</v>
      </c>
      <c r="D2217">
        <v>0.34499999999999997</v>
      </c>
      <c r="E2217">
        <v>0.34499999999999997</v>
      </c>
      <c r="F2217">
        <v>0.20230899999999999</v>
      </c>
      <c r="G2217">
        <v>12000</v>
      </c>
      <c r="I2217" t="str">
        <f t="shared" si="307"/>
        <v/>
      </c>
      <c r="J2217" t="str">
        <f t="shared" si="308"/>
        <v/>
      </c>
      <c r="K2217" t="str">
        <f t="shared" si="309"/>
        <v>Oversold Above %D</v>
      </c>
      <c r="M2217" s="11" t="str">
        <f t="shared" si="313"/>
        <v/>
      </c>
      <c r="O2217">
        <f>IF(ROW($E2217)&lt;=VALUE(LEFT(O$1,FIND("-",O$1,1)-1)),0,IF(ROW($E2217)=VALUE(LEFT(O$1,FIND("-",O$1,1)-1))+1,AVERAGE(INDEX($E:$E,ROW($E2217)-VALUE(LEFT(O$1,FIND("-",O$1,1)-1))):$E2217),($E2217*(2/(VALUE(LEFT(O$1,FIND("-",O$1,1)-1))+1)))+(O2216*(1-(2/(VALUE(LEFT(O$1,FIND("-",O$1,1)-1))+1))))))</f>
        <v>0.57034993441520287</v>
      </c>
      <c r="Q2217">
        <f>IF(ROW($E2217)&lt;=VALUE(LEFT(Q$1,FIND("-",Q$1,1)-1)),0,IF(ROW($E2217)=VALUE(LEFT(Q$1,FIND("-",Q$1,1)-1))+1,AVERAGE(INDEX($E:$E,ROW($E2217)-VALUE(LEFT(Q$1,FIND("-",Q$1,1)-1))):$E2217),($E2217*(2/(VALUE(LEFT(Q$1,FIND("-",Q$1,1)-1))+1)))+(Q2216*(1-(2/(VALUE(LEFT(Q$1,FIND("-",Q$1,1)-1))+1))))))</f>
        <v>0.34985212199868065</v>
      </c>
      <c r="R2217">
        <f>IF(ROW($E2217)&lt;=VALUE(LEFT(R$1,FIND("-",R$1,1)-1)),0,IF(ROW($E2217)=VALUE(LEFT(R$1,FIND("-",R$1,1)-1))+1,AVERAGE(INDEX($E:$E,ROW($E2217)-VALUE(LEFT(R$1,FIND("-",R$1,1)-1))):$E2217),($E2217*(2/(VALUE(LEFT(R$1,FIND("-",R$1,1)-1))+1)))+(R2216*(1-(2/(VALUE(LEFT(R$1,FIND("-",R$1,1)-1))+1))))))</f>
        <v>0.35386636789323339</v>
      </c>
      <c r="S2217">
        <f t="shared" si="310"/>
        <v>-4.0142458945527371E-3</v>
      </c>
      <c r="T2217">
        <f>IF(ROW($E2217)&lt;=MAX(VALUE(LEFT(Q$1,FIND("-",Q$1,1)-1)),VALUE(LEFT(R$1,FIND("-",R$1,1)-1)))+VALUE(LEFT(T$1,FIND("-",T$1,1)-1))-1,0,IF(ROW($E2217)=MAX(VALUE(LEFT(Q$1,FIND("-",Q$1,1)-1)),VALUE(LEFT(R$1,FIND("-",R$1,1)-1)))+VALUE(LEFT(T$1,FIND("-",T$1,1)-1)),AVERAGE(INDEX($S:$S,ROW(S2217)-VALUE(LEFT(T$1,FIND("-",T$1,1)-1))+1):S2217),($S2217*(2/(VALUE(LEFT(T$1,FIND("-",T$1,1)-1))+1)))+(T2216*(1-(2/(VALUE(LEFT(T$1,FIND("-",T$1,1)-1))+1))))))</f>
        <v>-3.2151981684894141E-3</v>
      </c>
      <c r="V2217">
        <f t="shared" si="311"/>
        <v>0</v>
      </c>
      <c r="W2217">
        <f>IF(ROW($E2217)&lt;=VALUE(LEFT(W$1,FIND("-",W$1,1)-1))+1,0,IF(ROW($E2216)=VALUE(LEFT(W$1,FIND("-",W$1,1)-1))+1,100-100/(1+ABS((SUMIF(INDEX($V:$V,ROW($V2217)-VALUE(LEFT(W$1,FIND("-",W$1,1)-1))+1):$V2217,"&gt;0",INDEX($V:$V,ROW($V2217)-VALUE(LEFT(W$1,FIND("-",W$1,1)-1))+1):$V2217)/COUNTIF(INDEX($V:$V,ROW($V2217)-VALUE(LEFT(W$1,FIND("-",W$1,1)-1))+1):$V2217,"&gt;0"))/(SUMIF(INDEX($V:$V,ROW($V2217)-VALUE(LEFT(W$1,FIND("-",W$1,1)-1))+1):$V2217,"&lt;0",INDEX($V:$V,ROW($V2217)-VALUE(LEFT(W$1,FIND("-",W$1,1)-1))+1):$V2217)/COUNTIF(INDEX($V:$V,ROW($V2217)-VALUE(LEFT(W$1,FIND("-",W$1,1)-1))+1):$V2217,"&lt;0")))),100-100/(1+ABS((SUMIF(INDEX($V:$V,ROW($V2217)-VALUE(LEFT(W$1,FIND("-",W$1,1)-1))+1):$V2217,"&gt;0",INDEX($V:$V,ROW($V2217)-VALUE(LEFT(W$1,FIND("-",W$1,1)-1))+1):$V2217)/VALUE(LEFT(W$1,FIND("-",W$1,1)-1)))/(SUMIF(INDEX($V:$V,ROW($V2217)-VALUE(LEFT(W$1,FIND("-",W$1,1)-1))+1):$V2217,"&lt;0",INDEX($V:$V,ROW($V2217)-VALUE(LEFT(W$1,FIND("-",W$1,1)-1))+1):$V2217)/VALUE(LEFT(W$1,FIND("-",W$1,1)-1)))))))</f>
        <v>46.666666666666664</v>
      </c>
      <c r="Y2217">
        <f>IF(ROW($E2217)&lt;=VALUE(LEFT(Y$1,FIND("-",Y$1,1)-1)),0,MAX(INDEX(C:C,ROW(C2217)-VALUE(LEFT(Y$1,FIND("-",Y$1,1)-1))+1):C2217))</f>
        <v>0.36</v>
      </c>
      <c r="Z2217">
        <f>IF(ROW($E2217)&lt;=VALUE(LEFT(Z$1,FIND("-",Z$1,1)-1)),0,MIN(INDEX(D:D,ROW(D2217)-VALUE(LEFT(Z$1,FIND("-",Z$1,1)-1))+1):D2217))</f>
        <v>0.34499999999999997</v>
      </c>
      <c r="AA2217">
        <f t="shared" si="315"/>
        <v>0</v>
      </c>
      <c r="AB2217">
        <f>IF(ROW($AA2217)&lt;=VALUE(LEFT(AA$1,FIND("-",AA$1,1)-1))+VALUE(LEFT(AB$1,FIND("-",AB$1,1)-1)-1),0,AVERAGE(INDEX($AA:$AA,ROW($AA2217)-VALUE(LEFT(AB$1,FIND("-",AB$1,1)-1))+1):$AA2217))</f>
        <v>0</v>
      </c>
      <c r="AC2217">
        <f>IF(ROW($AA2217)&lt;=VALUE(LEFT(AA$1,FIND("-",AA$1,1)-1))+VALUE(LEFT(AB$1,FIND("-",AB$1,1)-1)-1)+VALUE(LEFT(AC$1,FIND("-",AC$1,1)-1)-1),0,AVERAGE(INDEX($AB:$AB,ROW($AB2217)-VALUE(LEFT(AC$1,FIND("-",AC$1,1)-1))+1):$AB2217))</f>
        <v>4.4444444444444446</v>
      </c>
      <c r="AE2217">
        <f t="shared" si="312"/>
        <v>91376344</v>
      </c>
      <c r="AG2217" t="str">
        <f t="shared" si="314"/>
        <v/>
      </c>
    </row>
    <row r="2218" spans="1:33" x14ac:dyDescent="0.25">
      <c r="A2218" s="6">
        <v>39701</v>
      </c>
      <c r="B2218">
        <v>0.34</v>
      </c>
      <c r="C2218">
        <v>0.35</v>
      </c>
      <c r="D2218">
        <v>0.34</v>
      </c>
      <c r="E2218">
        <v>0.34499999999999997</v>
      </c>
      <c r="F2218">
        <v>0.20230899999999999</v>
      </c>
      <c r="G2218">
        <v>205700</v>
      </c>
      <c r="I2218" t="str">
        <f t="shared" si="307"/>
        <v/>
      </c>
      <c r="J2218" t="str">
        <f t="shared" si="308"/>
        <v/>
      </c>
      <c r="K2218" t="str">
        <f t="shared" si="309"/>
        <v>Oversold Below %D</v>
      </c>
      <c r="M2218" s="11" t="str">
        <f t="shared" si="313"/>
        <v/>
      </c>
      <c r="O2218">
        <f>IF(ROW($E2218)&lt;=VALUE(LEFT(O$1,FIND("-",O$1,1)-1)),0,IF(ROW($E2218)=VALUE(LEFT(O$1,FIND("-",O$1,1)-1))+1,AVERAGE(INDEX($E:$E,ROW($E2218)-VALUE(LEFT(O$1,FIND("-",O$1,1)-1))):$E2218),($E2218*(2/(VALUE(LEFT(O$1,FIND("-",O$1,1)-1))+1)))+(O2217*(1-(2/(VALUE(LEFT(O$1,FIND("-",O$1,1)-1))+1))))))</f>
        <v>0.56810764651057399</v>
      </c>
      <c r="Q2218">
        <f>IF(ROW($E2218)&lt;=VALUE(LEFT(Q$1,FIND("-",Q$1,1)-1)),0,IF(ROW($E2218)=VALUE(LEFT(Q$1,FIND("-",Q$1,1)-1))+1,AVERAGE(INDEX($E:$E,ROW($E2218)-VALUE(LEFT(Q$1,FIND("-",Q$1,1)-1))):$E2218),($E2218*(2/(VALUE(LEFT(Q$1,FIND("-",Q$1,1)-1))+1)))+(Q2217*(1-(2/(VALUE(LEFT(Q$1,FIND("-",Q$1,1)-1))+1))))))</f>
        <v>0.34910564169119129</v>
      </c>
      <c r="R2218">
        <f>IF(ROW($E2218)&lt;=VALUE(LEFT(R$1,FIND("-",R$1,1)-1)),0,IF(ROW($E2218)=VALUE(LEFT(R$1,FIND("-",R$1,1)-1))+1,AVERAGE(INDEX($E:$E,ROW($E2218)-VALUE(LEFT(R$1,FIND("-",R$1,1)-1))):$E2218),($E2218*(2/(VALUE(LEFT(R$1,FIND("-",R$1,1)-1))+1)))+(R2217*(1-(2/(VALUE(LEFT(R$1,FIND("-",R$1,1)-1))+1))))))</f>
        <v>0.35320959990114204</v>
      </c>
      <c r="S2218">
        <f t="shared" si="310"/>
        <v>-4.1039582099507421E-3</v>
      </c>
      <c r="T2218">
        <f>IF(ROW($E2218)&lt;=MAX(VALUE(LEFT(Q$1,FIND("-",Q$1,1)-1)),VALUE(LEFT(R$1,FIND("-",R$1,1)-1)))+VALUE(LEFT(T$1,FIND("-",T$1,1)-1))-1,0,IF(ROW($E2218)=MAX(VALUE(LEFT(Q$1,FIND("-",Q$1,1)-1)),VALUE(LEFT(R$1,FIND("-",R$1,1)-1)))+VALUE(LEFT(T$1,FIND("-",T$1,1)-1)),AVERAGE(INDEX($S:$S,ROW(S2218)-VALUE(LEFT(T$1,FIND("-",T$1,1)-1))+1):S2218),($S2218*(2/(VALUE(LEFT(T$1,FIND("-",T$1,1)-1))+1)))+(T2217*(1-(2/(VALUE(LEFT(T$1,FIND("-",T$1,1)-1))+1))))))</f>
        <v>-3.3929501767816801E-3</v>
      </c>
      <c r="V2218">
        <f t="shared" si="311"/>
        <v>0</v>
      </c>
      <c r="W2218">
        <f>IF(ROW($E2218)&lt;=VALUE(LEFT(W$1,FIND("-",W$1,1)-1))+1,0,IF(ROW($E2217)=VALUE(LEFT(W$1,FIND("-",W$1,1)-1))+1,100-100/(1+ABS((SUMIF(INDEX($V:$V,ROW($V2218)-VALUE(LEFT(W$1,FIND("-",W$1,1)-1))+1):$V2218,"&gt;0",INDEX($V:$V,ROW($V2218)-VALUE(LEFT(W$1,FIND("-",W$1,1)-1))+1):$V2218)/COUNTIF(INDEX($V:$V,ROW($V2218)-VALUE(LEFT(W$1,FIND("-",W$1,1)-1))+1):$V2218,"&gt;0"))/(SUMIF(INDEX($V:$V,ROW($V2218)-VALUE(LEFT(W$1,FIND("-",W$1,1)-1))+1):$V2218,"&lt;0",INDEX($V:$V,ROW($V2218)-VALUE(LEFT(W$1,FIND("-",W$1,1)-1))+1):$V2218)/COUNTIF(INDEX($V:$V,ROW($V2218)-VALUE(LEFT(W$1,FIND("-",W$1,1)-1))+1):$V2218,"&lt;0")))),100-100/(1+ABS((SUMIF(INDEX($V:$V,ROW($V2218)-VALUE(LEFT(W$1,FIND("-",W$1,1)-1))+1):$V2218,"&gt;0",INDEX($V:$V,ROW($V2218)-VALUE(LEFT(W$1,FIND("-",W$1,1)-1))+1):$V2218)/VALUE(LEFT(W$1,FIND("-",W$1,1)-1)))/(SUMIF(INDEX($V:$V,ROW($V2218)-VALUE(LEFT(W$1,FIND("-",W$1,1)-1))+1):$V2218,"&lt;0",INDEX($V:$V,ROW($V2218)-VALUE(LEFT(W$1,FIND("-",W$1,1)-1))+1):$V2218)/VALUE(LEFT(W$1,FIND("-",W$1,1)-1)))))))</f>
        <v>42.857142857142854</v>
      </c>
      <c r="Y2218">
        <f>IF(ROW($E2218)&lt;=VALUE(LEFT(Y$1,FIND("-",Y$1,1)-1)),0,MAX(INDEX(C:C,ROW(C2218)-VALUE(LEFT(Y$1,FIND("-",Y$1,1)-1))+1):C2218))</f>
        <v>0.36</v>
      </c>
      <c r="Z2218">
        <f>IF(ROW($E2218)&lt;=VALUE(LEFT(Z$1,FIND("-",Z$1,1)-1)),0,MIN(INDEX(D:D,ROW(D2218)-VALUE(LEFT(Z$1,FIND("-",Z$1,1)-1))+1):D2218))</f>
        <v>0.34</v>
      </c>
      <c r="AA2218">
        <f t="shared" si="315"/>
        <v>24.99999999999979</v>
      </c>
      <c r="AB2218">
        <f>IF(ROW($AA2218)&lt;=VALUE(LEFT(AA$1,FIND("-",AA$1,1)-1))+VALUE(LEFT(AB$1,FIND("-",AB$1,1)-1)-1),0,AVERAGE(INDEX($AA:$AA,ROW($AA2218)-VALUE(LEFT(AB$1,FIND("-",AB$1,1)-1))+1):$AA2218))</f>
        <v>8.3333333333332629</v>
      </c>
      <c r="AC2218">
        <f>IF(ROW($AA2218)&lt;=VALUE(LEFT(AA$1,FIND("-",AA$1,1)-1))+VALUE(LEFT(AB$1,FIND("-",AB$1,1)-1)-1)+VALUE(LEFT(AC$1,FIND("-",AC$1,1)-1)-1),0,AVERAGE(INDEX($AB:$AB,ROW($AB2218)-VALUE(LEFT(AC$1,FIND("-",AC$1,1)-1))+1):$AB2218))</f>
        <v>4.999999999999976</v>
      </c>
      <c r="AE2218">
        <f t="shared" si="312"/>
        <v>91376344</v>
      </c>
      <c r="AG2218" t="str">
        <f t="shared" si="314"/>
        <v/>
      </c>
    </row>
    <row r="2219" spans="1:33" x14ac:dyDescent="0.25">
      <c r="A2219" s="6">
        <v>39702</v>
      </c>
      <c r="B2219">
        <v>0.34</v>
      </c>
      <c r="C2219">
        <v>0.34499999999999997</v>
      </c>
      <c r="D2219">
        <v>0.34</v>
      </c>
      <c r="E2219">
        <v>0.34</v>
      </c>
      <c r="F2219">
        <v>0.199377</v>
      </c>
      <c r="G2219">
        <v>183000</v>
      </c>
      <c r="I2219" t="str">
        <f t="shared" si="307"/>
        <v/>
      </c>
      <c r="J2219" t="str">
        <f t="shared" si="308"/>
        <v/>
      </c>
      <c r="K2219" t="str">
        <f t="shared" si="309"/>
        <v>Oversold Below %D</v>
      </c>
      <c r="M2219" s="11" t="str">
        <f t="shared" si="313"/>
        <v/>
      </c>
      <c r="O2219">
        <f>IF(ROW($E2219)&lt;=VALUE(LEFT(O$1,FIND("-",O$1,1)-1)),0,IF(ROW($E2219)=VALUE(LEFT(O$1,FIND("-",O$1,1)-1))+1,AVERAGE(INDEX($E:$E,ROW($E2219)-VALUE(LEFT(O$1,FIND("-",O$1,1)-1))):$E2219),($E2219*(2/(VALUE(LEFT(O$1,FIND("-",O$1,1)-1))+1)))+(O2218*(1-(2/(VALUE(LEFT(O$1,FIND("-",O$1,1)-1))+1))))))</f>
        <v>0.56583791868459821</v>
      </c>
      <c r="Q2219">
        <f>IF(ROW($E2219)&lt;=VALUE(LEFT(Q$1,FIND("-",Q$1,1)-1)),0,IF(ROW($E2219)=VALUE(LEFT(Q$1,FIND("-",Q$1,1)-1))+1,AVERAGE(INDEX($E:$E,ROW($E2219)-VALUE(LEFT(Q$1,FIND("-",Q$1,1)-1))):$E2219),($E2219*(2/(VALUE(LEFT(Q$1,FIND("-",Q$1,1)-1))+1)))+(Q2218*(1-(2/(VALUE(LEFT(Q$1,FIND("-",Q$1,1)-1))+1))))))</f>
        <v>0.34770477373870035</v>
      </c>
      <c r="R2219">
        <f>IF(ROW($E2219)&lt;=VALUE(LEFT(R$1,FIND("-",R$1,1)-1)),0,IF(ROW($E2219)=VALUE(LEFT(R$1,FIND("-",R$1,1)-1))+1,AVERAGE(INDEX($E:$E,ROW($E2219)-VALUE(LEFT(R$1,FIND("-",R$1,1)-1))):$E2219),($E2219*(2/(VALUE(LEFT(R$1,FIND("-",R$1,1)-1))+1)))+(R2218*(1-(2/(VALUE(LEFT(R$1,FIND("-",R$1,1)-1))+1))))))</f>
        <v>0.35223111101957599</v>
      </c>
      <c r="S2219">
        <f t="shared" si="310"/>
        <v>-4.5263372808756475E-3</v>
      </c>
      <c r="T2219">
        <f>IF(ROW($E2219)&lt;=MAX(VALUE(LEFT(Q$1,FIND("-",Q$1,1)-1)),VALUE(LEFT(R$1,FIND("-",R$1,1)-1)))+VALUE(LEFT(T$1,FIND("-",T$1,1)-1))-1,0,IF(ROW($E2219)=MAX(VALUE(LEFT(Q$1,FIND("-",Q$1,1)-1)),VALUE(LEFT(R$1,FIND("-",R$1,1)-1)))+VALUE(LEFT(T$1,FIND("-",T$1,1)-1)),AVERAGE(INDEX($S:$S,ROW(S2219)-VALUE(LEFT(T$1,FIND("-",T$1,1)-1))+1):S2219),($S2219*(2/(VALUE(LEFT(T$1,FIND("-",T$1,1)-1))+1)))+(T2218*(1-(2/(VALUE(LEFT(T$1,FIND("-",T$1,1)-1))+1))))))</f>
        <v>-3.6196275976004737E-3</v>
      </c>
      <c r="V2219">
        <f t="shared" si="311"/>
        <v>-4.9999999999999489E-3</v>
      </c>
      <c r="W2219">
        <f>IF(ROW($E2219)&lt;=VALUE(LEFT(W$1,FIND("-",W$1,1)-1))+1,0,IF(ROW($E2218)=VALUE(LEFT(W$1,FIND("-",W$1,1)-1))+1,100-100/(1+ABS((SUMIF(INDEX($V:$V,ROW($V2219)-VALUE(LEFT(W$1,FIND("-",W$1,1)-1))+1):$V2219,"&gt;0",INDEX($V:$V,ROW($V2219)-VALUE(LEFT(W$1,FIND("-",W$1,1)-1))+1):$V2219)/COUNTIF(INDEX($V:$V,ROW($V2219)-VALUE(LEFT(W$1,FIND("-",W$1,1)-1))+1):$V2219,"&gt;0"))/(SUMIF(INDEX($V:$V,ROW($V2219)-VALUE(LEFT(W$1,FIND("-",W$1,1)-1))+1):$V2219,"&lt;0",INDEX($V:$V,ROW($V2219)-VALUE(LEFT(W$1,FIND("-",W$1,1)-1))+1):$V2219)/COUNTIF(INDEX($V:$V,ROW($V2219)-VALUE(LEFT(W$1,FIND("-",W$1,1)-1))+1):$V2219,"&lt;0")))),100-100/(1+ABS((SUMIF(INDEX($V:$V,ROW($V2219)-VALUE(LEFT(W$1,FIND("-",W$1,1)-1))+1):$V2219,"&gt;0",INDEX($V:$V,ROW($V2219)-VALUE(LEFT(W$1,FIND("-",W$1,1)-1))+1):$V2219)/VALUE(LEFT(W$1,FIND("-",W$1,1)-1)))/(SUMIF(INDEX($V:$V,ROW($V2219)-VALUE(LEFT(W$1,FIND("-",W$1,1)-1))+1):$V2219,"&lt;0",INDEX($V:$V,ROW($V2219)-VALUE(LEFT(W$1,FIND("-",W$1,1)-1))+1):$V2219)/VALUE(LEFT(W$1,FIND("-",W$1,1)-1)))))))</f>
        <v>35.714285714285737</v>
      </c>
      <c r="Y2219">
        <f>IF(ROW($E2219)&lt;=VALUE(LEFT(Y$1,FIND("-",Y$1,1)-1)),0,MAX(INDEX(C:C,ROW(C2219)-VALUE(LEFT(Y$1,FIND("-",Y$1,1)-1))+1):C2219))</f>
        <v>0.36</v>
      </c>
      <c r="Z2219">
        <f>IF(ROW($E2219)&lt;=VALUE(LEFT(Z$1,FIND("-",Z$1,1)-1)),0,MIN(INDEX(D:D,ROW(D2219)-VALUE(LEFT(Z$1,FIND("-",Z$1,1)-1))+1):D2219))</f>
        <v>0.34</v>
      </c>
      <c r="AA2219">
        <f t="shared" si="315"/>
        <v>0</v>
      </c>
      <c r="AB2219">
        <f>IF(ROW($AA2219)&lt;=VALUE(LEFT(AA$1,FIND("-",AA$1,1)-1))+VALUE(LEFT(AB$1,FIND("-",AB$1,1)-1)-1),0,AVERAGE(INDEX($AA:$AA,ROW($AA2219)-VALUE(LEFT(AB$1,FIND("-",AB$1,1)-1))+1):$AA2219))</f>
        <v>8.3333333333332629</v>
      </c>
      <c r="AC2219">
        <f>IF(ROW($AA2219)&lt;=VALUE(LEFT(AA$1,FIND("-",AA$1,1)-1))+VALUE(LEFT(AB$1,FIND("-",AB$1,1)-1)-1)+VALUE(LEFT(AC$1,FIND("-",AC$1,1)-1)-1),0,AVERAGE(INDEX($AB:$AB,ROW($AB2219)-VALUE(LEFT(AC$1,FIND("-",AC$1,1)-1))+1):$AB2219))</f>
        <v>5.5555555555555083</v>
      </c>
      <c r="AE2219">
        <f t="shared" si="312"/>
        <v>91193344</v>
      </c>
      <c r="AG2219" t="str">
        <f t="shared" si="314"/>
        <v/>
      </c>
    </row>
    <row r="2220" spans="1:33" x14ac:dyDescent="0.25">
      <c r="A2220" s="6">
        <v>39703</v>
      </c>
      <c r="B2220">
        <v>0.34</v>
      </c>
      <c r="C2220">
        <v>0.34499999999999997</v>
      </c>
      <c r="D2220">
        <v>0.34</v>
      </c>
      <c r="E2220">
        <v>0.34</v>
      </c>
      <c r="F2220">
        <v>0.199377</v>
      </c>
      <c r="G2220">
        <v>125700</v>
      </c>
      <c r="I2220" t="str">
        <f t="shared" si="307"/>
        <v/>
      </c>
      <c r="J2220" t="str">
        <f t="shared" si="308"/>
        <v/>
      </c>
      <c r="K2220" t="str">
        <f t="shared" si="309"/>
        <v>Oversold Below %D</v>
      </c>
      <c r="M2220" s="11" t="str">
        <f t="shared" si="313"/>
        <v/>
      </c>
      <c r="O2220">
        <f>IF(ROW($E2220)&lt;=VALUE(LEFT(O$1,FIND("-",O$1,1)-1)),0,IF(ROW($E2220)=VALUE(LEFT(O$1,FIND("-",O$1,1)-1))+1,AVERAGE(INDEX($E:$E,ROW($E2220)-VALUE(LEFT(O$1,FIND("-",O$1,1)-1))):$E2220),($E2220*(2/(VALUE(LEFT(O$1,FIND("-",O$1,1)-1))+1)))+(O2219*(1-(2/(VALUE(LEFT(O$1,FIND("-",O$1,1)-1))+1))))))</f>
        <v>0.56359077521509982</v>
      </c>
      <c r="Q2220">
        <f>IF(ROW($E2220)&lt;=VALUE(LEFT(Q$1,FIND("-",Q$1,1)-1)),0,IF(ROW($E2220)=VALUE(LEFT(Q$1,FIND("-",Q$1,1)-1))+1,AVERAGE(INDEX($E:$E,ROW($E2220)-VALUE(LEFT(Q$1,FIND("-",Q$1,1)-1))):$E2220),($E2220*(2/(VALUE(LEFT(Q$1,FIND("-",Q$1,1)-1))+1)))+(Q2219*(1-(2/(VALUE(LEFT(Q$1,FIND("-",Q$1,1)-1))+1))))))</f>
        <v>0.34651942393274648</v>
      </c>
      <c r="R2220">
        <f>IF(ROW($E2220)&lt;=VALUE(LEFT(R$1,FIND("-",R$1,1)-1)),0,IF(ROW($E2220)=VALUE(LEFT(R$1,FIND("-",R$1,1)-1))+1,AVERAGE(INDEX($E:$E,ROW($E2220)-VALUE(LEFT(R$1,FIND("-",R$1,1)-1))):$E2220),($E2220*(2/(VALUE(LEFT(R$1,FIND("-",R$1,1)-1))+1)))+(R2219*(1-(2/(VALUE(LEFT(R$1,FIND("-",R$1,1)-1))+1))))))</f>
        <v>0.35132510279590373</v>
      </c>
      <c r="S2220">
        <f t="shared" si="310"/>
        <v>-4.8056788631572478E-3</v>
      </c>
      <c r="T2220">
        <f>IF(ROW($E2220)&lt;=MAX(VALUE(LEFT(Q$1,FIND("-",Q$1,1)-1)),VALUE(LEFT(R$1,FIND("-",R$1,1)-1)))+VALUE(LEFT(T$1,FIND("-",T$1,1)-1))-1,0,IF(ROW($E2220)=MAX(VALUE(LEFT(Q$1,FIND("-",Q$1,1)-1)),VALUE(LEFT(R$1,FIND("-",R$1,1)-1)))+VALUE(LEFT(T$1,FIND("-",T$1,1)-1)),AVERAGE(INDEX($S:$S,ROW(S2220)-VALUE(LEFT(T$1,FIND("-",T$1,1)-1))+1):S2220),($S2220*(2/(VALUE(LEFT(T$1,FIND("-",T$1,1)-1))+1)))+(T2219*(1-(2/(VALUE(LEFT(T$1,FIND("-",T$1,1)-1))+1))))))</f>
        <v>-3.8568378507118284E-3</v>
      </c>
      <c r="V2220">
        <f t="shared" si="311"/>
        <v>0</v>
      </c>
      <c r="W2220">
        <f>IF(ROW($E2220)&lt;=VALUE(LEFT(W$1,FIND("-",W$1,1)-1))+1,0,IF(ROW($E2219)=VALUE(LEFT(W$1,FIND("-",W$1,1)-1))+1,100-100/(1+ABS((SUMIF(INDEX($V:$V,ROW($V2220)-VALUE(LEFT(W$1,FIND("-",W$1,1)-1))+1):$V2220,"&gt;0",INDEX($V:$V,ROW($V2220)-VALUE(LEFT(W$1,FIND("-",W$1,1)-1))+1):$V2220)/COUNTIF(INDEX($V:$V,ROW($V2220)-VALUE(LEFT(W$1,FIND("-",W$1,1)-1))+1):$V2220,"&gt;0"))/(SUMIF(INDEX($V:$V,ROW($V2220)-VALUE(LEFT(W$1,FIND("-",W$1,1)-1))+1):$V2220,"&lt;0",INDEX($V:$V,ROW($V2220)-VALUE(LEFT(W$1,FIND("-",W$1,1)-1))+1):$V2220)/COUNTIF(INDEX($V:$V,ROW($V2220)-VALUE(LEFT(W$1,FIND("-",W$1,1)-1))+1):$V2220,"&lt;0")))),100-100/(1+ABS((SUMIF(INDEX($V:$V,ROW($V2220)-VALUE(LEFT(W$1,FIND("-",W$1,1)-1))+1):$V2220,"&gt;0",INDEX($V:$V,ROW($V2220)-VALUE(LEFT(W$1,FIND("-",W$1,1)-1))+1):$V2220)/VALUE(LEFT(W$1,FIND("-",W$1,1)-1)))/(SUMIF(INDEX($V:$V,ROW($V2220)-VALUE(LEFT(W$1,FIND("-",W$1,1)-1))+1):$V2220,"&lt;0",INDEX($V:$V,ROW($V2220)-VALUE(LEFT(W$1,FIND("-",W$1,1)-1))+1):$V2220)/VALUE(LEFT(W$1,FIND("-",W$1,1)-1)))))))</f>
        <v>41.6666666666667</v>
      </c>
      <c r="Y2220">
        <f>IF(ROW($E2220)&lt;=VALUE(LEFT(Y$1,FIND("-",Y$1,1)-1)),0,MAX(INDEX(C:C,ROW(C2220)-VALUE(LEFT(Y$1,FIND("-",Y$1,1)-1))+1):C2220))</f>
        <v>0.36</v>
      </c>
      <c r="Z2220">
        <f>IF(ROW($E2220)&lt;=VALUE(LEFT(Z$1,FIND("-",Z$1,1)-1)),0,MIN(INDEX(D:D,ROW(D2220)-VALUE(LEFT(Z$1,FIND("-",Z$1,1)-1))+1):D2220))</f>
        <v>0.34</v>
      </c>
      <c r="AA2220">
        <f t="shared" si="315"/>
        <v>0</v>
      </c>
      <c r="AB2220">
        <f>IF(ROW($AA2220)&lt;=VALUE(LEFT(AA$1,FIND("-",AA$1,1)-1))+VALUE(LEFT(AB$1,FIND("-",AB$1,1)-1)-1),0,AVERAGE(INDEX($AA:$AA,ROW($AA2220)-VALUE(LEFT(AB$1,FIND("-",AB$1,1)-1))+1):$AA2220))</f>
        <v>8.3333333333332629</v>
      </c>
      <c r="AC2220">
        <f>IF(ROW($AA2220)&lt;=VALUE(LEFT(AA$1,FIND("-",AA$1,1)-1))+VALUE(LEFT(AB$1,FIND("-",AB$1,1)-1)-1)+VALUE(LEFT(AC$1,FIND("-",AC$1,1)-1)-1),0,AVERAGE(INDEX($AB:$AB,ROW($AB2220)-VALUE(LEFT(AC$1,FIND("-",AC$1,1)-1))+1):$AB2220))</f>
        <v>8.3333333333332629</v>
      </c>
      <c r="AE2220">
        <f t="shared" si="312"/>
        <v>91193344</v>
      </c>
      <c r="AG2220" t="str">
        <f t="shared" si="314"/>
        <v/>
      </c>
    </row>
    <row r="2221" spans="1:33" x14ac:dyDescent="0.25">
      <c r="A2221" s="6">
        <v>39706</v>
      </c>
      <c r="B2221">
        <v>0.34</v>
      </c>
      <c r="C2221">
        <v>0.34</v>
      </c>
      <c r="D2221">
        <v>0.33500000000000002</v>
      </c>
      <c r="E2221">
        <v>0.33500000000000002</v>
      </c>
      <c r="F2221">
        <v>0.19644500000000001</v>
      </c>
      <c r="G2221">
        <v>166800</v>
      </c>
      <c r="I2221" t="str">
        <f t="shared" si="307"/>
        <v/>
      </c>
      <c r="J2221" t="str">
        <f t="shared" si="308"/>
        <v/>
      </c>
      <c r="K2221" t="str">
        <f t="shared" si="309"/>
        <v>Oversold Above %D</v>
      </c>
      <c r="M2221" s="11" t="str">
        <f t="shared" si="313"/>
        <v/>
      </c>
      <c r="O2221">
        <f>IF(ROW($E2221)&lt;=VALUE(LEFT(O$1,FIND("-",O$1,1)-1)),0,IF(ROW($E2221)=VALUE(LEFT(O$1,FIND("-",O$1,1)-1))+1,AVERAGE(INDEX($E:$E,ROW($E2221)-VALUE(LEFT(O$1,FIND("-",O$1,1)-1))):$E2221),($E2221*(2/(VALUE(LEFT(O$1,FIND("-",O$1,1)-1))+1)))+(O2220*(1-(2/(VALUE(LEFT(O$1,FIND("-",O$1,1)-1))+1))))))</f>
        <v>0.56131624013833259</v>
      </c>
      <c r="Q2221">
        <f>IF(ROW($E2221)&lt;=VALUE(LEFT(Q$1,FIND("-",Q$1,1)-1)),0,IF(ROW($E2221)=VALUE(LEFT(Q$1,FIND("-",Q$1,1)-1))+1,AVERAGE(INDEX($E:$E,ROW($E2221)-VALUE(LEFT(Q$1,FIND("-",Q$1,1)-1))):$E2221),($E2221*(2/(VALUE(LEFT(Q$1,FIND("-",Q$1,1)-1))+1)))+(Q2220*(1-(2/(VALUE(LEFT(Q$1,FIND("-",Q$1,1)-1))+1))))))</f>
        <v>0.34474720486617011</v>
      </c>
      <c r="R2221">
        <f>IF(ROW($E2221)&lt;=VALUE(LEFT(R$1,FIND("-",R$1,1)-1)),0,IF(ROW($E2221)=VALUE(LEFT(R$1,FIND("-",R$1,1)-1))+1,AVERAGE(INDEX($E:$E,ROW($E2221)-VALUE(LEFT(R$1,FIND("-",R$1,1)-1))):$E2221),($E2221*(2/(VALUE(LEFT(R$1,FIND("-",R$1,1)-1))+1)))+(R2220*(1-(2/(VALUE(LEFT(R$1,FIND("-",R$1,1)-1))+1))))))</f>
        <v>0.35011583592213308</v>
      </c>
      <c r="S2221">
        <f t="shared" si="310"/>
        <v>-5.3686310559629691E-3</v>
      </c>
      <c r="T2221">
        <f>IF(ROW($E2221)&lt;=MAX(VALUE(LEFT(Q$1,FIND("-",Q$1,1)-1)),VALUE(LEFT(R$1,FIND("-",R$1,1)-1)))+VALUE(LEFT(T$1,FIND("-",T$1,1)-1))-1,0,IF(ROW($E2221)=MAX(VALUE(LEFT(Q$1,FIND("-",Q$1,1)-1)),VALUE(LEFT(R$1,FIND("-",R$1,1)-1)))+VALUE(LEFT(T$1,FIND("-",T$1,1)-1)),AVERAGE(INDEX($S:$S,ROW(S2221)-VALUE(LEFT(T$1,FIND("-",T$1,1)-1))+1):S2221),($S2221*(2/(VALUE(LEFT(T$1,FIND("-",T$1,1)-1))+1)))+(T2220*(1-(2/(VALUE(LEFT(T$1,FIND("-",T$1,1)-1))+1))))))</f>
        <v>-4.1591964917620568E-3</v>
      </c>
      <c r="V2221">
        <f t="shared" si="311"/>
        <v>-5.0000000000000044E-3</v>
      </c>
      <c r="W2221">
        <f>IF(ROW($E2221)&lt;=VALUE(LEFT(W$1,FIND("-",W$1,1)-1))+1,0,IF(ROW($E2220)=VALUE(LEFT(W$1,FIND("-",W$1,1)-1))+1,100-100/(1+ABS((SUMIF(INDEX($V:$V,ROW($V2221)-VALUE(LEFT(W$1,FIND("-",W$1,1)-1))+1):$V2221,"&gt;0",INDEX($V:$V,ROW($V2221)-VALUE(LEFT(W$1,FIND("-",W$1,1)-1))+1):$V2221)/COUNTIF(INDEX($V:$V,ROW($V2221)-VALUE(LEFT(W$1,FIND("-",W$1,1)-1))+1):$V2221,"&gt;0"))/(SUMIF(INDEX($V:$V,ROW($V2221)-VALUE(LEFT(W$1,FIND("-",W$1,1)-1))+1):$V2221,"&lt;0",INDEX($V:$V,ROW($V2221)-VALUE(LEFT(W$1,FIND("-",W$1,1)-1))+1):$V2221)/COUNTIF(INDEX($V:$V,ROW($V2221)-VALUE(LEFT(W$1,FIND("-",W$1,1)-1))+1):$V2221,"&lt;0")))),100-100/(1+ABS((SUMIF(INDEX($V:$V,ROW($V2221)-VALUE(LEFT(W$1,FIND("-",W$1,1)-1))+1):$V2221,"&gt;0",INDEX($V:$V,ROW($V2221)-VALUE(LEFT(W$1,FIND("-",W$1,1)-1))+1):$V2221)/VALUE(LEFT(W$1,FIND("-",W$1,1)-1)))/(SUMIF(INDEX($V:$V,ROW($V2221)-VALUE(LEFT(W$1,FIND("-",W$1,1)-1))+1):$V2221,"&lt;0",INDEX($V:$V,ROW($V2221)-VALUE(LEFT(W$1,FIND("-",W$1,1)-1))+1):$V2221)/VALUE(LEFT(W$1,FIND("-",W$1,1)-1)))))))</f>
        <v>38.461538461538495</v>
      </c>
      <c r="Y2221">
        <f>IF(ROW($E2221)&lt;=VALUE(LEFT(Y$1,FIND("-",Y$1,1)-1)),0,MAX(INDEX(C:C,ROW(C2221)-VALUE(LEFT(Y$1,FIND("-",Y$1,1)-1))+1):C2221))</f>
        <v>0.36</v>
      </c>
      <c r="Z2221">
        <f>IF(ROW($E2221)&lt;=VALUE(LEFT(Z$1,FIND("-",Z$1,1)-1)),0,MIN(INDEX(D:D,ROW(D2221)-VALUE(LEFT(Z$1,FIND("-",Z$1,1)-1))+1):D2221))</f>
        <v>0.33500000000000002</v>
      </c>
      <c r="AA2221">
        <f t="shared" si="315"/>
        <v>0</v>
      </c>
      <c r="AB2221">
        <f>IF(ROW($AA2221)&lt;=VALUE(LEFT(AA$1,FIND("-",AA$1,1)-1))+VALUE(LEFT(AB$1,FIND("-",AB$1,1)-1)-1),0,AVERAGE(INDEX($AA:$AA,ROW($AA2221)-VALUE(LEFT(AB$1,FIND("-",AB$1,1)-1))+1):$AA2221))</f>
        <v>0</v>
      </c>
      <c r="AC2221">
        <f>IF(ROW($AA2221)&lt;=VALUE(LEFT(AA$1,FIND("-",AA$1,1)-1))+VALUE(LEFT(AB$1,FIND("-",AB$1,1)-1)-1)+VALUE(LEFT(AC$1,FIND("-",AC$1,1)-1)-1),0,AVERAGE(INDEX($AB:$AB,ROW($AB2221)-VALUE(LEFT(AC$1,FIND("-",AC$1,1)-1))+1):$AB2221))</f>
        <v>5.5555555555555083</v>
      </c>
      <c r="AE2221">
        <f t="shared" si="312"/>
        <v>91026544</v>
      </c>
      <c r="AG2221" t="str">
        <f t="shared" si="314"/>
        <v/>
      </c>
    </row>
    <row r="2222" spans="1:33" x14ac:dyDescent="0.25">
      <c r="A2222" s="6">
        <v>39707</v>
      </c>
      <c r="B2222">
        <v>0.33500000000000002</v>
      </c>
      <c r="C2222">
        <v>0.33500000000000002</v>
      </c>
      <c r="D2222">
        <v>0.33</v>
      </c>
      <c r="E2222">
        <v>0.33500000000000002</v>
      </c>
      <c r="F2222">
        <v>0.19644500000000001</v>
      </c>
      <c r="G2222">
        <v>279200</v>
      </c>
      <c r="I2222" t="str">
        <f t="shared" si="307"/>
        <v/>
      </c>
      <c r="J2222" t="str">
        <f t="shared" si="308"/>
        <v>Oversold</v>
      </c>
      <c r="K2222" t="str">
        <f t="shared" si="309"/>
        <v>Oversold Below %D</v>
      </c>
      <c r="M2222" s="11" t="str">
        <f t="shared" si="313"/>
        <v/>
      </c>
      <c r="O2222">
        <f>IF(ROW($E2222)&lt;=VALUE(LEFT(O$1,FIND("-",O$1,1)-1)),0,IF(ROW($E2222)=VALUE(LEFT(O$1,FIND("-",O$1,1)-1))+1,AVERAGE(INDEX($E:$E,ROW($E2222)-VALUE(LEFT(O$1,FIND("-",O$1,1)-1))):$E2222),($E2222*(2/(VALUE(LEFT(O$1,FIND("-",O$1,1)-1))+1)))+(O2221*(1-(2/(VALUE(LEFT(O$1,FIND("-",O$1,1)-1))+1))))))</f>
        <v>0.55906433725138405</v>
      </c>
      <c r="Q2222">
        <f>IF(ROW($E2222)&lt;=VALUE(LEFT(Q$1,FIND("-",Q$1,1)-1)),0,IF(ROW($E2222)=VALUE(LEFT(Q$1,FIND("-",Q$1,1)-1))+1,AVERAGE(INDEX($E:$E,ROW($E2222)-VALUE(LEFT(Q$1,FIND("-",Q$1,1)-1))):$E2222),($E2222*(2/(VALUE(LEFT(Q$1,FIND("-",Q$1,1)-1))+1)))+(Q2221*(1-(2/(VALUE(LEFT(Q$1,FIND("-",Q$1,1)-1))+1))))))</f>
        <v>0.3432476348867593</v>
      </c>
      <c r="R2222">
        <f>IF(ROW($E2222)&lt;=VALUE(LEFT(R$1,FIND("-",R$1,1)-1)),0,IF(ROW($E2222)=VALUE(LEFT(R$1,FIND("-",R$1,1)-1))+1,AVERAGE(INDEX($E:$E,ROW($E2222)-VALUE(LEFT(R$1,FIND("-",R$1,1)-1))):$E2222),($E2222*(2/(VALUE(LEFT(R$1,FIND("-",R$1,1)-1))+1)))+(R2221*(1-(2/(VALUE(LEFT(R$1,FIND("-",R$1,1)-1))+1))))))</f>
        <v>0.34899614437234544</v>
      </c>
      <c r="S2222">
        <f t="shared" si="310"/>
        <v>-5.7485094855861396E-3</v>
      </c>
      <c r="T2222">
        <f>IF(ROW($E2222)&lt;=MAX(VALUE(LEFT(Q$1,FIND("-",Q$1,1)-1)),VALUE(LEFT(R$1,FIND("-",R$1,1)-1)))+VALUE(LEFT(T$1,FIND("-",T$1,1)-1))-1,0,IF(ROW($E2222)=MAX(VALUE(LEFT(Q$1,FIND("-",Q$1,1)-1)),VALUE(LEFT(R$1,FIND("-",R$1,1)-1)))+VALUE(LEFT(T$1,FIND("-",T$1,1)-1)),AVERAGE(INDEX($S:$S,ROW(S2222)-VALUE(LEFT(T$1,FIND("-",T$1,1)-1))+1):S2222),($S2222*(2/(VALUE(LEFT(T$1,FIND("-",T$1,1)-1))+1)))+(T2221*(1-(2/(VALUE(LEFT(T$1,FIND("-",T$1,1)-1))+1))))))</f>
        <v>-4.4770590905268736E-3</v>
      </c>
      <c r="V2222">
        <f t="shared" si="311"/>
        <v>0</v>
      </c>
      <c r="W2222">
        <f>IF(ROW($E2222)&lt;=VALUE(LEFT(W$1,FIND("-",W$1,1)-1))+1,0,IF(ROW($E2221)=VALUE(LEFT(W$1,FIND("-",W$1,1)-1))+1,100-100/(1+ABS((SUMIF(INDEX($V:$V,ROW($V2222)-VALUE(LEFT(W$1,FIND("-",W$1,1)-1))+1):$V2222,"&gt;0",INDEX($V:$V,ROW($V2222)-VALUE(LEFT(W$1,FIND("-",W$1,1)-1))+1):$V2222)/COUNTIF(INDEX($V:$V,ROW($V2222)-VALUE(LEFT(W$1,FIND("-",W$1,1)-1))+1):$V2222,"&gt;0"))/(SUMIF(INDEX($V:$V,ROW($V2222)-VALUE(LEFT(W$1,FIND("-",W$1,1)-1))+1):$V2222,"&lt;0",INDEX($V:$V,ROW($V2222)-VALUE(LEFT(W$1,FIND("-",W$1,1)-1))+1):$V2222)/COUNTIF(INDEX($V:$V,ROW($V2222)-VALUE(LEFT(W$1,FIND("-",W$1,1)-1))+1):$V2222,"&lt;0")))),100-100/(1+ABS((SUMIF(INDEX($V:$V,ROW($V2222)-VALUE(LEFT(W$1,FIND("-",W$1,1)-1))+1):$V2222,"&gt;0",INDEX($V:$V,ROW($V2222)-VALUE(LEFT(W$1,FIND("-",W$1,1)-1))+1):$V2222)/VALUE(LEFT(W$1,FIND("-",W$1,1)-1)))/(SUMIF(INDEX($V:$V,ROW($V2222)-VALUE(LEFT(W$1,FIND("-",W$1,1)-1))+1):$V2222,"&lt;0",INDEX($V:$V,ROW($V2222)-VALUE(LEFT(W$1,FIND("-",W$1,1)-1))+1):$V2222)/VALUE(LEFT(W$1,FIND("-",W$1,1)-1)))))))</f>
        <v>27.272727272727295</v>
      </c>
      <c r="Y2222">
        <f>IF(ROW($E2222)&lt;=VALUE(LEFT(Y$1,FIND("-",Y$1,1)-1)),0,MAX(INDEX(C:C,ROW(C2222)-VALUE(LEFT(Y$1,FIND("-",Y$1,1)-1))+1):C2222))</f>
        <v>0.36</v>
      </c>
      <c r="Z2222">
        <f>IF(ROW($E2222)&lt;=VALUE(LEFT(Z$1,FIND("-",Z$1,1)-1)),0,MIN(INDEX(D:D,ROW(D2222)-VALUE(LEFT(Z$1,FIND("-",Z$1,1)-1))+1):D2222))</f>
        <v>0.33</v>
      </c>
      <c r="AA2222">
        <f t="shared" si="315"/>
        <v>16.666666666666696</v>
      </c>
      <c r="AB2222">
        <f>IF(ROW($AA2222)&lt;=VALUE(LEFT(AA$1,FIND("-",AA$1,1)-1))+VALUE(LEFT(AB$1,FIND("-",AB$1,1)-1)-1),0,AVERAGE(INDEX($AA:$AA,ROW($AA2222)-VALUE(LEFT(AB$1,FIND("-",AB$1,1)-1))+1):$AA2222))</f>
        <v>5.5555555555555651</v>
      </c>
      <c r="AC2222">
        <f>IF(ROW($AA2222)&lt;=VALUE(LEFT(AA$1,FIND("-",AA$1,1)-1))+VALUE(LEFT(AB$1,FIND("-",AB$1,1)-1)-1)+VALUE(LEFT(AC$1,FIND("-",AC$1,1)-1)-1),0,AVERAGE(INDEX($AB:$AB,ROW($AB2222)-VALUE(LEFT(AC$1,FIND("-",AC$1,1)-1))+1):$AB2222))</f>
        <v>4.6296296296296093</v>
      </c>
      <c r="AE2222">
        <f t="shared" si="312"/>
        <v>91026544</v>
      </c>
      <c r="AG2222" t="str">
        <f t="shared" si="314"/>
        <v/>
      </c>
    </row>
    <row r="2223" spans="1:33" x14ac:dyDescent="0.25">
      <c r="A2223" s="6">
        <v>39708</v>
      </c>
      <c r="B2223">
        <v>0.33500000000000002</v>
      </c>
      <c r="C2223">
        <v>0.33500000000000002</v>
      </c>
      <c r="D2223">
        <v>0.33500000000000002</v>
      </c>
      <c r="E2223">
        <v>0.33500000000000002</v>
      </c>
      <c r="F2223">
        <v>0.19644500000000001</v>
      </c>
      <c r="G2223">
        <v>65000</v>
      </c>
      <c r="I2223" t="str">
        <f t="shared" si="307"/>
        <v/>
      </c>
      <c r="J2223" t="str">
        <f t="shared" si="308"/>
        <v/>
      </c>
      <c r="K2223" t="str">
        <f t="shared" si="309"/>
        <v>Oversold Below %D</v>
      </c>
      <c r="M2223" s="11" t="str">
        <f t="shared" si="313"/>
        <v/>
      </c>
      <c r="O2223">
        <f>IF(ROW($E2223)&lt;=VALUE(LEFT(O$1,FIND("-",O$1,1)-1)),0,IF(ROW($E2223)=VALUE(LEFT(O$1,FIND("-",O$1,1)-1))+1,AVERAGE(INDEX($E:$E,ROW($E2223)-VALUE(LEFT(O$1,FIND("-",O$1,1)-1))):$E2223),($E2223*(2/(VALUE(LEFT(O$1,FIND("-",O$1,1)-1))+1)))+(O2222*(1-(2/(VALUE(LEFT(O$1,FIND("-",O$1,1)-1))+1))))))</f>
        <v>0.55683484135833539</v>
      </c>
      <c r="Q2223">
        <f>IF(ROW($E2223)&lt;=VALUE(LEFT(Q$1,FIND("-",Q$1,1)-1)),0,IF(ROW($E2223)=VALUE(LEFT(Q$1,FIND("-",Q$1,1)-1))+1,AVERAGE(INDEX($E:$E,ROW($E2223)-VALUE(LEFT(Q$1,FIND("-",Q$1,1)-1))):$E2223),($E2223*(2/(VALUE(LEFT(Q$1,FIND("-",Q$1,1)-1))+1)))+(Q2222*(1-(2/(VALUE(LEFT(Q$1,FIND("-",Q$1,1)-1))+1))))))</f>
        <v>0.34197876798110399</v>
      </c>
      <c r="R2223">
        <f>IF(ROW($E2223)&lt;=VALUE(LEFT(R$1,FIND("-",R$1,1)-1)),0,IF(ROW($E2223)=VALUE(LEFT(R$1,FIND("-",R$1,1)-1))+1,AVERAGE(INDEX($E:$E,ROW($E2223)-VALUE(LEFT(R$1,FIND("-",R$1,1)-1))):$E2223),($E2223*(2/(VALUE(LEFT(R$1,FIND("-",R$1,1)-1))+1)))+(R2222*(1-(2/(VALUE(LEFT(R$1,FIND("-",R$1,1)-1))+1))))))</f>
        <v>0.34795939293735689</v>
      </c>
      <c r="S2223">
        <f t="shared" si="310"/>
        <v>-5.9806249562529001E-3</v>
      </c>
      <c r="T2223">
        <f>IF(ROW($E2223)&lt;=MAX(VALUE(LEFT(Q$1,FIND("-",Q$1,1)-1)),VALUE(LEFT(R$1,FIND("-",R$1,1)-1)))+VALUE(LEFT(T$1,FIND("-",T$1,1)-1))-1,0,IF(ROW($E2223)=MAX(VALUE(LEFT(Q$1,FIND("-",Q$1,1)-1)),VALUE(LEFT(R$1,FIND("-",R$1,1)-1)))+VALUE(LEFT(T$1,FIND("-",T$1,1)-1)),AVERAGE(INDEX($S:$S,ROW(S2223)-VALUE(LEFT(T$1,FIND("-",T$1,1)-1))+1):S2223),($S2223*(2/(VALUE(LEFT(T$1,FIND("-",T$1,1)-1))+1)))+(T2222*(1-(2/(VALUE(LEFT(T$1,FIND("-",T$1,1)-1))+1))))))</f>
        <v>-4.7777722636720785E-3</v>
      </c>
      <c r="V2223">
        <f t="shared" si="311"/>
        <v>0</v>
      </c>
      <c r="W2223">
        <f>IF(ROW($E2223)&lt;=VALUE(LEFT(W$1,FIND("-",W$1,1)-1))+1,0,IF(ROW($E2222)=VALUE(LEFT(W$1,FIND("-",W$1,1)-1))+1,100-100/(1+ABS((SUMIF(INDEX($V:$V,ROW($V2223)-VALUE(LEFT(W$1,FIND("-",W$1,1)-1))+1):$V2223,"&gt;0",INDEX($V:$V,ROW($V2223)-VALUE(LEFT(W$1,FIND("-",W$1,1)-1))+1):$V2223)/COUNTIF(INDEX($V:$V,ROW($V2223)-VALUE(LEFT(W$1,FIND("-",W$1,1)-1))+1):$V2223,"&gt;0"))/(SUMIF(INDEX($V:$V,ROW($V2223)-VALUE(LEFT(W$1,FIND("-",W$1,1)-1))+1):$V2223,"&lt;0",INDEX($V:$V,ROW($V2223)-VALUE(LEFT(W$1,FIND("-",W$1,1)-1))+1):$V2223)/COUNTIF(INDEX($V:$V,ROW($V2223)-VALUE(LEFT(W$1,FIND("-",W$1,1)-1))+1):$V2223,"&lt;0")))),100-100/(1+ABS((SUMIF(INDEX($V:$V,ROW($V2223)-VALUE(LEFT(W$1,FIND("-",W$1,1)-1))+1):$V2223,"&gt;0",INDEX($V:$V,ROW($V2223)-VALUE(LEFT(W$1,FIND("-",W$1,1)-1))+1):$V2223)/VALUE(LEFT(W$1,FIND("-",W$1,1)-1)))/(SUMIF(INDEX($V:$V,ROW($V2223)-VALUE(LEFT(W$1,FIND("-",W$1,1)-1))+1):$V2223,"&lt;0",INDEX($V:$V,ROW($V2223)-VALUE(LEFT(W$1,FIND("-",W$1,1)-1))+1):$V2223)/VALUE(LEFT(W$1,FIND("-",W$1,1)-1)))))))</f>
        <v>33.333333333333371</v>
      </c>
      <c r="Y2223">
        <f>IF(ROW($E2223)&lt;=VALUE(LEFT(Y$1,FIND("-",Y$1,1)-1)),0,MAX(INDEX(C:C,ROW(C2223)-VALUE(LEFT(Y$1,FIND("-",Y$1,1)-1))+1):C2223))</f>
        <v>0.36</v>
      </c>
      <c r="Z2223">
        <f>IF(ROW($E2223)&lt;=VALUE(LEFT(Z$1,FIND("-",Z$1,1)-1)),0,MIN(INDEX(D:D,ROW(D2223)-VALUE(LEFT(Z$1,FIND("-",Z$1,1)-1))+1):D2223))</f>
        <v>0.33</v>
      </c>
      <c r="AA2223">
        <f t="shared" si="315"/>
        <v>16.666666666666696</v>
      </c>
      <c r="AB2223">
        <f>IF(ROW($AA2223)&lt;=VALUE(LEFT(AA$1,FIND("-",AA$1,1)-1))+VALUE(LEFT(AB$1,FIND("-",AB$1,1)-1)-1),0,AVERAGE(INDEX($AA:$AA,ROW($AA2223)-VALUE(LEFT(AB$1,FIND("-",AB$1,1)-1))+1):$AA2223))</f>
        <v>11.11111111111113</v>
      </c>
      <c r="AC2223">
        <f>IF(ROW($AA2223)&lt;=VALUE(LEFT(AA$1,FIND("-",AA$1,1)-1))+VALUE(LEFT(AB$1,FIND("-",AB$1,1)-1)-1)+VALUE(LEFT(AC$1,FIND("-",AC$1,1)-1)-1),0,AVERAGE(INDEX($AB:$AB,ROW($AB2223)-VALUE(LEFT(AC$1,FIND("-",AC$1,1)-1))+1):$AB2223))</f>
        <v>5.5555555555555651</v>
      </c>
      <c r="AE2223">
        <f t="shared" si="312"/>
        <v>91026544</v>
      </c>
      <c r="AG2223" t="str">
        <f t="shared" si="314"/>
        <v/>
      </c>
    </row>
    <row r="2224" spans="1:33" x14ac:dyDescent="0.25">
      <c r="A2224" s="6">
        <v>39709</v>
      </c>
      <c r="B2224">
        <v>0.33</v>
      </c>
      <c r="C2224">
        <v>0.33500000000000002</v>
      </c>
      <c r="D2224">
        <v>0.32500000000000001</v>
      </c>
      <c r="E2224">
        <v>0.33500000000000002</v>
      </c>
      <c r="F2224">
        <v>0.19644500000000001</v>
      </c>
      <c r="G2224">
        <v>264000</v>
      </c>
      <c r="I2224" t="str">
        <f t="shared" si="307"/>
        <v/>
      </c>
      <c r="J2224" t="str">
        <f t="shared" si="308"/>
        <v/>
      </c>
      <c r="K2224" t="str">
        <f t="shared" si="309"/>
        <v>Oversold Below %D</v>
      </c>
      <c r="M2224" s="11" t="str">
        <f t="shared" si="313"/>
        <v/>
      </c>
      <c r="O2224">
        <f>IF(ROW($E2224)&lt;=VALUE(LEFT(O$1,FIND("-",O$1,1)-1)),0,IF(ROW($E2224)=VALUE(LEFT(O$1,FIND("-",O$1,1)-1))+1,AVERAGE(INDEX($E:$E,ROW($E2224)-VALUE(LEFT(O$1,FIND("-",O$1,1)-1))):$E2224),($E2224*(2/(VALUE(LEFT(O$1,FIND("-",O$1,1)-1))+1)))+(O2223*(1-(2/(VALUE(LEFT(O$1,FIND("-",O$1,1)-1))+1))))))</f>
        <v>0.55462752950402361</v>
      </c>
      <c r="Q2224">
        <f>IF(ROW($E2224)&lt;=VALUE(LEFT(Q$1,FIND("-",Q$1,1)-1)),0,IF(ROW($E2224)=VALUE(LEFT(Q$1,FIND("-",Q$1,1)-1))+1,AVERAGE(INDEX($E:$E,ROW($E2224)-VALUE(LEFT(Q$1,FIND("-",Q$1,1)-1))):$E2224),($E2224*(2/(VALUE(LEFT(Q$1,FIND("-",Q$1,1)-1))+1)))+(Q2223*(1-(2/(VALUE(LEFT(Q$1,FIND("-",Q$1,1)-1))+1))))))</f>
        <v>0.34090511136862645</v>
      </c>
      <c r="R2224">
        <f>IF(ROW($E2224)&lt;=VALUE(LEFT(R$1,FIND("-",R$1,1)-1)),0,IF(ROW($E2224)=VALUE(LEFT(R$1,FIND("-",R$1,1)-1))+1,AVERAGE(INDEX($E:$E,ROW($E2224)-VALUE(LEFT(R$1,FIND("-",R$1,1)-1))):$E2224),($E2224*(2/(VALUE(LEFT(R$1,FIND("-",R$1,1)-1))+1)))+(R2223*(1-(2/(VALUE(LEFT(R$1,FIND("-",R$1,1)-1))+1))))))</f>
        <v>0.34699943790496007</v>
      </c>
      <c r="S2224">
        <f t="shared" si="310"/>
        <v>-6.0943265363336274E-3</v>
      </c>
      <c r="T2224">
        <f>IF(ROW($E2224)&lt;=MAX(VALUE(LEFT(Q$1,FIND("-",Q$1,1)-1)),VALUE(LEFT(R$1,FIND("-",R$1,1)-1)))+VALUE(LEFT(T$1,FIND("-",T$1,1)-1))-1,0,IF(ROW($E2224)=MAX(VALUE(LEFT(Q$1,FIND("-",Q$1,1)-1)),VALUE(LEFT(R$1,FIND("-",R$1,1)-1)))+VALUE(LEFT(T$1,FIND("-",T$1,1)-1)),AVERAGE(INDEX($S:$S,ROW(S2224)-VALUE(LEFT(T$1,FIND("-",T$1,1)-1))+1):S2224),($S2224*(2/(VALUE(LEFT(T$1,FIND("-",T$1,1)-1))+1)))+(T2223*(1-(2/(VALUE(LEFT(T$1,FIND("-",T$1,1)-1))+1))))))</f>
        <v>-5.041083118204389E-3</v>
      </c>
      <c r="V2224">
        <f t="shared" si="311"/>
        <v>0</v>
      </c>
      <c r="W2224">
        <f>IF(ROW($E2224)&lt;=VALUE(LEFT(W$1,FIND("-",W$1,1)-1))+1,0,IF(ROW($E2223)=VALUE(LEFT(W$1,FIND("-",W$1,1)-1))+1,100-100/(1+ABS((SUMIF(INDEX($V:$V,ROW($V2224)-VALUE(LEFT(W$1,FIND("-",W$1,1)-1))+1):$V2224,"&gt;0",INDEX($V:$V,ROW($V2224)-VALUE(LEFT(W$1,FIND("-",W$1,1)-1))+1):$V2224)/COUNTIF(INDEX($V:$V,ROW($V2224)-VALUE(LEFT(W$1,FIND("-",W$1,1)-1))+1):$V2224,"&gt;0"))/(SUMIF(INDEX($V:$V,ROW($V2224)-VALUE(LEFT(W$1,FIND("-",W$1,1)-1))+1):$V2224,"&lt;0",INDEX($V:$V,ROW($V2224)-VALUE(LEFT(W$1,FIND("-",W$1,1)-1))+1):$V2224)/COUNTIF(INDEX($V:$V,ROW($V2224)-VALUE(LEFT(W$1,FIND("-",W$1,1)-1))+1):$V2224,"&lt;0")))),100-100/(1+ABS((SUMIF(INDEX($V:$V,ROW($V2224)-VALUE(LEFT(W$1,FIND("-",W$1,1)-1))+1):$V2224,"&gt;0",INDEX($V:$V,ROW($V2224)-VALUE(LEFT(W$1,FIND("-",W$1,1)-1))+1):$V2224)/VALUE(LEFT(W$1,FIND("-",W$1,1)-1)))/(SUMIF(INDEX($V:$V,ROW($V2224)-VALUE(LEFT(W$1,FIND("-",W$1,1)-1))+1):$V2224,"&lt;0",INDEX($V:$V,ROW($V2224)-VALUE(LEFT(W$1,FIND("-",W$1,1)-1))+1):$V2224)/VALUE(LEFT(W$1,FIND("-",W$1,1)-1)))))))</f>
        <v>33.333333333333371</v>
      </c>
      <c r="Y2224">
        <f>IF(ROW($E2224)&lt;=VALUE(LEFT(Y$1,FIND("-",Y$1,1)-1)),0,MAX(INDEX(C:C,ROW(C2224)-VALUE(LEFT(Y$1,FIND("-",Y$1,1)-1))+1):C2224))</f>
        <v>0.36</v>
      </c>
      <c r="Z2224">
        <f>IF(ROW($E2224)&lt;=VALUE(LEFT(Z$1,FIND("-",Z$1,1)-1)),0,MIN(INDEX(D:D,ROW(D2224)-VALUE(LEFT(Z$1,FIND("-",Z$1,1)-1))+1):D2224))</f>
        <v>0.32500000000000001</v>
      </c>
      <c r="AA2224">
        <f t="shared" si="315"/>
        <v>28.571428571428616</v>
      </c>
      <c r="AB2224">
        <f>IF(ROW($AA2224)&lt;=VALUE(LEFT(AA$1,FIND("-",AA$1,1)-1))+VALUE(LEFT(AB$1,FIND("-",AB$1,1)-1)-1),0,AVERAGE(INDEX($AA:$AA,ROW($AA2224)-VALUE(LEFT(AB$1,FIND("-",AB$1,1)-1))+1):$AA2224))</f>
        <v>20.634920634920672</v>
      </c>
      <c r="AC2224">
        <f>IF(ROW($AA2224)&lt;=VALUE(LEFT(AA$1,FIND("-",AA$1,1)-1))+VALUE(LEFT(AB$1,FIND("-",AB$1,1)-1)-1)+VALUE(LEFT(AC$1,FIND("-",AC$1,1)-1)-1),0,AVERAGE(INDEX($AB:$AB,ROW($AB2224)-VALUE(LEFT(AC$1,FIND("-",AC$1,1)-1))+1):$AB2224))</f>
        <v>12.433862433862457</v>
      </c>
      <c r="AE2224">
        <f t="shared" si="312"/>
        <v>91026544</v>
      </c>
      <c r="AG2224" t="str">
        <f t="shared" si="314"/>
        <v/>
      </c>
    </row>
    <row r="2225" spans="1:33" x14ac:dyDescent="0.25">
      <c r="A2225" s="6">
        <v>39710</v>
      </c>
      <c r="B2225">
        <v>0.33500000000000002</v>
      </c>
      <c r="C2225">
        <v>0.33500000000000002</v>
      </c>
      <c r="D2225">
        <v>0.33500000000000002</v>
      </c>
      <c r="E2225">
        <v>0.33500000000000002</v>
      </c>
      <c r="F2225">
        <v>0.19644500000000001</v>
      </c>
      <c r="G2225">
        <v>20000</v>
      </c>
      <c r="I2225" t="str">
        <f t="shared" si="307"/>
        <v/>
      </c>
      <c r="J2225" t="str">
        <f t="shared" si="308"/>
        <v/>
      </c>
      <c r="K2225" t="str">
        <f t="shared" si="309"/>
        <v>Oversold Below %D</v>
      </c>
      <c r="M2225" s="11" t="str">
        <f t="shared" si="313"/>
        <v/>
      </c>
      <c r="O2225">
        <f>IF(ROW($E2225)&lt;=VALUE(LEFT(O$1,FIND("-",O$1,1)-1)),0,IF(ROW($E2225)=VALUE(LEFT(O$1,FIND("-",O$1,1)-1))+1,AVERAGE(INDEX($E:$E,ROW($E2225)-VALUE(LEFT(O$1,FIND("-",O$1,1)-1))):$E2225),($E2225*(2/(VALUE(LEFT(O$1,FIND("-",O$1,1)-1))+1)))+(O2224*(1-(2/(VALUE(LEFT(O$1,FIND("-",O$1,1)-1))+1))))))</f>
        <v>0.5524421809517448</v>
      </c>
      <c r="Q2225">
        <f>IF(ROW($E2225)&lt;=VALUE(LEFT(Q$1,FIND("-",Q$1,1)-1)),0,IF(ROW($E2225)=VALUE(LEFT(Q$1,FIND("-",Q$1,1)-1))+1,AVERAGE(INDEX($E:$E,ROW($E2225)-VALUE(LEFT(Q$1,FIND("-",Q$1,1)-1))):$E2225),($E2225*(2/(VALUE(LEFT(Q$1,FIND("-",Q$1,1)-1))+1)))+(Q2224*(1-(2/(VALUE(LEFT(Q$1,FIND("-",Q$1,1)-1))+1))))))</f>
        <v>0.33999663269653008</v>
      </c>
      <c r="R2225">
        <f>IF(ROW($E2225)&lt;=VALUE(LEFT(R$1,FIND("-",R$1,1)-1)),0,IF(ROW($E2225)=VALUE(LEFT(R$1,FIND("-",R$1,1)-1))+1,AVERAGE(INDEX($E:$E,ROW($E2225)-VALUE(LEFT(R$1,FIND("-",R$1,1)-1))):$E2225),($E2225*(2/(VALUE(LEFT(R$1,FIND("-",R$1,1)-1))+1)))+(R2224*(1-(2/(VALUE(LEFT(R$1,FIND("-",R$1,1)-1))+1))))))</f>
        <v>0.3461105906527408</v>
      </c>
      <c r="S2225">
        <f t="shared" si="310"/>
        <v>-6.1139579562107249E-3</v>
      </c>
      <c r="T2225">
        <f>IF(ROW($E2225)&lt;=MAX(VALUE(LEFT(Q$1,FIND("-",Q$1,1)-1)),VALUE(LEFT(R$1,FIND("-",R$1,1)-1)))+VALUE(LEFT(T$1,FIND("-",T$1,1)-1))-1,0,IF(ROW($E2225)=MAX(VALUE(LEFT(Q$1,FIND("-",Q$1,1)-1)),VALUE(LEFT(R$1,FIND("-",R$1,1)-1)))+VALUE(LEFT(T$1,FIND("-",T$1,1)-1)),AVERAGE(INDEX($S:$S,ROW(S2225)-VALUE(LEFT(T$1,FIND("-",T$1,1)-1))+1):S2225),($S2225*(2/(VALUE(LEFT(T$1,FIND("-",T$1,1)-1))+1)))+(T2224*(1-(2/(VALUE(LEFT(T$1,FIND("-",T$1,1)-1))+1))))))</f>
        <v>-5.2556580858056558E-3</v>
      </c>
      <c r="V2225">
        <f t="shared" si="311"/>
        <v>0</v>
      </c>
      <c r="W2225">
        <f>IF(ROW($E2225)&lt;=VALUE(LEFT(W$1,FIND("-",W$1,1)-1))+1,0,IF(ROW($E2224)=VALUE(LEFT(W$1,FIND("-",W$1,1)-1))+1,100-100/(1+ABS((SUMIF(INDEX($V:$V,ROW($V2225)-VALUE(LEFT(W$1,FIND("-",W$1,1)-1))+1):$V2225,"&gt;0",INDEX($V:$V,ROW($V2225)-VALUE(LEFT(W$1,FIND("-",W$1,1)-1))+1):$V2225)/COUNTIF(INDEX($V:$V,ROW($V2225)-VALUE(LEFT(W$1,FIND("-",W$1,1)-1))+1):$V2225,"&gt;0"))/(SUMIF(INDEX($V:$V,ROW($V2225)-VALUE(LEFT(W$1,FIND("-",W$1,1)-1))+1):$V2225,"&lt;0",INDEX($V:$V,ROW($V2225)-VALUE(LEFT(W$1,FIND("-",W$1,1)-1))+1):$V2225)/COUNTIF(INDEX($V:$V,ROW($V2225)-VALUE(LEFT(W$1,FIND("-",W$1,1)-1))+1):$V2225,"&lt;0")))),100-100/(1+ABS((SUMIF(INDEX($V:$V,ROW($V2225)-VALUE(LEFT(W$1,FIND("-",W$1,1)-1))+1):$V2225,"&gt;0",INDEX($V:$V,ROW($V2225)-VALUE(LEFT(W$1,FIND("-",W$1,1)-1))+1):$V2225)/VALUE(LEFT(W$1,FIND("-",W$1,1)-1)))/(SUMIF(INDEX($V:$V,ROW($V2225)-VALUE(LEFT(W$1,FIND("-",W$1,1)-1))+1):$V2225,"&lt;0",INDEX($V:$V,ROW($V2225)-VALUE(LEFT(W$1,FIND("-",W$1,1)-1))+1):$V2225)/VALUE(LEFT(W$1,FIND("-",W$1,1)-1)))))))</f>
        <v>33.333333333333371</v>
      </c>
      <c r="Y2225">
        <f>IF(ROW($E2225)&lt;=VALUE(LEFT(Y$1,FIND("-",Y$1,1)-1)),0,MAX(INDEX(C:C,ROW(C2225)-VALUE(LEFT(Y$1,FIND("-",Y$1,1)-1))+1):C2225))</f>
        <v>0.36</v>
      </c>
      <c r="Z2225">
        <f>IF(ROW($E2225)&lt;=VALUE(LEFT(Z$1,FIND("-",Z$1,1)-1)),0,MIN(INDEX(D:D,ROW(D2225)-VALUE(LEFT(Z$1,FIND("-",Z$1,1)-1))+1):D2225))</f>
        <v>0.32500000000000001</v>
      </c>
      <c r="AA2225">
        <f t="shared" si="315"/>
        <v>28.571428571428616</v>
      </c>
      <c r="AB2225">
        <f>IF(ROW($AA2225)&lt;=VALUE(LEFT(AA$1,FIND("-",AA$1,1)-1))+VALUE(LEFT(AB$1,FIND("-",AB$1,1)-1)-1),0,AVERAGE(INDEX($AA:$AA,ROW($AA2225)-VALUE(LEFT(AB$1,FIND("-",AB$1,1)-1))+1):$AA2225))</f>
        <v>24.60317460317464</v>
      </c>
      <c r="AC2225">
        <f>IF(ROW($AA2225)&lt;=VALUE(LEFT(AA$1,FIND("-",AA$1,1)-1))+VALUE(LEFT(AB$1,FIND("-",AB$1,1)-1)-1)+VALUE(LEFT(AC$1,FIND("-",AC$1,1)-1)-1),0,AVERAGE(INDEX($AB:$AB,ROW($AB2225)-VALUE(LEFT(AC$1,FIND("-",AC$1,1)-1))+1):$AB2225))</f>
        <v>18.783068783068813</v>
      </c>
      <c r="AE2225">
        <f t="shared" si="312"/>
        <v>91026544</v>
      </c>
      <c r="AG2225" t="str">
        <f t="shared" si="314"/>
        <v/>
      </c>
    </row>
    <row r="2226" spans="1:33" x14ac:dyDescent="0.25">
      <c r="A2226" s="6">
        <v>39713</v>
      </c>
      <c r="B2226">
        <v>0.34</v>
      </c>
      <c r="C2226">
        <v>0.34</v>
      </c>
      <c r="D2226">
        <v>0.34</v>
      </c>
      <c r="E2226">
        <v>0.34</v>
      </c>
      <c r="F2226">
        <v>0.199377</v>
      </c>
      <c r="G2226">
        <v>71500</v>
      </c>
      <c r="I2226" t="str">
        <f t="shared" si="307"/>
        <v/>
      </c>
      <c r="J2226" t="str">
        <f t="shared" si="308"/>
        <v>Oversold</v>
      </c>
      <c r="K2226" t="str">
        <f t="shared" si="309"/>
        <v>Buy</v>
      </c>
      <c r="M2226" s="11" t="str">
        <f t="shared" si="313"/>
        <v>Buy</v>
      </c>
      <c r="O2226">
        <f>IF(ROW($E2226)&lt;=VALUE(LEFT(O$1,FIND("-",O$1,1)-1)),0,IF(ROW($E2226)=VALUE(LEFT(O$1,FIND("-",O$1,1)-1))+1,AVERAGE(INDEX($E:$E,ROW($E2226)-VALUE(LEFT(O$1,FIND("-",O$1,1)-1))):$E2226),($E2226*(2/(VALUE(LEFT(O$1,FIND("-",O$1,1)-1))+1)))+(O2225*(1-(2/(VALUE(LEFT(O$1,FIND("-",O$1,1)-1))+1))))))</f>
        <v>0.55032832840496126</v>
      </c>
      <c r="Q2226">
        <f>IF(ROW($E2226)&lt;=VALUE(LEFT(Q$1,FIND("-",Q$1,1)-1)),0,IF(ROW($E2226)=VALUE(LEFT(Q$1,FIND("-",Q$1,1)-1))+1,AVERAGE(INDEX($E:$E,ROW($E2226)-VALUE(LEFT(Q$1,FIND("-",Q$1,1)-1))):$E2226),($E2226*(2/(VALUE(LEFT(Q$1,FIND("-",Q$1,1)-1))+1)))+(Q2225*(1-(2/(VALUE(LEFT(Q$1,FIND("-",Q$1,1)-1))+1))))))</f>
        <v>0.33999715074321779</v>
      </c>
      <c r="R2226">
        <f>IF(ROW($E2226)&lt;=VALUE(LEFT(R$1,FIND("-",R$1,1)-1)),0,IF(ROW($E2226)=VALUE(LEFT(R$1,FIND("-",R$1,1)-1))+1,AVERAGE(INDEX($E:$E,ROW($E2226)-VALUE(LEFT(R$1,FIND("-",R$1,1)-1))):$E2226),($E2226*(2/(VALUE(LEFT(R$1,FIND("-",R$1,1)-1))+1)))+(R2225*(1-(2/(VALUE(LEFT(R$1,FIND("-",R$1,1)-1))+1))))))</f>
        <v>0.34565795430809337</v>
      </c>
      <c r="S2226">
        <f t="shared" si="310"/>
        <v>-5.6608035648755828E-3</v>
      </c>
      <c r="T2226">
        <f>IF(ROW($E2226)&lt;=MAX(VALUE(LEFT(Q$1,FIND("-",Q$1,1)-1)),VALUE(LEFT(R$1,FIND("-",R$1,1)-1)))+VALUE(LEFT(T$1,FIND("-",T$1,1)-1))-1,0,IF(ROW($E2226)=MAX(VALUE(LEFT(Q$1,FIND("-",Q$1,1)-1)),VALUE(LEFT(R$1,FIND("-",R$1,1)-1)))+VALUE(LEFT(T$1,FIND("-",T$1,1)-1)),AVERAGE(INDEX($S:$S,ROW(S2226)-VALUE(LEFT(T$1,FIND("-",T$1,1)-1))+1):S2226),($S2226*(2/(VALUE(LEFT(T$1,FIND("-",T$1,1)-1))+1)))+(T2225*(1-(2/(VALUE(LEFT(T$1,FIND("-",T$1,1)-1))+1))))))</f>
        <v>-5.3366871816196417E-3</v>
      </c>
      <c r="V2226">
        <f t="shared" si="311"/>
        <v>5.0000000000000044E-3</v>
      </c>
      <c r="W2226">
        <f>IF(ROW($E2226)&lt;=VALUE(LEFT(W$1,FIND("-",W$1,1)-1))+1,0,IF(ROW($E2225)=VALUE(LEFT(W$1,FIND("-",W$1,1)-1))+1,100-100/(1+ABS((SUMIF(INDEX($V:$V,ROW($V2226)-VALUE(LEFT(W$1,FIND("-",W$1,1)-1))+1):$V2226,"&gt;0",INDEX($V:$V,ROW($V2226)-VALUE(LEFT(W$1,FIND("-",W$1,1)-1))+1):$V2226)/COUNTIF(INDEX($V:$V,ROW($V2226)-VALUE(LEFT(W$1,FIND("-",W$1,1)-1))+1):$V2226,"&gt;0"))/(SUMIF(INDEX($V:$V,ROW($V2226)-VALUE(LEFT(W$1,FIND("-",W$1,1)-1))+1):$V2226,"&lt;0",INDEX($V:$V,ROW($V2226)-VALUE(LEFT(W$1,FIND("-",W$1,1)-1))+1):$V2226)/COUNTIF(INDEX($V:$V,ROW($V2226)-VALUE(LEFT(W$1,FIND("-",W$1,1)-1))+1):$V2226,"&lt;0")))),100-100/(1+ABS((SUMIF(INDEX($V:$V,ROW($V2226)-VALUE(LEFT(W$1,FIND("-",W$1,1)-1))+1):$V2226,"&gt;0",INDEX($V:$V,ROW($V2226)-VALUE(LEFT(W$1,FIND("-",W$1,1)-1))+1):$V2226)/VALUE(LEFT(W$1,FIND("-",W$1,1)-1)))/(SUMIF(INDEX($V:$V,ROW($V2226)-VALUE(LEFT(W$1,FIND("-",W$1,1)-1))+1):$V2226,"&lt;0",INDEX($V:$V,ROW($V2226)-VALUE(LEFT(W$1,FIND("-",W$1,1)-1))+1):$V2226)/VALUE(LEFT(W$1,FIND("-",W$1,1)-1)))))))</f>
        <v>25.000000000000028</v>
      </c>
      <c r="Y2226">
        <f>IF(ROW($E2226)&lt;=VALUE(LEFT(Y$1,FIND("-",Y$1,1)-1)),0,MAX(INDEX(C:C,ROW(C2226)-VALUE(LEFT(Y$1,FIND("-",Y$1,1)-1))+1):C2226))</f>
        <v>0.35499999999999998</v>
      </c>
      <c r="Z2226">
        <f>IF(ROW($E2226)&lt;=VALUE(LEFT(Z$1,FIND("-",Z$1,1)-1)),0,MIN(INDEX(D:D,ROW(D2226)-VALUE(LEFT(Z$1,FIND("-",Z$1,1)-1))+1):D2226))</f>
        <v>0.32500000000000001</v>
      </c>
      <c r="AA2226">
        <f t="shared" si="315"/>
        <v>50.000000000000085</v>
      </c>
      <c r="AB2226">
        <f>IF(ROW($AA2226)&lt;=VALUE(LEFT(AA$1,FIND("-",AA$1,1)-1))+VALUE(LEFT(AB$1,FIND("-",AB$1,1)-1)-1),0,AVERAGE(INDEX($AA:$AA,ROW($AA2226)-VALUE(LEFT(AB$1,FIND("-",AB$1,1)-1))+1):$AA2226))</f>
        <v>35.714285714285772</v>
      </c>
      <c r="AC2226">
        <f>IF(ROW($AA2226)&lt;=VALUE(LEFT(AA$1,FIND("-",AA$1,1)-1))+VALUE(LEFT(AB$1,FIND("-",AB$1,1)-1)-1)+VALUE(LEFT(AC$1,FIND("-",AC$1,1)-1)-1),0,AVERAGE(INDEX($AB:$AB,ROW($AB2226)-VALUE(LEFT(AC$1,FIND("-",AC$1,1)-1))+1):$AB2226))</f>
        <v>26.984126984127027</v>
      </c>
      <c r="AE2226">
        <f t="shared" si="312"/>
        <v>91098044</v>
      </c>
      <c r="AG2226" t="str">
        <f t="shared" si="314"/>
        <v>Buy</v>
      </c>
    </row>
    <row r="2227" spans="1:33" x14ac:dyDescent="0.25">
      <c r="A2227" s="6">
        <v>39714</v>
      </c>
      <c r="B2227">
        <v>0.34</v>
      </c>
      <c r="C2227">
        <v>0.34499999999999997</v>
      </c>
      <c r="D2227">
        <v>0.34</v>
      </c>
      <c r="E2227">
        <v>0.34499999999999997</v>
      </c>
      <c r="F2227">
        <v>0.20230899999999999</v>
      </c>
      <c r="G2227">
        <v>74100</v>
      </c>
      <c r="I2227" t="str">
        <f t="shared" si="307"/>
        <v>Bullish</v>
      </c>
      <c r="J2227" t="str">
        <f t="shared" si="308"/>
        <v/>
      </c>
      <c r="K2227" t="str">
        <f t="shared" si="309"/>
        <v/>
      </c>
      <c r="M2227" s="11" t="str">
        <f t="shared" si="313"/>
        <v/>
      </c>
      <c r="O2227">
        <f>IF(ROW($E2227)&lt;=VALUE(LEFT(O$1,FIND("-",O$1,1)-1)),0,IF(ROW($E2227)=VALUE(LEFT(O$1,FIND("-",O$1,1)-1))+1,AVERAGE(INDEX($E:$E,ROW($E2227)-VALUE(LEFT(O$1,FIND("-",O$1,1)-1))):$E2227),($E2227*(2/(VALUE(LEFT(O$1,FIND("-",O$1,1)-1))+1)))+(O2226*(1-(2/(VALUE(LEFT(O$1,FIND("-",O$1,1)-1))+1))))))</f>
        <v>0.54828526046063331</v>
      </c>
      <c r="Q2227">
        <f>IF(ROW($E2227)&lt;=VALUE(LEFT(Q$1,FIND("-",Q$1,1)-1)),0,IF(ROW($E2227)=VALUE(LEFT(Q$1,FIND("-",Q$1,1)-1))+1,AVERAGE(INDEX($E:$E,ROW($E2227)-VALUE(LEFT(Q$1,FIND("-",Q$1,1)-1))):$E2227),($E2227*(2/(VALUE(LEFT(Q$1,FIND("-",Q$1,1)-1))+1)))+(Q2226*(1-(2/(VALUE(LEFT(Q$1,FIND("-",Q$1,1)-1))+1))))))</f>
        <v>0.3407668198596458</v>
      </c>
      <c r="R2227">
        <f>IF(ROW($E2227)&lt;=VALUE(LEFT(R$1,FIND("-",R$1,1)-1)),0,IF(ROW($E2227)=VALUE(LEFT(R$1,FIND("-",R$1,1)-1))+1,AVERAGE(INDEX($E:$E,ROW($E2227)-VALUE(LEFT(R$1,FIND("-",R$1,1)-1))):$E2227),($E2227*(2/(VALUE(LEFT(R$1,FIND("-",R$1,1)-1))+1)))+(R2226*(1-(2/(VALUE(LEFT(R$1,FIND("-",R$1,1)-1))+1))))))</f>
        <v>0.3456092169519383</v>
      </c>
      <c r="S2227">
        <f t="shared" si="310"/>
        <v>-4.8423970922925053E-3</v>
      </c>
      <c r="T2227">
        <f>IF(ROW($E2227)&lt;=MAX(VALUE(LEFT(Q$1,FIND("-",Q$1,1)-1)),VALUE(LEFT(R$1,FIND("-",R$1,1)-1)))+VALUE(LEFT(T$1,FIND("-",T$1,1)-1))-1,0,IF(ROW($E2227)=MAX(VALUE(LEFT(Q$1,FIND("-",Q$1,1)-1)),VALUE(LEFT(R$1,FIND("-",R$1,1)-1)))+VALUE(LEFT(T$1,FIND("-",T$1,1)-1)),AVERAGE(INDEX($S:$S,ROW(S2227)-VALUE(LEFT(T$1,FIND("-",T$1,1)-1))+1):S2227),($S2227*(2/(VALUE(LEFT(T$1,FIND("-",T$1,1)-1))+1)))+(T2226*(1-(2/(VALUE(LEFT(T$1,FIND("-",T$1,1)-1))+1))))))</f>
        <v>-5.2378291637542145E-3</v>
      </c>
      <c r="V2227">
        <f t="shared" si="311"/>
        <v>4.9999999999999489E-3</v>
      </c>
      <c r="W2227">
        <f>IF(ROW($E2227)&lt;=VALUE(LEFT(W$1,FIND("-",W$1,1)-1))+1,0,IF(ROW($E2226)=VALUE(LEFT(W$1,FIND("-",W$1,1)-1))+1,100-100/(1+ABS((SUMIF(INDEX($V:$V,ROW($V2227)-VALUE(LEFT(W$1,FIND("-",W$1,1)-1))+1):$V2227,"&gt;0",INDEX($V:$V,ROW($V2227)-VALUE(LEFT(W$1,FIND("-",W$1,1)-1))+1):$V2227)/COUNTIF(INDEX($V:$V,ROW($V2227)-VALUE(LEFT(W$1,FIND("-",W$1,1)-1))+1):$V2227,"&gt;0"))/(SUMIF(INDEX($V:$V,ROW($V2227)-VALUE(LEFT(W$1,FIND("-",W$1,1)-1))+1):$V2227,"&lt;0",INDEX($V:$V,ROW($V2227)-VALUE(LEFT(W$1,FIND("-",W$1,1)-1))+1):$V2227)/COUNTIF(INDEX($V:$V,ROW($V2227)-VALUE(LEFT(W$1,FIND("-",W$1,1)-1))+1):$V2227,"&lt;0")))),100-100/(1+ABS((SUMIF(INDEX($V:$V,ROW($V2227)-VALUE(LEFT(W$1,FIND("-",W$1,1)-1))+1):$V2227,"&gt;0",INDEX($V:$V,ROW($V2227)-VALUE(LEFT(W$1,FIND("-",W$1,1)-1))+1):$V2227)/VALUE(LEFT(W$1,FIND("-",W$1,1)-1)))/(SUMIF(INDEX($V:$V,ROW($V2227)-VALUE(LEFT(W$1,FIND("-",W$1,1)-1))+1):$V2227,"&lt;0",INDEX($V:$V,ROW($V2227)-VALUE(LEFT(W$1,FIND("-",W$1,1)-1))+1):$V2227)/VALUE(LEFT(W$1,FIND("-",W$1,1)-1)))))))</f>
        <v>50</v>
      </c>
      <c r="Y2227">
        <f>IF(ROW($E2227)&lt;=VALUE(LEFT(Y$1,FIND("-",Y$1,1)-1)),0,MAX(INDEX(C:C,ROW(C2227)-VALUE(LEFT(Y$1,FIND("-",Y$1,1)-1))+1):C2227))</f>
        <v>0.35</v>
      </c>
      <c r="Z2227">
        <f>IF(ROW($E2227)&lt;=VALUE(LEFT(Z$1,FIND("-",Z$1,1)-1)),0,MIN(INDEX(D:D,ROW(D2227)-VALUE(LEFT(Z$1,FIND("-",Z$1,1)-1))+1):D2227))</f>
        <v>0.32500000000000001</v>
      </c>
      <c r="AA2227">
        <f t="shared" si="315"/>
        <v>79.999999999999957</v>
      </c>
      <c r="AB2227">
        <f>IF(ROW($AA2227)&lt;=VALUE(LEFT(AA$1,FIND("-",AA$1,1)-1))+VALUE(LEFT(AB$1,FIND("-",AB$1,1)-1)-1),0,AVERAGE(INDEX($AA:$AA,ROW($AA2227)-VALUE(LEFT(AB$1,FIND("-",AB$1,1)-1))+1):$AA2227))</f>
        <v>52.85714285714289</v>
      </c>
      <c r="AC2227">
        <f>IF(ROW($AA2227)&lt;=VALUE(LEFT(AA$1,FIND("-",AA$1,1)-1))+VALUE(LEFT(AB$1,FIND("-",AB$1,1)-1)-1)+VALUE(LEFT(AC$1,FIND("-",AC$1,1)-1)-1),0,AVERAGE(INDEX($AB:$AB,ROW($AB2227)-VALUE(LEFT(AC$1,FIND("-",AC$1,1)-1))+1):$AB2227))</f>
        <v>37.724867724867771</v>
      </c>
      <c r="AE2227">
        <f t="shared" si="312"/>
        <v>91172144</v>
      </c>
      <c r="AG2227" t="str">
        <f t="shared" si="314"/>
        <v/>
      </c>
    </row>
    <row r="2228" spans="1:33" x14ac:dyDescent="0.25">
      <c r="A2228" s="6">
        <v>39715</v>
      </c>
      <c r="B2228">
        <v>0.34499999999999997</v>
      </c>
      <c r="C2228">
        <v>0.34499999999999997</v>
      </c>
      <c r="D2228">
        <v>0.34</v>
      </c>
      <c r="E2228">
        <v>0.34</v>
      </c>
      <c r="F2228">
        <v>0.199377</v>
      </c>
      <c r="G2228">
        <v>12900</v>
      </c>
      <c r="I2228" t="str">
        <f t="shared" si="307"/>
        <v/>
      </c>
      <c r="J2228" t="str">
        <f t="shared" si="308"/>
        <v/>
      </c>
      <c r="K2228" t="str">
        <f t="shared" si="309"/>
        <v/>
      </c>
      <c r="M2228" s="11" t="str">
        <f t="shared" si="313"/>
        <v/>
      </c>
      <c r="O2228">
        <f>IF(ROW($E2228)&lt;=VALUE(LEFT(O$1,FIND("-",O$1,1)-1)),0,IF(ROW($E2228)=VALUE(LEFT(O$1,FIND("-",O$1,1)-1))+1,AVERAGE(INDEX($E:$E,ROW($E2228)-VALUE(LEFT(O$1,FIND("-",O$1,1)-1))):$E2228),($E2228*(2/(VALUE(LEFT(O$1,FIND("-",O$1,1)-1))+1)))+(O2227*(1-(2/(VALUE(LEFT(O$1,FIND("-",O$1,1)-1))+1))))))</f>
        <v>0.54621277030679616</v>
      </c>
      <c r="Q2228">
        <f>IF(ROW($E2228)&lt;=VALUE(LEFT(Q$1,FIND("-",Q$1,1)-1)),0,IF(ROW($E2228)=VALUE(LEFT(Q$1,FIND("-",Q$1,1)-1))+1,AVERAGE(INDEX($E:$E,ROW($E2228)-VALUE(LEFT(Q$1,FIND("-",Q$1,1)-1))):$E2228),($E2228*(2/(VALUE(LEFT(Q$1,FIND("-",Q$1,1)-1))+1)))+(Q2227*(1-(2/(VALUE(LEFT(Q$1,FIND("-",Q$1,1)-1))+1))))))</f>
        <v>0.34064884757354646</v>
      </c>
      <c r="R2228">
        <f>IF(ROW($E2228)&lt;=VALUE(LEFT(R$1,FIND("-",R$1,1)-1)),0,IF(ROW($E2228)=VALUE(LEFT(R$1,FIND("-",R$1,1)-1))+1,AVERAGE(INDEX($E:$E,ROW($E2228)-VALUE(LEFT(R$1,FIND("-",R$1,1)-1))):$E2228),($E2228*(2/(VALUE(LEFT(R$1,FIND("-",R$1,1)-1))+1)))+(R2227*(1-(2/(VALUE(LEFT(R$1,FIND("-",R$1,1)-1))+1))))))</f>
        <v>0.34519371939994287</v>
      </c>
      <c r="S2228">
        <f t="shared" si="310"/>
        <v>-4.5448718263964016E-3</v>
      </c>
      <c r="T2228">
        <f>IF(ROW($E2228)&lt;=MAX(VALUE(LEFT(Q$1,FIND("-",Q$1,1)-1)),VALUE(LEFT(R$1,FIND("-",R$1,1)-1)))+VALUE(LEFT(T$1,FIND("-",T$1,1)-1))-1,0,IF(ROW($E2228)=MAX(VALUE(LEFT(Q$1,FIND("-",Q$1,1)-1)),VALUE(LEFT(R$1,FIND("-",R$1,1)-1)))+VALUE(LEFT(T$1,FIND("-",T$1,1)-1)),AVERAGE(INDEX($S:$S,ROW(S2228)-VALUE(LEFT(T$1,FIND("-",T$1,1)-1))+1):S2228),($S2228*(2/(VALUE(LEFT(T$1,FIND("-",T$1,1)-1))+1)))+(T2227*(1-(2/(VALUE(LEFT(T$1,FIND("-",T$1,1)-1))+1))))))</f>
        <v>-5.0992376962826526E-3</v>
      </c>
      <c r="V2228">
        <f t="shared" si="311"/>
        <v>-4.9999999999999489E-3</v>
      </c>
      <c r="W2228">
        <f>IF(ROW($E2228)&lt;=VALUE(LEFT(W$1,FIND("-",W$1,1)-1))+1,0,IF(ROW($E2227)=VALUE(LEFT(W$1,FIND("-",W$1,1)-1))+1,100-100/(1+ABS((SUMIF(INDEX($V:$V,ROW($V2228)-VALUE(LEFT(W$1,FIND("-",W$1,1)-1))+1):$V2228,"&gt;0",INDEX($V:$V,ROW($V2228)-VALUE(LEFT(W$1,FIND("-",W$1,1)-1))+1):$V2228)/COUNTIF(INDEX($V:$V,ROW($V2228)-VALUE(LEFT(W$1,FIND("-",W$1,1)-1))+1):$V2228,"&gt;0"))/(SUMIF(INDEX($V:$V,ROW($V2228)-VALUE(LEFT(W$1,FIND("-",W$1,1)-1))+1):$V2228,"&lt;0",INDEX($V:$V,ROW($V2228)-VALUE(LEFT(W$1,FIND("-",W$1,1)-1))+1):$V2228)/COUNTIF(INDEX($V:$V,ROW($V2228)-VALUE(LEFT(W$1,FIND("-",W$1,1)-1))+1):$V2228,"&lt;0")))),100-100/(1+ABS((SUMIF(INDEX($V:$V,ROW($V2228)-VALUE(LEFT(W$1,FIND("-",W$1,1)-1))+1):$V2228,"&gt;0",INDEX($V:$V,ROW($V2228)-VALUE(LEFT(W$1,FIND("-",W$1,1)-1))+1):$V2228)/VALUE(LEFT(W$1,FIND("-",W$1,1)-1)))/(SUMIF(INDEX($V:$V,ROW($V2228)-VALUE(LEFT(W$1,FIND("-",W$1,1)-1))+1):$V2228,"&lt;0",INDEX($V:$V,ROW($V2228)-VALUE(LEFT(W$1,FIND("-",W$1,1)-1))+1):$V2228)/VALUE(LEFT(W$1,FIND("-",W$1,1)-1)))))))</f>
        <v>33.333333333333329</v>
      </c>
      <c r="Y2228">
        <f>IF(ROW($E2228)&lt;=VALUE(LEFT(Y$1,FIND("-",Y$1,1)-1)),0,MAX(INDEX(C:C,ROW(C2228)-VALUE(LEFT(Y$1,FIND("-",Y$1,1)-1))+1):C2228))</f>
        <v>0.35</v>
      </c>
      <c r="Z2228">
        <f>IF(ROW($E2228)&lt;=VALUE(LEFT(Z$1,FIND("-",Z$1,1)-1)),0,MIN(INDEX(D:D,ROW(D2228)-VALUE(LEFT(Z$1,FIND("-",Z$1,1)-1))+1):D2228))</f>
        <v>0.32500000000000001</v>
      </c>
      <c r="AA2228">
        <f t="shared" si="315"/>
        <v>60.000000000000128</v>
      </c>
      <c r="AB2228">
        <f>IF(ROW($AA2228)&lt;=VALUE(LEFT(AA$1,FIND("-",AA$1,1)-1))+VALUE(LEFT(AB$1,FIND("-",AB$1,1)-1)-1),0,AVERAGE(INDEX($AA:$AA,ROW($AA2228)-VALUE(LEFT(AB$1,FIND("-",AB$1,1)-1))+1):$AA2228))</f>
        <v>63.333333333333393</v>
      </c>
      <c r="AC2228">
        <f>IF(ROW($AA2228)&lt;=VALUE(LEFT(AA$1,FIND("-",AA$1,1)-1))+VALUE(LEFT(AB$1,FIND("-",AB$1,1)-1)-1)+VALUE(LEFT(AC$1,FIND("-",AC$1,1)-1)-1),0,AVERAGE(INDEX($AB:$AB,ROW($AB2228)-VALUE(LEFT(AC$1,FIND("-",AC$1,1)-1))+1):$AB2228))</f>
        <v>50.63492063492069</v>
      </c>
      <c r="AE2228">
        <f t="shared" si="312"/>
        <v>91159244</v>
      </c>
      <c r="AG2228" t="str">
        <f t="shared" si="314"/>
        <v/>
      </c>
    </row>
    <row r="2229" spans="1:33" x14ac:dyDescent="0.25">
      <c r="A2229" s="6">
        <v>39716</v>
      </c>
      <c r="B2229">
        <v>0.35</v>
      </c>
      <c r="C2229">
        <v>0.35</v>
      </c>
      <c r="D2229">
        <v>0.34</v>
      </c>
      <c r="E2229">
        <v>0.34499999999999997</v>
      </c>
      <c r="F2229">
        <v>0.20230899999999999</v>
      </c>
      <c r="G2229">
        <v>65000</v>
      </c>
      <c r="I2229" t="str">
        <f t="shared" si="307"/>
        <v/>
      </c>
      <c r="J2229" t="str">
        <f t="shared" si="308"/>
        <v/>
      </c>
      <c r="K2229" t="str">
        <f t="shared" si="309"/>
        <v/>
      </c>
      <c r="M2229" s="11" t="str">
        <f t="shared" si="313"/>
        <v/>
      </c>
      <c r="O2229">
        <f>IF(ROW($E2229)&lt;=VALUE(LEFT(O$1,FIND("-",O$1,1)-1)),0,IF(ROW($E2229)=VALUE(LEFT(O$1,FIND("-",O$1,1)-1))+1,AVERAGE(INDEX($E:$E,ROW($E2229)-VALUE(LEFT(O$1,FIND("-",O$1,1)-1))):$E2229),($E2229*(2/(VALUE(LEFT(O$1,FIND("-",O$1,1)-1))+1)))+(O2228*(1-(2/(VALUE(LEFT(O$1,FIND("-",O$1,1)-1))+1))))))</f>
        <v>0.54421065318931561</v>
      </c>
      <c r="Q2229">
        <f>IF(ROW($E2229)&lt;=VALUE(LEFT(Q$1,FIND("-",Q$1,1)-1)),0,IF(ROW($E2229)=VALUE(LEFT(Q$1,FIND("-",Q$1,1)-1))+1,AVERAGE(INDEX($E:$E,ROW($E2229)-VALUE(LEFT(Q$1,FIND("-",Q$1,1)-1))):$E2229),($E2229*(2/(VALUE(LEFT(Q$1,FIND("-",Q$1,1)-1))+1)))+(Q2228*(1-(2/(VALUE(LEFT(Q$1,FIND("-",Q$1,1)-1))+1))))))</f>
        <v>0.34131825563915469</v>
      </c>
      <c r="R2229">
        <f>IF(ROW($E2229)&lt;=VALUE(LEFT(R$1,FIND("-",R$1,1)-1)),0,IF(ROW($E2229)=VALUE(LEFT(R$1,FIND("-",R$1,1)-1))+1,AVERAGE(INDEX($E:$E,ROW($E2229)-VALUE(LEFT(R$1,FIND("-",R$1,1)-1))):$E2229),($E2229*(2/(VALUE(LEFT(R$1,FIND("-",R$1,1)-1))+1)))+(R2228*(1-(2/(VALUE(LEFT(R$1,FIND("-",R$1,1)-1))+1))))))</f>
        <v>0.34517936981476194</v>
      </c>
      <c r="S2229">
        <f t="shared" si="310"/>
        <v>-3.8611141756072498E-3</v>
      </c>
      <c r="T2229">
        <f>IF(ROW($E2229)&lt;=MAX(VALUE(LEFT(Q$1,FIND("-",Q$1,1)-1)),VALUE(LEFT(R$1,FIND("-",R$1,1)-1)))+VALUE(LEFT(T$1,FIND("-",T$1,1)-1))-1,0,IF(ROW($E2229)=MAX(VALUE(LEFT(Q$1,FIND("-",Q$1,1)-1)),VALUE(LEFT(R$1,FIND("-",R$1,1)-1)))+VALUE(LEFT(T$1,FIND("-",T$1,1)-1)),AVERAGE(INDEX($S:$S,ROW(S2229)-VALUE(LEFT(T$1,FIND("-",T$1,1)-1))+1):S2229),($S2229*(2/(VALUE(LEFT(T$1,FIND("-",T$1,1)-1))+1)))+(T2228*(1-(2/(VALUE(LEFT(T$1,FIND("-",T$1,1)-1))+1))))))</f>
        <v>-4.8516129921475724E-3</v>
      </c>
      <c r="V2229">
        <f t="shared" si="311"/>
        <v>4.9999999999999489E-3</v>
      </c>
      <c r="W2229">
        <f>IF(ROW($E2229)&lt;=VALUE(LEFT(W$1,FIND("-",W$1,1)-1))+1,0,IF(ROW($E2228)=VALUE(LEFT(W$1,FIND("-",W$1,1)-1))+1,100-100/(1+ABS((SUMIF(INDEX($V:$V,ROW($V2229)-VALUE(LEFT(W$1,FIND("-",W$1,1)-1))+1):$V2229,"&gt;0",INDEX($V:$V,ROW($V2229)-VALUE(LEFT(W$1,FIND("-",W$1,1)-1))+1):$V2229)/COUNTIF(INDEX($V:$V,ROW($V2229)-VALUE(LEFT(W$1,FIND("-",W$1,1)-1))+1):$V2229,"&gt;0"))/(SUMIF(INDEX($V:$V,ROW($V2229)-VALUE(LEFT(W$1,FIND("-",W$1,1)-1))+1):$V2229,"&lt;0",INDEX($V:$V,ROW($V2229)-VALUE(LEFT(W$1,FIND("-",W$1,1)-1))+1):$V2229)/COUNTIF(INDEX($V:$V,ROW($V2229)-VALUE(LEFT(W$1,FIND("-",W$1,1)-1))+1):$V2229,"&lt;0")))),100-100/(1+ABS((SUMIF(INDEX($V:$V,ROW($V2229)-VALUE(LEFT(W$1,FIND("-",W$1,1)-1))+1):$V2229,"&gt;0",INDEX($V:$V,ROW($V2229)-VALUE(LEFT(W$1,FIND("-",W$1,1)-1))+1):$V2229)/VALUE(LEFT(W$1,FIND("-",W$1,1)-1)))/(SUMIF(INDEX($V:$V,ROW($V2229)-VALUE(LEFT(W$1,FIND("-",W$1,1)-1))+1):$V2229,"&lt;0",INDEX($V:$V,ROW($V2229)-VALUE(LEFT(W$1,FIND("-",W$1,1)-1))+1):$V2229)/VALUE(LEFT(W$1,FIND("-",W$1,1)-1)))))))</f>
        <v>50</v>
      </c>
      <c r="Y2229">
        <f>IF(ROW($E2229)&lt;=VALUE(LEFT(Y$1,FIND("-",Y$1,1)-1)),0,MAX(INDEX(C:C,ROW(C2229)-VALUE(LEFT(Y$1,FIND("-",Y$1,1)-1))+1):C2229))</f>
        <v>0.35</v>
      </c>
      <c r="Z2229">
        <f>IF(ROW($E2229)&lt;=VALUE(LEFT(Z$1,FIND("-",Z$1,1)-1)),0,MIN(INDEX(D:D,ROW(D2229)-VALUE(LEFT(Z$1,FIND("-",Z$1,1)-1))+1):D2229))</f>
        <v>0.32500000000000001</v>
      </c>
      <c r="AA2229">
        <f t="shared" si="315"/>
        <v>79.999999999999957</v>
      </c>
      <c r="AB2229">
        <f>IF(ROW($AA2229)&lt;=VALUE(LEFT(AA$1,FIND("-",AA$1,1)-1))+VALUE(LEFT(AB$1,FIND("-",AB$1,1)-1)-1),0,AVERAGE(INDEX($AA:$AA,ROW($AA2229)-VALUE(LEFT(AB$1,FIND("-",AB$1,1)-1))+1):$AA2229))</f>
        <v>73.333333333333357</v>
      </c>
      <c r="AC2229">
        <f>IF(ROW($AA2229)&lt;=VALUE(LEFT(AA$1,FIND("-",AA$1,1)-1))+VALUE(LEFT(AB$1,FIND("-",AB$1,1)-1)-1)+VALUE(LEFT(AC$1,FIND("-",AC$1,1)-1)-1),0,AVERAGE(INDEX($AB:$AB,ROW($AB2229)-VALUE(LEFT(AC$1,FIND("-",AC$1,1)-1))+1):$AB2229))</f>
        <v>63.174603174603213</v>
      </c>
      <c r="AE2229">
        <f t="shared" si="312"/>
        <v>91224244</v>
      </c>
      <c r="AG2229" t="str">
        <f t="shared" si="314"/>
        <v/>
      </c>
    </row>
    <row r="2230" spans="1:33" x14ac:dyDescent="0.25">
      <c r="A2230" s="6">
        <v>39717</v>
      </c>
      <c r="B2230">
        <v>0.34499999999999997</v>
      </c>
      <c r="C2230">
        <v>0.34499999999999997</v>
      </c>
      <c r="D2230">
        <v>0.34</v>
      </c>
      <c r="E2230">
        <v>0.34</v>
      </c>
      <c r="F2230">
        <v>0.199377</v>
      </c>
      <c r="G2230">
        <v>43200</v>
      </c>
      <c r="I2230" t="str">
        <f t="shared" si="307"/>
        <v/>
      </c>
      <c r="J2230" t="str">
        <f t="shared" si="308"/>
        <v/>
      </c>
      <c r="K2230" t="str">
        <f t="shared" si="309"/>
        <v/>
      </c>
      <c r="M2230" s="11" t="str">
        <f t="shared" si="313"/>
        <v/>
      </c>
      <c r="O2230">
        <f>IF(ROW($E2230)&lt;=VALUE(LEFT(O$1,FIND("-",O$1,1)-1)),0,IF(ROW($E2230)=VALUE(LEFT(O$1,FIND("-",O$1,1)-1))+1,AVERAGE(INDEX($E:$E,ROW($E2230)-VALUE(LEFT(O$1,FIND("-",O$1,1)-1))):$E2230),($E2230*(2/(VALUE(LEFT(O$1,FIND("-",O$1,1)-1))+1)))+(O2229*(1-(2/(VALUE(LEFT(O$1,FIND("-",O$1,1)-1))+1))))))</f>
        <v>0.54217870639141197</v>
      </c>
      <c r="Q2230">
        <f>IF(ROW($E2230)&lt;=VALUE(LEFT(Q$1,FIND("-",Q$1,1)-1)),0,IF(ROW($E2230)=VALUE(LEFT(Q$1,FIND("-",Q$1,1)-1))+1,AVERAGE(INDEX($E:$E,ROW($E2230)-VALUE(LEFT(Q$1,FIND("-",Q$1,1)-1))):$E2230),($E2230*(2/(VALUE(LEFT(Q$1,FIND("-",Q$1,1)-1))+1)))+(Q2229*(1-(2/(VALUE(LEFT(Q$1,FIND("-",Q$1,1)-1))+1))))))</f>
        <v>0.34111544707928476</v>
      </c>
      <c r="R2230">
        <f>IF(ROW($E2230)&lt;=VALUE(LEFT(R$1,FIND("-",R$1,1)-1)),0,IF(ROW($E2230)=VALUE(LEFT(R$1,FIND("-",R$1,1)-1))+1,AVERAGE(INDEX($E:$E,ROW($E2230)-VALUE(LEFT(R$1,FIND("-",R$1,1)-1))):$E2230),($E2230*(2/(VALUE(LEFT(R$1,FIND("-",R$1,1)-1))+1)))+(R2229*(1-(2/(VALUE(LEFT(R$1,FIND("-",R$1,1)-1))+1))))))</f>
        <v>0.34479571279144627</v>
      </c>
      <c r="S2230">
        <f t="shared" si="310"/>
        <v>-3.6802657121615123E-3</v>
      </c>
      <c r="T2230">
        <f>IF(ROW($E2230)&lt;=MAX(VALUE(LEFT(Q$1,FIND("-",Q$1,1)-1)),VALUE(LEFT(R$1,FIND("-",R$1,1)-1)))+VALUE(LEFT(T$1,FIND("-",T$1,1)-1))-1,0,IF(ROW($E2230)=MAX(VALUE(LEFT(Q$1,FIND("-",Q$1,1)-1)),VALUE(LEFT(R$1,FIND("-",R$1,1)-1)))+VALUE(LEFT(T$1,FIND("-",T$1,1)-1)),AVERAGE(INDEX($S:$S,ROW(S2230)-VALUE(LEFT(T$1,FIND("-",T$1,1)-1))+1):S2230),($S2230*(2/(VALUE(LEFT(T$1,FIND("-",T$1,1)-1))+1)))+(T2229*(1-(2/(VALUE(LEFT(T$1,FIND("-",T$1,1)-1))+1))))))</f>
        <v>-4.6173435361503605E-3</v>
      </c>
      <c r="V2230">
        <f t="shared" si="311"/>
        <v>-4.9999999999999489E-3</v>
      </c>
      <c r="W2230">
        <f>IF(ROW($E2230)&lt;=VALUE(LEFT(W$1,FIND("-",W$1,1)-1))+1,0,IF(ROW($E2229)=VALUE(LEFT(W$1,FIND("-",W$1,1)-1))+1,100-100/(1+ABS((SUMIF(INDEX($V:$V,ROW($V2230)-VALUE(LEFT(W$1,FIND("-",W$1,1)-1))+1):$V2230,"&gt;0",INDEX($V:$V,ROW($V2230)-VALUE(LEFT(W$1,FIND("-",W$1,1)-1))+1):$V2230)/COUNTIF(INDEX($V:$V,ROW($V2230)-VALUE(LEFT(W$1,FIND("-",W$1,1)-1))+1):$V2230,"&gt;0"))/(SUMIF(INDEX($V:$V,ROW($V2230)-VALUE(LEFT(W$1,FIND("-",W$1,1)-1))+1):$V2230,"&lt;0",INDEX($V:$V,ROW($V2230)-VALUE(LEFT(W$1,FIND("-",W$1,1)-1))+1):$V2230)/COUNTIF(INDEX($V:$V,ROW($V2230)-VALUE(LEFT(W$1,FIND("-",W$1,1)-1))+1):$V2230,"&lt;0")))),100-100/(1+ABS((SUMIF(INDEX($V:$V,ROW($V2230)-VALUE(LEFT(W$1,FIND("-",W$1,1)-1))+1):$V2230,"&gt;0",INDEX($V:$V,ROW($V2230)-VALUE(LEFT(W$1,FIND("-",W$1,1)-1))+1):$V2230)/VALUE(LEFT(W$1,FIND("-",W$1,1)-1)))/(SUMIF(INDEX($V:$V,ROW($V2230)-VALUE(LEFT(W$1,FIND("-",W$1,1)-1))+1):$V2230,"&lt;0",INDEX($V:$V,ROW($V2230)-VALUE(LEFT(W$1,FIND("-",W$1,1)-1))+1):$V2230)/VALUE(LEFT(W$1,FIND("-",W$1,1)-1)))))))</f>
        <v>42.85714285714289</v>
      </c>
      <c r="Y2230">
        <f>IF(ROW($E2230)&lt;=VALUE(LEFT(Y$1,FIND("-",Y$1,1)-1)),0,MAX(INDEX(C:C,ROW(C2230)-VALUE(LEFT(Y$1,FIND("-",Y$1,1)-1))+1):C2230))</f>
        <v>0.35</v>
      </c>
      <c r="Z2230">
        <f>IF(ROW($E2230)&lt;=VALUE(LEFT(Z$1,FIND("-",Z$1,1)-1)),0,MIN(INDEX(D:D,ROW(D2230)-VALUE(LEFT(Z$1,FIND("-",Z$1,1)-1))+1):D2230))</f>
        <v>0.32500000000000001</v>
      </c>
      <c r="AA2230">
        <f t="shared" si="315"/>
        <v>60.000000000000128</v>
      </c>
      <c r="AB2230">
        <f>IF(ROW($AA2230)&lt;=VALUE(LEFT(AA$1,FIND("-",AA$1,1)-1))+VALUE(LEFT(AB$1,FIND("-",AB$1,1)-1)-1),0,AVERAGE(INDEX($AA:$AA,ROW($AA2230)-VALUE(LEFT(AB$1,FIND("-",AB$1,1)-1))+1):$AA2230))</f>
        <v>66.666666666666742</v>
      </c>
      <c r="AC2230">
        <f>IF(ROW($AA2230)&lt;=VALUE(LEFT(AA$1,FIND("-",AA$1,1)-1))+VALUE(LEFT(AB$1,FIND("-",AB$1,1)-1)-1)+VALUE(LEFT(AC$1,FIND("-",AC$1,1)-1)-1),0,AVERAGE(INDEX($AB:$AB,ROW($AB2230)-VALUE(LEFT(AC$1,FIND("-",AC$1,1)-1))+1):$AB2230))</f>
        <v>67.777777777777828</v>
      </c>
      <c r="AE2230">
        <f t="shared" si="312"/>
        <v>91181044</v>
      </c>
      <c r="AG2230" t="str">
        <f t="shared" si="314"/>
        <v/>
      </c>
    </row>
    <row r="2231" spans="1:33" x14ac:dyDescent="0.25">
      <c r="A2231" s="6">
        <v>39720</v>
      </c>
      <c r="B2231">
        <v>0.34499999999999997</v>
      </c>
      <c r="C2231">
        <v>0.35</v>
      </c>
      <c r="D2231">
        <v>0.34499999999999997</v>
      </c>
      <c r="E2231">
        <v>0.35</v>
      </c>
      <c r="F2231">
        <v>0.20524100000000001</v>
      </c>
      <c r="G2231">
        <v>40000</v>
      </c>
      <c r="I2231" t="str">
        <f t="shared" si="307"/>
        <v/>
      </c>
      <c r="J2231" t="str">
        <f t="shared" si="308"/>
        <v/>
      </c>
      <c r="K2231" t="str">
        <f t="shared" si="309"/>
        <v/>
      </c>
      <c r="M2231" s="11" t="str">
        <f t="shared" si="313"/>
        <v/>
      </c>
      <c r="O2231">
        <f>IF(ROW($E2231)&lt;=VALUE(LEFT(O$1,FIND("-",O$1,1)-1)),0,IF(ROW($E2231)=VALUE(LEFT(O$1,FIND("-",O$1,1)-1))+1,AVERAGE(INDEX($E:$E,ROW($E2231)-VALUE(LEFT(O$1,FIND("-",O$1,1)-1))):$E2231),($E2231*(2/(VALUE(LEFT(O$1,FIND("-",O$1,1)-1))+1)))+(O2230*(1-(2/(VALUE(LEFT(O$1,FIND("-",O$1,1)-1))+1))))))</f>
        <v>0.54026648045716907</v>
      </c>
      <c r="Q2231">
        <f>IF(ROW($E2231)&lt;=VALUE(LEFT(Q$1,FIND("-",Q$1,1)-1)),0,IF(ROW($E2231)=VALUE(LEFT(Q$1,FIND("-",Q$1,1)-1))+1,AVERAGE(INDEX($E:$E,ROW($E2231)-VALUE(LEFT(Q$1,FIND("-",Q$1,1)-1))):$E2231),($E2231*(2/(VALUE(LEFT(Q$1,FIND("-",Q$1,1)-1))+1)))+(Q2230*(1-(2/(VALUE(LEFT(Q$1,FIND("-",Q$1,1)-1))+1))))))</f>
        <v>0.34248230137477942</v>
      </c>
      <c r="R2231">
        <f>IF(ROW($E2231)&lt;=VALUE(LEFT(R$1,FIND("-",R$1,1)-1)),0,IF(ROW($E2231)=VALUE(LEFT(R$1,FIND("-",R$1,1)-1))+1,AVERAGE(INDEX($E:$E,ROW($E2231)-VALUE(LEFT(R$1,FIND("-",R$1,1)-1))):$E2231),($E2231*(2/(VALUE(LEFT(R$1,FIND("-",R$1,1)-1))+1)))+(R2230*(1-(2/(VALUE(LEFT(R$1,FIND("-",R$1,1)-1))+1))))))</f>
        <v>0.34518121554763542</v>
      </c>
      <c r="S2231">
        <f t="shared" si="310"/>
        <v>-2.698914172856004E-3</v>
      </c>
      <c r="T2231">
        <f>IF(ROW($E2231)&lt;=MAX(VALUE(LEFT(Q$1,FIND("-",Q$1,1)-1)),VALUE(LEFT(R$1,FIND("-",R$1,1)-1)))+VALUE(LEFT(T$1,FIND("-",T$1,1)-1))-1,0,IF(ROW($E2231)=MAX(VALUE(LEFT(Q$1,FIND("-",Q$1,1)-1)),VALUE(LEFT(R$1,FIND("-",R$1,1)-1)))+VALUE(LEFT(T$1,FIND("-",T$1,1)-1)),AVERAGE(INDEX($S:$S,ROW(S2231)-VALUE(LEFT(T$1,FIND("-",T$1,1)-1))+1):S2231),($S2231*(2/(VALUE(LEFT(T$1,FIND("-",T$1,1)-1))+1)))+(T2230*(1-(2/(VALUE(LEFT(T$1,FIND("-",T$1,1)-1))+1))))))</f>
        <v>-4.2336576634914892E-3</v>
      </c>
      <c r="V2231">
        <f t="shared" si="311"/>
        <v>9.9999999999999534E-3</v>
      </c>
      <c r="W2231">
        <f>IF(ROW($E2231)&lt;=VALUE(LEFT(W$1,FIND("-",W$1,1)-1))+1,0,IF(ROW($E2230)=VALUE(LEFT(W$1,FIND("-",W$1,1)-1))+1,100-100/(1+ABS((SUMIF(INDEX($V:$V,ROW($V2231)-VALUE(LEFT(W$1,FIND("-",W$1,1)-1))+1):$V2231,"&gt;0",INDEX($V:$V,ROW($V2231)-VALUE(LEFT(W$1,FIND("-",W$1,1)-1))+1):$V2231)/COUNTIF(INDEX($V:$V,ROW($V2231)-VALUE(LEFT(W$1,FIND("-",W$1,1)-1))+1):$V2231,"&gt;0"))/(SUMIF(INDEX($V:$V,ROW($V2231)-VALUE(LEFT(W$1,FIND("-",W$1,1)-1))+1):$V2231,"&lt;0",INDEX($V:$V,ROW($V2231)-VALUE(LEFT(W$1,FIND("-",W$1,1)-1))+1):$V2231)/COUNTIF(INDEX($V:$V,ROW($V2231)-VALUE(LEFT(W$1,FIND("-",W$1,1)-1))+1):$V2231,"&lt;0")))),100-100/(1+ABS((SUMIF(INDEX($V:$V,ROW($V2231)-VALUE(LEFT(W$1,FIND("-",W$1,1)-1))+1):$V2231,"&gt;0",INDEX($V:$V,ROW($V2231)-VALUE(LEFT(W$1,FIND("-",W$1,1)-1))+1):$V2231)/VALUE(LEFT(W$1,FIND("-",W$1,1)-1)))/(SUMIF(INDEX($V:$V,ROW($V2231)-VALUE(LEFT(W$1,FIND("-",W$1,1)-1))+1):$V2231,"&lt;0",INDEX($V:$V,ROW($V2231)-VALUE(LEFT(W$1,FIND("-",W$1,1)-1))+1):$V2231)/VALUE(LEFT(W$1,FIND("-",W$1,1)-1)))))))</f>
        <v>55.5555555555556</v>
      </c>
      <c r="Y2231">
        <f>IF(ROW($E2231)&lt;=VALUE(LEFT(Y$1,FIND("-",Y$1,1)-1)),0,MAX(INDEX(C:C,ROW(C2231)-VALUE(LEFT(Y$1,FIND("-",Y$1,1)-1))+1):C2231))</f>
        <v>0.35</v>
      </c>
      <c r="Z2231">
        <f>IF(ROW($E2231)&lt;=VALUE(LEFT(Z$1,FIND("-",Z$1,1)-1)),0,MIN(INDEX(D:D,ROW(D2231)-VALUE(LEFT(Z$1,FIND("-",Z$1,1)-1))+1):D2231))</f>
        <v>0.32500000000000001</v>
      </c>
      <c r="AA2231">
        <f t="shared" si="315"/>
        <v>100</v>
      </c>
      <c r="AB2231">
        <f>IF(ROW($AA2231)&lt;=VALUE(LEFT(AA$1,FIND("-",AA$1,1)-1))+VALUE(LEFT(AB$1,FIND("-",AB$1,1)-1)-1),0,AVERAGE(INDEX($AA:$AA,ROW($AA2231)-VALUE(LEFT(AB$1,FIND("-",AB$1,1)-1))+1):$AA2231))</f>
        <v>80.000000000000028</v>
      </c>
      <c r="AC2231">
        <f>IF(ROW($AA2231)&lt;=VALUE(LEFT(AA$1,FIND("-",AA$1,1)-1))+VALUE(LEFT(AB$1,FIND("-",AB$1,1)-1)-1)+VALUE(LEFT(AC$1,FIND("-",AC$1,1)-1)-1),0,AVERAGE(INDEX($AB:$AB,ROW($AB2231)-VALUE(LEFT(AC$1,FIND("-",AC$1,1)-1))+1):$AB2231))</f>
        <v>73.333333333333385</v>
      </c>
      <c r="AE2231">
        <f t="shared" si="312"/>
        <v>91221044</v>
      </c>
      <c r="AG2231" t="str">
        <f t="shared" si="314"/>
        <v/>
      </c>
    </row>
    <row r="2232" spans="1:33" x14ac:dyDescent="0.25">
      <c r="A2232" s="6">
        <v>39721</v>
      </c>
      <c r="B2232">
        <v>0.34499999999999997</v>
      </c>
      <c r="C2232">
        <v>0.34499999999999997</v>
      </c>
      <c r="D2232">
        <v>0.34</v>
      </c>
      <c r="E2232">
        <v>0.34</v>
      </c>
      <c r="F2232">
        <v>0.199377</v>
      </c>
      <c r="G2232">
        <v>33000</v>
      </c>
      <c r="I2232" t="str">
        <f t="shared" si="307"/>
        <v/>
      </c>
      <c r="J2232" t="str">
        <f t="shared" si="308"/>
        <v/>
      </c>
      <c r="K2232" t="str">
        <f t="shared" si="309"/>
        <v/>
      </c>
      <c r="M2232" s="11" t="str">
        <f t="shared" si="313"/>
        <v/>
      </c>
      <c r="O2232">
        <f>IF(ROW($E2232)&lt;=VALUE(LEFT(O$1,FIND("-",O$1,1)-1)),0,IF(ROW($E2232)=VALUE(LEFT(O$1,FIND("-",O$1,1)-1))+1,AVERAGE(INDEX($E:$E,ROW($E2232)-VALUE(LEFT(O$1,FIND("-",O$1,1)-1))):$E2232),($E2232*(2/(VALUE(LEFT(O$1,FIND("-",O$1,1)-1))+1)))+(O2231*(1-(2/(VALUE(LEFT(O$1,FIND("-",O$1,1)-1))+1))))))</f>
        <v>0.53827377915908781</v>
      </c>
      <c r="Q2232">
        <f>IF(ROW($E2232)&lt;=VALUE(LEFT(Q$1,FIND("-",Q$1,1)-1)),0,IF(ROW($E2232)=VALUE(LEFT(Q$1,FIND("-",Q$1,1)-1))+1,AVERAGE(INDEX($E:$E,ROW($E2232)-VALUE(LEFT(Q$1,FIND("-",Q$1,1)-1))):$E2232),($E2232*(2/(VALUE(LEFT(Q$1,FIND("-",Q$1,1)-1))+1)))+(Q2231*(1-(2/(VALUE(LEFT(Q$1,FIND("-",Q$1,1)-1))+1))))))</f>
        <v>0.34210040885558263</v>
      </c>
      <c r="R2232">
        <f>IF(ROW($E2232)&lt;=VALUE(LEFT(R$1,FIND("-",R$1,1)-1)),0,IF(ROW($E2232)=VALUE(LEFT(R$1,FIND("-",R$1,1)-1))+1,AVERAGE(INDEX($E:$E,ROW($E2232)-VALUE(LEFT(R$1,FIND("-",R$1,1)-1))):$E2232),($E2232*(2/(VALUE(LEFT(R$1,FIND("-",R$1,1)-1))+1)))+(R2231*(1-(2/(VALUE(LEFT(R$1,FIND("-",R$1,1)-1))+1))))))</f>
        <v>0.34479742180336614</v>
      </c>
      <c r="S2232">
        <f t="shared" si="310"/>
        <v>-2.697012947783517E-3</v>
      </c>
      <c r="T2232">
        <f>IF(ROW($E2232)&lt;=MAX(VALUE(LEFT(Q$1,FIND("-",Q$1,1)-1)),VALUE(LEFT(R$1,FIND("-",R$1,1)-1)))+VALUE(LEFT(T$1,FIND("-",T$1,1)-1))-1,0,IF(ROW($E2232)=MAX(VALUE(LEFT(Q$1,FIND("-",Q$1,1)-1)),VALUE(LEFT(R$1,FIND("-",R$1,1)-1)))+VALUE(LEFT(T$1,FIND("-",T$1,1)-1)),AVERAGE(INDEX($S:$S,ROW(S2232)-VALUE(LEFT(T$1,FIND("-",T$1,1)-1))+1):S2232),($S2232*(2/(VALUE(LEFT(T$1,FIND("-",T$1,1)-1))+1)))+(T2231*(1-(2/(VALUE(LEFT(T$1,FIND("-",T$1,1)-1))+1))))))</f>
        <v>-3.9263287203498949E-3</v>
      </c>
      <c r="V2232">
        <f t="shared" si="311"/>
        <v>-9.9999999999999534E-3</v>
      </c>
      <c r="W2232">
        <f>IF(ROW($E2232)&lt;=VALUE(LEFT(W$1,FIND("-",W$1,1)-1))+1,0,IF(ROW($E2231)=VALUE(LEFT(W$1,FIND("-",W$1,1)-1))+1,100-100/(1+ABS((SUMIF(INDEX($V:$V,ROW($V2232)-VALUE(LEFT(W$1,FIND("-",W$1,1)-1))+1):$V2232,"&gt;0",INDEX($V:$V,ROW($V2232)-VALUE(LEFT(W$1,FIND("-",W$1,1)-1))+1):$V2232)/COUNTIF(INDEX($V:$V,ROW($V2232)-VALUE(LEFT(W$1,FIND("-",W$1,1)-1))+1):$V2232,"&gt;0"))/(SUMIF(INDEX($V:$V,ROW($V2232)-VALUE(LEFT(W$1,FIND("-",W$1,1)-1))+1):$V2232,"&lt;0",INDEX($V:$V,ROW($V2232)-VALUE(LEFT(W$1,FIND("-",W$1,1)-1))+1):$V2232)/COUNTIF(INDEX($V:$V,ROW($V2232)-VALUE(LEFT(W$1,FIND("-",W$1,1)-1))+1):$V2232,"&lt;0")))),100-100/(1+ABS((SUMIF(INDEX($V:$V,ROW($V2232)-VALUE(LEFT(W$1,FIND("-",W$1,1)-1))+1):$V2232,"&gt;0",INDEX($V:$V,ROW($V2232)-VALUE(LEFT(W$1,FIND("-",W$1,1)-1))+1):$V2232)/VALUE(LEFT(W$1,FIND("-",W$1,1)-1)))/(SUMIF(INDEX($V:$V,ROW($V2232)-VALUE(LEFT(W$1,FIND("-",W$1,1)-1))+1):$V2232,"&lt;0",INDEX($V:$V,ROW($V2232)-VALUE(LEFT(W$1,FIND("-",W$1,1)-1))+1):$V2232)/VALUE(LEFT(W$1,FIND("-",W$1,1)-1)))))))</f>
        <v>45.454545454545475</v>
      </c>
      <c r="Y2232">
        <f>IF(ROW($E2232)&lt;=VALUE(LEFT(Y$1,FIND("-",Y$1,1)-1)),0,MAX(INDEX(C:C,ROW(C2232)-VALUE(LEFT(Y$1,FIND("-",Y$1,1)-1))+1):C2232))</f>
        <v>0.35</v>
      </c>
      <c r="Z2232">
        <f>IF(ROW($E2232)&lt;=VALUE(LEFT(Z$1,FIND("-",Z$1,1)-1)),0,MIN(INDEX(D:D,ROW(D2232)-VALUE(LEFT(Z$1,FIND("-",Z$1,1)-1))+1):D2232))</f>
        <v>0.32500000000000001</v>
      </c>
      <c r="AA2232">
        <f t="shared" si="315"/>
        <v>60.000000000000128</v>
      </c>
      <c r="AB2232">
        <f>IF(ROW($AA2232)&lt;=VALUE(LEFT(AA$1,FIND("-",AA$1,1)-1))+VALUE(LEFT(AB$1,FIND("-",AB$1,1)-1)-1),0,AVERAGE(INDEX($AA:$AA,ROW($AA2232)-VALUE(LEFT(AB$1,FIND("-",AB$1,1)-1))+1):$AA2232))</f>
        <v>73.333333333333414</v>
      </c>
      <c r="AC2232">
        <f>IF(ROW($AA2232)&lt;=VALUE(LEFT(AA$1,FIND("-",AA$1,1)-1))+VALUE(LEFT(AB$1,FIND("-",AB$1,1)-1)-1)+VALUE(LEFT(AC$1,FIND("-",AC$1,1)-1)-1),0,AVERAGE(INDEX($AB:$AB,ROW($AB2232)-VALUE(LEFT(AC$1,FIND("-",AC$1,1)-1))+1):$AB2232))</f>
        <v>73.333333333333385</v>
      </c>
      <c r="AE2232">
        <f t="shared" si="312"/>
        <v>91188044</v>
      </c>
      <c r="AG2232" t="str">
        <f t="shared" si="314"/>
        <v/>
      </c>
    </row>
    <row r="2233" spans="1:33" x14ac:dyDescent="0.25">
      <c r="A2233" s="6">
        <v>39724</v>
      </c>
      <c r="B2233">
        <v>0.34</v>
      </c>
      <c r="C2233">
        <v>0.34</v>
      </c>
      <c r="D2233">
        <v>0.34</v>
      </c>
      <c r="E2233">
        <v>0.34</v>
      </c>
      <c r="F2233">
        <v>0.199377</v>
      </c>
      <c r="G2233">
        <v>73000</v>
      </c>
      <c r="I2233" t="str">
        <f t="shared" si="307"/>
        <v/>
      </c>
      <c r="J2233" t="str">
        <f t="shared" si="308"/>
        <v/>
      </c>
      <c r="K2233" t="str">
        <f t="shared" si="309"/>
        <v/>
      </c>
      <c r="M2233" s="11" t="str">
        <f t="shared" si="313"/>
        <v/>
      </c>
      <c r="O2233">
        <f>IF(ROW($E2233)&lt;=VALUE(LEFT(O$1,FIND("-",O$1,1)-1)),0,IF(ROW($E2233)=VALUE(LEFT(O$1,FIND("-",O$1,1)-1))+1,AVERAGE(INDEX($E:$E,ROW($E2233)-VALUE(LEFT(O$1,FIND("-",O$1,1)-1))):$E2233),($E2233*(2/(VALUE(LEFT(O$1,FIND("-",O$1,1)-1))+1)))+(O2232*(1-(2/(VALUE(LEFT(O$1,FIND("-",O$1,1)-1))+1))))))</f>
        <v>0.5363009057346193</v>
      </c>
      <c r="Q2233">
        <f>IF(ROW($E2233)&lt;=VALUE(LEFT(Q$1,FIND("-",Q$1,1)-1)),0,IF(ROW($E2233)=VALUE(LEFT(Q$1,FIND("-",Q$1,1)-1))+1,AVERAGE(INDEX($E:$E,ROW($E2233)-VALUE(LEFT(Q$1,FIND("-",Q$1,1)-1))):$E2233),($E2233*(2/(VALUE(LEFT(Q$1,FIND("-",Q$1,1)-1))+1)))+(Q2232*(1-(2/(VALUE(LEFT(Q$1,FIND("-",Q$1,1)-1))+1))))))</f>
        <v>0.34177726903164685</v>
      </c>
      <c r="R2233">
        <f>IF(ROW($E2233)&lt;=VALUE(LEFT(R$1,FIND("-",R$1,1)-1)),0,IF(ROW($E2233)=VALUE(LEFT(R$1,FIND("-",R$1,1)-1))+1,AVERAGE(INDEX($E:$E,ROW($E2233)-VALUE(LEFT(R$1,FIND("-",R$1,1)-1))):$E2233),($E2233*(2/(VALUE(LEFT(R$1,FIND("-",R$1,1)-1))+1)))+(R2232*(1-(2/(VALUE(LEFT(R$1,FIND("-",R$1,1)-1))+1))))))</f>
        <v>0.34444205722533905</v>
      </c>
      <c r="S2233">
        <f t="shared" si="310"/>
        <v>-2.6647881936922024E-3</v>
      </c>
      <c r="T2233">
        <f>IF(ROW($E2233)&lt;=MAX(VALUE(LEFT(Q$1,FIND("-",Q$1,1)-1)),VALUE(LEFT(R$1,FIND("-",R$1,1)-1)))+VALUE(LEFT(T$1,FIND("-",T$1,1)-1))-1,0,IF(ROW($E2233)=MAX(VALUE(LEFT(Q$1,FIND("-",Q$1,1)-1)),VALUE(LEFT(R$1,FIND("-",R$1,1)-1)))+VALUE(LEFT(T$1,FIND("-",T$1,1)-1)),AVERAGE(INDEX($S:$S,ROW(S2233)-VALUE(LEFT(T$1,FIND("-",T$1,1)-1))+1):S2233),($S2233*(2/(VALUE(LEFT(T$1,FIND("-",T$1,1)-1))+1)))+(T2232*(1-(2/(VALUE(LEFT(T$1,FIND("-",T$1,1)-1))+1))))))</f>
        <v>-3.6740206150183566E-3</v>
      </c>
      <c r="V2233">
        <f t="shared" si="311"/>
        <v>0</v>
      </c>
      <c r="W2233">
        <f>IF(ROW($E2233)&lt;=VALUE(LEFT(W$1,FIND("-",W$1,1)-1))+1,0,IF(ROW($E2232)=VALUE(LEFT(W$1,FIND("-",W$1,1)-1))+1,100-100/(1+ABS((SUMIF(INDEX($V:$V,ROW($V2233)-VALUE(LEFT(W$1,FIND("-",W$1,1)-1))+1):$V2233,"&gt;0",INDEX($V:$V,ROW($V2233)-VALUE(LEFT(W$1,FIND("-",W$1,1)-1))+1):$V2233)/COUNTIF(INDEX($V:$V,ROW($V2233)-VALUE(LEFT(W$1,FIND("-",W$1,1)-1))+1):$V2233,"&gt;0"))/(SUMIF(INDEX($V:$V,ROW($V2233)-VALUE(LEFT(W$1,FIND("-",W$1,1)-1))+1):$V2233,"&lt;0",INDEX($V:$V,ROW($V2233)-VALUE(LEFT(W$1,FIND("-",W$1,1)-1))+1):$V2233)/COUNTIF(INDEX($V:$V,ROW($V2233)-VALUE(LEFT(W$1,FIND("-",W$1,1)-1))+1):$V2233,"&lt;0")))),100-100/(1+ABS((SUMIF(INDEX($V:$V,ROW($V2233)-VALUE(LEFT(W$1,FIND("-",W$1,1)-1))+1):$V2233,"&gt;0",INDEX($V:$V,ROW($V2233)-VALUE(LEFT(W$1,FIND("-",W$1,1)-1))+1):$V2233)/VALUE(LEFT(W$1,FIND("-",W$1,1)-1)))/(SUMIF(INDEX($V:$V,ROW($V2233)-VALUE(LEFT(W$1,FIND("-",W$1,1)-1))+1):$V2233,"&lt;0",INDEX($V:$V,ROW($V2233)-VALUE(LEFT(W$1,FIND("-",W$1,1)-1))+1):$V2233)/VALUE(LEFT(W$1,FIND("-",W$1,1)-1)))))))</f>
        <v>50</v>
      </c>
      <c r="Y2233">
        <f>IF(ROW($E2233)&lt;=VALUE(LEFT(Y$1,FIND("-",Y$1,1)-1)),0,MAX(INDEX(C:C,ROW(C2233)-VALUE(LEFT(Y$1,FIND("-",Y$1,1)-1))+1):C2233))</f>
        <v>0.35</v>
      </c>
      <c r="Z2233">
        <f>IF(ROW($E2233)&lt;=VALUE(LEFT(Z$1,FIND("-",Z$1,1)-1)),0,MIN(INDEX(D:D,ROW(D2233)-VALUE(LEFT(Z$1,FIND("-",Z$1,1)-1))+1):D2233))</f>
        <v>0.32500000000000001</v>
      </c>
      <c r="AA2233">
        <f t="shared" si="315"/>
        <v>60.000000000000128</v>
      </c>
      <c r="AB2233">
        <f>IF(ROW($AA2233)&lt;=VALUE(LEFT(AA$1,FIND("-",AA$1,1)-1))+VALUE(LEFT(AB$1,FIND("-",AB$1,1)-1)-1),0,AVERAGE(INDEX($AA:$AA,ROW($AA2233)-VALUE(LEFT(AB$1,FIND("-",AB$1,1)-1))+1):$AA2233))</f>
        <v>73.333333333333414</v>
      </c>
      <c r="AC2233">
        <f>IF(ROW($AA2233)&lt;=VALUE(LEFT(AA$1,FIND("-",AA$1,1)-1))+VALUE(LEFT(AB$1,FIND("-",AB$1,1)-1)-1)+VALUE(LEFT(AC$1,FIND("-",AC$1,1)-1)-1),0,AVERAGE(INDEX($AB:$AB,ROW($AB2233)-VALUE(LEFT(AC$1,FIND("-",AC$1,1)-1))+1):$AB2233))</f>
        <v>75.555555555555614</v>
      </c>
      <c r="AE2233">
        <f t="shared" si="312"/>
        <v>91188044</v>
      </c>
      <c r="AG2233" t="str">
        <f t="shared" si="314"/>
        <v/>
      </c>
    </row>
    <row r="2234" spans="1:33" x14ac:dyDescent="0.25">
      <c r="A2234" s="6">
        <v>39727</v>
      </c>
      <c r="B2234">
        <v>0.34</v>
      </c>
      <c r="C2234">
        <v>0.34</v>
      </c>
      <c r="D2234">
        <v>0.34</v>
      </c>
      <c r="E2234">
        <v>0.34</v>
      </c>
      <c r="F2234">
        <v>0.199377</v>
      </c>
      <c r="G2234">
        <v>122000</v>
      </c>
      <c r="I2234" t="str">
        <f t="shared" si="307"/>
        <v/>
      </c>
      <c r="J2234" t="str">
        <f t="shared" si="308"/>
        <v/>
      </c>
      <c r="K2234" t="str">
        <f t="shared" si="309"/>
        <v/>
      </c>
      <c r="M2234" s="11" t="str">
        <f t="shared" si="313"/>
        <v/>
      </c>
      <c r="O2234">
        <f>IF(ROW($E2234)&lt;=VALUE(LEFT(O$1,FIND("-",O$1,1)-1)),0,IF(ROW($E2234)=VALUE(LEFT(O$1,FIND("-",O$1,1)-1))+1,AVERAGE(INDEX($E:$E,ROW($E2234)-VALUE(LEFT(O$1,FIND("-",O$1,1)-1))):$E2234),($E2234*(2/(VALUE(LEFT(O$1,FIND("-",O$1,1)-1))+1)))+(O2233*(1-(2/(VALUE(LEFT(O$1,FIND("-",O$1,1)-1))+1))))))</f>
        <v>0.53434766289148883</v>
      </c>
      <c r="Q2234">
        <f>IF(ROW($E2234)&lt;=VALUE(LEFT(Q$1,FIND("-",Q$1,1)-1)),0,IF(ROW($E2234)=VALUE(LEFT(Q$1,FIND("-",Q$1,1)-1))+1,AVERAGE(INDEX($E:$E,ROW($E2234)-VALUE(LEFT(Q$1,FIND("-",Q$1,1)-1))):$E2234),($E2234*(2/(VALUE(LEFT(Q$1,FIND("-",Q$1,1)-1))+1)))+(Q2233*(1-(2/(VALUE(LEFT(Q$1,FIND("-",Q$1,1)-1))+1))))))</f>
        <v>0.34150384302677811</v>
      </c>
      <c r="R2234">
        <f>IF(ROW($E2234)&lt;=VALUE(LEFT(R$1,FIND("-",R$1,1)-1)),0,IF(ROW($E2234)=VALUE(LEFT(R$1,FIND("-",R$1,1)-1))+1,AVERAGE(INDEX($E:$E,ROW($E2234)-VALUE(LEFT(R$1,FIND("-",R$1,1)-1))):$E2234),($E2234*(2/(VALUE(LEFT(R$1,FIND("-",R$1,1)-1))+1)))+(R2233*(1-(2/(VALUE(LEFT(R$1,FIND("-",R$1,1)-1))+1))))))</f>
        <v>0.34411301594938803</v>
      </c>
      <c r="S2234">
        <f t="shared" si="310"/>
        <v>-2.6091729226099258E-3</v>
      </c>
      <c r="T2234">
        <f>IF(ROW($E2234)&lt;=MAX(VALUE(LEFT(Q$1,FIND("-",Q$1,1)-1)),VALUE(LEFT(R$1,FIND("-",R$1,1)-1)))+VALUE(LEFT(T$1,FIND("-",T$1,1)-1))-1,0,IF(ROW($E2234)=MAX(VALUE(LEFT(Q$1,FIND("-",Q$1,1)-1)),VALUE(LEFT(R$1,FIND("-",R$1,1)-1)))+VALUE(LEFT(T$1,FIND("-",T$1,1)-1)),AVERAGE(INDEX($S:$S,ROW(S2234)-VALUE(LEFT(T$1,FIND("-",T$1,1)-1))+1):S2234),($S2234*(2/(VALUE(LEFT(T$1,FIND("-",T$1,1)-1))+1)))+(T2233*(1-(2/(VALUE(LEFT(T$1,FIND("-",T$1,1)-1))+1))))))</f>
        <v>-3.4610510765366708E-3</v>
      </c>
      <c r="V2234">
        <f t="shared" si="311"/>
        <v>0</v>
      </c>
      <c r="W2234">
        <f>IF(ROW($E2234)&lt;=VALUE(LEFT(W$1,FIND("-",W$1,1)-1))+1,0,IF(ROW($E2233)=VALUE(LEFT(W$1,FIND("-",W$1,1)-1))+1,100-100/(1+ABS((SUMIF(INDEX($V:$V,ROW($V2234)-VALUE(LEFT(W$1,FIND("-",W$1,1)-1))+1):$V2234,"&gt;0",INDEX($V:$V,ROW($V2234)-VALUE(LEFT(W$1,FIND("-",W$1,1)-1))+1):$V2234)/COUNTIF(INDEX($V:$V,ROW($V2234)-VALUE(LEFT(W$1,FIND("-",W$1,1)-1))+1):$V2234,"&gt;0"))/(SUMIF(INDEX($V:$V,ROW($V2234)-VALUE(LEFT(W$1,FIND("-",W$1,1)-1))+1):$V2234,"&lt;0",INDEX($V:$V,ROW($V2234)-VALUE(LEFT(W$1,FIND("-",W$1,1)-1))+1):$V2234)/COUNTIF(INDEX($V:$V,ROW($V2234)-VALUE(LEFT(W$1,FIND("-",W$1,1)-1))+1):$V2234,"&lt;0")))),100-100/(1+ABS((SUMIF(INDEX($V:$V,ROW($V2234)-VALUE(LEFT(W$1,FIND("-",W$1,1)-1))+1):$V2234,"&gt;0",INDEX($V:$V,ROW($V2234)-VALUE(LEFT(W$1,FIND("-",W$1,1)-1))+1):$V2234)/VALUE(LEFT(W$1,FIND("-",W$1,1)-1)))/(SUMIF(INDEX($V:$V,ROW($V2234)-VALUE(LEFT(W$1,FIND("-",W$1,1)-1))+1):$V2234,"&lt;0",INDEX($V:$V,ROW($V2234)-VALUE(LEFT(W$1,FIND("-",W$1,1)-1))+1):$V2234)/VALUE(LEFT(W$1,FIND("-",W$1,1)-1)))))))</f>
        <v>50</v>
      </c>
      <c r="Y2234">
        <f>IF(ROW($E2234)&lt;=VALUE(LEFT(Y$1,FIND("-",Y$1,1)-1)),0,MAX(INDEX(C:C,ROW(C2234)-VALUE(LEFT(Y$1,FIND("-",Y$1,1)-1))+1):C2234))</f>
        <v>0.35</v>
      </c>
      <c r="Z2234">
        <f>IF(ROW($E2234)&lt;=VALUE(LEFT(Z$1,FIND("-",Z$1,1)-1)),0,MIN(INDEX(D:D,ROW(D2234)-VALUE(LEFT(Z$1,FIND("-",Z$1,1)-1))+1):D2234))</f>
        <v>0.32500000000000001</v>
      </c>
      <c r="AA2234">
        <f t="shared" si="315"/>
        <v>60.000000000000128</v>
      </c>
      <c r="AB2234">
        <f>IF(ROW($AA2234)&lt;=VALUE(LEFT(AA$1,FIND("-",AA$1,1)-1))+VALUE(LEFT(AB$1,FIND("-",AB$1,1)-1)-1),0,AVERAGE(INDEX($AA:$AA,ROW($AA2234)-VALUE(LEFT(AB$1,FIND("-",AB$1,1)-1))+1):$AA2234))</f>
        <v>60.000000000000135</v>
      </c>
      <c r="AC2234">
        <f>IF(ROW($AA2234)&lt;=VALUE(LEFT(AA$1,FIND("-",AA$1,1)-1))+VALUE(LEFT(AB$1,FIND("-",AB$1,1)-1)-1)+VALUE(LEFT(AC$1,FIND("-",AC$1,1)-1)-1),0,AVERAGE(INDEX($AB:$AB,ROW($AB2234)-VALUE(LEFT(AC$1,FIND("-",AC$1,1)-1))+1):$AB2234))</f>
        <v>68.888888888888985</v>
      </c>
      <c r="AE2234">
        <f t="shared" si="312"/>
        <v>91188044</v>
      </c>
      <c r="AG2234" t="str">
        <f t="shared" si="314"/>
        <v/>
      </c>
    </row>
    <row r="2235" spans="1:33" x14ac:dyDescent="0.25">
      <c r="A2235" s="6">
        <v>39728</v>
      </c>
      <c r="B2235">
        <v>0.34</v>
      </c>
      <c r="C2235">
        <v>0.34</v>
      </c>
      <c r="D2235">
        <v>0.34</v>
      </c>
      <c r="E2235">
        <v>0.34</v>
      </c>
      <c r="F2235">
        <v>0.199377</v>
      </c>
      <c r="G2235">
        <v>209000</v>
      </c>
      <c r="I2235" t="str">
        <f t="shared" ref="I2235:I2298" si="316">IF(AND(T2235&gt;=S2235,T2234&lt;S2234),"Bearish",IF(AND(T2235&lt;S2235,T2234&gt;=S2234),"Bullish",""))</f>
        <v/>
      </c>
      <c r="J2235" t="str">
        <f t="shared" ref="J2235:J2298" si="317">IF(W2235&gt;70,"Overbought",IF(W2235&lt;30,"Oversold",""))</f>
        <v/>
      </c>
      <c r="K2235" t="str">
        <f t="shared" ref="K2235:K2298" si="318">IF(AND(AC2235&lt;20,AC2235&gt;AB2235),"Oversold Above %D",IF(AND(AC2235&lt;20,AC2235&lt;=AB2235),"Oversold Below %D",IF(AND(AC2235&gt;80,AC2235&lt;AB2235),"Overbought Below %D",IF(AND(AC2235&gt;80,AC2235&gt;=AB2235),"Overbought Above %D",IF(AND(AC2235&gt;=20,LEFT(K2234,5)="Overs"),"Buy",IF(AND(AC2235&lt;=80,LEFT(K2234,5)="Overb"),"Sell",""))))))</f>
        <v/>
      </c>
      <c r="M2235" s="11" t="str">
        <f t="shared" si="313"/>
        <v/>
      </c>
      <c r="O2235">
        <f>IF(ROW($E2235)&lt;=VALUE(LEFT(O$1,FIND("-",O$1,1)-1)),0,IF(ROW($E2235)=VALUE(LEFT(O$1,FIND("-",O$1,1)-1))+1,AVERAGE(INDEX($E:$E,ROW($E2235)-VALUE(LEFT(O$1,FIND("-",O$1,1)-1))):$E2235),($E2235*(2/(VALUE(LEFT(O$1,FIND("-",O$1,1)-1))+1)))+(O2234*(1-(2/(VALUE(LEFT(O$1,FIND("-",O$1,1)-1))+1))))))</f>
        <v>0.53241385530052876</v>
      </c>
      <c r="Q2235">
        <f>IF(ROW($E2235)&lt;=VALUE(LEFT(Q$1,FIND("-",Q$1,1)-1)),0,IF(ROW($E2235)=VALUE(LEFT(Q$1,FIND("-",Q$1,1)-1))+1,AVERAGE(INDEX($E:$E,ROW($E2235)-VALUE(LEFT(Q$1,FIND("-",Q$1,1)-1))):$E2235),($E2235*(2/(VALUE(LEFT(Q$1,FIND("-",Q$1,1)-1))+1)))+(Q2234*(1-(2/(VALUE(LEFT(Q$1,FIND("-",Q$1,1)-1))+1))))))</f>
        <v>0.34127248256111997</v>
      </c>
      <c r="R2235">
        <f>IF(ROW($E2235)&lt;=VALUE(LEFT(R$1,FIND("-",R$1,1)-1)),0,IF(ROW($E2235)=VALUE(LEFT(R$1,FIND("-",R$1,1)-1))+1,AVERAGE(INDEX($E:$E,ROW($E2235)-VALUE(LEFT(R$1,FIND("-",R$1,1)-1))):$E2235),($E2235*(2/(VALUE(LEFT(R$1,FIND("-",R$1,1)-1))+1)))+(R2234*(1-(2/(VALUE(LEFT(R$1,FIND("-",R$1,1)-1))+1))))))</f>
        <v>0.34380834810128524</v>
      </c>
      <c r="S2235">
        <f t="shared" ref="S2235:S2298" si="319">IF(ROW($E2235)&lt;=MAX(VALUE(LEFT(Q$1,FIND("-",Q$1,1)-1)),VALUE(LEFT(R$1,FIND("-",R$1,1)-1))),0,Q2235-R2235)</f>
        <v>-2.5358655401652719E-3</v>
      </c>
      <c r="T2235">
        <f>IF(ROW($E2235)&lt;=MAX(VALUE(LEFT(Q$1,FIND("-",Q$1,1)-1)),VALUE(LEFT(R$1,FIND("-",R$1,1)-1)))+VALUE(LEFT(T$1,FIND("-",T$1,1)-1))-1,0,IF(ROW($E2235)=MAX(VALUE(LEFT(Q$1,FIND("-",Q$1,1)-1)),VALUE(LEFT(R$1,FIND("-",R$1,1)-1)))+VALUE(LEFT(T$1,FIND("-",T$1,1)-1)),AVERAGE(INDEX($S:$S,ROW(S2235)-VALUE(LEFT(T$1,FIND("-",T$1,1)-1))+1):S2235),($S2235*(2/(VALUE(LEFT(T$1,FIND("-",T$1,1)-1))+1)))+(T2234*(1-(2/(VALUE(LEFT(T$1,FIND("-",T$1,1)-1))+1))))))</f>
        <v>-3.2760139692623912E-3</v>
      </c>
      <c r="V2235">
        <f t="shared" ref="V2235:V2298" si="320">IFERROR(1*(E2235-E2234),"")</f>
        <v>0</v>
      </c>
      <c r="W2235">
        <f>IF(ROW($E2235)&lt;=VALUE(LEFT(W$1,FIND("-",W$1,1)-1))+1,0,IF(ROW($E2234)=VALUE(LEFT(W$1,FIND("-",W$1,1)-1))+1,100-100/(1+ABS((SUMIF(INDEX($V:$V,ROW($V2235)-VALUE(LEFT(W$1,FIND("-",W$1,1)-1))+1):$V2235,"&gt;0",INDEX($V:$V,ROW($V2235)-VALUE(LEFT(W$1,FIND("-",W$1,1)-1))+1):$V2235)/COUNTIF(INDEX($V:$V,ROW($V2235)-VALUE(LEFT(W$1,FIND("-",W$1,1)-1))+1):$V2235,"&gt;0"))/(SUMIF(INDEX($V:$V,ROW($V2235)-VALUE(LEFT(W$1,FIND("-",W$1,1)-1))+1):$V2235,"&lt;0",INDEX($V:$V,ROW($V2235)-VALUE(LEFT(W$1,FIND("-",W$1,1)-1))+1):$V2235)/COUNTIF(INDEX($V:$V,ROW($V2235)-VALUE(LEFT(W$1,FIND("-",W$1,1)-1))+1):$V2235,"&lt;0")))),100-100/(1+ABS((SUMIF(INDEX($V:$V,ROW($V2235)-VALUE(LEFT(W$1,FIND("-",W$1,1)-1))+1):$V2235,"&gt;0",INDEX($V:$V,ROW($V2235)-VALUE(LEFT(W$1,FIND("-",W$1,1)-1))+1):$V2235)/VALUE(LEFT(W$1,FIND("-",W$1,1)-1)))/(SUMIF(INDEX($V:$V,ROW($V2235)-VALUE(LEFT(W$1,FIND("-",W$1,1)-1))+1):$V2235,"&lt;0",INDEX($V:$V,ROW($V2235)-VALUE(LEFT(W$1,FIND("-",W$1,1)-1))+1):$V2235)/VALUE(LEFT(W$1,FIND("-",W$1,1)-1)))))))</f>
        <v>55.5555555555556</v>
      </c>
      <c r="Y2235">
        <f>IF(ROW($E2235)&lt;=VALUE(LEFT(Y$1,FIND("-",Y$1,1)-1)),0,MAX(INDEX(C:C,ROW(C2235)-VALUE(LEFT(Y$1,FIND("-",Y$1,1)-1))+1):C2235))</f>
        <v>0.35</v>
      </c>
      <c r="Z2235">
        <f>IF(ROW($E2235)&lt;=VALUE(LEFT(Z$1,FIND("-",Z$1,1)-1)),0,MIN(INDEX(D:D,ROW(D2235)-VALUE(LEFT(Z$1,FIND("-",Z$1,1)-1))+1):D2235))</f>
        <v>0.32500000000000001</v>
      </c>
      <c r="AA2235">
        <f t="shared" si="315"/>
        <v>60.000000000000128</v>
      </c>
      <c r="AB2235">
        <f>IF(ROW($AA2235)&lt;=VALUE(LEFT(AA$1,FIND("-",AA$1,1)-1))+VALUE(LEFT(AB$1,FIND("-",AB$1,1)-1)-1),0,AVERAGE(INDEX($AA:$AA,ROW($AA2235)-VALUE(LEFT(AB$1,FIND("-",AB$1,1)-1))+1):$AA2235))</f>
        <v>60.000000000000135</v>
      </c>
      <c r="AC2235">
        <f>IF(ROW($AA2235)&lt;=VALUE(LEFT(AA$1,FIND("-",AA$1,1)-1))+VALUE(LEFT(AB$1,FIND("-",AB$1,1)-1)-1)+VALUE(LEFT(AC$1,FIND("-",AC$1,1)-1)-1),0,AVERAGE(INDEX($AB:$AB,ROW($AB2235)-VALUE(LEFT(AC$1,FIND("-",AC$1,1)-1))+1):$AB2235))</f>
        <v>64.444444444444557</v>
      </c>
      <c r="AE2235">
        <f t="shared" ref="AE2235:AE2298" si="321">IFERROR(IF($E2235=$E2234,AE2234,IF($E2235&gt;$E2234,AE2234+$G2235,IF($E2235&lt;$E2234,AE2234-$G2235,""))),"")</f>
        <v>91188044</v>
      </c>
      <c r="AG2235" t="str">
        <f t="shared" si="314"/>
        <v/>
      </c>
    </row>
    <row r="2236" spans="1:33" x14ac:dyDescent="0.25">
      <c r="A2236" s="6">
        <v>39729</v>
      </c>
      <c r="B2236">
        <v>0.33500000000000002</v>
      </c>
      <c r="C2236">
        <v>0.34</v>
      </c>
      <c r="D2236">
        <v>0.33500000000000002</v>
      </c>
      <c r="E2236">
        <v>0.34</v>
      </c>
      <c r="F2236">
        <v>0.199377</v>
      </c>
      <c r="G2236">
        <v>166900</v>
      </c>
      <c r="I2236" t="str">
        <f t="shared" si="316"/>
        <v/>
      </c>
      <c r="J2236" t="str">
        <f t="shared" si="317"/>
        <v/>
      </c>
      <c r="K2236" t="str">
        <f t="shared" si="318"/>
        <v/>
      </c>
      <c r="M2236" s="11" t="str">
        <f t="shared" si="313"/>
        <v/>
      </c>
      <c r="O2236">
        <f>IF(ROW($E2236)&lt;=VALUE(LEFT(O$1,FIND("-",O$1,1)-1)),0,IF(ROW($E2236)=VALUE(LEFT(O$1,FIND("-",O$1,1)-1))+1,AVERAGE(INDEX($E:$E,ROW($E2236)-VALUE(LEFT(O$1,FIND("-",O$1,1)-1))):$E2236),($E2236*(2/(VALUE(LEFT(O$1,FIND("-",O$1,1)-1))+1)))+(O2235*(1-(2/(VALUE(LEFT(O$1,FIND("-",O$1,1)-1))+1))))))</f>
        <v>0.53049928957614545</v>
      </c>
      <c r="Q2236">
        <f>IF(ROW($E2236)&lt;=VALUE(LEFT(Q$1,FIND("-",Q$1,1)-1)),0,IF(ROW($E2236)=VALUE(LEFT(Q$1,FIND("-",Q$1,1)-1))+1,AVERAGE(INDEX($E:$E,ROW($E2236)-VALUE(LEFT(Q$1,FIND("-",Q$1,1)-1))):$E2236),($E2236*(2/(VALUE(LEFT(Q$1,FIND("-",Q$1,1)-1))+1)))+(Q2235*(1-(2/(VALUE(LEFT(Q$1,FIND("-",Q$1,1)-1))+1))))))</f>
        <v>0.3410767160132554</v>
      </c>
      <c r="R2236">
        <f>IF(ROW($E2236)&lt;=VALUE(LEFT(R$1,FIND("-",R$1,1)-1)),0,IF(ROW($E2236)=VALUE(LEFT(R$1,FIND("-",R$1,1)-1))+1,AVERAGE(INDEX($E:$E,ROW($E2236)-VALUE(LEFT(R$1,FIND("-",R$1,1)-1))):$E2236),($E2236*(2/(VALUE(LEFT(R$1,FIND("-",R$1,1)-1))+1)))+(R2235*(1-(2/(VALUE(LEFT(R$1,FIND("-",R$1,1)-1))+1))))))</f>
        <v>0.34352624824193079</v>
      </c>
      <c r="S2236">
        <f t="shared" si="319"/>
        <v>-2.4495322286753884E-3</v>
      </c>
      <c r="T2236">
        <f>IF(ROW($E2236)&lt;=MAX(VALUE(LEFT(Q$1,FIND("-",Q$1,1)-1)),VALUE(LEFT(R$1,FIND("-",R$1,1)-1)))+VALUE(LEFT(T$1,FIND("-",T$1,1)-1))-1,0,IF(ROW($E2236)=MAX(VALUE(LEFT(Q$1,FIND("-",Q$1,1)-1)),VALUE(LEFT(R$1,FIND("-",R$1,1)-1)))+VALUE(LEFT(T$1,FIND("-",T$1,1)-1)),AVERAGE(INDEX($S:$S,ROW(S2236)-VALUE(LEFT(T$1,FIND("-",T$1,1)-1))+1):S2236),($S2236*(2/(VALUE(LEFT(T$1,FIND("-",T$1,1)-1))+1)))+(T2235*(1-(2/(VALUE(LEFT(T$1,FIND("-",T$1,1)-1))+1))))))</f>
        <v>-3.1107176211449907E-3</v>
      </c>
      <c r="V2236">
        <f t="shared" si="320"/>
        <v>0</v>
      </c>
      <c r="W2236">
        <f>IF(ROW($E2236)&lt;=VALUE(LEFT(W$1,FIND("-",W$1,1)-1))+1,0,IF(ROW($E2235)=VALUE(LEFT(W$1,FIND("-",W$1,1)-1))+1,100-100/(1+ABS((SUMIF(INDEX($V:$V,ROW($V2236)-VALUE(LEFT(W$1,FIND("-",W$1,1)-1))+1):$V2236,"&gt;0",INDEX($V:$V,ROW($V2236)-VALUE(LEFT(W$1,FIND("-",W$1,1)-1))+1):$V2236)/COUNTIF(INDEX($V:$V,ROW($V2236)-VALUE(LEFT(W$1,FIND("-",W$1,1)-1))+1):$V2236,"&gt;0"))/(SUMIF(INDEX($V:$V,ROW($V2236)-VALUE(LEFT(W$1,FIND("-",W$1,1)-1))+1):$V2236,"&lt;0",INDEX($V:$V,ROW($V2236)-VALUE(LEFT(W$1,FIND("-",W$1,1)-1))+1):$V2236)/COUNTIF(INDEX($V:$V,ROW($V2236)-VALUE(LEFT(W$1,FIND("-",W$1,1)-1))+1):$V2236,"&lt;0")))),100-100/(1+ABS((SUMIF(INDEX($V:$V,ROW($V2236)-VALUE(LEFT(W$1,FIND("-",W$1,1)-1))+1):$V2236,"&gt;0",INDEX($V:$V,ROW($V2236)-VALUE(LEFT(W$1,FIND("-",W$1,1)-1))+1):$V2236)/VALUE(LEFT(W$1,FIND("-",W$1,1)-1)))/(SUMIF(INDEX($V:$V,ROW($V2236)-VALUE(LEFT(W$1,FIND("-",W$1,1)-1))+1):$V2236,"&lt;0",INDEX($V:$V,ROW($V2236)-VALUE(LEFT(W$1,FIND("-",W$1,1)-1))+1):$V2236)/VALUE(LEFT(W$1,FIND("-",W$1,1)-1)))))))</f>
        <v>55.5555555555556</v>
      </c>
      <c r="Y2236">
        <f>IF(ROW($E2236)&lt;=VALUE(LEFT(Y$1,FIND("-",Y$1,1)-1)),0,MAX(INDEX(C:C,ROW(C2236)-VALUE(LEFT(Y$1,FIND("-",Y$1,1)-1))+1):C2236))</f>
        <v>0.35</v>
      </c>
      <c r="Z2236">
        <f>IF(ROW($E2236)&lt;=VALUE(LEFT(Z$1,FIND("-",Z$1,1)-1)),0,MIN(INDEX(D:D,ROW(D2236)-VALUE(LEFT(Z$1,FIND("-",Z$1,1)-1))+1):D2236))</f>
        <v>0.32500000000000001</v>
      </c>
      <c r="AA2236">
        <f t="shared" si="315"/>
        <v>60.000000000000128</v>
      </c>
      <c r="AB2236">
        <f>IF(ROW($AA2236)&lt;=VALUE(LEFT(AA$1,FIND("-",AA$1,1)-1))+VALUE(LEFT(AB$1,FIND("-",AB$1,1)-1)-1),0,AVERAGE(INDEX($AA:$AA,ROW($AA2236)-VALUE(LEFT(AB$1,FIND("-",AB$1,1)-1))+1):$AA2236))</f>
        <v>60.000000000000135</v>
      </c>
      <c r="AC2236">
        <f>IF(ROW($AA2236)&lt;=VALUE(LEFT(AA$1,FIND("-",AA$1,1)-1))+VALUE(LEFT(AB$1,FIND("-",AB$1,1)-1)-1)+VALUE(LEFT(AC$1,FIND("-",AC$1,1)-1)-1),0,AVERAGE(INDEX($AB:$AB,ROW($AB2236)-VALUE(LEFT(AC$1,FIND("-",AC$1,1)-1))+1):$AB2236))</f>
        <v>60.000000000000135</v>
      </c>
      <c r="AE2236">
        <f t="shared" si="321"/>
        <v>91188044</v>
      </c>
      <c r="AG2236" t="str">
        <f t="shared" si="314"/>
        <v/>
      </c>
    </row>
    <row r="2237" spans="1:33" x14ac:dyDescent="0.25">
      <c r="A2237" s="6">
        <v>39730</v>
      </c>
      <c r="B2237">
        <v>0.33500000000000002</v>
      </c>
      <c r="C2237">
        <v>0.34</v>
      </c>
      <c r="D2237">
        <v>0.33500000000000002</v>
      </c>
      <c r="E2237">
        <v>0.34</v>
      </c>
      <c r="F2237">
        <v>0.199377</v>
      </c>
      <c r="G2237">
        <v>84500</v>
      </c>
      <c r="I2237" t="str">
        <f t="shared" si="316"/>
        <v/>
      </c>
      <c r="J2237" t="str">
        <f t="shared" si="317"/>
        <v/>
      </c>
      <c r="K2237" t="str">
        <f t="shared" si="318"/>
        <v/>
      </c>
      <c r="M2237" s="11" t="str">
        <f t="shared" si="313"/>
        <v/>
      </c>
      <c r="O2237">
        <f>IF(ROW($E2237)&lt;=VALUE(LEFT(O$1,FIND("-",O$1,1)-1)),0,IF(ROW($E2237)=VALUE(LEFT(O$1,FIND("-",O$1,1)-1))+1,AVERAGE(INDEX($E:$E,ROW($E2237)-VALUE(LEFT(O$1,FIND("-",O$1,1)-1))):$E2237),($E2237*(2/(VALUE(LEFT(O$1,FIND("-",O$1,1)-1))+1)))+(O2236*(1-(2/(VALUE(LEFT(O$1,FIND("-",O$1,1)-1))+1))))))</f>
        <v>0.52860377425697991</v>
      </c>
      <c r="Q2237">
        <f>IF(ROW($E2237)&lt;=VALUE(LEFT(Q$1,FIND("-",Q$1,1)-1)),0,IF(ROW($E2237)=VALUE(LEFT(Q$1,FIND("-",Q$1,1)-1))+1,AVERAGE(INDEX($E:$E,ROW($E2237)-VALUE(LEFT(Q$1,FIND("-",Q$1,1)-1))):$E2237),($E2237*(2/(VALUE(LEFT(Q$1,FIND("-",Q$1,1)-1))+1)))+(Q2236*(1-(2/(VALUE(LEFT(Q$1,FIND("-",Q$1,1)-1))+1))))))</f>
        <v>0.34091106739583149</v>
      </c>
      <c r="R2237">
        <f>IF(ROW($E2237)&lt;=VALUE(LEFT(R$1,FIND("-",R$1,1)-1)),0,IF(ROW($E2237)=VALUE(LEFT(R$1,FIND("-",R$1,1)-1))+1,AVERAGE(INDEX($E:$E,ROW($E2237)-VALUE(LEFT(R$1,FIND("-",R$1,1)-1))):$E2237),($E2237*(2/(VALUE(LEFT(R$1,FIND("-",R$1,1)-1))+1)))+(R2236*(1-(2/(VALUE(LEFT(R$1,FIND("-",R$1,1)-1))+1))))))</f>
        <v>0.34326504466845442</v>
      </c>
      <c r="S2237">
        <f t="shared" si="319"/>
        <v>-2.3539772726229313E-3</v>
      </c>
      <c r="T2237">
        <f>IF(ROW($E2237)&lt;=MAX(VALUE(LEFT(Q$1,FIND("-",Q$1,1)-1)),VALUE(LEFT(R$1,FIND("-",R$1,1)-1)))+VALUE(LEFT(T$1,FIND("-",T$1,1)-1))-1,0,IF(ROW($E2237)=MAX(VALUE(LEFT(Q$1,FIND("-",Q$1,1)-1)),VALUE(LEFT(R$1,FIND("-",R$1,1)-1)))+VALUE(LEFT(T$1,FIND("-",T$1,1)-1)),AVERAGE(INDEX($S:$S,ROW(S2237)-VALUE(LEFT(T$1,FIND("-",T$1,1)-1))+1):S2237),($S2237*(2/(VALUE(LEFT(T$1,FIND("-",T$1,1)-1))+1)))+(T2236*(1-(2/(VALUE(LEFT(T$1,FIND("-",T$1,1)-1))+1))))))</f>
        <v>-2.9593695514405793E-3</v>
      </c>
      <c r="V2237">
        <f t="shared" si="320"/>
        <v>0</v>
      </c>
      <c r="W2237">
        <f>IF(ROW($E2237)&lt;=VALUE(LEFT(W$1,FIND("-",W$1,1)-1))+1,0,IF(ROW($E2236)=VALUE(LEFT(W$1,FIND("-",W$1,1)-1))+1,100-100/(1+ABS((SUMIF(INDEX($V:$V,ROW($V2237)-VALUE(LEFT(W$1,FIND("-",W$1,1)-1))+1):$V2237,"&gt;0",INDEX($V:$V,ROW($V2237)-VALUE(LEFT(W$1,FIND("-",W$1,1)-1))+1):$V2237)/COUNTIF(INDEX($V:$V,ROW($V2237)-VALUE(LEFT(W$1,FIND("-",W$1,1)-1))+1):$V2237,"&gt;0"))/(SUMIF(INDEX($V:$V,ROW($V2237)-VALUE(LEFT(W$1,FIND("-",W$1,1)-1))+1):$V2237,"&lt;0",INDEX($V:$V,ROW($V2237)-VALUE(LEFT(W$1,FIND("-",W$1,1)-1))+1):$V2237)/COUNTIF(INDEX($V:$V,ROW($V2237)-VALUE(LEFT(W$1,FIND("-",W$1,1)-1))+1):$V2237,"&lt;0")))),100-100/(1+ABS((SUMIF(INDEX($V:$V,ROW($V2237)-VALUE(LEFT(W$1,FIND("-",W$1,1)-1))+1):$V2237,"&gt;0",INDEX($V:$V,ROW($V2237)-VALUE(LEFT(W$1,FIND("-",W$1,1)-1))+1):$V2237)/VALUE(LEFT(W$1,FIND("-",W$1,1)-1)))/(SUMIF(INDEX($V:$V,ROW($V2237)-VALUE(LEFT(W$1,FIND("-",W$1,1)-1))+1):$V2237,"&lt;0",INDEX($V:$V,ROW($V2237)-VALUE(LEFT(W$1,FIND("-",W$1,1)-1))+1):$V2237)/VALUE(LEFT(W$1,FIND("-",W$1,1)-1)))))))</f>
        <v>55.5555555555556</v>
      </c>
      <c r="Y2237">
        <f>IF(ROW($E2237)&lt;=VALUE(LEFT(Y$1,FIND("-",Y$1,1)-1)),0,MAX(INDEX(C:C,ROW(C2237)-VALUE(LEFT(Y$1,FIND("-",Y$1,1)-1))+1):C2237))</f>
        <v>0.35</v>
      </c>
      <c r="Z2237">
        <f>IF(ROW($E2237)&lt;=VALUE(LEFT(Z$1,FIND("-",Z$1,1)-1)),0,MIN(INDEX(D:D,ROW(D2237)-VALUE(LEFT(Z$1,FIND("-",Z$1,1)-1))+1):D2237))</f>
        <v>0.32500000000000001</v>
      </c>
      <c r="AA2237">
        <f t="shared" si="315"/>
        <v>60.000000000000128</v>
      </c>
      <c r="AB2237">
        <f>IF(ROW($AA2237)&lt;=VALUE(LEFT(AA$1,FIND("-",AA$1,1)-1))+VALUE(LEFT(AB$1,FIND("-",AB$1,1)-1)-1),0,AVERAGE(INDEX($AA:$AA,ROW($AA2237)-VALUE(LEFT(AB$1,FIND("-",AB$1,1)-1))+1):$AA2237))</f>
        <v>60.000000000000135</v>
      </c>
      <c r="AC2237">
        <f>IF(ROW($AA2237)&lt;=VALUE(LEFT(AA$1,FIND("-",AA$1,1)-1))+VALUE(LEFT(AB$1,FIND("-",AB$1,1)-1)-1)+VALUE(LEFT(AC$1,FIND("-",AC$1,1)-1)-1),0,AVERAGE(INDEX($AB:$AB,ROW($AB2237)-VALUE(LEFT(AC$1,FIND("-",AC$1,1)-1))+1):$AB2237))</f>
        <v>60.000000000000135</v>
      </c>
      <c r="AE2237">
        <f t="shared" si="321"/>
        <v>91188044</v>
      </c>
      <c r="AG2237" t="str">
        <f t="shared" si="314"/>
        <v/>
      </c>
    </row>
    <row r="2238" spans="1:33" x14ac:dyDescent="0.25">
      <c r="A2238" s="6">
        <v>39731</v>
      </c>
      <c r="B2238">
        <v>0.33500000000000002</v>
      </c>
      <c r="C2238">
        <v>0.33500000000000002</v>
      </c>
      <c r="D2238">
        <v>0.33</v>
      </c>
      <c r="E2238">
        <v>0.33500000000000002</v>
      </c>
      <c r="F2238">
        <v>0.19644500000000001</v>
      </c>
      <c r="G2238">
        <v>388000</v>
      </c>
      <c r="I2238" t="str">
        <f t="shared" si="316"/>
        <v/>
      </c>
      <c r="J2238" t="str">
        <f t="shared" si="317"/>
        <v/>
      </c>
      <c r="K2238" t="str">
        <f t="shared" si="318"/>
        <v/>
      </c>
      <c r="M2238" s="11" t="str">
        <f t="shared" si="313"/>
        <v/>
      </c>
      <c r="O2238">
        <f>IF(ROW($E2238)&lt;=VALUE(LEFT(O$1,FIND("-",O$1,1)-1)),0,IF(ROW($E2238)=VALUE(LEFT(O$1,FIND("-",O$1,1)-1))+1,AVERAGE(INDEX($E:$E,ROW($E2238)-VALUE(LEFT(O$1,FIND("-",O$1,1)-1))):$E2238),($E2238*(2/(VALUE(LEFT(O$1,FIND("-",O$1,1)-1))+1)))+(O2237*(1-(2/(VALUE(LEFT(O$1,FIND("-",O$1,1)-1))+1))))))</f>
        <v>0.52667736854298008</v>
      </c>
      <c r="Q2238">
        <f>IF(ROW($E2238)&lt;=VALUE(LEFT(Q$1,FIND("-",Q$1,1)-1)),0,IF(ROW($E2238)=VALUE(LEFT(Q$1,FIND("-",Q$1,1)-1))+1,AVERAGE(INDEX($E:$E,ROW($E2238)-VALUE(LEFT(Q$1,FIND("-",Q$1,1)-1))):$E2238),($E2238*(2/(VALUE(LEFT(Q$1,FIND("-",Q$1,1)-1))+1)))+(Q2237*(1-(2/(VALUE(LEFT(Q$1,FIND("-",Q$1,1)-1))+1))))))</f>
        <v>0.34000167241185741</v>
      </c>
      <c r="R2238">
        <f>IF(ROW($E2238)&lt;=VALUE(LEFT(R$1,FIND("-",R$1,1)-1)),0,IF(ROW($E2238)=VALUE(LEFT(R$1,FIND("-",R$1,1)-1))+1,AVERAGE(INDEX($E:$E,ROW($E2238)-VALUE(LEFT(R$1,FIND("-",R$1,1)-1))):$E2238),($E2238*(2/(VALUE(LEFT(R$1,FIND("-",R$1,1)-1))+1)))+(R2237*(1-(2/(VALUE(LEFT(R$1,FIND("-",R$1,1)-1))+1))))))</f>
        <v>0.34265281913745776</v>
      </c>
      <c r="S2238">
        <f t="shared" si="319"/>
        <v>-2.6511467256003507E-3</v>
      </c>
      <c r="T2238">
        <f>IF(ROW($E2238)&lt;=MAX(VALUE(LEFT(Q$1,FIND("-",Q$1,1)-1)),VALUE(LEFT(R$1,FIND("-",R$1,1)-1)))+VALUE(LEFT(T$1,FIND("-",T$1,1)-1))-1,0,IF(ROW($E2238)=MAX(VALUE(LEFT(Q$1,FIND("-",Q$1,1)-1)),VALUE(LEFT(R$1,FIND("-",R$1,1)-1)))+VALUE(LEFT(T$1,FIND("-",T$1,1)-1)),AVERAGE(INDEX($S:$S,ROW(S2238)-VALUE(LEFT(T$1,FIND("-",T$1,1)-1))+1):S2238),($S2238*(2/(VALUE(LEFT(T$1,FIND("-",T$1,1)-1))+1)))+(T2237*(1-(2/(VALUE(LEFT(T$1,FIND("-",T$1,1)-1))+1))))))</f>
        <v>-2.8977249862725337E-3</v>
      </c>
      <c r="V2238">
        <f t="shared" si="320"/>
        <v>-5.0000000000000044E-3</v>
      </c>
      <c r="W2238">
        <f>IF(ROW($E2238)&lt;=VALUE(LEFT(W$1,FIND("-",W$1,1)-1))+1,0,IF(ROW($E2237)=VALUE(LEFT(W$1,FIND("-",W$1,1)-1))+1,100-100/(1+ABS((SUMIF(INDEX($V:$V,ROW($V2238)-VALUE(LEFT(W$1,FIND("-",W$1,1)-1))+1):$V2238,"&gt;0",INDEX($V:$V,ROW($V2238)-VALUE(LEFT(W$1,FIND("-",W$1,1)-1))+1):$V2238)/COUNTIF(INDEX($V:$V,ROW($V2238)-VALUE(LEFT(W$1,FIND("-",W$1,1)-1))+1):$V2238,"&gt;0"))/(SUMIF(INDEX($V:$V,ROW($V2238)-VALUE(LEFT(W$1,FIND("-",W$1,1)-1))+1):$V2238,"&lt;0",INDEX($V:$V,ROW($V2238)-VALUE(LEFT(W$1,FIND("-",W$1,1)-1))+1):$V2238)/COUNTIF(INDEX($V:$V,ROW($V2238)-VALUE(LEFT(W$1,FIND("-",W$1,1)-1))+1):$V2238,"&lt;0")))),100-100/(1+ABS((SUMIF(INDEX($V:$V,ROW($V2238)-VALUE(LEFT(W$1,FIND("-",W$1,1)-1))+1):$V2238,"&gt;0",INDEX($V:$V,ROW($V2238)-VALUE(LEFT(W$1,FIND("-",W$1,1)-1))+1):$V2238)/VALUE(LEFT(W$1,FIND("-",W$1,1)-1)))/(SUMIF(INDEX($V:$V,ROW($V2238)-VALUE(LEFT(W$1,FIND("-",W$1,1)-1))+1):$V2238,"&lt;0",INDEX($V:$V,ROW($V2238)-VALUE(LEFT(W$1,FIND("-",W$1,1)-1))+1):$V2238)/VALUE(LEFT(W$1,FIND("-",W$1,1)-1)))))))</f>
        <v>50</v>
      </c>
      <c r="Y2238">
        <f>IF(ROW($E2238)&lt;=VALUE(LEFT(Y$1,FIND("-",Y$1,1)-1)),0,MAX(INDEX(C:C,ROW(C2238)-VALUE(LEFT(Y$1,FIND("-",Y$1,1)-1))+1):C2238))</f>
        <v>0.35</v>
      </c>
      <c r="Z2238">
        <f>IF(ROW($E2238)&lt;=VALUE(LEFT(Z$1,FIND("-",Z$1,1)-1)),0,MIN(INDEX(D:D,ROW(D2238)-VALUE(LEFT(Z$1,FIND("-",Z$1,1)-1))+1):D2238))</f>
        <v>0.33</v>
      </c>
      <c r="AA2238">
        <f t="shared" si="315"/>
        <v>25.000000000000068</v>
      </c>
      <c r="AB2238">
        <f>IF(ROW($AA2238)&lt;=VALUE(LEFT(AA$1,FIND("-",AA$1,1)-1))+VALUE(LEFT(AB$1,FIND("-",AB$1,1)-1)-1),0,AVERAGE(INDEX($AA:$AA,ROW($AA2238)-VALUE(LEFT(AB$1,FIND("-",AB$1,1)-1))+1):$AA2238))</f>
        <v>48.333333333333435</v>
      </c>
      <c r="AC2238">
        <f>IF(ROW($AA2238)&lt;=VALUE(LEFT(AA$1,FIND("-",AA$1,1)-1))+VALUE(LEFT(AB$1,FIND("-",AB$1,1)-1)-1)+VALUE(LEFT(AC$1,FIND("-",AC$1,1)-1)-1),0,AVERAGE(INDEX($AB:$AB,ROW($AB2238)-VALUE(LEFT(AC$1,FIND("-",AC$1,1)-1))+1):$AB2238))</f>
        <v>56.111111111111235</v>
      </c>
      <c r="AE2238">
        <f t="shared" si="321"/>
        <v>90800044</v>
      </c>
      <c r="AG2238" t="str">
        <f t="shared" si="314"/>
        <v/>
      </c>
    </row>
    <row r="2239" spans="1:33" x14ac:dyDescent="0.25">
      <c r="A2239" s="6">
        <v>39734</v>
      </c>
      <c r="B2239">
        <v>0.33</v>
      </c>
      <c r="C2239">
        <v>0.33</v>
      </c>
      <c r="D2239">
        <v>0.32500000000000001</v>
      </c>
      <c r="E2239">
        <v>0.33</v>
      </c>
      <c r="F2239">
        <v>0.19351299999999999</v>
      </c>
      <c r="G2239">
        <v>254000</v>
      </c>
      <c r="I2239" t="str">
        <f t="shared" si="316"/>
        <v>Bearish</v>
      </c>
      <c r="J2239" t="str">
        <f t="shared" si="317"/>
        <v/>
      </c>
      <c r="K2239" t="str">
        <f t="shared" si="318"/>
        <v/>
      </c>
      <c r="M2239" s="11" t="str">
        <f t="shared" si="313"/>
        <v/>
      </c>
      <c r="O2239">
        <f>IF(ROW($E2239)&lt;=VALUE(LEFT(O$1,FIND("-",O$1,1)-1)),0,IF(ROW($E2239)=VALUE(LEFT(O$1,FIND("-",O$1,1)-1))+1,AVERAGE(INDEX($E:$E,ROW($E2239)-VALUE(LEFT(O$1,FIND("-",O$1,1)-1))):$E2239),($E2239*(2/(VALUE(LEFT(O$1,FIND("-",O$1,1)-1))+1)))+(O2238*(1-(2/(VALUE(LEFT(O$1,FIND("-",O$1,1)-1))+1))))))</f>
        <v>0.52472037980125896</v>
      </c>
      <c r="Q2239">
        <f>IF(ROW($E2239)&lt;=VALUE(LEFT(Q$1,FIND("-",Q$1,1)-1)),0,IF(ROW($E2239)=VALUE(LEFT(Q$1,FIND("-",Q$1,1)-1))+1,AVERAGE(INDEX($E:$E,ROW($E2239)-VALUE(LEFT(Q$1,FIND("-",Q$1,1)-1))):$E2239),($E2239*(2/(VALUE(LEFT(Q$1,FIND("-",Q$1,1)-1))+1)))+(Q2238*(1-(2/(VALUE(LEFT(Q$1,FIND("-",Q$1,1)-1))+1))))))</f>
        <v>0.33846295357926398</v>
      </c>
      <c r="R2239">
        <f>IF(ROW($E2239)&lt;=VALUE(LEFT(R$1,FIND("-",R$1,1)-1)),0,IF(ROW($E2239)=VALUE(LEFT(R$1,FIND("-",R$1,1)-1))+1,AVERAGE(INDEX($E:$E,ROW($E2239)-VALUE(LEFT(R$1,FIND("-",R$1,1)-1))):$E2239),($E2239*(2/(VALUE(LEFT(R$1,FIND("-",R$1,1)-1))+1)))+(R2238*(1-(2/(VALUE(LEFT(R$1,FIND("-",R$1,1)-1))+1))))))</f>
        <v>0.34171557327542385</v>
      </c>
      <c r="S2239">
        <f t="shared" si="319"/>
        <v>-3.2526196961598641E-3</v>
      </c>
      <c r="T2239">
        <f>IF(ROW($E2239)&lt;=MAX(VALUE(LEFT(Q$1,FIND("-",Q$1,1)-1)),VALUE(LEFT(R$1,FIND("-",R$1,1)-1)))+VALUE(LEFT(T$1,FIND("-",T$1,1)-1))-1,0,IF(ROW($E2239)=MAX(VALUE(LEFT(Q$1,FIND("-",Q$1,1)-1)),VALUE(LEFT(R$1,FIND("-",R$1,1)-1)))+VALUE(LEFT(T$1,FIND("-",T$1,1)-1)),AVERAGE(INDEX($S:$S,ROW(S2239)-VALUE(LEFT(T$1,FIND("-",T$1,1)-1))+1):S2239),($S2239*(2/(VALUE(LEFT(T$1,FIND("-",T$1,1)-1))+1)))+(T2238*(1-(2/(VALUE(LEFT(T$1,FIND("-",T$1,1)-1))+1))))))</f>
        <v>-2.9687039282499999E-3</v>
      </c>
      <c r="V2239">
        <f t="shared" si="320"/>
        <v>-5.0000000000000044E-3</v>
      </c>
      <c r="W2239">
        <f>IF(ROW($E2239)&lt;=VALUE(LEFT(W$1,FIND("-",W$1,1)-1))+1,0,IF(ROW($E2238)=VALUE(LEFT(W$1,FIND("-",W$1,1)-1))+1,100-100/(1+ABS((SUMIF(INDEX($V:$V,ROW($V2239)-VALUE(LEFT(W$1,FIND("-",W$1,1)-1))+1):$V2239,"&gt;0",INDEX($V:$V,ROW($V2239)-VALUE(LEFT(W$1,FIND("-",W$1,1)-1))+1):$V2239)/COUNTIF(INDEX($V:$V,ROW($V2239)-VALUE(LEFT(W$1,FIND("-",W$1,1)-1))+1):$V2239,"&gt;0"))/(SUMIF(INDEX($V:$V,ROW($V2239)-VALUE(LEFT(W$1,FIND("-",W$1,1)-1))+1):$V2239,"&lt;0",INDEX($V:$V,ROW($V2239)-VALUE(LEFT(W$1,FIND("-",W$1,1)-1))+1):$V2239)/COUNTIF(INDEX($V:$V,ROW($V2239)-VALUE(LEFT(W$1,FIND("-",W$1,1)-1))+1):$V2239,"&lt;0")))),100-100/(1+ABS((SUMIF(INDEX($V:$V,ROW($V2239)-VALUE(LEFT(W$1,FIND("-",W$1,1)-1))+1):$V2239,"&gt;0",INDEX($V:$V,ROW($V2239)-VALUE(LEFT(W$1,FIND("-",W$1,1)-1))+1):$V2239)/VALUE(LEFT(W$1,FIND("-",W$1,1)-1)))/(SUMIF(INDEX($V:$V,ROW($V2239)-VALUE(LEFT(W$1,FIND("-",W$1,1)-1))+1):$V2239,"&lt;0",INDEX($V:$V,ROW($V2239)-VALUE(LEFT(W$1,FIND("-",W$1,1)-1))+1):$V2239)/VALUE(LEFT(W$1,FIND("-",W$1,1)-1)))))))</f>
        <v>45.454545454545425</v>
      </c>
      <c r="Y2239">
        <f>IF(ROW($E2239)&lt;=VALUE(LEFT(Y$1,FIND("-",Y$1,1)-1)),0,MAX(INDEX(C:C,ROW(C2239)-VALUE(LEFT(Y$1,FIND("-",Y$1,1)-1))+1):C2239))</f>
        <v>0.35</v>
      </c>
      <c r="Z2239">
        <f>IF(ROW($E2239)&lt;=VALUE(LEFT(Z$1,FIND("-",Z$1,1)-1)),0,MIN(INDEX(D:D,ROW(D2239)-VALUE(LEFT(Z$1,FIND("-",Z$1,1)-1))+1):D2239))</f>
        <v>0.32500000000000001</v>
      </c>
      <c r="AA2239">
        <f t="shared" si="315"/>
        <v>20.000000000000046</v>
      </c>
      <c r="AB2239">
        <f>IF(ROW($AA2239)&lt;=VALUE(LEFT(AA$1,FIND("-",AA$1,1)-1))+VALUE(LEFT(AB$1,FIND("-",AB$1,1)-1)-1),0,AVERAGE(INDEX($AA:$AA,ROW($AA2239)-VALUE(LEFT(AB$1,FIND("-",AB$1,1)-1))+1):$AA2239))</f>
        <v>35.000000000000078</v>
      </c>
      <c r="AC2239">
        <f>IF(ROW($AA2239)&lt;=VALUE(LEFT(AA$1,FIND("-",AA$1,1)-1))+VALUE(LEFT(AB$1,FIND("-",AB$1,1)-1)-1)+VALUE(LEFT(AC$1,FIND("-",AC$1,1)-1)-1),0,AVERAGE(INDEX($AB:$AB,ROW($AB2239)-VALUE(LEFT(AC$1,FIND("-",AC$1,1)-1))+1):$AB2239))</f>
        <v>47.777777777777885</v>
      </c>
      <c r="AE2239">
        <f t="shared" si="321"/>
        <v>90546044</v>
      </c>
      <c r="AG2239" t="str">
        <f t="shared" si="314"/>
        <v/>
      </c>
    </row>
    <row r="2240" spans="1:33" x14ac:dyDescent="0.25">
      <c r="A2240" s="6">
        <v>39735</v>
      </c>
      <c r="B2240">
        <v>0.33500000000000002</v>
      </c>
      <c r="C2240">
        <v>0.33500000000000002</v>
      </c>
      <c r="D2240">
        <v>0.32500000000000001</v>
      </c>
      <c r="E2240">
        <v>0.32500000000000001</v>
      </c>
      <c r="F2240">
        <v>0.190581</v>
      </c>
      <c r="G2240">
        <v>307600</v>
      </c>
      <c r="I2240" t="str">
        <f t="shared" si="316"/>
        <v/>
      </c>
      <c r="J2240" t="str">
        <f t="shared" si="317"/>
        <v/>
      </c>
      <c r="K2240" t="str">
        <f t="shared" si="318"/>
        <v/>
      </c>
      <c r="M2240" s="11" t="str">
        <f t="shared" si="313"/>
        <v/>
      </c>
      <c r="O2240">
        <f>IF(ROW($E2240)&lt;=VALUE(LEFT(O$1,FIND("-",O$1,1)-1)),0,IF(ROW($E2240)=VALUE(LEFT(O$1,FIND("-",O$1,1)-1))+1,AVERAGE(INDEX($E:$E,ROW($E2240)-VALUE(LEFT(O$1,FIND("-",O$1,1)-1))):$E2240),($E2240*(2/(VALUE(LEFT(O$1,FIND("-",O$1,1)-1))+1)))+(O2239*(1-(2/(VALUE(LEFT(O$1,FIND("-",O$1,1)-1))+1))))))</f>
        <v>0.52273311234054987</v>
      </c>
      <c r="Q2240">
        <f>IF(ROW($E2240)&lt;=VALUE(LEFT(Q$1,FIND("-",Q$1,1)-1)),0,IF(ROW($E2240)=VALUE(LEFT(Q$1,FIND("-",Q$1,1)-1))+1,AVERAGE(INDEX($E:$E,ROW($E2240)-VALUE(LEFT(Q$1,FIND("-",Q$1,1)-1))):$E2240),($E2240*(2/(VALUE(LEFT(Q$1,FIND("-",Q$1,1)-1))+1)))+(Q2239*(1-(2/(VALUE(LEFT(Q$1,FIND("-",Q$1,1)-1))+1))))))</f>
        <v>0.33639172995168487</v>
      </c>
      <c r="R2240">
        <f>IF(ROW($E2240)&lt;=VALUE(LEFT(R$1,FIND("-",R$1,1)-1)),0,IF(ROW($E2240)=VALUE(LEFT(R$1,FIND("-",R$1,1)-1))+1,AVERAGE(INDEX($E:$E,ROW($E2240)-VALUE(LEFT(R$1,FIND("-",R$1,1)-1))):$E2240),($E2240*(2/(VALUE(LEFT(R$1,FIND("-",R$1,1)-1))+1)))+(R2239*(1-(2/(VALUE(LEFT(R$1,FIND("-",R$1,1)-1))+1))))))</f>
        <v>0.3404773826624295</v>
      </c>
      <c r="S2240">
        <f t="shared" si="319"/>
        <v>-4.085652710744625E-3</v>
      </c>
      <c r="T2240">
        <f>IF(ROW($E2240)&lt;=MAX(VALUE(LEFT(Q$1,FIND("-",Q$1,1)-1)),VALUE(LEFT(R$1,FIND("-",R$1,1)-1)))+VALUE(LEFT(T$1,FIND("-",T$1,1)-1))-1,0,IF(ROW($E2240)=MAX(VALUE(LEFT(Q$1,FIND("-",Q$1,1)-1)),VALUE(LEFT(R$1,FIND("-",R$1,1)-1)))+VALUE(LEFT(T$1,FIND("-",T$1,1)-1)),AVERAGE(INDEX($S:$S,ROW(S2240)-VALUE(LEFT(T$1,FIND("-",T$1,1)-1))+1):S2240),($S2240*(2/(VALUE(LEFT(T$1,FIND("-",T$1,1)-1))+1)))+(T2239*(1-(2/(VALUE(LEFT(T$1,FIND("-",T$1,1)-1))+1))))))</f>
        <v>-3.1920936847489251E-3</v>
      </c>
      <c r="V2240">
        <f t="shared" si="320"/>
        <v>-5.0000000000000044E-3</v>
      </c>
      <c r="W2240">
        <f>IF(ROW($E2240)&lt;=VALUE(LEFT(W$1,FIND("-",W$1,1)-1))+1,0,IF(ROW($E2239)=VALUE(LEFT(W$1,FIND("-",W$1,1)-1))+1,100-100/(1+ABS((SUMIF(INDEX($V:$V,ROW($V2240)-VALUE(LEFT(W$1,FIND("-",W$1,1)-1))+1):$V2240,"&gt;0",INDEX($V:$V,ROW($V2240)-VALUE(LEFT(W$1,FIND("-",W$1,1)-1))+1):$V2240)/COUNTIF(INDEX($V:$V,ROW($V2240)-VALUE(LEFT(W$1,FIND("-",W$1,1)-1))+1):$V2240,"&gt;0"))/(SUMIF(INDEX($V:$V,ROW($V2240)-VALUE(LEFT(W$1,FIND("-",W$1,1)-1))+1):$V2240,"&lt;0",INDEX($V:$V,ROW($V2240)-VALUE(LEFT(W$1,FIND("-",W$1,1)-1))+1):$V2240)/COUNTIF(INDEX($V:$V,ROW($V2240)-VALUE(LEFT(W$1,FIND("-",W$1,1)-1))+1):$V2240,"&lt;0")))),100-100/(1+ABS((SUMIF(INDEX($V:$V,ROW($V2240)-VALUE(LEFT(W$1,FIND("-",W$1,1)-1))+1):$V2240,"&gt;0",INDEX($V:$V,ROW($V2240)-VALUE(LEFT(W$1,FIND("-",W$1,1)-1))+1):$V2240)/VALUE(LEFT(W$1,FIND("-",W$1,1)-1)))/(SUMIF(INDEX($V:$V,ROW($V2240)-VALUE(LEFT(W$1,FIND("-",W$1,1)-1))+1):$V2240,"&lt;0",INDEX($V:$V,ROW($V2240)-VALUE(LEFT(W$1,FIND("-",W$1,1)-1))+1):$V2240)/VALUE(LEFT(W$1,FIND("-",W$1,1)-1)))))))</f>
        <v>36.363636363636282</v>
      </c>
      <c r="Y2240">
        <f>IF(ROW($E2240)&lt;=VALUE(LEFT(Y$1,FIND("-",Y$1,1)-1)),0,MAX(INDEX(C:C,ROW(C2240)-VALUE(LEFT(Y$1,FIND("-",Y$1,1)-1))+1):C2240))</f>
        <v>0.35</v>
      </c>
      <c r="Z2240">
        <f>IF(ROW($E2240)&lt;=VALUE(LEFT(Z$1,FIND("-",Z$1,1)-1)),0,MIN(INDEX(D:D,ROW(D2240)-VALUE(LEFT(Z$1,FIND("-",Z$1,1)-1))+1):D2240))</f>
        <v>0.32500000000000001</v>
      </c>
      <c r="AA2240">
        <f t="shared" si="315"/>
        <v>0</v>
      </c>
      <c r="AB2240">
        <f>IF(ROW($AA2240)&lt;=VALUE(LEFT(AA$1,FIND("-",AA$1,1)-1))+VALUE(LEFT(AB$1,FIND("-",AB$1,1)-1)-1),0,AVERAGE(INDEX($AA:$AA,ROW($AA2240)-VALUE(LEFT(AB$1,FIND("-",AB$1,1)-1))+1):$AA2240))</f>
        <v>15.000000000000037</v>
      </c>
      <c r="AC2240">
        <f>IF(ROW($AA2240)&lt;=VALUE(LEFT(AA$1,FIND("-",AA$1,1)-1))+VALUE(LEFT(AB$1,FIND("-",AB$1,1)-1)-1)+VALUE(LEFT(AC$1,FIND("-",AC$1,1)-1)-1),0,AVERAGE(INDEX($AB:$AB,ROW($AB2240)-VALUE(LEFT(AC$1,FIND("-",AC$1,1)-1))+1):$AB2240))</f>
        <v>32.77777777777785</v>
      </c>
      <c r="AE2240">
        <f t="shared" si="321"/>
        <v>90238444</v>
      </c>
      <c r="AG2240" t="str">
        <f t="shared" si="314"/>
        <v/>
      </c>
    </row>
    <row r="2241" spans="1:33" x14ac:dyDescent="0.25">
      <c r="A2241" s="6">
        <v>39736</v>
      </c>
      <c r="B2241">
        <v>0.32500000000000001</v>
      </c>
      <c r="C2241">
        <v>0.32500000000000001</v>
      </c>
      <c r="D2241">
        <v>0.32</v>
      </c>
      <c r="E2241">
        <v>0.32</v>
      </c>
      <c r="F2241">
        <v>0.18764900000000001</v>
      </c>
      <c r="G2241">
        <v>897400</v>
      </c>
      <c r="I2241" t="str">
        <f t="shared" si="316"/>
        <v/>
      </c>
      <c r="J2241" t="str">
        <f t="shared" si="317"/>
        <v>Oversold</v>
      </c>
      <c r="K2241" t="str">
        <f t="shared" si="318"/>
        <v>Oversold Above %D</v>
      </c>
      <c r="M2241" s="11" t="str">
        <f t="shared" si="313"/>
        <v/>
      </c>
      <c r="O2241">
        <f>IF(ROW($E2241)&lt;=VALUE(LEFT(O$1,FIND("-",O$1,1)-1)),0,IF(ROW($E2241)=VALUE(LEFT(O$1,FIND("-",O$1,1)-1))+1,AVERAGE(INDEX($E:$E,ROW($E2241)-VALUE(LEFT(O$1,FIND("-",O$1,1)-1))):$E2241),($E2241*(2/(VALUE(LEFT(O$1,FIND("-",O$1,1)-1))+1)))+(O2240*(1-(2/(VALUE(LEFT(O$1,FIND("-",O$1,1)-1))+1))))))</f>
        <v>0.520715867441639</v>
      </c>
      <c r="Q2241">
        <f>IF(ROW($E2241)&lt;=VALUE(LEFT(Q$1,FIND("-",Q$1,1)-1)),0,IF(ROW($E2241)=VALUE(LEFT(Q$1,FIND("-",Q$1,1)-1))+1,AVERAGE(INDEX($E:$E,ROW($E2241)-VALUE(LEFT(Q$1,FIND("-",Q$1,1)-1))):$E2241),($E2241*(2/(VALUE(LEFT(Q$1,FIND("-",Q$1,1)-1))+1)))+(Q2240*(1-(2/(VALUE(LEFT(Q$1,FIND("-",Q$1,1)-1))+1))))))</f>
        <v>0.33386992534373339</v>
      </c>
      <c r="R2241">
        <f>IF(ROW($E2241)&lt;=VALUE(LEFT(R$1,FIND("-",R$1,1)-1)),0,IF(ROW($E2241)=VALUE(LEFT(R$1,FIND("-",R$1,1)-1))+1,AVERAGE(INDEX($E:$E,ROW($E2241)-VALUE(LEFT(R$1,FIND("-",R$1,1)-1))):$E2241),($E2241*(2/(VALUE(LEFT(R$1,FIND("-",R$1,1)-1))+1)))+(R2240*(1-(2/(VALUE(LEFT(R$1,FIND("-",R$1,1)-1))+1))))))</f>
        <v>0.33896053950224958</v>
      </c>
      <c r="S2241">
        <f t="shared" si="319"/>
        <v>-5.0906141585161935E-3</v>
      </c>
      <c r="T2241">
        <f>IF(ROW($E2241)&lt;=MAX(VALUE(LEFT(Q$1,FIND("-",Q$1,1)-1)),VALUE(LEFT(R$1,FIND("-",R$1,1)-1)))+VALUE(LEFT(T$1,FIND("-",T$1,1)-1))-1,0,IF(ROW($E2241)=MAX(VALUE(LEFT(Q$1,FIND("-",Q$1,1)-1)),VALUE(LEFT(R$1,FIND("-",R$1,1)-1)))+VALUE(LEFT(T$1,FIND("-",T$1,1)-1)),AVERAGE(INDEX($S:$S,ROW(S2241)-VALUE(LEFT(T$1,FIND("-",T$1,1)-1))+1):S2241),($S2241*(2/(VALUE(LEFT(T$1,FIND("-",T$1,1)-1))+1)))+(T2240*(1-(2/(VALUE(LEFT(T$1,FIND("-",T$1,1)-1))+1))))))</f>
        <v>-3.5717977795023791E-3</v>
      </c>
      <c r="V2241">
        <f t="shared" si="320"/>
        <v>-5.0000000000000044E-3</v>
      </c>
      <c r="W2241">
        <f>IF(ROW($E2241)&lt;=VALUE(LEFT(W$1,FIND("-",W$1,1)-1))+1,0,IF(ROW($E2240)=VALUE(LEFT(W$1,FIND("-",W$1,1)-1))+1,100-100/(1+ABS((SUMIF(INDEX($V:$V,ROW($V2241)-VALUE(LEFT(W$1,FIND("-",W$1,1)-1))+1):$V2241,"&gt;0",INDEX($V:$V,ROW($V2241)-VALUE(LEFT(W$1,FIND("-",W$1,1)-1))+1):$V2241)/COUNTIF(INDEX($V:$V,ROW($V2241)-VALUE(LEFT(W$1,FIND("-",W$1,1)-1))+1):$V2241,"&gt;0"))/(SUMIF(INDEX($V:$V,ROW($V2241)-VALUE(LEFT(W$1,FIND("-",W$1,1)-1))+1):$V2241,"&lt;0",INDEX($V:$V,ROW($V2241)-VALUE(LEFT(W$1,FIND("-",W$1,1)-1))+1):$V2241)/COUNTIF(INDEX($V:$V,ROW($V2241)-VALUE(LEFT(W$1,FIND("-",W$1,1)-1))+1):$V2241,"&lt;0")))),100-100/(1+ABS((SUMIF(INDEX($V:$V,ROW($V2241)-VALUE(LEFT(W$1,FIND("-",W$1,1)-1))+1):$V2241,"&gt;0",INDEX($V:$V,ROW($V2241)-VALUE(LEFT(W$1,FIND("-",W$1,1)-1))+1):$V2241)/VALUE(LEFT(W$1,FIND("-",W$1,1)-1)))/(SUMIF(INDEX($V:$V,ROW($V2241)-VALUE(LEFT(W$1,FIND("-",W$1,1)-1))+1):$V2241,"&lt;0",INDEX($V:$V,ROW($V2241)-VALUE(LEFT(W$1,FIND("-",W$1,1)-1))+1):$V2241)/VALUE(LEFT(W$1,FIND("-",W$1,1)-1)))))))</f>
        <v>27.272727272727209</v>
      </c>
      <c r="Y2241">
        <f>IF(ROW($E2241)&lt;=VALUE(LEFT(Y$1,FIND("-",Y$1,1)-1)),0,MAX(INDEX(C:C,ROW(C2241)-VALUE(LEFT(Y$1,FIND("-",Y$1,1)-1))+1):C2241))</f>
        <v>0.35</v>
      </c>
      <c r="Z2241">
        <f>IF(ROW($E2241)&lt;=VALUE(LEFT(Z$1,FIND("-",Z$1,1)-1)),0,MIN(INDEX(D:D,ROW(D2241)-VALUE(LEFT(Z$1,FIND("-",Z$1,1)-1))+1):D2241))</f>
        <v>0.32</v>
      </c>
      <c r="AA2241">
        <f t="shared" si="315"/>
        <v>0</v>
      </c>
      <c r="AB2241">
        <f>IF(ROW($AA2241)&lt;=VALUE(LEFT(AA$1,FIND("-",AA$1,1)-1))+VALUE(LEFT(AB$1,FIND("-",AB$1,1)-1)-1),0,AVERAGE(INDEX($AA:$AA,ROW($AA2241)-VALUE(LEFT(AB$1,FIND("-",AB$1,1)-1))+1):$AA2241))</f>
        <v>6.6666666666666821</v>
      </c>
      <c r="AC2241">
        <f>IF(ROW($AA2241)&lt;=VALUE(LEFT(AA$1,FIND("-",AA$1,1)-1))+VALUE(LEFT(AB$1,FIND("-",AB$1,1)-1)-1)+VALUE(LEFT(AC$1,FIND("-",AC$1,1)-1)-1),0,AVERAGE(INDEX($AB:$AB,ROW($AB2241)-VALUE(LEFT(AC$1,FIND("-",AC$1,1)-1))+1):$AB2241))</f>
        <v>18.888888888888932</v>
      </c>
      <c r="AE2241">
        <f t="shared" si="321"/>
        <v>89341044</v>
      </c>
      <c r="AG2241" t="str">
        <f t="shared" si="314"/>
        <v/>
      </c>
    </row>
    <row r="2242" spans="1:33" x14ac:dyDescent="0.25">
      <c r="A2242" s="6">
        <v>39737</v>
      </c>
      <c r="B2242">
        <v>0.32</v>
      </c>
      <c r="C2242">
        <v>0.32500000000000001</v>
      </c>
      <c r="D2242">
        <v>0.32</v>
      </c>
      <c r="E2242">
        <v>0.32500000000000001</v>
      </c>
      <c r="F2242">
        <v>0.190581</v>
      </c>
      <c r="G2242">
        <v>115000</v>
      </c>
      <c r="I2242" t="str">
        <f t="shared" si="316"/>
        <v/>
      </c>
      <c r="J2242" t="str">
        <f t="shared" si="317"/>
        <v/>
      </c>
      <c r="K2242" t="str">
        <f t="shared" si="318"/>
        <v>Oversold Above %D</v>
      </c>
      <c r="M2242" s="11" t="str">
        <f t="shared" si="313"/>
        <v/>
      </c>
      <c r="O2242">
        <f>IF(ROW($E2242)&lt;=VALUE(LEFT(O$1,FIND("-",O$1,1)-1)),0,IF(ROW($E2242)=VALUE(LEFT(O$1,FIND("-",O$1,1)-1))+1,AVERAGE(INDEX($E:$E,ROW($E2242)-VALUE(LEFT(O$1,FIND("-",O$1,1)-1))):$E2242),($E2242*(2/(VALUE(LEFT(O$1,FIND("-",O$1,1)-1))+1)))+(O2241*(1-(2/(VALUE(LEFT(O$1,FIND("-",O$1,1)-1))+1))))))</f>
        <v>0.51876844587505555</v>
      </c>
      <c r="Q2242">
        <f>IF(ROW($E2242)&lt;=VALUE(LEFT(Q$1,FIND("-",Q$1,1)-1)),0,IF(ROW($E2242)=VALUE(LEFT(Q$1,FIND("-",Q$1,1)-1))+1,AVERAGE(INDEX($E:$E,ROW($E2242)-VALUE(LEFT(Q$1,FIND("-",Q$1,1)-1))):$E2242),($E2242*(2/(VALUE(LEFT(Q$1,FIND("-",Q$1,1)-1))+1)))+(Q2241*(1-(2/(VALUE(LEFT(Q$1,FIND("-",Q$1,1)-1))+1))))))</f>
        <v>0.33250532144469747</v>
      </c>
      <c r="R2242">
        <f>IF(ROW($E2242)&lt;=VALUE(LEFT(R$1,FIND("-",R$1,1)-1)),0,IF(ROW($E2242)=VALUE(LEFT(R$1,FIND("-",R$1,1)-1))+1,AVERAGE(INDEX($E:$E,ROW($E2242)-VALUE(LEFT(R$1,FIND("-",R$1,1)-1))):$E2242),($E2242*(2/(VALUE(LEFT(R$1,FIND("-",R$1,1)-1))+1)))+(R2241*(1-(2/(VALUE(LEFT(R$1,FIND("-",R$1,1)-1))+1))))))</f>
        <v>0.33792642546504592</v>
      </c>
      <c r="S2242">
        <f t="shared" si="319"/>
        <v>-5.4211040203484551E-3</v>
      </c>
      <c r="T2242">
        <f>IF(ROW($E2242)&lt;=MAX(VALUE(LEFT(Q$1,FIND("-",Q$1,1)-1)),VALUE(LEFT(R$1,FIND("-",R$1,1)-1)))+VALUE(LEFT(T$1,FIND("-",T$1,1)-1))-1,0,IF(ROW($E2242)=MAX(VALUE(LEFT(Q$1,FIND("-",Q$1,1)-1)),VALUE(LEFT(R$1,FIND("-",R$1,1)-1)))+VALUE(LEFT(T$1,FIND("-",T$1,1)-1)),AVERAGE(INDEX($S:$S,ROW(S2242)-VALUE(LEFT(T$1,FIND("-",T$1,1)-1))+1):S2242),($S2242*(2/(VALUE(LEFT(T$1,FIND("-",T$1,1)-1))+1)))+(T2241*(1-(2/(VALUE(LEFT(T$1,FIND("-",T$1,1)-1))+1))))))</f>
        <v>-3.9416590276715943E-3</v>
      </c>
      <c r="V2242">
        <f t="shared" si="320"/>
        <v>5.0000000000000044E-3</v>
      </c>
      <c r="W2242">
        <f>IF(ROW($E2242)&lt;=VALUE(LEFT(W$1,FIND("-",W$1,1)-1))+1,0,IF(ROW($E2241)=VALUE(LEFT(W$1,FIND("-",W$1,1)-1))+1,100-100/(1+ABS((SUMIF(INDEX($V:$V,ROW($V2242)-VALUE(LEFT(W$1,FIND("-",W$1,1)-1))+1):$V2242,"&gt;0",INDEX($V:$V,ROW($V2242)-VALUE(LEFT(W$1,FIND("-",W$1,1)-1))+1):$V2242)/COUNTIF(INDEX($V:$V,ROW($V2242)-VALUE(LEFT(W$1,FIND("-",W$1,1)-1))+1):$V2242,"&gt;0"))/(SUMIF(INDEX($V:$V,ROW($V2242)-VALUE(LEFT(W$1,FIND("-",W$1,1)-1))+1):$V2242,"&lt;0",INDEX($V:$V,ROW($V2242)-VALUE(LEFT(W$1,FIND("-",W$1,1)-1))+1):$V2242)/COUNTIF(INDEX($V:$V,ROW($V2242)-VALUE(LEFT(W$1,FIND("-",W$1,1)-1))+1):$V2242,"&lt;0")))),100-100/(1+ABS((SUMIF(INDEX($V:$V,ROW($V2242)-VALUE(LEFT(W$1,FIND("-",W$1,1)-1))+1):$V2242,"&gt;0",INDEX($V:$V,ROW($V2242)-VALUE(LEFT(W$1,FIND("-",W$1,1)-1))+1):$V2242)/VALUE(LEFT(W$1,FIND("-",W$1,1)-1)))/(SUMIF(INDEX($V:$V,ROW($V2242)-VALUE(LEFT(W$1,FIND("-",W$1,1)-1))+1):$V2242,"&lt;0",INDEX($V:$V,ROW($V2242)-VALUE(LEFT(W$1,FIND("-",W$1,1)-1))+1):$V2242)/VALUE(LEFT(W$1,FIND("-",W$1,1)-1)))))))</f>
        <v>36.36363636363631</v>
      </c>
      <c r="Y2242">
        <f>IF(ROW($E2242)&lt;=VALUE(LEFT(Y$1,FIND("-",Y$1,1)-1)),0,MAX(INDEX(C:C,ROW(C2242)-VALUE(LEFT(Y$1,FIND("-",Y$1,1)-1))+1):C2242))</f>
        <v>0.35</v>
      </c>
      <c r="Z2242">
        <f>IF(ROW($E2242)&lt;=VALUE(LEFT(Z$1,FIND("-",Z$1,1)-1)),0,MIN(INDEX(D:D,ROW(D2242)-VALUE(LEFT(Z$1,FIND("-",Z$1,1)-1))+1):D2242))</f>
        <v>0.32</v>
      </c>
      <c r="AA2242">
        <f t="shared" si="315"/>
        <v>16.666666666666696</v>
      </c>
      <c r="AB2242">
        <f>IF(ROW($AA2242)&lt;=VALUE(LEFT(AA$1,FIND("-",AA$1,1)-1))+VALUE(LEFT(AB$1,FIND("-",AB$1,1)-1)-1),0,AVERAGE(INDEX($AA:$AA,ROW($AA2242)-VALUE(LEFT(AB$1,FIND("-",AB$1,1)-1))+1):$AA2242))</f>
        <v>5.5555555555555651</v>
      </c>
      <c r="AC2242">
        <f>IF(ROW($AA2242)&lt;=VALUE(LEFT(AA$1,FIND("-",AA$1,1)-1))+VALUE(LEFT(AB$1,FIND("-",AB$1,1)-1)-1)+VALUE(LEFT(AC$1,FIND("-",AC$1,1)-1)-1),0,AVERAGE(INDEX($AB:$AB,ROW($AB2242)-VALUE(LEFT(AC$1,FIND("-",AC$1,1)-1))+1):$AB2242))</f>
        <v>9.0740740740740957</v>
      </c>
      <c r="AE2242">
        <f t="shared" si="321"/>
        <v>89456044</v>
      </c>
      <c r="AG2242" t="str">
        <f t="shared" si="314"/>
        <v/>
      </c>
    </row>
    <row r="2243" spans="1:33" x14ac:dyDescent="0.25">
      <c r="A2243" s="6">
        <v>39738</v>
      </c>
      <c r="B2243">
        <v>0.33</v>
      </c>
      <c r="C2243">
        <v>0.33</v>
      </c>
      <c r="D2243">
        <v>0.32</v>
      </c>
      <c r="E2243">
        <v>0.32</v>
      </c>
      <c r="F2243">
        <v>0.18764900000000001</v>
      </c>
      <c r="G2243">
        <v>215000</v>
      </c>
      <c r="I2243" t="str">
        <f t="shared" si="316"/>
        <v/>
      </c>
      <c r="J2243" t="str">
        <f t="shared" si="317"/>
        <v>Oversold</v>
      </c>
      <c r="K2243" t="str">
        <f t="shared" si="318"/>
        <v>Oversold Above %D</v>
      </c>
      <c r="M2243" s="11" t="str">
        <f t="shared" ref="M2243:M2306" si="322">IF(K2243="Buy","Buy",IF(K2243="Sell","Sell",""))</f>
        <v/>
      </c>
      <c r="O2243">
        <f>IF(ROW($E2243)&lt;=VALUE(LEFT(O$1,FIND("-",O$1,1)-1)),0,IF(ROW($E2243)=VALUE(LEFT(O$1,FIND("-",O$1,1)-1))+1,AVERAGE(INDEX($E:$E,ROW($E2243)-VALUE(LEFT(O$1,FIND("-",O$1,1)-1))):$E2243),($E2243*(2/(VALUE(LEFT(O$1,FIND("-",O$1,1)-1))+1)))+(O2242*(1-(2/(VALUE(LEFT(O$1,FIND("-",O$1,1)-1))+1))))))</f>
        <v>0.51679065039371175</v>
      </c>
      <c r="Q2243">
        <f>IF(ROW($E2243)&lt;=VALUE(LEFT(Q$1,FIND("-",Q$1,1)-1)),0,IF(ROW($E2243)=VALUE(LEFT(Q$1,FIND("-",Q$1,1)-1))+1,AVERAGE(INDEX($E:$E,ROW($E2243)-VALUE(LEFT(Q$1,FIND("-",Q$1,1)-1))):$E2243),($E2243*(2/(VALUE(LEFT(Q$1,FIND("-",Q$1,1)-1))+1)))+(Q2242*(1-(2/(VALUE(LEFT(Q$1,FIND("-",Q$1,1)-1))+1))))))</f>
        <v>0.33058142583782096</v>
      </c>
      <c r="R2243">
        <f>IF(ROW($E2243)&lt;=VALUE(LEFT(R$1,FIND("-",R$1,1)-1)),0,IF(ROW($E2243)=VALUE(LEFT(R$1,FIND("-",R$1,1)-1))+1,AVERAGE(INDEX($E:$E,ROW($E2243)-VALUE(LEFT(R$1,FIND("-",R$1,1)-1))):$E2243),($E2243*(2/(VALUE(LEFT(R$1,FIND("-",R$1,1)-1))+1)))+(R2242*(1-(2/(VALUE(LEFT(R$1,FIND("-",R$1,1)-1))+1))))))</f>
        <v>0.33659854209726475</v>
      </c>
      <c r="S2243">
        <f t="shared" si="319"/>
        <v>-6.0171162594437888E-3</v>
      </c>
      <c r="T2243">
        <f>IF(ROW($E2243)&lt;=MAX(VALUE(LEFT(Q$1,FIND("-",Q$1,1)-1)),VALUE(LEFT(R$1,FIND("-",R$1,1)-1)))+VALUE(LEFT(T$1,FIND("-",T$1,1)-1))-1,0,IF(ROW($E2243)=MAX(VALUE(LEFT(Q$1,FIND("-",Q$1,1)-1)),VALUE(LEFT(R$1,FIND("-",R$1,1)-1)))+VALUE(LEFT(T$1,FIND("-",T$1,1)-1)),AVERAGE(INDEX($S:$S,ROW(S2243)-VALUE(LEFT(T$1,FIND("-",T$1,1)-1))+1):S2243),($S2243*(2/(VALUE(LEFT(T$1,FIND("-",T$1,1)-1))+1)))+(T2242*(1-(2/(VALUE(LEFT(T$1,FIND("-",T$1,1)-1))+1))))))</f>
        <v>-4.3567504740260332E-3</v>
      </c>
      <c r="V2243">
        <f t="shared" si="320"/>
        <v>-5.0000000000000044E-3</v>
      </c>
      <c r="W2243">
        <f>IF(ROW($E2243)&lt;=VALUE(LEFT(W$1,FIND("-",W$1,1)-1))+1,0,IF(ROW($E2242)=VALUE(LEFT(W$1,FIND("-",W$1,1)-1))+1,100-100/(1+ABS((SUMIF(INDEX($V:$V,ROW($V2243)-VALUE(LEFT(W$1,FIND("-",W$1,1)-1))+1):$V2243,"&gt;0",INDEX($V:$V,ROW($V2243)-VALUE(LEFT(W$1,FIND("-",W$1,1)-1))+1):$V2243)/COUNTIF(INDEX($V:$V,ROW($V2243)-VALUE(LEFT(W$1,FIND("-",W$1,1)-1))+1):$V2243,"&gt;0"))/(SUMIF(INDEX($V:$V,ROW($V2243)-VALUE(LEFT(W$1,FIND("-",W$1,1)-1))+1):$V2243,"&lt;0",INDEX($V:$V,ROW($V2243)-VALUE(LEFT(W$1,FIND("-",W$1,1)-1))+1):$V2243)/COUNTIF(INDEX($V:$V,ROW($V2243)-VALUE(LEFT(W$1,FIND("-",W$1,1)-1))+1):$V2243,"&lt;0")))),100-100/(1+ABS((SUMIF(INDEX($V:$V,ROW($V2243)-VALUE(LEFT(W$1,FIND("-",W$1,1)-1))+1):$V2243,"&gt;0",INDEX($V:$V,ROW($V2243)-VALUE(LEFT(W$1,FIND("-",W$1,1)-1))+1):$V2243)/VALUE(LEFT(W$1,FIND("-",W$1,1)-1)))/(SUMIF(INDEX($V:$V,ROW($V2243)-VALUE(LEFT(W$1,FIND("-",W$1,1)-1))+1):$V2243,"&lt;0",INDEX($V:$V,ROW($V2243)-VALUE(LEFT(W$1,FIND("-",W$1,1)-1))+1):$V2243)/VALUE(LEFT(W$1,FIND("-",W$1,1)-1)))))))</f>
        <v>27.272727272727252</v>
      </c>
      <c r="Y2243">
        <f>IF(ROW($E2243)&lt;=VALUE(LEFT(Y$1,FIND("-",Y$1,1)-1)),0,MAX(INDEX(C:C,ROW(C2243)-VALUE(LEFT(Y$1,FIND("-",Y$1,1)-1))+1):C2243))</f>
        <v>0.35</v>
      </c>
      <c r="Z2243">
        <f>IF(ROW($E2243)&lt;=VALUE(LEFT(Z$1,FIND("-",Z$1,1)-1)),0,MIN(INDEX(D:D,ROW(D2243)-VALUE(LEFT(Z$1,FIND("-",Z$1,1)-1))+1):D2243))</f>
        <v>0.32</v>
      </c>
      <c r="AA2243">
        <f t="shared" si="315"/>
        <v>0</v>
      </c>
      <c r="AB2243">
        <f>IF(ROW($AA2243)&lt;=VALUE(LEFT(AA$1,FIND("-",AA$1,1)-1))+VALUE(LEFT(AB$1,FIND("-",AB$1,1)-1)-1),0,AVERAGE(INDEX($AA:$AA,ROW($AA2243)-VALUE(LEFT(AB$1,FIND("-",AB$1,1)-1))+1):$AA2243))</f>
        <v>5.5555555555555651</v>
      </c>
      <c r="AC2243">
        <f>IF(ROW($AA2243)&lt;=VALUE(LEFT(AA$1,FIND("-",AA$1,1)-1))+VALUE(LEFT(AB$1,FIND("-",AB$1,1)-1)-1)+VALUE(LEFT(AC$1,FIND("-",AC$1,1)-1)-1),0,AVERAGE(INDEX($AB:$AB,ROW($AB2243)-VALUE(LEFT(AC$1,FIND("-",AC$1,1)-1))+1):$AB2243))</f>
        <v>5.9259259259259371</v>
      </c>
      <c r="AE2243">
        <f t="shared" si="321"/>
        <v>89241044</v>
      </c>
      <c r="AG2243" t="str">
        <f t="shared" ref="AG2243:AG2306" si="323">IF(K2243="Buy","Buy",IF(K2243="Sell","Sell",""))</f>
        <v/>
      </c>
    </row>
    <row r="2244" spans="1:33" x14ac:dyDescent="0.25">
      <c r="A2244" s="6">
        <v>39741</v>
      </c>
      <c r="B2244">
        <v>0.32</v>
      </c>
      <c r="C2244">
        <v>0.32</v>
      </c>
      <c r="D2244">
        <v>0.32</v>
      </c>
      <c r="E2244">
        <v>0.32</v>
      </c>
      <c r="F2244">
        <v>0.18764900000000001</v>
      </c>
      <c r="G2244">
        <v>304800</v>
      </c>
      <c r="I2244" t="str">
        <f t="shared" si="316"/>
        <v/>
      </c>
      <c r="J2244" t="str">
        <f t="shared" si="317"/>
        <v/>
      </c>
      <c r="K2244" t="str">
        <f t="shared" si="318"/>
        <v>Oversold Below %D</v>
      </c>
      <c r="M2244" s="11" t="str">
        <f t="shared" si="322"/>
        <v/>
      </c>
      <c r="O2244">
        <f>IF(ROW($E2244)&lt;=VALUE(LEFT(O$1,FIND("-",O$1,1)-1)),0,IF(ROW($E2244)=VALUE(LEFT(O$1,FIND("-",O$1,1)-1))+1,AVERAGE(INDEX($E:$E,ROW($E2244)-VALUE(LEFT(O$1,FIND("-",O$1,1)-1))):$E2244),($E2244*(2/(VALUE(LEFT(O$1,FIND("-",O$1,1)-1))+1)))+(O2243*(1-(2/(VALUE(LEFT(O$1,FIND("-",O$1,1)-1))+1))))))</f>
        <v>0.51483253446939625</v>
      </c>
      <c r="Q2244">
        <f>IF(ROW($E2244)&lt;=VALUE(LEFT(Q$1,FIND("-",Q$1,1)-1)),0,IF(ROW($E2244)=VALUE(LEFT(Q$1,FIND("-",Q$1,1)-1))+1,AVERAGE(INDEX($E:$E,ROW($E2244)-VALUE(LEFT(Q$1,FIND("-",Q$1,1)-1))):$E2244),($E2244*(2/(VALUE(LEFT(Q$1,FIND("-",Q$1,1)-1))+1)))+(Q2243*(1-(2/(VALUE(LEFT(Q$1,FIND("-",Q$1,1)-1))+1))))))</f>
        <v>0.32895351417046392</v>
      </c>
      <c r="R2244">
        <f>IF(ROW($E2244)&lt;=VALUE(LEFT(R$1,FIND("-",R$1,1)-1)),0,IF(ROW($E2244)=VALUE(LEFT(R$1,FIND("-",R$1,1)-1))+1,AVERAGE(INDEX($E:$E,ROW($E2244)-VALUE(LEFT(R$1,FIND("-",R$1,1)-1))):$E2244),($E2244*(2/(VALUE(LEFT(R$1,FIND("-",R$1,1)-1))+1)))+(R2243*(1-(2/(VALUE(LEFT(R$1,FIND("-",R$1,1)-1))+1))))))</f>
        <v>0.33536902046043038</v>
      </c>
      <c r="S2244">
        <f t="shared" si="319"/>
        <v>-6.415506289966455E-3</v>
      </c>
      <c r="T2244">
        <f>IF(ROW($E2244)&lt;=MAX(VALUE(LEFT(Q$1,FIND("-",Q$1,1)-1)),VALUE(LEFT(R$1,FIND("-",R$1,1)-1)))+VALUE(LEFT(T$1,FIND("-",T$1,1)-1))-1,0,IF(ROW($E2244)=MAX(VALUE(LEFT(Q$1,FIND("-",Q$1,1)-1)),VALUE(LEFT(R$1,FIND("-",R$1,1)-1)))+VALUE(LEFT(T$1,FIND("-",T$1,1)-1)),AVERAGE(INDEX($S:$S,ROW(S2244)-VALUE(LEFT(T$1,FIND("-",T$1,1)-1))+1):S2244),($S2244*(2/(VALUE(LEFT(T$1,FIND("-",T$1,1)-1))+1)))+(T2243*(1-(2/(VALUE(LEFT(T$1,FIND("-",T$1,1)-1))+1))))))</f>
        <v>-4.7685016372141179E-3</v>
      </c>
      <c r="V2244">
        <f t="shared" si="320"/>
        <v>0</v>
      </c>
      <c r="W2244">
        <f>IF(ROW($E2244)&lt;=VALUE(LEFT(W$1,FIND("-",W$1,1)-1))+1,0,IF(ROW($E2243)=VALUE(LEFT(W$1,FIND("-",W$1,1)-1))+1,100-100/(1+ABS((SUMIF(INDEX($V:$V,ROW($V2244)-VALUE(LEFT(W$1,FIND("-",W$1,1)-1))+1):$V2244,"&gt;0",INDEX($V:$V,ROW($V2244)-VALUE(LEFT(W$1,FIND("-",W$1,1)-1))+1):$V2244)/COUNTIF(INDEX($V:$V,ROW($V2244)-VALUE(LEFT(W$1,FIND("-",W$1,1)-1))+1):$V2244,"&gt;0"))/(SUMIF(INDEX($V:$V,ROW($V2244)-VALUE(LEFT(W$1,FIND("-",W$1,1)-1))+1):$V2244,"&lt;0",INDEX($V:$V,ROW($V2244)-VALUE(LEFT(W$1,FIND("-",W$1,1)-1))+1):$V2244)/COUNTIF(INDEX($V:$V,ROW($V2244)-VALUE(LEFT(W$1,FIND("-",W$1,1)-1))+1):$V2244,"&lt;0")))),100-100/(1+ABS((SUMIF(INDEX($V:$V,ROW($V2244)-VALUE(LEFT(W$1,FIND("-",W$1,1)-1))+1):$V2244,"&gt;0",INDEX($V:$V,ROW($V2244)-VALUE(LEFT(W$1,FIND("-",W$1,1)-1))+1):$V2244)/VALUE(LEFT(W$1,FIND("-",W$1,1)-1)))/(SUMIF(INDEX($V:$V,ROW($V2244)-VALUE(LEFT(W$1,FIND("-",W$1,1)-1))+1):$V2244,"&lt;0",INDEX($V:$V,ROW($V2244)-VALUE(LEFT(W$1,FIND("-",W$1,1)-1))+1):$V2244)/VALUE(LEFT(W$1,FIND("-",W$1,1)-1)))))))</f>
        <v>29.999999999999957</v>
      </c>
      <c r="Y2244">
        <f>IF(ROW($E2244)&lt;=VALUE(LEFT(Y$1,FIND("-",Y$1,1)-1)),0,MAX(INDEX(C:C,ROW(C2244)-VALUE(LEFT(Y$1,FIND("-",Y$1,1)-1))+1):C2244))</f>
        <v>0.35</v>
      </c>
      <c r="Z2244">
        <f>IF(ROW($E2244)&lt;=VALUE(LEFT(Z$1,FIND("-",Z$1,1)-1)),0,MIN(INDEX(D:D,ROW(D2244)-VALUE(LEFT(Z$1,FIND("-",Z$1,1)-1))+1):D2244))</f>
        <v>0.32</v>
      </c>
      <c r="AA2244">
        <f t="shared" si="315"/>
        <v>0</v>
      </c>
      <c r="AB2244">
        <f>IF(ROW($AA2244)&lt;=VALUE(LEFT(AA$1,FIND("-",AA$1,1)-1))+VALUE(LEFT(AB$1,FIND("-",AB$1,1)-1)-1),0,AVERAGE(INDEX($AA:$AA,ROW($AA2244)-VALUE(LEFT(AB$1,FIND("-",AB$1,1)-1))+1):$AA2244))</f>
        <v>5.5555555555555651</v>
      </c>
      <c r="AC2244">
        <f>IF(ROW($AA2244)&lt;=VALUE(LEFT(AA$1,FIND("-",AA$1,1)-1))+VALUE(LEFT(AB$1,FIND("-",AB$1,1)-1)-1)+VALUE(LEFT(AC$1,FIND("-",AC$1,1)-1)-1),0,AVERAGE(INDEX($AB:$AB,ROW($AB2244)-VALUE(LEFT(AC$1,FIND("-",AC$1,1)-1))+1):$AB2244))</f>
        <v>5.5555555555555651</v>
      </c>
      <c r="AE2244">
        <f t="shared" si="321"/>
        <v>89241044</v>
      </c>
      <c r="AG2244" t="str">
        <f t="shared" si="323"/>
        <v/>
      </c>
    </row>
    <row r="2245" spans="1:33" x14ac:dyDescent="0.25">
      <c r="A2245" s="6">
        <v>39742</v>
      </c>
      <c r="B2245">
        <v>0.32</v>
      </c>
      <c r="C2245">
        <v>0.32</v>
      </c>
      <c r="D2245">
        <v>0.31</v>
      </c>
      <c r="E2245">
        <v>0.31</v>
      </c>
      <c r="F2245">
        <v>0.181785</v>
      </c>
      <c r="G2245">
        <v>846000</v>
      </c>
      <c r="I2245" t="str">
        <f t="shared" si="316"/>
        <v/>
      </c>
      <c r="J2245" t="str">
        <f t="shared" si="317"/>
        <v>Oversold</v>
      </c>
      <c r="K2245" t="str">
        <f t="shared" si="318"/>
        <v>Oversold Above %D</v>
      </c>
      <c r="M2245" s="11" t="str">
        <f t="shared" si="322"/>
        <v/>
      </c>
      <c r="O2245">
        <f>IF(ROW($E2245)&lt;=VALUE(LEFT(O$1,FIND("-",O$1,1)-1)),0,IF(ROW($E2245)=VALUE(LEFT(O$1,FIND("-",O$1,1)-1))+1,AVERAGE(INDEX($E:$E,ROW($E2245)-VALUE(LEFT(O$1,FIND("-",O$1,1)-1))):$E2245),($E2245*(2/(VALUE(LEFT(O$1,FIND("-",O$1,1)-1))+1)))+(O2244*(1-(2/(VALUE(LEFT(O$1,FIND("-",O$1,1)-1))+1))))))</f>
        <v>0.51279439979805908</v>
      </c>
      <c r="Q2245">
        <f>IF(ROW($E2245)&lt;=VALUE(LEFT(Q$1,FIND("-",Q$1,1)-1)),0,IF(ROW($E2245)=VALUE(LEFT(Q$1,FIND("-",Q$1,1)-1))+1,AVERAGE(INDEX($E:$E,ROW($E2245)-VALUE(LEFT(Q$1,FIND("-",Q$1,1)-1))):$E2245),($E2245*(2/(VALUE(LEFT(Q$1,FIND("-",Q$1,1)-1))+1)))+(Q2244*(1-(2/(VALUE(LEFT(Q$1,FIND("-",Q$1,1)-1))+1))))))</f>
        <v>0.32603758891346946</v>
      </c>
      <c r="R2245">
        <f>IF(ROW($E2245)&lt;=VALUE(LEFT(R$1,FIND("-",R$1,1)-1)),0,IF(ROW($E2245)=VALUE(LEFT(R$1,FIND("-",R$1,1)-1))+1,AVERAGE(INDEX($E:$E,ROW($E2245)-VALUE(LEFT(R$1,FIND("-",R$1,1)-1))):$E2245),($E2245*(2/(VALUE(LEFT(R$1,FIND("-",R$1,1)-1))+1)))+(R2244*(1-(2/(VALUE(LEFT(R$1,FIND("-",R$1,1)-1))+1))))))</f>
        <v>0.33348983375965774</v>
      </c>
      <c r="S2245">
        <f t="shared" si="319"/>
        <v>-7.4522448461882829E-3</v>
      </c>
      <c r="T2245">
        <f>IF(ROW($E2245)&lt;=MAX(VALUE(LEFT(Q$1,FIND("-",Q$1,1)-1)),VALUE(LEFT(R$1,FIND("-",R$1,1)-1)))+VALUE(LEFT(T$1,FIND("-",T$1,1)-1))-1,0,IF(ROW($E2245)=MAX(VALUE(LEFT(Q$1,FIND("-",Q$1,1)-1)),VALUE(LEFT(R$1,FIND("-",R$1,1)-1)))+VALUE(LEFT(T$1,FIND("-",T$1,1)-1)),AVERAGE(INDEX($S:$S,ROW(S2245)-VALUE(LEFT(T$1,FIND("-",T$1,1)-1))+1):S2245),($S2245*(2/(VALUE(LEFT(T$1,FIND("-",T$1,1)-1))+1)))+(T2244*(1-(2/(VALUE(LEFT(T$1,FIND("-",T$1,1)-1))+1))))))</f>
        <v>-5.3052502790089514E-3</v>
      </c>
      <c r="V2245">
        <f t="shared" si="320"/>
        <v>-1.0000000000000009E-2</v>
      </c>
      <c r="W2245">
        <f>IF(ROW($E2245)&lt;=VALUE(LEFT(W$1,FIND("-",W$1,1)-1))+1,0,IF(ROW($E2244)=VALUE(LEFT(W$1,FIND("-",W$1,1)-1))+1,100-100/(1+ABS((SUMIF(INDEX($V:$V,ROW($V2245)-VALUE(LEFT(W$1,FIND("-",W$1,1)-1))+1):$V2245,"&gt;0",INDEX($V:$V,ROW($V2245)-VALUE(LEFT(W$1,FIND("-",W$1,1)-1))+1):$V2245)/COUNTIF(INDEX($V:$V,ROW($V2245)-VALUE(LEFT(W$1,FIND("-",W$1,1)-1))+1):$V2245,"&gt;0"))/(SUMIF(INDEX($V:$V,ROW($V2245)-VALUE(LEFT(W$1,FIND("-",W$1,1)-1))+1):$V2245,"&lt;0",INDEX($V:$V,ROW($V2245)-VALUE(LEFT(W$1,FIND("-",W$1,1)-1))+1):$V2245)/COUNTIF(INDEX($V:$V,ROW($V2245)-VALUE(LEFT(W$1,FIND("-",W$1,1)-1))+1):$V2245,"&lt;0")))),100-100/(1+ABS((SUMIF(INDEX($V:$V,ROW($V2245)-VALUE(LEFT(W$1,FIND("-",W$1,1)-1))+1):$V2245,"&gt;0",INDEX($V:$V,ROW($V2245)-VALUE(LEFT(W$1,FIND("-",W$1,1)-1))+1):$V2245)/VALUE(LEFT(W$1,FIND("-",W$1,1)-1)))/(SUMIF(INDEX($V:$V,ROW($V2245)-VALUE(LEFT(W$1,FIND("-",W$1,1)-1))+1):$V2245,"&lt;0",INDEX($V:$V,ROW($V2245)-VALUE(LEFT(W$1,FIND("-",W$1,1)-1))+1):$V2245)/VALUE(LEFT(W$1,FIND("-",W$1,1)-1)))))))</f>
        <v>10</v>
      </c>
      <c r="Y2245">
        <f>IF(ROW($E2245)&lt;=VALUE(LEFT(Y$1,FIND("-",Y$1,1)-1)),0,MAX(INDEX(C:C,ROW(C2245)-VALUE(LEFT(Y$1,FIND("-",Y$1,1)-1))+1):C2245))</f>
        <v>0.34499999999999997</v>
      </c>
      <c r="Z2245">
        <f>IF(ROW($E2245)&lt;=VALUE(LEFT(Z$1,FIND("-",Z$1,1)-1)),0,MIN(INDEX(D:D,ROW(D2245)-VALUE(LEFT(Z$1,FIND("-",Z$1,1)-1))+1):D2245))</f>
        <v>0.31</v>
      </c>
      <c r="AA2245">
        <f t="shared" si="315"/>
        <v>0</v>
      </c>
      <c r="AB2245">
        <f>IF(ROW($AA2245)&lt;=VALUE(LEFT(AA$1,FIND("-",AA$1,1)-1))+VALUE(LEFT(AB$1,FIND("-",AB$1,1)-1)-1),0,AVERAGE(INDEX($AA:$AA,ROW($AA2245)-VALUE(LEFT(AB$1,FIND("-",AB$1,1)-1))+1):$AA2245))</f>
        <v>0</v>
      </c>
      <c r="AC2245">
        <f>IF(ROW($AA2245)&lt;=VALUE(LEFT(AA$1,FIND("-",AA$1,1)-1))+VALUE(LEFT(AB$1,FIND("-",AB$1,1)-1)-1)+VALUE(LEFT(AC$1,FIND("-",AC$1,1)-1)-1),0,AVERAGE(INDEX($AB:$AB,ROW($AB2245)-VALUE(LEFT(AC$1,FIND("-",AC$1,1)-1))+1):$AB2245))</f>
        <v>3.7037037037037099</v>
      </c>
      <c r="AE2245">
        <f t="shared" si="321"/>
        <v>88395044</v>
      </c>
      <c r="AG2245" t="str">
        <f t="shared" si="323"/>
        <v/>
      </c>
    </row>
    <row r="2246" spans="1:33" x14ac:dyDescent="0.25">
      <c r="A2246" s="6">
        <v>39743</v>
      </c>
      <c r="B2246">
        <v>0.315</v>
      </c>
      <c r="C2246">
        <v>0.315</v>
      </c>
      <c r="D2246">
        <v>0.315</v>
      </c>
      <c r="E2246">
        <v>0.315</v>
      </c>
      <c r="F2246">
        <v>0.18471699999999999</v>
      </c>
      <c r="G2246">
        <v>55000</v>
      </c>
      <c r="I2246" t="str">
        <f t="shared" si="316"/>
        <v/>
      </c>
      <c r="J2246" t="str">
        <f t="shared" si="317"/>
        <v>Oversold</v>
      </c>
      <c r="K2246" t="str">
        <f t="shared" si="318"/>
        <v>Oversold Below %D</v>
      </c>
      <c r="M2246" s="11" t="str">
        <f t="shared" si="322"/>
        <v/>
      </c>
      <c r="O2246">
        <f>IF(ROW($E2246)&lt;=VALUE(LEFT(O$1,FIND("-",O$1,1)-1)),0,IF(ROW($E2246)=VALUE(LEFT(O$1,FIND("-",O$1,1)-1))+1,AVERAGE(INDEX($E:$E,ROW($E2246)-VALUE(LEFT(O$1,FIND("-",O$1,1)-1))):$E2246),($E2246*(2/(VALUE(LEFT(O$1,FIND("-",O$1,1)-1))+1)))+(O2245*(1-(2/(VALUE(LEFT(O$1,FIND("-",O$1,1)-1))+1))))))</f>
        <v>0.51082629631748133</v>
      </c>
      <c r="Q2246">
        <f>IF(ROW($E2246)&lt;=VALUE(LEFT(Q$1,FIND("-",Q$1,1)-1)),0,IF(ROW($E2246)=VALUE(LEFT(Q$1,FIND("-",Q$1,1)-1))+1,AVERAGE(INDEX($E:$E,ROW($E2246)-VALUE(LEFT(Q$1,FIND("-",Q$1,1)-1))):$E2246),($E2246*(2/(VALUE(LEFT(Q$1,FIND("-",Q$1,1)-1))+1)))+(Q2245*(1-(2/(VALUE(LEFT(Q$1,FIND("-",Q$1,1)-1))+1))))))</f>
        <v>0.32433949831139719</v>
      </c>
      <c r="R2246">
        <f>IF(ROW($E2246)&lt;=VALUE(LEFT(R$1,FIND("-",R$1,1)-1)),0,IF(ROW($E2246)=VALUE(LEFT(R$1,FIND("-",R$1,1)-1))+1,AVERAGE(INDEX($E:$E,ROW($E2246)-VALUE(LEFT(R$1,FIND("-",R$1,1)-1))):$E2246),($E2246*(2/(VALUE(LEFT(R$1,FIND("-",R$1,1)-1))+1)))+(R2245*(1-(2/(VALUE(LEFT(R$1,FIND("-",R$1,1)-1))+1))))))</f>
        <v>0.33212021644412754</v>
      </c>
      <c r="S2246">
        <f t="shared" si="319"/>
        <v>-7.7807181327303465E-3</v>
      </c>
      <c r="T2246">
        <f>IF(ROW($E2246)&lt;=MAX(VALUE(LEFT(Q$1,FIND("-",Q$1,1)-1)),VALUE(LEFT(R$1,FIND("-",R$1,1)-1)))+VALUE(LEFT(T$1,FIND("-",T$1,1)-1))-1,0,IF(ROW($E2246)=MAX(VALUE(LEFT(Q$1,FIND("-",Q$1,1)-1)),VALUE(LEFT(R$1,FIND("-",R$1,1)-1)))+VALUE(LEFT(T$1,FIND("-",T$1,1)-1)),AVERAGE(INDEX($S:$S,ROW(S2246)-VALUE(LEFT(T$1,FIND("-",T$1,1)-1))+1):S2246),($S2246*(2/(VALUE(LEFT(T$1,FIND("-",T$1,1)-1))+1)))+(T2245*(1-(2/(VALUE(LEFT(T$1,FIND("-",T$1,1)-1))+1))))))</f>
        <v>-5.8003438497532308E-3</v>
      </c>
      <c r="V2246">
        <f t="shared" si="320"/>
        <v>5.0000000000000044E-3</v>
      </c>
      <c r="W2246">
        <f>IF(ROW($E2246)&lt;=VALUE(LEFT(W$1,FIND("-",W$1,1)-1))+1,0,IF(ROW($E2245)=VALUE(LEFT(W$1,FIND("-",W$1,1)-1))+1,100-100/(1+ABS((SUMIF(INDEX($V:$V,ROW($V2246)-VALUE(LEFT(W$1,FIND("-",W$1,1)-1))+1):$V2246,"&gt;0",INDEX($V:$V,ROW($V2246)-VALUE(LEFT(W$1,FIND("-",W$1,1)-1))+1):$V2246)/COUNTIF(INDEX($V:$V,ROW($V2246)-VALUE(LEFT(W$1,FIND("-",W$1,1)-1))+1):$V2246,"&gt;0"))/(SUMIF(INDEX($V:$V,ROW($V2246)-VALUE(LEFT(W$1,FIND("-",W$1,1)-1))+1):$V2246,"&lt;0",INDEX($V:$V,ROW($V2246)-VALUE(LEFT(W$1,FIND("-",W$1,1)-1))+1):$V2246)/COUNTIF(INDEX($V:$V,ROW($V2246)-VALUE(LEFT(W$1,FIND("-",W$1,1)-1))+1):$V2246,"&lt;0")))),100-100/(1+ABS((SUMIF(INDEX($V:$V,ROW($V2246)-VALUE(LEFT(W$1,FIND("-",W$1,1)-1))+1):$V2246,"&gt;0",INDEX($V:$V,ROW($V2246)-VALUE(LEFT(W$1,FIND("-",W$1,1)-1))+1):$V2246)/VALUE(LEFT(W$1,FIND("-",W$1,1)-1)))/(SUMIF(INDEX($V:$V,ROW($V2246)-VALUE(LEFT(W$1,FIND("-",W$1,1)-1))+1):$V2246,"&lt;0",INDEX($V:$V,ROW($V2246)-VALUE(LEFT(W$1,FIND("-",W$1,1)-1))+1):$V2246)/VALUE(LEFT(W$1,FIND("-",W$1,1)-1)))))))</f>
        <v>22.222222222222214</v>
      </c>
      <c r="Y2246">
        <f>IF(ROW($E2246)&lt;=VALUE(LEFT(Y$1,FIND("-",Y$1,1)-1)),0,MAX(INDEX(C:C,ROW(C2246)-VALUE(LEFT(Y$1,FIND("-",Y$1,1)-1))+1):C2246))</f>
        <v>0.34</v>
      </c>
      <c r="Z2246">
        <f>IF(ROW($E2246)&lt;=VALUE(LEFT(Z$1,FIND("-",Z$1,1)-1)),0,MIN(INDEX(D:D,ROW(D2246)-VALUE(LEFT(Z$1,FIND("-",Z$1,1)-1))+1):D2246))</f>
        <v>0.31</v>
      </c>
      <c r="AA2246">
        <f t="shared" si="315"/>
        <v>16.666666666666664</v>
      </c>
      <c r="AB2246">
        <f>IF(ROW($AA2246)&lt;=VALUE(LEFT(AA$1,FIND("-",AA$1,1)-1))+VALUE(LEFT(AB$1,FIND("-",AB$1,1)-1)-1),0,AVERAGE(INDEX($AA:$AA,ROW($AA2246)-VALUE(LEFT(AB$1,FIND("-",AB$1,1)-1))+1):$AA2246))</f>
        <v>5.5555555555555545</v>
      </c>
      <c r="AC2246">
        <f>IF(ROW($AA2246)&lt;=VALUE(LEFT(AA$1,FIND("-",AA$1,1)-1))+VALUE(LEFT(AB$1,FIND("-",AB$1,1)-1)-1)+VALUE(LEFT(AC$1,FIND("-",AC$1,1)-1)-1),0,AVERAGE(INDEX($AB:$AB,ROW($AB2246)-VALUE(LEFT(AC$1,FIND("-",AC$1,1)-1))+1):$AB2246))</f>
        <v>3.7037037037037064</v>
      </c>
      <c r="AE2246">
        <f t="shared" si="321"/>
        <v>88450044</v>
      </c>
      <c r="AG2246" t="str">
        <f t="shared" si="323"/>
        <v/>
      </c>
    </row>
    <row r="2247" spans="1:33" x14ac:dyDescent="0.25">
      <c r="A2247" s="6">
        <v>39744</v>
      </c>
      <c r="B2247">
        <v>0.31</v>
      </c>
      <c r="C2247">
        <v>0.315</v>
      </c>
      <c r="D2247">
        <v>0.31</v>
      </c>
      <c r="E2247">
        <v>0.315</v>
      </c>
      <c r="F2247">
        <v>0.18471699999999999</v>
      </c>
      <c r="G2247">
        <v>162000</v>
      </c>
      <c r="I2247" t="str">
        <f t="shared" si="316"/>
        <v/>
      </c>
      <c r="J2247" t="str">
        <f t="shared" si="317"/>
        <v>Oversold</v>
      </c>
      <c r="K2247" t="str">
        <f t="shared" si="318"/>
        <v>Oversold Below %D</v>
      </c>
      <c r="M2247" s="11" t="str">
        <f t="shared" si="322"/>
        <v/>
      </c>
      <c r="O2247">
        <f>IF(ROW($E2247)&lt;=VALUE(LEFT(O$1,FIND("-",O$1,1)-1)),0,IF(ROW($E2247)=VALUE(LEFT(O$1,FIND("-",O$1,1)-1))+1,AVERAGE(INDEX($E:$E,ROW($E2247)-VALUE(LEFT(O$1,FIND("-",O$1,1)-1))):$E2247),($E2247*(2/(VALUE(LEFT(O$1,FIND("-",O$1,1)-1))+1)))+(O2246*(1-(2/(VALUE(LEFT(O$1,FIND("-",O$1,1)-1))+1))))))</f>
        <v>0.50887777595611339</v>
      </c>
      <c r="Q2247">
        <f>IF(ROW($E2247)&lt;=VALUE(LEFT(Q$1,FIND("-",Q$1,1)-1)),0,IF(ROW($E2247)=VALUE(LEFT(Q$1,FIND("-",Q$1,1)-1))+1,AVERAGE(INDEX($E:$E,ROW($E2247)-VALUE(LEFT(Q$1,FIND("-",Q$1,1)-1))):$E2247),($E2247*(2/(VALUE(LEFT(Q$1,FIND("-",Q$1,1)-1))+1)))+(Q2246*(1-(2/(VALUE(LEFT(Q$1,FIND("-",Q$1,1)-1))+1))))))</f>
        <v>0.32290265241733607</v>
      </c>
      <c r="R2247">
        <f>IF(ROW($E2247)&lt;=VALUE(LEFT(R$1,FIND("-",R$1,1)-1)),0,IF(ROW($E2247)=VALUE(LEFT(R$1,FIND("-",R$1,1)-1))+1,AVERAGE(INDEX($E:$E,ROW($E2247)-VALUE(LEFT(R$1,FIND("-",R$1,1)-1))):$E2247),($E2247*(2/(VALUE(LEFT(R$1,FIND("-",R$1,1)-1))+1)))+(R2246*(1-(2/(VALUE(LEFT(R$1,FIND("-",R$1,1)-1))+1))))))</f>
        <v>0.33085205226308106</v>
      </c>
      <c r="S2247">
        <f t="shared" si="319"/>
        <v>-7.9493998457449977E-3</v>
      </c>
      <c r="T2247">
        <f>IF(ROW($E2247)&lt;=MAX(VALUE(LEFT(Q$1,FIND("-",Q$1,1)-1)),VALUE(LEFT(R$1,FIND("-",R$1,1)-1)))+VALUE(LEFT(T$1,FIND("-",T$1,1)-1))-1,0,IF(ROW($E2247)=MAX(VALUE(LEFT(Q$1,FIND("-",Q$1,1)-1)),VALUE(LEFT(R$1,FIND("-",R$1,1)-1)))+VALUE(LEFT(T$1,FIND("-",T$1,1)-1)),AVERAGE(INDEX($S:$S,ROW(S2247)-VALUE(LEFT(T$1,FIND("-",T$1,1)-1))+1):S2247),($S2247*(2/(VALUE(LEFT(T$1,FIND("-",T$1,1)-1))+1)))+(T2246*(1-(2/(VALUE(LEFT(T$1,FIND("-",T$1,1)-1))+1))))))</f>
        <v>-6.2301550489515843E-3</v>
      </c>
      <c r="V2247">
        <f t="shared" si="320"/>
        <v>0</v>
      </c>
      <c r="W2247">
        <f>IF(ROW($E2247)&lt;=VALUE(LEFT(W$1,FIND("-",W$1,1)-1))+1,0,IF(ROW($E2246)=VALUE(LEFT(W$1,FIND("-",W$1,1)-1))+1,100-100/(1+ABS((SUMIF(INDEX($V:$V,ROW($V2247)-VALUE(LEFT(W$1,FIND("-",W$1,1)-1))+1):$V2247,"&gt;0",INDEX($V:$V,ROW($V2247)-VALUE(LEFT(W$1,FIND("-",W$1,1)-1))+1):$V2247)/COUNTIF(INDEX($V:$V,ROW($V2247)-VALUE(LEFT(W$1,FIND("-",W$1,1)-1))+1):$V2247,"&gt;0"))/(SUMIF(INDEX($V:$V,ROW($V2247)-VALUE(LEFT(W$1,FIND("-",W$1,1)-1))+1):$V2247,"&lt;0",INDEX($V:$V,ROW($V2247)-VALUE(LEFT(W$1,FIND("-",W$1,1)-1))+1):$V2247)/COUNTIF(INDEX($V:$V,ROW($V2247)-VALUE(LEFT(W$1,FIND("-",W$1,1)-1))+1):$V2247,"&lt;0")))),100-100/(1+ABS((SUMIF(INDEX($V:$V,ROW($V2247)-VALUE(LEFT(W$1,FIND("-",W$1,1)-1))+1):$V2247,"&gt;0",INDEX($V:$V,ROW($V2247)-VALUE(LEFT(W$1,FIND("-",W$1,1)-1))+1):$V2247)/VALUE(LEFT(W$1,FIND("-",W$1,1)-1)))/(SUMIF(INDEX($V:$V,ROW($V2247)-VALUE(LEFT(W$1,FIND("-",W$1,1)-1))+1):$V2247,"&lt;0",INDEX($V:$V,ROW($V2247)-VALUE(LEFT(W$1,FIND("-",W$1,1)-1))+1):$V2247)/VALUE(LEFT(W$1,FIND("-",W$1,1)-1)))))))</f>
        <v>22.222222222222214</v>
      </c>
      <c r="Y2247">
        <f>IF(ROW($E2247)&lt;=VALUE(LEFT(Y$1,FIND("-",Y$1,1)-1)),0,MAX(INDEX(C:C,ROW(C2247)-VALUE(LEFT(Y$1,FIND("-",Y$1,1)-1))+1):C2247))</f>
        <v>0.34</v>
      </c>
      <c r="Z2247">
        <f>IF(ROW($E2247)&lt;=VALUE(LEFT(Z$1,FIND("-",Z$1,1)-1)),0,MIN(INDEX(D:D,ROW(D2247)-VALUE(LEFT(Z$1,FIND("-",Z$1,1)-1))+1):D2247))</f>
        <v>0.31</v>
      </c>
      <c r="AA2247">
        <f t="shared" si="315"/>
        <v>16.666666666666664</v>
      </c>
      <c r="AB2247">
        <f>IF(ROW($AA2247)&lt;=VALUE(LEFT(AA$1,FIND("-",AA$1,1)-1))+VALUE(LEFT(AB$1,FIND("-",AB$1,1)-1)-1),0,AVERAGE(INDEX($AA:$AA,ROW($AA2247)-VALUE(LEFT(AB$1,FIND("-",AB$1,1)-1))+1):$AA2247))</f>
        <v>11.111111111111109</v>
      </c>
      <c r="AC2247">
        <f>IF(ROW($AA2247)&lt;=VALUE(LEFT(AA$1,FIND("-",AA$1,1)-1))+VALUE(LEFT(AB$1,FIND("-",AB$1,1)-1)-1)+VALUE(LEFT(AC$1,FIND("-",AC$1,1)-1)-1),0,AVERAGE(INDEX($AB:$AB,ROW($AB2247)-VALUE(LEFT(AC$1,FIND("-",AC$1,1)-1))+1):$AB2247))</f>
        <v>5.5555555555555545</v>
      </c>
      <c r="AE2247">
        <f t="shared" si="321"/>
        <v>88450044</v>
      </c>
      <c r="AG2247" t="str">
        <f t="shared" si="323"/>
        <v/>
      </c>
    </row>
    <row r="2248" spans="1:33" x14ac:dyDescent="0.25">
      <c r="A2248" s="6">
        <v>39745</v>
      </c>
      <c r="B2248">
        <v>0.315</v>
      </c>
      <c r="C2248">
        <v>0.315</v>
      </c>
      <c r="D2248">
        <v>0.31</v>
      </c>
      <c r="E2248">
        <v>0.315</v>
      </c>
      <c r="F2248">
        <v>0.18471699999999999</v>
      </c>
      <c r="G2248">
        <v>359000</v>
      </c>
      <c r="I2248" t="str">
        <f t="shared" si="316"/>
        <v/>
      </c>
      <c r="J2248" t="str">
        <f t="shared" si="317"/>
        <v>Oversold</v>
      </c>
      <c r="K2248" t="str">
        <f t="shared" si="318"/>
        <v>Oversold Below %D</v>
      </c>
      <c r="M2248" s="11" t="str">
        <f t="shared" si="322"/>
        <v/>
      </c>
      <c r="O2248">
        <f>IF(ROW($E2248)&lt;=VALUE(LEFT(O$1,FIND("-",O$1,1)-1)),0,IF(ROW($E2248)=VALUE(LEFT(O$1,FIND("-",O$1,1)-1))+1,AVERAGE(INDEX($E:$E,ROW($E2248)-VALUE(LEFT(O$1,FIND("-",O$1,1)-1))):$E2248),($E2248*(2/(VALUE(LEFT(O$1,FIND("-",O$1,1)-1))+1)))+(O2247*(1-(2/(VALUE(LEFT(O$1,FIND("-",O$1,1)-1))+1))))))</f>
        <v>0.50694864385704763</v>
      </c>
      <c r="Q2248">
        <f>IF(ROW($E2248)&lt;=VALUE(LEFT(Q$1,FIND("-",Q$1,1)-1)),0,IF(ROW($E2248)=VALUE(LEFT(Q$1,FIND("-",Q$1,1)-1))+1,AVERAGE(INDEX($E:$E,ROW($E2248)-VALUE(LEFT(Q$1,FIND("-",Q$1,1)-1))):$E2248),($E2248*(2/(VALUE(LEFT(Q$1,FIND("-",Q$1,1)-1))+1)))+(Q2247*(1-(2/(VALUE(LEFT(Q$1,FIND("-",Q$1,1)-1))+1))))))</f>
        <v>0.32168685973774586</v>
      </c>
      <c r="R2248">
        <f>IF(ROW($E2248)&lt;=VALUE(LEFT(R$1,FIND("-",R$1,1)-1)),0,IF(ROW($E2248)=VALUE(LEFT(R$1,FIND("-",R$1,1)-1))+1,AVERAGE(INDEX($E:$E,ROW($E2248)-VALUE(LEFT(R$1,FIND("-",R$1,1)-1))):$E2248),($E2248*(2/(VALUE(LEFT(R$1,FIND("-",R$1,1)-1))+1)))+(R2247*(1-(2/(VALUE(LEFT(R$1,FIND("-",R$1,1)-1))+1))))))</f>
        <v>0.32967782616951952</v>
      </c>
      <c r="S2248">
        <f t="shared" si="319"/>
        <v>-7.9909664317736606E-3</v>
      </c>
      <c r="T2248">
        <f>IF(ROW($E2248)&lt;=MAX(VALUE(LEFT(Q$1,FIND("-",Q$1,1)-1)),VALUE(LEFT(R$1,FIND("-",R$1,1)-1)))+VALUE(LEFT(T$1,FIND("-",T$1,1)-1))-1,0,IF(ROW($E2248)=MAX(VALUE(LEFT(Q$1,FIND("-",Q$1,1)-1)),VALUE(LEFT(R$1,FIND("-",R$1,1)-1)))+VALUE(LEFT(T$1,FIND("-",T$1,1)-1)),AVERAGE(INDEX($S:$S,ROW(S2248)-VALUE(LEFT(T$1,FIND("-",T$1,1)-1))+1):S2248),($S2248*(2/(VALUE(LEFT(T$1,FIND("-",T$1,1)-1))+1)))+(T2247*(1-(2/(VALUE(LEFT(T$1,FIND("-",T$1,1)-1))+1))))))</f>
        <v>-6.5823173255159994E-3</v>
      </c>
      <c r="V2248">
        <f t="shared" si="320"/>
        <v>0</v>
      </c>
      <c r="W2248">
        <f>IF(ROW($E2248)&lt;=VALUE(LEFT(W$1,FIND("-",W$1,1)-1))+1,0,IF(ROW($E2247)=VALUE(LEFT(W$1,FIND("-",W$1,1)-1))+1,100-100/(1+ABS((SUMIF(INDEX($V:$V,ROW($V2248)-VALUE(LEFT(W$1,FIND("-",W$1,1)-1))+1):$V2248,"&gt;0",INDEX($V:$V,ROW($V2248)-VALUE(LEFT(W$1,FIND("-",W$1,1)-1))+1):$V2248)/COUNTIF(INDEX($V:$V,ROW($V2248)-VALUE(LEFT(W$1,FIND("-",W$1,1)-1))+1):$V2248,"&gt;0"))/(SUMIF(INDEX($V:$V,ROW($V2248)-VALUE(LEFT(W$1,FIND("-",W$1,1)-1))+1):$V2248,"&lt;0",INDEX($V:$V,ROW($V2248)-VALUE(LEFT(W$1,FIND("-",W$1,1)-1))+1):$V2248)/COUNTIF(INDEX($V:$V,ROW($V2248)-VALUE(LEFT(W$1,FIND("-",W$1,1)-1))+1):$V2248,"&lt;0")))),100-100/(1+ABS((SUMIF(INDEX($V:$V,ROW($V2248)-VALUE(LEFT(W$1,FIND("-",W$1,1)-1))+1):$V2248,"&gt;0",INDEX($V:$V,ROW($V2248)-VALUE(LEFT(W$1,FIND("-",W$1,1)-1))+1):$V2248)/VALUE(LEFT(W$1,FIND("-",W$1,1)-1)))/(SUMIF(INDEX($V:$V,ROW($V2248)-VALUE(LEFT(W$1,FIND("-",W$1,1)-1))+1):$V2248,"&lt;0",INDEX($V:$V,ROW($V2248)-VALUE(LEFT(W$1,FIND("-",W$1,1)-1))+1):$V2248)/VALUE(LEFT(W$1,FIND("-",W$1,1)-1)))))))</f>
        <v>22.222222222222214</v>
      </c>
      <c r="Y2248">
        <f>IF(ROW($E2248)&lt;=VALUE(LEFT(Y$1,FIND("-",Y$1,1)-1)),0,MAX(INDEX(C:C,ROW(C2248)-VALUE(LEFT(Y$1,FIND("-",Y$1,1)-1))+1):C2248))</f>
        <v>0.34</v>
      </c>
      <c r="Z2248">
        <f>IF(ROW($E2248)&lt;=VALUE(LEFT(Z$1,FIND("-",Z$1,1)-1)),0,MIN(INDEX(D:D,ROW(D2248)-VALUE(LEFT(Z$1,FIND("-",Z$1,1)-1))+1):D2248))</f>
        <v>0.31</v>
      </c>
      <c r="AA2248">
        <f t="shared" si="315"/>
        <v>16.666666666666664</v>
      </c>
      <c r="AB2248">
        <f>IF(ROW($AA2248)&lt;=VALUE(LEFT(AA$1,FIND("-",AA$1,1)-1))+VALUE(LEFT(AB$1,FIND("-",AB$1,1)-1)-1),0,AVERAGE(INDEX($AA:$AA,ROW($AA2248)-VALUE(LEFT(AB$1,FIND("-",AB$1,1)-1))+1):$AA2248))</f>
        <v>16.666666666666664</v>
      </c>
      <c r="AC2248">
        <f>IF(ROW($AA2248)&lt;=VALUE(LEFT(AA$1,FIND("-",AA$1,1)-1))+VALUE(LEFT(AB$1,FIND("-",AB$1,1)-1)-1)+VALUE(LEFT(AC$1,FIND("-",AC$1,1)-1)-1),0,AVERAGE(INDEX($AB:$AB,ROW($AB2248)-VALUE(LEFT(AC$1,FIND("-",AC$1,1)-1))+1):$AB2248))</f>
        <v>11.111111111111109</v>
      </c>
      <c r="AE2248">
        <f t="shared" si="321"/>
        <v>88450044</v>
      </c>
      <c r="AG2248" t="str">
        <f t="shared" si="323"/>
        <v/>
      </c>
    </row>
    <row r="2249" spans="1:33" x14ac:dyDescent="0.25">
      <c r="A2249" s="6">
        <v>39749</v>
      </c>
      <c r="B2249">
        <v>0.31</v>
      </c>
      <c r="C2249">
        <v>0.315</v>
      </c>
      <c r="D2249">
        <v>0.31</v>
      </c>
      <c r="E2249">
        <v>0.315</v>
      </c>
      <c r="F2249">
        <v>0.18471699999999999</v>
      </c>
      <c r="G2249">
        <v>323200</v>
      </c>
      <c r="I2249" t="str">
        <f t="shared" si="316"/>
        <v/>
      </c>
      <c r="J2249" t="str">
        <f t="shared" si="317"/>
        <v>Oversold</v>
      </c>
      <c r="K2249" t="str">
        <f t="shared" si="318"/>
        <v>Oversold Below %D</v>
      </c>
      <c r="M2249" s="11" t="str">
        <f t="shared" si="322"/>
        <v/>
      </c>
      <c r="O2249">
        <f>IF(ROW($E2249)&lt;=VALUE(LEFT(O$1,FIND("-",O$1,1)-1)),0,IF(ROW($E2249)=VALUE(LEFT(O$1,FIND("-",O$1,1)-1))+1,AVERAGE(INDEX($E:$E,ROW($E2249)-VALUE(LEFT(O$1,FIND("-",O$1,1)-1))):$E2249),($E2249*(2/(VALUE(LEFT(O$1,FIND("-",O$1,1)-1))+1)))+(O2248*(1-(2/(VALUE(LEFT(O$1,FIND("-",O$1,1)-1))+1))))))</f>
        <v>0.50503870710225118</v>
      </c>
      <c r="Q2249">
        <f>IF(ROW($E2249)&lt;=VALUE(LEFT(Q$1,FIND("-",Q$1,1)-1)),0,IF(ROW($E2249)=VALUE(LEFT(Q$1,FIND("-",Q$1,1)-1))+1,AVERAGE(INDEX($E:$E,ROW($E2249)-VALUE(LEFT(Q$1,FIND("-",Q$1,1)-1))):$E2249),($E2249*(2/(VALUE(LEFT(Q$1,FIND("-",Q$1,1)-1))+1)))+(Q2248*(1-(2/(VALUE(LEFT(Q$1,FIND("-",Q$1,1)-1))+1))))))</f>
        <v>0.32065811208578493</v>
      </c>
      <c r="R2249">
        <f>IF(ROW($E2249)&lt;=VALUE(LEFT(R$1,FIND("-",R$1,1)-1)),0,IF(ROW($E2249)=VALUE(LEFT(R$1,FIND("-",R$1,1)-1))+1,AVERAGE(INDEX($E:$E,ROW($E2249)-VALUE(LEFT(R$1,FIND("-",R$1,1)-1))):$E2249),($E2249*(2/(VALUE(LEFT(R$1,FIND("-",R$1,1)-1))+1)))+(R2248*(1-(2/(VALUE(LEFT(R$1,FIND("-",R$1,1)-1))+1))))))</f>
        <v>0.32859057978659212</v>
      </c>
      <c r="S2249">
        <f t="shared" si="319"/>
        <v>-7.9324677008071887E-3</v>
      </c>
      <c r="T2249">
        <f>IF(ROW($E2249)&lt;=MAX(VALUE(LEFT(Q$1,FIND("-",Q$1,1)-1)),VALUE(LEFT(R$1,FIND("-",R$1,1)-1)))+VALUE(LEFT(T$1,FIND("-",T$1,1)-1))-1,0,IF(ROW($E2249)=MAX(VALUE(LEFT(Q$1,FIND("-",Q$1,1)-1)),VALUE(LEFT(R$1,FIND("-",R$1,1)-1)))+VALUE(LEFT(T$1,FIND("-",T$1,1)-1)),AVERAGE(INDEX($S:$S,ROW(S2249)-VALUE(LEFT(T$1,FIND("-",T$1,1)-1))+1):S2249),($S2249*(2/(VALUE(LEFT(T$1,FIND("-",T$1,1)-1))+1)))+(T2248*(1-(2/(VALUE(LEFT(T$1,FIND("-",T$1,1)-1))+1))))))</f>
        <v>-6.8523474005742378E-3</v>
      </c>
      <c r="V2249">
        <f t="shared" si="320"/>
        <v>0</v>
      </c>
      <c r="W2249">
        <f>IF(ROW($E2249)&lt;=VALUE(LEFT(W$1,FIND("-",W$1,1)-1))+1,0,IF(ROW($E2248)=VALUE(LEFT(W$1,FIND("-",W$1,1)-1))+1,100-100/(1+ABS((SUMIF(INDEX($V:$V,ROW($V2249)-VALUE(LEFT(W$1,FIND("-",W$1,1)-1))+1):$V2249,"&gt;0",INDEX($V:$V,ROW($V2249)-VALUE(LEFT(W$1,FIND("-",W$1,1)-1))+1):$V2249)/COUNTIF(INDEX($V:$V,ROW($V2249)-VALUE(LEFT(W$1,FIND("-",W$1,1)-1))+1):$V2249,"&gt;0"))/(SUMIF(INDEX($V:$V,ROW($V2249)-VALUE(LEFT(W$1,FIND("-",W$1,1)-1))+1):$V2249,"&lt;0",INDEX($V:$V,ROW($V2249)-VALUE(LEFT(W$1,FIND("-",W$1,1)-1))+1):$V2249)/COUNTIF(INDEX($V:$V,ROW($V2249)-VALUE(LEFT(W$1,FIND("-",W$1,1)-1))+1):$V2249,"&lt;0")))),100-100/(1+ABS((SUMIF(INDEX($V:$V,ROW($V2249)-VALUE(LEFT(W$1,FIND("-",W$1,1)-1))+1):$V2249,"&gt;0",INDEX($V:$V,ROW($V2249)-VALUE(LEFT(W$1,FIND("-",W$1,1)-1))+1):$V2249)/VALUE(LEFT(W$1,FIND("-",W$1,1)-1)))/(SUMIF(INDEX($V:$V,ROW($V2249)-VALUE(LEFT(W$1,FIND("-",W$1,1)-1))+1):$V2249,"&lt;0",INDEX($V:$V,ROW($V2249)-VALUE(LEFT(W$1,FIND("-",W$1,1)-1))+1):$V2249)/VALUE(LEFT(W$1,FIND("-",W$1,1)-1)))))))</f>
        <v>22.222222222222214</v>
      </c>
      <c r="Y2249">
        <f>IF(ROW($E2249)&lt;=VALUE(LEFT(Y$1,FIND("-",Y$1,1)-1)),0,MAX(INDEX(C:C,ROW(C2249)-VALUE(LEFT(Y$1,FIND("-",Y$1,1)-1))+1):C2249))</f>
        <v>0.34</v>
      </c>
      <c r="Z2249">
        <f>IF(ROW($E2249)&lt;=VALUE(LEFT(Z$1,FIND("-",Z$1,1)-1)),0,MIN(INDEX(D:D,ROW(D2249)-VALUE(LEFT(Z$1,FIND("-",Z$1,1)-1))+1):D2249))</f>
        <v>0.31</v>
      </c>
      <c r="AA2249">
        <f t="shared" si="315"/>
        <v>16.666666666666664</v>
      </c>
      <c r="AB2249">
        <f>IF(ROW($AA2249)&lt;=VALUE(LEFT(AA$1,FIND("-",AA$1,1)-1))+VALUE(LEFT(AB$1,FIND("-",AB$1,1)-1)-1),0,AVERAGE(INDEX($AA:$AA,ROW($AA2249)-VALUE(LEFT(AB$1,FIND("-",AB$1,1)-1))+1):$AA2249))</f>
        <v>16.666666666666664</v>
      </c>
      <c r="AC2249">
        <f>IF(ROW($AA2249)&lt;=VALUE(LEFT(AA$1,FIND("-",AA$1,1)-1))+VALUE(LEFT(AB$1,FIND("-",AB$1,1)-1)-1)+VALUE(LEFT(AC$1,FIND("-",AC$1,1)-1)-1),0,AVERAGE(INDEX($AB:$AB,ROW($AB2249)-VALUE(LEFT(AC$1,FIND("-",AC$1,1)-1))+1):$AB2249))</f>
        <v>14.814814814814811</v>
      </c>
      <c r="AE2249">
        <f t="shared" si="321"/>
        <v>88450044</v>
      </c>
      <c r="AG2249" t="str">
        <f t="shared" si="323"/>
        <v/>
      </c>
    </row>
    <row r="2250" spans="1:33" x14ac:dyDescent="0.25">
      <c r="A2250" s="6">
        <v>39750</v>
      </c>
      <c r="B2250">
        <v>0.315</v>
      </c>
      <c r="C2250">
        <v>0.32500000000000001</v>
      </c>
      <c r="D2250">
        <v>0.315</v>
      </c>
      <c r="E2250">
        <v>0.315</v>
      </c>
      <c r="F2250">
        <v>0.18471699999999999</v>
      </c>
      <c r="G2250">
        <v>314500</v>
      </c>
      <c r="I2250" t="str">
        <f t="shared" si="316"/>
        <v/>
      </c>
      <c r="J2250" t="str">
        <f t="shared" si="317"/>
        <v>Oversold</v>
      </c>
      <c r="K2250" t="str">
        <f t="shared" si="318"/>
        <v>Oversold Below %D</v>
      </c>
      <c r="M2250" s="11" t="str">
        <f t="shared" si="322"/>
        <v/>
      </c>
      <c r="O2250">
        <f>IF(ROW($E2250)&lt;=VALUE(LEFT(O$1,FIND("-",O$1,1)-1)),0,IF(ROW($E2250)=VALUE(LEFT(O$1,FIND("-",O$1,1)-1))+1,AVERAGE(INDEX($E:$E,ROW($E2250)-VALUE(LEFT(O$1,FIND("-",O$1,1)-1))):$E2250),($E2250*(2/(VALUE(LEFT(O$1,FIND("-",O$1,1)-1))+1)))+(O2249*(1-(2/(VALUE(LEFT(O$1,FIND("-",O$1,1)-1))+1))))))</f>
        <v>0.50314777469327354</v>
      </c>
      <c r="Q2250">
        <f>IF(ROW($E2250)&lt;=VALUE(LEFT(Q$1,FIND("-",Q$1,1)-1)),0,IF(ROW($E2250)=VALUE(LEFT(Q$1,FIND("-",Q$1,1)-1))+1,AVERAGE(INDEX($E:$E,ROW($E2250)-VALUE(LEFT(Q$1,FIND("-",Q$1,1)-1))):$E2250),($E2250*(2/(VALUE(LEFT(Q$1,FIND("-",Q$1,1)-1))+1)))+(Q2249*(1-(2/(VALUE(LEFT(Q$1,FIND("-",Q$1,1)-1))+1))))))</f>
        <v>0.31978763330335647</v>
      </c>
      <c r="R2250">
        <f>IF(ROW($E2250)&lt;=VALUE(LEFT(R$1,FIND("-",R$1,1)-1)),0,IF(ROW($E2250)=VALUE(LEFT(R$1,FIND("-",R$1,1)-1))+1,AVERAGE(INDEX($E:$E,ROW($E2250)-VALUE(LEFT(R$1,FIND("-",R$1,1)-1))):$E2250),($E2250*(2/(VALUE(LEFT(R$1,FIND("-",R$1,1)-1))+1)))+(R2249*(1-(2/(VALUE(LEFT(R$1,FIND("-",R$1,1)-1))+1))))))</f>
        <v>0.32758387017277046</v>
      </c>
      <c r="S2250">
        <f t="shared" si="319"/>
        <v>-7.7962368694139972E-3</v>
      </c>
      <c r="T2250">
        <f>IF(ROW($E2250)&lt;=MAX(VALUE(LEFT(Q$1,FIND("-",Q$1,1)-1)),VALUE(LEFT(R$1,FIND("-",R$1,1)-1)))+VALUE(LEFT(T$1,FIND("-",T$1,1)-1))-1,0,IF(ROW($E2250)=MAX(VALUE(LEFT(Q$1,FIND("-",Q$1,1)-1)),VALUE(LEFT(R$1,FIND("-",R$1,1)-1)))+VALUE(LEFT(T$1,FIND("-",T$1,1)-1)),AVERAGE(INDEX($S:$S,ROW(S2250)-VALUE(LEFT(T$1,FIND("-",T$1,1)-1))+1):S2250),($S2250*(2/(VALUE(LEFT(T$1,FIND("-",T$1,1)-1))+1)))+(T2249*(1-(2/(VALUE(LEFT(T$1,FIND("-",T$1,1)-1))+1))))))</f>
        <v>-7.04112529434219E-3</v>
      </c>
      <c r="V2250">
        <f t="shared" si="320"/>
        <v>0</v>
      </c>
      <c r="W2250">
        <f>IF(ROW($E2250)&lt;=VALUE(LEFT(W$1,FIND("-",W$1,1)-1))+1,0,IF(ROW($E2249)=VALUE(LEFT(W$1,FIND("-",W$1,1)-1))+1,100-100/(1+ABS((SUMIF(INDEX($V:$V,ROW($V2250)-VALUE(LEFT(W$1,FIND("-",W$1,1)-1))+1):$V2250,"&gt;0",INDEX($V:$V,ROW($V2250)-VALUE(LEFT(W$1,FIND("-",W$1,1)-1))+1):$V2250)/COUNTIF(INDEX($V:$V,ROW($V2250)-VALUE(LEFT(W$1,FIND("-",W$1,1)-1))+1):$V2250,"&gt;0"))/(SUMIF(INDEX($V:$V,ROW($V2250)-VALUE(LEFT(W$1,FIND("-",W$1,1)-1))+1):$V2250,"&lt;0",INDEX($V:$V,ROW($V2250)-VALUE(LEFT(W$1,FIND("-",W$1,1)-1))+1):$V2250)/COUNTIF(INDEX($V:$V,ROW($V2250)-VALUE(LEFT(W$1,FIND("-",W$1,1)-1))+1):$V2250,"&lt;0")))),100-100/(1+ABS((SUMIF(INDEX($V:$V,ROW($V2250)-VALUE(LEFT(W$1,FIND("-",W$1,1)-1))+1):$V2250,"&gt;0",INDEX($V:$V,ROW($V2250)-VALUE(LEFT(W$1,FIND("-",W$1,1)-1))+1):$V2250)/VALUE(LEFT(W$1,FIND("-",W$1,1)-1)))/(SUMIF(INDEX($V:$V,ROW($V2250)-VALUE(LEFT(W$1,FIND("-",W$1,1)-1))+1):$V2250,"&lt;0",INDEX($V:$V,ROW($V2250)-VALUE(LEFT(W$1,FIND("-",W$1,1)-1))+1):$V2250)/VALUE(LEFT(W$1,FIND("-",W$1,1)-1)))))))</f>
        <v>22.222222222222214</v>
      </c>
      <c r="Y2250">
        <f>IF(ROW($E2250)&lt;=VALUE(LEFT(Y$1,FIND("-",Y$1,1)-1)),0,MAX(INDEX(C:C,ROW(C2250)-VALUE(LEFT(Y$1,FIND("-",Y$1,1)-1))+1):C2250))</f>
        <v>0.34</v>
      </c>
      <c r="Z2250">
        <f>IF(ROW($E2250)&lt;=VALUE(LEFT(Z$1,FIND("-",Z$1,1)-1)),0,MIN(INDEX(D:D,ROW(D2250)-VALUE(LEFT(Z$1,FIND("-",Z$1,1)-1))+1):D2250))</f>
        <v>0.31</v>
      </c>
      <c r="AA2250">
        <f t="shared" si="315"/>
        <v>16.666666666666664</v>
      </c>
      <c r="AB2250">
        <f>IF(ROW($AA2250)&lt;=VALUE(LEFT(AA$1,FIND("-",AA$1,1)-1))+VALUE(LEFT(AB$1,FIND("-",AB$1,1)-1)-1),0,AVERAGE(INDEX($AA:$AA,ROW($AA2250)-VALUE(LEFT(AB$1,FIND("-",AB$1,1)-1))+1):$AA2250))</f>
        <v>16.666666666666664</v>
      </c>
      <c r="AC2250">
        <f>IF(ROW($AA2250)&lt;=VALUE(LEFT(AA$1,FIND("-",AA$1,1)-1))+VALUE(LEFT(AB$1,FIND("-",AB$1,1)-1)-1)+VALUE(LEFT(AC$1,FIND("-",AC$1,1)-1)-1),0,AVERAGE(INDEX($AB:$AB,ROW($AB2250)-VALUE(LEFT(AC$1,FIND("-",AC$1,1)-1))+1):$AB2250))</f>
        <v>16.666666666666664</v>
      </c>
      <c r="AE2250">
        <f t="shared" si="321"/>
        <v>88450044</v>
      </c>
      <c r="AG2250" t="str">
        <f t="shared" si="323"/>
        <v/>
      </c>
    </row>
    <row r="2251" spans="1:33" x14ac:dyDescent="0.25">
      <c r="A2251" s="6">
        <v>39751</v>
      </c>
      <c r="B2251">
        <v>0.315</v>
      </c>
      <c r="C2251">
        <v>0.32</v>
      </c>
      <c r="D2251">
        <v>0.315</v>
      </c>
      <c r="E2251">
        <v>0.32</v>
      </c>
      <c r="F2251">
        <v>0.18764900000000001</v>
      </c>
      <c r="G2251">
        <v>40000</v>
      </c>
      <c r="I2251" t="str">
        <f t="shared" si="316"/>
        <v/>
      </c>
      <c r="J2251" t="str">
        <f t="shared" si="317"/>
        <v/>
      </c>
      <c r="K2251" t="str">
        <f t="shared" si="318"/>
        <v>Oversold Below %D</v>
      </c>
      <c r="M2251" s="11" t="str">
        <f t="shared" si="322"/>
        <v/>
      </c>
      <c r="O2251">
        <f>IF(ROW($E2251)&lt;=VALUE(LEFT(O$1,FIND("-",O$1,1)-1)),0,IF(ROW($E2251)=VALUE(LEFT(O$1,FIND("-",O$1,1)-1))+1,AVERAGE(INDEX($E:$E,ROW($E2251)-VALUE(LEFT(O$1,FIND("-",O$1,1)-1))):$E2251),($E2251*(2/(VALUE(LEFT(O$1,FIND("-",O$1,1)-1))+1)))+(O2250*(1-(2/(VALUE(LEFT(O$1,FIND("-",O$1,1)-1))+1))))))</f>
        <v>0.50132540877592757</v>
      </c>
      <c r="Q2251">
        <f>IF(ROW($E2251)&lt;=VALUE(LEFT(Q$1,FIND("-",Q$1,1)-1)),0,IF(ROW($E2251)=VALUE(LEFT(Q$1,FIND("-",Q$1,1)-1))+1,AVERAGE(INDEX($E:$E,ROW($E2251)-VALUE(LEFT(Q$1,FIND("-",Q$1,1)-1))):$E2251),($E2251*(2/(VALUE(LEFT(Q$1,FIND("-",Q$1,1)-1))+1)))+(Q2250*(1-(2/(VALUE(LEFT(Q$1,FIND("-",Q$1,1)-1))+1))))))</f>
        <v>0.3198203051028401</v>
      </c>
      <c r="R2251">
        <f>IF(ROW($E2251)&lt;=VALUE(LEFT(R$1,FIND("-",R$1,1)-1)),0,IF(ROW($E2251)=VALUE(LEFT(R$1,FIND("-",R$1,1)-1))+1,AVERAGE(INDEX($E:$E,ROW($E2251)-VALUE(LEFT(R$1,FIND("-",R$1,1)-1))):$E2251),($E2251*(2/(VALUE(LEFT(R$1,FIND("-",R$1,1)-1))+1)))+(R2250*(1-(2/(VALUE(LEFT(R$1,FIND("-",R$1,1)-1))+1))))))</f>
        <v>0.32702210201182452</v>
      </c>
      <c r="S2251">
        <f t="shared" si="319"/>
        <v>-7.2017969089844258E-3</v>
      </c>
      <c r="T2251">
        <f>IF(ROW($E2251)&lt;=MAX(VALUE(LEFT(Q$1,FIND("-",Q$1,1)-1)),VALUE(LEFT(R$1,FIND("-",R$1,1)-1)))+VALUE(LEFT(T$1,FIND("-",T$1,1)-1))-1,0,IF(ROW($E2251)=MAX(VALUE(LEFT(Q$1,FIND("-",Q$1,1)-1)),VALUE(LEFT(R$1,FIND("-",R$1,1)-1)))+VALUE(LEFT(T$1,FIND("-",T$1,1)-1)),AVERAGE(INDEX($S:$S,ROW(S2251)-VALUE(LEFT(T$1,FIND("-",T$1,1)-1))+1):S2251),($S2251*(2/(VALUE(LEFT(T$1,FIND("-",T$1,1)-1))+1)))+(T2250*(1-(2/(VALUE(LEFT(T$1,FIND("-",T$1,1)-1))+1))))))</f>
        <v>-7.0732596172706375E-3</v>
      </c>
      <c r="V2251">
        <f t="shared" si="320"/>
        <v>5.0000000000000044E-3</v>
      </c>
      <c r="W2251">
        <f>IF(ROW($E2251)&lt;=VALUE(LEFT(W$1,FIND("-",W$1,1)-1))+1,0,IF(ROW($E2250)=VALUE(LEFT(W$1,FIND("-",W$1,1)-1))+1,100-100/(1+ABS((SUMIF(INDEX($V:$V,ROW($V2251)-VALUE(LEFT(W$1,FIND("-",W$1,1)-1))+1):$V2251,"&gt;0",INDEX($V:$V,ROW($V2251)-VALUE(LEFT(W$1,FIND("-",W$1,1)-1))+1):$V2251)/COUNTIF(INDEX($V:$V,ROW($V2251)-VALUE(LEFT(W$1,FIND("-",W$1,1)-1))+1):$V2251,"&gt;0"))/(SUMIF(INDEX($V:$V,ROW($V2251)-VALUE(LEFT(W$1,FIND("-",W$1,1)-1))+1):$V2251,"&lt;0",INDEX($V:$V,ROW($V2251)-VALUE(LEFT(W$1,FIND("-",W$1,1)-1))+1):$V2251)/COUNTIF(INDEX($V:$V,ROW($V2251)-VALUE(LEFT(W$1,FIND("-",W$1,1)-1))+1):$V2251,"&lt;0")))),100-100/(1+ABS((SUMIF(INDEX($V:$V,ROW($V2251)-VALUE(LEFT(W$1,FIND("-",W$1,1)-1))+1):$V2251,"&gt;0",INDEX($V:$V,ROW($V2251)-VALUE(LEFT(W$1,FIND("-",W$1,1)-1))+1):$V2251)/VALUE(LEFT(W$1,FIND("-",W$1,1)-1)))/(SUMIF(INDEX($V:$V,ROW($V2251)-VALUE(LEFT(W$1,FIND("-",W$1,1)-1))+1):$V2251,"&lt;0",INDEX($V:$V,ROW($V2251)-VALUE(LEFT(W$1,FIND("-",W$1,1)-1))+1):$V2251)/VALUE(LEFT(W$1,FIND("-",W$1,1)-1)))))))</f>
        <v>30</v>
      </c>
      <c r="Y2251">
        <f>IF(ROW($E2251)&lt;=VALUE(LEFT(Y$1,FIND("-",Y$1,1)-1)),0,MAX(INDEX(C:C,ROW(C2251)-VALUE(LEFT(Y$1,FIND("-",Y$1,1)-1))+1):C2251))</f>
        <v>0.33500000000000002</v>
      </c>
      <c r="Z2251">
        <f>IF(ROW($E2251)&lt;=VALUE(LEFT(Z$1,FIND("-",Z$1,1)-1)),0,MIN(INDEX(D:D,ROW(D2251)-VALUE(LEFT(Z$1,FIND("-",Z$1,1)-1))+1):D2251))</f>
        <v>0.31</v>
      </c>
      <c r="AA2251">
        <f t="shared" si="315"/>
        <v>40</v>
      </c>
      <c r="AB2251">
        <f>IF(ROW($AA2251)&lt;=VALUE(LEFT(AA$1,FIND("-",AA$1,1)-1))+VALUE(LEFT(AB$1,FIND("-",AB$1,1)-1)-1),0,AVERAGE(INDEX($AA:$AA,ROW($AA2251)-VALUE(LEFT(AB$1,FIND("-",AB$1,1)-1))+1):$AA2251))</f>
        <v>24.444444444444443</v>
      </c>
      <c r="AC2251">
        <f>IF(ROW($AA2251)&lt;=VALUE(LEFT(AA$1,FIND("-",AA$1,1)-1))+VALUE(LEFT(AB$1,FIND("-",AB$1,1)-1)-1)+VALUE(LEFT(AC$1,FIND("-",AC$1,1)-1)-1),0,AVERAGE(INDEX($AB:$AB,ROW($AB2251)-VALUE(LEFT(AC$1,FIND("-",AC$1,1)-1))+1):$AB2251))</f>
        <v>19.259259259259256</v>
      </c>
      <c r="AE2251">
        <f t="shared" si="321"/>
        <v>88490044</v>
      </c>
      <c r="AG2251" t="str">
        <f t="shared" si="323"/>
        <v/>
      </c>
    </row>
    <row r="2252" spans="1:33" x14ac:dyDescent="0.25">
      <c r="A2252" s="6">
        <v>39752</v>
      </c>
      <c r="B2252">
        <v>0.32500000000000001</v>
      </c>
      <c r="C2252">
        <v>0.32500000000000001</v>
      </c>
      <c r="D2252">
        <v>0.32</v>
      </c>
      <c r="E2252">
        <v>0.32</v>
      </c>
      <c r="F2252">
        <v>0.18764900000000001</v>
      </c>
      <c r="G2252">
        <v>20000</v>
      </c>
      <c r="I2252" t="str">
        <f t="shared" si="316"/>
        <v>Bullish</v>
      </c>
      <c r="J2252" t="str">
        <f t="shared" si="317"/>
        <v/>
      </c>
      <c r="K2252" t="str">
        <f t="shared" si="318"/>
        <v>Buy</v>
      </c>
      <c r="M2252" s="11" t="str">
        <f t="shared" si="322"/>
        <v>Buy</v>
      </c>
      <c r="O2252">
        <f>IF(ROW($E2252)&lt;=VALUE(LEFT(O$1,FIND("-",O$1,1)-1)),0,IF(ROW($E2252)=VALUE(LEFT(O$1,FIND("-",O$1,1)-1))+1,AVERAGE(INDEX($E:$E,ROW($E2252)-VALUE(LEFT(O$1,FIND("-",O$1,1)-1))):$E2252),($E2252*(2/(VALUE(LEFT(O$1,FIND("-",O$1,1)-1))+1)))+(O2251*(1-(2/(VALUE(LEFT(O$1,FIND("-",O$1,1)-1))+1))))))</f>
        <v>0.49952117585278405</v>
      </c>
      <c r="Q2252">
        <f>IF(ROW($E2252)&lt;=VALUE(LEFT(Q$1,FIND("-",Q$1,1)-1)),0,IF(ROW($E2252)=VALUE(LEFT(Q$1,FIND("-",Q$1,1)-1))+1,AVERAGE(INDEX($E:$E,ROW($E2252)-VALUE(LEFT(Q$1,FIND("-",Q$1,1)-1))):$E2252),($E2252*(2/(VALUE(LEFT(Q$1,FIND("-",Q$1,1)-1))+1)))+(Q2251*(1-(2/(VALUE(LEFT(Q$1,FIND("-",Q$1,1)-1))+1))))))</f>
        <v>0.31984795047163395</v>
      </c>
      <c r="R2252">
        <f>IF(ROW($E2252)&lt;=VALUE(LEFT(R$1,FIND("-",R$1,1)-1)),0,IF(ROW($E2252)=VALUE(LEFT(R$1,FIND("-",R$1,1)-1))+1,AVERAGE(INDEX($E:$E,ROW($E2252)-VALUE(LEFT(R$1,FIND("-",R$1,1)-1))):$E2252),($E2252*(2/(VALUE(LEFT(R$1,FIND("-",R$1,1)-1))+1)))+(R2251*(1-(2/(VALUE(LEFT(R$1,FIND("-",R$1,1)-1))+1))))))</f>
        <v>0.32650194630724494</v>
      </c>
      <c r="S2252">
        <f t="shared" si="319"/>
        <v>-6.6539958356109929E-3</v>
      </c>
      <c r="T2252">
        <f>IF(ROW($E2252)&lt;=MAX(VALUE(LEFT(Q$1,FIND("-",Q$1,1)-1)),VALUE(LEFT(R$1,FIND("-",R$1,1)-1)))+VALUE(LEFT(T$1,FIND("-",T$1,1)-1))-1,0,IF(ROW($E2252)=MAX(VALUE(LEFT(Q$1,FIND("-",Q$1,1)-1)),VALUE(LEFT(R$1,FIND("-",R$1,1)-1)))+VALUE(LEFT(T$1,FIND("-",T$1,1)-1)),AVERAGE(INDEX($S:$S,ROW(S2252)-VALUE(LEFT(T$1,FIND("-",T$1,1)-1))+1):S2252),($S2252*(2/(VALUE(LEFT(T$1,FIND("-",T$1,1)-1))+1)))+(T2251*(1-(2/(VALUE(LEFT(T$1,FIND("-",T$1,1)-1))+1))))))</f>
        <v>-6.9894068609387093E-3</v>
      </c>
      <c r="V2252">
        <f t="shared" si="320"/>
        <v>0</v>
      </c>
      <c r="W2252">
        <f>IF(ROW($E2252)&lt;=VALUE(LEFT(W$1,FIND("-",W$1,1)-1))+1,0,IF(ROW($E2251)=VALUE(LEFT(W$1,FIND("-",W$1,1)-1))+1,100-100/(1+ABS((SUMIF(INDEX($V:$V,ROW($V2252)-VALUE(LEFT(W$1,FIND("-",W$1,1)-1))+1):$V2252,"&gt;0",INDEX($V:$V,ROW($V2252)-VALUE(LEFT(W$1,FIND("-",W$1,1)-1))+1):$V2252)/COUNTIF(INDEX($V:$V,ROW($V2252)-VALUE(LEFT(W$1,FIND("-",W$1,1)-1))+1):$V2252,"&gt;0"))/(SUMIF(INDEX($V:$V,ROW($V2252)-VALUE(LEFT(W$1,FIND("-",W$1,1)-1))+1):$V2252,"&lt;0",INDEX($V:$V,ROW($V2252)-VALUE(LEFT(W$1,FIND("-",W$1,1)-1))+1):$V2252)/COUNTIF(INDEX($V:$V,ROW($V2252)-VALUE(LEFT(W$1,FIND("-",W$1,1)-1))+1):$V2252,"&lt;0")))),100-100/(1+ABS((SUMIF(INDEX($V:$V,ROW($V2252)-VALUE(LEFT(W$1,FIND("-",W$1,1)-1))+1):$V2252,"&gt;0",INDEX($V:$V,ROW($V2252)-VALUE(LEFT(W$1,FIND("-",W$1,1)-1))+1):$V2252)/VALUE(LEFT(W$1,FIND("-",W$1,1)-1)))/(SUMIF(INDEX($V:$V,ROW($V2252)-VALUE(LEFT(W$1,FIND("-",W$1,1)-1))+1):$V2252,"&lt;0",INDEX($V:$V,ROW($V2252)-VALUE(LEFT(W$1,FIND("-",W$1,1)-1))+1):$V2252)/VALUE(LEFT(W$1,FIND("-",W$1,1)-1)))))))</f>
        <v>33.333333333333329</v>
      </c>
      <c r="Y2252">
        <f>IF(ROW($E2252)&lt;=VALUE(LEFT(Y$1,FIND("-",Y$1,1)-1)),0,MAX(INDEX(C:C,ROW(C2252)-VALUE(LEFT(Y$1,FIND("-",Y$1,1)-1))+1):C2252))</f>
        <v>0.33500000000000002</v>
      </c>
      <c r="Z2252">
        <f>IF(ROW($E2252)&lt;=VALUE(LEFT(Z$1,FIND("-",Z$1,1)-1)),0,MIN(INDEX(D:D,ROW(D2252)-VALUE(LEFT(Z$1,FIND("-",Z$1,1)-1))+1):D2252))</f>
        <v>0.31</v>
      </c>
      <c r="AA2252">
        <f t="shared" si="315"/>
        <v>40</v>
      </c>
      <c r="AB2252">
        <f>IF(ROW($AA2252)&lt;=VALUE(LEFT(AA$1,FIND("-",AA$1,1)-1))+VALUE(LEFT(AB$1,FIND("-",AB$1,1)-1)-1),0,AVERAGE(INDEX($AA:$AA,ROW($AA2252)-VALUE(LEFT(AB$1,FIND("-",AB$1,1)-1))+1):$AA2252))</f>
        <v>32.222222222222221</v>
      </c>
      <c r="AC2252">
        <f>IF(ROW($AA2252)&lt;=VALUE(LEFT(AA$1,FIND("-",AA$1,1)-1))+VALUE(LEFT(AB$1,FIND("-",AB$1,1)-1)-1)+VALUE(LEFT(AC$1,FIND("-",AC$1,1)-1)-1),0,AVERAGE(INDEX($AB:$AB,ROW($AB2252)-VALUE(LEFT(AC$1,FIND("-",AC$1,1)-1))+1):$AB2252))</f>
        <v>24.444444444444443</v>
      </c>
      <c r="AE2252">
        <f t="shared" si="321"/>
        <v>88490044</v>
      </c>
      <c r="AG2252" t="str">
        <f t="shared" si="323"/>
        <v>Buy</v>
      </c>
    </row>
    <row r="2253" spans="1:33" x14ac:dyDescent="0.25">
      <c r="A2253" s="6">
        <v>39755</v>
      </c>
      <c r="B2253">
        <v>0.33500000000000002</v>
      </c>
      <c r="C2253">
        <v>0.34</v>
      </c>
      <c r="D2253">
        <v>0.33</v>
      </c>
      <c r="E2253">
        <v>0.34</v>
      </c>
      <c r="F2253">
        <v>0.199377</v>
      </c>
      <c r="G2253">
        <v>118000</v>
      </c>
      <c r="I2253" t="str">
        <f t="shared" si="316"/>
        <v/>
      </c>
      <c r="J2253" t="str">
        <f t="shared" si="317"/>
        <v/>
      </c>
      <c r="K2253" t="str">
        <f t="shared" si="318"/>
        <v/>
      </c>
      <c r="M2253" s="11" t="str">
        <f t="shared" si="322"/>
        <v/>
      </c>
      <c r="O2253">
        <f>IF(ROW($E2253)&lt;=VALUE(LEFT(O$1,FIND("-",O$1,1)-1)),0,IF(ROW($E2253)=VALUE(LEFT(O$1,FIND("-",O$1,1)-1))+1,AVERAGE(INDEX($E:$E,ROW($E2253)-VALUE(LEFT(O$1,FIND("-",O$1,1)-1))):$E2253),($E2253*(2/(VALUE(LEFT(O$1,FIND("-",O$1,1)-1))+1)))+(O2252*(1-(2/(VALUE(LEFT(O$1,FIND("-",O$1,1)-1))+1))))))</f>
        <v>0.49793390047116437</v>
      </c>
      <c r="Q2253">
        <f>IF(ROW($E2253)&lt;=VALUE(LEFT(Q$1,FIND("-",Q$1,1)-1)),0,IF(ROW($E2253)=VALUE(LEFT(Q$1,FIND("-",Q$1,1)-1))+1,AVERAGE(INDEX($E:$E,ROW($E2253)-VALUE(LEFT(Q$1,FIND("-",Q$1,1)-1))):$E2253),($E2253*(2/(VALUE(LEFT(Q$1,FIND("-",Q$1,1)-1))+1)))+(Q2252*(1-(2/(VALUE(LEFT(Q$1,FIND("-",Q$1,1)-1))+1))))))</f>
        <v>0.32294826578369029</v>
      </c>
      <c r="R2253">
        <f>IF(ROW($E2253)&lt;=VALUE(LEFT(R$1,FIND("-",R$1,1)-1)),0,IF(ROW($E2253)=VALUE(LEFT(R$1,FIND("-",R$1,1)-1))+1,AVERAGE(INDEX($E:$E,ROW($E2253)-VALUE(LEFT(R$1,FIND("-",R$1,1)-1))):$E2253),($E2253*(2/(VALUE(LEFT(R$1,FIND("-",R$1,1)-1))+1)))+(R2252*(1-(2/(VALUE(LEFT(R$1,FIND("-",R$1,1)-1))+1))))))</f>
        <v>0.32750180213633795</v>
      </c>
      <c r="S2253">
        <f t="shared" si="319"/>
        <v>-4.553536352647658E-3</v>
      </c>
      <c r="T2253">
        <f>IF(ROW($E2253)&lt;=MAX(VALUE(LEFT(Q$1,FIND("-",Q$1,1)-1)),VALUE(LEFT(R$1,FIND("-",R$1,1)-1)))+VALUE(LEFT(T$1,FIND("-",T$1,1)-1))-1,0,IF(ROW($E2253)=MAX(VALUE(LEFT(Q$1,FIND("-",Q$1,1)-1)),VALUE(LEFT(R$1,FIND("-",R$1,1)-1)))+VALUE(LEFT(T$1,FIND("-",T$1,1)-1)),AVERAGE(INDEX($S:$S,ROW(S2253)-VALUE(LEFT(T$1,FIND("-",T$1,1)-1))+1):S2253),($S2253*(2/(VALUE(LEFT(T$1,FIND("-",T$1,1)-1))+1)))+(T2252*(1-(2/(VALUE(LEFT(T$1,FIND("-",T$1,1)-1))+1))))))</f>
        <v>-6.5022327592804997E-3</v>
      </c>
      <c r="V2253">
        <f t="shared" si="320"/>
        <v>2.0000000000000018E-2</v>
      </c>
      <c r="W2253">
        <f>IF(ROW($E2253)&lt;=VALUE(LEFT(W$1,FIND("-",W$1,1)-1))+1,0,IF(ROW($E2252)=VALUE(LEFT(W$1,FIND("-",W$1,1)-1))+1,100-100/(1+ABS((SUMIF(INDEX($V:$V,ROW($V2253)-VALUE(LEFT(W$1,FIND("-",W$1,1)-1))+1):$V2253,"&gt;0",INDEX($V:$V,ROW($V2253)-VALUE(LEFT(W$1,FIND("-",W$1,1)-1))+1):$V2253)/COUNTIF(INDEX($V:$V,ROW($V2253)-VALUE(LEFT(W$1,FIND("-",W$1,1)-1))+1):$V2253,"&gt;0"))/(SUMIF(INDEX($V:$V,ROW($V2253)-VALUE(LEFT(W$1,FIND("-",W$1,1)-1))+1):$V2253,"&lt;0",INDEX($V:$V,ROW($V2253)-VALUE(LEFT(W$1,FIND("-",W$1,1)-1))+1):$V2253)/COUNTIF(INDEX($V:$V,ROW($V2253)-VALUE(LEFT(W$1,FIND("-",W$1,1)-1))+1):$V2253,"&lt;0")))),100-100/(1+ABS((SUMIF(INDEX($V:$V,ROW($V2253)-VALUE(LEFT(W$1,FIND("-",W$1,1)-1))+1):$V2253,"&gt;0",INDEX($V:$V,ROW($V2253)-VALUE(LEFT(W$1,FIND("-",W$1,1)-1))+1):$V2253)/VALUE(LEFT(W$1,FIND("-",W$1,1)-1)))/(SUMIF(INDEX($V:$V,ROW($V2253)-VALUE(LEFT(W$1,FIND("-",W$1,1)-1))+1):$V2253,"&lt;0",INDEX($V:$V,ROW($V2253)-VALUE(LEFT(W$1,FIND("-",W$1,1)-1))+1):$V2253)/VALUE(LEFT(W$1,FIND("-",W$1,1)-1)))))))</f>
        <v>58.333333333333329</v>
      </c>
      <c r="Y2253">
        <f>IF(ROW($E2253)&lt;=VALUE(LEFT(Y$1,FIND("-",Y$1,1)-1)),0,MAX(INDEX(C:C,ROW(C2253)-VALUE(LEFT(Y$1,FIND("-",Y$1,1)-1))+1):C2253))</f>
        <v>0.34</v>
      </c>
      <c r="Z2253">
        <f>IF(ROW($E2253)&lt;=VALUE(LEFT(Z$1,FIND("-",Z$1,1)-1)),0,MIN(INDEX(D:D,ROW(D2253)-VALUE(LEFT(Z$1,FIND("-",Z$1,1)-1))+1):D2253))</f>
        <v>0.31</v>
      </c>
      <c r="AA2253">
        <f t="shared" si="315"/>
        <v>100</v>
      </c>
      <c r="AB2253">
        <f>IF(ROW($AA2253)&lt;=VALUE(LEFT(AA$1,FIND("-",AA$1,1)-1))+VALUE(LEFT(AB$1,FIND("-",AB$1,1)-1)-1),0,AVERAGE(INDEX($AA:$AA,ROW($AA2253)-VALUE(LEFT(AB$1,FIND("-",AB$1,1)-1))+1):$AA2253))</f>
        <v>60</v>
      </c>
      <c r="AC2253">
        <f>IF(ROW($AA2253)&lt;=VALUE(LEFT(AA$1,FIND("-",AA$1,1)-1))+VALUE(LEFT(AB$1,FIND("-",AB$1,1)-1)-1)+VALUE(LEFT(AC$1,FIND("-",AC$1,1)-1)-1),0,AVERAGE(INDEX($AB:$AB,ROW($AB2253)-VALUE(LEFT(AC$1,FIND("-",AC$1,1)-1))+1):$AB2253))</f>
        <v>38.888888888888886</v>
      </c>
      <c r="AE2253">
        <f t="shared" si="321"/>
        <v>88608044</v>
      </c>
      <c r="AG2253" t="str">
        <f t="shared" si="323"/>
        <v/>
      </c>
    </row>
    <row r="2254" spans="1:33" x14ac:dyDescent="0.25">
      <c r="A2254" s="6">
        <v>39756</v>
      </c>
      <c r="B2254">
        <v>0.33500000000000002</v>
      </c>
      <c r="C2254">
        <v>0.33500000000000002</v>
      </c>
      <c r="D2254">
        <v>0.33</v>
      </c>
      <c r="E2254">
        <v>0.33500000000000002</v>
      </c>
      <c r="F2254">
        <v>0.19644500000000001</v>
      </c>
      <c r="G2254">
        <v>38000</v>
      </c>
      <c r="I2254" t="str">
        <f t="shared" si="316"/>
        <v/>
      </c>
      <c r="J2254" t="str">
        <f t="shared" si="317"/>
        <v/>
      </c>
      <c r="K2254" t="str">
        <f t="shared" si="318"/>
        <v/>
      </c>
      <c r="M2254" s="11" t="str">
        <f t="shared" si="322"/>
        <v/>
      </c>
      <c r="O2254">
        <f>IF(ROW($E2254)&lt;=VALUE(LEFT(O$1,FIND("-",O$1,1)-1)),0,IF(ROW($E2254)=VALUE(LEFT(O$1,FIND("-",O$1,1)-1))+1,AVERAGE(INDEX($E:$E,ROW($E2254)-VALUE(LEFT(O$1,FIND("-",O$1,1)-1))):$E2254),($E2254*(2/(VALUE(LEFT(O$1,FIND("-",O$1,1)-1))+1)))+(O2253*(1-(2/(VALUE(LEFT(O$1,FIND("-",O$1,1)-1))+1))))))</f>
        <v>0.49631266763065529</v>
      </c>
      <c r="Q2254">
        <f>IF(ROW($E2254)&lt;=VALUE(LEFT(Q$1,FIND("-",Q$1,1)-1)),0,IF(ROW($E2254)=VALUE(LEFT(Q$1,FIND("-",Q$1,1)-1))+1,AVERAGE(INDEX($E:$E,ROW($E2254)-VALUE(LEFT(Q$1,FIND("-",Q$1,1)-1))):$E2254),($E2254*(2/(VALUE(LEFT(Q$1,FIND("-",Q$1,1)-1))+1)))+(Q2253*(1-(2/(VALUE(LEFT(Q$1,FIND("-",Q$1,1)-1))+1))))))</f>
        <v>0.32480237874004564</v>
      </c>
      <c r="R2254">
        <f>IF(ROW($E2254)&lt;=VALUE(LEFT(R$1,FIND("-",R$1,1)-1)),0,IF(ROW($E2254)=VALUE(LEFT(R$1,FIND("-",R$1,1)-1))+1,AVERAGE(INDEX($E:$E,ROW($E2254)-VALUE(LEFT(R$1,FIND("-",R$1,1)-1))):$E2254),($E2254*(2/(VALUE(LEFT(R$1,FIND("-",R$1,1)-1))+1)))+(R2253*(1-(2/(VALUE(LEFT(R$1,FIND("-",R$1,1)-1))+1))))))</f>
        <v>0.32805722420031291</v>
      </c>
      <c r="S2254">
        <f t="shared" si="319"/>
        <v>-3.2548454602672749E-3</v>
      </c>
      <c r="T2254">
        <f>IF(ROW($E2254)&lt;=MAX(VALUE(LEFT(Q$1,FIND("-",Q$1,1)-1)),VALUE(LEFT(R$1,FIND("-",R$1,1)-1)))+VALUE(LEFT(T$1,FIND("-",T$1,1)-1))-1,0,IF(ROW($E2254)=MAX(VALUE(LEFT(Q$1,FIND("-",Q$1,1)-1)),VALUE(LEFT(R$1,FIND("-",R$1,1)-1)))+VALUE(LEFT(T$1,FIND("-",T$1,1)-1)),AVERAGE(INDEX($S:$S,ROW(S2254)-VALUE(LEFT(T$1,FIND("-",T$1,1)-1))+1):S2254),($S2254*(2/(VALUE(LEFT(T$1,FIND("-",T$1,1)-1))+1)))+(T2253*(1-(2/(VALUE(LEFT(T$1,FIND("-",T$1,1)-1))+1))))))</f>
        <v>-5.8527552994778551E-3</v>
      </c>
      <c r="V2254">
        <f t="shared" si="320"/>
        <v>-5.0000000000000044E-3</v>
      </c>
      <c r="W2254">
        <f>IF(ROW($E2254)&lt;=VALUE(LEFT(W$1,FIND("-",W$1,1)-1))+1,0,IF(ROW($E2253)=VALUE(LEFT(W$1,FIND("-",W$1,1)-1))+1,100-100/(1+ABS((SUMIF(INDEX($V:$V,ROW($V2254)-VALUE(LEFT(W$1,FIND("-",W$1,1)-1))+1):$V2254,"&gt;0",INDEX($V:$V,ROW($V2254)-VALUE(LEFT(W$1,FIND("-",W$1,1)-1))+1):$V2254)/COUNTIF(INDEX($V:$V,ROW($V2254)-VALUE(LEFT(W$1,FIND("-",W$1,1)-1))+1):$V2254,"&gt;0"))/(SUMIF(INDEX($V:$V,ROW($V2254)-VALUE(LEFT(W$1,FIND("-",W$1,1)-1))+1):$V2254,"&lt;0",INDEX($V:$V,ROW($V2254)-VALUE(LEFT(W$1,FIND("-",W$1,1)-1))+1):$V2254)/COUNTIF(INDEX($V:$V,ROW($V2254)-VALUE(LEFT(W$1,FIND("-",W$1,1)-1))+1):$V2254,"&lt;0")))),100-100/(1+ABS((SUMIF(INDEX($V:$V,ROW($V2254)-VALUE(LEFT(W$1,FIND("-",W$1,1)-1))+1):$V2254,"&gt;0",INDEX($V:$V,ROW($V2254)-VALUE(LEFT(W$1,FIND("-",W$1,1)-1))+1):$V2254)/VALUE(LEFT(W$1,FIND("-",W$1,1)-1)))/(SUMIF(INDEX($V:$V,ROW($V2254)-VALUE(LEFT(W$1,FIND("-",W$1,1)-1))+1):$V2254,"&lt;0",INDEX($V:$V,ROW($V2254)-VALUE(LEFT(W$1,FIND("-",W$1,1)-1))+1):$V2254)/VALUE(LEFT(W$1,FIND("-",W$1,1)-1)))))))</f>
        <v>58.333333333333329</v>
      </c>
      <c r="Y2254">
        <f>IF(ROW($E2254)&lt;=VALUE(LEFT(Y$1,FIND("-",Y$1,1)-1)),0,MAX(INDEX(C:C,ROW(C2254)-VALUE(LEFT(Y$1,FIND("-",Y$1,1)-1))+1):C2254))</f>
        <v>0.34</v>
      </c>
      <c r="Z2254">
        <f>IF(ROW($E2254)&lt;=VALUE(LEFT(Z$1,FIND("-",Z$1,1)-1)),0,MIN(INDEX(D:D,ROW(D2254)-VALUE(LEFT(Z$1,FIND("-",Z$1,1)-1))+1):D2254))</f>
        <v>0.31</v>
      </c>
      <c r="AA2254">
        <f t="shared" si="315"/>
        <v>83.333333333333343</v>
      </c>
      <c r="AB2254">
        <f>IF(ROW($AA2254)&lt;=VALUE(LEFT(AA$1,FIND("-",AA$1,1)-1))+VALUE(LEFT(AB$1,FIND("-",AB$1,1)-1)-1),0,AVERAGE(INDEX($AA:$AA,ROW($AA2254)-VALUE(LEFT(AB$1,FIND("-",AB$1,1)-1))+1):$AA2254))</f>
        <v>74.444444444444443</v>
      </c>
      <c r="AC2254">
        <f>IF(ROW($AA2254)&lt;=VALUE(LEFT(AA$1,FIND("-",AA$1,1)-1))+VALUE(LEFT(AB$1,FIND("-",AB$1,1)-1)-1)+VALUE(LEFT(AC$1,FIND("-",AC$1,1)-1)-1),0,AVERAGE(INDEX($AB:$AB,ROW($AB2254)-VALUE(LEFT(AC$1,FIND("-",AC$1,1)-1))+1):$AB2254))</f>
        <v>55.555555555555564</v>
      </c>
      <c r="AE2254">
        <f t="shared" si="321"/>
        <v>88570044</v>
      </c>
      <c r="AG2254" t="str">
        <f t="shared" si="323"/>
        <v/>
      </c>
    </row>
    <row r="2255" spans="1:33" x14ac:dyDescent="0.25">
      <c r="A2255" s="6">
        <v>39757</v>
      </c>
      <c r="B2255">
        <v>0.33500000000000002</v>
      </c>
      <c r="C2255">
        <v>0.33500000000000002</v>
      </c>
      <c r="D2255">
        <v>0.33</v>
      </c>
      <c r="E2255">
        <v>0.33500000000000002</v>
      </c>
      <c r="F2255">
        <v>0.19644500000000001</v>
      </c>
      <c r="G2255">
        <v>35500</v>
      </c>
      <c r="I2255" t="str">
        <f t="shared" si="316"/>
        <v/>
      </c>
      <c r="J2255" t="str">
        <f t="shared" si="317"/>
        <v/>
      </c>
      <c r="K2255" t="str">
        <f t="shared" si="318"/>
        <v/>
      </c>
      <c r="M2255" s="11" t="str">
        <f t="shared" si="322"/>
        <v/>
      </c>
      <c r="O2255">
        <f>IF(ROW($E2255)&lt;=VALUE(LEFT(O$1,FIND("-",O$1,1)-1)),0,IF(ROW($E2255)=VALUE(LEFT(O$1,FIND("-",O$1,1)-1))+1,AVERAGE(INDEX($E:$E,ROW($E2255)-VALUE(LEFT(O$1,FIND("-",O$1,1)-1))):$E2255),($E2255*(2/(VALUE(LEFT(O$1,FIND("-",O$1,1)-1))+1)))+(O2254*(1-(2/(VALUE(LEFT(O$1,FIND("-",O$1,1)-1))+1))))))</f>
        <v>0.49470756646020103</v>
      </c>
      <c r="Q2255">
        <f>IF(ROW($E2255)&lt;=VALUE(LEFT(Q$1,FIND("-",Q$1,1)-1)),0,IF(ROW($E2255)=VALUE(LEFT(Q$1,FIND("-",Q$1,1)-1))+1,AVERAGE(INDEX($E:$E,ROW($E2255)-VALUE(LEFT(Q$1,FIND("-",Q$1,1)-1))):$E2255),($E2255*(2/(VALUE(LEFT(Q$1,FIND("-",Q$1,1)-1))+1)))+(Q2254*(1-(2/(VALUE(LEFT(Q$1,FIND("-",Q$1,1)-1))+1))))))</f>
        <v>0.32637124354926939</v>
      </c>
      <c r="R2255">
        <f>IF(ROW($E2255)&lt;=VALUE(LEFT(R$1,FIND("-",R$1,1)-1)),0,IF(ROW($E2255)=VALUE(LEFT(R$1,FIND("-",R$1,1)-1))+1,AVERAGE(INDEX($E:$E,ROW($E2255)-VALUE(LEFT(R$1,FIND("-",R$1,1)-1))):$E2255),($E2255*(2/(VALUE(LEFT(R$1,FIND("-",R$1,1)-1))+1)))+(R2254*(1-(2/(VALUE(LEFT(R$1,FIND("-",R$1,1)-1))+1))))))</f>
        <v>0.32857150388917861</v>
      </c>
      <c r="S2255">
        <f t="shared" si="319"/>
        <v>-2.2002603399092213E-3</v>
      </c>
      <c r="T2255">
        <f>IF(ROW($E2255)&lt;=MAX(VALUE(LEFT(Q$1,FIND("-",Q$1,1)-1)),VALUE(LEFT(R$1,FIND("-",R$1,1)-1)))+VALUE(LEFT(T$1,FIND("-",T$1,1)-1))-1,0,IF(ROW($E2255)=MAX(VALUE(LEFT(Q$1,FIND("-",Q$1,1)-1)),VALUE(LEFT(R$1,FIND("-",R$1,1)-1)))+VALUE(LEFT(T$1,FIND("-",T$1,1)-1)),AVERAGE(INDEX($S:$S,ROW(S2255)-VALUE(LEFT(T$1,FIND("-",T$1,1)-1))+1):S2255),($S2255*(2/(VALUE(LEFT(T$1,FIND("-",T$1,1)-1))+1)))+(T2254*(1-(2/(VALUE(LEFT(T$1,FIND("-",T$1,1)-1))+1))))))</f>
        <v>-5.1222563075641282E-3</v>
      </c>
      <c r="V2255">
        <f t="shared" si="320"/>
        <v>0</v>
      </c>
      <c r="W2255">
        <f>IF(ROW($E2255)&lt;=VALUE(LEFT(W$1,FIND("-",W$1,1)-1))+1,0,IF(ROW($E2254)=VALUE(LEFT(W$1,FIND("-",W$1,1)-1))+1,100-100/(1+ABS((SUMIF(INDEX($V:$V,ROW($V2255)-VALUE(LEFT(W$1,FIND("-",W$1,1)-1))+1):$V2255,"&gt;0",INDEX($V:$V,ROW($V2255)-VALUE(LEFT(W$1,FIND("-",W$1,1)-1))+1):$V2255)/COUNTIF(INDEX($V:$V,ROW($V2255)-VALUE(LEFT(W$1,FIND("-",W$1,1)-1))+1):$V2255,"&gt;0"))/(SUMIF(INDEX($V:$V,ROW($V2255)-VALUE(LEFT(W$1,FIND("-",W$1,1)-1))+1):$V2255,"&lt;0",INDEX($V:$V,ROW($V2255)-VALUE(LEFT(W$1,FIND("-",W$1,1)-1))+1):$V2255)/COUNTIF(INDEX($V:$V,ROW($V2255)-VALUE(LEFT(W$1,FIND("-",W$1,1)-1))+1):$V2255,"&lt;0")))),100-100/(1+ABS((SUMIF(INDEX($V:$V,ROW($V2255)-VALUE(LEFT(W$1,FIND("-",W$1,1)-1))+1):$V2255,"&gt;0",INDEX($V:$V,ROW($V2255)-VALUE(LEFT(W$1,FIND("-",W$1,1)-1))+1):$V2255)/VALUE(LEFT(W$1,FIND("-",W$1,1)-1)))/(SUMIF(INDEX($V:$V,ROW($V2255)-VALUE(LEFT(W$1,FIND("-",W$1,1)-1))+1):$V2255,"&lt;0",INDEX($V:$V,ROW($V2255)-VALUE(LEFT(W$1,FIND("-",W$1,1)-1))+1):$V2255)/VALUE(LEFT(W$1,FIND("-",W$1,1)-1)))))))</f>
        <v>63.636363636363633</v>
      </c>
      <c r="Y2255">
        <f>IF(ROW($E2255)&lt;=VALUE(LEFT(Y$1,FIND("-",Y$1,1)-1)),0,MAX(INDEX(C:C,ROW(C2255)-VALUE(LEFT(Y$1,FIND("-",Y$1,1)-1))+1):C2255))</f>
        <v>0.34</v>
      </c>
      <c r="Z2255">
        <f>IF(ROW($E2255)&lt;=VALUE(LEFT(Z$1,FIND("-",Z$1,1)-1)),0,MIN(INDEX(D:D,ROW(D2255)-VALUE(LEFT(Z$1,FIND("-",Z$1,1)-1))+1):D2255))</f>
        <v>0.31</v>
      </c>
      <c r="AA2255">
        <f t="shared" ref="AA2255:AA2318" si="324">IF(ROW($E2255)&lt;=VALUE(LEFT(AA$1,FIND("-",AA$1,1)-1)),0,(($E2255-$Z2255)/($Y2255-$Z2255))*100)</f>
        <v>83.333333333333343</v>
      </c>
      <c r="AB2255">
        <f>IF(ROW($AA2255)&lt;=VALUE(LEFT(AA$1,FIND("-",AA$1,1)-1))+VALUE(LEFT(AB$1,FIND("-",AB$1,1)-1)-1),0,AVERAGE(INDEX($AA:$AA,ROW($AA2255)-VALUE(LEFT(AB$1,FIND("-",AB$1,1)-1))+1):$AA2255))</f>
        <v>88.8888888888889</v>
      </c>
      <c r="AC2255">
        <f>IF(ROW($AA2255)&lt;=VALUE(LEFT(AA$1,FIND("-",AA$1,1)-1))+VALUE(LEFT(AB$1,FIND("-",AB$1,1)-1)-1)+VALUE(LEFT(AC$1,FIND("-",AC$1,1)-1)-1),0,AVERAGE(INDEX($AB:$AB,ROW($AB2255)-VALUE(LEFT(AC$1,FIND("-",AC$1,1)-1))+1):$AB2255))</f>
        <v>74.444444444444457</v>
      </c>
      <c r="AE2255">
        <f t="shared" si="321"/>
        <v>88570044</v>
      </c>
      <c r="AG2255" t="str">
        <f t="shared" si="323"/>
        <v/>
      </c>
    </row>
    <row r="2256" spans="1:33" x14ac:dyDescent="0.25">
      <c r="A2256" s="6">
        <v>39758</v>
      </c>
      <c r="B2256">
        <v>0.33</v>
      </c>
      <c r="C2256">
        <v>0.33</v>
      </c>
      <c r="D2256">
        <v>0.33</v>
      </c>
      <c r="E2256">
        <v>0.33</v>
      </c>
      <c r="F2256">
        <v>0.19351299999999999</v>
      </c>
      <c r="G2256">
        <v>55000</v>
      </c>
      <c r="I2256" t="str">
        <f t="shared" si="316"/>
        <v/>
      </c>
      <c r="J2256" t="str">
        <f t="shared" si="317"/>
        <v/>
      </c>
      <c r="K2256" t="str">
        <f t="shared" si="318"/>
        <v>Overbought Above %D</v>
      </c>
      <c r="M2256" s="11" t="str">
        <f t="shared" si="322"/>
        <v/>
      </c>
      <c r="O2256">
        <f>IF(ROW($E2256)&lt;=VALUE(LEFT(O$1,FIND("-",O$1,1)-1)),0,IF(ROW($E2256)=VALUE(LEFT(O$1,FIND("-",O$1,1)-1))+1,AVERAGE(INDEX($E:$E,ROW($E2256)-VALUE(LEFT(O$1,FIND("-",O$1,1)-1))):$E2256),($E2256*(2/(VALUE(LEFT(O$1,FIND("-",O$1,1)-1))+1)))+(O2255*(1-(2/(VALUE(LEFT(O$1,FIND("-",O$1,1)-1))+1))))))</f>
        <v>0.49306868520189062</v>
      </c>
      <c r="Q2256">
        <f>IF(ROW($E2256)&lt;=VALUE(LEFT(Q$1,FIND("-",Q$1,1)-1)),0,IF(ROW($E2256)=VALUE(LEFT(Q$1,FIND("-",Q$1,1)-1))+1,AVERAGE(INDEX($E:$E,ROW($E2256)-VALUE(LEFT(Q$1,FIND("-",Q$1,1)-1))):$E2256),($E2256*(2/(VALUE(LEFT(Q$1,FIND("-",Q$1,1)-1))+1)))+(Q2255*(1-(2/(VALUE(LEFT(Q$1,FIND("-",Q$1,1)-1))+1))))))</f>
        <v>0.32692951377245871</v>
      </c>
      <c r="R2256">
        <f>IF(ROW($E2256)&lt;=VALUE(LEFT(R$1,FIND("-",R$1,1)-1)),0,IF(ROW($E2256)=VALUE(LEFT(R$1,FIND("-",R$1,1)-1))+1,AVERAGE(INDEX($E:$E,ROW($E2256)-VALUE(LEFT(R$1,FIND("-",R$1,1)-1))):$E2256),($E2256*(2/(VALUE(LEFT(R$1,FIND("-",R$1,1)-1))+1)))+(R2255*(1-(2/(VALUE(LEFT(R$1,FIND("-",R$1,1)-1))+1))))))</f>
        <v>0.32867731841590608</v>
      </c>
      <c r="S2256">
        <f t="shared" si="319"/>
        <v>-1.7478046434473704E-3</v>
      </c>
      <c r="T2256">
        <f>IF(ROW($E2256)&lt;=MAX(VALUE(LEFT(Q$1,FIND("-",Q$1,1)-1)),VALUE(LEFT(R$1,FIND("-",R$1,1)-1)))+VALUE(LEFT(T$1,FIND("-",T$1,1)-1))-1,0,IF(ROW($E2256)=MAX(VALUE(LEFT(Q$1,FIND("-",Q$1,1)-1)),VALUE(LEFT(R$1,FIND("-",R$1,1)-1)))+VALUE(LEFT(T$1,FIND("-",T$1,1)-1)),AVERAGE(INDEX($S:$S,ROW(S2256)-VALUE(LEFT(T$1,FIND("-",T$1,1)-1))+1):S2256),($S2256*(2/(VALUE(LEFT(T$1,FIND("-",T$1,1)-1))+1)))+(T2255*(1-(2/(VALUE(LEFT(T$1,FIND("-",T$1,1)-1))+1))))))</f>
        <v>-4.4473659747407768E-3</v>
      </c>
      <c r="V2256">
        <f t="shared" si="320"/>
        <v>-5.0000000000000044E-3</v>
      </c>
      <c r="W2256">
        <f>IF(ROW($E2256)&lt;=VALUE(LEFT(W$1,FIND("-",W$1,1)-1))+1,0,IF(ROW($E2255)=VALUE(LEFT(W$1,FIND("-",W$1,1)-1))+1,100-100/(1+ABS((SUMIF(INDEX($V:$V,ROW($V2256)-VALUE(LEFT(W$1,FIND("-",W$1,1)-1))+1):$V2256,"&gt;0",INDEX($V:$V,ROW($V2256)-VALUE(LEFT(W$1,FIND("-",W$1,1)-1))+1):$V2256)/COUNTIF(INDEX($V:$V,ROW($V2256)-VALUE(LEFT(W$1,FIND("-",W$1,1)-1))+1):$V2256,"&gt;0"))/(SUMIF(INDEX($V:$V,ROW($V2256)-VALUE(LEFT(W$1,FIND("-",W$1,1)-1))+1):$V2256,"&lt;0",INDEX($V:$V,ROW($V2256)-VALUE(LEFT(W$1,FIND("-",W$1,1)-1))+1):$V2256)/COUNTIF(INDEX($V:$V,ROW($V2256)-VALUE(LEFT(W$1,FIND("-",W$1,1)-1))+1):$V2256,"&lt;0")))),100-100/(1+ABS((SUMIF(INDEX($V:$V,ROW($V2256)-VALUE(LEFT(W$1,FIND("-",W$1,1)-1))+1):$V2256,"&gt;0",INDEX($V:$V,ROW($V2256)-VALUE(LEFT(W$1,FIND("-",W$1,1)-1))+1):$V2256)/VALUE(LEFT(W$1,FIND("-",W$1,1)-1)))/(SUMIF(INDEX($V:$V,ROW($V2256)-VALUE(LEFT(W$1,FIND("-",W$1,1)-1))+1):$V2256,"&lt;0",INDEX($V:$V,ROW($V2256)-VALUE(LEFT(W$1,FIND("-",W$1,1)-1))+1):$V2256)/VALUE(LEFT(W$1,FIND("-",W$1,1)-1)))))))</f>
        <v>54.545454545454547</v>
      </c>
      <c r="Y2256">
        <f>IF(ROW($E2256)&lt;=VALUE(LEFT(Y$1,FIND("-",Y$1,1)-1)),0,MAX(INDEX(C:C,ROW(C2256)-VALUE(LEFT(Y$1,FIND("-",Y$1,1)-1))+1):C2256))</f>
        <v>0.34</v>
      </c>
      <c r="Z2256">
        <f>IF(ROW($E2256)&lt;=VALUE(LEFT(Z$1,FIND("-",Z$1,1)-1)),0,MIN(INDEX(D:D,ROW(D2256)-VALUE(LEFT(Z$1,FIND("-",Z$1,1)-1))+1):D2256))</f>
        <v>0.31</v>
      </c>
      <c r="AA2256">
        <f t="shared" si="324"/>
        <v>66.666666666666657</v>
      </c>
      <c r="AB2256">
        <f>IF(ROW($AA2256)&lt;=VALUE(LEFT(AA$1,FIND("-",AA$1,1)-1))+VALUE(LEFT(AB$1,FIND("-",AB$1,1)-1)-1),0,AVERAGE(INDEX($AA:$AA,ROW($AA2256)-VALUE(LEFT(AB$1,FIND("-",AB$1,1)-1))+1):$AA2256))</f>
        <v>77.777777777777786</v>
      </c>
      <c r="AC2256">
        <f>IF(ROW($AA2256)&lt;=VALUE(LEFT(AA$1,FIND("-",AA$1,1)-1))+VALUE(LEFT(AB$1,FIND("-",AB$1,1)-1)-1)+VALUE(LEFT(AC$1,FIND("-",AC$1,1)-1)-1),0,AVERAGE(INDEX($AB:$AB,ROW($AB2256)-VALUE(LEFT(AC$1,FIND("-",AC$1,1)-1))+1):$AB2256))</f>
        <v>80.370370370370381</v>
      </c>
      <c r="AE2256">
        <f t="shared" si="321"/>
        <v>88515044</v>
      </c>
      <c r="AG2256" t="str">
        <f t="shared" si="323"/>
        <v/>
      </c>
    </row>
    <row r="2257" spans="1:33" x14ac:dyDescent="0.25">
      <c r="A2257" s="6">
        <v>39759</v>
      </c>
      <c r="B2257">
        <v>0.33</v>
      </c>
      <c r="C2257">
        <v>0.33</v>
      </c>
      <c r="D2257">
        <v>0.32500000000000001</v>
      </c>
      <c r="E2257">
        <v>0.33</v>
      </c>
      <c r="F2257">
        <v>0.19351299999999999</v>
      </c>
      <c r="G2257">
        <v>32000</v>
      </c>
      <c r="I2257" t="str">
        <f t="shared" si="316"/>
        <v/>
      </c>
      <c r="J2257" t="str">
        <f t="shared" si="317"/>
        <v/>
      </c>
      <c r="K2257" t="str">
        <f t="shared" si="318"/>
        <v>Sell</v>
      </c>
      <c r="M2257" s="11" t="str">
        <f t="shared" si="322"/>
        <v>Sell</v>
      </c>
      <c r="O2257">
        <f>IF(ROW($E2257)&lt;=VALUE(LEFT(O$1,FIND("-",O$1,1)-1)),0,IF(ROW($E2257)=VALUE(LEFT(O$1,FIND("-",O$1,1)-1))+1,AVERAGE(INDEX($E:$E,ROW($E2257)-VALUE(LEFT(O$1,FIND("-",O$1,1)-1))):$E2257),($E2257*(2/(VALUE(LEFT(O$1,FIND("-",O$1,1)-1))+1)))+(O2256*(1-(2/(VALUE(LEFT(O$1,FIND("-",O$1,1)-1))+1))))))</f>
        <v>0.49144611121978232</v>
      </c>
      <c r="Q2257">
        <f>IF(ROW($E2257)&lt;=VALUE(LEFT(Q$1,FIND("-",Q$1,1)-1)),0,IF(ROW($E2257)=VALUE(LEFT(Q$1,FIND("-",Q$1,1)-1))+1,AVERAGE(INDEX($E:$E,ROW($E2257)-VALUE(LEFT(Q$1,FIND("-",Q$1,1)-1))):$E2257),($E2257*(2/(VALUE(LEFT(Q$1,FIND("-",Q$1,1)-1))+1)))+(Q2256*(1-(2/(VALUE(LEFT(Q$1,FIND("-",Q$1,1)-1))+1))))))</f>
        <v>0.32740189626900357</v>
      </c>
      <c r="R2257">
        <f>IF(ROW($E2257)&lt;=VALUE(LEFT(R$1,FIND("-",R$1,1)-1)),0,IF(ROW($E2257)=VALUE(LEFT(R$1,FIND("-",R$1,1)-1))+1,AVERAGE(INDEX($E:$E,ROW($E2257)-VALUE(LEFT(R$1,FIND("-",R$1,1)-1))):$E2257),($E2257*(2/(VALUE(LEFT(R$1,FIND("-",R$1,1)-1))+1)))+(R2256*(1-(2/(VALUE(LEFT(R$1,FIND("-",R$1,1)-1))+1))))))</f>
        <v>0.32877529482954265</v>
      </c>
      <c r="S2257">
        <f t="shared" si="319"/>
        <v>-1.3733985605390853E-3</v>
      </c>
      <c r="T2257">
        <f>IF(ROW($E2257)&lt;=MAX(VALUE(LEFT(Q$1,FIND("-",Q$1,1)-1)),VALUE(LEFT(R$1,FIND("-",R$1,1)-1)))+VALUE(LEFT(T$1,FIND("-",T$1,1)-1))-1,0,IF(ROW($E2257)=MAX(VALUE(LEFT(Q$1,FIND("-",Q$1,1)-1)),VALUE(LEFT(R$1,FIND("-",R$1,1)-1)))+VALUE(LEFT(T$1,FIND("-",T$1,1)-1)),AVERAGE(INDEX($S:$S,ROW(S2257)-VALUE(LEFT(T$1,FIND("-",T$1,1)-1))+1):S2257),($S2257*(2/(VALUE(LEFT(T$1,FIND("-",T$1,1)-1))+1)))+(T2256*(1-(2/(VALUE(LEFT(T$1,FIND("-",T$1,1)-1))+1))))))</f>
        <v>-3.8325724919004386E-3</v>
      </c>
      <c r="V2257">
        <f t="shared" si="320"/>
        <v>0</v>
      </c>
      <c r="W2257">
        <f>IF(ROW($E2257)&lt;=VALUE(LEFT(W$1,FIND("-",W$1,1)-1))+1,0,IF(ROW($E2256)=VALUE(LEFT(W$1,FIND("-",W$1,1)-1))+1,100-100/(1+ABS((SUMIF(INDEX($V:$V,ROW($V2257)-VALUE(LEFT(W$1,FIND("-",W$1,1)-1))+1):$V2257,"&gt;0",INDEX($V:$V,ROW($V2257)-VALUE(LEFT(W$1,FIND("-",W$1,1)-1))+1):$V2257)/COUNTIF(INDEX($V:$V,ROW($V2257)-VALUE(LEFT(W$1,FIND("-",W$1,1)-1))+1):$V2257,"&gt;0"))/(SUMIF(INDEX($V:$V,ROW($V2257)-VALUE(LEFT(W$1,FIND("-",W$1,1)-1))+1):$V2257,"&lt;0",INDEX($V:$V,ROW($V2257)-VALUE(LEFT(W$1,FIND("-",W$1,1)-1))+1):$V2257)/COUNTIF(INDEX($V:$V,ROW($V2257)-VALUE(LEFT(W$1,FIND("-",W$1,1)-1))+1):$V2257,"&lt;0")))),100-100/(1+ABS((SUMIF(INDEX($V:$V,ROW($V2257)-VALUE(LEFT(W$1,FIND("-",W$1,1)-1))+1):$V2257,"&gt;0",INDEX($V:$V,ROW($V2257)-VALUE(LEFT(W$1,FIND("-",W$1,1)-1))+1):$V2257)/VALUE(LEFT(W$1,FIND("-",W$1,1)-1)))/(SUMIF(INDEX($V:$V,ROW($V2257)-VALUE(LEFT(W$1,FIND("-",W$1,1)-1))+1):$V2257,"&lt;0",INDEX($V:$V,ROW($V2257)-VALUE(LEFT(W$1,FIND("-",W$1,1)-1))+1):$V2257)/VALUE(LEFT(W$1,FIND("-",W$1,1)-1)))))))</f>
        <v>60</v>
      </c>
      <c r="Y2257">
        <f>IF(ROW($E2257)&lt;=VALUE(LEFT(Y$1,FIND("-",Y$1,1)-1)),0,MAX(INDEX(C:C,ROW(C2257)-VALUE(LEFT(Y$1,FIND("-",Y$1,1)-1))+1):C2257))</f>
        <v>0.34</v>
      </c>
      <c r="Z2257">
        <f>IF(ROW($E2257)&lt;=VALUE(LEFT(Z$1,FIND("-",Z$1,1)-1)),0,MIN(INDEX(D:D,ROW(D2257)-VALUE(LEFT(Z$1,FIND("-",Z$1,1)-1))+1):D2257))</f>
        <v>0.31</v>
      </c>
      <c r="AA2257">
        <f t="shared" si="324"/>
        <v>66.666666666666657</v>
      </c>
      <c r="AB2257">
        <f>IF(ROW($AA2257)&lt;=VALUE(LEFT(AA$1,FIND("-",AA$1,1)-1))+VALUE(LEFT(AB$1,FIND("-",AB$1,1)-1)-1),0,AVERAGE(INDEX($AA:$AA,ROW($AA2257)-VALUE(LEFT(AB$1,FIND("-",AB$1,1)-1))+1):$AA2257))</f>
        <v>72.222222222222214</v>
      </c>
      <c r="AC2257">
        <f>IF(ROW($AA2257)&lt;=VALUE(LEFT(AA$1,FIND("-",AA$1,1)-1))+VALUE(LEFT(AB$1,FIND("-",AB$1,1)-1)-1)+VALUE(LEFT(AC$1,FIND("-",AC$1,1)-1)-1),0,AVERAGE(INDEX($AB:$AB,ROW($AB2257)-VALUE(LEFT(AC$1,FIND("-",AC$1,1)-1))+1):$AB2257))</f>
        <v>79.629629629629633</v>
      </c>
      <c r="AE2257">
        <f t="shared" si="321"/>
        <v>88515044</v>
      </c>
      <c r="AG2257" t="str">
        <f t="shared" si="323"/>
        <v>Sell</v>
      </c>
    </row>
    <row r="2258" spans="1:33" x14ac:dyDescent="0.25">
      <c r="A2258" s="6">
        <v>39762</v>
      </c>
      <c r="B2258">
        <v>0.33</v>
      </c>
      <c r="C2258">
        <v>0.34</v>
      </c>
      <c r="D2258">
        <v>0.33</v>
      </c>
      <c r="E2258">
        <v>0.34</v>
      </c>
      <c r="F2258">
        <v>0.199377</v>
      </c>
      <c r="G2258">
        <v>57000</v>
      </c>
      <c r="I2258" t="str">
        <f t="shared" si="316"/>
        <v/>
      </c>
      <c r="J2258" t="str">
        <f t="shared" si="317"/>
        <v/>
      </c>
      <c r="K2258" t="str">
        <f t="shared" si="318"/>
        <v/>
      </c>
      <c r="M2258" s="11" t="str">
        <f t="shared" si="322"/>
        <v/>
      </c>
      <c r="O2258">
        <f>IF(ROW($E2258)&lt;=VALUE(LEFT(O$1,FIND("-",O$1,1)-1)),0,IF(ROW($E2258)=VALUE(LEFT(O$1,FIND("-",O$1,1)-1))+1,AVERAGE(INDEX($E:$E,ROW($E2258)-VALUE(LEFT(O$1,FIND("-",O$1,1)-1))):$E2258),($E2258*(2/(VALUE(LEFT(O$1,FIND("-",O$1,1)-1))+1)))+(O2257*(1-(2/(VALUE(LEFT(O$1,FIND("-",O$1,1)-1))+1))))))</f>
        <v>0.48993918473998355</v>
      </c>
      <c r="Q2258">
        <f>IF(ROW($E2258)&lt;=VALUE(LEFT(Q$1,FIND("-",Q$1,1)-1)),0,IF(ROW($E2258)=VALUE(LEFT(Q$1,FIND("-",Q$1,1)-1))+1,AVERAGE(INDEX($E:$E,ROW($E2258)-VALUE(LEFT(Q$1,FIND("-",Q$1,1)-1))):$E2258),($E2258*(2/(VALUE(LEFT(Q$1,FIND("-",Q$1,1)-1))+1)))+(Q2257*(1-(2/(VALUE(LEFT(Q$1,FIND("-",Q$1,1)-1))+1))))))</f>
        <v>0.32934006607377225</v>
      </c>
      <c r="R2258">
        <f>IF(ROW($E2258)&lt;=VALUE(LEFT(R$1,FIND("-",R$1,1)-1)),0,IF(ROW($E2258)=VALUE(LEFT(R$1,FIND("-",R$1,1)-1))+1,AVERAGE(INDEX($E:$E,ROW($E2258)-VALUE(LEFT(R$1,FIND("-",R$1,1)-1))):$E2258),($E2258*(2/(VALUE(LEFT(R$1,FIND("-",R$1,1)-1))+1)))+(R2257*(1-(2/(VALUE(LEFT(R$1,FIND("-",R$1,1)-1))+1))))))</f>
        <v>0.32960675447179877</v>
      </c>
      <c r="S2258">
        <f t="shared" si="319"/>
        <v>-2.6668839802651556E-4</v>
      </c>
      <c r="T2258">
        <f>IF(ROW($E2258)&lt;=MAX(VALUE(LEFT(Q$1,FIND("-",Q$1,1)-1)),VALUE(LEFT(R$1,FIND("-",R$1,1)-1)))+VALUE(LEFT(T$1,FIND("-",T$1,1)-1))-1,0,IF(ROW($E2258)=MAX(VALUE(LEFT(Q$1,FIND("-",Q$1,1)-1)),VALUE(LEFT(R$1,FIND("-",R$1,1)-1)))+VALUE(LEFT(T$1,FIND("-",T$1,1)-1)),AVERAGE(INDEX($S:$S,ROW(S2258)-VALUE(LEFT(T$1,FIND("-",T$1,1)-1))+1):S2258),($S2258*(2/(VALUE(LEFT(T$1,FIND("-",T$1,1)-1))+1)))+(T2257*(1-(2/(VALUE(LEFT(T$1,FIND("-",T$1,1)-1))+1))))))</f>
        <v>-3.1193956731256542E-3</v>
      </c>
      <c r="V2258">
        <f t="shared" si="320"/>
        <v>1.0000000000000009E-2</v>
      </c>
      <c r="W2258">
        <f>IF(ROW($E2258)&lt;=VALUE(LEFT(W$1,FIND("-",W$1,1)-1))+1,0,IF(ROW($E2257)=VALUE(LEFT(W$1,FIND("-",W$1,1)-1))+1,100-100/(1+ABS((SUMIF(INDEX($V:$V,ROW($V2258)-VALUE(LEFT(W$1,FIND("-",W$1,1)-1))+1):$V2258,"&gt;0",INDEX($V:$V,ROW($V2258)-VALUE(LEFT(W$1,FIND("-",W$1,1)-1))+1):$V2258)/COUNTIF(INDEX($V:$V,ROW($V2258)-VALUE(LEFT(W$1,FIND("-",W$1,1)-1))+1):$V2258,"&gt;0"))/(SUMIF(INDEX($V:$V,ROW($V2258)-VALUE(LEFT(W$1,FIND("-",W$1,1)-1))+1):$V2258,"&lt;0",INDEX($V:$V,ROW($V2258)-VALUE(LEFT(W$1,FIND("-",W$1,1)-1))+1):$V2258)/COUNTIF(INDEX($V:$V,ROW($V2258)-VALUE(LEFT(W$1,FIND("-",W$1,1)-1))+1):$V2258,"&lt;0")))),100-100/(1+ABS((SUMIF(INDEX($V:$V,ROW($V2258)-VALUE(LEFT(W$1,FIND("-",W$1,1)-1))+1):$V2258,"&gt;0",INDEX($V:$V,ROW($V2258)-VALUE(LEFT(W$1,FIND("-",W$1,1)-1))+1):$V2258)/VALUE(LEFT(W$1,FIND("-",W$1,1)-1)))/(SUMIF(INDEX($V:$V,ROW($V2258)-VALUE(LEFT(W$1,FIND("-",W$1,1)-1))+1):$V2258,"&lt;0",INDEX($V:$V,ROW($V2258)-VALUE(LEFT(W$1,FIND("-",W$1,1)-1))+1):$V2258)/VALUE(LEFT(W$1,FIND("-",W$1,1)-1)))))))</f>
        <v>66.666666666666657</v>
      </c>
      <c r="Y2258">
        <f>IF(ROW($E2258)&lt;=VALUE(LEFT(Y$1,FIND("-",Y$1,1)-1)),0,MAX(INDEX(C:C,ROW(C2258)-VALUE(LEFT(Y$1,FIND("-",Y$1,1)-1))+1):C2258))</f>
        <v>0.34</v>
      </c>
      <c r="Z2258">
        <f>IF(ROW($E2258)&lt;=VALUE(LEFT(Z$1,FIND("-",Z$1,1)-1)),0,MIN(INDEX(D:D,ROW(D2258)-VALUE(LEFT(Z$1,FIND("-",Z$1,1)-1))+1):D2258))</f>
        <v>0.31</v>
      </c>
      <c r="AA2258">
        <f t="shared" si="324"/>
        <v>100</v>
      </c>
      <c r="AB2258">
        <f>IF(ROW($AA2258)&lt;=VALUE(LEFT(AA$1,FIND("-",AA$1,1)-1))+VALUE(LEFT(AB$1,FIND("-",AB$1,1)-1)-1),0,AVERAGE(INDEX($AA:$AA,ROW($AA2258)-VALUE(LEFT(AB$1,FIND("-",AB$1,1)-1))+1):$AA2258))</f>
        <v>77.777777777777771</v>
      </c>
      <c r="AC2258">
        <f>IF(ROW($AA2258)&lt;=VALUE(LEFT(AA$1,FIND("-",AA$1,1)-1))+VALUE(LEFT(AB$1,FIND("-",AB$1,1)-1)-1)+VALUE(LEFT(AC$1,FIND("-",AC$1,1)-1)-1),0,AVERAGE(INDEX($AB:$AB,ROW($AB2258)-VALUE(LEFT(AC$1,FIND("-",AC$1,1)-1))+1):$AB2258))</f>
        <v>75.925925925925924</v>
      </c>
      <c r="AE2258">
        <f t="shared" si="321"/>
        <v>88572044</v>
      </c>
      <c r="AG2258" t="str">
        <f t="shared" si="323"/>
        <v/>
      </c>
    </row>
    <row r="2259" spans="1:33" x14ac:dyDescent="0.25">
      <c r="A2259" s="6">
        <v>39763</v>
      </c>
      <c r="B2259">
        <v>0.33</v>
      </c>
      <c r="C2259">
        <v>0.33</v>
      </c>
      <c r="D2259">
        <v>0.33</v>
      </c>
      <c r="E2259">
        <v>0.33</v>
      </c>
      <c r="F2259">
        <v>0.19351299999999999</v>
      </c>
      <c r="G2259">
        <v>32000</v>
      </c>
      <c r="I2259" t="str">
        <f t="shared" si="316"/>
        <v/>
      </c>
      <c r="J2259" t="str">
        <f t="shared" si="317"/>
        <v/>
      </c>
      <c r="K2259" t="str">
        <f t="shared" si="318"/>
        <v/>
      </c>
      <c r="M2259" s="11" t="str">
        <f t="shared" si="322"/>
        <v/>
      </c>
      <c r="O2259">
        <f>IF(ROW($E2259)&lt;=VALUE(LEFT(O$1,FIND("-",O$1,1)-1)),0,IF(ROW($E2259)=VALUE(LEFT(O$1,FIND("-",O$1,1)-1))+1,AVERAGE(INDEX($E:$E,ROW($E2259)-VALUE(LEFT(O$1,FIND("-",O$1,1)-1))):$E2259),($E2259*(2/(VALUE(LEFT(O$1,FIND("-",O$1,1)-1))+1)))+(O2258*(1-(2/(VALUE(LEFT(O$1,FIND("-",O$1,1)-1))+1))))))</f>
        <v>0.48834775006595388</v>
      </c>
      <c r="Q2259">
        <f>IF(ROW($E2259)&lt;=VALUE(LEFT(Q$1,FIND("-",Q$1,1)-1)),0,IF(ROW($E2259)=VALUE(LEFT(Q$1,FIND("-",Q$1,1)-1))+1,AVERAGE(INDEX($E:$E,ROW($E2259)-VALUE(LEFT(Q$1,FIND("-",Q$1,1)-1))):$E2259),($E2259*(2/(VALUE(LEFT(Q$1,FIND("-",Q$1,1)-1))+1)))+(Q2258*(1-(2/(VALUE(LEFT(Q$1,FIND("-",Q$1,1)-1))+1))))))</f>
        <v>0.329441594370115</v>
      </c>
      <c r="R2259">
        <f>IF(ROW($E2259)&lt;=VALUE(LEFT(R$1,FIND("-",R$1,1)-1)),0,IF(ROW($E2259)=VALUE(LEFT(R$1,FIND("-",R$1,1)-1))+1,AVERAGE(INDEX($E:$E,ROW($E2259)-VALUE(LEFT(R$1,FIND("-",R$1,1)-1))):$E2259),($E2259*(2/(VALUE(LEFT(R$1,FIND("-",R$1,1)-1))+1)))+(R2258*(1-(2/(VALUE(LEFT(R$1,FIND("-",R$1,1)-1))+1))))))</f>
        <v>0.32963588377018405</v>
      </c>
      <c r="S2259">
        <f t="shared" si="319"/>
        <v>-1.942894000690476E-4</v>
      </c>
      <c r="T2259">
        <f>IF(ROW($E2259)&lt;=MAX(VALUE(LEFT(Q$1,FIND("-",Q$1,1)-1)),VALUE(LEFT(R$1,FIND("-",R$1,1)-1)))+VALUE(LEFT(T$1,FIND("-",T$1,1)-1))-1,0,IF(ROW($E2259)=MAX(VALUE(LEFT(Q$1,FIND("-",Q$1,1)-1)),VALUE(LEFT(R$1,FIND("-",R$1,1)-1)))+VALUE(LEFT(T$1,FIND("-",T$1,1)-1)),AVERAGE(INDEX($S:$S,ROW(S2259)-VALUE(LEFT(T$1,FIND("-",T$1,1)-1))+1):S2259),($S2259*(2/(VALUE(LEFT(T$1,FIND("-",T$1,1)-1))+1)))+(T2258*(1-(2/(VALUE(LEFT(T$1,FIND("-",T$1,1)-1))+1))))))</f>
        <v>-2.5343744185143328E-3</v>
      </c>
      <c r="V2259">
        <f t="shared" si="320"/>
        <v>-1.0000000000000009E-2</v>
      </c>
      <c r="W2259">
        <f>IF(ROW($E2259)&lt;=VALUE(LEFT(W$1,FIND("-",W$1,1)-1))+1,0,IF(ROW($E2258)=VALUE(LEFT(W$1,FIND("-",W$1,1)-1))+1,100-100/(1+ABS((SUMIF(INDEX($V:$V,ROW($V2259)-VALUE(LEFT(W$1,FIND("-",W$1,1)-1))+1):$V2259,"&gt;0",INDEX($V:$V,ROW($V2259)-VALUE(LEFT(W$1,FIND("-",W$1,1)-1))+1):$V2259)/COUNTIF(INDEX($V:$V,ROW($V2259)-VALUE(LEFT(W$1,FIND("-",W$1,1)-1))+1):$V2259,"&gt;0"))/(SUMIF(INDEX($V:$V,ROW($V2259)-VALUE(LEFT(W$1,FIND("-",W$1,1)-1))+1):$V2259,"&lt;0",INDEX($V:$V,ROW($V2259)-VALUE(LEFT(W$1,FIND("-",W$1,1)-1))+1):$V2259)/COUNTIF(INDEX($V:$V,ROW($V2259)-VALUE(LEFT(W$1,FIND("-",W$1,1)-1))+1):$V2259,"&lt;0")))),100-100/(1+ABS((SUMIF(INDEX($V:$V,ROW($V2259)-VALUE(LEFT(W$1,FIND("-",W$1,1)-1))+1):$V2259,"&gt;0",INDEX($V:$V,ROW($V2259)-VALUE(LEFT(W$1,FIND("-",W$1,1)-1))+1):$V2259)/VALUE(LEFT(W$1,FIND("-",W$1,1)-1)))/(SUMIF(INDEX($V:$V,ROW($V2259)-VALUE(LEFT(W$1,FIND("-",W$1,1)-1))+1):$V2259,"&lt;0",INDEX($V:$V,ROW($V2259)-VALUE(LEFT(W$1,FIND("-",W$1,1)-1))+1):$V2259)/VALUE(LEFT(W$1,FIND("-",W$1,1)-1)))))))</f>
        <v>66.666666666666657</v>
      </c>
      <c r="Y2259">
        <f>IF(ROW($E2259)&lt;=VALUE(LEFT(Y$1,FIND("-",Y$1,1)-1)),0,MAX(INDEX(C:C,ROW(C2259)-VALUE(LEFT(Y$1,FIND("-",Y$1,1)-1))+1):C2259))</f>
        <v>0.34</v>
      </c>
      <c r="Z2259">
        <f>IF(ROW($E2259)&lt;=VALUE(LEFT(Z$1,FIND("-",Z$1,1)-1)),0,MIN(INDEX(D:D,ROW(D2259)-VALUE(LEFT(Z$1,FIND("-",Z$1,1)-1))+1):D2259))</f>
        <v>0.31</v>
      </c>
      <c r="AA2259">
        <f t="shared" si="324"/>
        <v>66.666666666666657</v>
      </c>
      <c r="AB2259">
        <f>IF(ROW($AA2259)&lt;=VALUE(LEFT(AA$1,FIND("-",AA$1,1)-1))+VALUE(LEFT(AB$1,FIND("-",AB$1,1)-1)-1),0,AVERAGE(INDEX($AA:$AA,ROW($AA2259)-VALUE(LEFT(AB$1,FIND("-",AB$1,1)-1))+1):$AA2259))</f>
        <v>77.777777777777771</v>
      </c>
      <c r="AC2259">
        <f>IF(ROW($AA2259)&lt;=VALUE(LEFT(AA$1,FIND("-",AA$1,1)-1))+VALUE(LEFT(AB$1,FIND("-",AB$1,1)-1)-1)+VALUE(LEFT(AC$1,FIND("-",AC$1,1)-1)-1),0,AVERAGE(INDEX($AB:$AB,ROW($AB2259)-VALUE(LEFT(AC$1,FIND("-",AC$1,1)-1))+1):$AB2259))</f>
        <v>75.925925925925924</v>
      </c>
      <c r="AE2259">
        <f t="shared" si="321"/>
        <v>88540044</v>
      </c>
      <c r="AG2259" t="str">
        <f t="shared" si="323"/>
        <v/>
      </c>
    </row>
    <row r="2260" spans="1:33" x14ac:dyDescent="0.25">
      <c r="A2260" s="6">
        <v>39764</v>
      </c>
      <c r="B2260">
        <v>0.33500000000000002</v>
      </c>
      <c r="C2260">
        <v>0.33500000000000002</v>
      </c>
      <c r="D2260">
        <v>0.33500000000000002</v>
      </c>
      <c r="E2260">
        <v>0.33500000000000002</v>
      </c>
      <c r="F2260">
        <v>0.19644500000000001</v>
      </c>
      <c r="G2260">
        <v>65000</v>
      </c>
      <c r="I2260" t="str">
        <f t="shared" si="316"/>
        <v/>
      </c>
      <c r="J2260" t="str">
        <f t="shared" si="317"/>
        <v/>
      </c>
      <c r="K2260" t="str">
        <f t="shared" si="318"/>
        <v/>
      </c>
      <c r="M2260" s="11" t="str">
        <f t="shared" si="322"/>
        <v/>
      </c>
      <c r="O2260">
        <f>IF(ROW($E2260)&lt;=VALUE(LEFT(O$1,FIND("-",O$1,1)-1)),0,IF(ROW($E2260)=VALUE(LEFT(O$1,FIND("-",O$1,1)-1))+1,AVERAGE(INDEX($E:$E,ROW($E2260)-VALUE(LEFT(O$1,FIND("-",O$1,1)-1))):$E2260),($E2260*(2/(VALUE(LEFT(O$1,FIND("-",O$1,1)-1))+1)))+(O2259*(1-(2/(VALUE(LEFT(O$1,FIND("-",O$1,1)-1))+1))))))</f>
        <v>0.48682190180659118</v>
      </c>
      <c r="Q2260">
        <f>IF(ROW($E2260)&lt;=VALUE(LEFT(Q$1,FIND("-",Q$1,1)-1)),0,IF(ROW($E2260)=VALUE(LEFT(Q$1,FIND("-",Q$1,1)-1))+1,AVERAGE(INDEX($E:$E,ROW($E2260)-VALUE(LEFT(Q$1,FIND("-",Q$1,1)-1))):$E2260),($E2260*(2/(VALUE(LEFT(Q$1,FIND("-",Q$1,1)-1))+1)))+(Q2259*(1-(2/(VALUE(LEFT(Q$1,FIND("-",Q$1,1)-1))+1))))))</f>
        <v>0.33029673369778961</v>
      </c>
      <c r="R2260">
        <f>IF(ROW($E2260)&lt;=VALUE(LEFT(R$1,FIND("-",R$1,1)-1)),0,IF(ROW($E2260)=VALUE(LEFT(R$1,FIND("-",R$1,1)-1))+1,AVERAGE(INDEX($E:$E,ROW($E2260)-VALUE(LEFT(R$1,FIND("-",R$1,1)-1))):$E2260),($E2260*(2/(VALUE(LEFT(R$1,FIND("-",R$1,1)-1))+1)))+(R2259*(1-(2/(VALUE(LEFT(R$1,FIND("-",R$1,1)-1))+1))))))</f>
        <v>0.33003322571313337</v>
      </c>
      <c r="S2260">
        <f t="shared" si="319"/>
        <v>2.6350798465624159E-4</v>
      </c>
      <c r="T2260">
        <f>IF(ROW($E2260)&lt;=MAX(VALUE(LEFT(Q$1,FIND("-",Q$1,1)-1)),VALUE(LEFT(R$1,FIND("-",R$1,1)-1)))+VALUE(LEFT(T$1,FIND("-",T$1,1)-1))-1,0,IF(ROW($E2260)=MAX(VALUE(LEFT(Q$1,FIND("-",Q$1,1)-1)),VALUE(LEFT(R$1,FIND("-",R$1,1)-1)))+VALUE(LEFT(T$1,FIND("-",T$1,1)-1)),AVERAGE(INDEX($S:$S,ROW(S2260)-VALUE(LEFT(T$1,FIND("-",T$1,1)-1))+1):S2260),($S2260*(2/(VALUE(LEFT(T$1,FIND("-",T$1,1)-1))+1)))+(T2259*(1-(2/(VALUE(LEFT(T$1,FIND("-",T$1,1)-1))+1))))))</f>
        <v>-1.9747979378802179E-3</v>
      </c>
      <c r="V2260">
        <f t="shared" si="320"/>
        <v>5.0000000000000044E-3</v>
      </c>
      <c r="W2260">
        <f>IF(ROW($E2260)&lt;=VALUE(LEFT(W$1,FIND("-",W$1,1)-1))+1,0,IF(ROW($E2259)=VALUE(LEFT(W$1,FIND("-",W$1,1)-1))+1,100-100/(1+ABS((SUMIF(INDEX($V:$V,ROW($V2260)-VALUE(LEFT(W$1,FIND("-",W$1,1)-1))+1):$V2260,"&gt;0",INDEX($V:$V,ROW($V2260)-VALUE(LEFT(W$1,FIND("-",W$1,1)-1))+1):$V2260)/COUNTIF(INDEX($V:$V,ROW($V2260)-VALUE(LEFT(W$1,FIND("-",W$1,1)-1))+1):$V2260,"&gt;0"))/(SUMIF(INDEX($V:$V,ROW($V2260)-VALUE(LEFT(W$1,FIND("-",W$1,1)-1))+1):$V2260,"&lt;0",INDEX($V:$V,ROW($V2260)-VALUE(LEFT(W$1,FIND("-",W$1,1)-1))+1):$V2260)/COUNTIF(INDEX($V:$V,ROW($V2260)-VALUE(LEFT(W$1,FIND("-",W$1,1)-1))+1):$V2260,"&lt;0")))),100-100/(1+ABS((SUMIF(INDEX($V:$V,ROW($V2260)-VALUE(LEFT(W$1,FIND("-",W$1,1)-1))+1):$V2260,"&gt;0",INDEX($V:$V,ROW($V2260)-VALUE(LEFT(W$1,FIND("-",W$1,1)-1))+1):$V2260)/VALUE(LEFT(W$1,FIND("-",W$1,1)-1)))/(SUMIF(INDEX($V:$V,ROW($V2260)-VALUE(LEFT(W$1,FIND("-",W$1,1)-1))+1):$V2260,"&lt;0",INDEX($V:$V,ROW($V2260)-VALUE(LEFT(W$1,FIND("-",W$1,1)-1))+1):$V2260)/VALUE(LEFT(W$1,FIND("-",W$1,1)-1)))))))</f>
        <v>66.666666666666657</v>
      </c>
      <c r="Y2260">
        <f>IF(ROW($E2260)&lt;=VALUE(LEFT(Y$1,FIND("-",Y$1,1)-1)),0,MAX(INDEX(C:C,ROW(C2260)-VALUE(LEFT(Y$1,FIND("-",Y$1,1)-1))+1):C2260))</f>
        <v>0.34</v>
      </c>
      <c r="Z2260">
        <f>IF(ROW($E2260)&lt;=VALUE(LEFT(Z$1,FIND("-",Z$1,1)-1)),0,MIN(INDEX(D:D,ROW(D2260)-VALUE(LEFT(Z$1,FIND("-",Z$1,1)-1))+1):D2260))</f>
        <v>0.31</v>
      </c>
      <c r="AA2260">
        <f t="shared" si="324"/>
        <v>83.333333333333343</v>
      </c>
      <c r="AB2260">
        <f>IF(ROW($AA2260)&lt;=VALUE(LEFT(AA$1,FIND("-",AA$1,1)-1))+VALUE(LEFT(AB$1,FIND("-",AB$1,1)-1)-1),0,AVERAGE(INDEX($AA:$AA,ROW($AA2260)-VALUE(LEFT(AB$1,FIND("-",AB$1,1)-1))+1):$AA2260))</f>
        <v>83.333333333333329</v>
      </c>
      <c r="AC2260">
        <f>IF(ROW($AA2260)&lt;=VALUE(LEFT(AA$1,FIND("-",AA$1,1)-1))+VALUE(LEFT(AB$1,FIND("-",AB$1,1)-1)-1)+VALUE(LEFT(AC$1,FIND("-",AC$1,1)-1)-1),0,AVERAGE(INDEX($AB:$AB,ROW($AB2260)-VALUE(LEFT(AC$1,FIND("-",AC$1,1)-1))+1):$AB2260))</f>
        <v>79.629629629629619</v>
      </c>
      <c r="AE2260">
        <f t="shared" si="321"/>
        <v>88605044</v>
      </c>
      <c r="AG2260" t="str">
        <f t="shared" si="323"/>
        <v/>
      </c>
    </row>
    <row r="2261" spans="1:33" x14ac:dyDescent="0.25">
      <c r="A2261" s="6">
        <v>39765</v>
      </c>
      <c r="B2261">
        <v>0.33</v>
      </c>
      <c r="C2261">
        <v>0.33</v>
      </c>
      <c r="D2261">
        <v>0.33</v>
      </c>
      <c r="E2261">
        <v>0.33</v>
      </c>
      <c r="F2261">
        <v>0.19351299999999999</v>
      </c>
      <c r="G2261">
        <v>50000</v>
      </c>
      <c r="I2261" t="str">
        <f t="shared" si="316"/>
        <v/>
      </c>
      <c r="J2261" t="str">
        <f t="shared" si="317"/>
        <v/>
      </c>
      <c r="K2261" t="str">
        <f t="shared" si="318"/>
        <v/>
      </c>
      <c r="M2261" s="11" t="str">
        <f t="shared" si="322"/>
        <v/>
      </c>
      <c r="O2261">
        <f>IF(ROW($E2261)&lt;=VALUE(LEFT(O$1,FIND("-",O$1,1)-1)),0,IF(ROW($E2261)=VALUE(LEFT(O$1,FIND("-",O$1,1)-1))+1,AVERAGE(INDEX($E:$E,ROW($E2261)-VALUE(LEFT(O$1,FIND("-",O$1,1)-1))):$E2261),($E2261*(2/(VALUE(LEFT(O$1,FIND("-",O$1,1)-1))+1)))+(O2260*(1-(2/(VALUE(LEFT(O$1,FIND("-",O$1,1)-1))+1))))))</f>
        <v>0.48526148487319232</v>
      </c>
      <c r="Q2261">
        <f>IF(ROW($E2261)&lt;=VALUE(LEFT(Q$1,FIND("-",Q$1,1)-1)),0,IF(ROW($E2261)=VALUE(LEFT(Q$1,FIND("-",Q$1,1)-1))+1,AVERAGE(INDEX($E:$E,ROW($E2261)-VALUE(LEFT(Q$1,FIND("-",Q$1,1)-1))):$E2261),($E2261*(2/(VALUE(LEFT(Q$1,FIND("-",Q$1,1)-1))+1)))+(Q2260*(1-(2/(VALUE(LEFT(Q$1,FIND("-",Q$1,1)-1))+1))))))</f>
        <v>0.33025108235966816</v>
      </c>
      <c r="R2261">
        <f>IF(ROW($E2261)&lt;=VALUE(LEFT(R$1,FIND("-",R$1,1)-1)),0,IF(ROW($E2261)=VALUE(LEFT(R$1,FIND("-",R$1,1)-1))+1,AVERAGE(INDEX($E:$E,ROW($E2261)-VALUE(LEFT(R$1,FIND("-",R$1,1)-1))):$E2261),($E2261*(2/(VALUE(LEFT(R$1,FIND("-",R$1,1)-1))+1)))+(R2260*(1-(2/(VALUE(LEFT(R$1,FIND("-",R$1,1)-1))+1))))))</f>
        <v>0.33003076454919755</v>
      </c>
      <c r="S2261">
        <f t="shared" si="319"/>
        <v>2.2031781047060495E-4</v>
      </c>
      <c r="T2261">
        <f>IF(ROW($E2261)&lt;=MAX(VALUE(LEFT(Q$1,FIND("-",Q$1,1)-1)),VALUE(LEFT(R$1,FIND("-",R$1,1)-1)))+VALUE(LEFT(T$1,FIND("-",T$1,1)-1))-1,0,IF(ROW($E2261)=MAX(VALUE(LEFT(Q$1,FIND("-",Q$1,1)-1)),VALUE(LEFT(R$1,FIND("-",R$1,1)-1)))+VALUE(LEFT(T$1,FIND("-",T$1,1)-1)),AVERAGE(INDEX($S:$S,ROW(S2261)-VALUE(LEFT(T$1,FIND("-",T$1,1)-1))+1):S2261),($S2261*(2/(VALUE(LEFT(T$1,FIND("-",T$1,1)-1))+1)))+(T2260*(1-(2/(VALUE(LEFT(T$1,FIND("-",T$1,1)-1))+1))))))</f>
        <v>-1.5357747882100534E-3</v>
      </c>
      <c r="V2261">
        <f t="shared" si="320"/>
        <v>-5.0000000000000044E-3</v>
      </c>
      <c r="W2261">
        <f>IF(ROW($E2261)&lt;=VALUE(LEFT(W$1,FIND("-",W$1,1)-1))+1,0,IF(ROW($E2260)=VALUE(LEFT(W$1,FIND("-",W$1,1)-1))+1,100-100/(1+ABS((SUMIF(INDEX($V:$V,ROW($V2261)-VALUE(LEFT(W$1,FIND("-",W$1,1)-1))+1):$V2261,"&gt;0",INDEX($V:$V,ROW($V2261)-VALUE(LEFT(W$1,FIND("-",W$1,1)-1))+1):$V2261)/COUNTIF(INDEX($V:$V,ROW($V2261)-VALUE(LEFT(W$1,FIND("-",W$1,1)-1))+1):$V2261,"&gt;0"))/(SUMIF(INDEX($V:$V,ROW($V2261)-VALUE(LEFT(W$1,FIND("-",W$1,1)-1))+1):$V2261,"&lt;0",INDEX($V:$V,ROW($V2261)-VALUE(LEFT(W$1,FIND("-",W$1,1)-1))+1):$V2261)/COUNTIF(INDEX($V:$V,ROW($V2261)-VALUE(LEFT(W$1,FIND("-",W$1,1)-1))+1):$V2261,"&lt;0")))),100-100/(1+ABS((SUMIF(INDEX($V:$V,ROW($V2261)-VALUE(LEFT(W$1,FIND("-",W$1,1)-1))+1):$V2261,"&gt;0",INDEX($V:$V,ROW($V2261)-VALUE(LEFT(W$1,FIND("-",W$1,1)-1))+1):$V2261)/VALUE(LEFT(W$1,FIND("-",W$1,1)-1)))/(SUMIF(INDEX($V:$V,ROW($V2261)-VALUE(LEFT(W$1,FIND("-",W$1,1)-1))+1):$V2261,"&lt;0",INDEX($V:$V,ROW($V2261)-VALUE(LEFT(W$1,FIND("-",W$1,1)-1))+1):$V2261)/VALUE(LEFT(W$1,FIND("-",W$1,1)-1)))))))</f>
        <v>61.538461538461533</v>
      </c>
      <c r="Y2261">
        <f>IF(ROW($E2261)&lt;=VALUE(LEFT(Y$1,FIND("-",Y$1,1)-1)),0,MAX(INDEX(C:C,ROW(C2261)-VALUE(LEFT(Y$1,FIND("-",Y$1,1)-1))+1):C2261))</f>
        <v>0.34</v>
      </c>
      <c r="Z2261">
        <f>IF(ROW($E2261)&lt;=VALUE(LEFT(Z$1,FIND("-",Z$1,1)-1)),0,MIN(INDEX(D:D,ROW(D2261)-VALUE(LEFT(Z$1,FIND("-",Z$1,1)-1))+1):D2261))</f>
        <v>0.31</v>
      </c>
      <c r="AA2261">
        <f t="shared" si="324"/>
        <v>66.666666666666657</v>
      </c>
      <c r="AB2261">
        <f>IF(ROW($AA2261)&lt;=VALUE(LEFT(AA$1,FIND("-",AA$1,1)-1))+VALUE(LEFT(AB$1,FIND("-",AB$1,1)-1)-1),0,AVERAGE(INDEX($AA:$AA,ROW($AA2261)-VALUE(LEFT(AB$1,FIND("-",AB$1,1)-1))+1):$AA2261))</f>
        <v>72.222222222222214</v>
      </c>
      <c r="AC2261">
        <f>IF(ROW($AA2261)&lt;=VALUE(LEFT(AA$1,FIND("-",AA$1,1)-1))+VALUE(LEFT(AB$1,FIND("-",AB$1,1)-1)-1)+VALUE(LEFT(AC$1,FIND("-",AC$1,1)-1)-1),0,AVERAGE(INDEX($AB:$AB,ROW($AB2261)-VALUE(LEFT(AC$1,FIND("-",AC$1,1)-1))+1):$AB2261))</f>
        <v>77.777777777777771</v>
      </c>
      <c r="AE2261">
        <f t="shared" si="321"/>
        <v>88555044</v>
      </c>
      <c r="AG2261" t="str">
        <f t="shared" si="323"/>
        <v/>
      </c>
    </row>
    <row r="2262" spans="1:33" x14ac:dyDescent="0.25">
      <c r="A2262" s="6">
        <v>39766</v>
      </c>
      <c r="B2262">
        <v>0.33</v>
      </c>
      <c r="C2262">
        <v>0.33500000000000002</v>
      </c>
      <c r="D2262">
        <v>0.33</v>
      </c>
      <c r="E2262">
        <v>0.33500000000000002</v>
      </c>
      <c r="F2262">
        <v>0.19644500000000001</v>
      </c>
      <c r="G2262">
        <v>138700</v>
      </c>
      <c r="I2262" t="str">
        <f t="shared" si="316"/>
        <v/>
      </c>
      <c r="J2262" t="str">
        <f t="shared" si="317"/>
        <v/>
      </c>
      <c r="K2262" t="str">
        <f t="shared" si="318"/>
        <v/>
      </c>
      <c r="M2262" s="11" t="str">
        <f t="shared" si="322"/>
        <v/>
      </c>
      <c r="O2262">
        <f>IF(ROW($E2262)&lt;=VALUE(LEFT(O$1,FIND("-",O$1,1)-1)),0,IF(ROW($E2262)=VALUE(LEFT(O$1,FIND("-",O$1,1)-1))+1,AVERAGE(INDEX($E:$E,ROW($E2262)-VALUE(LEFT(O$1,FIND("-",O$1,1)-1))):$E2262),($E2262*(2/(VALUE(LEFT(O$1,FIND("-",O$1,1)-1))+1)))+(O2261*(1-(2/(VALUE(LEFT(O$1,FIND("-",O$1,1)-1))+1))))))</f>
        <v>0.48376634572022525</v>
      </c>
      <c r="Q2262">
        <f>IF(ROW($E2262)&lt;=VALUE(LEFT(Q$1,FIND("-",Q$1,1)-1)),0,IF(ROW($E2262)=VALUE(LEFT(Q$1,FIND("-",Q$1,1)-1))+1,AVERAGE(INDEX($E:$E,ROW($E2262)-VALUE(LEFT(Q$1,FIND("-",Q$1,1)-1))):$E2262),($E2262*(2/(VALUE(LEFT(Q$1,FIND("-",Q$1,1)-1))+1)))+(Q2261*(1-(2/(VALUE(LEFT(Q$1,FIND("-",Q$1,1)-1))+1))))))</f>
        <v>0.33098168507356535</v>
      </c>
      <c r="R2262">
        <f>IF(ROW($E2262)&lt;=VALUE(LEFT(R$1,FIND("-",R$1,1)-1)),0,IF(ROW($E2262)=VALUE(LEFT(R$1,FIND("-",R$1,1)-1))+1,AVERAGE(INDEX($E:$E,ROW($E2262)-VALUE(LEFT(R$1,FIND("-",R$1,1)-1))):$E2262),($E2262*(2/(VALUE(LEFT(R$1,FIND("-",R$1,1)-1))+1)))+(R2261*(1-(2/(VALUE(LEFT(R$1,FIND("-",R$1,1)-1))+1))))))</f>
        <v>0.33039885606407177</v>
      </c>
      <c r="S2262">
        <f t="shared" si="319"/>
        <v>5.8282900949357952E-4</v>
      </c>
      <c r="T2262">
        <f>IF(ROW($E2262)&lt;=MAX(VALUE(LEFT(Q$1,FIND("-",Q$1,1)-1)),VALUE(LEFT(R$1,FIND("-",R$1,1)-1)))+VALUE(LEFT(T$1,FIND("-",T$1,1)-1))-1,0,IF(ROW($E2262)=MAX(VALUE(LEFT(Q$1,FIND("-",Q$1,1)-1)),VALUE(LEFT(R$1,FIND("-",R$1,1)-1)))+VALUE(LEFT(T$1,FIND("-",T$1,1)-1)),AVERAGE(INDEX($S:$S,ROW(S2262)-VALUE(LEFT(T$1,FIND("-",T$1,1)-1))+1):S2262),($S2262*(2/(VALUE(LEFT(T$1,FIND("-",T$1,1)-1))+1)))+(T2261*(1-(2/(VALUE(LEFT(T$1,FIND("-",T$1,1)-1))+1))))))</f>
        <v>-1.1120540286693268E-3</v>
      </c>
      <c r="V2262">
        <f t="shared" si="320"/>
        <v>5.0000000000000044E-3</v>
      </c>
      <c r="W2262">
        <f>IF(ROW($E2262)&lt;=VALUE(LEFT(W$1,FIND("-",W$1,1)-1))+1,0,IF(ROW($E2261)=VALUE(LEFT(W$1,FIND("-",W$1,1)-1))+1,100-100/(1+ABS((SUMIF(INDEX($V:$V,ROW($V2262)-VALUE(LEFT(W$1,FIND("-",W$1,1)-1))+1):$V2262,"&gt;0",INDEX($V:$V,ROW($V2262)-VALUE(LEFT(W$1,FIND("-",W$1,1)-1))+1):$V2262)/COUNTIF(INDEX($V:$V,ROW($V2262)-VALUE(LEFT(W$1,FIND("-",W$1,1)-1))+1):$V2262,"&gt;0"))/(SUMIF(INDEX($V:$V,ROW($V2262)-VALUE(LEFT(W$1,FIND("-",W$1,1)-1))+1):$V2262,"&lt;0",INDEX($V:$V,ROW($V2262)-VALUE(LEFT(W$1,FIND("-",W$1,1)-1))+1):$V2262)/COUNTIF(INDEX($V:$V,ROW($V2262)-VALUE(LEFT(W$1,FIND("-",W$1,1)-1))+1):$V2262,"&lt;0")))),100-100/(1+ABS((SUMIF(INDEX($V:$V,ROW($V2262)-VALUE(LEFT(W$1,FIND("-",W$1,1)-1))+1):$V2262,"&gt;0",INDEX($V:$V,ROW($V2262)-VALUE(LEFT(W$1,FIND("-",W$1,1)-1))+1):$V2262)/VALUE(LEFT(W$1,FIND("-",W$1,1)-1)))/(SUMIF(INDEX($V:$V,ROW($V2262)-VALUE(LEFT(W$1,FIND("-",W$1,1)-1))+1):$V2262,"&lt;0",INDEX($V:$V,ROW($V2262)-VALUE(LEFT(W$1,FIND("-",W$1,1)-1))+1):$V2262)/VALUE(LEFT(W$1,FIND("-",W$1,1)-1)))))))</f>
        <v>64.285714285714278</v>
      </c>
      <c r="Y2262">
        <f>IF(ROW($E2262)&lt;=VALUE(LEFT(Y$1,FIND("-",Y$1,1)-1)),0,MAX(INDEX(C:C,ROW(C2262)-VALUE(LEFT(Y$1,FIND("-",Y$1,1)-1))+1):C2262))</f>
        <v>0.34</v>
      </c>
      <c r="Z2262">
        <f>IF(ROW($E2262)&lt;=VALUE(LEFT(Z$1,FIND("-",Z$1,1)-1)),0,MIN(INDEX(D:D,ROW(D2262)-VALUE(LEFT(Z$1,FIND("-",Z$1,1)-1))+1):D2262))</f>
        <v>0.31</v>
      </c>
      <c r="AA2262">
        <f t="shared" si="324"/>
        <v>83.333333333333343</v>
      </c>
      <c r="AB2262">
        <f>IF(ROW($AA2262)&lt;=VALUE(LEFT(AA$1,FIND("-",AA$1,1)-1))+VALUE(LEFT(AB$1,FIND("-",AB$1,1)-1)-1),0,AVERAGE(INDEX($AA:$AA,ROW($AA2262)-VALUE(LEFT(AB$1,FIND("-",AB$1,1)-1))+1):$AA2262))</f>
        <v>77.777777777777786</v>
      </c>
      <c r="AC2262">
        <f>IF(ROW($AA2262)&lt;=VALUE(LEFT(AA$1,FIND("-",AA$1,1)-1))+VALUE(LEFT(AB$1,FIND("-",AB$1,1)-1)-1)+VALUE(LEFT(AC$1,FIND("-",AC$1,1)-1)-1),0,AVERAGE(INDEX($AB:$AB,ROW($AB2262)-VALUE(LEFT(AC$1,FIND("-",AC$1,1)-1))+1):$AB2262))</f>
        <v>77.777777777777771</v>
      </c>
      <c r="AE2262">
        <f t="shared" si="321"/>
        <v>88693744</v>
      </c>
      <c r="AG2262" t="str">
        <f t="shared" si="323"/>
        <v/>
      </c>
    </row>
    <row r="2263" spans="1:33" x14ac:dyDescent="0.25">
      <c r="A2263" s="6">
        <v>39769</v>
      </c>
      <c r="B2263">
        <v>0.33</v>
      </c>
      <c r="C2263">
        <v>0.33</v>
      </c>
      <c r="D2263">
        <v>0.32</v>
      </c>
      <c r="E2263">
        <v>0.32500000000000001</v>
      </c>
      <c r="F2263">
        <v>0.190581</v>
      </c>
      <c r="G2263">
        <v>617100</v>
      </c>
      <c r="I2263" t="str">
        <f t="shared" si="316"/>
        <v/>
      </c>
      <c r="J2263" t="str">
        <f t="shared" si="317"/>
        <v/>
      </c>
      <c r="K2263" t="str">
        <f t="shared" si="318"/>
        <v/>
      </c>
      <c r="M2263" s="11" t="str">
        <f t="shared" si="322"/>
        <v/>
      </c>
      <c r="O2263">
        <f>IF(ROW($E2263)&lt;=VALUE(LEFT(O$1,FIND("-",O$1,1)-1)),0,IF(ROW($E2263)=VALUE(LEFT(O$1,FIND("-",O$1,1)-1))+1,AVERAGE(INDEX($E:$E,ROW($E2263)-VALUE(LEFT(O$1,FIND("-",O$1,1)-1))):$E2263),($E2263*(2/(VALUE(LEFT(O$1,FIND("-",O$1,1)-1))+1)))+(O2262*(1-(2/(VALUE(LEFT(O$1,FIND("-",O$1,1)-1))+1))))))</f>
        <v>0.48218658108619322</v>
      </c>
      <c r="Q2263">
        <f>IF(ROW($E2263)&lt;=VALUE(LEFT(Q$1,FIND("-",Q$1,1)-1)),0,IF(ROW($E2263)=VALUE(LEFT(Q$1,FIND("-",Q$1,1)-1))+1,AVERAGE(INDEX($E:$E,ROW($E2263)-VALUE(LEFT(Q$1,FIND("-",Q$1,1)-1))):$E2263),($E2263*(2/(VALUE(LEFT(Q$1,FIND("-",Q$1,1)-1))+1)))+(Q2262*(1-(2/(VALUE(LEFT(Q$1,FIND("-",Q$1,1)-1))+1))))))</f>
        <v>0.33006142583147835</v>
      </c>
      <c r="R2263">
        <f>IF(ROW($E2263)&lt;=VALUE(LEFT(R$1,FIND("-",R$1,1)-1)),0,IF(ROW($E2263)=VALUE(LEFT(R$1,FIND("-",R$1,1)-1))+1,AVERAGE(INDEX($E:$E,ROW($E2263)-VALUE(LEFT(R$1,FIND("-",R$1,1)-1))):$E2263),($E2263*(2/(VALUE(LEFT(R$1,FIND("-",R$1,1)-1))+1)))+(R2262*(1-(2/(VALUE(LEFT(R$1,FIND("-",R$1,1)-1))+1))))))</f>
        <v>0.32999894080006648</v>
      </c>
      <c r="S2263">
        <f t="shared" si="319"/>
        <v>6.2485031411874115E-5</v>
      </c>
      <c r="T2263">
        <f>IF(ROW($E2263)&lt;=MAX(VALUE(LEFT(Q$1,FIND("-",Q$1,1)-1)),VALUE(LEFT(R$1,FIND("-",R$1,1)-1)))+VALUE(LEFT(T$1,FIND("-",T$1,1)-1))-1,0,IF(ROW($E2263)=MAX(VALUE(LEFT(Q$1,FIND("-",Q$1,1)-1)),VALUE(LEFT(R$1,FIND("-",R$1,1)-1)))+VALUE(LEFT(T$1,FIND("-",T$1,1)-1)),AVERAGE(INDEX($S:$S,ROW(S2263)-VALUE(LEFT(T$1,FIND("-",T$1,1)-1))+1):S2263),($S2263*(2/(VALUE(LEFT(T$1,FIND("-",T$1,1)-1))+1)))+(T2262*(1-(2/(VALUE(LEFT(T$1,FIND("-",T$1,1)-1))+1))))))</f>
        <v>-8.7714621665308673E-4</v>
      </c>
      <c r="V2263">
        <f t="shared" si="320"/>
        <v>-1.0000000000000009E-2</v>
      </c>
      <c r="W2263">
        <f>IF(ROW($E2263)&lt;=VALUE(LEFT(W$1,FIND("-",W$1,1)-1))+1,0,IF(ROW($E2262)=VALUE(LEFT(W$1,FIND("-",W$1,1)-1))+1,100-100/(1+ABS((SUMIF(INDEX($V:$V,ROW($V2263)-VALUE(LEFT(W$1,FIND("-",W$1,1)-1))+1):$V2263,"&gt;0",INDEX($V:$V,ROW($V2263)-VALUE(LEFT(W$1,FIND("-",W$1,1)-1))+1):$V2263)/COUNTIF(INDEX($V:$V,ROW($V2263)-VALUE(LEFT(W$1,FIND("-",W$1,1)-1))+1):$V2263,"&gt;0"))/(SUMIF(INDEX($V:$V,ROW($V2263)-VALUE(LEFT(W$1,FIND("-",W$1,1)-1))+1):$V2263,"&lt;0",INDEX($V:$V,ROW($V2263)-VALUE(LEFT(W$1,FIND("-",W$1,1)-1))+1):$V2263)/COUNTIF(INDEX($V:$V,ROW($V2263)-VALUE(LEFT(W$1,FIND("-",W$1,1)-1))+1):$V2263,"&lt;0")))),100-100/(1+ABS((SUMIF(INDEX($V:$V,ROW($V2263)-VALUE(LEFT(W$1,FIND("-",W$1,1)-1))+1):$V2263,"&gt;0",INDEX($V:$V,ROW($V2263)-VALUE(LEFT(W$1,FIND("-",W$1,1)-1))+1):$V2263)/VALUE(LEFT(W$1,FIND("-",W$1,1)-1)))/(SUMIF(INDEX($V:$V,ROW($V2263)-VALUE(LEFT(W$1,FIND("-",W$1,1)-1))+1):$V2263,"&lt;0",INDEX($V:$V,ROW($V2263)-VALUE(LEFT(W$1,FIND("-",W$1,1)-1))+1):$V2263)/VALUE(LEFT(W$1,FIND("-",W$1,1)-1)))))))</f>
        <v>56.25</v>
      </c>
      <c r="Y2263">
        <f>IF(ROW($E2263)&lt;=VALUE(LEFT(Y$1,FIND("-",Y$1,1)-1)),0,MAX(INDEX(C:C,ROW(C2263)-VALUE(LEFT(Y$1,FIND("-",Y$1,1)-1))+1):C2263))</f>
        <v>0.34</v>
      </c>
      <c r="Z2263">
        <f>IF(ROW($E2263)&lt;=VALUE(LEFT(Z$1,FIND("-",Z$1,1)-1)),0,MIN(INDEX(D:D,ROW(D2263)-VALUE(LEFT(Z$1,FIND("-",Z$1,1)-1))+1):D2263))</f>
        <v>0.315</v>
      </c>
      <c r="AA2263">
        <f t="shared" si="324"/>
        <v>40</v>
      </c>
      <c r="AB2263">
        <f>IF(ROW($AA2263)&lt;=VALUE(LEFT(AA$1,FIND("-",AA$1,1)-1))+VALUE(LEFT(AB$1,FIND("-",AB$1,1)-1)-1),0,AVERAGE(INDEX($AA:$AA,ROW($AA2263)-VALUE(LEFT(AB$1,FIND("-",AB$1,1)-1))+1):$AA2263))</f>
        <v>63.333333333333336</v>
      </c>
      <c r="AC2263">
        <f>IF(ROW($AA2263)&lt;=VALUE(LEFT(AA$1,FIND("-",AA$1,1)-1))+VALUE(LEFT(AB$1,FIND("-",AB$1,1)-1)-1)+VALUE(LEFT(AC$1,FIND("-",AC$1,1)-1)-1),0,AVERAGE(INDEX($AB:$AB,ROW($AB2263)-VALUE(LEFT(AC$1,FIND("-",AC$1,1)-1))+1):$AB2263))</f>
        <v>71.111111111111114</v>
      </c>
      <c r="AE2263">
        <f t="shared" si="321"/>
        <v>88076644</v>
      </c>
      <c r="AG2263" t="str">
        <f t="shared" si="323"/>
        <v/>
      </c>
    </row>
    <row r="2264" spans="1:33" x14ac:dyDescent="0.25">
      <c r="A2264" s="6">
        <v>39770</v>
      </c>
      <c r="B2264">
        <v>0.32</v>
      </c>
      <c r="C2264">
        <v>0.32500000000000001</v>
      </c>
      <c r="D2264">
        <v>0.32</v>
      </c>
      <c r="E2264">
        <v>0.32500000000000001</v>
      </c>
      <c r="F2264">
        <v>0.190581</v>
      </c>
      <c r="G2264">
        <v>230000</v>
      </c>
      <c r="I2264" t="str">
        <f t="shared" si="316"/>
        <v/>
      </c>
      <c r="J2264" t="str">
        <f t="shared" si="317"/>
        <v/>
      </c>
      <c r="K2264" t="str">
        <f t="shared" si="318"/>
        <v/>
      </c>
      <c r="M2264" s="11" t="str">
        <f t="shared" si="322"/>
        <v/>
      </c>
      <c r="O2264">
        <f>IF(ROW($E2264)&lt;=VALUE(LEFT(O$1,FIND("-",O$1,1)-1)),0,IF(ROW($E2264)=VALUE(LEFT(O$1,FIND("-",O$1,1)-1))+1,AVERAGE(INDEX($E:$E,ROW($E2264)-VALUE(LEFT(O$1,FIND("-",O$1,1)-1))):$E2264),($E2264*(2/(VALUE(LEFT(O$1,FIND("-",O$1,1)-1))+1)))+(O2263*(1-(2/(VALUE(LEFT(O$1,FIND("-",O$1,1)-1))+1))))))</f>
        <v>0.48062253550324607</v>
      </c>
      <c r="Q2264">
        <f>IF(ROW($E2264)&lt;=VALUE(LEFT(Q$1,FIND("-",Q$1,1)-1)),0,IF(ROW($E2264)=VALUE(LEFT(Q$1,FIND("-",Q$1,1)-1))+1,AVERAGE(INDEX($E:$E,ROW($E2264)-VALUE(LEFT(Q$1,FIND("-",Q$1,1)-1))):$E2264),($E2264*(2/(VALUE(LEFT(Q$1,FIND("-",Q$1,1)-1))+1)))+(Q2263*(1-(2/(VALUE(LEFT(Q$1,FIND("-",Q$1,1)-1))+1))))))</f>
        <v>0.3292827449343278</v>
      </c>
      <c r="R2264">
        <f>IF(ROW($E2264)&lt;=VALUE(LEFT(R$1,FIND("-",R$1,1)-1)),0,IF(ROW($E2264)=VALUE(LEFT(R$1,FIND("-",R$1,1)-1))+1,AVERAGE(INDEX($E:$E,ROW($E2264)-VALUE(LEFT(R$1,FIND("-",R$1,1)-1))):$E2264),($E2264*(2/(VALUE(LEFT(R$1,FIND("-",R$1,1)-1))+1)))+(R2263*(1-(2/(VALUE(LEFT(R$1,FIND("-",R$1,1)-1))+1))))))</f>
        <v>0.32962864888895044</v>
      </c>
      <c r="S2264">
        <f t="shared" si="319"/>
        <v>-3.4590395462263945E-4</v>
      </c>
      <c r="T2264">
        <f>IF(ROW($E2264)&lt;=MAX(VALUE(LEFT(Q$1,FIND("-",Q$1,1)-1)),VALUE(LEFT(R$1,FIND("-",R$1,1)-1)))+VALUE(LEFT(T$1,FIND("-",T$1,1)-1))-1,0,IF(ROW($E2264)=MAX(VALUE(LEFT(Q$1,FIND("-",Q$1,1)-1)),VALUE(LEFT(R$1,FIND("-",R$1,1)-1)))+VALUE(LEFT(T$1,FIND("-",T$1,1)-1)),AVERAGE(INDEX($S:$S,ROW(S2264)-VALUE(LEFT(T$1,FIND("-",T$1,1)-1))+1):S2264),($S2264*(2/(VALUE(LEFT(T$1,FIND("-",T$1,1)-1))+1)))+(T2263*(1-(2/(VALUE(LEFT(T$1,FIND("-",T$1,1)-1))+1))))))</f>
        <v>-7.7089776424699727E-4</v>
      </c>
      <c r="V2264">
        <f t="shared" si="320"/>
        <v>0</v>
      </c>
      <c r="W2264">
        <f>IF(ROW($E2264)&lt;=VALUE(LEFT(W$1,FIND("-",W$1,1)-1))+1,0,IF(ROW($E2263)=VALUE(LEFT(W$1,FIND("-",W$1,1)-1))+1,100-100/(1+ABS((SUMIF(INDEX($V:$V,ROW($V2264)-VALUE(LEFT(W$1,FIND("-",W$1,1)-1))+1):$V2264,"&gt;0",INDEX($V:$V,ROW($V2264)-VALUE(LEFT(W$1,FIND("-",W$1,1)-1))+1):$V2264)/COUNTIF(INDEX($V:$V,ROW($V2264)-VALUE(LEFT(W$1,FIND("-",W$1,1)-1))+1):$V2264,"&gt;0"))/(SUMIF(INDEX($V:$V,ROW($V2264)-VALUE(LEFT(W$1,FIND("-",W$1,1)-1))+1):$V2264,"&lt;0",INDEX($V:$V,ROW($V2264)-VALUE(LEFT(W$1,FIND("-",W$1,1)-1))+1):$V2264)/COUNTIF(INDEX($V:$V,ROW($V2264)-VALUE(LEFT(W$1,FIND("-",W$1,1)-1))+1):$V2264,"&lt;0")))),100-100/(1+ABS((SUMIF(INDEX($V:$V,ROW($V2264)-VALUE(LEFT(W$1,FIND("-",W$1,1)-1))+1):$V2264,"&gt;0",INDEX($V:$V,ROW($V2264)-VALUE(LEFT(W$1,FIND("-",W$1,1)-1))+1):$V2264)/VALUE(LEFT(W$1,FIND("-",W$1,1)-1)))/(SUMIF(INDEX($V:$V,ROW($V2264)-VALUE(LEFT(W$1,FIND("-",W$1,1)-1))+1):$V2264,"&lt;0",INDEX($V:$V,ROW($V2264)-VALUE(LEFT(W$1,FIND("-",W$1,1)-1))+1):$V2264)/VALUE(LEFT(W$1,FIND("-",W$1,1)-1)))))))</f>
        <v>56.25</v>
      </c>
      <c r="Y2264">
        <f>IF(ROW($E2264)&lt;=VALUE(LEFT(Y$1,FIND("-",Y$1,1)-1)),0,MAX(INDEX(C:C,ROW(C2264)-VALUE(LEFT(Y$1,FIND("-",Y$1,1)-1))+1):C2264))</f>
        <v>0.34</v>
      </c>
      <c r="Z2264">
        <f>IF(ROW($E2264)&lt;=VALUE(LEFT(Z$1,FIND("-",Z$1,1)-1)),0,MIN(INDEX(D:D,ROW(D2264)-VALUE(LEFT(Z$1,FIND("-",Z$1,1)-1))+1):D2264))</f>
        <v>0.315</v>
      </c>
      <c r="AA2264">
        <f t="shared" si="324"/>
        <v>40</v>
      </c>
      <c r="AB2264">
        <f>IF(ROW($AA2264)&lt;=VALUE(LEFT(AA$1,FIND("-",AA$1,1)-1))+VALUE(LEFT(AB$1,FIND("-",AB$1,1)-1)-1),0,AVERAGE(INDEX($AA:$AA,ROW($AA2264)-VALUE(LEFT(AB$1,FIND("-",AB$1,1)-1))+1):$AA2264))</f>
        <v>54.44444444444445</v>
      </c>
      <c r="AC2264">
        <f>IF(ROW($AA2264)&lt;=VALUE(LEFT(AA$1,FIND("-",AA$1,1)-1))+VALUE(LEFT(AB$1,FIND("-",AB$1,1)-1)-1)+VALUE(LEFT(AC$1,FIND("-",AC$1,1)-1)-1),0,AVERAGE(INDEX($AB:$AB,ROW($AB2264)-VALUE(LEFT(AC$1,FIND("-",AC$1,1)-1))+1):$AB2264))</f>
        <v>65.18518518518519</v>
      </c>
      <c r="AE2264">
        <f t="shared" si="321"/>
        <v>88076644</v>
      </c>
      <c r="AG2264" t="str">
        <f t="shared" si="323"/>
        <v/>
      </c>
    </row>
    <row r="2265" spans="1:33" x14ac:dyDescent="0.25">
      <c r="A2265" s="6">
        <v>39771</v>
      </c>
      <c r="B2265">
        <v>0.32</v>
      </c>
      <c r="C2265">
        <v>0.32500000000000001</v>
      </c>
      <c r="D2265">
        <v>0.32</v>
      </c>
      <c r="E2265">
        <v>0.32500000000000001</v>
      </c>
      <c r="F2265">
        <v>0.190581</v>
      </c>
      <c r="G2265">
        <v>6000</v>
      </c>
      <c r="I2265" t="str">
        <f t="shared" si="316"/>
        <v/>
      </c>
      <c r="J2265" t="str">
        <f t="shared" si="317"/>
        <v/>
      </c>
      <c r="K2265" t="str">
        <f t="shared" si="318"/>
        <v/>
      </c>
      <c r="M2265" s="11" t="str">
        <f t="shared" si="322"/>
        <v/>
      </c>
      <c r="O2265">
        <f>IF(ROW($E2265)&lt;=VALUE(LEFT(O$1,FIND("-",O$1,1)-1)),0,IF(ROW($E2265)=VALUE(LEFT(O$1,FIND("-",O$1,1)-1))+1,AVERAGE(INDEX($E:$E,ROW($E2265)-VALUE(LEFT(O$1,FIND("-",O$1,1)-1))):$E2265),($E2265*(2/(VALUE(LEFT(O$1,FIND("-",O$1,1)-1))+1)))+(O2264*(1-(2/(VALUE(LEFT(O$1,FIND("-",O$1,1)-1))+1))))))</f>
        <v>0.4790740525629153</v>
      </c>
      <c r="Q2265">
        <f>IF(ROW($E2265)&lt;=VALUE(LEFT(Q$1,FIND("-",Q$1,1)-1)),0,IF(ROW($E2265)=VALUE(LEFT(Q$1,FIND("-",Q$1,1)-1))+1,AVERAGE(INDEX($E:$E,ROW($E2265)-VALUE(LEFT(Q$1,FIND("-",Q$1,1)-1))):$E2265),($E2265*(2/(VALUE(LEFT(Q$1,FIND("-",Q$1,1)-1))+1)))+(Q2264*(1-(2/(VALUE(LEFT(Q$1,FIND("-",Q$1,1)-1))+1))))))</f>
        <v>0.32862386109827735</v>
      </c>
      <c r="R2265">
        <f>IF(ROW($E2265)&lt;=VALUE(LEFT(R$1,FIND("-",R$1,1)-1)),0,IF(ROW($E2265)=VALUE(LEFT(R$1,FIND("-",R$1,1)-1))+1,AVERAGE(INDEX($E:$E,ROW($E2265)-VALUE(LEFT(R$1,FIND("-",R$1,1)-1))):$E2265),($E2265*(2/(VALUE(LEFT(R$1,FIND("-",R$1,1)-1))+1)))+(R2264*(1-(2/(VALUE(LEFT(R$1,FIND("-",R$1,1)-1))+1))))))</f>
        <v>0.32928578600828745</v>
      </c>
      <c r="S2265">
        <f t="shared" si="319"/>
        <v>-6.6192491001010323E-4</v>
      </c>
      <c r="T2265">
        <f>IF(ROW($E2265)&lt;=MAX(VALUE(LEFT(Q$1,FIND("-",Q$1,1)-1)),VALUE(LEFT(R$1,FIND("-",R$1,1)-1)))+VALUE(LEFT(T$1,FIND("-",T$1,1)-1))-1,0,IF(ROW($E2265)=MAX(VALUE(LEFT(Q$1,FIND("-",Q$1,1)-1)),VALUE(LEFT(R$1,FIND("-",R$1,1)-1)))+VALUE(LEFT(T$1,FIND("-",T$1,1)-1)),AVERAGE(INDEX($S:$S,ROW(S2265)-VALUE(LEFT(T$1,FIND("-",T$1,1)-1))+1):S2265),($S2265*(2/(VALUE(LEFT(T$1,FIND("-",T$1,1)-1))+1)))+(T2264*(1-(2/(VALUE(LEFT(T$1,FIND("-",T$1,1)-1))+1))))))</f>
        <v>-7.4910319339961846E-4</v>
      </c>
      <c r="V2265">
        <f t="shared" si="320"/>
        <v>0</v>
      </c>
      <c r="W2265">
        <f>IF(ROW($E2265)&lt;=VALUE(LEFT(W$1,FIND("-",W$1,1)-1))+1,0,IF(ROW($E2264)=VALUE(LEFT(W$1,FIND("-",W$1,1)-1))+1,100-100/(1+ABS((SUMIF(INDEX($V:$V,ROW($V2265)-VALUE(LEFT(W$1,FIND("-",W$1,1)-1))+1):$V2265,"&gt;0",INDEX($V:$V,ROW($V2265)-VALUE(LEFT(W$1,FIND("-",W$1,1)-1))+1):$V2265)/COUNTIF(INDEX($V:$V,ROW($V2265)-VALUE(LEFT(W$1,FIND("-",W$1,1)-1))+1):$V2265,"&gt;0"))/(SUMIF(INDEX($V:$V,ROW($V2265)-VALUE(LEFT(W$1,FIND("-",W$1,1)-1))+1):$V2265,"&lt;0",INDEX($V:$V,ROW($V2265)-VALUE(LEFT(W$1,FIND("-",W$1,1)-1))+1):$V2265)/COUNTIF(INDEX($V:$V,ROW($V2265)-VALUE(LEFT(W$1,FIND("-",W$1,1)-1))+1):$V2265,"&lt;0")))),100-100/(1+ABS((SUMIF(INDEX($V:$V,ROW($V2265)-VALUE(LEFT(W$1,FIND("-",W$1,1)-1))+1):$V2265,"&gt;0",INDEX($V:$V,ROW($V2265)-VALUE(LEFT(W$1,FIND("-",W$1,1)-1))+1):$V2265)/VALUE(LEFT(W$1,FIND("-",W$1,1)-1)))/(SUMIF(INDEX($V:$V,ROW($V2265)-VALUE(LEFT(W$1,FIND("-",W$1,1)-1))+1):$V2265,"&lt;0",INDEX($V:$V,ROW($V2265)-VALUE(LEFT(W$1,FIND("-",W$1,1)-1))+1):$V2265)/VALUE(LEFT(W$1,FIND("-",W$1,1)-1)))))))</f>
        <v>53.333333333333329</v>
      </c>
      <c r="Y2265">
        <f>IF(ROW($E2265)&lt;=VALUE(LEFT(Y$1,FIND("-",Y$1,1)-1)),0,MAX(INDEX(C:C,ROW(C2265)-VALUE(LEFT(Y$1,FIND("-",Y$1,1)-1))+1):C2265))</f>
        <v>0.34</v>
      </c>
      <c r="Z2265">
        <f>IF(ROW($E2265)&lt;=VALUE(LEFT(Z$1,FIND("-",Z$1,1)-1)),0,MIN(INDEX(D:D,ROW(D2265)-VALUE(LEFT(Z$1,FIND("-",Z$1,1)-1))+1):D2265))</f>
        <v>0.32</v>
      </c>
      <c r="AA2265">
        <f t="shared" si="324"/>
        <v>25</v>
      </c>
      <c r="AB2265">
        <f>IF(ROW($AA2265)&lt;=VALUE(LEFT(AA$1,FIND("-",AA$1,1)-1))+VALUE(LEFT(AB$1,FIND("-",AB$1,1)-1)-1),0,AVERAGE(INDEX($AA:$AA,ROW($AA2265)-VALUE(LEFT(AB$1,FIND("-",AB$1,1)-1))+1):$AA2265))</f>
        <v>35</v>
      </c>
      <c r="AC2265">
        <f>IF(ROW($AA2265)&lt;=VALUE(LEFT(AA$1,FIND("-",AA$1,1)-1))+VALUE(LEFT(AB$1,FIND("-",AB$1,1)-1)-1)+VALUE(LEFT(AC$1,FIND("-",AC$1,1)-1)-1),0,AVERAGE(INDEX($AB:$AB,ROW($AB2265)-VALUE(LEFT(AC$1,FIND("-",AC$1,1)-1))+1):$AB2265))</f>
        <v>50.925925925925924</v>
      </c>
      <c r="AE2265">
        <f t="shared" si="321"/>
        <v>88076644</v>
      </c>
      <c r="AG2265" t="str">
        <f t="shared" si="323"/>
        <v/>
      </c>
    </row>
    <row r="2266" spans="1:33" x14ac:dyDescent="0.25">
      <c r="A2266" s="6">
        <v>39772</v>
      </c>
      <c r="B2266">
        <v>0.32500000000000001</v>
      </c>
      <c r="C2266">
        <v>0.33</v>
      </c>
      <c r="D2266">
        <v>0.32</v>
      </c>
      <c r="E2266">
        <v>0.33</v>
      </c>
      <c r="F2266">
        <v>0.19351299999999999</v>
      </c>
      <c r="G2266">
        <v>206900</v>
      </c>
      <c r="I2266" t="str">
        <f t="shared" si="316"/>
        <v/>
      </c>
      <c r="J2266" t="str">
        <f t="shared" si="317"/>
        <v/>
      </c>
      <c r="K2266" t="str">
        <f t="shared" si="318"/>
        <v/>
      </c>
      <c r="M2266" s="11" t="str">
        <f t="shared" si="322"/>
        <v/>
      </c>
      <c r="O2266">
        <f>IF(ROW($E2266)&lt;=VALUE(LEFT(O$1,FIND("-",O$1,1)-1)),0,IF(ROW($E2266)=VALUE(LEFT(O$1,FIND("-",O$1,1)-1))+1,AVERAGE(INDEX($E:$E,ROW($E2266)-VALUE(LEFT(O$1,FIND("-",O$1,1)-1))):$E2266),($E2266*(2/(VALUE(LEFT(O$1,FIND("-",O$1,1)-1))+1)))+(O2265*(1-(2/(VALUE(LEFT(O$1,FIND("-",O$1,1)-1))+1))))))</f>
        <v>0.47759072865681668</v>
      </c>
      <c r="Q2266">
        <f>IF(ROW($E2266)&lt;=VALUE(LEFT(Q$1,FIND("-",Q$1,1)-1)),0,IF(ROW($E2266)=VALUE(LEFT(Q$1,FIND("-",Q$1,1)-1))+1,AVERAGE(INDEX($E:$E,ROW($E2266)-VALUE(LEFT(Q$1,FIND("-",Q$1,1)-1))):$E2266),($E2266*(2/(VALUE(LEFT(Q$1,FIND("-",Q$1,1)-1))+1)))+(Q2265*(1-(2/(VALUE(LEFT(Q$1,FIND("-",Q$1,1)-1))+1))))))</f>
        <v>0.32883557477546549</v>
      </c>
      <c r="R2266">
        <f>IF(ROW($E2266)&lt;=VALUE(LEFT(R$1,FIND("-",R$1,1)-1)),0,IF(ROW($E2266)=VALUE(LEFT(R$1,FIND("-",R$1,1)-1))+1,AVERAGE(INDEX($E:$E,ROW($E2266)-VALUE(LEFT(R$1,FIND("-",R$1,1)-1))):$E2266),($E2266*(2/(VALUE(LEFT(R$1,FIND("-",R$1,1)-1))+1)))+(R2265*(1-(2/(VALUE(LEFT(R$1,FIND("-",R$1,1)-1))+1))))))</f>
        <v>0.32933869074841432</v>
      </c>
      <c r="S2266">
        <f t="shared" si="319"/>
        <v>-5.0311597294883104E-4</v>
      </c>
      <c r="T2266">
        <f>IF(ROW($E2266)&lt;=MAX(VALUE(LEFT(Q$1,FIND("-",Q$1,1)-1)),VALUE(LEFT(R$1,FIND("-",R$1,1)-1)))+VALUE(LEFT(T$1,FIND("-",T$1,1)-1))-1,0,IF(ROW($E2266)=MAX(VALUE(LEFT(Q$1,FIND("-",Q$1,1)-1)),VALUE(LEFT(R$1,FIND("-",R$1,1)-1)))+VALUE(LEFT(T$1,FIND("-",T$1,1)-1)),AVERAGE(INDEX($S:$S,ROW(S2266)-VALUE(LEFT(T$1,FIND("-",T$1,1)-1))+1):S2266),($S2266*(2/(VALUE(LEFT(T$1,FIND("-",T$1,1)-1))+1)))+(T2265*(1-(2/(VALUE(LEFT(T$1,FIND("-",T$1,1)-1))+1))))))</f>
        <v>-6.9990574930946107E-4</v>
      </c>
      <c r="V2266">
        <f t="shared" si="320"/>
        <v>5.0000000000000044E-3</v>
      </c>
      <c r="W2266">
        <f>IF(ROW($E2266)&lt;=VALUE(LEFT(W$1,FIND("-",W$1,1)-1))+1,0,IF(ROW($E2265)=VALUE(LEFT(W$1,FIND("-",W$1,1)-1))+1,100-100/(1+ABS((SUMIF(INDEX($V:$V,ROW($V2266)-VALUE(LEFT(W$1,FIND("-",W$1,1)-1))+1):$V2266,"&gt;0",INDEX($V:$V,ROW($V2266)-VALUE(LEFT(W$1,FIND("-",W$1,1)-1))+1):$V2266)/COUNTIF(INDEX($V:$V,ROW($V2266)-VALUE(LEFT(W$1,FIND("-",W$1,1)-1))+1):$V2266,"&gt;0"))/(SUMIF(INDEX($V:$V,ROW($V2266)-VALUE(LEFT(W$1,FIND("-",W$1,1)-1))+1):$V2266,"&lt;0",INDEX($V:$V,ROW($V2266)-VALUE(LEFT(W$1,FIND("-",W$1,1)-1))+1):$V2266)/COUNTIF(INDEX($V:$V,ROW($V2266)-VALUE(LEFT(W$1,FIND("-",W$1,1)-1))+1):$V2266,"&lt;0")))),100-100/(1+ABS((SUMIF(INDEX($V:$V,ROW($V2266)-VALUE(LEFT(W$1,FIND("-",W$1,1)-1))+1):$V2266,"&gt;0",INDEX($V:$V,ROW($V2266)-VALUE(LEFT(W$1,FIND("-",W$1,1)-1))+1):$V2266)/VALUE(LEFT(W$1,FIND("-",W$1,1)-1)))/(SUMIF(INDEX($V:$V,ROW($V2266)-VALUE(LEFT(W$1,FIND("-",W$1,1)-1))+1):$V2266,"&lt;0",INDEX($V:$V,ROW($V2266)-VALUE(LEFT(W$1,FIND("-",W$1,1)-1))+1):$V2266)/VALUE(LEFT(W$1,FIND("-",W$1,1)-1)))))))</f>
        <v>56.25</v>
      </c>
      <c r="Y2266">
        <f>IF(ROW($E2266)&lt;=VALUE(LEFT(Y$1,FIND("-",Y$1,1)-1)),0,MAX(INDEX(C:C,ROW(C2266)-VALUE(LEFT(Y$1,FIND("-",Y$1,1)-1))+1):C2266))</f>
        <v>0.34</v>
      </c>
      <c r="Z2266">
        <f>IF(ROW($E2266)&lt;=VALUE(LEFT(Z$1,FIND("-",Z$1,1)-1)),0,MIN(INDEX(D:D,ROW(D2266)-VALUE(LEFT(Z$1,FIND("-",Z$1,1)-1))+1):D2266))</f>
        <v>0.32</v>
      </c>
      <c r="AA2266">
        <f t="shared" si="324"/>
        <v>50</v>
      </c>
      <c r="AB2266">
        <f>IF(ROW($AA2266)&lt;=VALUE(LEFT(AA$1,FIND("-",AA$1,1)-1))+VALUE(LEFT(AB$1,FIND("-",AB$1,1)-1)-1),0,AVERAGE(INDEX($AA:$AA,ROW($AA2266)-VALUE(LEFT(AB$1,FIND("-",AB$1,1)-1))+1):$AA2266))</f>
        <v>38.333333333333336</v>
      </c>
      <c r="AC2266">
        <f>IF(ROW($AA2266)&lt;=VALUE(LEFT(AA$1,FIND("-",AA$1,1)-1))+VALUE(LEFT(AB$1,FIND("-",AB$1,1)-1)-1)+VALUE(LEFT(AC$1,FIND("-",AC$1,1)-1)-1),0,AVERAGE(INDEX($AB:$AB,ROW($AB2266)-VALUE(LEFT(AC$1,FIND("-",AC$1,1)-1))+1):$AB2266))</f>
        <v>42.592592592592602</v>
      </c>
      <c r="AE2266">
        <f t="shared" si="321"/>
        <v>88283544</v>
      </c>
      <c r="AG2266" t="str">
        <f t="shared" si="323"/>
        <v/>
      </c>
    </row>
    <row r="2267" spans="1:33" x14ac:dyDescent="0.25">
      <c r="A2267" s="6">
        <v>39773</v>
      </c>
      <c r="B2267">
        <v>0.32</v>
      </c>
      <c r="C2267">
        <v>0.34</v>
      </c>
      <c r="D2267">
        <v>0.32</v>
      </c>
      <c r="E2267">
        <v>0.32500000000000001</v>
      </c>
      <c r="F2267">
        <v>0.190581</v>
      </c>
      <c r="G2267">
        <v>1532400</v>
      </c>
      <c r="I2267" t="str">
        <f t="shared" si="316"/>
        <v>Bearish</v>
      </c>
      <c r="J2267" t="str">
        <f t="shared" si="317"/>
        <v/>
      </c>
      <c r="K2267" t="str">
        <f t="shared" si="318"/>
        <v/>
      </c>
      <c r="M2267" s="11" t="str">
        <f t="shared" si="322"/>
        <v/>
      </c>
      <c r="O2267">
        <f>IF(ROW($E2267)&lt;=VALUE(LEFT(O$1,FIND("-",O$1,1)-1)),0,IF(ROW($E2267)=VALUE(LEFT(O$1,FIND("-",O$1,1)-1))+1,AVERAGE(INDEX($E:$E,ROW($E2267)-VALUE(LEFT(O$1,FIND("-",O$1,1)-1))):$E2267),($E2267*(2/(VALUE(LEFT(O$1,FIND("-",O$1,1)-1))+1)))+(O2266*(1-(2/(VALUE(LEFT(O$1,FIND("-",O$1,1)-1))+1))))))</f>
        <v>0.47607241294878871</v>
      </c>
      <c r="Q2267">
        <f>IF(ROW($E2267)&lt;=VALUE(LEFT(Q$1,FIND("-",Q$1,1)-1)),0,IF(ROW($E2267)=VALUE(LEFT(Q$1,FIND("-",Q$1,1)-1))+1,AVERAGE(INDEX($E:$E,ROW($E2267)-VALUE(LEFT(Q$1,FIND("-",Q$1,1)-1))):$E2267),($E2267*(2/(VALUE(LEFT(Q$1,FIND("-",Q$1,1)-1))+1)))+(Q2266*(1-(2/(VALUE(LEFT(Q$1,FIND("-",Q$1,1)-1))+1))))))</f>
        <v>0.32824548634847078</v>
      </c>
      <c r="R2267">
        <f>IF(ROW($E2267)&lt;=VALUE(LEFT(R$1,FIND("-",R$1,1)-1)),0,IF(ROW($E2267)=VALUE(LEFT(R$1,FIND("-",R$1,1)-1))+1,AVERAGE(INDEX($E:$E,ROW($E2267)-VALUE(LEFT(R$1,FIND("-",R$1,1)-1))):$E2267),($E2267*(2/(VALUE(LEFT(R$1,FIND("-",R$1,1)-1))+1)))+(R2266*(1-(2/(VALUE(LEFT(R$1,FIND("-",R$1,1)-1))+1))))))</f>
        <v>0.32901730624853176</v>
      </c>
      <c r="S2267">
        <f t="shared" si="319"/>
        <v>-7.7181990006097712E-4</v>
      </c>
      <c r="T2267">
        <f>IF(ROW($E2267)&lt;=MAX(VALUE(LEFT(Q$1,FIND("-",Q$1,1)-1)),VALUE(LEFT(R$1,FIND("-",R$1,1)-1)))+VALUE(LEFT(T$1,FIND("-",T$1,1)-1))-1,0,IF(ROW($E2267)=MAX(VALUE(LEFT(Q$1,FIND("-",Q$1,1)-1)),VALUE(LEFT(R$1,FIND("-",R$1,1)-1)))+VALUE(LEFT(T$1,FIND("-",T$1,1)-1)),AVERAGE(INDEX($S:$S,ROW(S2267)-VALUE(LEFT(T$1,FIND("-",T$1,1)-1))+1):S2267),($S2267*(2/(VALUE(LEFT(T$1,FIND("-",T$1,1)-1))+1)))+(T2266*(1-(2/(VALUE(LEFT(T$1,FIND("-",T$1,1)-1))+1))))))</f>
        <v>-7.1428857945976434E-4</v>
      </c>
      <c r="V2267">
        <f t="shared" si="320"/>
        <v>-5.0000000000000044E-3</v>
      </c>
      <c r="W2267">
        <f>IF(ROW($E2267)&lt;=VALUE(LEFT(W$1,FIND("-",W$1,1)-1))+1,0,IF(ROW($E2266)=VALUE(LEFT(W$1,FIND("-",W$1,1)-1))+1,100-100/(1+ABS((SUMIF(INDEX($V:$V,ROW($V2267)-VALUE(LEFT(W$1,FIND("-",W$1,1)-1))+1):$V2267,"&gt;0",INDEX($V:$V,ROW($V2267)-VALUE(LEFT(W$1,FIND("-",W$1,1)-1))+1):$V2267)/COUNTIF(INDEX($V:$V,ROW($V2267)-VALUE(LEFT(W$1,FIND("-",W$1,1)-1))+1):$V2267,"&gt;0"))/(SUMIF(INDEX($V:$V,ROW($V2267)-VALUE(LEFT(W$1,FIND("-",W$1,1)-1))+1):$V2267,"&lt;0",INDEX($V:$V,ROW($V2267)-VALUE(LEFT(W$1,FIND("-",W$1,1)-1))+1):$V2267)/COUNTIF(INDEX($V:$V,ROW($V2267)-VALUE(LEFT(W$1,FIND("-",W$1,1)-1))+1):$V2267,"&lt;0")))),100-100/(1+ABS((SUMIF(INDEX($V:$V,ROW($V2267)-VALUE(LEFT(W$1,FIND("-",W$1,1)-1))+1):$V2267,"&gt;0",INDEX($V:$V,ROW($V2267)-VALUE(LEFT(W$1,FIND("-",W$1,1)-1))+1):$V2267)/VALUE(LEFT(W$1,FIND("-",W$1,1)-1)))/(SUMIF(INDEX($V:$V,ROW($V2267)-VALUE(LEFT(W$1,FIND("-",W$1,1)-1))+1):$V2267,"&lt;0",INDEX($V:$V,ROW($V2267)-VALUE(LEFT(W$1,FIND("-",W$1,1)-1))+1):$V2267)/VALUE(LEFT(W$1,FIND("-",W$1,1)-1)))))))</f>
        <v>38.46153846153846</v>
      </c>
      <c r="Y2267">
        <f>IF(ROW($E2267)&lt;=VALUE(LEFT(Y$1,FIND("-",Y$1,1)-1)),0,MAX(INDEX(C:C,ROW(C2267)-VALUE(LEFT(Y$1,FIND("-",Y$1,1)-1))+1):C2267))</f>
        <v>0.34</v>
      </c>
      <c r="Z2267">
        <f>IF(ROW($E2267)&lt;=VALUE(LEFT(Z$1,FIND("-",Z$1,1)-1)),0,MIN(INDEX(D:D,ROW(D2267)-VALUE(LEFT(Z$1,FIND("-",Z$1,1)-1))+1):D2267))</f>
        <v>0.32</v>
      </c>
      <c r="AA2267">
        <f t="shared" si="324"/>
        <v>25</v>
      </c>
      <c r="AB2267">
        <f>IF(ROW($AA2267)&lt;=VALUE(LEFT(AA$1,FIND("-",AA$1,1)-1))+VALUE(LEFT(AB$1,FIND("-",AB$1,1)-1)-1),0,AVERAGE(INDEX($AA:$AA,ROW($AA2267)-VALUE(LEFT(AB$1,FIND("-",AB$1,1)-1))+1):$AA2267))</f>
        <v>33.333333333333336</v>
      </c>
      <c r="AC2267">
        <f>IF(ROW($AA2267)&lt;=VALUE(LEFT(AA$1,FIND("-",AA$1,1)-1))+VALUE(LEFT(AB$1,FIND("-",AB$1,1)-1)-1)+VALUE(LEFT(AC$1,FIND("-",AC$1,1)-1)-1),0,AVERAGE(INDEX($AB:$AB,ROW($AB2267)-VALUE(LEFT(AC$1,FIND("-",AC$1,1)-1))+1):$AB2267))</f>
        <v>35.555555555555564</v>
      </c>
      <c r="AE2267">
        <f t="shared" si="321"/>
        <v>86751144</v>
      </c>
      <c r="AG2267" t="str">
        <f t="shared" si="323"/>
        <v/>
      </c>
    </row>
    <row r="2268" spans="1:33" x14ac:dyDescent="0.25">
      <c r="A2268" s="6">
        <v>39776</v>
      </c>
      <c r="B2268">
        <v>0.33</v>
      </c>
      <c r="C2268">
        <v>0.33</v>
      </c>
      <c r="D2268">
        <v>0.32500000000000001</v>
      </c>
      <c r="E2268">
        <v>0.32500000000000001</v>
      </c>
      <c r="F2268">
        <v>0.190581</v>
      </c>
      <c r="G2268">
        <v>95000</v>
      </c>
      <c r="I2268" t="str">
        <f t="shared" si="316"/>
        <v/>
      </c>
      <c r="J2268" t="str">
        <f t="shared" si="317"/>
        <v/>
      </c>
      <c r="K2268" t="str">
        <f t="shared" si="318"/>
        <v/>
      </c>
      <c r="M2268" s="11" t="str">
        <f t="shared" si="322"/>
        <v/>
      </c>
      <c r="O2268">
        <f>IF(ROW($E2268)&lt;=VALUE(LEFT(O$1,FIND("-",O$1,1)-1)),0,IF(ROW($E2268)=VALUE(LEFT(O$1,FIND("-",O$1,1)-1))+1,AVERAGE(INDEX($E:$E,ROW($E2268)-VALUE(LEFT(O$1,FIND("-",O$1,1)-1))):$E2268),($E2268*(2/(VALUE(LEFT(O$1,FIND("-",O$1,1)-1))+1)))+(O2267*(1-(2/(VALUE(LEFT(O$1,FIND("-",O$1,1)-1))+1))))))</f>
        <v>0.47456920485974607</v>
      </c>
      <c r="Q2268">
        <f>IF(ROW($E2268)&lt;=VALUE(LEFT(Q$1,FIND("-",Q$1,1)-1)),0,IF(ROW($E2268)=VALUE(LEFT(Q$1,FIND("-",Q$1,1)-1))+1,AVERAGE(INDEX($E:$E,ROW($E2268)-VALUE(LEFT(Q$1,FIND("-",Q$1,1)-1))):$E2268),($E2268*(2/(VALUE(LEFT(Q$1,FIND("-",Q$1,1)-1))+1)))+(Q2267*(1-(2/(VALUE(LEFT(Q$1,FIND("-",Q$1,1)-1))+1))))))</f>
        <v>0.32774618075639833</v>
      </c>
      <c r="R2268">
        <f>IF(ROW($E2268)&lt;=VALUE(LEFT(R$1,FIND("-",R$1,1)-1)),0,IF(ROW($E2268)=VALUE(LEFT(R$1,FIND("-",R$1,1)-1))+1,AVERAGE(INDEX($E:$E,ROW($E2268)-VALUE(LEFT(R$1,FIND("-",R$1,1)-1))):$E2268),($E2268*(2/(VALUE(LEFT(R$1,FIND("-",R$1,1)-1))+1)))+(R2267*(1-(2/(VALUE(LEFT(R$1,FIND("-",R$1,1)-1))+1))))))</f>
        <v>0.32871972800789978</v>
      </c>
      <c r="S2268">
        <f t="shared" si="319"/>
        <v>-9.7354725150144983E-4</v>
      </c>
      <c r="T2268">
        <f>IF(ROW($E2268)&lt;=MAX(VALUE(LEFT(Q$1,FIND("-",Q$1,1)-1)),VALUE(LEFT(R$1,FIND("-",R$1,1)-1)))+VALUE(LEFT(T$1,FIND("-",T$1,1)-1))-1,0,IF(ROW($E2268)=MAX(VALUE(LEFT(Q$1,FIND("-",Q$1,1)-1)),VALUE(LEFT(R$1,FIND("-",R$1,1)-1)))+VALUE(LEFT(T$1,FIND("-",T$1,1)-1)),AVERAGE(INDEX($S:$S,ROW(S2268)-VALUE(LEFT(T$1,FIND("-",T$1,1)-1))+1):S2268),($S2268*(2/(VALUE(LEFT(T$1,FIND("-",T$1,1)-1))+1)))+(T2267*(1-(2/(VALUE(LEFT(T$1,FIND("-",T$1,1)-1))+1))))))</f>
        <v>-7.6614031386810144E-4</v>
      </c>
      <c r="V2268">
        <f t="shared" si="320"/>
        <v>0</v>
      </c>
      <c r="W2268">
        <f>IF(ROW($E2268)&lt;=VALUE(LEFT(W$1,FIND("-",W$1,1)-1))+1,0,IF(ROW($E2267)=VALUE(LEFT(W$1,FIND("-",W$1,1)-1))+1,100-100/(1+ABS((SUMIF(INDEX($V:$V,ROW($V2268)-VALUE(LEFT(W$1,FIND("-",W$1,1)-1))+1):$V2268,"&gt;0",INDEX($V:$V,ROW($V2268)-VALUE(LEFT(W$1,FIND("-",W$1,1)-1))+1):$V2268)/COUNTIF(INDEX($V:$V,ROW($V2268)-VALUE(LEFT(W$1,FIND("-",W$1,1)-1))+1):$V2268,"&gt;0"))/(SUMIF(INDEX($V:$V,ROW($V2268)-VALUE(LEFT(W$1,FIND("-",W$1,1)-1))+1):$V2268,"&lt;0",INDEX($V:$V,ROW($V2268)-VALUE(LEFT(W$1,FIND("-",W$1,1)-1))+1):$V2268)/COUNTIF(INDEX($V:$V,ROW($V2268)-VALUE(LEFT(W$1,FIND("-",W$1,1)-1))+1):$V2268,"&lt;0")))),100-100/(1+ABS((SUMIF(INDEX($V:$V,ROW($V2268)-VALUE(LEFT(W$1,FIND("-",W$1,1)-1))+1):$V2268,"&gt;0",INDEX($V:$V,ROW($V2268)-VALUE(LEFT(W$1,FIND("-",W$1,1)-1))+1):$V2268)/VALUE(LEFT(W$1,FIND("-",W$1,1)-1)))/(SUMIF(INDEX($V:$V,ROW($V2268)-VALUE(LEFT(W$1,FIND("-",W$1,1)-1))+1):$V2268,"&lt;0",INDEX($V:$V,ROW($V2268)-VALUE(LEFT(W$1,FIND("-",W$1,1)-1))+1):$V2268)/VALUE(LEFT(W$1,FIND("-",W$1,1)-1)))))))</f>
        <v>41.666666666666671</v>
      </c>
      <c r="Y2268">
        <f>IF(ROW($E2268)&lt;=VALUE(LEFT(Y$1,FIND("-",Y$1,1)-1)),0,MAX(INDEX(C:C,ROW(C2268)-VALUE(LEFT(Y$1,FIND("-",Y$1,1)-1))+1):C2268))</f>
        <v>0.34</v>
      </c>
      <c r="Z2268">
        <f>IF(ROW($E2268)&lt;=VALUE(LEFT(Z$1,FIND("-",Z$1,1)-1)),0,MIN(INDEX(D:D,ROW(D2268)-VALUE(LEFT(Z$1,FIND("-",Z$1,1)-1))+1):D2268))</f>
        <v>0.32</v>
      </c>
      <c r="AA2268">
        <f t="shared" si="324"/>
        <v>25</v>
      </c>
      <c r="AB2268">
        <f>IF(ROW($AA2268)&lt;=VALUE(LEFT(AA$1,FIND("-",AA$1,1)-1))+VALUE(LEFT(AB$1,FIND("-",AB$1,1)-1)-1),0,AVERAGE(INDEX($AA:$AA,ROW($AA2268)-VALUE(LEFT(AB$1,FIND("-",AB$1,1)-1))+1):$AA2268))</f>
        <v>33.333333333333336</v>
      </c>
      <c r="AC2268">
        <f>IF(ROW($AA2268)&lt;=VALUE(LEFT(AA$1,FIND("-",AA$1,1)-1))+VALUE(LEFT(AB$1,FIND("-",AB$1,1)-1)-1)+VALUE(LEFT(AC$1,FIND("-",AC$1,1)-1)-1),0,AVERAGE(INDEX($AB:$AB,ROW($AB2268)-VALUE(LEFT(AC$1,FIND("-",AC$1,1)-1))+1):$AB2268))</f>
        <v>35</v>
      </c>
      <c r="AE2268">
        <f t="shared" si="321"/>
        <v>86751144</v>
      </c>
      <c r="AG2268" t="str">
        <f t="shared" si="323"/>
        <v/>
      </c>
    </row>
    <row r="2269" spans="1:33" x14ac:dyDescent="0.25">
      <c r="A2269" s="6">
        <v>39777</v>
      </c>
      <c r="B2269">
        <v>0.32500000000000001</v>
      </c>
      <c r="C2269">
        <v>0.32500000000000001</v>
      </c>
      <c r="D2269">
        <v>0.32500000000000001</v>
      </c>
      <c r="E2269">
        <v>0.32500000000000001</v>
      </c>
      <c r="F2269">
        <v>0.190581</v>
      </c>
      <c r="G2269">
        <v>25000</v>
      </c>
      <c r="I2269" t="str">
        <f t="shared" si="316"/>
        <v/>
      </c>
      <c r="J2269" t="str">
        <f t="shared" si="317"/>
        <v/>
      </c>
      <c r="K2269" t="str">
        <f t="shared" si="318"/>
        <v/>
      </c>
      <c r="M2269" s="11" t="str">
        <f t="shared" si="322"/>
        <v/>
      </c>
      <c r="O2269">
        <f>IF(ROW($E2269)&lt;=VALUE(LEFT(O$1,FIND("-",O$1,1)-1)),0,IF(ROW($E2269)=VALUE(LEFT(O$1,FIND("-",O$1,1)-1))+1,AVERAGE(INDEX($E:$E,ROW($E2269)-VALUE(LEFT(O$1,FIND("-",O$1,1)-1))):$E2269),($E2269*(2/(VALUE(LEFT(O$1,FIND("-",O$1,1)-1))+1)))+(O2268*(1-(2/(VALUE(LEFT(O$1,FIND("-",O$1,1)-1))+1))))))</f>
        <v>0.47308095406512179</v>
      </c>
      <c r="Q2269">
        <f>IF(ROW($E2269)&lt;=VALUE(LEFT(Q$1,FIND("-",Q$1,1)-1)),0,IF(ROW($E2269)=VALUE(LEFT(Q$1,FIND("-",Q$1,1)-1))+1,AVERAGE(INDEX($E:$E,ROW($E2269)-VALUE(LEFT(Q$1,FIND("-",Q$1,1)-1))):$E2269),($E2269*(2/(VALUE(LEFT(Q$1,FIND("-",Q$1,1)-1))+1)))+(Q2268*(1-(2/(VALUE(LEFT(Q$1,FIND("-",Q$1,1)-1))+1))))))</f>
        <v>0.3273236914092601</v>
      </c>
      <c r="R2269">
        <f>IF(ROW($E2269)&lt;=VALUE(LEFT(R$1,FIND("-",R$1,1)-1)),0,IF(ROW($E2269)=VALUE(LEFT(R$1,FIND("-",R$1,1)-1))+1,AVERAGE(INDEX($E:$E,ROW($E2269)-VALUE(LEFT(R$1,FIND("-",R$1,1)-1))):$E2269),($E2269*(2/(VALUE(LEFT(R$1,FIND("-",R$1,1)-1))+1)))+(R2268*(1-(2/(VALUE(LEFT(R$1,FIND("-",R$1,1)-1))+1))))))</f>
        <v>0.3284441925999072</v>
      </c>
      <c r="S2269">
        <f t="shared" si="319"/>
        <v>-1.1205011906471052E-3</v>
      </c>
      <c r="T2269">
        <f>IF(ROW($E2269)&lt;=MAX(VALUE(LEFT(Q$1,FIND("-",Q$1,1)-1)),VALUE(LEFT(R$1,FIND("-",R$1,1)-1)))+VALUE(LEFT(T$1,FIND("-",T$1,1)-1))-1,0,IF(ROW($E2269)=MAX(VALUE(LEFT(Q$1,FIND("-",Q$1,1)-1)),VALUE(LEFT(R$1,FIND("-",R$1,1)-1)))+VALUE(LEFT(T$1,FIND("-",T$1,1)-1)),AVERAGE(INDEX($S:$S,ROW(S2269)-VALUE(LEFT(T$1,FIND("-",T$1,1)-1))+1):S2269),($S2269*(2/(VALUE(LEFT(T$1,FIND("-",T$1,1)-1))+1)))+(T2268*(1-(2/(VALUE(LEFT(T$1,FIND("-",T$1,1)-1))+1))))))</f>
        <v>-8.3701248922390232E-4</v>
      </c>
      <c r="V2269">
        <f t="shared" si="320"/>
        <v>0</v>
      </c>
      <c r="W2269">
        <f>IF(ROW($E2269)&lt;=VALUE(LEFT(W$1,FIND("-",W$1,1)-1))+1,0,IF(ROW($E2268)=VALUE(LEFT(W$1,FIND("-",W$1,1)-1))+1,100-100/(1+ABS((SUMIF(INDEX($V:$V,ROW($V2269)-VALUE(LEFT(W$1,FIND("-",W$1,1)-1))+1):$V2269,"&gt;0",INDEX($V:$V,ROW($V2269)-VALUE(LEFT(W$1,FIND("-",W$1,1)-1))+1):$V2269)/COUNTIF(INDEX($V:$V,ROW($V2269)-VALUE(LEFT(W$1,FIND("-",W$1,1)-1))+1):$V2269,"&gt;0"))/(SUMIF(INDEX($V:$V,ROW($V2269)-VALUE(LEFT(W$1,FIND("-",W$1,1)-1))+1):$V2269,"&lt;0",INDEX($V:$V,ROW($V2269)-VALUE(LEFT(W$1,FIND("-",W$1,1)-1))+1):$V2269)/COUNTIF(INDEX($V:$V,ROW($V2269)-VALUE(LEFT(W$1,FIND("-",W$1,1)-1))+1):$V2269,"&lt;0")))),100-100/(1+ABS((SUMIF(INDEX($V:$V,ROW($V2269)-VALUE(LEFT(W$1,FIND("-",W$1,1)-1))+1):$V2269,"&gt;0",INDEX($V:$V,ROW($V2269)-VALUE(LEFT(W$1,FIND("-",W$1,1)-1))+1):$V2269)/VALUE(LEFT(W$1,FIND("-",W$1,1)-1)))/(SUMIF(INDEX($V:$V,ROW($V2269)-VALUE(LEFT(W$1,FIND("-",W$1,1)-1))+1):$V2269,"&lt;0",INDEX($V:$V,ROW($V2269)-VALUE(LEFT(W$1,FIND("-",W$1,1)-1))+1):$V2269)/VALUE(LEFT(W$1,FIND("-",W$1,1)-1)))))))</f>
        <v>41.666666666666671</v>
      </c>
      <c r="Y2269">
        <f>IF(ROW($E2269)&lt;=VALUE(LEFT(Y$1,FIND("-",Y$1,1)-1)),0,MAX(INDEX(C:C,ROW(C2269)-VALUE(LEFT(Y$1,FIND("-",Y$1,1)-1))+1):C2269))</f>
        <v>0.34</v>
      </c>
      <c r="Z2269">
        <f>IF(ROW($E2269)&lt;=VALUE(LEFT(Z$1,FIND("-",Z$1,1)-1)),0,MIN(INDEX(D:D,ROW(D2269)-VALUE(LEFT(Z$1,FIND("-",Z$1,1)-1))+1):D2269))</f>
        <v>0.32</v>
      </c>
      <c r="AA2269">
        <f t="shared" si="324"/>
        <v>25</v>
      </c>
      <c r="AB2269">
        <f>IF(ROW($AA2269)&lt;=VALUE(LEFT(AA$1,FIND("-",AA$1,1)-1))+VALUE(LEFT(AB$1,FIND("-",AB$1,1)-1)-1),0,AVERAGE(INDEX($AA:$AA,ROW($AA2269)-VALUE(LEFT(AB$1,FIND("-",AB$1,1)-1))+1):$AA2269))</f>
        <v>25</v>
      </c>
      <c r="AC2269">
        <f>IF(ROW($AA2269)&lt;=VALUE(LEFT(AA$1,FIND("-",AA$1,1)-1))+VALUE(LEFT(AB$1,FIND("-",AB$1,1)-1)-1)+VALUE(LEFT(AC$1,FIND("-",AC$1,1)-1)-1),0,AVERAGE(INDEX($AB:$AB,ROW($AB2269)-VALUE(LEFT(AC$1,FIND("-",AC$1,1)-1))+1):$AB2269))</f>
        <v>30.555555555555557</v>
      </c>
      <c r="AE2269">
        <f t="shared" si="321"/>
        <v>86751144</v>
      </c>
      <c r="AG2269" t="str">
        <f t="shared" si="323"/>
        <v/>
      </c>
    </row>
    <row r="2270" spans="1:33" x14ac:dyDescent="0.25">
      <c r="A2270" s="6">
        <v>39778</v>
      </c>
      <c r="B2270">
        <v>0.32500000000000001</v>
      </c>
      <c r="C2270">
        <v>0.32500000000000001</v>
      </c>
      <c r="D2270">
        <v>0.32500000000000001</v>
      </c>
      <c r="E2270">
        <v>0.32500000000000001</v>
      </c>
      <c r="F2270">
        <v>0.190581</v>
      </c>
      <c r="G2270">
        <v>207000</v>
      </c>
      <c r="I2270" t="str">
        <f t="shared" si="316"/>
        <v/>
      </c>
      <c r="J2270" t="str">
        <f t="shared" si="317"/>
        <v/>
      </c>
      <c r="K2270" t="str">
        <f t="shared" si="318"/>
        <v/>
      </c>
      <c r="M2270" s="11" t="str">
        <f t="shared" si="322"/>
        <v/>
      </c>
      <c r="O2270">
        <f>IF(ROW($E2270)&lt;=VALUE(LEFT(O$1,FIND("-",O$1,1)-1)),0,IF(ROW($E2270)=VALUE(LEFT(O$1,FIND("-",O$1,1)-1))+1,AVERAGE(INDEX($E:$E,ROW($E2270)-VALUE(LEFT(O$1,FIND("-",O$1,1)-1))):$E2270),($E2270*(2/(VALUE(LEFT(O$1,FIND("-",O$1,1)-1))+1)))+(O2269*(1-(2/(VALUE(LEFT(O$1,FIND("-",O$1,1)-1))+1))))))</f>
        <v>0.47160751173611565</v>
      </c>
      <c r="Q2270">
        <f>IF(ROW($E2270)&lt;=VALUE(LEFT(Q$1,FIND("-",Q$1,1)-1)),0,IF(ROW($E2270)=VALUE(LEFT(Q$1,FIND("-",Q$1,1)-1))+1,AVERAGE(INDEX($E:$E,ROW($E2270)-VALUE(LEFT(Q$1,FIND("-",Q$1,1)-1))):$E2270),($E2270*(2/(VALUE(LEFT(Q$1,FIND("-",Q$1,1)-1))+1)))+(Q2269*(1-(2/(VALUE(LEFT(Q$1,FIND("-",Q$1,1)-1))+1))))))</f>
        <v>0.32696620042322005</v>
      </c>
      <c r="R2270">
        <f>IF(ROW($E2270)&lt;=VALUE(LEFT(R$1,FIND("-",R$1,1)-1)),0,IF(ROW($E2270)=VALUE(LEFT(R$1,FIND("-",R$1,1)-1))+1,AVERAGE(INDEX($E:$E,ROW($E2270)-VALUE(LEFT(R$1,FIND("-",R$1,1)-1))):$E2270),($E2270*(2/(VALUE(LEFT(R$1,FIND("-",R$1,1)-1))+1)))+(R2269*(1-(2/(VALUE(LEFT(R$1,FIND("-",R$1,1)-1))+1))))))</f>
        <v>0.32818906722213631</v>
      </c>
      <c r="S2270">
        <f t="shared" si="319"/>
        <v>-1.2228667989162556E-3</v>
      </c>
      <c r="T2270">
        <f>IF(ROW($E2270)&lt;=MAX(VALUE(LEFT(Q$1,FIND("-",Q$1,1)-1)),VALUE(LEFT(R$1,FIND("-",R$1,1)-1)))+VALUE(LEFT(T$1,FIND("-",T$1,1)-1))-1,0,IF(ROW($E2270)=MAX(VALUE(LEFT(Q$1,FIND("-",Q$1,1)-1)),VALUE(LEFT(R$1,FIND("-",R$1,1)-1)))+VALUE(LEFT(T$1,FIND("-",T$1,1)-1)),AVERAGE(INDEX($S:$S,ROW(S2270)-VALUE(LEFT(T$1,FIND("-",T$1,1)-1))+1):S2270),($S2270*(2/(VALUE(LEFT(T$1,FIND("-",T$1,1)-1))+1)))+(T2269*(1-(2/(VALUE(LEFT(T$1,FIND("-",T$1,1)-1))+1))))))</f>
        <v>-9.14183351162373E-4</v>
      </c>
      <c r="V2270">
        <f t="shared" si="320"/>
        <v>0</v>
      </c>
      <c r="W2270">
        <f>IF(ROW($E2270)&lt;=VALUE(LEFT(W$1,FIND("-",W$1,1)-1))+1,0,IF(ROW($E2269)=VALUE(LEFT(W$1,FIND("-",W$1,1)-1))+1,100-100/(1+ABS((SUMIF(INDEX($V:$V,ROW($V2270)-VALUE(LEFT(W$1,FIND("-",W$1,1)-1))+1):$V2270,"&gt;0",INDEX($V:$V,ROW($V2270)-VALUE(LEFT(W$1,FIND("-",W$1,1)-1))+1):$V2270)/COUNTIF(INDEX($V:$V,ROW($V2270)-VALUE(LEFT(W$1,FIND("-",W$1,1)-1))+1):$V2270,"&gt;0"))/(SUMIF(INDEX($V:$V,ROW($V2270)-VALUE(LEFT(W$1,FIND("-",W$1,1)-1))+1):$V2270,"&lt;0",INDEX($V:$V,ROW($V2270)-VALUE(LEFT(W$1,FIND("-",W$1,1)-1))+1):$V2270)/COUNTIF(INDEX($V:$V,ROW($V2270)-VALUE(LEFT(W$1,FIND("-",W$1,1)-1))+1):$V2270,"&lt;0")))),100-100/(1+ABS((SUMIF(INDEX($V:$V,ROW($V2270)-VALUE(LEFT(W$1,FIND("-",W$1,1)-1))+1):$V2270,"&gt;0",INDEX($V:$V,ROW($V2270)-VALUE(LEFT(W$1,FIND("-",W$1,1)-1))+1):$V2270)/VALUE(LEFT(W$1,FIND("-",W$1,1)-1)))/(SUMIF(INDEX($V:$V,ROW($V2270)-VALUE(LEFT(W$1,FIND("-",W$1,1)-1))+1):$V2270,"&lt;0",INDEX($V:$V,ROW($V2270)-VALUE(LEFT(W$1,FIND("-",W$1,1)-1))+1):$V2270)/VALUE(LEFT(W$1,FIND("-",W$1,1)-1)))))))</f>
        <v>45.45454545454546</v>
      </c>
      <c r="Y2270">
        <f>IF(ROW($E2270)&lt;=VALUE(LEFT(Y$1,FIND("-",Y$1,1)-1)),0,MAX(INDEX(C:C,ROW(C2270)-VALUE(LEFT(Y$1,FIND("-",Y$1,1)-1))+1):C2270))</f>
        <v>0.34</v>
      </c>
      <c r="Z2270">
        <f>IF(ROW($E2270)&lt;=VALUE(LEFT(Z$1,FIND("-",Z$1,1)-1)),0,MIN(INDEX(D:D,ROW(D2270)-VALUE(LEFT(Z$1,FIND("-",Z$1,1)-1))+1):D2270))</f>
        <v>0.32</v>
      </c>
      <c r="AA2270">
        <f t="shared" si="324"/>
        <v>25</v>
      </c>
      <c r="AB2270">
        <f>IF(ROW($AA2270)&lt;=VALUE(LEFT(AA$1,FIND("-",AA$1,1)-1))+VALUE(LEFT(AB$1,FIND("-",AB$1,1)-1)-1),0,AVERAGE(INDEX($AA:$AA,ROW($AA2270)-VALUE(LEFT(AB$1,FIND("-",AB$1,1)-1))+1):$AA2270))</f>
        <v>25</v>
      </c>
      <c r="AC2270">
        <f>IF(ROW($AA2270)&lt;=VALUE(LEFT(AA$1,FIND("-",AA$1,1)-1))+VALUE(LEFT(AB$1,FIND("-",AB$1,1)-1)-1)+VALUE(LEFT(AC$1,FIND("-",AC$1,1)-1)-1),0,AVERAGE(INDEX($AB:$AB,ROW($AB2270)-VALUE(LEFT(AC$1,FIND("-",AC$1,1)-1))+1):$AB2270))</f>
        <v>27.777777777777782</v>
      </c>
      <c r="AE2270">
        <f t="shared" si="321"/>
        <v>86751144</v>
      </c>
      <c r="AG2270" t="str">
        <f t="shared" si="323"/>
        <v/>
      </c>
    </row>
    <row r="2271" spans="1:33" x14ac:dyDescent="0.25">
      <c r="A2271" s="6">
        <v>39779</v>
      </c>
      <c r="B2271">
        <v>0.32500000000000001</v>
      </c>
      <c r="C2271">
        <v>0.33</v>
      </c>
      <c r="D2271">
        <v>0.32500000000000001</v>
      </c>
      <c r="E2271">
        <v>0.33</v>
      </c>
      <c r="F2271">
        <v>0.19351299999999999</v>
      </c>
      <c r="G2271">
        <v>88000</v>
      </c>
      <c r="I2271" t="str">
        <f t="shared" si="316"/>
        <v>Bullish</v>
      </c>
      <c r="J2271" t="str">
        <f t="shared" si="317"/>
        <v/>
      </c>
      <c r="K2271" t="str">
        <f t="shared" si="318"/>
        <v/>
      </c>
      <c r="M2271" s="11" t="str">
        <f t="shared" si="322"/>
        <v/>
      </c>
      <c r="O2271">
        <f>IF(ROW($E2271)&lt;=VALUE(LEFT(O$1,FIND("-",O$1,1)-1)),0,IF(ROW($E2271)=VALUE(LEFT(O$1,FIND("-",O$1,1)-1))+1,AVERAGE(INDEX($E:$E,ROW($E2271)-VALUE(LEFT(O$1,FIND("-",O$1,1)-1))):$E2271),($E2271*(2/(VALUE(LEFT(O$1,FIND("-",O$1,1)-1))+1)))+(O2270*(1-(2/(VALUE(LEFT(O$1,FIND("-",O$1,1)-1))+1))))))</f>
        <v>0.47019848176859214</v>
      </c>
      <c r="Q2271">
        <f>IF(ROW($E2271)&lt;=VALUE(LEFT(Q$1,FIND("-",Q$1,1)-1)),0,IF(ROW($E2271)=VALUE(LEFT(Q$1,FIND("-",Q$1,1)-1))+1,AVERAGE(INDEX($E:$E,ROW($E2271)-VALUE(LEFT(Q$1,FIND("-",Q$1,1)-1))):$E2271),($E2271*(2/(VALUE(LEFT(Q$1,FIND("-",Q$1,1)-1))+1)))+(Q2270*(1-(2/(VALUE(LEFT(Q$1,FIND("-",Q$1,1)-1))+1))))))</f>
        <v>0.32743293881964775</v>
      </c>
      <c r="R2271">
        <f>IF(ROW($E2271)&lt;=VALUE(LEFT(R$1,FIND("-",R$1,1)-1)),0,IF(ROW($E2271)=VALUE(LEFT(R$1,FIND("-",R$1,1)-1))+1,AVERAGE(INDEX($E:$E,ROW($E2271)-VALUE(LEFT(R$1,FIND("-",R$1,1)-1))):$E2271),($E2271*(2/(VALUE(LEFT(R$1,FIND("-",R$1,1)-1))+1)))+(R2270*(1-(2/(VALUE(LEFT(R$1,FIND("-",R$1,1)-1))+1))))))</f>
        <v>0.32832321039086693</v>
      </c>
      <c r="S2271">
        <f t="shared" si="319"/>
        <v>-8.902715712191811E-4</v>
      </c>
      <c r="T2271">
        <f>IF(ROW($E2271)&lt;=MAX(VALUE(LEFT(Q$1,FIND("-",Q$1,1)-1)),VALUE(LEFT(R$1,FIND("-",R$1,1)-1)))+VALUE(LEFT(T$1,FIND("-",T$1,1)-1))-1,0,IF(ROW($E2271)=MAX(VALUE(LEFT(Q$1,FIND("-",Q$1,1)-1)),VALUE(LEFT(R$1,FIND("-",R$1,1)-1)))+VALUE(LEFT(T$1,FIND("-",T$1,1)-1)),AVERAGE(INDEX($S:$S,ROW(S2271)-VALUE(LEFT(T$1,FIND("-",T$1,1)-1))+1):S2271),($S2271*(2/(VALUE(LEFT(T$1,FIND("-",T$1,1)-1))+1)))+(T2270*(1-(2/(VALUE(LEFT(T$1,FIND("-",T$1,1)-1))+1))))))</f>
        <v>-9.0940099517373464E-4</v>
      </c>
      <c r="V2271">
        <f t="shared" si="320"/>
        <v>5.0000000000000044E-3</v>
      </c>
      <c r="W2271">
        <f>IF(ROW($E2271)&lt;=VALUE(LEFT(W$1,FIND("-",W$1,1)-1))+1,0,IF(ROW($E2270)=VALUE(LEFT(W$1,FIND("-",W$1,1)-1))+1,100-100/(1+ABS((SUMIF(INDEX($V:$V,ROW($V2271)-VALUE(LEFT(W$1,FIND("-",W$1,1)-1))+1):$V2271,"&gt;0",INDEX($V:$V,ROW($V2271)-VALUE(LEFT(W$1,FIND("-",W$1,1)-1))+1):$V2271)/COUNTIF(INDEX($V:$V,ROW($V2271)-VALUE(LEFT(W$1,FIND("-",W$1,1)-1))+1):$V2271,"&gt;0"))/(SUMIF(INDEX($V:$V,ROW($V2271)-VALUE(LEFT(W$1,FIND("-",W$1,1)-1))+1):$V2271,"&lt;0",INDEX($V:$V,ROW($V2271)-VALUE(LEFT(W$1,FIND("-",W$1,1)-1))+1):$V2271)/COUNTIF(INDEX($V:$V,ROW($V2271)-VALUE(LEFT(W$1,FIND("-",W$1,1)-1))+1):$V2271,"&lt;0")))),100-100/(1+ABS((SUMIF(INDEX($V:$V,ROW($V2271)-VALUE(LEFT(W$1,FIND("-",W$1,1)-1))+1):$V2271,"&gt;0",INDEX($V:$V,ROW($V2271)-VALUE(LEFT(W$1,FIND("-",W$1,1)-1))+1):$V2271)/VALUE(LEFT(W$1,FIND("-",W$1,1)-1)))/(SUMIF(INDEX($V:$V,ROW($V2271)-VALUE(LEFT(W$1,FIND("-",W$1,1)-1))+1):$V2271,"&lt;0",INDEX($V:$V,ROW($V2271)-VALUE(LEFT(W$1,FIND("-",W$1,1)-1))+1):$V2271)/VALUE(LEFT(W$1,FIND("-",W$1,1)-1)))))))</f>
        <v>50</v>
      </c>
      <c r="Y2271">
        <f>IF(ROW($E2271)&lt;=VALUE(LEFT(Y$1,FIND("-",Y$1,1)-1)),0,MAX(INDEX(C:C,ROW(C2271)-VALUE(LEFT(Y$1,FIND("-",Y$1,1)-1))+1):C2271))</f>
        <v>0.34</v>
      </c>
      <c r="Z2271">
        <f>IF(ROW($E2271)&lt;=VALUE(LEFT(Z$1,FIND("-",Z$1,1)-1)),0,MIN(INDEX(D:D,ROW(D2271)-VALUE(LEFT(Z$1,FIND("-",Z$1,1)-1))+1):D2271))</f>
        <v>0.32</v>
      </c>
      <c r="AA2271">
        <f t="shared" si="324"/>
        <v>50</v>
      </c>
      <c r="AB2271">
        <f>IF(ROW($AA2271)&lt;=VALUE(LEFT(AA$1,FIND("-",AA$1,1)-1))+VALUE(LEFT(AB$1,FIND("-",AB$1,1)-1)-1),0,AVERAGE(INDEX($AA:$AA,ROW($AA2271)-VALUE(LEFT(AB$1,FIND("-",AB$1,1)-1))+1):$AA2271))</f>
        <v>33.333333333333336</v>
      </c>
      <c r="AC2271">
        <f>IF(ROW($AA2271)&lt;=VALUE(LEFT(AA$1,FIND("-",AA$1,1)-1))+VALUE(LEFT(AB$1,FIND("-",AB$1,1)-1)-1)+VALUE(LEFT(AC$1,FIND("-",AC$1,1)-1)-1),0,AVERAGE(INDEX($AB:$AB,ROW($AB2271)-VALUE(LEFT(AC$1,FIND("-",AC$1,1)-1))+1):$AB2271))</f>
        <v>27.777777777777782</v>
      </c>
      <c r="AE2271">
        <f t="shared" si="321"/>
        <v>86839144</v>
      </c>
      <c r="AG2271" t="str">
        <f t="shared" si="323"/>
        <v/>
      </c>
    </row>
    <row r="2272" spans="1:33" x14ac:dyDescent="0.25">
      <c r="A2272" s="6">
        <v>39780</v>
      </c>
      <c r="B2272">
        <v>0.33</v>
      </c>
      <c r="C2272">
        <v>0.33</v>
      </c>
      <c r="D2272">
        <v>0.33</v>
      </c>
      <c r="E2272">
        <v>0.33</v>
      </c>
      <c r="F2272">
        <v>0.19351299999999999</v>
      </c>
      <c r="G2272">
        <v>54000</v>
      </c>
      <c r="I2272" t="str">
        <f t="shared" si="316"/>
        <v/>
      </c>
      <c r="J2272" t="str">
        <f t="shared" si="317"/>
        <v/>
      </c>
      <c r="K2272" t="str">
        <f t="shared" si="318"/>
        <v/>
      </c>
      <c r="M2272" s="11" t="str">
        <f t="shared" si="322"/>
        <v/>
      </c>
      <c r="O2272">
        <f>IF(ROW($E2272)&lt;=VALUE(LEFT(O$1,FIND("-",O$1,1)-1)),0,IF(ROW($E2272)=VALUE(LEFT(O$1,FIND("-",O$1,1)-1))+1,AVERAGE(INDEX($E:$E,ROW($E2272)-VALUE(LEFT(O$1,FIND("-",O$1,1)-1))):$E2272),($E2272*(2/(VALUE(LEFT(O$1,FIND("-",O$1,1)-1))+1)))+(O2271*(1-(2/(VALUE(LEFT(O$1,FIND("-",O$1,1)-1))+1))))))</f>
        <v>0.46880347199975048</v>
      </c>
      <c r="Q2272">
        <f>IF(ROW($E2272)&lt;=VALUE(LEFT(Q$1,FIND("-",Q$1,1)-1)),0,IF(ROW($E2272)=VALUE(LEFT(Q$1,FIND("-",Q$1,1)-1))+1,AVERAGE(INDEX($E:$E,ROW($E2272)-VALUE(LEFT(Q$1,FIND("-",Q$1,1)-1))):$E2272),($E2272*(2/(VALUE(LEFT(Q$1,FIND("-",Q$1,1)-1))+1)))+(Q2271*(1-(2/(VALUE(LEFT(Q$1,FIND("-",Q$1,1)-1))+1))))))</f>
        <v>0.32782787130893271</v>
      </c>
      <c r="R2272">
        <f>IF(ROW($E2272)&lt;=VALUE(LEFT(R$1,FIND("-",R$1,1)-1)),0,IF(ROW($E2272)=VALUE(LEFT(R$1,FIND("-",R$1,1)-1))+1,AVERAGE(INDEX($E:$E,ROW($E2272)-VALUE(LEFT(R$1,FIND("-",R$1,1)-1))):$E2272),($E2272*(2/(VALUE(LEFT(R$1,FIND("-",R$1,1)-1))+1)))+(R2271*(1-(2/(VALUE(LEFT(R$1,FIND("-",R$1,1)-1))+1))))))</f>
        <v>0.32844741702858049</v>
      </c>
      <c r="S2272">
        <f t="shared" si="319"/>
        <v>-6.1954571964778493E-4</v>
      </c>
      <c r="T2272">
        <f>IF(ROW($E2272)&lt;=MAX(VALUE(LEFT(Q$1,FIND("-",Q$1,1)-1)),VALUE(LEFT(R$1,FIND("-",R$1,1)-1)))+VALUE(LEFT(T$1,FIND("-",T$1,1)-1))-1,0,IF(ROW($E2272)=MAX(VALUE(LEFT(Q$1,FIND("-",Q$1,1)-1)),VALUE(LEFT(R$1,FIND("-",R$1,1)-1)))+VALUE(LEFT(T$1,FIND("-",T$1,1)-1)),AVERAGE(INDEX($S:$S,ROW(S2272)-VALUE(LEFT(T$1,FIND("-",T$1,1)-1))+1):S2272),($S2272*(2/(VALUE(LEFT(T$1,FIND("-",T$1,1)-1))+1)))+(T2271*(1-(2/(VALUE(LEFT(T$1,FIND("-",T$1,1)-1))+1))))))</f>
        <v>-8.5142994006854483E-4</v>
      </c>
      <c r="V2272">
        <f t="shared" si="320"/>
        <v>0</v>
      </c>
      <c r="W2272">
        <f>IF(ROW($E2272)&lt;=VALUE(LEFT(W$1,FIND("-",W$1,1)-1))+1,0,IF(ROW($E2271)=VALUE(LEFT(W$1,FIND("-",W$1,1)-1))+1,100-100/(1+ABS((SUMIF(INDEX($V:$V,ROW($V2272)-VALUE(LEFT(W$1,FIND("-",W$1,1)-1))+1):$V2272,"&gt;0",INDEX($V:$V,ROW($V2272)-VALUE(LEFT(W$1,FIND("-",W$1,1)-1))+1):$V2272)/COUNTIF(INDEX($V:$V,ROW($V2272)-VALUE(LEFT(W$1,FIND("-",W$1,1)-1))+1):$V2272,"&gt;0"))/(SUMIF(INDEX($V:$V,ROW($V2272)-VALUE(LEFT(W$1,FIND("-",W$1,1)-1))+1):$V2272,"&lt;0",INDEX($V:$V,ROW($V2272)-VALUE(LEFT(W$1,FIND("-",W$1,1)-1))+1):$V2272)/COUNTIF(INDEX($V:$V,ROW($V2272)-VALUE(LEFT(W$1,FIND("-",W$1,1)-1))+1):$V2272,"&lt;0")))),100-100/(1+ABS((SUMIF(INDEX($V:$V,ROW($V2272)-VALUE(LEFT(W$1,FIND("-",W$1,1)-1))+1):$V2272,"&gt;0",INDEX($V:$V,ROW($V2272)-VALUE(LEFT(W$1,FIND("-",W$1,1)-1))+1):$V2272)/VALUE(LEFT(W$1,FIND("-",W$1,1)-1)))/(SUMIF(INDEX($V:$V,ROW($V2272)-VALUE(LEFT(W$1,FIND("-",W$1,1)-1))+1):$V2272,"&lt;0",INDEX($V:$V,ROW($V2272)-VALUE(LEFT(W$1,FIND("-",W$1,1)-1))+1):$V2272)/VALUE(LEFT(W$1,FIND("-",W$1,1)-1)))))))</f>
        <v>40</v>
      </c>
      <c r="Y2272">
        <f>IF(ROW($E2272)&lt;=VALUE(LEFT(Y$1,FIND("-",Y$1,1)-1)),0,MAX(INDEX(C:C,ROW(C2272)-VALUE(LEFT(Y$1,FIND("-",Y$1,1)-1))+1):C2272))</f>
        <v>0.34</v>
      </c>
      <c r="Z2272">
        <f>IF(ROW($E2272)&lt;=VALUE(LEFT(Z$1,FIND("-",Z$1,1)-1)),0,MIN(INDEX(D:D,ROW(D2272)-VALUE(LEFT(Z$1,FIND("-",Z$1,1)-1))+1):D2272))</f>
        <v>0.32</v>
      </c>
      <c r="AA2272">
        <f t="shared" si="324"/>
        <v>50</v>
      </c>
      <c r="AB2272">
        <f>IF(ROW($AA2272)&lt;=VALUE(LEFT(AA$1,FIND("-",AA$1,1)-1))+VALUE(LEFT(AB$1,FIND("-",AB$1,1)-1)-1),0,AVERAGE(INDEX($AA:$AA,ROW($AA2272)-VALUE(LEFT(AB$1,FIND("-",AB$1,1)-1))+1):$AA2272))</f>
        <v>41.666666666666664</v>
      </c>
      <c r="AC2272">
        <f>IF(ROW($AA2272)&lt;=VALUE(LEFT(AA$1,FIND("-",AA$1,1)-1))+VALUE(LEFT(AB$1,FIND("-",AB$1,1)-1)-1)+VALUE(LEFT(AC$1,FIND("-",AC$1,1)-1)-1),0,AVERAGE(INDEX($AB:$AB,ROW($AB2272)-VALUE(LEFT(AC$1,FIND("-",AC$1,1)-1))+1):$AB2272))</f>
        <v>33.333333333333336</v>
      </c>
      <c r="AE2272">
        <f t="shared" si="321"/>
        <v>86839144</v>
      </c>
      <c r="AG2272" t="str">
        <f t="shared" si="323"/>
        <v/>
      </c>
    </row>
    <row r="2273" spans="1:33" x14ac:dyDescent="0.25">
      <c r="A2273" s="6">
        <v>39783</v>
      </c>
      <c r="B2273">
        <v>0.33</v>
      </c>
      <c r="C2273">
        <v>0.33</v>
      </c>
      <c r="D2273">
        <v>0.33</v>
      </c>
      <c r="E2273">
        <v>0.33</v>
      </c>
      <c r="F2273">
        <v>0.19351299999999999</v>
      </c>
      <c r="G2273">
        <v>180000</v>
      </c>
      <c r="I2273" t="str">
        <f t="shared" si="316"/>
        <v/>
      </c>
      <c r="J2273" t="str">
        <f t="shared" si="317"/>
        <v/>
      </c>
      <c r="K2273" t="str">
        <f t="shared" si="318"/>
        <v/>
      </c>
      <c r="M2273" s="11" t="str">
        <f t="shared" si="322"/>
        <v/>
      </c>
      <c r="O2273">
        <f>IF(ROW($E2273)&lt;=VALUE(LEFT(O$1,FIND("-",O$1,1)-1)),0,IF(ROW($E2273)=VALUE(LEFT(O$1,FIND("-",O$1,1)-1))+1,AVERAGE(INDEX($E:$E,ROW($E2273)-VALUE(LEFT(O$1,FIND("-",O$1,1)-1))):$E2273),($E2273*(2/(VALUE(LEFT(O$1,FIND("-",O$1,1)-1))+1)))+(O2272*(1-(2/(VALUE(LEFT(O$1,FIND("-",O$1,1)-1))+1))))))</f>
        <v>0.46742234292512613</v>
      </c>
      <c r="Q2273">
        <f>IF(ROW($E2273)&lt;=VALUE(LEFT(Q$1,FIND("-",Q$1,1)-1)),0,IF(ROW($E2273)=VALUE(LEFT(Q$1,FIND("-",Q$1,1)-1))+1,AVERAGE(INDEX($E:$E,ROW($E2273)-VALUE(LEFT(Q$1,FIND("-",Q$1,1)-1))):$E2273),($E2273*(2/(VALUE(LEFT(Q$1,FIND("-",Q$1,1)-1))+1)))+(Q2272*(1-(2/(VALUE(LEFT(Q$1,FIND("-",Q$1,1)-1))+1))))))</f>
        <v>0.32816204495371232</v>
      </c>
      <c r="R2273">
        <f>IF(ROW($E2273)&lt;=VALUE(LEFT(R$1,FIND("-",R$1,1)-1)),0,IF(ROW($E2273)=VALUE(LEFT(R$1,FIND("-",R$1,1)-1))+1,AVERAGE(INDEX($E:$E,ROW($E2273)-VALUE(LEFT(R$1,FIND("-",R$1,1)-1))):$E2273),($E2273*(2/(VALUE(LEFT(R$1,FIND("-",R$1,1)-1))+1)))+(R2272*(1-(2/(VALUE(LEFT(R$1,FIND("-",R$1,1)-1))+1))))))</f>
        <v>0.32856242317461154</v>
      </c>
      <c r="S2273">
        <f t="shared" si="319"/>
        <v>-4.0037822089922237E-4</v>
      </c>
      <c r="T2273">
        <f>IF(ROW($E2273)&lt;=MAX(VALUE(LEFT(Q$1,FIND("-",Q$1,1)-1)),VALUE(LEFT(R$1,FIND("-",R$1,1)-1)))+VALUE(LEFT(T$1,FIND("-",T$1,1)-1))-1,0,IF(ROW($E2273)=MAX(VALUE(LEFT(Q$1,FIND("-",Q$1,1)-1)),VALUE(LEFT(R$1,FIND("-",R$1,1)-1)))+VALUE(LEFT(T$1,FIND("-",T$1,1)-1)),AVERAGE(INDEX($S:$S,ROW(S2273)-VALUE(LEFT(T$1,FIND("-",T$1,1)-1))+1):S2273),($S2273*(2/(VALUE(LEFT(T$1,FIND("-",T$1,1)-1))+1)))+(T2272*(1-(2/(VALUE(LEFT(T$1,FIND("-",T$1,1)-1))+1))))))</f>
        <v>-7.6121959623468038E-4</v>
      </c>
      <c r="V2273">
        <f t="shared" si="320"/>
        <v>0</v>
      </c>
      <c r="W2273">
        <f>IF(ROW($E2273)&lt;=VALUE(LEFT(W$1,FIND("-",W$1,1)-1))+1,0,IF(ROW($E2272)=VALUE(LEFT(W$1,FIND("-",W$1,1)-1))+1,100-100/(1+ABS((SUMIF(INDEX($V:$V,ROW($V2273)-VALUE(LEFT(W$1,FIND("-",W$1,1)-1))+1):$V2273,"&gt;0",INDEX($V:$V,ROW($V2273)-VALUE(LEFT(W$1,FIND("-",W$1,1)-1))+1):$V2273)/COUNTIF(INDEX($V:$V,ROW($V2273)-VALUE(LEFT(W$1,FIND("-",W$1,1)-1))+1):$V2273,"&gt;0"))/(SUMIF(INDEX($V:$V,ROW($V2273)-VALUE(LEFT(W$1,FIND("-",W$1,1)-1))+1):$V2273,"&lt;0",INDEX($V:$V,ROW($V2273)-VALUE(LEFT(W$1,FIND("-",W$1,1)-1))+1):$V2273)/COUNTIF(INDEX($V:$V,ROW($V2273)-VALUE(LEFT(W$1,FIND("-",W$1,1)-1))+1):$V2273,"&lt;0")))),100-100/(1+ABS((SUMIF(INDEX($V:$V,ROW($V2273)-VALUE(LEFT(W$1,FIND("-",W$1,1)-1))+1):$V2273,"&gt;0",INDEX($V:$V,ROW($V2273)-VALUE(LEFT(W$1,FIND("-",W$1,1)-1))+1):$V2273)/VALUE(LEFT(W$1,FIND("-",W$1,1)-1)))/(SUMIF(INDEX($V:$V,ROW($V2273)-VALUE(LEFT(W$1,FIND("-",W$1,1)-1))+1):$V2273,"&lt;0",INDEX($V:$V,ROW($V2273)-VALUE(LEFT(W$1,FIND("-",W$1,1)-1))+1):$V2273)/VALUE(LEFT(W$1,FIND("-",W$1,1)-1)))))))</f>
        <v>50</v>
      </c>
      <c r="Y2273">
        <f>IF(ROW($E2273)&lt;=VALUE(LEFT(Y$1,FIND("-",Y$1,1)-1)),0,MAX(INDEX(C:C,ROW(C2273)-VALUE(LEFT(Y$1,FIND("-",Y$1,1)-1))+1):C2273))</f>
        <v>0.34</v>
      </c>
      <c r="Z2273">
        <f>IF(ROW($E2273)&lt;=VALUE(LEFT(Z$1,FIND("-",Z$1,1)-1)),0,MIN(INDEX(D:D,ROW(D2273)-VALUE(LEFT(Z$1,FIND("-",Z$1,1)-1))+1):D2273))</f>
        <v>0.32</v>
      </c>
      <c r="AA2273">
        <f t="shared" si="324"/>
        <v>50</v>
      </c>
      <c r="AB2273">
        <f>IF(ROW($AA2273)&lt;=VALUE(LEFT(AA$1,FIND("-",AA$1,1)-1))+VALUE(LEFT(AB$1,FIND("-",AB$1,1)-1)-1),0,AVERAGE(INDEX($AA:$AA,ROW($AA2273)-VALUE(LEFT(AB$1,FIND("-",AB$1,1)-1))+1):$AA2273))</f>
        <v>50</v>
      </c>
      <c r="AC2273">
        <f>IF(ROW($AA2273)&lt;=VALUE(LEFT(AA$1,FIND("-",AA$1,1)-1))+VALUE(LEFT(AB$1,FIND("-",AB$1,1)-1)-1)+VALUE(LEFT(AC$1,FIND("-",AC$1,1)-1)-1),0,AVERAGE(INDEX($AB:$AB,ROW($AB2273)-VALUE(LEFT(AC$1,FIND("-",AC$1,1)-1))+1):$AB2273))</f>
        <v>41.666666666666664</v>
      </c>
      <c r="AE2273">
        <f t="shared" si="321"/>
        <v>86839144</v>
      </c>
      <c r="AG2273" t="str">
        <f t="shared" si="323"/>
        <v/>
      </c>
    </row>
    <row r="2274" spans="1:33" x14ac:dyDescent="0.25">
      <c r="A2274" s="6">
        <v>39784</v>
      </c>
      <c r="B2274">
        <v>0.33</v>
      </c>
      <c r="C2274">
        <v>0.33</v>
      </c>
      <c r="D2274">
        <v>0.33</v>
      </c>
      <c r="E2274">
        <v>0.33</v>
      </c>
      <c r="F2274">
        <v>0.19351299999999999</v>
      </c>
      <c r="G2274">
        <v>72000</v>
      </c>
      <c r="I2274" t="str">
        <f t="shared" si="316"/>
        <v/>
      </c>
      <c r="J2274" t="str">
        <f t="shared" si="317"/>
        <v/>
      </c>
      <c r="K2274" t="str">
        <f t="shared" si="318"/>
        <v/>
      </c>
      <c r="M2274" s="11" t="str">
        <f t="shared" si="322"/>
        <v/>
      </c>
      <c r="O2274">
        <f>IF(ROW($E2274)&lt;=VALUE(LEFT(O$1,FIND("-",O$1,1)-1)),0,IF(ROW($E2274)=VALUE(LEFT(O$1,FIND("-",O$1,1)-1))+1,AVERAGE(INDEX($E:$E,ROW($E2274)-VALUE(LEFT(O$1,FIND("-",O$1,1)-1))):$E2274),($E2274*(2/(VALUE(LEFT(O$1,FIND("-",O$1,1)-1))+1)))+(O2273*(1-(2/(VALUE(LEFT(O$1,FIND("-",O$1,1)-1))+1))))))</f>
        <v>0.46605495642835876</v>
      </c>
      <c r="Q2274">
        <f>IF(ROW($E2274)&lt;=VALUE(LEFT(Q$1,FIND("-",Q$1,1)-1)),0,IF(ROW($E2274)=VALUE(LEFT(Q$1,FIND("-",Q$1,1)-1))+1,AVERAGE(INDEX($E:$E,ROW($E2274)-VALUE(LEFT(Q$1,FIND("-",Q$1,1)-1))):$E2274),($E2274*(2/(VALUE(LEFT(Q$1,FIND("-",Q$1,1)-1))+1)))+(Q2273*(1-(2/(VALUE(LEFT(Q$1,FIND("-",Q$1,1)-1))+1))))))</f>
        <v>0.32844480726852582</v>
      </c>
      <c r="R2274">
        <f>IF(ROW($E2274)&lt;=VALUE(LEFT(R$1,FIND("-",R$1,1)-1)),0,IF(ROW($E2274)=VALUE(LEFT(R$1,FIND("-",R$1,1)-1))+1,AVERAGE(INDEX($E:$E,ROW($E2274)-VALUE(LEFT(R$1,FIND("-",R$1,1)-1))):$E2274),($E2274*(2/(VALUE(LEFT(R$1,FIND("-",R$1,1)-1))+1)))+(R2273*(1-(2/(VALUE(LEFT(R$1,FIND("-",R$1,1)-1))+1))))))</f>
        <v>0.32866891034686252</v>
      </c>
      <c r="S2274">
        <f t="shared" si="319"/>
        <v>-2.2410307833670151E-4</v>
      </c>
      <c r="T2274">
        <f>IF(ROW($E2274)&lt;=MAX(VALUE(LEFT(Q$1,FIND("-",Q$1,1)-1)),VALUE(LEFT(R$1,FIND("-",R$1,1)-1)))+VALUE(LEFT(T$1,FIND("-",T$1,1)-1))-1,0,IF(ROW($E2274)=MAX(VALUE(LEFT(Q$1,FIND("-",Q$1,1)-1)),VALUE(LEFT(R$1,FIND("-",R$1,1)-1)))+VALUE(LEFT(T$1,FIND("-",T$1,1)-1)),AVERAGE(INDEX($S:$S,ROW(S2274)-VALUE(LEFT(T$1,FIND("-",T$1,1)-1))+1):S2274),($S2274*(2/(VALUE(LEFT(T$1,FIND("-",T$1,1)-1))+1)))+(T2273*(1-(2/(VALUE(LEFT(T$1,FIND("-",T$1,1)-1))+1))))))</f>
        <v>-6.5379629265508474E-4</v>
      </c>
      <c r="V2274">
        <f t="shared" si="320"/>
        <v>0</v>
      </c>
      <c r="W2274">
        <f>IF(ROW($E2274)&lt;=VALUE(LEFT(W$1,FIND("-",W$1,1)-1))+1,0,IF(ROW($E2273)=VALUE(LEFT(W$1,FIND("-",W$1,1)-1))+1,100-100/(1+ABS((SUMIF(INDEX($V:$V,ROW($V2274)-VALUE(LEFT(W$1,FIND("-",W$1,1)-1))+1):$V2274,"&gt;0",INDEX($V:$V,ROW($V2274)-VALUE(LEFT(W$1,FIND("-",W$1,1)-1))+1):$V2274)/COUNTIF(INDEX($V:$V,ROW($V2274)-VALUE(LEFT(W$1,FIND("-",W$1,1)-1))+1):$V2274,"&gt;0"))/(SUMIF(INDEX($V:$V,ROW($V2274)-VALUE(LEFT(W$1,FIND("-",W$1,1)-1))+1):$V2274,"&lt;0",INDEX($V:$V,ROW($V2274)-VALUE(LEFT(W$1,FIND("-",W$1,1)-1))+1):$V2274)/COUNTIF(INDEX($V:$V,ROW($V2274)-VALUE(LEFT(W$1,FIND("-",W$1,1)-1))+1):$V2274,"&lt;0")))),100-100/(1+ABS((SUMIF(INDEX($V:$V,ROW($V2274)-VALUE(LEFT(W$1,FIND("-",W$1,1)-1))+1):$V2274,"&gt;0",INDEX($V:$V,ROW($V2274)-VALUE(LEFT(W$1,FIND("-",W$1,1)-1))+1):$V2274)/VALUE(LEFT(W$1,FIND("-",W$1,1)-1)))/(SUMIF(INDEX($V:$V,ROW($V2274)-VALUE(LEFT(W$1,FIND("-",W$1,1)-1))+1):$V2274,"&lt;0",INDEX($V:$V,ROW($V2274)-VALUE(LEFT(W$1,FIND("-",W$1,1)-1))+1):$V2274)/VALUE(LEFT(W$1,FIND("-",W$1,1)-1)))))))</f>
        <v>42.857142857142854</v>
      </c>
      <c r="Y2274">
        <f>IF(ROW($E2274)&lt;=VALUE(LEFT(Y$1,FIND("-",Y$1,1)-1)),0,MAX(INDEX(C:C,ROW(C2274)-VALUE(LEFT(Y$1,FIND("-",Y$1,1)-1))+1):C2274))</f>
        <v>0.34</v>
      </c>
      <c r="Z2274">
        <f>IF(ROW($E2274)&lt;=VALUE(LEFT(Z$1,FIND("-",Z$1,1)-1)),0,MIN(INDEX(D:D,ROW(D2274)-VALUE(LEFT(Z$1,FIND("-",Z$1,1)-1))+1):D2274))</f>
        <v>0.32</v>
      </c>
      <c r="AA2274">
        <f t="shared" si="324"/>
        <v>50</v>
      </c>
      <c r="AB2274">
        <f>IF(ROW($AA2274)&lt;=VALUE(LEFT(AA$1,FIND("-",AA$1,1)-1))+VALUE(LEFT(AB$1,FIND("-",AB$1,1)-1)-1),0,AVERAGE(INDEX($AA:$AA,ROW($AA2274)-VALUE(LEFT(AB$1,FIND("-",AB$1,1)-1))+1):$AA2274))</f>
        <v>50</v>
      </c>
      <c r="AC2274">
        <f>IF(ROW($AA2274)&lt;=VALUE(LEFT(AA$1,FIND("-",AA$1,1)-1))+VALUE(LEFT(AB$1,FIND("-",AB$1,1)-1)-1)+VALUE(LEFT(AC$1,FIND("-",AC$1,1)-1)-1),0,AVERAGE(INDEX($AB:$AB,ROW($AB2274)-VALUE(LEFT(AC$1,FIND("-",AC$1,1)-1))+1):$AB2274))</f>
        <v>47.222222222222221</v>
      </c>
      <c r="AE2274">
        <f t="shared" si="321"/>
        <v>86839144</v>
      </c>
      <c r="AG2274" t="str">
        <f t="shared" si="323"/>
        <v/>
      </c>
    </row>
    <row r="2275" spans="1:33" x14ac:dyDescent="0.25">
      <c r="A2275" s="6">
        <v>39785</v>
      </c>
      <c r="B2275">
        <v>0.33</v>
      </c>
      <c r="C2275">
        <v>0.33</v>
      </c>
      <c r="D2275">
        <v>0.33</v>
      </c>
      <c r="E2275">
        <v>0.33</v>
      </c>
      <c r="F2275">
        <v>0.19351299999999999</v>
      </c>
      <c r="G2275">
        <v>29000</v>
      </c>
      <c r="I2275" t="str">
        <f t="shared" si="316"/>
        <v/>
      </c>
      <c r="J2275" t="str">
        <f t="shared" si="317"/>
        <v/>
      </c>
      <c r="K2275" t="str">
        <f t="shared" si="318"/>
        <v/>
      </c>
      <c r="M2275" s="11" t="str">
        <f t="shared" si="322"/>
        <v/>
      </c>
      <c r="O2275">
        <f>IF(ROW($E2275)&lt;=VALUE(LEFT(O$1,FIND("-",O$1,1)-1)),0,IF(ROW($E2275)=VALUE(LEFT(O$1,FIND("-",O$1,1)-1))+1,AVERAGE(INDEX($E:$E,ROW($E2275)-VALUE(LEFT(O$1,FIND("-",O$1,1)-1))):$E2275),($E2275*(2/(VALUE(LEFT(O$1,FIND("-",O$1,1)-1))+1)))+(O2274*(1-(2/(VALUE(LEFT(O$1,FIND("-",O$1,1)-1))+1))))))</f>
        <v>0.46470117576738013</v>
      </c>
      <c r="Q2275">
        <f>IF(ROW($E2275)&lt;=VALUE(LEFT(Q$1,FIND("-",Q$1,1)-1)),0,IF(ROW($E2275)=VALUE(LEFT(Q$1,FIND("-",Q$1,1)-1))+1,AVERAGE(INDEX($E:$E,ROW($E2275)-VALUE(LEFT(Q$1,FIND("-",Q$1,1)-1))):$E2275),($E2275*(2/(VALUE(LEFT(Q$1,FIND("-",Q$1,1)-1))+1)))+(Q2274*(1-(2/(VALUE(LEFT(Q$1,FIND("-",Q$1,1)-1))+1))))))</f>
        <v>0.32868406768875263</v>
      </c>
      <c r="R2275">
        <f>IF(ROW($E2275)&lt;=VALUE(LEFT(R$1,FIND("-",R$1,1)-1)),0,IF(ROW($E2275)=VALUE(LEFT(R$1,FIND("-",R$1,1)-1))+1,AVERAGE(INDEX($E:$E,ROW($E2275)-VALUE(LEFT(R$1,FIND("-",R$1,1)-1))):$E2275),($E2275*(2/(VALUE(LEFT(R$1,FIND("-",R$1,1)-1))+1)))+(R2274*(1-(2/(VALUE(LEFT(R$1,FIND("-",R$1,1)-1))+1))))))</f>
        <v>0.32876750958042827</v>
      </c>
      <c r="S2275">
        <f t="shared" si="319"/>
        <v>-8.3441891675639646E-5</v>
      </c>
      <c r="T2275">
        <f>IF(ROW($E2275)&lt;=MAX(VALUE(LEFT(Q$1,FIND("-",Q$1,1)-1)),VALUE(LEFT(R$1,FIND("-",R$1,1)-1)))+VALUE(LEFT(T$1,FIND("-",T$1,1)-1))-1,0,IF(ROW($E2275)=MAX(VALUE(LEFT(Q$1,FIND("-",Q$1,1)-1)),VALUE(LEFT(R$1,FIND("-",R$1,1)-1)))+VALUE(LEFT(T$1,FIND("-",T$1,1)-1)),AVERAGE(INDEX($S:$S,ROW(S2275)-VALUE(LEFT(T$1,FIND("-",T$1,1)-1))+1):S2275),($S2275*(2/(VALUE(LEFT(T$1,FIND("-",T$1,1)-1))+1)))+(T2274*(1-(2/(VALUE(LEFT(T$1,FIND("-",T$1,1)-1))+1))))))</f>
        <v>-5.3972541245919572E-4</v>
      </c>
      <c r="V2275">
        <f t="shared" si="320"/>
        <v>0</v>
      </c>
      <c r="W2275">
        <f>IF(ROW($E2275)&lt;=VALUE(LEFT(W$1,FIND("-",W$1,1)-1))+1,0,IF(ROW($E2274)=VALUE(LEFT(W$1,FIND("-",W$1,1)-1))+1,100-100/(1+ABS((SUMIF(INDEX($V:$V,ROW($V2275)-VALUE(LEFT(W$1,FIND("-",W$1,1)-1))+1):$V2275,"&gt;0",INDEX($V:$V,ROW($V2275)-VALUE(LEFT(W$1,FIND("-",W$1,1)-1))+1):$V2275)/COUNTIF(INDEX($V:$V,ROW($V2275)-VALUE(LEFT(W$1,FIND("-",W$1,1)-1))+1):$V2275,"&gt;0"))/(SUMIF(INDEX($V:$V,ROW($V2275)-VALUE(LEFT(W$1,FIND("-",W$1,1)-1))+1):$V2275,"&lt;0",INDEX($V:$V,ROW($V2275)-VALUE(LEFT(W$1,FIND("-",W$1,1)-1))+1):$V2275)/COUNTIF(INDEX($V:$V,ROW($V2275)-VALUE(LEFT(W$1,FIND("-",W$1,1)-1))+1):$V2275,"&lt;0")))),100-100/(1+ABS((SUMIF(INDEX($V:$V,ROW($V2275)-VALUE(LEFT(W$1,FIND("-",W$1,1)-1))+1):$V2275,"&gt;0",INDEX($V:$V,ROW($V2275)-VALUE(LEFT(W$1,FIND("-",W$1,1)-1))+1):$V2275)/VALUE(LEFT(W$1,FIND("-",W$1,1)-1)))/(SUMIF(INDEX($V:$V,ROW($V2275)-VALUE(LEFT(W$1,FIND("-",W$1,1)-1))+1):$V2275,"&lt;0",INDEX($V:$V,ROW($V2275)-VALUE(LEFT(W$1,FIND("-",W$1,1)-1))+1):$V2275)/VALUE(LEFT(W$1,FIND("-",W$1,1)-1)))))))</f>
        <v>50</v>
      </c>
      <c r="Y2275">
        <f>IF(ROW($E2275)&lt;=VALUE(LEFT(Y$1,FIND("-",Y$1,1)-1)),0,MAX(INDEX(C:C,ROW(C2275)-VALUE(LEFT(Y$1,FIND("-",Y$1,1)-1))+1):C2275))</f>
        <v>0.34</v>
      </c>
      <c r="Z2275">
        <f>IF(ROW($E2275)&lt;=VALUE(LEFT(Z$1,FIND("-",Z$1,1)-1)),0,MIN(INDEX(D:D,ROW(D2275)-VALUE(LEFT(Z$1,FIND("-",Z$1,1)-1))+1):D2275))</f>
        <v>0.32</v>
      </c>
      <c r="AA2275">
        <f t="shared" si="324"/>
        <v>50</v>
      </c>
      <c r="AB2275">
        <f>IF(ROW($AA2275)&lt;=VALUE(LEFT(AA$1,FIND("-",AA$1,1)-1))+VALUE(LEFT(AB$1,FIND("-",AB$1,1)-1)-1),0,AVERAGE(INDEX($AA:$AA,ROW($AA2275)-VALUE(LEFT(AB$1,FIND("-",AB$1,1)-1))+1):$AA2275))</f>
        <v>50</v>
      </c>
      <c r="AC2275">
        <f>IF(ROW($AA2275)&lt;=VALUE(LEFT(AA$1,FIND("-",AA$1,1)-1))+VALUE(LEFT(AB$1,FIND("-",AB$1,1)-1)-1)+VALUE(LEFT(AC$1,FIND("-",AC$1,1)-1)-1),0,AVERAGE(INDEX($AB:$AB,ROW($AB2275)-VALUE(LEFT(AC$1,FIND("-",AC$1,1)-1))+1):$AB2275))</f>
        <v>50</v>
      </c>
      <c r="AE2275">
        <f t="shared" si="321"/>
        <v>86839144</v>
      </c>
      <c r="AG2275" t="str">
        <f t="shared" si="323"/>
        <v/>
      </c>
    </row>
    <row r="2276" spans="1:33" x14ac:dyDescent="0.25">
      <c r="A2276" s="6">
        <v>39786</v>
      </c>
      <c r="B2276">
        <v>0.33</v>
      </c>
      <c r="C2276">
        <v>0.33</v>
      </c>
      <c r="D2276">
        <v>0.32500000000000001</v>
      </c>
      <c r="E2276">
        <v>0.32500000000000001</v>
      </c>
      <c r="F2276">
        <v>0.190581</v>
      </c>
      <c r="G2276">
        <v>933000</v>
      </c>
      <c r="I2276" t="str">
        <f t="shared" si="316"/>
        <v/>
      </c>
      <c r="J2276" t="str">
        <f t="shared" si="317"/>
        <v/>
      </c>
      <c r="K2276" t="str">
        <f t="shared" si="318"/>
        <v/>
      </c>
      <c r="M2276" s="11" t="str">
        <f t="shared" si="322"/>
        <v/>
      </c>
      <c r="O2276">
        <f>IF(ROW($E2276)&lt;=VALUE(LEFT(O$1,FIND("-",O$1,1)-1)),0,IF(ROW($E2276)=VALUE(LEFT(O$1,FIND("-",O$1,1)-1))+1,AVERAGE(INDEX($E:$E,ROW($E2276)-VALUE(LEFT(O$1,FIND("-",O$1,1)-1))):$E2276),($E2276*(2/(VALUE(LEFT(O$1,FIND("-",O$1,1)-1))+1)))+(O2275*(1-(2/(VALUE(LEFT(O$1,FIND("-",O$1,1)-1))+1))))))</f>
        <v>0.46331111431695848</v>
      </c>
      <c r="Q2276">
        <f>IF(ROW($E2276)&lt;=VALUE(LEFT(Q$1,FIND("-",Q$1,1)-1)),0,IF(ROW($E2276)=VALUE(LEFT(Q$1,FIND("-",Q$1,1)-1))+1,AVERAGE(INDEX($E:$E,ROW($E2276)-VALUE(LEFT(Q$1,FIND("-",Q$1,1)-1))):$E2276),($E2276*(2/(VALUE(LEFT(Q$1,FIND("-",Q$1,1)-1))+1)))+(Q2275*(1-(2/(VALUE(LEFT(Q$1,FIND("-",Q$1,1)-1))+1))))))</f>
        <v>0.32811728804432916</v>
      </c>
      <c r="R2276">
        <f>IF(ROW($E2276)&lt;=VALUE(LEFT(R$1,FIND("-",R$1,1)-1)),0,IF(ROW($E2276)=VALUE(LEFT(R$1,FIND("-",R$1,1)-1))+1,AVERAGE(INDEX($E:$E,ROW($E2276)-VALUE(LEFT(R$1,FIND("-",R$1,1)-1))):$E2276),($E2276*(2/(VALUE(LEFT(R$1,FIND("-",R$1,1)-1))+1)))+(R2275*(1-(2/(VALUE(LEFT(R$1,FIND("-",R$1,1)-1))+1))))))</f>
        <v>0.32848843479669287</v>
      </c>
      <c r="S2276">
        <f t="shared" si="319"/>
        <v>-3.7114675236371575E-4</v>
      </c>
      <c r="T2276">
        <f>IF(ROW($E2276)&lt;=MAX(VALUE(LEFT(Q$1,FIND("-",Q$1,1)-1)),VALUE(LEFT(R$1,FIND("-",R$1,1)-1)))+VALUE(LEFT(T$1,FIND("-",T$1,1)-1))-1,0,IF(ROW($E2276)=MAX(VALUE(LEFT(Q$1,FIND("-",Q$1,1)-1)),VALUE(LEFT(R$1,FIND("-",R$1,1)-1)))+VALUE(LEFT(T$1,FIND("-",T$1,1)-1)),AVERAGE(INDEX($S:$S,ROW(S2276)-VALUE(LEFT(T$1,FIND("-",T$1,1)-1))+1):S2276),($S2276*(2/(VALUE(LEFT(T$1,FIND("-",T$1,1)-1))+1)))+(T2275*(1-(2/(VALUE(LEFT(T$1,FIND("-",T$1,1)-1))+1))))))</f>
        <v>-5.0600968044009975E-4</v>
      </c>
      <c r="V2276">
        <f t="shared" si="320"/>
        <v>-5.0000000000000044E-3</v>
      </c>
      <c r="W2276">
        <f>IF(ROW($E2276)&lt;=VALUE(LEFT(W$1,FIND("-",W$1,1)-1))+1,0,IF(ROW($E2275)=VALUE(LEFT(W$1,FIND("-",W$1,1)-1))+1,100-100/(1+ABS((SUMIF(INDEX($V:$V,ROW($V2276)-VALUE(LEFT(W$1,FIND("-",W$1,1)-1))+1):$V2276,"&gt;0",INDEX($V:$V,ROW($V2276)-VALUE(LEFT(W$1,FIND("-",W$1,1)-1))+1):$V2276)/COUNTIF(INDEX($V:$V,ROW($V2276)-VALUE(LEFT(W$1,FIND("-",W$1,1)-1))+1):$V2276,"&gt;0"))/(SUMIF(INDEX($V:$V,ROW($V2276)-VALUE(LEFT(W$1,FIND("-",W$1,1)-1))+1):$V2276,"&lt;0",INDEX($V:$V,ROW($V2276)-VALUE(LEFT(W$1,FIND("-",W$1,1)-1))+1):$V2276)/COUNTIF(INDEX($V:$V,ROW($V2276)-VALUE(LEFT(W$1,FIND("-",W$1,1)-1))+1):$V2276,"&lt;0")))),100-100/(1+ABS((SUMIF(INDEX($V:$V,ROW($V2276)-VALUE(LEFT(W$1,FIND("-",W$1,1)-1))+1):$V2276,"&gt;0",INDEX($V:$V,ROW($V2276)-VALUE(LEFT(W$1,FIND("-",W$1,1)-1))+1):$V2276)/VALUE(LEFT(W$1,FIND("-",W$1,1)-1)))/(SUMIF(INDEX($V:$V,ROW($V2276)-VALUE(LEFT(W$1,FIND("-",W$1,1)-1))+1):$V2276,"&lt;0",INDEX($V:$V,ROW($V2276)-VALUE(LEFT(W$1,FIND("-",W$1,1)-1))+1):$V2276)/VALUE(LEFT(W$1,FIND("-",W$1,1)-1)))))))</f>
        <v>33.333333333333329</v>
      </c>
      <c r="Y2276">
        <f>IF(ROW($E2276)&lt;=VALUE(LEFT(Y$1,FIND("-",Y$1,1)-1)),0,MAX(INDEX(C:C,ROW(C2276)-VALUE(LEFT(Y$1,FIND("-",Y$1,1)-1))+1):C2276))</f>
        <v>0.34</v>
      </c>
      <c r="Z2276">
        <f>IF(ROW($E2276)&lt;=VALUE(LEFT(Z$1,FIND("-",Z$1,1)-1)),0,MIN(INDEX(D:D,ROW(D2276)-VALUE(LEFT(Z$1,FIND("-",Z$1,1)-1))+1):D2276))</f>
        <v>0.32</v>
      </c>
      <c r="AA2276">
        <f t="shared" si="324"/>
        <v>25</v>
      </c>
      <c r="AB2276">
        <f>IF(ROW($AA2276)&lt;=VALUE(LEFT(AA$1,FIND("-",AA$1,1)-1))+VALUE(LEFT(AB$1,FIND("-",AB$1,1)-1)-1),0,AVERAGE(INDEX($AA:$AA,ROW($AA2276)-VALUE(LEFT(AB$1,FIND("-",AB$1,1)-1))+1):$AA2276))</f>
        <v>41.666666666666664</v>
      </c>
      <c r="AC2276">
        <f>IF(ROW($AA2276)&lt;=VALUE(LEFT(AA$1,FIND("-",AA$1,1)-1))+VALUE(LEFT(AB$1,FIND("-",AB$1,1)-1)-1)+VALUE(LEFT(AC$1,FIND("-",AC$1,1)-1)-1),0,AVERAGE(INDEX($AB:$AB,ROW($AB2276)-VALUE(LEFT(AC$1,FIND("-",AC$1,1)-1))+1):$AB2276))</f>
        <v>47.222222222222221</v>
      </c>
      <c r="AE2276">
        <f t="shared" si="321"/>
        <v>85906144</v>
      </c>
      <c r="AG2276" t="str">
        <f t="shared" si="323"/>
        <v/>
      </c>
    </row>
    <row r="2277" spans="1:33" x14ac:dyDescent="0.25">
      <c r="A2277" s="6">
        <v>39787</v>
      </c>
      <c r="B2277">
        <v>0.32500000000000001</v>
      </c>
      <c r="C2277">
        <v>0.32500000000000001</v>
      </c>
      <c r="D2277">
        <v>0.32500000000000001</v>
      </c>
      <c r="E2277">
        <v>0.32500000000000001</v>
      </c>
      <c r="F2277">
        <v>0.190581</v>
      </c>
      <c r="G2277">
        <v>200000</v>
      </c>
      <c r="I2277" t="str">
        <f t="shared" si="316"/>
        <v>Bearish</v>
      </c>
      <c r="J2277" t="str">
        <f t="shared" si="317"/>
        <v/>
      </c>
      <c r="K2277" t="str">
        <f t="shared" si="318"/>
        <v/>
      </c>
      <c r="M2277" s="11" t="str">
        <f t="shared" si="322"/>
        <v/>
      </c>
      <c r="O2277">
        <f>IF(ROW($E2277)&lt;=VALUE(LEFT(O$1,FIND("-",O$1,1)-1)),0,IF(ROW($E2277)=VALUE(LEFT(O$1,FIND("-",O$1,1)-1))+1,AVERAGE(INDEX($E:$E,ROW($E2277)-VALUE(LEFT(O$1,FIND("-",O$1,1)-1))):$E2277),($E2277*(2/(VALUE(LEFT(O$1,FIND("-",O$1,1)-1))+1)))+(O2276*(1-(2/(VALUE(LEFT(O$1,FIND("-",O$1,1)-1))+1))))))</f>
        <v>0.46193488432375496</v>
      </c>
      <c r="Q2277">
        <f>IF(ROW($E2277)&lt;=VALUE(LEFT(Q$1,FIND("-",Q$1,1)-1)),0,IF(ROW($E2277)=VALUE(LEFT(Q$1,FIND("-",Q$1,1)-1))+1,AVERAGE(INDEX($E:$E,ROW($E2277)-VALUE(LEFT(Q$1,FIND("-",Q$1,1)-1))):$E2277),($E2277*(2/(VALUE(LEFT(Q$1,FIND("-",Q$1,1)-1))+1)))+(Q2276*(1-(2/(VALUE(LEFT(Q$1,FIND("-",Q$1,1)-1))+1))))))</f>
        <v>0.32763770526827851</v>
      </c>
      <c r="R2277">
        <f>IF(ROW($E2277)&lt;=VALUE(LEFT(R$1,FIND("-",R$1,1)-1)),0,IF(ROW($E2277)=VALUE(LEFT(R$1,FIND("-",R$1,1)-1))+1,AVERAGE(INDEX($E:$E,ROW($E2277)-VALUE(LEFT(R$1,FIND("-",R$1,1)-1))):$E2277),($E2277*(2/(VALUE(LEFT(R$1,FIND("-",R$1,1)-1))+1)))+(R2276*(1-(2/(VALUE(LEFT(R$1,FIND("-",R$1,1)-1))+1))))))</f>
        <v>0.32823003221916008</v>
      </c>
      <c r="S2277">
        <f t="shared" si="319"/>
        <v>-5.9232695088157206E-4</v>
      </c>
      <c r="T2277">
        <f>IF(ROW($E2277)&lt;=MAX(VALUE(LEFT(Q$1,FIND("-",Q$1,1)-1)),VALUE(LEFT(R$1,FIND("-",R$1,1)-1)))+VALUE(LEFT(T$1,FIND("-",T$1,1)-1))-1,0,IF(ROW($E2277)=MAX(VALUE(LEFT(Q$1,FIND("-",Q$1,1)-1)),VALUE(LEFT(R$1,FIND("-",R$1,1)-1)))+VALUE(LEFT(T$1,FIND("-",T$1,1)-1)),AVERAGE(INDEX($S:$S,ROW(S2277)-VALUE(LEFT(T$1,FIND("-",T$1,1)-1))+1):S2277),($S2277*(2/(VALUE(LEFT(T$1,FIND("-",T$1,1)-1))+1)))+(T2276*(1-(2/(VALUE(LEFT(T$1,FIND("-",T$1,1)-1))+1))))))</f>
        <v>-5.2327313452839427E-4</v>
      </c>
      <c r="V2277">
        <f t="shared" si="320"/>
        <v>0</v>
      </c>
      <c r="W2277">
        <f>IF(ROW($E2277)&lt;=VALUE(LEFT(W$1,FIND("-",W$1,1)-1))+1,0,IF(ROW($E2276)=VALUE(LEFT(W$1,FIND("-",W$1,1)-1))+1,100-100/(1+ABS((SUMIF(INDEX($V:$V,ROW($V2277)-VALUE(LEFT(W$1,FIND("-",W$1,1)-1))+1):$V2277,"&gt;0",INDEX($V:$V,ROW($V2277)-VALUE(LEFT(W$1,FIND("-",W$1,1)-1))+1):$V2277)/COUNTIF(INDEX($V:$V,ROW($V2277)-VALUE(LEFT(W$1,FIND("-",W$1,1)-1))+1):$V2277,"&gt;0"))/(SUMIF(INDEX($V:$V,ROW($V2277)-VALUE(LEFT(W$1,FIND("-",W$1,1)-1))+1):$V2277,"&lt;0",INDEX($V:$V,ROW($V2277)-VALUE(LEFT(W$1,FIND("-",W$1,1)-1))+1):$V2277)/COUNTIF(INDEX($V:$V,ROW($V2277)-VALUE(LEFT(W$1,FIND("-",W$1,1)-1))+1):$V2277,"&lt;0")))),100-100/(1+ABS((SUMIF(INDEX($V:$V,ROW($V2277)-VALUE(LEFT(W$1,FIND("-",W$1,1)-1))+1):$V2277,"&gt;0",INDEX($V:$V,ROW($V2277)-VALUE(LEFT(W$1,FIND("-",W$1,1)-1))+1):$V2277)/VALUE(LEFT(W$1,FIND("-",W$1,1)-1)))/(SUMIF(INDEX($V:$V,ROW($V2277)-VALUE(LEFT(W$1,FIND("-",W$1,1)-1))+1):$V2277,"&lt;0",INDEX($V:$V,ROW($V2277)-VALUE(LEFT(W$1,FIND("-",W$1,1)-1))+1):$V2277)/VALUE(LEFT(W$1,FIND("-",W$1,1)-1)))))))</f>
        <v>50</v>
      </c>
      <c r="Y2277">
        <f>IF(ROW($E2277)&lt;=VALUE(LEFT(Y$1,FIND("-",Y$1,1)-1)),0,MAX(INDEX(C:C,ROW(C2277)-VALUE(LEFT(Y$1,FIND("-",Y$1,1)-1))+1):C2277))</f>
        <v>0.34</v>
      </c>
      <c r="Z2277">
        <f>IF(ROW($E2277)&lt;=VALUE(LEFT(Z$1,FIND("-",Z$1,1)-1)),0,MIN(INDEX(D:D,ROW(D2277)-VALUE(LEFT(Z$1,FIND("-",Z$1,1)-1))+1):D2277))</f>
        <v>0.32</v>
      </c>
      <c r="AA2277">
        <f t="shared" si="324"/>
        <v>25</v>
      </c>
      <c r="AB2277">
        <f>IF(ROW($AA2277)&lt;=VALUE(LEFT(AA$1,FIND("-",AA$1,1)-1))+VALUE(LEFT(AB$1,FIND("-",AB$1,1)-1)-1),0,AVERAGE(INDEX($AA:$AA,ROW($AA2277)-VALUE(LEFT(AB$1,FIND("-",AB$1,1)-1))+1):$AA2277))</f>
        <v>33.333333333333336</v>
      </c>
      <c r="AC2277">
        <f>IF(ROW($AA2277)&lt;=VALUE(LEFT(AA$1,FIND("-",AA$1,1)-1))+VALUE(LEFT(AB$1,FIND("-",AB$1,1)-1)-1)+VALUE(LEFT(AC$1,FIND("-",AC$1,1)-1)-1),0,AVERAGE(INDEX($AB:$AB,ROW($AB2277)-VALUE(LEFT(AC$1,FIND("-",AC$1,1)-1))+1):$AB2277))</f>
        <v>41.666666666666664</v>
      </c>
      <c r="AE2277">
        <f t="shared" si="321"/>
        <v>85906144</v>
      </c>
      <c r="AG2277" t="str">
        <f t="shared" si="323"/>
        <v/>
      </c>
    </row>
    <row r="2278" spans="1:33" x14ac:dyDescent="0.25">
      <c r="A2278" s="6">
        <v>39791</v>
      </c>
      <c r="B2278">
        <v>0.32500000000000001</v>
      </c>
      <c r="C2278">
        <v>0.32500000000000001</v>
      </c>
      <c r="D2278">
        <v>0.32500000000000001</v>
      </c>
      <c r="E2278">
        <v>0.32500000000000001</v>
      </c>
      <c r="F2278">
        <v>0.190581</v>
      </c>
      <c r="G2278">
        <v>630000</v>
      </c>
      <c r="I2278" t="str">
        <f t="shared" si="316"/>
        <v/>
      </c>
      <c r="J2278" t="str">
        <f t="shared" si="317"/>
        <v/>
      </c>
      <c r="K2278" t="str">
        <f t="shared" si="318"/>
        <v/>
      </c>
      <c r="M2278" s="11" t="str">
        <f t="shared" si="322"/>
        <v/>
      </c>
      <c r="O2278">
        <f>IF(ROW($E2278)&lt;=VALUE(LEFT(O$1,FIND("-",O$1,1)-1)),0,IF(ROW($E2278)=VALUE(LEFT(O$1,FIND("-",O$1,1)-1))+1,AVERAGE(INDEX($E:$E,ROW($E2278)-VALUE(LEFT(O$1,FIND("-",O$1,1)-1))):$E2278),($E2278*(2/(VALUE(LEFT(O$1,FIND("-",O$1,1)-1))+1)))+(O2277*(1-(2/(VALUE(LEFT(O$1,FIND("-",O$1,1)-1))+1))))))</f>
        <v>0.46057234816132958</v>
      </c>
      <c r="Q2278">
        <f>IF(ROW($E2278)&lt;=VALUE(LEFT(Q$1,FIND("-",Q$1,1)-1)),0,IF(ROW($E2278)=VALUE(LEFT(Q$1,FIND("-",Q$1,1)-1))+1,AVERAGE(INDEX($E:$E,ROW($E2278)-VALUE(LEFT(Q$1,FIND("-",Q$1,1)-1))):$E2278),($E2278*(2/(VALUE(LEFT(Q$1,FIND("-",Q$1,1)-1))+1)))+(Q2277*(1-(2/(VALUE(LEFT(Q$1,FIND("-",Q$1,1)-1))+1))))))</f>
        <v>0.32723190445777411</v>
      </c>
      <c r="R2278">
        <f>IF(ROW($E2278)&lt;=VALUE(LEFT(R$1,FIND("-",R$1,1)-1)),0,IF(ROW($E2278)=VALUE(LEFT(R$1,FIND("-",R$1,1)-1))+1,AVERAGE(INDEX($E:$E,ROW($E2278)-VALUE(LEFT(R$1,FIND("-",R$1,1)-1))):$E2278),($E2278*(2/(VALUE(LEFT(R$1,FIND("-",R$1,1)-1))+1)))+(R2277*(1-(2/(VALUE(LEFT(R$1,FIND("-",R$1,1)-1))+1))))))</f>
        <v>0.3279907705732964</v>
      </c>
      <c r="S2278">
        <f t="shared" si="319"/>
        <v>-7.5886611552228311E-4</v>
      </c>
      <c r="T2278">
        <f>IF(ROW($E2278)&lt;=MAX(VALUE(LEFT(Q$1,FIND("-",Q$1,1)-1)),VALUE(LEFT(R$1,FIND("-",R$1,1)-1)))+VALUE(LEFT(T$1,FIND("-",T$1,1)-1))-1,0,IF(ROW($E2278)=MAX(VALUE(LEFT(Q$1,FIND("-",Q$1,1)-1)),VALUE(LEFT(R$1,FIND("-",R$1,1)-1)))+VALUE(LEFT(T$1,FIND("-",T$1,1)-1)),AVERAGE(INDEX($S:$S,ROW(S2278)-VALUE(LEFT(T$1,FIND("-",T$1,1)-1))+1):S2278),($S2278*(2/(VALUE(LEFT(T$1,FIND("-",T$1,1)-1))+1)))+(T2277*(1-(2/(VALUE(LEFT(T$1,FIND("-",T$1,1)-1))+1))))))</f>
        <v>-5.7039173072717208E-4</v>
      </c>
      <c r="V2278">
        <f t="shared" si="320"/>
        <v>0</v>
      </c>
      <c r="W2278">
        <f>IF(ROW($E2278)&lt;=VALUE(LEFT(W$1,FIND("-",W$1,1)-1))+1,0,IF(ROW($E2277)=VALUE(LEFT(W$1,FIND("-",W$1,1)-1))+1,100-100/(1+ABS((SUMIF(INDEX($V:$V,ROW($V2278)-VALUE(LEFT(W$1,FIND("-",W$1,1)-1))+1):$V2278,"&gt;0",INDEX($V:$V,ROW($V2278)-VALUE(LEFT(W$1,FIND("-",W$1,1)-1))+1):$V2278)/COUNTIF(INDEX($V:$V,ROW($V2278)-VALUE(LEFT(W$1,FIND("-",W$1,1)-1))+1):$V2278,"&gt;0"))/(SUMIF(INDEX($V:$V,ROW($V2278)-VALUE(LEFT(W$1,FIND("-",W$1,1)-1))+1):$V2278,"&lt;0",INDEX($V:$V,ROW($V2278)-VALUE(LEFT(W$1,FIND("-",W$1,1)-1))+1):$V2278)/COUNTIF(INDEX($V:$V,ROW($V2278)-VALUE(LEFT(W$1,FIND("-",W$1,1)-1))+1):$V2278,"&lt;0")))),100-100/(1+ABS((SUMIF(INDEX($V:$V,ROW($V2278)-VALUE(LEFT(W$1,FIND("-",W$1,1)-1))+1):$V2278,"&gt;0",INDEX($V:$V,ROW($V2278)-VALUE(LEFT(W$1,FIND("-",W$1,1)-1))+1):$V2278)/VALUE(LEFT(W$1,FIND("-",W$1,1)-1)))/(SUMIF(INDEX($V:$V,ROW($V2278)-VALUE(LEFT(W$1,FIND("-",W$1,1)-1))+1):$V2278,"&lt;0",INDEX($V:$V,ROW($V2278)-VALUE(LEFT(W$1,FIND("-",W$1,1)-1))+1):$V2278)/VALUE(LEFT(W$1,FIND("-",W$1,1)-1)))))))</f>
        <v>50</v>
      </c>
      <c r="Y2278">
        <f>IF(ROW($E2278)&lt;=VALUE(LEFT(Y$1,FIND("-",Y$1,1)-1)),0,MAX(INDEX(C:C,ROW(C2278)-VALUE(LEFT(Y$1,FIND("-",Y$1,1)-1))+1):C2278))</f>
        <v>0.34</v>
      </c>
      <c r="Z2278">
        <f>IF(ROW($E2278)&lt;=VALUE(LEFT(Z$1,FIND("-",Z$1,1)-1)),0,MIN(INDEX(D:D,ROW(D2278)-VALUE(LEFT(Z$1,FIND("-",Z$1,1)-1))+1):D2278))</f>
        <v>0.32</v>
      </c>
      <c r="AA2278">
        <f t="shared" si="324"/>
        <v>25</v>
      </c>
      <c r="AB2278">
        <f>IF(ROW($AA2278)&lt;=VALUE(LEFT(AA$1,FIND("-",AA$1,1)-1))+VALUE(LEFT(AB$1,FIND("-",AB$1,1)-1)-1),0,AVERAGE(INDEX($AA:$AA,ROW($AA2278)-VALUE(LEFT(AB$1,FIND("-",AB$1,1)-1))+1):$AA2278))</f>
        <v>25</v>
      </c>
      <c r="AC2278">
        <f>IF(ROW($AA2278)&lt;=VALUE(LEFT(AA$1,FIND("-",AA$1,1)-1))+VALUE(LEFT(AB$1,FIND("-",AB$1,1)-1)-1)+VALUE(LEFT(AC$1,FIND("-",AC$1,1)-1)-1),0,AVERAGE(INDEX($AB:$AB,ROW($AB2278)-VALUE(LEFT(AC$1,FIND("-",AC$1,1)-1))+1):$AB2278))</f>
        <v>33.333333333333336</v>
      </c>
      <c r="AE2278">
        <f t="shared" si="321"/>
        <v>85906144</v>
      </c>
      <c r="AG2278" t="str">
        <f t="shared" si="323"/>
        <v/>
      </c>
    </row>
    <row r="2279" spans="1:33" x14ac:dyDescent="0.25">
      <c r="A2279" s="6">
        <v>39792</v>
      </c>
      <c r="B2279">
        <v>0.32</v>
      </c>
      <c r="C2279">
        <v>0.32</v>
      </c>
      <c r="D2279">
        <v>0.32</v>
      </c>
      <c r="E2279">
        <v>0.32</v>
      </c>
      <c r="F2279">
        <v>0.18764900000000001</v>
      </c>
      <c r="G2279">
        <v>17000</v>
      </c>
      <c r="I2279" t="str">
        <f t="shared" si="316"/>
        <v/>
      </c>
      <c r="J2279" t="str">
        <f t="shared" si="317"/>
        <v/>
      </c>
      <c r="K2279" t="str">
        <f t="shared" si="318"/>
        <v/>
      </c>
      <c r="M2279" s="11" t="str">
        <f t="shared" si="322"/>
        <v/>
      </c>
      <c r="O2279">
        <f>IF(ROW($E2279)&lt;=VALUE(LEFT(O$1,FIND("-",O$1,1)-1)),0,IF(ROW($E2279)=VALUE(LEFT(O$1,FIND("-",O$1,1)-1))+1,AVERAGE(INDEX($E:$E,ROW($E2279)-VALUE(LEFT(O$1,FIND("-",O$1,1)-1))):$E2279),($E2279*(2/(VALUE(LEFT(O$1,FIND("-",O$1,1)-1))+1)))+(O2278*(1-(2/(VALUE(LEFT(O$1,FIND("-",O$1,1)-1))+1))))))</f>
        <v>0.4591736183288786</v>
      </c>
      <c r="Q2279">
        <f>IF(ROW($E2279)&lt;=VALUE(LEFT(Q$1,FIND("-",Q$1,1)-1)),0,IF(ROW($E2279)=VALUE(LEFT(Q$1,FIND("-",Q$1,1)-1))+1,AVERAGE(INDEX($E:$E,ROW($E2279)-VALUE(LEFT(Q$1,FIND("-",Q$1,1)-1))):$E2279),($E2279*(2/(VALUE(LEFT(Q$1,FIND("-",Q$1,1)-1))+1)))+(Q2278*(1-(2/(VALUE(LEFT(Q$1,FIND("-",Q$1,1)-1))+1))))))</f>
        <v>0.32611930377196274</v>
      </c>
      <c r="R2279">
        <f>IF(ROW($E2279)&lt;=VALUE(LEFT(R$1,FIND("-",R$1,1)-1)),0,IF(ROW($E2279)=VALUE(LEFT(R$1,FIND("-",R$1,1)-1))+1,AVERAGE(INDEX($E:$E,ROW($E2279)-VALUE(LEFT(R$1,FIND("-",R$1,1)-1))):$E2279),($E2279*(2/(VALUE(LEFT(R$1,FIND("-",R$1,1)-1))+1)))+(R2278*(1-(2/(VALUE(LEFT(R$1,FIND("-",R$1,1)-1))+1))))))</f>
        <v>0.32739886164194115</v>
      </c>
      <c r="S2279">
        <f t="shared" si="319"/>
        <v>-1.2795578699784094E-3</v>
      </c>
      <c r="T2279">
        <f>IF(ROW($E2279)&lt;=MAX(VALUE(LEFT(Q$1,FIND("-",Q$1,1)-1)),VALUE(LEFT(R$1,FIND("-",R$1,1)-1)))+VALUE(LEFT(T$1,FIND("-",T$1,1)-1))-1,0,IF(ROW($E2279)=MAX(VALUE(LEFT(Q$1,FIND("-",Q$1,1)-1)),VALUE(LEFT(R$1,FIND("-",R$1,1)-1)))+VALUE(LEFT(T$1,FIND("-",T$1,1)-1)),AVERAGE(INDEX($S:$S,ROW(S2279)-VALUE(LEFT(T$1,FIND("-",T$1,1)-1))+1):S2279),($S2279*(2/(VALUE(LEFT(T$1,FIND("-",T$1,1)-1))+1)))+(T2278*(1-(2/(VALUE(LEFT(T$1,FIND("-",T$1,1)-1))+1))))))</f>
        <v>-7.122249585774195E-4</v>
      </c>
      <c r="V2279">
        <f t="shared" si="320"/>
        <v>-5.0000000000000044E-3</v>
      </c>
      <c r="W2279">
        <f>IF(ROW($E2279)&lt;=VALUE(LEFT(W$1,FIND("-",W$1,1)-1))+1,0,IF(ROW($E2278)=VALUE(LEFT(W$1,FIND("-",W$1,1)-1))+1,100-100/(1+ABS((SUMIF(INDEX($V:$V,ROW($V2279)-VALUE(LEFT(W$1,FIND("-",W$1,1)-1))+1):$V2279,"&gt;0",INDEX($V:$V,ROW($V2279)-VALUE(LEFT(W$1,FIND("-",W$1,1)-1))+1):$V2279)/COUNTIF(INDEX($V:$V,ROW($V2279)-VALUE(LEFT(W$1,FIND("-",W$1,1)-1))+1):$V2279,"&gt;0"))/(SUMIF(INDEX($V:$V,ROW($V2279)-VALUE(LEFT(W$1,FIND("-",W$1,1)-1))+1):$V2279,"&lt;0",INDEX($V:$V,ROW($V2279)-VALUE(LEFT(W$1,FIND("-",W$1,1)-1))+1):$V2279)/COUNTIF(INDEX($V:$V,ROW($V2279)-VALUE(LEFT(W$1,FIND("-",W$1,1)-1))+1):$V2279,"&lt;0")))),100-100/(1+ABS((SUMIF(INDEX($V:$V,ROW($V2279)-VALUE(LEFT(W$1,FIND("-",W$1,1)-1))+1):$V2279,"&gt;0",INDEX($V:$V,ROW($V2279)-VALUE(LEFT(W$1,FIND("-",W$1,1)-1))+1):$V2279)/VALUE(LEFT(W$1,FIND("-",W$1,1)-1)))/(SUMIF(INDEX($V:$V,ROW($V2279)-VALUE(LEFT(W$1,FIND("-",W$1,1)-1))+1):$V2279,"&lt;0",INDEX($V:$V,ROW($V2279)-VALUE(LEFT(W$1,FIND("-",W$1,1)-1))+1):$V2279)/VALUE(LEFT(W$1,FIND("-",W$1,1)-1)))))))</f>
        <v>40</v>
      </c>
      <c r="Y2279">
        <f>IF(ROW($E2279)&lt;=VALUE(LEFT(Y$1,FIND("-",Y$1,1)-1)),0,MAX(INDEX(C:C,ROW(C2279)-VALUE(LEFT(Y$1,FIND("-",Y$1,1)-1))+1):C2279))</f>
        <v>0.34</v>
      </c>
      <c r="Z2279">
        <f>IF(ROW($E2279)&lt;=VALUE(LEFT(Z$1,FIND("-",Z$1,1)-1)),0,MIN(INDEX(D:D,ROW(D2279)-VALUE(LEFT(Z$1,FIND("-",Z$1,1)-1))+1):D2279))</f>
        <v>0.32</v>
      </c>
      <c r="AA2279">
        <f t="shared" si="324"/>
        <v>0</v>
      </c>
      <c r="AB2279">
        <f>IF(ROW($AA2279)&lt;=VALUE(LEFT(AA$1,FIND("-",AA$1,1)-1))+VALUE(LEFT(AB$1,FIND("-",AB$1,1)-1)-1),0,AVERAGE(INDEX($AA:$AA,ROW($AA2279)-VALUE(LEFT(AB$1,FIND("-",AB$1,1)-1))+1):$AA2279))</f>
        <v>16.666666666666668</v>
      </c>
      <c r="AC2279">
        <f>IF(ROW($AA2279)&lt;=VALUE(LEFT(AA$1,FIND("-",AA$1,1)-1))+VALUE(LEFT(AB$1,FIND("-",AB$1,1)-1)-1)+VALUE(LEFT(AC$1,FIND("-",AC$1,1)-1)-1),0,AVERAGE(INDEX($AB:$AB,ROW($AB2279)-VALUE(LEFT(AC$1,FIND("-",AC$1,1)-1))+1):$AB2279))</f>
        <v>25</v>
      </c>
      <c r="AE2279">
        <f t="shared" si="321"/>
        <v>85889144</v>
      </c>
      <c r="AG2279" t="str">
        <f t="shared" si="323"/>
        <v/>
      </c>
    </row>
    <row r="2280" spans="1:33" x14ac:dyDescent="0.25">
      <c r="A2280" s="6">
        <v>39793</v>
      </c>
      <c r="B2280">
        <v>0.32500000000000001</v>
      </c>
      <c r="C2280">
        <v>0.32500000000000001</v>
      </c>
      <c r="D2280">
        <v>0.32500000000000001</v>
      </c>
      <c r="E2280">
        <v>0.32500000000000001</v>
      </c>
      <c r="F2280">
        <v>0.190581</v>
      </c>
      <c r="G2280">
        <v>603000</v>
      </c>
      <c r="I2280" t="str">
        <f t="shared" si="316"/>
        <v/>
      </c>
      <c r="J2280" t="str">
        <f t="shared" si="317"/>
        <v/>
      </c>
      <c r="K2280" t="str">
        <f t="shared" si="318"/>
        <v>Oversold Above %D</v>
      </c>
      <c r="M2280" s="11" t="str">
        <f t="shared" si="322"/>
        <v/>
      </c>
      <c r="O2280">
        <f>IF(ROW($E2280)&lt;=VALUE(LEFT(O$1,FIND("-",O$1,1)-1)),0,IF(ROW($E2280)=VALUE(LEFT(O$1,FIND("-",O$1,1)-1))+1,AVERAGE(INDEX($E:$E,ROW($E2280)-VALUE(LEFT(O$1,FIND("-",O$1,1)-1))):$E2280),($E2280*(2/(VALUE(LEFT(O$1,FIND("-",O$1,1)-1))+1)))+(O2279*(1-(2/(VALUE(LEFT(O$1,FIND("-",O$1,1)-1))+1))))))</f>
        <v>0.45783855744998431</v>
      </c>
      <c r="Q2280">
        <f>IF(ROW($E2280)&lt;=VALUE(LEFT(Q$1,FIND("-",Q$1,1)-1)),0,IF(ROW($E2280)=VALUE(LEFT(Q$1,FIND("-",Q$1,1)-1))+1,AVERAGE(INDEX($E:$E,ROW($E2280)-VALUE(LEFT(Q$1,FIND("-",Q$1,1)-1))):$E2280),($E2280*(2/(VALUE(LEFT(Q$1,FIND("-",Q$1,1)-1))+1)))+(Q2279*(1-(2/(VALUE(LEFT(Q$1,FIND("-",Q$1,1)-1))+1))))))</f>
        <v>0.32594710319166076</v>
      </c>
      <c r="R2280">
        <f>IF(ROW($E2280)&lt;=VALUE(LEFT(R$1,FIND("-",R$1,1)-1)),0,IF(ROW($E2280)=VALUE(LEFT(R$1,FIND("-",R$1,1)-1))+1,AVERAGE(INDEX($E:$E,ROW($E2280)-VALUE(LEFT(R$1,FIND("-",R$1,1)-1))):$E2280),($E2280*(2/(VALUE(LEFT(R$1,FIND("-",R$1,1)-1))+1)))+(R2279*(1-(2/(VALUE(LEFT(R$1,FIND("-",R$1,1)-1))+1))))))</f>
        <v>0.32722116818698255</v>
      </c>
      <c r="S2280">
        <f t="shared" si="319"/>
        <v>-1.2740649953217886E-3</v>
      </c>
      <c r="T2280">
        <f>IF(ROW($E2280)&lt;=MAX(VALUE(LEFT(Q$1,FIND("-",Q$1,1)-1)),VALUE(LEFT(R$1,FIND("-",R$1,1)-1)))+VALUE(LEFT(T$1,FIND("-",T$1,1)-1))-1,0,IF(ROW($E2280)=MAX(VALUE(LEFT(Q$1,FIND("-",Q$1,1)-1)),VALUE(LEFT(R$1,FIND("-",R$1,1)-1)))+VALUE(LEFT(T$1,FIND("-",T$1,1)-1)),AVERAGE(INDEX($S:$S,ROW(S2280)-VALUE(LEFT(T$1,FIND("-",T$1,1)-1))+1):S2280),($S2280*(2/(VALUE(LEFT(T$1,FIND("-",T$1,1)-1))+1)))+(T2279*(1-(2/(VALUE(LEFT(T$1,FIND("-",T$1,1)-1))+1))))))</f>
        <v>-8.2459296592629345E-4</v>
      </c>
      <c r="V2280">
        <f t="shared" si="320"/>
        <v>5.0000000000000044E-3</v>
      </c>
      <c r="W2280">
        <f>IF(ROW($E2280)&lt;=VALUE(LEFT(W$1,FIND("-",W$1,1)-1))+1,0,IF(ROW($E2279)=VALUE(LEFT(W$1,FIND("-",W$1,1)-1))+1,100-100/(1+ABS((SUMIF(INDEX($V:$V,ROW($V2280)-VALUE(LEFT(W$1,FIND("-",W$1,1)-1))+1):$V2280,"&gt;0",INDEX($V:$V,ROW($V2280)-VALUE(LEFT(W$1,FIND("-",W$1,1)-1))+1):$V2280)/COUNTIF(INDEX($V:$V,ROW($V2280)-VALUE(LEFT(W$1,FIND("-",W$1,1)-1))+1):$V2280,"&gt;0"))/(SUMIF(INDEX($V:$V,ROW($V2280)-VALUE(LEFT(W$1,FIND("-",W$1,1)-1))+1):$V2280,"&lt;0",INDEX($V:$V,ROW($V2280)-VALUE(LEFT(W$1,FIND("-",W$1,1)-1))+1):$V2280)/COUNTIF(INDEX($V:$V,ROW($V2280)-VALUE(LEFT(W$1,FIND("-",W$1,1)-1))+1):$V2280,"&lt;0")))),100-100/(1+ABS((SUMIF(INDEX($V:$V,ROW($V2280)-VALUE(LEFT(W$1,FIND("-",W$1,1)-1))+1):$V2280,"&gt;0",INDEX($V:$V,ROW($V2280)-VALUE(LEFT(W$1,FIND("-",W$1,1)-1))+1):$V2280)/VALUE(LEFT(W$1,FIND("-",W$1,1)-1)))/(SUMIF(INDEX($V:$V,ROW($V2280)-VALUE(LEFT(W$1,FIND("-",W$1,1)-1))+1):$V2280,"&lt;0",INDEX($V:$V,ROW($V2280)-VALUE(LEFT(W$1,FIND("-",W$1,1)-1))+1):$V2280)/VALUE(LEFT(W$1,FIND("-",W$1,1)-1)))))))</f>
        <v>40</v>
      </c>
      <c r="Y2280">
        <f>IF(ROW($E2280)&lt;=VALUE(LEFT(Y$1,FIND("-",Y$1,1)-1)),0,MAX(INDEX(C:C,ROW(C2280)-VALUE(LEFT(Y$1,FIND("-",Y$1,1)-1))+1):C2280))</f>
        <v>0.34</v>
      </c>
      <c r="Z2280">
        <f>IF(ROW($E2280)&lt;=VALUE(LEFT(Z$1,FIND("-",Z$1,1)-1)),0,MIN(INDEX(D:D,ROW(D2280)-VALUE(LEFT(Z$1,FIND("-",Z$1,1)-1))+1):D2280))</f>
        <v>0.32</v>
      </c>
      <c r="AA2280">
        <f t="shared" si="324"/>
        <v>25</v>
      </c>
      <c r="AB2280">
        <f>IF(ROW($AA2280)&lt;=VALUE(LEFT(AA$1,FIND("-",AA$1,1)-1))+VALUE(LEFT(AB$1,FIND("-",AB$1,1)-1)-1),0,AVERAGE(INDEX($AA:$AA,ROW($AA2280)-VALUE(LEFT(AB$1,FIND("-",AB$1,1)-1))+1):$AA2280))</f>
        <v>16.666666666666668</v>
      </c>
      <c r="AC2280">
        <f>IF(ROW($AA2280)&lt;=VALUE(LEFT(AA$1,FIND("-",AA$1,1)-1))+VALUE(LEFT(AB$1,FIND("-",AB$1,1)-1)-1)+VALUE(LEFT(AC$1,FIND("-",AC$1,1)-1)-1),0,AVERAGE(INDEX($AB:$AB,ROW($AB2280)-VALUE(LEFT(AC$1,FIND("-",AC$1,1)-1))+1):$AB2280))</f>
        <v>19.444444444444446</v>
      </c>
      <c r="AE2280">
        <f t="shared" si="321"/>
        <v>86492144</v>
      </c>
      <c r="AG2280" t="str">
        <f t="shared" si="323"/>
        <v/>
      </c>
    </row>
    <row r="2281" spans="1:33" x14ac:dyDescent="0.25">
      <c r="A2281" s="6">
        <v>39794</v>
      </c>
      <c r="B2281">
        <v>0.32500000000000001</v>
      </c>
      <c r="C2281">
        <v>0.32500000000000001</v>
      </c>
      <c r="D2281">
        <v>0.32</v>
      </c>
      <c r="E2281">
        <v>0.32500000000000001</v>
      </c>
      <c r="F2281">
        <v>0.190581</v>
      </c>
      <c r="G2281">
        <v>250000</v>
      </c>
      <c r="I2281" t="str">
        <f t="shared" si="316"/>
        <v/>
      </c>
      <c r="J2281" t="str">
        <f t="shared" si="317"/>
        <v/>
      </c>
      <c r="K2281" t="str">
        <f t="shared" si="318"/>
        <v>Oversold Below %D</v>
      </c>
      <c r="M2281" s="11" t="str">
        <f t="shared" si="322"/>
        <v/>
      </c>
      <c r="O2281">
        <f>IF(ROW($E2281)&lt;=VALUE(LEFT(O$1,FIND("-",O$1,1)-1)),0,IF(ROW($E2281)=VALUE(LEFT(O$1,FIND("-",O$1,1)-1))+1,AVERAGE(INDEX($E:$E,ROW($E2281)-VALUE(LEFT(O$1,FIND("-",O$1,1)-1))):$E2281),($E2281*(2/(VALUE(LEFT(O$1,FIND("-",O$1,1)-1))+1)))+(O2280*(1-(2/(VALUE(LEFT(O$1,FIND("-",O$1,1)-1))+1))))))</f>
        <v>0.45651678075893976</v>
      </c>
      <c r="Q2281">
        <f>IF(ROW($E2281)&lt;=VALUE(LEFT(Q$1,FIND("-",Q$1,1)-1)),0,IF(ROW($E2281)=VALUE(LEFT(Q$1,FIND("-",Q$1,1)-1))+1,AVERAGE(INDEX($E:$E,ROW($E2281)-VALUE(LEFT(Q$1,FIND("-",Q$1,1)-1))):$E2281),($E2281*(2/(VALUE(LEFT(Q$1,FIND("-",Q$1,1)-1))+1)))+(Q2280*(1-(2/(VALUE(LEFT(Q$1,FIND("-",Q$1,1)-1))+1))))))</f>
        <v>0.32580139500832833</v>
      </c>
      <c r="R2281">
        <f>IF(ROW($E2281)&lt;=VALUE(LEFT(R$1,FIND("-",R$1,1)-1)),0,IF(ROW($E2281)=VALUE(LEFT(R$1,FIND("-",R$1,1)-1))+1,AVERAGE(INDEX($E:$E,ROW($E2281)-VALUE(LEFT(R$1,FIND("-",R$1,1)-1))):$E2281),($E2281*(2/(VALUE(LEFT(R$1,FIND("-",R$1,1)-1))+1)))+(R2280*(1-(2/(VALUE(LEFT(R$1,FIND("-",R$1,1)-1))+1))))))</f>
        <v>0.32705663721016903</v>
      </c>
      <c r="S2281">
        <f t="shared" si="319"/>
        <v>-1.2552422018407006E-3</v>
      </c>
      <c r="T2281">
        <f>IF(ROW($E2281)&lt;=MAX(VALUE(LEFT(Q$1,FIND("-",Q$1,1)-1)),VALUE(LEFT(R$1,FIND("-",R$1,1)-1)))+VALUE(LEFT(T$1,FIND("-",T$1,1)-1))-1,0,IF(ROW($E2281)=MAX(VALUE(LEFT(Q$1,FIND("-",Q$1,1)-1)),VALUE(LEFT(R$1,FIND("-",R$1,1)-1)))+VALUE(LEFT(T$1,FIND("-",T$1,1)-1)),AVERAGE(INDEX($S:$S,ROW(S2281)-VALUE(LEFT(T$1,FIND("-",T$1,1)-1))+1):S2281),($S2281*(2/(VALUE(LEFT(T$1,FIND("-",T$1,1)-1))+1)))+(T2280*(1-(2/(VALUE(LEFT(T$1,FIND("-",T$1,1)-1))+1))))))</f>
        <v>-9.1072281310917492E-4</v>
      </c>
      <c r="V2281">
        <f t="shared" si="320"/>
        <v>0</v>
      </c>
      <c r="W2281">
        <f>IF(ROW($E2281)&lt;=VALUE(LEFT(W$1,FIND("-",W$1,1)-1))+1,0,IF(ROW($E2280)=VALUE(LEFT(W$1,FIND("-",W$1,1)-1))+1,100-100/(1+ABS((SUMIF(INDEX($V:$V,ROW($V2281)-VALUE(LEFT(W$1,FIND("-",W$1,1)-1))+1):$V2281,"&gt;0",INDEX($V:$V,ROW($V2281)-VALUE(LEFT(W$1,FIND("-",W$1,1)-1))+1):$V2281)/COUNTIF(INDEX($V:$V,ROW($V2281)-VALUE(LEFT(W$1,FIND("-",W$1,1)-1))+1):$V2281,"&gt;0"))/(SUMIF(INDEX($V:$V,ROW($V2281)-VALUE(LEFT(W$1,FIND("-",W$1,1)-1))+1):$V2281,"&lt;0",INDEX($V:$V,ROW($V2281)-VALUE(LEFT(W$1,FIND("-",W$1,1)-1))+1):$V2281)/COUNTIF(INDEX($V:$V,ROW($V2281)-VALUE(LEFT(W$1,FIND("-",W$1,1)-1))+1):$V2281,"&lt;0")))),100-100/(1+ABS((SUMIF(INDEX($V:$V,ROW($V2281)-VALUE(LEFT(W$1,FIND("-",W$1,1)-1))+1):$V2281,"&gt;0",INDEX($V:$V,ROW($V2281)-VALUE(LEFT(W$1,FIND("-",W$1,1)-1))+1):$V2281)/VALUE(LEFT(W$1,FIND("-",W$1,1)-1)))/(SUMIF(INDEX($V:$V,ROW($V2281)-VALUE(LEFT(W$1,FIND("-",W$1,1)-1))+1):$V2281,"&lt;0",INDEX($V:$V,ROW($V2281)-VALUE(LEFT(W$1,FIND("-",W$1,1)-1))+1):$V2281)/VALUE(LEFT(W$1,FIND("-",W$1,1)-1)))))))</f>
        <v>50</v>
      </c>
      <c r="Y2281">
        <f>IF(ROW($E2281)&lt;=VALUE(LEFT(Y$1,FIND("-",Y$1,1)-1)),0,MAX(INDEX(C:C,ROW(C2281)-VALUE(LEFT(Y$1,FIND("-",Y$1,1)-1))+1):C2281))</f>
        <v>0.33</v>
      </c>
      <c r="Z2281">
        <f>IF(ROW($E2281)&lt;=VALUE(LEFT(Z$1,FIND("-",Z$1,1)-1)),0,MIN(INDEX(D:D,ROW(D2281)-VALUE(LEFT(Z$1,FIND("-",Z$1,1)-1))+1):D2281))</f>
        <v>0.32</v>
      </c>
      <c r="AA2281">
        <f t="shared" si="324"/>
        <v>50</v>
      </c>
      <c r="AB2281">
        <f>IF(ROW($AA2281)&lt;=VALUE(LEFT(AA$1,FIND("-",AA$1,1)-1))+VALUE(LEFT(AB$1,FIND("-",AB$1,1)-1)-1),0,AVERAGE(INDEX($AA:$AA,ROW($AA2281)-VALUE(LEFT(AB$1,FIND("-",AB$1,1)-1))+1):$AA2281))</f>
        <v>25</v>
      </c>
      <c r="AC2281">
        <f>IF(ROW($AA2281)&lt;=VALUE(LEFT(AA$1,FIND("-",AA$1,1)-1))+VALUE(LEFT(AB$1,FIND("-",AB$1,1)-1)-1)+VALUE(LEFT(AC$1,FIND("-",AC$1,1)-1)-1),0,AVERAGE(INDEX($AB:$AB,ROW($AB2281)-VALUE(LEFT(AC$1,FIND("-",AC$1,1)-1))+1):$AB2281))</f>
        <v>19.444444444444446</v>
      </c>
      <c r="AE2281">
        <f t="shared" si="321"/>
        <v>86492144</v>
      </c>
      <c r="AG2281" t="str">
        <f t="shared" si="323"/>
        <v/>
      </c>
    </row>
    <row r="2282" spans="1:33" x14ac:dyDescent="0.25">
      <c r="A2282" s="6">
        <v>39797</v>
      </c>
      <c r="B2282">
        <v>0.32</v>
      </c>
      <c r="C2282">
        <v>0.32</v>
      </c>
      <c r="D2282">
        <v>0.32</v>
      </c>
      <c r="E2282">
        <v>0.32</v>
      </c>
      <c r="F2282">
        <v>0.18764900000000001</v>
      </c>
      <c r="G2282">
        <v>320000</v>
      </c>
      <c r="I2282" t="str">
        <f t="shared" si="316"/>
        <v/>
      </c>
      <c r="J2282" t="str">
        <f t="shared" si="317"/>
        <v/>
      </c>
      <c r="K2282" t="str">
        <f t="shared" si="318"/>
        <v>Buy</v>
      </c>
      <c r="M2282" s="11" t="str">
        <f t="shared" si="322"/>
        <v>Buy</v>
      </c>
      <c r="O2282">
        <f>IF(ROW($E2282)&lt;=VALUE(LEFT(O$1,FIND("-",O$1,1)-1)),0,IF(ROW($E2282)=VALUE(LEFT(O$1,FIND("-",O$1,1)-1))+1,AVERAGE(INDEX($E:$E,ROW($E2282)-VALUE(LEFT(O$1,FIND("-",O$1,1)-1))):$E2282),($E2282*(2/(VALUE(LEFT(O$1,FIND("-",O$1,1)-1))+1)))+(O2281*(1-(2/(VALUE(LEFT(O$1,FIND("-",O$1,1)-1))+1))))))</f>
        <v>0.45515840483099013</v>
      </c>
      <c r="Q2282">
        <f>IF(ROW($E2282)&lt;=VALUE(LEFT(Q$1,FIND("-",Q$1,1)-1)),0,IF(ROW($E2282)=VALUE(LEFT(Q$1,FIND("-",Q$1,1)-1))+1,AVERAGE(INDEX($E:$E,ROW($E2282)-VALUE(LEFT(Q$1,FIND("-",Q$1,1)-1))):$E2282),($E2282*(2/(VALUE(LEFT(Q$1,FIND("-",Q$1,1)-1))+1)))+(Q2281*(1-(2/(VALUE(LEFT(Q$1,FIND("-",Q$1,1)-1))+1))))))</f>
        <v>0.32490887269935476</v>
      </c>
      <c r="R2282">
        <f>IF(ROW($E2282)&lt;=VALUE(LEFT(R$1,FIND("-",R$1,1)-1)),0,IF(ROW($E2282)=VALUE(LEFT(R$1,FIND("-",R$1,1)-1))+1,AVERAGE(INDEX($E:$E,ROW($E2282)-VALUE(LEFT(R$1,FIND("-",R$1,1)-1))):$E2282),($E2282*(2/(VALUE(LEFT(R$1,FIND("-",R$1,1)-1))+1)))+(R2281*(1-(2/(VALUE(LEFT(R$1,FIND("-",R$1,1)-1))+1))))))</f>
        <v>0.32653392334274911</v>
      </c>
      <c r="S2282">
        <f t="shared" si="319"/>
        <v>-1.6250506433943546E-3</v>
      </c>
      <c r="T2282">
        <f>IF(ROW($E2282)&lt;=MAX(VALUE(LEFT(Q$1,FIND("-",Q$1,1)-1)),VALUE(LEFT(R$1,FIND("-",R$1,1)-1)))+VALUE(LEFT(T$1,FIND("-",T$1,1)-1))-1,0,IF(ROW($E2282)=MAX(VALUE(LEFT(Q$1,FIND("-",Q$1,1)-1)),VALUE(LEFT(R$1,FIND("-",R$1,1)-1)))+VALUE(LEFT(T$1,FIND("-",T$1,1)-1)),AVERAGE(INDEX($S:$S,ROW(S2282)-VALUE(LEFT(T$1,FIND("-",T$1,1)-1))+1):S2282),($S2282*(2/(VALUE(LEFT(T$1,FIND("-",T$1,1)-1))+1)))+(T2281*(1-(2/(VALUE(LEFT(T$1,FIND("-",T$1,1)-1))+1))))))</f>
        <v>-1.0535883791662108E-3</v>
      </c>
      <c r="V2282">
        <f t="shared" si="320"/>
        <v>-5.0000000000000044E-3</v>
      </c>
      <c r="W2282">
        <f>IF(ROW($E2282)&lt;=VALUE(LEFT(W$1,FIND("-",W$1,1)-1))+1,0,IF(ROW($E2281)=VALUE(LEFT(W$1,FIND("-",W$1,1)-1))+1,100-100/(1+ABS((SUMIF(INDEX($V:$V,ROW($V2282)-VALUE(LEFT(W$1,FIND("-",W$1,1)-1))+1):$V2282,"&gt;0",INDEX($V:$V,ROW($V2282)-VALUE(LEFT(W$1,FIND("-",W$1,1)-1))+1):$V2282)/COUNTIF(INDEX($V:$V,ROW($V2282)-VALUE(LEFT(W$1,FIND("-",W$1,1)-1))+1):$V2282,"&gt;0"))/(SUMIF(INDEX($V:$V,ROW($V2282)-VALUE(LEFT(W$1,FIND("-",W$1,1)-1))+1):$V2282,"&lt;0",INDEX($V:$V,ROW($V2282)-VALUE(LEFT(W$1,FIND("-",W$1,1)-1))+1):$V2282)/COUNTIF(INDEX($V:$V,ROW($V2282)-VALUE(LEFT(W$1,FIND("-",W$1,1)-1))+1):$V2282,"&lt;0")))),100-100/(1+ABS((SUMIF(INDEX($V:$V,ROW($V2282)-VALUE(LEFT(W$1,FIND("-",W$1,1)-1))+1):$V2282,"&gt;0",INDEX($V:$V,ROW($V2282)-VALUE(LEFT(W$1,FIND("-",W$1,1)-1))+1):$V2282)/VALUE(LEFT(W$1,FIND("-",W$1,1)-1)))/(SUMIF(INDEX($V:$V,ROW($V2282)-VALUE(LEFT(W$1,FIND("-",W$1,1)-1))+1):$V2282,"&lt;0",INDEX($V:$V,ROW($V2282)-VALUE(LEFT(W$1,FIND("-",W$1,1)-1))+1):$V2282)/VALUE(LEFT(W$1,FIND("-",W$1,1)-1)))))))</f>
        <v>40</v>
      </c>
      <c r="Y2282">
        <f>IF(ROW($E2282)&lt;=VALUE(LEFT(Y$1,FIND("-",Y$1,1)-1)),0,MAX(INDEX(C:C,ROW(C2282)-VALUE(LEFT(Y$1,FIND("-",Y$1,1)-1))+1):C2282))</f>
        <v>0.33</v>
      </c>
      <c r="Z2282">
        <f>IF(ROW($E2282)&lt;=VALUE(LEFT(Z$1,FIND("-",Z$1,1)-1)),0,MIN(INDEX(D:D,ROW(D2282)-VALUE(LEFT(Z$1,FIND("-",Z$1,1)-1))+1):D2282))</f>
        <v>0.32</v>
      </c>
      <c r="AA2282">
        <f t="shared" si="324"/>
        <v>0</v>
      </c>
      <c r="AB2282">
        <f>IF(ROW($AA2282)&lt;=VALUE(LEFT(AA$1,FIND("-",AA$1,1)-1))+VALUE(LEFT(AB$1,FIND("-",AB$1,1)-1)-1),0,AVERAGE(INDEX($AA:$AA,ROW($AA2282)-VALUE(LEFT(AB$1,FIND("-",AB$1,1)-1))+1):$AA2282))</f>
        <v>25</v>
      </c>
      <c r="AC2282">
        <f>IF(ROW($AA2282)&lt;=VALUE(LEFT(AA$1,FIND("-",AA$1,1)-1))+VALUE(LEFT(AB$1,FIND("-",AB$1,1)-1)-1)+VALUE(LEFT(AC$1,FIND("-",AC$1,1)-1)-1),0,AVERAGE(INDEX($AB:$AB,ROW($AB2282)-VALUE(LEFT(AC$1,FIND("-",AC$1,1)-1))+1):$AB2282))</f>
        <v>22.222222222222225</v>
      </c>
      <c r="AE2282">
        <f t="shared" si="321"/>
        <v>86172144</v>
      </c>
      <c r="AG2282" t="str">
        <f t="shared" si="323"/>
        <v>Buy</v>
      </c>
    </row>
    <row r="2283" spans="1:33" x14ac:dyDescent="0.25">
      <c r="A2283" s="6">
        <v>39798</v>
      </c>
      <c r="B2283">
        <v>0.32</v>
      </c>
      <c r="C2283">
        <v>0.32</v>
      </c>
      <c r="D2283">
        <v>0.32</v>
      </c>
      <c r="E2283">
        <v>0.32</v>
      </c>
      <c r="F2283">
        <v>0.18764900000000001</v>
      </c>
      <c r="G2283">
        <v>75100</v>
      </c>
      <c r="I2283" t="str">
        <f t="shared" si="316"/>
        <v/>
      </c>
      <c r="J2283" t="str">
        <f t="shared" si="317"/>
        <v/>
      </c>
      <c r="K2283" t="str">
        <f t="shared" si="318"/>
        <v/>
      </c>
      <c r="M2283" s="11" t="str">
        <f t="shared" si="322"/>
        <v/>
      </c>
      <c r="O2283">
        <f>IF(ROW($E2283)&lt;=VALUE(LEFT(O$1,FIND("-",O$1,1)-1)),0,IF(ROW($E2283)=VALUE(LEFT(O$1,FIND("-",O$1,1)-1))+1,AVERAGE(INDEX($E:$E,ROW($E2283)-VALUE(LEFT(O$1,FIND("-",O$1,1)-1))):$E2283),($E2283*(2/(VALUE(LEFT(O$1,FIND("-",O$1,1)-1))+1)))+(O2282*(1-(2/(VALUE(LEFT(O$1,FIND("-",O$1,1)-1))+1))))))</f>
        <v>0.45381354508142807</v>
      </c>
      <c r="Q2283">
        <f>IF(ROW($E2283)&lt;=VALUE(LEFT(Q$1,FIND("-",Q$1,1)-1)),0,IF(ROW($E2283)=VALUE(LEFT(Q$1,FIND("-",Q$1,1)-1))+1,AVERAGE(INDEX($E:$E,ROW($E2283)-VALUE(LEFT(Q$1,FIND("-",Q$1,1)-1))):$E2283),($E2283*(2/(VALUE(LEFT(Q$1,FIND("-",Q$1,1)-1))+1)))+(Q2282*(1-(2/(VALUE(LEFT(Q$1,FIND("-",Q$1,1)-1))+1))))))</f>
        <v>0.32415366151483865</v>
      </c>
      <c r="R2283">
        <f>IF(ROW($E2283)&lt;=VALUE(LEFT(R$1,FIND("-",R$1,1)-1)),0,IF(ROW($E2283)=VALUE(LEFT(R$1,FIND("-",R$1,1)-1))+1,AVERAGE(INDEX($E:$E,ROW($E2283)-VALUE(LEFT(R$1,FIND("-",R$1,1)-1))):$E2283),($E2283*(2/(VALUE(LEFT(R$1,FIND("-",R$1,1)-1))+1)))+(R2282*(1-(2/(VALUE(LEFT(R$1,FIND("-",R$1,1)-1))+1))))))</f>
        <v>0.326049929021064</v>
      </c>
      <c r="S2283">
        <f t="shared" si="319"/>
        <v>-1.8962675062253465E-3</v>
      </c>
      <c r="T2283">
        <f>IF(ROW($E2283)&lt;=MAX(VALUE(LEFT(Q$1,FIND("-",Q$1,1)-1)),VALUE(LEFT(R$1,FIND("-",R$1,1)-1)))+VALUE(LEFT(T$1,FIND("-",T$1,1)-1))-1,0,IF(ROW($E2283)=MAX(VALUE(LEFT(Q$1,FIND("-",Q$1,1)-1)),VALUE(LEFT(R$1,FIND("-",R$1,1)-1)))+VALUE(LEFT(T$1,FIND("-",T$1,1)-1)),AVERAGE(INDEX($S:$S,ROW(S2283)-VALUE(LEFT(T$1,FIND("-",T$1,1)-1))+1):S2283),($S2283*(2/(VALUE(LEFT(T$1,FIND("-",T$1,1)-1))+1)))+(T2282*(1-(2/(VALUE(LEFT(T$1,FIND("-",T$1,1)-1))+1))))))</f>
        <v>-1.2221242045780379E-3</v>
      </c>
      <c r="V2283">
        <f t="shared" si="320"/>
        <v>0</v>
      </c>
      <c r="W2283">
        <f>IF(ROW($E2283)&lt;=VALUE(LEFT(W$1,FIND("-",W$1,1)-1))+1,0,IF(ROW($E2282)=VALUE(LEFT(W$1,FIND("-",W$1,1)-1))+1,100-100/(1+ABS((SUMIF(INDEX($V:$V,ROW($V2283)-VALUE(LEFT(W$1,FIND("-",W$1,1)-1))+1):$V2283,"&gt;0",INDEX($V:$V,ROW($V2283)-VALUE(LEFT(W$1,FIND("-",W$1,1)-1))+1):$V2283)/COUNTIF(INDEX($V:$V,ROW($V2283)-VALUE(LEFT(W$1,FIND("-",W$1,1)-1))+1):$V2283,"&gt;0"))/(SUMIF(INDEX($V:$V,ROW($V2283)-VALUE(LEFT(W$1,FIND("-",W$1,1)-1))+1):$V2283,"&lt;0",INDEX($V:$V,ROW($V2283)-VALUE(LEFT(W$1,FIND("-",W$1,1)-1))+1):$V2283)/COUNTIF(INDEX($V:$V,ROW($V2283)-VALUE(LEFT(W$1,FIND("-",W$1,1)-1))+1):$V2283,"&lt;0")))),100-100/(1+ABS((SUMIF(INDEX($V:$V,ROW($V2283)-VALUE(LEFT(W$1,FIND("-",W$1,1)-1))+1):$V2283,"&gt;0",INDEX($V:$V,ROW($V2283)-VALUE(LEFT(W$1,FIND("-",W$1,1)-1))+1):$V2283)/VALUE(LEFT(W$1,FIND("-",W$1,1)-1)))/(SUMIF(INDEX($V:$V,ROW($V2283)-VALUE(LEFT(W$1,FIND("-",W$1,1)-1))+1):$V2283,"&lt;0",INDEX($V:$V,ROW($V2283)-VALUE(LEFT(W$1,FIND("-",W$1,1)-1))+1):$V2283)/VALUE(LEFT(W$1,FIND("-",W$1,1)-1)))))))</f>
        <v>40</v>
      </c>
      <c r="Y2283">
        <f>IF(ROW($E2283)&lt;=VALUE(LEFT(Y$1,FIND("-",Y$1,1)-1)),0,MAX(INDEX(C:C,ROW(C2283)-VALUE(LEFT(Y$1,FIND("-",Y$1,1)-1))+1):C2283))</f>
        <v>0.33</v>
      </c>
      <c r="Z2283">
        <f>IF(ROW($E2283)&lt;=VALUE(LEFT(Z$1,FIND("-",Z$1,1)-1)),0,MIN(INDEX(D:D,ROW(D2283)-VALUE(LEFT(Z$1,FIND("-",Z$1,1)-1))+1):D2283))</f>
        <v>0.32</v>
      </c>
      <c r="AA2283">
        <f t="shared" si="324"/>
        <v>0</v>
      </c>
      <c r="AB2283">
        <f>IF(ROW($AA2283)&lt;=VALUE(LEFT(AA$1,FIND("-",AA$1,1)-1))+VALUE(LEFT(AB$1,FIND("-",AB$1,1)-1)-1),0,AVERAGE(INDEX($AA:$AA,ROW($AA2283)-VALUE(LEFT(AB$1,FIND("-",AB$1,1)-1))+1):$AA2283))</f>
        <v>16.666666666666668</v>
      </c>
      <c r="AC2283">
        <f>IF(ROW($AA2283)&lt;=VALUE(LEFT(AA$1,FIND("-",AA$1,1)-1))+VALUE(LEFT(AB$1,FIND("-",AB$1,1)-1)-1)+VALUE(LEFT(AC$1,FIND("-",AC$1,1)-1)-1),0,AVERAGE(INDEX($AB:$AB,ROW($AB2283)-VALUE(LEFT(AC$1,FIND("-",AC$1,1)-1))+1):$AB2283))</f>
        <v>22.222222222222225</v>
      </c>
      <c r="AE2283">
        <f t="shared" si="321"/>
        <v>86172144</v>
      </c>
      <c r="AG2283" t="str">
        <f t="shared" si="323"/>
        <v/>
      </c>
    </row>
    <row r="2284" spans="1:33" x14ac:dyDescent="0.25">
      <c r="A2284" s="6">
        <v>39799</v>
      </c>
      <c r="B2284">
        <v>0.32500000000000001</v>
      </c>
      <c r="C2284">
        <v>0.32500000000000001</v>
      </c>
      <c r="D2284">
        <v>0.32</v>
      </c>
      <c r="E2284">
        <v>0.32</v>
      </c>
      <c r="F2284">
        <v>0.18764900000000001</v>
      </c>
      <c r="G2284">
        <v>357500</v>
      </c>
      <c r="I2284" t="str">
        <f t="shared" si="316"/>
        <v/>
      </c>
      <c r="J2284" t="str">
        <f t="shared" si="317"/>
        <v/>
      </c>
      <c r="K2284" t="str">
        <f t="shared" si="318"/>
        <v>Oversold Above %D</v>
      </c>
      <c r="M2284" s="11" t="str">
        <f t="shared" si="322"/>
        <v/>
      </c>
      <c r="O2284">
        <f>IF(ROW($E2284)&lt;=VALUE(LEFT(O$1,FIND("-",O$1,1)-1)),0,IF(ROW($E2284)=VALUE(LEFT(O$1,FIND("-",O$1,1)-1))+1,AVERAGE(INDEX($E:$E,ROW($E2284)-VALUE(LEFT(O$1,FIND("-",O$1,1)-1))):$E2284),($E2284*(2/(VALUE(LEFT(O$1,FIND("-",O$1,1)-1))+1)))+(O2283*(1-(2/(VALUE(LEFT(O$1,FIND("-",O$1,1)-1))+1))))))</f>
        <v>0.45248206702091637</v>
      </c>
      <c r="Q2284">
        <f>IF(ROW($E2284)&lt;=VALUE(LEFT(Q$1,FIND("-",Q$1,1)-1)),0,IF(ROW($E2284)=VALUE(LEFT(Q$1,FIND("-",Q$1,1)-1))+1,AVERAGE(INDEX($E:$E,ROW($E2284)-VALUE(LEFT(Q$1,FIND("-",Q$1,1)-1))):$E2284),($E2284*(2/(VALUE(LEFT(Q$1,FIND("-",Q$1,1)-1))+1)))+(Q2283*(1-(2/(VALUE(LEFT(Q$1,FIND("-",Q$1,1)-1))+1))))))</f>
        <v>0.32351463666640196</v>
      </c>
      <c r="R2284">
        <f>IF(ROW($E2284)&lt;=VALUE(LEFT(R$1,FIND("-",R$1,1)-1)),0,IF(ROW($E2284)=VALUE(LEFT(R$1,FIND("-",R$1,1)-1))+1,AVERAGE(INDEX($E:$E,ROW($E2284)-VALUE(LEFT(R$1,FIND("-",R$1,1)-1))):$E2284),($E2284*(2/(VALUE(LEFT(R$1,FIND("-",R$1,1)-1))+1)))+(R2283*(1-(2/(VALUE(LEFT(R$1,FIND("-",R$1,1)-1))+1))))))</f>
        <v>0.32560178613061486</v>
      </c>
      <c r="S2284">
        <f t="shared" si="319"/>
        <v>-2.0871494642129007E-3</v>
      </c>
      <c r="T2284">
        <f>IF(ROW($E2284)&lt;=MAX(VALUE(LEFT(Q$1,FIND("-",Q$1,1)-1)),VALUE(LEFT(R$1,FIND("-",R$1,1)-1)))+VALUE(LEFT(T$1,FIND("-",T$1,1)-1))-1,0,IF(ROW($E2284)=MAX(VALUE(LEFT(Q$1,FIND("-",Q$1,1)-1)),VALUE(LEFT(R$1,FIND("-",R$1,1)-1)))+VALUE(LEFT(T$1,FIND("-",T$1,1)-1)),AVERAGE(INDEX($S:$S,ROW(S2284)-VALUE(LEFT(T$1,FIND("-",T$1,1)-1))+1):S2284),($S2284*(2/(VALUE(LEFT(T$1,FIND("-",T$1,1)-1))+1)))+(T2283*(1-(2/(VALUE(LEFT(T$1,FIND("-",T$1,1)-1))+1))))))</f>
        <v>-1.3951292565050105E-3</v>
      </c>
      <c r="V2284">
        <f t="shared" si="320"/>
        <v>0</v>
      </c>
      <c r="W2284">
        <f>IF(ROW($E2284)&lt;=VALUE(LEFT(W$1,FIND("-",W$1,1)-1))+1,0,IF(ROW($E2283)=VALUE(LEFT(W$1,FIND("-",W$1,1)-1))+1,100-100/(1+ABS((SUMIF(INDEX($V:$V,ROW($V2284)-VALUE(LEFT(W$1,FIND("-",W$1,1)-1))+1):$V2284,"&gt;0",INDEX($V:$V,ROW($V2284)-VALUE(LEFT(W$1,FIND("-",W$1,1)-1))+1):$V2284)/COUNTIF(INDEX($V:$V,ROW($V2284)-VALUE(LEFT(W$1,FIND("-",W$1,1)-1))+1):$V2284,"&gt;0"))/(SUMIF(INDEX($V:$V,ROW($V2284)-VALUE(LEFT(W$1,FIND("-",W$1,1)-1))+1):$V2284,"&lt;0",INDEX($V:$V,ROW($V2284)-VALUE(LEFT(W$1,FIND("-",W$1,1)-1))+1):$V2284)/COUNTIF(INDEX($V:$V,ROW($V2284)-VALUE(LEFT(W$1,FIND("-",W$1,1)-1))+1):$V2284,"&lt;0")))),100-100/(1+ABS((SUMIF(INDEX($V:$V,ROW($V2284)-VALUE(LEFT(W$1,FIND("-",W$1,1)-1))+1):$V2284,"&gt;0",INDEX($V:$V,ROW($V2284)-VALUE(LEFT(W$1,FIND("-",W$1,1)-1))+1):$V2284)/VALUE(LEFT(W$1,FIND("-",W$1,1)-1)))/(SUMIF(INDEX($V:$V,ROW($V2284)-VALUE(LEFT(W$1,FIND("-",W$1,1)-1))+1):$V2284,"&lt;0",INDEX($V:$V,ROW($V2284)-VALUE(LEFT(W$1,FIND("-",W$1,1)-1))+1):$V2284)/VALUE(LEFT(W$1,FIND("-",W$1,1)-1)))))))</f>
        <v>40</v>
      </c>
      <c r="Y2284">
        <f>IF(ROW($E2284)&lt;=VALUE(LEFT(Y$1,FIND("-",Y$1,1)-1)),0,MAX(INDEX(C:C,ROW(C2284)-VALUE(LEFT(Y$1,FIND("-",Y$1,1)-1))+1):C2284))</f>
        <v>0.33</v>
      </c>
      <c r="Z2284">
        <f>IF(ROW($E2284)&lt;=VALUE(LEFT(Z$1,FIND("-",Z$1,1)-1)),0,MIN(INDEX(D:D,ROW(D2284)-VALUE(LEFT(Z$1,FIND("-",Z$1,1)-1))+1):D2284))</f>
        <v>0.32</v>
      </c>
      <c r="AA2284">
        <f t="shared" si="324"/>
        <v>0</v>
      </c>
      <c r="AB2284">
        <f>IF(ROW($AA2284)&lt;=VALUE(LEFT(AA$1,FIND("-",AA$1,1)-1))+VALUE(LEFT(AB$1,FIND("-",AB$1,1)-1)-1),0,AVERAGE(INDEX($AA:$AA,ROW($AA2284)-VALUE(LEFT(AB$1,FIND("-",AB$1,1)-1))+1):$AA2284))</f>
        <v>0</v>
      </c>
      <c r="AC2284">
        <f>IF(ROW($AA2284)&lt;=VALUE(LEFT(AA$1,FIND("-",AA$1,1)-1))+VALUE(LEFT(AB$1,FIND("-",AB$1,1)-1)-1)+VALUE(LEFT(AC$1,FIND("-",AC$1,1)-1)-1),0,AVERAGE(INDEX($AB:$AB,ROW($AB2284)-VALUE(LEFT(AC$1,FIND("-",AC$1,1)-1))+1):$AB2284))</f>
        <v>13.888888888888891</v>
      </c>
      <c r="AE2284">
        <f t="shared" si="321"/>
        <v>86172144</v>
      </c>
      <c r="AG2284" t="str">
        <f t="shared" si="323"/>
        <v/>
      </c>
    </row>
    <row r="2285" spans="1:33" x14ac:dyDescent="0.25">
      <c r="A2285" s="6">
        <v>39800</v>
      </c>
      <c r="B2285">
        <v>0.32</v>
      </c>
      <c r="C2285">
        <v>0.32500000000000001</v>
      </c>
      <c r="D2285">
        <v>0.32</v>
      </c>
      <c r="E2285">
        <v>0.32500000000000001</v>
      </c>
      <c r="F2285">
        <v>0.190581</v>
      </c>
      <c r="G2285">
        <v>209800</v>
      </c>
      <c r="I2285" t="str">
        <f t="shared" si="316"/>
        <v/>
      </c>
      <c r="J2285" t="str">
        <f t="shared" si="317"/>
        <v/>
      </c>
      <c r="K2285" t="str">
        <f t="shared" si="318"/>
        <v>Oversold Below %D</v>
      </c>
      <c r="M2285" s="11" t="str">
        <f t="shared" si="322"/>
        <v/>
      </c>
      <c r="O2285">
        <f>IF(ROW($E2285)&lt;=VALUE(LEFT(O$1,FIND("-",O$1,1)-1)),0,IF(ROW($E2285)=VALUE(LEFT(O$1,FIND("-",O$1,1)-1))+1,AVERAGE(INDEX($E:$E,ROW($E2285)-VALUE(LEFT(O$1,FIND("-",O$1,1)-1))):$E2285),($E2285*(2/(VALUE(LEFT(O$1,FIND("-",O$1,1)-1))+1)))+(O2284*(1-(2/(VALUE(LEFT(O$1,FIND("-",O$1,1)-1))+1))))))</f>
        <v>0.45121358874210132</v>
      </c>
      <c r="Q2285">
        <f>IF(ROW($E2285)&lt;=VALUE(LEFT(Q$1,FIND("-",Q$1,1)-1)),0,IF(ROW($E2285)=VALUE(LEFT(Q$1,FIND("-",Q$1,1)-1))+1,AVERAGE(INDEX($E:$E,ROW($E2285)-VALUE(LEFT(Q$1,FIND("-",Q$1,1)-1))):$E2285),($E2285*(2/(VALUE(LEFT(Q$1,FIND("-",Q$1,1)-1))+1)))+(Q2284*(1-(2/(VALUE(LEFT(Q$1,FIND("-",Q$1,1)-1))+1))))))</f>
        <v>0.32374315410234011</v>
      </c>
      <c r="R2285">
        <f>IF(ROW($E2285)&lt;=VALUE(LEFT(R$1,FIND("-",R$1,1)-1)),0,IF(ROW($E2285)=VALUE(LEFT(R$1,FIND("-",R$1,1)-1))+1,AVERAGE(INDEX($E:$E,ROW($E2285)-VALUE(LEFT(R$1,FIND("-",R$1,1)-1))):$E2285),($E2285*(2/(VALUE(LEFT(R$1,FIND("-",R$1,1)-1))+1)))+(R2284*(1-(2/(VALUE(LEFT(R$1,FIND("-",R$1,1)-1))+1))))))</f>
        <v>0.32555720938019894</v>
      </c>
      <c r="S2285">
        <f t="shared" si="319"/>
        <v>-1.8140552778588281E-3</v>
      </c>
      <c r="T2285">
        <f>IF(ROW($E2285)&lt;=MAX(VALUE(LEFT(Q$1,FIND("-",Q$1,1)-1)),VALUE(LEFT(R$1,FIND("-",R$1,1)-1)))+VALUE(LEFT(T$1,FIND("-",T$1,1)-1))-1,0,IF(ROW($E2285)=MAX(VALUE(LEFT(Q$1,FIND("-",Q$1,1)-1)),VALUE(LEFT(R$1,FIND("-",R$1,1)-1)))+VALUE(LEFT(T$1,FIND("-",T$1,1)-1)),AVERAGE(INDEX($S:$S,ROW(S2285)-VALUE(LEFT(T$1,FIND("-",T$1,1)-1))+1):S2285),($S2285*(2/(VALUE(LEFT(T$1,FIND("-",T$1,1)-1))+1)))+(T2284*(1-(2/(VALUE(LEFT(T$1,FIND("-",T$1,1)-1))+1))))))</f>
        <v>-1.4789144607757741E-3</v>
      </c>
      <c r="V2285">
        <f t="shared" si="320"/>
        <v>5.0000000000000044E-3</v>
      </c>
      <c r="W2285">
        <f>IF(ROW($E2285)&lt;=VALUE(LEFT(W$1,FIND("-",W$1,1)-1))+1,0,IF(ROW($E2284)=VALUE(LEFT(W$1,FIND("-",W$1,1)-1))+1,100-100/(1+ABS((SUMIF(INDEX($V:$V,ROW($V2285)-VALUE(LEFT(W$1,FIND("-",W$1,1)-1))+1):$V2285,"&gt;0",INDEX($V:$V,ROW($V2285)-VALUE(LEFT(W$1,FIND("-",W$1,1)-1))+1):$V2285)/COUNTIF(INDEX($V:$V,ROW($V2285)-VALUE(LEFT(W$1,FIND("-",W$1,1)-1))+1):$V2285,"&gt;0"))/(SUMIF(INDEX($V:$V,ROW($V2285)-VALUE(LEFT(W$1,FIND("-",W$1,1)-1))+1):$V2285,"&lt;0",INDEX($V:$V,ROW($V2285)-VALUE(LEFT(W$1,FIND("-",W$1,1)-1))+1):$V2285)/COUNTIF(INDEX($V:$V,ROW($V2285)-VALUE(LEFT(W$1,FIND("-",W$1,1)-1))+1):$V2285,"&lt;0")))),100-100/(1+ABS((SUMIF(INDEX($V:$V,ROW($V2285)-VALUE(LEFT(W$1,FIND("-",W$1,1)-1))+1):$V2285,"&gt;0",INDEX($V:$V,ROW($V2285)-VALUE(LEFT(W$1,FIND("-",W$1,1)-1))+1):$V2285)/VALUE(LEFT(W$1,FIND("-",W$1,1)-1)))/(SUMIF(INDEX($V:$V,ROW($V2285)-VALUE(LEFT(W$1,FIND("-",W$1,1)-1))+1):$V2285,"&lt;0",INDEX($V:$V,ROW($V2285)-VALUE(LEFT(W$1,FIND("-",W$1,1)-1))+1):$V2285)/VALUE(LEFT(W$1,FIND("-",W$1,1)-1)))))))</f>
        <v>40</v>
      </c>
      <c r="Y2285">
        <f>IF(ROW($E2285)&lt;=VALUE(LEFT(Y$1,FIND("-",Y$1,1)-1)),0,MAX(INDEX(C:C,ROW(C2285)-VALUE(LEFT(Y$1,FIND("-",Y$1,1)-1))+1):C2285))</f>
        <v>0.33</v>
      </c>
      <c r="Z2285">
        <f>IF(ROW($E2285)&lt;=VALUE(LEFT(Z$1,FIND("-",Z$1,1)-1)),0,MIN(INDEX(D:D,ROW(D2285)-VALUE(LEFT(Z$1,FIND("-",Z$1,1)-1))+1):D2285))</f>
        <v>0.32</v>
      </c>
      <c r="AA2285">
        <f t="shared" si="324"/>
        <v>50</v>
      </c>
      <c r="AB2285">
        <f>IF(ROW($AA2285)&lt;=VALUE(LEFT(AA$1,FIND("-",AA$1,1)-1))+VALUE(LEFT(AB$1,FIND("-",AB$1,1)-1)-1),0,AVERAGE(INDEX($AA:$AA,ROW($AA2285)-VALUE(LEFT(AB$1,FIND("-",AB$1,1)-1))+1):$AA2285))</f>
        <v>16.666666666666668</v>
      </c>
      <c r="AC2285">
        <f>IF(ROW($AA2285)&lt;=VALUE(LEFT(AA$1,FIND("-",AA$1,1)-1))+VALUE(LEFT(AB$1,FIND("-",AB$1,1)-1)-1)+VALUE(LEFT(AC$1,FIND("-",AC$1,1)-1)-1),0,AVERAGE(INDEX($AB:$AB,ROW($AB2285)-VALUE(LEFT(AC$1,FIND("-",AC$1,1)-1))+1):$AB2285))</f>
        <v>11.111111111111112</v>
      </c>
      <c r="AE2285">
        <f t="shared" si="321"/>
        <v>86381944</v>
      </c>
      <c r="AG2285" t="str">
        <f t="shared" si="323"/>
        <v/>
      </c>
    </row>
    <row r="2286" spans="1:33" x14ac:dyDescent="0.25">
      <c r="A2286" s="6">
        <v>39801</v>
      </c>
      <c r="B2286">
        <v>0.32</v>
      </c>
      <c r="C2286">
        <v>0.32500000000000001</v>
      </c>
      <c r="D2286">
        <v>0.32</v>
      </c>
      <c r="E2286">
        <v>0.32</v>
      </c>
      <c r="F2286">
        <v>0.18764900000000001</v>
      </c>
      <c r="G2286">
        <v>195000</v>
      </c>
      <c r="I2286" t="str">
        <f t="shared" si="316"/>
        <v/>
      </c>
      <c r="J2286" t="str">
        <f t="shared" si="317"/>
        <v/>
      </c>
      <c r="K2286" t="str">
        <f t="shared" si="318"/>
        <v>Oversold Below %D</v>
      </c>
      <c r="M2286" s="11" t="str">
        <f t="shared" si="322"/>
        <v/>
      </c>
      <c r="O2286">
        <f>IF(ROW($E2286)&lt;=VALUE(LEFT(O$1,FIND("-",O$1,1)-1)),0,IF(ROW($E2286)=VALUE(LEFT(O$1,FIND("-",O$1,1)-1))+1,AVERAGE(INDEX($E:$E,ROW($E2286)-VALUE(LEFT(O$1,FIND("-",O$1,1)-1))):$E2286),($E2286*(2/(VALUE(LEFT(O$1,FIND("-",O$1,1)-1))+1)))+(O2285*(1-(2/(VALUE(LEFT(O$1,FIND("-",O$1,1)-1))+1))))))</f>
        <v>0.44990798089392126</v>
      </c>
      <c r="Q2286">
        <f>IF(ROW($E2286)&lt;=VALUE(LEFT(Q$1,FIND("-",Q$1,1)-1)),0,IF(ROW($E2286)=VALUE(LEFT(Q$1,FIND("-",Q$1,1)-1))+1,AVERAGE(INDEX($E:$E,ROW($E2286)-VALUE(LEFT(Q$1,FIND("-",Q$1,1)-1))):$E2286),($E2286*(2/(VALUE(LEFT(Q$1,FIND("-",Q$1,1)-1))+1)))+(Q2285*(1-(2/(VALUE(LEFT(Q$1,FIND("-",Q$1,1)-1))+1))))))</f>
        <v>0.32316728424044167</v>
      </c>
      <c r="R2286">
        <f>IF(ROW($E2286)&lt;=VALUE(LEFT(R$1,FIND("-",R$1,1)-1)),0,IF(ROW($E2286)=VALUE(LEFT(R$1,FIND("-",R$1,1)-1))+1,AVERAGE(INDEX($E:$E,ROW($E2286)-VALUE(LEFT(R$1,FIND("-",R$1,1)-1))):$E2286),($E2286*(2/(VALUE(LEFT(R$1,FIND("-",R$1,1)-1))+1)))+(R2285*(1-(2/(VALUE(LEFT(R$1,FIND("-",R$1,1)-1))+1))))))</f>
        <v>0.32514556424092494</v>
      </c>
      <c r="S2286">
        <f t="shared" si="319"/>
        <v>-1.978280000483279E-3</v>
      </c>
      <c r="T2286">
        <f>IF(ROW($E2286)&lt;=MAX(VALUE(LEFT(Q$1,FIND("-",Q$1,1)-1)),VALUE(LEFT(R$1,FIND("-",R$1,1)-1)))+VALUE(LEFT(T$1,FIND("-",T$1,1)-1))-1,0,IF(ROW($E2286)=MAX(VALUE(LEFT(Q$1,FIND("-",Q$1,1)-1)),VALUE(LEFT(R$1,FIND("-",R$1,1)-1)))+VALUE(LEFT(T$1,FIND("-",T$1,1)-1)),AVERAGE(INDEX($S:$S,ROW(S2286)-VALUE(LEFT(T$1,FIND("-",T$1,1)-1))+1):S2286),($S2286*(2/(VALUE(LEFT(T$1,FIND("-",T$1,1)-1))+1)))+(T2285*(1-(2/(VALUE(LEFT(T$1,FIND("-",T$1,1)-1))+1))))))</f>
        <v>-1.5787875687172752E-3</v>
      </c>
      <c r="V2286">
        <f t="shared" si="320"/>
        <v>-5.0000000000000044E-3</v>
      </c>
      <c r="W2286">
        <f>IF(ROW($E2286)&lt;=VALUE(LEFT(W$1,FIND("-",W$1,1)-1))+1,0,IF(ROW($E2285)=VALUE(LEFT(W$1,FIND("-",W$1,1)-1))+1,100-100/(1+ABS((SUMIF(INDEX($V:$V,ROW($V2286)-VALUE(LEFT(W$1,FIND("-",W$1,1)-1))+1):$V2286,"&gt;0",INDEX($V:$V,ROW($V2286)-VALUE(LEFT(W$1,FIND("-",W$1,1)-1))+1):$V2286)/COUNTIF(INDEX($V:$V,ROW($V2286)-VALUE(LEFT(W$1,FIND("-",W$1,1)-1))+1):$V2286,"&gt;0"))/(SUMIF(INDEX($V:$V,ROW($V2286)-VALUE(LEFT(W$1,FIND("-",W$1,1)-1))+1):$V2286,"&lt;0",INDEX($V:$V,ROW($V2286)-VALUE(LEFT(W$1,FIND("-",W$1,1)-1))+1):$V2286)/COUNTIF(INDEX($V:$V,ROW($V2286)-VALUE(LEFT(W$1,FIND("-",W$1,1)-1))+1):$V2286,"&lt;0")))),100-100/(1+ABS((SUMIF(INDEX($V:$V,ROW($V2286)-VALUE(LEFT(W$1,FIND("-",W$1,1)-1))+1):$V2286,"&gt;0",INDEX($V:$V,ROW($V2286)-VALUE(LEFT(W$1,FIND("-",W$1,1)-1))+1):$V2286)/VALUE(LEFT(W$1,FIND("-",W$1,1)-1)))/(SUMIF(INDEX($V:$V,ROW($V2286)-VALUE(LEFT(W$1,FIND("-",W$1,1)-1))+1):$V2286,"&lt;0",INDEX($V:$V,ROW($V2286)-VALUE(LEFT(W$1,FIND("-",W$1,1)-1))+1):$V2286)/VALUE(LEFT(W$1,FIND("-",W$1,1)-1)))))))</f>
        <v>33.333333333333329</v>
      </c>
      <c r="Y2286">
        <f>IF(ROW($E2286)&lt;=VALUE(LEFT(Y$1,FIND("-",Y$1,1)-1)),0,MAX(INDEX(C:C,ROW(C2286)-VALUE(LEFT(Y$1,FIND("-",Y$1,1)-1))+1):C2286))</f>
        <v>0.33</v>
      </c>
      <c r="Z2286">
        <f>IF(ROW($E2286)&lt;=VALUE(LEFT(Z$1,FIND("-",Z$1,1)-1)),0,MIN(INDEX(D:D,ROW(D2286)-VALUE(LEFT(Z$1,FIND("-",Z$1,1)-1))+1):D2286))</f>
        <v>0.32</v>
      </c>
      <c r="AA2286">
        <f t="shared" si="324"/>
        <v>0</v>
      </c>
      <c r="AB2286">
        <f>IF(ROW($AA2286)&lt;=VALUE(LEFT(AA$1,FIND("-",AA$1,1)-1))+VALUE(LEFT(AB$1,FIND("-",AB$1,1)-1)-1),0,AVERAGE(INDEX($AA:$AA,ROW($AA2286)-VALUE(LEFT(AB$1,FIND("-",AB$1,1)-1))+1):$AA2286))</f>
        <v>16.666666666666668</v>
      </c>
      <c r="AC2286">
        <f>IF(ROW($AA2286)&lt;=VALUE(LEFT(AA$1,FIND("-",AA$1,1)-1))+VALUE(LEFT(AB$1,FIND("-",AB$1,1)-1)-1)+VALUE(LEFT(AC$1,FIND("-",AC$1,1)-1)-1),0,AVERAGE(INDEX($AB:$AB,ROW($AB2286)-VALUE(LEFT(AC$1,FIND("-",AC$1,1)-1))+1):$AB2286))</f>
        <v>11.111111111111112</v>
      </c>
      <c r="AE2286">
        <f t="shared" si="321"/>
        <v>86186944</v>
      </c>
      <c r="AG2286" t="str">
        <f t="shared" si="323"/>
        <v/>
      </c>
    </row>
    <row r="2287" spans="1:33" x14ac:dyDescent="0.25">
      <c r="A2287" s="6">
        <v>39804</v>
      </c>
      <c r="B2287">
        <v>0.32</v>
      </c>
      <c r="C2287">
        <v>0.32500000000000001</v>
      </c>
      <c r="D2287">
        <v>0.32</v>
      </c>
      <c r="E2287">
        <v>0.32500000000000001</v>
      </c>
      <c r="F2287">
        <v>0.190581</v>
      </c>
      <c r="G2287">
        <v>65000</v>
      </c>
      <c r="I2287" t="str">
        <f t="shared" si="316"/>
        <v/>
      </c>
      <c r="J2287" t="str">
        <f t="shared" si="317"/>
        <v/>
      </c>
      <c r="K2287" t="str">
        <f t="shared" si="318"/>
        <v>Buy</v>
      </c>
      <c r="M2287" s="11" t="str">
        <f t="shared" si="322"/>
        <v>Buy</v>
      </c>
      <c r="O2287">
        <f>IF(ROW($E2287)&lt;=VALUE(LEFT(O$1,FIND("-",O$1,1)-1)),0,IF(ROW($E2287)=VALUE(LEFT(O$1,FIND("-",O$1,1)-1))+1,AVERAGE(INDEX($E:$E,ROW($E2287)-VALUE(LEFT(O$1,FIND("-",O$1,1)-1))):$E2287),($E2287*(2/(VALUE(LEFT(O$1,FIND("-",O$1,1)-1))+1)))+(O2286*(1-(2/(VALUE(LEFT(O$1,FIND("-",O$1,1)-1))+1))))))</f>
        <v>0.44866511541238974</v>
      </c>
      <c r="Q2287">
        <f>IF(ROW($E2287)&lt;=VALUE(LEFT(Q$1,FIND("-",Q$1,1)-1)),0,IF(ROW($E2287)=VALUE(LEFT(Q$1,FIND("-",Q$1,1)-1))+1,AVERAGE(INDEX($E:$E,ROW($E2287)-VALUE(LEFT(Q$1,FIND("-",Q$1,1)-1))):$E2287),($E2287*(2/(VALUE(LEFT(Q$1,FIND("-",Q$1,1)-1))+1)))+(Q2286*(1-(2/(VALUE(LEFT(Q$1,FIND("-",Q$1,1)-1))+1))))))</f>
        <v>0.32344924051114293</v>
      </c>
      <c r="R2287">
        <f>IF(ROW($E2287)&lt;=VALUE(LEFT(R$1,FIND("-",R$1,1)-1)),0,IF(ROW($E2287)=VALUE(LEFT(R$1,FIND("-",R$1,1)-1))+1,AVERAGE(INDEX($E:$E,ROW($E2287)-VALUE(LEFT(R$1,FIND("-",R$1,1)-1))):$E2287),($E2287*(2/(VALUE(LEFT(R$1,FIND("-",R$1,1)-1))+1)))+(R2286*(1-(2/(VALUE(LEFT(R$1,FIND("-",R$1,1)-1))+1))))))</f>
        <v>0.32513478170456012</v>
      </c>
      <c r="S2287">
        <f t="shared" si="319"/>
        <v>-1.6855411934171838E-3</v>
      </c>
      <c r="T2287">
        <f>IF(ROW($E2287)&lt;=MAX(VALUE(LEFT(Q$1,FIND("-",Q$1,1)-1)),VALUE(LEFT(R$1,FIND("-",R$1,1)-1)))+VALUE(LEFT(T$1,FIND("-",T$1,1)-1))-1,0,IF(ROW($E2287)=MAX(VALUE(LEFT(Q$1,FIND("-",Q$1,1)-1)),VALUE(LEFT(R$1,FIND("-",R$1,1)-1)))+VALUE(LEFT(T$1,FIND("-",T$1,1)-1)),AVERAGE(INDEX($S:$S,ROW(S2287)-VALUE(LEFT(T$1,FIND("-",T$1,1)-1))+1):S2287),($S2287*(2/(VALUE(LEFT(T$1,FIND("-",T$1,1)-1))+1)))+(T2286*(1-(2/(VALUE(LEFT(T$1,FIND("-",T$1,1)-1))+1))))))</f>
        <v>-1.600138293657257E-3</v>
      </c>
      <c r="V2287">
        <f t="shared" si="320"/>
        <v>5.0000000000000044E-3</v>
      </c>
      <c r="W2287">
        <f>IF(ROW($E2287)&lt;=VALUE(LEFT(W$1,FIND("-",W$1,1)-1))+1,0,IF(ROW($E2286)=VALUE(LEFT(W$1,FIND("-",W$1,1)-1))+1,100-100/(1+ABS((SUMIF(INDEX($V:$V,ROW($V2287)-VALUE(LEFT(W$1,FIND("-",W$1,1)-1))+1):$V2287,"&gt;0",INDEX($V:$V,ROW($V2287)-VALUE(LEFT(W$1,FIND("-",W$1,1)-1))+1):$V2287)/COUNTIF(INDEX($V:$V,ROW($V2287)-VALUE(LEFT(W$1,FIND("-",W$1,1)-1))+1):$V2287,"&gt;0"))/(SUMIF(INDEX($V:$V,ROW($V2287)-VALUE(LEFT(W$1,FIND("-",W$1,1)-1))+1):$V2287,"&lt;0",INDEX($V:$V,ROW($V2287)-VALUE(LEFT(W$1,FIND("-",W$1,1)-1))+1):$V2287)/COUNTIF(INDEX($V:$V,ROW($V2287)-VALUE(LEFT(W$1,FIND("-",W$1,1)-1))+1):$V2287,"&lt;0")))),100-100/(1+ABS((SUMIF(INDEX($V:$V,ROW($V2287)-VALUE(LEFT(W$1,FIND("-",W$1,1)-1))+1):$V2287,"&gt;0",INDEX($V:$V,ROW($V2287)-VALUE(LEFT(W$1,FIND("-",W$1,1)-1))+1):$V2287)/VALUE(LEFT(W$1,FIND("-",W$1,1)-1)))/(SUMIF(INDEX($V:$V,ROW($V2287)-VALUE(LEFT(W$1,FIND("-",W$1,1)-1))+1):$V2287,"&lt;0",INDEX($V:$V,ROW($V2287)-VALUE(LEFT(W$1,FIND("-",W$1,1)-1))+1):$V2287)/VALUE(LEFT(W$1,FIND("-",W$1,1)-1)))))))</f>
        <v>42.857142857142854</v>
      </c>
      <c r="Y2287">
        <f>IF(ROW($E2287)&lt;=VALUE(LEFT(Y$1,FIND("-",Y$1,1)-1)),0,MAX(INDEX(C:C,ROW(C2287)-VALUE(LEFT(Y$1,FIND("-",Y$1,1)-1))+1):C2287))</f>
        <v>0.33</v>
      </c>
      <c r="Z2287">
        <f>IF(ROW($E2287)&lt;=VALUE(LEFT(Z$1,FIND("-",Z$1,1)-1)),0,MIN(INDEX(D:D,ROW(D2287)-VALUE(LEFT(Z$1,FIND("-",Z$1,1)-1))+1):D2287))</f>
        <v>0.32</v>
      </c>
      <c r="AA2287">
        <f t="shared" si="324"/>
        <v>50</v>
      </c>
      <c r="AB2287">
        <f>IF(ROW($AA2287)&lt;=VALUE(LEFT(AA$1,FIND("-",AA$1,1)-1))+VALUE(LEFT(AB$1,FIND("-",AB$1,1)-1)-1),0,AVERAGE(INDEX($AA:$AA,ROW($AA2287)-VALUE(LEFT(AB$1,FIND("-",AB$1,1)-1))+1):$AA2287))</f>
        <v>33.333333333333336</v>
      </c>
      <c r="AC2287">
        <f>IF(ROW($AA2287)&lt;=VALUE(LEFT(AA$1,FIND("-",AA$1,1)-1))+VALUE(LEFT(AB$1,FIND("-",AB$1,1)-1)-1)+VALUE(LEFT(AC$1,FIND("-",AC$1,1)-1)-1),0,AVERAGE(INDEX($AB:$AB,ROW($AB2287)-VALUE(LEFT(AC$1,FIND("-",AC$1,1)-1))+1):$AB2287))</f>
        <v>22.222222222222225</v>
      </c>
      <c r="AE2287">
        <f t="shared" si="321"/>
        <v>86251944</v>
      </c>
      <c r="AG2287" t="str">
        <f t="shared" si="323"/>
        <v>Buy</v>
      </c>
    </row>
    <row r="2288" spans="1:33" x14ac:dyDescent="0.25">
      <c r="A2288" s="6">
        <v>39805</v>
      </c>
      <c r="B2288">
        <v>0.32</v>
      </c>
      <c r="C2288">
        <v>0.32</v>
      </c>
      <c r="D2288">
        <v>0.32</v>
      </c>
      <c r="E2288">
        <v>0.32</v>
      </c>
      <c r="F2288">
        <v>0.18764900000000001</v>
      </c>
      <c r="G2288">
        <v>112500</v>
      </c>
      <c r="I2288" t="str">
        <f t="shared" si="316"/>
        <v/>
      </c>
      <c r="J2288" t="str">
        <f t="shared" si="317"/>
        <v/>
      </c>
      <c r="K2288" t="str">
        <f t="shared" si="318"/>
        <v/>
      </c>
      <c r="M2288" s="11" t="str">
        <f t="shared" si="322"/>
        <v/>
      </c>
      <c r="O2288">
        <f>IF(ROW($E2288)&lt;=VALUE(LEFT(O$1,FIND("-",O$1,1)-1)),0,IF(ROW($E2288)=VALUE(LEFT(O$1,FIND("-",O$1,1)-1))+1,AVERAGE(INDEX($E:$E,ROW($E2288)-VALUE(LEFT(O$1,FIND("-",O$1,1)-1))):$E2288),($E2288*(2/(VALUE(LEFT(O$1,FIND("-",O$1,1)-1))+1)))+(O2287*(1-(2/(VALUE(LEFT(O$1,FIND("-",O$1,1)-1))+1))))))</f>
        <v>0.44738486550778889</v>
      </c>
      <c r="Q2288">
        <f>IF(ROW($E2288)&lt;=VALUE(LEFT(Q$1,FIND("-",Q$1,1)-1)),0,IF(ROW($E2288)=VALUE(LEFT(Q$1,FIND("-",Q$1,1)-1))+1,AVERAGE(INDEX($E:$E,ROW($E2288)-VALUE(LEFT(Q$1,FIND("-",Q$1,1)-1))):$E2288),($E2288*(2/(VALUE(LEFT(Q$1,FIND("-",Q$1,1)-1))+1)))+(Q2287*(1-(2/(VALUE(LEFT(Q$1,FIND("-",Q$1,1)-1))+1))))))</f>
        <v>0.32291858812481328</v>
      </c>
      <c r="R2288">
        <f>IF(ROW($E2288)&lt;=VALUE(LEFT(R$1,FIND("-",R$1,1)-1)),0,IF(ROW($E2288)=VALUE(LEFT(R$1,FIND("-",R$1,1)-1))+1,AVERAGE(INDEX($E:$E,ROW($E2288)-VALUE(LEFT(R$1,FIND("-",R$1,1)-1))):$E2288),($E2288*(2/(VALUE(LEFT(R$1,FIND("-",R$1,1)-1))+1)))+(R2287*(1-(2/(VALUE(LEFT(R$1,FIND("-",R$1,1)-1))+1))))))</f>
        <v>0.32475442750422234</v>
      </c>
      <c r="S2288">
        <f t="shared" si="319"/>
        <v>-1.8358393794090655E-3</v>
      </c>
      <c r="T2288">
        <f>IF(ROW($E2288)&lt;=MAX(VALUE(LEFT(Q$1,FIND("-",Q$1,1)-1)),VALUE(LEFT(R$1,FIND("-",R$1,1)-1)))+VALUE(LEFT(T$1,FIND("-",T$1,1)-1))-1,0,IF(ROW($E2288)=MAX(VALUE(LEFT(Q$1,FIND("-",Q$1,1)-1)),VALUE(LEFT(R$1,FIND("-",R$1,1)-1)))+VALUE(LEFT(T$1,FIND("-",T$1,1)-1)),AVERAGE(INDEX($S:$S,ROW(S2288)-VALUE(LEFT(T$1,FIND("-",T$1,1)-1))+1):S2288),($S2288*(2/(VALUE(LEFT(T$1,FIND("-",T$1,1)-1))+1)))+(T2287*(1-(2/(VALUE(LEFT(T$1,FIND("-",T$1,1)-1))+1))))))</f>
        <v>-1.6472785108076187E-3</v>
      </c>
      <c r="V2288">
        <f t="shared" si="320"/>
        <v>-5.0000000000000044E-3</v>
      </c>
      <c r="W2288">
        <f>IF(ROW($E2288)&lt;=VALUE(LEFT(W$1,FIND("-",W$1,1)-1))+1,0,IF(ROW($E2287)=VALUE(LEFT(W$1,FIND("-",W$1,1)-1))+1,100-100/(1+ABS((SUMIF(INDEX($V:$V,ROW($V2288)-VALUE(LEFT(W$1,FIND("-",W$1,1)-1))+1):$V2288,"&gt;0",INDEX($V:$V,ROW($V2288)-VALUE(LEFT(W$1,FIND("-",W$1,1)-1))+1):$V2288)/COUNTIF(INDEX($V:$V,ROW($V2288)-VALUE(LEFT(W$1,FIND("-",W$1,1)-1))+1):$V2288,"&gt;0"))/(SUMIF(INDEX($V:$V,ROW($V2288)-VALUE(LEFT(W$1,FIND("-",W$1,1)-1))+1):$V2288,"&lt;0",INDEX($V:$V,ROW($V2288)-VALUE(LEFT(W$1,FIND("-",W$1,1)-1))+1):$V2288)/COUNTIF(INDEX($V:$V,ROW($V2288)-VALUE(LEFT(W$1,FIND("-",W$1,1)-1))+1):$V2288,"&lt;0")))),100-100/(1+ABS((SUMIF(INDEX($V:$V,ROW($V2288)-VALUE(LEFT(W$1,FIND("-",W$1,1)-1))+1):$V2288,"&gt;0",INDEX($V:$V,ROW($V2288)-VALUE(LEFT(W$1,FIND("-",W$1,1)-1))+1):$V2288)/VALUE(LEFT(W$1,FIND("-",W$1,1)-1)))/(SUMIF(INDEX($V:$V,ROW($V2288)-VALUE(LEFT(W$1,FIND("-",W$1,1)-1))+1):$V2288,"&lt;0",INDEX($V:$V,ROW($V2288)-VALUE(LEFT(W$1,FIND("-",W$1,1)-1))+1):$V2288)/VALUE(LEFT(W$1,FIND("-",W$1,1)-1)))))))</f>
        <v>37.5</v>
      </c>
      <c r="Y2288">
        <f>IF(ROW($E2288)&lt;=VALUE(LEFT(Y$1,FIND("-",Y$1,1)-1)),0,MAX(INDEX(C:C,ROW(C2288)-VALUE(LEFT(Y$1,FIND("-",Y$1,1)-1))+1):C2288))</f>
        <v>0.33</v>
      </c>
      <c r="Z2288">
        <f>IF(ROW($E2288)&lt;=VALUE(LEFT(Z$1,FIND("-",Z$1,1)-1)),0,MIN(INDEX(D:D,ROW(D2288)-VALUE(LEFT(Z$1,FIND("-",Z$1,1)-1))+1):D2288))</f>
        <v>0.32</v>
      </c>
      <c r="AA2288">
        <f t="shared" si="324"/>
        <v>0</v>
      </c>
      <c r="AB2288">
        <f>IF(ROW($AA2288)&lt;=VALUE(LEFT(AA$1,FIND("-",AA$1,1)-1))+VALUE(LEFT(AB$1,FIND("-",AB$1,1)-1)-1),0,AVERAGE(INDEX($AA:$AA,ROW($AA2288)-VALUE(LEFT(AB$1,FIND("-",AB$1,1)-1))+1):$AA2288))</f>
        <v>16.666666666666668</v>
      </c>
      <c r="AC2288">
        <f>IF(ROW($AA2288)&lt;=VALUE(LEFT(AA$1,FIND("-",AA$1,1)-1))+VALUE(LEFT(AB$1,FIND("-",AB$1,1)-1)-1)+VALUE(LEFT(AC$1,FIND("-",AC$1,1)-1)-1),0,AVERAGE(INDEX($AB:$AB,ROW($AB2288)-VALUE(LEFT(AC$1,FIND("-",AC$1,1)-1))+1):$AB2288))</f>
        <v>22.222222222222225</v>
      </c>
      <c r="AE2288">
        <f t="shared" si="321"/>
        <v>86139444</v>
      </c>
      <c r="AG2288" t="str">
        <f t="shared" si="323"/>
        <v/>
      </c>
    </row>
    <row r="2289" spans="1:33" x14ac:dyDescent="0.25">
      <c r="A2289" s="6">
        <v>39806</v>
      </c>
      <c r="B2289">
        <v>0.32</v>
      </c>
      <c r="C2289">
        <v>0.32</v>
      </c>
      <c r="D2289">
        <v>0.32</v>
      </c>
      <c r="E2289">
        <v>0.32</v>
      </c>
      <c r="F2289">
        <v>0.18764900000000001</v>
      </c>
      <c r="G2289">
        <v>45000</v>
      </c>
      <c r="I2289" t="str">
        <f t="shared" si="316"/>
        <v/>
      </c>
      <c r="J2289" t="str">
        <f t="shared" si="317"/>
        <v/>
      </c>
      <c r="K2289" t="str">
        <f t="shared" si="318"/>
        <v/>
      </c>
      <c r="M2289" s="11" t="str">
        <f t="shared" si="322"/>
        <v/>
      </c>
      <c r="O2289">
        <f>IF(ROW($E2289)&lt;=VALUE(LEFT(O$1,FIND("-",O$1,1)-1)),0,IF(ROW($E2289)=VALUE(LEFT(O$1,FIND("-",O$1,1)-1))+1,AVERAGE(INDEX($E:$E,ROW($E2289)-VALUE(LEFT(O$1,FIND("-",O$1,1)-1))):$E2289),($E2289*(2/(VALUE(LEFT(O$1,FIND("-",O$1,1)-1))+1)))+(O2288*(1-(2/(VALUE(LEFT(O$1,FIND("-",O$1,1)-1))+1))))))</f>
        <v>0.44611735440820893</v>
      </c>
      <c r="Q2289">
        <f>IF(ROW($E2289)&lt;=VALUE(LEFT(Q$1,FIND("-",Q$1,1)-1)),0,IF(ROW($E2289)=VALUE(LEFT(Q$1,FIND("-",Q$1,1)-1))+1,AVERAGE(INDEX($E:$E,ROW($E2289)-VALUE(LEFT(Q$1,FIND("-",Q$1,1)-1))):$E2289),($E2289*(2/(VALUE(LEFT(Q$1,FIND("-",Q$1,1)-1))+1)))+(Q2288*(1-(2/(VALUE(LEFT(Q$1,FIND("-",Q$1,1)-1))+1))))))</f>
        <v>0.3224695745671497</v>
      </c>
      <c r="R2289">
        <f>IF(ROW($E2289)&lt;=VALUE(LEFT(R$1,FIND("-",R$1,1)-1)),0,IF(ROW($E2289)=VALUE(LEFT(R$1,FIND("-",R$1,1)-1))+1,AVERAGE(INDEX($E:$E,ROW($E2289)-VALUE(LEFT(R$1,FIND("-",R$1,1)-1))):$E2289),($E2289*(2/(VALUE(LEFT(R$1,FIND("-",R$1,1)-1))+1)))+(R2288*(1-(2/(VALUE(LEFT(R$1,FIND("-",R$1,1)-1))+1))))))</f>
        <v>0.32440224768909481</v>
      </c>
      <c r="S2289">
        <f t="shared" si="319"/>
        <v>-1.9326731219451165E-3</v>
      </c>
      <c r="T2289">
        <f>IF(ROW($E2289)&lt;=MAX(VALUE(LEFT(Q$1,FIND("-",Q$1,1)-1)),VALUE(LEFT(R$1,FIND("-",R$1,1)-1)))+VALUE(LEFT(T$1,FIND("-",T$1,1)-1))-1,0,IF(ROW($E2289)=MAX(VALUE(LEFT(Q$1,FIND("-",Q$1,1)-1)),VALUE(LEFT(R$1,FIND("-",R$1,1)-1)))+VALUE(LEFT(T$1,FIND("-",T$1,1)-1)),AVERAGE(INDEX($S:$S,ROW(S2289)-VALUE(LEFT(T$1,FIND("-",T$1,1)-1))+1):S2289),($S2289*(2/(VALUE(LEFT(T$1,FIND("-",T$1,1)-1))+1)))+(T2288*(1-(2/(VALUE(LEFT(T$1,FIND("-",T$1,1)-1))+1))))))</f>
        <v>-1.7043574330351185E-3</v>
      </c>
      <c r="V2289">
        <f t="shared" si="320"/>
        <v>0</v>
      </c>
      <c r="W2289">
        <f>IF(ROW($E2289)&lt;=VALUE(LEFT(W$1,FIND("-",W$1,1)-1))+1,0,IF(ROW($E2288)=VALUE(LEFT(W$1,FIND("-",W$1,1)-1))+1,100-100/(1+ABS((SUMIF(INDEX($V:$V,ROW($V2289)-VALUE(LEFT(W$1,FIND("-",W$1,1)-1))+1):$V2289,"&gt;0",INDEX($V:$V,ROW($V2289)-VALUE(LEFT(W$1,FIND("-",W$1,1)-1))+1):$V2289)/COUNTIF(INDEX($V:$V,ROW($V2289)-VALUE(LEFT(W$1,FIND("-",W$1,1)-1))+1):$V2289,"&gt;0"))/(SUMIF(INDEX($V:$V,ROW($V2289)-VALUE(LEFT(W$1,FIND("-",W$1,1)-1))+1):$V2289,"&lt;0",INDEX($V:$V,ROW($V2289)-VALUE(LEFT(W$1,FIND("-",W$1,1)-1))+1):$V2289)/COUNTIF(INDEX($V:$V,ROW($V2289)-VALUE(LEFT(W$1,FIND("-",W$1,1)-1))+1):$V2289,"&lt;0")))),100-100/(1+ABS((SUMIF(INDEX($V:$V,ROW($V2289)-VALUE(LEFT(W$1,FIND("-",W$1,1)-1))+1):$V2289,"&gt;0",INDEX($V:$V,ROW($V2289)-VALUE(LEFT(W$1,FIND("-",W$1,1)-1))+1):$V2289)/VALUE(LEFT(W$1,FIND("-",W$1,1)-1)))/(SUMIF(INDEX($V:$V,ROW($V2289)-VALUE(LEFT(W$1,FIND("-",W$1,1)-1))+1):$V2289,"&lt;0",INDEX($V:$V,ROW($V2289)-VALUE(LEFT(W$1,FIND("-",W$1,1)-1))+1):$V2289)/VALUE(LEFT(W$1,FIND("-",W$1,1)-1)))))))</f>
        <v>37.5</v>
      </c>
      <c r="Y2289">
        <f>IF(ROW($E2289)&lt;=VALUE(LEFT(Y$1,FIND("-",Y$1,1)-1)),0,MAX(INDEX(C:C,ROW(C2289)-VALUE(LEFT(Y$1,FIND("-",Y$1,1)-1))+1):C2289))</f>
        <v>0.33</v>
      </c>
      <c r="Z2289">
        <f>IF(ROW($E2289)&lt;=VALUE(LEFT(Z$1,FIND("-",Z$1,1)-1)),0,MIN(INDEX(D:D,ROW(D2289)-VALUE(LEFT(Z$1,FIND("-",Z$1,1)-1))+1):D2289))</f>
        <v>0.32</v>
      </c>
      <c r="AA2289">
        <f t="shared" si="324"/>
        <v>0</v>
      </c>
      <c r="AB2289">
        <f>IF(ROW($AA2289)&lt;=VALUE(LEFT(AA$1,FIND("-",AA$1,1)-1))+VALUE(LEFT(AB$1,FIND("-",AB$1,1)-1)-1),0,AVERAGE(INDEX($AA:$AA,ROW($AA2289)-VALUE(LEFT(AB$1,FIND("-",AB$1,1)-1))+1):$AA2289))</f>
        <v>16.666666666666668</v>
      </c>
      <c r="AC2289">
        <f>IF(ROW($AA2289)&lt;=VALUE(LEFT(AA$1,FIND("-",AA$1,1)-1))+VALUE(LEFT(AB$1,FIND("-",AB$1,1)-1)-1)+VALUE(LEFT(AC$1,FIND("-",AC$1,1)-1)-1),0,AVERAGE(INDEX($AB:$AB,ROW($AB2289)-VALUE(LEFT(AC$1,FIND("-",AC$1,1)-1))+1):$AB2289))</f>
        <v>22.222222222222225</v>
      </c>
      <c r="AE2289">
        <f t="shared" si="321"/>
        <v>86139444</v>
      </c>
      <c r="AG2289" t="str">
        <f t="shared" si="323"/>
        <v/>
      </c>
    </row>
    <row r="2290" spans="1:33" x14ac:dyDescent="0.25">
      <c r="A2290" s="6">
        <v>39808</v>
      </c>
      <c r="B2290">
        <v>0.315</v>
      </c>
      <c r="C2290">
        <v>0.32</v>
      </c>
      <c r="D2290">
        <v>0.315</v>
      </c>
      <c r="E2290">
        <v>0.32</v>
      </c>
      <c r="F2290">
        <v>0.18764900000000001</v>
      </c>
      <c r="G2290">
        <v>53000</v>
      </c>
      <c r="I2290" t="str">
        <f t="shared" si="316"/>
        <v/>
      </c>
      <c r="J2290" t="str">
        <f t="shared" si="317"/>
        <v/>
      </c>
      <c r="K2290" t="str">
        <f t="shared" si="318"/>
        <v>Oversold Below %D</v>
      </c>
      <c r="M2290" s="11" t="str">
        <f t="shared" si="322"/>
        <v/>
      </c>
      <c r="O2290">
        <f>IF(ROW($E2290)&lt;=VALUE(LEFT(O$1,FIND("-",O$1,1)-1)),0,IF(ROW($E2290)=VALUE(LEFT(O$1,FIND("-",O$1,1)-1))+1,AVERAGE(INDEX($E:$E,ROW($E2290)-VALUE(LEFT(O$1,FIND("-",O$1,1)-1))):$E2290),($E2290*(2/(VALUE(LEFT(O$1,FIND("-",O$1,1)-1))+1)))+(O2289*(1-(2/(VALUE(LEFT(O$1,FIND("-",O$1,1)-1))+1))))))</f>
        <v>0.44486245535937108</v>
      </c>
      <c r="Q2290">
        <f>IF(ROW($E2290)&lt;=VALUE(LEFT(Q$1,FIND("-",Q$1,1)-1)),0,IF(ROW($E2290)=VALUE(LEFT(Q$1,FIND("-",Q$1,1)-1))+1,AVERAGE(INDEX($E:$E,ROW($E2290)-VALUE(LEFT(Q$1,FIND("-",Q$1,1)-1))):$E2290),($E2290*(2/(VALUE(LEFT(Q$1,FIND("-",Q$1,1)-1))+1)))+(Q2289*(1-(2/(VALUE(LEFT(Q$1,FIND("-",Q$1,1)-1))+1))))))</f>
        <v>0.32208964001835744</v>
      </c>
      <c r="R2290">
        <f>IF(ROW($E2290)&lt;=VALUE(LEFT(R$1,FIND("-",R$1,1)-1)),0,IF(ROW($E2290)=VALUE(LEFT(R$1,FIND("-",R$1,1)-1))+1,AVERAGE(INDEX($E:$E,ROW($E2290)-VALUE(LEFT(R$1,FIND("-",R$1,1)-1))):$E2290),($E2290*(2/(VALUE(LEFT(R$1,FIND("-",R$1,1)-1))+1)))+(R2289*(1-(2/(VALUE(LEFT(R$1,FIND("-",R$1,1)-1))+1))))))</f>
        <v>0.32407615526768041</v>
      </c>
      <c r="S2290">
        <f t="shared" si="319"/>
        <v>-1.9865152493229732E-3</v>
      </c>
      <c r="T2290">
        <f>IF(ROW($E2290)&lt;=MAX(VALUE(LEFT(Q$1,FIND("-",Q$1,1)-1)),VALUE(LEFT(R$1,FIND("-",R$1,1)-1)))+VALUE(LEFT(T$1,FIND("-",T$1,1)-1))-1,0,IF(ROW($E2290)=MAX(VALUE(LEFT(Q$1,FIND("-",Q$1,1)-1)),VALUE(LEFT(R$1,FIND("-",R$1,1)-1)))+VALUE(LEFT(T$1,FIND("-",T$1,1)-1)),AVERAGE(INDEX($S:$S,ROW(S2290)-VALUE(LEFT(T$1,FIND("-",T$1,1)-1))+1):S2290),($S2290*(2/(VALUE(LEFT(T$1,FIND("-",T$1,1)-1))+1)))+(T2289*(1-(2/(VALUE(LEFT(T$1,FIND("-",T$1,1)-1))+1))))))</f>
        <v>-1.7607889962926895E-3</v>
      </c>
      <c r="V2290">
        <f t="shared" si="320"/>
        <v>0</v>
      </c>
      <c r="W2290">
        <f>IF(ROW($E2290)&lt;=VALUE(LEFT(W$1,FIND("-",W$1,1)-1))+1,0,IF(ROW($E2289)=VALUE(LEFT(W$1,FIND("-",W$1,1)-1))+1,100-100/(1+ABS((SUMIF(INDEX($V:$V,ROW($V2290)-VALUE(LEFT(W$1,FIND("-",W$1,1)-1))+1):$V2290,"&gt;0",INDEX($V:$V,ROW($V2290)-VALUE(LEFT(W$1,FIND("-",W$1,1)-1))+1):$V2290)/COUNTIF(INDEX($V:$V,ROW($V2290)-VALUE(LEFT(W$1,FIND("-",W$1,1)-1))+1):$V2290,"&gt;0"))/(SUMIF(INDEX($V:$V,ROW($V2290)-VALUE(LEFT(W$1,FIND("-",W$1,1)-1))+1):$V2290,"&lt;0",INDEX($V:$V,ROW($V2290)-VALUE(LEFT(W$1,FIND("-",W$1,1)-1))+1):$V2290)/COUNTIF(INDEX($V:$V,ROW($V2290)-VALUE(LEFT(W$1,FIND("-",W$1,1)-1))+1):$V2290,"&lt;0")))),100-100/(1+ABS((SUMIF(INDEX($V:$V,ROW($V2290)-VALUE(LEFT(W$1,FIND("-",W$1,1)-1))+1):$V2290,"&gt;0",INDEX($V:$V,ROW($V2290)-VALUE(LEFT(W$1,FIND("-",W$1,1)-1))+1):$V2290)/VALUE(LEFT(W$1,FIND("-",W$1,1)-1)))/(SUMIF(INDEX($V:$V,ROW($V2290)-VALUE(LEFT(W$1,FIND("-",W$1,1)-1))+1):$V2290,"&lt;0",INDEX($V:$V,ROW($V2290)-VALUE(LEFT(W$1,FIND("-",W$1,1)-1))+1):$V2290)/VALUE(LEFT(W$1,FIND("-",W$1,1)-1)))))))</f>
        <v>42.857142857142854</v>
      </c>
      <c r="Y2290">
        <f>IF(ROW($E2290)&lt;=VALUE(LEFT(Y$1,FIND("-",Y$1,1)-1)),0,MAX(INDEX(C:C,ROW(C2290)-VALUE(LEFT(Y$1,FIND("-",Y$1,1)-1))+1):C2290))</f>
        <v>0.32500000000000001</v>
      </c>
      <c r="Z2290">
        <f>IF(ROW($E2290)&lt;=VALUE(LEFT(Z$1,FIND("-",Z$1,1)-1)),0,MIN(INDEX(D:D,ROW(D2290)-VALUE(LEFT(Z$1,FIND("-",Z$1,1)-1))+1):D2290))</f>
        <v>0.315</v>
      </c>
      <c r="AA2290">
        <f t="shared" si="324"/>
        <v>50</v>
      </c>
      <c r="AB2290">
        <f>IF(ROW($AA2290)&lt;=VALUE(LEFT(AA$1,FIND("-",AA$1,1)-1))+VALUE(LEFT(AB$1,FIND("-",AB$1,1)-1)-1),0,AVERAGE(INDEX($AA:$AA,ROW($AA2290)-VALUE(LEFT(AB$1,FIND("-",AB$1,1)-1))+1):$AA2290))</f>
        <v>16.666666666666668</v>
      </c>
      <c r="AC2290">
        <f>IF(ROW($AA2290)&lt;=VALUE(LEFT(AA$1,FIND("-",AA$1,1)-1))+VALUE(LEFT(AB$1,FIND("-",AB$1,1)-1)-1)+VALUE(LEFT(AC$1,FIND("-",AC$1,1)-1)-1),0,AVERAGE(INDEX($AB:$AB,ROW($AB2290)-VALUE(LEFT(AC$1,FIND("-",AC$1,1)-1))+1):$AB2290))</f>
        <v>16.666666666666668</v>
      </c>
      <c r="AE2290">
        <f t="shared" si="321"/>
        <v>86139444</v>
      </c>
      <c r="AG2290" t="str">
        <f t="shared" si="323"/>
        <v/>
      </c>
    </row>
    <row r="2291" spans="1:33" x14ac:dyDescent="0.25">
      <c r="A2291" s="6">
        <v>39812</v>
      </c>
      <c r="B2291">
        <v>0.315</v>
      </c>
      <c r="C2291">
        <v>0.32</v>
      </c>
      <c r="D2291">
        <v>0.315</v>
      </c>
      <c r="E2291">
        <v>0.32</v>
      </c>
      <c r="F2291">
        <v>0.18764900000000001</v>
      </c>
      <c r="G2291">
        <v>104000</v>
      </c>
      <c r="I2291" t="str">
        <f t="shared" si="316"/>
        <v/>
      </c>
      <c r="J2291" t="str">
        <f t="shared" si="317"/>
        <v/>
      </c>
      <c r="K2291" t="str">
        <f t="shared" si="318"/>
        <v>Buy</v>
      </c>
      <c r="M2291" s="11" t="str">
        <f t="shared" si="322"/>
        <v>Buy</v>
      </c>
      <c r="O2291">
        <f>IF(ROW($E2291)&lt;=VALUE(LEFT(O$1,FIND("-",O$1,1)-1)),0,IF(ROW($E2291)=VALUE(LEFT(O$1,FIND("-",O$1,1)-1))+1,AVERAGE(INDEX($E:$E,ROW($E2291)-VALUE(LEFT(O$1,FIND("-",O$1,1)-1))):$E2291),($E2291*(2/(VALUE(LEFT(O$1,FIND("-",O$1,1)-1))+1)))+(O2290*(1-(2/(VALUE(LEFT(O$1,FIND("-",O$1,1)-1))+1))))))</f>
        <v>0.44362004286823309</v>
      </c>
      <c r="Q2291">
        <f>IF(ROW($E2291)&lt;=VALUE(LEFT(Q$1,FIND("-",Q$1,1)-1)),0,IF(ROW($E2291)=VALUE(LEFT(Q$1,FIND("-",Q$1,1)-1))+1,AVERAGE(INDEX($E:$E,ROW($E2291)-VALUE(LEFT(Q$1,FIND("-",Q$1,1)-1))):$E2291),($E2291*(2/(VALUE(LEFT(Q$1,FIND("-",Q$1,1)-1))+1)))+(Q2290*(1-(2/(VALUE(LEFT(Q$1,FIND("-",Q$1,1)-1))+1))))))</f>
        <v>0.32176815693861016</v>
      </c>
      <c r="R2291">
        <f>IF(ROW($E2291)&lt;=VALUE(LEFT(R$1,FIND("-",R$1,1)-1)),0,IF(ROW($E2291)=VALUE(LEFT(R$1,FIND("-",R$1,1)-1))+1,AVERAGE(INDEX($E:$E,ROW($E2291)-VALUE(LEFT(R$1,FIND("-",R$1,1)-1))):$E2291),($E2291*(2/(VALUE(LEFT(R$1,FIND("-",R$1,1)-1))+1)))+(R2290*(1-(2/(VALUE(LEFT(R$1,FIND("-",R$1,1)-1))+1))))))</f>
        <v>0.32377421784044486</v>
      </c>
      <c r="S2291">
        <f t="shared" si="319"/>
        <v>-2.0060609018346942E-3</v>
      </c>
      <c r="T2291">
        <f>IF(ROW($E2291)&lt;=MAX(VALUE(LEFT(Q$1,FIND("-",Q$1,1)-1)),VALUE(LEFT(R$1,FIND("-",R$1,1)-1)))+VALUE(LEFT(T$1,FIND("-",T$1,1)-1))-1,0,IF(ROW($E2291)=MAX(VALUE(LEFT(Q$1,FIND("-",Q$1,1)-1)),VALUE(LEFT(R$1,FIND("-",R$1,1)-1)))+VALUE(LEFT(T$1,FIND("-",T$1,1)-1)),AVERAGE(INDEX($S:$S,ROW(S2291)-VALUE(LEFT(T$1,FIND("-",T$1,1)-1))+1):S2291),($S2291*(2/(VALUE(LEFT(T$1,FIND("-",T$1,1)-1))+1)))+(T2290*(1-(2/(VALUE(LEFT(T$1,FIND("-",T$1,1)-1))+1))))))</f>
        <v>-1.8098433774010904E-3</v>
      </c>
      <c r="V2291">
        <f t="shared" si="320"/>
        <v>0</v>
      </c>
      <c r="W2291">
        <f>IF(ROW($E2291)&lt;=VALUE(LEFT(W$1,FIND("-",W$1,1)-1))+1,0,IF(ROW($E2290)=VALUE(LEFT(W$1,FIND("-",W$1,1)-1))+1,100-100/(1+ABS((SUMIF(INDEX($V:$V,ROW($V2291)-VALUE(LEFT(W$1,FIND("-",W$1,1)-1))+1):$V2291,"&gt;0",INDEX($V:$V,ROW($V2291)-VALUE(LEFT(W$1,FIND("-",W$1,1)-1))+1):$V2291)/COUNTIF(INDEX($V:$V,ROW($V2291)-VALUE(LEFT(W$1,FIND("-",W$1,1)-1))+1):$V2291,"&gt;0"))/(SUMIF(INDEX($V:$V,ROW($V2291)-VALUE(LEFT(W$1,FIND("-",W$1,1)-1))+1):$V2291,"&lt;0",INDEX($V:$V,ROW($V2291)-VALUE(LEFT(W$1,FIND("-",W$1,1)-1))+1):$V2291)/COUNTIF(INDEX($V:$V,ROW($V2291)-VALUE(LEFT(W$1,FIND("-",W$1,1)-1))+1):$V2291,"&lt;0")))),100-100/(1+ABS((SUMIF(INDEX($V:$V,ROW($V2291)-VALUE(LEFT(W$1,FIND("-",W$1,1)-1))+1):$V2291,"&gt;0",INDEX($V:$V,ROW($V2291)-VALUE(LEFT(W$1,FIND("-",W$1,1)-1))+1):$V2291)/VALUE(LEFT(W$1,FIND("-",W$1,1)-1)))/(SUMIF(INDEX($V:$V,ROW($V2291)-VALUE(LEFT(W$1,FIND("-",W$1,1)-1))+1):$V2291,"&lt;0",INDEX($V:$V,ROW($V2291)-VALUE(LEFT(W$1,FIND("-",W$1,1)-1))+1):$V2291)/VALUE(LEFT(W$1,FIND("-",W$1,1)-1)))))))</f>
        <v>42.857142857142854</v>
      </c>
      <c r="Y2291">
        <f>IF(ROW($E2291)&lt;=VALUE(LEFT(Y$1,FIND("-",Y$1,1)-1)),0,MAX(INDEX(C:C,ROW(C2291)-VALUE(LEFT(Y$1,FIND("-",Y$1,1)-1))+1):C2291))</f>
        <v>0.32500000000000001</v>
      </c>
      <c r="Z2291">
        <f>IF(ROW($E2291)&lt;=VALUE(LEFT(Z$1,FIND("-",Z$1,1)-1)),0,MIN(INDEX(D:D,ROW(D2291)-VALUE(LEFT(Z$1,FIND("-",Z$1,1)-1))+1):D2291))</f>
        <v>0.315</v>
      </c>
      <c r="AA2291">
        <f t="shared" si="324"/>
        <v>50</v>
      </c>
      <c r="AB2291">
        <f>IF(ROW($AA2291)&lt;=VALUE(LEFT(AA$1,FIND("-",AA$1,1)-1))+VALUE(LEFT(AB$1,FIND("-",AB$1,1)-1)-1),0,AVERAGE(INDEX($AA:$AA,ROW($AA2291)-VALUE(LEFT(AB$1,FIND("-",AB$1,1)-1))+1):$AA2291))</f>
        <v>33.333333333333336</v>
      </c>
      <c r="AC2291">
        <f>IF(ROW($AA2291)&lt;=VALUE(LEFT(AA$1,FIND("-",AA$1,1)-1))+VALUE(LEFT(AB$1,FIND("-",AB$1,1)-1)-1)+VALUE(LEFT(AC$1,FIND("-",AC$1,1)-1)-1),0,AVERAGE(INDEX($AB:$AB,ROW($AB2291)-VALUE(LEFT(AC$1,FIND("-",AC$1,1)-1))+1):$AB2291))</f>
        <v>22.222222222222225</v>
      </c>
      <c r="AE2291">
        <f t="shared" si="321"/>
        <v>86139444</v>
      </c>
      <c r="AG2291" t="str">
        <f t="shared" si="323"/>
        <v>Buy</v>
      </c>
    </row>
    <row r="2292" spans="1:33" x14ac:dyDescent="0.25">
      <c r="A2292" s="6">
        <v>39813</v>
      </c>
      <c r="B2292">
        <v>0.32</v>
      </c>
      <c r="C2292">
        <v>0.32</v>
      </c>
      <c r="D2292">
        <v>0.32</v>
      </c>
      <c r="E2292">
        <v>0.32</v>
      </c>
      <c r="F2292">
        <v>0.18764900000000001</v>
      </c>
      <c r="G2292">
        <v>120000</v>
      </c>
      <c r="I2292" t="str">
        <f t="shared" si="316"/>
        <v/>
      </c>
      <c r="J2292" t="str">
        <f t="shared" si="317"/>
        <v/>
      </c>
      <c r="K2292" t="str">
        <f t="shared" si="318"/>
        <v/>
      </c>
      <c r="M2292" s="11" t="str">
        <f t="shared" si="322"/>
        <v/>
      </c>
      <c r="O2292">
        <f>IF(ROW($E2292)&lt;=VALUE(LEFT(O$1,FIND("-",O$1,1)-1)),0,IF(ROW($E2292)=VALUE(LEFT(O$1,FIND("-",O$1,1)-1))+1,AVERAGE(INDEX($E:$E,ROW($E2292)-VALUE(LEFT(O$1,FIND("-",O$1,1)-1))):$E2292),($E2292*(2/(VALUE(LEFT(O$1,FIND("-",O$1,1)-1))+1)))+(O2291*(1-(2/(VALUE(LEFT(O$1,FIND("-",O$1,1)-1))+1))))))</f>
        <v>0.44238999269043977</v>
      </c>
      <c r="Q2292">
        <f>IF(ROW($E2292)&lt;=VALUE(LEFT(Q$1,FIND("-",Q$1,1)-1)),0,IF(ROW($E2292)=VALUE(LEFT(Q$1,FIND("-",Q$1,1)-1))+1,AVERAGE(INDEX($E:$E,ROW($E2292)-VALUE(LEFT(Q$1,FIND("-",Q$1,1)-1))):$E2292),($E2292*(2/(VALUE(LEFT(Q$1,FIND("-",Q$1,1)-1))+1)))+(Q2291*(1-(2/(VALUE(LEFT(Q$1,FIND("-",Q$1,1)-1))+1))))))</f>
        <v>0.32149613279420863</v>
      </c>
      <c r="R2292">
        <f>IF(ROW($E2292)&lt;=VALUE(LEFT(R$1,FIND("-",R$1,1)-1)),0,IF(ROW($E2292)=VALUE(LEFT(R$1,FIND("-",R$1,1)-1))+1,AVERAGE(INDEX($E:$E,ROW($E2292)-VALUE(LEFT(R$1,FIND("-",R$1,1)-1))):$E2292),($E2292*(2/(VALUE(LEFT(R$1,FIND("-",R$1,1)-1))+1)))+(R2291*(1-(2/(VALUE(LEFT(R$1,FIND("-",R$1,1)-1))+1))))))</f>
        <v>0.32349464614856005</v>
      </c>
      <c r="S2292">
        <f t="shared" si="319"/>
        <v>-1.9985133543514166E-3</v>
      </c>
      <c r="T2292">
        <f>IF(ROW($E2292)&lt;=MAX(VALUE(LEFT(Q$1,FIND("-",Q$1,1)-1)),VALUE(LEFT(R$1,FIND("-",R$1,1)-1)))+VALUE(LEFT(T$1,FIND("-",T$1,1)-1))-1,0,IF(ROW($E2292)=MAX(VALUE(LEFT(Q$1,FIND("-",Q$1,1)-1)),VALUE(LEFT(R$1,FIND("-",R$1,1)-1)))+VALUE(LEFT(T$1,FIND("-",T$1,1)-1)),AVERAGE(INDEX($S:$S,ROW(S2292)-VALUE(LEFT(T$1,FIND("-",T$1,1)-1))+1):S2292),($S2292*(2/(VALUE(LEFT(T$1,FIND("-",T$1,1)-1))+1)))+(T2291*(1-(2/(VALUE(LEFT(T$1,FIND("-",T$1,1)-1))+1))))))</f>
        <v>-1.8475773727911558E-3</v>
      </c>
      <c r="V2292">
        <f t="shared" si="320"/>
        <v>0</v>
      </c>
      <c r="W2292">
        <f>IF(ROW($E2292)&lt;=VALUE(LEFT(W$1,FIND("-",W$1,1)-1))+1,0,IF(ROW($E2291)=VALUE(LEFT(W$1,FIND("-",W$1,1)-1))+1,100-100/(1+ABS((SUMIF(INDEX($V:$V,ROW($V2292)-VALUE(LEFT(W$1,FIND("-",W$1,1)-1))+1):$V2292,"&gt;0",INDEX($V:$V,ROW($V2292)-VALUE(LEFT(W$1,FIND("-",W$1,1)-1))+1):$V2292)/COUNTIF(INDEX($V:$V,ROW($V2292)-VALUE(LEFT(W$1,FIND("-",W$1,1)-1))+1):$V2292,"&gt;0"))/(SUMIF(INDEX($V:$V,ROW($V2292)-VALUE(LEFT(W$1,FIND("-",W$1,1)-1))+1):$V2292,"&lt;0",INDEX($V:$V,ROW($V2292)-VALUE(LEFT(W$1,FIND("-",W$1,1)-1))+1):$V2292)/COUNTIF(INDEX($V:$V,ROW($V2292)-VALUE(LEFT(W$1,FIND("-",W$1,1)-1))+1):$V2292,"&lt;0")))),100-100/(1+ABS((SUMIF(INDEX($V:$V,ROW($V2292)-VALUE(LEFT(W$1,FIND("-",W$1,1)-1))+1):$V2292,"&gt;0",INDEX($V:$V,ROW($V2292)-VALUE(LEFT(W$1,FIND("-",W$1,1)-1))+1):$V2292)/VALUE(LEFT(W$1,FIND("-",W$1,1)-1)))/(SUMIF(INDEX($V:$V,ROW($V2292)-VALUE(LEFT(W$1,FIND("-",W$1,1)-1))+1):$V2292,"&lt;0",INDEX($V:$V,ROW($V2292)-VALUE(LEFT(W$1,FIND("-",W$1,1)-1))+1):$V2292)/VALUE(LEFT(W$1,FIND("-",W$1,1)-1)))))))</f>
        <v>42.857142857142854</v>
      </c>
      <c r="Y2292">
        <f>IF(ROW($E2292)&lt;=VALUE(LEFT(Y$1,FIND("-",Y$1,1)-1)),0,MAX(INDEX(C:C,ROW(C2292)-VALUE(LEFT(Y$1,FIND("-",Y$1,1)-1))+1):C2292))</f>
        <v>0.32500000000000001</v>
      </c>
      <c r="Z2292">
        <f>IF(ROW($E2292)&lt;=VALUE(LEFT(Z$1,FIND("-",Z$1,1)-1)),0,MIN(INDEX(D:D,ROW(D2292)-VALUE(LEFT(Z$1,FIND("-",Z$1,1)-1))+1):D2292))</f>
        <v>0.315</v>
      </c>
      <c r="AA2292">
        <f t="shared" si="324"/>
        <v>50</v>
      </c>
      <c r="AB2292">
        <f>IF(ROW($AA2292)&lt;=VALUE(LEFT(AA$1,FIND("-",AA$1,1)-1))+VALUE(LEFT(AB$1,FIND("-",AB$1,1)-1)-1),0,AVERAGE(INDEX($AA:$AA,ROW($AA2292)-VALUE(LEFT(AB$1,FIND("-",AB$1,1)-1))+1):$AA2292))</f>
        <v>50</v>
      </c>
      <c r="AC2292">
        <f>IF(ROW($AA2292)&lt;=VALUE(LEFT(AA$1,FIND("-",AA$1,1)-1))+VALUE(LEFT(AB$1,FIND("-",AB$1,1)-1)-1)+VALUE(LEFT(AC$1,FIND("-",AC$1,1)-1)-1),0,AVERAGE(INDEX($AB:$AB,ROW($AB2292)-VALUE(LEFT(AC$1,FIND("-",AC$1,1)-1))+1):$AB2292))</f>
        <v>33.333333333333336</v>
      </c>
      <c r="AE2292">
        <f t="shared" si="321"/>
        <v>86139444</v>
      </c>
      <c r="AG2292" t="str">
        <f t="shared" si="323"/>
        <v/>
      </c>
    </row>
    <row r="2293" spans="1:33" x14ac:dyDescent="0.25">
      <c r="A2293" s="6">
        <v>39815</v>
      </c>
      <c r="B2293">
        <v>0.32</v>
      </c>
      <c r="C2293">
        <v>0.32</v>
      </c>
      <c r="D2293">
        <v>0.32</v>
      </c>
      <c r="E2293">
        <v>0.32</v>
      </c>
      <c r="F2293">
        <v>0.18764900000000001</v>
      </c>
      <c r="G2293">
        <v>25000</v>
      </c>
      <c r="I2293" t="str">
        <f t="shared" si="316"/>
        <v/>
      </c>
      <c r="J2293" t="str">
        <f t="shared" si="317"/>
        <v/>
      </c>
      <c r="K2293" t="str">
        <f t="shared" si="318"/>
        <v/>
      </c>
      <c r="M2293" s="11" t="str">
        <f t="shared" si="322"/>
        <v/>
      </c>
      <c r="O2293">
        <f>IF(ROW($E2293)&lt;=VALUE(LEFT(O$1,FIND("-",O$1,1)-1)),0,IF(ROW($E2293)=VALUE(LEFT(O$1,FIND("-",O$1,1)-1))+1,AVERAGE(INDEX($E:$E,ROW($E2293)-VALUE(LEFT(O$1,FIND("-",O$1,1)-1))):$E2293),($E2293*(2/(VALUE(LEFT(O$1,FIND("-",O$1,1)-1))+1)))+(O2292*(1-(2/(VALUE(LEFT(O$1,FIND("-",O$1,1)-1))+1))))))</f>
        <v>0.44117218181789813</v>
      </c>
      <c r="Q2293">
        <f>IF(ROW($E2293)&lt;=VALUE(LEFT(Q$1,FIND("-",Q$1,1)-1)),0,IF(ROW($E2293)=VALUE(LEFT(Q$1,FIND("-",Q$1,1)-1))+1,AVERAGE(INDEX($E:$E,ROW($E2293)-VALUE(LEFT(Q$1,FIND("-",Q$1,1)-1))):$E2293),($E2293*(2/(VALUE(LEFT(Q$1,FIND("-",Q$1,1)-1))+1)))+(Q2292*(1-(2/(VALUE(LEFT(Q$1,FIND("-",Q$1,1)-1))+1))))))</f>
        <v>0.32126595851817652</v>
      </c>
      <c r="R2293">
        <f>IF(ROW($E2293)&lt;=VALUE(LEFT(R$1,FIND("-",R$1,1)-1)),0,IF(ROW($E2293)=VALUE(LEFT(R$1,FIND("-",R$1,1)-1))+1,AVERAGE(INDEX($E:$E,ROW($E2293)-VALUE(LEFT(R$1,FIND("-",R$1,1)-1))):$E2293),($E2293*(2/(VALUE(LEFT(R$1,FIND("-",R$1,1)-1))+1)))+(R2292*(1-(2/(VALUE(LEFT(R$1,FIND("-",R$1,1)-1))+1))))))</f>
        <v>0.32323578347088894</v>
      </c>
      <c r="S2293">
        <f t="shared" si="319"/>
        <v>-1.9698249527124179E-3</v>
      </c>
      <c r="T2293">
        <f>IF(ROW($E2293)&lt;=MAX(VALUE(LEFT(Q$1,FIND("-",Q$1,1)-1)),VALUE(LEFT(R$1,FIND("-",R$1,1)-1)))+VALUE(LEFT(T$1,FIND("-",T$1,1)-1))-1,0,IF(ROW($E2293)=MAX(VALUE(LEFT(Q$1,FIND("-",Q$1,1)-1)),VALUE(LEFT(R$1,FIND("-",R$1,1)-1)))+VALUE(LEFT(T$1,FIND("-",T$1,1)-1)),AVERAGE(INDEX($S:$S,ROW(S2293)-VALUE(LEFT(T$1,FIND("-",T$1,1)-1))+1):S2293),($S2293*(2/(VALUE(LEFT(T$1,FIND("-",T$1,1)-1))+1)))+(T2292*(1-(2/(VALUE(LEFT(T$1,FIND("-",T$1,1)-1))+1))))))</f>
        <v>-1.8720268887754085E-3</v>
      </c>
      <c r="V2293">
        <f t="shared" si="320"/>
        <v>0</v>
      </c>
      <c r="W2293">
        <f>IF(ROW($E2293)&lt;=VALUE(LEFT(W$1,FIND("-",W$1,1)-1))+1,0,IF(ROW($E2292)=VALUE(LEFT(W$1,FIND("-",W$1,1)-1))+1,100-100/(1+ABS((SUMIF(INDEX($V:$V,ROW($V2293)-VALUE(LEFT(W$1,FIND("-",W$1,1)-1))+1):$V2293,"&gt;0",INDEX($V:$V,ROW($V2293)-VALUE(LEFT(W$1,FIND("-",W$1,1)-1))+1):$V2293)/COUNTIF(INDEX($V:$V,ROW($V2293)-VALUE(LEFT(W$1,FIND("-",W$1,1)-1))+1):$V2293,"&gt;0"))/(SUMIF(INDEX($V:$V,ROW($V2293)-VALUE(LEFT(W$1,FIND("-",W$1,1)-1))+1):$V2293,"&lt;0",INDEX($V:$V,ROW($V2293)-VALUE(LEFT(W$1,FIND("-",W$1,1)-1))+1):$V2293)/COUNTIF(INDEX($V:$V,ROW($V2293)-VALUE(LEFT(W$1,FIND("-",W$1,1)-1))+1):$V2293,"&lt;0")))),100-100/(1+ABS((SUMIF(INDEX($V:$V,ROW($V2293)-VALUE(LEFT(W$1,FIND("-",W$1,1)-1))+1):$V2293,"&gt;0",INDEX($V:$V,ROW($V2293)-VALUE(LEFT(W$1,FIND("-",W$1,1)-1))+1):$V2293)/VALUE(LEFT(W$1,FIND("-",W$1,1)-1)))/(SUMIF(INDEX($V:$V,ROW($V2293)-VALUE(LEFT(W$1,FIND("-",W$1,1)-1))+1):$V2293,"&lt;0",INDEX($V:$V,ROW($V2293)-VALUE(LEFT(W$1,FIND("-",W$1,1)-1))+1):$V2293)/VALUE(LEFT(W$1,FIND("-",W$1,1)-1)))))))</f>
        <v>50</v>
      </c>
      <c r="Y2293">
        <f>IF(ROW($E2293)&lt;=VALUE(LEFT(Y$1,FIND("-",Y$1,1)-1)),0,MAX(INDEX(C:C,ROW(C2293)-VALUE(LEFT(Y$1,FIND("-",Y$1,1)-1))+1):C2293))</f>
        <v>0.32500000000000001</v>
      </c>
      <c r="Z2293">
        <f>IF(ROW($E2293)&lt;=VALUE(LEFT(Z$1,FIND("-",Z$1,1)-1)),0,MIN(INDEX(D:D,ROW(D2293)-VALUE(LEFT(Z$1,FIND("-",Z$1,1)-1))+1):D2293))</f>
        <v>0.315</v>
      </c>
      <c r="AA2293">
        <f t="shared" si="324"/>
        <v>50</v>
      </c>
      <c r="AB2293">
        <f>IF(ROW($AA2293)&lt;=VALUE(LEFT(AA$1,FIND("-",AA$1,1)-1))+VALUE(LEFT(AB$1,FIND("-",AB$1,1)-1)-1),0,AVERAGE(INDEX($AA:$AA,ROW($AA2293)-VALUE(LEFT(AB$1,FIND("-",AB$1,1)-1))+1):$AA2293))</f>
        <v>50</v>
      </c>
      <c r="AC2293">
        <f>IF(ROW($AA2293)&lt;=VALUE(LEFT(AA$1,FIND("-",AA$1,1)-1))+VALUE(LEFT(AB$1,FIND("-",AB$1,1)-1)-1)+VALUE(LEFT(AC$1,FIND("-",AC$1,1)-1)-1),0,AVERAGE(INDEX($AB:$AB,ROW($AB2293)-VALUE(LEFT(AC$1,FIND("-",AC$1,1)-1))+1):$AB2293))</f>
        <v>44.44444444444445</v>
      </c>
      <c r="AE2293">
        <f t="shared" si="321"/>
        <v>86139444</v>
      </c>
      <c r="AG2293" t="str">
        <f t="shared" si="323"/>
        <v/>
      </c>
    </row>
    <row r="2294" spans="1:33" x14ac:dyDescent="0.25">
      <c r="A2294" s="6">
        <v>39818</v>
      </c>
      <c r="B2294">
        <v>0.32</v>
      </c>
      <c r="C2294">
        <v>0.32</v>
      </c>
      <c r="D2294">
        <v>0.315</v>
      </c>
      <c r="E2294">
        <v>0.32</v>
      </c>
      <c r="F2294">
        <v>0.18764900000000001</v>
      </c>
      <c r="G2294">
        <v>208000</v>
      </c>
      <c r="I2294" t="str">
        <f t="shared" si="316"/>
        <v/>
      </c>
      <c r="J2294" t="str">
        <f t="shared" si="317"/>
        <v/>
      </c>
      <c r="K2294" t="str">
        <f t="shared" si="318"/>
        <v/>
      </c>
      <c r="M2294" s="11" t="str">
        <f t="shared" si="322"/>
        <v/>
      </c>
      <c r="O2294">
        <f>IF(ROW($E2294)&lt;=VALUE(LEFT(O$1,FIND("-",O$1,1)-1)),0,IF(ROW($E2294)=VALUE(LEFT(O$1,FIND("-",O$1,1)-1))+1,AVERAGE(INDEX($E:$E,ROW($E2294)-VALUE(LEFT(O$1,FIND("-",O$1,1)-1))):$E2294),($E2294*(2/(VALUE(LEFT(O$1,FIND("-",O$1,1)-1))+1)))+(O2293*(1-(2/(VALUE(LEFT(O$1,FIND("-",O$1,1)-1))+1))))))</f>
        <v>0.43996648846647629</v>
      </c>
      <c r="Q2294">
        <f>IF(ROW($E2294)&lt;=VALUE(LEFT(Q$1,FIND("-",Q$1,1)-1)),0,IF(ROW($E2294)=VALUE(LEFT(Q$1,FIND("-",Q$1,1)-1))+1,AVERAGE(INDEX($E:$E,ROW($E2294)-VALUE(LEFT(Q$1,FIND("-",Q$1,1)-1))):$E2294),($E2294*(2/(VALUE(LEFT(Q$1,FIND("-",Q$1,1)-1))+1)))+(Q2293*(1-(2/(VALUE(LEFT(Q$1,FIND("-",Q$1,1)-1))+1))))))</f>
        <v>0.32107119566922632</v>
      </c>
      <c r="R2294">
        <f>IF(ROW($E2294)&lt;=VALUE(LEFT(R$1,FIND("-",R$1,1)-1)),0,IF(ROW($E2294)=VALUE(LEFT(R$1,FIND("-",R$1,1)-1))+1,AVERAGE(INDEX($E:$E,ROW($E2294)-VALUE(LEFT(R$1,FIND("-",R$1,1)-1))):$E2294),($E2294*(2/(VALUE(LEFT(R$1,FIND("-",R$1,1)-1))+1)))+(R2293*(1-(2/(VALUE(LEFT(R$1,FIND("-",R$1,1)-1))+1))))))</f>
        <v>0.32299609580637867</v>
      </c>
      <c r="S2294">
        <f t="shared" si="319"/>
        <v>-1.9249001371523522E-3</v>
      </c>
      <c r="T2294">
        <f>IF(ROW($E2294)&lt;=MAX(VALUE(LEFT(Q$1,FIND("-",Q$1,1)-1)),VALUE(LEFT(R$1,FIND("-",R$1,1)-1)))+VALUE(LEFT(T$1,FIND("-",T$1,1)-1))-1,0,IF(ROW($E2294)=MAX(VALUE(LEFT(Q$1,FIND("-",Q$1,1)-1)),VALUE(LEFT(R$1,FIND("-",R$1,1)-1)))+VALUE(LEFT(T$1,FIND("-",T$1,1)-1)),AVERAGE(INDEX($S:$S,ROW(S2294)-VALUE(LEFT(T$1,FIND("-",T$1,1)-1))+1):S2294),($S2294*(2/(VALUE(LEFT(T$1,FIND("-",T$1,1)-1))+1)))+(T2293*(1-(2/(VALUE(LEFT(T$1,FIND("-",T$1,1)-1))+1))))))</f>
        <v>-1.8826015384507974E-3</v>
      </c>
      <c r="V2294">
        <f t="shared" si="320"/>
        <v>0</v>
      </c>
      <c r="W2294">
        <f>IF(ROW($E2294)&lt;=VALUE(LEFT(W$1,FIND("-",W$1,1)-1))+1,0,IF(ROW($E2293)=VALUE(LEFT(W$1,FIND("-",W$1,1)-1))+1,100-100/(1+ABS((SUMIF(INDEX($V:$V,ROW($V2294)-VALUE(LEFT(W$1,FIND("-",W$1,1)-1))+1):$V2294,"&gt;0",INDEX($V:$V,ROW($V2294)-VALUE(LEFT(W$1,FIND("-",W$1,1)-1))+1):$V2294)/COUNTIF(INDEX($V:$V,ROW($V2294)-VALUE(LEFT(W$1,FIND("-",W$1,1)-1))+1):$V2294,"&gt;0"))/(SUMIF(INDEX($V:$V,ROW($V2294)-VALUE(LEFT(W$1,FIND("-",W$1,1)-1))+1):$V2294,"&lt;0",INDEX($V:$V,ROW($V2294)-VALUE(LEFT(W$1,FIND("-",W$1,1)-1))+1):$V2294)/COUNTIF(INDEX($V:$V,ROW($V2294)-VALUE(LEFT(W$1,FIND("-",W$1,1)-1))+1):$V2294,"&lt;0")))),100-100/(1+ABS((SUMIF(INDEX($V:$V,ROW($V2294)-VALUE(LEFT(W$1,FIND("-",W$1,1)-1))+1):$V2294,"&gt;0",INDEX($V:$V,ROW($V2294)-VALUE(LEFT(W$1,FIND("-",W$1,1)-1))+1):$V2294)/VALUE(LEFT(W$1,FIND("-",W$1,1)-1)))/(SUMIF(INDEX($V:$V,ROW($V2294)-VALUE(LEFT(W$1,FIND("-",W$1,1)-1))+1):$V2294,"&lt;0",INDEX($V:$V,ROW($V2294)-VALUE(LEFT(W$1,FIND("-",W$1,1)-1))+1):$V2294)/VALUE(LEFT(W$1,FIND("-",W$1,1)-1)))))))</f>
        <v>40</v>
      </c>
      <c r="Y2294">
        <f>IF(ROW($E2294)&lt;=VALUE(LEFT(Y$1,FIND("-",Y$1,1)-1)),0,MAX(INDEX(C:C,ROW(C2294)-VALUE(LEFT(Y$1,FIND("-",Y$1,1)-1))+1):C2294))</f>
        <v>0.32500000000000001</v>
      </c>
      <c r="Z2294">
        <f>IF(ROW($E2294)&lt;=VALUE(LEFT(Z$1,FIND("-",Z$1,1)-1)),0,MIN(INDEX(D:D,ROW(D2294)-VALUE(LEFT(Z$1,FIND("-",Z$1,1)-1))+1):D2294))</f>
        <v>0.315</v>
      </c>
      <c r="AA2294">
        <f t="shared" si="324"/>
        <v>50</v>
      </c>
      <c r="AB2294">
        <f>IF(ROW($AA2294)&lt;=VALUE(LEFT(AA$1,FIND("-",AA$1,1)-1))+VALUE(LEFT(AB$1,FIND("-",AB$1,1)-1)-1),0,AVERAGE(INDEX($AA:$AA,ROW($AA2294)-VALUE(LEFT(AB$1,FIND("-",AB$1,1)-1))+1):$AA2294))</f>
        <v>50</v>
      </c>
      <c r="AC2294">
        <f>IF(ROW($AA2294)&lt;=VALUE(LEFT(AA$1,FIND("-",AA$1,1)-1))+VALUE(LEFT(AB$1,FIND("-",AB$1,1)-1)-1)+VALUE(LEFT(AC$1,FIND("-",AC$1,1)-1)-1),0,AVERAGE(INDEX($AB:$AB,ROW($AB2294)-VALUE(LEFT(AC$1,FIND("-",AC$1,1)-1))+1):$AB2294))</f>
        <v>50</v>
      </c>
      <c r="AE2294">
        <f t="shared" si="321"/>
        <v>86139444</v>
      </c>
      <c r="AG2294" t="str">
        <f t="shared" si="323"/>
        <v/>
      </c>
    </row>
    <row r="2295" spans="1:33" x14ac:dyDescent="0.25">
      <c r="A2295" s="6">
        <v>39819</v>
      </c>
      <c r="B2295">
        <v>0.32</v>
      </c>
      <c r="C2295">
        <v>0.32</v>
      </c>
      <c r="D2295">
        <v>0.315</v>
      </c>
      <c r="E2295">
        <v>0.315</v>
      </c>
      <c r="F2295">
        <v>0.18471699999999999</v>
      </c>
      <c r="G2295">
        <v>202000</v>
      </c>
      <c r="I2295" t="str">
        <f t="shared" si="316"/>
        <v/>
      </c>
      <c r="J2295" t="str">
        <f t="shared" si="317"/>
        <v/>
      </c>
      <c r="K2295" t="str">
        <f t="shared" si="318"/>
        <v/>
      </c>
      <c r="M2295" s="11" t="str">
        <f t="shared" si="322"/>
        <v/>
      </c>
      <c r="O2295">
        <f>IF(ROW($E2295)&lt;=VALUE(LEFT(O$1,FIND("-",O$1,1)-1)),0,IF(ROW($E2295)=VALUE(LEFT(O$1,FIND("-",O$1,1)-1))+1,AVERAGE(INDEX($E:$E,ROW($E2295)-VALUE(LEFT(O$1,FIND("-",O$1,1)-1))):$E2295),($E2295*(2/(VALUE(LEFT(O$1,FIND("-",O$1,1)-1))+1)))+(O2294*(1-(2/(VALUE(LEFT(O$1,FIND("-",O$1,1)-1))+1))))))</f>
        <v>0.43872304082004376</v>
      </c>
      <c r="Q2295">
        <f>IF(ROW($E2295)&lt;=VALUE(LEFT(Q$1,FIND("-",Q$1,1)-1)),0,IF(ROW($E2295)=VALUE(LEFT(Q$1,FIND("-",Q$1,1)-1))+1,AVERAGE(INDEX($E:$E,ROW($E2295)-VALUE(LEFT(Q$1,FIND("-",Q$1,1)-1))):$E2295),($E2295*(2/(VALUE(LEFT(Q$1,FIND("-",Q$1,1)-1))+1)))+(Q2294*(1-(2/(VALUE(LEFT(Q$1,FIND("-",Q$1,1)-1))+1))))))</f>
        <v>0.32013716556626842</v>
      </c>
      <c r="R2295">
        <f>IF(ROW($E2295)&lt;=VALUE(LEFT(R$1,FIND("-",R$1,1)-1)),0,IF(ROW($E2295)=VALUE(LEFT(R$1,FIND("-",R$1,1)-1))+1,AVERAGE(INDEX($E:$E,ROW($E2295)-VALUE(LEFT(R$1,FIND("-",R$1,1)-1))):$E2295),($E2295*(2/(VALUE(LEFT(R$1,FIND("-",R$1,1)-1))+1)))+(R2294*(1-(2/(VALUE(LEFT(R$1,FIND("-",R$1,1)-1))+1))))))</f>
        <v>0.32240379241331357</v>
      </c>
      <c r="S2295">
        <f t="shared" si="319"/>
        <v>-2.2666268470451501E-3</v>
      </c>
      <c r="T2295">
        <f>IF(ROW($E2295)&lt;=MAX(VALUE(LEFT(Q$1,FIND("-",Q$1,1)-1)),VALUE(LEFT(R$1,FIND("-",R$1,1)-1)))+VALUE(LEFT(T$1,FIND("-",T$1,1)-1))-1,0,IF(ROW($E2295)=MAX(VALUE(LEFT(Q$1,FIND("-",Q$1,1)-1)),VALUE(LEFT(R$1,FIND("-",R$1,1)-1)))+VALUE(LEFT(T$1,FIND("-",T$1,1)-1)),AVERAGE(INDEX($S:$S,ROW(S2295)-VALUE(LEFT(T$1,FIND("-",T$1,1)-1))+1):S2295),($S2295*(2/(VALUE(LEFT(T$1,FIND("-",T$1,1)-1))+1)))+(T2294*(1-(2/(VALUE(LEFT(T$1,FIND("-",T$1,1)-1))+1))))))</f>
        <v>-1.9594066001696682E-3</v>
      </c>
      <c r="V2295">
        <f t="shared" si="320"/>
        <v>-5.0000000000000044E-3</v>
      </c>
      <c r="W2295">
        <f>IF(ROW($E2295)&lt;=VALUE(LEFT(W$1,FIND("-",W$1,1)-1))+1,0,IF(ROW($E2294)=VALUE(LEFT(W$1,FIND("-",W$1,1)-1))+1,100-100/(1+ABS((SUMIF(INDEX($V:$V,ROW($V2295)-VALUE(LEFT(W$1,FIND("-",W$1,1)-1))+1):$V2295,"&gt;0",INDEX($V:$V,ROW($V2295)-VALUE(LEFT(W$1,FIND("-",W$1,1)-1))+1):$V2295)/COUNTIF(INDEX($V:$V,ROW($V2295)-VALUE(LEFT(W$1,FIND("-",W$1,1)-1))+1):$V2295,"&gt;0"))/(SUMIF(INDEX($V:$V,ROW($V2295)-VALUE(LEFT(W$1,FIND("-",W$1,1)-1))+1):$V2295,"&lt;0",INDEX($V:$V,ROW($V2295)-VALUE(LEFT(W$1,FIND("-",W$1,1)-1))+1):$V2295)/COUNTIF(INDEX($V:$V,ROW($V2295)-VALUE(LEFT(W$1,FIND("-",W$1,1)-1))+1):$V2295,"&lt;0")))),100-100/(1+ABS((SUMIF(INDEX($V:$V,ROW($V2295)-VALUE(LEFT(W$1,FIND("-",W$1,1)-1))+1):$V2295,"&gt;0",INDEX($V:$V,ROW($V2295)-VALUE(LEFT(W$1,FIND("-",W$1,1)-1))+1):$V2295)/VALUE(LEFT(W$1,FIND("-",W$1,1)-1)))/(SUMIF(INDEX($V:$V,ROW($V2295)-VALUE(LEFT(W$1,FIND("-",W$1,1)-1))+1):$V2295,"&lt;0",INDEX($V:$V,ROW($V2295)-VALUE(LEFT(W$1,FIND("-",W$1,1)-1))+1):$V2295)/VALUE(LEFT(W$1,FIND("-",W$1,1)-1)))))))</f>
        <v>33.333333333333329</v>
      </c>
      <c r="Y2295">
        <f>IF(ROW($E2295)&lt;=VALUE(LEFT(Y$1,FIND("-",Y$1,1)-1)),0,MAX(INDEX(C:C,ROW(C2295)-VALUE(LEFT(Y$1,FIND("-",Y$1,1)-1))+1):C2295))</f>
        <v>0.32500000000000001</v>
      </c>
      <c r="Z2295">
        <f>IF(ROW($E2295)&lt;=VALUE(LEFT(Z$1,FIND("-",Z$1,1)-1)),0,MIN(INDEX(D:D,ROW(D2295)-VALUE(LEFT(Z$1,FIND("-",Z$1,1)-1))+1):D2295))</f>
        <v>0.315</v>
      </c>
      <c r="AA2295">
        <f t="shared" si="324"/>
        <v>0</v>
      </c>
      <c r="AB2295">
        <f>IF(ROW($AA2295)&lt;=VALUE(LEFT(AA$1,FIND("-",AA$1,1)-1))+VALUE(LEFT(AB$1,FIND("-",AB$1,1)-1)-1),0,AVERAGE(INDEX($AA:$AA,ROW($AA2295)-VALUE(LEFT(AB$1,FIND("-",AB$1,1)-1))+1):$AA2295))</f>
        <v>33.333333333333336</v>
      </c>
      <c r="AC2295">
        <f>IF(ROW($AA2295)&lt;=VALUE(LEFT(AA$1,FIND("-",AA$1,1)-1))+VALUE(LEFT(AB$1,FIND("-",AB$1,1)-1)-1)+VALUE(LEFT(AC$1,FIND("-",AC$1,1)-1)-1),0,AVERAGE(INDEX($AB:$AB,ROW($AB2295)-VALUE(LEFT(AC$1,FIND("-",AC$1,1)-1))+1):$AB2295))</f>
        <v>44.44444444444445</v>
      </c>
      <c r="AE2295">
        <f t="shared" si="321"/>
        <v>85937444</v>
      </c>
      <c r="AG2295" t="str">
        <f t="shared" si="323"/>
        <v/>
      </c>
    </row>
    <row r="2296" spans="1:33" x14ac:dyDescent="0.25">
      <c r="A2296" s="6">
        <v>39820</v>
      </c>
      <c r="B2296">
        <v>0.315</v>
      </c>
      <c r="C2296">
        <v>0.32</v>
      </c>
      <c r="D2296">
        <v>0.315</v>
      </c>
      <c r="E2296">
        <v>0.315</v>
      </c>
      <c r="F2296">
        <v>0.18471699999999999</v>
      </c>
      <c r="G2296">
        <v>386000</v>
      </c>
      <c r="I2296" t="str">
        <f t="shared" si="316"/>
        <v/>
      </c>
      <c r="J2296" t="str">
        <f t="shared" si="317"/>
        <v/>
      </c>
      <c r="K2296" t="str">
        <f t="shared" si="318"/>
        <v/>
      </c>
      <c r="M2296" s="11" t="str">
        <f t="shared" si="322"/>
        <v/>
      </c>
      <c r="O2296">
        <f>IF(ROW($E2296)&lt;=VALUE(LEFT(O$1,FIND("-",O$1,1)-1)),0,IF(ROW($E2296)=VALUE(LEFT(O$1,FIND("-",O$1,1)-1))+1,AVERAGE(INDEX($E:$E,ROW($E2296)-VALUE(LEFT(O$1,FIND("-",O$1,1)-1))):$E2296),($E2296*(2/(VALUE(LEFT(O$1,FIND("-",O$1,1)-1))+1)))+(O2295*(1-(2/(VALUE(LEFT(O$1,FIND("-",O$1,1)-1))+1))))))</f>
        <v>0.43749196578700855</v>
      </c>
      <c r="Q2296">
        <f>IF(ROW($E2296)&lt;=VALUE(LEFT(Q$1,FIND("-",Q$1,1)-1)),0,IF(ROW($E2296)=VALUE(LEFT(Q$1,FIND("-",Q$1,1)-1))+1,AVERAGE(INDEX($E:$E,ROW($E2296)-VALUE(LEFT(Q$1,FIND("-",Q$1,1)-1))):$E2296),($E2296*(2/(VALUE(LEFT(Q$1,FIND("-",Q$1,1)-1))+1)))+(Q2295*(1-(2/(VALUE(LEFT(Q$1,FIND("-",Q$1,1)-1))+1))))))</f>
        <v>0.31934683240222711</v>
      </c>
      <c r="R2296">
        <f>IF(ROW($E2296)&lt;=VALUE(LEFT(R$1,FIND("-",R$1,1)-1)),0,IF(ROW($E2296)=VALUE(LEFT(R$1,FIND("-",R$1,1)-1))+1,AVERAGE(INDEX($E:$E,ROW($E2296)-VALUE(LEFT(R$1,FIND("-",R$1,1)-1))):$E2296),($E2296*(2/(VALUE(LEFT(R$1,FIND("-",R$1,1)-1))+1)))+(R2295*(1-(2/(VALUE(LEFT(R$1,FIND("-",R$1,1)-1))+1))))))</f>
        <v>0.32185536334566073</v>
      </c>
      <c r="S2296">
        <f t="shared" si="319"/>
        <v>-2.5085309434336178E-3</v>
      </c>
      <c r="T2296">
        <f>IF(ROW($E2296)&lt;=MAX(VALUE(LEFT(Q$1,FIND("-",Q$1,1)-1)),VALUE(LEFT(R$1,FIND("-",R$1,1)-1)))+VALUE(LEFT(T$1,FIND("-",T$1,1)-1))-1,0,IF(ROW($E2296)=MAX(VALUE(LEFT(Q$1,FIND("-",Q$1,1)-1)),VALUE(LEFT(R$1,FIND("-",R$1,1)-1)))+VALUE(LEFT(T$1,FIND("-",T$1,1)-1)),AVERAGE(INDEX($S:$S,ROW(S2296)-VALUE(LEFT(T$1,FIND("-",T$1,1)-1))+1):S2296),($S2296*(2/(VALUE(LEFT(T$1,FIND("-",T$1,1)-1))+1)))+(T2295*(1-(2/(VALUE(LEFT(T$1,FIND("-",T$1,1)-1))+1))))))</f>
        <v>-2.0692314688224582E-3</v>
      </c>
      <c r="V2296">
        <f t="shared" si="320"/>
        <v>0</v>
      </c>
      <c r="W2296">
        <f>IF(ROW($E2296)&lt;=VALUE(LEFT(W$1,FIND("-",W$1,1)-1))+1,0,IF(ROW($E2295)=VALUE(LEFT(W$1,FIND("-",W$1,1)-1))+1,100-100/(1+ABS((SUMIF(INDEX($V:$V,ROW($V2296)-VALUE(LEFT(W$1,FIND("-",W$1,1)-1))+1):$V2296,"&gt;0",INDEX($V:$V,ROW($V2296)-VALUE(LEFT(W$1,FIND("-",W$1,1)-1))+1):$V2296)/COUNTIF(INDEX($V:$V,ROW($V2296)-VALUE(LEFT(W$1,FIND("-",W$1,1)-1))+1):$V2296,"&gt;0"))/(SUMIF(INDEX($V:$V,ROW($V2296)-VALUE(LEFT(W$1,FIND("-",W$1,1)-1))+1):$V2296,"&lt;0",INDEX($V:$V,ROW($V2296)-VALUE(LEFT(W$1,FIND("-",W$1,1)-1))+1):$V2296)/COUNTIF(INDEX($V:$V,ROW($V2296)-VALUE(LEFT(W$1,FIND("-",W$1,1)-1))+1):$V2296,"&lt;0")))),100-100/(1+ABS((SUMIF(INDEX($V:$V,ROW($V2296)-VALUE(LEFT(W$1,FIND("-",W$1,1)-1))+1):$V2296,"&gt;0",INDEX($V:$V,ROW($V2296)-VALUE(LEFT(W$1,FIND("-",W$1,1)-1))+1):$V2296)/VALUE(LEFT(W$1,FIND("-",W$1,1)-1)))/(SUMIF(INDEX($V:$V,ROW($V2296)-VALUE(LEFT(W$1,FIND("-",W$1,1)-1))+1):$V2296,"&lt;0",INDEX($V:$V,ROW($V2296)-VALUE(LEFT(W$1,FIND("-",W$1,1)-1))+1):$V2296)/VALUE(LEFT(W$1,FIND("-",W$1,1)-1)))))))</f>
        <v>40</v>
      </c>
      <c r="Y2296">
        <f>IF(ROW($E2296)&lt;=VALUE(LEFT(Y$1,FIND("-",Y$1,1)-1)),0,MAX(INDEX(C:C,ROW(C2296)-VALUE(LEFT(Y$1,FIND("-",Y$1,1)-1))+1):C2296))</f>
        <v>0.32500000000000001</v>
      </c>
      <c r="Z2296">
        <f>IF(ROW($E2296)&lt;=VALUE(LEFT(Z$1,FIND("-",Z$1,1)-1)),0,MIN(INDEX(D:D,ROW(D2296)-VALUE(LEFT(Z$1,FIND("-",Z$1,1)-1))+1):D2296))</f>
        <v>0.315</v>
      </c>
      <c r="AA2296">
        <f t="shared" si="324"/>
        <v>0</v>
      </c>
      <c r="AB2296">
        <f>IF(ROW($AA2296)&lt;=VALUE(LEFT(AA$1,FIND("-",AA$1,1)-1))+VALUE(LEFT(AB$1,FIND("-",AB$1,1)-1)-1),0,AVERAGE(INDEX($AA:$AA,ROW($AA2296)-VALUE(LEFT(AB$1,FIND("-",AB$1,1)-1))+1):$AA2296))</f>
        <v>16.666666666666668</v>
      </c>
      <c r="AC2296">
        <f>IF(ROW($AA2296)&lt;=VALUE(LEFT(AA$1,FIND("-",AA$1,1)-1))+VALUE(LEFT(AB$1,FIND("-",AB$1,1)-1)-1)+VALUE(LEFT(AC$1,FIND("-",AC$1,1)-1)-1),0,AVERAGE(INDEX($AB:$AB,ROW($AB2296)-VALUE(LEFT(AC$1,FIND("-",AC$1,1)-1))+1):$AB2296))</f>
        <v>33.333333333333336</v>
      </c>
      <c r="AE2296">
        <f t="shared" si="321"/>
        <v>85937444</v>
      </c>
      <c r="AG2296" t="str">
        <f t="shared" si="323"/>
        <v/>
      </c>
    </row>
    <row r="2297" spans="1:33" x14ac:dyDescent="0.25">
      <c r="A2297" s="6">
        <v>39821</v>
      </c>
      <c r="B2297">
        <v>0.315</v>
      </c>
      <c r="C2297">
        <v>0.32</v>
      </c>
      <c r="D2297">
        <v>0.315</v>
      </c>
      <c r="E2297">
        <v>0.315</v>
      </c>
      <c r="F2297">
        <v>0.18471699999999999</v>
      </c>
      <c r="G2297">
        <v>76000</v>
      </c>
      <c r="I2297" t="str">
        <f t="shared" si="316"/>
        <v/>
      </c>
      <c r="J2297" t="str">
        <f t="shared" si="317"/>
        <v/>
      </c>
      <c r="K2297" t="str">
        <f t="shared" si="318"/>
        <v>Oversold Above %D</v>
      </c>
      <c r="M2297" s="11" t="str">
        <f t="shared" si="322"/>
        <v/>
      </c>
      <c r="O2297">
        <f>IF(ROW($E2297)&lt;=VALUE(LEFT(O$1,FIND("-",O$1,1)-1)),0,IF(ROW($E2297)=VALUE(LEFT(O$1,FIND("-",O$1,1)-1))+1,AVERAGE(INDEX($E:$E,ROW($E2297)-VALUE(LEFT(O$1,FIND("-",O$1,1)-1))):$E2297),($E2297*(2/(VALUE(LEFT(O$1,FIND("-",O$1,1)-1))+1)))+(O2296*(1-(2/(VALUE(LEFT(O$1,FIND("-",O$1,1)-1))+1))))))</f>
        <v>0.43627314025678959</v>
      </c>
      <c r="Q2297">
        <f>IF(ROW($E2297)&lt;=VALUE(LEFT(Q$1,FIND("-",Q$1,1)-1)),0,IF(ROW($E2297)=VALUE(LEFT(Q$1,FIND("-",Q$1,1)-1))+1,AVERAGE(INDEX($E:$E,ROW($E2297)-VALUE(LEFT(Q$1,FIND("-",Q$1,1)-1))):$E2297),($E2297*(2/(VALUE(LEFT(Q$1,FIND("-",Q$1,1)-1))+1)))+(Q2296*(1-(2/(VALUE(LEFT(Q$1,FIND("-",Q$1,1)-1))+1))))))</f>
        <v>0.31867808895573063</v>
      </c>
      <c r="R2297">
        <f>IF(ROW($E2297)&lt;=VALUE(LEFT(R$1,FIND("-",R$1,1)-1)),0,IF(ROW($E2297)=VALUE(LEFT(R$1,FIND("-",R$1,1)-1))+1,AVERAGE(INDEX($E:$E,ROW($E2297)-VALUE(LEFT(R$1,FIND("-",R$1,1)-1))):$E2297),($E2297*(2/(VALUE(LEFT(R$1,FIND("-",R$1,1)-1))+1)))+(R2296*(1-(2/(VALUE(LEFT(R$1,FIND("-",R$1,1)-1))+1))))))</f>
        <v>0.32134755865338954</v>
      </c>
      <c r="S2297">
        <f t="shared" si="319"/>
        <v>-2.6694696976589105E-3</v>
      </c>
      <c r="T2297">
        <f>IF(ROW($E2297)&lt;=MAX(VALUE(LEFT(Q$1,FIND("-",Q$1,1)-1)),VALUE(LEFT(R$1,FIND("-",R$1,1)-1)))+VALUE(LEFT(T$1,FIND("-",T$1,1)-1))-1,0,IF(ROW($E2297)=MAX(VALUE(LEFT(Q$1,FIND("-",Q$1,1)-1)),VALUE(LEFT(R$1,FIND("-",R$1,1)-1)))+VALUE(LEFT(T$1,FIND("-",T$1,1)-1)),AVERAGE(INDEX($S:$S,ROW(S2297)-VALUE(LEFT(T$1,FIND("-",T$1,1)-1))+1):S2297),($S2297*(2/(VALUE(LEFT(T$1,FIND("-",T$1,1)-1))+1)))+(T2296*(1-(2/(VALUE(LEFT(T$1,FIND("-",T$1,1)-1))+1))))))</f>
        <v>-2.1892791145897489E-3</v>
      </c>
      <c r="V2297">
        <f t="shared" si="320"/>
        <v>0</v>
      </c>
      <c r="W2297">
        <f>IF(ROW($E2297)&lt;=VALUE(LEFT(W$1,FIND("-",W$1,1)-1))+1,0,IF(ROW($E2296)=VALUE(LEFT(W$1,FIND("-",W$1,1)-1))+1,100-100/(1+ABS((SUMIF(INDEX($V:$V,ROW($V2297)-VALUE(LEFT(W$1,FIND("-",W$1,1)-1))+1):$V2297,"&gt;0",INDEX($V:$V,ROW($V2297)-VALUE(LEFT(W$1,FIND("-",W$1,1)-1))+1):$V2297)/COUNTIF(INDEX($V:$V,ROW($V2297)-VALUE(LEFT(W$1,FIND("-",W$1,1)-1))+1):$V2297,"&gt;0"))/(SUMIF(INDEX($V:$V,ROW($V2297)-VALUE(LEFT(W$1,FIND("-",W$1,1)-1))+1):$V2297,"&lt;0",INDEX($V:$V,ROW($V2297)-VALUE(LEFT(W$1,FIND("-",W$1,1)-1))+1):$V2297)/COUNTIF(INDEX($V:$V,ROW($V2297)-VALUE(LEFT(W$1,FIND("-",W$1,1)-1))+1):$V2297,"&lt;0")))),100-100/(1+ABS((SUMIF(INDEX($V:$V,ROW($V2297)-VALUE(LEFT(W$1,FIND("-",W$1,1)-1))+1):$V2297,"&gt;0",INDEX($V:$V,ROW($V2297)-VALUE(LEFT(W$1,FIND("-",W$1,1)-1))+1):$V2297)/VALUE(LEFT(W$1,FIND("-",W$1,1)-1)))/(SUMIF(INDEX($V:$V,ROW($V2297)-VALUE(LEFT(W$1,FIND("-",W$1,1)-1))+1):$V2297,"&lt;0",INDEX($V:$V,ROW($V2297)-VALUE(LEFT(W$1,FIND("-",W$1,1)-1))+1):$V2297)/VALUE(LEFT(W$1,FIND("-",W$1,1)-1)))))))</f>
        <v>40</v>
      </c>
      <c r="Y2297">
        <f>IF(ROW($E2297)&lt;=VALUE(LEFT(Y$1,FIND("-",Y$1,1)-1)),0,MAX(INDEX(C:C,ROW(C2297)-VALUE(LEFT(Y$1,FIND("-",Y$1,1)-1))+1):C2297))</f>
        <v>0.32500000000000001</v>
      </c>
      <c r="Z2297">
        <f>IF(ROW($E2297)&lt;=VALUE(LEFT(Z$1,FIND("-",Z$1,1)-1)),0,MIN(INDEX(D:D,ROW(D2297)-VALUE(LEFT(Z$1,FIND("-",Z$1,1)-1))+1):D2297))</f>
        <v>0.315</v>
      </c>
      <c r="AA2297">
        <f t="shared" si="324"/>
        <v>0</v>
      </c>
      <c r="AB2297">
        <f>IF(ROW($AA2297)&lt;=VALUE(LEFT(AA$1,FIND("-",AA$1,1)-1))+VALUE(LEFT(AB$1,FIND("-",AB$1,1)-1)-1),0,AVERAGE(INDEX($AA:$AA,ROW($AA2297)-VALUE(LEFT(AB$1,FIND("-",AB$1,1)-1))+1):$AA2297))</f>
        <v>0</v>
      </c>
      <c r="AC2297">
        <f>IF(ROW($AA2297)&lt;=VALUE(LEFT(AA$1,FIND("-",AA$1,1)-1))+VALUE(LEFT(AB$1,FIND("-",AB$1,1)-1)-1)+VALUE(LEFT(AC$1,FIND("-",AC$1,1)-1)-1),0,AVERAGE(INDEX($AB:$AB,ROW($AB2297)-VALUE(LEFT(AC$1,FIND("-",AC$1,1)-1))+1):$AB2297))</f>
        <v>16.666666666666668</v>
      </c>
      <c r="AE2297">
        <f t="shared" si="321"/>
        <v>85937444</v>
      </c>
      <c r="AG2297" t="str">
        <f t="shared" si="323"/>
        <v/>
      </c>
    </row>
    <row r="2298" spans="1:33" x14ac:dyDescent="0.25">
      <c r="A2298" s="6">
        <v>39822</v>
      </c>
      <c r="B2298">
        <v>0.315</v>
      </c>
      <c r="C2298">
        <v>0.32</v>
      </c>
      <c r="D2298">
        <v>0.315</v>
      </c>
      <c r="E2298">
        <v>0.32</v>
      </c>
      <c r="F2298">
        <v>0.18764900000000001</v>
      </c>
      <c r="G2298">
        <v>40000</v>
      </c>
      <c r="I2298" t="str">
        <f t="shared" si="316"/>
        <v/>
      </c>
      <c r="J2298" t="str">
        <f t="shared" si="317"/>
        <v/>
      </c>
      <c r="K2298" t="str">
        <f t="shared" si="318"/>
        <v>Oversold Below %D</v>
      </c>
      <c r="M2298" s="11" t="str">
        <f t="shared" si="322"/>
        <v/>
      </c>
      <c r="O2298">
        <f>IF(ROW($E2298)&lt;=VALUE(LEFT(O$1,FIND("-",O$1,1)-1)),0,IF(ROW($E2298)=VALUE(LEFT(O$1,FIND("-",O$1,1)-1))+1,AVERAGE(INDEX($E:$E,ROW($E2298)-VALUE(LEFT(O$1,FIND("-",O$1,1)-1))):$E2298),($E2298*(2/(VALUE(LEFT(O$1,FIND("-",O$1,1)-1))+1)))+(O2297*(1-(2/(VALUE(LEFT(O$1,FIND("-",O$1,1)-1))+1))))))</f>
        <v>0.43511619358756787</v>
      </c>
      <c r="Q2298">
        <f>IF(ROW($E2298)&lt;=VALUE(LEFT(Q$1,FIND("-",Q$1,1)-1)),0,IF(ROW($E2298)=VALUE(LEFT(Q$1,FIND("-",Q$1,1)-1))+1,AVERAGE(INDEX($E:$E,ROW($E2298)-VALUE(LEFT(Q$1,FIND("-",Q$1,1)-1))):$E2298),($E2298*(2/(VALUE(LEFT(Q$1,FIND("-",Q$1,1)-1))+1)))+(Q2297*(1-(2/(VALUE(LEFT(Q$1,FIND("-",Q$1,1)-1))+1))))))</f>
        <v>0.31888145988561822</v>
      </c>
      <c r="R2298">
        <f>IF(ROW($E2298)&lt;=VALUE(LEFT(R$1,FIND("-",R$1,1)-1)),0,IF(ROW($E2298)=VALUE(LEFT(R$1,FIND("-",R$1,1)-1))+1,AVERAGE(INDEX($E:$E,ROW($E2298)-VALUE(LEFT(R$1,FIND("-",R$1,1)-1))):$E2298),($E2298*(2/(VALUE(LEFT(R$1,FIND("-",R$1,1)-1))+1)))+(R2297*(1-(2/(VALUE(LEFT(R$1,FIND("-",R$1,1)-1))+1))))))</f>
        <v>0.32124773949387925</v>
      </c>
      <c r="S2298">
        <f t="shared" si="319"/>
        <v>-2.3662796082610238E-3</v>
      </c>
      <c r="T2298">
        <f>IF(ROW($E2298)&lt;=MAX(VALUE(LEFT(Q$1,FIND("-",Q$1,1)-1)),VALUE(LEFT(R$1,FIND("-",R$1,1)-1)))+VALUE(LEFT(T$1,FIND("-",T$1,1)-1))-1,0,IF(ROW($E2298)=MAX(VALUE(LEFT(Q$1,FIND("-",Q$1,1)-1)),VALUE(LEFT(R$1,FIND("-",R$1,1)-1)))+VALUE(LEFT(T$1,FIND("-",T$1,1)-1)),AVERAGE(INDEX($S:$S,ROW(S2298)-VALUE(LEFT(T$1,FIND("-",T$1,1)-1))+1):S2298),($S2298*(2/(VALUE(LEFT(T$1,FIND("-",T$1,1)-1))+1)))+(T2297*(1-(2/(VALUE(LEFT(T$1,FIND("-",T$1,1)-1))+1))))))</f>
        <v>-2.2246792133240037E-3</v>
      </c>
      <c r="V2298">
        <f t="shared" si="320"/>
        <v>5.0000000000000044E-3</v>
      </c>
      <c r="W2298">
        <f>IF(ROW($E2298)&lt;=VALUE(LEFT(W$1,FIND("-",W$1,1)-1))+1,0,IF(ROW($E2297)=VALUE(LEFT(W$1,FIND("-",W$1,1)-1))+1,100-100/(1+ABS((SUMIF(INDEX($V:$V,ROW($V2298)-VALUE(LEFT(W$1,FIND("-",W$1,1)-1))+1):$V2298,"&gt;0",INDEX($V:$V,ROW($V2298)-VALUE(LEFT(W$1,FIND("-",W$1,1)-1))+1):$V2298)/COUNTIF(INDEX($V:$V,ROW($V2298)-VALUE(LEFT(W$1,FIND("-",W$1,1)-1))+1):$V2298,"&gt;0"))/(SUMIF(INDEX($V:$V,ROW($V2298)-VALUE(LEFT(W$1,FIND("-",W$1,1)-1))+1):$V2298,"&lt;0",INDEX($V:$V,ROW($V2298)-VALUE(LEFT(W$1,FIND("-",W$1,1)-1))+1):$V2298)/COUNTIF(INDEX($V:$V,ROW($V2298)-VALUE(LEFT(W$1,FIND("-",W$1,1)-1))+1):$V2298,"&lt;0")))),100-100/(1+ABS((SUMIF(INDEX($V:$V,ROW($V2298)-VALUE(LEFT(W$1,FIND("-",W$1,1)-1))+1):$V2298,"&gt;0",INDEX($V:$V,ROW($V2298)-VALUE(LEFT(W$1,FIND("-",W$1,1)-1))+1):$V2298)/VALUE(LEFT(W$1,FIND("-",W$1,1)-1)))/(SUMIF(INDEX($V:$V,ROW($V2298)-VALUE(LEFT(W$1,FIND("-",W$1,1)-1))+1):$V2298,"&lt;0",INDEX($V:$V,ROW($V2298)-VALUE(LEFT(W$1,FIND("-",W$1,1)-1))+1):$V2298)/VALUE(LEFT(W$1,FIND("-",W$1,1)-1)))))))</f>
        <v>50</v>
      </c>
      <c r="Y2298">
        <f>IF(ROW($E2298)&lt;=VALUE(LEFT(Y$1,FIND("-",Y$1,1)-1)),0,MAX(INDEX(C:C,ROW(C2298)-VALUE(LEFT(Y$1,FIND("-",Y$1,1)-1))+1):C2298))</f>
        <v>0.32500000000000001</v>
      </c>
      <c r="Z2298">
        <f>IF(ROW($E2298)&lt;=VALUE(LEFT(Z$1,FIND("-",Z$1,1)-1)),0,MIN(INDEX(D:D,ROW(D2298)-VALUE(LEFT(Z$1,FIND("-",Z$1,1)-1))+1):D2298))</f>
        <v>0.315</v>
      </c>
      <c r="AA2298">
        <f t="shared" si="324"/>
        <v>50</v>
      </c>
      <c r="AB2298">
        <f>IF(ROW($AA2298)&lt;=VALUE(LEFT(AA$1,FIND("-",AA$1,1)-1))+VALUE(LEFT(AB$1,FIND("-",AB$1,1)-1)-1),0,AVERAGE(INDEX($AA:$AA,ROW($AA2298)-VALUE(LEFT(AB$1,FIND("-",AB$1,1)-1))+1):$AA2298))</f>
        <v>16.666666666666668</v>
      </c>
      <c r="AC2298">
        <f>IF(ROW($AA2298)&lt;=VALUE(LEFT(AA$1,FIND("-",AA$1,1)-1))+VALUE(LEFT(AB$1,FIND("-",AB$1,1)-1)-1)+VALUE(LEFT(AC$1,FIND("-",AC$1,1)-1)-1),0,AVERAGE(INDEX($AB:$AB,ROW($AB2298)-VALUE(LEFT(AC$1,FIND("-",AC$1,1)-1))+1):$AB2298))</f>
        <v>11.111111111111112</v>
      </c>
      <c r="AE2298">
        <f t="shared" si="321"/>
        <v>85977444</v>
      </c>
      <c r="AG2298" t="str">
        <f t="shared" si="323"/>
        <v/>
      </c>
    </row>
    <row r="2299" spans="1:33" x14ac:dyDescent="0.25">
      <c r="A2299" s="6">
        <v>39825</v>
      </c>
      <c r="B2299">
        <v>0.33500000000000002</v>
      </c>
      <c r="C2299">
        <v>0.34499999999999997</v>
      </c>
      <c r="D2299">
        <v>0.33</v>
      </c>
      <c r="E2299">
        <v>0.34</v>
      </c>
      <c r="F2299">
        <v>0.199377</v>
      </c>
      <c r="G2299">
        <v>3640800</v>
      </c>
      <c r="I2299" t="str">
        <f t="shared" ref="I2299:I2362" si="325">IF(AND(T2299&gt;=S2299,T2298&lt;S2298),"Bearish",IF(AND(T2299&lt;S2299,T2298&gt;=S2298),"Bullish",""))</f>
        <v>Bullish</v>
      </c>
      <c r="J2299" t="str">
        <f t="shared" ref="J2299:J2362" si="326">IF(W2299&gt;70,"Overbought",IF(W2299&lt;30,"Oversold",""))</f>
        <v/>
      </c>
      <c r="K2299" t="str">
        <f t="shared" ref="K2299:K2362" si="327">IF(AND(AC2299&lt;20,AC2299&gt;AB2299),"Oversold Above %D",IF(AND(AC2299&lt;20,AC2299&lt;=AB2299),"Oversold Below %D",IF(AND(AC2299&gt;80,AC2299&lt;AB2299),"Overbought Below %D",IF(AND(AC2299&gt;80,AC2299&gt;=AB2299),"Overbought Above %D",IF(AND(AC2299&gt;=20,LEFT(K2298,5)="Overs"),"Buy",IF(AND(AC2299&lt;=80,LEFT(K2298,5)="Overb"),"Sell",""))))))</f>
        <v>Buy</v>
      </c>
      <c r="M2299" s="11" t="str">
        <f t="shared" si="322"/>
        <v>Buy</v>
      </c>
      <c r="O2299">
        <f>IF(ROW($E2299)&lt;=VALUE(LEFT(O$1,FIND("-",O$1,1)-1)),0,IF(ROW($E2299)=VALUE(LEFT(O$1,FIND("-",O$1,1)-1))+1,AVERAGE(INDEX($E:$E,ROW($E2299)-VALUE(LEFT(O$1,FIND("-",O$1,1)-1))):$E2299),($E2299*(2/(VALUE(LEFT(O$1,FIND("-",O$1,1)-1))+1)))+(O2298*(1-(2/(VALUE(LEFT(O$1,FIND("-",O$1,1)-1))+1))))))</f>
        <v>0.43416976380062694</v>
      </c>
      <c r="Q2299">
        <f>IF(ROW($E2299)&lt;=VALUE(LEFT(Q$1,FIND("-",Q$1,1)-1)),0,IF(ROW($E2299)=VALUE(LEFT(Q$1,FIND("-",Q$1,1)-1))+1,AVERAGE(INDEX($E:$E,ROW($E2299)-VALUE(LEFT(Q$1,FIND("-",Q$1,1)-1))):$E2299),($E2299*(2/(VALUE(LEFT(Q$1,FIND("-",Q$1,1)-1))+1)))+(Q2298*(1-(2/(VALUE(LEFT(Q$1,FIND("-",Q$1,1)-1))+1))))))</f>
        <v>0.32213046605706158</v>
      </c>
      <c r="R2299">
        <f>IF(ROW($E2299)&lt;=VALUE(LEFT(R$1,FIND("-",R$1,1)-1)),0,IF(ROW($E2299)=VALUE(LEFT(R$1,FIND("-",R$1,1)-1))+1,AVERAGE(INDEX($E:$E,ROW($E2299)-VALUE(LEFT(R$1,FIND("-",R$1,1)-1))):$E2299),($E2299*(2/(VALUE(LEFT(R$1,FIND("-",R$1,1)-1))+1)))+(R2298*(1-(2/(VALUE(LEFT(R$1,FIND("-",R$1,1)-1))+1))))))</f>
        <v>0.32263679582766597</v>
      </c>
      <c r="S2299">
        <f t="shared" ref="S2299:S2362" si="328">IF(ROW($E2299)&lt;=MAX(VALUE(LEFT(Q$1,FIND("-",Q$1,1)-1)),VALUE(LEFT(R$1,FIND("-",R$1,1)-1))),0,Q2299-R2299)</f>
        <v>-5.0632977060438566E-4</v>
      </c>
      <c r="T2299">
        <f>IF(ROW($E2299)&lt;=MAX(VALUE(LEFT(Q$1,FIND("-",Q$1,1)-1)),VALUE(LEFT(R$1,FIND("-",R$1,1)-1)))+VALUE(LEFT(T$1,FIND("-",T$1,1)-1))-1,0,IF(ROW($E2299)=MAX(VALUE(LEFT(Q$1,FIND("-",Q$1,1)-1)),VALUE(LEFT(R$1,FIND("-",R$1,1)-1)))+VALUE(LEFT(T$1,FIND("-",T$1,1)-1)),AVERAGE(INDEX($S:$S,ROW(S2299)-VALUE(LEFT(T$1,FIND("-",T$1,1)-1))+1):S2299),($S2299*(2/(VALUE(LEFT(T$1,FIND("-",T$1,1)-1))+1)))+(T2298*(1-(2/(VALUE(LEFT(T$1,FIND("-",T$1,1)-1))+1))))))</f>
        <v>-1.8810093247800801E-3</v>
      </c>
      <c r="V2299">
        <f t="shared" ref="V2299:V2362" si="329">IFERROR(1*(E2299-E2298),"")</f>
        <v>2.0000000000000018E-2</v>
      </c>
      <c r="W2299">
        <f>IF(ROW($E2299)&lt;=VALUE(LEFT(W$1,FIND("-",W$1,1)-1))+1,0,IF(ROW($E2298)=VALUE(LEFT(W$1,FIND("-",W$1,1)-1))+1,100-100/(1+ABS((SUMIF(INDEX($V:$V,ROW($V2299)-VALUE(LEFT(W$1,FIND("-",W$1,1)-1))+1):$V2299,"&gt;0",INDEX($V:$V,ROW($V2299)-VALUE(LEFT(W$1,FIND("-",W$1,1)-1))+1):$V2299)/COUNTIF(INDEX($V:$V,ROW($V2299)-VALUE(LEFT(W$1,FIND("-",W$1,1)-1))+1):$V2299,"&gt;0"))/(SUMIF(INDEX($V:$V,ROW($V2299)-VALUE(LEFT(W$1,FIND("-",W$1,1)-1))+1):$V2299,"&lt;0",INDEX($V:$V,ROW($V2299)-VALUE(LEFT(W$1,FIND("-",W$1,1)-1))+1):$V2299)/COUNTIF(INDEX($V:$V,ROW($V2299)-VALUE(LEFT(W$1,FIND("-",W$1,1)-1))+1):$V2299,"&lt;0")))),100-100/(1+ABS((SUMIF(INDEX($V:$V,ROW($V2299)-VALUE(LEFT(W$1,FIND("-",W$1,1)-1))+1):$V2299,"&gt;0",INDEX($V:$V,ROW($V2299)-VALUE(LEFT(W$1,FIND("-",W$1,1)-1))+1):$V2299)/VALUE(LEFT(W$1,FIND("-",W$1,1)-1)))/(SUMIF(INDEX($V:$V,ROW($V2299)-VALUE(LEFT(W$1,FIND("-",W$1,1)-1))+1):$V2299,"&lt;0",INDEX($V:$V,ROW($V2299)-VALUE(LEFT(W$1,FIND("-",W$1,1)-1))+1):$V2299)/VALUE(LEFT(W$1,FIND("-",W$1,1)-1)))))))</f>
        <v>66.666666666666657</v>
      </c>
      <c r="Y2299">
        <f>IF(ROW($E2299)&lt;=VALUE(LEFT(Y$1,FIND("-",Y$1,1)-1)),0,MAX(INDEX(C:C,ROW(C2299)-VALUE(LEFT(Y$1,FIND("-",Y$1,1)-1))+1):C2299))</f>
        <v>0.34499999999999997</v>
      </c>
      <c r="Z2299">
        <f>IF(ROW($E2299)&lt;=VALUE(LEFT(Z$1,FIND("-",Z$1,1)-1)),0,MIN(INDEX(D:D,ROW(D2299)-VALUE(LEFT(Z$1,FIND("-",Z$1,1)-1))+1):D2299))</f>
        <v>0.315</v>
      </c>
      <c r="AA2299">
        <f t="shared" si="324"/>
        <v>83.333333333333499</v>
      </c>
      <c r="AB2299">
        <f>IF(ROW($AA2299)&lt;=VALUE(LEFT(AA$1,FIND("-",AA$1,1)-1))+VALUE(LEFT(AB$1,FIND("-",AB$1,1)-1)-1),0,AVERAGE(INDEX($AA:$AA,ROW($AA2299)-VALUE(LEFT(AB$1,FIND("-",AB$1,1)-1))+1):$AA2299))</f>
        <v>44.444444444444493</v>
      </c>
      <c r="AC2299">
        <f>IF(ROW($AA2299)&lt;=VALUE(LEFT(AA$1,FIND("-",AA$1,1)-1))+VALUE(LEFT(AB$1,FIND("-",AB$1,1)-1)-1)+VALUE(LEFT(AC$1,FIND("-",AC$1,1)-1)-1),0,AVERAGE(INDEX($AB:$AB,ROW($AB2299)-VALUE(LEFT(AC$1,FIND("-",AC$1,1)-1))+1):$AB2299))</f>
        <v>20.370370370370384</v>
      </c>
      <c r="AE2299">
        <f t="shared" ref="AE2299:AE2362" si="330">IFERROR(IF($E2299=$E2298,AE2298,IF($E2299&gt;$E2298,AE2298+$G2299,IF($E2299&lt;$E2298,AE2298-$G2299,""))),"")</f>
        <v>89618244</v>
      </c>
      <c r="AG2299" t="str">
        <f t="shared" si="323"/>
        <v>Buy</v>
      </c>
    </row>
    <row r="2300" spans="1:33" x14ac:dyDescent="0.25">
      <c r="A2300" s="6">
        <v>39826</v>
      </c>
      <c r="B2300">
        <v>0.33500000000000002</v>
      </c>
      <c r="C2300">
        <v>0.34</v>
      </c>
      <c r="D2300">
        <v>0.33</v>
      </c>
      <c r="E2300">
        <v>0.34</v>
      </c>
      <c r="F2300">
        <v>0.199377</v>
      </c>
      <c r="G2300">
        <v>449400</v>
      </c>
      <c r="I2300" t="str">
        <f t="shared" si="325"/>
        <v/>
      </c>
      <c r="J2300" t="str">
        <f t="shared" si="326"/>
        <v>Overbought</v>
      </c>
      <c r="K2300" t="str">
        <f t="shared" si="327"/>
        <v/>
      </c>
      <c r="M2300" s="11" t="str">
        <f t="shared" si="322"/>
        <v/>
      </c>
      <c r="O2300">
        <f>IF(ROW($E2300)&lt;=VALUE(LEFT(O$1,FIND("-",O$1,1)-1)),0,IF(ROW($E2300)=VALUE(LEFT(O$1,FIND("-",O$1,1)-1))+1,AVERAGE(INDEX($E:$E,ROW($E2300)-VALUE(LEFT(O$1,FIND("-",O$1,1)-1))):$E2300),($E2300*(2/(VALUE(LEFT(O$1,FIND("-",O$1,1)-1))+1)))+(O2299*(1-(2/(VALUE(LEFT(O$1,FIND("-",O$1,1)-1))+1))))))</f>
        <v>0.43323275122549637</v>
      </c>
      <c r="Q2300">
        <f>IF(ROW($E2300)&lt;=VALUE(LEFT(Q$1,FIND("-",Q$1,1)-1)),0,IF(ROW($E2300)=VALUE(LEFT(Q$1,FIND("-",Q$1,1)-1))+1,AVERAGE(INDEX($E:$E,ROW($E2300)-VALUE(LEFT(Q$1,FIND("-",Q$1,1)-1))):$E2300),($E2300*(2/(VALUE(LEFT(Q$1,FIND("-",Q$1,1)-1))+1)))+(Q2299*(1-(2/(VALUE(LEFT(Q$1,FIND("-",Q$1,1)-1))+1))))))</f>
        <v>0.32487962512520596</v>
      </c>
      <c r="R2300">
        <f>IF(ROW($E2300)&lt;=VALUE(LEFT(R$1,FIND("-",R$1,1)-1)),0,IF(ROW($E2300)=VALUE(LEFT(R$1,FIND("-",R$1,1)-1))+1,AVERAGE(INDEX($E:$E,ROW($E2300)-VALUE(LEFT(R$1,FIND("-",R$1,1)-1))):$E2300),($E2300*(2/(VALUE(LEFT(R$1,FIND("-",R$1,1)-1))+1)))+(R2299*(1-(2/(VALUE(LEFT(R$1,FIND("-",R$1,1)-1))+1))))))</f>
        <v>0.32392295909969071</v>
      </c>
      <c r="S2300">
        <f t="shared" si="328"/>
        <v>9.5666602551525148E-4</v>
      </c>
      <c r="T2300">
        <f>IF(ROW($E2300)&lt;=MAX(VALUE(LEFT(Q$1,FIND("-",Q$1,1)-1)),VALUE(LEFT(R$1,FIND("-",R$1,1)-1)))+VALUE(LEFT(T$1,FIND("-",T$1,1)-1))-1,0,IF(ROW($E2300)=MAX(VALUE(LEFT(Q$1,FIND("-",Q$1,1)-1)),VALUE(LEFT(R$1,FIND("-",R$1,1)-1)))+VALUE(LEFT(T$1,FIND("-",T$1,1)-1)),AVERAGE(INDEX($S:$S,ROW(S2300)-VALUE(LEFT(T$1,FIND("-",T$1,1)-1))+1):S2300),($S2300*(2/(VALUE(LEFT(T$1,FIND("-",T$1,1)-1))+1)))+(T2299*(1-(2/(VALUE(LEFT(T$1,FIND("-",T$1,1)-1))+1))))))</f>
        <v>-1.3134742547210138E-3</v>
      </c>
      <c r="V2300">
        <f t="shared" si="329"/>
        <v>0</v>
      </c>
      <c r="W2300">
        <f>IF(ROW($E2300)&lt;=VALUE(LEFT(W$1,FIND("-",W$1,1)-1))+1,0,IF(ROW($E2299)=VALUE(LEFT(W$1,FIND("-",W$1,1)-1))+1,100-100/(1+ABS((SUMIF(INDEX($V:$V,ROW($V2300)-VALUE(LEFT(W$1,FIND("-",W$1,1)-1))+1):$V2300,"&gt;0",INDEX($V:$V,ROW($V2300)-VALUE(LEFT(W$1,FIND("-",W$1,1)-1))+1):$V2300)/COUNTIF(INDEX($V:$V,ROW($V2300)-VALUE(LEFT(W$1,FIND("-",W$1,1)-1))+1):$V2300,"&gt;0"))/(SUMIF(INDEX($V:$V,ROW($V2300)-VALUE(LEFT(W$1,FIND("-",W$1,1)-1))+1):$V2300,"&lt;0",INDEX($V:$V,ROW($V2300)-VALUE(LEFT(W$1,FIND("-",W$1,1)-1))+1):$V2300)/COUNTIF(INDEX($V:$V,ROW($V2300)-VALUE(LEFT(W$1,FIND("-",W$1,1)-1))+1):$V2300,"&lt;0")))),100-100/(1+ABS((SUMIF(INDEX($V:$V,ROW($V2300)-VALUE(LEFT(W$1,FIND("-",W$1,1)-1))+1):$V2300,"&gt;0",INDEX($V:$V,ROW($V2300)-VALUE(LEFT(W$1,FIND("-",W$1,1)-1))+1):$V2300)/VALUE(LEFT(W$1,FIND("-",W$1,1)-1)))/(SUMIF(INDEX($V:$V,ROW($V2300)-VALUE(LEFT(W$1,FIND("-",W$1,1)-1))+1):$V2300,"&lt;0",INDEX($V:$V,ROW($V2300)-VALUE(LEFT(W$1,FIND("-",W$1,1)-1))+1):$V2300)/VALUE(LEFT(W$1,FIND("-",W$1,1)-1)))))))</f>
        <v>75</v>
      </c>
      <c r="Y2300">
        <f>IF(ROW($E2300)&lt;=VALUE(LEFT(Y$1,FIND("-",Y$1,1)-1)),0,MAX(INDEX(C:C,ROW(C2300)-VALUE(LEFT(Y$1,FIND("-",Y$1,1)-1))+1):C2300))</f>
        <v>0.34499999999999997</v>
      </c>
      <c r="Z2300">
        <f>IF(ROW($E2300)&lt;=VALUE(LEFT(Z$1,FIND("-",Z$1,1)-1)),0,MIN(INDEX(D:D,ROW(D2300)-VALUE(LEFT(Z$1,FIND("-",Z$1,1)-1))+1):D2300))</f>
        <v>0.315</v>
      </c>
      <c r="AA2300">
        <f t="shared" si="324"/>
        <v>83.333333333333499</v>
      </c>
      <c r="AB2300">
        <f>IF(ROW($AA2300)&lt;=VALUE(LEFT(AA$1,FIND("-",AA$1,1)-1))+VALUE(LEFT(AB$1,FIND("-",AB$1,1)-1)-1),0,AVERAGE(INDEX($AA:$AA,ROW($AA2300)-VALUE(LEFT(AB$1,FIND("-",AB$1,1)-1))+1):$AA2300))</f>
        <v>72.222222222222328</v>
      </c>
      <c r="AC2300">
        <f>IF(ROW($AA2300)&lt;=VALUE(LEFT(AA$1,FIND("-",AA$1,1)-1))+VALUE(LEFT(AB$1,FIND("-",AB$1,1)-1)-1)+VALUE(LEFT(AC$1,FIND("-",AC$1,1)-1)-1),0,AVERAGE(INDEX($AB:$AB,ROW($AB2300)-VALUE(LEFT(AC$1,FIND("-",AC$1,1)-1))+1):$AB2300))</f>
        <v>44.444444444444493</v>
      </c>
      <c r="AE2300">
        <f t="shared" si="330"/>
        <v>89618244</v>
      </c>
      <c r="AG2300" t="str">
        <f t="shared" si="323"/>
        <v/>
      </c>
    </row>
    <row r="2301" spans="1:33" x14ac:dyDescent="0.25">
      <c r="A2301" s="6">
        <v>39827</v>
      </c>
      <c r="B2301">
        <v>0.33500000000000002</v>
      </c>
      <c r="C2301">
        <v>0.33500000000000002</v>
      </c>
      <c r="D2301">
        <v>0.33500000000000002</v>
      </c>
      <c r="E2301">
        <v>0.33500000000000002</v>
      </c>
      <c r="F2301">
        <v>0.19644500000000001</v>
      </c>
      <c r="G2301">
        <v>373000</v>
      </c>
      <c r="I2301" t="str">
        <f t="shared" si="325"/>
        <v/>
      </c>
      <c r="J2301" t="str">
        <f t="shared" si="326"/>
        <v/>
      </c>
      <c r="K2301" t="str">
        <f t="shared" si="327"/>
        <v/>
      </c>
      <c r="M2301" s="11" t="str">
        <f t="shared" si="322"/>
        <v/>
      </c>
      <c r="O2301">
        <f>IF(ROW($E2301)&lt;=VALUE(LEFT(O$1,FIND("-",O$1,1)-1)),0,IF(ROW($E2301)=VALUE(LEFT(O$1,FIND("-",O$1,1)-1))+1,AVERAGE(INDEX($E:$E,ROW($E2301)-VALUE(LEFT(O$1,FIND("-",O$1,1)-1))):$E2301),($E2301*(2/(VALUE(LEFT(O$1,FIND("-",O$1,1)-1))+1)))+(O2300*(1-(2/(VALUE(LEFT(O$1,FIND("-",O$1,1)-1))+1))))))</f>
        <v>0.43225531091479497</v>
      </c>
      <c r="Q2301">
        <f>IF(ROW($E2301)&lt;=VALUE(LEFT(Q$1,FIND("-",Q$1,1)-1)),0,IF(ROW($E2301)=VALUE(LEFT(Q$1,FIND("-",Q$1,1)-1))+1,AVERAGE(INDEX($E:$E,ROW($E2301)-VALUE(LEFT(Q$1,FIND("-",Q$1,1)-1))):$E2301),($E2301*(2/(VALUE(LEFT(Q$1,FIND("-",Q$1,1)-1))+1)))+(Q2300*(1-(2/(VALUE(LEFT(Q$1,FIND("-",Q$1,1)-1))+1))))))</f>
        <v>0.32643660587517426</v>
      </c>
      <c r="R2301">
        <f>IF(ROW($E2301)&lt;=VALUE(LEFT(R$1,FIND("-",R$1,1)-1)),0,IF(ROW($E2301)=VALUE(LEFT(R$1,FIND("-",R$1,1)-1))+1,AVERAGE(INDEX($E:$E,ROW($E2301)-VALUE(LEFT(R$1,FIND("-",R$1,1)-1))):$E2301),($E2301*(2/(VALUE(LEFT(R$1,FIND("-",R$1,1)-1))+1)))+(R2300*(1-(2/(VALUE(LEFT(R$1,FIND("-",R$1,1)-1))+1))))))</f>
        <v>0.32474348064786174</v>
      </c>
      <c r="S2301">
        <f t="shared" si="328"/>
        <v>1.6931252273125197E-3</v>
      </c>
      <c r="T2301">
        <f>IF(ROW($E2301)&lt;=MAX(VALUE(LEFT(Q$1,FIND("-",Q$1,1)-1)),VALUE(LEFT(R$1,FIND("-",R$1,1)-1)))+VALUE(LEFT(T$1,FIND("-",T$1,1)-1))-1,0,IF(ROW($E2301)=MAX(VALUE(LEFT(Q$1,FIND("-",Q$1,1)-1)),VALUE(LEFT(R$1,FIND("-",R$1,1)-1)))+VALUE(LEFT(T$1,FIND("-",T$1,1)-1)),AVERAGE(INDEX($S:$S,ROW(S2301)-VALUE(LEFT(T$1,FIND("-",T$1,1)-1))+1):S2301),($S2301*(2/(VALUE(LEFT(T$1,FIND("-",T$1,1)-1))+1)))+(T2300*(1-(2/(VALUE(LEFT(T$1,FIND("-",T$1,1)-1))+1))))))</f>
        <v>-7.1215435831430726E-4</v>
      </c>
      <c r="V2301">
        <f t="shared" si="329"/>
        <v>-5.0000000000000044E-3</v>
      </c>
      <c r="W2301">
        <f>IF(ROW($E2301)&lt;=VALUE(LEFT(W$1,FIND("-",W$1,1)-1))+1,0,IF(ROW($E2300)=VALUE(LEFT(W$1,FIND("-",W$1,1)-1))+1,100-100/(1+ABS((SUMIF(INDEX($V:$V,ROW($V2301)-VALUE(LEFT(W$1,FIND("-",W$1,1)-1))+1):$V2301,"&gt;0",INDEX($V:$V,ROW($V2301)-VALUE(LEFT(W$1,FIND("-",W$1,1)-1))+1):$V2301)/COUNTIF(INDEX($V:$V,ROW($V2301)-VALUE(LEFT(W$1,FIND("-",W$1,1)-1))+1):$V2301,"&gt;0"))/(SUMIF(INDEX($V:$V,ROW($V2301)-VALUE(LEFT(W$1,FIND("-",W$1,1)-1))+1):$V2301,"&lt;0",INDEX($V:$V,ROW($V2301)-VALUE(LEFT(W$1,FIND("-",W$1,1)-1))+1):$V2301)/COUNTIF(INDEX($V:$V,ROW($V2301)-VALUE(LEFT(W$1,FIND("-",W$1,1)-1))+1):$V2301,"&lt;0")))),100-100/(1+ABS((SUMIF(INDEX($V:$V,ROW($V2301)-VALUE(LEFT(W$1,FIND("-",W$1,1)-1))+1):$V2301,"&gt;0",INDEX($V:$V,ROW($V2301)-VALUE(LEFT(W$1,FIND("-",W$1,1)-1))+1):$V2301)/VALUE(LEFT(W$1,FIND("-",W$1,1)-1)))/(SUMIF(INDEX($V:$V,ROW($V2301)-VALUE(LEFT(W$1,FIND("-",W$1,1)-1))+1):$V2301,"&lt;0",INDEX($V:$V,ROW($V2301)-VALUE(LEFT(W$1,FIND("-",W$1,1)-1))+1):$V2301)/VALUE(LEFT(W$1,FIND("-",W$1,1)-1)))))))</f>
        <v>62.500000000000007</v>
      </c>
      <c r="Y2301">
        <f>IF(ROW($E2301)&lt;=VALUE(LEFT(Y$1,FIND("-",Y$1,1)-1)),0,MAX(INDEX(C:C,ROW(C2301)-VALUE(LEFT(Y$1,FIND("-",Y$1,1)-1))+1):C2301))</f>
        <v>0.34499999999999997</v>
      </c>
      <c r="Z2301">
        <f>IF(ROW($E2301)&lt;=VALUE(LEFT(Z$1,FIND("-",Z$1,1)-1)),0,MIN(INDEX(D:D,ROW(D2301)-VALUE(LEFT(Z$1,FIND("-",Z$1,1)-1))+1):D2301))</f>
        <v>0.315</v>
      </c>
      <c r="AA2301">
        <f t="shared" si="324"/>
        <v>66.666666666666785</v>
      </c>
      <c r="AB2301">
        <f>IF(ROW($AA2301)&lt;=VALUE(LEFT(AA$1,FIND("-",AA$1,1)-1))+VALUE(LEFT(AB$1,FIND("-",AB$1,1)-1)-1),0,AVERAGE(INDEX($AA:$AA,ROW($AA2301)-VALUE(LEFT(AB$1,FIND("-",AB$1,1)-1))+1):$AA2301))</f>
        <v>77.777777777777928</v>
      </c>
      <c r="AC2301">
        <f>IF(ROW($AA2301)&lt;=VALUE(LEFT(AA$1,FIND("-",AA$1,1)-1))+VALUE(LEFT(AB$1,FIND("-",AB$1,1)-1)-1)+VALUE(LEFT(AC$1,FIND("-",AC$1,1)-1)-1),0,AVERAGE(INDEX($AB:$AB,ROW($AB2301)-VALUE(LEFT(AC$1,FIND("-",AC$1,1)-1))+1):$AB2301))</f>
        <v>64.814814814814909</v>
      </c>
      <c r="AE2301">
        <f t="shared" si="330"/>
        <v>89245244</v>
      </c>
      <c r="AG2301" t="str">
        <f t="shared" si="323"/>
        <v/>
      </c>
    </row>
    <row r="2302" spans="1:33" x14ac:dyDescent="0.25">
      <c r="A2302" s="6">
        <v>39828</v>
      </c>
      <c r="B2302">
        <v>0.33</v>
      </c>
      <c r="C2302">
        <v>0.33500000000000002</v>
      </c>
      <c r="D2302">
        <v>0.33</v>
      </c>
      <c r="E2302">
        <v>0.33500000000000002</v>
      </c>
      <c r="F2302">
        <v>0.19644500000000001</v>
      </c>
      <c r="G2302">
        <v>426000</v>
      </c>
      <c r="I2302" t="str">
        <f t="shared" si="325"/>
        <v/>
      </c>
      <c r="J2302" t="str">
        <f t="shared" si="326"/>
        <v>Overbought</v>
      </c>
      <c r="K2302" t="str">
        <f t="shared" si="327"/>
        <v/>
      </c>
      <c r="M2302" s="11" t="str">
        <f t="shared" si="322"/>
        <v/>
      </c>
      <c r="O2302">
        <f>IF(ROW($E2302)&lt;=VALUE(LEFT(O$1,FIND("-",O$1,1)-1)),0,IF(ROW($E2302)=VALUE(LEFT(O$1,FIND("-",O$1,1)-1))+1,AVERAGE(INDEX($E:$E,ROW($E2302)-VALUE(LEFT(O$1,FIND("-",O$1,1)-1))):$E2302),($E2302*(2/(VALUE(LEFT(O$1,FIND("-",O$1,1)-1))+1)))+(O2301*(1-(2/(VALUE(LEFT(O$1,FIND("-",O$1,1)-1))+1))))))</f>
        <v>0.43128759637832936</v>
      </c>
      <c r="Q2302">
        <f>IF(ROW($E2302)&lt;=VALUE(LEFT(Q$1,FIND("-",Q$1,1)-1)),0,IF(ROW($E2302)=VALUE(LEFT(Q$1,FIND("-",Q$1,1)-1))+1,AVERAGE(INDEX($E:$E,ROW($E2302)-VALUE(LEFT(Q$1,FIND("-",Q$1,1)-1))):$E2302),($E2302*(2/(VALUE(LEFT(Q$1,FIND("-",Q$1,1)-1))+1)))+(Q2301*(1-(2/(VALUE(LEFT(Q$1,FIND("-",Q$1,1)-1))+1))))))</f>
        <v>0.32775405112514744</v>
      </c>
      <c r="R2302">
        <f>IF(ROW($E2302)&lt;=VALUE(LEFT(R$1,FIND("-",R$1,1)-1)),0,IF(ROW($E2302)=VALUE(LEFT(R$1,FIND("-",R$1,1)-1))+1,AVERAGE(INDEX($E:$E,ROW($E2302)-VALUE(LEFT(R$1,FIND("-",R$1,1)-1))):$E2302),($E2302*(2/(VALUE(LEFT(R$1,FIND("-",R$1,1)-1))+1)))+(R2301*(1-(2/(VALUE(LEFT(R$1,FIND("-",R$1,1)-1))+1))))))</f>
        <v>0.32550322282209415</v>
      </c>
      <c r="S2302">
        <f t="shared" si="328"/>
        <v>2.2508283030532872E-3</v>
      </c>
      <c r="T2302">
        <f>IF(ROW($E2302)&lt;=MAX(VALUE(LEFT(Q$1,FIND("-",Q$1,1)-1)),VALUE(LEFT(R$1,FIND("-",R$1,1)-1)))+VALUE(LEFT(T$1,FIND("-",T$1,1)-1))-1,0,IF(ROW($E2302)=MAX(VALUE(LEFT(Q$1,FIND("-",Q$1,1)-1)),VALUE(LEFT(R$1,FIND("-",R$1,1)-1)))+VALUE(LEFT(T$1,FIND("-",T$1,1)-1)),AVERAGE(INDEX($S:$S,ROW(S2302)-VALUE(LEFT(T$1,FIND("-",T$1,1)-1))+1):S2302),($S2302*(2/(VALUE(LEFT(T$1,FIND("-",T$1,1)-1))+1)))+(T2301*(1-(2/(VALUE(LEFT(T$1,FIND("-",T$1,1)-1))+1))))))</f>
        <v>-1.195578260407884E-4</v>
      </c>
      <c r="V2302">
        <f t="shared" si="329"/>
        <v>0</v>
      </c>
      <c r="W2302">
        <f>IF(ROW($E2302)&lt;=VALUE(LEFT(W$1,FIND("-",W$1,1)-1))+1,0,IF(ROW($E2301)=VALUE(LEFT(W$1,FIND("-",W$1,1)-1))+1,100-100/(1+ABS((SUMIF(INDEX($V:$V,ROW($V2302)-VALUE(LEFT(W$1,FIND("-",W$1,1)-1))+1):$V2302,"&gt;0",INDEX($V:$V,ROW($V2302)-VALUE(LEFT(W$1,FIND("-",W$1,1)-1))+1):$V2302)/COUNTIF(INDEX($V:$V,ROW($V2302)-VALUE(LEFT(W$1,FIND("-",W$1,1)-1))+1):$V2302,"&gt;0"))/(SUMIF(INDEX($V:$V,ROW($V2302)-VALUE(LEFT(W$1,FIND("-",W$1,1)-1))+1):$V2302,"&lt;0",INDEX($V:$V,ROW($V2302)-VALUE(LEFT(W$1,FIND("-",W$1,1)-1))+1):$V2302)/COUNTIF(INDEX($V:$V,ROW($V2302)-VALUE(LEFT(W$1,FIND("-",W$1,1)-1))+1):$V2302,"&lt;0")))),100-100/(1+ABS((SUMIF(INDEX($V:$V,ROW($V2302)-VALUE(LEFT(W$1,FIND("-",W$1,1)-1))+1):$V2302,"&gt;0",INDEX($V:$V,ROW($V2302)-VALUE(LEFT(W$1,FIND("-",W$1,1)-1))+1):$V2302)/VALUE(LEFT(W$1,FIND("-",W$1,1)-1)))/(SUMIF(INDEX($V:$V,ROW($V2302)-VALUE(LEFT(W$1,FIND("-",W$1,1)-1))+1):$V2302,"&lt;0",INDEX($V:$V,ROW($V2302)-VALUE(LEFT(W$1,FIND("-",W$1,1)-1))+1):$V2302)/VALUE(LEFT(W$1,FIND("-",W$1,1)-1)))))))</f>
        <v>71.428571428571431</v>
      </c>
      <c r="Y2302">
        <f>IF(ROW($E2302)&lt;=VALUE(LEFT(Y$1,FIND("-",Y$1,1)-1)),0,MAX(INDEX(C:C,ROW(C2302)-VALUE(LEFT(Y$1,FIND("-",Y$1,1)-1))+1):C2302))</f>
        <v>0.34499999999999997</v>
      </c>
      <c r="Z2302">
        <f>IF(ROW($E2302)&lt;=VALUE(LEFT(Z$1,FIND("-",Z$1,1)-1)),0,MIN(INDEX(D:D,ROW(D2302)-VALUE(LEFT(Z$1,FIND("-",Z$1,1)-1))+1):D2302))</f>
        <v>0.315</v>
      </c>
      <c r="AA2302">
        <f t="shared" si="324"/>
        <v>66.666666666666785</v>
      </c>
      <c r="AB2302">
        <f>IF(ROW($AA2302)&lt;=VALUE(LEFT(AA$1,FIND("-",AA$1,1)-1))+VALUE(LEFT(AB$1,FIND("-",AB$1,1)-1)-1),0,AVERAGE(INDEX($AA:$AA,ROW($AA2302)-VALUE(LEFT(AB$1,FIND("-",AB$1,1)-1))+1):$AA2302))</f>
        <v>72.222222222222356</v>
      </c>
      <c r="AC2302">
        <f>IF(ROW($AA2302)&lt;=VALUE(LEFT(AA$1,FIND("-",AA$1,1)-1))+VALUE(LEFT(AB$1,FIND("-",AB$1,1)-1)-1)+VALUE(LEFT(AC$1,FIND("-",AC$1,1)-1)-1),0,AVERAGE(INDEX($AB:$AB,ROW($AB2302)-VALUE(LEFT(AC$1,FIND("-",AC$1,1)-1))+1):$AB2302))</f>
        <v>74.074074074074204</v>
      </c>
      <c r="AE2302">
        <f t="shared" si="330"/>
        <v>89245244</v>
      </c>
      <c r="AG2302" t="str">
        <f t="shared" si="323"/>
        <v/>
      </c>
    </row>
    <row r="2303" spans="1:33" x14ac:dyDescent="0.25">
      <c r="A2303" s="6">
        <v>39829</v>
      </c>
      <c r="B2303">
        <v>0.33500000000000002</v>
      </c>
      <c r="C2303">
        <v>0.33500000000000002</v>
      </c>
      <c r="D2303">
        <v>0.33500000000000002</v>
      </c>
      <c r="E2303">
        <v>0.33500000000000002</v>
      </c>
      <c r="F2303">
        <v>0.19644500000000001</v>
      </c>
      <c r="G2303">
        <v>225000</v>
      </c>
      <c r="I2303" t="str">
        <f t="shared" si="325"/>
        <v/>
      </c>
      <c r="J2303" t="str">
        <f t="shared" si="326"/>
        <v>Overbought</v>
      </c>
      <c r="K2303" t="str">
        <f t="shared" si="327"/>
        <v/>
      </c>
      <c r="M2303" s="11" t="str">
        <f t="shared" si="322"/>
        <v/>
      </c>
      <c r="O2303">
        <f>IF(ROW($E2303)&lt;=VALUE(LEFT(O$1,FIND("-",O$1,1)-1)),0,IF(ROW($E2303)=VALUE(LEFT(O$1,FIND("-",O$1,1)-1))+1,AVERAGE(INDEX($E:$E,ROW($E2303)-VALUE(LEFT(O$1,FIND("-",O$1,1)-1))):$E2303),($E2303*(2/(VALUE(LEFT(O$1,FIND("-",O$1,1)-1))+1)))+(O2302*(1-(2/(VALUE(LEFT(O$1,FIND("-",O$1,1)-1))+1))))))</f>
        <v>0.43032951084222665</v>
      </c>
      <c r="Q2303">
        <f>IF(ROW($E2303)&lt;=VALUE(LEFT(Q$1,FIND("-",Q$1,1)-1)),0,IF(ROW($E2303)=VALUE(LEFT(Q$1,FIND("-",Q$1,1)-1))+1,AVERAGE(INDEX($E:$E,ROW($E2303)-VALUE(LEFT(Q$1,FIND("-",Q$1,1)-1))):$E2303),($E2303*(2/(VALUE(LEFT(Q$1,FIND("-",Q$1,1)-1))+1)))+(Q2302*(1-(2/(VALUE(LEFT(Q$1,FIND("-",Q$1,1)-1))+1))))))</f>
        <v>0.32886881249050937</v>
      </c>
      <c r="R2303">
        <f>IF(ROW($E2303)&lt;=VALUE(LEFT(R$1,FIND("-",R$1,1)-1)),0,IF(ROW($E2303)=VALUE(LEFT(R$1,FIND("-",R$1,1)-1))+1,AVERAGE(INDEX($E:$E,ROW($E2303)-VALUE(LEFT(R$1,FIND("-",R$1,1)-1))):$E2303),($E2303*(2/(VALUE(LEFT(R$1,FIND("-",R$1,1)-1))+1)))+(R2302*(1-(2/(VALUE(LEFT(R$1,FIND("-",R$1,1)-1))+1))))))</f>
        <v>0.32620668779823531</v>
      </c>
      <c r="S2303">
        <f t="shared" si="328"/>
        <v>2.6621246922740593E-3</v>
      </c>
      <c r="T2303">
        <f>IF(ROW($E2303)&lt;=MAX(VALUE(LEFT(Q$1,FIND("-",Q$1,1)-1)),VALUE(LEFT(R$1,FIND("-",R$1,1)-1)))+VALUE(LEFT(T$1,FIND("-",T$1,1)-1))-1,0,IF(ROW($E2303)=MAX(VALUE(LEFT(Q$1,FIND("-",Q$1,1)-1)),VALUE(LEFT(R$1,FIND("-",R$1,1)-1)))+VALUE(LEFT(T$1,FIND("-",T$1,1)-1)),AVERAGE(INDEX($S:$S,ROW(S2303)-VALUE(LEFT(T$1,FIND("-",T$1,1)-1))+1):S2303),($S2303*(2/(VALUE(LEFT(T$1,FIND("-",T$1,1)-1))+1)))+(T2302*(1-(2/(VALUE(LEFT(T$1,FIND("-",T$1,1)-1))+1))))))</f>
        <v>4.3677867762218116E-4</v>
      </c>
      <c r="V2303">
        <f t="shared" si="329"/>
        <v>0</v>
      </c>
      <c r="W2303">
        <f>IF(ROW($E2303)&lt;=VALUE(LEFT(W$1,FIND("-",W$1,1)-1))+1,0,IF(ROW($E2302)=VALUE(LEFT(W$1,FIND("-",W$1,1)-1))+1,100-100/(1+ABS((SUMIF(INDEX($V:$V,ROW($V2303)-VALUE(LEFT(W$1,FIND("-",W$1,1)-1))+1):$V2303,"&gt;0",INDEX($V:$V,ROW($V2303)-VALUE(LEFT(W$1,FIND("-",W$1,1)-1))+1):$V2303)/COUNTIF(INDEX($V:$V,ROW($V2303)-VALUE(LEFT(W$1,FIND("-",W$1,1)-1))+1):$V2303,"&gt;0"))/(SUMIF(INDEX($V:$V,ROW($V2303)-VALUE(LEFT(W$1,FIND("-",W$1,1)-1))+1):$V2303,"&lt;0",INDEX($V:$V,ROW($V2303)-VALUE(LEFT(W$1,FIND("-",W$1,1)-1))+1):$V2303)/COUNTIF(INDEX($V:$V,ROW($V2303)-VALUE(LEFT(W$1,FIND("-",W$1,1)-1))+1):$V2303,"&lt;0")))),100-100/(1+ABS((SUMIF(INDEX($V:$V,ROW($V2303)-VALUE(LEFT(W$1,FIND("-",W$1,1)-1))+1):$V2303,"&gt;0",INDEX($V:$V,ROW($V2303)-VALUE(LEFT(W$1,FIND("-",W$1,1)-1))+1):$V2303)/VALUE(LEFT(W$1,FIND("-",W$1,1)-1)))/(SUMIF(INDEX($V:$V,ROW($V2303)-VALUE(LEFT(W$1,FIND("-",W$1,1)-1))+1):$V2303,"&lt;0",INDEX($V:$V,ROW($V2303)-VALUE(LEFT(W$1,FIND("-",W$1,1)-1))+1):$V2303)/VALUE(LEFT(W$1,FIND("-",W$1,1)-1)))))))</f>
        <v>71.428571428571431</v>
      </c>
      <c r="Y2303">
        <f>IF(ROW($E2303)&lt;=VALUE(LEFT(Y$1,FIND("-",Y$1,1)-1)),0,MAX(INDEX(C:C,ROW(C2303)-VALUE(LEFT(Y$1,FIND("-",Y$1,1)-1))+1):C2303))</f>
        <v>0.34499999999999997</v>
      </c>
      <c r="Z2303">
        <f>IF(ROW($E2303)&lt;=VALUE(LEFT(Z$1,FIND("-",Z$1,1)-1)),0,MIN(INDEX(D:D,ROW(D2303)-VALUE(LEFT(Z$1,FIND("-",Z$1,1)-1))+1):D2303))</f>
        <v>0.315</v>
      </c>
      <c r="AA2303">
        <f t="shared" si="324"/>
        <v>66.666666666666785</v>
      </c>
      <c r="AB2303">
        <f>IF(ROW($AA2303)&lt;=VALUE(LEFT(AA$1,FIND("-",AA$1,1)-1))+VALUE(LEFT(AB$1,FIND("-",AB$1,1)-1)-1),0,AVERAGE(INDEX($AA:$AA,ROW($AA2303)-VALUE(LEFT(AB$1,FIND("-",AB$1,1)-1))+1):$AA2303))</f>
        <v>66.666666666666785</v>
      </c>
      <c r="AC2303">
        <f>IF(ROW($AA2303)&lt;=VALUE(LEFT(AA$1,FIND("-",AA$1,1)-1))+VALUE(LEFT(AB$1,FIND("-",AB$1,1)-1)-1)+VALUE(LEFT(AC$1,FIND("-",AC$1,1)-1)-1),0,AVERAGE(INDEX($AB:$AB,ROW($AB2303)-VALUE(LEFT(AC$1,FIND("-",AC$1,1)-1))+1):$AB2303))</f>
        <v>72.222222222222356</v>
      </c>
      <c r="AE2303">
        <f t="shared" si="330"/>
        <v>89245244</v>
      </c>
      <c r="AG2303" t="str">
        <f t="shared" si="323"/>
        <v/>
      </c>
    </row>
    <row r="2304" spans="1:33" x14ac:dyDescent="0.25">
      <c r="A2304" s="6">
        <v>39832</v>
      </c>
      <c r="B2304">
        <v>0.33</v>
      </c>
      <c r="C2304">
        <v>0.33</v>
      </c>
      <c r="D2304">
        <v>0.32500000000000001</v>
      </c>
      <c r="E2304">
        <v>0.32500000000000001</v>
      </c>
      <c r="F2304">
        <v>0.190581</v>
      </c>
      <c r="G2304">
        <v>961900</v>
      </c>
      <c r="I2304" t="str">
        <f t="shared" si="325"/>
        <v/>
      </c>
      <c r="J2304" t="str">
        <f t="shared" si="326"/>
        <v/>
      </c>
      <c r="K2304" t="str">
        <f t="shared" si="327"/>
        <v/>
      </c>
      <c r="M2304" s="11" t="str">
        <f t="shared" si="322"/>
        <v/>
      </c>
      <c r="O2304">
        <f>IF(ROW($E2304)&lt;=VALUE(LEFT(O$1,FIND("-",O$1,1)-1)),0,IF(ROW($E2304)=VALUE(LEFT(O$1,FIND("-",O$1,1)-1))+1,AVERAGE(INDEX($E:$E,ROW($E2304)-VALUE(LEFT(O$1,FIND("-",O$1,1)-1))):$E2304),($E2304*(2/(VALUE(LEFT(O$1,FIND("-",O$1,1)-1))+1)))+(O2303*(1-(2/(VALUE(LEFT(O$1,FIND("-",O$1,1)-1))+1))))))</f>
        <v>0.42928145600797568</v>
      </c>
      <c r="Q2304">
        <f>IF(ROW($E2304)&lt;=VALUE(LEFT(Q$1,FIND("-",Q$1,1)-1)),0,IF(ROW($E2304)=VALUE(LEFT(Q$1,FIND("-",Q$1,1)-1))+1,AVERAGE(INDEX($E:$E,ROW($E2304)-VALUE(LEFT(Q$1,FIND("-",Q$1,1)-1))):$E2304),($E2304*(2/(VALUE(LEFT(Q$1,FIND("-",Q$1,1)-1))+1)))+(Q2303*(1-(2/(VALUE(LEFT(Q$1,FIND("-",Q$1,1)-1))+1))))))</f>
        <v>0.32827361056889254</v>
      </c>
      <c r="R2304">
        <f>IF(ROW($E2304)&lt;=VALUE(LEFT(R$1,FIND("-",R$1,1)-1)),0,IF(ROW($E2304)=VALUE(LEFT(R$1,FIND("-",R$1,1)-1))+1,AVERAGE(INDEX($E:$E,ROW($E2304)-VALUE(LEFT(R$1,FIND("-",R$1,1)-1))):$E2304),($E2304*(2/(VALUE(LEFT(R$1,FIND("-",R$1,1)-1))+1)))+(R2303*(1-(2/(VALUE(LEFT(R$1,FIND("-",R$1,1)-1))+1))))))</f>
        <v>0.32611730351688456</v>
      </c>
      <c r="S2304">
        <f t="shared" si="328"/>
        <v>2.1563070520079775E-3</v>
      </c>
      <c r="T2304">
        <f>IF(ROW($E2304)&lt;=MAX(VALUE(LEFT(Q$1,FIND("-",Q$1,1)-1)),VALUE(LEFT(R$1,FIND("-",R$1,1)-1)))+VALUE(LEFT(T$1,FIND("-",T$1,1)-1))-1,0,IF(ROW($E2304)=MAX(VALUE(LEFT(Q$1,FIND("-",Q$1,1)-1)),VALUE(LEFT(R$1,FIND("-",R$1,1)-1)))+VALUE(LEFT(T$1,FIND("-",T$1,1)-1)),AVERAGE(INDEX($S:$S,ROW(S2304)-VALUE(LEFT(T$1,FIND("-",T$1,1)-1))+1):S2304),($S2304*(2/(VALUE(LEFT(T$1,FIND("-",T$1,1)-1))+1)))+(T2303*(1-(2/(VALUE(LEFT(T$1,FIND("-",T$1,1)-1))+1))))))</f>
        <v>7.806843524993405E-4</v>
      </c>
      <c r="V2304">
        <f t="shared" si="329"/>
        <v>-1.0000000000000009E-2</v>
      </c>
      <c r="W2304">
        <f>IF(ROW($E2304)&lt;=VALUE(LEFT(W$1,FIND("-",W$1,1)-1))+1,0,IF(ROW($E2303)=VALUE(LEFT(W$1,FIND("-",W$1,1)-1))+1,100-100/(1+ABS((SUMIF(INDEX($V:$V,ROW($V2304)-VALUE(LEFT(W$1,FIND("-",W$1,1)-1))+1):$V2304,"&gt;0",INDEX($V:$V,ROW($V2304)-VALUE(LEFT(W$1,FIND("-",W$1,1)-1))+1):$V2304)/COUNTIF(INDEX($V:$V,ROW($V2304)-VALUE(LEFT(W$1,FIND("-",W$1,1)-1))+1):$V2304,"&gt;0"))/(SUMIF(INDEX($V:$V,ROW($V2304)-VALUE(LEFT(W$1,FIND("-",W$1,1)-1))+1):$V2304,"&lt;0",INDEX($V:$V,ROW($V2304)-VALUE(LEFT(W$1,FIND("-",W$1,1)-1))+1):$V2304)/COUNTIF(INDEX($V:$V,ROW($V2304)-VALUE(LEFT(W$1,FIND("-",W$1,1)-1))+1):$V2304,"&lt;0")))),100-100/(1+ABS((SUMIF(INDEX($V:$V,ROW($V2304)-VALUE(LEFT(W$1,FIND("-",W$1,1)-1))+1):$V2304,"&gt;0",INDEX($V:$V,ROW($V2304)-VALUE(LEFT(W$1,FIND("-",W$1,1)-1))+1):$V2304)/VALUE(LEFT(W$1,FIND("-",W$1,1)-1)))/(SUMIF(INDEX($V:$V,ROW($V2304)-VALUE(LEFT(W$1,FIND("-",W$1,1)-1))+1):$V2304,"&lt;0",INDEX($V:$V,ROW($V2304)-VALUE(LEFT(W$1,FIND("-",W$1,1)-1))+1):$V2304)/VALUE(LEFT(W$1,FIND("-",W$1,1)-1)))))))</f>
        <v>55.555555555555557</v>
      </c>
      <c r="Y2304">
        <f>IF(ROW($E2304)&lt;=VALUE(LEFT(Y$1,FIND("-",Y$1,1)-1)),0,MAX(INDEX(C:C,ROW(C2304)-VALUE(LEFT(Y$1,FIND("-",Y$1,1)-1))+1):C2304))</f>
        <v>0.34499999999999997</v>
      </c>
      <c r="Z2304">
        <f>IF(ROW($E2304)&lt;=VALUE(LEFT(Z$1,FIND("-",Z$1,1)-1)),0,MIN(INDEX(D:D,ROW(D2304)-VALUE(LEFT(Z$1,FIND("-",Z$1,1)-1))+1):D2304))</f>
        <v>0.315</v>
      </c>
      <c r="AA2304">
        <f t="shared" si="324"/>
        <v>33.333333333333393</v>
      </c>
      <c r="AB2304">
        <f>IF(ROW($AA2304)&lt;=VALUE(LEFT(AA$1,FIND("-",AA$1,1)-1))+VALUE(LEFT(AB$1,FIND("-",AB$1,1)-1)-1),0,AVERAGE(INDEX($AA:$AA,ROW($AA2304)-VALUE(LEFT(AB$1,FIND("-",AB$1,1)-1))+1):$AA2304))</f>
        <v>55.555555555555657</v>
      </c>
      <c r="AC2304">
        <f>IF(ROW($AA2304)&lt;=VALUE(LEFT(AA$1,FIND("-",AA$1,1)-1))+VALUE(LEFT(AB$1,FIND("-",AB$1,1)-1)-1)+VALUE(LEFT(AC$1,FIND("-",AC$1,1)-1)-1),0,AVERAGE(INDEX($AB:$AB,ROW($AB2304)-VALUE(LEFT(AC$1,FIND("-",AC$1,1)-1))+1):$AB2304))</f>
        <v>64.814814814814937</v>
      </c>
      <c r="AE2304">
        <f t="shared" si="330"/>
        <v>88283344</v>
      </c>
      <c r="AG2304" t="str">
        <f t="shared" si="323"/>
        <v/>
      </c>
    </row>
    <row r="2305" spans="1:33" x14ac:dyDescent="0.25">
      <c r="A2305" s="6">
        <v>39833</v>
      </c>
      <c r="B2305">
        <v>0.32</v>
      </c>
      <c r="C2305">
        <v>0.32</v>
      </c>
      <c r="D2305">
        <v>0.32</v>
      </c>
      <c r="E2305">
        <v>0.32</v>
      </c>
      <c r="F2305">
        <v>0.18764900000000001</v>
      </c>
      <c r="G2305">
        <v>1622100</v>
      </c>
      <c r="I2305" t="str">
        <f t="shared" si="325"/>
        <v/>
      </c>
      <c r="J2305" t="str">
        <f t="shared" si="326"/>
        <v/>
      </c>
      <c r="K2305" t="str">
        <f t="shared" si="327"/>
        <v/>
      </c>
      <c r="M2305" s="11" t="str">
        <f t="shared" si="322"/>
        <v/>
      </c>
      <c r="O2305">
        <f>IF(ROW($E2305)&lt;=VALUE(LEFT(O$1,FIND("-",O$1,1)-1)),0,IF(ROW($E2305)=VALUE(LEFT(O$1,FIND("-",O$1,1)-1))+1,AVERAGE(INDEX($E:$E,ROW($E2305)-VALUE(LEFT(O$1,FIND("-",O$1,1)-1))):$E2305),($E2305*(2/(VALUE(LEFT(O$1,FIND("-",O$1,1)-1))+1)))+(O2304*(1-(2/(VALUE(LEFT(O$1,FIND("-",O$1,1)-1))+1))))))</f>
        <v>0.42819407833625456</v>
      </c>
      <c r="Q2305">
        <f>IF(ROW($E2305)&lt;=VALUE(LEFT(Q$1,FIND("-",Q$1,1)-1)),0,IF(ROW($E2305)=VALUE(LEFT(Q$1,FIND("-",Q$1,1)-1))+1,AVERAGE(INDEX($E:$E,ROW($E2305)-VALUE(LEFT(Q$1,FIND("-",Q$1,1)-1))):$E2305),($E2305*(2/(VALUE(LEFT(Q$1,FIND("-",Q$1,1)-1))+1)))+(Q2304*(1-(2/(VALUE(LEFT(Q$1,FIND("-",Q$1,1)-1))+1))))))</f>
        <v>0.32700074740444757</v>
      </c>
      <c r="R2305">
        <f>IF(ROW($E2305)&lt;=VALUE(LEFT(R$1,FIND("-",R$1,1)-1)),0,IF(ROW($E2305)=VALUE(LEFT(R$1,FIND("-",R$1,1)-1))+1,AVERAGE(INDEX($E:$E,ROW($E2305)-VALUE(LEFT(R$1,FIND("-",R$1,1)-1))):$E2305),($E2305*(2/(VALUE(LEFT(R$1,FIND("-",R$1,1)-1))+1)))+(R2304*(1-(2/(VALUE(LEFT(R$1,FIND("-",R$1,1)-1))+1))))))</f>
        <v>0.32566416992304126</v>
      </c>
      <c r="S2305">
        <f t="shared" si="328"/>
        <v>1.3365774814063092E-3</v>
      </c>
      <c r="T2305">
        <f>IF(ROW($E2305)&lt;=MAX(VALUE(LEFT(Q$1,FIND("-",Q$1,1)-1)),VALUE(LEFT(R$1,FIND("-",R$1,1)-1)))+VALUE(LEFT(T$1,FIND("-",T$1,1)-1))-1,0,IF(ROW($E2305)=MAX(VALUE(LEFT(Q$1,FIND("-",Q$1,1)-1)),VALUE(LEFT(R$1,FIND("-",R$1,1)-1)))+VALUE(LEFT(T$1,FIND("-",T$1,1)-1)),AVERAGE(INDEX($S:$S,ROW(S2305)-VALUE(LEFT(T$1,FIND("-",T$1,1)-1))+1):S2305),($S2305*(2/(VALUE(LEFT(T$1,FIND("-",T$1,1)-1))+1)))+(T2304*(1-(2/(VALUE(LEFT(T$1,FIND("-",T$1,1)-1))+1))))))</f>
        <v>8.9186297828073441E-4</v>
      </c>
      <c r="V2305">
        <f t="shared" si="329"/>
        <v>-5.0000000000000044E-3</v>
      </c>
      <c r="W2305">
        <f>IF(ROW($E2305)&lt;=VALUE(LEFT(W$1,FIND("-",W$1,1)-1))+1,0,IF(ROW($E2304)=VALUE(LEFT(W$1,FIND("-",W$1,1)-1))+1,100-100/(1+ABS((SUMIF(INDEX($V:$V,ROW($V2305)-VALUE(LEFT(W$1,FIND("-",W$1,1)-1))+1):$V2305,"&gt;0",INDEX($V:$V,ROW($V2305)-VALUE(LEFT(W$1,FIND("-",W$1,1)-1))+1):$V2305)/COUNTIF(INDEX($V:$V,ROW($V2305)-VALUE(LEFT(W$1,FIND("-",W$1,1)-1))+1):$V2305,"&gt;0"))/(SUMIF(INDEX($V:$V,ROW($V2305)-VALUE(LEFT(W$1,FIND("-",W$1,1)-1))+1):$V2305,"&lt;0",INDEX($V:$V,ROW($V2305)-VALUE(LEFT(W$1,FIND("-",W$1,1)-1))+1):$V2305)/COUNTIF(INDEX($V:$V,ROW($V2305)-VALUE(LEFT(W$1,FIND("-",W$1,1)-1))+1):$V2305,"&lt;0")))),100-100/(1+ABS((SUMIF(INDEX($V:$V,ROW($V2305)-VALUE(LEFT(W$1,FIND("-",W$1,1)-1))+1):$V2305,"&gt;0",INDEX($V:$V,ROW($V2305)-VALUE(LEFT(W$1,FIND("-",W$1,1)-1))+1):$V2305)/VALUE(LEFT(W$1,FIND("-",W$1,1)-1)))/(SUMIF(INDEX($V:$V,ROW($V2305)-VALUE(LEFT(W$1,FIND("-",W$1,1)-1))+1):$V2305,"&lt;0",INDEX($V:$V,ROW($V2305)-VALUE(LEFT(W$1,FIND("-",W$1,1)-1))+1):$V2305)/VALUE(LEFT(W$1,FIND("-",W$1,1)-1)))))))</f>
        <v>50</v>
      </c>
      <c r="Y2305">
        <f>IF(ROW($E2305)&lt;=VALUE(LEFT(Y$1,FIND("-",Y$1,1)-1)),0,MAX(INDEX(C:C,ROW(C2305)-VALUE(LEFT(Y$1,FIND("-",Y$1,1)-1))+1):C2305))</f>
        <v>0.34499999999999997</v>
      </c>
      <c r="Z2305">
        <f>IF(ROW($E2305)&lt;=VALUE(LEFT(Z$1,FIND("-",Z$1,1)-1)),0,MIN(INDEX(D:D,ROW(D2305)-VALUE(LEFT(Z$1,FIND("-",Z$1,1)-1))+1):D2305))</f>
        <v>0.315</v>
      </c>
      <c r="AA2305">
        <f t="shared" si="324"/>
        <v>16.666666666666696</v>
      </c>
      <c r="AB2305">
        <f>IF(ROW($AA2305)&lt;=VALUE(LEFT(AA$1,FIND("-",AA$1,1)-1))+VALUE(LEFT(AB$1,FIND("-",AB$1,1)-1)-1),0,AVERAGE(INDEX($AA:$AA,ROW($AA2305)-VALUE(LEFT(AB$1,FIND("-",AB$1,1)-1))+1):$AA2305))</f>
        <v>38.888888888888957</v>
      </c>
      <c r="AC2305">
        <f>IF(ROW($AA2305)&lt;=VALUE(LEFT(AA$1,FIND("-",AA$1,1)-1))+VALUE(LEFT(AB$1,FIND("-",AB$1,1)-1)-1)+VALUE(LEFT(AC$1,FIND("-",AC$1,1)-1)-1),0,AVERAGE(INDEX($AB:$AB,ROW($AB2305)-VALUE(LEFT(AC$1,FIND("-",AC$1,1)-1))+1):$AB2305))</f>
        <v>53.703703703703802</v>
      </c>
      <c r="AE2305">
        <f t="shared" si="330"/>
        <v>86661244</v>
      </c>
      <c r="AG2305" t="str">
        <f t="shared" si="323"/>
        <v/>
      </c>
    </row>
    <row r="2306" spans="1:33" x14ac:dyDescent="0.25">
      <c r="A2306" s="6">
        <v>39834</v>
      </c>
      <c r="B2306">
        <v>0.32</v>
      </c>
      <c r="C2306">
        <v>0.32</v>
      </c>
      <c r="D2306">
        <v>0.315</v>
      </c>
      <c r="E2306">
        <v>0.315</v>
      </c>
      <c r="F2306">
        <v>0.18471699999999999</v>
      </c>
      <c r="G2306">
        <v>1705500</v>
      </c>
      <c r="I2306" t="str">
        <f t="shared" si="325"/>
        <v>Bearish</v>
      </c>
      <c r="J2306" t="str">
        <f t="shared" si="326"/>
        <v/>
      </c>
      <c r="K2306" t="str">
        <f t="shared" si="327"/>
        <v/>
      </c>
      <c r="M2306" s="11" t="str">
        <f t="shared" si="322"/>
        <v/>
      </c>
      <c r="O2306">
        <f>IF(ROW($E2306)&lt;=VALUE(LEFT(O$1,FIND("-",O$1,1)-1)),0,IF(ROW($E2306)=VALUE(LEFT(O$1,FIND("-",O$1,1)-1))+1,AVERAGE(INDEX($E:$E,ROW($E2306)-VALUE(LEFT(O$1,FIND("-",O$1,1)-1))):$E2306),($E2306*(2/(VALUE(LEFT(O$1,FIND("-",O$1,1)-1))+1)))+(O2305*(1-(2/(VALUE(LEFT(O$1,FIND("-",O$1,1)-1))+1))))))</f>
        <v>0.42706776909907795</v>
      </c>
      <c r="Q2306">
        <f>IF(ROW($E2306)&lt;=VALUE(LEFT(Q$1,FIND("-",Q$1,1)-1)),0,IF(ROW($E2306)=VALUE(LEFT(Q$1,FIND("-",Q$1,1)-1))+1,AVERAGE(INDEX($E:$E,ROW($E2306)-VALUE(LEFT(Q$1,FIND("-",Q$1,1)-1))):$E2306),($E2306*(2/(VALUE(LEFT(Q$1,FIND("-",Q$1,1)-1))+1)))+(Q2305*(1-(2/(VALUE(LEFT(Q$1,FIND("-",Q$1,1)-1))+1))))))</f>
        <v>0.32515447857299407</v>
      </c>
      <c r="R2306">
        <f>IF(ROW($E2306)&lt;=VALUE(LEFT(R$1,FIND("-",R$1,1)-1)),0,IF(ROW($E2306)=VALUE(LEFT(R$1,FIND("-",R$1,1)-1))+1,AVERAGE(INDEX($E:$E,ROW($E2306)-VALUE(LEFT(R$1,FIND("-",R$1,1)-1))):$E2306),($E2306*(2/(VALUE(LEFT(R$1,FIND("-",R$1,1)-1))+1)))+(R2305*(1-(2/(VALUE(LEFT(R$1,FIND("-",R$1,1)-1))+1))))))</f>
        <v>0.32487423141022337</v>
      </c>
      <c r="S2306">
        <f t="shared" si="328"/>
        <v>2.8024716277069706E-4</v>
      </c>
      <c r="T2306">
        <f>IF(ROW($E2306)&lt;=MAX(VALUE(LEFT(Q$1,FIND("-",Q$1,1)-1)),VALUE(LEFT(R$1,FIND("-",R$1,1)-1)))+VALUE(LEFT(T$1,FIND("-",T$1,1)-1))-1,0,IF(ROW($E2306)=MAX(VALUE(LEFT(Q$1,FIND("-",Q$1,1)-1)),VALUE(LEFT(R$1,FIND("-",R$1,1)-1)))+VALUE(LEFT(T$1,FIND("-",T$1,1)-1)),AVERAGE(INDEX($S:$S,ROW(S2306)-VALUE(LEFT(T$1,FIND("-",T$1,1)-1))+1):S2306),($S2306*(2/(VALUE(LEFT(T$1,FIND("-",T$1,1)-1))+1)))+(T2305*(1-(2/(VALUE(LEFT(T$1,FIND("-",T$1,1)-1))+1))))))</f>
        <v>7.69539815178727E-4</v>
      </c>
      <c r="V2306">
        <f t="shared" si="329"/>
        <v>-5.0000000000000044E-3</v>
      </c>
      <c r="W2306">
        <f>IF(ROW($E2306)&lt;=VALUE(LEFT(W$1,FIND("-",W$1,1)-1))+1,0,IF(ROW($E2305)=VALUE(LEFT(W$1,FIND("-",W$1,1)-1))+1,100-100/(1+ABS((SUMIF(INDEX($V:$V,ROW($V2306)-VALUE(LEFT(W$1,FIND("-",W$1,1)-1))+1):$V2306,"&gt;0",INDEX($V:$V,ROW($V2306)-VALUE(LEFT(W$1,FIND("-",W$1,1)-1))+1):$V2306)/COUNTIF(INDEX($V:$V,ROW($V2306)-VALUE(LEFT(W$1,FIND("-",W$1,1)-1))+1):$V2306,"&gt;0"))/(SUMIF(INDEX($V:$V,ROW($V2306)-VALUE(LEFT(W$1,FIND("-",W$1,1)-1))+1):$V2306,"&lt;0",INDEX($V:$V,ROW($V2306)-VALUE(LEFT(W$1,FIND("-",W$1,1)-1))+1):$V2306)/COUNTIF(INDEX($V:$V,ROW($V2306)-VALUE(LEFT(W$1,FIND("-",W$1,1)-1))+1):$V2306,"&lt;0")))),100-100/(1+ABS((SUMIF(INDEX($V:$V,ROW($V2306)-VALUE(LEFT(W$1,FIND("-",W$1,1)-1))+1):$V2306,"&gt;0",INDEX($V:$V,ROW($V2306)-VALUE(LEFT(W$1,FIND("-",W$1,1)-1))+1):$V2306)/VALUE(LEFT(W$1,FIND("-",W$1,1)-1)))/(SUMIF(INDEX($V:$V,ROW($V2306)-VALUE(LEFT(W$1,FIND("-",W$1,1)-1))+1):$V2306,"&lt;0",INDEX($V:$V,ROW($V2306)-VALUE(LEFT(W$1,FIND("-",W$1,1)-1))+1):$V2306)/VALUE(LEFT(W$1,FIND("-",W$1,1)-1)))))))</f>
        <v>45.45454545454546</v>
      </c>
      <c r="Y2306">
        <f>IF(ROW($E2306)&lt;=VALUE(LEFT(Y$1,FIND("-",Y$1,1)-1)),0,MAX(INDEX(C:C,ROW(C2306)-VALUE(LEFT(Y$1,FIND("-",Y$1,1)-1))+1):C2306))</f>
        <v>0.34499999999999997</v>
      </c>
      <c r="Z2306">
        <f>IF(ROW($E2306)&lt;=VALUE(LEFT(Z$1,FIND("-",Z$1,1)-1)),0,MIN(INDEX(D:D,ROW(D2306)-VALUE(LEFT(Z$1,FIND("-",Z$1,1)-1))+1):D2306))</f>
        <v>0.315</v>
      </c>
      <c r="AA2306">
        <f t="shared" si="324"/>
        <v>0</v>
      </c>
      <c r="AB2306">
        <f>IF(ROW($AA2306)&lt;=VALUE(LEFT(AA$1,FIND("-",AA$1,1)-1))+VALUE(LEFT(AB$1,FIND("-",AB$1,1)-1)-1),0,AVERAGE(INDEX($AA:$AA,ROW($AA2306)-VALUE(LEFT(AB$1,FIND("-",AB$1,1)-1))+1):$AA2306))</f>
        <v>16.666666666666696</v>
      </c>
      <c r="AC2306">
        <f>IF(ROW($AA2306)&lt;=VALUE(LEFT(AA$1,FIND("-",AA$1,1)-1))+VALUE(LEFT(AB$1,FIND("-",AB$1,1)-1)-1)+VALUE(LEFT(AC$1,FIND("-",AC$1,1)-1)-1),0,AVERAGE(INDEX($AB:$AB,ROW($AB2306)-VALUE(LEFT(AC$1,FIND("-",AC$1,1)-1))+1):$AB2306))</f>
        <v>37.037037037037102</v>
      </c>
      <c r="AE2306">
        <f t="shared" si="330"/>
        <v>84955744</v>
      </c>
      <c r="AG2306" t="str">
        <f t="shared" si="323"/>
        <v/>
      </c>
    </row>
    <row r="2307" spans="1:33" x14ac:dyDescent="0.25">
      <c r="A2307" s="6">
        <v>39835</v>
      </c>
      <c r="B2307">
        <v>0.32</v>
      </c>
      <c r="C2307">
        <v>0.32</v>
      </c>
      <c r="D2307">
        <v>0.31</v>
      </c>
      <c r="E2307">
        <v>0.315</v>
      </c>
      <c r="F2307">
        <v>0.18471699999999999</v>
      </c>
      <c r="G2307">
        <v>4531500</v>
      </c>
      <c r="I2307" t="str">
        <f t="shared" si="325"/>
        <v/>
      </c>
      <c r="J2307" t="str">
        <f t="shared" si="326"/>
        <v/>
      </c>
      <c r="K2307" t="str">
        <f t="shared" si="327"/>
        <v/>
      </c>
      <c r="M2307" s="11" t="str">
        <f t="shared" ref="M2307:M2370" si="331">IF(K2307="Buy","Buy",IF(K2307="Sell","Sell",""))</f>
        <v/>
      </c>
      <c r="O2307">
        <f>IF(ROW($E2307)&lt;=VALUE(LEFT(O$1,FIND("-",O$1,1)-1)),0,IF(ROW($E2307)=VALUE(LEFT(O$1,FIND("-",O$1,1)-1))+1,AVERAGE(INDEX($E:$E,ROW($E2307)-VALUE(LEFT(O$1,FIND("-",O$1,1)-1))):$E2307),($E2307*(2/(VALUE(LEFT(O$1,FIND("-",O$1,1)-1))+1)))+(O2306*(1-(2/(VALUE(LEFT(O$1,FIND("-",O$1,1)-1))+1))))))</f>
        <v>0.4259526669189877</v>
      </c>
      <c r="Q2307">
        <f>IF(ROW($E2307)&lt;=VALUE(LEFT(Q$1,FIND("-",Q$1,1)-1)),0,IF(ROW($E2307)=VALUE(LEFT(Q$1,FIND("-",Q$1,1)-1))+1,AVERAGE(INDEX($E:$E,ROW($E2307)-VALUE(LEFT(Q$1,FIND("-",Q$1,1)-1))):$E2307),($E2307*(2/(VALUE(LEFT(Q$1,FIND("-",Q$1,1)-1))+1)))+(Q2306*(1-(2/(VALUE(LEFT(Q$1,FIND("-",Q$1,1)-1))+1))))))</f>
        <v>0.32359225110022571</v>
      </c>
      <c r="R2307">
        <f>IF(ROW($E2307)&lt;=VALUE(LEFT(R$1,FIND("-",R$1,1)-1)),0,IF(ROW($E2307)=VALUE(LEFT(R$1,FIND("-",R$1,1)-1))+1,AVERAGE(INDEX($E:$E,ROW($E2307)-VALUE(LEFT(R$1,FIND("-",R$1,1)-1))):$E2307),($E2307*(2/(VALUE(LEFT(R$1,FIND("-",R$1,1)-1))+1)))+(R2306*(1-(2/(VALUE(LEFT(R$1,FIND("-",R$1,1)-1))+1))))))</f>
        <v>0.32414280686131791</v>
      </c>
      <c r="S2307">
        <f t="shared" si="328"/>
        <v>-5.5055576109219739E-4</v>
      </c>
      <c r="T2307">
        <f>IF(ROW($E2307)&lt;=MAX(VALUE(LEFT(Q$1,FIND("-",Q$1,1)-1)),VALUE(LEFT(R$1,FIND("-",R$1,1)-1)))+VALUE(LEFT(T$1,FIND("-",T$1,1)-1))-1,0,IF(ROW($E2307)=MAX(VALUE(LEFT(Q$1,FIND("-",Q$1,1)-1)),VALUE(LEFT(R$1,FIND("-",R$1,1)-1)))+VALUE(LEFT(T$1,FIND("-",T$1,1)-1)),AVERAGE(INDEX($S:$S,ROW(S2307)-VALUE(LEFT(T$1,FIND("-",T$1,1)-1))+1):S2307),($S2307*(2/(VALUE(LEFT(T$1,FIND("-",T$1,1)-1))+1)))+(T2306*(1-(2/(VALUE(LEFT(T$1,FIND("-",T$1,1)-1))+1))))))</f>
        <v>5.0552069992454212E-4</v>
      </c>
      <c r="V2307">
        <f t="shared" si="329"/>
        <v>0</v>
      </c>
      <c r="W2307">
        <f>IF(ROW($E2307)&lt;=VALUE(LEFT(W$1,FIND("-",W$1,1)-1))+1,0,IF(ROW($E2306)=VALUE(LEFT(W$1,FIND("-",W$1,1)-1))+1,100-100/(1+ABS((SUMIF(INDEX($V:$V,ROW($V2307)-VALUE(LEFT(W$1,FIND("-",W$1,1)-1))+1):$V2307,"&gt;0",INDEX($V:$V,ROW($V2307)-VALUE(LEFT(W$1,FIND("-",W$1,1)-1))+1):$V2307)/COUNTIF(INDEX($V:$V,ROW($V2307)-VALUE(LEFT(W$1,FIND("-",W$1,1)-1))+1):$V2307,"&gt;0"))/(SUMIF(INDEX($V:$V,ROW($V2307)-VALUE(LEFT(W$1,FIND("-",W$1,1)-1))+1):$V2307,"&lt;0",INDEX($V:$V,ROW($V2307)-VALUE(LEFT(W$1,FIND("-",W$1,1)-1))+1):$V2307)/COUNTIF(INDEX($V:$V,ROW($V2307)-VALUE(LEFT(W$1,FIND("-",W$1,1)-1))+1):$V2307,"&lt;0")))),100-100/(1+ABS((SUMIF(INDEX($V:$V,ROW($V2307)-VALUE(LEFT(W$1,FIND("-",W$1,1)-1))+1):$V2307,"&gt;0",INDEX($V:$V,ROW($V2307)-VALUE(LEFT(W$1,FIND("-",W$1,1)-1))+1):$V2307)/VALUE(LEFT(W$1,FIND("-",W$1,1)-1)))/(SUMIF(INDEX($V:$V,ROW($V2307)-VALUE(LEFT(W$1,FIND("-",W$1,1)-1))+1):$V2307,"&lt;0",INDEX($V:$V,ROW($V2307)-VALUE(LEFT(W$1,FIND("-",W$1,1)-1))+1):$V2307)/VALUE(LEFT(W$1,FIND("-",W$1,1)-1)))))))</f>
        <v>45.45454545454546</v>
      </c>
      <c r="Y2307">
        <f>IF(ROW($E2307)&lt;=VALUE(LEFT(Y$1,FIND("-",Y$1,1)-1)),0,MAX(INDEX(C:C,ROW(C2307)-VALUE(LEFT(Y$1,FIND("-",Y$1,1)-1))+1):C2307))</f>
        <v>0.34499999999999997</v>
      </c>
      <c r="Z2307">
        <f>IF(ROW($E2307)&lt;=VALUE(LEFT(Z$1,FIND("-",Z$1,1)-1)),0,MIN(INDEX(D:D,ROW(D2307)-VALUE(LEFT(Z$1,FIND("-",Z$1,1)-1))+1):D2307))</f>
        <v>0.31</v>
      </c>
      <c r="AA2307">
        <f t="shared" si="324"/>
        <v>14.285714285714308</v>
      </c>
      <c r="AB2307">
        <f>IF(ROW($AA2307)&lt;=VALUE(LEFT(AA$1,FIND("-",AA$1,1)-1))+VALUE(LEFT(AB$1,FIND("-",AB$1,1)-1)-1),0,AVERAGE(INDEX($AA:$AA,ROW($AA2307)-VALUE(LEFT(AB$1,FIND("-",AB$1,1)-1))+1):$AA2307))</f>
        <v>10.317460317460336</v>
      </c>
      <c r="AC2307">
        <f>IF(ROW($AA2307)&lt;=VALUE(LEFT(AA$1,FIND("-",AA$1,1)-1))+VALUE(LEFT(AB$1,FIND("-",AB$1,1)-1)-1)+VALUE(LEFT(AC$1,FIND("-",AC$1,1)-1)-1),0,AVERAGE(INDEX($AB:$AB,ROW($AB2307)-VALUE(LEFT(AC$1,FIND("-",AC$1,1)-1))+1):$AB2307))</f>
        <v>21.957671957671995</v>
      </c>
      <c r="AE2307">
        <f t="shared" si="330"/>
        <v>84955744</v>
      </c>
      <c r="AG2307" t="str">
        <f t="shared" ref="AG2307:AG2370" si="332">IF(K2307="Buy","Buy",IF(K2307="Sell","Sell",""))</f>
        <v/>
      </c>
    </row>
    <row r="2308" spans="1:33" x14ac:dyDescent="0.25">
      <c r="A2308" s="6">
        <v>39836</v>
      </c>
      <c r="B2308">
        <v>0.315</v>
      </c>
      <c r="C2308">
        <v>0.315</v>
      </c>
      <c r="D2308">
        <v>0.30499999999999999</v>
      </c>
      <c r="E2308">
        <v>0.31</v>
      </c>
      <c r="F2308">
        <v>0.181785</v>
      </c>
      <c r="G2308">
        <v>6571500</v>
      </c>
      <c r="I2308" t="str">
        <f t="shared" si="325"/>
        <v/>
      </c>
      <c r="J2308" t="str">
        <f t="shared" si="326"/>
        <v/>
      </c>
      <c r="K2308" t="str">
        <f t="shared" si="327"/>
        <v>Oversold Above %D</v>
      </c>
      <c r="M2308" s="11" t="str">
        <f t="shared" si="331"/>
        <v/>
      </c>
      <c r="O2308">
        <f>IF(ROW($E2308)&lt;=VALUE(LEFT(O$1,FIND("-",O$1,1)-1)),0,IF(ROW($E2308)=VALUE(LEFT(O$1,FIND("-",O$1,1)-1))+1,AVERAGE(INDEX($E:$E,ROW($E2308)-VALUE(LEFT(O$1,FIND("-",O$1,1)-1))):$E2308),($E2308*(2/(VALUE(LEFT(O$1,FIND("-",O$1,1)-1))+1)))+(O2307*(1-(2/(VALUE(LEFT(O$1,FIND("-",O$1,1)-1))+1))))))</f>
        <v>0.42479890903919676</v>
      </c>
      <c r="Q2308">
        <f>IF(ROW($E2308)&lt;=VALUE(LEFT(Q$1,FIND("-",Q$1,1)-1)),0,IF(ROW($E2308)=VALUE(LEFT(Q$1,FIND("-",Q$1,1)-1))+1,AVERAGE(INDEX($E:$E,ROW($E2308)-VALUE(LEFT(Q$1,FIND("-",Q$1,1)-1))):$E2308),($E2308*(2/(VALUE(LEFT(Q$1,FIND("-",Q$1,1)-1))+1)))+(Q2307*(1-(2/(VALUE(LEFT(Q$1,FIND("-",Q$1,1)-1))+1))))))</f>
        <v>0.32150113554634485</v>
      </c>
      <c r="R2308">
        <f>IF(ROW($E2308)&lt;=VALUE(LEFT(R$1,FIND("-",R$1,1)-1)),0,IF(ROW($E2308)=VALUE(LEFT(R$1,FIND("-",R$1,1)-1))+1,AVERAGE(INDEX($E:$E,ROW($E2308)-VALUE(LEFT(R$1,FIND("-",R$1,1)-1))):$E2308),($E2308*(2/(VALUE(LEFT(R$1,FIND("-",R$1,1)-1))+1)))+(R2307*(1-(2/(VALUE(LEFT(R$1,FIND("-",R$1,1)-1))+1))))))</f>
        <v>0.32309519153825733</v>
      </c>
      <c r="S2308">
        <f t="shared" si="328"/>
        <v>-1.5940559919124797E-3</v>
      </c>
      <c r="T2308">
        <f>IF(ROW($E2308)&lt;=MAX(VALUE(LEFT(Q$1,FIND("-",Q$1,1)-1)),VALUE(LEFT(R$1,FIND("-",R$1,1)-1)))+VALUE(LEFT(T$1,FIND("-",T$1,1)-1))-1,0,IF(ROW($E2308)=MAX(VALUE(LEFT(Q$1,FIND("-",Q$1,1)-1)),VALUE(LEFT(R$1,FIND("-",R$1,1)-1)))+VALUE(LEFT(T$1,FIND("-",T$1,1)-1)),AVERAGE(INDEX($S:$S,ROW(S2308)-VALUE(LEFT(T$1,FIND("-",T$1,1)-1))+1):S2308),($S2308*(2/(VALUE(LEFT(T$1,FIND("-",T$1,1)-1))+1)))+(T2307*(1-(2/(VALUE(LEFT(T$1,FIND("-",T$1,1)-1))+1))))))</f>
        <v>8.5605361557137736E-5</v>
      </c>
      <c r="V2308">
        <f t="shared" si="329"/>
        <v>-5.0000000000000044E-3</v>
      </c>
      <c r="W2308">
        <f>IF(ROW($E2308)&lt;=VALUE(LEFT(W$1,FIND("-",W$1,1)-1))+1,0,IF(ROW($E2307)=VALUE(LEFT(W$1,FIND("-",W$1,1)-1))+1,100-100/(1+ABS((SUMIF(INDEX($V:$V,ROW($V2308)-VALUE(LEFT(W$1,FIND("-",W$1,1)-1))+1):$V2308,"&gt;0",INDEX($V:$V,ROW($V2308)-VALUE(LEFT(W$1,FIND("-",W$1,1)-1))+1):$V2308)/COUNTIF(INDEX($V:$V,ROW($V2308)-VALUE(LEFT(W$1,FIND("-",W$1,1)-1))+1):$V2308,"&gt;0"))/(SUMIF(INDEX($V:$V,ROW($V2308)-VALUE(LEFT(W$1,FIND("-",W$1,1)-1))+1):$V2308,"&lt;0",INDEX($V:$V,ROW($V2308)-VALUE(LEFT(W$1,FIND("-",W$1,1)-1))+1):$V2308)/COUNTIF(INDEX($V:$V,ROW($V2308)-VALUE(LEFT(W$1,FIND("-",W$1,1)-1))+1):$V2308,"&lt;0")))),100-100/(1+ABS((SUMIF(INDEX($V:$V,ROW($V2308)-VALUE(LEFT(W$1,FIND("-",W$1,1)-1))+1):$V2308,"&gt;0",INDEX($V:$V,ROW($V2308)-VALUE(LEFT(W$1,FIND("-",W$1,1)-1))+1):$V2308)/VALUE(LEFT(W$1,FIND("-",W$1,1)-1)))/(SUMIF(INDEX($V:$V,ROW($V2308)-VALUE(LEFT(W$1,FIND("-",W$1,1)-1))+1):$V2308,"&lt;0",INDEX($V:$V,ROW($V2308)-VALUE(LEFT(W$1,FIND("-",W$1,1)-1))+1):$V2308)/VALUE(LEFT(W$1,FIND("-",W$1,1)-1)))))))</f>
        <v>41.666666666666671</v>
      </c>
      <c r="Y2308">
        <f>IF(ROW($E2308)&lt;=VALUE(LEFT(Y$1,FIND("-",Y$1,1)-1)),0,MAX(INDEX(C:C,ROW(C2308)-VALUE(LEFT(Y$1,FIND("-",Y$1,1)-1))+1):C2308))</f>
        <v>0.34499999999999997</v>
      </c>
      <c r="Z2308">
        <f>IF(ROW($E2308)&lt;=VALUE(LEFT(Z$1,FIND("-",Z$1,1)-1)),0,MIN(INDEX(D:D,ROW(D2308)-VALUE(LEFT(Z$1,FIND("-",Z$1,1)-1))+1):D2308))</f>
        <v>0.30499999999999999</v>
      </c>
      <c r="AA2308">
        <f t="shared" si="324"/>
        <v>12.500000000000016</v>
      </c>
      <c r="AB2308">
        <f>IF(ROW($AA2308)&lt;=VALUE(LEFT(AA$1,FIND("-",AA$1,1)-1))+VALUE(LEFT(AB$1,FIND("-",AB$1,1)-1)-1),0,AVERAGE(INDEX($AA:$AA,ROW($AA2308)-VALUE(LEFT(AB$1,FIND("-",AB$1,1)-1))+1):$AA2308))</f>
        <v>8.9285714285714413</v>
      </c>
      <c r="AC2308">
        <f>IF(ROW($AA2308)&lt;=VALUE(LEFT(AA$1,FIND("-",AA$1,1)-1))+VALUE(LEFT(AB$1,FIND("-",AB$1,1)-1)-1)+VALUE(LEFT(AC$1,FIND("-",AC$1,1)-1)-1),0,AVERAGE(INDEX($AB:$AB,ROW($AB2308)-VALUE(LEFT(AC$1,FIND("-",AC$1,1)-1))+1):$AB2308))</f>
        <v>11.970899470899491</v>
      </c>
      <c r="AE2308">
        <f t="shared" si="330"/>
        <v>78384244</v>
      </c>
      <c r="AG2308" t="str">
        <f t="shared" si="332"/>
        <v/>
      </c>
    </row>
    <row r="2309" spans="1:33" x14ac:dyDescent="0.25">
      <c r="A2309" s="6">
        <v>39841</v>
      </c>
      <c r="B2309">
        <v>0.31</v>
      </c>
      <c r="C2309">
        <v>0.315</v>
      </c>
      <c r="D2309">
        <v>0.30499999999999999</v>
      </c>
      <c r="E2309">
        <v>0.31</v>
      </c>
      <c r="F2309">
        <v>0.181785</v>
      </c>
      <c r="G2309">
        <v>1371000</v>
      </c>
      <c r="I2309" t="str">
        <f t="shared" si="325"/>
        <v/>
      </c>
      <c r="J2309" t="str">
        <f t="shared" si="326"/>
        <v/>
      </c>
      <c r="K2309" t="str">
        <f t="shared" si="327"/>
        <v>Oversold Below %D</v>
      </c>
      <c r="M2309" s="11" t="str">
        <f t="shared" si="331"/>
        <v/>
      </c>
      <c r="O2309">
        <f>IF(ROW($E2309)&lt;=VALUE(LEFT(O$1,FIND("-",O$1,1)-1)),0,IF(ROW($E2309)=VALUE(LEFT(O$1,FIND("-",O$1,1)-1))+1,AVERAGE(INDEX($E:$E,ROW($E2309)-VALUE(LEFT(O$1,FIND("-",O$1,1)-1))):$E2309),($E2309*(2/(VALUE(LEFT(O$1,FIND("-",O$1,1)-1))+1)))+(O2308*(1-(2/(VALUE(LEFT(O$1,FIND("-",O$1,1)-1))+1))))))</f>
        <v>0.42365663133731418</v>
      </c>
      <c r="Q2309">
        <f>IF(ROW($E2309)&lt;=VALUE(LEFT(Q$1,FIND("-",Q$1,1)-1)),0,IF(ROW($E2309)=VALUE(LEFT(Q$1,FIND("-",Q$1,1)-1))+1,AVERAGE(INDEX($E:$E,ROW($E2309)-VALUE(LEFT(Q$1,FIND("-",Q$1,1)-1))):$E2309),($E2309*(2/(VALUE(LEFT(Q$1,FIND("-",Q$1,1)-1))+1)))+(Q2308*(1-(2/(VALUE(LEFT(Q$1,FIND("-",Q$1,1)-1))+1))))))</f>
        <v>0.31973173007767641</v>
      </c>
      <c r="R2309">
        <f>IF(ROW($E2309)&lt;=VALUE(LEFT(R$1,FIND("-",R$1,1)-1)),0,IF(ROW($E2309)=VALUE(LEFT(R$1,FIND("-",R$1,1)-1))+1,AVERAGE(INDEX($E:$E,ROW($E2309)-VALUE(LEFT(R$1,FIND("-",R$1,1)-1))):$E2309),($E2309*(2/(VALUE(LEFT(R$1,FIND("-",R$1,1)-1))+1)))+(R2308*(1-(2/(VALUE(LEFT(R$1,FIND("-",R$1,1)-1))+1))))))</f>
        <v>0.32212517735023827</v>
      </c>
      <c r="S2309">
        <f t="shared" si="328"/>
        <v>-2.393447272561855E-3</v>
      </c>
      <c r="T2309">
        <f>IF(ROW($E2309)&lt;=MAX(VALUE(LEFT(Q$1,FIND("-",Q$1,1)-1)),VALUE(LEFT(R$1,FIND("-",R$1,1)-1)))+VALUE(LEFT(T$1,FIND("-",T$1,1)-1))-1,0,IF(ROW($E2309)=MAX(VALUE(LEFT(Q$1,FIND("-",Q$1,1)-1)),VALUE(LEFT(R$1,FIND("-",R$1,1)-1)))+VALUE(LEFT(T$1,FIND("-",T$1,1)-1)),AVERAGE(INDEX($S:$S,ROW(S2309)-VALUE(LEFT(T$1,FIND("-",T$1,1)-1))+1):S2309),($S2309*(2/(VALUE(LEFT(T$1,FIND("-",T$1,1)-1))+1)))+(T2308*(1-(2/(VALUE(LEFT(T$1,FIND("-",T$1,1)-1))+1))))))</f>
        <v>-4.1020516526666084E-4</v>
      </c>
      <c r="V2309">
        <f t="shared" si="329"/>
        <v>0</v>
      </c>
      <c r="W2309">
        <f>IF(ROW($E2309)&lt;=VALUE(LEFT(W$1,FIND("-",W$1,1)-1))+1,0,IF(ROW($E2308)=VALUE(LEFT(W$1,FIND("-",W$1,1)-1))+1,100-100/(1+ABS((SUMIF(INDEX($V:$V,ROW($V2309)-VALUE(LEFT(W$1,FIND("-",W$1,1)-1))+1):$V2309,"&gt;0",INDEX($V:$V,ROW($V2309)-VALUE(LEFT(W$1,FIND("-",W$1,1)-1))+1):$V2309)/COUNTIF(INDEX($V:$V,ROW($V2309)-VALUE(LEFT(W$1,FIND("-",W$1,1)-1))+1):$V2309,"&gt;0"))/(SUMIF(INDEX($V:$V,ROW($V2309)-VALUE(LEFT(W$1,FIND("-",W$1,1)-1))+1):$V2309,"&lt;0",INDEX($V:$V,ROW($V2309)-VALUE(LEFT(W$1,FIND("-",W$1,1)-1))+1):$V2309)/COUNTIF(INDEX($V:$V,ROW($V2309)-VALUE(LEFT(W$1,FIND("-",W$1,1)-1))+1):$V2309,"&lt;0")))),100-100/(1+ABS((SUMIF(INDEX($V:$V,ROW($V2309)-VALUE(LEFT(W$1,FIND("-",W$1,1)-1))+1):$V2309,"&gt;0",INDEX($V:$V,ROW($V2309)-VALUE(LEFT(W$1,FIND("-",W$1,1)-1))+1):$V2309)/VALUE(LEFT(W$1,FIND("-",W$1,1)-1)))/(SUMIF(INDEX($V:$V,ROW($V2309)-VALUE(LEFT(W$1,FIND("-",W$1,1)-1))+1):$V2309,"&lt;0",INDEX($V:$V,ROW($V2309)-VALUE(LEFT(W$1,FIND("-",W$1,1)-1))+1):$V2309)/VALUE(LEFT(W$1,FIND("-",W$1,1)-1)))))))</f>
        <v>45.45454545454546</v>
      </c>
      <c r="Y2309">
        <f>IF(ROW($E2309)&lt;=VALUE(LEFT(Y$1,FIND("-",Y$1,1)-1)),0,MAX(INDEX(C:C,ROW(C2309)-VALUE(LEFT(Y$1,FIND("-",Y$1,1)-1))+1):C2309))</f>
        <v>0.34499999999999997</v>
      </c>
      <c r="Z2309">
        <f>IF(ROW($E2309)&lt;=VALUE(LEFT(Z$1,FIND("-",Z$1,1)-1)),0,MIN(INDEX(D:D,ROW(D2309)-VALUE(LEFT(Z$1,FIND("-",Z$1,1)-1))+1):D2309))</f>
        <v>0.30499999999999999</v>
      </c>
      <c r="AA2309">
        <f t="shared" si="324"/>
        <v>12.500000000000016</v>
      </c>
      <c r="AB2309">
        <f>IF(ROW($AA2309)&lt;=VALUE(LEFT(AA$1,FIND("-",AA$1,1)-1))+VALUE(LEFT(AB$1,FIND("-",AB$1,1)-1)-1),0,AVERAGE(INDEX($AA:$AA,ROW($AA2309)-VALUE(LEFT(AB$1,FIND("-",AB$1,1)-1))+1):$AA2309))</f>
        <v>13.095238095238114</v>
      </c>
      <c r="AC2309">
        <f>IF(ROW($AA2309)&lt;=VALUE(LEFT(AA$1,FIND("-",AA$1,1)-1))+VALUE(LEFT(AB$1,FIND("-",AB$1,1)-1)-1)+VALUE(LEFT(AC$1,FIND("-",AC$1,1)-1)-1),0,AVERAGE(INDEX($AB:$AB,ROW($AB2309)-VALUE(LEFT(AC$1,FIND("-",AC$1,1)-1))+1):$AB2309))</f>
        <v>10.780423280423298</v>
      </c>
      <c r="AE2309">
        <f t="shared" si="330"/>
        <v>78384244</v>
      </c>
      <c r="AG2309" t="str">
        <f t="shared" si="332"/>
        <v/>
      </c>
    </row>
    <row r="2310" spans="1:33" x14ac:dyDescent="0.25">
      <c r="A2310" s="6">
        <v>39842</v>
      </c>
      <c r="B2310">
        <v>0.315</v>
      </c>
      <c r="C2310">
        <v>0.315</v>
      </c>
      <c r="D2310">
        <v>0.31</v>
      </c>
      <c r="E2310">
        <v>0.315</v>
      </c>
      <c r="F2310">
        <v>0.18471699999999999</v>
      </c>
      <c r="G2310">
        <v>327400</v>
      </c>
      <c r="I2310" t="str">
        <f t="shared" si="325"/>
        <v/>
      </c>
      <c r="J2310" t="str">
        <f t="shared" si="326"/>
        <v/>
      </c>
      <c r="K2310" t="str">
        <f t="shared" si="327"/>
        <v>Oversold Below %D</v>
      </c>
      <c r="M2310" s="11" t="str">
        <f t="shared" si="331"/>
        <v/>
      </c>
      <c r="O2310">
        <f>IF(ROW($E2310)&lt;=VALUE(LEFT(O$1,FIND("-",O$1,1)-1)),0,IF(ROW($E2310)=VALUE(LEFT(O$1,FIND("-",O$1,1)-1))+1,AVERAGE(INDEX($E:$E,ROW($E2310)-VALUE(LEFT(O$1,FIND("-",O$1,1)-1))):$E2310),($E2310*(2/(VALUE(LEFT(O$1,FIND("-",O$1,1)-1))+1)))+(O2309*(1-(2/(VALUE(LEFT(O$1,FIND("-",O$1,1)-1))+1))))))</f>
        <v>0.42257547082649516</v>
      </c>
      <c r="Q2310">
        <f>IF(ROW($E2310)&lt;=VALUE(LEFT(Q$1,FIND("-",Q$1,1)-1)),0,IF(ROW($E2310)=VALUE(LEFT(Q$1,FIND("-",Q$1,1)-1))+1,AVERAGE(INDEX($E:$E,ROW($E2310)-VALUE(LEFT(Q$1,FIND("-",Q$1,1)-1))):$E2310),($E2310*(2/(VALUE(LEFT(Q$1,FIND("-",Q$1,1)-1))+1)))+(Q2309*(1-(2/(VALUE(LEFT(Q$1,FIND("-",Q$1,1)-1))+1))))))</f>
        <v>0.31900377160418769</v>
      </c>
      <c r="R2310">
        <f>IF(ROW($E2310)&lt;=VALUE(LEFT(R$1,FIND("-",R$1,1)-1)),0,IF(ROW($E2310)=VALUE(LEFT(R$1,FIND("-",R$1,1)-1))+1,AVERAGE(INDEX($E:$E,ROW($E2310)-VALUE(LEFT(R$1,FIND("-",R$1,1)-1))):$E2310),($E2310*(2/(VALUE(LEFT(R$1,FIND("-",R$1,1)-1))+1)))+(R2309*(1-(2/(VALUE(LEFT(R$1,FIND("-",R$1,1)-1))+1))))))</f>
        <v>0.32159738643540581</v>
      </c>
      <c r="S2310">
        <f t="shared" si="328"/>
        <v>-2.5936148312181162E-3</v>
      </c>
      <c r="T2310">
        <f>IF(ROW($E2310)&lt;=MAX(VALUE(LEFT(Q$1,FIND("-",Q$1,1)-1)),VALUE(LEFT(R$1,FIND("-",R$1,1)-1)))+VALUE(LEFT(T$1,FIND("-",T$1,1)-1))-1,0,IF(ROW($E2310)=MAX(VALUE(LEFT(Q$1,FIND("-",Q$1,1)-1)),VALUE(LEFT(R$1,FIND("-",R$1,1)-1)))+VALUE(LEFT(T$1,FIND("-",T$1,1)-1)),AVERAGE(INDEX($S:$S,ROW(S2310)-VALUE(LEFT(T$1,FIND("-",T$1,1)-1))+1):S2310),($S2310*(2/(VALUE(LEFT(T$1,FIND("-",T$1,1)-1))+1)))+(T2309*(1-(2/(VALUE(LEFT(T$1,FIND("-",T$1,1)-1))+1))))))</f>
        <v>-8.4688709845695195E-4</v>
      </c>
      <c r="V2310">
        <f t="shared" si="329"/>
        <v>5.0000000000000044E-3</v>
      </c>
      <c r="W2310">
        <f>IF(ROW($E2310)&lt;=VALUE(LEFT(W$1,FIND("-",W$1,1)-1))+1,0,IF(ROW($E2309)=VALUE(LEFT(W$1,FIND("-",W$1,1)-1))+1,100-100/(1+ABS((SUMIF(INDEX($V:$V,ROW($V2310)-VALUE(LEFT(W$1,FIND("-",W$1,1)-1))+1):$V2310,"&gt;0",INDEX($V:$V,ROW($V2310)-VALUE(LEFT(W$1,FIND("-",W$1,1)-1))+1):$V2310)/COUNTIF(INDEX($V:$V,ROW($V2310)-VALUE(LEFT(W$1,FIND("-",W$1,1)-1))+1):$V2310,"&gt;0"))/(SUMIF(INDEX($V:$V,ROW($V2310)-VALUE(LEFT(W$1,FIND("-",W$1,1)-1))+1):$V2310,"&lt;0",INDEX($V:$V,ROW($V2310)-VALUE(LEFT(W$1,FIND("-",W$1,1)-1))+1):$V2310)/COUNTIF(INDEX($V:$V,ROW($V2310)-VALUE(LEFT(W$1,FIND("-",W$1,1)-1))+1):$V2310,"&lt;0")))),100-100/(1+ABS((SUMIF(INDEX($V:$V,ROW($V2310)-VALUE(LEFT(W$1,FIND("-",W$1,1)-1))+1):$V2310,"&gt;0",INDEX($V:$V,ROW($V2310)-VALUE(LEFT(W$1,FIND("-",W$1,1)-1))+1):$V2310)/VALUE(LEFT(W$1,FIND("-",W$1,1)-1)))/(SUMIF(INDEX($V:$V,ROW($V2310)-VALUE(LEFT(W$1,FIND("-",W$1,1)-1))+1):$V2310,"&lt;0",INDEX($V:$V,ROW($V2310)-VALUE(LEFT(W$1,FIND("-",W$1,1)-1))+1):$V2310)/VALUE(LEFT(W$1,FIND("-",W$1,1)-1)))))))</f>
        <v>50</v>
      </c>
      <c r="Y2310">
        <f>IF(ROW($E2310)&lt;=VALUE(LEFT(Y$1,FIND("-",Y$1,1)-1)),0,MAX(INDEX(C:C,ROW(C2310)-VALUE(LEFT(Y$1,FIND("-",Y$1,1)-1))+1):C2310))</f>
        <v>0.34499999999999997</v>
      </c>
      <c r="Z2310">
        <f>IF(ROW($E2310)&lt;=VALUE(LEFT(Z$1,FIND("-",Z$1,1)-1)),0,MIN(INDEX(D:D,ROW(D2310)-VALUE(LEFT(Z$1,FIND("-",Z$1,1)-1))+1):D2310))</f>
        <v>0.30499999999999999</v>
      </c>
      <c r="AA2310">
        <f t="shared" si="324"/>
        <v>25.000000000000032</v>
      </c>
      <c r="AB2310">
        <f>IF(ROW($AA2310)&lt;=VALUE(LEFT(AA$1,FIND("-",AA$1,1)-1))+VALUE(LEFT(AB$1,FIND("-",AB$1,1)-1)-1),0,AVERAGE(INDEX($AA:$AA,ROW($AA2310)-VALUE(LEFT(AB$1,FIND("-",AB$1,1)-1))+1):$AA2310))</f>
        <v>16.666666666666689</v>
      </c>
      <c r="AC2310">
        <f>IF(ROW($AA2310)&lt;=VALUE(LEFT(AA$1,FIND("-",AA$1,1)-1))+VALUE(LEFT(AB$1,FIND("-",AB$1,1)-1)-1)+VALUE(LEFT(AC$1,FIND("-",AC$1,1)-1)-1),0,AVERAGE(INDEX($AB:$AB,ROW($AB2310)-VALUE(LEFT(AC$1,FIND("-",AC$1,1)-1))+1):$AB2310))</f>
        <v>12.896825396825415</v>
      </c>
      <c r="AE2310">
        <f t="shared" si="330"/>
        <v>78711644</v>
      </c>
      <c r="AG2310" t="str">
        <f t="shared" si="332"/>
        <v/>
      </c>
    </row>
    <row r="2311" spans="1:33" x14ac:dyDescent="0.25">
      <c r="A2311" s="6">
        <v>39843</v>
      </c>
      <c r="B2311">
        <v>0.315</v>
      </c>
      <c r="C2311">
        <v>0.315</v>
      </c>
      <c r="D2311">
        <v>0.31</v>
      </c>
      <c r="E2311">
        <v>0.315</v>
      </c>
      <c r="F2311">
        <v>0.18471699999999999</v>
      </c>
      <c r="G2311">
        <v>145300</v>
      </c>
      <c r="I2311" t="str">
        <f t="shared" si="325"/>
        <v/>
      </c>
      <c r="J2311" t="str">
        <f t="shared" si="326"/>
        <v/>
      </c>
      <c r="K2311" t="str">
        <f t="shared" si="327"/>
        <v>Oversold Below %D</v>
      </c>
      <c r="M2311" s="11" t="str">
        <f t="shared" si="331"/>
        <v/>
      </c>
      <c r="O2311">
        <f>IF(ROW($E2311)&lt;=VALUE(LEFT(O$1,FIND("-",O$1,1)-1)),0,IF(ROW($E2311)=VALUE(LEFT(O$1,FIND("-",O$1,1)-1))+1,AVERAGE(INDEX($E:$E,ROW($E2311)-VALUE(LEFT(O$1,FIND("-",O$1,1)-1))):$E2311),($E2311*(2/(VALUE(LEFT(O$1,FIND("-",O$1,1)-1))+1)))+(O2310*(1-(2/(VALUE(LEFT(O$1,FIND("-",O$1,1)-1))+1))))))</f>
        <v>0.42150506813170419</v>
      </c>
      <c r="Q2311">
        <f>IF(ROW($E2311)&lt;=VALUE(LEFT(Q$1,FIND("-",Q$1,1)-1)),0,IF(ROW($E2311)=VALUE(LEFT(Q$1,FIND("-",Q$1,1)-1))+1,AVERAGE(INDEX($E:$E,ROW($E2311)-VALUE(LEFT(Q$1,FIND("-",Q$1,1)-1))):$E2311),($E2311*(2/(VALUE(LEFT(Q$1,FIND("-",Q$1,1)-1))+1)))+(Q2310*(1-(2/(VALUE(LEFT(Q$1,FIND("-",Q$1,1)-1))+1))))))</f>
        <v>0.31838780674200495</v>
      </c>
      <c r="R2311">
        <f>IF(ROW($E2311)&lt;=VALUE(LEFT(R$1,FIND("-",R$1,1)-1)),0,IF(ROW($E2311)=VALUE(LEFT(R$1,FIND("-",R$1,1)-1))+1,AVERAGE(INDEX($E:$E,ROW($E2311)-VALUE(LEFT(R$1,FIND("-",R$1,1)-1))):$E2311),($E2311*(2/(VALUE(LEFT(R$1,FIND("-",R$1,1)-1))+1)))+(R2310*(1-(2/(VALUE(LEFT(R$1,FIND("-",R$1,1)-1))+1))))))</f>
        <v>0.32110869114389423</v>
      </c>
      <c r="S2311">
        <f t="shared" si="328"/>
        <v>-2.7208844018892786E-3</v>
      </c>
      <c r="T2311">
        <f>IF(ROW($E2311)&lt;=MAX(VALUE(LEFT(Q$1,FIND("-",Q$1,1)-1)),VALUE(LEFT(R$1,FIND("-",R$1,1)-1)))+VALUE(LEFT(T$1,FIND("-",T$1,1)-1))-1,0,IF(ROW($E2311)=MAX(VALUE(LEFT(Q$1,FIND("-",Q$1,1)-1)),VALUE(LEFT(R$1,FIND("-",R$1,1)-1)))+VALUE(LEFT(T$1,FIND("-",T$1,1)-1)),AVERAGE(INDEX($S:$S,ROW(S2311)-VALUE(LEFT(T$1,FIND("-",T$1,1)-1))+1):S2311),($S2311*(2/(VALUE(LEFT(T$1,FIND("-",T$1,1)-1))+1)))+(T2310*(1-(2/(VALUE(LEFT(T$1,FIND("-",T$1,1)-1))+1))))))</f>
        <v>-1.2216865591434174E-3</v>
      </c>
      <c r="V2311">
        <f t="shared" si="329"/>
        <v>0</v>
      </c>
      <c r="W2311">
        <f>IF(ROW($E2311)&lt;=VALUE(LEFT(W$1,FIND("-",W$1,1)-1))+1,0,IF(ROW($E2310)=VALUE(LEFT(W$1,FIND("-",W$1,1)-1))+1,100-100/(1+ABS((SUMIF(INDEX($V:$V,ROW($V2311)-VALUE(LEFT(W$1,FIND("-",W$1,1)-1))+1):$V2311,"&gt;0",INDEX($V:$V,ROW($V2311)-VALUE(LEFT(W$1,FIND("-",W$1,1)-1))+1):$V2311)/COUNTIF(INDEX($V:$V,ROW($V2311)-VALUE(LEFT(W$1,FIND("-",W$1,1)-1))+1):$V2311,"&gt;0"))/(SUMIF(INDEX($V:$V,ROW($V2311)-VALUE(LEFT(W$1,FIND("-",W$1,1)-1))+1):$V2311,"&lt;0",INDEX($V:$V,ROW($V2311)-VALUE(LEFT(W$1,FIND("-",W$1,1)-1))+1):$V2311)/COUNTIF(INDEX($V:$V,ROW($V2311)-VALUE(LEFT(W$1,FIND("-",W$1,1)-1))+1):$V2311,"&lt;0")))),100-100/(1+ABS((SUMIF(INDEX($V:$V,ROW($V2311)-VALUE(LEFT(W$1,FIND("-",W$1,1)-1))+1):$V2311,"&gt;0",INDEX($V:$V,ROW($V2311)-VALUE(LEFT(W$1,FIND("-",W$1,1)-1))+1):$V2311)/VALUE(LEFT(W$1,FIND("-",W$1,1)-1)))/(SUMIF(INDEX($V:$V,ROW($V2311)-VALUE(LEFT(W$1,FIND("-",W$1,1)-1))+1):$V2311,"&lt;0",INDEX($V:$V,ROW($V2311)-VALUE(LEFT(W$1,FIND("-",W$1,1)-1))+1):$V2311)/VALUE(LEFT(W$1,FIND("-",W$1,1)-1)))))))</f>
        <v>50</v>
      </c>
      <c r="Y2311">
        <f>IF(ROW($E2311)&lt;=VALUE(LEFT(Y$1,FIND("-",Y$1,1)-1)),0,MAX(INDEX(C:C,ROW(C2311)-VALUE(LEFT(Y$1,FIND("-",Y$1,1)-1))+1):C2311))</f>
        <v>0.34499999999999997</v>
      </c>
      <c r="Z2311">
        <f>IF(ROW($E2311)&lt;=VALUE(LEFT(Z$1,FIND("-",Z$1,1)-1)),0,MIN(INDEX(D:D,ROW(D2311)-VALUE(LEFT(Z$1,FIND("-",Z$1,1)-1))+1):D2311))</f>
        <v>0.30499999999999999</v>
      </c>
      <c r="AA2311">
        <f t="shared" si="324"/>
        <v>25.000000000000032</v>
      </c>
      <c r="AB2311">
        <f>IF(ROW($AA2311)&lt;=VALUE(LEFT(AA$1,FIND("-",AA$1,1)-1))+VALUE(LEFT(AB$1,FIND("-",AB$1,1)-1)-1),0,AVERAGE(INDEX($AA:$AA,ROW($AA2311)-VALUE(LEFT(AB$1,FIND("-",AB$1,1)-1))+1):$AA2311))</f>
        <v>20.833333333333361</v>
      </c>
      <c r="AC2311">
        <f>IF(ROW($AA2311)&lt;=VALUE(LEFT(AA$1,FIND("-",AA$1,1)-1))+VALUE(LEFT(AB$1,FIND("-",AB$1,1)-1)-1)+VALUE(LEFT(AC$1,FIND("-",AC$1,1)-1)-1),0,AVERAGE(INDEX($AB:$AB,ROW($AB2311)-VALUE(LEFT(AC$1,FIND("-",AC$1,1)-1))+1):$AB2311))</f>
        <v>16.865079365079385</v>
      </c>
      <c r="AE2311">
        <f t="shared" si="330"/>
        <v>78711644</v>
      </c>
      <c r="AG2311" t="str">
        <f t="shared" si="332"/>
        <v/>
      </c>
    </row>
    <row r="2312" spans="1:33" x14ac:dyDescent="0.25">
      <c r="A2312" s="6">
        <v>39847</v>
      </c>
      <c r="B2312">
        <v>0.31</v>
      </c>
      <c r="C2312">
        <v>0.315</v>
      </c>
      <c r="D2312">
        <v>0.30499999999999999</v>
      </c>
      <c r="E2312">
        <v>0.31</v>
      </c>
      <c r="F2312">
        <v>0.181785</v>
      </c>
      <c r="G2312">
        <v>2946700</v>
      </c>
      <c r="I2312" t="str">
        <f t="shared" si="325"/>
        <v/>
      </c>
      <c r="J2312" t="str">
        <f t="shared" si="326"/>
        <v/>
      </c>
      <c r="K2312" t="str">
        <f t="shared" si="327"/>
        <v>Oversold Below %D</v>
      </c>
      <c r="M2312" s="11" t="str">
        <f t="shared" si="331"/>
        <v/>
      </c>
      <c r="O2312">
        <f>IF(ROW($E2312)&lt;=VALUE(LEFT(O$1,FIND("-",O$1,1)-1)),0,IF(ROW($E2312)=VALUE(LEFT(O$1,FIND("-",O$1,1)-1))+1,AVERAGE(INDEX($E:$E,ROW($E2312)-VALUE(LEFT(O$1,FIND("-",O$1,1)-1))):$E2312),($E2312*(2/(VALUE(LEFT(O$1,FIND("-",O$1,1)-1))+1)))+(O2311*(1-(2/(VALUE(LEFT(O$1,FIND("-",O$1,1)-1))+1))))))</f>
        <v>0.42039556496621461</v>
      </c>
      <c r="Q2312">
        <f>IF(ROW($E2312)&lt;=VALUE(LEFT(Q$1,FIND("-",Q$1,1)-1)),0,IF(ROW($E2312)=VALUE(LEFT(Q$1,FIND("-",Q$1,1)-1))+1,AVERAGE(INDEX($E:$E,ROW($E2312)-VALUE(LEFT(Q$1,FIND("-",Q$1,1)-1))):$E2312),($E2312*(2/(VALUE(LEFT(Q$1,FIND("-",Q$1,1)-1))+1)))+(Q2311*(1-(2/(VALUE(LEFT(Q$1,FIND("-",Q$1,1)-1))+1))))))</f>
        <v>0.31709737493554263</v>
      </c>
      <c r="R2312">
        <f>IF(ROW($E2312)&lt;=VALUE(LEFT(R$1,FIND("-",R$1,1)-1)),0,IF(ROW($E2312)=VALUE(LEFT(R$1,FIND("-",R$1,1)-1))+1,AVERAGE(INDEX($E:$E,ROW($E2312)-VALUE(LEFT(R$1,FIND("-",R$1,1)-1))):$E2312),($E2312*(2/(VALUE(LEFT(R$1,FIND("-",R$1,1)-1))+1)))+(R2311*(1-(2/(VALUE(LEFT(R$1,FIND("-",R$1,1)-1))+1))))))</f>
        <v>0.32028582513323539</v>
      </c>
      <c r="S2312">
        <f t="shared" si="328"/>
        <v>-3.1884501976927604E-3</v>
      </c>
      <c r="T2312">
        <f>IF(ROW($E2312)&lt;=MAX(VALUE(LEFT(Q$1,FIND("-",Q$1,1)-1)),VALUE(LEFT(R$1,FIND("-",R$1,1)-1)))+VALUE(LEFT(T$1,FIND("-",T$1,1)-1))-1,0,IF(ROW($E2312)=MAX(VALUE(LEFT(Q$1,FIND("-",Q$1,1)-1)),VALUE(LEFT(R$1,FIND("-",R$1,1)-1)))+VALUE(LEFT(T$1,FIND("-",T$1,1)-1)),AVERAGE(INDEX($S:$S,ROW(S2312)-VALUE(LEFT(T$1,FIND("-",T$1,1)-1))+1):S2312),($S2312*(2/(VALUE(LEFT(T$1,FIND("-",T$1,1)-1))+1)))+(T2311*(1-(2/(VALUE(LEFT(T$1,FIND("-",T$1,1)-1))+1))))))</f>
        <v>-1.6150392868532861E-3</v>
      </c>
      <c r="V2312">
        <f t="shared" si="329"/>
        <v>-5.0000000000000044E-3</v>
      </c>
      <c r="W2312">
        <f>IF(ROW($E2312)&lt;=VALUE(LEFT(W$1,FIND("-",W$1,1)-1))+1,0,IF(ROW($E2311)=VALUE(LEFT(W$1,FIND("-",W$1,1)-1))+1,100-100/(1+ABS((SUMIF(INDEX($V:$V,ROW($V2312)-VALUE(LEFT(W$1,FIND("-",W$1,1)-1))+1):$V2312,"&gt;0",INDEX($V:$V,ROW($V2312)-VALUE(LEFT(W$1,FIND("-",W$1,1)-1))+1):$V2312)/COUNTIF(INDEX($V:$V,ROW($V2312)-VALUE(LEFT(W$1,FIND("-",W$1,1)-1))+1):$V2312,"&gt;0"))/(SUMIF(INDEX($V:$V,ROW($V2312)-VALUE(LEFT(W$1,FIND("-",W$1,1)-1))+1):$V2312,"&lt;0",INDEX($V:$V,ROW($V2312)-VALUE(LEFT(W$1,FIND("-",W$1,1)-1))+1):$V2312)/COUNTIF(INDEX($V:$V,ROW($V2312)-VALUE(LEFT(W$1,FIND("-",W$1,1)-1))+1):$V2312,"&lt;0")))),100-100/(1+ABS((SUMIF(INDEX($V:$V,ROW($V2312)-VALUE(LEFT(W$1,FIND("-",W$1,1)-1))+1):$V2312,"&gt;0",INDEX($V:$V,ROW($V2312)-VALUE(LEFT(W$1,FIND("-",W$1,1)-1))+1):$V2312)/VALUE(LEFT(W$1,FIND("-",W$1,1)-1)))/(SUMIF(INDEX($V:$V,ROW($V2312)-VALUE(LEFT(W$1,FIND("-",W$1,1)-1))+1):$V2312,"&lt;0",INDEX($V:$V,ROW($V2312)-VALUE(LEFT(W$1,FIND("-",W$1,1)-1))+1):$V2312)/VALUE(LEFT(W$1,FIND("-",W$1,1)-1)))))))</f>
        <v>41.666666666666671</v>
      </c>
      <c r="Y2312">
        <f>IF(ROW($E2312)&lt;=VALUE(LEFT(Y$1,FIND("-",Y$1,1)-1)),0,MAX(INDEX(C:C,ROW(C2312)-VALUE(LEFT(Y$1,FIND("-",Y$1,1)-1))+1):C2312))</f>
        <v>0.34499999999999997</v>
      </c>
      <c r="Z2312">
        <f>IF(ROW($E2312)&lt;=VALUE(LEFT(Z$1,FIND("-",Z$1,1)-1)),0,MIN(INDEX(D:D,ROW(D2312)-VALUE(LEFT(Z$1,FIND("-",Z$1,1)-1))+1):D2312))</f>
        <v>0.30499999999999999</v>
      </c>
      <c r="AA2312">
        <f t="shared" si="324"/>
        <v>12.500000000000016</v>
      </c>
      <c r="AB2312">
        <f>IF(ROW($AA2312)&lt;=VALUE(LEFT(AA$1,FIND("-",AA$1,1)-1))+VALUE(LEFT(AB$1,FIND("-",AB$1,1)-1)-1),0,AVERAGE(INDEX($AA:$AA,ROW($AA2312)-VALUE(LEFT(AB$1,FIND("-",AB$1,1)-1))+1):$AA2312))</f>
        <v>20.833333333333361</v>
      </c>
      <c r="AC2312">
        <f>IF(ROW($AA2312)&lt;=VALUE(LEFT(AA$1,FIND("-",AA$1,1)-1))+VALUE(LEFT(AB$1,FIND("-",AB$1,1)-1)-1)+VALUE(LEFT(AC$1,FIND("-",AC$1,1)-1)-1),0,AVERAGE(INDEX($AB:$AB,ROW($AB2312)-VALUE(LEFT(AC$1,FIND("-",AC$1,1)-1))+1):$AB2312))</f>
        <v>19.444444444444471</v>
      </c>
      <c r="AE2312">
        <f t="shared" si="330"/>
        <v>75764944</v>
      </c>
      <c r="AG2312" t="str">
        <f t="shared" si="332"/>
        <v/>
      </c>
    </row>
    <row r="2313" spans="1:33" x14ac:dyDescent="0.25">
      <c r="A2313" s="6">
        <v>39848</v>
      </c>
      <c r="B2313">
        <v>0.31</v>
      </c>
      <c r="C2313">
        <v>0.31</v>
      </c>
      <c r="D2313">
        <v>0.30499999999999999</v>
      </c>
      <c r="E2313">
        <v>0.31</v>
      </c>
      <c r="F2313">
        <v>0.181785</v>
      </c>
      <c r="G2313">
        <v>449100</v>
      </c>
      <c r="I2313" t="str">
        <f t="shared" si="325"/>
        <v/>
      </c>
      <c r="J2313" t="str">
        <f t="shared" si="326"/>
        <v>Oversold</v>
      </c>
      <c r="K2313" t="str">
        <f t="shared" si="327"/>
        <v>Oversold Above %D</v>
      </c>
      <c r="M2313" s="11" t="str">
        <f t="shared" si="331"/>
        <v/>
      </c>
      <c r="O2313">
        <f>IF(ROW($E2313)&lt;=VALUE(LEFT(O$1,FIND("-",O$1,1)-1)),0,IF(ROW($E2313)=VALUE(LEFT(O$1,FIND("-",O$1,1)-1))+1,AVERAGE(INDEX($E:$E,ROW($E2313)-VALUE(LEFT(O$1,FIND("-",O$1,1)-1))):$E2313),($E2313*(2/(VALUE(LEFT(O$1,FIND("-",O$1,1)-1))+1)))+(O2312*(1-(2/(VALUE(LEFT(O$1,FIND("-",O$1,1)-1))+1))))))</f>
        <v>0.41929710163321743</v>
      </c>
      <c r="Q2313">
        <f>IF(ROW($E2313)&lt;=VALUE(LEFT(Q$1,FIND("-",Q$1,1)-1)),0,IF(ROW($E2313)=VALUE(LEFT(Q$1,FIND("-",Q$1,1)-1))+1,AVERAGE(INDEX($E:$E,ROW($E2313)-VALUE(LEFT(Q$1,FIND("-",Q$1,1)-1))):$E2313),($E2313*(2/(VALUE(LEFT(Q$1,FIND("-",Q$1,1)-1))+1)))+(Q2312*(1-(2/(VALUE(LEFT(Q$1,FIND("-",Q$1,1)-1))+1))))))</f>
        <v>0.31600547109930532</v>
      </c>
      <c r="R2313">
        <f>IF(ROW($E2313)&lt;=VALUE(LEFT(R$1,FIND("-",R$1,1)-1)),0,IF(ROW($E2313)=VALUE(LEFT(R$1,FIND("-",R$1,1)-1))+1,AVERAGE(INDEX($E:$E,ROW($E2313)-VALUE(LEFT(R$1,FIND("-",R$1,1)-1))):$E2313),($E2313*(2/(VALUE(LEFT(R$1,FIND("-",R$1,1)-1))+1)))+(R2312*(1-(2/(VALUE(LEFT(R$1,FIND("-",R$1,1)-1))+1))))))</f>
        <v>0.31952391216040316</v>
      </c>
      <c r="S2313">
        <f t="shared" si="328"/>
        <v>-3.5184410610978323E-3</v>
      </c>
      <c r="T2313">
        <f>IF(ROW($E2313)&lt;=MAX(VALUE(LEFT(Q$1,FIND("-",Q$1,1)-1)),VALUE(LEFT(R$1,FIND("-",R$1,1)-1)))+VALUE(LEFT(T$1,FIND("-",T$1,1)-1))-1,0,IF(ROW($E2313)=MAX(VALUE(LEFT(Q$1,FIND("-",Q$1,1)-1)),VALUE(LEFT(R$1,FIND("-",R$1,1)-1)))+VALUE(LEFT(T$1,FIND("-",T$1,1)-1)),AVERAGE(INDEX($S:$S,ROW(S2313)-VALUE(LEFT(T$1,FIND("-",T$1,1)-1))+1):S2313),($S2313*(2/(VALUE(LEFT(T$1,FIND("-",T$1,1)-1))+1)))+(T2312*(1-(2/(VALUE(LEFT(T$1,FIND("-",T$1,1)-1))+1))))))</f>
        <v>-1.9957196417021957E-3</v>
      </c>
      <c r="V2313">
        <f t="shared" si="329"/>
        <v>0</v>
      </c>
      <c r="W2313">
        <f>IF(ROW($E2313)&lt;=VALUE(LEFT(W$1,FIND("-",W$1,1)-1))+1,0,IF(ROW($E2312)=VALUE(LEFT(W$1,FIND("-",W$1,1)-1))+1,100-100/(1+ABS((SUMIF(INDEX($V:$V,ROW($V2313)-VALUE(LEFT(W$1,FIND("-",W$1,1)-1))+1):$V2313,"&gt;0",INDEX($V:$V,ROW($V2313)-VALUE(LEFT(W$1,FIND("-",W$1,1)-1))+1):$V2313)/COUNTIF(INDEX($V:$V,ROW($V2313)-VALUE(LEFT(W$1,FIND("-",W$1,1)-1))+1):$V2313,"&gt;0"))/(SUMIF(INDEX($V:$V,ROW($V2313)-VALUE(LEFT(W$1,FIND("-",W$1,1)-1))+1):$V2313,"&lt;0",INDEX($V:$V,ROW($V2313)-VALUE(LEFT(W$1,FIND("-",W$1,1)-1))+1):$V2313)/COUNTIF(INDEX($V:$V,ROW($V2313)-VALUE(LEFT(W$1,FIND("-",W$1,1)-1))+1):$V2313,"&lt;0")))),100-100/(1+ABS((SUMIF(INDEX($V:$V,ROW($V2313)-VALUE(LEFT(W$1,FIND("-",W$1,1)-1))+1):$V2313,"&gt;0",INDEX($V:$V,ROW($V2313)-VALUE(LEFT(W$1,FIND("-",W$1,1)-1))+1):$V2313)/VALUE(LEFT(W$1,FIND("-",W$1,1)-1)))/(SUMIF(INDEX($V:$V,ROW($V2313)-VALUE(LEFT(W$1,FIND("-",W$1,1)-1))+1):$V2313,"&lt;0",INDEX($V:$V,ROW($V2313)-VALUE(LEFT(W$1,FIND("-",W$1,1)-1))+1):$V2313)/VALUE(LEFT(W$1,FIND("-",W$1,1)-1)))))))</f>
        <v>12.5</v>
      </c>
      <c r="Y2313">
        <f>IF(ROW($E2313)&lt;=VALUE(LEFT(Y$1,FIND("-",Y$1,1)-1)),0,MAX(INDEX(C:C,ROW(C2313)-VALUE(LEFT(Y$1,FIND("-",Y$1,1)-1))+1):C2313))</f>
        <v>0.34</v>
      </c>
      <c r="Z2313">
        <f>IF(ROW($E2313)&lt;=VALUE(LEFT(Z$1,FIND("-",Z$1,1)-1)),0,MIN(INDEX(D:D,ROW(D2313)-VALUE(LEFT(Z$1,FIND("-",Z$1,1)-1))+1):D2313))</f>
        <v>0.30499999999999999</v>
      </c>
      <c r="AA2313">
        <f t="shared" si="324"/>
        <v>14.285714285714285</v>
      </c>
      <c r="AB2313">
        <f>IF(ROW($AA2313)&lt;=VALUE(LEFT(AA$1,FIND("-",AA$1,1)-1))+VALUE(LEFT(AB$1,FIND("-",AB$1,1)-1)-1),0,AVERAGE(INDEX($AA:$AA,ROW($AA2313)-VALUE(LEFT(AB$1,FIND("-",AB$1,1)-1))+1):$AA2313))</f>
        <v>17.261904761904777</v>
      </c>
      <c r="AC2313">
        <f>IF(ROW($AA2313)&lt;=VALUE(LEFT(AA$1,FIND("-",AA$1,1)-1))+VALUE(LEFT(AB$1,FIND("-",AB$1,1)-1)-1)+VALUE(LEFT(AC$1,FIND("-",AC$1,1)-1)-1),0,AVERAGE(INDEX($AB:$AB,ROW($AB2313)-VALUE(LEFT(AC$1,FIND("-",AC$1,1)-1))+1):$AB2313))</f>
        <v>19.642857142857167</v>
      </c>
      <c r="AE2313">
        <f t="shared" si="330"/>
        <v>75764944</v>
      </c>
      <c r="AG2313" t="str">
        <f t="shared" si="332"/>
        <v/>
      </c>
    </row>
    <row r="2314" spans="1:33" x14ac:dyDescent="0.25">
      <c r="A2314" s="6">
        <v>39849</v>
      </c>
      <c r="B2314">
        <v>0.30499999999999999</v>
      </c>
      <c r="C2314">
        <v>0.31</v>
      </c>
      <c r="D2314">
        <v>0.3</v>
      </c>
      <c r="E2314">
        <v>0.30499999999999999</v>
      </c>
      <c r="F2314">
        <v>0.17885300000000001</v>
      </c>
      <c r="G2314">
        <v>5262000</v>
      </c>
      <c r="I2314" t="str">
        <f t="shared" si="325"/>
        <v/>
      </c>
      <c r="J2314" t="str">
        <f t="shared" si="326"/>
        <v>Oversold</v>
      </c>
      <c r="K2314" t="str">
        <f t="shared" si="327"/>
        <v>Oversold Above %D</v>
      </c>
      <c r="M2314" s="11" t="str">
        <f t="shared" si="331"/>
        <v/>
      </c>
      <c r="O2314">
        <f>IF(ROW($E2314)&lt;=VALUE(LEFT(O$1,FIND("-",O$1,1)-1)),0,IF(ROW($E2314)=VALUE(LEFT(O$1,FIND("-",O$1,1)-1))+1,AVERAGE(INDEX($E:$E,ROW($E2314)-VALUE(LEFT(O$1,FIND("-",O$1,1)-1))):$E2314),($E2314*(2/(VALUE(LEFT(O$1,FIND("-",O$1,1)-1))+1)))+(O2313*(1-(2/(VALUE(LEFT(O$1,FIND("-",O$1,1)-1))+1))))))</f>
        <v>0.41815981703985206</v>
      </c>
      <c r="Q2314">
        <f>IF(ROW($E2314)&lt;=VALUE(LEFT(Q$1,FIND("-",Q$1,1)-1)),0,IF(ROW($E2314)=VALUE(LEFT(Q$1,FIND("-",Q$1,1)-1))+1,AVERAGE(INDEX($E:$E,ROW($E2314)-VALUE(LEFT(Q$1,FIND("-",Q$1,1)-1))):$E2314),($E2314*(2/(VALUE(LEFT(Q$1,FIND("-",Q$1,1)-1))+1)))+(Q2313*(1-(2/(VALUE(LEFT(Q$1,FIND("-",Q$1,1)-1))+1))))))</f>
        <v>0.31431232169941214</v>
      </c>
      <c r="R2314">
        <f>IF(ROW($E2314)&lt;=VALUE(LEFT(R$1,FIND("-",R$1,1)-1)),0,IF(ROW($E2314)=VALUE(LEFT(R$1,FIND("-",R$1,1)-1))+1,AVERAGE(INDEX($E:$E,ROW($E2314)-VALUE(LEFT(R$1,FIND("-",R$1,1)-1))):$E2314),($E2314*(2/(VALUE(LEFT(R$1,FIND("-",R$1,1)-1))+1)))+(R2313*(1-(2/(VALUE(LEFT(R$1,FIND("-",R$1,1)-1))+1))))))</f>
        <v>0.31844806681518811</v>
      </c>
      <c r="S2314">
        <f t="shared" si="328"/>
        <v>-4.1357451157759684E-3</v>
      </c>
      <c r="T2314">
        <f>IF(ROW($E2314)&lt;=MAX(VALUE(LEFT(Q$1,FIND("-",Q$1,1)-1)),VALUE(LEFT(R$1,FIND("-",R$1,1)-1)))+VALUE(LEFT(T$1,FIND("-",T$1,1)-1))-1,0,IF(ROW($E2314)=MAX(VALUE(LEFT(Q$1,FIND("-",Q$1,1)-1)),VALUE(LEFT(R$1,FIND("-",R$1,1)-1)))+VALUE(LEFT(T$1,FIND("-",T$1,1)-1)),AVERAGE(INDEX($S:$S,ROW(S2314)-VALUE(LEFT(T$1,FIND("-",T$1,1)-1))+1):S2314),($S2314*(2/(VALUE(LEFT(T$1,FIND("-",T$1,1)-1))+1)))+(T2313*(1-(2/(VALUE(LEFT(T$1,FIND("-",T$1,1)-1))+1))))))</f>
        <v>-2.4237247365169502E-3</v>
      </c>
      <c r="V2314">
        <f t="shared" si="329"/>
        <v>-5.0000000000000044E-3</v>
      </c>
      <c r="W2314">
        <f>IF(ROW($E2314)&lt;=VALUE(LEFT(W$1,FIND("-",W$1,1)-1))+1,0,IF(ROW($E2313)=VALUE(LEFT(W$1,FIND("-",W$1,1)-1))+1,100-100/(1+ABS((SUMIF(INDEX($V:$V,ROW($V2314)-VALUE(LEFT(W$1,FIND("-",W$1,1)-1))+1):$V2314,"&gt;0",INDEX($V:$V,ROW($V2314)-VALUE(LEFT(W$1,FIND("-",W$1,1)-1))+1):$V2314)/COUNTIF(INDEX($V:$V,ROW($V2314)-VALUE(LEFT(W$1,FIND("-",W$1,1)-1))+1):$V2314,"&gt;0"))/(SUMIF(INDEX($V:$V,ROW($V2314)-VALUE(LEFT(W$1,FIND("-",W$1,1)-1))+1):$V2314,"&lt;0",INDEX($V:$V,ROW($V2314)-VALUE(LEFT(W$1,FIND("-",W$1,1)-1))+1):$V2314)/COUNTIF(INDEX($V:$V,ROW($V2314)-VALUE(LEFT(W$1,FIND("-",W$1,1)-1))+1):$V2314,"&lt;0")))),100-100/(1+ABS((SUMIF(INDEX($V:$V,ROW($V2314)-VALUE(LEFT(W$1,FIND("-",W$1,1)-1))+1):$V2314,"&gt;0",INDEX($V:$V,ROW($V2314)-VALUE(LEFT(W$1,FIND("-",W$1,1)-1))+1):$V2314)/VALUE(LEFT(W$1,FIND("-",W$1,1)-1)))/(SUMIF(INDEX($V:$V,ROW($V2314)-VALUE(LEFT(W$1,FIND("-",W$1,1)-1))+1):$V2314,"&lt;0",INDEX($V:$V,ROW($V2314)-VALUE(LEFT(W$1,FIND("-",W$1,1)-1))+1):$V2314)/VALUE(LEFT(W$1,FIND("-",W$1,1)-1)))))))</f>
        <v>11.111111111111114</v>
      </c>
      <c r="Y2314">
        <f>IF(ROW($E2314)&lt;=VALUE(LEFT(Y$1,FIND("-",Y$1,1)-1)),0,MAX(INDEX(C:C,ROW(C2314)-VALUE(LEFT(Y$1,FIND("-",Y$1,1)-1))+1):C2314))</f>
        <v>0.33500000000000002</v>
      </c>
      <c r="Z2314">
        <f>IF(ROW($E2314)&lt;=VALUE(LEFT(Z$1,FIND("-",Z$1,1)-1)),0,MIN(INDEX(D:D,ROW(D2314)-VALUE(LEFT(Z$1,FIND("-",Z$1,1)-1))+1):D2314))</f>
        <v>0.3</v>
      </c>
      <c r="AA2314">
        <f t="shared" si="324"/>
        <v>14.285714285714285</v>
      </c>
      <c r="AB2314">
        <f>IF(ROW($AA2314)&lt;=VALUE(LEFT(AA$1,FIND("-",AA$1,1)-1))+VALUE(LEFT(AB$1,FIND("-",AB$1,1)-1)-1),0,AVERAGE(INDEX($AA:$AA,ROW($AA2314)-VALUE(LEFT(AB$1,FIND("-",AB$1,1)-1))+1):$AA2314))</f>
        <v>13.690476190476195</v>
      </c>
      <c r="AC2314">
        <f>IF(ROW($AA2314)&lt;=VALUE(LEFT(AA$1,FIND("-",AA$1,1)-1))+VALUE(LEFT(AB$1,FIND("-",AB$1,1)-1)-1)+VALUE(LEFT(AC$1,FIND("-",AC$1,1)-1)-1),0,AVERAGE(INDEX($AB:$AB,ROW($AB2314)-VALUE(LEFT(AC$1,FIND("-",AC$1,1)-1))+1):$AB2314))</f>
        <v>17.261904761904777</v>
      </c>
      <c r="AE2314">
        <f t="shared" si="330"/>
        <v>70502944</v>
      </c>
      <c r="AG2314" t="str">
        <f t="shared" si="332"/>
        <v/>
      </c>
    </row>
    <row r="2315" spans="1:33" x14ac:dyDescent="0.25">
      <c r="A2315" s="6">
        <v>39850</v>
      </c>
      <c r="B2315">
        <v>0.32500000000000001</v>
      </c>
      <c r="C2315">
        <v>0.33</v>
      </c>
      <c r="D2315">
        <v>0.315</v>
      </c>
      <c r="E2315">
        <v>0.33</v>
      </c>
      <c r="F2315">
        <v>0.19351299999999999</v>
      </c>
      <c r="G2315">
        <v>12111600</v>
      </c>
      <c r="I2315" t="str">
        <f t="shared" si="325"/>
        <v/>
      </c>
      <c r="J2315" t="str">
        <f t="shared" si="326"/>
        <v/>
      </c>
      <c r="K2315" t="str">
        <f t="shared" si="327"/>
        <v>Buy</v>
      </c>
      <c r="M2315" s="11" t="str">
        <f t="shared" si="331"/>
        <v>Buy</v>
      </c>
      <c r="O2315">
        <f>IF(ROW($E2315)&lt;=VALUE(LEFT(O$1,FIND("-",O$1,1)-1)),0,IF(ROW($E2315)=VALUE(LEFT(O$1,FIND("-",O$1,1)-1))+1,AVERAGE(INDEX($E:$E,ROW($E2315)-VALUE(LEFT(O$1,FIND("-",O$1,1)-1))):$E2315),($E2315*(2/(VALUE(LEFT(O$1,FIND("-",O$1,1)-1))+1)))+(O2314*(1-(2/(VALUE(LEFT(O$1,FIND("-",O$1,1)-1))+1))))))</f>
        <v>0.4172826049300028</v>
      </c>
      <c r="Q2315">
        <f>IF(ROW($E2315)&lt;=VALUE(LEFT(Q$1,FIND("-",Q$1,1)-1)),0,IF(ROW($E2315)=VALUE(LEFT(Q$1,FIND("-",Q$1,1)-1))+1,AVERAGE(INDEX($E:$E,ROW($E2315)-VALUE(LEFT(Q$1,FIND("-",Q$1,1)-1))):$E2315),($E2315*(2/(VALUE(LEFT(Q$1,FIND("-",Q$1,1)-1))+1)))+(Q2314*(1-(2/(VALUE(LEFT(Q$1,FIND("-",Q$1,1)-1))+1))))))</f>
        <v>0.31672581066873334</v>
      </c>
      <c r="R2315">
        <f>IF(ROW($E2315)&lt;=VALUE(LEFT(R$1,FIND("-",R$1,1)-1)),0,IF(ROW($E2315)=VALUE(LEFT(R$1,FIND("-",R$1,1)-1))+1,AVERAGE(INDEX($E:$E,ROW($E2315)-VALUE(LEFT(R$1,FIND("-",R$1,1)-1))):$E2315),($E2315*(2/(VALUE(LEFT(R$1,FIND("-",R$1,1)-1))+1)))+(R2314*(1-(2/(VALUE(LEFT(R$1,FIND("-",R$1,1)-1))+1))))))</f>
        <v>0.31930376556961859</v>
      </c>
      <c r="S2315">
        <f t="shared" si="328"/>
        <v>-2.5779549008852487E-3</v>
      </c>
      <c r="T2315">
        <f>IF(ROW($E2315)&lt;=MAX(VALUE(LEFT(Q$1,FIND("-",Q$1,1)-1)),VALUE(LEFT(R$1,FIND("-",R$1,1)-1)))+VALUE(LEFT(T$1,FIND("-",T$1,1)-1))-1,0,IF(ROW($E2315)=MAX(VALUE(LEFT(Q$1,FIND("-",Q$1,1)-1)),VALUE(LEFT(R$1,FIND("-",R$1,1)-1)))+VALUE(LEFT(T$1,FIND("-",T$1,1)-1)),AVERAGE(INDEX($S:$S,ROW(S2315)-VALUE(LEFT(T$1,FIND("-",T$1,1)-1))+1):S2315),($S2315*(2/(VALUE(LEFT(T$1,FIND("-",T$1,1)-1))+1)))+(T2314*(1-(2/(VALUE(LEFT(T$1,FIND("-",T$1,1)-1))+1))))))</f>
        <v>-2.4545707693906099E-3</v>
      </c>
      <c r="V2315">
        <f t="shared" si="329"/>
        <v>2.5000000000000022E-2</v>
      </c>
      <c r="W2315">
        <f>IF(ROW($E2315)&lt;=VALUE(LEFT(W$1,FIND("-",W$1,1)-1))+1,0,IF(ROW($E2314)=VALUE(LEFT(W$1,FIND("-",W$1,1)-1))+1,100-100/(1+ABS((SUMIF(INDEX($V:$V,ROW($V2315)-VALUE(LEFT(W$1,FIND("-",W$1,1)-1))+1):$V2315,"&gt;0",INDEX($V:$V,ROW($V2315)-VALUE(LEFT(W$1,FIND("-",W$1,1)-1))+1):$V2315)/COUNTIF(INDEX($V:$V,ROW($V2315)-VALUE(LEFT(W$1,FIND("-",W$1,1)-1))+1):$V2315,"&gt;0"))/(SUMIF(INDEX($V:$V,ROW($V2315)-VALUE(LEFT(W$1,FIND("-",W$1,1)-1))+1):$V2315,"&lt;0",INDEX($V:$V,ROW($V2315)-VALUE(LEFT(W$1,FIND("-",W$1,1)-1))+1):$V2315)/COUNTIF(INDEX($V:$V,ROW($V2315)-VALUE(LEFT(W$1,FIND("-",W$1,1)-1))+1):$V2315,"&lt;0")))),100-100/(1+ABS((SUMIF(INDEX($V:$V,ROW($V2315)-VALUE(LEFT(W$1,FIND("-",W$1,1)-1))+1):$V2315,"&gt;0",INDEX($V:$V,ROW($V2315)-VALUE(LEFT(W$1,FIND("-",W$1,1)-1))+1):$V2315)/VALUE(LEFT(W$1,FIND("-",W$1,1)-1)))/(SUMIF(INDEX($V:$V,ROW($V2315)-VALUE(LEFT(W$1,FIND("-",W$1,1)-1))+1):$V2315,"&lt;0",INDEX($V:$V,ROW($V2315)-VALUE(LEFT(W$1,FIND("-",W$1,1)-1))+1):$V2315)/VALUE(LEFT(W$1,FIND("-",W$1,1)-1)))))))</f>
        <v>46.153846153846153</v>
      </c>
      <c r="Y2315">
        <f>IF(ROW($E2315)&lt;=VALUE(LEFT(Y$1,FIND("-",Y$1,1)-1)),0,MAX(INDEX(C:C,ROW(C2315)-VALUE(LEFT(Y$1,FIND("-",Y$1,1)-1))+1):C2315))</f>
        <v>0.33500000000000002</v>
      </c>
      <c r="Z2315">
        <f>IF(ROW($E2315)&lt;=VALUE(LEFT(Z$1,FIND("-",Z$1,1)-1)),0,MIN(INDEX(D:D,ROW(D2315)-VALUE(LEFT(Z$1,FIND("-",Z$1,1)-1))+1):D2315))</f>
        <v>0.3</v>
      </c>
      <c r="AA2315">
        <f t="shared" si="324"/>
        <v>85.714285714285708</v>
      </c>
      <c r="AB2315">
        <f>IF(ROW($AA2315)&lt;=VALUE(LEFT(AA$1,FIND("-",AA$1,1)-1))+VALUE(LEFT(AB$1,FIND("-",AB$1,1)-1)-1),0,AVERAGE(INDEX($AA:$AA,ROW($AA2315)-VALUE(LEFT(AB$1,FIND("-",AB$1,1)-1))+1):$AA2315))</f>
        <v>38.095238095238095</v>
      </c>
      <c r="AC2315">
        <f>IF(ROW($AA2315)&lt;=VALUE(LEFT(AA$1,FIND("-",AA$1,1)-1))+VALUE(LEFT(AB$1,FIND("-",AB$1,1)-1)-1)+VALUE(LEFT(AC$1,FIND("-",AC$1,1)-1)-1),0,AVERAGE(INDEX($AB:$AB,ROW($AB2315)-VALUE(LEFT(AC$1,FIND("-",AC$1,1)-1))+1):$AB2315))</f>
        <v>23.015873015873023</v>
      </c>
      <c r="AE2315">
        <f t="shared" si="330"/>
        <v>82614544</v>
      </c>
      <c r="AG2315" t="str">
        <f t="shared" si="332"/>
        <v>Buy</v>
      </c>
    </row>
    <row r="2316" spans="1:33" x14ac:dyDescent="0.25">
      <c r="A2316" s="6">
        <v>39855</v>
      </c>
      <c r="B2316">
        <v>0.33</v>
      </c>
      <c r="C2316">
        <v>0.33500000000000002</v>
      </c>
      <c r="D2316">
        <v>0.33</v>
      </c>
      <c r="E2316">
        <v>0.33</v>
      </c>
      <c r="F2316">
        <v>0.19351299999999999</v>
      </c>
      <c r="G2316">
        <v>2455100</v>
      </c>
      <c r="I2316" t="str">
        <f t="shared" si="325"/>
        <v>Bullish</v>
      </c>
      <c r="J2316" t="str">
        <f t="shared" si="326"/>
        <v/>
      </c>
      <c r="K2316" t="str">
        <f t="shared" si="327"/>
        <v/>
      </c>
      <c r="M2316" s="11" t="str">
        <f t="shared" si="331"/>
        <v/>
      </c>
      <c r="O2316">
        <f>IF(ROW($E2316)&lt;=VALUE(LEFT(O$1,FIND("-",O$1,1)-1)),0,IF(ROW($E2316)=VALUE(LEFT(O$1,FIND("-",O$1,1)-1))+1,AVERAGE(INDEX($E:$E,ROW($E2316)-VALUE(LEFT(O$1,FIND("-",O$1,1)-1))):$E2316),($E2316*(2/(VALUE(LEFT(O$1,FIND("-",O$1,1)-1))+1)))+(O2315*(1-(2/(VALUE(LEFT(O$1,FIND("-",O$1,1)-1))+1))))))</f>
        <v>0.41641412129885852</v>
      </c>
      <c r="Q2316">
        <f>IF(ROW($E2316)&lt;=VALUE(LEFT(Q$1,FIND("-",Q$1,1)-1)),0,IF(ROW($E2316)=VALUE(LEFT(Q$1,FIND("-",Q$1,1)-1))+1,AVERAGE(INDEX($E:$E,ROW($E2316)-VALUE(LEFT(Q$1,FIND("-",Q$1,1)-1))):$E2316),($E2316*(2/(VALUE(LEFT(Q$1,FIND("-",Q$1,1)-1))+1)))+(Q2315*(1-(2/(VALUE(LEFT(Q$1,FIND("-",Q$1,1)-1))+1))))))</f>
        <v>0.31876799364277436</v>
      </c>
      <c r="R2316">
        <f>IF(ROW($E2316)&lt;=VALUE(LEFT(R$1,FIND("-",R$1,1)-1)),0,IF(ROW($E2316)=VALUE(LEFT(R$1,FIND("-",R$1,1)-1))+1,AVERAGE(INDEX($E:$E,ROW($E2316)-VALUE(LEFT(R$1,FIND("-",R$1,1)-1))):$E2316),($E2316*(2/(VALUE(LEFT(R$1,FIND("-",R$1,1)-1))+1)))+(R2315*(1-(2/(VALUE(LEFT(R$1,FIND("-",R$1,1)-1))+1))))))</f>
        <v>0.32009607923112832</v>
      </c>
      <c r="S2316">
        <f t="shared" si="328"/>
        <v>-1.3280855883539555E-3</v>
      </c>
      <c r="T2316">
        <f>IF(ROW($E2316)&lt;=MAX(VALUE(LEFT(Q$1,FIND("-",Q$1,1)-1)),VALUE(LEFT(R$1,FIND("-",R$1,1)-1)))+VALUE(LEFT(T$1,FIND("-",T$1,1)-1))-1,0,IF(ROW($E2316)=MAX(VALUE(LEFT(Q$1,FIND("-",Q$1,1)-1)),VALUE(LEFT(R$1,FIND("-",R$1,1)-1)))+VALUE(LEFT(T$1,FIND("-",T$1,1)-1)),AVERAGE(INDEX($S:$S,ROW(S2316)-VALUE(LEFT(T$1,FIND("-",T$1,1)-1))+1):S2316),($S2316*(2/(VALUE(LEFT(T$1,FIND("-",T$1,1)-1))+1)))+(T2315*(1-(2/(VALUE(LEFT(T$1,FIND("-",T$1,1)-1))+1))))))</f>
        <v>-2.2292737331832792E-3</v>
      </c>
      <c r="V2316">
        <f t="shared" si="329"/>
        <v>0</v>
      </c>
      <c r="W2316">
        <f>IF(ROW($E2316)&lt;=VALUE(LEFT(W$1,FIND("-",W$1,1)-1))+1,0,IF(ROW($E2315)=VALUE(LEFT(W$1,FIND("-",W$1,1)-1))+1,100-100/(1+ABS((SUMIF(INDEX($V:$V,ROW($V2316)-VALUE(LEFT(W$1,FIND("-",W$1,1)-1))+1):$V2316,"&gt;0",INDEX($V:$V,ROW($V2316)-VALUE(LEFT(W$1,FIND("-",W$1,1)-1))+1):$V2316)/COUNTIF(INDEX($V:$V,ROW($V2316)-VALUE(LEFT(W$1,FIND("-",W$1,1)-1))+1):$V2316,"&gt;0"))/(SUMIF(INDEX($V:$V,ROW($V2316)-VALUE(LEFT(W$1,FIND("-",W$1,1)-1))+1):$V2316,"&lt;0",INDEX($V:$V,ROW($V2316)-VALUE(LEFT(W$1,FIND("-",W$1,1)-1))+1):$V2316)/COUNTIF(INDEX($V:$V,ROW($V2316)-VALUE(LEFT(W$1,FIND("-",W$1,1)-1))+1):$V2316,"&lt;0")))),100-100/(1+ABS((SUMIF(INDEX($V:$V,ROW($V2316)-VALUE(LEFT(W$1,FIND("-",W$1,1)-1))+1):$V2316,"&gt;0",INDEX($V:$V,ROW($V2316)-VALUE(LEFT(W$1,FIND("-",W$1,1)-1))+1):$V2316)/VALUE(LEFT(W$1,FIND("-",W$1,1)-1)))/(SUMIF(INDEX($V:$V,ROW($V2316)-VALUE(LEFT(W$1,FIND("-",W$1,1)-1))+1):$V2316,"&lt;0",INDEX($V:$V,ROW($V2316)-VALUE(LEFT(W$1,FIND("-",W$1,1)-1))+1):$V2316)/VALUE(LEFT(W$1,FIND("-",W$1,1)-1)))))))</f>
        <v>46.153846153846153</v>
      </c>
      <c r="Y2316">
        <f>IF(ROW($E2316)&lt;=VALUE(LEFT(Y$1,FIND("-",Y$1,1)-1)),0,MAX(INDEX(C:C,ROW(C2316)-VALUE(LEFT(Y$1,FIND("-",Y$1,1)-1))+1):C2316))</f>
        <v>0.33500000000000002</v>
      </c>
      <c r="Z2316">
        <f>IF(ROW($E2316)&lt;=VALUE(LEFT(Z$1,FIND("-",Z$1,1)-1)),0,MIN(INDEX(D:D,ROW(D2316)-VALUE(LEFT(Z$1,FIND("-",Z$1,1)-1))+1):D2316))</f>
        <v>0.3</v>
      </c>
      <c r="AA2316">
        <f t="shared" si="324"/>
        <v>85.714285714285708</v>
      </c>
      <c r="AB2316">
        <f>IF(ROW($AA2316)&lt;=VALUE(LEFT(AA$1,FIND("-",AA$1,1)-1))+VALUE(LEFT(AB$1,FIND("-",AB$1,1)-1)-1),0,AVERAGE(INDEX($AA:$AA,ROW($AA2316)-VALUE(LEFT(AB$1,FIND("-",AB$1,1)-1))+1):$AA2316))</f>
        <v>61.904761904761905</v>
      </c>
      <c r="AC2316">
        <f>IF(ROW($AA2316)&lt;=VALUE(LEFT(AA$1,FIND("-",AA$1,1)-1))+VALUE(LEFT(AB$1,FIND("-",AB$1,1)-1)-1)+VALUE(LEFT(AC$1,FIND("-",AC$1,1)-1)-1),0,AVERAGE(INDEX($AB:$AB,ROW($AB2316)-VALUE(LEFT(AC$1,FIND("-",AC$1,1)-1))+1):$AB2316))</f>
        <v>37.896825396825399</v>
      </c>
      <c r="AE2316">
        <f t="shared" si="330"/>
        <v>82614544</v>
      </c>
      <c r="AG2316" t="str">
        <f t="shared" si="332"/>
        <v/>
      </c>
    </row>
    <row r="2317" spans="1:33" x14ac:dyDescent="0.25">
      <c r="A2317" s="6">
        <v>39856</v>
      </c>
      <c r="B2317">
        <v>0.33</v>
      </c>
      <c r="C2317">
        <v>0.33500000000000002</v>
      </c>
      <c r="D2317">
        <v>0.33</v>
      </c>
      <c r="E2317">
        <v>0.33500000000000002</v>
      </c>
      <c r="F2317">
        <v>0.19644500000000001</v>
      </c>
      <c r="G2317">
        <v>546900</v>
      </c>
      <c r="I2317" t="str">
        <f t="shared" si="325"/>
        <v/>
      </c>
      <c r="J2317" t="str">
        <f t="shared" si="326"/>
        <v/>
      </c>
      <c r="K2317" t="str">
        <f t="shared" si="327"/>
        <v/>
      </c>
      <c r="M2317" s="11" t="str">
        <f t="shared" si="331"/>
        <v/>
      </c>
      <c r="O2317">
        <f>IF(ROW($E2317)&lt;=VALUE(LEFT(O$1,FIND("-",O$1,1)-1)),0,IF(ROW($E2317)=VALUE(LEFT(O$1,FIND("-",O$1,1)-1))+1,AVERAGE(INDEX($E:$E,ROW($E2317)-VALUE(LEFT(O$1,FIND("-",O$1,1)-1))):$E2317),($E2317*(2/(VALUE(LEFT(O$1,FIND("-",O$1,1)-1))+1)))+(O2316*(1-(2/(VALUE(LEFT(O$1,FIND("-",O$1,1)-1))+1))))))</f>
        <v>0.41560403053966594</v>
      </c>
      <c r="Q2317">
        <f>IF(ROW($E2317)&lt;=VALUE(LEFT(Q$1,FIND("-",Q$1,1)-1)),0,IF(ROW($E2317)=VALUE(LEFT(Q$1,FIND("-",Q$1,1)-1))+1,AVERAGE(INDEX($E:$E,ROW($E2317)-VALUE(LEFT(Q$1,FIND("-",Q$1,1)-1))):$E2317),($E2317*(2/(VALUE(LEFT(Q$1,FIND("-",Q$1,1)-1))+1)))+(Q2316*(1-(2/(VALUE(LEFT(Q$1,FIND("-",Q$1,1)-1))+1))))))</f>
        <v>0.32126522539003982</v>
      </c>
      <c r="R2317">
        <f>IF(ROW($E2317)&lt;=VALUE(LEFT(R$1,FIND("-",R$1,1)-1)),0,IF(ROW($E2317)=VALUE(LEFT(R$1,FIND("-",R$1,1)-1))+1,AVERAGE(INDEX($E:$E,ROW($E2317)-VALUE(LEFT(R$1,FIND("-",R$1,1)-1))):$E2317),($E2317*(2/(VALUE(LEFT(R$1,FIND("-",R$1,1)-1))+1)))+(R2316*(1-(2/(VALUE(LEFT(R$1,FIND("-",R$1,1)-1))+1))))))</f>
        <v>0.32120007336215584</v>
      </c>
      <c r="S2317">
        <f t="shared" si="328"/>
        <v>6.5152027883985664E-5</v>
      </c>
      <c r="T2317">
        <f>IF(ROW($E2317)&lt;=MAX(VALUE(LEFT(Q$1,FIND("-",Q$1,1)-1)),VALUE(LEFT(R$1,FIND("-",R$1,1)-1)))+VALUE(LEFT(T$1,FIND("-",T$1,1)-1))-1,0,IF(ROW($E2317)=MAX(VALUE(LEFT(Q$1,FIND("-",Q$1,1)-1)),VALUE(LEFT(R$1,FIND("-",R$1,1)-1)))+VALUE(LEFT(T$1,FIND("-",T$1,1)-1)),AVERAGE(INDEX($S:$S,ROW(S2317)-VALUE(LEFT(T$1,FIND("-",T$1,1)-1))+1):S2317),($S2317*(2/(VALUE(LEFT(T$1,FIND("-",T$1,1)-1))+1)))+(T2316*(1-(2/(VALUE(LEFT(T$1,FIND("-",T$1,1)-1))+1))))))</f>
        <v>-1.7703885809698262E-3</v>
      </c>
      <c r="V2317">
        <f t="shared" si="329"/>
        <v>5.0000000000000044E-3</v>
      </c>
      <c r="W2317">
        <f>IF(ROW($E2317)&lt;=VALUE(LEFT(W$1,FIND("-",W$1,1)-1))+1,0,IF(ROW($E2316)=VALUE(LEFT(W$1,FIND("-",W$1,1)-1))+1,100-100/(1+ABS((SUMIF(INDEX($V:$V,ROW($V2317)-VALUE(LEFT(W$1,FIND("-",W$1,1)-1))+1):$V2317,"&gt;0",INDEX($V:$V,ROW($V2317)-VALUE(LEFT(W$1,FIND("-",W$1,1)-1))+1):$V2317)/COUNTIF(INDEX($V:$V,ROW($V2317)-VALUE(LEFT(W$1,FIND("-",W$1,1)-1))+1):$V2317,"&gt;0"))/(SUMIF(INDEX($V:$V,ROW($V2317)-VALUE(LEFT(W$1,FIND("-",W$1,1)-1))+1):$V2317,"&lt;0",INDEX($V:$V,ROW($V2317)-VALUE(LEFT(W$1,FIND("-",W$1,1)-1))+1):$V2317)/COUNTIF(INDEX($V:$V,ROW($V2317)-VALUE(LEFT(W$1,FIND("-",W$1,1)-1))+1):$V2317,"&lt;0")))),100-100/(1+ABS((SUMIF(INDEX($V:$V,ROW($V2317)-VALUE(LEFT(W$1,FIND("-",W$1,1)-1))+1):$V2317,"&gt;0",INDEX($V:$V,ROW($V2317)-VALUE(LEFT(W$1,FIND("-",W$1,1)-1))+1):$V2317)/VALUE(LEFT(W$1,FIND("-",W$1,1)-1)))/(SUMIF(INDEX($V:$V,ROW($V2317)-VALUE(LEFT(W$1,FIND("-",W$1,1)-1))+1):$V2317,"&lt;0",INDEX($V:$V,ROW($V2317)-VALUE(LEFT(W$1,FIND("-",W$1,1)-1))+1):$V2317)/VALUE(LEFT(W$1,FIND("-",W$1,1)-1)))))))</f>
        <v>50</v>
      </c>
      <c r="Y2317">
        <f>IF(ROW($E2317)&lt;=VALUE(LEFT(Y$1,FIND("-",Y$1,1)-1)),0,MAX(INDEX(C:C,ROW(C2317)-VALUE(LEFT(Y$1,FIND("-",Y$1,1)-1))+1):C2317))</f>
        <v>0.33500000000000002</v>
      </c>
      <c r="Z2317">
        <f>IF(ROW($E2317)&lt;=VALUE(LEFT(Z$1,FIND("-",Z$1,1)-1)),0,MIN(INDEX(D:D,ROW(D2317)-VALUE(LEFT(Z$1,FIND("-",Z$1,1)-1))+1):D2317))</f>
        <v>0.3</v>
      </c>
      <c r="AA2317">
        <f t="shared" si="324"/>
        <v>100</v>
      </c>
      <c r="AB2317">
        <f>IF(ROW($AA2317)&lt;=VALUE(LEFT(AA$1,FIND("-",AA$1,1)-1))+VALUE(LEFT(AB$1,FIND("-",AB$1,1)-1)-1),0,AVERAGE(INDEX($AA:$AA,ROW($AA2317)-VALUE(LEFT(AB$1,FIND("-",AB$1,1)-1))+1):$AA2317))</f>
        <v>90.476190476190482</v>
      </c>
      <c r="AC2317">
        <f>IF(ROW($AA2317)&lt;=VALUE(LEFT(AA$1,FIND("-",AA$1,1)-1))+VALUE(LEFT(AB$1,FIND("-",AB$1,1)-1)-1)+VALUE(LEFT(AC$1,FIND("-",AC$1,1)-1)-1),0,AVERAGE(INDEX($AB:$AB,ROW($AB2317)-VALUE(LEFT(AC$1,FIND("-",AC$1,1)-1))+1):$AB2317))</f>
        <v>63.492063492063494</v>
      </c>
      <c r="AE2317">
        <f t="shared" si="330"/>
        <v>83161444</v>
      </c>
      <c r="AG2317" t="str">
        <f t="shared" si="332"/>
        <v/>
      </c>
    </row>
    <row r="2318" spans="1:33" x14ac:dyDescent="0.25">
      <c r="A2318" s="6">
        <v>39857</v>
      </c>
      <c r="B2318">
        <v>0.33</v>
      </c>
      <c r="C2318">
        <v>0.34</v>
      </c>
      <c r="D2318">
        <v>0.33</v>
      </c>
      <c r="E2318">
        <v>0.33500000000000002</v>
      </c>
      <c r="F2318">
        <v>0.19644500000000001</v>
      </c>
      <c r="G2318">
        <v>1144600</v>
      </c>
      <c r="I2318" t="str">
        <f t="shared" si="325"/>
        <v/>
      </c>
      <c r="J2318" t="str">
        <f t="shared" si="326"/>
        <v/>
      </c>
      <c r="K2318" t="str">
        <f t="shared" si="327"/>
        <v>Overbought Below %D</v>
      </c>
      <c r="M2318" s="11" t="str">
        <f t="shared" si="331"/>
        <v/>
      </c>
      <c r="O2318">
        <f>IF(ROW($E2318)&lt;=VALUE(LEFT(O$1,FIND("-",O$1,1)-1)),0,IF(ROW($E2318)=VALUE(LEFT(O$1,FIND("-",O$1,1)-1))+1,AVERAGE(INDEX($E:$E,ROW($E2318)-VALUE(LEFT(O$1,FIND("-",O$1,1)-1))):$E2318),($E2318*(2/(VALUE(LEFT(O$1,FIND("-",O$1,1)-1))+1)))+(O2317*(1-(2/(VALUE(LEFT(O$1,FIND("-",O$1,1)-1))+1))))))</f>
        <v>0.41480200038504245</v>
      </c>
      <c r="Q2318">
        <f>IF(ROW($E2318)&lt;=VALUE(LEFT(Q$1,FIND("-",Q$1,1)-1)),0,IF(ROW($E2318)=VALUE(LEFT(Q$1,FIND("-",Q$1,1)-1))+1,AVERAGE(INDEX($E:$E,ROW($E2318)-VALUE(LEFT(Q$1,FIND("-",Q$1,1)-1))):$E2318),($E2318*(2/(VALUE(LEFT(Q$1,FIND("-",Q$1,1)-1))+1)))+(Q2317*(1-(2/(VALUE(LEFT(Q$1,FIND("-",Q$1,1)-1))+1))))))</f>
        <v>0.32337826763772598</v>
      </c>
      <c r="R2318">
        <f>IF(ROW($E2318)&lt;=VALUE(LEFT(R$1,FIND("-",R$1,1)-1)),0,IF(ROW($E2318)=VALUE(LEFT(R$1,FIND("-",R$1,1)-1))+1,AVERAGE(INDEX($E:$E,ROW($E2318)-VALUE(LEFT(R$1,FIND("-",R$1,1)-1))):$E2318),($E2318*(2/(VALUE(LEFT(R$1,FIND("-",R$1,1)-1))+1)))+(R2317*(1-(2/(VALUE(LEFT(R$1,FIND("-",R$1,1)-1))+1))))))</f>
        <v>0.32222229015014425</v>
      </c>
      <c r="S2318">
        <f t="shared" si="328"/>
        <v>1.1559774875817275E-3</v>
      </c>
      <c r="T2318">
        <f>IF(ROW($E2318)&lt;=MAX(VALUE(LEFT(Q$1,FIND("-",Q$1,1)-1)),VALUE(LEFT(R$1,FIND("-",R$1,1)-1)))+VALUE(LEFT(T$1,FIND("-",T$1,1)-1))-1,0,IF(ROW($E2318)=MAX(VALUE(LEFT(Q$1,FIND("-",Q$1,1)-1)),VALUE(LEFT(R$1,FIND("-",R$1,1)-1)))+VALUE(LEFT(T$1,FIND("-",T$1,1)-1)),AVERAGE(INDEX($S:$S,ROW(S2318)-VALUE(LEFT(T$1,FIND("-",T$1,1)-1))+1):S2318),($S2318*(2/(VALUE(LEFT(T$1,FIND("-",T$1,1)-1))+1)))+(T2317*(1-(2/(VALUE(LEFT(T$1,FIND("-",T$1,1)-1))+1))))))</f>
        <v>-1.1851153672595154E-3</v>
      </c>
      <c r="V2318">
        <f t="shared" si="329"/>
        <v>0</v>
      </c>
      <c r="W2318">
        <f>IF(ROW($E2318)&lt;=VALUE(LEFT(W$1,FIND("-",W$1,1)-1))+1,0,IF(ROW($E2317)=VALUE(LEFT(W$1,FIND("-",W$1,1)-1))+1,100-100/(1+ABS((SUMIF(INDEX($V:$V,ROW($V2318)-VALUE(LEFT(W$1,FIND("-",W$1,1)-1))+1):$V2318,"&gt;0",INDEX($V:$V,ROW($V2318)-VALUE(LEFT(W$1,FIND("-",W$1,1)-1))+1):$V2318)/COUNTIF(INDEX($V:$V,ROW($V2318)-VALUE(LEFT(W$1,FIND("-",W$1,1)-1))+1):$V2318,"&gt;0"))/(SUMIF(INDEX($V:$V,ROW($V2318)-VALUE(LEFT(W$1,FIND("-",W$1,1)-1))+1):$V2318,"&lt;0",INDEX($V:$V,ROW($V2318)-VALUE(LEFT(W$1,FIND("-",W$1,1)-1))+1):$V2318)/COUNTIF(INDEX($V:$V,ROW($V2318)-VALUE(LEFT(W$1,FIND("-",W$1,1)-1))+1):$V2318,"&lt;0")))),100-100/(1+ABS((SUMIF(INDEX($V:$V,ROW($V2318)-VALUE(LEFT(W$1,FIND("-",W$1,1)-1))+1):$V2318,"&gt;0",INDEX($V:$V,ROW($V2318)-VALUE(LEFT(W$1,FIND("-",W$1,1)-1))+1):$V2318)/VALUE(LEFT(W$1,FIND("-",W$1,1)-1)))/(SUMIF(INDEX($V:$V,ROW($V2318)-VALUE(LEFT(W$1,FIND("-",W$1,1)-1))+1):$V2318,"&lt;0",INDEX($V:$V,ROW($V2318)-VALUE(LEFT(W$1,FIND("-",W$1,1)-1))+1):$V2318)/VALUE(LEFT(W$1,FIND("-",W$1,1)-1)))))))</f>
        <v>58.333333333333329</v>
      </c>
      <c r="Y2318">
        <f>IF(ROW($E2318)&lt;=VALUE(LEFT(Y$1,FIND("-",Y$1,1)-1)),0,MAX(INDEX(C:C,ROW(C2318)-VALUE(LEFT(Y$1,FIND("-",Y$1,1)-1))+1):C2318))</f>
        <v>0.34</v>
      </c>
      <c r="Z2318">
        <f>IF(ROW($E2318)&lt;=VALUE(LEFT(Z$1,FIND("-",Z$1,1)-1)),0,MIN(INDEX(D:D,ROW(D2318)-VALUE(LEFT(Z$1,FIND("-",Z$1,1)-1))+1):D2318))</f>
        <v>0.3</v>
      </c>
      <c r="AA2318">
        <f t="shared" si="324"/>
        <v>87.5</v>
      </c>
      <c r="AB2318">
        <f>IF(ROW($AA2318)&lt;=VALUE(LEFT(AA$1,FIND("-",AA$1,1)-1))+VALUE(LEFT(AB$1,FIND("-",AB$1,1)-1)-1),0,AVERAGE(INDEX($AA:$AA,ROW($AA2318)-VALUE(LEFT(AB$1,FIND("-",AB$1,1)-1))+1):$AA2318))</f>
        <v>91.071428571428569</v>
      </c>
      <c r="AC2318">
        <f>IF(ROW($AA2318)&lt;=VALUE(LEFT(AA$1,FIND("-",AA$1,1)-1))+VALUE(LEFT(AB$1,FIND("-",AB$1,1)-1)-1)+VALUE(LEFT(AC$1,FIND("-",AC$1,1)-1)-1),0,AVERAGE(INDEX($AB:$AB,ROW($AB2318)-VALUE(LEFT(AC$1,FIND("-",AC$1,1)-1))+1):$AB2318))</f>
        <v>81.150793650793659</v>
      </c>
      <c r="AE2318">
        <f t="shared" si="330"/>
        <v>83161444</v>
      </c>
      <c r="AG2318" t="str">
        <f t="shared" si="332"/>
        <v/>
      </c>
    </row>
    <row r="2319" spans="1:33" x14ac:dyDescent="0.25">
      <c r="A2319" s="6">
        <v>39860</v>
      </c>
      <c r="B2319">
        <v>0.33500000000000002</v>
      </c>
      <c r="C2319">
        <v>0.34499999999999997</v>
      </c>
      <c r="D2319">
        <v>0.33500000000000002</v>
      </c>
      <c r="E2319">
        <v>0.34499999999999997</v>
      </c>
      <c r="F2319">
        <v>0.20230899999999999</v>
      </c>
      <c r="G2319">
        <v>1715200</v>
      </c>
      <c r="I2319" t="str">
        <f t="shared" si="325"/>
        <v/>
      </c>
      <c r="J2319" t="str">
        <f t="shared" si="326"/>
        <v/>
      </c>
      <c r="K2319" t="str">
        <f t="shared" si="327"/>
        <v>Overbought Below %D</v>
      </c>
      <c r="M2319" s="11" t="str">
        <f t="shared" si="331"/>
        <v/>
      </c>
      <c r="O2319">
        <f>IF(ROW($E2319)&lt;=VALUE(LEFT(O$1,FIND("-",O$1,1)-1)),0,IF(ROW($E2319)=VALUE(LEFT(O$1,FIND("-",O$1,1)-1))+1,AVERAGE(INDEX($E:$E,ROW($E2319)-VALUE(LEFT(O$1,FIND("-",O$1,1)-1))):$E2319),($E2319*(2/(VALUE(LEFT(O$1,FIND("-",O$1,1)-1))+1)))+(O2318*(1-(2/(VALUE(LEFT(O$1,FIND("-",O$1,1)-1))+1))))))</f>
        <v>0.41410745311752961</v>
      </c>
      <c r="Q2319">
        <f>IF(ROW($E2319)&lt;=VALUE(LEFT(Q$1,FIND("-",Q$1,1)-1)),0,IF(ROW($E2319)=VALUE(LEFT(Q$1,FIND("-",Q$1,1)-1))+1,AVERAGE(INDEX($E:$E,ROW($E2319)-VALUE(LEFT(Q$1,FIND("-",Q$1,1)-1))):$E2319),($E2319*(2/(VALUE(LEFT(Q$1,FIND("-",Q$1,1)-1))+1)))+(Q2318*(1-(2/(VALUE(LEFT(Q$1,FIND("-",Q$1,1)-1))+1))))))</f>
        <v>0.32670468800115277</v>
      </c>
      <c r="R2319">
        <f>IF(ROW($E2319)&lt;=VALUE(LEFT(R$1,FIND("-",R$1,1)-1)),0,IF(ROW($E2319)=VALUE(LEFT(R$1,FIND("-",R$1,1)-1))+1,AVERAGE(INDEX($E:$E,ROW($E2319)-VALUE(LEFT(R$1,FIND("-",R$1,1)-1))):$E2319),($E2319*(2/(VALUE(LEFT(R$1,FIND("-",R$1,1)-1))+1)))+(R2318*(1-(2/(VALUE(LEFT(R$1,FIND("-",R$1,1)-1))+1))))))</f>
        <v>0.32390952791680022</v>
      </c>
      <c r="S2319">
        <f t="shared" si="328"/>
        <v>2.7951600843525437E-3</v>
      </c>
      <c r="T2319">
        <f>IF(ROW($E2319)&lt;=MAX(VALUE(LEFT(Q$1,FIND("-",Q$1,1)-1)),VALUE(LEFT(R$1,FIND("-",R$1,1)-1)))+VALUE(LEFT(T$1,FIND("-",T$1,1)-1))-1,0,IF(ROW($E2319)=MAX(VALUE(LEFT(Q$1,FIND("-",Q$1,1)-1)),VALUE(LEFT(R$1,FIND("-",R$1,1)-1)))+VALUE(LEFT(T$1,FIND("-",T$1,1)-1)),AVERAGE(INDEX($S:$S,ROW(S2319)-VALUE(LEFT(T$1,FIND("-",T$1,1)-1))+1):S2319),($S2319*(2/(VALUE(LEFT(T$1,FIND("-",T$1,1)-1))+1)))+(T2318*(1-(2/(VALUE(LEFT(T$1,FIND("-",T$1,1)-1))+1))))))</f>
        <v>-3.8906027693710356E-4</v>
      </c>
      <c r="V2319">
        <f t="shared" si="329"/>
        <v>9.9999999999999534E-3</v>
      </c>
      <c r="W2319">
        <f>IF(ROW($E2319)&lt;=VALUE(LEFT(W$1,FIND("-",W$1,1)-1))+1,0,IF(ROW($E2318)=VALUE(LEFT(W$1,FIND("-",W$1,1)-1))+1,100-100/(1+ABS((SUMIF(INDEX($V:$V,ROW($V2319)-VALUE(LEFT(W$1,FIND("-",W$1,1)-1))+1):$V2319,"&gt;0",INDEX($V:$V,ROW($V2319)-VALUE(LEFT(W$1,FIND("-",W$1,1)-1))+1):$V2319)/COUNTIF(INDEX($V:$V,ROW($V2319)-VALUE(LEFT(W$1,FIND("-",W$1,1)-1))+1):$V2319,"&gt;0"))/(SUMIF(INDEX($V:$V,ROW($V2319)-VALUE(LEFT(W$1,FIND("-",W$1,1)-1))+1):$V2319,"&lt;0",INDEX($V:$V,ROW($V2319)-VALUE(LEFT(W$1,FIND("-",W$1,1)-1))+1):$V2319)/COUNTIF(INDEX($V:$V,ROW($V2319)-VALUE(LEFT(W$1,FIND("-",W$1,1)-1))+1):$V2319,"&lt;0")))),100-100/(1+ABS((SUMIF(INDEX($V:$V,ROW($V2319)-VALUE(LEFT(W$1,FIND("-",W$1,1)-1))+1):$V2319,"&gt;0",INDEX($V:$V,ROW($V2319)-VALUE(LEFT(W$1,FIND("-",W$1,1)-1))+1):$V2319)/VALUE(LEFT(W$1,FIND("-",W$1,1)-1)))/(SUMIF(INDEX($V:$V,ROW($V2319)-VALUE(LEFT(W$1,FIND("-",W$1,1)-1))+1):$V2319,"&lt;0",INDEX($V:$V,ROW($V2319)-VALUE(LEFT(W$1,FIND("-",W$1,1)-1))+1):$V2319)/VALUE(LEFT(W$1,FIND("-",W$1,1)-1)))))))</f>
        <v>69.230769230769198</v>
      </c>
      <c r="Y2319">
        <f>IF(ROW($E2319)&lt;=VALUE(LEFT(Y$1,FIND("-",Y$1,1)-1)),0,MAX(INDEX(C:C,ROW(C2319)-VALUE(LEFT(Y$1,FIND("-",Y$1,1)-1))+1):C2319))</f>
        <v>0.34499999999999997</v>
      </c>
      <c r="Z2319">
        <f>IF(ROW($E2319)&lt;=VALUE(LEFT(Z$1,FIND("-",Z$1,1)-1)),0,MIN(INDEX(D:D,ROW(D2319)-VALUE(LEFT(Z$1,FIND("-",Z$1,1)-1))+1):D2319))</f>
        <v>0.3</v>
      </c>
      <c r="AA2319">
        <f t="shared" ref="AA2319:AA2382" si="333">IF(ROW($E2319)&lt;=VALUE(LEFT(AA$1,FIND("-",AA$1,1)-1)),0,(($E2319-$Z2319)/($Y2319-$Z2319))*100)</f>
        <v>100</v>
      </c>
      <c r="AB2319">
        <f>IF(ROW($AA2319)&lt;=VALUE(LEFT(AA$1,FIND("-",AA$1,1)-1))+VALUE(LEFT(AB$1,FIND("-",AB$1,1)-1)-1),0,AVERAGE(INDEX($AA:$AA,ROW($AA2319)-VALUE(LEFT(AB$1,FIND("-",AB$1,1)-1))+1):$AA2319))</f>
        <v>95.833333333333329</v>
      </c>
      <c r="AC2319">
        <f>IF(ROW($AA2319)&lt;=VALUE(LEFT(AA$1,FIND("-",AA$1,1)-1))+VALUE(LEFT(AB$1,FIND("-",AB$1,1)-1)-1)+VALUE(LEFT(AC$1,FIND("-",AC$1,1)-1)-1),0,AVERAGE(INDEX($AB:$AB,ROW($AB2319)-VALUE(LEFT(AC$1,FIND("-",AC$1,1)-1))+1):$AB2319))</f>
        <v>92.460317460317455</v>
      </c>
      <c r="AE2319">
        <f t="shared" si="330"/>
        <v>84876644</v>
      </c>
      <c r="AG2319" t="str">
        <f t="shared" si="332"/>
        <v/>
      </c>
    </row>
    <row r="2320" spans="1:33" x14ac:dyDescent="0.25">
      <c r="A2320" s="6">
        <v>39861</v>
      </c>
      <c r="B2320">
        <v>0.34499999999999997</v>
      </c>
      <c r="C2320">
        <v>0.35499999999999998</v>
      </c>
      <c r="D2320">
        <v>0.34</v>
      </c>
      <c r="E2320">
        <v>0.35499999999999998</v>
      </c>
      <c r="F2320">
        <v>0.208173</v>
      </c>
      <c r="G2320">
        <v>1585800</v>
      </c>
      <c r="I2320" t="str">
        <f t="shared" si="325"/>
        <v/>
      </c>
      <c r="J2320" t="str">
        <f t="shared" si="326"/>
        <v>Overbought</v>
      </c>
      <c r="K2320" t="str">
        <f t="shared" si="327"/>
        <v>Overbought Below %D</v>
      </c>
      <c r="M2320" s="11" t="str">
        <f t="shared" si="331"/>
        <v/>
      </c>
      <c r="O2320">
        <f>IF(ROW($E2320)&lt;=VALUE(LEFT(O$1,FIND("-",O$1,1)-1)),0,IF(ROW($E2320)=VALUE(LEFT(O$1,FIND("-",O$1,1)-1))+1,AVERAGE(INDEX($E:$E,ROW($E2320)-VALUE(LEFT(O$1,FIND("-",O$1,1)-1))):$E2320),($E2320*(2/(VALUE(LEFT(O$1,FIND("-",O$1,1)-1))+1)))+(O2319*(1-(2/(VALUE(LEFT(O$1,FIND("-",O$1,1)-1))+1))))))</f>
        <v>0.41351931925566365</v>
      </c>
      <c r="Q2320">
        <f>IF(ROW($E2320)&lt;=VALUE(LEFT(Q$1,FIND("-",Q$1,1)-1)),0,IF(ROW($E2320)=VALUE(LEFT(Q$1,FIND("-",Q$1,1)-1))+1,AVERAGE(INDEX($E:$E,ROW($E2320)-VALUE(LEFT(Q$1,FIND("-",Q$1,1)-1))):$E2320),($E2320*(2/(VALUE(LEFT(Q$1,FIND("-",Q$1,1)-1))+1)))+(Q2319*(1-(2/(VALUE(LEFT(Q$1,FIND("-",Q$1,1)-1))+1))))))</f>
        <v>0.33105781292405234</v>
      </c>
      <c r="R2320">
        <f>IF(ROW($E2320)&lt;=VALUE(LEFT(R$1,FIND("-",R$1,1)-1)),0,IF(ROW($E2320)=VALUE(LEFT(R$1,FIND("-",R$1,1)-1))+1,AVERAGE(INDEX($E:$E,ROW($E2320)-VALUE(LEFT(R$1,FIND("-",R$1,1)-1))):$E2320),($E2320*(2/(VALUE(LEFT(R$1,FIND("-",R$1,1)-1))+1)))+(R2319*(1-(2/(VALUE(LEFT(R$1,FIND("-",R$1,1)-1))+1))))))</f>
        <v>0.3262125258488891</v>
      </c>
      <c r="S2320">
        <f t="shared" si="328"/>
        <v>4.8452870751632404E-3</v>
      </c>
      <c r="T2320">
        <f>IF(ROW($E2320)&lt;=MAX(VALUE(LEFT(Q$1,FIND("-",Q$1,1)-1)),VALUE(LEFT(R$1,FIND("-",R$1,1)-1)))+VALUE(LEFT(T$1,FIND("-",T$1,1)-1))-1,0,IF(ROW($E2320)=MAX(VALUE(LEFT(Q$1,FIND("-",Q$1,1)-1)),VALUE(LEFT(R$1,FIND("-",R$1,1)-1)))+VALUE(LEFT(T$1,FIND("-",T$1,1)-1)),AVERAGE(INDEX($S:$S,ROW(S2320)-VALUE(LEFT(T$1,FIND("-",T$1,1)-1))+1):S2320),($S2320*(2/(VALUE(LEFT(T$1,FIND("-",T$1,1)-1))+1)))+(T2319*(1-(2/(VALUE(LEFT(T$1,FIND("-",T$1,1)-1))+1))))))</f>
        <v>6.578091934829653E-4</v>
      </c>
      <c r="V2320">
        <f t="shared" si="329"/>
        <v>1.0000000000000009E-2</v>
      </c>
      <c r="W2320">
        <f>IF(ROW($E2320)&lt;=VALUE(LEFT(W$1,FIND("-",W$1,1)-1))+1,0,IF(ROW($E2319)=VALUE(LEFT(W$1,FIND("-",W$1,1)-1))+1,100-100/(1+ABS((SUMIF(INDEX($V:$V,ROW($V2320)-VALUE(LEFT(W$1,FIND("-",W$1,1)-1))+1):$V2320,"&gt;0",INDEX($V:$V,ROW($V2320)-VALUE(LEFT(W$1,FIND("-",W$1,1)-1))+1):$V2320)/COUNTIF(INDEX($V:$V,ROW($V2320)-VALUE(LEFT(W$1,FIND("-",W$1,1)-1))+1):$V2320,"&gt;0"))/(SUMIF(INDEX($V:$V,ROW($V2320)-VALUE(LEFT(W$1,FIND("-",W$1,1)-1))+1):$V2320,"&lt;0",INDEX($V:$V,ROW($V2320)-VALUE(LEFT(W$1,FIND("-",W$1,1)-1))+1):$V2320)/COUNTIF(INDEX($V:$V,ROW($V2320)-VALUE(LEFT(W$1,FIND("-",W$1,1)-1))+1):$V2320,"&lt;0")))),100-100/(1+ABS((SUMIF(INDEX($V:$V,ROW($V2320)-VALUE(LEFT(W$1,FIND("-",W$1,1)-1))+1):$V2320,"&gt;0",INDEX($V:$V,ROW($V2320)-VALUE(LEFT(W$1,FIND("-",W$1,1)-1))+1):$V2320)/VALUE(LEFT(W$1,FIND("-",W$1,1)-1)))/(SUMIF(INDEX($V:$V,ROW($V2320)-VALUE(LEFT(W$1,FIND("-",W$1,1)-1))+1):$V2320,"&lt;0",INDEX($V:$V,ROW($V2320)-VALUE(LEFT(W$1,FIND("-",W$1,1)-1))+1):$V2320)/VALUE(LEFT(W$1,FIND("-",W$1,1)-1)))))))</f>
        <v>78.571428571428555</v>
      </c>
      <c r="Y2320">
        <f>IF(ROW($E2320)&lt;=VALUE(LEFT(Y$1,FIND("-",Y$1,1)-1)),0,MAX(INDEX(C:C,ROW(C2320)-VALUE(LEFT(Y$1,FIND("-",Y$1,1)-1))+1):C2320))</f>
        <v>0.35499999999999998</v>
      </c>
      <c r="Z2320">
        <f>IF(ROW($E2320)&lt;=VALUE(LEFT(Z$1,FIND("-",Z$1,1)-1)),0,MIN(INDEX(D:D,ROW(D2320)-VALUE(LEFT(Z$1,FIND("-",Z$1,1)-1))+1):D2320))</f>
        <v>0.3</v>
      </c>
      <c r="AA2320">
        <f t="shared" si="333"/>
        <v>100</v>
      </c>
      <c r="AB2320">
        <f>IF(ROW($AA2320)&lt;=VALUE(LEFT(AA$1,FIND("-",AA$1,1)-1))+VALUE(LEFT(AB$1,FIND("-",AB$1,1)-1)-1),0,AVERAGE(INDEX($AA:$AA,ROW($AA2320)-VALUE(LEFT(AB$1,FIND("-",AB$1,1)-1))+1):$AA2320))</f>
        <v>95.833333333333329</v>
      </c>
      <c r="AC2320">
        <f>IF(ROW($AA2320)&lt;=VALUE(LEFT(AA$1,FIND("-",AA$1,1)-1))+VALUE(LEFT(AB$1,FIND("-",AB$1,1)-1)-1)+VALUE(LEFT(AC$1,FIND("-",AC$1,1)-1)-1),0,AVERAGE(INDEX($AB:$AB,ROW($AB2320)-VALUE(LEFT(AC$1,FIND("-",AC$1,1)-1))+1):$AB2320))</f>
        <v>94.246031746031747</v>
      </c>
      <c r="AE2320">
        <f t="shared" si="330"/>
        <v>86462444</v>
      </c>
      <c r="AG2320" t="str">
        <f t="shared" si="332"/>
        <v/>
      </c>
    </row>
    <row r="2321" spans="1:33" x14ac:dyDescent="0.25">
      <c r="A2321" s="6">
        <v>39862</v>
      </c>
      <c r="B2321">
        <v>0.35</v>
      </c>
      <c r="C2321">
        <v>0.35499999999999998</v>
      </c>
      <c r="D2321">
        <v>0.34499999999999997</v>
      </c>
      <c r="E2321">
        <v>0.34499999999999997</v>
      </c>
      <c r="F2321">
        <v>0.20230899999999999</v>
      </c>
      <c r="G2321">
        <v>2358600</v>
      </c>
      <c r="I2321" t="str">
        <f t="shared" si="325"/>
        <v/>
      </c>
      <c r="J2321" t="str">
        <f t="shared" si="326"/>
        <v/>
      </c>
      <c r="K2321" t="str">
        <f t="shared" si="327"/>
        <v>Overbought Above %D</v>
      </c>
      <c r="M2321" s="11" t="str">
        <f t="shared" si="331"/>
        <v/>
      </c>
      <c r="O2321">
        <f>IF(ROW($E2321)&lt;=VALUE(LEFT(O$1,FIND("-",O$1,1)-1)),0,IF(ROW($E2321)=VALUE(LEFT(O$1,FIND("-",O$1,1)-1))+1,AVERAGE(INDEX($E:$E,ROW($E2321)-VALUE(LEFT(O$1,FIND("-",O$1,1)-1))):$E2321),($E2321*(2/(VALUE(LEFT(O$1,FIND("-",O$1,1)-1))+1)))+(O2320*(1-(2/(VALUE(LEFT(O$1,FIND("-",O$1,1)-1))+1))))))</f>
        <v>0.41283753498446307</v>
      </c>
      <c r="Q2321">
        <f>IF(ROW($E2321)&lt;=VALUE(LEFT(Q$1,FIND("-",Q$1,1)-1)),0,IF(ROW($E2321)=VALUE(LEFT(Q$1,FIND("-",Q$1,1)-1))+1,AVERAGE(INDEX($E:$E,ROW($E2321)-VALUE(LEFT(Q$1,FIND("-",Q$1,1)-1))):$E2321),($E2321*(2/(VALUE(LEFT(Q$1,FIND("-",Q$1,1)-1))+1)))+(Q2320*(1-(2/(VALUE(LEFT(Q$1,FIND("-",Q$1,1)-1))+1))))))</f>
        <v>0.33320276478189043</v>
      </c>
      <c r="R2321">
        <f>IF(ROW($E2321)&lt;=VALUE(LEFT(R$1,FIND("-",R$1,1)-1)),0,IF(ROW($E2321)=VALUE(LEFT(R$1,FIND("-",R$1,1)-1))+1,AVERAGE(INDEX($E:$E,ROW($E2321)-VALUE(LEFT(R$1,FIND("-",R$1,1)-1))):$E2321),($E2321*(2/(VALUE(LEFT(R$1,FIND("-",R$1,1)-1))+1)))+(R2320*(1-(2/(VALUE(LEFT(R$1,FIND("-",R$1,1)-1))+1))))))</f>
        <v>0.32760419060082324</v>
      </c>
      <c r="S2321">
        <f t="shared" si="328"/>
        <v>5.5985741810671841E-3</v>
      </c>
      <c r="T2321">
        <f>IF(ROW($E2321)&lt;=MAX(VALUE(LEFT(Q$1,FIND("-",Q$1,1)-1)),VALUE(LEFT(R$1,FIND("-",R$1,1)-1)))+VALUE(LEFT(T$1,FIND("-",T$1,1)-1))-1,0,IF(ROW($E2321)=MAX(VALUE(LEFT(Q$1,FIND("-",Q$1,1)-1)),VALUE(LEFT(R$1,FIND("-",R$1,1)-1)))+VALUE(LEFT(T$1,FIND("-",T$1,1)-1)),AVERAGE(INDEX($S:$S,ROW(S2321)-VALUE(LEFT(T$1,FIND("-",T$1,1)-1))+1):S2321),($S2321*(2/(VALUE(LEFT(T$1,FIND("-",T$1,1)-1))+1)))+(T2320*(1-(2/(VALUE(LEFT(T$1,FIND("-",T$1,1)-1))+1))))))</f>
        <v>1.645962190999809E-3</v>
      </c>
      <c r="V2321">
        <f t="shared" si="329"/>
        <v>-1.0000000000000009E-2</v>
      </c>
      <c r="W2321">
        <f>IF(ROW($E2321)&lt;=VALUE(LEFT(W$1,FIND("-",W$1,1)-1))+1,0,IF(ROW($E2320)=VALUE(LEFT(W$1,FIND("-",W$1,1)-1))+1,100-100/(1+ABS((SUMIF(INDEX($V:$V,ROW($V2321)-VALUE(LEFT(W$1,FIND("-",W$1,1)-1))+1):$V2321,"&gt;0",INDEX($V:$V,ROW($V2321)-VALUE(LEFT(W$1,FIND("-",W$1,1)-1))+1):$V2321)/COUNTIF(INDEX($V:$V,ROW($V2321)-VALUE(LEFT(W$1,FIND("-",W$1,1)-1))+1):$V2321,"&gt;0"))/(SUMIF(INDEX($V:$V,ROW($V2321)-VALUE(LEFT(W$1,FIND("-",W$1,1)-1))+1):$V2321,"&lt;0",INDEX($V:$V,ROW($V2321)-VALUE(LEFT(W$1,FIND("-",W$1,1)-1))+1):$V2321)/COUNTIF(INDEX($V:$V,ROW($V2321)-VALUE(LEFT(W$1,FIND("-",W$1,1)-1))+1):$V2321,"&lt;0")))),100-100/(1+ABS((SUMIF(INDEX($V:$V,ROW($V2321)-VALUE(LEFT(W$1,FIND("-",W$1,1)-1))+1):$V2321,"&gt;0",INDEX($V:$V,ROW($V2321)-VALUE(LEFT(W$1,FIND("-",W$1,1)-1))+1):$V2321)/VALUE(LEFT(W$1,FIND("-",W$1,1)-1)))/(SUMIF(INDEX($V:$V,ROW($V2321)-VALUE(LEFT(W$1,FIND("-",W$1,1)-1))+1):$V2321,"&lt;0",INDEX($V:$V,ROW($V2321)-VALUE(LEFT(W$1,FIND("-",W$1,1)-1))+1):$V2321)/VALUE(LEFT(W$1,FIND("-",W$1,1)-1)))))))</f>
        <v>68.749999999999972</v>
      </c>
      <c r="Y2321">
        <f>IF(ROW($E2321)&lt;=VALUE(LEFT(Y$1,FIND("-",Y$1,1)-1)),0,MAX(INDEX(C:C,ROW(C2321)-VALUE(LEFT(Y$1,FIND("-",Y$1,1)-1))+1):C2321))</f>
        <v>0.35499999999999998</v>
      </c>
      <c r="Z2321">
        <f>IF(ROW($E2321)&lt;=VALUE(LEFT(Z$1,FIND("-",Z$1,1)-1)),0,MIN(INDEX(D:D,ROW(D2321)-VALUE(LEFT(Z$1,FIND("-",Z$1,1)-1))+1):D2321))</f>
        <v>0.3</v>
      </c>
      <c r="AA2321">
        <f t="shared" si="333"/>
        <v>81.818181818181799</v>
      </c>
      <c r="AB2321">
        <f>IF(ROW($AA2321)&lt;=VALUE(LEFT(AA$1,FIND("-",AA$1,1)-1))+VALUE(LEFT(AB$1,FIND("-",AB$1,1)-1)-1),0,AVERAGE(INDEX($AA:$AA,ROW($AA2321)-VALUE(LEFT(AB$1,FIND("-",AB$1,1)-1))+1):$AA2321))</f>
        <v>93.939393939393938</v>
      </c>
      <c r="AC2321">
        <f>IF(ROW($AA2321)&lt;=VALUE(LEFT(AA$1,FIND("-",AA$1,1)-1))+VALUE(LEFT(AB$1,FIND("-",AB$1,1)-1)-1)+VALUE(LEFT(AC$1,FIND("-",AC$1,1)-1)-1),0,AVERAGE(INDEX($AB:$AB,ROW($AB2321)-VALUE(LEFT(AC$1,FIND("-",AC$1,1)-1))+1):$AB2321))</f>
        <v>95.202020202020208</v>
      </c>
      <c r="AE2321">
        <f t="shared" si="330"/>
        <v>84103844</v>
      </c>
      <c r="AG2321" t="str">
        <f t="shared" si="332"/>
        <v/>
      </c>
    </row>
    <row r="2322" spans="1:33" x14ac:dyDescent="0.25">
      <c r="A2322" s="6">
        <v>39863</v>
      </c>
      <c r="B2322">
        <v>0.05</v>
      </c>
      <c r="C2322">
        <v>5.5E-2</v>
      </c>
      <c r="D2322">
        <v>4.4999999999999998E-2</v>
      </c>
      <c r="E2322">
        <v>0.05</v>
      </c>
      <c r="F2322">
        <v>2.9319999999999999E-2</v>
      </c>
      <c r="G2322">
        <v>2244600</v>
      </c>
      <c r="I2322" t="str">
        <f t="shared" si="325"/>
        <v>Bearish</v>
      </c>
      <c r="J2322" t="str">
        <f t="shared" si="326"/>
        <v>Oversold</v>
      </c>
      <c r="K2322" t="str">
        <f t="shared" si="327"/>
        <v>Overbought Above %D</v>
      </c>
      <c r="M2322" s="11" t="str">
        <f t="shared" si="331"/>
        <v/>
      </c>
      <c r="O2322">
        <f>IF(ROW($E2322)&lt;=VALUE(LEFT(O$1,FIND("-",O$1,1)-1)),0,IF(ROW($E2322)=VALUE(LEFT(O$1,FIND("-",O$1,1)-1))+1,AVERAGE(INDEX($E:$E,ROW($E2322)-VALUE(LEFT(O$1,FIND("-",O$1,1)-1))):$E2322),($E2322*(2/(VALUE(LEFT(O$1,FIND("-",O$1,1)-1))+1)))+(O2321*(1-(2/(VALUE(LEFT(O$1,FIND("-",O$1,1)-1))+1))))))</f>
        <v>0.40922721125327438</v>
      </c>
      <c r="Q2322">
        <f>IF(ROW($E2322)&lt;=VALUE(LEFT(Q$1,FIND("-",Q$1,1)-1)),0,IF(ROW($E2322)=VALUE(LEFT(Q$1,FIND("-",Q$1,1)-1))+1,AVERAGE(INDEX($E:$E,ROW($E2322)-VALUE(LEFT(Q$1,FIND("-",Q$1,1)-1))):$E2322),($E2322*(2/(VALUE(LEFT(Q$1,FIND("-",Q$1,1)-1))+1)))+(Q2321*(1-(2/(VALUE(LEFT(Q$1,FIND("-",Q$1,1)-1))+1))))))</f>
        <v>0.28963310866159964</v>
      </c>
      <c r="R2322">
        <f>IF(ROW($E2322)&lt;=VALUE(LEFT(R$1,FIND("-",R$1,1)-1)),0,IF(ROW($E2322)=VALUE(LEFT(R$1,FIND("-",R$1,1)-1))+1,AVERAGE(INDEX($E:$E,ROW($E2322)-VALUE(LEFT(R$1,FIND("-",R$1,1)-1))):$E2322),($E2322*(2/(VALUE(LEFT(R$1,FIND("-",R$1,1)-1))+1)))+(R2321*(1-(2/(VALUE(LEFT(R$1,FIND("-",R$1,1)-1))+1))))))</f>
        <v>0.30704091722298449</v>
      </c>
      <c r="S2322">
        <f t="shared" si="328"/>
        <v>-1.7407808561384852E-2</v>
      </c>
      <c r="T2322">
        <f>IF(ROW($E2322)&lt;=MAX(VALUE(LEFT(Q$1,FIND("-",Q$1,1)-1)),VALUE(LEFT(R$1,FIND("-",R$1,1)-1)))+VALUE(LEFT(T$1,FIND("-",T$1,1)-1))-1,0,IF(ROW($E2322)=MAX(VALUE(LEFT(Q$1,FIND("-",Q$1,1)-1)),VALUE(LEFT(R$1,FIND("-",R$1,1)-1)))+VALUE(LEFT(T$1,FIND("-",T$1,1)-1)),AVERAGE(INDEX($S:$S,ROW(S2322)-VALUE(LEFT(T$1,FIND("-",T$1,1)-1))+1):S2322),($S2322*(2/(VALUE(LEFT(T$1,FIND("-",T$1,1)-1))+1)))+(T2321*(1-(2/(VALUE(LEFT(T$1,FIND("-",T$1,1)-1))+1))))))</f>
        <v>-2.1647919594771233E-3</v>
      </c>
      <c r="V2322">
        <f t="shared" si="329"/>
        <v>-0.29499999999999998</v>
      </c>
      <c r="W2322">
        <f>IF(ROW($E2322)&lt;=VALUE(LEFT(W$1,FIND("-",W$1,1)-1))+1,0,IF(ROW($E2321)=VALUE(LEFT(W$1,FIND("-",W$1,1)-1))+1,100-100/(1+ABS((SUMIF(INDEX($V:$V,ROW($V2322)-VALUE(LEFT(W$1,FIND("-",W$1,1)-1))+1):$V2322,"&gt;0",INDEX($V:$V,ROW($V2322)-VALUE(LEFT(W$1,FIND("-",W$1,1)-1))+1):$V2322)/COUNTIF(INDEX($V:$V,ROW($V2322)-VALUE(LEFT(W$1,FIND("-",W$1,1)-1))+1):$V2322,"&gt;0"))/(SUMIF(INDEX($V:$V,ROW($V2322)-VALUE(LEFT(W$1,FIND("-",W$1,1)-1))+1):$V2322,"&lt;0",INDEX($V:$V,ROW($V2322)-VALUE(LEFT(W$1,FIND("-",W$1,1)-1))+1):$V2322)/COUNTIF(INDEX($V:$V,ROW($V2322)-VALUE(LEFT(W$1,FIND("-",W$1,1)-1))+1):$V2322,"&lt;0")))),100-100/(1+ABS((SUMIF(INDEX($V:$V,ROW($V2322)-VALUE(LEFT(W$1,FIND("-",W$1,1)-1))+1):$V2322,"&gt;0",INDEX($V:$V,ROW($V2322)-VALUE(LEFT(W$1,FIND("-",W$1,1)-1))+1):$V2322)/VALUE(LEFT(W$1,FIND("-",W$1,1)-1)))/(SUMIF(INDEX($V:$V,ROW($V2322)-VALUE(LEFT(W$1,FIND("-",W$1,1)-1))+1):$V2322,"&lt;0",INDEX($V:$V,ROW($V2322)-VALUE(LEFT(W$1,FIND("-",W$1,1)-1))+1):$V2322)/VALUE(LEFT(W$1,FIND("-",W$1,1)-1)))))))</f>
        <v>14.86486486486487</v>
      </c>
      <c r="Y2322">
        <f>IF(ROW($E2322)&lt;=VALUE(LEFT(Y$1,FIND("-",Y$1,1)-1)),0,MAX(INDEX(C:C,ROW(C2322)-VALUE(LEFT(Y$1,FIND("-",Y$1,1)-1))+1):C2322))</f>
        <v>0.35499999999999998</v>
      </c>
      <c r="Z2322">
        <f>IF(ROW($E2322)&lt;=VALUE(LEFT(Z$1,FIND("-",Z$1,1)-1)),0,MIN(INDEX(D:D,ROW(D2322)-VALUE(LEFT(Z$1,FIND("-",Z$1,1)-1))+1):D2322))</f>
        <v>4.4999999999999998E-2</v>
      </c>
      <c r="AA2322">
        <f t="shared" si="333"/>
        <v>1.6129032258064528</v>
      </c>
      <c r="AB2322">
        <f>IF(ROW($AA2322)&lt;=VALUE(LEFT(AA$1,FIND("-",AA$1,1)-1))+VALUE(LEFT(AB$1,FIND("-",AB$1,1)-1)-1),0,AVERAGE(INDEX($AA:$AA,ROW($AA2322)-VALUE(LEFT(AB$1,FIND("-",AB$1,1)-1))+1):$AA2322))</f>
        <v>61.143695014662761</v>
      </c>
      <c r="AC2322">
        <f>IF(ROW($AA2322)&lt;=VALUE(LEFT(AA$1,FIND("-",AA$1,1)-1))+VALUE(LEFT(AB$1,FIND("-",AB$1,1)-1)-1)+VALUE(LEFT(AC$1,FIND("-",AC$1,1)-1)-1),0,AVERAGE(INDEX($AB:$AB,ROW($AB2322)-VALUE(LEFT(AC$1,FIND("-",AC$1,1)-1))+1):$AB2322))</f>
        <v>83.638807429130011</v>
      </c>
      <c r="AE2322">
        <f t="shared" si="330"/>
        <v>81859244</v>
      </c>
      <c r="AG2322" t="str">
        <f t="shared" si="332"/>
        <v/>
      </c>
    </row>
    <row r="2323" spans="1:33" x14ac:dyDescent="0.25">
      <c r="A2323" s="6">
        <v>39864</v>
      </c>
      <c r="B2323">
        <v>0.05</v>
      </c>
      <c r="C2323">
        <v>5.5E-2</v>
      </c>
      <c r="D2323">
        <v>0.05</v>
      </c>
      <c r="E2323">
        <v>5.5E-2</v>
      </c>
      <c r="F2323">
        <v>3.2252000000000003E-2</v>
      </c>
      <c r="G2323">
        <v>446100</v>
      </c>
      <c r="I2323" t="str">
        <f t="shared" si="325"/>
        <v/>
      </c>
      <c r="J2323" t="str">
        <f t="shared" si="326"/>
        <v>Oversold</v>
      </c>
      <c r="K2323" t="str">
        <f t="shared" si="327"/>
        <v>Sell</v>
      </c>
      <c r="M2323" s="11" t="str">
        <f t="shared" si="331"/>
        <v>Sell</v>
      </c>
      <c r="O2323">
        <f>IF(ROW($E2323)&lt;=VALUE(LEFT(O$1,FIND("-",O$1,1)-1)),0,IF(ROW($E2323)=VALUE(LEFT(O$1,FIND("-",O$1,1)-1))+1,AVERAGE(INDEX($E:$E,ROW($E2323)-VALUE(LEFT(O$1,FIND("-",O$1,1)-1))):$E2323),($E2323*(2/(VALUE(LEFT(O$1,FIND("-",O$1,1)-1))+1)))+(O2322*(1-(2/(VALUE(LEFT(O$1,FIND("-",O$1,1)-1))+1))))))</f>
        <v>0.40570256238508262</v>
      </c>
      <c r="Q2323">
        <f>IF(ROW($E2323)&lt;=VALUE(LEFT(Q$1,FIND("-",Q$1,1)-1)),0,IF(ROW($E2323)=VALUE(LEFT(Q$1,FIND("-",Q$1,1)-1))+1,AVERAGE(INDEX($E:$E,ROW($E2323)-VALUE(LEFT(Q$1,FIND("-",Q$1,1)-1))):$E2323),($E2323*(2/(VALUE(LEFT(Q$1,FIND("-",Q$1,1)-1))+1)))+(Q2322*(1-(2/(VALUE(LEFT(Q$1,FIND("-",Q$1,1)-1))+1))))))</f>
        <v>0.25353570732904585</v>
      </c>
      <c r="R2323">
        <f>IF(ROW($E2323)&lt;=VALUE(LEFT(R$1,FIND("-",R$1,1)-1)),0,IF(ROW($E2323)=VALUE(LEFT(R$1,FIND("-",R$1,1)-1))+1,AVERAGE(INDEX($E:$E,ROW($E2323)-VALUE(LEFT(R$1,FIND("-",R$1,1)-1))):$E2323),($E2323*(2/(VALUE(LEFT(R$1,FIND("-",R$1,1)-1))+1)))+(R2322*(1-(2/(VALUE(LEFT(R$1,FIND("-",R$1,1)-1))+1))))))</f>
        <v>0.28837121965091156</v>
      </c>
      <c r="S2323">
        <f t="shared" si="328"/>
        <v>-3.4835512321865714E-2</v>
      </c>
      <c r="T2323">
        <f>IF(ROW($E2323)&lt;=MAX(VALUE(LEFT(Q$1,FIND("-",Q$1,1)-1)),VALUE(LEFT(R$1,FIND("-",R$1,1)-1)))+VALUE(LEFT(T$1,FIND("-",T$1,1)-1))-1,0,IF(ROW($E2323)=MAX(VALUE(LEFT(Q$1,FIND("-",Q$1,1)-1)),VALUE(LEFT(R$1,FIND("-",R$1,1)-1)))+VALUE(LEFT(T$1,FIND("-",T$1,1)-1)),AVERAGE(INDEX($S:$S,ROW(S2323)-VALUE(LEFT(T$1,FIND("-",T$1,1)-1))+1):S2323),($S2323*(2/(VALUE(LEFT(T$1,FIND("-",T$1,1)-1))+1)))+(T2322*(1-(2/(VALUE(LEFT(T$1,FIND("-",T$1,1)-1))+1))))))</f>
        <v>-8.6989360319548424E-3</v>
      </c>
      <c r="V2323">
        <f t="shared" si="329"/>
        <v>4.9999999999999975E-3</v>
      </c>
      <c r="W2323">
        <f>IF(ROW($E2323)&lt;=VALUE(LEFT(W$1,FIND("-",W$1,1)-1))+1,0,IF(ROW($E2322)=VALUE(LEFT(W$1,FIND("-",W$1,1)-1))+1,100-100/(1+ABS((SUMIF(INDEX($V:$V,ROW($V2323)-VALUE(LEFT(W$1,FIND("-",W$1,1)-1))+1):$V2323,"&gt;0",INDEX($V:$V,ROW($V2323)-VALUE(LEFT(W$1,FIND("-",W$1,1)-1))+1):$V2323)/COUNTIF(INDEX($V:$V,ROW($V2323)-VALUE(LEFT(W$1,FIND("-",W$1,1)-1))+1):$V2323,"&gt;0"))/(SUMIF(INDEX($V:$V,ROW($V2323)-VALUE(LEFT(W$1,FIND("-",W$1,1)-1))+1):$V2323,"&lt;0",INDEX($V:$V,ROW($V2323)-VALUE(LEFT(W$1,FIND("-",W$1,1)-1))+1):$V2323)/COUNTIF(INDEX($V:$V,ROW($V2323)-VALUE(LEFT(W$1,FIND("-",W$1,1)-1))+1):$V2323,"&lt;0")))),100-100/(1+ABS((SUMIF(INDEX($V:$V,ROW($V2323)-VALUE(LEFT(W$1,FIND("-",W$1,1)-1))+1):$V2323,"&gt;0",INDEX($V:$V,ROW($V2323)-VALUE(LEFT(W$1,FIND("-",W$1,1)-1))+1):$V2323)/VALUE(LEFT(W$1,FIND("-",W$1,1)-1)))/(SUMIF(INDEX($V:$V,ROW($V2323)-VALUE(LEFT(W$1,FIND("-",W$1,1)-1))+1):$V2323,"&lt;0",INDEX($V:$V,ROW($V2323)-VALUE(LEFT(W$1,FIND("-",W$1,1)-1))+1):$V2323)/VALUE(LEFT(W$1,FIND("-",W$1,1)-1)))))))</f>
        <v>16</v>
      </c>
      <c r="Y2323">
        <f>IF(ROW($E2323)&lt;=VALUE(LEFT(Y$1,FIND("-",Y$1,1)-1)),0,MAX(INDEX(C:C,ROW(C2323)-VALUE(LEFT(Y$1,FIND("-",Y$1,1)-1))+1):C2323))</f>
        <v>0.35499999999999998</v>
      </c>
      <c r="Z2323">
        <f>IF(ROW($E2323)&lt;=VALUE(LEFT(Z$1,FIND("-",Z$1,1)-1)),0,MIN(INDEX(D:D,ROW(D2323)-VALUE(LEFT(Z$1,FIND("-",Z$1,1)-1))+1):D2323))</f>
        <v>4.4999999999999998E-2</v>
      </c>
      <c r="AA2323">
        <f t="shared" si="333"/>
        <v>3.2258064516129039</v>
      </c>
      <c r="AB2323">
        <f>IF(ROW($AA2323)&lt;=VALUE(LEFT(AA$1,FIND("-",AA$1,1)-1))+VALUE(LEFT(AB$1,FIND("-",AB$1,1)-1)-1),0,AVERAGE(INDEX($AA:$AA,ROW($AA2323)-VALUE(LEFT(AB$1,FIND("-",AB$1,1)-1))+1):$AA2323))</f>
        <v>28.885630498533715</v>
      </c>
      <c r="AC2323">
        <f>IF(ROW($AA2323)&lt;=VALUE(LEFT(AA$1,FIND("-",AA$1,1)-1))+VALUE(LEFT(AB$1,FIND("-",AB$1,1)-1)-1)+VALUE(LEFT(AC$1,FIND("-",AC$1,1)-1)-1),0,AVERAGE(INDEX($AB:$AB,ROW($AB2323)-VALUE(LEFT(AC$1,FIND("-",AC$1,1)-1))+1):$AB2323))</f>
        <v>61.322906484196807</v>
      </c>
      <c r="AE2323">
        <f t="shared" si="330"/>
        <v>82305344</v>
      </c>
      <c r="AG2323" t="str">
        <f t="shared" si="332"/>
        <v>Sell</v>
      </c>
    </row>
    <row r="2324" spans="1:33" x14ac:dyDescent="0.25">
      <c r="A2324" s="6">
        <v>39867</v>
      </c>
      <c r="B2324">
        <v>0.05</v>
      </c>
      <c r="C2324">
        <v>0.05</v>
      </c>
      <c r="D2324">
        <v>0.05</v>
      </c>
      <c r="E2324">
        <v>0.05</v>
      </c>
      <c r="F2324">
        <v>2.9319999999999999E-2</v>
      </c>
      <c r="G2324">
        <v>516000</v>
      </c>
      <c r="I2324" t="str">
        <f t="shared" si="325"/>
        <v/>
      </c>
      <c r="J2324" t="str">
        <f t="shared" si="326"/>
        <v>Oversold</v>
      </c>
      <c r="K2324" t="str">
        <f t="shared" si="327"/>
        <v/>
      </c>
      <c r="M2324" s="11" t="str">
        <f t="shared" si="331"/>
        <v/>
      </c>
      <c r="O2324">
        <f>IF(ROW($E2324)&lt;=VALUE(LEFT(O$1,FIND("-",O$1,1)-1)),0,IF(ROW($E2324)=VALUE(LEFT(O$1,FIND("-",O$1,1)-1))+1,AVERAGE(INDEX($E:$E,ROW($E2324)-VALUE(LEFT(O$1,FIND("-",O$1,1)-1))):$E2324),($E2324*(2/(VALUE(LEFT(O$1,FIND("-",O$1,1)-1))+1)))+(O2323*(1-(2/(VALUE(LEFT(O$1,FIND("-",O$1,1)-1))+1))))))</f>
        <v>0.40216323340612659</v>
      </c>
      <c r="Q2324">
        <f>IF(ROW($E2324)&lt;=VALUE(LEFT(Q$1,FIND("-",Q$1,1)-1)),0,IF(ROW($E2324)=VALUE(LEFT(Q$1,FIND("-",Q$1,1)-1))+1,AVERAGE(INDEX($E:$E,ROW($E2324)-VALUE(LEFT(Q$1,FIND("-",Q$1,1)-1))):$E2324),($E2324*(2/(VALUE(LEFT(Q$1,FIND("-",Q$1,1)-1))+1)))+(Q2323*(1-(2/(VALUE(LEFT(Q$1,FIND("-",Q$1,1)-1))+1))))))</f>
        <v>0.22222252158611572</v>
      </c>
      <c r="R2324">
        <f>IF(ROW($E2324)&lt;=VALUE(LEFT(R$1,FIND("-",R$1,1)-1)),0,IF(ROW($E2324)=VALUE(LEFT(R$1,FIND("-",R$1,1)-1))+1,AVERAGE(INDEX($E:$E,ROW($E2324)-VALUE(LEFT(R$1,FIND("-",R$1,1)-1))):$E2324),($E2324*(2/(VALUE(LEFT(R$1,FIND("-",R$1,1)-1))+1)))+(R2323*(1-(2/(VALUE(LEFT(R$1,FIND("-",R$1,1)-1))+1))))))</f>
        <v>0.27071409226936255</v>
      </c>
      <c r="S2324">
        <f t="shared" si="328"/>
        <v>-4.8491570683246832E-2</v>
      </c>
      <c r="T2324">
        <f>IF(ROW($E2324)&lt;=MAX(VALUE(LEFT(Q$1,FIND("-",Q$1,1)-1)),VALUE(LEFT(R$1,FIND("-",R$1,1)-1)))+VALUE(LEFT(T$1,FIND("-",T$1,1)-1))-1,0,IF(ROW($E2324)=MAX(VALUE(LEFT(Q$1,FIND("-",Q$1,1)-1)),VALUE(LEFT(R$1,FIND("-",R$1,1)-1)))+VALUE(LEFT(T$1,FIND("-",T$1,1)-1)),AVERAGE(INDEX($S:$S,ROW(S2324)-VALUE(LEFT(T$1,FIND("-",T$1,1)-1))+1):S2324),($S2324*(2/(VALUE(LEFT(T$1,FIND("-",T$1,1)-1))+1)))+(T2323*(1-(2/(VALUE(LEFT(T$1,FIND("-",T$1,1)-1))+1))))))</f>
        <v>-1.6657462962213241E-2</v>
      </c>
      <c r="V2324">
        <f t="shared" si="329"/>
        <v>-4.9999999999999975E-3</v>
      </c>
      <c r="W2324">
        <f>IF(ROW($E2324)&lt;=VALUE(LEFT(W$1,FIND("-",W$1,1)-1))+1,0,IF(ROW($E2323)=VALUE(LEFT(W$1,FIND("-",W$1,1)-1))+1,100-100/(1+ABS((SUMIF(INDEX($V:$V,ROW($V2324)-VALUE(LEFT(W$1,FIND("-",W$1,1)-1))+1):$V2324,"&gt;0",INDEX($V:$V,ROW($V2324)-VALUE(LEFT(W$1,FIND("-",W$1,1)-1))+1):$V2324)/COUNTIF(INDEX($V:$V,ROW($V2324)-VALUE(LEFT(W$1,FIND("-",W$1,1)-1))+1):$V2324,"&gt;0"))/(SUMIF(INDEX($V:$V,ROW($V2324)-VALUE(LEFT(W$1,FIND("-",W$1,1)-1))+1):$V2324,"&lt;0",INDEX($V:$V,ROW($V2324)-VALUE(LEFT(W$1,FIND("-",W$1,1)-1))+1):$V2324)/COUNTIF(INDEX($V:$V,ROW($V2324)-VALUE(LEFT(W$1,FIND("-",W$1,1)-1))+1):$V2324,"&lt;0")))),100-100/(1+ABS((SUMIF(INDEX($V:$V,ROW($V2324)-VALUE(LEFT(W$1,FIND("-",W$1,1)-1))+1):$V2324,"&gt;0",INDEX($V:$V,ROW($V2324)-VALUE(LEFT(W$1,FIND("-",W$1,1)-1))+1):$V2324)/VALUE(LEFT(W$1,FIND("-",W$1,1)-1)))/(SUMIF(INDEX($V:$V,ROW($V2324)-VALUE(LEFT(W$1,FIND("-",W$1,1)-1))+1):$V2324,"&lt;0",INDEX($V:$V,ROW($V2324)-VALUE(LEFT(W$1,FIND("-",W$1,1)-1))+1):$V2324)/VALUE(LEFT(W$1,FIND("-",W$1,1)-1)))))))</f>
        <v>14.666666666666671</v>
      </c>
      <c r="Y2324">
        <f>IF(ROW($E2324)&lt;=VALUE(LEFT(Y$1,FIND("-",Y$1,1)-1)),0,MAX(INDEX(C:C,ROW(C2324)-VALUE(LEFT(Y$1,FIND("-",Y$1,1)-1))+1):C2324))</f>
        <v>0.35499999999999998</v>
      </c>
      <c r="Z2324">
        <f>IF(ROW($E2324)&lt;=VALUE(LEFT(Z$1,FIND("-",Z$1,1)-1)),0,MIN(INDEX(D:D,ROW(D2324)-VALUE(LEFT(Z$1,FIND("-",Z$1,1)-1))+1):D2324))</f>
        <v>4.4999999999999998E-2</v>
      </c>
      <c r="AA2324">
        <f t="shared" si="333"/>
        <v>1.6129032258064528</v>
      </c>
      <c r="AB2324">
        <f>IF(ROW($AA2324)&lt;=VALUE(LEFT(AA$1,FIND("-",AA$1,1)-1))+VALUE(LEFT(AB$1,FIND("-",AB$1,1)-1)-1),0,AVERAGE(INDEX($AA:$AA,ROW($AA2324)-VALUE(LEFT(AB$1,FIND("-",AB$1,1)-1))+1):$AA2324))</f>
        <v>2.1505376344086033</v>
      </c>
      <c r="AC2324">
        <f>IF(ROW($AA2324)&lt;=VALUE(LEFT(AA$1,FIND("-",AA$1,1)-1))+VALUE(LEFT(AB$1,FIND("-",AB$1,1)-1)-1)+VALUE(LEFT(AC$1,FIND("-",AC$1,1)-1)-1),0,AVERAGE(INDEX($AB:$AB,ROW($AB2324)-VALUE(LEFT(AC$1,FIND("-",AC$1,1)-1))+1):$AB2324))</f>
        <v>30.726621049201697</v>
      </c>
      <c r="AE2324">
        <f t="shared" si="330"/>
        <v>81789344</v>
      </c>
      <c r="AG2324" t="str">
        <f t="shared" si="332"/>
        <v/>
      </c>
    </row>
    <row r="2325" spans="1:33" x14ac:dyDescent="0.25">
      <c r="A2325" s="6">
        <v>39868</v>
      </c>
      <c r="B2325">
        <v>4.4999999999999998E-2</v>
      </c>
      <c r="C2325">
        <v>0.05</v>
      </c>
      <c r="D2325">
        <v>4.4999999999999998E-2</v>
      </c>
      <c r="E2325">
        <v>4.4999999999999998E-2</v>
      </c>
      <c r="F2325">
        <v>2.6388000000000002E-2</v>
      </c>
      <c r="G2325">
        <v>388800</v>
      </c>
      <c r="I2325" t="str">
        <f t="shared" si="325"/>
        <v/>
      </c>
      <c r="J2325" t="str">
        <f t="shared" si="326"/>
        <v>Oversold</v>
      </c>
      <c r="K2325" t="str">
        <f t="shared" si="327"/>
        <v>Oversold Above %D</v>
      </c>
      <c r="M2325" s="11" t="str">
        <f t="shared" si="331"/>
        <v/>
      </c>
      <c r="O2325">
        <f>IF(ROW($E2325)&lt;=VALUE(LEFT(O$1,FIND("-",O$1,1)-1)),0,IF(ROW($E2325)=VALUE(LEFT(O$1,FIND("-",O$1,1)-1))+1,AVERAGE(INDEX($E:$E,ROW($E2325)-VALUE(LEFT(O$1,FIND("-",O$1,1)-1))):$E2325),($E2325*(2/(VALUE(LEFT(O$1,FIND("-",O$1,1)-1))+1)))+(O2324*(1-(2/(VALUE(LEFT(O$1,FIND("-",O$1,1)-1))+1))))))</f>
        <v>0.39860937038716016</v>
      </c>
      <c r="Q2325">
        <f>IF(ROW($E2325)&lt;=VALUE(LEFT(Q$1,FIND("-",Q$1,1)-1)),0,IF(ROW($E2325)=VALUE(LEFT(Q$1,FIND("-",Q$1,1)-1))+1,AVERAGE(INDEX($E:$E,ROW($E2325)-VALUE(LEFT(Q$1,FIND("-",Q$1,1)-1))):$E2325),($E2325*(2/(VALUE(LEFT(Q$1,FIND("-",Q$1,1)-1))+1)))+(Q2324*(1-(2/(VALUE(LEFT(Q$1,FIND("-",Q$1,1)-1))+1))))))</f>
        <v>0.19495751826517482</v>
      </c>
      <c r="R2325">
        <f>IF(ROW($E2325)&lt;=VALUE(LEFT(R$1,FIND("-",R$1,1)-1)),0,IF(ROW($E2325)=VALUE(LEFT(R$1,FIND("-",R$1,1)-1))+1,AVERAGE(INDEX($E:$E,ROW($E2325)-VALUE(LEFT(R$1,FIND("-",R$1,1)-1))):$E2325),($E2325*(2/(VALUE(LEFT(R$1,FIND("-",R$1,1)-1))+1)))+(R2324*(1-(2/(VALUE(LEFT(R$1,FIND("-",R$1,1)-1))+1))))))</f>
        <v>0.25399452987903942</v>
      </c>
      <c r="S2325">
        <f t="shared" si="328"/>
        <v>-5.9037011613864598E-2</v>
      </c>
      <c r="T2325">
        <f>IF(ROW($E2325)&lt;=MAX(VALUE(LEFT(Q$1,FIND("-",Q$1,1)-1)),VALUE(LEFT(R$1,FIND("-",R$1,1)-1)))+VALUE(LEFT(T$1,FIND("-",T$1,1)-1))-1,0,IF(ROW($E2325)=MAX(VALUE(LEFT(Q$1,FIND("-",Q$1,1)-1)),VALUE(LEFT(R$1,FIND("-",R$1,1)-1)))+VALUE(LEFT(T$1,FIND("-",T$1,1)-1)),AVERAGE(INDEX($S:$S,ROW(S2325)-VALUE(LEFT(T$1,FIND("-",T$1,1)-1))+1):S2325),($S2325*(2/(VALUE(LEFT(T$1,FIND("-",T$1,1)-1))+1)))+(T2324*(1-(2/(VALUE(LEFT(T$1,FIND("-",T$1,1)-1))+1))))))</f>
        <v>-2.5133372692543517E-2</v>
      </c>
      <c r="V2325">
        <f t="shared" si="329"/>
        <v>-5.0000000000000044E-3</v>
      </c>
      <c r="W2325">
        <f>IF(ROW($E2325)&lt;=VALUE(LEFT(W$1,FIND("-",W$1,1)-1))+1,0,IF(ROW($E2324)=VALUE(LEFT(W$1,FIND("-",W$1,1)-1))+1,100-100/(1+ABS((SUMIF(INDEX($V:$V,ROW($V2325)-VALUE(LEFT(W$1,FIND("-",W$1,1)-1))+1):$V2325,"&gt;0",INDEX($V:$V,ROW($V2325)-VALUE(LEFT(W$1,FIND("-",W$1,1)-1))+1):$V2325)/COUNTIF(INDEX($V:$V,ROW($V2325)-VALUE(LEFT(W$1,FIND("-",W$1,1)-1))+1):$V2325,"&gt;0"))/(SUMIF(INDEX($V:$V,ROW($V2325)-VALUE(LEFT(W$1,FIND("-",W$1,1)-1))+1):$V2325,"&lt;0",INDEX($V:$V,ROW($V2325)-VALUE(LEFT(W$1,FIND("-",W$1,1)-1))+1):$V2325)/COUNTIF(INDEX($V:$V,ROW($V2325)-VALUE(LEFT(W$1,FIND("-",W$1,1)-1))+1):$V2325,"&lt;0")))),100-100/(1+ABS((SUMIF(INDEX($V:$V,ROW($V2325)-VALUE(LEFT(W$1,FIND("-",W$1,1)-1))+1):$V2325,"&gt;0",INDEX($V:$V,ROW($V2325)-VALUE(LEFT(W$1,FIND("-",W$1,1)-1))+1):$V2325)/VALUE(LEFT(W$1,FIND("-",W$1,1)-1)))/(SUMIF(INDEX($V:$V,ROW($V2325)-VALUE(LEFT(W$1,FIND("-",W$1,1)-1))+1):$V2325,"&lt;0",INDEX($V:$V,ROW($V2325)-VALUE(LEFT(W$1,FIND("-",W$1,1)-1))+1):$V2325)/VALUE(LEFT(W$1,FIND("-",W$1,1)-1)))))))</f>
        <v>14.473684210526315</v>
      </c>
      <c r="Y2325">
        <f>IF(ROW($E2325)&lt;=VALUE(LEFT(Y$1,FIND("-",Y$1,1)-1)),0,MAX(INDEX(C:C,ROW(C2325)-VALUE(LEFT(Y$1,FIND("-",Y$1,1)-1))+1):C2325))</f>
        <v>0.35499999999999998</v>
      </c>
      <c r="Z2325">
        <f>IF(ROW($E2325)&lt;=VALUE(LEFT(Z$1,FIND("-",Z$1,1)-1)),0,MIN(INDEX(D:D,ROW(D2325)-VALUE(LEFT(Z$1,FIND("-",Z$1,1)-1))+1):D2325))</f>
        <v>4.4999999999999998E-2</v>
      </c>
      <c r="AA2325">
        <f t="shared" si="333"/>
        <v>0</v>
      </c>
      <c r="AB2325">
        <f>IF(ROW($AA2325)&lt;=VALUE(LEFT(AA$1,FIND("-",AA$1,1)-1))+VALUE(LEFT(AB$1,FIND("-",AB$1,1)-1)-1),0,AVERAGE(INDEX($AA:$AA,ROW($AA2325)-VALUE(LEFT(AB$1,FIND("-",AB$1,1)-1))+1):$AA2325))</f>
        <v>1.6129032258064522</v>
      </c>
      <c r="AC2325">
        <f>IF(ROW($AA2325)&lt;=VALUE(LEFT(AA$1,FIND("-",AA$1,1)-1))+VALUE(LEFT(AB$1,FIND("-",AB$1,1)-1)-1)+VALUE(LEFT(AC$1,FIND("-",AC$1,1)-1)-1),0,AVERAGE(INDEX($AB:$AB,ROW($AB2325)-VALUE(LEFT(AC$1,FIND("-",AC$1,1)-1))+1):$AB2325))</f>
        <v>10.88302378624959</v>
      </c>
      <c r="AE2325">
        <f t="shared" si="330"/>
        <v>81400544</v>
      </c>
      <c r="AG2325" t="str">
        <f t="shared" si="332"/>
        <v/>
      </c>
    </row>
    <row r="2326" spans="1:33" x14ac:dyDescent="0.25">
      <c r="A2326" s="6">
        <v>39869</v>
      </c>
      <c r="B2326">
        <v>4.4999999999999998E-2</v>
      </c>
      <c r="C2326">
        <v>0.05</v>
      </c>
      <c r="D2326">
        <v>4.4999999999999998E-2</v>
      </c>
      <c r="E2326">
        <v>0.05</v>
      </c>
      <c r="F2326">
        <v>2.9319999999999999E-2</v>
      </c>
      <c r="G2326">
        <v>164500</v>
      </c>
      <c r="I2326" t="str">
        <f t="shared" si="325"/>
        <v/>
      </c>
      <c r="J2326" t="str">
        <f t="shared" si="326"/>
        <v>Oversold</v>
      </c>
      <c r="K2326" t="str">
        <f t="shared" si="327"/>
        <v>Oversold Above %D</v>
      </c>
      <c r="M2326" s="11" t="str">
        <f t="shared" si="331"/>
        <v/>
      </c>
      <c r="O2326">
        <f>IF(ROW($E2326)&lt;=VALUE(LEFT(O$1,FIND("-",O$1,1)-1)),0,IF(ROW($E2326)=VALUE(LEFT(O$1,FIND("-",O$1,1)-1))+1,AVERAGE(INDEX($E:$E,ROW($E2326)-VALUE(LEFT(O$1,FIND("-",O$1,1)-1))):$E2326),($E2326*(2/(VALUE(LEFT(O$1,FIND("-",O$1,1)-1))+1)))+(O2325*(1-(2/(VALUE(LEFT(O$1,FIND("-",O$1,1)-1))+1))))))</f>
        <v>0.39514062043305909</v>
      </c>
      <c r="Q2326">
        <f>IF(ROW($E2326)&lt;=VALUE(LEFT(Q$1,FIND("-",Q$1,1)-1)),0,IF(ROW($E2326)=VALUE(LEFT(Q$1,FIND("-",Q$1,1)-1))+1,AVERAGE(INDEX($E:$E,ROW($E2326)-VALUE(LEFT(Q$1,FIND("-",Q$1,1)-1))):$E2326),($E2326*(2/(VALUE(LEFT(Q$1,FIND("-",Q$1,1)-1))+1)))+(Q2325*(1-(2/(VALUE(LEFT(Q$1,FIND("-",Q$1,1)-1))+1))))))</f>
        <v>0.17265636160899409</v>
      </c>
      <c r="R2326">
        <f>IF(ROW($E2326)&lt;=VALUE(LEFT(R$1,FIND("-",R$1,1)-1)),0,IF(ROW($E2326)=VALUE(LEFT(R$1,FIND("-",R$1,1)-1))+1,AVERAGE(INDEX($E:$E,ROW($E2326)-VALUE(LEFT(R$1,FIND("-",R$1,1)-1))):$E2326),($E2326*(2/(VALUE(LEFT(R$1,FIND("-",R$1,1)-1))+1)))+(R2325*(1-(2/(VALUE(LEFT(R$1,FIND("-",R$1,1)-1))+1))))))</f>
        <v>0.23888382396207355</v>
      </c>
      <c r="S2326">
        <f t="shared" si="328"/>
        <v>-6.6227462353079469E-2</v>
      </c>
      <c r="T2326">
        <f>IF(ROW($E2326)&lt;=MAX(VALUE(LEFT(Q$1,FIND("-",Q$1,1)-1)),VALUE(LEFT(R$1,FIND("-",R$1,1)-1)))+VALUE(LEFT(T$1,FIND("-",T$1,1)-1))-1,0,IF(ROW($E2326)=MAX(VALUE(LEFT(Q$1,FIND("-",Q$1,1)-1)),VALUE(LEFT(R$1,FIND("-",R$1,1)-1)))+VALUE(LEFT(T$1,FIND("-",T$1,1)-1)),AVERAGE(INDEX($S:$S,ROW(S2326)-VALUE(LEFT(T$1,FIND("-",T$1,1)-1))+1):S2326),($S2326*(2/(VALUE(LEFT(T$1,FIND("-",T$1,1)-1))+1)))+(T2325*(1-(2/(VALUE(LEFT(T$1,FIND("-",T$1,1)-1))+1))))))</f>
        <v>-3.335219062465071E-2</v>
      </c>
      <c r="V2326">
        <f t="shared" si="329"/>
        <v>5.0000000000000044E-3</v>
      </c>
      <c r="W2326">
        <f>IF(ROW($E2326)&lt;=VALUE(LEFT(W$1,FIND("-",W$1,1)-1))+1,0,IF(ROW($E2325)=VALUE(LEFT(W$1,FIND("-",W$1,1)-1))+1,100-100/(1+ABS((SUMIF(INDEX($V:$V,ROW($V2326)-VALUE(LEFT(W$1,FIND("-",W$1,1)-1))+1):$V2326,"&gt;0",INDEX($V:$V,ROW($V2326)-VALUE(LEFT(W$1,FIND("-",W$1,1)-1))+1):$V2326)/COUNTIF(INDEX($V:$V,ROW($V2326)-VALUE(LEFT(W$1,FIND("-",W$1,1)-1))+1):$V2326,"&gt;0"))/(SUMIF(INDEX($V:$V,ROW($V2326)-VALUE(LEFT(W$1,FIND("-",W$1,1)-1))+1):$V2326,"&lt;0",INDEX($V:$V,ROW($V2326)-VALUE(LEFT(W$1,FIND("-",W$1,1)-1))+1):$V2326)/COUNTIF(INDEX($V:$V,ROW($V2326)-VALUE(LEFT(W$1,FIND("-",W$1,1)-1))+1):$V2326,"&lt;0")))),100-100/(1+ABS((SUMIF(INDEX($V:$V,ROW($V2326)-VALUE(LEFT(W$1,FIND("-",W$1,1)-1))+1):$V2326,"&gt;0",INDEX($V:$V,ROW($V2326)-VALUE(LEFT(W$1,FIND("-",W$1,1)-1))+1):$V2326)/VALUE(LEFT(W$1,FIND("-",W$1,1)-1)))/(SUMIF(INDEX($V:$V,ROW($V2326)-VALUE(LEFT(W$1,FIND("-",W$1,1)-1))+1):$V2326,"&lt;0",INDEX($V:$V,ROW($V2326)-VALUE(LEFT(W$1,FIND("-",W$1,1)-1))+1):$V2326)/VALUE(LEFT(W$1,FIND("-",W$1,1)-1)))))))</f>
        <v>15.78947368421052</v>
      </c>
      <c r="Y2326">
        <f>IF(ROW($E2326)&lt;=VALUE(LEFT(Y$1,FIND("-",Y$1,1)-1)),0,MAX(INDEX(C:C,ROW(C2326)-VALUE(LEFT(Y$1,FIND("-",Y$1,1)-1))+1):C2326))</f>
        <v>0.35499999999999998</v>
      </c>
      <c r="Z2326">
        <f>IF(ROW($E2326)&lt;=VALUE(LEFT(Z$1,FIND("-",Z$1,1)-1)),0,MIN(INDEX(D:D,ROW(D2326)-VALUE(LEFT(Z$1,FIND("-",Z$1,1)-1))+1):D2326))</f>
        <v>4.4999999999999998E-2</v>
      </c>
      <c r="AA2326">
        <f t="shared" si="333"/>
        <v>1.6129032258064528</v>
      </c>
      <c r="AB2326">
        <f>IF(ROW($AA2326)&lt;=VALUE(LEFT(AA$1,FIND("-",AA$1,1)-1))+VALUE(LEFT(AB$1,FIND("-",AB$1,1)-1)-1),0,AVERAGE(INDEX($AA:$AA,ROW($AA2326)-VALUE(LEFT(AB$1,FIND("-",AB$1,1)-1))+1):$AA2326))</f>
        <v>1.0752688172043019</v>
      </c>
      <c r="AC2326">
        <f>IF(ROW($AA2326)&lt;=VALUE(LEFT(AA$1,FIND("-",AA$1,1)-1))+VALUE(LEFT(AB$1,FIND("-",AB$1,1)-1)-1)+VALUE(LEFT(AC$1,FIND("-",AC$1,1)-1)-1),0,AVERAGE(INDEX($AB:$AB,ROW($AB2326)-VALUE(LEFT(AC$1,FIND("-",AC$1,1)-1))+1):$AB2326))</f>
        <v>1.6129032258064526</v>
      </c>
      <c r="AE2326">
        <f t="shared" si="330"/>
        <v>81565044</v>
      </c>
      <c r="AG2326" t="str">
        <f t="shared" si="332"/>
        <v/>
      </c>
    </row>
    <row r="2327" spans="1:33" x14ac:dyDescent="0.25">
      <c r="A2327" s="6">
        <v>39870</v>
      </c>
      <c r="B2327">
        <v>0.05</v>
      </c>
      <c r="C2327">
        <v>0.05</v>
      </c>
      <c r="D2327">
        <v>0.05</v>
      </c>
      <c r="E2327">
        <v>0.05</v>
      </c>
      <c r="F2327">
        <v>2.9319999999999999E-2</v>
      </c>
      <c r="G2327">
        <v>173100</v>
      </c>
      <c r="I2327" t="str">
        <f t="shared" si="325"/>
        <v/>
      </c>
      <c r="J2327" t="str">
        <f t="shared" si="326"/>
        <v>Oversold</v>
      </c>
      <c r="K2327" t="str">
        <f t="shared" si="327"/>
        <v>Oversold Above %D</v>
      </c>
      <c r="M2327" s="11" t="str">
        <f t="shared" si="331"/>
        <v/>
      </c>
      <c r="O2327">
        <f>IF(ROW($E2327)&lt;=VALUE(LEFT(O$1,FIND("-",O$1,1)-1)),0,IF(ROW($E2327)=VALUE(LEFT(O$1,FIND("-",O$1,1)-1))+1,AVERAGE(INDEX($E:$E,ROW($E2327)-VALUE(LEFT(O$1,FIND("-",O$1,1)-1))):$E2327),($E2327*(2/(VALUE(LEFT(O$1,FIND("-",O$1,1)-1))+1)))+(O2326*(1-(2/(VALUE(LEFT(O$1,FIND("-",O$1,1)-1))+1))))))</f>
        <v>0.39170638540387442</v>
      </c>
      <c r="Q2327">
        <f>IF(ROW($E2327)&lt;=VALUE(LEFT(Q$1,FIND("-",Q$1,1)-1)),0,IF(ROW($E2327)=VALUE(LEFT(Q$1,FIND("-",Q$1,1)-1))+1,AVERAGE(INDEX($E:$E,ROW($E2327)-VALUE(LEFT(Q$1,FIND("-",Q$1,1)-1))):$E2327),($E2327*(2/(VALUE(LEFT(Q$1,FIND("-",Q$1,1)-1))+1)))+(Q2326*(1-(2/(VALUE(LEFT(Q$1,FIND("-",Q$1,1)-1))+1))))))</f>
        <v>0.1537861521306873</v>
      </c>
      <c r="R2327">
        <f>IF(ROW($E2327)&lt;=VALUE(LEFT(R$1,FIND("-",R$1,1)-1)),0,IF(ROW($E2327)=VALUE(LEFT(R$1,FIND("-",R$1,1)-1))+1,AVERAGE(INDEX($E:$E,ROW($E2327)-VALUE(LEFT(R$1,FIND("-",R$1,1)-1))):$E2327),($E2327*(2/(VALUE(LEFT(R$1,FIND("-",R$1,1)-1))+1)))+(R2326*(1-(2/(VALUE(LEFT(R$1,FIND("-",R$1,1)-1))+1))))))</f>
        <v>0.22489242959451256</v>
      </c>
      <c r="S2327">
        <f t="shared" si="328"/>
        <v>-7.1106277463825251E-2</v>
      </c>
      <c r="T2327">
        <f>IF(ROW($E2327)&lt;=MAX(VALUE(LEFT(Q$1,FIND("-",Q$1,1)-1)),VALUE(LEFT(R$1,FIND("-",R$1,1)-1)))+VALUE(LEFT(T$1,FIND("-",T$1,1)-1))-1,0,IF(ROW($E2327)=MAX(VALUE(LEFT(Q$1,FIND("-",Q$1,1)-1)),VALUE(LEFT(R$1,FIND("-",R$1,1)-1)))+VALUE(LEFT(T$1,FIND("-",T$1,1)-1)),AVERAGE(INDEX($S:$S,ROW(S2327)-VALUE(LEFT(T$1,FIND("-",T$1,1)-1))+1):S2327),($S2327*(2/(VALUE(LEFT(T$1,FIND("-",T$1,1)-1))+1)))+(T2326*(1-(2/(VALUE(LEFT(T$1,FIND("-",T$1,1)-1))+1))))))</f>
        <v>-4.090300799248562E-2</v>
      </c>
      <c r="V2327">
        <f t="shared" si="329"/>
        <v>0</v>
      </c>
      <c r="W2327">
        <f>IF(ROW($E2327)&lt;=VALUE(LEFT(W$1,FIND("-",W$1,1)-1))+1,0,IF(ROW($E2326)=VALUE(LEFT(W$1,FIND("-",W$1,1)-1))+1,100-100/(1+ABS((SUMIF(INDEX($V:$V,ROW($V2327)-VALUE(LEFT(W$1,FIND("-",W$1,1)-1))+1):$V2327,"&gt;0",INDEX($V:$V,ROW($V2327)-VALUE(LEFT(W$1,FIND("-",W$1,1)-1))+1):$V2327)/COUNTIF(INDEX($V:$V,ROW($V2327)-VALUE(LEFT(W$1,FIND("-",W$1,1)-1))+1):$V2327,"&gt;0"))/(SUMIF(INDEX($V:$V,ROW($V2327)-VALUE(LEFT(W$1,FIND("-",W$1,1)-1))+1):$V2327,"&lt;0",INDEX($V:$V,ROW($V2327)-VALUE(LEFT(W$1,FIND("-",W$1,1)-1))+1):$V2327)/COUNTIF(INDEX($V:$V,ROW($V2327)-VALUE(LEFT(W$1,FIND("-",W$1,1)-1))+1):$V2327,"&lt;0")))),100-100/(1+ABS((SUMIF(INDEX($V:$V,ROW($V2327)-VALUE(LEFT(W$1,FIND("-",W$1,1)-1))+1):$V2327,"&gt;0",INDEX($V:$V,ROW($V2327)-VALUE(LEFT(W$1,FIND("-",W$1,1)-1))+1):$V2327)/VALUE(LEFT(W$1,FIND("-",W$1,1)-1)))/(SUMIF(INDEX($V:$V,ROW($V2327)-VALUE(LEFT(W$1,FIND("-",W$1,1)-1))+1):$V2327,"&lt;0",INDEX($V:$V,ROW($V2327)-VALUE(LEFT(W$1,FIND("-",W$1,1)-1))+1):$V2327)/VALUE(LEFT(W$1,FIND("-",W$1,1)-1)))))))</f>
        <v>15.78947368421052</v>
      </c>
      <c r="Y2327">
        <f>IF(ROW($E2327)&lt;=VALUE(LEFT(Y$1,FIND("-",Y$1,1)-1)),0,MAX(INDEX(C:C,ROW(C2327)-VALUE(LEFT(Y$1,FIND("-",Y$1,1)-1))+1):C2327))</f>
        <v>0.35499999999999998</v>
      </c>
      <c r="Z2327">
        <f>IF(ROW($E2327)&lt;=VALUE(LEFT(Z$1,FIND("-",Z$1,1)-1)),0,MIN(INDEX(D:D,ROW(D2327)-VALUE(LEFT(Z$1,FIND("-",Z$1,1)-1))+1):D2327))</f>
        <v>4.4999999999999998E-2</v>
      </c>
      <c r="AA2327">
        <f t="shared" si="333"/>
        <v>1.6129032258064528</v>
      </c>
      <c r="AB2327">
        <f>IF(ROW($AA2327)&lt;=VALUE(LEFT(AA$1,FIND("-",AA$1,1)-1))+VALUE(LEFT(AB$1,FIND("-",AB$1,1)-1)-1),0,AVERAGE(INDEX($AA:$AA,ROW($AA2327)-VALUE(LEFT(AB$1,FIND("-",AB$1,1)-1))+1):$AA2327))</f>
        <v>1.0752688172043019</v>
      </c>
      <c r="AC2327">
        <f>IF(ROW($AA2327)&lt;=VALUE(LEFT(AA$1,FIND("-",AA$1,1)-1))+VALUE(LEFT(AB$1,FIND("-",AB$1,1)-1)-1)+VALUE(LEFT(AC$1,FIND("-",AC$1,1)-1)-1),0,AVERAGE(INDEX($AB:$AB,ROW($AB2327)-VALUE(LEFT(AC$1,FIND("-",AC$1,1)-1))+1):$AB2327))</f>
        <v>1.254480286738352</v>
      </c>
      <c r="AE2327">
        <f t="shared" si="330"/>
        <v>81565044</v>
      </c>
      <c r="AG2327" t="str">
        <f t="shared" si="332"/>
        <v/>
      </c>
    </row>
    <row r="2328" spans="1:33" x14ac:dyDescent="0.25">
      <c r="A2328" s="6">
        <v>39871</v>
      </c>
      <c r="B2328">
        <v>0.05</v>
      </c>
      <c r="C2328">
        <v>5.5E-2</v>
      </c>
      <c r="D2328">
        <v>0.05</v>
      </c>
      <c r="E2328">
        <v>0.05</v>
      </c>
      <c r="F2328">
        <v>2.9319999999999999E-2</v>
      </c>
      <c r="G2328">
        <v>350200</v>
      </c>
      <c r="I2328" t="str">
        <f t="shared" si="325"/>
        <v/>
      </c>
      <c r="J2328" t="str">
        <f t="shared" si="326"/>
        <v>Oversold</v>
      </c>
      <c r="K2328" t="str">
        <f t="shared" si="327"/>
        <v>Oversold Below %D</v>
      </c>
      <c r="M2328" s="11" t="str">
        <f t="shared" si="331"/>
        <v/>
      </c>
      <c r="O2328">
        <f>IF(ROW($E2328)&lt;=VALUE(LEFT(O$1,FIND("-",O$1,1)-1)),0,IF(ROW($E2328)=VALUE(LEFT(O$1,FIND("-",O$1,1)-1))+1,AVERAGE(INDEX($E:$E,ROW($E2328)-VALUE(LEFT(O$1,FIND("-",O$1,1)-1))):$E2328),($E2328*(2/(VALUE(LEFT(O$1,FIND("-",O$1,1)-1))+1)))+(O2327*(1-(2/(VALUE(LEFT(O$1,FIND("-",O$1,1)-1))+1))))))</f>
        <v>0.38830632186751746</v>
      </c>
      <c r="Q2328">
        <f>IF(ROW($E2328)&lt;=VALUE(LEFT(Q$1,FIND("-",Q$1,1)-1)),0,IF(ROW($E2328)=VALUE(LEFT(Q$1,FIND("-",Q$1,1)-1))+1,AVERAGE(INDEX($E:$E,ROW($E2328)-VALUE(LEFT(Q$1,FIND("-",Q$1,1)-1))):$E2328),($E2328*(2/(VALUE(LEFT(Q$1,FIND("-",Q$1,1)-1))+1)))+(Q2327*(1-(2/(VALUE(LEFT(Q$1,FIND("-",Q$1,1)-1))+1))))))</f>
        <v>0.13781905180288925</v>
      </c>
      <c r="R2328">
        <f>IF(ROW($E2328)&lt;=VALUE(LEFT(R$1,FIND("-",R$1,1)-1)),0,IF(ROW($E2328)=VALUE(LEFT(R$1,FIND("-",R$1,1)-1))+1,AVERAGE(INDEX($E:$E,ROW($E2328)-VALUE(LEFT(R$1,FIND("-",R$1,1)-1))):$E2328),($E2328*(2/(VALUE(LEFT(R$1,FIND("-",R$1,1)-1))+1)))+(R2327*(1-(2/(VALUE(LEFT(R$1,FIND("-",R$1,1)-1))+1))))))</f>
        <v>0.21193743480973384</v>
      </c>
      <c r="S2328">
        <f t="shared" si="328"/>
        <v>-7.411838300684459E-2</v>
      </c>
      <c r="T2328">
        <f>IF(ROW($E2328)&lt;=MAX(VALUE(LEFT(Q$1,FIND("-",Q$1,1)-1)),VALUE(LEFT(R$1,FIND("-",R$1,1)-1)))+VALUE(LEFT(T$1,FIND("-",T$1,1)-1))-1,0,IF(ROW($E2328)=MAX(VALUE(LEFT(Q$1,FIND("-",Q$1,1)-1)),VALUE(LEFT(R$1,FIND("-",R$1,1)-1)))+VALUE(LEFT(T$1,FIND("-",T$1,1)-1)),AVERAGE(INDEX($S:$S,ROW(S2328)-VALUE(LEFT(T$1,FIND("-",T$1,1)-1))+1):S2328),($S2328*(2/(VALUE(LEFT(T$1,FIND("-",T$1,1)-1))+1)))+(T2327*(1-(2/(VALUE(LEFT(T$1,FIND("-",T$1,1)-1))+1))))))</f>
        <v>-4.7546082995357418E-2</v>
      </c>
      <c r="V2328">
        <f t="shared" si="329"/>
        <v>0</v>
      </c>
      <c r="W2328">
        <f>IF(ROW($E2328)&lt;=VALUE(LEFT(W$1,FIND("-",W$1,1)-1))+1,0,IF(ROW($E2327)=VALUE(LEFT(W$1,FIND("-",W$1,1)-1))+1,100-100/(1+ABS((SUMIF(INDEX($V:$V,ROW($V2328)-VALUE(LEFT(W$1,FIND("-",W$1,1)-1))+1):$V2328,"&gt;0",INDEX($V:$V,ROW($V2328)-VALUE(LEFT(W$1,FIND("-",W$1,1)-1))+1):$V2328)/COUNTIF(INDEX($V:$V,ROW($V2328)-VALUE(LEFT(W$1,FIND("-",W$1,1)-1))+1):$V2328,"&gt;0"))/(SUMIF(INDEX($V:$V,ROW($V2328)-VALUE(LEFT(W$1,FIND("-",W$1,1)-1))+1):$V2328,"&lt;0",INDEX($V:$V,ROW($V2328)-VALUE(LEFT(W$1,FIND("-",W$1,1)-1))+1):$V2328)/COUNTIF(INDEX($V:$V,ROW($V2328)-VALUE(LEFT(W$1,FIND("-",W$1,1)-1))+1):$V2328,"&lt;0")))),100-100/(1+ABS((SUMIF(INDEX($V:$V,ROW($V2328)-VALUE(LEFT(W$1,FIND("-",W$1,1)-1))+1):$V2328,"&gt;0",INDEX($V:$V,ROW($V2328)-VALUE(LEFT(W$1,FIND("-",W$1,1)-1))+1):$V2328)/VALUE(LEFT(W$1,FIND("-",W$1,1)-1)))/(SUMIF(INDEX($V:$V,ROW($V2328)-VALUE(LEFT(W$1,FIND("-",W$1,1)-1))+1):$V2328,"&lt;0",INDEX($V:$V,ROW($V2328)-VALUE(LEFT(W$1,FIND("-",W$1,1)-1))+1):$V2328)/VALUE(LEFT(W$1,FIND("-",W$1,1)-1)))))))</f>
        <v>16</v>
      </c>
      <c r="Y2328">
        <f>IF(ROW($E2328)&lt;=VALUE(LEFT(Y$1,FIND("-",Y$1,1)-1)),0,MAX(INDEX(C:C,ROW(C2328)-VALUE(LEFT(Y$1,FIND("-",Y$1,1)-1))+1):C2328))</f>
        <v>0.35499999999999998</v>
      </c>
      <c r="Z2328">
        <f>IF(ROW($E2328)&lt;=VALUE(LEFT(Z$1,FIND("-",Z$1,1)-1)),0,MIN(INDEX(D:D,ROW(D2328)-VALUE(LEFT(Z$1,FIND("-",Z$1,1)-1))+1):D2328))</f>
        <v>4.4999999999999998E-2</v>
      </c>
      <c r="AA2328">
        <f t="shared" si="333"/>
        <v>1.6129032258064528</v>
      </c>
      <c r="AB2328">
        <f>IF(ROW($AA2328)&lt;=VALUE(LEFT(AA$1,FIND("-",AA$1,1)-1))+VALUE(LEFT(AB$1,FIND("-",AB$1,1)-1)-1),0,AVERAGE(INDEX($AA:$AA,ROW($AA2328)-VALUE(LEFT(AB$1,FIND("-",AB$1,1)-1))+1):$AA2328))</f>
        <v>1.6129032258064528</v>
      </c>
      <c r="AC2328">
        <f>IF(ROW($AA2328)&lt;=VALUE(LEFT(AA$1,FIND("-",AA$1,1)-1))+VALUE(LEFT(AB$1,FIND("-",AB$1,1)-1)-1)+VALUE(LEFT(AC$1,FIND("-",AC$1,1)-1)-1),0,AVERAGE(INDEX($AB:$AB,ROW($AB2328)-VALUE(LEFT(AC$1,FIND("-",AC$1,1)-1))+1):$AB2328))</f>
        <v>1.2544802867383522</v>
      </c>
      <c r="AE2328">
        <f t="shared" si="330"/>
        <v>81565044</v>
      </c>
      <c r="AG2328" t="str">
        <f t="shared" si="332"/>
        <v/>
      </c>
    </row>
    <row r="2329" spans="1:33" x14ac:dyDescent="0.25">
      <c r="A2329" s="6">
        <v>39874</v>
      </c>
      <c r="B2329">
        <v>4.4999999999999998E-2</v>
      </c>
      <c r="C2329">
        <v>4.4999999999999998E-2</v>
      </c>
      <c r="D2329">
        <v>4.4999999999999998E-2</v>
      </c>
      <c r="E2329">
        <v>4.4999999999999998E-2</v>
      </c>
      <c r="F2329">
        <v>2.6388000000000002E-2</v>
      </c>
      <c r="G2329">
        <v>25000</v>
      </c>
      <c r="I2329" t="str">
        <f t="shared" si="325"/>
        <v/>
      </c>
      <c r="J2329" t="str">
        <f t="shared" si="326"/>
        <v>Oversold</v>
      </c>
      <c r="K2329" t="str">
        <f t="shared" si="327"/>
        <v>Oversold Above %D</v>
      </c>
      <c r="M2329" s="11" t="str">
        <f t="shared" si="331"/>
        <v/>
      </c>
      <c r="O2329">
        <f>IF(ROW($E2329)&lt;=VALUE(LEFT(O$1,FIND("-",O$1,1)-1)),0,IF(ROW($E2329)=VALUE(LEFT(O$1,FIND("-",O$1,1)-1))+1,AVERAGE(INDEX($E:$E,ROW($E2329)-VALUE(LEFT(O$1,FIND("-",O$1,1)-1))):$E2329),($E2329*(2/(VALUE(LEFT(O$1,FIND("-",O$1,1)-1))+1)))+(O2328*(1-(2/(VALUE(LEFT(O$1,FIND("-",O$1,1)-1))+1))))))</f>
        <v>0.3848903385653531</v>
      </c>
      <c r="Q2329">
        <f>IF(ROW($E2329)&lt;=VALUE(LEFT(Q$1,FIND("-",Q$1,1)-1)),0,IF(ROW($E2329)=VALUE(LEFT(Q$1,FIND("-",Q$1,1)-1))+1,AVERAGE(INDEX($E:$E,ROW($E2329)-VALUE(LEFT(Q$1,FIND("-",Q$1,1)-1))):$E2329),($E2329*(2/(VALUE(LEFT(Q$1,FIND("-",Q$1,1)-1))+1)))+(Q2328*(1-(2/(VALUE(LEFT(Q$1,FIND("-",Q$1,1)-1))+1))))))</f>
        <v>0.12353919767936783</v>
      </c>
      <c r="R2329">
        <f>IF(ROW($E2329)&lt;=VALUE(LEFT(R$1,FIND("-",R$1,1)-1)),0,IF(ROW($E2329)=VALUE(LEFT(R$1,FIND("-",R$1,1)-1))+1,AVERAGE(INDEX($E:$E,ROW($E2329)-VALUE(LEFT(R$1,FIND("-",R$1,1)-1))):$E2329),($E2329*(2/(VALUE(LEFT(R$1,FIND("-",R$1,1)-1))+1)))+(R2328*(1-(2/(VALUE(LEFT(R$1,FIND("-",R$1,1)-1))+1))))))</f>
        <v>0.19957169889790169</v>
      </c>
      <c r="S2329">
        <f t="shared" si="328"/>
        <v>-7.603250121853386E-2</v>
      </c>
      <c r="T2329">
        <f>IF(ROW($E2329)&lt;=MAX(VALUE(LEFT(Q$1,FIND("-",Q$1,1)-1)),VALUE(LEFT(R$1,FIND("-",R$1,1)-1)))+VALUE(LEFT(T$1,FIND("-",T$1,1)-1))-1,0,IF(ROW($E2329)=MAX(VALUE(LEFT(Q$1,FIND("-",Q$1,1)-1)),VALUE(LEFT(R$1,FIND("-",R$1,1)-1)))+VALUE(LEFT(T$1,FIND("-",T$1,1)-1)),AVERAGE(INDEX($S:$S,ROW(S2329)-VALUE(LEFT(T$1,FIND("-",T$1,1)-1))+1):S2329),($S2329*(2/(VALUE(LEFT(T$1,FIND("-",T$1,1)-1))+1)))+(T2328*(1-(2/(VALUE(LEFT(T$1,FIND("-",T$1,1)-1))+1))))))</f>
        <v>-5.3243366639992712E-2</v>
      </c>
      <c r="V2329">
        <f t="shared" si="329"/>
        <v>-5.0000000000000044E-3</v>
      </c>
      <c r="W2329">
        <f>IF(ROW($E2329)&lt;=VALUE(LEFT(W$1,FIND("-",W$1,1)-1))+1,0,IF(ROW($E2328)=VALUE(LEFT(W$1,FIND("-",W$1,1)-1))+1,100-100/(1+ABS((SUMIF(INDEX($V:$V,ROW($V2329)-VALUE(LEFT(W$1,FIND("-",W$1,1)-1))+1):$V2329,"&gt;0",INDEX($V:$V,ROW($V2329)-VALUE(LEFT(W$1,FIND("-",W$1,1)-1))+1):$V2329)/COUNTIF(INDEX($V:$V,ROW($V2329)-VALUE(LEFT(W$1,FIND("-",W$1,1)-1))+1):$V2329,"&gt;0"))/(SUMIF(INDEX($V:$V,ROW($V2329)-VALUE(LEFT(W$1,FIND("-",W$1,1)-1))+1):$V2329,"&lt;0",INDEX($V:$V,ROW($V2329)-VALUE(LEFT(W$1,FIND("-",W$1,1)-1))+1):$V2329)/COUNTIF(INDEX($V:$V,ROW($V2329)-VALUE(LEFT(W$1,FIND("-",W$1,1)-1))+1):$V2329,"&lt;0")))),100-100/(1+ABS((SUMIF(INDEX($V:$V,ROW($V2329)-VALUE(LEFT(W$1,FIND("-",W$1,1)-1))+1):$V2329,"&gt;0",INDEX($V:$V,ROW($V2329)-VALUE(LEFT(W$1,FIND("-",W$1,1)-1))+1):$V2329)/VALUE(LEFT(W$1,FIND("-",W$1,1)-1)))/(SUMIF(INDEX($V:$V,ROW($V2329)-VALUE(LEFT(W$1,FIND("-",W$1,1)-1))+1):$V2329,"&lt;0",INDEX($V:$V,ROW($V2329)-VALUE(LEFT(W$1,FIND("-",W$1,1)-1))+1):$V2329)/VALUE(LEFT(W$1,FIND("-",W$1,1)-1)))))))</f>
        <v>9.8591549295774712</v>
      </c>
      <c r="Y2329">
        <f>IF(ROW($E2329)&lt;=VALUE(LEFT(Y$1,FIND("-",Y$1,1)-1)),0,MAX(INDEX(C:C,ROW(C2329)-VALUE(LEFT(Y$1,FIND("-",Y$1,1)-1))+1):C2329))</f>
        <v>0.35499999999999998</v>
      </c>
      <c r="Z2329">
        <f>IF(ROW($E2329)&lt;=VALUE(LEFT(Z$1,FIND("-",Z$1,1)-1)),0,MIN(INDEX(D:D,ROW(D2329)-VALUE(LEFT(Z$1,FIND("-",Z$1,1)-1))+1):D2329))</f>
        <v>4.4999999999999998E-2</v>
      </c>
      <c r="AA2329">
        <f t="shared" si="333"/>
        <v>0</v>
      </c>
      <c r="AB2329">
        <f>IF(ROW($AA2329)&lt;=VALUE(LEFT(AA$1,FIND("-",AA$1,1)-1))+VALUE(LEFT(AB$1,FIND("-",AB$1,1)-1)-1),0,AVERAGE(INDEX($AA:$AA,ROW($AA2329)-VALUE(LEFT(AB$1,FIND("-",AB$1,1)-1))+1):$AA2329))</f>
        <v>1.0752688172043019</v>
      </c>
      <c r="AC2329">
        <f>IF(ROW($AA2329)&lt;=VALUE(LEFT(AA$1,FIND("-",AA$1,1)-1))+VALUE(LEFT(AB$1,FIND("-",AB$1,1)-1)-1)+VALUE(LEFT(AC$1,FIND("-",AC$1,1)-1)-1),0,AVERAGE(INDEX($AB:$AB,ROW($AB2329)-VALUE(LEFT(AC$1,FIND("-",AC$1,1)-1))+1):$AB2329))</f>
        <v>1.2544802867383522</v>
      </c>
      <c r="AE2329">
        <f t="shared" si="330"/>
        <v>81540044</v>
      </c>
      <c r="AG2329" t="str">
        <f t="shared" si="332"/>
        <v/>
      </c>
    </row>
    <row r="2330" spans="1:33" x14ac:dyDescent="0.25">
      <c r="A2330" s="6">
        <v>39875</v>
      </c>
      <c r="B2330">
        <v>4.4999999999999998E-2</v>
      </c>
      <c r="C2330">
        <v>4.4999999999999998E-2</v>
      </c>
      <c r="D2330">
        <v>4.4999999999999998E-2</v>
      </c>
      <c r="E2330">
        <v>4.4999999999999998E-2</v>
      </c>
      <c r="F2330">
        <v>2.6388000000000002E-2</v>
      </c>
      <c r="G2330">
        <v>110000</v>
      </c>
      <c r="I2330" t="str">
        <f t="shared" si="325"/>
        <v/>
      </c>
      <c r="J2330" t="str">
        <f t="shared" si="326"/>
        <v>Oversold</v>
      </c>
      <c r="K2330" t="str">
        <f t="shared" si="327"/>
        <v>Oversold Above %D</v>
      </c>
      <c r="M2330" s="11" t="str">
        <f t="shared" si="331"/>
        <v/>
      </c>
      <c r="O2330">
        <f>IF(ROW($E2330)&lt;=VALUE(LEFT(O$1,FIND("-",O$1,1)-1)),0,IF(ROW($E2330)=VALUE(LEFT(O$1,FIND("-",O$1,1)-1))+1,AVERAGE(INDEX($E:$E,ROW($E2330)-VALUE(LEFT(O$1,FIND("-",O$1,1)-1))):$E2330),($E2330*(2/(VALUE(LEFT(O$1,FIND("-",O$1,1)-1))+1)))+(O2329*(1-(2/(VALUE(LEFT(O$1,FIND("-",O$1,1)-1))+1))))))</f>
        <v>0.38150834514679238</v>
      </c>
      <c r="Q2330">
        <f>IF(ROW($E2330)&lt;=VALUE(LEFT(Q$1,FIND("-",Q$1,1)-1)),0,IF(ROW($E2330)=VALUE(LEFT(Q$1,FIND("-",Q$1,1)-1))+1,AVERAGE(INDEX($E:$E,ROW($E2330)-VALUE(LEFT(Q$1,FIND("-",Q$1,1)-1))):$E2330),($E2330*(2/(VALUE(LEFT(Q$1,FIND("-",Q$1,1)-1))+1)))+(Q2329*(1-(2/(VALUE(LEFT(Q$1,FIND("-",Q$1,1)-1))+1))))))</f>
        <v>0.11145624419023431</v>
      </c>
      <c r="R2330">
        <f>IF(ROW($E2330)&lt;=VALUE(LEFT(R$1,FIND("-",R$1,1)-1)),0,IF(ROW($E2330)=VALUE(LEFT(R$1,FIND("-",R$1,1)-1))+1,AVERAGE(INDEX($E:$E,ROW($E2330)-VALUE(LEFT(R$1,FIND("-",R$1,1)-1))):$E2330),($E2330*(2/(VALUE(LEFT(R$1,FIND("-",R$1,1)-1))+1)))+(R2329*(1-(2/(VALUE(LEFT(R$1,FIND("-",R$1,1)-1))+1))))))</f>
        <v>0.18812194342398303</v>
      </c>
      <c r="S2330">
        <f t="shared" si="328"/>
        <v>-7.6665699233748719E-2</v>
      </c>
      <c r="T2330">
        <f>IF(ROW($E2330)&lt;=MAX(VALUE(LEFT(Q$1,FIND("-",Q$1,1)-1)),VALUE(LEFT(R$1,FIND("-",R$1,1)-1)))+VALUE(LEFT(T$1,FIND("-",T$1,1)-1))-1,0,IF(ROW($E2330)=MAX(VALUE(LEFT(Q$1,FIND("-",Q$1,1)-1)),VALUE(LEFT(R$1,FIND("-",R$1,1)-1)))+VALUE(LEFT(T$1,FIND("-",T$1,1)-1)),AVERAGE(INDEX($S:$S,ROW(S2330)-VALUE(LEFT(T$1,FIND("-",T$1,1)-1))+1):S2330),($S2330*(2/(VALUE(LEFT(T$1,FIND("-",T$1,1)-1))+1)))+(T2329*(1-(2/(VALUE(LEFT(T$1,FIND("-",T$1,1)-1))+1))))))</f>
        <v>-5.7927833158743912E-2</v>
      </c>
      <c r="V2330">
        <f t="shared" si="329"/>
        <v>0</v>
      </c>
      <c r="W2330">
        <f>IF(ROW($E2330)&lt;=VALUE(LEFT(W$1,FIND("-",W$1,1)-1))+1,0,IF(ROW($E2329)=VALUE(LEFT(W$1,FIND("-",W$1,1)-1))+1,100-100/(1+ABS((SUMIF(INDEX($V:$V,ROW($V2330)-VALUE(LEFT(W$1,FIND("-",W$1,1)-1))+1):$V2330,"&gt;0",INDEX($V:$V,ROW($V2330)-VALUE(LEFT(W$1,FIND("-",W$1,1)-1))+1):$V2330)/COUNTIF(INDEX($V:$V,ROW($V2330)-VALUE(LEFT(W$1,FIND("-",W$1,1)-1))+1):$V2330,"&gt;0"))/(SUMIF(INDEX($V:$V,ROW($V2330)-VALUE(LEFT(W$1,FIND("-",W$1,1)-1))+1):$V2330,"&lt;0",INDEX($V:$V,ROW($V2330)-VALUE(LEFT(W$1,FIND("-",W$1,1)-1))+1):$V2330)/COUNTIF(INDEX($V:$V,ROW($V2330)-VALUE(LEFT(W$1,FIND("-",W$1,1)-1))+1):$V2330,"&lt;0")))),100-100/(1+ABS((SUMIF(INDEX($V:$V,ROW($V2330)-VALUE(LEFT(W$1,FIND("-",W$1,1)-1))+1):$V2330,"&gt;0",INDEX($V:$V,ROW($V2330)-VALUE(LEFT(W$1,FIND("-",W$1,1)-1))+1):$V2330)/VALUE(LEFT(W$1,FIND("-",W$1,1)-1)))/(SUMIF(INDEX($V:$V,ROW($V2330)-VALUE(LEFT(W$1,FIND("-",W$1,1)-1))+1):$V2330,"&lt;0",INDEX($V:$V,ROW($V2330)-VALUE(LEFT(W$1,FIND("-",W$1,1)-1))+1):$V2330)/VALUE(LEFT(W$1,FIND("-",W$1,1)-1)))))))</f>
        <v>9.8591549295774712</v>
      </c>
      <c r="Y2330">
        <f>IF(ROW($E2330)&lt;=VALUE(LEFT(Y$1,FIND("-",Y$1,1)-1)),0,MAX(INDEX(C:C,ROW(C2330)-VALUE(LEFT(Y$1,FIND("-",Y$1,1)-1))+1):C2330))</f>
        <v>0.35499999999999998</v>
      </c>
      <c r="Z2330">
        <f>IF(ROW($E2330)&lt;=VALUE(LEFT(Z$1,FIND("-",Z$1,1)-1)),0,MIN(INDEX(D:D,ROW(D2330)-VALUE(LEFT(Z$1,FIND("-",Z$1,1)-1))+1):D2330))</f>
        <v>4.4999999999999998E-2</v>
      </c>
      <c r="AA2330">
        <f t="shared" si="333"/>
        <v>0</v>
      </c>
      <c r="AB2330">
        <f>IF(ROW($AA2330)&lt;=VALUE(LEFT(AA$1,FIND("-",AA$1,1)-1))+VALUE(LEFT(AB$1,FIND("-",AB$1,1)-1)-1),0,AVERAGE(INDEX($AA:$AA,ROW($AA2330)-VALUE(LEFT(AB$1,FIND("-",AB$1,1)-1))+1):$AA2330))</f>
        <v>0.53763440860215095</v>
      </c>
      <c r="AC2330">
        <f>IF(ROW($AA2330)&lt;=VALUE(LEFT(AA$1,FIND("-",AA$1,1)-1))+VALUE(LEFT(AB$1,FIND("-",AB$1,1)-1)-1)+VALUE(LEFT(AC$1,FIND("-",AC$1,1)-1)-1),0,AVERAGE(INDEX($AB:$AB,ROW($AB2330)-VALUE(LEFT(AC$1,FIND("-",AC$1,1)-1))+1):$AB2330))</f>
        <v>1.0752688172043019</v>
      </c>
      <c r="AE2330">
        <f t="shared" si="330"/>
        <v>81540044</v>
      </c>
      <c r="AG2330" t="str">
        <f t="shared" si="332"/>
        <v/>
      </c>
    </row>
    <row r="2331" spans="1:33" x14ac:dyDescent="0.25">
      <c r="A2331" s="6">
        <v>39876</v>
      </c>
      <c r="B2331">
        <v>4.4999999999999998E-2</v>
      </c>
      <c r="C2331">
        <v>0.05</v>
      </c>
      <c r="D2331">
        <v>4.4999999999999998E-2</v>
      </c>
      <c r="E2331">
        <v>0.05</v>
      </c>
      <c r="F2331">
        <v>2.9319999999999999E-2</v>
      </c>
      <c r="G2331">
        <v>448100</v>
      </c>
      <c r="I2331" t="str">
        <f t="shared" si="325"/>
        <v/>
      </c>
      <c r="J2331" t="str">
        <f t="shared" si="326"/>
        <v>Oversold</v>
      </c>
      <c r="K2331" t="str">
        <f t="shared" si="327"/>
        <v>Oversold Above %D</v>
      </c>
      <c r="M2331" s="11" t="str">
        <f t="shared" si="331"/>
        <v/>
      </c>
      <c r="O2331">
        <f>IF(ROW($E2331)&lt;=VALUE(LEFT(O$1,FIND("-",O$1,1)-1)),0,IF(ROW($E2331)=VALUE(LEFT(O$1,FIND("-",O$1,1)-1))+1,AVERAGE(INDEX($E:$E,ROW($E2331)-VALUE(LEFT(O$1,FIND("-",O$1,1)-1))):$E2331),($E2331*(2/(VALUE(LEFT(O$1,FIND("-",O$1,1)-1))+1)))+(O2330*(1-(2/(VALUE(LEFT(O$1,FIND("-",O$1,1)-1))+1))))))</f>
        <v>0.37820975464781931</v>
      </c>
      <c r="Q2331">
        <f>IF(ROW($E2331)&lt;=VALUE(LEFT(Q$1,FIND("-",Q$1,1)-1)),0,IF(ROW($E2331)=VALUE(LEFT(Q$1,FIND("-",Q$1,1)-1))+1,AVERAGE(INDEX($E:$E,ROW($E2331)-VALUE(LEFT(Q$1,FIND("-",Q$1,1)-1))):$E2331),($E2331*(2/(VALUE(LEFT(Q$1,FIND("-",Q$1,1)-1))+1)))+(Q2330*(1-(2/(VALUE(LEFT(Q$1,FIND("-",Q$1,1)-1))+1))))))</f>
        <v>0.10200143739173673</v>
      </c>
      <c r="R2331">
        <f>IF(ROW($E2331)&lt;=VALUE(LEFT(R$1,FIND("-",R$1,1)-1)),0,IF(ROW($E2331)=VALUE(LEFT(R$1,FIND("-",R$1,1)-1))+1,AVERAGE(INDEX($E:$E,ROW($E2331)-VALUE(LEFT(R$1,FIND("-",R$1,1)-1))):$E2331),($E2331*(2/(VALUE(LEFT(R$1,FIND("-",R$1,1)-1))+1)))+(R2330*(1-(2/(VALUE(LEFT(R$1,FIND("-",R$1,1)-1))+1))))))</f>
        <v>0.17789068835553984</v>
      </c>
      <c r="S2331">
        <f t="shared" si="328"/>
        <v>-7.5889250963803112E-2</v>
      </c>
      <c r="T2331">
        <f>IF(ROW($E2331)&lt;=MAX(VALUE(LEFT(Q$1,FIND("-",Q$1,1)-1)),VALUE(LEFT(R$1,FIND("-",R$1,1)-1)))+VALUE(LEFT(T$1,FIND("-",T$1,1)-1))-1,0,IF(ROW($E2331)=MAX(VALUE(LEFT(Q$1,FIND("-",Q$1,1)-1)),VALUE(LEFT(R$1,FIND("-",R$1,1)-1)))+VALUE(LEFT(T$1,FIND("-",T$1,1)-1)),AVERAGE(INDEX($S:$S,ROW(S2331)-VALUE(LEFT(T$1,FIND("-",T$1,1)-1))+1):S2331),($S2331*(2/(VALUE(LEFT(T$1,FIND("-",T$1,1)-1))+1)))+(T2330*(1-(2/(VALUE(LEFT(T$1,FIND("-",T$1,1)-1))+1))))))</f>
        <v>-6.1520116719755755E-2</v>
      </c>
      <c r="V2331">
        <f t="shared" si="329"/>
        <v>5.0000000000000044E-3</v>
      </c>
      <c r="W2331">
        <f>IF(ROW($E2331)&lt;=VALUE(LEFT(W$1,FIND("-",W$1,1)-1))+1,0,IF(ROW($E2330)=VALUE(LEFT(W$1,FIND("-",W$1,1)-1))+1,100-100/(1+ABS((SUMIF(INDEX($V:$V,ROW($V2331)-VALUE(LEFT(W$1,FIND("-",W$1,1)-1))+1):$V2331,"&gt;0",INDEX($V:$V,ROW($V2331)-VALUE(LEFT(W$1,FIND("-",W$1,1)-1))+1):$V2331)/COUNTIF(INDEX($V:$V,ROW($V2331)-VALUE(LEFT(W$1,FIND("-",W$1,1)-1))+1):$V2331,"&gt;0"))/(SUMIF(INDEX($V:$V,ROW($V2331)-VALUE(LEFT(W$1,FIND("-",W$1,1)-1))+1):$V2331,"&lt;0",INDEX($V:$V,ROW($V2331)-VALUE(LEFT(W$1,FIND("-",W$1,1)-1))+1):$V2331)/COUNTIF(INDEX($V:$V,ROW($V2331)-VALUE(LEFT(W$1,FIND("-",W$1,1)-1))+1):$V2331,"&lt;0")))),100-100/(1+ABS((SUMIF(INDEX($V:$V,ROW($V2331)-VALUE(LEFT(W$1,FIND("-",W$1,1)-1))+1):$V2331,"&gt;0",INDEX($V:$V,ROW($V2331)-VALUE(LEFT(W$1,FIND("-",W$1,1)-1))+1):$V2331)/VALUE(LEFT(W$1,FIND("-",W$1,1)-1)))/(SUMIF(INDEX($V:$V,ROW($V2331)-VALUE(LEFT(W$1,FIND("-",W$1,1)-1))+1):$V2331,"&lt;0",INDEX($V:$V,ROW($V2331)-VALUE(LEFT(W$1,FIND("-",W$1,1)-1))+1):$V2331)/VALUE(LEFT(W$1,FIND("-",W$1,1)-1)))))))</f>
        <v>9.8591549295774712</v>
      </c>
      <c r="Y2331">
        <f>IF(ROW($E2331)&lt;=VALUE(LEFT(Y$1,FIND("-",Y$1,1)-1)),0,MAX(INDEX(C:C,ROW(C2331)-VALUE(LEFT(Y$1,FIND("-",Y$1,1)-1))+1):C2331))</f>
        <v>0.35499999999999998</v>
      </c>
      <c r="Z2331">
        <f>IF(ROW($E2331)&lt;=VALUE(LEFT(Z$1,FIND("-",Z$1,1)-1)),0,MIN(INDEX(D:D,ROW(D2331)-VALUE(LEFT(Z$1,FIND("-",Z$1,1)-1))+1):D2331))</f>
        <v>4.4999999999999998E-2</v>
      </c>
      <c r="AA2331">
        <f t="shared" si="333"/>
        <v>1.6129032258064528</v>
      </c>
      <c r="AB2331">
        <f>IF(ROW($AA2331)&lt;=VALUE(LEFT(AA$1,FIND("-",AA$1,1)-1))+VALUE(LEFT(AB$1,FIND("-",AB$1,1)-1)-1),0,AVERAGE(INDEX($AA:$AA,ROW($AA2331)-VALUE(LEFT(AB$1,FIND("-",AB$1,1)-1))+1):$AA2331))</f>
        <v>0.53763440860215095</v>
      </c>
      <c r="AC2331">
        <f>IF(ROW($AA2331)&lt;=VALUE(LEFT(AA$1,FIND("-",AA$1,1)-1))+VALUE(LEFT(AB$1,FIND("-",AB$1,1)-1)-1)+VALUE(LEFT(AC$1,FIND("-",AC$1,1)-1)-1),0,AVERAGE(INDEX($AB:$AB,ROW($AB2331)-VALUE(LEFT(AC$1,FIND("-",AC$1,1)-1))+1):$AB2331))</f>
        <v>0.71684587813620126</v>
      </c>
      <c r="AE2331">
        <f t="shared" si="330"/>
        <v>81988144</v>
      </c>
      <c r="AG2331" t="str">
        <f t="shared" si="332"/>
        <v/>
      </c>
    </row>
    <row r="2332" spans="1:33" x14ac:dyDescent="0.25">
      <c r="A2332" s="6">
        <v>39877</v>
      </c>
      <c r="B2332">
        <v>0.05</v>
      </c>
      <c r="C2332">
        <v>0.05</v>
      </c>
      <c r="D2332">
        <v>4.4999999999999998E-2</v>
      </c>
      <c r="E2332">
        <v>4.4999999999999998E-2</v>
      </c>
      <c r="F2332">
        <v>2.6388000000000002E-2</v>
      </c>
      <c r="G2332">
        <v>361900</v>
      </c>
      <c r="I2332" t="str">
        <f t="shared" si="325"/>
        <v/>
      </c>
      <c r="J2332" t="str">
        <f t="shared" si="326"/>
        <v>Oversold</v>
      </c>
      <c r="K2332" t="str">
        <f t="shared" si="327"/>
        <v>Oversold Below %D</v>
      </c>
      <c r="M2332" s="11" t="str">
        <f t="shared" si="331"/>
        <v/>
      </c>
      <c r="O2332">
        <f>IF(ROW($E2332)&lt;=VALUE(LEFT(O$1,FIND("-",O$1,1)-1)),0,IF(ROW($E2332)=VALUE(LEFT(O$1,FIND("-",O$1,1)-1))+1,AVERAGE(INDEX($E:$E,ROW($E2332)-VALUE(LEFT(O$1,FIND("-",O$1,1)-1))):$E2332),($E2332*(2/(VALUE(LEFT(O$1,FIND("-",O$1,1)-1))+1)))+(O2331*(1-(2/(VALUE(LEFT(O$1,FIND("-",O$1,1)-1))+1))))))</f>
        <v>0.37489423470107486</v>
      </c>
      <c r="Q2332">
        <f>IF(ROW($E2332)&lt;=VALUE(LEFT(Q$1,FIND("-",Q$1,1)-1)),0,IF(ROW($E2332)=VALUE(LEFT(Q$1,FIND("-",Q$1,1)-1))+1,AVERAGE(INDEX($E:$E,ROW($E2332)-VALUE(LEFT(Q$1,FIND("-",Q$1,1)-1))):$E2332),($E2332*(2/(VALUE(LEFT(Q$1,FIND("-",Q$1,1)-1))+1)))+(Q2331*(1-(2/(VALUE(LEFT(Q$1,FIND("-",Q$1,1)-1))+1))))))</f>
        <v>9.3231985485315694E-2</v>
      </c>
      <c r="R2332">
        <f>IF(ROW($E2332)&lt;=VALUE(LEFT(R$1,FIND("-",R$1,1)-1)),0,IF(ROW($E2332)=VALUE(LEFT(R$1,FIND("-",R$1,1)-1))+1,AVERAGE(INDEX($E:$E,ROW($E2332)-VALUE(LEFT(R$1,FIND("-",R$1,1)-1))):$E2332),($E2332*(2/(VALUE(LEFT(R$1,FIND("-",R$1,1)-1))+1)))+(R2331*(1-(2/(VALUE(LEFT(R$1,FIND("-",R$1,1)-1))+1))))))</f>
        <v>0.1680469336625369</v>
      </c>
      <c r="S2332">
        <f t="shared" si="328"/>
        <v>-7.4814948177221202E-2</v>
      </c>
      <c r="T2332">
        <f>IF(ROW($E2332)&lt;=MAX(VALUE(LEFT(Q$1,FIND("-",Q$1,1)-1)),VALUE(LEFT(R$1,FIND("-",R$1,1)-1)))+VALUE(LEFT(T$1,FIND("-",T$1,1)-1))-1,0,IF(ROW($E2332)=MAX(VALUE(LEFT(Q$1,FIND("-",Q$1,1)-1)),VALUE(LEFT(R$1,FIND("-",R$1,1)-1)))+VALUE(LEFT(T$1,FIND("-",T$1,1)-1)),AVERAGE(INDEX($S:$S,ROW(S2332)-VALUE(LEFT(T$1,FIND("-",T$1,1)-1))+1):S2332),($S2332*(2/(VALUE(LEFT(T$1,FIND("-",T$1,1)-1))+1)))+(T2331*(1-(2/(VALUE(LEFT(T$1,FIND("-",T$1,1)-1))+1))))))</f>
        <v>-6.4179083011248847E-2</v>
      </c>
      <c r="V2332">
        <f t="shared" si="329"/>
        <v>-5.0000000000000044E-3</v>
      </c>
      <c r="W2332">
        <f>IF(ROW($E2332)&lt;=VALUE(LEFT(W$1,FIND("-",W$1,1)-1))+1,0,IF(ROW($E2331)=VALUE(LEFT(W$1,FIND("-",W$1,1)-1))+1,100-100/(1+ABS((SUMIF(INDEX($V:$V,ROW($V2332)-VALUE(LEFT(W$1,FIND("-",W$1,1)-1))+1):$V2332,"&gt;0",INDEX($V:$V,ROW($V2332)-VALUE(LEFT(W$1,FIND("-",W$1,1)-1))+1):$V2332)/COUNTIF(INDEX($V:$V,ROW($V2332)-VALUE(LEFT(W$1,FIND("-",W$1,1)-1))+1):$V2332,"&gt;0"))/(SUMIF(INDEX($V:$V,ROW($V2332)-VALUE(LEFT(W$1,FIND("-",W$1,1)-1))+1):$V2332,"&lt;0",INDEX($V:$V,ROW($V2332)-VALUE(LEFT(W$1,FIND("-",W$1,1)-1))+1):$V2332)/COUNTIF(INDEX($V:$V,ROW($V2332)-VALUE(LEFT(W$1,FIND("-",W$1,1)-1))+1):$V2332,"&lt;0")))),100-100/(1+ABS((SUMIF(INDEX($V:$V,ROW($V2332)-VALUE(LEFT(W$1,FIND("-",W$1,1)-1))+1):$V2332,"&gt;0",INDEX($V:$V,ROW($V2332)-VALUE(LEFT(W$1,FIND("-",W$1,1)-1))+1):$V2332)/VALUE(LEFT(W$1,FIND("-",W$1,1)-1)))/(SUMIF(INDEX($V:$V,ROW($V2332)-VALUE(LEFT(W$1,FIND("-",W$1,1)-1))+1):$V2332,"&lt;0",INDEX($V:$V,ROW($V2332)-VALUE(LEFT(W$1,FIND("-",W$1,1)-1))+1):$V2332)/VALUE(LEFT(W$1,FIND("-",W$1,1)-1)))))))</f>
        <v>9.7222222222222143</v>
      </c>
      <c r="Y2332">
        <f>IF(ROW($E2332)&lt;=VALUE(LEFT(Y$1,FIND("-",Y$1,1)-1)),0,MAX(INDEX(C:C,ROW(C2332)-VALUE(LEFT(Y$1,FIND("-",Y$1,1)-1))+1):C2332))</f>
        <v>0.35499999999999998</v>
      </c>
      <c r="Z2332">
        <f>IF(ROW($E2332)&lt;=VALUE(LEFT(Z$1,FIND("-",Z$1,1)-1)),0,MIN(INDEX(D:D,ROW(D2332)-VALUE(LEFT(Z$1,FIND("-",Z$1,1)-1))+1):D2332))</f>
        <v>4.4999999999999998E-2</v>
      </c>
      <c r="AA2332">
        <f t="shared" si="333"/>
        <v>0</v>
      </c>
      <c r="AB2332">
        <f>IF(ROW($AA2332)&lt;=VALUE(LEFT(AA$1,FIND("-",AA$1,1)-1))+VALUE(LEFT(AB$1,FIND("-",AB$1,1)-1)-1),0,AVERAGE(INDEX($AA:$AA,ROW($AA2332)-VALUE(LEFT(AB$1,FIND("-",AB$1,1)-1))+1):$AA2332))</f>
        <v>0.53763440860215095</v>
      </c>
      <c r="AC2332">
        <f>IF(ROW($AA2332)&lt;=VALUE(LEFT(AA$1,FIND("-",AA$1,1)-1))+VALUE(LEFT(AB$1,FIND("-",AB$1,1)-1)-1)+VALUE(LEFT(AC$1,FIND("-",AC$1,1)-1)-1),0,AVERAGE(INDEX($AB:$AB,ROW($AB2332)-VALUE(LEFT(AC$1,FIND("-",AC$1,1)-1))+1):$AB2332))</f>
        <v>0.53763440860215095</v>
      </c>
      <c r="AE2332">
        <f t="shared" si="330"/>
        <v>81626244</v>
      </c>
      <c r="AG2332" t="str">
        <f t="shared" si="332"/>
        <v/>
      </c>
    </row>
    <row r="2333" spans="1:33" x14ac:dyDescent="0.25">
      <c r="A2333" s="6">
        <v>39878</v>
      </c>
      <c r="B2333">
        <v>0.05</v>
      </c>
      <c r="C2333">
        <v>0.05</v>
      </c>
      <c r="D2333">
        <v>4.4999999999999998E-2</v>
      </c>
      <c r="E2333">
        <v>0.05</v>
      </c>
      <c r="F2333">
        <v>2.9319999999999999E-2</v>
      </c>
      <c r="G2333">
        <v>608400</v>
      </c>
      <c r="I2333" t="str">
        <f t="shared" si="325"/>
        <v/>
      </c>
      <c r="J2333" t="str">
        <f t="shared" si="326"/>
        <v>Oversold</v>
      </c>
      <c r="K2333" t="str">
        <f t="shared" si="327"/>
        <v>Oversold Below %D</v>
      </c>
      <c r="M2333" s="11" t="str">
        <f t="shared" si="331"/>
        <v/>
      </c>
      <c r="O2333">
        <f>IF(ROW($E2333)&lt;=VALUE(LEFT(O$1,FIND("-",O$1,1)-1)),0,IF(ROW($E2333)=VALUE(LEFT(O$1,FIND("-",O$1,1)-1))+1,AVERAGE(INDEX($E:$E,ROW($E2333)-VALUE(LEFT(O$1,FIND("-",O$1,1)-1))):$E2333),($E2333*(2/(VALUE(LEFT(O$1,FIND("-",O$1,1)-1))+1)))+(O2332*(1-(2/(VALUE(LEFT(O$1,FIND("-",O$1,1)-1))+1))))))</f>
        <v>0.37166145624633778</v>
      </c>
      <c r="Q2333">
        <f>IF(ROW($E2333)&lt;=VALUE(LEFT(Q$1,FIND("-",Q$1,1)-1)),0,IF(ROW($E2333)=VALUE(LEFT(Q$1,FIND("-",Q$1,1)-1))+1,AVERAGE(INDEX($E:$E,ROW($E2333)-VALUE(LEFT(Q$1,FIND("-",Q$1,1)-1))):$E2333),($E2333*(2/(VALUE(LEFT(Q$1,FIND("-",Q$1,1)-1))+1)))+(Q2332*(1-(2/(VALUE(LEFT(Q$1,FIND("-",Q$1,1)-1))+1))))))</f>
        <v>8.6580910795267127E-2</v>
      </c>
      <c r="R2333">
        <f>IF(ROW($E2333)&lt;=VALUE(LEFT(R$1,FIND("-",R$1,1)-1)),0,IF(ROW($E2333)=VALUE(LEFT(R$1,FIND("-",R$1,1)-1))+1,AVERAGE(INDEX($E:$E,ROW($E2333)-VALUE(LEFT(R$1,FIND("-",R$1,1)-1))):$E2333),($E2333*(2/(VALUE(LEFT(R$1,FIND("-",R$1,1)-1))+1)))+(R2332*(1-(2/(VALUE(LEFT(R$1,FIND("-",R$1,1)-1))+1))))))</f>
        <v>0.15930271635420085</v>
      </c>
      <c r="S2333">
        <f t="shared" si="328"/>
        <v>-7.2721805558933719E-2</v>
      </c>
      <c r="T2333">
        <f>IF(ROW($E2333)&lt;=MAX(VALUE(LEFT(Q$1,FIND("-",Q$1,1)-1)),VALUE(LEFT(R$1,FIND("-",R$1,1)-1)))+VALUE(LEFT(T$1,FIND("-",T$1,1)-1))-1,0,IF(ROW($E2333)=MAX(VALUE(LEFT(Q$1,FIND("-",Q$1,1)-1)),VALUE(LEFT(R$1,FIND("-",R$1,1)-1)))+VALUE(LEFT(T$1,FIND("-",T$1,1)-1)),AVERAGE(INDEX($S:$S,ROW(S2333)-VALUE(LEFT(T$1,FIND("-",T$1,1)-1))+1):S2333),($S2333*(2/(VALUE(LEFT(T$1,FIND("-",T$1,1)-1))+1)))+(T2332*(1-(2/(VALUE(LEFT(T$1,FIND("-",T$1,1)-1))+1))))))</f>
        <v>-6.5887627520785835E-2</v>
      </c>
      <c r="V2333">
        <f t="shared" si="329"/>
        <v>5.0000000000000044E-3</v>
      </c>
      <c r="W2333">
        <f>IF(ROW($E2333)&lt;=VALUE(LEFT(W$1,FIND("-",W$1,1)-1))+1,0,IF(ROW($E2332)=VALUE(LEFT(W$1,FIND("-",W$1,1)-1))+1,100-100/(1+ABS((SUMIF(INDEX($V:$V,ROW($V2333)-VALUE(LEFT(W$1,FIND("-",W$1,1)-1))+1):$V2333,"&gt;0",INDEX($V:$V,ROW($V2333)-VALUE(LEFT(W$1,FIND("-",W$1,1)-1))+1):$V2333)/COUNTIF(INDEX($V:$V,ROW($V2333)-VALUE(LEFT(W$1,FIND("-",W$1,1)-1))+1):$V2333,"&gt;0"))/(SUMIF(INDEX($V:$V,ROW($V2333)-VALUE(LEFT(W$1,FIND("-",W$1,1)-1))+1):$V2333,"&lt;0",INDEX($V:$V,ROW($V2333)-VALUE(LEFT(W$1,FIND("-",W$1,1)-1))+1):$V2333)/COUNTIF(INDEX($V:$V,ROW($V2333)-VALUE(LEFT(W$1,FIND("-",W$1,1)-1))+1):$V2333,"&lt;0")))),100-100/(1+ABS((SUMIF(INDEX($V:$V,ROW($V2333)-VALUE(LEFT(W$1,FIND("-",W$1,1)-1))+1):$V2333,"&gt;0",INDEX($V:$V,ROW($V2333)-VALUE(LEFT(W$1,FIND("-",W$1,1)-1))+1):$V2333)/VALUE(LEFT(W$1,FIND("-",W$1,1)-1)))/(SUMIF(INDEX($V:$V,ROW($V2333)-VALUE(LEFT(W$1,FIND("-",W$1,1)-1))+1):$V2333,"&lt;0",INDEX($V:$V,ROW($V2333)-VALUE(LEFT(W$1,FIND("-",W$1,1)-1))+1):$V2333)/VALUE(LEFT(W$1,FIND("-",W$1,1)-1)))))))</f>
        <v>8.4507042253521263</v>
      </c>
      <c r="Y2333">
        <f>IF(ROW($E2333)&lt;=VALUE(LEFT(Y$1,FIND("-",Y$1,1)-1)),0,MAX(INDEX(C:C,ROW(C2333)-VALUE(LEFT(Y$1,FIND("-",Y$1,1)-1))+1):C2333))</f>
        <v>0.35499999999999998</v>
      </c>
      <c r="Z2333">
        <f>IF(ROW($E2333)&lt;=VALUE(LEFT(Z$1,FIND("-",Z$1,1)-1)),0,MIN(INDEX(D:D,ROW(D2333)-VALUE(LEFT(Z$1,FIND("-",Z$1,1)-1))+1):D2333))</f>
        <v>4.4999999999999998E-2</v>
      </c>
      <c r="AA2333">
        <f t="shared" si="333"/>
        <v>1.6129032258064528</v>
      </c>
      <c r="AB2333">
        <f>IF(ROW($AA2333)&lt;=VALUE(LEFT(AA$1,FIND("-",AA$1,1)-1))+VALUE(LEFT(AB$1,FIND("-",AB$1,1)-1)-1),0,AVERAGE(INDEX($AA:$AA,ROW($AA2333)-VALUE(LEFT(AB$1,FIND("-",AB$1,1)-1))+1):$AA2333))</f>
        <v>1.0752688172043019</v>
      </c>
      <c r="AC2333">
        <f>IF(ROW($AA2333)&lt;=VALUE(LEFT(AA$1,FIND("-",AA$1,1)-1))+VALUE(LEFT(AB$1,FIND("-",AB$1,1)-1)-1)+VALUE(LEFT(AC$1,FIND("-",AC$1,1)-1)-1),0,AVERAGE(INDEX($AB:$AB,ROW($AB2333)-VALUE(LEFT(AC$1,FIND("-",AC$1,1)-1))+1):$AB2333))</f>
        <v>0.71684587813620126</v>
      </c>
      <c r="AE2333">
        <f t="shared" si="330"/>
        <v>82234644</v>
      </c>
      <c r="AG2333" t="str">
        <f t="shared" si="332"/>
        <v/>
      </c>
    </row>
    <row r="2334" spans="1:33" x14ac:dyDescent="0.25">
      <c r="A2334" s="6">
        <v>39881</v>
      </c>
      <c r="B2334">
        <v>0.05</v>
      </c>
      <c r="C2334">
        <v>0.05</v>
      </c>
      <c r="D2334">
        <v>0.05</v>
      </c>
      <c r="E2334">
        <v>0.05</v>
      </c>
      <c r="F2334">
        <v>2.9319999999999999E-2</v>
      </c>
      <c r="G2334">
        <v>0</v>
      </c>
      <c r="I2334" t="str">
        <f t="shared" si="325"/>
        <v/>
      </c>
      <c r="J2334" t="str">
        <f t="shared" si="326"/>
        <v>Oversold</v>
      </c>
      <c r="K2334" t="str">
        <f t="shared" si="327"/>
        <v>Oversold Below %D</v>
      </c>
      <c r="M2334" s="11" t="str">
        <f t="shared" si="331"/>
        <v/>
      </c>
      <c r="O2334">
        <f>IF(ROW($E2334)&lt;=VALUE(LEFT(O$1,FIND("-",O$1,1)-1)),0,IF(ROW($E2334)=VALUE(LEFT(O$1,FIND("-",O$1,1)-1))+1,AVERAGE(INDEX($E:$E,ROW($E2334)-VALUE(LEFT(O$1,FIND("-",O$1,1)-1))):$E2334),($E2334*(2/(VALUE(LEFT(O$1,FIND("-",O$1,1)-1))+1)))+(O2333*(1-(2/(VALUE(LEFT(O$1,FIND("-",O$1,1)-1))+1))))))</f>
        <v>0.36846084474139912</v>
      </c>
      <c r="Q2334">
        <f>IF(ROW($E2334)&lt;=VALUE(LEFT(Q$1,FIND("-",Q$1,1)-1)),0,IF(ROW($E2334)=VALUE(LEFT(Q$1,FIND("-",Q$1,1)-1))+1,AVERAGE(INDEX($E:$E,ROW($E2334)-VALUE(LEFT(Q$1,FIND("-",Q$1,1)-1))):$E2334),($E2334*(2/(VALUE(LEFT(Q$1,FIND("-",Q$1,1)-1))+1)))+(Q2333*(1-(2/(VALUE(LEFT(Q$1,FIND("-",Q$1,1)-1))+1))))))</f>
        <v>8.0953078365226028E-2</v>
      </c>
      <c r="R2334">
        <f>IF(ROW($E2334)&lt;=VALUE(LEFT(R$1,FIND("-",R$1,1)-1)),0,IF(ROW($E2334)=VALUE(LEFT(R$1,FIND("-",R$1,1)-1))+1,AVERAGE(INDEX($E:$E,ROW($E2334)-VALUE(LEFT(R$1,FIND("-",R$1,1)-1))):$E2334),($E2334*(2/(VALUE(LEFT(R$1,FIND("-",R$1,1)-1))+1)))+(R2333*(1-(2/(VALUE(LEFT(R$1,FIND("-",R$1,1)-1))+1))))))</f>
        <v>0.15120621884648228</v>
      </c>
      <c r="S2334">
        <f t="shared" si="328"/>
        <v>-7.0253140481256249E-2</v>
      </c>
      <c r="T2334">
        <f>IF(ROW($E2334)&lt;=MAX(VALUE(LEFT(Q$1,FIND("-",Q$1,1)-1)),VALUE(LEFT(R$1,FIND("-",R$1,1)-1)))+VALUE(LEFT(T$1,FIND("-",T$1,1)-1))-1,0,IF(ROW($E2334)=MAX(VALUE(LEFT(Q$1,FIND("-",Q$1,1)-1)),VALUE(LEFT(R$1,FIND("-",R$1,1)-1)))+VALUE(LEFT(T$1,FIND("-",T$1,1)-1)),AVERAGE(INDEX($S:$S,ROW(S2334)-VALUE(LEFT(T$1,FIND("-",T$1,1)-1))+1):S2334),($S2334*(2/(VALUE(LEFT(T$1,FIND("-",T$1,1)-1))+1)))+(T2333*(1-(2/(VALUE(LEFT(T$1,FIND("-",T$1,1)-1))+1))))))</f>
        <v>-6.6760730112879918E-2</v>
      </c>
      <c r="V2334">
        <f t="shared" si="329"/>
        <v>0</v>
      </c>
      <c r="W2334">
        <f>IF(ROW($E2334)&lt;=VALUE(LEFT(W$1,FIND("-",W$1,1)-1))+1,0,IF(ROW($E2333)=VALUE(LEFT(W$1,FIND("-",W$1,1)-1))+1,100-100/(1+ABS((SUMIF(INDEX($V:$V,ROW($V2334)-VALUE(LEFT(W$1,FIND("-",W$1,1)-1))+1):$V2334,"&gt;0",INDEX($V:$V,ROW($V2334)-VALUE(LEFT(W$1,FIND("-",W$1,1)-1))+1):$V2334)/COUNTIF(INDEX($V:$V,ROW($V2334)-VALUE(LEFT(W$1,FIND("-",W$1,1)-1))+1):$V2334,"&gt;0"))/(SUMIF(INDEX($V:$V,ROW($V2334)-VALUE(LEFT(W$1,FIND("-",W$1,1)-1))+1):$V2334,"&lt;0",INDEX($V:$V,ROW($V2334)-VALUE(LEFT(W$1,FIND("-",W$1,1)-1))+1):$V2334)/COUNTIF(INDEX($V:$V,ROW($V2334)-VALUE(LEFT(W$1,FIND("-",W$1,1)-1))+1):$V2334,"&lt;0")))),100-100/(1+ABS((SUMIF(INDEX($V:$V,ROW($V2334)-VALUE(LEFT(W$1,FIND("-",W$1,1)-1))+1):$V2334,"&gt;0",INDEX($V:$V,ROW($V2334)-VALUE(LEFT(W$1,FIND("-",W$1,1)-1))+1):$V2334)/VALUE(LEFT(W$1,FIND("-",W$1,1)-1)))/(SUMIF(INDEX($V:$V,ROW($V2334)-VALUE(LEFT(W$1,FIND("-",W$1,1)-1))+1):$V2334,"&lt;0",INDEX($V:$V,ROW($V2334)-VALUE(LEFT(W$1,FIND("-",W$1,1)-1))+1):$V2334)/VALUE(LEFT(W$1,FIND("-",W$1,1)-1)))))))</f>
        <v>5.7971014492753596</v>
      </c>
      <c r="Y2334">
        <f>IF(ROW($E2334)&lt;=VALUE(LEFT(Y$1,FIND("-",Y$1,1)-1)),0,MAX(INDEX(C:C,ROW(C2334)-VALUE(LEFT(Y$1,FIND("-",Y$1,1)-1))+1):C2334))</f>
        <v>0.35499999999999998</v>
      </c>
      <c r="Z2334">
        <f>IF(ROW($E2334)&lt;=VALUE(LEFT(Z$1,FIND("-",Z$1,1)-1)),0,MIN(INDEX(D:D,ROW(D2334)-VALUE(LEFT(Z$1,FIND("-",Z$1,1)-1))+1):D2334))</f>
        <v>4.4999999999999998E-2</v>
      </c>
      <c r="AA2334">
        <f t="shared" si="333"/>
        <v>1.6129032258064528</v>
      </c>
      <c r="AB2334">
        <f>IF(ROW($AA2334)&lt;=VALUE(LEFT(AA$1,FIND("-",AA$1,1)-1))+VALUE(LEFT(AB$1,FIND("-",AB$1,1)-1)-1),0,AVERAGE(INDEX($AA:$AA,ROW($AA2334)-VALUE(LEFT(AB$1,FIND("-",AB$1,1)-1))+1):$AA2334))</f>
        <v>1.0752688172043019</v>
      </c>
      <c r="AC2334">
        <f>IF(ROW($AA2334)&lt;=VALUE(LEFT(AA$1,FIND("-",AA$1,1)-1))+VALUE(LEFT(AB$1,FIND("-",AB$1,1)-1)-1)+VALUE(LEFT(AC$1,FIND("-",AC$1,1)-1)-1),0,AVERAGE(INDEX($AB:$AB,ROW($AB2334)-VALUE(LEFT(AC$1,FIND("-",AC$1,1)-1))+1):$AB2334))</f>
        <v>0.89605734767025158</v>
      </c>
      <c r="AE2334">
        <f t="shared" si="330"/>
        <v>82234644</v>
      </c>
      <c r="AG2334" t="str">
        <f t="shared" si="332"/>
        <v/>
      </c>
    </row>
    <row r="2335" spans="1:33" x14ac:dyDescent="0.25">
      <c r="A2335" s="6">
        <v>39882</v>
      </c>
      <c r="B2335">
        <v>4.4999999999999998E-2</v>
      </c>
      <c r="C2335">
        <v>0.05</v>
      </c>
      <c r="D2335">
        <v>4.4999999999999998E-2</v>
      </c>
      <c r="E2335">
        <v>0.05</v>
      </c>
      <c r="F2335">
        <v>2.9319999999999999E-2</v>
      </c>
      <c r="G2335">
        <v>480000</v>
      </c>
      <c r="I2335" t="str">
        <f t="shared" si="325"/>
        <v/>
      </c>
      <c r="J2335" t="str">
        <f t="shared" si="326"/>
        <v>Oversold</v>
      </c>
      <c r="K2335" t="str">
        <f t="shared" si="327"/>
        <v>Oversold Below %D</v>
      </c>
      <c r="M2335" s="11" t="str">
        <f t="shared" si="331"/>
        <v/>
      </c>
      <c r="O2335">
        <f>IF(ROW($E2335)&lt;=VALUE(LEFT(O$1,FIND("-",O$1,1)-1)),0,IF(ROW($E2335)=VALUE(LEFT(O$1,FIND("-",O$1,1)-1))+1,AVERAGE(INDEX($E:$E,ROW($E2335)-VALUE(LEFT(O$1,FIND("-",O$1,1)-1))):$E2335),($E2335*(2/(VALUE(LEFT(O$1,FIND("-",O$1,1)-1))+1)))+(O2334*(1-(2/(VALUE(LEFT(O$1,FIND("-",O$1,1)-1))+1))))))</f>
        <v>0.36529208011710657</v>
      </c>
      <c r="Q2335">
        <f>IF(ROW($E2335)&lt;=VALUE(LEFT(Q$1,FIND("-",Q$1,1)-1)),0,IF(ROW($E2335)=VALUE(LEFT(Q$1,FIND("-",Q$1,1)-1))+1,AVERAGE(INDEX($E:$E,ROW($E2335)-VALUE(LEFT(Q$1,FIND("-",Q$1,1)-1))):$E2335),($E2335*(2/(VALUE(LEFT(Q$1,FIND("-",Q$1,1)-1))+1)))+(Q2334*(1-(2/(VALUE(LEFT(Q$1,FIND("-",Q$1,1)-1))+1))))))</f>
        <v>7.6191066309037409E-2</v>
      </c>
      <c r="R2335">
        <f>IF(ROW($E2335)&lt;=VALUE(LEFT(R$1,FIND("-",R$1,1)-1)),0,IF(ROW($E2335)=VALUE(LEFT(R$1,FIND("-",R$1,1)-1))+1,AVERAGE(INDEX($E:$E,ROW($E2335)-VALUE(LEFT(R$1,FIND("-",R$1,1)-1))):$E2335),($E2335*(2/(VALUE(LEFT(R$1,FIND("-",R$1,1)-1))+1)))+(R2334*(1-(2/(VALUE(LEFT(R$1,FIND("-",R$1,1)-1))+1))))))</f>
        <v>0.14370946189489101</v>
      </c>
      <c r="S2335">
        <f t="shared" si="328"/>
        <v>-6.7518395585853597E-2</v>
      </c>
      <c r="T2335">
        <f>IF(ROW($E2335)&lt;=MAX(VALUE(LEFT(Q$1,FIND("-",Q$1,1)-1)),VALUE(LEFT(R$1,FIND("-",R$1,1)-1)))+VALUE(LEFT(T$1,FIND("-",T$1,1)-1))-1,0,IF(ROW($E2335)=MAX(VALUE(LEFT(Q$1,FIND("-",Q$1,1)-1)),VALUE(LEFT(R$1,FIND("-",R$1,1)-1)))+VALUE(LEFT(T$1,FIND("-",T$1,1)-1)),AVERAGE(INDEX($S:$S,ROW(S2335)-VALUE(LEFT(T$1,FIND("-",T$1,1)-1))+1):S2335),($S2335*(2/(VALUE(LEFT(T$1,FIND("-",T$1,1)-1))+1)))+(T2334*(1-(2/(VALUE(LEFT(T$1,FIND("-",T$1,1)-1))+1))))))</f>
        <v>-6.6912263207474662E-2</v>
      </c>
      <c r="V2335">
        <f t="shared" si="329"/>
        <v>0</v>
      </c>
      <c r="W2335">
        <f>IF(ROW($E2335)&lt;=VALUE(LEFT(W$1,FIND("-",W$1,1)-1))+1,0,IF(ROW($E2334)=VALUE(LEFT(W$1,FIND("-",W$1,1)-1))+1,100-100/(1+ABS((SUMIF(INDEX($V:$V,ROW($V2335)-VALUE(LEFT(W$1,FIND("-",W$1,1)-1))+1):$V2335,"&gt;0",INDEX($V:$V,ROW($V2335)-VALUE(LEFT(W$1,FIND("-",W$1,1)-1))+1):$V2335)/COUNTIF(INDEX($V:$V,ROW($V2335)-VALUE(LEFT(W$1,FIND("-",W$1,1)-1))+1):$V2335,"&gt;0"))/(SUMIF(INDEX($V:$V,ROW($V2335)-VALUE(LEFT(W$1,FIND("-",W$1,1)-1))+1):$V2335,"&lt;0",INDEX($V:$V,ROW($V2335)-VALUE(LEFT(W$1,FIND("-",W$1,1)-1))+1):$V2335)/COUNTIF(INDEX($V:$V,ROW($V2335)-VALUE(LEFT(W$1,FIND("-",W$1,1)-1))+1):$V2335,"&lt;0")))),100-100/(1+ABS((SUMIF(INDEX($V:$V,ROW($V2335)-VALUE(LEFT(W$1,FIND("-",W$1,1)-1))+1):$V2335,"&gt;0",INDEX($V:$V,ROW($V2335)-VALUE(LEFT(W$1,FIND("-",W$1,1)-1))+1):$V2335)/VALUE(LEFT(W$1,FIND("-",W$1,1)-1)))/(SUMIF(INDEX($V:$V,ROW($V2335)-VALUE(LEFT(W$1,FIND("-",W$1,1)-1))+1):$V2335,"&lt;0",INDEX($V:$V,ROW($V2335)-VALUE(LEFT(W$1,FIND("-",W$1,1)-1))+1):$V2335)/VALUE(LEFT(W$1,FIND("-",W$1,1)-1)))))))</f>
        <v>5.9701492537313499</v>
      </c>
      <c r="Y2335">
        <f>IF(ROW($E2335)&lt;=VALUE(LEFT(Y$1,FIND("-",Y$1,1)-1)),0,MAX(INDEX(C:C,ROW(C2335)-VALUE(LEFT(Y$1,FIND("-",Y$1,1)-1))+1):C2335))</f>
        <v>5.5E-2</v>
      </c>
      <c r="Z2335">
        <f>IF(ROW($E2335)&lt;=VALUE(LEFT(Z$1,FIND("-",Z$1,1)-1)),0,MIN(INDEX(D:D,ROW(D2335)-VALUE(LEFT(Z$1,FIND("-",Z$1,1)-1))+1):D2335))</f>
        <v>4.4999999999999998E-2</v>
      </c>
      <c r="AA2335">
        <f t="shared" si="333"/>
        <v>50.000000000000036</v>
      </c>
      <c r="AB2335">
        <f>IF(ROW($AA2335)&lt;=VALUE(LEFT(AA$1,FIND("-",AA$1,1)-1))+VALUE(LEFT(AB$1,FIND("-",AB$1,1)-1)-1),0,AVERAGE(INDEX($AA:$AA,ROW($AA2335)-VALUE(LEFT(AB$1,FIND("-",AB$1,1)-1))+1):$AA2335))</f>
        <v>17.741935483870979</v>
      </c>
      <c r="AC2335">
        <f>IF(ROW($AA2335)&lt;=VALUE(LEFT(AA$1,FIND("-",AA$1,1)-1))+VALUE(LEFT(AB$1,FIND("-",AB$1,1)-1)-1)+VALUE(LEFT(AC$1,FIND("-",AC$1,1)-1)-1),0,AVERAGE(INDEX($AB:$AB,ROW($AB2335)-VALUE(LEFT(AC$1,FIND("-",AC$1,1)-1))+1):$AB2335))</f>
        <v>6.6308243727598608</v>
      </c>
      <c r="AE2335">
        <f t="shared" si="330"/>
        <v>82234644</v>
      </c>
      <c r="AG2335" t="str">
        <f t="shared" si="332"/>
        <v/>
      </c>
    </row>
    <row r="2336" spans="1:33" x14ac:dyDescent="0.25">
      <c r="A2336" s="6">
        <v>39883</v>
      </c>
      <c r="B2336">
        <v>0.05</v>
      </c>
      <c r="C2336">
        <v>0.05</v>
      </c>
      <c r="D2336">
        <v>4.4999999999999998E-2</v>
      </c>
      <c r="E2336">
        <v>4.4999999999999998E-2</v>
      </c>
      <c r="F2336">
        <v>2.6388000000000002E-2</v>
      </c>
      <c r="G2336">
        <v>489100</v>
      </c>
      <c r="I2336" t="str">
        <f t="shared" si="325"/>
        <v>Bullish</v>
      </c>
      <c r="J2336" t="str">
        <f t="shared" si="326"/>
        <v/>
      </c>
      <c r="K2336" t="str">
        <f t="shared" si="327"/>
        <v>Oversold Below %D</v>
      </c>
      <c r="M2336" s="11" t="str">
        <f t="shared" si="331"/>
        <v/>
      </c>
      <c r="O2336">
        <f>IF(ROW($E2336)&lt;=VALUE(LEFT(O$1,FIND("-",O$1,1)-1)),0,IF(ROW($E2336)=VALUE(LEFT(O$1,FIND("-",O$1,1)-1))+1,AVERAGE(INDEX($E:$E,ROW($E2336)-VALUE(LEFT(O$1,FIND("-",O$1,1)-1))):$E2336),($E2336*(2/(VALUE(LEFT(O$1,FIND("-",O$1,1)-1))+1)))+(O2335*(1-(2/(VALUE(LEFT(O$1,FIND("-",O$1,1)-1))+1))))))</f>
        <v>0.36210509424529458</v>
      </c>
      <c r="Q2336">
        <f>IF(ROW($E2336)&lt;=VALUE(LEFT(Q$1,FIND("-",Q$1,1)-1)),0,IF(ROW($E2336)=VALUE(LEFT(Q$1,FIND("-",Q$1,1)-1))+1,AVERAGE(INDEX($E:$E,ROW($E2336)-VALUE(LEFT(Q$1,FIND("-",Q$1,1)-1))):$E2336),($E2336*(2/(VALUE(LEFT(Q$1,FIND("-",Q$1,1)-1))+1)))+(Q2335*(1-(2/(VALUE(LEFT(Q$1,FIND("-",Q$1,1)-1))+1))))))</f>
        <v>7.139244072303165E-2</v>
      </c>
      <c r="R2336">
        <f>IF(ROW($E2336)&lt;=VALUE(LEFT(R$1,FIND("-",R$1,1)-1)),0,IF(ROW($E2336)=VALUE(LEFT(R$1,FIND("-",R$1,1)-1))+1,AVERAGE(INDEX($E:$E,ROW($E2336)-VALUE(LEFT(R$1,FIND("-",R$1,1)-1))):$E2336),($E2336*(2/(VALUE(LEFT(R$1,FIND("-",R$1,1)-1))+1)))+(R2335*(1-(2/(VALUE(LEFT(R$1,FIND("-",R$1,1)-1))+1))))))</f>
        <v>0.13639764990267686</v>
      </c>
      <c r="S2336">
        <f t="shared" si="328"/>
        <v>-6.500520917964521E-2</v>
      </c>
      <c r="T2336">
        <f>IF(ROW($E2336)&lt;=MAX(VALUE(LEFT(Q$1,FIND("-",Q$1,1)-1)),VALUE(LEFT(R$1,FIND("-",R$1,1)-1)))+VALUE(LEFT(T$1,FIND("-",T$1,1)-1))-1,0,IF(ROW($E2336)=MAX(VALUE(LEFT(Q$1,FIND("-",Q$1,1)-1)),VALUE(LEFT(R$1,FIND("-",R$1,1)-1)))+VALUE(LEFT(T$1,FIND("-",T$1,1)-1)),AVERAGE(INDEX($S:$S,ROW(S2336)-VALUE(LEFT(T$1,FIND("-",T$1,1)-1))+1):S2336),($S2336*(2/(VALUE(LEFT(T$1,FIND("-",T$1,1)-1))+1)))+(T2335*(1-(2/(VALUE(LEFT(T$1,FIND("-",T$1,1)-1))+1))))))</f>
        <v>-6.6530852401908772E-2</v>
      </c>
      <c r="V2336">
        <f t="shared" si="329"/>
        <v>-5.0000000000000044E-3</v>
      </c>
      <c r="W2336">
        <f>IF(ROW($E2336)&lt;=VALUE(LEFT(W$1,FIND("-",W$1,1)-1))+1,0,IF(ROW($E2335)=VALUE(LEFT(W$1,FIND("-",W$1,1)-1))+1,100-100/(1+ABS((SUMIF(INDEX($V:$V,ROW($V2336)-VALUE(LEFT(W$1,FIND("-",W$1,1)-1))+1):$V2336,"&gt;0",INDEX($V:$V,ROW($V2336)-VALUE(LEFT(W$1,FIND("-",W$1,1)-1))+1):$V2336)/COUNTIF(INDEX($V:$V,ROW($V2336)-VALUE(LEFT(W$1,FIND("-",W$1,1)-1))+1):$V2336,"&gt;0"))/(SUMIF(INDEX($V:$V,ROW($V2336)-VALUE(LEFT(W$1,FIND("-",W$1,1)-1))+1):$V2336,"&lt;0",INDEX($V:$V,ROW($V2336)-VALUE(LEFT(W$1,FIND("-",W$1,1)-1))+1):$V2336)/COUNTIF(INDEX($V:$V,ROW($V2336)-VALUE(LEFT(W$1,FIND("-",W$1,1)-1))+1):$V2336,"&lt;0")))),100-100/(1+ABS((SUMIF(INDEX($V:$V,ROW($V2336)-VALUE(LEFT(W$1,FIND("-",W$1,1)-1))+1):$V2336,"&gt;0",INDEX($V:$V,ROW($V2336)-VALUE(LEFT(W$1,FIND("-",W$1,1)-1))+1):$V2336)/VALUE(LEFT(W$1,FIND("-",W$1,1)-1)))/(SUMIF(INDEX($V:$V,ROW($V2336)-VALUE(LEFT(W$1,FIND("-",W$1,1)-1))+1):$V2336,"&lt;0",INDEX($V:$V,ROW($V2336)-VALUE(LEFT(W$1,FIND("-",W$1,1)-1))+1):$V2336)/VALUE(LEFT(W$1,FIND("-",W$1,1)-1)))))))</f>
        <v>44.444444444444443</v>
      </c>
      <c r="Y2336">
        <f>IF(ROW($E2336)&lt;=VALUE(LEFT(Y$1,FIND("-",Y$1,1)-1)),0,MAX(INDEX(C:C,ROW(C2336)-VALUE(LEFT(Y$1,FIND("-",Y$1,1)-1))+1):C2336))</f>
        <v>5.5E-2</v>
      </c>
      <c r="Z2336">
        <f>IF(ROW($E2336)&lt;=VALUE(LEFT(Z$1,FIND("-",Z$1,1)-1)),0,MIN(INDEX(D:D,ROW(D2336)-VALUE(LEFT(Z$1,FIND("-",Z$1,1)-1))+1):D2336))</f>
        <v>4.4999999999999998E-2</v>
      </c>
      <c r="AA2336">
        <f t="shared" si="333"/>
        <v>0</v>
      </c>
      <c r="AB2336">
        <f>IF(ROW($AA2336)&lt;=VALUE(LEFT(AA$1,FIND("-",AA$1,1)-1))+VALUE(LEFT(AB$1,FIND("-",AB$1,1)-1)-1),0,AVERAGE(INDEX($AA:$AA,ROW($AA2336)-VALUE(LEFT(AB$1,FIND("-",AB$1,1)-1))+1):$AA2336))</f>
        <v>17.20430107526883</v>
      </c>
      <c r="AC2336">
        <f>IF(ROW($AA2336)&lt;=VALUE(LEFT(AA$1,FIND("-",AA$1,1)-1))+VALUE(LEFT(AB$1,FIND("-",AB$1,1)-1)-1)+VALUE(LEFT(AC$1,FIND("-",AC$1,1)-1)-1),0,AVERAGE(INDEX($AB:$AB,ROW($AB2336)-VALUE(LEFT(AC$1,FIND("-",AC$1,1)-1))+1):$AB2336))</f>
        <v>12.00716845878137</v>
      </c>
      <c r="AE2336">
        <f t="shared" si="330"/>
        <v>81745544</v>
      </c>
      <c r="AG2336" t="str">
        <f t="shared" si="332"/>
        <v/>
      </c>
    </row>
    <row r="2337" spans="1:33" x14ac:dyDescent="0.25">
      <c r="A2337" s="6">
        <v>39884</v>
      </c>
      <c r="B2337">
        <v>4.4999999999999998E-2</v>
      </c>
      <c r="C2337">
        <v>4.4999999999999998E-2</v>
      </c>
      <c r="D2337">
        <v>4.4999999999999998E-2</v>
      </c>
      <c r="E2337">
        <v>4.4999999999999998E-2</v>
      </c>
      <c r="F2337">
        <v>2.6388000000000002E-2</v>
      </c>
      <c r="G2337">
        <v>549500</v>
      </c>
      <c r="I2337" t="str">
        <f t="shared" si="325"/>
        <v/>
      </c>
      <c r="J2337" t="str">
        <f t="shared" si="326"/>
        <v/>
      </c>
      <c r="K2337" t="str">
        <f t="shared" si="327"/>
        <v>Oversold Above %D</v>
      </c>
      <c r="M2337" s="11" t="str">
        <f t="shared" si="331"/>
        <v/>
      </c>
      <c r="O2337">
        <f>IF(ROW($E2337)&lt;=VALUE(LEFT(O$1,FIND("-",O$1,1)-1)),0,IF(ROW($E2337)=VALUE(LEFT(O$1,FIND("-",O$1,1)-1))+1,AVERAGE(INDEX($E:$E,ROW($E2337)-VALUE(LEFT(O$1,FIND("-",O$1,1)-1))):$E2337),($E2337*(2/(VALUE(LEFT(O$1,FIND("-",O$1,1)-1))+1)))+(O2336*(1-(2/(VALUE(LEFT(O$1,FIND("-",O$1,1)-1))+1))))))</f>
        <v>0.35894981967568967</v>
      </c>
      <c r="Q2337">
        <f>IF(ROW($E2337)&lt;=VALUE(LEFT(Q$1,FIND("-",Q$1,1)-1)),0,IF(ROW($E2337)=VALUE(LEFT(Q$1,FIND("-",Q$1,1)-1))+1,AVERAGE(INDEX($E:$E,ROW($E2337)-VALUE(LEFT(Q$1,FIND("-",Q$1,1)-1))):$E2337),($E2337*(2/(VALUE(LEFT(Q$1,FIND("-",Q$1,1)-1))+1)))+(Q2336*(1-(2/(VALUE(LEFT(Q$1,FIND("-",Q$1,1)-1))+1))))))</f>
        <v>6.7332065227180632E-2</v>
      </c>
      <c r="R2337">
        <f>IF(ROW($E2337)&lt;=VALUE(LEFT(R$1,FIND("-",R$1,1)-1)),0,IF(ROW($E2337)=VALUE(LEFT(R$1,FIND("-",R$1,1)-1))+1,AVERAGE(INDEX($E:$E,ROW($E2337)-VALUE(LEFT(R$1,FIND("-",R$1,1)-1))):$E2337),($E2337*(2/(VALUE(LEFT(R$1,FIND("-",R$1,1)-1))+1)))+(R2336*(1-(2/(VALUE(LEFT(R$1,FIND("-",R$1,1)-1))+1))))))</f>
        <v>0.12962745361358968</v>
      </c>
      <c r="S2337">
        <f t="shared" si="328"/>
        <v>-6.2295388386409051E-2</v>
      </c>
      <c r="T2337">
        <f>IF(ROW($E2337)&lt;=MAX(VALUE(LEFT(Q$1,FIND("-",Q$1,1)-1)),VALUE(LEFT(R$1,FIND("-",R$1,1)-1)))+VALUE(LEFT(T$1,FIND("-",T$1,1)-1))-1,0,IF(ROW($E2337)=MAX(VALUE(LEFT(Q$1,FIND("-",Q$1,1)-1)),VALUE(LEFT(R$1,FIND("-",R$1,1)-1)))+VALUE(LEFT(T$1,FIND("-",T$1,1)-1)),AVERAGE(INDEX($S:$S,ROW(S2337)-VALUE(LEFT(T$1,FIND("-",T$1,1)-1))+1):S2337),($S2337*(2/(VALUE(LEFT(T$1,FIND("-",T$1,1)-1))+1)))+(T2336*(1-(2/(VALUE(LEFT(T$1,FIND("-",T$1,1)-1))+1))))))</f>
        <v>-6.568375959880883E-2</v>
      </c>
      <c r="V2337">
        <f t="shared" si="329"/>
        <v>0</v>
      </c>
      <c r="W2337">
        <f>IF(ROW($E2337)&lt;=VALUE(LEFT(W$1,FIND("-",W$1,1)-1))+1,0,IF(ROW($E2336)=VALUE(LEFT(W$1,FIND("-",W$1,1)-1))+1,100-100/(1+ABS((SUMIF(INDEX($V:$V,ROW($V2337)-VALUE(LEFT(W$1,FIND("-",W$1,1)-1))+1):$V2337,"&gt;0",INDEX($V:$V,ROW($V2337)-VALUE(LEFT(W$1,FIND("-",W$1,1)-1))+1):$V2337)/COUNTIF(INDEX($V:$V,ROW($V2337)-VALUE(LEFT(W$1,FIND("-",W$1,1)-1))+1):$V2337,"&gt;0"))/(SUMIF(INDEX($V:$V,ROW($V2337)-VALUE(LEFT(W$1,FIND("-",W$1,1)-1))+1):$V2337,"&lt;0",INDEX($V:$V,ROW($V2337)-VALUE(LEFT(W$1,FIND("-",W$1,1)-1))+1):$V2337)/COUNTIF(INDEX($V:$V,ROW($V2337)-VALUE(LEFT(W$1,FIND("-",W$1,1)-1))+1):$V2337,"&lt;0")))),100-100/(1+ABS((SUMIF(INDEX($V:$V,ROW($V2337)-VALUE(LEFT(W$1,FIND("-",W$1,1)-1))+1):$V2337,"&gt;0",INDEX($V:$V,ROW($V2337)-VALUE(LEFT(W$1,FIND("-",W$1,1)-1))+1):$V2337)/VALUE(LEFT(W$1,FIND("-",W$1,1)-1)))/(SUMIF(INDEX($V:$V,ROW($V2337)-VALUE(LEFT(W$1,FIND("-",W$1,1)-1))+1):$V2337,"&lt;0",INDEX($V:$V,ROW($V2337)-VALUE(LEFT(W$1,FIND("-",W$1,1)-1))+1):$V2337)/VALUE(LEFT(W$1,FIND("-",W$1,1)-1)))))))</f>
        <v>37.5</v>
      </c>
      <c r="Y2337">
        <f>IF(ROW($E2337)&lt;=VALUE(LEFT(Y$1,FIND("-",Y$1,1)-1)),0,MAX(INDEX(C:C,ROW(C2337)-VALUE(LEFT(Y$1,FIND("-",Y$1,1)-1))+1):C2337))</f>
        <v>5.5E-2</v>
      </c>
      <c r="Z2337">
        <f>IF(ROW($E2337)&lt;=VALUE(LEFT(Z$1,FIND("-",Z$1,1)-1)),0,MIN(INDEX(D:D,ROW(D2337)-VALUE(LEFT(Z$1,FIND("-",Z$1,1)-1))+1):D2337))</f>
        <v>4.4999999999999998E-2</v>
      </c>
      <c r="AA2337">
        <f t="shared" si="333"/>
        <v>0</v>
      </c>
      <c r="AB2337">
        <f>IF(ROW($AA2337)&lt;=VALUE(LEFT(AA$1,FIND("-",AA$1,1)-1))+VALUE(LEFT(AB$1,FIND("-",AB$1,1)-1)-1),0,AVERAGE(INDEX($AA:$AA,ROW($AA2337)-VALUE(LEFT(AB$1,FIND("-",AB$1,1)-1))+1):$AA2337))</f>
        <v>16.666666666666679</v>
      </c>
      <c r="AC2337">
        <f>IF(ROW($AA2337)&lt;=VALUE(LEFT(AA$1,FIND("-",AA$1,1)-1))+VALUE(LEFT(AB$1,FIND("-",AB$1,1)-1)-1)+VALUE(LEFT(AC$1,FIND("-",AC$1,1)-1)-1),0,AVERAGE(INDEX($AB:$AB,ROW($AB2337)-VALUE(LEFT(AC$1,FIND("-",AC$1,1)-1))+1):$AB2337))</f>
        <v>17.204301075268827</v>
      </c>
      <c r="AE2337">
        <f t="shared" si="330"/>
        <v>81745544</v>
      </c>
      <c r="AG2337" t="str">
        <f t="shared" si="332"/>
        <v/>
      </c>
    </row>
    <row r="2338" spans="1:33" x14ac:dyDescent="0.25">
      <c r="A2338" s="6">
        <v>39885</v>
      </c>
      <c r="B2338">
        <v>4.4999999999999998E-2</v>
      </c>
      <c r="C2338">
        <v>4.4999999999999998E-2</v>
      </c>
      <c r="D2338">
        <v>4.4999999999999998E-2</v>
      </c>
      <c r="E2338">
        <v>4.4999999999999998E-2</v>
      </c>
      <c r="F2338">
        <v>2.6388000000000002E-2</v>
      </c>
      <c r="G2338">
        <v>90000</v>
      </c>
      <c r="I2338" t="str">
        <f t="shared" si="325"/>
        <v/>
      </c>
      <c r="J2338" t="str">
        <f t="shared" si="326"/>
        <v/>
      </c>
      <c r="K2338" t="str">
        <f t="shared" si="327"/>
        <v>Oversold Above %D</v>
      </c>
      <c r="M2338" s="11" t="str">
        <f t="shared" si="331"/>
        <v/>
      </c>
      <c r="O2338">
        <f>IF(ROW($E2338)&lt;=VALUE(LEFT(O$1,FIND("-",O$1,1)-1)),0,IF(ROW($E2338)=VALUE(LEFT(O$1,FIND("-",O$1,1)-1))+1,AVERAGE(INDEX($E:$E,ROW($E2338)-VALUE(LEFT(O$1,FIND("-",O$1,1)-1))):$E2338),($E2338*(2/(VALUE(LEFT(O$1,FIND("-",O$1,1)-1))+1)))+(O2337*(1-(2/(VALUE(LEFT(O$1,FIND("-",O$1,1)-1))+1))))))</f>
        <v>0.3558259408729465</v>
      </c>
      <c r="Q2338">
        <f>IF(ROW($E2338)&lt;=VALUE(LEFT(Q$1,FIND("-",Q$1,1)-1)),0,IF(ROW($E2338)=VALUE(LEFT(Q$1,FIND("-",Q$1,1)-1))+1,AVERAGE(INDEX($E:$E,ROW($E2338)-VALUE(LEFT(Q$1,FIND("-",Q$1,1)-1))):$E2338),($E2338*(2/(VALUE(LEFT(Q$1,FIND("-",Q$1,1)-1))+1)))+(Q2337*(1-(2/(VALUE(LEFT(Q$1,FIND("-",Q$1,1)-1))+1))))))</f>
        <v>6.3896362884537455E-2</v>
      </c>
      <c r="R2338">
        <f>IF(ROW($E2338)&lt;=VALUE(LEFT(R$1,FIND("-",R$1,1)-1)),0,IF(ROW($E2338)=VALUE(LEFT(R$1,FIND("-",R$1,1)-1))+1,AVERAGE(INDEX($E:$E,ROW($E2338)-VALUE(LEFT(R$1,FIND("-",R$1,1)-1))):$E2338),($E2338*(2/(VALUE(LEFT(R$1,FIND("-",R$1,1)-1))+1)))+(R2337*(1-(2/(VALUE(LEFT(R$1,FIND("-",R$1,1)-1))+1))))))</f>
        <v>0.12335875334591637</v>
      </c>
      <c r="S2338">
        <f t="shared" si="328"/>
        <v>-5.9462390461378911E-2</v>
      </c>
      <c r="T2338">
        <f>IF(ROW($E2338)&lt;=MAX(VALUE(LEFT(Q$1,FIND("-",Q$1,1)-1)),VALUE(LEFT(R$1,FIND("-",R$1,1)-1)))+VALUE(LEFT(T$1,FIND("-",T$1,1)-1))-1,0,IF(ROW($E2338)=MAX(VALUE(LEFT(Q$1,FIND("-",Q$1,1)-1)),VALUE(LEFT(R$1,FIND("-",R$1,1)-1)))+VALUE(LEFT(T$1,FIND("-",T$1,1)-1)),AVERAGE(INDEX($S:$S,ROW(S2338)-VALUE(LEFT(T$1,FIND("-",T$1,1)-1))+1):S2338),($S2338*(2/(VALUE(LEFT(T$1,FIND("-",T$1,1)-1))+1)))+(T2337*(1-(2/(VALUE(LEFT(T$1,FIND("-",T$1,1)-1))+1))))))</f>
        <v>-6.4439485771322857E-2</v>
      </c>
      <c r="V2338">
        <f t="shared" si="329"/>
        <v>0</v>
      </c>
      <c r="W2338">
        <f>IF(ROW($E2338)&lt;=VALUE(LEFT(W$1,FIND("-",W$1,1)-1))+1,0,IF(ROW($E2337)=VALUE(LEFT(W$1,FIND("-",W$1,1)-1))+1,100-100/(1+ABS((SUMIF(INDEX($V:$V,ROW($V2338)-VALUE(LEFT(W$1,FIND("-",W$1,1)-1))+1):$V2338,"&gt;0",INDEX($V:$V,ROW($V2338)-VALUE(LEFT(W$1,FIND("-",W$1,1)-1))+1):$V2338)/COUNTIF(INDEX($V:$V,ROW($V2338)-VALUE(LEFT(W$1,FIND("-",W$1,1)-1))+1):$V2338,"&gt;0"))/(SUMIF(INDEX($V:$V,ROW($V2338)-VALUE(LEFT(W$1,FIND("-",W$1,1)-1))+1):$V2338,"&lt;0",INDEX($V:$V,ROW($V2338)-VALUE(LEFT(W$1,FIND("-",W$1,1)-1))+1):$V2338)/COUNTIF(INDEX($V:$V,ROW($V2338)-VALUE(LEFT(W$1,FIND("-",W$1,1)-1))+1):$V2338,"&lt;0")))),100-100/(1+ABS((SUMIF(INDEX($V:$V,ROW($V2338)-VALUE(LEFT(W$1,FIND("-",W$1,1)-1))+1):$V2338,"&gt;0",INDEX($V:$V,ROW($V2338)-VALUE(LEFT(W$1,FIND("-",W$1,1)-1))+1):$V2338)/VALUE(LEFT(W$1,FIND("-",W$1,1)-1)))/(SUMIF(INDEX($V:$V,ROW($V2338)-VALUE(LEFT(W$1,FIND("-",W$1,1)-1))+1):$V2338,"&lt;0",INDEX($V:$V,ROW($V2338)-VALUE(LEFT(W$1,FIND("-",W$1,1)-1))+1):$V2338)/VALUE(LEFT(W$1,FIND("-",W$1,1)-1)))))))</f>
        <v>42.857142857142854</v>
      </c>
      <c r="Y2338">
        <f>IF(ROW($E2338)&lt;=VALUE(LEFT(Y$1,FIND("-",Y$1,1)-1)),0,MAX(INDEX(C:C,ROW(C2338)-VALUE(LEFT(Y$1,FIND("-",Y$1,1)-1))+1):C2338))</f>
        <v>5.5E-2</v>
      </c>
      <c r="Z2338">
        <f>IF(ROW($E2338)&lt;=VALUE(LEFT(Z$1,FIND("-",Z$1,1)-1)),0,MIN(INDEX(D:D,ROW(D2338)-VALUE(LEFT(Z$1,FIND("-",Z$1,1)-1))+1):D2338))</f>
        <v>4.4999999999999998E-2</v>
      </c>
      <c r="AA2338">
        <f t="shared" si="333"/>
        <v>0</v>
      </c>
      <c r="AB2338">
        <f>IF(ROW($AA2338)&lt;=VALUE(LEFT(AA$1,FIND("-",AA$1,1)-1))+VALUE(LEFT(AB$1,FIND("-",AB$1,1)-1)-1),0,AVERAGE(INDEX($AA:$AA,ROW($AA2338)-VALUE(LEFT(AB$1,FIND("-",AB$1,1)-1))+1):$AA2338))</f>
        <v>0</v>
      </c>
      <c r="AC2338">
        <f>IF(ROW($AA2338)&lt;=VALUE(LEFT(AA$1,FIND("-",AA$1,1)-1))+VALUE(LEFT(AB$1,FIND("-",AB$1,1)-1)-1)+VALUE(LEFT(AC$1,FIND("-",AC$1,1)-1)-1),0,AVERAGE(INDEX($AB:$AB,ROW($AB2338)-VALUE(LEFT(AC$1,FIND("-",AC$1,1)-1))+1):$AB2338))</f>
        <v>11.290322580645169</v>
      </c>
      <c r="AE2338">
        <f t="shared" si="330"/>
        <v>81745544</v>
      </c>
      <c r="AG2338" t="str">
        <f t="shared" si="332"/>
        <v/>
      </c>
    </row>
    <row r="2339" spans="1:33" x14ac:dyDescent="0.25">
      <c r="A2339" s="6">
        <v>39888</v>
      </c>
      <c r="B2339">
        <v>4.4999999999999998E-2</v>
      </c>
      <c r="C2339">
        <v>4.4999999999999998E-2</v>
      </c>
      <c r="D2339">
        <v>4.4999999999999998E-2</v>
      </c>
      <c r="E2339">
        <v>4.4999999999999998E-2</v>
      </c>
      <c r="F2339">
        <v>2.6388000000000002E-2</v>
      </c>
      <c r="G2339">
        <v>272400</v>
      </c>
      <c r="I2339" t="str">
        <f t="shared" si="325"/>
        <v/>
      </c>
      <c r="J2339" t="str">
        <f t="shared" si="326"/>
        <v/>
      </c>
      <c r="K2339" t="str">
        <f t="shared" si="327"/>
        <v>Oversold Above %D</v>
      </c>
      <c r="M2339" s="11" t="str">
        <f t="shared" si="331"/>
        <v/>
      </c>
      <c r="O2339">
        <f>IF(ROW($E2339)&lt;=VALUE(LEFT(O$1,FIND("-",O$1,1)-1)),0,IF(ROW($E2339)=VALUE(LEFT(O$1,FIND("-",O$1,1)-1))+1,AVERAGE(INDEX($E:$E,ROW($E2339)-VALUE(LEFT(O$1,FIND("-",O$1,1)-1))):$E2339),($E2339*(2/(VALUE(LEFT(O$1,FIND("-",O$1,1)-1))+1)))+(O2338*(1-(2/(VALUE(LEFT(O$1,FIND("-",O$1,1)-1))+1))))))</f>
        <v>0.35273314544137491</v>
      </c>
      <c r="Q2339">
        <f>IF(ROW($E2339)&lt;=VALUE(LEFT(Q$1,FIND("-",Q$1,1)-1)),0,IF(ROW($E2339)=VALUE(LEFT(Q$1,FIND("-",Q$1,1)-1))+1,AVERAGE(INDEX($E:$E,ROW($E2339)-VALUE(LEFT(Q$1,FIND("-",Q$1,1)-1))):$E2339),($E2339*(2/(VALUE(LEFT(Q$1,FIND("-",Q$1,1)-1))+1)))+(Q2338*(1-(2/(VALUE(LEFT(Q$1,FIND("-",Q$1,1)-1))+1))))))</f>
        <v>6.0989230133070151E-2</v>
      </c>
      <c r="R2339">
        <f>IF(ROW($E2339)&lt;=VALUE(LEFT(R$1,FIND("-",R$1,1)-1)),0,IF(ROW($E2339)=VALUE(LEFT(R$1,FIND("-",R$1,1)-1))+1,AVERAGE(INDEX($E:$E,ROW($E2339)-VALUE(LEFT(R$1,FIND("-",R$1,1)-1))):$E2339),($E2339*(2/(VALUE(LEFT(R$1,FIND("-",R$1,1)-1))+1)))+(R2338*(1-(2/(VALUE(LEFT(R$1,FIND("-",R$1,1)-1))+1))))))</f>
        <v>0.11755440124621885</v>
      </c>
      <c r="S2339">
        <f t="shared" si="328"/>
        <v>-5.6565171113148703E-2</v>
      </c>
      <c r="T2339">
        <f>IF(ROW($E2339)&lt;=MAX(VALUE(LEFT(Q$1,FIND("-",Q$1,1)-1)),VALUE(LEFT(R$1,FIND("-",R$1,1)-1)))+VALUE(LEFT(T$1,FIND("-",T$1,1)-1))-1,0,IF(ROW($E2339)=MAX(VALUE(LEFT(Q$1,FIND("-",Q$1,1)-1)),VALUE(LEFT(R$1,FIND("-",R$1,1)-1)))+VALUE(LEFT(T$1,FIND("-",T$1,1)-1)),AVERAGE(INDEX($S:$S,ROW(S2339)-VALUE(LEFT(T$1,FIND("-",T$1,1)-1))+1):S2339),($S2339*(2/(VALUE(LEFT(T$1,FIND("-",T$1,1)-1))+1)))+(T2338*(1-(2/(VALUE(LEFT(T$1,FIND("-",T$1,1)-1))+1))))))</f>
        <v>-6.2864622839688022E-2</v>
      </c>
      <c r="V2339">
        <f t="shared" si="329"/>
        <v>0</v>
      </c>
      <c r="W2339">
        <f>IF(ROW($E2339)&lt;=VALUE(LEFT(W$1,FIND("-",W$1,1)-1))+1,0,IF(ROW($E2338)=VALUE(LEFT(W$1,FIND("-",W$1,1)-1))+1,100-100/(1+ABS((SUMIF(INDEX($V:$V,ROW($V2339)-VALUE(LEFT(W$1,FIND("-",W$1,1)-1))+1):$V2339,"&gt;0",INDEX($V:$V,ROW($V2339)-VALUE(LEFT(W$1,FIND("-",W$1,1)-1))+1):$V2339)/COUNTIF(INDEX($V:$V,ROW($V2339)-VALUE(LEFT(W$1,FIND("-",W$1,1)-1))+1):$V2339,"&gt;0"))/(SUMIF(INDEX($V:$V,ROW($V2339)-VALUE(LEFT(W$1,FIND("-",W$1,1)-1))+1):$V2339,"&lt;0",INDEX($V:$V,ROW($V2339)-VALUE(LEFT(W$1,FIND("-",W$1,1)-1))+1):$V2339)/COUNTIF(INDEX($V:$V,ROW($V2339)-VALUE(LEFT(W$1,FIND("-",W$1,1)-1))+1):$V2339,"&lt;0")))),100-100/(1+ABS((SUMIF(INDEX($V:$V,ROW($V2339)-VALUE(LEFT(W$1,FIND("-",W$1,1)-1))+1):$V2339,"&gt;0",INDEX($V:$V,ROW($V2339)-VALUE(LEFT(W$1,FIND("-",W$1,1)-1))+1):$V2339)/VALUE(LEFT(W$1,FIND("-",W$1,1)-1)))/(SUMIF(INDEX($V:$V,ROW($V2339)-VALUE(LEFT(W$1,FIND("-",W$1,1)-1))+1):$V2339,"&lt;0",INDEX($V:$V,ROW($V2339)-VALUE(LEFT(W$1,FIND("-",W$1,1)-1))+1):$V2339)/VALUE(LEFT(W$1,FIND("-",W$1,1)-1)))))))</f>
        <v>50</v>
      </c>
      <c r="Y2339">
        <f>IF(ROW($E2339)&lt;=VALUE(LEFT(Y$1,FIND("-",Y$1,1)-1)),0,MAX(INDEX(C:C,ROW(C2339)-VALUE(LEFT(Y$1,FIND("-",Y$1,1)-1))+1):C2339))</f>
        <v>5.5E-2</v>
      </c>
      <c r="Z2339">
        <f>IF(ROW($E2339)&lt;=VALUE(LEFT(Z$1,FIND("-",Z$1,1)-1)),0,MIN(INDEX(D:D,ROW(D2339)-VALUE(LEFT(Z$1,FIND("-",Z$1,1)-1))+1):D2339))</f>
        <v>4.4999999999999998E-2</v>
      </c>
      <c r="AA2339">
        <f t="shared" si="333"/>
        <v>0</v>
      </c>
      <c r="AB2339">
        <f>IF(ROW($AA2339)&lt;=VALUE(LEFT(AA$1,FIND("-",AA$1,1)-1))+VALUE(LEFT(AB$1,FIND("-",AB$1,1)-1)-1),0,AVERAGE(INDEX($AA:$AA,ROW($AA2339)-VALUE(LEFT(AB$1,FIND("-",AB$1,1)-1))+1):$AA2339))</f>
        <v>0</v>
      </c>
      <c r="AC2339">
        <f>IF(ROW($AA2339)&lt;=VALUE(LEFT(AA$1,FIND("-",AA$1,1)-1))+VALUE(LEFT(AB$1,FIND("-",AB$1,1)-1)-1)+VALUE(LEFT(AC$1,FIND("-",AC$1,1)-1)-1),0,AVERAGE(INDEX($AB:$AB,ROW($AB2339)-VALUE(LEFT(AC$1,FIND("-",AC$1,1)-1))+1):$AB2339))</f>
        <v>5.5555555555555598</v>
      </c>
      <c r="AE2339">
        <f t="shared" si="330"/>
        <v>81745544</v>
      </c>
      <c r="AG2339" t="str">
        <f t="shared" si="332"/>
        <v/>
      </c>
    </row>
    <row r="2340" spans="1:33" x14ac:dyDescent="0.25">
      <c r="A2340" s="6">
        <v>39889</v>
      </c>
      <c r="B2340">
        <v>4.4999999999999998E-2</v>
      </c>
      <c r="C2340">
        <v>4.4999999999999998E-2</v>
      </c>
      <c r="D2340">
        <v>4.4999999999999998E-2</v>
      </c>
      <c r="E2340">
        <v>4.4999999999999998E-2</v>
      </c>
      <c r="F2340">
        <v>2.6388000000000002E-2</v>
      </c>
      <c r="G2340">
        <v>13100</v>
      </c>
      <c r="I2340" t="str">
        <f t="shared" si="325"/>
        <v/>
      </c>
      <c r="J2340" t="str">
        <f t="shared" si="326"/>
        <v/>
      </c>
      <c r="K2340" t="str">
        <f t="shared" si="327"/>
        <v>Oversold Below %D</v>
      </c>
      <c r="M2340" s="11" t="str">
        <f t="shared" si="331"/>
        <v/>
      </c>
      <c r="O2340">
        <f>IF(ROW($E2340)&lt;=VALUE(LEFT(O$1,FIND("-",O$1,1)-1)),0,IF(ROW($E2340)=VALUE(LEFT(O$1,FIND("-",O$1,1)-1))+1,AVERAGE(INDEX($E:$E,ROW($E2340)-VALUE(LEFT(O$1,FIND("-",O$1,1)-1))):$E2340),($E2340*(2/(VALUE(LEFT(O$1,FIND("-",O$1,1)-1))+1)))+(O2339*(1-(2/(VALUE(LEFT(O$1,FIND("-",O$1,1)-1))+1))))))</f>
        <v>0.34967112409369955</v>
      </c>
      <c r="Q2340">
        <f>IF(ROW($E2340)&lt;=VALUE(LEFT(Q$1,FIND("-",Q$1,1)-1)),0,IF(ROW($E2340)=VALUE(LEFT(Q$1,FIND("-",Q$1,1)-1))+1,AVERAGE(INDEX($E:$E,ROW($E2340)-VALUE(LEFT(Q$1,FIND("-",Q$1,1)-1))):$E2340),($E2340*(2/(VALUE(LEFT(Q$1,FIND("-",Q$1,1)-1))+1)))+(Q2339*(1-(2/(VALUE(LEFT(Q$1,FIND("-",Q$1,1)-1))+1))))))</f>
        <v>5.8529348574136275E-2</v>
      </c>
      <c r="R2340">
        <f>IF(ROW($E2340)&lt;=VALUE(LEFT(R$1,FIND("-",R$1,1)-1)),0,IF(ROW($E2340)=VALUE(LEFT(R$1,FIND("-",R$1,1)-1))+1,AVERAGE(INDEX($E:$E,ROW($E2340)-VALUE(LEFT(R$1,FIND("-",R$1,1)-1))):$E2340),($E2340*(2/(VALUE(LEFT(R$1,FIND("-",R$1,1)-1))+1)))+(R2339*(1-(2/(VALUE(LEFT(R$1,FIND("-",R$1,1)-1))+1))))))</f>
        <v>0.11218000115390633</v>
      </c>
      <c r="S2340">
        <f t="shared" si="328"/>
        <v>-5.3650652579770058E-2</v>
      </c>
      <c r="T2340">
        <f>IF(ROW($E2340)&lt;=MAX(VALUE(LEFT(Q$1,FIND("-",Q$1,1)-1)),VALUE(LEFT(R$1,FIND("-",R$1,1)-1)))+VALUE(LEFT(T$1,FIND("-",T$1,1)-1))-1,0,IF(ROW($E2340)=MAX(VALUE(LEFT(Q$1,FIND("-",Q$1,1)-1)),VALUE(LEFT(R$1,FIND("-",R$1,1)-1)))+VALUE(LEFT(T$1,FIND("-",T$1,1)-1)),AVERAGE(INDEX($S:$S,ROW(S2340)-VALUE(LEFT(T$1,FIND("-",T$1,1)-1))+1):S2340),($S2340*(2/(VALUE(LEFT(T$1,FIND("-",T$1,1)-1))+1)))+(T2339*(1-(2/(VALUE(LEFT(T$1,FIND("-",T$1,1)-1))+1))))))</f>
        <v>-6.1021828787704437E-2</v>
      </c>
      <c r="V2340">
        <f t="shared" si="329"/>
        <v>0</v>
      </c>
      <c r="W2340">
        <f>IF(ROW($E2340)&lt;=VALUE(LEFT(W$1,FIND("-",W$1,1)-1))+1,0,IF(ROW($E2339)=VALUE(LEFT(W$1,FIND("-",W$1,1)-1))+1,100-100/(1+ABS((SUMIF(INDEX($V:$V,ROW($V2340)-VALUE(LEFT(W$1,FIND("-",W$1,1)-1))+1):$V2340,"&gt;0",INDEX($V:$V,ROW($V2340)-VALUE(LEFT(W$1,FIND("-",W$1,1)-1))+1):$V2340)/COUNTIF(INDEX($V:$V,ROW($V2340)-VALUE(LEFT(W$1,FIND("-",W$1,1)-1))+1):$V2340,"&gt;0"))/(SUMIF(INDEX($V:$V,ROW($V2340)-VALUE(LEFT(W$1,FIND("-",W$1,1)-1))+1):$V2340,"&lt;0",INDEX($V:$V,ROW($V2340)-VALUE(LEFT(W$1,FIND("-",W$1,1)-1))+1):$V2340)/COUNTIF(INDEX($V:$V,ROW($V2340)-VALUE(LEFT(W$1,FIND("-",W$1,1)-1))+1):$V2340,"&lt;0")))),100-100/(1+ABS((SUMIF(INDEX($V:$V,ROW($V2340)-VALUE(LEFT(W$1,FIND("-",W$1,1)-1))+1):$V2340,"&gt;0",INDEX($V:$V,ROW($V2340)-VALUE(LEFT(W$1,FIND("-",W$1,1)-1))+1):$V2340)/VALUE(LEFT(W$1,FIND("-",W$1,1)-1)))/(SUMIF(INDEX($V:$V,ROW($V2340)-VALUE(LEFT(W$1,FIND("-",W$1,1)-1))+1):$V2340,"&lt;0",INDEX($V:$V,ROW($V2340)-VALUE(LEFT(W$1,FIND("-",W$1,1)-1))+1):$V2340)/VALUE(LEFT(W$1,FIND("-",W$1,1)-1)))))))</f>
        <v>40</v>
      </c>
      <c r="Y2340">
        <f>IF(ROW($E2340)&lt;=VALUE(LEFT(Y$1,FIND("-",Y$1,1)-1)),0,MAX(INDEX(C:C,ROW(C2340)-VALUE(LEFT(Y$1,FIND("-",Y$1,1)-1))+1):C2340))</f>
        <v>5.5E-2</v>
      </c>
      <c r="Z2340">
        <f>IF(ROW($E2340)&lt;=VALUE(LEFT(Z$1,FIND("-",Z$1,1)-1)),0,MIN(INDEX(D:D,ROW(D2340)-VALUE(LEFT(Z$1,FIND("-",Z$1,1)-1))+1):D2340))</f>
        <v>4.4999999999999998E-2</v>
      </c>
      <c r="AA2340">
        <f t="shared" si="333"/>
        <v>0</v>
      </c>
      <c r="AB2340">
        <f>IF(ROW($AA2340)&lt;=VALUE(LEFT(AA$1,FIND("-",AA$1,1)-1))+VALUE(LEFT(AB$1,FIND("-",AB$1,1)-1)-1),0,AVERAGE(INDEX($AA:$AA,ROW($AA2340)-VALUE(LEFT(AB$1,FIND("-",AB$1,1)-1))+1):$AA2340))</f>
        <v>0</v>
      </c>
      <c r="AC2340">
        <f>IF(ROW($AA2340)&lt;=VALUE(LEFT(AA$1,FIND("-",AA$1,1)-1))+VALUE(LEFT(AB$1,FIND("-",AB$1,1)-1)-1)+VALUE(LEFT(AC$1,FIND("-",AC$1,1)-1)-1),0,AVERAGE(INDEX($AB:$AB,ROW($AB2340)-VALUE(LEFT(AC$1,FIND("-",AC$1,1)-1))+1):$AB2340))</f>
        <v>0</v>
      </c>
      <c r="AE2340">
        <f t="shared" si="330"/>
        <v>81745544</v>
      </c>
      <c r="AG2340" t="str">
        <f t="shared" si="332"/>
        <v/>
      </c>
    </row>
    <row r="2341" spans="1:33" x14ac:dyDescent="0.25">
      <c r="A2341" s="6">
        <v>39890</v>
      </c>
      <c r="B2341">
        <v>0.05</v>
      </c>
      <c r="C2341">
        <v>0.05</v>
      </c>
      <c r="D2341">
        <v>4.4999999999999998E-2</v>
      </c>
      <c r="E2341">
        <v>4.4999999999999998E-2</v>
      </c>
      <c r="F2341">
        <v>2.6388000000000002E-2</v>
      </c>
      <c r="G2341">
        <v>0</v>
      </c>
      <c r="I2341" t="str">
        <f t="shared" si="325"/>
        <v/>
      </c>
      <c r="J2341" t="str">
        <f t="shared" si="326"/>
        <v/>
      </c>
      <c r="K2341" t="str">
        <f t="shared" si="327"/>
        <v>Oversold Below %D</v>
      </c>
      <c r="M2341" s="11" t="str">
        <f t="shared" si="331"/>
        <v/>
      </c>
      <c r="O2341">
        <f>IF(ROW($E2341)&lt;=VALUE(LEFT(O$1,FIND("-",O$1,1)-1)),0,IF(ROW($E2341)=VALUE(LEFT(O$1,FIND("-",O$1,1)-1))+1,AVERAGE(INDEX($E:$E,ROW($E2341)-VALUE(LEFT(O$1,FIND("-",O$1,1)-1))):$E2341),($E2341*(2/(VALUE(LEFT(O$1,FIND("-",O$1,1)-1))+1)))+(O2340*(1-(2/(VALUE(LEFT(O$1,FIND("-",O$1,1)-1))+1))))))</f>
        <v>0.3466395706201304</v>
      </c>
      <c r="Q2341">
        <f>IF(ROW($E2341)&lt;=VALUE(LEFT(Q$1,FIND("-",Q$1,1)-1)),0,IF(ROW($E2341)=VALUE(LEFT(Q$1,FIND("-",Q$1,1)-1))+1,AVERAGE(INDEX($E:$E,ROW($E2341)-VALUE(LEFT(Q$1,FIND("-",Q$1,1)-1))):$E2341),($E2341*(2/(VALUE(LEFT(Q$1,FIND("-",Q$1,1)-1))+1)))+(Q2340*(1-(2/(VALUE(LEFT(Q$1,FIND("-",Q$1,1)-1))+1))))))</f>
        <v>5.6447910331961462E-2</v>
      </c>
      <c r="R2341">
        <f>IF(ROW($E2341)&lt;=VALUE(LEFT(R$1,FIND("-",R$1,1)-1)),0,IF(ROW($E2341)=VALUE(LEFT(R$1,FIND("-",R$1,1)-1))+1,AVERAGE(INDEX($E:$E,ROW($E2341)-VALUE(LEFT(R$1,FIND("-",R$1,1)-1))):$E2341),($E2341*(2/(VALUE(LEFT(R$1,FIND("-",R$1,1)-1))+1)))+(R2340*(1-(2/(VALUE(LEFT(R$1,FIND("-",R$1,1)-1))+1))))))</f>
        <v>0.10720370477213549</v>
      </c>
      <c r="S2341">
        <f t="shared" si="328"/>
        <v>-5.0755794440174029E-2</v>
      </c>
      <c r="T2341">
        <f>IF(ROW($E2341)&lt;=MAX(VALUE(LEFT(Q$1,FIND("-",Q$1,1)-1)),VALUE(LEFT(R$1,FIND("-",R$1,1)-1)))+VALUE(LEFT(T$1,FIND("-",T$1,1)-1))-1,0,IF(ROW($E2341)=MAX(VALUE(LEFT(Q$1,FIND("-",Q$1,1)-1)),VALUE(LEFT(R$1,FIND("-",R$1,1)-1)))+VALUE(LEFT(T$1,FIND("-",T$1,1)-1)),AVERAGE(INDEX($S:$S,ROW(S2341)-VALUE(LEFT(T$1,FIND("-",T$1,1)-1))+1):S2341),($S2341*(2/(VALUE(LEFT(T$1,FIND("-",T$1,1)-1))+1)))+(T2340*(1-(2/(VALUE(LEFT(T$1,FIND("-",T$1,1)-1))+1))))))</f>
        <v>-5.8968621918198356E-2</v>
      </c>
      <c r="V2341">
        <f t="shared" si="329"/>
        <v>0</v>
      </c>
      <c r="W2341">
        <f>IF(ROW($E2341)&lt;=VALUE(LEFT(W$1,FIND("-",W$1,1)-1))+1,0,IF(ROW($E2340)=VALUE(LEFT(W$1,FIND("-",W$1,1)-1))+1,100-100/(1+ABS((SUMIF(INDEX($V:$V,ROW($V2341)-VALUE(LEFT(W$1,FIND("-",W$1,1)-1))+1):$V2341,"&gt;0",INDEX($V:$V,ROW($V2341)-VALUE(LEFT(W$1,FIND("-",W$1,1)-1))+1):$V2341)/COUNTIF(INDEX($V:$V,ROW($V2341)-VALUE(LEFT(W$1,FIND("-",W$1,1)-1))+1):$V2341,"&gt;0"))/(SUMIF(INDEX($V:$V,ROW($V2341)-VALUE(LEFT(W$1,FIND("-",W$1,1)-1))+1):$V2341,"&lt;0",INDEX($V:$V,ROW($V2341)-VALUE(LEFT(W$1,FIND("-",W$1,1)-1))+1):$V2341)/COUNTIF(INDEX($V:$V,ROW($V2341)-VALUE(LEFT(W$1,FIND("-",W$1,1)-1))+1):$V2341,"&lt;0")))),100-100/(1+ABS((SUMIF(INDEX($V:$V,ROW($V2341)-VALUE(LEFT(W$1,FIND("-",W$1,1)-1))+1):$V2341,"&gt;0",INDEX($V:$V,ROW($V2341)-VALUE(LEFT(W$1,FIND("-",W$1,1)-1))+1):$V2341)/VALUE(LEFT(W$1,FIND("-",W$1,1)-1)))/(SUMIF(INDEX($V:$V,ROW($V2341)-VALUE(LEFT(W$1,FIND("-",W$1,1)-1))+1):$V2341,"&lt;0",INDEX($V:$V,ROW($V2341)-VALUE(LEFT(W$1,FIND("-",W$1,1)-1))+1):$V2341)/VALUE(LEFT(W$1,FIND("-",W$1,1)-1)))))))</f>
        <v>40</v>
      </c>
      <c r="Y2341">
        <f>IF(ROW($E2341)&lt;=VALUE(LEFT(Y$1,FIND("-",Y$1,1)-1)),0,MAX(INDEX(C:C,ROW(C2341)-VALUE(LEFT(Y$1,FIND("-",Y$1,1)-1))+1):C2341))</f>
        <v>5.5E-2</v>
      </c>
      <c r="Z2341">
        <f>IF(ROW($E2341)&lt;=VALUE(LEFT(Z$1,FIND("-",Z$1,1)-1)),0,MIN(INDEX(D:D,ROW(D2341)-VALUE(LEFT(Z$1,FIND("-",Z$1,1)-1))+1):D2341))</f>
        <v>4.4999999999999998E-2</v>
      </c>
      <c r="AA2341">
        <f t="shared" si="333"/>
        <v>0</v>
      </c>
      <c r="AB2341">
        <f>IF(ROW($AA2341)&lt;=VALUE(LEFT(AA$1,FIND("-",AA$1,1)-1))+VALUE(LEFT(AB$1,FIND("-",AB$1,1)-1)-1),0,AVERAGE(INDEX($AA:$AA,ROW($AA2341)-VALUE(LEFT(AB$1,FIND("-",AB$1,1)-1))+1):$AA2341))</f>
        <v>0</v>
      </c>
      <c r="AC2341">
        <f>IF(ROW($AA2341)&lt;=VALUE(LEFT(AA$1,FIND("-",AA$1,1)-1))+VALUE(LEFT(AB$1,FIND("-",AB$1,1)-1)-1)+VALUE(LEFT(AC$1,FIND("-",AC$1,1)-1)-1),0,AVERAGE(INDEX($AB:$AB,ROW($AB2341)-VALUE(LEFT(AC$1,FIND("-",AC$1,1)-1))+1):$AB2341))</f>
        <v>0</v>
      </c>
      <c r="AE2341">
        <f t="shared" si="330"/>
        <v>81745544</v>
      </c>
      <c r="AG2341" t="str">
        <f t="shared" si="332"/>
        <v/>
      </c>
    </row>
    <row r="2342" spans="1:33" x14ac:dyDescent="0.25">
      <c r="A2342" s="6">
        <v>39891</v>
      </c>
      <c r="B2342">
        <v>4.4999999999999998E-2</v>
      </c>
      <c r="C2342">
        <v>4.4999999999999998E-2</v>
      </c>
      <c r="D2342">
        <v>4.4999999999999998E-2</v>
      </c>
      <c r="E2342">
        <v>4.4999999999999998E-2</v>
      </c>
      <c r="F2342">
        <v>2.6388000000000002E-2</v>
      </c>
      <c r="G2342">
        <v>3000</v>
      </c>
      <c r="I2342" t="str">
        <f t="shared" si="325"/>
        <v/>
      </c>
      <c r="J2342" t="str">
        <f t="shared" si="326"/>
        <v/>
      </c>
      <c r="K2342" t="str">
        <f t="shared" si="327"/>
        <v>Oversold Below %D</v>
      </c>
      <c r="M2342" s="11" t="str">
        <f t="shared" si="331"/>
        <v/>
      </c>
      <c r="O2342">
        <f>IF(ROW($E2342)&lt;=VALUE(LEFT(O$1,FIND("-",O$1,1)-1)),0,IF(ROW($E2342)=VALUE(LEFT(O$1,FIND("-",O$1,1)-1))+1,AVERAGE(INDEX($E:$E,ROW($E2342)-VALUE(LEFT(O$1,FIND("-",O$1,1)-1))):$E2342),($E2342*(2/(VALUE(LEFT(O$1,FIND("-",O$1,1)-1))+1)))+(O2341*(1-(2/(VALUE(LEFT(O$1,FIND("-",O$1,1)-1))+1))))))</f>
        <v>0.34363818185774103</v>
      </c>
      <c r="Q2342">
        <f>IF(ROW($E2342)&lt;=VALUE(LEFT(Q$1,FIND("-",Q$1,1)-1)),0,IF(ROW($E2342)=VALUE(LEFT(Q$1,FIND("-",Q$1,1)-1))+1,AVERAGE(INDEX($E:$E,ROW($E2342)-VALUE(LEFT(Q$1,FIND("-",Q$1,1)-1))):$E2342),($E2342*(2/(VALUE(LEFT(Q$1,FIND("-",Q$1,1)-1))+1)))+(Q2341*(1-(2/(VALUE(LEFT(Q$1,FIND("-",Q$1,1)-1))+1))))))</f>
        <v>5.4686693357813544E-2</v>
      </c>
      <c r="R2342">
        <f>IF(ROW($E2342)&lt;=VALUE(LEFT(R$1,FIND("-",R$1,1)-1)),0,IF(ROW($E2342)=VALUE(LEFT(R$1,FIND("-",R$1,1)-1))+1,AVERAGE(INDEX($E:$E,ROW($E2342)-VALUE(LEFT(R$1,FIND("-",R$1,1)-1))):$E2342),($E2342*(2/(VALUE(LEFT(R$1,FIND("-",R$1,1)-1))+1)))+(R2341*(1-(2/(VALUE(LEFT(R$1,FIND("-",R$1,1)-1))+1))))))</f>
        <v>0.10259602293716248</v>
      </c>
      <c r="S2342">
        <f t="shared" si="328"/>
        <v>-4.7909329579348937E-2</v>
      </c>
      <c r="T2342">
        <f>IF(ROW($E2342)&lt;=MAX(VALUE(LEFT(Q$1,FIND("-",Q$1,1)-1)),VALUE(LEFT(R$1,FIND("-",R$1,1)-1)))+VALUE(LEFT(T$1,FIND("-",T$1,1)-1))-1,0,IF(ROW($E2342)=MAX(VALUE(LEFT(Q$1,FIND("-",Q$1,1)-1)),VALUE(LEFT(R$1,FIND("-",R$1,1)-1)))+VALUE(LEFT(T$1,FIND("-",T$1,1)-1)),AVERAGE(INDEX($S:$S,ROW(S2342)-VALUE(LEFT(T$1,FIND("-",T$1,1)-1))+1):S2342),($S2342*(2/(VALUE(LEFT(T$1,FIND("-",T$1,1)-1))+1)))+(T2341*(1-(2/(VALUE(LEFT(T$1,FIND("-",T$1,1)-1))+1))))))</f>
        <v>-5.6756763450428474E-2</v>
      </c>
      <c r="V2342">
        <f t="shared" si="329"/>
        <v>0</v>
      </c>
      <c r="W2342">
        <f>IF(ROW($E2342)&lt;=VALUE(LEFT(W$1,FIND("-",W$1,1)-1))+1,0,IF(ROW($E2341)=VALUE(LEFT(W$1,FIND("-",W$1,1)-1))+1,100-100/(1+ABS((SUMIF(INDEX($V:$V,ROW($V2342)-VALUE(LEFT(W$1,FIND("-",W$1,1)-1))+1):$V2342,"&gt;0",INDEX($V:$V,ROW($V2342)-VALUE(LEFT(W$1,FIND("-",W$1,1)-1))+1):$V2342)/COUNTIF(INDEX($V:$V,ROW($V2342)-VALUE(LEFT(W$1,FIND("-",W$1,1)-1))+1):$V2342,"&gt;0"))/(SUMIF(INDEX($V:$V,ROW($V2342)-VALUE(LEFT(W$1,FIND("-",W$1,1)-1))+1):$V2342,"&lt;0",INDEX($V:$V,ROW($V2342)-VALUE(LEFT(W$1,FIND("-",W$1,1)-1))+1):$V2342)/COUNTIF(INDEX($V:$V,ROW($V2342)-VALUE(LEFT(W$1,FIND("-",W$1,1)-1))+1):$V2342,"&lt;0")))),100-100/(1+ABS((SUMIF(INDEX($V:$V,ROW($V2342)-VALUE(LEFT(W$1,FIND("-",W$1,1)-1))+1):$V2342,"&gt;0",INDEX($V:$V,ROW($V2342)-VALUE(LEFT(W$1,FIND("-",W$1,1)-1))+1):$V2342)/VALUE(LEFT(W$1,FIND("-",W$1,1)-1)))/(SUMIF(INDEX($V:$V,ROW($V2342)-VALUE(LEFT(W$1,FIND("-",W$1,1)-1))+1):$V2342,"&lt;0",INDEX($V:$V,ROW($V2342)-VALUE(LEFT(W$1,FIND("-",W$1,1)-1))+1):$V2342)/VALUE(LEFT(W$1,FIND("-",W$1,1)-1)))))))</f>
        <v>40</v>
      </c>
      <c r="Y2342">
        <f>IF(ROW($E2342)&lt;=VALUE(LEFT(Y$1,FIND("-",Y$1,1)-1)),0,MAX(INDEX(C:C,ROW(C2342)-VALUE(LEFT(Y$1,FIND("-",Y$1,1)-1))+1):C2342))</f>
        <v>0.05</v>
      </c>
      <c r="Z2342">
        <f>IF(ROW($E2342)&lt;=VALUE(LEFT(Z$1,FIND("-",Z$1,1)-1)),0,MIN(INDEX(D:D,ROW(D2342)-VALUE(LEFT(Z$1,FIND("-",Z$1,1)-1))+1):D2342))</f>
        <v>4.4999999999999998E-2</v>
      </c>
      <c r="AA2342">
        <f t="shared" si="333"/>
        <v>0</v>
      </c>
      <c r="AB2342">
        <f>IF(ROW($AA2342)&lt;=VALUE(LEFT(AA$1,FIND("-",AA$1,1)-1))+VALUE(LEFT(AB$1,FIND("-",AB$1,1)-1)-1),0,AVERAGE(INDEX($AA:$AA,ROW($AA2342)-VALUE(LEFT(AB$1,FIND("-",AB$1,1)-1))+1):$AA2342))</f>
        <v>0</v>
      </c>
      <c r="AC2342">
        <f>IF(ROW($AA2342)&lt;=VALUE(LEFT(AA$1,FIND("-",AA$1,1)-1))+VALUE(LEFT(AB$1,FIND("-",AB$1,1)-1)-1)+VALUE(LEFT(AC$1,FIND("-",AC$1,1)-1)-1),0,AVERAGE(INDEX($AB:$AB,ROW($AB2342)-VALUE(LEFT(AC$1,FIND("-",AC$1,1)-1))+1):$AB2342))</f>
        <v>0</v>
      </c>
      <c r="AE2342">
        <f t="shared" si="330"/>
        <v>81745544</v>
      </c>
      <c r="AG2342" t="str">
        <f t="shared" si="332"/>
        <v/>
      </c>
    </row>
    <row r="2343" spans="1:33" x14ac:dyDescent="0.25">
      <c r="A2343" s="6">
        <v>39892</v>
      </c>
      <c r="B2343">
        <v>0.05</v>
      </c>
      <c r="C2343">
        <v>0.06</v>
      </c>
      <c r="D2343">
        <v>0.05</v>
      </c>
      <c r="E2343">
        <v>0.06</v>
      </c>
      <c r="F2343">
        <v>3.5184E-2</v>
      </c>
      <c r="G2343">
        <v>611500</v>
      </c>
      <c r="I2343" t="str">
        <f t="shared" si="325"/>
        <v/>
      </c>
      <c r="J2343" t="str">
        <f t="shared" si="326"/>
        <v>Overbought</v>
      </c>
      <c r="K2343" t="str">
        <f t="shared" si="327"/>
        <v>Oversold Below %D</v>
      </c>
      <c r="M2343" s="11" t="str">
        <f t="shared" si="331"/>
        <v/>
      </c>
      <c r="O2343">
        <f>IF(ROW($E2343)&lt;=VALUE(LEFT(O$1,FIND("-",O$1,1)-1)),0,IF(ROW($E2343)=VALUE(LEFT(O$1,FIND("-",O$1,1)-1))+1,AVERAGE(INDEX($E:$E,ROW($E2343)-VALUE(LEFT(O$1,FIND("-",O$1,1)-1))):$E2343),($E2343*(2/(VALUE(LEFT(O$1,FIND("-",O$1,1)-1))+1)))+(O2342*(1-(2/(VALUE(LEFT(O$1,FIND("-",O$1,1)-1))+1))))))</f>
        <v>0.34081591139149486</v>
      </c>
      <c r="Q2343">
        <f>IF(ROW($E2343)&lt;=VALUE(LEFT(Q$1,FIND("-",Q$1,1)-1)),0,IF(ROW($E2343)=VALUE(LEFT(Q$1,FIND("-",Q$1,1)-1))+1,AVERAGE(INDEX($E:$E,ROW($E2343)-VALUE(LEFT(Q$1,FIND("-",Q$1,1)-1))):$E2343),($E2343*(2/(VALUE(LEFT(Q$1,FIND("-",Q$1,1)-1))+1)))+(Q2342*(1-(2/(VALUE(LEFT(Q$1,FIND("-",Q$1,1)-1))+1))))))</f>
        <v>5.5504125148919149E-2</v>
      </c>
      <c r="R2343">
        <f>IF(ROW($E2343)&lt;=VALUE(LEFT(R$1,FIND("-",R$1,1)-1)),0,IF(ROW($E2343)=VALUE(LEFT(R$1,FIND("-",R$1,1)-1))+1,AVERAGE(INDEX($E:$E,ROW($E2343)-VALUE(LEFT(R$1,FIND("-",R$1,1)-1))):$E2343),($E2343*(2/(VALUE(LEFT(R$1,FIND("-",R$1,1)-1))+1)))+(R2342*(1-(2/(VALUE(LEFT(R$1,FIND("-",R$1,1)-1))+1))))))</f>
        <v>9.9440761978854153E-2</v>
      </c>
      <c r="S2343">
        <f t="shared" si="328"/>
        <v>-4.3936636829935004E-2</v>
      </c>
      <c r="T2343">
        <f>IF(ROW($E2343)&lt;=MAX(VALUE(LEFT(Q$1,FIND("-",Q$1,1)-1)),VALUE(LEFT(R$1,FIND("-",R$1,1)-1)))+VALUE(LEFT(T$1,FIND("-",T$1,1)-1))-1,0,IF(ROW($E2343)=MAX(VALUE(LEFT(Q$1,FIND("-",Q$1,1)-1)),VALUE(LEFT(R$1,FIND("-",R$1,1)-1)))+VALUE(LEFT(T$1,FIND("-",T$1,1)-1)),AVERAGE(INDEX($S:$S,ROW(S2343)-VALUE(LEFT(T$1,FIND("-",T$1,1)-1))+1):S2343),($S2343*(2/(VALUE(LEFT(T$1,FIND("-",T$1,1)-1))+1)))+(T2342*(1-(2/(VALUE(LEFT(T$1,FIND("-",T$1,1)-1))+1))))))</f>
        <v>-5.4192738126329784E-2</v>
      </c>
      <c r="V2343">
        <f t="shared" si="329"/>
        <v>1.4999999999999999E-2</v>
      </c>
      <c r="W2343">
        <f>IF(ROW($E2343)&lt;=VALUE(LEFT(W$1,FIND("-",W$1,1)-1))+1,0,IF(ROW($E2342)=VALUE(LEFT(W$1,FIND("-",W$1,1)-1))+1,100-100/(1+ABS((SUMIF(INDEX($V:$V,ROW($V2343)-VALUE(LEFT(W$1,FIND("-",W$1,1)-1))+1):$V2343,"&gt;0",INDEX($V:$V,ROW($V2343)-VALUE(LEFT(W$1,FIND("-",W$1,1)-1))+1):$V2343)/COUNTIF(INDEX($V:$V,ROW($V2343)-VALUE(LEFT(W$1,FIND("-",W$1,1)-1))+1):$V2343,"&gt;0"))/(SUMIF(INDEX($V:$V,ROW($V2343)-VALUE(LEFT(W$1,FIND("-",W$1,1)-1))+1):$V2343,"&lt;0",INDEX($V:$V,ROW($V2343)-VALUE(LEFT(W$1,FIND("-",W$1,1)-1))+1):$V2343)/COUNTIF(INDEX($V:$V,ROW($V2343)-VALUE(LEFT(W$1,FIND("-",W$1,1)-1))+1):$V2343,"&lt;0")))),100-100/(1+ABS((SUMIF(INDEX($V:$V,ROW($V2343)-VALUE(LEFT(W$1,FIND("-",W$1,1)-1))+1):$V2343,"&gt;0",INDEX($V:$V,ROW($V2343)-VALUE(LEFT(W$1,FIND("-",W$1,1)-1))+1):$V2343)/VALUE(LEFT(W$1,FIND("-",W$1,1)-1)))/(SUMIF(INDEX($V:$V,ROW($V2343)-VALUE(LEFT(W$1,FIND("-",W$1,1)-1))+1):$V2343,"&lt;0",INDEX($V:$V,ROW($V2343)-VALUE(LEFT(W$1,FIND("-",W$1,1)-1))+1):$V2343)/VALUE(LEFT(W$1,FIND("-",W$1,1)-1)))))))</f>
        <v>71.428571428571416</v>
      </c>
      <c r="Y2343">
        <f>IF(ROW($E2343)&lt;=VALUE(LEFT(Y$1,FIND("-",Y$1,1)-1)),0,MAX(INDEX(C:C,ROW(C2343)-VALUE(LEFT(Y$1,FIND("-",Y$1,1)-1))+1):C2343))</f>
        <v>0.06</v>
      </c>
      <c r="Z2343">
        <f>IF(ROW($E2343)&lt;=VALUE(LEFT(Z$1,FIND("-",Z$1,1)-1)),0,MIN(INDEX(D:D,ROW(D2343)-VALUE(LEFT(Z$1,FIND("-",Z$1,1)-1))+1):D2343))</f>
        <v>4.4999999999999998E-2</v>
      </c>
      <c r="AA2343">
        <f t="shared" si="333"/>
        <v>100</v>
      </c>
      <c r="AB2343">
        <f>IF(ROW($AA2343)&lt;=VALUE(LEFT(AA$1,FIND("-",AA$1,1)-1))+VALUE(LEFT(AB$1,FIND("-",AB$1,1)-1)-1),0,AVERAGE(INDEX($AA:$AA,ROW($AA2343)-VALUE(LEFT(AB$1,FIND("-",AB$1,1)-1))+1):$AA2343))</f>
        <v>33.333333333333336</v>
      </c>
      <c r="AC2343">
        <f>IF(ROW($AA2343)&lt;=VALUE(LEFT(AA$1,FIND("-",AA$1,1)-1))+VALUE(LEFT(AB$1,FIND("-",AB$1,1)-1)-1)+VALUE(LEFT(AC$1,FIND("-",AC$1,1)-1)-1),0,AVERAGE(INDEX($AB:$AB,ROW($AB2343)-VALUE(LEFT(AC$1,FIND("-",AC$1,1)-1))+1):$AB2343))</f>
        <v>11.111111111111112</v>
      </c>
      <c r="AE2343">
        <f t="shared" si="330"/>
        <v>82357044</v>
      </c>
      <c r="AG2343" t="str">
        <f t="shared" si="332"/>
        <v/>
      </c>
    </row>
    <row r="2344" spans="1:33" x14ac:dyDescent="0.25">
      <c r="A2344" s="6">
        <v>39895</v>
      </c>
      <c r="B2344">
        <v>0.06</v>
      </c>
      <c r="C2344">
        <v>0.06</v>
      </c>
      <c r="D2344">
        <v>5.5E-2</v>
      </c>
      <c r="E2344">
        <v>5.5E-2</v>
      </c>
      <c r="F2344">
        <v>3.2252000000000003E-2</v>
      </c>
      <c r="G2344">
        <v>314500</v>
      </c>
      <c r="I2344" t="str">
        <f t="shared" si="325"/>
        <v/>
      </c>
      <c r="J2344" t="str">
        <f t="shared" si="326"/>
        <v/>
      </c>
      <c r="K2344" t="str">
        <f t="shared" si="327"/>
        <v>Buy</v>
      </c>
      <c r="M2344" s="11" t="str">
        <f t="shared" si="331"/>
        <v>Buy</v>
      </c>
      <c r="O2344">
        <f>IF(ROW($E2344)&lt;=VALUE(LEFT(O$1,FIND("-",O$1,1)-1)),0,IF(ROW($E2344)=VALUE(LEFT(O$1,FIND("-",O$1,1)-1))+1,AVERAGE(INDEX($E:$E,ROW($E2344)-VALUE(LEFT(O$1,FIND("-",O$1,1)-1))):$E2344),($E2344*(2/(VALUE(LEFT(O$1,FIND("-",O$1,1)-1))+1)))+(O2343*(1-(2/(VALUE(LEFT(O$1,FIND("-",O$1,1)-1))+1))))))</f>
        <v>0.33797197197466405</v>
      </c>
      <c r="Q2344">
        <f>IF(ROW($E2344)&lt;=VALUE(LEFT(Q$1,FIND("-",Q$1,1)-1)),0,IF(ROW($E2344)=VALUE(LEFT(Q$1,FIND("-",Q$1,1)-1))+1,AVERAGE(INDEX($E:$E,ROW($E2344)-VALUE(LEFT(Q$1,FIND("-",Q$1,1)-1))):$E2344),($E2344*(2/(VALUE(LEFT(Q$1,FIND("-",Q$1,1)-1))+1)))+(Q2343*(1-(2/(VALUE(LEFT(Q$1,FIND("-",Q$1,1)-1))+1))))))</f>
        <v>5.5426567433700821E-2</v>
      </c>
      <c r="R2344">
        <f>IF(ROW($E2344)&lt;=VALUE(LEFT(R$1,FIND("-",R$1,1)-1)),0,IF(ROW($E2344)=VALUE(LEFT(R$1,FIND("-",R$1,1)-1))+1,AVERAGE(INDEX($E:$E,ROW($E2344)-VALUE(LEFT(R$1,FIND("-",R$1,1)-1))):$E2344),($E2344*(2/(VALUE(LEFT(R$1,FIND("-",R$1,1)-1))+1)))+(R2343*(1-(2/(VALUE(LEFT(R$1,FIND("-",R$1,1)-1))+1))))))</f>
        <v>9.6148853684124222E-2</v>
      </c>
      <c r="S2344">
        <f t="shared" si="328"/>
        <v>-4.0722286250423401E-2</v>
      </c>
      <c r="T2344">
        <f>IF(ROW($E2344)&lt;=MAX(VALUE(LEFT(Q$1,FIND("-",Q$1,1)-1)),VALUE(LEFT(R$1,FIND("-",R$1,1)-1)))+VALUE(LEFT(T$1,FIND("-",T$1,1)-1))-1,0,IF(ROW($E2344)=MAX(VALUE(LEFT(Q$1,FIND("-",Q$1,1)-1)),VALUE(LEFT(R$1,FIND("-",R$1,1)-1)))+VALUE(LEFT(T$1,FIND("-",T$1,1)-1)),AVERAGE(INDEX($S:$S,ROW(S2344)-VALUE(LEFT(T$1,FIND("-",T$1,1)-1))+1):S2344),($S2344*(2/(VALUE(LEFT(T$1,FIND("-",T$1,1)-1))+1)))+(T2343*(1-(2/(VALUE(LEFT(T$1,FIND("-",T$1,1)-1))+1))))))</f>
        <v>-5.1498647751148513E-2</v>
      </c>
      <c r="V2344">
        <f t="shared" si="329"/>
        <v>-4.9999999999999975E-3</v>
      </c>
      <c r="W2344">
        <f>IF(ROW($E2344)&lt;=VALUE(LEFT(W$1,FIND("-",W$1,1)-1))+1,0,IF(ROW($E2343)=VALUE(LEFT(W$1,FIND("-",W$1,1)-1))+1,100-100/(1+ABS((SUMIF(INDEX($V:$V,ROW($V2344)-VALUE(LEFT(W$1,FIND("-",W$1,1)-1))+1):$V2344,"&gt;0",INDEX($V:$V,ROW($V2344)-VALUE(LEFT(W$1,FIND("-",W$1,1)-1))+1):$V2344)/COUNTIF(INDEX($V:$V,ROW($V2344)-VALUE(LEFT(W$1,FIND("-",W$1,1)-1))+1):$V2344,"&gt;0"))/(SUMIF(INDEX($V:$V,ROW($V2344)-VALUE(LEFT(W$1,FIND("-",W$1,1)-1))+1):$V2344,"&lt;0",INDEX($V:$V,ROW($V2344)-VALUE(LEFT(W$1,FIND("-",W$1,1)-1))+1):$V2344)/COUNTIF(INDEX($V:$V,ROW($V2344)-VALUE(LEFT(W$1,FIND("-",W$1,1)-1))+1):$V2344,"&lt;0")))),100-100/(1+ABS((SUMIF(INDEX($V:$V,ROW($V2344)-VALUE(LEFT(W$1,FIND("-",W$1,1)-1))+1):$V2344,"&gt;0",INDEX($V:$V,ROW($V2344)-VALUE(LEFT(W$1,FIND("-",W$1,1)-1))+1):$V2344)/VALUE(LEFT(W$1,FIND("-",W$1,1)-1)))/(SUMIF(INDEX($V:$V,ROW($V2344)-VALUE(LEFT(W$1,FIND("-",W$1,1)-1))+1):$V2344,"&lt;0",INDEX($V:$V,ROW($V2344)-VALUE(LEFT(W$1,FIND("-",W$1,1)-1))+1):$V2344)/VALUE(LEFT(W$1,FIND("-",W$1,1)-1)))))))</f>
        <v>62.5</v>
      </c>
      <c r="Y2344">
        <f>IF(ROW($E2344)&lt;=VALUE(LEFT(Y$1,FIND("-",Y$1,1)-1)),0,MAX(INDEX(C:C,ROW(C2344)-VALUE(LEFT(Y$1,FIND("-",Y$1,1)-1))+1):C2344))</f>
        <v>0.06</v>
      </c>
      <c r="Z2344">
        <f>IF(ROW($E2344)&lt;=VALUE(LEFT(Z$1,FIND("-",Z$1,1)-1)),0,MIN(INDEX(D:D,ROW(D2344)-VALUE(LEFT(Z$1,FIND("-",Z$1,1)-1))+1):D2344))</f>
        <v>4.4999999999999998E-2</v>
      </c>
      <c r="AA2344">
        <f t="shared" si="333"/>
        <v>66.666666666666686</v>
      </c>
      <c r="AB2344">
        <f>IF(ROW($AA2344)&lt;=VALUE(LEFT(AA$1,FIND("-",AA$1,1)-1))+VALUE(LEFT(AB$1,FIND("-",AB$1,1)-1)-1),0,AVERAGE(INDEX($AA:$AA,ROW($AA2344)-VALUE(LEFT(AB$1,FIND("-",AB$1,1)-1))+1):$AA2344))</f>
        <v>55.555555555555564</v>
      </c>
      <c r="AC2344">
        <f>IF(ROW($AA2344)&lt;=VALUE(LEFT(AA$1,FIND("-",AA$1,1)-1))+VALUE(LEFT(AB$1,FIND("-",AB$1,1)-1)-1)+VALUE(LEFT(AC$1,FIND("-",AC$1,1)-1)-1),0,AVERAGE(INDEX($AB:$AB,ROW($AB2344)-VALUE(LEFT(AC$1,FIND("-",AC$1,1)-1))+1):$AB2344))</f>
        <v>29.629629629629633</v>
      </c>
      <c r="AE2344">
        <f t="shared" si="330"/>
        <v>82042544</v>
      </c>
      <c r="AG2344" t="str">
        <f t="shared" si="332"/>
        <v>Buy</v>
      </c>
    </row>
    <row r="2345" spans="1:33" x14ac:dyDescent="0.25">
      <c r="A2345" s="6">
        <v>39896</v>
      </c>
      <c r="B2345">
        <v>5.5E-2</v>
      </c>
      <c r="C2345">
        <v>5.5E-2</v>
      </c>
      <c r="D2345">
        <v>0.05</v>
      </c>
      <c r="E2345">
        <v>5.5E-2</v>
      </c>
      <c r="F2345">
        <v>3.2252000000000003E-2</v>
      </c>
      <c r="G2345">
        <v>199000</v>
      </c>
      <c r="I2345" t="str">
        <f t="shared" si="325"/>
        <v/>
      </c>
      <c r="J2345" t="str">
        <f t="shared" si="326"/>
        <v/>
      </c>
      <c r="K2345" t="str">
        <f t="shared" si="327"/>
        <v/>
      </c>
      <c r="M2345" s="11" t="str">
        <f t="shared" si="331"/>
        <v/>
      </c>
      <c r="O2345">
        <f>IF(ROW($E2345)&lt;=VALUE(LEFT(O$1,FIND("-",O$1,1)-1)),0,IF(ROW($E2345)=VALUE(LEFT(O$1,FIND("-",O$1,1)-1))+1,AVERAGE(INDEX($E:$E,ROW($E2345)-VALUE(LEFT(O$1,FIND("-",O$1,1)-1))):$E2345),($E2345*(2/(VALUE(LEFT(O$1,FIND("-",O$1,1)-1))+1)))+(O2344*(1-(2/(VALUE(LEFT(O$1,FIND("-",O$1,1)-1))+1))))))</f>
        <v>0.33515633046247834</v>
      </c>
      <c r="Q2345">
        <f>IF(ROW($E2345)&lt;=VALUE(LEFT(Q$1,FIND("-",Q$1,1)-1)),0,IF(ROW($E2345)=VALUE(LEFT(Q$1,FIND("-",Q$1,1)-1))+1,AVERAGE(INDEX($E:$E,ROW($E2345)-VALUE(LEFT(Q$1,FIND("-",Q$1,1)-1))):$E2345),($E2345*(2/(VALUE(LEFT(Q$1,FIND("-",Q$1,1)-1))+1)))+(Q2344*(1-(2/(VALUE(LEFT(Q$1,FIND("-",Q$1,1)-1))+1))))))</f>
        <v>5.5360941674669928E-2</v>
      </c>
      <c r="R2345">
        <f>IF(ROW($E2345)&lt;=VALUE(LEFT(R$1,FIND("-",R$1,1)-1)),0,IF(ROW($E2345)=VALUE(LEFT(R$1,FIND("-",R$1,1)-1))+1,AVERAGE(INDEX($E:$E,ROW($E2345)-VALUE(LEFT(R$1,FIND("-",R$1,1)-1))):$E2345),($E2345*(2/(VALUE(LEFT(R$1,FIND("-",R$1,1)-1))+1)))+(R2344*(1-(2/(VALUE(LEFT(R$1,FIND("-",R$1,1)-1))+1))))))</f>
        <v>9.3100790448263165E-2</v>
      </c>
      <c r="S2345">
        <f t="shared" si="328"/>
        <v>-3.7739848773593238E-2</v>
      </c>
      <c r="T2345">
        <f>IF(ROW($E2345)&lt;=MAX(VALUE(LEFT(Q$1,FIND("-",Q$1,1)-1)),VALUE(LEFT(R$1,FIND("-",R$1,1)-1)))+VALUE(LEFT(T$1,FIND("-",T$1,1)-1))-1,0,IF(ROW($E2345)=MAX(VALUE(LEFT(Q$1,FIND("-",Q$1,1)-1)),VALUE(LEFT(R$1,FIND("-",R$1,1)-1)))+VALUE(LEFT(T$1,FIND("-",T$1,1)-1)),AVERAGE(INDEX($S:$S,ROW(S2345)-VALUE(LEFT(T$1,FIND("-",T$1,1)-1))+1):S2345),($S2345*(2/(VALUE(LEFT(T$1,FIND("-",T$1,1)-1))+1)))+(T2344*(1-(2/(VALUE(LEFT(T$1,FIND("-",T$1,1)-1))+1))))))</f>
        <v>-4.8746887955637461E-2</v>
      </c>
      <c r="V2345">
        <f t="shared" si="329"/>
        <v>0</v>
      </c>
      <c r="W2345">
        <f>IF(ROW($E2345)&lt;=VALUE(LEFT(W$1,FIND("-",W$1,1)-1))+1,0,IF(ROW($E2344)=VALUE(LEFT(W$1,FIND("-",W$1,1)-1))+1,100-100/(1+ABS((SUMIF(INDEX($V:$V,ROW($V2345)-VALUE(LEFT(W$1,FIND("-",W$1,1)-1))+1):$V2345,"&gt;0",INDEX($V:$V,ROW($V2345)-VALUE(LEFT(W$1,FIND("-",W$1,1)-1))+1):$V2345)/COUNTIF(INDEX($V:$V,ROW($V2345)-VALUE(LEFT(W$1,FIND("-",W$1,1)-1))+1):$V2345,"&gt;0"))/(SUMIF(INDEX($V:$V,ROW($V2345)-VALUE(LEFT(W$1,FIND("-",W$1,1)-1))+1):$V2345,"&lt;0",INDEX($V:$V,ROW($V2345)-VALUE(LEFT(W$1,FIND("-",W$1,1)-1))+1):$V2345)/COUNTIF(INDEX($V:$V,ROW($V2345)-VALUE(LEFT(W$1,FIND("-",W$1,1)-1))+1):$V2345,"&lt;0")))),100-100/(1+ABS((SUMIF(INDEX($V:$V,ROW($V2345)-VALUE(LEFT(W$1,FIND("-",W$1,1)-1))+1):$V2345,"&gt;0",INDEX($V:$V,ROW($V2345)-VALUE(LEFT(W$1,FIND("-",W$1,1)-1))+1):$V2345)/VALUE(LEFT(W$1,FIND("-",W$1,1)-1)))/(SUMIF(INDEX($V:$V,ROW($V2345)-VALUE(LEFT(W$1,FIND("-",W$1,1)-1))+1):$V2345,"&lt;0",INDEX($V:$V,ROW($V2345)-VALUE(LEFT(W$1,FIND("-",W$1,1)-1))+1):$V2345)/VALUE(LEFT(W$1,FIND("-",W$1,1)-1)))))))</f>
        <v>57.142857142857139</v>
      </c>
      <c r="Y2345">
        <f>IF(ROW($E2345)&lt;=VALUE(LEFT(Y$1,FIND("-",Y$1,1)-1)),0,MAX(INDEX(C:C,ROW(C2345)-VALUE(LEFT(Y$1,FIND("-",Y$1,1)-1))+1):C2345))</f>
        <v>0.06</v>
      </c>
      <c r="Z2345">
        <f>IF(ROW($E2345)&lt;=VALUE(LEFT(Z$1,FIND("-",Z$1,1)-1)),0,MIN(INDEX(D:D,ROW(D2345)-VALUE(LEFT(Z$1,FIND("-",Z$1,1)-1))+1):D2345))</f>
        <v>4.4999999999999998E-2</v>
      </c>
      <c r="AA2345">
        <f t="shared" si="333"/>
        <v>66.666666666666686</v>
      </c>
      <c r="AB2345">
        <f>IF(ROW($AA2345)&lt;=VALUE(LEFT(AA$1,FIND("-",AA$1,1)-1))+VALUE(LEFT(AB$1,FIND("-",AB$1,1)-1)-1),0,AVERAGE(INDEX($AA:$AA,ROW($AA2345)-VALUE(LEFT(AB$1,FIND("-",AB$1,1)-1))+1):$AA2345))</f>
        <v>77.777777777777786</v>
      </c>
      <c r="AC2345">
        <f>IF(ROW($AA2345)&lt;=VALUE(LEFT(AA$1,FIND("-",AA$1,1)-1))+VALUE(LEFT(AB$1,FIND("-",AB$1,1)-1)-1)+VALUE(LEFT(AC$1,FIND("-",AC$1,1)-1)-1),0,AVERAGE(INDEX($AB:$AB,ROW($AB2345)-VALUE(LEFT(AC$1,FIND("-",AC$1,1)-1))+1):$AB2345))</f>
        <v>55.555555555555564</v>
      </c>
      <c r="AE2345">
        <f t="shared" si="330"/>
        <v>82042544</v>
      </c>
      <c r="AG2345" t="str">
        <f t="shared" si="332"/>
        <v/>
      </c>
    </row>
    <row r="2346" spans="1:33" x14ac:dyDescent="0.25">
      <c r="A2346" s="6">
        <v>39897</v>
      </c>
      <c r="B2346">
        <v>0.05</v>
      </c>
      <c r="C2346">
        <v>0.06</v>
      </c>
      <c r="D2346">
        <v>0.05</v>
      </c>
      <c r="E2346">
        <v>0.06</v>
      </c>
      <c r="F2346">
        <v>3.5184E-2</v>
      </c>
      <c r="G2346">
        <v>786800</v>
      </c>
      <c r="I2346" t="str">
        <f t="shared" si="325"/>
        <v/>
      </c>
      <c r="J2346" t="str">
        <f t="shared" si="326"/>
        <v>Overbought</v>
      </c>
      <c r="K2346" t="str">
        <f t="shared" si="327"/>
        <v/>
      </c>
      <c r="M2346" s="11" t="str">
        <f t="shared" si="331"/>
        <v/>
      </c>
      <c r="O2346">
        <f>IF(ROW($E2346)&lt;=VALUE(LEFT(O$1,FIND("-",O$1,1)-1)),0,IF(ROW($E2346)=VALUE(LEFT(O$1,FIND("-",O$1,1)-1))+1,AVERAGE(INDEX($E:$E,ROW($E2346)-VALUE(LEFT(O$1,FIND("-",O$1,1)-1))):$E2346),($E2346*(2/(VALUE(LEFT(O$1,FIND("-",O$1,1)-1))+1)))+(O2345*(1-(2/(VALUE(LEFT(O$1,FIND("-",O$1,1)-1))+1))))))</f>
        <v>0.33241845652752833</v>
      </c>
      <c r="Q2346">
        <f>IF(ROW($E2346)&lt;=VALUE(LEFT(Q$1,FIND("-",Q$1,1)-1)),0,IF(ROW($E2346)=VALUE(LEFT(Q$1,FIND("-",Q$1,1)-1))+1,AVERAGE(INDEX($E:$E,ROW($E2346)-VALUE(LEFT(Q$1,FIND("-",Q$1,1)-1))):$E2346),($E2346*(2/(VALUE(LEFT(Q$1,FIND("-",Q$1,1)-1))+1)))+(Q2345*(1-(2/(VALUE(LEFT(Q$1,FIND("-",Q$1,1)-1))+1))))))</f>
        <v>5.6074642955489938E-2</v>
      </c>
      <c r="R2346">
        <f>IF(ROW($E2346)&lt;=VALUE(LEFT(R$1,FIND("-",R$1,1)-1)),0,IF(ROW($E2346)=VALUE(LEFT(R$1,FIND("-",R$1,1)-1))+1,AVERAGE(INDEX($E:$E,ROW($E2346)-VALUE(LEFT(R$1,FIND("-",R$1,1)-1))):$E2346),($E2346*(2/(VALUE(LEFT(R$1,FIND("-",R$1,1)-1))+1)))+(R2345*(1-(2/(VALUE(LEFT(R$1,FIND("-",R$1,1)-1))+1))))))</f>
        <v>9.0648880044688115E-2</v>
      </c>
      <c r="S2346">
        <f t="shared" si="328"/>
        <v>-3.4574237089198177E-2</v>
      </c>
      <c r="T2346">
        <f>IF(ROW($E2346)&lt;=MAX(VALUE(LEFT(Q$1,FIND("-",Q$1,1)-1)),VALUE(LEFT(R$1,FIND("-",R$1,1)-1)))+VALUE(LEFT(T$1,FIND("-",T$1,1)-1))-1,0,IF(ROW($E2346)=MAX(VALUE(LEFT(Q$1,FIND("-",Q$1,1)-1)),VALUE(LEFT(R$1,FIND("-",R$1,1)-1)))+VALUE(LEFT(T$1,FIND("-",T$1,1)-1)),AVERAGE(INDEX($S:$S,ROW(S2346)-VALUE(LEFT(T$1,FIND("-",T$1,1)-1))+1):S2346),($S2346*(2/(VALUE(LEFT(T$1,FIND("-",T$1,1)-1))+1)))+(T2345*(1-(2/(VALUE(LEFT(T$1,FIND("-",T$1,1)-1))+1))))))</f>
        <v>-4.5912357782349603E-2</v>
      </c>
      <c r="V2346">
        <f t="shared" si="329"/>
        <v>4.9999999999999975E-3</v>
      </c>
      <c r="W2346">
        <f>IF(ROW($E2346)&lt;=VALUE(LEFT(W$1,FIND("-",W$1,1)-1))+1,0,IF(ROW($E2345)=VALUE(LEFT(W$1,FIND("-",W$1,1)-1))+1,100-100/(1+ABS((SUMIF(INDEX($V:$V,ROW($V2346)-VALUE(LEFT(W$1,FIND("-",W$1,1)-1))+1):$V2346,"&gt;0",INDEX($V:$V,ROW($V2346)-VALUE(LEFT(W$1,FIND("-",W$1,1)-1))+1):$V2346)/COUNTIF(INDEX($V:$V,ROW($V2346)-VALUE(LEFT(W$1,FIND("-",W$1,1)-1))+1):$V2346,"&gt;0"))/(SUMIF(INDEX($V:$V,ROW($V2346)-VALUE(LEFT(W$1,FIND("-",W$1,1)-1))+1):$V2346,"&lt;0",INDEX($V:$V,ROW($V2346)-VALUE(LEFT(W$1,FIND("-",W$1,1)-1))+1):$V2346)/COUNTIF(INDEX($V:$V,ROW($V2346)-VALUE(LEFT(W$1,FIND("-",W$1,1)-1))+1):$V2346,"&lt;0")))),100-100/(1+ABS((SUMIF(INDEX($V:$V,ROW($V2346)-VALUE(LEFT(W$1,FIND("-",W$1,1)-1))+1):$V2346,"&gt;0",INDEX($V:$V,ROW($V2346)-VALUE(LEFT(W$1,FIND("-",W$1,1)-1))+1):$V2346)/VALUE(LEFT(W$1,FIND("-",W$1,1)-1)))/(SUMIF(INDEX($V:$V,ROW($V2346)-VALUE(LEFT(W$1,FIND("-",W$1,1)-1))+1):$V2346,"&lt;0",INDEX($V:$V,ROW($V2346)-VALUE(LEFT(W$1,FIND("-",W$1,1)-1))+1):$V2346)/VALUE(LEFT(W$1,FIND("-",W$1,1)-1)))))))</f>
        <v>71.428571428571431</v>
      </c>
      <c r="Y2346">
        <f>IF(ROW($E2346)&lt;=VALUE(LEFT(Y$1,FIND("-",Y$1,1)-1)),0,MAX(INDEX(C:C,ROW(C2346)-VALUE(LEFT(Y$1,FIND("-",Y$1,1)-1))+1):C2346))</f>
        <v>0.06</v>
      </c>
      <c r="Z2346">
        <f>IF(ROW($E2346)&lt;=VALUE(LEFT(Z$1,FIND("-",Z$1,1)-1)),0,MIN(INDEX(D:D,ROW(D2346)-VALUE(LEFT(Z$1,FIND("-",Z$1,1)-1))+1):D2346))</f>
        <v>4.4999999999999998E-2</v>
      </c>
      <c r="AA2346">
        <f t="shared" si="333"/>
        <v>100</v>
      </c>
      <c r="AB2346">
        <f>IF(ROW($AA2346)&lt;=VALUE(LEFT(AA$1,FIND("-",AA$1,1)-1))+VALUE(LEFT(AB$1,FIND("-",AB$1,1)-1)-1),0,AVERAGE(INDEX($AA:$AA,ROW($AA2346)-VALUE(LEFT(AB$1,FIND("-",AB$1,1)-1))+1):$AA2346))</f>
        <v>77.777777777777786</v>
      </c>
      <c r="AC2346">
        <f>IF(ROW($AA2346)&lt;=VALUE(LEFT(AA$1,FIND("-",AA$1,1)-1))+VALUE(LEFT(AB$1,FIND("-",AB$1,1)-1)-1)+VALUE(LEFT(AC$1,FIND("-",AC$1,1)-1)-1),0,AVERAGE(INDEX($AB:$AB,ROW($AB2346)-VALUE(LEFT(AC$1,FIND("-",AC$1,1)-1))+1):$AB2346))</f>
        <v>70.370370370370381</v>
      </c>
      <c r="AE2346">
        <f t="shared" si="330"/>
        <v>82829344</v>
      </c>
      <c r="AG2346" t="str">
        <f t="shared" si="332"/>
        <v/>
      </c>
    </row>
    <row r="2347" spans="1:33" x14ac:dyDescent="0.25">
      <c r="A2347" s="6">
        <v>39898</v>
      </c>
      <c r="B2347">
        <v>5.5E-2</v>
      </c>
      <c r="C2347">
        <v>0.06</v>
      </c>
      <c r="D2347">
        <v>5.5E-2</v>
      </c>
      <c r="E2347">
        <v>0.06</v>
      </c>
      <c r="F2347">
        <v>3.5184E-2</v>
      </c>
      <c r="G2347">
        <v>807200</v>
      </c>
      <c r="I2347" t="str">
        <f t="shared" si="325"/>
        <v/>
      </c>
      <c r="J2347" t="str">
        <f t="shared" si="326"/>
        <v/>
      </c>
      <c r="K2347" t="str">
        <f t="shared" si="327"/>
        <v>Overbought Below %D</v>
      </c>
      <c r="M2347" s="11" t="str">
        <f t="shared" si="331"/>
        <v/>
      </c>
      <c r="O2347">
        <f>IF(ROW($E2347)&lt;=VALUE(LEFT(O$1,FIND("-",O$1,1)-1)),0,IF(ROW($E2347)=VALUE(LEFT(O$1,FIND("-",O$1,1)-1))+1,AVERAGE(INDEX($E:$E,ROW($E2347)-VALUE(LEFT(O$1,FIND("-",O$1,1)-1))):$E2347),($E2347*(2/(VALUE(LEFT(O$1,FIND("-",O$1,1)-1))+1)))+(O2346*(1-(2/(VALUE(LEFT(O$1,FIND("-",O$1,1)-1))+1))))))</f>
        <v>0.3297078251192942</v>
      </c>
      <c r="Q2347">
        <f>IF(ROW($E2347)&lt;=VALUE(LEFT(Q$1,FIND("-",Q$1,1)-1)),0,IF(ROW($E2347)=VALUE(LEFT(Q$1,FIND("-",Q$1,1)-1))+1,AVERAGE(INDEX($E:$E,ROW($E2347)-VALUE(LEFT(Q$1,FIND("-",Q$1,1)-1))):$E2347),($E2347*(2/(VALUE(LEFT(Q$1,FIND("-",Q$1,1)-1))+1)))+(Q2346*(1-(2/(VALUE(LEFT(Q$1,FIND("-",Q$1,1)-1))+1))))))</f>
        <v>5.6678544039260717E-2</v>
      </c>
      <c r="R2347">
        <f>IF(ROW($E2347)&lt;=VALUE(LEFT(R$1,FIND("-",R$1,1)-1)),0,IF(ROW($E2347)=VALUE(LEFT(R$1,FIND("-",R$1,1)-1))+1,AVERAGE(INDEX($E:$E,ROW($E2347)-VALUE(LEFT(R$1,FIND("-",R$1,1)-1))):$E2347),($E2347*(2/(VALUE(LEFT(R$1,FIND("-",R$1,1)-1))+1)))+(R2346*(1-(2/(VALUE(LEFT(R$1,FIND("-",R$1,1)-1))+1))))))</f>
        <v>8.8378592633970479E-2</v>
      </c>
      <c r="S2347">
        <f t="shared" si="328"/>
        <v>-3.1700048594709762E-2</v>
      </c>
      <c r="T2347">
        <f>IF(ROW($E2347)&lt;=MAX(VALUE(LEFT(Q$1,FIND("-",Q$1,1)-1)),VALUE(LEFT(R$1,FIND("-",R$1,1)-1)))+VALUE(LEFT(T$1,FIND("-",T$1,1)-1))-1,0,IF(ROW($E2347)=MAX(VALUE(LEFT(Q$1,FIND("-",Q$1,1)-1)),VALUE(LEFT(R$1,FIND("-",R$1,1)-1)))+VALUE(LEFT(T$1,FIND("-",T$1,1)-1)),AVERAGE(INDEX($S:$S,ROW(S2347)-VALUE(LEFT(T$1,FIND("-",T$1,1)-1))+1):S2347),($S2347*(2/(VALUE(LEFT(T$1,FIND("-",T$1,1)-1))+1)))+(T2346*(1-(2/(VALUE(LEFT(T$1,FIND("-",T$1,1)-1))+1))))))</f>
        <v>-4.3069895944821641E-2</v>
      </c>
      <c r="V2347">
        <f t="shared" si="329"/>
        <v>0</v>
      </c>
      <c r="W2347">
        <f>IF(ROW($E2347)&lt;=VALUE(LEFT(W$1,FIND("-",W$1,1)-1))+1,0,IF(ROW($E2346)=VALUE(LEFT(W$1,FIND("-",W$1,1)-1))+1,100-100/(1+ABS((SUMIF(INDEX($V:$V,ROW($V2347)-VALUE(LEFT(W$1,FIND("-",W$1,1)-1))+1):$V2347,"&gt;0",INDEX($V:$V,ROW($V2347)-VALUE(LEFT(W$1,FIND("-",W$1,1)-1))+1):$V2347)/COUNTIF(INDEX($V:$V,ROW($V2347)-VALUE(LEFT(W$1,FIND("-",W$1,1)-1))+1):$V2347,"&gt;0"))/(SUMIF(INDEX($V:$V,ROW($V2347)-VALUE(LEFT(W$1,FIND("-",W$1,1)-1))+1):$V2347,"&lt;0",INDEX($V:$V,ROW($V2347)-VALUE(LEFT(W$1,FIND("-",W$1,1)-1))+1):$V2347)/COUNTIF(INDEX($V:$V,ROW($V2347)-VALUE(LEFT(W$1,FIND("-",W$1,1)-1))+1):$V2347,"&lt;0")))),100-100/(1+ABS((SUMIF(INDEX($V:$V,ROW($V2347)-VALUE(LEFT(W$1,FIND("-",W$1,1)-1))+1):$V2347,"&gt;0",INDEX($V:$V,ROW($V2347)-VALUE(LEFT(W$1,FIND("-",W$1,1)-1))+1):$V2347)/VALUE(LEFT(W$1,FIND("-",W$1,1)-1)))/(SUMIF(INDEX($V:$V,ROW($V2347)-VALUE(LEFT(W$1,FIND("-",W$1,1)-1))+1):$V2347,"&lt;0",INDEX($V:$V,ROW($V2347)-VALUE(LEFT(W$1,FIND("-",W$1,1)-1))+1):$V2347)/VALUE(LEFT(W$1,FIND("-",W$1,1)-1)))))))</f>
        <v>66.666666666666657</v>
      </c>
      <c r="Y2347">
        <f>IF(ROW($E2347)&lt;=VALUE(LEFT(Y$1,FIND("-",Y$1,1)-1)),0,MAX(INDEX(C:C,ROW(C2347)-VALUE(LEFT(Y$1,FIND("-",Y$1,1)-1))+1):C2347))</f>
        <v>0.06</v>
      </c>
      <c r="Z2347">
        <f>IF(ROW($E2347)&lt;=VALUE(LEFT(Z$1,FIND("-",Z$1,1)-1)),0,MIN(INDEX(D:D,ROW(D2347)-VALUE(LEFT(Z$1,FIND("-",Z$1,1)-1))+1):D2347))</f>
        <v>4.4999999999999998E-2</v>
      </c>
      <c r="AA2347">
        <f t="shared" si="333"/>
        <v>100</v>
      </c>
      <c r="AB2347">
        <f>IF(ROW($AA2347)&lt;=VALUE(LEFT(AA$1,FIND("-",AA$1,1)-1))+VALUE(LEFT(AB$1,FIND("-",AB$1,1)-1)-1),0,AVERAGE(INDEX($AA:$AA,ROW($AA2347)-VALUE(LEFT(AB$1,FIND("-",AB$1,1)-1))+1):$AA2347))</f>
        <v>88.8888888888889</v>
      </c>
      <c r="AC2347">
        <f>IF(ROW($AA2347)&lt;=VALUE(LEFT(AA$1,FIND("-",AA$1,1)-1))+VALUE(LEFT(AB$1,FIND("-",AB$1,1)-1)-1)+VALUE(LEFT(AC$1,FIND("-",AC$1,1)-1)-1),0,AVERAGE(INDEX($AB:$AB,ROW($AB2347)-VALUE(LEFT(AC$1,FIND("-",AC$1,1)-1))+1):$AB2347))</f>
        <v>81.481481481481481</v>
      </c>
      <c r="AE2347">
        <f t="shared" si="330"/>
        <v>82829344</v>
      </c>
      <c r="AG2347" t="str">
        <f t="shared" si="332"/>
        <v/>
      </c>
    </row>
    <row r="2348" spans="1:33" x14ac:dyDescent="0.25">
      <c r="A2348" s="6">
        <v>39899</v>
      </c>
      <c r="B2348">
        <v>0.06</v>
      </c>
      <c r="C2348">
        <v>0.06</v>
      </c>
      <c r="D2348">
        <v>0.06</v>
      </c>
      <c r="E2348">
        <v>0.06</v>
      </c>
      <c r="F2348">
        <v>3.5184E-2</v>
      </c>
      <c r="G2348">
        <v>374300</v>
      </c>
      <c r="I2348" t="str">
        <f t="shared" si="325"/>
        <v/>
      </c>
      <c r="J2348" t="str">
        <f t="shared" si="326"/>
        <v/>
      </c>
      <c r="K2348" t="str">
        <f t="shared" si="327"/>
        <v>Overbought Below %D</v>
      </c>
      <c r="M2348" s="11" t="str">
        <f t="shared" si="331"/>
        <v/>
      </c>
      <c r="O2348">
        <f>IF(ROW($E2348)&lt;=VALUE(LEFT(O$1,FIND("-",O$1,1)-1)),0,IF(ROW($E2348)=VALUE(LEFT(O$1,FIND("-",O$1,1)-1))+1,AVERAGE(INDEX($E:$E,ROW($E2348)-VALUE(LEFT(O$1,FIND("-",O$1,1)-1))):$E2348),($E2348*(2/(VALUE(LEFT(O$1,FIND("-",O$1,1)-1))+1)))+(O2347*(1-(2/(VALUE(LEFT(O$1,FIND("-",O$1,1)-1))+1))))))</f>
        <v>0.32702416516785843</v>
      </c>
      <c r="Q2348">
        <f>IF(ROW($E2348)&lt;=VALUE(LEFT(Q$1,FIND("-",Q$1,1)-1)),0,IF(ROW($E2348)=VALUE(LEFT(Q$1,FIND("-",Q$1,1)-1))+1,AVERAGE(INDEX($E:$E,ROW($E2348)-VALUE(LEFT(Q$1,FIND("-",Q$1,1)-1))):$E2348),($E2348*(2/(VALUE(LEFT(Q$1,FIND("-",Q$1,1)-1))+1)))+(Q2347*(1-(2/(VALUE(LEFT(Q$1,FIND("-",Q$1,1)-1))+1))))))</f>
        <v>5.7189537263989836E-2</v>
      </c>
      <c r="R2348">
        <f>IF(ROW($E2348)&lt;=VALUE(LEFT(R$1,FIND("-",R$1,1)-1)),0,IF(ROW($E2348)=VALUE(LEFT(R$1,FIND("-",R$1,1)-1))+1,AVERAGE(INDEX($E:$E,ROW($E2348)-VALUE(LEFT(R$1,FIND("-",R$1,1)-1))):$E2348),($E2348*(2/(VALUE(LEFT(R$1,FIND("-",R$1,1)-1))+1)))+(R2347*(1-(2/(VALUE(LEFT(R$1,FIND("-",R$1,1)-1))+1))))))</f>
        <v>8.6276474661083777E-2</v>
      </c>
      <c r="S2348">
        <f t="shared" si="328"/>
        <v>-2.9086937397093941E-2</v>
      </c>
      <c r="T2348">
        <f>IF(ROW($E2348)&lt;=MAX(VALUE(LEFT(Q$1,FIND("-",Q$1,1)-1)),VALUE(LEFT(R$1,FIND("-",R$1,1)-1)))+VALUE(LEFT(T$1,FIND("-",T$1,1)-1))-1,0,IF(ROW($E2348)=MAX(VALUE(LEFT(Q$1,FIND("-",Q$1,1)-1)),VALUE(LEFT(R$1,FIND("-",R$1,1)-1)))+VALUE(LEFT(T$1,FIND("-",T$1,1)-1)),AVERAGE(INDEX($S:$S,ROW(S2348)-VALUE(LEFT(T$1,FIND("-",T$1,1)-1))+1):S2348),($S2348*(2/(VALUE(LEFT(T$1,FIND("-",T$1,1)-1))+1)))+(T2347*(1-(2/(VALUE(LEFT(T$1,FIND("-",T$1,1)-1))+1))))))</f>
        <v>-4.0273304235276107E-2</v>
      </c>
      <c r="V2348">
        <f t="shared" si="329"/>
        <v>0</v>
      </c>
      <c r="W2348">
        <f>IF(ROW($E2348)&lt;=VALUE(LEFT(W$1,FIND("-",W$1,1)-1))+1,0,IF(ROW($E2347)=VALUE(LEFT(W$1,FIND("-",W$1,1)-1))+1,100-100/(1+ABS((SUMIF(INDEX($V:$V,ROW($V2348)-VALUE(LEFT(W$1,FIND("-",W$1,1)-1))+1):$V2348,"&gt;0",INDEX($V:$V,ROW($V2348)-VALUE(LEFT(W$1,FIND("-",W$1,1)-1))+1):$V2348)/COUNTIF(INDEX($V:$V,ROW($V2348)-VALUE(LEFT(W$1,FIND("-",W$1,1)-1))+1):$V2348,"&gt;0"))/(SUMIF(INDEX($V:$V,ROW($V2348)-VALUE(LEFT(W$1,FIND("-",W$1,1)-1))+1):$V2348,"&lt;0",INDEX($V:$V,ROW($V2348)-VALUE(LEFT(W$1,FIND("-",W$1,1)-1))+1):$V2348)/COUNTIF(INDEX($V:$V,ROW($V2348)-VALUE(LEFT(W$1,FIND("-",W$1,1)-1))+1):$V2348,"&lt;0")))),100-100/(1+ABS((SUMIF(INDEX($V:$V,ROW($V2348)-VALUE(LEFT(W$1,FIND("-",W$1,1)-1))+1):$V2348,"&gt;0",INDEX($V:$V,ROW($V2348)-VALUE(LEFT(W$1,FIND("-",W$1,1)-1))+1):$V2348)/VALUE(LEFT(W$1,FIND("-",W$1,1)-1)))/(SUMIF(INDEX($V:$V,ROW($V2348)-VALUE(LEFT(W$1,FIND("-",W$1,1)-1))+1):$V2348,"&lt;0",INDEX($V:$V,ROW($V2348)-VALUE(LEFT(W$1,FIND("-",W$1,1)-1))+1):$V2348)/VALUE(LEFT(W$1,FIND("-",W$1,1)-1)))))))</f>
        <v>66.666666666666657</v>
      </c>
      <c r="Y2348">
        <f>IF(ROW($E2348)&lt;=VALUE(LEFT(Y$1,FIND("-",Y$1,1)-1)),0,MAX(INDEX(C:C,ROW(C2348)-VALUE(LEFT(Y$1,FIND("-",Y$1,1)-1))+1):C2348))</f>
        <v>0.06</v>
      </c>
      <c r="Z2348">
        <f>IF(ROW($E2348)&lt;=VALUE(LEFT(Z$1,FIND("-",Z$1,1)-1)),0,MIN(INDEX(D:D,ROW(D2348)-VALUE(LEFT(Z$1,FIND("-",Z$1,1)-1))+1):D2348))</f>
        <v>4.4999999999999998E-2</v>
      </c>
      <c r="AA2348">
        <f t="shared" si="333"/>
        <v>100</v>
      </c>
      <c r="AB2348">
        <f>IF(ROW($AA2348)&lt;=VALUE(LEFT(AA$1,FIND("-",AA$1,1)-1))+VALUE(LEFT(AB$1,FIND("-",AB$1,1)-1)-1),0,AVERAGE(INDEX($AA:$AA,ROW($AA2348)-VALUE(LEFT(AB$1,FIND("-",AB$1,1)-1))+1):$AA2348))</f>
        <v>100</v>
      </c>
      <c r="AC2348">
        <f>IF(ROW($AA2348)&lt;=VALUE(LEFT(AA$1,FIND("-",AA$1,1)-1))+VALUE(LEFT(AB$1,FIND("-",AB$1,1)-1)-1)+VALUE(LEFT(AC$1,FIND("-",AC$1,1)-1)-1),0,AVERAGE(INDEX($AB:$AB,ROW($AB2348)-VALUE(LEFT(AC$1,FIND("-",AC$1,1)-1))+1):$AB2348))</f>
        <v>88.8888888888889</v>
      </c>
      <c r="AE2348">
        <f t="shared" si="330"/>
        <v>82829344</v>
      </c>
      <c r="AG2348" t="str">
        <f t="shared" si="332"/>
        <v/>
      </c>
    </row>
    <row r="2349" spans="1:33" x14ac:dyDescent="0.25">
      <c r="A2349" s="6">
        <v>39902</v>
      </c>
      <c r="B2349">
        <v>0.06</v>
      </c>
      <c r="C2349">
        <v>0.06</v>
      </c>
      <c r="D2349">
        <v>0.06</v>
      </c>
      <c r="E2349">
        <v>0.06</v>
      </c>
      <c r="F2349">
        <v>3.5184E-2</v>
      </c>
      <c r="G2349">
        <v>65000</v>
      </c>
      <c r="I2349" t="str">
        <f t="shared" si="325"/>
        <v/>
      </c>
      <c r="J2349" t="str">
        <f t="shared" si="326"/>
        <v/>
      </c>
      <c r="K2349" t="str">
        <f t="shared" si="327"/>
        <v>Overbought Below %D</v>
      </c>
      <c r="M2349" s="11" t="str">
        <f t="shared" si="331"/>
        <v/>
      </c>
      <c r="O2349">
        <f>IF(ROW($E2349)&lt;=VALUE(LEFT(O$1,FIND("-",O$1,1)-1)),0,IF(ROW($E2349)=VALUE(LEFT(O$1,FIND("-",O$1,1)-1))+1,AVERAGE(INDEX($E:$E,ROW($E2349)-VALUE(LEFT(O$1,FIND("-",O$1,1)-1))):$E2349),($E2349*(2/(VALUE(LEFT(O$1,FIND("-",O$1,1)-1))+1)))+(O2348*(1-(2/(VALUE(LEFT(O$1,FIND("-",O$1,1)-1))+1))))))</f>
        <v>0.32436720830051657</v>
      </c>
      <c r="Q2349">
        <f>IF(ROW($E2349)&lt;=VALUE(LEFT(Q$1,FIND("-",Q$1,1)-1)),0,IF(ROW($E2349)=VALUE(LEFT(Q$1,FIND("-",Q$1,1)-1))+1,AVERAGE(INDEX($E:$E,ROW($E2349)-VALUE(LEFT(Q$1,FIND("-",Q$1,1)-1))):$E2349),($E2349*(2/(VALUE(LEFT(Q$1,FIND("-",Q$1,1)-1))+1)))+(Q2348*(1-(2/(VALUE(LEFT(Q$1,FIND("-",Q$1,1)-1))+1))))))</f>
        <v>5.7621916146452935E-2</v>
      </c>
      <c r="R2349">
        <f>IF(ROW($E2349)&lt;=VALUE(LEFT(R$1,FIND("-",R$1,1)-1)),0,IF(ROW($E2349)=VALUE(LEFT(R$1,FIND("-",R$1,1)-1))+1,AVERAGE(INDEX($E:$E,ROW($E2349)-VALUE(LEFT(R$1,FIND("-",R$1,1)-1))):$E2349),($E2349*(2/(VALUE(LEFT(R$1,FIND("-",R$1,1)-1))+1)))+(R2348*(1-(2/(VALUE(LEFT(R$1,FIND("-",R$1,1)-1))+1))))))</f>
        <v>8.4330069130633123E-2</v>
      </c>
      <c r="S2349">
        <f t="shared" si="328"/>
        <v>-2.6708152984180188E-2</v>
      </c>
      <c r="T2349">
        <f>IF(ROW($E2349)&lt;=MAX(VALUE(LEFT(Q$1,FIND("-",Q$1,1)-1)),VALUE(LEFT(R$1,FIND("-",R$1,1)-1)))+VALUE(LEFT(T$1,FIND("-",T$1,1)-1))-1,0,IF(ROW($E2349)=MAX(VALUE(LEFT(Q$1,FIND("-",Q$1,1)-1)),VALUE(LEFT(R$1,FIND("-",R$1,1)-1)))+VALUE(LEFT(T$1,FIND("-",T$1,1)-1)),AVERAGE(INDEX($S:$S,ROW(S2349)-VALUE(LEFT(T$1,FIND("-",T$1,1)-1))+1):S2349),($S2349*(2/(VALUE(LEFT(T$1,FIND("-",T$1,1)-1))+1)))+(T2348*(1-(2/(VALUE(LEFT(T$1,FIND("-",T$1,1)-1))+1))))))</f>
        <v>-3.7560273985056923E-2</v>
      </c>
      <c r="V2349">
        <f t="shared" si="329"/>
        <v>0</v>
      </c>
      <c r="W2349">
        <f>IF(ROW($E2349)&lt;=VALUE(LEFT(W$1,FIND("-",W$1,1)-1))+1,0,IF(ROW($E2348)=VALUE(LEFT(W$1,FIND("-",W$1,1)-1))+1,100-100/(1+ABS((SUMIF(INDEX($V:$V,ROW($V2349)-VALUE(LEFT(W$1,FIND("-",W$1,1)-1))+1):$V2349,"&gt;0",INDEX($V:$V,ROW($V2349)-VALUE(LEFT(W$1,FIND("-",W$1,1)-1))+1):$V2349)/COUNTIF(INDEX($V:$V,ROW($V2349)-VALUE(LEFT(W$1,FIND("-",W$1,1)-1))+1):$V2349,"&gt;0"))/(SUMIF(INDEX($V:$V,ROW($V2349)-VALUE(LEFT(W$1,FIND("-",W$1,1)-1))+1):$V2349,"&lt;0",INDEX($V:$V,ROW($V2349)-VALUE(LEFT(W$1,FIND("-",W$1,1)-1))+1):$V2349)/COUNTIF(INDEX($V:$V,ROW($V2349)-VALUE(LEFT(W$1,FIND("-",W$1,1)-1))+1):$V2349,"&lt;0")))),100-100/(1+ABS((SUMIF(INDEX($V:$V,ROW($V2349)-VALUE(LEFT(W$1,FIND("-",W$1,1)-1))+1):$V2349,"&gt;0",INDEX($V:$V,ROW($V2349)-VALUE(LEFT(W$1,FIND("-",W$1,1)-1))+1):$V2349)/VALUE(LEFT(W$1,FIND("-",W$1,1)-1)))/(SUMIF(INDEX($V:$V,ROW($V2349)-VALUE(LEFT(W$1,FIND("-",W$1,1)-1))+1):$V2349,"&lt;0",INDEX($V:$V,ROW($V2349)-VALUE(LEFT(W$1,FIND("-",W$1,1)-1))+1):$V2349)/VALUE(LEFT(W$1,FIND("-",W$1,1)-1)))))))</f>
        <v>66.666666666666657</v>
      </c>
      <c r="Y2349">
        <f>IF(ROW($E2349)&lt;=VALUE(LEFT(Y$1,FIND("-",Y$1,1)-1)),0,MAX(INDEX(C:C,ROW(C2349)-VALUE(LEFT(Y$1,FIND("-",Y$1,1)-1))+1):C2349))</f>
        <v>0.06</v>
      </c>
      <c r="Z2349">
        <f>IF(ROW($E2349)&lt;=VALUE(LEFT(Z$1,FIND("-",Z$1,1)-1)),0,MIN(INDEX(D:D,ROW(D2349)-VALUE(LEFT(Z$1,FIND("-",Z$1,1)-1))+1):D2349))</f>
        <v>4.4999999999999998E-2</v>
      </c>
      <c r="AA2349">
        <f t="shared" si="333"/>
        <v>100</v>
      </c>
      <c r="AB2349">
        <f>IF(ROW($AA2349)&lt;=VALUE(LEFT(AA$1,FIND("-",AA$1,1)-1))+VALUE(LEFT(AB$1,FIND("-",AB$1,1)-1)-1),0,AVERAGE(INDEX($AA:$AA,ROW($AA2349)-VALUE(LEFT(AB$1,FIND("-",AB$1,1)-1))+1):$AA2349))</f>
        <v>100</v>
      </c>
      <c r="AC2349">
        <f>IF(ROW($AA2349)&lt;=VALUE(LEFT(AA$1,FIND("-",AA$1,1)-1))+VALUE(LEFT(AB$1,FIND("-",AB$1,1)-1)-1)+VALUE(LEFT(AC$1,FIND("-",AC$1,1)-1)-1),0,AVERAGE(INDEX($AB:$AB,ROW($AB2349)-VALUE(LEFT(AC$1,FIND("-",AC$1,1)-1))+1):$AB2349))</f>
        <v>96.296296296296305</v>
      </c>
      <c r="AE2349">
        <f t="shared" si="330"/>
        <v>82829344</v>
      </c>
      <c r="AG2349" t="str">
        <f t="shared" si="332"/>
        <v/>
      </c>
    </row>
    <row r="2350" spans="1:33" x14ac:dyDescent="0.25">
      <c r="A2350" s="6">
        <v>39903</v>
      </c>
      <c r="B2350">
        <v>5.5E-2</v>
      </c>
      <c r="C2350">
        <v>0.06</v>
      </c>
      <c r="D2350">
        <v>5.5E-2</v>
      </c>
      <c r="E2350">
        <v>0.06</v>
      </c>
      <c r="F2350">
        <v>3.5184E-2</v>
      </c>
      <c r="G2350">
        <v>56000</v>
      </c>
      <c r="I2350" t="str">
        <f t="shared" si="325"/>
        <v/>
      </c>
      <c r="J2350" t="str">
        <f t="shared" si="326"/>
        <v>Overbought</v>
      </c>
      <c r="K2350" t="str">
        <f t="shared" si="327"/>
        <v>Overbought Above %D</v>
      </c>
      <c r="M2350" s="11" t="str">
        <f t="shared" si="331"/>
        <v/>
      </c>
      <c r="O2350">
        <f>IF(ROW($E2350)&lt;=VALUE(LEFT(O$1,FIND("-",O$1,1)-1)),0,IF(ROW($E2350)=VALUE(LEFT(O$1,FIND("-",O$1,1)-1))+1,AVERAGE(INDEX($E:$E,ROW($E2350)-VALUE(LEFT(O$1,FIND("-",O$1,1)-1))):$E2350),($E2350*(2/(VALUE(LEFT(O$1,FIND("-",O$1,1)-1))+1)))+(O2349*(1-(2/(VALUE(LEFT(O$1,FIND("-",O$1,1)-1))+1))))))</f>
        <v>0.32173668881493928</v>
      </c>
      <c r="Q2350">
        <f>IF(ROW($E2350)&lt;=VALUE(LEFT(Q$1,FIND("-",Q$1,1)-1)),0,IF(ROW($E2350)=VALUE(LEFT(Q$1,FIND("-",Q$1,1)-1))+1,AVERAGE(INDEX($E:$E,ROW($E2350)-VALUE(LEFT(Q$1,FIND("-",Q$1,1)-1))):$E2350),($E2350*(2/(VALUE(LEFT(Q$1,FIND("-",Q$1,1)-1))+1)))+(Q2349*(1-(2/(VALUE(LEFT(Q$1,FIND("-",Q$1,1)-1))+1))))))</f>
        <v>5.7987775200844791E-2</v>
      </c>
      <c r="R2350">
        <f>IF(ROW($E2350)&lt;=VALUE(LEFT(R$1,FIND("-",R$1,1)-1)),0,IF(ROW($E2350)=VALUE(LEFT(R$1,FIND("-",R$1,1)-1))+1,AVERAGE(INDEX($E:$E,ROW($E2350)-VALUE(LEFT(R$1,FIND("-",R$1,1)-1))):$E2350),($E2350*(2/(VALUE(LEFT(R$1,FIND("-",R$1,1)-1))+1)))+(R2349*(1-(2/(VALUE(LEFT(R$1,FIND("-",R$1,1)-1))+1))))))</f>
        <v>8.2527841787623263E-2</v>
      </c>
      <c r="S2350">
        <f t="shared" si="328"/>
        <v>-2.4540066586778472E-2</v>
      </c>
      <c r="T2350">
        <f>IF(ROW($E2350)&lt;=MAX(VALUE(LEFT(Q$1,FIND("-",Q$1,1)-1)),VALUE(LEFT(R$1,FIND("-",R$1,1)-1)))+VALUE(LEFT(T$1,FIND("-",T$1,1)-1))-1,0,IF(ROW($E2350)=MAX(VALUE(LEFT(Q$1,FIND("-",Q$1,1)-1)),VALUE(LEFT(R$1,FIND("-",R$1,1)-1)))+VALUE(LEFT(T$1,FIND("-",T$1,1)-1)),AVERAGE(INDEX($S:$S,ROW(S2350)-VALUE(LEFT(T$1,FIND("-",T$1,1)-1))+1):S2350),($S2350*(2/(VALUE(LEFT(T$1,FIND("-",T$1,1)-1))+1)))+(T2349*(1-(2/(VALUE(LEFT(T$1,FIND("-",T$1,1)-1))+1))))))</f>
        <v>-3.4956232505401232E-2</v>
      </c>
      <c r="V2350">
        <f t="shared" si="329"/>
        <v>0</v>
      </c>
      <c r="W2350">
        <f>IF(ROW($E2350)&lt;=VALUE(LEFT(W$1,FIND("-",W$1,1)-1))+1,0,IF(ROW($E2349)=VALUE(LEFT(W$1,FIND("-",W$1,1)-1))+1,100-100/(1+ABS((SUMIF(INDEX($V:$V,ROW($V2350)-VALUE(LEFT(W$1,FIND("-",W$1,1)-1))+1):$V2350,"&gt;0",INDEX($V:$V,ROW($V2350)-VALUE(LEFT(W$1,FIND("-",W$1,1)-1))+1):$V2350)/COUNTIF(INDEX($V:$V,ROW($V2350)-VALUE(LEFT(W$1,FIND("-",W$1,1)-1))+1):$V2350,"&gt;0"))/(SUMIF(INDEX($V:$V,ROW($V2350)-VALUE(LEFT(W$1,FIND("-",W$1,1)-1))+1):$V2350,"&lt;0",INDEX($V:$V,ROW($V2350)-VALUE(LEFT(W$1,FIND("-",W$1,1)-1))+1):$V2350)/COUNTIF(INDEX($V:$V,ROW($V2350)-VALUE(LEFT(W$1,FIND("-",W$1,1)-1))+1):$V2350,"&lt;0")))),100-100/(1+ABS((SUMIF(INDEX($V:$V,ROW($V2350)-VALUE(LEFT(W$1,FIND("-",W$1,1)-1))+1):$V2350,"&gt;0",INDEX($V:$V,ROW($V2350)-VALUE(LEFT(W$1,FIND("-",W$1,1)-1))+1):$V2350)/VALUE(LEFT(W$1,FIND("-",W$1,1)-1)))/(SUMIF(INDEX($V:$V,ROW($V2350)-VALUE(LEFT(W$1,FIND("-",W$1,1)-1))+1):$V2350,"&lt;0",INDEX($V:$V,ROW($V2350)-VALUE(LEFT(W$1,FIND("-",W$1,1)-1))+1):$V2350)/VALUE(LEFT(W$1,FIND("-",W$1,1)-1)))))))</f>
        <v>80</v>
      </c>
      <c r="Y2350">
        <f>IF(ROW($E2350)&lt;=VALUE(LEFT(Y$1,FIND("-",Y$1,1)-1)),0,MAX(INDEX(C:C,ROW(C2350)-VALUE(LEFT(Y$1,FIND("-",Y$1,1)-1))+1):C2350))</f>
        <v>0.06</v>
      </c>
      <c r="Z2350">
        <f>IF(ROW($E2350)&lt;=VALUE(LEFT(Z$1,FIND("-",Z$1,1)-1)),0,MIN(INDEX(D:D,ROW(D2350)-VALUE(LEFT(Z$1,FIND("-",Z$1,1)-1))+1):D2350))</f>
        <v>4.4999999999999998E-2</v>
      </c>
      <c r="AA2350">
        <f t="shared" si="333"/>
        <v>100</v>
      </c>
      <c r="AB2350">
        <f>IF(ROW($AA2350)&lt;=VALUE(LEFT(AA$1,FIND("-",AA$1,1)-1))+VALUE(LEFT(AB$1,FIND("-",AB$1,1)-1)-1),0,AVERAGE(INDEX($AA:$AA,ROW($AA2350)-VALUE(LEFT(AB$1,FIND("-",AB$1,1)-1))+1):$AA2350))</f>
        <v>100</v>
      </c>
      <c r="AC2350">
        <f>IF(ROW($AA2350)&lt;=VALUE(LEFT(AA$1,FIND("-",AA$1,1)-1))+VALUE(LEFT(AB$1,FIND("-",AB$1,1)-1)-1)+VALUE(LEFT(AC$1,FIND("-",AC$1,1)-1)-1),0,AVERAGE(INDEX($AB:$AB,ROW($AB2350)-VALUE(LEFT(AC$1,FIND("-",AC$1,1)-1))+1):$AB2350))</f>
        <v>100</v>
      </c>
      <c r="AE2350">
        <f t="shared" si="330"/>
        <v>82829344</v>
      </c>
      <c r="AG2350" t="str">
        <f t="shared" si="332"/>
        <v/>
      </c>
    </row>
    <row r="2351" spans="1:33" x14ac:dyDescent="0.25">
      <c r="A2351" s="6">
        <v>39904</v>
      </c>
      <c r="B2351">
        <v>5.5E-2</v>
      </c>
      <c r="C2351">
        <v>0.06</v>
      </c>
      <c r="D2351">
        <v>0.05</v>
      </c>
      <c r="E2351">
        <v>0.05</v>
      </c>
      <c r="F2351">
        <v>2.9319999999999999E-2</v>
      </c>
      <c r="G2351">
        <v>464100</v>
      </c>
      <c r="I2351" t="str">
        <f t="shared" si="325"/>
        <v/>
      </c>
      <c r="J2351" t="str">
        <f t="shared" si="326"/>
        <v/>
      </c>
      <c r="K2351" t="str">
        <f t="shared" si="327"/>
        <v>Overbought Above %D</v>
      </c>
      <c r="M2351" s="11" t="str">
        <f t="shared" si="331"/>
        <v/>
      </c>
      <c r="O2351">
        <f>IF(ROW($E2351)&lt;=VALUE(LEFT(O$1,FIND("-",O$1,1)-1)),0,IF(ROW($E2351)=VALUE(LEFT(O$1,FIND("-",O$1,1)-1))+1,AVERAGE(INDEX($E:$E,ROW($E2351)-VALUE(LEFT(O$1,FIND("-",O$1,1)-1))):$E2351),($E2351*(2/(VALUE(LEFT(O$1,FIND("-",O$1,1)-1))+1)))+(O2350*(1-(2/(VALUE(LEFT(O$1,FIND("-",O$1,1)-1))+1))))))</f>
        <v>0.31903284116503938</v>
      </c>
      <c r="Q2351">
        <f>IF(ROW($E2351)&lt;=VALUE(LEFT(Q$1,FIND("-",Q$1,1)-1)),0,IF(ROW($E2351)=VALUE(LEFT(Q$1,FIND("-",Q$1,1)-1))+1,AVERAGE(INDEX($E:$E,ROW($E2351)-VALUE(LEFT(Q$1,FIND("-",Q$1,1)-1))):$E2351),($E2351*(2/(VALUE(LEFT(Q$1,FIND("-",Q$1,1)-1))+1)))+(Q2350*(1-(2/(VALUE(LEFT(Q$1,FIND("-",Q$1,1)-1))+1))))))</f>
        <v>5.6758886708407133E-2</v>
      </c>
      <c r="R2351">
        <f>IF(ROW($E2351)&lt;=VALUE(LEFT(R$1,FIND("-",R$1,1)-1)),0,IF(ROW($E2351)=VALUE(LEFT(R$1,FIND("-",R$1,1)-1))+1,AVERAGE(INDEX($E:$E,ROW($E2351)-VALUE(LEFT(R$1,FIND("-",R$1,1)-1))):$E2351),($E2351*(2/(VALUE(LEFT(R$1,FIND("-",R$1,1)-1))+1)))+(R2350*(1-(2/(VALUE(LEFT(R$1,FIND("-",R$1,1)-1))+1))))))</f>
        <v>8.0118372025577103E-2</v>
      </c>
      <c r="S2351">
        <f t="shared" si="328"/>
        <v>-2.335948531716997E-2</v>
      </c>
      <c r="T2351">
        <f>IF(ROW($E2351)&lt;=MAX(VALUE(LEFT(Q$1,FIND("-",Q$1,1)-1)),VALUE(LEFT(R$1,FIND("-",R$1,1)-1)))+VALUE(LEFT(T$1,FIND("-",T$1,1)-1))-1,0,IF(ROW($E2351)=MAX(VALUE(LEFT(Q$1,FIND("-",Q$1,1)-1)),VALUE(LEFT(R$1,FIND("-",R$1,1)-1)))+VALUE(LEFT(T$1,FIND("-",T$1,1)-1)),AVERAGE(INDEX($S:$S,ROW(S2351)-VALUE(LEFT(T$1,FIND("-",T$1,1)-1))+1):S2351),($S2351*(2/(VALUE(LEFT(T$1,FIND("-",T$1,1)-1))+1)))+(T2350*(1-(2/(VALUE(LEFT(T$1,FIND("-",T$1,1)-1))+1))))))</f>
        <v>-3.2636883067754981E-2</v>
      </c>
      <c r="V2351">
        <f t="shared" si="329"/>
        <v>-9.999999999999995E-3</v>
      </c>
      <c r="W2351">
        <f>IF(ROW($E2351)&lt;=VALUE(LEFT(W$1,FIND("-",W$1,1)-1))+1,0,IF(ROW($E2350)=VALUE(LEFT(W$1,FIND("-",W$1,1)-1))+1,100-100/(1+ABS((SUMIF(INDEX($V:$V,ROW($V2351)-VALUE(LEFT(W$1,FIND("-",W$1,1)-1))+1):$V2351,"&gt;0",INDEX($V:$V,ROW($V2351)-VALUE(LEFT(W$1,FIND("-",W$1,1)-1))+1):$V2351)/COUNTIF(INDEX($V:$V,ROW($V2351)-VALUE(LEFT(W$1,FIND("-",W$1,1)-1))+1):$V2351,"&gt;0"))/(SUMIF(INDEX($V:$V,ROW($V2351)-VALUE(LEFT(W$1,FIND("-",W$1,1)-1))+1):$V2351,"&lt;0",INDEX($V:$V,ROW($V2351)-VALUE(LEFT(W$1,FIND("-",W$1,1)-1))+1):$V2351)/COUNTIF(INDEX($V:$V,ROW($V2351)-VALUE(LEFT(W$1,FIND("-",W$1,1)-1))+1):$V2351,"&lt;0")))),100-100/(1+ABS((SUMIF(INDEX($V:$V,ROW($V2351)-VALUE(LEFT(W$1,FIND("-",W$1,1)-1))+1):$V2351,"&gt;0",INDEX($V:$V,ROW($V2351)-VALUE(LEFT(W$1,FIND("-",W$1,1)-1))+1):$V2351)/VALUE(LEFT(W$1,FIND("-",W$1,1)-1)))/(SUMIF(INDEX($V:$V,ROW($V2351)-VALUE(LEFT(W$1,FIND("-",W$1,1)-1))+1):$V2351,"&lt;0",INDEX($V:$V,ROW($V2351)-VALUE(LEFT(W$1,FIND("-",W$1,1)-1))+1):$V2351)/VALUE(LEFT(W$1,FIND("-",W$1,1)-1)))))))</f>
        <v>57.142857142857153</v>
      </c>
      <c r="Y2351">
        <f>IF(ROW($E2351)&lt;=VALUE(LEFT(Y$1,FIND("-",Y$1,1)-1)),0,MAX(INDEX(C:C,ROW(C2351)-VALUE(LEFT(Y$1,FIND("-",Y$1,1)-1))+1):C2351))</f>
        <v>0.06</v>
      </c>
      <c r="Z2351">
        <f>IF(ROW($E2351)&lt;=VALUE(LEFT(Z$1,FIND("-",Z$1,1)-1)),0,MIN(INDEX(D:D,ROW(D2351)-VALUE(LEFT(Z$1,FIND("-",Z$1,1)-1))+1):D2351))</f>
        <v>4.4999999999999998E-2</v>
      </c>
      <c r="AA2351">
        <f t="shared" si="333"/>
        <v>33.333333333333364</v>
      </c>
      <c r="AB2351">
        <f>IF(ROW($AA2351)&lt;=VALUE(LEFT(AA$1,FIND("-",AA$1,1)-1))+VALUE(LEFT(AB$1,FIND("-",AB$1,1)-1)-1),0,AVERAGE(INDEX($AA:$AA,ROW($AA2351)-VALUE(LEFT(AB$1,FIND("-",AB$1,1)-1))+1):$AA2351))</f>
        <v>77.777777777777786</v>
      </c>
      <c r="AC2351">
        <f>IF(ROW($AA2351)&lt;=VALUE(LEFT(AA$1,FIND("-",AA$1,1)-1))+VALUE(LEFT(AB$1,FIND("-",AB$1,1)-1)-1)+VALUE(LEFT(AC$1,FIND("-",AC$1,1)-1)-1),0,AVERAGE(INDEX($AB:$AB,ROW($AB2351)-VALUE(LEFT(AC$1,FIND("-",AC$1,1)-1))+1):$AB2351))</f>
        <v>92.592592592592595</v>
      </c>
      <c r="AE2351">
        <f t="shared" si="330"/>
        <v>82365244</v>
      </c>
      <c r="AG2351" t="str">
        <f t="shared" si="332"/>
        <v/>
      </c>
    </row>
    <row r="2352" spans="1:33" x14ac:dyDescent="0.25">
      <c r="A2352" s="6">
        <v>39905</v>
      </c>
      <c r="B2352">
        <v>0.05</v>
      </c>
      <c r="C2352">
        <v>0.05</v>
      </c>
      <c r="D2352">
        <v>0.05</v>
      </c>
      <c r="E2352">
        <v>0.05</v>
      </c>
      <c r="F2352">
        <v>2.9319999999999999E-2</v>
      </c>
      <c r="G2352">
        <v>8000</v>
      </c>
      <c r="I2352" t="str">
        <f t="shared" si="325"/>
        <v/>
      </c>
      <c r="J2352" t="str">
        <f t="shared" si="326"/>
        <v/>
      </c>
      <c r="K2352" t="str">
        <f t="shared" si="327"/>
        <v>Sell</v>
      </c>
      <c r="M2352" s="11" t="str">
        <f t="shared" si="331"/>
        <v>Sell</v>
      </c>
      <c r="O2352">
        <f>IF(ROW($E2352)&lt;=VALUE(LEFT(O$1,FIND("-",O$1,1)-1)),0,IF(ROW($E2352)=VALUE(LEFT(O$1,FIND("-",O$1,1)-1))+1,AVERAGE(INDEX($E:$E,ROW($E2352)-VALUE(LEFT(O$1,FIND("-",O$1,1)-1))):$E2352),($E2352*(2/(VALUE(LEFT(O$1,FIND("-",O$1,1)-1))+1)))+(O2351*(1-(2/(VALUE(LEFT(O$1,FIND("-",O$1,1)-1))+1))))))</f>
        <v>0.31635589747185489</v>
      </c>
      <c r="Q2352">
        <f>IF(ROW($E2352)&lt;=VALUE(LEFT(Q$1,FIND("-",Q$1,1)-1)),0,IF(ROW($E2352)=VALUE(LEFT(Q$1,FIND("-",Q$1,1)-1))+1,AVERAGE(INDEX($E:$E,ROW($E2352)-VALUE(LEFT(Q$1,FIND("-",Q$1,1)-1))):$E2352),($E2352*(2/(VALUE(LEFT(Q$1,FIND("-",Q$1,1)-1))+1)))+(Q2351*(1-(2/(VALUE(LEFT(Q$1,FIND("-",Q$1,1)-1))+1))))))</f>
        <v>5.5719057984036806E-2</v>
      </c>
      <c r="R2352">
        <f>IF(ROW($E2352)&lt;=VALUE(LEFT(R$1,FIND("-",R$1,1)-1)),0,IF(ROW($E2352)=VALUE(LEFT(R$1,FIND("-",R$1,1)-1))+1,AVERAGE(INDEX($E:$E,ROW($E2352)-VALUE(LEFT(R$1,FIND("-",R$1,1)-1))):$E2352),($E2352*(2/(VALUE(LEFT(R$1,FIND("-",R$1,1)-1))+1)))+(R2351*(1-(2/(VALUE(LEFT(R$1,FIND("-",R$1,1)-1))+1))))))</f>
        <v>7.7887381505163986E-2</v>
      </c>
      <c r="S2352">
        <f t="shared" si="328"/>
        <v>-2.216832352112718E-2</v>
      </c>
      <c r="T2352">
        <f>IF(ROW($E2352)&lt;=MAX(VALUE(LEFT(Q$1,FIND("-",Q$1,1)-1)),VALUE(LEFT(R$1,FIND("-",R$1,1)-1)))+VALUE(LEFT(T$1,FIND("-",T$1,1)-1))-1,0,IF(ROW($E2352)=MAX(VALUE(LEFT(Q$1,FIND("-",Q$1,1)-1)),VALUE(LEFT(R$1,FIND("-",R$1,1)-1)))+VALUE(LEFT(T$1,FIND("-",T$1,1)-1)),AVERAGE(INDEX($S:$S,ROW(S2352)-VALUE(LEFT(T$1,FIND("-",T$1,1)-1))+1):S2352),($S2352*(2/(VALUE(LEFT(T$1,FIND("-",T$1,1)-1))+1)))+(T2351*(1-(2/(VALUE(LEFT(T$1,FIND("-",T$1,1)-1))+1))))))</f>
        <v>-3.054317115842942E-2</v>
      </c>
      <c r="V2352">
        <f t="shared" si="329"/>
        <v>0</v>
      </c>
      <c r="W2352">
        <f>IF(ROW($E2352)&lt;=VALUE(LEFT(W$1,FIND("-",W$1,1)-1))+1,0,IF(ROW($E2351)=VALUE(LEFT(W$1,FIND("-",W$1,1)-1))+1,100-100/(1+ABS((SUMIF(INDEX($V:$V,ROW($V2352)-VALUE(LEFT(W$1,FIND("-",W$1,1)-1))+1):$V2352,"&gt;0",INDEX($V:$V,ROW($V2352)-VALUE(LEFT(W$1,FIND("-",W$1,1)-1))+1):$V2352)/COUNTIF(INDEX($V:$V,ROW($V2352)-VALUE(LEFT(W$1,FIND("-",W$1,1)-1))+1):$V2352,"&gt;0"))/(SUMIF(INDEX($V:$V,ROW($V2352)-VALUE(LEFT(W$1,FIND("-",W$1,1)-1))+1):$V2352,"&lt;0",INDEX($V:$V,ROW($V2352)-VALUE(LEFT(W$1,FIND("-",W$1,1)-1))+1):$V2352)/COUNTIF(INDEX($V:$V,ROW($V2352)-VALUE(LEFT(W$1,FIND("-",W$1,1)-1))+1):$V2352,"&lt;0")))),100-100/(1+ABS((SUMIF(INDEX($V:$V,ROW($V2352)-VALUE(LEFT(W$1,FIND("-",W$1,1)-1))+1):$V2352,"&gt;0",INDEX($V:$V,ROW($V2352)-VALUE(LEFT(W$1,FIND("-",W$1,1)-1))+1):$V2352)/VALUE(LEFT(W$1,FIND("-",W$1,1)-1)))/(SUMIF(INDEX($V:$V,ROW($V2352)-VALUE(LEFT(W$1,FIND("-",W$1,1)-1))+1):$V2352,"&lt;0",INDEX($V:$V,ROW($V2352)-VALUE(LEFT(W$1,FIND("-",W$1,1)-1))+1):$V2352)/VALUE(LEFT(W$1,FIND("-",W$1,1)-1)))))))</f>
        <v>57.142857142857153</v>
      </c>
      <c r="Y2352">
        <f>IF(ROW($E2352)&lt;=VALUE(LEFT(Y$1,FIND("-",Y$1,1)-1)),0,MAX(INDEX(C:C,ROW(C2352)-VALUE(LEFT(Y$1,FIND("-",Y$1,1)-1))+1):C2352))</f>
        <v>0.06</v>
      </c>
      <c r="Z2352">
        <f>IF(ROW($E2352)&lt;=VALUE(LEFT(Z$1,FIND("-",Z$1,1)-1)),0,MIN(INDEX(D:D,ROW(D2352)-VALUE(LEFT(Z$1,FIND("-",Z$1,1)-1))+1):D2352))</f>
        <v>4.4999999999999998E-2</v>
      </c>
      <c r="AA2352">
        <f t="shared" si="333"/>
        <v>33.333333333333364</v>
      </c>
      <c r="AB2352">
        <f>IF(ROW($AA2352)&lt;=VALUE(LEFT(AA$1,FIND("-",AA$1,1)-1))+VALUE(LEFT(AB$1,FIND("-",AB$1,1)-1)-1),0,AVERAGE(INDEX($AA:$AA,ROW($AA2352)-VALUE(LEFT(AB$1,FIND("-",AB$1,1)-1))+1):$AA2352))</f>
        <v>55.555555555555578</v>
      </c>
      <c r="AC2352">
        <f>IF(ROW($AA2352)&lt;=VALUE(LEFT(AA$1,FIND("-",AA$1,1)-1))+VALUE(LEFT(AB$1,FIND("-",AB$1,1)-1)-1)+VALUE(LEFT(AC$1,FIND("-",AC$1,1)-1)-1),0,AVERAGE(INDEX($AB:$AB,ROW($AB2352)-VALUE(LEFT(AC$1,FIND("-",AC$1,1)-1))+1):$AB2352))</f>
        <v>77.777777777777786</v>
      </c>
      <c r="AE2352">
        <f t="shared" si="330"/>
        <v>82365244</v>
      </c>
      <c r="AG2352" t="str">
        <f t="shared" si="332"/>
        <v>Sell</v>
      </c>
    </row>
    <row r="2353" spans="1:33" x14ac:dyDescent="0.25">
      <c r="A2353" s="6">
        <v>39906</v>
      </c>
      <c r="B2353">
        <v>5.5E-2</v>
      </c>
      <c r="C2353">
        <v>0.06</v>
      </c>
      <c r="D2353">
        <v>5.5E-2</v>
      </c>
      <c r="E2353">
        <v>0.06</v>
      </c>
      <c r="F2353">
        <v>3.5184E-2</v>
      </c>
      <c r="G2353">
        <v>65500</v>
      </c>
      <c r="I2353" t="str">
        <f t="shared" si="325"/>
        <v/>
      </c>
      <c r="J2353" t="str">
        <f t="shared" si="326"/>
        <v/>
      </c>
      <c r="K2353" t="str">
        <f t="shared" si="327"/>
        <v/>
      </c>
      <c r="M2353" s="11" t="str">
        <f t="shared" si="331"/>
        <v/>
      </c>
      <c r="O2353">
        <f>IF(ROW($E2353)&lt;=VALUE(LEFT(O$1,FIND("-",O$1,1)-1)),0,IF(ROW($E2353)=VALUE(LEFT(O$1,FIND("-",O$1,1)-1))+1,AVERAGE(INDEX($E:$E,ROW($E2353)-VALUE(LEFT(O$1,FIND("-",O$1,1)-1))):$E2353),($E2353*(2/(VALUE(LEFT(O$1,FIND("-",O$1,1)-1))+1)))+(O2352*(1-(2/(VALUE(LEFT(O$1,FIND("-",O$1,1)-1))+1))))))</f>
        <v>0.31380509252188615</v>
      </c>
      <c r="Q2353">
        <f>IF(ROW($E2353)&lt;=VALUE(LEFT(Q$1,FIND("-",Q$1,1)-1)),0,IF(ROW($E2353)=VALUE(LEFT(Q$1,FIND("-",Q$1,1)-1))+1,AVERAGE(INDEX($E:$E,ROW($E2353)-VALUE(LEFT(Q$1,FIND("-",Q$1,1)-1))):$E2353),($E2353*(2/(VALUE(LEFT(Q$1,FIND("-",Q$1,1)-1))+1)))+(Q2352*(1-(2/(VALUE(LEFT(Q$1,FIND("-",Q$1,1)-1))+1))))))</f>
        <v>5.6377664448031141E-2</v>
      </c>
      <c r="R2353">
        <f>IF(ROW($E2353)&lt;=VALUE(LEFT(R$1,FIND("-",R$1,1)-1)),0,IF(ROW($E2353)=VALUE(LEFT(R$1,FIND("-",R$1,1)-1))+1,AVERAGE(INDEX($E:$E,ROW($E2353)-VALUE(LEFT(R$1,FIND("-",R$1,1)-1))):$E2353),($E2353*(2/(VALUE(LEFT(R$1,FIND("-",R$1,1)-1))+1)))+(R2352*(1-(2/(VALUE(LEFT(R$1,FIND("-",R$1,1)-1))+1))))))</f>
        <v>7.6562390282559248E-2</v>
      </c>
      <c r="S2353">
        <f t="shared" si="328"/>
        <v>-2.0184725834528107E-2</v>
      </c>
      <c r="T2353">
        <f>IF(ROW($E2353)&lt;=MAX(VALUE(LEFT(Q$1,FIND("-",Q$1,1)-1)),VALUE(LEFT(R$1,FIND("-",R$1,1)-1)))+VALUE(LEFT(T$1,FIND("-",T$1,1)-1))-1,0,IF(ROW($E2353)=MAX(VALUE(LEFT(Q$1,FIND("-",Q$1,1)-1)),VALUE(LEFT(R$1,FIND("-",R$1,1)-1)))+VALUE(LEFT(T$1,FIND("-",T$1,1)-1)),AVERAGE(INDEX($S:$S,ROW(S2353)-VALUE(LEFT(T$1,FIND("-",T$1,1)-1))+1):S2353),($S2353*(2/(VALUE(LEFT(T$1,FIND("-",T$1,1)-1))+1)))+(T2352*(1-(2/(VALUE(LEFT(T$1,FIND("-",T$1,1)-1))+1))))))</f>
        <v>-2.8471482093649157E-2</v>
      </c>
      <c r="V2353">
        <f t="shared" si="329"/>
        <v>9.999999999999995E-3</v>
      </c>
      <c r="W2353">
        <f>IF(ROW($E2353)&lt;=VALUE(LEFT(W$1,FIND("-",W$1,1)-1))+1,0,IF(ROW($E2352)=VALUE(LEFT(W$1,FIND("-",W$1,1)-1))+1,100-100/(1+ABS((SUMIF(INDEX($V:$V,ROW($V2353)-VALUE(LEFT(W$1,FIND("-",W$1,1)-1))+1):$V2353,"&gt;0",INDEX($V:$V,ROW($V2353)-VALUE(LEFT(W$1,FIND("-",W$1,1)-1))+1):$V2353)/COUNTIF(INDEX($V:$V,ROW($V2353)-VALUE(LEFT(W$1,FIND("-",W$1,1)-1))+1):$V2353,"&gt;0"))/(SUMIF(INDEX($V:$V,ROW($V2353)-VALUE(LEFT(W$1,FIND("-",W$1,1)-1))+1):$V2353,"&lt;0",INDEX($V:$V,ROW($V2353)-VALUE(LEFT(W$1,FIND("-",W$1,1)-1))+1):$V2353)/COUNTIF(INDEX($V:$V,ROW($V2353)-VALUE(LEFT(W$1,FIND("-",W$1,1)-1))+1):$V2353,"&lt;0")))),100-100/(1+ABS((SUMIF(INDEX($V:$V,ROW($V2353)-VALUE(LEFT(W$1,FIND("-",W$1,1)-1))+1):$V2353,"&gt;0",INDEX($V:$V,ROW($V2353)-VALUE(LEFT(W$1,FIND("-",W$1,1)-1))+1):$V2353)/VALUE(LEFT(W$1,FIND("-",W$1,1)-1)))/(SUMIF(INDEX($V:$V,ROW($V2353)-VALUE(LEFT(W$1,FIND("-",W$1,1)-1))+1):$V2353,"&lt;0",INDEX($V:$V,ROW($V2353)-VALUE(LEFT(W$1,FIND("-",W$1,1)-1))+1):$V2353)/VALUE(LEFT(W$1,FIND("-",W$1,1)-1)))))))</f>
        <v>66.666666666666671</v>
      </c>
      <c r="Y2353">
        <f>IF(ROW($E2353)&lt;=VALUE(LEFT(Y$1,FIND("-",Y$1,1)-1)),0,MAX(INDEX(C:C,ROW(C2353)-VALUE(LEFT(Y$1,FIND("-",Y$1,1)-1))+1):C2353))</f>
        <v>0.06</v>
      </c>
      <c r="Z2353">
        <f>IF(ROW($E2353)&lt;=VALUE(LEFT(Z$1,FIND("-",Z$1,1)-1)),0,MIN(INDEX(D:D,ROW(D2353)-VALUE(LEFT(Z$1,FIND("-",Z$1,1)-1))+1):D2353))</f>
        <v>4.4999999999999998E-2</v>
      </c>
      <c r="AA2353">
        <f t="shared" si="333"/>
        <v>100</v>
      </c>
      <c r="AB2353">
        <f>IF(ROW($AA2353)&lt;=VALUE(LEFT(AA$1,FIND("-",AA$1,1)-1))+VALUE(LEFT(AB$1,FIND("-",AB$1,1)-1)-1),0,AVERAGE(INDEX($AA:$AA,ROW($AA2353)-VALUE(LEFT(AB$1,FIND("-",AB$1,1)-1))+1):$AA2353))</f>
        <v>55.555555555555578</v>
      </c>
      <c r="AC2353">
        <f>IF(ROW($AA2353)&lt;=VALUE(LEFT(AA$1,FIND("-",AA$1,1)-1))+VALUE(LEFT(AB$1,FIND("-",AB$1,1)-1)-1)+VALUE(LEFT(AC$1,FIND("-",AC$1,1)-1)-1),0,AVERAGE(INDEX($AB:$AB,ROW($AB2353)-VALUE(LEFT(AC$1,FIND("-",AC$1,1)-1))+1):$AB2353))</f>
        <v>62.962962962962983</v>
      </c>
      <c r="AE2353">
        <f t="shared" si="330"/>
        <v>82430744</v>
      </c>
      <c r="AG2353" t="str">
        <f t="shared" si="332"/>
        <v/>
      </c>
    </row>
    <row r="2354" spans="1:33" x14ac:dyDescent="0.25">
      <c r="A2354" s="6">
        <v>39909</v>
      </c>
      <c r="B2354">
        <v>0.06</v>
      </c>
      <c r="C2354">
        <v>0.06</v>
      </c>
      <c r="D2354">
        <v>5.5E-2</v>
      </c>
      <c r="E2354">
        <v>5.5E-2</v>
      </c>
      <c r="F2354">
        <v>3.2252000000000003E-2</v>
      </c>
      <c r="G2354">
        <v>281000</v>
      </c>
      <c r="I2354" t="str">
        <f t="shared" si="325"/>
        <v/>
      </c>
      <c r="J2354" t="str">
        <f t="shared" si="326"/>
        <v/>
      </c>
      <c r="K2354" t="str">
        <f t="shared" si="327"/>
        <v/>
      </c>
      <c r="M2354" s="11" t="str">
        <f t="shared" si="331"/>
        <v/>
      </c>
      <c r="O2354">
        <f>IF(ROW($E2354)&lt;=VALUE(LEFT(O$1,FIND("-",O$1,1)-1)),0,IF(ROW($E2354)=VALUE(LEFT(O$1,FIND("-",O$1,1)-1))+1,AVERAGE(INDEX($E:$E,ROW($E2354)-VALUE(LEFT(O$1,FIND("-",O$1,1)-1))):$E2354),($E2354*(2/(VALUE(LEFT(O$1,FIND("-",O$1,1)-1))+1)))+(O2353*(1-(2/(VALUE(LEFT(O$1,FIND("-",O$1,1)-1))+1))))))</f>
        <v>0.31122991747191714</v>
      </c>
      <c r="Q2354">
        <f>IF(ROW($E2354)&lt;=VALUE(LEFT(Q$1,FIND("-",Q$1,1)-1)),0,IF(ROW($E2354)=VALUE(LEFT(Q$1,FIND("-",Q$1,1)-1))+1,AVERAGE(INDEX($E:$E,ROW($E2354)-VALUE(LEFT(Q$1,FIND("-",Q$1,1)-1))):$E2354),($E2354*(2/(VALUE(LEFT(Q$1,FIND("-",Q$1,1)-1))+1)))+(Q2353*(1-(2/(VALUE(LEFT(Q$1,FIND("-",Q$1,1)-1))+1))))))</f>
        <v>5.6165716071410965E-2</v>
      </c>
      <c r="R2354">
        <f>IF(ROW($E2354)&lt;=VALUE(LEFT(R$1,FIND("-",R$1,1)-1)),0,IF(ROW($E2354)=VALUE(LEFT(R$1,FIND("-",R$1,1)-1))+1,AVERAGE(INDEX($E:$E,ROW($E2354)-VALUE(LEFT(R$1,FIND("-",R$1,1)-1))):$E2354),($E2354*(2/(VALUE(LEFT(R$1,FIND("-",R$1,1)-1))+1)))+(R2353*(1-(2/(VALUE(LEFT(R$1,FIND("-",R$1,1)-1))+1))))))</f>
        <v>7.4965176187554869E-2</v>
      </c>
      <c r="S2354">
        <f t="shared" si="328"/>
        <v>-1.8799460116143904E-2</v>
      </c>
      <c r="T2354">
        <f>IF(ROW($E2354)&lt;=MAX(VALUE(LEFT(Q$1,FIND("-",Q$1,1)-1)),VALUE(LEFT(R$1,FIND("-",R$1,1)-1)))+VALUE(LEFT(T$1,FIND("-",T$1,1)-1))-1,0,IF(ROW($E2354)=MAX(VALUE(LEFT(Q$1,FIND("-",Q$1,1)-1)),VALUE(LEFT(R$1,FIND("-",R$1,1)-1)))+VALUE(LEFT(T$1,FIND("-",T$1,1)-1)),AVERAGE(INDEX($S:$S,ROW(S2354)-VALUE(LEFT(T$1,FIND("-",T$1,1)-1))+1):S2354),($S2354*(2/(VALUE(LEFT(T$1,FIND("-",T$1,1)-1))+1)))+(T2353*(1-(2/(VALUE(LEFT(T$1,FIND("-",T$1,1)-1))+1))))))</f>
        <v>-2.6537077698148108E-2</v>
      </c>
      <c r="V2354">
        <f t="shared" si="329"/>
        <v>-4.9999999999999975E-3</v>
      </c>
      <c r="W2354">
        <f>IF(ROW($E2354)&lt;=VALUE(LEFT(W$1,FIND("-",W$1,1)-1))+1,0,IF(ROW($E2353)=VALUE(LEFT(W$1,FIND("-",W$1,1)-1))+1,100-100/(1+ABS((SUMIF(INDEX($V:$V,ROW($V2354)-VALUE(LEFT(W$1,FIND("-",W$1,1)-1))+1):$V2354,"&gt;0",INDEX($V:$V,ROW($V2354)-VALUE(LEFT(W$1,FIND("-",W$1,1)-1))+1):$V2354)/COUNTIF(INDEX($V:$V,ROW($V2354)-VALUE(LEFT(W$1,FIND("-",W$1,1)-1))+1):$V2354,"&gt;0"))/(SUMIF(INDEX($V:$V,ROW($V2354)-VALUE(LEFT(W$1,FIND("-",W$1,1)-1))+1):$V2354,"&lt;0",INDEX($V:$V,ROW($V2354)-VALUE(LEFT(W$1,FIND("-",W$1,1)-1))+1):$V2354)/COUNTIF(INDEX($V:$V,ROW($V2354)-VALUE(LEFT(W$1,FIND("-",W$1,1)-1))+1):$V2354,"&lt;0")))),100-100/(1+ABS((SUMIF(INDEX($V:$V,ROW($V2354)-VALUE(LEFT(W$1,FIND("-",W$1,1)-1))+1):$V2354,"&gt;0",INDEX($V:$V,ROW($V2354)-VALUE(LEFT(W$1,FIND("-",W$1,1)-1))+1):$V2354)/VALUE(LEFT(W$1,FIND("-",W$1,1)-1)))/(SUMIF(INDEX($V:$V,ROW($V2354)-VALUE(LEFT(W$1,FIND("-",W$1,1)-1))+1):$V2354,"&lt;0",INDEX($V:$V,ROW($V2354)-VALUE(LEFT(W$1,FIND("-",W$1,1)-1))+1):$V2354)/VALUE(LEFT(W$1,FIND("-",W$1,1)-1)))))))</f>
        <v>60</v>
      </c>
      <c r="Y2354">
        <f>IF(ROW($E2354)&lt;=VALUE(LEFT(Y$1,FIND("-",Y$1,1)-1)),0,MAX(INDEX(C:C,ROW(C2354)-VALUE(LEFT(Y$1,FIND("-",Y$1,1)-1))+1):C2354))</f>
        <v>0.06</v>
      </c>
      <c r="Z2354">
        <f>IF(ROW($E2354)&lt;=VALUE(LEFT(Z$1,FIND("-",Z$1,1)-1)),0,MIN(INDEX(D:D,ROW(D2354)-VALUE(LEFT(Z$1,FIND("-",Z$1,1)-1))+1):D2354))</f>
        <v>4.4999999999999998E-2</v>
      </c>
      <c r="AA2354">
        <f t="shared" si="333"/>
        <v>66.666666666666686</v>
      </c>
      <c r="AB2354">
        <f>IF(ROW($AA2354)&lt;=VALUE(LEFT(AA$1,FIND("-",AA$1,1)-1))+VALUE(LEFT(AB$1,FIND("-",AB$1,1)-1)-1),0,AVERAGE(INDEX($AA:$AA,ROW($AA2354)-VALUE(LEFT(AB$1,FIND("-",AB$1,1)-1))+1):$AA2354))</f>
        <v>66.666666666666686</v>
      </c>
      <c r="AC2354">
        <f>IF(ROW($AA2354)&lt;=VALUE(LEFT(AA$1,FIND("-",AA$1,1)-1))+VALUE(LEFT(AB$1,FIND("-",AB$1,1)-1)-1)+VALUE(LEFT(AC$1,FIND("-",AC$1,1)-1)-1),0,AVERAGE(INDEX($AB:$AB,ROW($AB2354)-VALUE(LEFT(AC$1,FIND("-",AC$1,1)-1))+1):$AB2354))</f>
        <v>59.259259259259274</v>
      </c>
      <c r="AE2354">
        <f t="shared" si="330"/>
        <v>82149744</v>
      </c>
      <c r="AG2354" t="str">
        <f t="shared" si="332"/>
        <v/>
      </c>
    </row>
    <row r="2355" spans="1:33" x14ac:dyDescent="0.25">
      <c r="A2355" s="6">
        <v>39910</v>
      </c>
      <c r="B2355">
        <v>0.06</v>
      </c>
      <c r="C2355">
        <v>0.06</v>
      </c>
      <c r="D2355">
        <v>5.5E-2</v>
      </c>
      <c r="E2355">
        <v>5.5E-2</v>
      </c>
      <c r="F2355">
        <v>3.2252000000000003E-2</v>
      </c>
      <c r="G2355">
        <v>50100</v>
      </c>
      <c r="I2355" t="str">
        <f t="shared" si="325"/>
        <v/>
      </c>
      <c r="J2355" t="str">
        <f t="shared" si="326"/>
        <v/>
      </c>
      <c r="K2355" t="str">
        <f t="shared" si="327"/>
        <v/>
      </c>
      <c r="M2355" s="11" t="str">
        <f t="shared" si="331"/>
        <v/>
      </c>
      <c r="O2355">
        <f>IF(ROW($E2355)&lt;=VALUE(LEFT(O$1,FIND("-",O$1,1)-1)),0,IF(ROW($E2355)=VALUE(LEFT(O$1,FIND("-",O$1,1)-1))+1,AVERAGE(INDEX($E:$E,ROW($E2355)-VALUE(LEFT(O$1,FIND("-",O$1,1)-1))):$E2355),($E2355*(2/(VALUE(LEFT(O$1,FIND("-",O$1,1)-1))+1)))+(O2354*(1-(2/(VALUE(LEFT(O$1,FIND("-",O$1,1)-1))+1))))))</f>
        <v>0.30868036605428611</v>
      </c>
      <c r="Q2355">
        <f>IF(ROW($E2355)&lt;=VALUE(LEFT(Q$1,FIND("-",Q$1,1)-1)),0,IF(ROW($E2355)=VALUE(LEFT(Q$1,FIND("-",Q$1,1)-1))+1,AVERAGE(INDEX($E:$E,ROW($E2355)-VALUE(LEFT(Q$1,FIND("-",Q$1,1)-1))):$E2355),($E2355*(2/(VALUE(LEFT(Q$1,FIND("-",Q$1,1)-1))+1)))+(Q2354*(1-(2/(VALUE(LEFT(Q$1,FIND("-",Q$1,1)-1))+1))))))</f>
        <v>5.5986375137347735E-2</v>
      </c>
      <c r="R2355">
        <f>IF(ROW($E2355)&lt;=VALUE(LEFT(R$1,FIND("-",R$1,1)-1)),0,IF(ROW($E2355)=VALUE(LEFT(R$1,FIND("-",R$1,1)-1))+1,AVERAGE(INDEX($E:$E,ROW($E2355)-VALUE(LEFT(R$1,FIND("-",R$1,1)-1))):$E2355),($E2355*(2/(VALUE(LEFT(R$1,FIND("-",R$1,1)-1))+1)))+(R2354*(1-(2/(VALUE(LEFT(R$1,FIND("-",R$1,1)-1))+1))))))</f>
        <v>7.3486274247735989E-2</v>
      </c>
      <c r="S2355">
        <f t="shared" si="328"/>
        <v>-1.7499899110388253E-2</v>
      </c>
      <c r="T2355">
        <f>IF(ROW($E2355)&lt;=MAX(VALUE(LEFT(Q$1,FIND("-",Q$1,1)-1)),VALUE(LEFT(R$1,FIND("-",R$1,1)-1)))+VALUE(LEFT(T$1,FIND("-",T$1,1)-1))-1,0,IF(ROW($E2355)=MAX(VALUE(LEFT(Q$1,FIND("-",Q$1,1)-1)),VALUE(LEFT(R$1,FIND("-",R$1,1)-1)))+VALUE(LEFT(T$1,FIND("-",T$1,1)-1)),AVERAGE(INDEX($S:$S,ROW(S2355)-VALUE(LEFT(T$1,FIND("-",T$1,1)-1))+1):S2355),($S2355*(2/(VALUE(LEFT(T$1,FIND("-",T$1,1)-1))+1)))+(T2354*(1-(2/(VALUE(LEFT(T$1,FIND("-",T$1,1)-1))+1))))))</f>
        <v>-2.4729641980596136E-2</v>
      </c>
      <c r="V2355">
        <f t="shared" si="329"/>
        <v>0</v>
      </c>
      <c r="W2355">
        <f>IF(ROW($E2355)&lt;=VALUE(LEFT(W$1,FIND("-",W$1,1)-1))+1,0,IF(ROW($E2354)=VALUE(LEFT(W$1,FIND("-",W$1,1)-1))+1,100-100/(1+ABS((SUMIF(INDEX($V:$V,ROW($V2355)-VALUE(LEFT(W$1,FIND("-",W$1,1)-1))+1):$V2355,"&gt;0",INDEX($V:$V,ROW($V2355)-VALUE(LEFT(W$1,FIND("-",W$1,1)-1))+1):$V2355)/COUNTIF(INDEX($V:$V,ROW($V2355)-VALUE(LEFT(W$1,FIND("-",W$1,1)-1))+1):$V2355,"&gt;0"))/(SUMIF(INDEX($V:$V,ROW($V2355)-VALUE(LEFT(W$1,FIND("-",W$1,1)-1))+1):$V2355,"&lt;0",INDEX($V:$V,ROW($V2355)-VALUE(LEFT(W$1,FIND("-",W$1,1)-1))+1):$V2355)/COUNTIF(INDEX($V:$V,ROW($V2355)-VALUE(LEFT(W$1,FIND("-",W$1,1)-1))+1):$V2355,"&lt;0")))),100-100/(1+ABS((SUMIF(INDEX($V:$V,ROW($V2355)-VALUE(LEFT(W$1,FIND("-",W$1,1)-1))+1):$V2355,"&gt;0",INDEX($V:$V,ROW($V2355)-VALUE(LEFT(W$1,FIND("-",W$1,1)-1))+1):$V2355)/VALUE(LEFT(W$1,FIND("-",W$1,1)-1)))/(SUMIF(INDEX($V:$V,ROW($V2355)-VALUE(LEFT(W$1,FIND("-",W$1,1)-1))+1):$V2355,"&lt;0",INDEX($V:$V,ROW($V2355)-VALUE(LEFT(W$1,FIND("-",W$1,1)-1))+1):$V2355)/VALUE(LEFT(W$1,FIND("-",W$1,1)-1)))))))</f>
        <v>60</v>
      </c>
      <c r="Y2355">
        <f>IF(ROW($E2355)&lt;=VALUE(LEFT(Y$1,FIND("-",Y$1,1)-1)),0,MAX(INDEX(C:C,ROW(C2355)-VALUE(LEFT(Y$1,FIND("-",Y$1,1)-1))+1):C2355))</f>
        <v>0.06</v>
      </c>
      <c r="Z2355">
        <f>IF(ROW($E2355)&lt;=VALUE(LEFT(Z$1,FIND("-",Z$1,1)-1)),0,MIN(INDEX(D:D,ROW(D2355)-VALUE(LEFT(Z$1,FIND("-",Z$1,1)-1))+1):D2355))</f>
        <v>4.4999999999999998E-2</v>
      </c>
      <c r="AA2355">
        <f t="shared" si="333"/>
        <v>66.666666666666686</v>
      </c>
      <c r="AB2355">
        <f>IF(ROW($AA2355)&lt;=VALUE(LEFT(AA$1,FIND("-",AA$1,1)-1))+VALUE(LEFT(AB$1,FIND("-",AB$1,1)-1)-1),0,AVERAGE(INDEX($AA:$AA,ROW($AA2355)-VALUE(LEFT(AB$1,FIND("-",AB$1,1)-1))+1):$AA2355))</f>
        <v>77.777777777777786</v>
      </c>
      <c r="AC2355">
        <f>IF(ROW($AA2355)&lt;=VALUE(LEFT(AA$1,FIND("-",AA$1,1)-1))+VALUE(LEFT(AB$1,FIND("-",AB$1,1)-1)-1)+VALUE(LEFT(AC$1,FIND("-",AC$1,1)-1)-1),0,AVERAGE(INDEX($AB:$AB,ROW($AB2355)-VALUE(LEFT(AC$1,FIND("-",AC$1,1)-1))+1):$AB2355))</f>
        <v>66.666666666666686</v>
      </c>
      <c r="AE2355">
        <f t="shared" si="330"/>
        <v>82149744</v>
      </c>
      <c r="AG2355" t="str">
        <f t="shared" si="332"/>
        <v/>
      </c>
    </row>
    <row r="2356" spans="1:33" x14ac:dyDescent="0.25">
      <c r="A2356" s="6">
        <v>39911</v>
      </c>
      <c r="B2356">
        <v>5.5E-2</v>
      </c>
      <c r="C2356">
        <v>5.5E-2</v>
      </c>
      <c r="D2356">
        <v>5.5E-2</v>
      </c>
      <c r="E2356">
        <v>5.5E-2</v>
      </c>
      <c r="F2356">
        <v>3.2252000000000003E-2</v>
      </c>
      <c r="G2356">
        <v>165000</v>
      </c>
      <c r="I2356" t="str">
        <f t="shared" si="325"/>
        <v/>
      </c>
      <c r="J2356" t="str">
        <f t="shared" si="326"/>
        <v/>
      </c>
      <c r="K2356" t="str">
        <f t="shared" si="327"/>
        <v/>
      </c>
      <c r="M2356" s="11" t="str">
        <f t="shared" si="331"/>
        <v/>
      </c>
      <c r="O2356">
        <f>IF(ROW($E2356)&lt;=VALUE(LEFT(O$1,FIND("-",O$1,1)-1)),0,IF(ROW($E2356)=VALUE(LEFT(O$1,FIND("-",O$1,1)-1))+1,AVERAGE(INDEX($E:$E,ROW($E2356)-VALUE(LEFT(O$1,FIND("-",O$1,1)-1))):$E2356),($E2356*(2/(VALUE(LEFT(O$1,FIND("-",O$1,1)-1))+1)))+(O2355*(1-(2/(VALUE(LEFT(O$1,FIND("-",O$1,1)-1))+1))))))</f>
        <v>0.30615618330747729</v>
      </c>
      <c r="Q2356">
        <f>IF(ROW($E2356)&lt;=VALUE(LEFT(Q$1,FIND("-",Q$1,1)-1)),0,IF(ROW($E2356)=VALUE(LEFT(Q$1,FIND("-",Q$1,1)-1))+1,AVERAGE(INDEX($E:$E,ROW($E2356)-VALUE(LEFT(Q$1,FIND("-",Q$1,1)-1))):$E2356),($E2356*(2/(VALUE(LEFT(Q$1,FIND("-",Q$1,1)-1))+1)))+(Q2355*(1-(2/(VALUE(LEFT(Q$1,FIND("-",Q$1,1)-1))+1))))))</f>
        <v>5.5834625116217312E-2</v>
      </c>
      <c r="R2356">
        <f>IF(ROW($E2356)&lt;=VALUE(LEFT(R$1,FIND("-",R$1,1)-1)),0,IF(ROW($E2356)=VALUE(LEFT(R$1,FIND("-",R$1,1)-1))+1,AVERAGE(INDEX($E:$E,ROW($E2356)-VALUE(LEFT(R$1,FIND("-",R$1,1)-1))):$E2356),($E2356*(2/(VALUE(LEFT(R$1,FIND("-",R$1,1)-1))+1)))+(R2355*(1-(2/(VALUE(LEFT(R$1,FIND("-",R$1,1)-1))+1))))))</f>
        <v>7.2116920599755552E-2</v>
      </c>
      <c r="S2356">
        <f t="shared" si="328"/>
        <v>-1.6282295483538239E-2</v>
      </c>
      <c r="T2356">
        <f>IF(ROW($E2356)&lt;=MAX(VALUE(LEFT(Q$1,FIND("-",Q$1,1)-1)),VALUE(LEFT(R$1,FIND("-",R$1,1)-1)))+VALUE(LEFT(T$1,FIND("-",T$1,1)-1))-1,0,IF(ROW($E2356)=MAX(VALUE(LEFT(Q$1,FIND("-",Q$1,1)-1)),VALUE(LEFT(R$1,FIND("-",R$1,1)-1)))+VALUE(LEFT(T$1,FIND("-",T$1,1)-1)),AVERAGE(INDEX($S:$S,ROW(S2356)-VALUE(LEFT(T$1,FIND("-",T$1,1)-1))+1):S2356),($S2356*(2/(VALUE(LEFT(T$1,FIND("-",T$1,1)-1))+1)))+(T2355*(1-(2/(VALUE(LEFT(T$1,FIND("-",T$1,1)-1))+1))))))</f>
        <v>-2.3040172681184558E-2</v>
      </c>
      <c r="V2356">
        <f t="shared" si="329"/>
        <v>0</v>
      </c>
      <c r="W2356">
        <f>IF(ROW($E2356)&lt;=VALUE(LEFT(W$1,FIND("-",W$1,1)-1))+1,0,IF(ROW($E2355)=VALUE(LEFT(W$1,FIND("-",W$1,1)-1))+1,100-100/(1+ABS((SUMIF(INDEX($V:$V,ROW($V2356)-VALUE(LEFT(W$1,FIND("-",W$1,1)-1))+1):$V2356,"&gt;0",INDEX($V:$V,ROW($V2356)-VALUE(LEFT(W$1,FIND("-",W$1,1)-1))+1):$V2356)/COUNTIF(INDEX($V:$V,ROW($V2356)-VALUE(LEFT(W$1,FIND("-",W$1,1)-1))+1):$V2356,"&gt;0"))/(SUMIF(INDEX($V:$V,ROW($V2356)-VALUE(LEFT(W$1,FIND("-",W$1,1)-1))+1):$V2356,"&lt;0",INDEX($V:$V,ROW($V2356)-VALUE(LEFT(W$1,FIND("-",W$1,1)-1))+1):$V2356)/COUNTIF(INDEX($V:$V,ROW($V2356)-VALUE(LEFT(W$1,FIND("-",W$1,1)-1))+1):$V2356,"&lt;0")))),100-100/(1+ABS((SUMIF(INDEX($V:$V,ROW($V2356)-VALUE(LEFT(W$1,FIND("-",W$1,1)-1))+1):$V2356,"&gt;0",INDEX($V:$V,ROW($V2356)-VALUE(LEFT(W$1,FIND("-",W$1,1)-1))+1):$V2356)/VALUE(LEFT(W$1,FIND("-",W$1,1)-1)))/(SUMIF(INDEX($V:$V,ROW($V2356)-VALUE(LEFT(W$1,FIND("-",W$1,1)-1))+1):$V2356,"&lt;0",INDEX($V:$V,ROW($V2356)-VALUE(LEFT(W$1,FIND("-",W$1,1)-1))+1):$V2356)/VALUE(LEFT(W$1,FIND("-",W$1,1)-1)))))))</f>
        <v>60</v>
      </c>
      <c r="Y2356">
        <f>IF(ROW($E2356)&lt;=VALUE(LEFT(Y$1,FIND("-",Y$1,1)-1)),0,MAX(INDEX(C:C,ROW(C2356)-VALUE(LEFT(Y$1,FIND("-",Y$1,1)-1))+1):C2356))</f>
        <v>0.06</v>
      </c>
      <c r="Z2356">
        <f>IF(ROW($E2356)&lt;=VALUE(LEFT(Z$1,FIND("-",Z$1,1)-1)),0,MIN(INDEX(D:D,ROW(D2356)-VALUE(LEFT(Z$1,FIND("-",Z$1,1)-1))+1):D2356))</f>
        <v>0.05</v>
      </c>
      <c r="AA2356">
        <f t="shared" si="333"/>
        <v>50</v>
      </c>
      <c r="AB2356">
        <f>IF(ROW($AA2356)&lt;=VALUE(LEFT(AA$1,FIND("-",AA$1,1)-1))+VALUE(LEFT(AB$1,FIND("-",AB$1,1)-1)-1),0,AVERAGE(INDEX($AA:$AA,ROW($AA2356)-VALUE(LEFT(AB$1,FIND("-",AB$1,1)-1))+1):$AA2356))</f>
        <v>61.111111111111121</v>
      </c>
      <c r="AC2356">
        <f>IF(ROW($AA2356)&lt;=VALUE(LEFT(AA$1,FIND("-",AA$1,1)-1))+VALUE(LEFT(AB$1,FIND("-",AB$1,1)-1)-1)+VALUE(LEFT(AC$1,FIND("-",AC$1,1)-1)-1),0,AVERAGE(INDEX($AB:$AB,ROW($AB2356)-VALUE(LEFT(AC$1,FIND("-",AC$1,1)-1))+1):$AB2356))</f>
        <v>68.518518518518519</v>
      </c>
      <c r="AE2356">
        <f t="shared" si="330"/>
        <v>82149744</v>
      </c>
      <c r="AG2356" t="str">
        <f t="shared" si="332"/>
        <v/>
      </c>
    </row>
    <row r="2357" spans="1:33" x14ac:dyDescent="0.25">
      <c r="A2357" s="6">
        <v>39912</v>
      </c>
      <c r="B2357">
        <v>0.06</v>
      </c>
      <c r="C2357">
        <v>0.06</v>
      </c>
      <c r="D2357">
        <v>5.5E-2</v>
      </c>
      <c r="E2357">
        <v>5.5E-2</v>
      </c>
      <c r="F2357">
        <v>3.2252000000000003E-2</v>
      </c>
      <c r="G2357">
        <v>257900</v>
      </c>
      <c r="I2357" t="str">
        <f t="shared" si="325"/>
        <v/>
      </c>
      <c r="J2357" t="str">
        <f t="shared" si="326"/>
        <v/>
      </c>
      <c r="K2357" t="str">
        <f t="shared" si="327"/>
        <v/>
      </c>
      <c r="M2357" s="11" t="str">
        <f t="shared" si="331"/>
        <v/>
      </c>
      <c r="O2357">
        <f>IF(ROW($E2357)&lt;=VALUE(LEFT(O$1,FIND("-",O$1,1)-1)),0,IF(ROW($E2357)=VALUE(LEFT(O$1,FIND("-",O$1,1)-1))+1,AVERAGE(INDEX($E:$E,ROW($E2357)-VALUE(LEFT(O$1,FIND("-",O$1,1)-1))):$E2357),($E2357*(2/(VALUE(LEFT(O$1,FIND("-",O$1,1)-1))+1)))+(O2356*(1-(2/(VALUE(LEFT(O$1,FIND("-",O$1,1)-1))+1))))))</f>
        <v>0.30365711680690538</v>
      </c>
      <c r="Q2357">
        <f>IF(ROW($E2357)&lt;=VALUE(LEFT(Q$1,FIND("-",Q$1,1)-1)),0,IF(ROW($E2357)=VALUE(LEFT(Q$1,FIND("-",Q$1,1)-1))+1,AVERAGE(INDEX($E:$E,ROW($E2357)-VALUE(LEFT(Q$1,FIND("-",Q$1,1)-1))):$E2357),($E2357*(2/(VALUE(LEFT(Q$1,FIND("-",Q$1,1)-1))+1)))+(Q2356*(1-(2/(VALUE(LEFT(Q$1,FIND("-",Q$1,1)-1))+1))))))</f>
        <v>5.5706221252183885E-2</v>
      </c>
      <c r="R2357">
        <f>IF(ROW($E2357)&lt;=VALUE(LEFT(R$1,FIND("-",R$1,1)-1)),0,IF(ROW($E2357)=VALUE(LEFT(R$1,FIND("-",R$1,1)-1))+1,AVERAGE(INDEX($E:$E,ROW($E2357)-VALUE(LEFT(R$1,FIND("-",R$1,1)-1))):$E2357),($E2357*(2/(VALUE(LEFT(R$1,FIND("-",R$1,1)-1))+1)))+(R2356*(1-(2/(VALUE(LEFT(R$1,FIND("-",R$1,1)-1))+1))))))</f>
        <v>7.0849000555329222E-2</v>
      </c>
      <c r="S2357">
        <f t="shared" si="328"/>
        <v>-1.5142779303145337E-2</v>
      </c>
      <c r="T2357">
        <f>IF(ROW($E2357)&lt;=MAX(VALUE(LEFT(Q$1,FIND("-",Q$1,1)-1)),VALUE(LEFT(R$1,FIND("-",R$1,1)-1)))+VALUE(LEFT(T$1,FIND("-",T$1,1)-1))-1,0,IF(ROW($E2357)=MAX(VALUE(LEFT(Q$1,FIND("-",Q$1,1)-1)),VALUE(LEFT(R$1,FIND("-",R$1,1)-1)))+VALUE(LEFT(T$1,FIND("-",T$1,1)-1)),AVERAGE(INDEX($S:$S,ROW(S2357)-VALUE(LEFT(T$1,FIND("-",T$1,1)-1))+1):S2357),($S2357*(2/(VALUE(LEFT(T$1,FIND("-",T$1,1)-1))+1)))+(T2356*(1-(2/(VALUE(LEFT(T$1,FIND("-",T$1,1)-1))+1))))))</f>
        <v>-2.1460694005576715E-2</v>
      </c>
      <c r="V2357">
        <f t="shared" si="329"/>
        <v>0</v>
      </c>
      <c r="W2357">
        <f>IF(ROW($E2357)&lt;=VALUE(LEFT(W$1,FIND("-",W$1,1)-1))+1,0,IF(ROW($E2356)=VALUE(LEFT(W$1,FIND("-",W$1,1)-1))+1,100-100/(1+ABS((SUMIF(INDEX($V:$V,ROW($V2357)-VALUE(LEFT(W$1,FIND("-",W$1,1)-1))+1):$V2357,"&gt;0",INDEX($V:$V,ROW($V2357)-VALUE(LEFT(W$1,FIND("-",W$1,1)-1))+1):$V2357)/COUNTIF(INDEX($V:$V,ROW($V2357)-VALUE(LEFT(W$1,FIND("-",W$1,1)-1))+1):$V2357,"&gt;0"))/(SUMIF(INDEX($V:$V,ROW($V2357)-VALUE(LEFT(W$1,FIND("-",W$1,1)-1))+1):$V2357,"&lt;0",INDEX($V:$V,ROW($V2357)-VALUE(LEFT(W$1,FIND("-",W$1,1)-1))+1):$V2357)/COUNTIF(INDEX($V:$V,ROW($V2357)-VALUE(LEFT(W$1,FIND("-",W$1,1)-1))+1):$V2357,"&lt;0")))),100-100/(1+ABS((SUMIF(INDEX($V:$V,ROW($V2357)-VALUE(LEFT(W$1,FIND("-",W$1,1)-1))+1):$V2357,"&gt;0",INDEX($V:$V,ROW($V2357)-VALUE(LEFT(W$1,FIND("-",W$1,1)-1))+1):$V2357)/VALUE(LEFT(W$1,FIND("-",W$1,1)-1)))/(SUMIF(INDEX($V:$V,ROW($V2357)-VALUE(LEFT(W$1,FIND("-",W$1,1)-1))+1):$V2357,"&lt;0",INDEX($V:$V,ROW($V2357)-VALUE(LEFT(W$1,FIND("-",W$1,1)-1))+1):$V2357)/VALUE(LEFT(W$1,FIND("-",W$1,1)-1)))))))</f>
        <v>42.857142857142854</v>
      </c>
      <c r="Y2357">
        <f>IF(ROW($E2357)&lt;=VALUE(LEFT(Y$1,FIND("-",Y$1,1)-1)),0,MAX(INDEX(C:C,ROW(C2357)-VALUE(LEFT(Y$1,FIND("-",Y$1,1)-1))+1):C2357))</f>
        <v>0.06</v>
      </c>
      <c r="Z2357">
        <f>IF(ROW($E2357)&lt;=VALUE(LEFT(Z$1,FIND("-",Z$1,1)-1)),0,MIN(INDEX(D:D,ROW(D2357)-VALUE(LEFT(Z$1,FIND("-",Z$1,1)-1))+1):D2357))</f>
        <v>0.05</v>
      </c>
      <c r="AA2357">
        <f t="shared" si="333"/>
        <v>50</v>
      </c>
      <c r="AB2357">
        <f>IF(ROW($AA2357)&lt;=VALUE(LEFT(AA$1,FIND("-",AA$1,1)-1))+VALUE(LEFT(AB$1,FIND("-",AB$1,1)-1)-1),0,AVERAGE(INDEX($AA:$AA,ROW($AA2357)-VALUE(LEFT(AB$1,FIND("-",AB$1,1)-1))+1):$AA2357))</f>
        <v>55.555555555555564</v>
      </c>
      <c r="AC2357">
        <f>IF(ROW($AA2357)&lt;=VALUE(LEFT(AA$1,FIND("-",AA$1,1)-1))+VALUE(LEFT(AB$1,FIND("-",AB$1,1)-1)-1)+VALUE(LEFT(AC$1,FIND("-",AC$1,1)-1)-1),0,AVERAGE(INDEX($AB:$AB,ROW($AB2357)-VALUE(LEFT(AC$1,FIND("-",AC$1,1)-1))+1):$AB2357))</f>
        <v>64.814814814814824</v>
      </c>
      <c r="AE2357">
        <f t="shared" si="330"/>
        <v>82149744</v>
      </c>
      <c r="AG2357" t="str">
        <f t="shared" si="332"/>
        <v/>
      </c>
    </row>
    <row r="2358" spans="1:33" x14ac:dyDescent="0.25">
      <c r="A2358" s="6">
        <v>39913</v>
      </c>
      <c r="B2358">
        <v>5.5E-2</v>
      </c>
      <c r="C2358">
        <v>6.5000000000000002E-2</v>
      </c>
      <c r="D2358">
        <v>5.5E-2</v>
      </c>
      <c r="E2358">
        <v>0.06</v>
      </c>
      <c r="F2358">
        <v>3.5184E-2</v>
      </c>
      <c r="G2358">
        <v>789400</v>
      </c>
      <c r="I2358" t="str">
        <f t="shared" si="325"/>
        <v/>
      </c>
      <c r="J2358" t="str">
        <f t="shared" si="326"/>
        <v/>
      </c>
      <c r="K2358" t="str">
        <f t="shared" si="327"/>
        <v/>
      </c>
      <c r="M2358" s="11" t="str">
        <f t="shared" si="331"/>
        <v/>
      </c>
      <c r="O2358">
        <f>IF(ROW($E2358)&lt;=VALUE(LEFT(O$1,FIND("-",O$1,1)-1)),0,IF(ROW($E2358)=VALUE(LEFT(O$1,FIND("-",O$1,1)-1))+1,AVERAGE(INDEX($E:$E,ROW($E2358)-VALUE(LEFT(O$1,FIND("-",O$1,1)-1))):$E2358),($E2358*(2/(VALUE(LEFT(O$1,FIND("-",O$1,1)-1))+1)))+(O2357*(1-(2/(VALUE(LEFT(O$1,FIND("-",O$1,1)-1))+1))))))</f>
        <v>0.3012326678834536</v>
      </c>
      <c r="Q2358">
        <f>IF(ROW($E2358)&lt;=VALUE(LEFT(Q$1,FIND("-",Q$1,1)-1)),0,IF(ROW($E2358)=VALUE(LEFT(Q$1,FIND("-",Q$1,1)-1))+1,AVERAGE(INDEX($E:$E,ROW($E2358)-VALUE(LEFT(Q$1,FIND("-",Q$1,1)-1))):$E2358),($E2358*(2/(VALUE(LEFT(Q$1,FIND("-",Q$1,1)-1))+1)))+(Q2357*(1-(2/(VALUE(LEFT(Q$1,FIND("-",Q$1,1)-1))+1))))))</f>
        <v>5.6366802598001746E-2</v>
      </c>
      <c r="R2358">
        <f>IF(ROW($E2358)&lt;=VALUE(LEFT(R$1,FIND("-",R$1,1)-1)),0,IF(ROW($E2358)=VALUE(LEFT(R$1,FIND("-",R$1,1)-1))+1,AVERAGE(INDEX($E:$E,ROW($E2358)-VALUE(LEFT(R$1,FIND("-",R$1,1)-1))):$E2358),($E2358*(2/(VALUE(LEFT(R$1,FIND("-",R$1,1)-1))+1)))+(R2357*(1-(2/(VALUE(LEFT(R$1,FIND("-",R$1,1)-1))+1))))))</f>
        <v>7.0045370884564098E-2</v>
      </c>
      <c r="S2358">
        <f t="shared" si="328"/>
        <v>-1.3678568286562352E-2</v>
      </c>
      <c r="T2358">
        <f>IF(ROW($E2358)&lt;=MAX(VALUE(LEFT(Q$1,FIND("-",Q$1,1)-1)),VALUE(LEFT(R$1,FIND("-",R$1,1)-1)))+VALUE(LEFT(T$1,FIND("-",T$1,1)-1))-1,0,IF(ROW($E2358)=MAX(VALUE(LEFT(Q$1,FIND("-",Q$1,1)-1)),VALUE(LEFT(R$1,FIND("-",R$1,1)-1)))+VALUE(LEFT(T$1,FIND("-",T$1,1)-1)),AVERAGE(INDEX($S:$S,ROW(S2358)-VALUE(LEFT(T$1,FIND("-",T$1,1)-1))+1):S2358),($S2358*(2/(VALUE(LEFT(T$1,FIND("-",T$1,1)-1))+1)))+(T2357*(1-(2/(VALUE(LEFT(T$1,FIND("-",T$1,1)-1))+1))))))</f>
        <v>-1.9904268861773843E-2</v>
      </c>
      <c r="V2358">
        <f t="shared" si="329"/>
        <v>4.9999999999999975E-3</v>
      </c>
      <c r="W2358">
        <f>IF(ROW($E2358)&lt;=VALUE(LEFT(W$1,FIND("-",W$1,1)-1))+1,0,IF(ROW($E2357)=VALUE(LEFT(W$1,FIND("-",W$1,1)-1))+1,100-100/(1+ABS((SUMIF(INDEX($V:$V,ROW($V2358)-VALUE(LEFT(W$1,FIND("-",W$1,1)-1))+1):$V2358,"&gt;0",INDEX($V:$V,ROW($V2358)-VALUE(LEFT(W$1,FIND("-",W$1,1)-1))+1):$V2358)/COUNTIF(INDEX($V:$V,ROW($V2358)-VALUE(LEFT(W$1,FIND("-",W$1,1)-1))+1):$V2358,"&gt;0"))/(SUMIF(INDEX($V:$V,ROW($V2358)-VALUE(LEFT(W$1,FIND("-",W$1,1)-1))+1):$V2358,"&lt;0",INDEX($V:$V,ROW($V2358)-VALUE(LEFT(W$1,FIND("-",W$1,1)-1))+1):$V2358)/COUNTIF(INDEX($V:$V,ROW($V2358)-VALUE(LEFT(W$1,FIND("-",W$1,1)-1))+1):$V2358,"&lt;0")))),100-100/(1+ABS((SUMIF(INDEX($V:$V,ROW($V2358)-VALUE(LEFT(W$1,FIND("-",W$1,1)-1))+1):$V2358,"&gt;0",INDEX($V:$V,ROW($V2358)-VALUE(LEFT(W$1,FIND("-",W$1,1)-1))+1):$V2358)/VALUE(LEFT(W$1,FIND("-",W$1,1)-1)))/(SUMIF(INDEX($V:$V,ROW($V2358)-VALUE(LEFT(W$1,FIND("-",W$1,1)-1))+1):$V2358,"&lt;0",INDEX($V:$V,ROW($V2358)-VALUE(LEFT(W$1,FIND("-",W$1,1)-1))+1):$V2358)/VALUE(LEFT(W$1,FIND("-",W$1,1)-1)))))))</f>
        <v>57.142857142857146</v>
      </c>
      <c r="Y2358">
        <f>IF(ROW($E2358)&lt;=VALUE(LEFT(Y$1,FIND("-",Y$1,1)-1)),0,MAX(INDEX(C:C,ROW(C2358)-VALUE(LEFT(Y$1,FIND("-",Y$1,1)-1))+1):C2358))</f>
        <v>6.5000000000000002E-2</v>
      </c>
      <c r="Z2358">
        <f>IF(ROW($E2358)&lt;=VALUE(LEFT(Z$1,FIND("-",Z$1,1)-1)),0,MIN(INDEX(D:D,ROW(D2358)-VALUE(LEFT(Z$1,FIND("-",Z$1,1)-1))+1):D2358))</f>
        <v>0.05</v>
      </c>
      <c r="AA2358">
        <f t="shared" si="333"/>
        <v>66.666666666666643</v>
      </c>
      <c r="AB2358">
        <f>IF(ROW($AA2358)&lt;=VALUE(LEFT(AA$1,FIND("-",AA$1,1)-1))+VALUE(LEFT(AB$1,FIND("-",AB$1,1)-1)-1),0,AVERAGE(INDEX($AA:$AA,ROW($AA2358)-VALUE(LEFT(AB$1,FIND("-",AB$1,1)-1))+1):$AA2358))</f>
        <v>55.555555555555543</v>
      </c>
      <c r="AC2358">
        <f>IF(ROW($AA2358)&lt;=VALUE(LEFT(AA$1,FIND("-",AA$1,1)-1))+VALUE(LEFT(AB$1,FIND("-",AB$1,1)-1)-1)+VALUE(LEFT(AC$1,FIND("-",AC$1,1)-1)-1),0,AVERAGE(INDEX($AB:$AB,ROW($AB2358)-VALUE(LEFT(AC$1,FIND("-",AC$1,1)-1))+1):$AB2358))</f>
        <v>57.407407407407412</v>
      </c>
      <c r="AE2358">
        <f t="shared" si="330"/>
        <v>82939144</v>
      </c>
      <c r="AG2358" t="str">
        <f t="shared" si="332"/>
        <v/>
      </c>
    </row>
    <row r="2359" spans="1:33" x14ac:dyDescent="0.25">
      <c r="A2359" s="6">
        <v>39916</v>
      </c>
      <c r="B2359">
        <v>0.06</v>
      </c>
      <c r="C2359">
        <v>6.5000000000000002E-2</v>
      </c>
      <c r="D2359">
        <v>5.5E-2</v>
      </c>
      <c r="E2359">
        <v>6.5000000000000002E-2</v>
      </c>
      <c r="F2359">
        <v>3.8115999999999997E-2</v>
      </c>
      <c r="G2359">
        <v>496200</v>
      </c>
      <c r="I2359" t="str">
        <f t="shared" si="325"/>
        <v/>
      </c>
      <c r="J2359" t="str">
        <f t="shared" si="326"/>
        <v/>
      </c>
      <c r="K2359" t="str">
        <f t="shared" si="327"/>
        <v/>
      </c>
      <c r="M2359" s="11" t="str">
        <f t="shared" si="331"/>
        <v/>
      </c>
      <c r="O2359">
        <f>IF(ROW($E2359)&lt;=VALUE(LEFT(O$1,FIND("-",O$1,1)-1)),0,IF(ROW($E2359)=VALUE(LEFT(O$1,FIND("-",O$1,1)-1))+1,AVERAGE(INDEX($E:$E,ROW($E2359)-VALUE(LEFT(O$1,FIND("-",O$1,1)-1))):$E2359),($E2359*(2/(VALUE(LEFT(O$1,FIND("-",O$1,1)-1))+1)))+(O2358*(1-(2/(VALUE(LEFT(O$1,FIND("-",O$1,1)-1))+1))))))</f>
        <v>0.298882094073668</v>
      </c>
      <c r="Q2359">
        <f>IF(ROW($E2359)&lt;=VALUE(LEFT(Q$1,FIND("-",Q$1,1)-1)),0,IF(ROW($E2359)=VALUE(LEFT(Q$1,FIND("-",Q$1,1)-1))+1,AVERAGE(INDEX($E:$E,ROW($E2359)-VALUE(LEFT(Q$1,FIND("-",Q$1,1)-1))):$E2359),($E2359*(2/(VALUE(LEFT(Q$1,FIND("-",Q$1,1)-1))+1)))+(Q2358*(1-(2/(VALUE(LEFT(Q$1,FIND("-",Q$1,1)-1))+1))))))</f>
        <v>5.769498681369379E-2</v>
      </c>
      <c r="R2359">
        <f>IF(ROW($E2359)&lt;=VALUE(LEFT(R$1,FIND("-",R$1,1)-1)),0,IF(ROW($E2359)=VALUE(LEFT(R$1,FIND("-",R$1,1)-1))+1,AVERAGE(INDEX($E:$E,ROW($E2359)-VALUE(LEFT(R$1,FIND("-",R$1,1)-1))):$E2359),($E2359*(2/(VALUE(LEFT(R$1,FIND("-",R$1,1)-1))+1)))+(R2358*(1-(2/(VALUE(LEFT(R$1,FIND("-",R$1,1)-1))+1))))))</f>
        <v>6.9671639707929722E-2</v>
      </c>
      <c r="S2359">
        <f t="shared" si="328"/>
        <v>-1.1976652894235933E-2</v>
      </c>
      <c r="T2359">
        <f>IF(ROW($E2359)&lt;=MAX(VALUE(LEFT(Q$1,FIND("-",Q$1,1)-1)),VALUE(LEFT(R$1,FIND("-",R$1,1)-1)))+VALUE(LEFT(T$1,FIND("-",T$1,1)-1))-1,0,IF(ROW($E2359)=MAX(VALUE(LEFT(Q$1,FIND("-",Q$1,1)-1)),VALUE(LEFT(R$1,FIND("-",R$1,1)-1)))+VALUE(LEFT(T$1,FIND("-",T$1,1)-1)),AVERAGE(INDEX($S:$S,ROW(S2359)-VALUE(LEFT(T$1,FIND("-",T$1,1)-1))+1):S2359),($S2359*(2/(VALUE(LEFT(T$1,FIND("-",T$1,1)-1))+1)))+(T2358*(1-(2/(VALUE(LEFT(T$1,FIND("-",T$1,1)-1))+1))))))</f>
        <v>-1.8318745668266263E-2</v>
      </c>
      <c r="V2359">
        <f t="shared" si="329"/>
        <v>5.0000000000000044E-3</v>
      </c>
      <c r="W2359">
        <f>IF(ROW($E2359)&lt;=VALUE(LEFT(W$1,FIND("-",W$1,1)-1))+1,0,IF(ROW($E2358)=VALUE(LEFT(W$1,FIND("-",W$1,1)-1))+1,100-100/(1+ABS((SUMIF(INDEX($V:$V,ROW($V2359)-VALUE(LEFT(W$1,FIND("-",W$1,1)-1))+1):$V2359,"&gt;0",INDEX($V:$V,ROW($V2359)-VALUE(LEFT(W$1,FIND("-",W$1,1)-1))+1):$V2359)/COUNTIF(INDEX($V:$V,ROW($V2359)-VALUE(LEFT(W$1,FIND("-",W$1,1)-1))+1):$V2359,"&gt;0"))/(SUMIF(INDEX($V:$V,ROW($V2359)-VALUE(LEFT(W$1,FIND("-",W$1,1)-1))+1):$V2359,"&lt;0",INDEX($V:$V,ROW($V2359)-VALUE(LEFT(W$1,FIND("-",W$1,1)-1))+1):$V2359)/COUNTIF(INDEX($V:$V,ROW($V2359)-VALUE(LEFT(W$1,FIND("-",W$1,1)-1))+1):$V2359,"&lt;0")))),100-100/(1+ABS((SUMIF(INDEX($V:$V,ROW($V2359)-VALUE(LEFT(W$1,FIND("-",W$1,1)-1))+1):$V2359,"&gt;0",INDEX($V:$V,ROW($V2359)-VALUE(LEFT(W$1,FIND("-",W$1,1)-1))+1):$V2359)/VALUE(LEFT(W$1,FIND("-",W$1,1)-1)))/(SUMIF(INDEX($V:$V,ROW($V2359)-VALUE(LEFT(W$1,FIND("-",W$1,1)-1))+1):$V2359,"&lt;0",INDEX($V:$V,ROW($V2359)-VALUE(LEFT(W$1,FIND("-",W$1,1)-1))+1):$V2359)/VALUE(LEFT(W$1,FIND("-",W$1,1)-1)))))))</f>
        <v>62.500000000000007</v>
      </c>
      <c r="Y2359">
        <f>IF(ROW($E2359)&lt;=VALUE(LEFT(Y$1,FIND("-",Y$1,1)-1)),0,MAX(INDEX(C:C,ROW(C2359)-VALUE(LEFT(Y$1,FIND("-",Y$1,1)-1))+1):C2359))</f>
        <v>6.5000000000000002E-2</v>
      </c>
      <c r="Z2359">
        <f>IF(ROW($E2359)&lt;=VALUE(LEFT(Z$1,FIND("-",Z$1,1)-1)),0,MIN(INDEX(D:D,ROW(D2359)-VALUE(LEFT(Z$1,FIND("-",Z$1,1)-1))+1):D2359))</f>
        <v>0.05</v>
      </c>
      <c r="AA2359">
        <f t="shared" si="333"/>
        <v>100</v>
      </c>
      <c r="AB2359">
        <f>IF(ROW($AA2359)&lt;=VALUE(LEFT(AA$1,FIND("-",AA$1,1)-1))+VALUE(LEFT(AB$1,FIND("-",AB$1,1)-1)-1),0,AVERAGE(INDEX($AA:$AA,ROW($AA2359)-VALUE(LEFT(AB$1,FIND("-",AB$1,1)-1))+1):$AA2359))</f>
        <v>72.222222222222214</v>
      </c>
      <c r="AC2359">
        <f>IF(ROW($AA2359)&lt;=VALUE(LEFT(AA$1,FIND("-",AA$1,1)-1))+VALUE(LEFT(AB$1,FIND("-",AB$1,1)-1)-1)+VALUE(LEFT(AC$1,FIND("-",AC$1,1)-1)-1),0,AVERAGE(INDEX($AB:$AB,ROW($AB2359)-VALUE(LEFT(AC$1,FIND("-",AC$1,1)-1))+1):$AB2359))</f>
        <v>61.111111111111107</v>
      </c>
      <c r="AE2359">
        <f t="shared" si="330"/>
        <v>83435344</v>
      </c>
      <c r="AG2359" t="str">
        <f t="shared" si="332"/>
        <v/>
      </c>
    </row>
    <row r="2360" spans="1:33" x14ac:dyDescent="0.25">
      <c r="A2360" s="6">
        <v>39917</v>
      </c>
      <c r="B2360">
        <v>0.06</v>
      </c>
      <c r="C2360">
        <v>6.5000000000000002E-2</v>
      </c>
      <c r="D2360">
        <v>5.5E-2</v>
      </c>
      <c r="E2360">
        <v>6.5000000000000002E-2</v>
      </c>
      <c r="F2360">
        <v>3.8115999999999997E-2</v>
      </c>
      <c r="G2360">
        <v>242600</v>
      </c>
      <c r="I2360" t="str">
        <f t="shared" si="325"/>
        <v/>
      </c>
      <c r="J2360" t="str">
        <f t="shared" si="326"/>
        <v/>
      </c>
      <c r="K2360" t="str">
        <f t="shared" si="327"/>
        <v/>
      </c>
      <c r="M2360" s="11" t="str">
        <f t="shared" si="331"/>
        <v/>
      </c>
      <c r="O2360">
        <f>IF(ROW($E2360)&lt;=VALUE(LEFT(O$1,FIND("-",O$1,1)-1)),0,IF(ROW($E2360)=VALUE(LEFT(O$1,FIND("-",O$1,1)-1))+1,AVERAGE(INDEX($E:$E,ROW($E2360)-VALUE(LEFT(O$1,FIND("-",O$1,1)-1))):$E2360),($E2360*(2/(VALUE(LEFT(O$1,FIND("-",O$1,1)-1))+1)))+(O2359*(1-(2/(VALUE(LEFT(O$1,FIND("-",O$1,1)-1))+1))))))</f>
        <v>0.29655490905800963</v>
      </c>
      <c r="Q2360">
        <f>IF(ROW($E2360)&lt;=VALUE(LEFT(Q$1,FIND("-",Q$1,1)-1)),0,IF(ROW($E2360)=VALUE(LEFT(Q$1,FIND("-",Q$1,1)-1))+1,AVERAGE(INDEX($E:$E,ROW($E2360)-VALUE(LEFT(Q$1,FIND("-",Q$1,1)-1))):$E2360),($E2360*(2/(VALUE(LEFT(Q$1,FIND("-",Q$1,1)-1))+1)))+(Q2359*(1-(2/(VALUE(LEFT(Q$1,FIND("-",Q$1,1)-1))+1))))))</f>
        <v>5.881883499620244E-2</v>
      </c>
      <c r="R2360">
        <f>IF(ROW($E2360)&lt;=VALUE(LEFT(R$1,FIND("-",R$1,1)-1)),0,IF(ROW($E2360)=VALUE(LEFT(R$1,FIND("-",R$1,1)-1))+1,AVERAGE(INDEX($E:$E,ROW($E2360)-VALUE(LEFT(R$1,FIND("-",R$1,1)-1))):$E2360),($E2360*(2/(VALUE(LEFT(R$1,FIND("-",R$1,1)-1))+1)))+(R2359*(1-(2/(VALUE(LEFT(R$1,FIND("-",R$1,1)-1))+1))))))</f>
        <v>6.9325592322157154E-2</v>
      </c>
      <c r="S2360">
        <f t="shared" si="328"/>
        <v>-1.0506757325954713E-2</v>
      </c>
      <c r="T2360">
        <f>IF(ROW($E2360)&lt;=MAX(VALUE(LEFT(Q$1,FIND("-",Q$1,1)-1)),VALUE(LEFT(R$1,FIND("-",R$1,1)-1)))+VALUE(LEFT(T$1,FIND("-",T$1,1)-1))-1,0,IF(ROW($E2360)=MAX(VALUE(LEFT(Q$1,FIND("-",Q$1,1)-1)),VALUE(LEFT(R$1,FIND("-",R$1,1)-1)))+VALUE(LEFT(T$1,FIND("-",T$1,1)-1)),AVERAGE(INDEX($S:$S,ROW(S2360)-VALUE(LEFT(T$1,FIND("-",T$1,1)-1))+1):S2360),($S2360*(2/(VALUE(LEFT(T$1,FIND("-",T$1,1)-1))+1)))+(T2359*(1-(2/(VALUE(LEFT(T$1,FIND("-",T$1,1)-1))+1))))))</f>
        <v>-1.6756347999803953E-2</v>
      </c>
      <c r="V2360">
        <f t="shared" si="329"/>
        <v>0</v>
      </c>
      <c r="W2360">
        <f>IF(ROW($E2360)&lt;=VALUE(LEFT(W$1,FIND("-",W$1,1)-1))+1,0,IF(ROW($E2359)=VALUE(LEFT(W$1,FIND("-",W$1,1)-1))+1,100-100/(1+ABS((SUMIF(INDEX($V:$V,ROW($V2360)-VALUE(LEFT(W$1,FIND("-",W$1,1)-1))+1):$V2360,"&gt;0",INDEX($V:$V,ROW($V2360)-VALUE(LEFT(W$1,FIND("-",W$1,1)-1))+1):$V2360)/COUNTIF(INDEX($V:$V,ROW($V2360)-VALUE(LEFT(W$1,FIND("-",W$1,1)-1))+1):$V2360,"&gt;0"))/(SUMIF(INDEX($V:$V,ROW($V2360)-VALUE(LEFT(W$1,FIND("-",W$1,1)-1))+1):$V2360,"&lt;0",INDEX($V:$V,ROW($V2360)-VALUE(LEFT(W$1,FIND("-",W$1,1)-1))+1):$V2360)/COUNTIF(INDEX($V:$V,ROW($V2360)-VALUE(LEFT(W$1,FIND("-",W$1,1)-1))+1):$V2360,"&lt;0")))),100-100/(1+ABS((SUMIF(INDEX($V:$V,ROW($V2360)-VALUE(LEFT(W$1,FIND("-",W$1,1)-1))+1):$V2360,"&gt;0",INDEX($V:$V,ROW($V2360)-VALUE(LEFT(W$1,FIND("-",W$1,1)-1))+1):$V2360)/VALUE(LEFT(W$1,FIND("-",W$1,1)-1)))/(SUMIF(INDEX($V:$V,ROW($V2360)-VALUE(LEFT(W$1,FIND("-",W$1,1)-1))+1):$V2360,"&lt;0",INDEX($V:$V,ROW($V2360)-VALUE(LEFT(W$1,FIND("-",W$1,1)-1))+1):$V2360)/VALUE(LEFT(W$1,FIND("-",W$1,1)-1)))))))</f>
        <v>57.142857142857153</v>
      </c>
      <c r="Y2360">
        <f>IF(ROW($E2360)&lt;=VALUE(LEFT(Y$1,FIND("-",Y$1,1)-1)),0,MAX(INDEX(C:C,ROW(C2360)-VALUE(LEFT(Y$1,FIND("-",Y$1,1)-1))+1):C2360))</f>
        <v>6.5000000000000002E-2</v>
      </c>
      <c r="Z2360">
        <f>IF(ROW($E2360)&lt;=VALUE(LEFT(Z$1,FIND("-",Z$1,1)-1)),0,MIN(INDEX(D:D,ROW(D2360)-VALUE(LEFT(Z$1,FIND("-",Z$1,1)-1))+1):D2360))</f>
        <v>0.05</v>
      </c>
      <c r="AA2360">
        <f t="shared" si="333"/>
        <v>100</v>
      </c>
      <c r="AB2360">
        <f>IF(ROW($AA2360)&lt;=VALUE(LEFT(AA$1,FIND("-",AA$1,1)-1))+VALUE(LEFT(AB$1,FIND("-",AB$1,1)-1)-1),0,AVERAGE(INDEX($AA:$AA,ROW($AA2360)-VALUE(LEFT(AB$1,FIND("-",AB$1,1)-1))+1):$AA2360))</f>
        <v>88.888888888888872</v>
      </c>
      <c r="AC2360">
        <f>IF(ROW($AA2360)&lt;=VALUE(LEFT(AA$1,FIND("-",AA$1,1)-1))+VALUE(LEFT(AB$1,FIND("-",AB$1,1)-1)-1)+VALUE(LEFT(AC$1,FIND("-",AC$1,1)-1)-1),0,AVERAGE(INDEX($AB:$AB,ROW($AB2360)-VALUE(LEFT(AC$1,FIND("-",AC$1,1)-1))+1):$AB2360))</f>
        <v>72.222222222222214</v>
      </c>
      <c r="AE2360">
        <f t="shared" si="330"/>
        <v>83435344</v>
      </c>
      <c r="AG2360" t="str">
        <f t="shared" si="332"/>
        <v/>
      </c>
    </row>
    <row r="2361" spans="1:33" x14ac:dyDescent="0.25">
      <c r="A2361" s="6">
        <v>39918</v>
      </c>
      <c r="B2361">
        <v>0.06</v>
      </c>
      <c r="C2361">
        <v>0.06</v>
      </c>
      <c r="D2361">
        <v>0.06</v>
      </c>
      <c r="E2361">
        <v>0.06</v>
      </c>
      <c r="F2361">
        <v>3.5184E-2</v>
      </c>
      <c r="G2361">
        <v>435000</v>
      </c>
      <c r="I2361" t="str">
        <f t="shared" si="325"/>
        <v/>
      </c>
      <c r="J2361" t="str">
        <f t="shared" si="326"/>
        <v/>
      </c>
      <c r="K2361" t="str">
        <f t="shared" si="327"/>
        <v>Overbought Below %D</v>
      </c>
      <c r="M2361" s="11" t="str">
        <f t="shared" si="331"/>
        <v/>
      </c>
      <c r="O2361">
        <f>IF(ROW($E2361)&lt;=VALUE(LEFT(O$1,FIND("-",O$1,1)-1)),0,IF(ROW($E2361)=VALUE(LEFT(O$1,FIND("-",O$1,1)-1))+1,AVERAGE(INDEX($E:$E,ROW($E2361)-VALUE(LEFT(O$1,FIND("-",O$1,1)-1))):$E2361),($E2361*(2/(VALUE(LEFT(O$1,FIND("-",O$1,1)-1))+1)))+(O2360*(1-(2/(VALUE(LEFT(O$1,FIND("-",O$1,1)-1))+1))))))</f>
        <v>0.29420112886837768</v>
      </c>
      <c r="Q2361">
        <f>IF(ROW($E2361)&lt;=VALUE(LEFT(Q$1,FIND("-",Q$1,1)-1)),0,IF(ROW($E2361)=VALUE(LEFT(Q$1,FIND("-",Q$1,1)-1))+1,AVERAGE(INDEX($E:$E,ROW($E2361)-VALUE(LEFT(Q$1,FIND("-",Q$1,1)-1))):$E2361),($E2361*(2/(VALUE(LEFT(Q$1,FIND("-",Q$1,1)-1))+1)))+(Q2360*(1-(2/(VALUE(LEFT(Q$1,FIND("-",Q$1,1)-1))+1))))))</f>
        <v>5.900055268909437E-2</v>
      </c>
      <c r="R2361">
        <f>IF(ROW($E2361)&lt;=VALUE(LEFT(R$1,FIND("-",R$1,1)-1)),0,IF(ROW($E2361)=VALUE(LEFT(R$1,FIND("-",R$1,1)-1))+1,AVERAGE(INDEX($E:$E,ROW($E2361)-VALUE(LEFT(R$1,FIND("-",R$1,1)-1))):$E2361),($E2361*(2/(VALUE(LEFT(R$1,FIND("-",R$1,1)-1))+1)))+(R2360*(1-(2/(VALUE(LEFT(R$1,FIND("-",R$1,1)-1))+1))))))</f>
        <v>6.8634807705701073E-2</v>
      </c>
      <c r="S2361">
        <f t="shared" si="328"/>
        <v>-9.6342550166067034E-3</v>
      </c>
      <c r="T2361">
        <f>IF(ROW($E2361)&lt;=MAX(VALUE(LEFT(Q$1,FIND("-",Q$1,1)-1)),VALUE(LEFT(R$1,FIND("-",R$1,1)-1)))+VALUE(LEFT(T$1,FIND("-",T$1,1)-1))-1,0,IF(ROW($E2361)=MAX(VALUE(LEFT(Q$1,FIND("-",Q$1,1)-1)),VALUE(LEFT(R$1,FIND("-",R$1,1)-1)))+VALUE(LEFT(T$1,FIND("-",T$1,1)-1)),AVERAGE(INDEX($S:$S,ROW(S2361)-VALUE(LEFT(T$1,FIND("-",T$1,1)-1))+1):S2361),($S2361*(2/(VALUE(LEFT(T$1,FIND("-",T$1,1)-1))+1)))+(T2360*(1-(2/(VALUE(LEFT(T$1,FIND("-",T$1,1)-1))+1))))))</f>
        <v>-1.5331929403164503E-2</v>
      </c>
      <c r="V2361">
        <f t="shared" si="329"/>
        <v>-5.0000000000000044E-3</v>
      </c>
      <c r="W2361">
        <f>IF(ROW($E2361)&lt;=VALUE(LEFT(W$1,FIND("-",W$1,1)-1))+1,0,IF(ROW($E2360)=VALUE(LEFT(W$1,FIND("-",W$1,1)-1))+1,100-100/(1+ABS((SUMIF(INDEX($V:$V,ROW($V2361)-VALUE(LEFT(W$1,FIND("-",W$1,1)-1))+1):$V2361,"&gt;0",INDEX($V:$V,ROW($V2361)-VALUE(LEFT(W$1,FIND("-",W$1,1)-1))+1):$V2361)/COUNTIF(INDEX($V:$V,ROW($V2361)-VALUE(LEFT(W$1,FIND("-",W$1,1)-1))+1):$V2361,"&gt;0"))/(SUMIF(INDEX($V:$V,ROW($V2361)-VALUE(LEFT(W$1,FIND("-",W$1,1)-1))+1):$V2361,"&lt;0",INDEX($V:$V,ROW($V2361)-VALUE(LEFT(W$1,FIND("-",W$1,1)-1))+1):$V2361)/COUNTIF(INDEX($V:$V,ROW($V2361)-VALUE(LEFT(W$1,FIND("-",W$1,1)-1))+1):$V2361,"&lt;0")))),100-100/(1+ABS((SUMIF(INDEX($V:$V,ROW($V2361)-VALUE(LEFT(W$1,FIND("-",W$1,1)-1))+1):$V2361,"&gt;0",INDEX($V:$V,ROW($V2361)-VALUE(LEFT(W$1,FIND("-",W$1,1)-1))+1):$V2361)/VALUE(LEFT(W$1,FIND("-",W$1,1)-1)))/(SUMIF(INDEX($V:$V,ROW($V2361)-VALUE(LEFT(W$1,FIND("-",W$1,1)-1))+1):$V2361,"&lt;0",INDEX($V:$V,ROW($V2361)-VALUE(LEFT(W$1,FIND("-",W$1,1)-1))+1):$V2361)/VALUE(LEFT(W$1,FIND("-",W$1,1)-1)))))))</f>
        <v>50</v>
      </c>
      <c r="Y2361">
        <f>IF(ROW($E2361)&lt;=VALUE(LEFT(Y$1,FIND("-",Y$1,1)-1)),0,MAX(INDEX(C:C,ROW(C2361)-VALUE(LEFT(Y$1,FIND("-",Y$1,1)-1))+1):C2361))</f>
        <v>6.5000000000000002E-2</v>
      </c>
      <c r="Z2361">
        <f>IF(ROW($E2361)&lt;=VALUE(LEFT(Z$1,FIND("-",Z$1,1)-1)),0,MIN(INDEX(D:D,ROW(D2361)-VALUE(LEFT(Z$1,FIND("-",Z$1,1)-1))+1):D2361))</f>
        <v>0.05</v>
      </c>
      <c r="AA2361">
        <f t="shared" si="333"/>
        <v>66.666666666666643</v>
      </c>
      <c r="AB2361">
        <f>IF(ROW($AA2361)&lt;=VALUE(LEFT(AA$1,FIND("-",AA$1,1)-1))+VALUE(LEFT(AB$1,FIND("-",AB$1,1)-1)-1),0,AVERAGE(INDEX($AA:$AA,ROW($AA2361)-VALUE(LEFT(AB$1,FIND("-",AB$1,1)-1))+1):$AA2361))</f>
        <v>88.888888888888872</v>
      </c>
      <c r="AC2361">
        <f>IF(ROW($AA2361)&lt;=VALUE(LEFT(AA$1,FIND("-",AA$1,1)-1))+VALUE(LEFT(AB$1,FIND("-",AB$1,1)-1)-1)+VALUE(LEFT(AC$1,FIND("-",AC$1,1)-1)-1),0,AVERAGE(INDEX($AB:$AB,ROW($AB2361)-VALUE(LEFT(AC$1,FIND("-",AC$1,1)-1))+1):$AB2361))</f>
        <v>83.333333333333314</v>
      </c>
      <c r="AE2361">
        <f t="shared" si="330"/>
        <v>83000344</v>
      </c>
      <c r="AG2361" t="str">
        <f t="shared" si="332"/>
        <v/>
      </c>
    </row>
    <row r="2362" spans="1:33" x14ac:dyDescent="0.25">
      <c r="A2362" s="6">
        <v>39919</v>
      </c>
      <c r="B2362">
        <v>0.06</v>
      </c>
      <c r="C2362">
        <v>6.5000000000000002E-2</v>
      </c>
      <c r="D2362">
        <v>0.06</v>
      </c>
      <c r="E2362">
        <v>0.06</v>
      </c>
      <c r="F2362">
        <v>3.5184E-2</v>
      </c>
      <c r="G2362">
        <v>1524700</v>
      </c>
      <c r="I2362" t="str">
        <f t="shared" si="325"/>
        <v/>
      </c>
      <c r="J2362" t="str">
        <f t="shared" si="326"/>
        <v/>
      </c>
      <c r="K2362" t="str">
        <f t="shared" si="327"/>
        <v>Overbought Above %D</v>
      </c>
      <c r="M2362" s="11" t="str">
        <f t="shared" si="331"/>
        <v/>
      </c>
      <c r="O2362">
        <f>IF(ROW($E2362)&lt;=VALUE(LEFT(O$1,FIND("-",O$1,1)-1)),0,IF(ROW($E2362)=VALUE(LEFT(O$1,FIND("-",O$1,1)-1))+1,AVERAGE(INDEX($E:$E,ROW($E2362)-VALUE(LEFT(O$1,FIND("-",O$1,1)-1))):$E2362),($E2362*(2/(VALUE(LEFT(O$1,FIND("-",O$1,1)-1))+1)))+(O2361*(1-(2/(VALUE(LEFT(O$1,FIND("-",O$1,1)-1))+1))))))</f>
        <v>0.29187076937715006</v>
      </c>
      <c r="Q2362">
        <f>IF(ROW($E2362)&lt;=VALUE(LEFT(Q$1,FIND("-",Q$1,1)-1)),0,IF(ROW($E2362)=VALUE(LEFT(Q$1,FIND("-",Q$1,1)-1))+1,AVERAGE(INDEX($E:$E,ROW($E2362)-VALUE(LEFT(Q$1,FIND("-",Q$1,1)-1))):$E2362),($E2362*(2/(VALUE(LEFT(Q$1,FIND("-",Q$1,1)-1))+1)))+(Q2361*(1-(2/(VALUE(LEFT(Q$1,FIND("-",Q$1,1)-1))+1))))))</f>
        <v>5.9154313813849078E-2</v>
      </c>
      <c r="R2362">
        <f>IF(ROW($E2362)&lt;=VALUE(LEFT(R$1,FIND("-",R$1,1)-1)),0,IF(ROW($E2362)=VALUE(LEFT(R$1,FIND("-",R$1,1)-1))+1,AVERAGE(INDEX($E:$E,ROW($E2362)-VALUE(LEFT(R$1,FIND("-",R$1,1)-1))):$E2362),($E2362*(2/(VALUE(LEFT(R$1,FIND("-",R$1,1)-1))+1)))+(R2361*(1-(2/(VALUE(LEFT(R$1,FIND("-",R$1,1)-1))+1))))))</f>
        <v>6.7995192320093586E-2</v>
      </c>
      <c r="S2362">
        <f t="shared" si="328"/>
        <v>-8.8408785062445081E-3</v>
      </c>
      <c r="T2362">
        <f>IF(ROW($E2362)&lt;=MAX(VALUE(LEFT(Q$1,FIND("-",Q$1,1)-1)),VALUE(LEFT(R$1,FIND("-",R$1,1)-1)))+VALUE(LEFT(T$1,FIND("-",T$1,1)-1))-1,0,IF(ROW($E2362)=MAX(VALUE(LEFT(Q$1,FIND("-",Q$1,1)-1)),VALUE(LEFT(R$1,FIND("-",R$1,1)-1)))+VALUE(LEFT(T$1,FIND("-",T$1,1)-1)),AVERAGE(INDEX($S:$S,ROW(S2362)-VALUE(LEFT(T$1,FIND("-",T$1,1)-1))+1):S2362),($S2362*(2/(VALUE(LEFT(T$1,FIND("-",T$1,1)-1))+1)))+(T2361*(1-(2/(VALUE(LEFT(T$1,FIND("-",T$1,1)-1))+1))))))</f>
        <v>-1.4033719223780505E-2</v>
      </c>
      <c r="V2362">
        <f t="shared" si="329"/>
        <v>0</v>
      </c>
      <c r="W2362">
        <f>IF(ROW($E2362)&lt;=VALUE(LEFT(W$1,FIND("-",W$1,1)-1))+1,0,IF(ROW($E2361)=VALUE(LEFT(W$1,FIND("-",W$1,1)-1))+1,100-100/(1+ABS((SUMIF(INDEX($V:$V,ROW($V2362)-VALUE(LEFT(W$1,FIND("-",W$1,1)-1))+1):$V2362,"&gt;0",INDEX($V:$V,ROW($V2362)-VALUE(LEFT(W$1,FIND("-",W$1,1)-1))+1):$V2362)/COUNTIF(INDEX($V:$V,ROW($V2362)-VALUE(LEFT(W$1,FIND("-",W$1,1)-1))+1):$V2362,"&gt;0"))/(SUMIF(INDEX($V:$V,ROW($V2362)-VALUE(LEFT(W$1,FIND("-",W$1,1)-1))+1):$V2362,"&lt;0",INDEX($V:$V,ROW($V2362)-VALUE(LEFT(W$1,FIND("-",W$1,1)-1))+1):$V2362)/COUNTIF(INDEX($V:$V,ROW($V2362)-VALUE(LEFT(W$1,FIND("-",W$1,1)-1))+1):$V2362,"&lt;0")))),100-100/(1+ABS((SUMIF(INDEX($V:$V,ROW($V2362)-VALUE(LEFT(W$1,FIND("-",W$1,1)-1))+1):$V2362,"&gt;0",INDEX($V:$V,ROW($V2362)-VALUE(LEFT(W$1,FIND("-",W$1,1)-1))+1):$V2362)/VALUE(LEFT(W$1,FIND("-",W$1,1)-1)))/(SUMIF(INDEX($V:$V,ROW($V2362)-VALUE(LEFT(W$1,FIND("-",W$1,1)-1))+1):$V2362,"&lt;0",INDEX($V:$V,ROW($V2362)-VALUE(LEFT(W$1,FIND("-",W$1,1)-1))+1):$V2362)/VALUE(LEFT(W$1,FIND("-",W$1,1)-1)))))))</f>
        <v>50</v>
      </c>
      <c r="Y2362">
        <f>IF(ROW($E2362)&lt;=VALUE(LEFT(Y$1,FIND("-",Y$1,1)-1)),0,MAX(INDEX(C:C,ROW(C2362)-VALUE(LEFT(Y$1,FIND("-",Y$1,1)-1))+1):C2362))</f>
        <v>6.5000000000000002E-2</v>
      </c>
      <c r="Z2362">
        <f>IF(ROW($E2362)&lt;=VALUE(LEFT(Z$1,FIND("-",Z$1,1)-1)),0,MIN(INDEX(D:D,ROW(D2362)-VALUE(LEFT(Z$1,FIND("-",Z$1,1)-1))+1):D2362))</f>
        <v>0.05</v>
      </c>
      <c r="AA2362">
        <f t="shared" si="333"/>
        <v>66.666666666666643</v>
      </c>
      <c r="AB2362">
        <f>IF(ROW($AA2362)&lt;=VALUE(LEFT(AA$1,FIND("-",AA$1,1)-1))+VALUE(LEFT(AB$1,FIND("-",AB$1,1)-1)-1),0,AVERAGE(INDEX($AA:$AA,ROW($AA2362)-VALUE(LEFT(AB$1,FIND("-",AB$1,1)-1))+1):$AA2362))</f>
        <v>77.777777777777757</v>
      </c>
      <c r="AC2362">
        <f>IF(ROW($AA2362)&lt;=VALUE(LEFT(AA$1,FIND("-",AA$1,1)-1))+VALUE(LEFT(AB$1,FIND("-",AB$1,1)-1)-1)+VALUE(LEFT(AC$1,FIND("-",AC$1,1)-1)-1),0,AVERAGE(INDEX($AB:$AB,ROW($AB2362)-VALUE(LEFT(AC$1,FIND("-",AC$1,1)-1))+1):$AB2362))</f>
        <v>85.185185185185162</v>
      </c>
      <c r="AE2362">
        <f t="shared" si="330"/>
        <v>83000344</v>
      </c>
      <c r="AG2362" t="str">
        <f t="shared" si="332"/>
        <v/>
      </c>
    </row>
    <row r="2363" spans="1:33" x14ac:dyDescent="0.25">
      <c r="A2363" s="6">
        <v>39920</v>
      </c>
      <c r="B2363">
        <v>0.06</v>
      </c>
      <c r="C2363">
        <v>0.06</v>
      </c>
      <c r="D2363">
        <v>0.06</v>
      </c>
      <c r="E2363">
        <v>0.06</v>
      </c>
      <c r="F2363">
        <v>3.5184E-2</v>
      </c>
      <c r="G2363">
        <v>285000</v>
      </c>
      <c r="I2363" t="str">
        <f t="shared" ref="I2363:I2426" si="334">IF(AND(T2363&gt;=S2363,T2362&lt;S2362),"Bearish",IF(AND(T2363&lt;S2363,T2362&gt;=S2362),"Bullish",""))</f>
        <v/>
      </c>
      <c r="J2363" t="str">
        <f t="shared" ref="J2363:J2426" si="335">IF(W2363&gt;70,"Overbought",IF(W2363&lt;30,"Oversold",""))</f>
        <v/>
      </c>
      <c r="K2363" t="str">
        <f t="shared" ref="K2363:K2426" si="336">IF(AND(AC2363&lt;20,AC2363&gt;AB2363),"Oversold Above %D",IF(AND(AC2363&lt;20,AC2363&lt;=AB2363),"Oversold Below %D",IF(AND(AC2363&gt;80,AC2363&lt;AB2363),"Overbought Below %D",IF(AND(AC2363&gt;80,AC2363&gt;=AB2363),"Overbought Above %D",IF(AND(AC2363&gt;=20,LEFT(K2362,5)="Overs"),"Buy",IF(AND(AC2363&lt;=80,LEFT(K2362,5)="Overb"),"Sell",""))))))</f>
        <v>Sell</v>
      </c>
      <c r="M2363" s="11" t="str">
        <f t="shared" si="331"/>
        <v>Sell</v>
      </c>
      <c r="O2363">
        <f>IF(ROW($E2363)&lt;=VALUE(LEFT(O$1,FIND("-",O$1,1)-1)),0,IF(ROW($E2363)=VALUE(LEFT(O$1,FIND("-",O$1,1)-1))+1,AVERAGE(INDEX($E:$E,ROW($E2363)-VALUE(LEFT(O$1,FIND("-",O$1,1)-1))):$E2363),($E2363*(2/(VALUE(LEFT(O$1,FIND("-",O$1,1)-1))+1)))+(O2362*(1-(2/(VALUE(LEFT(O$1,FIND("-",O$1,1)-1))+1))))))</f>
        <v>0.28956359754255157</v>
      </c>
      <c r="Q2363">
        <f>IF(ROW($E2363)&lt;=VALUE(LEFT(Q$1,FIND("-",Q$1,1)-1)),0,IF(ROW($E2363)=VALUE(LEFT(Q$1,FIND("-",Q$1,1)-1))+1,AVERAGE(INDEX($E:$E,ROW($E2363)-VALUE(LEFT(Q$1,FIND("-",Q$1,1)-1))):$E2363),($E2363*(2/(VALUE(LEFT(Q$1,FIND("-",Q$1,1)-1))+1)))+(Q2362*(1-(2/(VALUE(LEFT(Q$1,FIND("-",Q$1,1)-1))+1))))))</f>
        <v>5.9284419380949221E-2</v>
      </c>
      <c r="R2363">
        <f>IF(ROW($E2363)&lt;=VALUE(LEFT(R$1,FIND("-",R$1,1)-1)),0,IF(ROW($E2363)=VALUE(LEFT(R$1,FIND("-",R$1,1)-1))+1,AVERAGE(INDEX($E:$E,ROW($E2363)-VALUE(LEFT(R$1,FIND("-",R$1,1)-1))):$E2363),($E2363*(2/(VALUE(LEFT(R$1,FIND("-",R$1,1)-1))+1)))+(R2362*(1-(2/(VALUE(LEFT(R$1,FIND("-",R$1,1)-1))+1))))))</f>
        <v>6.7402955851938506E-2</v>
      </c>
      <c r="S2363">
        <f t="shared" ref="S2363:S2426" si="337">IF(ROW($E2363)&lt;=MAX(VALUE(LEFT(Q$1,FIND("-",Q$1,1)-1)),VALUE(LEFT(R$1,FIND("-",R$1,1)-1))),0,Q2363-R2363)</f>
        <v>-8.1185364709892849E-3</v>
      </c>
      <c r="T2363">
        <f>IF(ROW($E2363)&lt;=MAX(VALUE(LEFT(Q$1,FIND("-",Q$1,1)-1)),VALUE(LEFT(R$1,FIND("-",R$1,1)-1)))+VALUE(LEFT(T$1,FIND("-",T$1,1)-1))-1,0,IF(ROW($E2363)=MAX(VALUE(LEFT(Q$1,FIND("-",Q$1,1)-1)),VALUE(LEFT(R$1,FIND("-",R$1,1)-1)))+VALUE(LEFT(T$1,FIND("-",T$1,1)-1)),AVERAGE(INDEX($S:$S,ROW(S2363)-VALUE(LEFT(T$1,FIND("-",T$1,1)-1))+1):S2363),($S2363*(2/(VALUE(LEFT(T$1,FIND("-",T$1,1)-1))+1)))+(T2362*(1-(2/(VALUE(LEFT(T$1,FIND("-",T$1,1)-1))+1))))))</f>
        <v>-1.2850682673222261E-2</v>
      </c>
      <c r="V2363">
        <f t="shared" ref="V2363:V2426" si="338">IFERROR(1*(E2363-E2362),"")</f>
        <v>0</v>
      </c>
      <c r="W2363">
        <f>IF(ROW($E2363)&lt;=VALUE(LEFT(W$1,FIND("-",W$1,1)-1))+1,0,IF(ROW($E2362)=VALUE(LEFT(W$1,FIND("-",W$1,1)-1))+1,100-100/(1+ABS((SUMIF(INDEX($V:$V,ROW($V2363)-VALUE(LEFT(W$1,FIND("-",W$1,1)-1))+1):$V2363,"&gt;0",INDEX($V:$V,ROW($V2363)-VALUE(LEFT(W$1,FIND("-",W$1,1)-1))+1):$V2363)/COUNTIF(INDEX($V:$V,ROW($V2363)-VALUE(LEFT(W$1,FIND("-",W$1,1)-1))+1):$V2363,"&gt;0"))/(SUMIF(INDEX($V:$V,ROW($V2363)-VALUE(LEFT(W$1,FIND("-",W$1,1)-1))+1):$V2363,"&lt;0",INDEX($V:$V,ROW($V2363)-VALUE(LEFT(W$1,FIND("-",W$1,1)-1))+1):$V2363)/COUNTIF(INDEX($V:$V,ROW($V2363)-VALUE(LEFT(W$1,FIND("-",W$1,1)-1))+1):$V2363,"&lt;0")))),100-100/(1+ABS((SUMIF(INDEX($V:$V,ROW($V2363)-VALUE(LEFT(W$1,FIND("-",W$1,1)-1))+1):$V2363,"&gt;0",INDEX($V:$V,ROW($V2363)-VALUE(LEFT(W$1,FIND("-",W$1,1)-1))+1):$V2363)/VALUE(LEFT(W$1,FIND("-",W$1,1)-1)))/(SUMIF(INDEX($V:$V,ROW($V2363)-VALUE(LEFT(W$1,FIND("-",W$1,1)-1))+1):$V2363,"&lt;0",INDEX($V:$V,ROW($V2363)-VALUE(LEFT(W$1,FIND("-",W$1,1)-1))+1):$V2363)/VALUE(LEFT(W$1,FIND("-",W$1,1)-1)))))))</f>
        <v>50</v>
      </c>
      <c r="Y2363">
        <f>IF(ROW($E2363)&lt;=VALUE(LEFT(Y$1,FIND("-",Y$1,1)-1)),0,MAX(INDEX(C:C,ROW(C2363)-VALUE(LEFT(Y$1,FIND("-",Y$1,1)-1))+1):C2363))</f>
        <v>6.5000000000000002E-2</v>
      </c>
      <c r="Z2363">
        <f>IF(ROW($E2363)&lt;=VALUE(LEFT(Z$1,FIND("-",Z$1,1)-1)),0,MIN(INDEX(D:D,ROW(D2363)-VALUE(LEFT(Z$1,FIND("-",Z$1,1)-1))+1):D2363))</f>
        <v>0.05</v>
      </c>
      <c r="AA2363">
        <f t="shared" si="333"/>
        <v>66.666666666666643</v>
      </c>
      <c r="AB2363">
        <f>IF(ROW($AA2363)&lt;=VALUE(LEFT(AA$1,FIND("-",AA$1,1)-1))+VALUE(LEFT(AB$1,FIND("-",AB$1,1)-1)-1),0,AVERAGE(INDEX($AA:$AA,ROW($AA2363)-VALUE(LEFT(AB$1,FIND("-",AB$1,1)-1))+1):$AA2363))</f>
        <v>66.666666666666643</v>
      </c>
      <c r="AC2363">
        <f>IF(ROW($AA2363)&lt;=VALUE(LEFT(AA$1,FIND("-",AA$1,1)-1))+VALUE(LEFT(AB$1,FIND("-",AB$1,1)-1)-1)+VALUE(LEFT(AC$1,FIND("-",AC$1,1)-1)-1),0,AVERAGE(INDEX($AB:$AB,ROW($AB2363)-VALUE(LEFT(AC$1,FIND("-",AC$1,1)-1))+1):$AB2363))</f>
        <v>77.777777777777757</v>
      </c>
      <c r="AE2363">
        <f t="shared" ref="AE2363:AE2426" si="339">IFERROR(IF($E2363=$E2362,AE2362,IF($E2363&gt;$E2362,AE2362+$G2363,IF($E2363&lt;$E2362,AE2362-$G2363,""))),"")</f>
        <v>83000344</v>
      </c>
      <c r="AG2363" t="str">
        <f t="shared" si="332"/>
        <v>Sell</v>
      </c>
    </row>
    <row r="2364" spans="1:33" x14ac:dyDescent="0.25">
      <c r="A2364" s="6">
        <v>39923</v>
      </c>
      <c r="B2364">
        <v>6.5000000000000002E-2</v>
      </c>
      <c r="C2364">
        <v>6.5000000000000002E-2</v>
      </c>
      <c r="D2364">
        <v>6.5000000000000002E-2</v>
      </c>
      <c r="E2364">
        <v>6.5000000000000002E-2</v>
      </c>
      <c r="F2364">
        <v>3.8115999999999997E-2</v>
      </c>
      <c r="G2364">
        <v>328000</v>
      </c>
      <c r="I2364" t="str">
        <f t="shared" si="334"/>
        <v/>
      </c>
      <c r="J2364" t="str">
        <f t="shared" si="335"/>
        <v/>
      </c>
      <c r="K2364" t="str">
        <f t="shared" si="336"/>
        <v/>
      </c>
      <c r="M2364" s="11" t="str">
        <f t="shared" si="331"/>
        <v/>
      </c>
      <c r="O2364">
        <f>IF(ROW($E2364)&lt;=VALUE(LEFT(O$1,FIND("-",O$1,1)-1)),0,IF(ROW($E2364)=VALUE(LEFT(O$1,FIND("-",O$1,1)-1))+1,AVERAGE(INDEX($E:$E,ROW($E2364)-VALUE(LEFT(O$1,FIND("-",O$1,1)-1))):$E2364),($E2364*(2/(VALUE(LEFT(O$1,FIND("-",O$1,1)-1))+1)))+(O2363*(1-(2/(VALUE(LEFT(O$1,FIND("-",O$1,1)-1))+1))))))</f>
        <v>0.28732913388541176</v>
      </c>
      <c r="Q2364">
        <f>IF(ROW($E2364)&lt;=VALUE(LEFT(Q$1,FIND("-",Q$1,1)-1)),0,IF(ROW($E2364)=VALUE(LEFT(Q$1,FIND("-",Q$1,1)-1))+1,AVERAGE(INDEX($E:$E,ROW($E2364)-VALUE(LEFT(Q$1,FIND("-",Q$1,1)-1))):$E2364),($E2364*(2/(VALUE(LEFT(Q$1,FIND("-",Q$1,1)-1))+1)))+(Q2363*(1-(2/(VALUE(LEFT(Q$1,FIND("-",Q$1,1)-1))+1))))))</f>
        <v>6.0163739476187805E-2</v>
      </c>
      <c r="R2364">
        <f>IF(ROW($E2364)&lt;=VALUE(LEFT(R$1,FIND("-",R$1,1)-1)),0,IF(ROW($E2364)=VALUE(LEFT(R$1,FIND("-",R$1,1)-1))+1,AVERAGE(INDEX($E:$E,ROW($E2364)-VALUE(LEFT(R$1,FIND("-",R$1,1)-1))):$E2364),($E2364*(2/(VALUE(LEFT(R$1,FIND("-",R$1,1)-1))+1)))+(R2363*(1-(2/(VALUE(LEFT(R$1,FIND("-",R$1,1)-1))+1))))))</f>
        <v>6.7224959122165293E-2</v>
      </c>
      <c r="S2364">
        <f t="shared" si="337"/>
        <v>-7.0612196459774873E-3</v>
      </c>
      <c r="T2364">
        <f>IF(ROW($E2364)&lt;=MAX(VALUE(LEFT(Q$1,FIND("-",Q$1,1)-1)),VALUE(LEFT(R$1,FIND("-",R$1,1)-1)))+VALUE(LEFT(T$1,FIND("-",T$1,1)-1))-1,0,IF(ROW($E2364)=MAX(VALUE(LEFT(Q$1,FIND("-",Q$1,1)-1)),VALUE(LEFT(R$1,FIND("-",R$1,1)-1)))+VALUE(LEFT(T$1,FIND("-",T$1,1)-1)),AVERAGE(INDEX($S:$S,ROW(S2364)-VALUE(LEFT(T$1,FIND("-",T$1,1)-1))+1):S2364),($S2364*(2/(VALUE(LEFT(T$1,FIND("-",T$1,1)-1))+1)))+(T2363*(1-(2/(VALUE(LEFT(T$1,FIND("-",T$1,1)-1))+1))))))</f>
        <v>-1.1692790067773308E-2</v>
      </c>
      <c r="V2364">
        <f t="shared" si="338"/>
        <v>5.0000000000000044E-3</v>
      </c>
      <c r="W2364">
        <f>IF(ROW($E2364)&lt;=VALUE(LEFT(W$1,FIND("-",W$1,1)-1))+1,0,IF(ROW($E2363)=VALUE(LEFT(W$1,FIND("-",W$1,1)-1))+1,100-100/(1+ABS((SUMIF(INDEX($V:$V,ROW($V2364)-VALUE(LEFT(W$1,FIND("-",W$1,1)-1))+1):$V2364,"&gt;0",INDEX($V:$V,ROW($V2364)-VALUE(LEFT(W$1,FIND("-",W$1,1)-1))+1):$V2364)/COUNTIF(INDEX($V:$V,ROW($V2364)-VALUE(LEFT(W$1,FIND("-",W$1,1)-1))+1):$V2364,"&gt;0"))/(SUMIF(INDEX($V:$V,ROW($V2364)-VALUE(LEFT(W$1,FIND("-",W$1,1)-1))+1):$V2364,"&lt;0",INDEX($V:$V,ROW($V2364)-VALUE(LEFT(W$1,FIND("-",W$1,1)-1))+1):$V2364)/COUNTIF(INDEX($V:$V,ROW($V2364)-VALUE(LEFT(W$1,FIND("-",W$1,1)-1))+1):$V2364,"&lt;0")))),100-100/(1+ABS((SUMIF(INDEX($V:$V,ROW($V2364)-VALUE(LEFT(W$1,FIND("-",W$1,1)-1))+1):$V2364,"&gt;0",INDEX($V:$V,ROW($V2364)-VALUE(LEFT(W$1,FIND("-",W$1,1)-1))+1):$V2364)/VALUE(LEFT(W$1,FIND("-",W$1,1)-1)))/(SUMIF(INDEX($V:$V,ROW($V2364)-VALUE(LEFT(W$1,FIND("-",W$1,1)-1))+1):$V2364,"&lt;0",INDEX($V:$V,ROW($V2364)-VALUE(LEFT(W$1,FIND("-",W$1,1)-1))+1):$V2364)/VALUE(LEFT(W$1,FIND("-",W$1,1)-1)))))))</f>
        <v>55.555555555555557</v>
      </c>
      <c r="Y2364">
        <f>IF(ROW($E2364)&lt;=VALUE(LEFT(Y$1,FIND("-",Y$1,1)-1)),0,MAX(INDEX(C:C,ROW(C2364)-VALUE(LEFT(Y$1,FIND("-",Y$1,1)-1))+1):C2364))</f>
        <v>6.5000000000000002E-2</v>
      </c>
      <c r="Z2364">
        <f>IF(ROW($E2364)&lt;=VALUE(LEFT(Z$1,FIND("-",Z$1,1)-1)),0,MIN(INDEX(D:D,ROW(D2364)-VALUE(LEFT(Z$1,FIND("-",Z$1,1)-1))+1):D2364))</f>
        <v>0.05</v>
      </c>
      <c r="AA2364">
        <f t="shared" si="333"/>
        <v>100</v>
      </c>
      <c r="AB2364">
        <f>IF(ROW($AA2364)&lt;=VALUE(LEFT(AA$1,FIND("-",AA$1,1)-1))+VALUE(LEFT(AB$1,FIND("-",AB$1,1)-1)-1),0,AVERAGE(INDEX($AA:$AA,ROW($AA2364)-VALUE(LEFT(AB$1,FIND("-",AB$1,1)-1))+1):$AA2364))</f>
        <v>77.777777777777757</v>
      </c>
      <c r="AC2364">
        <f>IF(ROW($AA2364)&lt;=VALUE(LEFT(AA$1,FIND("-",AA$1,1)-1))+VALUE(LEFT(AB$1,FIND("-",AB$1,1)-1)-1)+VALUE(LEFT(AC$1,FIND("-",AC$1,1)-1)-1),0,AVERAGE(INDEX($AB:$AB,ROW($AB2364)-VALUE(LEFT(AC$1,FIND("-",AC$1,1)-1))+1):$AB2364))</f>
        <v>74.074074074074062</v>
      </c>
      <c r="AE2364">
        <f t="shared" si="339"/>
        <v>83328344</v>
      </c>
      <c r="AG2364" t="str">
        <f t="shared" si="332"/>
        <v/>
      </c>
    </row>
    <row r="2365" spans="1:33" x14ac:dyDescent="0.25">
      <c r="A2365" s="6">
        <v>39924</v>
      </c>
      <c r="B2365">
        <v>0.06</v>
      </c>
      <c r="C2365">
        <v>6.5000000000000002E-2</v>
      </c>
      <c r="D2365">
        <v>0.06</v>
      </c>
      <c r="E2365">
        <v>6.5000000000000002E-2</v>
      </c>
      <c r="F2365">
        <v>3.8115999999999997E-2</v>
      </c>
      <c r="G2365">
        <v>823300</v>
      </c>
      <c r="I2365" t="str">
        <f t="shared" si="334"/>
        <v/>
      </c>
      <c r="J2365" t="str">
        <f t="shared" si="335"/>
        <v>Overbought</v>
      </c>
      <c r="K2365" t="str">
        <f t="shared" si="336"/>
        <v/>
      </c>
      <c r="M2365" s="11" t="str">
        <f t="shared" si="331"/>
        <v/>
      </c>
      <c r="O2365">
        <f>IF(ROW($E2365)&lt;=VALUE(LEFT(O$1,FIND("-",O$1,1)-1)),0,IF(ROW($E2365)=VALUE(LEFT(O$1,FIND("-",O$1,1)-1))+1,AVERAGE(INDEX($E:$E,ROW($E2365)-VALUE(LEFT(O$1,FIND("-",O$1,1)-1))):$E2365),($E2365*(2/(VALUE(LEFT(O$1,FIND("-",O$1,1)-1))+1)))+(O2364*(1-(2/(VALUE(LEFT(O$1,FIND("-",O$1,1)-1))+1))))))</f>
        <v>0.2851169036974972</v>
      </c>
      <c r="Q2365">
        <f>IF(ROW($E2365)&lt;=VALUE(LEFT(Q$1,FIND("-",Q$1,1)-1)),0,IF(ROW($E2365)=VALUE(LEFT(Q$1,FIND("-",Q$1,1)-1))+1,AVERAGE(INDEX($E:$E,ROW($E2365)-VALUE(LEFT(Q$1,FIND("-",Q$1,1)-1))):$E2365),($E2365*(2/(VALUE(LEFT(Q$1,FIND("-",Q$1,1)-1))+1)))+(Q2364*(1-(2/(VALUE(LEFT(Q$1,FIND("-",Q$1,1)-1))+1))))))</f>
        <v>6.0907779556774296E-2</v>
      </c>
      <c r="R2365">
        <f>IF(ROW($E2365)&lt;=VALUE(LEFT(R$1,FIND("-",R$1,1)-1)),0,IF(ROW($E2365)=VALUE(LEFT(R$1,FIND("-",R$1,1)-1))+1,AVERAGE(INDEX($E:$E,ROW($E2365)-VALUE(LEFT(R$1,FIND("-",R$1,1)-1))):$E2365),($E2365*(2/(VALUE(LEFT(R$1,FIND("-",R$1,1)-1))+1)))+(R2364*(1-(2/(VALUE(LEFT(R$1,FIND("-",R$1,1)-1))+1))))))</f>
        <v>6.706014733533823E-2</v>
      </c>
      <c r="S2365">
        <f t="shared" si="337"/>
        <v>-6.1523677785639344E-3</v>
      </c>
      <c r="T2365">
        <f>IF(ROW($E2365)&lt;=MAX(VALUE(LEFT(Q$1,FIND("-",Q$1,1)-1)),VALUE(LEFT(R$1,FIND("-",R$1,1)-1)))+VALUE(LEFT(T$1,FIND("-",T$1,1)-1))-1,0,IF(ROW($E2365)=MAX(VALUE(LEFT(Q$1,FIND("-",Q$1,1)-1)),VALUE(LEFT(R$1,FIND("-",R$1,1)-1)))+VALUE(LEFT(T$1,FIND("-",T$1,1)-1)),AVERAGE(INDEX($S:$S,ROW(S2365)-VALUE(LEFT(T$1,FIND("-",T$1,1)-1))+1):S2365),($S2365*(2/(VALUE(LEFT(T$1,FIND("-",T$1,1)-1))+1)))+(T2364*(1-(2/(VALUE(LEFT(T$1,FIND("-",T$1,1)-1))+1))))))</f>
        <v>-1.0584705609931433E-2</v>
      </c>
      <c r="V2365">
        <f t="shared" si="338"/>
        <v>0</v>
      </c>
      <c r="W2365">
        <f>IF(ROW($E2365)&lt;=VALUE(LEFT(W$1,FIND("-",W$1,1)-1))+1,0,IF(ROW($E2364)=VALUE(LEFT(W$1,FIND("-",W$1,1)-1))+1,100-100/(1+ABS((SUMIF(INDEX($V:$V,ROW($V2365)-VALUE(LEFT(W$1,FIND("-",W$1,1)-1))+1):$V2365,"&gt;0",INDEX($V:$V,ROW($V2365)-VALUE(LEFT(W$1,FIND("-",W$1,1)-1))+1):$V2365)/COUNTIF(INDEX($V:$V,ROW($V2365)-VALUE(LEFT(W$1,FIND("-",W$1,1)-1))+1):$V2365,"&gt;0"))/(SUMIF(INDEX($V:$V,ROW($V2365)-VALUE(LEFT(W$1,FIND("-",W$1,1)-1))+1):$V2365,"&lt;0",INDEX($V:$V,ROW($V2365)-VALUE(LEFT(W$1,FIND("-",W$1,1)-1))+1):$V2365)/COUNTIF(INDEX($V:$V,ROW($V2365)-VALUE(LEFT(W$1,FIND("-",W$1,1)-1))+1):$V2365,"&lt;0")))),100-100/(1+ABS((SUMIF(INDEX($V:$V,ROW($V2365)-VALUE(LEFT(W$1,FIND("-",W$1,1)-1))+1):$V2365,"&gt;0",INDEX($V:$V,ROW($V2365)-VALUE(LEFT(W$1,FIND("-",W$1,1)-1))+1):$V2365)/VALUE(LEFT(W$1,FIND("-",W$1,1)-1)))/(SUMIF(INDEX($V:$V,ROW($V2365)-VALUE(LEFT(W$1,FIND("-",W$1,1)-1))+1):$V2365,"&lt;0",INDEX($V:$V,ROW($V2365)-VALUE(LEFT(W$1,FIND("-",W$1,1)-1))+1):$V2365)/VALUE(LEFT(W$1,FIND("-",W$1,1)-1)))))))</f>
        <v>71.428571428571431</v>
      </c>
      <c r="Y2365">
        <f>IF(ROW($E2365)&lt;=VALUE(LEFT(Y$1,FIND("-",Y$1,1)-1)),0,MAX(INDEX(C:C,ROW(C2365)-VALUE(LEFT(Y$1,FIND("-",Y$1,1)-1))+1):C2365))</f>
        <v>6.5000000000000002E-2</v>
      </c>
      <c r="Z2365">
        <f>IF(ROW($E2365)&lt;=VALUE(LEFT(Z$1,FIND("-",Z$1,1)-1)),0,MIN(INDEX(D:D,ROW(D2365)-VALUE(LEFT(Z$1,FIND("-",Z$1,1)-1))+1):D2365))</f>
        <v>0.05</v>
      </c>
      <c r="AA2365">
        <f t="shared" si="333"/>
        <v>100</v>
      </c>
      <c r="AB2365">
        <f>IF(ROW($AA2365)&lt;=VALUE(LEFT(AA$1,FIND("-",AA$1,1)-1))+VALUE(LEFT(AB$1,FIND("-",AB$1,1)-1)-1),0,AVERAGE(INDEX($AA:$AA,ROW($AA2365)-VALUE(LEFT(AB$1,FIND("-",AB$1,1)-1))+1):$AA2365))</f>
        <v>88.888888888888872</v>
      </c>
      <c r="AC2365">
        <f>IF(ROW($AA2365)&lt;=VALUE(LEFT(AA$1,FIND("-",AA$1,1)-1))+VALUE(LEFT(AB$1,FIND("-",AB$1,1)-1)-1)+VALUE(LEFT(AC$1,FIND("-",AC$1,1)-1)-1),0,AVERAGE(INDEX($AB:$AB,ROW($AB2365)-VALUE(LEFT(AC$1,FIND("-",AC$1,1)-1))+1):$AB2365))</f>
        <v>77.777777777777757</v>
      </c>
      <c r="AE2365">
        <f t="shared" si="339"/>
        <v>83328344</v>
      </c>
      <c r="AG2365" t="str">
        <f t="shared" si="332"/>
        <v/>
      </c>
    </row>
    <row r="2366" spans="1:33" x14ac:dyDescent="0.25">
      <c r="A2366" s="6">
        <v>39925</v>
      </c>
      <c r="B2366">
        <v>6.5000000000000002E-2</v>
      </c>
      <c r="C2366">
        <v>6.5000000000000002E-2</v>
      </c>
      <c r="D2366">
        <v>0.06</v>
      </c>
      <c r="E2366">
        <v>0.06</v>
      </c>
      <c r="F2366">
        <v>3.5184E-2</v>
      </c>
      <c r="G2366">
        <v>748700</v>
      </c>
      <c r="I2366" t="str">
        <f t="shared" si="334"/>
        <v/>
      </c>
      <c r="J2366" t="str">
        <f t="shared" si="335"/>
        <v/>
      </c>
      <c r="K2366" t="str">
        <f t="shared" si="336"/>
        <v>Overbought Above %D</v>
      </c>
      <c r="M2366" s="11" t="str">
        <f t="shared" si="331"/>
        <v/>
      </c>
      <c r="O2366">
        <f>IF(ROW($E2366)&lt;=VALUE(LEFT(O$1,FIND("-",O$1,1)-1)),0,IF(ROW($E2366)=VALUE(LEFT(O$1,FIND("-",O$1,1)-1))+1,AVERAGE(INDEX($E:$E,ROW($E2366)-VALUE(LEFT(O$1,FIND("-",O$1,1)-1))):$E2366),($E2366*(2/(VALUE(LEFT(O$1,FIND("-",O$1,1)-1))+1)))+(O2365*(1-(2/(VALUE(LEFT(O$1,FIND("-",O$1,1)-1))+1))))))</f>
        <v>0.28287693450647733</v>
      </c>
      <c r="Q2366">
        <f>IF(ROW($E2366)&lt;=VALUE(LEFT(Q$1,FIND("-",Q$1,1)-1)),0,IF(ROW($E2366)=VALUE(LEFT(Q$1,FIND("-",Q$1,1)-1))+1,AVERAGE(INDEX($E:$E,ROW($E2366)-VALUE(LEFT(Q$1,FIND("-",Q$1,1)-1))):$E2366),($E2366*(2/(VALUE(LEFT(Q$1,FIND("-",Q$1,1)-1))+1)))+(Q2365*(1-(2/(VALUE(LEFT(Q$1,FIND("-",Q$1,1)-1))+1))))))</f>
        <v>6.07681211634244E-2</v>
      </c>
      <c r="R2366">
        <f>IF(ROW($E2366)&lt;=VALUE(LEFT(R$1,FIND("-",R$1,1)-1)),0,IF(ROW($E2366)=VALUE(LEFT(R$1,FIND("-",R$1,1)-1))+1,AVERAGE(INDEX($E:$E,ROW($E2366)-VALUE(LEFT(R$1,FIND("-",R$1,1)-1))):$E2366),($E2366*(2/(VALUE(LEFT(R$1,FIND("-",R$1,1)-1))+1)))+(R2365*(1-(2/(VALUE(LEFT(R$1,FIND("-",R$1,1)-1))+1))))))</f>
        <v>6.6537173458646501E-2</v>
      </c>
      <c r="S2366">
        <f t="shared" si="337"/>
        <v>-5.7690522952221004E-3</v>
      </c>
      <c r="T2366">
        <f>IF(ROW($E2366)&lt;=MAX(VALUE(LEFT(Q$1,FIND("-",Q$1,1)-1)),VALUE(LEFT(R$1,FIND("-",R$1,1)-1)))+VALUE(LEFT(T$1,FIND("-",T$1,1)-1))-1,0,IF(ROW($E2366)=MAX(VALUE(LEFT(Q$1,FIND("-",Q$1,1)-1)),VALUE(LEFT(R$1,FIND("-",R$1,1)-1)))+VALUE(LEFT(T$1,FIND("-",T$1,1)-1)),AVERAGE(INDEX($S:$S,ROW(S2366)-VALUE(LEFT(T$1,FIND("-",T$1,1)-1))+1):S2366),($S2366*(2/(VALUE(LEFT(T$1,FIND("-",T$1,1)-1))+1)))+(T2365*(1-(2/(VALUE(LEFT(T$1,FIND("-",T$1,1)-1))+1))))))</f>
        <v>-9.6215749469895674E-3</v>
      </c>
      <c r="V2366">
        <f t="shared" si="338"/>
        <v>-5.0000000000000044E-3</v>
      </c>
      <c r="W2366">
        <f>IF(ROW($E2366)&lt;=VALUE(LEFT(W$1,FIND("-",W$1,1)-1))+1,0,IF(ROW($E2365)=VALUE(LEFT(W$1,FIND("-",W$1,1)-1))+1,100-100/(1+ABS((SUMIF(INDEX($V:$V,ROW($V2366)-VALUE(LEFT(W$1,FIND("-",W$1,1)-1))+1):$V2366,"&gt;0",INDEX($V:$V,ROW($V2366)-VALUE(LEFT(W$1,FIND("-",W$1,1)-1))+1):$V2366)/COUNTIF(INDEX($V:$V,ROW($V2366)-VALUE(LEFT(W$1,FIND("-",W$1,1)-1))+1):$V2366,"&gt;0"))/(SUMIF(INDEX($V:$V,ROW($V2366)-VALUE(LEFT(W$1,FIND("-",W$1,1)-1))+1):$V2366,"&lt;0",INDEX($V:$V,ROW($V2366)-VALUE(LEFT(W$1,FIND("-",W$1,1)-1))+1):$V2366)/COUNTIF(INDEX($V:$V,ROW($V2366)-VALUE(LEFT(W$1,FIND("-",W$1,1)-1))+1):$V2366,"&lt;0")))),100-100/(1+ABS((SUMIF(INDEX($V:$V,ROW($V2366)-VALUE(LEFT(W$1,FIND("-",W$1,1)-1))+1):$V2366,"&gt;0",INDEX($V:$V,ROW($V2366)-VALUE(LEFT(W$1,FIND("-",W$1,1)-1))+1):$V2366)/VALUE(LEFT(W$1,FIND("-",W$1,1)-1)))/(SUMIF(INDEX($V:$V,ROW($V2366)-VALUE(LEFT(W$1,FIND("-",W$1,1)-1))+1):$V2366,"&lt;0",INDEX($V:$V,ROW($V2366)-VALUE(LEFT(W$1,FIND("-",W$1,1)-1))+1):$V2366)/VALUE(LEFT(W$1,FIND("-",W$1,1)-1)))))))</f>
        <v>62.499999999999993</v>
      </c>
      <c r="Y2366">
        <f>IF(ROW($E2366)&lt;=VALUE(LEFT(Y$1,FIND("-",Y$1,1)-1)),0,MAX(INDEX(C:C,ROW(C2366)-VALUE(LEFT(Y$1,FIND("-",Y$1,1)-1))+1):C2366))</f>
        <v>6.5000000000000002E-2</v>
      </c>
      <c r="Z2366">
        <f>IF(ROW($E2366)&lt;=VALUE(LEFT(Z$1,FIND("-",Z$1,1)-1)),0,MIN(INDEX(D:D,ROW(D2366)-VALUE(LEFT(Z$1,FIND("-",Z$1,1)-1))+1):D2366))</f>
        <v>5.5E-2</v>
      </c>
      <c r="AA2366">
        <f t="shared" si="333"/>
        <v>49.999999999999964</v>
      </c>
      <c r="AB2366">
        <f>IF(ROW($AA2366)&lt;=VALUE(LEFT(AA$1,FIND("-",AA$1,1)-1))+VALUE(LEFT(AB$1,FIND("-",AB$1,1)-1)-1),0,AVERAGE(INDEX($AA:$AA,ROW($AA2366)-VALUE(LEFT(AB$1,FIND("-",AB$1,1)-1))+1):$AA2366))</f>
        <v>83.333333333333329</v>
      </c>
      <c r="AC2366">
        <f>IF(ROW($AA2366)&lt;=VALUE(LEFT(AA$1,FIND("-",AA$1,1)-1))+VALUE(LEFT(AB$1,FIND("-",AB$1,1)-1)-1)+VALUE(LEFT(AC$1,FIND("-",AC$1,1)-1)-1),0,AVERAGE(INDEX($AB:$AB,ROW($AB2366)-VALUE(LEFT(AC$1,FIND("-",AC$1,1)-1))+1):$AB2366))</f>
        <v>83.333333333333314</v>
      </c>
      <c r="AE2366">
        <f t="shared" si="339"/>
        <v>82579644</v>
      </c>
      <c r="AG2366" t="str">
        <f t="shared" si="332"/>
        <v/>
      </c>
    </row>
    <row r="2367" spans="1:33" x14ac:dyDescent="0.25">
      <c r="A2367" s="6">
        <v>39926</v>
      </c>
      <c r="B2367">
        <v>6.5000000000000002E-2</v>
      </c>
      <c r="C2367">
        <v>7.4999999999999997E-2</v>
      </c>
      <c r="D2367">
        <v>6.5000000000000002E-2</v>
      </c>
      <c r="E2367">
        <v>7.0000000000000007E-2</v>
      </c>
      <c r="F2367">
        <v>4.1048000000000001E-2</v>
      </c>
      <c r="G2367">
        <v>1012000</v>
      </c>
      <c r="I2367" t="str">
        <f t="shared" si="334"/>
        <v/>
      </c>
      <c r="J2367" t="str">
        <f t="shared" si="335"/>
        <v/>
      </c>
      <c r="K2367" t="str">
        <f t="shared" si="336"/>
        <v>Overbought Above %D</v>
      </c>
      <c r="M2367" s="11" t="str">
        <f t="shared" si="331"/>
        <v/>
      </c>
      <c r="O2367">
        <f>IF(ROW($E2367)&lt;=VALUE(LEFT(O$1,FIND("-",O$1,1)-1)),0,IF(ROW($E2367)=VALUE(LEFT(O$1,FIND("-",O$1,1)-1))+1,AVERAGE(INDEX($E:$E,ROW($E2367)-VALUE(LEFT(O$1,FIND("-",O$1,1)-1))):$E2367),($E2367*(2/(VALUE(LEFT(O$1,FIND("-",O$1,1)-1))+1)))+(O2366*(1-(2/(VALUE(LEFT(O$1,FIND("-",O$1,1)-1))+1))))))</f>
        <v>0.28075875605367656</v>
      </c>
      <c r="Q2367">
        <f>IF(ROW($E2367)&lt;=VALUE(LEFT(Q$1,FIND("-",Q$1,1)-1)),0,IF(ROW($E2367)=VALUE(LEFT(Q$1,FIND("-",Q$1,1)-1))+1,AVERAGE(INDEX($E:$E,ROW($E2367)-VALUE(LEFT(Q$1,FIND("-",Q$1,1)-1))):$E2367),($E2367*(2/(VALUE(LEFT(Q$1,FIND("-",Q$1,1)-1))+1)))+(Q2366*(1-(2/(VALUE(LEFT(Q$1,FIND("-",Q$1,1)-1))+1))))))</f>
        <v>6.2188410215205256E-2</v>
      </c>
      <c r="R2367">
        <f>IF(ROW($E2367)&lt;=VALUE(LEFT(R$1,FIND("-",R$1,1)-1)),0,IF(ROW($E2367)=VALUE(LEFT(R$1,FIND("-",R$1,1)-1))+1,AVERAGE(INDEX($E:$E,ROW($E2367)-VALUE(LEFT(R$1,FIND("-",R$1,1)-1))):$E2367),($E2367*(2/(VALUE(LEFT(R$1,FIND("-",R$1,1)-1))+1)))+(R2366*(1-(2/(VALUE(LEFT(R$1,FIND("-",R$1,1)-1))+1))))))</f>
        <v>6.6793679128376388E-2</v>
      </c>
      <c r="S2367">
        <f t="shared" si="337"/>
        <v>-4.6052689131711316E-3</v>
      </c>
      <c r="T2367">
        <f>IF(ROW($E2367)&lt;=MAX(VALUE(LEFT(Q$1,FIND("-",Q$1,1)-1)),VALUE(LEFT(R$1,FIND("-",R$1,1)-1)))+VALUE(LEFT(T$1,FIND("-",T$1,1)-1))-1,0,IF(ROW($E2367)=MAX(VALUE(LEFT(Q$1,FIND("-",Q$1,1)-1)),VALUE(LEFT(R$1,FIND("-",R$1,1)-1)))+VALUE(LEFT(T$1,FIND("-",T$1,1)-1)),AVERAGE(INDEX($S:$S,ROW(S2367)-VALUE(LEFT(T$1,FIND("-",T$1,1)-1))+1):S2367),($S2367*(2/(VALUE(LEFT(T$1,FIND("-",T$1,1)-1))+1)))+(T2366*(1-(2/(VALUE(LEFT(T$1,FIND("-",T$1,1)-1))+1))))))</f>
        <v>-8.6183137402258796E-3</v>
      </c>
      <c r="V2367">
        <f t="shared" si="338"/>
        <v>1.0000000000000009E-2</v>
      </c>
      <c r="W2367">
        <f>IF(ROW($E2367)&lt;=VALUE(LEFT(W$1,FIND("-",W$1,1)-1))+1,0,IF(ROW($E2366)=VALUE(LEFT(W$1,FIND("-",W$1,1)-1))+1,100-100/(1+ABS((SUMIF(INDEX($V:$V,ROW($V2367)-VALUE(LEFT(W$1,FIND("-",W$1,1)-1))+1):$V2367,"&gt;0",INDEX($V:$V,ROW($V2367)-VALUE(LEFT(W$1,FIND("-",W$1,1)-1))+1):$V2367)/COUNTIF(INDEX($V:$V,ROW($V2367)-VALUE(LEFT(W$1,FIND("-",W$1,1)-1))+1):$V2367,"&gt;0"))/(SUMIF(INDEX($V:$V,ROW($V2367)-VALUE(LEFT(W$1,FIND("-",W$1,1)-1))+1):$V2367,"&lt;0",INDEX($V:$V,ROW($V2367)-VALUE(LEFT(W$1,FIND("-",W$1,1)-1))+1):$V2367)/COUNTIF(INDEX($V:$V,ROW($V2367)-VALUE(LEFT(W$1,FIND("-",W$1,1)-1))+1):$V2367,"&lt;0")))),100-100/(1+ABS((SUMIF(INDEX($V:$V,ROW($V2367)-VALUE(LEFT(W$1,FIND("-",W$1,1)-1))+1):$V2367,"&gt;0",INDEX($V:$V,ROW($V2367)-VALUE(LEFT(W$1,FIND("-",W$1,1)-1))+1):$V2367)/VALUE(LEFT(W$1,FIND("-",W$1,1)-1)))/(SUMIF(INDEX($V:$V,ROW($V2367)-VALUE(LEFT(W$1,FIND("-",W$1,1)-1))+1):$V2367,"&lt;0",INDEX($V:$V,ROW($V2367)-VALUE(LEFT(W$1,FIND("-",W$1,1)-1))+1):$V2367)/VALUE(LEFT(W$1,FIND("-",W$1,1)-1)))))))</f>
        <v>62.500000000000007</v>
      </c>
      <c r="Y2367">
        <f>IF(ROW($E2367)&lt;=VALUE(LEFT(Y$1,FIND("-",Y$1,1)-1)),0,MAX(INDEX(C:C,ROW(C2367)-VALUE(LEFT(Y$1,FIND("-",Y$1,1)-1))+1):C2367))</f>
        <v>7.4999999999999997E-2</v>
      </c>
      <c r="Z2367">
        <f>IF(ROW($E2367)&lt;=VALUE(LEFT(Z$1,FIND("-",Z$1,1)-1)),0,MIN(INDEX(D:D,ROW(D2367)-VALUE(LEFT(Z$1,FIND("-",Z$1,1)-1))+1):D2367))</f>
        <v>5.5E-2</v>
      </c>
      <c r="AA2367">
        <f t="shared" si="333"/>
        <v>75.000000000000043</v>
      </c>
      <c r="AB2367">
        <f>IF(ROW($AA2367)&lt;=VALUE(LEFT(AA$1,FIND("-",AA$1,1)-1))+VALUE(LEFT(AB$1,FIND("-",AB$1,1)-1)-1),0,AVERAGE(INDEX($AA:$AA,ROW($AA2367)-VALUE(LEFT(AB$1,FIND("-",AB$1,1)-1))+1):$AA2367))</f>
        <v>75</v>
      </c>
      <c r="AC2367">
        <f>IF(ROW($AA2367)&lt;=VALUE(LEFT(AA$1,FIND("-",AA$1,1)-1))+VALUE(LEFT(AB$1,FIND("-",AB$1,1)-1)-1)+VALUE(LEFT(AC$1,FIND("-",AC$1,1)-1)-1),0,AVERAGE(INDEX($AB:$AB,ROW($AB2367)-VALUE(LEFT(AC$1,FIND("-",AC$1,1)-1))+1):$AB2367))</f>
        <v>82.407407407407405</v>
      </c>
      <c r="AE2367">
        <f t="shared" si="339"/>
        <v>83591644</v>
      </c>
      <c r="AG2367" t="str">
        <f t="shared" si="332"/>
        <v/>
      </c>
    </row>
    <row r="2368" spans="1:33" x14ac:dyDescent="0.25">
      <c r="A2368" s="6">
        <v>39927</v>
      </c>
      <c r="B2368">
        <v>7.0000000000000007E-2</v>
      </c>
      <c r="C2368">
        <v>7.4999999999999997E-2</v>
      </c>
      <c r="D2368">
        <v>6.5000000000000002E-2</v>
      </c>
      <c r="E2368">
        <v>7.0000000000000007E-2</v>
      </c>
      <c r="F2368">
        <v>4.1048000000000001E-2</v>
      </c>
      <c r="G2368">
        <v>671300</v>
      </c>
      <c r="I2368" t="str">
        <f t="shared" si="334"/>
        <v/>
      </c>
      <c r="J2368" t="str">
        <f t="shared" si="335"/>
        <v>Overbought</v>
      </c>
      <c r="K2368" t="str">
        <f t="shared" si="336"/>
        <v>Sell</v>
      </c>
      <c r="M2368" s="11" t="str">
        <f t="shared" si="331"/>
        <v>Sell</v>
      </c>
      <c r="O2368">
        <f>IF(ROW($E2368)&lt;=VALUE(LEFT(O$1,FIND("-",O$1,1)-1)),0,IF(ROW($E2368)=VALUE(LEFT(O$1,FIND("-",O$1,1)-1))+1,AVERAGE(INDEX($E:$E,ROW($E2368)-VALUE(LEFT(O$1,FIND("-",O$1,1)-1))):$E2368),($E2368*(2/(VALUE(LEFT(O$1,FIND("-",O$1,1)-1))+1)))+(O2367*(1-(2/(VALUE(LEFT(O$1,FIND("-",O$1,1)-1))+1))))))</f>
        <v>0.27866165400339121</v>
      </c>
      <c r="Q2368">
        <f>IF(ROW($E2368)&lt;=VALUE(LEFT(Q$1,FIND("-",Q$1,1)-1)),0,IF(ROW($E2368)=VALUE(LEFT(Q$1,FIND("-",Q$1,1)-1))+1,AVERAGE(INDEX($E:$E,ROW($E2368)-VALUE(LEFT(Q$1,FIND("-",Q$1,1)-1))):$E2368),($E2368*(2/(VALUE(LEFT(Q$1,FIND("-",Q$1,1)-1))+1)))+(Q2367*(1-(2/(VALUE(LEFT(Q$1,FIND("-",Q$1,1)-1))+1))))))</f>
        <v>6.3390193259019831E-2</v>
      </c>
      <c r="R2368">
        <f>IF(ROW($E2368)&lt;=VALUE(LEFT(R$1,FIND("-",R$1,1)-1)),0,IF(ROW($E2368)=VALUE(LEFT(R$1,FIND("-",R$1,1)-1))+1,AVERAGE(INDEX($E:$E,ROW($E2368)-VALUE(LEFT(R$1,FIND("-",R$1,1)-1))):$E2368),($E2368*(2/(VALUE(LEFT(R$1,FIND("-",R$1,1)-1))+1)))+(R2367*(1-(2/(VALUE(LEFT(R$1,FIND("-",R$1,1)-1))+1))))))</f>
        <v>6.7031184378126288E-2</v>
      </c>
      <c r="S2368">
        <f t="shared" si="337"/>
        <v>-3.640991119106457E-3</v>
      </c>
      <c r="T2368">
        <f>IF(ROW($E2368)&lt;=MAX(VALUE(LEFT(Q$1,FIND("-",Q$1,1)-1)),VALUE(LEFT(R$1,FIND("-",R$1,1)-1)))+VALUE(LEFT(T$1,FIND("-",T$1,1)-1))-1,0,IF(ROW($E2368)=MAX(VALUE(LEFT(Q$1,FIND("-",Q$1,1)-1)),VALUE(LEFT(R$1,FIND("-",R$1,1)-1)))+VALUE(LEFT(T$1,FIND("-",T$1,1)-1)),AVERAGE(INDEX($S:$S,ROW(S2368)-VALUE(LEFT(T$1,FIND("-",T$1,1)-1))+1):S2368),($S2368*(2/(VALUE(LEFT(T$1,FIND("-",T$1,1)-1))+1)))+(T2367*(1-(2/(VALUE(LEFT(T$1,FIND("-",T$1,1)-1))+1))))))</f>
        <v>-7.6228492160019959E-3</v>
      </c>
      <c r="V2368">
        <f t="shared" si="338"/>
        <v>0</v>
      </c>
      <c r="W2368">
        <f>IF(ROW($E2368)&lt;=VALUE(LEFT(W$1,FIND("-",W$1,1)-1))+1,0,IF(ROW($E2367)=VALUE(LEFT(W$1,FIND("-",W$1,1)-1))+1,100-100/(1+ABS((SUMIF(INDEX($V:$V,ROW($V2368)-VALUE(LEFT(W$1,FIND("-",W$1,1)-1))+1):$V2368,"&gt;0",INDEX($V:$V,ROW($V2368)-VALUE(LEFT(W$1,FIND("-",W$1,1)-1))+1):$V2368)/COUNTIF(INDEX($V:$V,ROW($V2368)-VALUE(LEFT(W$1,FIND("-",W$1,1)-1))+1):$V2368,"&gt;0"))/(SUMIF(INDEX($V:$V,ROW($V2368)-VALUE(LEFT(W$1,FIND("-",W$1,1)-1))+1):$V2368,"&lt;0",INDEX($V:$V,ROW($V2368)-VALUE(LEFT(W$1,FIND("-",W$1,1)-1))+1):$V2368)/COUNTIF(INDEX($V:$V,ROW($V2368)-VALUE(LEFT(W$1,FIND("-",W$1,1)-1))+1):$V2368,"&lt;0")))),100-100/(1+ABS((SUMIF(INDEX($V:$V,ROW($V2368)-VALUE(LEFT(W$1,FIND("-",W$1,1)-1))+1):$V2368,"&gt;0",INDEX($V:$V,ROW($V2368)-VALUE(LEFT(W$1,FIND("-",W$1,1)-1))+1):$V2368)/VALUE(LEFT(W$1,FIND("-",W$1,1)-1)))/(SUMIF(INDEX($V:$V,ROW($V2368)-VALUE(LEFT(W$1,FIND("-",W$1,1)-1))+1):$V2368,"&lt;0",INDEX($V:$V,ROW($V2368)-VALUE(LEFT(W$1,FIND("-",W$1,1)-1))+1):$V2368)/VALUE(LEFT(W$1,FIND("-",W$1,1)-1)))))))</f>
        <v>71.428571428571416</v>
      </c>
      <c r="Y2368">
        <f>IF(ROW($E2368)&lt;=VALUE(LEFT(Y$1,FIND("-",Y$1,1)-1)),0,MAX(INDEX(C:C,ROW(C2368)-VALUE(LEFT(Y$1,FIND("-",Y$1,1)-1))+1):C2368))</f>
        <v>7.4999999999999997E-2</v>
      </c>
      <c r="Z2368">
        <f>IF(ROW($E2368)&lt;=VALUE(LEFT(Z$1,FIND("-",Z$1,1)-1)),0,MIN(INDEX(D:D,ROW(D2368)-VALUE(LEFT(Z$1,FIND("-",Z$1,1)-1))+1):D2368))</f>
        <v>5.5E-2</v>
      </c>
      <c r="AA2368">
        <f t="shared" si="333"/>
        <v>75.000000000000043</v>
      </c>
      <c r="AB2368">
        <f>IF(ROW($AA2368)&lt;=VALUE(LEFT(AA$1,FIND("-",AA$1,1)-1))+VALUE(LEFT(AB$1,FIND("-",AB$1,1)-1)-1),0,AVERAGE(INDEX($AA:$AA,ROW($AA2368)-VALUE(LEFT(AB$1,FIND("-",AB$1,1)-1))+1):$AA2368))</f>
        <v>66.666666666666686</v>
      </c>
      <c r="AC2368">
        <f>IF(ROW($AA2368)&lt;=VALUE(LEFT(AA$1,FIND("-",AA$1,1)-1))+VALUE(LEFT(AB$1,FIND("-",AB$1,1)-1)-1)+VALUE(LEFT(AC$1,FIND("-",AC$1,1)-1)-1),0,AVERAGE(INDEX($AB:$AB,ROW($AB2368)-VALUE(LEFT(AC$1,FIND("-",AC$1,1)-1))+1):$AB2368))</f>
        <v>75</v>
      </c>
      <c r="AE2368">
        <f t="shared" si="339"/>
        <v>83591644</v>
      </c>
      <c r="AG2368" t="str">
        <f t="shared" si="332"/>
        <v>Sell</v>
      </c>
    </row>
    <row r="2369" spans="1:33" x14ac:dyDescent="0.25">
      <c r="A2369" s="6">
        <v>39930</v>
      </c>
      <c r="B2369">
        <v>7.0000000000000007E-2</v>
      </c>
      <c r="C2369">
        <v>7.0000000000000007E-2</v>
      </c>
      <c r="D2369">
        <v>6.5000000000000002E-2</v>
      </c>
      <c r="E2369">
        <v>6.5000000000000002E-2</v>
      </c>
      <c r="F2369">
        <v>3.8115999999999997E-2</v>
      </c>
      <c r="G2369">
        <v>727500</v>
      </c>
      <c r="I2369" t="str">
        <f t="shared" si="334"/>
        <v/>
      </c>
      <c r="J2369" t="str">
        <f t="shared" si="335"/>
        <v/>
      </c>
      <c r="K2369" t="str">
        <f t="shared" si="336"/>
        <v/>
      </c>
      <c r="M2369" s="11" t="str">
        <f t="shared" si="331"/>
        <v/>
      </c>
      <c r="O2369">
        <f>IF(ROW($E2369)&lt;=VALUE(LEFT(O$1,FIND("-",O$1,1)-1)),0,IF(ROW($E2369)=VALUE(LEFT(O$1,FIND("-",O$1,1)-1))+1,AVERAGE(INDEX($E:$E,ROW($E2369)-VALUE(LEFT(O$1,FIND("-",O$1,1)-1))):$E2369),($E2369*(2/(VALUE(LEFT(O$1,FIND("-",O$1,1)-1))+1)))+(O2368*(1-(2/(VALUE(LEFT(O$1,FIND("-",O$1,1)-1))+1))))))</f>
        <v>0.27653566739639229</v>
      </c>
      <c r="Q2369">
        <f>IF(ROW($E2369)&lt;=VALUE(LEFT(Q$1,FIND("-",Q$1,1)-1)),0,IF(ROW($E2369)=VALUE(LEFT(Q$1,FIND("-",Q$1,1)-1))+1,AVERAGE(INDEX($E:$E,ROW($E2369)-VALUE(LEFT(Q$1,FIND("-",Q$1,1)-1))):$E2369),($E2369*(2/(VALUE(LEFT(Q$1,FIND("-",Q$1,1)-1))+1)))+(Q2368*(1-(2/(VALUE(LEFT(Q$1,FIND("-",Q$1,1)-1))+1))))))</f>
        <v>6.3637855834555238E-2</v>
      </c>
      <c r="R2369">
        <f>IF(ROW($E2369)&lt;=VALUE(LEFT(R$1,FIND("-",R$1,1)-1)),0,IF(ROW($E2369)=VALUE(LEFT(R$1,FIND("-",R$1,1)-1))+1,AVERAGE(INDEX($E:$E,ROW($E2369)-VALUE(LEFT(R$1,FIND("-",R$1,1)-1))):$E2369),($E2369*(2/(VALUE(LEFT(R$1,FIND("-",R$1,1)-1))+1)))+(R2368*(1-(2/(VALUE(LEFT(R$1,FIND("-",R$1,1)-1))+1))))))</f>
        <v>6.6880726276042857E-2</v>
      </c>
      <c r="S2369">
        <f t="shared" si="337"/>
        <v>-3.2428704414876192E-3</v>
      </c>
      <c r="T2369">
        <f>IF(ROW($E2369)&lt;=MAX(VALUE(LEFT(Q$1,FIND("-",Q$1,1)-1)),VALUE(LEFT(R$1,FIND("-",R$1,1)-1)))+VALUE(LEFT(T$1,FIND("-",T$1,1)-1))-1,0,IF(ROW($E2369)=MAX(VALUE(LEFT(Q$1,FIND("-",Q$1,1)-1)),VALUE(LEFT(R$1,FIND("-",R$1,1)-1)))+VALUE(LEFT(T$1,FIND("-",T$1,1)-1)),AVERAGE(INDEX($S:$S,ROW(S2369)-VALUE(LEFT(T$1,FIND("-",T$1,1)-1))+1):S2369),($S2369*(2/(VALUE(LEFT(T$1,FIND("-",T$1,1)-1))+1)))+(T2368*(1-(2/(VALUE(LEFT(T$1,FIND("-",T$1,1)-1))+1))))))</f>
        <v>-6.7468534610991204E-3</v>
      </c>
      <c r="V2369">
        <f t="shared" si="338"/>
        <v>-5.0000000000000044E-3</v>
      </c>
      <c r="W2369">
        <f>IF(ROW($E2369)&lt;=VALUE(LEFT(W$1,FIND("-",W$1,1)-1))+1,0,IF(ROW($E2368)=VALUE(LEFT(W$1,FIND("-",W$1,1)-1))+1,100-100/(1+ABS((SUMIF(INDEX($V:$V,ROW($V2369)-VALUE(LEFT(W$1,FIND("-",W$1,1)-1))+1):$V2369,"&gt;0",INDEX($V:$V,ROW($V2369)-VALUE(LEFT(W$1,FIND("-",W$1,1)-1))+1):$V2369)/COUNTIF(INDEX($V:$V,ROW($V2369)-VALUE(LEFT(W$1,FIND("-",W$1,1)-1))+1):$V2369,"&gt;0"))/(SUMIF(INDEX($V:$V,ROW($V2369)-VALUE(LEFT(W$1,FIND("-",W$1,1)-1))+1):$V2369,"&lt;0",INDEX($V:$V,ROW($V2369)-VALUE(LEFT(W$1,FIND("-",W$1,1)-1))+1):$V2369)/COUNTIF(INDEX($V:$V,ROW($V2369)-VALUE(LEFT(W$1,FIND("-",W$1,1)-1))+1):$V2369,"&lt;0")))),100-100/(1+ABS((SUMIF(INDEX($V:$V,ROW($V2369)-VALUE(LEFT(W$1,FIND("-",W$1,1)-1))+1):$V2369,"&gt;0",INDEX($V:$V,ROW($V2369)-VALUE(LEFT(W$1,FIND("-",W$1,1)-1))+1):$V2369)/VALUE(LEFT(W$1,FIND("-",W$1,1)-1)))/(SUMIF(INDEX($V:$V,ROW($V2369)-VALUE(LEFT(W$1,FIND("-",W$1,1)-1))+1):$V2369,"&lt;0",INDEX($V:$V,ROW($V2369)-VALUE(LEFT(W$1,FIND("-",W$1,1)-1))+1):$V2369)/VALUE(LEFT(W$1,FIND("-",W$1,1)-1)))))))</f>
        <v>62.499999999999993</v>
      </c>
      <c r="Y2369">
        <f>IF(ROW($E2369)&lt;=VALUE(LEFT(Y$1,FIND("-",Y$1,1)-1)),0,MAX(INDEX(C:C,ROW(C2369)-VALUE(LEFT(Y$1,FIND("-",Y$1,1)-1))+1):C2369))</f>
        <v>7.4999999999999997E-2</v>
      </c>
      <c r="Z2369">
        <f>IF(ROW($E2369)&lt;=VALUE(LEFT(Z$1,FIND("-",Z$1,1)-1)),0,MIN(INDEX(D:D,ROW(D2369)-VALUE(LEFT(Z$1,FIND("-",Z$1,1)-1))+1):D2369))</f>
        <v>5.5E-2</v>
      </c>
      <c r="AA2369">
        <f t="shared" si="333"/>
        <v>50.000000000000021</v>
      </c>
      <c r="AB2369">
        <f>IF(ROW($AA2369)&lt;=VALUE(LEFT(AA$1,FIND("-",AA$1,1)-1))+VALUE(LEFT(AB$1,FIND("-",AB$1,1)-1)-1),0,AVERAGE(INDEX($AA:$AA,ROW($AA2369)-VALUE(LEFT(AB$1,FIND("-",AB$1,1)-1))+1):$AA2369))</f>
        <v>66.6666666666667</v>
      </c>
      <c r="AC2369">
        <f>IF(ROW($AA2369)&lt;=VALUE(LEFT(AA$1,FIND("-",AA$1,1)-1))+VALUE(LEFT(AB$1,FIND("-",AB$1,1)-1)-1)+VALUE(LEFT(AC$1,FIND("-",AC$1,1)-1)-1),0,AVERAGE(INDEX($AB:$AB,ROW($AB2369)-VALUE(LEFT(AC$1,FIND("-",AC$1,1)-1))+1):$AB2369))</f>
        <v>69.444444444444457</v>
      </c>
      <c r="AE2369">
        <f t="shared" si="339"/>
        <v>82864144</v>
      </c>
      <c r="AG2369" t="str">
        <f t="shared" si="332"/>
        <v/>
      </c>
    </row>
    <row r="2370" spans="1:33" x14ac:dyDescent="0.25">
      <c r="A2370" s="6">
        <v>39931</v>
      </c>
      <c r="B2370">
        <v>6.5000000000000002E-2</v>
      </c>
      <c r="C2370">
        <v>7.0000000000000007E-2</v>
      </c>
      <c r="D2370">
        <v>6.5000000000000002E-2</v>
      </c>
      <c r="E2370">
        <v>6.5000000000000002E-2</v>
      </c>
      <c r="F2370">
        <v>3.8115999999999997E-2</v>
      </c>
      <c r="G2370">
        <v>637400</v>
      </c>
      <c r="I2370" t="str">
        <f t="shared" si="334"/>
        <v/>
      </c>
      <c r="J2370" t="str">
        <f t="shared" si="335"/>
        <v/>
      </c>
      <c r="K2370" t="str">
        <f t="shared" si="336"/>
        <v/>
      </c>
      <c r="M2370" s="11" t="str">
        <f t="shared" si="331"/>
        <v/>
      </c>
      <c r="O2370">
        <f>IF(ROW($E2370)&lt;=VALUE(LEFT(O$1,FIND("-",O$1,1)-1)),0,IF(ROW($E2370)=VALUE(LEFT(O$1,FIND("-",O$1,1)-1))+1,AVERAGE(INDEX($E:$E,ROW($E2370)-VALUE(LEFT(O$1,FIND("-",O$1,1)-1))):$E2370),($E2370*(2/(VALUE(LEFT(O$1,FIND("-",O$1,1)-1))+1)))+(O2369*(1-(2/(VALUE(LEFT(O$1,FIND("-",O$1,1)-1))+1))))))</f>
        <v>0.27443083488498538</v>
      </c>
      <c r="Q2370">
        <f>IF(ROW($E2370)&lt;=VALUE(LEFT(Q$1,FIND("-",Q$1,1)-1)),0,IF(ROW($E2370)=VALUE(LEFT(Q$1,FIND("-",Q$1,1)-1))+1,AVERAGE(INDEX($E:$E,ROW($E2370)-VALUE(LEFT(Q$1,FIND("-",Q$1,1)-1))):$E2370),($E2370*(2/(VALUE(LEFT(Q$1,FIND("-",Q$1,1)-1))+1)))+(Q2369*(1-(2/(VALUE(LEFT(Q$1,FIND("-",Q$1,1)-1))+1))))))</f>
        <v>6.3847416475392896E-2</v>
      </c>
      <c r="R2370">
        <f>IF(ROW($E2370)&lt;=VALUE(LEFT(R$1,FIND("-",R$1,1)-1)),0,IF(ROW($E2370)=VALUE(LEFT(R$1,FIND("-",R$1,1)-1))+1,AVERAGE(INDEX($E:$E,ROW($E2370)-VALUE(LEFT(R$1,FIND("-",R$1,1)-1))):$E2370),($E2370*(2/(VALUE(LEFT(R$1,FIND("-",R$1,1)-1))+1)))+(R2369*(1-(2/(VALUE(LEFT(R$1,FIND("-",R$1,1)-1))+1))))))</f>
        <v>6.6741413218558199E-2</v>
      </c>
      <c r="S2370">
        <f t="shared" si="337"/>
        <v>-2.893996743165303E-3</v>
      </c>
      <c r="T2370">
        <f>IF(ROW($E2370)&lt;=MAX(VALUE(LEFT(Q$1,FIND("-",Q$1,1)-1)),VALUE(LEFT(R$1,FIND("-",R$1,1)-1)))+VALUE(LEFT(T$1,FIND("-",T$1,1)-1))-1,0,IF(ROW($E2370)=MAX(VALUE(LEFT(Q$1,FIND("-",Q$1,1)-1)),VALUE(LEFT(R$1,FIND("-",R$1,1)-1)))+VALUE(LEFT(T$1,FIND("-",T$1,1)-1)),AVERAGE(INDEX($S:$S,ROW(S2370)-VALUE(LEFT(T$1,FIND("-",T$1,1)-1))+1):S2370),($S2370*(2/(VALUE(LEFT(T$1,FIND("-",T$1,1)-1))+1)))+(T2369*(1-(2/(VALUE(LEFT(T$1,FIND("-",T$1,1)-1))+1))))))</f>
        <v>-5.9762821175123569E-3</v>
      </c>
      <c r="V2370">
        <f t="shared" si="338"/>
        <v>0</v>
      </c>
      <c r="W2370">
        <f>IF(ROW($E2370)&lt;=VALUE(LEFT(W$1,FIND("-",W$1,1)-1))+1,0,IF(ROW($E2369)=VALUE(LEFT(W$1,FIND("-",W$1,1)-1))+1,100-100/(1+ABS((SUMIF(INDEX($V:$V,ROW($V2370)-VALUE(LEFT(W$1,FIND("-",W$1,1)-1))+1):$V2370,"&gt;0",INDEX($V:$V,ROW($V2370)-VALUE(LEFT(W$1,FIND("-",W$1,1)-1))+1):$V2370)/COUNTIF(INDEX($V:$V,ROW($V2370)-VALUE(LEFT(W$1,FIND("-",W$1,1)-1))+1):$V2370,"&gt;0"))/(SUMIF(INDEX($V:$V,ROW($V2370)-VALUE(LEFT(W$1,FIND("-",W$1,1)-1))+1):$V2370,"&lt;0",INDEX($V:$V,ROW($V2370)-VALUE(LEFT(W$1,FIND("-",W$1,1)-1))+1):$V2370)/COUNTIF(INDEX($V:$V,ROW($V2370)-VALUE(LEFT(W$1,FIND("-",W$1,1)-1))+1):$V2370,"&lt;0")))),100-100/(1+ABS((SUMIF(INDEX($V:$V,ROW($V2370)-VALUE(LEFT(W$1,FIND("-",W$1,1)-1))+1):$V2370,"&gt;0",INDEX($V:$V,ROW($V2370)-VALUE(LEFT(W$1,FIND("-",W$1,1)-1))+1):$V2370)/VALUE(LEFT(W$1,FIND("-",W$1,1)-1)))/(SUMIF(INDEX($V:$V,ROW($V2370)-VALUE(LEFT(W$1,FIND("-",W$1,1)-1))+1):$V2370,"&lt;0",INDEX($V:$V,ROW($V2370)-VALUE(LEFT(W$1,FIND("-",W$1,1)-1))+1):$V2370)/VALUE(LEFT(W$1,FIND("-",W$1,1)-1)))))))</f>
        <v>62.499999999999993</v>
      </c>
      <c r="Y2370">
        <f>IF(ROW($E2370)&lt;=VALUE(LEFT(Y$1,FIND("-",Y$1,1)-1)),0,MAX(INDEX(C:C,ROW(C2370)-VALUE(LEFT(Y$1,FIND("-",Y$1,1)-1))+1):C2370))</f>
        <v>7.4999999999999997E-2</v>
      </c>
      <c r="Z2370">
        <f>IF(ROW($E2370)&lt;=VALUE(LEFT(Z$1,FIND("-",Z$1,1)-1)),0,MIN(INDEX(D:D,ROW(D2370)-VALUE(LEFT(Z$1,FIND("-",Z$1,1)-1))+1):D2370))</f>
        <v>5.5E-2</v>
      </c>
      <c r="AA2370">
        <f t="shared" si="333"/>
        <v>50.000000000000021</v>
      </c>
      <c r="AB2370">
        <f>IF(ROW($AA2370)&lt;=VALUE(LEFT(AA$1,FIND("-",AA$1,1)-1))+VALUE(LEFT(AB$1,FIND("-",AB$1,1)-1)-1),0,AVERAGE(INDEX($AA:$AA,ROW($AA2370)-VALUE(LEFT(AB$1,FIND("-",AB$1,1)-1))+1):$AA2370))</f>
        <v>58.333333333333364</v>
      </c>
      <c r="AC2370">
        <f>IF(ROW($AA2370)&lt;=VALUE(LEFT(AA$1,FIND("-",AA$1,1)-1))+VALUE(LEFT(AB$1,FIND("-",AB$1,1)-1)-1)+VALUE(LEFT(AC$1,FIND("-",AC$1,1)-1)-1),0,AVERAGE(INDEX($AB:$AB,ROW($AB2370)-VALUE(LEFT(AC$1,FIND("-",AC$1,1)-1))+1):$AB2370))</f>
        <v>63.888888888888914</v>
      </c>
      <c r="AE2370">
        <f t="shared" si="339"/>
        <v>82864144</v>
      </c>
      <c r="AG2370" t="str">
        <f t="shared" si="332"/>
        <v/>
      </c>
    </row>
    <row r="2371" spans="1:33" x14ac:dyDescent="0.25">
      <c r="A2371" s="6">
        <v>39932</v>
      </c>
      <c r="B2371">
        <v>5.5E-2</v>
      </c>
      <c r="C2371">
        <v>0.06</v>
      </c>
      <c r="D2371">
        <v>0.04</v>
      </c>
      <c r="E2371">
        <v>0.06</v>
      </c>
      <c r="F2371">
        <v>3.5184E-2</v>
      </c>
      <c r="G2371">
        <v>4422000</v>
      </c>
      <c r="I2371" t="str">
        <f t="shared" si="334"/>
        <v/>
      </c>
      <c r="J2371" t="str">
        <f t="shared" si="335"/>
        <v/>
      </c>
      <c r="K2371" t="str">
        <f t="shared" si="336"/>
        <v/>
      </c>
      <c r="M2371" s="11" t="str">
        <f t="shared" ref="M2371:M2434" si="340">IF(K2371="Buy","Buy",IF(K2371="Sell","Sell",""))</f>
        <v/>
      </c>
      <c r="O2371">
        <f>IF(ROW($E2371)&lt;=VALUE(LEFT(O$1,FIND("-",O$1,1)-1)),0,IF(ROW($E2371)=VALUE(LEFT(O$1,FIND("-",O$1,1)-1))+1,AVERAGE(INDEX($E:$E,ROW($E2371)-VALUE(LEFT(O$1,FIND("-",O$1,1)-1))):$E2371),($E2371*(2/(VALUE(LEFT(O$1,FIND("-",O$1,1)-1))+1)))+(O2370*(1-(2/(VALUE(LEFT(O$1,FIND("-",O$1,1)-1))+1))))))</f>
        <v>0.27229719473687608</v>
      </c>
      <c r="Q2371">
        <f>IF(ROW($E2371)&lt;=VALUE(LEFT(Q$1,FIND("-",Q$1,1)-1)),0,IF(ROW($E2371)=VALUE(LEFT(Q$1,FIND("-",Q$1,1)-1))+1,AVERAGE(INDEX($E:$E,ROW($E2371)-VALUE(LEFT(Q$1,FIND("-",Q$1,1)-1))):$E2371),($E2371*(2/(VALUE(LEFT(Q$1,FIND("-",Q$1,1)-1))+1)))+(Q2370*(1-(2/(VALUE(LEFT(Q$1,FIND("-",Q$1,1)-1))+1))))))</f>
        <v>6.3255506248409379E-2</v>
      </c>
      <c r="R2371">
        <f>IF(ROW($E2371)&lt;=VALUE(LEFT(R$1,FIND("-",R$1,1)-1)),0,IF(ROW($E2371)=VALUE(LEFT(R$1,FIND("-",R$1,1)-1))+1,AVERAGE(INDEX($E:$E,ROW($E2371)-VALUE(LEFT(R$1,FIND("-",R$1,1)-1))):$E2371),($E2371*(2/(VALUE(LEFT(R$1,FIND("-",R$1,1)-1))+1)))+(R2370*(1-(2/(VALUE(LEFT(R$1,FIND("-",R$1,1)-1))+1))))))</f>
        <v>6.6242049276442769E-2</v>
      </c>
      <c r="S2371">
        <f t="shared" si="337"/>
        <v>-2.9865430280333893E-3</v>
      </c>
      <c r="T2371">
        <f>IF(ROW($E2371)&lt;=MAX(VALUE(LEFT(Q$1,FIND("-",Q$1,1)-1)),VALUE(LEFT(R$1,FIND("-",R$1,1)-1)))+VALUE(LEFT(T$1,FIND("-",T$1,1)-1))-1,0,IF(ROW($E2371)=MAX(VALUE(LEFT(Q$1,FIND("-",Q$1,1)-1)),VALUE(LEFT(R$1,FIND("-",R$1,1)-1)))+VALUE(LEFT(T$1,FIND("-",T$1,1)-1)),AVERAGE(INDEX($S:$S,ROW(S2371)-VALUE(LEFT(T$1,FIND("-",T$1,1)-1))+1):S2371),($S2371*(2/(VALUE(LEFT(T$1,FIND("-",T$1,1)-1))+1)))+(T2370*(1-(2/(VALUE(LEFT(T$1,FIND("-",T$1,1)-1))+1))))))</f>
        <v>-5.3783342996165636E-3</v>
      </c>
      <c r="V2371">
        <f t="shared" si="338"/>
        <v>-5.0000000000000044E-3</v>
      </c>
      <c r="W2371">
        <f>IF(ROW($E2371)&lt;=VALUE(LEFT(W$1,FIND("-",W$1,1)-1))+1,0,IF(ROW($E2370)=VALUE(LEFT(W$1,FIND("-",W$1,1)-1))+1,100-100/(1+ABS((SUMIF(INDEX($V:$V,ROW($V2371)-VALUE(LEFT(W$1,FIND("-",W$1,1)-1))+1):$V2371,"&gt;0",INDEX($V:$V,ROW($V2371)-VALUE(LEFT(W$1,FIND("-",W$1,1)-1))+1):$V2371)/COUNTIF(INDEX($V:$V,ROW($V2371)-VALUE(LEFT(W$1,FIND("-",W$1,1)-1))+1):$V2371,"&gt;0"))/(SUMIF(INDEX($V:$V,ROW($V2371)-VALUE(LEFT(W$1,FIND("-",W$1,1)-1))+1):$V2371,"&lt;0",INDEX($V:$V,ROW($V2371)-VALUE(LEFT(W$1,FIND("-",W$1,1)-1))+1):$V2371)/COUNTIF(INDEX($V:$V,ROW($V2371)-VALUE(LEFT(W$1,FIND("-",W$1,1)-1))+1):$V2371,"&lt;0")))),100-100/(1+ABS((SUMIF(INDEX($V:$V,ROW($V2371)-VALUE(LEFT(W$1,FIND("-",W$1,1)-1))+1):$V2371,"&gt;0",INDEX($V:$V,ROW($V2371)-VALUE(LEFT(W$1,FIND("-",W$1,1)-1))+1):$V2371)/VALUE(LEFT(W$1,FIND("-",W$1,1)-1)))/(SUMIF(INDEX($V:$V,ROW($V2371)-VALUE(LEFT(W$1,FIND("-",W$1,1)-1))+1):$V2371,"&lt;0",INDEX($V:$V,ROW($V2371)-VALUE(LEFT(W$1,FIND("-",W$1,1)-1))+1):$V2371)/VALUE(LEFT(W$1,FIND("-",W$1,1)-1)))))))</f>
        <v>55.55555555555555</v>
      </c>
      <c r="Y2371">
        <f>IF(ROW($E2371)&lt;=VALUE(LEFT(Y$1,FIND("-",Y$1,1)-1)),0,MAX(INDEX(C:C,ROW(C2371)-VALUE(LEFT(Y$1,FIND("-",Y$1,1)-1))+1):C2371))</f>
        <v>7.4999999999999997E-2</v>
      </c>
      <c r="Z2371">
        <f>IF(ROW($E2371)&lt;=VALUE(LEFT(Z$1,FIND("-",Z$1,1)-1)),0,MIN(INDEX(D:D,ROW(D2371)-VALUE(LEFT(Z$1,FIND("-",Z$1,1)-1))+1):D2371))</f>
        <v>0.04</v>
      </c>
      <c r="AA2371">
        <f t="shared" si="333"/>
        <v>57.142857142857139</v>
      </c>
      <c r="AB2371">
        <f>IF(ROW($AA2371)&lt;=VALUE(LEFT(AA$1,FIND("-",AA$1,1)-1))+VALUE(LEFT(AB$1,FIND("-",AB$1,1)-1)-1),0,AVERAGE(INDEX($AA:$AA,ROW($AA2371)-VALUE(LEFT(AB$1,FIND("-",AB$1,1)-1))+1):$AA2371))</f>
        <v>52.380952380952387</v>
      </c>
      <c r="AC2371">
        <f>IF(ROW($AA2371)&lt;=VALUE(LEFT(AA$1,FIND("-",AA$1,1)-1))+VALUE(LEFT(AB$1,FIND("-",AB$1,1)-1)-1)+VALUE(LEFT(AC$1,FIND("-",AC$1,1)-1)-1),0,AVERAGE(INDEX($AB:$AB,ROW($AB2371)-VALUE(LEFT(AC$1,FIND("-",AC$1,1)-1))+1):$AB2371))</f>
        <v>59.126984126984148</v>
      </c>
      <c r="AE2371">
        <f t="shared" si="339"/>
        <v>78442144</v>
      </c>
      <c r="AG2371" t="str">
        <f t="shared" ref="AG2371:AG2434" si="341">IF(K2371="Buy","Buy",IF(K2371="Sell","Sell",""))</f>
        <v/>
      </c>
    </row>
    <row r="2372" spans="1:33" x14ac:dyDescent="0.25">
      <c r="A2372" s="6">
        <v>39933</v>
      </c>
      <c r="B2372">
        <v>0.06</v>
      </c>
      <c r="C2372">
        <v>0.06</v>
      </c>
      <c r="D2372">
        <v>5.5E-2</v>
      </c>
      <c r="E2372">
        <v>5.5E-2</v>
      </c>
      <c r="F2372">
        <v>3.2252000000000003E-2</v>
      </c>
      <c r="G2372">
        <v>832000</v>
      </c>
      <c r="I2372" t="str">
        <f t="shared" si="334"/>
        <v/>
      </c>
      <c r="J2372" t="str">
        <f t="shared" si="335"/>
        <v/>
      </c>
      <c r="K2372" t="str">
        <f t="shared" si="336"/>
        <v/>
      </c>
      <c r="M2372" s="11" t="str">
        <f t="shared" si="340"/>
        <v/>
      </c>
      <c r="O2372">
        <f>IF(ROW($E2372)&lt;=VALUE(LEFT(O$1,FIND("-",O$1,1)-1)),0,IF(ROW($E2372)=VALUE(LEFT(O$1,FIND("-",O$1,1)-1))+1,AVERAGE(INDEX($E:$E,ROW($E2372)-VALUE(LEFT(O$1,FIND("-",O$1,1)-1))):$E2372),($E2372*(2/(VALUE(LEFT(O$1,FIND("-",O$1,1)-1))+1)))+(O2371*(1-(2/(VALUE(LEFT(O$1,FIND("-",O$1,1)-1))+1))))))</f>
        <v>0.27013503359521562</v>
      </c>
      <c r="Q2372">
        <f>IF(ROW($E2372)&lt;=VALUE(LEFT(Q$1,FIND("-",Q$1,1)-1)),0,IF(ROW($E2372)=VALUE(LEFT(Q$1,FIND("-",Q$1,1)-1))+1,AVERAGE(INDEX($E:$E,ROW($E2372)-VALUE(LEFT(Q$1,FIND("-",Q$1,1)-1))):$E2372),($E2372*(2/(VALUE(LEFT(Q$1,FIND("-",Q$1,1)-1))+1)))+(Q2371*(1-(2/(VALUE(LEFT(Q$1,FIND("-",Q$1,1)-1))+1))))))</f>
        <v>6.1985428364038711E-2</v>
      </c>
      <c r="R2372">
        <f>IF(ROW($E2372)&lt;=VALUE(LEFT(R$1,FIND("-",R$1,1)-1)),0,IF(ROW($E2372)=VALUE(LEFT(R$1,FIND("-",R$1,1)-1))+1,AVERAGE(INDEX($E:$E,ROW($E2372)-VALUE(LEFT(R$1,FIND("-",R$1,1)-1))):$E2372),($E2372*(2/(VALUE(LEFT(R$1,FIND("-",R$1,1)-1))+1)))+(R2371*(1-(2/(VALUE(LEFT(R$1,FIND("-",R$1,1)-1))+1))))))</f>
        <v>6.5409304885595154E-2</v>
      </c>
      <c r="S2372">
        <f t="shared" si="337"/>
        <v>-3.4238765215564432E-3</v>
      </c>
      <c r="T2372">
        <f>IF(ROW($E2372)&lt;=MAX(VALUE(LEFT(Q$1,FIND("-",Q$1,1)-1)),VALUE(LEFT(R$1,FIND("-",R$1,1)-1)))+VALUE(LEFT(T$1,FIND("-",T$1,1)-1))-1,0,IF(ROW($E2372)=MAX(VALUE(LEFT(Q$1,FIND("-",Q$1,1)-1)),VALUE(LEFT(R$1,FIND("-",R$1,1)-1)))+VALUE(LEFT(T$1,FIND("-",T$1,1)-1)),AVERAGE(INDEX($S:$S,ROW(S2372)-VALUE(LEFT(T$1,FIND("-",T$1,1)-1))+1):S2372),($S2372*(2/(VALUE(LEFT(T$1,FIND("-",T$1,1)-1))+1)))+(T2371*(1-(2/(VALUE(LEFT(T$1,FIND("-",T$1,1)-1))+1))))))</f>
        <v>-4.9874427440045402E-3</v>
      </c>
      <c r="V2372">
        <f t="shared" si="338"/>
        <v>-4.9999999999999975E-3</v>
      </c>
      <c r="W2372">
        <f>IF(ROW($E2372)&lt;=VALUE(LEFT(W$1,FIND("-",W$1,1)-1))+1,0,IF(ROW($E2371)=VALUE(LEFT(W$1,FIND("-",W$1,1)-1))+1,100-100/(1+ABS((SUMIF(INDEX($V:$V,ROW($V2372)-VALUE(LEFT(W$1,FIND("-",W$1,1)-1))+1):$V2372,"&gt;0",INDEX($V:$V,ROW($V2372)-VALUE(LEFT(W$1,FIND("-",W$1,1)-1))+1):$V2372)/COUNTIF(INDEX($V:$V,ROW($V2372)-VALUE(LEFT(W$1,FIND("-",W$1,1)-1))+1):$V2372,"&gt;0"))/(SUMIF(INDEX($V:$V,ROW($V2372)-VALUE(LEFT(W$1,FIND("-",W$1,1)-1))+1):$V2372,"&lt;0",INDEX($V:$V,ROW($V2372)-VALUE(LEFT(W$1,FIND("-",W$1,1)-1))+1):$V2372)/COUNTIF(INDEX($V:$V,ROW($V2372)-VALUE(LEFT(W$1,FIND("-",W$1,1)-1))+1):$V2372,"&lt;0")))),100-100/(1+ABS((SUMIF(INDEX($V:$V,ROW($V2372)-VALUE(LEFT(W$1,FIND("-",W$1,1)-1))+1):$V2372,"&gt;0",INDEX($V:$V,ROW($V2372)-VALUE(LEFT(W$1,FIND("-",W$1,1)-1))+1):$V2372)/VALUE(LEFT(W$1,FIND("-",W$1,1)-1)))/(SUMIF(INDEX($V:$V,ROW($V2372)-VALUE(LEFT(W$1,FIND("-",W$1,1)-1))+1):$V2372,"&lt;0",INDEX($V:$V,ROW($V2372)-VALUE(LEFT(W$1,FIND("-",W$1,1)-1))+1):$V2372)/VALUE(LEFT(W$1,FIND("-",W$1,1)-1)))))))</f>
        <v>44.44444444444445</v>
      </c>
      <c r="Y2372">
        <f>IF(ROW($E2372)&lt;=VALUE(LEFT(Y$1,FIND("-",Y$1,1)-1)),0,MAX(INDEX(C:C,ROW(C2372)-VALUE(LEFT(Y$1,FIND("-",Y$1,1)-1))+1):C2372))</f>
        <v>7.4999999999999997E-2</v>
      </c>
      <c r="Z2372">
        <f>IF(ROW($E2372)&lt;=VALUE(LEFT(Z$1,FIND("-",Z$1,1)-1)),0,MIN(INDEX(D:D,ROW(D2372)-VALUE(LEFT(Z$1,FIND("-",Z$1,1)-1))+1):D2372))</f>
        <v>0.04</v>
      </c>
      <c r="AA2372">
        <f t="shared" si="333"/>
        <v>42.857142857142861</v>
      </c>
      <c r="AB2372">
        <f>IF(ROW($AA2372)&lt;=VALUE(LEFT(AA$1,FIND("-",AA$1,1)-1))+VALUE(LEFT(AB$1,FIND("-",AB$1,1)-1)-1),0,AVERAGE(INDEX($AA:$AA,ROW($AA2372)-VALUE(LEFT(AB$1,FIND("-",AB$1,1)-1))+1):$AA2372))</f>
        <v>50.000000000000007</v>
      </c>
      <c r="AC2372">
        <f>IF(ROW($AA2372)&lt;=VALUE(LEFT(AA$1,FIND("-",AA$1,1)-1))+VALUE(LEFT(AB$1,FIND("-",AB$1,1)-1)-1)+VALUE(LEFT(AC$1,FIND("-",AC$1,1)-1)-1),0,AVERAGE(INDEX($AB:$AB,ROW($AB2372)-VALUE(LEFT(AC$1,FIND("-",AC$1,1)-1))+1):$AB2372))</f>
        <v>53.571428571428584</v>
      </c>
      <c r="AE2372">
        <f t="shared" si="339"/>
        <v>77610144</v>
      </c>
      <c r="AG2372" t="str">
        <f t="shared" si="341"/>
        <v/>
      </c>
    </row>
    <row r="2373" spans="1:33" x14ac:dyDescent="0.25">
      <c r="A2373" s="6">
        <v>39937</v>
      </c>
      <c r="B2373">
        <v>0.05</v>
      </c>
      <c r="C2373">
        <v>0.06</v>
      </c>
      <c r="D2373">
        <v>0.05</v>
      </c>
      <c r="E2373">
        <v>0.06</v>
      </c>
      <c r="F2373">
        <v>3.5184E-2</v>
      </c>
      <c r="G2373">
        <v>349500</v>
      </c>
      <c r="I2373" t="str">
        <f t="shared" si="334"/>
        <v/>
      </c>
      <c r="J2373" t="str">
        <f t="shared" si="335"/>
        <v/>
      </c>
      <c r="K2373" t="str">
        <f t="shared" si="336"/>
        <v/>
      </c>
      <c r="M2373" s="11" t="str">
        <f t="shared" si="340"/>
        <v/>
      </c>
      <c r="O2373">
        <f>IF(ROW($E2373)&lt;=VALUE(LEFT(O$1,FIND("-",O$1,1)-1)),0,IF(ROW($E2373)=VALUE(LEFT(O$1,FIND("-",O$1,1)-1))+1,AVERAGE(INDEX($E:$E,ROW($E2373)-VALUE(LEFT(O$1,FIND("-",O$1,1)-1))):$E2373),($E2373*(2/(VALUE(LEFT(O$1,FIND("-",O$1,1)-1))+1)))+(O2372*(1-(2/(VALUE(LEFT(O$1,FIND("-",O$1,1)-1))+1))))))</f>
        <v>0.26804413773854679</v>
      </c>
      <c r="Q2373">
        <f>IF(ROW($E2373)&lt;=VALUE(LEFT(Q$1,FIND("-",Q$1,1)-1)),0,IF(ROW($E2373)=VALUE(LEFT(Q$1,FIND("-",Q$1,1)-1))+1,AVERAGE(INDEX($E:$E,ROW($E2373)-VALUE(LEFT(Q$1,FIND("-",Q$1,1)-1))):$E2373),($E2373*(2/(VALUE(LEFT(Q$1,FIND("-",Q$1,1)-1))+1)))+(Q2372*(1-(2/(VALUE(LEFT(Q$1,FIND("-",Q$1,1)-1))+1))))))</f>
        <v>6.1679977846494295E-2</v>
      </c>
      <c r="R2373">
        <f>IF(ROW($E2373)&lt;=VALUE(LEFT(R$1,FIND("-",R$1,1)-1)),0,IF(ROW($E2373)=VALUE(LEFT(R$1,FIND("-",R$1,1)-1))+1,AVERAGE(INDEX($E:$E,ROW($E2373)-VALUE(LEFT(R$1,FIND("-",R$1,1)-1))):$E2373),($E2373*(2/(VALUE(LEFT(R$1,FIND("-",R$1,1)-1))+1)))+(R2372*(1-(2/(VALUE(LEFT(R$1,FIND("-",R$1,1)-1))+1))))))</f>
        <v>6.5008615634810321E-2</v>
      </c>
      <c r="S2373">
        <f t="shared" si="337"/>
        <v>-3.3286377883160259E-3</v>
      </c>
      <c r="T2373">
        <f>IF(ROW($E2373)&lt;=MAX(VALUE(LEFT(Q$1,FIND("-",Q$1,1)-1)),VALUE(LEFT(R$1,FIND("-",R$1,1)-1)))+VALUE(LEFT(T$1,FIND("-",T$1,1)-1))-1,0,IF(ROW($E2373)=MAX(VALUE(LEFT(Q$1,FIND("-",Q$1,1)-1)),VALUE(LEFT(R$1,FIND("-",R$1,1)-1)))+VALUE(LEFT(T$1,FIND("-",T$1,1)-1)),AVERAGE(INDEX($S:$S,ROW(S2373)-VALUE(LEFT(T$1,FIND("-",T$1,1)-1))+1):S2373),($S2373*(2/(VALUE(LEFT(T$1,FIND("-",T$1,1)-1))+1)))+(T2372*(1-(2/(VALUE(LEFT(T$1,FIND("-",T$1,1)-1))+1))))))</f>
        <v>-4.6556817528668375E-3</v>
      </c>
      <c r="V2373">
        <f t="shared" si="338"/>
        <v>4.9999999999999975E-3</v>
      </c>
      <c r="W2373">
        <f>IF(ROW($E2373)&lt;=VALUE(LEFT(W$1,FIND("-",W$1,1)-1))+1,0,IF(ROW($E2372)=VALUE(LEFT(W$1,FIND("-",W$1,1)-1))+1,100-100/(1+ABS((SUMIF(INDEX($V:$V,ROW($V2373)-VALUE(LEFT(W$1,FIND("-",W$1,1)-1))+1):$V2373,"&gt;0",INDEX($V:$V,ROW($V2373)-VALUE(LEFT(W$1,FIND("-",W$1,1)-1))+1):$V2373)/COUNTIF(INDEX($V:$V,ROW($V2373)-VALUE(LEFT(W$1,FIND("-",W$1,1)-1))+1):$V2373,"&gt;0"))/(SUMIF(INDEX($V:$V,ROW($V2373)-VALUE(LEFT(W$1,FIND("-",W$1,1)-1))+1):$V2373,"&lt;0",INDEX($V:$V,ROW($V2373)-VALUE(LEFT(W$1,FIND("-",W$1,1)-1))+1):$V2373)/COUNTIF(INDEX($V:$V,ROW($V2373)-VALUE(LEFT(W$1,FIND("-",W$1,1)-1))+1):$V2373,"&lt;0")))),100-100/(1+ABS((SUMIF(INDEX($V:$V,ROW($V2373)-VALUE(LEFT(W$1,FIND("-",W$1,1)-1))+1):$V2373,"&gt;0",INDEX($V:$V,ROW($V2373)-VALUE(LEFT(W$1,FIND("-",W$1,1)-1))+1):$V2373)/VALUE(LEFT(W$1,FIND("-",W$1,1)-1)))/(SUMIF(INDEX($V:$V,ROW($V2373)-VALUE(LEFT(W$1,FIND("-",W$1,1)-1))+1):$V2373,"&lt;0",INDEX($V:$V,ROW($V2373)-VALUE(LEFT(W$1,FIND("-",W$1,1)-1))+1):$V2373)/VALUE(LEFT(W$1,FIND("-",W$1,1)-1)))))))</f>
        <v>44.444444444444443</v>
      </c>
      <c r="Y2373">
        <f>IF(ROW($E2373)&lt;=VALUE(LEFT(Y$1,FIND("-",Y$1,1)-1)),0,MAX(INDEX(C:C,ROW(C2373)-VALUE(LEFT(Y$1,FIND("-",Y$1,1)-1))+1):C2373))</f>
        <v>7.4999999999999997E-2</v>
      </c>
      <c r="Z2373">
        <f>IF(ROW($E2373)&lt;=VALUE(LEFT(Z$1,FIND("-",Z$1,1)-1)),0,MIN(INDEX(D:D,ROW(D2373)-VALUE(LEFT(Z$1,FIND("-",Z$1,1)-1))+1):D2373))</f>
        <v>0.04</v>
      </c>
      <c r="AA2373">
        <f t="shared" si="333"/>
        <v>57.142857142857139</v>
      </c>
      <c r="AB2373">
        <f>IF(ROW($AA2373)&lt;=VALUE(LEFT(AA$1,FIND("-",AA$1,1)-1))+VALUE(LEFT(AB$1,FIND("-",AB$1,1)-1)-1),0,AVERAGE(INDEX($AA:$AA,ROW($AA2373)-VALUE(LEFT(AB$1,FIND("-",AB$1,1)-1))+1):$AA2373))</f>
        <v>52.38095238095238</v>
      </c>
      <c r="AC2373">
        <f>IF(ROW($AA2373)&lt;=VALUE(LEFT(AA$1,FIND("-",AA$1,1)-1))+VALUE(LEFT(AB$1,FIND("-",AB$1,1)-1)-1)+VALUE(LEFT(AC$1,FIND("-",AC$1,1)-1)-1),0,AVERAGE(INDEX($AB:$AB,ROW($AB2373)-VALUE(LEFT(AC$1,FIND("-",AC$1,1)-1))+1):$AB2373))</f>
        <v>51.587301587301589</v>
      </c>
      <c r="AE2373">
        <f t="shared" si="339"/>
        <v>77959644</v>
      </c>
      <c r="AG2373" t="str">
        <f t="shared" si="341"/>
        <v/>
      </c>
    </row>
    <row r="2374" spans="1:33" x14ac:dyDescent="0.25">
      <c r="A2374" s="6">
        <v>39938</v>
      </c>
      <c r="B2374">
        <v>5.5E-2</v>
      </c>
      <c r="C2374">
        <v>5.5E-2</v>
      </c>
      <c r="D2374">
        <v>5.5E-2</v>
      </c>
      <c r="E2374">
        <v>5.5E-2</v>
      </c>
      <c r="F2374">
        <v>3.2252000000000003E-2</v>
      </c>
      <c r="G2374">
        <v>533500</v>
      </c>
      <c r="I2374" t="str">
        <f t="shared" si="334"/>
        <v/>
      </c>
      <c r="J2374" t="str">
        <f t="shared" si="335"/>
        <v/>
      </c>
      <c r="K2374" t="str">
        <f t="shared" si="336"/>
        <v/>
      </c>
      <c r="M2374" s="11" t="str">
        <f t="shared" si="340"/>
        <v/>
      </c>
      <c r="O2374">
        <f>IF(ROW($E2374)&lt;=VALUE(LEFT(O$1,FIND("-",O$1,1)-1)),0,IF(ROW($E2374)=VALUE(LEFT(O$1,FIND("-",O$1,1)-1))+1,AVERAGE(INDEX($E:$E,ROW($E2374)-VALUE(LEFT(O$1,FIND("-",O$1,1)-1))):$E2374),($E2374*(2/(VALUE(LEFT(O$1,FIND("-",O$1,1)-1))+1)))+(O2373*(1-(2/(VALUE(LEFT(O$1,FIND("-",O$1,1)-1))+1))))))</f>
        <v>0.2659242955719941</v>
      </c>
      <c r="Q2374">
        <f>IF(ROW($E2374)&lt;=VALUE(LEFT(Q$1,FIND("-",Q$1,1)-1)),0,IF(ROW($E2374)=VALUE(LEFT(Q$1,FIND("-",Q$1,1)-1))+1,AVERAGE(INDEX($E:$E,ROW($E2374)-VALUE(LEFT(Q$1,FIND("-",Q$1,1)-1))):$E2374),($E2374*(2/(VALUE(LEFT(Q$1,FIND("-",Q$1,1)-1))+1)))+(Q2373*(1-(2/(VALUE(LEFT(Q$1,FIND("-",Q$1,1)-1))+1))))))</f>
        <v>6.0652288947033631E-2</v>
      </c>
      <c r="R2374">
        <f>IF(ROW($E2374)&lt;=VALUE(LEFT(R$1,FIND("-",R$1,1)-1)),0,IF(ROW($E2374)=VALUE(LEFT(R$1,FIND("-",R$1,1)-1))+1,AVERAGE(INDEX($E:$E,ROW($E2374)-VALUE(LEFT(R$1,FIND("-",R$1,1)-1))):$E2374),($E2374*(2/(VALUE(LEFT(R$1,FIND("-",R$1,1)-1))+1)))+(R2373*(1-(2/(VALUE(LEFT(R$1,FIND("-",R$1,1)-1))+1))))))</f>
        <v>6.4267236698898444E-2</v>
      </c>
      <c r="S2374">
        <f t="shared" si="337"/>
        <v>-3.6149477518648138E-3</v>
      </c>
      <c r="T2374">
        <f>IF(ROW($E2374)&lt;=MAX(VALUE(LEFT(Q$1,FIND("-",Q$1,1)-1)),VALUE(LEFT(R$1,FIND("-",R$1,1)-1)))+VALUE(LEFT(T$1,FIND("-",T$1,1)-1))-1,0,IF(ROW($E2374)=MAX(VALUE(LEFT(Q$1,FIND("-",Q$1,1)-1)),VALUE(LEFT(R$1,FIND("-",R$1,1)-1)))+VALUE(LEFT(T$1,FIND("-",T$1,1)-1)),AVERAGE(INDEX($S:$S,ROW(S2374)-VALUE(LEFT(T$1,FIND("-",T$1,1)-1))+1):S2374),($S2374*(2/(VALUE(LEFT(T$1,FIND("-",T$1,1)-1))+1)))+(T2373*(1-(2/(VALUE(LEFT(T$1,FIND("-",T$1,1)-1))+1))))))</f>
        <v>-4.4475349526664331E-3</v>
      </c>
      <c r="V2374">
        <f t="shared" si="338"/>
        <v>-4.9999999999999975E-3</v>
      </c>
      <c r="W2374">
        <f>IF(ROW($E2374)&lt;=VALUE(LEFT(W$1,FIND("-",W$1,1)-1))+1,0,IF(ROW($E2373)=VALUE(LEFT(W$1,FIND("-",W$1,1)-1))+1,100-100/(1+ABS((SUMIF(INDEX($V:$V,ROW($V2374)-VALUE(LEFT(W$1,FIND("-",W$1,1)-1))+1):$V2374,"&gt;0",INDEX($V:$V,ROW($V2374)-VALUE(LEFT(W$1,FIND("-",W$1,1)-1))+1):$V2374)/COUNTIF(INDEX($V:$V,ROW($V2374)-VALUE(LEFT(W$1,FIND("-",W$1,1)-1))+1):$V2374,"&gt;0"))/(SUMIF(INDEX($V:$V,ROW($V2374)-VALUE(LEFT(W$1,FIND("-",W$1,1)-1))+1):$V2374,"&lt;0",INDEX($V:$V,ROW($V2374)-VALUE(LEFT(W$1,FIND("-",W$1,1)-1))+1):$V2374)/COUNTIF(INDEX($V:$V,ROW($V2374)-VALUE(LEFT(W$1,FIND("-",W$1,1)-1))+1):$V2374,"&lt;0")))),100-100/(1+ABS((SUMIF(INDEX($V:$V,ROW($V2374)-VALUE(LEFT(W$1,FIND("-",W$1,1)-1))+1):$V2374,"&gt;0",INDEX($V:$V,ROW($V2374)-VALUE(LEFT(W$1,FIND("-",W$1,1)-1))+1):$V2374)/VALUE(LEFT(W$1,FIND("-",W$1,1)-1)))/(SUMIF(INDEX($V:$V,ROW($V2374)-VALUE(LEFT(W$1,FIND("-",W$1,1)-1))+1):$V2374,"&lt;0",INDEX($V:$V,ROW($V2374)-VALUE(LEFT(W$1,FIND("-",W$1,1)-1))+1):$V2374)/VALUE(LEFT(W$1,FIND("-",W$1,1)-1)))))))</f>
        <v>40</v>
      </c>
      <c r="Y2374">
        <f>IF(ROW($E2374)&lt;=VALUE(LEFT(Y$1,FIND("-",Y$1,1)-1)),0,MAX(INDEX(C:C,ROW(C2374)-VALUE(LEFT(Y$1,FIND("-",Y$1,1)-1))+1):C2374))</f>
        <v>7.4999999999999997E-2</v>
      </c>
      <c r="Z2374">
        <f>IF(ROW($E2374)&lt;=VALUE(LEFT(Z$1,FIND("-",Z$1,1)-1)),0,MIN(INDEX(D:D,ROW(D2374)-VALUE(LEFT(Z$1,FIND("-",Z$1,1)-1))+1):D2374))</f>
        <v>0.04</v>
      </c>
      <c r="AA2374">
        <f t="shared" si="333"/>
        <v>42.857142857142861</v>
      </c>
      <c r="AB2374">
        <f>IF(ROW($AA2374)&lt;=VALUE(LEFT(AA$1,FIND("-",AA$1,1)-1))+VALUE(LEFT(AB$1,FIND("-",AB$1,1)-1)-1),0,AVERAGE(INDEX($AA:$AA,ROW($AA2374)-VALUE(LEFT(AB$1,FIND("-",AB$1,1)-1))+1):$AA2374))</f>
        <v>47.61904761904762</v>
      </c>
      <c r="AC2374">
        <f>IF(ROW($AA2374)&lt;=VALUE(LEFT(AA$1,FIND("-",AA$1,1)-1))+VALUE(LEFT(AB$1,FIND("-",AB$1,1)-1)-1)+VALUE(LEFT(AC$1,FIND("-",AC$1,1)-1)-1),0,AVERAGE(INDEX($AB:$AB,ROW($AB2374)-VALUE(LEFT(AC$1,FIND("-",AC$1,1)-1))+1):$AB2374))</f>
        <v>50</v>
      </c>
      <c r="AE2374">
        <f t="shared" si="339"/>
        <v>77426144</v>
      </c>
      <c r="AG2374" t="str">
        <f t="shared" si="341"/>
        <v/>
      </c>
    </row>
    <row r="2375" spans="1:33" x14ac:dyDescent="0.25">
      <c r="A2375" s="6">
        <v>39939</v>
      </c>
      <c r="B2375">
        <v>0.05</v>
      </c>
      <c r="C2375">
        <v>0.06</v>
      </c>
      <c r="D2375">
        <v>0.05</v>
      </c>
      <c r="E2375">
        <v>0.06</v>
      </c>
      <c r="F2375">
        <v>3.5184E-2</v>
      </c>
      <c r="G2375">
        <v>692600</v>
      </c>
      <c r="I2375" t="str">
        <f t="shared" si="334"/>
        <v/>
      </c>
      <c r="J2375" t="str">
        <f t="shared" si="335"/>
        <v/>
      </c>
      <c r="K2375" t="str">
        <f t="shared" si="336"/>
        <v/>
      </c>
      <c r="M2375" s="11" t="str">
        <f t="shared" si="340"/>
        <v/>
      </c>
      <c r="O2375">
        <f>IF(ROW($E2375)&lt;=VALUE(LEFT(O$1,FIND("-",O$1,1)-1)),0,IF(ROW($E2375)=VALUE(LEFT(O$1,FIND("-",O$1,1)-1))+1,AVERAGE(INDEX($E:$E,ROW($E2375)-VALUE(LEFT(O$1,FIND("-",O$1,1)-1))):$E2375),($E2375*(2/(VALUE(LEFT(O$1,FIND("-",O$1,1)-1))+1)))+(O2374*(1-(2/(VALUE(LEFT(O$1,FIND("-",O$1,1)-1))+1))))))</f>
        <v>0.26387529760610362</v>
      </c>
      <c r="Q2375">
        <f>IF(ROW($E2375)&lt;=VALUE(LEFT(Q$1,FIND("-",Q$1,1)-1)),0,IF(ROW($E2375)=VALUE(LEFT(Q$1,FIND("-",Q$1,1)-1))+1,AVERAGE(INDEX($E:$E,ROW($E2375)-VALUE(LEFT(Q$1,FIND("-",Q$1,1)-1))):$E2375),($E2375*(2/(VALUE(LEFT(Q$1,FIND("-",Q$1,1)-1))+1)))+(Q2374*(1-(2/(VALUE(LEFT(Q$1,FIND("-",Q$1,1)-1))+1))))))</f>
        <v>6.0551936801336151E-2</v>
      </c>
      <c r="R2375">
        <f>IF(ROW($E2375)&lt;=VALUE(LEFT(R$1,FIND("-",R$1,1)-1)),0,IF(ROW($E2375)=VALUE(LEFT(R$1,FIND("-",R$1,1)-1))+1,AVERAGE(INDEX($E:$E,ROW($E2375)-VALUE(LEFT(R$1,FIND("-",R$1,1)-1))):$E2375),($E2375*(2/(VALUE(LEFT(R$1,FIND("-",R$1,1)-1))+1)))+(R2374*(1-(2/(VALUE(LEFT(R$1,FIND("-",R$1,1)-1))+1))))))</f>
        <v>6.3951145091572625E-2</v>
      </c>
      <c r="S2375">
        <f t="shared" si="337"/>
        <v>-3.3992082902364745E-3</v>
      </c>
      <c r="T2375">
        <f>IF(ROW($E2375)&lt;=MAX(VALUE(LEFT(Q$1,FIND("-",Q$1,1)-1)),VALUE(LEFT(R$1,FIND("-",R$1,1)-1)))+VALUE(LEFT(T$1,FIND("-",T$1,1)-1))-1,0,IF(ROW($E2375)=MAX(VALUE(LEFT(Q$1,FIND("-",Q$1,1)-1)),VALUE(LEFT(R$1,FIND("-",R$1,1)-1)))+VALUE(LEFT(T$1,FIND("-",T$1,1)-1)),AVERAGE(INDEX($S:$S,ROW(S2375)-VALUE(LEFT(T$1,FIND("-",T$1,1)-1))+1):S2375),($S2375*(2/(VALUE(LEFT(T$1,FIND("-",T$1,1)-1))+1)))+(T2374*(1-(2/(VALUE(LEFT(T$1,FIND("-",T$1,1)-1))+1))))))</f>
        <v>-4.2378696201804417E-3</v>
      </c>
      <c r="V2375">
        <f t="shared" si="338"/>
        <v>4.9999999999999975E-3</v>
      </c>
      <c r="W2375">
        <f>IF(ROW($E2375)&lt;=VALUE(LEFT(W$1,FIND("-",W$1,1)-1))+1,0,IF(ROW($E2374)=VALUE(LEFT(W$1,FIND("-",W$1,1)-1))+1,100-100/(1+ABS((SUMIF(INDEX($V:$V,ROW($V2375)-VALUE(LEFT(W$1,FIND("-",W$1,1)-1))+1):$V2375,"&gt;0",INDEX($V:$V,ROW($V2375)-VALUE(LEFT(W$1,FIND("-",W$1,1)-1))+1):$V2375)/COUNTIF(INDEX($V:$V,ROW($V2375)-VALUE(LEFT(W$1,FIND("-",W$1,1)-1))+1):$V2375,"&gt;0"))/(SUMIF(INDEX($V:$V,ROW($V2375)-VALUE(LEFT(W$1,FIND("-",W$1,1)-1))+1):$V2375,"&lt;0",INDEX($V:$V,ROW($V2375)-VALUE(LEFT(W$1,FIND("-",W$1,1)-1))+1):$V2375)/COUNTIF(INDEX($V:$V,ROW($V2375)-VALUE(LEFT(W$1,FIND("-",W$1,1)-1))+1):$V2375,"&lt;0")))),100-100/(1+ABS((SUMIF(INDEX($V:$V,ROW($V2375)-VALUE(LEFT(W$1,FIND("-",W$1,1)-1))+1):$V2375,"&gt;0",INDEX($V:$V,ROW($V2375)-VALUE(LEFT(W$1,FIND("-",W$1,1)-1))+1):$V2375)/VALUE(LEFT(W$1,FIND("-",W$1,1)-1)))/(SUMIF(INDEX($V:$V,ROW($V2375)-VALUE(LEFT(W$1,FIND("-",W$1,1)-1))+1):$V2375,"&lt;0",INDEX($V:$V,ROW($V2375)-VALUE(LEFT(W$1,FIND("-",W$1,1)-1))+1):$V2375)/VALUE(LEFT(W$1,FIND("-",W$1,1)-1)))))))</f>
        <v>50</v>
      </c>
      <c r="Y2375">
        <f>IF(ROW($E2375)&lt;=VALUE(LEFT(Y$1,FIND("-",Y$1,1)-1)),0,MAX(INDEX(C:C,ROW(C2375)-VALUE(LEFT(Y$1,FIND("-",Y$1,1)-1))+1):C2375))</f>
        <v>7.4999999999999997E-2</v>
      </c>
      <c r="Z2375">
        <f>IF(ROW($E2375)&lt;=VALUE(LEFT(Z$1,FIND("-",Z$1,1)-1)),0,MIN(INDEX(D:D,ROW(D2375)-VALUE(LEFT(Z$1,FIND("-",Z$1,1)-1))+1):D2375))</f>
        <v>0.04</v>
      </c>
      <c r="AA2375">
        <f t="shared" si="333"/>
        <v>57.142857142857139</v>
      </c>
      <c r="AB2375">
        <f>IF(ROW($AA2375)&lt;=VALUE(LEFT(AA$1,FIND("-",AA$1,1)-1))+VALUE(LEFT(AB$1,FIND("-",AB$1,1)-1)-1),0,AVERAGE(INDEX($AA:$AA,ROW($AA2375)-VALUE(LEFT(AB$1,FIND("-",AB$1,1)-1))+1):$AA2375))</f>
        <v>52.38095238095238</v>
      </c>
      <c r="AC2375">
        <f>IF(ROW($AA2375)&lt;=VALUE(LEFT(AA$1,FIND("-",AA$1,1)-1))+VALUE(LEFT(AB$1,FIND("-",AB$1,1)-1)-1)+VALUE(LEFT(AC$1,FIND("-",AC$1,1)-1)-1),0,AVERAGE(INDEX($AB:$AB,ROW($AB2375)-VALUE(LEFT(AC$1,FIND("-",AC$1,1)-1))+1):$AB2375))</f>
        <v>50.793650793650791</v>
      </c>
      <c r="AE2375">
        <f t="shared" si="339"/>
        <v>78118744</v>
      </c>
      <c r="AG2375" t="str">
        <f t="shared" si="341"/>
        <v/>
      </c>
    </row>
    <row r="2376" spans="1:33" x14ac:dyDescent="0.25">
      <c r="A2376" s="6">
        <v>39940</v>
      </c>
      <c r="B2376">
        <v>0.06</v>
      </c>
      <c r="C2376">
        <v>6.5000000000000002E-2</v>
      </c>
      <c r="D2376">
        <v>0.06</v>
      </c>
      <c r="E2376">
        <v>0.06</v>
      </c>
      <c r="F2376">
        <v>3.5184E-2</v>
      </c>
      <c r="G2376">
        <v>303500</v>
      </c>
      <c r="I2376" t="str">
        <f t="shared" si="334"/>
        <v/>
      </c>
      <c r="J2376" t="str">
        <f t="shared" si="335"/>
        <v/>
      </c>
      <c r="K2376" t="str">
        <f t="shared" si="336"/>
        <v/>
      </c>
      <c r="M2376" s="11" t="str">
        <f t="shared" si="340"/>
        <v/>
      </c>
      <c r="O2376">
        <f>IF(ROW($E2376)&lt;=VALUE(LEFT(O$1,FIND("-",O$1,1)-1)),0,IF(ROW($E2376)=VALUE(LEFT(O$1,FIND("-",O$1,1)-1))+1,AVERAGE(INDEX($E:$E,ROW($E2376)-VALUE(LEFT(O$1,FIND("-",O$1,1)-1))):$E2376),($E2376*(2/(VALUE(LEFT(O$1,FIND("-",O$1,1)-1))+1)))+(O2375*(1-(2/(VALUE(LEFT(O$1,FIND("-",O$1,1)-1))+1))))))</f>
        <v>0.26184668767967473</v>
      </c>
      <c r="Q2376">
        <f>IF(ROW($E2376)&lt;=VALUE(LEFT(Q$1,FIND("-",Q$1,1)-1)),0,IF(ROW($E2376)=VALUE(LEFT(Q$1,FIND("-",Q$1,1)-1))+1,AVERAGE(INDEX($E:$E,ROW($E2376)-VALUE(LEFT(Q$1,FIND("-",Q$1,1)-1))):$E2376),($E2376*(2/(VALUE(LEFT(Q$1,FIND("-",Q$1,1)-1))+1)))+(Q2375*(1-(2/(VALUE(LEFT(Q$1,FIND("-",Q$1,1)-1))+1))))))</f>
        <v>6.0467023447284433E-2</v>
      </c>
      <c r="R2376">
        <f>IF(ROW($E2376)&lt;=VALUE(LEFT(R$1,FIND("-",R$1,1)-1)),0,IF(ROW($E2376)=VALUE(LEFT(R$1,FIND("-",R$1,1)-1))+1,AVERAGE(INDEX($E:$E,ROW($E2376)-VALUE(LEFT(R$1,FIND("-",R$1,1)-1))):$E2376),($E2376*(2/(VALUE(LEFT(R$1,FIND("-",R$1,1)-1))+1)))+(R2375*(1-(2/(VALUE(LEFT(R$1,FIND("-",R$1,1)-1))+1))))))</f>
        <v>6.3658467677382063E-2</v>
      </c>
      <c r="S2376">
        <f t="shared" si="337"/>
        <v>-3.1914442300976301E-3</v>
      </c>
      <c r="T2376">
        <f>IF(ROW($E2376)&lt;=MAX(VALUE(LEFT(Q$1,FIND("-",Q$1,1)-1)),VALUE(LEFT(R$1,FIND("-",R$1,1)-1)))+VALUE(LEFT(T$1,FIND("-",T$1,1)-1))-1,0,IF(ROW($E2376)=MAX(VALUE(LEFT(Q$1,FIND("-",Q$1,1)-1)),VALUE(LEFT(R$1,FIND("-",R$1,1)-1)))+VALUE(LEFT(T$1,FIND("-",T$1,1)-1)),AVERAGE(INDEX($S:$S,ROW(S2376)-VALUE(LEFT(T$1,FIND("-",T$1,1)-1))+1):S2376),($S2376*(2/(VALUE(LEFT(T$1,FIND("-",T$1,1)-1))+1)))+(T2375*(1-(2/(VALUE(LEFT(T$1,FIND("-",T$1,1)-1))+1))))))</f>
        <v>-4.0285845421638797E-3</v>
      </c>
      <c r="V2376">
        <f t="shared" si="338"/>
        <v>0</v>
      </c>
      <c r="W2376">
        <f>IF(ROW($E2376)&lt;=VALUE(LEFT(W$1,FIND("-",W$1,1)-1))+1,0,IF(ROW($E2375)=VALUE(LEFT(W$1,FIND("-",W$1,1)-1))+1,100-100/(1+ABS((SUMIF(INDEX($V:$V,ROW($V2376)-VALUE(LEFT(W$1,FIND("-",W$1,1)-1))+1):$V2376,"&gt;0",INDEX($V:$V,ROW($V2376)-VALUE(LEFT(W$1,FIND("-",W$1,1)-1))+1):$V2376)/COUNTIF(INDEX($V:$V,ROW($V2376)-VALUE(LEFT(W$1,FIND("-",W$1,1)-1))+1):$V2376,"&gt;0"))/(SUMIF(INDEX($V:$V,ROW($V2376)-VALUE(LEFT(W$1,FIND("-",W$1,1)-1))+1):$V2376,"&lt;0",INDEX($V:$V,ROW($V2376)-VALUE(LEFT(W$1,FIND("-",W$1,1)-1))+1):$V2376)/COUNTIF(INDEX($V:$V,ROW($V2376)-VALUE(LEFT(W$1,FIND("-",W$1,1)-1))+1):$V2376,"&lt;0")))),100-100/(1+ABS((SUMIF(INDEX($V:$V,ROW($V2376)-VALUE(LEFT(W$1,FIND("-",W$1,1)-1))+1):$V2376,"&gt;0",INDEX($V:$V,ROW($V2376)-VALUE(LEFT(W$1,FIND("-",W$1,1)-1))+1):$V2376)/VALUE(LEFT(W$1,FIND("-",W$1,1)-1)))/(SUMIF(INDEX($V:$V,ROW($V2376)-VALUE(LEFT(W$1,FIND("-",W$1,1)-1))+1):$V2376,"&lt;0",INDEX($V:$V,ROW($V2376)-VALUE(LEFT(W$1,FIND("-",W$1,1)-1))+1):$V2376)/VALUE(LEFT(W$1,FIND("-",W$1,1)-1)))))))</f>
        <v>50</v>
      </c>
      <c r="Y2376">
        <f>IF(ROW($E2376)&lt;=VALUE(LEFT(Y$1,FIND("-",Y$1,1)-1)),0,MAX(INDEX(C:C,ROW(C2376)-VALUE(LEFT(Y$1,FIND("-",Y$1,1)-1))+1):C2376))</f>
        <v>7.4999999999999997E-2</v>
      </c>
      <c r="Z2376">
        <f>IF(ROW($E2376)&lt;=VALUE(LEFT(Z$1,FIND("-",Z$1,1)-1)),0,MIN(INDEX(D:D,ROW(D2376)-VALUE(LEFT(Z$1,FIND("-",Z$1,1)-1))+1):D2376))</f>
        <v>0.04</v>
      </c>
      <c r="AA2376">
        <f t="shared" si="333"/>
        <v>57.142857142857139</v>
      </c>
      <c r="AB2376">
        <f>IF(ROW($AA2376)&lt;=VALUE(LEFT(AA$1,FIND("-",AA$1,1)-1))+VALUE(LEFT(AB$1,FIND("-",AB$1,1)-1)-1),0,AVERAGE(INDEX($AA:$AA,ROW($AA2376)-VALUE(LEFT(AB$1,FIND("-",AB$1,1)-1))+1):$AA2376))</f>
        <v>52.38095238095238</v>
      </c>
      <c r="AC2376">
        <f>IF(ROW($AA2376)&lt;=VALUE(LEFT(AA$1,FIND("-",AA$1,1)-1))+VALUE(LEFT(AB$1,FIND("-",AB$1,1)-1)-1)+VALUE(LEFT(AC$1,FIND("-",AC$1,1)-1)-1),0,AVERAGE(INDEX($AB:$AB,ROW($AB2376)-VALUE(LEFT(AC$1,FIND("-",AC$1,1)-1))+1):$AB2376))</f>
        <v>50.793650793650791</v>
      </c>
      <c r="AE2376">
        <f t="shared" si="339"/>
        <v>78118744</v>
      </c>
      <c r="AG2376" t="str">
        <f t="shared" si="341"/>
        <v/>
      </c>
    </row>
    <row r="2377" spans="1:33" x14ac:dyDescent="0.25">
      <c r="A2377" s="6">
        <v>39941</v>
      </c>
      <c r="B2377">
        <v>6.5000000000000002E-2</v>
      </c>
      <c r="C2377">
        <v>7.4999999999999997E-2</v>
      </c>
      <c r="D2377">
        <v>6.5000000000000002E-2</v>
      </c>
      <c r="E2377">
        <v>7.4999999999999997E-2</v>
      </c>
      <c r="F2377">
        <v>4.3979999999999998E-2</v>
      </c>
      <c r="G2377">
        <v>3572300</v>
      </c>
      <c r="I2377" t="str">
        <f t="shared" si="334"/>
        <v/>
      </c>
      <c r="J2377" t="str">
        <f t="shared" si="335"/>
        <v/>
      </c>
      <c r="K2377" t="str">
        <f t="shared" si="336"/>
        <v/>
      </c>
      <c r="M2377" s="11" t="str">
        <f t="shared" si="340"/>
        <v/>
      </c>
      <c r="O2377">
        <f>IF(ROW($E2377)&lt;=VALUE(LEFT(O$1,FIND("-",O$1,1)-1)),0,IF(ROW($E2377)=VALUE(LEFT(O$1,FIND("-",O$1,1)-1))+1,AVERAGE(INDEX($E:$E,ROW($E2377)-VALUE(LEFT(O$1,FIND("-",O$1,1)-1))):$E2377),($E2377*(2/(VALUE(LEFT(O$1,FIND("-",O$1,1)-1))+1)))+(O2376*(1-(2/(VALUE(LEFT(O$1,FIND("-",O$1,1)-1))+1))))))</f>
        <v>0.25998751665798642</v>
      </c>
      <c r="Q2377">
        <f>IF(ROW($E2377)&lt;=VALUE(LEFT(Q$1,FIND("-",Q$1,1)-1)),0,IF(ROW($E2377)=VALUE(LEFT(Q$1,FIND("-",Q$1,1)-1))+1,AVERAGE(INDEX($E:$E,ROW($E2377)-VALUE(LEFT(Q$1,FIND("-",Q$1,1)-1))):$E2377),($E2377*(2/(VALUE(LEFT(Q$1,FIND("-",Q$1,1)-1))+1)))+(Q2376*(1-(2/(VALUE(LEFT(Q$1,FIND("-",Q$1,1)-1))+1))))))</f>
        <v>6.270286599385605E-2</v>
      </c>
      <c r="R2377">
        <f>IF(ROW($E2377)&lt;=VALUE(LEFT(R$1,FIND("-",R$1,1)-1)),0,IF(ROW($E2377)=VALUE(LEFT(R$1,FIND("-",R$1,1)-1))+1,AVERAGE(INDEX($E:$E,ROW($E2377)-VALUE(LEFT(R$1,FIND("-",R$1,1)-1))):$E2377),($E2377*(2/(VALUE(LEFT(R$1,FIND("-",R$1,1)-1))+1)))+(R2376*(1-(2/(VALUE(LEFT(R$1,FIND("-",R$1,1)-1))+1))))))</f>
        <v>6.4498581182761167E-2</v>
      </c>
      <c r="S2377">
        <f t="shared" si="337"/>
        <v>-1.7957151889051171E-3</v>
      </c>
      <c r="T2377">
        <f>IF(ROW($E2377)&lt;=MAX(VALUE(LEFT(Q$1,FIND("-",Q$1,1)-1)),VALUE(LEFT(R$1,FIND("-",R$1,1)-1)))+VALUE(LEFT(T$1,FIND("-",T$1,1)-1))-1,0,IF(ROW($E2377)=MAX(VALUE(LEFT(Q$1,FIND("-",Q$1,1)-1)),VALUE(LEFT(R$1,FIND("-",R$1,1)-1)))+VALUE(LEFT(T$1,FIND("-",T$1,1)-1)),AVERAGE(INDEX($S:$S,ROW(S2377)-VALUE(LEFT(T$1,FIND("-",T$1,1)-1))+1):S2377),($S2377*(2/(VALUE(LEFT(T$1,FIND("-",T$1,1)-1))+1)))+(T2376*(1-(2/(VALUE(LEFT(T$1,FIND("-",T$1,1)-1))+1))))))</f>
        <v>-3.5820106715121272E-3</v>
      </c>
      <c r="V2377">
        <f t="shared" si="338"/>
        <v>1.4999999999999999E-2</v>
      </c>
      <c r="W2377">
        <f>IF(ROW($E2377)&lt;=VALUE(LEFT(W$1,FIND("-",W$1,1)-1))+1,0,IF(ROW($E2376)=VALUE(LEFT(W$1,FIND("-",W$1,1)-1))+1,100-100/(1+ABS((SUMIF(INDEX($V:$V,ROW($V2377)-VALUE(LEFT(W$1,FIND("-",W$1,1)-1))+1):$V2377,"&gt;0",INDEX($V:$V,ROW($V2377)-VALUE(LEFT(W$1,FIND("-",W$1,1)-1))+1):$V2377)/COUNTIF(INDEX($V:$V,ROW($V2377)-VALUE(LEFT(W$1,FIND("-",W$1,1)-1))+1):$V2377,"&gt;0"))/(SUMIF(INDEX($V:$V,ROW($V2377)-VALUE(LEFT(W$1,FIND("-",W$1,1)-1))+1):$V2377,"&lt;0",INDEX($V:$V,ROW($V2377)-VALUE(LEFT(W$1,FIND("-",W$1,1)-1))+1):$V2377)/COUNTIF(INDEX($V:$V,ROW($V2377)-VALUE(LEFT(W$1,FIND("-",W$1,1)-1))+1):$V2377,"&lt;0")))),100-100/(1+ABS((SUMIF(INDEX($V:$V,ROW($V2377)-VALUE(LEFT(W$1,FIND("-",W$1,1)-1))+1):$V2377,"&gt;0",INDEX($V:$V,ROW($V2377)-VALUE(LEFT(W$1,FIND("-",W$1,1)-1))+1):$V2377)/VALUE(LEFT(W$1,FIND("-",W$1,1)-1)))/(SUMIF(INDEX($V:$V,ROW($V2377)-VALUE(LEFT(W$1,FIND("-",W$1,1)-1))+1):$V2377,"&lt;0",INDEX($V:$V,ROW($V2377)-VALUE(LEFT(W$1,FIND("-",W$1,1)-1))+1):$V2377)/VALUE(LEFT(W$1,FIND("-",W$1,1)-1)))))))</f>
        <v>61.538461538461533</v>
      </c>
      <c r="Y2377">
        <f>IF(ROW($E2377)&lt;=VALUE(LEFT(Y$1,FIND("-",Y$1,1)-1)),0,MAX(INDEX(C:C,ROW(C2377)-VALUE(LEFT(Y$1,FIND("-",Y$1,1)-1))+1):C2377))</f>
        <v>7.4999999999999997E-2</v>
      </c>
      <c r="Z2377">
        <f>IF(ROW($E2377)&lt;=VALUE(LEFT(Z$1,FIND("-",Z$1,1)-1)),0,MIN(INDEX(D:D,ROW(D2377)-VALUE(LEFT(Z$1,FIND("-",Z$1,1)-1))+1):D2377))</f>
        <v>0.04</v>
      </c>
      <c r="AA2377">
        <f t="shared" si="333"/>
        <v>100</v>
      </c>
      <c r="AB2377">
        <f>IF(ROW($AA2377)&lt;=VALUE(LEFT(AA$1,FIND("-",AA$1,1)-1))+VALUE(LEFT(AB$1,FIND("-",AB$1,1)-1)-1),0,AVERAGE(INDEX($AA:$AA,ROW($AA2377)-VALUE(LEFT(AB$1,FIND("-",AB$1,1)-1))+1):$AA2377))</f>
        <v>71.428571428571431</v>
      </c>
      <c r="AC2377">
        <f>IF(ROW($AA2377)&lt;=VALUE(LEFT(AA$1,FIND("-",AA$1,1)-1))+VALUE(LEFT(AB$1,FIND("-",AB$1,1)-1)-1)+VALUE(LEFT(AC$1,FIND("-",AC$1,1)-1)-1),0,AVERAGE(INDEX($AB:$AB,ROW($AB2377)-VALUE(LEFT(AC$1,FIND("-",AC$1,1)-1))+1):$AB2377))</f>
        <v>58.730158730158735</v>
      </c>
      <c r="AE2377">
        <f t="shared" si="339"/>
        <v>81691044</v>
      </c>
      <c r="AG2377" t="str">
        <f t="shared" si="341"/>
        <v/>
      </c>
    </row>
    <row r="2378" spans="1:33" x14ac:dyDescent="0.25">
      <c r="A2378" s="6">
        <v>39944</v>
      </c>
      <c r="B2378">
        <v>7.4999999999999997E-2</v>
      </c>
      <c r="C2378">
        <v>0.08</v>
      </c>
      <c r="D2378">
        <v>7.0000000000000007E-2</v>
      </c>
      <c r="E2378">
        <v>7.0000000000000007E-2</v>
      </c>
      <c r="F2378">
        <v>4.1048000000000001E-2</v>
      </c>
      <c r="G2378">
        <v>5385200</v>
      </c>
      <c r="I2378" t="str">
        <f t="shared" si="334"/>
        <v/>
      </c>
      <c r="J2378" t="str">
        <f t="shared" si="335"/>
        <v/>
      </c>
      <c r="K2378" t="str">
        <f t="shared" si="336"/>
        <v/>
      </c>
      <c r="M2378" s="11" t="str">
        <f t="shared" si="340"/>
        <v/>
      </c>
      <c r="O2378">
        <f>IF(ROW($E2378)&lt;=VALUE(LEFT(O$1,FIND("-",O$1,1)-1)),0,IF(ROW($E2378)=VALUE(LEFT(O$1,FIND("-",O$1,1)-1))+1,AVERAGE(INDEX($E:$E,ROW($E2378)-VALUE(LEFT(O$1,FIND("-",O$1,1)-1))):$E2378),($E2378*(2/(VALUE(LEFT(O$1,FIND("-",O$1,1)-1))+1)))+(O2377*(1-(2/(VALUE(LEFT(O$1,FIND("-",O$1,1)-1))+1))))))</f>
        <v>0.25809709360666316</v>
      </c>
      <c r="Q2378">
        <f>IF(ROW($E2378)&lt;=VALUE(LEFT(Q$1,FIND("-",Q$1,1)-1)),0,IF(ROW($E2378)=VALUE(LEFT(Q$1,FIND("-",Q$1,1)-1))+1,AVERAGE(INDEX($E:$E,ROW($E2378)-VALUE(LEFT(Q$1,FIND("-",Q$1,1)-1))):$E2378),($E2378*(2/(VALUE(LEFT(Q$1,FIND("-",Q$1,1)-1))+1)))+(Q2377*(1-(2/(VALUE(LEFT(Q$1,FIND("-",Q$1,1)-1))+1))))))</f>
        <v>6.3825501994801276E-2</v>
      </c>
      <c r="R2378">
        <f>IF(ROW($E2378)&lt;=VALUE(LEFT(R$1,FIND("-",R$1,1)-1)),0,IF(ROW($E2378)=VALUE(LEFT(R$1,FIND("-",R$1,1)-1))+1,AVERAGE(INDEX($E:$E,ROW($E2378)-VALUE(LEFT(R$1,FIND("-",R$1,1)-1))):$E2378),($E2378*(2/(VALUE(LEFT(R$1,FIND("-",R$1,1)-1))+1)))+(R2377*(1-(2/(VALUE(LEFT(R$1,FIND("-",R$1,1)-1))+1))))))</f>
        <v>6.490609368774182E-2</v>
      </c>
      <c r="S2378">
        <f t="shared" si="337"/>
        <v>-1.080591692940544E-3</v>
      </c>
      <c r="T2378">
        <f>IF(ROW($E2378)&lt;=MAX(VALUE(LEFT(Q$1,FIND("-",Q$1,1)-1)),VALUE(LEFT(R$1,FIND("-",R$1,1)-1)))+VALUE(LEFT(T$1,FIND("-",T$1,1)-1))-1,0,IF(ROW($E2378)=MAX(VALUE(LEFT(Q$1,FIND("-",Q$1,1)-1)),VALUE(LEFT(R$1,FIND("-",R$1,1)-1)))+VALUE(LEFT(T$1,FIND("-",T$1,1)-1)),AVERAGE(INDEX($S:$S,ROW(S2378)-VALUE(LEFT(T$1,FIND("-",T$1,1)-1))+1):S2378),($S2378*(2/(VALUE(LEFT(T$1,FIND("-",T$1,1)-1))+1)))+(T2377*(1-(2/(VALUE(LEFT(T$1,FIND("-",T$1,1)-1))+1))))))</f>
        <v>-3.0817268757978109E-3</v>
      </c>
      <c r="V2378">
        <f t="shared" si="338"/>
        <v>-4.9999999999999906E-3</v>
      </c>
      <c r="W2378">
        <f>IF(ROW($E2378)&lt;=VALUE(LEFT(W$1,FIND("-",W$1,1)-1))+1,0,IF(ROW($E2377)=VALUE(LEFT(W$1,FIND("-",W$1,1)-1))+1,100-100/(1+ABS((SUMIF(INDEX($V:$V,ROW($V2378)-VALUE(LEFT(W$1,FIND("-",W$1,1)-1))+1):$V2378,"&gt;0",INDEX($V:$V,ROW($V2378)-VALUE(LEFT(W$1,FIND("-",W$1,1)-1))+1):$V2378)/COUNTIF(INDEX($V:$V,ROW($V2378)-VALUE(LEFT(W$1,FIND("-",W$1,1)-1))+1):$V2378,"&gt;0"))/(SUMIF(INDEX($V:$V,ROW($V2378)-VALUE(LEFT(W$1,FIND("-",W$1,1)-1))+1):$V2378,"&lt;0",INDEX($V:$V,ROW($V2378)-VALUE(LEFT(W$1,FIND("-",W$1,1)-1))+1):$V2378)/COUNTIF(INDEX($V:$V,ROW($V2378)-VALUE(LEFT(W$1,FIND("-",W$1,1)-1))+1):$V2378,"&lt;0")))),100-100/(1+ABS((SUMIF(INDEX($V:$V,ROW($V2378)-VALUE(LEFT(W$1,FIND("-",W$1,1)-1))+1):$V2378,"&gt;0",INDEX($V:$V,ROW($V2378)-VALUE(LEFT(W$1,FIND("-",W$1,1)-1))+1):$V2378)/VALUE(LEFT(W$1,FIND("-",W$1,1)-1)))/(SUMIF(INDEX($V:$V,ROW($V2378)-VALUE(LEFT(W$1,FIND("-",W$1,1)-1))+1):$V2378,"&lt;0",INDEX($V:$V,ROW($V2378)-VALUE(LEFT(W$1,FIND("-",W$1,1)-1))+1):$V2378)/VALUE(LEFT(W$1,FIND("-",W$1,1)-1)))))))</f>
        <v>53.846153846153854</v>
      </c>
      <c r="Y2378">
        <f>IF(ROW($E2378)&lt;=VALUE(LEFT(Y$1,FIND("-",Y$1,1)-1)),0,MAX(INDEX(C:C,ROW(C2378)-VALUE(LEFT(Y$1,FIND("-",Y$1,1)-1))+1):C2378))</f>
        <v>0.08</v>
      </c>
      <c r="Z2378">
        <f>IF(ROW($E2378)&lt;=VALUE(LEFT(Z$1,FIND("-",Z$1,1)-1)),0,MIN(INDEX(D:D,ROW(D2378)-VALUE(LEFT(Z$1,FIND("-",Z$1,1)-1))+1):D2378))</f>
        <v>0.04</v>
      </c>
      <c r="AA2378">
        <f t="shared" si="333"/>
        <v>75.000000000000014</v>
      </c>
      <c r="AB2378">
        <f>IF(ROW($AA2378)&lt;=VALUE(LEFT(AA$1,FIND("-",AA$1,1)-1))+VALUE(LEFT(AB$1,FIND("-",AB$1,1)-1)-1),0,AVERAGE(INDEX($AA:$AA,ROW($AA2378)-VALUE(LEFT(AB$1,FIND("-",AB$1,1)-1))+1):$AA2378))</f>
        <v>77.380952380952394</v>
      </c>
      <c r="AC2378">
        <f>IF(ROW($AA2378)&lt;=VALUE(LEFT(AA$1,FIND("-",AA$1,1)-1))+VALUE(LEFT(AB$1,FIND("-",AB$1,1)-1)-1)+VALUE(LEFT(AC$1,FIND("-",AC$1,1)-1)-1),0,AVERAGE(INDEX($AB:$AB,ROW($AB2378)-VALUE(LEFT(AC$1,FIND("-",AC$1,1)-1))+1):$AB2378))</f>
        <v>67.063492063492063</v>
      </c>
      <c r="AE2378">
        <f t="shared" si="339"/>
        <v>76305844</v>
      </c>
      <c r="AG2378" t="str">
        <f t="shared" si="341"/>
        <v/>
      </c>
    </row>
    <row r="2379" spans="1:33" x14ac:dyDescent="0.25">
      <c r="A2379" s="6">
        <v>39945</v>
      </c>
      <c r="B2379">
        <v>7.0000000000000007E-2</v>
      </c>
      <c r="C2379">
        <v>7.0000000000000007E-2</v>
      </c>
      <c r="D2379">
        <v>6.5000000000000002E-2</v>
      </c>
      <c r="E2379">
        <v>6.5000000000000002E-2</v>
      </c>
      <c r="F2379">
        <v>3.8115999999999997E-2</v>
      </c>
      <c r="G2379">
        <v>606200</v>
      </c>
      <c r="I2379" t="str">
        <f t="shared" si="334"/>
        <v/>
      </c>
      <c r="J2379" t="str">
        <f t="shared" si="335"/>
        <v/>
      </c>
      <c r="K2379" t="str">
        <f t="shared" si="336"/>
        <v/>
      </c>
      <c r="M2379" s="11" t="str">
        <f t="shared" si="340"/>
        <v/>
      </c>
      <c r="O2379">
        <f>IF(ROW($E2379)&lt;=VALUE(LEFT(O$1,FIND("-",O$1,1)-1)),0,IF(ROW($E2379)=VALUE(LEFT(O$1,FIND("-",O$1,1)-1))+1,AVERAGE(INDEX($E:$E,ROW($E2379)-VALUE(LEFT(O$1,FIND("-",O$1,1)-1))):$E2379),($E2379*(2/(VALUE(LEFT(O$1,FIND("-",O$1,1)-1))+1)))+(O2378*(1-(2/(VALUE(LEFT(O$1,FIND("-",O$1,1)-1))+1))))))</f>
        <v>0.25617572949117395</v>
      </c>
      <c r="Q2379">
        <f>IF(ROW($E2379)&lt;=VALUE(LEFT(Q$1,FIND("-",Q$1,1)-1)),0,IF(ROW($E2379)=VALUE(LEFT(Q$1,FIND("-",Q$1,1)-1))+1,AVERAGE(INDEX($E:$E,ROW($E2379)-VALUE(LEFT(Q$1,FIND("-",Q$1,1)-1))):$E2379),($E2379*(2/(VALUE(LEFT(Q$1,FIND("-",Q$1,1)-1))+1)))+(Q2378*(1-(2/(VALUE(LEFT(Q$1,FIND("-",Q$1,1)-1))+1))))))</f>
        <v>6.4006193995601077E-2</v>
      </c>
      <c r="R2379">
        <f>IF(ROW($E2379)&lt;=VALUE(LEFT(R$1,FIND("-",R$1,1)-1)),0,IF(ROW($E2379)=VALUE(LEFT(R$1,FIND("-",R$1,1)-1))+1,AVERAGE(INDEX($E:$E,ROW($E2379)-VALUE(LEFT(R$1,FIND("-",R$1,1)-1))):$E2379),($E2379*(2/(VALUE(LEFT(R$1,FIND("-",R$1,1)-1))+1)))+(R2378*(1-(2/(VALUE(LEFT(R$1,FIND("-",R$1,1)-1))+1))))))</f>
        <v>6.4913049710872056E-2</v>
      </c>
      <c r="S2379">
        <f t="shared" si="337"/>
        <v>-9.0685571527097941E-4</v>
      </c>
      <c r="T2379">
        <f>IF(ROW($E2379)&lt;=MAX(VALUE(LEFT(Q$1,FIND("-",Q$1,1)-1)),VALUE(LEFT(R$1,FIND("-",R$1,1)-1)))+VALUE(LEFT(T$1,FIND("-",T$1,1)-1))-1,0,IF(ROW($E2379)=MAX(VALUE(LEFT(Q$1,FIND("-",Q$1,1)-1)),VALUE(LEFT(R$1,FIND("-",R$1,1)-1)))+VALUE(LEFT(T$1,FIND("-",T$1,1)-1)),AVERAGE(INDEX($S:$S,ROW(S2379)-VALUE(LEFT(T$1,FIND("-",T$1,1)-1))+1):S2379),($S2379*(2/(VALUE(LEFT(T$1,FIND("-",T$1,1)-1))+1)))+(T2378*(1-(2/(VALUE(LEFT(T$1,FIND("-",T$1,1)-1))+1))))))</f>
        <v>-2.6467526436924444E-3</v>
      </c>
      <c r="V2379">
        <f t="shared" si="338"/>
        <v>-5.0000000000000044E-3</v>
      </c>
      <c r="W2379">
        <f>IF(ROW($E2379)&lt;=VALUE(LEFT(W$1,FIND("-",W$1,1)-1))+1,0,IF(ROW($E2378)=VALUE(LEFT(W$1,FIND("-",W$1,1)-1))+1,100-100/(1+ABS((SUMIF(INDEX($V:$V,ROW($V2379)-VALUE(LEFT(W$1,FIND("-",W$1,1)-1))+1):$V2379,"&gt;0",INDEX($V:$V,ROW($V2379)-VALUE(LEFT(W$1,FIND("-",W$1,1)-1))+1):$V2379)/COUNTIF(INDEX($V:$V,ROW($V2379)-VALUE(LEFT(W$1,FIND("-",W$1,1)-1))+1):$V2379,"&gt;0"))/(SUMIF(INDEX($V:$V,ROW($V2379)-VALUE(LEFT(W$1,FIND("-",W$1,1)-1))+1):$V2379,"&lt;0",INDEX($V:$V,ROW($V2379)-VALUE(LEFT(W$1,FIND("-",W$1,1)-1))+1):$V2379)/COUNTIF(INDEX($V:$V,ROW($V2379)-VALUE(LEFT(W$1,FIND("-",W$1,1)-1))+1):$V2379,"&lt;0")))),100-100/(1+ABS((SUMIF(INDEX($V:$V,ROW($V2379)-VALUE(LEFT(W$1,FIND("-",W$1,1)-1))+1):$V2379,"&gt;0",INDEX($V:$V,ROW($V2379)-VALUE(LEFT(W$1,FIND("-",W$1,1)-1))+1):$V2379)/VALUE(LEFT(W$1,FIND("-",W$1,1)-1)))/(SUMIF(INDEX($V:$V,ROW($V2379)-VALUE(LEFT(W$1,FIND("-",W$1,1)-1))+1):$V2379,"&lt;0",INDEX($V:$V,ROW($V2379)-VALUE(LEFT(W$1,FIND("-",W$1,1)-1))+1):$V2379)/VALUE(LEFT(W$1,FIND("-",W$1,1)-1)))))))</f>
        <v>50</v>
      </c>
      <c r="Y2379">
        <f>IF(ROW($E2379)&lt;=VALUE(LEFT(Y$1,FIND("-",Y$1,1)-1)),0,MAX(INDEX(C:C,ROW(C2379)-VALUE(LEFT(Y$1,FIND("-",Y$1,1)-1))+1):C2379))</f>
        <v>0.08</v>
      </c>
      <c r="Z2379">
        <f>IF(ROW($E2379)&lt;=VALUE(LEFT(Z$1,FIND("-",Z$1,1)-1)),0,MIN(INDEX(D:D,ROW(D2379)-VALUE(LEFT(Z$1,FIND("-",Z$1,1)-1))+1):D2379))</f>
        <v>0.04</v>
      </c>
      <c r="AA2379">
        <f t="shared" si="333"/>
        <v>62.5</v>
      </c>
      <c r="AB2379">
        <f>IF(ROW($AA2379)&lt;=VALUE(LEFT(AA$1,FIND("-",AA$1,1)-1))+VALUE(LEFT(AB$1,FIND("-",AB$1,1)-1)-1),0,AVERAGE(INDEX($AA:$AA,ROW($AA2379)-VALUE(LEFT(AB$1,FIND("-",AB$1,1)-1))+1):$AA2379))</f>
        <v>79.166666666666671</v>
      </c>
      <c r="AC2379">
        <f>IF(ROW($AA2379)&lt;=VALUE(LEFT(AA$1,FIND("-",AA$1,1)-1))+VALUE(LEFT(AB$1,FIND("-",AB$1,1)-1)-1)+VALUE(LEFT(AC$1,FIND("-",AC$1,1)-1)-1),0,AVERAGE(INDEX($AB:$AB,ROW($AB2379)-VALUE(LEFT(AC$1,FIND("-",AC$1,1)-1))+1):$AB2379))</f>
        <v>75.992063492063494</v>
      </c>
      <c r="AE2379">
        <f t="shared" si="339"/>
        <v>75699644</v>
      </c>
      <c r="AG2379" t="str">
        <f t="shared" si="341"/>
        <v/>
      </c>
    </row>
    <row r="2380" spans="1:33" x14ac:dyDescent="0.25">
      <c r="A2380" s="6">
        <v>39946</v>
      </c>
      <c r="B2380">
        <v>7.0000000000000007E-2</v>
      </c>
      <c r="C2380">
        <v>7.0000000000000007E-2</v>
      </c>
      <c r="D2380">
        <v>6.5000000000000002E-2</v>
      </c>
      <c r="E2380">
        <v>6.5000000000000002E-2</v>
      </c>
      <c r="F2380">
        <v>3.8115999999999997E-2</v>
      </c>
      <c r="G2380">
        <v>923000</v>
      </c>
      <c r="I2380" t="str">
        <f t="shared" si="334"/>
        <v/>
      </c>
      <c r="J2380" t="str">
        <f t="shared" si="335"/>
        <v/>
      </c>
      <c r="K2380" t="str">
        <f t="shared" si="336"/>
        <v/>
      </c>
      <c r="M2380" s="11" t="str">
        <f t="shared" si="340"/>
        <v/>
      </c>
      <c r="O2380">
        <f>IF(ROW($E2380)&lt;=VALUE(LEFT(O$1,FIND("-",O$1,1)-1)),0,IF(ROW($E2380)=VALUE(LEFT(O$1,FIND("-",O$1,1)-1))+1,AVERAGE(INDEX($E:$E,ROW($E2380)-VALUE(LEFT(O$1,FIND("-",O$1,1)-1))):$E2380),($E2380*(2/(VALUE(LEFT(O$1,FIND("-",O$1,1)-1))+1)))+(O2379*(1-(2/(VALUE(LEFT(O$1,FIND("-",O$1,1)-1))+1))))))</f>
        <v>0.25427348342658518</v>
      </c>
      <c r="Q2380">
        <f>IF(ROW($E2380)&lt;=VALUE(LEFT(Q$1,FIND("-",Q$1,1)-1)),0,IF(ROW($E2380)=VALUE(LEFT(Q$1,FIND("-",Q$1,1)-1))+1,AVERAGE(INDEX($E:$E,ROW($E2380)-VALUE(LEFT(Q$1,FIND("-",Q$1,1)-1))):$E2380),($E2380*(2/(VALUE(LEFT(Q$1,FIND("-",Q$1,1)-1))+1)))+(Q2379*(1-(2/(VALUE(LEFT(Q$1,FIND("-",Q$1,1)-1))+1))))))</f>
        <v>6.4159087227047065E-2</v>
      </c>
      <c r="R2380">
        <f>IF(ROW($E2380)&lt;=VALUE(LEFT(R$1,FIND("-",R$1,1)-1)),0,IF(ROW($E2380)=VALUE(LEFT(R$1,FIND("-",R$1,1)-1))+1,AVERAGE(INDEX($E:$E,ROW($E2380)-VALUE(LEFT(R$1,FIND("-",R$1,1)-1))):$E2380),($E2380*(2/(VALUE(LEFT(R$1,FIND("-",R$1,1)-1))+1)))+(R2379*(1-(2/(VALUE(LEFT(R$1,FIND("-",R$1,1)-1))+1))))))</f>
        <v>6.4919490473029681E-2</v>
      </c>
      <c r="S2380">
        <f t="shared" si="337"/>
        <v>-7.6040324598261599E-4</v>
      </c>
      <c r="T2380">
        <f>IF(ROW($E2380)&lt;=MAX(VALUE(LEFT(Q$1,FIND("-",Q$1,1)-1)),VALUE(LEFT(R$1,FIND("-",R$1,1)-1)))+VALUE(LEFT(T$1,FIND("-",T$1,1)-1))-1,0,IF(ROW($E2380)=MAX(VALUE(LEFT(Q$1,FIND("-",Q$1,1)-1)),VALUE(LEFT(R$1,FIND("-",R$1,1)-1)))+VALUE(LEFT(T$1,FIND("-",T$1,1)-1)),AVERAGE(INDEX($S:$S,ROW(S2380)-VALUE(LEFT(T$1,FIND("-",T$1,1)-1))+1):S2380),($S2380*(2/(VALUE(LEFT(T$1,FIND("-",T$1,1)-1))+1)))+(T2379*(1-(2/(VALUE(LEFT(T$1,FIND("-",T$1,1)-1))+1))))))</f>
        <v>-2.2694827641504788E-3</v>
      </c>
      <c r="V2380">
        <f t="shared" si="338"/>
        <v>0</v>
      </c>
      <c r="W2380">
        <f>IF(ROW($E2380)&lt;=VALUE(LEFT(W$1,FIND("-",W$1,1)-1))+1,0,IF(ROW($E2379)=VALUE(LEFT(W$1,FIND("-",W$1,1)-1))+1,100-100/(1+ABS((SUMIF(INDEX($V:$V,ROW($V2380)-VALUE(LEFT(W$1,FIND("-",W$1,1)-1))+1):$V2380,"&gt;0",INDEX($V:$V,ROW($V2380)-VALUE(LEFT(W$1,FIND("-",W$1,1)-1))+1):$V2380)/COUNTIF(INDEX($V:$V,ROW($V2380)-VALUE(LEFT(W$1,FIND("-",W$1,1)-1))+1):$V2380,"&gt;0"))/(SUMIF(INDEX($V:$V,ROW($V2380)-VALUE(LEFT(W$1,FIND("-",W$1,1)-1))+1):$V2380,"&lt;0",INDEX($V:$V,ROW($V2380)-VALUE(LEFT(W$1,FIND("-",W$1,1)-1))+1):$V2380)/COUNTIF(INDEX($V:$V,ROW($V2380)-VALUE(LEFT(W$1,FIND("-",W$1,1)-1))+1):$V2380,"&lt;0")))),100-100/(1+ABS((SUMIF(INDEX($V:$V,ROW($V2380)-VALUE(LEFT(W$1,FIND("-",W$1,1)-1))+1):$V2380,"&gt;0",INDEX($V:$V,ROW($V2380)-VALUE(LEFT(W$1,FIND("-",W$1,1)-1))+1):$V2380)/VALUE(LEFT(W$1,FIND("-",W$1,1)-1)))/(SUMIF(INDEX($V:$V,ROW($V2380)-VALUE(LEFT(W$1,FIND("-",W$1,1)-1))+1):$V2380,"&lt;0",INDEX($V:$V,ROW($V2380)-VALUE(LEFT(W$1,FIND("-",W$1,1)-1))+1):$V2380)/VALUE(LEFT(W$1,FIND("-",W$1,1)-1)))))))</f>
        <v>53.846153846153854</v>
      </c>
      <c r="Y2380">
        <f>IF(ROW($E2380)&lt;=VALUE(LEFT(Y$1,FIND("-",Y$1,1)-1)),0,MAX(INDEX(C:C,ROW(C2380)-VALUE(LEFT(Y$1,FIND("-",Y$1,1)-1))+1):C2380))</f>
        <v>0.08</v>
      </c>
      <c r="Z2380">
        <f>IF(ROW($E2380)&lt;=VALUE(LEFT(Z$1,FIND("-",Z$1,1)-1)),0,MIN(INDEX(D:D,ROW(D2380)-VALUE(LEFT(Z$1,FIND("-",Z$1,1)-1))+1):D2380))</f>
        <v>0.04</v>
      </c>
      <c r="AA2380">
        <f t="shared" si="333"/>
        <v>62.5</v>
      </c>
      <c r="AB2380">
        <f>IF(ROW($AA2380)&lt;=VALUE(LEFT(AA$1,FIND("-",AA$1,1)-1))+VALUE(LEFT(AB$1,FIND("-",AB$1,1)-1)-1),0,AVERAGE(INDEX($AA:$AA,ROW($AA2380)-VALUE(LEFT(AB$1,FIND("-",AB$1,1)-1))+1):$AA2380))</f>
        <v>66.666666666666671</v>
      </c>
      <c r="AC2380">
        <f>IF(ROW($AA2380)&lt;=VALUE(LEFT(AA$1,FIND("-",AA$1,1)-1))+VALUE(LEFT(AB$1,FIND("-",AB$1,1)-1)-1)+VALUE(LEFT(AC$1,FIND("-",AC$1,1)-1)-1),0,AVERAGE(INDEX($AB:$AB,ROW($AB2380)-VALUE(LEFT(AC$1,FIND("-",AC$1,1)-1))+1):$AB2380))</f>
        <v>74.404761904761912</v>
      </c>
      <c r="AE2380">
        <f t="shared" si="339"/>
        <v>75699644</v>
      </c>
      <c r="AG2380" t="str">
        <f t="shared" si="341"/>
        <v/>
      </c>
    </row>
    <row r="2381" spans="1:33" x14ac:dyDescent="0.25">
      <c r="A2381" s="6">
        <v>39947</v>
      </c>
      <c r="B2381">
        <v>6.5000000000000002E-2</v>
      </c>
      <c r="C2381">
        <v>7.0000000000000007E-2</v>
      </c>
      <c r="D2381">
        <v>6.5000000000000002E-2</v>
      </c>
      <c r="E2381">
        <v>6.5000000000000002E-2</v>
      </c>
      <c r="F2381">
        <v>3.8115999999999997E-2</v>
      </c>
      <c r="G2381">
        <v>581200</v>
      </c>
      <c r="I2381" t="str">
        <f t="shared" si="334"/>
        <v/>
      </c>
      <c r="J2381" t="str">
        <f t="shared" si="335"/>
        <v/>
      </c>
      <c r="K2381" t="str">
        <f t="shared" si="336"/>
        <v/>
      </c>
      <c r="M2381" s="11" t="str">
        <f t="shared" si="340"/>
        <v/>
      </c>
      <c r="O2381">
        <f>IF(ROW($E2381)&lt;=VALUE(LEFT(O$1,FIND("-",O$1,1)-1)),0,IF(ROW($E2381)=VALUE(LEFT(O$1,FIND("-",O$1,1)-1))+1,AVERAGE(INDEX($E:$E,ROW($E2381)-VALUE(LEFT(O$1,FIND("-",O$1,1)-1))):$E2381),($E2381*(2/(VALUE(LEFT(O$1,FIND("-",O$1,1)-1))+1)))+(O2380*(1-(2/(VALUE(LEFT(O$1,FIND("-",O$1,1)-1))+1))))))</f>
        <v>0.25239016518353458</v>
      </c>
      <c r="Q2381">
        <f>IF(ROW($E2381)&lt;=VALUE(LEFT(Q$1,FIND("-",Q$1,1)-1)),0,IF(ROW($E2381)=VALUE(LEFT(Q$1,FIND("-",Q$1,1)-1))+1,AVERAGE(INDEX($E:$E,ROW($E2381)-VALUE(LEFT(Q$1,FIND("-",Q$1,1)-1))):$E2381),($E2381*(2/(VALUE(LEFT(Q$1,FIND("-",Q$1,1)-1))+1)))+(Q2380*(1-(2/(VALUE(LEFT(Q$1,FIND("-",Q$1,1)-1))+1))))))</f>
        <v>6.4288458422885983E-2</v>
      </c>
      <c r="R2381">
        <f>IF(ROW($E2381)&lt;=VALUE(LEFT(R$1,FIND("-",R$1,1)-1)),0,IF(ROW($E2381)=VALUE(LEFT(R$1,FIND("-",R$1,1)-1))+1,AVERAGE(INDEX($E:$E,ROW($E2381)-VALUE(LEFT(R$1,FIND("-",R$1,1)-1))):$E2381),($E2381*(2/(VALUE(LEFT(R$1,FIND("-",R$1,1)-1))+1)))+(R2380*(1-(2/(VALUE(LEFT(R$1,FIND("-",R$1,1)-1))+1))))))</f>
        <v>6.492545414169415E-2</v>
      </c>
      <c r="S2381">
        <f t="shared" si="337"/>
        <v>-6.3699571880816708E-4</v>
      </c>
      <c r="T2381">
        <f>IF(ROW($E2381)&lt;=MAX(VALUE(LEFT(Q$1,FIND("-",Q$1,1)-1)),VALUE(LEFT(R$1,FIND("-",R$1,1)-1)))+VALUE(LEFT(T$1,FIND("-",T$1,1)-1))-1,0,IF(ROW($E2381)=MAX(VALUE(LEFT(Q$1,FIND("-",Q$1,1)-1)),VALUE(LEFT(R$1,FIND("-",R$1,1)-1)))+VALUE(LEFT(T$1,FIND("-",T$1,1)-1)),AVERAGE(INDEX($S:$S,ROW(S2381)-VALUE(LEFT(T$1,FIND("-",T$1,1)-1))+1):S2381),($S2381*(2/(VALUE(LEFT(T$1,FIND("-",T$1,1)-1))+1)))+(T2380*(1-(2/(VALUE(LEFT(T$1,FIND("-",T$1,1)-1))+1))))))</f>
        <v>-1.9429853550820167E-3</v>
      </c>
      <c r="V2381">
        <f t="shared" si="338"/>
        <v>0</v>
      </c>
      <c r="W2381">
        <f>IF(ROW($E2381)&lt;=VALUE(LEFT(W$1,FIND("-",W$1,1)-1))+1,0,IF(ROW($E2380)=VALUE(LEFT(W$1,FIND("-",W$1,1)-1))+1,100-100/(1+ABS((SUMIF(INDEX($V:$V,ROW($V2381)-VALUE(LEFT(W$1,FIND("-",W$1,1)-1))+1):$V2381,"&gt;0",INDEX($V:$V,ROW($V2381)-VALUE(LEFT(W$1,FIND("-",W$1,1)-1))+1):$V2381)/COUNTIF(INDEX($V:$V,ROW($V2381)-VALUE(LEFT(W$1,FIND("-",W$1,1)-1))+1):$V2381,"&gt;0"))/(SUMIF(INDEX($V:$V,ROW($V2381)-VALUE(LEFT(W$1,FIND("-",W$1,1)-1))+1):$V2381,"&lt;0",INDEX($V:$V,ROW($V2381)-VALUE(LEFT(W$1,FIND("-",W$1,1)-1))+1):$V2381)/COUNTIF(INDEX($V:$V,ROW($V2381)-VALUE(LEFT(W$1,FIND("-",W$1,1)-1))+1):$V2381,"&lt;0")))),100-100/(1+ABS((SUMIF(INDEX($V:$V,ROW($V2381)-VALUE(LEFT(W$1,FIND("-",W$1,1)-1))+1):$V2381,"&gt;0",INDEX($V:$V,ROW($V2381)-VALUE(LEFT(W$1,FIND("-",W$1,1)-1))+1):$V2381)/VALUE(LEFT(W$1,FIND("-",W$1,1)-1)))/(SUMIF(INDEX($V:$V,ROW($V2381)-VALUE(LEFT(W$1,FIND("-",W$1,1)-1))+1):$V2381,"&lt;0",INDEX($V:$V,ROW($V2381)-VALUE(LEFT(W$1,FIND("-",W$1,1)-1))+1):$V2381)/VALUE(LEFT(W$1,FIND("-",W$1,1)-1)))))))</f>
        <v>45.454545454545446</v>
      </c>
      <c r="Y2381">
        <f>IF(ROW($E2381)&lt;=VALUE(LEFT(Y$1,FIND("-",Y$1,1)-1)),0,MAX(INDEX(C:C,ROW(C2381)-VALUE(LEFT(Y$1,FIND("-",Y$1,1)-1))+1):C2381))</f>
        <v>0.08</v>
      </c>
      <c r="Z2381">
        <f>IF(ROW($E2381)&lt;=VALUE(LEFT(Z$1,FIND("-",Z$1,1)-1)),0,MIN(INDEX(D:D,ROW(D2381)-VALUE(LEFT(Z$1,FIND("-",Z$1,1)-1))+1):D2381))</f>
        <v>0.04</v>
      </c>
      <c r="AA2381">
        <f t="shared" si="333"/>
        <v>62.5</v>
      </c>
      <c r="AB2381">
        <f>IF(ROW($AA2381)&lt;=VALUE(LEFT(AA$1,FIND("-",AA$1,1)-1))+VALUE(LEFT(AB$1,FIND("-",AB$1,1)-1)-1),0,AVERAGE(INDEX($AA:$AA,ROW($AA2381)-VALUE(LEFT(AB$1,FIND("-",AB$1,1)-1))+1):$AA2381))</f>
        <v>62.5</v>
      </c>
      <c r="AC2381">
        <f>IF(ROW($AA2381)&lt;=VALUE(LEFT(AA$1,FIND("-",AA$1,1)-1))+VALUE(LEFT(AB$1,FIND("-",AB$1,1)-1)-1)+VALUE(LEFT(AC$1,FIND("-",AC$1,1)-1)-1),0,AVERAGE(INDEX($AB:$AB,ROW($AB2381)-VALUE(LEFT(AC$1,FIND("-",AC$1,1)-1))+1):$AB2381))</f>
        <v>69.444444444444443</v>
      </c>
      <c r="AE2381">
        <f t="shared" si="339"/>
        <v>75699644</v>
      </c>
      <c r="AG2381" t="str">
        <f t="shared" si="341"/>
        <v/>
      </c>
    </row>
    <row r="2382" spans="1:33" x14ac:dyDescent="0.25">
      <c r="A2382" s="6">
        <v>39948</v>
      </c>
      <c r="B2382">
        <v>6.5000000000000002E-2</v>
      </c>
      <c r="C2382">
        <v>7.0000000000000007E-2</v>
      </c>
      <c r="D2382">
        <v>0.06</v>
      </c>
      <c r="E2382">
        <v>0.06</v>
      </c>
      <c r="F2382">
        <v>3.5184E-2</v>
      </c>
      <c r="G2382">
        <v>771700</v>
      </c>
      <c r="I2382" t="str">
        <f t="shared" si="334"/>
        <v/>
      </c>
      <c r="J2382" t="str">
        <f t="shared" si="335"/>
        <v/>
      </c>
      <c r="K2382" t="str">
        <f t="shared" si="336"/>
        <v/>
      </c>
      <c r="M2382" s="11" t="str">
        <f t="shared" si="340"/>
        <v/>
      </c>
      <c r="O2382">
        <f>IF(ROW($E2382)&lt;=VALUE(LEFT(O$1,FIND("-",O$1,1)-1)),0,IF(ROW($E2382)=VALUE(LEFT(O$1,FIND("-",O$1,1)-1))+1,AVERAGE(INDEX($E:$E,ROW($E2382)-VALUE(LEFT(O$1,FIND("-",O$1,1)-1))):$E2382),($E2382*(2/(VALUE(LEFT(O$1,FIND("-",O$1,1)-1))+1)))+(O2381*(1-(2/(VALUE(LEFT(O$1,FIND("-",O$1,1)-1))+1))))))</f>
        <v>0.25047583518170835</v>
      </c>
      <c r="Q2382">
        <f>IF(ROW($E2382)&lt;=VALUE(LEFT(Q$1,FIND("-",Q$1,1)-1)),0,IF(ROW($E2382)=VALUE(LEFT(Q$1,FIND("-",Q$1,1)-1))+1,AVERAGE(INDEX($E:$E,ROW($E2382)-VALUE(LEFT(Q$1,FIND("-",Q$1,1)-1))):$E2382),($E2382*(2/(VALUE(LEFT(Q$1,FIND("-",Q$1,1)-1))+1)))+(Q2381*(1-(2/(VALUE(LEFT(Q$1,FIND("-",Q$1,1)-1))+1))))))</f>
        <v>6.3628695588595838E-2</v>
      </c>
      <c r="R2382">
        <f>IF(ROW($E2382)&lt;=VALUE(LEFT(R$1,FIND("-",R$1,1)-1)),0,IF(ROW($E2382)=VALUE(LEFT(R$1,FIND("-",R$1,1)-1))+1,AVERAGE(INDEX($E:$E,ROW($E2382)-VALUE(LEFT(R$1,FIND("-",R$1,1)-1))):$E2382),($E2382*(2/(VALUE(LEFT(R$1,FIND("-",R$1,1)-1))+1)))+(R2381*(1-(2/(VALUE(LEFT(R$1,FIND("-",R$1,1)-1))+1))))))</f>
        <v>6.4560605686753841E-2</v>
      </c>
      <c r="S2382">
        <f t="shared" si="337"/>
        <v>-9.3191009815800363E-4</v>
      </c>
      <c r="T2382">
        <f>IF(ROW($E2382)&lt;=MAX(VALUE(LEFT(Q$1,FIND("-",Q$1,1)-1)),VALUE(LEFT(R$1,FIND("-",R$1,1)-1)))+VALUE(LEFT(T$1,FIND("-",T$1,1)-1))-1,0,IF(ROW($E2382)=MAX(VALUE(LEFT(Q$1,FIND("-",Q$1,1)-1)),VALUE(LEFT(R$1,FIND("-",R$1,1)-1)))+VALUE(LEFT(T$1,FIND("-",T$1,1)-1)),AVERAGE(INDEX($S:$S,ROW(S2382)-VALUE(LEFT(T$1,FIND("-",T$1,1)-1))+1):S2382),($S2382*(2/(VALUE(LEFT(T$1,FIND("-",T$1,1)-1))+1)))+(T2381*(1-(2/(VALUE(LEFT(T$1,FIND("-",T$1,1)-1))+1))))))</f>
        <v>-1.7407703036972141E-3</v>
      </c>
      <c r="V2382">
        <f t="shared" si="338"/>
        <v>-5.0000000000000044E-3</v>
      </c>
      <c r="W2382">
        <f>IF(ROW($E2382)&lt;=VALUE(LEFT(W$1,FIND("-",W$1,1)-1))+1,0,IF(ROW($E2381)=VALUE(LEFT(W$1,FIND("-",W$1,1)-1))+1,100-100/(1+ABS((SUMIF(INDEX($V:$V,ROW($V2382)-VALUE(LEFT(W$1,FIND("-",W$1,1)-1))+1):$V2382,"&gt;0",INDEX($V:$V,ROW($V2382)-VALUE(LEFT(W$1,FIND("-",W$1,1)-1))+1):$V2382)/COUNTIF(INDEX($V:$V,ROW($V2382)-VALUE(LEFT(W$1,FIND("-",W$1,1)-1))+1):$V2382,"&gt;0"))/(SUMIF(INDEX($V:$V,ROW($V2382)-VALUE(LEFT(W$1,FIND("-",W$1,1)-1))+1):$V2382,"&lt;0",INDEX($V:$V,ROW($V2382)-VALUE(LEFT(W$1,FIND("-",W$1,1)-1))+1):$V2382)/COUNTIF(INDEX($V:$V,ROW($V2382)-VALUE(LEFT(W$1,FIND("-",W$1,1)-1))+1):$V2382,"&lt;0")))),100-100/(1+ABS((SUMIF(INDEX($V:$V,ROW($V2382)-VALUE(LEFT(W$1,FIND("-",W$1,1)-1))+1):$V2382,"&gt;0",INDEX($V:$V,ROW($V2382)-VALUE(LEFT(W$1,FIND("-",W$1,1)-1))+1):$V2382)/VALUE(LEFT(W$1,FIND("-",W$1,1)-1)))/(SUMIF(INDEX($V:$V,ROW($V2382)-VALUE(LEFT(W$1,FIND("-",W$1,1)-1))+1):$V2382,"&lt;0",INDEX($V:$V,ROW($V2382)-VALUE(LEFT(W$1,FIND("-",W$1,1)-1))+1):$V2382)/VALUE(LEFT(W$1,FIND("-",W$1,1)-1)))))))</f>
        <v>41.666666666666657</v>
      </c>
      <c r="Y2382">
        <f>IF(ROW($E2382)&lt;=VALUE(LEFT(Y$1,FIND("-",Y$1,1)-1)),0,MAX(INDEX(C:C,ROW(C2382)-VALUE(LEFT(Y$1,FIND("-",Y$1,1)-1))+1):C2382))</f>
        <v>0.08</v>
      </c>
      <c r="Z2382">
        <f>IF(ROW($E2382)&lt;=VALUE(LEFT(Z$1,FIND("-",Z$1,1)-1)),0,MIN(INDEX(D:D,ROW(D2382)-VALUE(LEFT(Z$1,FIND("-",Z$1,1)-1))+1):D2382))</f>
        <v>0.04</v>
      </c>
      <c r="AA2382">
        <f t="shared" si="333"/>
        <v>49.999999999999986</v>
      </c>
      <c r="AB2382">
        <f>IF(ROW($AA2382)&lt;=VALUE(LEFT(AA$1,FIND("-",AA$1,1)-1))+VALUE(LEFT(AB$1,FIND("-",AB$1,1)-1)-1),0,AVERAGE(INDEX($AA:$AA,ROW($AA2382)-VALUE(LEFT(AB$1,FIND("-",AB$1,1)-1))+1):$AA2382))</f>
        <v>58.333333333333336</v>
      </c>
      <c r="AC2382">
        <f>IF(ROW($AA2382)&lt;=VALUE(LEFT(AA$1,FIND("-",AA$1,1)-1))+VALUE(LEFT(AB$1,FIND("-",AB$1,1)-1)-1)+VALUE(LEFT(AC$1,FIND("-",AC$1,1)-1)-1),0,AVERAGE(INDEX($AB:$AB,ROW($AB2382)-VALUE(LEFT(AC$1,FIND("-",AC$1,1)-1))+1):$AB2382))</f>
        <v>62.500000000000007</v>
      </c>
      <c r="AE2382">
        <f t="shared" si="339"/>
        <v>74927944</v>
      </c>
      <c r="AG2382" t="str">
        <f t="shared" si="341"/>
        <v/>
      </c>
    </row>
    <row r="2383" spans="1:33" x14ac:dyDescent="0.25">
      <c r="A2383" s="6">
        <v>39951</v>
      </c>
      <c r="B2383">
        <v>0.06</v>
      </c>
      <c r="C2383">
        <v>6.5000000000000002E-2</v>
      </c>
      <c r="D2383">
        <v>0.06</v>
      </c>
      <c r="E2383">
        <v>6.5000000000000002E-2</v>
      </c>
      <c r="F2383">
        <v>3.8115999999999997E-2</v>
      </c>
      <c r="G2383">
        <v>220000</v>
      </c>
      <c r="I2383" t="str">
        <f t="shared" si="334"/>
        <v/>
      </c>
      <c r="J2383" t="str">
        <f t="shared" si="335"/>
        <v/>
      </c>
      <c r="K2383" t="str">
        <f t="shared" si="336"/>
        <v/>
      </c>
      <c r="M2383" s="11" t="str">
        <f t="shared" si="340"/>
        <v/>
      </c>
      <c r="O2383">
        <f>IF(ROW($E2383)&lt;=VALUE(LEFT(O$1,FIND("-",O$1,1)-1)),0,IF(ROW($E2383)=VALUE(LEFT(O$1,FIND("-",O$1,1)-1))+1,AVERAGE(INDEX($E:$E,ROW($E2383)-VALUE(LEFT(O$1,FIND("-",O$1,1)-1))):$E2383),($E2383*(2/(VALUE(LEFT(O$1,FIND("-",O$1,1)-1))+1)))+(O2382*(1-(2/(VALUE(LEFT(O$1,FIND("-",O$1,1)-1))+1))))))</f>
        <v>0.24863030448338291</v>
      </c>
      <c r="Q2383">
        <f>IF(ROW($E2383)&lt;=VALUE(LEFT(Q$1,FIND("-",Q$1,1)-1)),0,IF(ROW($E2383)=VALUE(LEFT(Q$1,FIND("-",Q$1,1)-1))+1,AVERAGE(INDEX($E:$E,ROW($E2383)-VALUE(LEFT(Q$1,FIND("-",Q$1,1)-1))):$E2383),($E2383*(2/(VALUE(LEFT(Q$1,FIND("-",Q$1,1)-1))+1)))+(Q2382*(1-(2/(VALUE(LEFT(Q$1,FIND("-",Q$1,1)-1))+1))))))</f>
        <v>6.3839665498042625E-2</v>
      </c>
      <c r="R2383">
        <f>IF(ROW($E2383)&lt;=VALUE(LEFT(R$1,FIND("-",R$1,1)-1)),0,IF(ROW($E2383)=VALUE(LEFT(R$1,FIND("-",R$1,1)-1))+1,AVERAGE(INDEX($E:$E,ROW($E2383)-VALUE(LEFT(R$1,FIND("-",R$1,1)-1))):$E2383),($E2383*(2/(VALUE(LEFT(R$1,FIND("-",R$1,1)-1))+1)))+(R2382*(1-(2/(VALUE(LEFT(R$1,FIND("-",R$1,1)-1))+1))))))</f>
        <v>6.4593153413660967E-2</v>
      </c>
      <c r="S2383">
        <f t="shared" si="337"/>
        <v>-7.5348791561834216E-4</v>
      </c>
      <c r="T2383">
        <f>IF(ROW($E2383)&lt;=MAX(VALUE(LEFT(Q$1,FIND("-",Q$1,1)-1)),VALUE(LEFT(R$1,FIND("-",R$1,1)-1)))+VALUE(LEFT(T$1,FIND("-",T$1,1)-1))-1,0,IF(ROW($E2383)=MAX(VALUE(LEFT(Q$1,FIND("-",Q$1,1)-1)),VALUE(LEFT(R$1,FIND("-",R$1,1)-1)))+VALUE(LEFT(T$1,FIND("-",T$1,1)-1)),AVERAGE(INDEX($S:$S,ROW(S2383)-VALUE(LEFT(T$1,FIND("-",T$1,1)-1))+1):S2383),($S2383*(2/(VALUE(LEFT(T$1,FIND("-",T$1,1)-1))+1)))+(T2382*(1-(2/(VALUE(LEFT(T$1,FIND("-",T$1,1)-1))+1))))))</f>
        <v>-1.5433138260814397E-3</v>
      </c>
      <c r="V2383">
        <f t="shared" si="338"/>
        <v>5.0000000000000044E-3</v>
      </c>
      <c r="W2383">
        <f>IF(ROW($E2383)&lt;=VALUE(LEFT(W$1,FIND("-",W$1,1)-1))+1,0,IF(ROW($E2382)=VALUE(LEFT(W$1,FIND("-",W$1,1)-1))+1,100-100/(1+ABS((SUMIF(INDEX($V:$V,ROW($V2383)-VALUE(LEFT(W$1,FIND("-",W$1,1)-1))+1):$V2383,"&gt;0",INDEX($V:$V,ROW($V2383)-VALUE(LEFT(W$1,FIND("-",W$1,1)-1))+1):$V2383)/COUNTIF(INDEX($V:$V,ROW($V2383)-VALUE(LEFT(W$1,FIND("-",W$1,1)-1))+1):$V2383,"&gt;0"))/(SUMIF(INDEX($V:$V,ROW($V2383)-VALUE(LEFT(W$1,FIND("-",W$1,1)-1))+1):$V2383,"&lt;0",INDEX($V:$V,ROW($V2383)-VALUE(LEFT(W$1,FIND("-",W$1,1)-1))+1):$V2383)/COUNTIF(INDEX($V:$V,ROW($V2383)-VALUE(LEFT(W$1,FIND("-",W$1,1)-1))+1):$V2383,"&lt;0")))),100-100/(1+ABS((SUMIF(INDEX($V:$V,ROW($V2383)-VALUE(LEFT(W$1,FIND("-",W$1,1)-1))+1):$V2383,"&gt;0",INDEX($V:$V,ROW($V2383)-VALUE(LEFT(W$1,FIND("-",W$1,1)-1))+1):$V2383)/VALUE(LEFT(W$1,FIND("-",W$1,1)-1)))/(SUMIF(INDEX($V:$V,ROW($V2383)-VALUE(LEFT(W$1,FIND("-",W$1,1)-1))+1):$V2383,"&lt;0",INDEX($V:$V,ROW($V2383)-VALUE(LEFT(W$1,FIND("-",W$1,1)-1))+1):$V2383)/VALUE(LEFT(W$1,FIND("-",W$1,1)-1)))))))</f>
        <v>50</v>
      </c>
      <c r="Y2383">
        <f>IF(ROW($E2383)&lt;=VALUE(LEFT(Y$1,FIND("-",Y$1,1)-1)),0,MAX(INDEX(C:C,ROW(C2383)-VALUE(LEFT(Y$1,FIND("-",Y$1,1)-1))+1):C2383))</f>
        <v>0.08</v>
      </c>
      <c r="Z2383">
        <f>IF(ROW($E2383)&lt;=VALUE(LEFT(Z$1,FIND("-",Z$1,1)-1)),0,MIN(INDEX(D:D,ROW(D2383)-VALUE(LEFT(Z$1,FIND("-",Z$1,1)-1))+1):D2383))</f>
        <v>0.04</v>
      </c>
      <c r="AA2383">
        <f t="shared" ref="AA2383:AA2446" si="342">IF(ROW($E2383)&lt;=VALUE(LEFT(AA$1,FIND("-",AA$1,1)-1)),0,(($E2383-$Z2383)/($Y2383-$Z2383))*100)</f>
        <v>62.5</v>
      </c>
      <c r="AB2383">
        <f>IF(ROW($AA2383)&lt;=VALUE(LEFT(AA$1,FIND("-",AA$1,1)-1))+VALUE(LEFT(AB$1,FIND("-",AB$1,1)-1)-1),0,AVERAGE(INDEX($AA:$AA,ROW($AA2383)-VALUE(LEFT(AB$1,FIND("-",AB$1,1)-1))+1):$AA2383))</f>
        <v>58.333333333333336</v>
      </c>
      <c r="AC2383">
        <f>IF(ROW($AA2383)&lt;=VALUE(LEFT(AA$1,FIND("-",AA$1,1)-1))+VALUE(LEFT(AB$1,FIND("-",AB$1,1)-1)-1)+VALUE(LEFT(AC$1,FIND("-",AC$1,1)-1)-1),0,AVERAGE(INDEX($AB:$AB,ROW($AB2383)-VALUE(LEFT(AC$1,FIND("-",AC$1,1)-1))+1):$AB2383))</f>
        <v>59.722222222222229</v>
      </c>
      <c r="AE2383">
        <f t="shared" si="339"/>
        <v>75147944</v>
      </c>
      <c r="AG2383" t="str">
        <f t="shared" si="341"/>
        <v/>
      </c>
    </row>
    <row r="2384" spans="1:33" x14ac:dyDescent="0.25">
      <c r="A2384" s="6">
        <v>39952</v>
      </c>
      <c r="B2384">
        <v>6.5000000000000002E-2</v>
      </c>
      <c r="C2384">
        <v>6.5000000000000002E-2</v>
      </c>
      <c r="D2384">
        <v>0.06</v>
      </c>
      <c r="E2384">
        <v>0.06</v>
      </c>
      <c r="F2384">
        <v>3.5184E-2</v>
      </c>
      <c r="G2384">
        <v>148000</v>
      </c>
      <c r="I2384" t="str">
        <f t="shared" si="334"/>
        <v/>
      </c>
      <c r="J2384" t="str">
        <f t="shared" si="335"/>
        <v/>
      </c>
      <c r="K2384" t="str">
        <f t="shared" si="336"/>
        <v/>
      </c>
      <c r="M2384" s="11" t="str">
        <f t="shared" si="340"/>
        <v/>
      </c>
      <c r="O2384">
        <f>IF(ROW($E2384)&lt;=VALUE(LEFT(O$1,FIND("-",O$1,1)-1)),0,IF(ROW($E2384)=VALUE(LEFT(O$1,FIND("-",O$1,1)-1))+1,AVERAGE(INDEX($E:$E,ROW($E2384)-VALUE(LEFT(O$1,FIND("-",O$1,1)-1))):$E2384),($E2384*(2/(VALUE(LEFT(O$1,FIND("-",O$1,1)-1))+1)))+(O2383*(1-(2/(VALUE(LEFT(O$1,FIND("-",O$1,1)-1))+1))))))</f>
        <v>0.24675338603081196</v>
      </c>
      <c r="Q2384">
        <f>IF(ROW($E2384)&lt;=VALUE(LEFT(Q$1,FIND("-",Q$1,1)-1)),0,IF(ROW($E2384)=VALUE(LEFT(Q$1,FIND("-",Q$1,1)-1))+1,AVERAGE(INDEX($E:$E,ROW($E2384)-VALUE(LEFT(Q$1,FIND("-",Q$1,1)-1))):$E2384),($E2384*(2/(VALUE(LEFT(Q$1,FIND("-",Q$1,1)-1))+1)))+(Q2383*(1-(2/(VALUE(LEFT(Q$1,FIND("-",Q$1,1)-1))+1))))))</f>
        <v>6.3248947729112992E-2</v>
      </c>
      <c r="R2384">
        <f>IF(ROW($E2384)&lt;=VALUE(LEFT(R$1,FIND("-",R$1,1)-1)),0,IF(ROW($E2384)=VALUE(LEFT(R$1,FIND("-",R$1,1)-1))+1,AVERAGE(INDEX($E:$E,ROW($E2384)-VALUE(LEFT(R$1,FIND("-",R$1,1)-1))):$E2384),($E2384*(2/(VALUE(LEFT(R$1,FIND("-",R$1,1)-1))+1)))+(R2383*(1-(2/(VALUE(LEFT(R$1,FIND("-",R$1,1)-1))+1))))))</f>
        <v>6.4252919827463853E-2</v>
      </c>
      <c r="S2384">
        <f t="shared" si="337"/>
        <v>-1.003972098350861E-3</v>
      </c>
      <c r="T2384">
        <f>IF(ROW($E2384)&lt;=MAX(VALUE(LEFT(Q$1,FIND("-",Q$1,1)-1)),VALUE(LEFT(R$1,FIND("-",R$1,1)-1)))+VALUE(LEFT(T$1,FIND("-",T$1,1)-1))-1,0,IF(ROW($E2384)=MAX(VALUE(LEFT(Q$1,FIND("-",Q$1,1)-1)),VALUE(LEFT(R$1,FIND("-",R$1,1)-1)))+VALUE(LEFT(T$1,FIND("-",T$1,1)-1)),AVERAGE(INDEX($S:$S,ROW(S2384)-VALUE(LEFT(T$1,FIND("-",T$1,1)-1))+1):S2384),($S2384*(2/(VALUE(LEFT(T$1,FIND("-",T$1,1)-1))+1)))+(T2383*(1-(2/(VALUE(LEFT(T$1,FIND("-",T$1,1)-1))+1))))))</f>
        <v>-1.4354454805353242E-3</v>
      </c>
      <c r="V2384">
        <f t="shared" si="338"/>
        <v>-5.0000000000000044E-3</v>
      </c>
      <c r="W2384">
        <f>IF(ROW($E2384)&lt;=VALUE(LEFT(W$1,FIND("-",W$1,1)-1))+1,0,IF(ROW($E2383)=VALUE(LEFT(W$1,FIND("-",W$1,1)-1))+1,100-100/(1+ABS((SUMIF(INDEX($V:$V,ROW($V2384)-VALUE(LEFT(W$1,FIND("-",W$1,1)-1))+1):$V2384,"&gt;0",INDEX($V:$V,ROW($V2384)-VALUE(LEFT(W$1,FIND("-",W$1,1)-1))+1):$V2384)/COUNTIF(INDEX($V:$V,ROW($V2384)-VALUE(LEFT(W$1,FIND("-",W$1,1)-1))+1):$V2384,"&gt;0"))/(SUMIF(INDEX($V:$V,ROW($V2384)-VALUE(LEFT(W$1,FIND("-",W$1,1)-1))+1):$V2384,"&lt;0",INDEX($V:$V,ROW($V2384)-VALUE(LEFT(W$1,FIND("-",W$1,1)-1))+1):$V2384)/COUNTIF(INDEX($V:$V,ROW($V2384)-VALUE(LEFT(W$1,FIND("-",W$1,1)-1))+1):$V2384,"&lt;0")))),100-100/(1+ABS((SUMIF(INDEX($V:$V,ROW($V2384)-VALUE(LEFT(W$1,FIND("-",W$1,1)-1))+1):$V2384,"&gt;0",INDEX($V:$V,ROW($V2384)-VALUE(LEFT(W$1,FIND("-",W$1,1)-1))+1):$V2384)/VALUE(LEFT(W$1,FIND("-",W$1,1)-1)))/(SUMIF(INDEX($V:$V,ROW($V2384)-VALUE(LEFT(W$1,FIND("-",W$1,1)-1))+1):$V2384,"&lt;0",INDEX($V:$V,ROW($V2384)-VALUE(LEFT(W$1,FIND("-",W$1,1)-1))+1):$V2384)/VALUE(LEFT(W$1,FIND("-",W$1,1)-1)))))))</f>
        <v>46.153846153846153</v>
      </c>
      <c r="Y2384">
        <f>IF(ROW($E2384)&lt;=VALUE(LEFT(Y$1,FIND("-",Y$1,1)-1)),0,MAX(INDEX(C:C,ROW(C2384)-VALUE(LEFT(Y$1,FIND("-",Y$1,1)-1))+1):C2384))</f>
        <v>0.08</v>
      </c>
      <c r="Z2384">
        <f>IF(ROW($E2384)&lt;=VALUE(LEFT(Z$1,FIND("-",Z$1,1)-1)),0,MIN(INDEX(D:D,ROW(D2384)-VALUE(LEFT(Z$1,FIND("-",Z$1,1)-1))+1):D2384))</f>
        <v>0.04</v>
      </c>
      <c r="AA2384">
        <f t="shared" si="342"/>
        <v>49.999999999999986</v>
      </c>
      <c r="AB2384">
        <f>IF(ROW($AA2384)&lt;=VALUE(LEFT(AA$1,FIND("-",AA$1,1)-1))+VALUE(LEFT(AB$1,FIND("-",AB$1,1)-1)-1),0,AVERAGE(INDEX($AA:$AA,ROW($AA2384)-VALUE(LEFT(AB$1,FIND("-",AB$1,1)-1))+1):$AA2384))</f>
        <v>54.166666666666657</v>
      </c>
      <c r="AC2384">
        <f>IF(ROW($AA2384)&lt;=VALUE(LEFT(AA$1,FIND("-",AA$1,1)-1))+VALUE(LEFT(AB$1,FIND("-",AB$1,1)-1)-1)+VALUE(LEFT(AC$1,FIND("-",AC$1,1)-1)-1),0,AVERAGE(INDEX($AB:$AB,ROW($AB2384)-VALUE(LEFT(AC$1,FIND("-",AC$1,1)-1))+1):$AB2384))</f>
        <v>56.944444444444436</v>
      </c>
      <c r="AE2384">
        <f t="shared" si="339"/>
        <v>74999944</v>
      </c>
      <c r="AG2384" t="str">
        <f t="shared" si="341"/>
        <v/>
      </c>
    </row>
    <row r="2385" spans="1:33" x14ac:dyDescent="0.25">
      <c r="A2385" s="6">
        <v>39953</v>
      </c>
      <c r="B2385">
        <v>0.06</v>
      </c>
      <c r="C2385">
        <v>0.06</v>
      </c>
      <c r="D2385">
        <v>0.06</v>
      </c>
      <c r="E2385">
        <v>0.06</v>
      </c>
      <c r="F2385">
        <v>3.5184E-2</v>
      </c>
      <c r="G2385">
        <v>125800</v>
      </c>
      <c r="I2385" t="str">
        <f t="shared" si="334"/>
        <v/>
      </c>
      <c r="J2385" t="str">
        <f t="shared" si="335"/>
        <v/>
      </c>
      <c r="K2385" t="str">
        <f t="shared" si="336"/>
        <v/>
      </c>
      <c r="M2385" s="11" t="str">
        <f t="shared" si="340"/>
        <v/>
      </c>
      <c r="O2385">
        <f>IF(ROW($E2385)&lt;=VALUE(LEFT(O$1,FIND("-",O$1,1)-1)),0,IF(ROW($E2385)=VALUE(LEFT(O$1,FIND("-",O$1,1)-1))+1,AVERAGE(INDEX($E:$E,ROW($E2385)-VALUE(LEFT(O$1,FIND("-",O$1,1)-1))):$E2385),($E2385*(2/(VALUE(LEFT(O$1,FIND("-",O$1,1)-1))+1)))+(O2384*(1-(2/(VALUE(LEFT(O$1,FIND("-",O$1,1)-1))+1))))))</f>
        <v>0.24489514338373922</v>
      </c>
      <c r="Q2385">
        <f>IF(ROW($E2385)&lt;=VALUE(LEFT(Q$1,FIND("-",Q$1,1)-1)),0,IF(ROW($E2385)=VALUE(LEFT(Q$1,FIND("-",Q$1,1)-1))+1,AVERAGE(INDEX($E:$E,ROW($E2385)-VALUE(LEFT(Q$1,FIND("-",Q$1,1)-1))):$E2385),($E2385*(2/(VALUE(LEFT(Q$1,FIND("-",Q$1,1)-1))+1)))+(Q2384*(1-(2/(VALUE(LEFT(Q$1,FIND("-",Q$1,1)-1))+1))))))</f>
        <v>6.2749109616941759E-2</v>
      </c>
      <c r="R2385">
        <f>IF(ROW($E2385)&lt;=VALUE(LEFT(R$1,FIND("-",R$1,1)-1)),0,IF(ROW($E2385)=VALUE(LEFT(R$1,FIND("-",R$1,1)-1))+1,AVERAGE(INDEX($E:$E,ROW($E2385)-VALUE(LEFT(R$1,FIND("-",R$1,1)-1))):$E2385),($E2385*(2/(VALUE(LEFT(R$1,FIND("-",R$1,1)-1))+1)))+(R2384*(1-(2/(VALUE(LEFT(R$1,FIND("-",R$1,1)-1))+1))))))</f>
        <v>6.3937888729133197E-2</v>
      </c>
      <c r="S2385">
        <f t="shared" si="337"/>
        <v>-1.1887791121914376E-3</v>
      </c>
      <c r="T2385">
        <f>IF(ROW($E2385)&lt;=MAX(VALUE(LEFT(Q$1,FIND("-",Q$1,1)-1)),VALUE(LEFT(R$1,FIND("-",R$1,1)-1)))+VALUE(LEFT(T$1,FIND("-",T$1,1)-1))-1,0,IF(ROW($E2385)=MAX(VALUE(LEFT(Q$1,FIND("-",Q$1,1)-1)),VALUE(LEFT(R$1,FIND("-",R$1,1)-1)))+VALUE(LEFT(T$1,FIND("-",T$1,1)-1)),AVERAGE(INDEX($S:$S,ROW(S2385)-VALUE(LEFT(T$1,FIND("-",T$1,1)-1))+1):S2385),($S2385*(2/(VALUE(LEFT(T$1,FIND("-",T$1,1)-1))+1)))+(T2384*(1-(2/(VALUE(LEFT(T$1,FIND("-",T$1,1)-1))+1))))))</f>
        <v>-1.386112206866547E-3</v>
      </c>
      <c r="V2385">
        <f t="shared" si="338"/>
        <v>0</v>
      </c>
      <c r="W2385">
        <f>IF(ROW($E2385)&lt;=VALUE(LEFT(W$1,FIND("-",W$1,1)-1))+1,0,IF(ROW($E2384)=VALUE(LEFT(W$1,FIND("-",W$1,1)-1))+1,100-100/(1+ABS((SUMIF(INDEX($V:$V,ROW($V2385)-VALUE(LEFT(W$1,FIND("-",W$1,1)-1))+1):$V2385,"&gt;0",INDEX($V:$V,ROW($V2385)-VALUE(LEFT(W$1,FIND("-",W$1,1)-1))+1):$V2385)/COUNTIF(INDEX($V:$V,ROW($V2385)-VALUE(LEFT(W$1,FIND("-",W$1,1)-1))+1):$V2385,"&gt;0"))/(SUMIF(INDEX($V:$V,ROW($V2385)-VALUE(LEFT(W$1,FIND("-",W$1,1)-1))+1):$V2385,"&lt;0",INDEX($V:$V,ROW($V2385)-VALUE(LEFT(W$1,FIND("-",W$1,1)-1))+1):$V2385)/COUNTIF(INDEX($V:$V,ROW($V2385)-VALUE(LEFT(W$1,FIND("-",W$1,1)-1))+1):$V2385,"&lt;0")))),100-100/(1+ABS((SUMIF(INDEX($V:$V,ROW($V2385)-VALUE(LEFT(W$1,FIND("-",W$1,1)-1))+1):$V2385,"&gt;0",INDEX($V:$V,ROW($V2385)-VALUE(LEFT(W$1,FIND("-",W$1,1)-1))+1):$V2385)/VALUE(LEFT(W$1,FIND("-",W$1,1)-1)))/(SUMIF(INDEX($V:$V,ROW($V2385)-VALUE(LEFT(W$1,FIND("-",W$1,1)-1))+1):$V2385,"&lt;0",INDEX($V:$V,ROW($V2385)-VALUE(LEFT(W$1,FIND("-",W$1,1)-1))+1):$V2385)/VALUE(LEFT(W$1,FIND("-",W$1,1)-1)))))))</f>
        <v>50</v>
      </c>
      <c r="Y2385">
        <f>IF(ROW($E2385)&lt;=VALUE(LEFT(Y$1,FIND("-",Y$1,1)-1)),0,MAX(INDEX(C:C,ROW(C2385)-VALUE(LEFT(Y$1,FIND("-",Y$1,1)-1))+1):C2385))</f>
        <v>0.08</v>
      </c>
      <c r="Z2385">
        <f>IF(ROW($E2385)&lt;=VALUE(LEFT(Z$1,FIND("-",Z$1,1)-1)),0,MIN(INDEX(D:D,ROW(D2385)-VALUE(LEFT(Z$1,FIND("-",Z$1,1)-1))+1):D2385))</f>
        <v>0.05</v>
      </c>
      <c r="AA2385">
        <f t="shared" si="342"/>
        <v>33.333333333333321</v>
      </c>
      <c r="AB2385">
        <f>IF(ROW($AA2385)&lt;=VALUE(LEFT(AA$1,FIND("-",AA$1,1)-1))+VALUE(LEFT(AB$1,FIND("-",AB$1,1)-1)-1),0,AVERAGE(INDEX($AA:$AA,ROW($AA2385)-VALUE(LEFT(AB$1,FIND("-",AB$1,1)-1))+1):$AA2385))</f>
        <v>48.611111111111107</v>
      </c>
      <c r="AC2385">
        <f>IF(ROW($AA2385)&lt;=VALUE(LEFT(AA$1,FIND("-",AA$1,1)-1))+VALUE(LEFT(AB$1,FIND("-",AB$1,1)-1)-1)+VALUE(LEFT(AC$1,FIND("-",AC$1,1)-1)-1),0,AVERAGE(INDEX($AB:$AB,ROW($AB2385)-VALUE(LEFT(AC$1,FIND("-",AC$1,1)-1))+1):$AB2385))</f>
        <v>53.703703703703702</v>
      </c>
      <c r="AE2385">
        <f t="shared" si="339"/>
        <v>74999944</v>
      </c>
      <c r="AG2385" t="str">
        <f t="shared" si="341"/>
        <v/>
      </c>
    </row>
    <row r="2386" spans="1:33" x14ac:dyDescent="0.25">
      <c r="A2386" s="6">
        <v>39954</v>
      </c>
      <c r="B2386">
        <v>0.06</v>
      </c>
      <c r="C2386">
        <v>0.06</v>
      </c>
      <c r="D2386">
        <v>0.06</v>
      </c>
      <c r="E2386">
        <v>0.06</v>
      </c>
      <c r="F2386">
        <v>3.5184E-2</v>
      </c>
      <c r="G2386">
        <v>130000</v>
      </c>
      <c r="I2386" t="str">
        <f t="shared" si="334"/>
        <v/>
      </c>
      <c r="J2386" t="str">
        <f t="shared" si="335"/>
        <v/>
      </c>
      <c r="K2386" t="str">
        <f t="shared" si="336"/>
        <v/>
      </c>
      <c r="M2386" s="11" t="str">
        <f t="shared" si="340"/>
        <v/>
      </c>
      <c r="O2386">
        <f>IF(ROW($E2386)&lt;=VALUE(LEFT(O$1,FIND("-",O$1,1)-1)),0,IF(ROW($E2386)=VALUE(LEFT(O$1,FIND("-",O$1,1)-1))+1,AVERAGE(INDEX($E:$E,ROW($E2386)-VALUE(LEFT(O$1,FIND("-",O$1,1)-1))):$E2386),($E2386*(2/(VALUE(LEFT(O$1,FIND("-",O$1,1)-1))+1)))+(O2385*(1-(2/(VALUE(LEFT(O$1,FIND("-",O$1,1)-1))+1))))))</f>
        <v>0.24305539071325427</v>
      </c>
      <c r="Q2386">
        <f>IF(ROW($E2386)&lt;=VALUE(LEFT(Q$1,FIND("-",Q$1,1)-1)),0,IF(ROW($E2386)=VALUE(LEFT(Q$1,FIND("-",Q$1,1)-1))+1,AVERAGE(INDEX($E:$E,ROW($E2386)-VALUE(LEFT(Q$1,FIND("-",Q$1,1)-1))):$E2386),($E2386*(2/(VALUE(LEFT(Q$1,FIND("-",Q$1,1)-1))+1)))+(Q2385*(1-(2/(VALUE(LEFT(Q$1,FIND("-",Q$1,1)-1))+1))))))</f>
        <v>6.2326169675873795E-2</v>
      </c>
      <c r="R2386">
        <f>IF(ROW($E2386)&lt;=VALUE(LEFT(R$1,FIND("-",R$1,1)-1)),0,IF(ROW($E2386)=VALUE(LEFT(R$1,FIND("-",R$1,1)-1))+1,AVERAGE(INDEX($E:$E,ROW($E2386)-VALUE(LEFT(R$1,FIND("-",R$1,1)-1))):$E2386),($E2386*(2/(VALUE(LEFT(R$1,FIND("-",R$1,1)-1))+1)))+(R2385*(1-(2/(VALUE(LEFT(R$1,FIND("-",R$1,1)-1))+1))))))</f>
        <v>6.3646193267715923E-2</v>
      </c>
      <c r="S2386">
        <f t="shared" si="337"/>
        <v>-1.3200235918421274E-3</v>
      </c>
      <c r="T2386">
        <f>IF(ROW($E2386)&lt;=MAX(VALUE(LEFT(Q$1,FIND("-",Q$1,1)-1)),VALUE(LEFT(R$1,FIND("-",R$1,1)-1)))+VALUE(LEFT(T$1,FIND("-",T$1,1)-1))-1,0,IF(ROW($E2386)=MAX(VALUE(LEFT(Q$1,FIND("-",Q$1,1)-1)),VALUE(LEFT(R$1,FIND("-",R$1,1)-1)))+VALUE(LEFT(T$1,FIND("-",T$1,1)-1)),AVERAGE(INDEX($S:$S,ROW(S2386)-VALUE(LEFT(T$1,FIND("-",T$1,1)-1))+1):S2386),($S2386*(2/(VALUE(LEFT(T$1,FIND("-",T$1,1)-1))+1)))+(T2385*(1-(2/(VALUE(LEFT(T$1,FIND("-",T$1,1)-1))+1))))))</f>
        <v>-1.3728944838616631E-3</v>
      </c>
      <c r="V2386">
        <f t="shared" si="338"/>
        <v>0</v>
      </c>
      <c r="W2386">
        <f>IF(ROW($E2386)&lt;=VALUE(LEFT(W$1,FIND("-",W$1,1)-1))+1,0,IF(ROW($E2385)=VALUE(LEFT(W$1,FIND("-",W$1,1)-1))+1,100-100/(1+ABS((SUMIF(INDEX($V:$V,ROW($V2386)-VALUE(LEFT(W$1,FIND("-",W$1,1)-1))+1):$V2386,"&gt;0",INDEX($V:$V,ROW($V2386)-VALUE(LEFT(W$1,FIND("-",W$1,1)-1))+1):$V2386)/COUNTIF(INDEX($V:$V,ROW($V2386)-VALUE(LEFT(W$1,FIND("-",W$1,1)-1))+1):$V2386,"&gt;0"))/(SUMIF(INDEX($V:$V,ROW($V2386)-VALUE(LEFT(W$1,FIND("-",W$1,1)-1))+1):$V2386,"&lt;0",INDEX($V:$V,ROW($V2386)-VALUE(LEFT(W$1,FIND("-",W$1,1)-1))+1):$V2386)/COUNTIF(INDEX($V:$V,ROW($V2386)-VALUE(LEFT(W$1,FIND("-",W$1,1)-1))+1):$V2386,"&lt;0")))),100-100/(1+ABS((SUMIF(INDEX($V:$V,ROW($V2386)-VALUE(LEFT(W$1,FIND("-",W$1,1)-1))+1):$V2386,"&gt;0",INDEX($V:$V,ROW($V2386)-VALUE(LEFT(W$1,FIND("-",W$1,1)-1))+1):$V2386)/VALUE(LEFT(W$1,FIND("-",W$1,1)-1)))/(SUMIF(INDEX($V:$V,ROW($V2386)-VALUE(LEFT(W$1,FIND("-",W$1,1)-1))+1):$V2386,"&lt;0",INDEX($V:$V,ROW($V2386)-VALUE(LEFT(W$1,FIND("-",W$1,1)-1))+1):$V2386)/VALUE(LEFT(W$1,FIND("-",W$1,1)-1)))))))</f>
        <v>54.545454545454547</v>
      </c>
      <c r="Y2386">
        <f>IF(ROW($E2386)&lt;=VALUE(LEFT(Y$1,FIND("-",Y$1,1)-1)),0,MAX(INDEX(C:C,ROW(C2386)-VALUE(LEFT(Y$1,FIND("-",Y$1,1)-1))+1):C2386))</f>
        <v>0.08</v>
      </c>
      <c r="Z2386">
        <f>IF(ROW($E2386)&lt;=VALUE(LEFT(Z$1,FIND("-",Z$1,1)-1)),0,MIN(INDEX(D:D,ROW(D2386)-VALUE(LEFT(Z$1,FIND("-",Z$1,1)-1))+1):D2386))</f>
        <v>0.05</v>
      </c>
      <c r="AA2386">
        <f t="shared" si="342"/>
        <v>33.333333333333321</v>
      </c>
      <c r="AB2386">
        <f>IF(ROW($AA2386)&lt;=VALUE(LEFT(AA$1,FIND("-",AA$1,1)-1))+VALUE(LEFT(AB$1,FIND("-",AB$1,1)-1)-1),0,AVERAGE(INDEX($AA:$AA,ROW($AA2386)-VALUE(LEFT(AB$1,FIND("-",AB$1,1)-1))+1):$AA2386))</f>
        <v>38.888888888888879</v>
      </c>
      <c r="AC2386">
        <f>IF(ROW($AA2386)&lt;=VALUE(LEFT(AA$1,FIND("-",AA$1,1)-1))+VALUE(LEFT(AB$1,FIND("-",AB$1,1)-1)-1)+VALUE(LEFT(AC$1,FIND("-",AC$1,1)-1)-1),0,AVERAGE(INDEX($AB:$AB,ROW($AB2386)-VALUE(LEFT(AC$1,FIND("-",AC$1,1)-1))+1):$AB2386))</f>
        <v>47.222222222222221</v>
      </c>
      <c r="AE2386">
        <f t="shared" si="339"/>
        <v>74999944</v>
      </c>
      <c r="AG2386" t="str">
        <f t="shared" si="341"/>
        <v/>
      </c>
    </row>
    <row r="2387" spans="1:33" x14ac:dyDescent="0.25">
      <c r="A2387" s="6">
        <v>39955</v>
      </c>
      <c r="B2387">
        <v>0.06</v>
      </c>
      <c r="C2387">
        <v>0.06</v>
      </c>
      <c r="D2387">
        <v>5.5E-2</v>
      </c>
      <c r="E2387">
        <v>0.06</v>
      </c>
      <c r="F2387">
        <v>3.5184E-2</v>
      </c>
      <c r="G2387">
        <v>136800</v>
      </c>
      <c r="I2387" t="str">
        <f t="shared" si="334"/>
        <v>Bearish</v>
      </c>
      <c r="J2387" t="str">
        <f t="shared" si="335"/>
        <v/>
      </c>
      <c r="K2387" t="str">
        <f t="shared" si="336"/>
        <v/>
      </c>
      <c r="M2387" s="11" t="str">
        <f t="shared" si="340"/>
        <v/>
      </c>
      <c r="O2387">
        <f>IF(ROW($E2387)&lt;=VALUE(LEFT(O$1,FIND("-",O$1,1)-1)),0,IF(ROW($E2387)=VALUE(LEFT(O$1,FIND("-",O$1,1)-1))+1,AVERAGE(INDEX($E:$E,ROW($E2387)-VALUE(LEFT(O$1,FIND("-",O$1,1)-1))):$E2387),($E2387*(2/(VALUE(LEFT(O$1,FIND("-",O$1,1)-1))+1)))+(O2386*(1-(2/(VALUE(LEFT(O$1,FIND("-",O$1,1)-1))+1))))))</f>
        <v>0.24123394403949058</v>
      </c>
      <c r="Q2387">
        <f>IF(ROW($E2387)&lt;=VALUE(LEFT(Q$1,FIND("-",Q$1,1)-1)),0,IF(ROW($E2387)=VALUE(LEFT(Q$1,FIND("-",Q$1,1)-1))+1,AVERAGE(INDEX($E:$E,ROW($E2387)-VALUE(LEFT(Q$1,FIND("-",Q$1,1)-1))):$E2387),($E2387*(2/(VALUE(LEFT(Q$1,FIND("-",Q$1,1)-1))+1)))+(Q2386*(1-(2/(VALUE(LEFT(Q$1,FIND("-",Q$1,1)-1))+1))))))</f>
        <v>6.1968297418047054E-2</v>
      </c>
      <c r="R2387">
        <f>IF(ROW($E2387)&lt;=VALUE(LEFT(R$1,FIND("-",R$1,1)-1)),0,IF(ROW($E2387)=VALUE(LEFT(R$1,FIND("-",R$1,1)-1))+1,AVERAGE(INDEX($E:$E,ROW($E2387)-VALUE(LEFT(R$1,FIND("-",R$1,1)-1))):$E2387),($E2387*(2/(VALUE(LEFT(R$1,FIND("-",R$1,1)-1))+1)))+(R2386*(1-(2/(VALUE(LEFT(R$1,FIND("-",R$1,1)-1))+1))))))</f>
        <v>6.3376104877514744E-2</v>
      </c>
      <c r="S2387">
        <f t="shared" si="337"/>
        <v>-1.4078074594676901E-3</v>
      </c>
      <c r="T2387">
        <f>IF(ROW($E2387)&lt;=MAX(VALUE(LEFT(Q$1,FIND("-",Q$1,1)-1)),VALUE(LEFT(R$1,FIND("-",R$1,1)-1)))+VALUE(LEFT(T$1,FIND("-",T$1,1)-1))-1,0,IF(ROW($E2387)=MAX(VALUE(LEFT(Q$1,FIND("-",Q$1,1)-1)),VALUE(LEFT(R$1,FIND("-",R$1,1)-1)))+VALUE(LEFT(T$1,FIND("-",T$1,1)-1)),AVERAGE(INDEX($S:$S,ROW(S2387)-VALUE(LEFT(T$1,FIND("-",T$1,1)-1))+1):S2387),($S2387*(2/(VALUE(LEFT(T$1,FIND("-",T$1,1)-1))+1)))+(T2386*(1-(2/(VALUE(LEFT(T$1,FIND("-",T$1,1)-1))+1))))))</f>
        <v>-1.3798770789828687E-3</v>
      </c>
      <c r="V2387">
        <f t="shared" si="338"/>
        <v>0</v>
      </c>
      <c r="W2387">
        <f>IF(ROW($E2387)&lt;=VALUE(LEFT(W$1,FIND("-",W$1,1)-1))+1,0,IF(ROW($E2386)=VALUE(LEFT(W$1,FIND("-",W$1,1)-1))+1,100-100/(1+ABS((SUMIF(INDEX($V:$V,ROW($V2387)-VALUE(LEFT(W$1,FIND("-",W$1,1)-1))+1):$V2387,"&gt;0",INDEX($V:$V,ROW($V2387)-VALUE(LEFT(W$1,FIND("-",W$1,1)-1))+1):$V2387)/COUNTIF(INDEX($V:$V,ROW($V2387)-VALUE(LEFT(W$1,FIND("-",W$1,1)-1))+1):$V2387,"&gt;0"))/(SUMIF(INDEX($V:$V,ROW($V2387)-VALUE(LEFT(W$1,FIND("-",W$1,1)-1))+1):$V2387,"&lt;0",INDEX($V:$V,ROW($V2387)-VALUE(LEFT(W$1,FIND("-",W$1,1)-1))+1):$V2387)/COUNTIF(INDEX($V:$V,ROW($V2387)-VALUE(LEFT(W$1,FIND("-",W$1,1)-1))+1):$V2387,"&lt;0")))),100-100/(1+ABS((SUMIF(INDEX($V:$V,ROW($V2387)-VALUE(LEFT(W$1,FIND("-",W$1,1)-1))+1):$V2387,"&gt;0",INDEX($V:$V,ROW($V2387)-VALUE(LEFT(W$1,FIND("-",W$1,1)-1))+1):$V2387)/VALUE(LEFT(W$1,FIND("-",W$1,1)-1)))/(SUMIF(INDEX($V:$V,ROW($V2387)-VALUE(LEFT(W$1,FIND("-",W$1,1)-1))+1):$V2387,"&lt;0",INDEX($V:$V,ROW($V2387)-VALUE(LEFT(W$1,FIND("-",W$1,1)-1))+1):$V2387)/VALUE(LEFT(W$1,FIND("-",W$1,1)-1)))))))</f>
        <v>50</v>
      </c>
      <c r="Y2387">
        <f>IF(ROW($E2387)&lt;=VALUE(LEFT(Y$1,FIND("-",Y$1,1)-1)),0,MAX(INDEX(C:C,ROW(C2387)-VALUE(LEFT(Y$1,FIND("-",Y$1,1)-1))+1):C2387))</f>
        <v>0.08</v>
      </c>
      <c r="Z2387">
        <f>IF(ROW($E2387)&lt;=VALUE(LEFT(Z$1,FIND("-",Z$1,1)-1)),0,MIN(INDEX(D:D,ROW(D2387)-VALUE(LEFT(Z$1,FIND("-",Z$1,1)-1))+1):D2387))</f>
        <v>0.05</v>
      </c>
      <c r="AA2387">
        <f t="shared" si="342"/>
        <v>33.333333333333321</v>
      </c>
      <c r="AB2387">
        <f>IF(ROW($AA2387)&lt;=VALUE(LEFT(AA$1,FIND("-",AA$1,1)-1))+VALUE(LEFT(AB$1,FIND("-",AB$1,1)-1)-1),0,AVERAGE(INDEX($AA:$AA,ROW($AA2387)-VALUE(LEFT(AB$1,FIND("-",AB$1,1)-1))+1):$AA2387))</f>
        <v>33.333333333333321</v>
      </c>
      <c r="AC2387">
        <f>IF(ROW($AA2387)&lt;=VALUE(LEFT(AA$1,FIND("-",AA$1,1)-1))+VALUE(LEFT(AB$1,FIND("-",AB$1,1)-1)-1)+VALUE(LEFT(AC$1,FIND("-",AC$1,1)-1)-1),0,AVERAGE(INDEX($AB:$AB,ROW($AB2387)-VALUE(LEFT(AC$1,FIND("-",AC$1,1)-1))+1):$AB2387))</f>
        <v>40.277777777777771</v>
      </c>
      <c r="AE2387">
        <f t="shared" si="339"/>
        <v>74999944</v>
      </c>
      <c r="AG2387" t="str">
        <f t="shared" si="341"/>
        <v/>
      </c>
    </row>
    <row r="2388" spans="1:33" x14ac:dyDescent="0.25">
      <c r="A2388" s="6">
        <v>39958</v>
      </c>
      <c r="B2388">
        <v>6.5000000000000002E-2</v>
      </c>
      <c r="C2388">
        <v>6.5000000000000002E-2</v>
      </c>
      <c r="D2388">
        <v>6.5000000000000002E-2</v>
      </c>
      <c r="E2388">
        <v>6.5000000000000002E-2</v>
      </c>
      <c r="F2388">
        <v>3.8115999999999997E-2</v>
      </c>
      <c r="G2388">
        <v>74000</v>
      </c>
      <c r="I2388" t="str">
        <f t="shared" si="334"/>
        <v>Bullish</v>
      </c>
      <c r="J2388" t="str">
        <f t="shared" si="335"/>
        <v/>
      </c>
      <c r="K2388" t="str">
        <f t="shared" si="336"/>
        <v/>
      </c>
      <c r="M2388" s="11" t="str">
        <f t="shared" si="340"/>
        <v/>
      </c>
      <c r="O2388">
        <f>IF(ROW($E2388)&lt;=VALUE(LEFT(O$1,FIND("-",O$1,1)-1)),0,IF(ROW($E2388)=VALUE(LEFT(O$1,FIND("-",O$1,1)-1))+1,AVERAGE(INDEX($E:$E,ROW($E2388)-VALUE(LEFT(O$1,FIND("-",O$1,1)-1))):$E2388),($E2388*(2/(VALUE(LEFT(O$1,FIND("-",O$1,1)-1))+1)))+(O2387*(1-(2/(VALUE(LEFT(O$1,FIND("-",O$1,1)-1))+1))))))</f>
        <v>0.23948037245700812</v>
      </c>
      <c r="Q2388">
        <f>IF(ROW($E2388)&lt;=VALUE(LEFT(Q$1,FIND("-",Q$1,1)-1)),0,IF(ROW($E2388)=VALUE(LEFT(Q$1,FIND("-",Q$1,1)-1))+1,AVERAGE(INDEX($E:$E,ROW($E2388)-VALUE(LEFT(Q$1,FIND("-",Q$1,1)-1))):$E2388),($E2388*(2/(VALUE(LEFT(Q$1,FIND("-",Q$1,1)-1))+1)))+(Q2387*(1-(2/(VALUE(LEFT(Q$1,FIND("-",Q$1,1)-1))+1))))))</f>
        <v>6.2434713199885972E-2</v>
      </c>
      <c r="R2388">
        <f>IF(ROW($E2388)&lt;=VALUE(LEFT(R$1,FIND("-",R$1,1)-1)),0,IF(ROW($E2388)=VALUE(LEFT(R$1,FIND("-",R$1,1)-1))+1,AVERAGE(INDEX($E:$E,ROW($E2388)-VALUE(LEFT(R$1,FIND("-",R$1,1)-1))):$E2388),($E2388*(2/(VALUE(LEFT(R$1,FIND("-",R$1,1)-1))+1)))+(R2387*(1-(2/(VALUE(LEFT(R$1,FIND("-",R$1,1)-1))+1))))))</f>
        <v>6.3496393405106252E-2</v>
      </c>
      <c r="S2388">
        <f t="shared" si="337"/>
        <v>-1.0616802052202806E-3</v>
      </c>
      <c r="T2388">
        <f>IF(ROW($E2388)&lt;=MAX(VALUE(LEFT(Q$1,FIND("-",Q$1,1)-1)),VALUE(LEFT(R$1,FIND("-",R$1,1)-1)))+VALUE(LEFT(T$1,FIND("-",T$1,1)-1))-1,0,IF(ROW($E2388)=MAX(VALUE(LEFT(Q$1,FIND("-",Q$1,1)-1)),VALUE(LEFT(R$1,FIND("-",R$1,1)-1)))+VALUE(LEFT(T$1,FIND("-",T$1,1)-1)),AVERAGE(INDEX($S:$S,ROW(S2388)-VALUE(LEFT(T$1,FIND("-",T$1,1)-1))+1):S2388),($S2388*(2/(VALUE(LEFT(T$1,FIND("-",T$1,1)-1))+1)))+(T2387*(1-(2/(VALUE(LEFT(T$1,FIND("-",T$1,1)-1))+1))))))</f>
        <v>-1.3162377042303512E-3</v>
      </c>
      <c r="V2388">
        <f t="shared" si="338"/>
        <v>5.0000000000000044E-3</v>
      </c>
      <c r="W2388">
        <f>IF(ROW($E2388)&lt;=VALUE(LEFT(W$1,FIND("-",W$1,1)-1))+1,0,IF(ROW($E2387)=VALUE(LEFT(W$1,FIND("-",W$1,1)-1))+1,100-100/(1+ABS((SUMIF(INDEX($V:$V,ROW($V2388)-VALUE(LEFT(W$1,FIND("-",W$1,1)-1))+1):$V2388,"&gt;0",INDEX($V:$V,ROW($V2388)-VALUE(LEFT(W$1,FIND("-",W$1,1)-1))+1):$V2388)/COUNTIF(INDEX($V:$V,ROW($V2388)-VALUE(LEFT(W$1,FIND("-",W$1,1)-1))+1):$V2388,"&gt;0"))/(SUMIF(INDEX($V:$V,ROW($V2388)-VALUE(LEFT(W$1,FIND("-",W$1,1)-1))+1):$V2388,"&lt;0",INDEX($V:$V,ROW($V2388)-VALUE(LEFT(W$1,FIND("-",W$1,1)-1))+1):$V2388)/COUNTIF(INDEX($V:$V,ROW($V2388)-VALUE(LEFT(W$1,FIND("-",W$1,1)-1))+1):$V2388,"&lt;0")))),100-100/(1+ABS((SUMIF(INDEX($V:$V,ROW($V2388)-VALUE(LEFT(W$1,FIND("-",W$1,1)-1))+1):$V2388,"&gt;0",INDEX($V:$V,ROW($V2388)-VALUE(LEFT(W$1,FIND("-",W$1,1)-1))+1):$V2388)/VALUE(LEFT(W$1,FIND("-",W$1,1)-1)))/(SUMIF(INDEX($V:$V,ROW($V2388)-VALUE(LEFT(W$1,FIND("-",W$1,1)-1))+1):$V2388,"&lt;0",INDEX($V:$V,ROW($V2388)-VALUE(LEFT(W$1,FIND("-",W$1,1)-1))+1):$V2388)/VALUE(LEFT(W$1,FIND("-",W$1,1)-1)))))))</f>
        <v>60</v>
      </c>
      <c r="Y2388">
        <f>IF(ROW($E2388)&lt;=VALUE(LEFT(Y$1,FIND("-",Y$1,1)-1)),0,MAX(INDEX(C:C,ROW(C2388)-VALUE(LEFT(Y$1,FIND("-",Y$1,1)-1))+1):C2388))</f>
        <v>0.08</v>
      </c>
      <c r="Z2388">
        <f>IF(ROW($E2388)&lt;=VALUE(LEFT(Z$1,FIND("-",Z$1,1)-1)),0,MIN(INDEX(D:D,ROW(D2388)-VALUE(LEFT(Z$1,FIND("-",Z$1,1)-1))+1):D2388))</f>
        <v>0.05</v>
      </c>
      <c r="AA2388">
        <f t="shared" si="342"/>
        <v>50</v>
      </c>
      <c r="AB2388">
        <f>IF(ROW($AA2388)&lt;=VALUE(LEFT(AA$1,FIND("-",AA$1,1)-1))+VALUE(LEFT(AB$1,FIND("-",AB$1,1)-1)-1),0,AVERAGE(INDEX($AA:$AA,ROW($AA2388)-VALUE(LEFT(AB$1,FIND("-",AB$1,1)-1))+1):$AA2388))</f>
        <v>38.888888888888879</v>
      </c>
      <c r="AC2388">
        <f>IF(ROW($AA2388)&lt;=VALUE(LEFT(AA$1,FIND("-",AA$1,1)-1))+VALUE(LEFT(AB$1,FIND("-",AB$1,1)-1)-1)+VALUE(LEFT(AC$1,FIND("-",AC$1,1)-1)-1),0,AVERAGE(INDEX($AB:$AB,ROW($AB2388)-VALUE(LEFT(AC$1,FIND("-",AC$1,1)-1))+1):$AB2388))</f>
        <v>37.037037037037031</v>
      </c>
      <c r="AE2388">
        <f t="shared" si="339"/>
        <v>75073944</v>
      </c>
      <c r="AG2388" t="str">
        <f t="shared" si="341"/>
        <v/>
      </c>
    </row>
    <row r="2389" spans="1:33" x14ac:dyDescent="0.25">
      <c r="A2389" s="6">
        <v>39959</v>
      </c>
      <c r="B2389">
        <v>0.06</v>
      </c>
      <c r="C2389">
        <v>0.06</v>
      </c>
      <c r="D2389">
        <v>0.06</v>
      </c>
      <c r="E2389">
        <v>0.06</v>
      </c>
      <c r="F2389">
        <v>3.5184E-2</v>
      </c>
      <c r="G2389">
        <v>220100</v>
      </c>
      <c r="I2389" t="str">
        <f t="shared" si="334"/>
        <v/>
      </c>
      <c r="J2389" t="str">
        <f t="shared" si="335"/>
        <v/>
      </c>
      <c r="K2389" t="str">
        <f t="shared" si="336"/>
        <v/>
      </c>
      <c r="M2389" s="11" t="str">
        <f t="shared" si="340"/>
        <v/>
      </c>
      <c r="O2389">
        <f>IF(ROW($E2389)&lt;=VALUE(LEFT(O$1,FIND("-",O$1,1)-1)),0,IF(ROW($E2389)=VALUE(LEFT(O$1,FIND("-",O$1,1)-1))+1,AVERAGE(INDEX($E:$E,ROW($E2389)-VALUE(LEFT(O$1,FIND("-",O$1,1)-1))):$E2389),($E2389*(2/(VALUE(LEFT(O$1,FIND("-",O$1,1)-1))+1)))+(O2388*(1-(2/(VALUE(LEFT(O$1,FIND("-",O$1,1)-1))+1))))))</f>
        <v>0.2376944981042021</v>
      </c>
      <c r="Q2389">
        <f>IF(ROW($E2389)&lt;=VALUE(LEFT(Q$1,FIND("-",Q$1,1)-1)),0,IF(ROW($E2389)=VALUE(LEFT(Q$1,FIND("-",Q$1,1)-1))+1,AVERAGE(INDEX($E:$E,ROW($E2389)-VALUE(LEFT(Q$1,FIND("-",Q$1,1)-1))):$E2389),($E2389*(2/(VALUE(LEFT(Q$1,FIND("-",Q$1,1)-1))+1)))+(Q2388*(1-(2/(VALUE(LEFT(Q$1,FIND("-",Q$1,1)-1))+1))))))</f>
        <v>6.2060141938365052E-2</v>
      </c>
      <c r="R2389">
        <f>IF(ROW($E2389)&lt;=VALUE(LEFT(R$1,FIND("-",R$1,1)-1)),0,IF(ROW($E2389)=VALUE(LEFT(R$1,FIND("-",R$1,1)-1))+1,AVERAGE(INDEX($E:$E,ROW($E2389)-VALUE(LEFT(R$1,FIND("-",R$1,1)-1))):$E2389),($E2389*(2/(VALUE(LEFT(R$1,FIND("-",R$1,1)-1))+1)))+(R2388*(1-(2/(VALUE(LEFT(R$1,FIND("-",R$1,1)-1))+1))))))</f>
        <v>6.3237401301024301E-2</v>
      </c>
      <c r="S2389">
        <f t="shared" si="337"/>
        <v>-1.1772593626592498E-3</v>
      </c>
      <c r="T2389">
        <f>IF(ROW($E2389)&lt;=MAX(VALUE(LEFT(Q$1,FIND("-",Q$1,1)-1)),VALUE(LEFT(R$1,FIND("-",R$1,1)-1)))+VALUE(LEFT(T$1,FIND("-",T$1,1)-1))-1,0,IF(ROW($E2389)=MAX(VALUE(LEFT(Q$1,FIND("-",Q$1,1)-1)),VALUE(LEFT(R$1,FIND("-",R$1,1)-1)))+VALUE(LEFT(T$1,FIND("-",T$1,1)-1)),AVERAGE(INDEX($S:$S,ROW(S2389)-VALUE(LEFT(T$1,FIND("-",T$1,1)-1))+1):S2389),($S2389*(2/(VALUE(LEFT(T$1,FIND("-",T$1,1)-1))+1)))+(T2388*(1-(2/(VALUE(LEFT(T$1,FIND("-",T$1,1)-1))+1))))))</f>
        <v>-1.2884420359161308E-3</v>
      </c>
      <c r="V2389">
        <f t="shared" si="338"/>
        <v>-5.0000000000000044E-3</v>
      </c>
      <c r="W2389">
        <f>IF(ROW($E2389)&lt;=VALUE(LEFT(W$1,FIND("-",W$1,1)-1))+1,0,IF(ROW($E2388)=VALUE(LEFT(W$1,FIND("-",W$1,1)-1))+1,100-100/(1+ABS((SUMIF(INDEX($V:$V,ROW($V2389)-VALUE(LEFT(W$1,FIND("-",W$1,1)-1))+1):$V2389,"&gt;0",INDEX($V:$V,ROW($V2389)-VALUE(LEFT(W$1,FIND("-",W$1,1)-1))+1):$V2389)/COUNTIF(INDEX($V:$V,ROW($V2389)-VALUE(LEFT(W$1,FIND("-",W$1,1)-1))+1):$V2389,"&gt;0"))/(SUMIF(INDEX($V:$V,ROW($V2389)-VALUE(LEFT(W$1,FIND("-",W$1,1)-1))+1):$V2389,"&lt;0",INDEX($V:$V,ROW($V2389)-VALUE(LEFT(W$1,FIND("-",W$1,1)-1))+1):$V2389)/COUNTIF(INDEX($V:$V,ROW($V2389)-VALUE(LEFT(W$1,FIND("-",W$1,1)-1))+1):$V2389,"&lt;0")))),100-100/(1+ABS((SUMIF(INDEX($V:$V,ROW($V2389)-VALUE(LEFT(W$1,FIND("-",W$1,1)-1))+1):$V2389,"&gt;0",INDEX($V:$V,ROW($V2389)-VALUE(LEFT(W$1,FIND("-",W$1,1)-1))+1):$V2389)/VALUE(LEFT(W$1,FIND("-",W$1,1)-1)))/(SUMIF(INDEX($V:$V,ROW($V2389)-VALUE(LEFT(W$1,FIND("-",W$1,1)-1))+1):$V2389,"&lt;0",INDEX($V:$V,ROW($V2389)-VALUE(LEFT(W$1,FIND("-",W$1,1)-1))+1):$V2389)/VALUE(LEFT(W$1,FIND("-",W$1,1)-1)))))))</f>
        <v>50</v>
      </c>
      <c r="Y2389">
        <f>IF(ROW($E2389)&lt;=VALUE(LEFT(Y$1,FIND("-",Y$1,1)-1)),0,MAX(INDEX(C:C,ROW(C2389)-VALUE(LEFT(Y$1,FIND("-",Y$1,1)-1))+1):C2389))</f>
        <v>0.08</v>
      </c>
      <c r="Z2389">
        <f>IF(ROW($E2389)&lt;=VALUE(LEFT(Z$1,FIND("-",Z$1,1)-1)),0,MIN(INDEX(D:D,ROW(D2389)-VALUE(LEFT(Z$1,FIND("-",Z$1,1)-1))+1):D2389))</f>
        <v>5.5E-2</v>
      </c>
      <c r="AA2389">
        <f t="shared" si="342"/>
        <v>19.999999999999989</v>
      </c>
      <c r="AB2389">
        <f>IF(ROW($AA2389)&lt;=VALUE(LEFT(AA$1,FIND("-",AA$1,1)-1))+VALUE(LEFT(AB$1,FIND("-",AB$1,1)-1)-1),0,AVERAGE(INDEX($AA:$AA,ROW($AA2389)-VALUE(LEFT(AB$1,FIND("-",AB$1,1)-1))+1):$AA2389))</f>
        <v>34.444444444444436</v>
      </c>
      <c r="AC2389">
        <f>IF(ROW($AA2389)&lt;=VALUE(LEFT(AA$1,FIND("-",AA$1,1)-1))+VALUE(LEFT(AB$1,FIND("-",AB$1,1)-1)-1)+VALUE(LEFT(AC$1,FIND("-",AC$1,1)-1)-1),0,AVERAGE(INDEX($AB:$AB,ROW($AB2389)-VALUE(LEFT(AC$1,FIND("-",AC$1,1)-1))+1):$AB2389))</f>
        <v>35.555555555555543</v>
      </c>
      <c r="AE2389">
        <f t="shared" si="339"/>
        <v>74853844</v>
      </c>
      <c r="AG2389" t="str">
        <f t="shared" si="341"/>
        <v/>
      </c>
    </row>
    <row r="2390" spans="1:33" x14ac:dyDescent="0.25">
      <c r="A2390" s="6">
        <v>39960</v>
      </c>
      <c r="B2390">
        <v>0.06</v>
      </c>
      <c r="C2390">
        <v>7.0000000000000007E-2</v>
      </c>
      <c r="D2390">
        <v>0.06</v>
      </c>
      <c r="E2390">
        <v>7.0000000000000007E-2</v>
      </c>
      <c r="F2390">
        <v>4.1048000000000001E-2</v>
      </c>
      <c r="G2390">
        <v>502000</v>
      </c>
      <c r="I2390" t="str">
        <f t="shared" si="334"/>
        <v/>
      </c>
      <c r="J2390" t="str">
        <f t="shared" si="335"/>
        <v/>
      </c>
      <c r="K2390" t="str">
        <f t="shared" si="336"/>
        <v/>
      </c>
      <c r="M2390" s="11" t="str">
        <f t="shared" si="340"/>
        <v/>
      </c>
      <c r="O2390">
        <f>IF(ROW($E2390)&lt;=VALUE(LEFT(O$1,FIND("-",O$1,1)-1)),0,IF(ROW($E2390)=VALUE(LEFT(O$1,FIND("-",O$1,1)-1))+1,AVERAGE(INDEX($E:$E,ROW($E2390)-VALUE(LEFT(O$1,FIND("-",O$1,1)-1))):$E2390),($E2390*(2/(VALUE(LEFT(O$1,FIND("-",O$1,1)-1))+1)))+(O2389*(1-(2/(VALUE(LEFT(O$1,FIND("-",O$1,1)-1))+1))))))</f>
        <v>0.23602589613301603</v>
      </c>
      <c r="Q2390">
        <f>IF(ROW($E2390)&lt;=VALUE(LEFT(Q$1,FIND("-",Q$1,1)-1)),0,IF(ROW($E2390)=VALUE(LEFT(Q$1,FIND("-",Q$1,1)-1))+1,AVERAGE(INDEX($E:$E,ROW($E2390)-VALUE(LEFT(Q$1,FIND("-",Q$1,1)-1))):$E2390),($E2390*(2/(VALUE(LEFT(Q$1,FIND("-",Q$1,1)-1))+1)))+(Q2389*(1-(2/(VALUE(LEFT(Q$1,FIND("-",Q$1,1)-1))+1))))))</f>
        <v>6.3281658563231966E-2</v>
      </c>
      <c r="R2390">
        <f>IF(ROW($E2390)&lt;=VALUE(LEFT(R$1,FIND("-",R$1,1)-1)),0,IF(ROW($E2390)=VALUE(LEFT(R$1,FIND("-",R$1,1)-1))+1,AVERAGE(INDEX($E:$E,ROW($E2390)-VALUE(LEFT(R$1,FIND("-",R$1,1)-1))):$E2390),($E2390*(2/(VALUE(LEFT(R$1,FIND("-",R$1,1)-1))+1)))+(R2389*(1-(2/(VALUE(LEFT(R$1,FIND("-",R$1,1)-1))+1))))))</f>
        <v>6.3738334537985469E-2</v>
      </c>
      <c r="S2390">
        <f t="shared" si="337"/>
        <v>-4.5667597475350374E-4</v>
      </c>
      <c r="T2390">
        <f>IF(ROW($E2390)&lt;=MAX(VALUE(LEFT(Q$1,FIND("-",Q$1,1)-1)),VALUE(LEFT(R$1,FIND("-",R$1,1)-1)))+VALUE(LEFT(T$1,FIND("-",T$1,1)-1))-1,0,IF(ROW($E2390)=MAX(VALUE(LEFT(Q$1,FIND("-",Q$1,1)-1)),VALUE(LEFT(R$1,FIND("-",R$1,1)-1)))+VALUE(LEFT(T$1,FIND("-",T$1,1)-1)),AVERAGE(INDEX($S:$S,ROW(S2390)-VALUE(LEFT(T$1,FIND("-",T$1,1)-1))+1):S2390),($S2390*(2/(VALUE(LEFT(T$1,FIND("-",T$1,1)-1))+1)))+(T2389*(1-(2/(VALUE(LEFT(T$1,FIND("-",T$1,1)-1))+1))))))</f>
        <v>-1.1220888236836053E-3</v>
      </c>
      <c r="V2390">
        <f t="shared" si="338"/>
        <v>1.0000000000000009E-2</v>
      </c>
      <c r="W2390">
        <f>IF(ROW($E2390)&lt;=VALUE(LEFT(W$1,FIND("-",W$1,1)-1))+1,0,IF(ROW($E2389)=VALUE(LEFT(W$1,FIND("-",W$1,1)-1))+1,100-100/(1+ABS((SUMIF(INDEX($V:$V,ROW($V2390)-VALUE(LEFT(W$1,FIND("-",W$1,1)-1))+1):$V2390,"&gt;0",INDEX($V:$V,ROW($V2390)-VALUE(LEFT(W$1,FIND("-",W$1,1)-1))+1):$V2390)/COUNTIF(INDEX($V:$V,ROW($V2390)-VALUE(LEFT(W$1,FIND("-",W$1,1)-1))+1):$V2390,"&gt;0"))/(SUMIF(INDEX($V:$V,ROW($V2390)-VALUE(LEFT(W$1,FIND("-",W$1,1)-1))+1):$V2390,"&lt;0",INDEX($V:$V,ROW($V2390)-VALUE(LEFT(W$1,FIND("-",W$1,1)-1))+1):$V2390)/COUNTIF(INDEX($V:$V,ROW($V2390)-VALUE(LEFT(W$1,FIND("-",W$1,1)-1))+1):$V2390,"&lt;0")))),100-100/(1+ABS((SUMIF(INDEX($V:$V,ROW($V2390)-VALUE(LEFT(W$1,FIND("-",W$1,1)-1))+1):$V2390,"&gt;0",INDEX($V:$V,ROW($V2390)-VALUE(LEFT(W$1,FIND("-",W$1,1)-1))+1):$V2390)/VALUE(LEFT(W$1,FIND("-",W$1,1)-1)))/(SUMIF(INDEX($V:$V,ROW($V2390)-VALUE(LEFT(W$1,FIND("-",W$1,1)-1))+1):$V2390,"&lt;0",INDEX($V:$V,ROW($V2390)-VALUE(LEFT(W$1,FIND("-",W$1,1)-1))+1):$V2390)/VALUE(LEFT(W$1,FIND("-",W$1,1)-1)))))))</f>
        <v>58.333333333333343</v>
      </c>
      <c r="Y2390">
        <f>IF(ROW($E2390)&lt;=VALUE(LEFT(Y$1,FIND("-",Y$1,1)-1)),0,MAX(INDEX(C:C,ROW(C2390)-VALUE(LEFT(Y$1,FIND("-",Y$1,1)-1))+1):C2390))</f>
        <v>0.08</v>
      </c>
      <c r="Z2390">
        <f>IF(ROW($E2390)&lt;=VALUE(LEFT(Z$1,FIND("-",Z$1,1)-1)),0,MIN(INDEX(D:D,ROW(D2390)-VALUE(LEFT(Z$1,FIND("-",Z$1,1)-1))+1):D2390))</f>
        <v>5.5E-2</v>
      </c>
      <c r="AA2390">
        <f t="shared" si="342"/>
        <v>60.000000000000021</v>
      </c>
      <c r="AB2390">
        <f>IF(ROW($AA2390)&lt;=VALUE(LEFT(AA$1,FIND("-",AA$1,1)-1))+VALUE(LEFT(AB$1,FIND("-",AB$1,1)-1)-1),0,AVERAGE(INDEX($AA:$AA,ROW($AA2390)-VALUE(LEFT(AB$1,FIND("-",AB$1,1)-1))+1):$AA2390))</f>
        <v>43.333333333333336</v>
      </c>
      <c r="AC2390">
        <f>IF(ROW($AA2390)&lt;=VALUE(LEFT(AA$1,FIND("-",AA$1,1)-1))+VALUE(LEFT(AB$1,FIND("-",AB$1,1)-1)-1)+VALUE(LEFT(AC$1,FIND("-",AC$1,1)-1)-1),0,AVERAGE(INDEX($AB:$AB,ROW($AB2390)-VALUE(LEFT(AC$1,FIND("-",AC$1,1)-1))+1):$AB2390))</f>
        <v>38.888888888888886</v>
      </c>
      <c r="AE2390">
        <f t="shared" si="339"/>
        <v>75355844</v>
      </c>
      <c r="AG2390" t="str">
        <f t="shared" si="341"/>
        <v/>
      </c>
    </row>
    <row r="2391" spans="1:33" x14ac:dyDescent="0.25">
      <c r="A2391" s="6">
        <v>39961</v>
      </c>
      <c r="B2391">
        <v>0.06</v>
      </c>
      <c r="C2391">
        <v>0.06</v>
      </c>
      <c r="D2391">
        <v>0.06</v>
      </c>
      <c r="E2391">
        <v>0.06</v>
      </c>
      <c r="F2391">
        <v>3.5184E-2</v>
      </c>
      <c r="G2391">
        <v>130500</v>
      </c>
      <c r="I2391" t="str">
        <f t="shared" si="334"/>
        <v/>
      </c>
      <c r="J2391" t="str">
        <f t="shared" si="335"/>
        <v/>
      </c>
      <c r="K2391" t="str">
        <f t="shared" si="336"/>
        <v/>
      </c>
      <c r="M2391" s="11" t="str">
        <f t="shared" si="340"/>
        <v/>
      </c>
      <c r="O2391">
        <f>IF(ROW($E2391)&lt;=VALUE(LEFT(O$1,FIND("-",O$1,1)-1)),0,IF(ROW($E2391)=VALUE(LEFT(O$1,FIND("-",O$1,1)-1))+1,AVERAGE(INDEX($E:$E,ROW($E2391)-VALUE(LEFT(O$1,FIND("-",O$1,1)-1))):$E2391),($E2391*(2/(VALUE(LEFT(O$1,FIND("-",O$1,1)-1))+1)))+(O2390*(1-(2/(VALUE(LEFT(O$1,FIND("-",O$1,1)-1))+1))))))</f>
        <v>0.23427439467895619</v>
      </c>
      <c r="Q2391">
        <f>IF(ROW($E2391)&lt;=VALUE(LEFT(Q$1,FIND("-",Q$1,1)-1)),0,IF(ROW($E2391)=VALUE(LEFT(Q$1,FIND("-",Q$1,1)-1))+1,AVERAGE(INDEX($E:$E,ROW($E2391)-VALUE(LEFT(Q$1,FIND("-",Q$1,1)-1))):$E2391),($E2391*(2/(VALUE(LEFT(Q$1,FIND("-",Q$1,1)-1))+1)))+(Q2390*(1-(2/(VALUE(LEFT(Q$1,FIND("-",Q$1,1)-1))+1))))))</f>
        <v>6.277678801504244E-2</v>
      </c>
      <c r="R2391">
        <f>IF(ROW($E2391)&lt;=VALUE(LEFT(R$1,FIND("-",R$1,1)-1)),0,IF(ROW($E2391)=VALUE(LEFT(R$1,FIND("-",R$1,1)-1))+1,AVERAGE(INDEX($E:$E,ROW($E2391)-VALUE(LEFT(R$1,FIND("-",R$1,1)-1))):$E2391),($E2391*(2/(VALUE(LEFT(R$1,FIND("-",R$1,1)-1))+1)))+(R2390*(1-(2/(VALUE(LEFT(R$1,FIND("-",R$1,1)-1))+1))))))</f>
        <v>6.3461420868505064E-2</v>
      </c>
      <c r="S2391">
        <f t="shared" si="337"/>
        <v>-6.8463285346262448E-4</v>
      </c>
      <c r="T2391">
        <f>IF(ROW($E2391)&lt;=MAX(VALUE(LEFT(Q$1,FIND("-",Q$1,1)-1)),VALUE(LEFT(R$1,FIND("-",R$1,1)-1)))+VALUE(LEFT(T$1,FIND("-",T$1,1)-1))-1,0,IF(ROW($E2391)=MAX(VALUE(LEFT(Q$1,FIND("-",Q$1,1)-1)),VALUE(LEFT(R$1,FIND("-",R$1,1)-1)))+VALUE(LEFT(T$1,FIND("-",T$1,1)-1)),AVERAGE(INDEX($S:$S,ROW(S2391)-VALUE(LEFT(T$1,FIND("-",T$1,1)-1))+1):S2391),($S2391*(2/(VALUE(LEFT(T$1,FIND("-",T$1,1)-1))+1)))+(T2390*(1-(2/(VALUE(LEFT(T$1,FIND("-",T$1,1)-1))+1))))))</f>
        <v>-1.0345976296394091E-3</v>
      </c>
      <c r="V2391">
        <f t="shared" si="338"/>
        <v>-1.0000000000000009E-2</v>
      </c>
      <c r="W2391">
        <f>IF(ROW($E2391)&lt;=VALUE(LEFT(W$1,FIND("-",W$1,1)-1))+1,0,IF(ROW($E2390)=VALUE(LEFT(W$1,FIND("-",W$1,1)-1))+1,100-100/(1+ABS((SUMIF(INDEX($V:$V,ROW($V2391)-VALUE(LEFT(W$1,FIND("-",W$1,1)-1))+1):$V2391,"&gt;0",INDEX($V:$V,ROW($V2391)-VALUE(LEFT(W$1,FIND("-",W$1,1)-1))+1):$V2391)/COUNTIF(INDEX($V:$V,ROW($V2391)-VALUE(LEFT(W$1,FIND("-",W$1,1)-1))+1):$V2391,"&gt;0"))/(SUMIF(INDEX($V:$V,ROW($V2391)-VALUE(LEFT(W$1,FIND("-",W$1,1)-1))+1):$V2391,"&lt;0",INDEX($V:$V,ROW($V2391)-VALUE(LEFT(W$1,FIND("-",W$1,1)-1))+1):$V2391)/COUNTIF(INDEX($V:$V,ROW($V2391)-VALUE(LEFT(W$1,FIND("-",W$1,1)-1))+1):$V2391,"&lt;0")))),100-100/(1+ABS((SUMIF(INDEX($V:$V,ROW($V2391)-VALUE(LEFT(W$1,FIND("-",W$1,1)-1))+1):$V2391,"&gt;0",INDEX($V:$V,ROW($V2391)-VALUE(LEFT(W$1,FIND("-",W$1,1)-1))+1):$V2391)/VALUE(LEFT(W$1,FIND("-",W$1,1)-1)))/(SUMIF(INDEX($V:$V,ROW($V2391)-VALUE(LEFT(W$1,FIND("-",W$1,1)-1))+1):$V2391,"&lt;0",INDEX($V:$V,ROW($V2391)-VALUE(LEFT(W$1,FIND("-",W$1,1)-1))+1):$V2391)/VALUE(LEFT(W$1,FIND("-",W$1,1)-1)))))))</f>
        <v>36.363636363636374</v>
      </c>
      <c r="Y2391">
        <f>IF(ROW($E2391)&lt;=VALUE(LEFT(Y$1,FIND("-",Y$1,1)-1)),0,MAX(INDEX(C:C,ROW(C2391)-VALUE(LEFT(Y$1,FIND("-",Y$1,1)-1))+1):C2391))</f>
        <v>0.08</v>
      </c>
      <c r="Z2391">
        <f>IF(ROW($E2391)&lt;=VALUE(LEFT(Z$1,FIND("-",Z$1,1)-1)),0,MIN(INDEX(D:D,ROW(D2391)-VALUE(LEFT(Z$1,FIND("-",Z$1,1)-1))+1):D2391))</f>
        <v>5.5E-2</v>
      </c>
      <c r="AA2391">
        <f t="shared" si="342"/>
        <v>19.999999999999989</v>
      </c>
      <c r="AB2391">
        <f>IF(ROW($AA2391)&lt;=VALUE(LEFT(AA$1,FIND("-",AA$1,1)-1))+VALUE(LEFT(AB$1,FIND("-",AB$1,1)-1)-1),0,AVERAGE(INDEX($AA:$AA,ROW($AA2391)-VALUE(LEFT(AB$1,FIND("-",AB$1,1)-1))+1):$AA2391))</f>
        <v>33.333333333333336</v>
      </c>
      <c r="AC2391">
        <f>IF(ROW($AA2391)&lt;=VALUE(LEFT(AA$1,FIND("-",AA$1,1)-1))+VALUE(LEFT(AB$1,FIND("-",AB$1,1)-1)-1)+VALUE(LEFT(AC$1,FIND("-",AC$1,1)-1)-1),0,AVERAGE(INDEX($AB:$AB,ROW($AB2391)-VALUE(LEFT(AC$1,FIND("-",AC$1,1)-1))+1):$AB2391))</f>
        <v>37.037037037037038</v>
      </c>
      <c r="AE2391">
        <f t="shared" si="339"/>
        <v>75225344</v>
      </c>
      <c r="AG2391" t="str">
        <f t="shared" si="341"/>
        <v/>
      </c>
    </row>
    <row r="2392" spans="1:33" x14ac:dyDescent="0.25">
      <c r="A2392" s="6">
        <v>39962</v>
      </c>
      <c r="B2392">
        <v>0.06</v>
      </c>
      <c r="C2392">
        <v>6.5000000000000002E-2</v>
      </c>
      <c r="D2392">
        <v>0.06</v>
      </c>
      <c r="E2392">
        <v>6.5000000000000002E-2</v>
      </c>
      <c r="F2392">
        <v>3.8115999999999997E-2</v>
      </c>
      <c r="G2392">
        <v>145000</v>
      </c>
      <c r="I2392" t="str">
        <f t="shared" si="334"/>
        <v/>
      </c>
      <c r="J2392" t="str">
        <f t="shared" si="335"/>
        <v/>
      </c>
      <c r="K2392" t="str">
        <f t="shared" si="336"/>
        <v/>
      </c>
      <c r="M2392" s="11" t="str">
        <f t="shared" si="340"/>
        <v/>
      </c>
      <c r="O2392">
        <f>IF(ROW($E2392)&lt;=VALUE(LEFT(O$1,FIND("-",O$1,1)-1)),0,IF(ROW($E2392)=VALUE(LEFT(O$1,FIND("-",O$1,1)-1))+1,AVERAGE(INDEX($E:$E,ROW($E2392)-VALUE(LEFT(O$1,FIND("-",O$1,1)-1))):$E2392),($E2392*(2/(VALUE(LEFT(O$1,FIND("-",O$1,1)-1))+1)))+(O2391*(1-(2/(VALUE(LEFT(O$1,FIND("-",O$1,1)-1))+1))))))</f>
        <v>0.23259007234384221</v>
      </c>
      <c r="Q2392">
        <f>IF(ROW($E2392)&lt;=VALUE(LEFT(Q$1,FIND("-",Q$1,1)-1)),0,IF(ROW($E2392)=VALUE(LEFT(Q$1,FIND("-",Q$1,1)-1))+1,AVERAGE(INDEX($E:$E,ROW($E2392)-VALUE(LEFT(Q$1,FIND("-",Q$1,1)-1))):$E2392),($E2392*(2/(VALUE(LEFT(Q$1,FIND("-",Q$1,1)-1))+1)))+(Q2391*(1-(2/(VALUE(LEFT(Q$1,FIND("-",Q$1,1)-1))+1))))))</f>
        <v>6.3118820628112832E-2</v>
      </c>
      <c r="R2392">
        <f>IF(ROW($E2392)&lt;=VALUE(LEFT(R$1,FIND("-",R$1,1)-1)),0,IF(ROW($E2392)=VALUE(LEFT(R$1,FIND("-",R$1,1)-1))+1,AVERAGE(INDEX($E:$E,ROW($E2392)-VALUE(LEFT(R$1,FIND("-",R$1,1)-1))):$E2392),($E2392*(2/(VALUE(LEFT(R$1,FIND("-",R$1,1)-1))+1)))+(R2391*(1-(2/(VALUE(LEFT(R$1,FIND("-",R$1,1)-1))+1))))))</f>
        <v>6.3575389693060244E-2</v>
      </c>
      <c r="S2392">
        <f t="shared" si="337"/>
        <v>-4.5656906494741245E-4</v>
      </c>
      <c r="T2392">
        <f>IF(ROW($E2392)&lt;=MAX(VALUE(LEFT(Q$1,FIND("-",Q$1,1)-1)),VALUE(LEFT(R$1,FIND("-",R$1,1)-1)))+VALUE(LEFT(T$1,FIND("-",T$1,1)-1))-1,0,IF(ROW($E2392)=MAX(VALUE(LEFT(Q$1,FIND("-",Q$1,1)-1)),VALUE(LEFT(R$1,FIND("-",R$1,1)-1)))+VALUE(LEFT(T$1,FIND("-",T$1,1)-1)),AVERAGE(INDEX($S:$S,ROW(S2392)-VALUE(LEFT(T$1,FIND("-",T$1,1)-1))+1):S2392),($S2392*(2/(VALUE(LEFT(T$1,FIND("-",T$1,1)-1))+1)))+(T2391*(1-(2/(VALUE(LEFT(T$1,FIND("-",T$1,1)-1))+1))))))</f>
        <v>-9.1899191670100978E-4</v>
      </c>
      <c r="V2392">
        <f t="shared" si="338"/>
        <v>5.0000000000000044E-3</v>
      </c>
      <c r="W2392">
        <f>IF(ROW($E2392)&lt;=VALUE(LEFT(W$1,FIND("-",W$1,1)-1))+1,0,IF(ROW($E2391)=VALUE(LEFT(W$1,FIND("-",W$1,1)-1))+1,100-100/(1+ABS((SUMIF(INDEX($V:$V,ROW($V2392)-VALUE(LEFT(W$1,FIND("-",W$1,1)-1))+1):$V2392,"&gt;0",INDEX($V:$V,ROW($V2392)-VALUE(LEFT(W$1,FIND("-",W$1,1)-1))+1):$V2392)/COUNTIF(INDEX($V:$V,ROW($V2392)-VALUE(LEFT(W$1,FIND("-",W$1,1)-1))+1):$V2392,"&gt;0"))/(SUMIF(INDEX($V:$V,ROW($V2392)-VALUE(LEFT(W$1,FIND("-",W$1,1)-1))+1):$V2392,"&lt;0",INDEX($V:$V,ROW($V2392)-VALUE(LEFT(W$1,FIND("-",W$1,1)-1))+1):$V2392)/COUNTIF(INDEX($V:$V,ROW($V2392)-VALUE(LEFT(W$1,FIND("-",W$1,1)-1))+1):$V2392,"&lt;0")))),100-100/(1+ABS((SUMIF(INDEX($V:$V,ROW($V2392)-VALUE(LEFT(W$1,FIND("-",W$1,1)-1))+1):$V2392,"&gt;0",INDEX($V:$V,ROW($V2392)-VALUE(LEFT(W$1,FIND("-",W$1,1)-1))+1):$V2392)/VALUE(LEFT(W$1,FIND("-",W$1,1)-1)))/(SUMIF(INDEX($V:$V,ROW($V2392)-VALUE(LEFT(W$1,FIND("-",W$1,1)-1))+1):$V2392,"&lt;0",INDEX($V:$V,ROW($V2392)-VALUE(LEFT(W$1,FIND("-",W$1,1)-1))+1):$V2392)/VALUE(LEFT(W$1,FIND("-",W$1,1)-1)))))))</f>
        <v>45.45454545454546</v>
      </c>
      <c r="Y2392">
        <f>IF(ROW($E2392)&lt;=VALUE(LEFT(Y$1,FIND("-",Y$1,1)-1)),0,MAX(INDEX(C:C,ROW(C2392)-VALUE(LEFT(Y$1,FIND("-",Y$1,1)-1))+1):C2392))</f>
        <v>7.0000000000000007E-2</v>
      </c>
      <c r="Z2392">
        <f>IF(ROW($E2392)&lt;=VALUE(LEFT(Z$1,FIND("-",Z$1,1)-1)),0,MIN(INDEX(D:D,ROW(D2392)-VALUE(LEFT(Z$1,FIND("-",Z$1,1)-1))+1):D2392))</f>
        <v>5.5E-2</v>
      </c>
      <c r="AA2392">
        <f t="shared" si="342"/>
        <v>66.666666666666657</v>
      </c>
      <c r="AB2392">
        <f>IF(ROW($AA2392)&lt;=VALUE(LEFT(AA$1,FIND("-",AA$1,1)-1))+VALUE(LEFT(AB$1,FIND("-",AB$1,1)-1)-1),0,AVERAGE(INDEX($AA:$AA,ROW($AA2392)-VALUE(LEFT(AB$1,FIND("-",AB$1,1)-1))+1):$AA2392))</f>
        <v>48.888888888888893</v>
      </c>
      <c r="AC2392">
        <f>IF(ROW($AA2392)&lt;=VALUE(LEFT(AA$1,FIND("-",AA$1,1)-1))+VALUE(LEFT(AB$1,FIND("-",AB$1,1)-1)-1)+VALUE(LEFT(AC$1,FIND("-",AC$1,1)-1)-1),0,AVERAGE(INDEX($AB:$AB,ROW($AB2392)-VALUE(LEFT(AC$1,FIND("-",AC$1,1)-1))+1):$AB2392))</f>
        <v>41.851851851851855</v>
      </c>
      <c r="AE2392">
        <f t="shared" si="339"/>
        <v>75370344</v>
      </c>
      <c r="AG2392" t="str">
        <f t="shared" si="341"/>
        <v/>
      </c>
    </row>
    <row r="2393" spans="1:33" x14ac:dyDescent="0.25">
      <c r="A2393" s="6">
        <v>39965</v>
      </c>
      <c r="B2393">
        <v>6.5000000000000002E-2</v>
      </c>
      <c r="C2393">
        <v>6.5000000000000002E-2</v>
      </c>
      <c r="D2393">
        <v>0.06</v>
      </c>
      <c r="E2393">
        <v>0.06</v>
      </c>
      <c r="F2393">
        <v>3.5184E-2</v>
      </c>
      <c r="G2393">
        <v>360100</v>
      </c>
      <c r="I2393" t="str">
        <f t="shared" si="334"/>
        <v/>
      </c>
      <c r="J2393" t="str">
        <f t="shared" si="335"/>
        <v/>
      </c>
      <c r="K2393" t="str">
        <f t="shared" si="336"/>
        <v/>
      </c>
      <c r="M2393" s="11" t="str">
        <f t="shared" si="340"/>
        <v/>
      </c>
      <c r="O2393">
        <f>IF(ROW($E2393)&lt;=VALUE(LEFT(O$1,FIND("-",O$1,1)-1)),0,IF(ROW($E2393)=VALUE(LEFT(O$1,FIND("-",O$1,1)-1))+1,AVERAGE(INDEX($E:$E,ROW($E2393)-VALUE(LEFT(O$1,FIND("-",O$1,1)-1))):$E2393),($E2393*(2/(VALUE(LEFT(O$1,FIND("-",O$1,1)-1))+1)))+(O2392*(1-(2/(VALUE(LEFT(O$1,FIND("-",O$1,1)-1))+1))))))</f>
        <v>0.23087275819116718</v>
      </c>
      <c r="Q2393">
        <f>IF(ROW($E2393)&lt;=VALUE(LEFT(Q$1,FIND("-",Q$1,1)-1)),0,IF(ROW($E2393)=VALUE(LEFT(Q$1,FIND("-",Q$1,1)-1))+1,AVERAGE(INDEX($E:$E,ROW($E2393)-VALUE(LEFT(Q$1,FIND("-",Q$1,1)-1))):$E2393),($E2393*(2/(VALUE(LEFT(Q$1,FIND("-",Q$1,1)-1))+1)))+(Q2392*(1-(2/(VALUE(LEFT(Q$1,FIND("-",Q$1,1)-1))+1))))))</f>
        <v>6.2639002069941635E-2</v>
      </c>
      <c r="R2393">
        <f>IF(ROW($E2393)&lt;=VALUE(LEFT(R$1,FIND("-",R$1,1)-1)),0,IF(ROW($E2393)=VALUE(LEFT(R$1,FIND("-",R$1,1)-1))+1,AVERAGE(INDEX($E:$E,ROW($E2393)-VALUE(LEFT(R$1,FIND("-",R$1,1)-1))):$E2393),($E2393*(2/(VALUE(LEFT(R$1,FIND("-",R$1,1)-1))+1)))+(R2392*(1-(2/(VALUE(LEFT(R$1,FIND("-",R$1,1)-1))+1))))))</f>
        <v>6.3310546012092822E-2</v>
      </c>
      <c r="S2393">
        <f t="shared" si="337"/>
        <v>-6.7154394215118707E-4</v>
      </c>
      <c r="T2393">
        <f>IF(ROW($E2393)&lt;=MAX(VALUE(LEFT(Q$1,FIND("-",Q$1,1)-1)),VALUE(LEFT(R$1,FIND("-",R$1,1)-1)))+VALUE(LEFT(T$1,FIND("-",T$1,1)-1))-1,0,IF(ROW($E2393)=MAX(VALUE(LEFT(Q$1,FIND("-",Q$1,1)-1)),VALUE(LEFT(R$1,FIND("-",R$1,1)-1)))+VALUE(LEFT(T$1,FIND("-",T$1,1)-1)),AVERAGE(INDEX($S:$S,ROW(S2393)-VALUE(LEFT(T$1,FIND("-",T$1,1)-1))+1):S2393),($S2393*(2/(VALUE(LEFT(T$1,FIND("-",T$1,1)-1))+1)))+(T2392*(1-(2/(VALUE(LEFT(T$1,FIND("-",T$1,1)-1))+1))))))</f>
        <v>-8.6950232179104528E-4</v>
      </c>
      <c r="V2393">
        <f t="shared" si="338"/>
        <v>-5.0000000000000044E-3</v>
      </c>
      <c r="W2393">
        <f>IF(ROW($E2393)&lt;=VALUE(LEFT(W$1,FIND("-",W$1,1)-1))+1,0,IF(ROW($E2392)=VALUE(LEFT(W$1,FIND("-",W$1,1)-1))+1,100-100/(1+ABS((SUMIF(INDEX($V:$V,ROW($V2393)-VALUE(LEFT(W$1,FIND("-",W$1,1)-1))+1):$V2393,"&gt;0",INDEX($V:$V,ROW($V2393)-VALUE(LEFT(W$1,FIND("-",W$1,1)-1))+1):$V2393)/COUNTIF(INDEX($V:$V,ROW($V2393)-VALUE(LEFT(W$1,FIND("-",W$1,1)-1))+1):$V2393,"&gt;0"))/(SUMIF(INDEX($V:$V,ROW($V2393)-VALUE(LEFT(W$1,FIND("-",W$1,1)-1))+1):$V2393,"&lt;0",INDEX($V:$V,ROW($V2393)-VALUE(LEFT(W$1,FIND("-",W$1,1)-1))+1):$V2393)/COUNTIF(INDEX($V:$V,ROW($V2393)-VALUE(LEFT(W$1,FIND("-",W$1,1)-1))+1):$V2393,"&lt;0")))),100-100/(1+ABS((SUMIF(INDEX($V:$V,ROW($V2393)-VALUE(LEFT(W$1,FIND("-",W$1,1)-1))+1):$V2393,"&gt;0",INDEX($V:$V,ROW($V2393)-VALUE(LEFT(W$1,FIND("-",W$1,1)-1))+1):$V2393)/VALUE(LEFT(W$1,FIND("-",W$1,1)-1)))/(SUMIF(INDEX($V:$V,ROW($V2393)-VALUE(LEFT(W$1,FIND("-",W$1,1)-1))+1):$V2393,"&lt;0",INDEX($V:$V,ROW($V2393)-VALUE(LEFT(W$1,FIND("-",W$1,1)-1))+1):$V2393)/VALUE(LEFT(W$1,FIND("-",W$1,1)-1)))))))</f>
        <v>45.45454545454546</v>
      </c>
      <c r="Y2393">
        <f>IF(ROW($E2393)&lt;=VALUE(LEFT(Y$1,FIND("-",Y$1,1)-1)),0,MAX(INDEX(C:C,ROW(C2393)-VALUE(LEFT(Y$1,FIND("-",Y$1,1)-1))+1):C2393))</f>
        <v>7.0000000000000007E-2</v>
      </c>
      <c r="Z2393">
        <f>IF(ROW($E2393)&lt;=VALUE(LEFT(Z$1,FIND("-",Z$1,1)-1)),0,MIN(INDEX(D:D,ROW(D2393)-VALUE(LEFT(Z$1,FIND("-",Z$1,1)-1))+1):D2393))</f>
        <v>5.5E-2</v>
      </c>
      <c r="AA2393">
        <f t="shared" si="342"/>
        <v>33.3333333333333</v>
      </c>
      <c r="AB2393">
        <f>IF(ROW($AA2393)&lt;=VALUE(LEFT(AA$1,FIND("-",AA$1,1)-1))+VALUE(LEFT(AB$1,FIND("-",AB$1,1)-1)-1),0,AVERAGE(INDEX($AA:$AA,ROW($AA2393)-VALUE(LEFT(AB$1,FIND("-",AB$1,1)-1))+1):$AA2393))</f>
        <v>39.999999999999979</v>
      </c>
      <c r="AC2393">
        <f>IF(ROW($AA2393)&lt;=VALUE(LEFT(AA$1,FIND("-",AA$1,1)-1))+VALUE(LEFT(AB$1,FIND("-",AB$1,1)-1)-1)+VALUE(LEFT(AC$1,FIND("-",AC$1,1)-1)-1),0,AVERAGE(INDEX($AB:$AB,ROW($AB2393)-VALUE(LEFT(AC$1,FIND("-",AC$1,1)-1))+1):$AB2393))</f>
        <v>40.740740740740733</v>
      </c>
      <c r="AE2393">
        <f t="shared" si="339"/>
        <v>75010244</v>
      </c>
      <c r="AG2393" t="str">
        <f t="shared" si="341"/>
        <v/>
      </c>
    </row>
    <row r="2394" spans="1:33" x14ac:dyDescent="0.25">
      <c r="A2394" s="6">
        <v>39966</v>
      </c>
      <c r="B2394">
        <v>6.5000000000000002E-2</v>
      </c>
      <c r="C2394">
        <v>6.5000000000000002E-2</v>
      </c>
      <c r="D2394">
        <v>0.06</v>
      </c>
      <c r="E2394">
        <v>6.5000000000000002E-2</v>
      </c>
      <c r="F2394">
        <v>3.8115999999999997E-2</v>
      </c>
      <c r="G2394">
        <v>662300</v>
      </c>
      <c r="I2394" t="str">
        <f t="shared" si="334"/>
        <v/>
      </c>
      <c r="J2394" t="str">
        <f t="shared" si="335"/>
        <v/>
      </c>
      <c r="K2394" t="str">
        <f t="shared" si="336"/>
        <v/>
      </c>
      <c r="M2394" s="11" t="str">
        <f t="shared" si="340"/>
        <v/>
      </c>
      <c r="O2394">
        <f>IF(ROW($E2394)&lt;=VALUE(LEFT(O$1,FIND("-",O$1,1)-1)),0,IF(ROW($E2394)=VALUE(LEFT(O$1,FIND("-",O$1,1)-1))+1,AVERAGE(INDEX($E:$E,ROW($E2394)-VALUE(LEFT(O$1,FIND("-",O$1,1)-1))):$E2394),($E2394*(2/(VALUE(LEFT(O$1,FIND("-",O$1,1)-1))+1)))+(O2393*(1-(2/(VALUE(LEFT(O$1,FIND("-",O$1,1)-1))+1))))))</f>
        <v>0.22922228298528494</v>
      </c>
      <c r="Q2394">
        <f>IF(ROW($E2394)&lt;=VALUE(LEFT(Q$1,FIND("-",Q$1,1)-1)),0,IF(ROW($E2394)=VALUE(LEFT(Q$1,FIND("-",Q$1,1)-1))+1,AVERAGE(INDEX($E:$E,ROW($E2394)-VALUE(LEFT(Q$1,FIND("-",Q$1,1)-1))):$E2394),($E2394*(2/(VALUE(LEFT(Q$1,FIND("-",Q$1,1)-1))+1)))+(Q2393*(1-(2/(VALUE(LEFT(Q$1,FIND("-",Q$1,1)-1))+1))))))</f>
        <v>6.3002232520719847E-2</v>
      </c>
      <c r="R2394">
        <f>IF(ROW($E2394)&lt;=VALUE(LEFT(R$1,FIND("-",R$1,1)-1)),0,IF(ROW($E2394)=VALUE(LEFT(R$1,FIND("-",R$1,1)-1))+1,AVERAGE(INDEX($E:$E,ROW($E2394)-VALUE(LEFT(R$1,FIND("-",R$1,1)-1))):$E2394),($E2394*(2/(VALUE(LEFT(R$1,FIND("-",R$1,1)-1))+1)))+(R2393*(1-(2/(VALUE(LEFT(R$1,FIND("-",R$1,1)-1))+1))))))</f>
        <v>6.3435690751937807E-2</v>
      </c>
      <c r="S2394">
        <f t="shared" si="337"/>
        <v>-4.3345823121795912E-4</v>
      </c>
      <c r="T2394">
        <f>IF(ROW($E2394)&lt;=MAX(VALUE(LEFT(Q$1,FIND("-",Q$1,1)-1)),VALUE(LEFT(R$1,FIND("-",R$1,1)-1)))+VALUE(LEFT(T$1,FIND("-",T$1,1)-1))-1,0,IF(ROW($E2394)=MAX(VALUE(LEFT(Q$1,FIND("-",Q$1,1)-1)),VALUE(LEFT(R$1,FIND("-",R$1,1)-1)))+VALUE(LEFT(T$1,FIND("-",T$1,1)-1)),AVERAGE(INDEX($S:$S,ROW(S2394)-VALUE(LEFT(T$1,FIND("-",T$1,1)-1))+1):S2394),($S2394*(2/(VALUE(LEFT(T$1,FIND("-",T$1,1)-1))+1)))+(T2393*(1-(2/(VALUE(LEFT(T$1,FIND("-",T$1,1)-1))+1))))))</f>
        <v>-7.8229350367642803E-4</v>
      </c>
      <c r="V2394">
        <f t="shared" si="338"/>
        <v>5.0000000000000044E-3</v>
      </c>
      <c r="W2394">
        <f>IF(ROW($E2394)&lt;=VALUE(LEFT(W$1,FIND("-",W$1,1)-1))+1,0,IF(ROW($E2393)=VALUE(LEFT(W$1,FIND("-",W$1,1)-1))+1,100-100/(1+ABS((SUMIF(INDEX($V:$V,ROW($V2394)-VALUE(LEFT(W$1,FIND("-",W$1,1)-1))+1):$V2394,"&gt;0",INDEX($V:$V,ROW($V2394)-VALUE(LEFT(W$1,FIND("-",W$1,1)-1))+1):$V2394)/COUNTIF(INDEX($V:$V,ROW($V2394)-VALUE(LEFT(W$1,FIND("-",W$1,1)-1))+1):$V2394,"&gt;0"))/(SUMIF(INDEX($V:$V,ROW($V2394)-VALUE(LEFT(W$1,FIND("-",W$1,1)-1))+1):$V2394,"&lt;0",INDEX($V:$V,ROW($V2394)-VALUE(LEFT(W$1,FIND("-",W$1,1)-1))+1):$V2394)/COUNTIF(INDEX($V:$V,ROW($V2394)-VALUE(LEFT(W$1,FIND("-",W$1,1)-1))+1):$V2394,"&lt;0")))),100-100/(1+ABS((SUMIF(INDEX($V:$V,ROW($V2394)-VALUE(LEFT(W$1,FIND("-",W$1,1)-1))+1):$V2394,"&gt;0",INDEX($V:$V,ROW($V2394)-VALUE(LEFT(W$1,FIND("-",W$1,1)-1))+1):$V2394)/VALUE(LEFT(W$1,FIND("-",W$1,1)-1)))/(SUMIF(INDEX($V:$V,ROW($V2394)-VALUE(LEFT(W$1,FIND("-",W$1,1)-1))+1):$V2394,"&lt;0",INDEX($V:$V,ROW($V2394)-VALUE(LEFT(W$1,FIND("-",W$1,1)-1))+1):$V2394)/VALUE(LEFT(W$1,FIND("-",W$1,1)-1)))))))</f>
        <v>50</v>
      </c>
      <c r="Y2394">
        <f>IF(ROW($E2394)&lt;=VALUE(LEFT(Y$1,FIND("-",Y$1,1)-1)),0,MAX(INDEX(C:C,ROW(C2394)-VALUE(LEFT(Y$1,FIND("-",Y$1,1)-1))+1):C2394))</f>
        <v>7.0000000000000007E-2</v>
      </c>
      <c r="Z2394">
        <f>IF(ROW($E2394)&lt;=VALUE(LEFT(Z$1,FIND("-",Z$1,1)-1)),0,MIN(INDEX(D:D,ROW(D2394)-VALUE(LEFT(Z$1,FIND("-",Z$1,1)-1))+1):D2394))</f>
        <v>5.5E-2</v>
      </c>
      <c r="AA2394">
        <f t="shared" si="342"/>
        <v>66.666666666666657</v>
      </c>
      <c r="AB2394">
        <f>IF(ROW($AA2394)&lt;=VALUE(LEFT(AA$1,FIND("-",AA$1,1)-1))+VALUE(LEFT(AB$1,FIND("-",AB$1,1)-1)-1),0,AVERAGE(INDEX($AA:$AA,ROW($AA2394)-VALUE(LEFT(AB$1,FIND("-",AB$1,1)-1))+1):$AA2394))</f>
        <v>55.555555555555543</v>
      </c>
      <c r="AC2394">
        <f>IF(ROW($AA2394)&lt;=VALUE(LEFT(AA$1,FIND("-",AA$1,1)-1))+VALUE(LEFT(AB$1,FIND("-",AB$1,1)-1)-1)+VALUE(LEFT(AC$1,FIND("-",AC$1,1)-1)-1),0,AVERAGE(INDEX($AB:$AB,ROW($AB2394)-VALUE(LEFT(AC$1,FIND("-",AC$1,1)-1))+1):$AB2394))</f>
        <v>48.148148148148131</v>
      </c>
      <c r="AE2394">
        <f t="shared" si="339"/>
        <v>75672544</v>
      </c>
      <c r="AG2394" t="str">
        <f t="shared" si="341"/>
        <v/>
      </c>
    </row>
    <row r="2395" spans="1:33" x14ac:dyDescent="0.25">
      <c r="A2395" s="6">
        <v>39967</v>
      </c>
      <c r="B2395">
        <v>6.5000000000000002E-2</v>
      </c>
      <c r="C2395">
        <v>6.5000000000000002E-2</v>
      </c>
      <c r="D2395">
        <v>6.5000000000000002E-2</v>
      </c>
      <c r="E2395">
        <v>6.5000000000000002E-2</v>
      </c>
      <c r="F2395">
        <v>3.8115999999999997E-2</v>
      </c>
      <c r="G2395">
        <v>20400</v>
      </c>
      <c r="I2395" t="str">
        <f t="shared" si="334"/>
        <v/>
      </c>
      <c r="J2395" t="str">
        <f t="shared" si="335"/>
        <v/>
      </c>
      <c r="K2395" t="str">
        <f t="shared" si="336"/>
        <v/>
      </c>
      <c r="M2395" s="11" t="str">
        <f t="shared" si="340"/>
        <v/>
      </c>
      <c r="O2395">
        <f>IF(ROW($E2395)&lt;=VALUE(LEFT(O$1,FIND("-",O$1,1)-1)),0,IF(ROW($E2395)=VALUE(LEFT(O$1,FIND("-",O$1,1)-1))+1,AVERAGE(INDEX($E:$E,ROW($E2395)-VALUE(LEFT(O$1,FIND("-",O$1,1)-1))):$E2395),($E2395*(2/(VALUE(LEFT(O$1,FIND("-",O$1,1)-1))+1)))+(O2394*(1-(2/(VALUE(LEFT(O$1,FIND("-",O$1,1)-1))+1))))))</f>
        <v>0.2275882304182672</v>
      </c>
      <c r="Q2395">
        <f>IF(ROW($E2395)&lt;=VALUE(LEFT(Q$1,FIND("-",Q$1,1)-1)),0,IF(ROW($E2395)=VALUE(LEFT(Q$1,FIND("-",Q$1,1)-1))+1,AVERAGE(INDEX($E:$E,ROW($E2395)-VALUE(LEFT(Q$1,FIND("-",Q$1,1)-1))):$E2395),($E2395*(2/(VALUE(LEFT(Q$1,FIND("-",Q$1,1)-1))+1)))+(Q2394*(1-(2/(VALUE(LEFT(Q$1,FIND("-",Q$1,1)-1))+1))))))</f>
        <v>6.3309581363686029E-2</v>
      </c>
      <c r="R2395">
        <f>IF(ROW($E2395)&lt;=VALUE(LEFT(R$1,FIND("-",R$1,1)-1)),0,IF(ROW($E2395)=VALUE(LEFT(R$1,FIND("-",R$1,1)-1))+1,AVERAGE(INDEX($E:$E,ROW($E2395)-VALUE(LEFT(R$1,FIND("-",R$1,1)-1))):$E2395),($E2395*(2/(VALUE(LEFT(R$1,FIND("-",R$1,1)-1))+1)))+(R2394*(1-(2/(VALUE(LEFT(R$1,FIND("-",R$1,1)-1))+1))))))</f>
        <v>6.3551565511053523E-2</v>
      </c>
      <c r="S2395">
        <f t="shared" si="337"/>
        <v>-2.4198414736749385E-4</v>
      </c>
      <c r="T2395">
        <f>IF(ROW($E2395)&lt;=MAX(VALUE(LEFT(Q$1,FIND("-",Q$1,1)-1)),VALUE(LEFT(R$1,FIND("-",R$1,1)-1)))+VALUE(LEFT(T$1,FIND("-",T$1,1)-1))-1,0,IF(ROW($E2395)=MAX(VALUE(LEFT(Q$1,FIND("-",Q$1,1)-1)),VALUE(LEFT(R$1,FIND("-",R$1,1)-1)))+VALUE(LEFT(T$1,FIND("-",T$1,1)-1)),AVERAGE(INDEX($S:$S,ROW(S2395)-VALUE(LEFT(T$1,FIND("-",T$1,1)-1))+1):S2395),($S2395*(2/(VALUE(LEFT(T$1,FIND("-",T$1,1)-1))+1)))+(T2394*(1-(2/(VALUE(LEFT(T$1,FIND("-",T$1,1)-1))+1))))))</f>
        <v>-6.7423163241464123E-4</v>
      </c>
      <c r="V2395">
        <f t="shared" si="338"/>
        <v>0</v>
      </c>
      <c r="W2395">
        <f>IF(ROW($E2395)&lt;=VALUE(LEFT(W$1,FIND("-",W$1,1)-1))+1,0,IF(ROW($E2394)=VALUE(LEFT(W$1,FIND("-",W$1,1)-1))+1,100-100/(1+ABS((SUMIF(INDEX($V:$V,ROW($V2395)-VALUE(LEFT(W$1,FIND("-",W$1,1)-1))+1):$V2395,"&gt;0",INDEX($V:$V,ROW($V2395)-VALUE(LEFT(W$1,FIND("-",W$1,1)-1))+1):$V2395)/COUNTIF(INDEX($V:$V,ROW($V2395)-VALUE(LEFT(W$1,FIND("-",W$1,1)-1))+1):$V2395,"&gt;0"))/(SUMIF(INDEX($V:$V,ROW($V2395)-VALUE(LEFT(W$1,FIND("-",W$1,1)-1))+1):$V2395,"&lt;0",INDEX($V:$V,ROW($V2395)-VALUE(LEFT(W$1,FIND("-",W$1,1)-1))+1):$V2395)/COUNTIF(INDEX($V:$V,ROW($V2395)-VALUE(LEFT(W$1,FIND("-",W$1,1)-1))+1):$V2395,"&lt;0")))),100-100/(1+ABS((SUMIF(INDEX($V:$V,ROW($V2395)-VALUE(LEFT(W$1,FIND("-",W$1,1)-1))+1):$V2395,"&gt;0",INDEX($V:$V,ROW($V2395)-VALUE(LEFT(W$1,FIND("-",W$1,1)-1))+1):$V2395)/VALUE(LEFT(W$1,FIND("-",W$1,1)-1)))/(SUMIF(INDEX($V:$V,ROW($V2395)-VALUE(LEFT(W$1,FIND("-",W$1,1)-1))+1):$V2395,"&lt;0",INDEX($V:$V,ROW($V2395)-VALUE(LEFT(W$1,FIND("-",W$1,1)-1))+1):$V2395)/VALUE(LEFT(W$1,FIND("-",W$1,1)-1)))))))</f>
        <v>50</v>
      </c>
      <c r="Y2395">
        <f>IF(ROW($E2395)&lt;=VALUE(LEFT(Y$1,FIND("-",Y$1,1)-1)),0,MAX(INDEX(C:C,ROW(C2395)-VALUE(LEFT(Y$1,FIND("-",Y$1,1)-1))+1):C2395))</f>
        <v>7.0000000000000007E-2</v>
      </c>
      <c r="Z2395">
        <f>IF(ROW($E2395)&lt;=VALUE(LEFT(Z$1,FIND("-",Z$1,1)-1)),0,MIN(INDEX(D:D,ROW(D2395)-VALUE(LEFT(Z$1,FIND("-",Z$1,1)-1))+1):D2395))</f>
        <v>5.5E-2</v>
      </c>
      <c r="AA2395">
        <f t="shared" si="342"/>
        <v>66.666666666666657</v>
      </c>
      <c r="AB2395">
        <f>IF(ROW($AA2395)&lt;=VALUE(LEFT(AA$1,FIND("-",AA$1,1)-1))+VALUE(LEFT(AB$1,FIND("-",AB$1,1)-1)-1),0,AVERAGE(INDEX($AA:$AA,ROW($AA2395)-VALUE(LEFT(AB$1,FIND("-",AB$1,1)-1))+1):$AA2395))</f>
        <v>55.555555555555543</v>
      </c>
      <c r="AC2395">
        <f>IF(ROW($AA2395)&lt;=VALUE(LEFT(AA$1,FIND("-",AA$1,1)-1))+VALUE(LEFT(AB$1,FIND("-",AB$1,1)-1)-1)+VALUE(LEFT(AC$1,FIND("-",AC$1,1)-1)-1),0,AVERAGE(INDEX($AB:$AB,ROW($AB2395)-VALUE(LEFT(AC$1,FIND("-",AC$1,1)-1))+1):$AB2395))</f>
        <v>50.370370370370352</v>
      </c>
      <c r="AE2395">
        <f t="shared" si="339"/>
        <v>75672544</v>
      </c>
      <c r="AG2395" t="str">
        <f t="shared" si="341"/>
        <v/>
      </c>
    </row>
    <row r="2396" spans="1:33" x14ac:dyDescent="0.25">
      <c r="A2396" s="6">
        <v>39968</v>
      </c>
      <c r="B2396">
        <v>6.5000000000000002E-2</v>
      </c>
      <c r="C2396">
        <v>7.0000000000000007E-2</v>
      </c>
      <c r="D2396">
        <v>6.5000000000000002E-2</v>
      </c>
      <c r="E2396">
        <v>6.5000000000000002E-2</v>
      </c>
      <c r="F2396">
        <v>3.8115999999999997E-2</v>
      </c>
      <c r="G2396">
        <v>641300</v>
      </c>
      <c r="I2396" t="str">
        <f t="shared" si="334"/>
        <v/>
      </c>
      <c r="J2396" t="str">
        <f t="shared" si="335"/>
        <v/>
      </c>
      <c r="K2396" t="str">
        <f t="shared" si="336"/>
        <v/>
      </c>
      <c r="M2396" s="11" t="str">
        <f t="shared" si="340"/>
        <v/>
      </c>
      <c r="O2396">
        <f>IF(ROW($E2396)&lt;=VALUE(LEFT(O$1,FIND("-",O$1,1)-1)),0,IF(ROW($E2396)=VALUE(LEFT(O$1,FIND("-",O$1,1)-1))+1,AVERAGE(INDEX($E:$E,ROW($E2396)-VALUE(LEFT(O$1,FIND("-",O$1,1)-1))):$E2396),($E2396*(2/(VALUE(LEFT(O$1,FIND("-",O$1,1)-1))+1)))+(O2395*(1-(2/(VALUE(LEFT(O$1,FIND("-",O$1,1)-1))+1))))))</f>
        <v>0.22597043708077202</v>
      </c>
      <c r="Q2396">
        <f>IF(ROW($E2396)&lt;=VALUE(LEFT(Q$1,FIND("-",Q$1,1)-1)),0,IF(ROW($E2396)=VALUE(LEFT(Q$1,FIND("-",Q$1,1)-1))+1,AVERAGE(INDEX($E:$E,ROW($E2396)-VALUE(LEFT(Q$1,FIND("-",Q$1,1)-1))):$E2396),($E2396*(2/(VALUE(LEFT(Q$1,FIND("-",Q$1,1)-1))+1)))+(Q2395*(1-(2/(VALUE(LEFT(Q$1,FIND("-",Q$1,1)-1))+1))))))</f>
        <v>6.3569645769272792E-2</v>
      </c>
      <c r="R2396">
        <f>IF(ROW($E2396)&lt;=VALUE(LEFT(R$1,FIND("-",R$1,1)-1)),0,IF(ROW($E2396)=VALUE(LEFT(R$1,FIND("-",R$1,1)-1))+1,AVERAGE(INDEX($E:$E,ROW($E2396)-VALUE(LEFT(R$1,FIND("-",R$1,1)-1))):$E2396),($E2396*(2/(VALUE(LEFT(R$1,FIND("-",R$1,1)-1))+1)))+(R2395*(1-(2/(VALUE(LEFT(R$1,FIND("-",R$1,1)-1))+1))))))</f>
        <v>6.3658856954679197E-2</v>
      </c>
      <c r="S2396">
        <f t="shared" si="337"/>
        <v>-8.921118540640427E-5</v>
      </c>
      <c r="T2396">
        <f>IF(ROW($E2396)&lt;=MAX(VALUE(LEFT(Q$1,FIND("-",Q$1,1)-1)),VALUE(LEFT(R$1,FIND("-",R$1,1)-1)))+VALUE(LEFT(T$1,FIND("-",T$1,1)-1))-1,0,IF(ROW($E2396)=MAX(VALUE(LEFT(Q$1,FIND("-",Q$1,1)-1)),VALUE(LEFT(R$1,FIND("-",R$1,1)-1)))+VALUE(LEFT(T$1,FIND("-",T$1,1)-1)),AVERAGE(INDEX($S:$S,ROW(S2396)-VALUE(LEFT(T$1,FIND("-",T$1,1)-1))+1):S2396),($S2396*(2/(VALUE(LEFT(T$1,FIND("-",T$1,1)-1))+1)))+(T2395*(1-(2/(VALUE(LEFT(T$1,FIND("-",T$1,1)-1))+1))))))</f>
        <v>-5.5722754301299382E-4</v>
      </c>
      <c r="V2396">
        <f t="shared" si="338"/>
        <v>0</v>
      </c>
      <c r="W2396">
        <f>IF(ROW($E2396)&lt;=VALUE(LEFT(W$1,FIND("-",W$1,1)-1))+1,0,IF(ROW($E2395)=VALUE(LEFT(W$1,FIND("-",W$1,1)-1))+1,100-100/(1+ABS((SUMIF(INDEX($V:$V,ROW($V2396)-VALUE(LEFT(W$1,FIND("-",W$1,1)-1))+1):$V2396,"&gt;0",INDEX($V:$V,ROW($V2396)-VALUE(LEFT(W$1,FIND("-",W$1,1)-1))+1):$V2396)/COUNTIF(INDEX($V:$V,ROW($V2396)-VALUE(LEFT(W$1,FIND("-",W$1,1)-1))+1):$V2396,"&gt;0"))/(SUMIF(INDEX($V:$V,ROW($V2396)-VALUE(LEFT(W$1,FIND("-",W$1,1)-1))+1):$V2396,"&lt;0",INDEX($V:$V,ROW($V2396)-VALUE(LEFT(W$1,FIND("-",W$1,1)-1))+1):$V2396)/COUNTIF(INDEX($V:$V,ROW($V2396)-VALUE(LEFT(W$1,FIND("-",W$1,1)-1))+1):$V2396,"&lt;0")))),100-100/(1+ABS((SUMIF(INDEX($V:$V,ROW($V2396)-VALUE(LEFT(W$1,FIND("-",W$1,1)-1))+1):$V2396,"&gt;0",INDEX($V:$V,ROW($V2396)-VALUE(LEFT(W$1,FIND("-",W$1,1)-1))+1):$V2396)/VALUE(LEFT(W$1,FIND("-",W$1,1)-1)))/(SUMIF(INDEX($V:$V,ROW($V2396)-VALUE(LEFT(W$1,FIND("-",W$1,1)-1))+1):$V2396,"&lt;0",INDEX($V:$V,ROW($V2396)-VALUE(LEFT(W$1,FIND("-",W$1,1)-1))+1):$V2396)/VALUE(LEFT(W$1,FIND("-",W$1,1)-1)))))))</f>
        <v>54.545454545454547</v>
      </c>
      <c r="Y2396">
        <f>IF(ROW($E2396)&lt;=VALUE(LEFT(Y$1,FIND("-",Y$1,1)-1)),0,MAX(INDEX(C:C,ROW(C2396)-VALUE(LEFT(Y$1,FIND("-",Y$1,1)-1))+1):C2396))</f>
        <v>7.0000000000000007E-2</v>
      </c>
      <c r="Z2396">
        <f>IF(ROW($E2396)&lt;=VALUE(LEFT(Z$1,FIND("-",Z$1,1)-1)),0,MIN(INDEX(D:D,ROW(D2396)-VALUE(LEFT(Z$1,FIND("-",Z$1,1)-1))+1):D2396))</f>
        <v>5.5E-2</v>
      </c>
      <c r="AA2396">
        <f t="shared" si="342"/>
        <v>66.666666666666657</v>
      </c>
      <c r="AB2396">
        <f>IF(ROW($AA2396)&lt;=VALUE(LEFT(AA$1,FIND("-",AA$1,1)-1))+VALUE(LEFT(AB$1,FIND("-",AB$1,1)-1)-1),0,AVERAGE(INDEX($AA:$AA,ROW($AA2396)-VALUE(LEFT(AB$1,FIND("-",AB$1,1)-1))+1):$AA2396))</f>
        <v>66.666666666666657</v>
      </c>
      <c r="AC2396">
        <f>IF(ROW($AA2396)&lt;=VALUE(LEFT(AA$1,FIND("-",AA$1,1)-1))+VALUE(LEFT(AB$1,FIND("-",AB$1,1)-1)-1)+VALUE(LEFT(AC$1,FIND("-",AC$1,1)-1)-1),0,AVERAGE(INDEX($AB:$AB,ROW($AB2396)-VALUE(LEFT(AC$1,FIND("-",AC$1,1)-1))+1):$AB2396))</f>
        <v>59.259259259259245</v>
      </c>
      <c r="AE2396">
        <f t="shared" si="339"/>
        <v>75672544</v>
      </c>
      <c r="AG2396" t="str">
        <f t="shared" si="341"/>
        <v/>
      </c>
    </row>
    <row r="2397" spans="1:33" x14ac:dyDescent="0.25">
      <c r="A2397" s="6">
        <v>39969</v>
      </c>
      <c r="B2397">
        <v>6.5000000000000002E-2</v>
      </c>
      <c r="C2397">
        <v>6.5000000000000002E-2</v>
      </c>
      <c r="D2397">
        <v>6.5000000000000002E-2</v>
      </c>
      <c r="E2397">
        <v>6.5000000000000002E-2</v>
      </c>
      <c r="F2397">
        <v>3.8115999999999997E-2</v>
      </c>
      <c r="G2397">
        <v>254200</v>
      </c>
      <c r="I2397" t="str">
        <f t="shared" si="334"/>
        <v/>
      </c>
      <c r="J2397" t="str">
        <f t="shared" si="335"/>
        <v/>
      </c>
      <c r="K2397" t="str">
        <f t="shared" si="336"/>
        <v/>
      </c>
      <c r="M2397" s="11" t="str">
        <f t="shared" si="340"/>
        <v/>
      </c>
      <c r="O2397">
        <f>IF(ROW($E2397)&lt;=VALUE(LEFT(O$1,FIND("-",O$1,1)-1)),0,IF(ROW($E2397)=VALUE(LEFT(O$1,FIND("-",O$1,1)-1))+1,AVERAGE(INDEX($E:$E,ROW($E2397)-VALUE(LEFT(O$1,FIND("-",O$1,1)-1))):$E2397),($E2397*(2/(VALUE(LEFT(O$1,FIND("-",O$1,1)-1))+1)))+(O2396*(1-(2/(VALUE(LEFT(O$1,FIND("-",O$1,1)-1))+1))))))</f>
        <v>0.22436874118942107</v>
      </c>
      <c r="Q2397">
        <f>IF(ROW($E2397)&lt;=VALUE(LEFT(Q$1,FIND("-",Q$1,1)-1)),0,IF(ROW($E2397)=VALUE(LEFT(Q$1,FIND("-",Q$1,1)-1))+1,AVERAGE(INDEX($E:$E,ROW($E2397)-VALUE(LEFT(Q$1,FIND("-",Q$1,1)-1))):$E2397),($E2397*(2/(VALUE(LEFT(Q$1,FIND("-",Q$1,1)-1))+1)))+(Q2396*(1-(2/(VALUE(LEFT(Q$1,FIND("-",Q$1,1)-1))+1))))))</f>
        <v>6.3789700266307744E-2</v>
      </c>
      <c r="R2397">
        <f>IF(ROW($E2397)&lt;=VALUE(LEFT(R$1,FIND("-",R$1,1)-1)),0,IF(ROW($E2397)=VALUE(LEFT(R$1,FIND("-",R$1,1)-1))+1,AVERAGE(INDEX($E:$E,ROW($E2397)-VALUE(LEFT(R$1,FIND("-",R$1,1)-1))):$E2397),($E2397*(2/(VALUE(LEFT(R$1,FIND("-",R$1,1)-1))+1)))+(R2396*(1-(2/(VALUE(LEFT(R$1,FIND("-",R$1,1)-1))+1))))))</f>
        <v>6.3758200883962224E-2</v>
      </c>
      <c r="S2397">
        <f t="shared" si="337"/>
        <v>3.1499382345520632E-5</v>
      </c>
      <c r="T2397">
        <f>IF(ROW($E2397)&lt;=MAX(VALUE(LEFT(Q$1,FIND("-",Q$1,1)-1)),VALUE(LEFT(R$1,FIND("-",R$1,1)-1)))+VALUE(LEFT(T$1,FIND("-",T$1,1)-1))-1,0,IF(ROW($E2397)=MAX(VALUE(LEFT(Q$1,FIND("-",Q$1,1)-1)),VALUE(LEFT(R$1,FIND("-",R$1,1)-1)))+VALUE(LEFT(T$1,FIND("-",T$1,1)-1)),AVERAGE(INDEX($S:$S,ROW(S2397)-VALUE(LEFT(T$1,FIND("-",T$1,1)-1))+1):S2397),($S2397*(2/(VALUE(LEFT(T$1,FIND("-",T$1,1)-1))+1)))+(T2396*(1-(2/(VALUE(LEFT(T$1,FIND("-",T$1,1)-1))+1))))))</f>
        <v>-4.3948215794129095E-4</v>
      </c>
      <c r="V2397">
        <f t="shared" si="338"/>
        <v>0</v>
      </c>
      <c r="W2397">
        <f>IF(ROW($E2397)&lt;=VALUE(LEFT(W$1,FIND("-",W$1,1)-1))+1,0,IF(ROW($E2396)=VALUE(LEFT(W$1,FIND("-",W$1,1)-1))+1,100-100/(1+ABS((SUMIF(INDEX($V:$V,ROW($V2397)-VALUE(LEFT(W$1,FIND("-",W$1,1)-1))+1):$V2397,"&gt;0",INDEX($V:$V,ROW($V2397)-VALUE(LEFT(W$1,FIND("-",W$1,1)-1))+1):$V2397)/COUNTIF(INDEX($V:$V,ROW($V2397)-VALUE(LEFT(W$1,FIND("-",W$1,1)-1))+1):$V2397,"&gt;0"))/(SUMIF(INDEX($V:$V,ROW($V2397)-VALUE(LEFT(W$1,FIND("-",W$1,1)-1))+1):$V2397,"&lt;0",INDEX($V:$V,ROW($V2397)-VALUE(LEFT(W$1,FIND("-",W$1,1)-1))+1):$V2397)/COUNTIF(INDEX($V:$V,ROW($V2397)-VALUE(LEFT(W$1,FIND("-",W$1,1)-1))+1):$V2397,"&lt;0")))),100-100/(1+ABS((SUMIF(INDEX($V:$V,ROW($V2397)-VALUE(LEFT(W$1,FIND("-",W$1,1)-1))+1):$V2397,"&gt;0",INDEX($V:$V,ROW($V2397)-VALUE(LEFT(W$1,FIND("-",W$1,1)-1))+1):$V2397)/VALUE(LEFT(W$1,FIND("-",W$1,1)-1)))/(SUMIF(INDEX($V:$V,ROW($V2397)-VALUE(LEFT(W$1,FIND("-",W$1,1)-1))+1):$V2397,"&lt;0",INDEX($V:$V,ROW($V2397)-VALUE(LEFT(W$1,FIND("-",W$1,1)-1))+1):$V2397)/VALUE(LEFT(W$1,FIND("-",W$1,1)-1)))))))</f>
        <v>50</v>
      </c>
      <c r="Y2397">
        <f>IF(ROW($E2397)&lt;=VALUE(LEFT(Y$1,FIND("-",Y$1,1)-1)),0,MAX(INDEX(C:C,ROW(C2397)-VALUE(LEFT(Y$1,FIND("-",Y$1,1)-1))+1):C2397))</f>
        <v>7.0000000000000007E-2</v>
      </c>
      <c r="Z2397">
        <f>IF(ROW($E2397)&lt;=VALUE(LEFT(Z$1,FIND("-",Z$1,1)-1)),0,MIN(INDEX(D:D,ROW(D2397)-VALUE(LEFT(Z$1,FIND("-",Z$1,1)-1))+1):D2397))</f>
        <v>5.5E-2</v>
      </c>
      <c r="AA2397">
        <f t="shared" si="342"/>
        <v>66.666666666666657</v>
      </c>
      <c r="AB2397">
        <f>IF(ROW($AA2397)&lt;=VALUE(LEFT(AA$1,FIND("-",AA$1,1)-1))+VALUE(LEFT(AB$1,FIND("-",AB$1,1)-1)-1),0,AVERAGE(INDEX($AA:$AA,ROW($AA2397)-VALUE(LEFT(AB$1,FIND("-",AB$1,1)-1))+1):$AA2397))</f>
        <v>66.666666666666657</v>
      </c>
      <c r="AC2397">
        <f>IF(ROW($AA2397)&lt;=VALUE(LEFT(AA$1,FIND("-",AA$1,1)-1))+VALUE(LEFT(AB$1,FIND("-",AB$1,1)-1)-1)+VALUE(LEFT(AC$1,FIND("-",AC$1,1)-1)-1),0,AVERAGE(INDEX($AB:$AB,ROW($AB2397)-VALUE(LEFT(AC$1,FIND("-",AC$1,1)-1))+1):$AB2397))</f>
        <v>62.962962962962955</v>
      </c>
      <c r="AE2397">
        <f t="shared" si="339"/>
        <v>75672544</v>
      </c>
      <c r="AG2397" t="str">
        <f t="shared" si="341"/>
        <v/>
      </c>
    </row>
    <row r="2398" spans="1:33" x14ac:dyDescent="0.25">
      <c r="A2398" s="6">
        <v>39972</v>
      </c>
      <c r="B2398">
        <v>7.0000000000000007E-2</v>
      </c>
      <c r="C2398">
        <v>7.4999999999999997E-2</v>
      </c>
      <c r="D2398">
        <v>6.5000000000000002E-2</v>
      </c>
      <c r="E2398">
        <v>7.4999999999999997E-2</v>
      </c>
      <c r="F2398">
        <v>4.3979999999999998E-2</v>
      </c>
      <c r="G2398">
        <v>204000</v>
      </c>
      <c r="I2398" t="str">
        <f t="shared" si="334"/>
        <v/>
      </c>
      <c r="J2398" t="str">
        <f t="shared" si="335"/>
        <v/>
      </c>
      <c r="K2398" t="str">
        <f t="shared" si="336"/>
        <v/>
      </c>
      <c r="M2398" s="11" t="str">
        <f t="shared" si="340"/>
        <v/>
      </c>
      <c r="O2398">
        <f>IF(ROW($E2398)&lt;=VALUE(LEFT(O$1,FIND("-",O$1,1)-1)),0,IF(ROW($E2398)=VALUE(LEFT(O$1,FIND("-",O$1,1)-1))+1,AVERAGE(INDEX($E:$E,ROW($E2398)-VALUE(LEFT(O$1,FIND("-",O$1,1)-1))):$E2398),($E2398*(2/(VALUE(LEFT(O$1,FIND("-",O$1,1)-1))+1)))+(O2397*(1-(2/(VALUE(LEFT(O$1,FIND("-",O$1,1)-1))+1))))))</f>
        <v>0.22288248505818306</v>
      </c>
      <c r="Q2398">
        <f>IF(ROW($E2398)&lt;=VALUE(LEFT(Q$1,FIND("-",Q$1,1)-1)),0,IF(ROW($E2398)=VALUE(LEFT(Q$1,FIND("-",Q$1,1)-1))+1,AVERAGE(INDEX($E:$E,ROW($E2398)-VALUE(LEFT(Q$1,FIND("-",Q$1,1)-1))):$E2398),($E2398*(2/(VALUE(LEFT(Q$1,FIND("-",Q$1,1)-1))+1)))+(Q2397*(1-(2/(VALUE(LEFT(Q$1,FIND("-",Q$1,1)-1))+1))))))</f>
        <v>6.5514361763798851E-2</v>
      </c>
      <c r="R2398">
        <f>IF(ROW($E2398)&lt;=VALUE(LEFT(R$1,FIND("-",R$1,1)-1)),0,IF(ROW($E2398)=VALUE(LEFT(R$1,FIND("-",R$1,1)-1))+1,AVERAGE(INDEX($E:$E,ROW($E2398)-VALUE(LEFT(R$1,FIND("-",R$1,1)-1))):$E2398),($E2398*(2/(VALUE(LEFT(R$1,FIND("-",R$1,1)-1))+1)))+(R2397*(1-(2/(VALUE(LEFT(R$1,FIND("-",R$1,1)-1))+1))))))</f>
        <v>6.4590926744409458E-2</v>
      </c>
      <c r="S2398">
        <f t="shared" si="337"/>
        <v>9.234350193893931E-4</v>
      </c>
      <c r="T2398">
        <f>IF(ROW($E2398)&lt;=MAX(VALUE(LEFT(Q$1,FIND("-",Q$1,1)-1)),VALUE(LEFT(R$1,FIND("-",R$1,1)-1)))+VALUE(LEFT(T$1,FIND("-",T$1,1)-1))-1,0,IF(ROW($E2398)=MAX(VALUE(LEFT(Q$1,FIND("-",Q$1,1)-1)),VALUE(LEFT(R$1,FIND("-",R$1,1)-1)))+VALUE(LEFT(T$1,FIND("-",T$1,1)-1)),AVERAGE(INDEX($S:$S,ROW(S2398)-VALUE(LEFT(T$1,FIND("-",T$1,1)-1))+1):S2398),($S2398*(2/(VALUE(LEFT(T$1,FIND("-",T$1,1)-1))+1)))+(T2397*(1-(2/(VALUE(LEFT(T$1,FIND("-",T$1,1)-1))+1))))))</f>
        <v>-1.6689872247515418E-4</v>
      </c>
      <c r="V2398">
        <f t="shared" si="338"/>
        <v>9.999999999999995E-3</v>
      </c>
      <c r="W2398">
        <f>IF(ROW($E2398)&lt;=VALUE(LEFT(W$1,FIND("-",W$1,1)-1))+1,0,IF(ROW($E2397)=VALUE(LEFT(W$1,FIND("-",W$1,1)-1))+1,100-100/(1+ABS((SUMIF(INDEX($V:$V,ROW($V2398)-VALUE(LEFT(W$1,FIND("-",W$1,1)-1))+1):$V2398,"&gt;0",INDEX($V:$V,ROW($V2398)-VALUE(LEFT(W$1,FIND("-",W$1,1)-1))+1):$V2398)/COUNTIF(INDEX($V:$V,ROW($V2398)-VALUE(LEFT(W$1,FIND("-",W$1,1)-1))+1):$V2398,"&gt;0"))/(SUMIF(INDEX($V:$V,ROW($V2398)-VALUE(LEFT(W$1,FIND("-",W$1,1)-1))+1):$V2398,"&lt;0",INDEX($V:$V,ROW($V2398)-VALUE(LEFT(W$1,FIND("-",W$1,1)-1))+1):$V2398)/COUNTIF(INDEX($V:$V,ROW($V2398)-VALUE(LEFT(W$1,FIND("-",W$1,1)-1))+1):$V2398,"&lt;0")))),100-100/(1+ABS((SUMIF(INDEX($V:$V,ROW($V2398)-VALUE(LEFT(W$1,FIND("-",W$1,1)-1))+1):$V2398,"&gt;0",INDEX($V:$V,ROW($V2398)-VALUE(LEFT(W$1,FIND("-",W$1,1)-1))+1):$V2398)/VALUE(LEFT(W$1,FIND("-",W$1,1)-1)))/(SUMIF(INDEX($V:$V,ROW($V2398)-VALUE(LEFT(W$1,FIND("-",W$1,1)-1))+1):$V2398,"&lt;0",INDEX($V:$V,ROW($V2398)-VALUE(LEFT(W$1,FIND("-",W$1,1)-1))+1):$V2398)/VALUE(LEFT(W$1,FIND("-",W$1,1)-1)))))))</f>
        <v>63.636363636363626</v>
      </c>
      <c r="Y2398">
        <f>IF(ROW($E2398)&lt;=VALUE(LEFT(Y$1,FIND("-",Y$1,1)-1)),0,MAX(INDEX(C:C,ROW(C2398)-VALUE(LEFT(Y$1,FIND("-",Y$1,1)-1))+1):C2398))</f>
        <v>7.4999999999999997E-2</v>
      </c>
      <c r="Z2398">
        <f>IF(ROW($E2398)&lt;=VALUE(LEFT(Z$1,FIND("-",Z$1,1)-1)),0,MIN(INDEX(D:D,ROW(D2398)-VALUE(LEFT(Z$1,FIND("-",Z$1,1)-1))+1):D2398))</f>
        <v>5.5E-2</v>
      </c>
      <c r="AA2398">
        <f t="shared" si="342"/>
        <v>100</v>
      </c>
      <c r="AB2398">
        <f>IF(ROW($AA2398)&lt;=VALUE(LEFT(AA$1,FIND("-",AA$1,1)-1))+VALUE(LEFT(AB$1,FIND("-",AB$1,1)-1)-1),0,AVERAGE(INDEX($AA:$AA,ROW($AA2398)-VALUE(LEFT(AB$1,FIND("-",AB$1,1)-1))+1):$AA2398))</f>
        <v>77.777777777777771</v>
      </c>
      <c r="AC2398">
        <f>IF(ROW($AA2398)&lt;=VALUE(LEFT(AA$1,FIND("-",AA$1,1)-1))+VALUE(LEFT(AB$1,FIND("-",AB$1,1)-1)-1)+VALUE(LEFT(AC$1,FIND("-",AC$1,1)-1)-1),0,AVERAGE(INDEX($AB:$AB,ROW($AB2398)-VALUE(LEFT(AC$1,FIND("-",AC$1,1)-1))+1):$AB2398))</f>
        <v>70.370370370370367</v>
      </c>
      <c r="AE2398">
        <f t="shared" si="339"/>
        <v>75876544</v>
      </c>
      <c r="AG2398" t="str">
        <f t="shared" si="341"/>
        <v/>
      </c>
    </row>
    <row r="2399" spans="1:33" x14ac:dyDescent="0.25">
      <c r="A2399" s="6">
        <v>39973</v>
      </c>
      <c r="B2399">
        <v>7.0000000000000007E-2</v>
      </c>
      <c r="C2399">
        <v>0.08</v>
      </c>
      <c r="D2399">
        <v>6.5000000000000002E-2</v>
      </c>
      <c r="E2399">
        <v>0.08</v>
      </c>
      <c r="F2399">
        <v>4.6912000000000002E-2</v>
      </c>
      <c r="G2399">
        <v>1399200</v>
      </c>
      <c r="I2399" t="str">
        <f t="shared" si="334"/>
        <v/>
      </c>
      <c r="J2399" t="str">
        <f t="shared" si="335"/>
        <v/>
      </c>
      <c r="K2399" t="str">
        <f t="shared" si="336"/>
        <v/>
      </c>
      <c r="M2399" s="11" t="str">
        <f t="shared" si="340"/>
        <v/>
      </c>
      <c r="O2399">
        <f>IF(ROW($E2399)&lt;=VALUE(LEFT(O$1,FIND("-",O$1,1)-1)),0,IF(ROW($E2399)=VALUE(LEFT(O$1,FIND("-",O$1,1)-1))+1,AVERAGE(INDEX($E:$E,ROW($E2399)-VALUE(LEFT(O$1,FIND("-",O$1,1)-1))):$E2399),($E2399*(2/(VALUE(LEFT(O$1,FIND("-",O$1,1)-1))+1)))+(O2398*(1-(2/(VALUE(LEFT(O$1,FIND("-",O$1,1)-1))+1))))))</f>
        <v>0.22146076878894744</v>
      </c>
      <c r="Q2399">
        <f>IF(ROW($E2399)&lt;=VALUE(LEFT(Q$1,FIND("-",Q$1,1)-1)),0,IF(ROW($E2399)=VALUE(LEFT(Q$1,FIND("-",Q$1,1)-1))+1,AVERAGE(INDEX($E:$E,ROW($E2399)-VALUE(LEFT(Q$1,FIND("-",Q$1,1)-1))):$E2399),($E2399*(2/(VALUE(LEFT(Q$1,FIND("-",Q$1,1)-1))+1)))+(Q2398*(1-(2/(VALUE(LEFT(Q$1,FIND("-",Q$1,1)-1))+1))))))</f>
        <v>6.7742921492445179E-2</v>
      </c>
      <c r="R2399">
        <f>IF(ROW($E2399)&lt;=VALUE(LEFT(R$1,FIND("-",R$1,1)-1)),0,IF(ROW($E2399)=VALUE(LEFT(R$1,FIND("-",R$1,1)-1))+1,AVERAGE(INDEX($E:$E,ROW($E2399)-VALUE(LEFT(R$1,FIND("-",R$1,1)-1))):$E2399),($E2399*(2/(VALUE(LEFT(R$1,FIND("-",R$1,1)-1))+1)))+(R2398*(1-(2/(VALUE(LEFT(R$1,FIND("-",R$1,1)-1))+1))))))</f>
        <v>6.5732339578156912E-2</v>
      </c>
      <c r="S2399">
        <f t="shared" si="337"/>
        <v>2.0105819142882675E-3</v>
      </c>
      <c r="T2399">
        <f>IF(ROW($E2399)&lt;=MAX(VALUE(LEFT(Q$1,FIND("-",Q$1,1)-1)),VALUE(LEFT(R$1,FIND("-",R$1,1)-1)))+VALUE(LEFT(T$1,FIND("-",T$1,1)-1))-1,0,IF(ROW($E2399)=MAX(VALUE(LEFT(Q$1,FIND("-",Q$1,1)-1)),VALUE(LEFT(R$1,FIND("-",R$1,1)-1)))+VALUE(LEFT(T$1,FIND("-",T$1,1)-1)),AVERAGE(INDEX($S:$S,ROW(S2399)-VALUE(LEFT(T$1,FIND("-",T$1,1)-1))+1):S2399),($S2399*(2/(VALUE(LEFT(T$1,FIND("-",T$1,1)-1))+1)))+(T2398*(1-(2/(VALUE(LEFT(T$1,FIND("-",T$1,1)-1))+1))))))</f>
        <v>2.6859740487753013E-4</v>
      </c>
      <c r="V2399">
        <f t="shared" si="338"/>
        <v>5.0000000000000044E-3</v>
      </c>
      <c r="W2399">
        <f>IF(ROW($E2399)&lt;=VALUE(LEFT(W$1,FIND("-",W$1,1)-1))+1,0,IF(ROW($E2398)=VALUE(LEFT(W$1,FIND("-",W$1,1)-1))+1,100-100/(1+ABS((SUMIF(INDEX($V:$V,ROW($V2399)-VALUE(LEFT(W$1,FIND("-",W$1,1)-1))+1):$V2399,"&gt;0",INDEX($V:$V,ROW($V2399)-VALUE(LEFT(W$1,FIND("-",W$1,1)-1))+1):$V2399)/COUNTIF(INDEX($V:$V,ROW($V2399)-VALUE(LEFT(W$1,FIND("-",W$1,1)-1))+1):$V2399,"&gt;0"))/(SUMIF(INDEX($V:$V,ROW($V2399)-VALUE(LEFT(W$1,FIND("-",W$1,1)-1))+1):$V2399,"&lt;0",INDEX($V:$V,ROW($V2399)-VALUE(LEFT(W$1,FIND("-",W$1,1)-1))+1):$V2399)/COUNTIF(INDEX($V:$V,ROW($V2399)-VALUE(LEFT(W$1,FIND("-",W$1,1)-1))+1):$V2399,"&lt;0")))),100-100/(1+ABS((SUMIF(INDEX($V:$V,ROW($V2399)-VALUE(LEFT(W$1,FIND("-",W$1,1)-1))+1):$V2399,"&gt;0",INDEX($V:$V,ROW($V2399)-VALUE(LEFT(W$1,FIND("-",W$1,1)-1))+1):$V2399)/VALUE(LEFT(W$1,FIND("-",W$1,1)-1)))/(SUMIF(INDEX($V:$V,ROW($V2399)-VALUE(LEFT(W$1,FIND("-",W$1,1)-1))+1):$V2399,"&lt;0",INDEX($V:$V,ROW($V2399)-VALUE(LEFT(W$1,FIND("-",W$1,1)-1))+1):$V2399)/VALUE(LEFT(W$1,FIND("-",W$1,1)-1)))))))</f>
        <v>66.666666666666657</v>
      </c>
      <c r="Y2399">
        <f>IF(ROW($E2399)&lt;=VALUE(LEFT(Y$1,FIND("-",Y$1,1)-1)),0,MAX(INDEX(C:C,ROW(C2399)-VALUE(LEFT(Y$1,FIND("-",Y$1,1)-1))+1):C2399))</f>
        <v>0.08</v>
      </c>
      <c r="Z2399">
        <f>IF(ROW($E2399)&lt;=VALUE(LEFT(Z$1,FIND("-",Z$1,1)-1)),0,MIN(INDEX(D:D,ROW(D2399)-VALUE(LEFT(Z$1,FIND("-",Z$1,1)-1))+1):D2399))</f>
        <v>5.5E-2</v>
      </c>
      <c r="AA2399">
        <f t="shared" si="342"/>
        <v>100</v>
      </c>
      <c r="AB2399">
        <f>IF(ROW($AA2399)&lt;=VALUE(LEFT(AA$1,FIND("-",AA$1,1)-1))+VALUE(LEFT(AB$1,FIND("-",AB$1,1)-1)-1),0,AVERAGE(INDEX($AA:$AA,ROW($AA2399)-VALUE(LEFT(AB$1,FIND("-",AB$1,1)-1))+1):$AA2399))</f>
        <v>88.888888888888872</v>
      </c>
      <c r="AC2399">
        <f>IF(ROW($AA2399)&lt;=VALUE(LEFT(AA$1,FIND("-",AA$1,1)-1))+VALUE(LEFT(AB$1,FIND("-",AB$1,1)-1)-1)+VALUE(LEFT(AC$1,FIND("-",AC$1,1)-1)-1),0,AVERAGE(INDEX($AB:$AB,ROW($AB2399)-VALUE(LEFT(AC$1,FIND("-",AC$1,1)-1))+1):$AB2399))</f>
        <v>77.777777777777771</v>
      </c>
      <c r="AE2399">
        <f t="shared" si="339"/>
        <v>77275744</v>
      </c>
      <c r="AG2399" t="str">
        <f t="shared" si="341"/>
        <v/>
      </c>
    </row>
    <row r="2400" spans="1:33" x14ac:dyDescent="0.25">
      <c r="A2400" s="6">
        <v>39974</v>
      </c>
      <c r="B2400">
        <v>0.08</v>
      </c>
      <c r="C2400">
        <v>8.5000000000000006E-2</v>
      </c>
      <c r="D2400">
        <v>7.4999999999999997E-2</v>
      </c>
      <c r="E2400">
        <v>8.5000000000000006E-2</v>
      </c>
      <c r="F2400">
        <v>4.9843999999999999E-2</v>
      </c>
      <c r="G2400">
        <v>2415400</v>
      </c>
      <c r="I2400" t="str">
        <f t="shared" si="334"/>
        <v/>
      </c>
      <c r="J2400" t="str">
        <f t="shared" si="335"/>
        <v/>
      </c>
      <c r="K2400" t="str">
        <f t="shared" si="336"/>
        <v>Overbought Below %D</v>
      </c>
      <c r="M2400" s="11" t="str">
        <f t="shared" si="340"/>
        <v/>
      </c>
      <c r="O2400">
        <f>IF(ROW($E2400)&lt;=VALUE(LEFT(O$1,FIND("-",O$1,1)-1)),0,IF(ROW($E2400)=VALUE(LEFT(O$1,FIND("-",O$1,1)-1))+1,AVERAGE(INDEX($E:$E,ROW($E2400)-VALUE(LEFT(O$1,FIND("-",O$1,1)-1))):$E2400),($E2400*(2/(VALUE(LEFT(O$1,FIND("-",O$1,1)-1))+1)))+(O2399*(1-(2/(VALUE(LEFT(O$1,FIND("-",O$1,1)-1))+1))))))</f>
        <v>0.22010295019403256</v>
      </c>
      <c r="Q2400">
        <f>IF(ROW($E2400)&lt;=VALUE(LEFT(Q$1,FIND("-",Q$1,1)-1)),0,IF(ROW($E2400)=VALUE(LEFT(Q$1,FIND("-",Q$1,1)-1))+1,AVERAGE(INDEX($E:$E,ROW($E2400)-VALUE(LEFT(Q$1,FIND("-",Q$1,1)-1))):$E2400),($E2400*(2/(VALUE(LEFT(Q$1,FIND("-",Q$1,1)-1))+1)))+(Q2399*(1-(2/(VALUE(LEFT(Q$1,FIND("-",Q$1,1)-1))+1))))))</f>
        <v>7.0397856647453613E-2</v>
      </c>
      <c r="R2400">
        <f>IF(ROW($E2400)&lt;=VALUE(LEFT(R$1,FIND("-",R$1,1)-1)),0,IF(ROW($E2400)=VALUE(LEFT(R$1,FIND("-",R$1,1)-1))+1,AVERAGE(INDEX($E:$E,ROW($E2400)-VALUE(LEFT(R$1,FIND("-",R$1,1)-1))):$E2400),($E2400*(2/(VALUE(LEFT(R$1,FIND("-",R$1,1)-1))+1)))+(R2399*(1-(2/(VALUE(LEFT(R$1,FIND("-",R$1,1)-1))+1))))))</f>
        <v>6.7159573683478621E-2</v>
      </c>
      <c r="S2400">
        <f t="shared" si="337"/>
        <v>3.2382829639749922E-3</v>
      </c>
      <c r="T2400">
        <f>IF(ROW($E2400)&lt;=MAX(VALUE(LEFT(Q$1,FIND("-",Q$1,1)-1)),VALUE(LEFT(R$1,FIND("-",R$1,1)-1)))+VALUE(LEFT(T$1,FIND("-",T$1,1)-1))-1,0,IF(ROW($E2400)=MAX(VALUE(LEFT(Q$1,FIND("-",Q$1,1)-1)),VALUE(LEFT(R$1,FIND("-",R$1,1)-1)))+VALUE(LEFT(T$1,FIND("-",T$1,1)-1)),AVERAGE(INDEX($S:$S,ROW(S2400)-VALUE(LEFT(T$1,FIND("-",T$1,1)-1))+1):S2400),($S2400*(2/(VALUE(LEFT(T$1,FIND("-",T$1,1)-1))+1)))+(T2399*(1-(2/(VALUE(LEFT(T$1,FIND("-",T$1,1)-1))+1))))))</f>
        <v>8.625345166970226E-4</v>
      </c>
      <c r="V2400">
        <f t="shared" si="338"/>
        <v>5.0000000000000044E-3</v>
      </c>
      <c r="W2400">
        <f>IF(ROW($E2400)&lt;=VALUE(LEFT(W$1,FIND("-",W$1,1)-1))+1,0,IF(ROW($E2399)=VALUE(LEFT(W$1,FIND("-",W$1,1)-1))+1,100-100/(1+ABS((SUMIF(INDEX($V:$V,ROW($V2400)-VALUE(LEFT(W$1,FIND("-",W$1,1)-1))+1):$V2400,"&gt;0",INDEX($V:$V,ROW($V2400)-VALUE(LEFT(W$1,FIND("-",W$1,1)-1))+1):$V2400)/COUNTIF(INDEX($V:$V,ROW($V2400)-VALUE(LEFT(W$1,FIND("-",W$1,1)-1))+1):$V2400,"&gt;0"))/(SUMIF(INDEX($V:$V,ROW($V2400)-VALUE(LEFT(W$1,FIND("-",W$1,1)-1))+1):$V2400,"&lt;0",INDEX($V:$V,ROW($V2400)-VALUE(LEFT(W$1,FIND("-",W$1,1)-1))+1):$V2400)/COUNTIF(INDEX($V:$V,ROW($V2400)-VALUE(LEFT(W$1,FIND("-",W$1,1)-1))+1):$V2400,"&lt;0")))),100-100/(1+ABS((SUMIF(INDEX($V:$V,ROW($V2400)-VALUE(LEFT(W$1,FIND("-",W$1,1)-1))+1):$V2400,"&gt;0",INDEX($V:$V,ROW($V2400)-VALUE(LEFT(W$1,FIND("-",W$1,1)-1))+1):$V2400)/VALUE(LEFT(W$1,FIND("-",W$1,1)-1)))/(SUMIF(INDEX($V:$V,ROW($V2400)-VALUE(LEFT(W$1,FIND("-",W$1,1)-1))+1):$V2400,"&lt;0",INDEX($V:$V,ROW($V2400)-VALUE(LEFT(W$1,FIND("-",W$1,1)-1))+1):$V2400)/VALUE(LEFT(W$1,FIND("-",W$1,1)-1)))))))</f>
        <v>69.230769230769226</v>
      </c>
      <c r="Y2400">
        <f>IF(ROW($E2400)&lt;=VALUE(LEFT(Y$1,FIND("-",Y$1,1)-1)),0,MAX(INDEX(C:C,ROW(C2400)-VALUE(LEFT(Y$1,FIND("-",Y$1,1)-1))+1):C2400))</f>
        <v>8.5000000000000006E-2</v>
      </c>
      <c r="Z2400">
        <f>IF(ROW($E2400)&lt;=VALUE(LEFT(Z$1,FIND("-",Z$1,1)-1)),0,MIN(INDEX(D:D,ROW(D2400)-VALUE(LEFT(Z$1,FIND("-",Z$1,1)-1))+1):D2400))</f>
        <v>5.5E-2</v>
      </c>
      <c r="AA2400">
        <f t="shared" si="342"/>
        <v>100</v>
      </c>
      <c r="AB2400">
        <f>IF(ROW($AA2400)&lt;=VALUE(LEFT(AA$1,FIND("-",AA$1,1)-1))+VALUE(LEFT(AB$1,FIND("-",AB$1,1)-1)-1),0,AVERAGE(INDEX($AA:$AA,ROW($AA2400)-VALUE(LEFT(AB$1,FIND("-",AB$1,1)-1))+1):$AA2400))</f>
        <v>100</v>
      </c>
      <c r="AC2400">
        <f>IF(ROW($AA2400)&lt;=VALUE(LEFT(AA$1,FIND("-",AA$1,1)-1))+VALUE(LEFT(AB$1,FIND("-",AB$1,1)-1)-1)+VALUE(LEFT(AC$1,FIND("-",AC$1,1)-1)-1),0,AVERAGE(INDEX($AB:$AB,ROW($AB2400)-VALUE(LEFT(AC$1,FIND("-",AC$1,1)-1))+1):$AB2400))</f>
        <v>88.888888888888872</v>
      </c>
      <c r="AE2400">
        <f t="shared" si="339"/>
        <v>79691144</v>
      </c>
      <c r="AG2400" t="str">
        <f t="shared" si="341"/>
        <v/>
      </c>
    </row>
    <row r="2401" spans="1:33" x14ac:dyDescent="0.25">
      <c r="A2401" s="6">
        <v>39975</v>
      </c>
      <c r="B2401">
        <v>8.5000000000000006E-2</v>
      </c>
      <c r="C2401">
        <v>8.5000000000000006E-2</v>
      </c>
      <c r="D2401">
        <v>7.4999999999999997E-2</v>
      </c>
      <c r="E2401">
        <v>8.5000000000000006E-2</v>
      </c>
      <c r="F2401">
        <v>4.9843999999999999E-2</v>
      </c>
      <c r="G2401">
        <v>912600</v>
      </c>
      <c r="I2401" t="str">
        <f t="shared" si="334"/>
        <v/>
      </c>
      <c r="J2401" t="str">
        <f t="shared" si="335"/>
        <v/>
      </c>
      <c r="K2401" t="str">
        <f t="shared" si="336"/>
        <v>Overbought Below %D</v>
      </c>
      <c r="M2401" s="11" t="str">
        <f t="shared" si="340"/>
        <v/>
      </c>
      <c r="O2401">
        <f>IF(ROW($E2401)&lt;=VALUE(LEFT(O$1,FIND("-",O$1,1)-1)),0,IF(ROW($E2401)=VALUE(LEFT(O$1,FIND("-",O$1,1)-1))+1,AVERAGE(INDEX($E:$E,ROW($E2401)-VALUE(LEFT(O$1,FIND("-",O$1,1)-1))):$E2401),($E2401*(2/(VALUE(LEFT(O$1,FIND("-",O$1,1)-1))+1)))+(O2400*(1-(2/(VALUE(LEFT(O$1,FIND("-",O$1,1)-1))+1))))))</f>
        <v>0.21875864223190289</v>
      </c>
      <c r="Q2401">
        <f>IF(ROW($E2401)&lt;=VALUE(LEFT(Q$1,FIND("-",Q$1,1)-1)),0,IF(ROW($E2401)=VALUE(LEFT(Q$1,FIND("-",Q$1,1)-1))+1,AVERAGE(INDEX($E:$E,ROW($E2401)-VALUE(LEFT(Q$1,FIND("-",Q$1,1)-1))):$E2401),($E2401*(2/(VALUE(LEFT(Q$1,FIND("-",Q$1,1)-1))+1)))+(Q2400*(1-(2/(VALUE(LEFT(Q$1,FIND("-",Q$1,1)-1))+1))))))</f>
        <v>7.2644340240153066E-2</v>
      </c>
      <c r="R2401">
        <f>IF(ROW($E2401)&lt;=VALUE(LEFT(R$1,FIND("-",R$1,1)-1)),0,IF(ROW($E2401)=VALUE(LEFT(R$1,FIND("-",R$1,1)-1))+1,AVERAGE(INDEX($E:$E,ROW($E2401)-VALUE(LEFT(R$1,FIND("-",R$1,1)-1))):$E2401),($E2401*(2/(VALUE(LEFT(R$1,FIND("-",R$1,1)-1))+1)))+(R2400*(1-(2/(VALUE(LEFT(R$1,FIND("-",R$1,1)-1))+1))))))</f>
        <v>6.848108674396168E-2</v>
      </c>
      <c r="S2401">
        <f t="shared" si="337"/>
        <v>4.1632534961913853E-3</v>
      </c>
      <c r="T2401">
        <f>IF(ROW($E2401)&lt;=MAX(VALUE(LEFT(Q$1,FIND("-",Q$1,1)-1)),VALUE(LEFT(R$1,FIND("-",R$1,1)-1)))+VALUE(LEFT(T$1,FIND("-",T$1,1)-1))-1,0,IF(ROW($E2401)=MAX(VALUE(LEFT(Q$1,FIND("-",Q$1,1)-1)),VALUE(LEFT(R$1,FIND("-",R$1,1)-1)))+VALUE(LEFT(T$1,FIND("-",T$1,1)-1)),AVERAGE(INDEX($S:$S,ROW(S2401)-VALUE(LEFT(T$1,FIND("-",T$1,1)-1))+1):S2401),($S2401*(2/(VALUE(LEFT(T$1,FIND("-",T$1,1)-1))+1)))+(T2400*(1-(2/(VALUE(LEFT(T$1,FIND("-",T$1,1)-1))+1))))))</f>
        <v>1.5226783125958953E-3</v>
      </c>
      <c r="V2401">
        <f t="shared" si="338"/>
        <v>0</v>
      </c>
      <c r="W2401">
        <f>IF(ROW($E2401)&lt;=VALUE(LEFT(W$1,FIND("-",W$1,1)-1))+1,0,IF(ROW($E2400)=VALUE(LEFT(W$1,FIND("-",W$1,1)-1))+1,100-100/(1+ABS((SUMIF(INDEX($V:$V,ROW($V2401)-VALUE(LEFT(W$1,FIND("-",W$1,1)-1))+1):$V2401,"&gt;0",INDEX($V:$V,ROW($V2401)-VALUE(LEFT(W$1,FIND("-",W$1,1)-1))+1):$V2401)/COUNTIF(INDEX($V:$V,ROW($V2401)-VALUE(LEFT(W$1,FIND("-",W$1,1)-1))+1):$V2401,"&gt;0"))/(SUMIF(INDEX($V:$V,ROW($V2401)-VALUE(LEFT(W$1,FIND("-",W$1,1)-1))+1):$V2401,"&lt;0",INDEX($V:$V,ROW($V2401)-VALUE(LEFT(W$1,FIND("-",W$1,1)-1))+1):$V2401)/COUNTIF(INDEX($V:$V,ROW($V2401)-VALUE(LEFT(W$1,FIND("-",W$1,1)-1))+1):$V2401,"&lt;0")))),100-100/(1+ABS((SUMIF(INDEX($V:$V,ROW($V2401)-VALUE(LEFT(W$1,FIND("-",W$1,1)-1))+1):$V2401,"&gt;0",INDEX($V:$V,ROW($V2401)-VALUE(LEFT(W$1,FIND("-",W$1,1)-1))+1):$V2401)/VALUE(LEFT(W$1,FIND("-",W$1,1)-1)))/(SUMIF(INDEX($V:$V,ROW($V2401)-VALUE(LEFT(W$1,FIND("-",W$1,1)-1))+1):$V2401,"&lt;0",INDEX($V:$V,ROW($V2401)-VALUE(LEFT(W$1,FIND("-",W$1,1)-1))+1):$V2401)/VALUE(LEFT(W$1,FIND("-",W$1,1)-1)))))))</f>
        <v>69.230769230769226</v>
      </c>
      <c r="Y2401">
        <f>IF(ROW($E2401)&lt;=VALUE(LEFT(Y$1,FIND("-",Y$1,1)-1)),0,MAX(INDEX(C:C,ROW(C2401)-VALUE(LEFT(Y$1,FIND("-",Y$1,1)-1))+1):C2401))</f>
        <v>8.5000000000000006E-2</v>
      </c>
      <c r="Z2401">
        <f>IF(ROW($E2401)&lt;=VALUE(LEFT(Z$1,FIND("-",Z$1,1)-1)),0,MIN(INDEX(D:D,ROW(D2401)-VALUE(LEFT(Z$1,FIND("-",Z$1,1)-1))+1):D2401))</f>
        <v>0.06</v>
      </c>
      <c r="AA2401">
        <f t="shared" si="342"/>
        <v>100</v>
      </c>
      <c r="AB2401">
        <f>IF(ROW($AA2401)&lt;=VALUE(LEFT(AA$1,FIND("-",AA$1,1)-1))+VALUE(LEFT(AB$1,FIND("-",AB$1,1)-1)-1),0,AVERAGE(INDEX($AA:$AA,ROW($AA2401)-VALUE(LEFT(AB$1,FIND("-",AB$1,1)-1))+1):$AA2401))</f>
        <v>100</v>
      </c>
      <c r="AC2401">
        <f>IF(ROW($AA2401)&lt;=VALUE(LEFT(AA$1,FIND("-",AA$1,1)-1))+VALUE(LEFT(AB$1,FIND("-",AB$1,1)-1)-1)+VALUE(LEFT(AC$1,FIND("-",AC$1,1)-1)-1),0,AVERAGE(INDEX($AB:$AB,ROW($AB2401)-VALUE(LEFT(AC$1,FIND("-",AC$1,1)-1))+1):$AB2401))</f>
        <v>96.296296296296291</v>
      </c>
      <c r="AE2401">
        <f t="shared" si="339"/>
        <v>79691144</v>
      </c>
      <c r="AG2401" t="str">
        <f t="shared" si="341"/>
        <v/>
      </c>
    </row>
    <row r="2402" spans="1:33" x14ac:dyDescent="0.25">
      <c r="A2402" s="6">
        <v>39976</v>
      </c>
      <c r="B2402">
        <v>7.4999999999999997E-2</v>
      </c>
      <c r="C2402">
        <v>0.08</v>
      </c>
      <c r="D2402">
        <v>7.4999999999999997E-2</v>
      </c>
      <c r="E2402">
        <v>0.08</v>
      </c>
      <c r="F2402">
        <v>4.6912000000000002E-2</v>
      </c>
      <c r="G2402">
        <v>842700</v>
      </c>
      <c r="I2402" t="str">
        <f t="shared" si="334"/>
        <v/>
      </c>
      <c r="J2402" t="str">
        <f t="shared" si="335"/>
        <v/>
      </c>
      <c r="K2402" t="str">
        <f t="shared" si="336"/>
        <v>Overbought Above %D</v>
      </c>
      <c r="M2402" s="11" t="str">
        <f t="shared" si="340"/>
        <v/>
      </c>
      <c r="O2402">
        <f>IF(ROW($E2402)&lt;=VALUE(LEFT(O$1,FIND("-",O$1,1)-1)),0,IF(ROW($E2402)=VALUE(LEFT(O$1,FIND("-",O$1,1)-1))+1,AVERAGE(INDEX($E:$E,ROW($E2402)-VALUE(LEFT(O$1,FIND("-",O$1,1)-1))):$E2402),($E2402*(2/(VALUE(LEFT(O$1,FIND("-",O$1,1)-1))+1)))+(O2401*(1-(2/(VALUE(LEFT(O$1,FIND("-",O$1,1)-1))+1))))))</f>
        <v>0.21737795922462028</v>
      </c>
      <c r="Q2402">
        <f>IF(ROW($E2402)&lt;=VALUE(LEFT(Q$1,FIND("-",Q$1,1)-1)),0,IF(ROW($E2402)=VALUE(LEFT(Q$1,FIND("-",Q$1,1)-1))+1,AVERAGE(INDEX($E:$E,ROW($E2402)-VALUE(LEFT(Q$1,FIND("-",Q$1,1)-1))):$E2402),($E2402*(2/(VALUE(LEFT(Q$1,FIND("-",Q$1,1)-1))+1)))+(Q2401*(1-(2/(VALUE(LEFT(Q$1,FIND("-",Q$1,1)-1))+1))))))</f>
        <v>7.3775980203206443E-2</v>
      </c>
      <c r="R2402">
        <f>IF(ROW($E2402)&lt;=VALUE(LEFT(R$1,FIND("-",R$1,1)-1)),0,IF(ROW($E2402)=VALUE(LEFT(R$1,FIND("-",R$1,1)-1))+1,AVERAGE(INDEX($E:$E,ROW($E2402)-VALUE(LEFT(R$1,FIND("-",R$1,1)-1))):$E2402),($E2402*(2/(VALUE(LEFT(R$1,FIND("-",R$1,1)-1))+1)))+(R2401*(1-(2/(VALUE(LEFT(R$1,FIND("-",R$1,1)-1))+1))))))</f>
        <v>6.9334339577742307E-2</v>
      </c>
      <c r="S2402">
        <f t="shared" si="337"/>
        <v>4.4416406254641355E-3</v>
      </c>
      <c r="T2402">
        <f>IF(ROW($E2402)&lt;=MAX(VALUE(LEFT(Q$1,FIND("-",Q$1,1)-1)),VALUE(LEFT(R$1,FIND("-",R$1,1)-1)))+VALUE(LEFT(T$1,FIND("-",T$1,1)-1))-1,0,IF(ROW($E2402)=MAX(VALUE(LEFT(Q$1,FIND("-",Q$1,1)-1)),VALUE(LEFT(R$1,FIND("-",R$1,1)-1)))+VALUE(LEFT(T$1,FIND("-",T$1,1)-1)),AVERAGE(INDEX($S:$S,ROW(S2402)-VALUE(LEFT(T$1,FIND("-",T$1,1)-1))+1):S2402),($S2402*(2/(VALUE(LEFT(T$1,FIND("-",T$1,1)-1))+1)))+(T2401*(1-(2/(VALUE(LEFT(T$1,FIND("-",T$1,1)-1))+1))))))</f>
        <v>2.1064707751695436E-3</v>
      </c>
      <c r="V2402">
        <f t="shared" si="338"/>
        <v>-5.0000000000000044E-3</v>
      </c>
      <c r="W2402">
        <f>IF(ROW($E2402)&lt;=VALUE(LEFT(W$1,FIND("-",W$1,1)-1))+1,0,IF(ROW($E2401)=VALUE(LEFT(W$1,FIND("-",W$1,1)-1))+1,100-100/(1+ABS((SUMIF(INDEX($V:$V,ROW($V2402)-VALUE(LEFT(W$1,FIND("-",W$1,1)-1))+1):$V2402,"&gt;0",INDEX($V:$V,ROW($V2402)-VALUE(LEFT(W$1,FIND("-",W$1,1)-1))+1):$V2402)/COUNTIF(INDEX($V:$V,ROW($V2402)-VALUE(LEFT(W$1,FIND("-",W$1,1)-1))+1):$V2402,"&gt;0"))/(SUMIF(INDEX($V:$V,ROW($V2402)-VALUE(LEFT(W$1,FIND("-",W$1,1)-1))+1):$V2402,"&lt;0",INDEX($V:$V,ROW($V2402)-VALUE(LEFT(W$1,FIND("-",W$1,1)-1))+1):$V2402)/COUNTIF(INDEX($V:$V,ROW($V2402)-VALUE(LEFT(W$1,FIND("-",W$1,1)-1))+1):$V2402,"&lt;0")))),100-100/(1+ABS((SUMIF(INDEX($V:$V,ROW($V2402)-VALUE(LEFT(W$1,FIND("-",W$1,1)-1))+1):$V2402,"&gt;0",INDEX($V:$V,ROW($V2402)-VALUE(LEFT(W$1,FIND("-",W$1,1)-1))+1):$V2402)/VALUE(LEFT(W$1,FIND("-",W$1,1)-1)))/(SUMIF(INDEX($V:$V,ROW($V2402)-VALUE(LEFT(W$1,FIND("-",W$1,1)-1))+1):$V2402,"&lt;0",INDEX($V:$V,ROW($V2402)-VALUE(LEFT(W$1,FIND("-",W$1,1)-1))+1):$V2402)/VALUE(LEFT(W$1,FIND("-",W$1,1)-1)))))))</f>
        <v>61.538461538461533</v>
      </c>
      <c r="Y2402">
        <f>IF(ROW($E2402)&lt;=VALUE(LEFT(Y$1,FIND("-",Y$1,1)-1)),0,MAX(INDEX(C:C,ROW(C2402)-VALUE(LEFT(Y$1,FIND("-",Y$1,1)-1))+1):C2402))</f>
        <v>8.5000000000000006E-2</v>
      </c>
      <c r="Z2402">
        <f>IF(ROW($E2402)&lt;=VALUE(LEFT(Z$1,FIND("-",Z$1,1)-1)),0,MIN(INDEX(D:D,ROW(D2402)-VALUE(LEFT(Z$1,FIND("-",Z$1,1)-1))+1):D2402))</f>
        <v>0.06</v>
      </c>
      <c r="AA2402">
        <f t="shared" si="342"/>
        <v>80</v>
      </c>
      <c r="AB2402">
        <f>IF(ROW($AA2402)&lt;=VALUE(LEFT(AA$1,FIND("-",AA$1,1)-1))+VALUE(LEFT(AB$1,FIND("-",AB$1,1)-1)-1),0,AVERAGE(INDEX($AA:$AA,ROW($AA2402)-VALUE(LEFT(AB$1,FIND("-",AB$1,1)-1))+1):$AA2402))</f>
        <v>93.333333333333329</v>
      </c>
      <c r="AC2402">
        <f>IF(ROW($AA2402)&lt;=VALUE(LEFT(AA$1,FIND("-",AA$1,1)-1))+VALUE(LEFT(AB$1,FIND("-",AB$1,1)-1)-1)+VALUE(LEFT(AC$1,FIND("-",AC$1,1)-1)-1),0,AVERAGE(INDEX($AB:$AB,ROW($AB2402)-VALUE(LEFT(AC$1,FIND("-",AC$1,1)-1))+1):$AB2402))</f>
        <v>97.777777777777771</v>
      </c>
      <c r="AE2402">
        <f t="shared" si="339"/>
        <v>78848444</v>
      </c>
      <c r="AG2402" t="str">
        <f t="shared" si="341"/>
        <v/>
      </c>
    </row>
    <row r="2403" spans="1:33" x14ac:dyDescent="0.25">
      <c r="A2403" s="6">
        <v>39979</v>
      </c>
      <c r="B2403">
        <v>7.4999999999999997E-2</v>
      </c>
      <c r="C2403">
        <v>0.08</v>
      </c>
      <c r="D2403">
        <v>7.4999999999999997E-2</v>
      </c>
      <c r="E2403">
        <v>0.08</v>
      </c>
      <c r="F2403">
        <v>4.6912000000000002E-2</v>
      </c>
      <c r="G2403">
        <v>620000</v>
      </c>
      <c r="I2403" t="str">
        <f t="shared" si="334"/>
        <v/>
      </c>
      <c r="J2403" t="str">
        <f t="shared" si="335"/>
        <v/>
      </c>
      <c r="K2403" t="str">
        <f t="shared" si="336"/>
        <v>Overbought Above %D</v>
      </c>
      <c r="M2403" s="11" t="str">
        <f t="shared" si="340"/>
        <v/>
      </c>
      <c r="O2403">
        <f>IF(ROW($E2403)&lt;=VALUE(LEFT(O$1,FIND("-",O$1,1)-1)),0,IF(ROW($E2403)=VALUE(LEFT(O$1,FIND("-",O$1,1)-1))+1,AVERAGE(INDEX($E:$E,ROW($E2403)-VALUE(LEFT(O$1,FIND("-",O$1,1)-1))):$E2403),($E2403*(2/(VALUE(LEFT(O$1,FIND("-",O$1,1)-1))+1)))+(O2402*(1-(2/(VALUE(LEFT(O$1,FIND("-",O$1,1)-1))+1))))))</f>
        <v>0.21601101435671363</v>
      </c>
      <c r="Q2403">
        <f>IF(ROW($E2403)&lt;=VALUE(LEFT(Q$1,FIND("-",Q$1,1)-1)),0,IF(ROW($E2403)=VALUE(LEFT(Q$1,FIND("-",Q$1,1)-1))+1,AVERAGE(INDEX($E:$E,ROW($E2403)-VALUE(LEFT(Q$1,FIND("-",Q$1,1)-1))):$E2403),($E2403*(2/(VALUE(LEFT(Q$1,FIND("-",Q$1,1)-1))+1)))+(Q2402*(1-(2/(VALUE(LEFT(Q$1,FIND("-",Q$1,1)-1))+1))))))</f>
        <v>7.4733521710405454E-2</v>
      </c>
      <c r="R2403">
        <f>IF(ROW($E2403)&lt;=VALUE(LEFT(R$1,FIND("-",R$1,1)-1)),0,IF(ROW($E2403)=VALUE(LEFT(R$1,FIND("-",R$1,1)-1))+1,AVERAGE(INDEX($E:$E,ROW($E2403)-VALUE(LEFT(R$1,FIND("-",R$1,1)-1))):$E2403),($E2403*(2/(VALUE(LEFT(R$1,FIND("-",R$1,1)-1))+1)))+(R2402*(1-(2/(VALUE(LEFT(R$1,FIND("-",R$1,1)-1))+1))))))</f>
        <v>7.0124388497909557E-2</v>
      </c>
      <c r="S2403">
        <f t="shared" si="337"/>
        <v>4.6091332124958972E-3</v>
      </c>
      <c r="T2403">
        <f>IF(ROW($E2403)&lt;=MAX(VALUE(LEFT(Q$1,FIND("-",Q$1,1)-1)),VALUE(LEFT(R$1,FIND("-",R$1,1)-1)))+VALUE(LEFT(T$1,FIND("-",T$1,1)-1))-1,0,IF(ROW($E2403)=MAX(VALUE(LEFT(Q$1,FIND("-",Q$1,1)-1)),VALUE(LEFT(R$1,FIND("-",R$1,1)-1)))+VALUE(LEFT(T$1,FIND("-",T$1,1)-1)),AVERAGE(INDEX($S:$S,ROW(S2403)-VALUE(LEFT(T$1,FIND("-",T$1,1)-1))+1):S2403),($S2403*(2/(VALUE(LEFT(T$1,FIND("-",T$1,1)-1))+1)))+(T2402*(1-(2/(VALUE(LEFT(T$1,FIND("-",T$1,1)-1))+1))))))</f>
        <v>2.6070032626348142E-3</v>
      </c>
      <c r="V2403">
        <f t="shared" si="338"/>
        <v>0</v>
      </c>
      <c r="W2403">
        <f>IF(ROW($E2403)&lt;=VALUE(LEFT(W$1,FIND("-",W$1,1)-1))+1,0,IF(ROW($E2402)=VALUE(LEFT(W$1,FIND("-",W$1,1)-1))+1,100-100/(1+ABS((SUMIF(INDEX($V:$V,ROW($V2403)-VALUE(LEFT(W$1,FIND("-",W$1,1)-1))+1):$V2403,"&gt;0",INDEX($V:$V,ROW($V2403)-VALUE(LEFT(W$1,FIND("-",W$1,1)-1))+1):$V2403)/COUNTIF(INDEX($V:$V,ROW($V2403)-VALUE(LEFT(W$1,FIND("-",W$1,1)-1))+1):$V2403,"&gt;0"))/(SUMIF(INDEX($V:$V,ROW($V2403)-VALUE(LEFT(W$1,FIND("-",W$1,1)-1))+1):$V2403,"&lt;0",INDEX($V:$V,ROW($V2403)-VALUE(LEFT(W$1,FIND("-",W$1,1)-1))+1):$V2403)/COUNTIF(INDEX($V:$V,ROW($V2403)-VALUE(LEFT(W$1,FIND("-",W$1,1)-1))+1):$V2403,"&lt;0")))),100-100/(1+ABS((SUMIF(INDEX($V:$V,ROW($V2403)-VALUE(LEFT(W$1,FIND("-",W$1,1)-1))+1):$V2403,"&gt;0",INDEX($V:$V,ROW($V2403)-VALUE(LEFT(W$1,FIND("-",W$1,1)-1))+1):$V2403)/VALUE(LEFT(W$1,FIND("-",W$1,1)-1)))/(SUMIF(INDEX($V:$V,ROW($V2403)-VALUE(LEFT(W$1,FIND("-",W$1,1)-1))+1):$V2403,"&lt;0",INDEX($V:$V,ROW($V2403)-VALUE(LEFT(W$1,FIND("-",W$1,1)-1))+1):$V2403)/VALUE(LEFT(W$1,FIND("-",W$1,1)-1)))))))</f>
        <v>66.666666666666657</v>
      </c>
      <c r="Y2403">
        <f>IF(ROW($E2403)&lt;=VALUE(LEFT(Y$1,FIND("-",Y$1,1)-1)),0,MAX(INDEX(C:C,ROW(C2403)-VALUE(LEFT(Y$1,FIND("-",Y$1,1)-1))+1):C2403))</f>
        <v>8.5000000000000006E-2</v>
      </c>
      <c r="Z2403">
        <f>IF(ROW($E2403)&lt;=VALUE(LEFT(Z$1,FIND("-",Z$1,1)-1)),0,MIN(INDEX(D:D,ROW(D2403)-VALUE(LEFT(Z$1,FIND("-",Z$1,1)-1))+1):D2403))</f>
        <v>0.06</v>
      </c>
      <c r="AA2403">
        <f t="shared" si="342"/>
        <v>80</v>
      </c>
      <c r="AB2403">
        <f>IF(ROW($AA2403)&lt;=VALUE(LEFT(AA$1,FIND("-",AA$1,1)-1))+VALUE(LEFT(AB$1,FIND("-",AB$1,1)-1)-1),0,AVERAGE(INDEX($AA:$AA,ROW($AA2403)-VALUE(LEFT(AB$1,FIND("-",AB$1,1)-1))+1):$AA2403))</f>
        <v>86.666666666666671</v>
      </c>
      <c r="AC2403">
        <f>IF(ROW($AA2403)&lt;=VALUE(LEFT(AA$1,FIND("-",AA$1,1)-1))+VALUE(LEFT(AB$1,FIND("-",AB$1,1)-1)-1)+VALUE(LEFT(AC$1,FIND("-",AC$1,1)-1)-1),0,AVERAGE(INDEX($AB:$AB,ROW($AB2403)-VALUE(LEFT(AC$1,FIND("-",AC$1,1)-1))+1):$AB2403))</f>
        <v>93.333333333333329</v>
      </c>
      <c r="AE2403">
        <f t="shared" si="339"/>
        <v>78848444</v>
      </c>
      <c r="AG2403" t="str">
        <f t="shared" si="341"/>
        <v/>
      </c>
    </row>
    <row r="2404" spans="1:33" x14ac:dyDescent="0.25">
      <c r="A2404" s="6">
        <v>39980</v>
      </c>
      <c r="B2404">
        <v>7.4999999999999997E-2</v>
      </c>
      <c r="C2404">
        <v>7.4999999999999997E-2</v>
      </c>
      <c r="D2404">
        <v>7.0000000000000007E-2</v>
      </c>
      <c r="E2404">
        <v>7.0000000000000007E-2</v>
      </c>
      <c r="F2404">
        <v>4.1048000000000001E-2</v>
      </c>
      <c r="G2404">
        <v>778300</v>
      </c>
      <c r="I2404" t="str">
        <f t="shared" si="334"/>
        <v/>
      </c>
      <c r="J2404" t="str">
        <f t="shared" si="335"/>
        <v/>
      </c>
      <c r="K2404" t="str">
        <f t="shared" si="336"/>
        <v>Overbought Above %D</v>
      </c>
      <c r="M2404" s="11" t="str">
        <f t="shared" si="340"/>
        <v/>
      </c>
      <c r="O2404">
        <f>IF(ROW($E2404)&lt;=VALUE(LEFT(O$1,FIND("-",O$1,1)-1)),0,IF(ROW($E2404)=VALUE(LEFT(O$1,FIND("-",O$1,1)-1))+1,AVERAGE(INDEX($E:$E,ROW($E2404)-VALUE(LEFT(O$1,FIND("-",O$1,1)-1))):$E2404),($E2404*(2/(VALUE(LEFT(O$1,FIND("-",O$1,1)-1))+1)))+(O2403*(1-(2/(VALUE(LEFT(O$1,FIND("-",O$1,1)-1))+1))))))</f>
        <v>0.2145581684427165</v>
      </c>
      <c r="Q2404">
        <f>IF(ROW($E2404)&lt;=VALUE(LEFT(Q$1,FIND("-",Q$1,1)-1)),0,IF(ROW($E2404)=VALUE(LEFT(Q$1,FIND("-",Q$1,1)-1))+1,AVERAGE(INDEX($E:$E,ROW($E2404)-VALUE(LEFT(Q$1,FIND("-",Q$1,1)-1))):$E2404),($E2404*(2/(VALUE(LEFT(Q$1,FIND("-",Q$1,1)-1))+1)))+(Q2403*(1-(2/(VALUE(LEFT(Q$1,FIND("-",Q$1,1)-1))+1))))))</f>
        <v>7.4005287601112302E-2</v>
      </c>
      <c r="R2404">
        <f>IF(ROW($E2404)&lt;=VALUE(LEFT(R$1,FIND("-",R$1,1)-1)),0,IF(ROW($E2404)=VALUE(LEFT(R$1,FIND("-",R$1,1)-1))+1,AVERAGE(INDEX($E:$E,ROW($E2404)-VALUE(LEFT(R$1,FIND("-",R$1,1)-1))):$E2404),($E2404*(2/(VALUE(LEFT(R$1,FIND("-",R$1,1)-1))+1)))+(R2403*(1-(2/(VALUE(LEFT(R$1,FIND("-",R$1,1)-1))+1))))))</f>
        <v>7.0115174535101438E-2</v>
      </c>
      <c r="S2404">
        <f t="shared" si="337"/>
        <v>3.890113066010864E-3</v>
      </c>
      <c r="T2404">
        <f>IF(ROW($E2404)&lt;=MAX(VALUE(LEFT(Q$1,FIND("-",Q$1,1)-1)),VALUE(LEFT(R$1,FIND("-",R$1,1)-1)))+VALUE(LEFT(T$1,FIND("-",T$1,1)-1))-1,0,IF(ROW($E2404)=MAX(VALUE(LEFT(Q$1,FIND("-",Q$1,1)-1)),VALUE(LEFT(R$1,FIND("-",R$1,1)-1)))+VALUE(LEFT(T$1,FIND("-",T$1,1)-1)),AVERAGE(INDEX($S:$S,ROW(S2404)-VALUE(LEFT(T$1,FIND("-",T$1,1)-1))+1):S2404),($S2404*(2/(VALUE(LEFT(T$1,FIND("-",T$1,1)-1))+1)))+(T2403*(1-(2/(VALUE(LEFT(T$1,FIND("-",T$1,1)-1))+1))))))</f>
        <v>2.8636252233100244E-3</v>
      </c>
      <c r="V2404">
        <f t="shared" si="338"/>
        <v>-9.999999999999995E-3</v>
      </c>
      <c r="W2404">
        <f>IF(ROW($E2404)&lt;=VALUE(LEFT(W$1,FIND("-",W$1,1)-1))+1,0,IF(ROW($E2403)=VALUE(LEFT(W$1,FIND("-",W$1,1)-1))+1,100-100/(1+ABS((SUMIF(INDEX($V:$V,ROW($V2404)-VALUE(LEFT(W$1,FIND("-",W$1,1)-1))+1):$V2404,"&gt;0",INDEX($V:$V,ROW($V2404)-VALUE(LEFT(W$1,FIND("-",W$1,1)-1))+1):$V2404)/COUNTIF(INDEX($V:$V,ROW($V2404)-VALUE(LEFT(W$1,FIND("-",W$1,1)-1))+1):$V2404,"&gt;0"))/(SUMIF(INDEX($V:$V,ROW($V2404)-VALUE(LEFT(W$1,FIND("-",W$1,1)-1))+1):$V2404,"&lt;0",INDEX($V:$V,ROW($V2404)-VALUE(LEFT(W$1,FIND("-",W$1,1)-1))+1):$V2404)/COUNTIF(INDEX($V:$V,ROW($V2404)-VALUE(LEFT(W$1,FIND("-",W$1,1)-1))+1):$V2404,"&lt;0")))),100-100/(1+ABS((SUMIF(INDEX($V:$V,ROW($V2404)-VALUE(LEFT(W$1,FIND("-",W$1,1)-1))+1):$V2404,"&gt;0",INDEX($V:$V,ROW($V2404)-VALUE(LEFT(W$1,FIND("-",W$1,1)-1))+1):$V2404)/VALUE(LEFT(W$1,FIND("-",W$1,1)-1)))/(SUMIF(INDEX($V:$V,ROW($V2404)-VALUE(LEFT(W$1,FIND("-",W$1,1)-1))+1):$V2404,"&lt;0",INDEX($V:$V,ROW($V2404)-VALUE(LEFT(W$1,FIND("-",W$1,1)-1))+1):$V2404)/VALUE(LEFT(W$1,FIND("-",W$1,1)-1)))))))</f>
        <v>50</v>
      </c>
      <c r="Y2404">
        <f>IF(ROW($E2404)&lt;=VALUE(LEFT(Y$1,FIND("-",Y$1,1)-1)),0,MAX(INDEX(C:C,ROW(C2404)-VALUE(LEFT(Y$1,FIND("-",Y$1,1)-1))+1):C2404))</f>
        <v>8.5000000000000006E-2</v>
      </c>
      <c r="Z2404">
        <f>IF(ROW($E2404)&lt;=VALUE(LEFT(Z$1,FIND("-",Z$1,1)-1)),0,MIN(INDEX(D:D,ROW(D2404)-VALUE(LEFT(Z$1,FIND("-",Z$1,1)-1))+1):D2404))</f>
        <v>0.06</v>
      </c>
      <c r="AA2404">
        <f t="shared" si="342"/>
        <v>40.000000000000021</v>
      </c>
      <c r="AB2404">
        <f>IF(ROW($AA2404)&lt;=VALUE(LEFT(AA$1,FIND("-",AA$1,1)-1))+VALUE(LEFT(AB$1,FIND("-",AB$1,1)-1)-1),0,AVERAGE(INDEX($AA:$AA,ROW($AA2404)-VALUE(LEFT(AB$1,FIND("-",AB$1,1)-1))+1):$AA2404))</f>
        <v>66.666666666666671</v>
      </c>
      <c r="AC2404">
        <f>IF(ROW($AA2404)&lt;=VALUE(LEFT(AA$1,FIND("-",AA$1,1)-1))+VALUE(LEFT(AB$1,FIND("-",AB$1,1)-1)-1)+VALUE(LEFT(AC$1,FIND("-",AC$1,1)-1)-1),0,AVERAGE(INDEX($AB:$AB,ROW($AB2404)-VALUE(LEFT(AC$1,FIND("-",AC$1,1)-1))+1):$AB2404))</f>
        <v>82.222222222222229</v>
      </c>
      <c r="AE2404">
        <f t="shared" si="339"/>
        <v>78070144</v>
      </c>
      <c r="AG2404" t="str">
        <f t="shared" si="341"/>
        <v/>
      </c>
    </row>
    <row r="2405" spans="1:33" x14ac:dyDescent="0.25">
      <c r="A2405" s="6">
        <v>39981</v>
      </c>
      <c r="B2405">
        <v>7.4999999999999997E-2</v>
      </c>
      <c r="C2405">
        <v>7.4999999999999997E-2</v>
      </c>
      <c r="D2405">
        <v>7.4999999999999997E-2</v>
      </c>
      <c r="E2405">
        <v>7.4999999999999997E-2</v>
      </c>
      <c r="F2405">
        <v>4.3979999999999998E-2</v>
      </c>
      <c r="G2405">
        <v>100000</v>
      </c>
      <c r="I2405" t="str">
        <f t="shared" si="334"/>
        <v/>
      </c>
      <c r="J2405" t="str">
        <f t="shared" si="335"/>
        <v/>
      </c>
      <c r="K2405" t="str">
        <f t="shared" si="336"/>
        <v>Sell</v>
      </c>
      <c r="M2405" s="11" t="str">
        <f t="shared" si="340"/>
        <v>Sell</v>
      </c>
      <c r="O2405">
        <f>IF(ROW($E2405)&lt;=VALUE(LEFT(O$1,FIND("-",O$1,1)-1)),0,IF(ROW($E2405)=VALUE(LEFT(O$1,FIND("-",O$1,1)-1))+1,AVERAGE(INDEX($E:$E,ROW($E2405)-VALUE(LEFT(O$1,FIND("-",O$1,1)-1))):$E2405),($E2405*(2/(VALUE(LEFT(O$1,FIND("-",O$1,1)-1))+1)))+(O2404*(1-(2/(VALUE(LEFT(O$1,FIND("-",O$1,1)-1))+1))))))</f>
        <v>0.2131695299507492</v>
      </c>
      <c r="Q2405">
        <f>IF(ROW($E2405)&lt;=VALUE(LEFT(Q$1,FIND("-",Q$1,1)-1)),0,IF(ROW($E2405)=VALUE(LEFT(Q$1,FIND("-",Q$1,1)-1))+1,AVERAGE(INDEX($E:$E,ROW($E2405)-VALUE(LEFT(Q$1,FIND("-",Q$1,1)-1))):$E2405),($E2405*(2/(VALUE(LEFT(Q$1,FIND("-",Q$1,1)-1))+1)))+(Q2404*(1-(2/(VALUE(LEFT(Q$1,FIND("-",Q$1,1)-1))+1))))))</f>
        <v>7.4158320277864259E-2</v>
      </c>
      <c r="R2405">
        <f>IF(ROW($E2405)&lt;=VALUE(LEFT(R$1,FIND("-",R$1,1)-1)),0,IF(ROW($E2405)=VALUE(LEFT(R$1,FIND("-",R$1,1)-1))+1,AVERAGE(INDEX($E:$E,ROW($E2405)-VALUE(LEFT(R$1,FIND("-",R$1,1)-1))):$E2405),($E2405*(2/(VALUE(LEFT(R$1,FIND("-",R$1,1)-1))+1)))+(R2404*(1-(2/(VALUE(LEFT(R$1,FIND("-",R$1,1)-1))+1))))))</f>
        <v>7.0477013458427246E-2</v>
      </c>
      <c r="S2405">
        <f t="shared" si="337"/>
        <v>3.6813068194370135E-3</v>
      </c>
      <c r="T2405">
        <f>IF(ROW($E2405)&lt;=MAX(VALUE(LEFT(Q$1,FIND("-",Q$1,1)-1)),VALUE(LEFT(R$1,FIND("-",R$1,1)-1)))+VALUE(LEFT(T$1,FIND("-",T$1,1)-1))-1,0,IF(ROW($E2405)=MAX(VALUE(LEFT(Q$1,FIND("-",Q$1,1)-1)),VALUE(LEFT(R$1,FIND("-",R$1,1)-1)))+VALUE(LEFT(T$1,FIND("-",T$1,1)-1)),AVERAGE(INDEX($S:$S,ROW(S2405)-VALUE(LEFT(T$1,FIND("-",T$1,1)-1))+1):S2405),($S2405*(2/(VALUE(LEFT(T$1,FIND("-",T$1,1)-1))+1)))+(T2404*(1-(2/(VALUE(LEFT(T$1,FIND("-",T$1,1)-1))+1))))))</f>
        <v>3.0271615425354224E-3</v>
      </c>
      <c r="V2405">
        <f t="shared" si="338"/>
        <v>4.9999999999999906E-3</v>
      </c>
      <c r="W2405">
        <f>IF(ROW($E2405)&lt;=VALUE(LEFT(W$1,FIND("-",W$1,1)-1))+1,0,IF(ROW($E2404)=VALUE(LEFT(W$1,FIND("-",W$1,1)-1))+1,100-100/(1+ABS((SUMIF(INDEX($V:$V,ROW($V2405)-VALUE(LEFT(W$1,FIND("-",W$1,1)-1))+1):$V2405,"&gt;0",INDEX($V:$V,ROW($V2405)-VALUE(LEFT(W$1,FIND("-",W$1,1)-1))+1):$V2405)/COUNTIF(INDEX($V:$V,ROW($V2405)-VALUE(LEFT(W$1,FIND("-",W$1,1)-1))+1):$V2405,"&gt;0"))/(SUMIF(INDEX($V:$V,ROW($V2405)-VALUE(LEFT(W$1,FIND("-",W$1,1)-1))+1):$V2405,"&lt;0",INDEX($V:$V,ROW($V2405)-VALUE(LEFT(W$1,FIND("-",W$1,1)-1))+1):$V2405)/COUNTIF(INDEX($V:$V,ROW($V2405)-VALUE(LEFT(W$1,FIND("-",W$1,1)-1))+1):$V2405,"&lt;0")))),100-100/(1+ABS((SUMIF(INDEX($V:$V,ROW($V2405)-VALUE(LEFT(W$1,FIND("-",W$1,1)-1))+1):$V2405,"&gt;0",INDEX($V:$V,ROW($V2405)-VALUE(LEFT(W$1,FIND("-",W$1,1)-1))+1):$V2405)/VALUE(LEFT(W$1,FIND("-",W$1,1)-1)))/(SUMIF(INDEX($V:$V,ROW($V2405)-VALUE(LEFT(W$1,FIND("-",W$1,1)-1))+1):$V2405,"&lt;0",INDEX($V:$V,ROW($V2405)-VALUE(LEFT(W$1,FIND("-",W$1,1)-1))+1):$V2405)/VALUE(LEFT(W$1,FIND("-",W$1,1)-1)))))))</f>
        <v>63.636363636363633</v>
      </c>
      <c r="Y2405">
        <f>IF(ROW($E2405)&lt;=VALUE(LEFT(Y$1,FIND("-",Y$1,1)-1)),0,MAX(INDEX(C:C,ROW(C2405)-VALUE(LEFT(Y$1,FIND("-",Y$1,1)-1))+1):C2405))</f>
        <v>8.5000000000000006E-2</v>
      </c>
      <c r="Z2405">
        <f>IF(ROW($E2405)&lt;=VALUE(LEFT(Z$1,FIND("-",Z$1,1)-1)),0,MIN(INDEX(D:D,ROW(D2405)-VALUE(LEFT(Z$1,FIND("-",Z$1,1)-1))+1):D2405))</f>
        <v>0.06</v>
      </c>
      <c r="AA2405">
        <f t="shared" si="342"/>
        <v>59.999999999999979</v>
      </c>
      <c r="AB2405">
        <f>IF(ROW($AA2405)&lt;=VALUE(LEFT(AA$1,FIND("-",AA$1,1)-1))+VALUE(LEFT(AB$1,FIND("-",AB$1,1)-1)-1),0,AVERAGE(INDEX($AA:$AA,ROW($AA2405)-VALUE(LEFT(AB$1,FIND("-",AB$1,1)-1))+1):$AA2405))</f>
        <v>60</v>
      </c>
      <c r="AC2405">
        <f>IF(ROW($AA2405)&lt;=VALUE(LEFT(AA$1,FIND("-",AA$1,1)-1))+VALUE(LEFT(AB$1,FIND("-",AB$1,1)-1)-1)+VALUE(LEFT(AC$1,FIND("-",AC$1,1)-1)-1),0,AVERAGE(INDEX($AB:$AB,ROW($AB2405)-VALUE(LEFT(AC$1,FIND("-",AC$1,1)-1))+1):$AB2405))</f>
        <v>71.111111111111114</v>
      </c>
      <c r="AE2405">
        <f t="shared" si="339"/>
        <v>78170144</v>
      </c>
      <c r="AG2405" t="str">
        <f t="shared" si="341"/>
        <v>Sell</v>
      </c>
    </row>
    <row r="2406" spans="1:33" x14ac:dyDescent="0.25">
      <c r="A2406" s="6">
        <v>39982</v>
      </c>
      <c r="B2406">
        <v>7.0000000000000007E-2</v>
      </c>
      <c r="C2406">
        <v>7.0000000000000007E-2</v>
      </c>
      <c r="D2406">
        <v>6.5000000000000002E-2</v>
      </c>
      <c r="E2406">
        <v>6.5000000000000002E-2</v>
      </c>
      <c r="F2406">
        <v>3.8115999999999997E-2</v>
      </c>
      <c r="G2406">
        <v>162600</v>
      </c>
      <c r="I2406" t="str">
        <f t="shared" si="334"/>
        <v>Bearish</v>
      </c>
      <c r="J2406" t="str">
        <f t="shared" si="335"/>
        <v/>
      </c>
      <c r="K2406" t="str">
        <f t="shared" si="336"/>
        <v/>
      </c>
      <c r="M2406" s="11" t="str">
        <f t="shared" si="340"/>
        <v/>
      </c>
      <c r="O2406">
        <f>IF(ROW($E2406)&lt;=VALUE(LEFT(O$1,FIND("-",O$1,1)-1)),0,IF(ROW($E2406)=VALUE(LEFT(O$1,FIND("-",O$1,1)-1))+1,AVERAGE(INDEX($E:$E,ROW($E2406)-VALUE(LEFT(O$1,FIND("-",O$1,1)-1))):$E2406),($E2406*(2/(VALUE(LEFT(O$1,FIND("-",O$1,1)-1))+1)))+(O2405*(1-(2/(VALUE(LEFT(O$1,FIND("-",O$1,1)-1))+1))))))</f>
        <v>0.21169520626964725</v>
      </c>
      <c r="Q2406">
        <f>IF(ROW($E2406)&lt;=VALUE(LEFT(Q$1,FIND("-",Q$1,1)-1)),0,IF(ROW($E2406)=VALUE(LEFT(Q$1,FIND("-",Q$1,1)-1))+1,AVERAGE(INDEX($E:$E,ROW($E2406)-VALUE(LEFT(Q$1,FIND("-",Q$1,1)-1))):$E2406),($E2406*(2/(VALUE(LEFT(Q$1,FIND("-",Q$1,1)-1))+1)))+(Q2405*(1-(2/(VALUE(LEFT(Q$1,FIND("-",Q$1,1)-1))+1))))))</f>
        <v>7.2749347927423602E-2</v>
      </c>
      <c r="R2406">
        <f>IF(ROW($E2406)&lt;=VALUE(LEFT(R$1,FIND("-",R$1,1)-1)),0,IF(ROW($E2406)=VALUE(LEFT(R$1,FIND("-",R$1,1)-1))+1,AVERAGE(INDEX($E:$E,ROW($E2406)-VALUE(LEFT(R$1,FIND("-",R$1,1)-1))):$E2406),($E2406*(2/(VALUE(LEFT(R$1,FIND("-",R$1,1)-1))+1)))+(R2405*(1-(2/(VALUE(LEFT(R$1,FIND("-",R$1,1)-1))+1))))))</f>
        <v>7.0071308757803E-2</v>
      </c>
      <c r="S2406">
        <f t="shared" si="337"/>
        <v>2.6780391696206024E-3</v>
      </c>
      <c r="T2406">
        <f>IF(ROW($E2406)&lt;=MAX(VALUE(LEFT(Q$1,FIND("-",Q$1,1)-1)),VALUE(LEFT(R$1,FIND("-",R$1,1)-1)))+VALUE(LEFT(T$1,FIND("-",T$1,1)-1))-1,0,IF(ROW($E2406)=MAX(VALUE(LEFT(Q$1,FIND("-",Q$1,1)-1)),VALUE(LEFT(R$1,FIND("-",R$1,1)-1)))+VALUE(LEFT(T$1,FIND("-",T$1,1)-1)),AVERAGE(INDEX($S:$S,ROW(S2406)-VALUE(LEFT(T$1,FIND("-",T$1,1)-1))+1):S2406),($S2406*(2/(VALUE(LEFT(T$1,FIND("-",T$1,1)-1))+1)))+(T2405*(1-(2/(VALUE(LEFT(T$1,FIND("-",T$1,1)-1))+1))))))</f>
        <v>2.9573370679524588E-3</v>
      </c>
      <c r="V2406">
        <f t="shared" si="338"/>
        <v>-9.999999999999995E-3</v>
      </c>
      <c r="W2406">
        <f>IF(ROW($E2406)&lt;=VALUE(LEFT(W$1,FIND("-",W$1,1)-1))+1,0,IF(ROW($E2405)=VALUE(LEFT(W$1,FIND("-",W$1,1)-1))+1,100-100/(1+ABS((SUMIF(INDEX($V:$V,ROW($V2406)-VALUE(LEFT(W$1,FIND("-",W$1,1)-1))+1):$V2406,"&gt;0",INDEX($V:$V,ROW($V2406)-VALUE(LEFT(W$1,FIND("-",W$1,1)-1))+1):$V2406)/COUNTIF(INDEX($V:$V,ROW($V2406)-VALUE(LEFT(W$1,FIND("-",W$1,1)-1))+1):$V2406,"&gt;0"))/(SUMIF(INDEX($V:$V,ROW($V2406)-VALUE(LEFT(W$1,FIND("-",W$1,1)-1))+1):$V2406,"&lt;0",INDEX($V:$V,ROW($V2406)-VALUE(LEFT(W$1,FIND("-",W$1,1)-1))+1):$V2406)/COUNTIF(INDEX($V:$V,ROW($V2406)-VALUE(LEFT(W$1,FIND("-",W$1,1)-1))+1):$V2406,"&lt;0")))),100-100/(1+ABS((SUMIF(INDEX($V:$V,ROW($V2406)-VALUE(LEFT(W$1,FIND("-",W$1,1)-1))+1):$V2406,"&gt;0",INDEX($V:$V,ROW($V2406)-VALUE(LEFT(W$1,FIND("-",W$1,1)-1))+1):$V2406)/VALUE(LEFT(W$1,FIND("-",W$1,1)-1)))/(SUMIF(INDEX($V:$V,ROW($V2406)-VALUE(LEFT(W$1,FIND("-",W$1,1)-1))+1):$V2406,"&lt;0",INDEX($V:$V,ROW($V2406)-VALUE(LEFT(W$1,FIND("-",W$1,1)-1))+1):$V2406)/VALUE(LEFT(W$1,FIND("-",W$1,1)-1)))))))</f>
        <v>50</v>
      </c>
      <c r="Y2406">
        <f>IF(ROW($E2406)&lt;=VALUE(LEFT(Y$1,FIND("-",Y$1,1)-1)),0,MAX(INDEX(C:C,ROW(C2406)-VALUE(LEFT(Y$1,FIND("-",Y$1,1)-1))+1):C2406))</f>
        <v>8.5000000000000006E-2</v>
      </c>
      <c r="Z2406">
        <f>IF(ROW($E2406)&lt;=VALUE(LEFT(Z$1,FIND("-",Z$1,1)-1)),0,MIN(INDEX(D:D,ROW(D2406)-VALUE(LEFT(Z$1,FIND("-",Z$1,1)-1))+1):D2406))</f>
        <v>0.06</v>
      </c>
      <c r="AA2406">
        <f t="shared" si="342"/>
        <v>20.000000000000011</v>
      </c>
      <c r="AB2406">
        <f>IF(ROW($AA2406)&lt;=VALUE(LEFT(AA$1,FIND("-",AA$1,1)-1))+VALUE(LEFT(AB$1,FIND("-",AB$1,1)-1)-1),0,AVERAGE(INDEX($AA:$AA,ROW($AA2406)-VALUE(LEFT(AB$1,FIND("-",AB$1,1)-1))+1):$AA2406))</f>
        <v>40.000000000000007</v>
      </c>
      <c r="AC2406">
        <f>IF(ROW($AA2406)&lt;=VALUE(LEFT(AA$1,FIND("-",AA$1,1)-1))+VALUE(LEFT(AB$1,FIND("-",AB$1,1)-1)-1)+VALUE(LEFT(AC$1,FIND("-",AC$1,1)-1)-1),0,AVERAGE(INDEX($AB:$AB,ROW($AB2406)-VALUE(LEFT(AC$1,FIND("-",AC$1,1)-1))+1):$AB2406))</f>
        <v>55.555555555555564</v>
      </c>
      <c r="AE2406">
        <f t="shared" si="339"/>
        <v>78007544</v>
      </c>
      <c r="AG2406" t="str">
        <f t="shared" si="341"/>
        <v/>
      </c>
    </row>
    <row r="2407" spans="1:33" x14ac:dyDescent="0.25">
      <c r="A2407" s="6">
        <v>39983</v>
      </c>
      <c r="B2407">
        <v>7.0000000000000007E-2</v>
      </c>
      <c r="C2407">
        <v>7.0000000000000007E-2</v>
      </c>
      <c r="D2407">
        <v>7.0000000000000007E-2</v>
      </c>
      <c r="E2407">
        <v>7.0000000000000007E-2</v>
      </c>
      <c r="F2407">
        <v>4.1048000000000001E-2</v>
      </c>
      <c r="G2407">
        <v>371000</v>
      </c>
      <c r="I2407" t="str">
        <f t="shared" si="334"/>
        <v/>
      </c>
      <c r="J2407" t="str">
        <f t="shared" si="335"/>
        <v/>
      </c>
      <c r="K2407" t="str">
        <f t="shared" si="336"/>
        <v/>
      </c>
      <c r="M2407" s="11" t="str">
        <f t="shared" si="340"/>
        <v/>
      </c>
      <c r="O2407">
        <f>IF(ROW($E2407)&lt;=VALUE(LEFT(O$1,FIND("-",O$1,1)-1)),0,IF(ROW($E2407)=VALUE(LEFT(O$1,FIND("-",O$1,1)-1))+1,AVERAGE(INDEX($E:$E,ROW($E2407)-VALUE(LEFT(O$1,FIND("-",O$1,1)-1))):$E2407),($E2407*(2/(VALUE(LEFT(O$1,FIND("-",O$1,1)-1))+1)))+(O2406*(1-(2/(VALUE(LEFT(O$1,FIND("-",O$1,1)-1))+1))))))</f>
        <v>0.21028530371970053</v>
      </c>
      <c r="Q2407">
        <f>IF(ROW($E2407)&lt;=VALUE(LEFT(Q$1,FIND("-",Q$1,1)-1)),0,IF(ROW($E2407)=VALUE(LEFT(Q$1,FIND("-",Q$1,1)-1))+1,AVERAGE(INDEX($E:$E,ROW($E2407)-VALUE(LEFT(Q$1,FIND("-",Q$1,1)-1))):$E2407),($E2407*(2/(VALUE(LEFT(Q$1,FIND("-",Q$1,1)-1))+1)))+(Q2406*(1-(2/(VALUE(LEFT(Q$1,FIND("-",Q$1,1)-1))+1))))))</f>
        <v>7.2326371323204589E-2</v>
      </c>
      <c r="R2407">
        <f>IF(ROW($E2407)&lt;=VALUE(LEFT(R$1,FIND("-",R$1,1)-1)),0,IF(ROW($E2407)=VALUE(LEFT(R$1,FIND("-",R$1,1)-1))+1,AVERAGE(INDEX($E:$E,ROW($E2407)-VALUE(LEFT(R$1,FIND("-",R$1,1)-1))):$E2407),($E2407*(2/(VALUE(LEFT(R$1,FIND("-",R$1,1)-1))+1)))+(R2406*(1-(2/(VALUE(LEFT(R$1,FIND("-",R$1,1)-1))+1))))))</f>
        <v>7.0066026627595368E-2</v>
      </c>
      <c r="S2407">
        <f t="shared" si="337"/>
        <v>2.2603446956092205E-3</v>
      </c>
      <c r="T2407">
        <f>IF(ROW($E2407)&lt;=MAX(VALUE(LEFT(Q$1,FIND("-",Q$1,1)-1)),VALUE(LEFT(R$1,FIND("-",R$1,1)-1)))+VALUE(LEFT(T$1,FIND("-",T$1,1)-1))-1,0,IF(ROW($E2407)=MAX(VALUE(LEFT(Q$1,FIND("-",Q$1,1)-1)),VALUE(LEFT(R$1,FIND("-",R$1,1)-1)))+VALUE(LEFT(T$1,FIND("-",T$1,1)-1)),AVERAGE(INDEX($S:$S,ROW(S2407)-VALUE(LEFT(T$1,FIND("-",T$1,1)-1))+1):S2407),($S2407*(2/(VALUE(LEFT(T$1,FIND("-",T$1,1)-1))+1)))+(T2406*(1-(2/(VALUE(LEFT(T$1,FIND("-",T$1,1)-1))+1))))))</f>
        <v>2.817938593483811E-3</v>
      </c>
      <c r="V2407">
        <f t="shared" si="338"/>
        <v>5.0000000000000044E-3</v>
      </c>
      <c r="W2407">
        <f>IF(ROW($E2407)&lt;=VALUE(LEFT(W$1,FIND("-",W$1,1)-1))+1,0,IF(ROW($E2406)=VALUE(LEFT(W$1,FIND("-",W$1,1)-1))+1,100-100/(1+ABS((SUMIF(INDEX($V:$V,ROW($V2407)-VALUE(LEFT(W$1,FIND("-",W$1,1)-1))+1):$V2407,"&gt;0",INDEX($V:$V,ROW($V2407)-VALUE(LEFT(W$1,FIND("-",W$1,1)-1))+1):$V2407)/COUNTIF(INDEX($V:$V,ROW($V2407)-VALUE(LEFT(W$1,FIND("-",W$1,1)-1))+1):$V2407,"&gt;0"))/(SUMIF(INDEX($V:$V,ROW($V2407)-VALUE(LEFT(W$1,FIND("-",W$1,1)-1))+1):$V2407,"&lt;0",INDEX($V:$V,ROW($V2407)-VALUE(LEFT(W$1,FIND("-",W$1,1)-1))+1):$V2407)/COUNTIF(INDEX($V:$V,ROW($V2407)-VALUE(LEFT(W$1,FIND("-",W$1,1)-1))+1):$V2407,"&lt;0")))),100-100/(1+ABS((SUMIF(INDEX($V:$V,ROW($V2407)-VALUE(LEFT(W$1,FIND("-",W$1,1)-1))+1):$V2407,"&gt;0",INDEX($V:$V,ROW($V2407)-VALUE(LEFT(W$1,FIND("-",W$1,1)-1))+1):$V2407)/VALUE(LEFT(W$1,FIND("-",W$1,1)-1)))/(SUMIF(INDEX($V:$V,ROW($V2407)-VALUE(LEFT(W$1,FIND("-",W$1,1)-1))+1):$V2407,"&lt;0",INDEX($V:$V,ROW($V2407)-VALUE(LEFT(W$1,FIND("-",W$1,1)-1))+1):$V2407)/VALUE(LEFT(W$1,FIND("-",W$1,1)-1)))))))</f>
        <v>58.333333333333343</v>
      </c>
      <c r="Y2407">
        <f>IF(ROW($E2407)&lt;=VALUE(LEFT(Y$1,FIND("-",Y$1,1)-1)),0,MAX(INDEX(C:C,ROW(C2407)-VALUE(LEFT(Y$1,FIND("-",Y$1,1)-1))+1):C2407))</f>
        <v>8.5000000000000006E-2</v>
      </c>
      <c r="Z2407">
        <f>IF(ROW($E2407)&lt;=VALUE(LEFT(Z$1,FIND("-",Z$1,1)-1)),0,MIN(INDEX(D:D,ROW(D2407)-VALUE(LEFT(Z$1,FIND("-",Z$1,1)-1))+1):D2407))</f>
        <v>0.06</v>
      </c>
      <c r="AA2407">
        <f t="shared" si="342"/>
        <v>40.000000000000021</v>
      </c>
      <c r="AB2407">
        <f>IF(ROW($AA2407)&lt;=VALUE(LEFT(AA$1,FIND("-",AA$1,1)-1))+VALUE(LEFT(AB$1,FIND("-",AB$1,1)-1)-1),0,AVERAGE(INDEX($AA:$AA,ROW($AA2407)-VALUE(LEFT(AB$1,FIND("-",AB$1,1)-1))+1):$AA2407))</f>
        <v>40</v>
      </c>
      <c r="AC2407">
        <f>IF(ROW($AA2407)&lt;=VALUE(LEFT(AA$1,FIND("-",AA$1,1)-1))+VALUE(LEFT(AB$1,FIND("-",AB$1,1)-1)-1)+VALUE(LEFT(AC$1,FIND("-",AC$1,1)-1)-1),0,AVERAGE(INDEX($AB:$AB,ROW($AB2407)-VALUE(LEFT(AC$1,FIND("-",AC$1,1)-1))+1):$AB2407))</f>
        <v>46.666666666666664</v>
      </c>
      <c r="AE2407">
        <f t="shared" si="339"/>
        <v>78378544</v>
      </c>
      <c r="AG2407" t="str">
        <f t="shared" si="341"/>
        <v/>
      </c>
    </row>
    <row r="2408" spans="1:33" x14ac:dyDescent="0.25">
      <c r="A2408" s="6">
        <v>39986</v>
      </c>
      <c r="B2408">
        <v>7.4999999999999997E-2</v>
      </c>
      <c r="C2408">
        <v>7.4999999999999997E-2</v>
      </c>
      <c r="D2408">
        <v>6.5000000000000002E-2</v>
      </c>
      <c r="E2408">
        <v>6.5000000000000002E-2</v>
      </c>
      <c r="F2408">
        <v>3.8115999999999997E-2</v>
      </c>
      <c r="G2408">
        <v>226000</v>
      </c>
      <c r="I2408" t="str">
        <f t="shared" si="334"/>
        <v/>
      </c>
      <c r="J2408" t="str">
        <f t="shared" si="335"/>
        <v/>
      </c>
      <c r="K2408" t="str">
        <f t="shared" si="336"/>
        <v/>
      </c>
      <c r="M2408" s="11" t="str">
        <f t="shared" si="340"/>
        <v/>
      </c>
      <c r="O2408">
        <f>IF(ROW($E2408)&lt;=VALUE(LEFT(O$1,FIND("-",O$1,1)-1)),0,IF(ROW($E2408)=VALUE(LEFT(O$1,FIND("-",O$1,1)-1))+1,AVERAGE(INDEX($E:$E,ROW($E2408)-VALUE(LEFT(O$1,FIND("-",O$1,1)-1))):$E2408),($E2408*(2/(VALUE(LEFT(O$1,FIND("-",O$1,1)-1))+1)))+(O2407*(1-(2/(VALUE(LEFT(O$1,FIND("-",O$1,1)-1))+1))))))</f>
        <v>0.20883967880706672</v>
      </c>
      <c r="Q2408">
        <f>IF(ROW($E2408)&lt;=VALUE(LEFT(Q$1,FIND("-",Q$1,1)-1)),0,IF(ROW($E2408)=VALUE(LEFT(Q$1,FIND("-",Q$1,1)-1))+1,AVERAGE(INDEX($E:$E,ROW($E2408)-VALUE(LEFT(Q$1,FIND("-",Q$1,1)-1))):$E2408),($E2408*(2/(VALUE(LEFT(Q$1,FIND("-",Q$1,1)-1))+1)))+(Q2407*(1-(2/(VALUE(LEFT(Q$1,FIND("-",Q$1,1)-1))+1))))))</f>
        <v>7.1199237273480806E-2</v>
      </c>
      <c r="R2408">
        <f>IF(ROW($E2408)&lt;=VALUE(LEFT(R$1,FIND("-",R$1,1)-1)),0,IF(ROW($E2408)=VALUE(LEFT(R$1,FIND("-",R$1,1)-1))+1,AVERAGE(INDEX($E:$E,ROW($E2408)-VALUE(LEFT(R$1,FIND("-",R$1,1)-1))):$E2408),($E2408*(2/(VALUE(LEFT(R$1,FIND("-",R$1,1)-1))+1)))+(R2407*(1-(2/(VALUE(LEFT(R$1,FIND("-",R$1,1)-1))+1))))))</f>
        <v>6.9690765395921631E-2</v>
      </c>
      <c r="S2408">
        <f t="shared" si="337"/>
        <v>1.5084718775591754E-3</v>
      </c>
      <c r="T2408">
        <f>IF(ROW($E2408)&lt;=MAX(VALUE(LEFT(Q$1,FIND("-",Q$1,1)-1)),VALUE(LEFT(R$1,FIND("-",R$1,1)-1)))+VALUE(LEFT(T$1,FIND("-",T$1,1)-1))-1,0,IF(ROW($E2408)=MAX(VALUE(LEFT(Q$1,FIND("-",Q$1,1)-1)),VALUE(LEFT(R$1,FIND("-",R$1,1)-1)))+VALUE(LEFT(T$1,FIND("-",T$1,1)-1)),AVERAGE(INDEX($S:$S,ROW(S2408)-VALUE(LEFT(T$1,FIND("-",T$1,1)-1))+1):S2408),($S2408*(2/(VALUE(LEFT(T$1,FIND("-",T$1,1)-1))+1)))+(T2407*(1-(2/(VALUE(LEFT(T$1,FIND("-",T$1,1)-1))+1))))))</f>
        <v>2.5560452502988839E-3</v>
      </c>
      <c r="V2408">
        <f t="shared" si="338"/>
        <v>-5.0000000000000044E-3</v>
      </c>
      <c r="W2408">
        <f>IF(ROW($E2408)&lt;=VALUE(LEFT(W$1,FIND("-",W$1,1)-1))+1,0,IF(ROW($E2407)=VALUE(LEFT(W$1,FIND("-",W$1,1)-1))+1,100-100/(1+ABS((SUMIF(INDEX($V:$V,ROW($V2408)-VALUE(LEFT(W$1,FIND("-",W$1,1)-1))+1):$V2408,"&gt;0",INDEX($V:$V,ROW($V2408)-VALUE(LEFT(W$1,FIND("-",W$1,1)-1))+1):$V2408)/COUNTIF(INDEX($V:$V,ROW($V2408)-VALUE(LEFT(W$1,FIND("-",W$1,1)-1))+1):$V2408,"&gt;0"))/(SUMIF(INDEX($V:$V,ROW($V2408)-VALUE(LEFT(W$1,FIND("-",W$1,1)-1))+1):$V2408,"&lt;0",INDEX($V:$V,ROW($V2408)-VALUE(LEFT(W$1,FIND("-",W$1,1)-1))+1):$V2408)/COUNTIF(INDEX($V:$V,ROW($V2408)-VALUE(LEFT(W$1,FIND("-",W$1,1)-1))+1):$V2408,"&lt;0")))),100-100/(1+ABS((SUMIF(INDEX($V:$V,ROW($V2408)-VALUE(LEFT(W$1,FIND("-",W$1,1)-1))+1):$V2408,"&gt;0",INDEX($V:$V,ROW($V2408)-VALUE(LEFT(W$1,FIND("-",W$1,1)-1))+1):$V2408)/VALUE(LEFT(W$1,FIND("-",W$1,1)-1)))/(SUMIF(INDEX($V:$V,ROW($V2408)-VALUE(LEFT(W$1,FIND("-",W$1,1)-1))+1):$V2408,"&lt;0",INDEX($V:$V,ROW($V2408)-VALUE(LEFT(W$1,FIND("-",W$1,1)-1))+1):$V2408)/VALUE(LEFT(W$1,FIND("-",W$1,1)-1)))))))</f>
        <v>50</v>
      </c>
      <c r="Y2408">
        <f>IF(ROW($E2408)&lt;=VALUE(LEFT(Y$1,FIND("-",Y$1,1)-1)),0,MAX(INDEX(C:C,ROW(C2408)-VALUE(LEFT(Y$1,FIND("-",Y$1,1)-1))+1):C2408))</f>
        <v>8.5000000000000006E-2</v>
      </c>
      <c r="Z2408">
        <f>IF(ROW($E2408)&lt;=VALUE(LEFT(Z$1,FIND("-",Z$1,1)-1)),0,MIN(INDEX(D:D,ROW(D2408)-VALUE(LEFT(Z$1,FIND("-",Z$1,1)-1))+1):D2408))</f>
        <v>6.5000000000000002E-2</v>
      </c>
      <c r="AA2408">
        <f t="shared" si="342"/>
        <v>0</v>
      </c>
      <c r="AB2408">
        <f>IF(ROW($AA2408)&lt;=VALUE(LEFT(AA$1,FIND("-",AA$1,1)-1))+VALUE(LEFT(AB$1,FIND("-",AB$1,1)-1)-1),0,AVERAGE(INDEX($AA:$AA,ROW($AA2408)-VALUE(LEFT(AB$1,FIND("-",AB$1,1)-1))+1):$AA2408))</f>
        <v>20.000000000000011</v>
      </c>
      <c r="AC2408">
        <f>IF(ROW($AA2408)&lt;=VALUE(LEFT(AA$1,FIND("-",AA$1,1)-1))+VALUE(LEFT(AB$1,FIND("-",AB$1,1)-1)-1)+VALUE(LEFT(AC$1,FIND("-",AC$1,1)-1)-1),0,AVERAGE(INDEX($AB:$AB,ROW($AB2408)-VALUE(LEFT(AC$1,FIND("-",AC$1,1)-1))+1):$AB2408))</f>
        <v>33.333333333333336</v>
      </c>
      <c r="AE2408">
        <f t="shared" si="339"/>
        <v>78152544</v>
      </c>
      <c r="AG2408" t="str">
        <f t="shared" si="341"/>
        <v/>
      </c>
    </row>
    <row r="2409" spans="1:33" x14ac:dyDescent="0.25">
      <c r="A2409" s="6">
        <v>39987</v>
      </c>
      <c r="B2409">
        <v>6.5000000000000002E-2</v>
      </c>
      <c r="C2409">
        <v>6.5000000000000002E-2</v>
      </c>
      <c r="D2409">
        <v>6.5000000000000002E-2</v>
      </c>
      <c r="E2409">
        <v>6.5000000000000002E-2</v>
      </c>
      <c r="F2409">
        <v>3.8115999999999997E-2</v>
      </c>
      <c r="G2409">
        <v>450000</v>
      </c>
      <c r="I2409" t="str">
        <f t="shared" si="334"/>
        <v/>
      </c>
      <c r="J2409" t="str">
        <f t="shared" si="335"/>
        <v/>
      </c>
      <c r="K2409" t="str">
        <f t="shared" si="336"/>
        <v/>
      </c>
      <c r="M2409" s="11" t="str">
        <f t="shared" si="340"/>
        <v/>
      </c>
      <c r="O2409">
        <f>IF(ROW($E2409)&lt;=VALUE(LEFT(O$1,FIND("-",O$1,1)-1)),0,IF(ROW($E2409)=VALUE(LEFT(O$1,FIND("-",O$1,1)-1))+1,AVERAGE(INDEX($E:$E,ROW($E2409)-VALUE(LEFT(O$1,FIND("-",O$1,1)-1))):$E2409),($E2409*(2/(VALUE(LEFT(O$1,FIND("-",O$1,1)-1))+1)))+(O2408*(1-(2/(VALUE(LEFT(O$1,FIND("-",O$1,1)-1))+1))))))</f>
        <v>0.20740843822192179</v>
      </c>
      <c r="Q2409">
        <f>IF(ROW($E2409)&lt;=VALUE(LEFT(Q$1,FIND("-",Q$1,1)-1)),0,IF(ROW($E2409)=VALUE(LEFT(Q$1,FIND("-",Q$1,1)-1))+1,AVERAGE(INDEX($E:$E,ROW($E2409)-VALUE(LEFT(Q$1,FIND("-",Q$1,1)-1))):$E2409),($E2409*(2/(VALUE(LEFT(Q$1,FIND("-",Q$1,1)-1))+1)))+(Q2408*(1-(2/(VALUE(LEFT(Q$1,FIND("-",Q$1,1)-1))+1))))))</f>
        <v>7.0245508462176059E-2</v>
      </c>
      <c r="R2409">
        <f>IF(ROW($E2409)&lt;=VALUE(LEFT(R$1,FIND("-",R$1,1)-1)),0,IF(ROW($E2409)=VALUE(LEFT(R$1,FIND("-",R$1,1)-1))+1,AVERAGE(INDEX($E:$E,ROW($E2409)-VALUE(LEFT(R$1,FIND("-",R$1,1)-1))):$E2409),($E2409*(2/(VALUE(LEFT(R$1,FIND("-",R$1,1)-1))+1)))+(R2408*(1-(2/(VALUE(LEFT(R$1,FIND("-",R$1,1)-1))+1))))))</f>
        <v>6.9343301292520032E-2</v>
      </c>
      <c r="S2409">
        <f t="shared" si="337"/>
        <v>9.0220716965602743E-4</v>
      </c>
      <c r="T2409">
        <f>IF(ROW($E2409)&lt;=MAX(VALUE(LEFT(Q$1,FIND("-",Q$1,1)-1)),VALUE(LEFT(R$1,FIND("-",R$1,1)-1)))+VALUE(LEFT(T$1,FIND("-",T$1,1)-1))-1,0,IF(ROW($E2409)=MAX(VALUE(LEFT(Q$1,FIND("-",Q$1,1)-1)),VALUE(LEFT(R$1,FIND("-",R$1,1)-1)))+VALUE(LEFT(T$1,FIND("-",T$1,1)-1)),AVERAGE(INDEX($S:$S,ROW(S2409)-VALUE(LEFT(T$1,FIND("-",T$1,1)-1))+1):S2409),($S2409*(2/(VALUE(LEFT(T$1,FIND("-",T$1,1)-1))+1)))+(T2408*(1-(2/(VALUE(LEFT(T$1,FIND("-",T$1,1)-1))+1))))))</f>
        <v>2.2252776341703129E-3</v>
      </c>
      <c r="V2409">
        <f t="shared" si="338"/>
        <v>0</v>
      </c>
      <c r="W2409">
        <f>IF(ROW($E2409)&lt;=VALUE(LEFT(W$1,FIND("-",W$1,1)-1))+1,0,IF(ROW($E2408)=VALUE(LEFT(W$1,FIND("-",W$1,1)-1))+1,100-100/(1+ABS((SUMIF(INDEX($V:$V,ROW($V2409)-VALUE(LEFT(W$1,FIND("-",W$1,1)-1))+1):$V2409,"&gt;0",INDEX($V:$V,ROW($V2409)-VALUE(LEFT(W$1,FIND("-",W$1,1)-1))+1):$V2409)/COUNTIF(INDEX($V:$V,ROW($V2409)-VALUE(LEFT(W$1,FIND("-",W$1,1)-1))+1):$V2409,"&gt;0"))/(SUMIF(INDEX($V:$V,ROW($V2409)-VALUE(LEFT(W$1,FIND("-",W$1,1)-1))+1):$V2409,"&lt;0",INDEX($V:$V,ROW($V2409)-VALUE(LEFT(W$1,FIND("-",W$1,1)-1))+1):$V2409)/COUNTIF(INDEX($V:$V,ROW($V2409)-VALUE(LEFT(W$1,FIND("-",W$1,1)-1))+1):$V2409,"&lt;0")))),100-100/(1+ABS((SUMIF(INDEX($V:$V,ROW($V2409)-VALUE(LEFT(W$1,FIND("-",W$1,1)-1))+1):$V2409,"&gt;0",INDEX($V:$V,ROW($V2409)-VALUE(LEFT(W$1,FIND("-",W$1,1)-1))+1):$V2409)/VALUE(LEFT(W$1,FIND("-",W$1,1)-1)))/(SUMIF(INDEX($V:$V,ROW($V2409)-VALUE(LEFT(W$1,FIND("-",W$1,1)-1))+1):$V2409,"&lt;0",INDEX($V:$V,ROW($V2409)-VALUE(LEFT(W$1,FIND("-",W$1,1)-1))+1):$V2409)/VALUE(LEFT(W$1,FIND("-",W$1,1)-1)))))))</f>
        <v>50</v>
      </c>
      <c r="Y2409">
        <f>IF(ROW($E2409)&lt;=VALUE(LEFT(Y$1,FIND("-",Y$1,1)-1)),0,MAX(INDEX(C:C,ROW(C2409)-VALUE(LEFT(Y$1,FIND("-",Y$1,1)-1))+1):C2409))</f>
        <v>8.5000000000000006E-2</v>
      </c>
      <c r="Z2409">
        <f>IF(ROW($E2409)&lt;=VALUE(LEFT(Z$1,FIND("-",Z$1,1)-1)),0,MIN(INDEX(D:D,ROW(D2409)-VALUE(LEFT(Z$1,FIND("-",Z$1,1)-1))+1):D2409))</f>
        <v>6.5000000000000002E-2</v>
      </c>
      <c r="AA2409">
        <f t="shared" si="342"/>
        <v>0</v>
      </c>
      <c r="AB2409">
        <f>IF(ROW($AA2409)&lt;=VALUE(LEFT(AA$1,FIND("-",AA$1,1)-1))+VALUE(LEFT(AB$1,FIND("-",AB$1,1)-1)-1),0,AVERAGE(INDEX($AA:$AA,ROW($AA2409)-VALUE(LEFT(AB$1,FIND("-",AB$1,1)-1))+1):$AA2409))</f>
        <v>13.333333333333341</v>
      </c>
      <c r="AC2409">
        <f>IF(ROW($AA2409)&lt;=VALUE(LEFT(AA$1,FIND("-",AA$1,1)-1))+VALUE(LEFT(AB$1,FIND("-",AB$1,1)-1)-1)+VALUE(LEFT(AC$1,FIND("-",AC$1,1)-1)-1),0,AVERAGE(INDEX($AB:$AB,ROW($AB2409)-VALUE(LEFT(AC$1,FIND("-",AC$1,1)-1))+1):$AB2409))</f>
        <v>24.444444444444454</v>
      </c>
      <c r="AE2409">
        <f t="shared" si="339"/>
        <v>78152544</v>
      </c>
      <c r="AG2409" t="str">
        <f t="shared" si="341"/>
        <v/>
      </c>
    </row>
    <row r="2410" spans="1:33" x14ac:dyDescent="0.25">
      <c r="A2410" s="6">
        <v>39988</v>
      </c>
      <c r="B2410">
        <v>0.06</v>
      </c>
      <c r="C2410">
        <v>6.5000000000000002E-2</v>
      </c>
      <c r="D2410">
        <v>0.06</v>
      </c>
      <c r="E2410">
        <v>6.5000000000000002E-2</v>
      </c>
      <c r="F2410">
        <v>3.8115999999999997E-2</v>
      </c>
      <c r="G2410">
        <v>278800</v>
      </c>
      <c r="I2410" t="str">
        <f t="shared" si="334"/>
        <v/>
      </c>
      <c r="J2410" t="str">
        <f t="shared" si="335"/>
        <v/>
      </c>
      <c r="K2410" t="str">
        <f t="shared" si="336"/>
        <v>Oversold Above %D</v>
      </c>
      <c r="M2410" s="11" t="str">
        <f t="shared" si="340"/>
        <v/>
      </c>
      <c r="O2410">
        <f>IF(ROW($E2410)&lt;=VALUE(LEFT(O$1,FIND("-",O$1,1)-1)),0,IF(ROW($E2410)=VALUE(LEFT(O$1,FIND("-",O$1,1)-1))+1,AVERAGE(INDEX($E:$E,ROW($E2410)-VALUE(LEFT(O$1,FIND("-",O$1,1)-1))):$E2410),($E2410*(2/(VALUE(LEFT(O$1,FIND("-",O$1,1)-1))+1)))+(O2409*(1-(2/(VALUE(LEFT(O$1,FIND("-",O$1,1)-1))+1))))))</f>
        <v>0.20599143883662904</v>
      </c>
      <c r="Q2410">
        <f>IF(ROW($E2410)&lt;=VALUE(LEFT(Q$1,FIND("-",Q$1,1)-1)),0,IF(ROW($E2410)=VALUE(LEFT(Q$1,FIND("-",Q$1,1)-1))+1,AVERAGE(INDEX($E:$E,ROW($E2410)-VALUE(LEFT(Q$1,FIND("-",Q$1,1)-1))):$E2410),($E2410*(2/(VALUE(LEFT(Q$1,FIND("-",Q$1,1)-1))+1)))+(Q2409*(1-(2/(VALUE(LEFT(Q$1,FIND("-",Q$1,1)-1))+1))))))</f>
        <v>6.9438507160302823E-2</v>
      </c>
      <c r="R2410">
        <f>IF(ROW($E2410)&lt;=VALUE(LEFT(R$1,FIND("-",R$1,1)-1)),0,IF(ROW($E2410)=VALUE(LEFT(R$1,FIND("-",R$1,1)-1))+1,AVERAGE(INDEX($E:$E,ROW($E2410)-VALUE(LEFT(R$1,FIND("-",R$1,1)-1))):$E2410),($E2410*(2/(VALUE(LEFT(R$1,FIND("-",R$1,1)-1))+1)))+(R2409*(1-(2/(VALUE(LEFT(R$1,FIND("-",R$1,1)-1))+1))))))</f>
        <v>6.9021575270851884E-2</v>
      </c>
      <c r="S2410">
        <f t="shared" si="337"/>
        <v>4.1693188945093884E-4</v>
      </c>
      <c r="T2410">
        <f>IF(ROW($E2410)&lt;=MAX(VALUE(LEFT(Q$1,FIND("-",Q$1,1)-1)),VALUE(LEFT(R$1,FIND("-",R$1,1)-1)))+VALUE(LEFT(T$1,FIND("-",T$1,1)-1))-1,0,IF(ROW($E2410)=MAX(VALUE(LEFT(Q$1,FIND("-",Q$1,1)-1)),VALUE(LEFT(R$1,FIND("-",R$1,1)-1)))+VALUE(LEFT(T$1,FIND("-",T$1,1)-1)),AVERAGE(INDEX($S:$S,ROW(S2410)-VALUE(LEFT(T$1,FIND("-",T$1,1)-1))+1):S2410),($S2410*(2/(VALUE(LEFT(T$1,FIND("-",T$1,1)-1))+1)))+(T2409*(1-(2/(VALUE(LEFT(T$1,FIND("-",T$1,1)-1))+1))))))</f>
        <v>1.8636084852264383E-3</v>
      </c>
      <c r="V2410">
        <f t="shared" si="338"/>
        <v>0</v>
      </c>
      <c r="W2410">
        <f>IF(ROW($E2410)&lt;=VALUE(LEFT(W$1,FIND("-",W$1,1)-1))+1,0,IF(ROW($E2409)=VALUE(LEFT(W$1,FIND("-",W$1,1)-1))+1,100-100/(1+ABS((SUMIF(INDEX($V:$V,ROW($V2410)-VALUE(LEFT(W$1,FIND("-",W$1,1)-1))+1):$V2410,"&gt;0",INDEX($V:$V,ROW($V2410)-VALUE(LEFT(W$1,FIND("-",W$1,1)-1))+1):$V2410)/COUNTIF(INDEX($V:$V,ROW($V2410)-VALUE(LEFT(W$1,FIND("-",W$1,1)-1))+1):$V2410,"&gt;0"))/(SUMIF(INDEX($V:$V,ROW($V2410)-VALUE(LEFT(W$1,FIND("-",W$1,1)-1))+1):$V2410,"&lt;0",INDEX($V:$V,ROW($V2410)-VALUE(LEFT(W$1,FIND("-",W$1,1)-1))+1):$V2410)/COUNTIF(INDEX($V:$V,ROW($V2410)-VALUE(LEFT(W$1,FIND("-",W$1,1)-1))+1):$V2410,"&lt;0")))),100-100/(1+ABS((SUMIF(INDEX($V:$V,ROW($V2410)-VALUE(LEFT(W$1,FIND("-",W$1,1)-1))+1):$V2410,"&gt;0",INDEX($V:$V,ROW($V2410)-VALUE(LEFT(W$1,FIND("-",W$1,1)-1))+1):$V2410)/VALUE(LEFT(W$1,FIND("-",W$1,1)-1)))/(SUMIF(INDEX($V:$V,ROW($V2410)-VALUE(LEFT(W$1,FIND("-",W$1,1)-1))+1):$V2410,"&lt;0",INDEX($V:$V,ROW($V2410)-VALUE(LEFT(W$1,FIND("-",W$1,1)-1))+1):$V2410)/VALUE(LEFT(W$1,FIND("-",W$1,1)-1)))))))</f>
        <v>50</v>
      </c>
      <c r="Y2410">
        <f>IF(ROW($E2410)&lt;=VALUE(LEFT(Y$1,FIND("-",Y$1,1)-1)),0,MAX(INDEX(C:C,ROW(C2410)-VALUE(LEFT(Y$1,FIND("-",Y$1,1)-1))+1):C2410))</f>
        <v>8.5000000000000006E-2</v>
      </c>
      <c r="Z2410">
        <f>IF(ROW($E2410)&lt;=VALUE(LEFT(Z$1,FIND("-",Z$1,1)-1)),0,MIN(INDEX(D:D,ROW(D2410)-VALUE(LEFT(Z$1,FIND("-",Z$1,1)-1))+1):D2410))</f>
        <v>0.06</v>
      </c>
      <c r="AA2410">
        <f t="shared" si="342"/>
        <v>20.000000000000011</v>
      </c>
      <c r="AB2410">
        <f>IF(ROW($AA2410)&lt;=VALUE(LEFT(AA$1,FIND("-",AA$1,1)-1))+VALUE(LEFT(AB$1,FIND("-",AB$1,1)-1)-1),0,AVERAGE(INDEX($AA:$AA,ROW($AA2410)-VALUE(LEFT(AB$1,FIND("-",AB$1,1)-1))+1):$AA2410))</f>
        <v>6.6666666666666705</v>
      </c>
      <c r="AC2410">
        <f>IF(ROW($AA2410)&lt;=VALUE(LEFT(AA$1,FIND("-",AA$1,1)-1))+VALUE(LEFT(AB$1,FIND("-",AB$1,1)-1)-1)+VALUE(LEFT(AC$1,FIND("-",AC$1,1)-1)-1),0,AVERAGE(INDEX($AB:$AB,ROW($AB2410)-VALUE(LEFT(AC$1,FIND("-",AC$1,1)-1))+1):$AB2410))</f>
        <v>13.333333333333341</v>
      </c>
      <c r="AE2410">
        <f t="shared" si="339"/>
        <v>78152544</v>
      </c>
      <c r="AG2410" t="str">
        <f t="shared" si="341"/>
        <v/>
      </c>
    </row>
    <row r="2411" spans="1:33" x14ac:dyDescent="0.25">
      <c r="A2411" s="6">
        <v>39989</v>
      </c>
      <c r="B2411">
        <v>7.0000000000000007E-2</v>
      </c>
      <c r="C2411">
        <v>7.4999999999999997E-2</v>
      </c>
      <c r="D2411">
        <v>7.0000000000000007E-2</v>
      </c>
      <c r="E2411">
        <v>7.0000000000000007E-2</v>
      </c>
      <c r="F2411">
        <v>4.1048000000000001E-2</v>
      </c>
      <c r="G2411">
        <v>107900</v>
      </c>
      <c r="I2411" t="str">
        <f t="shared" si="334"/>
        <v/>
      </c>
      <c r="J2411" t="str">
        <f t="shared" si="335"/>
        <v/>
      </c>
      <c r="K2411" t="str">
        <f t="shared" si="336"/>
        <v>Oversold Below %D</v>
      </c>
      <c r="M2411" s="11" t="str">
        <f t="shared" si="340"/>
        <v/>
      </c>
      <c r="O2411">
        <f>IF(ROW($E2411)&lt;=VALUE(LEFT(O$1,FIND("-",O$1,1)-1)),0,IF(ROW($E2411)=VALUE(LEFT(O$1,FIND("-",O$1,1)-1))+1,AVERAGE(INDEX($E:$E,ROW($E2411)-VALUE(LEFT(O$1,FIND("-",O$1,1)-1))):$E2411),($E2411*(2/(VALUE(LEFT(O$1,FIND("-",O$1,1)-1))+1)))+(O2410*(1-(2/(VALUE(LEFT(O$1,FIND("-",O$1,1)-1))+1))))))</f>
        <v>0.20463829019148846</v>
      </c>
      <c r="Q2411">
        <f>IF(ROW($E2411)&lt;=VALUE(LEFT(Q$1,FIND("-",Q$1,1)-1)),0,IF(ROW($E2411)=VALUE(LEFT(Q$1,FIND("-",Q$1,1)-1))+1,AVERAGE(INDEX($E:$E,ROW($E2411)-VALUE(LEFT(Q$1,FIND("-",Q$1,1)-1))):$E2411),($E2411*(2/(VALUE(LEFT(Q$1,FIND("-",Q$1,1)-1))+1)))+(Q2410*(1-(2/(VALUE(LEFT(Q$1,FIND("-",Q$1,1)-1))+1))))))</f>
        <v>6.9524890674102391E-2</v>
      </c>
      <c r="R2411">
        <f>IF(ROW($E2411)&lt;=VALUE(LEFT(R$1,FIND("-",R$1,1)-1)),0,IF(ROW($E2411)=VALUE(LEFT(R$1,FIND("-",R$1,1)-1))+1,AVERAGE(INDEX($E:$E,ROW($E2411)-VALUE(LEFT(R$1,FIND("-",R$1,1)-1))):$E2411),($E2411*(2/(VALUE(LEFT(R$1,FIND("-",R$1,1)-1))+1)))+(R2410*(1-(2/(VALUE(LEFT(R$1,FIND("-",R$1,1)-1))+1))))))</f>
        <v>6.9094051176714702E-2</v>
      </c>
      <c r="S2411">
        <f t="shared" si="337"/>
        <v>4.308394973876889E-4</v>
      </c>
      <c r="T2411">
        <f>IF(ROW($E2411)&lt;=MAX(VALUE(LEFT(Q$1,FIND("-",Q$1,1)-1)),VALUE(LEFT(R$1,FIND("-",R$1,1)-1)))+VALUE(LEFT(T$1,FIND("-",T$1,1)-1))-1,0,IF(ROW($E2411)=MAX(VALUE(LEFT(Q$1,FIND("-",Q$1,1)-1)),VALUE(LEFT(R$1,FIND("-",R$1,1)-1)))+VALUE(LEFT(T$1,FIND("-",T$1,1)-1)),AVERAGE(INDEX($S:$S,ROW(S2411)-VALUE(LEFT(T$1,FIND("-",T$1,1)-1))+1):S2411),($S2411*(2/(VALUE(LEFT(T$1,FIND("-",T$1,1)-1))+1)))+(T2410*(1-(2/(VALUE(LEFT(T$1,FIND("-",T$1,1)-1))+1))))))</f>
        <v>1.5770546876586887E-3</v>
      </c>
      <c r="V2411">
        <f t="shared" si="338"/>
        <v>5.0000000000000044E-3</v>
      </c>
      <c r="W2411">
        <f>IF(ROW($E2411)&lt;=VALUE(LEFT(W$1,FIND("-",W$1,1)-1))+1,0,IF(ROW($E2410)=VALUE(LEFT(W$1,FIND("-",W$1,1)-1))+1,100-100/(1+ABS((SUMIF(INDEX($V:$V,ROW($V2411)-VALUE(LEFT(W$1,FIND("-",W$1,1)-1))+1):$V2411,"&gt;0",INDEX($V:$V,ROW($V2411)-VALUE(LEFT(W$1,FIND("-",W$1,1)-1))+1):$V2411)/COUNTIF(INDEX($V:$V,ROW($V2411)-VALUE(LEFT(W$1,FIND("-",W$1,1)-1))+1):$V2411,"&gt;0"))/(SUMIF(INDEX($V:$V,ROW($V2411)-VALUE(LEFT(W$1,FIND("-",W$1,1)-1))+1):$V2411,"&lt;0",INDEX($V:$V,ROW($V2411)-VALUE(LEFT(W$1,FIND("-",W$1,1)-1))+1):$V2411)/COUNTIF(INDEX($V:$V,ROW($V2411)-VALUE(LEFT(W$1,FIND("-",W$1,1)-1))+1):$V2411,"&lt;0")))),100-100/(1+ABS((SUMIF(INDEX($V:$V,ROW($V2411)-VALUE(LEFT(W$1,FIND("-",W$1,1)-1))+1):$V2411,"&gt;0",INDEX($V:$V,ROW($V2411)-VALUE(LEFT(W$1,FIND("-",W$1,1)-1))+1):$V2411)/VALUE(LEFT(W$1,FIND("-",W$1,1)-1)))/(SUMIF(INDEX($V:$V,ROW($V2411)-VALUE(LEFT(W$1,FIND("-",W$1,1)-1))+1):$V2411,"&lt;0",INDEX($V:$V,ROW($V2411)-VALUE(LEFT(W$1,FIND("-",W$1,1)-1))+1):$V2411)/VALUE(LEFT(W$1,FIND("-",W$1,1)-1)))))))</f>
        <v>53.846153846153854</v>
      </c>
      <c r="Y2411">
        <f>IF(ROW($E2411)&lt;=VALUE(LEFT(Y$1,FIND("-",Y$1,1)-1)),0,MAX(INDEX(C:C,ROW(C2411)-VALUE(LEFT(Y$1,FIND("-",Y$1,1)-1))+1):C2411))</f>
        <v>8.5000000000000006E-2</v>
      </c>
      <c r="Z2411">
        <f>IF(ROW($E2411)&lt;=VALUE(LEFT(Z$1,FIND("-",Z$1,1)-1)),0,MIN(INDEX(D:D,ROW(D2411)-VALUE(LEFT(Z$1,FIND("-",Z$1,1)-1))+1):D2411))</f>
        <v>0.06</v>
      </c>
      <c r="AA2411">
        <f t="shared" si="342"/>
        <v>40.000000000000021</v>
      </c>
      <c r="AB2411">
        <f>IF(ROW($AA2411)&lt;=VALUE(LEFT(AA$1,FIND("-",AA$1,1)-1))+VALUE(LEFT(AB$1,FIND("-",AB$1,1)-1)-1),0,AVERAGE(INDEX($AA:$AA,ROW($AA2411)-VALUE(LEFT(AB$1,FIND("-",AB$1,1)-1))+1):$AA2411))</f>
        <v>20.000000000000011</v>
      </c>
      <c r="AC2411">
        <f>IF(ROW($AA2411)&lt;=VALUE(LEFT(AA$1,FIND("-",AA$1,1)-1))+VALUE(LEFT(AB$1,FIND("-",AB$1,1)-1)-1)+VALUE(LEFT(AC$1,FIND("-",AC$1,1)-1)-1),0,AVERAGE(INDEX($AB:$AB,ROW($AB2411)-VALUE(LEFT(AC$1,FIND("-",AC$1,1)-1))+1):$AB2411))</f>
        <v>13.333333333333341</v>
      </c>
      <c r="AE2411">
        <f t="shared" si="339"/>
        <v>78260444</v>
      </c>
      <c r="AG2411" t="str">
        <f t="shared" si="341"/>
        <v/>
      </c>
    </row>
    <row r="2412" spans="1:33" x14ac:dyDescent="0.25">
      <c r="A2412" s="6">
        <v>39990</v>
      </c>
      <c r="B2412">
        <v>7.4999999999999997E-2</v>
      </c>
      <c r="C2412">
        <v>7.4999999999999997E-2</v>
      </c>
      <c r="D2412">
        <v>7.0000000000000007E-2</v>
      </c>
      <c r="E2412">
        <v>7.0000000000000007E-2</v>
      </c>
      <c r="F2412">
        <v>4.1048000000000001E-2</v>
      </c>
      <c r="G2412">
        <v>38800</v>
      </c>
      <c r="I2412" t="str">
        <f t="shared" si="334"/>
        <v/>
      </c>
      <c r="J2412" t="str">
        <f t="shared" si="335"/>
        <v/>
      </c>
      <c r="K2412" t="str">
        <f t="shared" si="336"/>
        <v>Buy</v>
      </c>
      <c r="M2412" s="11" t="str">
        <f t="shared" si="340"/>
        <v>Buy</v>
      </c>
      <c r="O2412">
        <f>IF(ROW($E2412)&lt;=VALUE(LEFT(O$1,FIND("-",O$1,1)-1)),0,IF(ROW($E2412)=VALUE(LEFT(O$1,FIND("-",O$1,1)-1))+1,AVERAGE(INDEX($E:$E,ROW($E2412)-VALUE(LEFT(O$1,FIND("-",O$1,1)-1))):$E2412),($E2412*(2/(VALUE(LEFT(O$1,FIND("-",O$1,1)-1))+1)))+(O2411*(1-(2/(VALUE(LEFT(O$1,FIND("-",O$1,1)-1))+1))))))</f>
        <v>0.2032986057119712</v>
      </c>
      <c r="Q2412">
        <f>IF(ROW($E2412)&lt;=VALUE(LEFT(Q$1,FIND("-",Q$1,1)-1)),0,IF(ROW($E2412)=VALUE(LEFT(Q$1,FIND("-",Q$1,1)-1))+1,AVERAGE(INDEX($E:$E,ROW($E2412)-VALUE(LEFT(Q$1,FIND("-",Q$1,1)-1))):$E2412),($E2412*(2/(VALUE(LEFT(Q$1,FIND("-",Q$1,1)-1))+1)))+(Q2411*(1-(2/(VALUE(LEFT(Q$1,FIND("-",Q$1,1)-1))+1))))))</f>
        <v>6.9597984416548173E-2</v>
      </c>
      <c r="R2412">
        <f>IF(ROW($E2412)&lt;=VALUE(LEFT(R$1,FIND("-",R$1,1)-1)),0,IF(ROW($E2412)=VALUE(LEFT(R$1,FIND("-",R$1,1)-1))+1,AVERAGE(INDEX($E:$E,ROW($E2412)-VALUE(LEFT(R$1,FIND("-",R$1,1)-1))):$E2412),($E2412*(2/(VALUE(LEFT(R$1,FIND("-",R$1,1)-1))+1)))+(R2411*(1-(2/(VALUE(LEFT(R$1,FIND("-",R$1,1)-1))+1))))))</f>
        <v>6.9161158496958058E-2</v>
      </c>
      <c r="S2412">
        <f t="shared" si="337"/>
        <v>4.3682591959011419E-4</v>
      </c>
      <c r="T2412">
        <f>IF(ROW($E2412)&lt;=MAX(VALUE(LEFT(Q$1,FIND("-",Q$1,1)-1)),VALUE(LEFT(R$1,FIND("-",R$1,1)-1)))+VALUE(LEFT(T$1,FIND("-",T$1,1)-1))-1,0,IF(ROW($E2412)=MAX(VALUE(LEFT(Q$1,FIND("-",Q$1,1)-1)),VALUE(LEFT(R$1,FIND("-",R$1,1)-1)))+VALUE(LEFT(T$1,FIND("-",T$1,1)-1)),AVERAGE(INDEX($S:$S,ROW(S2412)-VALUE(LEFT(T$1,FIND("-",T$1,1)-1))+1):S2412),($S2412*(2/(VALUE(LEFT(T$1,FIND("-",T$1,1)-1))+1)))+(T2411*(1-(2/(VALUE(LEFT(T$1,FIND("-",T$1,1)-1))+1))))))</f>
        <v>1.3490089340449738E-3</v>
      </c>
      <c r="V2412">
        <f t="shared" si="338"/>
        <v>0</v>
      </c>
      <c r="W2412">
        <f>IF(ROW($E2412)&lt;=VALUE(LEFT(W$1,FIND("-",W$1,1)-1))+1,0,IF(ROW($E2411)=VALUE(LEFT(W$1,FIND("-",W$1,1)-1))+1,100-100/(1+ABS((SUMIF(INDEX($V:$V,ROW($V2412)-VALUE(LEFT(W$1,FIND("-",W$1,1)-1))+1):$V2412,"&gt;0",INDEX($V:$V,ROW($V2412)-VALUE(LEFT(W$1,FIND("-",W$1,1)-1))+1):$V2412)/COUNTIF(INDEX($V:$V,ROW($V2412)-VALUE(LEFT(W$1,FIND("-",W$1,1)-1))+1):$V2412,"&gt;0"))/(SUMIF(INDEX($V:$V,ROW($V2412)-VALUE(LEFT(W$1,FIND("-",W$1,1)-1))+1):$V2412,"&lt;0",INDEX($V:$V,ROW($V2412)-VALUE(LEFT(W$1,FIND("-",W$1,1)-1))+1):$V2412)/COUNTIF(INDEX($V:$V,ROW($V2412)-VALUE(LEFT(W$1,FIND("-",W$1,1)-1))+1):$V2412,"&lt;0")))),100-100/(1+ABS((SUMIF(INDEX($V:$V,ROW($V2412)-VALUE(LEFT(W$1,FIND("-",W$1,1)-1))+1):$V2412,"&gt;0",INDEX($V:$V,ROW($V2412)-VALUE(LEFT(W$1,FIND("-",W$1,1)-1))+1):$V2412)/VALUE(LEFT(W$1,FIND("-",W$1,1)-1)))/(SUMIF(INDEX($V:$V,ROW($V2412)-VALUE(LEFT(W$1,FIND("-",W$1,1)-1))+1):$V2412,"&lt;0",INDEX($V:$V,ROW($V2412)-VALUE(LEFT(W$1,FIND("-",W$1,1)-1))+1):$V2412)/VALUE(LEFT(W$1,FIND("-",W$1,1)-1)))))))</f>
        <v>45.45454545454546</v>
      </c>
      <c r="Y2412">
        <f>IF(ROW($E2412)&lt;=VALUE(LEFT(Y$1,FIND("-",Y$1,1)-1)),0,MAX(INDEX(C:C,ROW(C2412)-VALUE(LEFT(Y$1,FIND("-",Y$1,1)-1))+1):C2412))</f>
        <v>8.5000000000000006E-2</v>
      </c>
      <c r="Z2412">
        <f>IF(ROW($E2412)&lt;=VALUE(LEFT(Z$1,FIND("-",Z$1,1)-1)),0,MIN(INDEX(D:D,ROW(D2412)-VALUE(LEFT(Z$1,FIND("-",Z$1,1)-1))+1):D2412))</f>
        <v>0.06</v>
      </c>
      <c r="AA2412">
        <f t="shared" si="342"/>
        <v>40.000000000000021</v>
      </c>
      <c r="AB2412">
        <f>IF(ROW($AA2412)&lt;=VALUE(LEFT(AA$1,FIND("-",AA$1,1)-1))+VALUE(LEFT(AB$1,FIND("-",AB$1,1)-1)-1),0,AVERAGE(INDEX($AA:$AA,ROW($AA2412)-VALUE(LEFT(AB$1,FIND("-",AB$1,1)-1))+1):$AA2412))</f>
        <v>33.33333333333335</v>
      </c>
      <c r="AC2412">
        <f>IF(ROW($AA2412)&lt;=VALUE(LEFT(AA$1,FIND("-",AA$1,1)-1))+VALUE(LEFT(AB$1,FIND("-",AB$1,1)-1)-1)+VALUE(LEFT(AC$1,FIND("-",AC$1,1)-1)-1),0,AVERAGE(INDEX($AB:$AB,ROW($AB2412)-VALUE(LEFT(AC$1,FIND("-",AC$1,1)-1))+1):$AB2412))</f>
        <v>20.000000000000011</v>
      </c>
      <c r="AE2412">
        <f t="shared" si="339"/>
        <v>78260444</v>
      </c>
      <c r="AG2412" t="str">
        <f t="shared" si="341"/>
        <v>Buy</v>
      </c>
    </row>
    <row r="2413" spans="1:33" x14ac:dyDescent="0.25">
      <c r="A2413" s="6">
        <v>39993</v>
      </c>
      <c r="B2413">
        <v>7.4999999999999997E-2</v>
      </c>
      <c r="C2413">
        <v>7.4999999999999997E-2</v>
      </c>
      <c r="D2413">
        <v>7.4999999999999997E-2</v>
      </c>
      <c r="E2413">
        <v>7.4999999999999997E-2</v>
      </c>
      <c r="F2413">
        <v>4.3979999999999998E-2</v>
      </c>
      <c r="G2413">
        <v>140000</v>
      </c>
      <c r="I2413" t="str">
        <f t="shared" si="334"/>
        <v/>
      </c>
      <c r="J2413" t="str">
        <f t="shared" si="335"/>
        <v/>
      </c>
      <c r="K2413" t="str">
        <f t="shared" si="336"/>
        <v/>
      </c>
      <c r="M2413" s="11" t="str">
        <f t="shared" si="340"/>
        <v/>
      </c>
      <c r="O2413">
        <f>IF(ROW($E2413)&lt;=VALUE(LEFT(O$1,FIND("-",O$1,1)-1)),0,IF(ROW($E2413)=VALUE(LEFT(O$1,FIND("-",O$1,1)-1))+1,AVERAGE(INDEX($E:$E,ROW($E2413)-VALUE(LEFT(O$1,FIND("-",O$1,1)-1))):$E2413),($E2413*(2/(VALUE(LEFT(O$1,FIND("-",O$1,1)-1))+1)))+(O2412*(1-(2/(VALUE(LEFT(O$1,FIND("-",O$1,1)-1))+1))))))</f>
        <v>0.20202200267006104</v>
      </c>
      <c r="Q2413">
        <f>IF(ROW($E2413)&lt;=VALUE(LEFT(Q$1,FIND("-",Q$1,1)-1)),0,IF(ROW($E2413)=VALUE(LEFT(Q$1,FIND("-",Q$1,1)-1))+1,AVERAGE(INDEX($E:$E,ROW($E2413)-VALUE(LEFT(Q$1,FIND("-",Q$1,1)-1))):$E2413),($E2413*(2/(VALUE(LEFT(Q$1,FIND("-",Q$1,1)-1))+1)))+(Q2412*(1-(2/(VALUE(LEFT(Q$1,FIND("-",Q$1,1)-1))+1))))))</f>
        <v>7.0429063737079217E-2</v>
      </c>
      <c r="R2413">
        <f>IF(ROW($E2413)&lt;=VALUE(LEFT(R$1,FIND("-",R$1,1)-1)),0,IF(ROW($E2413)=VALUE(LEFT(R$1,FIND("-",R$1,1)-1))+1,AVERAGE(INDEX($E:$E,ROW($E2413)-VALUE(LEFT(R$1,FIND("-",R$1,1)-1))):$E2413),($E2413*(2/(VALUE(LEFT(R$1,FIND("-",R$1,1)-1))+1)))+(R2412*(1-(2/(VALUE(LEFT(R$1,FIND("-",R$1,1)-1))+1))))))</f>
        <v>6.9593665274961164E-2</v>
      </c>
      <c r="S2413">
        <f t="shared" si="337"/>
        <v>8.3539846211805324E-4</v>
      </c>
      <c r="T2413">
        <f>IF(ROW($E2413)&lt;=MAX(VALUE(LEFT(Q$1,FIND("-",Q$1,1)-1)),VALUE(LEFT(R$1,FIND("-",R$1,1)-1)))+VALUE(LEFT(T$1,FIND("-",T$1,1)-1))-1,0,IF(ROW($E2413)=MAX(VALUE(LEFT(Q$1,FIND("-",Q$1,1)-1)),VALUE(LEFT(R$1,FIND("-",R$1,1)-1)))+VALUE(LEFT(T$1,FIND("-",T$1,1)-1)),AVERAGE(INDEX($S:$S,ROW(S2413)-VALUE(LEFT(T$1,FIND("-",T$1,1)-1))+1):S2413),($S2413*(2/(VALUE(LEFT(T$1,FIND("-",T$1,1)-1))+1)))+(T2412*(1-(2/(VALUE(LEFT(T$1,FIND("-",T$1,1)-1))+1))))))</f>
        <v>1.2462868396595898E-3</v>
      </c>
      <c r="V2413">
        <f t="shared" si="338"/>
        <v>4.9999999999999906E-3</v>
      </c>
      <c r="W2413">
        <f>IF(ROW($E2413)&lt;=VALUE(LEFT(W$1,FIND("-",W$1,1)-1))+1,0,IF(ROW($E2412)=VALUE(LEFT(W$1,FIND("-",W$1,1)-1))+1,100-100/(1+ABS((SUMIF(INDEX($V:$V,ROW($V2413)-VALUE(LEFT(W$1,FIND("-",W$1,1)-1))+1):$V2413,"&gt;0",INDEX($V:$V,ROW($V2413)-VALUE(LEFT(W$1,FIND("-",W$1,1)-1))+1):$V2413)/COUNTIF(INDEX($V:$V,ROW($V2413)-VALUE(LEFT(W$1,FIND("-",W$1,1)-1))+1):$V2413,"&gt;0"))/(SUMIF(INDEX($V:$V,ROW($V2413)-VALUE(LEFT(W$1,FIND("-",W$1,1)-1))+1):$V2413,"&lt;0",INDEX($V:$V,ROW($V2413)-VALUE(LEFT(W$1,FIND("-",W$1,1)-1))+1):$V2413)/COUNTIF(INDEX($V:$V,ROW($V2413)-VALUE(LEFT(W$1,FIND("-",W$1,1)-1))+1):$V2413,"&lt;0")))),100-100/(1+ABS((SUMIF(INDEX($V:$V,ROW($V2413)-VALUE(LEFT(W$1,FIND("-",W$1,1)-1))+1):$V2413,"&gt;0",INDEX($V:$V,ROW($V2413)-VALUE(LEFT(W$1,FIND("-",W$1,1)-1))+1):$V2413)/VALUE(LEFT(W$1,FIND("-",W$1,1)-1)))/(SUMIF(INDEX($V:$V,ROW($V2413)-VALUE(LEFT(W$1,FIND("-",W$1,1)-1))+1):$V2413,"&lt;0",INDEX($V:$V,ROW($V2413)-VALUE(LEFT(W$1,FIND("-",W$1,1)-1))+1):$V2413)/VALUE(LEFT(W$1,FIND("-",W$1,1)-1)))))))</f>
        <v>45.454545454545446</v>
      </c>
      <c r="Y2413">
        <f>IF(ROW($E2413)&lt;=VALUE(LEFT(Y$1,FIND("-",Y$1,1)-1)),0,MAX(INDEX(C:C,ROW(C2413)-VALUE(LEFT(Y$1,FIND("-",Y$1,1)-1))+1):C2413))</f>
        <v>8.5000000000000006E-2</v>
      </c>
      <c r="Z2413">
        <f>IF(ROW($E2413)&lt;=VALUE(LEFT(Z$1,FIND("-",Z$1,1)-1)),0,MIN(INDEX(D:D,ROW(D2413)-VALUE(LEFT(Z$1,FIND("-",Z$1,1)-1))+1):D2413))</f>
        <v>0.06</v>
      </c>
      <c r="AA2413">
        <f t="shared" si="342"/>
        <v>59.999999999999979</v>
      </c>
      <c r="AB2413">
        <f>IF(ROW($AA2413)&lt;=VALUE(LEFT(AA$1,FIND("-",AA$1,1)-1))+VALUE(LEFT(AB$1,FIND("-",AB$1,1)-1)-1),0,AVERAGE(INDEX($AA:$AA,ROW($AA2413)-VALUE(LEFT(AB$1,FIND("-",AB$1,1)-1))+1):$AA2413))</f>
        <v>46.666666666666679</v>
      </c>
      <c r="AC2413">
        <f>IF(ROW($AA2413)&lt;=VALUE(LEFT(AA$1,FIND("-",AA$1,1)-1))+VALUE(LEFT(AB$1,FIND("-",AB$1,1)-1)-1)+VALUE(LEFT(AC$1,FIND("-",AC$1,1)-1)-1),0,AVERAGE(INDEX($AB:$AB,ROW($AB2413)-VALUE(LEFT(AC$1,FIND("-",AC$1,1)-1))+1):$AB2413))</f>
        <v>33.333333333333343</v>
      </c>
      <c r="AE2413">
        <f t="shared" si="339"/>
        <v>78400444</v>
      </c>
      <c r="AG2413" t="str">
        <f t="shared" si="341"/>
        <v/>
      </c>
    </row>
    <row r="2414" spans="1:33" x14ac:dyDescent="0.25">
      <c r="A2414" s="6">
        <v>39994</v>
      </c>
      <c r="B2414">
        <v>7.4999999999999997E-2</v>
      </c>
      <c r="C2414">
        <v>7.4999999999999997E-2</v>
      </c>
      <c r="D2414">
        <v>7.4999999999999997E-2</v>
      </c>
      <c r="E2414">
        <v>7.4999999999999997E-2</v>
      </c>
      <c r="F2414">
        <v>4.3979999999999998E-2</v>
      </c>
      <c r="G2414">
        <v>55000</v>
      </c>
      <c r="I2414" t="str">
        <f t="shared" si="334"/>
        <v/>
      </c>
      <c r="J2414" t="str">
        <f t="shared" si="335"/>
        <v/>
      </c>
      <c r="K2414" t="str">
        <f t="shared" si="336"/>
        <v/>
      </c>
      <c r="M2414" s="11" t="str">
        <f t="shared" si="340"/>
        <v/>
      </c>
      <c r="O2414">
        <f>IF(ROW($E2414)&lt;=VALUE(LEFT(O$1,FIND("-",O$1,1)-1)),0,IF(ROW($E2414)=VALUE(LEFT(O$1,FIND("-",O$1,1)-1))+1,AVERAGE(INDEX($E:$E,ROW($E2414)-VALUE(LEFT(O$1,FIND("-",O$1,1)-1))):$E2414),($E2414*(2/(VALUE(LEFT(O$1,FIND("-",O$1,1)-1))+1)))+(O2413*(1-(2/(VALUE(LEFT(O$1,FIND("-",O$1,1)-1))+1))))))</f>
        <v>0.20075810214598086</v>
      </c>
      <c r="Q2414">
        <f>IF(ROW($E2414)&lt;=VALUE(LEFT(Q$1,FIND("-",Q$1,1)-1)),0,IF(ROW($E2414)=VALUE(LEFT(Q$1,FIND("-",Q$1,1)-1))+1,AVERAGE(INDEX($E:$E,ROW($E2414)-VALUE(LEFT(Q$1,FIND("-",Q$1,1)-1))):$E2414),($E2414*(2/(VALUE(LEFT(Q$1,FIND("-",Q$1,1)-1))+1)))+(Q2413*(1-(2/(VALUE(LEFT(Q$1,FIND("-",Q$1,1)-1))+1))))))</f>
        <v>7.1132284700605494E-2</v>
      </c>
      <c r="R2414">
        <f>IF(ROW($E2414)&lt;=VALUE(LEFT(R$1,FIND("-",R$1,1)-1)),0,IF(ROW($E2414)=VALUE(LEFT(R$1,FIND("-",R$1,1)-1))+1,AVERAGE(INDEX($E:$E,ROW($E2414)-VALUE(LEFT(R$1,FIND("-",R$1,1)-1))):$E2414),($E2414*(2/(VALUE(LEFT(R$1,FIND("-",R$1,1)-1))+1)))+(R2413*(1-(2/(VALUE(LEFT(R$1,FIND("-",R$1,1)-1))+1))))))</f>
        <v>6.9994134513852918E-2</v>
      </c>
      <c r="S2414">
        <f t="shared" si="337"/>
        <v>1.1381501867525762E-3</v>
      </c>
      <c r="T2414">
        <f>IF(ROW($E2414)&lt;=MAX(VALUE(LEFT(Q$1,FIND("-",Q$1,1)-1)),VALUE(LEFT(R$1,FIND("-",R$1,1)-1)))+VALUE(LEFT(T$1,FIND("-",T$1,1)-1))-1,0,IF(ROW($E2414)=MAX(VALUE(LEFT(Q$1,FIND("-",Q$1,1)-1)),VALUE(LEFT(R$1,FIND("-",R$1,1)-1)))+VALUE(LEFT(T$1,FIND("-",T$1,1)-1)),AVERAGE(INDEX($S:$S,ROW(S2414)-VALUE(LEFT(T$1,FIND("-",T$1,1)-1))+1):S2414),($S2414*(2/(VALUE(LEFT(T$1,FIND("-",T$1,1)-1))+1)))+(T2413*(1-(2/(VALUE(LEFT(T$1,FIND("-",T$1,1)-1))+1))))))</f>
        <v>1.2246595090781871E-3</v>
      </c>
      <c r="V2414">
        <f t="shared" si="338"/>
        <v>0</v>
      </c>
      <c r="W2414">
        <f>IF(ROW($E2414)&lt;=VALUE(LEFT(W$1,FIND("-",W$1,1)-1))+1,0,IF(ROW($E2413)=VALUE(LEFT(W$1,FIND("-",W$1,1)-1))+1,100-100/(1+ABS((SUMIF(INDEX($V:$V,ROW($V2414)-VALUE(LEFT(W$1,FIND("-",W$1,1)-1))+1):$V2414,"&gt;0",INDEX($V:$V,ROW($V2414)-VALUE(LEFT(W$1,FIND("-",W$1,1)-1))+1):$V2414)/COUNTIF(INDEX($V:$V,ROW($V2414)-VALUE(LEFT(W$1,FIND("-",W$1,1)-1))+1):$V2414,"&gt;0"))/(SUMIF(INDEX($V:$V,ROW($V2414)-VALUE(LEFT(W$1,FIND("-",W$1,1)-1))+1):$V2414,"&lt;0",INDEX($V:$V,ROW($V2414)-VALUE(LEFT(W$1,FIND("-",W$1,1)-1))+1):$V2414)/COUNTIF(INDEX($V:$V,ROW($V2414)-VALUE(LEFT(W$1,FIND("-",W$1,1)-1))+1):$V2414,"&lt;0")))),100-100/(1+ABS((SUMIF(INDEX($V:$V,ROW($V2414)-VALUE(LEFT(W$1,FIND("-",W$1,1)-1))+1):$V2414,"&gt;0",INDEX($V:$V,ROW($V2414)-VALUE(LEFT(W$1,FIND("-",W$1,1)-1))+1):$V2414)/VALUE(LEFT(W$1,FIND("-",W$1,1)-1)))/(SUMIF(INDEX($V:$V,ROW($V2414)-VALUE(LEFT(W$1,FIND("-",W$1,1)-1))+1):$V2414,"&lt;0",INDEX($V:$V,ROW($V2414)-VALUE(LEFT(W$1,FIND("-",W$1,1)-1))+1):$V2414)/VALUE(LEFT(W$1,FIND("-",W$1,1)-1)))))))</f>
        <v>39.999999999999986</v>
      </c>
      <c r="Y2414">
        <f>IF(ROW($E2414)&lt;=VALUE(LEFT(Y$1,FIND("-",Y$1,1)-1)),0,MAX(INDEX(C:C,ROW(C2414)-VALUE(LEFT(Y$1,FIND("-",Y$1,1)-1))+1):C2414))</f>
        <v>8.5000000000000006E-2</v>
      </c>
      <c r="Z2414">
        <f>IF(ROW($E2414)&lt;=VALUE(LEFT(Z$1,FIND("-",Z$1,1)-1)),0,MIN(INDEX(D:D,ROW(D2414)-VALUE(LEFT(Z$1,FIND("-",Z$1,1)-1))+1):D2414))</f>
        <v>0.06</v>
      </c>
      <c r="AA2414">
        <f t="shared" si="342"/>
        <v>59.999999999999979</v>
      </c>
      <c r="AB2414">
        <f>IF(ROW($AA2414)&lt;=VALUE(LEFT(AA$1,FIND("-",AA$1,1)-1))+VALUE(LEFT(AB$1,FIND("-",AB$1,1)-1)-1),0,AVERAGE(INDEX($AA:$AA,ROW($AA2414)-VALUE(LEFT(AB$1,FIND("-",AB$1,1)-1))+1):$AA2414))</f>
        <v>53.333333333333321</v>
      </c>
      <c r="AC2414">
        <f>IF(ROW($AA2414)&lt;=VALUE(LEFT(AA$1,FIND("-",AA$1,1)-1))+VALUE(LEFT(AB$1,FIND("-",AB$1,1)-1)-1)+VALUE(LEFT(AC$1,FIND("-",AC$1,1)-1)-1),0,AVERAGE(INDEX($AB:$AB,ROW($AB2414)-VALUE(LEFT(AC$1,FIND("-",AC$1,1)-1))+1):$AB2414))</f>
        <v>44.44444444444445</v>
      </c>
      <c r="AE2414">
        <f t="shared" si="339"/>
        <v>78400444</v>
      </c>
      <c r="AG2414" t="str">
        <f t="shared" si="341"/>
        <v/>
      </c>
    </row>
    <row r="2415" spans="1:33" x14ac:dyDescent="0.25">
      <c r="A2415" s="6">
        <v>39995</v>
      </c>
      <c r="B2415">
        <v>7.4999999999999997E-2</v>
      </c>
      <c r="C2415">
        <v>7.4999999999999997E-2</v>
      </c>
      <c r="D2415">
        <v>7.0000000000000007E-2</v>
      </c>
      <c r="E2415">
        <v>7.0000000000000007E-2</v>
      </c>
      <c r="F2415">
        <v>4.1048000000000001E-2</v>
      </c>
      <c r="G2415">
        <v>0</v>
      </c>
      <c r="I2415" t="str">
        <f t="shared" si="334"/>
        <v/>
      </c>
      <c r="J2415" t="str">
        <f t="shared" si="335"/>
        <v/>
      </c>
      <c r="K2415" t="str">
        <f t="shared" si="336"/>
        <v/>
      </c>
      <c r="M2415" s="11" t="str">
        <f t="shared" si="340"/>
        <v/>
      </c>
      <c r="O2415">
        <f>IF(ROW($E2415)&lt;=VALUE(LEFT(O$1,FIND("-",O$1,1)-1)),0,IF(ROW($E2415)=VALUE(LEFT(O$1,FIND("-",O$1,1)-1))+1,AVERAGE(INDEX($E:$E,ROW($E2415)-VALUE(LEFT(O$1,FIND("-",O$1,1)-1))):$E2415),($E2415*(2/(VALUE(LEFT(O$1,FIND("-",O$1,1)-1))+1)))+(O2414*(1-(2/(VALUE(LEFT(O$1,FIND("-",O$1,1)-1))+1))))))</f>
        <v>0.19945702650273728</v>
      </c>
      <c r="Q2415">
        <f>IF(ROW($E2415)&lt;=VALUE(LEFT(Q$1,FIND("-",Q$1,1)-1)),0,IF(ROW($E2415)=VALUE(LEFT(Q$1,FIND("-",Q$1,1)-1))+1,AVERAGE(INDEX($E:$E,ROW($E2415)-VALUE(LEFT(Q$1,FIND("-",Q$1,1)-1))):$E2415),($E2415*(2/(VALUE(LEFT(Q$1,FIND("-",Q$1,1)-1))+1)))+(Q2414*(1-(2/(VALUE(LEFT(Q$1,FIND("-",Q$1,1)-1))+1))))))</f>
        <v>7.0958087054358493E-2</v>
      </c>
      <c r="R2415">
        <f>IF(ROW($E2415)&lt;=VALUE(LEFT(R$1,FIND("-",R$1,1)-1)),0,IF(ROW($E2415)=VALUE(LEFT(R$1,FIND("-",R$1,1)-1))+1,AVERAGE(INDEX($E:$E,ROW($E2415)-VALUE(LEFT(R$1,FIND("-",R$1,1)-1))):$E2415),($E2415*(2/(VALUE(LEFT(R$1,FIND("-",R$1,1)-1))+1)))+(R2414*(1-(2/(VALUE(LEFT(R$1,FIND("-",R$1,1)-1))+1))))))</f>
        <v>6.9994568994308254E-2</v>
      </c>
      <c r="S2415">
        <f t="shared" si="337"/>
        <v>9.635180600502391E-4</v>
      </c>
      <c r="T2415">
        <f>IF(ROW($E2415)&lt;=MAX(VALUE(LEFT(Q$1,FIND("-",Q$1,1)-1)),VALUE(LEFT(R$1,FIND("-",R$1,1)-1)))+VALUE(LEFT(T$1,FIND("-",T$1,1)-1))-1,0,IF(ROW($E2415)=MAX(VALUE(LEFT(Q$1,FIND("-",Q$1,1)-1)),VALUE(LEFT(R$1,FIND("-",R$1,1)-1)))+VALUE(LEFT(T$1,FIND("-",T$1,1)-1)),AVERAGE(INDEX($S:$S,ROW(S2415)-VALUE(LEFT(T$1,FIND("-",T$1,1)-1))+1):S2415),($S2415*(2/(VALUE(LEFT(T$1,FIND("-",T$1,1)-1))+1)))+(T2414*(1-(2/(VALUE(LEFT(T$1,FIND("-",T$1,1)-1))+1))))))</f>
        <v>1.1724312192725975E-3</v>
      </c>
      <c r="V2415">
        <f t="shared" si="338"/>
        <v>-4.9999999999999906E-3</v>
      </c>
      <c r="W2415">
        <f>IF(ROW($E2415)&lt;=VALUE(LEFT(W$1,FIND("-",W$1,1)-1))+1,0,IF(ROW($E2414)=VALUE(LEFT(W$1,FIND("-",W$1,1)-1))+1,100-100/(1+ABS((SUMIF(INDEX($V:$V,ROW($V2415)-VALUE(LEFT(W$1,FIND("-",W$1,1)-1))+1):$V2415,"&gt;0",INDEX($V:$V,ROW($V2415)-VALUE(LEFT(W$1,FIND("-",W$1,1)-1))+1):$V2415)/COUNTIF(INDEX($V:$V,ROW($V2415)-VALUE(LEFT(W$1,FIND("-",W$1,1)-1))+1):$V2415,"&gt;0"))/(SUMIF(INDEX($V:$V,ROW($V2415)-VALUE(LEFT(W$1,FIND("-",W$1,1)-1))+1):$V2415,"&lt;0",INDEX($V:$V,ROW($V2415)-VALUE(LEFT(W$1,FIND("-",W$1,1)-1))+1):$V2415)/COUNTIF(INDEX($V:$V,ROW($V2415)-VALUE(LEFT(W$1,FIND("-",W$1,1)-1))+1):$V2415,"&lt;0")))),100-100/(1+ABS((SUMIF(INDEX($V:$V,ROW($V2415)-VALUE(LEFT(W$1,FIND("-",W$1,1)-1))+1):$V2415,"&gt;0",INDEX($V:$V,ROW($V2415)-VALUE(LEFT(W$1,FIND("-",W$1,1)-1))+1):$V2415)/VALUE(LEFT(W$1,FIND("-",W$1,1)-1)))/(SUMIF(INDEX($V:$V,ROW($V2415)-VALUE(LEFT(W$1,FIND("-",W$1,1)-1))+1):$V2415,"&lt;0",INDEX($V:$V,ROW($V2415)-VALUE(LEFT(W$1,FIND("-",W$1,1)-1))+1):$V2415)/VALUE(LEFT(W$1,FIND("-",W$1,1)-1)))))))</f>
        <v>36.36363636363636</v>
      </c>
      <c r="Y2415">
        <f>IF(ROW($E2415)&lt;=VALUE(LEFT(Y$1,FIND("-",Y$1,1)-1)),0,MAX(INDEX(C:C,ROW(C2415)-VALUE(LEFT(Y$1,FIND("-",Y$1,1)-1))+1):C2415))</f>
        <v>0.08</v>
      </c>
      <c r="Z2415">
        <f>IF(ROW($E2415)&lt;=VALUE(LEFT(Z$1,FIND("-",Z$1,1)-1)),0,MIN(INDEX(D:D,ROW(D2415)-VALUE(LEFT(Z$1,FIND("-",Z$1,1)-1))+1):D2415))</f>
        <v>0.06</v>
      </c>
      <c r="AA2415">
        <f t="shared" si="342"/>
        <v>50.000000000000036</v>
      </c>
      <c r="AB2415">
        <f>IF(ROW($AA2415)&lt;=VALUE(LEFT(AA$1,FIND("-",AA$1,1)-1))+VALUE(LEFT(AB$1,FIND("-",AB$1,1)-1)-1),0,AVERAGE(INDEX($AA:$AA,ROW($AA2415)-VALUE(LEFT(AB$1,FIND("-",AB$1,1)-1))+1):$AA2415))</f>
        <v>56.666666666666664</v>
      </c>
      <c r="AC2415">
        <f>IF(ROW($AA2415)&lt;=VALUE(LEFT(AA$1,FIND("-",AA$1,1)-1))+VALUE(LEFT(AB$1,FIND("-",AB$1,1)-1)-1)+VALUE(LEFT(AC$1,FIND("-",AC$1,1)-1)-1),0,AVERAGE(INDEX($AB:$AB,ROW($AB2415)-VALUE(LEFT(AC$1,FIND("-",AC$1,1)-1))+1):$AB2415))</f>
        <v>52.222222222222221</v>
      </c>
      <c r="AE2415">
        <f t="shared" si="339"/>
        <v>78400444</v>
      </c>
      <c r="AG2415" t="str">
        <f t="shared" si="341"/>
        <v/>
      </c>
    </row>
    <row r="2416" spans="1:33" x14ac:dyDescent="0.25">
      <c r="A2416" s="6">
        <v>39996</v>
      </c>
      <c r="B2416">
        <v>7.4999999999999997E-2</v>
      </c>
      <c r="C2416">
        <v>7.4999999999999997E-2</v>
      </c>
      <c r="D2416">
        <v>7.4999999999999997E-2</v>
      </c>
      <c r="E2416">
        <v>7.4999999999999997E-2</v>
      </c>
      <c r="F2416">
        <v>4.3979999999999998E-2</v>
      </c>
      <c r="G2416">
        <v>280000</v>
      </c>
      <c r="I2416" t="str">
        <f t="shared" si="334"/>
        <v>Bullish</v>
      </c>
      <c r="J2416" t="str">
        <f t="shared" si="335"/>
        <v/>
      </c>
      <c r="K2416" t="str">
        <f t="shared" si="336"/>
        <v/>
      </c>
      <c r="M2416" s="11" t="str">
        <f t="shared" si="340"/>
        <v/>
      </c>
      <c r="O2416">
        <f>IF(ROW($E2416)&lt;=VALUE(LEFT(O$1,FIND("-",O$1,1)-1)),0,IF(ROW($E2416)=VALUE(LEFT(O$1,FIND("-",O$1,1)-1))+1,AVERAGE(INDEX($E:$E,ROW($E2416)-VALUE(LEFT(O$1,FIND("-",O$1,1)-1))):$E2416),($E2416*(2/(VALUE(LEFT(O$1,FIND("-",O$1,1)-1))+1)))+(O2415*(1-(2/(VALUE(LEFT(O$1,FIND("-",O$1,1)-1))+1))))))</f>
        <v>0.19821864812957574</v>
      </c>
      <c r="Q2416">
        <f>IF(ROW($E2416)&lt;=VALUE(LEFT(Q$1,FIND("-",Q$1,1)-1)),0,IF(ROW($E2416)=VALUE(LEFT(Q$1,FIND("-",Q$1,1)-1))+1,AVERAGE(INDEX($E:$E,ROW($E2416)-VALUE(LEFT(Q$1,FIND("-",Q$1,1)-1))):$E2416),($E2416*(2/(VALUE(LEFT(Q$1,FIND("-",Q$1,1)-1))+1)))+(Q2415*(1-(2/(VALUE(LEFT(Q$1,FIND("-",Q$1,1)-1))+1))))))</f>
        <v>7.157991981522642E-2</v>
      </c>
      <c r="R2416">
        <f>IF(ROW($E2416)&lt;=VALUE(LEFT(R$1,FIND("-",R$1,1)-1)),0,IF(ROW($E2416)=VALUE(LEFT(R$1,FIND("-",R$1,1)-1))+1,AVERAGE(INDEX($E:$E,ROW($E2416)-VALUE(LEFT(R$1,FIND("-",R$1,1)-1))):$E2416),($E2416*(2/(VALUE(LEFT(R$1,FIND("-",R$1,1)-1))+1)))+(R2415*(1-(2/(VALUE(LEFT(R$1,FIND("-",R$1,1)-1))+1))))))</f>
        <v>7.0365341661396533E-2</v>
      </c>
      <c r="S2416">
        <f t="shared" si="337"/>
        <v>1.2145781538298872E-3</v>
      </c>
      <c r="T2416">
        <f>IF(ROW($E2416)&lt;=MAX(VALUE(LEFT(Q$1,FIND("-",Q$1,1)-1)),VALUE(LEFT(R$1,FIND("-",R$1,1)-1)))+VALUE(LEFT(T$1,FIND("-",T$1,1)-1))-1,0,IF(ROW($E2416)=MAX(VALUE(LEFT(Q$1,FIND("-",Q$1,1)-1)),VALUE(LEFT(R$1,FIND("-",R$1,1)-1)))+VALUE(LEFT(T$1,FIND("-",T$1,1)-1)),AVERAGE(INDEX($S:$S,ROW(S2416)-VALUE(LEFT(T$1,FIND("-",T$1,1)-1))+1):S2416),($S2416*(2/(VALUE(LEFT(T$1,FIND("-",T$1,1)-1))+1)))+(T2415*(1-(2/(VALUE(LEFT(T$1,FIND("-",T$1,1)-1))+1))))))</f>
        <v>1.1808606061840554E-3</v>
      </c>
      <c r="V2416">
        <f t="shared" si="338"/>
        <v>4.9999999999999906E-3</v>
      </c>
      <c r="W2416">
        <f>IF(ROW($E2416)&lt;=VALUE(LEFT(W$1,FIND("-",W$1,1)-1))+1,0,IF(ROW($E2415)=VALUE(LEFT(W$1,FIND("-",W$1,1)-1))+1,100-100/(1+ABS((SUMIF(INDEX($V:$V,ROW($V2416)-VALUE(LEFT(W$1,FIND("-",W$1,1)-1))+1):$V2416,"&gt;0",INDEX($V:$V,ROW($V2416)-VALUE(LEFT(W$1,FIND("-",W$1,1)-1))+1):$V2416)/COUNTIF(INDEX($V:$V,ROW($V2416)-VALUE(LEFT(W$1,FIND("-",W$1,1)-1))+1):$V2416,"&gt;0"))/(SUMIF(INDEX($V:$V,ROW($V2416)-VALUE(LEFT(W$1,FIND("-",W$1,1)-1))+1):$V2416,"&lt;0",INDEX($V:$V,ROW($V2416)-VALUE(LEFT(W$1,FIND("-",W$1,1)-1))+1):$V2416)/COUNTIF(INDEX($V:$V,ROW($V2416)-VALUE(LEFT(W$1,FIND("-",W$1,1)-1))+1):$V2416,"&lt;0")))),100-100/(1+ABS((SUMIF(INDEX($V:$V,ROW($V2416)-VALUE(LEFT(W$1,FIND("-",W$1,1)-1))+1):$V2416,"&gt;0",INDEX($V:$V,ROW($V2416)-VALUE(LEFT(W$1,FIND("-",W$1,1)-1))+1):$V2416)/VALUE(LEFT(W$1,FIND("-",W$1,1)-1)))/(SUMIF(INDEX($V:$V,ROW($V2416)-VALUE(LEFT(W$1,FIND("-",W$1,1)-1))+1):$V2416,"&lt;0",INDEX($V:$V,ROW($V2416)-VALUE(LEFT(W$1,FIND("-",W$1,1)-1))+1):$V2416)/VALUE(LEFT(W$1,FIND("-",W$1,1)-1)))))))</f>
        <v>45.454545454545446</v>
      </c>
      <c r="Y2416">
        <f>IF(ROW($E2416)&lt;=VALUE(LEFT(Y$1,FIND("-",Y$1,1)-1)),0,MAX(INDEX(C:C,ROW(C2416)-VALUE(LEFT(Y$1,FIND("-",Y$1,1)-1))+1):C2416))</f>
        <v>0.08</v>
      </c>
      <c r="Z2416">
        <f>IF(ROW($E2416)&lt;=VALUE(LEFT(Z$1,FIND("-",Z$1,1)-1)),0,MIN(INDEX(D:D,ROW(D2416)-VALUE(LEFT(Z$1,FIND("-",Z$1,1)-1))+1):D2416))</f>
        <v>0.06</v>
      </c>
      <c r="AA2416">
        <f t="shared" si="342"/>
        <v>74.999999999999972</v>
      </c>
      <c r="AB2416">
        <f>IF(ROW($AA2416)&lt;=VALUE(LEFT(AA$1,FIND("-",AA$1,1)-1))+VALUE(LEFT(AB$1,FIND("-",AB$1,1)-1)-1),0,AVERAGE(INDEX($AA:$AA,ROW($AA2416)-VALUE(LEFT(AB$1,FIND("-",AB$1,1)-1))+1):$AA2416))</f>
        <v>61.666666666666664</v>
      </c>
      <c r="AC2416">
        <f>IF(ROW($AA2416)&lt;=VALUE(LEFT(AA$1,FIND("-",AA$1,1)-1))+VALUE(LEFT(AB$1,FIND("-",AB$1,1)-1)-1)+VALUE(LEFT(AC$1,FIND("-",AC$1,1)-1)-1),0,AVERAGE(INDEX($AB:$AB,ROW($AB2416)-VALUE(LEFT(AC$1,FIND("-",AC$1,1)-1))+1):$AB2416))</f>
        <v>57.222222222222221</v>
      </c>
      <c r="AE2416">
        <f t="shared" si="339"/>
        <v>78680444</v>
      </c>
      <c r="AG2416" t="str">
        <f t="shared" si="341"/>
        <v/>
      </c>
    </row>
    <row r="2417" spans="1:33" x14ac:dyDescent="0.25">
      <c r="A2417" s="6">
        <v>39997</v>
      </c>
      <c r="B2417">
        <v>7.4999999999999997E-2</v>
      </c>
      <c r="C2417">
        <v>7.4999999999999997E-2</v>
      </c>
      <c r="D2417">
        <v>7.4999999999999997E-2</v>
      </c>
      <c r="E2417">
        <v>7.4999999999999997E-2</v>
      </c>
      <c r="F2417">
        <v>4.3979999999999998E-2</v>
      </c>
      <c r="G2417">
        <v>100000</v>
      </c>
      <c r="I2417" t="str">
        <f t="shared" si="334"/>
        <v/>
      </c>
      <c r="J2417" t="str">
        <f t="shared" si="335"/>
        <v/>
      </c>
      <c r="K2417" t="str">
        <f t="shared" si="336"/>
        <v/>
      </c>
      <c r="M2417" s="11" t="str">
        <f t="shared" si="340"/>
        <v/>
      </c>
      <c r="O2417">
        <f>IF(ROW($E2417)&lt;=VALUE(LEFT(O$1,FIND("-",O$1,1)-1)),0,IF(ROW($E2417)=VALUE(LEFT(O$1,FIND("-",O$1,1)-1))+1,AVERAGE(INDEX($E:$E,ROW($E2417)-VALUE(LEFT(O$1,FIND("-",O$1,1)-1))):$E2417),($E2417*(2/(VALUE(LEFT(O$1,FIND("-",O$1,1)-1))+1)))+(O2416*(1-(2/(VALUE(LEFT(O$1,FIND("-",O$1,1)-1))+1))))))</f>
        <v>0.19699259192928148</v>
      </c>
      <c r="Q2417">
        <f>IF(ROW($E2417)&lt;=VALUE(LEFT(Q$1,FIND("-",Q$1,1)-1)),0,IF(ROW($E2417)=VALUE(LEFT(Q$1,FIND("-",Q$1,1)-1))+1,AVERAGE(INDEX($E:$E,ROW($E2417)-VALUE(LEFT(Q$1,FIND("-",Q$1,1)-1))):$E2417),($E2417*(2/(VALUE(LEFT(Q$1,FIND("-",Q$1,1)-1))+1)))+(Q2416*(1-(2/(VALUE(LEFT(Q$1,FIND("-",Q$1,1)-1))+1))))))</f>
        <v>7.2106085997499278E-2</v>
      </c>
      <c r="R2417">
        <f>IF(ROW($E2417)&lt;=VALUE(LEFT(R$1,FIND("-",R$1,1)-1)),0,IF(ROW($E2417)=VALUE(LEFT(R$1,FIND("-",R$1,1)-1))+1,AVERAGE(INDEX($E:$E,ROW($E2417)-VALUE(LEFT(R$1,FIND("-",R$1,1)-1))):$E2417),($E2417*(2/(VALUE(LEFT(R$1,FIND("-",R$1,1)-1))+1)))+(R2416*(1-(2/(VALUE(LEFT(R$1,FIND("-",R$1,1)-1))+1))))))</f>
        <v>7.0708649686478262E-2</v>
      </c>
      <c r="S2417">
        <f t="shared" si="337"/>
        <v>1.3974363110210164E-3</v>
      </c>
      <c r="T2417">
        <f>IF(ROW($E2417)&lt;=MAX(VALUE(LEFT(Q$1,FIND("-",Q$1,1)-1)),VALUE(LEFT(R$1,FIND("-",R$1,1)-1)))+VALUE(LEFT(T$1,FIND("-",T$1,1)-1))-1,0,IF(ROW($E2417)=MAX(VALUE(LEFT(Q$1,FIND("-",Q$1,1)-1)),VALUE(LEFT(R$1,FIND("-",R$1,1)-1)))+VALUE(LEFT(T$1,FIND("-",T$1,1)-1)),AVERAGE(INDEX($S:$S,ROW(S2417)-VALUE(LEFT(T$1,FIND("-",T$1,1)-1))+1):S2417),($S2417*(2/(VALUE(LEFT(T$1,FIND("-",T$1,1)-1))+1)))+(T2416*(1-(2/(VALUE(LEFT(T$1,FIND("-",T$1,1)-1))+1))))))</f>
        <v>1.2241757471514476E-3</v>
      </c>
      <c r="V2417">
        <f t="shared" si="338"/>
        <v>0</v>
      </c>
      <c r="W2417">
        <f>IF(ROW($E2417)&lt;=VALUE(LEFT(W$1,FIND("-",W$1,1)-1))+1,0,IF(ROW($E2416)=VALUE(LEFT(W$1,FIND("-",W$1,1)-1))+1,100-100/(1+ABS((SUMIF(INDEX($V:$V,ROW($V2417)-VALUE(LEFT(W$1,FIND("-",W$1,1)-1))+1):$V2417,"&gt;0",INDEX($V:$V,ROW($V2417)-VALUE(LEFT(W$1,FIND("-",W$1,1)-1))+1):$V2417)/COUNTIF(INDEX($V:$V,ROW($V2417)-VALUE(LEFT(W$1,FIND("-",W$1,1)-1))+1):$V2417,"&gt;0"))/(SUMIF(INDEX($V:$V,ROW($V2417)-VALUE(LEFT(W$1,FIND("-",W$1,1)-1))+1):$V2417,"&lt;0",INDEX($V:$V,ROW($V2417)-VALUE(LEFT(W$1,FIND("-",W$1,1)-1))+1):$V2417)/COUNTIF(INDEX($V:$V,ROW($V2417)-VALUE(LEFT(W$1,FIND("-",W$1,1)-1))+1):$V2417,"&lt;0")))),100-100/(1+ABS((SUMIF(INDEX($V:$V,ROW($V2417)-VALUE(LEFT(W$1,FIND("-",W$1,1)-1))+1):$V2417,"&gt;0",INDEX($V:$V,ROW($V2417)-VALUE(LEFT(W$1,FIND("-",W$1,1)-1))+1):$V2417)/VALUE(LEFT(W$1,FIND("-",W$1,1)-1)))/(SUMIF(INDEX($V:$V,ROW($V2417)-VALUE(LEFT(W$1,FIND("-",W$1,1)-1))+1):$V2417,"&lt;0",INDEX($V:$V,ROW($V2417)-VALUE(LEFT(W$1,FIND("-",W$1,1)-1))+1):$V2417)/VALUE(LEFT(W$1,FIND("-",W$1,1)-1)))))))</f>
        <v>45.454545454545446</v>
      </c>
      <c r="Y2417">
        <f>IF(ROW($E2417)&lt;=VALUE(LEFT(Y$1,FIND("-",Y$1,1)-1)),0,MAX(INDEX(C:C,ROW(C2417)-VALUE(LEFT(Y$1,FIND("-",Y$1,1)-1))+1):C2417))</f>
        <v>7.4999999999999997E-2</v>
      </c>
      <c r="Z2417">
        <f>IF(ROW($E2417)&lt;=VALUE(LEFT(Z$1,FIND("-",Z$1,1)-1)),0,MIN(INDEX(D:D,ROW(D2417)-VALUE(LEFT(Z$1,FIND("-",Z$1,1)-1))+1):D2417))</f>
        <v>0.06</v>
      </c>
      <c r="AA2417">
        <f t="shared" si="342"/>
        <v>100</v>
      </c>
      <c r="AB2417">
        <f>IF(ROW($AA2417)&lt;=VALUE(LEFT(AA$1,FIND("-",AA$1,1)-1))+VALUE(LEFT(AB$1,FIND("-",AB$1,1)-1)-1),0,AVERAGE(INDEX($AA:$AA,ROW($AA2417)-VALUE(LEFT(AB$1,FIND("-",AB$1,1)-1))+1):$AA2417))</f>
        <v>75</v>
      </c>
      <c r="AC2417">
        <f>IF(ROW($AA2417)&lt;=VALUE(LEFT(AA$1,FIND("-",AA$1,1)-1))+VALUE(LEFT(AB$1,FIND("-",AB$1,1)-1)-1)+VALUE(LEFT(AC$1,FIND("-",AC$1,1)-1)-1),0,AVERAGE(INDEX($AB:$AB,ROW($AB2417)-VALUE(LEFT(AC$1,FIND("-",AC$1,1)-1))+1):$AB2417))</f>
        <v>64.444444444444443</v>
      </c>
      <c r="AE2417">
        <f t="shared" si="339"/>
        <v>78680444</v>
      </c>
      <c r="AG2417" t="str">
        <f t="shared" si="341"/>
        <v/>
      </c>
    </row>
    <row r="2418" spans="1:33" x14ac:dyDescent="0.25">
      <c r="A2418" s="6">
        <v>40000</v>
      </c>
      <c r="B2418">
        <v>7.4999999999999997E-2</v>
      </c>
      <c r="C2418">
        <v>7.4999999999999997E-2</v>
      </c>
      <c r="D2418">
        <v>7.0000000000000007E-2</v>
      </c>
      <c r="E2418">
        <v>7.4999999999999997E-2</v>
      </c>
      <c r="F2418">
        <v>4.3979999999999998E-2</v>
      </c>
      <c r="G2418">
        <v>210500</v>
      </c>
      <c r="I2418" t="str">
        <f t="shared" si="334"/>
        <v/>
      </c>
      <c r="J2418" t="str">
        <f t="shared" si="335"/>
        <v/>
      </c>
      <c r="K2418" t="str">
        <f t="shared" si="336"/>
        <v/>
      </c>
      <c r="M2418" s="11" t="str">
        <f t="shared" si="340"/>
        <v/>
      </c>
      <c r="O2418">
        <f>IF(ROW($E2418)&lt;=VALUE(LEFT(O$1,FIND("-",O$1,1)-1)),0,IF(ROW($E2418)=VALUE(LEFT(O$1,FIND("-",O$1,1)-1))+1,AVERAGE(INDEX($E:$E,ROW($E2418)-VALUE(LEFT(O$1,FIND("-",O$1,1)-1))):$E2418),($E2418*(2/(VALUE(LEFT(O$1,FIND("-",O$1,1)-1))+1)))+(O2417*(1-(2/(VALUE(LEFT(O$1,FIND("-",O$1,1)-1))+1))))))</f>
        <v>0.19577873529316925</v>
      </c>
      <c r="Q2418">
        <f>IF(ROW($E2418)&lt;=VALUE(LEFT(Q$1,FIND("-",Q$1,1)-1)),0,IF(ROW($E2418)=VALUE(LEFT(Q$1,FIND("-",Q$1,1)-1))+1,AVERAGE(INDEX($E:$E,ROW($E2418)-VALUE(LEFT(Q$1,FIND("-",Q$1,1)-1))):$E2418),($E2418*(2/(VALUE(LEFT(Q$1,FIND("-",Q$1,1)-1))+1)))+(Q2417*(1-(2/(VALUE(LEFT(Q$1,FIND("-",Q$1,1)-1))+1))))))</f>
        <v>7.2551303536345535E-2</v>
      </c>
      <c r="R2418">
        <f>IF(ROW($E2418)&lt;=VALUE(LEFT(R$1,FIND("-",R$1,1)-1)),0,IF(ROW($E2418)=VALUE(LEFT(R$1,FIND("-",R$1,1)-1))+1,AVERAGE(INDEX($E:$E,ROW($E2418)-VALUE(LEFT(R$1,FIND("-",R$1,1)-1))):$E2418),($E2418*(2/(VALUE(LEFT(R$1,FIND("-",R$1,1)-1))+1)))+(R2417*(1-(2/(VALUE(LEFT(R$1,FIND("-",R$1,1)-1))+1))))))</f>
        <v>7.1026527487479868E-2</v>
      </c>
      <c r="S2418">
        <f t="shared" si="337"/>
        <v>1.524776048865667E-3</v>
      </c>
      <c r="T2418">
        <f>IF(ROW($E2418)&lt;=MAX(VALUE(LEFT(Q$1,FIND("-",Q$1,1)-1)),VALUE(LEFT(R$1,FIND("-",R$1,1)-1)))+VALUE(LEFT(T$1,FIND("-",T$1,1)-1))-1,0,IF(ROW($E2418)=MAX(VALUE(LEFT(Q$1,FIND("-",Q$1,1)-1)),VALUE(LEFT(R$1,FIND("-",R$1,1)-1)))+VALUE(LEFT(T$1,FIND("-",T$1,1)-1)),AVERAGE(INDEX($S:$S,ROW(S2418)-VALUE(LEFT(T$1,FIND("-",T$1,1)-1))+1):S2418),($S2418*(2/(VALUE(LEFT(T$1,FIND("-",T$1,1)-1))+1)))+(T2417*(1-(2/(VALUE(LEFT(T$1,FIND("-",T$1,1)-1))+1))))))</f>
        <v>1.2842958074942915E-3</v>
      </c>
      <c r="V2418">
        <f t="shared" si="338"/>
        <v>0</v>
      </c>
      <c r="W2418">
        <f>IF(ROW($E2418)&lt;=VALUE(LEFT(W$1,FIND("-",W$1,1)-1))+1,0,IF(ROW($E2417)=VALUE(LEFT(W$1,FIND("-",W$1,1)-1))+1,100-100/(1+ABS((SUMIF(INDEX($V:$V,ROW($V2418)-VALUE(LEFT(W$1,FIND("-",W$1,1)-1))+1):$V2418,"&gt;0",INDEX($V:$V,ROW($V2418)-VALUE(LEFT(W$1,FIND("-",W$1,1)-1))+1):$V2418)/COUNTIF(INDEX($V:$V,ROW($V2418)-VALUE(LEFT(W$1,FIND("-",W$1,1)-1))+1):$V2418,"&gt;0"))/(SUMIF(INDEX($V:$V,ROW($V2418)-VALUE(LEFT(W$1,FIND("-",W$1,1)-1))+1):$V2418,"&lt;0",INDEX($V:$V,ROW($V2418)-VALUE(LEFT(W$1,FIND("-",W$1,1)-1))+1):$V2418)/COUNTIF(INDEX($V:$V,ROW($V2418)-VALUE(LEFT(W$1,FIND("-",W$1,1)-1))+1):$V2418,"&lt;0")))),100-100/(1+ABS((SUMIF(INDEX($V:$V,ROW($V2418)-VALUE(LEFT(W$1,FIND("-",W$1,1)-1))+1):$V2418,"&gt;0",INDEX($V:$V,ROW($V2418)-VALUE(LEFT(W$1,FIND("-",W$1,1)-1))+1):$V2418)/VALUE(LEFT(W$1,FIND("-",W$1,1)-1)))/(SUMIF(INDEX($V:$V,ROW($V2418)-VALUE(LEFT(W$1,FIND("-",W$1,1)-1))+1):$V2418,"&lt;0",INDEX($V:$V,ROW($V2418)-VALUE(LEFT(W$1,FIND("-",W$1,1)-1))+1):$V2418)/VALUE(LEFT(W$1,FIND("-",W$1,1)-1)))))))</f>
        <v>55.55555555555555</v>
      </c>
      <c r="Y2418">
        <f>IF(ROW($E2418)&lt;=VALUE(LEFT(Y$1,FIND("-",Y$1,1)-1)),0,MAX(INDEX(C:C,ROW(C2418)-VALUE(LEFT(Y$1,FIND("-",Y$1,1)-1))+1):C2418))</f>
        <v>7.4999999999999997E-2</v>
      </c>
      <c r="Z2418">
        <f>IF(ROW($E2418)&lt;=VALUE(LEFT(Z$1,FIND("-",Z$1,1)-1)),0,MIN(INDEX(D:D,ROW(D2418)-VALUE(LEFT(Z$1,FIND("-",Z$1,1)-1))+1):D2418))</f>
        <v>0.06</v>
      </c>
      <c r="AA2418">
        <f t="shared" si="342"/>
        <v>100</v>
      </c>
      <c r="AB2418">
        <f>IF(ROW($AA2418)&lt;=VALUE(LEFT(AA$1,FIND("-",AA$1,1)-1))+VALUE(LEFT(AB$1,FIND("-",AB$1,1)-1)-1),0,AVERAGE(INDEX($AA:$AA,ROW($AA2418)-VALUE(LEFT(AB$1,FIND("-",AB$1,1)-1))+1):$AA2418))</f>
        <v>91.666666666666671</v>
      </c>
      <c r="AC2418">
        <f>IF(ROW($AA2418)&lt;=VALUE(LEFT(AA$1,FIND("-",AA$1,1)-1))+VALUE(LEFT(AB$1,FIND("-",AB$1,1)-1)-1)+VALUE(LEFT(AC$1,FIND("-",AC$1,1)-1)-1),0,AVERAGE(INDEX($AB:$AB,ROW($AB2418)-VALUE(LEFT(AC$1,FIND("-",AC$1,1)-1))+1):$AB2418))</f>
        <v>76.1111111111111</v>
      </c>
      <c r="AE2418">
        <f t="shared" si="339"/>
        <v>78680444</v>
      </c>
      <c r="AG2418" t="str">
        <f t="shared" si="341"/>
        <v/>
      </c>
    </row>
    <row r="2419" spans="1:33" x14ac:dyDescent="0.25">
      <c r="A2419" s="6">
        <v>40001</v>
      </c>
      <c r="B2419">
        <v>7.0000000000000007E-2</v>
      </c>
      <c r="C2419">
        <v>7.0000000000000007E-2</v>
      </c>
      <c r="D2419">
        <v>7.0000000000000007E-2</v>
      </c>
      <c r="E2419">
        <v>7.0000000000000007E-2</v>
      </c>
      <c r="F2419">
        <v>4.1048000000000001E-2</v>
      </c>
      <c r="G2419">
        <v>20100</v>
      </c>
      <c r="I2419" t="str">
        <f t="shared" si="334"/>
        <v>Bearish</v>
      </c>
      <c r="J2419" t="str">
        <f t="shared" si="335"/>
        <v/>
      </c>
      <c r="K2419" t="str">
        <f t="shared" si="336"/>
        <v>Overbought Below %D</v>
      </c>
      <c r="M2419" s="11" t="str">
        <f t="shared" si="340"/>
        <v/>
      </c>
      <c r="O2419">
        <f>IF(ROW($E2419)&lt;=VALUE(LEFT(O$1,FIND("-",O$1,1)-1)),0,IF(ROW($E2419)=VALUE(LEFT(O$1,FIND("-",O$1,1)-1))+1,AVERAGE(INDEX($E:$E,ROW($E2419)-VALUE(LEFT(O$1,FIND("-",O$1,1)-1))):$E2419),($E2419*(2/(VALUE(LEFT(O$1,FIND("-",O$1,1)-1))+1)))+(O2418*(1-(2/(VALUE(LEFT(O$1,FIND("-",O$1,1)-1))+1))))))</f>
        <v>0.19452720558875963</v>
      </c>
      <c r="Q2419">
        <f>IF(ROW($E2419)&lt;=VALUE(LEFT(Q$1,FIND("-",Q$1,1)-1)),0,IF(ROW($E2419)=VALUE(LEFT(Q$1,FIND("-",Q$1,1)-1))+1,AVERAGE(INDEX($E:$E,ROW($E2419)-VALUE(LEFT(Q$1,FIND("-",Q$1,1)-1))):$E2419),($E2419*(2/(VALUE(LEFT(Q$1,FIND("-",Q$1,1)-1))+1)))+(Q2418*(1-(2/(VALUE(LEFT(Q$1,FIND("-",Q$1,1)-1))+1))))))</f>
        <v>7.2158795299984688E-2</v>
      </c>
      <c r="R2419">
        <f>IF(ROW($E2419)&lt;=VALUE(LEFT(R$1,FIND("-",R$1,1)-1)),0,IF(ROW($E2419)=VALUE(LEFT(R$1,FIND("-",R$1,1)-1))+1,AVERAGE(INDEX($E:$E,ROW($E2419)-VALUE(LEFT(R$1,FIND("-",R$1,1)-1))):$E2419),($E2419*(2/(VALUE(LEFT(R$1,FIND("-",R$1,1)-1))+1)))+(R2418*(1-(2/(VALUE(LEFT(R$1,FIND("-",R$1,1)-1))+1))))))</f>
        <v>7.0950488414333213E-2</v>
      </c>
      <c r="S2419">
        <f t="shared" si="337"/>
        <v>1.208306885651475E-3</v>
      </c>
      <c r="T2419">
        <f>IF(ROW($E2419)&lt;=MAX(VALUE(LEFT(Q$1,FIND("-",Q$1,1)-1)),VALUE(LEFT(R$1,FIND("-",R$1,1)-1)))+VALUE(LEFT(T$1,FIND("-",T$1,1)-1))-1,0,IF(ROW($E2419)=MAX(VALUE(LEFT(Q$1,FIND("-",Q$1,1)-1)),VALUE(LEFT(R$1,FIND("-",R$1,1)-1)))+VALUE(LEFT(T$1,FIND("-",T$1,1)-1)),AVERAGE(INDEX($S:$S,ROW(S2419)-VALUE(LEFT(T$1,FIND("-",T$1,1)-1))+1):S2419),($S2419*(2/(VALUE(LEFT(T$1,FIND("-",T$1,1)-1))+1)))+(T2418*(1-(2/(VALUE(LEFT(T$1,FIND("-",T$1,1)-1))+1))))))</f>
        <v>1.2690980231257283E-3</v>
      </c>
      <c r="V2419">
        <f t="shared" si="338"/>
        <v>-4.9999999999999906E-3</v>
      </c>
      <c r="W2419">
        <f>IF(ROW($E2419)&lt;=VALUE(LEFT(W$1,FIND("-",W$1,1)-1))+1,0,IF(ROW($E2418)=VALUE(LEFT(W$1,FIND("-",W$1,1)-1))+1,100-100/(1+ABS((SUMIF(INDEX($V:$V,ROW($V2419)-VALUE(LEFT(W$1,FIND("-",W$1,1)-1))+1):$V2419,"&gt;0",INDEX($V:$V,ROW($V2419)-VALUE(LEFT(W$1,FIND("-",W$1,1)-1))+1):$V2419)/COUNTIF(INDEX($V:$V,ROW($V2419)-VALUE(LEFT(W$1,FIND("-",W$1,1)-1))+1):$V2419,"&gt;0"))/(SUMIF(INDEX($V:$V,ROW($V2419)-VALUE(LEFT(W$1,FIND("-",W$1,1)-1))+1):$V2419,"&lt;0",INDEX($V:$V,ROW($V2419)-VALUE(LEFT(W$1,FIND("-",W$1,1)-1))+1):$V2419)/COUNTIF(INDEX($V:$V,ROW($V2419)-VALUE(LEFT(W$1,FIND("-",W$1,1)-1))+1):$V2419,"&lt;0")))),100-100/(1+ABS((SUMIF(INDEX($V:$V,ROW($V2419)-VALUE(LEFT(W$1,FIND("-",W$1,1)-1))+1):$V2419,"&gt;0",INDEX($V:$V,ROW($V2419)-VALUE(LEFT(W$1,FIND("-",W$1,1)-1))+1):$V2419)/VALUE(LEFT(W$1,FIND("-",W$1,1)-1)))/(SUMIF(INDEX($V:$V,ROW($V2419)-VALUE(LEFT(W$1,FIND("-",W$1,1)-1))+1):$V2419,"&lt;0",INDEX($V:$V,ROW($V2419)-VALUE(LEFT(W$1,FIND("-",W$1,1)-1))+1):$V2419)/VALUE(LEFT(W$1,FIND("-",W$1,1)-1)))))))</f>
        <v>44.44444444444445</v>
      </c>
      <c r="Y2419">
        <f>IF(ROW($E2419)&lt;=VALUE(LEFT(Y$1,FIND("-",Y$1,1)-1)),0,MAX(INDEX(C:C,ROW(C2419)-VALUE(LEFT(Y$1,FIND("-",Y$1,1)-1))+1):C2419))</f>
        <v>7.4999999999999997E-2</v>
      </c>
      <c r="Z2419">
        <f>IF(ROW($E2419)&lt;=VALUE(LEFT(Z$1,FIND("-",Z$1,1)-1)),0,MIN(INDEX(D:D,ROW(D2419)-VALUE(LEFT(Z$1,FIND("-",Z$1,1)-1))+1):D2419))</f>
        <v>0.06</v>
      </c>
      <c r="AA2419">
        <f t="shared" si="342"/>
        <v>66.666666666666728</v>
      </c>
      <c r="AB2419">
        <f>IF(ROW($AA2419)&lt;=VALUE(LEFT(AA$1,FIND("-",AA$1,1)-1))+VALUE(LEFT(AB$1,FIND("-",AB$1,1)-1)-1),0,AVERAGE(INDEX($AA:$AA,ROW($AA2419)-VALUE(LEFT(AB$1,FIND("-",AB$1,1)-1))+1):$AA2419))</f>
        <v>88.888888888888914</v>
      </c>
      <c r="AC2419">
        <f>IF(ROW($AA2419)&lt;=VALUE(LEFT(AA$1,FIND("-",AA$1,1)-1))+VALUE(LEFT(AB$1,FIND("-",AB$1,1)-1)-1)+VALUE(LEFT(AC$1,FIND("-",AC$1,1)-1)-1),0,AVERAGE(INDEX($AB:$AB,ROW($AB2419)-VALUE(LEFT(AC$1,FIND("-",AC$1,1)-1))+1):$AB2419))</f>
        <v>85.185185185185205</v>
      </c>
      <c r="AE2419">
        <f t="shared" si="339"/>
        <v>78660344</v>
      </c>
      <c r="AG2419" t="str">
        <f t="shared" si="341"/>
        <v/>
      </c>
    </row>
    <row r="2420" spans="1:33" x14ac:dyDescent="0.25">
      <c r="A2420" s="6">
        <v>40002</v>
      </c>
      <c r="B2420">
        <v>7.0000000000000007E-2</v>
      </c>
      <c r="C2420">
        <v>7.0000000000000007E-2</v>
      </c>
      <c r="D2420">
        <v>7.0000000000000007E-2</v>
      </c>
      <c r="E2420">
        <v>7.0000000000000007E-2</v>
      </c>
      <c r="F2420">
        <v>4.1048000000000001E-2</v>
      </c>
      <c r="G2420">
        <v>100000</v>
      </c>
      <c r="I2420" t="str">
        <f t="shared" si="334"/>
        <v/>
      </c>
      <c r="J2420" t="str">
        <f t="shared" si="335"/>
        <v/>
      </c>
      <c r="K2420" t="str">
        <f t="shared" si="336"/>
        <v>Overbought Above %D</v>
      </c>
      <c r="M2420" s="11" t="str">
        <f t="shared" si="340"/>
        <v/>
      </c>
      <c r="O2420">
        <f>IF(ROW($E2420)&lt;=VALUE(LEFT(O$1,FIND("-",O$1,1)-1)),0,IF(ROW($E2420)=VALUE(LEFT(O$1,FIND("-",O$1,1)-1))+1,AVERAGE(INDEX($E:$E,ROW($E2420)-VALUE(LEFT(O$1,FIND("-",O$1,1)-1))):$E2420),($E2420*(2/(VALUE(LEFT(O$1,FIND("-",O$1,1)-1))+1)))+(O2419*(1-(2/(VALUE(LEFT(O$1,FIND("-",O$1,1)-1))+1))))))</f>
        <v>0.19328812891623467</v>
      </c>
      <c r="Q2420">
        <f>IF(ROW($E2420)&lt;=VALUE(LEFT(Q$1,FIND("-",Q$1,1)-1)),0,IF(ROW($E2420)=VALUE(LEFT(Q$1,FIND("-",Q$1,1)-1))+1,AVERAGE(INDEX($E:$E,ROW($E2420)-VALUE(LEFT(Q$1,FIND("-",Q$1,1)-1))):$E2420),($E2420*(2/(VALUE(LEFT(Q$1,FIND("-",Q$1,1)-1))+1)))+(Q2419*(1-(2/(VALUE(LEFT(Q$1,FIND("-",Q$1,1)-1))+1))))))</f>
        <v>7.1826672946140896E-2</v>
      </c>
      <c r="R2420">
        <f>IF(ROW($E2420)&lt;=VALUE(LEFT(R$1,FIND("-",R$1,1)-1)),0,IF(ROW($E2420)=VALUE(LEFT(R$1,FIND("-",R$1,1)-1))+1,AVERAGE(INDEX($E:$E,ROW($E2420)-VALUE(LEFT(R$1,FIND("-",R$1,1)-1))):$E2420),($E2420*(2/(VALUE(LEFT(R$1,FIND("-",R$1,1)-1))+1)))+(R2419*(1-(2/(VALUE(LEFT(R$1,FIND("-",R$1,1)-1))+1))))))</f>
        <v>7.0880081865123346E-2</v>
      </c>
      <c r="S2420">
        <f t="shared" si="337"/>
        <v>9.4659108101755041E-4</v>
      </c>
      <c r="T2420">
        <f>IF(ROW($E2420)&lt;=MAX(VALUE(LEFT(Q$1,FIND("-",Q$1,1)-1)),VALUE(LEFT(R$1,FIND("-",R$1,1)-1)))+VALUE(LEFT(T$1,FIND("-",T$1,1)-1))-1,0,IF(ROW($E2420)=MAX(VALUE(LEFT(Q$1,FIND("-",Q$1,1)-1)),VALUE(LEFT(R$1,FIND("-",R$1,1)-1)))+VALUE(LEFT(T$1,FIND("-",T$1,1)-1)),AVERAGE(INDEX($S:$S,ROW(S2420)-VALUE(LEFT(T$1,FIND("-",T$1,1)-1))+1):S2420),($S2420*(2/(VALUE(LEFT(T$1,FIND("-",T$1,1)-1))+1)))+(T2419*(1-(2/(VALUE(LEFT(T$1,FIND("-",T$1,1)-1))+1))))))</f>
        <v>1.2045966347040927E-3</v>
      </c>
      <c r="V2420">
        <f t="shared" si="338"/>
        <v>0</v>
      </c>
      <c r="W2420">
        <f>IF(ROW($E2420)&lt;=VALUE(LEFT(W$1,FIND("-",W$1,1)-1))+1,0,IF(ROW($E2419)=VALUE(LEFT(W$1,FIND("-",W$1,1)-1))+1,100-100/(1+ABS((SUMIF(INDEX($V:$V,ROW($V2420)-VALUE(LEFT(W$1,FIND("-",W$1,1)-1))+1):$V2420,"&gt;0",INDEX($V:$V,ROW($V2420)-VALUE(LEFT(W$1,FIND("-",W$1,1)-1))+1):$V2420)/COUNTIF(INDEX($V:$V,ROW($V2420)-VALUE(LEFT(W$1,FIND("-",W$1,1)-1))+1):$V2420,"&gt;0"))/(SUMIF(INDEX($V:$V,ROW($V2420)-VALUE(LEFT(W$1,FIND("-",W$1,1)-1))+1):$V2420,"&lt;0",INDEX($V:$V,ROW($V2420)-VALUE(LEFT(W$1,FIND("-",W$1,1)-1))+1):$V2420)/COUNTIF(INDEX($V:$V,ROW($V2420)-VALUE(LEFT(W$1,FIND("-",W$1,1)-1))+1):$V2420,"&lt;0")))),100-100/(1+ABS((SUMIF(INDEX($V:$V,ROW($V2420)-VALUE(LEFT(W$1,FIND("-",W$1,1)-1))+1):$V2420,"&gt;0",INDEX($V:$V,ROW($V2420)-VALUE(LEFT(W$1,FIND("-",W$1,1)-1))+1):$V2420)/VALUE(LEFT(W$1,FIND("-",W$1,1)-1)))/(SUMIF(INDEX($V:$V,ROW($V2420)-VALUE(LEFT(W$1,FIND("-",W$1,1)-1))+1):$V2420,"&lt;0",INDEX($V:$V,ROW($V2420)-VALUE(LEFT(W$1,FIND("-",W$1,1)-1))+1):$V2420)/VALUE(LEFT(W$1,FIND("-",W$1,1)-1)))))))</f>
        <v>57.142857142857153</v>
      </c>
      <c r="Y2420">
        <f>IF(ROW($E2420)&lt;=VALUE(LEFT(Y$1,FIND("-",Y$1,1)-1)),0,MAX(INDEX(C:C,ROW(C2420)-VALUE(LEFT(Y$1,FIND("-",Y$1,1)-1))+1):C2420))</f>
        <v>7.4999999999999997E-2</v>
      </c>
      <c r="Z2420">
        <f>IF(ROW($E2420)&lt;=VALUE(LEFT(Z$1,FIND("-",Z$1,1)-1)),0,MIN(INDEX(D:D,ROW(D2420)-VALUE(LEFT(Z$1,FIND("-",Z$1,1)-1))+1):D2420))</f>
        <v>0.06</v>
      </c>
      <c r="AA2420">
        <f t="shared" si="342"/>
        <v>66.666666666666728</v>
      </c>
      <c r="AB2420">
        <f>IF(ROW($AA2420)&lt;=VALUE(LEFT(AA$1,FIND("-",AA$1,1)-1))+VALUE(LEFT(AB$1,FIND("-",AB$1,1)-1)-1),0,AVERAGE(INDEX($AA:$AA,ROW($AA2420)-VALUE(LEFT(AB$1,FIND("-",AB$1,1)-1))+1):$AA2420))</f>
        <v>77.777777777777828</v>
      </c>
      <c r="AC2420">
        <f>IF(ROW($AA2420)&lt;=VALUE(LEFT(AA$1,FIND("-",AA$1,1)-1))+VALUE(LEFT(AB$1,FIND("-",AB$1,1)-1)-1)+VALUE(LEFT(AC$1,FIND("-",AC$1,1)-1)-1),0,AVERAGE(INDEX($AB:$AB,ROW($AB2420)-VALUE(LEFT(AC$1,FIND("-",AC$1,1)-1))+1):$AB2420))</f>
        <v>86.111111111111143</v>
      </c>
      <c r="AE2420">
        <f t="shared" si="339"/>
        <v>78660344</v>
      </c>
      <c r="AG2420" t="str">
        <f t="shared" si="341"/>
        <v/>
      </c>
    </row>
    <row r="2421" spans="1:33" x14ac:dyDescent="0.25">
      <c r="A2421" s="6">
        <v>40003</v>
      </c>
      <c r="B2421">
        <v>7.0000000000000007E-2</v>
      </c>
      <c r="C2421">
        <v>7.0000000000000007E-2</v>
      </c>
      <c r="D2421">
        <v>6.5000000000000002E-2</v>
      </c>
      <c r="E2421">
        <v>6.5000000000000002E-2</v>
      </c>
      <c r="F2421">
        <v>3.8115999999999997E-2</v>
      </c>
      <c r="G2421">
        <v>6600</v>
      </c>
      <c r="I2421" t="str">
        <f t="shared" si="334"/>
        <v/>
      </c>
      <c r="J2421" t="str">
        <f t="shared" si="335"/>
        <v/>
      </c>
      <c r="K2421" t="str">
        <f t="shared" si="336"/>
        <v>Sell</v>
      </c>
      <c r="M2421" s="11" t="str">
        <f t="shared" si="340"/>
        <v>Sell</v>
      </c>
      <c r="O2421">
        <f>IF(ROW($E2421)&lt;=VALUE(LEFT(O$1,FIND("-",O$1,1)-1)),0,IF(ROW($E2421)=VALUE(LEFT(O$1,FIND("-",O$1,1)-1))+1,AVERAGE(INDEX($E:$E,ROW($E2421)-VALUE(LEFT(O$1,FIND("-",O$1,1)-1))):$E2421),($E2421*(2/(VALUE(LEFT(O$1,FIND("-",O$1,1)-1))+1)))+(O2420*(1-(2/(VALUE(LEFT(O$1,FIND("-",O$1,1)-1))+1))))))</f>
        <v>0.19201163012104827</v>
      </c>
      <c r="Q2421">
        <f>IF(ROW($E2421)&lt;=VALUE(LEFT(Q$1,FIND("-",Q$1,1)-1)),0,IF(ROW($E2421)=VALUE(LEFT(Q$1,FIND("-",Q$1,1)-1))+1,AVERAGE(INDEX($E:$E,ROW($E2421)-VALUE(LEFT(Q$1,FIND("-",Q$1,1)-1))):$E2421),($E2421*(2/(VALUE(LEFT(Q$1,FIND("-",Q$1,1)-1))+1)))+(Q2420*(1-(2/(VALUE(LEFT(Q$1,FIND("-",Q$1,1)-1))+1))))))</f>
        <v>7.0776415569811527E-2</v>
      </c>
      <c r="R2421">
        <f>IF(ROW($E2421)&lt;=VALUE(LEFT(R$1,FIND("-",R$1,1)-1)),0,IF(ROW($E2421)=VALUE(LEFT(R$1,FIND("-",R$1,1)-1))+1,AVERAGE(INDEX($E:$E,ROW($E2421)-VALUE(LEFT(R$1,FIND("-",R$1,1)-1))):$E2421),($E2421*(2/(VALUE(LEFT(R$1,FIND("-",R$1,1)-1))+1)))+(R2420*(1-(2/(VALUE(LEFT(R$1,FIND("-",R$1,1)-1))+1))))))</f>
        <v>7.0444520245484574E-2</v>
      </c>
      <c r="S2421">
        <f t="shared" si="337"/>
        <v>3.318953243269529E-4</v>
      </c>
      <c r="T2421">
        <f>IF(ROW($E2421)&lt;=MAX(VALUE(LEFT(Q$1,FIND("-",Q$1,1)-1)),VALUE(LEFT(R$1,FIND("-",R$1,1)-1)))+VALUE(LEFT(T$1,FIND("-",T$1,1)-1))-1,0,IF(ROW($E2421)=MAX(VALUE(LEFT(Q$1,FIND("-",Q$1,1)-1)),VALUE(LEFT(R$1,FIND("-",R$1,1)-1)))+VALUE(LEFT(T$1,FIND("-",T$1,1)-1)),AVERAGE(INDEX($S:$S,ROW(S2421)-VALUE(LEFT(T$1,FIND("-",T$1,1)-1))+1):S2421),($S2421*(2/(VALUE(LEFT(T$1,FIND("-",T$1,1)-1))+1)))+(T2420*(1-(2/(VALUE(LEFT(T$1,FIND("-",T$1,1)-1))+1))))))</f>
        <v>1.0300563726286648E-3</v>
      </c>
      <c r="V2421">
        <f t="shared" si="338"/>
        <v>-5.0000000000000044E-3</v>
      </c>
      <c r="W2421">
        <f>IF(ROW($E2421)&lt;=VALUE(LEFT(W$1,FIND("-",W$1,1)-1))+1,0,IF(ROW($E2420)=VALUE(LEFT(W$1,FIND("-",W$1,1)-1))+1,100-100/(1+ABS((SUMIF(INDEX($V:$V,ROW($V2421)-VALUE(LEFT(W$1,FIND("-",W$1,1)-1))+1):$V2421,"&gt;0",INDEX($V:$V,ROW($V2421)-VALUE(LEFT(W$1,FIND("-",W$1,1)-1))+1):$V2421)/COUNTIF(INDEX($V:$V,ROW($V2421)-VALUE(LEFT(W$1,FIND("-",W$1,1)-1))+1):$V2421,"&gt;0"))/(SUMIF(INDEX($V:$V,ROW($V2421)-VALUE(LEFT(W$1,FIND("-",W$1,1)-1))+1):$V2421,"&lt;0",INDEX($V:$V,ROW($V2421)-VALUE(LEFT(W$1,FIND("-",W$1,1)-1))+1):$V2421)/COUNTIF(INDEX($V:$V,ROW($V2421)-VALUE(LEFT(W$1,FIND("-",W$1,1)-1))+1):$V2421,"&lt;0")))),100-100/(1+ABS((SUMIF(INDEX($V:$V,ROW($V2421)-VALUE(LEFT(W$1,FIND("-",W$1,1)-1))+1):$V2421,"&gt;0",INDEX($V:$V,ROW($V2421)-VALUE(LEFT(W$1,FIND("-",W$1,1)-1))+1):$V2421)/VALUE(LEFT(W$1,FIND("-",W$1,1)-1)))/(SUMIF(INDEX($V:$V,ROW($V2421)-VALUE(LEFT(W$1,FIND("-",W$1,1)-1))+1):$V2421,"&lt;0",INDEX($V:$V,ROW($V2421)-VALUE(LEFT(W$1,FIND("-",W$1,1)-1))+1):$V2421)/VALUE(LEFT(W$1,FIND("-",W$1,1)-1)))))))</f>
        <v>42.85714285714284</v>
      </c>
      <c r="Y2421">
        <f>IF(ROW($E2421)&lt;=VALUE(LEFT(Y$1,FIND("-",Y$1,1)-1)),0,MAX(INDEX(C:C,ROW(C2421)-VALUE(LEFT(Y$1,FIND("-",Y$1,1)-1))+1):C2421))</f>
        <v>7.4999999999999997E-2</v>
      </c>
      <c r="Z2421">
        <f>IF(ROW($E2421)&lt;=VALUE(LEFT(Z$1,FIND("-",Z$1,1)-1)),0,MIN(INDEX(D:D,ROW(D2421)-VALUE(LEFT(Z$1,FIND("-",Z$1,1)-1))+1):D2421))</f>
        <v>0.06</v>
      </c>
      <c r="AA2421">
        <f t="shared" si="342"/>
        <v>33.333333333333364</v>
      </c>
      <c r="AB2421">
        <f>IF(ROW($AA2421)&lt;=VALUE(LEFT(AA$1,FIND("-",AA$1,1)-1))+VALUE(LEFT(AB$1,FIND("-",AB$1,1)-1)-1),0,AVERAGE(INDEX($AA:$AA,ROW($AA2421)-VALUE(LEFT(AB$1,FIND("-",AB$1,1)-1))+1):$AA2421))</f>
        <v>55.555555555555607</v>
      </c>
      <c r="AC2421">
        <f>IF(ROW($AA2421)&lt;=VALUE(LEFT(AA$1,FIND("-",AA$1,1)-1))+VALUE(LEFT(AB$1,FIND("-",AB$1,1)-1)-1)+VALUE(LEFT(AC$1,FIND("-",AC$1,1)-1)-1),0,AVERAGE(INDEX($AB:$AB,ROW($AB2421)-VALUE(LEFT(AC$1,FIND("-",AC$1,1)-1))+1):$AB2421))</f>
        <v>74.074074074074119</v>
      </c>
      <c r="AE2421">
        <f t="shared" si="339"/>
        <v>78653744</v>
      </c>
      <c r="AG2421" t="str">
        <f t="shared" si="341"/>
        <v>Sell</v>
      </c>
    </row>
    <row r="2422" spans="1:33" x14ac:dyDescent="0.25">
      <c r="A2422" s="6">
        <v>40004</v>
      </c>
      <c r="B2422">
        <v>6.5000000000000002E-2</v>
      </c>
      <c r="C2422">
        <v>7.0000000000000007E-2</v>
      </c>
      <c r="D2422">
        <v>6.5000000000000002E-2</v>
      </c>
      <c r="E2422">
        <v>7.0000000000000007E-2</v>
      </c>
      <c r="F2422">
        <v>4.1048000000000001E-2</v>
      </c>
      <c r="G2422">
        <v>78900</v>
      </c>
      <c r="I2422" t="str">
        <f t="shared" si="334"/>
        <v/>
      </c>
      <c r="J2422" t="str">
        <f t="shared" si="335"/>
        <v/>
      </c>
      <c r="K2422" t="str">
        <f t="shared" si="336"/>
        <v/>
      </c>
      <c r="M2422" s="11" t="str">
        <f t="shared" si="340"/>
        <v/>
      </c>
      <c r="O2422">
        <f>IF(ROW($E2422)&lt;=VALUE(LEFT(O$1,FIND("-",O$1,1)-1)),0,IF(ROW($E2422)=VALUE(LEFT(O$1,FIND("-",O$1,1)-1))+1,AVERAGE(INDEX($E:$E,ROW($E2422)-VALUE(LEFT(O$1,FIND("-",O$1,1)-1))):$E2422),($E2422*(2/(VALUE(LEFT(O$1,FIND("-",O$1,1)-1))+1)))+(O2421*(1-(2/(VALUE(LEFT(O$1,FIND("-",O$1,1)-1))+1))))))</f>
        <v>0.19079758405019209</v>
      </c>
      <c r="Q2422">
        <f>IF(ROW($E2422)&lt;=VALUE(LEFT(Q$1,FIND("-",Q$1,1)-1)),0,IF(ROW($E2422)=VALUE(LEFT(Q$1,FIND("-",Q$1,1)-1))+1,AVERAGE(INDEX($E:$E,ROW($E2422)-VALUE(LEFT(Q$1,FIND("-",Q$1,1)-1))):$E2422),($E2422*(2/(VALUE(LEFT(Q$1,FIND("-",Q$1,1)-1))+1)))+(Q2421*(1-(2/(VALUE(LEFT(Q$1,FIND("-",Q$1,1)-1))+1))))))</f>
        <v>7.0656967020609751E-2</v>
      </c>
      <c r="R2422">
        <f>IF(ROW($E2422)&lt;=VALUE(LEFT(R$1,FIND("-",R$1,1)-1)),0,IF(ROW($E2422)=VALUE(LEFT(R$1,FIND("-",R$1,1)-1))+1,AVERAGE(INDEX($E:$E,ROW($E2422)-VALUE(LEFT(R$1,FIND("-",R$1,1)-1))):$E2422),($E2422*(2/(VALUE(LEFT(R$1,FIND("-",R$1,1)-1))+1)))+(R2421*(1-(2/(VALUE(LEFT(R$1,FIND("-",R$1,1)-1))+1))))))</f>
        <v>7.0411592819893121E-2</v>
      </c>
      <c r="S2422">
        <f t="shared" si="337"/>
        <v>2.4537420071663041E-4</v>
      </c>
      <c r="T2422">
        <f>IF(ROW($E2422)&lt;=MAX(VALUE(LEFT(Q$1,FIND("-",Q$1,1)-1)),VALUE(LEFT(R$1,FIND("-",R$1,1)-1)))+VALUE(LEFT(T$1,FIND("-",T$1,1)-1))-1,0,IF(ROW($E2422)=MAX(VALUE(LEFT(Q$1,FIND("-",Q$1,1)-1)),VALUE(LEFT(R$1,FIND("-",R$1,1)-1)))+VALUE(LEFT(T$1,FIND("-",T$1,1)-1)),AVERAGE(INDEX($S:$S,ROW(S2422)-VALUE(LEFT(T$1,FIND("-",T$1,1)-1))+1):S2422),($S2422*(2/(VALUE(LEFT(T$1,FIND("-",T$1,1)-1))+1)))+(T2421*(1-(2/(VALUE(LEFT(T$1,FIND("-",T$1,1)-1))+1))))))</f>
        <v>8.7311993824625792E-4</v>
      </c>
      <c r="V2422">
        <f t="shared" si="338"/>
        <v>5.0000000000000044E-3</v>
      </c>
      <c r="W2422">
        <f>IF(ROW($E2422)&lt;=VALUE(LEFT(W$1,FIND("-",W$1,1)-1))+1,0,IF(ROW($E2421)=VALUE(LEFT(W$1,FIND("-",W$1,1)-1))+1,100-100/(1+ABS((SUMIF(INDEX($V:$V,ROW($V2422)-VALUE(LEFT(W$1,FIND("-",W$1,1)-1))+1):$V2422,"&gt;0",INDEX($V:$V,ROW($V2422)-VALUE(LEFT(W$1,FIND("-",W$1,1)-1))+1):$V2422)/COUNTIF(INDEX($V:$V,ROW($V2422)-VALUE(LEFT(W$1,FIND("-",W$1,1)-1))+1):$V2422,"&gt;0"))/(SUMIF(INDEX($V:$V,ROW($V2422)-VALUE(LEFT(W$1,FIND("-",W$1,1)-1))+1):$V2422,"&lt;0",INDEX($V:$V,ROW($V2422)-VALUE(LEFT(W$1,FIND("-",W$1,1)-1))+1):$V2422)/COUNTIF(INDEX($V:$V,ROW($V2422)-VALUE(LEFT(W$1,FIND("-",W$1,1)-1))+1):$V2422,"&lt;0")))),100-100/(1+ABS((SUMIF(INDEX($V:$V,ROW($V2422)-VALUE(LEFT(W$1,FIND("-",W$1,1)-1))+1):$V2422,"&gt;0",INDEX($V:$V,ROW($V2422)-VALUE(LEFT(W$1,FIND("-",W$1,1)-1))+1):$V2422)/VALUE(LEFT(W$1,FIND("-",W$1,1)-1)))/(SUMIF(INDEX($V:$V,ROW($V2422)-VALUE(LEFT(W$1,FIND("-",W$1,1)-1))+1):$V2422,"&lt;0",INDEX($V:$V,ROW($V2422)-VALUE(LEFT(W$1,FIND("-",W$1,1)-1))+1):$V2422)/VALUE(LEFT(W$1,FIND("-",W$1,1)-1)))))))</f>
        <v>57.142857142857153</v>
      </c>
      <c r="Y2422">
        <f>IF(ROW($E2422)&lt;=VALUE(LEFT(Y$1,FIND("-",Y$1,1)-1)),0,MAX(INDEX(C:C,ROW(C2422)-VALUE(LEFT(Y$1,FIND("-",Y$1,1)-1))+1):C2422))</f>
        <v>7.4999999999999997E-2</v>
      </c>
      <c r="Z2422">
        <f>IF(ROW($E2422)&lt;=VALUE(LEFT(Z$1,FIND("-",Z$1,1)-1)),0,MIN(INDEX(D:D,ROW(D2422)-VALUE(LEFT(Z$1,FIND("-",Z$1,1)-1))+1):D2422))</f>
        <v>0.06</v>
      </c>
      <c r="AA2422">
        <f t="shared" si="342"/>
        <v>66.666666666666728</v>
      </c>
      <c r="AB2422">
        <f>IF(ROW($AA2422)&lt;=VALUE(LEFT(AA$1,FIND("-",AA$1,1)-1))+VALUE(LEFT(AB$1,FIND("-",AB$1,1)-1)-1),0,AVERAGE(INDEX($AA:$AA,ROW($AA2422)-VALUE(LEFT(AB$1,FIND("-",AB$1,1)-1))+1):$AA2422))</f>
        <v>55.5555555555556</v>
      </c>
      <c r="AC2422">
        <f>IF(ROW($AA2422)&lt;=VALUE(LEFT(AA$1,FIND("-",AA$1,1)-1))+VALUE(LEFT(AB$1,FIND("-",AB$1,1)-1)-1)+VALUE(LEFT(AC$1,FIND("-",AC$1,1)-1)-1),0,AVERAGE(INDEX($AB:$AB,ROW($AB2422)-VALUE(LEFT(AC$1,FIND("-",AC$1,1)-1))+1):$AB2422))</f>
        <v>62.962962962963012</v>
      </c>
      <c r="AE2422">
        <f t="shared" si="339"/>
        <v>78732644</v>
      </c>
      <c r="AG2422" t="str">
        <f t="shared" si="341"/>
        <v/>
      </c>
    </row>
    <row r="2423" spans="1:33" x14ac:dyDescent="0.25">
      <c r="A2423" s="6">
        <v>40007</v>
      </c>
      <c r="B2423">
        <v>7.4999999999999997E-2</v>
      </c>
      <c r="C2423">
        <v>7.4999999999999997E-2</v>
      </c>
      <c r="D2423">
        <v>6.5000000000000002E-2</v>
      </c>
      <c r="E2423">
        <v>6.5000000000000002E-2</v>
      </c>
      <c r="F2423">
        <v>3.8115999999999997E-2</v>
      </c>
      <c r="G2423">
        <v>0</v>
      </c>
      <c r="I2423" t="str">
        <f t="shared" si="334"/>
        <v/>
      </c>
      <c r="J2423" t="str">
        <f t="shared" si="335"/>
        <v/>
      </c>
      <c r="K2423" t="str">
        <f t="shared" si="336"/>
        <v/>
      </c>
      <c r="M2423" s="11" t="str">
        <f t="shared" si="340"/>
        <v/>
      </c>
      <c r="O2423">
        <f>IF(ROW($E2423)&lt;=VALUE(LEFT(O$1,FIND("-",O$1,1)-1)),0,IF(ROW($E2423)=VALUE(LEFT(O$1,FIND("-",O$1,1)-1))+1,AVERAGE(INDEX($E:$E,ROW($E2423)-VALUE(LEFT(O$1,FIND("-",O$1,1)-1))):$E2423),($E2423*(2/(VALUE(LEFT(O$1,FIND("-",O$1,1)-1))+1)))+(O2422*(1-(2/(VALUE(LEFT(O$1,FIND("-",O$1,1)-1))+1))))))</f>
        <v>0.18954586679596133</v>
      </c>
      <c r="Q2423">
        <f>IF(ROW($E2423)&lt;=VALUE(LEFT(Q$1,FIND("-",Q$1,1)-1)),0,IF(ROW($E2423)=VALUE(LEFT(Q$1,FIND("-",Q$1,1)-1))+1,AVERAGE(INDEX($E:$E,ROW($E2423)-VALUE(LEFT(Q$1,FIND("-",Q$1,1)-1))):$E2423),($E2423*(2/(VALUE(LEFT(Q$1,FIND("-",Q$1,1)-1))+1)))+(Q2422*(1-(2/(VALUE(LEFT(Q$1,FIND("-",Q$1,1)-1))+1))))))</f>
        <v>6.9786664402054402E-2</v>
      </c>
      <c r="R2423">
        <f>IF(ROW($E2423)&lt;=VALUE(LEFT(R$1,FIND("-",R$1,1)-1)),0,IF(ROW($E2423)=VALUE(LEFT(R$1,FIND("-",R$1,1)-1))+1,AVERAGE(INDEX($E:$E,ROW($E2423)-VALUE(LEFT(R$1,FIND("-",R$1,1)-1))):$E2423),($E2423*(2/(VALUE(LEFT(R$1,FIND("-",R$1,1)-1))+1)))+(R2422*(1-(2/(VALUE(LEFT(R$1,FIND("-",R$1,1)-1))+1))))))</f>
        <v>7.0010734092493629E-2</v>
      </c>
      <c r="S2423">
        <f t="shared" si="337"/>
        <v>-2.2406969043922698E-4</v>
      </c>
      <c r="T2423">
        <f>IF(ROW($E2423)&lt;=MAX(VALUE(LEFT(Q$1,FIND("-",Q$1,1)-1)),VALUE(LEFT(R$1,FIND("-",R$1,1)-1)))+VALUE(LEFT(T$1,FIND("-",T$1,1)-1))-1,0,IF(ROW($E2423)=MAX(VALUE(LEFT(Q$1,FIND("-",Q$1,1)-1)),VALUE(LEFT(R$1,FIND("-",R$1,1)-1)))+VALUE(LEFT(T$1,FIND("-",T$1,1)-1)),AVERAGE(INDEX($S:$S,ROW(S2423)-VALUE(LEFT(T$1,FIND("-",T$1,1)-1))+1):S2423),($S2423*(2/(VALUE(LEFT(T$1,FIND("-",T$1,1)-1))+1)))+(T2422*(1-(2/(VALUE(LEFT(T$1,FIND("-",T$1,1)-1))+1))))))</f>
        <v>6.5368201250916107E-4</v>
      </c>
      <c r="V2423">
        <f t="shared" si="338"/>
        <v>-5.0000000000000044E-3</v>
      </c>
      <c r="W2423">
        <f>IF(ROW($E2423)&lt;=VALUE(LEFT(W$1,FIND("-",W$1,1)-1))+1,0,IF(ROW($E2422)=VALUE(LEFT(W$1,FIND("-",W$1,1)-1))+1,100-100/(1+ABS((SUMIF(INDEX($V:$V,ROW($V2423)-VALUE(LEFT(W$1,FIND("-",W$1,1)-1))+1):$V2423,"&gt;0",INDEX($V:$V,ROW($V2423)-VALUE(LEFT(W$1,FIND("-",W$1,1)-1))+1):$V2423)/COUNTIF(INDEX($V:$V,ROW($V2423)-VALUE(LEFT(W$1,FIND("-",W$1,1)-1))+1):$V2423,"&gt;0"))/(SUMIF(INDEX($V:$V,ROW($V2423)-VALUE(LEFT(W$1,FIND("-",W$1,1)-1))+1):$V2423,"&lt;0",INDEX($V:$V,ROW($V2423)-VALUE(LEFT(W$1,FIND("-",W$1,1)-1))+1):$V2423)/COUNTIF(INDEX($V:$V,ROW($V2423)-VALUE(LEFT(W$1,FIND("-",W$1,1)-1))+1):$V2423,"&lt;0")))),100-100/(1+ABS((SUMIF(INDEX($V:$V,ROW($V2423)-VALUE(LEFT(W$1,FIND("-",W$1,1)-1))+1):$V2423,"&gt;0",INDEX($V:$V,ROW($V2423)-VALUE(LEFT(W$1,FIND("-",W$1,1)-1))+1):$V2423)/VALUE(LEFT(W$1,FIND("-",W$1,1)-1)))/(SUMIF(INDEX($V:$V,ROW($V2423)-VALUE(LEFT(W$1,FIND("-",W$1,1)-1))+1):$V2423,"&lt;0",INDEX($V:$V,ROW($V2423)-VALUE(LEFT(W$1,FIND("-",W$1,1)-1))+1):$V2423)/VALUE(LEFT(W$1,FIND("-",W$1,1)-1)))))))</f>
        <v>50</v>
      </c>
      <c r="Y2423">
        <f>IF(ROW($E2423)&lt;=VALUE(LEFT(Y$1,FIND("-",Y$1,1)-1)),0,MAX(INDEX(C:C,ROW(C2423)-VALUE(LEFT(Y$1,FIND("-",Y$1,1)-1))+1):C2423))</f>
        <v>7.4999999999999997E-2</v>
      </c>
      <c r="Z2423">
        <f>IF(ROW($E2423)&lt;=VALUE(LEFT(Z$1,FIND("-",Z$1,1)-1)),0,MIN(INDEX(D:D,ROW(D2423)-VALUE(LEFT(Z$1,FIND("-",Z$1,1)-1))+1):D2423))</f>
        <v>0.06</v>
      </c>
      <c r="AA2423">
        <f t="shared" si="342"/>
        <v>33.333333333333364</v>
      </c>
      <c r="AB2423">
        <f>IF(ROW($AA2423)&lt;=VALUE(LEFT(AA$1,FIND("-",AA$1,1)-1))+VALUE(LEFT(AB$1,FIND("-",AB$1,1)-1)-1),0,AVERAGE(INDEX($AA:$AA,ROW($AA2423)-VALUE(LEFT(AB$1,FIND("-",AB$1,1)-1))+1):$AA2423))</f>
        <v>44.444444444444485</v>
      </c>
      <c r="AC2423">
        <f>IF(ROW($AA2423)&lt;=VALUE(LEFT(AA$1,FIND("-",AA$1,1)-1))+VALUE(LEFT(AB$1,FIND("-",AB$1,1)-1)-1)+VALUE(LEFT(AC$1,FIND("-",AC$1,1)-1)-1),0,AVERAGE(INDEX($AB:$AB,ROW($AB2423)-VALUE(LEFT(AC$1,FIND("-",AC$1,1)-1))+1):$AB2423))</f>
        <v>51.851851851851897</v>
      </c>
      <c r="AE2423">
        <f t="shared" si="339"/>
        <v>78732644</v>
      </c>
      <c r="AG2423" t="str">
        <f t="shared" si="341"/>
        <v/>
      </c>
    </row>
    <row r="2424" spans="1:33" x14ac:dyDescent="0.25">
      <c r="A2424" s="6">
        <v>40008</v>
      </c>
      <c r="B2424">
        <v>7.0000000000000007E-2</v>
      </c>
      <c r="C2424">
        <v>7.4999999999999997E-2</v>
      </c>
      <c r="D2424">
        <v>7.0000000000000007E-2</v>
      </c>
      <c r="E2424">
        <v>7.4999999999999997E-2</v>
      </c>
      <c r="F2424">
        <v>4.3979999999999998E-2</v>
      </c>
      <c r="G2424">
        <v>63000</v>
      </c>
      <c r="I2424" t="str">
        <f t="shared" si="334"/>
        <v/>
      </c>
      <c r="J2424" t="str">
        <f t="shared" si="335"/>
        <v/>
      </c>
      <c r="K2424" t="str">
        <f t="shared" si="336"/>
        <v/>
      </c>
      <c r="M2424" s="11" t="str">
        <f t="shared" si="340"/>
        <v/>
      </c>
      <c r="O2424">
        <f>IF(ROW($E2424)&lt;=VALUE(LEFT(O$1,FIND("-",O$1,1)-1)),0,IF(ROW($E2424)=VALUE(LEFT(O$1,FIND("-",O$1,1)-1))+1,AVERAGE(INDEX($E:$E,ROW($E2424)-VALUE(LEFT(O$1,FIND("-",O$1,1)-1))):$E2424),($E2424*(2/(VALUE(LEFT(O$1,FIND("-",O$1,1)-1))+1)))+(O2423*(1-(2/(VALUE(LEFT(O$1,FIND("-",O$1,1)-1))+1))))))</f>
        <v>0.18840610692734483</v>
      </c>
      <c r="Q2424">
        <f>IF(ROW($E2424)&lt;=VALUE(LEFT(Q$1,FIND("-",Q$1,1)-1)),0,IF(ROW($E2424)=VALUE(LEFT(Q$1,FIND("-",Q$1,1)-1))+1,AVERAGE(INDEX($E:$E,ROW($E2424)-VALUE(LEFT(Q$1,FIND("-",Q$1,1)-1))):$E2424),($E2424*(2/(VALUE(LEFT(Q$1,FIND("-",Q$1,1)-1))+1)))+(Q2423*(1-(2/(VALUE(LEFT(Q$1,FIND("-",Q$1,1)-1))+1))))))</f>
        <v>7.0588716032507576E-2</v>
      </c>
      <c r="R2424">
        <f>IF(ROW($E2424)&lt;=VALUE(LEFT(R$1,FIND("-",R$1,1)-1)),0,IF(ROW($E2424)=VALUE(LEFT(R$1,FIND("-",R$1,1)-1))+1,AVERAGE(INDEX($E:$E,ROW($E2424)-VALUE(LEFT(R$1,FIND("-",R$1,1)-1))):$E2424),($E2424*(2/(VALUE(LEFT(R$1,FIND("-",R$1,1)-1))+1)))+(R2423*(1-(2/(VALUE(LEFT(R$1,FIND("-",R$1,1)-1))+1))))))</f>
        <v>7.0380309344901498E-2</v>
      </c>
      <c r="S2424">
        <f t="shared" si="337"/>
        <v>2.084066876060775E-4</v>
      </c>
      <c r="T2424">
        <f>IF(ROW($E2424)&lt;=MAX(VALUE(LEFT(Q$1,FIND("-",Q$1,1)-1)),VALUE(LEFT(R$1,FIND("-",R$1,1)-1)))+VALUE(LEFT(T$1,FIND("-",T$1,1)-1))-1,0,IF(ROW($E2424)=MAX(VALUE(LEFT(Q$1,FIND("-",Q$1,1)-1)),VALUE(LEFT(R$1,FIND("-",R$1,1)-1)))+VALUE(LEFT(T$1,FIND("-",T$1,1)-1)),AVERAGE(INDEX($S:$S,ROW(S2424)-VALUE(LEFT(T$1,FIND("-",T$1,1)-1))+1):S2424),($S2424*(2/(VALUE(LEFT(T$1,FIND("-",T$1,1)-1))+1)))+(T2423*(1-(2/(VALUE(LEFT(T$1,FIND("-",T$1,1)-1))+1))))))</f>
        <v>5.6462694752854438E-4</v>
      </c>
      <c r="V2424">
        <f t="shared" si="338"/>
        <v>9.999999999999995E-3</v>
      </c>
      <c r="W2424">
        <f>IF(ROW($E2424)&lt;=VALUE(LEFT(W$1,FIND("-",W$1,1)-1))+1,0,IF(ROW($E2423)=VALUE(LEFT(W$1,FIND("-",W$1,1)-1))+1,100-100/(1+ABS((SUMIF(INDEX($V:$V,ROW($V2424)-VALUE(LEFT(W$1,FIND("-",W$1,1)-1))+1):$V2424,"&gt;0",INDEX($V:$V,ROW($V2424)-VALUE(LEFT(W$1,FIND("-",W$1,1)-1))+1):$V2424)/COUNTIF(INDEX($V:$V,ROW($V2424)-VALUE(LEFT(W$1,FIND("-",W$1,1)-1))+1):$V2424,"&gt;0"))/(SUMIF(INDEX($V:$V,ROW($V2424)-VALUE(LEFT(W$1,FIND("-",W$1,1)-1))+1):$V2424,"&lt;0",INDEX($V:$V,ROW($V2424)-VALUE(LEFT(W$1,FIND("-",W$1,1)-1))+1):$V2424)/COUNTIF(INDEX($V:$V,ROW($V2424)-VALUE(LEFT(W$1,FIND("-",W$1,1)-1))+1):$V2424,"&lt;0")))),100-100/(1+ABS((SUMIF(INDEX($V:$V,ROW($V2424)-VALUE(LEFT(W$1,FIND("-",W$1,1)-1))+1):$V2424,"&gt;0",INDEX($V:$V,ROW($V2424)-VALUE(LEFT(W$1,FIND("-",W$1,1)-1))+1):$V2424)/VALUE(LEFT(W$1,FIND("-",W$1,1)-1)))/(SUMIF(INDEX($V:$V,ROW($V2424)-VALUE(LEFT(W$1,FIND("-",W$1,1)-1))+1):$V2424,"&lt;0",INDEX($V:$V,ROW($V2424)-VALUE(LEFT(W$1,FIND("-",W$1,1)-1))+1):$V2424)/VALUE(LEFT(W$1,FIND("-",W$1,1)-1)))))))</f>
        <v>60</v>
      </c>
      <c r="Y2424">
        <f>IF(ROW($E2424)&lt;=VALUE(LEFT(Y$1,FIND("-",Y$1,1)-1)),0,MAX(INDEX(C:C,ROW(C2424)-VALUE(LEFT(Y$1,FIND("-",Y$1,1)-1))+1):C2424))</f>
        <v>7.4999999999999997E-2</v>
      </c>
      <c r="Z2424">
        <f>IF(ROW($E2424)&lt;=VALUE(LEFT(Z$1,FIND("-",Z$1,1)-1)),0,MIN(INDEX(D:D,ROW(D2424)-VALUE(LEFT(Z$1,FIND("-",Z$1,1)-1))+1):D2424))</f>
        <v>6.5000000000000002E-2</v>
      </c>
      <c r="AA2424">
        <f t="shared" si="342"/>
        <v>100</v>
      </c>
      <c r="AB2424">
        <f>IF(ROW($AA2424)&lt;=VALUE(LEFT(AA$1,FIND("-",AA$1,1)-1))+VALUE(LEFT(AB$1,FIND("-",AB$1,1)-1)-1),0,AVERAGE(INDEX($AA:$AA,ROW($AA2424)-VALUE(LEFT(AB$1,FIND("-",AB$1,1)-1))+1):$AA2424))</f>
        <v>66.6666666666667</v>
      </c>
      <c r="AC2424">
        <f>IF(ROW($AA2424)&lt;=VALUE(LEFT(AA$1,FIND("-",AA$1,1)-1))+VALUE(LEFT(AB$1,FIND("-",AB$1,1)-1)-1)+VALUE(LEFT(AC$1,FIND("-",AC$1,1)-1)-1),0,AVERAGE(INDEX($AB:$AB,ROW($AB2424)-VALUE(LEFT(AC$1,FIND("-",AC$1,1)-1))+1):$AB2424))</f>
        <v>55.5555555555556</v>
      </c>
      <c r="AE2424">
        <f t="shared" si="339"/>
        <v>78795644</v>
      </c>
      <c r="AG2424" t="str">
        <f t="shared" si="341"/>
        <v/>
      </c>
    </row>
    <row r="2425" spans="1:33" x14ac:dyDescent="0.25">
      <c r="A2425" s="6">
        <v>40009</v>
      </c>
      <c r="B2425">
        <v>7.4999999999999997E-2</v>
      </c>
      <c r="C2425">
        <v>7.4999999999999997E-2</v>
      </c>
      <c r="D2425">
        <v>7.4999999999999997E-2</v>
      </c>
      <c r="E2425">
        <v>7.4999999999999997E-2</v>
      </c>
      <c r="F2425">
        <v>4.3979999999999998E-2</v>
      </c>
      <c r="G2425">
        <v>290000</v>
      </c>
      <c r="I2425" t="str">
        <f t="shared" si="334"/>
        <v/>
      </c>
      <c r="J2425" t="str">
        <f t="shared" si="335"/>
        <v/>
      </c>
      <c r="K2425" t="str">
        <f t="shared" si="336"/>
        <v/>
      </c>
      <c r="M2425" s="11" t="str">
        <f t="shared" si="340"/>
        <v/>
      </c>
      <c r="O2425">
        <f>IF(ROW($E2425)&lt;=VALUE(LEFT(O$1,FIND("-",O$1,1)-1)),0,IF(ROW($E2425)=VALUE(LEFT(O$1,FIND("-",O$1,1)-1))+1,AVERAGE(INDEX($E:$E,ROW($E2425)-VALUE(LEFT(O$1,FIND("-",O$1,1)-1))):$E2425),($E2425*(2/(VALUE(LEFT(O$1,FIND("-",O$1,1)-1))+1)))+(O2424*(1-(2/(VALUE(LEFT(O$1,FIND("-",O$1,1)-1))+1))))))</f>
        <v>0.18727768795294342</v>
      </c>
      <c r="Q2425">
        <f>IF(ROW($E2425)&lt;=VALUE(LEFT(Q$1,FIND("-",Q$1,1)-1)),0,IF(ROW($E2425)=VALUE(LEFT(Q$1,FIND("-",Q$1,1)-1))+1,AVERAGE(INDEX($E:$E,ROW($E2425)-VALUE(LEFT(Q$1,FIND("-",Q$1,1)-1))):$E2425),($E2425*(2/(VALUE(LEFT(Q$1,FIND("-",Q$1,1)-1))+1)))+(Q2424*(1-(2/(VALUE(LEFT(Q$1,FIND("-",Q$1,1)-1))+1))))))</f>
        <v>7.1267375104429487E-2</v>
      </c>
      <c r="R2425">
        <f>IF(ROW($E2425)&lt;=VALUE(LEFT(R$1,FIND("-",R$1,1)-1)),0,IF(ROW($E2425)=VALUE(LEFT(R$1,FIND("-",R$1,1)-1))+1,AVERAGE(INDEX($E:$E,ROW($E2425)-VALUE(LEFT(R$1,FIND("-",R$1,1)-1))):$E2425),($E2425*(2/(VALUE(LEFT(R$1,FIND("-",R$1,1)-1))+1)))+(R2424*(1-(2/(VALUE(LEFT(R$1,FIND("-",R$1,1)-1))+1))))))</f>
        <v>7.0722508652686561E-2</v>
      </c>
      <c r="S2425">
        <f t="shared" si="337"/>
        <v>5.4486645174292581E-4</v>
      </c>
      <c r="T2425">
        <f>IF(ROW($E2425)&lt;=MAX(VALUE(LEFT(Q$1,FIND("-",Q$1,1)-1)),VALUE(LEFT(R$1,FIND("-",R$1,1)-1)))+VALUE(LEFT(T$1,FIND("-",T$1,1)-1))-1,0,IF(ROW($E2425)=MAX(VALUE(LEFT(Q$1,FIND("-",Q$1,1)-1)),VALUE(LEFT(R$1,FIND("-",R$1,1)-1)))+VALUE(LEFT(T$1,FIND("-",T$1,1)-1)),AVERAGE(INDEX($S:$S,ROW(S2425)-VALUE(LEFT(T$1,FIND("-",T$1,1)-1))+1):S2425),($S2425*(2/(VALUE(LEFT(T$1,FIND("-",T$1,1)-1))+1)))+(T2424*(1-(2/(VALUE(LEFT(T$1,FIND("-",T$1,1)-1))+1))))))</f>
        <v>5.6067484837142069E-4</v>
      </c>
      <c r="V2425">
        <f t="shared" si="338"/>
        <v>0</v>
      </c>
      <c r="W2425">
        <f>IF(ROW($E2425)&lt;=VALUE(LEFT(W$1,FIND("-",W$1,1)-1))+1,0,IF(ROW($E2424)=VALUE(LEFT(W$1,FIND("-",W$1,1)-1))+1,100-100/(1+ABS((SUMIF(INDEX($V:$V,ROW($V2425)-VALUE(LEFT(W$1,FIND("-",W$1,1)-1))+1):$V2425,"&gt;0",INDEX($V:$V,ROW($V2425)-VALUE(LEFT(W$1,FIND("-",W$1,1)-1))+1):$V2425)/COUNTIF(INDEX($V:$V,ROW($V2425)-VALUE(LEFT(W$1,FIND("-",W$1,1)-1))+1):$V2425,"&gt;0"))/(SUMIF(INDEX($V:$V,ROW($V2425)-VALUE(LEFT(W$1,FIND("-",W$1,1)-1))+1):$V2425,"&lt;0",INDEX($V:$V,ROW($V2425)-VALUE(LEFT(W$1,FIND("-",W$1,1)-1))+1):$V2425)/COUNTIF(INDEX($V:$V,ROW($V2425)-VALUE(LEFT(W$1,FIND("-",W$1,1)-1))+1):$V2425,"&lt;0")))),100-100/(1+ABS((SUMIF(INDEX($V:$V,ROW($V2425)-VALUE(LEFT(W$1,FIND("-",W$1,1)-1))+1):$V2425,"&gt;0",INDEX($V:$V,ROW($V2425)-VALUE(LEFT(W$1,FIND("-",W$1,1)-1))+1):$V2425)/VALUE(LEFT(W$1,FIND("-",W$1,1)-1)))/(SUMIF(INDEX($V:$V,ROW($V2425)-VALUE(LEFT(W$1,FIND("-",W$1,1)-1))+1):$V2425,"&lt;0",INDEX($V:$V,ROW($V2425)-VALUE(LEFT(W$1,FIND("-",W$1,1)-1))+1):$V2425)/VALUE(LEFT(W$1,FIND("-",W$1,1)-1)))))))</f>
        <v>55.55555555555555</v>
      </c>
      <c r="Y2425">
        <f>IF(ROW($E2425)&lt;=VALUE(LEFT(Y$1,FIND("-",Y$1,1)-1)),0,MAX(INDEX(C:C,ROW(C2425)-VALUE(LEFT(Y$1,FIND("-",Y$1,1)-1))+1):C2425))</f>
        <v>7.4999999999999997E-2</v>
      </c>
      <c r="Z2425">
        <f>IF(ROW($E2425)&lt;=VALUE(LEFT(Z$1,FIND("-",Z$1,1)-1)),0,MIN(INDEX(D:D,ROW(D2425)-VALUE(LEFT(Z$1,FIND("-",Z$1,1)-1))+1):D2425))</f>
        <v>6.5000000000000002E-2</v>
      </c>
      <c r="AA2425">
        <f t="shared" si="342"/>
        <v>100</v>
      </c>
      <c r="AB2425">
        <f>IF(ROW($AA2425)&lt;=VALUE(LEFT(AA$1,FIND("-",AA$1,1)-1))+VALUE(LEFT(AB$1,FIND("-",AB$1,1)-1)-1),0,AVERAGE(INDEX($AA:$AA,ROW($AA2425)-VALUE(LEFT(AB$1,FIND("-",AB$1,1)-1))+1):$AA2425))</f>
        <v>77.777777777777786</v>
      </c>
      <c r="AC2425">
        <f>IF(ROW($AA2425)&lt;=VALUE(LEFT(AA$1,FIND("-",AA$1,1)-1))+VALUE(LEFT(AB$1,FIND("-",AB$1,1)-1)-1)+VALUE(LEFT(AC$1,FIND("-",AC$1,1)-1)-1),0,AVERAGE(INDEX($AB:$AB,ROW($AB2425)-VALUE(LEFT(AC$1,FIND("-",AC$1,1)-1))+1):$AB2425))</f>
        <v>62.96296296296299</v>
      </c>
      <c r="AE2425">
        <f t="shared" si="339"/>
        <v>78795644</v>
      </c>
      <c r="AG2425" t="str">
        <f t="shared" si="341"/>
        <v/>
      </c>
    </row>
    <row r="2426" spans="1:33" x14ac:dyDescent="0.25">
      <c r="A2426" s="6">
        <v>40010</v>
      </c>
      <c r="B2426">
        <v>7.4999999999999997E-2</v>
      </c>
      <c r="C2426">
        <v>7.4999999999999997E-2</v>
      </c>
      <c r="D2426">
        <v>7.4999999999999997E-2</v>
      </c>
      <c r="E2426">
        <v>7.4999999999999997E-2</v>
      </c>
      <c r="F2426">
        <v>4.3979999999999998E-2</v>
      </c>
      <c r="G2426">
        <v>116000</v>
      </c>
      <c r="I2426" t="str">
        <f t="shared" si="334"/>
        <v>Bullish</v>
      </c>
      <c r="J2426" t="str">
        <f t="shared" si="335"/>
        <v/>
      </c>
      <c r="K2426" t="str">
        <f t="shared" si="336"/>
        <v>Overbought Below %D</v>
      </c>
      <c r="M2426" s="11" t="str">
        <f t="shared" si="340"/>
        <v/>
      </c>
      <c r="O2426">
        <f>IF(ROW($E2426)&lt;=VALUE(LEFT(O$1,FIND("-",O$1,1)-1)),0,IF(ROW($E2426)=VALUE(LEFT(O$1,FIND("-",O$1,1)-1))+1,AVERAGE(INDEX($E:$E,ROW($E2426)-VALUE(LEFT(O$1,FIND("-",O$1,1)-1))):$E2426),($E2426*(2/(VALUE(LEFT(O$1,FIND("-",O$1,1)-1))+1)))+(O2425*(1-(2/(VALUE(LEFT(O$1,FIND("-",O$1,1)-1))+1))))))</f>
        <v>0.18616049702803852</v>
      </c>
      <c r="Q2426">
        <f>IF(ROW($E2426)&lt;=VALUE(LEFT(Q$1,FIND("-",Q$1,1)-1)),0,IF(ROW($E2426)=VALUE(LEFT(Q$1,FIND("-",Q$1,1)-1))+1,AVERAGE(INDEX($E:$E,ROW($E2426)-VALUE(LEFT(Q$1,FIND("-",Q$1,1)-1))):$E2426),($E2426*(2/(VALUE(LEFT(Q$1,FIND("-",Q$1,1)-1))+1)))+(Q2425*(1-(2/(VALUE(LEFT(Q$1,FIND("-",Q$1,1)-1))+1))))))</f>
        <v>7.184162508836342E-2</v>
      </c>
      <c r="R2426">
        <f>IF(ROW($E2426)&lt;=VALUE(LEFT(R$1,FIND("-",R$1,1)-1)),0,IF(ROW($E2426)=VALUE(LEFT(R$1,FIND("-",R$1,1)-1))+1,AVERAGE(INDEX($E:$E,ROW($E2426)-VALUE(LEFT(R$1,FIND("-",R$1,1)-1))):$E2426),($E2426*(2/(VALUE(LEFT(R$1,FIND("-",R$1,1)-1))+1)))+(R2425*(1-(2/(VALUE(LEFT(R$1,FIND("-",R$1,1)-1))+1))))))</f>
        <v>7.1039359863598661E-2</v>
      </c>
      <c r="S2426">
        <f t="shared" si="337"/>
        <v>8.0226522476475881E-4</v>
      </c>
      <c r="T2426">
        <f>IF(ROW($E2426)&lt;=MAX(VALUE(LEFT(Q$1,FIND("-",Q$1,1)-1)),VALUE(LEFT(R$1,FIND("-",R$1,1)-1)))+VALUE(LEFT(T$1,FIND("-",T$1,1)-1))-1,0,IF(ROW($E2426)=MAX(VALUE(LEFT(Q$1,FIND("-",Q$1,1)-1)),VALUE(LEFT(R$1,FIND("-",R$1,1)-1)))+VALUE(LEFT(T$1,FIND("-",T$1,1)-1)),AVERAGE(INDEX($S:$S,ROW(S2426)-VALUE(LEFT(T$1,FIND("-",T$1,1)-1))+1):S2426),($S2426*(2/(VALUE(LEFT(T$1,FIND("-",T$1,1)-1))+1)))+(T2425*(1-(2/(VALUE(LEFT(T$1,FIND("-",T$1,1)-1))+1))))))</f>
        <v>6.0899292365008831E-4</v>
      </c>
      <c r="V2426">
        <f t="shared" si="338"/>
        <v>0</v>
      </c>
      <c r="W2426">
        <f>IF(ROW($E2426)&lt;=VALUE(LEFT(W$1,FIND("-",W$1,1)-1))+1,0,IF(ROW($E2425)=VALUE(LEFT(W$1,FIND("-",W$1,1)-1))+1,100-100/(1+ABS((SUMIF(INDEX($V:$V,ROW($V2426)-VALUE(LEFT(W$1,FIND("-",W$1,1)-1))+1):$V2426,"&gt;0",INDEX($V:$V,ROW($V2426)-VALUE(LEFT(W$1,FIND("-",W$1,1)-1))+1):$V2426)/COUNTIF(INDEX($V:$V,ROW($V2426)-VALUE(LEFT(W$1,FIND("-",W$1,1)-1))+1):$V2426,"&gt;0"))/(SUMIF(INDEX($V:$V,ROW($V2426)-VALUE(LEFT(W$1,FIND("-",W$1,1)-1))+1):$V2426,"&lt;0",INDEX($V:$V,ROW($V2426)-VALUE(LEFT(W$1,FIND("-",W$1,1)-1))+1):$V2426)/COUNTIF(INDEX($V:$V,ROW($V2426)-VALUE(LEFT(W$1,FIND("-",W$1,1)-1))+1):$V2426,"&lt;0")))),100-100/(1+ABS((SUMIF(INDEX($V:$V,ROW($V2426)-VALUE(LEFT(W$1,FIND("-",W$1,1)-1))+1):$V2426,"&gt;0",INDEX($V:$V,ROW($V2426)-VALUE(LEFT(W$1,FIND("-",W$1,1)-1))+1):$V2426)/VALUE(LEFT(W$1,FIND("-",W$1,1)-1)))/(SUMIF(INDEX($V:$V,ROW($V2426)-VALUE(LEFT(W$1,FIND("-",W$1,1)-1))+1):$V2426,"&lt;0",INDEX($V:$V,ROW($V2426)-VALUE(LEFT(W$1,FIND("-",W$1,1)-1))+1):$V2426)/VALUE(LEFT(W$1,FIND("-",W$1,1)-1)))))))</f>
        <v>55.55555555555555</v>
      </c>
      <c r="Y2426">
        <f>IF(ROW($E2426)&lt;=VALUE(LEFT(Y$1,FIND("-",Y$1,1)-1)),0,MAX(INDEX(C:C,ROW(C2426)-VALUE(LEFT(Y$1,FIND("-",Y$1,1)-1))+1):C2426))</f>
        <v>7.4999999999999997E-2</v>
      </c>
      <c r="Z2426">
        <f>IF(ROW($E2426)&lt;=VALUE(LEFT(Z$1,FIND("-",Z$1,1)-1)),0,MIN(INDEX(D:D,ROW(D2426)-VALUE(LEFT(Z$1,FIND("-",Z$1,1)-1))+1):D2426))</f>
        <v>6.5000000000000002E-2</v>
      </c>
      <c r="AA2426">
        <f t="shared" si="342"/>
        <v>100</v>
      </c>
      <c r="AB2426">
        <f>IF(ROW($AA2426)&lt;=VALUE(LEFT(AA$1,FIND("-",AA$1,1)-1))+VALUE(LEFT(AB$1,FIND("-",AB$1,1)-1)-1),0,AVERAGE(INDEX($AA:$AA,ROW($AA2426)-VALUE(LEFT(AB$1,FIND("-",AB$1,1)-1))+1):$AA2426))</f>
        <v>100</v>
      </c>
      <c r="AC2426">
        <f>IF(ROW($AA2426)&lt;=VALUE(LEFT(AA$1,FIND("-",AA$1,1)-1))+VALUE(LEFT(AB$1,FIND("-",AB$1,1)-1)-1)+VALUE(LEFT(AC$1,FIND("-",AC$1,1)-1)-1),0,AVERAGE(INDEX($AB:$AB,ROW($AB2426)-VALUE(LEFT(AC$1,FIND("-",AC$1,1)-1))+1):$AB2426))</f>
        <v>81.481481481481495</v>
      </c>
      <c r="AE2426">
        <f t="shared" si="339"/>
        <v>78795644</v>
      </c>
      <c r="AG2426" t="str">
        <f t="shared" si="341"/>
        <v/>
      </c>
    </row>
    <row r="2427" spans="1:33" x14ac:dyDescent="0.25">
      <c r="A2427" s="6">
        <v>40011</v>
      </c>
      <c r="B2427">
        <v>7.4999999999999997E-2</v>
      </c>
      <c r="C2427">
        <v>7.4999999999999997E-2</v>
      </c>
      <c r="D2427">
        <v>7.0000000000000007E-2</v>
      </c>
      <c r="E2427">
        <v>7.0000000000000007E-2</v>
      </c>
      <c r="F2427">
        <v>4.1048000000000001E-2</v>
      </c>
      <c r="G2427">
        <v>37800</v>
      </c>
      <c r="I2427" t="str">
        <f t="shared" ref="I2427:I2490" si="343">IF(AND(T2427&gt;=S2427,T2426&lt;S2426),"Bearish",IF(AND(T2427&lt;S2427,T2426&gt;=S2426),"Bullish",""))</f>
        <v>Bearish</v>
      </c>
      <c r="J2427" t="str">
        <f t="shared" ref="J2427:J2490" si="344">IF(W2427&gt;70,"Overbought",IF(W2427&lt;30,"Oversold",""))</f>
        <v/>
      </c>
      <c r="K2427" t="str">
        <f t="shared" ref="K2427:K2490" si="345">IF(AND(AC2427&lt;20,AC2427&gt;AB2427),"Oversold Above %D",IF(AND(AC2427&lt;20,AC2427&lt;=AB2427),"Oversold Below %D",IF(AND(AC2427&gt;80,AC2427&lt;AB2427),"Overbought Below %D",IF(AND(AC2427&gt;80,AC2427&gt;=AB2427),"Overbought Above %D",IF(AND(AC2427&gt;=20,LEFT(K2426,5)="Overs"),"Buy",IF(AND(AC2427&lt;=80,LEFT(K2426,5)="Overb"),"Sell",""))))))</f>
        <v>Overbought Above %D</v>
      </c>
      <c r="M2427" s="11" t="str">
        <f t="shared" si="340"/>
        <v/>
      </c>
      <c r="O2427">
        <f>IF(ROW($E2427)&lt;=VALUE(LEFT(O$1,FIND("-",O$1,1)-1)),0,IF(ROW($E2427)=VALUE(LEFT(O$1,FIND("-",O$1,1)-1))+1,AVERAGE(INDEX($E:$E,ROW($E2427)-VALUE(LEFT(O$1,FIND("-",O$1,1)-1))):$E2427),($E2427*(2/(VALUE(LEFT(O$1,FIND("-",O$1,1)-1))+1)))+(O2426*(1-(2/(VALUE(LEFT(O$1,FIND("-",O$1,1)-1))+1))))))</f>
        <v>0.18500467118696354</v>
      </c>
      <c r="Q2427">
        <f>IF(ROW($E2427)&lt;=VALUE(LEFT(Q$1,FIND("-",Q$1,1)-1)),0,IF(ROW($E2427)=VALUE(LEFT(Q$1,FIND("-",Q$1,1)-1))+1,AVERAGE(INDEX($E:$E,ROW($E2427)-VALUE(LEFT(Q$1,FIND("-",Q$1,1)-1))):$E2427),($E2427*(2/(VALUE(LEFT(Q$1,FIND("-",Q$1,1)-1))+1)))+(Q2426*(1-(2/(VALUE(LEFT(Q$1,FIND("-",Q$1,1)-1))+1))))))</f>
        <v>7.1558298151692123E-2</v>
      </c>
      <c r="R2427">
        <f>IF(ROW($E2427)&lt;=VALUE(LEFT(R$1,FIND("-",R$1,1)-1)),0,IF(ROW($E2427)=VALUE(LEFT(R$1,FIND("-",R$1,1)-1))+1,AVERAGE(INDEX($E:$E,ROW($E2427)-VALUE(LEFT(R$1,FIND("-",R$1,1)-1))):$E2427),($E2427*(2/(VALUE(LEFT(R$1,FIND("-",R$1,1)-1))+1)))+(R2426*(1-(2/(VALUE(LEFT(R$1,FIND("-",R$1,1)-1))+1))))))</f>
        <v>7.0962370244072828E-2</v>
      </c>
      <c r="S2427">
        <f t="shared" ref="S2427:S2490" si="346">IF(ROW($E2427)&lt;=MAX(VALUE(LEFT(Q$1,FIND("-",Q$1,1)-1)),VALUE(LEFT(R$1,FIND("-",R$1,1)-1))),0,Q2427-R2427)</f>
        <v>5.9592790761929526E-4</v>
      </c>
      <c r="T2427">
        <f>IF(ROW($E2427)&lt;=MAX(VALUE(LEFT(Q$1,FIND("-",Q$1,1)-1)),VALUE(LEFT(R$1,FIND("-",R$1,1)-1)))+VALUE(LEFT(T$1,FIND("-",T$1,1)-1))-1,0,IF(ROW($E2427)=MAX(VALUE(LEFT(Q$1,FIND("-",Q$1,1)-1)),VALUE(LEFT(R$1,FIND("-",R$1,1)-1)))+VALUE(LEFT(T$1,FIND("-",T$1,1)-1)),AVERAGE(INDEX($S:$S,ROW(S2427)-VALUE(LEFT(T$1,FIND("-",T$1,1)-1))+1):S2427),($S2427*(2/(VALUE(LEFT(T$1,FIND("-",T$1,1)-1))+1)))+(T2426*(1-(2/(VALUE(LEFT(T$1,FIND("-",T$1,1)-1))+1))))))</f>
        <v>6.0637992044392972E-4</v>
      </c>
      <c r="V2427">
        <f t="shared" ref="V2427:V2490" si="347">IFERROR(1*(E2427-E2426),"")</f>
        <v>-4.9999999999999906E-3</v>
      </c>
      <c r="W2427">
        <f>IF(ROW($E2427)&lt;=VALUE(LEFT(W$1,FIND("-",W$1,1)-1))+1,0,IF(ROW($E2426)=VALUE(LEFT(W$1,FIND("-",W$1,1)-1))+1,100-100/(1+ABS((SUMIF(INDEX($V:$V,ROW($V2427)-VALUE(LEFT(W$1,FIND("-",W$1,1)-1))+1):$V2427,"&gt;0",INDEX($V:$V,ROW($V2427)-VALUE(LEFT(W$1,FIND("-",W$1,1)-1))+1):$V2427)/COUNTIF(INDEX($V:$V,ROW($V2427)-VALUE(LEFT(W$1,FIND("-",W$1,1)-1))+1):$V2427,"&gt;0"))/(SUMIF(INDEX($V:$V,ROW($V2427)-VALUE(LEFT(W$1,FIND("-",W$1,1)-1))+1):$V2427,"&lt;0",INDEX($V:$V,ROW($V2427)-VALUE(LEFT(W$1,FIND("-",W$1,1)-1))+1):$V2427)/COUNTIF(INDEX($V:$V,ROW($V2427)-VALUE(LEFT(W$1,FIND("-",W$1,1)-1))+1):$V2427,"&lt;0")))),100-100/(1+ABS((SUMIF(INDEX($V:$V,ROW($V2427)-VALUE(LEFT(W$1,FIND("-",W$1,1)-1))+1):$V2427,"&gt;0",INDEX($V:$V,ROW($V2427)-VALUE(LEFT(W$1,FIND("-",W$1,1)-1))+1):$V2427)/VALUE(LEFT(W$1,FIND("-",W$1,1)-1)))/(SUMIF(INDEX($V:$V,ROW($V2427)-VALUE(LEFT(W$1,FIND("-",W$1,1)-1))+1):$V2427,"&lt;0",INDEX($V:$V,ROW($V2427)-VALUE(LEFT(W$1,FIND("-",W$1,1)-1))+1):$V2427)/VALUE(LEFT(W$1,FIND("-",W$1,1)-1)))))))</f>
        <v>44.44444444444445</v>
      </c>
      <c r="Y2427">
        <f>IF(ROW($E2427)&lt;=VALUE(LEFT(Y$1,FIND("-",Y$1,1)-1)),0,MAX(INDEX(C:C,ROW(C2427)-VALUE(LEFT(Y$1,FIND("-",Y$1,1)-1))+1):C2427))</f>
        <v>7.4999999999999997E-2</v>
      </c>
      <c r="Z2427">
        <f>IF(ROW($E2427)&lt;=VALUE(LEFT(Z$1,FIND("-",Z$1,1)-1)),0,MIN(INDEX(D:D,ROW(D2427)-VALUE(LEFT(Z$1,FIND("-",Z$1,1)-1))+1):D2427))</f>
        <v>6.5000000000000002E-2</v>
      </c>
      <c r="AA2427">
        <f t="shared" si="342"/>
        <v>50.000000000000064</v>
      </c>
      <c r="AB2427">
        <f>IF(ROW($AA2427)&lt;=VALUE(LEFT(AA$1,FIND("-",AA$1,1)-1))+VALUE(LEFT(AB$1,FIND("-",AB$1,1)-1)-1),0,AVERAGE(INDEX($AA:$AA,ROW($AA2427)-VALUE(LEFT(AB$1,FIND("-",AB$1,1)-1))+1):$AA2427))</f>
        <v>83.333333333333357</v>
      </c>
      <c r="AC2427">
        <f>IF(ROW($AA2427)&lt;=VALUE(LEFT(AA$1,FIND("-",AA$1,1)-1))+VALUE(LEFT(AB$1,FIND("-",AB$1,1)-1)-1)+VALUE(LEFT(AC$1,FIND("-",AC$1,1)-1)-1),0,AVERAGE(INDEX($AB:$AB,ROW($AB2427)-VALUE(LEFT(AC$1,FIND("-",AC$1,1)-1))+1):$AB2427))</f>
        <v>87.037037037037052</v>
      </c>
      <c r="AE2427">
        <f t="shared" ref="AE2427:AE2490" si="348">IFERROR(IF($E2427=$E2426,AE2426,IF($E2427&gt;$E2426,AE2426+$G2427,IF($E2427&lt;$E2426,AE2426-$G2427,""))),"")</f>
        <v>78757844</v>
      </c>
      <c r="AG2427" t="str">
        <f t="shared" si="341"/>
        <v/>
      </c>
    </row>
    <row r="2428" spans="1:33" x14ac:dyDescent="0.25">
      <c r="A2428" s="6">
        <v>40014</v>
      </c>
      <c r="B2428">
        <v>7.4999999999999997E-2</v>
      </c>
      <c r="C2428">
        <v>7.4999999999999997E-2</v>
      </c>
      <c r="D2428">
        <v>7.4999999999999997E-2</v>
      </c>
      <c r="E2428">
        <v>7.4999999999999997E-2</v>
      </c>
      <c r="F2428">
        <v>4.3979999999999998E-2</v>
      </c>
      <c r="G2428">
        <v>718000</v>
      </c>
      <c r="I2428" t="str">
        <f t="shared" si="343"/>
        <v>Bullish</v>
      </c>
      <c r="J2428" t="str">
        <f t="shared" si="344"/>
        <v/>
      </c>
      <c r="K2428" t="str">
        <f t="shared" si="345"/>
        <v>Overbought Above %D</v>
      </c>
      <c r="M2428" s="11" t="str">
        <f t="shared" si="340"/>
        <v/>
      </c>
      <c r="O2428">
        <f>IF(ROW($E2428)&lt;=VALUE(LEFT(O$1,FIND("-",O$1,1)-1)),0,IF(ROW($E2428)=VALUE(LEFT(O$1,FIND("-",O$1,1)-1))+1,AVERAGE(INDEX($E:$E,ROW($E2428)-VALUE(LEFT(O$1,FIND("-",O$1,1)-1))):$E2428),($E2428*(2/(VALUE(LEFT(O$1,FIND("-",O$1,1)-1))+1)))+(O2427*(1-(2/(VALUE(LEFT(O$1,FIND("-",O$1,1)-1))+1))))))</f>
        <v>0.18391009734430719</v>
      </c>
      <c r="Q2428">
        <f>IF(ROW($E2428)&lt;=VALUE(LEFT(Q$1,FIND("-",Q$1,1)-1)),0,IF(ROW($E2428)=VALUE(LEFT(Q$1,FIND("-",Q$1,1)-1))+1,AVERAGE(INDEX($E:$E,ROW($E2428)-VALUE(LEFT(Q$1,FIND("-",Q$1,1)-1))):$E2428),($E2428*(2/(VALUE(LEFT(Q$1,FIND("-",Q$1,1)-1))+1)))+(Q2427*(1-(2/(VALUE(LEFT(Q$1,FIND("-",Q$1,1)-1))+1))))))</f>
        <v>7.2087790743739499E-2</v>
      </c>
      <c r="R2428">
        <f>IF(ROW($E2428)&lt;=VALUE(LEFT(R$1,FIND("-",R$1,1)-1)),0,IF(ROW($E2428)=VALUE(LEFT(R$1,FIND("-",R$1,1)-1))+1,AVERAGE(INDEX($E:$E,ROW($E2428)-VALUE(LEFT(R$1,FIND("-",R$1,1)-1))):$E2428),($E2428*(2/(VALUE(LEFT(R$1,FIND("-",R$1,1)-1))+1)))+(R2427*(1-(2/(VALUE(LEFT(R$1,FIND("-",R$1,1)-1))+1))))))</f>
        <v>7.1261453929697058E-2</v>
      </c>
      <c r="S2428">
        <f t="shared" si="346"/>
        <v>8.2633681404244153E-4</v>
      </c>
      <c r="T2428">
        <f>IF(ROW($E2428)&lt;=MAX(VALUE(LEFT(Q$1,FIND("-",Q$1,1)-1)),VALUE(LEFT(R$1,FIND("-",R$1,1)-1)))+VALUE(LEFT(T$1,FIND("-",T$1,1)-1))-1,0,IF(ROW($E2428)=MAX(VALUE(LEFT(Q$1,FIND("-",Q$1,1)-1)),VALUE(LEFT(R$1,FIND("-",R$1,1)-1)))+VALUE(LEFT(T$1,FIND("-",T$1,1)-1)),AVERAGE(INDEX($S:$S,ROW(S2428)-VALUE(LEFT(T$1,FIND("-",T$1,1)-1))+1):S2428),($S2428*(2/(VALUE(LEFT(T$1,FIND("-",T$1,1)-1))+1)))+(T2427*(1-(2/(VALUE(LEFT(T$1,FIND("-",T$1,1)-1))+1))))))</f>
        <v>6.5037129916363208E-4</v>
      </c>
      <c r="V2428">
        <f t="shared" si="347"/>
        <v>4.9999999999999906E-3</v>
      </c>
      <c r="W2428">
        <f>IF(ROW($E2428)&lt;=VALUE(LEFT(W$1,FIND("-",W$1,1)-1))+1,0,IF(ROW($E2427)=VALUE(LEFT(W$1,FIND("-",W$1,1)-1))+1,100-100/(1+ABS((SUMIF(INDEX($V:$V,ROW($V2428)-VALUE(LEFT(W$1,FIND("-",W$1,1)-1))+1):$V2428,"&gt;0",INDEX($V:$V,ROW($V2428)-VALUE(LEFT(W$1,FIND("-",W$1,1)-1))+1):$V2428)/COUNTIF(INDEX($V:$V,ROW($V2428)-VALUE(LEFT(W$1,FIND("-",W$1,1)-1))+1):$V2428,"&gt;0"))/(SUMIF(INDEX($V:$V,ROW($V2428)-VALUE(LEFT(W$1,FIND("-",W$1,1)-1))+1):$V2428,"&lt;0",INDEX($V:$V,ROW($V2428)-VALUE(LEFT(W$1,FIND("-",W$1,1)-1))+1):$V2428)/COUNTIF(INDEX($V:$V,ROW($V2428)-VALUE(LEFT(W$1,FIND("-",W$1,1)-1))+1):$V2428,"&lt;0")))),100-100/(1+ABS((SUMIF(INDEX($V:$V,ROW($V2428)-VALUE(LEFT(W$1,FIND("-",W$1,1)-1))+1):$V2428,"&gt;0",INDEX($V:$V,ROW($V2428)-VALUE(LEFT(W$1,FIND("-",W$1,1)-1))+1):$V2428)/VALUE(LEFT(W$1,FIND("-",W$1,1)-1)))/(SUMIF(INDEX($V:$V,ROW($V2428)-VALUE(LEFT(W$1,FIND("-",W$1,1)-1))+1):$V2428,"&lt;0",INDEX($V:$V,ROW($V2428)-VALUE(LEFT(W$1,FIND("-",W$1,1)-1))+1):$V2428)/VALUE(LEFT(W$1,FIND("-",W$1,1)-1)))))))</f>
        <v>50</v>
      </c>
      <c r="Y2428">
        <f>IF(ROW($E2428)&lt;=VALUE(LEFT(Y$1,FIND("-",Y$1,1)-1)),0,MAX(INDEX(C:C,ROW(C2428)-VALUE(LEFT(Y$1,FIND("-",Y$1,1)-1))+1):C2428))</f>
        <v>7.4999999999999997E-2</v>
      </c>
      <c r="Z2428">
        <f>IF(ROW($E2428)&lt;=VALUE(LEFT(Z$1,FIND("-",Z$1,1)-1)),0,MIN(INDEX(D:D,ROW(D2428)-VALUE(LEFT(Z$1,FIND("-",Z$1,1)-1))+1):D2428))</f>
        <v>6.5000000000000002E-2</v>
      </c>
      <c r="AA2428">
        <f t="shared" si="342"/>
        <v>100</v>
      </c>
      <c r="AB2428">
        <f>IF(ROW($AA2428)&lt;=VALUE(LEFT(AA$1,FIND("-",AA$1,1)-1))+VALUE(LEFT(AB$1,FIND("-",AB$1,1)-1)-1),0,AVERAGE(INDEX($AA:$AA,ROW($AA2428)-VALUE(LEFT(AB$1,FIND("-",AB$1,1)-1))+1):$AA2428))</f>
        <v>83.333333333333357</v>
      </c>
      <c r="AC2428">
        <f>IF(ROW($AA2428)&lt;=VALUE(LEFT(AA$1,FIND("-",AA$1,1)-1))+VALUE(LEFT(AB$1,FIND("-",AB$1,1)-1)-1)+VALUE(LEFT(AC$1,FIND("-",AC$1,1)-1)-1),0,AVERAGE(INDEX($AB:$AB,ROW($AB2428)-VALUE(LEFT(AC$1,FIND("-",AC$1,1)-1))+1):$AB2428))</f>
        <v>88.888888888888914</v>
      </c>
      <c r="AE2428">
        <f t="shared" si="348"/>
        <v>79475844</v>
      </c>
      <c r="AG2428" t="str">
        <f t="shared" si="341"/>
        <v/>
      </c>
    </row>
    <row r="2429" spans="1:33" x14ac:dyDescent="0.25">
      <c r="A2429" s="6">
        <v>40015</v>
      </c>
      <c r="B2429">
        <v>7.4999999999999997E-2</v>
      </c>
      <c r="C2429">
        <v>7.4999999999999997E-2</v>
      </c>
      <c r="D2429">
        <v>7.0000000000000007E-2</v>
      </c>
      <c r="E2429">
        <v>7.0000000000000007E-2</v>
      </c>
      <c r="F2429">
        <v>4.1048000000000001E-2</v>
      </c>
      <c r="G2429">
        <v>1044000</v>
      </c>
      <c r="I2429" t="str">
        <f t="shared" si="343"/>
        <v>Bearish</v>
      </c>
      <c r="J2429" t="str">
        <f t="shared" si="344"/>
        <v/>
      </c>
      <c r="K2429" t="str">
        <f t="shared" si="345"/>
        <v>Sell</v>
      </c>
      <c r="M2429" s="11" t="str">
        <f t="shared" si="340"/>
        <v>Sell</v>
      </c>
      <c r="O2429">
        <f>IF(ROW($E2429)&lt;=VALUE(LEFT(O$1,FIND("-",O$1,1)-1)),0,IF(ROW($E2429)=VALUE(LEFT(O$1,FIND("-",O$1,1)-1))+1,AVERAGE(INDEX($E:$E,ROW($E2429)-VALUE(LEFT(O$1,FIND("-",O$1,1)-1))):$E2429),($E2429*(2/(VALUE(LEFT(O$1,FIND("-",O$1,1)-1))+1)))+(O2428*(1-(2/(VALUE(LEFT(O$1,FIND("-",O$1,1)-1))+1))))))</f>
        <v>0.18277666353988622</v>
      </c>
      <c r="Q2429">
        <f>IF(ROW($E2429)&lt;=VALUE(LEFT(Q$1,FIND("-",Q$1,1)-1)),0,IF(ROW($E2429)=VALUE(LEFT(Q$1,FIND("-",Q$1,1)-1))+1,AVERAGE(INDEX($E:$E,ROW($E2429)-VALUE(LEFT(Q$1,FIND("-",Q$1,1)-1))):$E2429),($E2429*(2/(VALUE(LEFT(Q$1,FIND("-",Q$1,1)-1))+1)))+(Q2428*(1-(2/(VALUE(LEFT(Q$1,FIND("-",Q$1,1)-1))+1))))))</f>
        <v>7.1766592167779572E-2</v>
      </c>
      <c r="R2429">
        <f>IF(ROW($E2429)&lt;=VALUE(LEFT(R$1,FIND("-",R$1,1)-1)),0,IF(ROW($E2429)=VALUE(LEFT(R$1,FIND("-",R$1,1)-1))+1,AVERAGE(INDEX($E:$E,ROW($E2429)-VALUE(LEFT(R$1,FIND("-",R$1,1)-1))):$E2429),($E2429*(2/(VALUE(LEFT(R$1,FIND("-",R$1,1)-1))+1)))+(R2428*(1-(2/(VALUE(LEFT(R$1,FIND("-",R$1,1)-1))+1))))))</f>
        <v>7.1168012897867644E-2</v>
      </c>
      <c r="S2429">
        <f t="shared" si="346"/>
        <v>5.98579269911928E-4</v>
      </c>
      <c r="T2429">
        <f>IF(ROW($E2429)&lt;=MAX(VALUE(LEFT(Q$1,FIND("-",Q$1,1)-1)),VALUE(LEFT(R$1,FIND("-",R$1,1)-1)))+VALUE(LEFT(T$1,FIND("-",T$1,1)-1))-1,0,IF(ROW($E2429)=MAX(VALUE(LEFT(Q$1,FIND("-",Q$1,1)-1)),VALUE(LEFT(R$1,FIND("-",R$1,1)-1)))+VALUE(LEFT(T$1,FIND("-",T$1,1)-1)),AVERAGE(INDEX($S:$S,ROW(S2429)-VALUE(LEFT(T$1,FIND("-",T$1,1)-1))+1):S2429),($S2429*(2/(VALUE(LEFT(T$1,FIND("-",T$1,1)-1))+1)))+(T2428*(1-(2/(VALUE(LEFT(T$1,FIND("-",T$1,1)-1))+1))))))</f>
        <v>6.4001289331329131E-4</v>
      </c>
      <c r="V2429">
        <f t="shared" si="347"/>
        <v>-4.9999999999999906E-3</v>
      </c>
      <c r="W2429">
        <f>IF(ROW($E2429)&lt;=VALUE(LEFT(W$1,FIND("-",W$1,1)-1))+1,0,IF(ROW($E2428)=VALUE(LEFT(W$1,FIND("-",W$1,1)-1))+1,100-100/(1+ABS((SUMIF(INDEX($V:$V,ROW($V2429)-VALUE(LEFT(W$1,FIND("-",W$1,1)-1))+1):$V2429,"&gt;0",INDEX($V:$V,ROW($V2429)-VALUE(LEFT(W$1,FIND("-",W$1,1)-1))+1):$V2429)/COUNTIF(INDEX($V:$V,ROW($V2429)-VALUE(LEFT(W$1,FIND("-",W$1,1)-1))+1):$V2429,"&gt;0"))/(SUMIF(INDEX($V:$V,ROW($V2429)-VALUE(LEFT(W$1,FIND("-",W$1,1)-1))+1):$V2429,"&lt;0",INDEX($V:$V,ROW($V2429)-VALUE(LEFT(W$1,FIND("-",W$1,1)-1))+1):$V2429)/COUNTIF(INDEX($V:$V,ROW($V2429)-VALUE(LEFT(W$1,FIND("-",W$1,1)-1))+1):$V2429,"&lt;0")))),100-100/(1+ABS((SUMIF(INDEX($V:$V,ROW($V2429)-VALUE(LEFT(W$1,FIND("-",W$1,1)-1))+1):$V2429,"&gt;0",INDEX($V:$V,ROW($V2429)-VALUE(LEFT(W$1,FIND("-",W$1,1)-1))+1):$V2429)/VALUE(LEFT(W$1,FIND("-",W$1,1)-1)))/(SUMIF(INDEX($V:$V,ROW($V2429)-VALUE(LEFT(W$1,FIND("-",W$1,1)-1))+1):$V2429,"&lt;0",INDEX($V:$V,ROW($V2429)-VALUE(LEFT(W$1,FIND("-",W$1,1)-1))+1):$V2429)/VALUE(LEFT(W$1,FIND("-",W$1,1)-1)))))))</f>
        <v>50</v>
      </c>
      <c r="Y2429">
        <f>IF(ROW($E2429)&lt;=VALUE(LEFT(Y$1,FIND("-",Y$1,1)-1)),0,MAX(INDEX(C:C,ROW(C2429)-VALUE(LEFT(Y$1,FIND("-",Y$1,1)-1))+1):C2429))</f>
        <v>7.4999999999999997E-2</v>
      </c>
      <c r="Z2429">
        <f>IF(ROW($E2429)&lt;=VALUE(LEFT(Z$1,FIND("-",Z$1,1)-1)),0,MIN(INDEX(D:D,ROW(D2429)-VALUE(LEFT(Z$1,FIND("-",Z$1,1)-1))+1):D2429))</f>
        <v>6.5000000000000002E-2</v>
      </c>
      <c r="AA2429">
        <f t="shared" si="342"/>
        <v>50.000000000000064</v>
      </c>
      <c r="AB2429">
        <f>IF(ROW($AA2429)&lt;=VALUE(LEFT(AA$1,FIND("-",AA$1,1)-1))+VALUE(LEFT(AB$1,FIND("-",AB$1,1)-1)-1),0,AVERAGE(INDEX($AA:$AA,ROW($AA2429)-VALUE(LEFT(AB$1,FIND("-",AB$1,1)-1))+1):$AA2429))</f>
        <v>66.6666666666667</v>
      </c>
      <c r="AC2429">
        <f>IF(ROW($AA2429)&lt;=VALUE(LEFT(AA$1,FIND("-",AA$1,1)-1))+VALUE(LEFT(AB$1,FIND("-",AB$1,1)-1)-1)+VALUE(LEFT(AC$1,FIND("-",AC$1,1)-1)-1),0,AVERAGE(INDEX($AB:$AB,ROW($AB2429)-VALUE(LEFT(AC$1,FIND("-",AC$1,1)-1))+1):$AB2429))</f>
        <v>77.777777777777814</v>
      </c>
      <c r="AE2429">
        <f t="shared" si="348"/>
        <v>78431844</v>
      </c>
      <c r="AG2429" t="str">
        <f t="shared" si="341"/>
        <v>Sell</v>
      </c>
    </row>
    <row r="2430" spans="1:33" x14ac:dyDescent="0.25">
      <c r="A2430" s="6">
        <v>40016</v>
      </c>
      <c r="B2430">
        <v>7.0000000000000007E-2</v>
      </c>
      <c r="C2430">
        <v>7.0000000000000007E-2</v>
      </c>
      <c r="D2430">
        <v>7.0000000000000007E-2</v>
      </c>
      <c r="E2430">
        <v>7.0000000000000007E-2</v>
      </c>
      <c r="F2430">
        <v>4.1048000000000001E-2</v>
      </c>
      <c r="G2430">
        <v>22400</v>
      </c>
      <c r="I2430" t="str">
        <f t="shared" si="343"/>
        <v/>
      </c>
      <c r="J2430" t="str">
        <f t="shared" si="344"/>
        <v/>
      </c>
      <c r="K2430" t="str">
        <f t="shared" si="345"/>
        <v/>
      </c>
      <c r="M2430" s="11" t="str">
        <f t="shared" si="340"/>
        <v/>
      </c>
      <c r="O2430">
        <f>IF(ROW($E2430)&lt;=VALUE(LEFT(O$1,FIND("-",O$1,1)-1)),0,IF(ROW($E2430)=VALUE(LEFT(O$1,FIND("-",O$1,1)-1))+1,AVERAGE(INDEX($E:$E,ROW($E2430)-VALUE(LEFT(O$1,FIND("-",O$1,1)-1))):$E2430),($E2430*(2/(VALUE(LEFT(O$1,FIND("-",O$1,1)-1))+1)))+(O2429*(1-(2/(VALUE(LEFT(O$1,FIND("-",O$1,1)-1))+1))))))</f>
        <v>0.18165450768376798</v>
      </c>
      <c r="Q2430">
        <f>IF(ROW($E2430)&lt;=VALUE(LEFT(Q$1,FIND("-",Q$1,1)-1)),0,IF(ROW($E2430)=VALUE(LEFT(Q$1,FIND("-",Q$1,1)-1))+1,AVERAGE(INDEX($E:$E,ROW($E2430)-VALUE(LEFT(Q$1,FIND("-",Q$1,1)-1))):$E2430),($E2430*(2/(VALUE(LEFT(Q$1,FIND("-",Q$1,1)-1))+1)))+(Q2429*(1-(2/(VALUE(LEFT(Q$1,FIND("-",Q$1,1)-1))+1))))))</f>
        <v>7.1494808757351952E-2</v>
      </c>
      <c r="R2430">
        <f>IF(ROW($E2430)&lt;=VALUE(LEFT(R$1,FIND("-",R$1,1)-1)),0,IF(ROW($E2430)=VALUE(LEFT(R$1,FIND("-",R$1,1)-1))+1,AVERAGE(INDEX($E:$E,ROW($E2430)-VALUE(LEFT(R$1,FIND("-",R$1,1)-1))):$E2430),($E2430*(2/(VALUE(LEFT(R$1,FIND("-",R$1,1)-1))+1)))+(R2429*(1-(2/(VALUE(LEFT(R$1,FIND("-",R$1,1)-1))+1))))))</f>
        <v>7.1081493423951522E-2</v>
      </c>
      <c r="S2430">
        <f t="shared" si="346"/>
        <v>4.133153334004297E-4</v>
      </c>
      <c r="T2430">
        <f>IF(ROW($E2430)&lt;=MAX(VALUE(LEFT(Q$1,FIND("-",Q$1,1)-1)),VALUE(LEFT(R$1,FIND("-",R$1,1)-1)))+VALUE(LEFT(T$1,FIND("-",T$1,1)-1))-1,0,IF(ROW($E2430)=MAX(VALUE(LEFT(Q$1,FIND("-",Q$1,1)-1)),VALUE(LEFT(R$1,FIND("-",R$1,1)-1)))+VALUE(LEFT(T$1,FIND("-",T$1,1)-1)),AVERAGE(INDEX($S:$S,ROW(S2430)-VALUE(LEFT(T$1,FIND("-",T$1,1)-1))+1):S2430),($S2430*(2/(VALUE(LEFT(T$1,FIND("-",T$1,1)-1))+1)))+(T2429*(1-(2/(VALUE(LEFT(T$1,FIND("-",T$1,1)-1))+1))))))</f>
        <v>5.9467338133071894E-4</v>
      </c>
      <c r="V2430">
        <f t="shared" si="347"/>
        <v>0</v>
      </c>
      <c r="W2430">
        <f>IF(ROW($E2430)&lt;=VALUE(LEFT(W$1,FIND("-",W$1,1)-1))+1,0,IF(ROW($E2429)=VALUE(LEFT(W$1,FIND("-",W$1,1)-1))+1,100-100/(1+ABS((SUMIF(INDEX($V:$V,ROW($V2430)-VALUE(LEFT(W$1,FIND("-",W$1,1)-1))+1):$V2430,"&gt;0",INDEX($V:$V,ROW($V2430)-VALUE(LEFT(W$1,FIND("-",W$1,1)-1))+1):$V2430)/COUNTIF(INDEX($V:$V,ROW($V2430)-VALUE(LEFT(W$1,FIND("-",W$1,1)-1))+1):$V2430,"&gt;0"))/(SUMIF(INDEX($V:$V,ROW($V2430)-VALUE(LEFT(W$1,FIND("-",W$1,1)-1))+1):$V2430,"&lt;0",INDEX($V:$V,ROW($V2430)-VALUE(LEFT(W$1,FIND("-",W$1,1)-1))+1):$V2430)/COUNTIF(INDEX($V:$V,ROW($V2430)-VALUE(LEFT(W$1,FIND("-",W$1,1)-1))+1):$V2430,"&lt;0")))),100-100/(1+ABS((SUMIF(INDEX($V:$V,ROW($V2430)-VALUE(LEFT(W$1,FIND("-",W$1,1)-1))+1):$V2430,"&gt;0",INDEX($V:$V,ROW($V2430)-VALUE(LEFT(W$1,FIND("-",W$1,1)-1))+1):$V2430)/VALUE(LEFT(W$1,FIND("-",W$1,1)-1)))/(SUMIF(INDEX($V:$V,ROW($V2430)-VALUE(LEFT(W$1,FIND("-",W$1,1)-1))+1):$V2430,"&lt;0",INDEX($V:$V,ROW($V2430)-VALUE(LEFT(W$1,FIND("-",W$1,1)-1))+1):$V2430)/VALUE(LEFT(W$1,FIND("-",W$1,1)-1)))))))</f>
        <v>44.44444444444445</v>
      </c>
      <c r="Y2430">
        <f>IF(ROW($E2430)&lt;=VALUE(LEFT(Y$1,FIND("-",Y$1,1)-1)),0,MAX(INDEX(C:C,ROW(C2430)-VALUE(LEFT(Y$1,FIND("-",Y$1,1)-1))+1):C2430))</f>
        <v>7.4999999999999997E-2</v>
      </c>
      <c r="Z2430">
        <f>IF(ROW($E2430)&lt;=VALUE(LEFT(Z$1,FIND("-",Z$1,1)-1)),0,MIN(INDEX(D:D,ROW(D2430)-VALUE(LEFT(Z$1,FIND("-",Z$1,1)-1))+1):D2430))</f>
        <v>6.5000000000000002E-2</v>
      </c>
      <c r="AA2430">
        <f t="shared" si="342"/>
        <v>50.000000000000064</v>
      </c>
      <c r="AB2430">
        <f>IF(ROW($AA2430)&lt;=VALUE(LEFT(AA$1,FIND("-",AA$1,1)-1))+VALUE(LEFT(AB$1,FIND("-",AB$1,1)-1)-1),0,AVERAGE(INDEX($AA:$AA,ROW($AA2430)-VALUE(LEFT(AB$1,FIND("-",AB$1,1)-1))+1):$AA2430))</f>
        <v>66.6666666666667</v>
      </c>
      <c r="AC2430">
        <f>IF(ROW($AA2430)&lt;=VALUE(LEFT(AA$1,FIND("-",AA$1,1)-1))+VALUE(LEFT(AB$1,FIND("-",AB$1,1)-1)-1)+VALUE(LEFT(AC$1,FIND("-",AC$1,1)-1)-1),0,AVERAGE(INDEX($AB:$AB,ROW($AB2430)-VALUE(LEFT(AC$1,FIND("-",AC$1,1)-1))+1):$AB2430))</f>
        <v>72.222222222222243</v>
      </c>
      <c r="AE2430">
        <f t="shared" si="348"/>
        <v>78431844</v>
      </c>
      <c r="AG2430" t="str">
        <f t="shared" si="341"/>
        <v/>
      </c>
    </row>
    <row r="2431" spans="1:33" x14ac:dyDescent="0.25">
      <c r="A2431" s="6">
        <v>40017</v>
      </c>
      <c r="B2431">
        <v>7.4999999999999997E-2</v>
      </c>
      <c r="C2431">
        <v>7.4999999999999997E-2</v>
      </c>
      <c r="D2431">
        <v>7.0000000000000007E-2</v>
      </c>
      <c r="E2431">
        <v>7.0000000000000007E-2</v>
      </c>
      <c r="F2431">
        <v>4.1048000000000001E-2</v>
      </c>
      <c r="G2431">
        <v>50000</v>
      </c>
      <c r="I2431" t="str">
        <f t="shared" si="343"/>
        <v/>
      </c>
      <c r="J2431" t="str">
        <f t="shared" si="344"/>
        <v/>
      </c>
      <c r="K2431" t="str">
        <f t="shared" si="345"/>
        <v/>
      </c>
      <c r="M2431" s="11" t="str">
        <f t="shared" si="340"/>
        <v/>
      </c>
      <c r="O2431">
        <f>IF(ROW($E2431)&lt;=VALUE(LEFT(O$1,FIND("-",O$1,1)-1)),0,IF(ROW($E2431)=VALUE(LEFT(O$1,FIND("-",O$1,1)-1))+1,AVERAGE(INDEX($E:$E,ROW($E2431)-VALUE(LEFT(O$1,FIND("-",O$1,1)-1))):$E2431),($E2431*(2/(VALUE(LEFT(O$1,FIND("-",O$1,1)-1))+1)))+(O2430*(1-(2/(VALUE(LEFT(O$1,FIND("-",O$1,1)-1))+1))))))</f>
        <v>0.18054351755756134</v>
      </c>
      <c r="Q2431">
        <f>IF(ROW($E2431)&lt;=VALUE(LEFT(Q$1,FIND("-",Q$1,1)-1)),0,IF(ROW($E2431)=VALUE(LEFT(Q$1,FIND("-",Q$1,1)-1))+1,AVERAGE(INDEX($E:$E,ROW($E2431)-VALUE(LEFT(Q$1,FIND("-",Q$1,1)-1))):$E2431),($E2431*(2/(VALUE(LEFT(Q$1,FIND("-",Q$1,1)-1))+1)))+(Q2430*(1-(2/(VALUE(LEFT(Q$1,FIND("-",Q$1,1)-1))+1))))))</f>
        <v>7.126483817929781E-2</v>
      </c>
      <c r="R2431">
        <f>IF(ROW($E2431)&lt;=VALUE(LEFT(R$1,FIND("-",R$1,1)-1)),0,IF(ROW($E2431)=VALUE(LEFT(R$1,FIND("-",R$1,1)-1))+1,AVERAGE(INDEX($E:$E,ROW($E2431)-VALUE(LEFT(R$1,FIND("-",R$1,1)-1))):$E2431),($E2431*(2/(VALUE(LEFT(R$1,FIND("-",R$1,1)-1))+1)))+(R2430*(1-(2/(VALUE(LEFT(R$1,FIND("-",R$1,1)-1))+1))))))</f>
        <v>7.1001382799955104E-2</v>
      </c>
      <c r="S2431">
        <f t="shared" si="346"/>
        <v>2.634553793427058E-4</v>
      </c>
      <c r="T2431">
        <f>IF(ROW($E2431)&lt;=MAX(VALUE(LEFT(Q$1,FIND("-",Q$1,1)-1)),VALUE(LEFT(R$1,FIND("-",R$1,1)-1)))+VALUE(LEFT(T$1,FIND("-",T$1,1)-1))-1,0,IF(ROW($E2431)=MAX(VALUE(LEFT(Q$1,FIND("-",Q$1,1)-1)),VALUE(LEFT(R$1,FIND("-",R$1,1)-1)))+VALUE(LEFT(T$1,FIND("-",T$1,1)-1)),AVERAGE(INDEX($S:$S,ROW(S2431)-VALUE(LEFT(T$1,FIND("-",T$1,1)-1))+1):S2431),($S2431*(2/(VALUE(LEFT(T$1,FIND("-",T$1,1)-1))+1)))+(T2430*(1-(2/(VALUE(LEFT(T$1,FIND("-",T$1,1)-1))+1))))))</f>
        <v>5.2842978093311632E-4</v>
      </c>
      <c r="V2431">
        <f t="shared" si="347"/>
        <v>0</v>
      </c>
      <c r="W2431">
        <f>IF(ROW($E2431)&lt;=VALUE(LEFT(W$1,FIND("-",W$1,1)-1))+1,0,IF(ROW($E2430)=VALUE(LEFT(W$1,FIND("-",W$1,1)-1))+1,100-100/(1+ABS((SUMIF(INDEX($V:$V,ROW($V2431)-VALUE(LEFT(W$1,FIND("-",W$1,1)-1))+1):$V2431,"&gt;0",INDEX($V:$V,ROW($V2431)-VALUE(LEFT(W$1,FIND("-",W$1,1)-1))+1):$V2431)/COUNTIF(INDEX($V:$V,ROW($V2431)-VALUE(LEFT(W$1,FIND("-",W$1,1)-1))+1):$V2431,"&gt;0"))/(SUMIF(INDEX($V:$V,ROW($V2431)-VALUE(LEFT(W$1,FIND("-",W$1,1)-1))+1):$V2431,"&lt;0",INDEX($V:$V,ROW($V2431)-VALUE(LEFT(W$1,FIND("-",W$1,1)-1))+1):$V2431)/COUNTIF(INDEX($V:$V,ROW($V2431)-VALUE(LEFT(W$1,FIND("-",W$1,1)-1))+1):$V2431,"&lt;0")))),100-100/(1+ABS((SUMIF(INDEX($V:$V,ROW($V2431)-VALUE(LEFT(W$1,FIND("-",W$1,1)-1))+1):$V2431,"&gt;0",INDEX($V:$V,ROW($V2431)-VALUE(LEFT(W$1,FIND("-",W$1,1)-1))+1):$V2431)/VALUE(LEFT(W$1,FIND("-",W$1,1)-1)))/(SUMIF(INDEX($V:$V,ROW($V2431)-VALUE(LEFT(W$1,FIND("-",W$1,1)-1))+1):$V2431,"&lt;0",INDEX($V:$V,ROW($V2431)-VALUE(LEFT(W$1,FIND("-",W$1,1)-1))+1):$V2431)/VALUE(LEFT(W$1,FIND("-",W$1,1)-1)))))))</f>
        <v>44.44444444444445</v>
      </c>
      <c r="Y2431">
        <f>IF(ROW($E2431)&lt;=VALUE(LEFT(Y$1,FIND("-",Y$1,1)-1)),0,MAX(INDEX(C:C,ROW(C2431)-VALUE(LEFT(Y$1,FIND("-",Y$1,1)-1))+1):C2431))</f>
        <v>7.4999999999999997E-2</v>
      </c>
      <c r="Z2431">
        <f>IF(ROW($E2431)&lt;=VALUE(LEFT(Z$1,FIND("-",Z$1,1)-1)),0,MIN(INDEX(D:D,ROW(D2431)-VALUE(LEFT(Z$1,FIND("-",Z$1,1)-1))+1):D2431))</f>
        <v>6.5000000000000002E-2</v>
      </c>
      <c r="AA2431">
        <f t="shared" si="342"/>
        <v>50.000000000000064</v>
      </c>
      <c r="AB2431">
        <f>IF(ROW($AA2431)&lt;=VALUE(LEFT(AA$1,FIND("-",AA$1,1)-1))+VALUE(LEFT(AB$1,FIND("-",AB$1,1)-1)-1),0,AVERAGE(INDEX($AA:$AA,ROW($AA2431)-VALUE(LEFT(AB$1,FIND("-",AB$1,1)-1))+1):$AA2431))</f>
        <v>50.000000000000064</v>
      </c>
      <c r="AC2431">
        <f>IF(ROW($AA2431)&lt;=VALUE(LEFT(AA$1,FIND("-",AA$1,1)-1))+VALUE(LEFT(AB$1,FIND("-",AB$1,1)-1)-1)+VALUE(LEFT(AC$1,FIND("-",AC$1,1)-1)-1),0,AVERAGE(INDEX($AB:$AB,ROW($AB2431)-VALUE(LEFT(AC$1,FIND("-",AC$1,1)-1))+1):$AB2431))</f>
        <v>61.11111111111115</v>
      </c>
      <c r="AE2431">
        <f t="shared" si="348"/>
        <v>78431844</v>
      </c>
      <c r="AG2431" t="str">
        <f t="shared" si="341"/>
        <v/>
      </c>
    </row>
    <row r="2432" spans="1:33" x14ac:dyDescent="0.25">
      <c r="A2432" s="6">
        <v>40018</v>
      </c>
      <c r="B2432">
        <v>7.0000000000000007E-2</v>
      </c>
      <c r="C2432">
        <v>0.08</v>
      </c>
      <c r="D2432">
        <v>7.0000000000000007E-2</v>
      </c>
      <c r="E2432">
        <v>0.08</v>
      </c>
      <c r="F2432">
        <v>4.6912000000000002E-2</v>
      </c>
      <c r="G2432">
        <v>460500</v>
      </c>
      <c r="I2432" t="str">
        <f t="shared" si="343"/>
        <v>Bullish</v>
      </c>
      <c r="J2432" t="str">
        <f t="shared" si="344"/>
        <v/>
      </c>
      <c r="K2432" t="str">
        <f t="shared" si="345"/>
        <v/>
      </c>
      <c r="M2432" s="11" t="str">
        <f t="shared" si="340"/>
        <v/>
      </c>
      <c r="O2432">
        <f>IF(ROW($E2432)&lt;=VALUE(LEFT(O$1,FIND("-",O$1,1)-1)),0,IF(ROW($E2432)=VALUE(LEFT(O$1,FIND("-",O$1,1)-1))+1,AVERAGE(INDEX($E:$E,ROW($E2432)-VALUE(LEFT(O$1,FIND("-",O$1,1)-1))):$E2432),($E2432*(2/(VALUE(LEFT(O$1,FIND("-",O$1,1)-1))+1)))+(O2431*(1-(2/(VALUE(LEFT(O$1,FIND("-",O$1,1)-1))+1))))))</f>
        <v>0.17954308454703835</v>
      </c>
      <c r="Q2432">
        <f>IF(ROW($E2432)&lt;=VALUE(LEFT(Q$1,FIND("-",Q$1,1)-1)),0,IF(ROW($E2432)=VALUE(LEFT(Q$1,FIND("-",Q$1,1)-1))+1,AVERAGE(INDEX($E:$E,ROW($E2432)-VALUE(LEFT(Q$1,FIND("-",Q$1,1)-1))):$E2432),($E2432*(2/(VALUE(LEFT(Q$1,FIND("-",Q$1,1)-1))+1)))+(Q2431*(1-(2/(VALUE(LEFT(Q$1,FIND("-",Q$1,1)-1))+1))))))</f>
        <v>7.2608709228636603E-2</v>
      </c>
      <c r="R2432">
        <f>IF(ROW($E2432)&lt;=VALUE(LEFT(R$1,FIND("-",R$1,1)-1)),0,IF(ROW($E2432)=VALUE(LEFT(R$1,FIND("-",R$1,1)-1))+1,AVERAGE(INDEX($E:$E,ROW($E2432)-VALUE(LEFT(R$1,FIND("-",R$1,1)-1))):$E2432),($E2432*(2/(VALUE(LEFT(R$1,FIND("-",R$1,1)-1))+1)))+(R2431*(1-(2/(VALUE(LEFT(R$1,FIND("-",R$1,1)-1))+1))))))</f>
        <v>7.1667947036995472E-2</v>
      </c>
      <c r="S2432">
        <f t="shared" si="346"/>
        <v>9.4076219164113128E-4</v>
      </c>
      <c r="T2432">
        <f>IF(ROW($E2432)&lt;=MAX(VALUE(LEFT(Q$1,FIND("-",Q$1,1)-1)),VALUE(LEFT(R$1,FIND("-",R$1,1)-1)))+VALUE(LEFT(T$1,FIND("-",T$1,1)-1))-1,0,IF(ROW($E2432)=MAX(VALUE(LEFT(Q$1,FIND("-",Q$1,1)-1)),VALUE(LEFT(R$1,FIND("-",R$1,1)-1)))+VALUE(LEFT(T$1,FIND("-",T$1,1)-1)),AVERAGE(INDEX($S:$S,ROW(S2432)-VALUE(LEFT(T$1,FIND("-",T$1,1)-1))+1):S2432),($S2432*(2/(VALUE(LEFT(T$1,FIND("-",T$1,1)-1))+1)))+(T2431*(1-(2/(VALUE(LEFT(T$1,FIND("-",T$1,1)-1))+1))))))</f>
        <v>6.1089626307471933E-4</v>
      </c>
      <c r="V2432">
        <f t="shared" si="347"/>
        <v>9.999999999999995E-3</v>
      </c>
      <c r="W2432">
        <f>IF(ROW($E2432)&lt;=VALUE(LEFT(W$1,FIND("-",W$1,1)-1))+1,0,IF(ROW($E2431)=VALUE(LEFT(W$1,FIND("-",W$1,1)-1))+1,100-100/(1+ABS((SUMIF(INDEX($V:$V,ROW($V2432)-VALUE(LEFT(W$1,FIND("-",W$1,1)-1))+1):$V2432,"&gt;0",INDEX($V:$V,ROW($V2432)-VALUE(LEFT(W$1,FIND("-",W$1,1)-1))+1):$V2432)/COUNTIF(INDEX($V:$V,ROW($V2432)-VALUE(LEFT(W$1,FIND("-",W$1,1)-1))+1):$V2432,"&gt;0"))/(SUMIF(INDEX($V:$V,ROW($V2432)-VALUE(LEFT(W$1,FIND("-",W$1,1)-1))+1):$V2432,"&lt;0",INDEX($V:$V,ROW($V2432)-VALUE(LEFT(W$1,FIND("-",W$1,1)-1))+1):$V2432)/COUNTIF(INDEX($V:$V,ROW($V2432)-VALUE(LEFT(W$1,FIND("-",W$1,1)-1))+1):$V2432,"&lt;0")))),100-100/(1+ABS((SUMIF(INDEX($V:$V,ROW($V2432)-VALUE(LEFT(W$1,FIND("-",W$1,1)-1))+1):$V2432,"&gt;0",INDEX($V:$V,ROW($V2432)-VALUE(LEFT(W$1,FIND("-",W$1,1)-1))+1):$V2432)/VALUE(LEFT(W$1,FIND("-",W$1,1)-1)))/(SUMIF(INDEX($V:$V,ROW($V2432)-VALUE(LEFT(W$1,FIND("-",W$1,1)-1))+1):$V2432,"&lt;0",INDEX($V:$V,ROW($V2432)-VALUE(LEFT(W$1,FIND("-",W$1,1)-1))+1):$V2432)/VALUE(LEFT(W$1,FIND("-",W$1,1)-1)))))))</f>
        <v>54.545454545454547</v>
      </c>
      <c r="Y2432">
        <f>IF(ROW($E2432)&lt;=VALUE(LEFT(Y$1,FIND("-",Y$1,1)-1)),0,MAX(INDEX(C:C,ROW(C2432)-VALUE(LEFT(Y$1,FIND("-",Y$1,1)-1))+1):C2432))</f>
        <v>0.08</v>
      </c>
      <c r="Z2432">
        <f>IF(ROW($E2432)&lt;=VALUE(LEFT(Z$1,FIND("-",Z$1,1)-1)),0,MIN(INDEX(D:D,ROW(D2432)-VALUE(LEFT(Z$1,FIND("-",Z$1,1)-1))+1):D2432))</f>
        <v>6.5000000000000002E-2</v>
      </c>
      <c r="AA2432">
        <f t="shared" si="342"/>
        <v>100</v>
      </c>
      <c r="AB2432">
        <f>IF(ROW($AA2432)&lt;=VALUE(LEFT(AA$1,FIND("-",AA$1,1)-1))+VALUE(LEFT(AB$1,FIND("-",AB$1,1)-1)-1),0,AVERAGE(INDEX($AA:$AA,ROW($AA2432)-VALUE(LEFT(AB$1,FIND("-",AB$1,1)-1))+1):$AA2432))</f>
        <v>66.6666666666667</v>
      </c>
      <c r="AC2432">
        <f>IF(ROW($AA2432)&lt;=VALUE(LEFT(AA$1,FIND("-",AA$1,1)-1))+VALUE(LEFT(AB$1,FIND("-",AB$1,1)-1)-1)+VALUE(LEFT(AC$1,FIND("-",AC$1,1)-1)-1),0,AVERAGE(INDEX($AB:$AB,ROW($AB2432)-VALUE(LEFT(AC$1,FIND("-",AC$1,1)-1))+1):$AB2432))</f>
        <v>61.111111111111164</v>
      </c>
      <c r="AE2432">
        <f t="shared" si="348"/>
        <v>78892344</v>
      </c>
      <c r="AG2432" t="str">
        <f t="shared" si="341"/>
        <v/>
      </c>
    </row>
    <row r="2433" spans="1:33" x14ac:dyDescent="0.25">
      <c r="A2433" s="6">
        <v>40021</v>
      </c>
      <c r="B2433">
        <v>7.4999999999999997E-2</v>
      </c>
      <c r="C2433">
        <v>7.4999999999999997E-2</v>
      </c>
      <c r="D2433">
        <v>7.4999999999999997E-2</v>
      </c>
      <c r="E2433">
        <v>7.4999999999999997E-2</v>
      </c>
      <c r="F2433">
        <v>4.3979999999999998E-2</v>
      </c>
      <c r="G2433">
        <v>40000</v>
      </c>
      <c r="I2433" t="str">
        <f t="shared" si="343"/>
        <v/>
      </c>
      <c r="J2433" t="str">
        <f t="shared" si="344"/>
        <v/>
      </c>
      <c r="K2433" t="str">
        <f t="shared" si="345"/>
        <v/>
      </c>
      <c r="M2433" s="11" t="str">
        <f t="shared" si="340"/>
        <v/>
      </c>
      <c r="O2433">
        <f>IF(ROW($E2433)&lt;=VALUE(LEFT(O$1,FIND("-",O$1,1)-1)),0,IF(ROW($E2433)=VALUE(LEFT(O$1,FIND("-",O$1,1)-1))+1,AVERAGE(INDEX($E:$E,ROW($E2433)-VALUE(LEFT(O$1,FIND("-",O$1,1)-1))):$E2433),($E2433*(2/(VALUE(LEFT(O$1,FIND("-",O$1,1)-1))+1)))+(O2432*(1-(2/(VALUE(LEFT(O$1,FIND("-",O$1,1)-1))+1))))))</f>
        <v>0.17850285485005291</v>
      </c>
      <c r="Q2433">
        <f>IF(ROW($E2433)&lt;=VALUE(LEFT(Q$1,FIND("-",Q$1,1)-1)),0,IF(ROW($E2433)=VALUE(LEFT(Q$1,FIND("-",Q$1,1)-1))+1,AVERAGE(INDEX($E:$E,ROW($E2433)-VALUE(LEFT(Q$1,FIND("-",Q$1,1)-1))):$E2433),($E2433*(2/(VALUE(LEFT(Q$1,FIND("-",Q$1,1)-1))+1)))+(Q2432*(1-(2/(VALUE(LEFT(Q$1,FIND("-",Q$1,1)-1))+1))))))</f>
        <v>7.297660011653867E-2</v>
      </c>
      <c r="R2433">
        <f>IF(ROW($E2433)&lt;=VALUE(LEFT(R$1,FIND("-",R$1,1)-1)),0,IF(ROW($E2433)=VALUE(LEFT(R$1,FIND("-",R$1,1)-1))+1,AVERAGE(INDEX($E:$E,ROW($E2433)-VALUE(LEFT(R$1,FIND("-",R$1,1)-1))):$E2433),($E2433*(2/(VALUE(LEFT(R$1,FIND("-",R$1,1)-1))+1)))+(R2432*(1-(2/(VALUE(LEFT(R$1,FIND("-",R$1,1)-1))+1))))))</f>
        <v>7.1914765774995795E-2</v>
      </c>
      <c r="S2433">
        <f t="shared" si="346"/>
        <v>1.0618343415428749E-3</v>
      </c>
      <c r="T2433">
        <f>IF(ROW($E2433)&lt;=MAX(VALUE(LEFT(Q$1,FIND("-",Q$1,1)-1)),VALUE(LEFT(R$1,FIND("-",R$1,1)-1)))+VALUE(LEFT(T$1,FIND("-",T$1,1)-1))-1,0,IF(ROW($E2433)=MAX(VALUE(LEFT(Q$1,FIND("-",Q$1,1)-1)),VALUE(LEFT(R$1,FIND("-",R$1,1)-1)))+VALUE(LEFT(T$1,FIND("-",T$1,1)-1)),AVERAGE(INDEX($S:$S,ROW(S2433)-VALUE(LEFT(T$1,FIND("-",T$1,1)-1))+1):S2433),($S2433*(2/(VALUE(LEFT(T$1,FIND("-",T$1,1)-1))+1)))+(T2432*(1-(2/(VALUE(LEFT(T$1,FIND("-",T$1,1)-1))+1))))))</f>
        <v>7.0108387876835043E-4</v>
      </c>
      <c r="V2433">
        <f t="shared" si="347"/>
        <v>-5.0000000000000044E-3</v>
      </c>
      <c r="W2433">
        <f>IF(ROW($E2433)&lt;=VALUE(LEFT(W$1,FIND("-",W$1,1)-1))+1,0,IF(ROW($E2432)=VALUE(LEFT(W$1,FIND("-",W$1,1)-1))+1,100-100/(1+ABS((SUMIF(INDEX($V:$V,ROW($V2433)-VALUE(LEFT(W$1,FIND("-",W$1,1)-1))+1):$V2433,"&gt;0",INDEX($V:$V,ROW($V2433)-VALUE(LEFT(W$1,FIND("-",W$1,1)-1))+1):$V2433)/COUNTIF(INDEX($V:$V,ROW($V2433)-VALUE(LEFT(W$1,FIND("-",W$1,1)-1))+1):$V2433,"&gt;0"))/(SUMIF(INDEX($V:$V,ROW($V2433)-VALUE(LEFT(W$1,FIND("-",W$1,1)-1))+1):$V2433,"&lt;0",INDEX($V:$V,ROW($V2433)-VALUE(LEFT(W$1,FIND("-",W$1,1)-1))+1):$V2433)/COUNTIF(INDEX($V:$V,ROW($V2433)-VALUE(LEFT(W$1,FIND("-",W$1,1)-1))+1):$V2433,"&lt;0")))),100-100/(1+ABS((SUMIF(INDEX($V:$V,ROW($V2433)-VALUE(LEFT(W$1,FIND("-",W$1,1)-1))+1):$V2433,"&gt;0",INDEX($V:$V,ROW($V2433)-VALUE(LEFT(W$1,FIND("-",W$1,1)-1))+1):$V2433)/VALUE(LEFT(W$1,FIND("-",W$1,1)-1)))/(SUMIF(INDEX($V:$V,ROW($V2433)-VALUE(LEFT(W$1,FIND("-",W$1,1)-1))+1):$V2433,"&lt;0",INDEX($V:$V,ROW($V2433)-VALUE(LEFT(W$1,FIND("-",W$1,1)-1))+1):$V2433)/VALUE(LEFT(W$1,FIND("-",W$1,1)-1)))))))</f>
        <v>54.54545454545454</v>
      </c>
      <c r="Y2433">
        <f>IF(ROW($E2433)&lt;=VALUE(LEFT(Y$1,FIND("-",Y$1,1)-1)),0,MAX(INDEX(C:C,ROW(C2433)-VALUE(LEFT(Y$1,FIND("-",Y$1,1)-1))+1):C2433))</f>
        <v>0.08</v>
      </c>
      <c r="Z2433">
        <f>IF(ROW($E2433)&lt;=VALUE(LEFT(Z$1,FIND("-",Z$1,1)-1)),0,MIN(INDEX(D:D,ROW(D2433)-VALUE(LEFT(Z$1,FIND("-",Z$1,1)-1))+1):D2433))</f>
        <v>6.5000000000000002E-2</v>
      </c>
      <c r="AA2433">
        <f t="shared" si="342"/>
        <v>66.666666666666643</v>
      </c>
      <c r="AB2433">
        <f>IF(ROW($AA2433)&lt;=VALUE(LEFT(AA$1,FIND("-",AA$1,1)-1))+VALUE(LEFT(AB$1,FIND("-",AB$1,1)-1)-1),0,AVERAGE(INDEX($AA:$AA,ROW($AA2433)-VALUE(LEFT(AB$1,FIND("-",AB$1,1)-1))+1):$AA2433))</f>
        <v>72.222222222222229</v>
      </c>
      <c r="AC2433">
        <f>IF(ROW($AA2433)&lt;=VALUE(LEFT(AA$1,FIND("-",AA$1,1)-1))+VALUE(LEFT(AB$1,FIND("-",AB$1,1)-1)-1)+VALUE(LEFT(AC$1,FIND("-",AC$1,1)-1)-1),0,AVERAGE(INDEX($AB:$AB,ROW($AB2433)-VALUE(LEFT(AC$1,FIND("-",AC$1,1)-1))+1):$AB2433))</f>
        <v>62.962962962962997</v>
      </c>
      <c r="AE2433">
        <f t="shared" si="348"/>
        <v>78852344</v>
      </c>
      <c r="AG2433" t="str">
        <f t="shared" si="341"/>
        <v/>
      </c>
    </row>
    <row r="2434" spans="1:33" x14ac:dyDescent="0.25">
      <c r="A2434" s="6">
        <v>40022</v>
      </c>
      <c r="B2434">
        <v>7.4999999999999997E-2</v>
      </c>
      <c r="C2434">
        <v>7.4999999999999997E-2</v>
      </c>
      <c r="D2434">
        <v>7.4999999999999997E-2</v>
      </c>
      <c r="E2434">
        <v>7.4999999999999997E-2</v>
      </c>
      <c r="F2434">
        <v>4.3979999999999998E-2</v>
      </c>
      <c r="G2434">
        <v>218000</v>
      </c>
      <c r="I2434" t="str">
        <f t="shared" si="343"/>
        <v/>
      </c>
      <c r="J2434" t="str">
        <f t="shared" si="344"/>
        <v/>
      </c>
      <c r="K2434" t="str">
        <f t="shared" si="345"/>
        <v/>
      </c>
      <c r="M2434" s="11" t="str">
        <f t="shared" si="340"/>
        <v/>
      </c>
      <c r="O2434">
        <f>IF(ROW($E2434)&lt;=VALUE(LEFT(O$1,FIND("-",O$1,1)-1)),0,IF(ROW($E2434)=VALUE(LEFT(O$1,FIND("-",O$1,1)-1))+1,AVERAGE(INDEX($E:$E,ROW($E2434)-VALUE(LEFT(O$1,FIND("-",O$1,1)-1))):$E2434),($E2434*(2/(VALUE(LEFT(O$1,FIND("-",O$1,1)-1))+1)))+(O2433*(1-(2/(VALUE(LEFT(O$1,FIND("-",O$1,1)-1))+1))))))</f>
        <v>0.17747297569731607</v>
      </c>
      <c r="Q2434">
        <f>IF(ROW($E2434)&lt;=VALUE(LEFT(Q$1,FIND("-",Q$1,1)-1)),0,IF(ROW($E2434)=VALUE(LEFT(Q$1,FIND("-",Q$1,1)-1))+1,AVERAGE(INDEX($E:$E,ROW($E2434)-VALUE(LEFT(Q$1,FIND("-",Q$1,1)-1))):$E2434),($E2434*(2/(VALUE(LEFT(Q$1,FIND("-",Q$1,1)-1))+1)))+(Q2433*(1-(2/(VALUE(LEFT(Q$1,FIND("-",Q$1,1)-1))+1))))))</f>
        <v>7.3287892406301958E-2</v>
      </c>
      <c r="R2434">
        <f>IF(ROW($E2434)&lt;=VALUE(LEFT(R$1,FIND("-",R$1,1)-1)),0,IF(ROW($E2434)=VALUE(LEFT(R$1,FIND("-",R$1,1)-1))+1,AVERAGE(INDEX($E:$E,ROW($E2434)-VALUE(LEFT(R$1,FIND("-",R$1,1)-1))):$E2434),($E2434*(2/(VALUE(LEFT(R$1,FIND("-",R$1,1)-1))+1)))+(R2433*(1-(2/(VALUE(LEFT(R$1,FIND("-",R$1,1)-1))+1))))))</f>
        <v>7.2143301643514623E-2</v>
      </c>
      <c r="S2434">
        <f t="shared" si="346"/>
        <v>1.1445907627873342E-3</v>
      </c>
      <c r="T2434">
        <f>IF(ROW($E2434)&lt;=MAX(VALUE(LEFT(Q$1,FIND("-",Q$1,1)-1)),VALUE(LEFT(R$1,FIND("-",R$1,1)-1)))+VALUE(LEFT(T$1,FIND("-",T$1,1)-1))-1,0,IF(ROW($E2434)=MAX(VALUE(LEFT(Q$1,FIND("-",Q$1,1)-1)),VALUE(LEFT(R$1,FIND("-",R$1,1)-1)))+VALUE(LEFT(T$1,FIND("-",T$1,1)-1)),AVERAGE(INDEX($S:$S,ROW(S2434)-VALUE(LEFT(T$1,FIND("-",T$1,1)-1))+1):S2434),($S2434*(2/(VALUE(LEFT(T$1,FIND("-",T$1,1)-1))+1)))+(T2433*(1-(2/(VALUE(LEFT(T$1,FIND("-",T$1,1)-1))+1))))))</f>
        <v>7.897852555721472E-4</v>
      </c>
      <c r="V2434">
        <f t="shared" si="347"/>
        <v>0</v>
      </c>
      <c r="W2434">
        <f>IF(ROW($E2434)&lt;=VALUE(LEFT(W$1,FIND("-",W$1,1)-1))+1,0,IF(ROW($E2433)=VALUE(LEFT(W$1,FIND("-",W$1,1)-1))+1,100-100/(1+ABS((SUMIF(INDEX($V:$V,ROW($V2434)-VALUE(LEFT(W$1,FIND("-",W$1,1)-1))+1):$V2434,"&gt;0",INDEX($V:$V,ROW($V2434)-VALUE(LEFT(W$1,FIND("-",W$1,1)-1))+1):$V2434)/COUNTIF(INDEX($V:$V,ROW($V2434)-VALUE(LEFT(W$1,FIND("-",W$1,1)-1))+1):$V2434,"&gt;0"))/(SUMIF(INDEX($V:$V,ROW($V2434)-VALUE(LEFT(W$1,FIND("-",W$1,1)-1))+1):$V2434,"&lt;0",INDEX($V:$V,ROW($V2434)-VALUE(LEFT(W$1,FIND("-",W$1,1)-1))+1):$V2434)/COUNTIF(INDEX($V:$V,ROW($V2434)-VALUE(LEFT(W$1,FIND("-",W$1,1)-1))+1):$V2434,"&lt;0")))),100-100/(1+ABS((SUMIF(INDEX($V:$V,ROW($V2434)-VALUE(LEFT(W$1,FIND("-",W$1,1)-1))+1):$V2434,"&gt;0",INDEX($V:$V,ROW($V2434)-VALUE(LEFT(W$1,FIND("-",W$1,1)-1))+1):$V2434)/VALUE(LEFT(W$1,FIND("-",W$1,1)-1)))/(SUMIF(INDEX($V:$V,ROW($V2434)-VALUE(LEFT(W$1,FIND("-",W$1,1)-1))+1):$V2434,"&lt;0",INDEX($V:$V,ROW($V2434)-VALUE(LEFT(W$1,FIND("-",W$1,1)-1))+1):$V2434)/VALUE(LEFT(W$1,FIND("-",W$1,1)-1)))))))</f>
        <v>54.54545454545454</v>
      </c>
      <c r="Y2434">
        <f>IF(ROW($E2434)&lt;=VALUE(LEFT(Y$1,FIND("-",Y$1,1)-1)),0,MAX(INDEX(C:C,ROW(C2434)-VALUE(LEFT(Y$1,FIND("-",Y$1,1)-1))+1):C2434))</f>
        <v>0.08</v>
      </c>
      <c r="Z2434">
        <f>IF(ROW($E2434)&lt;=VALUE(LEFT(Z$1,FIND("-",Z$1,1)-1)),0,MIN(INDEX(D:D,ROW(D2434)-VALUE(LEFT(Z$1,FIND("-",Z$1,1)-1))+1):D2434))</f>
        <v>6.5000000000000002E-2</v>
      </c>
      <c r="AA2434">
        <f t="shared" si="342"/>
        <v>66.666666666666643</v>
      </c>
      <c r="AB2434">
        <f>IF(ROW($AA2434)&lt;=VALUE(LEFT(AA$1,FIND("-",AA$1,1)-1))+VALUE(LEFT(AB$1,FIND("-",AB$1,1)-1)-1),0,AVERAGE(INDEX($AA:$AA,ROW($AA2434)-VALUE(LEFT(AB$1,FIND("-",AB$1,1)-1))+1):$AA2434))</f>
        <v>77.777777777777757</v>
      </c>
      <c r="AC2434">
        <f>IF(ROW($AA2434)&lt;=VALUE(LEFT(AA$1,FIND("-",AA$1,1)-1))+VALUE(LEFT(AB$1,FIND("-",AB$1,1)-1)-1)+VALUE(LEFT(AC$1,FIND("-",AC$1,1)-1)-1),0,AVERAGE(INDEX($AB:$AB,ROW($AB2434)-VALUE(LEFT(AC$1,FIND("-",AC$1,1)-1))+1):$AB2434))</f>
        <v>72.222222222222229</v>
      </c>
      <c r="AE2434">
        <f t="shared" si="348"/>
        <v>78852344</v>
      </c>
      <c r="AG2434" t="str">
        <f t="shared" si="341"/>
        <v/>
      </c>
    </row>
    <row r="2435" spans="1:33" x14ac:dyDescent="0.25">
      <c r="A2435" s="6">
        <v>40023</v>
      </c>
      <c r="B2435">
        <v>7.4999999999999997E-2</v>
      </c>
      <c r="C2435">
        <v>0.08</v>
      </c>
      <c r="D2435">
        <v>7.0000000000000007E-2</v>
      </c>
      <c r="E2435">
        <v>7.0000000000000007E-2</v>
      </c>
      <c r="F2435">
        <v>4.1048000000000001E-2</v>
      </c>
      <c r="G2435">
        <v>421700</v>
      </c>
      <c r="I2435" t="str">
        <f t="shared" si="343"/>
        <v/>
      </c>
      <c r="J2435" t="str">
        <f t="shared" si="344"/>
        <v/>
      </c>
      <c r="K2435" t="str">
        <f t="shared" si="345"/>
        <v/>
      </c>
      <c r="M2435" s="11" t="str">
        <f t="shared" ref="M2435:M2498" si="349">IF(K2435="Buy","Buy",IF(K2435="Sell","Sell",""))</f>
        <v/>
      </c>
      <c r="O2435">
        <f>IF(ROW($E2435)&lt;=VALUE(LEFT(O$1,FIND("-",O$1,1)-1)),0,IF(ROW($E2435)=VALUE(LEFT(O$1,FIND("-",O$1,1)-1))+1,AVERAGE(INDEX($E:$E,ROW($E2435)-VALUE(LEFT(O$1,FIND("-",O$1,1)-1))):$E2435),($E2435*(2/(VALUE(LEFT(O$1,FIND("-",O$1,1)-1))+1)))+(O2434*(1-(2/(VALUE(LEFT(O$1,FIND("-",O$1,1)-1))+1))))))</f>
        <v>0.17640359285455673</v>
      </c>
      <c r="Q2435">
        <f>IF(ROW($E2435)&lt;=VALUE(LEFT(Q$1,FIND("-",Q$1,1)-1)),0,IF(ROW($E2435)=VALUE(LEFT(Q$1,FIND("-",Q$1,1)-1))+1,AVERAGE(INDEX($E:$E,ROW($E2435)-VALUE(LEFT(Q$1,FIND("-",Q$1,1)-1))):$E2435),($E2435*(2/(VALUE(LEFT(Q$1,FIND("-",Q$1,1)-1))+1)))+(Q2434*(1-(2/(VALUE(LEFT(Q$1,FIND("-",Q$1,1)-1))+1))))))</f>
        <v>7.278206280533242E-2</v>
      </c>
      <c r="R2435">
        <f>IF(ROW($E2435)&lt;=VALUE(LEFT(R$1,FIND("-",R$1,1)-1)),0,IF(ROW($E2435)=VALUE(LEFT(R$1,FIND("-",R$1,1)-1))+1,AVERAGE(INDEX($E:$E,ROW($E2435)-VALUE(LEFT(R$1,FIND("-",R$1,1)-1))):$E2435),($E2435*(2/(VALUE(LEFT(R$1,FIND("-",R$1,1)-1))+1)))+(R2434*(1-(2/(VALUE(LEFT(R$1,FIND("-",R$1,1)-1))+1))))))</f>
        <v>7.1984538558809832E-2</v>
      </c>
      <c r="S2435">
        <f t="shared" si="346"/>
        <v>7.9752424652258791E-4</v>
      </c>
      <c r="T2435">
        <f>IF(ROW($E2435)&lt;=MAX(VALUE(LEFT(Q$1,FIND("-",Q$1,1)-1)),VALUE(LEFT(R$1,FIND("-",R$1,1)-1)))+VALUE(LEFT(T$1,FIND("-",T$1,1)-1))-1,0,IF(ROW($E2435)=MAX(VALUE(LEFT(Q$1,FIND("-",Q$1,1)-1)),VALUE(LEFT(R$1,FIND("-",R$1,1)-1)))+VALUE(LEFT(T$1,FIND("-",T$1,1)-1)),AVERAGE(INDEX($S:$S,ROW(S2435)-VALUE(LEFT(T$1,FIND("-",T$1,1)-1))+1):S2435),($S2435*(2/(VALUE(LEFT(T$1,FIND("-",T$1,1)-1))+1)))+(T2434*(1-(2/(VALUE(LEFT(T$1,FIND("-",T$1,1)-1))+1))))))</f>
        <v>7.913330537622353E-4</v>
      </c>
      <c r="V2435">
        <f t="shared" si="347"/>
        <v>-4.9999999999999906E-3</v>
      </c>
      <c r="W2435">
        <f>IF(ROW($E2435)&lt;=VALUE(LEFT(W$1,FIND("-",W$1,1)-1))+1,0,IF(ROW($E2434)=VALUE(LEFT(W$1,FIND("-",W$1,1)-1))+1,100-100/(1+ABS((SUMIF(INDEX($V:$V,ROW($V2435)-VALUE(LEFT(W$1,FIND("-",W$1,1)-1))+1):$V2435,"&gt;0",INDEX($V:$V,ROW($V2435)-VALUE(LEFT(W$1,FIND("-",W$1,1)-1))+1):$V2435)/COUNTIF(INDEX($V:$V,ROW($V2435)-VALUE(LEFT(W$1,FIND("-",W$1,1)-1))+1):$V2435,"&gt;0"))/(SUMIF(INDEX($V:$V,ROW($V2435)-VALUE(LEFT(W$1,FIND("-",W$1,1)-1))+1):$V2435,"&lt;0",INDEX($V:$V,ROW($V2435)-VALUE(LEFT(W$1,FIND("-",W$1,1)-1))+1):$V2435)/COUNTIF(INDEX($V:$V,ROW($V2435)-VALUE(LEFT(W$1,FIND("-",W$1,1)-1))+1):$V2435,"&lt;0")))),100-100/(1+ABS((SUMIF(INDEX($V:$V,ROW($V2435)-VALUE(LEFT(W$1,FIND("-",W$1,1)-1))+1):$V2435,"&gt;0",INDEX($V:$V,ROW($V2435)-VALUE(LEFT(W$1,FIND("-",W$1,1)-1))+1):$V2435)/VALUE(LEFT(W$1,FIND("-",W$1,1)-1)))/(SUMIF(INDEX($V:$V,ROW($V2435)-VALUE(LEFT(W$1,FIND("-",W$1,1)-1))+1):$V2435,"&lt;0",INDEX($V:$V,ROW($V2435)-VALUE(LEFT(W$1,FIND("-",W$1,1)-1))+1):$V2435)/VALUE(LEFT(W$1,FIND("-",W$1,1)-1)))))))</f>
        <v>54.545454545454547</v>
      </c>
      <c r="Y2435">
        <f>IF(ROW($E2435)&lt;=VALUE(LEFT(Y$1,FIND("-",Y$1,1)-1)),0,MAX(INDEX(C:C,ROW(C2435)-VALUE(LEFT(Y$1,FIND("-",Y$1,1)-1))+1):C2435))</f>
        <v>0.08</v>
      </c>
      <c r="Z2435">
        <f>IF(ROW($E2435)&lt;=VALUE(LEFT(Z$1,FIND("-",Z$1,1)-1)),0,MIN(INDEX(D:D,ROW(D2435)-VALUE(LEFT(Z$1,FIND("-",Z$1,1)-1))+1):D2435))</f>
        <v>6.5000000000000002E-2</v>
      </c>
      <c r="AA2435">
        <f t="shared" si="342"/>
        <v>33.333333333333364</v>
      </c>
      <c r="AB2435">
        <f>IF(ROW($AA2435)&lt;=VALUE(LEFT(AA$1,FIND("-",AA$1,1)-1))+VALUE(LEFT(AB$1,FIND("-",AB$1,1)-1)-1),0,AVERAGE(INDEX($AA:$AA,ROW($AA2435)-VALUE(LEFT(AB$1,FIND("-",AB$1,1)-1))+1):$AA2435))</f>
        <v>55.55555555555555</v>
      </c>
      <c r="AC2435">
        <f>IF(ROW($AA2435)&lt;=VALUE(LEFT(AA$1,FIND("-",AA$1,1)-1))+VALUE(LEFT(AB$1,FIND("-",AB$1,1)-1)-1)+VALUE(LEFT(AC$1,FIND("-",AC$1,1)-1)-1),0,AVERAGE(INDEX($AB:$AB,ROW($AB2435)-VALUE(LEFT(AC$1,FIND("-",AC$1,1)-1))+1):$AB2435))</f>
        <v>68.518518518518519</v>
      </c>
      <c r="AE2435">
        <f t="shared" si="348"/>
        <v>78430644</v>
      </c>
      <c r="AG2435" t="str">
        <f t="shared" ref="AG2435:AG2498" si="350">IF(K2435="Buy","Buy",IF(K2435="Sell","Sell",""))</f>
        <v/>
      </c>
    </row>
    <row r="2436" spans="1:33" x14ac:dyDescent="0.25">
      <c r="A2436" s="6">
        <v>40024</v>
      </c>
      <c r="B2436">
        <v>7.4999999999999997E-2</v>
      </c>
      <c r="C2436">
        <v>7.4999999999999997E-2</v>
      </c>
      <c r="D2436">
        <v>7.4999999999999997E-2</v>
      </c>
      <c r="E2436">
        <v>7.4999999999999997E-2</v>
      </c>
      <c r="F2436">
        <v>4.3979999999999998E-2</v>
      </c>
      <c r="G2436">
        <v>103800</v>
      </c>
      <c r="I2436" t="str">
        <f t="shared" si="343"/>
        <v/>
      </c>
      <c r="J2436" t="str">
        <f t="shared" si="344"/>
        <v/>
      </c>
      <c r="K2436" t="str">
        <f t="shared" si="345"/>
        <v/>
      </c>
      <c r="M2436" s="11" t="str">
        <f t="shared" si="349"/>
        <v/>
      </c>
      <c r="O2436">
        <f>IF(ROW($E2436)&lt;=VALUE(LEFT(O$1,FIND("-",O$1,1)-1)),0,IF(ROW($E2436)=VALUE(LEFT(O$1,FIND("-",O$1,1)-1))+1,AVERAGE(INDEX($E:$E,ROW($E2436)-VALUE(LEFT(O$1,FIND("-",O$1,1)-1))):$E2436),($E2436*(2/(VALUE(LEFT(O$1,FIND("-",O$1,1)-1))+1)))+(O2435*(1-(2/(VALUE(LEFT(O$1,FIND("-",O$1,1)-1))+1))))))</f>
        <v>0.17539460188087957</v>
      </c>
      <c r="Q2436">
        <f>IF(ROW($E2436)&lt;=VALUE(LEFT(Q$1,FIND("-",Q$1,1)-1)),0,IF(ROW($E2436)=VALUE(LEFT(Q$1,FIND("-",Q$1,1)-1))+1,AVERAGE(INDEX($E:$E,ROW($E2436)-VALUE(LEFT(Q$1,FIND("-",Q$1,1)-1))):$E2436),($E2436*(2/(VALUE(LEFT(Q$1,FIND("-",Q$1,1)-1))+1)))+(Q2435*(1-(2/(VALUE(LEFT(Q$1,FIND("-",Q$1,1)-1))+1))))))</f>
        <v>7.3123283912204351E-2</v>
      </c>
      <c r="R2436">
        <f>IF(ROW($E2436)&lt;=VALUE(LEFT(R$1,FIND("-",R$1,1)-1)),0,IF(ROW($E2436)=VALUE(LEFT(R$1,FIND("-",R$1,1)-1))+1,AVERAGE(INDEX($E:$E,ROW($E2436)-VALUE(LEFT(R$1,FIND("-",R$1,1)-1))):$E2436),($E2436*(2/(VALUE(LEFT(R$1,FIND("-",R$1,1)-1))+1)))+(R2435*(1-(2/(VALUE(LEFT(R$1,FIND("-",R$1,1)-1))+1))))))</f>
        <v>7.2207906072972061E-2</v>
      </c>
      <c r="S2436">
        <f t="shared" si="346"/>
        <v>9.1537783923228977E-4</v>
      </c>
      <c r="T2436">
        <f>IF(ROW($E2436)&lt;=MAX(VALUE(LEFT(Q$1,FIND("-",Q$1,1)-1)),VALUE(LEFT(R$1,FIND("-",R$1,1)-1)))+VALUE(LEFT(T$1,FIND("-",T$1,1)-1))-1,0,IF(ROW($E2436)=MAX(VALUE(LEFT(Q$1,FIND("-",Q$1,1)-1)),VALUE(LEFT(R$1,FIND("-",R$1,1)-1)))+VALUE(LEFT(T$1,FIND("-",T$1,1)-1)),AVERAGE(INDEX($S:$S,ROW(S2436)-VALUE(LEFT(T$1,FIND("-",T$1,1)-1))+1):S2436),($S2436*(2/(VALUE(LEFT(T$1,FIND("-",T$1,1)-1))+1)))+(T2435*(1-(2/(VALUE(LEFT(T$1,FIND("-",T$1,1)-1))+1))))))</f>
        <v>8.161420108562463E-4</v>
      </c>
      <c r="V2436">
        <f t="shared" si="347"/>
        <v>4.9999999999999906E-3</v>
      </c>
      <c r="W2436">
        <f>IF(ROW($E2436)&lt;=VALUE(LEFT(W$1,FIND("-",W$1,1)-1))+1,0,IF(ROW($E2435)=VALUE(LEFT(W$1,FIND("-",W$1,1)-1))+1,100-100/(1+ABS((SUMIF(INDEX($V:$V,ROW($V2436)-VALUE(LEFT(W$1,FIND("-",W$1,1)-1))+1):$V2436,"&gt;0",INDEX($V:$V,ROW($V2436)-VALUE(LEFT(W$1,FIND("-",W$1,1)-1))+1):$V2436)/COUNTIF(INDEX($V:$V,ROW($V2436)-VALUE(LEFT(W$1,FIND("-",W$1,1)-1))+1):$V2436,"&gt;0"))/(SUMIF(INDEX($V:$V,ROW($V2436)-VALUE(LEFT(W$1,FIND("-",W$1,1)-1))+1):$V2436,"&lt;0",INDEX($V:$V,ROW($V2436)-VALUE(LEFT(W$1,FIND("-",W$1,1)-1))+1):$V2436)/COUNTIF(INDEX($V:$V,ROW($V2436)-VALUE(LEFT(W$1,FIND("-",W$1,1)-1))+1):$V2436,"&lt;0")))),100-100/(1+ABS((SUMIF(INDEX($V:$V,ROW($V2436)-VALUE(LEFT(W$1,FIND("-",W$1,1)-1))+1):$V2436,"&gt;0",INDEX($V:$V,ROW($V2436)-VALUE(LEFT(W$1,FIND("-",W$1,1)-1))+1):$V2436)/VALUE(LEFT(W$1,FIND("-",W$1,1)-1)))/(SUMIF(INDEX($V:$V,ROW($V2436)-VALUE(LEFT(W$1,FIND("-",W$1,1)-1))+1):$V2436,"&lt;0",INDEX($V:$V,ROW($V2436)-VALUE(LEFT(W$1,FIND("-",W$1,1)-1))+1):$V2436)/VALUE(LEFT(W$1,FIND("-",W$1,1)-1)))))))</f>
        <v>54.54545454545454</v>
      </c>
      <c r="Y2436">
        <f>IF(ROW($E2436)&lt;=VALUE(LEFT(Y$1,FIND("-",Y$1,1)-1)),0,MAX(INDEX(C:C,ROW(C2436)-VALUE(LEFT(Y$1,FIND("-",Y$1,1)-1))+1):C2436))</f>
        <v>0.08</v>
      </c>
      <c r="Z2436">
        <f>IF(ROW($E2436)&lt;=VALUE(LEFT(Z$1,FIND("-",Z$1,1)-1)),0,MIN(INDEX(D:D,ROW(D2436)-VALUE(LEFT(Z$1,FIND("-",Z$1,1)-1))+1):D2436))</f>
        <v>6.5000000000000002E-2</v>
      </c>
      <c r="AA2436">
        <f t="shared" si="342"/>
        <v>66.666666666666643</v>
      </c>
      <c r="AB2436">
        <f>IF(ROW($AA2436)&lt;=VALUE(LEFT(AA$1,FIND("-",AA$1,1)-1))+VALUE(LEFT(AB$1,FIND("-",AB$1,1)-1)-1),0,AVERAGE(INDEX($AA:$AA,ROW($AA2436)-VALUE(LEFT(AB$1,FIND("-",AB$1,1)-1))+1):$AA2436))</f>
        <v>55.555555555555543</v>
      </c>
      <c r="AC2436">
        <f>IF(ROW($AA2436)&lt;=VALUE(LEFT(AA$1,FIND("-",AA$1,1)-1))+VALUE(LEFT(AB$1,FIND("-",AB$1,1)-1)-1)+VALUE(LEFT(AC$1,FIND("-",AC$1,1)-1)-1),0,AVERAGE(INDEX($AB:$AB,ROW($AB2436)-VALUE(LEFT(AC$1,FIND("-",AC$1,1)-1))+1):$AB2436))</f>
        <v>62.962962962962955</v>
      </c>
      <c r="AE2436">
        <f t="shared" si="348"/>
        <v>78534444</v>
      </c>
      <c r="AG2436" t="str">
        <f t="shared" si="350"/>
        <v/>
      </c>
    </row>
    <row r="2437" spans="1:33" x14ac:dyDescent="0.25">
      <c r="A2437" s="6">
        <v>40025</v>
      </c>
      <c r="B2437">
        <v>7.4999999999999997E-2</v>
      </c>
      <c r="C2437">
        <v>7.4999999999999997E-2</v>
      </c>
      <c r="D2437">
        <v>7.4999999999999997E-2</v>
      </c>
      <c r="E2437">
        <v>7.4999999999999997E-2</v>
      </c>
      <c r="F2437">
        <v>4.3979999999999998E-2</v>
      </c>
      <c r="G2437">
        <v>117800</v>
      </c>
      <c r="I2437" t="str">
        <f t="shared" si="343"/>
        <v/>
      </c>
      <c r="J2437" t="str">
        <f t="shared" si="344"/>
        <v/>
      </c>
      <c r="K2437" t="str">
        <f t="shared" si="345"/>
        <v/>
      </c>
      <c r="M2437" s="11" t="str">
        <f t="shared" si="349"/>
        <v/>
      </c>
      <c r="O2437">
        <f>IF(ROW($E2437)&lt;=VALUE(LEFT(O$1,FIND("-",O$1,1)-1)),0,IF(ROW($E2437)=VALUE(LEFT(O$1,FIND("-",O$1,1)-1))+1,AVERAGE(INDEX($E:$E,ROW($E2437)-VALUE(LEFT(O$1,FIND("-",O$1,1)-1))):$E2437),($E2437*(2/(VALUE(LEFT(O$1,FIND("-",O$1,1)-1))+1)))+(O2436*(1-(2/(VALUE(LEFT(O$1,FIND("-",O$1,1)-1))+1))))))</f>
        <v>0.17439565061838327</v>
      </c>
      <c r="Q2437">
        <f>IF(ROW($E2437)&lt;=VALUE(LEFT(Q$1,FIND("-",Q$1,1)-1)),0,IF(ROW($E2437)=VALUE(LEFT(Q$1,FIND("-",Q$1,1)-1))+1,AVERAGE(INDEX($E:$E,ROW($E2437)-VALUE(LEFT(Q$1,FIND("-",Q$1,1)-1))):$E2437),($E2437*(2/(VALUE(LEFT(Q$1,FIND("-",Q$1,1)-1))+1)))+(Q2436*(1-(2/(VALUE(LEFT(Q$1,FIND("-",Q$1,1)-1))+1))))))</f>
        <v>7.3412009464172923E-2</v>
      </c>
      <c r="R2437">
        <f>IF(ROW($E2437)&lt;=VALUE(LEFT(R$1,FIND("-",R$1,1)-1)),0,IF(ROW($E2437)=VALUE(LEFT(R$1,FIND("-",R$1,1)-1))+1,AVERAGE(INDEX($E:$E,ROW($E2437)-VALUE(LEFT(R$1,FIND("-",R$1,1)-1))):$E2437),($E2437*(2/(VALUE(LEFT(R$1,FIND("-",R$1,1)-1))+1)))+(R2436*(1-(2/(VALUE(LEFT(R$1,FIND("-",R$1,1)-1))+1))))))</f>
        <v>7.2414727845344501E-2</v>
      </c>
      <c r="S2437">
        <f t="shared" si="346"/>
        <v>9.972816188284217E-4</v>
      </c>
      <c r="T2437">
        <f>IF(ROW($E2437)&lt;=MAX(VALUE(LEFT(Q$1,FIND("-",Q$1,1)-1)),VALUE(LEFT(R$1,FIND("-",R$1,1)-1)))+VALUE(LEFT(T$1,FIND("-",T$1,1)-1))-1,0,IF(ROW($E2437)=MAX(VALUE(LEFT(Q$1,FIND("-",Q$1,1)-1)),VALUE(LEFT(R$1,FIND("-",R$1,1)-1)))+VALUE(LEFT(T$1,FIND("-",T$1,1)-1)),AVERAGE(INDEX($S:$S,ROW(S2437)-VALUE(LEFT(T$1,FIND("-",T$1,1)-1))+1):S2437),($S2437*(2/(VALUE(LEFT(T$1,FIND("-",T$1,1)-1))+1)))+(T2436*(1-(2/(VALUE(LEFT(T$1,FIND("-",T$1,1)-1))+1))))))</f>
        <v>8.5236993245068151E-4</v>
      </c>
      <c r="V2437">
        <f t="shared" si="347"/>
        <v>0</v>
      </c>
      <c r="W2437">
        <f>IF(ROW($E2437)&lt;=VALUE(LEFT(W$1,FIND("-",W$1,1)-1))+1,0,IF(ROW($E2436)=VALUE(LEFT(W$1,FIND("-",W$1,1)-1))+1,100-100/(1+ABS((SUMIF(INDEX($V:$V,ROW($V2437)-VALUE(LEFT(W$1,FIND("-",W$1,1)-1))+1):$V2437,"&gt;0",INDEX($V:$V,ROW($V2437)-VALUE(LEFT(W$1,FIND("-",W$1,1)-1))+1):$V2437)/COUNTIF(INDEX($V:$V,ROW($V2437)-VALUE(LEFT(W$1,FIND("-",W$1,1)-1))+1):$V2437,"&gt;0"))/(SUMIF(INDEX($V:$V,ROW($V2437)-VALUE(LEFT(W$1,FIND("-",W$1,1)-1))+1):$V2437,"&lt;0",INDEX($V:$V,ROW($V2437)-VALUE(LEFT(W$1,FIND("-",W$1,1)-1))+1):$V2437)/COUNTIF(INDEX($V:$V,ROW($V2437)-VALUE(LEFT(W$1,FIND("-",W$1,1)-1))+1):$V2437,"&lt;0")))),100-100/(1+ABS((SUMIF(INDEX($V:$V,ROW($V2437)-VALUE(LEFT(W$1,FIND("-",W$1,1)-1))+1):$V2437,"&gt;0",INDEX($V:$V,ROW($V2437)-VALUE(LEFT(W$1,FIND("-",W$1,1)-1))+1):$V2437)/VALUE(LEFT(W$1,FIND("-",W$1,1)-1)))/(SUMIF(INDEX($V:$V,ROW($V2437)-VALUE(LEFT(W$1,FIND("-",W$1,1)-1))+1):$V2437,"&lt;0",INDEX($V:$V,ROW($V2437)-VALUE(LEFT(W$1,FIND("-",W$1,1)-1))+1):$V2437)/VALUE(LEFT(W$1,FIND("-",W$1,1)-1)))))))</f>
        <v>60.000000000000007</v>
      </c>
      <c r="Y2437">
        <f>IF(ROW($E2437)&lt;=VALUE(LEFT(Y$1,FIND("-",Y$1,1)-1)),0,MAX(INDEX(C:C,ROW(C2437)-VALUE(LEFT(Y$1,FIND("-",Y$1,1)-1))+1):C2437))</f>
        <v>0.08</v>
      </c>
      <c r="Z2437">
        <f>IF(ROW($E2437)&lt;=VALUE(LEFT(Z$1,FIND("-",Z$1,1)-1)),0,MIN(INDEX(D:D,ROW(D2437)-VALUE(LEFT(Z$1,FIND("-",Z$1,1)-1))+1):D2437))</f>
        <v>7.0000000000000007E-2</v>
      </c>
      <c r="AA2437">
        <f t="shared" si="342"/>
        <v>49.999999999999936</v>
      </c>
      <c r="AB2437">
        <f>IF(ROW($AA2437)&lt;=VALUE(LEFT(AA$1,FIND("-",AA$1,1)-1))+VALUE(LEFT(AB$1,FIND("-",AB$1,1)-1)-1),0,AVERAGE(INDEX($AA:$AA,ROW($AA2437)-VALUE(LEFT(AB$1,FIND("-",AB$1,1)-1))+1):$AA2437))</f>
        <v>49.999999999999979</v>
      </c>
      <c r="AC2437">
        <f>IF(ROW($AA2437)&lt;=VALUE(LEFT(AA$1,FIND("-",AA$1,1)-1))+VALUE(LEFT(AB$1,FIND("-",AB$1,1)-1)-1)+VALUE(LEFT(AC$1,FIND("-",AC$1,1)-1)-1),0,AVERAGE(INDEX($AB:$AB,ROW($AB2437)-VALUE(LEFT(AC$1,FIND("-",AC$1,1)-1))+1):$AB2437))</f>
        <v>53.703703703703688</v>
      </c>
      <c r="AE2437">
        <f t="shared" si="348"/>
        <v>78534444</v>
      </c>
      <c r="AG2437" t="str">
        <f t="shared" si="350"/>
        <v/>
      </c>
    </row>
    <row r="2438" spans="1:33" x14ac:dyDescent="0.25">
      <c r="A2438" s="6">
        <v>40028</v>
      </c>
      <c r="B2438">
        <v>7.4999999999999997E-2</v>
      </c>
      <c r="C2438">
        <v>0.08</v>
      </c>
      <c r="D2438">
        <v>7.4999999999999997E-2</v>
      </c>
      <c r="E2438">
        <v>0.08</v>
      </c>
      <c r="F2438">
        <v>4.6912000000000002E-2</v>
      </c>
      <c r="G2438">
        <v>459900</v>
      </c>
      <c r="I2438" t="str">
        <f t="shared" si="343"/>
        <v/>
      </c>
      <c r="J2438" t="str">
        <f t="shared" si="344"/>
        <v/>
      </c>
      <c r="K2438" t="str">
        <f t="shared" si="345"/>
        <v/>
      </c>
      <c r="M2438" s="11" t="str">
        <f t="shared" si="349"/>
        <v/>
      </c>
      <c r="O2438">
        <f>IF(ROW($E2438)&lt;=VALUE(LEFT(O$1,FIND("-",O$1,1)-1)),0,IF(ROW($E2438)=VALUE(LEFT(O$1,FIND("-",O$1,1)-1))+1,AVERAGE(INDEX($E:$E,ROW($E2438)-VALUE(LEFT(O$1,FIND("-",O$1,1)-1))):$E2438),($E2438*(2/(VALUE(LEFT(O$1,FIND("-",O$1,1)-1))+1)))+(O2437*(1-(2/(VALUE(LEFT(O$1,FIND("-",O$1,1)-1))+1))))))</f>
        <v>0.17345639041322525</v>
      </c>
      <c r="Q2438">
        <f>IF(ROW($E2438)&lt;=VALUE(LEFT(Q$1,FIND("-",Q$1,1)-1)),0,IF(ROW($E2438)=VALUE(LEFT(Q$1,FIND("-",Q$1,1)-1))+1,AVERAGE(INDEX($E:$E,ROW($E2438)-VALUE(LEFT(Q$1,FIND("-",Q$1,1)-1))):$E2438),($E2438*(2/(VALUE(LEFT(Q$1,FIND("-",Q$1,1)-1))+1)))+(Q2437*(1-(2/(VALUE(LEFT(Q$1,FIND("-",Q$1,1)-1))+1))))))</f>
        <v>7.4425546469684786E-2</v>
      </c>
      <c r="R2438">
        <f>IF(ROW($E2438)&lt;=VALUE(LEFT(R$1,FIND("-",R$1,1)-1)),0,IF(ROW($E2438)=VALUE(LEFT(R$1,FIND("-",R$1,1)-1))+1,AVERAGE(INDEX($E:$E,ROW($E2438)-VALUE(LEFT(R$1,FIND("-",R$1,1)-1))):$E2438),($E2438*(2/(VALUE(LEFT(R$1,FIND("-",R$1,1)-1))+1)))+(R2437*(1-(2/(VALUE(LEFT(R$1,FIND("-",R$1,1)-1))+1))))))</f>
        <v>7.2976599856800467E-2</v>
      </c>
      <c r="S2438">
        <f t="shared" si="346"/>
        <v>1.4489466128843193E-3</v>
      </c>
      <c r="T2438">
        <f>IF(ROW($E2438)&lt;=MAX(VALUE(LEFT(Q$1,FIND("-",Q$1,1)-1)),VALUE(LEFT(R$1,FIND("-",R$1,1)-1)))+VALUE(LEFT(T$1,FIND("-",T$1,1)-1))-1,0,IF(ROW($E2438)=MAX(VALUE(LEFT(Q$1,FIND("-",Q$1,1)-1)),VALUE(LEFT(R$1,FIND("-",R$1,1)-1)))+VALUE(LEFT(T$1,FIND("-",T$1,1)-1)),AVERAGE(INDEX($S:$S,ROW(S2438)-VALUE(LEFT(T$1,FIND("-",T$1,1)-1))+1):S2438),($S2438*(2/(VALUE(LEFT(T$1,FIND("-",T$1,1)-1))+1)))+(T2437*(1-(2/(VALUE(LEFT(T$1,FIND("-",T$1,1)-1))+1))))))</f>
        <v>9.7168526853740902E-4</v>
      </c>
      <c r="V2438">
        <f t="shared" si="347"/>
        <v>5.0000000000000044E-3</v>
      </c>
      <c r="W2438">
        <f>IF(ROW($E2438)&lt;=VALUE(LEFT(W$1,FIND("-",W$1,1)-1))+1,0,IF(ROW($E2437)=VALUE(LEFT(W$1,FIND("-",W$1,1)-1))+1,100-100/(1+ABS((SUMIF(INDEX($V:$V,ROW($V2438)-VALUE(LEFT(W$1,FIND("-",W$1,1)-1))+1):$V2438,"&gt;0",INDEX($V:$V,ROW($V2438)-VALUE(LEFT(W$1,FIND("-",W$1,1)-1))+1):$V2438)/COUNTIF(INDEX($V:$V,ROW($V2438)-VALUE(LEFT(W$1,FIND("-",W$1,1)-1))+1):$V2438,"&gt;0"))/(SUMIF(INDEX($V:$V,ROW($V2438)-VALUE(LEFT(W$1,FIND("-",W$1,1)-1))+1):$V2438,"&lt;0",INDEX($V:$V,ROW($V2438)-VALUE(LEFT(W$1,FIND("-",W$1,1)-1))+1):$V2438)/COUNTIF(INDEX($V:$V,ROW($V2438)-VALUE(LEFT(W$1,FIND("-",W$1,1)-1))+1):$V2438,"&lt;0")))),100-100/(1+ABS((SUMIF(INDEX($V:$V,ROW($V2438)-VALUE(LEFT(W$1,FIND("-",W$1,1)-1))+1):$V2438,"&gt;0",INDEX($V:$V,ROW($V2438)-VALUE(LEFT(W$1,FIND("-",W$1,1)-1))+1):$V2438)/VALUE(LEFT(W$1,FIND("-",W$1,1)-1)))/(SUMIF(INDEX($V:$V,ROW($V2438)-VALUE(LEFT(W$1,FIND("-",W$1,1)-1))+1):$V2438,"&lt;0",INDEX($V:$V,ROW($V2438)-VALUE(LEFT(W$1,FIND("-",W$1,1)-1))+1):$V2438)/VALUE(LEFT(W$1,FIND("-",W$1,1)-1)))))))</f>
        <v>55.555555555555571</v>
      </c>
      <c r="Y2438">
        <f>IF(ROW($E2438)&lt;=VALUE(LEFT(Y$1,FIND("-",Y$1,1)-1)),0,MAX(INDEX(C:C,ROW(C2438)-VALUE(LEFT(Y$1,FIND("-",Y$1,1)-1))+1):C2438))</f>
        <v>0.08</v>
      </c>
      <c r="Z2438">
        <f>IF(ROW($E2438)&lt;=VALUE(LEFT(Z$1,FIND("-",Z$1,1)-1)),0,MIN(INDEX(D:D,ROW(D2438)-VALUE(LEFT(Z$1,FIND("-",Z$1,1)-1))+1):D2438))</f>
        <v>7.0000000000000007E-2</v>
      </c>
      <c r="AA2438">
        <f t="shared" si="342"/>
        <v>100</v>
      </c>
      <c r="AB2438">
        <f>IF(ROW($AA2438)&lt;=VALUE(LEFT(AA$1,FIND("-",AA$1,1)-1))+VALUE(LEFT(AB$1,FIND("-",AB$1,1)-1)-1),0,AVERAGE(INDEX($AA:$AA,ROW($AA2438)-VALUE(LEFT(AB$1,FIND("-",AB$1,1)-1))+1):$AA2438))</f>
        <v>72.222222222222186</v>
      </c>
      <c r="AC2438">
        <f>IF(ROW($AA2438)&lt;=VALUE(LEFT(AA$1,FIND("-",AA$1,1)-1))+VALUE(LEFT(AB$1,FIND("-",AB$1,1)-1)-1)+VALUE(LEFT(AC$1,FIND("-",AC$1,1)-1)-1),0,AVERAGE(INDEX($AB:$AB,ROW($AB2438)-VALUE(LEFT(AC$1,FIND("-",AC$1,1)-1))+1):$AB2438))</f>
        <v>59.259259259259238</v>
      </c>
      <c r="AE2438">
        <f t="shared" si="348"/>
        <v>78994344</v>
      </c>
      <c r="AG2438" t="str">
        <f t="shared" si="350"/>
        <v/>
      </c>
    </row>
    <row r="2439" spans="1:33" x14ac:dyDescent="0.25">
      <c r="A2439" s="6">
        <v>40029</v>
      </c>
      <c r="B2439">
        <v>0.08</v>
      </c>
      <c r="C2439">
        <v>0.08</v>
      </c>
      <c r="D2439">
        <v>7.4999999999999997E-2</v>
      </c>
      <c r="E2439">
        <v>7.4999999999999997E-2</v>
      </c>
      <c r="F2439">
        <v>4.3979999999999998E-2</v>
      </c>
      <c r="G2439">
        <v>134200</v>
      </c>
      <c r="I2439" t="str">
        <f t="shared" si="343"/>
        <v/>
      </c>
      <c r="J2439" t="str">
        <f t="shared" si="344"/>
        <v/>
      </c>
      <c r="K2439" t="str">
        <f t="shared" si="345"/>
        <v/>
      </c>
      <c r="M2439" s="11" t="str">
        <f t="shared" si="349"/>
        <v/>
      </c>
      <c r="O2439">
        <f>IF(ROW($E2439)&lt;=VALUE(LEFT(O$1,FIND("-",O$1,1)-1)),0,IF(ROW($E2439)=VALUE(LEFT(O$1,FIND("-",O$1,1)-1))+1,AVERAGE(INDEX($E:$E,ROW($E2439)-VALUE(LEFT(O$1,FIND("-",O$1,1)-1))):$E2439),($E2439*(2/(VALUE(LEFT(O$1,FIND("-",O$1,1)-1))+1)))+(O2438*(1-(2/(VALUE(LEFT(O$1,FIND("-",O$1,1)-1))+1))))))</f>
        <v>0.17247672483697427</v>
      </c>
      <c r="Q2439">
        <f>IF(ROW($E2439)&lt;=VALUE(LEFT(Q$1,FIND("-",Q$1,1)-1)),0,IF(ROW($E2439)=VALUE(LEFT(Q$1,FIND("-",Q$1,1)-1))+1,AVERAGE(INDEX($E:$E,ROW($E2439)-VALUE(LEFT(Q$1,FIND("-",Q$1,1)-1))):$E2439),($E2439*(2/(VALUE(LEFT(Q$1,FIND("-",Q$1,1)-1))+1)))+(Q2438*(1-(2/(VALUE(LEFT(Q$1,FIND("-",Q$1,1)-1))+1))))))</f>
        <v>7.4513923935887127E-2</v>
      </c>
      <c r="R2439">
        <f>IF(ROW($E2439)&lt;=VALUE(LEFT(R$1,FIND("-",R$1,1)-1)),0,IF(ROW($E2439)=VALUE(LEFT(R$1,FIND("-",R$1,1)-1))+1,AVERAGE(INDEX($E:$E,ROW($E2439)-VALUE(LEFT(R$1,FIND("-",R$1,1)-1))):$E2439),($E2439*(2/(VALUE(LEFT(R$1,FIND("-",R$1,1)-1))+1)))+(R2438*(1-(2/(VALUE(LEFT(R$1,FIND("-",R$1,1)-1))+1))))))</f>
        <v>7.3126481348889313E-2</v>
      </c>
      <c r="S2439">
        <f t="shared" si="346"/>
        <v>1.3874425869978141E-3</v>
      </c>
      <c r="T2439">
        <f>IF(ROW($E2439)&lt;=MAX(VALUE(LEFT(Q$1,FIND("-",Q$1,1)-1)),VALUE(LEFT(R$1,FIND("-",R$1,1)-1)))+VALUE(LEFT(T$1,FIND("-",T$1,1)-1))-1,0,IF(ROW($E2439)=MAX(VALUE(LEFT(Q$1,FIND("-",Q$1,1)-1)),VALUE(LEFT(R$1,FIND("-",R$1,1)-1)))+VALUE(LEFT(T$1,FIND("-",T$1,1)-1)),AVERAGE(INDEX($S:$S,ROW(S2439)-VALUE(LEFT(T$1,FIND("-",T$1,1)-1))+1):S2439),($S2439*(2/(VALUE(LEFT(T$1,FIND("-",T$1,1)-1))+1)))+(T2438*(1-(2/(VALUE(LEFT(T$1,FIND("-",T$1,1)-1))+1))))))</f>
        <v>1.0548367322294901E-3</v>
      </c>
      <c r="V2439">
        <f t="shared" si="347"/>
        <v>-5.0000000000000044E-3</v>
      </c>
      <c r="W2439">
        <f>IF(ROW($E2439)&lt;=VALUE(LEFT(W$1,FIND("-",W$1,1)-1))+1,0,IF(ROW($E2438)=VALUE(LEFT(W$1,FIND("-",W$1,1)-1))+1,100-100/(1+ABS((SUMIF(INDEX($V:$V,ROW($V2439)-VALUE(LEFT(W$1,FIND("-",W$1,1)-1))+1):$V2439,"&gt;0",INDEX($V:$V,ROW($V2439)-VALUE(LEFT(W$1,FIND("-",W$1,1)-1))+1):$V2439)/COUNTIF(INDEX($V:$V,ROW($V2439)-VALUE(LEFT(W$1,FIND("-",W$1,1)-1))+1):$V2439,"&gt;0"))/(SUMIF(INDEX($V:$V,ROW($V2439)-VALUE(LEFT(W$1,FIND("-",W$1,1)-1))+1):$V2439,"&lt;0",INDEX($V:$V,ROW($V2439)-VALUE(LEFT(W$1,FIND("-",W$1,1)-1))+1):$V2439)/COUNTIF(INDEX($V:$V,ROW($V2439)-VALUE(LEFT(W$1,FIND("-",W$1,1)-1))+1):$V2439,"&lt;0")))),100-100/(1+ABS((SUMIF(INDEX($V:$V,ROW($V2439)-VALUE(LEFT(W$1,FIND("-",W$1,1)-1))+1):$V2439,"&gt;0",INDEX($V:$V,ROW($V2439)-VALUE(LEFT(W$1,FIND("-",W$1,1)-1))+1):$V2439)/VALUE(LEFT(W$1,FIND("-",W$1,1)-1)))/(SUMIF(INDEX($V:$V,ROW($V2439)-VALUE(LEFT(W$1,FIND("-",W$1,1)-1))+1):$V2439,"&lt;0",INDEX($V:$V,ROW($V2439)-VALUE(LEFT(W$1,FIND("-",W$1,1)-1))+1):$V2439)/VALUE(LEFT(W$1,FIND("-",W$1,1)-1)))))))</f>
        <v>50</v>
      </c>
      <c r="Y2439">
        <f>IF(ROW($E2439)&lt;=VALUE(LEFT(Y$1,FIND("-",Y$1,1)-1)),0,MAX(INDEX(C:C,ROW(C2439)-VALUE(LEFT(Y$1,FIND("-",Y$1,1)-1))+1):C2439))</f>
        <v>0.08</v>
      </c>
      <c r="Z2439">
        <f>IF(ROW($E2439)&lt;=VALUE(LEFT(Z$1,FIND("-",Z$1,1)-1)),0,MIN(INDEX(D:D,ROW(D2439)-VALUE(LEFT(Z$1,FIND("-",Z$1,1)-1))+1):D2439))</f>
        <v>7.0000000000000007E-2</v>
      </c>
      <c r="AA2439">
        <f t="shared" si="342"/>
        <v>49.999999999999936</v>
      </c>
      <c r="AB2439">
        <f>IF(ROW($AA2439)&lt;=VALUE(LEFT(AA$1,FIND("-",AA$1,1)-1))+VALUE(LEFT(AB$1,FIND("-",AB$1,1)-1)-1),0,AVERAGE(INDEX($AA:$AA,ROW($AA2439)-VALUE(LEFT(AB$1,FIND("-",AB$1,1)-1))+1):$AA2439))</f>
        <v>66.666666666666629</v>
      </c>
      <c r="AC2439">
        <f>IF(ROW($AA2439)&lt;=VALUE(LEFT(AA$1,FIND("-",AA$1,1)-1))+VALUE(LEFT(AB$1,FIND("-",AB$1,1)-1)-1)+VALUE(LEFT(AC$1,FIND("-",AC$1,1)-1)-1),0,AVERAGE(INDEX($AB:$AB,ROW($AB2439)-VALUE(LEFT(AC$1,FIND("-",AC$1,1)-1))+1):$AB2439))</f>
        <v>62.962962962962933</v>
      </c>
      <c r="AE2439">
        <f t="shared" si="348"/>
        <v>78860144</v>
      </c>
      <c r="AG2439" t="str">
        <f t="shared" si="350"/>
        <v/>
      </c>
    </row>
    <row r="2440" spans="1:33" x14ac:dyDescent="0.25">
      <c r="A2440" s="6">
        <v>40030</v>
      </c>
      <c r="B2440">
        <v>0.08</v>
      </c>
      <c r="C2440">
        <v>0.09</v>
      </c>
      <c r="D2440">
        <v>0.08</v>
      </c>
      <c r="E2440">
        <v>8.5000000000000006E-2</v>
      </c>
      <c r="F2440">
        <v>4.9843999999999999E-2</v>
      </c>
      <c r="G2440">
        <v>802400</v>
      </c>
      <c r="I2440" t="str">
        <f t="shared" si="343"/>
        <v/>
      </c>
      <c r="J2440" t="str">
        <f t="shared" si="344"/>
        <v/>
      </c>
      <c r="K2440" t="str">
        <f t="shared" si="345"/>
        <v/>
      </c>
      <c r="M2440" s="11" t="str">
        <f t="shared" si="349"/>
        <v/>
      </c>
      <c r="O2440">
        <f>IF(ROW($E2440)&lt;=VALUE(LEFT(O$1,FIND("-",O$1,1)-1)),0,IF(ROW($E2440)=VALUE(LEFT(O$1,FIND("-",O$1,1)-1))+1,AVERAGE(INDEX($E:$E,ROW($E2440)-VALUE(LEFT(O$1,FIND("-",O$1,1)-1))):$E2440),($E2440*(2/(VALUE(LEFT(O$1,FIND("-",O$1,1)-1))+1)))+(O2439*(1-(2/(VALUE(LEFT(O$1,FIND("-",O$1,1)-1))+1))))))</f>
        <v>0.17160630966446708</v>
      </c>
      <c r="Q2440">
        <f>IF(ROW($E2440)&lt;=VALUE(LEFT(Q$1,FIND("-",Q$1,1)-1)),0,IF(ROW($E2440)=VALUE(LEFT(Q$1,FIND("-",Q$1,1)-1))+1,AVERAGE(INDEX($E:$E,ROW($E2440)-VALUE(LEFT(Q$1,FIND("-",Q$1,1)-1))):$E2440),($E2440*(2/(VALUE(LEFT(Q$1,FIND("-",Q$1,1)-1))+1)))+(Q2439*(1-(2/(VALUE(LEFT(Q$1,FIND("-",Q$1,1)-1))+1))))))</f>
        <v>7.6127166407289115E-2</v>
      </c>
      <c r="R2440">
        <f>IF(ROW($E2440)&lt;=VALUE(LEFT(R$1,FIND("-",R$1,1)-1)),0,IF(ROW($E2440)=VALUE(LEFT(R$1,FIND("-",R$1,1)-1))+1,AVERAGE(INDEX($E:$E,ROW($E2440)-VALUE(LEFT(R$1,FIND("-",R$1,1)-1))):$E2440),($E2440*(2/(VALUE(LEFT(R$1,FIND("-",R$1,1)-1))+1)))+(R2439*(1-(2/(VALUE(LEFT(R$1,FIND("-",R$1,1)-1))+1))))))</f>
        <v>7.4006001248971595E-2</v>
      </c>
      <c r="S2440">
        <f t="shared" si="346"/>
        <v>2.1211651583175201E-3</v>
      </c>
      <c r="T2440">
        <f>IF(ROW($E2440)&lt;=MAX(VALUE(LEFT(Q$1,FIND("-",Q$1,1)-1)),VALUE(LEFT(R$1,FIND("-",R$1,1)-1)))+VALUE(LEFT(T$1,FIND("-",T$1,1)-1))-1,0,IF(ROW($E2440)=MAX(VALUE(LEFT(Q$1,FIND("-",Q$1,1)-1)),VALUE(LEFT(R$1,FIND("-",R$1,1)-1)))+VALUE(LEFT(T$1,FIND("-",T$1,1)-1)),AVERAGE(INDEX($S:$S,ROW(S2440)-VALUE(LEFT(T$1,FIND("-",T$1,1)-1))+1):S2440),($S2440*(2/(VALUE(LEFT(T$1,FIND("-",T$1,1)-1))+1)))+(T2439*(1-(2/(VALUE(LEFT(T$1,FIND("-",T$1,1)-1))+1))))))</f>
        <v>1.2681024174470961E-3</v>
      </c>
      <c r="V2440">
        <f t="shared" si="347"/>
        <v>1.0000000000000009E-2</v>
      </c>
      <c r="W2440">
        <f>IF(ROW($E2440)&lt;=VALUE(LEFT(W$1,FIND("-",W$1,1)-1))+1,0,IF(ROW($E2439)=VALUE(LEFT(W$1,FIND("-",W$1,1)-1))+1,100-100/(1+ABS((SUMIF(INDEX($V:$V,ROW($V2440)-VALUE(LEFT(W$1,FIND("-",W$1,1)-1))+1):$V2440,"&gt;0",INDEX($V:$V,ROW($V2440)-VALUE(LEFT(W$1,FIND("-",W$1,1)-1))+1):$V2440)/COUNTIF(INDEX($V:$V,ROW($V2440)-VALUE(LEFT(W$1,FIND("-",W$1,1)-1))+1):$V2440,"&gt;0"))/(SUMIF(INDEX($V:$V,ROW($V2440)-VALUE(LEFT(W$1,FIND("-",W$1,1)-1))+1):$V2440,"&lt;0",INDEX($V:$V,ROW($V2440)-VALUE(LEFT(W$1,FIND("-",W$1,1)-1))+1):$V2440)/COUNTIF(INDEX($V:$V,ROW($V2440)-VALUE(LEFT(W$1,FIND("-",W$1,1)-1))+1):$V2440,"&lt;0")))),100-100/(1+ABS((SUMIF(INDEX($V:$V,ROW($V2440)-VALUE(LEFT(W$1,FIND("-",W$1,1)-1))+1):$V2440,"&gt;0",INDEX($V:$V,ROW($V2440)-VALUE(LEFT(W$1,FIND("-",W$1,1)-1))+1):$V2440)/VALUE(LEFT(W$1,FIND("-",W$1,1)-1)))/(SUMIF(INDEX($V:$V,ROW($V2440)-VALUE(LEFT(W$1,FIND("-",W$1,1)-1))+1):$V2440,"&lt;0",INDEX($V:$V,ROW($V2440)-VALUE(LEFT(W$1,FIND("-",W$1,1)-1))+1):$V2440)/VALUE(LEFT(W$1,FIND("-",W$1,1)-1)))))))</f>
        <v>58.333333333333343</v>
      </c>
      <c r="Y2440">
        <f>IF(ROW($E2440)&lt;=VALUE(LEFT(Y$1,FIND("-",Y$1,1)-1)),0,MAX(INDEX(C:C,ROW(C2440)-VALUE(LEFT(Y$1,FIND("-",Y$1,1)-1))+1):C2440))</f>
        <v>0.09</v>
      </c>
      <c r="Z2440">
        <f>IF(ROW($E2440)&lt;=VALUE(LEFT(Z$1,FIND("-",Z$1,1)-1)),0,MIN(INDEX(D:D,ROW(D2440)-VALUE(LEFT(Z$1,FIND("-",Z$1,1)-1))+1):D2440))</f>
        <v>7.0000000000000007E-2</v>
      </c>
      <c r="AA2440">
        <f t="shared" si="342"/>
        <v>75.000000000000028</v>
      </c>
      <c r="AB2440">
        <f>IF(ROW($AA2440)&lt;=VALUE(LEFT(AA$1,FIND("-",AA$1,1)-1))+VALUE(LEFT(AB$1,FIND("-",AB$1,1)-1)-1),0,AVERAGE(INDEX($AA:$AA,ROW($AA2440)-VALUE(LEFT(AB$1,FIND("-",AB$1,1)-1))+1):$AA2440))</f>
        <v>74.999999999999986</v>
      </c>
      <c r="AC2440">
        <f>IF(ROW($AA2440)&lt;=VALUE(LEFT(AA$1,FIND("-",AA$1,1)-1))+VALUE(LEFT(AB$1,FIND("-",AB$1,1)-1)-1)+VALUE(LEFT(AC$1,FIND("-",AC$1,1)-1)-1),0,AVERAGE(INDEX($AB:$AB,ROW($AB2440)-VALUE(LEFT(AC$1,FIND("-",AC$1,1)-1))+1):$AB2440))</f>
        <v>71.296296296296262</v>
      </c>
      <c r="AE2440">
        <f t="shared" si="348"/>
        <v>79662544</v>
      </c>
      <c r="AG2440" t="str">
        <f t="shared" si="350"/>
        <v/>
      </c>
    </row>
    <row r="2441" spans="1:33" x14ac:dyDescent="0.25">
      <c r="A2441" s="6">
        <v>40031</v>
      </c>
      <c r="B2441">
        <v>0.09</v>
      </c>
      <c r="C2441">
        <v>0.105</v>
      </c>
      <c r="D2441">
        <v>0.09</v>
      </c>
      <c r="E2441">
        <v>0.1</v>
      </c>
      <c r="F2441">
        <v>5.8639999999999998E-2</v>
      </c>
      <c r="G2441">
        <v>4915000</v>
      </c>
      <c r="I2441" t="str">
        <f t="shared" si="343"/>
        <v/>
      </c>
      <c r="J2441" t="str">
        <f t="shared" si="344"/>
        <v>Overbought</v>
      </c>
      <c r="K2441" t="str">
        <f t="shared" si="345"/>
        <v/>
      </c>
      <c r="M2441" s="11" t="str">
        <f t="shared" si="349"/>
        <v/>
      </c>
      <c r="O2441">
        <f>IF(ROW($E2441)&lt;=VALUE(LEFT(O$1,FIND("-",O$1,1)-1)),0,IF(ROW($E2441)=VALUE(LEFT(O$1,FIND("-",O$1,1)-1))+1,AVERAGE(INDEX($E:$E,ROW($E2441)-VALUE(LEFT(O$1,FIND("-",O$1,1)-1))):$E2441),($E2441*(2/(VALUE(LEFT(O$1,FIND("-",O$1,1)-1))+1)))+(O2440*(1-(2/(VALUE(LEFT(O$1,FIND("-",O$1,1)-1))+1))))))</f>
        <v>0.1708938090707908</v>
      </c>
      <c r="Q2441">
        <f>IF(ROW($E2441)&lt;=VALUE(LEFT(Q$1,FIND("-",Q$1,1)-1)),0,IF(ROW($E2441)=VALUE(LEFT(Q$1,FIND("-",Q$1,1)-1))+1,AVERAGE(INDEX($E:$E,ROW($E2441)-VALUE(LEFT(Q$1,FIND("-",Q$1,1)-1))):$E2441),($E2441*(2/(VALUE(LEFT(Q$1,FIND("-",Q$1,1)-1))+1)))+(Q2440*(1-(2/(VALUE(LEFT(Q$1,FIND("-",Q$1,1)-1))+1))))))</f>
        <v>7.9799910036936941E-2</v>
      </c>
      <c r="R2441">
        <f>IF(ROW($E2441)&lt;=VALUE(LEFT(R$1,FIND("-",R$1,1)-1)),0,IF(ROW($E2441)=VALUE(LEFT(R$1,FIND("-",R$1,1)-1))+1,AVERAGE(INDEX($E:$E,ROW($E2441)-VALUE(LEFT(R$1,FIND("-",R$1,1)-1))):$E2441),($E2441*(2/(VALUE(LEFT(R$1,FIND("-",R$1,1)-1))+1)))+(R2440*(1-(2/(VALUE(LEFT(R$1,FIND("-",R$1,1)-1))+1))))))</f>
        <v>7.5931482637936656E-2</v>
      </c>
      <c r="S2441">
        <f t="shared" si="346"/>
        <v>3.8684273990002849E-3</v>
      </c>
      <c r="T2441">
        <f>IF(ROW($E2441)&lt;=MAX(VALUE(LEFT(Q$1,FIND("-",Q$1,1)-1)),VALUE(LEFT(R$1,FIND("-",R$1,1)-1)))+VALUE(LEFT(T$1,FIND("-",T$1,1)-1))-1,0,IF(ROW($E2441)=MAX(VALUE(LEFT(Q$1,FIND("-",Q$1,1)-1)),VALUE(LEFT(R$1,FIND("-",R$1,1)-1)))+VALUE(LEFT(T$1,FIND("-",T$1,1)-1)),AVERAGE(INDEX($S:$S,ROW(S2441)-VALUE(LEFT(T$1,FIND("-",T$1,1)-1))+1):S2441),($S2441*(2/(VALUE(LEFT(T$1,FIND("-",T$1,1)-1))+1)))+(T2440*(1-(2/(VALUE(LEFT(T$1,FIND("-",T$1,1)-1))+1))))))</f>
        <v>1.7881674137577338E-3</v>
      </c>
      <c r="V2441">
        <f t="shared" si="347"/>
        <v>1.4999999999999999E-2</v>
      </c>
      <c r="W2441">
        <f>IF(ROW($E2441)&lt;=VALUE(LEFT(W$1,FIND("-",W$1,1)-1))+1,0,IF(ROW($E2440)=VALUE(LEFT(W$1,FIND("-",W$1,1)-1))+1,100-100/(1+ABS((SUMIF(INDEX($V:$V,ROW($V2441)-VALUE(LEFT(W$1,FIND("-",W$1,1)-1))+1):$V2441,"&gt;0",INDEX($V:$V,ROW($V2441)-VALUE(LEFT(W$1,FIND("-",W$1,1)-1))+1):$V2441)/COUNTIF(INDEX($V:$V,ROW($V2441)-VALUE(LEFT(W$1,FIND("-",W$1,1)-1))+1):$V2441,"&gt;0"))/(SUMIF(INDEX($V:$V,ROW($V2441)-VALUE(LEFT(W$1,FIND("-",W$1,1)-1))+1):$V2441,"&lt;0",INDEX($V:$V,ROW($V2441)-VALUE(LEFT(W$1,FIND("-",W$1,1)-1))+1):$V2441)/COUNTIF(INDEX($V:$V,ROW($V2441)-VALUE(LEFT(W$1,FIND("-",W$1,1)-1))+1):$V2441,"&lt;0")))),100-100/(1+ABS((SUMIF(INDEX($V:$V,ROW($V2441)-VALUE(LEFT(W$1,FIND("-",W$1,1)-1))+1):$V2441,"&gt;0",INDEX($V:$V,ROW($V2441)-VALUE(LEFT(W$1,FIND("-",W$1,1)-1))+1):$V2441)/VALUE(LEFT(W$1,FIND("-",W$1,1)-1)))/(SUMIF(INDEX($V:$V,ROW($V2441)-VALUE(LEFT(W$1,FIND("-",W$1,1)-1))+1):$V2441,"&lt;0",INDEX($V:$V,ROW($V2441)-VALUE(LEFT(W$1,FIND("-",W$1,1)-1))+1):$V2441)/VALUE(LEFT(W$1,FIND("-",W$1,1)-1)))))))</f>
        <v>71.428571428571431</v>
      </c>
      <c r="Y2441">
        <f>IF(ROW($E2441)&lt;=VALUE(LEFT(Y$1,FIND("-",Y$1,1)-1)),0,MAX(INDEX(C:C,ROW(C2441)-VALUE(LEFT(Y$1,FIND("-",Y$1,1)-1))+1):C2441))</f>
        <v>0.105</v>
      </c>
      <c r="Z2441">
        <f>IF(ROW($E2441)&lt;=VALUE(LEFT(Z$1,FIND("-",Z$1,1)-1)),0,MIN(INDEX(D:D,ROW(D2441)-VALUE(LEFT(Z$1,FIND("-",Z$1,1)-1))+1):D2441))</f>
        <v>7.0000000000000007E-2</v>
      </c>
      <c r="AA2441">
        <f t="shared" si="342"/>
        <v>85.714285714285737</v>
      </c>
      <c r="AB2441">
        <f>IF(ROW($AA2441)&lt;=VALUE(LEFT(AA$1,FIND("-",AA$1,1)-1))+VALUE(LEFT(AB$1,FIND("-",AB$1,1)-1)-1),0,AVERAGE(INDEX($AA:$AA,ROW($AA2441)-VALUE(LEFT(AB$1,FIND("-",AB$1,1)-1))+1):$AA2441))</f>
        <v>70.238095238095241</v>
      </c>
      <c r="AC2441">
        <f>IF(ROW($AA2441)&lt;=VALUE(LEFT(AA$1,FIND("-",AA$1,1)-1))+VALUE(LEFT(AB$1,FIND("-",AB$1,1)-1)-1)+VALUE(LEFT(AC$1,FIND("-",AC$1,1)-1)-1),0,AVERAGE(INDEX($AB:$AB,ROW($AB2441)-VALUE(LEFT(AC$1,FIND("-",AC$1,1)-1))+1):$AB2441))</f>
        <v>70.634920634920618</v>
      </c>
      <c r="AE2441">
        <f t="shared" si="348"/>
        <v>84577544</v>
      </c>
      <c r="AG2441" t="str">
        <f t="shared" si="350"/>
        <v/>
      </c>
    </row>
    <row r="2442" spans="1:33" x14ac:dyDescent="0.25">
      <c r="A2442" s="6">
        <v>40032</v>
      </c>
      <c r="B2442">
        <v>0.1</v>
      </c>
      <c r="C2442">
        <v>0.115</v>
      </c>
      <c r="D2442">
        <v>0.1</v>
      </c>
      <c r="E2442">
        <v>0.11</v>
      </c>
      <c r="F2442">
        <v>6.4504000000000006E-2</v>
      </c>
      <c r="G2442">
        <v>3337300</v>
      </c>
      <c r="I2442" t="str">
        <f t="shared" si="343"/>
        <v/>
      </c>
      <c r="J2442" t="str">
        <f t="shared" si="344"/>
        <v>Overbought</v>
      </c>
      <c r="K2442" t="str">
        <f t="shared" si="345"/>
        <v/>
      </c>
      <c r="M2442" s="11" t="str">
        <f t="shared" si="349"/>
        <v/>
      </c>
      <c r="O2442">
        <f>IF(ROW($E2442)&lt;=VALUE(LEFT(O$1,FIND("-",O$1,1)-1)),0,IF(ROW($E2442)=VALUE(LEFT(O$1,FIND("-",O$1,1)-1))+1,AVERAGE(INDEX($E:$E,ROW($E2442)-VALUE(LEFT(O$1,FIND("-",O$1,1)-1))):$E2442),($E2442*(2/(VALUE(LEFT(O$1,FIND("-",O$1,1)-1))+1)))+(O2441*(1-(2/(VALUE(LEFT(O$1,FIND("-",O$1,1)-1))+1))))))</f>
        <v>0.17028790052282275</v>
      </c>
      <c r="Q2442">
        <f>IF(ROW($E2442)&lt;=VALUE(LEFT(Q$1,FIND("-",Q$1,1)-1)),0,IF(ROW($E2442)=VALUE(LEFT(Q$1,FIND("-",Q$1,1)-1))+1,AVERAGE(INDEX($E:$E,ROW($E2442)-VALUE(LEFT(Q$1,FIND("-",Q$1,1)-1))):$E2442),($E2442*(2/(VALUE(LEFT(Q$1,FIND("-",Q$1,1)-1))+1)))+(Q2441*(1-(2/(VALUE(LEFT(Q$1,FIND("-",Q$1,1)-1))+1))))))</f>
        <v>8.4446077723562024E-2</v>
      </c>
      <c r="R2442">
        <f>IF(ROW($E2442)&lt;=VALUE(LEFT(R$1,FIND("-",R$1,1)-1)),0,IF(ROW($E2442)=VALUE(LEFT(R$1,FIND("-",R$1,1)-1))+1,AVERAGE(INDEX($E:$E,ROW($E2442)-VALUE(LEFT(R$1,FIND("-",R$1,1)-1))):$E2442),($E2442*(2/(VALUE(LEFT(R$1,FIND("-",R$1,1)-1))+1)))+(R2441*(1-(2/(VALUE(LEFT(R$1,FIND("-",R$1,1)-1))+1))))))</f>
        <v>7.8455076516608019E-2</v>
      </c>
      <c r="S2442">
        <f t="shared" si="346"/>
        <v>5.9910012069540053E-3</v>
      </c>
      <c r="T2442">
        <f>IF(ROW($E2442)&lt;=MAX(VALUE(LEFT(Q$1,FIND("-",Q$1,1)-1)),VALUE(LEFT(R$1,FIND("-",R$1,1)-1)))+VALUE(LEFT(T$1,FIND("-",T$1,1)-1))-1,0,IF(ROW($E2442)=MAX(VALUE(LEFT(Q$1,FIND("-",Q$1,1)-1)),VALUE(LEFT(R$1,FIND("-",R$1,1)-1)))+VALUE(LEFT(T$1,FIND("-",T$1,1)-1)),AVERAGE(INDEX($S:$S,ROW(S2442)-VALUE(LEFT(T$1,FIND("-",T$1,1)-1))+1):S2442),($S2442*(2/(VALUE(LEFT(T$1,FIND("-",T$1,1)-1))+1)))+(T2441*(1-(2/(VALUE(LEFT(T$1,FIND("-",T$1,1)-1))+1))))))</f>
        <v>2.6287341723969884E-3</v>
      </c>
      <c r="V2442">
        <f t="shared" si="347"/>
        <v>9.999999999999995E-3</v>
      </c>
      <c r="W2442">
        <f>IF(ROW($E2442)&lt;=VALUE(LEFT(W$1,FIND("-",W$1,1)-1))+1,0,IF(ROW($E2441)=VALUE(LEFT(W$1,FIND("-",W$1,1)-1))+1,100-100/(1+ABS((SUMIF(INDEX($V:$V,ROW($V2442)-VALUE(LEFT(W$1,FIND("-",W$1,1)-1))+1):$V2442,"&gt;0",INDEX($V:$V,ROW($V2442)-VALUE(LEFT(W$1,FIND("-",W$1,1)-1))+1):$V2442)/COUNTIF(INDEX($V:$V,ROW($V2442)-VALUE(LEFT(W$1,FIND("-",W$1,1)-1))+1):$V2442,"&gt;0"))/(SUMIF(INDEX($V:$V,ROW($V2442)-VALUE(LEFT(W$1,FIND("-",W$1,1)-1))+1):$V2442,"&lt;0",INDEX($V:$V,ROW($V2442)-VALUE(LEFT(W$1,FIND("-",W$1,1)-1))+1):$V2442)/COUNTIF(INDEX($V:$V,ROW($V2442)-VALUE(LEFT(W$1,FIND("-",W$1,1)-1))+1):$V2442,"&lt;0")))),100-100/(1+ABS((SUMIF(INDEX($V:$V,ROW($V2442)-VALUE(LEFT(W$1,FIND("-",W$1,1)-1))+1):$V2442,"&gt;0",INDEX($V:$V,ROW($V2442)-VALUE(LEFT(W$1,FIND("-",W$1,1)-1))+1):$V2442)/VALUE(LEFT(W$1,FIND("-",W$1,1)-1)))/(SUMIF(INDEX($V:$V,ROW($V2442)-VALUE(LEFT(W$1,FIND("-",W$1,1)-1))+1):$V2442,"&lt;0",INDEX($V:$V,ROW($V2442)-VALUE(LEFT(W$1,FIND("-",W$1,1)-1))+1):$V2442)/VALUE(LEFT(W$1,FIND("-",W$1,1)-1)))))))</f>
        <v>73.333333333333343</v>
      </c>
      <c r="Y2442">
        <f>IF(ROW($E2442)&lt;=VALUE(LEFT(Y$1,FIND("-",Y$1,1)-1)),0,MAX(INDEX(C:C,ROW(C2442)-VALUE(LEFT(Y$1,FIND("-",Y$1,1)-1))+1):C2442))</f>
        <v>0.115</v>
      </c>
      <c r="Z2442">
        <f>IF(ROW($E2442)&lt;=VALUE(LEFT(Z$1,FIND("-",Z$1,1)-1)),0,MIN(INDEX(D:D,ROW(D2442)-VALUE(LEFT(Z$1,FIND("-",Z$1,1)-1))+1):D2442))</f>
        <v>7.0000000000000007E-2</v>
      </c>
      <c r="AA2442">
        <f t="shared" si="342"/>
        <v>88.888888888888886</v>
      </c>
      <c r="AB2442">
        <f>IF(ROW($AA2442)&lt;=VALUE(LEFT(AA$1,FIND("-",AA$1,1)-1))+VALUE(LEFT(AB$1,FIND("-",AB$1,1)-1)-1),0,AVERAGE(INDEX($AA:$AA,ROW($AA2442)-VALUE(LEFT(AB$1,FIND("-",AB$1,1)-1))+1):$AA2442))</f>
        <v>83.201058201058217</v>
      </c>
      <c r="AC2442">
        <f>IF(ROW($AA2442)&lt;=VALUE(LEFT(AA$1,FIND("-",AA$1,1)-1))+VALUE(LEFT(AB$1,FIND("-",AB$1,1)-1)-1)+VALUE(LEFT(AC$1,FIND("-",AC$1,1)-1)-1),0,AVERAGE(INDEX($AB:$AB,ROW($AB2442)-VALUE(LEFT(AC$1,FIND("-",AC$1,1)-1))+1):$AB2442))</f>
        <v>76.146384479717824</v>
      </c>
      <c r="AE2442">
        <f t="shared" si="348"/>
        <v>87914844</v>
      </c>
      <c r="AG2442" t="str">
        <f t="shared" si="350"/>
        <v/>
      </c>
    </row>
    <row r="2443" spans="1:33" x14ac:dyDescent="0.25">
      <c r="A2443" s="6">
        <v>40035</v>
      </c>
      <c r="B2443">
        <v>0.115</v>
      </c>
      <c r="C2443">
        <v>0.115</v>
      </c>
      <c r="D2443">
        <v>0.11</v>
      </c>
      <c r="E2443">
        <v>0.115</v>
      </c>
      <c r="F2443">
        <v>6.7435999999999996E-2</v>
      </c>
      <c r="G2443">
        <v>1409800</v>
      </c>
      <c r="I2443" t="str">
        <f t="shared" si="343"/>
        <v/>
      </c>
      <c r="J2443" t="str">
        <f t="shared" si="344"/>
        <v>Overbought</v>
      </c>
      <c r="K2443" t="str">
        <f t="shared" si="345"/>
        <v>Overbought Below %D</v>
      </c>
      <c r="M2443" s="11" t="str">
        <f t="shared" si="349"/>
        <v/>
      </c>
      <c r="O2443">
        <f>IF(ROW($E2443)&lt;=VALUE(LEFT(O$1,FIND("-",O$1,1)-1)),0,IF(ROW($E2443)=VALUE(LEFT(O$1,FIND("-",O$1,1)-1))+1,AVERAGE(INDEX($E:$E,ROW($E2443)-VALUE(LEFT(O$1,FIND("-",O$1,1)-1))):$E2443),($E2443*(2/(VALUE(LEFT(O$1,FIND("-",O$1,1)-1))+1)))+(O2442*(1-(2/(VALUE(LEFT(O$1,FIND("-",O$1,1)-1))+1))))))</f>
        <v>0.16973777215941158</v>
      </c>
      <c r="Q2443">
        <f>IF(ROW($E2443)&lt;=VALUE(LEFT(Q$1,FIND("-",Q$1,1)-1)),0,IF(ROW($E2443)=VALUE(LEFT(Q$1,FIND("-",Q$1,1)-1))+1,AVERAGE(INDEX($E:$E,ROW($E2443)-VALUE(LEFT(Q$1,FIND("-",Q$1,1)-1))):$E2443),($E2443*(2/(VALUE(LEFT(Q$1,FIND("-",Q$1,1)-1))+1)))+(Q2442*(1-(2/(VALUE(LEFT(Q$1,FIND("-",Q$1,1)-1))+1))))))</f>
        <v>8.9146681150706342E-2</v>
      </c>
      <c r="R2443">
        <f>IF(ROW($E2443)&lt;=VALUE(LEFT(R$1,FIND("-",R$1,1)-1)),0,IF(ROW($E2443)=VALUE(LEFT(R$1,FIND("-",R$1,1)-1))+1,AVERAGE(INDEX($E:$E,ROW($E2443)-VALUE(LEFT(R$1,FIND("-",R$1,1)-1))):$E2443),($E2443*(2/(VALUE(LEFT(R$1,FIND("-",R$1,1)-1))+1)))+(R2442*(1-(2/(VALUE(LEFT(R$1,FIND("-",R$1,1)-1))+1))))))</f>
        <v>8.1162107885748166E-2</v>
      </c>
      <c r="S2443">
        <f t="shared" si="346"/>
        <v>7.9845732649581752E-3</v>
      </c>
      <c r="T2443">
        <f>IF(ROW($E2443)&lt;=MAX(VALUE(LEFT(Q$1,FIND("-",Q$1,1)-1)),VALUE(LEFT(R$1,FIND("-",R$1,1)-1)))+VALUE(LEFT(T$1,FIND("-",T$1,1)-1))-1,0,IF(ROW($E2443)=MAX(VALUE(LEFT(Q$1,FIND("-",Q$1,1)-1)),VALUE(LEFT(R$1,FIND("-",R$1,1)-1)))+VALUE(LEFT(T$1,FIND("-",T$1,1)-1)),AVERAGE(INDEX($S:$S,ROW(S2443)-VALUE(LEFT(T$1,FIND("-",T$1,1)-1))+1):S2443),($S2443*(2/(VALUE(LEFT(T$1,FIND("-",T$1,1)-1))+1)))+(T2442*(1-(2/(VALUE(LEFT(T$1,FIND("-",T$1,1)-1))+1))))))</f>
        <v>3.699901990909226E-3</v>
      </c>
      <c r="V2443">
        <f t="shared" si="347"/>
        <v>5.0000000000000044E-3</v>
      </c>
      <c r="W2443">
        <f>IF(ROW($E2443)&lt;=VALUE(LEFT(W$1,FIND("-",W$1,1)-1))+1,0,IF(ROW($E2442)=VALUE(LEFT(W$1,FIND("-",W$1,1)-1))+1,100-100/(1+ABS((SUMIF(INDEX($V:$V,ROW($V2443)-VALUE(LEFT(W$1,FIND("-",W$1,1)-1))+1):$V2443,"&gt;0",INDEX($V:$V,ROW($V2443)-VALUE(LEFT(W$1,FIND("-",W$1,1)-1))+1):$V2443)/COUNTIF(INDEX($V:$V,ROW($V2443)-VALUE(LEFT(W$1,FIND("-",W$1,1)-1))+1):$V2443,"&gt;0"))/(SUMIF(INDEX($V:$V,ROW($V2443)-VALUE(LEFT(W$1,FIND("-",W$1,1)-1))+1):$V2443,"&lt;0",INDEX($V:$V,ROW($V2443)-VALUE(LEFT(W$1,FIND("-",W$1,1)-1))+1):$V2443)/COUNTIF(INDEX($V:$V,ROW($V2443)-VALUE(LEFT(W$1,FIND("-",W$1,1)-1))+1):$V2443,"&lt;0")))),100-100/(1+ABS((SUMIF(INDEX($V:$V,ROW($V2443)-VALUE(LEFT(W$1,FIND("-",W$1,1)-1))+1):$V2443,"&gt;0",INDEX($V:$V,ROW($V2443)-VALUE(LEFT(W$1,FIND("-",W$1,1)-1))+1):$V2443)/VALUE(LEFT(W$1,FIND("-",W$1,1)-1)))/(SUMIF(INDEX($V:$V,ROW($V2443)-VALUE(LEFT(W$1,FIND("-",W$1,1)-1))+1):$V2443,"&lt;0",INDEX($V:$V,ROW($V2443)-VALUE(LEFT(W$1,FIND("-",W$1,1)-1))+1):$V2443)/VALUE(LEFT(W$1,FIND("-",W$1,1)-1)))))))</f>
        <v>80</v>
      </c>
      <c r="Y2443">
        <f>IF(ROW($E2443)&lt;=VALUE(LEFT(Y$1,FIND("-",Y$1,1)-1)),0,MAX(INDEX(C:C,ROW(C2443)-VALUE(LEFT(Y$1,FIND("-",Y$1,1)-1))+1):C2443))</f>
        <v>0.115</v>
      </c>
      <c r="Z2443">
        <f>IF(ROW($E2443)&lt;=VALUE(LEFT(Z$1,FIND("-",Z$1,1)-1)),0,MIN(INDEX(D:D,ROW(D2443)-VALUE(LEFT(Z$1,FIND("-",Z$1,1)-1))+1):D2443))</f>
        <v>7.0000000000000007E-2</v>
      </c>
      <c r="AA2443">
        <f t="shared" si="342"/>
        <v>100</v>
      </c>
      <c r="AB2443">
        <f>IF(ROW($AA2443)&lt;=VALUE(LEFT(AA$1,FIND("-",AA$1,1)-1))+VALUE(LEFT(AB$1,FIND("-",AB$1,1)-1)-1),0,AVERAGE(INDEX($AA:$AA,ROW($AA2443)-VALUE(LEFT(AB$1,FIND("-",AB$1,1)-1))+1):$AA2443))</f>
        <v>91.534391534391546</v>
      </c>
      <c r="AC2443">
        <f>IF(ROW($AA2443)&lt;=VALUE(LEFT(AA$1,FIND("-",AA$1,1)-1))+VALUE(LEFT(AB$1,FIND("-",AB$1,1)-1)-1)+VALUE(LEFT(AC$1,FIND("-",AC$1,1)-1)-1),0,AVERAGE(INDEX($AB:$AB,ROW($AB2443)-VALUE(LEFT(AC$1,FIND("-",AC$1,1)-1))+1):$AB2443))</f>
        <v>81.657848324515001</v>
      </c>
      <c r="AE2443">
        <f t="shared" si="348"/>
        <v>89324644</v>
      </c>
      <c r="AG2443" t="str">
        <f t="shared" si="350"/>
        <v/>
      </c>
    </row>
    <row r="2444" spans="1:33" x14ac:dyDescent="0.25">
      <c r="A2444" s="6">
        <v>40036</v>
      </c>
      <c r="B2444">
        <v>0.115</v>
      </c>
      <c r="C2444">
        <v>0.13500000000000001</v>
      </c>
      <c r="D2444">
        <v>0.115</v>
      </c>
      <c r="E2444">
        <v>0.12</v>
      </c>
      <c r="F2444">
        <v>7.0368E-2</v>
      </c>
      <c r="G2444">
        <v>6607000</v>
      </c>
      <c r="I2444" t="str">
        <f t="shared" si="343"/>
        <v/>
      </c>
      <c r="J2444" t="str">
        <f t="shared" si="344"/>
        <v>Overbought</v>
      </c>
      <c r="K2444" t="str">
        <f t="shared" si="345"/>
        <v>Overbought Below %D</v>
      </c>
      <c r="M2444" s="11" t="str">
        <f t="shared" si="349"/>
        <v/>
      </c>
      <c r="O2444">
        <f>IF(ROW($E2444)&lt;=VALUE(LEFT(O$1,FIND("-",O$1,1)-1)),0,IF(ROW($E2444)=VALUE(LEFT(O$1,FIND("-",O$1,1)-1))+1,AVERAGE(INDEX($E:$E,ROW($E2444)-VALUE(LEFT(O$1,FIND("-",O$1,1)-1))):$E2444),($E2444*(2/(VALUE(LEFT(O$1,FIND("-",O$1,1)-1))+1)))+(O2443*(1-(2/(VALUE(LEFT(O$1,FIND("-",O$1,1)-1))+1))))))</f>
        <v>0.1692428689538453</v>
      </c>
      <c r="Q2444">
        <f>IF(ROW($E2444)&lt;=VALUE(LEFT(Q$1,FIND("-",Q$1,1)-1)),0,IF(ROW($E2444)=VALUE(LEFT(Q$1,FIND("-",Q$1,1)-1))+1,AVERAGE(INDEX($E:$E,ROW($E2444)-VALUE(LEFT(Q$1,FIND("-",Q$1,1)-1))):$E2444),($E2444*(2/(VALUE(LEFT(Q$1,FIND("-",Q$1,1)-1))+1)))+(Q2443*(1-(2/(VALUE(LEFT(Q$1,FIND("-",Q$1,1)-1))+1))))))</f>
        <v>9.3893345589059207E-2</v>
      </c>
      <c r="R2444">
        <f>IF(ROW($E2444)&lt;=VALUE(LEFT(R$1,FIND("-",R$1,1)-1)),0,IF(ROW($E2444)=VALUE(LEFT(R$1,FIND("-",R$1,1)-1))+1,AVERAGE(INDEX($E:$E,ROW($E2444)-VALUE(LEFT(R$1,FIND("-",R$1,1)-1))):$E2444),($E2444*(2/(VALUE(LEFT(R$1,FIND("-",R$1,1)-1))+1)))+(R2443*(1-(2/(VALUE(LEFT(R$1,FIND("-",R$1,1)-1))+1))))))</f>
        <v>8.4038988783100163E-2</v>
      </c>
      <c r="S2444">
        <f t="shared" si="346"/>
        <v>9.8543568059590442E-3</v>
      </c>
      <c r="T2444">
        <f>IF(ROW($E2444)&lt;=MAX(VALUE(LEFT(Q$1,FIND("-",Q$1,1)-1)),VALUE(LEFT(R$1,FIND("-",R$1,1)-1)))+VALUE(LEFT(T$1,FIND("-",T$1,1)-1))-1,0,IF(ROW($E2444)=MAX(VALUE(LEFT(Q$1,FIND("-",Q$1,1)-1)),VALUE(LEFT(R$1,FIND("-",R$1,1)-1)))+VALUE(LEFT(T$1,FIND("-",T$1,1)-1)),AVERAGE(INDEX($S:$S,ROW(S2444)-VALUE(LEFT(T$1,FIND("-",T$1,1)-1))+1):S2444),($S2444*(2/(VALUE(LEFT(T$1,FIND("-",T$1,1)-1))+1)))+(T2443*(1-(2/(VALUE(LEFT(T$1,FIND("-",T$1,1)-1))+1))))))</f>
        <v>4.93079295391919E-3</v>
      </c>
      <c r="V2444">
        <f t="shared" si="347"/>
        <v>4.9999999999999906E-3</v>
      </c>
      <c r="W2444">
        <f>IF(ROW($E2444)&lt;=VALUE(LEFT(W$1,FIND("-",W$1,1)-1))+1,0,IF(ROW($E2443)=VALUE(LEFT(W$1,FIND("-",W$1,1)-1))+1,100-100/(1+ABS((SUMIF(INDEX($V:$V,ROW($V2444)-VALUE(LEFT(W$1,FIND("-",W$1,1)-1))+1):$V2444,"&gt;0",INDEX($V:$V,ROW($V2444)-VALUE(LEFT(W$1,FIND("-",W$1,1)-1))+1):$V2444)/COUNTIF(INDEX($V:$V,ROW($V2444)-VALUE(LEFT(W$1,FIND("-",W$1,1)-1))+1):$V2444,"&gt;0"))/(SUMIF(INDEX($V:$V,ROW($V2444)-VALUE(LEFT(W$1,FIND("-",W$1,1)-1))+1):$V2444,"&lt;0",INDEX($V:$V,ROW($V2444)-VALUE(LEFT(W$1,FIND("-",W$1,1)-1))+1):$V2444)/COUNTIF(INDEX($V:$V,ROW($V2444)-VALUE(LEFT(W$1,FIND("-",W$1,1)-1))+1):$V2444,"&lt;0")))),100-100/(1+ABS((SUMIF(INDEX($V:$V,ROW($V2444)-VALUE(LEFT(W$1,FIND("-",W$1,1)-1))+1):$V2444,"&gt;0",INDEX($V:$V,ROW($V2444)-VALUE(LEFT(W$1,FIND("-",W$1,1)-1))+1):$V2444)/VALUE(LEFT(W$1,FIND("-",W$1,1)-1)))/(SUMIF(INDEX($V:$V,ROW($V2444)-VALUE(LEFT(W$1,FIND("-",W$1,1)-1))+1):$V2444,"&lt;0",INDEX($V:$V,ROW($V2444)-VALUE(LEFT(W$1,FIND("-",W$1,1)-1))+1):$V2444)/VALUE(LEFT(W$1,FIND("-",W$1,1)-1)))))))</f>
        <v>81.25</v>
      </c>
      <c r="Y2444">
        <f>IF(ROW($E2444)&lt;=VALUE(LEFT(Y$1,FIND("-",Y$1,1)-1)),0,MAX(INDEX(C:C,ROW(C2444)-VALUE(LEFT(Y$1,FIND("-",Y$1,1)-1))+1):C2444))</f>
        <v>0.13500000000000001</v>
      </c>
      <c r="Z2444">
        <f>IF(ROW($E2444)&lt;=VALUE(LEFT(Z$1,FIND("-",Z$1,1)-1)),0,MIN(INDEX(D:D,ROW(D2444)-VALUE(LEFT(Z$1,FIND("-",Z$1,1)-1))+1):D2444))</f>
        <v>7.0000000000000007E-2</v>
      </c>
      <c r="AA2444">
        <f t="shared" si="342"/>
        <v>76.923076923076906</v>
      </c>
      <c r="AB2444">
        <f>IF(ROW($AA2444)&lt;=VALUE(LEFT(AA$1,FIND("-",AA$1,1)-1))+VALUE(LEFT(AB$1,FIND("-",AB$1,1)-1)-1),0,AVERAGE(INDEX($AA:$AA,ROW($AA2444)-VALUE(LEFT(AB$1,FIND("-",AB$1,1)-1))+1):$AA2444))</f>
        <v>88.603988603988611</v>
      </c>
      <c r="AC2444">
        <f>IF(ROW($AA2444)&lt;=VALUE(LEFT(AA$1,FIND("-",AA$1,1)-1))+VALUE(LEFT(AB$1,FIND("-",AB$1,1)-1)-1)+VALUE(LEFT(AC$1,FIND("-",AC$1,1)-1)-1),0,AVERAGE(INDEX($AB:$AB,ROW($AB2444)-VALUE(LEFT(AC$1,FIND("-",AC$1,1)-1))+1):$AB2444))</f>
        <v>87.779812779812801</v>
      </c>
      <c r="AE2444">
        <f t="shared" si="348"/>
        <v>95931644</v>
      </c>
      <c r="AG2444" t="str">
        <f t="shared" si="350"/>
        <v/>
      </c>
    </row>
    <row r="2445" spans="1:33" x14ac:dyDescent="0.25">
      <c r="A2445" s="6">
        <v>40037</v>
      </c>
      <c r="B2445">
        <v>0.12</v>
      </c>
      <c r="C2445">
        <v>0.125</v>
      </c>
      <c r="D2445">
        <v>0.105</v>
      </c>
      <c r="E2445">
        <v>0.11</v>
      </c>
      <c r="F2445">
        <v>6.4504000000000006E-2</v>
      </c>
      <c r="G2445">
        <v>3495600</v>
      </c>
      <c r="I2445" t="str">
        <f t="shared" si="343"/>
        <v/>
      </c>
      <c r="J2445" t="str">
        <f t="shared" si="344"/>
        <v>Overbought</v>
      </c>
      <c r="K2445" t="str">
        <f t="shared" si="345"/>
        <v>Overbought Above %D</v>
      </c>
      <c r="M2445" s="11" t="str">
        <f t="shared" si="349"/>
        <v/>
      </c>
      <c r="O2445">
        <f>IF(ROW($E2445)&lt;=VALUE(LEFT(O$1,FIND("-",O$1,1)-1)),0,IF(ROW($E2445)=VALUE(LEFT(O$1,FIND("-",O$1,1)-1))+1,AVERAGE(INDEX($E:$E,ROW($E2445)-VALUE(LEFT(O$1,FIND("-",O$1,1)-1))):$E2445),($E2445*(2/(VALUE(LEFT(O$1,FIND("-",O$1,1)-1))+1)))+(O2444*(1-(2/(VALUE(LEFT(O$1,FIND("-",O$1,1)-1))+1))))))</f>
        <v>0.16865338767072247</v>
      </c>
      <c r="Q2445">
        <f>IF(ROW($E2445)&lt;=VALUE(LEFT(Q$1,FIND("-",Q$1,1)-1)),0,IF(ROW($E2445)=VALUE(LEFT(Q$1,FIND("-",Q$1,1)-1))+1,AVERAGE(INDEX($E:$E,ROW($E2445)-VALUE(LEFT(Q$1,FIND("-",Q$1,1)-1))):$E2445),($E2445*(2/(VALUE(LEFT(Q$1,FIND("-",Q$1,1)-1))+1)))+(Q2444*(1-(2/(VALUE(LEFT(Q$1,FIND("-",Q$1,1)-1))+1))))))</f>
        <v>9.6371292421511628E-2</v>
      </c>
      <c r="R2445">
        <f>IF(ROW($E2445)&lt;=VALUE(LEFT(R$1,FIND("-",R$1,1)-1)),0,IF(ROW($E2445)=VALUE(LEFT(R$1,FIND("-",R$1,1)-1))+1,AVERAGE(INDEX($E:$E,ROW($E2445)-VALUE(LEFT(R$1,FIND("-",R$1,1)-1))):$E2445),($E2445*(2/(VALUE(LEFT(R$1,FIND("-",R$1,1)-1))+1)))+(R2444*(1-(2/(VALUE(LEFT(R$1,FIND("-",R$1,1)-1))+1))))))</f>
        <v>8.596202665101868E-2</v>
      </c>
      <c r="S2445">
        <f t="shared" si="346"/>
        <v>1.0409265770492948E-2</v>
      </c>
      <c r="T2445">
        <f>IF(ROW($E2445)&lt;=MAX(VALUE(LEFT(Q$1,FIND("-",Q$1,1)-1)),VALUE(LEFT(R$1,FIND("-",R$1,1)-1)))+VALUE(LEFT(T$1,FIND("-",T$1,1)-1))-1,0,IF(ROW($E2445)=MAX(VALUE(LEFT(Q$1,FIND("-",Q$1,1)-1)),VALUE(LEFT(R$1,FIND("-",R$1,1)-1)))+VALUE(LEFT(T$1,FIND("-",T$1,1)-1)),AVERAGE(INDEX($S:$S,ROW(S2445)-VALUE(LEFT(T$1,FIND("-",T$1,1)-1))+1):S2445),($S2445*(2/(VALUE(LEFT(T$1,FIND("-",T$1,1)-1))+1)))+(T2444*(1-(2/(VALUE(LEFT(T$1,FIND("-",T$1,1)-1))+1))))))</f>
        <v>6.026487517233942E-3</v>
      </c>
      <c r="V2445">
        <f t="shared" si="347"/>
        <v>-9.999999999999995E-3</v>
      </c>
      <c r="W2445">
        <f>IF(ROW($E2445)&lt;=VALUE(LEFT(W$1,FIND("-",W$1,1)-1))+1,0,IF(ROW($E2444)=VALUE(LEFT(W$1,FIND("-",W$1,1)-1))+1,100-100/(1+ABS((SUMIF(INDEX($V:$V,ROW($V2445)-VALUE(LEFT(W$1,FIND("-",W$1,1)-1))+1):$V2445,"&gt;0",INDEX($V:$V,ROW($V2445)-VALUE(LEFT(W$1,FIND("-",W$1,1)-1))+1):$V2445)/COUNTIF(INDEX($V:$V,ROW($V2445)-VALUE(LEFT(W$1,FIND("-",W$1,1)-1))+1):$V2445,"&gt;0"))/(SUMIF(INDEX($V:$V,ROW($V2445)-VALUE(LEFT(W$1,FIND("-",W$1,1)-1))+1):$V2445,"&lt;0",INDEX($V:$V,ROW($V2445)-VALUE(LEFT(W$1,FIND("-",W$1,1)-1))+1):$V2445)/COUNTIF(INDEX($V:$V,ROW($V2445)-VALUE(LEFT(W$1,FIND("-",W$1,1)-1))+1):$V2445,"&lt;0")))),100-100/(1+ABS((SUMIF(INDEX($V:$V,ROW($V2445)-VALUE(LEFT(W$1,FIND("-",W$1,1)-1))+1):$V2445,"&gt;0",INDEX($V:$V,ROW($V2445)-VALUE(LEFT(W$1,FIND("-",W$1,1)-1))+1):$V2445)/VALUE(LEFT(W$1,FIND("-",W$1,1)-1)))/(SUMIF(INDEX($V:$V,ROW($V2445)-VALUE(LEFT(W$1,FIND("-",W$1,1)-1))+1):$V2445,"&lt;0",INDEX($V:$V,ROW($V2445)-VALUE(LEFT(W$1,FIND("-",W$1,1)-1))+1):$V2445)/VALUE(LEFT(W$1,FIND("-",W$1,1)-1)))))))</f>
        <v>72.222222222222229</v>
      </c>
      <c r="Y2445">
        <f>IF(ROW($E2445)&lt;=VALUE(LEFT(Y$1,FIND("-",Y$1,1)-1)),0,MAX(INDEX(C:C,ROW(C2445)-VALUE(LEFT(Y$1,FIND("-",Y$1,1)-1))+1):C2445))</f>
        <v>0.13500000000000001</v>
      </c>
      <c r="Z2445">
        <f>IF(ROW($E2445)&lt;=VALUE(LEFT(Z$1,FIND("-",Z$1,1)-1)),0,MIN(INDEX(D:D,ROW(D2445)-VALUE(LEFT(Z$1,FIND("-",Z$1,1)-1))+1):D2445))</f>
        <v>7.0000000000000007E-2</v>
      </c>
      <c r="AA2445">
        <f t="shared" si="342"/>
        <v>61.538461538461533</v>
      </c>
      <c r="AB2445">
        <f>IF(ROW($AA2445)&lt;=VALUE(LEFT(AA$1,FIND("-",AA$1,1)-1))+VALUE(LEFT(AB$1,FIND("-",AB$1,1)-1)-1),0,AVERAGE(INDEX($AA:$AA,ROW($AA2445)-VALUE(LEFT(AB$1,FIND("-",AB$1,1)-1))+1):$AA2445))</f>
        <v>79.487179487179489</v>
      </c>
      <c r="AC2445">
        <f>IF(ROW($AA2445)&lt;=VALUE(LEFT(AA$1,FIND("-",AA$1,1)-1))+VALUE(LEFT(AB$1,FIND("-",AB$1,1)-1)-1)+VALUE(LEFT(AC$1,FIND("-",AC$1,1)-1)-1),0,AVERAGE(INDEX($AB:$AB,ROW($AB2445)-VALUE(LEFT(AC$1,FIND("-",AC$1,1)-1))+1):$AB2445))</f>
        <v>86.541853208519896</v>
      </c>
      <c r="AE2445">
        <f t="shared" si="348"/>
        <v>92436044</v>
      </c>
      <c r="AG2445" t="str">
        <f t="shared" si="350"/>
        <v/>
      </c>
    </row>
    <row r="2446" spans="1:33" x14ac:dyDescent="0.25">
      <c r="A2446" s="6">
        <v>40038</v>
      </c>
      <c r="B2446">
        <v>0.11</v>
      </c>
      <c r="C2446">
        <v>0.115</v>
      </c>
      <c r="D2446">
        <v>0.11</v>
      </c>
      <c r="E2446">
        <v>0.11</v>
      </c>
      <c r="F2446">
        <v>6.4504000000000006E-2</v>
      </c>
      <c r="G2446">
        <v>3882000</v>
      </c>
      <c r="I2446" t="str">
        <f t="shared" si="343"/>
        <v/>
      </c>
      <c r="J2446" t="str">
        <f t="shared" si="344"/>
        <v/>
      </c>
      <c r="K2446" t="str">
        <f t="shared" si="345"/>
        <v>Sell</v>
      </c>
      <c r="M2446" s="11" t="str">
        <f t="shared" si="349"/>
        <v>Sell</v>
      </c>
      <c r="O2446">
        <f>IF(ROW($E2446)&lt;=VALUE(LEFT(O$1,FIND("-",O$1,1)-1)),0,IF(ROW($E2446)=VALUE(LEFT(O$1,FIND("-",O$1,1)-1))+1,AVERAGE(INDEX($E:$E,ROW($E2446)-VALUE(LEFT(O$1,FIND("-",O$1,1)-1))):$E2446),($E2446*(2/(VALUE(LEFT(O$1,FIND("-",O$1,1)-1))+1)))+(O2445*(1-(2/(VALUE(LEFT(O$1,FIND("-",O$1,1)-1))+1))))))</f>
        <v>0.16806977187300384</v>
      </c>
      <c r="Q2446">
        <f>IF(ROW($E2446)&lt;=VALUE(LEFT(Q$1,FIND("-",Q$1,1)-1)),0,IF(ROW($E2446)=VALUE(LEFT(Q$1,FIND("-",Q$1,1)-1))+1,AVERAGE(INDEX($E:$E,ROW($E2446)-VALUE(LEFT(Q$1,FIND("-",Q$1,1)-1))):$E2446),($E2446*(2/(VALUE(LEFT(Q$1,FIND("-",Q$1,1)-1))+1)))+(Q2445*(1-(2/(VALUE(LEFT(Q$1,FIND("-",Q$1,1)-1))+1))))))</f>
        <v>9.8468016664355978E-2</v>
      </c>
      <c r="R2446">
        <f>IF(ROW($E2446)&lt;=VALUE(LEFT(R$1,FIND("-",R$1,1)-1)),0,IF(ROW($E2446)=VALUE(LEFT(R$1,FIND("-",R$1,1)-1))+1,AVERAGE(INDEX($E:$E,ROW($E2446)-VALUE(LEFT(R$1,FIND("-",R$1,1)-1))):$E2446),($E2446*(2/(VALUE(LEFT(R$1,FIND("-",R$1,1)-1))+1)))+(R2445*(1-(2/(VALUE(LEFT(R$1,FIND("-",R$1,1)-1))+1))))))</f>
        <v>8.7742617269461753E-2</v>
      </c>
      <c r="S2446">
        <f t="shared" si="346"/>
        <v>1.0725399394894225E-2</v>
      </c>
      <c r="T2446">
        <f>IF(ROW($E2446)&lt;=MAX(VALUE(LEFT(Q$1,FIND("-",Q$1,1)-1)),VALUE(LEFT(R$1,FIND("-",R$1,1)-1)))+VALUE(LEFT(T$1,FIND("-",T$1,1)-1))-1,0,IF(ROW($E2446)=MAX(VALUE(LEFT(Q$1,FIND("-",Q$1,1)-1)),VALUE(LEFT(R$1,FIND("-",R$1,1)-1)))+VALUE(LEFT(T$1,FIND("-",T$1,1)-1)),AVERAGE(INDEX($S:$S,ROW(S2446)-VALUE(LEFT(T$1,FIND("-",T$1,1)-1))+1):S2446),($S2446*(2/(VALUE(LEFT(T$1,FIND("-",T$1,1)-1))+1)))+(T2445*(1-(2/(VALUE(LEFT(T$1,FIND("-",T$1,1)-1))+1))))))</f>
        <v>6.9662698927659989E-3</v>
      </c>
      <c r="V2446">
        <f t="shared" si="347"/>
        <v>0</v>
      </c>
      <c r="W2446">
        <f>IF(ROW($E2446)&lt;=VALUE(LEFT(W$1,FIND("-",W$1,1)-1))+1,0,IF(ROW($E2445)=VALUE(LEFT(W$1,FIND("-",W$1,1)-1))+1,100-100/(1+ABS((SUMIF(INDEX($V:$V,ROW($V2446)-VALUE(LEFT(W$1,FIND("-",W$1,1)-1))+1):$V2446,"&gt;0",INDEX($V:$V,ROW($V2446)-VALUE(LEFT(W$1,FIND("-",W$1,1)-1))+1):$V2446)/COUNTIF(INDEX($V:$V,ROW($V2446)-VALUE(LEFT(W$1,FIND("-",W$1,1)-1))+1):$V2446,"&gt;0"))/(SUMIF(INDEX($V:$V,ROW($V2446)-VALUE(LEFT(W$1,FIND("-",W$1,1)-1))+1):$V2446,"&lt;0",INDEX($V:$V,ROW($V2446)-VALUE(LEFT(W$1,FIND("-",W$1,1)-1))+1):$V2446)/COUNTIF(INDEX($V:$V,ROW($V2446)-VALUE(LEFT(W$1,FIND("-",W$1,1)-1))+1):$V2446,"&lt;0")))),100-100/(1+ABS((SUMIF(INDEX($V:$V,ROW($V2446)-VALUE(LEFT(W$1,FIND("-",W$1,1)-1))+1):$V2446,"&gt;0",INDEX($V:$V,ROW($V2446)-VALUE(LEFT(W$1,FIND("-",W$1,1)-1))+1):$V2446)/VALUE(LEFT(W$1,FIND("-",W$1,1)-1)))/(SUMIF(INDEX($V:$V,ROW($V2446)-VALUE(LEFT(W$1,FIND("-",W$1,1)-1))+1):$V2446,"&lt;0",INDEX($V:$V,ROW($V2446)-VALUE(LEFT(W$1,FIND("-",W$1,1)-1))+1):$V2446)/VALUE(LEFT(W$1,FIND("-",W$1,1)-1)))))))</f>
        <v>68.75</v>
      </c>
      <c r="Y2446">
        <f>IF(ROW($E2446)&lt;=VALUE(LEFT(Y$1,FIND("-",Y$1,1)-1)),0,MAX(INDEX(C:C,ROW(C2446)-VALUE(LEFT(Y$1,FIND("-",Y$1,1)-1))+1):C2446))</f>
        <v>0.13500000000000001</v>
      </c>
      <c r="Z2446">
        <f>IF(ROW($E2446)&lt;=VALUE(LEFT(Z$1,FIND("-",Z$1,1)-1)),0,MIN(INDEX(D:D,ROW(D2446)-VALUE(LEFT(Z$1,FIND("-",Z$1,1)-1))+1):D2446))</f>
        <v>7.0000000000000007E-2</v>
      </c>
      <c r="AA2446">
        <f t="shared" si="342"/>
        <v>61.538461538461533</v>
      </c>
      <c r="AB2446">
        <f>IF(ROW($AA2446)&lt;=VALUE(LEFT(AA$1,FIND("-",AA$1,1)-1))+VALUE(LEFT(AB$1,FIND("-",AB$1,1)-1)-1),0,AVERAGE(INDEX($AA:$AA,ROW($AA2446)-VALUE(LEFT(AB$1,FIND("-",AB$1,1)-1))+1):$AA2446))</f>
        <v>66.666666666666671</v>
      </c>
      <c r="AC2446">
        <f>IF(ROW($AA2446)&lt;=VALUE(LEFT(AA$1,FIND("-",AA$1,1)-1))+VALUE(LEFT(AB$1,FIND("-",AB$1,1)-1)-1)+VALUE(LEFT(AC$1,FIND("-",AC$1,1)-1)-1),0,AVERAGE(INDEX($AB:$AB,ROW($AB2446)-VALUE(LEFT(AC$1,FIND("-",AC$1,1)-1))+1):$AB2446))</f>
        <v>78.252611585944919</v>
      </c>
      <c r="AE2446">
        <f t="shared" si="348"/>
        <v>92436044</v>
      </c>
      <c r="AG2446" t="str">
        <f t="shared" si="350"/>
        <v>Sell</v>
      </c>
    </row>
    <row r="2447" spans="1:33" x14ac:dyDescent="0.25">
      <c r="A2447" s="6">
        <v>40039</v>
      </c>
      <c r="B2447">
        <v>0.11</v>
      </c>
      <c r="C2447">
        <v>0.11</v>
      </c>
      <c r="D2447">
        <v>0.1</v>
      </c>
      <c r="E2447">
        <v>0.105</v>
      </c>
      <c r="F2447">
        <v>6.1572000000000002E-2</v>
      </c>
      <c r="G2447">
        <v>2856400</v>
      </c>
      <c r="I2447" t="str">
        <f t="shared" si="343"/>
        <v/>
      </c>
      <c r="J2447" t="str">
        <f t="shared" si="344"/>
        <v/>
      </c>
      <c r="K2447" t="str">
        <f t="shared" si="345"/>
        <v/>
      </c>
      <c r="M2447" s="11" t="str">
        <f t="shared" si="349"/>
        <v/>
      </c>
      <c r="O2447">
        <f>IF(ROW($E2447)&lt;=VALUE(LEFT(O$1,FIND("-",O$1,1)-1)),0,IF(ROW($E2447)=VALUE(LEFT(O$1,FIND("-",O$1,1)-1))+1,AVERAGE(INDEX($E:$E,ROW($E2447)-VALUE(LEFT(O$1,FIND("-",O$1,1)-1))):$E2447),($E2447*(2/(VALUE(LEFT(O$1,FIND("-",O$1,1)-1))+1)))+(O2446*(1-(2/(VALUE(LEFT(O$1,FIND("-",O$1,1)-1))+1))))))</f>
        <v>0.16744221195386949</v>
      </c>
      <c r="Q2447">
        <f>IF(ROW($E2447)&lt;=VALUE(LEFT(Q$1,FIND("-",Q$1,1)-1)),0,IF(ROW($E2447)=VALUE(LEFT(Q$1,FIND("-",Q$1,1)-1))+1,AVERAGE(INDEX($E:$E,ROW($E2447)-VALUE(LEFT(Q$1,FIND("-",Q$1,1)-1))):$E2447),($E2447*(2/(VALUE(LEFT(Q$1,FIND("-",Q$1,1)-1))+1)))+(Q2446*(1-(2/(VALUE(LEFT(Q$1,FIND("-",Q$1,1)-1))+1))))))</f>
        <v>9.9472937177531986E-2</v>
      </c>
      <c r="R2447">
        <f>IF(ROW($E2447)&lt;=VALUE(LEFT(R$1,FIND("-",R$1,1)-1)),0,IF(ROW($E2447)=VALUE(LEFT(R$1,FIND("-",R$1,1)-1))+1,AVERAGE(INDEX($E:$E,ROW($E2447)-VALUE(LEFT(R$1,FIND("-",R$1,1)-1))):$E2447),($E2447*(2/(VALUE(LEFT(R$1,FIND("-",R$1,1)-1))+1)))+(R2446*(1-(2/(VALUE(LEFT(R$1,FIND("-",R$1,1)-1))+1))))))</f>
        <v>8.9020941916168286E-2</v>
      </c>
      <c r="S2447">
        <f t="shared" si="346"/>
        <v>1.04519952613637E-2</v>
      </c>
      <c r="T2447">
        <f>IF(ROW($E2447)&lt;=MAX(VALUE(LEFT(Q$1,FIND("-",Q$1,1)-1)),VALUE(LEFT(R$1,FIND("-",R$1,1)-1)))+VALUE(LEFT(T$1,FIND("-",T$1,1)-1))-1,0,IF(ROW($E2447)=MAX(VALUE(LEFT(Q$1,FIND("-",Q$1,1)-1)),VALUE(LEFT(R$1,FIND("-",R$1,1)-1)))+VALUE(LEFT(T$1,FIND("-",T$1,1)-1)),AVERAGE(INDEX($S:$S,ROW(S2447)-VALUE(LEFT(T$1,FIND("-",T$1,1)-1))+1):S2447),($S2447*(2/(VALUE(LEFT(T$1,FIND("-",T$1,1)-1))+1)))+(T2446*(1-(2/(VALUE(LEFT(T$1,FIND("-",T$1,1)-1))+1))))))</f>
        <v>7.6634149664855395E-3</v>
      </c>
      <c r="V2447">
        <f t="shared" si="347"/>
        <v>-5.0000000000000044E-3</v>
      </c>
      <c r="W2447">
        <f>IF(ROW($E2447)&lt;=VALUE(LEFT(W$1,FIND("-",W$1,1)-1))+1,0,IF(ROW($E2446)=VALUE(LEFT(W$1,FIND("-",W$1,1)-1))+1,100-100/(1+ABS((SUMIF(INDEX($V:$V,ROW($V2447)-VALUE(LEFT(W$1,FIND("-",W$1,1)-1))+1):$V2447,"&gt;0",INDEX($V:$V,ROW($V2447)-VALUE(LEFT(W$1,FIND("-",W$1,1)-1))+1):$V2447)/COUNTIF(INDEX($V:$V,ROW($V2447)-VALUE(LEFT(W$1,FIND("-",W$1,1)-1))+1):$V2447,"&gt;0"))/(SUMIF(INDEX($V:$V,ROW($V2447)-VALUE(LEFT(W$1,FIND("-",W$1,1)-1))+1):$V2447,"&lt;0",INDEX($V:$V,ROW($V2447)-VALUE(LEFT(W$1,FIND("-",W$1,1)-1))+1):$V2447)/COUNTIF(INDEX($V:$V,ROW($V2447)-VALUE(LEFT(W$1,FIND("-",W$1,1)-1))+1):$V2447,"&lt;0")))),100-100/(1+ABS((SUMIF(INDEX($V:$V,ROW($V2447)-VALUE(LEFT(W$1,FIND("-",W$1,1)-1))+1):$V2447,"&gt;0",INDEX($V:$V,ROW($V2447)-VALUE(LEFT(W$1,FIND("-",W$1,1)-1))+1):$V2447)/VALUE(LEFT(W$1,FIND("-",W$1,1)-1)))/(SUMIF(INDEX($V:$V,ROW($V2447)-VALUE(LEFT(W$1,FIND("-",W$1,1)-1))+1):$V2447,"&lt;0",INDEX($V:$V,ROW($V2447)-VALUE(LEFT(W$1,FIND("-",W$1,1)-1))+1):$V2447)/VALUE(LEFT(W$1,FIND("-",W$1,1)-1)))))))</f>
        <v>68.75</v>
      </c>
      <c r="Y2447">
        <f>IF(ROW($E2447)&lt;=VALUE(LEFT(Y$1,FIND("-",Y$1,1)-1)),0,MAX(INDEX(C:C,ROW(C2447)-VALUE(LEFT(Y$1,FIND("-",Y$1,1)-1))+1):C2447))</f>
        <v>0.13500000000000001</v>
      </c>
      <c r="Z2447">
        <f>IF(ROW($E2447)&lt;=VALUE(LEFT(Z$1,FIND("-",Z$1,1)-1)),0,MIN(INDEX(D:D,ROW(D2447)-VALUE(LEFT(Z$1,FIND("-",Z$1,1)-1))+1):D2447))</f>
        <v>7.0000000000000007E-2</v>
      </c>
      <c r="AA2447">
        <f t="shared" ref="AA2447:AA2510" si="351">IF(ROW($E2447)&lt;=VALUE(LEFT(AA$1,FIND("-",AA$1,1)-1)),0,(($E2447-$Z2447)/($Y2447-$Z2447))*100)</f>
        <v>53.846153846153832</v>
      </c>
      <c r="AB2447">
        <f>IF(ROW($AA2447)&lt;=VALUE(LEFT(AA$1,FIND("-",AA$1,1)-1))+VALUE(LEFT(AB$1,FIND("-",AB$1,1)-1)-1),0,AVERAGE(INDEX($AA:$AA,ROW($AA2447)-VALUE(LEFT(AB$1,FIND("-",AB$1,1)-1))+1):$AA2447))</f>
        <v>58.974358974358971</v>
      </c>
      <c r="AC2447">
        <f>IF(ROW($AA2447)&lt;=VALUE(LEFT(AA$1,FIND("-",AA$1,1)-1))+VALUE(LEFT(AB$1,FIND("-",AB$1,1)-1)-1)+VALUE(LEFT(AC$1,FIND("-",AC$1,1)-1)-1),0,AVERAGE(INDEX($AB:$AB,ROW($AB2447)-VALUE(LEFT(AC$1,FIND("-",AC$1,1)-1))+1):$AB2447))</f>
        <v>68.376068376068375</v>
      </c>
      <c r="AE2447">
        <f t="shared" si="348"/>
        <v>89579644</v>
      </c>
      <c r="AG2447" t="str">
        <f t="shared" si="350"/>
        <v/>
      </c>
    </row>
    <row r="2448" spans="1:33" x14ac:dyDescent="0.25">
      <c r="A2448" s="6">
        <v>40042</v>
      </c>
      <c r="B2448">
        <v>0.1</v>
      </c>
      <c r="C2448">
        <v>0.1</v>
      </c>
      <c r="D2448">
        <v>8.5000000000000006E-2</v>
      </c>
      <c r="E2448">
        <v>0.09</v>
      </c>
      <c r="F2448">
        <v>5.2776000000000003E-2</v>
      </c>
      <c r="G2448">
        <v>3095000</v>
      </c>
      <c r="I2448" t="str">
        <f t="shared" si="343"/>
        <v/>
      </c>
      <c r="J2448" t="str">
        <f t="shared" si="344"/>
        <v/>
      </c>
      <c r="K2448" t="str">
        <f t="shared" si="345"/>
        <v/>
      </c>
      <c r="M2448" s="11" t="str">
        <f t="shared" si="349"/>
        <v/>
      </c>
      <c r="O2448">
        <f>IF(ROW($E2448)&lt;=VALUE(LEFT(O$1,FIND("-",O$1,1)-1)),0,IF(ROW($E2448)=VALUE(LEFT(O$1,FIND("-",O$1,1)-1))+1,AVERAGE(INDEX($E:$E,ROW($E2448)-VALUE(LEFT(O$1,FIND("-",O$1,1)-1))):$E2448),($E2448*(2/(VALUE(LEFT(O$1,FIND("-",O$1,1)-1))+1)))+(O2447*(1-(2/(VALUE(LEFT(O$1,FIND("-",O$1,1)-1))+1))))))</f>
        <v>0.16667164268069667</v>
      </c>
      <c r="Q2448">
        <f>IF(ROW($E2448)&lt;=VALUE(LEFT(Q$1,FIND("-",Q$1,1)-1)),0,IF(ROW($E2448)=VALUE(LEFT(Q$1,FIND("-",Q$1,1)-1))+1,AVERAGE(INDEX($E:$E,ROW($E2448)-VALUE(LEFT(Q$1,FIND("-",Q$1,1)-1))):$E2448),($E2448*(2/(VALUE(LEFT(Q$1,FIND("-",Q$1,1)-1))+1)))+(Q2447*(1-(2/(VALUE(LEFT(Q$1,FIND("-",Q$1,1)-1))+1))))))</f>
        <v>9.8015562227142444E-2</v>
      </c>
      <c r="R2448">
        <f>IF(ROW($E2448)&lt;=VALUE(LEFT(R$1,FIND("-",R$1,1)-1)),0,IF(ROW($E2448)=VALUE(LEFT(R$1,FIND("-",R$1,1)-1))+1,AVERAGE(INDEX($E:$E,ROW($E2448)-VALUE(LEFT(R$1,FIND("-",R$1,1)-1))):$E2448),($E2448*(2/(VALUE(LEFT(R$1,FIND("-",R$1,1)-1))+1)))+(R2447*(1-(2/(VALUE(LEFT(R$1,FIND("-",R$1,1)-1))+1))))))</f>
        <v>8.909346473719286E-2</v>
      </c>
      <c r="S2448">
        <f t="shared" si="346"/>
        <v>8.9220974899495847E-3</v>
      </c>
      <c r="T2448">
        <f>IF(ROW($E2448)&lt;=MAX(VALUE(LEFT(Q$1,FIND("-",Q$1,1)-1)),VALUE(LEFT(R$1,FIND("-",R$1,1)-1)))+VALUE(LEFT(T$1,FIND("-",T$1,1)-1))-1,0,IF(ROW($E2448)=MAX(VALUE(LEFT(Q$1,FIND("-",Q$1,1)-1)),VALUE(LEFT(R$1,FIND("-",R$1,1)-1)))+VALUE(LEFT(T$1,FIND("-",T$1,1)-1)),AVERAGE(INDEX($S:$S,ROW(S2448)-VALUE(LEFT(T$1,FIND("-",T$1,1)-1))+1):S2448),($S2448*(2/(VALUE(LEFT(T$1,FIND("-",T$1,1)-1))+1)))+(T2447*(1-(2/(VALUE(LEFT(T$1,FIND("-",T$1,1)-1))+1))))))</f>
        <v>7.9151514711783486E-3</v>
      </c>
      <c r="V2448">
        <f t="shared" si="347"/>
        <v>-1.4999999999999999E-2</v>
      </c>
      <c r="W2448">
        <f>IF(ROW($E2448)&lt;=VALUE(LEFT(W$1,FIND("-",W$1,1)-1))+1,0,IF(ROW($E2447)=VALUE(LEFT(W$1,FIND("-",W$1,1)-1))+1,100-100/(1+ABS((SUMIF(INDEX($V:$V,ROW($V2448)-VALUE(LEFT(W$1,FIND("-",W$1,1)-1))+1):$V2448,"&gt;0",INDEX($V:$V,ROW($V2448)-VALUE(LEFT(W$1,FIND("-",W$1,1)-1))+1):$V2448)/COUNTIF(INDEX($V:$V,ROW($V2448)-VALUE(LEFT(W$1,FIND("-",W$1,1)-1))+1):$V2448,"&gt;0"))/(SUMIF(INDEX($V:$V,ROW($V2448)-VALUE(LEFT(W$1,FIND("-",W$1,1)-1))+1):$V2448,"&lt;0",INDEX($V:$V,ROW($V2448)-VALUE(LEFT(W$1,FIND("-",W$1,1)-1))+1):$V2448)/COUNTIF(INDEX($V:$V,ROW($V2448)-VALUE(LEFT(W$1,FIND("-",W$1,1)-1))+1):$V2448,"&lt;0")))),100-100/(1+ABS((SUMIF(INDEX($V:$V,ROW($V2448)-VALUE(LEFT(W$1,FIND("-",W$1,1)-1))+1):$V2448,"&gt;0",INDEX($V:$V,ROW($V2448)-VALUE(LEFT(W$1,FIND("-",W$1,1)-1))+1):$V2448)/VALUE(LEFT(W$1,FIND("-",W$1,1)-1)))/(SUMIF(INDEX($V:$V,ROW($V2448)-VALUE(LEFT(W$1,FIND("-",W$1,1)-1))+1):$V2448,"&lt;0",INDEX($V:$V,ROW($V2448)-VALUE(LEFT(W$1,FIND("-",W$1,1)-1))+1):$V2448)/VALUE(LEFT(W$1,FIND("-",W$1,1)-1)))))))</f>
        <v>57.89473684210526</v>
      </c>
      <c r="Y2448">
        <f>IF(ROW($E2448)&lt;=VALUE(LEFT(Y$1,FIND("-",Y$1,1)-1)),0,MAX(INDEX(C:C,ROW(C2448)-VALUE(LEFT(Y$1,FIND("-",Y$1,1)-1))+1):C2448))</f>
        <v>0.13500000000000001</v>
      </c>
      <c r="Z2448">
        <f>IF(ROW($E2448)&lt;=VALUE(LEFT(Z$1,FIND("-",Z$1,1)-1)),0,MIN(INDEX(D:D,ROW(D2448)-VALUE(LEFT(Z$1,FIND("-",Z$1,1)-1))+1):D2448))</f>
        <v>7.0000000000000007E-2</v>
      </c>
      <c r="AA2448">
        <f t="shared" si="351"/>
        <v>30.769230769230756</v>
      </c>
      <c r="AB2448">
        <f>IF(ROW($AA2448)&lt;=VALUE(LEFT(AA$1,FIND("-",AA$1,1)-1))+VALUE(LEFT(AB$1,FIND("-",AB$1,1)-1)-1),0,AVERAGE(INDEX($AA:$AA,ROW($AA2448)-VALUE(LEFT(AB$1,FIND("-",AB$1,1)-1))+1):$AA2448))</f>
        <v>48.717948717948701</v>
      </c>
      <c r="AC2448">
        <f>IF(ROW($AA2448)&lt;=VALUE(LEFT(AA$1,FIND("-",AA$1,1)-1))+VALUE(LEFT(AB$1,FIND("-",AB$1,1)-1)-1)+VALUE(LEFT(AC$1,FIND("-",AC$1,1)-1)-1),0,AVERAGE(INDEX($AB:$AB,ROW($AB2448)-VALUE(LEFT(AC$1,FIND("-",AC$1,1)-1))+1):$AB2448))</f>
        <v>58.119658119658112</v>
      </c>
      <c r="AE2448">
        <f t="shared" si="348"/>
        <v>86484644</v>
      </c>
      <c r="AG2448" t="str">
        <f t="shared" si="350"/>
        <v/>
      </c>
    </row>
    <row r="2449" spans="1:33" x14ac:dyDescent="0.25">
      <c r="A2449" s="6">
        <v>40043</v>
      </c>
      <c r="B2449">
        <v>0.09</v>
      </c>
      <c r="C2449">
        <v>0.1</v>
      </c>
      <c r="D2449">
        <v>0.09</v>
      </c>
      <c r="E2449">
        <v>9.5000000000000001E-2</v>
      </c>
      <c r="F2449">
        <v>5.5708000000000001E-2</v>
      </c>
      <c r="G2449">
        <v>2587400</v>
      </c>
      <c r="I2449" t="str">
        <f t="shared" si="343"/>
        <v/>
      </c>
      <c r="J2449" t="str">
        <f t="shared" si="344"/>
        <v/>
      </c>
      <c r="K2449" t="str">
        <f t="shared" si="345"/>
        <v/>
      </c>
      <c r="M2449" s="11" t="str">
        <f t="shared" si="349"/>
        <v/>
      </c>
      <c r="O2449">
        <f>IF(ROW($E2449)&lt;=VALUE(LEFT(O$1,FIND("-",O$1,1)-1)),0,IF(ROW($E2449)=VALUE(LEFT(O$1,FIND("-",O$1,1)-1))+1,AVERAGE(INDEX($E:$E,ROW($E2449)-VALUE(LEFT(O$1,FIND("-",O$1,1)-1))):$E2449),($E2449*(2/(VALUE(LEFT(O$1,FIND("-",O$1,1)-1))+1)))+(O2448*(1-(2/(VALUE(LEFT(O$1,FIND("-",O$1,1)-1))+1))))))</f>
        <v>0.16595849200725693</v>
      </c>
      <c r="Q2449">
        <f>IF(ROW($E2449)&lt;=VALUE(LEFT(Q$1,FIND("-",Q$1,1)-1)),0,IF(ROW($E2449)=VALUE(LEFT(Q$1,FIND("-",Q$1,1)-1))+1,AVERAGE(INDEX($E:$E,ROW($E2449)-VALUE(LEFT(Q$1,FIND("-",Q$1,1)-1))):$E2449),($E2449*(2/(VALUE(LEFT(Q$1,FIND("-",Q$1,1)-1))+1)))+(Q2448*(1-(2/(VALUE(LEFT(Q$1,FIND("-",Q$1,1)-1))+1))))))</f>
        <v>9.7551629576812834E-2</v>
      </c>
      <c r="R2449">
        <f>IF(ROW($E2449)&lt;=VALUE(LEFT(R$1,FIND("-",R$1,1)-1)),0,IF(ROW($E2449)=VALUE(LEFT(R$1,FIND("-",R$1,1)-1))+1,AVERAGE(INDEX($E:$E,ROW($E2449)-VALUE(LEFT(R$1,FIND("-",R$1,1)-1))):$E2449),($E2449*(2/(VALUE(LEFT(R$1,FIND("-",R$1,1)-1))+1)))+(R2448*(1-(2/(VALUE(LEFT(R$1,FIND("-",R$1,1)-1))+1))))))</f>
        <v>8.9530985867771168E-2</v>
      </c>
      <c r="S2449">
        <f t="shared" si="346"/>
        <v>8.0206437090416666E-3</v>
      </c>
      <c r="T2449">
        <f>IF(ROW($E2449)&lt;=MAX(VALUE(LEFT(Q$1,FIND("-",Q$1,1)-1)),VALUE(LEFT(R$1,FIND("-",R$1,1)-1)))+VALUE(LEFT(T$1,FIND("-",T$1,1)-1))-1,0,IF(ROW($E2449)=MAX(VALUE(LEFT(Q$1,FIND("-",Q$1,1)-1)),VALUE(LEFT(R$1,FIND("-",R$1,1)-1)))+VALUE(LEFT(T$1,FIND("-",T$1,1)-1)),AVERAGE(INDEX($S:$S,ROW(S2449)-VALUE(LEFT(T$1,FIND("-",T$1,1)-1))+1):S2449),($S2449*(2/(VALUE(LEFT(T$1,FIND("-",T$1,1)-1))+1)))+(T2448*(1-(2/(VALUE(LEFT(T$1,FIND("-",T$1,1)-1))+1))))))</f>
        <v>7.9362499187510122E-3</v>
      </c>
      <c r="V2449">
        <f t="shared" si="347"/>
        <v>5.0000000000000044E-3</v>
      </c>
      <c r="W2449">
        <f>IF(ROW($E2449)&lt;=VALUE(LEFT(W$1,FIND("-",W$1,1)-1))+1,0,IF(ROW($E2448)=VALUE(LEFT(W$1,FIND("-",W$1,1)-1))+1,100-100/(1+ABS((SUMIF(INDEX($V:$V,ROW($V2449)-VALUE(LEFT(W$1,FIND("-",W$1,1)-1))+1):$V2449,"&gt;0",INDEX($V:$V,ROW($V2449)-VALUE(LEFT(W$1,FIND("-",W$1,1)-1))+1):$V2449)/COUNTIF(INDEX($V:$V,ROW($V2449)-VALUE(LEFT(W$1,FIND("-",W$1,1)-1))+1):$V2449,"&gt;0"))/(SUMIF(INDEX($V:$V,ROW($V2449)-VALUE(LEFT(W$1,FIND("-",W$1,1)-1))+1):$V2449,"&lt;0",INDEX($V:$V,ROW($V2449)-VALUE(LEFT(W$1,FIND("-",W$1,1)-1))+1):$V2449)/COUNTIF(INDEX($V:$V,ROW($V2449)-VALUE(LEFT(W$1,FIND("-",W$1,1)-1))+1):$V2449,"&lt;0")))),100-100/(1+ABS((SUMIF(INDEX($V:$V,ROW($V2449)-VALUE(LEFT(W$1,FIND("-",W$1,1)-1))+1):$V2449,"&gt;0",INDEX($V:$V,ROW($V2449)-VALUE(LEFT(W$1,FIND("-",W$1,1)-1))+1):$V2449)/VALUE(LEFT(W$1,FIND("-",W$1,1)-1)))/(SUMIF(INDEX($V:$V,ROW($V2449)-VALUE(LEFT(W$1,FIND("-",W$1,1)-1))+1):$V2449,"&lt;0",INDEX($V:$V,ROW($V2449)-VALUE(LEFT(W$1,FIND("-",W$1,1)-1))+1):$V2449)/VALUE(LEFT(W$1,FIND("-",W$1,1)-1)))))))</f>
        <v>63.15789473684211</v>
      </c>
      <c r="Y2449">
        <f>IF(ROW($E2449)&lt;=VALUE(LEFT(Y$1,FIND("-",Y$1,1)-1)),0,MAX(INDEX(C:C,ROW(C2449)-VALUE(LEFT(Y$1,FIND("-",Y$1,1)-1))+1):C2449))</f>
        <v>0.13500000000000001</v>
      </c>
      <c r="Z2449">
        <f>IF(ROW($E2449)&lt;=VALUE(LEFT(Z$1,FIND("-",Z$1,1)-1)),0,MIN(INDEX(D:D,ROW(D2449)-VALUE(LEFT(Z$1,FIND("-",Z$1,1)-1))+1):D2449))</f>
        <v>7.4999999999999997E-2</v>
      </c>
      <c r="AA2449">
        <f t="shared" si="351"/>
        <v>33.333333333333329</v>
      </c>
      <c r="AB2449">
        <f>IF(ROW($AA2449)&lt;=VALUE(LEFT(AA$1,FIND("-",AA$1,1)-1))+VALUE(LEFT(AB$1,FIND("-",AB$1,1)-1)-1),0,AVERAGE(INDEX($AA:$AA,ROW($AA2449)-VALUE(LEFT(AB$1,FIND("-",AB$1,1)-1))+1):$AA2449))</f>
        <v>39.316239316239304</v>
      </c>
      <c r="AC2449">
        <f>IF(ROW($AA2449)&lt;=VALUE(LEFT(AA$1,FIND("-",AA$1,1)-1))+VALUE(LEFT(AB$1,FIND("-",AB$1,1)-1)-1)+VALUE(LEFT(AC$1,FIND("-",AC$1,1)-1)-1),0,AVERAGE(INDEX($AB:$AB,ROW($AB2449)-VALUE(LEFT(AC$1,FIND("-",AC$1,1)-1))+1):$AB2449))</f>
        <v>49.002849002848997</v>
      </c>
      <c r="AE2449">
        <f t="shared" si="348"/>
        <v>89072044</v>
      </c>
      <c r="AG2449" t="str">
        <f t="shared" si="350"/>
        <v/>
      </c>
    </row>
    <row r="2450" spans="1:33" x14ac:dyDescent="0.25">
      <c r="A2450" s="6">
        <v>40044</v>
      </c>
      <c r="B2450">
        <v>9.5000000000000001E-2</v>
      </c>
      <c r="C2450">
        <v>9.5000000000000001E-2</v>
      </c>
      <c r="D2450">
        <v>0.09</v>
      </c>
      <c r="E2450">
        <v>9.5000000000000001E-2</v>
      </c>
      <c r="F2450">
        <v>5.5708000000000001E-2</v>
      </c>
      <c r="G2450">
        <v>1084600</v>
      </c>
      <c r="I2450" t="str">
        <f t="shared" si="343"/>
        <v>Bearish</v>
      </c>
      <c r="J2450" t="str">
        <f t="shared" si="344"/>
        <v/>
      </c>
      <c r="K2450" t="str">
        <f t="shared" si="345"/>
        <v/>
      </c>
      <c r="M2450" s="11" t="str">
        <f t="shared" si="349"/>
        <v/>
      </c>
      <c r="O2450">
        <f>IF(ROW($E2450)&lt;=VALUE(LEFT(O$1,FIND("-",O$1,1)-1)),0,IF(ROW($E2450)=VALUE(LEFT(O$1,FIND("-",O$1,1)-1))+1,AVERAGE(INDEX($E:$E,ROW($E2450)-VALUE(LEFT(O$1,FIND("-",O$1,1)-1))):$E2450),($E2450*(2/(VALUE(LEFT(O$1,FIND("-",O$1,1)-1))+1)))+(O2449*(1-(2/(VALUE(LEFT(O$1,FIND("-",O$1,1)-1))+1))))))</f>
        <v>0.16525243736041856</v>
      </c>
      <c r="Q2450">
        <f>IF(ROW($E2450)&lt;=VALUE(LEFT(Q$1,FIND("-",Q$1,1)-1)),0,IF(ROW($E2450)=VALUE(LEFT(Q$1,FIND("-",Q$1,1)-1))+1,AVERAGE(INDEX($E:$E,ROW($E2450)-VALUE(LEFT(Q$1,FIND("-",Q$1,1)-1))):$E2450),($E2450*(2/(VALUE(LEFT(Q$1,FIND("-",Q$1,1)-1))+1)))+(Q2449*(1-(2/(VALUE(LEFT(Q$1,FIND("-",Q$1,1)-1))+1))))))</f>
        <v>9.7159071180380085E-2</v>
      </c>
      <c r="R2450">
        <f>IF(ROW($E2450)&lt;=VALUE(LEFT(R$1,FIND("-",R$1,1)-1)),0,IF(ROW($E2450)=VALUE(LEFT(R$1,FIND("-",R$1,1)-1))+1,AVERAGE(INDEX($E:$E,ROW($E2450)-VALUE(LEFT(R$1,FIND("-",R$1,1)-1))):$E2450),($E2450*(2/(VALUE(LEFT(R$1,FIND("-",R$1,1)-1))+1)))+(R2449*(1-(2/(VALUE(LEFT(R$1,FIND("-",R$1,1)-1))+1))))))</f>
        <v>8.9936098025714048E-2</v>
      </c>
      <c r="S2450">
        <f t="shared" si="346"/>
        <v>7.2229731546660375E-3</v>
      </c>
      <c r="T2450">
        <f>IF(ROW($E2450)&lt;=MAX(VALUE(LEFT(Q$1,FIND("-",Q$1,1)-1)),VALUE(LEFT(R$1,FIND("-",R$1,1)-1)))+VALUE(LEFT(T$1,FIND("-",T$1,1)-1))-1,0,IF(ROW($E2450)=MAX(VALUE(LEFT(Q$1,FIND("-",Q$1,1)-1)),VALUE(LEFT(R$1,FIND("-",R$1,1)-1)))+VALUE(LEFT(T$1,FIND("-",T$1,1)-1)),AVERAGE(INDEX($S:$S,ROW(S2450)-VALUE(LEFT(T$1,FIND("-",T$1,1)-1))+1):S2450),($S2450*(2/(VALUE(LEFT(T$1,FIND("-",T$1,1)-1))+1)))+(T2449*(1-(2/(VALUE(LEFT(T$1,FIND("-",T$1,1)-1))+1))))))</f>
        <v>7.7935945659340176E-3</v>
      </c>
      <c r="V2450">
        <f t="shared" si="347"/>
        <v>0</v>
      </c>
      <c r="W2450">
        <f>IF(ROW($E2450)&lt;=VALUE(LEFT(W$1,FIND("-",W$1,1)-1))+1,0,IF(ROW($E2449)=VALUE(LEFT(W$1,FIND("-",W$1,1)-1))+1,100-100/(1+ABS((SUMIF(INDEX($V:$V,ROW($V2450)-VALUE(LEFT(W$1,FIND("-",W$1,1)-1))+1):$V2450,"&gt;0",INDEX($V:$V,ROW($V2450)-VALUE(LEFT(W$1,FIND("-",W$1,1)-1))+1):$V2450)/COUNTIF(INDEX($V:$V,ROW($V2450)-VALUE(LEFT(W$1,FIND("-",W$1,1)-1))+1):$V2450,"&gt;0"))/(SUMIF(INDEX($V:$V,ROW($V2450)-VALUE(LEFT(W$1,FIND("-",W$1,1)-1))+1):$V2450,"&lt;0",INDEX($V:$V,ROW($V2450)-VALUE(LEFT(W$1,FIND("-",W$1,1)-1))+1):$V2450)/COUNTIF(INDEX($V:$V,ROW($V2450)-VALUE(LEFT(W$1,FIND("-",W$1,1)-1))+1):$V2450,"&lt;0")))),100-100/(1+ABS((SUMIF(INDEX($V:$V,ROW($V2450)-VALUE(LEFT(W$1,FIND("-",W$1,1)-1))+1):$V2450,"&gt;0",INDEX($V:$V,ROW($V2450)-VALUE(LEFT(W$1,FIND("-",W$1,1)-1))+1):$V2450)/VALUE(LEFT(W$1,FIND("-",W$1,1)-1)))/(SUMIF(INDEX($V:$V,ROW($V2450)-VALUE(LEFT(W$1,FIND("-",W$1,1)-1))+1):$V2450,"&lt;0",INDEX($V:$V,ROW($V2450)-VALUE(LEFT(W$1,FIND("-",W$1,1)-1))+1):$V2450)/VALUE(LEFT(W$1,FIND("-",W$1,1)-1)))))))</f>
        <v>61.111111111111107</v>
      </c>
      <c r="Y2450">
        <f>IF(ROW($E2450)&lt;=VALUE(LEFT(Y$1,FIND("-",Y$1,1)-1)),0,MAX(INDEX(C:C,ROW(C2450)-VALUE(LEFT(Y$1,FIND("-",Y$1,1)-1))+1):C2450))</f>
        <v>0.13500000000000001</v>
      </c>
      <c r="Z2450">
        <f>IF(ROW($E2450)&lt;=VALUE(LEFT(Z$1,FIND("-",Z$1,1)-1)),0,MIN(INDEX(D:D,ROW(D2450)-VALUE(LEFT(Z$1,FIND("-",Z$1,1)-1))+1):D2450))</f>
        <v>7.4999999999999997E-2</v>
      </c>
      <c r="AA2450">
        <f t="shared" si="351"/>
        <v>33.333333333333329</v>
      </c>
      <c r="AB2450">
        <f>IF(ROW($AA2450)&lt;=VALUE(LEFT(AA$1,FIND("-",AA$1,1)-1))+VALUE(LEFT(AB$1,FIND("-",AB$1,1)-1)-1),0,AVERAGE(INDEX($AA:$AA,ROW($AA2450)-VALUE(LEFT(AB$1,FIND("-",AB$1,1)-1))+1):$AA2450))</f>
        <v>32.47863247863247</v>
      </c>
      <c r="AC2450">
        <f>IF(ROW($AA2450)&lt;=VALUE(LEFT(AA$1,FIND("-",AA$1,1)-1))+VALUE(LEFT(AB$1,FIND("-",AB$1,1)-1)-1)+VALUE(LEFT(AC$1,FIND("-",AC$1,1)-1)-1),0,AVERAGE(INDEX($AB:$AB,ROW($AB2450)-VALUE(LEFT(AC$1,FIND("-",AC$1,1)-1))+1):$AB2450))</f>
        <v>40.170940170940156</v>
      </c>
      <c r="AE2450">
        <f t="shared" si="348"/>
        <v>89072044</v>
      </c>
      <c r="AG2450" t="str">
        <f t="shared" si="350"/>
        <v/>
      </c>
    </row>
    <row r="2451" spans="1:33" x14ac:dyDescent="0.25">
      <c r="A2451" s="6">
        <v>40045</v>
      </c>
      <c r="B2451">
        <v>9.5000000000000001E-2</v>
      </c>
      <c r="C2451">
        <v>0.1</v>
      </c>
      <c r="D2451">
        <v>0.09</v>
      </c>
      <c r="E2451">
        <v>0.1</v>
      </c>
      <c r="F2451">
        <v>5.8639999999999998E-2</v>
      </c>
      <c r="G2451">
        <v>1887100</v>
      </c>
      <c r="I2451" t="str">
        <f t="shared" si="343"/>
        <v/>
      </c>
      <c r="J2451" t="str">
        <f t="shared" si="344"/>
        <v/>
      </c>
      <c r="K2451" t="str">
        <f t="shared" si="345"/>
        <v/>
      </c>
      <c r="M2451" s="11" t="str">
        <f t="shared" si="349"/>
        <v/>
      </c>
      <c r="O2451">
        <f>IF(ROW($E2451)&lt;=VALUE(LEFT(O$1,FIND("-",O$1,1)-1)),0,IF(ROW($E2451)=VALUE(LEFT(O$1,FIND("-",O$1,1)-1))+1,AVERAGE(INDEX($E:$E,ROW($E2451)-VALUE(LEFT(O$1,FIND("-",O$1,1)-1))):$E2451),($E2451*(2/(VALUE(LEFT(O$1,FIND("-",O$1,1)-1))+1)))+(O2450*(1-(2/(VALUE(LEFT(O$1,FIND("-",O$1,1)-1))+1))))))</f>
        <v>0.16460315937673281</v>
      </c>
      <c r="Q2451">
        <f>IF(ROW($E2451)&lt;=VALUE(LEFT(Q$1,FIND("-",Q$1,1)-1)),0,IF(ROW($E2451)=VALUE(LEFT(Q$1,FIND("-",Q$1,1)-1))+1,AVERAGE(INDEX($E:$E,ROW($E2451)-VALUE(LEFT(Q$1,FIND("-",Q$1,1)-1))):$E2451),($E2451*(2/(VALUE(LEFT(Q$1,FIND("-",Q$1,1)-1))+1)))+(Q2450*(1-(2/(VALUE(LEFT(Q$1,FIND("-",Q$1,1)-1))+1))))))</f>
        <v>9.7596137152629298E-2</v>
      </c>
      <c r="R2451">
        <f>IF(ROW($E2451)&lt;=VALUE(LEFT(R$1,FIND("-",R$1,1)-1)),0,IF(ROW($E2451)=VALUE(LEFT(R$1,FIND("-",R$1,1)-1))+1,AVERAGE(INDEX($E:$E,ROW($E2451)-VALUE(LEFT(R$1,FIND("-",R$1,1)-1))):$E2451),($E2451*(2/(VALUE(LEFT(R$1,FIND("-",R$1,1)-1))+1)))+(R2450*(1-(2/(VALUE(LEFT(R$1,FIND("-",R$1,1)-1))+1))))))</f>
        <v>9.0681572246031517E-2</v>
      </c>
      <c r="S2451">
        <f t="shared" si="346"/>
        <v>6.914564906597781E-3</v>
      </c>
      <c r="T2451">
        <f>IF(ROW($E2451)&lt;=MAX(VALUE(LEFT(Q$1,FIND("-",Q$1,1)-1)),VALUE(LEFT(R$1,FIND("-",R$1,1)-1)))+VALUE(LEFT(T$1,FIND("-",T$1,1)-1))-1,0,IF(ROW($E2451)=MAX(VALUE(LEFT(Q$1,FIND("-",Q$1,1)-1)),VALUE(LEFT(R$1,FIND("-",R$1,1)-1)))+VALUE(LEFT(T$1,FIND("-",T$1,1)-1)),AVERAGE(INDEX($S:$S,ROW(S2451)-VALUE(LEFT(T$1,FIND("-",T$1,1)-1))+1):S2451),($S2451*(2/(VALUE(LEFT(T$1,FIND("-",T$1,1)-1))+1)))+(T2450*(1-(2/(VALUE(LEFT(T$1,FIND("-",T$1,1)-1))+1))))))</f>
        <v>7.6177886340667708E-3</v>
      </c>
      <c r="V2451">
        <f t="shared" si="347"/>
        <v>5.0000000000000044E-3</v>
      </c>
      <c r="W2451">
        <f>IF(ROW($E2451)&lt;=VALUE(LEFT(W$1,FIND("-",W$1,1)-1))+1,0,IF(ROW($E2450)=VALUE(LEFT(W$1,FIND("-",W$1,1)-1))+1,100-100/(1+ABS((SUMIF(INDEX($V:$V,ROW($V2451)-VALUE(LEFT(W$1,FIND("-",W$1,1)-1))+1):$V2451,"&gt;0",INDEX($V:$V,ROW($V2451)-VALUE(LEFT(W$1,FIND("-",W$1,1)-1))+1):$V2451)/COUNTIF(INDEX($V:$V,ROW($V2451)-VALUE(LEFT(W$1,FIND("-",W$1,1)-1))+1):$V2451,"&gt;0"))/(SUMIF(INDEX($V:$V,ROW($V2451)-VALUE(LEFT(W$1,FIND("-",W$1,1)-1))+1):$V2451,"&lt;0",INDEX($V:$V,ROW($V2451)-VALUE(LEFT(W$1,FIND("-",W$1,1)-1))+1):$V2451)/COUNTIF(INDEX($V:$V,ROW($V2451)-VALUE(LEFT(W$1,FIND("-",W$1,1)-1))+1):$V2451,"&lt;0")))),100-100/(1+ABS((SUMIF(INDEX($V:$V,ROW($V2451)-VALUE(LEFT(W$1,FIND("-",W$1,1)-1))+1):$V2451,"&gt;0",INDEX($V:$V,ROW($V2451)-VALUE(LEFT(W$1,FIND("-",W$1,1)-1))+1):$V2451)/VALUE(LEFT(W$1,FIND("-",W$1,1)-1)))/(SUMIF(INDEX($V:$V,ROW($V2451)-VALUE(LEFT(W$1,FIND("-",W$1,1)-1))+1):$V2451,"&lt;0",INDEX($V:$V,ROW($V2451)-VALUE(LEFT(W$1,FIND("-",W$1,1)-1))+1):$V2451)/VALUE(LEFT(W$1,FIND("-",W$1,1)-1)))))))</f>
        <v>63.15789473684211</v>
      </c>
      <c r="Y2451">
        <f>IF(ROW($E2451)&lt;=VALUE(LEFT(Y$1,FIND("-",Y$1,1)-1)),0,MAX(INDEX(C:C,ROW(C2451)-VALUE(LEFT(Y$1,FIND("-",Y$1,1)-1))+1):C2451))</f>
        <v>0.13500000000000001</v>
      </c>
      <c r="Z2451">
        <f>IF(ROW($E2451)&lt;=VALUE(LEFT(Z$1,FIND("-",Z$1,1)-1)),0,MIN(INDEX(D:D,ROW(D2451)-VALUE(LEFT(Z$1,FIND("-",Z$1,1)-1))+1):D2451))</f>
        <v>7.4999999999999997E-2</v>
      </c>
      <c r="AA2451">
        <f t="shared" si="351"/>
        <v>41.666666666666671</v>
      </c>
      <c r="AB2451">
        <f>IF(ROW($AA2451)&lt;=VALUE(LEFT(AA$1,FIND("-",AA$1,1)-1))+VALUE(LEFT(AB$1,FIND("-",AB$1,1)-1)-1),0,AVERAGE(INDEX($AA:$AA,ROW($AA2451)-VALUE(LEFT(AB$1,FIND("-",AB$1,1)-1))+1):$AA2451))</f>
        <v>36.111111111111107</v>
      </c>
      <c r="AC2451">
        <f>IF(ROW($AA2451)&lt;=VALUE(LEFT(AA$1,FIND("-",AA$1,1)-1))+VALUE(LEFT(AB$1,FIND("-",AB$1,1)-1)-1)+VALUE(LEFT(AC$1,FIND("-",AC$1,1)-1)-1),0,AVERAGE(INDEX($AB:$AB,ROW($AB2451)-VALUE(LEFT(AC$1,FIND("-",AC$1,1)-1))+1):$AB2451))</f>
        <v>35.968660968660963</v>
      </c>
      <c r="AE2451">
        <f t="shared" si="348"/>
        <v>90959144</v>
      </c>
      <c r="AG2451" t="str">
        <f t="shared" si="350"/>
        <v/>
      </c>
    </row>
    <row r="2452" spans="1:33" x14ac:dyDescent="0.25">
      <c r="A2452" s="6">
        <v>40046</v>
      </c>
      <c r="B2452">
        <v>0.1</v>
      </c>
      <c r="C2452">
        <v>0.1</v>
      </c>
      <c r="D2452">
        <v>0.09</v>
      </c>
      <c r="E2452">
        <v>9.5000000000000001E-2</v>
      </c>
      <c r="F2452">
        <v>5.5708000000000001E-2</v>
      </c>
      <c r="G2452">
        <v>2335600</v>
      </c>
      <c r="I2452" t="str">
        <f t="shared" si="343"/>
        <v/>
      </c>
      <c r="J2452" t="str">
        <f t="shared" si="344"/>
        <v/>
      </c>
      <c r="K2452" t="str">
        <f t="shared" si="345"/>
        <v/>
      </c>
      <c r="M2452" s="11" t="str">
        <f t="shared" si="349"/>
        <v/>
      </c>
      <c r="O2452">
        <f>IF(ROW($E2452)&lt;=VALUE(LEFT(O$1,FIND("-",O$1,1)-1)),0,IF(ROW($E2452)=VALUE(LEFT(O$1,FIND("-",O$1,1)-1))+1,AVERAGE(INDEX($E:$E,ROW($E2452)-VALUE(LEFT(O$1,FIND("-",O$1,1)-1))):$E2452),($E2452*(2/(VALUE(LEFT(O$1,FIND("-",O$1,1)-1))+1)))+(O2451*(1-(2/(VALUE(LEFT(O$1,FIND("-",O$1,1)-1))+1))))))</f>
        <v>0.16391059062671559</v>
      </c>
      <c r="Q2452">
        <f>IF(ROW($E2452)&lt;=VALUE(LEFT(Q$1,FIND("-",Q$1,1)-1)),0,IF(ROW($E2452)=VALUE(LEFT(Q$1,FIND("-",Q$1,1)-1))+1,AVERAGE(INDEX($E:$E,ROW($E2452)-VALUE(LEFT(Q$1,FIND("-",Q$1,1)-1))):$E2452),($E2452*(2/(VALUE(LEFT(Q$1,FIND("-",Q$1,1)-1))+1)))+(Q2451*(1-(2/(VALUE(LEFT(Q$1,FIND("-",Q$1,1)-1))+1))))))</f>
        <v>9.719673143684017E-2</v>
      </c>
      <c r="R2452">
        <f>IF(ROW($E2452)&lt;=VALUE(LEFT(R$1,FIND("-",R$1,1)-1)),0,IF(ROW($E2452)=VALUE(LEFT(R$1,FIND("-",R$1,1)-1))+1,AVERAGE(INDEX($E:$E,ROW($E2452)-VALUE(LEFT(R$1,FIND("-",R$1,1)-1))):$E2452),($E2452*(2/(VALUE(LEFT(R$1,FIND("-",R$1,1)-1))+1)))+(R2451*(1-(2/(VALUE(LEFT(R$1,FIND("-",R$1,1)-1))+1))))))</f>
        <v>9.1001455783362509E-2</v>
      </c>
      <c r="S2452">
        <f t="shared" si="346"/>
        <v>6.195275653477661E-3</v>
      </c>
      <c r="T2452">
        <f>IF(ROW($E2452)&lt;=MAX(VALUE(LEFT(Q$1,FIND("-",Q$1,1)-1)),VALUE(LEFT(R$1,FIND("-",R$1,1)-1)))+VALUE(LEFT(T$1,FIND("-",T$1,1)-1))-1,0,IF(ROW($E2452)=MAX(VALUE(LEFT(Q$1,FIND("-",Q$1,1)-1)),VALUE(LEFT(R$1,FIND("-",R$1,1)-1)))+VALUE(LEFT(T$1,FIND("-",T$1,1)-1)),AVERAGE(INDEX($S:$S,ROW(S2452)-VALUE(LEFT(T$1,FIND("-",T$1,1)-1))+1):S2452),($S2452*(2/(VALUE(LEFT(T$1,FIND("-",T$1,1)-1))+1)))+(T2451*(1-(2/(VALUE(LEFT(T$1,FIND("-",T$1,1)-1))+1))))))</f>
        <v>7.3332860379489492E-3</v>
      </c>
      <c r="V2452">
        <f t="shared" si="347"/>
        <v>-5.0000000000000044E-3</v>
      </c>
      <c r="W2452">
        <f>IF(ROW($E2452)&lt;=VALUE(LEFT(W$1,FIND("-",W$1,1)-1))+1,0,IF(ROW($E2451)=VALUE(LEFT(W$1,FIND("-",W$1,1)-1))+1,100-100/(1+ABS((SUMIF(INDEX($V:$V,ROW($V2452)-VALUE(LEFT(W$1,FIND("-",W$1,1)-1))+1):$V2452,"&gt;0",INDEX($V:$V,ROW($V2452)-VALUE(LEFT(W$1,FIND("-",W$1,1)-1))+1):$V2452)/COUNTIF(INDEX($V:$V,ROW($V2452)-VALUE(LEFT(W$1,FIND("-",W$1,1)-1))+1):$V2452,"&gt;0"))/(SUMIF(INDEX($V:$V,ROW($V2452)-VALUE(LEFT(W$1,FIND("-",W$1,1)-1))+1):$V2452,"&lt;0",INDEX($V:$V,ROW($V2452)-VALUE(LEFT(W$1,FIND("-",W$1,1)-1))+1):$V2452)/COUNTIF(INDEX($V:$V,ROW($V2452)-VALUE(LEFT(W$1,FIND("-",W$1,1)-1))+1):$V2452,"&lt;0")))),100-100/(1+ABS((SUMIF(INDEX($V:$V,ROW($V2452)-VALUE(LEFT(W$1,FIND("-",W$1,1)-1))+1):$V2452,"&gt;0",INDEX($V:$V,ROW($V2452)-VALUE(LEFT(W$1,FIND("-",W$1,1)-1))+1):$V2452)/VALUE(LEFT(W$1,FIND("-",W$1,1)-1)))/(SUMIF(INDEX($V:$V,ROW($V2452)-VALUE(LEFT(W$1,FIND("-",W$1,1)-1))+1):$V2452,"&lt;0",INDEX($V:$V,ROW($V2452)-VALUE(LEFT(W$1,FIND("-",W$1,1)-1))+1):$V2452)/VALUE(LEFT(W$1,FIND("-",W$1,1)-1)))))))</f>
        <v>57.89473684210526</v>
      </c>
      <c r="Y2452">
        <f>IF(ROW($E2452)&lt;=VALUE(LEFT(Y$1,FIND("-",Y$1,1)-1)),0,MAX(INDEX(C:C,ROW(C2452)-VALUE(LEFT(Y$1,FIND("-",Y$1,1)-1))+1):C2452))</f>
        <v>0.13500000000000001</v>
      </c>
      <c r="Z2452">
        <f>IF(ROW($E2452)&lt;=VALUE(LEFT(Z$1,FIND("-",Z$1,1)-1)),0,MIN(INDEX(D:D,ROW(D2452)-VALUE(LEFT(Z$1,FIND("-",Z$1,1)-1))+1):D2452))</f>
        <v>7.4999999999999997E-2</v>
      </c>
      <c r="AA2452">
        <f t="shared" si="351"/>
        <v>33.333333333333329</v>
      </c>
      <c r="AB2452">
        <f>IF(ROW($AA2452)&lt;=VALUE(LEFT(AA$1,FIND("-",AA$1,1)-1))+VALUE(LEFT(AB$1,FIND("-",AB$1,1)-1)-1),0,AVERAGE(INDEX($AA:$AA,ROW($AA2452)-VALUE(LEFT(AB$1,FIND("-",AB$1,1)-1))+1):$AA2452))</f>
        <v>36.111111111111107</v>
      </c>
      <c r="AC2452">
        <f>IF(ROW($AA2452)&lt;=VALUE(LEFT(AA$1,FIND("-",AA$1,1)-1))+VALUE(LEFT(AB$1,FIND("-",AB$1,1)-1)-1)+VALUE(LEFT(AC$1,FIND("-",AC$1,1)-1)-1),0,AVERAGE(INDEX($AB:$AB,ROW($AB2452)-VALUE(LEFT(AC$1,FIND("-",AC$1,1)-1))+1):$AB2452))</f>
        <v>34.900284900284895</v>
      </c>
      <c r="AE2452">
        <f t="shared" si="348"/>
        <v>88623544</v>
      </c>
      <c r="AG2452" t="str">
        <f t="shared" si="350"/>
        <v/>
      </c>
    </row>
    <row r="2453" spans="1:33" x14ac:dyDescent="0.25">
      <c r="A2453" s="6">
        <v>40049</v>
      </c>
      <c r="B2453">
        <v>0.1</v>
      </c>
      <c r="C2453">
        <v>0.1</v>
      </c>
      <c r="D2453">
        <v>9.5000000000000001E-2</v>
      </c>
      <c r="E2453">
        <v>9.5000000000000001E-2</v>
      </c>
      <c r="F2453">
        <v>5.5708000000000001E-2</v>
      </c>
      <c r="G2453">
        <v>2835000</v>
      </c>
      <c r="I2453" t="str">
        <f t="shared" si="343"/>
        <v/>
      </c>
      <c r="J2453" t="str">
        <f t="shared" si="344"/>
        <v/>
      </c>
      <c r="K2453" t="str">
        <f t="shared" si="345"/>
        <v/>
      </c>
      <c r="M2453" s="11" t="str">
        <f t="shared" si="349"/>
        <v/>
      </c>
      <c r="O2453">
        <f>IF(ROW($E2453)&lt;=VALUE(LEFT(O$1,FIND("-",O$1,1)-1)),0,IF(ROW($E2453)=VALUE(LEFT(O$1,FIND("-",O$1,1)-1))+1,AVERAGE(INDEX($E:$E,ROW($E2453)-VALUE(LEFT(O$1,FIND("-",O$1,1)-1))):$E2453),($E2453*(2/(VALUE(LEFT(O$1,FIND("-",O$1,1)-1))+1)))+(O2452*(1-(2/(VALUE(LEFT(O$1,FIND("-",O$1,1)-1))+1))))))</f>
        <v>0.16322491310804182</v>
      </c>
      <c r="Q2453">
        <f>IF(ROW($E2453)&lt;=VALUE(LEFT(Q$1,FIND("-",Q$1,1)-1)),0,IF(ROW($E2453)=VALUE(LEFT(Q$1,FIND("-",Q$1,1)-1))+1,AVERAGE(INDEX($E:$E,ROW($E2453)-VALUE(LEFT(Q$1,FIND("-",Q$1,1)-1))):$E2453),($E2453*(2/(VALUE(LEFT(Q$1,FIND("-",Q$1,1)-1))+1)))+(Q2452*(1-(2/(VALUE(LEFT(Q$1,FIND("-",Q$1,1)-1))+1))))))</f>
        <v>9.6858772754249367E-2</v>
      </c>
      <c r="R2453">
        <f>IF(ROW($E2453)&lt;=VALUE(LEFT(R$1,FIND("-",R$1,1)-1)),0,IF(ROW($E2453)=VALUE(LEFT(R$1,FIND("-",R$1,1)-1))+1,AVERAGE(INDEX($E:$E,ROW($E2453)-VALUE(LEFT(R$1,FIND("-",R$1,1)-1))):$E2453),($E2453*(2/(VALUE(LEFT(R$1,FIND("-",R$1,1)-1))+1)))+(R2452*(1-(2/(VALUE(LEFT(R$1,FIND("-",R$1,1)-1))+1))))))</f>
        <v>9.129764424385417E-2</v>
      </c>
      <c r="S2453">
        <f t="shared" si="346"/>
        <v>5.5611285103951968E-3</v>
      </c>
      <c r="T2453">
        <f>IF(ROW($E2453)&lt;=MAX(VALUE(LEFT(Q$1,FIND("-",Q$1,1)-1)),VALUE(LEFT(R$1,FIND("-",R$1,1)-1)))+VALUE(LEFT(T$1,FIND("-",T$1,1)-1))-1,0,IF(ROW($E2453)=MAX(VALUE(LEFT(Q$1,FIND("-",Q$1,1)-1)),VALUE(LEFT(R$1,FIND("-",R$1,1)-1)))+VALUE(LEFT(T$1,FIND("-",T$1,1)-1)),AVERAGE(INDEX($S:$S,ROW(S2453)-VALUE(LEFT(T$1,FIND("-",T$1,1)-1))+1):S2453),($S2453*(2/(VALUE(LEFT(T$1,FIND("-",T$1,1)-1))+1)))+(T2452*(1-(2/(VALUE(LEFT(T$1,FIND("-",T$1,1)-1))+1))))))</f>
        <v>6.978854532438199E-3</v>
      </c>
      <c r="V2453">
        <f t="shared" si="347"/>
        <v>0</v>
      </c>
      <c r="W2453">
        <f>IF(ROW($E2453)&lt;=VALUE(LEFT(W$1,FIND("-",W$1,1)-1))+1,0,IF(ROW($E2452)=VALUE(LEFT(W$1,FIND("-",W$1,1)-1))+1,100-100/(1+ABS((SUMIF(INDEX($V:$V,ROW($V2453)-VALUE(LEFT(W$1,FIND("-",W$1,1)-1))+1):$V2453,"&gt;0",INDEX($V:$V,ROW($V2453)-VALUE(LEFT(W$1,FIND("-",W$1,1)-1))+1):$V2453)/COUNTIF(INDEX($V:$V,ROW($V2453)-VALUE(LEFT(W$1,FIND("-",W$1,1)-1))+1):$V2453,"&gt;0"))/(SUMIF(INDEX($V:$V,ROW($V2453)-VALUE(LEFT(W$1,FIND("-",W$1,1)-1))+1):$V2453,"&lt;0",INDEX($V:$V,ROW($V2453)-VALUE(LEFT(W$1,FIND("-",W$1,1)-1))+1):$V2453)/COUNTIF(INDEX($V:$V,ROW($V2453)-VALUE(LEFT(W$1,FIND("-",W$1,1)-1))+1):$V2453,"&lt;0")))),100-100/(1+ABS((SUMIF(INDEX($V:$V,ROW($V2453)-VALUE(LEFT(W$1,FIND("-",W$1,1)-1))+1):$V2453,"&gt;0",INDEX($V:$V,ROW($V2453)-VALUE(LEFT(W$1,FIND("-",W$1,1)-1))+1):$V2453)/VALUE(LEFT(W$1,FIND("-",W$1,1)-1)))/(SUMIF(INDEX($V:$V,ROW($V2453)-VALUE(LEFT(W$1,FIND("-",W$1,1)-1))+1):$V2453,"&lt;0",INDEX($V:$V,ROW($V2453)-VALUE(LEFT(W$1,FIND("-",W$1,1)-1))+1):$V2453)/VALUE(LEFT(W$1,FIND("-",W$1,1)-1)))))))</f>
        <v>61.111111111111107</v>
      </c>
      <c r="Y2453">
        <f>IF(ROW($E2453)&lt;=VALUE(LEFT(Y$1,FIND("-",Y$1,1)-1)),0,MAX(INDEX(C:C,ROW(C2453)-VALUE(LEFT(Y$1,FIND("-",Y$1,1)-1))+1):C2453))</f>
        <v>0.13500000000000001</v>
      </c>
      <c r="Z2453">
        <f>IF(ROW($E2453)&lt;=VALUE(LEFT(Z$1,FIND("-",Z$1,1)-1)),0,MIN(INDEX(D:D,ROW(D2453)-VALUE(LEFT(Z$1,FIND("-",Z$1,1)-1))+1):D2453))</f>
        <v>0.08</v>
      </c>
      <c r="AA2453">
        <f t="shared" si="351"/>
        <v>27.27272727272727</v>
      </c>
      <c r="AB2453">
        <f>IF(ROW($AA2453)&lt;=VALUE(LEFT(AA$1,FIND("-",AA$1,1)-1))+VALUE(LEFT(AB$1,FIND("-",AB$1,1)-1)-1),0,AVERAGE(INDEX($AA:$AA,ROW($AA2453)-VALUE(LEFT(AB$1,FIND("-",AB$1,1)-1))+1):$AA2453))</f>
        <v>34.090909090909086</v>
      </c>
      <c r="AC2453">
        <f>IF(ROW($AA2453)&lt;=VALUE(LEFT(AA$1,FIND("-",AA$1,1)-1))+VALUE(LEFT(AB$1,FIND("-",AB$1,1)-1)-1)+VALUE(LEFT(AC$1,FIND("-",AC$1,1)-1)-1),0,AVERAGE(INDEX($AB:$AB,ROW($AB2453)-VALUE(LEFT(AC$1,FIND("-",AC$1,1)-1))+1):$AB2453))</f>
        <v>35.437710437710429</v>
      </c>
      <c r="AE2453">
        <f t="shared" si="348"/>
        <v>88623544</v>
      </c>
      <c r="AG2453" t="str">
        <f t="shared" si="350"/>
        <v/>
      </c>
    </row>
    <row r="2454" spans="1:33" x14ac:dyDescent="0.25">
      <c r="A2454" s="6">
        <v>40050</v>
      </c>
      <c r="B2454">
        <v>9.5000000000000001E-2</v>
      </c>
      <c r="C2454">
        <v>9.5000000000000001E-2</v>
      </c>
      <c r="D2454">
        <v>0.09</v>
      </c>
      <c r="E2454">
        <v>0.09</v>
      </c>
      <c r="F2454">
        <v>5.2776000000000003E-2</v>
      </c>
      <c r="G2454">
        <v>380600</v>
      </c>
      <c r="I2454" t="str">
        <f t="shared" si="343"/>
        <v/>
      </c>
      <c r="J2454" t="str">
        <f t="shared" si="344"/>
        <v/>
      </c>
      <c r="K2454" t="str">
        <f t="shared" si="345"/>
        <v/>
      </c>
      <c r="M2454" s="11" t="str">
        <f t="shared" si="349"/>
        <v/>
      </c>
      <c r="O2454">
        <f>IF(ROW($E2454)&lt;=VALUE(LEFT(O$1,FIND("-",O$1,1)-1)),0,IF(ROW($E2454)=VALUE(LEFT(O$1,FIND("-",O$1,1)-1))+1,AVERAGE(INDEX($E:$E,ROW($E2454)-VALUE(LEFT(O$1,FIND("-",O$1,1)-1))):$E2454),($E2454*(2/(VALUE(LEFT(O$1,FIND("-",O$1,1)-1))+1)))+(O2453*(1-(2/(VALUE(LEFT(O$1,FIND("-",O$1,1)-1))+1))))))</f>
        <v>0.16249630700746431</v>
      </c>
      <c r="Q2454">
        <f>IF(ROW($E2454)&lt;=VALUE(LEFT(Q$1,FIND("-",Q$1,1)-1)),0,IF(ROW($E2454)=VALUE(LEFT(Q$1,FIND("-",Q$1,1)-1))+1,AVERAGE(INDEX($E:$E,ROW($E2454)-VALUE(LEFT(Q$1,FIND("-",Q$1,1)-1))):$E2454),($E2454*(2/(VALUE(LEFT(Q$1,FIND("-",Q$1,1)-1))+1)))+(Q2453*(1-(2/(VALUE(LEFT(Q$1,FIND("-",Q$1,1)-1))+1))))))</f>
        <v>9.5803576945903302E-2</v>
      </c>
      <c r="R2454">
        <f>IF(ROW($E2454)&lt;=VALUE(LEFT(R$1,FIND("-",R$1,1)-1)),0,IF(ROW($E2454)=VALUE(LEFT(R$1,FIND("-",R$1,1)-1))+1,AVERAGE(INDEX($E:$E,ROW($E2454)-VALUE(LEFT(R$1,FIND("-",R$1,1)-1))):$E2454),($E2454*(2/(VALUE(LEFT(R$1,FIND("-",R$1,1)-1))+1)))+(R2453*(1-(2/(VALUE(LEFT(R$1,FIND("-",R$1,1)-1))+1))))))</f>
        <v>9.120152244801312E-2</v>
      </c>
      <c r="S2454">
        <f t="shared" si="346"/>
        <v>4.6020544978901817E-3</v>
      </c>
      <c r="T2454">
        <f>IF(ROW($E2454)&lt;=MAX(VALUE(LEFT(Q$1,FIND("-",Q$1,1)-1)),VALUE(LEFT(R$1,FIND("-",R$1,1)-1)))+VALUE(LEFT(T$1,FIND("-",T$1,1)-1))-1,0,IF(ROW($E2454)=MAX(VALUE(LEFT(Q$1,FIND("-",Q$1,1)-1)),VALUE(LEFT(R$1,FIND("-",R$1,1)-1)))+VALUE(LEFT(T$1,FIND("-",T$1,1)-1)),AVERAGE(INDEX($S:$S,ROW(S2454)-VALUE(LEFT(T$1,FIND("-",T$1,1)-1))+1):S2454),($S2454*(2/(VALUE(LEFT(T$1,FIND("-",T$1,1)-1))+1)))+(T2453*(1-(2/(VALUE(LEFT(T$1,FIND("-",T$1,1)-1))+1))))))</f>
        <v>6.5034945255285958E-3</v>
      </c>
      <c r="V2454">
        <f t="shared" si="347"/>
        <v>-5.0000000000000044E-3</v>
      </c>
      <c r="W2454">
        <f>IF(ROW($E2454)&lt;=VALUE(LEFT(W$1,FIND("-",W$1,1)-1))+1,0,IF(ROW($E2453)=VALUE(LEFT(W$1,FIND("-",W$1,1)-1))+1,100-100/(1+ABS((SUMIF(INDEX($V:$V,ROW($V2454)-VALUE(LEFT(W$1,FIND("-",W$1,1)-1))+1):$V2454,"&gt;0",INDEX($V:$V,ROW($V2454)-VALUE(LEFT(W$1,FIND("-",W$1,1)-1))+1):$V2454)/COUNTIF(INDEX($V:$V,ROW($V2454)-VALUE(LEFT(W$1,FIND("-",W$1,1)-1))+1):$V2454,"&gt;0"))/(SUMIF(INDEX($V:$V,ROW($V2454)-VALUE(LEFT(W$1,FIND("-",W$1,1)-1))+1):$V2454,"&lt;0",INDEX($V:$V,ROW($V2454)-VALUE(LEFT(W$1,FIND("-",W$1,1)-1))+1):$V2454)/COUNTIF(INDEX($V:$V,ROW($V2454)-VALUE(LEFT(W$1,FIND("-",W$1,1)-1))+1):$V2454,"&lt;0")))),100-100/(1+ABS((SUMIF(INDEX($V:$V,ROW($V2454)-VALUE(LEFT(W$1,FIND("-",W$1,1)-1))+1):$V2454,"&gt;0",INDEX($V:$V,ROW($V2454)-VALUE(LEFT(W$1,FIND("-",W$1,1)-1))+1):$V2454)/VALUE(LEFT(W$1,FIND("-",W$1,1)-1)))/(SUMIF(INDEX($V:$V,ROW($V2454)-VALUE(LEFT(W$1,FIND("-",W$1,1)-1))+1):$V2454,"&lt;0",INDEX($V:$V,ROW($V2454)-VALUE(LEFT(W$1,FIND("-",W$1,1)-1))+1):$V2454)/VALUE(LEFT(W$1,FIND("-",W$1,1)-1)))))))</f>
        <v>52.941176470588232</v>
      </c>
      <c r="Y2454">
        <f>IF(ROW($E2454)&lt;=VALUE(LEFT(Y$1,FIND("-",Y$1,1)-1)),0,MAX(INDEX(C:C,ROW(C2454)-VALUE(LEFT(Y$1,FIND("-",Y$1,1)-1))+1):C2454))</f>
        <v>0.13500000000000001</v>
      </c>
      <c r="Z2454">
        <f>IF(ROW($E2454)&lt;=VALUE(LEFT(Z$1,FIND("-",Z$1,1)-1)),0,MIN(INDEX(D:D,ROW(D2454)-VALUE(LEFT(Z$1,FIND("-",Z$1,1)-1))+1):D2454))</f>
        <v>8.5000000000000006E-2</v>
      </c>
      <c r="AA2454">
        <f t="shared" si="351"/>
        <v>9.9999999999999805</v>
      </c>
      <c r="AB2454">
        <f>IF(ROW($AA2454)&lt;=VALUE(LEFT(AA$1,FIND("-",AA$1,1)-1))+VALUE(LEFT(AB$1,FIND("-",AB$1,1)-1)-1),0,AVERAGE(INDEX($AA:$AA,ROW($AA2454)-VALUE(LEFT(AB$1,FIND("-",AB$1,1)-1))+1):$AA2454))</f>
        <v>23.535353535353526</v>
      </c>
      <c r="AC2454">
        <f>IF(ROW($AA2454)&lt;=VALUE(LEFT(AA$1,FIND("-",AA$1,1)-1))+VALUE(LEFT(AB$1,FIND("-",AB$1,1)-1)-1)+VALUE(LEFT(AC$1,FIND("-",AC$1,1)-1)-1),0,AVERAGE(INDEX($AB:$AB,ROW($AB2454)-VALUE(LEFT(AC$1,FIND("-",AC$1,1)-1))+1):$AB2454))</f>
        <v>31.245791245791239</v>
      </c>
      <c r="AE2454">
        <f t="shared" si="348"/>
        <v>88242944</v>
      </c>
      <c r="AG2454" t="str">
        <f t="shared" si="350"/>
        <v/>
      </c>
    </row>
    <row r="2455" spans="1:33" x14ac:dyDescent="0.25">
      <c r="A2455" s="6">
        <v>40051</v>
      </c>
      <c r="B2455">
        <v>9.5000000000000001E-2</v>
      </c>
      <c r="C2455">
        <v>9.5000000000000001E-2</v>
      </c>
      <c r="D2455">
        <v>0.09</v>
      </c>
      <c r="E2455">
        <v>9.5000000000000001E-2</v>
      </c>
      <c r="F2455">
        <v>5.5708000000000001E-2</v>
      </c>
      <c r="G2455">
        <v>1130900</v>
      </c>
      <c r="I2455" t="str">
        <f t="shared" si="343"/>
        <v/>
      </c>
      <c r="J2455" t="str">
        <f t="shared" si="344"/>
        <v/>
      </c>
      <c r="K2455" t="str">
        <f t="shared" si="345"/>
        <v/>
      </c>
      <c r="M2455" s="11" t="str">
        <f t="shared" si="349"/>
        <v/>
      </c>
      <c r="O2455">
        <f>IF(ROW($E2455)&lt;=VALUE(LEFT(O$1,FIND("-",O$1,1)-1)),0,IF(ROW($E2455)=VALUE(LEFT(O$1,FIND("-",O$1,1)-1))+1,AVERAGE(INDEX($E:$E,ROW($E2455)-VALUE(LEFT(O$1,FIND("-",O$1,1)-1))):$E2455),($E2455*(2/(VALUE(LEFT(O$1,FIND("-",O$1,1)-1))+1)))+(O2454*(1-(2/(VALUE(LEFT(O$1,FIND("-",O$1,1)-1))+1))))))</f>
        <v>0.16182470196261392</v>
      </c>
      <c r="Q2455">
        <f>IF(ROW($E2455)&lt;=VALUE(LEFT(Q$1,FIND("-",Q$1,1)-1)),0,IF(ROW($E2455)=VALUE(LEFT(Q$1,FIND("-",Q$1,1)-1))+1,AVERAGE(INDEX($E:$E,ROW($E2455)-VALUE(LEFT(Q$1,FIND("-",Q$1,1)-1))):$E2455),($E2455*(2/(VALUE(LEFT(Q$1,FIND("-",Q$1,1)-1))+1)))+(Q2454*(1-(2/(VALUE(LEFT(Q$1,FIND("-",Q$1,1)-1))+1))))))</f>
        <v>9.5679949723456642E-2</v>
      </c>
      <c r="R2455">
        <f>IF(ROW($E2455)&lt;=VALUE(LEFT(R$1,FIND("-",R$1,1)-1)),0,IF(ROW($E2455)=VALUE(LEFT(R$1,FIND("-",R$1,1)-1))+1,AVERAGE(INDEX($E:$E,ROW($E2455)-VALUE(LEFT(R$1,FIND("-",R$1,1)-1))):$E2455),($E2455*(2/(VALUE(LEFT(R$1,FIND("-",R$1,1)-1))+1)))+(R2454*(1-(2/(VALUE(LEFT(R$1,FIND("-",R$1,1)-1))+1))))))</f>
        <v>9.1482891155567708E-2</v>
      </c>
      <c r="S2455">
        <f t="shared" si="346"/>
        <v>4.1970585678889338E-3</v>
      </c>
      <c r="T2455">
        <f>IF(ROW($E2455)&lt;=MAX(VALUE(LEFT(Q$1,FIND("-",Q$1,1)-1)),VALUE(LEFT(R$1,FIND("-",R$1,1)-1)))+VALUE(LEFT(T$1,FIND("-",T$1,1)-1))-1,0,IF(ROW($E2455)=MAX(VALUE(LEFT(Q$1,FIND("-",Q$1,1)-1)),VALUE(LEFT(R$1,FIND("-",R$1,1)-1)))+VALUE(LEFT(T$1,FIND("-",T$1,1)-1)),AVERAGE(INDEX($S:$S,ROW(S2455)-VALUE(LEFT(T$1,FIND("-",T$1,1)-1))+1):S2455),($S2455*(2/(VALUE(LEFT(T$1,FIND("-",T$1,1)-1))+1)))+(T2454*(1-(2/(VALUE(LEFT(T$1,FIND("-",T$1,1)-1))+1))))))</f>
        <v>6.0422073340006639E-3</v>
      </c>
      <c r="V2455">
        <f t="shared" si="347"/>
        <v>5.0000000000000044E-3</v>
      </c>
      <c r="W2455">
        <f>IF(ROW($E2455)&lt;=VALUE(LEFT(W$1,FIND("-",W$1,1)-1))+1,0,IF(ROW($E2454)=VALUE(LEFT(W$1,FIND("-",W$1,1)-1))+1,100-100/(1+ABS((SUMIF(INDEX($V:$V,ROW($V2455)-VALUE(LEFT(W$1,FIND("-",W$1,1)-1))+1):$V2455,"&gt;0",INDEX($V:$V,ROW($V2455)-VALUE(LEFT(W$1,FIND("-",W$1,1)-1))+1):$V2455)/COUNTIF(INDEX($V:$V,ROW($V2455)-VALUE(LEFT(W$1,FIND("-",W$1,1)-1))+1):$V2455,"&gt;0"))/(SUMIF(INDEX($V:$V,ROW($V2455)-VALUE(LEFT(W$1,FIND("-",W$1,1)-1))+1):$V2455,"&lt;0",INDEX($V:$V,ROW($V2455)-VALUE(LEFT(W$1,FIND("-",W$1,1)-1))+1):$V2455)/COUNTIF(INDEX($V:$V,ROW($V2455)-VALUE(LEFT(W$1,FIND("-",W$1,1)-1))+1):$V2455,"&lt;0")))),100-100/(1+ABS((SUMIF(INDEX($V:$V,ROW($V2455)-VALUE(LEFT(W$1,FIND("-",W$1,1)-1))+1):$V2455,"&gt;0",INDEX($V:$V,ROW($V2455)-VALUE(LEFT(W$1,FIND("-",W$1,1)-1))+1):$V2455)/VALUE(LEFT(W$1,FIND("-",W$1,1)-1)))/(SUMIF(INDEX($V:$V,ROW($V2455)-VALUE(LEFT(W$1,FIND("-",W$1,1)-1))+1):$V2455,"&lt;0",INDEX($V:$V,ROW($V2455)-VALUE(LEFT(W$1,FIND("-",W$1,1)-1))+1):$V2455)/VALUE(LEFT(W$1,FIND("-",W$1,1)-1)))))))</f>
        <v>46.666666666666664</v>
      </c>
      <c r="Y2455">
        <f>IF(ROW($E2455)&lt;=VALUE(LEFT(Y$1,FIND("-",Y$1,1)-1)),0,MAX(INDEX(C:C,ROW(C2455)-VALUE(LEFT(Y$1,FIND("-",Y$1,1)-1))+1):C2455))</f>
        <v>0.13500000000000001</v>
      </c>
      <c r="Z2455">
        <f>IF(ROW($E2455)&lt;=VALUE(LEFT(Z$1,FIND("-",Z$1,1)-1)),0,MIN(INDEX(D:D,ROW(D2455)-VALUE(LEFT(Z$1,FIND("-",Z$1,1)-1))+1):D2455))</f>
        <v>8.5000000000000006E-2</v>
      </c>
      <c r="AA2455">
        <f t="shared" si="351"/>
        <v>19.999999999999989</v>
      </c>
      <c r="AB2455">
        <f>IF(ROW($AA2455)&lt;=VALUE(LEFT(AA$1,FIND("-",AA$1,1)-1))+VALUE(LEFT(AB$1,FIND("-",AB$1,1)-1)-1),0,AVERAGE(INDEX($AA:$AA,ROW($AA2455)-VALUE(LEFT(AB$1,FIND("-",AB$1,1)-1))+1):$AA2455))</f>
        <v>19.090909090909079</v>
      </c>
      <c r="AC2455">
        <f>IF(ROW($AA2455)&lt;=VALUE(LEFT(AA$1,FIND("-",AA$1,1)-1))+VALUE(LEFT(AB$1,FIND("-",AB$1,1)-1)-1)+VALUE(LEFT(AC$1,FIND("-",AC$1,1)-1)-1),0,AVERAGE(INDEX($AB:$AB,ROW($AB2455)-VALUE(LEFT(AC$1,FIND("-",AC$1,1)-1))+1):$AB2455))</f>
        <v>25.572390572390564</v>
      </c>
      <c r="AE2455">
        <f t="shared" si="348"/>
        <v>89373844</v>
      </c>
      <c r="AG2455" t="str">
        <f t="shared" si="350"/>
        <v/>
      </c>
    </row>
    <row r="2456" spans="1:33" x14ac:dyDescent="0.25">
      <c r="A2456" s="6">
        <v>40052</v>
      </c>
      <c r="B2456">
        <v>9.5000000000000001E-2</v>
      </c>
      <c r="C2456">
        <v>9.5000000000000001E-2</v>
      </c>
      <c r="D2456">
        <v>0.09</v>
      </c>
      <c r="E2456">
        <v>0.09</v>
      </c>
      <c r="F2456">
        <v>5.2776000000000003E-2</v>
      </c>
      <c r="G2456">
        <v>738600</v>
      </c>
      <c r="I2456" t="str">
        <f t="shared" si="343"/>
        <v/>
      </c>
      <c r="J2456" t="str">
        <f t="shared" si="344"/>
        <v/>
      </c>
      <c r="K2456" t="str">
        <f t="shared" si="345"/>
        <v>Oversold Above %D</v>
      </c>
      <c r="M2456" s="11" t="str">
        <f t="shared" si="349"/>
        <v/>
      </c>
      <c r="O2456">
        <f>IF(ROW($E2456)&lt;=VALUE(LEFT(O$1,FIND("-",O$1,1)-1)),0,IF(ROW($E2456)=VALUE(LEFT(O$1,FIND("-",O$1,1)-1))+1,AVERAGE(INDEX($E:$E,ROW($E2456)-VALUE(LEFT(O$1,FIND("-",O$1,1)-1))):$E2456),($E2456*(2/(VALUE(LEFT(O$1,FIND("-",O$1,1)-1))+1)))+(O2455*(1-(2/(VALUE(LEFT(O$1,FIND("-",O$1,1)-1))+1))))))</f>
        <v>0.16111002831124463</v>
      </c>
      <c r="Q2456">
        <f>IF(ROW($E2456)&lt;=VALUE(LEFT(Q$1,FIND("-",Q$1,1)-1)),0,IF(ROW($E2456)=VALUE(LEFT(Q$1,FIND("-",Q$1,1)-1))+1,AVERAGE(INDEX($E:$E,ROW($E2456)-VALUE(LEFT(Q$1,FIND("-",Q$1,1)-1))):$E2456),($E2456*(2/(VALUE(LEFT(Q$1,FIND("-",Q$1,1)-1))+1)))+(Q2455*(1-(2/(VALUE(LEFT(Q$1,FIND("-",Q$1,1)-1))+1))))))</f>
        <v>9.48061113044633E-2</v>
      </c>
      <c r="R2456">
        <f>IF(ROW($E2456)&lt;=VALUE(LEFT(R$1,FIND("-",R$1,1)-1)),0,IF(ROW($E2456)=VALUE(LEFT(R$1,FIND("-",R$1,1)-1))+1,AVERAGE(INDEX($E:$E,ROW($E2456)-VALUE(LEFT(R$1,FIND("-",R$1,1)-1))):$E2456),($E2456*(2/(VALUE(LEFT(R$1,FIND("-",R$1,1)-1))+1)))+(R2455*(1-(2/(VALUE(LEFT(R$1,FIND("-",R$1,1)-1))+1))))))</f>
        <v>9.1373047366266405E-2</v>
      </c>
      <c r="S2456">
        <f t="shared" si="346"/>
        <v>3.4330639381968953E-3</v>
      </c>
      <c r="T2456">
        <f>IF(ROW($E2456)&lt;=MAX(VALUE(LEFT(Q$1,FIND("-",Q$1,1)-1)),VALUE(LEFT(R$1,FIND("-",R$1,1)-1)))+VALUE(LEFT(T$1,FIND("-",T$1,1)-1))-1,0,IF(ROW($E2456)=MAX(VALUE(LEFT(Q$1,FIND("-",Q$1,1)-1)),VALUE(LEFT(R$1,FIND("-",R$1,1)-1)))+VALUE(LEFT(T$1,FIND("-",T$1,1)-1)),AVERAGE(INDEX($S:$S,ROW(S2456)-VALUE(LEFT(T$1,FIND("-",T$1,1)-1))+1):S2456),($S2456*(2/(VALUE(LEFT(T$1,FIND("-",T$1,1)-1))+1)))+(T2455*(1-(2/(VALUE(LEFT(T$1,FIND("-",T$1,1)-1))+1))))))</f>
        <v>5.5203786548399109E-3</v>
      </c>
      <c r="V2456">
        <f t="shared" si="347"/>
        <v>-5.0000000000000044E-3</v>
      </c>
      <c r="W2456">
        <f>IF(ROW($E2456)&lt;=VALUE(LEFT(W$1,FIND("-",W$1,1)-1))+1,0,IF(ROW($E2455)=VALUE(LEFT(W$1,FIND("-",W$1,1)-1))+1,100-100/(1+ABS((SUMIF(INDEX($V:$V,ROW($V2456)-VALUE(LEFT(W$1,FIND("-",W$1,1)-1))+1):$V2456,"&gt;0",INDEX($V:$V,ROW($V2456)-VALUE(LEFT(W$1,FIND("-",W$1,1)-1))+1):$V2456)/COUNTIF(INDEX($V:$V,ROW($V2456)-VALUE(LEFT(W$1,FIND("-",W$1,1)-1))+1):$V2456,"&gt;0"))/(SUMIF(INDEX($V:$V,ROW($V2456)-VALUE(LEFT(W$1,FIND("-",W$1,1)-1))+1):$V2456,"&lt;0",INDEX($V:$V,ROW($V2456)-VALUE(LEFT(W$1,FIND("-",W$1,1)-1))+1):$V2456)/COUNTIF(INDEX($V:$V,ROW($V2456)-VALUE(LEFT(W$1,FIND("-",W$1,1)-1))+1):$V2456,"&lt;0")))),100-100/(1+ABS((SUMIF(INDEX($V:$V,ROW($V2456)-VALUE(LEFT(W$1,FIND("-",W$1,1)-1))+1):$V2456,"&gt;0",INDEX($V:$V,ROW($V2456)-VALUE(LEFT(W$1,FIND("-",W$1,1)-1))+1):$V2456)/VALUE(LEFT(W$1,FIND("-",W$1,1)-1)))/(SUMIF(INDEX($V:$V,ROW($V2456)-VALUE(LEFT(W$1,FIND("-",W$1,1)-1))+1):$V2456,"&lt;0",INDEX($V:$V,ROW($V2456)-VALUE(LEFT(W$1,FIND("-",W$1,1)-1))+1):$V2456)/VALUE(LEFT(W$1,FIND("-",W$1,1)-1)))))))</f>
        <v>35.714285714285722</v>
      </c>
      <c r="Y2456">
        <f>IF(ROW($E2456)&lt;=VALUE(LEFT(Y$1,FIND("-",Y$1,1)-1)),0,MAX(INDEX(C:C,ROW(C2456)-VALUE(LEFT(Y$1,FIND("-",Y$1,1)-1))+1):C2456))</f>
        <v>0.13500000000000001</v>
      </c>
      <c r="Z2456">
        <f>IF(ROW($E2456)&lt;=VALUE(LEFT(Z$1,FIND("-",Z$1,1)-1)),0,MIN(INDEX(D:D,ROW(D2456)-VALUE(LEFT(Z$1,FIND("-",Z$1,1)-1))+1):D2456))</f>
        <v>8.5000000000000006E-2</v>
      </c>
      <c r="AA2456">
        <f t="shared" si="351"/>
        <v>9.9999999999999805</v>
      </c>
      <c r="AB2456">
        <f>IF(ROW($AA2456)&lt;=VALUE(LEFT(AA$1,FIND("-",AA$1,1)-1))+VALUE(LEFT(AB$1,FIND("-",AB$1,1)-1)-1),0,AVERAGE(INDEX($AA:$AA,ROW($AA2456)-VALUE(LEFT(AB$1,FIND("-",AB$1,1)-1))+1):$AA2456))</f>
        <v>13.333333333333316</v>
      </c>
      <c r="AC2456">
        <f>IF(ROW($AA2456)&lt;=VALUE(LEFT(AA$1,FIND("-",AA$1,1)-1))+VALUE(LEFT(AB$1,FIND("-",AB$1,1)-1)-1)+VALUE(LEFT(AC$1,FIND("-",AC$1,1)-1)-1),0,AVERAGE(INDEX($AB:$AB,ROW($AB2456)-VALUE(LEFT(AC$1,FIND("-",AC$1,1)-1))+1):$AB2456))</f>
        <v>18.65319865319864</v>
      </c>
      <c r="AE2456">
        <f t="shared" si="348"/>
        <v>88635244</v>
      </c>
      <c r="AG2456" t="str">
        <f t="shared" si="350"/>
        <v/>
      </c>
    </row>
    <row r="2457" spans="1:33" x14ac:dyDescent="0.25">
      <c r="A2457" s="6">
        <v>40053</v>
      </c>
      <c r="B2457">
        <v>9.5000000000000001E-2</v>
      </c>
      <c r="C2457">
        <v>9.5000000000000001E-2</v>
      </c>
      <c r="D2457">
        <v>9.5000000000000001E-2</v>
      </c>
      <c r="E2457">
        <v>9.5000000000000001E-2</v>
      </c>
      <c r="F2457">
        <v>5.5708000000000001E-2</v>
      </c>
      <c r="G2457">
        <v>10500</v>
      </c>
      <c r="I2457" t="str">
        <f t="shared" si="343"/>
        <v/>
      </c>
      <c r="J2457" t="str">
        <f t="shared" si="344"/>
        <v/>
      </c>
      <c r="K2457" t="str">
        <f t="shared" si="345"/>
        <v>Oversold Below %D</v>
      </c>
      <c r="M2457" s="11" t="str">
        <f t="shared" si="349"/>
        <v/>
      </c>
      <c r="O2457">
        <f>IF(ROW($E2457)&lt;=VALUE(LEFT(O$1,FIND("-",O$1,1)-1)),0,IF(ROW($E2457)=VALUE(LEFT(O$1,FIND("-",O$1,1)-1))+1,AVERAGE(INDEX($E:$E,ROW($E2457)-VALUE(LEFT(O$1,FIND("-",O$1,1)-1))):$E2457),($E2457*(2/(VALUE(LEFT(O$1,FIND("-",O$1,1)-1))+1)))+(O2456*(1-(2/(VALUE(LEFT(O$1,FIND("-",O$1,1)-1))+1))))))</f>
        <v>0.16045221708426707</v>
      </c>
      <c r="Q2457">
        <f>IF(ROW($E2457)&lt;=VALUE(LEFT(Q$1,FIND("-",Q$1,1)-1)),0,IF(ROW($E2457)=VALUE(LEFT(Q$1,FIND("-",Q$1,1)-1))+1,AVERAGE(INDEX($E:$E,ROW($E2457)-VALUE(LEFT(Q$1,FIND("-",Q$1,1)-1))):$E2457),($E2457*(2/(VALUE(LEFT(Q$1,FIND("-",Q$1,1)-1))+1)))+(Q2456*(1-(2/(VALUE(LEFT(Q$1,FIND("-",Q$1,1)-1))+1))))))</f>
        <v>9.4835940334545871E-2</v>
      </c>
      <c r="R2457">
        <f>IF(ROW($E2457)&lt;=VALUE(LEFT(R$1,FIND("-",R$1,1)-1)),0,IF(ROW($E2457)=VALUE(LEFT(R$1,FIND("-",R$1,1)-1))+1,AVERAGE(INDEX($E:$E,ROW($E2457)-VALUE(LEFT(R$1,FIND("-",R$1,1)-1))):$E2457),($E2457*(2/(VALUE(LEFT(R$1,FIND("-",R$1,1)-1))+1)))+(R2456*(1-(2/(VALUE(LEFT(R$1,FIND("-",R$1,1)-1))+1))))))</f>
        <v>9.1641710524320741E-2</v>
      </c>
      <c r="S2457">
        <f t="shared" si="346"/>
        <v>3.1942298102251299E-3</v>
      </c>
      <c r="T2457">
        <f>IF(ROW($E2457)&lt;=MAX(VALUE(LEFT(Q$1,FIND("-",Q$1,1)-1)),VALUE(LEFT(R$1,FIND("-",R$1,1)-1)))+VALUE(LEFT(T$1,FIND("-",T$1,1)-1))-1,0,IF(ROW($E2457)=MAX(VALUE(LEFT(Q$1,FIND("-",Q$1,1)-1)),VALUE(LEFT(R$1,FIND("-",R$1,1)-1)))+VALUE(LEFT(T$1,FIND("-",T$1,1)-1)),AVERAGE(INDEX($S:$S,ROW(S2457)-VALUE(LEFT(T$1,FIND("-",T$1,1)-1))+1):S2457),($S2457*(2/(VALUE(LEFT(T$1,FIND("-",T$1,1)-1))+1)))+(T2456*(1-(2/(VALUE(LEFT(T$1,FIND("-",T$1,1)-1))+1))))))</f>
        <v>5.055148885916955E-3</v>
      </c>
      <c r="V2457">
        <f t="shared" si="347"/>
        <v>5.0000000000000044E-3</v>
      </c>
      <c r="W2457">
        <f>IF(ROW($E2457)&lt;=VALUE(LEFT(W$1,FIND("-",W$1,1)-1))+1,0,IF(ROW($E2456)=VALUE(LEFT(W$1,FIND("-",W$1,1)-1))+1,100-100/(1+ABS((SUMIF(INDEX($V:$V,ROW($V2457)-VALUE(LEFT(W$1,FIND("-",W$1,1)-1))+1):$V2457,"&gt;0",INDEX($V:$V,ROW($V2457)-VALUE(LEFT(W$1,FIND("-",W$1,1)-1))+1):$V2457)/COUNTIF(INDEX($V:$V,ROW($V2457)-VALUE(LEFT(W$1,FIND("-",W$1,1)-1))+1):$V2457,"&gt;0"))/(SUMIF(INDEX($V:$V,ROW($V2457)-VALUE(LEFT(W$1,FIND("-",W$1,1)-1))+1):$V2457,"&lt;0",INDEX($V:$V,ROW($V2457)-VALUE(LEFT(W$1,FIND("-",W$1,1)-1))+1):$V2457)/COUNTIF(INDEX($V:$V,ROW($V2457)-VALUE(LEFT(W$1,FIND("-",W$1,1)-1))+1):$V2457,"&lt;0")))),100-100/(1+ABS((SUMIF(INDEX($V:$V,ROW($V2457)-VALUE(LEFT(W$1,FIND("-",W$1,1)-1))+1):$V2457,"&gt;0",INDEX($V:$V,ROW($V2457)-VALUE(LEFT(W$1,FIND("-",W$1,1)-1))+1):$V2457)/VALUE(LEFT(W$1,FIND("-",W$1,1)-1)))/(SUMIF(INDEX($V:$V,ROW($V2457)-VALUE(LEFT(W$1,FIND("-",W$1,1)-1))+1):$V2457,"&lt;0",INDEX($V:$V,ROW($V2457)-VALUE(LEFT(W$1,FIND("-",W$1,1)-1))+1):$V2457)/VALUE(LEFT(W$1,FIND("-",W$1,1)-1)))))))</f>
        <v>35.714285714285722</v>
      </c>
      <c r="Y2457">
        <f>IF(ROW($E2457)&lt;=VALUE(LEFT(Y$1,FIND("-",Y$1,1)-1)),0,MAX(INDEX(C:C,ROW(C2457)-VALUE(LEFT(Y$1,FIND("-",Y$1,1)-1))+1):C2457))</f>
        <v>0.13500000000000001</v>
      </c>
      <c r="Z2457">
        <f>IF(ROW($E2457)&lt;=VALUE(LEFT(Z$1,FIND("-",Z$1,1)-1)),0,MIN(INDEX(D:D,ROW(D2457)-VALUE(LEFT(Z$1,FIND("-",Z$1,1)-1))+1):D2457))</f>
        <v>8.5000000000000006E-2</v>
      </c>
      <c r="AA2457">
        <f t="shared" si="351"/>
        <v>19.999999999999989</v>
      </c>
      <c r="AB2457">
        <f>IF(ROW($AA2457)&lt;=VALUE(LEFT(AA$1,FIND("-",AA$1,1)-1))+VALUE(LEFT(AB$1,FIND("-",AB$1,1)-1)-1),0,AVERAGE(INDEX($AA:$AA,ROW($AA2457)-VALUE(LEFT(AB$1,FIND("-",AB$1,1)-1))+1):$AA2457))</f>
        <v>16.666666666666654</v>
      </c>
      <c r="AC2457">
        <f>IF(ROW($AA2457)&lt;=VALUE(LEFT(AA$1,FIND("-",AA$1,1)-1))+VALUE(LEFT(AB$1,FIND("-",AB$1,1)-1)-1)+VALUE(LEFT(AC$1,FIND("-",AC$1,1)-1)-1),0,AVERAGE(INDEX($AB:$AB,ROW($AB2457)-VALUE(LEFT(AC$1,FIND("-",AC$1,1)-1))+1):$AB2457))</f>
        <v>16.363636363636349</v>
      </c>
      <c r="AE2457">
        <f t="shared" si="348"/>
        <v>88645744</v>
      </c>
      <c r="AG2457" t="str">
        <f t="shared" si="350"/>
        <v/>
      </c>
    </row>
    <row r="2458" spans="1:33" x14ac:dyDescent="0.25">
      <c r="A2458" s="6">
        <v>40057</v>
      </c>
      <c r="B2458">
        <v>0.09</v>
      </c>
      <c r="C2458">
        <v>0.09</v>
      </c>
      <c r="D2458">
        <v>8.5000000000000006E-2</v>
      </c>
      <c r="E2458">
        <v>0.09</v>
      </c>
      <c r="F2458">
        <v>5.2776000000000003E-2</v>
      </c>
      <c r="G2458">
        <v>1642400</v>
      </c>
      <c r="I2458" t="str">
        <f t="shared" si="343"/>
        <v/>
      </c>
      <c r="J2458" t="str">
        <f t="shared" si="344"/>
        <v>Oversold</v>
      </c>
      <c r="K2458" t="str">
        <f t="shared" si="345"/>
        <v>Oversold Above %D</v>
      </c>
      <c r="M2458" s="11" t="str">
        <f t="shared" si="349"/>
        <v/>
      </c>
      <c r="O2458">
        <f>IF(ROW($E2458)&lt;=VALUE(LEFT(O$1,FIND("-",O$1,1)-1)),0,IF(ROW($E2458)=VALUE(LEFT(O$1,FIND("-",O$1,1)-1))+1,AVERAGE(INDEX($E:$E,ROW($E2458)-VALUE(LEFT(O$1,FIND("-",O$1,1)-1))):$E2458),($E2458*(2/(VALUE(LEFT(O$1,FIND("-",O$1,1)-1))+1)))+(O2457*(1-(2/(VALUE(LEFT(O$1,FIND("-",O$1,1)-1))+1))))))</f>
        <v>0.15975119999885148</v>
      </c>
      <c r="Q2458">
        <f>IF(ROW($E2458)&lt;=VALUE(LEFT(Q$1,FIND("-",Q$1,1)-1)),0,IF(ROW($E2458)=VALUE(LEFT(Q$1,FIND("-",Q$1,1)-1))+1,AVERAGE(INDEX($E:$E,ROW($E2458)-VALUE(LEFT(Q$1,FIND("-",Q$1,1)-1))):$E2458),($E2458*(2/(VALUE(LEFT(Q$1,FIND("-",Q$1,1)-1))+1)))+(Q2457*(1-(2/(VALUE(LEFT(Q$1,FIND("-",Q$1,1)-1))+1))))))</f>
        <v>9.4091949513846501E-2</v>
      </c>
      <c r="R2458">
        <f>IF(ROW($E2458)&lt;=VALUE(LEFT(R$1,FIND("-",R$1,1)-1)),0,IF(ROW($E2458)=VALUE(LEFT(R$1,FIND("-",R$1,1)-1))+1,AVERAGE(INDEX($E:$E,ROW($E2458)-VALUE(LEFT(R$1,FIND("-",R$1,1)-1))):$E2458),($E2458*(2/(VALUE(LEFT(R$1,FIND("-",R$1,1)-1))+1)))+(R2457*(1-(2/(VALUE(LEFT(R$1,FIND("-",R$1,1)-1))+1))))))</f>
        <v>9.1520102337334028E-2</v>
      </c>
      <c r="S2458">
        <f t="shared" si="346"/>
        <v>2.5718471765124734E-3</v>
      </c>
      <c r="T2458">
        <f>IF(ROW($E2458)&lt;=MAX(VALUE(LEFT(Q$1,FIND("-",Q$1,1)-1)),VALUE(LEFT(R$1,FIND("-",R$1,1)-1)))+VALUE(LEFT(T$1,FIND("-",T$1,1)-1))-1,0,IF(ROW($E2458)=MAX(VALUE(LEFT(Q$1,FIND("-",Q$1,1)-1)),VALUE(LEFT(R$1,FIND("-",R$1,1)-1)))+VALUE(LEFT(T$1,FIND("-",T$1,1)-1)),AVERAGE(INDEX($S:$S,ROW(S2458)-VALUE(LEFT(T$1,FIND("-",T$1,1)-1))+1):S2458),($S2458*(2/(VALUE(LEFT(T$1,FIND("-",T$1,1)-1))+1)))+(T2457*(1-(2/(VALUE(LEFT(T$1,FIND("-",T$1,1)-1))+1))))))</f>
        <v>4.5584885440360587E-3</v>
      </c>
      <c r="V2458">
        <f t="shared" si="347"/>
        <v>-5.0000000000000044E-3</v>
      </c>
      <c r="W2458">
        <f>IF(ROW($E2458)&lt;=VALUE(LEFT(W$1,FIND("-",W$1,1)-1))+1,0,IF(ROW($E2457)=VALUE(LEFT(W$1,FIND("-",W$1,1)-1))+1,100-100/(1+ABS((SUMIF(INDEX($V:$V,ROW($V2458)-VALUE(LEFT(W$1,FIND("-",W$1,1)-1))+1):$V2458,"&gt;0",INDEX($V:$V,ROW($V2458)-VALUE(LEFT(W$1,FIND("-",W$1,1)-1))+1):$V2458)/COUNTIF(INDEX($V:$V,ROW($V2458)-VALUE(LEFT(W$1,FIND("-",W$1,1)-1))+1):$V2458,"&gt;0"))/(SUMIF(INDEX($V:$V,ROW($V2458)-VALUE(LEFT(W$1,FIND("-",W$1,1)-1))+1):$V2458,"&lt;0",INDEX($V:$V,ROW($V2458)-VALUE(LEFT(W$1,FIND("-",W$1,1)-1))+1):$V2458)/COUNTIF(INDEX($V:$V,ROW($V2458)-VALUE(LEFT(W$1,FIND("-",W$1,1)-1))+1):$V2458,"&lt;0")))),100-100/(1+ABS((SUMIF(INDEX($V:$V,ROW($V2458)-VALUE(LEFT(W$1,FIND("-",W$1,1)-1))+1):$V2458,"&gt;0",INDEX($V:$V,ROW($V2458)-VALUE(LEFT(W$1,FIND("-",W$1,1)-1))+1):$V2458)/VALUE(LEFT(W$1,FIND("-",W$1,1)-1)))/(SUMIF(INDEX($V:$V,ROW($V2458)-VALUE(LEFT(W$1,FIND("-",W$1,1)-1))+1):$V2458,"&lt;0",INDEX($V:$V,ROW($V2458)-VALUE(LEFT(W$1,FIND("-",W$1,1)-1))+1):$V2458)/VALUE(LEFT(W$1,FIND("-",W$1,1)-1)))))))</f>
        <v>28.571428571428584</v>
      </c>
      <c r="Y2458">
        <f>IF(ROW($E2458)&lt;=VALUE(LEFT(Y$1,FIND("-",Y$1,1)-1)),0,MAX(INDEX(C:C,ROW(C2458)-VALUE(LEFT(Y$1,FIND("-",Y$1,1)-1))+1):C2458))</f>
        <v>0.125</v>
      </c>
      <c r="Z2458">
        <f>IF(ROW($E2458)&lt;=VALUE(LEFT(Z$1,FIND("-",Z$1,1)-1)),0,MIN(INDEX(D:D,ROW(D2458)-VALUE(LEFT(Z$1,FIND("-",Z$1,1)-1))+1):D2458))</f>
        <v>8.5000000000000006E-2</v>
      </c>
      <c r="AA2458">
        <f t="shared" si="351"/>
        <v>12.499999999999979</v>
      </c>
      <c r="AB2458">
        <f>IF(ROW($AA2458)&lt;=VALUE(LEFT(AA$1,FIND("-",AA$1,1)-1))+VALUE(LEFT(AB$1,FIND("-",AB$1,1)-1)-1),0,AVERAGE(INDEX($AA:$AA,ROW($AA2458)-VALUE(LEFT(AB$1,FIND("-",AB$1,1)-1))+1):$AA2458))</f>
        <v>14.16666666666665</v>
      </c>
      <c r="AC2458">
        <f>IF(ROW($AA2458)&lt;=VALUE(LEFT(AA$1,FIND("-",AA$1,1)-1))+VALUE(LEFT(AB$1,FIND("-",AB$1,1)-1)-1)+VALUE(LEFT(AC$1,FIND("-",AC$1,1)-1)-1),0,AVERAGE(INDEX($AB:$AB,ROW($AB2458)-VALUE(LEFT(AC$1,FIND("-",AC$1,1)-1))+1):$AB2458))</f>
        <v>14.722222222222207</v>
      </c>
      <c r="AE2458">
        <f t="shared" si="348"/>
        <v>87003344</v>
      </c>
      <c r="AG2458" t="str">
        <f t="shared" si="350"/>
        <v/>
      </c>
    </row>
    <row r="2459" spans="1:33" x14ac:dyDescent="0.25">
      <c r="A2459" s="6">
        <v>40058</v>
      </c>
      <c r="B2459">
        <v>8.5000000000000006E-2</v>
      </c>
      <c r="C2459">
        <v>8.5000000000000006E-2</v>
      </c>
      <c r="D2459">
        <v>0.08</v>
      </c>
      <c r="E2459">
        <v>0.08</v>
      </c>
      <c r="F2459">
        <v>4.6912000000000002E-2</v>
      </c>
      <c r="G2459">
        <v>1074700</v>
      </c>
      <c r="I2459" t="str">
        <f t="shared" si="343"/>
        <v/>
      </c>
      <c r="J2459" t="str">
        <f t="shared" si="344"/>
        <v>Oversold</v>
      </c>
      <c r="K2459" t="str">
        <f t="shared" si="345"/>
        <v>Oversold Above %D</v>
      </c>
      <c r="M2459" s="11" t="str">
        <f t="shared" si="349"/>
        <v/>
      </c>
      <c r="O2459">
        <f>IF(ROW($E2459)&lt;=VALUE(LEFT(O$1,FIND("-",O$1,1)-1)),0,IF(ROW($E2459)=VALUE(LEFT(O$1,FIND("-",O$1,1)-1))+1,AVERAGE(INDEX($E:$E,ROW($E2459)-VALUE(LEFT(O$1,FIND("-",O$1,1)-1))):$E2459),($E2459*(2/(VALUE(LEFT(O$1,FIND("-",O$1,1)-1))+1)))+(O2458*(1-(2/(VALUE(LEFT(O$1,FIND("-",O$1,1)-1))+1))))))</f>
        <v>0.15895765572025597</v>
      </c>
      <c r="Q2459">
        <f>IF(ROW($E2459)&lt;=VALUE(LEFT(Q$1,FIND("-",Q$1,1)-1)),0,IF(ROW($E2459)=VALUE(LEFT(Q$1,FIND("-",Q$1,1)-1))+1,AVERAGE(INDEX($E:$E,ROW($E2459)-VALUE(LEFT(Q$1,FIND("-",Q$1,1)-1))):$E2459),($E2459*(2/(VALUE(LEFT(Q$1,FIND("-",Q$1,1)-1))+1)))+(Q2458*(1-(2/(VALUE(LEFT(Q$1,FIND("-",Q$1,1)-1))+1))))))</f>
        <v>9.1923957280947044E-2</v>
      </c>
      <c r="R2459">
        <f>IF(ROW($E2459)&lt;=VALUE(LEFT(R$1,FIND("-",R$1,1)-1)),0,IF(ROW($E2459)=VALUE(LEFT(R$1,FIND("-",R$1,1)-1))+1,AVERAGE(INDEX($E:$E,ROW($E2459)-VALUE(LEFT(R$1,FIND("-",R$1,1)-1))):$E2459),($E2459*(2/(VALUE(LEFT(R$1,FIND("-",R$1,1)-1))+1)))+(R2458*(1-(2/(VALUE(LEFT(R$1,FIND("-",R$1,1)-1))+1))))))</f>
        <v>9.0666761423457434E-2</v>
      </c>
      <c r="S2459">
        <f t="shared" si="346"/>
        <v>1.2571958574896097E-3</v>
      </c>
      <c r="T2459">
        <f>IF(ROW($E2459)&lt;=MAX(VALUE(LEFT(Q$1,FIND("-",Q$1,1)-1)),VALUE(LEFT(R$1,FIND("-",R$1,1)-1)))+VALUE(LEFT(T$1,FIND("-",T$1,1)-1))-1,0,IF(ROW($E2459)=MAX(VALUE(LEFT(Q$1,FIND("-",Q$1,1)-1)),VALUE(LEFT(R$1,FIND("-",R$1,1)-1)))+VALUE(LEFT(T$1,FIND("-",T$1,1)-1)),AVERAGE(INDEX($S:$S,ROW(S2459)-VALUE(LEFT(T$1,FIND("-",T$1,1)-1))+1):S2459),($S2459*(2/(VALUE(LEFT(T$1,FIND("-",T$1,1)-1))+1)))+(T2458*(1-(2/(VALUE(LEFT(T$1,FIND("-",T$1,1)-1))+1))))))</f>
        <v>3.8982300067267688E-3</v>
      </c>
      <c r="V2459">
        <f t="shared" si="347"/>
        <v>-9.999999999999995E-3</v>
      </c>
      <c r="W2459">
        <f>IF(ROW($E2459)&lt;=VALUE(LEFT(W$1,FIND("-",W$1,1)-1))+1,0,IF(ROW($E2458)=VALUE(LEFT(W$1,FIND("-",W$1,1)-1))+1,100-100/(1+ABS((SUMIF(INDEX($V:$V,ROW($V2459)-VALUE(LEFT(W$1,FIND("-",W$1,1)-1))+1):$V2459,"&gt;0",INDEX($V:$V,ROW($V2459)-VALUE(LEFT(W$1,FIND("-",W$1,1)-1))+1):$V2459)/COUNTIF(INDEX($V:$V,ROW($V2459)-VALUE(LEFT(W$1,FIND("-",W$1,1)-1))+1):$V2459,"&gt;0"))/(SUMIF(INDEX($V:$V,ROW($V2459)-VALUE(LEFT(W$1,FIND("-",W$1,1)-1))+1):$V2459,"&lt;0",INDEX($V:$V,ROW($V2459)-VALUE(LEFT(W$1,FIND("-",W$1,1)-1))+1):$V2459)/COUNTIF(INDEX($V:$V,ROW($V2459)-VALUE(LEFT(W$1,FIND("-",W$1,1)-1))+1):$V2459,"&lt;0")))),100-100/(1+ABS((SUMIF(INDEX($V:$V,ROW($V2459)-VALUE(LEFT(W$1,FIND("-",W$1,1)-1))+1):$V2459,"&gt;0",INDEX($V:$V,ROW($V2459)-VALUE(LEFT(W$1,FIND("-",W$1,1)-1))+1):$V2459)/VALUE(LEFT(W$1,FIND("-",W$1,1)-1)))/(SUMIF(INDEX($V:$V,ROW($V2459)-VALUE(LEFT(W$1,FIND("-",W$1,1)-1))+1):$V2459,"&lt;0",INDEX($V:$V,ROW($V2459)-VALUE(LEFT(W$1,FIND("-",W$1,1)-1))+1):$V2459)/VALUE(LEFT(W$1,FIND("-",W$1,1)-1)))))))</f>
        <v>28.571428571428584</v>
      </c>
      <c r="Y2459">
        <f>IF(ROW($E2459)&lt;=VALUE(LEFT(Y$1,FIND("-",Y$1,1)-1)),0,MAX(INDEX(C:C,ROW(C2459)-VALUE(LEFT(Y$1,FIND("-",Y$1,1)-1))+1):C2459))</f>
        <v>0.115</v>
      </c>
      <c r="Z2459">
        <f>IF(ROW($E2459)&lt;=VALUE(LEFT(Z$1,FIND("-",Z$1,1)-1)),0,MIN(INDEX(D:D,ROW(D2459)-VALUE(LEFT(Z$1,FIND("-",Z$1,1)-1))+1):D2459))</f>
        <v>0.08</v>
      </c>
      <c r="AA2459">
        <f t="shared" si="351"/>
        <v>0</v>
      </c>
      <c r="AB2459">
        <f>IF(ROW($AA2459)&lt;=VALUE(LEFT(AA$1,FIND("-",AA$1,1)-1))+VALUE(LEFT(AB$1,FIND("-",AB$1,1)-1)-1),0,AVERAGE(INDEX($AA:$AA,ROW($AA2459)-VALUE(LEFT(AB$1,FIND("-",AB$1,1)-1))+1):$AA2459))</f>
        <v>10.833333333333323</v>
      </c>
      <c r="AC2459">
        <f>IF(ROW($AA2459)&lt;=VALUE(LEFT(AA$1,FIND("-",AA$1,1)-1))+VALUE(LEFT(AB$1,FIND("-",AB$1,1)-1)-1)+VALUE(LEFT(AC$1,FIND("-",AC$1,1)-1)-1),0,AVERAGE(INDEX($AB:$AB,ROW($AB2459)-VALUE(LEFT(AC$1,FIND("-",AC$1,1)-1))+1):$AB2459))</f>
        <v>13.888888888888877</v>
      </c>
      <c r="AE2459">
        <f t="shared" si="348"/>
        <v>85928644</v>
      </c>
      <c r="AG2459" t="str">
        <f t="shared" si="350"/>
        <v/>
      </c>
    </row>
    <row r="2460" spans="1:33" x14ac:dyDescent="0.25">
      <c r="A2460" s="6">
        <v>40059</v>
      </c>
      <c r="B2460">
        <v>0.05</v>
      </c>
      <c r="C2460">
        <v>7.0000000000000007E-2</v>
      </c>
      <c r="D2460">
        <v>0.03</v>
      </c>
      <c r="E2460">
        <v>6.5000000000000002E-2</v>
      </c>
      <c r="F2460">
        <v>3.8115999999999997E-2</v>
      </c>
      <c r="G2460">
        <v>13347600</v>
      </c>
      <c r="I2460" t="str">
        <f t="shared" si="343"/>
        <v/>
      </c>
      <c r="J2460" t="str">
        <f t="shared" si="344"/>
        <v>Oversold</v>
      </c>
      <c r="K2460" t="str">
        <f t="shared" si="345"/>
        <v>Oversold Below %D</v>
      </c>
      <c r="M2460" s="11" t="str">
        <f t="shared" si="349"/>
        <v/>
      </c>
      <c r="O2460">
        <f>IF(ROW($E2460)&lt;=VALUE(LEFT(O$1,FIND("-",O$1,1)-1)),0,IF(ROW($E2460)=VALUE(LEFT(O$1,FIND("-",O$1,1)-1))+1,AVERAGE(INDEX($E:$E,ROW($E2460)-VALUE(LEFT(O$1,FIND("-",O$1,1)-1))):$E2460),($E2460*(2/(VALUE(LEFT(O$1,FIND("-",O$1,1)-1))+1)))+(O2459*(1-(2/(VALUE(LEFT(O$1,FIND("-",O$1,1)-1))+1))))))</f>
        <v>0.15802275367328827</v>
      </c>
      <c r="Q2460">
        <f>IF(ROW($E2460)&lt;=VALUE(LEFT(Q$1,FIND("-",Q$1,1)-1)),0,IF(ROW($E2460)=VALUE(LEFT(Q$1,FIND("-",Q$1,1)-1))+1,AVERAGE(INDEX($E:$E,ROW($E2460)-VALUE(LEFT(Q$1,FIND("-",Q$1,1)-1))):$E2460),($E2460*(2/(VALUE(LEFT(Q$1,FIND("-",Q$1,1)-1))+1)))+(Q2459*(1-(2/(VALUE(LEFT(Q$1,FIND("-",Q$1,1)-1))+1))))))</f>
        <v>8.7781810006955188E-2</v>
      </c>
      <c r="R2460">
        <f>IF(ROW($E2460)&lt;=VALUE(LEFT(R$1,FIND("-",R$1,1)-1)),0,IF(ROW($E2460)=VALUE(LEFT(R$1,FIND("-",R$1,1)-1))+1,AVERAGE(INDEX($E:$E,ROW($E2460)-VALUE(LEFT(R$1,FIND("-",R$1,1)-1))):$E2460),($E2460*(2/(VALUE(LEFT(R$1,FIND("-",R$1,1)-1))+1)))+(R2459*(1-(2/(VALUE(LEFT(R$1,FIND("-",R$1,1)-1))+1))))))</f>
        <v>8.8765519836534662E-2</v>
      </c>
      <c r="S2460">
        <f t="shared" si="346"/>
        <v>-9.8370982957947384E-4</v>
      </c>
      <c r="T2460">
        <f>IF(ROW($E2460)&lt;=MAX(VALUE(LEFT(Q$1,FIND("-",Q$1,1)-1)),VALUE(LEFT(R$1,FIND("-",R$1,1)-1)))+VALUE(LEFT(T$1,FIND("-",T$1,1)-1))-1,0,IF(ROW($E2460)=MAX(VALUE(LEFT(Q$1,FIND("-",Q$1,1)-1)),VALUE(LEFT(R$1,FIND("-",R$1,1)-1)))+VALUE(LEFT(T$1,FIND("-",T$1,1)-1)),AVERAGE(INDEX($S:$S,ROW(S2460)-VALUE(LEFT(T$1,FIND("-",T$1,1)-1))+1):S2460),($S2460*(2/(VALUE(LEFT(T$1,FIND("-",T$1,1)-1))+1)))+(T2459*(1-(2/(VALUE(LEFT(T$1,FIND("-",T$1,1)-1))+1))))))</f>
        <v>2.9218420394655203E-3</v>
      </c>
      <c r="V2460">
        <f t="shared" si="347"/>
        <v>-1.4999999999999999E-2</v>
      </c>
      <c r="W2460">
        <f>IF(ROW($E2460)&lt;=VALUE(LEFT(W$1,FIND("-",W$1,1)-1))+1,0,IF(ROW($E2459)=VALUE(LEFT(W$1,FIND("-",W$1,1)-1))+1,100-100/(1+ABS((SUMIF(INDEX($V:$V,ROW($V2460)-VALUE(LEFT(W$1,FIND("-",W$1,1)-1))+1):$V2460,"&gt;0",INDEX($V:$V,ROW($V2460)-VALUE(LEFT(W$1,FIND("-",W$1,1)-1))+1):$V2460)/COUNTIF(INDEX($V:$V,ROW($V2460)-VALUE(LEFT(W$1,FIND("-",W$1,1)-1))+1):$V2460,"&gt;0"))/(SUMIF(INDEX($V:$V,ROW($V2460)-VALUE(LEFT(W$1,FIND("-",W$1,1)-1))+1):$V2460,"&lt;0",INDEX($V:$V,ROW($V2460)-VALUE(LEFT(W$1,FIND("-",W$1,1)-1))+1):$V2460)/COUNTIF(INDEX($V:$V,ROW($V2460)-VALUE(LEFT(W$1,FIND("-",W$1,1)-1))+1):$V2460,"&lt;0")))),100-100/(1+ABS((SUMIF(INDEX($V:$V,ROW($V2460)-VALUE(LEFT(W$1,FIND("-",W$1,1)-1))+1):$V2460,"&gt;0",INDEX($V:$V,ROW($V2460)-VALUE(LEFT(W$1,FIND("-",W$1,1)-1))+1):$V2460)/VALUE(LEFT(W$1,FIND("-",W$1,1)-1)))/(SUMIF(INDEX($V:$V,ROW($V2460)-VALUE(LEFT(W$1,FIND("-",W$1,1)-1))+1):$V2460,"&lt;0",INDEX($V:$V,ROW($V2460)-VALUE(LEFT(W$1,FIND("-",W$1,1)-1))+1):$V2460)/VALUE(LEFT(W$1,FIND("-",W$1,1)-1)))))))</f>
        <v>23.529411764705898</v>
      </c>
      <c r="Y2460">
        <f>IF(ROW($E2460)&lt;=VALUE(LEFT(Y$1,FIND("-",Y$1,1)-1)),0,MAX(INDEX(C:C,ROW(C2460)-VALUE(LEFT(Y$1,FIND("-",Y$1,1)-1))+1):C2460))</f>
        <v>0.11</v>
      </c>
      <c r="Z2460">
        <f>IF(ROW($E2460)&lt;=VALUE(LEFT(Z$1,FIND("-",Z$1,1)-1)),0,MIN(INDEX(D:D,ROW(D2460)-VALUE(LEFT(Z$1,FIND("-",Z$1,1)-1))+1):D2460))</f>
        <v>0.03</v>
      </c>
      <c r="AA2460">
        <f t="shared" si="351"/>
        <v>43.750000000000007</v>
      </c>
      <c r="AB2460">
        <f>IF(ROW($AA2460)&lt;=VALUE(LEFT(AA$1,FIND("-",AA$1,1)-1))+VALUE(LEFT(AB$1,FIND("-",AB$1,1)-1)-1),0,AVERAGE(INDEX($AA:$AA,ROW($AA2460)-VALUE(LEFT(AB$1,FIND("-",AB$1,1)-1))+1):$AA2460))</f>
        <v>18.749999999999996</v>
      </c>
      <c r="AC2460">
        <f>IF(ROW($AA2460)&lt;=VALUE(LEFT(AA$1,FIND("-",AA$1,1)-1))+VALUE(LEFT(AB$1,FIND("-",AB$1,1)-1)-1)+VALUE(LEFT(AC$1,FIND("-",AC$1,1)-1)-1),0,AVERAGE(INDEX($AB:$AB,ROW($AB2460)-VALUE(LEFT(AC$1,FIND("-",AC$1,1)-1))+1):$AB2460))</f>
        <v>14.583333333333323</v>
      </c>
      <c r="AE2460">
        <f t="shared" si="348"/>
        <v>72581044</v>
      </c>
      <c r="AG2460" t="str">
        <f t="shared" si="350"/>
        <v/>
      </c>
    </row>
    <row r="2461" spans="1:33" x14ac:dyDescent="0.25">
      <c r="A2461" s="6">
        <v>40060</v>
      </c>
      <c r="B2461">
        <v>0.06</v>
      </c>
      <c r="C2461">
        <v>6.5000000000000002E-2</v>
      </c>
      <c r="D2461">
        <v>0.06</v>
      </c>
      <c r="E2461">
        <v>0.06</v>
      </c>
      <c r="F2461">
        <v>3.5184E-2</v>
      </c>
      <c r="G2461">
        <v>1340000</v>
      </c>
      <c r="I2461" t="str">
        <f t="shared" si="343"/>
        <v/>
      </c>
      <c r="J2461" t="str">
        <f t="shared" si="344"/>
        <v>Oversold</v>
      </c>
      <c r="K2461" t="str">
        <f t="shared" si="345"/>
        <v>Oversold Below %D</v>
      </c>
      <c r="M2461" s="11" t="str">
        <f t="shared" si="349"/>
        <v/>
      </c>
      <c r="O2461">
        <f>IF(ROW($E2461)&lt;=VALUE(LEFT(O$1,FIND("-",O$1,1)-1)),0,IF(ROW($E2461)=VALUE(LEFT(O$1,FIND("-",O$1,1)-1))+1,AVERAGE(INDEX($E:$E,ROW($E2461)-VALUE(LEFT(O$1,FIND("-",O$1,1)-1))):$E2461),($E2461*(2/(VALUE(LEFT(O$1,FIND("-",O$1,1)-1))+1)))+(O2460*(1-(2/(VALUE(LEFT(O$1,FIND("-",O$1,1)-1))+1))))))</f>
        <v>0.15704740289046951</v>
      </c>
      <c r="Q2461">
        <f>IF(ROW($E2461)&lt;=VALUE(LEFT(Q$1,FIND("-",Q$1,1)-1)),0,IF(ROW($E2461)=VALUE(LEFT(Q$1,FIND("-",Q$1,1)-1))+1,AVERAGE(INDEX($E:$E,ROW($E2461)-VALUE(LEFT(Q$1,FIND("-",Q$1,1)-1))):$E2461),($E2461*(2/(VALUE(LEFT(Q$1,FIND("-",Q$1,1)-1))+1)))+(Q2460*(1-(2/(VALUE(LEFT(Q$1,FIND("-",Q$1,1)-1))+1))))))</f>
        <v>8.3507685390500547E-2</v>
      </c>
      <c r="R2461">
        <f>IF(ROW($E2461)&lt;=VALUE(LEFT(R$1,FIND("-",R$1,1)-1)),0,IF(ROW($E2461)=VALUE(LEFT(R$1,FIND("-",R$1,1)-1))+1,AVERAGE(INDEX($E:$E,ROW($E2461)-VALUE(LEFT(R$1,FIND("-",R$1,1)-1))):$E2461),($E2461*(2/(VALUE(LEFT(R$1,FIND("-",R$1,1)-1))+1)))+(R2460*(1-(2/(VALUE(LEFT(R$1,FIND("-",R$1,1)-1))+1))))))</f>
        <v>8.6634740589383946E-2</v>
      </c>
      <c r="S2461">
        <f t="shared" si="346"/>
        <v>-3.1270551988833994E-3</v>
      </c>
      <c r="T2461">
        <f>IF(ROW($E2461)&lt;=MAX(VALUE(LEFT(Q$1,FIND("-",Q$1,1)-1)),VALUE(LEFT(R$1,FIND("-",R$1,1)-1)))+VALUE(LEFT(T$1,FIND("-",T$1,1)-1))-1,0,IF(ROW($E2461)=MAX(VALUE(LEFT(Q$1,FIND("-",Q$1,1)-1)),VALUE(LEFT(R$1,FIND("-",R$1,1)-1)))+VALUE(LEFT(T$1,FIND("-",T$1,1)-1)),AVERAGE(INDEX($S:$S,ROW(S2461)-VALUE(LEFT(T$1,FIND("-",T$1,1)-1))+1):S2461),($S2461*(2/(VALUE(LEFT(T$1,FIND("-",T$1,1)-1))+1)))+(T2460*(1-(2/(VALUE(LEFT(T$1,FIND("-",T$1,1)-1))+1))))))</f>
        <v>1.7120625917957364E-3</v>
      </c>
      <c r="V2461">
        <f t="shared" si="347"/>
        <v>-5.0000000000000044E-3</v>
      </c>
      <c r="W2461">
        <f>IF(ROW($E2461)&lt;=VALUE(LEFT(W$1,FIND("-",W$1,1)-1))+1,0,IF(ROW($E2460)=VALUE(LEFT(W$1,FIND("-",W$1,1)-1))+1,100-100/(1+ABS((SUMIF(INDEX($V:$V,ROW($V2461)-VALUE(LEFT(W$1,FIND("-",W$1,1)-1))+1):$V2461,"&gt;0",INDEX($V:$V,ROW($V2461)-VALUE(LEFT(W$1,FIND("-",W$1,1)-1))+1):$V2461)/COUNTIF(INDEX($V:$V,ROW($V2461)-VALUE(LEFT(W$1,FIND("-",W$1,1)-1))+1):$V2461,"&gt;0"))/(SUMIF(INDEX($V:$V,ROW($V2461)-VALUE(LEFT(W$1,FIND("-",W$1,1)-1))+1):$V2461,"&lt;0",INDEX($V:$V,ROW($V2461)-VALUE(LEFT(W$1,FIND("-",W$1,1)-1))+1):$V2461)/COUNTIF(INDEX($V:$V,ROW($V2461)-VALUE(LEFT(W$1,FIND("-",W$1,1)-1))+1):$V2461,"&lt;0")))),100-100/(1+ABS((SUMIF(INDEX($V:$V,ROW($V2461)-VALUE(LEFT(W$1,FIND("-",W$1,1)-1))+1):$V2461,"&gt;0",INDEX($V:$V,ROW($V2461)-VALUE(LEFT(W$1,FIND("-",W$1,1)-1))+1):$V2461)/VALUE(LEFT(W$1,FIND("-",W$1,1)-1)))/(SUMIF(INDEX($V:$V,ROW($V2461)-VALUE(LEFT(W$1,FIND("-",W$1,1)-1))+1):$V2461,"&lt;0",INDEX($V:$V,ROW($V2461)-VALUE(LEFT(W$1,FIND("-",W$1,1)-1))+1):$V2461)/VALUE(LEFT(W$1,FIND("-",W$1,1)-1)))))))</f>
        <v>23.529411764705898</v>
      </c>
      <c r="Y2461">
        <f>IF(ROW($E2461)&lt;=VALUE(LEFT(Y$1,FIND("-",Y$1,1)-1)),0,MAX(INDEX(C:C,ROW(C2461)-VALUE(LEFT(Y$1,FIND("-",Y$1,1)-1))+1):C2461))</f>
        <v>0.1</v>
      </c>
      <c r="Z2461">
        <f>IF(ROW($E2461)&lt;=VALUE(LEFT(Z$1,FIND("-",Z$1,1)-1)),0,MIN(INDEX(D:D,ROW(D2461)-VALUE(LEFT(Z$1,FIND("-",Z$1,1)-1))+1):D2461))</f>
        <v>0.03</v>
      </c>
      <c r="AA2461">
        <f t="shared" si="351"/>
        <v>42.857142857142847</v>
      </c>
      <c r="AB2461">
        <f>IF(ROW($AA2461)&lt;=VALUE(LEFT(AA$1,FIND("-",AA$1,1)-1))+VALUE(LEFT(AB$1,FIND("-",AB$1,1)-1)-1),0,AVERAGE(INDEX($AA:$AA,ROW($AA2461)-VALUE(LEFT(AB$1,FIND("-",AB$1,1)-1))+1):$AA2461))</f>
        <v>28.86904761904762</v>
      </c>
      <c r="AC2461">
        <f>IF(ROW($AA2461)&lt;=VALUE(LEFT(AA$1,FIND("-",AA$1,1)-1))+VALUE(LEFT(AB$1,FIND("-",AB$1,1)-1)-1)+VALUE(LEFT(AC$1,FIND("-",AC$1,1)-1)-1),0,AVERAGE(INDEX($AB:$AB,ROW($AB2461)-VALUE(LEFT(AC$1,FIND("-",AC$1,1)-1))+1):$AB2461))</f>
        <v>19.484126984126981</v>
      </c>
      <c r="AE2461">
        <f t="shared" si="348"/>
        <v>71241044</v>
      </c>
      <c r="AG2461" t="str">
        <f t="shared" si="350"/>
        <v/>
      </c>
    </row>
    <row r="2462" spans="1:33" x14ac:dyDescent="0.25">
      <c r="A2462" s="6">
        <v>40063</v>
      </c>
      <c r="B2462">
        <v>0.06</v>
      </c>
      <c r="C2462">
        <v>0.06</v>
      </c>
      <c r="D2462">
        <v>5.5E-2</v>
      </c>
      <c r="E2462">
        <v>0.06</v>
      </c>
      <c r="F2462">
        <v>3.5184E-2</v>
      </c>
      <c r="G2462">
        <v>3100500</v>
      </c>
      <c r="I2462" t="str">
        <f t="shared" si="343"/>
        <v/>
      </c>
      <c r="J2462" t="str">
        <f t="shared" si="344"/>
        <v>Oversold</v>
      </c>
      <c r="K2462" t="str">
        <f t="shared" si="345"/>
        <v>Buy</v>
      </c>
      <c r="M2462" s="11" t="str">
        <f t="shared" si="349"/>
        <v>Buy</v>
      </c>
      <c r="O2462">
        <f>IF(ROW($E2462)&lt;=VALUE(LEFT(O$1,FIND("-",O$1,1)-1)),0,IF(ROW($E2462)=VALUE(LEFT(O$1,FIND("-",O$1,1)-1))+1,AVERAGE(INDEX($E:$E,ROW($E2462)-VALUE(LEFT(O$1,FIND("-",O$1,1)-1))):$E2462),($E2462*(2/(VALUE(LEFT(O$1,FIND("-",O$1,1)-1))+1)))+(O2461*(1-(2/(VALUE(LEFT(O$1,FIND("-",O$1,1)-1))+1))))))</f>
        <v>0.15608175709056435</v>
      </c>
      <c r="Q2462">
        <f>IF(ROW($E2462)&lt;=VALUE(LEFT(Q$1,FIND("-",Q$1,1)-1)),0,IF(ROW($E2462)=VALUE(LEFT(Q$1,FIND("-",Q$1,1)-1))+1,AVERAGE(INDEX($E:$E,ROW($E2462)-VALUE(LEFT(Q$1,FIND("-",Q$1,1)-1))):$E2462),($E2462*(2/(VALUE(LEFT(Q$1,FIND("-",Q$1,1)-1))+1)))+(Q2461*(1-(2/(VALUE(LEFT(Q$1,FIND("-",Q$1,1)-1))+1))))))</f>
        <v>7.9891118407346626E-2</v>
      </c>
      <c r="R2462">
        <f>IF(ROW($E2462)&lt;=VALUE(LEFT(R$1,FIND("-",R$1,1)-1)),0,IF(ROW($E2462)=VALUE(LEFT(R$1,FIND("-",R$1,1)-1))+1,AVERAGE(INDEX($E:$E,ROW($E2462)-VALUE(LEFT(R$1,FIND("-",R$1,1)-1))):$E2462),($E2462*(2/(VALUE(LEFT(R$1,FIND("-",R$1,1)-1))+1)))+(R2461*(1-(2/(VALUE(LEFT(R$1,FIND("-",R$1,1)-1))+1))))))</f>
        <v>8.4661796842022172E-2</v>
      </c>
      <c r="S2462">
        <f t="shared" si="346"/>
        <v>-4.770678434675546E-3</v>
      </c>
      <c r="T2462">
        <f>IF(ROW($E2462)&lt;=MAX(VALUE(LEFT(Q$1,FIND("-",Q$1,1)-1)),VALUE(LEFT(R$1,FIND("-",R$1,1)-1)))+VALUE(LEFT(T$1,FIND("-",T$1,1)-1))-1,0,IF(ROW($E2462)=MAX(VALUE(LEFT(Q$1,FIND("-",Q$1,1)-1)),VALUE(LEFT(R$1,FIND("-",R$1,1)-1)))+VALUE(LEFT(T$1,FIND("-",T$1,1)-1)),AVERAGE(INDEX($S:$S,ROW(S2462)-VALUE(LEFT(T$1,FIND("-",T$1,1)-1))+1):S2462),($S2462*(2/(VALUE(LEFT(T$1,FIND("-",T$1,1)-1))+1)))+(T2461*(1-(2/(VALUE(LEFT(T$1,FIND("-",T$1,1)-1))+1))))))</f>
        <v>4.1551438650148009E-4</v>
      </c>
      <c r="V2462">
        <f t="shared" si="347"/>
        <v>0</v>
      </c>
      <c r="W2462">
        <f>IF(ROW($E2462)&lt;=VALUE(LEFT(W$1,FIND("-",W$1,1)-1))+1,0,IF(ROW($E2461)=VALUE(LEFT(W$1,FIND("-",W$1,1)-1))+1,100-100/(1+ABS((SUMIF(INDEX($V:$V,ROW($V2462)-VALUE(LEFT(W$1,FIND("-",W$1,1)-1))+1):$V2462,"&gt;0",INDEX($V:$V,ROW($V2462)-VALUE(LEFT(W$1,FIND("-",W$1,1)-1))+1):$V2462)/COUNTIF(INDEX($V:$V,ROW($V2462)-VALUE(LEFT(W$1,FIND("-",W$1,1)-1))+1):$V2462,"&gt;0"))/(SUMIF(INDEX($V:$V,ROW($V2462)-VALUE(LEFT(W$1,FIND("-",W$1,1)-1))+1):$V2462,"&lt;0",INDEX($V:$V,ROW($V2462)-VALUE(LEFT(W$1,FIND("-",W$1,1)-1))+1):$V2462)/COUNTIF(INDEX($V:$V,ROW($V2462)-VALUE(LEFT(W$1,FIND("-",W$1,1)-1))+1):$V2462,"&lt;0")))),100-100/(1+ABS((SUMIF(INDEX($V:$V,ROW($V2462)-VALUE(LEFT(W$1,FIND("-",W$1,1)-1))+1):$V2462,"&gt;0",INDEX($V:$V,ROW($V2462)-VALUE(LEFT(W$1,FIND("-",W$1,1)-1))+1):$V2462)/VALUE(LEFT(W$1,FIND("-",W$1,1)-1)))/(SUMIF(INDEX($V:$V,ROW($V2462)-VALUE(LEFT(W$1,FIND("-",W$1,1)-1))+1):$V2462,"&lt;0",INDEX($V:$V,ROW($V2462)-VALUE(LEFT(W$1,FIND("-",W$1,1)-1))+1):$V2462)/VALUE(LEFT(W$1,FIND("-",W$1,1)-1)))))))</f>
        <v>28.571428571428584</v>
      </c>
      <c r="Y2462">
        <f>IF(ROW($E2462)&lt;=VALUE(LEFT(Y$1,FIND("-",Y$1,1)-1)),0,MAX(INDEX(C:C,ROW(C2462)-VALUE(LEFT(Y$1,FIND("-",Y$1,1)-1))+1):C2462))</f>
        <v>0.1</v>
      </c>
      <c r="Z2462">
        <f>IF(ROW($E2462)&lt;=VALUE(LEFT(Z$1,FIND("-",Z$1,1)-1)),0,MIN(INDEX(D:D,ROW(D2462)-VALUE(LEFT(Z$1,FIND("-",Z$1,1)-1))+1):D2462))</f>
        <v>0.03</v>
      </c>
      <c r="AA2462">
        <f t="shared" si="351"/>
        <v>42.857142857142847</v>
      </c>
      <c r="AB2462">
        <f>IF(ROW($AA2462)&lt;=VALUE(LEFT(AA$1,FIND("-",AA$1,1)-1))+VALUE(LEFT(AB$1,FIND("-",AB$1,1)-1)-1),0,AVERAGE(INDEX($AA:$AA,ROW($AA2462)-VALUE(LEFT(AB$1,FIND("-",AB$1,1)-1))+1):$AA2462))</f>
        <v>43.154761904761905</v>
      </c>
      <c r="AC2462">
        <f>IF(ROW($AA2462)&lt;=VALUE(LEFT(AA$1,FIND("-",AA$1,1)-1))+VALUE(LEFT(AB$1,FIND("-",AB$1,1)-1)-1)+VALUE(LEFT(AC$1,FIND("-",AC$1,1)-1)-1),0,AVERAGE(INDEX($AB:$AB,ROW($AB2462)-VALUE(LEFT(AC$1,FIND("-",AC$1,1)-1))+1):$AB2462))</f>
        <v>30.257936507936506</v>
      </c>
      <c r="AE2462">
        <f t="shared" si="348"/>
        <v>71241044</v>
      </c>
      <c r="AG2462" t="str">
        <f t="shared" si="350"/>
        <v>Buy</v>
      </c>
    </row>
    <row r="2463" spans="1:33" x14ac:dyDescent="0.25">
      <c r="A2463" s="6">
        <v>40064</v>
      </c>
      <c r="B2463">
        <v>5.5E-2</v>
      </c>
      <c r="C2463">
        <v>5.5E-2</v>
      </c>
      <c r="D2463">
        <v>0.05</v>
      </c>
      <c r="E2463">
        <v>5.5E-2</v>
      </c>
      <c r="F2463">
        <v>3.2252000000000003E-2</v>
      </c>
      <c r="G2463">
        <v>4135900</v>
      </c>
      <c r="I2463" t="str">
        <f t="shared" si="343"/>
        <v/>
      </c>
      <c r="J2463" t="str">
        <f t="shared" si="344"/>
        <v>Oversold</v>
      </c>
      <c r="K2463" t="str">
        <f t="shared" si="345"/>
        <v/>
      </c>
      <c r="M2463" s="11" t="str">
        <f t="shared" si="349"/>
        <v/>
      </c>
      <c r="O2463">
        <f>IF(ROW($E2463)&lt;=VALUE(LEFT(O$1,FIND("-",O$1,1)-1)),0,IF(ROW($E2463)=VALUE(LEFT(O$1,FIND("-",O$1,1)-1))+1,AVERAGE(INDEX($E:$E,ROW($E2463)-VALUE(LEFT(O$1,FIND("-",O$1,1)-1))):$E2463),($E2463*(2/(VALUE(LEFT(O$1,FIND("-",O$1,1)-1))+1)))+(O2462*(1-(2/(VALUE(LEFT(O$1,FIND("-",O$1,1)-1))+1))))))</f>
        <v>0.15507596846279756</v>
      </c>
      <c r="Q2463">
        <f>IF(ROW($E2463)&lt;=VALUE(LEFT(Q$1,FIND("-",Q$1,1)-1)),0,IF(ROW($E2463)=VALUE(LEFT(Q$1,FIND("-",Q$1,1)-1))+1,AVERAGE(INDEX($E:$E,ROW($E2463)-VALUE(LEFT(Q$1,FIND("-",Q$1,1)-1))):$E2463),($E2463*(2/(VALUE(LEFT(Q$1,FIND("-",Q$1,1)-1))+1)))+(Q2462*(1-(2/(VALUE(LEFT(Q$1,FIND("-",Q$1,1)-1))+1))))))</f>
        <v>7.606171557544715E-2</v>
      </c>
      <c r="R2463">
        <f>IF(ROW($E2463)&lt;=VALUE(LEFT(R$1,FIND("-",R$1,1)-1)),0,IF(ROW($E2463)=VALUE(LEFT(R$1,FIND("-",R$1,1)-1))+1,AVERAGE(INDEX($E:$E,ROW($E2463)-VALUE(LEFT(R$1,FIND("-",R$1,1)-1))):$E2463),($E2463*(2/(VALUE(LEFT(R$1,FIND("-",R$1,1)-1))+1)))+(R2462*(1-(2/(VALUE(LEFT(R$1,FIND("-",R$1,1)-1))+1))))))</f>
        <v>8.2464626705576083E-2</v>
      </c>
      <c r="S2463">
        <f t="shared" si="346"/>
        <v>-6.4029111301289326E-3</v>
      </c>
      <c r="T2463">
        <f>IF(ROW($E2463)&lt;=MAX(VALUE(LEFT(Q$1,FIND("-",Q$1,1)-1)),VALUE(LEFT(R$1,FIND("-",R$1,1)-1)))+VALUE(LEFT(T$1,FIND("-",T$1,1)-1))-1,0,IF(ROW($E2463)=MAX(VALUE(LEFT(Q$1,FIND("-",Q$1,1)-1)),VALUE(LEFT(R$1,FIND("-",R$1,1)-1)))+VALUE(LEFT(T$1,FIND("-",T$1,1)-1)),AVERAGE(INDEX($S:$S,ROW(S2463)-VALUE(LEFT(T$1,FIND("-",T$1,1)-1))+1):S2463),($S2463*(2/(VALUE(LEFT(T$1,FIND("-",T$1,1)-1))+1)))+(T2462*(1-(2/(VALUE(LEFT(T$1,FIND("-",T$1,1)-1))+1))))))</f>
        <v>-9.4817071682460241E-4</v>
      </c>
      <c r="V2463">
        <f t="shared" si="347"/>
        <v>-4.9999999999999975E-3</v>
      </c>
      <c r="W2463">
        <f>IF(ROW($E2463)&lt;=VALUE(LEFT(W$1,FIND("-",W$1,1)-1))+1,0,IF(ROW($E2462)=VALUE(LEFT(W$1,FIND("-",W$1,1)-1))+1,100-100/(1+ABS((SUMIF(INDEX($V:$V,ROW($V2463)-VALUE(LEFT(W$1,FIND("-",W$1,1)-1))+1):$V2463,"&gt;0",INDEX($V:$V,ROW($V2463)-VALUE(LEFT(W$1,FIND("-",W$1,1)-1))+1):$V2463)/COUNTIF(INDEX($V:$V,ROW($V2463)-VALUE(LEFT(W$1,FIND("-",W$1,1)-1))+1):$V2463,"&gt;0"))/(SUMIF(INDEX($V:$V,ROW($V2463)-VALUE(LEFT(W$1,FIND("-",W$1,1)-1))+1):$V2463,"&lt;0",INDEX($V:$V,ROW($V2463)-VALUE(LEFT(W$1,FIND("-",W$1,1)-1))+1):$V2463)/COUNTIF(INDEX($V:$V,ROW($V2463)-VALUE(LEFT(W$1,FIND("-",W$1,1)-1))+1):$V2463,"&lt;0")))),100-100/(1+ABS((SUMIF(INDEX($V:$V,ROW($V2463)-VALUE(LEFT(W$1,FIND("-",W$1,1)-1))+1):$V2463,"&gt;0",INDEX($V:$V,ROW($V2463)-VALUE(LEFT(W$1,FIND("-",W$1,1)-1))+1):$V2463)/VALUE(LEFT(W$1,FIND("-",W$1,1)-1)))/(SUMIF(INDEX($V:$V,ROW($V2463)-VALUE(LEFT(W$1,FIND("-",W$1,1)-1))+1):$V2463,"&lt;0",INDEX($V:$V,ROW($V2463)-VALUE(LEFT(W$1,FIND("-",W$1,1)-1))+1):$V2463)/VALUE(LEFT(W$1,FIND("-",W$1,1)-1)))))))</f>
        <v>21.428571428571445</v>
      </c>
      <c r="Y2463">
        <f>IF(ROW($E2463)&lt;=VALUE(LEFT(Y$1,FIND("-",Y$1,1)-1)),0,MAX(INDEX(C:C,ROW(C2463)-VALUE(LEFT(Y$1,FIND("-",Y$1,1)-1))+1):C2463))</f>
        <v>0.1</v>
      </c>
      <c r="Z2463">
        <f>IF(ROW($E2463)&lt;=VALUE(LEFT(Z$1,FIND("-",Z$1,1)-1)),0,MIN(INDEX(D:D,ROW(D2463)-VALUE(LEFT(Z$1,FIND("-",Z$1,1)-1))+1):D2463))</f>
        <v>0.03</v>
      </c>
      <c r="AA2463">
        <f t="shared" si="351"/>
        <v>35.714285714285715</v>
      </c>
      <c r="AB2463">
        <f>IF(ROW($AA2463)&lt;=VALUE(LEFT(AA$1,FIND("-",AA$1,1)-1))+VALUE(LEFT(AB$1,FIND("-",AB$1,1)-1)-1),0,AVERAGE(INDEX($AA:$AA,ROW($AA2463)-VALUE(LEFT(AB$1,FIND("-",AB$1,1)-1))+1):$AA2463))</f>
        <v>40.476190476190474</v>
      </c>
      <c r="AC2463">
        <f>IF(ROW($AA2463)&lt;=VALUE(LEFT(AA$1,FIND("-",AA$1,1)-1))+VALUE(LEFT(AB$1,FIND("-",AB$1,1)-1)-1)+VALUE(LEFT(AC$1,FIND("-",AC$1,1)-1)-1),0,AVERAGE(INDEX($AB:$AB,ROW($AB2463)-VALUE(LEFT(AC$1,FIND("-",AC$1,1)-1))+1):$AB2463))</f>
        <v>37.5</v>
      </c>
      <c r="AE2463">
        <f t="shared" si="348"/>
        <v>67105144</v>
      </c>
      <c r="AG2463" t="str">
        <f t="shared" si="350"/>
        <v/>
      </c>
    </row>
    <row r="2464" spans="1:33" x14ac:dyDescent="0.25">
      <c r="A2464" s="6">
        <v>40065</v>
      </c>
      <c r="B2464">
        <v>0.05</v>
      </c>
      <c r="C2464">
        <v>0.06</v>
      </c>
      <c r="D2464">
        <v>0.05</v>
      </c>
      <c r="E2464">
        <v>5.5E-2</v>
      </c>
      <c r="F2464">
        <v>3.2252000000000003E-2</v>
      </c>
      <c r="G2464">
        <v>6029100</v>
      </c>
      <c r="I2464" t="str">
        <f t="shared" si="343"/>
        <v/>
      </c>
      <c r="J2464" t="str">
        <f t="shared" si="344"/>
        <v>Oversold</v>
      </c>
      <c r="K2464" t="str">
        <f t="shared" si="345"/>
        <v/>
      </c>
      <c r="M2464" s="11" t="str">
        <f t="shared" si="349"/>
        <v/>
      </c>
      <c r="O2464">
        <f>IF(ROW($E2464)&lt;=VALUE(LEFT(O$1,FIND("-",O$1,1)-1)),0,IF(ROW($E2464)=VALUE(LEFT(O$1,FIND("-",O$1,1)-1))+1,AVERAGE(INDEX($E:$E,ROW($E2464)-VALUE(LEFT(O$1,FIND("-",O$1,1)-1))):$E2464),($E2464*(2/(VALUE(LEFT(O$1,FIND("-",O$1,1)-1))+1)))+(O2463*(1-(2/(VALUE(LEFT(O$1,FIND("-",O$1,1)-1))+1))))))</f>
        <v>0.15408018768207324</v>
      </c>
      <c r="Q2464">
        <f>IF(ROW($E2464)&lt;=VALUE(LEFT(Q$1,FIND("-",Q$1,1)-1)),0,IF(ROW($E2464)=VALUE(LEFT(Q$1,FIND("-",Q$1,1)-1))+1,AVERAGE(INDEX($E:$E,ROW($E2464)-VALUE(LEFT(Q$1,FIND("-",Q$1,1)-1))):$E2464),($E2464*(2/(VALUE(LEFT(Q$1,FIND("-",Q$1,1)-1))+1)))+(Q2463*(1-(2/(VALUE(LEFT(Q$1,FIND("-",Q$1,1)-1))+1))))))</f>
        <v>7.282145164076298E-2</v>
      </c>
      <c r="R2464">
        <f>IF(ROW($E2464)&lt;=VALUE(LEFT(R$1,FIND("-",R$1,1)-1)),0,IF(ROW($E2464)=VALUE(LEFT(R$1,FIND("-",R$1,1)-1))+1,AVERAGE(INDEX($E:$E,ROW($E2464)-VALUE(LEFT(R$1,FIND("-",R$1,1)-1))):$E2464),($E2464*(2/(VALUE(LEFT(R$1,FIND("-",R$1,1)-1))+1)))+(R2463*(1-(2/(VALUE(LEFT(R$1,FIND("-",R$1,1)-1))+1))))))</f>
        <v>8.0430209912570452E-2</v>
      </c>
      <c r="S2464">
        <f t="shared" si="346"/>
        <v>-7.6087582718074726E-3</v>
      </c>
      <c r="T2464">
        <f>IF(ROW($E2464)&lt;=MAX(VALUE(LEFT(Q$1,FIND("-",Q$1,1)-1)),VALUE(LEFT(R$1,FIND("-",R$1,1)-1)))+VALUE(LEFT(T$1,FIND("-",T$1,1)-1))-1,0,IF(ROW($E2464)=MAX(VALUE(LEFT(Q$1,FIND("-",Q$1,1)-1)),VALUE(LEFT(R$1,FIND("-",R$1,1)-1)))+VALUE(LEFT(T$1,FIND("-",T$1,1)-1)),AVERAGE(INDEX($S:$S,ROW(S2464)-VALUE(LEFT(T$1,FIND("-",T$1,1)-1))+1):S2464),($S2464*(2/(VALUE(LEFT(T$1,FIND("-",T$1,1)-1))+1)))+(T2463*(1-(2/(VALUE(LEFT(T$1,FIND("-",T$1,1)-1))+1))))))</f>
        <v>-2.2802882278211765E-3</v>
      </c>
      <c r="V2464">
        <f t="shared" si="347"/>
        <v>0</v>
      </c>
      <c r="W2464">
        <f>IF(ROW($E2464)&lt;=VALUE(LEFT(W$1,FIND("-",W$1,1)-1))+1,0,IF(ROW($E2463)=VALUE(LEFT(W$1,FIND("-",W$1,1)-1))+1,100-100/(1+ABS((SUMIF(INDEX($V:$V,ROW($V2464)-VALUE(LEFT(W$1,FIND("-",W$1,1)-1))+1):$V2464,"&gt;0",INDEX($V:$V,ROW($V2464)-VALUE(LEFT(W$1,FIND("-",W$1,1)-1))+1):$V2464)/COUNTIF(INDEX($V:$V,ROW($V2464)-VALUE(LEFT(W$1,FIND("-",W$1,1)-1))+1):$V2464,"&gt;0"))/(SUMIF(INDEX($V:$V,ROW($V2464)-VALUE(LEFT(W$1,FIND("-",W$1,1)-1))+1):$V2464,"&lt;0",INDEX($V:$V,ROW($V2464)-VALUE(LEFT(W$1,FIND("-",W$1,1)-1))+1):$V2464)/COUNTIF(INDEX($V:$V,ROW($V2464)-VALUE(LEFT(W$1,FIND("-",W$1,1)-1))+1):$V2464,"&lt;0")))),100-100/(1+ABS((SUMIF(INDEX($V:$V,ROW($V2464)-VALUE(LEFT(W$1,FIND("-",W$1,1)-1))+1):$V2464,"&gt;0",INDEX($V:$V,ROW($V2464)-VALUE(LEFT(W$1,FIND("-",W$1,1)-1))+1):$V2464)/VALUE(LEFT(W$1,FIND("-",W$1,1)-1)))/(SUMIF(INDEX($V:$V,ROW($V2464)-VALUE(LEFT(W$1,FIND("-",W$1,1)-1))+1):$V2464,"&lt;0",INDEX($V:$V,ROW($V2464)-VALUE(LEFT(W$1,FIND("-",W$1,1)-1))+1):$V2464)/VALUE(LEFT(W$1,FIND("-",W$1,1)-1)))))))</f>
        <v>21.428571428571445</v>
      </c>
      <c r="Y2464">
        <f>IF(ROW($E2464)&lt;=VALUE(LEFT(Y$1,FIND("-",Y$1,1)-1)),0,MAX(INDEX(C:C,ROW(C2464)-VALUE(LEFT(Y$1,FIND("-",Y$1,1)-1))+1):C2464))</f>
        <v>0.1</v>
      </c>
      <c r="Z2464">
        <f>IF(ROW($E2464)&lt;=VALUE(LEFT(Z$1,FIND("-",Z$1,1)-1)),0,MIN(INDEX(D:D,ROW(D2464)-VALUE(LEFT(Z$1,FIND("-",Z$1,1)-1))+1):D2464))</f>
        <v>0.03</v>
      </c>
      <c r="AA2464">
        <f t="shared" si="351"/>
        <v>35.714285714285715</v>
      </c>
      <c r="AB2464">
        <f>IF(ROW($AA2464)&lt;=VALUE(LEFT(AA$1,FIND("-",AA$1,1)-1))+VALUE(LEFT(AB$1,FIND("-",AB$1,1)-1)-1),0,AVERAGE(INDEX($AA:$AA,ROW($AA2464)-VALUE(LEFT(AB$1,FIND("-",AB$1,1)-1))+1):$AA2464))</f>
        <v>38.095238095238095</v>
      </c>
      <c r="AC2464">
        <f>IF(ROW($AA2464)&lt;=VALUE(LEFT(AA$1,FIND("-",AA$1,1)-1))+VALUE(LEFT(AB$1,FIND("-",AB$1,1)-1)-1)+VALUE(LEFT(AC$1,FIND("-",AC$1,1)-1)-1),0,AVERAGE(INDEX($AB:$AB,ROW($AB2464)-VALUE(LEFT(AC$1,FIND("-",AC$1,1)-1))+1):$AB2464))</f>
        <v>40.57539682539683</v>
      </c>
      <c r="AE2464">
        <f t="shared" si="348"/>
        <v>67105144</v>
      </c>
      <c r="AG2464" t="str">
        <f t="shared" si="350"/>
        <v/>
      </c>
    </row>
    <row r="2465" spans="1:33" x14ac:dyDescent="0.25">
      <c r="A2465" s="6">
        <v>40554</v>
      </c>
      <c r="B2465">
        <v>0.2</v>
      </c>
      <c r="C2465">
        <v>0.21</v>
      </c>
      <c r="D2465">
        <v>0.12</v>
      </c>
      <c r="E2465">
        <v>0.125</v>
      </c>
      <c r="F2465">
        <v>7.3300000000000004E-2</v>
      </c>
      <c r="G2465">
        <v>41728900</v>
      </c>
      <c r="I2465" t="str">
        <f t="shared" si="343"/>
        <v/>
      </c>
      <c r="J2465" t="str">
        <f t="shared" si="344"/>
        <v/>
      </c>
      <c r="K2465" t="str">
        <f t="shared" si="345"/>
        <v/>
      </c>
      <c r="M2465" s="11" t="str">
        <f t="shared" si="349"/>
        <v/>
      </c>
      <c r="O2465">
        <f>IF(ROW($E2465)&lt;=VALUE(LEFT(O$1,FIND("-",O$1,1)-1)),0,IF(ROW($E2465)=VALUE(LEFT(O$1,FIND("-",O$1,1)-1))+1,AVERAGE(INDEX($E:$E,ROW($E2465)-VALUE(LEFT(O$1,FIND("-",O$1,1)-1))):$E2465),($E2465*(2/(VALUE(LEFT(O$1,FIND("-",O$1,1)-1))+1)))+(O2464*(1-(2/(VALUE(LEFT(O$1,FIND("-",O$1,1)-1))+1))))))</f>
        <v>0.15379083258075907</v>
      </c>
      <c r="Q2465">
        <f>IF(ROW($E2465)&lt;=VALUE(LEFT(Q$1,FIND("-",Q$1,1)-1)),0,IF(ROW($E2465)=VALUE(LEFT(Q$1,FIND("-",Q$1,1)-1))+1,AVERAGE(INDEX($E:$E,ROW($E2465)-VALUE(LEFT(Q$1,FIND("-",Q$1,1)-1))):$E2465),($E2465*(2/(VALUE(LEFT(Q$1,FIND("-",Q$1,1)-1))+1)))+(Q2464*(1-(2/(VALUE(LEFT(Q$1,FIND("-",Q$1,1)-1))+1))))))</f>
        <v>8.0848920619107145E-2</v>
      </c>
      <c r="R2465">
        <f>IF(ROW($E2465)&lt;=VALUE(LEFT(R$1,FIND("-",R$1,1)-1)),0,IF(ROW($E2465)=VALUE(LEFT(R$1,FIND("-",R$1,1)-1))+1,AVERAGE(INDEX($E:$E,ROW($E2465)-VALUE(LEFT(R$1,FIND("-",R$1,1)-1))):$E2465),($E2465*(2/(VALUE(LEFT(R$1,FIND("-",R$1,1)-1))+1)))+(R2464*(1-(2/(VALUE(LEFT(R$1,FIND("-",R$1,1)-1))+1))))))</f>
        <v>8.3731675844972639E-2</v>
      </c>
      <c r="S2465">
        <f t="shared" si="346"/>
        <v>-2.8827552258654937E-3</v>
      </c>
      <c r="T2465">
        <f>IF(ROW($E2465)&lt;=MAX(VALUE(LEFT(Q$1,FIND("-",Q$1,1)-1)),VALUE(LEFT(R$1,FIND("-",R$1,1)-1)))+VALUE(LEFT(T$1,FIND("-",T$1,1)-1))-1,0,IF(ROW($E2465)=MAX(VALUE(LEFT(Q$1,FIND("-",Q$1,1)-1)),VALUE(LEFT(R$1,FIND("-",R$1,1)-1)))+VALUE(LEFT(T$1,FIND("-",T$1,1)-1)),AVERAGE(INDEX($S:$S,ROW(S2465)-VALUE(LEFT(T$1,FIND("-",T$1,1)-1))+1):S2465),($S2465*(2/(VALUE(LEFT(T$1,FIND("-",T$1,1)-1))+1)))+(T2464*(1-(2/(VALUE(LEFT(T$1,FIND("-",T$1,1)-1))+1))))))</f>
        <v>-2.4007816274300401E-3</v>
      </c>
      <c r="V2465">
        <f t="shared" si="347"/>
        <v>7.0000000000000007E-2</v>
      </c>
      <c r="W2465">
        <f>IF(ROW($E2465)&lt;=VALUE(LEFT(W$1,FIND("-",W$1,1)-1))+1,0,IF(ROW($E2464)=VALUE(LEFT(W$1,FIND("-",W$1,1)-1))+1,100-100/(1+ABS((SUMIF(INDEX($V:$V,ROW($V2465)-VALUE(LEFT(W$1,FIND("-",W$1,1)-1))+1):$V2465,"&gt;0",INDEX($V:$V,ROW($V2465)-VALUE(LEFT(W$1,FIND("-",W$1,1)-1))+1):$V2465)/COUNTIF(INDEX($V:$V,ROW($V2465)-VALUE(LEFT(W$1,FIND("-",W$1,1)-1))+1):$V2465,"&gt;0"))/(SUMIF(INDEX($V:$V,ROW($V2465)-VALUE(LEFT(W$1,FIND("-",W$1,1)-1))+1):$V2465,"&lt;0",INDEX($V:$V,ROW($V2465)-VALUE(LEFT(W$1,FIND("-",W$1,1)-1))+1):$V2465)/COUNTIF(INDEX($V:$V,ROW($V2465)-VALUE(LEFT(W$1,FIND("-",W$1,1)-1))+1):$V2465,"&lt;0")))),100-100/(1+ABS((SUMIF(INDEX($V:$V,ROW($V2465)-VALUE(LEFT(W$1,FIND("-",W$1,1)-1))+1):$V2465,"&gt;0",INDEX($V:$V,ROW($V2465)-VALUE(LEFT(W$1,FIND("-",W$1,1)-1))+1):$V2465)/VALUE(LEFT(W$1,FIND("-",W$1,1)-1)))/(SUMIF(INDEX($V:$V,ROW($V2465)-VALUE(LEFT(W$1,FIND("-",W$1,1)-1))+1):$V2465,"&lt;0",INDEX($V:$V,ROW($V2465)-VALUE(LEFT(W$1,FIND("-",W$1,1)-1))+1):$V2465)/VALUE(LEFT(W$1,FIND("-",W$1,1)-1)))))))</f>
        <v>59.259259259259252</v>
      </c>
      <c r="Y2465">
        <f>IF(ROW($E2465)&lt;=VALUE(LEFT(Y$1,FIND("-",Y$1,1)-1)),0,MAX(INDEX(C:C,ROW(C2465)-VALUE(LEFT(Y$1,FIND("-",Y$1,1)-1))+1):C2465))</f>
        <v>0.21</v>
      </c>
      <c r="Z2465">
        <f>IF(ROW($E2465)&lt;=VALUE(LEFT(Z$1,FIND("-",Z$1,1)-1)),0,MIN(INDEX(D:D,ROW(D2465)-VALUE(LEFT(Z$1,FIND("-",Z$1,1)-1))+1):D2465))</f>
        <v>0.03</v>
      </c>
      <c r="AA2465">
        <f t="shared" si="351"/>
        <v>52.777777777777779</v>
      </c>
      <c r="AB2465">
        <f>IF(ROW($AA2465)&lt;=VALUE(LEFT(AA$1,FIND("-",AA$1,1)-1))+VALUE(LEFT(AB$1,FIND("-",AB$1,1)-1)-1),0,AVERAGE(INDEX($AA:$AA,ROW($AA2465)-VALUE(LEFT(AB$1,FIND("-",AB$1,1)-1))+1):$AA2465))</f>
        <v>41.402116402116405</v>
      </c>
      <c r="AC2465">
        <f>IF(ROW($AA2465)&lt;=VALUE(LEFT(AA$1,FIND("-",AA$1,1)-1))+VALUE(LEFT(AB$1,FIND("-",AB$1,1)-1)-1)+VALUE(LEFT(AC$1,FIND("-",AC$1,1)-1)-1),0,AVERAGE(INDEX($AB:$AB,ROW($AB2465)-VALUE(LEFT(AC$1,FIND("-",AC$1,1)-1))+1):$AB2465))</f>
        <v>39.991181657848323</v>
      </c>
      <c r="AE2465">
        <f t="shared" si="348"/>
        <v>108834044</v>
      </c>
      <c r="AG2465" t="str">
        <f t="shared" si="350"/>
        <v/>
      </c>
    </row>
    <row r="2466" spans="1:33" x14ac:dyDescent="0.25">
      <c r="A2466" s="6">
        <v>40555</v>
      </c>
      <c r="B2466">
        <v>0.13</v>
      </c>
      <c r="C2466">
        <v>0.13</v>
      </c>
      <c r="D2466">
        <v>9.5000000000000001E-2</v>
      </c>
      <c r="E2466">
        <v>0.105</v>
      </c>
      <c r="F2466">
        <v>6.1572000000000002E-2</v>
      </c>
      <c r="G2466">
        <v>11847100</v>
      </c>
      <c r="I2466" t="str">
        <f t="shared" si="343"/>
        <v>Bullish</v>
      </c>
      <c r="J2466" t="str">
        <f t="shared" si="344"/>
        <v/>
      </c>
      <c r="K2466" t="str">
        <f t="shared" si="345"/>
        <v/>
      </c>
      <c r="M2466" s="11" t="str">
        <f t="shared" si="349"/>
        <v/>
      </c>
      <c r="O2466">
        <f>IF(ROW($E2466)&lt;=VALUE(LEFT(O$1,FIND("-",O$1,1)-1)),0,IF(ROW($E2466)=VALUE(LEFT(O$1,FIND("-",O$1,1)-1))+1,AVERAGE(INDEX($E:$E,ROW($E2466)-VALUE(LEFT(O$1,FIND("-",O$1,1)-1))):$E2466),($E2466*(2/(VALUE(LEFT(O$1,FIND("-",O$1,1)-1))+1)))+(O2465*(1-(2/(VALUE(LEFT(O$1,FIND("-",O$1,1)-1))+1))))))</f>
        <v>0.1533053516595575</v>
      </c>
      <c r="Q2466">
        <f>IF(ROW($E2466)&lt;=VALUE(LEFT(Q$1,FIND("-",Q$1,1)-1)),0,IF(ROW($E2466)=VALUE(LEFT(Q$1,FIND("-",Q$1,1)-1))+1,AVERAGE(INDEX($E:$E,ROW($E2466)-VALUE(LEFT(Q$1,FIND("-",Q$1,1)-1))):$E2466),($E2466*(2/(VALUE(LEFT(Q$1,FIND("-",Q$1,1)-1))+1)))+(Q2465*(1-(2/(VALUE(LEFT(Q$1,FIND("-",Q$1,1)-1))+1))))))</f>
        <v>8.4564471293090665E-2</v>
      </c>
      <c r="R2466">
        <f>IF(ROW($E2466)&lt;=VALUE(LEFT(R$1,FIND("-",R$1,1)-1)),0,IF(ROW($E2466)=VALUE(LEFT(R$1,FIND("-",R$1,1)-1))+1,AVERAGE(INDEX($E:$E,ROW($E2466)-VALUE(LEFT(R$1,FIND("-",R$1,1)-1))):$E2466),($E2466*(2/(VALUE(LEFT(R$1,FIND("-",R$1,1)-1))+1)))+(R2465*(1-(2/(VALUE(LEFT(R$1,FIND("-",R$1,1)-1))+1))))))</f>
        <v>8.5307107263863549E-2</v>
      </c>
      <c r="S2466">
        <f t="shared" si="346"/>
        <v>-7.4263597077288412E-4</v>
      </c>
      <c r="T2466">
        <f>IF(ROW($E2466)&lt;=MAX(VALUE(LEFT(Q$1,FIND("-",Q$1,1)-1)),VALUE(LEFT(R$1,FIND("-",R$1,1)-1)))+VALUE(LEFT(T$1,FIND("-",T$1,1)-1))-1,0,IF(ROW($E2466)=MAX(VALUE(LEFT(Q$1,FIND("-",Q$1,1)-1)),VALUE(LEFT(R$1,FIND("-",R$1,1)-1)))+VALUE(LEFT(T$1,FIND("-",T$1,1)-1)),AVERAGE(INDEX($S:$S,ROW(S2466)-VALUE(LEFT(T$1,FIND("-",T$1,1)-1))+1):S2466),($S2466*(2/(VALUE(LEFT(T$1,FIND("-",T$1,1)-1))+1)))+(T2465*(1-(2/(VALUE(LEFT(T$1,FIND("-",T$1,1)-1))+1))))))</f>
        <v>-2.0691524960986087E-3</v>
      </c>
      <c r="V2466">
        <f t="shared" si="347"/>
        <v>-2.0000000000000004E-2</v>
      </c>
      <c r="W2466">
        <f>IF(ROW($E2466)&lt;=VALUE(LEFT(W$1,FIND("-",W$1,1)-1))+1,0,IF(ROW($E2465)=VALUE(LEFT(W$1,FIND("-",W$1,1)-1))+1,100-100/(1+ABS((SUMIF(INDEX($V:$V,ROW($V2466)-VALUE(LEFT(W$1,FIND("-",W$1,1)-1))+1):$V2466,"&gt;0",INDEX($V:$V,ROW($V2466)-VALUE(LEFT(W$1,FIND("-",W$1,1)-1))+1):$V2466)/COUNTIF(INDEX($V:$V,ROW($V2466)-VALUE(LEFT(W$1,FIND("-",W$1,1)-1))+1):$V2466,"&gt;0"))/(SUMIF(INDEX($V:$V,ROW($V2466)-VALUE(LEFT(W$1,FIND("-",W$1,1)-1))+1):$V2466,"&lt;0",INDEX($V:$V,ROW($V2466)-VALUE(LEFT(W$1,FIND("-",W$1,1)-1))+1):$V2466)/COUNTIF(INDEX($V:$V,ROW($V2466)-VALUE(LEFT(W$1,FIND("-",W$1,1)-1))+1):$V2466,"&lt;0")))),100-100/(1+ABS((SUMIF(INDEX($V:$V,ROW($V2466)-VALUE(LEFT(W$1,FIND("-",W$1,1)-1))+1):$V2466,"&gt;0",INDEX($V:$V,ROW($V2466)-VALUE(LEFT(W$1,FIND("-",W$1,1)-1))+1):$V2466)/VALUE(LEFT(W$1,FIND("-",W$1,1)-1)))/(SUMIF(INDEX($V:$V,ROW($V2466)-VALUE(LEFT(W$1,FIND("-",W$1,1)-1))+1):$V2466,"&lt;0",INDEX($V:$V,ROW($V2466)-VALUE(LEFT(W$1,FIND("-",W$1,1)-1))+1):$V2466)/VALUE(LEFT(W$1,FIND("-",W$1,1)-1)))))))</f>
        <v>53.333333333333343</v>
      </c>
      <c r="Y2466">
        <f>IF(ROW($E2466)&lt;=VALUE(LEFT(Y$1,FIND("-",Y$1,1)-1)),0,MAX(INDEX(C:C,ROW(C2466)-VALUE(LEFT(Y$1,FIND("-",Y$1,1)-1))+1):C2466))</f>
        <v>0.21</v>
      </c>
      <c r="Z2466">
        <f>IF(ROW($E2466)&lt;=VALUE(LEFT(Z$1,FIND("-",Z$1,1)-1)),0,MIN(INDEX(D:D,ROW(D2466)-VALUE(LEFT(Z$1,FIND("-",Z$1,1)-1))+1):D2466))</f>
        <v>0.03</v>
      </c>
      <c r="AA2466">
        <f t="shared" si="351"/>
        <v>41.666666666666671</v>
      </c>
      <c r="AB2466">
        <f>IF(ROW($AA2466)&lt;=VALUE(LEFT(AA$1,FIND("-",AA$1,1)-1))+VALUE(LEFT(AB$1,FIND("-",AB$1,1)-1)-1),0,AVERAGE(INDEX($AA:$AA,ROW($AA2466)-VALUE(LEFT(AB$1,FIND("-",AB$1,1)-1))+1):$AA2466))</f>
        <v>43.386243386243393</v>
      </c>
      <c r="AC2466">
        <f>IF(ROW($AA2466)&lt;=VALUE(LEFT(AA$1,FIND("-",AA$1,1)-1))+VALUE(LEFT(AB$1,FIND("-",AB$1,1)-1)-1)+VALUE(LEFT(AC$1,FIND("-",AC$1,1)-1)-1),0,AVERAGE(INDEX($AB:$AB,ROW($AB2466)-VALUE(LEFT(AC$1,FIND("-",AC$1,1)-1))+1):$AB2466))</f>
        <v>40.961199294532634</v>
      </c>
      <c r="AE2466">
        <f t="shared" si="348"/>
        <v>96986944</v>
      </c>
      <c r="AG2466" t="str">
        <f t="shared" si="350"/>
        <v/>
      </c>
    </row>
    <row r="2467" spans="1:33" x14ac:dyDescent="0.25">
      <c r="A2467" s="6">
        <v>40556</v>
      </c>
      <c r="B2467">
        <v>0.105</v>
      </c>
      <c r="C2467">
        <v>0.125</v>
      </c>
      <c r="D2467">
        <v>0.1</v>
      </c>
      <c r="E2467">
        <v>0.125</v>
      </c>
      <c r="F2467">
        <v>7.3300000000000004E-2</v>
      </c>
      <c r="G2467">
        <v>14525400</v>
      </c>
      <c r="I2467" t="str">
        <f t="shared" si="343"/>
        <v/>
      </c>
      <c r="J2467" t="str">
        <f t="shared" si="344"/>
        <v/>
      </c>
      <c r="K2467" t="str">
        <f t="shared" si="345"/>
        <v/>
      </c>
      <c r="M2467" s="11" t="str">
        <f t="shared" si="349"/>
        <v/>
      </c>
      <c r="O2467">
        <f>IF(ROW($E2467)&lt;=VALUE(LEFT(O$1,FIND("-",O$1,1)-1)),0,IF(ROW($E2467)=VALUE(LEFT(O$1,FIND("-",O$1,1)-1))+1,AVERAGE(INDEX($E:$E,ROW($E2467)-VALUE(LEFT(O$1,FIND("-",O$1,1)-1))):$E2467),($E2467*(2/(VALUE(LEFT(O$1,FIND("-",O$1,1)-1))+1)))+(O2466*(1-(2/(VALUE(LEFT(O$1,FIND("-",O$1,1)-1))+1))))))</f>
        <v>0.15302370636941265</v>
      </c>
      <c r="Q2467">
        <f>IF(ROW($E2467)&lt;=VALUE(LEFT(Q$1,FIND("-",Q$1,1)-1)),0,IF(ROW($E2467)=VALUE(LEFT(Q$1,FIND("-",Q$1,1)-1))+1,AVERAGE(INDEX($E:$E,ROW($E2467)-VALUE(LEFT(Q$1,FIND("-",Q$1,1)-1))):$E2467),($E2467*(2/(VALUE(LEFT(Q$1,FIND("-",Q$1,1)-1))+1)))+(Q2466*(1-(2/(VALUE(LEFT(Q$1,FIND("-",Q$1,1)-1))+1))))))</f>
        <v>9.0785321863384408E-2</v>
      </c>
      <c r="R2467">
        <f>IF(ROW($E2467)&lt;=VALUE(LEFT(R$1,FIND("-",R$1,1)-1)),0,IF(ROW($E2467)=VALUE(LEFT(R$1,FIND("-",R$1,1)-1))+1,AVERAGE(INDEX($E:$E,ROW($E2467)-VALUE(LEFT(R$1,FIND("-",R$1,1)-1))):$E2467),($E2467*(2/(VALUE(LEFT(R$1,FIND("-",R$1,1)-1))+1)))+(R2466*(1-(2/(VALUE(LEFT(R$1,FIND("-",R$1,1)-1))+1))))))</f>
        <v>8.8247321540614404E-2</v>
      </c>
      <c r="S2467">
        <f t="shared" si="346"/>
        <v>2.5380003227700038E-3</v>
      </c>
      <c r="T2467">
        <f>IF(ROW($E2467)&lt;=MAX(VALUE(LEFT(Q$1,FIND("-",Q$1,1)-1)),VALUE(LEFT(R$1,FIND("-",R$1,1)-1)))+VALUE(LEFT(T$1,FIND("-",T$1,1)-1))-1,0,IF(ROW($E2467)=MAX(VALUE(LEFT(Q$1,FIND("-",Q$1,1)-1)),VALUE(LEFT(R$1,FIND("-",R$1,1)-1)))+VALUE(LEFT(T$1,FIND("-",T$1,1)-1)),AVERAGE(INDEX($S:$S,ROW(S2467)-VALUE(LEFT(T$1,FIND("-",T$1,1)-1))+1):S2467),($S2467*(2/(VALUE(LEFT(T$1,FIND("-",T$1,1)-1))+1)))+(T2466*(1-(2/(VALUE(LEFT(T$1,FIND("-",T$1,1)-1))+1))))))</f>
        <v>-1.1477219323248863E-3</v>
      </c>
      <c r="V2467">
        <f t="shared" si="347"/>
        <v>2.0000000000000004E-2</v>
      </c>
      <c r="W2467">
        <f>IF(ROW($E2467)&lt;=VALUE(LEFT(W$1,FIND("-",W$1,1)-1))+1,0,IF(ROW($E2466)=VALUE(LEFT(W$1,FIND("-",W$1,1)-1))+1,100-100/(1+ABS((SUMIF(INDEX($V:$V,ROW($V2467)-VALUE(LEFT(W$1,FIND("-",W$1,1)-1))+1):$V2467,"&gt;0",INDEX($V:$V,ROW($V2467)-VALUE(LEFT(W$1,FIND("-",W$1,1)-1))+1):$V2467)/COUNTIF(INDEX($V:$V,ROW($V2467)-VALUE(LEFT(W$1,FIND("-",W$1,1)-1))+1):$V2467,"&gt;0"))/(SUMIF(INDEX($V:$V,ROW($V2467)-VALUE(LEFT(W$1,FIND("-",W$1,1)-1))+1):$V2467,"&lt;0",INDEX($V:$V,ROW($V2467)-VALUE(LEFT(W$1,FIND("-",W$1,1)-1))+1):$V2467)/COUNTIF(INDEX($V:$V,ROW($V2467)-VALUE(LEFT(W$1,FIND("-",W$1,1)-1))+1):$V2467,"&lt;0")))),100-100/(1+ABS((SUMIF(INDEX($V:$V,ROW($V2467)-VALUE(LEFT(W$1,FIND("-",W$1,1)-1))+1):$V2467,"&gt;0",INDEX($V:$V,ROW($V2467)-VALUE(LEFT(W$1,FIND("-",W$1,1)-1))+1):$V2467)/VALUE(LEFT(W$1,FIND("-",W$1,1)-1)))/(SUMIF(INDEX($V:$V,ROW($V2467)-VALUE(LEFT(W$1,FIND("-",W$1,1)-1))+1):$V2467,"&lt;0",INDEX($V:$V,ROW($V2467)-VALUE(LEFT(W$1,FIND("-",W$1,1)-1))+1):$V2467)/VALUE(LEFT(W$1,FIND("-",W$1,1)-1)))))))</f>
        <v>58.82352941176471</v>
      </c>
      <c r="Y2467">
        <f>IF(ROW($E2467)&lt;=VALUE(LEFT(Y$1,FIND("-",Y$1,1)-1)),0,MAX(INDEX(C:C,ROW(C2467)-VALUE(LEFT(Y$1,FIND("-",Y$1,1)-1))+1):C2467))</f>
        <v>0.21</v>
      </c>
      <c r="Z2467">
        <f>IF(ROW($E2467)&lt;=VALUE(LEFT(Z$1,FIND("-",Z$1,1)-1)),0,MIN(INDEX(D:D,ROW(D2467)-VALUE(LEFT(Z$1,FIND("-",Z$1,1)-1))+1):D2467))</f>
        <v>0.03</v>
      </c>
      <c r="AA2467">
        <f t="shared" si="351"/>
        <v>52.777777777777779</v>
      </c>
      <c r="AB2467">
        <f>IF(ROW($AA2467)&lt;=VALUE(LEFT(AA$1,FIND("-",AA$1,1)-1))+VALUE(LEFT(AB$1,FIND("-",AB$1,1)-1)-1),0,AVERAGE(INDEX($AA:$AA,ROW($AA2467)-VALUE(LEFT(AB$1,FIND("-",AB$1,1)-1))+1):$AA2467))</f>
        <v>49.074074074074076</v>
      </c>
      <c r="AC2467">
        <f>IF(ROW($AA2467)&lt;=VALUE(LEFT(AA$1,FIND("-",AA$1,1)-1))+VALUE(LEFT(AB$1,FIND("-",AB$1,1)-1)-1)+VALUE(LEFT(AC$1,FIND("-",AC$1,1)-1)-1),0,AVERAGE(INDEX($AB:$AB,ROW($AB2467)-VALUE(LEFT(AC$1,FIND("-",AC$1,1)-1))+1):$AB2467))</f>
        <v>44.620811287477956</v>
      </c>
      <c r="AE2467">
        <f t="shared" si="348"/>
        <v>111512344</v>
      </c>
      <c r="AG2467" t="str">
        <f t="shared" si="350"/>
        <v/>
      </c>
    </row>
    <row r="2468" spans="1:33" x14ac:dyDescent="0.25">
      <c r="A2468" s="6">
        <v>40557</v>
      </c>
      <c r="B2468">
        <v>0.125</v>
      </c>
      <c r="C2468">
        <v>0.13500000000000001</v>
      </c>
      <c r="D2468">
        <v>0.115</v>
      </c>
      <c r="E2468">
        <v>0.12</v>
      </c>
      <c r="F2468">
        <v>7.0368E-2</v>
      </c>
      <c r="G2468">
        <v>8830400</v>
      </c>
      <c r="I2468" t="str">
        <f t="shared" si="343"/>
        <v/>
      </c>
      <c r="J2468" t="str">
        <f t="shared" si="344"/>
        <v/>
      </c>
      <c r="K2468" t="str">
        <f t="shared" si="345"/>
        <v/>
      </c>
      <c r="M2468" s="11" t="str">
        <f t="shared" si="349"/>
        <v/>
      </c>
      <c r="O2468">
        <f>IF(ROW($E2468)&lt;=VALUE(LEFT(O$1,FIND("-",O$1,1)-1)),0,IF(ROW($E2468)=VALUE(LEFT(O$1,FIND("-",O$1,1)-1))+1,AVERAGE(INDEX($E:$E,ROW($E2468)-VALUE(LEFT(O$1,FIND("-",O$1,1)-1))):$E2468),($E2468*(2/(VALUE(LEFT(O$1,FIND("-",O$1,1)-1))+1)))+(O2467*(1-(2/(VALUE(LEFT(O$1,FIND("-",O$1,1)-1))+1))))))</f>
        <v>0.15269511227618465</v>
      </c>
      <c r="Q2468">
        <f>IF(ROW($E2468)&lt;=VALUE(LEFT(Q$1,FIND("-",Q$1,1)-1)),0,IF(ROW($E2468)=VALUE(LEFT(Q$1,FIND("-",Q$1,1)-1))+1,AVERAGE(INDEX($E:$E,ROW($E2468)-VALUE(LEFT(Q$1,FIND("-",Q$1,1)-1))):$E2468),($E2468*(2/(VALUE(LEFT(Q$1,FIND("-",Q$1,1)-1))+1)))+(Q2467*(1-(2/(VALUE(LEFT(Q$1,FIND("-",Q$1,1)-1))+1))))))</f>
        <v>9.527988773055604E-2</v>
      </c>
      <c r="R2468">
        <f>IF(ROW($E2468)&lt;=VALUE(LEFT(R$1,FIND("-",R$1,1)-1)),0,IF(ROW($E2468)=VALUE(LEFT(R$1,FIND("-",R$1,1)-1))+1,AVERAGE(INDEX($E:$E,ROW($E2468)-VALUE(LEFT(R$1,FIND("-",R$1,1)-1))):$E2468),($E2468*(2/(VALUE(LEFT(R$1,FIND("-",R$1,1)-1))+1)))+(R2467*(1-(2/(VALUE(LEFT(R$1,FIND("-",R$1,1)-1))+1))))))</f>
        <v>9.0599371796865197E-2</v>
      </c>
      <c r="S2468">
        <f t="shared" si="346"/>
        <v>4.6805159336908431E-3</v>
      </c>
      <c r="T2468">
        <f>IF(ROW($E2468)&lt;=MAX(VALUE(LEFT(Q$1,FIND("-",Q$1,1)-1)),VALUE(LEFT(R$1,FIND("-",R$1,1)-1)))+VALUE(LEFT(T$1,FIND("-",T$1,1)-1))-1,0,IF(ROW($E2468)=MAX(VALUE(LEFT(Q$1,FIND("-",Q$1,1)-1)),VALUE(LEFT(R$1,FIND("-",R$1,1)-1)))+VALUE(LEFT(T$1,FIND("-",T$1,1)-1)),AVERAGE(INDEX($S:$S,ROW(S2468)-VALUE(LEFT(T$1,FIND("-",T$1,1)-1))+1):S2468),($S2468*(2/(VALUE(LEFT(T$1,FIND("-",T$1,1)-1))+1)))+(T2467*(1-(2/(VALUE(LEFT(T$1,FIND("-",T$1,1)-1))+1))))))</f>
        <v>1.7925640878259548E-5</v>
      </c>
      <c r="V2468">
        <f t="shared" si="347"/>
        <v>-5.0000000000000044E-3</v>
      </c>
      <c r="W2468">
        <f>IF(ROW($E2468)&lt;=VALUE(LEFT(W$1,FIND("-",W$1,1)-1))+1,0,IF(ROW($E2467)=VALUE(LEFT(W$1,FIND("-",W$1,1)-1))+1,100-100/(1+ABS((SUMIF(INDEX($V:$V,ROW($V2468)-VALUE(LEFT(W$1,FIND("-",W$1,1)-1))+1):$V2468,"&gt;0",INDEX($V:$V,ROW($V2468)-VALUE(LEFT(W$1,FIND("-",W$1,1)-1))+1):$V2468)/COUNTIF(INDEX($V:$V,ROW($V2468)-VALUE(LEFT(W$1,FIND("-",W$1,1)-1))+1):$V2468,"&gt;0"))/(SUMIF(INDEX($V:$V,ROW($V2468)-VALUE(LEFT(W$1,FIND("-",W$1,1)-1))+1):$V2468,"&lt;0",INDEX($V:$V,ROW($V2468)-VALUE(LEFT(W$1,FIND("-",W$1,1)-1))+1):$V2468)/COUNTIF(INDEX($V:$V,ROW($V2468)-VALUE(LEFT(W$1,FIND("-",W$1,1)-1))+1):$V2468,"&lt;0")))),100-100/(1+ABS((SUMIF(INDEX($V:$V,ROW($V2468)-VALUE(LEFT(W$1,FIND("-",W$1,1)-1))+1):$V2468,"&gt;0",INDEX($V:$V,ROW($V2468)-VALUE(LEFT(W$1,FIND("-",W$1,1)-1))+1):$V2468)/VALUE(LEFT(W$1,FIND("-",W$1,1)-1)))/(SUMIF(INDEX($V:$V,ROW($V2468)-VALUE(LEFT(W$1,FIND("-",W$1,1)-1))+1):$V2468,"&lt;0",INDEX($V:$V,ROW($V2468)-VALUE(LEFT(W$1,FIND("-",W$1,1)-1))+1):$V2468)/VALUE(LEFT(W$1,FIND("-",W$1,1)-1)))))))</f>
        <v>58.82352941176471</v>
      </c>
      <c r="Y2468">
        <f>IF(ROW($E2468)&lt;=VALUE(LEFT(Y$1,FIND("-",Y$1,1)-1)),0,MAX(INDEX(C:C,ROW(C2468)-VALUE(LEFT(Y$1,FIND("-",Y$1,1)-1))+1):C2468))</f>
        <v>0.21</v>
      </c>
      <c r="Z2468">
        <f>IF(ROW($E2468)&lt;=VALUE(LEFT(Z$1,FIND("-",Z$1,1)-1)),0,MIN(INDEX(D:D,ROW(D2468)-VALUE(LEFT(Z$1,FIND("-",Z$1,1)-1))+1):D2468))</f>
        <v>0.03</v>
      </c>
      <c r="AA2468">
        <f t="shared" si="351"/>
        <v>50</v>
      </c>
      <c r="AB2468">
        <f>IF(ROW($AA2468)&lt;=VALUE(LEFT(AA$1,FIND("-",AA$1,1)-1))+VALUE(LEFT(AB$1,FIND("-",AB$1,1)-1)-1),0,AVERAGE(INDEX($AA:$AA,ROW($AA2468)-VALUE(LEFT(AB$1,FIND("-",AB$1,1)-1))+1):$AA2468))</f>
        <v>48.148148148148152</v>
      </c>
      <c r="AC2468">
        <f>IF(ROW($AA2468)&lt;=VALUE(LEFT(AA$1,FIND("-",AA$1,1)-1))+VALUE(LEFT(AB$1,FIND("-",AB$1,1)-1)-1)+VALUE(LEFT(AC$1,FIND("-",AC$1,1)-1)-1),0,AVERAGE(INDEX($AB:$AB,ROW($AB2468)-VALUE(LEFT(AC$1,FIND("-",AC$1,1)-1))+1):$AB2468))</f>
        <v>46.86948853615521</v>
      </c>
      <c r="AE2468">
        <f t="shared" si="348"/>
        <v>102681944</v>
      </c>
      <c r="AG2468" t="str">
        <f t="shared" si="350"/>
        <v/>
      </c>
    </row>
    <row r="2469" spans="1:33" x14ac:dyDescent="0.25">
      <c r="A2469" s="6">
        <v>40560</v>
      </c>
      <c r="B2469">
        <v>0.12</v>
      </c>
      <c r="C2469">
        <v>0.13</v>
      </c>
      <c r="D2469">
        <v>0.115</v>
      </c>
      <c r="E2469">
        <v>0.13</v>
      </c>
      <c r="F2469">
        <v>7.6232999999999995E-2</v>
      </c>
      <c r="G2469">
        <v>9337300</v>
      </c>
      <c r="I2469" t="str">
        <f t="shared" si="343"/>
        <v/>
      </c>
      <c r="J2469" t="str">
        <f t="shared" si="344"/>
        <v/>
      </c>
      <c r="K2469" t="str">
        <f t="shared" si="345"/>
        <v/>
      </c>
      <c r="M2469" s="11" t="str">
        <f t="shared" si="349"/>
        <v/>
      </c>
      <c r="O2469">
        <f>IF(ROW($E2469)&lt;=VALUE(LEFT(O$1,FIND("-",O$1,1)-1)),0,IF(ROW($E2469)=VALUE(LEFT(O$1,FIND("-",O$1,1)-1))+1,AVERAGE(INDEX($E:$E,ROW($E2469)-VALUE(LEFT(O$1,FIND("-",O$1,1)-1))):$E2469),($E2469*(2/(VALUE(LEFT(O$1,FIND("-",O$1,1)-1))+1)))+(O2468*(1-(2/(VALUE(LEFT(O$1,FIND("-",O$1,1)-1))+1))))))</f>
        <v>0.1524692902634863</v>
      </c>
      <c r="Q2469">
        <f>IF(ROW($E2469)&lt;=VALUE(LEFT(Q$1,FIND("-",Q$1,1)-1)),0,IF(ROW($E2469)=VALUE(LEFT(Q$1,FIND("-",Q$1,1)-1))+1,AVERAGE(INDEX($E:$E,ROW($E2469)-VALUE(LEFT(Q$1,FIND("-",Q$1,1)-1))):$E2469),($E2469*(2/(VALUE(LEFT(Q$1,FIND("-",Q$1,1)-1))+1)))+(Q2468*(1-(2/(VALUE(LEFT(Q$1,FIND("-",Q$1,1)-1))+1))))))</f>
        <v>0.10062144346431665</v>
      </c>
      <c r="R2469">
        <f>IF(ROW($E2469)&lt;=VALUE(LEFT(R$1,FIND("-",R$1,1)-1)),0,IF(ROW($E2469)=VALUE(LEFT(R$1,FIND("-",R$1,1)-1))+1,AVERAGE(INDEX($E:$E,ROW($E2469)-VALUE(LEFT(R$1,FIND("-",R$1,1)-1))):$E2469),($E2469*(2/(VALUE(LEFT(R$1,FIND("-",R$1,1)-1))+1)))+(R2468*(1-(2/(VALUE(LEFT(R$1,FIND("-",R$1,1)-1))+1))))))</f>
        <v>9.3517936848949254E-2</v>
      </c>
      <c r="S2469">
        <f t="shared" si="346"/>
        <v>7.1035066153673915E-3</v>
      </c>
      <c r="T2469">
        <f>IF(ROW($E2469)&lt;=MAX(VALUE(LEFT(Q$1,FIND("-",Q$1,1)-1)),VALUE(LEFT(R$1,FIND("-",R$1,1)-1)))+VALUE(LEFT(T$1,FIND("-",T$1,1)-1))-1,0,IF(ROW($E2469)=MAX(VALUE(LEFT(Q$1,FIND("-",Q$1,1)-1)),VALUE(LEFT(R$1,FIND("-",R$1,1)-1)))+VALUE(LEFT(T$1,FIND("-",T$1,1)-1)),AVERAGE(INDEX($S:$S,ROW(S2469)-VALUE(LEFT(T$1,FIND("-",T$1,1)-1))+1):S2469),($S2469*(2/(VALUE(LEFT(T$1,FIND("-",T$1,1)-1))+1)))+(T2468*(1-(2/(VALUE(LEFT(T$1,FIND("-",T$1,1)-1))+1))))))</f>
        <v>1.4350418357760861E-3</v>
      </c>
      <c r="V2469">
        <f t="shared" si="347"/>
        <v>1.0000000000000009E-2</v>
      </c>
      <c r="W2469">
        <f>IF(ROW($E2469)&lt;=VALUE(LEFT(W$1,FIND("-",W$1,1)-1))+1,0,IF(ROW($E2468)=VALUE(LEFT(W$1,FIND("-",W$1,1)-1))+1,100-100/(1+ABS((SUMIF(INDEX($V:$V,ROW($V2469)-VALUE(LEFT(W$1,FIND("-",W$1,1)-1))+1):$V2469,"&gt;0",INDEX($V:$V,ROW($V2469)-VALUE(LEFT(W$1,FIND("-",W$1,1)-1))+1):$V2469)/COUNTIF(INDEX($V:$V,ROW($V2469)-VALUE(LEFT(W$1,FIND("-",W$1,1)-1))+1):$V2469,"&gt;0"))/(SUMIF(INDEX($V:$V,ROW($V2469)-VALUE(LEFT(W$1,FIND("-",W$1,1)-1))+1):$V2469,"&lt;0",INDEX($V:$V,ROW($V2469)-VALUE(LEFT(W$1,FIND("-",W$1,1)-1))+1):$V2469)/COUNTIF(INDEX($V:$V,ROW($V2469)-VALUE(LEFT(W$1,FIND("-",W$1,1)-1))+1):$V2469,"&lt;0")))),100-100/(1+ABS((SUMIF(INDEX($V:$V,ROW($V2469)-VALUE(LEFT(W$1,FIND("-",W$1,1)-1))+1):$V2469,"&gt;0",INDEX($V:$V,ROW($V2469)-VALUE(LEFT(W$1,FIND("-",W$1,1)-1))+1):$V2469)/VALUE(LEFT(W$1,FIND("-",W$1,1)-1)))/(SUMIF(INDEX($V:$V,ROW($V2469)-VALUE(LEFT(W$1,FIND("-",W$1,1)-1))+1):$V2469,"&lt;0",INDEX($V:$V,ROW($V2469)-VALUE(LEFT(W$1,FIND("-",W$1,1)-1))+1):$V2469)/VALUE(LEFT(W$1,FIND("-",W$1,1)-1)))))))</f>
        <v>60</v>
      </c>
      <c r="Y2469">
        <f>IF(ROW($E2469)&lt;=VALUE(LEFT(Y$1,FIND("-",Y$1,1)-1)),0,MAX(INDEX(C:C,ROW(C2469)-VALUE(LEFT(Y$1,FIND("-",Y$1,1)-1))+1):C2469))</f>
        <v>0.21</v>
      </c>
      <c r="Z2469">
        <f>IF(ROW($E2469)&lt;=VALUE(LEFT(Z$1,FIND("-",Z$1,1)-1)),0,MIN(INDEX(D:D,ROW(D2469)-VALUE(LEFT(Z$1,FIND("-",Z$1,1)-1))+1):D2469))</f>
        <v>0.03</v>
      </c>
      <c r="AA2469">
        <f t="shared" si="351"/>
        <v>55.555555555555557</v>
      </c>
      <c r="AB2469">
        <f>IF(ROW($AA2469)&lt;=VALUE(LEFT(AA$1,FIND("-",AA$1,1)-1))+VALUE(LEFT(AB$1,FIND("-",AB$1,1)-1)-1),0,AVERAGE(INDEX($AA:$AA,ROW($AA2469)-VALUE(LEFT(AB$1,FIND("-",AB$1,1)-1))+1):$AA2469))</f>
        <v>52.777777777777771</v>
      </c>
      <c r="AC2469">
        <f>IF(ROW($AA2469)&lt;=VALUE(LEFT(AA$1,FIND("-",AA$1,1)-1))+VALUE(LEFT(AB$1,FIND("-",AB$1,1)-1)-1)+VALUE(LEFT(AC$1,FIND("-",AC$1,1)-1)-1),0,AVERAGE(INDEX($AB:$AB,ROW($AB2469)-VALUE(LEFT(AC$1,FIND("-",AC$1,1)-1))+1):$AB2469))</f>
        <v>50</v>
      </c>
      <c r="AE2469">
        <f t="shared" si="348"/>
        <v>112019244</v>
      </c>
      <c r="AG2469" t="str">
        <f t="shared" si="350"/>
        <v/>
      </c>
    </row>
    <row r="2470" spans="1:33" x14ac:dyDescent="0.25">
      <c r="A2470" s="6">
        <v>40561</v>
      </c>
      <c r="B2470">
        <v>0.13</v>
      </c>
      <c r="C2470">
        <v>0.13</v>
      </c>
      <c r="D2470">
        <v>0.12</v>
      </c>
      <c r="E2470">
        <v>0.12</v>
      </c>
      <c r="F2470">
        <v>7.0368E-2</v>
      </c>
      <c r="G2470">
        <v>2513000</v>
      </c>
      <c r="I2470" t="str">
        <f t="shared" si="343"/>
        <v/>
      </c>
      <c r="J2470" t="str">
        <f t="shared" si="344"/>
        <v/>
      </c>
      <c r="K2470" t="str">
        <f t="shared" si="345"/>
        <v/>
      </c>
      <c r="M2470" s="11" t="str">
        <f t="shared" si="349"/>
        <v/>
      </c>
      <c r="O2470">
        <f>IF(ROW($E2470)&lt;=VALUE(LEFT(O$1,FIND("-",O$1,1)-1)),0,IF(ROW($E2470)=VALUE(LEFT(O$1,FIND("-",O$1,1)-1))+1,AVERAGE(INDEX($E:$E,ROW($E2470)-VALUE(LEFT(O$1,FIND("-",O$1,1)-1))):$E2470),($E2470*(2/(VALUE(LEFT(O$1,FIND("-",O$1,1)-1))+1)))+(O2469*(1-(2/(VALUE(LEFT(O$1,FIND("-",O$1,1)-1))+1))))))</f>
        <v>0.15214621274842674</v>
      </c>
      <c r="Q2470">
        <f>IF(ROW($E2470)&lt;=VALUE(LEFT(Q$1,FIND("-",Q$1,1)-1)),0,IF(ROW($E2470)=VALUE(LEFT(Q$1,FIND("-",Q$1,1)-1))+1,AVERAGE(INDEX($E:$E,ROW($E2470)-VALUE(LEFT(Q$1,FIND("-",Q$1,1)-1))):$E2470),($E2470*(2/(VALUE(LEFT(Q$1,FIND("-",Q$1,1)-1))+1)))+(Q2469*(1-(2/(VALUE(LEFT(Q$1,FIND("-",Q$1,1)-1))+1))))))</f>
        <v>0.10360275985442177</v>
      </c>
      <c r="R2470">
        <f>IF(ROW($E2470)&lt;=VALUE(LEFT(R$1,FIND("-",R$1,1)-1)),0,IF(ROW($E2470)=VALUE(LEFT(R$1,FIND("-",R$1,1)-1))+1,AVERAGE(INDEX($E:$E,ROW($E2470)-VALUE(LEFT(R$1,FIND("-",R$1,1)-1))):$E2470),($E2470*(2/(VALUE(LEFT(R$1,FIND("-",R$1,1)-1))+1)))+(R2469*(1-(2/(VALUE(LEFT(R$1,FIND("-",R$1,1)-1))+1))))))</f>
        <v>9.5479571156434503E-2</v>
      </c>
      <c r="S2470">
        <f t="shared" si="346"/>
        <v>8.1231886979872686E-3</v>
      </c>
      <c r="T2470">
        <f>IF(ROW($E2470)&lt;=MAX(VALUE(LEFT(Q$1,FIND("-",Q$1,1)-1)),VALUE(LEFT(R$1,FIND("-",R$1,1)-1)))+VALUE(LEFT(T$1,FIND("-",T$1,1)-1))-1,0,IF(ROW($E2470)=MAX(VALUE(LEFT(Q$1,FIND("-",Q$1,1)-1)),VALUE(LEFT(R$1,FIND("-",R$1,1)-1)))+VALUE(LEFT(T$1,FIND("-",T$1,1)-1)),AVERAGE(INDEX($S:$S,ROW(S2470)-VALUE(LEFT(T$1,FIND("-",T$1,1)-1))+1):S2470),($S2470*(2/(VALUE(LEFT(T$1,FIND("-",T$1,1)-1))+1)))+(T2469*(1-(2/(VALUE(LEFT(T$1,FIND("-",T$1,1)-1))+1))))))</f>
        <v>2.7726712082183228E-3</v>
      </c>
      <c r="V2470">
        <f t="shared" si="347"/>
        <v>-1.0000000000000009E-2</v>
      </c>
      <c r="W2470">
        <f>IF(ROW($E2470)&lt;=VALUE(LEFT(W$1,FIND("-",W$1,1)-1))+1,0,IF(ROW($E2469)=VALUE(LEFT(W$1,FIND("-",W$1,1)-1))+1,100-100/(1+ABS((SUMIF(INDEX($V:$V,ROW($V2470)-VALUE(LEFT(W$1,FIND("-",W$1,1)-1))+1):$V2470,"&gt;0",INDEX($V:$V,ROW($V2470)-VALUE(LEFT(W$1,FIND("-",W$1,1)-1))+1):$V2470)/COUNTIF(INDEX($V:$V,ROW($V2470)-VALUE(LEFT(W$1,FIND("-",W$1,1)-1))+1):$V2470,"&gt;0"))/(SUMIF(INDEX($V:$V,ROW($V2470)-VALUE(LEFT(W$1,FIND("-",W$1,1)-1))+1):$V2470,"&lt;0",INDEX($V:$V,ROW($V2470)-VALUE(LEFT(W$1,FIND("-",W$1,1)-1))+1):$V2470)/COUNTIF(INDEX($V:$V,ROW($V2470)-VALUE(LEFT(W$1,FIND("-",W$1,1)-1))+1):$V2470,"&lt;0")))),100-100/(1+ABS((SUMIF(INDEX($V:$V,ROW($V2470)-VALUE(LEFT(W$1,FIND("-",W$1,1)-1))+1):$V2470,"&gt;0",INDEX($V:$V,ROW($V2470)-VALUE(LEFT(W$1,FIND("-",W$1,1)-1))+1):$V2470)/VALUE(LEFT(W$1,FIND("-",W$1,1)-1)))/(SUMIF(INDEX($V:$V,ROW($V2470)-VALUE(LEFT(W$1,FIND("-",W$1,1)-1))+1):$V2470,"&lt;0",INDEX($V:$V,ROW($V2470)-VALUE(LEFT(W$1,FIND("-",W$1,1)-1))+1):$V2470)/VALUE(LEFT(W$1,FIND("-",W$1,1)-1)))))))</f>
        <v>58.333333333333343</v>
      </c>
      <c r="Y2470">
        <f>IF(ROW($E2470)&lt;=VALUE(LEFT(Y$1,FIND("-",Y$1,1)-1)),0,MAX(INDEX(C:C,ROW(C2470)-VALUE(LEFT(Y$1,FIND("-",Y$1,1)-1))+1):C2470))</f>
        <v>0.21</v>
      </c>
      <c r="Z2470">
        <f>IF(ROW($E2470)&lt;=VALUE(LEFT(Z$1,FIND("-",Z$1,1)-1)),0,MIN(INDEX(D:D,ROW(D2470)-VALUE(LEFT(Z$1,FIND("-",Z$1,1)-1))+1):D2470))</f>
        <v>0.03</v>
      </c>
      <c r="AA2470">
        <f t="shared" si="351"/>
        <v>50</v>
      </c>
      <c r="AB2470">
        <f>IF(ROW($AA2470)&lt;=VALUE(LEFT(AA$1,FIND("-",AA$1,1)-1))+VALUE(LEFT(AB$1,FIND("-",AB$1,1)-1)-1),0,AVERAGE(INDEX($AA:$AA,ROW($AA2470)-VALUE(LEFT(AB$1,FIND("-",AB$1,1)-1))+1):$AA2470))</f>
        <v>51.851851851851848</v>
      </c>
      <c r="AC2470">
        <f>IF(ROW($AA2470)&lt;=VALUE(LEFT(AA$1,FIND("-",AA$1,1)-1))+VALUE(LEFT(AB$1,FIND("-",AB$1,1)-1)-1)+VALUE(LEFT(AC$1,FIND("-",AC$1,1)-1)-1),0,AVERAGE(INDEX($AB:$AB,ROW($AB2470)-VALUE(LEFT(AC$1,FIND("-",AC$1,1)-1))+1):$AB2470))</f>
        <v>50.925925925925924</v>
      </c>
      <c r="AE2470">
        <f t="shared" si="348"/>
        <v>109506244</v>
      </c>
      <c r="AG2470" t="str">
        <f t="shared" si="350"/>
        <v/>
      </c>
    </row>
    <row r="2471" spans="1:33" x14ac:dyDescent="0.25">
      <c r="A2471" s="6">
        <v>40562</v>
      </c>
      <c r="B2471">
        <v>0.12</v>
      </c>
      <c r="C2471">
        <v>0.125</v>
      </c>
      <c r="D2471">
        <v>0.12</v>
      </c>
      <c r="E2471">
        <v>0.12</v>
      </c>
      <c r="F2471">
        <v>7.0368E-2</v>
      </c>
      <c r="G2471">
        <v>5924700</v>
      </c>
      <c r="I2471" t="str">
        <f t="shared" si="343"/>
        <v/>
      </c>
      <c r="J2471" t="str">
        <f t="shared" si="344"/>
        <v/>
      </c>
      <c r="K2471" t="str">
        <f t="shared" si="345"/>
        <v/>
      </c>
      <c r="M2471" s="11" t="str">
        <f t="shared" si="349"/>
        <v/>
      </c>
      <c r="O2471">
        <f>IF(ROW($E2471)&lt;=VALUE(LEFT(O$1,FIND("-",O$1,1)-1)),0,IF(ROW($E2471)=VALUE(LEFT(O$1,FIND("-",O$1,1)-1))+1,AVERAGE(INDEX($E:$E,ROW($E2471)-VALUE(LEFT(O$1,FIND("-",O$1,1)-1))):$E2471),($E2471*(2/(VALUE(LEFT(O$1,FIND("-",O$1,1)-1))+1)))+(O2470*(1-(2/(VALUE(LEFT(O$1,FIND("-",O$1,1)-1))+1))))))</f>
        <v>0.15182634993500957</v>
      </c>
      <c r="Q2471">
        <f>IF(ROW($E2471)&lt;=VALUE(LEFT(Q$1,FIND("-",Q$1,1)-1)),0,IF(ROW($E2471)=VALUE(LEFT(Q$1,FIND("-",Q$1,1)-1))+1,AVERAGE(INDEX($E:$E,ROW($E2471)-VALUE(LEFT(Q$1,FIND("-",Q$1,1)-1))):$E2471),($E2471*(2/(VALUE(LEFT(Q$1,FIND("-",Q$1,1)-1))+1)))+(Q2470*(1-(2/(VALUE(LEFT(Q$1,FIND("-",Q$1,1)-1))+1))))))</f>
        <v>0.10612541218451073</v>
      </c>
      <c r="R2471">
        <f>IF(ROW($E2471)&lt;=VALUE(LEFT(R$1,FIND("-",R$1,1)-1)),0,IF(ROW($E2471)=VALUE(LEFT(R$1,FIND("-",R$1,1)-1))+1,AVERAGE(INDEX($E:$E,ROW($E2471)-VALUE(LEFT(R$1,FIND("-",R$1,1)-1))):$E2471),($E2471*(2/(VALUE(LEFT(R$1,FIND("-",R$1,1)-1))+1)))+(R2470*(1-(2/(VALUE(LEFT(R$1,FIND("-",R$1,1)-1))+1))))))</f>
        <v>9.7295899218920845E-2</v>
      </c>
      <c r="S2471">
        <f t="shared" si="346"/>
        <v>8.8295129655898835E-3</v>
      </c>
      <c r="T2471">
        <f>IF(ROW($E2471)&lt;=MAX(VALUE(LEFT(Q$1,FIND("-",Q$1,1)-1)),VALUE(LEFT(R$1,FIND("-",R$1,1)-1)))+VALUE(LEFT(T$1,FIND("-",T$1,1)-1))-1,0,IF(ROW($E2471)=MAX(VALUE(LEFT(Q$1,FIND("-",Q$1,1)-1)),VALUE(LEFT(R$1,FIND("-",R$1,1)-1)))+VALUE(LEFT(T$1,FIND("-",T$1,1)-1)),AVERAGE(INDEX($S:$S,ROW(S2471)-VALUE(LEFT(T$1,FIND("-",T$1,1)-1))+1):S2471),($S2471*(2/(VALUE(LEFT(T$1,FIND("-",T$1,1)-1))+1)))+(T2470*(1-(2/(VALUE(LEFT(T$1,FIND("-",T$1,1)-1))+1))))))</f>
        <v>3.9840395596926351E-3</v>
      </c>
      <c r="V2471">
        <f t="shared" si="347"/>
        <v>0</v>
      </c>
      <c r="W2471">
        <f>IF(ROW($E2471)&lt;=VALUE(LEFT(W$1,FIND("-",W$1,1)-1))+1,0,IF(ROW($E2470)=VALUE(LEFT(W$1,FIND("-",W$1,1)-1))+1,100-100/(1+ABS((SUMIF(INDEX($V:$V,ROW($V2471)-VALUE(LEFT(W$1,FIND("-",W$1,1)-1))+1):$V2471,"&gt;0",INDEX($V:$V,ROW($V2471)-VALUE(LEFT(W$1,FIND("-",W$1,1)-1))+1):$V2471)/COUNTIF(INDEX($V:$V,ROW($V2471)-VALUE(LEFT(W$1,FIND("-",W$1,1)-1))+1):$V2471,"&gt;0"))/(SUMIF(INDEX($V:$V,ROW($V2471)-VALUE(LEFT(W$1,FIND("-",W$1,1)-1))+1):$V2471,"&lt;0",INDEX($V:$V,ROW($V2471)-VALUE(LEFT(W$1,FIND("-",W$1,1)-1))+1):$V2471)/COUNTIF(INDEX($V:$V,ROW($V2471)-VALUE(LEFT(W$1,FIND("-",W$1,1)-1))+1):$V2471,"&lt;0")))),100-100/(1+ABS((SUMIF(INDEX($V:$V,ROW($V2471)-VALUE(LEFT(W$1,FIND("-",W$1,1)-1))+1):$V2471,"&gt;0",INDEX($V:$V,ROW($V2471)-VALUE(LEFT(W$1,FIND("-",W$1,1)-1))+1):$V2471)/VALUE(LEFT(W$1,FIND("-",W$1,1)-1)))/(SUMIF(INDEX($V:$V,ROW($V2471)-VALUE(LEFT(W$1,FIND("-",W$1,1)-1))+1):$V2471,"&lt;0",INDEX($V:$V,ROW($V2471)-VALUE(LEFT(W$1,FIND("-",W$1,1)-1))+1):$V2471)/VALUE(LEFT(W$1,FIND("-",W$1,1)-1)))))))</f>
        <v>57.142857142857146</v>
      </c>
      <c r="Y2471">
        <f>IF(ROW($E2471)&lt;=VALUE(LEFT(Y$1,FIND("-",Y$1,1)-1)),0,MAX(INDEX(C:C,ROW(C2471)-VALUE(LEFT(Y$1,FIND("-",Y$1,1)-1))+1):C2471))</f>
        <v>0.21</v>
      </c>
      <c r="Z2471">
        <f>IF(ROW($E2471)&lt;=VALUE(LEFT(Z$1,FIND("-",Z$1,1)-1)),0,MIN(INDEX(D:D,ROW(D2471)-VALUE(LEFT(Z$1,FIND("-",Z$1,1)-1))+1):D2471))</f>
        <v>0.03</v>
      </c>
      <c r="AA2471">
        <f t="shared" si="351"/>
        <v>50</v>
      </c>
      <c r="AB2471">
        <f>IF(ROW($AA2471)&lt;=VALUE(LEFT(AA$1,FIND("-",AA$1,1)-1))+VALUE(LEFT(AB$1,FIND("-",AB$1,1)-1)-1),0,AVERAGE(INDEX($AA:$AA,ROW($AA2471)-VALUE(LEFT(AB$1,FIND("-",AB$1,1)-1))+1):$AA2471))</f>
        <v>51.851851851851848</v>
      </c>
      <c r="AC2471">
        <f>IF(ROW($AA2471)&lt;=VALUE(LEFT(AA$1,FIND("-",AA$1,1)-1))+VALUE(LEFT(AB$1,FIND("-",AB$1,1)-1)-1)+VALUE(LEFT(AC$1,FIND("-",AC$1,1)-1)-1),0,AVERAGE(INDEX($AB:$AB,ROW($AB2471)-VALUE(LEFT(AC$1,FIND("-",AC$1,1)-1))+1):$AB2471))</f>
        <v>52.160493827160487</v>
      </c>
      <c r="AE2471">
        <f t="shared" si="348"/>
        <v>109506244</v>
      </c>
      <c r="AG2471" t="str">
        <f t="shared" si="350"/>
        <v/>
      </c>
    </row>
    <row r="2472" spans="1:33" x14ac:dyDescent="0.25">
      <c r="A2472" s="6">
        <v>40564</v>
      </c>
      <c r="B2472">
        <v>0.12</v>
      </c>
      <c r="C2472">
        <v>0.12</v>
      </c>
      <c r="D2472">
        <v>0.115</v>
      </c>
      <c r="E2472">
        <v>0.115</v>
      </c>
      <c r="F2472">
        <v>6.7435999999999996E-2</v>
      </c>
      <c r="G2472">
        <v>1498500</v>
      </c>
      <c r="I2472" t="str">
        <f t="shared" si="343"/>
        <v/>
      </c>
      <c r="J2472" t="str">
        <f t="shared" si="344"/>
        <v/>
      </c>
      <c r="K2472" t="str">
        <f t="shared" si="345"/>
        <v/>
      </c>
      <c r="M2472" s="11" t="str">
        <f t="shared" si="349"/>
        <v/>
      </c>
      <c r="O2472">
        <f>IF(ROW($E2472)&lt;=VALUE(LEFT(O$1,FIND("-",O$1,1)-1)),0,IF(ROW($E2472)=VALUE(LEFT(O$1,FIND("-",O$1,1)-1))+1,AVERAGE(INDEX($E:$E,ROW($E2472)-VALUE(LEFT(O$1,FIND("-",O$1,1)-1))):$E2472),($E2472*(2/(VALUE(LEFT(O$1,FIND("-",O$1,1)-1))+1)))+(O2471*(1-(2/(VALUE(LEFT(O$1,FIND("-",O$1,1)-1))+1))))))</f>
        <v>0.15145991859237265</v>
      </c>
      <c r="Q2472">
        <f>IF(ROW($E2472)&lt;=VALUE(LEFT(Q$1,FIND("-",Q$1,1)-1)),0,IF(ROW($E2472)=VALUE(LEFT(Q$1,FIND("-",Q$1,1)-1))+1,AVERAGE(INDEX($E:$E,ROW($E2472)-VALUE(LEFT(Q$1,FIND("-",Q$1,1)-1))):$E2472),($E2472*(2/(VALUE(LEFT(Q$1,FIND("-",Q$1,1)-1))+1)))+(Q2471*(1-(2/(VALUE(LEFT(Q$1,FIND("-",Q$1,1)-1))+1))))))</f>
        <v>0.10749073338689369</v>
      </c>
      <c r="R2472">
        <f>IF(ROW($E2472)&lt;=VALUE(LEFT(R$1,FIND("-",R$1,1)-1)),0,IF(ROW($E2472)=VALUE(LEFT(R$1,FIND("-",R$1,1)-1))+1,AVERAGE(INDEX($E:$E,ROW($E2472)-VALUE(LEFT(R$1,FIND("-",R$1,1)-1))):$E2472),($E2472*(2/(VALUE(LEFT(R$1,FIND("-",R$1,1)-1))+1)))+(R2471*(1-(2/(VALUE(LEFT(R$1,FIND("-",R$1,1)-1))+1))))))</f>
        <v>9.8607314091593373E-2</v>
      </c>
      <c r="S2472">
        <f t="shared" si="346"/>
        <v>8.8834192953003155E-3</v>
      </c>
      <c r="T2472">
        <f>IF(ROW($E2472)&lt;=MAX(VALUE(LEFT(Q$1,FIND("-",Q$1,1)-1)),VALUE(LEFT(R$1,FIND("-",R$1,1)-1)))+VALUE(LEFT(T$1,FIND("-",T$1,1)-1))-1,0,IF(ROW($E2472)=MAX(VALUE(LEFT(Q$1,FIND("-",Q$1,1)-1)),VALUE(LEFT(R$1,FIND("-",R$1,1)-1)))+VALUE(LEFT(T$1,FIND("-",T$1,1)-1)),AVERAGE(INDEX($S:$S,ROW(S2472)-VALUE(LEFT(T$1,FIND("-",T$1,1)-1))+1):S2472),($S2472*(2/(VALUE(LEFT(T$1,FIND("-",T$1,1)-1))+1)))+(T2471*(1-(2/(VALUE(LEFT(T$1,FIND("-",T$1,1)-1))+1))))))</f>
        <v>4.9639155068141715E-3</v>
      </c>
      <c r="V2472">
        <f t="shared" si="347"/>
        <v>-4.9999999999999906E-3</v>
      </c>
      <c r="W2472">
        <f>IF(ROW($E2472)&lt;=VALUE(LEFT(W$1,FIND("-",W$1,1)-1))+1,0,IF(ROW($E2471)=VALUE(LEFT(W$1,FIND("-",W$1,1)-1))+1,100-100/(1+ABS((SUMIF(INDEX($V:$V,ROW($V2472)-VALUE(LEFT(W$1,FIND("-",W$1,1)-1))+1):$V2472,"&gt;0",INDEX($V:$V,ROW($V2472)-VALUE(LEFT(W$1,FIND("-",W$1,1)-1))+1):$V2472)/COUNTIF(INDEX($V:$V,ROW($V2472)-VALUE(LEFT(W$1,FIND("-",W$1,1)-1))+1):$V2472,"&gt;0"))/(SUMIF(INDEX($V:$V,ROW($V2472)-VALUE(LEFT(W$1,FIND("-",W$1,1)-1))+1):$V2472,"&lt;0",INDEX($V:$V,ROW($V2472)-VALUE(LEFT(W$1,FIND("-",W$1,1)-1))+1):$V2472)/COUNTIF(INDEX($V:$V,ROW($V2472)-VALUE(LEFT(W$1,FIND("-",W$1,1)-1))+1):$V2472,"&lt;0")))),100-100/(1+ABS((SUMIF(INDEX($V:$V,ROW($V2472)-VALUE(LEFT(W$1,FIND("-",W$1,1)-1))+1):$V2472,"&gt;0",INDEX($V:$V,ROW($V2472)-VALUE(LEFT(W$1,FIND("-",W$1,1)-1))+1):$V2472)/VALUE(LEFT(W$1,FIND("-",W$1,1)-1)))/(SUMIF(INDEX($V:$V,ROW($V2472)-VALUE(LEFT(W$1,FIND("-",W$1,1)-1))+1):$V2472,"&lt;0",INDEX($V:$V,ROW($V2472)-VALUE(LEFT(W$1,FIND("-",W$1,1)-1))+1):$V2472)/VALUE(LEFT(W$1,FIND("-",W$1,1)-1)))))))</f>
        <v>57.142857142857153</v>
      </c>
      <c r="Y2472">
        <f>IF(ROW($E2472)&lt;=VALUE(LEFT(Y$1,FIND("-",Y$1,1)-1)),0,MAX(INDEX(C:C,ROW(C2472)-VALUE(LEFT(Y$1,FIND("-",Y$1,1)-1))+1):C2472))</f>
        <v>0.21</v>
      </c>
      <c r="Z2472">
        <f>IF(ROW($E2472)&lt;=VALUE(LEFT(Z$1,FIND("-",Z$1,1)-1)),0,MIN(INDEX(D:D,ROW(D2472)-VALUE(LEFT(Z$1,FIND("-",Z$1,1)-1))+1):D2472))</f>
        <v>0.03</v>
      </c>
      <c r="AA2472">
        <f t="shared" si="351"/>
        <v>47.222222222222229</v>
      </c>
      <c r="AB2472">
        <f>IF(ROW($AA2472)&lt;=VALUE(LEFT(AA$1,FIND("-",AA$1,1)-1))+VALUE(LEFT(AB$1,FIND("-",AB$1,1)-1)-1),0,AVERAGE(INDEX($AA:$AA,ROW($AA2472)-VALUE(LEFT(AB$1,FIND("-",AB$1,1)-1))+1):$AA2472))</f>
        <v>49.074074074074076</v>
      </c>
      <c r="AC2472">
        <f>IF(ROW($AA2472)&lt;=VALUE(LEFT(AA$1,FIND("-",AA$1,1)-1))+VALUE(LEFT(AB$1,FIND("-",AB$1,1)-1)-1)+VALUE(LEFT(AC$1,FIND("-",AC$1,1)-1)-1),0,AVERAGE(INDEX($AB:$AB,ROW($AB2472)-VALUE(LEFT(AC$1,FIND("-",AC$1,1)-1))+1):$AB2472))</f>
        <v>50.925925925925924</v>
      </c>
      <c r="AE2472">
        <f t="shared" si="348"/>
        <v>108007744</v>
      </c>
      <c r="AG2472" t="str">
        <f t="shared" si="350"/>
        <v/>
      </c>
    </row>
    <row r="2473" spans="1:33" x14ac:dyDescent="0.25">
      <c r="A2473" s="6">
        <v>40567</v>
      </c>
      <c r="B2473">
        <v>0.115</v>
      </c>
      <c r="C2473">
        <v>0.115</v>
      </c>
      <c r="D2473">
        <v>0.11</v>
      </c>
      <c r="E2473">
        <v>0.115</v>
      </c>
      <c r="F2473">
        <v>6.7435999999999996E-2</v>
      </c>
      <c r="G2473">
        <v>3240500</v>
      </c>
      <c r="I2473" t="str">
        <f t="shared" si="343"/>
        <v/>
      </c>
      <c r="J2473" t="str">
        <f t="shared" si="344"/>
        <v/>
      </c>
      <c r="K2473" t="str">
        <f t="shared" si="345"/>
        <v/>
      </c>
      <c r="M2473" s="11" t="str">
        <f t="shared" si="349"/>
        <v/>
      </c>
      <c r="O2473">
        <f>IF(ROW($E2473)&lt;=VALUE(LEFT(O$1,FIND("-",O$1,1)-1)),0,IF(ROW($E2473)=VALUE(LEFT(O$1,FIND("-",O$1,1)-1))+1,AVERAGE(INDEX($E:$E,ROW($E2473)-VALUE(LEFT(O$1,FIND("-",O$1,1)-1))):$E2473),($E2473*(2/(VALUE(LEFT(O$1,FIND("-",O$1,1)-1))+1)))+(O2472*(1-(2/(VALUE(LEFT(O$1,FIND("-",O$1,1)-1))+1))))))</f>
        <v>0.15109713333274705</v>
      </c>
      <c r="Q2473">
        <f>IF(ROW($E2473)&lt;=VALUE(LEFT(Q$1,FIND("-",Q$1,1)-1)),0,IF(ROW($E2473)=VALUE(LEFT(Q$1,FIND("-",Q$1,1)-1))+1,AVERAGE(INDEX($E:$E,ROW($E2473)-VALUE(LEFT(Q$1,FIND("-",Q$1,1)-1))):$E2473),($E2473*(2/(VALUE(LEFT(Q$1,FIND("-",Q$1,1)-1))+1)))+(Q2472*(1-(2/(VALUE(LEFT(Q$1,FIND("-",Q$1,1)-1))+1))))))</f>
        <v>0.10864600517352543</v>
      </c>
      <c r="R2473">
        <f>IF(ROW($E2473)&lt;=VALUE(LEFT(R$1,FIND("-",R$1,1)-1)),0,IF(ROW($E2473)=VALUE(LEFT(R$1,FIND("-",R$1,1)-1))+1,AVERAGE(INDEX($E:$E,ROW($E2473)-VALUE(LEFT(R$1,FIND("-",R$1,1)-1))):$E2473),($E2473*(2/(VALUE(LEFT(R$1,FIND("-",R$1,1)-1))+1)))+(R2472*(1-(2/(VALUE(LEFT(R$1,FIND("-",R$1,1)-1))+1))))))</f>
        <v>9.9821587121845717E-2</v>
      </c>
      <c r="S2473">
        <f t="shared" si="346"/>
        <v>8.8244180516797166E-3</v>
      </c>
      <c r="T2473">
        <f>IF(ROW($E2473)&lt;=MAX(VALUE(LEFT(Q$1,FIND("-",Q$1,1)-1)),VALUE(LEFT(R$1,FIND("-",R$1,1)-1)))+VALUE(LEFT(T$1,FIND("-",T$1,1)-1))-1,0,IF(ROW($E2473)=MAX(VALUE(LEFT(Q$1,FIND("-",Q$1,1)-1)),VALUE(LEFT(R$1,FIND("-",R$1,1)-1)))+VALUE(LEFT(T$1,FIND("-",T$1,1)-1)),AVERAGE(INDEX($S:$S,ROW(S2473)-VALUE(LEFT(T$1,FIND("-",T$1,1)-1))+1):S2473),($S2473*(2/(VALUE(LEFT(T$1,FIND("-",T$1,1)-1))+1)))+(T2472*(1-(2/(VALUE(LEFT(T$1,FIND("-",T$1,1)-1))+1))))))</f>
        <v>5.7360160157872804E-3</v>
      </c>
      <c r="V2473">
        <f t="shared" si="347"/>
        <v>0</v>
      </c>
      <c r="W2473">
        <f>IF(ROW($E2473)&lt;=VALUE(LEFT(W$1,FIND("-",W$1,1)-1))+1,0,IF(ROW($E2472)=VALUE(LEFT(W$1,FIND("-",W$1,1)-1))+1,100-100/(1+ABS((SUMIF(INDEX($V:$V,ROW($V2473)-VALUE(LEFT(W$1,FIND("-",W$1,1)-1))+1):$V2473,"&gt;0",INDEX($V:$V,ROW($V2473)-VALUE(LEFT(W$1,FIND("-",W$1,1)-1))+1):$V2473)/COUNTIF(INDEX($V:$V,ROW($V2473)-VALUE(LEFT(W$1,FIND("-",W$1,1)-1))+1):$V2473,"&gt;0"))/(SUMIF(INDEX($V:$V,ROW($V2473)-VALUE(LEFT(W$1,FIND("-",W$1,1)-1))+1):$V2473,"&lt;0",INDEX($V:$V,ROW($V2473)-VALUE(LEFT(W$1,FIND("-",W$1,1)-1))+1):$V2473)/COUNTIF(INDEX($V:$V,ROW($V2473)-VALUE(LEFT(W$1,FIND("-",W$1,1)-1))+1):$V2473,"&lt;0")))),100-100/(1+ABS((SUMIF(INDEX($V:$V,ROW($V2473)-VALUE(LEFT(W$1,FIND("-",W$1,1)-1))+1):$V2473,"&gt;0",INDEX($V:$V,ROW($V2473)-VALUE(LEFT(W$1,FIND("-",W$1,1)-1))+1):$V2473)/VALUE(LEFT(W$1,FIND("-",W$1,1)-1)))/(SUMIF(INDEX($V:$V,ROW($V2473)-VALUE(LEFT(W$1,FIND("-",W$1,1)-1))+1):$V2473,"&lt;0",INDEX($V:$V,ROW($V2473)-VALUE(LEFT(W$1,FIND("-",W$1,1)-1))+1):$V2473)/VALUE(LEFT(W$1,FIND("-",W$1,1)-1)))))))</f>
        <v>60.606060606060609</v>
      </c>
      <c r="Y2473">
        <f>IF(ROW($E2473)&lt;=VALUE(LEFT(Y$1,FIND("-",Y$1,1)-1)),0,MAX(INDEX(C:C,ROW(C2473)-VALUE(LEFT(Y$1,FIND("-",Y$1,1)-1))+1):C2473))</f>
        <v>0.21</v>
      </c>
      <c r="Z2473">
        <f>IF(ROW($E2473)&lt;=VALUE(LEFT(Z$1,FIND("-",Z$1,1)-1)),0,MIN(INDEX(D:D,ROW(D2473)-VALUE(LEFT(Z$1,FIND("-",Z$1,1)-1))+1):D2473))</f>
        <v>0.03</v>
      </c>
      <c r="AA2473">
        <f t="shared" si="351"/>
        <v>47.222222222222229</v>
      </c>
      <c r="AB2473">
        <f>IF(ROW($AA2473)&lt;=VALUE(LEFT(AA$1,FIND("-",AA$1,1)-1))+VALUE(LEFT(AB$1,FIND("-",AB$1,1)-1)-1),0,AVERAGE(INDEX($AA:$AA,ROW($AA2473)-VALUE(LEFT(AB$1,FIND("-",AB$1,1)-1))+1):$AA2473))</f>
        <v>48.148148148148152</v>
      </c>
      <c r="AC2473">
        <f>IF(ROW($AA2473)&lt;=VALUE(LEFT(AA$1,FIND("-",AA$1,1)-1))+VALUE(LEFT(AB$1,FIND("-",AB$1,1)-1)-1)+VALUE(LEFT(AC$1,FIND("-",AC$1,1)-1)-1),0,AVERAGE(INDEX($AB:$AB,ROW($AB2473)-VALUE(LEFT(AC$1,FIND("-",AC$1,1)-1))+1):$AB2473))</f>
        <v>49.691358024691361</v>
      </c>
      <c r="AE2473">
        <f t="shared" si="348"/>
        <v>108007744</v>
      </c>
      <c r="AG2473" t="str">
        <f t="shared" si="350"/>
        <v/>
      </c>
    </row>
    <row r="2474" spans="1:33" x14ac:dyDescent="0.25">
      <c r="A2474" s="6">
        <v>40568</v>
      </c>
      <c r="B2474">
        <v>0.115</v>
      </c>
      <c r="C2474">
        <v>0.125</v>
      </c>
      <c r="D2474">
        <v>0.115</v>
      </c>
      <c r="E2474">
        <v>0.12</v>
      </c>
      <c r="F2474">
        <v>7.0368E-2</v>
      </c>
      <c r="G2474">
        <v>4580400</v>
      </c>
      <c r="I2474" t="str">
        <f t="shared" si="343"/>
        <v/>
      </c>
      <c r="J2474" t="str">
        <f t="shared" si="344"/>
        <v/>
      </c>
      <c r="K2474" t="str">
        <f t="shared" si="345"/>
        <v/>
      </c>
      <c r="M2474" s="11" t="str">
        <f t="shared" si="349"/>
        <v/>
      </c>
      <c r="O2474">
        <f>IF(ROW($E2474)&lt;=VALUE(LEFT(O$1,FIND("-",O$1,1)-1)),0,IF(ROW($E2474)=VALUE(LEFT(O$1,FIND("-",O$1,1)-1))+1,AVERAGE(INDEX($E:$E,ROW($E2474)-VALUE(LEFT(O$1,FIND("-",O$1,1)-1))):$E2474),($E2474*(2/(VALUE(LEFT(O$1,FIND("-",O$1,1)-1))+1)))+(O2473*(1-(2/(VALUE(LEFT(O$1,FIND("-",O$1,1)-1))+1))))))</f>
        <v>0.15078770912048092</v>
      </c>
      <c r="Q2474">
        <f>IF(ROW($E2474)&lt;=VALUE(LEFT(Q$1,FIND("-",Q$1,1)-1)),0,IF(ROW($E2474)=VALUE(LEFT(Q$1,FIND("-",Q$1,1)-1))+1,AVERAGE(INDEX($E:$E,ROW($E2474)-VALUE(LEFT(Q$1,FIND("-",Q$1,1)-1))):$E2474),($E2474*(2/(VALUE(LEFT(Q$1,FIND("-",Q$1,1)-1))+1)))+(Q2473*(1-(2/(VALUE(LEFT(Q$1,FIND("-",Q$1,1)-1))+1))))))</f>
        <v>0.11039277360836768</v>
      </c>
      <c r="R2474">
        <f>IF(ROW($E2474)&lt;=VALUE(LEFT(R$1,FIND("-",R$1,1)-1)),0,IF(ROW($E2474)=VALUE(LEFT(R$1,FIND("-",R$1,1)-1))+1,AVERAGE(INDEX($E:$E,ROW($E2474)-VALUE(LEFT(R$1,FIND("-",R$1,1)-1))):$E2474),($E2474*(2/(VALUE(LEFT(R$1,FIND("-",R$1,1)-1))+1)))+(R2473*(1-(2/(VALUE(LEFT(R$1,FIND("-",R$1,1)-1))+1))))))</f>
        <v>0.10131628437207937</v>
      </c>
      <c r="S2474">
        <f t="shared" si="346"/>
        <v>9.0764892362883015E-3</v>
      </c>
      <c r="T2474">
        <f>IF(ROW($E2474)&lt;=MAX(VALUE(LEFT(Q$1,FIND("-",Q$1,1)-1)),VALUE(LEFT(R$1,FIND("-",R$1,1)-1)))+VALUE(LEFT(T$1,FIND("-",T$1,1)-1))-1,0,IF(ROW($E2474)=MAX(VALUE(LEFT(Q$1,FIND("-",Q$1,1)-1)),VALUE(LEFT(R$1,FIND("-",R$1,1)-1)))+VALUE(LEFT(T$1,FIND("-",T$1,1)-1)),AVERAGE(INDEX($S:$S,ROW(S2474)-VALUE(LEFT(T$1,FIND("-",T$1,1)-1))+1):S2474),($S2474*(2/(VALUE(LEFT(T$1,FIND("-",T$1,1)-1))+1)))+(T2473*(1-(2/(VALUE(LEFT(T$1,FIND("-",T$1,1)-1))+1))))))</f>
        <v>6.4041106598874851E-3</v>
      </c>
      <c r="V2474">
        <f t="shared" si="347"/>
        <v>4.9999999999999906E-3</v>
      </c>
      <c r="W2474">
        <f>IF(ROW($E2474)&lt;=VALUE(LEFT(W$1,FIND("-",W$1,1)-1))+1,0,IF(ROW($E2473)=VALUE(LEFT(W$1,FIND("-",W$1,1)-1))+1,100-100/(1+ABS((SUMIF(INDEX($V:$V,ROW($V2474)-VALUE(LEFT(W$1,FIND("-",W$1,1)-1))+1):$V2474,"&gt;0",INDEX($V:$V,ROW($V2474)-VALUE(LEFT(W$1,FIND("-",W$1,1)-1))+1):$V2474)/COUNTIF(INDEX($V:$V,ROW($V2474)-VALUE(LEFT(W$1,FIND("-",W$1,1)-1))+1):$V2474,"&gt;0"))/(SUMIF(INDEX($V:$V,ROW($V2474)-VALUE(LEFT(W$1,FIND("-",W$1,1)-1))+1):$V2474,"&lt;0",INDEX($V:$V,ROW($V2474)-VALUE(LEFT(W$1,FIND("-",W$1,1)-1))+1):$V2474)/COUNTIF(INDEX($V:$V,ROW($V2474)-VALUE(LEFT(W$1,FIND("-",W$1,1)-1))+1):$V2474,"&lt;0")))),100-100/(1+ABS((SUMIF(INDEX($V:$V,ROW($V2474)-VALUE(LEFT(W$1,FIND("-",W$1,1)-1))+1):$V2474,"&gt;0",INDEX($V:$V,ROW($V2474)-VALUE(LEFT(W$1,FIND("-",W$1,1)-1))+1):$V2474)/VALUE(LEFT(W$1,FIND("-",W$1,1)-1)))/(SUMIF(INDEX($V:$V,ROW($V2474)-VALUE(LEFT(W$1,FIND("-",W$1,1)-1))+1):$V2474,"&lt;0",INDEX($V:$V,ROW($V2474)-VALUE(LEFT(W$1,FIND("-",W$1,1)-1))+1):$V2474)/VALUE(LEFT(W$1,FIND("-",W$1,1)-1)))))))</f>
        <v>67.741935483870961</v>
      </c>
      <c r="Y2474">
        <f>IF(ROW($E2474)&lt;=VALUE(LEFT(Y$1,FIND("-",Y$1,1)-1)),0,MAX(INDEX(C:C,ROW(C2474)-VALUE(LEFT(Y$1,FIND("-",Y$1,1)-1))+1):C2474))</f>
        <v>0.21</v>
      </c>
      <c r="Z2474">
        <f>IF(ROW($E2474)&lt;=VALUE(LEFT(Z$1,FIND("-",Z$1,1)-1)),0,MIN(INDEX(D:D,ROW(D2474)-VALUE(LEFT(Z$1,FIND("-",Z$1,1)-1))+1):D2474))</f>
        <v>0.05</v>
      </c>
      <c r="AA2474">
        <f t="shared" si="351"/>
        <v>43.75</v>
      </c>
      <c r="AB2474">
        <f>IF(ROW($AA2474)&lt;=VALUE(LEFT(AA$1,FIND("-",AA$1,1)-1))+VALUE(LEFT(AB$1,FIND("-",AB$1,1)-1)-1),0,AVERAGE(INDEX($AA:$AA,ROW($AA2474)-VALUE(LEFT(AB$1,FIND("-",AB$1,1)-1))+1):$AA2474))</f>
        <v>46.064814814814817</v>
      </c>
      <c r="AC2474">
        <f>IF(ROW($AA2474)&lt;=VALUE(LEFT(AA$1,FIND("-",AA$1,1)-1))+VALUE(LEFT(AB$1,FIND("-",AB$1,1)-1)-1)+VALUE(LEFT(AC$1,FIND("-",AC$1,1)-1)-1),0,AVERAGE(INDEX($AB:$AB,ROW($AB2474)-VALUE(LEFT(AC$1,FIND("-",AC$1,1)-1))+1):$AB2474))</f>
        <v>47.762345679012348</v>
      </c>
      <c r="AE2474">
        <f t="shared" si="348"/>
        <v>112588144</v>
      </c>
      <c r="AG2474" t="str">
        <f t="shared" si="350"/>
        <v/>
      </c>
    </row>
    <row r="2475" spans="1:33" x14ac:dyDescent="0.25">
      <c r="A2475" s="6">
        <v>40569</v>
      </c>
      <c r="B2475">
        <v>0.12</v>
      </c>
      <c r="C2475">
        <v>0.12</v>
      </c>
      <c r="D2475">
        <v>0.115</v>
      </c>
      <c r="E2475">
        <v>0.115</v>
      </c>
      <c r="F2475">
        <v>6.7435999999999996E-2</v>
      </c>
      <c r="G2475">
        <v>1936700</v>
      </c>
      <c r="I2475" t="str">
        <f t="shared" si="343"/>
        <v/>
      </c>
      <c r="J2475" t="str">
        <f t="shared" si="344"/>
        <v/>
      </c>
      <c r="K2475" t="str">
        <f t="shared" si="345"/>
        <v/>
      </c>
      <c r="M2475" s="11" t="str">
        <f t="shared" si="349"/>
        <v/>
      </c>
      <c r="O2475">
        <f>IF(ROW($E2475)&lt;=VALUE(LEFT(O$1,FIND("-",O$1,1)-1)),0,IF(ROW($E2475)=VALUE(LEFT(O$1,FIND("-",O$1,1)-1))+1,AVERAGE(INDEX($E:$E,ROW($E2475)-VALUE(LEFT(O$1,FIND("-",O$1,1)-1))):$E2475),($E2475*(2/(VALUE(LEFT(O$1,FIND("-",O$1,1)-1))+1)))+(O2474*(1-(2/(VALUE(LEFT(O$1,FIND("-",O$1,1)-1))+1))))))</f>
        <v>0.15043161251231693</v>
      </c>
      <c r="Q2475">
        <f>IF(ROW($E2475)&lt;=VALUE(LEFT(Q$1,FIND("-",Q$1,1)-1)),0,IF(ROW($E2475)=VALUE(LEFT(Q$1,FIND("-",Q$1,1)-1))+1,AVERAGE(INDEX($E:$E,ROW($E2475)-VALUE(LEFT(Q$1,FIND("-",Q$1,1)-1))):$E2475),($E2475*(2/(VALUE(LEFT(Q$1,FIND("-",Q$1,1)-1))+1)))+(Q2474*(1-(2/(VALUE(LEFT(Q$1,FIND("-",Q$1,1)-1))+1))))))</f>
        <v>0.11110157766861881</v>
      </c>
      <c r="R2475">
        <f>IF(ROW($E2475)&lt;=VALUE(LEFT(R$1,FIND("-",R$1,1)-1)),0,IF(ROW($E2475)=VALUE(LEFT(R$1,FIND("-",R$1,1)-1))+1,AVERAGE(INDEX($E:$E,ROW($E2475)-VALUE(LEFT(R$1,FIND("-",R$1,1)-1))):$E2475),($E2475*(2/(VALUE(LEFT(R$1,FIND("-",R$1,1)-1))+1)))+(R2474*(1-(2/(VALUE(LEFT(R$1,FIND("-",R$1,1)-1))+1))))))</f>
        <v>0.10232989293711053</v>
      </c>
      <c r="S2475">
        <f t="shared" si="346"/>
        <v>8.7716847315082724E-3</v>
      </c>
      <c r="T2475">
        <f>IF(ROW($E2475)&lt;=MAX(VALUE(LEFT(Q$1,FIND("-",Q$1,1)-1)),VALUE(LEFT(R$1,FIND("-",R$1,1)-1)))+VALUE(LEFT(T$1,FIND("-",T$1,1)-1))-1,0,IF(ROW($E2475)=MAX(VALUE(LEFT(Q$1,FIND("-",Q$1,1)-1)),VALUE(LEFT(R$1,FIND("-",R$1,1)-1)))+VALUE(LEFT(T$1,FIND("-",T$1,1)-1)),AVERAGE(INDEX($S:$S,ROW(S2475)-VALUE(LEFT(T$1,FIND("-",T$1,1)-1))+1):S2475),($S2475*(2/(VALUE(LEFT(T$1,FIND("-",T$1,1)-1))+1)))+(T2474*(1-(2/(VALUE(LEFT(T$1,FIND("-",T$1,1)-1))+1))))))</f>
        <v>6.8776254742116431E-3</v>
      </c>
      <c r="V2475">
        <f t="shared" si="347"/>
        <v>-4.9999999999999906E-3</v>
      </c>
      <c r="W2475">
        <f>IF(ROW($E2475)&lt;=VALUE(LEFT(W$1,FIND("-",W$1,1)-1))+1,0,IF(ROW($E2474)=VALUE(LEFT(W$1,FIND("-",W$1,1)-1))+1,100-100/(1+ABS((SUMIF(INDEX($V:$V,ROW($V2475)-VALUE(LEFT(W$1,FIND("-",W$1,1)-1))+1):$V2475,"&gt;0",INDEX($V:$V,ROW($V2475)-VALUE(LEFT(W$1,FIND("-",W$1,1)-1))+1):$V2475)/COUNTIF(INDEX($V:$V,ROW($V2475)-VALUE(LEFT(W$1,FIND("-",W$1,1)-1))+1):$V2475,"&gt;0"))/(SUMIF(INDEX($V:$V,ROW($V2475)-VALUE(LEFT(W$1,FIND("-",W$1,1)-1))+1):$V2475,"&lt;0",INDEX($V:$V,ROW($V2475)-VALUE(LEFT(W$1,FIND("-",W$1,1)-1))+1):$V2475)/COUNTIF(INDEX($V:$V,ROW($V2475)-VALUE(LEFT(W$1,FIND("-",W$1,1)-1))+1):$V2475,"&lt;0")))),100-100/(1+ABS((SUMIF(INDEX($V:$V,ROW($V2475)-VALUE(LEFT(W$1,FIND("-",W$1,1)-1))+1):$V2475,"&gt;0",INDEX($V:$V,ROW($V2475)-VALUE(LEFT(W$1,FIND("-",W$1,1)-1))+1):$V2475)/VALUE(LEFT(W$1,FIND("-",W$1,1)-1)))/(SUMIF(INDEX($V:$V,ROW($V2475)-VALUE(LEFT(W$1,FIND("-",W$1,1)-1))+1):$V2475,"&lt;0",INDEX($V:$V,ROW($V2475)-VALUE(LEFT(W$1,FIND("-",W$1,1)-1))+1):$V2475)/VALUE(LEFT(W$1,FIND("-",W$1,1)-1)))))))</f>
        <v>67.741935483870975</v>
      </c>
      <c r="Y2475">
        <f>IF(ROW($E2475)&lt;=VALUE(LEFT(Y$1,FIND("-",Y$1,1)-1)),0,MAX(INDEX(C:C,ROW(C2475)-VALUE(LEFT(Y$1,FIND("-",Y$1,1)-1))+1):C2475))</f>
        <v>0.21</v>
      </c>
      <c r="Z2475">
        <f>IF(ROW($E2475)&lt;=VALUE(LEFT(Z$1,FIND("-",Z$1,1)-1)),0,MIN(INDEX(D:D,ROW(D2475)-VALUE(LEFT(Z$1,FIND("-",Z$1,1)-1))+1):D2475))</f>
        <v>0.05</v>
      </c>
      <c r="AA2475">
        <f t="shared" si="351"/>
        <v>40.625000000000007</v>
      </c>
      <c r="AB2475">
        <f>IF(ROW($AA2475)&lt;=VALUE(LEFT(AA$1,FIND("-",AA$1,1)-1))+VALUE(LEFT(AB$1,FIND("-",AB$1,1)-1)-1),0,AVERAGE(INDEX($AA:$AA,ROW($AA2475)-VALUE(LEFT(AB$1,FIND("-",AB$1,1)-1))+1):$AA2475))</f>
        <v>43.86574074074074</v>
      </c>
      <c r="AC2475">
        <f>IF(ROW($AA2475)&lt;=VALUE(LEFT(AA$1,FIND("-",AA$1,1)-1))+VALUE(LEFT(AB$1,FIND("-",AB$1,1)-1)-1)+VALUE(LEFT(AC$1,FIND("-",AC$1,1)-1)-1),0,AVERAGE(INDEX($AB:$AB,ROW($AB2475)-VALUE(LEFT(AC$1,FIND("-",AC$1,1)-1))+1):$AB2475))</f>
        <v>46.026234567901234</v>
      </c>
      <c r="AE2475">
        <f t="shared" si="348"/>
        <v>110651444</v>
      </c>
      <c r="AG2475" t="str">
        <f t="shared" si="350"/>
        <v/>
      </c>
    </row>
    <row r="2476" spans="1:33" x14ac:dyDescent="0.25">
      <c r="A2476" s="6">
        <v>40570</v>
      </c>
      <c r="B2476">
        <v>0.12</v>
      </c>
      <c r="C2476">
        <v>0.125</v>
      </c>
      <c r="D2476">
        <v>0.115</v>
      </c>
      <c r="E2476">
        <v>0.12</v>
      </c>
      <c r="F2476">
        <v>7.0368E-2</v>
      </c>
      <c r="G2476">
        <v>3038700</v>
      </c>
      <c r="I2476" t="str">
        <f t="shared" si="343"/>
        <v/>
      </c>
      <c r="J2476" t="str">
        <f t="shared" si="344"/>
        <v/>
      </c>
      <c r="K2476" t="str">
        <f t="shared" si="345"/>
        <v/>
      </c>
      <c r="M2476" s="11" t="str">
        <f t="shared" si="349"/>
        <v/>
      </c>
      <c r="O2476">
        <f>IF(ROW($E2476)&lt;=VALUE(LEFT(O$1,FIND("-",O$1,1)-1)),0,IF(ROW($E2476)=VALUE(LEFT(O$1,FIND("-",O$1,1)-1))+1,AVERAGE(INDEX($E:$E,ROW($E2476)-VALUE(LEFT(O$1,FIND("-",O$1,1)-1))):$E2476),($E2476*(2/(VALUE(LEFT(O$1,FIND("-",O$1,1)-1))+1)))+(O2475*(1-(2/(VALUE(LEFT(O$1,FIND("-",O$1,1)-1))+1))))))</f>
        <v>0.15012881039776652</v>
      </c>
      <c r="Q2476">
        <f>IF(ROW($E2476)&lt;=VALUE(LEFT(Q$1,FIND("-",Q$1,1)-1)),0,IF(ROW($E2476)=VALUE(LEFT(Q$1,FIND("-",Q$1,1)-1))+1,AVERAGE(INDEX($E:$E,ROW($E2476)-VALUE(LEFT(Q$1,FIND("-",Q$1,1)-1))):$E2476),($E2476*(2/(VALUE(LEFT(Q$1,FIND("-",Q$1,1)-1))+1)))+(Q2475*(1-(2/(VALUE(LEFT(Q$1,FIND("-",Q$1,1)-1))+1))))))</f>
        <v>0.11247056571960053</v>
      </c>
      <c r="R2476">
        <f>IF(ROW($E2476)&lt;=VALUE(LEFT(R$1,FIND("-",R$1,1)-1)),0,IF(ROW($E2476)=VALUE(LEFT(R$1,FIND("-",R$1,1)-1))+1,AVERAGE(INDEX($E:$E,ROW($E2476)-VALUE(LEFT(R$1,FIND("-",R$1,1)-1))):$E2476),($E2476*(2/(VALUE(LEFT(R$1,FIND("-",R$1,1)-1))+1)))+(R2475*(1-(2/(VALUE(LEFT(R$1,FIND("-",R$1,1)-1))+1))))))</f>
        <v>0.10363878975658383</v>
      </c>
      <c r="S2476">
        <f t="shared" si="346"/>
        <v>8.8317759630166942E-3</v>
      </c>
      <c r="T2476">
        <f>IF(ROW($E2476)&lt;=MAX(VALUE(LEFT(Q$1,FIND("-",Q$1,1)-1)),VALUE(LEFT(R$1,FIND("-",R$1,1)-1)))+VALUE(LEFT(T$1,FIND("-",T$1,1)-1))-1,0,IF(ROW($E2476)=MAX(VALUE(LEFT(Q$1,FIND("-",Q$1,1)-1)),VALUE(LEFT(R$1,FIND("-",R$1,1)-1)))+VALUE(LEFT(T$1,FIND("-",T$1,1)-1)),AVERAGE(INDEX($S:$S,ROW(S2476)-VALUE(LEFT(T$1,FIND("-",T$1,1)-1))+1):S2476),($S2476*(2/(VALUE(LEFT(T$1,FIND("-",T$1,1)-1))+1)))+(T2475*(1-(2/(VALUE(LEFT(T$1,FIND("-",T$1,1)-1))+1))))))</f>
        <v>7.2684555719726533E-3</v>
      </c>
      <c r="V2476">
        <f t="shared" si="347"/>
        <v>4.9999999999999906E-3</v>
      </c>
      <c r="W2476">
        <f>IF(ROW($E2476)&lt;=VALUE(LEFT(W$1,FIND("-",W$1,1)-1))+1,0,IF(ROW($E2475)=VALUE(LEFT(W$1,FIND("-",W$1,1)-1))+1,100-100/(1+ABS((SUMIF(INDEX($V:$V,ROW($V2476)-VALUE(LEFT(W$1,FIND("-",W$1,1)-1))+1):$V2476,"&gt;0",INDEX($V:$V,ROW($V2476)-VALUE(LEFT(W$1,FIND("-",W$1,1)-1))+1):$V2476)/COUNTIF(INDEX($V:$V,ROW($V2476)-VALUE(LEFT(W$1,FIND("-",W$1,1)-1))+1):$V2476,"&gt;0"))/(SUMIF(INDEX($V:$V,ROW($V2476)-VALUE(LEFT(W$1,FIND("-",W$1,1)-1))+1):$V2476,"&lt;0",INDEX($V:$V,ROW($V2476)-VALUE(LEFT(W$1,FIND("-",W$1,1)-1))+1):$V2476)/COUNTIF(INDEX($V:$V,ROW($V2476)-VALUE(LEFT(W$1,FIND("-",W$1,1)-1))+1):$V2476,"&lt;0")))),100-100/(1+ABS((SUMIF(INDEX($V:$V,ROW($V2476)-VALUE(LEFT(W$1,FIND("-",W$1,1)-1))+1):$V2476,"&gt;0",INDEX($V:$V,ROW($V2476)-VALUE(LEFT(W$1,FIND("-",W$1,1)-1))+1):$V2476)/VALUE(LEFT(W$1,FIND("-",W$1,1)-1)))/(SUMIF(INDEX($V:$V,ROW($V2476)-VALUE(LEFT(W$1,FIND("-",W$1,1)-1))+1):$V2476,"&lt;0",INDEX($V:$V,ROW($V2476)-VALUE(LEFT(W$1,FIND("-",W$1,1)-1))+1):$V2476)/VALUE(LEFT(W$1,FIND("-",W$1,1)-1)))))))</f>
        <v>68.75</v>
      </c>
      <c r="Y2476">
        <f>IF(ROW($E2476)&lt;=VALUE(LEFT(Y$1,FIND("-",Y$1,1)-1)),0,MAX(INDEX(C:C,ROW(C2476)-VALUE(LEFT(Y$1,FIND("-",Y$1,1)-1))+1):C2476))</f>
        <v>0.21</v>
      </c>
      <c r="Z2476">
        <f>IF(ROW($E2476)&lt;=VALUE(LEFT(Z$1,FIND("-",Z$1,1)-1)),0,MIN(INDEX(D:D,ROW(D2476)-VALUE(LEFT(Z$1,FIND("-",Z$1,1)-1))+1):D2476))</f>
        <v>0.05</v>
      </c>
      <c r="AA2476">
        <f t="shared" si="351"/>
        <v>43.75</v>
      </c>
      <c r="AB2476">
        <f>IF(ROW($AA2476)&lt;=VALUE(LEFT(AA$1,FIND("-",AA$1,1)-1))+VALUE(LEFT(AB$1,FIND("-",AB$1,1)-1)-1),0,AVERAGE(INDEX($AA:$AA,ROW($AA2476)-VALUE(LEFT(AB$1,FIND("-",AB$1,1)-1))+1):$AA2476))</f>
        <v>42.708333333333336</v>
      </c>
      <c r="AC2476">
        <f>IF(ROW($AA2476)&lt;=VALUE(LEFT(AA$1,FIND("-",AA$1,1)-1))+VALUE(LEFT(AB$1,FIND("-",AB$1,1)-1)-1)+VALUE(LEFT(AC$1,FIND("-",AC$1,1)-1)-1),0,AVERAGE(INDEX($AB:$AB,ROW($AB2476)-VALUE(LEFT(AC$1,FIND("-",AC$1,1)-1))+1):$AB2476))</f>
        <v>44.212962962962962</v>
      </c>
      <c r="AE2476">
        <f t="shared" si="348"/>
        <v>113690144</v>
      </c>
      <c r="AG2476" t="str">
        <f t="shared" si="350"/>
        <v/>
      </c>
    </row>
    <row r="2477" spans="1:33" x14ac:dyDescent="0.25">
      <c r="A2477" s="6">
        <v>40571</v>
      </c>
      <c r="B2477">
        <v>0.125</v>
      </c>
      <c r="C2477">
        <v>0.14499999999999999</v>
      </c>
      <c r="D2477">
        <v>0.125</v>
      </c>
      <c r="E2477">
        <v>0.13500000000000001</v>
      </c>
      <c r="F2477">
        <v>7.9164999999999999E-2</v>
      </c>
      <c r="G2477">
        <v>11518600</v>
      </c>
      <c r="I2477" t="str">
        <f t="shared" si="343"/>
        <v/>
      </c>
      <c r="J2477" t="str">
        <f t="shared" si="344"/>
        <v>Overbought</v>
      </c>
      <c r="K2477" t="str">
        <f t="shared" si="345"/>
        <v/>
      </c>
      <c r="M2477" s="11" t="str">
        <f t="shared" si="349"/>
        <v/>
      </c>
      <c r="O2477">
        <f>IF(ROW($E2477)&lt;=VALUE(LEFT(O$1,FIND("-",O$1,1)-1)),0,IF(ROW($E2477)=VALUE(LEFT(O$1,FIND("-",O$1,1)-1))+1,AVERAGE(INDEX($E:$E,ROW($E2477)-VALUE(LEFT(O$1,FIND("-",O$1,1)-1))):$E2477),($E2477*(2/(VALUE(LEFT(O$1,FIND("-",O$1,1)-1))+1)))+(O2476*(1-(2/(VALUE(LEFT(O$1,FIND("-",O$1,1)-1))+1))))))</f>
        <v>0.14997827497092306</v>
      </c>
      <c r="Q2477">
        <f>IF(ROW($E2477)&lt;=VALUE(LEFT(Q$1,FIND("-",Q$1,1)-1)),0,IF(ROW($E2477)=VALUE(LEFT(Q$1,FIND("-",Q$1,1)-1))+1,AVERAGE(INDEX($E:$E,ROW($E2477)-VALUE(LEFT(Q$1,FIND("-",Q$1,1)-1))):$E2477),($E2477*(2/(VALUE(LEFT(Q$1,FIND("-",Q$1,1)-1))+1)))+(Q2476*(1-(2/(VALUE(LEFT(Q$1,FIND("-",Q$1,1)-1))+1))))))</f>
        <v>0.11593663253196969</v>
      </c>
      <c r="R2477">
        <f>IF(ROW($E2477)&lt;=VALUE(LEFT(R$1,FIND("-",R$1,1)-1)),0,IF(ROW($E2477)=VALUE(LEFT(R$1,FIND("-",R$1,1)-1))+1,AVERAGE(INDEX($E:$E,ROW($E2477)-VALUE(LEFT(R$1,FIND("-",R$1,1)-1))):$E2477),($E2477*(2/(VALUE(LEFT(R$1,FIND("-",R$1,1)-1))+1)))+(R2476*(1-(2/(VALUE(LEFT(R$1,FIND("-",R$1,1)-1))+1))))))</f>
        <v>0.10596184236720725</v>
      </c>
      <c r="S2477">
        <f t="shared" si="346"/>
        <v>9.9747901647624371E-3</v>
      </c>
      <c r="T2477">
        <f>IF(ROW($E2477)&lt;=MAX(VALUE(LEFT(Q$1,FIND("-",Q$1,1)-1)),VALUE(LEFT(R$1,FIND("-",R$1,1)-1)))+VALUE(LEFT(T$1,FIND("-",T$1,1)-1))-1,0,IF(ROW($E2477)=MAX(VALUE(LEFT(Q$1,FIND("-",Q$1,1)-1)),VALUE(LEFT(R$1,FIND("-",R$1,1)-1)))+VALUE(LEFT(T$1,FIND("-",T$1,1)-1)),AVERAGE(INDEX($S:$S,ROW(S2477)-VALUE(LEFT(T$1,FIND("-",T$1,1)-1))+1):S2477),($S2477*(2/(VALUE(LEFT(T$1,FIND("-",T$1,1)-1))+1)))+(T2476*(1-(2/(VALUE(LEFT(T$1,FIND("-",T$1,1)-1))+1))))))</f>
        <v>7.8097224905306108E-3</v>
      </c>
      <c r="V2477">
        <f t="shared" si="347"/>
        <v>1.5000000000000013E-2</v>
      </c>
      <c r="W2477">
        <f>IF(ROW($E2477)&lt;=VALUE(LEFT(W$1,FIND("-",W$1,1)-1))+1,0,IF(ROW($E2476)=VALUE(LEFT(W$1,FIND("-",W$1,1)-1))+1,100-100/(1+ABS((SUMIF(INDEX($V:$V,ROW($V2477)-VALUE(LEFT(W$1,FIND("-",W$1,1)-1))+1):$V2477,"&gt;0",INDEX($V:$V,ROW($V2477)-VALUE(LEFT(W$1,FIND("-",W$1,1)-1))+1):$V2477)/COUNTIF(INDEX($V:$V,ROW($V2477)-VALUE(LEFT(W$1,FIND("-",W$1,1)-1))+1):$V2477,"&gt;0"))/(SUMIF(INDEX($V:$V,ROW($V2477)-VALUE(LEFT(W$1,FIND("-",W$1,1)-1))+1):$V2477,"&lt;0",INDEX($V:$V,ROW($V2477)-VALUE(LEFT(W$1,FIND("-",W$1,1)-1))+1):$V2477)/COUNTIF(INDEX($V:$V,ROW($V2477)-VALUE(LEFT(W$1,FIND("-",W$1,1)-1))+1):$V2477,"&lt;0")))),100-100/(1+ABS((SUMIF(INDEX($V:$V,ROW($V2477)-VALUE(LEFT(W$1,FIND("-",W$1,1)-1))+1):$V2477,"&gt;0",INDEX($V:$V,ROW($V2477)-VALUE(LEFT(W$1,FIND("-",W$1,1)-1))+1):$V2477)/VALUE(LEFT(W$1,FIND("-",W$1,1)-1)))/(SUMIF(INDEX($V:$V,ROW($V2477)-VALUE(LEFT(W$1,FIND("-",W$1,1)-1))+1):$V2477,"&lt;0",INDEX($V:$V,ROW($V2477)-VALUE(LEFT(W$1,FIND("-",W$1,1)-1))+1):$V2477)/VALUE(LEFT(W$1,FIND("-",W$1,1)-1)))))))</f>
        <v>73.529411764705884</v>
      </c>
      <c r="Y2477">
        <f>IF(ROW($E2477)&lt;=VALUE(LEFT(Y$1,FIND("-",Y$1,1)-1)),0,MAX(INDEX(C:C,ROW(C2477)-VALUE(LEFT(Y$1,FIND("-",Y$1,1)-1))+1):C2477))</f>
        <v>0.21</v>
      </c>
      <c r="Z2477">
        <f>IF(ROW($E2477)&lt;=VALUE(LEFT(Z$1,FIND("-",Z$1,1)-1)),0,MIN(INDEX(D:D,ROW(D2477)-VALUE(LEFT(Z$1,FIND("-",Z$1,1)-1))+1):D2477))</f>
        <v>0.05</v>
      </c>
      <c r="AA2477">
        <f t="shared" si="351"/>
        <v>53.125000000000014</v>
      </c>
      <c r="AB2477">
        <f>IF(ROW($AA2477)&lt;=VALUE(LEFT(AA$1,FIND("-",AA$1,1)-1))+VALUE(LEFT(AB$1,FIND("-",AB$1,1)-1)-1),0,AVERAGE(INDEX($AA:$AA,ROW($AA2477)-VALUE(LEFT(AB$1,FIND("-",AB$1,1)-1))+1):$AA2477))</f>
        <v>45.833333333333336</v>
      </c>
      <c r="AC2477">
        <f>IF(ROW($AA2477)&lt;=VALUE(LEFT(AA$1,FIND("-",AA$1,1)-1))+VALUE(LEFT(AB$1,FIND("-",AB$1,1)-1)-1)+VALUE(LEFT(AC$1,FIND("-",AC$1,1)-1)-1),0,AVERAGE(INDEX($AB:$AB,ROW($AB2477)-VALUE(LEFT(AC$1,FIND("-",AC$1,1)-1))+1):$AB2477))</f>
        <v>44.135802469135804</v>
      </c>
      <c r="AE2477">
        <f t="shared" si="348"/>
        <v>125208744</v>
      </c>
      <c r="AG2477" t="str">
        <f t="shared" si="350"/>
        <v/>
      </c>
    </row>
    <row r="2478" spans="1:33" x14ac:dyDescent="0.25">
      <c r="A2478" s="6">
        <v>40574</v>
      </c>
      <c r="B2478">
        <v>0.14000000000000001</v>
      </c>
      <c r="C2478">
        <v>0.15</v>
      </c>
      <c r="D2478">
        <v>0.14000000000000001</v>
      </c>
      <c r="E2478">
        <v>0.14499999999999999</v>
      </c>
      <c r="F2478">
        <v>8.5028999999999993E-2</v>
      </c>
      <c r="G2478">
        <v>10190600</v>
      </c>
      <c r="I2478" t="str">
        <f t="shared" si="343"/>
        <v/>
      </c>
      <c r="J2478" t="str">
        <f t="shared" si="344"/>
        <v>Overbought</v>
      </c>
      <c r="K2478" t="str">
        <f t="shared" si="345"/>
        <v/>
      </c>
      <c r="M2478" s="11" t="str">
        <f t="shared" si="349"/>
        <v/>
      </c>
      <c r="O2478">
        <f>IF(ROW($E2478)&lt;=VALUE(LEFT(O$1,FIND("-",O$1,1)-1)),0,IF(ROW($E2478)=VALUE(LEFT(O$1,FIND("-",O$1,1)-1))+1,AVERAGE(INDEX($E:$E,ROW($E2478)-VALUE(LEFT(O$1,FIND("-",O$1,1)-1))):$E2478),($E2478*(2/(VALUE(LEFT(O$1,FIND("-",O$1,1)-1))+1)))+(O2477*(1-(2/(VALUE(LEFT(O$1,FIND("-",O$1,1)-1))+1))))))</f>
        <v>0.14992873989658551</v>
      </c>
      <c r="Q2478">
        <f>IF(ROW($E2478)&lt;=VALUE(LEFT(Q$1,FIND("-",Q$1,1)-1)),0,IF(ROW($E2478)=VALUE(LEFT(Q$1,FIND("-",Q$1,1)-1))+1,AVERAGE(INDEX($E:$E,ROW($E2478)-VALUE(LEFT(Q$1,FIND("-",Q$1,1)-1))):$E2478),($E2478*(2/(VALUE(LEFT(Q$1,FIND("-",Q$1,1)-1))+1)))+(Q2477*(1-(2/(VALUE(LEFT(Q$1,FIND("-",Q$1,1)-1))+1))))))</f>
        <v>0.12040791983474358</v>
      </c>
      <c r="R2478">
        <f>IF(ROW($E2478)&lt;=VALUE(LEFT(R$1,FIND("-",R$1,1)-1)),0,IF(ROW($E2478)=VALUE(LEFT(R$1,FIND("-",R$1,1)-1))+1,AVERAGE(INDEX($E:$E,ROW($E2478)-VALUE(LEFT(R$1,FIND("-",R$1,1)-1))):$E2478),($E2478*(2/(VALUE(LEFT(R$1,FIND("-",R$1,1)-1))+1)))+(R2477*(1-(2/(VALUE(LEFT(R$1,FIND("-",R$1,1)-1))+1))))))</f>
        <v>0.10885355774741412</v>
      </c>
      <c r="S2478">
        <f t="shared" si="346"/>
        <v>1.1554362087329462E-2</v>
      </c>
      <c r="T2478">
        <f>IF(ROW($E2478)&lt;=MAX(VALUE(LEFT(Q$1,FIND("-",Q$1,1)-1)),VALUE(LEFT(R$1,FIND("-",R$1,1)-1)))+VALUE(LEFT(T$1,FIND("-",T$1,1)-1))-1,0,IF(ROW($E2478)=MAX(VALUE(LEFT(Q$1,FIND("-",Q$1,1)-1)),VALUE(LEFT(R$1,FIND("-",R$1,1)-1)))+VALUE(LEFT(T$1,FIND("-",T$1,1)-1)),AVERAGE(INDEX($S:$S,ROW(S2478)-VALUE(LEFT(T$1,FIND("-",T$1,1)-1))+1):S2478),($S2478*(2/(VALUE(LEFT(T$1,FIND("-",T$1,1)-1))+1)))+(T2477*(1-(2/(VALUE(LEFT(T$1,FIND("-",T$1,1)-1))+1))))))</f>
        <v>8.5586504098903813E-3</v>
      </c>
      <c r="V2478">
        <f t="shared" si="347"/>
        <v>9.9999999999999811E-3</v>
      </c>
      <c r="W2478">
        <f>IF(ROW($E2478)&lt;=VALUE(LEFT(W$1,FIND("-",W$1,1)-1))+1,0,IF(ROW($E2477)=VALUE(LEFT(W$1,FIND("-",W$1,1)-1))+1,100-100/(1+ABS((SUMIF(INDEX($V:$V,ROW($V2478)-VALUE(LEFT(W$1,FIND("-",W$1,1)-1))+1):$V2478,"&gt;0",INDEX($V:$V,ROW($V2478)-VALUE(LEFT(W$1,FIND("-",W$1,1)-1))+1):$V2478)/COUNTIF(INDEX($V:$V,ROW($V2478)-VALUE(LEFT(W$1,FIND("-",W$1,1)-1))+1):$V2478,"&gt;0"))/(SUMIF(INDEX($V:$V,ROW($V2478)-VALUE(LEFT(W$1,FIND("-",W$1,1)-1))+1):$V2478,"&lt;0",INDEX($V:$V,ROW($V2478)-VALUE(LEFT(W$1,FIND("-",W$1,1)-1))+1):$V2478)/COUNTIF(INDEX($V:$V,ROW($V2478)-VALUE(LEFT(W$1,FIND("-",W$1,1)-1))+1):$V2478,"&lt;0")))),100-100/(1+ABS((SUMIF(INDEX($V:$V,ROW($V2478)-VALUE(LEFT(W$1,FIND("-",W$1,1)-1))+1):$V2478,"&gt;0",INDEX($V:$V,ROW($V2478)-VALUE(LEFT(W$1,FIND("-",W$1,1)-1))+1):$V2478)/VALUE(LEFT(W$1,FIND("-",W$1,1)-1)))/(SUMIF(INDEX($V:$V,ROW($V2478)-VALUE(LEFT(W$1,FIND("-",W$1,1)-1))+1):$V2478,"&lt;0",INDEX($V:$V,ROW($V2478)-VALUE(LEFT(W$1,FIND("-",W$1,1)-1))+1):$V2478)/VALUE(LEFT(W$1,FIND("-",W$1,1)-1)))))))</f>
        <v>75</v>
      </c>
      <c r="Y2478">
        <f>IF(ROW($E2478)&lt;=VALUE(LEFT(Y$1,FIND("-",Y$1,1)-1)),0,MAX(INDEX(C:C,ROW(C2478)-VALUE(LEFT(Y$1,FIND("-",Y$1,1)-1))+1):C2478))</f>
        <v>0.21</v>
      </c>
      <c r="Z2478">
        <f>IF(ROW($E2478)&lt;=VALUE(LEFT(Z$1,FIND("-",Z$1,1)-1)),0,MIN(INDEX(D:D,ROW(D2478)-VALUE(LEFT(Z$1,FIND("-",Z$1,1)-1))+1):D2478))</f>
        <v>9.5000000000000001E-2</v>
      </c>
      <c r="AA2478">
        <f t="shared" si="351"/>
        <v>43.478260869565212</v>
      </c>
      <c r="AB2478">
        <f>IF(ROW($AA2478)&lt;=VALUE(LEFT(AA$1,FIND("-",AA$1,1)-1))+VALUE(LEFT(AB$1,FIND("-",AB$1,1)-1)-1),0,AVERAGE(INDEX($AA:$AA,ROW($AA2478)-VALUE(LEFT(AB$1,FIND("-",AB$1,1)-1))+1):$AA2478))</f>
        <v>46.784420289855071</v>
      </c>
      <c r="AC2478">
        <f>IF(ROW($AA2478)&lt;=VALUE(LEFT(AA$1,FIND("-",AA$1,1)-1))+VALUE(LEFT(AB$1,FIND("-",AB$1,1)-1)-1)+VALUE(LEFT(AC$1,FIND("-",AC$1,1)-1)-1),0,AVERAGE(INDEX($AB:$AB,ROW($AB2478)-VALUE(LEFT(AC$1,FIND("-",AC$1,1)-1))+1):$AB2478))</f>
        <v>45.108695652173914</v>
      </c>
      <c r="AE2478">
        <f t="shared" si="348"/>
        <v>135399344</v>
      </c>
      <c r="AG2478" t="str">
        <f t="shared" si="350"/>
        <v/>
      </c>
    </row>
    <row r="2479" spans="1:33" x14ac:dyDescent="0.25">
      <c r="A2479" s="6">
        <v>40576</v>
      </c>
      <c r="B2479">
        <v>0.15</v>
      </c>
      <c r="C2479">
        <v>0.15</v>
      </c>
      <c r="D2479">
        <v>0.13500000000000001</v>
      </c>
      <c r="E2479">
        <v>0.14000000000000001</v>
      </c>
      <c r="F2479">
        <v>8.2097000000000003E-2</v>
      </c>
      <c r="G2479">
        <v>1794000</v>
      </c>
      <c r="I2479" t="str">
        <f t="shared" si="343"/>
        <v/>
      </c>
      <c r="J2479" t="str">
        <f t="shared" si="344"/>
        <v/>
      </c>
      <c r="K2479" t="str">
        <f t="shared" si="345"/>
        <v/>
      </c>
      <c r="M2479" s="11" t="str">
        <f t="shared" si="349"/>
        <v/>
      </c>
      <c r="O2479">
        <f>IF(ROW($E2479)&lt;=VALUE(LEFT(O$1,FIND("-",O$1,1)-1)),0,IF(ROW($E2479)=VALUE(LEFT(O$1,FIND("-",O$1,1)-1))+1,AVERAGE(INDEX($E:$E,ROW($E2479)-VALUE(LEFT(O$1,FIND("-",O$1,1)-1))):$E2479),($E2479*(2/(VALUE(LEFT(O$1,FIND("-",O$1,1)-1))+1)))+(O2478*(1-(2/(VALUE(LEFT(O$1,FIND("-",O$1,1)-1))+1))))))</f>
        <v>0.14982994646477868</v>
      </c>
      <c r="Q2479">
        <f>IF(ROW($E2479)&lt;=VALUE(LEFT(Q$1,FIND("-",Q$1,1)-1)),0,IF(ROW($E2479)=VALUE(LEFT(Q$1,FIND("-",Q$1,1)-1))+1,AVERAGE(INDEX($E:$E,ROW($E2479)-VALUE(LEFT(Q$1,FIND("-",Q$1,1)-1))):$E2479),($E2479*(2/(VALUE(LEFT(Q$1,FIND("-",Q$1,1)-1))+1)))+(Q2478*(1-(2/(VALUE(LEFT(Q$1,FIND("-",Q$1,1)-1))+1))))))</f>
        <v>0.1234220860140138</v>
      </c>
      <c r="R2479">
        <f>IF(ROW($E2479)&lt;=VALUE(LEFT(R$1,FIND("-",R$1,1)-1)),0,IF(ROW($E2479)=VALUE(LEFT(R$1,FIND("-",R$1,1)-1))+1,AVERAGE(INDEX($E:$E,ROW($E2479)-VALUE(LEFT(R$1,FIND("-",R$1,1)-1))):$E2479),($E2479*(2/(VALUE(LEFT(R$1,FIND("-",R$1,1)-1))+1)))+(R2478*(1-(2/(VALUE(LEFT(R$1,FIND("-",R$1,1)-1))+1))))))</f>
        <v>0.11116070161797603</v>
      </c>
      <c r="S2479">
        <f t="shared" si="346"/>
        <v>1.2261384396037772E-2</v>
      </c>
      <c r="T2479">
        <f>IF(ROW($E2479)&lt;=MAX(VALUE(LEFT(Q$1,FIND("-",Q$1,1)-1)),VALUE(LEFT(R$1,FIND("-",R$1,1)-1)))+VALUE(LEFT(T$1,FIND("-",T$1,1)-1))-1,0,IF(ROW($E2479)=MAX(VALUE(LEFT(Q$1,FIND("-",Q$1,1)-1)),VALUE(LEFT(R$1,FIND("-",R$1,1)-1)))+VALUE(LEFT(T$1,FIND("-",T$1,1)-1)),AVERAGE(INDEX($S:$S,ROW(S2479)-VALUE(LEFT(T$1,FIND("-",T$1,1)-1))+1):S2479),($S2479*(2/(VALUE(LEFT(T$1,FIND("-",T$1,1)-1))+1)))+(T2478*(1-(2/(VALUE(LEFT(T$1,FIND("-",T$1,1)-1))+1))))))</f>
        <v>9.2991972071198598E-3</v>
      </c>
      <c r="V2479">
        <f t="shared" si="347"/>
        <v>-4.9999999999999767E-3</v>
      </c>
      <c r="W2479">
        <f>IF(ROW($E2479)&lt;=VALUE(LEFT(W$1,FIND("-",W$1,1)-1))+1,0,IF(ROW($E2478)=VALUE(LEFT(W$1,FIND("-",W$1,1)-1))+1,100-100/(1+ABS((SUMIF(INDEX($V:$V,ROW($V2479)-VALUE(LEFT(W$1,FIND("-",W$1,1)-1))+1):$V2479,"&gt;0",INDEX($V:$V,ROW($V2479)-VALUE(LEFT(W$1,FIND("-",W$1,1)-1))+1):$V2479)/COUNTIF(INDEX($V:$V,ROW($V2479)-VALUE(LEFT(W$1,FIND("-",W$1,1)-1))+1):$V2479,"&gt;0"))/(SUMIF(INDEX($V:$V,ROW($V2479)-VALUE(LEFT(W$1,FIND("-",W$1,1)-1))+1):$V2479,"&lt;0",INDEX($V:$V,ROW($V2479)-VALUE(LEFT(W$1,FIND("-",W$1,1)-1))+1):$V2479)/COUNTIF(INDEX($V:$V,ROW($V2479)-VALUE(LEFT(W$1,FIND("-",W$1,1)-1))+1):$V2479,"&lt;0")))),100-100/(1+ABS((SUMIF(INDEX($V:$V,ROW($V2479)-VALUE(LEFT(W$1,FIND("-",W$1,1)-1))+1):$V2479,"&gt;0",INDEX($V:$V,ROW($V2479)-VALUE(LEFT(W$1,FIND("-",W$1,1)-1))+1):$V2479)/VALUE(LEFT(W$1,FIND("-",W$1,1)-1)))/(SUMIF(INDEX($V:$V,ROW($V2479)-VALUE(LEFT(W$1,FIND("-",W$1,1)-1))+1):$V2479,"&lt;0",INDEX($V:$V,ROW($V2479)-VALUE(LEFT(W$1,FIND("-",W$1,1)-1))+1):$V2479)/VALUE(LEFT(W$1,FIND("-",W$1,1)-1)))))))</f>
        <v>56.521739130434796</v>
      </c>
      <c r="Y2479">
        <f>IF(ROW($E2479)&lt;=VALUE(LEFT(Y$1,FIND("-",Y$1,1)-1)),0,MAX(INDEX(C:C,ROW(C2479)-VALUE(LEFT(Y$1,FIND("-",Y$1,1)-1))+1):C2479))</f>
        <v>0.15</v>
      </c>
      <c r="Z2479">
        <f>IF(ROW($E2479)&lt;=VALUE(LEFT(Z$1,FIND("-",Z$1,1)-1)),0,MIN(INDEX(D:D,ROW(D2479)-VALUE(LEFT(Z$1,FIND("-",Z$1,1)-1))+1):D2479))</f>
        <v>9.5000000000000001E-2</v>
      </c>
      <c r="AA2479">
        <f t="shared" si="351"/>
        <v>81.818181818181841</v>
      </c>
      <c r="AB2479">
        <f>IF(ROW($AA2479)&lt;=VALUE(LEFT(AA$1,FIND("-",AA$1,1)-1))+VALUE(LEFT(AB$1,FIND("-",AB$1,1)-1)-1),0,AVERAGE(INDEX($AA:$AA,ROW($AA2479)-VALUE(LEFT(AB$1,FIND("-",AB$1,1)-1))+1):$AA2479))</f>
        <v>59.473814229249022</v>
      </c>
      <c r="AC2479">
        <f>IF(ROW($AA2479)&lt;=VALUE(LEFT(AA$1,FIND("-",AA$1,1)-1))+VALUE(LEFT(AB$1,FIND("-",AB$1,1)-1)-1)+VALUE(LEFT(AC$1,FIND("-",AC$1,1)-1)-1),0,AVERAGE(INDEX($AB:$AB,ROW($AB2479)-VALUE(LEFT(AC$1,FIND("-",AC$1,1)-1))+1):$AB2479))</f>
        <v>50.697189284145814</v>
      </c>
      <c r="AE2479">
        <f t="shared" si="348"/>
        <v>133605344</v>
      </c>
      <c r="AG2479" t="str">
        <f t="shared" si="350"/>
        <v/>
      </c>
    </row>
    <row r="2480" spans="1:33" x14ac:dyDescent="0.25">
      <c r="A2480" s="6">
        <v>40581</v>
      </c>
      <c r="B2480">
        <v>0.14000000000000001</v>
      </c>
      <c r="C2480">
        <v>0.15</v>
      </c>
      <c r="D2480">
        <v>0.14000000000000001</v>
      </c>
      <c r="E2480">
        <v>0.14499999999999999</v>
      </c>
      <c r="F2480">
        <v>8.5028999999999993E-2</v>
      </c>
      <c r="G2480">
        <v>6080000</v>
      </c>
      <c r="I2480" t="str">
        <f t="shared" si="343"/>
        <v/>
      </c>
      <c r="J2480" t="str">
        <f t="shared" si="344"/>
        <v/>
      </c>
      <c r="K2480" t="str">
        <f t="shared" si="345"/>
        <v/>
      </c>
      <c r="M2480" s="11" t="str">
        <f t="shared" si="349"/>
        <v/>
      </c>
      <c r="O2480">
        <f>IF(ROW($E2480)&lt;=VALUE(LEFT(O$1,FIND("-",O$1,1)-1)),0,IF(ROW($E2480)=VALUE(LEFT(O$1,FIND("-",O$1,1)-1))+1,AVERAGE(INDEX($E:$E,ROW($E2480)-VALUE(LEFT(O$1,FIND("-",O$1,1)-1))):$E2480),($E2480*(2/(VALUE(LEFT(O$1,FIND("-",O$1,1)-1))+1)))+(O2479*(1-(2/(VALUE(LEFT(O$1,FIND("-",O$1,1)-1))+1))))))</f>
        <v>0.14978188729597491</v>
      </c>
      <c r="Q2480">
        <f>IF(ROW($E2480)&lt;=VALUE(LEFT(Q$1,FIND("-",Q$1,1)-1)),0,IF(ROW($E2480)=VALUE(LEFT(Q$1,FIND("-",Q$1,1)-1))+1,AVERAGE(INDEX($E:$E,ROW($E2480)-VALUE(LEFT(Q$1,FIND("-",Q$1,1)-1))):$E2480),($E2480*(2/(VALUE(LEFT(Q$1,FIND("-",Q$1,1)-1))+1)))+(Q2479*(1-(2/(VALUE(LEFT(Q$1,FIND("-",Q$1,1)-1))+1))))))</f>
        <v>0.12674176508878091</v>
      </c>
      <c r="R2480">
        <f>IF(ROW($E2480)&lt;=VALUE(LEFT(R$1,FIND("-",R$1,1)-1)),0,IF(ROW($E2480)=VALUE(LEFT(R$1,FIND("-",R$1,1)-1))+1,AVERAGE(INDEX($E:$E,ROW($E2480)-VALUE(LEFT(R$1,FIND("-",R$1,1)-1))):$E2480),($E2480*(2/(VALUE(LEFT(R$1,FIND("-",R$1,1)-1))+1)))+(R2479*(1-(2/(VALUE(LEFT(R$1,FIND("-",R$1,1)-1))+1))))))</f>
        <v>0.11366731631294077</v>
      </c>
      <c r="S2480">
        <f t="shared" si="346"/>
        <v>1.3074448775840131E-2</v>
      </c>
      <c r="T2480">
        <f>IF(ROW($E2480)&lt;=MAX(VALUE(LEFT(Q$1,FIND("-",Q$1,1)-1)),VALUE(LEFT(R$1,FIND("-",R$1,1)-1)))+VALUE(LEFT(T$1,FIND("-",T$1,1)-1))-1,0,IF(ROW($E2480)=MAX(VALUE(LEFT(Q$1,FIND("-",Q$1,1)-1)),VALUE(LEFT(R$1,FIND("-",R$1,1)-1)))+VALUE(LEFT(T$1,FIND("-",T$1,1)-1)),AVERAGE(INDEX($S:$S,ROW(S2480)-VALUE(LEFT(T$1,FIND("-",T$1,1)-1))+1):S2480),($S2480*(2/(VALUE(LEFT(T$1,FIND("-",T$1,1)-1))+1)))+(T2479*(1-(2/(VALUE(LEFT(T$1,FIND("-",T$1,1)-1))+1))))))</f>
        <v>1.0054247520863915E-2</v>
      </c>
      <c r="V2480">
        <f t="shared" si="347"/>
        <v>4.9999999999999767E-3</v>
      </c>
      <c r="W2480">
        <f>IF(ROW($E2480)&lt;=VALUE(LEFT(W$1,FIND("-",W$1,1)-1))+1,0,IF(ROW($E2479)=VALUE(LEFT(W$1,FIND("-",W$1,1)-1))+1,100-100/(1+ABS((SUMIF(INDEX($V:$V,ROW($V2480)-VALUE(LEFT(W$1,FIND("-",W$1,1)-1))+1):$V2480,"&gt;0",INDEX($V:$V,ROW($V2480)-VALUE(LEFT(W$1,FIND("-",W$1,1)-1))+1):$V2480)/COUNTIF(INDEX($V:$V,ROW($V2480)-VALUE(LEFT(W$1,FIND("-",W$1,1)-1))+1):$V2480,"&gt;0"))/(SUMIF(INDEX($V:$V,ROW($V2480)-VALUE(LEFT(W$1,FIND("-",W$1,1)-1))+1):$V2480,"&lt;0",INDEX($V:$V,ROW($V2480)-VALUE(LEFT(W$1,FIND("-",W$1,1)-1))+1):$V2480)/COUNTIF(INDEX($V:$V,ROW($V2480)-VALUE(LEFT(W$1,FIND("-",W$1,1)-1))+1):$V2480,"&lt;0")))),100-100/(1+ABS((SUMIF(INDEX($V:$V,ROW($V2480)-VALUE(LEFT(W$1,FIND("-",W$1,1)-1))+1):$V2480,"&gt;0",INDEX($V:$V,ROW($V2480)-VALUE(LEFT(W$1,FIND("-",W$1,1)-1))+1):$V2480)/VALUE(LEFT(W$1,FIND("-",W$1,1)-1)))/(SUMIF(INDEX($V:$V,ROW($V2480)-VALUE(LEFT(W$1,FIND("-",W$1,1)-1))+1):$V2480,"&lt;0",INDEX($V:$V,ROW($V2480)-VALUE(LEFT(W$1,FIND("-",W$1,1)-1))+1):$V2480)/VALUE(LEFT(W$1,FIND("-",W$1,1)-1)))))))</f>
        <v>70.000000000000014</v>
      </c>
      <c r="Y2480">
        <f>IF(ROW($E2480)&lt;=VALUE(LEFT(Y$1,FIND("-",Y$1,1)-1)),0,MAX(INDEX(C:C,ROW(C2480)-VALUE(LEFT(Y$1,FIND("-",Y$1,1)-1))+1):C2480))</f>
        <v>0.15</v>
      </c>
      <c r="Z2480">
        <f>IF(ROW($E2480)&lt;=VALUE(LEFT(Z$1,FIND("-",Z$1,1)-1)),0,MIN(INDEX(D:D,ROW(D2480)-VALUE(LEFT(Z$1,FIND("-",Z$1,1)-1))+1):D2480))</f>
        <v>0.1</v>
      </c>
      <c r="AA2480">
        <f t="shared" si="351"/>
        <v>89.999999999999986</v>
      </c>
      <c r="AB2480">
        <f>IF(ROW($AA2480)&lt;=VALUE(LEFT(AA$1,FIND("-",AA$1,1)-1))+VALUE(LEFT(AB$1,FIND("-",AB$1,1)-1)-1),0,AVERAGE(INDEX($AA:$AA,ROW($AA2480)-VALUE(LEFT(AB$1,FIND("-",AB$1,1)-1))+1):$AA2480))</f>
        <v>71.765480895915687</v>
      </c>
      <c r="AC2480">
        <f>IF(ROW($AA2480)&lt;=VALUE(LEFT(AA$1,FIND("-",AA$1,1)-1))+VALUE(LEFT(AB$1,FIND("-",AB$1,1)-1)-1)+VALUE(LEFT(AC$1,FIND("-",AC$1,1)-1)-1),0,AVERAGE(INDEX($AB:$AB,ROW($AB2480)-VALUE(LEFT(AC$1,FIND("-",AC$1,1)-1))+1):$AB2480))</f>
        <v>59.341238471673257</v>
      </c>
      <c r="AE2480">
        <f t="shared" si="348"/>
        <v>139685344</v>
      </c>
      <c r="AG2480" t="str">
        <f t="shared" si="350"/>
        <v/>
      </c>
    </row>
    <row r="2481" spans="1:33" x14ac:dyDescent="0.25">
      <c r="A2481" s="6">
        <v>40582</v>
      </c>
      <c r="B2481">
        <v>0.14499999999999999</v>
      </c>
      <c r="C2481">
        <v>0.14499999999999999</v>
      </c>
      <c r="D2481">
        <v>0.14000000000000001</v>
      </c>
      <c r="E2481">
        <v>0.14000000000000001</v>
      </c>
      <c r="F2481">
        <v>8.2097000000000003E-2</v>
      </c>
      <c r="G2481">
        <v>5349000</v>
      </c>
      <c r="I2481" t="str">
        <f t="shared" si="343"/>
        <v/>
      </c>
      <c r="J2481" t="str">
        <f t="shared" si="344"/>
        <v/>
      </c>
      <c r="K2481" t="str">
        <f t="shared" si="345"/>
        <v/>
      </c>
      <c r="M2481" s="11" t="str">
        <f t="shared" si="349"/>
        <v/>
      </c>
      <c r="O2481">
        <f>IF(ROW($E2481)&lt;=VALUE(LEFT(O$1,FIND("-",O$1,1)-1)),0,IF(ROW($E2481)=VALUE(LEFT(O$1,FIND("-",O$1,1)-1))+1,AVERAGE(INDEX($E:$E,ROW($E2481)-VALUE(LEFT(O$1,FIND("-",O$1,1)-1))):$E2481),($E2481*(2/(VALUE(LEFT(O$1,FIND("-",O$1,1)-1))+1)))+(O2480*(1-(2/(VALUE(LEFT(O$1,FIND("-",O$1,1)-1))+1))))))</f>
        <v>0.14968455508407466</v>
      </c>
      <c r="Q2481">
        <f>IF(ROW($E2481)&lt;=VALUE(LEFT(Q$1,FIND("-",Q$1,1)-1)),0,IF(ROW($E2481)=VALUE(LEFT(Q$1,FIND("-",Q$1,1)-1))+1,AVERAGE(INDEX($E:$E,ROW($E2481)-VALUE(LEFT(Q$1,FIND("-",Q$1,1)-1))):$E2481),($E2481*(2/(VALUE(LEFT(Q$1,FIND("-",Q$1,1)-1))+1)))+(Q2480*(1-(2/(VALUE(LEFT(Q$1,FIND("-",Q$1,1)-1))+1))))))</f>
        <v>0.12878149353666077</v>
      </c>
      <c r="R2481">
        <f>IF(ROW($E2481)&lt;=VALUE(LEFT(R$1,FIND("-",R$1,1)-1)),0,IF(ROW($E2481)=VALUE(LEFT(R$1,FIND("-",R$1,1)-1))+1,AVERAGE(INDEX($E:$E,ROW($E2481)-VALUE(LEFT(R$1,FIND("-",R$1,1)-1))):$E2481),($E2481*(2/(VALUE(LEFT(R$1,FIND("-",R$1,1)-1))+1)))+(R2480*(1-(2/(VALUE(LEFT(R$1,FIND("-",R$1,1)-1))+1))))))</f>
        <v>0.11561788547494517</v>
      </c>
      <c r="S2481">
        <f t="shared" si="346"/>
        <v>1.3163608061715598E-2</v>
      </c>
      <c r="T2481">
        <f>IF(ROW($E2481)&lt;=MAX(VALUE(LEFT(Q$1,FIND("-",Q$1,1)-1)),VALUE(LEFT(R$1,FIND("-",R$1,1)-1)))+VALUE(LEFT(T$1,FIND("-",T$1,1)-1))-1,0,IF(ROW($E2481)=MAX(VALUE(LEFT(Q$1,FIND("-",Q$1,1)-1)),VALUE(LEFT(R$1,FIND("-",R$1,1)-1)))+VALUE(LEFT(T$1,FIND("-",T$1,1)-1)),AVERAGE(INDEX($S:$S,ROW(S2481)-VALUE(LEFT(T$1,FIND("-",T$1,1)-1))+1):S2481),($S2481*(2/(VALUE(LEFT(T$1,FIND("-",T$1,1)-1))+1)))+(T2480*(1-(2/(VALUE(LEFT(T$1,FIND("-",T$1,1)-1))+1))))))</f>
        <v>1.0676119629034253E-2</v>
      </c>
      <c r="V2481">
        <f t="shared" si="347"/>
        <v>-4.9999999999999767E-3</v>
      </c>
      <c r="W2481">
        <f>IF(ROW($E2481)&lt;=VALUE(LEFT(W$1,FIND("-",W$1,1)-1))+1,0,IF(ROW($E2480)=VALUE(LEFT(W$1,FIND("-",W$1,1)-1))+1,100-100/(1+ABS((SUMIF(INDEX($V:$V,ROW($V2481)-VALUE(LEFT(W$1,FIND("-",W$1,1)-1))+1):$V2481,"&gt;0",INDEX($V:$V,ROW($V2481)-VALUE(LEFT(W$1,FIND("-",W$1,1)-1))+1):$V2481)/COUNTIF(INDEX($V:$V,ROW($V2481)-VALUE(LEFT(W$1,FIND("-",W$1,1)-1))+1):$V2481,"&gt;0"))/(SUMIF(INDEX($V:$V,ROW($V2481)-VALUE(LEFT(W$1,FIND("-",W$1,1)-1))+1):$V2481,"&lt;0",INDEX($V:$V,ROW($V2481)-VALUE(LEFT(W$1,FIND("-",W$1,1)-1))+1):$V2481)/COUNTIF(INDEX($V:$V,ROW($V2481)-VALUE(LEFT(W$1,FIND("-",W$1,1)-1))+1):$V2481,"&lt;0")))),100-100/(1+ABS((SUMIF(INDEX($V:$V,ROW($V2481)-VALUE(LEFT(W$1,FIND("-",W$1,1)-1))+1):$V2481,"&gt;0",INDEX($V:$V,ROW($V2481)-VALUE(LEFT(W$1,FIND("-",W$1,1)-1))+1):$V2481)/VALUE(LEFT(W$1,FIND("-",W$1,1)-1)))/(SUMIF(INDEX($V:$V,ROW($V2481)-VALUE(LEFT(W$1,FIND("-",W$1,1)-1))+1):$V2481,"&lt;0",INDEX($V:$V,ROW($V2481)-VALUE(LEFT(W$1,FIND("-",W$1,1)-1))+1):$V2481)/VALUE(LEFT(W$1,FIND("-",W$1,1)-1)))))))</f>
        <v>58.823529411764724</v>
      </c>
      <c r="Y2481">
        <f>IF(ROW($E2481)&lt;=VALUE(LEFT(Y$1,FIND("-",Y$1,1)-1)),0,MAX(INDEX(C:C,ROW(C2481)-VALUE(LEFT(Y$1,FIND("-",Y$1,1)-1))+1):C2481))</f>
        <v>0.15</v>
      </c>
      <c r="Z2481">
        <f>IF(ROW($E2481)&lt;=VALUE(LEFT(Z$1,FIND("-",Z$1,1)-1)),0,MIN(INDEX(D:D,ROW(D2481)-VALUE(LEFT(Z$1,FIND("-",Z$1,1)-1))+1):D2481))</f>
        <v>0.11</v>
      </c>
      <c r="AA2481">
        <f t="shared" si="351"/>
        <v>75.000000000000043</v>
      </c>
      <c r="AB2481">
        <f>IF(ROW($AA2481)&lt;=VALUE(LEFT(AA$1,FIND("-",AA$1,1)-1))+VALUE(LEFT(AB$1,FIND("-",AB$1,1)-1)-1),0,AVERAGE(INDEX($AA:$AA,ROW($AA2481)-VALUE(LEFT(AB$1,FIND("-",AB$1,1)-1))+1):$AA2481))</f>
        <v>82.272727272727295</v>
      </c>
      <c r="AC2481">
        <f>IF(ROW($AA2481)&lt;=VALUE(LEFT(AA$1,FIND("-",AA$1,1)-1))+VALUE(LEFT(AB$1,FIND("-",AB$1,1)-1)-1)+VALUE(LEFT(AC$1,FIND("-",AC$1,1)-1)-1),0,AVERAGE(INDEX($AB:$AB,ROW($AB2481)-VALUE(LEFT(AC$1,FIND("-",AC$1,1)-1))+1):$AB2481))</f>
        <v>71.170674132630666</v>
      </c>
      <c r="AE2481">
        <f t="shared" si="348"/>
        <v>134336344</v>
      </c>
      <c r="AG2481" t="str">
        <f t="shared" si="350"/>
        <v/>
      </c>
    </row>
    <row r="2482" spans="1:33" x14ac:dyDescent="0.25">
      <c r="A2482" s="6">
        <v>40583</v>
      </c>
      <c r="B2482">
        <v>0.14000000000000001</v>
      </c>
      <c r="C2482">
        <v>0.14499999999999999</v>
      </c>
      <c r="D2482">
        <v>0.14000000000000001</v>
      </c>
      <c r="E2482">
        <v>0.14000000000000001</v>
      </c>
      <c r="F2482">
        <v>8.2097000000000003E-2</v>
      </c>
      <c r="G2482">
        <v>1548900</v>
      </c>
      <c r="I2482" t="str">
        <f t="shared" si="343"/>
        <v/>
      </c>
      <c r="J2482" t="str">
        <f t="shared" si="344"/>
        <v/>
      </c>
      <c r="K2482" t="str">
        <f t="shared" si="345"/>
        <v/>
      </c>
      <c r="M2482" s="11" t="str">
        <f t="shared" si="349"/>
        <v/>
      </c>
      <c r="O2482">
        <f>IF(ROW($E2482)&lt;=VALUE(LEFT(O$1,FIND("-",O$1,1)-1)),0,IF(ROW($E2482)=VALUE(LEFT(O$1,FIND("-",O$1,1)-1))+1,AVERAGE(INDEX($E:$E,ROW($E2482)-VALUE(LEFT(O$1,FIND("-",O$1,1)-1))):$E2482),($E2482*(2/(VALUE(LEFT(O$1,FIND("-",O$1,1)-1))+1)))+(O2481*(1-(2/(VALUE(LEFT(O$1,FIND("-",O$1,1)-1))+1))))))</f>
        <v>0.1495881913518948</v>
      </c>
      <c r="Q2482">
        <f>IF(ROW($E2482)&lt;=VALUE(LEFT(Q$1,FIND("-",Q$1,1)-1)),0,IF(ROW($E2482)=VALUE(LEFT(Q$1,FIND("-",Q$1,1)-1))+1,AVERAGE(INDEX($E:$E,ROW($E2482)-VALUE(LEFT(Q$1,FIND("-",Q$1,1)-1))):$E2482),($E2482*(2/(VALUE(LEFT(Q$1,FIND("-",Q$1,1)-1))+1)))+(Q2481*(1-(2/(VALUE(LEFT(Q$1,FIND("-",Q$1,1)-1))+1))))))</f>
        <v>0.13050741760794374</v>
      </c>
      <c r="R2482">
        <f>IF(ROW($E2482)&lt;=VALUE(LEFT(R$1,FIND("-",R$1,1)-1)),0,IF(ROW($E2482)=VALUE(LEFT(R$1,FIND("-",R$1,1)-1))+1,AVERAGE(INDEX($E:$E,ROW($E2482)-VALUE(LEFT(R$1,FIND("-",R$1,1)-1))):$E2482),($E2482*(2/(VALUE(LEFT(R$1,FIND("-",R$1,1)-1))+1)))+(R2481*(1-(2/(VALUE(LEFT(R$1,FIND("-",R$1,1)-1))+1))))))</f>
        <v>0.11742396803235663</v>
      </c>
      <c r="S2482">
        <f t="shared" si="346"/>
        <v>1.3083449575587103E-2</v>
      </c>
      <c r="T2482">
        <f>IF(ROW($E2482)&lt;=MAX(VALUE(LEFT(Q$1,FIND("-",Q$1,1)-1)),VALUE(LEFT(R$1,FIND("-",R$1,1)-1)))+VALUE(LEFT(T$1,FIND("-",T$1,1)-1))-1,0,IF(ROW($E2482)=MAX(VALUE(LEFT(Q$1,FIND("-",Q$1,1)-1)),VALUE(LEFT(R$1,FIND("-",R$1,1)-1)))+VALUE(LEFT(T$1,FIND("-",T$1,1)-1)),AVERAGE(INDEX($S:$S,ROW(S2482)-VALUE(LEFT(T$1,FIND("-",T$1,1)-1))+1):S2482),($S2482*(2/(VALUE(LEFT(T$1,FIND("-",T$1,1)-1))+1)))+(T2481*(1-(2/(VALUE(LEFT(T$1,FIND("-",T$1,1)-1))+1))))))</f>
        <v>1.1157585618344824E-2</v>
      </c>
      <c r="V2482">
        <f t="shared" si="347"/>
        <v>0</v>
      </c>
      <c r="W2482">
        <f>IF(ROW($E2482)&lt;=VALUE(LEFT(W$1,FIND("-",W$1,1)-1))+1,0,IF(ROW($E2481)=VALUE(LEFT(W$1,FIND("-",W$1,1)-1))+1,100-100/(1+ABS((SUMIF(INDEX($V:$V,ROW($V2482)-VALUE(LEFT(W$1,FIND("-",W$1,1)-1))+1):$V2482,"&gt;0",INDEX($V:$V,ROW($V2482)-VALUE(LEFT(W$1,FIND("-",W$1,1)-1))+1):$V2482)/COUNTIF(INDEX($V:$V,ROW($V2482)-VALUE(LEFT(W$1,FIND("-",W$1,1)-1))+1):$V2482,"&gt;0"))/(SUMIF(INDEX($V:$V,ROW($V2482)-VALUE(LEFT(W$1,FIND("-",W$1,1)-1))+1):$V2482,"&lt;0",INDEX($V:$V,ROW($V2482)-VALUE(LEFT(W$1,FIND("-",W$1,1)-1))+1):$V2482)/COUNTIF(INDEX($V:$V,ROW($V2482)-VALUE(LEFT(W$1,FIND("-",W$1,1)-1))+1):$V2482,"&lt;0")))),100-100/(1+ABS((SUMIF(INDEX($V:$V,ROW($V2482)-VALUE(LEFT(W$1,FIND("-",W$1,1)-1))+1):$V2482,"&gt;0",INDEX($V:$V,ROW($V2482)-VALUE(LEFT(W$1,FIND("-",W$1,1)-1))+1):$V2482)/VALUE(LEFT(W$1,FIND("-",W$1,1)-1)))/(SUMIF(INDEX($V:$V,ROW($V2482)-VALUE(LEFT(W$1,FIND("-",W$1,1)-1))+1):$V2482,"&lt;0",INDEX($V:$V,ROW($V2482)-VALUE(LEFT(W$1,FIND("-",W$1,1)-1))+1):$V2482)/VALUE(LEFT(W$1,FIND("-",W$1,1)-1)))))))</f>
        <v>62.500000000000028</v>
      </c>
      <c r="Y2482">
        <f>IF(ROW($E2482)&lt;=VALUE(LEFT(Y$1,FIND("-",Y$1,1)-1)),0,MAX(INDEX(C:C,ROW(C2482)-VALUE(LEFT(Y$1,FIND("-",Y$1,1)-1))+1):C2482))</f>
        <v>0.15</v>
      </c>
      <c r="Z2482">
        <f>IF(ROW($E2482)&lt;=VALUE(LEFT(Z$1,FIND("-",Z$1,1)-1)),0,MIN(INDEX(D:D,ROW(D2482)-VALUE(LEFT(Z$1,FIND("-",Z$1,1)-1))+1):D2482))</f>
        <v>0.11</v>
      </c>
      <c r="AA2482">
        <f t="shared" si="351"/>
        <v>75.000000000000043</v>
      </c>
      <c r="AB2482">
        <f>IF(ROW($AA2482)&lt;=VALUE(LEFT(AA$1,FIND("-",AA$1,1)-1))+VALUE(LEFT(AB$1,FIND("-",AB$1,1)-1)-1),0,AVERAGE(INDEX($AA:$AA,ROW($AA2482)-VALUE(LEFT(AB$1,FIND("-",AB$1,1)-1))+1):$AA2482))</f>
        <v>80.000000000000014</v>
      </c>
      <c r="AC2482">
        <f>IF(ROW($AA2482)&lt;=VALUE(LEFT(AA$1,FIND("-",AA$1,1)-1))+VALUE(LEFT(AB$1,FIND("-",AB$1,1)-1)-1)+VALUE(LEFT(AC$1,FIND("-",AC$1,1)-1)-1),0,AVERAGE(INDEX($AB:$AB,ROW($AB2482)-VALUE(LEFT(AC$1,FIND("-",AC$1,1)-1))+1):$AB2482))</f>
        <v>78.012736056214337</v>
      </c>
      <c r="AE2482">
        <f t="shared" si="348"/>
        <v>134336344</v>
      </c>
      <c r="AG2482" t="str">
        <f t="shared" si="350"/>
        <v/>
      </c>
    </row>
    <row r="2483" spans="1:33" x14ac:dyDescent="0.25">
      <c r="A2483" s="6">
        <v>40584</v>
      </c>
      <c r="B2483">
        <v>0.14499999999999999</v>
      </c>
      <c r="C2483">
        <v>0.14499999999999999</v>
      </c>
      <c r="D2483">
        <v>0.14000000000000001</v>
      </c>
      <c r="E2483">
        <v>0.14000000000000001</v>
      </c>
      <c r="F2483">
        <v>8.2097000000000003E-2</v>
      </c>
      <c r="G2483">
        <v>3641100</v>
      </c>
      <c r="I2483" t="str">
        <f t="shared" si="343"/>
        <v/>
      </c>
      <c r="J2483" t="str">
        <f t="shared" si="344"/>
        <v/>
      </c>
      <c r="K2483" t="str">
        <f t="shared" si="345"/>
        <v/>
      </c>
      <c r="M2483" s="11" t="str">
        <f t="shared" si="349"/>
        <v/>
      </c>
      <c r="O2483">
        <f>IF(ROW($E2483)&lt;=VALUE(LEFT(O$1,FIND("-",O$1,1)-1)),0,IF(ROW($E2483)=VALUE(LEFT(O$1,FIND("-",O$1,1)-1))+1,AVERAGE(INDEX($E:$E,ROW($E2483)-VALUE(LEFT(O$1,FIND("-",O$1,1)-1))):$E2483),($E2483*(2/(VALUE(LEFT(O$1,FIND("-",O$1,1)-1))+1)))+(O2482*(1-(2/(VALUE(LEFT(O$1,FIND("-",O$1,1)-1))+1))))))</f>
        <v>0.14949278646282121</v>
      </c>
      <c r="Q2483">
        <f>IF(ROW($E2483)&lt;=VALUE(LEFT(Q$1,FIND("-",Q$1,1)-1)),0,IF(ROW($E2483)=VALUE(LEFT(Q$1,FIND("-",Q$1,1)-1))+1,AVERAGE(INDEX($E:$E,ROW($E2483)-VALUE(LEFT(Q$1,FIND("-",Q$1,1)-1))):$E2483),($E2483*(2/(VALUE(LEFT(Q$1,FIND("-",Q$1,1)-1))+1)))+(Q2482*(1-(2/(VALUE(LEFT(Q$1,FIND("-",Q$1,1)-1))+1))))))</f>
        <v>0.13196781489902931</v>
      </c>
      <c r="R2483">
        <f>IF(ROW($E2483)&lt;=VALUE(LEFT(R$1,FIND("-",R$1,1)-1)),0,IF(ROW($E2483)=VALUE(LEFT(R$1,FIND("-",R$1,1)-1))+1,AVERAGE(INDEX($E:$E,ROW($E2483)-VALUE(LEFT(R$1,FIND("-",R$1,1)-1))):$E2483),($E2483*(2/(VALUE(LEFT(R$1,FIND("-",R$1,1)-1))+1)))+(R2482*(1-(2/(VALUE(LEFT(R$1,FIND("-",R$1,1)-1))+1))))))</f>
        <v>0.11909626669662651</v>
      </c>
      <c r="S2483">
        <f t="shared" si="346"/>
        <v>1.2871548202402799E-2</v>
      </c>
      <c r="T2483">
        <f>IF(ROW($E2483)&lt;=MAX(VALUE(LEFT(Q$1,FIND("-",Q$1,1)-1)),VALUE(LEFT(R$1,FIND("-",R$1,1)-1)))+VALUE(LEFT(T$1,FIND("-",T$1,1)-1))-1,0,IF(ROW($E2483)=MAX(VALUE(LEFT(Q$1,FIND("-",Q$1,1)-1)),VALUE(LEFT(R$1,FIND("-",R$1,1)-1)))+VALUE(LEFT(T$1,FIND("-",T$1,1)-1)),AVERAGE(INDEX($S:$S,ROW(S2483)-VALUE(LEFT(T$1,FIND("-",T$1,1)-1))+1):S2483),($S2483*(2/(VALUE(LEFT(T$1,FIND("-",T$1,1)-1))+1)))+(T2482*(1-(2/(VALUE(LEFT(T$1,FIND("-",T$1,1)-1))+1))))))</f>
        <v>1.1500378135156419E-2</v>
      </c>
      <c r="V2483">
        <f t="shared" si="347"/>
        <v>0</v>
      </c>
      <c r="W2483">
        <f>IF(ROW($E2483)&lt;=VALUE(LEFT(W$1,FIND("-",W$1,1)-1))+1,0,IF(ROW($E2482)=VALUE(LEFT(W$1,FIND("-",W$1,1)-1))+1,100-100/(1+ABS((SUMIF(INDEX($V:$V,ROW($V2483)-VALUE(LEFT(W$1,FIND("-",W$1,1)-1))+1):$V2483,"&gt;0",INDEX($V:$V,ROW($V2483)-VALUE(LEFT(W$1,FIND("-",W$1,1)-1))+1):$V2483)/COUNTIF(INDEX($V:$V,ROW($V2483)-VALUE(LEFT(W$1,FIND("-",W$1,1)-1))+1):$V2483,"&gt;0"))/(SUMIF(INDEX($V:$V,ROW($V2483)-VALUE(LEFT(W$1,FIND("-",W$1,1)-1))+1):$V2483,"&lt;0",INDEX($V:$V,ROW($V2483)-VALUE(LEFT(W$1,FIND("-",W$1,1)-1))+1):$V2483)/COUNTIF(INDEX($V:$V,ROW($V2483)-VALUE(LEFT(W$1,FIND("-",W$1,1)-1))+1):$V2483,"&lt;0")))),100-100/(1+ABS((SUMIF(INDEX($V:$V,ROW($V2483)-VALUE(LEFT(W$1,FIND("-",W$1,1)-1))+1):$V2483,"&gt;0",INDEX($V:$V,ROW($V2483)-VALUE(LEFT(W$1,FIND("-",W$1,1)-1))+1):$V2483)/VALUE(LEFT(W$1,FIND("-",W$1,1)-1)))/(SUMIF(INDEX($V:$V,ROW($V2483)-VALUE(LEFT(W$1,FIND("-",W$1,1)-1))+1):$V2483,"&lt;0",INDEX($V:$V,ROW($V2483)-VALUE(LEFT(W$1,FIND("-",W$1,1)-1))+1):$V2483)/VALUE(LEFT(W$1,FIND("-",W$1,1)-1)))))))</f>
        <v>57.14285714285716</v>
      </c>
      <c r="Y2483">
        <f>IF(ROW($E2483)&lt;=VALUE(LEFT(Y$1,FIND("-",Y$1,1)-1)),0,MAX(INDEX(C:C,ROW(C2483)-VALUE(LEFT(Y$1,FIND("-",Y$1,1)-1))+1):C2483))</f>
        <v>0.15</v>
      </c>
      <c r="Z2483">
        <f>IF(ROW($E2483)&lt;=VALUE(LEFT(Z$1,FIND("-",Z$1,1)-1)),0,MIN(INDEX(D:D,ROW(D2483)-VALUE(LEFT(Z$1,FIND("-",Z$1,1)-1))+1):D2483))</f>
        <v>0.11</v>
      </c>
      <c r="AA2483">
        <f t="shared" si="351"/>
        <v>75.000000000000043</v>
      </c>
      <c r="AB2483">
        <f>IF(ROW($AA2483)&lt;=VALUE(LEFT(AA$1,FIND("-",AA$1,1)-1))+VALUE(LEFT(AB$1,FIND("-",AB$1,1)-1)-1),0,AVERAGE(INDEX($AA:$AA,ROW($AA2483)-VALUE(LEFT(AB$1,FIND("-",AB$1,1)-1))+1):$AA2483))</f>
        <v>75.000000000000043</v>
      </c>
      <c r="AC2483">
        <f>IF(ROW($AA2483)&lt;=VALUE(LEFT(AA$1,FIND("-",AA$1,1)-1))+VALUE(LEFT(AB$1,FIND("-",AB$1,1)-1)-1)+VALUE(LEFT(AC$1,FIND("-",AC$1,1)-1)-1),0,AVERAGE(INDEX($AB:$AB,ROW($AB2483)-VALUE(LEFT(AC$1,FIND("-",AC$1,1)-1))+1):$AB2483))</f>
        <v>79.090909090909122</v>
      </c>
      <c r="AE2483">
        <f t="shared" si="348"/>
        <v>134336344</v>
      </c>
      <c r="AG2483" t="str">
        <f t="shared" si="350"/>
        <v/>
      </c>
    </row>
    <row r="2484" spans="1:33" x14ac:dyDescent="0.25">
      <c r="A2484" s="6">
        <v>40585</v>
      </c>
      <c r="B2484">
        <v>0.14000000000000001</v>
      </c>
      <c r="C2484">
        <v>0.14000000000000001</v>
      </c>
      <c r="D2484">
        <v>0.13500000000000001</v>
      </c>
      <c r="E2484">
        <v>0.14000000000000001</v>
      </c>
      <c r="F2484">
        <v>8.2097000000000003E-2</v>
      </c>
      <c r="G2484">
        <v>1904000</v>
      </c>
      <c r="I2484" t="str">
        <f t="shared" si="343"/>
        <v/>
      </c>
      <c r="J2484" t="str">
        <f t="shared" si="344"/>
        <v/>
      </c>
      <c r="K2484" t="str">
        <f t="shared" si="345"/>
        <v/>
      </c>
      <c r="M2484" s="11" t="str">
        <f t="shared" si="349"/>
        <v/>
      </c>
      <c r="O2484">
        <f>IF(ROW($E2484)&lt;=VALUE(LEFT(O$1,FIND("-",O$1,1)-1)),0,IF(ROW($E2484)=VALUE(LEFT(O$1,FIND("-",O$1,1)-1))+1,AVERAGE(INDEX($E:$E,ROW($E2484)-VALUE(LEFT(O$1,FIND("-",O$1,1)-1))):$E2484),($E2484*(2/(VALUE(LEFT(O$1,FIND("-",O$1,1)-1))+1)))+(O2483*(1-(2/(VALUE(LEFT(O$1,FIND("-",O$1,1)-1))+1))))))</f>
        <v>0.14939833087612647</v>
      </c>
      <c r="Q2484">
        <f>IF(ROW($E2484)&lt;=VALUE(LEFT(Q$1,FIND("-",Q$1,1)-1)),0,IF(ROW($E2484)=VALUE(LEFT(Q$1,FIND("-",Q$1,1)-1))+1,AVERAGE(INDEX($E:$E,ROW($E2484)-VALUE(LEFT(Q$1,FIND("-",Q$1,1)-1))):$E2484),($E2484*(2/(VALUE(LEFT(Q$1,FIND("-",Q$1,1)-1))+1)))+(Q2483*(1-(2/(VALUE(LEFT(Q$1,FIND("-",Q$1,1)-1))+1))))))</f>
        <v>0.13320353568379403</v>
      </c>
      <c r="R2484">
        <f>IF(ROW($E2484)&lt;=VALUE(LEFT(R$1,FIND("-",R$1,1)-1)),0,IF(ROW($E2484)=VALUE(LEFT(R$1,FIND("-",R$1,1)-1))+1,AVERAGE(INDEX($E:$E,ROW($E2484)-VALUE(LEFT(R$1,FIND("-",R$1,1)-1))):$E2484),($E2484*(2/(VALUE(LEFT(R$1,FIND("-",R$1,1)-1))+1)))+(R2483*(1-(2/(VALUE(LEFT(R$1,FIND("-",R$1,1)-1))+1))))))</f>
        <v>0.12064469138576528</v>
      </c>
      <c r="S2484">
        <f t="shared" si="346"/>
        <v>1.2558844298028754E-2</v>
      </c>
      <c r="T2484">
        <f>IF(ROW($E2484)&lt;=MAX(VALUE(LEFT(Q$1,FIND("-",Q$1,1)-1)),VALUE(LEFT(R$1,FIND("-",R$1,1)-1)))+VALUE(LEFT(T$1,FIND("-",T$1,1)-1))-1,0,IF(ROW($E2484)=MAX(VALUE(LEFT(Q$1,FIND("-",Q$1,1)-1)),VALUE(LEFT(R$1,FIND("-",R$1,1)-1)))+VALUE(LEFT(T$1,FIND("-",T$1,1)-1)),AVERAGE(INDEX($S:$S,ROW(S2484)-VALUE(LEFT(T$1,FIND("-",T$1,1)-1))+1):S2484),($S2484*(2/(VALUE(LEFT(T$1,FIND("-",T$1,1)-1))+1)))+(T2483*(1-(2/(VALUE(LEFT(T$1,FIND("-",T$1,1)-1))+1))))))</f>
        <v>1.1712071367730887E-2</v>
      </c>
      <c r="V2484">
        <f t="shared" si="347"/>
        <v>0</v>
      </c>
      <c r="W2484">
        <f>IF(ROW($E2484)&lt;=VALUE(LEFT(W$1,FIND("-",W$1,1)-1))+1,0,IF(ROW($E2483)=VALUE(LEFT(W$1,FIND("-",W$1,1)-1))+1,100-100/(1+ABS((SUMIF(INDEX($V:$V,ROW($V2484)-VALUE(LEFT(W$1,FIND("-",W$1,1)-1))+1):$V2484,"&gt;0",INDEX($V:$V,ROW($V2484)-VALUE(LEFT(W$1,FIND("-",W$1,1)-1))+1):$V2484)/COUNTIF(INDEX($V:$V,ROW($V2484)-VALUE(LEFT(W$1,FIND("-",W$1,1)-1))+1):$V2484,"&gt;0"))/(SUMIF(INDEX($V:$V,ROW($V2484)-VALUE(LEFT(W$1,FIND("-",W$1,1)-1))+1):$V2484,"&lt;0",INDEX($V:$V,ROW($V2484)-VALUE(LEFT(W$1,FIND("-",W$1,1)-1))+1):$V2484)/COUNTIF(INDEX($V:$V,ROW($V2484)-VALUE(LEFT(W$1,FIND("-",W$1,1)-1))+1):$V2484,"&lt;0")))),100-100/(1+ABS((SUMIF(INDEX($V:$V,ROW($V2484)-VALUE(LEFT(W$1,FIND("-",W$1,1)-1))+1):$V2484,"&gt;0",INDEX($V:$V,ROW($V2484)-VALUE(LEFT(W$1,FIND("-",W$1,1)-1))+1):$V2484)/VALUE(LEFT(W$1,FIND("-",W$1,1)-1)))/(SUMIF(INDEX($V:$V,ROW($V2484)-VALUE(LEFT(W$1,FIND("-",W$1,1)-1))+1):$V2484,"&lt;0",INDEX($V:$V,ROW($V2484)-VALUE(LEFT(W$1,FIND("-",W$1,1)-1))+1):$V2484)/VALUE(LEFT(W$1,FIND("-",W$1,1)-1)))))))</f>
        <v>66.666666666666714</v>
      </c>
      <c r="Y2484">
        <f>IF(ROW($E2484)&lt;=VALUE(LEFT(Y$1,FIND("-",Y$1,1)-1)),0,MAX(INDEX(C:C,ROW(C2484)-VALUE(LEFT(Y$1,FIND("-",Y$1,1)-1))+1):C2484))</f>
        <v>0.15</v>
      </c>
      <c r="Z2484">
        <f>IF(ROW($E2484)&lt;=VALUE(LEFT(Z$1,FIND("-",Z$1,1)-1)),0,MIN(INDEX(D:D,ROW(D2484)-VALUE(LEFT(Z$1,FIND("-",Z$1,1)-1))+1):D2484))</f>
        <v>0.11</v>
      </c>
      <c r="AA2484">
        <f t="shared" si="351"/>
        <v>75.000000000000043</v>
      </c>
      <c r="AB2484">
        <f>IF(ROW($AA2484)&lt;=VALUE(LEFT(AA$1,FIND("-",AA$1,1)-1))+VALUE(LEFT(AB$1,FIND("-",AB$1,1)-1)-1),0,AVERAGE(INDEX($AA:$AA,ROW($AA2484)-VALUE(LEFT(AB$1,FIND("-",AB$1,1)-1))+1):$AA2484))</f>
        <v>75.000000000000043</v>
      </c>
      <c r="AC2484">
        <f>IF(ROW($AA2484)&lt;=VALUE(LEFT(AA$1,FIND("-",AA$1,1)-1))+VALUE(LEFT(AB$1,FIND("-",AB$1,1)-1)-1)+VALUE(LEFT(AC$1,FIND("-",AC$1,1)-1)-1),0,AVERAGE(INDEX($AB:$AB,ROW($AB2484)-VALUE(LEFT(AC$1,FIND("-",AC$1,1)-1))+1):$AB2484))</f>
        <v>76.6666666666667</v>
      </c>
      <c r="AE2484">
        <f t="shared" si="348"/>
        <v>134336344</v>
      </c>
      <c r="AG2484" t="str">
        <f t="shared" si="350"/>
        <v/>
      </c>
    </row>
    <row r="2485" spans="1:33" x14ac:dyDescent="0.25">
      <c r="A2485" s="6">
        <v>40588</v>
      </c>
      <c r="B2485">
        <v>0.14000000000000001</v>
      </c>
      <c r="C2485">
        <v>0.14499999999999999</v>
      </c>
      <c r="D2485">
        <v>0.13500000000000001</v>
      </c>
      <c r="E2485">
        <v>0.13500000000000001</v>
      </c>
      <c r="F2485">
        <v>7.9164999999999999E-2</v>
      </c>
      <c r="G2485">
        <v>1951300</v>
      </c>
      <c r="I2485" t="str">
        <f t="shared" si="343"/>
        <v/>
      </c>
      <c r="J2485" t="str">
        <f t="shared" si="344"/>
        <v/>
      </c>
      <c r="K2485" t="str">
        <f t="shared" si="345"/>
        <v/>
      </c>
      <c r="M2485" s="11" t="str">
        <f t="shared" si="349"/>
        <v/>
      </c>
      <c r="O2485">
        <f>IF(ROW($E2485)&lt;=VALUE(LEFT(O$1,FIND("-",O$1,1)-1)),0,IF(ROW($E2485)=VALUE(LEFT(O$1,FIND("-",O$1,1)-1))+1,AVERAGE(INDEX($E:$E,ROW($E2485)-VALUE(LEFT(O$1,FIND("-",O$1,1)-1))):$E2485),($E2485*(2/(VALUE(LEFT(O$1,FIND("-",O$1,1)-1))+1)))+(O2484*(1-(2/(VALUE(LEFT(O$1,FIND("-",O$1,1)-1))+1))))))</f>
        <v>0.14925506390223467</v>
      </c>
      <c r="Q2485">
        <f>IF(ROW($E2485)&lt;=VALUE(LEFT(Q$1,FIND("-",Q$1,1)-1)),0,IF(ROW($E2485)=VALUE(LEFT(Q$1,FIND("-",Q$1,1)-1))+1,AVERAGE(INDEX($E:$E,ROW($E2485)-VALUE(LEFT(Q$1,FIND("-",Q$1,1)-1))):$E2485),($E2485*(2/(VALUE(LEFT(Q$1,FIND("-",Q$1,1)-1))+1)))+(Q2484*(1-(2/(VALUE(LEFT(Q$1,FIND("-",Q$1,1)-1))+1))))))</f>
        <v>0.13347991480936419</v>
      </c>
      <c r="R2485">
        <f>IF(ROW($E2485)&lt;=VALUE(LEFT(R$1,FIND("-",R$1,1)-1)),0,IF(ROW($E2485)=VALUE(LEFT(R$1,FIND("-",R$1,1)-1))+1,AVERAGE(INDEX($E:$E,ROW($E2485)-VALUE(LEFT(R$1,FIND("-",R$1,1)-1))):$E2485),($E2485*(2/(VALUE(LEFT(R$1,FIND("-",R$1,1)-1))+1)))+(R2484*(1-(2/(VALUE(LEFT(R$1,FIND("-",R$1,1)-1))+1))))))</f>
        <v>0.1217080475794123</v>
      </c>
      <c r="S2485">
        <f t="shared" si="346"/>
        <v>1.1771867229951896E-2</v>
      </c>
      <c r="T2485">
        <f>IF(ROW($E2485)&lt;=MAX(VALUE(LEFT(Q$1,FIND("-",Q$1,1)-1)),VALUE(LEFT(R$1,FIND("-",R$1,1)-1)))+VALUE(LEFT(T$1,FIND("-",T$1,1)-1))-1,0,IF(ROW($E2485)=MAX(VALUE(LEFT(Q$1,FIND("-",Q$1,1)-1)),VALUE(LEFT(R$1,FIND("-",R$1,1)-1)))+VALUE(LEFT(T$1,FIND("-",T$1,1)-1)),AVERAGE(INDEX($S:$S,ROW(S2485)-VALUE(LEFT(T$1,FIND("-",T$1,1)-1))+1):S2485),($S2485*(2/(VALUE(LEFT(T$1,FIND("-",T$1,1)-1))+1)))+(T2484*(1-(2/(VALUE(LEFT(T$1,FIND("-",T$1,1)-1))+1))))))</f>
        <v>1.172403054017509E-2</v>
      </c>
      <c r="V2485">
        <f t="shared" si="347"/>
        <v>-5.0000000000000044E-3</v>
      </c>
      <c r="W2485">
        <f>IF(ROW($E2485)&lt;=VALUE(LEFT(W$1,FIND("-",W$1,1)-1))+1,0,IF(ROW($E2484)=VALUE(LEFT(W$1,FIND("-",W$1,1)-1))+1,100-100/(1+ABS((SUMIF(INDEX($V:$V,ROW($V2485)-VALUE(LEFT(W$1,FIND("-",W$1,1)-1))+1):$V2485,"&gt;0",INDEX($V:$V,ROW($V2485)-VALUE(LEFT(W$1,FIND("-",W$1,1)-1))+1):$V2485)/COUNTIF(INDEX($V:$V,ROW($V2485)-VALUE(LEFT(W$1,FIND("-",W$1,1)-1))+1):$V2485,"&gt;0"))/(SUMIF(INDEX($V:$V,ROW($V2485)-VALUE(LEFT(W$1,FIND("-",W$1,1)-1))+1):$V2485,"&lt;0",INDEX($V:$V,ROW($V2485)-VALUE(LEFT(W$1,FIND("-",W$1,1)-1))+1):$V2485)/COUNTIF(INDEX($V:$V,ROW($V2485)-VALUE(LEFT(W$1,FIND("-",W$1,1)-1))+1):$V2485,"&lt;0")))),100-100/(1+ABS((SUMIF(INDEX($V:$V,ROW($V2485)-VALUE(LEFT(W$1,FIND("-",W$1,1)-1))+1):$V2485,"&gt;0",INDEX($V:$V,ROW($V2485)-VALUE(LEFT(W$1,FIND("-",W$1,1)-1))+1):$V2485)/VALUE(LEFT(W$1,FIND("-",W$1,1)-1)))/(SUMIF(INDEX($V:$V,ROW($V2485)-VALUE(LEFT(W$1,FIND("-",W$1,1)-1))+1):$V2485,"&lt;0",INDEX($V:$V,ROW($V2485)-VALUE(LEFT(W$1,FIND("-",W$1,1)-1))+1):$V2485)/VALUE(LEFT(W$1,FIND("-",W$1,1)-1)))))))</f>
        <v>61.538461538461576</v>
      </c>
      <c r="Y2485">
        <f>IF(ROW($E2485)&lt;=VALUE(LEFT(Y$1,FIND("-",Y$1,1)-1)),0,MAX(INDEX(C:C,ROW(C2485)-VALUE(LEFT(Y$1,FIND("-",Y$1,1)-1))+1):C2485))</f>
        <v>0.15</v>
      </c>
      <c r="Z2485">
        <f>IF(ROW($E2485)&lt;=VALUE(LEFT(Z$1,FIND("-",Z$1,1)-1)),0,MIN(INDEX(D:D,ROW(D2485)-VALUE(LEFT(Z$1,FIND("-",Z$1,1)-1))+1):D2485))</f>
        <v>0.11</v>
      </c>
      <c r="AA2485">
        <f t="shared" si="351"/>
        <v>62.500000000000036</v>
      </c>
      <c r="AB2485">
        <f>IF(ROW($AA2485)&lt;=VALUE(LEFT(AA$1,FIND("-",AA$1,1)-1))+VALUE(LEFT(AB$1,FIND("-",AB$1,1)-1)-1),0,AVERAGE(INDEX($AA:$AA,ROW($AA2485)-VALUE(LEFT(AB$1,FIND("-",AB$1,1)-1))+1):$AA2485))</f>
        <v>70.833333333333371</v>
      </c>
      <c r="AC2485">
        <f>IF(ROW($AA2485)&lt;=VALUE(LEFT(AA$1,FIND("-",AA$1,1)-1))+VALUE(LEFT(AB$1,FIND("-",AB$1,1)-1)-1)+VALUE(LEFT(AC$1,FIND("-",AC$1,1)-1)-1),0,AVERAGE(INDEX($AB:$AB,ROW($AB2485)-VALUE(LEFT(AC$1,FIND("-",AC$1,1)-1))+1):$AB2485))</f>
        <v>73.611111111111157</v>
      </c>
      <c r="AE2485">
        <f t="shared" si="348"/>
        <v>132385044</v>
      </c>
      <c r="AG2485" t="str">
        <f t="shared" si="350"/>
        <v/>
      </c>
    </row>
    <row r="2486" spans="1:33" x14ac:dyDescent="0.25">
      <c r="A2486" s="6">
        <v>40590</v>
      </c>
      <c r="B2486">
        <v>0.14000000000000001</v>
      </c>
      <c r="C2486">
        <v>0.14499999999999999</v>
      </c>
      <c r="D2486">
        <v>0.13500000000000001</v>
      </c>
      <c r="E2486">
        <v>0.13500000000000001</v>
      </c>
      <c r="F2486">
        <v>7.9164999999999999E-2</v>
      </c>
      <c r="G2486">
        <v>1090600</v>
      </c>
      <c r="I2486" t="str">
        <f t="shared" si="343"/>
        <v>Bearish</v>
      </c>
      <c r="J2486" t="str">
        <f t="shared" si="344"/>
        <v/>
      </c>
      <c r="K2486" t="str">
        <f t="shared" si="345"/>
        <v/>
      </c>
      <c r="M2486" s="11" t="str">
        <f t="shared" si="349"/>
        <v/>
      </c>
      <c r="O2486">
        <f>IF(ROW($E2486)&lt;=VALUE(LEFT(O$1,FIND("-",O$1,1)-1)),0,IF(ROW($E2486)=VALUE(LEFT(O$1,FIND("-",O$1,1)-1))+1,AVERAGE(INDEX($E:$E,ROW($E2486)-VALUE(LEFT(O$1,FIND("-",O$1,1)-1))):$E2486),($E2486*(2/(VALUE(LEFT(O$1,FIND("-",O$1,1)-1))+1)))+(O2485*(1-(2/(VALUE(LEFT(O$1,FIND("-",O$1,1)-1))+1))))))</f>
        <v>0.14911322247037165</v>
      </c>
      <c r="Q2486">
        <f>IF(ROW($E2486)&lt;=VALUE(LEFT(Q$1,FIND("-",Q$1,1)-1)),0,IF(ROW($E2486)=VALUE(LEFT(Q$1,FIND("-",Q$1,1)-1))+1,AVERAGE(INDEX($E:$E,ROW($E2486)-VALUE(LEFT(Q$1,FIND("-",Q$1,1)-1))):$E2486),($E2486*(2/(VALUE(LEFT(Q$1,FIND("-",Q$1,1)-1))+1)))+(Q2485*(1-(2/(VALUE(LEFT(Q$1,FIND("-",Q$1,1)-1))+1))))))</f>
        <v>0.133713774069462</v>
      </c>
      <c r="R2486">
        <f>IF(ROW($E2486)&lt;=VALUE(LEFT(R$1,FIND("-",R$1,1)-1)),0,IF(ROW($E2486)=VALUE(LEFT(R$1,FIND("-",R$1,1)-1))+1,AVERAGE(INDEX($E:$E,ROW($E2486)-VALUE(LEFT(R$1,FIND("-",R$1,1)-1))):$E2486),($E2486*(2/(VALUE(LEFT(R$1,FIND("-",R$1,1)-1))+1)))+(R2485*(1-(2/(VALUE(LEFT(R$1,FIND("-",R$1,1)-1))+1))))))</f>
        <v>0.12269263664760398</v>
      </c>
      <c r="S2486">
        <f t="shared" si="346"/>
        <v>1.1021137421858021E-2</v>
      </c>
      <c r="T2486">
        <f>IF(ROW($E2486)&lt;=MAX(VALUE(LEFT(Q$1,FIND("-",Q$1,1)-1)),VALUE(LEFT(R$1,FIND("-",R$1,1)-1)))+VALUE(LEFT(T$1,FIND("-",T$1,1)-1))-1,0,IF(ROW($E2486)=MAX(VALUE(LEFT(Q$1,FIND("-",Q$1,1)-1)),VALUE(LEFT(R$1,FIND("-",R$1,1)-1)))+VALUE(LEFT(T$1,FIND("-",T$1,1)-1)),AVERAGE(INDEX($S:$S,ROW(S2486)-VALUE(LEFT(T$1,FIND("-",T$1,1)-1))+1):S2486),($S2486*(2/(VALUE(LEFT(T$1,FIND("-",T$1,1)-1))+1)))+(T2485*(1-(2/(VALUE(LEFT(T$1,FIND("-",T$1,1)-1))+1))))))</f>
        <v>1.1583451916511677E-2</v>
      </c>
      <c r="V2486">
        <f t="shared" si="347"/>
        <v>0</v>
      </c>
      <c r="W2486">
        <f>IF(ROW($E2486)&lt;=VALUE(LEFT(W$1,FIND("-",W$1,1)-1))+1,0,IF(ROW($E2485)=VALUE(LEFT(W$1,FIND("-",W$1,1)-1))+1,100-100/(1+ABS((SUMIF(INDEX($V:$V,ROW($V2486)-VALUE(LEFT(W$1,FIND("-",W$1,1)-1))+1):$V2486,"&gt;0",INDEX($V:$V,ROW($V2486)-VALUE(LEFT(W$1,FIND("-",W$1,1)-1))+1):$V2486)/COUNTIF(INDEX($V:$V,ROW($V2486)-VALUE(LEFT(W$1,FIND("-",W$1,1)-1))+1):$V2486,"&gt;0"))/(SUMIF(INDEX($V:$V,ROW($V2486)-VALUE(LEFT(W$1,FIND("-",W$1,1)-1))+1):$V2486,"&lt;0",INDEX($V:$V,ROW($V2486)-VALUE(LEFT(W$1,FIND("-",W$1,1)-1))+1):$V2486)/COUNTIF(INDEX($V:$V,ROW($V2486)-VALUE(LEFT(W$1,FIND("-",W$1,1)-1))+1):$V2486,"&lt;0")))),100-100/(1+ABS((SUMIF(INDEX($V:$V,ROW($V2486)-VALUE(LEFT(W$1,FIND("-",W$1,1)-1))+1):$V2486,"&gt;0",INDEX($V:$V,ROW($V2486)-VALUE(LEFT(W$1,FIND("-",W$1,1)-1))+1):$V2486)/VALUE(LEFT(W$1,FIND("-",W$1,1)-1)))/(SUMIF(INDEX($V:$V,ROW($V2486)-VALUE(LEFT(W$1,FIND("-",W$1,1)-1))+1):$V2486,"&lt;0",INDEX($V:$V,ROW($V2486)-VALUE(LEFT(W$1,FIND("-",W$1,1)-1))+1):$V2486)/VALUE(LEFT(W$1,FIND("-",W$1,1)-1)))))))</f>
        <v>66.6666666666667</v>
      </c>
      <c r="Y2486">
        <f>IF(ROW($E2486)&lt;=VALUE(LEFT(Y$1,FIND("-",Y$1,1)-1)),0,MAX(INDEX(C:C,ROW(C2486)-VALUE(LEFT(Y$1,FIND("-",Y$1,1)-1))+1):C2486))</f>
        <v>0.15</v>
      </c>
      <c r="Z2486">
        <f>IF(ROW($E2486)&lt;=VALUE(LEFT(Z$1,FIND("-",Z$1,1)-1)),0,MIN(INDEX(D:D,ROW(D2486)-VALUE(LEFT(Z$1,FIND("-",Z$1,1)-1))+1):D2486))</f>
        <v>0.11</v>
      </c>
      <c r="AA2486">
        <f t="shared" si="351"/>
        <v>62.500000000000036</v>
      </c>
      <c r="AB2486">
        <f>IF(ROW($AA2486)&lt;=VALUE(LEFT(AA$1,FIND("-",AA$1,1)-1))+VALUE(LEFT(AB$1,FIND("-",AB$1,1)-1)-1),0,AVERAGE(INDEX($AA:$AA,ROW($AA2486)-VALUE(LEFT(AB$1,FIND("-",AB$1,1)-1))+1):$AA2486))</f>
        <v>66.6666666666667</v>
      </c>
      <c r="AC2486">
        <f>IF(ROW($AA2486)&lt;=VALUE(LEFT(AA$1,FIND("-",AA$1,1)-1))+VALUE(LEFT(AB$1,FIND("-",AB$1,1)-1)-1)+VALUE(LEFT(AC$1,FIND("-",AC$1,1)-1)-1),0,AVERAGE(INDEX($AB:$AB,ROW($AB2486)-VALUE(LEFT(AC$1,FIND("-",AC$1,1)-1))+1):$AB2486))</f>
        <v>70.833333333333371</v>
      </c>
      <c r="AE2486">
        <f t="shared" si="348"/>
        <v>132385044</v>
      </c>
      <c r="AG2486" t="str">
        <f t="shared" si="350"/>
        <v/>
      </c>
    </row>
    <row r="2487" spans="1:33" x14ac:dyDescent="0.25">
      <c r="A2487" s="6">
        <v>40591</v>
      </c>
      <c r="B2487">
        <v>0.13500000000000001</v>
      </c>
      <c r="C2487">
        <v>0.13500000000000001</v>
      </c>
      <c r="D2487">
        <v>0.125</v>
      </c>
      <c r="E2487">
        <v>0.125</v>
      </c>
      <c r="F2487">
        <v>7.3300000000000004E-2</v>
      </c>
      <c r="G2487">
        <v>2517100</v>
      </c>
      <c r="I2487" t="str">
        <f t="shared" si="343"/>
        <v/>
      </c>
      <c r="J2487" t="str">
        <f t="shared" si="344"/>
        <v/>
      </c>
      <c r="K2487" t="str">
        <f t="shared" si="345"/>
        <v/>
      </c>
      <c r="M2487" s="11" t="str">
        <f t="shared" si="349"/>
        <v/>
      </c>
      <c r="O2487">
        <f>IF(ROW($E2487)&lt;=VALUE(LEFT(O$1,FIND("-",O$1,1)-1)),0,IF(ROW($E2487)=VALUE(LEFT(O$1,FIND("-",O$1,1)-1))+1,AVERAGE(INDEX($E:$E,ROW($E2487)-VALUE(LEFT(O$1,FIND("-",O$1,1)-1))):$E2487),($E2487*(2/(VALUE(LEFT(O$1,FIND("-",O$1,1)-1))+1)))+(O2486*(1-(2/(VALUE(LEFT(O$1,FIND("-",O$1,1)-1))+1))))))</f>
        <v>0.1488732899084774</v>
      </c>
      <c r="Q2487">
        <f>IF(ROW($E2487)&lt;=VALUE(LEFT(Q$1,FIND("-",Q$1,1)-1)),0,IF(ROW($E2487)=VALUE(LEFT(Q$1,FIND("-",Q$1,1)-1))+1,AVERAGE(INDEX($E:$E,ROW($E2487)-VALUE(LEFT(Q$1,FIND("-",Q$1,1)-1))):$E2487),($E2487*(2/(VALUE(LEFT(Q$1,FIND("-",Q$1,1)-1))+1)))+(Q2486*(1-(2/(VALUE(LEFT(Q$1,FIND("-",Q$1,1)-1))+1))))))</f>
        <v>0.13237319344339094</v>
      </c>
      <c r="R2487">
        <f>IF(ROW($E2487)&lt;=VALUE(LEFT(R$1,FIND("-",R$1,1)-1)),0,IF(ROW($E2487)=VALUE(LEFT(R$1,FIND("-",R$1,1)-1))+1,AVERAGE(INDEX($E:$E,ROW($E2487)-VALUE(LEFT(R$1,FIND("-",R$1,1)-1))):$E2487),($E2487*(2/(VALUE(LEFT(R$1,FIND("-",R$1,1)-1))+1)))+(R2486*(1-(2/(VALUE(LEFT(R$1,FIND("-",R$1,1)-1))+1))))))</f>
        <v>0.12286355245148517</v>
      </c>
      <c r="S2487">
        <f t="shared" si="346"/>
        <v>9.5096409919057656E-3</v>
      </c>
      <c r="T2487">
        <f>IF(ROW($E2487)&lt;=MAX(VALUE(LEFT(Q$1,FIND("-",Q$1,1)-1)),VALUE(LEFT(R$1,FIND("-",R$1,1)-1)))+VALUE(LEFT(T$1,FIND("-",T$1,1)-1))-1,0,IF(ROW($E2487)=MAX(VALUE(LEFT(Q$1,FIND("-",Q$1,1)-1)),VALUE(LEFT(R$1,FIND("-",R$1,1)-1)))+VALUE(LEFT(T$1,FIND("-",T$1,1)-1)),AVERAGE(INDEX($S:$S,ROW(S2487)-VALUE(LEFT(T$1,FIND("-",T$1,1)-1))+1):S2487),($S2487*(2/(VALUE(LEFT(T$1,FIND("-",T$1,1)-1))+1)))+(T2486*(1-(2/(VALUE(LEFT(T$1,FIND("-",T$1,1)-1))+1))))))</f>
        <v>1.1168689731590496E-2</v>
      </c>
      <c r="V2487">
        <f t="shared" si="347"/>
        <v>-1.0000000000000009E-2</v>
      </c>
      <c r="W2487">
        <f>IF(ROW($E2487)&lt;=VALUE(LEFT(W$1,FIND("-",W$1,1)-1))+1,0,IF(ROW($E2486)=VALUE(LEFT(W$1,FIND("-",W$1,1)-1))+1,100-100/(1+ABS((SUMIF(INDEX($V:$V,ROW($V2487)-VALUE(LEFT(W$1,FIND("-",W$1,1)-1))+1):$V2487,"&gt;0",INDEX($V:$V,ROW($V2487)-VALUE(LEFT(W$1,FIND("-",W$1,1)-1))+1):$V2487)/COUNTIF(INDEX($V:$V,ROW($V2487)-VALUE(LEFT(W$1,FIND("-",W$1,1)-1))+1):$V2487,"&gt;0"))/(SUMIF(INDEX($V:$V,ROW($V2487)-VALUE(LEFT(W$1,FIND("-",W$1,1)-1))+1):$V2487,"&lt;0",INDEX($V:$V,ROW($V2487)-VALUE(LEFT(W$1,FIND("-",W$1,1)-1))+1):$V2487)/COUNTIF(INDEX($V:$V,ROW($V2487)-VALUE(LEFT(W$1,FIND("-",W$1,1)-1))+1):$V2487,"&lt;0")))),100-100/(1+ABS((SUMIF(INDEX($V:$V,ROW($V2487)-VALUE(LEFT(W$1,FIND("-",W$1,1)-1))+1):$V2487,"&gt;0",INDEX($V:$V,ROW($V2487)-VALUE(LEFT(W$1,FIND("-",W$1,1)-1))+1):$V2487)/VALUE(LEFT(W$1,FIND("-",W$1,1)-1)))/(SUMIF(INDEX($V:$V,ROW($V2487)-VALUE(LEFT(W$1,FIND("-",W$1,1)-1))+1):$V2487,"&lt;0",INDEX($V:$V,ROW($V2487)-VALUE(LEFT(W$1,FIND("-",W$1,1)-1))+1):$V2487)/VALUE(LEFT(W$1,FIND("-",W$1,1)-1)))))))</f>
        <v>57.142857142857146</v>
      </c>
      <c r="Y2487">
        <f>IF(ROW($E2487)&lt;=VALUE(LEFT(Y$1,FIND("-",Y$1,1)-1)),0,MAX(INDEX(C:C,ROW(C2487)-VALUE(LEFT(Y$1,FIND("-",Y$1,1)-1))+1):C2487))</f>
        <v>0.15</v>
      </c>
      <c r="Z2487">
        <f>IF(ROW($E2487)&lt;=VALUE(LEFT(Z$1,FIND("-",Z$1,1)-1)),0,MIN(INDEX(D:D,ROW(D2487)-VALUE(LEFT(Z$1,FIND("-",Z$1,1)-1))+1):D2487))</f>
        <v>0.115</v>
      </c>
      <c r="AA2487">
        <f t="shared" si="351"/>
        <v>28.571428571428566</v>
      </c>
      <c r="AB2487">
        <f>IF(ROW($AA2487)&lt;=VALUE(LEFT(AA$1,FIND("-",AA$1,1)-1))+VALUE(LEFT(AB$1,FIND("-",AB$1,1)-1)-1),0,AVERAGE(INDEX($AA:$AA,ROW($AA2487)-VALUE(LEFT(AB$1,FIND("-",AB$1,1)-1))+1):$AA2487))</f>
        <v>51.190476190476211</v>
      </c>
      <c r="AC2487">
        <f>IF(ROW($AA2487)&lt;=VALUE(LEFT(AA$1,FIND("-",AA$1,1)-1))+VALUE(LEFT(AB$1,FIND("-",AB$1,1)-1)-1)+VALUE(LEFT(AC$1,FIND("-",AC$1,1)-1)-1),0,AVERAGE(INDEX($AB:$AB,ROW($AB2487)-VALUE(LEFT(AC$1,FIND("-",AC$1,1)-1))+1):$AB2487))</f>
        <v>62.89682539682542</v>
      </c>
      <c r="AE2487">
        <f t="shared" si="348"/>
        <v>129867944</v>
      </c>
      <c r="AG2487" t="str">
        <f t="shared" si="350"/>
        <v/>
      </c>
    </row>
    <row r="2488" spans="1:33" x14ac:dyDescent="0.25">
      <c r="A2488" s="6">
        <v>40592</v>
      </c>
      <c r="B2488">
        <v>0.125</v>
      </c>
      <c r="C2488">
        <v>0.13</v>
      </c>
      <c r="D2488">
        <v>0.125</v>
      </c>
      <c r="E2488">
        <v>0.13</v>
      </c>
      <c r="F2488">
        <v>7.6232999999999995E-2</v>
      </c>
      <c r="G2488">
        <v>1279500</v>
      </c>
      <c r="I2488" t="str">
        <f t="shared" si="343"/>
        <v/>
      </c>
      <c r="J2488" t="str">
        <f t="shared" si="344"/>
        <v/>
      </c>
      <c r="K2488" t="str">
        <f t="shared" si="345"/>
        <v/>
      </c>
      <c r="M2488" s="11" t="str">
        <f t="shared" si="349"/>
        <v/>
      </c>
      <c r="O2488">
        <f>IF(ROW($E2488)&lt;=VALUE(LEFT(O$1,FIND("-",O$1,1)-1)),0,IF(ROW($E2488)=VALUE(LEFT(O$1,FIND("-",O$1,1)-1))+1,AVERAGE(INDEX($E:$E,ROW($E2488)-VALUE(LEFT(O$1,FIND("-",O$1,1)-1))):$E2488),($E2488*(2/(VALUE(LEFT(O$1,FIND("-",O$1,1)-1))+1)))+(O2487*(1-(2/(VALUE(LEFT(O$1,FIND("-",O$1,1)-1))+1))))))</f>
        <v>0.14868549597903982</v>
      </c>
      <c r="Q2488">
        <f>IF(ROW($E2488)&lt;=VALUE(LEFT(Q$1,FIND("-",Q$1,1)-1)),0,IF(ROW($E2488)=VALUE(LEFT(Q$1,FIND("-",Q$1,1)-1))+1,AVERAGE(INDEX($E:$E,ROW($E2488)-VALUE(LEFT(Q$1,FIND("-",Q$1,1)-1))):$E2488),($E2488*(2/(VALUE(LEFT(Q$1,FIND("-",Q$1,1)-1))+1)))+(Q2487*(1-(2/(VALUE(LEFT(Q$1,FIND("-",Q$1,1)-1))+1))))))</f>
        <v>0.13200808675979234</v>
      </c>
      <c r="R2488">
        <f>IF(ROW($E2488)&lt;=VALUE(LEFT(R$1,FIND("-",R$1,1)-1)),0,IF(ROW($E2488)=VALUE(LEFT(R$1,FIND("-",R$1,1)-1))+1,AVERAGE(INDEX($E:$E,ROW($E2488)-VALUE(LEFT(R$1,FIND("-",R$1,1)-1))):$E2488),($E2488*(2/(VALUE(LEFT(R$1,FIND("-",R$1,1)-1))+1)))+(R2487*(1-(2/(VALUE(LEFT(R$1,FIND("-",R$1,1)-1))+1))))))</f>
        <v>0.1233921781958196</v>
      </c>
      <c r="S2488">
        <f t="shared" si="346"/>
        <v>8.6159085639727351E-3</v>
      </c>
      <c r="T2488">
        <f>IF(ROW($E2488)&lt;=MAX(VALUE(LEFT(Q$1,FIND("-",Q$1,1)-1)),VALUE(LEFT(R$1,FIND("-",R$1,1)-1)))+VALUE(LEFT(T$1,FIND("-",T$1,1)-1))-1,0,IF(ROW($E2488)=MAX(VALUE(LEFT(Q$1,FIND("-",Q$1,1)-1)),VALUE(LEFT(R$1,FIND("-",R$1,1)-1)))+VALUE(LEFT(T$1,FIND("-",T$1,1)-1)),AVERAGE(INDEX($S:$S,ROW(S2488)-VALUE(LEFT(T$1,FIND("-",T$1,1)-1))+1):S2488),($S2488*(2/(VALUE(LEFT(T$1,FIND("-",T$1,1)-1))+1)))+(T2487*(1-(2/(VALUE(LEFT(T$1,FIND("-",T$1,1)-1))+1))))))</f>
        <v>1.0658133498066946E-2</v>
      </c>
      <c r="V2488">
        <f t="shared" si="347"/>
        <v>5.0000000000000044E-3</v>
      </c>
      <c r="W2488">
        <f>IF(ROW($E2488)&lt;=VALUE(LEFT(W$1,FIND("-",W$1,1)-1))+1,0,IF(ROW($E2487)=VALUE(LEFT(W$1,FIND("-",W$1,1)-1))+1,100-100/(1+ABS((SUMIF(INDEX($V:$V,ROW($V2488)-VALUE(LEFT(W$1,FIND("-",W$1,1)-1))+1):$V2488,"&gt;0",INDEX($V:$V,ROW($V2488)-VALUE(LEFT(W$1,FIND("-",W$1,1)-1))+1):$V2488)/COUNTIF(INDEX($V:$V,ROW($V2488)-VALUE(LEFT(W$1,FIND("-",W$1,1)-1))+1):$V2488,"&gt;0"))/(SUMIF(INDEX($V:$V,ROW($V2488)-VALUE(LEFT(W$1,FIND("-",W$1,1)-1))+1):$V2488,"&lt;0",INDEX($V:$V,ROW($V2488)-VALUE(LEFT(W$1,FIND("-",W$1,1)-1))+1):$V2488)/COUNTIF(INDEX($V:$V,ROW($V2488)-VALUE(LEFT(W$1,FIND("-",W$1,1)-1))+1):$V2488,"&lt;0")))),100-100/(1+ABS((SUMIF(INDEX($V:$V,ROW($V2488)-VALUE(LEFT(W$1,FIND("-",W$1,1)-1))+1):$V2488,"&gt;0",INDEX($V:$V,ROW($V2488)-VALUE(LEFT(W$1,FIND("-",W$1,1)-1))+1):$V2488)/VALUE(LEFT(W$1,FIND("-",W$1,1)-1)))/(SUMIF(INDEX($V:$V,ROW($V2488)-VALUE(LEFT(W$1,FIND("-",W$1,1)-1))+1):$V2488,"&lt;0",INDEX($V:$V,ROW($V2488)-VALUE(LEFT(W$1,FIND("-",W$1,1)-1))+1):$V2488)/VALUE(LEFT(W$1,FIND("-",W$1,1)-1)))))))</f>
        <v>57.142857142857153</v>
      </c>
      <c r="Y2488">
        <f>IF(ROW($E2488)&lt;=VALUE(LEFT(Y$1,FIND("-",Y$1,1)-1)),0,MAX(INDEX(C:C,ROW(C2488)-VALUE(LEFT(Y$1,FIND("-",Y$1,1)-1))+1):C2488))</f>
        <v>0.15</v>
      </c>
      <c r="Z2488">
        <f>IF(ROW($E2488)&lt;=VALUE(LEFT(Z$1,FIND("-",Z$1,1)-1)),0,MIN(INDEX(D:D,ROW(D2488)-VALUE(LEFT(Z$1,FIND("-",Z$1,1)-1))+1):D2488))</f>
        <v>0.115</v>
      </c>
      <c r="AA2488">
        <f t="shared" si="351"/>
        <v>42.857142857142868</v>
      </c>
      <c r="AB2488">
        <f>IF(ROW($AA2488)&lt;=VALUE(LEFT(AA$1,FIND("-",AA$1,1)-1))+VALUE(LEFT(AB$1,FIND("-",AB$1,1)-1)-1),0,AVERAGE(INDEX($AA:$AA,ROW($AA2488)-VALUE(LEFT(AB$1,FIND("-",AB$1,1)-1))+1):$AA2488))</f>
        <v>44.64285714285716</v>
      </c>
      <c r="AC2488">
        <f>IF(ROW($AA2488)&lt;=VALUE(LEFT(AA$1,FIND("-",AA$1,1)-1))+VALUE(LEFT(AB$1,FIND("-",AB$1,1)-1)-1)+VALUE(LEFT(AC$1,FIND("-",AC$1,1)-1)-1),0,AVERAGE(INDEX($AB:$AB,ROW($AB2488)-VALUE(LEFT(AC$1,FIND("-",AC$1,1)-1))+1):$AB2488))</f>
        <v>54.166666666666693</v>
      </c>
      <c r="AE2488">
        <f t="shared" si="348"/>
        <v>131147444</v>
      </c>
      <c r="AG2488" t="str">
        <f t="shared" si="350"/>
        <v/>
      </c>
    </row>
    <row r="2489" spans="1:33" x14ac:dyDescent="0.25">
      <c r="A2489" s="6">
        <v>40595</v>
      </c>
      <c r="B2489">
        <v>0.13</v>
      </c>
      <c r="C2489">
        <v>0.13500000000000001</v>
      </c>
      <c r="D2489">
        <v>0.125</v>
      </c>
      <c r="E2489">
        <v>0.13</v>
      </c>
      <c r="F2489">
        <v>7.6232999999999995E-2</v>
      </c>
      <c r="G2489">
        <v>771500</v>
      </c>
      <c r="I2489" t="str">
        <f t="shared" si="343"/>
        <v/>
      </c>
      <c r="J2489" t="str">
        <f t="shared" si="344"/>
        <v/>
      </c>
      <c r="K2489" t="str">
        <f t="shared" si="345"/>
        <v/>
      </c>
      <c r="M2489" s="11" t="str">
        <f t="shared" si="349"/>
        <v/>
      </c>
      <c r="O2489">
        <f>IF(ROW($E2489)&lt;=VALUE(LEFT(O$1,FIND("-",O$1,1)-1)),0,IF(ROW($E2489)=VALUE(LEFT(O$1,FIND("-",O$1,1)-1))+1,AVERAGE(INDEX($E:$E,ROW($E2489)-VALUE(LEFT(O$1,FIND("-",O$1,1)-1))):$E2489),($E2489*(2/(VALUE(LEFT(O$1,FIND("-",O$1,1)-1))+1)))+(O2488*(1-(2/(VALUE(LEFT(O$1,FIND("-",O$1,1)-1))+1))))))</f>
        <v>0.14849957064591504</v>
      </c>
      <c r="Q2489">
        <f>IF(ROW($E2489)&lt;=VALUE(LEFT(Q$1,FIND("-",Q$1,1)-1)),0,IF(ROW($E2489)=VALUE(LEFT(Q$1,FIND("-",Q$1,1)-1))+1,AVERAGE(INDEX($E:$E,ROW($E2489)-VALUE(LEFT(Q$1,FIND("-",Q$1,1)-1))):$E2489),($E2489*(2/(VALUE(LEFT(Q$1,FIND("-",Q$1,1)-1))+1)))+(Q2488*(1-(2/(VALUE(LEFT(Q$1,FIND("-",Q$1,1)-1))+1))))))</f>
        <v>0.1316991503352089</v>
      </c>
      <c r="R2489">
        <f>IF(ROW($E2489)&lt;=VALUE(LEFT(R$1,FIND("-",R$1,1)-1)),0,IF(ROW($E2489)=VALUE(LEFT(R$1,FIND("-",R$1,1)-1))+1,AVERAGE(INDEX($E:$E,ROW($E2489)-VALUE(LEFT(R$1,FIND("-",R$1,1)-1))):$E2489),($E2489*(2/(VALUE(LEFT(R$1,FIND("-",R$1,1)-1))+1)))+(R2488*(1-(2/(VALUE(LEFT(R$1,FIND("-",R$1,1)-1))+1))))))</f>
        <v>0.12388164647761074</v>
      </c>
      <c r="S2489">
        <f t="shared" si="346"/>
        <v>7.8175038575981626E-3</v>
      </c>
      <c r="T2489">
        <f>IF(ROW($E2489)&lt;=MAX(VALUE(LEFT(Q$1,FIND("-",Q$1,1)-1)),VALUE(LEFT(R$1,FIND("-",R$1,1)-1)))+VALUE(LEFT(T$1,FIND("-",T$1,1)-1))-1,0,IF(ROW($E2489)=MAX(VALUE(LEFT(Q$1,FIND("-",Q$1,1)-1)),VALUE(LEFT(R$1,FIND("-",R$1,1)-1)))+VALUE(LEFT(T$1,FIND("-",T$1,1)-1)),AVERAGE(INDEX($S:$S,ROW(S2489)-VALUE(LEFT(T$1,FIND("-",T$1,1)-1))+1):S2489),($S2489*(2/(VALUE(LEFT(T$1,FIND("-",T$1,1)-1))+1)))+(T2488*(1-(2/(VALUE(LEFT(T$1,FIND("-",T$1,1)-1))+1))))))</f>
        <v>1.0090007569973188E-2</v>
      </c>
      <c r="V2489">
        <f t="shared" si="347"/>
        <v>0</v>
      </c>
      <c r="W2489">
        <f>IF(ROW($E2489)&lt;=VALUE(LEFT(W$1,FIND("-",W$1,1)-1))+1,0,IF(ROW($E2488)=VALUE(LEFT(W$1,FIND("-",W$1,1)-1))+1,100-100/(1+ABS((SUMIF(INDEX($V:$V,ROW($V2489)-VALUE(LEFT(W$1,FIND("-",W$1,1)-1))+1):$V2489,"&gt;0",INDEX($V:$V,ROW($V2489)-VALUE(LEFT(W$1,FIND("-",W$1,1)-1))+1):$V2489)/COUNTIF(INDEX($V:$V,ROW($V2489)-VALUE(LEFT(W$1,FIND("-",W$1,1)-1))+1):$V2489,"&gt;0"))/(SUMIF(INDEX($V:$V,ROW($V2489)-VALUE(LEFT(W$1,FIND("-",W$1,1)-1))+1):$V2489,"&lt;0",INDEX($V:$V,ROW($V2489)-VALUE(LEFT(W$1,FIND("-",W$1,1)-1))+1):$V2489)/COUNTIF(INDEX($V:$V,ROW($V2489)-VALUE(LEFT(W$1,FIND("-",W$1,1)-1))+1):$V2489,"&lt;0")))),100-100/(1+ABS((SUMIF(INDEX($V:$V,ROW($V2489)-VALUE(LEFT(W$1,FIND("-",W$1,1)-1))+1):$V2489,"&gt;0",INDEX($V:$V,ROW($V2489)-VALUE(LEFT(W$1,FIND("-",W$1,1)-1))+1):$V2489)/VALUE(LEFT(W$1,FIND("-",W$1,1)-1)))/(SUMIF(INDEX($V:$V,ROW($V2489)-VALUE(LEFT(W$1,FIND("-",W$1,1)-1))+1):$V2489,"&lt;0",INDEX($V:$V,ROW($V2489)-VALUE(LEFT(W$1,FIND("-",W$1,1)-1))+1):$V2489)/VALUE(LEFT(W$1,FIND("-",W$1,1)-1)))))))</f>
        <v>61.538461538461547</v>
      </c>
      <c r="Y2489">
        <f>IF(ROW($E2489)&lt;=VALUE(LEFT(Y$1,FIND("-",Y$1,1)-1)),0,MAX(INDEX(C:C,ROW(C2489)-VALUE(LEFT(Y$1,FIND("-",Y$1,1)-1))+1):C2489))</f>
        <v>0.15</v>
      </c>
      <c r="Z2489">
        <f>IF(ROW($E2489)&lt;=VALUE(LEFT(Z$1,FIND("-",Z$1,1)-1)),0,MIN(INDEX(D:D,ROW(D2489)-VALUE(LEFT(Z$1,FIND("-",Z$1,1)-1))+1):D2489))</f>
        <v>0.115</v>
      </c>
      <c r="AA2489">
        <f t="shared" si="351"/>
        <v>42.857142857142868</v>
      </c>
      <c r="AB2489">
        <f>IF(ROW($AA2489)&lt;=VALUE(LEFT(AA$1,FIND("-",AA$1,1)-1))+VALUE(LEFT(AB$1,FIND("-",AB$1,1)-1)-1),0,AVERAGE(INDEX($AA:$AA,ROW($AA2489)-VALUE(LEFT(AB$1,FIND("-",AB$1,1)-1))+1):$AA2489))</f>
        <v>38.095238095238102</v>
      </c>
      <c r="AC2489">
        <f>IF(ROW($AA2489)&lt;=VALUE(LEFT(AA$1,FIND("-",AA$1,1)-1))+VALUE(LEFT(AB$1,FIND("-",AB$1,1)-1)-1)+VALUE(LEFT(AC$1,FIND("-",AC$1,1)-1)-1),0,AVERAGE(INDEX($AB:$AB,ROW($AB2489)-VALUE(LEFT(AC$1,FIND("-",AC$1,1)-1))+1):$AB2489))</f>
        <v>44.64285714285716</v>
      </c>
      <c r="AE2489">
        <f t="shared" si="348"/>
        <v>131147444</v>
      </c>
      <c r="AG2489" t="str">
        <f t="shared" si="350"/>
        <v/>
      </c>
    </row>
    <row r="2490" spans="1:33" x14ac:dyDescent="0.25">
      <c r="A2490" s="6">
        <v>40596</v>
      </c>
      <c r="B2490">
        <v>0.13</v>
      </c>
      <c r="C2490">
        <v>0.13</v>
      </c>
      <c r="D2490">
        <v>0.12</v>
      </c>
      <c r="E2490">
        <v>0.125</v>
      </c>
      <c r="F2490">
        <v>7.3300000000000004E-2</v>
      </c>
      <c r="G2490">
        <v>2651700</v>
      </c>
      <c r="I2490" t="str">
        <f t="shared" si="343"/>
        <v/>
      </c>
      <c r="J2490" t="str">
        <f t="shared" si="344"/>
        <v/>
      </c>
      <c r="K2490" t="str">
        <f t="shared" si="345"/>
        <v/>
      </c>
      <c r="M2490" s="11" t="str">
        <f t="shared" si="349"/>
        <v/>
      </c>
      <c r="O2490">
        <f>IF(ROW($E2490)&lt;=VALUE(LEFT(O$1,FIND("-",O$1,1)-1)),0,IF(ROW($E2490)=VALUE(LEFT(O$1,FIND("-",O$1,1)-1))+1,AVERAGE(INDEX($E:$E,ROW($E2490)-VALUE(LEFT(O$1,FIND("-",O$1,1)-1))):$E2490),($E2490*(2/(VALUE(LEFT(O$1,FIND("-",O$1,1)-1))+1)))+(O2489*(1-(2/(VALUE(LEFT(O$1,FIND("-",O$1,1)-1))+1))))))</f>
        <v>0.14826574407232385</v>
      </c>
      <c r="Q2490">
        <f>IF(ROW($E2490)&lt;=VALUE(LEFT(Q$1,FIND("-",Q$1,1)-1)),0,IF(ROW($E2490)=VALUE(LEFT(Q$1,FIND("-",Q$1,1)-1))+1,AVERAGE(INDEX($E:$E,ROW($E2490)-VALUE(LEFT(Q$1,FIND("-",Q$1,1)-1))):$E2490),($E2490*(2/(VALUE(LEFT(Q$1,FIND("-",Q$1,1)-1))+1)))+(Q2489*(1-(2/(VALUE(LEFT(Q$1,FIND("-",Q$1,1)-1))+1))))))</f>
        <v>0.13066851182209985</v>
      </c>
      <c r="R2490">
        <f>IF(ROW($E2490)&lt;=VALUE(LEFT(R$1,FIND("-",R$1,1)-1)),0,IF(ROW($E2490)=VALUE(LEFT(R$1,FIND("-",R$1,1)-1))+1,AVERAGE(INDEX($E:$E,ROW($E2490)-VALUE(LEFT(R$1,FIND("-",R$1,1)-1))):$E2490),($E2490*(2/(VALUE(LEFT(R$1,FIND("-",R$1,1)-1))+1)))+(R2489*(1-(2/(VALUE(LEFT(R$1,FIND("-",R$1,1)-1))+1))))))</f>
        <v>0.12396448747926921</v>
      </c>
      <c r="S2490">
        <f t="shared" si="346"/>
        <v>6.7040243428306417E-3</v>
      </c>
      <c r="T2490">
        <f>IF(ROW($E2490)&lt;=MAX(VALUE(LEFT(Q$1,FIND("-",Q$1,1)-1)),VALUE(LEFT(R$1,FIND("-",R$1,1)-1)))+VALUE(LEFT(T$1,FIND("-",T$1,1)-1))-1,0,IF(ROW($E2490)=MAX(VALUE(LEFT(Q$1,FIND("-",Q$1,1)-1)),VALUE(LEFT(R$1,FIND("-",R$1,1)-1)))+VALUE(LEFT(T$1,FIND("-",T$1,1)-1)),AVERAGE(INDEX($S:$S,ROW(S2490)-VALUE(LEFT(T$1,FIND("-",T$1,1)-1))+1):S2490),($S2490*(2/(VALUE(LEFT(T$1,FIND("-",T$1,1)-1))+1)))+(T2489*(1-(2/(VALUE(LEFT(T$1,FIND("-",T$1,1)-1))+1))))))</f>
        <v>9.4128109245446793E-3</v>
      </c>
      <c r="V2490">
        <f t="shared" si="347"/>
        <v>-5.0000000000000044E-3</v>
      </c>
      <c r="W2490">
        <f>IF(ROW($E2490)&lt;=VALUE(LEFT(W$1,FIND("-",W$1,1)-1))+1,0,IF(ROW($E2489)=VALUE(LEFT(W$1,FIND("-",W$1,1)-1))+1,100-100/(1+ABS((SUMIF(INDEX($V:$V,ROW($V2490)-VALUE(LEFT(W$1,FIND("-",W$1,1)-1))+1):$V2490,"&gt;0",INDEX($V:$V,ROW($V2490)-VALUE(LEFT(W$1,FIND("-",W$1,1)-1))+1):$V2490)/COUNTIF(INDEX($V:$V,ROW($V2490)-VALUE(LEFT(W$1,FIND("-",W$1,1)-1))+1):$V2490,"&gt;0"))/(SUMIF(INDEX($V:$V,ROW($V2490)-VALUE(LEFT(W$1,FIND("-",W$1,1)-1))+1):$V2490,"&lt;0",INDEX($V:$V,ROW($V2490)-VALUE(LEFT(W$1,FIND("-",W$1,1)-1))+1):$V2490)/COUNTIF(INDEX($V:$V,ROW($V2490)-VALUE(LEFT(W$1,FIND("-",W$1,1)-1))+1):$V2490,"&lt;0")))),100-100/(1+ABS((SUMIF(INDEX($V:$V,ROW($V2490)-VALUE(LEFT(W$1,FIND("-",W$1,1)-1))+1):$V2490,"&gt;0",INDEX($V:$V,ROW($V2490)-VALUE(LEFT(W$1,FIND("-",W$1,1)-1))+1):$V2490)/VALUE(LEFT(W$1,FIND("-",W$1,1)-1)))/(SUMIF(INDEX($V:$V,ROW($V2490)-VALUE(LEFT(W$1,FIND("-",W$1,1)-1))+1):$V2490,"&lt;0",INDEX($V:$V,ROW($V2490)-VALUE(LEFT(W$1,FIND("-",W$1,1)-1))+1):$V2490)/VALUE(LEFT(W$1,FIND("-",W$1,1)-1)))))))</f>
        <v>53.846153846153854</v>
      </c>
      <c r="Y2490">
        <f>IF(ROW($E2490)&lt;=VALUE(LEFT(Y$1,FIND("-",Y$1,1)-1)),0,MAX(INDEX(C:C,ROW(C2490)-VALUE(LEFT(Y$1,FIND("-",Y$1,1)-1))+1):C2490))</f>
        <v>0.15</v>
      </c>
      <c r="Z2490">
        <f>IF(ROW($E2490)&lt;=VALUE(LEFT(Z$1,FIND("-",Z$1,1)-1)),0,MIN(INDEX(D:D,ROW(D2490)-VALUE(LEFT(Z$1,FIND("-",Z$1,1)-1))+1):D2490))</f>
        <v>0.12</v>
      </c>
      <c r="AA2490">
        <f t="shared" si="351"/>
        <v>16.666666666666682</v>
      </c>
      <c r="AB2490">
        <f>IF(ROW($AA2490)&lt;=VALUE(LEFT(AA$1,FIND("-",AA$1,1)-1))+VALUE(LEFT(AB$1,FIND("-",AB$1,1)-1)-1),0,AVERAGE(INDEX($AA:$AA,ROW($AA2490)-VALUE(LEFT(AB$1,FIND("-",AB$1,1)-1))+1):$AA2490))</f>
        <v>34.126984126984141</v>
      </c>
      <c r="AC2490">
        <f>IF(ROW($AA2490)&lt;=VALUE(LEFT(AA$1,FIND("-",AA$1,1)-1))+VALUE(LEFT(AB$1,FIND("-",AB$1,1)-1)-1)+VALUE(LEFT(AC$1,FIND("-",AC$1,1)-1)-1),0,AVERAGE(INDEX($AB:$AB,ROW($AB2490)-VALUE(LEFT(AC$1,FIND("-",AC$1,1)-1))+1):$AB2490))</f>
        <v>38.95502645502647</v>
      </c>
      <c r="AE2490">
        <f t="shared" si="348"/>
        <v>128495744</v>
      </c>
      <c r="AG2490" t="str">
        <f t="shared" si="350"/>
        <v/>
      </c>
    </row>
    <row r="2491" spans="1:33" x14ac:dyDescent="0.25">
      <c r="A2491" s="6">
        <v>40597</v>
      </c>
      <c r="B2491">
        <v>0.125</v>
      </c>
      <c r="C2491">
        <v>0.13</v>
      </c>
      <c r="D2491">
        <v>0.12</v>
      </c>
      <c r="E2491">
        <v>0.13</v>
      </c>
      <c r="F2491">
        <v>7.6232999999999995E-2</v>
      </c>
      <c r="G2491">
        <v>1231500</v>
      </c>
      <c r="I2491" t="str">
        <f t="shared" ref="I2491:I2554" si="352">IF(AND(T2491&gt;=S2491,T2490&lt;S2490),"Bearish",IF(AND(T2491&lt;S2491,T2490&gt;=S2490),"Bullish",""))</f>
        <v/>
      </c>
      <c r="J2491" t="str">
        <f t="shared" ref="J2491:J2554" si="353">IF(W2491&gt;70,"Overbought",IF(W2491&lt;30,"Oversold",""))</f>
        <v/>
      </c>
      <c r="K2491" t="str">
        <f t="shared" ref="K2491:K2554" si="354">IF(AND(AC2491&lt;20,AC2491&gt;AB2491),"Oversold Above %D",IF(AND(AC2491&lt;20,AC2491&lt;=AB2491),"Oversold Below %D",IF(AND(AC2491&gt;80,AC2491&lt;AB2491),"Overbought Below %D",IF(AND(AC2491&gt;80,AC2491&gt;=AB2491),"Overbought Above %D",IF(AND(AC2491&gt;=20,LEFT(K2490,5)="Overs"),"Buy",IF(AND(AC2491&lt;=80,LEFT(K2490,5)="Overb"),"Sell",""))))))</f>
        <v/>
      </c>
      <c r="M2491" s="11" t="str">
        <f t="shared" si="349"/>
        <v/>
      </c>
      <c r="O2491">
        <f>IF(ROW($E2491)&lt;=VALUE(LEFT(O$1,FIND("-",O$1,1)-1)),0,IF(ROW($E2491)=VALUE(LEFT(O$1,FIND("-",O$1,1)-1))+1,AVERAGE(INDEX($E:$E,ROW($E2491)-VALUE(LEFT(O$1,FIND("-",O$1,1)-1))):$E2491),($E2491*(2/(VALUE(LEFT(O$1,FIND("-",O$1,1)-1))+1)))+(O2490*(1-(2/(VALUE(LEFT(O$1,FIND("-",O$1,1)-1))+1))))))</f>
        <v>0.14808399537508679</v>
      </c>
      <c r="Q2491">
        <f>IF(ROW($E2491)&lt;=VALUE(LEFT(Q$1,FIND("-",Q$1,1)-1)),0,IF(ROW($E2491)=VALUE(LEFT(Q$1,FIND("-",Q$1,1)-1))+1,AVERAGE(INDEX($E:$E,ROW($E2491)-VALUE(LEFT(Q$1,FIND("-",Q$1,1)-1))):$E2491),($E2491*(2/(VALUE(LEFT(Q$1,FIND("-",Q$1,1)-1))+1)))+(Q2490*(1-(2/(VALUE(LEFT(Q$1,FIND("-",Q$1,1)-1))+1))))))</f>
        <v>0.1305656638494691</v>
      </c>
      <c r="R2491">
        <f>IF(ROW($E2491)&lt;=VALUE(LEFT(R$1,FIND("-",R$1,1)-1)),0,IF(ROW($E2491)=VALUE(LEFT(R$1,FIND("-",R$1,1)-1))+1,AVERAGE(INDEX($E:$E,ROW($E2491)-VALUE(LEFT(R$1,FIND("-",R$1,1)-1))):$E2491),($E2491*(2/(VALUE(LEFT(R$1,FIND("-",R$1,1)-1))+1)))+(R2490*(1-(2/(VALUE(LEFT(R$1,FIND("-",R$1,1)-1))+1))))))</f>
        <v>0.12441156248080482</v>
      </c>
      <c r="S2491">
        <f t="shared" ref="S2491:S2554" si="355">IF(ROW($E2491)&lt;=MAX(VALUE(LEFT(Q$1,FIND("-",Q$1,1)-1)),VALUE(LEFT(R$1,FIND("-",R$1,1)-1))),0,Q2491-R2491)</f>
        <v>6.1541013686642887E-3</v>
      </c>
      <c r="T2491">
        <f>IF(ROW($E2491)&lt;=MAX(VALUE(LEFT(Q$1,FIND("-",Q$1,1)-1)),VALUE(LEFT(R$1,FIND("-",R$1,1)-1)))+VALUE(LEFT(T$1,FIND("-",T$1,1)-1))-1,0,IF(ROW($E2491)=MAX(VALUE(LEFT(Q$1,FIND("-",Q$1,1)-1)),VALUE(LEFT(R$1,FIND("-",R$1,1)-1)))+VALUE(LEFT(T$1,FIND("-",T$1,1)-1)),AVERAGE(INDEX($S:$S,ROW(S2491)-VALUE(LEFT(T$1,FIND("-",T$1,1)-1))+1):S2491),($S2491*(2/(VALUE(LEFT(T$1,FIND("-",T$1,1)-1))+1)))+(T2490*(1-(2/(VALUE(LEFT(T$1,FIND("-",T$1,1)-1))+1))))))</f>
        <v>8.7610690133686012E-3</v>
      </c>
      <c r="V2491">
        <f t="shared" ref="V2491:V2554" si="356">IFERROR(1*(E2491-E2490),"")</f>
        <v>5.0000000000000044E-3</v>
      </c>
      <c r="W2491">
        <f>IF(ROW($E2491)&lt;=VALUE(LEFT(W$1,FIND("-",W$1,1)-1))+1,0,IF(ROW($E2490)=VALUE(LEFT(W$1,FIND("-",W$1,1)-1))+1,100-100/(1+ABS((SUMIF(INDEX($V:$V,ROW($V2491)-VALUE(LEFT(W$1,FIND("-",W$1,1)-1))+1):$V2491,"&gt;0",INDEX($V:$V,ROW($V2491)-VALUE(LEFT(W$1,FIND("-",W$1,1)-1))+1):$V2491)/COUNTIF(INDEX($V:$V,ROW($V2491)-VALUE(LEFT(W$1,FIND("-",W$1,1)-1))+1):$V2491,"&gt;0"))/(SUMIF(INDEX($V:$V,ROW($V2491)-VALUE(LEFT(W$1,FIND("-",W$1,1)-1))+1):$V2491,"&lt;0",INDEX($V:$V,ROW($V2491)-VALUE(LEFT(W$1,FIND("-",W$1,1)-1))+1):$V2491)/COUNTIF(INDEX($V:$V,ROW($V2491)-VALUE(LEFT(W$1,FIND("-",W$1,1)-1))+1):$V2491,"&lt;0")))),100-100/(1+ABS((SUMIF(INDEX($V:$V,ROW($V2491)-VALUE(LEFT(W$1,FIND("-",W$1,1)-1))+1):$V2491,"&gt;0",INDEX($V:$V,ROW($V2491)-VALUE(LEFT(W$1,FIND("-",W$1,1)-1))+1):$V2491)/VALUE(LEFT(W$1,FIND("-",W$1,1)-1)))/(SUMIF(INDEX($V:$V,ROW($V2491)-VALUE(LEFT(W$1,FIND("-",W$1,1)-1))+1):$V2491,"&lt;0",INDEX($V:$V,ROW($V2491)-VALUE(LEFT(W$1,FIND("-",W$1,1)-1))+1):$V2491)/VALUE(LEFT(W$1,FIND("-",W$1,1)-1)))))))</f>
        <v>45.454545454545446</v>
      </c>
      <c r="Y2491">
        <f>IF(ROW($E2491)&lt;=VALUE(LEFT(Y$1,FIND("-",Y$1,1)-1)),0,MAX(INDEX(C:C,ROW(C2491)-VALUE(LEFT(Y$1,FIND("-",Y$1,1)-1))+1):C2491))</f>
        <v>0.15</v>
      </c>
      <c r="Z2491">
        <f>IF(ROW($E2491)&lt;=VALUE(LEFT(Z$1,FIND("-",Z$1,1)-1)),0,MIN(INDEX(D:D,ROW(D2491)-VALUE(LEFT(Z$1,FIND("-",Z$1,1)-1))+1):D2491))</f>
        <v>0.12</v>
      </c>
      <c r="AA2491">
        <f t="shared" si="351"/>
        <v>33.333333333333364</v>
      </c>
      <c r="AB2491">
        <f>IF(ROW($AA2491)&lt;=VALUE(LEFT(AA$1,FIND("-",AA$1,1)-1))+VALUE(LEFT(AB$1,FIND("-",AB$1,1)-1)-1),0,AVERAGE(INDEX($AA:$AA,ROW($AA2491)-VALUE(LEFT(AB$1,FIND("-",AB$1,1)-1))+1):$AA2491))</f>
        <v>30.952380952380974</v>
      </c>
      <c r="AC2491">
        <f>IF(ROW($AA2491)&lt;=VALUE(LEFT(AA$1,FIND("-",AA$1,1)-1))+VALUE(LEFT(AB$1,FIND("-",AB$1,1)-1)-1)+VALUE(LEFT(AC$1,FIND("-",AC$1,1)-1)-1),0,AVERAGE(INDEX($AB:$AB,ROW($AB2491)-VALUE(LEFT(AC$1,FIND("-",AC$1,1)-1))+1):$AB2491))</f>
        <v>34.391534391534407</v>
      </c>
      <c r="AE2491">
        <f t="shared" ref="AE2491:AE2554" si="357">IFERROR(IF($E2491=$E2490,AE2490,IF($E2491&gt;$E2490,AE2490+$G2491,IF($E2491&lt;$E2490,AE2490-$G2491,""))),"")</f>
        <v>129727244</v>
      </c>
      <c r="AG2491" t="str">
        <f t="shared" si="350"/>
        <v/>
      </c>
    </row>
    <row r="2492" spans="1:33" x14ac:dyDescent="0.25">
      <c r="A2492" s="6">
        <v>40598</v>
      </c>
      <c r="B2492">
        <v>0.125</v>
      </c>
      <c r="C2492">
        <v>0.125</v>
      </c>
      <c r="D2492">
        <v>0.12</v>
      </c>
      <c r="E2492">
        <v>0.12</v>
      </c>
      <c r="F2492">
        <v>7.0368E-2</v>
      </c>
      <c r="G2492">
        <v>629900</v>
      </c>
      <c r="I2492" t="str">
        <f t="shared" si="352"/>
        <v/>
      </c>
      <c r="J2492" t="str">
        <f t="shared" si="353"/>
        <v>Oversold</v>
      </c>
      <c r="K2492" t="str">
        <f t="shared" si="354"/>
        <v/>
      </c>
      <c r="M2492" s="11" t="str">
        <f t="shared" si="349"/>
        <v/>
      </c>
      <c r="O2492">
        <f>IF(ROW($E2492)&lt;=VALUE(LEFT(O$1,FIND("-",O$1,1)-1)),0,IF(ROW($E2492)=VALUE(LEFT(O$1,FIND("-",O$1,1)-1))+1,AVERAGE(INDEX($E:$E,ROW($E2492)-VALUE(LEFT(O$1,FIND("-",O$1,1)-1))):$E2492),($E2492*(2/(VALUE(LEFT(O$1,FIND("-",O$1,1)-1))+1)))+(O2491*(1-(2/(VALUE(LEFT(O$1,FIND("-",O$1,1)-1))+1))))))</f>
        <v>0.14780455263503617</v>
      </c>
      <c r="Q2492">
        <f>IF(ROW($E2492)&lt;=VALUE(LEFT(Q$1,FIND("-",Q$1,1)-1)),0,IF(ROW($E2492)=VALUE(LEFT(Q$1,FIND("-",Q$1,1)-1))+1,AVERAGE(INDEX($E:$E,ROW($E2492)-VALUE(LEFT(Q$1,FIND("-",Q$1,1)-1))):$E2492),($E2492*(2/(VALUE(LEFT(Q$1,FIND("-",Q$1,1)-1))+1)))+(Q2491*(1-(2/(VALUE(LEFT(Q$1,FIND("-",Q$1,1)-1))+1))))))</f>
        <v>0.12894017710339695</v>
      </c>
      <c r="R2492">
        <f>IF(ROW($E2492)&lt;=VALUE(LEFT(R$1,FIND("-",R$1,1)-1)),0,IF(ROW($E2492)=VALUE(LEFT(R$1,FIND("-",R$1,1)-1))+1,AVERAGE(INDEX($E:$E,ROW($E2492)-VALUE(LEFT(R$1,FIND("-",R$1,1)-1))):$E2492),($E2492*(2/(VALUE(LEFT(R$1,FIND("-",R$1,1)-1))+1)))+(R2491*(1-(2/(VALUE(LEFT(R$1,FIND("-",R$1,1)-1))+1))))))</f>
        <v>0.12408478007481928</v>
      </c>
      <c r="S2492">
        <f t="shared" si="355"/>
        <v>4.8553970285776654E-3</v>
      </c>
      <c r="T2492">
        <f>IF(ROW($E2492)&lt;=MAX(VALUE(LEFT(Q$1,FIND("-",Q$1,1)-1)),VALUE(LEFT(R$1,FIND("-",R$1,1)-1)))+VALUE(LEFT(T$1,FIND("-",T$1,1)-1))-1,0,IF(ROW($E2492)=MAX(VALUE(LEFT(Q$1,FIND("-",Q$1,1)-1)),VALUE(LEFT(R$1,FIND("-",R$1,1)-1)))+VALUE(LEFT(T$1,FIND("-",T$1,1)-1)),AVERAGE(INDEX($S:$S,ROW(S2492)-VALUE(LEFT(T$1,FIND("-",T$1,1)-1))+1):S2492),($S2492*(2/(VALUE(LEFT(T$1,FIND("-",T$1,1)-1))+1)))+(T2491*(1-(2/(VALUE(LEFT(T$1,FIND("-",T$1,1)-1))+1))))))</f>
        <v>7.9799346164104151E-3</v>
      </c>
      <c r="V2492">
        <f t="shared" si="356"/>
        <v>-1.0000000000000009E-2</v>
      </c>
      <c r="W2492">
        <f>IF(ROW($E2492)&lt;=VALUE(LEFT(W$1,FIND("-",W$1,1)-1))+1,0,IF(ROW($E2491)=VALUE(LEFT(W$1,FIND("-",W$1,1)-1))+1,100-100/(1+ABS((SUMIF(INDEX($V:$V,ROW($V2492)-VALUE(LEFT(W$1,FIND("-",W$1,1)-1))+1):$V2492,"&gt;0",INDEX($V:$V,ROW($V2492)-VALUE(LEFT(W$1,FIND("-",W$1,1)-1))+1):$V2492)/COUNTIF(INDEX($V:$V,ROW($V2492)-VALUE(LEFT(W$1,FIND("-",W$1,1)-1))+1):$V2492,"&gt;0"))/(SUMIF(INDEX($V:$V,ROW($V2492)-VALUE(LEFT(W$1,FIND("-",W$1,1)-1))+1):$V2492,"&lt;0",INDEX($V:$V,ROW($V2492)-VALUE(LEFT(W$1,FIND("-",W$1,1)-1))+1):$V2492)/COUNTIF(INDEX($V:$V,ROW($V2492)-VALUE(LEFT(W$1,FIND("-",W$1,1)-1))+1):$V2492,"&lt;0")))),100-100/(1+ABS((SUMIF(INDEX($V:$V,ROW($V2492)-VALUE(LEFT(W$1,FIND("-",W$1,1)-1))+1):$V2492,"&gt;0",INDEX($V:$V,ROW($V2492)-VALUE(LEFT(W$1,FIND("-",W$1,1)-1))+1):$V2492)/VALUE(LEFT(W$1,FIND("-",W$1,1)-1)))/(SUMIF(INDEX($V:$V,ROW($V2492)-VALUE(LEFT(W$1,FIND("-",W$1,1)-1))+1):$V2492,"&lt;0",INDEX($V:$V,ROW($V2492)-VALUE(LEFT(W$1,FIND("-",W$1,1)-1))+1):$V2492)/VALUE(LEFT(W$1,FIND("-",W$1,1)-1)))))))</f>
        <v>27.272727272727266</v>
      </c>
      <c r="Y2492">
        <f>IF(ROW($E2492)&lt;=VALUE(LEFT(Y$1,FIND("-",Y$1,1)-1)),0,MAX(INDEX(C:C,ROW(C2492)-VALUE(LEFT(Y$1,FIND("-",Y$1,1)-1))+1):C2492))</f>
        <v>0.15</v>
      </c>
      <c r="Z2492">
        <f>IF(ROW($E2492)&lt;=VALUE(LEFT(Z$1,FIND("-",Z$1,1)-1)),0,MIN(INDEX(D:D,ROW(D2492)-VALUE(LEFT(Z$1,FIND("-",Z$1,1)-1))+1):D2492))</f>
        <v>0.12</v>
      </c>
      <c r="AA2492">
        <f t="shared" si="351"/>
        <v>0</v>
      </c>
      <c r="AB2492">
        <f>IF(ROW($AA2492)&lt;=VALUE(LEFT(AA$1,FIND("-",AA$1,1)-1))+VALUE(LEFT(AB$1,FIND("-",AB$1,1)-1)-1),0,AVERAGE(INDEX($AA:$AA,ROW($AA2492)-VALUE(LEFT(AB$1,FIND("-",AB$1,1)-1))+1):$AA2492))</f>
        <v>16.666666666666682</v>
      </c>
      <c r="AC2492">
        <f>IF(ROW($AA2492)&lt;=VALUE(LEFT(AA$1,FIND("-",AA$1,1)-1))+VALUE(LEFT(AB$1,FIND("-",AB$1,1)-1)-1)+VALUE(LEFT(AC$1,FIND("-",AC$1,1)-1)-1),0,AVERAGE(INDEX($AB:$AB,ROW($AB2492)-VALUE(LEFT(AC$1,FIND("-",AC$1,1)-1))+1):$AB2492))</f>
        <v>27.248677248677268</v>
      </c>
      <c r="AE2492">
        <f t="shared" si="357"/>
        <v>129097344</v>
      </c>
      <c r="AG2492" t="str">
        <f t="shared" si="350"/>
        <v/>
      </c>
    </row>
    <row r="2493" spans="1:33" x14ac:dyDescent="0.25">
      <c r="A2493" s="6">
        <v>40599</v>
      </c>
      <c r="B2493">
        <v>0.12</v>
      </c>
      <c r="C2493">
        <v>0.13</v>
      </c>
      <c r="D2493">
        <v>0.12</v>
      </c>
      <c r="E2493">
        <v>0.13</v>
      </c>
      <c r="F2493">
        <v>7.6232999999999995E-2</v>
      </c>
      <c r="G2493">
        <v>1047500</v>
      </c>
      <c r="I2493" t="str">
        <f t="shared" si="352"/>
        <v/>
      </c>
      <c r="J2493" t="str">
        <f t="shared" si="353"/>
        <v/>
      </c>
      <c r="K2493" t="str">
        <f t="shared" si="354"/>
        <v/>
      </c>
      <c r="M2493" s="11" t="str">
        <f t="shared" si="349"/>
        <v/>
      </c>
      <c r="O2493">
        <f>IF(ROW($E2493)&lt;=VALUE(LEFT(O$1,FIND("-",O$1,1)-1)),0,IF(ROW($E2493)=VALUE(LEFT(O$1,FIND("-",O$1,1)-1))+1,AVERAGE(INDEX($E:$E,ROW($E2493)-VALUE(LEFT(O$1,FIND("-",O$1,1)-1))):$E2493),($E2493*(2/(VALUE(LEFT(O$1,FIND("-",O$1,1)-1))+1)))+(O2492*(1-(2/(VALUE(LEFT(O$1,FIND("-",O$1,1)-1))+1))))))</f>
        <v>0.14762739290732438</v>
      </c>
      <c r="Q2493">
        <f>IF(ROW($E2493)&lt;=VALUE(LEFT(Q$1,FIND("-",Q$1,1)-1)),0,IF(ROW($E2493)=VALUE(LEFT(Q$1,FIND("-",Q$1,1)-1))+1,AVERAGE(INDEX($E:$E,ROW($E2493)-VALUE(LEFT(Q$1,FIND("-",Q$1,1)-1))):$E2493),($E2493*(2/(VALUE(LEFT(Q$1,FIND("-",Q$1,1)-1))+1)))+(Q2492*(1-(2/(VALUE(LEFT(Q$1,FIND("-",Q$1,1)-1))+1))))))</f>
        <v>0.12910322677979741</v>
      </c>
      <c r="R2493">
        <f>IF(ROW($E2493)&lt;=VALUE(LEFT(R$1,FIND("-",R$1,1)-1)),0,IF(ROW($E2493)=VALUE(LEFT(R$1,FIND("-",R$1,1)-1))+1,AVERAGE(INDEX($E:$E,ROW($E2493)-VALUE(LEFT(R$1,FIND("-",R$1,1)-1))):$E2493),($E2493*(2/(VALUE(LEFT(R$1,FIND("-",R$1,1)-1))+1)))+(R2492*(1-(2/(VALUE(LEFT(R$1,FIND("-",R$1,1)-1))+1))))))</f>
        <v>0.12452294451372155</v>
      </c>
      <c r="S2493">
        <f t="shared" si="355"/>
        <v>4.5802822660758608E-3</v>
      </c>
      <c r="T2493">
        <f>IF(ROW($E2493)&lt;=MAX(VALUE(LEFT(Q$1,FIND("-",Q$1,1)-1)),VALUE(LEFT(R$1,FIND("-",R$1,1)-1)))+VALUE(LEFT(T$1,FIND("-",T$1,1)-1))-1,0,IF(ROW($E2493)=MAX(VALUE(LEFT(Q$1,FIND("-",Q$1,1)-1)),VALUE(LEFT(R$1,FIND("-",R$1,1)-1)))+VALUE(LEFT(T$1,FIND("-",T$1,1)-1)),AVERAGE(INDEX($S:$S,ROW(S2493)-VALUE(LEFT(T$1,FIND("-",T$1,1)-1))+1):S2493),($S2493*(2/(VALUE(LEFT(T$1,FIND("-",T$1,1)-1))+1)))+(T2492*(1-(2/(VALUE(LEFT(T$1,FIND("-",T$1,1)-1))+1))))))</f>
        <v>7.3000041463435047E-3</v>
      </c>
      <c r="V2493">
        <f t="shared" si="356"/>
        <v>1.0000000000000009E-2</v>
      </c>
      <c r="W2493">
        <f>IF(ROW($E2493)&lt;=VALUE(LEFT(W$1,FIND("-",W$1,1)-1))+1,0,IF(ROW($E2492)=VALUE(LEFT(W$1,FIND("-",W$1,1)-1))+1,100-100/(1+ABS((SUMIF(INDEX($V:$V,ROW($V2493)-VALUE(LEFT(W$1,FIND("-",W$1,1)-1))+1):$V2493,"&gt;0",INDEX($V:$V,ROW($V2493)-VALUE(LEFT(W$1,FIND("-",W$1,1)-1))+1):$V2493)/COUNTIF(INDEX($V:$V,ROW($V2493)-VALUE(LEFT(W$1,FIND("-",W$1,1)-1))+1):$V2493,"&gt;0"))/(SUMIF(INDEX($V:$V,ROW($V2493)-VALUE(LEFT(W$1,FIND("-",W$1,1)-1))+1):$V2493,"&lt;0",INDEX($V:$V,ROW($V2493)-VALUE(LEFT(W$1,FIND("-",W$1,1)-1))+1):$V2493)/COUNTIF(INDEX($V:$V,ROW($V2493)-VALUE(LEFT(W$1,FIND("-",W$1,1)-1))+1):$V2493,"&lt;0")))),100-100/(1+ABS((SUMIF(INDEX($V:$V,ROW($V2493)-VALUE(LEFT(W$1,FIND("-",W$1,1)-1))+1):$V2493,"&gt;0",INDEX($V:$V,ROW($V2493)-VALUE(LEFT(W$1,FIND("-",W$1,1)-1))+1):$V2493)/VALUE(LEFT(W$1,FIND("-",W$1,1)-1)))/(SUMIF(INDEX($V:$V,ROW($V2493)-VALUE(LEFT(W$1,FIND("-",W$1,1)-1))+1):$V2493,"&lt;0",INDEX($V:$V,ROW($V2493)-VALUE(LEFT(W$1,FIND("-",W$1,1)-1))+1):$V2493)/VALUE(LEFT(W$1,FIND("-",W$1,1)-1)))))))</f>
        <v>41.666666666666657</v>
      </c>
      <c r="Y2493">
        <f>IF(ROW($E2493)&lt;=VALUE(LEFT(Y$1,FIND("-",Y$1,1)-1)),0,MAX(INDEX(C:C,ROW(C2493)-VALUE(LEFT(Y$1,FIND("-",Y$1,1)-1))+1):C2493))</f>
        <v>0.15</v>
      </c>
      <c r="Z2493">
        <f>IF(ROW($E2493)&lt;=VALUE(LEFT(Z$1,FIND("-",Z$1,1)-1)),0,MIN(INDEX(D:D,ROW(D2493)-VALUE(LEFT(Z$1,FIND("-",Z$1,1)-1))+1):D2493))</f>
        <v>0.12</v>
      </c>
      <c r="AA2493">
        <f t="shared" si="351"/>
        <v>33.333333333333364</v>
      </c>
      <c r="AB2493">
        <f>IF(ROW($AA2493)&lt;=VALUE(LEFT(AA$1,FIND("-",AA$1,1)-1))+VALUE(LEFT(AB$1,FIND("-",AB$1,1)-1)-1),0,AVERAGE(INDEX($AA:$AA,ROW($AA2493)-VALUE(LEFT(AB$1,FIND("-",AB$1,1)-1))+1):$AA2493))</f>
        <v>22.222222222222243</v>
      </c>
      <c r="AC2493">
        <f>IF(ROW($AA2493)&lt;=VALUE(LEFT(AA$1,FIND("-",AA$1,1)-1))+VALUE(LEFT(AB$1,FIND("-",AB$1,1)-1)-1)+VALUE(LEFT(AC$1,FIND("-",AC$1,1)-1)-1),0,AVERAGE(INDEX($AB:$AB,ROW($AB2493)-VALUE(LEFT(AC$1,FIND("-",AC$1,1)-1))+1):$AB2493))</f>
        <v>23.280423280423303</v>
      </c>
      <c r="AE2493">
        <f t="shared" si="357"/>
        <v>130144844</v>
      </c>
      <c r="AG2493" t="str">
        <f t="shared" si="350"/>
        <v/>
      </c>
    </row>
    <row r="2494" spans="1:33" x14ac:dyDescent="0.25">
      <c r="A2494" s="6">
        <v>40602</v>
      </c>
      <c r="B2494">
        <v>0.125</v>
      </c>
      <c r="C2494">
        <v>0.125</v>
      </c>
      <c r="D2494">
        <v>0.12</v>
      </c>
      <c r="E2494">
        <v>0.125</v>
      </c>
      <c r="F2494">
        <v>7.3300000000000004E-2</v>
      </c>
      <c r="G2494">
        <v>1854000</v>
      </c>
      <c r="I2494" t="str">
        <f t="shared" si="352"/>
        <v/>
      </c>
      <c r="J2494" t="str">
        <f t="shared" si="353"/>
        <v/>
      </c>
      <c r="K2494" t="str">
        <f t="shared" si="354"/>
        <v>Oversold Above %D</v>
      </c>
      <c r="M2494" s="11" t="str">
        <f t="shared" si="349"/>
        <v/>
      </c>
      <c r="O2494">
        <f>IF(ROW($E2494)&lt;=VALUE(LEFT(O$1,FIND("-",O$1,1)-1)),0,IF(ROW($E2494)=VALUE(LEFT(O$1,FIND("-",O$1,1)-1))+1,AVERAGE(INDEX($E:$E,ROW($E2494)-VALUE(LEFT(O$1,FIND("-",O$1,1)-1))):$E2494),($E2494*(2/(VALUE(LEFT(O$1,FIND("-",O$1,1)-1))+1)))+(O2493*(1-(2/(VALUE(LEFT(O$1,FIND("-",O$1,1)-1))+1))))))</f>
        <v>0.14740224471919181</v>
      </c>
      <c r="Q2494">
        <f>IF(ROW($E2494)&lt;=VALUE(LEFT(Q$1,FIND("-",Q$1,1)-1)),0,IF(ROW($E2494)=VALUE(LEFT(Q$1,FIND("-",Q$1,1)-1))+1,AVERAGE(INDEX($E:$E,ROW($E2494)-VALUE(LEFT(Q$1,FIND("-",Q$1,1)-1))):$E2494),($E2494*(2/(VALUE(LEFT(Q$1,FIND("-",Q$1,1)-1))+1)))+(Q2493*(1-(2/(VALUE(LEFT(Q$1,FIND("-",Q$1,1)-1))+1))))))</f>
        <v>0.12847196112136705</v>
      </c>
      <c r="R2494">
        <f>IF(ROW($E2494)&lt;=VALUE(LEFT(R$1,FIND("-",R$1,1)-1)),0,IF(ROW($E2494)=VALUE(LEFT(R$1,FIND("-",R$1,1)-1))+1,AVERAGE(INDEX($E:$E,ROW($E2494)-VALUE(LEFT(R$1,FIND("-",R$1,1)-1))):$E2494),($E2494*(2/(VALUE(LEFT(R$1,FIND("-",R$1,1)-1))+1)))+(R2493*(1-(2/(VALUE(LEFT(R$1,FIND("-",R$1,1)-1))+1))))))</f>
        <v>0.12455828195714957</v>
      </c>
      <c r="S2494">
        <f t="shared" si="355"/>
        <v>3.9136791642174762E-3</v>
      </c>
      <c r="T2494">
        <f>IF(ROW($E2494)&lt;=MAX(VALUE(LEFT(Q$1,FIND("-",Q$1,1)-1)),VALUE(LEFT(R$1,FIND("-",R$1,1)-1)))+VALUE(LEFT(T$1,FIND("-",T$1,1)-1))-1,0,IF(ROW($E2494)=MAX(VALUE(LEFT(Q$1,FIND("-",Q$1,1)-1)),VALUE(LEFT(R$1,FIND("-",R$1,1)-1)))+VALUE(LEFT(T$1,FIND("-",T$1,1)-1)),AVERAGE(INDEX($S:$S,ROW(S2494)-VALUE(LEFT(T$1,FIND("-",T$1,1)-1))+1):S2494),($S2494*(2/(VALUE(LEFT(T$1,FIND("-",T$1,1)-1))+1)))+(T2493*(1-(2/(VALUE(LEFT(T$1,FIND("-",T$1,1)-1))+1))))))</f>
        <v>6.622739149918299E-3</v>
      </c>
      <c r="V2494">
        <f t="shared" si="356"/>
        <v>-5.0000000000000044E-3</v>
      </c>
      <c r="W2494">
        <f>IF(ROW($E2494)&lt;=VALUE(LEFT(W$1,FIND("-",W$1,1)-1))+1,0,IF(ROW($E2493)=VALUE(LEFT(W$1,FIND("-",W$1,1)-1))+1,100-100/(1+ABS((SUMIF(INDEX($V:$V,ROW($V2494)-VALUE(LEFT(W$1,FIND("-",W$1,1)-1))+1):$V2494,"&gt;0",INDEX($V:$V,ROW($V2494)-VALUE(LEFT(W$1,FIND("-",W$1,1)-1))+1):$V2494)/COUNTIF(INDEX($V:$V,ROW($V2494)-VALUE(LEFT(W$1,FIND("-",W$1,1)-1))+1):$V2494,"&gt;0"))/(SUMIF(INDEX($V:$V,ROW($V2494)-VALUE(LEFT(W$1,FIND("-",W$1,1)-1))+1):$V2494,"&lt;0",INDEX($V:$V,ROW($V2494)-VALUE(LEFT(W$1,FIND("-",W$1,1)-1))+1):$V2494)/COUNTIF(INDEX($V:$V,ROW($V2494)-VALUE(LEFT(W$1,FIND("-",W$1,1)-1))+1):$V2494,"&lt;0")))),100-100/(1+ABS((SUMIF(INDEX($V:$V,ROW($V2494)-VALUE(LEFT(W$1,FIND("-",W$1,1)-1))+1):$V2494,"&gt;0",INDEX($V:$V,ROW($V2494)-VALUE(LEFT(W$1,FIND("-",W$1,1)-1))+1):$V2494)/VALUE(LEFT(W$1,FIND("-",W$1,1)-1)))/(SUMIF(INDEX($V:$V,ROW($V2494)-VALUE(LEFT(W$1,FIND("-",W$1,1)-1))+1):$V2494,"&lt;0",INDEX($V:$V,ROW($V2494)-VALUE(LEFT(W$1,FIND("-",W$1,1)-1))+1):$V2494)/VALUE(LEFT(W$1,FIND("-",W$1,1)-1)))))))</f>
        <v>33.333333333333357</v>
      </c>
      <c r="Y2494">
        <f>IF(ROW($E2494)&lt;=VALUE(LEFT(Y$1,FIND("-",Y$1,1)-1)),0,MAX(INDEX(C:C,ROW(C2494)-VALUE(LEFT(Y$1,FIND("-",Y$1,1)-1))+1):C2494))</f>
        <v>0.14499999999999999</v>
      </c>
      <c r="Z2494">
        <f>IF(ROW($E2494)&lt;=VALUE(LEFT(Z$1,FIND("-",Z$1,1)-1)),0,MIN(INDEX(D:D,ROW(D2494)-VALUE(LEFT(Z$1,FIND("-",Z$1,1)-1))+1):D2494))</f>
        <v>0.12</v>
      </c>
      <c r="AA2494">
        <f t="shared" si="351"/>
        <v>20.000000000000025</v>
      </c>
      <c r="AB2494">
        <f>IF(ROW($AA2494)&lt;=VALUE(LEFT(AA$1,FIND("-",AA$1,1)-1))+VALUE(LEFT(AB$1,FIND("-",AB$1,1)-1)-1),0,AVERAGE(INDEX($AA:$AA,ROW($AA2494)-VALUE(LEFT(AB$1,FIND("-",AB$1,1)-1))+1):$AA2494))</f>
        <v>17.777777777777796</v>
      </c>
      <c r="AC2494">
        <f>IF(ROW($AA2494)&lt;=VALUE(LEFT(AA$1,FIND("-",AA$1,1)-1))+VALUE(LEFT(AB$1,FIND("-",AB$1,1)-1)-1)+VALUE(LEFT(AC$1,FIND("-",AC$1,1)-1)-1),0,AVERAGE(INDEX($AB:$AB,ROW($AB2494)-VALUE(LEFT(AC$1,FIND("-",AC$1,1)-1))+1):$AB2494))</f>
        <v>18.888888888888911</v>
      </c>
      <c r="AE2494">
        <f t="shared" si="357"/>
        <v>128290844</v>
      </c>
      <c r="AG2494" t="str">
        <f t="shared" si="350"/>
        <v/>
      </c>
    </row>
    <row r="2495" spans="1:33" x14ac:dyDescent="0.25">
      <c r="A2495" s="6">
        <v>40603</v>
      </c>
      <c r="B2495">
        <v>0.13</v>
      </c>
      <c r="C2495">
        <v>0.13</v>
      </c>
      <c r="D2495">
        <v>0.125</v>
      </c>
      <c r="E2495">
        <v>0.13</v>
      </c>
      <c r="F2495">
        <v>7.6232999999999995E-2</v>
      </c>
      <c r="G2495">
        <v>1860500</v>
      </c>
      <c r="I2495" t="str">
        <f t="shared" si="352"/>
        <v/>
      </c>
      <c r="J2495" t="str">
        <f t="shared" si="353"/>
        <v/>
      </c>
      <c r="K2495" t="str">
        <f t="shared" si="354"/>
        <v>Buy</v>
      </c>
      <c r="M2495" s="11" t="str">
        <f t="shared" si="349"/>
        <v>Buy</v>
      </c>
      <c r="O2495">
        <f>IF(ROW($E2495)&lt;=VALUE(LEFT(O$1,FIND("-",O$1,1)-1)),0,IF(ROW($E2495)=VALUE(LEFT(O$1,FIND("-",O$1,1)-1))+1,AVERAGE(INDEX($E:$E,ROW($E2495)-VALUE(LEFT(O$1,FIND("-",O$1,1)-1))):$E2495),($E2495*(2/(VALUE(LEFT(O$1,FIND("-",O$1,1)-1))+1)))+(O2494*(1-(2/(VALUE(LEFT(O$1,FIND("-",O$1,1)-1))+1))))))</f>
        <v>0.14722908805531926</v>
      </c>
      <c r="Q2495">
        <f>IF(ROW($E2495)&lt;=VALUE(LEFT(Q$1,FIND("-",Q$1,1)-1)),0,IF(ROW($E2495)=VALUE(LEFT(Q$1,FIND("-",Q$1,1)-1))+1,AVERAGE(INDEX($E:$E,ROW($E2495)-VALUE(LEFT(Q$1,FIND("-",Q$1,1)-1))):$E2495),($E2495*(2/(VALUE(LEFT(Q$1,FIND("-",Q$1,1)-1))+1)))+(Q2494*(1-(2/(VALUE(LEFT(Q$1,FIND("-",Q$1,1)-1))+1))))))</f>
        <v>0.12870704402577213</v>
      </c>
      <c r="R2495">
        <f>IF(ROW($E2495)&lt;=VALUE(LEFT(R$1,FIND("-",R$1,1)-1)),0,IF(ROW($E2495)=VALUE(LEFT(R$1,FIND("-",R$1,1)-1))+1,AVERAGE(INDEX($E:$E,ROW($E2495)-VALUE(LEFT(R$1,FIND("-",R$1,1)-1))):$E2495),($E2495*(2/(VALUE(LEFT(R$1,FIND("-",R$1,1)-1))+1)))+(R2494*(1-(2/(VALUE(LEFT(R$1,FIND("-",R$1,1)-1))+1))))))</f>
        <v>0.1249613721825459</v>
      </c>
      <c r="S2495">
        <f t="shared" si="355"/>
        <v>3.7456718432262309E-3</v>
      </c>
      <c r="T2495">
        <f>IF(ROW($E2495)&lt;=MAX(VALUE(LEFT(Q$1,FIND("-",Q$1,1)-1)),VALUE(LEFT(R$1,FIND("-",R$1,1)-1)))+VALUE(LEFT(T$1,FIND("-",T$1,1)-1))-1,0,IF(ROW($E2495)=MAX(VALUE(LEFT(Q$1,FIND("-",Q$1,1)-1)),VALUE(LEFT(R$1,FIND("-",R$1,1)-1)))+VALUE(LEFT(T$1,FIND("-",T$1,1)-1)),AVERAGE(INDEX($S:$S,ROW(S2495)-VALUE(LEFT(T$1,FIND("-",T$1,1)-1))+1):S2495),($S2495*(2/(VALUE(LEFT(T$1,FIND("-",T$1,1)-1))+1)))+(T2494*(1-(2/(VALUE(LEFT(T$1,FIND("-",T$1,1)-1))+1))))))</f>
        <v>6.0473256885798859E-3</v>
      </c>
      <c r="V2495">
        <f t="shared" si="356"/>
        <v>5.0000000000000044E-3</v>
      </c>
      <c r="W2495">
        <f>IF(ROW($E2495)&lt;=VALUE(LEFT(W$1,FIND("-",W$1,1)-1))+1,0,IF(ROW($E2494)=VALUE(LEFT(W$1,FIND("-",W$1,1)-1))+1,100-100/(1+ABS((SUMIF(INDEX($V:$V,ROW($V2495)-VALUE(LEFT(W$1,FIND("-",W$1,1)-1))+1):$V2495,"&gt;0",INDEX($V:$V,ROW($V2495)-VALUE(LEFT(W$1,FIND("-",W$1,1)-1))+1):$V2495)/COUNTIF(INDEX($V:$V,ROW($V2495)-VALUE(LEFT(W$1,FIND("-",W$1,1)-1))+1):$V2495,"&gt;0"))/(SUMIF(INDEX($V:$V,ROW($V2495)-VALUE(LEFT(W$1,FIND("-",W$1,1)-1))+1):$V2495,"&lt;0",INDEX($V:$V,ROW($V2495)-VALUE(LEFT(W$1,FIND("-",W$1,1)-1))+1):$V2495)/COUNTIF(INDEX($V:$V,ROW($V2495)-VALUE(LEFT(W$1,FIND("-",W$1,1)-1))+1):$V2495,"&lt;0")))),100-100/(1+ABS((SUMIF(INDEX($V:$V,ROW($V2495)-VALUE(LEFT(W$1,FIND("-",W$1,1)-1))+1):$V2495,"&gt;0",INDEX($V:$V,ROW($V2495)-VALUE(LEFT(W$1,FIND("-",W$1,1)-1))+1):$V2495)/VALUE(LEFT(W$1,FIND("-",W$1,1)-1)))/(SUMIF(INDEX($V:$V,ROW($V2495)-VALUE(LEFT(W$1,FIND("-",W$1,1)-1))+1):$V2495,"&lt;0",INDEX($V:$V,ROW($V2495)-VALUE(LEFT(W$1,FIND("-",W$1,1)-1))+1):$V2495)/VALUE(LEFT(W$1,FIND("-",W$1,1)-1)))))))</f>
        <v>41.666666666666671</v>
      </c>
      <c r="Y2495">
        <f>IF(ROW($E2495)&lt;=VALUE(LEFT(Y$1,FIND("-",Y$1,1)-1)),0,MAX(INDEX(C:C,ROW(C2495)-VALUE(LEFT(Y$1,FIND("-",Y$1,1)-1))+1):C2495))</f>
        <v>0.14499999999999999</v>
      </c>
      <c r="Z2495">
        <f>IF(ROW($E2495)&lt;=VALUE(LEFT(Z$1,FIND("-",Z$1,1)-1)),0,MIN(INDEX(D:D,ROW(D2495)-VALUE(LEFT(Z$1,FIND("-",Z$1,1)-1))+1):D2495))</f>
        <v>0.12</v>
      </c>
      <c r="AA2495">
        <f t="shared" si="351"/>
        <v>40.00000000000005</v>
      </c>
      <c r="AB2495">
        <f>IF(ROW($AA2495)&lt;=VALUE(LEFT(AA$1,FIND("-",AA$1,1)-1))+VALUE(LEFT(AB$1,FIND("-",AB$1,1)-1)-1),0,AVERAGE(INDEX($AA:$AA,ROW($AA2495)-VALUE(LEFT(AB$1,FIND("-",AB$1,1)-1))+1):$AA2495))</f>
        <v>31.111111111111143</v>
      </c>
      <c r="AC2495">
        <f>IF(ROW($AA2495)&lt;=VALUE(LEFT(AA$1,FIND("-",AA$1,1)-1))+VALUE(LEFT(AB$1,FIND("-",AB$1,1)-1)-1)+VALUE(LEFT(AC$1,FIND("-",AC$1,1)-1)-1),0,AVERAGE(INDEX($AB:$AB,ROW($AB2495)-VALUE(LEFT(AC$1,FIND("-",AC$1,1)-1))+1):$AB2495))</f>
        <v>23.703703703703727</v>
      </c>
      <c r="AE2495">
        <f t="shared" si="357"/>
        <v>130151344</v>
      </c>
      <c r="AG2495" t="str">
        <f t="shared" si="350"/>
        <v>Buy</v>
      </c>
    </row>
    <row r="2496" spans="1:33" x14ac:dyDescent="0.25">
      <c r="A2496" s="6">
        <v>40604</v>
      </c>
      <c r="B2496">
        <v>0.125</v>
      </c>
      <c r="C2496">
        <v>0.13</v>
      </c>
      <c r="D2496">
        <v>0.125</v>
      </c>
      <c r="E2496">
        <v>0.13</v>
      </c>
      <c r="F2496">
        <v>7.6232999999999995E-2</v>
      </c>
      <c r="G2496">
        <v>1404100</v>
      </c>
      <c r="I2496" t="str">
        <f t="shared" si="352"/>
        <v/>
      </c>
      <c r="J2496" t="str">
        <f t="shared" si="353"/>
        <v/>
      </c>
      <c r="K2496" t="str">
        <f t="shared" si="354"/>
        <v/>
      </c>
      <c r="M2496" s="11" t="str">
        <f t="shared" si="349"/>
        <v/>
      </c>
      <c r="O2496">
        <f>IF(ROW($E2496)&lt;=VALUE(LEFT(O$1,FIND("-",O$1,1)-1)),0,IF(ROW($E2496)=VALUE(LEFT(O$1,FIND("-",O$1,1)-1))+1,AVERAGE(INDEX($E:$E,ROW($E2496)-VALUE(LEFT(O$1,FIND("-",O$1,1)-1))):$E2496),($E2496*(2/(VALUE(LEFT(O$1,FIND("-",O$1,1)-1))+1)))+(O2495*(1-(2/(VALUE(LEFT(O$1,FIND("-",O$1,1)-1))+1))))))</f>
        <v>0.14705765434332604</v>
      </c>
      <c r="Q2496">
        <f>IF(ROW($E2496)&lt;=VALUE(LEFT(Q$1,FIND("-",Q$1,1)-1)),0,IF(ROW($E2496)=VALUE(LEFT(Q$1,FIND("-",Q$1,1)-1))+1,AVERAGE(INDEX($E:$E,ROW($E2496)-VALUE(LEFT(Q$1,FIND("-",Q$1,1)-1))):$E2496),($E2496*(2/(VALUE(LEFT(Q$1,FIND("-",Q$1,1)-1))+1)))+(Q2495*(1-(2/(VALUE(LEFT(Q$1,FIND("-",Q$1,1)-1))+1))))))</f>
        <v>0.1289059603294995</v>
      </c>
      <c r="R2496">
        <f>IF(ROW($E2496)&lt;=VALUE(LEFT(R$1,FIND("-",R$1,1)-1)),0,IF(ROW($E2496)=VALUE(LEFT(R$1,FIND("-",R$1,1)-1))+1,AVERAGE(INDEX($E:$E,ROW($E2496)-VALUE(LEFT(R$1,FIND("-",R$1,1)-1))):$E2496),($E2496*(2/(VALUE(LEFT(R$1,FIND("-",R$1,1)-1))+1)))+(R2495*(1-(2/(VALUE(LEFT(R$1,FIND("-",R$1,1)-1))+1))))))</f>
        <v>0.12533460387272768</v>
      </c>
      <c r="S2496">
        <f t="shared" si="355"/>
        <v>3.5713564567718126E-3</v>
      </c>
      <c r="T2496">
        <f>IF(ROW($E2496)&lt;=MAX(VALUE(LEFT(Q$1,FIND("-",Q$1,1)-1)),VALUE(LEFT(R$1,FIND("-",R$1,1)-1)))+VALUE(LEFT(T$1,FIND("-",T$1,1)-1))-1,0,IF(ROW($E2496)=MAX(VALUE(LEFT(Q$1,FIND("-",Q$1,1)-1)),VALUE(LEFT(R$1,FIND("-",R$1,1)-1)))+VALUE(LEFT(T$1,FIND("-",T$1,1)-1)),AVERAGE(INDEX($S:$S,ROW(S2496)-VALUE(LEFT(T$1,FIND("-",T$1,1)-1))+1):S2496),($S2496*(2/(VALUE(LEFT(T$1,FIND("-",T$1,1)-1))+1)))+(T2495*(1-(2/(VALUE(LEFT(T$1,FIND("-",T$1,1)-1))+1))))))</f>
        <v>5.5521318422182718E-3</v>
      </c>
      <c r="V2496">
        <f t="shared" si="356"/>
        <v>0</v>
      </c>
      <c r="W2496">
        <f>IF(ROW($E2496)&lt;=VALUE(LEFT(W$1,FIND("-",W$1,1)-1))+1,0,IF(ROW($E2495)=VALUE(LEFT(W$1,FIND("-",W$1,1)-1))+1,100-100/(1+ABS((SUMIF(INDEX($V:$V,ROW($V2496)-VALUE(LEFT(W$1,FIND("-",W$1,1)-1))+1):$V2496,"&gt;0",INDEX($V:$V,ROW($V2496)-VALUE(LEFT(W$1,FIND("-",W$1,1)-1))+1):$V2496)/COUNTIF(INDEX($V:$V,ROW($V2496)-VALUE(LEFT(W$1,FIND("-",W$1,1)-1))+1):$V2496,"&gt;0"))/(SUMIF(INDEX($V:$V,ROW($V2496)-VALUE(LEFT(W$1,FIND("-",W$1,1)-1))+1):$V2496,"&lt;0",INDEX($V:$V,ROW($V2496)-VALUE(LEFT(W$1,FIND("-",W$1,1)-1))+1):$V2496)/COUNTIF(INDEX($V:$V,ROW($V2496)-VALUE(LEFT(W$1,FIND("-",W$1,1)-1))+1):$V2496,"&lt;0")))),100-100/(1+ABS((SUMIF(INDEX($V:$V,ROW($V2496)-VALUE(LEFT(W$1,FIND("-",W$1,1)-1))+1):$V2496,"&gt;0",INDEX($V:$V,ROW($V2496)-VALUE(LEFT(W$1,FIND("-",W$1,1)-1))+1):$V2496)/VALUE(LEFT(W$1,FIND("-",W$1,1)-1)))/(SUMIF(INDEX($V:$V,ROW($V2496)-VALUE(LEFT(W$1,FIND("-",W$1,1)-1))+1):$V2496,"&lt;0",INDEX($V:$V,ROW($V2496)-VALUE(LEFT(W$1,FIND("-",W$1,1)-1))+1):$V2496)/VALUE(LEFT(W$1,FIND("-",W$1,1)-1)))))))</f>
        <v>41.666666666666671</v>
      </c>
      <c r="Y2496">
        <f>IF(ROW($E2496)&lt;=VALUE(LEFT(Y$1,FIND("-",Y$1,1)-1)),0,MAX(INDEX(C:C,ROW(C2496)-VALUE(LEFT(Y$1,FIND("-",Y$1,1)-1))+1):C2496))</f>
        <v>0.14499999999999999</v>
      </c>
      <c r="Z2496">
        <f>IF(ROW($E2496)&lt;=VALUE(LEFT(Z$1,FIND("-",Z$1,1)-1)),0,MIN(INDEX(D:D,ROW(D2496)-VALUE(LEFT(Z$1,FIND("-",Z$1,1)-1))+1):D2496))</f>
        <v>0.12</v>
      </c>
      <c r="AA2496">
        <f t="shared" si="351"/>
        <v>40.00000000000005</v>
      </c>
      <c r="AB2496">
        <f>IF(ROW($AA2496)&lt;=VALUE(LEFT(AA$1,FIND("-",AA$1,1)-1))+VALUE(LEFT(AB$1,FIND("-",AB$1,1)-1)-1),0,AVERAGE(INDEX($AA:$AA,ROW($AA2496)-VALUE(LEFT(AB$1,FIND("-",AB$1,1)-1))+1):$AA2496))</f>
        <v>33.333333333333371</v>
      </c>
      <c r="AC2496">
        <f>IF(ROW($AA2496)&lt;=VALUE(LEFT(AA$1,FIND("-",AA$1,1)-1))+VALUE(LEFT(AB$1,FIND("-",AB$1,1)-1)-1)+VALUE(LEFT(AC$1,FIND("-",AC$1,1)-1)-1),0,AVERAGE(INDEX($AB:$AB,ROW($AB2496)-VALUE(LEFT(AC$1,FIND("-",AC$1,1)-1))+1):$AB2496))</f>
        <v>27.407407407407437</v>
      </c>
      <c r="AE2496">
        <f t="shared" si="357"/>
        <v>130151344</v>
      </c>
      <c r="AG2496" t="str">
        <f t="shared" si="350"/>
        <v/>
      </c>
    </row>
    <row r="2497" spans="1:33" x14ac:dyDescent="0.25">
      <c r="A2497" s="6">
        <v>40605</v>
      </c>
      <c r="B2497">
        <v>0.13500000000000001</v>
      </c>
      <c r="C2497">
        <v>0.14499999999999999</v>
      </c>
      <c r="D2497">
        <v>0.13500000000000001</v>
      </c>
      <c r="E2497">
        <v>0.14499999999999999</v>
      </c>
      <c r="F2497">
        <v>8.5028999999999993E-2</v>
      </c>
      <c r="G2497">
        <v>7119700</v>
      </c>
      <c r="I2497" t="str">
        <f t="shared" si="352"/>
        <v/>
      </c>
      <c r="J2497" t="str">
        <f t="shared" si="353"/>
        <v/>
      </c>
      <c r="K2497" t="str">
        <f t="shared" si="354"/>
        <v/>
      </c>
      <c r="M2497" s="11" t="str">
        <f t="shared" si="349"/>
        <v/>
      </c>
      <c r="O2497">
        <f>IF(ROW($E2497)&lt;=VALUE(LEFT(O$1,FIND("-",O$1,1)-1)),0,IF(ROW($E2497)=VALUE(LEFT(O$1,FIND("-",O$1,1)-1))+1,AVERAGE(INDEX($E:$E,ROW($E2497)-VALUE(LEFT(O$1,FIND("-",O$1,1)-1))):$E2497),($E2497*(2/(VALUE(LEFT(O$1,FIND("-",O$1,1)-1))+1)))+(O2496*(1-(2/(VALUE(LEFT(O$1,FIND("-",O$1,1)-1))+1))))))</f>
        <v>0.14703718017075562</v>
      </c>
      <c r="Q2497">
        <f>IF(ROW($E2497)&lt;=VALUE(LEFT(Q$1,FIND("-",Q$1,1)-1)),0,IF(ROW($E2497)=VALUE(LEFT(Q$1,FIND("-",Q$1,1)-1))+1,AVERAGE(INDEX($E:$E,ROW($E2497)-VALUE(LEFT(Q$1,FIND("-",Q$1,1)-1))):$E2497),($E2497*(2/(VALUE(LEFT(Q$1,FIND("-",Q$1,1)-1))+1)))+(Q2496*(1-(2/(VALUE(LEFT(Q$1,FIND("-",Q$1,1)-1))+1))))))</f>
        <v>0.13138196643265343</v>
      </c>
      <c r="R2497">
        <f>IF(ROW($E2497)&lt;=VALUE(LEFT(R$1,FIND("-",R$1,1)-1)),0,IF(ROW($E2497)=VALUE(LEFT(R$1,FIND("-",R$1,1)-1))+1,AVERAGE(INDEX($E:$E,ROW($E2497)-VALUE(LEFT(R$1,FIND("-",R$1,1)-1))):$E2497),($E2497*(2/(VALUE(LEFT(R$1,FIND("-",R$1,1)-1))+1)))+(R2496*(1-(2/(VALUE(LEFT(R$1,FIND("-",R$1,1)-1))+1))))))</f>
        <v>0.12679129988215526</v>
      </c>
      <c r="S2497">
        <f t="shared" si="355"/>
        <v>4.5906665504981681E-3</v>
      </c>
      <c r="T2497">
        <f>IF(ROW($E2497)&lt;=MAX(VALUE(LEFT(Q$1,FIND("-",Q$1,1)-1)),VALUE(LEFT(R$1,FIND("-",R$1,1)-1)))+VALUE(LEFT(T$1,FIND("-",T$1,1)-1))-1,0,IF(ROW($E2497)=MAX(VALUE(LEFT(Q$1,FIND("-",Q$1,1)-1)),VALUE(LEFT(R$1,FIND("-",R$1,1)-1)))+VALUE(LEFT(T$1,FIND("-",T$1,1)-1)),AVERAGE(INDEX($S:$S,ROW(S2497)-VALUE(LEFT(T$1,FIND("-",T$1,1)-1))+1):S2497),($S2497*(2/(VALUE(LEFT(T$1,FIND("-",T$1,1)-1))+1)))+(T2496*(1-(2/(VALUE(LEFT(T$1,FIND("-",T$1,1)-1))+1))))))</f>
        <v>5.3598387838742507E-3</v>
      </c>
      <c r="V2497">
        <f t="shared" si="356"/>
        <v>1.4999999999999986E-2</v>
      </c>
      <c r="W2497">
        <f>IF(ROW($E2497)&lt;=VALUE(LEFT(W$1,FIND("-",W$1,1)-1))+1,0,IF(ROW($E2496)=VALUE(LEFT(W$1,FIND("-",W$1,1)-1))+1,100-100/(1+ABS((SUMIF(INDEX($V:$V,ROW($V2497)-VALUE(LEFT(W$1,FIND("-",W$1,1)-1))+1):$V2497,"&gt;0",INDEX($V:$V,ROW($V2497)-VALUE(LEFT(W$1,FIND("-",W$1,1)-1))+1):$V2497)/COUNTIF(INDEX($V:$V,ROW($V2497)-VALUE(LEFT(W$1,FIND("-",W$1,1)-1))+1):$V2497,"&gt;0"))/(SUMIF(INDEX($V:$V,ROW($V2497)-VALUE(LEFT(W$1,FIND("-",W$1,1)-1))+1):$V2497,"&lt;0",INDEX($V:$V,ROW($V2497)-VALUE(LEFT(W$1,FIND("-",W$1,1)-1))+1):$V2497)/COUNTIF(INDEX($V:$V,ROW($V2497)-VALUE(LEFT(W$1,FIND("-",W$1,1)-1))+1):$V2497,"&lt;0")))),100-100/(1+ABS((SUMIF(INDEX($V:$V,ROW($V2497)-VALUE(LEFT(W$1,FIND("-",W$1,1)-1))+1):$V2497,"&gt;0",INDEX($V:$V,ROW($V2497)-VALUE(LEFT(W$1,FIND("-",W$1,1)-1))+1):$V2497)/VALUE(LEFT(W$1,FIND("-",W$1,1)-1)))/(SUMIF(INDEX($V:$V,ROW($V2497)-VALUE(LEFT(W$1,FIND("-",W$1,1)-1))+1):$V2497,"&lt;0",INDEX($V:$V,ROW($V2497)-VALUE(LEFT(W$1,FIND("-",W$1,1)-1))+1):$V2497)/VALUE(LEFT(W$1,FIND("-",W$1,1)-1)))))))</f>
        <v>53.333333333333314</v>
      </c>
      <c r="Y2497">
        <f>IF(ROW($E2497)&lt;=VALUE(LEFT(Y$1,FIND("-",Y$1,1)-1)),0,MAX(INDEX(C:C,ROW(C2497)-VALUE(LEFT(Y$1,FIND("-",Y$1,1)-1))+1):C2497))</f>
        <v>0.14499999999999999</v>
      </c>
      <c r="Z2497">
        <f>IF(ROW($E2497)&lt;=VALUE(LEFT(Z$1,FIND("-",Z$1,1)-1)),0,MIN(INDEX(D:D,ROW(D2497)-VALUE(LEFT(Z$1,FIND("-",Z$1,1)-1))+1):D2497))</f>
        <v>0.12</v>
      </c>
      <c r="AA2497">
        <f t="shared" si="351"/>
        <v>100</v>
      </c>
      <c r="AB2497">
        <f>IF(ROW($AA2497)&lt;=VALUE(LEFT(AA$1,FIND("-",AA$1,1)-1))+VALUE(LEFT(AB$1,FIND("-",AB$1,1)-1)-1),0,AVERAGE(INDEX($AA:$AA,ROW($AA2497)-VALUE(LEFT(AB$1,FIND("-",AB$1,1)-1))+1):$AA2497))</f>
        <v>60.000000000000036</v>
      </c>
      <c r="AC2497">
        <f>IF(ROW($AA2497)&lt;=VALUE(LEFT(AA$1,FIND("-",AA$1,1)-1))+VALUE(LEFT(AB$1,FIND("-",AB$1,1)-1)-1)+VALUE(LEFT(AC$1,FIND("-",AC$1,1)-1)-1),0,AVERAGE(INDEX($AB:$AB,ROW($AB2497)-VALUE(LEFT(AC$1,FIND("-",AC$1,1)-1))+1):$AB2497))</f>
        <v>41.481481481481516</v>
      </c>
      <c r="AE2497">
        <f t="shared" si="357"/>
        <v>137271044</v>
      </c>
      <c r="AG2497" t="str">
        <f t="shared" si="350"/>
        <v/>
      </c>
    </row>
    <row r="2498" spans="1:33" x14ac:dyDescent="0.25">
      <c r="A2498" s="6">
        <v>40606</v>
      </c>
      <c r="B2498">
        <v>0.14499999999999999</v>
      </c>
      <c r="C2498">
        <v>0.14499999999999999</v>
      </c>
      <c r="D2498">
        <v>0.14000000000000001</v>
      </c>
      <c r="E2498">
        <v>0.14499999999999999</v>
      </c>
      <c r="F2498">
        <v>8.5028999999999993E-2</v>
      </c>
      <c r="G2498">
        <v>1992400</v>
      </c>
      <c r="I2498" t="str">
        <f t="shared" si="352"/>
        <v/>
      </c>
      <c r="J2498" t="str">
        <f t="shared" si="353"/>
        <v/>
      </c>
      <c r="K2498" t="str">
        <f t="shared" si="354"/>
        <v/>
      </c>
      <c r="M2498" s="11" t="str">
        <f t="shared" si="349"/>
        <v/>
      </c>
      <c r="O2498">
        <f>IF(ROW($E2498)&lt;=VALUE(LEFT(O$1,FIND("-",O$1,1)-1)),0,IF(ROW($E2498)=VALUE(LEFT(O$1,FIND("-",O$1,1)-1))+1,AVERAGE(INDEX($E:$E,ROW($E2498)-VALUE(LEFT(O$1,FIND("-",O$1,1)-1))):$E2498),($E2498*(2/(VALUE(LEFT(O$1,FIND("-",O$1,1)-1))+1)))+(O2497*(1-(2/(VALUE(LEFT(O$1,FIND("-",O$1,1)-1))+1))))))</f>
        <v>0.14701690972129536</v>
      </c>
      <c r="Q2498">
        <f>IF(ROW($E2498)&lt;=VALUE(LEFT(Q$1,FIND("-",Q$1,1)-1)),0,IF(ROW($E2498)=VALUE(LEFT(Q$1,FIND("-",Q$1,1)-1))+1,AVERAGE(INDEX($E:$E,ROW($E2498)-VALUE(LEFT(Q$1,FIND("-",Q$1,1)-1))):$E2498),($E2498*(2/(VALUE(LEFT(Q$1,FIND("-",Q$1,1)-1))+1)))+(Q2497*(1-(2/(VALUE(LEFT(Q$1,FIND("-",Q$1,1)-1))+1))))))</f>
        <v>0.13347704851993752</v>
      </c>
      <c r="R2498">
        <f>IF(ROW($E2498)&lt;=VALUE(LEFT(R$1,FIND("-",R$1,1)-1)),0,IF(ROW($E2498)=VALUE(LEFT(R$1,FIND("-",R$1,1)-1))+1,AVERAGE(INDEX($E:$E,ROW($E2498)-VALUE(LEFT(R$1,FIND("-",R$1,1)-1))):$E2498),($E2498*(2/(VALUE(LEFT(R$1,FIND("-",R$1,1)-1))+1)))+(R2497*(1-(2/(VALUE(LEFT(R$1,FIND("-",R$1,1)-1))+1))))))</f>
        <v>0.1281400924834771</v>
      </c>
      <c r="S2498">
        <f t="shared" si="355"/>
        <v>5.3369560364604218E-3</v>
      </c>
      <c r="T2498">
        <f>IF(ROW($E2498)&lt;=MAX(VALUE(LEFT(Q$1,FIND("-",Q$1,1)-1)),VALUE(LEFT(R$1,FIND("-",R$1,1)-1)))+VALUE(LEFT(T$1,FIND("-",T$1,1)-1))-1,0,IF(ROW($E2498)=MAX(VALUE(LEFT(Q$1,FIND("-",Q$1,1)-1)),VALUE(LEFT(R$1,FIND("-",R$1,1)-1)))+VALUE(LEFT(T$1,FIND("-",T$1,1)-1)),AVERAGE(INDEX($S:$S,ROW(S2498)-VALUE(LEFT(T$1,FIND("-",T$1,1)-1))+1):S2498),($S2498*(2/(VALUE(LEFT(T$1,FIND("-",T$1,1)-1))+1)))+(T2497*(1-(2/(VALUE(LEFT(T$1,FIND("-",T$1,1)-1))+1))))))</f>
        <v>5.3552622343914849E-3</v>
      </c>
      <c r="V2498">
        <f t="shared" si="356"/>
        <v>0</v>
      </c>
      <c r="W2498">
        <f>IF(ROW($E2498)&lt;=VALUE(LEFT(W$1,FIND("-",W$1,1)-1))+1,0,IF(ROW($E2497)=VALUE(LEFT(W$1,FIND("-",W$1,1)-1))+1,100-100/(1+ABS((SUMIF(INDEX($V:$V,ROW($V2498)-VALUE(LEFT(W$1,FIND("-",W$1,1)-1))+1):$V2498,"&gt;0",INDEX($V:$V,ROW($V2498)-VALUE(LEFT(W$1,FIND("-",W$1,1)-1))+1):$V2498)/COUNTIF(INDEX($V:$V,ROW($V2498)-VALUE(LEFT(W$1,FIND("-",W$1,1)-1))+1):$V2498,"&gt;0"))/(SUMIF(INDEX($V:$V,ROW($V2498)-VALUE(LEFT(W$1,FIND("-",W$1,1)-1))+1):$V2498,"&lt;0",INDEX($V:$V,ROW($V2498)-VALUE(LEFT(W$1,FIND("-",W$1,1)-1))+1):$V2498)/COUNTIF(INDEX($V:$V,ROW($V2498)-VALUE(LEFT(W$1,FIND("-",W$1,1)-1))+1):$V2498,"&lt;0")))),100-100/(1+ABS((SUMIF(INDEX($V:$V,ROW($V2498)-VALUE(LEFT(W$1,FIND("-",W$1,1)-1))+1):$V2498,"&gt;0",INDEX($V:$V,ROW($V2498)-VALUE(LEFT(W$1,FIND("-",W$1,1)-1))+1):$V2498)/VALUE(LEFT(W$1,FIND("-",W$1,1)-1)))/(SUMIF(INDEX($V:$V,ROW($V2498)-VALUE(LEFT(W$1,FIND("-",W$1,1)-1))+1):$V2498,"&lt;0",INDEX($V:$V,ROW($V2498)-VALUE(LEFT(W$1,FIND("-",W$1,1)-1))+1):$V2498)/VALUE(LEFT(W$1,FIND("-",W$1,1)-1)))))))</f>
        <v>53.333333333333314</v>
      </c>
      <c r="Y2498">
        <f>IF(ROW($E2498)&lt;=VALUE(LEFT(Y$1,FIND("-",Y$1,1)-1)),0,MAX(INDEX(C:C,ROW(C2498)-VALUE(LEFT(Y$1,FIND("-",Y$1,1)-1))+1):C2498))</f>
        <v>0.14499999999999999</v>
      </c>
      <c r="Z2498">
        <f>IF(ROW($E2498)&lt;=VALUE(LEFT(Z$1,FIND("-",Z$1,1)-1)),0,MIN(INDEX(D:D,ROW(D2498)-VALUE(LEFT(Z$1,FIND("-",Z$1,1)-1))+1):D2498))</f>
        <v>0.12</v>
      </c>
      <c r="AA2498">
        <f t="shared" si="351"/>
        <v>100</v>
      </c>
      <c r="AB2498">
        <f>IF(ROW($AA2498)&lt;=VALUE(LEFT(AA$1,FIND("-",AA$1,1)-1))+VALUE(LEFT(AB$1,FIND("-",AB$1,1)-1)-1),0,AVERAGE(INDEX($AA:$AA,ROW($AA2498)-VALUE(LEFT(AB$1,FIND("-",AB$1,1)-1))+1):$AA2498))</f>
        <v>80.000000000000014</v>
      </c>
      <c r="AC2498">
        <f>IF(ROW($AA2498)&lt;=VALUE(LEFT(AA$1,FIND("-",AA$1,1)-1))+VALUE(LEFT(AB$1,FIND("-",AB$1,1)-1)-1)+VALUE(LEFT(AC$1,FIND("-",AC$1,1)-1)-1),0,AVERAGE(INDEX($AB:$AB,ROW($AB2498)-VALUE(LEFT(AC$1,FIND("-",AC$1,1)-1))+1):$AB2498))</f>
        <v>57.777777777777807</v>
      </c>
      <c r="AE2498">
        <f t="shared" si="357"/>
        <v>137271044</v>
      </c>
      <c r="AG2498" t="str">
        <f t="shared" si="350"/>
        <v/>
      </c>
    </row>
    <row r="2499" spans="1:33" x14ac:dyDescent="0.25">
      <c r="A2499" s="6">
        <v>40609</v>
      </c>
      <c r="B2499">
        <v>0.14000000000000001</v>
      </c>
      <c r="C2499">
        <v>0.14499999999999999</v>
      </c>
      <c r="D2499">
        <v>0.13500000000000001</v>
      </c>
      <c r="E2499">
        <v>0.14000000000000001</v>
      </c>
      <c r="F2499">
        <v>8.2097000000000003E-2</v>
      </c>
      <c r="G2499">
        <v>1285200</v>
      </c>
      <c r="I2499" t="str">
        <f t="shared" si="352"/>
        <v>Bullish</v>
      </c>
      <c r="J2499" t="str">
        <f t="shared" si="353"/>
        <v/>
      </c>
      <c r="K2499" t="str">
        <f t="shared" si="354"/>
        <v/>
      </c>
      <c r="M2499" s="11" t="str">
        <f t="shared" ref="M2499:M2562" si="358">IF(K2499="Buy","Buy",IF(K2499="Sell","Sell",""))</f>
        <v/>
      </c>
      <c r="O2499">
        <f>IF(ROW($E2499)&lt;=VALUE(LEFT(O$1,FIND("-",O$1,1)-1)),0,IF(ROW($E2499)=VALUE(LEFT(O$1,FIND("-",O$1,1)-1))+1,AVERAGE(INDEX($E:$E,ROW($E2499)-VALUE(LEFT(O$1,FIND("-",O$1,1)-1))):$E2499),($E2499*(2/(VALUE(LEFT(O$1,FIND("-",O$1,1)-1))+1)))+(O2498*(1-(2/(VALUE(LEFT(O$1,FIND("-",O$1,1)-1))+1))))))</f>
        <v>0.14694708972406853</v>
      </c>
      <c r="Q2499">
        <f>IF(ROW($E2499)&lt;=VALUE(LEFT(Q$1,FIND("-",Q$1,1)-1)),0,IF(ROW($E2499)=VALUE(LEFT(Q$1,FIND("-",Q$1,1)-1))+1,AVERAGE(INDEX($E:$E,ROW($E2499)-VALUE(LEFT(Q$1,FIND("-",Q$1,1)-1))):$E2499),($E2499*(2/(VALUE(LEFT(Q$1,FIND("-",Q$1,1)-1))+1)))+(Q2498*(1-(2/(VALUE(LEFT(Q$1,FIND("-",Q$1,1)-1))+1))))))</f>
        <v>0.1344805795168702</v>
      </c>
      <c r="R2499">
        <f>IF(ROW($E2499)&lt;=VALUE(LEFT(R$1,FIND("-",R$1,1)-1)),0,IF(ROW($E2499)=VALUE(LEFT(R$1,FIND("-",R$1,1)-1))+1,AVERAGE(INDEX($E:$E,ROW($E2499)-VALUE(LEFT(R$1,FIND("-",R$1,1)-1))):$E2499),($E2499*(2/(VALUE(LEFT(R$1,FIND("-",R$1,1)-1))+1)))+(R2498*(1-(2/(VALUE(LEFT(R$1,FIND("-",R$1,1)-1))+1))))))</f>
        <v>0.12901860415136768</v>
      </c>
      <c r="S2499">
        <f t="shared" si="355"/>
        <v>5.4619753655025249E-3</v>
      </c>
      <c r="T2499">
        <f>IF(ROW($E2499)&lt;=MAX(VALUE(LEFT(Q$1,FIND("-",Q$1,1)-1)),VALUE(LEFT(R$1,FIND("-",R$1,1)-1)))+VALUE(LEFT(T$1,FIND("-",T$1,1)-1))-1,0,IF(ROW($E2499)=MAX(VALUE(LEFT(Q$1,FIND("-",Q$1,1)-1)),VALUE(LEFT(R$1,FIND("-",R$1,1)-1)))+VALUE(LEFT(T$1,FIND("-",T$1,1)-1)),AVERAGE(INDEX($S:$S,ROW(S2499)-VALUE(LEFT(T$1,FIND("-",T$1,1)-1))+1):S2499),($S2499*(2/(VALUE(LEFT(T$1,FIND("-",T$1,1)-1))+1)))+(T2498*(1-(2/(VALUE(LEFT(T$1,FIND("-",T$1,1)-1))+1))))))</f>
        <v>5.3766048606136933E-3</v>
      </c>
      <c r="V2499">
        <f t="shared" si="356"/>
        <v>-4.9999999999999767E-3</v>
      </c>
      <c r="W2499">
        <f>IF(ROW($E2499)&lt;=VALUE(LEFT(W$1,FIND("-",W$1,1)-1))+1,0,IF(ROW($E2498)=VALUE(LEFT(W$1,FIND("-",W$1,1)-1))+1,100-100/(1+ABS((SUMIF(INDEX($V:$V,ROW($V2499)-VALUE(LEFT(W$1,FIND("-",W$1,1)-1))+1):$V2499,"&gt;0",INDEX($V:$V,ROW($V2499)-VALUE(LEFT(W$1,FIND("-",W$1,1)-1))+1):$V2499)/COUNTIF(INDEX($V:$V,ROW($V2499)-VALUE(LEFT(W$1,FIND("-",W$1,1)-1))+1):$V2499,"&gt;0"))/(SUMIF(INDEX($V:$V,ROW($V2499)-VALUE(LEFT(W$1,FIND("-",W$1,1)-1))+1):$V2499,"&lt;0",INDEX($V:$V,ROW($V2499)-VALUE(LEFT(W$1,FIND("-",W$1,1)-1))+1):$V2499)/COUNTIF(INDEX($V:$V,ROW($V2499)-VALUE(LEFT(W$1,FIND("-",W$1,1)-1))+1):$V2499,"&lt;0")))),100-100/(1+ABS((SUMIF(INDEX($V:$V,ROW($V2499)-VALUE(LEFT(W$1,FIND("-",W$1,1)-1))+1):$V2499,"&gt;0",INDEX($V:$V,ROW($V2499)-VALUE(LEFT(W$1,FIND("-",W$1,1)-1))+1):$V2499)/VALUE(LEFT(W$1,FIND("-",W$1,1)-1)))/(SUMIF(INDEX($V:$V,ROW($V2499)-VALUE(LEFT(W$1,FIND("-",W$1,1)-1))+1):$V2499,"&lt;0",INDEX($V:$V,ROW($V2499)-VALUE(LEFT(W$1,FIND("-",W$1,1)-1))+1):$V2499)/VALUE(LEFT(W$1,FIND("-",W$1,1)-1)))))))</f>
        <v>53.333333333333343</v>
      </c>
      <c r="Y2499">
        <f>IF(ROW($E2499)&lt;=VALUE(LEFT(Y$1,FIND("-",Y$1,1)-1)),0,MAX(INDEX(C:C,ROW(C2499)-VALUE(LEFT(Y$1,FIND("-",Y$1,1)-1))+1):C2499))</f>
        <v>0.14499999999999999</v>
      </c>
      <c r="Z2499">
        <f>IF(ROW($E2499)&lt;=VALUE(LEFT(Z$1,FIND("-",Z$1,1)-1)),0,MIN(INDEX(D:D,ROW(D2499)-VALUE(LEFT(Z$1,FIND("-",Z$1,1)-1))+1):D2499))</f>
        <v>0.12</v>
      </c>
      <c r="AA2499">
        <f t="shared" si="351"/>
        <v>80.000000000000099</v>
      </c>
      <c r="AB2499">
        <f>IF(ROW($AA2499)&lt;=VALUE(LEFT(AA$1,FIND("-",AA$1,1)-1))+VALUE(LEFT(AB$1,FIND("-",AB$1,1)-1)-1),0,AVERAGE(INDEX($AA:$AA,ROW($AA2499)-VALUE(LEFT(AB$1,FIND("-",AB$1,1)-1))+1):$AA2499))</f>
        <v>93.333333333333371</v>
      </c>
      <c r="AC2499">
        <f>IF(ROW($AA2499)&lt;=VALUE(LEFT(AA$1,FIND("-",AA$1,1)-1))+VALUE(LEFT(AB$1,FIND("-",AB$1,1)-1)-1)+VALUE(LEFT(AC$1,FIND("-",AC$1,1)-1)-1),0,AVERAGE(INDEX($AB:$AB,ROW($AB2499)-VALUE(LEFT(AC$1,FIND("-",AC$1,1)-1))+1):$AB2499))</f>
        <v>77.777777777777814</v>
      </c>
      <c r="AE2499">
        <f t="shared" si="357"/>
        <v>135985844</v>
      </c>
      <c r="AG2499" t="str">
        <f t="shared" ref="AG2499:AG2562" si="359">IF(K2499="Buy","Buy",IF(K2499="Sell","Sell",""))</f>
        <v/>
      </c>
    </row>
    <row r="2500" spans="1:33" x14ac:dyDescent="0.25">
      <c r="A2500" s="6">
        <v>40610</v>
      </c>
      <c r="B2500">
        <v>0.14000000000000001</v>
      </c>
      <c r="C2500">
        <v>0.14499999999999999</v>
      </c>
      <c r="D2500">
        <v>0.13500000000000001</v>
      </c>
      <c r="E2500">
        <v>0.14000000000000001</v>
      </c>
      <c r="F2500">
        <v>8.2097000000000003E-2</v>
      </c>
      <c r="G2500">
        <v>2311500</v>
      </c>
      <c r="I2500" t="str">
        <f t="shared" si="352"/>
        <v/>
      </c>
      <c r="J2500" t="str">
        <f t="shared" si="353"/>
        <v/>
      </c>
      <c r="K2500" t="str">
        <f t="shared" si="354"/>
        <v>Overbought Above %D</v>
      </c>
      <c r="M2500" s="11" t="str">
        <f t="shared" si="358"/>
        <v/>
      </c>
      <c r="O2500">
        <f>IF(ROW($E2500)&lt;=VALUE(LEFT(O$1,FIND("-",O$1,1)-1)),0,IF(ROW($E2500)=VALUE(LEFT(O$1,FIND("-",O$1,1)-1))+1,AVERAGE(INDEX($E:$E,ROW($E2500)-VALUE(LEFT(O$1,FIND("-",O$1,1)-1))):$E2500),($E2500*(2/(VALUE(LEFT(O$1,FIND("-",O$1,1)-1))+1)))+(O2499*(1-(2/(VALUE(LEFT(O$1,FIND("-",O$1,1)-1))+1))))))</f>
        <v>0.14687796445318227</v>
      </c>
      <c r="Q2500">
        <f>IF(ROW($E2500)&lt;=VALUE(LEFT(Q$1,FIND("-",Q$1,1)-1)),0,IF(ROW($E2500)=VALUE(LEFT(Q$1,FIND("-",Q$1,1)-1))+1,AVERAGE(INDEX($E:$E,ROW($E2500)-VALUE(LEFT(Q$1,FIND("-",Q$1,1)-1))):$E2500),($E2500*(2/(VALUE(LEFT(Q$1,FIND("-",Q$1,1)-1))+1)))+(Q2499*(1-(2/(VALUE(LEFT(Q$1,FIND("-",Q$1,1)-1))+1))))))</f>
        <v>0.13532972112965941</v>
      </c>
      <c r="R2500">
        <f>IF(ROW($E2500)&lt;=VALUE(LEFT(R$1,FIND("-",R$1,1)-1)),0,IF(ROW($E2500)=VALUE(LEFT(R$1,FIND("-",R$1,1)-1))+1,AVERAGE(INDEX($E:$E,ROW($E2500)-VALUE(LEFT(R$1,FIND("-",R$1,1)-1))):$E2500),($E2500*(2/(VALUE(LEFT(R$1,FIND("-",R$1,1)-1))+1)))+(R2499*(1-(2/(VALUE(LEFT(R$1,FIND("-",R$1,1)-1))+1))))))</f>
        <v>0.129832040880896</v>
      </c>
      <c r="S2500">
        <f t="shared" si="355"/>
        <v>5.4976802487634036E-3</v>
      </c>
      <c r="T2500">
        <f>IF(ROW($E2500)&lt;=MAX(VALUE(LEFT(Q$1,FIND("-",Q$1,1)-1)),VALUE(LEFT(R$1,FIND("-",R$1,1)-1)))+VALUE(LEFT(T$1,FIND("-",T$1,1)-1))-1,0,IF(ROW($E2500)=MAX(VALUE(LEFT(Q$1,FIND("-",Q$1,1)-1)),VALUE(LEFT(R$1,FIND("-",R$1,1)-1)))+VALUE(LEFT(T$1,FIND("-",T$1,1)-1)),AVERAGE(INDEX($S:$S,ROW(S2500)-VALUE(LEFT(T$1,FIND("-",T$1,1)-1))+1):S2500),($S2500*(2/(VALUE(LEFT(T$1,FIND("-",T$1,1)-1))+1)))+(T2499*(1-(2/(VALUE(LEFT(T$1,FIND("-",T$1,1)-1))+1))))))</f>
        <v>5.4008199382436358E-3</v>
      </c>
      <c r="V2500">
        <f t="shared" si="356"/>
        <v>0</v>
      </c>
      <c r="W2500">
        <f>IF(ROW($E2500)&lt;=VALUE(LEFT(W$1,FIND("-",W$1,1)-1))+1,0,IF(ROW($E2499)=VALUE(LEFT(W$1,FIND("-",W$1,1)-1))+1,100-100/(1+ABS((SUMIF(INDEX($V:$V,ROW($V2500)-VALUE(LEFT(W$1,FIND("-",W$1,1)-1))+1):$V2500,"&gt;0",INDEX($V:$V,ROW($V2500)-VALUE(LEFT(W$1,FIND("-",W$1,1)-1))+1):$V2500)/COUNTIF(INDEX($V:$V,ROW($V2500)-VALUE(LEFT(W$1,FIND("-",W$1,1)-1))+1):$V2500,"&gt;0"))/(SUMIF(INDEX($V:$V,ROW($V2500)-VALUE(LEFT(W$1,FIND("-",W$1,1)-1))+1):$V2500,"&lt;0",INDEX($V:$V,ROW($V2500)-VALUE(LEFT(W$1,FIND("-",W$1,1)-1))+1):$V2500)/COUNTIF(INDEX($V:$V,ROW($V2500)-VALUE(LEFT(W$1,FIND("-",W$1,1)-1))+1):$V2500,"&lt;0")))),100-100/(1+ABS((SUMIF(INDEX($V:$V,ROW($V2500)-VALUE(LEFT(W$1,FIND("-",W$1,1)-1))+1):$V2500,"&gt;0",INDEX($V:$V,ROW($V2500)-VALUE(LEFT(W$1,FIND("-",W$1,1)-1))+1):$V2500)/VALUE(LEFT(W$1,FIND("-",W$1,1)-1)))/(SUMIF(INDEX($V:$V,ROW($V2500)-VALUE(LEFT(W$1,FIND("-",W$1,1)-1))+1):$V2500,"&lt;0",INDEX($V:$V,ROW($V2500)-VALUE(LEFT(W$1,FIND("-",W$1,1)-1))+1):$V2500)/VALUE(LEFT(W$1,FIND("-",W$1,1)-1)))))))</f>
        <v>53.333333333333343</v>
      </c>
      <c r="Y2500">
        <f>IF(ROW($E2500)&lt;=VALUE(LEFT(Y$1,FIND("-",Y$1,1)-1)),0,MAX(INDEX(C:C,ROW(C2500)-VALUE(LEFT(Y$1,FIND("-",Y$1,1)-1))+1):C2500))</f>
        <v>0.14499999999999999</v>
      </c>
      <c r="Z2500">
        <f>IF(ROW($E2500)&lt;=VALUE(LEFT(Z$1,FIND("-",Z$1,1)-1)),0,MIN(INDEX(D:D,ROW(D2500)-VALUE(LEFT(Z$1,FIND("-",Z$1,1)-1))+1):D2500))</f>
        <v>0.12</v>
      </c>
      <c r="AA2500">
        <f t="shared" si="351"/>
        <v>80.000000000000099</v>
      </c>
      <c r="AB2500">
        <f>IF(ROW($AA2500)&lt;=VALUE(LEFT(AA$1,FIND("-",AA$1,1)-1))+VALUE(LEFT(AB$1,FIND("-",AB$1,1)-1)-1),0,AVERAGE(INDEX($AA:$AA,ROW($AA2500)-VALUE(LEFT(AB$1,FIND("-",AB$1,1)-1))+1):$AA2500))</f>
        <v>86.666666666666742</v>
      </c>
      <c r="AC2500">
        <f>IF(ROW($AA2500)&lt;=VALUE(LEFT(AA$1,FIND("-",AA$1,1)-1))+VALUE(LEFT(AB$1,FIND("-",AB$1,1)-1)-1)+VALUE(LEFT(AC$1,FIND("-",AC$1,1)-1)-1),0,AVERAGE(INDEX($AB:$AB,ROW($AB2500)-VALUE(LEFT(AC$1,FIND("-",AC$1,1)-1))+1):$AB2500))</f>
        <v>86.6666666666667</v>
      </c>
      <c r="AE2500">
        <f t="shared" si="357"/>
        <v>135985844</v>
      </c>
      <c r="AG2500" t="str">
        <f t="shared" si="359"/>
        <v/>
      </c>
    </row>
    <row r="2501" spans="1:33" x14ac:dyDescent="0.25">
      <c r="A2501" s="6">
        <v>40611</v>
      </c>
      <c r="B2501">
        <v>0.14000000000000001</v>
      </c>
      <c r="C2501">
        <v>0.15</v>
      </c>
      <c r="D2501">
        <v>0.14000000000000001</v>
      </c>
      <c r="E2501">
        <v>0.15</v>
      </c>
      <c r="F2501">
        <v>8.7960999999999998E-2</v>
      </c>
      <c r="G2501">
        <v>2947000</v>
      </c>
      <c r="I2501" t="str">
        <f t="shared" si="352"/>
        <v/>
      </c>
      <c r="J2501" t="str">
        <f t="shared" si="353"/>
        <v/>
      </c>
      <c r="K2501" t="str">
        <f t="shared" si="354"/>
        <v>Overbought Above %D</v>
      </c>
      <c r="M2501" s="11" t="str">
        <f t="shared" si="358"/>
        <v/>
      </c>
      <c r="O2501">
        <f>IF(ROW($E2501)&lt;=VALUE(LEFT(O$1,FIND("-",O$1,1)-1)),0,IF(ROW($E2501)=VALUE(LEFT(O$1,FIND("-",O$1,1)-1))+1,AVERAGE(INDEX($E:$E,ROW($E2501)-VALUE(LEFT(O$1,FIND("-",O$1,1)-1))):$E2501),($E2501*(2/(VALUE(LEFT(O$1,FIND("-",O$1,1)-1))+1)))+(O2500*(1-(2/(VALUE(LEFT(O$1,FIND("-",O$1,1)-1))+1))))))</f>
        <v>0.14690902948349885</v>
      </c>
      <c r="Q2501">
        <f>IF(ROW($E2501)&lt;=VALUE(LEFT(Q$1,FIND("-",Q$1,1)-1)),0,IF(ROW($E2501)=VALUE(LEFT(Q$1,FIND("-",Q$1,1)-1))+1,AVERAGE(INDEX($E:$E,ROW($E2501)-VALUE(LEFT(Q$1,FIND("-",Q$1,1)-1))):$E2501),($E2501*(2/(VALUE(LEFT(Q$1,FIND("-",Q$1,1)-1))+1)))+(Q2500*(1-(2/(VALUE(LEFT(Q$1,FIND("-",Q$1,1)-1))+1))))))</f>
        <v>0.13758668710971181</v>
      </c>
      <c r="R2501">
        <f>IF(ROW($E2501)&lt;=VALUE(LEFT(R$1,FIND("-",R$1,1)-1)),0,IF(ROW($E2501)=VALUE(LEFT(R$1,FIND("-",R$1,1)-1))+1,AVERAGE(INDEX($E:$E,ROW($E2501)-VALUE(LEFT(R$1,FIND("-",R$1,1)-1))):$E2501),($E2501*(2/(VALUE(LEFT(R$1,FIND("-",R$1,1)-1))+1)))+(R2500*(1-(2/(VALUE(LEFT(R$1,FIND("-",R$1,1)-1))+1))))))</f>
        <v>0.13132596377860742</v>
      </c>
      <c r="S2501">
        <f t="shared" si="355"/>
        <v>6.2607233311043897E-3</v>
      </c>
      <c r="T2501">
        <f>IF(ROW($E2501)&lt;=MAX(VALUE(LEFT(Q$1,FIND("-",Q$1,1)-1)),VALUE(LEFT(R$1,FIND("-",R$1,1)-1)))+VALUE(LEFT(T$1,FIND("-",T$1,1)-1))-1,0,IF(ROW($E2501)=MAX(VALUE(LEFT(Q$1,FIND("-",Q$1,1)-1)),VALUE(LEFT(R$1,FIND("-",R$1,1)-1)))+VALUE(LEFT(T$1,FIND("-",T$1,1)-1)),AVERAGE(INDEX($S:$S,ROW(S2501)-VALUE(LEFT(T$1,FIND("-",T$1,1)-1))+1):S2501),($S2501*(2/(VALUE(LEFT(T$1,FIND("-",T$1,1)-1))+1)))+(T2500*(1-(2/(VALUE(LEFT(T$1,FIND("-",T$1,1)-1))+1))))))</f>
        <v>5.572800616815787E-3</v>
      </c>
      <c r="V2501">
        <f t="shared" si="356"/>
        <v>9.9999999999999811E-3</v>
      </c>
      <c r="W2501">
        <f>IF(ROW($E2501)&lt;=VALUE(LEFT(W$1,FIND("-",W$1,1)-1))+1,0,IF(ROW($E2500)=VALUE(LEFT(W$1,FIND("-",W$1,1)-1))+1,100-100/(1+ABS((SUMIF(INDEX($V:$V,ROW($V2501)-VALUE(LEFT(W$1,FIND("-",W$1,1)-1))+1):$V2501,"&gt;0",INDEX($V:$V,ROW($V2501)-VALUE(LEFT(W$1,FIND("-",W$1,1)-1))+1):$V2501)/COUNTIF(INDEX($V:$V,ROW($V2501)-VALUE(LEFT(W$1,FIND("-",W$1,1)-1))+1):$V2501,"&gt;0"))/(SUMIF(INDEX($V:$V,ROW($V2501)-VALUE(LEFT(W$1,FIND("-",W$1,1)-1))+1):$V2501,"&lt;0",INDEX($V:$V,ROW($V2501)-VALUE(LEFT(W$1,FIND("-",W$1,1)-1))+1):$V2501)/COUNTIF(INDEX($V:$V,ROW($V2501)-VALUE(LEFT(W$1,FIND("-",W$1,1)-1))+1):$V2501,"&lt;0")))),100-100/(1+ABS((SUMIF(INDEX($V:$V,ROW($V2501)-VALUE(LEFT(W$1,FIND("-",W$1,1)-1))+1):$V2501,"&gt;0",INDEX($V:$V,ROW($V2501)-VALUE(LEFT(W$1,FIND("-",W$1,1)-1))+1):$V2501)/VALUE(LEFT(W$1,FIND("-",W$1,1)-1)))/(SUMIF(INDEX($V:$V,ROW($V2501)-VALUE(LEFT(W$1,FIND("-",W$1,1)-1))+1):$V2501,"&lt;0",INDEX($V:$V,ROW($V2501)-VALUE(LEFT(W$1,FIND("-",W$1,1)-1))+1):$V2501)/VALUE(LEFT(W$1,FIND("-",W$1,1)-1)))))))</f>
        <v>66.666666666666657</v>
      </c>
      <c r="Y2501">
        <f>IF(ROW($E2501)&lt;=VALUE(LEFT(Y$1,FIND("-",Y$1,1)-1)),0,MAX(INDEX(C:C,ROW(C2501)-VALUE(LEFT(Y$1,FIND("-",Y$1,1)-1))+1):C2501))</f>
        <v>0.15</v>
      </c>
      <c r="Z2501">
        <f>IF(ROW($E2501)&lt;=VALUE(LEFT(Z$1,FIND("-",Z$1,1)-1)),0,MIN(INDEX(D:D,ROW(D2501)-VALUE(LEFT(Z$1,FIND("-",Z$1,1)-1))+1):D2501))</f>
        <v>0.12</v>
      </c>
      <c r="AA2501">
        <f t="shared" si="351"/>
        <v>100</v>
      </c>
      <c r="AB2501">
        <f>IF(ROW($AA2501)&lt;=VALUE(LEFT(AA$1,FIND("-",AA$1,1)-1))+VALUE(LEFT(AB$1,FIND("-",AB$1,1)-1)-1),0,AVERAGE(INDEX($AA:$AA,ROW($AA2501)-VALUE(LEFT(AB$1,FIND("-",AB$1,1)-1))+1):$AA2501))</f>
        <v>86.666666666666742</v>
      </c>
      <c r="AC2501">
        <f>IF(ROW($AA2501)&lt;=VALUE(LEFT(AA$1,FIND("-",AA$1,1)-1))+VALUE(LEFT(AB$1,FIND("-",AB$1,1)-1)-1)+VALUE(LEFT(AC$1,FIND("-",AC$1,1)-1)-1),0,AVERAGE(INDEX($AB:$AB,ROW($AB2501)-VALUE(LEFT(AC$1,FIND("-",AC$1,1)-1))+1):$AB2501))</f>
        <v>88.888888888888957</v>
      </c>
      <c r="AE2501">
        <f t="shared" si="357"/>
        <v>138932844</v>
      </c>
      <c r="AG2501" t="str">
        <f t="shared" si="359"/>
        <v/>
      </c>
    </row>
    <row r="2502" spans="1:33" x14ac:dyDescent="0.25">
      <c r="A2502" s="6">
        <v>40612</v>
      </c>
      <c r="B2502">
        <v>0.14499999999999999</v>
      </c>
      <c r="C2502">
        <v>0.15</v>
      </c>
      <c r="D2502">
        <v>0.14499999999999999</v>
      </c>
      <c r="E2502">
        <v>0.14499999999999999</v>
      </c>
      <c r="F2502">
        <v>8.5028999999999993E-2</v>
      </c>
      <c r="G2502">
        <v>1510500</v>
      </c>
      <c r="I2502" t="str">
        <f t="shared" si="352"/>
        <v/>
      </c>
      <c r="J2502" t="str">
        <f t="shared" si="353"/>
        <v/>
      </c>
      <c r="K2502" t="str">
        <f t="shared" si="354"/>
        <v>Overbought Below %D</v>
      </c>
      <c r="M2502" s="11" t="str">
        <f t="shared" si="358"/>
        <v/>
      </c>
      <c r="O2502">
        <f>IF(ROW($E2502)&lt;=VALUE(LEFT(O$1,FIND("-",O$1,1)-1)),0,IF(ROW($E2502)=VALUE(LEFT(O$1,FIND("-",O$1,1)-1))+1,AVERAGE(INDEX($E:$E,ROW($E2502)-VALUE(LEFT(O$1,FIND("-",O$1,1)-1))):$E2502),($E2502*(2/(VALUE(LEFT(O$1,FIND("-",O$1,1)-1))+1)))+(O2501*(1-(2/(VALUE(LEFT(O$1,FIND("-",O$1,1)-1))+1))))))</f>
        <v>0.14689003416525506</v>
      </c>
      <c r="Q2502">
        <f>IF(ROW($E2502)&lt;=VALUE(LEFT(Q$1,FIND("-",Q$1,1)-1)),0,IF(ROW($E2502)=VALUE(LEFT(Q$1,FIND("-",Q$1,1)-1))+1,AVERAGE(INDEX($E:$E,ROW($E2502)-VALUE(LEFT(Q$1,FIND("-",Q$1,1)-1))):$E2502),($E2502*(2/(VALUE(LEFT(Q$1,FIND("-",Q$1,1)-1))+1)))+(Q2501*(1-(2/(VALUE(LEFT(Q$1,FIND("-",Q$1,1)-1))+1))))))</f>
        <v>0.13872719678514076</v>
      </c>
      <c r="R2502">
        <f>IF(ROW($E2502)&lt;=VALUE(LEFT(R$1,FIND("-",R$1,1)-1)),0,IF(ROW($E2502)=VALUE(LEFT(R$1,FIND("-",R$1,1)-1))+1,AVERAGE(INDEX($E:$E,ROW($E2502)-VALUE(LEFT(R$1,FIND("-",R$1,1)-1))):$E2502),($E2502*(2/(VALUE(LEFT(R$1,FIND("-",R$1,1)-1))+1)))+(R2501*(1-(2/(VALUE(LEFT(R$1,FIND("-",R$1,1)-1))+1))))))</f>
        <v>0.13233885535056242</v>
      </c>
      <c r="S2502">
        <f t="shared" si="355"/>
        <v>6.3883414345783374E-3</v>
      </c>
      <c r="T2502">
        <f>IF(ROW($E2502)&lt;=MAX(VALUE(LEFT(Q$1,FIND("-",Q$1,1)-1)),VALUE(LEFT(R$1,FIND("-",R$1,1)-1)))+VALUE(LEFT(T$1,FIND("-",T$1,1)-1))-1,0,IF(ROW($E2502)=MAX(VALUE(LEFT(Q$1,FIND("-",Q$1,1)-1)),VALUE(LEFT(R$1,FIND("-",R$1,1)-1)))+VALUE(LEFT(T$1,FIND("-",T$1,1)-1)),AVERAGE(INDEX($S:$S,ROW(S2502)-VALUE(LEFT(T$1,FIND("-",T$1,1)-1))+1):S2502),($S2502*(2/(VALUE(LEFT(T$1,FIND("-",T$1,1)-1))+1)))+(T2501*(1-(2/(VALUE(LEFT(T$1,FIND("-",T$1,1)-1))+1))))))</f>
        <v>5.7359087803682974E-3</v>
      </c>
      <c r="V2502">
        <f t="shared" si="356"/>
        <v>-5.0000000000000044E-3</v>
      </c>
      <c r="W2502">
        <f>IF(ROW($E2502)&lt;=VALUE(LEFT(W$1,FIND("-",W$1,1)-1))+1,0,IF(ROW($E2501)=VALUE(LEFT(W$1,FIND("-",W$1,1)-1))+1,100-100/(1+ABS((SUMIF(INDEX($V:$V,ROW($V2502)-VALUE(LEFT(W$1,FIND("-",W$1,1)-1))+1):$V2502,"&gt;0",INDEX($V:$V,ROW($V2502)-VALUE(LEFT(W$1,FIND("-",W$1,1)-1))+1):$V2502)/COUNTIF(INDEX($V:$V,ROW($V2502)-VALUE(LEFT(W$1,FIND("-",W$1,1)-1))+1):$V2502,"&gt;0"))/(SUMIF(INDEX($V:$V,ROW($V2502)-VALUE(LEFT(W$1,FIND("-",W$1,1)-1))+1):$V2502,"&lt;0",INDEX($V:$V,ROW($V2502)-VALUE(LEFT(W$1,FIND("-",W$1,1)-1))+1):$V2502)/COUNTIF(INDEX($V:$V,ROW($V2502)-VALUE(LEFT(W$1,FIND("-",W$1,1)-1))+1):$V2502,"&lt;0")))),100-100/(1+ABS((SUMIF(INDEX($V:$V,ROW($V2502)-VALUE(LEFT(W$1,FIND("-",W$1,1)-1))+1):$V2502,"&gt;0",INDEX($V:$V,ROW($V2502)-VALUE(LEFT(W$1,FIND("-",W$1,1)-1))+1):$V2502)/VALUE(LEFT(W$1,FIND("-",W$1,1)-1)))/(SUMIF(INDEX($V:$V,ROW($V2502)-VALUE(LEFT(W$1,FIND("-",W$1,1)-1))+1):$V2502,"&lt;0",INDEX($V:$V,ROW($V2502)-VALUE(LEFT(W$1,FIND("-",W$1,1)-1))+1):$V2502)/VALUE(LEFT(W$1,FIND("-",W$1,1)-1)))))))</f>
        <v>59.999999999999993</v>
      </c>
      <c r="Y2502">
        <f>IF(ROW($E2502)&lt;=VALUE(LEFT(Y$1,FIND("-",Y$1,1)-1)),0,MAX(INDEX(C:C,ROW(C2502)-VALUE(LEFT(Y$1,FIND("-",Y$1,1)-1))+1):C2502))</f>
        <v>0.15</v>
      </c>
      <c r="Z2502">
        <f>IF(ROW($E2502)&lt;=VALUE(LEFT(Z$1,FIND("-",Z$1,1)-1)),0,MIN(INDEX(D:D,ROW(D2502)-VALUE(LEFT(Z$1,FIND("-",Z$1,1)-1))+1):D2502))</f>
        <v>0.12</v>
      </c>
      <c r="AA2502">
        <f t="shared" si="351"/>
        <v>83.333333333333314</v>
      </c>
      <c r="AB2502">
        <f>IF(ROW($AA2502)&lt;=VALUE(LEFT(AA$1,FIND("-",AA$1,1)-1))+VALUE(LEFT(AB$1,FIND("-",AB$1,1)-1)-1),0,AVERAGE(INDEX($AA:$AA,ROW($AA2502)-VALUE(LEFT(AB$1,FIND("-",AB$1,1)-1))+1):$AA2502))</f>
        <v>87.777777777777814</v>
      </c>
      <c r="AC2502">
        <f>IF(ROW($AA2502)&lt;=VALUE(LEFT(AA$1,FIND("-",AA$1,1)-1))+VALUE(LEFT(AB$1,FIND("-",AB$1,1)-1)-1)+VALUE(LEFT(AC$1,FIND("-",AC$1,1)-1)-1),0,AVERAGE(INDEX($AB:$AB,ROW($AB2502)-VALUE(LEFT(AC$1,FIND("-",AC$1,1)-1))+1):$AB2502))</f>
        <v>87.037037037037109</v>
      </c>
      <c r="AE2502">
        <f t="shared" si="357"/>
        <v>137422344</v>
      </c>
      <c r="AG2502" t="str">
        <f t="shared" si="359"/>
        <v/>
      </c>
    </row>
    <row r="2503" spans="1:33" x14ac:dyDescent="0.25">
      <c r="A2503" s="6">
        <v>40613</v>
      </c>
      <c r="B2503">
        <v>0.14499999999999999</v>
      </c>
      <c r="C2503">
        <v>0.14499999999999999</v>
      </c>
      <c r="D2503">
        <v>0.13500000000000001</v>
      </c>
      <c r="E2503">
        <v>0.14499999999999999</v>
      </c>
      <c r="F2503">
        <v>8.5028999999999993E-2</v>
      </c>
      <c r="G2503">
        <v>3619200</v>
      </c>
      <c r="I2503" t="str">
        <f t="shared" si="352"/>
        <v/>
      </c>
      <c r="J2503" t="str">
        <f t="shared" si="353"/>
        <v/>
      </c>
      <c r="K2503" t="str">
        <f t="shared" si="354"/>
        <v>Overbought Below %D</v>
      </c>
      <c r="M2503" s="11" t="str">
        <f t="shared" si="358"/>
        <v/>
      </c>
      <c r="O2503">
        <f>IF(ROW($E2503)&lt;=VALUE(LEFT(O$1,FIND("-",O$1,1)-1)),0,IF(ROW($E2503)=VALUE(LEFT(O$1,FIND("-",O$1,1)-1))+1,AVERAGE(INDEX($E:$E,ROW($E2503)-VALUE(LEFT(O$1,FIND("-",O$1,1)-1))):$E2503),($E2503*(2/(VALUE(LEFT(O$1,FIND("-",O$1,1)-1))+1)))+(O2502*(1-(2/(VALUE(LEFT(O$1,FIND("-",O$1,1)-1))+1))))))</f>
        <v>0.14687122785515302</v>
      </c>
      <c r="Q2503">
        <f>IF(ROW($E2503)&lt;=VALUE(LEFT(Q$1,FIND("-",Q$1,1)-1)),0,IF(ROW($E2503)=VALUE(LEFT(Q$1,FIND("-",Q$1,1)-1))+1,AVERAGE(INDEX($E:$E,ROW($E2503)-VALUE(LEFT(Q$1,FIND("-",Q$1,1)-1))):$E2503),($E2503*(2/(VALUE(LEFT(Q$1,FIND("-",Q$1,1)-1))+1)))+(Q2502*(1-(2/(VALUE(LEFT(Q$1,FIND("-",Q$1,1)-1))+1))))))</f>
        <v>0.13969224343358064</v>
      </c>
      <c r="R2503">
        <f>IF(ROW($E2503)&lt;=VALUE(LEFT(R$1,FIND("-",R$1,1)-1)),0,IF(ROW($E2503)=VALUE(LEFT(R$1,FIND("-",R$1,1)-1))+1,AVERAGE(INDEX($E:$E,ROW($E2503)-VALUE(LEFT(R$1,FIND("-",R$1,1)-1))):$E2503),($E2503*(2/(VALUE(LEFT(R$1,FIND("-",R$1,1)-1))+1)))+(R2502*(1-(2/(VALUE(LEFT(R$1,FIND("-",R$1,1)-1))+1))))))</f>
        <v>0.13327671791718743</v>
      </c>
      <c r="S2503">
        <f t="shared" si="355"/>
        <v>6.4155255163932112E-3</v>
      </c>
      <c r="T2503">
        <f>IF(ROW($E2503)&lt;=MAX(VALUE(LEFT(Q$1,FIND("-",Q$1,1)-1)),VALUE(LEFT(R$1,FIND("-",R$1,1)-1)))+VALUE(LEFT(T$1,FIND("-",T$1,1)-1))-1,0,IF(ROW($E2503)=MAX(VALUE(LEFT(Q$1,FIND("-",Q$1,1)-1)),VALUE(LEFT(R$1,FIND("-",R$1,1)-1)))+VALUE(LEFT(T$1,FIND("-",T$1,1)-1)),AVERAGE(INDEX($S:$S,ROW(S2503)-VALUE(LEFT(T$1,FIND("-",T$1,1)-1))+1):S2503),($S2503*(2/(VALUE(LEFT(T$1,FIND("-",T$1,1)-1))+1)))+(T2502*(1-(2/(VALUE(LEFT(T$1,FIND("-",T$1,1)-1))+1))))))</f>
        <v>5.8718321275732805E-3</v>
      </c>
      <c r="V2503">
        <f t="shared" si="356"/>
        <v>0</v>
      </c>
      <c r="W2503">
        <f>IF(ROW($E2503)&lt;=VALUE(LEFT(W$1,FIND("-",W$1,1)-1))+1,0,IF(ROW($E2502)=VALUE(LEFT(W$1,FIND("-",W$1,1)-1))+1,100-100/(1+ABS((SUMIF(INDEX($V:$V,ROW($V2503)-VALUE(LEFT(W$1,FIND("-",W$1,1)-1))+1):$V2503,"&gt;0",INDEX($V:$V,ROW($V2503)-VALUE(LEFT(W$1,FIND("-",W$1,1)-1))+1):$V2503)/COUNTIF(INDEX($V:$V,ROW($V2503)-VALUE(LEFT(W$1,FIND("-",W$1,1)-1))+1):$V2503,"&gt;0"))/(SUMIF(INDEX($V:$V,ROW($V2503)-VALUE(LEFT(W$1,FIND("-",W$1,1)-1))+1):$V2503,"&lt;0",INDEX($V:$V,ROW($V2503)-VALUE(LEFT(W$1,FIND("-",W$1,1)-1))+1):$V2503)/COUNTIF(INDEX($V:$V,ROW($V2503)-VALUE(LEFT(W$1,FIND("-",W$1,1)-1))+1):$V2503,"&lt;0")))),100-100/(1+ABS((SUMIF(INDEX($V:$V,ROW($V2503)-VALUE(LEFT(W$1,FIND("-",W$1,1)-1))+1):$V2503,"&gt;0",INDEX($V:$V,ROW($V2503)-VALUE(LEFT(W$1,FIND("-",W$1,1)-1))+1):$V2503)/VALUE(LEFT(W$1,FIND("-",W$1,1)-1)))/(SUMIF(INDEX($V:$V,ROW($V2503)-VALUE(LEFT(W$1,FIND("-",W$1,1)-1))+1):$V2503,"&lt;0",INDEX($V:$V,ROW($V2503)-VALUE(LEFT(W$1,FIND("-",W$1,1)-1))+1):$V2503)/VALUE(LEFT(W$1,FIND("-",W$1,1)-1)))))))</f>
        <v>59.999999999999993</v>
      </c>
      <c r="Y2503">
        <f>IF(ROW($E2503)&lt;=VALUE(LEFT(Y$1,FIND("-",Y$1,1)-1)),0,MAX(INDEX(C:C,ROW(C2503)-VALUE(LEFT(Y$1,FIND("-",Y$1,1)-1))+1):C2503))</f>
        <v>0.15</v>
      </c>
      <c r="Z2503">
        <f>IF(ROW($E2503)&lt;=VALUE(LEFT(Z$1,FIND("-",Z$1,1)-1)),0,MIN(INDEX(D:D,ROW(D2503)-VALUE(LEFT(Z$1,FIND("-",Z$1,1)-1))+1):D2503))</f>
        <v>0.12</v>
      </c>
      <c r="AA2503">
        <f t="shared" si="351"/>
        <v>83.333333333333314</v>
      </c>
      <c r="AB2503">
        <f>IF(ROW($AA2503)&lt;=VALUE(LEFT(AA$1,FIND("-",AA$1,1)-1))+VALUE(LEFT(AB$1,FIND("-",AB$1,1)-1)-1),0,AVERAGE(INDEX($AA:$AA,ROW($AA2503)-VALUE(LEFT(AB$1,FIND("-",AB$1,1)-1))+1):$AA2503))</f>
        <v>88.888888888888872</v>
      </c>
      <c r="AC2503">
        <f>IF(ROW($AA2503)&lt;=VALUE(LEFT(AA$1,FIND("-",AA$1,1)-1))+VALUE(LEFT(AB$1,FIND("-",AB$1,1)-1)-1)+VALUE(LEFT(AC$1,FIND("-",AC$1,1)-1)-1),0,AVERAGE(INDEX($AB:$AB,ROW($AB2503)-VALUE(LEFT(AC$1,FIND("-",AC$1,1)-1))+1):$AB2503))</f>
        <v>87.777777777777814</v>
      </c>
      <c r="AE2503">
        <f t="shared" si="357"/>
        <v>137422344</v>
      </c>
      <c r="AG2503" t="str">
        <f t="shared" si="359"/>
        <v/>
      </c>
    </row>
    <row r="2504" spans="1:33" x14ac:dyDescent="0.25">
      <c r="A2504" s="6">
        <v>40616</v>
      </c>
      <c r="B2504">
        <v>0.14000000000000001</v>
      </c>
      <c r="C2504">
        <v>0.14499999999999999</v>
      </c>
      <c r="D2504">
        <v>0.14000000000000001</v>
      </c>
      <c r="E2504">
        <v>0.14000000000000001</v>
      </c>
      <c r="F2504">
        <v>8.2097000000000003E-2</v>
      </c>
      <c r="G2504">
        <v>2109300</v>
      </c>
      <c r="I2504" t="str">
        <f t="shared" si="352"/>
        <v/>
      </c>
      <c r="J2504" t="str">
        <f t="shared" si="353"/>
        <v/>
      </c>
      <c r="K2504" t="str">
        <f t="shared" si="354"/>
        <v>Overbought Above %D</v>
      </c>
      <c r="M2504" s="11" t="str">
        <f t="shared" si="358"/>
        <v/>
      </c>
      <c r="O2504">
        <f>IF(ROW($E2504)&lt;=VALUE(LEFT(O$1,FIND("-",O$1,1)-1)),0,IF(ROW($E2504)=VALUE(LEFT(O$1,FIND("-",O$1,1)-1))+1,AVERAGE(INDEX($E:$E,ROW($E2504)-VALUE(LEFT(O$1,FIND("-",O$1,1)-1))):$E2504),($E2504*(2/(VALUE(LEFT(O$1,FIND("-",O$1,1)-1))+1)))+(O2503*(1-(2/(VALUE(LEFT(O$1,FIND("-",O$1,1)-1))+1))))))</f>
        <v>0.14680285742873359</v>
      </c>
      <c r="Q2504">
        <f>IF(ROW($E2504)&lt;=VALUE(LEFT(Q$1,FIND("-",Q$1,1)-1)),0,IF(ROW($E2504)=VALUE(LEFT(Q$1,FIND("-",Q$1,1)-1))+1,AVERAGE(INDEX($E:$E,ROW($E2504)-VALUE(LEFT(Q$1,FIND("-",Q$1,1)-1))):$E2504),($E2504*(2/(VALUE(LEFT(Q$1,FIND("-",Q$1,1)-1))+1)))+(Q2503*(1-(2/(VALUE(LEFT(Q$1,FIND("-",Q$1,1)-1))+1))))))</f>
        <v>0.13973959059764515</v>
      </c>
      <c r="R2504">
        <f>IF(ROW($E2504)&lt;=VALUE(LEFT(R$1,FIND("-",R$1,1)-1)),0,IF(ROW($E2504)=VALUE(LEFT(R$1,FIND("-",R$1,1)-1))+1,AVERAGE(INDEX($E:$E,ROW($E2504)-VALUE(LEFT(R$1,FIND("-",R$1,1)-1))):$E2504),($E2504*(2/(VALUE(LEFT(R$1,FIND("-",R$1,1)-1))+1)))+(R2503*(1-(2/(VALUE(LEFT(R$1,FIND("-",R$1,1)-1))+1))))))</f>
        <v>0.13377473881221058</v>
      </c>
      <c r="S2504">
        <f t="shared" si="355"/>
        <v>5.9648517854345717E-3</v>
      </c>
      <c r="T2504">
        <f>IF(ROW($E2504)&lt;=MAX(VALUE(LEFT(Q$1,FIND("-",Q$1,1)-1)),VALUE(LEFT(R$1,FIND("-",R$1,1)-1)))+VALUE(LEFT(T$1,FIND("-",T$1,1)-1))-1,0,IF(ROW($E2504)=MAX(VALUE(LEFT(Q$1,FIND("-",Q$1,1)-1)),VALUE(LEFT(R$1,FIND("-",R$1,1)-1)))+VALUE(LEFT(T$1,FIND("-",T$1,1)-1)),AVERAGE(INDEX($S:$S,ROW(S2504)-VALUE(LEFT(T$1,FIND("-",T$1,1)-1))+1):S2504),($S2504*(2/(VALUE(LEFT(T$1,FIND("-",T$1,1)-1))+1)))+(T2503*(1-(2/(VALUE(LEFT(T$1,FIND("-",T$1,1)-1))+1))))))</f>
        <v>5.8904360591455389E-3</v>
      </c>
      <c r="V2504">
        <f t="shared" si="356"/>
        <v>-4.9999999999999767E-3</v>
      </c>
      <c r="W2504">
        <f>IF(ROW($E2504)&lt;=VALUE(LEFT(W$1,FIND("-",W$1,1)-1))+1,0,IF(ROW($E2503)=VALUE(LEFT(W$1,FIND("-",W$1,1)-1))+1,100-100/(1+ABS((SUMIF(INDEX($V:$V,ROW($V2504)-VALUE(LEFT(W$1,FIND("-",W$1,1)-1))+1):$V2504,"&gt;0",INDEX($V:$V,ROW($V2504)-VALUE(LEFT(W$1,FIND("-",W$1,1)-1))+1):$V2504)/COUNTIF(INDEX($V:$V,ROW($V2504)-VALUE(LEFT(W$1,FIND("-",W$1,1)-1))+1):$V2504,"&gt;0"))/(SUMIF(INDEX($V:$V,ROW($V2504)-VALUE(LEFT(W$1,FIND("-",W$1,1)-1))+1):$V2504,"&lt;0",INDEX($V:$V,ROW($V2504)-VALUE(LEFT(W$1,FIND("-",W$1,1)-1))+1):$V2504)/COUNTIF(INDEX($V:$V,ROW($V2504)-VALUE(LEFT(W$1,FIND("-",W$1,1)-1))+1):$V2504,"&lt;0")))),100-100/(1+ABS((SUMIF(INDEX($V:$V,ROW($V2504)-VALUE(LEFT(W$1,FIND("-",W$1,1)-1))+1):$V2504,"&gt;0",INDEX($V:$V,ROW($V2504)-VALUE(LEFT(W$1,FIND("-",W$1,1)-1))+1):$V2504)/VALUE(LEFT(W$1,FIND("-",W$1,1)-1)))/(SUMIF(INDEX($V:$V,ROW($V2504)-VALUE(LEFT(W$1,FIND("-",W$1,1)-1))+1):$V2504,"&lt;0",INDEX($V:$V,ROW($V2504)-VALUE(LEFT(W$1,FIND("-",W$1,1)-1))+1):$V2504)/VALUE(LEFT(W$1,FIND("-",W$1,1)-1)))))))</f>
        <v>60.000000000000014</v>
      </c>
      <c r="Y2504">
        <f>IF(ROW($E2504)&lt;=VALUE(LEFT(Y$1,FIND("-",Y$1,1)-1)),0,MAX(INDEX(C:C,ROW(C2504)-VALUE(LEFT(Y$1,FIND("-",Y$1,1)-1))+1):C2504))</f>
        <v>0.15</v>
      </c>
      <c r="Z2504">
        <f>IF(ROW($E2504)&lt;=VALUE(LEFT(Z$1,FIND("-",Z$1,1)-1)),0,MIN(INDEX(D:D,ROW(D2504)-VALUE(LEFT(Z$1,FIND("-",Z$1,1)-1))+1):D2504))</f>
        <v>0.12</v>
      </c>
      <c r="AA2504">
        <f t="shared" si="351"/>
        <v>66.666666666666728</v>
      </c>
      <c r="AB2504">
        <f>IF(ROW($AA2504)&lt;=VALUE(LEFT(AA$1,FIND("-",AA$1,1)-1))+VALUE(LEFT(AB$1,FIND("-",AB$1,1)-1)-1),0,AVERAGE(INDEX($AA:$AA,ROW($AA2504)-VALUE(LEFT(AB$1,FIND("-",AB$1,1)-1))+1):$AA2504))</f>
        <v>77.777777777777786</v>
      </c>
      <c r="AC2504">
        <f>IF(ROW($AA2504)&lt;=VALUE(LEFT(AA$1,FIND("-",AA$1,1)-1))+VALUE(LEFT(AB$1,FIND("-",AB$1,1)-1)-1)+VALUE(LEFT(AC$1,FIND("-",AC$1,1)-1)-1),0,AVERAGE(INDEX($AB:$AB,ROW($AB2504)-VALUE(LEFT(AC$1,FIND("-",AC$1,1)-1))+1):$AB2504))</f>
        <v>84.814814814814824</v>
      </c>
      <c r="AE2504">
        <f t="shared" si="357"/>
        <v>135313044</v>
      </c>
      <c r="AG2504" t="str">
        <f t="shared" si="359"/>
        <v/>
      </c>
    </row>
    <row r="2505" spans="1:33" x14ac:dyDescent="0.25">
      <c r="A2505" s="6">
        <v>40617</v>
      </c>
      <c r="B2505">
        <v>0.125</v>
      </c>
      <c r="C2505">
        <v>0.125</v>
      </c>
      <c r="D2505">
        <v>0.115</v>
      </c>
      <c r="E2505">
        <v>0.115</v>
      </c>
      <c r="F2505">
        <v>7.8675999999999996E-2</v>
      </c>
      <c r="G2505">
        <v>970500</v>
      </c>
      <c r="I2505" t="str">
        <f t="shared" si="352"/>
        <v>Bearish</v>
      </c>
      <c r="J2505" t="str">
        <f t="shared" si="353"/>
        <v/>
      </c>
      <c r="K2505" t="str">
        <f t="shared" si="354"/>
        <v>Sell</v>
      </c>
      <c r="M2505" s="11" t="str">
        <f t="shared" si="358"/>
        <v>Sell</v>
      </c>
      <c r="O2505">
        <f>IF(ROW($E2505)&lt;=VALUE(LEFT(O$1,FIND("-",O$1,1)-1)),0,IF(ROW($E2505)=VALUE(LEFT(O$1,FIND("-",O$1,1)-1))+1,AVERAGE(INDEX($E:$E,ROW($E2505)-VALUE(LEFT(O$1,FIND("-",O$1,1)-1))):$E2505),($E2505*(2/(VALUE(LEFT(O$1,FIND("-",O$1,1)-1))+1)))+(O2504*(1-(2/(VALUE(LEFT(O$1,FIND("-",O$1,1)-1))+1))))))</f>
        <v>0.14648641108615912</v>
      </c>
      <c r="Q2505">
        <f>IF(ROW($E2505)&lt;=VALUE(LEFT(Q$1,FIND("-",Q$1,1)-1)),0,IF(ROW($E2505)=VALUE(LEFT(Q$1,FIND("-",Q$1,1)-1))+1,AVERAGE(INDEX($E:$E,ROW($E2505)-VALUE(LEFT(Q$1,FIND("-",Q$1,1)-1))):$E2505),($E2505*(2/(VALUE(LEFT(Q$1,FIND("-",Q$1,1)-1))+1)))+(Q2504*(1-(2/(VALUE(LEFT(Q$1,FIND("-",Q$1,1)-1))+1))))))</f>
        <v>0.13593349973646898</v>
      </c>
      <c r="R2505">
        <f>IF(ROW($E2505)&lt;=VALUE(LEFT(R$1,FIND("-",R$1,1)-1)),0,IF(ROW($E2505)=VALUE(LEFT(R$1,FIND("-",R$1,1)-1))+1,AVERAGE(INDEX($E:$E,ROW($E2505)-VALUE(LEFT(R$1,FIND("-",R$1,1)-1))):$E2505),($E2505*(2/(VALUE(LEFT(R$1,FIND("-",R$1,1)-1))+1)))+(R2504*(1-(2/(VALUE(LEFT(R$1,FIND("-",R$1,1)-1))+1))))))</f>
        <v>0.1323840174187135</v>
      </c>
      <c r="S2505">
        <f t="shared" si="355"/>
        <v>3.5494823177554813E-3</v>
      </c>
      <c r="T2505">
        <f>IF(ROW($E2505)&lt;=MAX(VALUE(LEFT(Q$1,FIND("-",Q$1,1)-1)),VALUE(LEFT(R$1,FIND("-",R$1,1)-1)))+VALUE(LEFT(T$1,FIND("-",T$1,1)-1))-1,0,IF(ROW($E2505)=MAX(VALUE(LEFT(Q$1,FIND("-",Q$1,1)-1)),VALUE(LEFT(R$1,FIND("-",R$1,1)-1)))+VALUE(LEFT(T$1,FIND("-",T$1,1)-1)),AVERAGE(INDEX($S:$S,ROW(S2505)-VALUE(LEFT(T$1,FIND("-",T$1,1)-1))+1):S2505),($S2505*(2/(VALUE(LEFT(T$1,FIND("-",T$1,1)-1))+1)))+(T2504*(1-(2/(VALUE(LEFT(T$1,FIND("-",T$1,1)-1))+1))))))</f>
        <v>5.4222453108675279E-3</v>
      </c>
      <c r="V2505">
        <f t="shared" si="356"/>
        <v>-2.5000000000000008E-2</v>
      </c>
      <c r="W2505">
        <f>IF(ROW($E2505)&lt;=VALUE(LEFT(W$1,FIND("-",W$1,1)-1))+1,0,IF(ROW($E2504)=VALUE(LEFT(W$1,FIND("-",W$1,1)-1))+1,100-100/(1+ABS((SUMIF(INDEX($V:$V,ROW($V2505)-VALUE(LEFT(W$1,FIND("-",W$1,1)-1))+1):$V2505,"&gt;0",INDEX($V:$V,ROW($V2505)-VALUE(LEFT(W$1,FIND("-",W$1,1)-1))+1):$V2505)/COUNTIF(INDEX($V:$V,ROW($V2505)-VALUE(LEFT(W$1,FIND("-",W$1,1)-1))+1):$V2505,"&gt;0"))/(SUMIF(INDEX($V:$V,ROW($V2505)-VALUE(LEFT(W$1,FIND("-",W$1,1)-1))+1):$V2505,"&lt;0",INDEX($V:$V,ROW($V2505)-VALUE(LEFT(W$1,FIND("-",W$1,1)-1))+1):$V2505)/COUNTIF(INDEX($V:$V,ROW($V2505)-VALUE(LEFT(W$1,FIND("-",W$1,1)-1))+1):$V2505,"&lt;0")))),100-100/(1+ABS((SUMIF(INDEX($V:$V,ROW($V2505)-VALUE(LEFT(W$1,FIND("-",W$1,1)-1))+1):$V2505,"&gt;0",INDEX($V:$V,ROW($V2505)-VALUE(LEFT(W$1,FIND("-",W$1,1)-1))+1):$V2505)/VALUE(LEFT(W$1,FIND("-",W$1,1)-1)))/(SUMIF(INDEX($V:$V,ROW($V2505)-VALUE(LEFT(W$1,FIND("-",W$1,1)-1))+1):$V2505,"&lt;0",INDEX($V:$V,ROW($V2505)-VALUE(LEFT(W$1,FIND("-",W$1,1)-1))+1):$V2505)/VALUE(LEFT(W$1,FIND("-",W$1,1)-1)))))))</f>
        <v>42.105263157894733</v>
      </c>
      <c r="Y2505">
        <f>IF(ROW($E2505)&lt;=VALUE(LEFT(Y$1,FIND("-",Y$1,1)-1)),0,MAX(INDEX(C:C,ROW(C2505)-VALUE(LEFT(Y$1,FIND("-",Y$1,1)-1))+1):C2505))</f>
        <v>0.15</v>
      </c>
      <c r="Z2505">
        <f>IF(ROW($E2505)&lt;=VALUE(LEFT(Z$1,FIND("-",Z$1,1)-1)),0,MIN(INDEX(D:D,ROW(D2505)-VALUE(LEFT(Z$1,FIND("-",Z$1,1)-1))+1):D2505))</f>
        <v>0.115</v>
      </c>
      <c r="AA2505">
        <f t="shared" si="351"/>
        <v>0</v>
      </c>
      <c r="AB2505">
        <f>IF(ROW($AA2505)&lt;=VALUE(LEFT(AA$1,FIND("-",AA$1,1)-1))+VALUE(LEFT(AB$1,FIND("-",AB$1,1)-1)-1),0,AVERAGE(INDEX($AA:$AA,ROW($AA2505)-VALUE(LEFT(AB$1,FIND("-",AB$1,1)-1))+1):$AA2505))</f>
        <v>50.000000000000021</v>
      </c>
      <c r="AC2505">
        <f>IF(ROW($AA2505)&lt;=VALUE(LEFT(AA$1,FIND("-",AA$1,1)-1))+VALUE(LEFT(AB$1,FIND("-",AB$1,1)-1)-1)+VALUE(LEFT(AC$1,FIND("-",AC$1,1)-1)-1),0,AVERAGE(INDEX($AB:$AB,ROW($AB2505)-VALUE(LEFT(AC$1,FIND("-",AC$1,1)-1))+1):$AB2505))</f>
        <v>72.222222222222229</v>
      </c>
      <c r="AE2505">
        <f t="shared" si="357"/>
        <v>134342544</v>
      </c>
      <c r="AG2505" t="str">
        <f t="shared" si="359"/>
        <v>Sell</v>
      </c>
    </row>
    <row r="2506" spans="1:33" x14ac:dyDescent="0.25">
      <c r="A2506" s="6">
        <v>40618</v>
      </c>
      <c r="B2506">
        <v>0.115</v>
      </c>
      <c r="C2506">
        <v>0.12</v>
      </c>
      <c r="D2506">
        <v>0.115</v>
      </c>
      <c r="E2506">
        <v>0.115</v>
      </c>
      <c r="F2506">
        <v>7.8675999999999996E-2</v>
      </c>
      <c r="G2506">
        <v>121000</v>
      </c>
      <c r="I2506" t="str">
        <f t="shared" si="352"/>
        <v/>
      </c>
      <c r="J2506" t="str">
        <f t="shared" si="353"/>
        <v/>
      </c>
      <c r="K2506" t="str">
        <f t="shared" si="354"/>
        <v/>
      </c>
      <c r="M2506" s="11" t="str">
        <f t="shared" si="358"/>
        <v/>
      </c>
      <c r="O2506">
        <f>IF(ROW($E2506)&lt;=VALUE(LEFT(O$1,FIND("-",O$1,1)-1)),0,IF(ROW($E2506)=VALUE(LEFT(O$1,FIND("-",O$1,1)-1))+1,AVERAGE(INDEX($E:$E,ROW($E2506)-VALUE(LEFT(O$1,FIND("-",O$1,1)-1))):$E2506),($E2506*(2/(VALUE(LEFT(O$1,FIND("-",O$1,1)-1))+1)))+(O2505*(1-(2/(VALUE(LEFT(O$1,FIND("-",O$1,1)-1))+1))))))</f>
        <v>0.14617311346341127</v>
      </c>
      <c r="Q2506">
        <f>IF(ROW($E2506)&lt;=VALUE(LEFT(Q$1,FIND("-",Q$1,1)-1)),0,IF(ROW($E2506)=VALUE(LEFT(Q$1,FIND("-",Q$1,1)-1))+1,AVERAGE(INDEX($E:$E,ROW($E2506)-VALUE(LEFT(Q$1,FIND("-",Q$1,1)-1))):$E2506),($E2506*(2/(VALUE(LEFT(Q$1,FIND("-",Q$1,1)-1))+1)))+(Q2505*(1-(2/(VALUE(LEFT(Q$1,FIND("-",Q$1,1)-1))+1))))))</f>
        <v>0.13271296131547375</v>
      </c>
      <c r="R2506">
        <f>IF(ROW($E2506)&lt;=VALUE(LEFT(R$1,FIND("-",R$1,1)-1)),0,IF(ROW($E2506)=VALUE(LEFT(R$1,FIND("-",R$1,1)-1))+1,AVERAGE(INDEX($E:$E,ROW($E2506)-VALUE(LEFT(R$1,FIND("-",R$1,1)-1))):$E2506),($E2506*(2/(VALUE(LEFT(R$1,FIND("-",R$1,1)-1))+1)))+(R2505*(1-(2/(VALUE(LEFT(R$1,FIND("-",R$1,1)-1))+1))))))</f>
        <v>0.13109631242473471</v>
      </c>
      <c r="S2506">
        <f t="shared" si="355"/>
        <v>1.6166488907390364E-3</v>
      </c>
      <c r="T2506">
        <f>IF(ROW($E2506)&lt;=MAX(VALUE(LEFT(Q$1,FIND("-",Q$1,1)-1)),VALUE(LEFT(R$1,FIND("-",R$1,1)-1)))+VALUE(LEFT(T$1,FIND("-",T$1,1)-1))-1,0,IF(ROW($E2506)=MAX(VALUE(LEFT(Q$1,FIND("-",Q$1,1)-1)),VALUE(LEFT(R$1,FIND("-",R$1,1)-1)))+VALUE(LEFT(T$1,FIND("-",T$1,1)-1)),AVERAGE(INDEX($S:$S,ROW(S2506)-VALUE(LEFT(T$1,FIND("-",T$1,1)-1))+1):S2506),($S2506*(2/(VALUE(LEFT(T$1,FIND("-",T$1,1)-1))+1)))+(T2505*(1-(2/(VALUE(LEFT(T$1,FIND("-",T$1,1)-1))+1))))))</f>
        <v>4.6611260268418298E-3</v>
      </c>
      <c r="V2506">
        <f t="shared" si="356"/>
        <v>0</v>
      </c>
      <c r="W2506">
        <f>IF(ROW($E2506)&lt;=VALUE(LEFT(W$1,FIND("-",W$1,1)-1))+1,0,IF(ROW($E2505)=VALUE(LEFT(W$1,FIND("-",W$1,1)-1))+1,100-100/(1+ABS((SUMIF(INDEX($V:$V,ROW($V2506)-VALUE(LEFT(W$1,FIND("-",W$1,1)-1))+1):$V2506,"&gt;0",INDEX($V:$V,ROW($V2506)-VALUE(LEFT(W$1,FIND("-",W$1,1)-1))+1):$V2506)/COUNTIF(INDEX($V:$V,ROW($V2506)-VALUE(LEFT(W$1,FIND("-",W$1,1)-1))+1):$V2506,"&gt;0"))/(SUMIF(INDEX($V:$V,ROW($V2506)-VALUE(LEFT(W$1,FIND("-",W$1,1)-1))+1):$V2506,"&lt;0",INDEX($V:$V,ROW($V2506)-VALUE(LEFT(W$1,FIND("-",W$1,1)-1))+1):$V2506)/COUNTIF(INDEX($V:$V,ROW($V2506)-VALUE(LEFT(W$1,FIND("-",W$1,1)-1))+1):$V2506,"&lt;0")))),100-100/(1+ABS((SUMIF(INDEX($V:$V,ROW($V2506)-VALUE(LEFT(W$1,FIND("-",W$1,1)-1))+1):$V2506,"&gt;0",INDEX($V:$V,ROW($V2506)-VALUE(LEFT(W$1,FIND("-",W$1,1)-1))+1):$V2506)/VALUE(LEFT(W$1,FIND("-",W$1,1)-1)))/(SUMIF(INDEX($V:$V,ROW($V2506)-VALUE(LEFT(W$1,FIND("-",W$1,1)-1))+1):$V2506,"&lt;0",INDEX($V:$V,ROW($V2506)-VALUE(LEFT(W$1,FIND("-",W$1,1)-1))+1):$V2506)/VALUE(LEFT(W$1,FIND("-",W$1,1)-1)))))))</f>
        <v>47.058823529411768</v>
      </c>
      <c r="Y2506">
        <f>IF(ROW($E2506)&lt;=VALUE(LEFT(Y$1,FIND("-",Y$1,1)-1)),0,MAX(INDEX(C:C,ROW(C2506)-VALUE(LEFT(Y$1,FIND("-",Y$1,1)-1))+1):C2506))</f>
        <v>0.15</v>
      </c>
      <c r="Z2506">
        <f>IF(ROW($E2506)&lt;=VALUE(LEFT(Z$1,FIND("-",Z$1,1)-1)),0,MIN(INDEX(D:D,ROW(D2506)-VALUE(LEFT(Z$1,FIND("-",Z$1,1)-1))+1):D2506))</f>
        <v>0.115</v>
      </c>
      <c r="AA2506">
        <f t="shared" si="351"/>
        <v>0</v>
      </c>
      <c r="AB2506">
        <f>IF(ROW($AA2506)&lt;=VALUE(LEFT(AA$1,FIND("-",AA$1,1)-1))+VALUE(LEFT(AB$1,FIND("-",AB$1,1)-1)-1),0,AVERAGE(INDEX($AA:$AA,ROW($AA2506)-VALUE(LEFT(AB$1,FIND("-",AB$1,1)-1))+1):$AA2506))</f>
        <v>22.222222222222243</v>
      </c>
      <c r="AC2506">
        <f>IF(ROW($AA2506)&lt;=VALUE(LEFT(AA$1,FIND("-",AA$1,1)-1))+VALUE(LEFT(AB$1,FIND("-",AB$1,1)-1)-1)+VALUE(LEFT(AC$1,FIND("-",AC$1,1)-1)-1),0,AVERAGE(INDEX($AB:$AB,ROW($AB2506)-VALUE(LEFT(AC$1,FIND("-",AC$1,1)-1))+1):$AB2506))</f>
        <v>50.000000000000021</v>
      </c>
      <c r="AE2506">
        <f t="shared" si="357"/>
        <v>134342544</v>
      </c>
      <c r="AG2506" t="str">
        <f t="shared" si="359"/>
        <v/>
      </c>
    </row>
    <row r="2507" spans="1:33" x14ac:dyDescent="0.25">
      <c r="A2507" s="6">
        <v>40619</v>
      </c>
      <c r="B2507">
        <v>0.115</v>
      </c>
      <c r="C2507">
        <v>0.115</v>
      </c>
      <c r="D2507">
        <v>0.115</v>
      </c>
      <c r="E2507">
        <v>0.115</v>
      </c>
      <c r="F2507">
        <v>7.8675999999999996E-2</v>
      </c>
      <c r="G2507">
        <v>259800</v>
      </c>
      <c r="I2507" t="str">
        <f t="shared" si="352"/>
        <v/>
      </c>
      <c r="J2507" t="str">
        <f t="shared" si="353"/>
        <v/>
      </c>
      <c r="K2507" t="str">
        <f t="shared" si="354"/>
        <v/>
      </c>
      <c r="M2507" s="11" t="str">
        <f t="shared" si="358"/>
        <v/>
      </c>
      <c r="O2507">
        <f>IF(ROW($E2507)&lt;=VALUE(LEFT(O$1,FIND("-",O$1,1)-1)),0,IF(ROW($E2507)=VALUE(LEFT(O$1,FIND("-",O$1,1)-1))+1,AVERAGE(INDEX($E:$E,ROW($E2507)-VALUE(LEFT(O$1,FIND("-",O$1,1)-1))):$E2507),($E2507*(2/(VALUE(LEFT(O$1,FIND("-",O$1,1)-1))+1)))+(O2506*(1-(2/(VALUE(LEFT(O$1,FIND("-",O$1,1)-1))+1))))))</f>
        <v>0.14586293322994451</v>
      </c>
      <c r="Q2507">
        <f>IF(ROW($E2507)&lt;=VALUE(LEFT(Q$1,FIND("-",Q$1,1)-1)),0,IF(ROW($E2507)=VALUE(LEFT(Q$1,FIND("-",Q$1,1)-1))+1,AVERAGE(INDEX($E:$E,ROW($E2507)-VALUE(LEFT(Q$1,FIND("-",Q$1,1)-1))):$E2507),($E2507*(2/(VALUE(LEFT(Q$1,FIND("-",Q$1,1)-1))+1)))+(Q2506*(1-(2/(VALUE(LEFT(Q$1,FIND("-",Q$1,1)-1))+1))))))</f>
        <v>0.12998789034386241</v>
      </c>
      <c r="R2507">
        <f>IF(ROW($E2507)&lt;=VALUE(LEFT(R$1,FIND("-",R$1,1)-1)),0,IF(ROW($E2507)=VALUE(LEFT(R$1,FIND("-",R$1,1)-1))+1,AVERAGE(INDEX($E:$E,ROW($E2507)-VALUE(LEFT(R$1,FIND("-",R$1,1)-1))):$E2507),($E2507*(2/(VALUE(LEFT(R$1,FIND("-",R$1,1)-1))+1)))+(R2506*(1-(2/(VALUE(LEFT(R$1,FIND("-",R$1,1)-1))+1))))))</f>
        <v>0.12990399298586547</v>
      </c>
      <c r="S2507">
        <f t="shared" si="355"/>
        <v>8.3897357996937094E-5</v>
      </c>
      <c r="T2507">
        <f>IF(ROW($E2507)&lt;=MAX(VALUE(LEFT(Q$1,FIND("-",Q$1,1)-1)),VALUE(LEFT(R$1,FIND("-",R$1,1)-1)))+VALUE(LEFT(T$1,FIND("-",T$1,1)-1))-1,0,IF(ROW($E2507)=MAX(VALUE(LEFT(Q$1,FIND("-",Q$1,1)-1)),VALUE(LEFT(R$1,FIND("-",R$1,1)-1)))+VALUE(LEFT(T$1,FIND("-",T$1,1)-1)),AVERAGE(INDEX($S:$S,ROW(S2507)-VALUE(LEFT(T$1,FIND("-",T$1,1)-1))+1):S2507),($S2507*(2/(VALUE(LEFT(T$1,FIND("-",T$1,1)-1))+1)))+(T2506*(1-(2/(VALUE(LEFT(T$1,FIND("-",T$1,1)-1))+1))))))</f>
        <v>3.7456802930728515E-3</v>
      </c>
      <c r="V2507">
        <f t="shared" si="356"/>
        <v>0</v>
      </c>
      <c r="W2507">
        <f>IF(ROW($E2507)&lt;=VALUE(LEFT(W$1,FIND("-",W$1,1)-1))+1,0,IF(ROW($E2506)=VALUE(LEFT(W$1,FIND("-",W$1,1)-1))+1,100-100/(1+ABS((SUMIF(INDEX($V:$V,ROW($V2507)-VALUE(LEFT(W$1,FIND("-",W$1,1)-1))+1):$V2507,"&gt;0",INDEX($V:$V,ROW($V2507)-VALUE(LEFT(W$1,FIND("-",W$1,1)-1))+1):$V2507)/COUNTIF(INDEX($V:$V,ROW($V2507)-VALUE(LEFT(W$1,FIND("-",W$1,1)-1))+1):$V2507,"&gt;0"))/(SUMIF(INDEX($V:$V,ROW($V2507)-VALUE(LEFT(W$1,FIND("-",W$1,1)-1))+1):$V2507,"&lt;0",INDEX($V:$V,ROW($V2507)-VALUE(LEFT(W$1,FIND("-",W$1,1)-1))+1):$V2507)/COUNTIF(INDEX($V:$V,ROW($V2507)-VALUE(LEFT(W$1,FIND("-",W$1,1)-1))+1):$V2507,"&lt;0")))),100-100/(1+ABS((SUMIF(INDEX($V:$V,ROW($V2507)-VALUE(LEFT(W$1,FIND("-",W$1,1)-1))+1):$V2507,"&gt;0",INDEX($V:$V,ROW($V2507)-VALUE(LEFT(W$1,FIND("-",W$1,1)-1))+1):$V2507)/VALUE(LEFT(W$1,FIND("-",W$1,1)-1)))/(SUMIF(INDEX($V:$V,ROW($V2507)-VALUE(LEFT(W$1,FIND("-",W$1,1)-1))+1):$V2507,"&lt;0",INDEX($V:$V,ROW($V2507)-VALUE(LEFT(W$1,FIND("-",W$1,1)-1))+1):$V2507)/VALUE(LEFT(W$1,FIND("-",W$1,1)-1)))))))</f>
        <v>39.999999999999993</v>
      </c>
      <c r="Y2507">
        <f>IF(ROW($E2507)&lt;=VALUE(LEFT(Y$1,FIND("-",Y$1,1)-1)),0,MAX(INDEX(C:C,ROW(C2507)-VALUE(LEFT(Y$1,FIND("-",Y$1,1)-1))+1):C2507))</f>
        <v>0.15</v>
      </c>
      <c r="Z2507">
        <f>IF(ROW($E2507)&lt;=VALUE(LEFT(Z$1,FIND("-",Z$1,1)-1)),0,MIN(INDEX(D:D,ROW(D2507)-VALUE(LEFT(Z$1,FIND("-",Z$1,1)-1))+1):D2507))</f>
        <v>0.115</v>
      </c>
      <c r="AA2507">
        <f t="shared" si="351"/>
        <v>0</v>
      </c>
      <c r="AB2507">
        <f>IF(ROW($AA2507)&lt;=VALUE(LEFT(AA$1,FIND("-",AA$1,1)-1))+VALUE(LEFT(AB$1,FIND("-",AB$1,1)-1)-1),0,AVERAGE(INDEX($AA:$AA,ROW($AA2507)-VALUE(LEFT(AB$1,FIND("-",AB$1,1)-1))+1):$AA2507))</f>
        <v>0</v>
      </c>
      <c r="AC2507">
        <f>IF(ROW($AA2507)&lt;=VALUE(LEFT(AA$1,FIND("-",AA$1,1)-1))+VALUE(LEFT(AB$1,FIND("-",AB$1,1)-1)-1)+VALUE(LEFT(AC$1,FIND("-",AC$1,1)-1)-1),0,AVERAGE(INDEX($AB:$AB,ROW($AB2507)-VALUE(LEFT(AC$1,FIND("-",AC$1,1)-1))+1):$AB2507))</f>
        <v>24.074074074074087</v>
      </c>
      <c r="AE2507">
        <f t="shared" si="357"/>
        <v>134342544</v>
      </c>
      <c r="AG2507" t="str">
        <f t="shared" si="359"/>
        <v/>
      </c>
    </row>
    <row r="2508" spans="1:33" x14ac:dyDescent="0.25">
      <c r="A2508" s="6">
        <v>40620</v>
      </c>
      <c r="B2508">
        <v>0.115</v>
      </c>
      <c r="C2508">
        <v>0.115</v>
      </c>
      <c r="D2508">
        <v>0.11</v>
      </c>
      <c r="E2508">
        <v>0.115</v>
      </c>
      <c r="F2508">
        <v>7.8675999999999996E-2</v>
      </c>
      <c r="G2508">
        <v>62000</v>
      </c>
      <c r="I2508" t="str">
        <f t="shared" si="352"/>
        <v/>
      </c>
      <c r="J2508" t="str">
        <f t="shared" si="353"/>
        <v/>
      </c>
      <c r="K2508" t="str">
        <f t="shared" si="354"/>
        <v>Oversold Above %D</v>
      </c>
      <c r="M2508" s="11" t="str">
        <f t="shared" si="358"/>
        <v/>
      </c>
      <c r="O2508">
        <f>IF(ROW($E2508)&lt;=VALUE(LEFT(O$1,FIND("-",O$1,1)-1)),0,IF(ROW($E2508)=VALUE(LEFT(O$1,FIND("-",O$1,1)-1))+1,AVERAGE(INDEX($E:$E,ROW($E2508)-VALUE(LEFT(O$1,FIND("-",O$1,1)-1))):$E2508),($E2508*(2/(VALUE(LEFT(O$1,FIND("-",O$1,1)-1))+1)))+(O2507*(1-(2/(VALUE(LEFT(O$1,FIND("-",O$1,1)-1))+1))))))</f>
        <v>0.14555583936695998</v>
      </c>
      <c r="Q2508">
        <f>IF(ROW($E2508)&lt;=VALUE(LEFT(Q$1,FIND("-",Q$1,1)-1)),0,IF(ROW($E2508)=VALUE(LEFT(Q$1,FIND("-",Q$1,1)-1))+1,AVERAGE(INDEX($E:$E,ROW($E2508)-VALUE(LEFT(Q$1,FIND("-",Q$1,1)-1))):$E2508),($E2508*(2/(VALUE(LEFT(Q$1,FIND("-",Q$1,1)-1))+1)))+(Q2507*(1-(2/(VALUE(LEFT(Q$1,FIND("-",Q$1,1)-1))+1))))))</f>
        <v>0.12768206106019125</v>
      </c>
      <c r="R2508">
        <f>IF(ROW($E2508)&lt;=VALUE(LEFT(R$1,FIND("-",R$1,1)-1)),0,IF(ROW($E2508)=VALUE(LEFT(R$1,FIND("-",R$1,1)-1))+1,AVERAGE(INDEX($E:$E,ROW($E2508)-VALUE(LEFT(R$1,FIND("-",R$1,1)-1))):$E2508),($E2508*(2/(VALUE(LEFT(R$1,FIND("-",R$1,1)-1))+1)))+(R2507*(1-(2/(VALUE(LEFT(R$1,FIND("-",R$1,1)-1))+1))))))</f>
        <v>0.12879999350543098</v>
      </c>
      <c r="S2508">
        <f t="shared" si="355"/>
        <v>-1.1179324452397221E-3</v>
      </c>
      <c r="T2508">
        <f>IF(ROW($E2508)&lt;=MAX(VALUE(LEFT(Q$1,FIND("-",Q$1,1)-1)),VALUE(LEFT(R$1,FIND("-",R$1,1)-1)))+VALUE(LEFT(T$1,FIND("-",T$1,1)-1))-1,0,IF(ROW($E2508)=MAX(VALUE(LEFT(Q$1,FIND("-",Q$1,1)-1)),VALUE(LEFT(R$1,FIND("-",R$1,1)-1)))+VALUE(LEFT(T$1,FIND("-",T$1,1)-1)),AVERAGE(INDEX($S:$S,ROW(S2508)-VALUE(LEFT(T$1,FIND("-",T$1,1)-1))+1):S2508),($S2508*(2/(VALUE(LEFT(T$1,FIND("-",T$1,1)-1))+1)))+(T2507*(1-(2/(VALUE(LEFT(T$1,FIND("-",T$1,1)-1))+1))))))</f>
        <v>2.7729577454103367E-3</v>
      </c>
      <c r="V2508">
        <f t="shared" si="356"/>
        <v>0</v>
      </c>
      <c r="W2508">
        <f>IF(ROW($E2508)&lt;=VALUE(LEFT(W$1,FIND("-",W$1,1)-1))+1,0,IF(ROW($E2507)=VALUE(LEFT(W$1,FIND("-",W$1,1)-1))+1,100-100/(1+ABS((SUMIF(INDEX($V:$V,ROW($V2508)-VALUE(LEFT(W$1,FIND("-",W$1,1)-1))+1):$V2508,"&gt;0",INDEX($V:$V,ROW($V2508)-VALUE(LEFT(W$1,FIND("-",W$1,1)-1))+1):$V2508)/COUNTIF(INDEX($V:$V,ROW($V2508)-VALUE(LEFT(W$1,FIND("-",W$1,1)-1))+1):$V2508,"&gt;0"))/(SUMIF(INDEX($V:$V,ROW($V2508)-VALUE(LEFT(W$1,FIND("-",W$1,1)-1))+1):$V2508,"&lt;0",INDEX($V:$V,ROW($V2508)-VALUE(LEFT(W$1,FIND("-",W$1,1)-1))+1):$V2508)/COUNTIF(INDEX($V:$V,ROW($V2508)-VALUE(LEFT(W$1,FIND("-",W$1,1)-1))+1):$V2508,"&lt;0")))),100-100/(1+ABS((SUMIF(INDEX($V:$V,ROW($V2508)-VALUE(LEFT(W$1,FIND("-",W$1,1)-1))+1):$V2508,"&gt;0",INDEX($V:$V,ROW($V2508)-VALUE(LEFT(W$1,FIND("-",W$1,1)-1))+1):$V2508)/VALUE(LEFT(W$1,FIND("-",W$1,1)-1)))/(SUMIF(INDEX($V:$V,ROW($V2508)-VALUE(LEFT(W$1,FIND("-",W$1,1)-1))+1):$V2508,"&lt;0",INDEX($V:$V,ROW($V2508)-VALUE(LEFT(W$1,FIND("-",W$1,1)-1))+1):$V2508)/VALUE(LEFT(W$1,FIND("-",W$1,1)-1)))))))</f>
        <v>42.857142857142854</v>
      </c>
      <c r="Y2508">
        <f>IF(ROW($E2508)&lt;=VALUE(LEFT(Y$1,FIND("-",Y$1,1)-1)),0,MAX(INDEX(C:C,ROW(C2508)-VALUE(LEFT(Y$1,FIND("-",Y$1,1)-1))+1):C2508))</f>
        <v>0.15</v>
      </c>
      <c r="Z2508">
        <f>IF(ROW($E2508)&lt;=VALUE(LEFT(Z$1,FIND("-",Z$1,1)-1)),0,MIN(INDEX(D:D,ROW(D2508)-VALUE(LEFT(Z$1,FIND("-",Z$1,1)-1))+1):D2508))</f>
        <v>0.11</v>
      </c>
      <c r="AA2508">
        <f t="shared" si="351"/>
        <v>12.500000000000014</v>
      </c>
      <c r="AB2508">
        <f>IF(ROW($AA2508)&lt;=VALUE(LEFT(AA$1,FIND("-",AA$1,1)-1))+VALUE(LEFT(AB$1,FIND("-",AB$1,1)-1)-1),0,AVERAGE(INDEX($AA:$AA,ROW($AA2508)-VALUE(LEFT(AB$1,FIND("-",AB$1,1)-1))+1):$AA2508))</f>
        <v>4.1666666666666714</v>
      </c>
      <c r="AC2508">
        <f>IF(ROW($AA2508)&lt;=VALUE(LEFT(AA$1,FIND("-",AA$1,1)-1))+VALUE(LEFT(AB$1,FIND("-",AB$1,1)-1)-1)+VALUE(LEFT(AC$1,FIND("-",AC$1,1)-1)-1),0,AVERAGE(INDEX($AB:$AB,ROW($AB2508)-VALUE(LEFT(AC$1,FIND("-",AC$1,1)-1))+1):$AB2508))</f>
        <v>8.7962962962963047</v>
      </c>
      <c r="AE2508">
        <f t="shared" si="357"/>
        <v>134342544</v>
      </c>
      <c r="AG2508" t="str">
        <f t="shared" si="359"/>
        <v/>
      </c>
    </row>
    <row r="2509" spans="1:33" x14ac:dyDescent="0.25">
      <c r="A2509" s="6">
        <v>40623</v>
      </c>
      <c r="B2509">
        <v>0.11</v>
      </c>
      <c r="C2509">
        <v>0.12</v>
      </c>
      <c r="D2509">
        <v>0.11</v>
      </c>
      <c r="E2509">
        <v>0.115</v>
      </c>
      <c r="F2509">
        <v>7.8675999999999996E-2</v>
      </c>
      <c r="G2509">
        <v>76600</v>
      </c>
      <c r="I2509" t="str">
        <f t="shared" si="352"/>
        <v/>
      </c>
      <c r="J2509" t="str">
        <f t="shared" si="353"/>
        <v/>
      </c>
      <c r="K2509" t="str">
        <f t="shared" si="354"/>
        <v>Oversold Below %D</v>
      </c>
      <c r="M2509" s="11" t="str">
        <f t="shared" si="358"/>
        <v/>
      </c>
      <c r="O2509">
        <f>IF(ROW($E2509)&lt;=VALUE(LEFT(O$1,FIND("-",O$1,1)-1)),0,IF(ROW($E2509)=VALUE(LEFT(O$1,FIND("-",O$1,1)-1))+1,AVERAGE(INDEX($E:$E,ROW($E2509)-VALUE(LEFT(O$1,FIND("-",O$1,1)-1))):$E2509),($E2509*(2/(VALUE(LEFT(O$1,FIND("-",O$1,1)-1))+1)))+(O2508*(1-(2/(VALUE(LEFT(O$1,FIND("-",O$1,1)-1))+1))))))</f>
        <v>0.14525180116430367</v>
      </c>
      <c r="Q2509">
        <f>IF(ROW($E2509)&lt;=VALUE(LEFT(Q$1,FIND("-",Q$1,1)-1)),0,IF(ROW($E2509)=VALUE(LEFT(Q$1,FIND("-",Q$1,1)-1))+1,AVERAGE(INDEX($E:$E,ROW($E2509)-VALUE(LEFT(Q$1,FIND("-",Q$1,1)-1))):$E2509),($E2509*(2/(VALUE(LEFT(Q$1,FIND("-",Q$1,1)-1))+1)))+(Q2508*(1-(2/(VALUE(LEFT(Q$1,FIND("-",Q$1,1)-1))+1))))))</f>
        <v>0.12573097474323874</v>
      </c>
      <c r="R2509">
        <f>IF(ROW($E2509)&lt;=VALUE(LEFT(R$1,FIND("-",R$1,1)-1)),0,IF(ROW($E2509)=VALUE(LEFT(R$1,FIND("-",R$1,1)-1))+1,AVERAGE(INDEX($E:$E,ROW($E2509)-VALUE(LEFT(R$1,FIND("-",R$1,1)-1))):$E2509),($E2509*(2/(VALUE(LEFT(R$1,FIND("-",R$1,1)-1))+1)))+(R2508*(1-(2/(VALUE(LEFT(R$1,FIND("-",R$1,1)-1))+1))))))</f>
        <v>0.12777777176428795</v>
      </c>
      <c r="S2509">
        <f t="shared" si="355"/>
        <v>-2.046797021049207E-3</v>
      </c>
      <c r="T2509">
        <f>IF(ROW($E2509)&lt;=MAX(VALUE(LEFT(Q$1,FIND("-",Q$1,1)-1)),VALUE(LEFT(R$1,FIND("-",R$1,1)-1)))+VALUE(LEFT(T$1,FIND("-",T$1,1)-1))-1,0,IF(ROW($E2509)=MAX(VALUE(LEFT(Q$1,FIND("-",Q$1,1)-1)),VALUE(LEFT(R$1,FIND("-",R$1,1)-1)))+VALUE(LEFT(T$1,FIND("-",T$1,1)-1)),AVERAGE(INDEX($S:$S,ROW(S2509)-VALUE(LEFT(T$1,FIND("-",T$1,1)-1))+1):S2509),($S2509*(2/(VALUE(LEFT(T$1,FIND("-",T$1,1)-1))+1)))+(T2508*(1-(2/(VALUE(LEFT(T$1,FIND("-",T$1,1)-1))+1))))))</f>
        <v>1.8090067921184281E-3</v>
      </c>
      <c r="V2509">
        <f t="shared" si="356"/>
        <v>0</v>
      </c>
      <c r="W2509">
        <f>IF(ROW($E2509)&lt;=VALUE(LEFT(W$1,FIND("-",W$1,1)-1))+1,0,IF(ROW($E2508)=VALUE(LEFT(W$1,FIND("-",W$1,1)-1))+1,100-100/(1+ABS((SUMIF(INDEX($V:$V,ROW($V2509)-VALUE(LEFT(W$1,FIND("-",W$1,1)-1))+1):$V2509,"&gt;0",INDEX($V:$V,ROW($V2509)-VALUE(LEFT(W$1,FIND("-",W$1,1)-1))+1):$V2509)/COUNTIF(INDEX($V:$V,ROW($V2509)-VALUE(LEFT(W$1,FIND("-",W$1,1)-1))+1):$V2509,"&gt;0"))/(SUMIF(INDEX($V:$V,ROW($V2509)-VALUE(LEFT(W$1,FIND("-",W$1,1)-1))+1):$V2509,"&lt;0",INDEX($V:$V,ROW($V2509)-VALUE(LEFT(W$1,FIND("-",W$1,1)-1))+1):$V2509)/COUNTIF(INDEX($V:$V,ROW($V2509)-VALUE(LEFT(W$1,FIND("-",W$1,1)-1))+1):$V2509,"&lt;0")))),100-100/(1+ABS((SUMIF(INDEX($V:$V,ROW($V2509)-VALUE(LEFT(W$1,FIND("-",W$1,1)-1))+1):$V2509,"&gt;0",INDEX($V:$V,ROW($V2509)-VALUE(LEFT(W$1,FIND("-",W$1,1)-1))+1):$V2509)/VALUE(LEFT(W$1,FIND("-",W$1,1)-1)))/(SUMIF(INDEX($V:$V,ROW($V2509)-VALUE(LEFT(W$1,FIND("-",W$1,1)-1))+1):$V2509,"&lt;0",INDEX($V:$V,ROW($V2509)-VALUE(LEFT(W$1,FIND("-",W$1,1)-1))+1):$V2509)/VALUE(LEFT(W$1,FIND("-",W$1,1)-1)))))))</f>
        <v>38.461538461538446</v>
      </c>
      <c r="Y2509">
        <f>IF(ROW($E2509)&lt;=VALUE(LEFT(Y$1,FIND("-",Y$1,1)-1)),0,MAX(INDEX(C:C,ROW(C2509)-VALUE(LEFT(Y$1,FIND("-",Y$1,1)-1))+1):C2509))</f>
        <v>0.15</v>
      </c>
      <c r="Z2509">
        <f>IF(ROW($E2509)&lt;=VALUE(LEFT(Z$1,FIND("-",Z$1,1)-1)),0,MIN(INDEX(D:D,ROW(D2509)-VALUE(LEFT(Z$1,FIND("-",Z$1,1)-1))+1):D2509))</f>
        <v>0.11</v>
      </c>
      <c r="AA2509">
        <f t="shared" si="351"/>
        <v>12.500000000000014</v>
      </c>
      <c r="AB2509">
        <f>IF(ROW($AA2509)&lt;=VALUE(LEFT(AA$1,FIND("-",AA$1,1)-1))+VALUE(LEFT(AB$1,FIND("-",AB$1,1)-1)-1),0,AVERAGE(INDEX($AA:$AA,ROW($AA2509)-VALUE(LEFT(AB$1,FIND("-",AB$1,1)-1))+1):$AA2509))</f>
        <v>8.3333333333333428</v>
      </c>
      <c r="AC2509">
        <f>IF(ROW($AA2509)&lt;=VALUE(LEFT(AA$1,FIND("-",AA$1,1)-1))+VALUE(LEFT(AB$1,FIND("-",AB$1,1)-1)-1)+VALUE(LEFT(AC$1,FIND("-",AC$1,1)-1)-1),0,AVERAGE(INDEX($AB:$AB,ROW($AB2509)-VALUE(LEFT(AC$1,FIND("-",AC$1,1)-1))+1):$AB2509))</f>
        <v>4.1666666666666714</v>
      </c>
      <c r="AE2509">
        <f t="shared" si="357"/>
        <v>134342544</v>
      </c>
      <c r="AG2509" t="str">
        <f t="shared" si="359"/>
        <v/>
      </c>
    </row>
    <row r="2510" spans="1:33" x14ac:dyDescent="0.25">
      <c r="A2510" s="6">
        <v>40624</v>
      </c>
      <c r="B2510">
        <v>0.115</v>
      </c>
      <c r="C2510">
        <v>0.115</v>
      </c>
      <c r="D2510">
        <v>0.11</v>
      </c>
      <c r="E2510">
        <v>0.115</v>
      </c>
      <c r="F2510">
        <v>7.8675999999999996E-2</v>
      </c>
      <c r="G2510">
        <v>303800</v>
      </c>
      <c r="I2510" t="str">
        <f t="shared" si="352"/>
        <v/>
      </c>
      <c r="J2510" t="str">
        <f t="shared" si="353"/>
        <v/>
      </c>
      <c r="K2510" t="str">
        <f t="shared" si="354"/>
        <v>Oversold Below %D</v>
      </c>
      <c r="M2510" s="11" t="str">
        <f t="shared" si="358"/>
        <v/>
      </c>
      <c r="O2510">
        <f>IF(ROW($E2510)&lt;=VALUE(LEFT(O$1,FIND("-",O$1,1)-1)),0,IF(ROW($E2510)=VALUE(LEFT(O$1,FIND("-",O$1,1)-1))+1,AVERAGE(INDEX($E:$E,ROW($E2510)-VALUE(LEFT(O$1,FIND("-",O$1,1)-1))):$E2510),($E2510*(2/(VALUE(LEFT(O$1,FIND("-",O$1,1)-1))+1)))+(O2509*(1-(2/(VALUE(LEFT(O$1,FIND("-",O$1,1)-1))+1))))))</f>
        <v>0.14495078821739518</v>
      </c>
      <c r="Q2510">
        <f>IF(ROW($E2510)&lt;=VALUE(LEFT(Q$1,FIND("-",Q$1,1)-1)),0,IF(ROW($E2510)=VALUE(LEFT(Q$1,FIND("-",Q$1,1)-1))+1,AVERAGE(INDEX($E:$E,ROW($E2510)-VALUE(LEFT(Q$1,FIND("-",Q$1,1)-1))):$E2510),($E2510*(2/(VALUE(LEFT(Q$1,FIND("-",Q$1,1)-1))+1)))+(Q2509*(1-(2/(VALUE(LEFT(Q$1,FIND("-",Q$1,1)-1))+1))))))</f>
        <v>0.12408005555197124</v>
      </c>
      <c r="R2510">
        <f>IF(ROW($E2510)&lt;=VALUE(LEFT(R$1,FIND("-",R$1,1)-1)),0,IF(ROW($E2510)=VALUE(LEFT(R$1,FIND("-",R$1,1)-1))+1,AVERAGE(INDEX($E:$E,ROW($E2510)-VALUE(LEFT(R$1,FIND("-",R$1,1)-1))):$E2510),($E2510*(2/(VALUE(LEFT(R$1,FIND("-",R$1,1)-1))+1)))+(R2509*(1-(2/(VALUE(LEFT(R$1,FIND("-",R$1,1)-1))+1))))))</f>
        <v>0.12683127015211848</v>
      </c>
      <c r="S2510">
        <f t="shared" si="355"/>
        <v>-2.7512146001472393E-3</v>
      </c>
      <c r="T2510">
        <f>IF(ROW($E2510)&lt;=MAX(VALUE(LEFT(Q$1,FIND("-",Q$1,1)-1)),VALUE(LEFT(R$1,FIND("-",R$1,1)-1)))+VALUE(LEFT(T$1,FIND("-",T$1,1)-1))-1,0,IF(ROW($E2510)=MAX(VALUE(LEFT(Q$1,FIND("-",Q$1,1)-1)),VALUE(LEFT(R$1,FIND("-",R$1,1)-1)))+VALUE(LEFT(T$1,FIND("-",T$1,1)-1)),AVERAGE(INDEX($S:$S,ROW(S2510)-VALUE(LEFT(T$1,FIND("-",T$1,1)-1))+1):S2510),($S2510*(2/(VALUE(LEFT(T$1,FIND("-",T$1,1)-1))+1)))+(T2509*(1-(2/(VALUE(LEFT(T$1,FIND("-",T$1,1)-1))+1))))))</f>
        <v>8.9696251366529461E-4</v>
      </c>
      <c r="V2510">
        <f t="shared" si="356"/>
        <v>0</v>
      </c>
      <c r="W2510">
        <f>IF(ROW($E2510)&lt;=VALUE(LEFT(W$1,FIND("-",W$1,1)-1))+1,0,IF(ROW($E2509)=VALUE(LEFT(W$1,FIND("-",W$1,1)-1))+1,100-100/(1+ABS((SUMIF(INDEX($V:$V,ROW($V2510)-VALUE(LEFT(W$1,FIND("-",W$1,1)-1))+1):$V2510,"&gt;0",INDEX($V:$V,ROW($V2510)-VALUE(LEFT(W$1,FIND("-",W$1,1)-1))+1):$V2510)/COUNTIF(INDEX($V:$V,ROW($V2510)-VALUE(LEFT(W$1,FIND("-",W$1,1)-1))+1):$V2510,"&gt;0"))/(SUMIF(INDEX($V:$V,ROW($V2510)-VALUE(LEFT(W$1,FIND("-",W$1,1)-1))+1):$V2510,"&lt;0",INDEX($V:$V,ROW($V2510)-VALUE(LEFT(W$1,FIND("-",W$1,1)-1))+1):$V2510)/COUNTIF(INDEX($V:$V,ROW($V2510)-VALUE(LEFT(W$1,FIND("-",W$1,1)-1))+1):$V2510,"&lt;0")))),100-100/(1+ABS((SUMIF(INDEX($V:$V,ROW($V2510)-VALUE(LEFT(W$1,FIND("-",W$1,1)-1))+1):$V2510,"&gt;0",INDEX($V:$V,ROW($V2510)-VALUE(LEFT(W$1,FIND("-",W$1,1)-1))+1):$V2510)/VALUE(LEFT(W$1,FIND("-",W$1,1)-1)))/(SUMIF(INDEX($V:$V,ROW($V2510)-VALUE(LEFT(W$1,FIND("-",W$1,1)-1))+1):$V2510,"&lt;0",INDEX($V:$V,ROW($V2510)-VALUE(LEFT(W$1,FIND("-",W$1,1)-1))+1):$V2510)/VALUE(LEFT(W$1,FIND("-",W$1,1)-1)))))))</f>
        <v>38.461538461538446</v>
      </c>
      <c r="Y2510">
        <f>IF(ROW($E2510)&lt;=VALUE(LEFT(Y$1,FIND("-",Y$1,1)-1)),0,MAX(INDEX(C:C,ROW(C2510)-VALUE(LEFT(Y$1,FIND("-",Y$1,1)-1))+1):C2510))</f>
        <v>0.15</v>
      </c>
      <c r="Z2510">
        <f>IF(ROW($E2510)&lt;=VALUE(LEFT(Z$1,FIND("-",Z$1,1)-1)),0,MIN(INDEX(D:D,ROW(D2510)-VALUE(LEFT(Z$1,FIND("-",Z$1,1)-1))+1):D2510))</f>
        <v>0.11</v>
      </c>
      <c r="AA2510">
        <f t="shared" si="351"/>
        <v>12.500000000000014</v>
      </c>
      <c r="AB2510">
        <f>IF(ROW($AA2510)&lt;=VALUE(LEFT(AA$1,FIND("-",AA$1,1)-1))+VALUE(LEFT(AB$1,FIND("-",AB$1,1)-1)-1),0,AVERAGE(INDEX($AA:$AA,ROW($AA2510)-VALUE(LEFT(AB$1,FIND("-",AB$1,1)-1))+1):$AA2510))</f>
        <v>12.500000000000014</v>
      </c>
      <c r="AC2510">
        <f>IF(ROW($AA2510)&lt;=VALUE(LEFT(AA$1,FIND("-",AA$1,1)-1))+VALUE(LEFT(AB$1,FIND("-",AB$1,1)-1)-1)+VALUE(LEFT(AC$1,FIND("-",AC$1,1)-1)-1),0,AVERAGE(INDEX($AB:$AB,ROW($AB2510)-VALUE(LEFT(AC$1,FIND("-",AC$1,1)-1))+1):$AB2510))</f>
        <v>8.3333333333333428</v>
      </c>
      <c r="AE2510">
        <f t="shared" si="357"/>
        <v>134342544</v>
      </c>
      <c r="AG2510" t="str">
        <f t="shared" si="359"/>
        <v/>
      </c>
    </row>
    <row r="2511" spans="1:33" x14ac:dyDescent="0.25">
      <c r="A2511" s="6">
        <v>40625</v>
      </c>
      <c r="B2511">
        <v>0.115</v>
      </c>
      <c r="C2511">
        <v>0.115</v>
      </c>
      <c r="D2511">
        <v>0.115</v>
      </c>
      <c r="E2511">
        <v>0.115</v>
      </c>
      <c r="F2511">
        <v>7.8675999999999996E-2</v>
      </c>
      <c r="G2511">
        <v>3000</v>
      </c>
      <c r="I2511" t="str">
        <f t="shared" si="352"/>
        <v/>
      </c>
      <c r="J2511" t="str">
        <f t="shared" si="353"/>
        <v>Oversold</v>
      </c>
      <c r="K2511" t="str">
        <f t="shared" si="354"/>
        <v>Oversold Below %D</v>
      </c>
      <c r="M2511" s="11" t="str">
        <f t="shared" si="358"/>
        <v/>
      </c>
      <c r="O2511">
        <f>IF(ROW($E2511)&lt;=VALUE(LEFT(O$1,FIND("-",O$1,1)-1)),0,IF(ROW($E2511)=VALUE(LEFT(O$1,FIND("-",O$1,1)-1))+1,AVERAGE(INDEX($E:$E,ROW($E2511)-VALUE(LEFT(O$1,FIND("-",O$1,1)-1))):$E2511),($E2511*(2/(VALUE(LEFT(O$1,FIND("-",O$1,1)-1))+1)))+(O2510*(1-(2/(VALUE(LEFT(O$1,FIND("-",O$1,1)-1))+1))))))</f>
        <v>0.14465277042418728</v>
      </c>
      <c r="Q2511">
        <f>IF(ROW($E2511)&lt;=VALUE(LEFT(Q$1,FIND("-",Q$1,1)-1)),0,IF(ROW($E2511)=VALUE(LEFT(Q$1,FIND("-",Q$1,1)-1))+1,AVERAGE(INDEX($E:$E,ROW($E2511)-VALUE(LEFT(Q$1,FIND("-",Q$1,1)-1))):$E2511),($E2511*(2/(VALUE(LEFT(Q$1,FIND("-",Q$1,1)-1))+1)))+(Q2510*(1-(2/(VALUE(LEFT(Q$1,FIND("-",Q$1,1)-1))+1))))))</f>
        <v>0.12268312392859104</v>
      </c>
      <c r="R2511">
        <f>IF(ROW($E2511)&lt;=VALUE(LEFT(R$1,FIND("-",R$1,1)-1)),0,IF(ROW($E2511)=VALUE(LEFT(R$1,FIND("-",R$1,1)-1))+1,AVERAGE(INDEX($E:$E,ROW($E2511)-VALUE(LEFT(R$1,FIND("-",R$1,1)-1))):$E2511),($E2511*(2/(VALUE(LEFT(R$1,FIND("-",R$1,1)-1))+1)))+(R2510*(1-(2/(VALUE(LEFT(R$1,FIND("-",R$1,1)-1))+1))))))</f>
        <v>0.12595487977048006</v>
      </c>
      <c r="S2511">
        <f t="shared" si="355"/>
        <v>-3.271755841889018E-3</v>
      </c>
      <c r="T2511">
        <f>IF(ROW($E2511)&lt;=MAX(VALUE(LEFT(Q$1,FIND("-",Q$1,1)-1)),VALUE(LEFT(R$1,FIND("-",R$1,1)-1)))+VALUE(LEFT(T$1,FIND("-",T$1,1)-1))-1,0,IF(ROW($E2511)=MAX(VALUE(LEFT(Q$1,FIND("-",Q$1,1)-1)),VALUE(LEFT(R$1,FIND("-",R$1,1)-1)))+VALUE(LEFT(T$1,FIND("-",T$1,1)-1)),AVERAGE(INDEX($S:$S,ROW(S2511)-VALUE(LEFT(T$1,FIND("-",T$1,1)-1))+1):S2511),($S2511*(2/(VALUE(LEFT(T$1,FIND("-",T$1,1)-1))+1)))+(T2510*(1-(2/(VALUE(LEFT(T$1,FIND("-",T$1,1)-1))+1))))))</f>
        <v>6.3218842554432124E-5</v>
      </c>
      <c r="V2511">
        <f t="shared" si="356"/>
        <v>0</v>
      </c>
      <c r="W2511">
        <f>IF(ROW($E2511)&lt;=VALUE(LEFT(W$1,FIND("-",W$1,1)-1))+1,0,IF(ROW($E2510)=VALUE(LEFT(W$1,FIND("-",W$1,1)-1))+1,100-100/(1+ABS((SUMIF(INDEX($V:$V,ROW($V2511)-VALUE(LEFT(W$1,FIND("-",W$1,1)-1))+1):$V2511,"&gt;0",INDEX($V:$V,ROW($V2511)-VALUE(LEFT(W$1,FIND("-",W$1,1)-1))+1):$V2511)/COUNTIF(INDEX($V:$V,ROW($V2511)-VALUE(LEFT(W$1,FIND("-",W$1,1)-1))+1):$V2511,"&gt;0"))/(SUMIF(INDEX($V:$V,ROW($V2511)-VALUE(LEFT(W$1,FIND("-",W$1,1)-1))+1):$V2511,"&lt;0",INDEX($V:$V,ROW($V2511)-VALUE(LEFT(W$1,FIND("-",W$1,1)-1))+1):$V2511)/COUNTIF(INDEX($V:$V,ROW($V2511)-VALUE(LEFT(W$1,FIND("-",W$1,1)-1))+1):$V2511,"&lt;0")))),100-100/(1+ABS((SUMIF(INDEX($V:$V,ROW($V2511)-VALUE(LEFT(W$1,FIND("-",W$1,1)-1))+1):$V2511,"&gt;0",INDEX($V:$V,ROW($V2511)-VALUE(LEFT(W$1,FIND("-",W$1,1)-1))+1):$V2511)/VALUE(LEFT(W$1,FIND("-",W$1,1)-1)))/(SUMIF(INDEX($V:$V,ROW($V2511)-VALUE(LEFT(W$1,FIND("-",W$1,1)-1))+1):$V2511,"&lt;0",INDEX($V:$V,ROW($V2511)-VALUE(LEFT(W$1,FIND("-",W$1,1)-1))+1):$V2511)/VALUE(LEFT(W$1,FIND("-",W$1,1)-1)))))))</f>
        <v>19.999999999999986</v>
      </c>
      <c r="Y2511">
        <f>IF(ROW($E2511)&lt;=VALUE(LEFT(Y$1,FIND("-",Y$1,1)-1)),0,MAX(INDEX(C:C,ROW(C2511)-VALUE(LEFT(Y$1,FIND("-",Y$1,1)-1))+1):C2511))</f>
        <v>0.15</v>
      </c>
      <c r="Z2511">
        <f>IF(ROW($E2511)&lt;=VALUE(LEFT(Z$1,FIND("-",Z$1,1)-1)),0,MIN(INDEX(D:D,ROW(D2511)-VALUE(LEFT(Z$1,FIND("-",Z$1,1)-1))+1):D2511))</f>
        <v>0.11</v>
      </c>
      <c r="AA2511">
        <f t="shared" ref="AA2511:AA2574" si="360">IF(ROW($E2511)&lt;=VALUE(LEFT(AA$1,FIND("-",AA$1,1)-1)),0,(($E2511-$Z2511)/($Y2511-$Z2511))*100)</f>
        <v>12.500000000000014</v>
      </c>
      <c r="AB2511">
        <f>IF(ROW($AA2511)&lt;=VALUE(LEFT(AA$1,FIND("-",AA$1,1)-1))+VALUE(LEFT(AB$1,FIND("-",AB$1,1)-1)-1),0,AVERAGE(INDEX($AA:$AA,ROW($AA2511)-VALUE(LEFT(AB$1,FIND("-",AB$1,1)-1))+1):$AA2511))</f>
        <v>12.500000000000014</v>
      </c>
      <c r="AC2511">
        <f>IF(ROW($AA2511)&lt;=VALUE(LEFT(AA$1,FIND("-",AA$1,1)-1))+VALUE(LEFT(AB$1,FIND("-",AB$1,1)-1)-1)+VALUE(LEFT(AC$1,FIND("-",AC$1,1)-1)-1),0,AVERAGE(INDEX($AB:$AB,ROW($AB2511)-VALUE(LEFT(AC$1,FIND("-",AC$1,1)-1))+1):$AB2511))</f>
        <v>11.111111111111123</v>
      </c>
      <c r="AE2511">
        <f t="shared" si="357"/>
        <v>134342544</v>
      </c>
      <c r="AG2511" t="str">
        <f t="shared" si="359"/>
        <v/>
      </c>
    </row>
    <row r="2512" spans="1:33" x14ac:dyDescent="0.25">
      <c r="A2512" s="6">
        <v>40626</v>
      </c>
      <c r="B2512">
        <v>0.115</v>
      </c>
      <c r="C2512">
        <v>0.115</v>
      </c>
      <c r="D2512">
        <v>0.115</v>
      </c>
      <c r="E2512">
        <v>0.115</v>
      </c>
      <c r="F2512">
        <v>7.8675999999999996E-2</v>
      </c>
      <c r="G2512">
        <v>156900</v>
      </c>
      <c r="I2512" t="str">
        <f t="shared" si="352"/>
        <v/>
      </c>
      <c r="J2512" t="str">
        <f t="shared" si="353"/>
        <v>Oversold</v>
      </c>
      <c r="K2512" t="str">
        <f t="shared" si="354"/>
        <v>Oversold Below %D</v>
      </c>
      <c r="M2512" s="11" t="str">
        <f t="shared" si="358"/>
        <v/>
      </c>
      <c r="O2512">
        <f>IF(ROW($E2512)&lt;=VALUE(LEFT(O$1,FIND("-",O$1,1)-1)),0,IF(ROW($E2512)=VALUE(LEFT(O$1,FIND("-",O$1,1)-1))+1,AVERAGE(INDEX($E:$E,ROW($E2512)-VALUE(LEFT(O$1,FIND("-",O$1,1)-1))):$E2512),($E2512*(2/(VALUE(LEFT(O$1,FIND("-",O$1,1)-1))+1)))+(O2511*(1-(2/(VALUE(LEFT(O$1,FIND("-",O$1,1)-1))+1))))))</f>
        <v>0.14435771798215558</v>
      </c>
      <c r="Q2512">
        <f>IF(ROW($E2512)&lt;=VALUE(LEFT(Q$1,FIND("-",Q$1,1)-1)),0,IF(ROW($E2512)=VALUE(LEFT(Q$1,FIND("-",Q$1,1)-1))+1,AVERAGE(INDEX($E:$E,ROW($E2512)-VALUE(LEFT(Q$1,FIND("-",Q$1,1)-1))):$E2512),($E2512*(2/(VALUE(LEFT(Q$1,FIND("-",Q$1,1)-1))+1)))+(Q2511*(1-(2/(VALUE(LEFT(Q$1,FIND("-",Q$1,1)-1))+1))))))</f>
        <v>0.12150110486265395</v>
      </c>
      <c r="R2512">
        <f>IF(ROW($E2512)&lt;=VALUE(LEFT(R$1,FIND("-",R$1,1)-1)),0,IF(ROW($E2512)=VALUE(LEFT(R$1,FIND("-",R$1,1)-1))+1,AVERAGE(INDEX($E:$E,ROW($E2512)-VALUE(LEFT(R$1,FIND("-",R$1,1)-1))):$E2512),($E2512*(2/(VALUE(LEFT(R$1,FIND("-",R$1,1)-1))+1)))+(R2511*(1-(2/(VALUE(LEFT(R$1,FIND("-",R$1,1)-1))+1))))))</f>
        <v>0.12514340719488895</v>
      </c>
      <c r="S2512">
        <f t="shared" si="355"/>
        <v>-3.6423023322350034E-3</v>
      </c>
      <c r="T2512">
        <f>IF(ROW($E2512)&lt;=MAX(VALUE(LEFT(Q$1,FIND("-",Q$1,1)-1)),VALUE(LEFT(R$1,FIND("-",R$1,1)-1)))+VALUE(LEFT(T$1,FIND("-",T$1,1)-1))-1,0,IF(ROW($E2512)=MAX(VALUE(LEFT(Q$1,FIND("-",Q$1,1)-1)),VALUE(LEFT(R$1,FIND("-",R$1,1)-1)))+VALUE(LEFT(T$1,FIND("-",T$1,1)-1)),AVERAGE(INDEX($S:$S,ROW(S2512)-VALUE(LEFT(T$1,FIND("-",T$1,1)-1))+1):S2512),($S2512*(2/(VALUE(LEFT(T$1,FIND("-",T$1,1)-1))+1)))+(T2511*(1-(2/(VALUE(LEFT(T$1,FIND("-",T$1,1)-1))+1))))))</f>
        <v>-6.7788539240345503E-4</v>
      </c>
      <c r="V2512">
        <f t="shared" si="356"/>
        <v>0</v>
      </c>
      <c r="W2512">
        <f>IF(ROW($E2512)&lt;=VALUE(LEFT(W$1,FIND("-",W$1,1)-1))+1,0,IF(ROW($E2511)=VALUE(LEFT(W$1,FIND("-",W$1,1)-1))+1,100-100/(1+ABS((SUMIF(INDEX($V:$V,ROW($V2512)-VALUE(LEFT(W$1,FIND("-",W$1,1)-1))+1):$V2512,"&gt;0",INDEX($V:$V,ROW($V2512)-VALUE(LEFT(W$1,FIND("-",W$1,1)-1))+1):$V2512)/COUNTIF(INDEX($V:$V,ROW($V2512)-VALUE(LEFT(W$1,FIND("-",W$1,1)-1))+1):$V2512,"&gt;0"))/(SUMIF(INDEX($V:$V,ROW($V2512)-VALUE(LEFT(W$1,FIND("-",W$1,1)-1))+1):$V2512,"&lt;0",INDEX($V:$V,ROW($V2512)-VALUE(LEFT(W$1,FIND("-",W$1,1)-1))+1):$V2512)/COUNTIF(INDEX($V:$V,ROW($V2512)-VALUE(LEFT(W$1,FIND("-",W$1,1)-1))+1):$V2512,"&lt;0")))),100-100/(1+ABS((SUMIF(INDEX($V:$V,ROW($V2512)-VALUE(LEFT(W$1,FIND("-",W$1,1)-1))+1):$V2512,"&gt;0",INDEX($V:$V,ROW($V2512)-VALUE(LEFT(W$1,FIND("-",W$1,1)-1))+1):$V2512)/VALUE(LEFT(W$1,FIND("-",W$1,1)-1)))/(SUMIF(INDEX($V:$V,ROW($V2512)-VALUE(LEFT(W$1,FIND("-",W$1,1)-1))+1):$V2512,"&lt;0",INDEX($V:$V,ROW($V2512)-VALUE(LEFT(W$1,FIND("-",W$1,1)-1))+1):$V2512)/VALUE(LEFT(W$1,FIND("-",W$1,1)-1)))))))</f>
        <v>19.999999999999986</v>
      </c>
      <c r="Y2512">
        <f>IF(ROW($E2512)&lt;=VALUE(LEFT(Y$1,FIND("-",Y$1,1)-1)),0,MAX(INDEX(C:C,ROW(C2512)-VALUE(LEFT(Y$1,FIND("-",Y$1,1)-1))+1):C2512))</f>
        <v>0.15</v>
      </c>
      <c r="Z2512">
        <f>IF(ROW($E2512)&lt;=VALUE(LEFT(Z$1,FIND("-",Z$1,1)-1)),0,MIN(INDEX(D:D,ROW(D2512)-VALUE(LEFT(Z$1,FIND("-",Z$1,1)-1))+1):D2512))</f>
        <v>0.11</v>
      </c>
      <c r="AA2512">
        <f t="shared" si="360"/>
        <v>12.500000000000014</v>
      </c>
      <c r="AB2512">
        <f>IF(ROW($AA2512)&lt;=VALUE(LEFT(AA$1,FIND("-",AA$1,1)-1))+VALUE(LEFT(AB$1,FIND("-",AB$1,1)-1)-1),0,AVERAGE(INDEX($AA:$AA,ROW($AA2512)-VALUE(LEFT(AB$1,FIND("-",AB$1,1)-1))+1):$AA2512))</f>
        <v>12.500000000000014</v>
      </c>
      <c r="AC2512">
        <f>IF(ROW($AA2512)&lt;=VALUE(LEFT(AA$1,FIND("-",AA$1,1)-1))+VALUE(LEFT(AB$1,FIND("-",AB$1,1)-1)-1)+VALUE(LEFT(AC$1,FIND("-",AC$1,1)-1)-1),0,AVERAGE(INDEX($AB:$AB,ROW($AB2512)-VALUE(LEFT(AC$1,FIND("-",AC$1,1)-1))+1):$AB2512))</f>
        <v>12.500000000000014</v>
      </c>
      <c r="AE2512">
        <f t="shared" si="357"/>
        <v>134342544</v>
      </c>
      <c r="AG2512" t="str">
        <f t="shared" si="359"/>
        <v/>
      </c>
    </row>
    <row r="2513" spans="1:33" x14ac:dyDescent="0.25">
      <c r="A2513" s="6">
        <v>40627</v>
      </c>
      <c r="B2513">
        <v>0.115</v>
      </c>
      <c r="C2513">
        <v>0.115</v>
      </c>
      <c r="D2513">
        <v>0.115</v>
      </c>
      <c r="E2513">
        <v>0.115</v>
      </c>
      <c r="F2513">
        <v>7.8675999999999996E-2</v>
      </c>
      <c r="G2513">
        <v>139500</v>
      </c>
      <c r="I2513" t="str">
        <f t="shared" si="352"/>
        <v/>
      </c>
      <c r="J2513" t="str">
        <f t="shared" si="353"/>
        <v>Oversold</v>
      </c>
      <c r="K2513" t="str">
        <f t="shared" si="354"/>
        <v>Oversold Below %D</v>
      </c>
      <c r="M2513" s="11" t="str">
        <f t="shared" si="358"/>
        <v/>
      </c>
      <c r="O2513">
        <f>IF(ROW($E2513)&lt;=VALUE(LEFT(O$1,FIND("-",O$1,1)-1)),0,IF(ROW($E2513)=VALUE(LEFT(O$1,FIND("-",O$1,1)-1))+1,AVERAGE(INDEX($E:$E,ROW($E2513)-VALUE(LEFT(O$1,FIND("-",O$1,1)-1))):$E2513),($E2513*(2/(VALUE(LEFT(O$1,FIND("-",O$1,1)-1))+1)))+(O2512*(1-(2/(VALUE(LEFT(O$1,FIND("-",O$1,1)-1))+1))))))</f>
        <v>0.14406560138531821</v>
      </c>
      <c r="Q2513">
        <f>IF(ROW($E2513)&lt;=VALUE(LEFT(Q$1,FIND("-",Q$1,1)-1)),0,IF(ROW($E2513)=VALUE(LEFT(Q$1,FIND("-",Q$1,1)-1))+1,AVERAGE(INDEX($E:$E,ROW($E2513)-VALUE(LEFT(Q$1,FIND("-",Q$1,1)-1))):$E2513),($E2513*(2/(VALUE(LEFT(Q$1,FIND("-",Q$1,1)-1))+1)))+(Q2512*(1-(2/(VALUE(LEFT(Q$1,FIND("-",Q$1,1)-1))+1))))))</f>
        <v>0.12050093488378411</v>
      </c>
      <c r="R2513">
        <f>IF(ROW($E2513)&lt;=VALUE(LEFT(R$1,FIND("-",R$1,1)-1)),0,IF(ROW($E2513)=VALUE(LEFT(R$1,FIND("-",R$1,1)-1))+1,AVERAGE(INDEX($E:$E,ROW($E2513)-VALUE(LEFT(R$1,FIND("-",R$1,1)-1))):$E2513),($E2513*(2/(VALUE(LEFT(R$1,FIND("-",R$1,1)-1))+1)))+(R2512*(1-(2/(VALUE(LEFT(R$1,FIND("-",R$1,1)-1))+1))))))</f>
        <v>0.12439204369897125</v>
      </c>
      <c r="S2513">
        <f t="shared" si="355"/>
        <v>-3.8911088151871442E-3</v>
      </c>
      <c r="T2513">
        <f>IF(ROW($E2513)&lt;=MAX(VALUE(LEFT(Q$1,FIND("-",Q$1,1)-1)),VALUE(LEFT(R$1,FIND("-",R$1,1)-1)))+VALUE(LEFT(T$1,FIND("-",T$1,1)-1))-1,0,IF(ROW($E2513)=MAX(VALUE(LEFT(Q$1,FIND("-",Q$1,1)-1)),VALUE(LEFT(R$1,FIND("-",R$1,1)-1)))+VALUE(LEFT(T$1,FIND("-",T$1,1)-1)),AVERAGE(INDEX($S:$S,ROW(S2513)-VALUE(LEFT(T$1,FIND("-",T$1,1)-1))+1):S2513),($S2513*(2/(VALUE(LEFT(T$1,FIND("-",T$1,1)-1))+1)))+(T2512*(1-(2/(VALUE(LEFT(T$1,FIND("-",T$1,1)-1))+1))))))</f>
        <v>-1.3205300769601929E-3</v>
      </c>
      <c r="V2513">
        <f t="shared" si="356"/>
        <v>0</v>
      </c>
      <c r="W2513">
        <f>IF(ROW($E2513)&lt;=VALUE(LEFT(W$1,FIND("-",W$1,1)-1))+1,0,IF(ROW($E2512)=VALUE(LEFT(W$1,FIND("-",W$1,1)-1))+1,100-100/(1+ABS((SUMIF(INDEX($V:$V,ROW($V2513)-VALUE(LEFT(W$1,FIND("-",W$1,1)-1))+1):$V2513,"&gt;0",INDEX($V:$V,ROW($V2513)-VALUE(LEFT(W$1,FIND("-",W$1,1)-1))+1):$V2513)/COUNTIF(INDEX($V:$V,ROW($V2513)-VALUE(LEFT(W$1,FIND("-",W$1,1)-1))+1):$V2513,"&gt;0"))/(SUMIF(INDEX($V:$V,ROW($V2513)-VALUE(LEFT(W$1,FIND("-",W$1,1)-1))+1):$V2513,"&lt;0",INDEX($V:$V,ROW($V2513)-VALUE(LEFT(W$1,FIND("-",W$1,1)-1))+1):$V2513)/COUNTIF(INDEX($V:$V,ROW($V2513)-VALUE(LEFT(W$1,FIND("-",W$1,1)-1))+1):$V2513,"&lt;0")))),100-100/(1+ABS((SUMIF(INDEX($V:$V,ROW($V2513)-VALUE(LEFT(W$1,FIND("-",W$1,1)-1))+1):$V2513,"&gt;0",INDEX($V:$V,ROW($V2513)-VALUE(LEFT(W$1,FIND("-",W$1,1)-1))+1):$V2513)/VALUE(LEFT(W$1,FIND("-",W$1,1)-1)))/(SUMIF(INDEX($V:$V,ROW($V2513)-VALUE(LEFT(W$1,FIND("-",W$1,1)-1))+1):$V2513,"&lt;0",INDEX($V:$V,ROW($V2513)-VALUE(LEFT(W$1,FIND("-",W$1,1)-1))+1):$V2513)/VALUE(LEFT(W$1,FIND("-",W$1,1)-1)))))))</f>
        <v>22.2222222222222</v>
      </c>
      <c r="Y2513">
        <f>IF(ROW($E2513)&lt;=VALUE(LEFT(Y$1,FIND("-",Y$1,1)-1)),0,MAX(INDEX(C:C,ROW(C2513)-VALUE(LEFT(Y$1,FIND("-",Y$1,1)-1))+1):C2513))</f>
        <v>0.15</v>
      </c>
      <c r="Z2513">
        <f>IF(ROW($E2513)&lt;=VALUE(LEFT(Z$1,FIND("-",Z$1,1)-1)),0,MIN(INDEX(D:D,ROW(D2513)-VALUE(LEFT(Z$1,FIND("-",Z$1,1)-1))+1):D2513))</f>
        <v>0.11</v>
      </c>
      <c r="AA2513">
        <f t="shared" si="360"/>
        <v>12.500000000000014</v>
      </c>
      <c r="AB2513">
        <f>IF(ROW($AA2513)&lt;=VALUE(LEFT(AA$1,FIND("-",AA$1,1)-1))+VALUE(LEFT(AB$1,FIND("-",AB$1,1)-1)-1),0,AVERAGE(INDEX($AA:$AA,ROW($AA2513)-VALUE(LEFT(AB$1,FIND("-",AB$1,1)-1))+1):$AA2513))</f>
        <v>12.500000000000014</v>
      </c>
      <c r="AC2513">
        <f>IF(ROW($AA2513)&lt;=VALUE(LEFT(AA$1,FIND("-",AA$1,1)-1))+VALUE(LEFT(AB$1,FIND("-",AB$1,1)-1)-1)+VALUE(LEFT(AC$1,FIND("-",AC$1,1)-1)-1),0,AVERAGE(INDEX($AB:$AB,ROW($AB2513)-VALUE(LEFT(AC$1,FIND("-",AC$1,1)-1))+1):$AB2513))</f>
        <v>12.500000000000014</v>
      </c>
      <c r="AE2513">
        <f t="shared" si="357"/>
        <v>134342544</v>
      </c>
      <c r="AG2513" t="str">
        <f t="shared" si="359"/>
        <v/>
      </c>
    </row>
    <row r="2514" spans="1:33" x14ac:dyDescent="0.25">
      <c r="A2514" s="6">
        <v>40630</v>
      </c>
      <c r="B2514">
        <v>0.115</v>
      </c>
      <c r="C2514">
        <v>0.115</v>
      </c>
      <c r="D2514">
        <v>0.11</v>
      </c>
      <c r="E2514">
        <v>0.115</v>
      </c>
      <c r="F2514">
        <v>7.8675999999999996E-2</v>
      </c>
      <c r="G2514">
        <v>143800</v>
      </c>
      <c r="I2514" t="str">
        <f t="shared" si="352"/>
        <v/>
      </c>
      <c r="J2514" t="str">
        <f t="shared" si="353"/>
        <v>Oversold</v>
      </c>
      <c r="K2514" t="str">
        <f t="shared" si="354"/>
        <v>Oversold Below %D</v>
      </c>
      <c r="M2514" s="11" t="str">
        <f t="shared" si="358"/>
        <v/>
      </c>
      <c r="O2514">
        <f>IF(ROW($E2514)&lt;=VALUE(LEFT(O$1,FIND("-",O$1,1)-1)),0,IF(ROW($E2514)=VALUE(LEFT(O$1,FIND("-",O$1,1)-1))+1,AVERAGE(INDEX($E:$E,ROW($E2514)-VALUE(LEFT(O$1,FIND("-",O$1,1)-1))):$E2514),($E2514*(2/(VALUE(LEFT(O$1,FIND("-",O$1,1)-1))+1)))+(O2513*(1-(2/(VALUE(LEFT(O$1,FIND("-",O$1,1)-1))+1))))))</f>
        <v>0.1437763914212852</v>
      </c>
      <c r="Q2514">
        <f>IF(ROW($E2514)&lt;=VALUE(LEFT(Q$1,FIND("-",Q$1,1)-1)),0,IF(ROW($E2514)=VALUE(LEFT(Q$1,FIND("-",Q$1,1)-1))+1,AVERAGE(INDEX($E:$E,ROW($E2514)-VALUE(LEFT(Q$1,FIND("-",Q$1,1)-1))):$E2514),($E2514*(2/(VALUE(LEFT(Q$1,FIND("-",Q$1,1)-1))+1)))+(Q2513*(1-(2/(VALUE(LEFT(Q$1,FIND("-",Q$1,1)-1))+1))))))</f>
        <v>0.11965463720935579</v>
      </c>
      <c r="R2514">
        <f>IF(ROW($E2514)&lt;=VALUE(LEFT(R$1,FIND("-",R$1,1)-1)),0,IF(ROW($E2514)=VALUE(LEFT(R$1,FIND("-",R$1,1)-1))+1,AVERAGE(INDEX($E:$E,ROW($E2514)-VALUE(LEFT(R$1,FIND("-",R$1,1)-1))):$E2514),($E2514*(2/(VALUE(LEFT(R$1,FIND("-",R$1,1)-1))+1)))+(R2513*(1-(2/(VALUE(LEFT(R$1,FIND("-",R$1,1)-1))+1))))))</f>
        <v>0.12369633675830671</v>
      </c>
      <c r="S2514">
        <f t="shared" si="355"/>
        <v>-4.0416995489509222E-3</v>
      </c>
      <c r="T2514">
        <f>IF(ROW($E2514)&lt;=MAX(VALUE(LEFT(Q$1,FIND("-",Q$1,1)-1)),VALUE(LEFT(R$1,FIND("-",R$1,1)-1)))+VALUE(LEFT(T$1,FIND("-",T$1,1)-1))-1,0,IF(ROW($E2514)=MAX(VALUE(LEFT(Q$1,FIND("-",Q$1,1)-1)),VALUE(LEFT(R$1,FIND("-",R$1,1)-1)))+VALUE(LEFT(T$1,FIND("-",T$1,1)-1)),AVERAGE(INDEX($S:$S,ROW(S2514)-VALUE(LEFT(T$1,FIND("-",T$1,1)-1))+1):S2514),($S2514*(2/(VALUE(LEFT(T$1,FIND("-",T$1,1)-1))+1)))+(T2513*(1-(2/(VALUE(LEFT(T$1,FIND("-",T$1,1)-1))+1))))))</f>
        <v>-1.8647639713583388E-3</v>
      </c>
      <c r="V2514">
        <f t="shared" si="356"/>
        <v>0</v>
      </c>
      <c r="W2514">
        <f>IF(ROW($E2514)&lt;=VALUE(LEFT(W$1,FIND("-",W$1,1)-1))+1,0,IF(ROW($E2513)=VALUE(LEFT(W$1,FIND("-",W$1,1)-1))+1,100-100/(1+ABS((SUMIF(INDEX($V:$V,ROW($V2514)-VALUE(LEFT(W$1,FIND("-",W$1,1)-1))+1):$V2514,"&gt;0",INDEX($V:$V,ROW($V2514)-VALUE(LEFT(W$1,FIND("-",W$1,1)-1))+1):$V2514)/COUNTIF(INDEX($V:$V,ROW($V2514)-VALUE(LEFT(W$1,FIND("-",W$1,1)-1))+1):$V2514,"&gt;0"))/(SUMIF(INDEX($V:$V,ROW($V2514)-VALUE(LEFT(W$1,FIND("-",W$1,1)-1))+1):$V2514,"&lt;0",INDEX($V:$V,ROW($V2514)-VALUE(LEFT(W$1,FIND("-",W$1,1)-1))+1):$V2514)/COUNTIF(INDEX($V:$V,ROW($V2514)-VALUE(LEFT(W$1,FIND("-",W$1,1)-1))+1):$V2514,"&lt;0")))),100-100/(1+ABS((SUMIF(INDEX($V:$V,ROW($V2514)-VALUE(LEFT(W$1,FIND("-",W$1,1)-1))+1):$V2514,"&gt;0",INDEX($V:$V,ROW($V2514)-VALUE(LEFT(W$1,FIND("-",W$1,1)-1))+1):$V2514)/VALUE(LEFT(W$1,FIND("-",W$1,1)-1)))/(SUMIF(INDEX($V:$V,ROW($V2514)-VALUE(LEFT(W$1,FIND("-",W$1,1)-1))+1):$V2514,"&lt;0",INDEX($V:$V,ROW($V2514)-VALUE(LEFT(W$1,FIND("-",W$1,1)-1))+1):$V2514)/VALUE(LEFT(W$1,FIND("-",W$1,1)-1)))))))</f>
        <v>22.2222222222222</v>
      </c>
      <c r="Y2514">
        <f>IF(ROW($E2514)&lt;=VALUE(LEFT(Y$1,FIND("-",Y$1,1)-1)),0,MAX(INDEX(C:C,ROW(C2514)-VALUE(LEFT(Y$1,FIND("-",Y$1,1)-1))+1):C2514))</f>
        <v>0.15</v>
      </c>
      <c r="Z2514">
        <f>IF(ROW($E2514)&lt;=VALUE(LEFT(Z$1,FIND("-",Z$1,1)-1)),0,MIN(INDEX(D:D,ROW(D2514)-VALUE(LEFT(Z$1,FIND("-",Z$1,1)-1))+1):D2514))</f>
        <v>0.11</v>
      </c>
      <c r="AA2514">
        <f t="shared" si="360"/>
        <v>12.500000000000014</v>
      </c>
      <c r="AB2514">
        <f>IF(ROW($AA2514)&lt;=VALUE(LEFT(AA$1,FIND("-",AA$1,1)-1))+VALUE(LEFT(AB$1,FIND("-",AB$1,1)-1)-1),0,AVERAGE(INDEX($AA:$AA,ROW($AA2514)-VALUE(LEFT(AB$1,FIND("-",AB$1,1)-1))+1):$AA2514))</f>
        <v>12.500000000000014</v>
      </c>
      <c r="AC2514">
        <f>IF(ROW($AA2514)&lt;=VALUE(LEFT(AA$1,FIND("-",AA$1,1)-1))+VALUE(LEFT(AB$1,FIND("-",AB$1,1)-1)-1)+VALUE(LEFT(AC$1,FIND("-",AC$1,1)-1)-1),0,AVERAGE(INDEX($AB:$AB,ROW($AB2514)-VALUE(LEFT(AC$1,FIND("-",AC$1,1)-1))+1):$AB2514))</f>
        <v>12.500000000000014</v>
      </c>
      <c r="AE2514">
        <f t="shared" si="357"/>
        <v>134342544</v>
      </c>
      <c r="AG2514" t="str">
        <f t="shared" si="359"/>
        <v/>
      </c>
    </row>
    <row r="2515" spans="1:33" x14ac:dyDescent="0.25">
      <c r="A2515" s="6">
        <v>40631</v>
      </c>
      <c r="B2515">
        <v>0.115</v>
      </c>
      <c r="C2515">
        <v>0.115</v>
      </c>
      <c r="D2515">
        <v>0.115</v>
      </c>
      <c r="E2515">
        <v>0.115</v>
      </c>
      <c r="F2515">
        <v>7.8675999999999996E-2</v>
      </c>
      <c r="G2515">
        <v>470000</v>
      </c>
      <c r="I2515" t="str">
        <f t="shared" si="352"/>
        <v/>
      </c>
      <c r="J2515" t="str">
        <f t="shared" si="353"/>
        <v>Oversold</v>
      </c>
      <c r="K2515" t="str">
        <f t="shared" si="354"/>
        <v>Oversold Below %D</v>
      </c>
      <c r="M2515" s="11" t="str">
        <f t="shared" si="358"/>
        <v/>
      </c>
      <c r="O2515">
        <f>IF(ROW($E2515)&lt;=VALUE(LEFT(O$1,FIND("-",O$1,1)-1)),0,IF(ROW($E2515)=VALUE(LEFT(O$1,FIND("-",O$1,1)-1))+1,AVERAGE(INDEX($E:$E,ROW($E2515)-VALUE(LEFT(O$1,FIND("-",O$1,1)-1))):$E2515),($E2515*(2/(VALUE(LEFT(O$1,FIND("-",O$1,1)-1))+1)))+(O2514*(1-(2/(VALUE(LEFT(O$1,FIND("-",O$1,1)-1))+1))))))</f>
        <v>0.1434900591683371</v>
      </c>
      <c r="Q2515">
        <f>IF(ROW($E2515)&lt;=VALUE(LEFT(Q$1,FIND("-",Q$1,1)-1)),0,IF(ROW($E2515)=VALUE(LEFT(Q$1,FIND("-",Q$1,1)-1))+1,AVERAGE(INDEX($E:$E,ROW($E2515)-VALUE(LEFT(Q$1,FIND("-",Q$1,1)-1))):$E2515),($E2515*(2/(VALUE(LEFT(Q$1,FIND("-",Q$1,1)-1))+1)))+(Q2514*(1-(2/(VALUE(LEFT(Q$1,FIND("-",Q$1,1)-1))+1))))))</f>
        <v>0.1189385391771472</v>
      </c>
      <c r="R2515">
        <f>IF(ROW($E2515)&lt;=VALUE(LEFT(R$1,FIND("-",R$1,1)-1)),0,IF(ROW($E2515)=VALUE(LEFT(R$1,FIND("-",R$1,1)-1))+1,AVERAGE(INDEX($E:$E,ROW($E2515)-VALUE(LEFT(R$1,FIND("-",R$1,1)-1))):$E2515),($E2515*(2/(VALUE(LEFT(R$1,FIND("-",R$1,1)-1))+1)))+(R2514*(1-(2/(VALUE(LEFT(R$1,FIND("-",R$1,1)-1))+1))))))</f>
        <v>0.12305216366509882</v>
      </c>
      <c r="S2515">
        <f t="shared" si="355"/>
        <v>-4.1136244879516198E-3</v>
      </c>
      <c r="T2515">
        <f>IF(ROW($E2515)&lt;=MAX(VALUE(LEFT(Q$1,FIND("-",Q$1,1)-1)),VALUE(LEFT(R$1,FIND("-",R$1,1)-1)))+VALUE(LEFT(T$1,FIND("-",T$1,1)-1))-1,0,IF(ROW($E2515)=MAX(VALUE(LEFT(Q$1,FIND("-",Q$1,1)-1)),VALUE(LEFT(R$1,FIND("-",R$1,1)-1)))+VALUE(LEFT(T$1,FIND("-",T$1,1)-1)),AVERAGE(INDEX($S:$S,ROW(S2515)-VALUE(LEFT(T$1,FIND("-",T$1,1)-1))+1):S2515),($S2515*(2/(VALUE(LEFT(T$1,FIND("-",T$1,1)-1))+1)))+(T2514*(1-(2/(VALUE(LEFT(T$1,FIND("-",T$1,1)-1))+1))))))</f>
        <v>-2.3145360746769953E-3</v>
      </c>
      <c r="V2515">
        <f t="shared" si="356"/>
        <v>0</v>
      </c>
      <c r="W2515">
        <f>IF(ROW($E2515)&lt;=VALUE(LEFT(W$1,FIND("-",W$1,1)-1))+1,0,IF(ROW($E2514)=VALUE(LEFT(W$1,FIND("-",W$1,1)-1))+1,100-100/(1+ABS((SUMIF(INDEX($V:$V,ROW($V2515)-VALUE(LEFT(W$1,FIND("-",W$1,1)-1))+1):$V2515,"&gt;0",INDEX($V:$V,ROW($V2515)-VALUE(LEFT(W$1,FIND("-",W$1,1)-1))+1):$V2515)/COUNTIF(INDEX($V:$V,ROW($V2515)-VALUE(LEFT(W$1,FIND("-",W$1,1)-1))+1):$V2515,"&gt;0"))/(SUMIF(INDEX($V:$V,ROW($V2515)-VALUE(LEFT(W$1,FIND("-",W$1,1)-1))+1):$V2515,"&lt;0",INDEX($V:$V,ROW($V2515)-VALUE(LEFT(W$1,FIND("-",W$1,1)-1))+1):$V2515)/COUNTIF(INDEX($V:$V,ROW($V2515)-VALUE(LEFT(W$1,FIND("-",W$1,1)-1))+1):$V2515,"&lt;0")))),100-100/(1+ABS((SUMIF(INDEX($V:$V,ROW($V2515)-VALUE(LEFT(W$1,FIND("-",W$1,1)-1))+1):$V2515,"&gt;0",INDEX($V:$V,ROW($V2515)-VALUE(LEFT(W$1,FIND("-",W$1,1)-1))+1):$V2515)/VALUE(LEFT(W$1,FIND("-",W$1,1)-1)))/(SUMIF(INDEX($V:$V,ROW($V2515)-VALUE(LEFT(W$1,FIND("-",W$1,1)-1))+1):$V2515,"&lt;0",INDEX($V:$V,ROW($V2515)-VALUE(LEFT(W$1,FIND("-",W$1,1)-1))+1):$V2515)/VALUE(LEFT(W$1,FIND("-",W$1,1)-1)))))))</f>
        <v>0</v>
      </c>
      <c r="Y2515">
        <f>IF(ROW($E2515)&lt;=VALUE(LEFT(Y$1,FIND("-",Y$1,1)-1)),0,MAX(INDEX(C:C,ROW(C2515)-VALUE(LEFT(Y$1,FIND("-",Y$1,1)-1))+1):C2515))</f>
        <v>0.15</v>
      </c>
      <c r="Z2515">
        <f>IF(ROW($E2515)&lt;=VALUE(LEFT(Z$1,FIND("-",Z$1,1)-1)),0,MIN(INDEX(D:D,ROW(D2515)-VALUE(LEFT(Z$1,FIND("-",Z$1,1)-1))+1):D2515))</f>
        <v>0.11</v>
      </c>
      <c r="AA2515">
        <f t="shared" si="360"/>
        <v>12.500000000000014</v>
      </c>
      <c r="AB2515">
        <f>IF(ROW($AA2515)&lt;=VALUE(LEFT(AA$1,FIND("-",AA$1,1)-1))+VALUE(LEFT(AB$1,FIND("-",AB$1,1)-1)-1),0,AVERAGE(INDEX($AA:$AA,ROW($AA2515)-VALUE(LEFT(AB$1,FIND("-",AB$1,1)-1))+1):$AA2515))</f>
        <v>12.500000000000014</v>
      </c>
      <c r="AC2515">
        <f>IF(ROW($AA2515)&lt;=VALUE(LEFT(AA$1,FIND("-",AA$1,1)-1))+VALUE(LEFT(AB$1,FIND("-",AB$1,1)-1)-1)+VALUE(LEFT(AC$1,FIND("-",AC$1,1)-1)-1),0,AVERAGE(INDEX($AB:$AB,ROW($AB2515)-VALUE(LEFT(AC$1,FIND("-",AC$1,1)-1))+1):$AB2515))</f>
        <v>12.500000000000014</v>
      </c>
      <c r="AE2515">
        <f t="shared" si="357"/>
        <v>134342544</v>
      </c>
      <c r="AG2515" t="str">
        <f t="shared" si="359"/>
        <v/>
      </c>
    </row>
    <row r="2516" spans="1:33" x14ac:dyDescent="0.25">
      <c r="A2516" s="6">
        <v>40632</v>
      </c>
      <c r="B2516">
        <v>0.115</v>
      </c>
      <c r="C2516">
        <v>0.12</v>
      </c>
      <c r="D2516">
        <v>0.115</v>
      </c>
      <c r="E2516">
        <v>0.115</v>
      </c>
      <c r="F2516">
        <v>7.8675999999999996E-2</v>
      </c>
      <c r="G2516">
        <v>479500</v>
      </c>
      <c r="I2516" t="str">
        <f t="shared" si="352"/>
        <v/>
      </c>
      <c r="J2516" t="str">
        <f t="shared" si="353"/>
        <v>Oversold</v>
      </c>
      <c r="K2516" t="str">
        <f t="shared" si="354"/>
        <v>Oversold Below %D</v>
      </c>
      <c r="M2516" s="11" t="str">
        <f t="shared" si="358"/>
        <v/>
      </c>
      <c r="O2516">
        <f>IF(ROW($E2516)&lt;=VALUE(LEFT(O$1,FIND("-",O$1,1)-1)),0,IF(ROW($E2516)=VALUE(LEFT(O$1,FIND("-",O$1,1)-1))+1,AVERAGE(INDEX($E:$E,ROW($E2516)-VALUE(LEFT(O$1,FIND("-",O$1,1)-1))):$E2516),($E2516*(2/(VALUE(LEFT(O$1,FIND("-",O$1,1)-1))+1)))+(O2515*(1-(2/(VALUE(LEFT(O$1,FIND("-",O$1,1)-1))+1))))))</f>
        <v>0.14320657599253275</v>
      </c>
      <c r="Q2516">
        <f>IF(ROW($E2516)&lt;=VALUE(LEFT(Q$1,FIND("-",Q$1,1)-1)),0,IF(ROW($E2516)=VALUE(LEFT(Q$1,FIND("-",Q$1,1)-1))+1,AVERAGE(INDEX($E:$E,ROW($E2516)-VALUE(LEFT(Q$1,FIND("-",Q$1,1)-1))):$E2516),($E2516*(2/(VALUE(LEFT(Q$1,FIND("-",Q$1,1)-1))+1)))+(Q2515*(1-(2/(VALUE(LEFT(Q$1,FIND("-",Q$1,1)-1))+1))))))</f>
        <v>0.11833261007297072</v>
      </c>
      <c r="R2516">
        <f>IF(ROW($E2516)&lt;=VALUE(LEFT(R$1,FIND("-",R$1,1)-1)),0,IF(ROW($E2516)=VALUE(LEFT(R$1,FIND("-",R$1,1)-1))+1,AVERAGE(INDEX($E:$E,ROW($E2516)-VALUE(LEFT(R$1,FIND("-",R$1,1)-1))):$E2516),($E2516*(2/(VALUE(LEFT(R$1,FIND("-",R$1,1)-1))+1)))+(R2515*(1-(2/(VALUE(LEFT(R$1,FIND("-",R$1,1)-1))+1))))))</f>
        <v>0.12245570709731372</v>
      </c>
      <c r="S2516">
        <f t="shared" si="355"/>
        <v>-4.123097024343006E-3</v>
      </c>
      <c r="T2516">
        <f>IF(ROW($E2516)&lt;=MAX(VALUE(LEFT(Q$1,FIND("-",Q$1,1)-1)),VALUE(LEFT(R$1,FIND("-",R$1,1)-1)))+VALUE(LEFT(T$1,FIND("-",T$1,1)-1))-1,0,IF(ROW($E2516)=MAX(VALUE(LEFT(Q$1,FIND("-",Q$1,1)-1)),VALUE(LEFT(R$1,FIND("-",R$1,1)-1)))+VALUE(LEFT(T$1,FIND("-",T$1,1)-1)),AVERAGE(INDEX($S:$S,ROW(S2516)-VALUE(LEFT(T$1,FIND("-",T$1,1)-1))+1):S2516),($S2516*(2/(VALUE(LEFT(T$1,FIND("-",T$1,1)-1))+1)))+(T2515*(1-(2/(VALUE(LEFT(T$1,FIND("-",T$1,1)-1))+1))))))</f>
        <v>-2.6762482646101975E-3</v>
      </c>
      <c r="V2516">
        <f t="shared" si="356"/>
        <v>0</v>
      </c>
      <c r="W2516">
        <f>IF(ROW($E2516)&lt;=VALUE(LEFT(W$1,FIND("-",W$1,1)-1))+1,0,IF(ROW($E2515)=VALUE(LEFT(W$1,FIND("-",W$1,1)-1))+1,100-100/(1+ABS((SUMIF(INDEX($V:$V,ROW($V2516)-VALUE(LEFT(W$1,FIND("-",W$1,1)-1))+1):$V2516,"&gt;0",INDEX($V:$V,ROW($V2516)-VALUE(LEFT(W$1,FIND("-",W$1,1)-1))+1):$V2516)/COUNTIF(INDEX($V:$V,ROW($V2516)-VALUE(LEFT(W$1,FIND("-",W$1,1)-1))+1):$V2516,"&gt;0"))/(SUMIF(INDEX($V:$V,ROW($V2516)-VALUE(LEFT(W$1,FIND("-",W$1,1)-1))+1):$V2516,"&lt;0",INDEX($V:$V,ROW($V2516)-VALUE(LEFT(W$1,FIND("-",W$1,1)-1))+1):$V2516)/COUNTIF(INDEX($V:$V,ROW($V2516)-VALUE(LEFT(W$1,FIND("-",W$1,1)-1))+1):$V2516,"&lt;0")))),100-100/(1+ABS((SUMIF(INDEX($V:$V,ROW($V2516)-VALUE(LEFT(W$1,FIND("-",W$1,1)-1))+1):$V2516,"&gt;0",INDEX($V:$V,ROW($V2516)-VALUE(LEFT(W$1,FIND("-",W$1,1)-1))+1):$V2516)/VALUE(LEFT(W$1,FIND("-",W$1,1)-1)))/(SUMIF(INDEX($V:$V,ROW($V2516)-VALUE(LEFT(W$1,FIND("-",W$1,1)-1))+1):$V2516,"&lt;0",INDEX($V:$V,ROW($V2516)-VALUE(LEFT(W$1,FIND("-",W$1,1)-1))+1):$V2516)/VALUE(LEFT(W$1,FIND("-",W$1,1)-1)))))))</f>
        <v>0</v>
      </c>
      <c r="Y2516">
        <f>IF(ROW($E2516)&lt;=VALUE(LEFT(Y$1,FIND("-",Y$1,1)-1)),0,MAX(INDEX(C:C,ROW(C2516)-VALUE(LEFT(Y$1,FIND("-",Y$1,1)-1))+1):C2516))</f>
        <v>0.14499999999999999</v>
      </c>
      <c r="Z2516">
        <f>IF(ROW($E2516)&lt;=VALUE(LEFT(Z$1,FIND("-",Z$1,1)-1)),0,MIN(INDEX(D:D,ROW(D2516)-VALUE(LEFT(Z$1,FIND("-",Z$1,1)-1))+1):D2516))</f>
        <v>0.11</v>
      </c>
      <c r="AA2516">
        <f t="shared" si="360"/>
        <v>14.285714285714302</v>
      </c>
      <c r="AB2516">
        <f>IF(ROW($AA2516)&lt;=VALUE(LEFT(AA$1,FIND("-",AA$1,1)-1))+VALUE(LEFT(AB$1,FIND("-",AB$1,1)-1)-1),0,AVERAGE(INDEX($AA:$AA,ROW($AA2516)-VALUE(LEFT(AB$1,FIND("-",AB$1,1)-1))+1):$AA2516))</f>
        <v>13.095238095238111</v>
      </c>
      <c r="AC2516">
        <f>IF(ROW($AA2516)&lt;=VALUE(LEFT(AA$1,FIND("-",AA$1,1)-1))+VALUE(LEFT(AB$1,FIND("-",AB$1,1)-1)-1)+VALUE(LEFT(AC$1,FIND("-",AC$1,1)-1)-1),0,AVERAGE(INDEX($AB:$AB,ROW($AB2516)-VALUE(LEFT(AC$1,FIND("-",AC$1,1)-1))+1):$AB2516))</f>
        <v>12.698412698412712</v>
      </c>
      <c r="AE2516">
        <f t="shared" si="357"/>
        <v>134342544</v>
      </c>
      <c r="AG2516" t="str">
        <f t="shared" si="359"/>
        <v/>
      </c>
    </row>
    <row r="2517" spans="1:33" x14ac:dyDescent="0.25">
      <c r="A2517" s="6">
        <v>40633</v>
      </c>
      <c r="B2517">
        <v>0.12</v>
      </c>
      <c r="C2517">
        <v>0.12</v>
      </c>
      <c r="D2517">
        <v>0.115</v>
      </c>
      <c r="E2517">
        <v>0.115</v>
      </c>
      <c r="F2517">
        <v>7.8675999999999996E-2</v>
      </c>
      <c r="G2517">
        <v>96000</v>
      </c>
      <c r="I2517" t="str">
        <f t="shared" si="352"/>
        <v/>
      </c>
      <c r="J2517" t="str">
        <f t="shared" si="353"/>
        <v>Oversold</v>
      </c>
      <c r="K2517" t="str">
        <f t="shared" si="354"/>
        <v>Oversold Below %D</v>
      </c>
      <c r="M2517" s="11" t="str">
        <f t="shared" si="358"/>
        <v/>
      </c>
      <c r="O2517">
        <f>IF(ROW($E2517)&lt;=VALUE(LEFT(O$1,FIND("-",O$1,1)-1)),0,IF(ROW($E2517)=VALUE(LEFT(O$1,FIND("-",O$1,1)-1))+1,AVERAGE(INDEX($E:$E,ROW($E2517)-VALUE(LEFT(O$1,FIND("-",O$1,1)-1))):$E2517),($E2517*(2/(VALUE(LEFT(O$1,FIND("-",O$1,1)-1))+1)))+(O2516*(1-(2/(VALUE(LEFT(O$1,FIND("-",O$1,1)-1))+1))))))</f>
        <v>0.14292591354484585</v>
      </c>
      <c r="Q2517">
        <f>IF(ROW($E2517)&lt;=VALUE(LEFT(Q$1,FIND("-",Q$1,1)-1)),0,IF(ROW($E2517)=VALUE(LEFT(Q$1,FIND("-",Q$1,1)-1))+1,AVERAGE(INDEX($E:$E,ROW($E2517)-VALUE(LEFT(Q$1,FIND("-",Q$1,1)-1))):$E2517),($E2517*(2/(VALUE(LEFT(Q$1,FIND("-",Q$1,1)-1))+1)))+(Q2516*(1-(2/(VALUE(LEFT(Q$1,FIND("-",Q$1,1)-1))+1))))))</f>
        <v>0.11781990083097521</v>
      </c>
      <c r="R2517">
        <f>IF(ROW($E2517)&lt;=VALUE(LEFT(R$1,FIND("-",R$1,1)-1)),0,IF(ROW($E2517)=VALUE(LEFT(R$1,FIND("-",R$1,1)-1))+1,AVERAGE(INDEX($E:$E,ROW($E2517)-VALUE(LEFT(R$1,FIND("-",R$1,1)-1))):$E2517),($E2517*(2/(VALUE(LEFT(R$1,FIND("-",R$1,1)-1))+1)))+(R2516*(1-(2/(VALUE(LEFT(R$1,FIND("-",R$1,1)-1))+1))))))</f>
        <v>0.12190343249751272</v>
      </c>
      <c r="S2517">
        <f t="shared" si="355"/>
        <v>-4.0835316665375071E-3</v>
      </c>
      <c r="T2517">
        <f>IF(ROW($E2517)&lt;=MAX(VALUE(LEFT(Q$1,FIND("-",Q$1,1)-1)),VALUE(LEFT(R$1,FIND("-",R$1,1)-1)))+VALUE(LEFT(T$1,FIND("-",T$1,1)-1))-1,0,IF(ROW($E2517)=MAX(VALUE(LEFT(Q$1,FIND("-",Q$1,1)-1)),VALUE(LEFT(R$1,FIND("-",R$1,1)-1)))+VALUE(LEFT(T$1,FIND("-",T$1,1)-1)),AVERAGE(INDEX($S:$S,ROW(S2517)-VALUE(LEFT(T$1,FIND("-",T$1,1)-1))+1):S2517),($S2517*(2/(VALUE(LEFT(T$1,FIND("-",T$1,1)-1))+1)))+(T2516*(1-(2/(VALUE(LEFT(T$1,FIND("-",T$1,1)-1))+1))))))</f>
        <v>-2.9577049449956592E-3</v>
      </c>
      <c r="V2517">
        <f t="shared" si="356"/>
        <v>0</v>
      </c>
      <c r="W2517">
        <f>IF(ROW($E2517)&lt;=VALUE(LEFT(W$1,FIND("-",W$1,1)-1))+1,0,IF(ROW($E2516)=VALUE(LEFT(W$1,FIND("-",W$1,1)-1))+1,100-100/(1+ABS((SUMIF(INDEX($V:$V,ROW($V2517)-VALUE(LEFT(W$1,FIND("-",W$1,1)-1))+1):$V2517,"&gt;0",INDEX($V:$V,ROW($V2517)-VALUE(LEFT(W$1,FIND("-",W$1,1)-1))+1):$V2517)/COUNTIF(INDEX($V:$V,ROW($V2517)-VALUE(LEFT(W$1,FIND("-",W$1,1)-1))+1):$V2517,"&gt;0"))/(SUMIF(INDEX($V:$V,ROW($V2517)-VALUE(LEFT(W$1,FIND("-",W$1,1)-1))+1):$V2517,"&lt;0",INDEX($V:$V,ROW($V2517)-VALUE(LEFT(W$1,FIND("-",W$1,1)-1))+1):$V2517)/COUNTIF(INDEX($V:$V,ROW($V2517)-VALUE(LEFT(W$1,FIND("-",W$1,1)-1))+1):$V2517,"&lt;0")))),100-100/(1+ABS((SUMIF(INDEX($V:$V,ROW($V2517)-VALUE(LEFT(W$1,FIND("-",W$1,1)-1))+1):$V2517,"&gt;0",INDEX($V:$V,ROW($V2517)-VALUE(LEFT(W$1,FIND("-",W$1,1)-1))+1):$V2517)/VALUE(LEFT(W$1,FIND("-",W$1,1)-1)))/(SUMIF(INDEX($V:$V,ROW($V2517)-VALUE(LEFT(W$1,FIND("-",W$1,1)-1))+1):$V2517,"&lt;0",INDEX($V:$V,ROW($V2517)-VALUE(LEFT(W$1,FIND("-",W$1,1)-1))+1):$V2517)/VALUE(LEFT(W$1,FIND("-",W$1,1)-1)))))))</f>
        <v>0</v>
      </c>
      <c r="Y2517">
        <f>IF(ROW($E2517)&lt;=VALUE(LEFT(Y$1,FIND("-",Y$1,1)-1)),0,MAX(INDEX(C:C,ROW(C2517)-VALUE(LEFT(Y$1,FIND("-",Y$1,1)-1))+1):C2517))</f>
        <v>0.14499999999999999</v>
      </c>
      <c r="Z2517">
        <f>IF(ROW($E2517)&lt;=VALUE(LEFT(Z$1,FIND("-",Z$1,1)-1)),0,MIN(INDEX(D:D,ROW(D2517)-VALUE(LEFT(Z$1,FIND("-",Z$1,1)-1))+1):D2517))</f>
        <v>0.11</v>
      </c>
      <c r="AA2517">
        <f t="shared" si="360"/>
        <v>14.285714285714302</v>
      </c>
      <c r="AB2517">
        <f>IF(ROW($AA2517)&lt;=VALUE(LEFT(AA$1,FIND("-",AA$1,1)-1))+VALUE(LEFT(AB$1,FIND("-",AB$1,1)-1)-1),0,AVERAGE(INDEX($AA:$AA,ROW($AA2517)-VALUE(LEFT(AB$1,FIND("-",AB$1,1)-1))+1):$AA2517))</f>
        <v>13.690476190476206</v>
      </c>
      <c r="AC2517">
        <f>IF(ROW($AA2517)&lt;=VALUE(LEFT(AA$1,FIND("-",AA$1,1)-1))+VALUE(LEFT(AB$1,FIND("-",AB$1,1)-1)-1)+VALUE(LEFT(AC$1,FIND("-",AC$1,1)-1)-1),0,AVERAGE(INDEX($AB:$AB,ROW($AB2517)-VALUE(LEFT(AC$1,FIND("-",AC$1,1)-1))+1):$AB2517))</f>
        <v>13.095238095238109</v>
      </c>
      <c r="AE2517">
        <f t="shared" si="357"/>
        <v>134342544</v>
      </c>
      <c r="AG2517" t="str">
        <f t="shared" si="359"/>
        <v/>
      </c>
    </row>
    <row r="2518" spans="1:33" x14ac:dyDescent="0.25">
      <c r="A2518" s="6">
        <v>40634</v>
      </c>
      <c r="B2518">
        <v>0.115</v>
      </c>
      <c r="C2518">
        <v>0.12</v>
      </c>
      <c r="D2518">
        <v>0.115</v>
      </c>
      <c r="E2518">
        <v>0.115</v>
      </c>
      <c r="F2518">
        <v>7.8675999999999996E-2</v>
      </c>
      <c r="G2518">
        <v>563400</v>
      </c>
      <c r="I2518" t="str">
        <f t="shared" si="352"/>
        <v/>
      </c>
      <c r="J2518" t="str">
        <f t="shared" si="353"/>
        <v>Oversold</v>
      </c>
      <c r="K2518" t="str">
        <f t="shared" si="354"/>
        <v>Oversold Below %D</v>
      </c>
      <c r="M2518" s="11" t="str">
        <f t="shared" si="358"/>
        <v/>
      </c>
      <c r="O2518">
        <f>IF(ROW($E2518)&lt;=VALUE(LEFT(O$1,FIND("-",O$1,1)-1)),0,IF(ROW($E2518)=VALUE(LEFT(O$1,FIND("-",O$1,1)-1))+1,AVERAGE(INDEX($E:$E,ROW($E2518)-VALUE(LEFT(O$1,FIND("-",O$1,1)-1))):$E2518),($E2518*(2/(VALUE(LEFT(O$1,FIND("-",O$1,1)-1))+1)))+(O2517*(1-(2/(VALUE(LEFT(O$1,FIND("-",O$1,1)-1))+1))))))</f>
        <v>0.14264804375832998</v>
      </c>
      <c r="Q2518">
        <f>IF(ROW($E2518)&lt;=VALUE(LEFT(Q$1,FIND("-",Q$1,1)-1)),0,IF(ROW($E2518)=VALUE(LEFT(Q$1,FIND("-",Q$1,1)-1))+1,AVERAGE(INDEX($E:$E,ROW($E2518)-VALUE(LEFT(Q$1,FIND("-",Q$1,1)-1))):$E2518),($E2518*(2/(VALUE(LEFT(Q$1,FIND("-",Q$1,1)-1))+1)))+(Q2517*(1-(2/(VALUE(LEFT(Q$1,FIND("-",Q$1,1)-1))+1))))))</f>
        <v>0.1173860699339021</v>
      </c>
      <c r="R2518">
        <f>IF(ROW($E2518)&lt;=VALUE(LEFT(R$1,FIND("-",R$1,1)-1)),0,IF(ROW($E2518)=VALUE(LEFT(R$1,FIND("-",R$1,1)-1))+1,AVERAGE(INDEX($E:$E,ROW($E2518)-VALUE(LEFT(R$1,FIND("-",R$1,1)-1))):$E2518),($E2518*(2/(VALUE(LEFT(R$1,FIND("-",R$1,1)-1))+1)))+(R2517*(1-(2/(VALUE(LEFT(R$1,FIND("-",R$1,1)-1))+1))))))</f>
        <v>0.1213920671273266</v>
      </c>
      <c r="S2518">
        <f t="shared" si="355"/>
        <v>-4.0059971934244959E-3</v>
      </c>
      <c r="T2518">
        <f>IF(ROW($E2518)&lt;=MAX(VALUE(LEFT(Q$1,FIND("-",Q$1,1)-1)),VALUE(LEFT(R$1,FIND("-",R$1,1)-1)))+VALUE(LEFT(T$1,FIND("-",T$1,1)-1))-1,0,IF(ROW($E2518)=MAX(VALUE(LEFT(Q$1,FIND("-",Q$1,1)-1)),VALUE(LEFT(R$1,FIND("-",R$1,1)-1)))+VALUE(LEFT(T$1,FIND("-",T$1,1)-1)),AVERAGE(INDEX($S:$S,ROW(S2518)-VALUE(LEFT(T$1,FIND("-",T$1,1)-1))+1):S2518),($S2518*(2/(VALUE(LEFT(T$1,FIND("-",T$1,1)-1))+1)))+(T2517*(1-(2/(VALUE(LEFT(T$1,FIND("-",T$1,1)-1))+1))))))</f>
        <v>-3.1673633946814267E-3</v>
      </c>
      <c r="V2518">
        <f t="shared" si="356"/>
        <v>0</v>
      </c>
      <c r="W2518">
        <f>IF(ROW($E2518)&lt;=VALUE(LEFT(W$1,FIND("-",W$1,1)-1))+1,0,IF(ROW($E2517)=VALUE(LEFT(W$1,FIND("-",W$1,1)-1))+1,100-100/(1+ABS((SUMIF(INDEX($V:$V,ROW($V2518)-VALUE(LEFT(W$1,FIND("-",W$1,1)-1))+1):$V2518,"&gt;0",INDEX($V:$V,ROW($V2518)-VALUE(LEFT(W$1,FIND("-",W$1,1)-1))+1):$V2518)/COUNTIF(INDEX($V:$V,ROW($V2518)-VALUE(LEFT(W$1,FIND("-",W$1,1)-1))+1):$V2518,"&gt;0"))/(SUMIF(INDEX($V:$V,ROW($V2518)-VALUE(LEFT(W$1,FIND("-",W$1,1)-1))+1):$V2518,"&lt;0",INDEX($V:$V,ROW($V2518)-VALUE(LEFT(W$1,FIND("-",W$1,1)-1))+1):$V2518)/COUNTIF(INDEX($V:$V,ROW($V2518)-VALUE(LEFT(W$1,FIND("-",W$1,1)-1))+1):$V2518,"&lt;0")))),100-100/(1+ABS((SUMIF(INDEX($V:$V,ROW($V2518)-VALUE(LEFT(W$1,FIND("-",W$1,1)-1))+1):$V2518,"&gt;0",INDEX($V:$V,ROW($V2518)-VALUE(LEFT(W$1,FIND("-",W$1,1)-1))+1):$V2518)/VALUE(LEFT(W$1,FIND("-",W$1,1)-1)))/(SUMIF(INDEX($V:$V,ROW($V2518)-VALUE(LEFT(W$1,FIND("-",W$1,1)-1))+1):$V2518,"&lt;0",INDEX($V:$V,ROW($V2518)-VALUE(LEFT(W$1,FIND("-",W$1,1)-1))+1):$V2518)/VALUE(LEFT(W$1,FIND("-",W$1,1)-1)))))))</f>
        <v>0</v>
      </c>
      <c r="Y2518">
        <f>IF(ROW($E2518)&lt;=VALUE(LEFT(Y$1,FIND("-",Y$1,1)-1)),0,MAX(INDEX(C:C,ROW(C2518)-VALUE(LEFT(Y$1,FIND("-",Y$1,1)-1))+1):C2518))</f>
        <v>0.125</v>
      </c>
      <c r="Z2518">
        <f>IF(ROW($E2518)&lt;=VALUE(LEFT(Z$1,FIND("-",Z$1,1)-1)),0,MIN(INDEX(D:D,ROW(D2518)-VALUE(LEFT(Z$1,FIND("-",Z$1,1)-1))+1):D2518))</f>
        <v>0.11</v>
      </c>
      <c r="AA2518">
        <f t="shared" si="360"/>
        <v>33.333333333333364</v>
      </c>
      <c r="AB2518">
        <f>IF(ROW($AA2518)&lt;=VALUE(LEFT(AA$1,FIND("-",AA$1,1)-1))+VALUE(LEFT(AB$1,FIND("-",AB$1,1)-1)-1),0,AVERAGE(INDEX($AA:$AA,ROW($AA2518)-VALUE(LEFT(AB$1,FIND("-",AB$1,1)-1))+1):$AA2518))</f>
        <v>20.634920634920658</v>
      </c>
      <c r="AC2518">
        <f>IF(ROW($AA2518)&lt;=VALUE(LEFT(AA$1,FIND("-",AA$1,1)-1))+VALUE(LEFT(AB$1,FIND("-",AB$1,1)-1)-1)+VALUE(LEFT(AC$1,FIND("-",AC$1,1)-1)-1),0,AVERAGE(INDEX($AB:$AB,ROW($AB2518)-VALUE(LEFT(AC$1,FIND("-",AC$1,1)-1))+1):$AB2518))</f>
        <v>15.806878306878325</v>
      </c>
      <c r="AE2518">
        <f t="shared" si="357"/>
        <v>134342544</v>
      </c>
      <c r="AG2518" t="str">
        <f t="shared" si="359"/>
        <v/>
      </c>
    </row>
    <row r="2519" spans="1:33" x14ac:dyDescent="0.25">
      <c r="A2519" s="6">
        <v>40637</v>
      </c>
      <c r="B2519">
        <v>0.115</v>
      </c>
      <c r="C2519">
        <v>0.12</v>
      </c>
      <c r="D2519">
        <v>0.115</v>
      </c>
      <c r="E2519">
        <v>0.12</v>
      </c>
      <c r="F2519">
        <v>8.2097000000000003E-2</v>
      </c>
      <c r="G2519">
        <v>222000</v>
      </c>
      <c r="I2519" t="str">
        <f t="shared" si="352"/>
        <v/>
      </c>
      <c r="J2519" t="e">
        <f t="shared" si="353"/>
        <v>#DIV/0!</v>
      </c>
      <c r="K2519" t="str">
        <f t="shared" si="354"/>
        <v>Buy</v>
      </c>
      <c r="M2519" s="11" t="str">
        <f t="shared" si="358"/>
        <v>Buy</v>
      </c>
      <c r="O2519">
        <f>IF(ROW($E2519)&lt;=VALUE(LEFT(O$1,FIND("-",O$1,1)-1)),0,IF(ROW($E2519)=VALUE(LEFT(O$1,FIND("-",O$1,1)-1))+1,AVERAGE(INDEX($E:$E,ROW($E2519)-VALUE(LEFT(O$1,FIND("-",O$1,1)-1))):$E2519),($E2519*(2/(VALUE(LEFT(O$1,FIND("-",O$1,1)-1))+1)))+(O2518*(1-(2/(VALUE(LEFT(O$1,FIND("-",O$1,1)-1))+1))))))</f>
        <v>0.14242269008909286</v>
      </c>
      <c r="Q2519">
        <f>IF(ROW($E2519)&lt;=VALUE(LEFT(Q$1,FIND("-",Q$1,1)-1)),0,IF(ROW($E2519)=VALUE(LEFT(Q$1,FIND("-",Q$1,1)-1))+1,AVERAGE(INDEX($E:$E,ROW($E2519)-VALUE(LEFT(Q$1,FIND("-",Q$1,1)-1))):$E2519),($E2519*(2/(VALUE(LEFT(Q$1,FIND("-",Q$1,1)-1))+1)))+(Q2518*(1-(2/(VALUE(LEFT(Q$1,FIND("-",Q$1,1)-1))+1))))))</f>
        <v>0.11778821302099408</v>
      </c>
      <c r="R2519">
        <f>IF(ROW($E2519)&lt;=VALUE(LEFT(R$1,FIND("-",R$1,1)-1)),0,IF(ROW($E2519)=VALUE(LEFT(R$1,FIND("-",R$1,1)-1))+1,AVERAGE(INDEX($E:$E,ROW($E2519)-VALUE(LEFT(R$1,FIND("-",R$1,1)-1))):$E2519),($E2519*(2/(VALUE(LEFT(R$1,FIND("-",R$1,1)-1))+1)))+(R2518*(1-(2/(VALUE(LEFT(R$1,FIND("-",R$1,1)-1))+1))))))</f>
        <v>0.12128895104382093</v>
      </c>
      <c r="S2519">
        <f t="shared" si="355"/>
        <v>-3.5007380228268409E-3</v>
      </c>
      <c r="T2519">
        <f>IF(ROW($E2519)&lt;=MAX(VALUE(LEFT(Q$1,FIND("-",Q$1,1)-1)),VALUE(LEFT(R$1,FIND("-",R$1,1)-1)))+VALUE(LEFT(T$1,FIND("-",T$1,1)-1))-1,0,IF(ROW($E2519)=MAX(VALUE(LEFT(Q$1,FIND("-",Q$1,1)-1)),VALUE(LEFT(R$1,FIND("-",R$1,1)-1)))+VALUE(LEFT(T$1,FIND("-",T$1,1)-1)),AVERAGE(INDEX($S:$S,ROW(S2519)-VALUE(LEFT(T$1,FIND("-",T$1,1)-1))+1):S2519),($S2519*(2/(VALUE(LEFT(T$1,FIND("-",T$1,1)-1))+1)))+(T2518*(1-(2/(VALUE(LEFT(T$1,FIND("-",T$1,1)-1))+1))))))</f>
        <v>-3.2340383203105097E-3</v>
      </c>
      <c r="V2519">
        <f t="shared" si="356"/>
        <v>4.9999999999999906E-3</v>
      </c>
      <c r="W2519" t="e">
        <f>IF(ROW($E2519)&lt;=VALUE(LEFT(W$1,FIND("-",W$1,1)-1))+1,0,IF(ROW($E2518)=VALUE(LEFT(W$1,FIND("-",W$1,1)-1))+1,100-100/(1+ABS((SUMIF(INDEX($V:$V,ROW($V2519)-VALUE(LEFT(W$1,FIND("-",W$1,1)-1))+1):$V2519,"&gt;0",INDEX($V:$V,ROW($V2519)-VALUE(LEFT(W$1,FIND("-",W$1,1)-1))+1):$V2519)/COUNTIF(INDEX($V:$V,ROW($V2519)-VALUE(LEFT(W$1,FIND("-",W$1,1)-1))+1):$V2519,"&gt;0"))/(SUMIF(INDEX($V:$V,ROW($V2519)-VALUE(LEFT(W$1,FIND("-",W$1,1)-1))+1):$V2519,"&lt;0",INDEX($V:$V,ROW($V2519)-VALUE(LEFT(W$1,FIND("-",W$1,1)-1))+1):$V2519)/COUNTIF(INDEX($V:$V,ROW($V2519)-VALUE(LEFT(W$1,FIND("-",W$1,1)-1))+1):$V2519,"&lt;0")))),100-100/(1+ABS((SUMIF(INDEX($V:$V,ROW($V2519)-VALUE(LEFT(W$1,FIND("-",W$1,1)-1))+1):$V2519,"&gt;0",INDEX($V:$V,ROW($V2519)-VALUE(LEFT(W$1,FIND("-",W$1,1)-1))+1):$V2519)/VALUE(LEFT(W$1,FIND("-",W$1,1)-1)))/(SUMIF(INDEX($V:$V,ROW($V2519)-VALUE(LEFT(W$1,FIND("-",W$1,1)-1))+1):$V2519,"&lt;0",INDEX($V:$V,ROW($V2519)-VALUE(LEFT(W$1,FIND("-",W$1,1)-1))+1):$V2519)/VALUE(LEFT(W$1,FIND("-",W$1,1)-1)))))))</f>
        <v>#DIV/0!</v>
      </c>
      <c r="Y2519">
        <f>IF(ROW($E2519)&lt;=VALUE(LEFT(Y$1,FIND("-",Y$1,1)-1)),0,MAX(INDEX(C:C,ROW(C2519)-VALUE(LEFT(Y$1,FIND("-",Y$1,1)-1))+1):C2519))</f>
        <v>0.12</v>
      </c>
      <c r="Z2519">
        <f>IF(ROW($E2519)&lt;=VALUE(LEFT(Z$1,FIND("-",Z$1,1)-1)),0,MIN(INDEX(D:D,ROW(D2519)-VALUE(LEFT(Z$1,FIND("-",Z$1,1)-1))+1):D2519))</f>
        <v>0.11</v>
      </c>
      <c r="AA2519">
        <f t="shared" si="360"/>
        <v>100</v>
      </c>
      <c r="AB2519">
        <f>IF(ROW($AA2519)&lt;=VALUE(LEFT(AA$1,FIND("-",AA$1,1)-1))+VALUE(LEFT(AB$1,FIND("-",AB$1,1)-1)-1),0,AVERAGE(INDEX($AA:$AA,ROW($AA2519)-VALUE(LEFT(AB$1,FIND("-",AB$1,1)-1))+1):$AA2519))</f>
        <v>49.206349206349216</v>
      </c>
      <c r="AC2519">
        <f>IF(ROW($AA2519)&lt;=VALUE(LEFT(AA$1,FIND("-",AA$1,1)-1))+VALUE(LEFT(AB$1,FIND("-",AB$1,1)-1)-1)+VALUE(LEFT(AC$1,FIND("-",AC$1,1)-1)-1),0,AVERAGE(INDEX($AB:$AB,ROW($AB2519)-VALUE(LEFT(AC$1,FIND("-",AC$1,1)-1))+1):$AB2519))</f>
        <v>27.843915343915359</v>
      </c>
      <c r="AE2519">
        <f t="shared" si="357"/>
        <v>134564544</v>
      </c>
      <c r="AG2519" t="str">
        <f t="shared" si="359"/>
        <v>Buy</v>
      </c>
    </row>
    <row r="2520" spans="1:33" x14ac:dyDescent="0.25">
      <c r="A2520" s="6">
        <v>40638</v>
      </c>
      <c r="B2520">
        <v>0.12</v>
      </c>
      <c r="C2520">
        <v>0.12</v>
      </c>
      <c r="D2520">
        <v>0.115</v>
      </c>
      <c r="E2520">
        <v>0.115</v>
      </c>
      <c r="F2520">
        <v>7.8675999999999996E-2</v>
      </c>
      <c r="G2520">
        <v>483700</v>
      </c>
      <c r="I2520" t="str">
        <f t="shared" si="352"/>
        <v/>
      </c>
      <c r="J2520" t="str">
        <f t="shared" si="353"/>
        <v/>
      </c>
      <c r="K2520" t="str">
        <f t="shared" si="354"/>
        <v/>
      </c>
      <c r="M2520" s="11" t="str">
        <f t="shared" si="358"/>
        <v/>
      </c>
      <c r="O2520">
        <f>IF(ROW($E2520)&lt;=VALUE(LEFT(O$1,FIND("-",O$1,1)-1)),0,IF(ROW($E2520)=VALUE(LEFT(O$1,FIND("-",O$1,1)-1))+1,AVERAGE(INDEX($E:$E,ROW($E2520)-VALUE(LEFT(O$1,FIND("-",O$1,1)-1))):$E2520),($E2520*(2/(VALUE(LEFT(O$1,FIND("-",O$1,1)-1))+1)))+(O2519*(1-(2/(VALUE(LEFT(O$1,FIND("-",O$1,1)-1))+1))))))</f>
        <v>0.14214982750114169</v>
      </c>
      <c r="Q2520">
        <f>IF(ROW($E2520)&lt;=VALUE(LEFT(Q$1,FIND("-",Q$1,1)-1)),0,IF(ROW($E2520)=VALUE(LEFT(Q$1,FIND("-",Q$1,1)-1))+1,AVERAGE(INDEX($E:$E,ROW($E2520)-VALUE(LEFT(Q$1,FIND("-",Q$1,1)-1))):$E2520),($E2520*(2/(VALUE(LEFT(Q$1,FIND("-",Q$1,1)-1))+1)))+(Q2519*(1-(2/(VALUE(LEFT(Q$1,FIND("-",Q$1,1)-1))+1))))))</f>
        <v>0.11735925717161039</v>
      </c>
      <c r="R2520">
        <f>IF(ROW($E2520)&lt;=VALUE(LEFT(R$1,FIND("-",R$1,1)-1)),0,IF(ROW($E2520)=VALUE(LEFT(R$1,FIND("-",R$1,1)-1))+1,AVERAGE(INDEX($E:$E,ROW($E2520)-VALUE(LEFT(R$1,FIND("-",R$1,1)-1))):$E2520),($E2520*(2/(VALUE(LEFT(R$1,FIND("-",R$1,1)-1))+1)))+(R2519*(1-(2/(VALUE(LEFT(R$1,FIND("-",R$1,1)-1))+1))))))</f>
        <v>0.12082310281835271</v>
      </c>
      <c r="S2520">
        <f t="shared" si="355"/>
        <v>-3.4638456467423195E-3</v>
      </c>
      <c r="T2520">
        <f>IF(ROW($E2520)&lt;=MAX(VALUE(LEFT(Q$1,FIND("-",Q$1,1)-1)),VALUE(LEFT(R$1,FIND("-",R$1,1)-1)))+VALUE(LEFT(T$1,FIND("-",T$1,1)-1))-1,0,IF(ROW($E2520)=MAX(VALUE(LEFT(Q$1,FIND("-",Q$1,1)-1)),VALUE(LEFT(R$1,FIND("-",R$1,1)-1)))+VALUE(LEFT(T$1,FIND("-",T$1,1)-1)),AVERAGE(INDEX($S:$S,ROW(S2520)-VALUE(LEFT(T$1,FIND("-",T$1,1)-1))+1):S2520),($S2520*(2/(VALUE(LEFT(T$1,FIND("-",T$1,1)-1))+1)))+(T2519*(1-(2/(VALUE(LEFT(T$1,FIND("-",T$1,1)-1))+1))))))</f>
        <v>-3.2799997855968719E-3</v>
      </c>
      <c r="V2520">
        <f t="shared" si="356"/>
        <v>-4.9999999999999906E-3</v>
      </c>
      <c r="W2520">
        <f>IF(ROW($E2520)&lt;=VALUE(LEFT(W$1,FIND("-",W$1,1)-1))+1,0,IF(ROW($E2519)=VALUE(LEFT(W$1,FIND("-",W$1,1)-1))+1,100-100/(1+ABS((SUMIF(INDEX($V:$V,ROW($V2520)-VALUE(LEFT(W$1,FIND("-",W$1,1)-1))+1):$V2520,"&gt;0",INDEX($V:$V,ROW($V2520)-VALUE(LEFT(W$1,FIND("-",W$1,1)-1))+1):$V2520)/COUNTIF(INDEX($V:$V,ROW($V2520)-VALUE(LEFT(W$1,FIND("-",W$1,1)-1))+1):$V2520,"&gt;0"))/(SUMIF(INDEX($V:$V,ROW($V2520)-VALUE(LEFT(W$1,FIND("-",W$1,1)-1))+1):$V2520,"&lt;0",INDEX($V:$V,ROW($V2520)-VALUE(LEFT(W$1,FIND("-",W$1,1)-1))+1):$V2520)/COUNTIF(INDEX($V:$V,ROW($V2520)-VALUE(LEFT(W$1,FIND("-",W$1,1)-1))+1):$V2520,"&lt;0")))),100-100/(1+ABS((SUMIF(INDEX($V:$V,ROW($V2520)-VALUE(LEFT(W$1,FIND("-",W$1,1)-1))+1):$V2520,"&gt;0",INDEX($V:$V,ROW($V2520)-VALUE(LEFT(W$1,FIND("-",W$1,1)-1))+1):$V2520)/VALUE(LEFT(W$1,FIND("-",W$1,1)-1)))/(SUMIF(INDEX($V:$V,ROW($V2520)-VALUE(LEFT(W$1,FIND("-",W$1,1)-1))+1):$V2520,"&lt;0",INDEX($V:$V,ROW($V2520)-VALUE(LEFT(W$1,FIND("-",W$1,1)-1))+1):$V2520)/VALUE(LEFT(W$1,FIND("-",W$1,1)-1)))))))</f>
        <v>50</v>
      </c>
      <c r="Y2520">
        <f>IF(ROW($E2520)&lt;=VALUE(LEFT(Y$1,FIND("-",Y$1,1)-1)),0,MAX(INDEX(C:C,ROW(C2520)-VALUE(LEFT(Y$1,FIND("-",Y$1,1)-1))+1):C2520))</f>
        <v>0.12</v>
      </c>
      <c r="Z2520">
        <f>IF(ROW($E2520)&lt;=VALUE(LEFT(Z$1,FIND("-",Z$1,1)-1)),0,MIN(INDEX(D:D,ROW(D2520)-VALUE(LEFT(Z$1,FIND("-",Z$1,1)-1))+1):D2520))</f>
        <v>0.11</v>
      </c>
      <c r="AA2520">
        <f t="shared" si="360"/>
        <v>50.000000000000064</v>
      </c>
      <c r="AB2520">
        <f>IF(ROW($AA2520)&lt;=VALUE(LEFT(AA$1,FIND("-",AA$1,1)-1))+VALUE(LEFT(AB$1,FIND("-",AB$1,1)-1)-1),0,AVERAGE(INDEX($AA:$AA,ROW($AA2520)-VALUE(LEFT(AB$1,FIND("-",AB$1,1)-1))+1):$AA2520))</f>
        <v>61.111111111111143</v>
      </c>
      <c r="AC2520">
        <f>IF(ROW($AA2520)&lt;=VALUE(LEFT(AA$1,FIND("-",AA$1,1)-1))+VALUE(LEFT(AB$1,FIND("-",AB$1,1)-1)-1)+VALUE(LEFT(AC$1,FIND("-",AC$1,1)-1)-1),0,AVERAGE(INDEX($AB:$AB,ROW($AB2520)-VALUE(LEFT(AC$1,FIND("-",AC$1,1)-1))+1):$AB2520))</f>
        <v>43.650793650793673</v>
      </c>
      <c r="AE2520">
        <f t="shared" si="357"/>
        <v>134080844</v>
      </c>
      <c r="AG2520" t="str">
        <f t="shared" si="359"/>
        <v/>
      </c>
    </row>
    <row r="2521" spans="1:33" x14ac:dyDescent="0.25">
      <c r="A2521" s="6">
        <v>40639</v>
      </c>
      <c r="B2521">
        <v>0.12</v>
      </c>
      <c r="C2521">
        <v>0.12</v>
      </c>
      <c r="D2521">
        <v>0.12</v>
      </c>
      <c r="E2521">
        <v>0.12</v>
      </c>
      <c r="F2521">
        <v>8.2097000000000003E-2</v>
      </c>
      <c r="G2521">
        <v>623000</v>
      </c>
      <c r="I2521" t="str">
        <f t="shared" si="352"/>
        <v>Bullish</v>
      </c>
      <c r="J2521" t="str">
        <f t="shared" si="353"/>
        <v/>
      </c>
      <c r="K2521" t="str">
        <f t="shared" si="354"/>
        <v/>
      </c>
      <c r="M2521" s="11" t="str">
        <f t="shared" si="358"/>
        <v/>
      </c>
      <c r="O2521">
        <f>IF(ROW($E2521)&lt;=VALUE(LEFT(O$1,FIND("-",O$1,1)-1)),0,IF(ROW($E2521)=VALUE(LEFT(O$1,FIND("-",O$1,1)-1))+1,AVERAGE(INDEX($E:$E,ROW($E2521)-VALUE(LEFT(O$1,FIND("-",O$1,1)-1))):$E2521),($E2521*(2/(VALUE(LEFT(O$1,FIND("-",O$1,1)-1))+1)))+(O2520*(1-(2/(VALUE(LEFT(O$1,FIND("-",O$1,1)-1))+1))))))</f>
        <v>0.14192943120759799</v>
      </c>
      <c r="Q2521">
        <f>IF(ROW($E2521)&lt;=VALUE(LEFT(Q$1,FIND("-",Q$1,1)-1)),0,IF(ROW($E2521)=VALUE(LEFT(Q$1,FIND("-",Q$1,1)-1))+1,AVERAGE(INDEX($E:$E,ROW($E2521)-VALUE(LEFT(Q$1,FIND("-",Q$1,1)-1))):$E2521),($E2521*(2/(VALUE(LEFT(Q$1,FIND("-",Q$1,1)-1))+1)))+(Q2520*(1-(2/(VALUE(LEFT(Q$1,FIND("-",Q$1,1)-1))+1))))))</f>
        <v>0.11776552529905494</v>
      </c>
      <c r="R2521">
        <f>IF(ROW($E2521)&lt;=VALUE(LEFT(R$1,FIND("-",R$1,1)-1)),0,IF(ROW($E2521)=VALUE(LEFT(R$1,FIND("-",R$1,1)-1))+1,AVERAGE(INDEX($E:$E,ROW($E2521)-VALUE(LEFT(R$1,FIND("-",R$1,1)-1))):$E2521),($E2521*(2/(VALUE(LEFT(R$1,FIND("-",R$1,1)-1))+1)))+(R2520*(1-(2/(VALUE(LEFT(R$1,FIND("-",R$1,1)-1))+1))))))</f>
        <v>0.12076213223921548</v>
      </c>
      <c r="S2521">
        <f t="shared" si="355"/>
        <v>-2.9966069401605316E-3</v>
      </c>
      <c r="T2521">
        <f>IF(ROW($E2521)&lt;=MAX(VALUE(LEFT(Q$1,FIND("-",Q$1,1)-1)),VALUE(LEFT(R$1,FIND("-",R$1,1)-1)))+VALUE(LEFT(T$1,FIND("-",T$1,1)-1))-1,0,IF(ROW($E2521)=MAX(VALUE(LEFT(Q$1,FIND("-",Q$1,1)-1)),VALUE(LEFT(R$1,FIND("-",R$1,1)-1)))+VALUE(LEFT(T$1,FIND("-",T$1,1)-1)),AVERAGE(INDEX($S:$S,ROW(S2521)-VALUE(LEFT(T$1,FIND("-",T$1,1)-1))+1):S2521),($S2521*(2/(VALUE(LEFT(T$1,FIND("-",T$1,1)-1))+1)))+(T2520*(1-(2/(VALUE(LEFT(T$1,FIND("-",T$1,1)-1))+1))))))</f>
        <v>-3.223321216509604E-3</v>
      </c>
      <c r="V2521">
        <f t="shared" si="356"/>
        <v>4.9999999999999906E-3</v>
      </c>
      <c r="W2521">
        <f>IF(ROW($E2521)&lt;=VALUE(LEFT(W$1,FIND("-",W$1,1)-1))+1,0,IF(ROW($E2520)=VALUE(LEFT(W$1,FIND("-",W$1,1)-1))+1,100-100/(1+ABS((SUMIF(INDEX($V:$V,ROW($V2521)-VALUE(LEFT(W$1,FIND("-",W$1,1)-1))+1):$V2521,"&gt;0",INDEX($V:$V,ROW($V2521)-VALUE(LEFT(W$1,FIND("-",W$1,1)-1))+1):$V2521)/COUNTIF(INDEX($V:$V,ROW($V2521)-VALUE(LEFT(W$1,FIND("-",W$1,1)-1))+1):$V2521,"&gt;0"))/(SUMIF(INDEX($V:$V,ROW($V2521)-VALUE(LEFT(W$1,FIND("-",W$1,1)-1))+1):$V2521,"&lt;0",INDEX($V:$V,ROW($V2521)-VALUE(LEFT(W$1,FIND("-",W$1,1)-1))+1):$V2521)/COUNTIF(INDEX($V:$V,ROW($V2521)-VALUE(LEFT(W$1,FIND("-",W$1,1)-1))+1):$V2521,"&lt;0")))),100-100/(1+ABS((SUMIF(INDEX($V:$V,ROW($V2521)-VALUE(LEFT(W$1,FIND("-",W$1,1)-1))+1):$V2521,"&gt;0",INDEX($V:$V,ROW($V2521)-VALUE(LEFT(W$1,FIND("-",W$1,1)-1))+1):$V2521)/VALUE(LEFT(W$1,FIND("-",W$1,1)-1)))/(SUMIF(INDEX($V:$V,ROW($V2521)-VALUE(LEFT(W$1,FIND("-",W$1,1)-1))+1):$V2521,"&lt;0",INDEX($V:$V,ROW($V2521)-VALUE(LEFT(W$1,FIND("-",W$1,1)-1))+1):$V2521)/VALUE(LEFT(W$1,FIND("-",W$1,1)-1)))))))</f>
        <v>66.666666666666657</v>
      </c>
      <c r="Y2521">
        <f>IF(ROW($E2521)&lt;=VALUE(LEFT(Y$1,FIND("-",Y$1,1)-1)),0,MAX(INDEX(C:C,ROW(C2521)-VALUE(LEFT(Y$1,FIND("-",Y$1,1)-1))+1):C2521))</f>
        <v>0.12</v>
      </c>
      <c r="Z2521">
        <f>IF(ROW($E2521)&lt;=VALUE(LEFT(Z$1,FIND("-",Z$1,1)-1)),0,MIN(INDEX(D:D,ROW(D2521)-VALUE(LEFT(Z$1,FIND("-",Z$1,1)-1))+1):D2521))</f>
        <v>0.11</v>
      </c>
      <c r="AA2521">
        <f t="shared" si="360"/>
        <v>100</v>
      </c>
      <c r="AB2521">
        <f>IF(ROW($AA2521)&lt;=VALUE(LEFT(AA$1,FIND("-",AA$1,1)-1))+VALUE(LEFT(AB$1,FIND("-",AB$1,1)-1)-1),0,AVERAGE(INDEX($AA:$AA,ROW($AA2521)-VALUE(LEFT(AB$1,FIND("-",AB$1,1)-1))+1):$AA2521))</f>
        <v>83.333333333333357</v>
      </c>
      <c r="AC2521">
        <f>IF(ROW($AA2521)&lt;=VALUE(LEFT(AA$1,FIND("-",AA$1,1)-1))+VALUE(LEFT(AB$1,FIND("-",AB$1,1)-1)-1)+VALUE(LEFT(AC$1,FIND("-",AC$1,1)-1)-1),0,AVERAGE(INDEX($AB:$AB,ROW($AB2521)-VALUE(LEFT(AC$1,FIND("-",AC$1,1)-1))+1):$AB2521))</f>
        <v>64.550264550264572</v>
      </c>
      <c r="AE2521">
        <f t="shared" si="357"/>
        <v>134703844</v>
      </c>
      <c r="AG2521" t="str">
        <f t="shared" si="359"/>
        <v/>
      </c>
    </row>
    <row r="2522" spans="1:33" x14ac:dyDescent="0.25">
      <c r="A2522" s="6">
        <v>40640</v>
      </c>
      <c r="B2522">
        <v>0.12</v>
      </c>
      <c r="C2522">
        <v>0.12</v>
      </c>
      <c r="D2522">
        <v>0.12</v>
      </c>
      <c r="E2522">
        <v>0.12</v>
      </c>
      <c r="F2522">
        <v>8.2097000000000003E-2</v>
      </c>
      <c r="G2522">
        <v>527500</v>
      </c>
      <c r="I2522" t="str">
        <f t="shared" si="352"/>
        <v/>
      </c>
      <c r="J2522" t="str">
        <f t="shared" si="353"/>
        <v/>
      </c>
      <c r="K2522" t="str">
        <f t="shared" si="354"/>
        <v/>
      </c>
      <c r="M2522" s="11" t="str">
        <f t="shared" si="358"/>
        <v/>
      </c>
      <c r="O2522">
        <f>IF(ROW($E2522)&lt;=VALUE(LEFT(O$1,FIND("-",O$1,1)-1)),0,IF(ROW($E2522)=VALUE(LEFT(O$1,FIND("-",O$1,1)-1))+1,AVERAGE(INDEX($E:$E,ROW($E2522)-VALUE(LEFT(O$1,FIND("-",O$1,1)-1))):$E2522),($E2522*(2/(VALUE(LEFT(O$1,FIND("-",O$1,1)-1))+1)))+(O2521*(1-(2/(VALUE(LEFT(O$1,FIND("-",O$1,1)-1))+1))))))</f>
        <v>0.141711227912</v>
      </c>
      <c r="Q2522">
        <f>IF(ROW($E2522)&lt;=VALUE(LEFT(Q$1,FIND("-",Q$1,1)-1)),0,IF(ROW($E2522)=VALUE(LEFT(Q$1,FIND("-",Q$1,1)-1))+1,AVERAGE(INDEX($E:$E,ROW($E2522)-VALUE(LEFT(Q$1,FIND("-",Q$1,1)-1))):$E2522),($E2522*(2/(VALUE(LEFT(Q$1,FIND("-",Q$1,1)-1))+1)))+(Q2521*(1-(2/(VALUE(LEFT(Q$1,FIND("-",Q$1,1)-1))+1))))))</f>
        <v>0.11810929063766187</v>
      </c>
      <c r="R2522">
        <f>IF(ROW($E2522)&lt;=VALUE(LEFT(R$1,FIND("-",R$1,1)-1)),0,IF(ROW($E2522)=VALUE(LEFT(R$1,FIND("-",R$1,1)-1))+1,AVERAGE(INDEX($E:$E,ROW($E2522)-VALUE(LEFT(R$1,FIND("-",R$1,1)-1))):$E2522),($E2522*(2/(VALUE(LEFT(R$1,FIND("-",R$1,1)-1))+1)))+(R2521*(1-(2/(VALUE(LEFT(R$1,FIND("-",R$1,1)-1))+1))))))</f>
        <v>0.12070567799927359</v>
      </c>
      <c r="S2522">
        <f t="shared" si="355"/>
        <v>-2.5963873616117183E-3</v>
      </c>
      <c r="T2522">
        <f>IF(ROW($E2522)&lt;=MAX(VALUE(LEFT(Q$1,FIND("-",Q$1,1)-1)),VALUE(LEFT(R$1,FIND("-",R$1,1)-1)))+VALUE(LEFT(T$1,FIND("-",T$1,1)-1))-1,0,IF(ROW($E2522)=MAX(VALUE(LEFT(Q$1,FIND("-",Q$1,1)-1)),VALUE(LEFT(R$1,FIND("-",R$1,1)-1)))+VALUE(LEFT(T$1,FIND("-",T$1,1)-1)),AVERAGE(INDEX($S:$S,ROW(S2522)-VALUE(LEFT(T$1,FIND("-",T$1,1)-1))+1):S2522),($S2522*(2/(VALUE(LEFT(T$1,FIND("-",T$1,1)-1))+1)))+(T2521*(1-(2/(VALUE(LEFT(T$1,FIND("-",T$1,1)-1))+1))))))</f>
        <v>-3.097934445530027E-3</v>
      </c>
      <c r="V2522">
        <f t="shared" si="356"/>
        <v>0</v>
      </c>
      <c r="W2522">
        <f>IF(ROW($E2522)&lt;=VALUE(LEFT(W$1,FIND("-",W$1,1)-1))+1,0,IF(ROW($E2521)=VALUE(LEFT(W$1,FIND("-",W$1,1)-1))+1,100-100/(1+ABS((SUMIF(INDEX($V:$V,ROW($V2522)-VALUE(LEFT(W$1,FIND("-",W$1,1)-1))+1):$V2522,"&gt;0",INDEX($V:$V,ROW($V2522)-VALUE(LEFT(W$1,FIND("-",W$1,1)-1))+1):$V2522)/COUNTIF(INDEX($V:$V,ROW($V2522)-VALUE(LEFT(W$1,FIND("-",W$1,1)-1))+1):$V2522,"&gt;0"))/(SUMIF(INDEX($V:$V,ROW($V2522)-VALUE(LEFT(W$1,FIND("-",W$1,1)-1))+1):$V2522,"&lt;0",INDEX($V:$V,ROW($V2522)-VALUE(LEFT(W$1,FIND("-",W$1,1)-1))+1):$V2522)/COUNTIF(INDEX($V:$V,ROW($V2522)-VALUE(LEFT(W$1,FIND("-",W$1,1)-1))+1):$V2522,"&lt;0")))),100-100/(1+ABS((SUMIF(INDEX($V:$V,ROW($V2522)-VALUE(LEFT(W$1,FIND("-",W$1,1)-1))+1):$V2522,"&gt;0",INDEX($V:$V,ROW($V2522)-VALUE(LEFT(W$1,FIND("-",W$1,1)-1))+1):$V2522)/VALUE(LEFT(W$1,FIND("-",W$1,1)-1)))/(SUMIF(INDEX($V:$V,ROW($V2522)-VALUE(LEFT(W$1,FIND("-",W$1,1)-1))+1):$V2522,"&lt;0",INDEX($V:$V,ROW($V2522)-VALUE(LEFT(W$1,FIND("-",W$1,1)-1))+1):$V2522)/VALUE(LEFT(W$1,FIND("-",W$1,1)-1)))))))</f>
        <v>66.666666666666657</v>
      </c>
      <c r="Y2522">
        <f>IF(ROW($E2522)&lt;=VALUE(LEFT(Y$1,FIND("-",Y$1,1)-1)),0,MAX(INDEX(C:C,ROW(C2522)-VALUE(LEFT(Y$1,FIND("-",Y$1,1)-1))+1):C2522))</f>
        <v>0.12</v>
      </c>
      <c r="Z2522">
        <f>IF(ROW($E2522)&lt;=VALUE(LEFT(Z$1,FIND("-",Z$1,1)-1)),0,MIN(INDEX(D:D,ROW(D2522)-VALUE(LEFT(Z$1,FIND("-",Z$1,1)-1))+1):D2522))</f>
        <v>0.11</v>
      </c>
      <c r="AA2522">
        <f t="shared" si="360"/>
        <v>100</v>
      </c>
      <c r="AB2522">
        <f>IF(ROW($AA2522)&lt;=VALUE(LEFT(AA$1,FIND("-",AA$1,1)-1))+VALUE(LEFT(AB$1,FIND("-",AB$1,1)-1)-1),0,AVERAGE(INDEX($AA:$AA,ROW($AA2522)-VALUE(LEFT(AB$1,FIND("-",AB$1,1)-1))+1):$AA2522))</f>
        <v>83.333333333333357</v>
      </c>
      <c r="AC2522">
        <f>IF(ROW($AA2522)&lt;=VALUE(LEFT(AA$1,FIND("-",AA$1,1)-1))+VALUE(LEFT(AB$1,FIND("-",AB$1,1)-1)-1)+VALUE(LEFT(AC$1,FIND("-",AC$1,1)-1)-1),0,AVERAGE(INDEX($AB:$AB,ROW($AB2522)-VALUE(LEFT(AC$1,FIND("-",AC$1,1)-1))+1):$AB2522))</f>
        <v>75.925925925925966</v>
      </c>
      <c r="AE2522">
        <f t="shared" si="357"/>
        <v>134703844</v>
      </c>
      <c r="AG2522" t="str">
        <f t="shared" si="359"/>
        <v/>
      </c>
    </row>
    <row r="2523" spans="1:33" x14ac:dyDescent="0.25">
      <c r="A2523" s="6">
        <v>40641</v>
      </c>
      <c r="B2523">
        <v>0.12</v>
      </c>
      <c r="C2523">
        <v>0.12</v>
      </c>
      <c r="D2523">
        <v>0.115</v>
      </c>
      <c r="E2523">
        <v>0.115</v>
      </c>
      <c r="F2523">
        <v>7.8675999999999996E-2</v>
      </c>
      <c r="G2523">
        <v>625800</v>
      </c>
      <c r="I2523" t="str">
        <f t="shared" si="352"/>
        <v/>
      </c>
      <c r="J2523" t="str">
        <f t="shared" si="353"/>
        <v/>
      </c>
      <c r="K2523" t="str">
        <f t="shared" si="354"/>
        <v>Overbought Above %D</v>
      </c>
      <c r="M2523" s="11" t="str">
        <f t="shared" si="358"/>
        <v/>
      </c>
      <c r="O2523">
        <f>IF(ROW($E2523)&lt;=VALUE(LEFT(O$1,FIND("-",O$1,1)-1)),0,IF(ROW($E2523)=VALUE(LEFT(O$1,FIND("-",O$1,1)-1))+1,AVERAGE(INDEX($E:$E,ROW($E2523)-VALUE(LEFT(O$1,FIND("-",O$1,1)-1))):$E2523),($E2523*(2/(VALUE(LEFT(O$1,FIND("-",O$1,1)-1))+1)))+(O2522*(1-(2/(VALUE(LEFT(O$1,FIND("-",O$1,1)-1))+1))))))</f>
        <v>0.14144544454969155</v>
      </c>
      <c r="Q2523">
        <f>IF(ROW($E2523)&lt;=VALUE(LEFT(Q$1,FIND("-",Q$1,1)-1)),0,IF(ROW($E2523)=VALUE(LEFT(Q$1,FIND("-",Q$1,1)-1))+1,AVERAGE(INDEX($E:$E,ROW($E2523)-VALUE(LEFT(Q$1,FIND("-",Q$1,1)-1))):$E2523),($E2523*(2/(VALUE(LEFT(Q$1,FIND("-",Q$1,1)-1))+1)))+(Q2522*(1-(2/(VALUE(LEFT(Q$1,FIND("-",Q$1,1)-1))+1))))))</f>
        <v>0.11763093823186774</v>
      </c>
      <c r="R2523">
        <f>IF(ROW($E2523)&lt;=VALUE(LEFT(R$1,FIND("-",R$1,1)-1)),0,IF(ROW($E2523)=VALUE(LEFT(R$1,FIND("-",R$1,1)-1))+1,AVERAGE(INDEX($E:$E,ROW($E2523)-VALUE(LEFT(R$1,FIND("-",R$1,1)-1))):$E2523),($E2523*(2/(VALUE(LEFT(R$1,FIND("-",R$1,1)-1))+1)))+(R2522*(1-(2/(VALUE(LEFT(R$1,FIND("-",R$1,1)-1))+1))))))</f>
        <v>0.1202830351845126</v>
      </c>
      <c r="S2523">
        <f t="shared" si="355"/>
        <v>-2.6520969526448585E-3</v>
      </c>
      <c r="T2523">
        <f>IF(ROW($E2523)&lt;=MAX(VALUE(LEFT(Q$1,FIND("-",Q$1,1)-1)),VALUE(LEFT(R$1,FIND("-",R$1,1)-1)))+VALUE(LEFT(T$1,FIND("-",T$1,1)-1))-1,0,IF(ROW($E2523)=MAX(VALUE(LEFT(Q$1,FIND("-",Q$1,1)-1)),VALUE(LEFT(R$1,FIND("-",R$1,1)-1)))+VALUE(LEFT(T$1,FIND("-",T$1,1)-1)),AVERAGE(INDEX($S:$S,ROW(S2523)-VALUE(LEFT(T$1,FIND("-",T$1,1)-1))+1):S2523),($S2523*(2/(VALUE(LEFT(T$1,FIND("-",T$1,1)-1))+1)))+(T2522*(1-(2/(VALUE(LEFT(T$1,FIND("-",T$1,1)-1))+1))))))</f>
        <v>-3.0087669469529938E-3</v>
      </c>
      <c r="V2523">
        <f t="shared" si="356"/>
        <v>-4.9999999999999906E-3</v>
      </c>
      <c r="W2523">
        <f>IF(ROW($E2523)&lt;=VALUE(LEFT(W$1,FIND("-",W$1,1)-1))+1,0,IF(ROW($E2522)=VALUE(LEFT(W$1,FIND("-",W$1,1)-1))+1,100-100/(1+ABS((SUMIF(INDEX($V:$V,ROW($V2523)-VALUE(LEFT(W$1,FIND("-",W$1,1)-1))+1):$V2523,"&gt;0",INDEX($V:$V,ROW($V2523)-VALUE(LEFT(W$1,FIND("-",W$1,1)-1))+1):$V2523)/COUNTIF(INDEX($V:$V,ROW($V2523)-VALUE(LEFT(W$1,FIND("-",W$1,1)-1))+1):$V2523,"&gt;0"))/(SUMIF(INDEX($V:$V,ROW($V2523)-VALUE(LEFT(W$1,FIND("-",W$1,1)-1))+1):$V2523,"&lt;0",INDEX($V:$V,ROW($V2523)-VALUE(LEFT(W$1,FIND("-",W$1,1)-1))+1):$V2523)/COUNTIF(INDEX($V:$V,ROW($V2523)-VALUE(LEFT(W$1,FIND("-",W$1,1)-1))+1):$V2523,"&lt;0")))),100-100/(1+ABS((SUMIF(INDEX($V:$V,ROW($V2523)-VALUE(LEFT(W$1,FIND("-",W$1,1)-1))+1):$V2523,"&gt;0",INDEX($V:$V,ROW($V2523)-VALUE(LEFT(W$1,FIND("-",W$1,1)-1))+1):$V2523)/VALUE(LEFT(W$1,FIND("-",W$1,1)-1)))/(SUMIF(INDEX($V:$V,ROW($V2523)-VALUE(LEFT(W$1,FIND("-",W$1,1)-1))+1):$V2523,"&lt;0",INDEX($V:$V,ROW($V2523)-VALUE(LEFT(W$1,FIND("-",W$1,1)-1))+1):$V2523)/VALUE(LEFT(W$1,FIND("-",W$1,1)-1)))))))</f>
        <v>50</v>
      </c>
      <c r="Y2523">
        <f>IF(ROW($E2523)&lt;=VALUE(LEFT(Y$1,FIND("-",Y$1,1)-1)),0,MAX(INDEX(C:C,ROW(C2523)-VALUE(LEFT(Y$1,FIND("-",Y$1,1)-1))+1):C2523))</f>
        <v>0.12</v>
      </c>
      <c r="Z2523">
        <f>IF(ROW($E2523)&lt;=VALUE(LEFT(Z$1,FIND("-",Z$1,1)-1)),0,MIN(INDEX(D:D,ROW(D2523)-VALUE(LEFT(Z$1,FIND("-",Z$1,1)-1))+1):D2523))</f>
        <v>0.11</v>
      </c>
      <c r="AA2523">
        <f t="shared" si="360"/>
        <v>50.000000000000064</v>
      </c>
      <c r="AB2523">
        <f>IF(ROW($AA2523)&lt;=VALUE(LEFT(AA$1,FIND("-",AA$1,1)-1))+VALUE(LEFT(AB$1,FIND("-",AB$1,1)-1)-1),0,AVERAGE(INDEX($AA:$AA,ROW($AA2523)-VALUE(LEFT(AB$1,FIND("-",AB$1,1)-1))+1):$AA2523))</f>
        <v>83.333333333333357</v>
      </c>
      <c r="AC2523">
        <f>IF(ROW($AA2523)&lt;=VALUE(LEFT(AA$1,FIND("-",AA$1,1)-1))+VALUE(LEFT(AB$1,FIND("-",AB$1,1)-1)-1)+VALUE(LEFT(AC$1,FIND("-",AC$1,1)-1)-1),0,AVERAGE(INDEX($AB:$AB,ROW($AB2523)-VALUE(LEFT(AC$1,FIND("-",AC$1,1)-1))+1):$AB2523))</f>
        <v>83.333333333333357</v>
      </c>
      <c r="AE2523">
        <f t="shared" si="357"/>
        <v>134078044</v>
      </c>
      <c r="AG2523" t="str">
        <f t="shared" si="359"/>
        <v/>
      </c>
    </row>
    <row r="2524" spans="1:33" x14ac:dyDescent="0.25">
      <c r="A2524" s="6">
        <v>40644</v>
      </c>
      <c r="B2524">
        <v>0.12</v>
      </c>
      <c r="C2524">
        <v>0.12</v>
      </c>
      <c r="D2524">
        <v>0.115</v>
      </c>
      <c r="E2524">
        <v>0.115</v>
      </c>
      <c r="F2524">
        <v>7.8675999999999996E-2</v>
      </c>
      <c r="G2524">
        <v>71500</v>
      </c>
      <c r="I2524" t="str">
        <f t="shared" si="352"/>
        <v/>
      </c>
      <c r="J2524" t="str">
        <f t="shared" si="353"/>
        <v/>
      </c>
      <c r="K2524" t="str">
        <f t="shared" si="354"/>
        <v>Sell</v>
      </c>
      <c r="M2524" s="11" t="str">
        <f t="shared" si="358"/>
        <v>Sell</v>
      </c>
      <c r="O2524">
        <f>IF(ROW($E2524)&lt;=VALUE(LEFT(O$1,FIND("-",O$1,1)-1)),0,IF(ROW($E2524)=VALUE(LEFT(O$1,FIND("-",O$1,1)-1))+1,AVERAGE(INDEX($E:$E,ROW($E2524)-VALUE(LEFT(O$1,FIND("-",O$1,1)-1))):$E2524),($E2524*(2/(VALUE(LEFT(O$1,FIND("-",O$1,1)-1))+1)))+(O2523*(1-(2/(VALUE(LEFT(O$1,FIND("-",O$1,1)-1))+1))))))</f>
        <v>0.14118230579795332</v>
      </c>
      <c r="Q2524">
        <f>IF(ROW($E2524)&lt;=VALUE(LEFT(Q$1,FIND("-",Q$1,1)-1)),0,IF(ROW($E2524)=VALUE(LEFT(Q$1,FIND("-",Q$1,1)-1))+1,AVERAGE(INDEX($E:$E,ROW($E2524)-VALUE(LEFT(Q$1,FIND("-",Q$1,1)-1))):$E2524),($E2524*(2/(VALUE(LEFT(Q$1,FIND("-",Q$1,1)-1))+1)))+(Q2523*(1-(2/(VALUE(LEFT(Q$1,FIND("-",Q$1,1)-1))+1))))))</f>
        <v>0.11722617850388808</v>
      </c>
      <c r="R2524">
        <f>IF(ROW($E2524)&lt;=VALUE(LEFT(R$1,FIND("-",R$1,1)-1)),0,IF(ROW($E2524)=VALUE(LEFT(R$1,FIND("-",R$1,1)-1))+1,AVERAGE(INDEX($E:$E,ROW($E2524)-VALUE(LEFT(R$1,FIND("-",R$1,1)-1))):$E2524),($E2524*(2/(VALUE(LEFT(R$1,FIND("-",R$1,1)-1))+1)))+(R2523*(1-(2/(VALUE(LEFT(R$1,FIND("-",R$1,1)-1))+1))))))</f>
        <v>0.11989169924491908</v>
      </c>
      <c r="S2524">
        <f t="shared" si="355"/>
        <v>-2.6655207410309911E-3</v>
      </c>
      <c r="T2524">
        <f>IF(ROW($E2524)&lt;=MAX(VALUE(LEFT(Q$1,FIND("-",Q$1,1)-1)),VALUE(LEFT(R$1,FIND("-",R$1,1)-1)))+VALUE(LEFT(T$1,FIND("-",T$1,1)-1))-1,0,IF(ROW($E2524)=MAX(VALUE(LEFT(Q$1,FIND("-",Q$1,1)-1)),VALUE(LEFT(R$1,FIND("-",R$1,1)-1)))+VALUE(LEFT(T$1,FIND("-",T$1,1)-1)),AVERAGE(INDEX($S:$S,ROW(S2524)-VALUE(LEFT(T$1,FIND("-",T$1,1)-1))+1):S2524),($S2524*(2/(VALUE(LEFT(T$1,FIND("-",T$1,1)-1))+1)))+(T2523*(1-(2/(VALUE(LEFT(T$1,FIND("-",T$1,1)-1))+1))))))</f>
        <v>-2.9401177057685932E-3</v>
      </c>
      <c r="V2524">
        <f t="shared" si="356"/>
        <v>0</v>
      </c>
      <c r="W2524">
        <f>IF(ROW($E2524)&lt;=VALUE(LEFT(W$1,FIND("-",W$1,1)-1))+1,0,IF(ROW($E2523)=VALUE(LEFT(W$1,FIND("-",W$1,1)-1))+1,100-100/(1+ABS((SUMIF(INDEX($V:$V,ROW($V2524)-VALUE(LEFT(W$1,FIND("-",W$1,1)-1))+1):$V2524,"&gt;0",INDEX($V:$V,ROW($V2524)-VALUE(LEFT(W$1,FIND("-",W$1,1)-1))+1):$V2524)/COUNTIF(INDEX($V:$V,ROW($V2524)-VALUE(LEFT(W$1,FIND("-",W$1,1)-1))+1):$V2524,"&gt;0"))/(SUMIF(INDEX($V:$V,ROW($V2524)-VALUE(LEFT(W$1,FIND("-",W$1,1)-1))+1):$V2524,"&lt;0",INDEX($V:$V,ROW($V2524)-VALUE(LEFT(W$1,FIND("-",W$1,1)-1))+1):$V2524)/COUNTIF(INDEX($V:$V,ROW($V2524)-VALUE(LEFT(W$1,FIND("-",W$1,1)-1))+1):$V2524,"&lt;0")))),100-100/(1+ABS((SUMIF(INDEX($V:$V,ROW($V2524)-VALUE(LEFT(W$1,FIND("-",W$1,1)-1))+1):$V2524,"&gt;0",INDEX($V:$V,ROW($V2524)-VALUE(LEFT(W$1,FIND("-",W$1,1)-1))+1):$V2524)/VALUE(LEFT(W$1,FIND("-",W$1,1)-1)))/(SUMIF(INDEX($V:$V,ROW($V2524)-VALUE(LEFT(W$1,FIND("-",W$1,1)-1))+1):$V2524,"&lt;0",INDEX($V:$V,ROW($V2524)-VALUE(LEFT(W$1,FIND("-",W$1,1)-1))+1):$V2524)/VALUE(LEFT(W$1,FIND("-",W$1,1)-1)))))))</f>
        <v>50</v>
      </c>
      <c r="Y2524">
        <f>IF(ROW($E2524)&lt;=VALUE(LEFT(Y$1,FIND("-",Y$1,1)-1)),0,MAX(INDEX(C:C,ROW(C2524)-VALUE(LEFT(Y$1,FIND("-",Y$1,1)-1))+1):C2524))</f>
        <v>0.12</v>
      </c>
      <c r="Z2524">
        <f>IF(ROW($E2524)&lt;=VALUE(LEFT(Z$1,FIND("-",Z$1,1)-1)),0,MIN(INDEX(D:D,ROW(D2524)-VALUE(LEFT(Z$1,FIND("-",Z$1,1)-1))+1):D2524))</f>
        <v>0.11</v>
      </c>
      <c r="AA2524">
        <f t="shared" si="360"/>
        <v>50.000000000000064</v>
      </c>
      <c r="AB2524">
        <f>IF(ROW($AA2524)&lt;=VALUE(LEFT(AA$1,FIND("-",AA$1,1)-1))+VALUE(LEFT(AB$1,FIND("-",AB$1,1)-1)-1),0,AVERAGE(INDEX($AA:$AA,ROW($AA2524)-VALUE(LEFT(AB$1,FIND("-",AB$1,1)-1))+1):$AA2524))</f>
        <v>66.6666666666667</v>
      </c>
      <c r="AC2524">
        <f>IF(ROW($AA2524)&lt;=VALUE(LEFT(AA$1,FIND("-",AA$1,1)-1))+VALUE(LEFT(AB$1,FIND("-",AB$1,1)-1)-1)+VALUE(LEFT(AC$1,FIND("-",AC$1,1)-1)-1),0,AVERAGE(INDEX($AB:$AB,ROW($AB2524)-VALUE(LEFT(AC$1,FIND("-",AC$1,1)-1))+1):$AB2524))</f>
        <v>77.777777777777814</v>
      </c>
      <c r="AE2524">
        <f t="shared" si="357"/>
        <v>134078044</v>
      </c>
      <c r="AG2524" t="str">
        <f t="shared" si="359"/>
        <v>Sell</v>
      </c>
    </row>
    <row r="2525" spans="1:33" x14ac:dyDescent="0.25">
      <c r="A2525" s="6">
        <v>40645</v>
      </c>
      <c r="B2525">
        <v>0.12</v>
      </c>
      <c r="C2525">
        <v>0.12</v>
      </c>
      <c r="D2525">
        <v>0.12</v>
      </c>
      <c r="E2525">
        <v>0.12</v>
      </c>
      <c r="F2525">
        <v>8.2097000000000003E-2</v>
      </c>
      <c r="G2525">
        <v>60000</v>
      </c>
      <c r="I2525" t="str">
        <f t="shared" si="352"/>
        <v/>
      </c>
      <c r="J2525" t="str">
        <f t="shared" si="353"/>
        <v/>
      </c>
      <c r="K2525" t="str">
        <f t="shared" si="354"/>
        <v/>
      </c>
      <c r="M2525" s="11" t="str">
        <f t="shared" si="358"/>
        <v/>
      </c>
      <c r="O2525">
        <f>IF(ROW($E2525)&lt;=VALUE(LEFT(O$1,FIND("-",O$1,1)-1)),0,IF(ROW($E2525)=VALUE(LEFT(O$1,FIND("-",O$1,1)-1))+1,AVERAGE(INDEX($E:$E,ROW($E2525)-VALUE(LEFT(O$1,FIND("-",O$1,1)-1))):$E2525),($E2525*(2/(VALUE(LEFT(O$1,FIND("-",O$1,1)-1))+1)))+(O2524*(1-(2/(VALUE(LEFT(O$1,FIND("-",O$1,1)-1))+1))))))</f>
        <v>0.1409715365860334</v>
      </c>
      <c r="Q2525">
        <f>IF(ROW($E2525)&lt;=VALUE(LEFT(Q$1,FIND("-",Q$1,1)-1)),0,IF(ROW($E2525)=VALUE(LEFT(Q$1,FIND("-",Q$1,1)-1))+1,AVERAGE(INDEX($E:$E,ROW($E2525)-VALUE(LEFT(Q$1,FIND("-",Q$1,1)-1))):$E2525),($E2525*(2/(VALUE(LEFT(Q$1,FIND("-",Q$1,1)-1))+1)))+(Q2524*(1-(2/(VALUE(LEFT(Q$1,FIND("-",Q$1,1)-1))+1))))))</f>
        <v>0.11765292027252068</v>
      </c>
      <c r="R2525">
        <f>IF(ROW($E2525)&lt;=VALUE(LEFT(R$1,FIND("-",R$1,1)-1)),0,IF(ROW($E2525)=VALUE(LEFT(R$1,FIND("-",R$1,1)-1))+1,AVERAGE(INDEX($E:$E,ROW($E2525)-VALUE(LEFT(R$1,FIND("-",R$1,1)-1))):$E2525),($E2525*(2/(VALUE(LEFT(R$1,FIND("-",R$1,1)-1))+1)))+(R2524*(1-(2/(VALUE(LEFT(R$1,FIND("-",R$1,1)-1))+1))))))</f>
        <v>0.11989972152307322</v>
      </c>
      <c r="S2525">
        <f t="shared" si="355"/>
        <v>-2.2468012505525436E-3</v>
      </c>
      <c r="T2525">
        <f>IF(ROW($E2525)&lt;=MAX(VALUE(LEFT(Q$1,FIND("-",Q$1,1)-1)),VALUE(LEFT(R$1,FIND("-",R$1,1)-1)))+VALUE(LEFT(T$1,FIND("-",T$1,1)-1))-1,0,IF(ROW($E2525)=MAX(VALUE(LEFT(Q$1,FIND("-",Q$1,1)-1)),VALUE(LEFT(R$1,FIND("-",R$1,1)-1)))+VALUE(LEFT(T$1,FIND("-",T$1,1)-1)),AVERAGE(INDEX($S:$S,ROW(S2525)-VALUE(LEFT(T$1,FIND("-",T$1,1)-1))+1):S2525),($S2525*(2/(VALUE(LEFT(T$1,FIND("-",T$1,1)-1))+1)))+(T2524*(1-(2/(VALUE(LEFT(T$1,FIND("-",T$1,1)-1))+1))))))</f>
        <v>-2.8014544147253835E-3</v>
      </c>
      <c r="V2525">
        <f t="shared" si="356"/>
        <v>4.9999999999999906E-3</v>
      </c>
      <c r="W2525">
        <f>IF(ROW($E2525)&lt;=VALUE(LEFT(W$1,FIND("-",W$1,1)-1))+1,0,IF(ROW($E2524)=VALUE(LEFT(W$1,FIND("-",W$1,1)-1))+1,100-100/(1+ABS((SUMIF(INDEX($V:$V,ROW($V2525)-VALUE(LEFT(W$1,FIND("-",W$1,1)-1))+1):$V2525,"&gt;0",INDEX($V:$V,ROW($V2525)-VALUE(LEFT(W$1,FIND("-",W$1,1)-1))+1):$V2525)/COUNTIF(INDEX($V:$V,ROW($V2525)-VALUE(LEFT(W$1,FIND("-",W$1,1)-1))+1):$V2525,"&gt;0"))/(SUMIF(INDEX($V:$V,ROW($V2525)-VALUE(LEFT(W$1,FIND("-",W$1,1)-1))+1):$V2525,"&lt;0",INDEX($V:$V,ROW($V2525)-VALUE(LEFT(W$1,FIND("-",W$1,1)-1))+1):$V2525)/COUNTIF(INDEX($V:$V,ROW($V2525)-VALUE(LEFT(W$1,FIND("-",W$1,1)-1))+1):$V2525,"&lt;0")))),100-100/(1+ABS((SUMIF(INDEX($V:$V,ROW($V2525)-VALUE(LEFT(W$1,FIND("-",W$1,1)-1))+1):$V2525,"&gt;0",INDEX($V:$V,ROW($V2525)-VALUE(LEFT(W$1,FIND("-",W$1,1)-1))+1):$V2525)/VALUE(LEFT(W$1,FIND("-",W$1,1)-1)))/(SUMIF(INDEX($V:$V,ROW($V2525)-VALUE(LEFT(W$1,FIND("-",W$1,1)-1))+1):$V2525,"&lt;0",INDEX($V:$V,ROW($V2525)-VALUE(LEFT(W$1,FIND("-",W$1,1)-1))+1):$V2525)/VALUE(LEFT(W$1,FIND("-",W$1,1)-1)))))))</f>
        <v>60</v>
      </c>
      <c r="Y2525">
        <f>IF(ROW($E2525)&lt;=VALUE(LEFT(Y$1,FIND("-",Y$1,1)-1)),0,MAX(INDEX(C:C,ROW(C2525)-VALUE(LEFT(Y$1,FIND("-",Y$1,1)-1))+1):C2525))</f>
        <v>0.12</v>
      </c>
      <c r="Z2525">
        <f>IF(ROW($E2525)&lt;=VALUE(LEFT(Z$1,FIND("-",Z$1,1)-1)),0,MIN(INDEX(D:D,ROW(D2525)-VALUE(LEFT(Z$1,FIND("-",Z$1,1)-1))+1):D2525))</f>
        <v>0.11</v>
      </c>
      <c r="AA2525">
        <f t="shared" si="360"/>
        <v>100</v>
      </c>
      <c r="AB2525">
        <f>IF(ROW($AA2525)&lt;=VALUE(LEFT(AA$1,FIND("-",AA$1,1)-1))+VALUE(LEFT(AB$1,FIND("-",AB$1,1)-1)-1),0,AVERAGE(INDEX($AA:$AA,ROW($AA2525)-VALUE(LEFT(AB$1,FIND("-",AB$1,1)-1))+1):$AA2525))</f>
        <v>66.6666666666667</v>
      </c>
      <c r="AC2525">
        <f>IF(ROW($AA2525)&lt;=VALUE(LEFT(AA$1,FIND("-",AA$1,1)-1))+VALUE(LEFT(AB$1,FIND("-",AB$1,1)-1)-1)+VALUE(LEFT(AC$1,FIND("-",AC$1,1)-1)-1),0,AVERAGE(INDEX($AB:$AB,ROW($AB2525)-VALUE(LEFT(AC$1,FIND("-",AC$1,1)-1))+1):$AB2525))</f>
        <v>72.222222222222243</v>
      </c>
      <c r="AE2525">
        <f t="shared" si="357"/>
        <v>134138044</v>
      </c>
      <c r="AG2525" t="str">
        <f t="shared" si="359"/>
        <v/>
      </c>
    </row>
    <row r="2526" spans="1:33" x14ac:dyDescent="0.25">
      <c r="A2526" s="6">
        <v>40646</v>
      </c>
      <c r="B2526">
        <v>0.12</v>
      </c>
      <c r="C2526">
        <v>0.12</v>
      </c>
      <c r="D2526">
        <v>0.115</v>
      </c>
      <c r="E2526">
        <v>0.12</v>
      </c>
      <c r="F2526">
        <v>8.2097000000000003E-2</v>
      </c>
      <c r="G2526">
        <v>320600</v>
      </c>
      <c r="I2526" t="str">
        <f t="shared" si="352"/>
        <v/>
      </c>
      <c r="J2526" t="str">
        <f t="shared" si="353"/>
        <v/>
      </c>
      <c r="K2526" t="str">
        <f t="shared" si="354"/>
        <v/>
      </c>
      <c r="M2526" s="11" t="str">
        <f t="shared" si="358"/>
        <v/>
      </c>
      <c r="O2526">
        <f>IF(ROW($E2526)&lt;=VALUE(LEFT(O$1,FIND("-",O$1,1)-1)),0,IF(ROW($E2526)=VALUE(LEFT(O$1,FIND("-",O$1,1)-1))+1,AVERAGE(INDEX($E:$E,ROW($E2526)-VALUE(LEFT(O$1,FIND("-",O$1,1)-1))):$E2526),($E2526*(2/(VALUE(LEFT(O$1,FIND("-",O$1,1)-1))+1)))+(O2525*(1-(2/(VALUE(LEFT(O$1,FIND("-",O$1,1)-1))+1))))))</f>
        <v>0.14076286458020221</v>
      </c>
      <c r="Q2526">
        <f>IF(ROW($E2526)&lt;=VALUE(LEFT(Q$1,FIND("-",Q$1,1)-1)),0,IF(ROW($E2526)=VALUE(LEFT(Q$1,FIND("-",Q$1,1)-1))+1,AVERAGE(INDEX($E:$E,ROW($E2526)-VALUE(LEFT(Q$1,FIND("-",Q$1,1)-1))):$E2526),($E2526*(2/(VALUE(LEFT(Q$1,FIND("-",Q$1,1)-1))+1)))+(Q2525*(1-(2/(VALUE(LEFT(Q$1,FIND("-",Q$1,1)-1))+1))))))</f>
        <v>0.11801400946136364</v>
      </c>
      <c r="R2526">
        <f>IF(ROW($E2526)&lt;=VALUE(LEFT(R$1,FIND("-",R$1,1)-1)),0,IF(ROW($E2526)=VALUE(LEFT(R$1,FIND("-",R$1,1)-1))+1,AVERAGE(INDEX($E:$E,ROW($E2526)-VALUE(LEFT(R$1,FIND("-",R$1,1)-1))):$E2526),($E2526*(2/(VALUE(LEFT(R$1,FIND("-",R$1,1)-1))+1)))+(R2525*(1-(2/(VALUE(LEFT(R$1,FIND("-",R$1,1)-1))+1))))))</f>
        <v>0.11990714955840114</v>
      </c>
      <c r="S2526">
        <f t="shared" si="355"/>
        <v>-1.8931400970374906E-3</v>
      </c>
      <c r="T2526">
        <f>IF(ROW($E2526)&lt;=MAX(VALUE(LEFT(Q$1,FIND("-",Q$1,1)-1)),VALUE(LEFT(R$1,FIND("-",R$1,1)-1)))+VALUE(LEFT(T$1,FIND("-",T$1,1)-1))-1,0,IF(ROW($E2526)=MAX(VALUE(LEFT(Q$1,FIND("-",Q$1,1)-1)),VALUE(LEFT(R$1,FIND("-",R$1,1)-1)))+VALUE(LEFT(T$1,FIND("-",T$1,1)-1)),AVERAGE(INDEX($S:$S,ROW(S2526)-VALUE(LEFT(T$1,FIND("-",T$1,1)-1))+1):S2526),($S2526*(2/(VALUE(LEFT(T$1,FIND("-",T$1,1)-1))+1)))+(T2525*(1-(2/(VALUE(LEFT(T$1,FIND("-",T$1,1)-1))+1))))))</f>
        <v>-2.6197915511878053E-3</v>
      </c>
      <c r="V2526">
        <f t="shared" si="356"/>
        <v>0</v>
      </c>
      <c r="W2526">
        <f>IF(ROW($E2526)&lt;=VALUE(LEFT(W$1,FIND("-",W$1,1)-1))+1,0,IF(ROW($E2525)=VALUE(LEFT(W$1,FIND("-",W$1,1)-1))+1,100-100/(1+ABS((SUMIF(INDEX($V:$V,ROW($V2526)-VALUE(LEFT(W$1,FIND("-",W$1,1)-1))+1):$V2526,"&gt;0",INDEX($V:$V,ROW($V2526)-VALUE(LEFT(W$1,FIND("-",W$1,1)-1))+1):$V2526)/COUNTIF(INDEX($V:$V,ROW($V2526)-VALUE(LEFT(W$1,FIND("-",W$1,1)-1))+1):$V2526,"&gt;0"))/(SUMIF(INDEX($V:$V,ROW($V2526)-VALUE(LEFT(W$1,FIND("-",W$1,1)-1))+1):$V2526,"&lt;0",INDEX($V:$V,ROW($V2526)-VALUE(LEFT(W$1,FIND("-",W$1,1)-1))+1):$V2526)/COUNTIF(INDEX($V:$V,ROW($V2526)-VALUE(LEFT(W$1,FIND("-",W$1,1)-1))+1):$V2526,"&lt;0")))),100-100/(1+ABS((SUMIF(INDEX($V:$V,ROW($V2526)-VALUE(LEFT(W$1,FIND("-",W$1,1)-1))+1):$V2526,"&gt;0",INDEX($V:$V,ROW($V2526)-VALUE(LEFT(W$1,FIND("-",W$1,1)-1))+1):$V2526)/VALUE(LEFT(W$1,FIND("-",W$1,1)-1)))/(SUMIF(INDEX($V:$V,ROW($V2526)-VALUE(LEFT(W$1,FIND("-",W$1,1)-1))+1):$V2526,"&lt;0",INDEX($V:$V,ROW($V2526)-VALUE(LEFT(W$1,FIND("-",W$1,1)-1))+1):$V2526)/VALUE(LEFT(W$1,FIND("-",W$1,1)-1)))))))</f>
        <v>60</v>
      </c>
      <c r="Y2526">
        <f>IF(ROW($E2526)&lt;=VALUE(LEFT(Y$1,FIND("-",Y$1,1)-1)),0,MAX(INDEX(C:C,ROW(C2526)-VALUE(LEFT(Y$1,FIND("-",Y$1,1)-1))+1):C2526))</f>
        <v>0.12</v>
      </c>
      <c r="Z2526">
        <f>IF(ROW($E2526)&lt;=VALUE(LEFT(Z$1,FIND("-",Z$1,1)-1)),0,MIN(INDEX(D:D,ROW(D2526)-VALUE(LEFT(Z$1,FIND("-",Z$1,1)-1))+1):D2526))</f>
        <v>0.11</v>
      </c>
      <c r="AA2526">
        <f t="shared" si="360"/>
        <v>100</v>
      </c>
      <c r="AB2526">
        <f>IF(ROW($AA2526)&lt;=VALUE(LEFT(AA$1,FIND("-",AA$1,1)-1))+VALUE(LEFT(AB$1,FIND("-",AB$1,1)-1)-1),0,AVERAGE(INDEX($AA:$AA,ROW($AA2526)-VALUE(LEFT(AB$1,FIND("-",AB$1,1)-1))+1):$AA2526))</f>
        <v>83.333333333333357</v>
      </c>
      <c r="AC2526">
        <f>IF(ROW($AA2526)&lt;=VALUE(LEFT(AA$1,FIND("-",AA$1,1)-1))+VALUE(LEFT(AB$1,FIND("-",AB$1,1)-1)-1)+VALUE(LEFT(AC$1,FIND("-",AC$1,1)-1)-1),0,AVERAGE(INDEX($AB:$AB,ROW($AB2526)-VALUE(LEFT(AC$1,FIND("-",AC$1,1)-1))+1):$AB2526))</f>
        <v>72.222222222222243</v>
      </c>
      <c r="AE2526">
        <f t="shared" si="357"/>
        <v>134138044</v>
      </c>
      <c r="AG2526" t="str">
        <f t="shared" si="359"/>
        <v/>
      </c>
    </row>
    <row r="2527" spans="1:33" x14ac:dyDescent="0.25">
      <c r="A2527" s="6">
        <v>40647</v>
      </c>
      <c r="B2527">
        <v>0.12</v>
      </c>
      <c r="C2527">
        <v>0.12</v>
      </c>
      <c r="D2527">
        <v>0.12</v>
      </c>
      <c r="E2527">
        <v>0.12</v>
      </c>
      <c r="F2527">
        <v>8.2097000000000003E-2</v>
      </c>
      <c r="G2527">
        <v>608900</v>
      </c>
      <c r="I2527" t="str">
        <f t="shared" si="352"/>
        <v/>
      </c>
      <c r="J2527" t="str">
        <f t="shared" si="353"/>
        <v/>
      </c>
      <c r="K2527" t="str">
        <f t="shared" si="354"/>
        <v>Overbought Below %D</v>
      </c>
      <c r="M2527" s="11" t="str">
        <f t="shared" si="358"/>
        <v/>
      </c>
      <c r="O2527">
        <f>IF(ROW($E2527)&lt;=VALUE(LEFT(O$1,FIND("-",O$1,1)-1)),0,IF(ROW($E2527)=VALUE(LEFT(O$1,FIND("-",O$1,1)-1))+1,AVERAGE(INDEX($E:$E,ROW($E2527)-VALUE(LEFT(O$1,FIND("-",O$1,1)-1))):$E2527),($E2527*(2/(VALUE(LEFT(O$1,FIND("-",O$1,1)-1))+1)))+(O2526*(1-(2/(VALUE(LEFT(O$1,FIND("-",O$1,1)-1))+1))))))</f>
        <v>0.14055626891273751</v>
      </c>
      <c r="Q2527">
        <f>IF(ROW($E2527)&lt;=VALUE(LEFT(Q$1,FIND("-",Q$1,1)-1)),0,IF(ROW($E2527)=VALUE(LEFT(Q$1,FIND("-",Q$1,1)-1))+1,AVERAGE(INDEX($E:$E,ROW($E2527)-VALUE(LEFT(Q$1,FIND("-",Q$1,1)-1))):$E2527),($E2527*(2/(VALUE(LEFT(Q$1,FIND("-",Q$1,1)-1))+1)))+(Q2526*(1-(2/(VALUE(LEFT(Q$1,FIND("-",Q$1,1)-1))+1))))))</f>
        <v>0.11831954646730769</v>
      </c>
      <c r="R2527">
        <f>IF(ROW($E2527)&lt;=VALUE(LEFT(R$1,FIND("-",R$1,1)-1)),0,IF(ROW($E2527)=VALUE(LEFT(R$1,FIND("-",R$1,1)-1))+1,AVERAGE(INDEX($E:$E,ROW($E2527)-VALUE(LEFT(R$1,FIND("-",R$1,1)-1))):$E2527),($E2527*(2/(VALUE(LEFT(R$1,FIND("-",R$1,1)-1))+1)))+(R2526*(1-(2/(VALUE(LEFT(R$1,FIND("-",R$1,1)-1))+1))))))</f>
        <v>0.11991402736888994</v>
      </c>
      <c r="S2527">
        <f t="shared" si="355"/>
        <v>-1.5944809015822486E-3</v>
      </c>
      <c r="T2527">
        <f>IF(ROW($E2527)&lt;=MAX(VALUE(LEFT(Q$1,FIND("-",Q$1,1)-1)),VALUE(LEFT(R$1,FIND("-",R$1,1)-1)))+VALUE(LEFT(T$1,FIND("-",T$1,1)-1))-1,0,IF(ROW($E2527)=MAX(VALUE(LEFT(Q$1,FIND("-",Q$1,1)-1)),VALUE(LEFT(R$1,FIND("-",R$1,1)-1)))+VALUE(LEFT(T$1,FIND("-",T$1,1)-1)),AVERAGE(INDEX($S:$S,ROW(S2527)-VALUE(LEFT(T$1,FIND("-",T$1,1)-1))+1):S2527),($S2527*(2/(VALUE(LEFT(T$1,FIND("-",T$1,1)-1))+1)))+(T2526*(1-(2/(VALUE(LEFT(T$1,FIND("-",T$1,1)-1))+1))))))</f>
        <v>-2.4147294212666938E-3</v>
      </c>
      <c r="V2527">
        <f t="shared" si="356"/>
        <v>0</v>
      </c>
      <c r="W2527">
        <f>IF(ROW($E2527)&lt;=VALUE(LEFT(W$1,FIND("-",W$1,1)-1))+1,0,IF(ROW($E2526)=VALUE(LEFT(W$1,FIND("-",W$1,1)-1))+1,100-100/(1+ABS((SUMIF(INDEX($V:$V,ROW($V2527)-VALUE(LEFT(W$1,FIND("-",W$1,1)-1))+1):$V2527,"&gt;0",INDEX($V:$V,ROW($V2527)-VALUE(LEFT(W$1,FIND("-",W$1,1)-1))+1):$V2527)/COUNTIF(INDEX($V:$V,ROW($V2527)-VALUE(LEFT(W$1,FIND("-",W$1,1)-1))+1):$V2527,"&gt;0"))/(SUMIF(INDEX($V:$V,ROW($V2527)-VALUE(LEFT(W$1,FIND("-",W$1,1)-1))+1):$V2527,"&lt;0",INDEX($V:$V,ROW($V2527)-VALUE(LEFT(W$1,FIND("-",W$1,1)-1))+1):$V2527)/COUNTIF(INDEX($V:$V,ROW($V2527)-VALUE(LEFT(W$1,FIND("-",W$1,1)-1))+1):$V2527,"&lt;0")))),100-100/(1+ABS((SUMIF(INDEX($V:$V,ROW($V2527)-VALUE(LEFT(W$1,FIND("-",W$1,1)-1))+1):$V2527,"&gt;0",INDEX($V:$V,ROW($V2527)-VALUE(LEFT(W$1,FIND("-",W$1,1)-1))+1):$V2527)/VALUE(LEFT(W$1,FIND("-",W$1,1)-1)))/(SUMIF(INDEX($V:$V,ROW($V2527)-VALUE(LEFT(W$1,FIND("-",W$1,1)-1))+1):$V2527,"&lt;0",INDEX($V:$V,ROW($V2527)-VALUE(LEFT(W$1,FIND("-",W$1,1)-1))+1):$V2527)/VALUE(LEFT(W$1,FIND("-",W$1,1)-1)))))))</f>
        <v>60</v>
      </c>
      <c r="Y2527">
        <f>IF(ROW($E2527)&lt;=VALUE(LEFT(Y$1,FIND("-",Y$1,1)-1)),0,MAX(INDEX(C:C,ROW(C2527)-VALUE(LEFT(Y$1,FIND("-",Y$1,1)-1))+1):C2527))</f>
        <v>0.12</v>
      </c>
      <c r="Z2527">
        <f>IF(ROW($E2527)&lt;=VALUE(LEFT(Z$1,FIND("-",Z$1,1)-1)),0,MIN(INDEX(D:D,ROW(D2527)-VALUE(LEFT(Z$1,FIND("-",Z$1,1)-1))+1):D2527))</f>
        <v>0.11</v>
      </c>
      <c r="AA2527">
        <f t="shared" si="360"/>
        <v>100</v>
      </c>
      <c r="AB2527">
        <f>IF(ROW($AA2527)&lt;=VALUE(LEFT(AA$1,FIND("-",AA$1,1)-1))+VALUE(LEFT(AB$1,FIND("-",AB$1,1)-1)-1),0,AVERAGE(INDEX($AA:$AA,ROW($AA2527)-VALUE(LEFT(AB$1,FIND("-",AB$1,1)-1))+1):$AA2527))</f>
        <v>100</v>
      </c>
      <c r="AC2527">
        <f>IF(ROW($AA2527)&lt;=VALUE(LEFT(AA$1,FIND("-",AA$1,1)-1))+VALUE(LEFT(AB$1,FIND("-",AB$1,1)-1)-1)+VALUE(LEFT(AC$1,FIND("-",AC$1,1)-1)-1),0,AVERAGE(INDEX($AB:$AB,ROW($AB2527)-VALUE(LEFT(AC$1,FIND("-",AC$1,1)-1))+1):$AB2527))</f>
        <v>83.333333333333357</v>
      </c>
      <c r="AE2527">
        <f t="shared" si="357"/>
        <v>134138044</v>
      </c>
      <c r="AG2527" t="str">
        <f t="shared" si="359"/>
        <v/>
      </c>
    </row>
    <row r="2528" spans="1:33" x14ac:dyDescent="0.25">
      <c r="A2528" s="6">
        <v>40648</v>
      </c>
      <c r="B2528">
        <v>0.12</v>
      </c>
      <c r="C2528">
        <v>0.12</v>
      </c>
      <c r="D2528">
        <v>0.115</v>
      </c>
      <c r="E2528">
        <v>0.115</v>
      </c>
      <c r="F2528">
        <v>7.8675999999999996E-2</v>
      </c>
      <c r="G2528">
        <v>120000</v>
      </c>
      <c r="I2528" t="str">
        <f t="shared" si="352"/>
        <v/>
      </c>
      <c r="J2528" t="str">
        <f t="shared" si="353"/>
        <v/>
      </c>
      <c r="K2528" t="str">
        <f t="shared" si="354"/>
        <v>Overbought Above %D</v>
      </c>
      <c r="M2528" s="11" t="str">
        <f t="shared" si="358"/>
        <v/>
      </c>
      <c r="O2528">
        <f>IF(ROW($E2528)&lt;=VALUE(LEFT(O$1,FIND("-",O$1,1)-1)),0,IF(ROW($E2528)=VALUE(LEFT(O$1,FIND("-",O$1,1)-1))+1,AVERAGE(INDEX($E:$E,ROW($E2528)-VALUE(LEFT(O$1,FIND("-",O$1,1)-1))):$E2528),($E2528*(2/(VALUE(LEFT(O$1,FIND("-",O$1,1)-1))+1)))+(O2527*(1-(2/(VALUE(LEFT(O$1,FIND("-",O$1,1)-1))+1))))))</f>
        <v>0.14030197767977495</v>
      </c>
      <c r="Q2528">
        <f>IF(ROW($E2528)&lt;=VALUE(LEFT(Q$1,FIND("-",Q$1,1)-1)),0,IF(ROW($E2528)=VALUE(LEFT(Q$1,FIND("-",Q$1,1)-1))+1,AVERAGE(INDEX($E:$E,ROW($E2528)-VALUE(LEFT(Q$1,FIND("-",Q$1,1)-1))):$E2528),($E2528*(2/(VALUE(LEFT(Q$1,FIND("-",Q$1,1)-1))+1)))+(Q2527*(1-(2/(VALUE(LEFT(Q$1,FIND("-",Q$1,1)-1))+1))))))</f>
        <v>0.11780884701079883</v>
      </c>
      <c r="R2528">
        <f>IF(ROW($E2528)&lt;=VALUE(LEFT(R$1,FIND("-",R$1,1)-1)),0,IF(ROW($E2528)=VALUE(LEFT(R$1,FIND("-",R$1,1)-1))+1,AVERAGE(INDEX($E:$E,ROW($E2528)-VALUE(LEFT(R$1,FIND("-",R$1,1)-1))):$E2528),($E2528*(2/(VALUE(LEFT(R$1,FIND("-",R$1,1)-1))+1)))+(R2527*(1-(2/(VALUE(LEFT(R$1,FIND("-",R$1,1)-1))+1))))))</f>
        <v>0.11955002534156477</v>
      </c>
      <c r="S2528">
        <f t="shared" si="355"/>
        <v>-1.7411783307659384E-3</v>
      </c>
      <c r="T2528">
        <f>IF(ROW($E2528)&lt;=MAX(VALUE(LEFT(Q$1,FIND("-",Q$1,1)-1)),VALUE(LEFT(R$1,FIND("-",R$1,1)-1)))+VALUE(LEFT(T$1,FIND("-",T$1,1)-1))-1,0,IF(ROW($E2528)=MAX(VALUE(LEFT(Q$1,FIND("-",Q$1,1)-1)),VALUE(LEFT(R$1,FIND("-",R$1,1)-1)))+VALUE(LEFT(T$1,FIND("-",T$1,1)-1)),AVERAGE(INDEX($S:$S,ROW(S2528)-VALUE(LEFT(T$1,FIND("-",T$1,1)-1))+1):S2528),($S2528*(2/(VALUE(LEFT(T$1,FIND("-",T$1,1)-1))+1)))+(T2527*(1-(2/(VALUE(LEFT(T$1,FIND("-",T$1,1)-1))+1))))))</f>
        <v>-2.2800192031665429E-3</v>
      </c>
      <c r="V2528">
        <f t="shared" si="356"/>
        <v>-4.9999999999999906E-3</v>
      </c>
      <c r="W2528">
        <f>IF(ROW($E2528)&lt;=VALUE(LEFT(W$1,FIND("-",W$1,1)-1))+1,0,IF(ROW($E2527)=VALUE(LEFT(W$1,FIND("-",W$1,1)-1))+1,100-100/(1+ABS((SUMIF(INDEX($V:$V,ROW($V2528)-VALUE(LEFT(W$1,FIND("-",W$1,1)-1))+1):$V2528,"&gt;0",INDEX($V:$V,ROW($V2528)-VALUE(LEFT(W$1,FIND("-",W$1,1)-1))+1):$V2528)/COUNTIF(INDEX($V:$V,ROW($V2528)-VALUE(LEFT(W$1,FIND("-",W$1,1)-1))+1):$V2528,"&gt;0"))/(SUMIF(INDEX($V:$V,ROW($V2528)-VALUE(LEFT(W$1,FIND("-",W$1,1)-1))+1):$V2528,"&lt;0",INDEX($V:$V,ROW($V2528)-VALUE(LEFT(W$1,FIND("-",W$1,1)-1))+1):$V2528)/COUNTIF(INDEX($V:$V,ROW($V2528)-VALUE(LEFT(W$1,FIND("-",W$1,1)-1))+1):$V2528,"&lt;0")))),100-100/(1+ABS((SUMIF(INDEX($V:$V,ROW($V2528)-VALUE(LEFT(W$1,FIND("-",W$1,1)-1))+1):$V2528,"&gt;0",INDEX($V:$V,ROW($V2528)-VALUE(LEFT(W$1,FIND("-",W$1,1)-1))+1):$V2528)/VALUE(LEFT(W$1,FIND("-",W$1,1)-1)))/(SUMIF(INDEX($V:$V,ROW($V2528)-VALUE(LEFT(W$1,FIND("-",W$1,1)-1))+1):$V2528,"&lt;0",INDEX($V:$V,ROW($V2528)-VALUE(LEFT(W$1,FIND("-",W$1,1)-1))+1):$V2528)/VALUE(LEFT(W$1,FIND("-",W$1,1)-1)))))))</f>
        <v>50</v>
      </c>
      <c r="Y2528">
        <f>IF(ROW($E2528)&lt;=VALUE(LEFT(Y$1,FIND("-",Y$1,1)-1)),0,MAX(INDEX(C:C,ROW(C2528)-VALUE(LEFT(Y$1,FIND("-",Y$1,1)-1))+1):C2528))</f>
        <v>0.12</v>
      </c>
      <c r="Z2528">
        <f>IF(ROW($E2528)&lt;=VALUE(LEFT(Z$1,FIND("-",Z$1,1)-1)),0,MIN(INDEX(D:D,ROW(D2528)-VALUE(LEFT(Z$1,FIND("-",Z$1,1)-1))+1):D2528))</f>
        <v>0.115</v>
      </c>
      <c r="AA2528">
        <f t="shared" si="360"/>
        <v>0</v>
      </c>
      <c r="AB2528">
        <f>IF(ROW($AA2528)&lt;=VALUE(LEFT(AA$1,FIND("-",AA$1,1)-1))+VALUE(LEFT(AB$1,FIND("-",AB$1,1)-1)-1),0,AVERAGE(INDEX($AA:$AA,ROW($AA2528)-VALUE(LEFT(AB$1,FIND("-",AB$1,1)-1))+1):$AA2528))</f>
        <v>66.666666666666671</v>
      </c>
      <c r="AC2528">
        <f>IF(ROW($AA2528)&lt;=VALUE(LEFT(AA$1,FIND("-",AA$1,1)-1))+VALUE(LEFT(AB$1,FIND("-",AB$1,1)-1)-1)+VALUE(LEFT(AC$1,FIND("-",AC$1,1)-1)-1),0,AVERAGE(INDEX($AB:$AB,ROW($AB2528)-VALUE(LEFT(AC$1,FIND("-",AC$1,1)-1))+1):$AB2528))</f>
        <v>83.333333333333357</v>
      </c>
      <c r="AE2528">
        <f t="shared" si="357"/>
        <v>134018044</v>
      </c>
      <c r="AG2528" t="str">
        <f t="shared" si="359"/>
        <v/>
      </c>
    </row>
    <row r="2529" spans="1:33" x14ac:dyDescent="0.25">
      <c r="A2529" s="6">
        <v>40651</v>
      </c>
      <c r="B2529">
        <v>0.12</v>
      </c>
      <c r="C2529">
        <v>0.12</v>
      </c>
      <c r="D2529">
        <v>0.115</v>
      </c>
      <c r="E2529">
        <v>0.115</v>
      </c>
      <c r="F2529">
        <v>7.8675999999999996E-2</v>
      </c>
      <c r="G2529">
        <v>439700</v>
      </c>
      <c r="I2529" t="str">
        <f t="shared" si="352"/>
        <v/>
      </c>
      <c r="J2529" t="str">
        <f t="shared" si="353"/>
        <v/>
      </c>
      <c r="K2529" t="str">
        <f t="shared" si="354"/>
        <v>Sell</v>
      </c>
      <c r="M2529" s="11" t="str">
        <f t="shared" si="358"/>
        <v>Sell</v>
      </c>
      <c r="O2529">
        <f>IF(ROW($E2529)&lt;=VALUE(LEFT(O$1,FIND("-",O$1,1)-1)),0,IF(ROW($E2529)=VALUE(LEFT(O$1,FIND("-",O$1,1)-1))+1,AVERAGE(INDEX($E:$E,ROW($E2529)-VALUE(LEFT(O$1,FIND("-",O$1,1)-1))):$E2529),($E2529*(2/(VALUE(LEFT(O$1,FIND("-",O$1,1)-1))+1)))+(O2528*(1-(2/(VALUE(LEFT(O$1,FIND("-",O$1,1)-1))+1))))))</f>
        <v>0.14005021670783691</v>
      </c>
      <c r="Q2529">
        <f>IF(ROW($E2529)&lt;=VALUE(LEFT(Q$1,FIND("-",Q$1,1)-1)),0,IF(ROW($E2529)=VALUE(LEFT(Q$1,FIND("-",Q$1,1)-1))+1,AVERAGE(INDEX($E:$E,ROW($E2529)-VALUE(LEFT(Q$1,FIND("-",Q$1,1)-1))):$E2529),($E2529*(2/(VALUE(LEFT(Q$1,FIND("-",Q$1,1)-1))+1)))+(Q2528*(1-(2/(VALUE(LEFT(Q$1,FIND("-",Q$1,1)-1))+1))))))</f>
        <v>0.11737671670144517</v>
      </c>
      <c r="R2529">
        <f>IF(ROW($E2529)&lt;=VALUE(LEFT(R$1,FIND("-",R$1,1)-1)),0,IF(ROW($E2529)=VALUE(LEFT(R$1,FIND("-",R$1,1)-1))+1,AVERAGE(INDEX($E:$E,ROW($E2529)-VALUE(LEFT(R$1,FIND("-",R$1,1)-1))):$E2529),($E2529*(2/(VALUE(LEFT(R$1,FIND("-",R$1,1)-1))+1)))+(R2528*(1-(2/(VALUE(LEFT(R$1,FIND("-",R$1,1)-1))+1))))))</f>
        <v>0.1192129864273748</v>
      </c>
      <c r="S2529">
        <f t="shared" si="355"/>
        <v>-1.8362697259296235E-3</v>
      </c>
      <c r="T2529">
        <f>IF(ROW($E2529)&lt;=MAX(VALUE(LEFT(Q$1,FIND("-",Q$1,1)-1)),VALUE(LEFT(R$1,FIND("-",R$1,1)-1)))+VALUE(LEFT(T$1,FIND("-",T$1,1)-1))-1,0,IF(ROW($E2529)=MAX(VALUE(LEFT(Q$1,FIND("-",Q$1,1)-1)),VALUE(LEFT(R$1,FIND("-",R$1,1)-1)))+VALUE(LEFT(T$1,FIND("-",T$1,1)-1)),AVERAGE(INDEX($S:$S,ROW(S2529)-VALUE(LEFT(T$1,FIND("-",T$1,1)-1))+1):S2529),($S2529*(2/(VALUE(LEFT(T$1,FIND("-",T$1,1)-1))+1)))+(T2528*(1-(2/(VALUE(LEFT(T$1,FIND("-",T$1,1)-1))+1))))))</f>
        <v>-2.1912693077191592E-3</v>
      </c>
      <c r="V2529">
        <f t="shared" si="356"/>
        <v>0</v>
      </c>
      <c r="W2529">
        <f>IF(ROW($E2529)&lt;=VALUE(LEFT(W$1,FIND("-",W$1,1)-1))+1,0,IF(ROW($E2528)=VALUE(LEFT(W$1,FIND("-",W$1,1)-1))+1,100-100/(1+ABS((SUMIF(INDEX($V:$V,ROW($V2529)-VALUE(LEFT(W$1,FIND("-",W$1,1)-1))+1):$V2529,"&gt;0",INDEX($V:$V,ROW($V2529)-VALUE(LEFT(W$1,FIND("-",W$1,1)-1))+1):$V2529)/COUNTIF(INDEX($V:$V,ROW($V2529)-VALUE(LEFT(W$1,FIND("-",W$1,1)-1))+1):$V2529,"&gt;0"))/(SUMIF(INDEX($V:$V,ROW($V2529)-VALUE(LEFT(W$1,FIND("-",W$1,1)-1))+1):$V2529,"&lt;0",INDEX($V:$V,ROW($V2529)-VALUE(LEFT(W$1,FIND("-",W$1,1)-1))+1):$V2529)/COUNTIF(INDEX($V:$V,ROW($V2529)-VALUE(LEFT(W$1,FIND("-",W$1,1)-1))+1):$V2529,"&lt;0")))),100-100/(1+ABS((SUMIF(INDEX($V:$V,ROW($V2529)-VALUE(LEFT(W$1,FIND("-",W$1,1)-1))+1):$V2529,"&gt;0",INDEX($V:$V,ROW($V2529)-VALUE(LEFT(W$1,FIND("-",W$1,1)-1))+1):$V2529)/VALUE(LEFT(W$1,FIND("-",W$1,1)-1)))/(SUMIF(INDEX($V:$V,ROW($V2529)-VALUE(LEFT(W$1,FIND("-",W$1,1)-1))+1):$V2529,"&lt;0",INDEX($V:$V,ROW($V2529)-VALUE(LEFT(W$1,FIND("-",W$1,1)-1))+1):$V2529)/VALUE(LEFT(W$1,FIND("-",W$1,1)-1)))))))</f>
        <v>50</v>
      </c>
      <c r="Y2529">
        <f>IF(ROW($E2529)&lt;=VALUE(LEFT(Y$1,FIND("-",Y$1,1)-1)),0,MAX(INDEX(C:C,ROW(C2529)-VALUE(LEFT(Y$1,FIND("-",Y$1,1)-1))+1):C2529))</f>
        <v>0.12</v>
      </c>
      <c r="Z2529">
        <f>IF(ROW($E2529)&lt;=VALUE(LEFT(Z$1,FIND("-",Z$1,1)-1)),0,MIN(INDEX(D:D,ROW(D2529)-VALUE(LEFT(Z$1,FIND("-",Z$1,1)-1))+1):D2529))</f>
        <v>0.115</v>
      </c>
      <c r="AA2529">
        <f t="shared" si="360"/>
        <v>0</v>
      </c>
      <c r="AB2529">
        <f>IF(ROW($AA2529)&lt;=VALUE(LEFT(AA$1,FIND("-",AA$1,1)-1))+VALUE(LEFT(AB$1,FIND("-",AB$1,1)-1)-1),0,AVERAGE(INDEX($AA:$AA,ROW($AA2529)-VALUE(LEFT(AB$1,FIND("-",AB$1,1)-1))+1):$AA2529))</f>
        <v>33.333333333333336</v>
      </c>
      <c r="AC2529">
        <f>IF(ROW($AA2529)&lt;=VALUE(LEFT(AA$1,FIND("-",AA$1,1)-1))+VALUE(LEFT(AB$1,FIND("-",AB$1,1)-1)-1)+VALUE(LEFT(AC$1,FIND("-",AC$1,1)-1)-1),0,AVERAGE(INDEX($AB:$AB,ROW($AB2529)-VALUE(LEFT(AC$1,FIND("-",AC$1,1)-1))+1):$AB2529))</f>
        <v>66.666666666666671</v>
      </c>
      <c r="AE2529">
        <f t="shared" si="357"/>
        <v>134018044</v>
      </c>
      <c r="AG2529" t="str">
        <f t="shared" si="359"/>
        <v>Sell</v>
      </c>
    </row>
    <row r="2530" spans="1:33" x14ac:dyDescent="0.25">
      <c r="A2530" s="6">
        <v>40652</v>
      </c>
      <c r="B2530">
        <v>0.115</v>
      </c>
      <c r="C2530">
        <v>0.12</v>
      </c>
      <c r="D2530">
        <v>0.115</v>
      </c>
      <c r="E2530">
        <v>0.12</v>
      </c>
      <c r="F2530">
        <v>8.2097000000000003E-2</v>
      </c>
      <c r="G2530">
        <v>646000</v>
      </c>
      <c r="I2530" t="str">
        <f t="shared" si="352"/>
        <v/>
      </c>
      <c r="J2530" t="str">
        <f t="shared" si="353"/>
        <v/>
      </c>
      <c r="K2530" t="str">
        <f t="shared" si="354"/>
        <v/>
      </c>
      <c r="M2530" s="11" t="str">
        <f t="shared" si="358"/>
        <v/>
      </c>
      <c r="O2530">
        <f>IF(ROW($E2530)&lt;=VALUE(LEFT(O$1,FIND("-",O$1,1)-1)),0,IF(ROW($E2530)=VALUE(LEFT(O$1,FIND("-",O$1,1)-1))+1,AVERAGE(INDEX($E:$E,ROW($E2530)-VALUE(LEFT(O$1,FIND("-",O$1,1)-1))):$E2530),($E2530*(2/(VALUE(LEFT(O$1,FIND("-",O$1,1)-1))+1)))+(O2529*(1-(2/(VALUE(LEFT(O$1,FIND("-",O$1,1)-1))+1))))))</f>
        <v>0.13985071206397784</v>
      </c>
      <c r="Q2530">
        <f>IF(ROW($E2530)&lt;=VALUE(LEFT(Q$1,FIND("-",Q$1,1)-1)),0,IF(ROW($E2530)=VALUE(LEFT(Q$1,FIND("-",Q$1,1)-1))+1,AVERAGE(INDEX($E:$E,ROW($E2530)-VALUE(LEFT(Q$1,FIND("-",Q$1,1)-1))):$E2530),($E2530*(2/(VALUE(LEFT(Q$1,FIND("-",Q$1,1)-1))+1)))+(Q2529*(1-(2/(VALUE(LEFT(Q$1,FIND("-",Q$1,1)-1))+1))))))</f>
        <v>0.11778029874737668</v>
      </c>
      <c r="R2530">
        <f>IF(ROW($E2530)&lt;=VALUE(LEFT(R$1,FIND("-",R$1,1)-1)),0,IF(ROW($E2530)=VALUE(LEFT(R$1,FIND("-",R$1,1)-1))+1,AVERAGE(INDEX($E:$E,ROW($E2530)-VALUE(LEFT(R$1,FIND("-",R$1,1)-1))):$E2530),($E2530*(2/(VALUE(LEFT(R$1,FIND("-",R$1,1)-1))+1)))+(R2529*(1-(2/(VALUE(LEFT(R$1,FIND("-",R$1,1)-1))+1))))))</f>
        <v>0.11927128372905074</v>
      </c>
      <c r="S2530">
        <f t="shared" si="355"/>
        <v>-1.4909849816740622E-3</v>
      </c>
      <c r="T2530">
        <f>IF(ROW($E2530)&lt;=MAX(VALUE(LEFT(Q$1,FIND("-",Q$1,1)-1)),VALUE(LEFT(R$1,FIND("-",R$1,1)-1)))+VALUE(LEFT(T$1,FIND("-",T$1,1)-1))-1,0,IF(ROW($E2530)=MAX(VALUE(LEFT(Q$1,FIND("-",Q$1,1)-1)),VALUE(LEFT(R$1,FIND("-",R$1,1)-1)))+VALUE(LEFT(T$1,FIND("-",T$1,1)-1)),AVERAGE(INDEX($S:$S,ROW(S2530)-VALUE(LEFT(T$1,FIND("-",T$1,1)-1))+1):S2530),($S2530*(2/(VALUE(LEFT(T$1,FIND("-",T$1,1)-1))+1)))+(T2529*(1-(2/(VALUE(LEFT(T$1,FIND("-",T$1,1)-1))+1))))))</f>
        <v>-2.0512124425101398E-3</v>
      </c>
      <c r="V2530">
        <f t="shared" si="356"/>
        <v>4.9999999999999906E-3</v>
      </c>
      <c r="W2530">
        <f>IF(ROW($E2530)&lt;=VALUE(LEFT(W$1,FIND("-",W$1,1)-1))+1,0,IF(ROW($E2529)=VALUE(LEFT(W$1,FIND("-",W$1,1)-1))+1,100-100/(1+ABS((SUMIF(INDEX($V:$V,ROW($V2530)-VALUE(LEFT(W$1,FIND("-",W$1,1)-1))+1):$V2530,"&gt;0",INDEX($V:$V,ROW($V2530)-VALUE(LEFT(W$1,FIND("-",W$1,1)-1))+1):$V2530)/COUNTIF(INDEX($V:$V,ROW($V2530)-VALUE(LEFT(W$1,FIND("-",W$1,1)-1))+1):$V2530,"&gt;0"))/(SUMIF(INDEX($V:$V,ROW($V2530)-VALUE(LEFT(W$1,FIND("-",W$1,1)-1))+1):$V2530,"&lt;0",INDEX($V:$V,ROW($V2530)-VALUE(LEFT(W$1,FIND("-",W$1,1)-1))+1):$V2530)/COUNTIF(INDEX($V:$V,ROW($V2530)-VALUE(LEFT(W$1,FIND("-",W$1,1)-1))+1):$V2530,"&lt;0")))),100-100/(1+ABS((SUMIF(INDEX($V:$V,ROW($V2530)-VALUE(LEFT(W$1,FIND("-",W$1,1)-1))+1):$V2530,"&gt;0",INDEX($V:$V,ROW($V2530)-VALUE(LEFT(W$1,FIND("-",W$1,1)-1))+1):$V2530)/VALUE(LEFT(W$1,FIND("-",W$1,1)-1)))/(SUMIF(INDEX($V:$V,ROW($V2530)-VALUE(LEFT(W$1,FIND("-",W$1,1)-1))+1):$V2530,"&lt;0",INDEX($V:$V,ROW($V2530)-VALUE(LEFT(W$1,FIND("-",W$1,1)-1))+1):$V2530)/VALUE(LEFT(W$1,FIND("-",W$1,1)-1)))))))</f>
        <v>57.142857142857146</v>
      </c>
      <c r="Y2530">
        <f>IF(ROW($E2530)&lt;=VALUE(LEFT(Y$1,FIND("-",Y$1,1)-1)),0,MAX(INDEX(C:C,ROW(C2530)-VALUE(LEFT(Y$1,FIND("-",Y$1,1)-1))+1):C2530))</f>
        <v>0.12</v>
      </c>
      <c r="Z2530">
        <f>IF(ROW($E2530)&lt;=VALUE(LEFT(Z$1,FIND("-",Z$1,1)-1)),0,MIN(INDEX(D:D,ROW(D2530)-VALUE(LEFT(Z$1,FIND("-",Z$1,1)-1))+1):D2530))</f>
        <v>0.115</v>
      </c>
      <c r="AA2530">
        <f t="shared" si="360"/>
        <v>100</v>
      </c>
      <c r="AB2530">
        <f>IF(ROW($AA2530)&lt;=VALUE(LEFT(AA$1,FIND("-",AA$1,1)-1))+VALUE(LEFT(AB$1,FIND("-",AB$1,1)-1)-1),0,AVERAGE(INDEX($AA:$AA,ROW($AA2530)-VALUE(LEFT(AB$1,FIND("-",AB$1,1)-1))+1):$AA2530))</f>
        <v>33.333333333333336</v>
      </c>
      <c r="AC2530">
        <f>IF(ROW($AA2530)&lt;=VALUE(LEFT(AA$1,FIND("-",AA$1,1)-1))+VALUE(LEFT(AB$1,FIND("-",AB$1,1)-1)-1)+VALUE(LEFT(AC$1,FIND("-",AC$1,1)-1)-1),0,AVERAGE(INDEX($AB:$AB,ROW($AB2530)-VALUE(LEFT(AC$1,FIND("-",AC$1,1)-1))+1):$AB2530))</f>
        <v>44.44444444444445</v>
      </c>
      <c r="AE2530">
        <f t="shared" si="357"/>
        <v>134664044</v>
      </c>
      <c r="AG2530" t="str">
        <f t="shared" si="359"/>
        <v/>
      </c>
    </row>
    <row r="2531" spans="1:33" x14ac:dyDescent="0.25">
      <c r="A2531" s="6">
        <v>40653</v>
      </c>
      <c r="B2531">
        <v>0.12</v>
      </c>
      <c r="C2531">
        <v>0.12</v>
      </c>
      <c r="D2531">
        <v>0.12</v>
      </c>
      <c r="E2531">
        <v>0.12</v>
      </c>
      <c r="F2531">
        <v>8.2097000000000003E-2</v>
      </c>
      <c r="G2531">
        <v>160500</v>
      </c>
      <c r="I2531" t="str">
        <f t="shared" si="352"/>
        <v/>
      </c>
      <c r="J2531" t="str">
        <f t="shared" si="353"/>
        <v/>
      </c>
      <c r="K2531" t="str">
        <f t="shared" si="354"/>
        <v/>
      </c>
      <c r="M2531" s="11" t="str">
        <f t="shared" si="358"/>
        <v/>
      </c>
      <c r="O2531">
        <f>IF(ROW($E2531)&lt;=VALUE(LEFT(O$1,FIND("-",O$1,1)-1)),0,IF(ROW($E2531)=VALUE(LEFT(O$1,FIND("-",O$1,1)-1))+1,AVERAGE(INDEX($E:$E,ROW($E2531)-VALUE(LEFT(O$1,FIND("-",O$1,1)-1))):$E2531),($E2531*(2/(VALUE(LEFT(O$1,FIND("-",O$1,1)-1))+1)))+(O2530*(1-(2/(VALUE(LEFT(O$1,FIND("-",O$1,1)-1))+1))))))</f>
        <v>0.13965319254095318</v>
      </c>
      <c r="Q2531">
        <f>IF(ROW($E2531)&lt;=VALUE(LEFT(Q$1,FIND("-",Q$1,1)-1)),0,IF(ROW($E2531)=VALUE(LEFT(Q$1,FIND("-",Q$1,1)-1))+1,AVERAGE(INDEX($E:$E,ROW($E2531)-VALUE(LEFT(Q$1,FIND("-",Q$1,1)-1))):$E2531),($E2531*(2/(VALUE(LEFT(Q$1,FIND("-",Q$1,1)-1))+1)))+(Q2530*(1-(2/(VALUE(LEFT(Q$1,FIND("-",Q$1,1)-1))+1))))))</f>
        <v>0.11812179124778026</v>
      </c>
      <c r="R2531">
        <f>IF(ROW($E2531)&lt;=VALUE(LEFT(R$1,FIND("-",R$1,1)-1)),0,IF(ROW($E2531)=VALUE(LEFT(R$1,FIND("-",R$1,1)-1))+1,AVERAGE(INDEX($E:$E,ROW($E2531)-VALUE(LEFT(R$1,FIND("-",R$1,1)-1))):$E2531),($E2531*(2/(VALUE(LEFT(R$1,FIND("-",R$1,1)-1))+1)))+(R2530*(1-(2/(VALUE(LEFT(R$1,FIND("-",R$1,1)-1))+1))))))</f>
        <v>0.11932526271208402</v>
      </c>
      <c r="S2531">
        <f t="shared" si="355"/>
        <v>-1.2034714643037597E-3</v>
      </c>
      <c r="T2531">
        <f>IF(ROW($E2531)&lt;=MAX(VALUE(LEFT(Q$1,FIND("-",Q$1,1)-1)),VALUE(LEFT(R$1,FIND("-",R$1,1)-1)))+VALUE(LEFT(T$1,FIND("-",T$1,1)-1))-1,0,IF(ROW($E2531)=MAX(VALUE(LEFT(Q$1,FIND("-",Q$1,1)-1)),VALUE(LEFT(R$1,FIND("-",R$1,1)-1)))+VALUE(LEFT(T$1,FIND("-",T$1,1)-1)),AVERAGE(INDEX($S:$S,ROW(S2531)-VALUE(LEFT(T$1,FIND("-",T$1,1)-1))+1):S2531),($S2531*(2/(VALUE(LEFT(T$1,FIND("-",T$1,1)-1))+1)))+(T2530*(1-(2/(VALUE(LEFT(T$1,FIND("-",T$1,1)-1))+1))))))</f>
        <v>-1.881664246868864E-3</v>
      </c>
      <c r="V2531">
        <f t="shared" si="356"/>
        <v>0</v>
      </c>
      <c r="W2531">
        <f>IF(ROW($E2531)&lt;=VALUE(LEFT(W$1,FIND("-",W$1,1)-1))+1,0,IF(ROW($E2530)=VALUE(LEFT(W$1,FIND("-",W$1,1)-1))+1,100-100/(1+ABS((SUMIF(INDEX($V:$V,ROW($V2531)-VALUE(LEFT(W$1,FIND("-",W$1,1)-1))+1):$V2531,"&gt;0",INDEX($V:$V,ROW($V2531)-VALUE(LEFT(W$1,FIND("-",W$1,1)-1))+1):$V2531)/COUNTIF(INDEX($V:$V,ROW($V2531)-VALUE(LEFT(W$1,FIND("-",W$1,1)-1))+1):$V2531,"&gt;0"))/(SUMIF(INDEX($V:$V,ROW($V2531)-VALUE(LEFT(W$1,FIND("-",W$1,1)-1))+1):$V2531,"&lt;0",INDEX($V:$V,ROW($V2531)-VALUE(LEFT(W$1,FIND("-",W$1,1)-1))+1):$V2531)/COUNTIF(INDEX($V:$V,ROW($V2531)-VALUE(LEFT(W$1,FIND("-",W$1,1)-1))+1):$V2531,"&lt;0")))),100-100/(1+ABS((SUMIF(INDEX($V:$V,ROW($V2531)-VALUE(LEFT(W$1,FIND("-",W$1,1)-1))+1):$V2531,"&gt;0",INDEX($V:$V,ROW($V2531)-VALUE(LEFT(W$1,FIND("-",W$1,1)-1))+1):$V2531)/VALUE(LEFT(W$1,FIND("-",W$1,1)-1)))/(SUMIF(INDEX($V:$V,ROW($V2531)-VALUE(LEFT(W$1,FIND("-",W$1,1)-1))+1):$V2531,"&lt;0",INDEX($V:$V,ROW($V2531)-VALUE(LEFT(W$1,FIND("-",W$1,1)-1))+1):$V2531)/VALUE(LEFT(W$1,FIND("-",W$1,1)-1)))))))</f>
        <v>57.142857142857146</v>
      </c>
      <c r="Y2531">
        <f>IF(ROW($E2531)&lt;=VALUE(LEFT(Y$1,FIND("-",Y$1,1)-1)),0,MAX(INDEX(C:C,ROW(C2531)-VALUE(LEFT(Y$1,FIND("-",Y$1,1)-1))+1):C2531))</f>
        <v>0.12</v>
      </c>
      <c r="Z2531">
        <f>IF(ROW($E2531)&lt;=VALUE(LEFT(Z$1,FIND("-",Z$1,1)-1)),0,MIN(INDEX(D:D,ROW(D2531)-VALUE(LEFT(Z$1,FIND("-",Z$1,1)-1))+1):D2531))</f>
        <v>0.115</v>
      </c>
      <c r="AA2531">
        <f t="shared" si="360"/>
        <v>100</v>
      </c>
      <c r="AB2531">
        <f>IF(ROW($AA2531)&lt;=VALUE(LEFT(AA$1,FIND("-",AA$1,1)-1))+VALUE(LEFT(AB$1,FIND("-",AB$1,1)-1)-1),0,AVERAGE(INDEX($AA:$AA,ROW($AA2531)-VALUE(LEFT(AB$1,FIND("-",AB$1,1)-1))+1):$AA2531))</f>
        <v>66.666666666666671</v>
      </c>
      <c r="AC2531">
        <f>IF(ROW($AA2531)&lt;=VALUE(LEFT(AA$1,FIND("-",AA$1,1)-1))+VALUE(LEFT(AB$1,FIND("-",AB$1,1)-1)-1)+VALUE(LEFT(AC$1,FIND("-",AC$1,1)-1)-1),0,AVERAGE(INDEX($AB:$AB,ROW($AB2531)-VALUE(LEFT(AC$1,FIND("-",AC$1,1)-1))+1):$AB2531))</f>
        <v>44.44444444444445</v>
      </c>
      <c r="AE2531">
        <f t="shared" si="357"/>
        <v>134664044</v>
      </c>
      <c r="AG2531" t="str">
        <f t="shared" si="359"/>
        <v/>
      </c>
    </row>
    <row r="2532" spans="1:33" x14ac:dyDescent="0.25">
      <c r="A2532" s="6">
        <v>40654</v>
      </c>
      <c r="B2532">
        <v>0.12</v>
      </c>
      <c r="C2532">
        <v>0.125</v>
      </c>
      <c r="D2532">
        <v>0.12</v>
      </c>
      <c r="E2532">
        <v>0.12</v>
      </c>
      <c r="F2532">
        <v>8.2097000000000003E-2</v>
      </c>
      <c r="G2532">
        <v>727100</v>
      </c>
      <c r="I2532" t="str">
        <f t="shared" si="352"/>
        <v/>
      </c>
      <c r="J2532" t="str">
        <f t="shared" si="353"/>
        <v/>
      </c>
      <c r="K2532" t="str">
        <f t="shared" si="354"/>
        <v/>
      </c>
      <c r="M2532" s="11" t="str">
        <f t="shared" si="358"/>
        <v/>
      </c>
      <c r="O2532">
        <f>IF(ROW($E2532)&lt;=VALUE(LEFT(O$1,FIND("-",O$1,1)-1)),0,IF(ROW($E2532)=VALUE(LEFT(O$1,FIND("-",O$1,1)-1))+1,AVERAGE(INDEX($E:$E,ROW($E2532)-VALUE(LEFT(O$1,FIND("-",O$1,1)-1))):$E2532),($E2532*(2/(VALUE(LEFT(O$1,FIND("-",O$1,1)-1))+1)))+(O2531*(1-(2/(VALUE(LEFT(O$1,FIND("-",O$1,1)-1))+1))))))</f>
        <v>0.13945763838631683</v>
      </c>
      <c r="Q2532">
        <f>IF(ROW($E2532)&lt;=VALUE(LEFT(Q$1,FIND("-",Q$1,1)-1)),0,IF(ROW($E2532)=VALUE(LEFT(Q$1,FIND("-",Q$1,1)-1))+1,AVERAGE(INDEX($E:$E,ROW($E2532)-VALUE(LEFT(Q$1,FIND("-",Q$1,1)-1))):$E2532),($E2532*(2/(VALUE(LEFT(Q$1,FIND("-",Q$1,1)-1))+1)))+(Q2531*(1-(2/(VALUE(LEFT(Q$1,FIND("-",Q$1,1)-1))+1))))))</f>
        <v>0.11841074644042944</v>
      </c>
      <c r="R2532">
        <f>IF(ROW($E2532)&lt;=VALUE(LEFT(R$1,FIND("-",R$1,1)-1)),0,IF(ROW($E2532)=VALUE(LEFT(R$1,FIND("-",R$1,1)-1))+1,AVERAGE(INDEX($E:$E,ROW($E2532)-VALUE(LEFT(R$1,FIND("-",R$1,1)-1))):$E2532),($E2532*(2/(VALUE(LEFT(R$1,FIND("-",R$1,1)-1))+1)))+(R2531*(1-(2/(VALUE(LEFT(R$1,FIND("-",R$1,1)-1))+1))))))</f>
        <v>0.11937524325192965</v>
      </c>
      <c r="S2532">
        <f t="shared" si="355"/>
        <v>-9.6449681150020949E-4</v>
      </c>
      <c r="T2532">
        <f>IF(ROW($E2532)&lt;=MAX(VALUE(LEFT(Q$1,FIND("-",Q$1,1)-1)),VALUE(LEFT(R$1,FIND("-",R$1,1)-1)))+VALUE(LEFT(T$1,FIND("-",T$1,1)-1))-1,0,IF(ROW($E2532)=MAX(VALUE(LEFT(Q$1,FIND("-",Q$1,1)-1)),VALUE(LEFT(R$1,FIND("-",R$1,1)-1)))+VALUE(LEFT(T$1,FIND("-",T$1,1)-1)),AVERAGE(INDEX($S:$S,ROW(S2532)-VALUE(LEFT(T$1,FIND("-",T$1,1)-1))+1):S2532),($S2532*(2/(VALUE(LEFT(T$1,FIND("-",T$1,1)-1))+1)))+(T2531*(1-(2/(VALUE(LEFT(T$1,FIND("-",T$1,1)-1))+1))))))</f>
        <v>-1.6982307597951333E-3</v>
      </c>
      <c r="V2532">
        <f t="shared" si="356"/>
        <v>0</v>
      </c>
      <c r="W2532">
        <f>IF(ROW($E2532)&lt;=VALUE(LEFT(W$1,FIND("-",W$1,1)-1))+1,0,IF(ROW($E2531)=VALUE(LEFT(W$1,FIND("-",W$1,1)-1))+1,100-100/(1+ABS((SUMIF(INDEX($V:$V,ROW($V2532)-VALUE(LEFT(W$1,FIND("-",W$1,1)-1))+1):$V2532,"&gt;0",INDEX($V:$V,ROW($V2532)-VALUE(LEFT(W$1,FIND("-",W$1,1)-1))+1):$V2532)/COUNTIF(INDEX($V:$V,ROW($V2532)-VALUE(LEFT(W$1,FIND("-",W$1,1)-1))+1):$V2532,"&gt;0"))/(SUMIF(INDEX($V:$V,ROW($V2532)-VALUE(LEFT(W$1,FIND("-",W$1,1)-1))+1):$V2532,"&lt;0",INDEX($V:$V,ROW($V2532)-VALUE(LEFT(W$1,FIND("-",W$1,1)-1))+1):$V2532)/COUNTIF(INDEX($V:$V,ROW($V2532)-VALUE(LEFT(W$1,FIND("-",W$1,1)-1))+1):$V2532,"&lt;0")))),100-100/(1+ABS((SUMIF(INDEX($V:$V,ROW($V2532)-VALUE(LEFT(W$1,FIND("-",W$1,1)-1))+1):$V2532,"&gt;0",INDEX($V:$V,ROW($V2532)-VALUE(LEFT(W$1,FIND("-",W$1,1)-1))+1):$V2532)/VALUE(LEFT(W$1,FIND("-",W$1,1)-1)))/(SUMIF(INDEX($V:$V,ROW($V2532)-VALUE(LEFT(W$1,FIND("-",W$1,1)-1))+1):$V2532,"&lt;0",INDEX($V:$V,ROW($V2532)-VALUE(LEFT(W$1,FIND("-",W$1,1)-1))+1):$V2532)/VALUE(LEFT(W$1,FIND("-",W$1,1)-1)))))))</f>
        <v>57.142857142857146</v>
      </c>
      <c r="Y2532">
        <f>IF(ROW($E2532)&lt;=VALUE(LEFT(Y$1,FIND("-",Y$1,1)-1)),0,MAX(INDEX(C:C,ROW(C2532)-VALUE(LEFT(Y$1,FIND("-",Y$1,1)-1))+1):C2532))</f>
        <v>0.125</v>
      </c>
      <c r="Z2532">
        <f>IF(ROW($E2532)&lt;=VALUE(LEFT(Z$1,FIND("-",Z$1,1)-1)),0,MIN(INDEX(D:D,ROW(D2532)-VALUE(LEFT(Z$1,FIND("-",Z$1,1)-1))+1):D2532))</f>
        <v>0.115</v>
      </c>
      <c r="AA2532">
        <f t="shared" si="360"/>
        <v>49.999999999999936</v>
      </c>
      <c r="AB2532">
        <f>IF(ROW($AA2532)&lt;=VALUE(LEFT(AA$1,FIND("-",AA$1,1)-1))+VALUE(LEFT(AB$1,FIND("-",AB$1,1)-1)-1),0,AVERAGE(INDEX($AA:$AA,ROW($AA2532)-VALUE(LEFT(AB$1,FIND("-",AB$1,1)-1))+1):$AA2532))</f>
        <v>83.333333333333314</v>
      </c>
      <c r="AC2532">
        <f>IF(ROW($AA2532)&lt;=VALUE(LEFT(AA$1,FIND("-",AA$1,1)-1))+VALUE(LEFT(AB$1,FIND("-",AB$1,1)-1)-1)+VALUE(LEFT(AC$1,FIND("-",AC$1,1)-1)-1),0,AVERAGE(INDEX($AB:$AB,ROW($AB2532)-VALUE(LEFT(AC$1,FIND("-",AC$1,1)-1))+1):$AB2532))</f>
        <v>61.111111111111107</v>
      </c>
      <c r="AE2532">
        <f t="shared" si="357"/>
        <v>134664044</v>
      </c>
      <c r="AG2532" t="str">
        <f t="shared" si="359"/>
        <v/>
      </c>
    </row>
    <row r="2533" spans="1:33" x14ac:dyDescent="0.25">
      <c r="A2533" s="6">
        <v>40655</v>
      </c>
      <c r="B2533">
        <v>0.12</v>
      </c>
      <c r="C2533">
        <v>0.12</v>
      </c>
      <c r="D2533">
        <v>0.12</v>
      </c>
      <c r="E2533">
        <v>0.12</v>
      </c>
      <c r="F2533">
        <v>8.2097000000000003E-2</v>
      </c>
      <c r="G2533">
        <v>500000</v>
      </c>
      <c r="I2533" t="str">
        <f t="shared" si="352"/>
        <v/>
      </c>
      <c r="J2533" t="str">
        <f t="shared" si="353"/>
        <v/>
      </c>
      <c r="K2533" t="str">
        <f t="shared" si="354"/>
        <v/>
      </c>
      <c r="M2533" s="11" t="str">
        <f t="shared" si="358"/>
        <v/>
      </c>
      <c r="O2533">
        <f>IF(ROW($E2533)&lt;=VALUE(LEFT(O$1,FIND("-",O$1,1)-1)),0,IF(ROW($E2533)=VALUE(LEFT(O$1,FIND("-",O$1,1)-1))+1,AVERAGE(INDEX($E:$E,ROW($E2533)-VALUE(LEFT(O$1,FIND("-",O$1,1)-1))):$E2533),($E2533*(2/(VALUE(LEFT(O$1,FIND("-",O$1,1)-1))+1)))+(O2532*(1-(2/(VALUE(LEFT(O$1,FIND("-",O$1,1)-1))+1))))))</f>
        <v>0.13926403004416443</v>
      </c>
      <c r="Q2533">
        <f>IF(ROW($E2533)&lt;=VALUE(LEFT(Q$1,FIND("-",Q$1,1)-1)),0,IF(ROW($E2533)=VALUE(LEFT(Q$1,FIND("-",Q$1,1)-1))+1,AVERAGE(INDEX($E:$E,ROW($E2533)-VALUE(LEFT(Q$1,FIND("-",Q$1,1)-1))):$E2533),($E2533*(2/(VALUE(LEFT(Q$1,FIND("-",Q$1,1)-1))+1)))+(Q2532*(1-(2/(VALUE(LEFT(Q$1,FIND("-",Q$1,1)-1))+1))))))</f>
        <v>0.11865524698805567</v>
      </c>
      <c r="R2533">
        <f>IF(ROW($E2533)&lt;=VALUE(LEFT(R$1,FIND("-",R$1,1)-1)),0,IF(ROW($E2533)=VALUE(LEFT(R$1,FIND("-",R$1,1)-1))+1,AVERAGE(INDEX($E:$E,ROW($E2533)-VALUE(LEFT(R$1,FIND("-",R$1,1)-1))):$E2533),($E2533*(2/(VALUE(LEFT(R$1,FIND("-",R$1,1)-1))+1)))+(R2532*(1-(2/(VALUE(LEFT(R$1,FIND("-",R$1,1)-1))+1))))))</f>
        <v>0.11942152152956449</v>
      </c>
      <c r="S2533">
        <f t="shared" si="355"/>
        <v>-7.6627454150882124E-4</v>
      </c>
      <c r="T2533">
        <f>IF(ROW($E2533)&lt;=MAX(VALUE(LEFT(Q$1,FIND("-",Q$1,1)-1)),VALUE(LEFT(R$1,FIND("-",R$1,1)-1)))+VALUE(LEFT(T$1,FIND("-",T$1,1)-1))-1,0,IF(ROW($E2533)=MAX(VALUE(LEFT(Q$1,FIND("-",Q$1,1)-1)),VALUE(LEFT(R$1,FIND("-",R$1,1)-1)))+VALUE(LEFT(T$1,FIND("-",T$1,1)-1)),AVERAGE(INDEX($S:$S,ROW(S2533)-VALUE(LEFT(T$1,FIND("-",T$1,1)-1))+1):S2533),($S2533*(2/(VALUE(LEFT(T$1,FIND("-",T$1,1)-1))+1)))+(T2532*(1-(2/(VALUE(LEFT(T$1,FIND("-",T$1,1)-1))+1))))))</f>
        <v>-1.511839516137871E-3</v>
      </c>
      <c r="V2533">
        <f t="shared" si="356"/>
        <v>0</v>
      </c>
      <c r="W2533">
        <f>IF(ROW($E2533)&lt;=VALUE(LEFT(W$1,FIND("-",W$1,1)-1))+1,0,IF(ROW($E2532)=VALUE(LEFT(W$1,FIND("-",W$1,1)-1))+1,100-100/(1+ABS((SUMIF(INDEX($V:$V,ROW($V2533)-VALUE(LEFT(W$1,FIND("-",W$1,1)-1))+1):$V2533,"&gt;0",INDEX($V:$V,ROW($V2533)-VALUE(LEFT(W$1,FIND("-",W$1,1)-1))+1):$V2533)/COUNTIF(INDEX($V:$V,ROW($V2533)-VALUE(LEFT(W$1,FIND("-",W$1,1)-1))+1):$V2533,"&gt;0"))/(SUMIF(INDEX($V:$V,ROW($V2533)-VALUE(LEFT(W$1,FIND("-",W$1,1)-1))+1):$V2533,"&lt;0",INDEX($V:$V,ROW($V2533)-VALUE(LEFT(W$1,FIND("-",W$1,1)-1))+1):$V2533)/COUNTIF(INDEX($V:$V,ROW($V2533)-VALUE(LEFT(W$1,FIND("-",W$1,1)-1))+1):$V2533,"&lt;0")))),100-100/(1+ABS((SUMIF(INDEX($V:$V,ROW($V2533)-VALUE(LEFT(W$1,FIND("-",W$1,1)-1))+1):$V2533,"&gt;0",INDEX($V:$V,ROW($V2533)-VALUE(LEFT(W$1,FIND("-",W$1,1)-1))+1):$V2533)/VALUE(LEFT(W$1,FIND("-",W$1,1)-1)))/(SUMIF(INDEX($V:$V,ROW($V2533)-VALUE(LEFT(W$1,FIND("-",W$1,1)-1))+1):$V2533,"&lt;0",INDEX($V:$V,ROW($V2533)-VALUE(LEFT(W$1,FIND("-",W$1,1)-1))+1):$V2533)/VALUE(LEFT(W$1,FIND("-",W$1,1)-1)))))))</f>
        <v>50</v>
      </c>
      <c r="Y2533">
        <f>IF(ROW($E2533)&lt;=VALUE(LEFT(Y$1,FIND("-",Y$1,1)-1)),0,MAX(INDEX(C:C,ROW(C2533)-VALUE(LEFT(Y$1,FIND("-",Y$1,1)-1))+1):C2533))</f>
        <v>0.125</v>
      </c>
      <c r="Z2533">
        <f>IF(ROW($E2533)&lt;=VALUE(LEFT(Z$1,FIND("-",Z$1,1)-1)),0,MIN(INDEX(D:D,ROW(D2533)-VALUE(LEFT(Z$1,FIND("-",Z$1,1)-1))+1):D2533))</f>
        <v>0.115</v>
      </c>
      <c r="AA2533">
        <f t="shared" si="360"/>
        <v>49.999999999999936</v>
      </c>
      <c r="AB2533">
        <f>IF(ROW($AA2533)&lt;=VALUE(LEFT(AA$1,FIND("-",AA$1,1)-1))+VALUE(LEFT(AB$1,FIND("-",AB$1,1)-1)-1),0,AVERAGE(INDEX($AA:$AA,ROW($AA2533)-VALUE(LEFT(AB$1,FIND("-",AB$1,1)-1))+1):$AA2533))</f>
        <v>66.666666666666629</v>
      </c>
      <c r="AC2533">
        <f>IF(ROW($AA2533)&lt;=VALUE(LEFT(AA$1,FIND("-",AA$1,1)-1))+VALUE(LEFT(AB$1,FIND("-",AB$1,1)-1)-1)+VALUE(LEFT(AC$1,FIND("-",AC$1,1)-1)-1),0,AVERAGE(INDEX($AB:$AB,ROW($AB2533)-VALUE(LEFT(AC$1,FIND("-",AC$1,1)-1))+1):$AB2533))</f>
        <v>72.222222222222214</v>
      </c>
      <c r="AE2533">
        <f t="shared" si="357"/>
        <v>134664044</v>
      </c>
      <c r="AG2533" t="str">
        <f t="shared" si="359"/>
        <v/>
      </c>
    </row>
    <row r="2534" spans="1:33" x14ac:dyDescent="0.25">
      <c r="A2534" s="6">
        <v>40658</v>
      </c>
      <c r="B2534">
        <v>0.12</v>
      </c>
      <c r="C2534">
        <v>0.12</v>
      </c>
      <c r="D2534">
        <v>0.12</v>
      </c>
      <c r="E2534">
        <v>0.12</v>
      </c>
      <c r="F2534">
        <v>8.2097000000000003E-2</v>
      </c>
      <c r="G2534">
        <v>39700</v>
      </c>
      <c r="I2534" t="str">
        <f t="shared" si="352"/>
        <v/>
      </c>
      <c r="J2534" t="str">
        <f t="shared" si="353"/>
        <v/>
      </c>
      <c r="K2534" t="str">
        <f t="shared" si="354"/>
        <v/>
      </c>
      <c r="M2534" s="11" t="str">
        <f t="shared" si="358"/>
        <v/>
      </c>
      <c r="O2534">
        <f>IF(ROW($E2534)&lt;=VALUE(LEFT(O$1,FIND("-",O$1,1)-1)),0,IF(ROW($E2534)=VALUE(LEFT(O$1,FIND("-",O$1,1)-1))+1,AVERAGE(INDEX($E:$E,ROW($E2534)-VALUE(LEFT(O$1,FIND("-",O$1,1)-1))):$E2534),($E2534*(2/(VALUE(LEFT(O$1,FIND("-",O$1,1)-1))+1)))+(O2533*(1-(2/(VALUE(LEFT(O$1,FIND("-",O$1,1)-1))+1))))))</f>
        <v>0.13907234815317773</v>
      </c>
      <c r="Q2534">
        <f>IF(ROW($E2534)&lt;=VALUE(LEFT(Q$1,FIND("-",Q$1,1)-1)),0,IF(ROW($E2534)=VALUE(LEFT(Q$1,FIND("-",Q$1,1)-1))+1,AVERAGE(INDEX($E:$E,ROW($E2534)-VALUE(LEFT(Q$1,FIND("-",Q$1,1)-1))):$E2534),($E2534*(2/(VALUE(LEFT(Q$1,FIND("-",Q$1,1)-1))+1)))+(Q2533*(1-(2/(VALUE(LEFT(Q$1,FIND("-",Q$1,1)-1))+1))))))</f>
        <v>0.11886213206681634</v>
      </c>
      <c r="R2534">
        <f>IF(ROW($E2534)&lt;=VALUE(LEFT(R$1,FIND("-",R$1,1)-1)),0,IF(ROW($E2534)=VALUE(LEFT(R$1,FIND("-",R$1,1)-1))+1,AVERAGE(INDEX($E:$E,ROW($E2534)-VALUE(LEFT(R$1,FIND("-",R$1,1)-1))):$E2534),($E2534*(2/(VALUE(LEFT(R$1,FIND("-",R$1,1)-1))+1)))+(R2533*(1-(2/(VALUE(LEFT(R$1,FIND("-",R$1,1)-1))+1))))))</f>
        <v>0.11946437178663379</v>
      </c>
      <c r="S2534">
        <f t="shared" si="355"/>
        <v>-6.0223971981744617E-4</v>
      </c>
      <c r="T2534">
        <f>IF(ROW($E2534)&lt;=MAX(VALUE(LEFT(Q$1,FIND("-",Q$1,1)-1)),VALUE(LEFT(R$1,FIND("-",R$1,1)-1)))+VALUE(LEFT(T$1,FIND("-",T$1,1)-1))-1,0,IF(ROW($E2534)=MAX(VALUE(LEFT(Q$1,FIND("-",Q$1,1)-1)),VALUE(LEFT(R$1,FIND("-",R$1,1)-1)))+VALUE(LEFT(T$1,FIND("-",T$1,1)-1)),AVERAGE(INDEX($S:$S,ROW(S2534)-VALUE(LEFT(T$1,FIND("-",T$1,1)-1))+1):S2534),($S2534*(2/(VALUE(LEFT(T$1,FIND("-",T$1,1)-1))+1)))+(T2533*(1-(2/(VALUE(LEFT(T$1,FIND("-",T$1,1)-1))+1))))))</f>
        <v>-1.3299195568737862E-3</v>
      </c>
      <c r="V2534">
        <f t="shared" si="356"/>
        <v>0</v>
      </c>
      <c r="W2534">
        <f>IF(ROW($E2534)&lt;=VALUE(LEFT(W$1,FIND("-",W$1,1)-1))+1,0,IF(ROW($E2533)=VALUE(LEFT(W$1,FIND("-",W$1,1)-1))+1,100-100/(1+ABS((SUMIF(INDEX($V:$V,ROW($V2534)-VALUE(LEFT(W$1,FIND("-",W$1,1)-1))+1):$V2534,"&gt;0",INDEX($V:$V,ROW($V2534)-VALUE(LEFT(W$1,FIND("-",W$1,1)-1))+1):$V2534)/COUNTIF(INDEX($V:$V,ROW($V2534)-VALUE(LEFT(W$1,FIND("-",W$1,1)-1))+1):$V2534,"&gt;0"))/(SUMIF(INDEX($V:$V,ROW($V2534)-VALUE(LEFT(W$1,FIND("-",W$1,1)-1))+1):$V2534,"&lt;0",INDEX($V:$V,ROW($V2534)-VALUE(LEFT(W$1,FIND("-",W$1,1)-1))+1):$V2534)/COUNTIF(INDEX($V:$V,ROW($V2534)-VALUE(LEFT(W$1,FIND("-",W$1,1)-1))+1):$V2534,"&lt;0")))),100-100/(1+ABS((SUMIF(INDEX($V:$V,ROW($V2534)-VALUE(LEFT(W$1,FIND("-",W$1,1)-1))+1):$V2534,"&gt;0",INDEX($V:$V,ROW($V2534)-VALUE(LEFT(W$1,FIND("-",W$1,1)-1))+1):$V2534)/VALUE(LEFT(W$1,FIND("-",W$1,1)-1)))/(SUMIF(INDEX($V:$V,ROW($V2534)-VALUE(LEFT(W$1,FIND("-",W$1,1)-1))+1):$V2534,"&lt;0",INDEX($V:$V,ROW($V2534)-VALUE(LEFT(W$1,FIND("-",W$1,1)-1))+1):$V2534)/VALUE(LEFT(W$1,FIND("-",W$1,1)-1)))))))</f>
        <v>60</v>
      </c>
      <c r="Y2534">
        <f>IF(ROW($E2534)&lt;=VALUE(LEFT(Y$1,FIND("-",Y$1,1)-1)),0,MAX(INDEX(C:C,ROW(C2534)-VALUE(LEFT(Y$1,FIND("-",Y$1,1)-1))+1):C2534))</f>
        <v>0.125</v>
      </c>
      <c r="Z2534">
        <f>IF(ROW($E2534)&lt;=VALUE(LEFT(Z$1,FIND("-",Z$1,1)-1)),0,MIN(INDEX(D:D,ROW(D2534)-VALUE(LEFT(Z$1,FIND("-",Z$1,1)-1))+1):D2534))</f>
        <v>0.115</v>
      </c>
      <c r="AA2534">
        <f t="shared" si="360"/>
        <v>49.999999999999936</v>
      </c>
      <c r="AB2534">
        <f>IF(ROW($AA2534)&lt;=VALUE(LEFT(AA$1,FIND("-",AA$1,1)-1))+VALUE(LEFT(AB$1,FIND("-",AB$1,1)-1)-1),0,AVERAGE(INDEX($AA:$AA,ROW($AA2534)-VALUE(LEFT(AB$1,FIND("-",AB$1,1)-1))+1):$AA2534))</f>
        <v>49.999999999999936</v>
      </c>
      <c r="AC2534">
        <f>IF(ROW($AA2534)&lt;=VALUE(LEFT(AA$1,FIND("-",AA$1,1)-1))+VALUE(LEFT(AB$1,FIND("-",AB$1,1)-1)-1)+VALUE(LEFT(AC$1,FIND("-",AC$1,1)-1)-1),0,AVERAGE(INDEX($AB:$AB,ROW($AB2534)-VALUE(LEFT(AC$1,FIND("-",AC$1,1)-1))+1):$AB2534))</f>
        <v>66.666666666666629</v>
      </c>
      <c r="AE2534">
        <f t="shared" si="357"/>
        <v>134664044</v>
      </c>
      <c r="AG2534" t="str">
        <f t="shared" si="359"/>
        <v/>
      </c>
    </row>
    <row r="2535" spans="1:33" x14ac:dyDescent="0.25">
      <c r="A2535" s="6">
        <v>40659</v>
      </c>
      <c r="B2535">
        <v>0.12</v>
      </c>
      <c r="C2535">
        <v>0.13</v>
      </c>
      <c r="D2535">
        <v>0.12</v>
      </c>
      <c r="E2535">
        <v>0.13</v>
      </c>
      <c r="F2535">
        <v>8.8938000000000003E-2</v>
      </c>
      <c r="G2535">
        <v>1563000</v>
      </c>
      <c r="I2535" t="str">
        <f t="shared" si="352"/>
        <v/>
      </c>
      <c r="J2535" t="str">
        <f t="shared" si="353"/>
        <v/>
      </c>
      <c r="K2535" t="str">
        <f t="shared" si="354"/>
        <v/>
      </c>
      <c r="M2535" s="11" t="str">
        <f t="shared" si="358"/>
        <v/>
      </c>
      <c r="O2535">
        <f>IF(ROW($E2535)&lt;=VALUE(LEFT(O$1,FIND("-",O$1,1)-1)),0,IF(ROW($E2535)=VALUE(LEFT(O$1,FIND("-",O$1,1)-1))+1,AVERAGE(INDEX($E:$E,ROW($E2535)-VALUE(LEFT(O$1,FIND("-",O$1,1)-1))):$E2535),($E2535*(2/(VALUE(LEFT(O$1,FIND("-",O$1,1)-1))+1)))+(O2534*(1-(2/(VALUE(LEFT(O$1,FIND("-",O$1,1)-1))+1))))))</f>
        <v>0.1389820760322506</v>
      </c>
      <c r="Q2535">
        <f>IF(ROW($E2535)&lt;=VALUE(LEFT(Q$1,FIND("-",Q$1,1)-1)),0,IF(ROW($E2535)=VALUE(LEFT(Q$1,FIND("-",Q$1,1)-1))+1,AVERAGE(INDEX($E:$E,ROW($E2535)-VALUE(LEFT(Q$1,FIND("-",Q$1,1)-1))):$E2535),($E2535*(2/(VALUE(LEFT(Q$1,FIND("-",Q$1,1)-1))+1)))+(Q2534*(1-(2/(VALUE(LEFT(Q$1,FIND("-",Q$1,1)-1))+1))))))</f>
        <v>0.12057565021038306</v>
      </c>
      <c r="R2535">
        <f>IF(ROW($E2535)&lt;=VALUE(LEFT(R$1,FIND("-",R$1,1)-1)),0,IF(ROW($E2535)=VALUE(LEFT(R$1,FIND("-",R$1,1)-1))+1,AVERAGE(INDEX($E:$E,ROW($E2535)-VALUE(LEFT(R$1,FIND("-",R$1,1)-1))):$E2535),($E2535*(2/(VALUE(LEFT(R$1,FIND("-",R$1,1)-1))+1)))+(R2534*(1-(2/(VALUE(LEFT(R$1,FIND("-",R$1,1)-1))+1))))))</f>
        <v>0.12024478869132758</v>
      </c>
      <c r="S2535">
        <f t="shared" si="355"/>
        <v>3.3086151905548089E-4</v>
      </c>
      <c r="T2535">
        <f>IF(ROW($E2535)&lt;=MAX(VALUE(LEFT(Q$1,FIND("-",Q$1,1)-1)),VALUE(LEFT(R$1,FIND("-",R$1,1)-1)))+VALUE(LEFT(T$1,FIND("-",T$1,1)-1))-1,0,IF(ROW($E2535)=MAX(VALUE(LEFT(Q$1,FIND("-",Q$1,1)-1)),VALUE(LEFT(R$1,FIND("-",R$1,1)-1)))+VALUE(LEFT(T$1,FIND("-",T$1,1)-1)),AVERAGE(INDEX($S:$S,ROW(S2535)-VALUE(LEFT(T$1,FIND("-",T$1,1)-1))+1):S2535),($S2535*(2/(VALUE(LEFT(T$1,FIND("-",T$1,1)-1))+1)))+(T2534*(1-(2/(VALUE(LEFT(T$1,FIND("-",T$1,1)-1))+1))))))</f>
        <v>-9.9776334168793276E-4</v>
      </c>
      <c r="V2535">
        <f t="shared" si="356"/>
        <v>1.0000000000000009E-2</v>
      </c>
      <c r="W2535">
        <f>IF(ROW($E2535)&lt;=VALUE(LEFT(W$1,FIND("-",W$1,1)-1))+1,0,IF(ROW($E2534)=VALUE(LEFT(W$1,FIND("-",W$1,1)-1))+1,100-100/(1+ABS((SUMIF(INDEX($V:$V,ROW($V2535)-VALUE(LEFT(W$1,FIND("-",W$1,1)-1))+1):$V2535,"&gt;0",INDEX($V:$V,ROW($V2535)-VALUE(LEFT(W$1,FIND("-",W$1,1)-1))+1):$V2535)/COUNTIF(INDEX($V:$V,ROW($V2535)-VALUE(LEFT(W$1,FIND("-",W$1,1)-1))+1):$V2535,"&gt;0"))/(SUMIF(INDEX($V:$V,ROW($V2535)-VALUE(LEFT(W$1,FIND("-",W$1,1)-1))+1):$V2535,"&lt;0",INDEX($V:$V,ROW($V2535)-VALUE(LEFT(W$1,FIND("-",W$1,1)-1))+1):$V2535)/COUNTIF(INDEX($V:$V,ROW($V2535)-VALUE(LEFT(W$1,FIND("-",W$1,1)-1))+1):$V2535,"&lt;0")))),100-100/(1+ABS((SUMIF(INDEX($V:$V,ROW($V2535)-VALUE(LEFT(W$1,FIND("-",W$1,1)-1))+1):$V2535,"&gt;0",INDEX($V:$V,ROW($V2535)-VALUE(LEFT(W$1,FIND("-",W$1,1)-1))+1):$V2535)/VALUE(LEFT(W$1,FIND("-",W$1,1)-1)))/(SUMIF(INDEX($V:$V,ROW($V2535)-VALUE(LEFT(W$1,FIND("-",W$1,1)-1))+1):$V2535,"&lt;0",INDEX($V:$V,ROW($V2535)-VALUE(LEFT(W$1,FIND("-",W$1,1)-1))+1):$V2535)/VALUE(LEFT(W$1,FIND("-",W$1,1)-1)))))))</f>
        <v>66.6666666666667</v>
      </c>
      <c r="Y2535">
        <f>IF(ROW($E2535)&lt;=VALUE(LEFT(Y$1,FIND("-",Y$1,1)-1)),0,MAX(INDEX(C:C,ROW(C2535)-VALUE(LEFT(Y$1,FIND("-",Y$1,1)-1))+1):C2535))</f>
        <v>0.13</v>
      </c>
      <c r="Z2535">
        <f>IF(ROW($E2535)&lt;=VALUE(LEFT(Z$1,FIND("-",Z$1,1)-1)),0,MIN(INDEX(D:D,ROW(D2535)-VALUE(LEFT(Z$1,FIND("-",Z$1,1)-1))+1):D2535))</f>
        <v>0.115</v>
      </c>
      <c r="AA2535">
        <f t="shared" si="360"/>
        <v>100</v>
      </c>
      <c r="AB2535">
        <f>IF(ROW($AA2535)&lt;=VALUE(LEFT(AA$1,FIND("-",AA$1,1)-1))+VALUE(LEFT(AB$1,FIND("-",AB$1,1)-1)-1),0,AVERAGE(INDEX($AA:$AA,ROW($AA2535)-VALUE(LEFT(AB$1,FIND("-",AB$1,1)-1))+1):$AA2535))</f>
        <v>66.666666666666629</v>
      </c>
      <c r="AC2535">
        <f>IF(ROW($AA2535)&lt;=VALUE(LEFT(AA$1,FIND("-",AA$1,1)-1))+VALUE(LEFT(AB$1,FIND("-",AB$1,1)-1)-1)+VALUE(LEFT(AC$1,FIND("-",AC$1,1)-1)-1),0,AVERAGE(INDEX($AB:$AB,ROW($AB2535)-VALUE(LEFT(AC$1,FIND("-",AC$1,1)-1))+1):$AB2535))</f>
        <v>61.111111111111065</v>
      </c>
      <c r="AE2535">
        <f t="shared" si="357"/>
        <v>136227044</v>
      </c>
      <c r="AG2535" t="str">
        <f t="shared" si="359"/>
        <v/>
      </c>
    </row>
    <row r="2536" spans="1:33" x14ac:dyDescent="0.25">
      <c r="A2536" s="6">
        <v>40660</v>
      </c>
      <c r="B2536">
        <v>0.13</v>
      </c>
      <c r="C2536">
        <v>0.14000000000000001</v>
      </c>
      <c r="D2536">
        <v>0.13</v>
      </c>
      <c r="E2536">
        <v>0.13500000000000001</v>
      </c>
      <c r="F2536">
        <v>9.2358999999999997E-2</v>
      </c>
      <c r="G2536">
        <v>3707100</v>
      </c>
      <c r="I2536" t="str">
        <f t="shared" si="352"/>
        <v/>
      </c>
      <c r="J2536" t="str">
        <f t="shared" si="353"/>
        <v>Overbought</v>
      </c>
      <c r="K2536" t="str">
        <f t="shared" si="354"/>
        <v/>
      </c>
      <c r="M2536" s="11" t="str">
        <f t="shared" si="358"/>
        <v/>
      </c>
      <c r="O2536">
        <f>IF(ROW($E2536)&lt;=VALUE(LEFT(O$1,FIND("-",O$1,1)-1)),0,IF(ROW($E2536)=VALUE(LEFT(O$1,FIND("-",O$1,1)-1))+1,AVERAGE(INDEX($E:$E,ROW($E2536)-VALUE(LEFT(O$1,FIND("-",O$1,1)-1))):$E2536),($E2536*(2/(VALUE(LEFT(O$1,FIND("-",O$1,1)-1))+1)))+(O2535*(1-(2/(VALUE(LEFT(O$1,FIND("-",O$1,1)-1))+1))))))</f>
        <v>0.13894245338516353</v>
      </c>
      <c r="Q2536">
        <f>IF(ROW($E2536)&lt;=VALUE(LEFT(Q$1,FIND("-",Q$1,1)-1)),0,IF(ROW($E2536)=VALUE(LEFT(Q$1,FIND("-",Q$1,1)-1))+1,AVERAGE(INDEX($E:$E,ROW($E2536)-VALUE(LEFT(Q$1,FIND("-",Q$1,1)-1))):$E2536),($E2536*(2/(VALUE(LEFT(Q$1,FIND("-",Q$1,1)-1))+1)))+(Q2535*(1-(2/(VALUE(LEFT(Q$1,FIND("-",Q$1,1)-1))+1))))))</f>
        <v>0.12279478094724722</v>
      </c>
      <c r="R2536">
        <f>IF(ROW($E2536)&lt;=VALUE(LEFT(R$1,FIND("-",R$1,1)-1)),0,IF(ROW($E2536)=VALUE(LEFT(R$1,FIND("-",R$1,1)-1))+1,AVERAGE(INDEX($E:$E,ROW($E2536)-VALUE(LEFT(R$1,FIND("-",R$1,1)-1))):$E2536),($E2536*(2/(VALUE(LEFT(R$1,FIND("-",R$1,1)-1))+1)))+(R2535*(1-(2/(VALUE(LEFT(R$1,FIND("-",R$1,1)-1))+1))))))</f>
        <v>0.12133776730678479</v>
      </c>
      <c r="S2536">
        <f t="shared" si="355"/>
        <v>1.4570136404624262E-3</v>
      </c>
      <c r="T2536">
        <f>IF(ROW($E2536)&lt;=MAX(VALUE(LEFT(Q$1,FIND("-",Q$1,1)-1)),VALUE(LEFT(R$1,FIND("-",R$1,1)-1)))+VALUE(LEFT(T$1,FIND("-",T$1,1)-1))-1,0,IF(ROW($E2536)=MAX(VALUE(LEFT(Q$1,FIND("-",Q$1,1)-1)),VALUE(LEFT(R$1,FIND("-",R$1,1)-1)))+VALUE(LEFT(T$1,FIND("-",T$1,1)-1)),AVERAGE(INDEX($S:$S,ROW(S2536)-VALUE(LEFT(T$1,FIND("-",T$1,1)-1))+1):S2536),($S2536*(2/(VALUE(LEFT(T$1,FIND("-",T$1,1)-1))+1)))+(T2535*(1-(2/(VALUE(LEFT(T$1,FIND("-",T$1,1)-1))+1))))))</f>
        <v>-5.0680794525786099E-4</v>
      </c>
      <c r="V2536">
        <f t="shared" si="356"/>
        <v>5.0000000000000044E-3</v>
      </c>
      <c r="W2536">
        <f>IF(ROW($E2536)&lt;=VALUE(LEFT(W$1,FIND("-",W$1,1)-1))+1,0,IF(ROW($E2535)=VALUE(LEFT(W$1,FIND("-",W$1,1)-1))+1,100-100/(1+ABS((SUMIF(INDEX($V:$V,ROW($V2536)-VALUE(LEFT(W$1,FIND("-",W$1,1)-1))+1):$V2536,"&gt;0",INDEX($V:$V,ROW($V2536)-VALUE(LEFT(W$1,FIND("-",W$1,1)-1))+1):$V2536)/COUNTIF(INDEX($V:$V,ROW($V2536)-VALUE(LEFT(W$1,FIND("-",W$1,1)-1))+1):$V2536,"&gt;0"))/(SUMIF(INDEX($V:$V,ROW($V2536)-VALUE(LEFT(W$1,FIND("-",W$1,1)-1))+1):$V2536,"&lt;0",INDEX($V:$V,ROW($V2536)-VALUE(LEFT(W$1,FIND("-",W$1,1)-1))+1):$V2536)/COUNTIF(INDEX($V:$V,ROW($V2536)-VALUE(LEFT(W$1,FIND("-",W$1,1)-1))+1):$V2536,"&lt;0")))),100-100/(1+ABS((SUMIF(INDEX($V:$V,ROW($V2536)-VALUE(LEFT(W$1,FIND("-",W$1,1)-1))+1):$V2536,"&gt;0",INDEX($V:$V,ROW($V2536)-VALUE(LEFT(W$1,FIND("-",W$1,1)-1))+1):$V2536)/VALUE(LEFT(W$1,FIND("-",W$1,1)-1)))/(SUMIF(INDEX($V:$V,ROW($V2536)-VALUE(LEFT(W$1,FIND("-",W$1,1)-1))+1):$V2536,"&lt;0",INDEX($V:$V,ROW($V2536)-VALUE(LEFT(W$1,FIND("-",W$1,1)-1))+1):$V2536)/VALUE(LEFT(W$1,FIND("-",W$1,1)-1)))))))</f>
        <v>71.428571428571459</v>
      </c>
      <c r="Y2536">
        <f>IF(ROW($E2536)&lt;=VALUE(LEFT(Y$1,FIND("-",Y$1,1)-1)),0,MAX(INDEX(C:C,ROW(C2536)-VALUE(LEFT(Y$1,FIND("-",Y$1,1)-1))+1):C2536))</f>
        <v>0.14000000000000001</v>
      </c>
      <c r="Z2536">
        <f>IF(ROW($E2536)&lt;=VALUE(LEFT(Z$1,FIND("-",Z$1,1)-1)),0,MIN(INDEX(D:D,ROW(D2536)-VALUE(LEFT(Z$1,FIND("-",Z$1,1)-1))+1):D2536))</f>
        <v>0.115</v>
      </c>
      <c r="AA2536">
        <f t="shared" si="360"/>
        <v>80</v>
      </c>
      <c r="AB2536">
        <f>IF(ROW($AA2536)&lt;=VALUE(LEFT(AA$1,FIND("-",AA$1,1)-1))+VALUE(LEFT(AB$1,FIND("-",AB$1,1)-1)-1),0,AVERAGE(INDEX($AA:$AA,ROW($AA2536)-VALUE(LEFT(AB$1,FIND("-",AB$1,1)-1))+1):$AA2536))</f>
        <v>76.666666666666643</v>
      </c>
      <c r="AC2536">
        <f>IF(ROW($AA2536)&lt;=VALUE(LEFT(AA$1,FIND("-",AA$1,1)-1))+VALUE(LEFT(AB$1,FIND("-",AB$1,1)-1)-1)+VALUE(LEFT(AC$1,FIND("-",AC$1,1)-1)-1),0,AVERAGE(INDEX($AB:$AB,ROW($AB2536)-VALUE(LEFT(AC$1,FIND("-",AC$1,1)-1))+1):$AB2536))</f>
        <v>64.4444444444444</v>
      </c>
      <c r="AE2536">
        <f t="shared" si="357"/>
        <v>139934144</v>
      </c>
      <c r="AG2536" t="str">
        <f t="shared" si="359"/>
        <v/>
      </c>
    </row>
    <row r="2537" spans="1:33" x14ac:dyDescent="0.25">
      <c r="A2537" s="6">
        <v>40661</v>
      </c>
      <c r="B2537">
        <v>0.14000000000000001</v>
      </c>
      <c r="C2537">
        <v>0.14499999999999999</v>
      </c>
      <c r="D2537">
        <v>0.13</v>
      </c>
      <c r="E2537">
        <v>0.14000000000000001</v>
      </c>
      <c r="F2537">
        <v>9.5779000000000003E-2</v>
      </c>
      <c r="G2537">
        <v>9127000</v>
      </c>
      <c r="I2537" t="str">
        <f t="shared" si="352"/>
        <v/>
      </c>
      <c r="J2537" t="str">
        <f t="shared" si="353"/>
        <v>Overbought</v>
      </c>
      <c r="K2537" t="str">
        <f t="shared" si="354"/>
        <v/>
      </c>
      <c r="M2537" s="11" t="str">
        <f t="shared" si="358"/>
        <v/>
      </c>
      <c r="O2537">
        <f>IF(ROW($E2537)&lt;=VALUE(LEFT(O$1,FIND("-",O$1,1)-1)),0,IF(ROW($E2537)=VALUE(LEFT(O$1,FIND("-",O$1,1)-1))+1,AVERAGE(INDEX($E:$E,ROW($E2537)-VALUE(LEFT(O$1,FIND("-",O$1,1)-1))):$E2537),($E2537*(2/(VALUE(LEFT(O$1,FIND("-",O$1,1)-1))+1)))+(O2536*(1-(2/(VALUE(LEFT(O$1,FIND("-",O$1,1)-1))+1))))))</f>
        <v>0.13895297623705244</v>
      </c>
      <c r="Q2537">
        <f>IF(ROW($E2537)&lt;=VALUE(LEFT(Q$1,FIND("-",Q$1,1)-1)),0,IF(ROW($E2537)=VALUE(LEFT(Q$1,FIND("-",Q$1,1)-1))+1,AVERAGE(INDEX($E:$E,ROW($E2537)-VALUE(LEFT(Q$1,FIND("-",Q$1,1)-1))):$E2537),($E2537*(2/(VALUE(LEFT(Q$1,FIND("-",Q$1,1)-1))+1)))+(Q2536*(1-(2/(VALUE(LEFT(Q$1,FIND("-",Q$1,1)-1))+1))))))</f>
        <v>0.1254417377245938</v>
      </c>
      <c r="R2537">
        <f>IF(ROW($E2537)&lt;=VALUE(LEFT(R$1,FIND("-",R$1,1)-1)),0,IF(ROW($E2537)=VALUE(LEFT(R$1,FIND("-",R$1,1)-1))+1,AVERAGE(INDEX($E:$E,ROW($E2537)-VALUE(LEFT(R$1,FIND("-",R$1,1)-1))):$E2537),($E2537*(2/(VALUE(LEFT(R$1,FIND("-",R$1,1)-1))+1)))+(R2536*(1-(2/(VALUE(LEFT(R$1,FIND("-",R$1,1)-1))+1))))))</f>
        <v>0.12272015491368962</v>
      </c>
      <c r="S2537">
        <f t="shared" si="355"/>
        <v>2.7215828109041773E-3</v>
      </c>
      <c r="T2537">
        <f>IF(ROW($E2537)&lt;=MAX(VALUE(LEFT(Q$1,FIND("-",Q$1,1)-1)),VALUE(LEFT(R$1,FIND("-",R$1,1)-1)))+VALUE(LEFT(T$1,FIND("-",T$1,1)-1))-1,0,IF(ROW($E2537)=MAX(VALUE(LEFT(Q$1,FIND("-",Q$1,1)-1)),VALUE(LEFT(R$1,FIND("-",R$1,1)-1)))+VALUE(LEFT(T$1,FIND("-",T$1,1)-1)),AVERAGE(INDEX($S:$S,ROW(S2537)-VALUE(LEFT(T$1,FIND("-",T$1,1)-1))+1):S2537),($S2537*(2/(VALUE(LEFT(T$1,FIND("-",T$1,1)-1))+1)))+(T2536*(1-(2/(VALUE(LEFT(T$1,FIND("-",T$1,1)-1))+1))))))</f>
        <v>1.3887020597454669E-4</v>
      </c>
      <c r="V2537">
        <f t="shared" si="356"/>
        <v>5.0000000000000044E-3</v>
      </c>
      <c r="W2537">
        <f>IF(ROW($E2537)&lt;=VALUE(LEFT(W$1,FIND("-",W$1,1)-1))+1,0,IF(ROW($E2536)=VALUE(LEFT(W$1,FIND("-",W$1,1)-1))+1,100-100/(1+ABS((SUMIF(INDEX($V:$V,ROW($V2537)-VALUE(LEFT(W$1,FIND("-",W$1,1)-1))+1):$V2537,"&gt;0",INDEX($V:$V,ROW($V2537)-VALUE(LEFT(W$1,FIND("-",W$1,1)-1))+1):$V2537)/COUNTIF(INDEX($V:$V,ROW($V2537)-VALUE(LEFT(W$1,FIND("-",W$1,1)-1))+1):$V2537,"&gt;0"))/(SUMIF(INDEX($V:$V,ROW($V2537)-VALUE(LEFT(W$1,FIND("-",W$1,1)-1))+1):$V2537,"&lt;0",INDEX($V:$V,ROW($V2537)-VALUE(LEFT(W$1,FIND("-",W$1,1)-1))+1):$V2537)/COUNTIF(INDEX($V:$V,ROW($V2537)-VALUE(LEFT(W$1,FIND("-",W$1,1)-1))+1):$V2537,"&lt;0")))),100-100/(1+ABS((SUMIF(INDEX($V:$V,ROW($V2537)-VALUE(LEFT(W$1,FIND("-",W$1,1)-1))+1):$V2537,"&gt;0",INDEX($V:$V,ROW($V2537)-VALUE(LEFT(W$1,FIND("-",W$1,1)-1))+1):$V2537)/VALUE(LEFT(W$1,FIND("-",W$1,1)-1)))/(SUMIF(INDEX($V:$V,ROW($V2537)-VALUE(LEFT(W$1,FIND("-",W$1,1)-1))+1):$V2537,"&lt;0",INDEX($V:$V,ROW($V2537)-VALUE(LEFT(W$1,FIND("-",W$1,1)-1))+1):$V2537)/VALUE(LEFT(W$1,FIND("-",W$1,1)-1)))))))</f>
        <v>85.714285714285737</v>
      </c>
      <c r="Y2537">
        <f>IF(ROW($E2537)&lt;=VALUE(LEFT(Y$1,FIND("-",Y$1,1)-1)),0,MAX(INDEX(C:C,ROW(C2537)-VALUE(LEFT(Y$1,FIND("-",Y$1,1)-1))+1):C2537))</f>
        <v>0.14499999999999999</v>
      </c>
      <c r="Z2537">
        <f>IF(ROW($E2537)&lt;=VALUE(LEFT(Z$1,FIND("-",Z$1,1)-1)),0,MIN(INDEX(D:D,ROW(D2537)-VALUE(LEFT(Z$1,FIND("-",Z$1,1)-1))+1):D2537))</f>
        <v>0.115</v>
      </c>
      <c r="AA2537">
        <f t="shared" si="360"/>
        <v>83.3333333333334</v>
      </c>
      <c r="AB2537">
        <f>IF(ROW($AA2537)&lt;=VALUE(LEFT(AA$1,FIND("-",AA$1,1)-1))+VALUE(LEFT(AB$1,FIND("-",AB$1,1)-1)-1),0,AVERAGE(INDEX($AA:$AA,ROW($AA2537)-VALUE(LEFT(AB$1,FIND("-",AB$1,1)-1))+1):$AA2537))</f>
        <v>87.777777777777786</v>
      </c>
      <c r="AC2537">
        <f>IF(ROW($AA2537)&lt;=VALUE(LEFT(AA$1,FIND("-",AA$1,1)-1))+VALUE(LEFT(AB$1,FIND("-",AB$1,1)-1)-1)+VALUE(LEFT(AC$1,FIND("-",AC$1,1)-1)-1),0,AVERAGE(INDEX($AB:$AB,ROW($AB2537)-VALUE(LEFT(AC$1,FIND("-",AC$1,1)-1))+1):$AB2537))</f>
        <v>77.03703703703701</v>
      </c>
      <c r="AE2537">
        <f t="shared" si="357"/>
        <v>149061144</v>
      </c>
      <c r="AG2537" t="str">
        <f t="shared" si="359"/>
        <v/>
      </c>
    </row>
    <row r="2538" spans="1:33" x14ac:dyDescent="0.25">
      <c r="A2538" s="6">
        <v>40662</v>
      </c>
      <c r="B2538">
        <v>0.13500000000000001</v>
      </c>
      <c r="C2538">
        <v>0.14000000000000001</v>
      </c>
      <c r="D2538">
        <v>0.13</v>
      </c>
      <c r="E2538">
        <v>0.13</v>
      </c>
      <c r="F2538">
        <v>8.8938000000000003E-2</v>
      </c>
      <c r="G2538">
        <v>1424700</v>
      </c>
      <c r="I2538" t="str">
        <f t="shared" si="352"/>
        <v/>
      </c>
      <c r="J2538" t="str">
        <f t="shared" si="353"/>
        <v/>
      </c>
      <c r="K2538" t="str">
        <f t="shared" si="354"/>
        <v/>
      </c>
      <c r="M2538" s="11" t="str">
        <f t="shared" si="358"/>
        <v/>
      </c>
      <c r="O2538">
        <f>IF(ROW($E2538)&lt;=VALUE(LEFT(O$1,FIND("-",O$1,1)-1)),0,IF(ROW($E2538)=VALUE(LEFT(O$1,FIND("-",O$1,1)-1))+1,AVERAGE(INDEX($E:$E,ROW($E2538)-VALUE(LEFT(O$1,FIND("-",O$1,1)-1))):$E2538),($E2538*(2/(VALUE(LEFT(O$1,FIND("-",O$1,1)-1))+1)))+(O2537*(1-(2/(VALUE(LEFT(O$1,FIND("-",O$1,1)-1))+1))))))</f>
        <v>0.13886389189638526</v>
      </c>
      <c r="Q2538">
        <f>IF(ROW($E2538)&lt;=VALUE(LEFT(Q$1,FIND("-",Q$1,1)-1)),0,IF(ROW($E2538)=VALUE(LEFT(Q$1,FIND("-",Q$1,1)-1))+1,AVERAGE(INDEX($E:$E,ROW($E2538)-VALUE(LEFT(Q$1,FIND("-",Q$1,1)-1))):$E2538),($E2538*(2/(VALUE(LEFT(Q$1,FIND("-",Q$1,1)-1))+1)))+(Q2537*(1-(2/(VALUE(LEFT(Q$1,FIND("-",Q$1,1)-1))+1))))))</f>
        <v>0.12614300884388704</v>
      </c>
      <c r="R2538">
        <f>IF(ROW($E2538)&lt;=VALUE(LEFT(R$1,FIND("-",R$1,1)-1)),0,IF(ROW($E2538)=VALUE(LEFT(R$1,FIND("-",R$1,1)-1))+1,AVERAGE(INDEX($E:$E,ROW($E2538)-VALUE(LEFT(R$1,FIND("-",R$1,1)-1))):$E2538),($E2538*(2/(VALUE(LEFT(R$1,FIND("-",R$1,1)-1))+1)))+(R2537*(1-(2/(VALUE(LEFT(R$1,FIND("-",R$1,1)-1))+1))))))</f>
        <v>0.12325940269786076</v>
      </c>
      <c r="S2538">
        <f t="shared" si="355"/>
        <v>2.8836061460262852E-3</v>
      </c>
      <c r="T2538">
        <f>IF(ROW($E2538)&lt;=MAX(VALUE(LEFT(Q$1,FIND("-",Q$1,1)-1)),VALUE(LEFT(R$1,FIND("-",R$1,1)-1)))+VALUE(LEFT(T$1,FIND("-",T$1,1)-1))-1,0,IF(ROW($E2538)=MAX(VALUE(LEFT(Q$1,FIND("-",Q$1,1)-1)),VALUE(LEFT(R$1,FIND("-",R$1,1)-1)))+VALUE(LEFT(T$1,FIND("-",T$1,1)-1)),AVERAGE(INDEX($S:$S,ROW(S2538)-VALUE(LEFT(T$1,FIND("-",T$1,1)-1))+1):S2538),($S2538*(2/(VALUE(LEFT(T$1,FIND("-",T$1,1)-1))+1)))+(T2537*(1-(2/(VALUE(LEFT(T$1,FIND("-",T$1,1)-1))+1))))))</f>
        <v>6.8781739398489448E-4</v>
      </c>
      <c r="V2538">
        <f t="shared" si="356"/>
        <v>-1.0000000000000009E-2</v>
      </c>
      <c r="W2538">
        <f>IF(ROW($E2538)&lt;=VALUE(LEFT(W$1,FIND("-",W$1,1)-1))+1,0,IF(ROW($E2537)=VALUE(LEFT(W$1,FIND("-",W$1,1)-1))+1,100-100/(1+ABS((SUMIF(INDEX($V:$V,ROW($V2538)-VALUE(LEFT(W$1,FIND("-",W$1,1)-1))+1):$V2538,"&gt;0",INDEX($V:$V,ROW($V2538)-VALUE(LEFT(W$1,FIND("-",W$1,1)-1))+1):$V2538)/COUNTIF(INDEX($V:$V,ROW($V2538)-VALUE(LEFT(W$1,FIND("-",W$1,1)-1))+1):$V2538,"&gt;0"))/(SUMIF(INDEX($V:$V,ROW($V2538)-VALUE(LEFT(W$1,FIND("-",W$1,1)-1))+1):$V2538,"&lt;0",INDEX($V:$V,ROW($V2538)-VALUE(LEFT(W$1,FIND("-",W$1,1)-1))+1):$V2538)/COUNTIF(INDEX($V:$V,ROW($V2538)-VALUE(LEFT(W$1,FIND("-",W$1,1)-1))+1):$V2538,"&lt;0")))),100-100/(1+ABS((SUMIF(INDEX($V:$V,ROW($V2538)-VALUE(LEFT(W$1,FIND("-",W$1,1)-1))+1):$V2538,"&gt;0",INDEX($V:$V,ROW($V2538)-VALUE(LEFT(W$1,FIND("-",W$1,1)-1))+1):$V2538)/VALUE(LEFT(W$1,FIND("-",W$1,1)-1)))/(SUMIF(INDEX($V:$V,ROW($V2538)-VALUE(LEFT(W$1,FIND("-",W$1,1)-1))+1):$V2538,"&lt;0",INDEX($V:$V,ROW($V2538)-VALUE(LEFT(W$1,FIND("-",W$1,1)-1))+1):$V2538)/VALUE(LEFT(W$1,FIND("-",W$1,1)-1)))))))</f>
        <v>66.666666666666657</v>
      </c>
      <c r="Y2538">
        <f>IF(ROW($E2538)&lt;=VALUE(LEFT(Y$1,FIND("-",Y$1,1)-1)),0,MAX(INDEX(C:C,ROW(C2538)-VALUE(LEFT(Y$1,FIND("-",Y$1,1)-1))+1):C2538))</f>
        <v>0.14499999999999999</v>
      </c>
      <c r="Z2538">
        <f>IF(ROW($E2538)&lt;=VALUE(LEFT(Z$1,FIND("-",Z$1,1)-1)),0,MIN(INDEX(D:D,ROW(D2538)-VALUE(LEFT(Z$1,FIND("-",Z$1,1)-1))+1):D2538))</f>
        <v>0.115</v>
      </c>
      <c r="AA2538">
        <f t="shared" si="360"/>
        <v>50.000000000000021</v>
      </c>
      <c r="AB2538">
        <f>IF(ROW($AA2538)&lt;=VALUE(LEFT(AA$1,FIND("-",AA$1,1)-1))+VALUE(LEFT(AB$1,FIND("-",AB$1,1)-1)-1),0,AVERAGE(INDEX($AA:$AA,ROW($AA2538)-VALUE(LEFT(AB$1,FIND("-",AB$1,1)-1))+1):$AA2538))</f>
        <v>71.111111111111143</v>
      </c>
      <c r="AC2538">
        <f>IF(ROW($AA2538)&lt;=VALUE(LEFT(AA$1,FIND("-",AA$1,1)-1))+VALUE(LEFT(AB$1,FIND("-",AB$1,1)-1)-1)+VALUE(LEFT(AC$1,FIND("-",AC$1,1)-1)-1),0,AVERAGE(INDEX($AB:$AB,ROW($AB2538)-VALUE(LEFT(AC$1,FIND("-",AC$1,1)-1))+1):$AB2538))</f>
        <v>78.518518518518519</v>
      </c>
      <c r="AE2538">
        <f t="shared" si="357"/>
        <v>147636444</v>
      </c>
      <c r="AG2538" t="str">
        <f t="shared" si="359"/>
        <v/>
      </c>
    </row>
    <row r="2539" spans="1:33" x14ac:dyDescent="0.25">
      <c r="A2539" s="6">
        <v>40666</v>
      </c>
      <c r="B2539">
        <v>0.13</v>
      </c>
      <c r="C2539">
        <v>0.13</v>
      </c>
      <c r="D2539">
        <v>0.125</v>
      </c>
      <c r="E2539">
        <v>0.13</v>
      </c>
      <c r="F2539">
        <v>8.8938000000000003E-2</v>
      </c>
      <c r="G2539">
        <v>502400</v>
      </c>
      <c r="I2539" t="str">
        <f t="shared" si="352"/>
        <v/>
      </c>
      <c r="J2539" t="str">
        <f t="shared" si="353"/>
        <v/>
      </c>
      <c r="K2539" t="str">
        <f t="shared" si="354"/>
        <v/>
      </c>
      <c r="M2539" s="11" t="str">
        <f t="shared" si="358"/>
        <v/>
      </c>
      <c r="O2539">
        <f>IF(ROW($E2539)&lt;=VALUE(LEFT(O$1,FIND("-",O$1,1)-1)),0,IF(ROW($E2539)=VALUE(LEFT(O$1,FIND("-",O$1,1)-1))+1,AVERAGE(INDEX($E:$E,ROW($E2539)-VALUE(LEFT(O$1,FIND("-",O$1,1)-1))):$E2539),($E2539*(2/(VALUE(LEFT(O$1,FIND("-",O$1,1)-1))+1)))+(O2538*(1-(2/(VALUE(LEFT(O$1,FIND("-",O$1,1)-1))+1))))))</f>
        <v>0.13877569396706799</v>
      </c>
      <c r="Q2539">
        <f>IF(ROW($E2539)&lt;=VALUE(LEFT(Q$1,FIND("-",Q$1,1)-1)),0,IF(ROW($E2539)=VALUE(LEFT(Q$1,FIND("-",Q$1,1)-1))+1,AVERAGE(INDEX($E:$E,ROW($E2539)-VALUE(LEFT(Q$1,FIND("-",Q$1,1)-1))):$E2539),($E2539*(2/(VALUE(LEFT(Q$1,FIND("-",Q$1,1)-1))+1)))+(Q2538*(1-(2/(VALUE(LEFT(Q$1,FIND("-",Q$1,1)-1))+1))))))</f>
        <v>0.12673639209867366</v>
      </c>
      <c r="R2539">
        <f>IF(ROW($E2539)&lt;=VALUE(LEFT(R$1,FIND("-",R$1,1)-1)),0,IF(ROW($E2539)=VALUE(LEFT(R$1,FIND("-",R$1,1)-1))+1,AVERAGE(INDEX($E:$E,ROW($E2539)-VALUE(LEFT(R$1,FIND("-",R$1,1)-1))):$E2539),($E2539*(2/(VALUE(LEFT(R$1,FIND("-",R$1,1)-1))+1)))+(R2538*(1-(2/(VALUE(LEFT(R$1,FIND("-",R$1,1)-1))+1))))))</f>
        <v>0.12375870620172293</v>
      </c>
      <c r="S2539">
        <f t="shared" si="355"/>
        <v>2.9776858969507297E-3</v>
      </c>
      <c r="T2539">
        <f>IF(ROW($E2539)&lt;=MAX(VALUE(LEFT(Q$1,FIND("-",Q$1,1)-1)),VALUE(LEFT(R$1,FIND("-",R$1,1)-1)))+VALUE(LEFT(T$1,FIND("-",T$1,1)-1))-1,0,IF(ROW($E2539)=MAX(VALUE(LEFT(Q$1,FIND("-",Q$1,1)-1)),VALUE(LEFT(R$1,FIND("-",R$1,1)-1)))+VALUE(LEFT(T$1,FIND("-",T$1,1)-1)),AVERAGE(INDEX($S:$S,ROW(S2539)-VALUE(LEFT(T$1,FIND("-",T$1,1)-1))+1):S2539),($S2539*(2/(VALUE(LEFT(T$1,FIND("-",T$1,1)-1))+1)))+(T2538*(1-(2/(VALUE(LEFT(T$1,FIND("-",T$1,1)-1))+1))))))</f>
        <v>1.1457910945780617E-3</v>
      </c>
      <c r="V2539">
        <f t="shared" si="356"/>
        <v>0</v>
      </c>
      <c r="W2539">
        <f>IF(ROW($E2539)&lt;=VALUE(LEFT(W$1,FIND("-",W$1,1)-1))+1,0,IF(ROW($E2538)=VALUE(LEFT(W$1,FIND("-",W$1,1)-1))+1,100-100/(1+ABS((SUMIF(INDEX($V:$V,ROW($V2539)-VALUE(LEFT(W$1,FIND("-",W$1,1)-1))+1):$V2539,"&gt;0",INDEX($V:$V,ROW($V2539)-VALUE(LEFT(W$1,FIND("-",W$1,1)-1))+1):$V2539)/COUNTIF(INDEX($V:$V,ROW($V2539)-VALUE(LEFT(W$1,FIND("-",W$1,1)-1))+1):$V2539,"&gt;0"))/(SUMIF(INDEX($V:$V,ROW($V2539)-VALUE(LEFT(W$1,FIND("-",W$1,1)-1))+1):$V2539,"&lt;0",INDEX($V:$V,ROW($V2539)-VALUE(LEFT(W$1,FIND("-",W$1,1)-1))+1):$V2539)/COUNTIF(INDEX($V:$V,ROW($V2539)-VALUE(LEFT(W$1,FIND("-",W$1,1)-1))+1):$V2539,"&lt;0")))),100-100/(1+ABS((SUMIF(INDEX($V:$V,ROW($V2539)-VALUE(LEFT(W$1,FIND("-",W$1,1)-1))+1):$V2539,"&gt;0",INDEX($V:$V,ROW($V2539)-VALUE(LEFT(W$1,FIND("-",W$1,1)-1))+1):$V2539)/VALUE(LEFT(W$1,FIND("-",W$1,1)-1)))/(SUMIF(INDEX($V:$V,ROW($V2539)-VALUE(LEFT(W$1,FIND("-",W$1,1)-1))+1):$V2539,"&lt;0",INDEX($V:$V,ROW($V2539)-VALUE(LEFT(W$1,FIND("-",W$1,1)-1))+1):$V2539)/VALUE(LEFT(W$1,FIND("-",W$1,1)-1)))))))</f>
        <v>62.500000000000007</v>
      </c>
      <c r="Y2539">
        <f>IF(ROW($E2539)&lt;=VALUE(LEFT(Y$1,FIND("-",Y$1,1)-1)),0,MAX(INDEX(C:C,ROW(C2539)-VALUE(LEFT(Y$1,FIND("-",Y$1,1)-1))+1):C2539))</f>
        <v>0.14499999999999999</v>
      </c>
      <c r="Z2539">
        <f>IF(ROW($E2539)&lt;=VALUE(LEFT(Z$1,FIND("-",Z$1,1)-1)),0,MIN(INDEX(D:D,ROW(D2539)-VALUE(LEFT(Z$1,FIND("-",Z$1,1)-1))+1):D2539))</f>
        <v>0.115</v>
      </c>
      <c r="AA2539">
        <f t="shared" si="360"/>
        <v>50.000000000000021</v>
      </c>
      <c r="AB2539">
        <f>IF(ROW($AA2539)&lt;=VALUE(LEFT(AA$1,FIND("-",AA$1,1)-1))+VALUE(LEFT(AB$1,FIND("-",AB$1,1)-1)-1),0,AVERAGE(INDEX($AA:$AA,ROW($AA2539)-VALUE(LEFT(AB$1,FIND("-",AB$1,1)-1))+1):$AA2539))</f>
        <v>61.11111111111115</v>
      </c>
      <c r="AC2539">
        <f>IF(ROW($AA2539)&lt;=VALUE(LEFT(AA$1,FIND("-",AA$1,1)-1))+VALUE(LEFT(AB$1,FIND("-",AB$1,1)-1)-1)+VALUE(LEFT(AC$1,FIND("-",AC$1,1)-1)-1),0,AVERAGE(INDEX($AB:$AB,ROW($AB2539)-VALUE(LEFT(AC$1,FIND("-",AC$1,1)-1))+1):$AB2539))</f>
        <v>73.333333333333357</v>
      </c>
      <c r="AE2539">
        <f t="shared" si="357"/>
        <v>147636444</v>
      </c>
      <c r="AG2539" t="str">
        <f t="shared" si="359"/>
        <v/>
      </c>
    </row>
    <row r="2540" spans="1:33" x14ac:dyDescent="0.25">
      <c r="A2540" s="6">
        <v>40667</v>
      </c>
      <c r="B2540">
        <v>0.125</v>
      </c>
      <c r="C2540">
        <v>0.125</v>
      </c>
      <c r="D2540">
        <v>0.12</v>
      </c>
      <c r="E2540">
        <v>0.12</v>
      </c>
      <c r="F2540">
        <v>8.2097000000000003E-2</v>
      </c>
      <c r="G2540">
        <v>1670300</v>
      </c>
      <c r="I2540" t="str">
        <f t="shared" si="352"/>
        <v/>
      </c>
      <c r="J2540" t="str">
        <f t="shared" si="353"/>
        <v/>
      </c>
      <c r="K2540" t="str">
        <f t="shared" si="354"/>
        <v/>
      </c>
      <c r="M2540" s="11" t="str">
        <f t="shared" si="358"/>
        <v/>
      </c>
      <c r="O2540">
        <f>IF(ROW($E2540)&lt;=VALUE(LEFT(O$1,FIND("-",O$1,1)-1)),0,IF(ROW($E2540)=VALUE(LEFT(O$1,FIND("-",O$1,1)-1))+1,AVERAGE(INDEX($E:$E,ROW($E2540)-VALUE(LEFT(O$1,FIND("-",O$1,1)-1))):$E2540),($E2540*(2/(VALUE(LEFT(O$1,FIND("-",O$1,1)-1))+1)))+(O2539*(1-(2/(VALUE(LEFT(O$1,FIND("-",O$1,1)-1))+1))))))</f>
        <v>0.13858887114152502</v>
      </c>
      <c r="Q2540">
        <f>IF(ROW($E2540)&lt;=VALUE(LEFT(Q$1,FIND("-",Q$1,1)-1)),0,IF(ROW($E2540)=VALUE(LEFT(Q$1,FIND("-",Q$1,1)-1))+1,AVERAGE(INDEX($E:$E,ROW($E2540)-VALUE(LEFT(Q$1,FIND("-",Q$1,1)-1))):$E2540),($E2540*(2/(VALUE(LEFT(Q$1,FIND("-",Q$1,1)-1))+1)))+(Q2539*(1-(2/(VALUE(LEFT(Q$1,FIND("-",Q$1,1)-1))+1))))))</f>
        <v>0.12570002408349309</v>
      </c>
      <c r="R2540">
        <f>IF(ROW($E2540)&lt;=VALUE(LEFT(R$1,FIND("-",R$1,1)-1)),0,IF(ROW($E2540)=VALUE(LEFT(R$1,FIND("-",R$1,1)-1))+1,AVERAGE(INDEX($E:$E,ROW($E2540)-VALUE(LEFT(R$1,FIND("-",R$1,1)-1))):$E2540),($E2540*(2/(VALUE(LEFT(R$1,FIND("-",R$1,1)-1))+1)))+(R2539*(1-(2/(VALUE(LEFT(R$1,FIND("-",R$1,1)-1))+1))))))</f>
        <v>0.12348028352011382</v>
      </c>
      <c r="S2540">
        <f t="shared" si="355"/>
        <v>2.2197405633792716E-3</v>
      </c>
      <c r="T2540">
        <f>IF(ROW($E2540)&lt;=MAX(VALUE(LEFT(Q$1,FIND("-",Q$1,1)-1)),VALUE(LEFT(R$1,FIND("-",R$1,1)-1)))+VALUE(LEFT(T$1,FIND("-",T$1,1)-1))-1,0,IF(ROW($E2540)=MAX(VALUE(LEFT(Q$1,FIND("-",Q$1,1)-1)),VALUE(LEFT(R$1,FIND("-",R$1,1)-1)))+VALUE(LEFT(T$1,FIND("-",T$1,1)-1)),AVERAGE(INDEX($S:$S,ROW(S2540)-VALUE(LEFT(T$1,FIND("-",T$1,1)-1))+1):S2540),($S2540*(2/(VALUE(LEFT(T$1,FIND("-",T$1,1)-1))+1)))+(T2539*(1-(2/(VALUE(LEFT(T$1,FIND("-",T$1,1)-1))+1))))))</f>
        <v>1.3605809883383037E-3</v>
      </c>
      <c r="V2540">
        <f t="shared" si="356"/>
        <v>-1.0000000000000009E-2</v>
      </c>
      <c r="W2540">
        <f>IF(ROW($E2540)&lt;=VALUE(LEFT(W$1,FIND("-",W$1,1)-1))+1,0,IF(ROW($E2539)=VALUE(LEFT(W$1,FIND("-",W$1,1)-1))+1,100-100/(1+ABS((SUMIF(INDEX($V:$V,ROW($V2540)-VALUE(LEFT(W$1,FIND("-",W$1,1)-1))+1):$V2540,"&gt;0",INDEX($V:$V,ROW($V2540)-VALUE(LEFT(W$1,FIND("-",W$1,1)-1))+1):$V2540)/COUNTIF(INDEX($V:$V,ROW($V2540)-VALUE(LEFT(W$1,FIND("-",W$1,1)-1))+1):$V2540,"&gt;0"))/(SUMIF(INDEX($V:$V,ROW($V2540)-VALUE(LEFT(W$1,FIND("-",W$1,1)-1))+1):$V2540,"&lt;0",INDEX($V:$V,ROW($V2540)-VALUE(LEFT(W$1,FIND("-",W$1,1)-1))+1):$V2540)/COUNTIF(INDEX($V:$V,ROW($V2540)-VALUE(LEFT(W$1,FIND("-",W$1,1)-1))+1):$V2540,"&lt;0")))),100-100/(1+ABS((SUMIF(INDEX($V:$V,ROW($V2540)-VALUE(LEFT(W$1,FIND("-",W$1,1)-1))+1):$V2540,"&gt;0",INDEX($V:$V,ROW($V2540)-VALUE(LEFT(W$1,FIND("-",W$1,1)-1))+1):$V2540)/VALUE(LEFT(W$1,FIND("-",W$1,1)-1)))/(SUMIF(INDEX($V:$V,ROW($V2540)-VALUE(LEFT(W$1,FIND("-",W$1,1)-1))+1):$V2540,"&lt;0",INDEX($V:$V,ROW($V2540)-VALUE(LEFT(W$1,FIND("-",W$1,1)-1))+1):$V2540)/VALUE(LEFT(W$1,FIND("-",W$1,1)-1)))))))</f>
        <v>50</v>
      </c>
      <c r="Y2540">
        <f>IF(ROW($E2540)&lt;=VALUE(LEFT(Y$1,FIND("-",Y$1,1)-1)),0,MAX(INDEX(C:C,ROW(C2540)-VALUE(LEFT(Y$1,FIND("-",Y$1,1)-1))+1):C2540))</f>
        <v>0.14499999999999999</v>
      </c>
      <c r="Z2540">
        <f>IF(ROW($E2540)&lt;=VALUE(LEFT(Z$1,FIND("-",Z$1,1)-1)),0,MIN(INDEX(D:D,ROW(D2540)-VALUE(LEFT(Z$1,FIND("-",Z$1,1)-1))+1):D2540))</f>
        <v>0.115</v>
      </c>
      <c r="AA2540">
        <f t="shared" si="360"/>
        <v>16.666666666666643</v>
      </c>
      <c r="AB2540">
        <f>IF(ROW($AA2540)&lt;=VALUE(LEFT(AA$1,FIND("-",AA$1,1)-1))+VALUE(LEFT(AB$1,FIND("-",AB$1,1)-1)-1),0,AVERAGE(INDEX($AA:$AA,ROW($AA2540)-VALUE(LEFT(AB$1,FIND("-",AB$1,1)-1))+1):$AA2540))</f>
        <v>38.888888888888893</v>
      </c>
      <c r="AC2540">
        <f>IF(ROW($AA2540)&lt;=VALUE(LEFT(AA$1,FIND("-",AA$1,1)-1))+VALUE(LEFT(AB$1,FIND("-",AB$1,1)-1)-1)+VALUE(LEFT(AC$1,FIND("-",AC$1,1)-1)-1),0,AVERAGE(INDEX($AB:$AB,ROW($AB2540)-VALUE(LEFT(AC$1,FIND("-",AC$1,1)-1))+1):$AB2540))</f>
        <v>57.037037037037059</v>
      </c>
      <c r="AE2540">
        <f t="shared" si="357"/>
        <v>145966144</v>
      </c>
      <c r="AG2540" t="str">
        <f t="shared" si="359"/>
        <v/>
      </c>
    </row>
    <row r="2541" spans="1:33" x14ac:dyDescent="0.25">
      <c r="A2541" s="6">
        <v>40668</v>
      </c>
      <c r="B2541">
        <v>0.12</v>
      </c>
      <c r="C2541">
        <v>0.125</v>
      </c>
      <c r="D2541">
        <v>0.12</v>
      </c>
      <c r="E2541">
        <v>0.125</v>
      </c>
      <c r="F2541">
        <v>8.5516999999999996E-2</v>
      </c>
      <c r="G2541">
        <v>986700</v>
      </c>
      <c r="I2541" t="str">
        <f t="shared" si="352"/>
        <v/>
      </c>
      <c r="J2541" t="str">
        <f t="shared" si="353"/>
        <v/>
      </c>
      <c r="K2541" t="str">
        <f t="shared" si="354"/>
        <v/>
      </c>
      <c r="M2541" s="11" t="str">
        <f t="shared" si="358"/>
        <v/>
      </c>
      <c r="O2541">
        <f>IF(ROW($E2541)&lt;=VALUE(LEFT(O$1,FIND("-",O$1,1)-1)),0,IF(ROW($E2541)=VALUE(LEFT(O$1,FIND("-",O$1,1)-1))+1,AVERAGE(INDEX($E:$E,ROW($E2541)-VALUE(LEFT(O$1,FIND("-",O$1,1)-1))):$E2541),($E2541*(2/(VALUE(LEFT(O$1,FIND("-",O$1,1)-1))+1)))+(O2540*(1-(2/(VALUE(LEFT(O$1,FIND("-",O$1,1)-1))+1))))))</f>
        <v>0.13845365849335065</v>
      </c>
      <c r="Q2541">
        <f>IF(ROW($E2541)&lt;=VALUE(LEFT(Q$1,FIND("-",Q$1,1)-1)),0,IF(ROW($E2541)=VALUE(LEFT(Q$1,FIND("-",Q$1,1)-1))+1,AVERAGE(INDEX($E:$E,ROW($E2541)-VALUE(LEFT(Q$1,FIND("-",Q$1,1)-1))):$E2541),($E2541*(2/(VALUE(LEFT(Q$1,FIND("-",Q$1,1)-1))+1)))+(Q2540*(1-(2/(VALUE(LEFT(Q$1,FIND("-",Q$1,1)-1))+1))))))</f>
        <v>0.12559232807064802</v>
      </c>
      <c r="R2541">
        <f>IF(ROW($E2541)&lt;=VALUE(LEFT(R$1,FIND("-",R$1,1)-1)),0,IF(ROW($E2541)=VALUE(LEFT(R$1,FIND("-",R$1,1)-1))+1,AVERAGE(INDEX($E:$E,ROW($E2541)-VALUE(LEFT(R$1,FIND("-",R$1,1)-1))):$E2541),($E2541*(2/(VALUE(LEFT(R$1,FIND("-",R$1,1)-1))+1)))+(R2540*(1-(2/(VALUE(LEFT(R$1,FIND("-",R$1,1)-1))+1))))))</f>
        <v>0.12359285511121651</v>
      </c>
      <c r="S2541">
        <f t="shared" si="355"/>
        <v>1.9994729594315086E-3</v>
      </c>
      <c r="T2541">
        <f>IF(ROW($E2541)&lt;=MAX(VALUE(LEFT(Q$1,FIND("-",Q$1,1)-1)),VALUE(LEFT(R$1,FIND("-",R$1,1)-1)))+VALUE(LEFT(T$1,FIND("-",T$1,1)-1))-1,0,IF(ROW($E2541)=MAX(VALUE(LEFT(Q$1,FIND("-",Q$1,1)-1)),VALUE(LEFT(R$1,FIND("-",R$1,1)-1)))+VALUE(LEFT(T$1,FIND("-",T$1,1)-1)),AVERAGE(INDEX($S:$S,ROW(S2541)-VALUE(LEFT(T$1,FIND("-",T$1,1)-1))+1):S2541),($S2541*(2/(VALUE(LEFT(T$1,FIND("-",T$1,1)-1))+1)))+(T2540*(1-(2/(VALUE(LEFT(T$1,FIND("-",T$1,1)-1))+1))))))</f>
        <v>1.4883593825569448E-3</v>
      </c>
      <c r="V2541">
        <f t="shared" si="356"/>
        <v>5.0000000000000044E-3</v>
      </c>
      <c r="W2541">
        <f>IF(ROW($E2541)&lt;=VALUE(LEFT(W$1,FIND("-",W$1,1)-1))+1,0,IF(ROW($E2540)=VALUE(LEFT(W$1,FIND("-",W$1,1)-1))+1,100-100/(1+ABS((SUMIF(INDEX($V:$V,ROW($V2541)-VALUE(LEFT(W$1,FIND("-",W$1,1)-1))+1):$V2541,"&gt;0",INDEX($V:$V,ROW($V2541)-VALUE(LEFT(W$1,FIND("-",W$1,1)-1))+1):$V2541)/COUNTIF(INDEX($V:$V,ROW($V2541)-VALUE(LEFT(W$1,FIND("-",W$1,1)-1))+1):$V2541,"&gt;0"))/(SUMIF(INDEX($V:$V,ROW($V2541)-VALUE(LEFT(W$1,FIND("-",W$1,1)-1))+1):$V2541,"&lt;0",INDEX($V:$V,ROW($V2541)-VALUE(LEFT(W$1,FIND("-",W$1,1)-1))+1):$V2541)/COUNTIF(INDEX($V:$V,ROW($V2541)-VALUE(LEFT(W$1,FIND("-",W$1,1)-1))+1):$V2541,"&lt;0")))),100-100/(1+ABS((SUMIF(INDEX($V:$V,ROW($V2541)-VALUE(LEFT(W$1,FIND("-",W$1,1)-1))+1):$V2541,"&gt;0",INDEX($V:$V,ROW($V2541)-VALUE(LEFT(W$1,FIND("-",W$1,1)-1))+1):$V2541)/VALUE(LEFT(W$1,FIND("-",W$1,1)-1)))/(SUMIF(INDEX($V:$V,ROW($V2541)-VALUE(LEFT(W$1,FIND("-",W$1,1)-1))+1):$V2541,"&lt;0",INDEX($V:$V,ROW($V2541)-VALUE(LEFT(W$1,FIND("-",W$1,1)-1))+1):$V2541)/VALUE(LEFT(W$1,FIND("-",W$1,1)-1)))))))</f>
        <v>54.545454545454547</v>
      </c>
      <c r="Y2541">
        <f>IF(ROW($E2541)&lt;=VALUE(LEFT(Y$1,FIND("-",Y$1,1)-1)),0,MAX(INDEX(C:C,ROW(C2541)-VALUE(LEFT(Y$1,FIND("-",Y$1,1)-1))+1):C2541))</f>
        <v>0.14499999999999999</v>
      </c>
      <c r="Z2541">
        <f>IF(ROW($E2541)&lt;=VALUE(LEFT(Z$1,FIND("-",Z$1,1)-1)),0,MIN(INDEX(D:D,ROW(D2541)-VALUE(LEFT(Z$1,FIND("-",Z$1,1)-1))+1):D2541))</f>
        <v>0.115</v>
      </c>
      <c r="AA2541">
        <f t="shared" si="360"/>
        <v>33.333333333333329</v>
      </c>
      <c r="AB2541">
        <f>IF(ROW($AA2541)&lt;=VALUE(LEFT(AA$1,FIND("-",AA$1,1)-1))+VALUE(LEFT(AB$1,FIND("-",AB$1,1)-1)-1),0,AVERAGE(INDEX($AA:$AA,ROW($AA2541)-VALUE(LEFT(AB$1,FIND("-",AB$1,1)-1))+1):$AA2541))</f>
        <v>33.333333333333329</v>
      </c>
      <c r="AC2541">
        <f>IF(ROW($AA2541)&lt;=VALUE(LEFT(AA$1,FIND("-",AA$1,1)-1))+VALUE(LEFT(AB$1,FIND("-",AB$1,1)-1)-1)+VALUE(LEFT(AC$1,FIND("-",AC$1,1)-1)-1),0,AVERAGE(INDEX($AB:$AB,ROW($AB2541)-VALUE(LEFT(AC$1,FIND("-",AC$1,1)-1))+1):$AB2541))</f>
        <v>44.444444444444457</v>
      </c>
      <c r="AE2541">
        <f t="shared" si="357"/>
        <v>146952844</v>
      </c>
      <c r="AG2541" t="str">
        <f t="shared" si="359"/>
        <v/>
      </c>
    </row>
    <row r="2542" spans="1:33" x14ac:dyDescent="0.25">
      <c r="A2542" s="6">
        <v>40669</v>
      </c>
      <c r="B2542">
        <v>0.125</v>
      </c>
      <c r="C2542">
        <v>0.125</v>
      </c>
      <c r="D2542">
        <v>0.12</v>
      </c>
      <c r="E2542">
        <v>0.125</v>
      </c>
      <c r="F2542">
        <v>8.5516999999999996E-2</v>
      </c>
      <c r="G2542">
        <v>565500</v>
      </c>
      <c r="I2542" t="str">
        <f t="shared" si="352"/>
        <v/>
      </c>
      <c r="J2542" t="str">
        <f t="shared" si="353"/>
        <v/>
      </c>
      <c r="K2542" t="str">
        <f t="shared" si="354"/>
        <v/>
      </c>
      <c r="M2542" s="11" t="str">
        <f t="shared" si="358"/>
        <v/>
      </c>
      <c r="O2542">
        <f>IF(ROW($E2542)&lt;=VALUE(LEFT(O$1,FIND("-",O$1,1)-1)),0,IF(ROW($E2542)=VALUE(LEFT(O$1,FIND("-",O$1,1)-1))+1,AVERAGE(INDEX($E:$E,ROW($E2542)-VALUE(LEFT(O$1,FIND("-",O$1,1)-1))):$E2542),($E2542*(2/(VALUE(LEFT(O$1,FIND("-",O$1,1)-1))+1)))+(O2541*(1-(2/(VALUE(LEFT(O$1,FIND("-",O$1,1)-1))+1))))))</f>
        <v>0.13831979124466059</v>
      </c>
      <c r="Q2542">
        <f>IF(ROW($E2542)&lt;=VALUE(LEFT(Q$1,FIND("-",Q$1,1)-1)),0,IF(ROW($E2542)=VALUE(LEFT(Q$1,FIND("-",Q$1,1)-1))+1,AVERAGE(INDEX($E:$E,ROW($E2542)-VALUE(LEFT(Q$1,FIND("-",Q$1,1)-1))):$E2542),($E2542*(2/(VALUE(LEFT(Q$1,FIND("-",Q$1,1)-1))+1)))+(Q2541*(1-(2/(VALUE(LEFT(Q$1,FIND("-",Q$1,1)-1))+1))))))</f>
        <v>0.12550120067516371</v>
      </c>
      <c r="R2542">
        <f>IF(ROW($E2542)&lt;=VALUE(LEFT(R$1,FIND("-",R$1,1)-1)),0,IF(ROW($E2542)=VALUE(LEFT(R$1,FIND("-",R$1,1)-1))+1,AVERAGE(INDEX($E:$E,ROW($E2542)-VALUE(LEFT(R$1,FIND("-",R$1,1)-1))):$E2542),($E2542*(2/(VALUE(LEFT(R$1,FIND("-",R$1,1)-1))+1)))+(R2541*(1-(2/(VALUE(LEFT(R$1,FIND("-",R$1,1)-1))+1))))))</f>
        <v>0.12369708806594121</v>
      </c>
      <c r="S2542">
        <f t="shared" si="355"/>
        <v>1.8041126092225024E-3</v>
      </c>
      <c r="T2542">
        <f>IF(ROW($E2542)&lt;=MAX(VALUE(LEFT(Q$1,FIND("-",Q$1,1)-1)),VALUE(LEFT(R$1,FIND("-",R$1,1)-1)))+VALUE(LEFT(T$1,FIND("-",T$1,1)-1))-1,0,IF(ROW($E2542)=MAX(VALUE(LEFT(Q$1,FIND("-",Q$1,1)-1)),VALUE(LEFT(R$1,FIND("-",R$1,1)-1)))+VALUE(LEFT(T$1,FIND("-",T$1,1)-1)),AVERAGE(INDEX($S:$S,ROW(S2542)-VALUE(LEFT(T$1,FIND("-",T$1,1)-1))+1):S2542),($S2542*(2/(VALUE(LEFT(T$1,FIND("-",T$1,1)-1))+1)))+(T2541*(1-(2/(VALUE(LEFT(T$1,FIND("-",T$1,1)-1))+1))))))</f>
        <v>1.5515100278900565E-3</v>
      </c>
      <c r="V2542">
        <f t="shared" si="356"/>
        <v>0</v>
      </c>
      <c r="W2542">
        <f>IF(ROW($E2542)&lt;=VALUE(LEFT(W$1,FIND("-",W$1,1)-1))+1,0,IF(ROW($E2541)=VALUE(LEFT(W$1,FIND("-",W$1,1)-1))+1,100-100/(1+ABS((SUMIF(INDEX($V:$V,ROW($V2542)-VALUE(LEFT(W$1,FIND("-",W$1,1)-1))+1):$V2542,"&gt;0",INDEX($V:$V,ROW($V2542)-VALUE(LEFT(W$1,FIND("-",W$1,1)-1))+1):$V2542)/COUNTIF(INDEX($V:$V,ROW($V2542)-VALUE(LEFT(W$1,FIND("-",W$1,1)-1))+1):$V2542,"&gt;0"))/(SUMIF(INDEX($V:$V,ROW($V2542)-VALUE(LEFT(W$1,FIND("-",W$1,1)-1))+1):$V2542,"&lt;0",INDEX($V:$V,ROW($V2542)-VALUE(LEFT(W$1,FIND("-",W$1,1)-1))+1):$V2542)/COUNTIF(INDEX($V:$V,ROW($V2542)-VALUE(LEFT(W$1,FIND("-",W$1,1)-1))+1):$V2542,"&lt;0")))),100-100/(1+ABS((SUMIF(INDEX($V:$V,ROW($V2542)-VALUE(LEFT(W$1,FIND("-",W$1,1)-1))+1):$V2542,"&gt;0",INDEX($V:$V,ROW($V2542)-VALUE(LEFT(W$1,FIND("-",W$1,1)-1))+1):$V2542)/VALUE(LEFT(W$1,FIND("-",W$1,1)-1)))/(SUMIF(INDEX($V:$V,ROW($V2542)-VALUE(LEFT(W$1,FIND("-",W$1,1)-1))+1):$V2542,"&lt;0",INDEX($V:$V,ROW($V2542)-VALUE(LEFT(W$1,FIND("-",W$1,1)-1))+1):$V2542)/VALUE(LEFT(W$1,FIND("-",W$1,1)-1)))))))</f>
        <v>59.999999999999986</v>
      </c>
      <c r="Y2542">
        <f>IF(ROW($E2542)&lt;=VALUE(LEFT(Y$1,FIND("-",Y$1,1)-1)),0,MAX(INDEX(C:C,ROW(C2542)-VALUE(LEFT(Y$1,FIND("-",Y$1,1)-1))+1):C2542))</f>
        <v>0.14499999999999999</v>
      </c>
      <c r="Z2542">
        <f>IF(ROW($E2542)&lt;=VALUE(LEFT(Z$1,FIND("-",Z$1,1)-1)),0,MIN(INDEX(D:D,ROW(D2542)-VALUE(LEFT(Z$1,FIND("-",Z$1,1)-1))+1):D2542))</f>
        <v>0.115</v>
      </c>
      <c r="AA2542">
        <f t="shared" si="360"/>
        <v>33.333333333333329</v>
      </c>
      <c r="AB2542">
        <f>IF(ROW($AA2542)&lt;=VALUE(LEFT(AA$1,FIND("-",AA$1,1)-1))+VALUE(LEFT(AB$1,FIND("-",AB$1,1)-1)-1),0,AVERAGE(INDEX($AA:$AA,ROW($AA2542)-VALUE(LEFT(AB$1,FIND("-",AB$1,1)-1))+1):$AA2542))</f>
        <v>27.777777777777768</v>
      </c>
      <c r="AC2542">
        <f>IF(ROW($AA2542)&lt;=VALUE(LEFT(AA$1,FIND("-",AA$1,1)-1))+VALUE(LEFT(AB$1,FIND("-",AB$1,1)-1)-1)+VALUE(LEFT(AC$1,FIND("-",AC$1,1)-1)-1),0,AVERAGE(INDEX($AB:$AB,ROW($AB2542)-VALUE(LEFT(AC$1,FIND("-",AC$1,1)-1))+1):$AB2542))</f>
        <v>33.333333333333336</v>
      </c>
      <c r="AE2542">
        <f t="shared" si="357"/>
        <v>146952844</v>
      </c>
      <c r="AG2542" t="str">
        <f t="shared" si="359"/>
        <v/>
      </c>
    </row>
    <row r="2543" spans="1:33" x14ac:dyDescent="0.25">
      <c r="A2543" s="6">
        <v>40672</v>
      </c>
      <c r="B2543">
        <v>0.13</v>
      </c>
      <c r="C2543">
        <v>0.13</v>
      </c>
      <c r="D2543">
        <v>0.125</v>
      </c>
      <c r="E2543">
        <v>0.125</v>
      </c>
      <c r="F2543">
        <v>8.5516999999999996E-2</v>
      </c>
      <c r="G2543">
        <v>117000</v>
      </c>
      <c r="I2543" t="str">
        <f t="shared" si="352"/>
        <v/>
      </c>
      <c r="J2543" t="str">
        <f t="shared" si="353"/>
        <v/>
      </c>
      <c r="K2543" t="str">
        <f t="shared" si="354"/>
        <v/>
      </c>
      <c r="M2543" s="11" t="str">
        <f t="shared" si="358"/>
        <v/>
      </c>
      <c r="O2543">
        <f>IF(ROW($E2543)&lt;=VALUE(LEFT(O$1,FIND("-",O$1,1)-1)),0,IF(ROW($E2543)=VALUE(LEFT(O$1,FIND("-",O$1,1)-1))+1,AVERAGE(INDEX($E:$E,ROW($E2543)-VALUE(LEFT(O$1,FIND("-",O$1,1)-1))):$E2543),($E2543*(2/(VALUE(LEFT(O$1,FIND("-",O$1,1)-1))+1)))+(O2542*(1-(2/(VALUE(LEFT(O$1,FIND("-",O$1,1)-1))+1))))))</f>
        <v>0.13818725600839532</v>
      </c>
      <c r="Q2543">
        <f>IF(ROW($E2543)&lt;=VALUE(LEFT(Q$1,FIND("-",Q$1,1)-1)),0,IF(ROW($E2543)=VALUE(LEFT(Q$1,FIND("-",Q$1,1)-1))+1,AVERAGE(INDEX($E:$E,ROW($E2543)-VALUE(LEFT(Q$1,FIND("-",Q$1,1)-1))):$E2543),($E2543*(2/(VALUE(LEFT(Q$1,FIND("-",Q$1,1)-1))+1)))+(Q2542*(1-(2/(VALUE(LEFT(Q$1,FIND("-",Q$1,1)-1))+1))))))</f>
        <v>0.12542409287898468</v>
      </c>
      <c r="R2543">
        <f>IF(ROW($E2543)&lt;=VALUE(LEFT(R$1,FIND("-",R$1,1)-1)),0,IF(ROW($E2543)=VALUE(LEFT(R$1,FIND("-",R$1,1)-1))+1,AVERAGE(INDEX($E:$E,ROW($E2543)-VALUE(LEFT(R$1,FIND("-",R$1,1)-1))):$E2543),($E2543*(2/(VALUE(LEFT(R$1,FIND("-",R$1,1)-1))+1)))+(R2542*(1-(2/(VALUE(LEFT(R$1,FIND("-",R$1,1)-1))+1))))))</f>
        <v>0.12379360006105668</v>
      </c>
      <c r="S2543">
        <f t="shared" si="355"/>
        <v>1.6304928179280004E-3</v>
      </c>
      <c r="T2543">
        <f>IF(ROW($E2543)&lt;=MAX(VALUE(LEFT(Q$1,FIND("-",Q$1,1)-1)),VALUE(LEFT(R$1,FIND("-",R$1,1)-1)))+VALUE(LEFT(T$1,FIND("-",T$1,1)-1))-1,0,IF(ROW($E2543)=MAX(VALUE(LEFT(Q$1,FIND("-",Q$1,1)-1)),VALUE(LEFT(R$1,FIND("-",R$1,1)-1)))+VALUE(LEFT(T$1,FIND("-",T$1,1)-1)),AVERAGE(INDEX($S:$S,ROW(S2543)-VALUE(LEFT(T$1,FIND("-",T$1,1)-1))+1):S2543),($S2543*(2/(VALUE(LEFT(T$1,FIND("-",T$1,1)-1))+1)))+(T2542*(1-(2/(VALUE(LEFT(T$1,FIND("-",T$1,1)-1))+1))))))</f>
        <v>1.5673065858976452E-3</v>
      </c>
      <c r="V2543">
        <f t="shared" si="356"/>
        <v>0</v>
      </c>
      <c r="W2543">
        <f>IF(ROW($E2543)&lt;=VALUE(LEFT(W$1,FIND("-",W$1,1)-1))+1,0,IF(ROW($E2542)=VALUE(LEFT(W$1,FIND("-",W$1,1)-1))+1,100-100/(1+ABS((SUMIF(INDEX($V:$V,ROW($V2543)-VALUE(LEFT(W$1,FIND("-",W$1,1)-1))+1):$V2543,"&gt;0",INDEX($V:$V,ROW($V2543)-VALUE(LEFT(W$1,FIND("-",W$1,1)-1))+1):$V2543)/COUNTIF(INDEX($V:$V,ROW($V2543)-VALUE(LEFT(W$1,FIND("-",W$1,1)-1))+1):$V2543,"&gt;0"))/(SUMIF(INDEX($V:$V,ROW($V2543)-VALUE(LEFT(W$1,FIND("-",W$1,1)-1))+1):$V2543,"&lt;0",INDEX($V:$V,ROW($V2543)-VALUE(LEFT(W$1,FIND("-",W$1,1)-1))+1):$V2543)/COUNTIF(INDEX($V:$V,ROW($V2543)-VALUE(LEFT(W$1,FIND("-",W$1,1)-1))+1):$V2543,"&lt;0")))),100-100/(1+ABS((SUMIF(INDEX($V:$V,ROW($V2543)-VALUE(LEFT(W$1,FIND("-",W$1,1)-1))+1):$V2543,"&gt;0",INDEX($V:$V,ROW($V2543)-VALUE(LEFT(W$1,FIND("-",W$1,1)-1))+1):$V2543)/VALUE(LEFT(W$1,FIND("-",W$1,1)-1)))/(SUMIF(INDEX($V:$V,ROW($V2543)-VALUE(LEFT(W$1,FIND("-",W$1,1)-1))+1):$V2543,"&lt;0",INDEX($V:$V,ROW($V2543)-VALUE(LEFT(W$1,FIND("-",W$1,1)-1))+1):$V2543)/VALUE(LEFT(W$1,FIND("-",W$1,1)-1)))))))</f>
        <v>59.999999999999986</v>
      </c>
      <c r="Y2543">
        <f>IF(ROW($E2543)&lt;=VALUE(LEFT(Y$1,FIND("-",Y$1,1)-1)),0,MAX(INDEX(C:C,ROW(C2543)-VALUE(LEFT(Y$1,FIND("-",Y$1,1)-1))+1):C2543))</f>
        <v>0.14499999999999999</v>
      </c>
      <c r="Z2543">
        <f>IF(ROW($E2543)&lt;=VALUE(LEFT(Z$1,FIND("-",Z$1,1)-1)),0,MIN(INDEX(D:D,ROW(D2543)-VALUE(LEFT(Z$1,FIND("-",Z$1,1)-1))+1):D2543))</f>
        <v>0.115</v>
      </c>
      <c r="AA2543">
        <f t="shared" si="360"/>
        <v>33.333333333333329</v>
      </c>
      <c r="AB2543">
        <f>IF(ROW($AA2543)&lt;=VALUE(LEFT(AA$1,FIND("-",AA$1,1)-1))+VALUE(LEFT(AB$1,FIND("-",AB$1,1)-1)-1),0,AVERAGE(INDEX($AA:$AA,ROW($AA2543)-VALUE(LEFT(AB$1,FIND("-",AB$1,1)-1))+1):$AA2543))</f>
        <v>33.333333333333329</v>
      </c>
      <c r="AC2543">
        <f>IF(ROW($AA2543)&lt;=VALUE(LEFT(AA$1,FIND("-",AA$1,1)-1))+VALUE(LEFT(AB$1,FIND("-",AB$1,1)-1)-1)+VALUE(LEFT(AC$1,FIND("-",AC$1,1)-1)-1),0,AVERAGE(INDEX($AB:$AB,ROW($AB2543)-VALUE(LEFT(AC$1,FIND("-",AC$1,1)-1))+1):$AB2543))</f>
        <v>31.481481481481477</v>
      </c>
      <c r="AE2543">
        <f t="shared" si="357"/>
        <v>146952844</v>
      </c>
      <c r="AG2543" t="str">
        <f t="shared" si="359"/>
        <v/>
      </c>
    </row>
    <row r="2544" spans="1:33" x14ac:dyDescent="0.25">
      <c r="A2544" s="6">
        <v>40673</v>
      </c>
      <c r="B2544">
        <v>0.125</v>
      </c>
      <c r="C2544">
        <v>0.125</v>
      </c>
      <c r="D2544">
        <v>0.125</v>
      </c>
      <c r="E2544">
        <v>0.125</v>
      </c>
      <c r="F2544">
        <v>8.5516999999999996E-2</v>
      </c>
      <c r="G2544">
        <v>342400</v>
      </c>
      <c r="I2544" t="str">
        <f t="shared" si="352"/>
        <v>Bearish</v>
      </c>
      <c r="J2544" t="str">
        <f t="shared" si="353"/>
        <v/>
      </c>
      <c r="K2544" t="str">
        <f t="shared" si="354"/>
        <v/>
      </c>
      <c r="M2544" s="11" t="str">
        <f t="shared" si="358"/>
        <v/>
      </c>
      <c r="O2544">
        <f>IF(ROW($E2544)&lt;=VALUE(LEFT(O$1,FIND("-",O$1,1)-1)),0,IF(ROW($E2544)=VALUE(LEFT(O$1,FIND("-",O$1,1)-1))+1,AVERAGE(INDEX($E:$E,ROW($E2544)-VALUE(LEFT(O$1,FIND("-",O$1,1)-1))):$E2544),($E2544*(2/(VALUE(LEFT(O$1,FIND("-",O$1,1)-1))+1)))+(O2543*(1-(2/(VALUE(LEFT(O$1,FIND("-",O$1,1)-1))+1))))))</f>
        <v>0.13805603953069984</v>
      </c>
      <c r="Q2544">
        <f>IF(ROW($E2544)&lt;=VALUE(LEFT(Q$1,FIND("-",Q$1,1)-1)),0,IF(ROW($E2544)=VALUE(LEFT(Q$1,FIND("-",Q$1,1)-1))+1,AVERAGE(INDEX($E:$E,ROW($E2544)-VALUE(LEFT(Q$1,FIND("-",Q$1,1)-1))):$E2544),($E2544*(2/(VALUE(LEFT(Q$1,FIND("-",Q$1,1)-1))+1)))+(Q2543*(1-(2/(VALUE(LEFT(Q$1,FIND("-",Q$1,1)-1))+1))))))</f>
        <v>0.12535884782067935</v>
      </c>
      <c r="R2544">
        <f>IF(ROW($E2544)&lt;=VALUE(LEFT(R$1,FIND("-",R$1,1)-1)),0,IF(ROW($E2544)=VALUE(LEFT(R$1,FIND("-",R$1,1)-1))+1,AVERAGE(INDEX($E:$E,ROW($E2544)-VALUE(LEFT(R$1,FIND("-",R$1,1)-1))):$E2544),($E2544*(2/(VALUE(LEFT(R$1,FIND("-",R$1,1)-1))+1)))+(R2543*(1-(2/(VALUE(LEFT(R$1,FIND("-",R$1,1)-1))+1))))))</f>
        <v>0.12388296301949692</v>
      </c>
      <c r="S2544">
        <f t="shared" si="355"/>
        <v>1.4758848011824366E-3</v>
      </c>
      <c r="T2544">
        <f>IF(ROW($E2544)&lt;=MAX(VALUE(LEFT(Q$1,FIND("-",Q$1,1)-1)),VALUE(LEFT(R$1,FIND("-",R$1,1)-1)))+VALUE(LEFT(T$1,FIND("-",T$1,1)-1))-1,0,IF(ROW($E2544)=MAX(VALUE(LEFT(Q$1,FIND("-",Q$1,1)-1)),VALUE(LEFT(R$1,FIND("-",R$1,1)-1)))+VALUE(LEFT(T$1,FIND("-",T$1,1)-1)),AVERAGE(INDEX($S:$S,ROW(S2544)-VALUE(LEFT(T$1,FIND("-",T$1,1)-1))+1):S2544),($S2544*(2/(VALUE(LEFT(T$1,FIND("-",T$1,1)-1))+1)))+(T2543*(1-(2/(VALUE(LEFT(T$1,FIND("-",T$1,1)-1))+1))))))</f>
        <v>1.5490222289546037E-3</v>
      </c>
      <c r="V2544">
        <f t="shared" si="356"/>
        <v>0</v>
      </c>
      <c r="W2544">
        <f>IF(ROW($E2544)&lt;=VALUE(LEFT(W$1,FIND("-",W$1,1)-1))+1,0,IF(ROW($E2543)=VALUE(LEFT(W$1,FIND("-",W$1,1)-1))+1,100-100/(1+ABS((SUMIF(INDEX($V:$V,ROW($V2544)-VALUE(LEFT(W$1,FIND("-",W$1,1)-1))+1):$V2544,"&gt;0",INDEX($V:$V,ROW($V2544)-VALUE(LEFT(W$1,FIND("-",W$1,1)-1))+1):$V2544)/COUNTIF(INDEX($V:$V,ROW($V2544)-VALUE(LEFT(W$1,FIND("-",W$1,1)-1))+1):$V2544,"&gt;0"))/(SUMIF(INDEX($V:$V,ROW($V2544)-VALUE(LEFT(W$1,FIND("-",W$1,1)-1))+1):$V2544,"&lt;0",INDEX($V:$V,ROW($V2544)-VALUE(LEFT(W$1,FIND("-",W$1,1)-1))+1):$V2544)/COUNTIF(INDEX($V:$V,ROW($V2544)-VALUE(LEFT(W$1,FIND("-",W$1,1)-1))+1):$V2544,"&lt;0")))),100-100/(1+ABS((SUMIF(INDEX($V:$V,ROW($V2544)-VALUE(LEFT(W$1,FIND("-",W$1,1)-1))+1):$V2544,"&gt;0",INDEX($V:$V,ROW($V2544)-VALUE(LEFT(W$1,FIND("-",W$1,1)-1))+1):$V2544)/VALUE(LEFT(W$1,FIND("-",W$1,1)-1)))/(SUMIF(INDEX($V:$V,ROW($V2544)-VALUE(LEFT(W$1,FIND("-",W$1,1)-1))+1):$V2544,"&lt;0",INDEX($V:$V,ROW($V2544)-VALUE(LEFT(W$1,FIND("-",W$1,1)-1))+1):$V2544)/VALUE(LEFT(W$1,FIND("-",W$1,1)-1)))))))</f>
        <v>55.555555555555557</v>
      </c>
      <c r="Y2544">
        <f>IF(ROW($E2544)&lt;=VALUE(LEFT(Y$1,FIND("-",Y$1,1)-1)),0,MAX(INDEX(C:C,ROW(C2544)-VALUE(LEFT(Y$1,FIND("-",Y$1,1)-1))+1):C2544))</f>
        <v>0.14499999999999999</v>
      </c>
      <c r="Z2544">
        <f>IF(ROW($E2544)&lt;=VALUE(LEFT(Z$1,FIND("-",Z$1,1)-1)),0,MIN(INDEX(D:D,ROW(D2544)-VALUE(LEFT(Z$1,FIND("-",Z$1,1)-1))+1):D2544))</f>
        <v>0.12</v>
      </c>
      <c r="AA2544">
        <f t="shared" si="360"/>
        <v>20.000000000000025</v>
      </c>
      <c r="AB2544">
        <f>IF(ROW($AA2544)&lt;=VALUE(LEFT(AA$1,FIND("-",AA$1,1)-1))+VALUE(LEFT(AB$1,FIND("-",AB$1,1)-1)-1),0,AVERAGE(INDEX($AA:$AA,ROW($AA2544)-VALUE(LEFT(AB$1,FIND("-",AB$1,1)-1))+1):$AA2544))</f>
        <v>28.888888888888896</v>
      </c>
      <c r="AC2544">
        <f>IF(ROW($AA2544)&lt;=VALUE(LEFT(AA$1,FIND("-",AA$1,1)-1))+VALUE(LEFT(AB$1,FIND("-",AB$1,1)-1)-1)+VALUE(LEFT(AC$1,FIND("-",AC$1,1)-1)-1),0,AVERAGE(INDEX($AB:$AB,ROW($AB2544)-VALUE(LEFT(AC$1,FIND("-",AC$1,1)-1))+1):$AB2544))</f>
        <v>30</v>
      </c>
      <c r="AE2544">
        <f t="shared" si="357"/>
        <v>146952844</v>
      </c>
      <c r="AG2544" t="str">
        <f t="shared" si="359"/>
        <v/>
      </c>
    </row>
    <row r="2545" spans="1:33" x14ac:dyDescent="0.25">
      <c r="A2545" s="6">
        <v>40674</v>
      </c>
      <c r="B2545">
        <v>0.125</v>
      </c>
      <c r="C2545">
        <v>0.13</v>
      </c>
      <c r="D2545">
        <v>0.125</v>
      </c>
      <c r="E2545">
        <v>0.13</v>
      </c>
      <c r="F2545">
        <v>8.8938000000000003E-2</v>
      </c>
      <c r="G2545">
        <v>533000</v>
      </c>
      <c r="I2545" t="str">
        <f t="shared" si="352"/>
        <v>Bullish</v>
      </c>
      <c r="J2545" t="str">
        <f t="shared" si="353"/>
        <v/>
      </c>
      <c r="K2545" t="str">
        <f t="shared" si="354"/>
        <v/>
      </c>
      <c r="M2545" s="11" t="str">
        <f t="shared" si="358"/>
        <v/>
      </c>
      <c r="O2545">
        <f>IF(ROW($E2545)&lt;=VALUE(LEFT(O$1,FIND("-",O$1,1)-1)),0,IF(ROW($E2545)=VALUE(LEFT(O$1,FIND("-",O$1,1)-1))+1,AVERAGE(INDEX($E:$E,ROW($E2545)-VALUE(LEFT(O$1,FIND("-",O$1,1)-1))):$E2545),($E2545*(2/(VALUE(LEFT(O$1,FIND("-",O$1,1)-1))+1)))+(O2544*(1-(2/(VALUE(LEFT(O$1,FIND("-",O$1,1)-1))+1))))))</f>
        <v>0.13797587993337945</v>
      </c>
      <c r="Q2545">
        <f>IF(ROW($E2545)&lt;=VALUE(LEFT(Q$1,FIND("-",Q$1,1)-1)),0,IF(ROW($E2545)=VALUE(LEFT(Q$1,FIND("-",Q$1,1)-1))+1,AVERAGE(INDEX($E:$E,ROW($E2545)-VALUE(LEFT(Q$1,FIND("-",Q$1,1)-1))):$E2545),($E2545*(2/(VALUE(LEFT(Q$1,FIND("-",Q$1,1)-1))+1)))+(Q2544*(1-(2/(VALUE(LEFT(Q$1,FIND("-",Q$1,1)-1))+1))))))</f>
        <v>0.12607287123288252</v>
      </c>
      <c r="R2545">
        <f>IF(ROW($E2545)&lt;=VALUE(LEFT(R$1,FIND("-",R$1,1)-1)),0,IF(ROW($E2545)=VALUE(LEFT(R$1,FIND("-",R$1,1)-1))+1,AVERAGE(INDEX($E:$E,ROW($E2545)-VALUE(LEFT(R$1,FIND("-",R$1,1)-1))):$E2545),($E2545*(2/(VALUE(LEFT(R$1,FIND("-",R$1,1)-1))+1)))+(R2544*(1-(2/(VALUE(LEFT(R$1,FIND("-",R$1,1)-1))+1))))))</f>
        <v>0.12433607686990455</v>
      </c>
      <c r="S2545">
        <f t="shared" si="355"/>
        <v>1.736794362977967E-3</v>
      </c>
      <c r="T2545">
        <f>IF(ROW($E2545)&lt;=MAX(VALUE(LEFT(Q$1,FIND("-",Q$1,1)-1)),VALUE(LEFT(R$1,FIND("-",R$1,1)-1)))+VALUE(LEFT(T$1,FIND("-",T$1,1)-1))-1,0,IF(ROW($E2545)=MAX(VALUE(LEFT(Q$1,FIND("-",Q$1,1)-1)),VALUE(LEFT(R$1,FIND("-",R$1,1)-1)))+VALUE(LEFT(T$1,FIND("-",T$1,1)-1)),AVERAGE(INDEX($S:$S,ROW(S2545)-VALUE(LEFT(T$1,FIND("-",T$1,1)-1))+1):S2545),($S2545*(2/(VALUE(LEFT(T$1,FIND("-",T$1,1)-1))+1)))+(T2544*(1-(2/(VALUE(LEFT(T$1,FIND("-",T$1,1)-1))+1))))))</f>
        <v>1.5865766557592764E-3</v>
      </c>
      <c r="V2545">
        <f t="shared" si="356"/>
        <v>5.0000000000000044E-3</v>
      </c>
      <c r="W2545">
        <f>IF(ROW($E2545)&lt;=VALUE(LEFT(W$1,FIND("-",W$1,1)-1))+1,0,IF(ROW($E2544)=VALUE(LEFT(W$1,FIND("-",W$1,1)-1))+1,100-100/(1+ABS((SUMIF(INDEX($V:$V,ROW($V2545)-VALUE(LEFT(W$1,FIND("-",W$1,1)-1))+1):$V2545,"&gt;0",INDEX($V:$V,ROW($V2545)-VALUE(LEFT(W$1,FIND("-",W$1,1)-1))+1):$V2545)/COUNTIF(INDEX($V:$V,ROW($V2545)-VALUE(LEFT(W$1,FIND("-",W$1,1)-1))+1):$V2545,"&gt;0"))/(SUMIF(INDEX($V:$V,ROW($V2545)-VALUE(LEFT(W$1,FIND("-",W$1,1)-1))+1):$V2545,"&lt;0",INDEX($V:$V,ROW($V2545)-VALUE(LEFT(W$1,FIND("-",W$1,1)-1))+1):$V2545)/COUNTIF(INDEX($V:$V,ROW($V2545)-VALUE(LEFT(W$1,FIND("-",W$1,1)-1))+1):$V2545,"&lt;0")))),100-100/(1+ABS((SUMIF(INDEX($V:$V,ROW($V2545)-VALUE(LEFT(W$1,FIND("-",W$1,1)-1))+1):$V2545,"&gt;0",INDEX($V:$V,ROW($V2545)-VALUE(LEFT(W$1,FIND("-",W$1,1)-1))+1):$V2545)/VALUE(LEFT(W$1,FIND("-",W$1,1)-1)))/(SUMIF(INDEX($V:$V,ROW($V2545)-VALUE(LEFT(W$1,FIND("-",W$1,1)-1))+1):$V2545,"&lt;0",INDEX($V:$V,ROW($V2545)-VALUE(LEFT(W$1,FIND("-",W$1,1)-1))+1):$V2545)/VALUE(LEFT(W$1,FIND("-",W$1,1)-1)))))))</f>
        <v>60</v>
      </c>
      <c r="Y2545">
        <f>IF(ROW($E2545)&lt;=VALUE(LEFT(Y$1,FIND("-",Y$1,1)-1)),0,MAX(INDEX(C:C,ROW(C2545)-VALUE(LEFT(Y$1,FIND("-",Y$1,1)-1))+1):C2545))</f>
        <v>0.14499999999999999</v>
      </c>
      <c r="Z2545">
        <f>IF(ROW($E2545)&lt;=VALUE(LEFT(Z$1,FIND("-",Z$1,1)-1)),0,MIN(INDEX(D:D,ROW(D2545)-VALUE(LEFT(Z$1,FIND("-",Z$1,1)-1))+1):D2545))</f>
        <v>0.12</v>
      </c>
      <c r="AA2545">
        <f t="shared" si="360"/>
        <v>40.00000000000005</v>
      </c>
      <c r="AB2545">
        <f>IF(ROW($AA2545)&lt;=VALUE(LEFT(AA$1,FIND("-",AA$1,1)-1))+VALUE(LEFT(AB$1,FIND("-",AB$1,1)-1)-1),0,AVERAGE(INDEX($AA:$AA,ROW($AA2545)-VALUE(LEFT(AB$1,FIND("-",AB$1,1)-1))+1):$AA2545))</f>
        <v>31.111111111111132</v>
      </c>
      <c r="AC2545">
        <f>IF(ROW($AA2545)&lt;=VALUE(LEFT(AA$1,FIND("-",AA$1,1)-1))+VALUE(LEFT(AB$1,FIND("-",AB$1,1)-1)-1)+VALUE(LEFT(AC$1,FIND("-",AC$1,1)-1)-1),0,AVERAGE(INDEX($AB:$AB,ROW($AB2545)-VALUE(LEFT(AC$1,FIND("-",AC$1,1)-1))+1):$AB2545))</f>
        <v>31.111111111111118</v>
      </c>
      <c r="AE2545">
        <f t="shared" si="357"/>
        <v>147485844</v>
      </c>
      <c r="AG2545" t="str">
        <f t="shared" si="359"/>
        <v/>
      </c>
    </row>
    <row r="2546" spans="1:33" x14ac:dyDescent="0.25">
      <c r="A2546" s="6">
        <v>40675</v>
      </c>
      <c r="B2546">
        <v>0.125</v>
      </c>
      <c r="C2546">
        <v>0.125</v>
      </c>
      <c r="D2546">
        <v>0.125</v>
      </c>
      <c r="E2546">
        <v>0.125</v>
      </c>
      <c r="F2546">
        <v>8.5516999999999996E-2</v>
      </c>
      <c r="G2546">
        <v>667800</v>
      </c>
      <c r="I2546" t="str">
        <f t="shared" si="352"/>
        <v>Bearish</v>
      </c>
      <c r="J2546" t="str">
        <f t="shared" si="353"/>
        <v/>
      </c>
      <c r="K2546" t="str">
        <f t="shared" si="354"/>
        <v/>
      </c>
      <c r="M2546" s="11" t="str">
        <f t="shared" si="358"/>
        <v/>
      </c>
      <c r="O2546">
        <f>IF(ROW($E2546)&lt;=VALUE(LEFT(O$1,FIND("-",O$1,1)-1)),0,IF(ROW($E2546)=VALUE(LEFT(O$1,FIND("-",O$1,1)-1))+1,AVERAGE(INDEX($E:$E,ROW($E2546)-VALUE(LEFT(O$1,FIND("-",O$1,1)-1))):$E2546),($E2546*(2/(VALUE(LEFT(O$1,FIND("-",O$1,1)-1))+1)))+(O2545*(1-(2/(VALUE(LEFT(O$1,FIND("-",O$1,1)-1))+1))))))</f>
        <v>0.13784676670021151</v>
      </c>
      <c r="Q2546">
        <f>IF(ROW($E2546)&lt;=VALUE(LEFT(Q$1,FIND("-",Q$1,1)-1)),0,IF(ROW($E2546)=VALUE(LEFT(Q$1,FIND("-",Q$1,1)-1))+1,AVERAGE(INDEX($E:$E,ROW($E2546)-VALUE(LEFT(Q$1,FIND("-",Q$1,1)-1))):$E2546),($E2546*(2/(VALUE(LEFT(Q$1,FIND("-",Q$1,1)-1))+1)))+(Q2545*(1-(2/(VALUE(LEFT(Q$1,FIND("-",Q$1,1)-1))+1))))))</f>
        <v>0.12590781412013136</v>
      </c>
      <c r="R2546">
        <f>IF(ROW($E2546)&lt;=VALUE(LEFT(R$1,FIND("-",R$1,1)-1)),0,IF(ROW($E2546)=VALUE(LEFT(R$1,FIND("-",R$1,1)-1))+1,AVERAGE(INDEX($E:$E,ROW($E2546)-VALUE(LEFT(R$1,FIND("-",R$1,1)-1))):$E2546),($E2546*(2/(VALUE(LEFT(R$1,FIND("-",R$1,1)-1))+1)))+(R2545*(1-(2/(VALUE(LEFT(R$1,FIND("-",R$1,1)-1))+1))))))</f>
        <v>0.12438525636102274</v>
      </c>
      <c r="S2546">
        <f t="shared" si="355"/>
        <v>1.522557759108617E-3</v>
      </c>
      <c r="T2546">
        <f>IF(ROW($E2546)&lt;=MAX(VALUE(LEFT(Q$1,FIND("-",Q$1,1)-1)),VALUE(LEFT(R$1,FIND("-",R$1,1)-1)))+VALUE(LEFT(T$1,FIND("-",T$1,1)-1))-1,0,IF(ROW($E2546)=MAX(VALUE(LEFT(Q$1,FIND("-",Q$1,1)-1)),VALUE(LEFT(R$1,FIND("-",R$1,1)-1)))+VALUE(LEFT(T$1,FIND("-",T$1,1)-1)),AVERAGE(INDEX($S:$S,ROW(S2546)-VALUE(LEFT(T$1,FIND("-",T$1,1)-1))+1):S2546),($S2546*(2/(VALUE(LEFT(T$1,FIND("-",T$1,1)-1))+1)))+(T2545*(1-(2/(VALUE(LEFT(T$1,FIND("-",T$1,1)-1))+1))))))</f>
        <v>1.5737728764291447E-3</v>
      </c>
      <c r="V2546">
        <f t="shared" si="356"/>
        <v>-5.0000000000000044E-3</v>
      </c>
      <c r="W2546">
        <f>IF(ROW($E2546)&lt;=VALUE(LEFT(W$1,FIND("-",W$1,1)-1))+1,0,IF(ROW($E2545)=VALUE(LEFT(W$1,FIND("-",W$1,1)-1))+1,100-100/(1+ABS((SUMIF(INDEX($V:$V,ROW($V2546)-VALUE(LEFT(W$1,FIND("-",W$1,1)-1))+1):$V2546,"&gt;0",INDEX($V:$V,ROW($V2546)-VALUE(LEFT(W$1,FIND("-",W$1,1)-1))+1):$V2546)/COUNTIF(INDEX($V:$V,ROW($V2546)-VALUE(LEFT(W$1,FIND("-",W$1,1)-1))+1):$V2546,"&gt;0"))/(SUMIF(INDEX($V:$V,ROW($V2546)-VALUE(LEFT(W$1,FIND("-",W$1,1)-1))+1):$V2546,"&lt;0",INDEX($V:$V,ROW($V2546)-VALUE(LEFT(W$1,FIND("-",W$1,1)-1))+1):$V2546)/COUNTIF(INDEX($V:$V,ROW($V2546)-VALUE(LEFT(W$1,FIND("-",W$1,1)-1))+1):$V2546,"&lt;0")))),100-100/(1+ABS((SUMIF(INDEX($V:$V,ROW($V2546)-VALUE(LEFT(W$1,FIND("-",W$1,1)-1))+1):$V2546,"&gt;0",INDEX($V:$V,ROW($V2546)-VALUE(LEFT(W$1,FIND("-",W$1,1)-1))+1):$V2546)/VALUE(LEFT(W$1,FIND("-",W$1,1)-1)))/(SUMIF(INDEX($V:$V,ROW($V2546)-VALUE(LEFT(W$1,FIND("-",W$1,1)-1))+1):$V2546,"&lt;0",INDEX($V:$V,ROW($V2546)-VALUE(LEFT(W$1,FIND("-",W$1,1)-1))+1):$V2546)/VALUE(LEFT(W$1,FIND("-",W$1,1)-1)))))))</f>
        <v>54.545454545454547</v>
      </c>
      <c r="Y2546">
        <f>IF(ROW($E2546)&lt;=VALUE(LEFT(Y$1,FIND("-",Y$1,1)-1)),0,MAX(INDEX(C:C,ROW(C2546)-VALUE(LEFT(Y$1,FIND("-",Y$1,1)-1))+1):C2546))</f>
        <v>0.14499999999999999</v>
      </c>
      <c r="Z2546">
        <f>IF(ROW($E2546)&lt;=VALUE(LEFT(Z$1,FIND("-",Z$1,1)-1)),0,MIN(INDEX(D:D,ROW(D2546)-VALUE(LEFT(Z$1,FIND("-",Z$1,1)-1))+1):D2546))</f>
        <v>0.12</v>
      </c>
      <c r="AA2546">
        <f t="shared" si="360"/>
        <v>20.000000000000025</v>
      </c>
      <c r="AB2546">
        <f>IF(ROW($AA2546)&lt;=VALUE(LEFT(AA$1,FIND("-",AA$1,1)-1))+VALUE(LEFT(AB$1,FIND("-",AB$1,1)-1)-1),0,AVERAGE(INDEX($AA:$AA,ROW($AA2546)-VALUE(LEFT(AB$1,FIND("-",AB$1,1)-1))+1):$AA2546))</f>
        <v>26.6666666666667</v>
      </c>
      <c r="AC2546">
        <f>IF(ROW($AA2546)&lt;=VALUE(LEFT(AA$1,FIND("-",AA$1,1)-1))+VALUE(LEFT(AB$1,FIND("-",AB$1,1)-1)-1)+VALUE(LEFT(AC$1,FIND("-",AC$1,1)-1)-1),0,AVERAGE(INDEX($AB:$AB,ROW($AB2546)-VALUE(LEFT(AC$1,FIND("-",AC$1,1)-1))+1):$AB2546))</f>
        <v>28.888888888888911</v>
      </c>
      <c r="AE2546">
        <f t="shared" si="357"/>
        <v>146818044</v>
      </c>
      <c r="AG2546" t="str">
        <f t="shared" si="359"/>
        <v/>
      </c>
    </row>
    <row r="2547" spans="1:33" x14ac:dyDescent="0.25">
      <c r="A2547" s="6">
        <v>40676</v>
      </c>
      <c r="B2547">
        <v>0.13</v>
      </c>
      <c r="C2547">
        <v>0.13</v>
      </c>
      <c r="D2547">
        <v>0.125</v>
      </c>
      <c r="E2547">
        <v>0.13</v>
      </c>
      <c r="F2547">
        <v>8.8938000000000003E-2</v>
      </c>
      <c r="G2547">
        <v>524500</v>
      </c>
      <c r="I2547" t="str">
        <f t="shared" si="352"/>
        <v>Bullish</v>
      </c>
      <c r="J2547" t="str">
        <f t="shared" si="353"/>
        <v/>
      </c>
      <c r="K2547" t="str">
        <f t="shared" si="354"/>
        <v/>
      </c>
      <c r="M2547" s="11" t="str">
        <f t="shared" si="358"/>
        <v/>
      </c>
      <c r="O2547">
        <f>IF(ROW($E2547)&lt;=VALUE(LEFT(O$1,FIND("-",O$1,1)-1)),0,IF(ROW($E2547)=VALUE(LEFT(O$1,FIND("-",O$1,1)-1))+1,AVERAGE(INDEX($E:$E,ROW($E2547)-VALUE(LEFT(O$1,FIND("-",O$1,1)-1))):$E2547),($E2547*(2/(VALUE(LEFT(O$1,FIND("-",O$1,1)-1))+1)))+(O2546*(1-(2/(VALUE(LEFT(O$1,FIND("-",O$1,1)-1))+1))))))</f>
        <v>0.1377686894196124</v>
      </c>
      <c r="Q2547">
        <f>IF(ROW($E2547)&lt;=VALUE(LEFT(Q$1,FIND("-",Q$1,1)-1)),0,IF(ROW($E2547)=VALUE(LEFT(Q$1,FIND("-",Q$1,1)-1))+1,AVERAGE(INDEX($E:$E,ROW($E2547)-VALUE(LEFT(Q$1,FIND("-",Q$1,1)-1))):$E2547),($E2547*(2/(VALUE(LEFT(Q$1,FIND("-",Q$1,1)-1))+1)))+(Q2546*(1-(2/(VALUE(LEFT(Q$1,FIND("-",Q$1,1)-1))+1))))))</f>
        <v>0.12653738117857269</v>
      </c>
      <c r="R2547">
        <f>IF(ROW($E2547)&lt;=VALUE(LEFT(R$1,FIND("-",R$1,1)-1)),0,IF(ROW($E2547)=VALUE(LEFT(R$1,FIND("-",R$1,1)-1))+1,AVERAGE(INDEX($E:$E,ROW($E2547)-VALUE(LEFT(R$1,FIND("-",R$1,1)-1))):$E2547),($E2547*(2/(VALUE(LEFT(R$1,FIND("-",R$1,1)-1))+1)))+(R2546*(1-(2/(VALUE(LEFT(R$1,FIND("-",R$1,1)-1))+1))))))</f>
        <v>0.12480116329724328</v>
      </c>
      <c r="S2547">
        <f t="shared" si="355"/>
        <v>1.7362178813294105E-3</v>
      </c>
      <c r="T2547">
        <f>IF(ROW($E2547)&lt;=MAX(VALUE(LEFT(Q$1,FIND("-",Q$1,1)-1)),VALUE(LEFT(R$1,FIND("-",R$1,1)-1)))+VALUE(LEFT(T$1,FIND("-",T$1,1)-1))-1,0,IF(ROW($E2547)=MAX(VALUE(LEFT(Q$1,FIND("-",Q$1,1)-1)),VALUE(LEFT(R$1,FIND("-",R$1,1)-1)))+VALUE(LEFT(T$1,FIND("-",T$1,1)-1)),AVERAGE(INDEX($S:$S,ROW(S2547)-VALUE(LEFT(T$1,FIND("-",T$1,1)-1))+1):S2547),($S2547*(2/(VALUE(LEFT(T$1,FIND("-",T$1,1)-1))+1)))+(T2546*(1-(2/(VALUE(LEFT(T$1,FIND("-",T$1,1)-1))+1))))))</f>
        <v>1.6062618774091979E-3</v>
      </c>
      <c r="V2547">
        <f t="shared" si="356"/>
        <v>5.0000000000000044E-3</v>
      </c>
      <c r="W2547">
        <f>IF(ROW($E2547)&lt;=VALUE(LEFT(W$1,FIND("-",W$1,1)-1))+1,0,IF(ROW($E2546)=VALUE(LEFT(W$1,FIND("-",W$1,1)-1))+1,100-100/(1+ABS((SUMIF(INDEX($V:$V,ROW($V2547)-VALUE(LEFT(W$1,FIND("-",W$1,1)-1))+1):$V2547,"&gt;0",INDEX($V:$V,ROW($V2547)-VALUE(LEFT(W$1,FIND("-",W$1,1)-1))+1):$V2547)/COUNTIF(INDEX($V:$V,ROW($V2547)-VALUE(LEFT(W$1,FIND("-",W$1,1)-1))+1):$V2547,"&gt;0"))/(SUMIF(INDEX($V:$V,ROW($V2547)-VALUE(LEFT(W$1,FIND("-",W$1,1)-1))+1):$V2547,"&lt;0",INDEX($V:$V,ROW($V2547)-VALUE(LEFT(W$1,FIND("-",W$1,1)-1))+1):$V2547)/COUNTIF(INDEX($V:$V,ROW($V2547)-VALUE(LEFT(W$1,FIND("-",W$1,1)-1))+1):$V2547,"&lt;0")))),100-100/(1+ABS((SUMIF(INDEX($V:$V,ROW($V2547)-VALUE(LEFT(W$1,FIND("-",W$1,1)-1))+1):$V2547,"&gt;0",INDEX($V:$V,ROW($V2547)-VALUE(LEFT(W$1,FIND("-",W$1,1)-1))+1):$V2547)/VALUE(LEFT(W$1,FIND("-",W$1,1)-1)))/(SUMIF(INDEX($V:$V,ROW($V2547)-VALUE(LEFT(W$1,FIND("-",W$1,1)-1))+1):$V2547,"&lt;0",INDEX($V:$V,ROW($V2547)-VALUE(LEFT(W$1,FIND("-",W$1,1)-1))+1):$V2547)/VALUE(LEFT(W$1,FIND("-",W$1,1)-1)))))))</f>
        <v>58.333333333333329</v>
      </c>
      <c r="Y2547">
        <f>IF(ROW($E2547)&lt;=VALUE(LEFT(Y$1,FIND("-",Y$1,1)-1)),0,MAX(INDEX(C:C,ROW(C2547)-VALUE(LEFT(Y$1,FIND("-",Y$1,1)-1))+1):C2547))</f>
        <v>0.14499999999999999</v>
      </c>
      <c r="Z2547">
        <f>IF(ROW($E2547)&lt;=VALUE(LEFT(Z$1,FIND("-",Z$1,1)-1)),0,MIN(INDEX(D:D,ROW(D2547)-VALUE(LEFT(Z$1,FIND("-",Z$1,1)-1))+1):D2547))</f>
        <v>0.12</v>
      </c>
      <c r="AA2547">
        <f t="shared" si="360"/>
        <v>40.00000000000005</v>
      </c>
      <c r="AB2547">
        <f>IF(ROW($AA2547)&lt;=VALUE(LEFT(AA$1,FIND("-",AA$1,1)-1))+VALUE(LEFT(AB$1,FIND("-",AB$1,1)-1)-1),0,AVERAGE(INDEX($AA:$AA,ROW($AA2547)-VALUE(LEFT(AB$1,FIND("-",AB$1,1)-1))+1):$AA2547))</f>
        <v>33.333333333333371</v>
      </c>
      <c r="AC2547">
        <f>IF(ROW($AA2547)&lt;=VALUE(LEFT(AA$1,FIND("-",AA$1,1)-1))+VALUE(LEFT(AB$1,FIND("-",AB$1,1)-1)-1)+VALUE(LEFT(AC$1,FIND("-",AC$1,1)-1)-1),0,AVERAGE(INDEX($AB:$AB,ROW($AB2547)-VALUE(LEFT(AC$1,FIND("-",AC$1,1)-1))+1):$AB2547))</f>
        <v>30.370370370370399</v>
      </c>
      <c r="AE2547">
        <f t="shared" si="357"/>
        <v>147342544</v>
      </c>
      <c r="AG2547" t="str">
        <f t="shared" si="359"/>
        <v/>
      </c>
    </row>
    <row r="2548" spans="1:33" x14ac:dyDescent="0.25">
      <c r="A2548" s="6">
        <v>40679</v>
      </c>
      <c r="B2548">
        <v>0.13</v>
      </c>
      <c r="C2548">
        <v>0.13</v>
      </c>
      <c r="D2548">
        <v>0.125</v>
      </c>
      <c r="E2548">
        <v>0.125</v>
      </c>
      <c r="F2548">
        <v>8.5516999999999996E-2</v>
      </c>
      <c r="G2548">
        <v>223000</v>
      </c>
      <c r="I2548" t="str">
        <f t="shared" si="352"/>
        <v>Bearish</v>
      </c>
      <c r="J2548" t="str">
        <f t="shared" si="353"/>
        <v/>
      </c>
      <c r="K2548" t="str">
        <f t="shared" si="354"/>
        <v/>
      </c>
      <c r="M2548" s="11" t="str">
        <f t="shared" si="358"/>
        <v/>
      </c>
      <c r="O2548">
        <f>IF(ROW($E2548)&lt;=VALUE(LEFT(O$1,FIND("-",O$1,1)-1)),0,IF(ROW($E2548)=VALUE(LEFT(O$1,FIND("-",O$1,1)-1))+1,AVERAGE(INDEX($E:$E,ROW($E2548)-VALUE(LEFT(O$1,FIND("-",O$1,1)-1))):$E2548),($E2548*(2/(VALUE(LEFT(O$1,FIND("-",O$1,1)-1))+1)))+(O2547*(1-(2/(VALUE(LEFT(O$1,FIND("-",O$1,1)-1))+1))))))</f>
        <v>0.13764163778359637</v>
      </c>
      <c r="Q2548">
        <f>IF(ROW($E2548)&lt;=VALUE(LEFT(Q$1,FIND("-",Q$1,1)-1)),0,IF(ROW($E2548)=VALUE(LEFT(Q$1,FIND("-",Q$1,1)-1))+1,AVERAGE(INDEX($E:$E,ROW($E2548)-VALUE(LEFT(Q$1,FIND("-",Q$1,1)-1))):$E2548),($E2548*(2/(VALUE(LEFT(Q$1,FIND("-",Q$1,1)-1))+1)))+(Q2547*(1-(2/(VALUE(LEFT(Q$1,FIND("-",Q$1,1)-1))+1))))))</f>
        <v>0.12630086099725379</v>
      </c>
      <c r="R2548">
        <f>IF(ROW($E2548)&lt;=VALUE(LEFT(R$1,FIND("-",R$1,1)-1)),0,IF(ROW($E2548)=VALUE(LEFT(R$1,FIND("-",R$1,1)-1))+1,AVERAGE(INDEX($E:$E,ROW($E2548)-VALUE(LEFT(R$1,FIND("-",R$1,1)-1))):$E2548),($E2548*(2/(VALUE(LEFT(R$1,FIND("-",R$1,1)-1))+1)))+(R2547*(1-(2/(VALUE(LEFT(R$1,FIND("-",R$1,1)-1))+1))))))</f>
        <v>0.12481589194189192</v>
      </c>
      <c r="S2548">
        <f t="shared" si="355"/>
        <v>1.4849690553618705E-3</v>
      </c>
      <c r="T2548">
        <f>IF(ROW($E2548)&lt;=MAX(VALUE(LEFT(Q$1,FIND("-",Q$1,1)-1)),VALUE(LEFT(R$1,FIND("-",R$1,1)-1)))+VALUE(LEFT(T$1,FIND("-",T$1,1)-1))-1,0,IF(ROW($E2548)=MAX(VALUE(LEFT(Q$1,FIND("-",Q$1,1)-1)),VALUE(LEFT(R$1,FIND("-",R$1,1)-1)))+VALUE(LEFT(T$1,FIND("-",T$1,1)-1)),AVERAGE(INDEX($S:$S,ROW(S2548)-VALUE(LEFT(T$1,FIND("-",T$1,1)-1))+1):S2548),($S2548*(2/(VALUE(LEFT(T$1,FIND("-",T$1,1)-1))+1)))+(T2547*(1-(2/(VALUE(LEFT(T$1,FIND("-",T$1,1)-1))+1))))))</f>
        <v>1.5820033129997325E-3</v>
      </c>
      <c r="V2548">
        <f t="shared" si="356"/>
        <v>-5.0000000000000044E-3</v>
      </c>
      <c r="W2548">
        <f>IF(ROW($E2548)&lt;=VALUE(LEFT(W$1,FIND("-",W$1,1)-1))+1,0,IF(ROW($E2547)=VALUE(LEFT(W$1,FIND("-",W$1,1)-1))+1,100-100/(1+ABS((SUMIF(INDEX($V:$V,ROW($V2548)-VALUE(LEFT(W$1,FIND("-",W$1,1)-1))+1):$V2548,"&gt;0",INDEX($V:$V,ROW($V2548)-VALUE(LEFT(W$1,FIND("-",W$1,1)-1))+1):$V2548)/COUNTIF(INDEX($V:$V,ROW($V2548)-VALUE(LEFT(W$1,FIND("-",W$1,1)-1))+1):$V2548,"&gt;0"))/(SUMIF(INDEX($V:$V,ROW($V2548)-VALUE(LEFT(W$1,FIND("-",W$1,1)-1))+1):$V2548,"&lt;0",INDEX($V:$V,ROW($V2548)-VALUE(LEFT(W$1,FIND("-",W$1,1)-1))+1):$V2548)/COUNTIF(INDEX($V:$V,ROW($V2548)-VALUE(LEFT(W$1,FIND("-",W$1,1)-1))+1):$V2548,"&lt;0")))),100-100/(1+ABS((SUMIF(INDEX($V:$V,ROW($V2548)-VALUE(LEFT(W$1,FIND("-",W$1,1)-1))+1):$V2548,"&gt;0",INDEX($V:$V,ROW($V2548)-VALUE(LEFT(W$1,FIND("-",W$1,1)-1))+1):$V2548)/VALUE(LEFT(W$1,FIND("-",W$1,1)-1)))/(SUMIF(INDEX($V:$V,ROW($V2548)-VALUE(LEFT(W$1,FIND("-",W$1,1)-1))+1):$V2548,"&lt;0",INDEX($V:$V,ROW($V2548)-VALUE(LEFT(W$1,FIND("-",W$1,1)-1))+1):$V2548)/VALUE(LEFT(W$1,FIND("-",W$1,1)-1)))))))</f>
        <v>53.846153846153854</v>
      </c>
      <c r="Y2548">
        <f>IF(ROW($E2548)&lt;=VALUE(LEFT(Y$1,FIND("-",Y$1,1)-1)),0,MAX(INDEX(C:C,ROW(C2548)-VALUE(LEFT(Y$1,FIND("-",Y$1,1)-1))+1):C2548))</f>
        <v>0.14499999999999999</v>
      </c>
      <c r="Z2548">
        <f>IF(ROW($E2548)&lt;=VALUE(LEFT(Z$1,FIND("-",Z$1,1)-1)),0,MIN(INDEX(D:D,ROW(D2548)-VALUE(LEFT(Z$1,FIND("-",Z$1,1)-1))+1):D2548))</f>
        <v>0.12</v>
      </c>
      <c r="AA2548">
        <f t="shared" si="360"/>
        <v>20.000000000000025</v>
      </c>
      <c r="AB2548">
        <f>IF(ROW($AA2548)&lt;=VALUE(LEFT(AA$1,FIND("-",AA$1,1)-1))+VALUE(LEFT(AB$1,FIND("-",AB$1,1)-1)-1),0,AVERAGE(INDEX($AA:$AA,ROW($AA2548)-VALUE(LEFT(AB$1,FIND("-",AB$1,1)-1))+1):$AA2548))</f>
        <v>26.6666666666667</v>
      </c>
      <c r="AC2548">
        <f>IF(ROW($AA2548)&lt;=VALUE(LEFT(AA$1,FIND("-",AA$1,1)-1))+VALUE(LEFT(AB$1,FIND("-",AB$1,1)-1)-1)+VALUE(LEFT(AC$1,FIND("-",AC$1,1)-1)-1),0,AVERAGE(INDEX($AB:$AB,ROW($AB2548)-VALUE(LEFT(AC$1,FIND("-",AC$1,1)-1))+1):$AB2548))</f>
        <v>28.888888888888925</v>
      </c>
      <c r="AE2548">
        <f t="shared" si="357"/>
        <v>147119544</v>
      </c>
      <c r="AG2548" t="str">
        <f t="shared" si="359"/>
        <v/>
      </c>
    </row>
    <row r="2549" spans="1:33" x14ac:dyDescent="0.25">
      <c r="A2549" s="6">
        <v>40681</v>
      </c>
      <c r="B2549">
        <v>0.125</v>
      </c>
      <c r="C2549">
        <v>0.13</v>
      </c>
      <c r="D2549">
        <v>0.125</v>
      </c>
      <c r="E2549">
        <v>0.13</v>
      </c>
      <c r="F2549">
        <v>8.8938000000000003E-2</v>
      </c>
      <c r="G2549">
        <v>753200</v>
      </c>
      <c r="I2549" t="str">
        <f t="shared" si="352"/>
        <v>Bullish</v>
      </c>
      <c r="J2549" t="str">
        <f t="shared" si="353"/>
        <v/>
      </c>
      <c r="K2549" t="str">
        <f t="shared" si="354"/>
        <v/>
      </c>
      <c r="M2549" s="11" t="str">
        <f t="shared" si="358"/>
        <v/>
      </c>
      <c r="O2549">
        <f>IF(ROW($E2549)&lt;=VALUE(LEFT(O$1,FIND("-",O$1,1)-1)),0,IF(ROW($E2549)=VALUE(LEFT(O$1,FIND("-",O$1,1)-1))+1,AVERAGE(INDEX($E:$E,ROW($E2549)-VALUE(LEFT(O$1,FIND("-",O$1,1)-1))):$E2549),($E2549*(2/(VALUE(LEFT(O$1,FIND("-",O$1,1)-1))+1)))+(O2548*(1-(2/(VALUE(LEFT(O$1,FIND("-",O$1,1)-1))+1))))))</f>
        <v>0.13756560158674466</v>
      </c>
      <c r="Q2549">
        <f>IF(ROW($E2549)&lt;=VALUE(LEFT(Q$1,FIND("-",Q$1,1)-1)),0,IF(ROW($E2549)=VALUE(LEFT(Q$1,FIND("-",Q$1,1)-1))+1,AVERAGE(INDEX($E:$E,ROW($E2549)-VALUE(LEFT(Q$1,FIND("-",Q$1,1)-1))):$E2549),($E2549*(2/(VALUE(LEFT(Q$1,FIND("-",Q$1,1)-1))+1)))+(Q2548*(1-(2/(VALUE(LEFT(Q$1,FIND("-",Q$1,1)-1))+1))))))</f>
        <v>0.1268699593053686</v>
      </c>
      <c r="R2549">
        <f>IF(ROW($E2549)&lt;=VALUE(LEFT(R$1,FIND("-",R$1,1)-1)),0,IF(ROW($E2549)=VALUE(LEFT(R$1,FIND("-",R$1,1)-1))+1,AVERAGE(INDEX($E:$E,ROW($E2549)-VALUE(LEFT(R$1,FIND("-",R$1,1)-1))):$E2549),($E2549*(2/(VALUE(LEFT(R$1,FIND("-",R$1,1)-1))+1)))+(R2548*(1-(2/(VALUE(LEFT(R$1,FIND("-",R$1,1)-1))+1))))))</f>
        <v>0.12519989994619624</v>
      </c>
      <c r="S2549">
        <f t="shared" si="355"/>
        <v>1.67005935917236E-3</v>
      </c>
      <c r="T2549">
        <f>IF(ROW($E2549)&lt;=MAX(VALUE(LEFT(Q$1,FIND("-",Q$1,1)-1)),VALUE(LEFT(R$1,FIND("-",R$1,1)-1)))+VALUE(LEFT(T$1,FIND("-",T$1,1)-1))-1,0,IF(ROW($E2549)=MAX(VALUE(LEFT(Q$1,FIND("-",Q$1,1)-1)),VALUE(LEFT(R$1,FIND("-",R$1,1)-1)))+VALUE(LEFT(T$1,FIND("-",T$1,1)-1)),AVERAGE(INDEX($S:$S,ROW(S2549)-VALUE(LEFT(T$1,FIND("-",T$1,1)-1))+1):S2549),($S2549*(2/(VALUE(LEFT(T$1,FIND("-",T$1,1)-1))+1)))+(T2548*(1-(2/(VALUE(LEFT(T$1,FIND("-",T$1,1)-1))+1))))))</f>
        <v>1.5996145222342581E-3</v>
      </c>
      <c r="V2549">
        <f t="shared" si="356"/>
        <v>5.0000000000000044E-3</v>
      </c>
      <c r="W2549">
        <f>IF(ROW($E2549)&lt;=VALUE(LEFT(W$1,FIND("-",W$1,1)-1))+1,0,IF(ROW($E2548)=VALUE(LEFT(W$1,FIND("-",W$1,1)-1))+1,100-100/(1+ABS((SUMIF(INDEX($V:$V,ROW($V2549)-VALUE(LEFT(W$1,FIND("-",W$1,1)-1))+1):$V2549,"&gt;0",INDEX($V:$V,ROW($V2549)-VALUE(LEFT(W$1,FIND("-",W$1,1)-1))+1):$V2549)/COUNTIF(INDEX($V:$V,ROW($V2549)-VALUE(LEFT(W$1,FIND("-",W$1,1)-1))+1):$V2549,"&gt;0"))/(SUMIF(INDEX($V:$V,ROW($V2549)-VALUE(LEFT(W$1,FIND("-",W$1,1)-1))+1):$V2549,"&lt;0",INDEX($V:$V,ROW($V2549)-VALUE(LEFT(W$1,FIND("-",W$1,1)-1))+1):$V2549)/COUNTIF(INDEX($V:$V,ROW($V2549)-VALUE(LEFT(W$1,FIND("-",W$1,1)-1))+1):$V2549,"&lt;0")))),100-100/(1+ABS((SUMIF(INDEX($V:$V,ROW($V2549)-VALUE(LEFT(W$1,FIND("-",W$1,1)-1))+1):$V2549,"&gt;0",INDEX($V:$V,ROW($V2549)-VALUE(LEFT(W$1,FIND("-",W$1,1)-1))+1):$V2549)/VALUE(LEFT(W$1,FIND("-",W$1,1)-1)))/(SUMIF(INDEX($V:$V,ROW($V2549)-VALUE(LEFT(W$1,FIND("-",W$1,1)-1))+1):$V2549,"&lt;0",INDEX($V:$V,ROW($V2549)-VALUE(LEFT(W$1,FIND("-",W$1,1)-1))+1):$V2549)/VALUE(LEFT(W$1,FIND("-",W$1,1)-1)))))))</f>
        <v>50</v>
      </c>
      <c r="Y2549">
        <f>IF(ROW($E2549)&lt;=VALUE(LEFT(Y$1,FIND("-",Y$1,1)-1)),0,MAX(INDEX(C:C,ROW(C2549)-VALUE(LEFT(Y$1,FIND("-",Y$1,1)-1))+1):C2549))</f>
        <v>0.14499999999999999</v>
      </c>
      <c r="Z2549">
        <f>IF(ROW($E2549)&lt;=VALUE(LEFT(Z$1,FIND("-",Z$1,1)-1)),0,MIN(INDEX(D:D,ROW(D2549)-VALUE(LEFT(Z$1,FIND("-",Z$1,1)-1))+1):D2549))</f>
        <v>0.12</v>
      </c>
      <c r="AA2549">
        <f t="shared" si="360"/>
        <v>40.00000000000005</v>
      </c>
      <c r="AB2549">
        <f>IF(ROW($AA2549)&lt;=VALUE(LEFT(AA$1,FIND("-",AA$1,1)-1))+VALUE(LEFT(AB$1,FIND("-",AB$1,1)-1)-1),0,AVERAGE(INDEX($AA:$AA,ROW($AA2549)-VALUE(LEFT(AB$1,FIND("-",AB$1,1)-1))+1):$AA2549))</f>
        <v>33.333333333333371</v>
      </c>
      <c r="AC2549">
        <f>IF(ROW($AA2549)&lt;=VALUE(LEFT(AA$1,FIND("-",AA$1,1)-1))+VALUE(LEFT(AB$1,FIND("-",AB$1,1)-1)-1)+VALUE(LEFT(AC$1,FIND("-",AC$1,1)-1)-1),0,AVERAGE(INDEX($AB:$AB,ROW($AB2549)-VALUE(LEFT(AC$1,FIND("-",AC$1,1)-1))+1):$AB2549))</f>
        <v>31.111111111111146</v>
      </c>
      <c r="AE2549">
        <f t="shared" si="357"/>
        <v>147872744</v>
      </c>
      <c r="AG2549" t="str">
        <f t="shared" si="359"/>
        <v/>
      </c>
    </row>
    <row r="2550" spans="1:33" x14ac:dyDescent="0.25">
      <c r="A2550" s="6">
        <v>40682</v>
      </c>
      <c r="B2550">
        <v>0.13</v>
      </c>
      <c r="C2550">
        <v>0.13</v>
      </c>
      <c r="D2550">
        <v>0.125</v>
      </c>
      <c r="E2550">
        <v>0.13</v>
      </c>
      <c r="F2550">
        <v>8.8938000000000003E-2</v>
      </c>
      <c r="G2550">
        <v>217700</v>
      </c>
      <c r="I2550" t="str">
        <f t="shared" si="352"/>
        <v/>
      </c>
      <c r="J2550" t="str">
        <f t="shared" si="353"/>
        <v/>
      </c>
      <c r="K2550" t="str">
        <f t="shared" si="354"/>
        <v/>
      </c>
      <c r="M2550" s="11" t="str">
        <f t="shared" si="358"/>
        <v/>
      </c>
      <c r="O2550">
        <f>IF(ROW($E2550)&lt;=VALUE(LEFT(O$1,FIND("-",O$1,1)-1)),0,IF(ROW($E2550)=VALUE(LEFT(O$1,FIND("-",O$1,1)-1))+1,AVERAGE(INDEX($E:$E,ROW($E2550)-VALUE(LEFT(O$1,FIND("-",O$1,1)-1))):$E2550),($E2550*(2/(VALUE(LEFT(O$1,FIND("-",O$1,1)-1))+1)))+(O2549*(1-(2/(VALUE(LEFT(O$1,FIND("-",O$1,1)-1))+1))))))</f>
        <v>0.1374903219689661</v>
      </c>
      <c r="Q2550">
        <f>IF(ROW($E2550)&lt;=VALUE(LEFT(Q$1,FIND("-",Q$1,1)-1)),0,IF(ROW($E2550)=VALUE(LEFT(Q$1,FIND("-",Q$1,1)-1))+1,AVERAGE(INDEX($E:$E,ROW($E2550)-VALUE(LEFT(Q$1,FIND("-",Q$1,1)-1))):$E2550),($E2550*(2/(VALUE(LEFT(Q$1,FIND("-",Q$1,1)-1))+1)))+(Q2549*(1-(2/(VALUE(LEFT(Q$1,FIND("-",Q$1,1)-1))+1))))))</f>
        <v>0.12735150402761958</v>
      </c>
      <c r="R2550">
        <f>IF(ROW($E2550)&lt;=VALUE(LEFT(R$1,FIND("-",R$1,1)-1)),0,IF(ROW($E2550)=VALUE(LEFT(R$1,FIND("-",R$1,1)-1))+1,AVERAGE(INDEX($E:$E,ROW($E2550)-VALUE(LEFT(R$1,FIND("-",R$1,1)-1))):$E2550),($E2550*(2/(VALUE(LEFT(R$1,FIND("-",R$1,1)-1))+1)))+(R2549*(1-(2/(VALUE(LEFT(R$1,FIND("-",R$1,1)-1))+1))))))</f>
        <v>0.12555546291314468</v>
      </c>
      <c r="S2550">
        <f t="shared" si="355"/>
        <v>1.7960411144749E-3</v>
      </c>
      <c r="T2550">
        <f>IF(ROW($E2550)&lt;=MAX(VALUE(LEFT(Q$1,FIND("-",Q$1,1)-1)),VALUE(LEFT(R$1,FIND("-",R$1,1)-1)))+VALUE(LEFT(T$1,FIND("-",T$1,1)-1))-1,0,IF(ROW($E2550)=MAX(VALUE(LEFT(Q$1,FIND("-",Q$1,1)-1)),VALUE(LEFT(R$1,FIND("-",R$1,1)-1)))+VALUE(LEFT(T$1,FIND("-",T$1,1)-1)),AVERAGE(INDEX($S:$S,ROW(S2550)-VALUE(LEFT(T$1,FIND("-",T$1,1)-1))+1):S2550),($S2550*(2/(VALUE(LEFT(T$1,FIND("-",T$1,1)-1))+1)))+(T2549*(1-(2/(VALUE(LEFT(T$1,FIND("-",T$1,1)-1))+1))))))</f>
        <v>1.6388998406823866E-3</v>
      </c>
      <c r="V2550">
        <f t="shared" si="356"/>
        <v>0</v>
      </c>
      <c r="W2550">
        <f>IF(ROW($E2550)&lt;=VALUE(LEFT(W$1,FIND("-",W$1,1)-1))+1,0,IF(ROW($E2549)=VALUE(LEFT(W$1,FIND("-",W$1,1)-1))+1,100-100/(1+ABS((SUMIF(INDEX($V:$V,ROW($V2550)-VALUE(LEFT(W$1,FIND("-",W$1,1)-1))+1):$V2550,"&gt;0",INDEX($V:$V,ROW($V2550)-VALUE(LEFT(W$1,FIND("-",W$1,1)-1))+1):$V2550)/COUNTIF(INDEX($V:$V,ROW($V2550)-VALUE(LEFT(W$1,FIND("-",W$1,1)-1))+1):$V2550,"&gt;0"))/(SUMIF(INDEX($V:$V,ROW($V2550)-VALUE(LEFT(W$1,FIND("-",W$1,1)-1))+1):$V2550,"&lt;0",INDEX($V:$V,ROW($V2550)-VALUE(LEFT(W$1,FIND("-",W$1,1)-1))+1):$V2550)/COUNTIF(INDEX($V:$V,ROW($V2550)-VALUE(LEFT(W$1,FIND("-",W$1,1)-1))+1):$V2550,"&lt;0")))),100-100/(1+ABS((SUMIF(INDEX($V:$V,ROW($V2550)-VALUE(LEFT(W$1,FIND("-",W$1,1)-1))+1):$V2550,"&gt;0",INDEX($V:$V,ROW($V2550)-VALUE(LEFT(W$1,FIND("-",W$1,1)-1))+1):$V2550)/VALUE(LEFT(W$1,FIND("-",W$1,1)-1)))/(SUMIF(INDEX($V:$V,ROW($V2550)-VALUE(LEFT(W$1,FIND("-",W$1,1)-1))+1):$V2550,"&lt;0",INDEX($V:$V,ROW($V2550)-VALUE(LEFT(W$1,FIND("-",W$1,1)-1))+1):$V2550)/VALUE(LEFT(W$1,FIND("-",W$1,1)-1)))))))</f>
        <v>45.45454545454546</v>
      </c>
      <c r="Y2550">
        <f>IF(ROW($E2550)&lt;=VALUE(LEFT(Y$1,FIND("-",Y$1,1)-1)),0,MAX(INDEX(C:C,ROW(C2550)-VALUE(LEFT(Y$1,FIND("-",Y$1,1)-1))+1):C2550))</f>
        <v>0.14499999999999999</v>
      </c>
      <c r="Z2550">
        <f>IF(ROW($E2550)&lt;=VALUE(LEFT(Z$1,FIND("-",Z$1,1)-1)),0,MIN(INDEX(D:D,ROW(D2550)-VALUE(LEFT(Z$1,FIND("-",Z$1,1)-1))+1):D2550))</f>
        <v>0.12</v>
      </c>
      <c r="AA2550">
        <f t="shared" si="360"/>
        <v>40.00000000000005</v>
      </c>
      <c r="AB2550">
        <f>IF(ROW($AA2550)&lt;=VALUE(LEFT(AA$1,FIND("-",AA$1,1)-1))+VALUE(LEFT(AB$1,FIND("-",AB$1,1)-1)-1),0,AVERAGE(INDEX($AA:$AA,ROW($AA2550)-VALUE(LEFT(AB$1,FIND("-",AB$1,1)-1))+1):$AA2550))</f>
        <v>33.333333333333371</v>
      </c>
      <c r="AC2550">
        <f>IF(ROW($AA2550)&lt;=VALUE(LEFT(AA$1,FIND("-",AA$1,1)-1))+VALUE(LEFT(AB$1,FIND("-",AB$1,1)-1)-1)+VALUE(LEFT(AC$1,FIND("-",AC$1,1)-1)-1),0,AVERAGE(INDEX($AB:$AB,ROW($AB2550)-VALUE(LEFT(AC$1,FIND("-",AC$1,1)-1))+1):$AB2550))</f>
        <v>31.111111111111146</v>
      </c>
      <c r="AE2550">
        <f t="shared" si="357"/>
        <v>147872744</v>
      </c>
      <c r="AG2550" t="str">
        <f t="shared" si="359"/>
        <v/>
      </c>
    </row>
    <row r="2551" spans="1:33" x14ac:dyDescent="0.25">
      <c r="A2551" s="6">
        <v>40683</v>
      </c>
      <c r="B2551">
        <v>0.13</v>
      </c>
      <c r="C2551">
        <v>0.13</v>
      </c>
      <c r="D2551">
        <v>0.13</v>
      </c>
      <c r="E2551">
        <v>0.13</v>
      </c>
      <c r="F2551">
        <v>8.8938000000000003E-2</v>
      </c>
      <c r="G2551">
        <v>192900</v>
      </c>
      <c r="I2551" t="str">
        <f t="shared" si="352"/>
        <v/>
      </c>
      <c r="J2551" t="str">
        <f t="shared" si="353"/>
        <v/>
      </c>
      <c r="K2551" t="str">
        <f t="shared" si="354"/>
        <v/>
      </c>
      <c r="M2551" s="11" t="str">
        <f t="shared" si="358"/>
        <v/>
      </c>
      <c r="O2551">
        <f>IF(ROW($E2551)&lt;=VALUE(LEFT(O$1,FIND("-",O$1,1)-1)),0,IF(ROW($E2551)=VALUE(LEFT(O$1,FIND("-",O$1,1)-1))+1,AVERAGE(INDEX($E:$E,ROW($E2551)-VALUE(LEFT(O$1,FIND("-",O$1,1)-1))):$E2551),($E2551*(2/(VALUE(LEFT(O$1,FIND("-",O$1,1)-1))+1)))+(O2550*(1-(2/(VALUE(LEFT(O$1,FIND("-",O$1,1)-1))+1))))))</f>
        <v>0.13741579140211072</v>
      </c>
      <c r="Q2551">
        <f>IF(ROW($E2551)&lt;=VALUE(LEFT(Q$1,FIND("-",Q$1,1)-1)),0,IF(ROW($E2551)=VALUE(LEFT(Q$1,FIND("-",Q$1,1)-1))+1,AVERAGE(INDEX($E:$E,ROW($E2551)-VALUE(LEFT(Q$1,FIND("-",Q$1,1)-1))):$E2551),($E2551*(2/(VALUE(LEFT(Q$1,FIND("-",Q$1,1)-1))+1)))+(Q2550*(1-(2/(VALUE(LEFT(Q$1,FIND("-",Q$1,1)-1))+1))))))</f>
        <v>0.12775896494644734</v>
      </c>
      <c r="R2551">
        <f>IF(ROW($E2551)&lt;=VALUE(LEFT(R$1,FIND("-",R$1,1)-1)),0,IF(ROW($E2551)=VALUE(LEFT(R$1,FIND("-",R$1,1)-1))+1,AVERAGE(INDEX($E:$E,ROW($E2551)-VALUE(LEFT(R$1,FIND("-",R$1,1)-1))):$E2551),($E2551*(2/(VALUE(LEFT(R$1,FIND("-",R$1,1)-1))+1)))+(R2550*(1-(2/(VALUE(LEFT(R$1,FIND("-",R$1,1)-1))+1))))))</f>
        <v>0.12588468788254137</v>
      </c>
      <c r="S2551">
        <f t="shared" si="355"/>
        <v>1.8742770639059714E-3</v>
      </c>
      <c r="T2551">
        <f>IF(ROW($E2551)&lt;=MAX(VALUE(LEFT(Q$1,FIND("-",Q$1,1)-1)),VALUE(LEFT(R$1,FIND("-",R$1,1)-1)))+VALUE(LEFT(T$1,FIND("-",T$1,1)-1))-1,0,IF(ROW($E2551)=MAX(VALUE(LEFT(Q$1,FIND("-",Q$1,1)-1)),VALUE(LEFT(R$1,FIND("-",R$1,1)-1)))+VALUE(LEFT(T$1,FIND("-",T$1,1)-1)),AVERAGE(INDEX($S:$S,ROW(S2551)-VALUE(LEFT(T$1,FIND("-",T$1,1)-1))+1):S2551),($S2551*(2/(VALUE(LEFT(T$1,FIND("-",T$1,1)-1))+1)))+(T2550*(1-(2/(VALUE(LEFT(T$1,FIND("-",T$1,1)-1))+1))))))</f>
        <v>1.6859752853271037E-3</v>
      </c>
      <c r="V2551">
        <f t="shared" si="356"/>
        <v>0</v>
      </c>
      <c r="W2551">
        <f>IF(ROW($E2551)&lt;=VALUE(LEFT(W$1,FIND("-",W$1,1)-1))+1,0,IF(ROW($E2550)=VALUE(LEFT(W$1,FIND("-",W$1,1)-1))+1,100-100/(1+ABS((SUMIF(INDEX($V:$V,ROW($V2551)-VALUE(LEFT(W$1,FIND("-",W$1,1)-1))+1):$V2551,"&gt;0",INDEX($V:$V,ROW($V2551)-VALUE(LEFT(W$1,FIND("-",W$1,1)-1))+1):$V2551)/COUNTIF(INDEX($V:$V,ROW($V2551)-VALUE(LEFT(W$1,FIND("-",W$1,1)-1))+1):$V2551,"&gt;0"))/(SUMIF(INDEX($V:$V,ROW($V2551)-VALUE(LEFT(W$1,FIND("-",W$1,1)-1))+1):$V2551,"&lt;0",INDEX($V:$V,ROW($V2551)-VALUE(LEFT(W$1,FIND("-",W$1,1)-1))+1):$V2551)/COUNTIF(INDEX($V:$V,ROW($V2551)-VALUE(LEFT(W$1,FIND("-",W$1,1)-1))+1):$V2551,"&lt;0")))),100-100/(1+ABS((SUMIF(INDEX($V:$V,ROW($V2551)-VALUE(LEFT(W$1,FIND("-",W$1,1)-1))+1):$V2551,"&gt;0",INDEX($V:$V,ROW($V2551)-VALUE(LEFT(W$1,FIND("-",W$1,1)-1))+1):$V2551)/VALUE(LEFT(W$1,FIND("-",W$1,1)-1)))/(SUMIF(INDEX($V:$V,ROW($V2551)-VALUE(LEFT(W$1,FIND("-",W$1,1)-1))+1):$V2551,"&lt;0",INDEX($V:$V,ROW($V2551)-VALUE(LEFT(W$1,FIND("-",W$1,1)-1))+1):$V2551)/VALUE(LEFT(W$1,FIND("-",W$1,1)-1)))))))</f>
        <v>40</v>
      </c>
      <c r="Y2551">
        <f>IF(ROW($E2551)&lt;=VALUE(LEFT(Y$1,FIND("-",Y$1,1)-1)),0,MAX(INDEX(C:C,ROW(C2551)-VALUE(LEFT(Y$1,FIND("-",Y$1,1)-1))+1):C2551))</f>
        <v>0.14000000000000001</v>
      </c>
      <c r="Z2551">
        <f>IF(ROW($E2551)&lt;=VALUE(LEFT(Z$1,FIND("-",Z$1,1)-1)),0,MIN(INDEX(D:D,ROW(D2551)-VALUE(LEFT(Z$1,FIND("-",Z$1,1)-1))+1):D2551))</f>
        <v>0.12</v>
      </c>
      <c r="AA2551">
        <f t="shared" si="360"/>
        <v>50</v>
      </c>
      <c r="AB2551">
        <f>IF(ROW($AA2551)&lt;=VALUE(LEFT(AA$1,FIND("-",AA$1,1)-1))+VALUE(LEFT(AB$1,FIND("-",AB$1,1)-1)-1),0,AVERAGE(INDEX($AA:$AA,ROW($AA2551)-VALUE(LEFT(AB$1,FIND("-",AB$1,1)-1))+1):$AA2551))</f>
        <v>43.333333333333371</v>
      </c>
      <c r="AC2551">
        <f>IF(ROW($AA2551)&lt;=VALUE(LEFT(AA$1,FIND("-",AA$1,1)-1))+VALUE(LEFT(AB$1,FIND("-",AB$1,1)-1)-1)+VALUE(LEFT(AC$1,FIND("-",AC$1,1)-1)-1),0,AVERAGE(INDEX($AB:$AB,ROW($AB2551)-VALUE(LEFT(AC$1,FIND("-",AC$1,1)-1))+1):$AB2551))</f>
        <v>36.666666666666707</v>
      </c>
      <c r="AE2551">
        <f t="shared" si="357"/>
        <v>147872744</v>
      </c>
      <c r="AG2551" t="str">
        <f t="shared" si="359"/>
        <v/>
      </c>
    </row>
    <row r="2552" spans="1:33" x14ac:dyDescent="0.25">
      <c r="A2552" s="6">
        <v>40686</v>
      </c>
      <c r="B2552">
        <v>0.125</v>
      </c>
      <c r="C2552">
        <v>0.125</v>
      </c>
      <c r="D2552">
        <v>0.125</v>
      </c>
      <c r="E2552">
        <v>0.125</v>
      </c>
      <c r="F2552">
        <v>8.5516999999999996E-2</v>
      </c>
      <c r="G2552">
        <v>152000</v>
      </c>
      <c r="I2552" t="str">
        <f t="shared" si="352"/>
        <v>Bearish</v>
      </c>
      <c r="J2552" t="str">
        <f t="shared" si="353"/>
        <v/>
      </c>
      <c r="K2552" t="str">
        <f t="shared" si="354"/>
        <v/>
      </c>
      <c r="M2552" s="11" t="str">
        <f t="shared" si="358"/>
        <v/>
      </c>
      <c r="O2552">
        <f>IF(ROW($E2552)&lt;=VALUE(LEFT(O$1,FIND("-",O$1,1)-1)),0,IF(ROW($E2552)=VALUE(LEFT(O$1,FIND("-",O$1,1)-1))+1,AVERAGE(INDEX($E:$E,ROW($E2552)-VALUE(LEFT(O$1,FIND("-",O$1,1)-1))):$E2552),($E2552*(2/(VALUE(LEFT(O$1,FIND("-",O$1,1)-1))+1)))+(O2551*(1-(2/(VALUE(LEFT(O$1,FIND("-",O$1,1)-1))+1))))))</f>
        <v>0.13729225118915439</v>
      </c>
      <c r="Q2552">
        <f>IF(ROW($E2552)&lt;=VALUE(LEFT(Q$1,FIND("-",Q$1,1)-1)),0,IF(ROW($E2552)=VALUE(LEFT(Q$1,FIND("-",Q$1,1)-1))+1,AVERAGE(INDEX($E:$E,ROW($E2552)-VALUE(LEFT(Q$1,FIND("-",Q$1,1)-1))):$E2552),($E2552*(2/(VALUE(LEFT(Q$1,FIND("-",Q$1,1)-1))+1)))+(Q2551*(1-(2/(VALUE(LEFT(Q$1,FIND("-",Q$1,1)-1))+1))))))</f>
        <v>0.12733450880084007</v>
      </c>
      <c r="R2552">
        <f>IF(ROW($E2552)&lt;=VALUE(LEFT(R$1,FIND("-",R$1,1)-1)),0,IF(ROW($E2552)=VALUE(LEFT(R$1,FIND("-",R$1,1)-1))+1,AVERAGE(INDEX($E:$E,ROW($E2552)-VALUE(LEFT(R$1,FIND("-",R$1,1)-1))):$E2552),($E2552*(2/(VALUE(LEFT(R$1,FIND("-",R$1,1)-1))+1)))+(R2551*(1-(2/(VALUE(LEFT(R$1,FIND("-",R$1,1)-1))+1))))))</f>
        <v>0.12581915544679756</v>
      </c>
      <c r="S2552">
        <f t="shared" si="355"/>
        <v>1.5153533540425146E-3</v>
      </c>
      <c r="T2552">
        <f>IF(ROW($E2552)&lt;=MAX(VALUE(LEFT(Q$1,FIND("-",Q$1,1)-1)),VALUE(LEFT(R$1,FIND("-",R$1,1)-1)))+VALUE(LEFT(T$1,FIND("-",T$1,1)-1))-1,0,IF(ROW($E2552)=MAX(VALUE(LEFT(Q$1,FIND("-",Q$1,1)-1)),VALUE(LEFT(R$1,FIND("-",R$1,1)-1)))+VALUE(LEFT(T$1,FIND("-",T$1,1)-1)),AVERAGE(INDEX($S:$S,ROW(S2552)-VALUE(LEFT(T$1,FIND("-",T$1,1)-1))+1):S2552),($S2552*(2/(VALUE(LEFT(T$1,FIND("-",T$1,1)-1))+1)))+(T2551*(1-(2/(VALUE(LEFT(T$1,FIND("-",T$1,1)-1))+1))))))</f>
        <v>1.6518508990701858E-3</v>
      </c>
      <c r="V2552">
        <f t="shared" si="356"/>
        <v>-5.0000000000000044E-3</v>
      </c>
      <c r="W2552">
        <f>IF(ROW($E2552)&lt;=VALUE(LEFT(W$1,FIND("-",W$1,1)-1))+1,0,IF(ROW($E2551)=VALUE(LEFT(W$1,FIND("-",W$1,1)-1))+1,100-100/(1+ABS((SUMIF(INDEX($V:$V,ROW($V2552)-VALUE(LEFT(W$1,FIND("-",W$1,1)-1))+1):$V2552,"&gt;0",INDEX($V:$V,ROW($V2552)-VALUE(LEFT(W$1,FIND("-",W$1,1)-1))+1):$V2552)/COUNTIF(INDEX($V:$V,ROW($V2552)-VALUE(LEFT(W$1,FIND("-",W$1,1)-1))+1):$V2552,"&gt;0"))/(SUMIF(INDEX($V:$V,ROW($V2552)-VALUE(LEFT(W$1,FIND("-",W$1,1)-1))+1):$V2552,"&lt;0",INDEX($V:$V,ROW($V2552)-VALUE(LEFT(W$1,FIND("-",W$1,1)-1))+1):$V2552)/COUNTIF(INDEX($V:$V,ROW($V2552)-VALUE(LEFT(W$1,FIND("-",W$1,1)-1))+1):$V2552,"&lt;0")))),100-100/(1+ABS((SUMIF(INDEX($V:$V,ROW($V2552)-VALUE(LEFT(W$1,FIND("-",W$1,1)-1))+1):$V2552,"&gt;0",INDEX($V:$V,ROW($V2552)-VALUE(LEFT(W$1,FIND("-",W$1,1)-1))+1):$V2552)/VALUE(LEFT(W$1,FIND("-",W$1,1)-1)))/(SUMIF(INDEX($V:$V,ROW($V2552)-VALUE(LEFT(W$1,FIND("-",W$1,1)-1))+1):$V2552,"&lt;0",INDEX($V:$V,ROW($V2552)-VALUE(LEFT(W$1,FIND("-",W$1,1)-1))+1):$V2552)/VALUE(LEFT(W$1,FIND("-",W$1,1)-1)))))))</f>
        <v>44.444444444444436</v>
      </c>
      <c r="Y2552">
        <f>IF(ROW($E2552)&lt;=VALUE(LEFT(Y$1,FIND("-",Y$1,1)-1)),0,MAX(INDEX(C:C,ROW(C2552)-VALUE(LEFT(Y$1,FIND("-",Y$1,1)-1))+1):C2552))</f>
        <v>0.13</v>
      </c>
      <c r="Z2552">
        <f>IF(ROW($E2552)&lt;=VALUE(LEFT(Z$1,FIND("-",Z$1,1)-1)),0,MIN(INDEX(D:D,ROW(D2552)-VALUE(LEFT(Z$1,FIND("-",Z$1,1)-1))+1):D2552))</f>
        <v>0.12</v>
      </c>
      <c r="AA2552">
        <f t="shared" si="360"/>
        <v>50</v>
      </c>
      <c r="AB2552">
        <f>IF(ROW($AA2552)&lt;=VALUE(LEFT(AA$1,FIND("-",AA$1,1)-1))+VALUE(LEFT(AB$1,FIND("-",AB$1,1)-1)-1),0,AVERAGE(INDEX($AA:$AA,ROW($AA2552)-VALUE(LEFT(AB$1,FIND("-",AB$1,1)-1))+1):$AA2552))</f>
        <v>46.666666666666686</v>
      </c>
      <c r="AC2552">
        <f>IF(ROW($AA2552)&lt;=VALUE(LEFT(AA$1,FIND("-",AA$1,1)-1))+VALUE(LEFT(AB$1,FIND("-",AB$1,1)-1)-1)+VALUE(LEFT(AC$1,FIND("-",AC$1,1)-1)-1),0,AVERAGE(INDEX($AB:$AB,ROW($AB2552)-VALUE(LEFT(AC$1,FIND("-",AC$1,1)-1))+1):$AB2552))</f>
        <v>41.111111111111143</v>
      </c>
      <c r="AE2552">
        <f t="shared" si="357"/>
        <v>147720744</v>
      </c>
      <c r="AG2552" t="str">
        <f t="shared" si="359"/>
        <v/>
      </c>
    </row>
    <row r="2553" spans="1:33" x14ac:dyDescent="0.25">
      <c r="A2553" s="6">
        <v>40687</v>
      </c>
      <c r="B2553">
        <v>0.125</v>
      </c>
      <c r="C2553">
        <v>0.13</v>
      </c>
      <c r="D2553">
        <v>0.125</v>
      </c>
      <c r="E2553">
        <v>0.125</v>
      </c>
      <c r="F2553">
        <v>8.5516999999999996E-2</v>
      </c>
      <c r="G2553">
        <v>182800</v>
      </c>
      <c r="I2553" t="str">
        <f t="shared" si="352"/>
        <v/>
      </c>
      <c r="J2553" t="str">
        <f t="shared" si="353"/>
        <v/>
      </c>
      <c r="K2553" t="str">
        <f t="shared" si="354"/>
        <v/>
      </c>
      <c r="M2553" s="11" t="str">
        <f t="shared" si="358"/>
        <v/>
      </c>
      <c r="O2553">
        <f>IF(ROW($E2553)&lt;=VALUE(LEFT(O$1,FIND("-",O$1,1)-1)),0,IF(ROW($E2553)=VALUE(LEFT(O$1,FIND("-",O$1,1)-1))+1,AVERAGE(INDEX($E:$E,ROW($E2553)-VALUE(LEFT(O$1,FIND("-",O$1,1)-1))):$E2553),($E2553*(2/(VALUE(LEFT(O$1,FIND("-",O$1,1)-1))+1)))+(O2552*(1-(2/(VALUE(LEFT(O$1,FIND("-",O$1,1)-1))+1))))))</f>
        <v>0.13716994023204837</v>
      </c>
      <c r="Q2553">
        <f>IF(ROW($E2553)&lt;=VALUE(LEFT(Q$1,FIND("-",Q$1,1)-1)),0,IF(ROW($E2553)=VALUE(LEFT(Q$1,FIND("-",Q$1,1)-1))+1,AVERAGE(INDEX($E:$E,ROW($E2553)-VALUE(LEFT(Q$1,FIND("-",Q$1,1)-1))):$E2553),($E2553*(2/(VALUE(LEFT(Q$1,FIND("-",Q$1,1)-1))+1)))+(Q2552*(1-(2/(VALUE(LEFT(Q$1,FIND("-",Q$1,1)-1))+1))))))</f>
        <v>0.12697535360071083</v>
      </c>
      <c r="R2553">
        <f>IF(ROW($E2553)&lt;=VALUE(LEFT(R$1,FIND("-",R$1,1)-1)),0,IF(ROW($E2553)=VALUE(LEFT(R$1,FIND("-",R$1,1)-1))+1,AVERAGE(INDEX($E:$E,ROW($E2553)-VALUE(LEFT(R$1,FIND("-",R$1,1)-1))):$E2553),($E2553*(2/(VALUE(LEFT(R$1,FIND("-",R$1,1)-1))+1)))+(R2552*(1-(2/(VALUE(LEFT(R$1,FIND("-",R$1,1)-1))+1))))))</f>
        <v>0.12575847726555328</v>
      </c>
      <c r="S2553">
        <f t="shared" si="355"/>
        <v>1.2168763351575462E-3</v>
      </c>
      <c r="T2553">
        <f>IF(ROW($E2553)&lt;=MAX(VALUE(LEFT(Q$1,FIND("-",Q$1,1)-1)),VALUE(LEFT(R$1,FIND("-",R$1,1)-1)))+VALUE(LEFT(T$1,FIND("-",T$1,1)-1))-1,0,IF(ROW($E2553)=MAX(VALUE(LEFT(Q$1,FIND("-",Q$1,1)-1)),VALUE(LEFT(R$1,FIND("-",R$1,1)-1)))+VALUE(LEFT(T$1,FIND("-",T$1,1)-1)),AVERAGE(INDEX($S:$S,ROW(S2553)-VALUE(LEFT(T$1,FIND("-",T$1,1)-1))+1):S2553),($S2553*(2/(VALUE(LEFT(T$1,FIND("-",T$1,1)-1))+1)))+(T2552*(1-(2/(VALUE(LEFT(T$1,FIND("-",T$1,1)-1))+1))))))</f>
        <v>1.5648559862876579E-3</v>
      </c>
      <c r="V2553">
        <f t="shared" si="356"/>
        <v>0</v>
      </c>
      <c r="W2553">
        <f>IF(ROW($E2553)&lt;=VALUE(LEFT(W$1,FIND("-",W$1,1)-1))+1,0,IF(ROW($E2552)=VALUE(LEFT(W$1,FIND("-",W$1,1)-1))+1,100-100/(1+ABS((SUMIF(INDEX($V:$V,ROW($V2553)-VALUE(LEFT(W$1,FIND("-",W$1,1)-1))+1):$V2553,"&gt;0",INDEX($V:$V,ROW($V2553)-VALUE(LEFT(W$1,FIND("-",W$1,1)-1))+1):$V2553)/COUNTIF(INDEX($V:$V,ROW($V2553)-VALUE(LEFT(W$1,FIND("-",W$1,1)-1))+1):$V2553,"&gt;0"))/(SUMIF(INDEX($V:$V,ROW($V2553)-VALUE(LEFT(W$1,FIND("-",W$1,1)-1))+1):$V2553,"&lt;0",INDEX($V:$V,ROW($V2553)-VALUE(LEFT(W$1,FIND("-",W$1,1)-1))+1):$V2553)/COUNTIF(INDEX($V:$V,ROW($V2553)-VALUE(LEFT(W$1,FIND("-",W$1,1)-1))+1):$V2553,"&lt;0")))),100-100/(1+ABS((SUMIF(INDEX($V:$V,ROW($V2553)-VALUE(LEFT(W$1,FIND("-",W$1,1)-1))+1):$V2553,"&gt;0",INDEX($V:$V,ROW($V2553)-VALUE(LEFT(W$1,FIND("-",W$1,1)-1))+1):$V2553)/VALUE(LEFT(W$1,FIND("-",W$1,1)-1)))/(SUMIF(INDEX($V:$V,ROW($V2553)-VALUE(LEFT(W$1,FIND("-",W$1,1)-1))+1):$V2553,"&lt;0",INDEX($V:$V,ROW($V2553)-VALUE(LEFT(W$1,FIND("-",W$1,1)-1))+1):$V2553)/VALUE(LEFT(W$1,FIND("-",W$1,1)-1)))))))</f>
        <v>44.444444444444436</v>
      </c>
      <c r="Y2553">
        <f>IF(ROW($E2553)&lt;=VALUE(LEFT(Y$1,FIND("-",Y$1,1)-1)),0,MAX(INDEX(C:C,ROW(C2553)-VALUE(LEFT(Y$1,FIND("-",Y$1,1)-1))+1):C2553))</f>
        <v>0.13</v>
      </c>
      <c r="Z2553">
        <f>IF(ROW($E2553)&lt;=VALUE(LEFT(Z$1,FIND("-",Z$1,1)-1)),0,MIN(INDEX(D:D,ROW(D2553)-VALUE(LEFT(Z$1,FIND("-",Z$1,1)-1))+1):D2553))</f>
        <v>0.12</v>
      </c>
      <c r="AA2553">
        <f t="shared" si="360"/>
        <v>50</v>
      </c>
      <c r="AB2553">
        <f>IF(ROW($AA2553)&lt;=VALUE(LEFT(AA$1,FIND("-",AA$1,1)-1))+VALUE(LEFT(AB$1,FIND("-",AB$1,1)-1)-1),0,AVERAGE(INDEX($AA:$AA,ROW($AA2553)-VALUE(LEFT(AB$1,FIND("-",AB$1,1)-1))+1):$AA2553))</f>
        <v>50</v>
      </c>
      <c r="AC2553">
        <f>IF(ROW($AA2553)&lt;=VALUE(LEFT(AA$1,FIND("-",AA$1,1)-1))+VALUE(LEFT(AB$1,FIND("-",AB$1,1)-1)-1)+VALUE(LEFT(AC$1,FIND("-",AC$1,1)-1)-1),0,AVERAGE(INDEX($AB:$AB,ROW($AB2553)-VALUE(LEFT(AC$1,FIND("-",AC$1,1)-1))+1):$AB2553))</f>
        <v>46.666666666666686</v>
      </c>
      <c r="AE2553">
        <f t="shared" si="357"/>
        <v>147720744</v>
      </c>
      <c r="AG2553" t="str">
        <f t="shared" si="359"/>
        <v/>
      </c>
    </row>
    <row r="2554" spans="1:33" x14ac:dyDescent="0.25">
      <c r="A2554" s="6">
        <v>40688</v>
      </c>
      <c r="B2554">
        <v>0.13</v>
      </c>
      <c r="C2554">
        <v>0.13</v>
      </c>
      <c r="D2554">
        <v>0.125</v>
      </c>
      <c r="E2554">
        <v>0.13</v>
      </c>
      <c r="F2554">
        <v>8.8938000000000003E-2</v>
      </c>
      <c r="G2554">
        <v>1007900</v>
      </c>
      <c r="I2554" t="str">
        <f t="shared" si="352"/>
        <v/>
      </c>
      <c r="J2554" t="str">
        <f t="shared" si="353"/>
        <v/>
      </c>
      <c r="K2554" t="str">
        <f t="shared" si="354"/>
        <v/>
      </c>
      <c r="M2554" s="11" t="str">
        <f t="shared" si="358"/>
        <v/>
      </c>
      <c r="O2554">
        <f>IF(ROW($E2554)&lt;=VALUE(LEFT(O$1,FIND("-",O$1,1)-1)),0,IF(ROW($E2554)=VALUE(LEFT(O$1,FIND("-",O$1,1)-1))+1,AVERAGE(INDEX($E:$E,ROW($E2554)-VALUE(LEFT(O$1,FIND("-",O$1,1)-1))):$E2554),($E2554*(2/(VALUE(LEFT(O$1,FIND("-",O$1,1)-1))+1)))+(O2553*(1-(2/(VALUE(LEFT(O$1,FIND("-",O$1,1)-1))+1))))))</f>
        <v>0.13709859754317227</v>
      </c>
      <c r="Q2554">
        <f>IF(ROW($E2554)&lt;=VALUE(LEFT(Q$1,FIND("-",Q$1,1)-1)),0,IF(ROW($E2554)=VALUE(LEFT(Q$1,FIND("-",Q$1,1)-1))+1,AVERAGE(INDEX($E:$E,ROW($E2554)-VALUE(LEFT(Q$1,FIND("-",Q$1,1)-1))):$E2554),($E2554*(2/(VALUE(LEFT(Q$1,FIND("-",Q$1,1)-1))+1)))+(Q2553*(1-(2/(VALUE(LEFT(Q$1,FIND("-",Q$1,1)-1))+1))))))</f>
        <v>0.12744068381598608</v>
      </c>
      <c r="R2554">
        <f>IF(ROW($E2554)&lt;=VALUE(LEFT(R$1,FIND("-",R$1,1)-1)),0,IF(ROW($E2554)=VALUE(LEFT(R$1,FIND("-",R$1,1)-1))+1,AVERAGE(INDEX($E:$E,ROW($E2554)-VALUE(LEFT(R$1,FIND("-",R$1,1)-1))):$E2554),($E2554*(2/(VALUE(LEFT(R$1,FIND("-",R$1,1)-1))+1)))+(R2553*(1-(2/(VALUE(LEFT(R$1,FIND("-",R$1,1)-1))+1))))))</f>
        <v>0.12607266413477156</v>
      </c>
      <c r="S2554">
        <f t="shared" si="355"/>
        <v>1.3680196812145273E-3</v>
      </c>
      <c r="T2554">
        <f>IF(ROW($E2554)&lt;=MAX(VALUE(LEFT(Q$1,FIND("-",Q$1,1)-1)),VALUE(LEFT(R$1,FIND("-",R$1,1)-1)))+VALUE(LEFT(T$1,FIND("-",T$1,1)-1))-1,0,IF(ROW($E2554)=MAX(VALUE(LEFT(Q$1,FIND("-",Q$1,1)-1)),VALUE(LEFT(R$1,FIND("-",R$1,1)-1)))+VALUE(LEFT(T$1,FIND("-",T$1,1)-1)),AVERAGE(INDEX($S:$S,ROW(S2554)-VALUE(LEFT(T$1,FIND("-",T$1,1)-1))+1):S2554),($S2554*(2/(VALUE(LEFT(T$1,FIND("-",T$1,1)-1))+1)))+(T2553*(1-(2/(VALUE(LEFT(T$1,FIND("-",T$1,1)-1))+1))))))</f>
        <v>1.5254887252730319E-3</v>
      </c>
      <c r="V2554">
        <f t="shared" si="356"/>
        <v>5.0000000000000044E-3</v>
      </c>
      <c r="W2554">
        <f>IF(ROW($E2554)&lt;=VALUE(LEFT(W$1,FIND("-",W$1,1)-1))+1,0,IF(ROW($E2553)=VALUE(LEFT(W$1,FIND("-",W$1,1)-1))+1,100-100/(1+ABS((SUMIF(INDEX($V:$V,ROW($V2554)-VALUE(LEFT(W$1,FIND("-",W$1,1)-1))+1):$V2554,"&gt;0",INDEX($V:$V,ROW($V2554)-VALUE(LEFT(W$1,FIND("-",W$1,1)-1))+1):$V2554)/COUNTIF(INDEX($V:$V,ROW($V2554)-VALUE(LEFT(W$1,FIND("-",W$1,1)-1))+1):$V2554,"&gt;0"))/(SUMIF(INDEX($V:$V,ROW($V2554)-VALUE(LEFT(W$1,FIND("-",W$1,1)-1))+1):$V2554,"&lt;0",INDEX($V:$V,ROW($V2554)-VALUE(LEFT(W$1,FIND("-",W$1,1)-1))+1):$V2554)/COUNTIF(INDEX($V:$V,ROW($V2554)-VALUE(LEFT(W$1,FIND("-",W$1,1)-1))+1):$V2554,"&lt;0")))),100-100/(1+ABS((SUMIF(INDEX($V:$V,ROW($V2554)-VALUE(LEFT(W$1,FIND("-",W$1,1)-1))+1):$V2554,"&gt;0",INDEX($V:$V,ROW($V2554)-VALUE(LEFT(W$1,FIND("-",W$1,1)-1))+1):$V2554)/VALUE(LEFT(W$1,FIND("-",W$1,1)-1)))/(SUMIF(INDEX($V:$V,ROW($V2554)-VALUE(LEFT(W$1,FIND("-",W$1,1)-1))+1):$V2554,"&lt;0",INDEX($V:$V,ROW($V2554)-VALUE(LEFT(W$1,FIND("-",W$1,1)-1))+1):$V2554)/VALUE(LEFT(W$1,FIND("-",W$1,1)-1)))))))</f>
        <v>62.500000000000007</v>
      </c>
      <c r="Y2554">
        <f>IF(ROW($E2554)&lt;=VALUE(LEFT(Y$1,FIND("-",Y$1,1)-1)),0,MAX(INDEX(C:C,ROW(C2554)-VALUE(LEFT(Y$1,FIND("-",Y$1,1)-1))+1):C2554))</f>
        <v>0.13</v>
      </c>
      <c r="Z2554">
        <f>IF(ROW($E2554)&lt;=VALUE(LEFT(Z$1,FIND("-",Z$1,1)-1)),0,MIN(INDEX(D:D,ROW(D2554)-VALUE(LEFT(Z$1,FIND("-",Z$1,1)-1))+1):D2554))</f>
        <v>0.12</v>
      </c>
      <c r="AA2554">
        <f t="shared" si="360"/>
        <v>100</v>
      </c>
      <c r="AB2554">
        <f>IF(ROW($AA2554)&lt;=VALUE(LEFT(AA$1,FIND("-",AA$1,1)-1))+VALUE(LEFT(AB$1,FIND("-",AB$1,1)-1)-1),0,AVERAGE(INDEX($AA:$AA,ROW($AA2554)-VALUE(LEFT(AB$1,FIND("-",AB$1,1)-1))+1):$AA2554))</f>
        <v>66.666666666666671</v>
      </c>
      <c r="AC2554">
        <f>IF(ROW($AA2554)&lt;=VALUE(LEFT(AA$1,FIND("-",AA$1,1)-1))+VALUE(LEFT(AB$1,FIND("-",AB$1,1)-1)-1)+VALUE(LEFT(AC$1,FIND("-",AC$1,1)-1)-1),0,AVERAGE(INDEX($AB:$AB,ROW($AB2554)-VALUE(LEFT(AC$1,FIND("-",AC$1,1)-1))+1):$AB2554))</f>
        <v>54.444444444444457</v>
      </c>
      <c r="AE2554">
        <f t="shared" si="357"/>
        <v>148728644</v>
      </c>
      <c r="AG2554" t="str">
        <f t="shared" si="359"/>
        <v/>
      </c>
    </row>
    <row r="2555" spans="1:33" x14ac:dyDescent="0.25">
      <c r="A2555" s="6">
        <v>40689</v>
      </c>
      <c r="B2555">
        <v>0.13</v>
      </c>
      <c r="C2555">
        <v>0.13</v>
      </c>
      <c r="D2555">
        <v>0.13</v>
      </c>
      <c r="E2555">
        <v>0.13</v>
      </c>
      <c r="F2555">
        <v>8.8938000000000003E-2</v>
      </c>
      <c r="G2555">
        <v>197100</v>
      </c>
      <c r="I2555" t="str">
        <f t="shared" ref="I2555:I2618" si="361">IF(AND(T2555&gt;=S2555,T2554&lt;S2554),"Bearish",IF(AND(T2555&lt;S2555,T2554&gt;=S2554),"Bullish",""))</f>
        <v/>
      </c>
      <c r="J2555" t="str">
        <f t="shared" ref="J2555:J2618" si="362">IF(W2555&gt;70,"Overbought",IF(W2555&lt;30,"Oversold",""))</f>
        <v/>
      </c>
      <c r="K2555" t="str">
        <f t="shared" ref="K2555:K2618" si="363">IF(AND(AC2555&lt;20,AC2555&gt;AB2555),"Oversold Above %D",IF(AND(AC2555&lt;20,AC2555&lt;=AB2555),"Oversold Below %D",IF(AND(AC2555&gt;80,AC2555&lt;AB2555),"Overbought Below %D",IF(AND(AC2555&gt;80,AC2555&gt;=AB2555),"Overbought Above %D",IF(AND(AC2555&gt;=20,LEFT(K2554,5)="Overs"),"Buy",IF(AND(AC2555&lt;=80,LEFT(K2554,5)="Overb"),"Sell",""))))))</f>
        <v/>
      </c>
      <c r="M2555" s="11" t="str">
        <f t="shared" si="358"/>
        <v/>
      </c>
      <c r="O2555">
        <f>IF(ROW($E2555)&lt;=VALUE(LEFT(O$1,FIND("-",O$1,1)-1)),0,IF(ROW($E2555)=VALUE(LEFT(O$1,FIND("-",O$1,1)-1))+1,AVERAGE(INDEX($E:$E,ROW($E2555)-VALUE(LEFT(O$1,FIND("-",O$1,1)-1))):$E2555),($E2555*(2/(VALUE(LEFT(O$1,FIND("-",O$1,1)-1))+1)))+(O2554*(1-(2/(VALUE(LEFT(O$1,FIND("-",O$1,1)-1))+1))))))</f>
        <v>0.13702796473179743</v>
      </c>
      <c r="Q2555">
        <f>IF(ROW($E2555)&lt;=VALUE(LEFT(Q$1,FIND("-",Q$1,1)-1)),0,IF(ROW($E2555)=VALUE(LEFT(Q$1,FIND("-",Q$1,1)-1))+1,AVERAGE(INDEX($E:$E,ROW($E2555)-VALUE(LEFT(Q$1,FIND("-",Q$1,1)-1))):$E2555),($E2555*(2/(VALUE(LEFT(Q$1,FIND("-",Q$1,1)-1))+1)))+(Q2554*(1-(2/(VALUE(LEFT(Q$1,FIND("-",Q$1,1)-1))+1))))))</f>
        <v>0.12783442476737283</v>
      </c>
      <c r="R2555">
        <f>IF(ROW($E2555)&lt;=VALUE(LEFT(R$1,FIND("-",R$1,1)-1)),0,IF(ROW($E2555)=VALUE(LEFT(R$1,FIND("-",R$1,1)-1))+1,AVERAGE(INDEX($E:$E,ROW($E2555)-VALUE(LEFT(R$1,FIND("-",R$1,1)-1))):$E2555),($E2555*(2/(VALUE(LEFT(R$1,FIND("-",R$1,1)-1))+1)))+(R2554*(1-(2/(VALUE(LEFT(R$1,FIND("-",R$1,1)-1))+1))))))</f>
        <v>0.12636357790256625</v>
      </c>
      <c r="S2555">
        <f t="shared" ref="S2555:S2618" si="364">IF(ROW($E2555)&lt;=MAX(VALUE(LEFT(Q$1,FIND("-",Q$1,1)-1)),VALUE(LEFT(R$1,FIND("-",R$1,1)-1))),0,Q2555-R2555)</f>
        <v>1.4708468648065853E-3</v>
      </c>
      <c r="T2555">
        <f>IF(ROW($E2555)&lt;=MAX(VALUE(LEFT(Q$1,FIND("-",Q$1,1)-1)),VALUE(LEFT(R$1,FIND("-",R$1,1)-1)))+VALUE(LEFT(T$1,FIND("-",T$1,1)-1))-1,0,IF(ROW($E2555)=MAX(VALUE(LEFT(Q$1,FIND("-",Q$1,1)-1)),VALUE(LEFT(R$1,FIND("-",R$1,1)-1)))+VALUE(LEFT(T$1,FIND("-",T$1,1)-1)),AVERAGE(INDEX($S:$S,ROW(S2555)-VALUE(LEFT(T$1,FIND("-",T$1,1)-1))+1):S2555),($S2555*(2/(VALUE(LEFT(T$1,FIND("-",T$1,1)-1))+1)))+(T2554*(1-(2/(VALUE(LEFT(T$1,FIND("-",T$1,1)-1))+1))))))</f>
        <v>1.5145603531797427E-3</v>
      </c>
      <c r="V2555">
        <f t="shared" ref="V2555:V2618" si="365">IFERROR(1*(E2555-E2554),"")</f>
        <v>0</v>
      </c>
      <c r="W2555">
        <f>IF(ROW($E2555)&lt;=VALUE(LEFT(W$1,FIND("-",W$1,1)-1))+1,0,IF(ROW($E2554)=VALUE(LEFT(W$1,FIND("-",W$1,1)-1))+1,100-100/(1+ABS((SUMIF(INDEX($V:$V,ROW($V2555)-VALUE(LEFT(W$1,FIND("-",W$1,1)-1))+1):$V2555,"&gt;0",INDEX($V:$V,ROW($V2555)-VALUE(LEFT(W$1,FIND("-",W$1,1)-1))+1):$V2555)/COUNTIF(INDEX($V:$V,ROW($V2555)-VALUE(LEFT(W$1,FIND("-",W$1,1)-1))+1):$V2555,"&gt;0"))/(SUMIF(INDEX($V:$V,ROW($V2555)-VALUE(LEFT(W$1,FIND("-",W$1,1)-1))+1):$V2555,"&lt;0",INDEX($V:$V,ROW($V2555)-VALUE(LEFT(W$1,FIND("-",W$1,1)-1))+1):$V2555)/COUNTIF(INDEX($V:$V,ROW($V2555)-VALUE(LEFT(W$1,FIND("-",W$1,1)-1))+1):$V2555,"&lt;0")))),100-100/(1+ABS((SUMIF(INDEX($V:$V,ROW($V2555)-VALUE(LEFT(W$1,FIND("-",W$1,1)-1))+1):$V2555,"&gt;0",INDEX($V:$V,ROW($V2555)-VALUE(LEFT(W$1,FIND("-",W$1,1)-1))+1):$V2555)/VALUE(LEFT(W$1,FIND("-",W$1,1)-1)))/(SUMIF(INDEX($V:$V,ROW($V2555)-VALUE(LEFT(W$1,FIND("-",W$1,1)-1))+1):$V2555,"&lt;0",INDEX($V:$V,ROW($V2555)-VALUE(LEFT(W$1,FIND("-",W$1,1)-1))+1):$V2555)/VALUE(LEFT(W$1,FIND("-",W$1,1)-1)))))))</f>
        <v>57.142857142857146</v>
      </c>
      <c r="Y2555">
        <f>IF(ROW($E2555)&lt;=VALUE(LEFT(Y$1,FIND("-",Y$1,1)-1)),0,MAX(INDEX(C:C,ROW(C2555)-VALUE(LEFT(Y$1,FIND("-",Y$1,1)-1))+1):C2555))</f>
        <v>0.13</v>
      </c>
      <c r="Z2555">
        <f>IF(ROW($E2555)&lt;=VALUE(LEFT(Z$1,FIND("-",Z$1,1)-1)),0,MIN(INDEX(D:D,ROW(D2555)-VALUE(LEFT(Z$1,FIND("-",Z$1,1)-1))+1):D2555))</f>
        <v>0.12</v>
      </c>
      <c r="AA2555">
        <f t="shared" si="360"/>
        <v>100</v>
      </c>
      <c r="AB2555">
        <f>IF(ROW($AA2555)&lt;=VALUE(LEFT(AA$1,FIND("-",AA$1,1)-1))+VALUE(LEFT(AB$1,FIND("-",AB$1,1)-1)-1),0,AVERAGE(INDEX($AA:$AA,ROW($AA2555)-VALUE(LEFT(AB$1,FIND("-",AB$1,1)-1))+1):$AA2555))</f>
        <v>83.333333333333329</v>
      </c>
      <c r="AC2555">
        <f>IF(ROW($AA2555)&lt;=VALUE(LEFT(AA$1,FIND("-",AA$1,1)-1))+VALUE(LEFT(AB$1,FIND("-",AB$1,1)-1)-1)+VALUE(LEFT(AC$1,FIND("-",AC$1,1)-1)-1),0,AVERAGE(INDEX($AB:$AB,ROW($AB2555)-VALUE(LEFT(AC$1,FIND("-",AC$1,1)-1))+1):$AB2555))</f>
        <v>66.666666666666671</v>
      </c>
      <c r="AE2555">
        <f t="shared" ref="AE2555:AE2618" si="366">IFERROR(IF($E2555=$E2554,AE2554,IF($E2555&gt;$E2554,AE2554+$G2555,IF($E2555&lt;$E2554,AE2554-$G2555,""))),"")</f>
        <v>148728644</v>
      </c>
      <c r="AG2555" t="str">
        <f t="shared" si="359"/>
        <v/>
      </c>
    </row>
    <row r="2556" spans="1:33" x14ac:dyDescent="0.25">
      <c r="A2556" s="6">
        <v>40690</v>
      </c>
      <c r="B2556">
        <v>0.13</v>
      </c>
      <c r="C2556">
        <v>0.13</v>
      </c>
      <c r="D2556">
        <v>0.13</v>
      </c>
      <c r="E2556">
        <v>0.13</v>
      </c>
      <c r="F2556">
        <v>8.8938000000000003E-2</v>
      </c>
      <c r="G2556">
        <v>510800</v>
      </c>
      <c r="I2556" t="str">
        <f t="shared" si="361"/>
        <v>Bullish</v>
      </c>
      <c r="J2556" t="str">
        <f t="shared" si="362"/>
        <v/>
      </c>
      <c r="K2556" t="str">
        <f t="shared" si="363"/>
        <v>Overbought Below %D</v>
      </c>
      <c r="M2556" s="11" t="str">
        <f t="shared" si="358"/>
        <v/>
      </c>
      <c r="O2556">
        <f>IF(ROW($E2556)&lt;=VALUE(LEFT(O$1,FIND("-",O$1,1)-1)),0,IF(ROW($E2556)=VALUE(LEFT(O$1,FIND("-",O$1,1)-1))+1,AVERAGE(INDEX($E:$E,ROW($E2556)-VALUE(LEFT(O$1,FIND("-",O$1,1)-1))):$E2556),($E2556*(2/(VALUE(LEFT(O$1,FIND("-",O$1,1)-1))+1)))+(O2555*(1-(2/(VALUE(LEFT(O$1,FIND("-",O$1,1)-1))+1))))))</f>
        <v>0.13695803473446611</v>
      </c>
      <c r="Q2556">
        <f>IF(ROW($E2556)&lt;=VALUE(LEFT(Q$1,FIND("-",Q$1,1)-1)),0,IF(ROW($E2556)=VALUE(LEFT(Q$1,FIND("-",Q$1,1)-1))+1,AVERAGE(INDEX($E:$E,ROW($E2556)-VALUE(LEFT(Q$1,FIND("-",Q$1,1)-1))):$E2556),($E2556*(2/(VALUE(LEFT(Q$1,FIND("-",Q$1,1)-1))+1)))+(Q2555*(1-(2/(VALUE(LEFT(Q$1,FIND("-",Q$1,1)-1))+1))))))</f>
        <v>0.12816759018777701</v>
      </c>
      <c r="R2556">
        <f>IF(ROW($E2556)&lt;=VALUE(LEFT(R$1,FIND("-",R$1,1)-1)),0,IF(ROW($E2556)=VALUE(LEFT(R$1,FIND("-",R$1,1)-1))+1,AVERAGE(INDEX($E:$E,ROW($E2556)-VALUE(LEFT(R$1,FIND("-",R$1,1)-1))):$E2556),($E2556*(2/(VALUE(LEFT(R$1,FIND("-",R$1,1)-1))+1)))+(R2555*(1-(2/(VALUE(LEFT(R$1,FIND("-",R$1,1)-1))+1))))))</f>
        <v>0.12663294250237617</v>
      </c>
      <c r="S2556">
        <f t="shared" si="364"/>
        <v>1.5346476854008473E-3</v>
      </c>
      <c r="T2556">
        <f>IF(ROW($E2556)&lt;=MAX(VALUE(LEFT(Q$1,FIND("-",Q$1,1)-1)),VALUE(LEFT(R$1,FIND("-",R$1,1)-1)))+VALUE(LEFT(T$1,FIND("-",T$1,1)-1))-1,0,IF(ROW($E2556)=MAX(VALUE(LEFT(Q$1,FIND("-",Q$1,1)-1)),VALUE(LEFT(R$1,FIND("-",R$1,1)-1)))+VALUE(LEFT(T$1,FIND("-",T$1,1)-1)),AVERAGE(INDEX($S:$S,ROW(S2556)-VALUE(LEFT(T$1,FIND("-",T$1,1)-1))+1):S2556),($S2556*(2/(VALUE(LEFT(T$1,FIND("-",T$1,1)-1))+1)))+(T2555*(1-(2/(VALUE(LEFT(T$1,FIND("-",T$1,1)-1))+1))))))</f>
        <v>1.5185778196239637E-3</v>
      </c>
      <c r="V2556">
        <f t="shared" si="365"/>
        <v>0</v>
      </c>
      <c r="W2556">
        <f>IF(ROW($E2556)&lt;=VALUE(LEFT(W$1,FIND("-",W$1,1)-1))+1,0,IF(ROW($E2555)=VALUE(LEFT(W$1,FIND("-",W$1,1)-1))+1,100-100/(1+ABS((SUMIF(INDEX($V:$V,ROW($V2556)-VALUE(LEFT(W$1,FIND("-",W$1,1)-1))+1):$V2556,"&gt;0",INDEX($V:$V,ROW($V2556)-VALUE(LEFT(W$1,FIND("-",W$1,1)-1))+1):$V2556)/COUNTIF(INDEX($V:$V,ROW($V2556)-VALUE(LEFT(W$1,FIND("-",W$1,1)-1))+1):$V2556,"&gt;0"))/(SUMIF(INDEX($V:$V,ROW($V2556)-VALUE(LEFT(W$1,FIND("-",W$1,1)-1))+1):$V2556,"&lt;0",INDEX($V:$V,ROW($V2556)-VALUE(LEFT(W$1,FIND("-",W$1,1)-1))+1):$V2556)/COUNTIF(INDEX($V:$V,ROW($V2556)-VALUE(LEFT(W$1,FIND("-",W$1,1)-1))+1):$V2556,"&lt;0")))),100-100/(1+ABS((SUMIF(INDEX($V:$V,ROW($V2556)-VALUE(LEFT(W$1,FIND("-",W$1,1)-1))+1):$V2556,"&gt;0",INDEX($V:$V,ROW($V2556)-VALUE(LEFT(W$1,FIND("-",W$1,1)-1))+1):$V2556)/VALUE(LEFT(W$1,FIND("-",W$1,1)-1)))/(SUMIF(INDEX($V:$V,ROW($V2556)-VALUE(LEFT(W$1,FIND("-",W$1,1)-1))+1):$V2556,"&lt;0",INDEX($V:$V,ROW($V2556)-VALUE(LEFT(W$1,FIND("-",W$1,1)-1))+1):$V2556)/VALUE(LEFT(W$1,FIND("-",W$1,1)-1)))))))</f>
        <v>57.142857142857146</v>
      </c>
      <c r="Y2556">
        <f>IF(ROW($E2556)&lt;=VALUE(LEFT(Y$1,FIND("-",Y$1,1)-1)),0,MAX(INDEX(C:C,ROW(C2556)-VALUE(LEFT(Y$1,FIND("-",Y$1,1)-1))+1):C2556))</f>
        <v>0.13</v>
      </c>
      <c r="Z2556">
        <f>IF(ROW($E2556)&lt;=VALUE(LEFT(Z$1,FIND("-",Z$1,1)-1)),0,MIN(INDEX(D:D,ROW(D2556)-VALUE(LEFT(Z$1,FIND("-",Z$1,1)-1))+1):D2556))</f>
        <v>0.125</v>
      </c>
      <c r="AA2556">
        <f t="shared" si="360"/>
        <v>100</v>
      </c>
      <c r="AB2556">
        <f>IF(ROW($AA2556)&lt;=VALUE(LEFT(AA$1,FIND("-",AA$1,1)-1))+VALUE(LEFT(AB$1,FIND("-",AB$1,1)-1)-1),0,AVERAGE(INDEX($AA:$AA,ROW($AA2556)-VALUE(LEFT(AB$1,FIND("-",AB$1,1)-1))+1):$AA2556))</f>
        <v>100</v>
      </c>
      <c r="AC2556">
        <f>IF(ROW($AA2556)&lt;=VALUE(LEFT(AA$1,FIND("-",AA$1,1)-1))+VALUE(LEFT(AB$1,FIND("-",AB$1,1)-1)-1)+VALUE(LEFT(AC$1,FIND("-",AC$1,1)-1)-1),0,AVERAGE(INDEX($AB:$AB,ROW($AB2556)-VALUE(LEFT(AC$1,FIND("-",AC$1,1)-1))+1):$AB2556))</f>
        <v>83.333333333333329</v>
      </c>
      <c r="AE2556">
        <f t="shared" si="366"/>
        <v>148728644</v>
      </c>
      <c r="AG2556" t="str">
        <f t="shared" si="359"/>
        <v/>
      </c>
    </row>
    <row r="2557" spans="1:33" x14ac:dyDescent="0.25">
      <c r="A2557" s="6">
        <v>40693</v>
      </c>
      <c r="B2557">
        <v>0.13</v>
      </c>
      <c r="C2557">
        <v>0.13</v>
      </c>
      <c r="D2557">
        <v>0.13</v>
      </c>
      <c r="E2557">
        <v>0.13</v>
      </c>
      <c r="F2557">
        <v>8.8938000000000003E-2</v>
      </c>
      <c r="G2557">
        <v>230000</v>
      </c>
      <c r="I2557" t="str">
        <f t="shared" si="361"/>
        <v/>
      </c>
      <c r="J2557" t="str">
        <f t="shared" si="362"/>
        <v/>
      </c>
      <c r="K2557" t="str">
        <f t="shared" si="363"/>
        <v>Overbought Below %D</v>
      </c>
      <c r="M2557" s="11" t="str">
        <f t="shared" si="358"/>
        <v/>
      </c>
      <c r="O2557">
        <f>IF(ROW($E2557)&lt;=VALUE(LEFT(O$1,FIND("-",O$1,1)-1)),0,IF(ROW($E2557)=VALUE(LEFT(O$1,FIND("-",O$1,1)-1))+1,AVERAGE(INDEX($E:$E,ROW($E2557)-VALUE(LEFT(O$1,FIND("-",O$1,1)-1))):$E2557),($E2557*(2/(VALUE(LEFT(O$1,FIND("-",O$1,1)-1))+1)))+(O2556*(1-(2/(VALUE(LEFT(O$1,FIND("-",O$1,1)-1))+1))))))</f>
        <v>0.13688880055800376</v>
      </c>
      <c r="Q2557">
        <f>IF(ROW($E2557)&lt;=VALUE(LEFT(Q$1,FIND("-",Q$1,1)-1)),0,IF(ROW($E2557)=VALUE(LEFT(Q$1,FIND("-",Q$1,1)-1))+1,AVERAGE(INDEX($E:$E,ROW($E2557)-VALUE(LEFT(Q$1,FIND("-",Q$1,1)-1))):$E2557),($E2557*(2/(VALUE(LEFT(Q$1,FIND("-",Q$1,1)-1))+1)))+(Q2556*(1-(2/(VALUE(LEFT(Q$1,FIND("-",Q$1,1)-1))+1))))))</f>
        <v>0.12844949938965747</v>
      </c>
      <c r="R2557">
        <f>IF(ROW($E2557)&lt;=VALUE(LEFT(R$1,FIND("-",R$1,1)-1)),0,IF(ROW($E2557)=VALUE(LEFT(R$1,FIND("-",R$1,1)-1))+1,AVERAGE(INDEX($E:$E,ROW($E2557)-VALUE(LEFT(R$1,FIND("-",R$1,1)-1))):$E2557),($E2557*(2/(VALUE(LEFT(R$1,FIND("-",R$1,1)-1))+1)))+(R2556*(1-(2/(VALUE(LEFT(R$1,FIND("-",R$1,1)-1))+1))))))</f>
        <v>0.12688235416886681</v>
      </c>
      <c r="S2557">
        <f t="shared" si="364"/>
        <v>1.5671452207906555E-3</v>
      </c>
      <c r="T2557">
        <f>IF(ROW($E2557)&lt;=MAX(VALUE(LEFT(Q$1,FIND("-",Q$1,1)-1)),VALUE(LEFT(R$1,FIND("-",R$1,1)-1)))+VALUE(LEFT(T$1,FIND("-",T$1,1)-1))-1,0,IF(ROW($E2557)=MAX(VALUE(LEFT(Q$1,FIND("-",Q$1,1)-1)),VALUE(LEFT(R$1,FIND("-",R$1,1)-1)))+VALUE(LEFT(T$1,FIND("-",T$1,1)-1)),AVERAGE(INDEX($S:$S,ROW(S2557)-VALUE(LEFT(T$1,FIND("-",T$1,1)-1))+1):S2557),($S2557*(2/(VALUE(LEFT(T$1,FIND("-",T$1,1)-1))+1)))+(T2556*(1-(2/(VALUE(LEFT(T$1,FIND("-",T$1,1)-1))+1))))))</f>
        <v>1.5282912998573022E-3</v>
      </c>
      <c r="V2557">
        <f t="shared" si="365"/>
        <v>0</v>
      </c>
      <c r="W2557">
        <f>IF(ROW($E2557)&lt;=VALUE(LEFT(W$1,FIND("-",W$1,1)-1))+1,0,IF(ROW($E2556)=VALUE(LEFT(W$1,FIND("-",W$1,1)-1))+1,100-100/(1+ABS((SUMIF(INDEX($V:$V,ROW($V2557)-VALUE(LEFT(W$1,FIND("-",W$1,1)-1))+1):$V2557,"&gt;0",INDEX($V:$V,ROW($V2557)-VALUE(LEFT(W$1,FIND("-",W$1,1)-1))+1):$V2557)/COUNTIF(INDEX($V:$V,ROW($V2557)-VALUE(LEFT(W$1,FIND("-",W$1,1)-1))+1):$V2557,"&gt;0"))/(SUMIF(INDEX($V:$V,ROW($V2557)-VALUE(LEFT(W$1,FIND("-",W$1,1)-1))+1):$V2557,"&lt;0",INDEX($V:$V,ROW($V2557)-VALUE(LEFT(W$1,FIND("-",W$1,1)-1))+1):$V2557)/COUNTIF(INDEX($V:$V,ROW($V2557)-VALUE(LEFT(W$1,FIND("-",W$1,1)-1))+1):$V2557,"&lt;0")))),100-100/(1+ABS((SUMIF(INDEX($V:$V,ROW($V2557)-VALUE(LEFT(W$1,FIND("-",W$1,1)-1))+1):$V2557,"&gt;0",INDEX($V:$V,ROW($V2557)-VALUE(LEFT(W$1,FIND("-",W$1,1)-1))+1):$V2557)/VALUE(LEFT(W$1,FIND("-",W$1,1)-1)))/(SUMIF(INDEX($V:$V,ROW($V2557)-VALUE(LEFT(W$1,FIND("-",W$1,1)-1))+1):$V2557,"&lt;0",INDEX($V:$V,ROW($V2557)-VALUE(LEFT(W$1,FIND("-",W$1,1)-1))+1):$V2557)/VALUE(LEFT(W$1,FIND("-",W$1,1)-1)))))))</f>
        <v>57.142857142857146</v>
      </c>
      <c r="Y2557">
        <f>IF(ROW($E2557)&lt;=VALUE(LEFT(Y$1,FIND("-",Y$1,1)-1)),0,MAX(INDEX(C:C,ROW(C2557)-VALUE(LEFT(Y$1,FIND("-",Y$1,1)-1))+1):C2557))</f>
        <v>0.13</v>
      </c>
      <c r="Z2557">
        <f>IF(ROW($E2557)&lt;=VALUE(LEFT(Z$1,FIND("-",Z$1,1)-1)),0,MIN(INDEX(D:D,ROW(D2557)-VALUE(LEFT(Z$1,FIND("-",Z$1,1)-1))+1):D2557))</f>
        <v>0.125</v>
      </c>
      <c r="AA2557">
        <f t="shared" si="360"/>
        <v>100</v>
      </c>
      <c r="AB2557">
        <f>IF(ROW($AA2557)&lt;=VALUE(LEFT(AA$1,FIND("-",AA$1,1)-1))+VALUE(LEFT(AB$1,FIND("-",AB$1,1)-1)-1),0,AVERAGE(INDEX($AA:$AA,ROW($AA2557)-VALUE(LEFT(AB$1,FIND("-",AB$1,1)-1))+1):$AA2557))</f>
        <v>100</v>
      </c>
      <c r="AC2557">
        <f>IF(ROW($AA2557)&lt;=VALUE(LEFT(AA$1,FIND("-",AA$1,1)-1))+VALUE(LEFT(AB$1,FIND("-",AB$1,1)-1)-1)+VALUE(LEFT(AC$1,FIND("-",AC$1,1)-1)-1),0,AVERAGE(INDEX($AB:$AB,ROW($AB2557)-VALUE(LEFT(AC$1,FIND("-",AC$1,1)-1))+1):$AB2557))</f>
        <v>94.444444444444443</v>
      </c>
      <c r="AE2557">
        <f t="shared" si="366"/>
        <v>148728644</v>
      </c>
      <c r="AG2557" t="str">
        <f t="shared" si="359"/>
        <v/>
      </c>
    </row>
    <row r="2558" spans="1:33" x14ac:dyDescent="0.25">
      <c r="A2558" s="6">
        <v>40694</v>
      </c>
      <c r="B2558">
        <v>0.125</v>
      </c>
      <c r="C2558">
        <v>0.125</v>
      </c>
      <c r="D2558">
        <v>0.125</v>
      </c>
      <c r="E2558">
        <v>0.125</v>
      </c>
      <c r="F2558">
        <v>8.5516999999999996E-2</v>
      </c>
      <c r="G2558">
        <v>154500</v>
      </c>
      <c r="I2558" t="str">
        <f t="shared" si="361"/>
        <v>Bearish</v>
      </c>
      <c r="J2558" t="str">
        <f t="shared" si="362"/>
        <v/>
      </c>
      <c r="K2558" t="str">
        <f t="shared" si="363"/>
        <v>Overbought Above %D</v>
      </c>
      <c r="M2558" s="11" t="str">
        <f t="shared" si="358"/>
        <v/>
      </c>
      <c r="O2558">
        <f>IF(ROW($E2558)&lt;=VALUE(LEFT(O$1,FIND("-",O$1,1)-1)),0,IF(ROW($E2558)=VALUE(LEFT(O$1,FIND("-",O$1,1)-1))+1,AVERAGE(INDEX($E:$E,ROW($E2558)-VALUE(LEFT(O$1,FIND("-",O$1,1)-1))):$E2558),($E2558*(2/(VALUE(LEFT(O$1,FIND("-",O$1,1)-1))+1)))+(O2557*(1-(2/(VALUE(LEFT(O$1,FIND("-",O$1,1)-1))+1))))))</f>
        <v>0.13677050403503854</v>
      </c>
      <c r="Q2558">
        <f>IF(ROW($E2558)&lt;=VALUE(LEFT(Q$1,FIND("-",Q$1,1)-1)),0,IF(ROW($E2558)=VALUE(LEFT(Q$1,FIND("-",Q$1,1)-1))+1,AVERAGE(INDEX($E:$E,ROW($E2558)-VALUE(LEFT(Q$1,FIND("-",Q$1,1)-1))):$E2558),($E2558*(2/(VALUE(LEFT(Q$1,FIND("-",Q$1,1)-1))+1)))+(Q2557*(1-(2/(VALUE(LEFT(Q$1,FIND("-",Q$1,1)-1))+1))))))</f>
        <v>0.12791880717586401</v>
      </c>
      <c r="R2558">
        <f>IF(ROW($E2558)&lt;=VALUE(LEFT(R$1,FIND("-",R$1,1)-1)),0,IF(ROW($E2558)=VALUE(LEFT(R$1,FIND("-",R$1,1)-1))+1,AVERAGE(INDEX($E:$E,ROW($E2558)-VALUE(LEFT(R$1,FIND("-",R$1,1)-1))):$E2558),($E2558*(2/(VALUE(LEFT(R$1,FIND("-",R$1,1)-1))+1)))+(R2557*(1-(2/(VALUE(LEFT(R$1,FIND("-",R$1,1)-1))+1))))))</f>
        <v>0.12674292052672853</v>
      </c>
      <c r="S2558">
        <f t="shared" si="364"/>
        <v>1.1758866491354825E-3</v>
      </c>
      <c r="T2558">
        <f>IF(ROW($E2558)&lt;=MAX(VALUE(LEFT(Q$1,FIND("-",Q$1,1)-1)),VALUE(LEFT(R$1,FIND("-",R$1,1)-1)))+VALUE(LEFT(T$1,FIND("-",T$1,1)-1))-1,0,IF(ROW($E2558)=MAX(VALUE(LEFT(Q$1,FIND("-",Q$1,1)-1)),VALUE(LEFT(R$1,FIND("-",R$1,1)-1)))+VALUE(LEFT(T$1,FIND("-",T$1,1)-1)),AVERAGE(INDEX($S:$S,ROW(S2558)-VALUE(LEFT(T$1,FIND("-",T$1,1)-1))+1):S2558),($S2558*(2/(VALUE(LEFT(T$1,FIND("-",T$1,1)-1))+1)))+(T2557*(1-(2/(VALUE(LEFT(T$1,FIND("-",T$1,1)-1))+1))))))</f>
        <v>1.4578103697129384E-3</v>
      </c>
      <c r="V2558">
        <f t="shared" si="365"/>
        <v>-5.0000000000000044E-3</v>
      </c>
      <c r="W2558">
        <f>IF(ROW($E2558)&lt;=VALUE(LEFT(W$1,FIND("-",W$1,1)-1))+1,0,IF(ROW($E2557)=VALUE(LEFT(W$1,FIND("-",W$1,1)-1))+1,100-100/(1+ABS((SUMIF(INDEX($V:$V,ROW($V2558)-VALUE(LEFT(W$1,FIND("-",W$1,1)-1))+1):$V2558,"&gt;0",INDEX($V:$V,ROW($V2558)-VALUE(LEFT(W$1,FIND("-",W$1,1)-1))+1):$V2558)/COUNTIF(INDEX($V:$V,ROW($V2558)-VALUE(LEFT(W$1,FIND("-",W$1,1)-1))+1):$V2558,"&gt;0"))/(SUMIF(INDEX($V:$V,ROW($V2558)-VALUE(LEFT(W$1,FIND("-",W$1,1)-1))+1):$V2558,"&lt;0",INDEX($V:$V,ROW($V2558)-VALUE(LEFT(W$1,FIND("-",W$1,1)-1))+1):$V2558)/COUNTIF(INDEX($V:$V,ROW($V2558)-VALUE(LEFT(W$1,FIND("-",W$1,1)-1))+1):$V2558,"&lt;0")))),100-100/(1+ABS((SUMIF(INDEX($V:$V,ROW($V2558)-VALUE(LEFT(W$1,FIND("-",W$1,1)-1))+1):$V2558,"&gt;0",INDEX($V:$V,ROW($V2558)-VALUE(LEFT(W$1,FIND("-",W$1,1)-1))+1):$V2558)/VALUE(LEFT(W$1,FIND("-",W$1,1)-1)))/(SUMIF(INDEX($V:$V,ROW($V2558)-VALUE(LEFT(W$1,FIND("-",W$1,1)-1))+1):$V2558,"&lt;0",INDEX($V:$V,ROW($V2558)-VALUE(LEFT(W$1,FIND("-",W$1,1)-1))+1):$V2558)/VALUE(LEFT(W$1,FIND("-",W$1,1)-1)))))))</f>
        <v>50</v>
      </c>
      <c r="Y2558">
        <f>IF(ROW($E2558)&lt;=VALUE(LEFT(Y$1,FIND("-",Y$1,1)-1)),0,MAX(INDEX(C:C,ROW(C2558)-VALUE(LEFT(Y$1,FIND("-",Y$1,1)-1))+1):C2558))</f>
        <v>0.13</v>
      </c>
      <c r="Z2558">
        <f>IF(ROW($E2558)&lt;=VALUE(LEFT(Z$1,FIND("-",Z$1,1)-1)),0,MIN(INDEX(D:D,ROW(D2558)-VALUE(LEFT(Z$1,FIND("-",Z$1,1)-1))+1):D2558))</f>
        <v>0.125</v>
      </c>
      <c r="AA2558">
        <f t="shared" si="360"/>
        <v>0</v>
      </c>
      <c r="AB2558">
        <f>IF(ROW($AA2558)&lt;=VALUE(LEFT(AA$1,FIND("-",AA$1,1)-1))+VALUE(LEFT(AB$1,FIND("-",AB$1,1)-1)-1),0,AVERAGE(INDEX($AA:$AA,ROW($AA2558)-VALUE(LEFT(AB$1,FIND("-",AB$1,1)-1))+1):$AA2558))</f>
        <v>66.666666666666671</v>
      </c>
      <c r="AC2558">
        <f>IF(ROW($AA2558)&lt;=VALUE(LEFT(AA$1,FIND("-",AA$1,1)-1))+VALUE(LEFT(AB$1,FIND("-",AB$1,1)-1)-1)+VALUE(LEFT(AC$1,FIND("-",AC$1,1)-1)-1),0,AVERAGE(INDEX($AB:$AB,ROW($AB2558)-VALUE(LEFT(AC$1,FIND("-",AC$1,1)-1))+1):$AB2558))</f>
        <v>88.8888888888889</v>
      </c>
      <c r="AE2558">
        <f t="shared" si="366"/>
        <v>148574144</v>
      </c>
      <c r="AG2558" t="str">
        <f t="shared" si="359"/>
        <v/>
      </c>
    </row>
    <row r="2559" spans="1:33" x14ac:dyDescent="0.25">
      <c r="A2559" s="6">
        <v>40695</v>
      </c>
      <c r="B2559">
        <v>0.125</v>
      </c>
      <c r="C2559">
        <v>0.125</v>
      </c>
      <c r="D2559">
        <v>0.125</v>
      </c>
      <c r="E2559">
        <v>0.125</v>
      </c>
      <c r="F2559">
        <v>8.5516999999999996E-2</v>
      </c>
      <c r="G2559">
        <v>163800</v>
      </c>
      <c r="I2559" t="str">
        <f t="shared" si="361"/>
        <v/>
      </c>
      <c r="J2559" t="str">
        <f t="shared" si="362"/>
        <v/>
      </c>
      <c r="K2559" t="str">
        <f t="shared" si="363"/>
        <v>Sell</v>
      </c>
      <c r="M2559" s="11" t="str">
        <f t="shared" si="358"/>
        <v>Sell</v>
      </c>
      <c r="O2559">
        <f>IF(ROW($E2559)&lt;=VALUE(LEFT(O$1,FIND("-",O$1,1)-1)),0,IF(ROW($E2559)=VALUE(LEFT(O$1,FIND("-",O$1,1)-1))+1,AVERAGE(INDEX($E:$E,ROW($E2559)-VALUE(LEFT(O$1,FIND("-",O$1,1)-1))):$E2559),($E2559*(2/(VALUE(LEFT(O$1,FIND("-",O$1,1)-1))+1)))+(O2558*(1-(2/(VALUE(LEFT(O$1,FIND("-",O$1,1)-1))+1))))))</f>
        <v>0.13665338459190382</v>
      </c>
      <c r="Q2559">
        <f>IF(ROW($E2559)&lt;=VALUE(LEFT(Q$1,FIND("-",Q$1,1)-1)),0,IF(ROW($E2559)=VALUE(LEFT(Q$1,FIND("-",Q$1,1)-1))+1,AVERAGE(INDEX($E:$E,ROW($E2559)-VALUE(LEFT(Q$1,FIND("-",Q$1,1)-1))):$E2559),($E2559*(2/(VALUE(LEFT(Q$1,FIND("-",Q$1,1)-1))+1)))+(Q2558*(1-(2/(VALUE(LEFT(Q$1,FIND("-",Q$1,1)-1))+1))))))</f>
        <v>0.12746975991803877</v>
      </c>
      <c r="R2559">
        <f>IF(ROW($E2559)&lt;=VALUE(LEFT(R$1,FIND("-",R$1,1)-1)),0,IF(ROW($E2559)=VALUE(LEFT(R$1,FIND("-",R$1,1)-1))+1,AVERAGE(INDEX($E:$E,ROW($E2559)-VALUE(LEFT(R$1,FIND("-",R$1,1)-1))):$E2559),($E2559*(2/(VALUE(LEFT(R$1,FIND("-",R$1,1)-1))+1)))+(R2558*(1-(2/(VALUE(LEFT(R$1,FIND("-",R$1,1)-1))+1))))))</f>
        <v>0.12661381530252641</v>
      </c>
      <c r="S2559">
        <f t="shared" si="364"/>
        <v>8.5594461551236067E-4</v>
      </c>
      <c r="T2559">
        <f>IF(ROW($E2559)&lt;=MAX(VALUE(LEFT(Q$1,FIND("-",Q$1,1)-1)),VALUE(LEFT(R$1,FIND("-",R$1,1)-1)))+VALUE(LEFT(T$1,FIND("-",T$1,1)-1))-1,0,IF(ROW($E2559)=MAX(VALUE(LEFT(Q$1,FIND("-",Q$1,1)-1)),VALUE(LEFT(R$1,FIND("-",R$1,1)-1)))+VALUE(LEFT(T$1,FIND("-",T$1,1)-1)),AVERAGE(INDEX($S:$S,ROW(S2559)-VALUE(LEFT(T$1,FIND("-",T$1,1)-1))+1):S2559),($S2559*(2/(VALUE(LEFT(T$1,FIND("-",T$1,1)-1))+1)))+(T2558*(1-(2/(VALUE(LEFT(T$1,FIND("-",T$1,1)-1))+1))))))</f>
        <v>1.3374372188728228E-3</v>
      </c>
      <c r="V2559">
        <f t="shared" si="365"/>
        <v>0</v>
      </c>
      <c r="W2559">
        <f>IF(ROW($E2559)&lt;=VALUE(LEFT(W$1,FIND("-",W$1,1)-1))+1,0,IF(ROW($E2558)=VALUE(LEFT(W$1,FIND("-",W$1,1)-1))+1,100-100/(1+ABS((SUMIF(INDEX($V:$V,ROW($V2559)-VALUE(LEFT(W$1,FIND("-",W$1,1)-1))+1):$V2559,"&gt;0",INDEX($V:$V,ROW($V2559)-VALUE(LEFT(W$1,FIND("-",W$1,1)-1))+1):$V2559)/COUNTIF(INDEX($V:$V,ROW($V2559)-VALUE(LEFT(W$1,FIND("-",W$1,1)-1))+1):$V2559,"&gt;0"))/(SUMIF(INDEX($V:$V,ROW($V2559)-VALUE(LEFT(W$1,FIND("-",W$1,1)-1))+1):$V2559,"&lt;0",INDEX($V:$V,ROW($V2559)-VALUE(LEFT(W$1,FIND("-",W$1,1)-1))+1):$V2559)/COUNTIF(INDEX($V:$V,ROW($V2559)-VALUE(LEFT(W$1,FIND("-",W$1,1)-1))+1):$V2559,"&lt;0")))),100-100/(1+ABS((SUMIF(INDEX($V:$V,ROW($V2559)-VALUE(LEFT(W$1,FIND("-",W$1,1)-1))+1):$V2559,"&gt;0",INDEX($V:$V,ROW($V2559)-VALUE(LEFT(W$1,FIND("-",W$1,1)-1))+1):$V2559)/VALUE(LEFT(W$1,FIND("-",W$1,1)-1)))/(SUMIF(INDEX($V:$V,ROW($V2559)-VALUE(LEFT(W$1,FIND("-",W$1,1)-1))+1):$V2559,"&lt;0",INDEX($V:$V,ROW($V2559)-VALUE(LEFT(W$1,FIND("-",W$1,1)-1))+1):$V2559)/VALUE(LEFT(W$1,FIND("-",W$1,1)-1)))))))</f>
        <v>42.857142857142854</v>
      </c>
      <c r="Y2559">
        <f>IF(ROW($E2559)&lt;=VALUE(LEFT(Y$1,FIND("-",Y$1,1)-1)),0,MAX(INDEX(C:C,ROW(C2559)-VALUE(LEFT(Y$1,FIND("-",Y$1,1)-1))+1):C2559))</f>
        <v>0.13</v>
      </c>
      <c r="Z2559">
        <f>IF(ROW($E2559)&lt;=VALUE(LEFT(Z$1,FIND("-",Z$1,1)-1)),0,MIN(INDEX(D:D,ROW(D2559)-VALUE(LEFT(Z$1,FIND("-",Z$1,1)-1))+1):D2559))</f>
        <v>0.125</v>
      </c>
      <c r="AA2559">
        <f t="shared" si="360"/>
        <v>0</v>
      </c>
      <c r="AB2559">
        <f>IF(ROW($AA2559)&lt;=VALUE(LEFT(AA$1,FIND("-",AA$1,1)-1))+VALUE(LEFT(AB$1,FIND("-",AB$1,1)-1)-1),0,AVERAGE(INDEX($AA:$AA,ROW($AA2559)-VALUE(LEFT(AB$1,FIND("-",AB$1,1)-1))+1):$AA2559))</f>
        <v>33.333333333333336</v>
      </c>
      <c r="AC2559">
        <f>IF(ROW($AA2559)&lt;=VALUE(LEFT(AA$1,FIND("-",AA$1,1)-1))+VALUE(LEFT(AB$1,FIND("-",AB$1,1)-1)-1)+VALUE(LEFT(AC$1,FIND("-",AC$1,1)-1)-1),0,AVERAGE(INDEX($AB:$AB,ROW($AB2559)-VALUE(LEFT(AC$1,FIND("-",AC$1,1)-1))+1):$AB2559))</f>
        <v>66.666666666666671</v>
      </c>
      <c r="AE2559">
        <f t="shared" si="366"/>
        <v>148574144</v>
      </c>
      <c r="AG2559" t="str">
        <f t="shared" si="359"/>
        <v>Sell</v>
      </c>
    </row>
    <row r="2560" spans="1:33" x14ac:dyDescent="0.25">
      <c r="A2560" s="6">
        <v>40696</v>
      </c>
      <c r="B2560">
        <v>0.125</v>
      </c>
      <c r="C2560">
        <v>0.125</v>
      </c>
      <c r="D2560">
        <v>0.125</v>
      </c>
      <c r="E2560">
        <v>0.125</v>
      </c>
      <c r="F2560">
        <v>8.5516999999999996E-2</v>
      </c>
      <c r="G2560">
        <v>350000</v>
      </c>
      <c r="I2560" t="str">
        <f t="shared" si="361"/>
        <v/>
      </c>
      <c r="J2560" t="str">
        <f t="shared" si="362"/>
        <v/>
      </c>
      <c r="K2560" t="str">
        <f t="shared" si="363"/>
        <v/>
      </c>
      <c r="M2560" s="11" t="str">
        <f t="shared" si="358"/>
        <v/>
      </c>
      <c r="O2560">
        <f>IF(ROW($E2560)&lt;=VALUE(LEFT(O$1,FIND("-",O$1,1)-1)),0,IF(ROW($E2560)=VALUE(LEFT(O$1,FIND("-",O$1,1)-1))+1,AVERAGE(INDEX($E:$E,ROW($E2560)-VALUE(LEFT(O$1,FIND("-",O$1,1)-1))):$E2560),($E2560*(2/(VALUE(LEFT(O$1,FIND("-",O$1,1)-1))+1)))+(O2559*(1-(2/(VALUE(LEFT(O$1,FIND("-",O$1,1)-1))+1))))))</f>
        <v>0.1365374305163625</v>
      </c>
      <c r="Q2560">
        <f>IF(ROW($E2560)&lt;=VALUE(LEFT(Q$1,FIND("-",Q$1,1)-1)),0,IF(ROW($E2560)=VALUE(LEFT(Q$1,FIND("-",Q$1,1)-1))+1,AVERAGE(INDEX($E:$E,ROW($E2560)-VALUE(LEFT(Q$1,FIND("-",Q$1,1)-1))):$E2560),($E2560*(2/(VALUE(LEFT(Q$1,FIND("-",Q$1,1)-1))+1)))+(Q2559*(1-(2/(VALUE(LEFT(Q$1,FIND("-",Q$1,1)-1))+1))))))</f>
        <v>0.12708979685372512</v>
      </c>
      <c r="R2560">
        <f>IF(ROW($E2560)&lt;=VALUE(LEFT(R$1,FIND("-",R$1,1)-1)),0,IF(ROW($E2560)=VALUE(LEFT(R$1,FIND("-",R$1,1)-1))+1,AVERAGE(INDEX($E:$E,ROW($E2560)-VALUE(LEFT(R$1,FIND("-",R$1,1)-1))):$E2560),($E2560*(2/(VALUE(LEFT(R$1,FIND("-",R$1,1)-1))+1)))+(R2559*(1-(2/(VALUE(LEFT(R$1,FIND("-",R$1,1)-1))+1))))))</f>
        <v>0.12649427342826519</v>
      </c>
      <c r="S2560">
        <f t="shared" si="364"/>
        <v>5.9552342545993175E-4</v>
      </c>
      <c r="T2560">
        <f>IF(ROW($E2560)&lt;=MAX(VALUE(LEFT(Q$1,FIND("-",Q$1,1)-1)),VALUE(LEFT(R$1,FIND("-",R$1,1)-1)))+VALUE(LEFT(T$1,FIND("-",T$1,1)-1))-1,0,IF(ROW($E2560)=MAX(VALUE(LEFT(Q$1,FIND("-",Q$1,1)-1)),VALUE(LEFT(R$1,FIND("-",R$1,1)-1)))+VALUE(LEFT(T$1,FIND("-",T$1,1)-1)),AVERAGE(INDEX($S:$S,ROW(S2560)-VALUE(LEFT(T$1,FIND("-",T$1,1)-1))+1):S2560),($S2560*(2/(VALUE(LEFT(T$1,FIND("-",T$1,1)-1))+1)))+(T2559*(1-(2/(VALUE(LEFT(T$1,FIND("-",T$1,1)-1))+1))))))</f>
        <v>1.1890544601902446E-3</v>
      </c>
      <c r="V2560">
        <f t="shared" si="365"/>
        <v>0</v>
      </c>
      <c r="W2560">
        <f>IF(ROW($E2560)&lt;=VALUE(LEFT(W$1,FIND("-",W$1,1)-1))+1,0,IF(ROW($E2559)=VALUE(LEFT(W$1,FIND("-",W$1,1)-1))+1,100-100/(1+ABS((SUMIF(INDEX($V:$V,ROW($V2560)-VALUE(LEFT(W$1,FIND("-",W$1,1)-1))+1):$V2560,"&gt;0",INDEX($V:$V,ROW($V2560)-VALUE(LEFT(W$1,FIND("-",W$1,1)-1))+1):$V2560)/COUNTIF(INDEX($V:$V,ROW($V2560)-VALUE(LEFT(W$1,FIND("-",W$1,1)-1))+1):$V2560,"&gt;0"))/(SUMIF(INDEX($V:$V,ROW($V2560)-VALUE(LEFT(W$1,FIND("-",W$1,1)-1))+1):$V2560,"&lt;0",INDEX($V:$V,ROW($V2560)-VALUE(LEFT(W$1,FIND("-",W$1,1)-1))+1):$V2560)/COUNTIF(INDEX($V:$V,ROW($V2560)-VALUE(LEFT(W$1,FIND("-",W$1,1)-1))+1):$V2560,"&lt;0")))),100-100/(1+ABS((SUMIF(INDEX($V:$V,ROW($V2560)-VALUE(LEFT(W$1,FIND("-",W$1,1)-1))+1):$V2560,"&gt;0",INDEX($V:$V,ROW($V2560)-VALUE(LEFT(W$1,FIND("-",W$1,1)-1))+1):$V2560)/VALUE(LEFT(W$1,FIND("-",W$1,1)-1)))/(SUMIF(INDEX($V:$V,ROW($V2560)-VALUE(LEFT(W$1,FIND("-",W$1,1)-1))+1):$V2560,"&lt;0",INDEX($V:$V,ROW($V2560)-VALUE(LEFT(W$1,FIND("-",W$1,1)-1))+1):$V2560)/VALUE(LEFT(W$1,FIND("-",W$1,1)-1)))))))</f>
        <v>50</v>
      </c>
      <c r="Y2560">
        <f>IF(ROW($E2560)&lt;=VALUE(LEFT(Y$1,FIND("-",Y$1,1)-1)),0,MAX(INDEX(C:C,ROW(C2560)-VALUE(LEFT(Y$1,FIND("-",Y$1,1)-1))+1):C2560))</f>
        <v>0.13</v>
      </c>
      <c r="Z2560">
        <f>IF(ROW($E2560)&lt;=VALUE(LEFT(Z$1,FIND("-",Z$1,1)-1)),0,MIN(INDEX(D:D,ROW(D2560)-VALUE(LEFT(Z$1,FIND("-",Z$1,1)-1))+1):D2560))</f>
        <v>0.125</v>
      </c>
      <c r="AA2560">
        <f t="shared" si="360"/>
        <v>0</v>
      </c>
      <c r="AB2560">
        <f>IF(ROW($AA2560)&lt;=VALUE(LEFT(AA$1,FIND("-",AA$1,1)-1))+VALUE(LEFT(AB$1,FIND("-",AB$1,1)-1)-1),0,AVERAGE(INDEX($AA:$AA,ROW($AA2560)-VALUE(LEFT(AB$1,FIND("-",AB$1,1)-1))+1):$AA2560))</f>
        <v>0</v>
      </c>
      <c r="AC2560">
        <f>IF(ROW($AA2560)&lt;=VALUE(LEFT(AA$1,FIND("-",AA$1,1)-1))+VALUE(LEFT(AB$1,FIND("-",AB$1,1)-1)-1)+VALUE(LEFT(AC$1,FIND("-",AC$1,1)-1)-1),0,AVERAGE(INDEX($AB:$AB,ROW($AB2560)-VALUE(LEFT(AC$1,FIND("-",AC$1,1)-1))+1):$AB2560))</f>
        <v>33.333333333333336</v>
      </c>
      <c r="AE2560">
        <f t="shared" si="366"/>
        <v>148574144</v>
      </c>
      <c r="AG2560" t="str">
        <f t="shared" si="359"/>
        <v/>
      </c>
    </row>
    <row r="2561" spans="1:33" x14ac:dyDescent="0.25">
      <c r="A2561" s="6">
        <v>40697</v>
      </c>
      <c r="B2561">
        <v>0.125</v>
      </c>
      <c r="C2561">
        <v>0.125</v>
      </c>
      <c r="D2561">
        <v>0.125</v>
      </c>
      <c r="E2561">
        <v>0.125</v>
      </c>
      <c r="F2561">
        <v>8.5516999999999996E-2</v>
      </c>
      <c r="G2561">
        <v>418500</v>
      </c>
      <c r="I2561" t="str">
        <f t="shared" si="361"/>
        <v/>
      </c>
      <c r="J2561" t="str">
        <f t="shared" si="362"/>
        <v/>
      </c>
      <c r="K2561" t="str">
        <f t="shared" si="363"/>
        <v>Oversold Above %D</v>
      </c>
      <c r="M2561" s="11" t="str">
        <f t="shared" si="358"/>
        <v/>
      </c>
      <c r="O2561">
        <f>IF(ROW($E2561)&lt;=VALUE(LEFT(O$1,FIND("-",O$1,1)-1)),0,IF(ROW($E2561)=VALUE(LEFT(O$1,FIND("-",O$1,1)-1))+1,AVERAGE(INDEX($E:$E,ROW($E2561)-VALUE(LEFT(O$1,FIND("-",O$1,1)-1))):$E2561),($E2561*(2/(VALUE(LEFT(O$1,FIND("-",O$1,1)-1))+1)))+(O2560*(1-(2/(VALUE(LEFT(O$1,FIND("-",O$1,1)-1))+1))))))</f>
        <v>0.13642263021271711</v>
      </c>
      <c r="Q2561">
        <f>IF(ROW($E2561)&lt;=VALUE(LEFT(Q$1,FIND("-",Q$1,1)-1)),0,IF(ROW($E2561)=VALUE(LEFT(Q$1,FIND("-",Q$1,1)-1))+1,AVERAGE(INDEX($E:$E,ROW($E2561)-VALUE(LEFT(Q$1,FIND("-",Q$1,1)-1))):$E2561),($E2561*(2/(VALUE(LEFT(Q$1,FIND("-",Q$1,1)-1))+1)))+(Q2560*(1-(2/(VALUE(LEFT(Q$1,FIND("-",Q$1,1)-1))+1))))))</f>
        <v>0.12676828964545972</v>
      </c>
      <c r="R2561">
        <f>IF(ROW($E2561)&lt;=VALUE(LEFT(R$1,FIND("-",R$1,1)-1)),0,IF(ROW($E2561)=VALUE(LEFT(R$1,FIND("-",R$1,1)-1))+1,AVERAGE(INDEX($E:$E,ROW($E2561)-VALUE(LEFT(R$1,FIND("-",R$1,1)-1))):$E2561),($E2561*(2/(VALUE(LEFT(R$1,FIND("-",R$1,1)-1))+1)))+(R2560*(1-(2/(VALUE(LEFT(R$1,FIND("-",R$1,1)-1))+1))))))</f>
        <v>0.12638358650765297</v>
      </c>
      <c r="S2561">
        <f t="shared" si="364"/>
        <v>3.8470313780675225E-4</v>
      </c>
      <c r="T2561">
        <f>IF(ROW($E2561)&lt;=MAX(VALUE(LEFT(Q$1,FIND("-",Q$1,1)-1)),VALUE(LEFT(R$1,FIND("-",R$1,1)-1)))+VALUE(LEFT(T$1,FIND("-",T$1,1)-1))-1,0,IF(ROW($E2561)=MAX(VALUE(LEFT(Q$1,FIND("-",Q$1,1)-1)),VALUE(LEFT(R$1,FIND("-",R$1,1)-1)))+VALUE(LEFT(T$1,FIND("-",T$1,1)-1)),AVERAGE(INDEX($S:$S,ROW(S2561)-VALUE(LEFT(T$1,FIND("-",T$1,1)-1))+1):S2561),($S2561*(2/(VALUE(LEFT(T$1,FIND("-",T$1,1)-1))+1)))+(T2560*(1-(2/(VALUE(LEFT(T$1,FIND("-",T$1,1)-1))+1))))))</f>
        <v>1.0281841957135462E-3</v>
      </c>
      <c r="V2561">
        <f t="shared" si="365"/>
        <v>0</v>
      </c>
      <c r="W2561">
        <f>IF(ROW($E2561)&lt;=VALUE(LEFT(W$1,FIND("-",W$1,1)-1))+1,0,IF(ROW($E2560)=VALUE(LEFT(W$1,FIND("-",W$1,1)-1))+1,100-100/(1+ABS((SUMIF(INDEX($V:$V,ROW($V2561)-VALUE(LEFT(W$1,FIND("-",W$1,1)-1))+1):$V2561,"&gt;0",INDEX($V:$V,ROW($V2561)-VALUE(LEFT(W$1,FIND("-",W$1,1)-1))+1):$V2561)/COUNTIF(INDEX($V:$V,ROW($V2561)-VALUE(LEFT(W$1,FIND("-",W$1,1)-1))+1):$V2561,"&gt;0"))/(SUMIF(INDEX($V:$V,ROW($V2561)-VALUE(LEFT(W$1,FIND("-",W$1,1)-1))+1):$V2561,"&lt;0",INDEX($V:$V,ROW($V2561)-VALUE(LEFT(W$1,FIND("-",W$1,1)-1))+1):$V2561)/COUNTIF(INDEX($V:$V,ROW($V2561)-VALUE(LEFT(W$1,FIND("-",W$1,1)-1))+1):$V2561,"&lt;0")))),100-100/(1+ABS((SUMIF(INDEX($V:$V,ROW($V2561)-VALUE(LEFT(W$1,FIND("-",W$1,1)-1))+1):$V2561,"&gt;0",INDEX($V:$V,ROW($V2561)-VALUE(LEFT(W$1,FIND("-",W$1,1)-1))+1):$V2561)/VALUE(LEFT(W$1,FIND("-",W$1,1)-1)))/(SUMIF(INDEX($V:$V,ROW($V2561)-VALUE(LEFT(W$1,FIND("-",W$1,1)-1))+1):$V2561,"&lt;0",INDEX($V:$V,ROW($V2561)-VALUE(LEFT(W$1,FIND("-",W$1,1)-1))+1):$V2561)/VALUE(LEFT(W$1,FIND("-",W$1,1)-1)))))))</f>
        <v>40</v>
      </c>
      <c r="Y2561">
        <f>IF(ROW($E2561)&lt;=VALUE(LEFT(Y$1,FIND("-",Y$1,1)-1)),0,MAX(INDEX(C:C,ROW(C2561)-VALUE(LEFT(Y$1,FIND("-",Y$1,1)-1))+1):C2561))</f>
        <v>0.13</v>
      </c>
      <c r="Z2561">
        <f>IF(ROW($E2561)&lt;=VALUE(LEFT(Z$1,FIND("-",Z$1,1)-1)),0,MIN(INDEX(D:D,ROW(D2561)-VALUE(LEFT(Z$1,FIND("-",Z$1,1)-1))+1):D2561))</f>
        <v>0.125</v>
      </c>
      <c r="AA2561">
        <f t="shared" si="360"/>
        <v>0</v>
      </c>
      <c r="AB2561">
        <f>IF(ROW($AA2561)&lt;=VALUE(LEFT(AA$1,FIND("-",AA$1,1)-1))+VALUE(LEFT(AB$1,FIND("-",AB$1,1)-1)-1),0,AVERAGE(INDEX($AA:$AA,ROW($AA2561)-VALUE(LEFT(AB$1,FIND("-",AB$1,1)-1))+1):$AA2561))</f>
        <v>0</v>
      </c>
      <c r="AC2561">
        <f>IF(ROW($AA2561)&lt;=VALUE(LEFT(AA$1,FIND("-",AA$1,1)-1))+VALUE(LEFT(AB$1,FIND("-",AB$1,1)-1)-1)+VALUE(LEFT(AC$1,FIND("-",AC$1,1)-1)-1),0,AVERAGE(INDEX($AB:$AB,ROW($AB2561)-VALUE(LEFT(AC$1,FIND("-",AC$1,1)-1))+1):$AB2561))</f>
        <v>11.111111111111112</v>
      </c>
      <c r="AE2561">
        <f t="shared" si="366"/>
        <v>148574144</v>
      </c>
      <c r="AG2561" t="str">
        <f t="shared" si="359"/>
        <v/>
      </c>
    </row>
    <row r="2562" spans="1:33" x14ac:dyDescent="0.25">
      <c r="A2562" s="6">
        <v>40700</v>
      </c>
      <c r="B2562">
        <v>0.12</v>
      </c>
      <c r="C2562">
        <v>0.12</v>
      </c>
      <c r="D2562">
        <v>0.12</v>
      </c>
      <c r="E2562">
        <v>0.12</v>
      </c>
      <c r="F2562">
        <v>8.2097000000000003E-2</v>
      </c>
      <c r="G2562">
        <v>25500</v>
      </c>
      <c r="I2562" t="str">
        <f t="shared" si="361"/>
        <v/>
      </c>
      <c r="J2562" t="str">
        <f t="shared" si="362"/>
        <v/>
      </c>
      <c r="K2562" t="str">
        <f t="shared" si="363"/>
        <v>Oversold Below %D</v>
      </c>
      <c r="M2562" s="11" t="str">
        <f t="shared" si="358"/>
        <v/>
      </c>
      <c r="O2562">
        <f>IF(ROW($E2562)&lt;=VALUE(LEFT(O$1,FIND("-",O$1,1)-1)),0,IF(ROW($E2562)=VALUE(LEFT(O$1,FIND("-",O$1,1)-1))+1,AVERAGE(INDEX($E:$E,ROW($E2562)-VALUE(LEFT(O$1,FIND("-",O$1,1)-1))):$E2562),($E2562*(2/(VALUE(LEFT(O$1,FIND("-",O$1,1)-1))+1)))+(O2561*(1-(2/(VALUE(LEFT(O$1,FIND("-",O$1,1)-1))+1))))))</f>
        <v>0.13625922095686918</v>
      </c>
      <c r="Q2562">
        <f>IF(ROW($E2562)&lt;=VALUE(LEFT(Q$1,FIND("-",Q$1,1)-1)),0,IF(ROW($E2562)=VALUE(LEFT(Q$1,FIND("-",Q$1,1)-1))+1,AVERAGE(INDEX($E:$E,ROW($E2562)-VALUE(LEFT(Q$1,FIND("-",Q$1,1)-1))):$E2562),($E2562*(2/(VALUE(LEFT(Q$1,FIND("-",Q$1,1)-1))+1)))+(Q2561*(1-(2/(VALUE(LEFT(Q$1,FIND("-",Q$1,1)-1))+1))))))</f>
        <v>0.12572701431538899</v>
      </c>
      <c r="R2562">
        <f>IF(ROW($E2562)&lt;=VALUE(LEFT(R$1,FIND("-",R$1,1)-1)),0,IF(ROW($E2562)=VALUE(LEFT(R$1,FIND("-",R$1,1)-1))+1,AVERAGE(INDEX($E:$E,ROW($E2562)-VALUE(LEFT(R$1,FIND("-",R$1,1)-1))):$E2562),($E2562*(2/(VALUE(LEFT(R$1,FIND("-",R$1,1)-1))+1)))+(R2561*(1-(2/(VALUE(LEFT(R$1,FIND("-",R$1,1)-1))+1))))))</f>
        <v>0.12591072824782681</v>
      </c>
      <c r="S2562">
        <f t="shared" si="364"/>
        <v>-1.8371393243782341E-4</v>
      </c>
      <c r="T2562">
        <f>IF(ROW($E2562)&lt;=MAX(VALUE(LEFT(Q$1,FIND("-",Q$1,1)-1)),VALUE(LEFT(R$1,FIND("-",R$1,1)-1)))+VALUE(LEFT(T$1,FIND("-",T$1,1)-1))-1,0,IF(ROW($E2562)=MAX(VALUE(LEFT(Q$1,FIND("-",Q$1,1)-1)),VALUE(LEFT(R$1,FIND("-",R$1,1)-1)))+VALUE(LEFT(T$1,FIND("-",T$1,1)-1)),AVERAGE(INDEX($S:$S,ROW(S2562)-VALUE(LEFT(T$1,FIND("-",T$1,1)-1))+1):S2562),($S2562*(2/(VALUE(LEFT(T$1,FIND("-",T$1,1)-1))+1)))+(T2561*(1-(2/(VALUE(LEFT(T$1,FIND("-",T$1,1)-1))+1))))))</f>
        <v>7.8580457008327223E-4</v>
      </c>
      <c r="V2562">
        <f t="shared" si="365"/>
        <v>-5.0000000000000044E-3</v>
      </c>
      <c r="W2562">
        <f>IF(ROW($E2562)&lt;=VALUE(LEFT(W$1,FIND("-",W$1,1)-1))+1,0,IF(ROW($E2561)=VALUE(LEFT(W$1,FIND("-",W$1,1)-1))+1,100-100/(1+ABS((SUMIF(INDEX($V:$V,ROW($V2562)-VALUE(LEFT(W$1,FIND("-",W$1,1)-1))+1):$V2562,"&gt;0",INDEX($V:$V,ROW($V2562)-VALUE(LEFT(W$1,FIND("-",W$1,1)-1))+1):$V2562)/COUNTIF(INDEX($V:$V,ROW($V2562)-VALUE(LEFT(W$1,FIND("-",W$1,1)-1))+1):$V2562,"&gt;0"))/(SUMIF(INDEX($V:$V,ROW($V2562)-VALUE(LEFT(W$1,FIND("-",W$1,1)-1))+1):$V2562,"&lt;0",INDEX($V:$V,ROW($V2562)-VALUE(LEFT(W$1,FIND("-",W$1,1)-1))+1):$V2562)/COUNTIF(INDEX($V:$V,ROW($V2562)-VALUE(LEFT(W$1,FIND("-",W$1,1)-1))+1):$V2562,"&lt;0")))),100-100/(1+ABS((SUMIF(INDEX($V:$V,ROW($V2562)-VALUE(LEFT(W$1,FIND("-",W$1,1)-1))+1):$V2562,"&gt;0",INDEX($V:$V,ROW($V2562)-VALUE(LEFT(W$1,FIND("-",W$1,1)-1))+1):$V2562)/VALUE(LEFT(W$1,FIND("-",W$1,1)-1)))/(SUMIF(INDEX($V:$V,ROW($V2562)-VALUE(LEFT(W$1,FIND("-",W$1,1)-1))+1):$V2562,"&lt;0",INDEX($V:$V,ROW($V2562)-VALUE(LEFT(W$1,FIND("-",W$1,1)-1))+1):$V2562)/VALUE(LEFT(W$1,FIND("-",W$1,1)-1)))))))</f>
        <v>40</v>
      </c>
      <c r="Y2562">
        <f>IF(ROW($E2562)&lt;=VALUE(LEFT(Y$1,FIND("-",Y$1,1)-1)),0,MAX(INDEX(C:C,ROW(C2562)-VALUE(LEFT(Y$1,FIND("-",Y$1,1)-1))+1):C2562))</f>
        <v>0.13</v>
      </c>
      <c r="Z2562">
        <f>IF(ROW($E2562)&lt;=VALUE(LEFT(Z$1,FIND("-",Z$1,1)-1)),0,MIN(INDEX(D:D,ROW(D2562)-VALUE(LEFT(Z$1,FIND("-",Z$1,1)-1))+1):D2562))</f>
        <v>0.12</v>
      </c>
      <c r="AA2562">
        <f t="shared" si="360"/>
        <v>0</v>
      </c>
      <c r="AB2562">
        <f>IF(ROW($AA2562)&lt;=VALUE(LEFT(AA$1,FIND("-",AA$1,1)-1))+VALUE(LEFT(AB$1,FIND("-",AB$1,1)-1)-1),0,AVERAGE(INDEX($AA:$AA,ROW($AA2562)-VALUE(LEFT(AB$1,FIND("-",AB$1,1)-1))+1):$AA2562))</f>
        <v>0</v>
      </c>
      <c r="AC2562">
        <f>IF(ROW($AA2562)&lt;=VALUE(LEFT(AA$1,FIND("-",AA$1,1)-1))+VALUE(LEFT(AB$1,FIND("-",AB$1,1)-1)-1)+VALUE(LEFT(AC$1,FIND("-",AC$1,1)-1)-1),0,AVERAGE(INDEX($AB:$AB,ROW($AB2562)-VALUE(LEFT(AC$1,FIND("-",AC$1,1)-1))+1):$AB2562))</f>
        <v>0</v>
      </c>
      <c r="AE2562">
        <f t="shared" si="366"/>
        <v>148548644</v>
      </c>
      <c r="AG2562" t="str">
        <f t="shared" si="359"/>
        <v/>
      </c>
    </row>
    <row r="2563" spans="1:33" x14ac:dyDescent="0.25">
      <c r="A2563" s="6">
        <v>40701</v>
      </c>
      <c r="B2563">
        <v>0.12</v>
      </c>
      <c r="C2563">
        <v>0.12</v>
      </c>
      <c r="D2563">
        <v>0.12</v>
      </c>
      <c r="E2563">
        <v>0.12</v>
      </c>
      <c r="F2563">
        <v>8.2097000000000003E-2</v>
      </c>
      <c r="G2563">
        <v>211500</v>
      </c>
      <c r="I2563" t="str">
        <f t="shared" si="361"/>
        <v/>
      </c>
      <c r="J2563" t="str">
        <f t="shared" si="362"/>
        <v>Oversold</v>
      </c>
      <c r="K2563" t="str">
        <f t="shared" si="363"/>
        <v>Oversold Below %D</v>
      </c>
      <c r="M2563" s="11" t="str">
        <f t="shared" ref="M2563:M2626" si="367">IF(K2563="Buy","Buy",IF(K2563="Sell","Sell",""))</f>
        <v/>
      </c>
      <c r="O2563">
        <f>IF(ROW($E2563)&lt;=VALUE(LEFT(O$1,FIND("-",O$1,1)-1)),0,IF(ROW($E2563)=VALUE(LEFT(O$1,FIND("-",O$1,1)-1))+1,AVERAGE(INDEX($E:$E,ROW($E2563)-VALUE(LEFT(O$1,FIND("-",O$1,1)-1))):$E2563),($E2563*(2/(VALUE(LEFT(O$1,FIND("-",O$1,1)-1))+1)))+(O2562*(1-(2/(VALUE(LEFT(O$1,FIND("-",O$1,1)-1))+1))))))</f>
        <v>0.136097437663766</v>
      </c>
      <c r="Q2563">
        <f>IF(ROW($E2563)&lt;=VALUE(LEFT(Q$1,FIND("-",Q$1,1)-1)),0,IF(ROW($E2563)=VALUE(LEFT(Q$1,FIND("-",Q$1,1)-1))+1,AVERAGE(INDEX($E:$E,ROW($E2563)-VALUE(LEFT(Q$1,FIND("-",Q$1,1)-1))):$E2563),($E2563*(2/(VALUE(LEFT(Q$1,FIND("-",Q$1,1)-1))+1)))+(Q2562*(1-(2/(VALUE(LEFT(Q$1,FIND("-",Q$1,1)-1))+1))))))</f>
        <v>0.12484593518994452</v>
      </c>
      <c r="R2563">
        <f>IF(ROW($E2563)&lt;=VALUE(LEFT(R$1,FIND("-",R$1,1)-1)),0,IF(ROW($E2563)=VALUE(LEFT(R$1,FIND("-",R$1,1)-1))+1,AVERAGE(INDEX($E:$E,ROW($E2563)-VALUE(LEFT(R$1,FIND("-",R$1,1)-1))):$E2563),($E2563*(2/(VALUE(LEFT(R$1,FIND("-",R$1,1)-1))+1)))+(R2562*(1-(2/(VALUE(LEFT(R$1,FIND("-",R$1,1)-1))+1))))))</f>
        <v>0.12547289652576557</v>
      </c>
      <c r="S2563">
        <f t="shared" si="364"/>
        <v>-6.2696133582104685E-4</v>
      </c>
      <c r="T2563">
        <f>IF(ROW($E2563)&lt;=MAX(VALUE(LEFT(Q$1,FIND("-",Q$1,1)-1)),VALUE(LEFT(R$1,FIND("-",R$1,1)-1)))+VALUE(LEFT(T$1,FIND("-",T$1,1)-1))-1,0,IF(ROW($E2563)=MAX(VALUE(LEFT(Q$1,FIND("-",Q$1,1)-1)),VALUE(LEFT(R$1,FIND("-",R$1,1)-1)))+VALUE(LEFT(T$1,FIND("-",T$1,1)-1)),AVERAGE(INDEX($S:$S,ROW(S2563)-VALUE(LEFT(T$1,FIND("-",T$1,1)-1))+1):S2563),($S2563*(2/(VALUE(LEFT(T$1,FIND("-",T$1,1)-1))+1)))+(T2562*(1-(2/(VALUE(LEFT(T$1,FIND("-",T$1,1)-1))+1))))))</f>
        <v>5.0325138890240846E-4</v>
      </c>
      <c r="V2563">
        <f t="shared" si="365"/>
        <v>0</v>
      </c>
      <c r="W2563">
        <f>IF(ROW($E2563)&lt;=VALUE(LEFT(W$1,FIND("-",W$1,1)-1))+1,0,IF(ROW($E2562)=VALUE(LEFT(W$1,FIND("-",W$1,1)-1))+1,100-100/(1+ABS((SUMIF(INDEX($V:$V,ROW($V2563)-VALUE(LEFT(W$1,FIND("-",W$1,1)-1))+1):$V2563,"&gt;0",INDEX($V:$V,ROW($V2563)-VALUE(LEFT(W$1,FIND("-",W$1,1)-1))+1):$V2563)/COUNTIF(INDEX($V:$V,ROW($V2563)-VALUE(LEFT(W$1,FIND("-",W$1,1)-1))+1):$V2563,"&gt;0"))/(SUMIF(INDEX($V:$V,ROW($V2563)-VALUE(LEFT(W$1,FIND("-",W$1,1)-1))+1):$V2563,"&lt;0",INDEX($V:$V,ROW($V2563)-VALUE(LEFT(W$1,FIND("-",W$1,1)-1))+1):$V2563)/COUNTIF(INDEX($V:$V,ROW($V2563)-VALUE(LEFT(W$1,FIND("-",W$1,1)-1))+1):$V2563,"&lt;0")))),100-100/(1+ABS((SUMIF(INDEX($V:$V,ROW($V2563)-VALUE(LEFT(W$1,FIND("-",W$1,1)-1))+1):$V2563,"&gt;0",INDEX($V:$V,ROW($V2563)-VALUE(LEFT(W$1,FIND("-",W$1,1)-1))+1):$V2563)/VALUE(LEFT(W$1,FIND("-",W$1,1)-1)))/(SUMIF(INDEX($V:$V,ROW($V2563)-VALUE(LEFT(W$1,FIND("-",W$1,1)-1))+1):$V2563,"&lt;0",INDEX($V:$V,ROW($V2563)-VALUE(LEFT(W$1,FIND("-",W$1,1)-1))+1):$V2563)/VALUE(LEFT(W$1,FIND("-",W$1,1)-1)))))))</f>
        <v>25.000000000000014</v>
      </c>
      <c r="Y2563">
        <f>IF(ROW($E2563)&lt;=VALUE(LEFT(Y$1,FIND("-",Y$1,1)-1)),0,MAX(INDEX(C:C,ROW(C2563)-VALUE(LEFT(Y$1,FIND("-",Y$1,1)-1))+1):C2563))</f>
        <v>0.13</v>
      </c>
      <c r="Z2563">
        <f>IF(ROW($E2563)&lt;=VALUE(LEFT(Z$1,FIND("-",Z$1,1)-1)),0,MIN(INDEX(D:D,ROW(D2563)-VALUE(LEFT(Z$1,FIND("-",Z$1,1)-1))+1):D2563))</f>
        <v>0.12</v>
      </c>
      <c r="AA2563">
        <f t="shared" si="360"/>
        <v>0</v>
      </c>
      <c r="AB2563">
        <f>IF(ROW($AA2563)&lt;=VALUE(LEFT(AA$1,FIND("-",AA$1,1)-1))+VALUE(LEFT(AB$1,FIND("-",AB$1,1)-1)-1),0,AVERAGE(INDEX($AA:$AA,ROW($AA2563)-VALUE(LEFT(AB$1,FIND("-",AB$1,1)-1))+1):$AA2563))</f>
        <v>0</v>
      </c>
      <c r="AC2563">
        <f>IF(ROW($AA2563)&lt;=VALUE(LEFT(AA$1,FIND("-",AA$1,1)-1))+VALUE(LEFT(AB$1,FIND("-",AB$1,1)-1)-1)+VALUE(LEFT(AC$1,FIND("-",AC$1,1)-1)-1),0,AVERAGE(INDEX($AB:$AB,ROW($AB2563)-VALUE(LEFT(AC$1,FIND("-",AC$1,1)-1))+1):$AB2563))</f>
        <v>0</v>
      </c>
      <c r="AE2563">
        <f t="shared" si="366"/>
        <v>148548644</v>
      </c>
      <c r="AG2563" t="str">
        <f t="shared" ref="AG2563:AG2626" si="368">IF(K2563="Buy","Buy",IF(K2563="Sell","Sell",""))</f>
        <v/>
      </c>
    </row>
    <row r="2564" spans="1:33" x14ac:dyDescent="0.25">
      <c r="A2564" s="6">
        <v>40702</v>
      </c>
      <c r="B2564">
        <v>0.12</v>
      </c>
      <c r="C2564">
        <v>0.125</v>
      </c>
      <c r="D2564">
        <v>0.12</v>
      </c>
      <c r="E2564">
        <v>0.12</v>
      </c>
      <c r="F2564">
        <v>8.2097000000000003E-2</v>
      </c>
      <c r="G2564">
        <v>279000</v>
      </c>
      <c r="I2564" t="str">
        <f t="shared" si="361"/>
        <v/>
      </c>
      <c r="J2564" t="str">
        <f t="shared" si="362"/>
        <v>Oversold</v>
      </c>
      <c r="K2564" t="str">
        <f t="shared" si="363"/>
        <v>Oversold Below %D</v>
      </c>
      <c r="M2564" s="11" t="str">
        <f t="shared" si="367"/>
        <v/>
      </c>
      <c r="O2564">
        <f>IF(ROW($E2564)&lt;=VALUE(LEFT(O$1,FIND("-",O$1,1)-1)),0,IF(ROW($E2564)=VALUE(LEFT(O$1,FIND("-",O$1,1)-1))+1,AVERAGE(INDEX($E:$E,ROW($E2564)-VALUE(LEFT(O$1,FIND("-",O$1,1)-1))):$E2564),($E2564*(2/(VALUE(LEFT(O$1,FIND("-",O$1,1)-1))+1)))+(O2563*(1-(2/(VALUE(LEFT(O$1,FIND("-",O$1,1)-1))+1))))))</f>
        <v>0.1359372641546738</v>
      </c>
      <c r="Q2564">
        <f>IF(ROW($E2564)&lt;=VALUE(LEFT(Q$1,FIND("-",Q$1,1)-1)),0,IF(ROW($E2564)=VALUE(LEFT(Q$1,FIND("-",Q$1,1)-1))+1,AVERAGE(INDEX($E:$E,ROW($E2564)-VALUE(LEFT(Q$1,FIND("-",Q$1,1)-1))):$E2564),($E2564*(2/(VALUE(LEFT(Q$1,FIND("-",Q$1,1)-1))+1)))+(Q2563*(1-(2/(VALUE(LEFT(Q$1,FIND("-",Q$1,1)-1))+1))))))</f>
        <v>0.12410040669918382</v>
      </c>
      <c r="R2564">
        <f>IF(ROW($E2564)&lt;=VALUE(LEFT(R$1,FIND("-",R$1,1)-1)),0,IF(ROW($E2564)=VALUE(LEFT(R$1,FIND("-",R$1,1)-1))+1,AVERAGE(INDEX($E:$E,ROW($E2564)-VALUE(LEFT(R$1,FIND("-",R$1,1)-1))):$E2564),($E2564*(2/(VALUE(LEFT(R$1,FIND("-",R$1,1)-1))+1)))+(R2563*(1-(2/(VALUE(LEFT(R$1,FIND("-",R$1,1)-1))+1))))))</f>
        <v>0.12506749678311627</v>
      </c>
      <c r="S2564">
        <f t="shared" si="364"/>
        <v>-9.6709008393244811E-4</v>
      </c>
      <c r="T2564">
        <f>IF(ROW($E2564)&lt;=MAX(VALUE(LEFT(Q$1,FIND("-",Q$1,1)-1)),VALUE(LEFT(R$1,FIND("-",R$1,1)-1)))+VALUE(LEFT(T$1,FIND("-",T$1,1)-1))-1,0,IF(ROW($E2564)=MAX(VALUE(LEFT(Q$1,FIND("-",Q$1,1)-1)),VALUE(LEFT(R$1,FIND("-",R$1,1)-1)))+VALUE(LEFT(T$1,FIND("-",T$1,1)-1)),AVERAGE(INDEX($S:$S,ROW(S2564)-VALUE(LEFT(T$1,FIND("-",T$1,1)-1))+1):S2564),($S2564*(2/(VALUE(LEFT(T$1,FIND("-",T$1,1)-1))+1)))+(T2563*(1-(2/(VALUE(LEFT(T$1,FIND("-",T$1,1)-1))+1))))))</f>
        <v>2.0918309433543719E-4</v>
      </c>
      <c r="V2564">
        <f t="shared" si="365"/>
        <v>0</v>
      </c>
      <c r="W2564">
        <f>IF(ROW($E2564)&lt;=VALUE(LEFT(W$1,FIND("-",W$1,1)-1))+1,0,IF(ROW($E2563)=VALUE(LEFT(W$1,FIND("-",W$1,1)-1))+1,100-100/(1+ABS((SUMIF(INDEX($V:$V,ROW($V2564)-VALUE(LEFT(W$1,FIND("-",W$1,1)-1))+1):$V2564,"&gt;0",INDEX($V:$V,ROW($V2564)-VALUE(LEFT(W$1,FIND("-",W$1,1)-1))+1):$V2564)/COUNTIF(INDEX($V:$V,ROW($V2564)-VALUE(LEFT(W$1,FIND("-",W$1,1)-1))+1):$V2564,"&gt;0"))/(SUMIF(INDEX($V:$V,ROW($V2564)-VALUE(LEFT(W$1,FIND("-",W$1,1)-1))+1):$V2564,"&lt;0",INDEX($V:$V,ROW($V2564)-VALUE(LEFT(W$1,FIND("-",W$1,1)-1))+1):$V2564)/COUNTIF(INDEX($V:$V,ROW($V2564)-VALUE(LEFT(W$1,FIND("-",W$1,1)-1))+1):$V2564,"&lt;0")))),100-100/(1+ABS((SUMIF(INDEX($V:$V,ROW($V2564)-VALUE(LEFT(W$1,FIND("-",W$1,1)-1))+1):$V2564,"&gt;0",INDEX($V:$V,ROW($V2564)-VALUE(LEFT(W$1,FIND("-",W$1,1)-1))+1):$V2564)/VALUE(LEFT(W$1,FIND("-",W$1,1)-1)))/(SUMIF(INDEX($V:$V,ROW($V2564)-VALUE(LEFT(W$1,FIND("-",W$1,1)-1))+1):$V2564,"&lt;0",INDEX($V:$V,ROW($V2564)-VALUE(LEFT(W$1,FIND("-",W$1,1)-1))+1):$V2564)/VALUE(LEFT(W$1,FIND("-",W$1,1)-1)))))))</f>
        <v>25.000000000000014</v>
      </c>
      <c r="Y2564">
        <f>IF(ROW($E2564)&lt;=VALUE(LEFT(Y$1,FIND("-",Y$1,1)-1)),0,MAX(INDEX(C:C,ROW(C2564)-VALUE(LEFT(Y$1,FIND("-",Y$1,1)-1))+1):C2564))</f>
        <v>0.13</v>
      </c>
      <c r="Z2564">
        <f>IF(ROW($E2564)&lt;=VALUE(LEFT(Z$1,FIND("-",Z$1,1)-1)),0,MIN(INDEX(D:D,ROW(D2564)-VALUE(LEFT(Z$1,FIND("-",Z$1,1)-1))+1):D2564))</f>
        <v>0.12</v>
      </c>
      <c r="AA2564">
        <f t="shared" si="360"/>
        <v>0</v>
      </c>
      <c r="AB2564">
        <f>IF(ROW($AA2564)&lt;=VALUE(LEFT(AA$1,FIND("-",AA$1,1)-1))+VALUE(LEFT(AB$1,FIND("-",AB$1,1)-1)-1),0,AVERAGE(INDEX($AA:$AA,ROW($AA2564)-VALUE(LEFT(AB$1,FIND("-",AB$1,1)-1))+1):$AA2564))</f>
        <v>0</v>
      </c>
      <c r="AC2564">
        <f>IF(ROW($AA2564)&lt;=VALUE(LEFT(AA$1,FIND("-",AA$1,1)-1))+VALUE(LEFT(AB$1,FIND("-",AB$1,1)-1)-1)+VALUE(LEFT(AC$1,FIND("-",AC$1,1)-1)-1),0,AVERAGE(INDEX($AB:$AB,ROW($AB2564)-VALUE(LEFT(AC$1,FIND("-",AC$1,1)-1))+1):$AB2564))</f>
        <v>0</v>
      </c>
      <c r="AE2564">
        <f t="shared" si="366"/>
        <v>148548644</v>
      </c>
      <c r="AG2564" t="str">
        <f t="shared" si="368"/>
        <v/>
      </c>
    </row>
    <row r="2565" spans="1:33" x14ac:dyDescent="0.25">
      <c r="A2565" s="6">
        <v>40703</v>
      </c>
      <c r="B2565">
        <v>0.12</v>
      </c>
      <c r="C2565">
        <v>0.125</v>
      </c>
      <c r="D2565">
        <v>0.12</v>
      </c>
      <c r="E2565">
        <v>0.12</v>
      </c>
      <c r="F2565">
        <v>8.2097000000000003E-2</v>
      </c>
      <c r="G2565">
        <v>1493000</v>
      </c>
      <c r="I2565" t="str">
        <f t="shared" si="361"/>
        <v/>
      </c>
      <c r="J2565" t="str">
        <f t="shared" si="362"/>
        <v>Oversold</v>
      </c>
      <c r="K2565" t="str">
        <f t="shared" si="363"/>
        <v>Oversold Below %D</v>
      </c>
      <c r="M2565" s="11" t="str">
        <f t="shared" si="367"/>
        <v/>
      </c>
      <c r="O2565">
        <f>IF(ROW($E2565)&lt;=VALUE(LEFT(O$1,FIND("-",O$1,1)-1)),0,IF(ROW($E2565)=VALUE(LEFT(O$1,FIND("-",O$1,1)-1))+1,AVERAGE(INDEX($E:$E,ROW($E2565)-VALUE(LEFT(O$1,FIND("-",O$1,1)-1))):$E2565),($E2565*(2/(VALUE(LEFT(O$1,FIND("-",O$1,1)-1))+1)))+(O2564*(1-(2/(VALUE(LEFT(O$1,FIND("-",O$1,1)-1))+1))))))</f>
        <v>0.13577868441184124</v>
      </c>
      <c r="Q2565">
        <f>IF(ROW($E2565)&lt;=VALUE(LEFT(Q$1,FIND("-",Q$1,1)-1)),0,IF(ROW($E2565)=VALUE(LEFT(Q$1,FIND("-",Q$1,1)-1))+1,AVERAGE(INDEX($E:$E,ROW($E2565)-VALUE(LEFT(Q$1,FIND("-",Q$1,1)-1))):$E2565),($E2565*(2/(VALUE(LEFT(Q$1,FIND("-",Q$1,1)-1))+1)))+(Q2564*(1-(2/(VALUE(LEFT(Q$1,FIND("-",Q$1,1)-1))+1))))))</f>
        <v>0.12346957489930938</v>
      </c>
      <c r="R2565">
        <f>IF(ROW($E2565)&lt;=VALUE(LEFT(R$1,FIND("-",R$1,1)-1)),0,IF(ROW($E2565)=VALUE(LEFT(R$1,FIND("-",R$1,1)-1))+1,AVERAGE(INDEX($E:$E,ROW($E2565)-VALUE(LEFT(R$1,FIND("-",R$1,1)-1))):$E2565),($E2565*(2/(VALUE(LEFT(R$1,FIND("-",R$1,1)-1))+1)))+(R2564*(1-(2/(VALUE(LEFT(R$1,FIND("-",R$1,1)-1))+1))))))</f>
        <v>0.12469212665103359</v>
      </c>
      <c r="S2565">
        <f t="shared" si="364"/>
        <v>-1.2225517517242129E-3</v>
      </c>
      <c r="T2565">
        <f>IF(ROW($E2565)&lt;=MAX(VALUE(LEFT(Q$1,FIND("-",Q$1,1)-1)),VALUE(LEFT(R$1,FIND("-",R$1,1)-1)))+VALUE(LEFT(T$1,FIND("-",T$1,1)-1))-1,0,IF(ROW($E2565)=MAX(VALUE(LEFT(Q$1,FIND("-",Q$1,1)-1)),VALUE(LEFT(R$1,FIND("-",R$1,1)-1)))+VALUE(LEFT(T$1,FIND("-",T$1,1)-1)),AVERAGE(INDEX($S:$S,ROW(S2565)-VALUE(LEFT(T$1,FIND("-",T$1,1)-1))+1):S2565),($S2565*(2/(VALUE(LEFT(T$1,FIND("-",T$1,1)-1))+1)))+(T2564*(1-(2/(VALUE(LEFT(T$1,FIND("-",T$1,1)-1))+1))))))</f>
        <v>-7.7163874876492804E-5</v>
      </c>
      <c r="V2565">
        <f t="shared" si="365"/>
        <v>0</v>
      </c>
      <c r="W2565">
        <f>IF(ROW($E2565)&lt;=VALUE(LEFT(W$1,FIND("-",W$1,1)-1))+1,0,IF(ROW($E2564)=VALUE(LEFT(W$1,FIND("-",W$1,1)-1))+1,100-100/(1+ABS((SUMIF(INDEX($V:$V,ROW($V2565)-VALUE(LEFT(W$1,FIND("-",W$1,1)-1))+1):$V2565,"&gt;0",INDEX($V:$V,ROW($V2565)-VALUE(LEFT(W$1,FIND("-",W$1,1)-1))+1):$V2565)/COUNTIF(INDEX($V:$V,ROW($V2565)-VALUE(LEFT(W$1,FIND("-",W$1,1)-1))+1):$V2565,"&gt;0"))/(SUMIF(INDEX($V:$V,ROW($V2565)-VALUE(LEFT(W$1,FIND("-",W$1,1)-1))+1):$V2565,"&lt;0",INDEX($V:$V,ROW($V2565)-VALUE(LEFT(W$1,FIND("-",W$1,1)-1))+1):$V2565)/COUNTIF(INDEX($V:$V,ROW($V2565)-VALUE(LEFT(W$1,FIND("-",W$1,1)-1))+1):$V2565,"&lt;0")))),100-100/(1+ABS((SUMIF(INDEX($V:$V,ROW($V2565)-VALUE(LEFT(W$1,FIND("-",W$1,1)-1))+1):$V2565,"&gt;0",INDEX($V:$V,ROW($V2565)-VALUE(LEFT(W$1,FIND("-",W$1,1)-1))+1):$V2565)/VALUE(LEFT(W$1,FIND("-",W$1,1)-1)))/(SUMIF(INDEX($V:$V,ROW($V2565)-VALUE(LEFT(W$1,FIND("-",W$1,1)-1))+1):$V2565,"&lt;0",INDEX($V:$V,ROW($V2565)-VALUE(LEFT(W$1,FIND("-",W$1,1)-1))+1):$V2565)/VALUE(LEFT(W$1,FIND("-",W$1,1)-1)))))))</f>
        <v>25.000000000000014</v>
      </c>
      <c r="Y2565">
        <f>IF(ROW($E2565)&lt;=VALUE(LEFT(Y$1,FIND("-",Y$1,1)-1)),0,MAX(INDEX(C:C,ROW(C2565)-VALUE(LEFT(Y$1,FIND("-",Y$1,1)-1))+1):C2565))</f>
        <v>0.13</v>
      </c>
      <c r="Z2565">
        <f>IF(ROW($E2565)&lt;=VALUE(LEFT(Z$1,FIND("-",Z$1,1)-1)),0,MIN(INDEX(D:D,ROW(D2565)-VALUE(LEFT(Z$1,FIND("-",Z$1,1)-1))+1):D2565))</f>
        <v>0.12</v>
      </c>
      <c r="AA2565">
        <f t="shared" si="360"/>
        <v>0</v>
      </c>
      <c r="AB2565">
        <f>IF(ROW($AA2565)&lt;=VALUE(LEFT(AA$1,FIND("-",AA$1,1)-1))+VALUE(LEFT(AB$1,FIND("-",AB$1,1)-1)-1),0,AVERAGE(INDEX($AA:$AA,ROW($AA2565)-VALUE(LEFT(AB$1,FIND("-",AB$1,1)-1))+1):$AA2565))</f>
        <v>0</v>
      </c>
      <c r="AC2565">
        <f>IF(ROW($AA2565)&lt;=VALUE(LEFT(AA$1,FIND("-",AA$1,1)-1))+VALUE(LEFT(AB$1,FIND("-",AB$1,1)-1)-1)+VALUE(LEFT(AC$1,FIND("-",AC$1,1)-1)-1),0,AVERAGE(INDEX($AB:$AB,ROW($AB2565)-VALUE(LEFT(AC$1,FIND("-",AC$1,1)-1))+1):$AB2565))</f>
        <v>0</v>
      </c>
      <c r="AE2565">
        <f t="shared" si="366"/>
        <v>148548644</v>
      </c>
      <c r="AG2565" t="str">
        <f t="shared" si="368"/>
        <v/>
      </c>
    </row>
    <row r="2566" spans="1:33" x14ac:dyDescent="0.25">
      <c r="A2566" s="6">
        <v>40704</v>
      </c>
      <c r="B2566">
        <v>0.12</v>
      </c>
      <c r="C2566">
        <v>0.12</v>
      </c>
      <c r="D2566">
        <v>0.12</v>
      </c>
      <c r="E2566">
        <v>0.12</v>
      </c>
      <c r="F2566">
        <v>8.2097000000000003E-2</v>
      </c>
      <c r="G2566">
        <v>345000</v>
      </c>
      <c r="I2566" t="str">
        <f t="shared" si="361"/>
        <v/>
      </c>
      <c r="J2566" t="str">
        <f t="shared" si="362"/>
        <v/>
      </c>
      <c r="K2566" t="str">
        <f t="shared" si="363"/>
        <v>Oversold Below %D</v>
      </c>
      <c r="M2566" s="11" t="str">
        <f t="shared" si="367"/>
        <v/>
      </c>
      <c r="O2566">
        <f>IF(ROW($E2566)&lt;=VALUE(LEFT(O$1,FIND("-",O$1,1)-1)),0,IF(ROW($E2566)=VALUE(LEFT(O$1,FIND("-",O$1,1)-1))+1,AVERAGE(INDEX($E:$E,ROW($E2566)-VALUE(LEFT(O$1,FIND("-",O$1,1)-1))):$E2566),($E2566*(2/(VALUE(LEFT(O$1,FIND("-",O$1,1)-1))+1)))+(O2565*(1-(2/(VALUE(LEFT(O$1,FIND("-",O$1,1)-1))+1))))))</f>
        <v>0.13562168257689755</v>
      </c>
      <c r="Q2566">
        <f>IF(ROW($E2566)&lt;=VALUE(LEFT(Q$1,FIND("-",Q$1,1)-1)),0,IF(ROW($E2566)=VALUE(LEFT(Q$1,FIND("-",Q$1,1)-1))+1,AVERAGE(INDEX($E:$E,ROW($E2566)-VALUE(LEFT(Q$1,FIND("-",Q$1,1)-1))):$E2566),($E2566*(2/(VALUE(LEFT(Q$1,FIND("-",Q$1,1)-1))+1)))+(Q2565*(1-(2/(VALUE(LEFT(Q$1,FIND("-",Q$1,1)-1))+1))))))</f>
        <v>0.12293579414556947</v>
      </c>
      <c r="R2566">
        <f>IF(ROW($E2566)&lt;=VALUE(LEFT(R$1,FIND("-",R$1,1)-1)),0,IF(ROW($E2566)=VALUE(LEFT(R$1,FIND("-",R$1,1)-1))+1,AVERAGE(INDEX($E:$E,ROW($E2566)-VALUE(LEFT(R$1,FIND("-",R$1,1)-1))):$E2566),($E2566*(2/(VALUE(LEFT(R$1,FIND("-",R$1,1)-1))+1)))+(R2565*(1-(2/(VALUE(LEFT(R$1,FIND("-",R$1,1)-1))+1))))))</f>
        <v>0.12434456171391998</v>
      </c>
      <c r="S2566">
        <f t="shared" si="364"/>
        <v>-1.4087675683505108E-3</v>
      </c>
      <c r="T2566">
        <f>IF(ROW($E2566)&lt;=MAX(VALUE(LEFT(Q$1,FIND("-",Q$1,1)-1)),VALUE(LEFT(R$1,FIND("-",R$1,1)-1)))+VALUE(LEFT(T$1,FIND("-",T$1,1)-1))-1,0,IF(ROW($E2566)=MAX(VALUE(LEFT(Q$1,FIND("-",Q$1,1)-1)),VALUE(LEFT(R$1,FIND("-",R$1,1)-1)))+VALUE(LEFT(T$1,FIND("-",T$1,1)-1)),AVERAGE(INDEX($S:$S,ROW(S2566)-VALUE(LEFT(T$1,FIND("-",T$1,1)-1))+1):S2566),($S2566*(2/(VALUE(LEFT(T$1,FIND("-",T$1,1)-1))+1)))+(T2565*(1-(2/(VALUE(LEFT(T$1,FIND("-",T$1,1)-1))+1))))))</f>
        <v>-3.4348461357129638E-4</v>
      </c>
      <c r="V2566">
        <f t="shared" si="365"/>
        <v>0</v>
      </c>
      <c r="W2566">
        <f>IF(ROW($E2566)&lt;=VALUE(LEFT(W$1,FIND("-",W$1,1)-1))+1,0,IF(ROW($E2565)=VALUE(LEFT(W$1,FIND("-",W$1,1)-1))+1,100-100/(1+ABS((SUMIF(INDEX($V:$V,ROW($V2566)-VALUE(LEFT(W$1,FIND("-",W$1,1)-1))+1):$V2566,"&gt;0",INDEX($V:$V,ROW($V2566)-VALUE(LEFT(W$1,FIND("-",W$1,1)-1))+1):$V2566)/COUNTIF(INDEX($V:$V,ROW($V2566)-VALUE(LEFT(W$1,FIND("-",W$1,1)-1))+1):$V2566,"&gt;0"))/(SUMIF(INDEX($V:$V,ROW($V2566)-VALUE(LEFT(W$1,FIND("-",W$1,1)-1))+1):$V2566,"&lt;0",INDEX($V:$V,ROW($V2566)-VALUE(LEFT(W$1,FIND("-",W$1,1)-1))+1):$V2566)/COUNTIF(INDEX($V:$V,ROW($V2566)-VALUE(LEFT(W$1,FIND("-",W$1,1)-1))+1):$V2566,"&lt;0")))),100-100/(1+ABS((SUMIF(INDEX($V:$V,ROW($V2566)-VALUE(LEFT(W$1,FIND("-",W$1,1)-1))+1):$V2566,"&gt;0",INDEX($V:$V,ROW($V2566)-VALUE(LEFT(W$1,FIND("-",W$1,1)-1))+1):$V2566)/VALUE(LEFT(W$1,FIND("-",W$1,1)-1)))/(SUMIF(INDEX($V:$V,ROW($V2566)-VALUE(LEFT(W$1,FIND("-",W$1,1)-1))+1):$V2566,"&lt;0",INDEX($V:$V,ROW($V2566)-VALUE(LEFT(W$1,FIND("-",W$1,1)-1))+1):$V2566)/VALUE(LEFT(W$1,FIND("-",W$1,1)-1)))))))</f>
        <v>33.333333333333329</v>
      </c>
      <c r="Y2566">
        <f>IF(ROW($E2566)&lt;=VALUE(LEFT(Y$1,FIND("-",Y$1,1)-1)),0,MAX(INDEX(C:C,ROW(C2566)-VALUE(LEFT(Y$1,FIND("-",Y$1,1)-1))+1):C2566))</f>
        <v>0.13</v>
      </c>
      <c r="Z2566">
        <f>IF(ROW($E2566)&lt;=VALUE(LEFT(Z$1,FIND("-",Z$1,1)-1)),0,MIN(INDEX(D:D,ROW(D2566)-VALUE(LEFT(Z$1,FIND("-",Z$1,1)-1))+1):D2566))</f>
        <v>0.12</v>
      </c>
      <c r="AA2566">
        <f t="shared" si="360"/>
        <v>0</v>
      </c>
      <c r="AB2566">
        <f>IF(ROW($AA2566)&lt;=VALUE(LEFT(AA$1,FIND("-",AA$1,1)-1))+VALUE(LEFT(AB$1,FIND("-",AB$1,1)-1)-1),0,AVERAGE(INDEX($AA:$AA,ROW($AA2566)-VALUE(LEFT(AB$1,FIND("-",AB$1,1)-1))+1):$AA2566))</f>
        <v>0</v>
      </c>
      <c r="AC2566">
        <f>IF(ROW($AA2566)&lt;=VALUE(LEFT(AA$1,FIND("-",AA$1,1)-1))+VALUE(LEFT(AB$1,FIND("-",AB$1,1)-1)-1)+VALUE(LEFT(AC$1,FIND("-",AC$1,1)-1)-1),0,AVERAGE(INDEX($AB:$AB,ROW($AB2566)-VALUE(LEFT(AC$1,FIND("-",AC$1,1)-1))+1):$AB2566))</f>
        <v>0</v>
      </c>
      <c r="AE2566">
        <f t="shared" si="366"/>
        <v>148548644</v>
      </c>
      <c r="AG2566" t="str">
        <f t="shared" si="368"/>
        <v/>
      </c>
    </row>
    <row r="2567" spans="1:33" x14ac:dyDescent="0.25">
      <c r="A2567" s="6">
        <v>40707</v>
      </c>
      <c r="B2567">
        <v>0.12</v>
      </c>
      <c r="C2567">
        <v>0.12</v>
      </c>
      <c r="D2567">
        <v>0.115</v>
      </c>
      <c r="E2567">
        <v>0.12</v>
      </c>
      <c r="F2567">
        <v>8.2097000000000003E-2</v>
      </c>
      <c r="G2567">
        <v>724500</v>
      </c>
      <c r="I2567" t="str">
        <f t="shared" si="361"/>
        <v/>
      </c>
      <c r="J2567" t="str">
        <f t="shared" si="362"/>
        <v/>
      </c>
      <c r="K2567" t="str">
        <f t="shared" si="363"/>
        <v>Oversold Below %D</v>
      </c>
      <c r="M2567" s="11" t="str">
        <f t="shared" si="367"/>
        <v/>
      </c>
      <c r="O2567">
        <f>IF(ROW($E2567)&lt;=VALUE(LEFT(O$1,FIND("-",O$1,1)-1)),0,IF(ROW($E2567)=VALUE(LEFT(O$1,FIND("-",O$1,1)-1))+1,AVERAGE(INDEX($E:$E,ROW($E2567)-VALUE(LEFT(O$1,FIND("-",O$1,1)-1))):$E2567),($E2567*(2/(VALUE(LEFT(O$1,FIND("-",O$1,1)-1))+1)))+(O2566*(1-(2/(VALUE(LEFT(O$1,FIND("-",O$1,1)-1))+1))))))</f>
        <v>0.13546624294926674</v>
      </c>
      <c r="Q2567">
        <f>IF(ROW($E2567)&lt;=VALUE(LEFT(Q$1,FIND("-",Q$1,1)-1)),0,IF(ROW($E2567)=VALUE(LEFT(Q$1,FIND("-",Q$1,1)-1))+1,AVERAGE(INDEX($E:$E,ROW($E2567)-VALUE(LEFT(Q$1,FIND("-",Q$1,1)-1))):$E2567),($E2567*(2/(VALUE(LEFT(Q$1,FIND("-",Q$1,1)-1))+1)))+(Q2566*(1-(2/(VALUE(LEFT(Q$1,FIND("-",Q$1,1)-1))+1))))))</f>
        <v>0.12248413350778956</v>
      </c>
      <c r="R2567">
        <f>IF(ROW($E2567)&lt;=VALUE(LEFT(R$1,FIND("-",R$1,1)-1)),0,IF(ROW($E2567)=VALUE(LEFT(R$1,FIND("-",R$1,1)-1))+1,AVERAGE(INDEX($E:$E,ROW($E2567)-VALUE(LEFT(R$1,FIND("-",R$1,1)-1))):$E2567),($E2567*(2/(VALUE(LEFT(R$1,FIND("-",R$1,1)-1))+1)))+(R2566*(1-(2/(VALUE(LEFT(R$1,FIND("-",R$1,1)-1))+1))))))</f>
        <v>0.12402274232770369</v>
      </c>
      <c r="S2567">
        <f t="shared" si="364"/>
        <v>-1.5386088199141335E-3</v>
      </c>
      <c r="T2567">
        <f>IF(ROW($E2567)&lt;=MAX(VALUE(LEFT(Q$1,FIND("-",Q$1,1)-1)),VALUE(LEFT(R$1,FIND("-",R$1,1)-1)))+VALUE(LEFT(T$1,FIND("-",T$1,1)-1))-1,0,IF(ROW($E2567)=MAX(VALUE(LEFT(Q$1,FIND("-",Q$1,1)-1)),VALUE(LEFT(R$1,FIND("-",R$1,1)-1)))+VALUE(LEFT(T$1,FIND("-",T$1,1)-1)),AVERAGE(INDEX($S:$S,ROW(S2567)-VALUE(LEFT(T$1,FIND("-",T$1,1)-1))+1):S2567),($S2567*(2/(VALUE(LEFT(T$1,FIND("-",T$1,1)-1))+1)))+(T2566*(1-(2/(VALUE(LEFT(T$1,FIND("-",T$1,1)-1))+1))))))</f>
        <v>-5.8250945483986384E-4</v>
      </c>
      <c r="V2567">
        <f t="shared" si="365"/>
        <v>0</v>
      </c>
      <c r="W2567">
        <f>IF(ROW($E2567)&lt;=VALUE(LEFT(W$1,FIND("-",W$1,1)-1))+1,0,IF(ROW($E2566)=VALUE(LEFT(W$1,FIND("-",W$1,1)-1))+1,100-100/(1+ABS((SUMIF(INDEX($V:$V,ROW($V2567)-VALUE(LEFT(W$1,FIND("-",W$1,1)-1))+1):$V2567,"&gt;0",INDEX($V:$V,ROW($V2567)-VALUE(LEFT(W$1,FIND("-",W$1,1)-1))+1):$V2567)/COUNTIF(INDEX($V:$V,ROW($V2567)-VALUE(LEFT(W$1,FIND("-",W$1,1)-1))+1):$V2567,"&gt;0"))/(SUMIF(INDEX($V:$V,ROW($V2567)-VALUE(LEFT(W$1,FIND("-",W$1,1)-1))+1):$V2567,"&lt;0",INDEX($V:$V,ROW($V2567)-VALUE(LEFT(W$1,FIND("-",W$1,1)-1))+1):$V2567)/COUNTIF(INDEX($V:$V,ROW($V2567)-VALUE(LEFT(W$1,FIND("-",W$1,1)-1))+1):$V2567,"&lt;0")))),100-100/(1+ABS((SUMIF(INDEX($V:$V,ROW($V2567)-VALUE(LEFT(W$1,FIND("-",W$1,1)-1))+1):$V2567,"&gt;0",INDEX($V:$V,ROW($V2567)-VALUE(LEFT(W$1,FIND("-",W$1,1)-1))+1):$V2567)/VALUE(LEFT(W$1,FIND("-",W$1,1)-1)))/(SUMIF(INDEX($V:$V,ROW($V2567)-VALUE(LEFT(W$1,FIND("-",W$1,1)-1))+1):$V2567,"&lt;0",INDEX($V:$V,ROW($V2567)-VALUE(LEFT(W$1,FIND("-",W$1,1)-1))+1):$V2567)/VALUE(LEFT(W$1,FIND("-",W$1,1)-1)))))))</f>
        <v>33.333333333333329</v>
      </c>
      <c r="Y2567">
        <f>IF(ROW($E2567)&lt;=VALUE(LEFT(Y$1,FIND("-",Y$1,1)-1)),0,MAX(INDEX(C:C,ROW(C2567)-VALUE(LEFT(Y$1,FIND("-",Y$1,1)-1))+1):C2567))</f>
        <v>0.13</v>
      </c>
      <c r="Z2567">
        <f>IF(ROW($E2567)&lt;=VALUE(LEFT(Z$1,FIND("-",Z$1,1)-1)),0,MIN(INDEX(D:D,ROW(D2567)-VALUE(LEFT(Z$1,FIND("-",Z$1,1)-1))+1):D2567))</f>
        <v>0.115</v>
      </c>
      <c r="AA2567">
        <f t="shared" si="360"/>
        <v>33.333333333333272</v>
      </c>
      <c r="AB2567">
        <f>IF(ROW($AA2567)&lt;=VALUE(LEFT(AA$1,FIND("-",AA$1,1)-1))+VALUE(LEFT(AB$1,FIND("-",AB$1,1)-1)-1),0,AVERAGE(INDEX($AA:$AA,ROW($AA2567)-VALUE(LEFT(AB$1,FIND("-",AB$1,1)-1))+1):$AA2567))</f>
        <v>11.111111111111091</v>
      </c>
      <c r="AC2567">
        <f>IF(ROW($AA2567)&lt;=VALUE(LEFT(AA$1,FIND("-",AA$1,1)-1))+VALUE(LEFT(AB$1,FIND("-",AB$1,1)-1)-1)+VALUE(LEFT(AC$1,FIND("-",AC$1,1)-1)-1),0,AVERAGE(INDEX($AB:$AB,ROW($AB2567)-VALUE(LEFT(AC$1,FIND("-",AC$1,1)-1))+1):$AB2567))</f>
        <v>3.7037037037036971</v>
      </c>
      <c r="AE2567">
        <f t="shared" si="366"/>
        <v>148548644</v>
      </c>
      <c r="AG2567" t="str">
        <f t="shared" si="368"/>
        <v/>
      </c>
    </row>
    <row r="2568" spans="1:33" x14ac:dyDescent="0.25">
      <c r="A2568" s="6">
        <v>40708</v>
      </c>
      <c r="B2568">
        <v>0.12</v>
      </c>
      <c r="C2568">
        <v>0.12</v>
      </c>
      <c r="D2568">
        <v>0.12</v>
      </c>
      <c r="E2568">
        <v>0.12</v>
      </c>
      <c r="F2568">
        <v>8.2097000000000003E-2</v>
      </c>
      <c r="G2568">
        <v>217900</v>
      </c>
      <c r="I2568" t="str">
        <f t="shared" si="361"/>
        <v/>
      </c>
      <c r="J2568" t="str">
        <f t="shared" si="362"/>
        <v>Oversold</v>
      </c>
      <c r="K2568" t="str">
        <f t="shared" si="363"/>
        <v>Oversold Below %D</v>
      </c>
      <c r="M2568" s="11" t="str">
        <f t="shared" si="367"/>
        <v/>
      </c>
      <c r="O2568">
        <f>IF(ROW($E2568)&lt;=VALUE(LEFT(O$1,FIND("-",O$1,1)-1)),0,IF(ROW($E2568)=VALUE(LEFT(O$1,FIND("-",O$1,1)-1))+1,AVERAGE(INDEX($E:$E,ROW($E2568)-VALUE(LEFT(O$1,FIND("-",O$1,1)-1))):$E2568),($E2568*(2/(VALUE(LEFT(O$1,FIND("-",O$1,1)-1))+1)))+(O2567*(1-(2/(VALUE(LEFT(O$1,FIND("-",O$1,1)-1))+1))))))</f>
        <v>0.13531234998459743</v>
      </c>
      <c r="Q2568">
        <f>IF(ROW($E2568)&lt;=VALUE(LEFT(Q$1,FIND("-",Q$1,1)-1)),0,IF(ROW($E2568)=VALUE(LEFT(Q$1,FIND("-",Q$1,1)-1))+1,AVERAGE(INDEX($E:$E,ROW($E2568)-VALUE(LEFT(Q$1,FIND("-",Q$1,1)-1))):$E2568),($E2568*(2/(VALUE(LEFT(Q$1,FIND("-",Q$1,1)-1))+1)))+(Q2567*(1-(2/(VALUE(LEFT(Q$1,FIND("-",Q$1,1)-1))+1))))))</f>
        <v>0.12210195912197577</v>
      </c>
      <c r="R2568">
        <f>IF(ROW($E2568)&lt;=VALUE(LEFT(R$1,FIND("-",R$1,1)-1)),0,IF(ROW($E2568)=VALUE(LEFT(R$1,FIND("-",R$1,1)-1))+1,AVERAGE(INDEX($E:$E,ROW($E2568)-VALUE(LEFT(R$1,FIND("-",R$1,1)-1))):$E2568),($E2568*(2/(VALUE(LEFT(R$1,FIND("-",R$1,1)-1))+1)))+(R2567*(1-(2/(VALUE(LEFT(R$1,FIND("-",R$1,1)-1))+1))))))</f>
        <v>0.12372476141454046</v>
      </c>
      <c r="S2568">
        <f t="shared" si="364"/>
        <v>-1.6228022925646873E-3</v>
      </c>
      <c r="T2568">
        <f>IF(ROW($E2568)&lt;=MAX(VALUE(LEFT(Q$1,FIND("-",Q$1,1)-1)),VALUE(LEFT(R$1,FIND("-",R$1,1)-1)))+VALUE(LEFT(T$1,FIND("-",T$1,1)-1))-1,0,IF(ROW($E2568)=MAX(VALUE(LEFT(Q$1,FIND("-",Q$1,1)-1)),VALUE(LEFT(R$1,FIND("-",R$1,1)-1)))+VALUE(LEFT(T$1,FIND("-",T$1,1)-1)),AVERAGE(INDEX($S:$S,ROW(S2568)-VALUE(LEFT(T$1,FIND("-",T$1,1)-1))+1):S2568),($S2568*(2/(VALUE(LEFT(T$1,FIND("-",T$1,1)-1))+1)))+(T2567*(1-(2/(VALUE(LEFT(T$1,FIND("-",T$1,1)-1))+1))))))</f>
        <v>-7.9056802238482854E-4</v>
      </c>
      <c r="V2568">
        <f t="shared" si="365"/>
        <v>0</v>
      </c>
      <c r="W2568">
        <f>IF(ROW($E2568)&lt;=VALUE(LEFT(W$1,FIND("-",W$1,1)-1))+1,0,IF(ROW($E2567)=VALUE(LEFT(W$1,FIND("-",W$1,1)-1))+1,100-100/(1+ABS((SUMIF(INDEX($V:$V,ROW($V2568)-VALUE(LEFT(W$1,FIND("-",W$1,1)-1))+1):$V2568,"&gt;0",INDEX($V:$V,ROW($V2568)-VALUE(LEFT(W$1,FIND("-",W$1,1)-1))+1):$V2568)/COUNTIF(INDEX($V:$V,ROW($V2568)-VALUE(LEFT(W$1,FIND("-",W$1,1)-1))+1):$V2568,"&gt;0"))/(SUMIF(INDEX($V:$V,ROW($V2568)-VALUE(LEFT(W$1,FIND("-",W$1,1)-1))+1):$V2568,"&lt;0",INDEX($V:$V,ROW($V2568)-VALUE(LEFT(W$1,FIND("-",W$1,1)-1))+1):$V2568)/COUNTIF(INDEX($V:$V,ROW($V2568)-VALUE(LEFT(W$1,FIND("-",W$1,1)-1))+1):$V2568,"&lt;0")))),100-100/(1+ABS((SUMIF(INDEX($V:$V,ROW($V2568)-VALUE(LEFT(W$1,FIND("-",W$1,1)-1))+1):$V2568,"&gt;0",INDEX($V:$V,ROW($V2568)-VALUE(LEFT(W$1,FIND("-",W$1,1)-1))+1):$V2568)/VALUE(LEFT(W$1,FIND("-",W$1,1)-1)))/(SUMIF(INDEX($V:$V,ROW($V2568)-VALUE(LEFT(W$1,FIND("-",W$1,1)-1))+1):$V2568,"&lt;0",INDEX($V:$V,ROW($V2568)-VALUE(LEFT(W$1,FIND("-",W$1,1)-1))+1):$V2568)/VALUE(LEFT(W$1,FIND("-",W$1,1)-1)))))))</f>
        <v>0</v>
      </c>
      <c r="Y2568">
        <f>IF(ROW($E2568)&lt;=VALUE(LEFT(Y$1,FIND("-",Y$1,1)-1)),0,MAX(INDEX(C:C,ROW(C2568)-VALUE(LEFT(Y$1,FIND("-",Y$1,1)-1))+1):C2568))</f>
        <v>0.13</v>
      </c>
      <c r="Z2568">
        <f>IF(ROW($E2568)&lt;=VALUE(LEFT(Z$1,FIND("-",Z$1,1)-1)),0,MIN(INDEX(D:D,ROW(D2568)-VALUE(LEFT(Z$1,FIND("-",Z$1,1)-1))+1):D2568))</f>
        <v>0.115</v>
      </c>
      <c r="AA2568">
        <f t="shared" si="360"/>
        <v>33.333333333333272</v>
      </c>
      <c r="AB2568">
        <f>IF(ROW($AA2568)&lt;=VALUE(LEFT(AA$1,FIND("-",AA$1,1)-1))+VALUE(LEFT(AB$1,FIND("-",AB$1,1)-1)-1),0,AVERAGE(INDEX($AA:$AA,ROW($AA2568)-VALUE(LEFT(AB$1,FIND("-",AB$1,1)-1))+1):$AA2568))</f>
        <v>22.222222222222182</v>
      </c>
      <c r="AC2568">
        <f>IF(ROW($AA2568)&lt;=VALUE(LEFT(AA$1,FIND("-",AA$1,1)-1))+VALUE(LEFT(AB$1,FIND("-",AB$1,1)-1)-1)+VALUE(LEFT(AC$1,FIND("-",AC$1,1)-1)-1),0,AVERAGE(INDEX($AB:$AB,ROW($AB2568)-VALUE(LEFT(AC$1,FIND("-",AC$1,1)-1))+1):$AB2568))</f>
        <v>11.111111111111091</v>
      </c>
      <c r="AE2568">
        <f t="shared" si="366"/>
        <v>148548644</v>
      </c>
      <c r="AG2568" t="str">
        <f t="shared" si="368"/>
        <v/>
      </c>
    </row>
    <row r="2569" spans="1:33" x14ac:dyDescent="0.25">
      <c r="A2569" s="6">
        <v>40709</v>
      </c>
      <c r="B2569">
        <v>0.115</v>
      </c>
      <c r="C2569">
        <v>0.12</v>
      </c>
      <c r="D2569">
        <v>0.115</v>
      </c>
      <c r="E2569">
        <v>0.12</v>
      </c>
      <c r="F2569">
        <v>8.2097000000000003E-2</v>
      </c>
      <c r="G2569">
        <v>225400</v>
      </c>
      <c r="I2569" t="str">
        <f t="shared" si="361"/>
        <v/>
      </c>
      <c r="J2569" t="str">
        <f t="shared" si="362"/>
        <v>Oversold</v>
      </c>
      <c r="K2569" t="str">
        <f t="shared" si="363"/>
        <v>Buy</v>
      </c>
      <c r="M2569" s="11" t="str">
        <f t="shared" si="367"/>
        <v>Buy</v>
      </c>
      <c r="O2569">
        <f>IF(ROW($E2569)&lt;=VALUE(LEFT(O$1,FIND("-",O$1,1)-1)),0,IF(ROW($E2569)=VALUE(LEFT(O$1,FIND("-",O$1,1)-1))+1,AVERAGE(INDEX($E:$E,ROW($E2569)-VALUE(LEFT(O$1,FIND("-",O$1,1)-1))):$E2569),($E2569*(2/(VALUE(LEFT(O$1,FIND("-",O$1,1)-1))+1)))+(O2568*(1-(2/(VALUE(LEFT(O$1,FIND("-",O$1,1)-1))+1))))))</f>
        <v>0.13515998829320841</v>
      </c>
      <c r="Q2569">
        <f>IF(ROW($E2569)&lt;=VALUE(LEFT(Q$1,FIND("-",Q$1,1)-1)),0,IF(ROW($E2569)=VALUE(LEFT(Q$1,FIND("-",Q$1,1)-1))+1,AVERAGE(INDEX($E:$E,ROW($E2569)-VALUE(LEFT(Q$1,FIND("-",Q$1,1)-1))):$E2569),($E2569*(2/(VALUE(LEFT(Q$1,FIND("-",Q$1,1)-1))+1)))+(Q2568*(1-(2/(VALUE(LEFT(Q$1,FIND("-",Q$1,1)-1))+1))))))</f>
        <v>0.12177858079551795</v>
      </c>
      <c r="R2569">
        <f>IF(ROW($E2569)&lt;=VALUE(LEFT(R$1,FIND("-",R$1,1)-1)),0,IF(ROW($E2569)=VALUE(LEFT(R$1,FIND("-",R$1,1)-1))+1,AVERAGE(INDEX($E:$E,ROW($E2569)-VALUE(LEFT(R$1,FIND("-",R$1,1)-1))):$E2569),($E2569*(2/(VALUE(LEFT(R$1,FIND("-",R$1,1)-1))+1)))+(R2568*(1-(2/(VALUE(LEFT(R$1,FIND("-",R$1,1)-1))+1))))))</f>
        <v>0.12344885316161154</v>
      </c>
      <c r="S2569">
        <f t="shared" si="364"/>
        <v>-1.6702723660935864E-3</v>
      </c>
      <c r="T2569">
        <f>IF(ROW($E2569)&lt;=MAX(VALUE(LEFT(Q$1,FIND("-",Q$1,1)-1)),VALUE(LEFT(R$1,FIND("-",R$1,1)-1)))+VALUE(LEFT(T$1,FIND("-",T$1,1)-1))-1,0,IF(ROW($E2569)=MAX(VALUE(LEFT(Q$1,FIND("-",Q$1,1)-1)),VALUE(LEFT(R$1,FIND("-",R$1,1)-1)))+VALUE(LEFT(T$1,FIND("-",T$1,1)-1)),AVERAGE(INDEX($S:$S,ROW(S2569)-VALUE(LEFT(T$1,FIND("-",T$1,1)-1))+1):S2569),($S2569*(2/(VALUE(LEFT(T$1,FIND("-",T$1,1)-1))+1)))+(T2568*(1-(2/(VALUE(LEFT(T$1,FIND("-",T$1,1)-1))+1))))))</f>
        <v>-9.6650889112658022E-4</v>
      </c>
      <c r="V2569">
        <f t="shared" si="365"/>
        <v>0</v>
      </c>
      <c r="W2569">
        <f>IF(ROW($E2569)&lt;=VALUE(LEFT(W$1,FIND("-",W$1,1)-1))+1,0,IF(ROW($E2568)=VALUE(LEFT(W$1,FIND("-",W$1,1)-1))+1,100-100/(1+ABS((SUMIF(INDEX($V:$V,ROW($V2569)-VALUE(LEFT(W$1,FIND("-",W$1,1)-1))+1):$V2569,"&gt;0",INDEX($V:$V,ROW($V2569)-VALUE(LEFT(W$1,FIND("-",W$1,1)-1))+1):$V2569)/COUNTIF(INDEX($V:$V,ROW($V2569)-VALUE(LEFT(W$1,FIND("-",W$1,1)-1))+1):$V2569,"&gt;0"))/(SUMIF(INDEX($V:$V,ROW($V2569)-VALUE(LEFT(W$1,FIND("-",W$1,1)-1))+1):$V2569,"&lt;0",INDEX($V:$V,ROW($V2569)-VALUE(LEFT(W$1,FIND("-",W$1,1)-1))+1):$V2569)/COUNTIF(INDEX($V:$V,ROW($V2569)-VALUE(LEFT(W$1,FIND("-",W$1,1)-1))+1):$V2569,"&lt;0")))),100-100/(1+ABS((SUMIF(INDEX($V:$V,ROW($V2569)-VALUE(LEFT(W$1,FIND("-",W$1,1)-1))+1):$V2569,"&gt;0",INDEX($V:$V,ROW($V2569)-VALUE(LEFT(W$1,FIND("-",W$1,1)-1))+1):$V2569)/VALUE(LEFT(W$1,FIND("-",W$1,1)-1)))/(SUMIF(INDEX($V:$V,ROW($V2569)-VALUE(LEFT(W$1,FIND("-",W$1,1)-1))+1):$V2569,"&lt;0",INDEX($V:$V,ROW($V2569)-VALUE(LEFT(W$1,FIND("-",W$1,1)-1))+1):$V2569)/VALUE(LEFT(W$1,FIND("-",W$1,1)-1)))))))</f>
        <v>0</v>
      </c>
      <c r="Y2569">
        <f>IF(ROW($E2569)&lt;=VALUE(LEFT(Y$1,FIND("-",Y$1,1)-1)),0,MAX(INDEX(C:C,ROW(C2569)-VALUE(LEFT(Y$1,FIND("-",Y$1,1)-1))+1):C2569))</f>
        <v>0.13</v>
      </c>
      <c r="Z2569">
        <f>IF(ROW($E2569)&lt;=VALUE(LEFT(Z$1,FIND("-",Z$1,1)-1)),0,MIN(INDEX(D:D,ROW(D2569)-VALUE(LEFT(Z$1,FIND("-",Z$1,1)-1))+1):D2569))</f>
        <v>0.115</v>
      </c>
      <c r="AA2569">
        <f t="shared" si="360"/>
        <v>33.333333333333272</v>
      </c>
      <c r="AB2569">
        <f>IF(ROW($AA2569)&lt;=VALUE(LEFT(AA$1,FIND("-",AA$1,1)-1))+VALUE(LEFT(AB$1,FIND("-",AB$1,1)-1)-1),0,AVERAGE(INDEX($AA:$AA,ROW($AA2569)-VALUE(LEFT(AB$1,FIND("-",AB$1,1)-1))+1):$AA2569))</f>
        <v>33.333333333333272</v>
      </c>
      <c r="AC2569">
        <f>IF(ROW($AA2569)&lt;=VALUE(LEFT(AA$1,FIND("-",AA$1,1)-1))+VALUE(LEFT(AB$1,FIND("-",AB$1,1)-1)-1)+VALUE(LEFT(AC$1,FIND("-",AC$1,1)-1)-1),0,AVERAGE(INDEX($AB:$AB,ROW($AB2569)-VALUE(LEFT(AC$1,FIND("-",AC$1,1)-1))+1):$AB2569))</f>
        <v>22.222222222222182</v>
      </c>
      <c r="AE2569">
        <f t="shared" si="366"/>
        <v>148548644</v>
      </c>
      <c r="AG2569" t="str">
        <f t="shared" si="368"/>
        <v>Buy</v>
      </c>
    </row>
    <row r="2570" spans="1:33" x14ac:dyDescent="0.25">
      <c r="A2570" s="6">
        <v>40710</v>
      </c>
      <c r="B2570">
        <v>0.12</v>
      </c>
      <c r="C2570">
        <v>0.12</v>
      </c>
      <c r="D2570">
        <v>0.12</v>
      </c>
      <c r="E2570">
        <v>0.12</v>
      </c>
      <c r="F2570">
        <v>8.2097000000000003E-2</v>
      </c>
      <c r="G2570">
        <v>353100</v>
      </c>
      <c r="I2570" t="str">
        <f t="shared" si="361"/>
        <v/>
      </c>
      <c r="J2570" t="str">
        <f t="shared" si="362"/>
        <v>Oversold</v>
      </c>
      <c r="K2570" t="str">
        <f t="shared" si="363"/>
        <v/>
      </c>
      <c r="M2570" s="11" t="str">
        <f t="shared" si="367"/>
        <v/>
      </c>
      <c r="O2570">
        <f>IF(ROW($E2570)&lt;=VALUE(LEFT(O$1,FIND("-",O$1,1)-1)),0,IF(ROW($E2570)=VALUE(LEFT(O$1,FIND("-",O$1,1)-1))+1,AVERAGE(INDEX($E:$E,ROW($E2570)-VALUE(LEFT(O$1,FIND("-",O$1,1)-1))):$E2570),($E2570*(2/(VALUE(LEFT(O$1,FIND("-",O$1,1)-1))+1)))+(O2569*(1-(2/(VALUE(LEFT(O$1,FIND("-",O$1,1)-1))+1))))))</f>
        <v>0.13500914263854963</v>
      </c>
      <c r="Q2570">
        <f>IF(ROW($E2570)&lt;=VALUE(LEFT(Q$1,FIND("-",Q$1,1)-1)),0,IF(ROW($E2570)=VALUE(LEFT(Q$1,FIND("-",Q$1,1)-1))+1,AVERAGE(INDEX($E:$E,ROW($E2570)-VALUE(LEFT(Q$1,FIND("-",Q$1,1)-1))):$E2570),($E2570*(2/(VALUE(LEFT(Q$1,FIND("-",Q$1,1)-1))+1)))+(Q2569*(1-(2/(VALUE(LEFT(Q$1,FIND("-",Q$1,1)-1))+1))))))</f>
        <v>0.12150495298082288</v>
      </c>
      <c r="R2570">
        <f>IF(ROW($E2570)&lt;=VALUE(LEFT(R$1,FIND("-",R$1,1)-1)),0,IF(ROW($E2570)=VALUE(LEFT(R$1,FIND("-",R$1,1)-1))+1,AVERAGE(INDEX($E:$E,ROW($E2570)-VALUE(LEFT(R$1,FIND("-",R$1,1)-1))):$E2570),($E2570*(2/(VALUE(LEFT(R$1,FIND("-",R$1,1)-1))+1)))+(R2569*(1-(2/(VALUE(LEFT(R$1,FIND("-",R$1,1)-1))+1))))))</f>
        <v>0.12319338255704773</v>
      </c>
      <c r="S2570">
        <f t="shared" si="364"/>
        <v>-1.6884295762248508E-3</v>
      </c>
      <c r="T2570">
        <f>IF(ROW($E2570)&lt;=MAX(VALUE(LEFT(Q$1,FIND("-",Q$1,1)-1)),VALUE(LEFT(R$1,FIND("-",R$1,1)-1)))+VALUE(LEFT(T$1,FIND("-",T$1,1)-1))-1,0,IF(ROW($E2570)=MAX(VALUE(LEFT(Q$1,FIND("-",Q$1,1)-1)),VALUE(LEFT(R$1,FIND("-",R$1,1)-1)))+VALUE(LEFT(T$1,FIND("-",T$1,1)-1)),AVERAGE(INDEX($S:$S,ROW(S2570)-VALUE(LEFT(T$1,FIND("-",T$1,1)-1))+1):S2570),($S2570*(2/(VALUE(LEFT(T$1,FIND("-",T$1,1)-1))+1)))+(T2569*(1-(2/(VALUE(LEFT(T$1,FIND("-",T$1,1)-1))+1))))))</f>
        <v>-1.1108930281462344E-3</v>
      </c>
      <c r="V2570">
        <f t="shared" si="365"/>
        <v>0</v>
      </c>
      <c r="W2570">
        <f>IF(ROW($E2570)&lt;=VALUE(LEFT(W$1,FIND("-",W$1,1)-1))+1,0,IF(ROW($E2569)=VALUE(LEFT(W$1,FIND("-",W$1,1)-1))+1,100-100/(1+ABS((SUMIF(INDEX($V:$V,ROW($V2570)-VALUE(LEFT(W$1,FIND("-",W$1,1)-1))+1):$V2570,"&gt;0",INDEX($V:$V,ROW($V2570)-VALUE(LEFT(W$1,FIND("-",W$1,1)-1))+1):$V2570)/COUNTIF(INDEX($V:$V,ROW($V2570)-VALUE(LEFT(W$1,FIND("-",W$1,1)-1))+1):$V2570,"&gt;0"))/(SUMIF(INDEX($V:$V,ROW($V2570)-VALUE(LEFT(W$1,FIND("-",W$1,1)-1))+1):$V2570,"&lt;0",INDEX($V:$V,ROW($V2570)-VALUE(LEFT(W$1,FIND("-",W$1,1)-1))+1):$V2570)/COUNTIF(INDEX($V:$V,ROW($V2570)-VALUE(LEFT(W$1,FIND("-",W$1,1)-1))+1):$V2570,"&lt;0")))),100-100/(1+ABS((SUMIF(INDEX($V:$V,ROW($V2570)-VALUE(LEFT(W$1,FIND("-",W$1,1)-1))+1):$V2570,"&gt;0",INDEX($V:$V,ROW($V2570)-VALUE(LEFT(W$1,FIND("-",W$1,1)-1))+1):$V2570)/VALUE(LEFT(W$1,FIND("-",W$1,1)-1)))/(SUMIF(INDEX($V:$V,ROW($V2570)-VALUE(LEFT(W$1,FIND("-",W$1,1)-1))+1):$V2570,"&lt;0",INDEX($V:$V,ROW($V2570)-VALUE(LEFT(W$1,FIND("-",W$1,1)-1))+1):$V2570)/VALUE(LEFT(W$1,FIND("-",W$1,1)-1)))))))</f>
        <v>0</v>
      </c>
      <c r="Y2570">
        <f>IF(ROW($E2570)&lt;=VALUE(LEFT(Y$1,FIND("-",Y$1,1)-1)),0,MAX(INDEX(C:C,ROW(C2570)-VALUE(LEFT(Y$1,FIND("-",Y$1,1)-1))+1):C2570))</f>
        <v>0.13</v>
      </c>
      <c r="Z2570">
        <f>IF(ROW($E2570)&lt;=VALUE(LEFT(Z$1,FIND("-",Z$1,1)-1)),0,MIN(INDEX(D:D,ROW(D2570)-VALUE(LEFT(Z$1,FIND("-",Z$1,1)-1))+1):D2570))</f>
        <v>0.115</v>
      </c>
      <c r="AA2570">
        <f t="shared" si="360"/>
        <v>33.333333333333272</v>
      </c>
      <c r="AB2570">
        <f>IF(ROW($AA2570)&lt;=VALUE(LEFT(AA$1,FIND("-",AA$1,1)-1))+VALUE(LEFT(AB$1,FIND("-",AB$1,1)-1)-1),0,AVERAGE(INDEX($AA:$AA,ROW($AA2570)-VALUE(LEFT(AB$1,FIND("-",AB$1,1)-1))+1):$AA2570))</f>
        <v>33.333333333333272</v>
      </c>
      <c r="AC2570">
        <f>IF(ROW($AA2570)&lt;=VALUE(LEFT(AA$1,FIND("-",AA$1,1)-1))+VALUE(LEFT(AB$1,FIND("-",AB$1,1)-1)-1)+VALUE(LEFT(AC$1,FIND("-",AC$1,1)-1)-1),0,AVERAGE(INDEX($AB:$AB,ROW($AB2570)-VALUE(LEFT(AC$1,FIND("-",AC$1,1)-1))+1):$AB2570))</f>
        <v>29.629629629629576</v>
      </c>
      <c r="AE2570">
        <f t="shared" si="366"/>
        <v>148548644</v>
      </c>
      <c r="AG2570" t="str">
        <f t="shared" si="368"/>
        <v/>
      </c>
    </row>
    <row r="2571" spans="1:33" x14ac:dyDescent="0.25">
      <c r="A2571" s="6">
        <v>40711</v>
      </c>
      <c r="B2571">
        <v>0.12</v>
      </c>
      <c r="C2571">
        <v>0.12</v>
      </c>
      <c r="D2571">
        <v>0.12</v>
      </c>
      <c r="E2571">
        <v>0.12</v>
      </c>
      <c r="F2571">
        <v>8.2097000000000003E-2</v>
      </c>
      <c r="G2571">
        <v>15000</v>
      </c>
      <c r="I2571" t="str">
        <f t="shared" si="361"/>
        <v/>
      </c>
      <c r="J2571" t="str">
        <f t="shared" si="362"/>
        <v>Oversold</v>
      </c>
      <c r="K2571" t="str">
        <f t="shared" si="363"/>
        <v/>
      </c>
      <c r="M2571" s="11" t="str">
        <f t="shared" si="367"/>
        <v/>
      </c>
      <c r="O2571">
        <f>IF(ROW($E2571)&lt;=VALUE(LEFT(O$1,FIND("-",O$1,1)-1)),0,IF(ROW($E2571)=VALUE(LEFT(O$1,FIND("-",O$1,1)-1))+1,AVERAGE(INDEX($E:$E,ROW($E2571)-VALUE(LEFT(O$1,FIND("-",O$1,1)-1))):$E2571),($E2571*(2/(VALUE(LEFT(O$1,FIND("-",O$1,1)-1))+1)))+(O2570*(1-(2/(VALUE(LEFT(O$1,FIND("-",O$1,1)-1))+1))))))</f>
        <v>0.13485979793567848</v>
      </c>
      <c r="Q2571">
        <f>IF(ROW($E2571)&lt;=VALUE(LEFT(Q$1,FIND("-",Q$1,1)-1)),0,IF(ROW($E2571)=VALUE(LEFT(Q$1,FIND("-",Q$1,1)-1))+1,AVERAGE(INDEX($E:$E,ROW($E2571)-VALUE(LEFT(Q$1,FIND("-",Q$1,1)-1))):$E2571),($E2571*(2/(VALUE(LEFT(Q$1,FIND("-",Q$1,1)-1))+1)))+(Q2570*(1-(2/(VALUE(LEFT(Q$1,FIND("-",Q$1,1)-1))+1))))))</f>
        <v>0.12127342175300397</v>
      </c>
      <c r="R2571">
        <f>IF(ROW($E2571)&lt;=VALUE(LEFT(R$1,FIND("-",R$1,1)-1)),0,IF(ROW($E2571)=VALUE(LEFT(R$1,FIND("-",R$1,1)-1))+1,AVERAGE(INDEX($E:$E,ROW($E2571)-VALUE(LEFT(R$1,FIND("-",R$1,1)-1))):$E2571),($E2571*(2/(VALUE(LEFT(R$1,FIND("-",R$1,1)-1))+1)))+(R2570*(1-(2/(VALUE(LEFT(R$1,FIND("-",R$1,1)-1))+1))))))</f>
        <v>0.12295683570097013</v>
      </c>
      <c r="S2571">
        <f t="shared" si="364"/>
        <v>-1.6834139479661586E-3</v>
      </c>
      <c r="T2571">
        <f>IF(ROW($E2571)&lt;=MAX(VALUE(LEFT(Q$1,FIND("-",Q$1,1)-1)),VALUE(LEFT(R$1,FIND("-",R$1,1)-1)))+VALUE(LEFT(T$1,FIND("-",T$1,1)-1))-1,0,IF(ROW($E2571)=MAX(VALUE(LEFT(Q$1,FIND("-",Q$1,1)-1)),VALUE(LEFT(R$1,FIND("-",R$1,1)-1)))+VALUE(LEFT(T$1,FIND("-",T$1,1)-1)),AVERAGE(INDEX($S:$S,ROW(S2571)-VALUE(LEFT(T$1,FIND("-",T$1,1)-1))+1):S2571),($S2571*(2/(VALUE(LEFT(T$1,FIND("-",T$1,1)-1))+1)))+(T2570*(1-(2/(VALUE(LEFT(T$1,FIND("-",T$1,1)-1))+1))))))</f>
        <v>-1.2253972121102194E-3</v>
      </c>
      <c r="V2571">
        <f t="shared" si="365"/>
        <v>0</v>
      </c>
      <c r="W2571">
        <f>IF(ROW($E2571)&lt;=VALUE(LEFT(W$1,FIND("-",W$1,1)-1))+1,0,IF(ROW($E2570)=VALUE(LEFT(W$1,FIND("-",W$1,1)-1))+1,100-100/(1+ABS((SUMIF(INDEX($V:$V,ROW($V2571)-VALUE(LEFT(W$1,FIND("-",W$1,1)-1))+1):$V2571,"&gt;0",INDEX($V:$V,ROW($V2571)-VALUE(LEFT(W$1,FIND("-",W$1,1)-1))+1):$V2571)/COUNTIF(INDEX($V:$V,ROW($V2571)-VALUE(LEFT(W$1,FIND("-",W$1,1)-1))+1):$V2571,"&gt;0"))/(SUMIF(INDEX($V:$V,ROW($V2571)-VALUE(LEFT(W$1,FIND("-",W$1,1)-1))+1):$V2571,"&lt;0",INDEX($V:$V,ROW($V2571)-VALUE(LEFT(W$1,FIND("-",W$1,1)-1))+1):$V2571)/COUNTIF(INDEX($V:$V,ROW($V2571)-VALUE(LEFT(W$1,FIND("-",W$1,1)-1))+1):$V2571,"&lt;0")))),100-100/(1+ABS((SUMIF(INDEX($V:$V,ROW($V2571)-VALUE(LEFT(W$1,FIND("-",W$1,1)-1))+1):$V2571,"&gt;0",INDEX($V:$V,ROW($V2571)-VALUE(LEFT(W$1,FIND("-",W$1,1)-1))+1):$V2571)/VALUE(LEFT(W$1,FIND("-",W$1,1)-1)))/(SUMIF(INDEX($V:$V,ROW($V2571)-VALUE(LEFT(W$1,FIND("-",W$1,1)-1))+1):$V2571,"&lt;0",INDEX($V:$V,ROW($V2571)-VALUE(LEFT(W$1,FIND("-",W$1,1)-1))+1):$V2571)/VALUE(LEFT(W$1,FIND("-",W$1,1)-1)))))))</f>
        <v>0</v>
      </c>
      <c r="Y2571">
        <f>IF(ROW($E2571)&lt;=VALUE(LEFT(Y$1,FIND("-",Y$1,1)-1)),0,MAX(INDEX(C:C,ROW(C2571)-VALUE(LEFT(Y$1,FIND("-",Y$1,1)-1))+1):C2571))</f>
        <v>0.125</v>
      </c>
      <c r="Z2571">
        <f>IF(ROW($E2571)&lt;=VALUE(LEFT(Z$1,FIND("-",Z$1,1)-1)),0,MIN(INDEX(D:D,ROW(D2571)-VALUE(LEFT(Z$1,FIND("-",Z$1,1)-1))+1):D2571))</f>
        <v>0.115</v>
      </c>
      <c r="AA2571">
        <f t="shared" si="360"/>
        <v>49.999999999999936</v>
      </c>
      <c r="AB2571">
        <f>IF(ROW($AA2571)&lt;=VALUE(LEFT(AA$1,FIND("-",AA$1,1)-1))+VALUE(LEFT(AB$1,FIND("-",AB$1,1)-1)-1),0,AVERAGE(INDEX($AA:$AA,ROW($AA2571)-VALUE(LEFT(AB$1,FIND("-",AB$1,1)-1))+1):$AA2571))</f>
        <v>38.888888888888829</v>
      </c>
      <c r="AC2571">
        <f>IF(ROW($AA2571)&lt;=VALUE(LEFT(AA$1,FIND("-",AA$1,1)-1))+VALUE(LEFT(AB$1,FIND("-",AB$1,1)-1)-1)+VALUE(LEFT(AC$1,FIND("-",AC$1,1)-1)-1),0,AVERAGE(INDEX($AB:$AB,ROW($AB2571)-VALUE(LEFT(AC$1,FIND("-",AC$1,1)-1))+1):$AB2571))</f>
        <v>35.185185185185126</v>
      </c>
      <c r="AE2571">
        <f t="shared" si="366"/>
        <v>148548644</v>
      </c>
      <c r="AG2571" t="str">
        <f t="shared" si="368"/>
        <v/>
      </c>
    </row>
    <row r="2572" spans="1:33" x14ac:dyDescent="0.25">
      <c r="A2572" s="6">
        <v>40714</v>
      </c>
      <c r="B2572">
        <v>0.12</v>
      </c>
      <c r="C2572">
        <v>0.125</v>
      </c>
      <c r="D2572">
        <v>0.12</v>
      </c>
      <c r="E2572">
        <v>0.125</v>
      </c>
      <c r="F2572">
        <v>8.5516999999999996E-2</v>
      </c>
      <c r="G2572">
        <v>60000</v>
      </c>
      <c r="I2572" t="str">
        <f t="shared" si="361"/>
        <v/>
      </c>
      <c r="J2572" t="str">
        <f t="shared" si="362"/>
        <v/>
      </c>
      <c r="K2572" t="str">
        <f t="shared" si="363"/>
        <v/>
      </c>
      <c r="M2572" s="11" t="str">
        <f t="shared" si="367"/>
        <v/>
      </c>
      <c r="O2572">
        <f>IF(ROW($E2572)&lt;=VALUE(LEFT(O$1,FIND("-",O$1,1)-1)),0,IF(ROW($E2572)=VALUE(LEFT(O$1,FIND("-",O$1,1)-1))+1,AVERAGE(INDEX($E:$E,ROW($E2572)-VALUE(LEFT(O$1,FIND("-",O$1,1)-1))):$E2572),($E2572*(2/(VALUE(LEFT(O$1,FIND("-",O$1,1)-1))+1)))+(O2571*(1-(2/(VALUE(LEFT(O$1,FIND("-",O$1,1)-1))+1))))))</f>
        <v>0.13476169049353243</v>
      </c>
      <c r="Q2572">
        <f>IF(ROW($E2572)&lt;=VALUE(LEFT(Q$1,FIND("-",Q$1,1)-1)),0,IF(ROW($E2572)=VALUE(LEFT(Q$1,FIND("-",Q$1,1)-1))+1,AVERAGE(INDEX($E:$E,ROW($E2572)-VALUE(LEFT(Q$1,FIND("-",Q$1,1)-1))):$E2572),($E2572*(2/(VALUE(LEFT(Q$1,FIND("-",Q$1,1)-1))+1)))+(Q2571*(1-(2/(VALUE(LEFT(Q$1,FIND("-",Q$1,1)-1))+1))))))</f>
        <v>0.12184674148331105</v>
      </c>
      <c r="R2572">
        <f>IF(ROW($E2572)&lt;=VALUE(LEFT(R$1,FIND("-",R$1,1)-1)),0,IF(ROW($E2572)=VALUE(LEFT(R$1,FIND("-",R$1,1)-1))+1,AVERAGE(INDEX($E:$E,ROW($E2572)-VALUE(LEFT(R$1,FIND("-",R$1,1)-1))):$E2572),($E2572*(2/(VALUE(LEFT(R$1,FIND("-",R$1,1)-1))+1)))+(R2571*(1-(2/(VALUE(LEFT(R$1,FIND("-",R$1,1)-1))+1))))))</f>
        <v>0.12310818120460197</v>
      </c>
      <c r="S2572">
        <f t="shared" si="364"/>
        <v>-1.261439721290919E-3</v>
      </c>
      <c r="T2572">
        <f>IF(ROW($E2572)&lt;=MAX(VALUE(LEFT(Q$1,FIND("-",Q$1,1)-1)),VALUE(LEFT(R$1,FIND("-",R$1,1)-1)))+VALUE(LEFT(T$1,FIND("-",T$1,1)-1))-1,0,IF(ROW($E2572)=MAX(VALUE(LEFT(Q$1,FIND("-",Q$1,1)-1)),VALUE(LEFT(R$1,FIND("-",R$1,1)-1)))+VALUE(LEFT(T$1,FIND("-",T$1,1)-1)),AVERAGE(INDEX($S:$S,ROW(S2572)-VALUE(LEFT(T$1,FIND("-",T$1,1)-1))+1):S2572),($S2572*(2/(VALUE(LEFT(T$1,FIND("-",T$1,1)-1))+1)))+(T2571*(1-(2/(VALUE(LEFT(T$1,FIND("-",T$1,1)-1))+1))))))</f>
        <v>-1.2326057139463594E-3</v>
      </c>
      <c r="V2572">
        <f t="shared" si="365"/>
        <v>5.0000000000000044E-3</v>
      </c>
      <c r="W2572">
        <f>IF(ROW($E2572)&lt;=VALUE(LEFT(W$1,FIND("-",W$1,1)-1))+1,0,IF(ROW($E2571)=VALUE(LEFT(W$1,FIND("-",W$1,1)-1))+1,100-100/(1+ABS((SUMIF(INDEX($V:$V,ROW($V2572)-VALUE(LEFT(W$1,FIND("-",W$1,1)-1))+1):$V2572,"&gt;0",INDEX($V:$V,ROW($V2572)-VALUE(LEFT(W$1,FIND("-",W$1,1)-1))+1):$V2572)/COUNTIF(INDEX($V:$V,ROW($V2572)-VALUE(LEFT(W$1,FIND("-",W$1,1)-1))+1):$V2572,"&gt;0"))/(SUMIF(INDEX($V:$V,ROW($V2572)-VALUE(LEFT(W$1,FIND("-",W$1,1)-1))+1):$V2572,"&lt;0",INDEX($V:$V,ROW($V2572)-VALUE(LEFT(W$1,FIND("-",W$1,1)-1))+1):$V2572)/COUNTIF(INDEX($V:$V,ROW($V2572)-VALUE(LEFT(W$1,FIND("-",W$1,1)-1))+1):$V2572,"&lt;0")))),100-100/(1+ABS((SUMIF(INDEX($V:$V,ROW($V2572)-VALUE(LEFT(W$1,FIND("-",W$1,1)-1))+1):$V2572,"&gt;0",INDEX($V:$V,ROW($V2572)-VALUE(LEFT(W$1,FIND("-",W$1,1)-1))+1):$V2572)/VALUE(LEFT(W$1,FIND("-",W$1,1)-1)))/(SUMIF(INDEX($V:$V,ROW($V2572)-VALUE(LEFT(W$1,FIND("-",W$1,1)-1))+1):$V2572,"&lt;0",INDEX($V:$V,ROW($V2572)-VALUE(LEFT(W$1,FIND("-",W$1,1)-1))+1):$V2572)/VALUE(LEFT(W$1,FIND("-",W$1,1)-1)))))))</f>
        <v>50</v>
      </c>
      <c r="Y2572">
        <f>IF(ROW($E2572)&lt;=VALUE(LEFT(Y$1,FIND("-",Y$1,1)-1)),0,MAX(INDEX(C:C,ROW(C2572)-VALUE(LEFT(Y$1,FIND("-",Y$1,1)-1))+1):C2572))</f>
        <v>0.125</v>
      </c>
      <c r="Z2572">
        <f>IF(ROW($E2572)&lt;=VALUE(LEFT(Z$1,FIND("-",Z$1,1)-1)),0,MIN(INDEX(D:D,ROW(D2572)-VALUE(LEFT(Z$1,FIND("-",Z$1,1)-1))+1):D2572))</f>
        <v>0.115</v>
      </c>
      <c r="AA2572">
        <f t="shared" si="360"/>
        <v>100</v>
      </c>
      <c r="AB2572">
        <f>IF(ROW($AA2572)&lt;=VALUE(LEFT(AA$1,FIND("-",AA$1,1)-1))+VALUE(LEFT(AB$1,FIND("-",AB$1,1)-1)-1),0,AVERAGE(INDEX($AA:$AA,ROW($AA2572)-VALUE(LEFT(AB$1,FIND("-",AB$1,1)-1))+1):$AA2572))</f>
        <v>61.111111111111065</v>
      </c>
      <c r="AC2572">
        <f>IF(ROW($AA2572)&lt;=VALUE(LEFT(AA$1,FIND("-",AA$1,1)-1))+VALUE(LEFT(AB$1,FIND("-",AB$1,1)-1)-1)+VALUE(LEFT(AC$1,FIND("-",AC$1,1)-1)-1),0,AVERAGE(INDEX($AB:$AB,ROW($AB2572)-VALUE(LEFT(AC$1,FIND("-",AC$1,1)-1))+1):$AB2572))</f>
        <v>44.444444444444393</v>
      </c>
      <c r="AE2572">
        <f t="shared" si="366"/>
        <v>148608644</v>
      </c>
      <c r="AG2572" t="str">
        <f t="shared" si="368"/>
        <v/>
      </c>
    </row>
    <row r="2573" spans="1:33" x14ac:dyDescent="0.25">
      <c r="A2573" s="6">
        <v>40715</v>
      </c>
      <c r="B2573">
        <v>0.115</v>
      </c>
      <c r="C2573">
        <v>0.12</v>
      </c>
      <c r="D2573">
        <v>0.115</v>
      </c>
      <c r="E2573">
        <v>0.115</v>
      </c>
      <c r="F2573">
        <v>7.8675999999999996E-2</v>
      </c>
      <c r="G2573">
        <v>24100</v>
      </c>
      <c r="I2573" t="str">
        <f t="shared" si="361"/>
        <v/>
      </c>
      <c r="J2573" t="str">
        <f t="shared" si="362"/>
        <v>Oversold</v>
      </c>
      <c r="K2573" t="str">
        <f t="shared" si="363"/>
        <v/>
      </c>
      <c r="M2573" s="11" t="str">
        <f t="shared" si="367"/>
        <v/>
      </c>
      <c r="O2573">
        <f>IF(ROW($E2573)&lt;=VALUE(LEFT(O$1,FIND("-",O$1,1)-1)),0,IF(ROW($E2573)=VALUE(LEFT(O$1,FIND("-",O$1,1)-1))+1,AVERAGE(INDEX($E:$E,ROW($E2573)-VALUE(LEFT(O$1,FIND("-",O$1,1)-1))):$E2573),($E2573*(2/(VALUE(LEFT(O$1,FIND("-",O$1,1)-1))+1)))+(O2572*(1-(2/(VALUE(LEFT(O$1,FIND("-",O$1,1)-1))+1))))))</f>
        <v>0.13456505675727837</v>
      </c>
      <c r="Q2573">
        <f>IF(ROW($E2573)&lt;=VALUE(LEFT(Q$1,FIND("-",Q$1,1)-1)),0,IF(ROW($E2573)=VALUE(LEFT(Q$1,FIND("-",Q$1,1)-1))+1,AVERAGE(INDEX($E:$E,ROW($E2573)-VALUE(LEFT(Q$1,FIND("-",Q$1,1)-1))):$E2573),($E2573*(2/(VALUE(LEFT(Q$1,FIND("-",Q$1,1)-1))+1)))+(Q2572*(1-(2/(VALUE(LEFT(Q$1,FIND("-",Q$1,1)-1))+1))))))</f>
        <v>0.12079339663972474</v>
      </c>
      <c r="R2573">
        <f>IF(ROW($E2573)&lt;=VALUE(LEFT(R$1,FIND("-",R$1,1)-1)),0,IF(ROW($E2573)=VALUE(LEFT(R$1,FIND("-",R$1,1)-1))+1,AVERAGE(INDEX($E:$E,ROW($E2573)-VALUE(LEFT(R$1,FIND("-",R$1,1)-1))):$E2573),($E2573*(2/(VALUE(LEFT(R$1,FIND("-",R$1,1)-1))+1)))+(R2572*(1-(2/(VALUE(LEFT(R$1,FIND("-",R$1,1)-1))+1))))))</f>
        <v>0.12250757518944627</v>
      </c>
      <c r="S2573">
        <f t="shared" si="364"/>
        <v>-1.7141785497215289E-3</v>
      </c>
      <c r="T2573">
        <f>IF(ROW($E2573)&lt;=MAX(VALUE(LEFT(Q$1,FIND("-",Q$1,1)-1)),VALUE(LEFT(R$1,FIND("-",R$1,1)-1)))+VALUE(LEFT(T$1,FIND("-",T$1,1)-1))-1,0,IF(ROW($E2573)=MAX(VALUE(LEFT(Q$1,FIND("-",Q$1,1)-1)),VALUE(LEFT(R$1,FIND("-",R$1,1)-1)))+VALUE(LEFT(T$1,FIND("-",T$1,1)-1)),AVERAGE(INDEX($S:$S,ROW(S2573)-VALUE(LEFT(T$1,FIND("-",T$1,1)-1))+1):S2573),($S2573*(2/(VALUE(LEFT(T$1,FIND("-",T$1,1)-1))+1)))+(T2572*(1-(2/(VALUE(LEFT(T$1,FIND("-",T$1,1)-1))+1))))))</f>
        <v>-1.3289202811013934E-3</v>
      </c>
      <c r="V2573">
        <f t="shared" si="365"/>
        <v>-9.999999999999995E-3</v>
      </c>
      <c r="W2573">
        <f>IF(ROW($E2573)&lt;=VALUE(LEFT(W$1,FIND("-",W$1,1)-1))+1,0,IF(ROW($E2572)=VALUE(LEFT(W$1,FIND("-",W$1,1)-1))+1,100-100/(1+ABS((SUMIF(INDEX($V:$V,ROW($V2573)-VALUE(LEFT(W$1,FIND("-",W$1,1)-1))+1):$V2573,"&gt;0",INDEX($V:$V,ROW($V2573)-VALUE(LEFT(W$1,FIND("-",W$1,1)-1))+1):$V2573)/COUNTIF(INDEX($V:$V,ROW($V2573)-VALUE(LEFT(W$1,FIND("-",W$1,1)-1))+1):$V2573,"&gt;0"))/(SUMIF(INDEX($V:$V,ROW($V2573)-VALUE(LEFT(W$1,FIND("-",W$1,1)-1))+1):$V2573,"&lt;0",INDEX($V:$V,ROW($V2573)-VALUE(LEFT(W$1,FIND("-",W$1,1)-1))+1):$V2573)/COUNTIF(INDEX($V:$V,ROW($V2573)-VALUE(LEFT(W$1,FIND("-",W$1,1)-1))+1):$V2573,"&lt;0")))),100-100/(1+ABS((SUMIF(INDEX($V:$V,ROW($V2573)-VALUE(LEFT(W$1,FIND("-",W$1,1)-1))+1):$V2573,"&gt;0",INDEX($V:$V,ROW($V2573)-VALUE(LEFT(W$1,FIND("-",W$1,1)-1))+1):$V2573)/VALUE(LEFT(W$1,FIND("-",W$1,1)-1)))/(SUMIF(INDEX($V:$V,ROW($V2573)-VALUE(LEFT(W$1,FIND("-",W$1,1)-1))+1):$V2573,"&lt;0",INDEX($V:$V,ROW($V2573)-VALUE(LEFT(W$1,FIND("-",W$1,1)-1))+1):$V2573)/VALUE(LEFT(W$1,FIND("-",W$1,1)-1)))))))</f>
        <v>25.000000000000014</v>
      </c>
      <c r="Y2573">
        <f>IF(ROW($E2573)&lt;=VALUE(LEFT(Y$1,FIND("-",Y$1,1)-1)),0,MAX(INDEX(C:C,ROW(C2573)-VALUE(LEFT(Y$1,FIND("-",Y$1,1)-1))+1):C2573))</f>
        <v>0.125</v>
      </c>
      <c r="Z2573">
        <f>IF(ROW($E2573)&lt;=VALUE(LEFT(Z$1,FIND("-",Z$1,1)-1)),0,MIN(INDEX(D:D,ROW(D2573)-VALUE(LEFT(Z$1,FIND("-",Z$1,1)-1))+1):D2573))</f>
        <v>0.115</v>
      </c>
      <c r="AA2573">
        <f t="shared" si="360"/>
        <v>0</v>
      </c>
      <c r="AB2573">
        <f>IF(ROW($AA2573)&lt;=VALUE(LEFT(AA$1,FIND("-",AA$1,1)-1))+VALUE(LEFT(AB$1,FIND("-",AB$1,1)-1)-1),0,AVERAGE(INDEX($AA:$AA,ROW($AA2573)-VALUE(LEFT(AB$1,FIND("-",AB$1,1)-1))+1):$AA2573))</f>
        <v>49.999999999999979</v>
      </c>
      <c r="AC2573">
        <f>IF(ROW($AA2573)&lt;=VALUE(LEFT(AA$1,FIND("-",AA$1,1)-1))+VALUE(LEFT(AB$1,FIND("-",AB$1,1)-1)-1)+VALUE(LEFT(AC$1,FIND("-",AC$1,1)-1)-1),0,AVERAGE(INDEX($AB:$AB,ROW($AB2573)-VALUE(LEFT(AC$1,FIND("-",AC$1,1)-1))+1):$AB2573))</f>
        <v>49.99999999999995</v>
      </c>
      <c r="AE2573">
        <f t="shared" si="366"/>
        <v>148584544</v>
      </c>
      <c r="AG2573" t="str">
        <f t="shared" si="368"/>
        <v/>
      </c>
    </row>
    <row r="2574" spans="1:33" x14ac:dyDescent="0.25">
      <c r="A2574" s="6">
        <v>40716</v>
      </c>
      <c r="B2574">
        <v>0.115</v>
      </c>
      <c r="C2574">
        <v>0.12</v>
      </c>
      <c r="D2574">
        <v>0.115</v>
      </c>
      <c r="E2574">
        <v>0.115</v>
      </c>
      <c r="F2574">
        <v>7.8675999999999996E-2</v>
      </c>
      <c r="G2574">
        <v>418100</v>
      </c>
      <c r="I2574" t="str">
        <f t="shared" si="361"/>
        <v/>
      </c>
      <c r="J2574" t="str">
        <f t="shared" si="362"/>
        <v>Oversold</v>
      </c>
      <c r="K2574" t="str">
        <f t="shared" si="363"/>
        <v/>
      </c>
      <c r="M2574" s="11" t="str">
        <f t="shared" si="367"/>
        <v/>
      </c>
      <c r="O2574">
        <f>IF(ROW($E2574)&lt;=VALUE(LEFT(O$1,FIND("-",O$1,1)-1)),0,IF(ROW($E2574)=VALUE(LEFT(O$1,FIND("-",O$1,1)-1))+1,AVERAGE(INDEX($E:$E,ROW($E2574)-VALUE(LEFT(O$1,FIND("-",O$1,1)-1))):$E2574),($E2574*(2/(VALUE(LEFT(O$1,FIND("-",O$1,1)-1))+1)))+(O2573*(1-(2/(VALUE(LEFT(O$1,FIND("-",O$1,1)-1))+1))))))</f>
        <v>0.1343703795756139</v>
      </c>
      <c r="Q2574">
        <f>IF(ROW($E2574)&lt;=VALUE(LEFT(Q$1,FIND("-",Q$1,1)-1)),0,IF(ROW($E2574)=VALUE(LEFT(Q$1,FIND("-",Q$1,1)-1))+1,AVERAGE(INDEX($E:$E,ROW($E2574)-VALUE(LEFT(Q$1,FIND("-",Q$1,1)-1))):$E2574),($E2574*(2/(VALUE(LEFT(Q$1,FIND("-",Q$1,1)-1))+1)))+(Q2573*(1-(2/(VALUE(LEFT(Q$1,FIND("-",Q$1,1)-1))+1))))))</f>
        <v>0.11990210484899785</v>
      </c>
      <c r="R2574">
        <f>IF(ROW($E2574)&lt;=VALUE(LEFT(R$1,FIND("-",R$1,1)-1)),0,IF(ROW($E2574)=VALUE(LEFT(R$1,FIND("-",R$1,1)-1))+1,AVERAGE(INDEX($E:$E,ROW($E2574)-VALUE(LEFT(R$1,FIND("-",R$1,1)-1))):$E2574),($E2574*(2/(VALUE(LEFT(R$1,FIND("-",R$1,1)-1))+1)))+(R2573*(1-(2/(VALUE(LEFT(R$1,FIND("-",R$1,1)-1))+1))))))</f>
        <v>0.12195145850874656</v>
      </c>
      <c r="S2574">
        <f t="shared" si="364"/>
        <v>-2.0493536597487039E-3</v>
      </c>
      <c r="T2574">
        <f>IF(ROW($E2574)&lt;=MAX(VALUE(LEFT(Q$1,FIND("-",Q$1,1)-1)),VALUE(LEFT(R$1,FIND("-",R$1,1)-1)))+VALUE(LEFT(T$1,FIND("-",T$1,1)-1))-1,0,IF(ROW($E2574)=MAX(VALUE(LEFT(Q$1,FIND("-",Q$1,1)-1)),VALUE(LEFT(R$1,FIND("-",R$1,1)-1)))+VALUE(LEFT(T$1,FIND("-",T$1,1)-1)),AVERAGE(INDEX($S:$S,ROW(S2574)-VALUE(LEFT(T$1,FIND("-",T$1,1)-1))+1):S2574),($S2574*(2/(VALUE(LEFT(T$1,FIND("-",T$1,1)-1))+1)))+(T2573*(1-(2/(VALUE(LEFT(T$1,FIND("-",T$1,1)-1))+1))))))</f>
        <v>-1.4730069568308554E-3</v>
      </c>
      <c r="V2574">
        <f t="shared" si="365"/>
        <v>0</v>
      </c>
      <c r="W2574">
        <f>IF(ROW($E2574)&lt;=VALUE(LEFT(W$1,FIND("-",W$1,1)-1))+1,0,IF(ROW($E2573)=VALUE(LEFT(W$1,FIND("-",W$1,1)-1))+1,100-100/(1+ABS((SUMIF(INDEX($V:$V,ROW($V2574)-VALUE(LEFT(W$1,FIND("-",W$1,1)-1))+1):$V2574,"&gt;0",INDEX($V:$V,ROW($V2574)-VALUE(LEFT(W$1,FIND("-",W$1,1)-1))+1):$V2574)/COUNTIF(INDEX($V:$V,ROW($V2574)-VALUE(LEFT(W$1,FIND("-",W$1,1)-1))+1):$V2574,"&gt;0"))/(SUMIF(INDEX($V:$V,ROW($V2574)-VALUE(LEFT(W$1,FIND("-",W$1,1)-1))+1):$V2574,"&lt;0",INDEX($V:$V,ROW($V2574)-VALUE(LEFT(W$1,FIND("-",W$1,1)-1))+1):$V2574)/COUNTIF(INDEX($V:$V,ROW($V2574)-VALUE(LEFT(W$1,FIND("-",W$1,1)-1))+1):$V2574,"&lt;0")))),100-100/(1+ABS((SUMIF(INDEX($V:$V,ROW($V2574)-VALUE(LEFT(W$1,FIND("-",W$1,1)-1))+1):$V2574,"&gt;0",INDEX($V:$V,ROW($V2574)-VALUE(LEFT(W$1,FIND("-",W$1,1)-1))+1):$V2574)/VALUE(LEFT(W$1,FIND("-",W$1,1)-1)))/(SUMIF(INDEX($V:$V,ROW($V2574)-VALUE(LEFT(W$1,FIND("-",W$1,1)-1))+1):$V2574,"&lt;0",INDEX($V:$V,ROW($V2574)-VALUE(LEFT(W$1,FIND("-",W$1,1)-1))+1):$V2574)/VALUE(LEFT(W$1,FIND("-",W$1,1)-1)))))))</f>
        <v>25.000000000000014</v>
      </c>
      <c r="Y2574">
        <f>IF(ROW($E2574)&lt;=VALUE(LEFT(Y$1,FIND("-",Y$1,1)-1)),0,MAX(INDEX(C:C,ROW(C2574)-VALUE(LEFT(Y$1,FIND("-",Y$1,1)-1))+1):C2574))</f>
        <v>0.125</v>
      </c>
      <c r="Z2574">
        <f>IF(ROW($E2574)&lt;=VALUE(LEFT(Z$1,FIND("-",Z$1,1)-1)),0,MIN(INDEX(D:D,ROW(D2574)-VALUE(LEFT(Z$1,FIND("-",Z$1,1)-1))+1):D2574))</f>
        <v>0.115</v>
      </c>
      <c r="AA2574">
        <f t="shared" si="360"/>
        <v>0</v>
      </c>
      <c r="AB2574">
        <f>IF(ROW($AA2574)&lt;=VALUE(LEFT(AA$1,FIND("-",AA$1,1)-1))+VALUE(LEFT(AB$1,FIND("-",AB$1,1)-1)-1),0,AVERAGE(INDEX($AA:$AA,ROW($AA2574)-VALUE(LEFT(AB$1,FIND("-",AB$1,1)-1))+1):$AA2574))</f>
        <v>33.333333333333336</v>
      </c>
      <c r="AC2574">
        <f>IF(ROW($AA2574)&lt;=VALUE(LEFT(AA$1,FIND("-",AA$1,1)-1))+VALUE(LEFT(AB$1,FIND("-",AB$1,1)-1)-1)+VALUE(LEFT(AC$1,FIND("-",AC$1,1)-1)-1),0,AVERAGE(INDEX($AB:$AB,ROW($AB2574)-VALUE(LEFT(AC$1,FIND("-",AC$1,1)-1))+1):$AB2574))</f>
        <v>48.148148148148124</v>
      </c>
      <c r="AE2574">
        <f t="shared" si="366"/>
        <v>148584544</v>
      </c>
      <c r="AG2574" t="str">
        <f t="shared" si="368"/>
        <v/>
      </c>
    </row>
    <row r="2575" spans="1:33" x14ac:dyDescent="0.25">
      <c r="A2575" s="6">
        <v>40717</v>
      </c>
      <c r="B2575">
        <v>0.115</v>
      </c>
      <c r="C2575">
        <v>0.115</v>
      </c>
      <c r="D2575">
        <v>0.115</v>
      </c>
      <c r="E2575">
        <v>0.115</v>
      </c>
      <c r="F2575">
        <v>7.8675999999999996E-2</v>
      </c>
      <c r="G2575">
        <v>118400</v>
      </c>
      <c r="I2575" t="str">
        <f t="shared" si="361"/>
        <v/>
      </c>
      <c r="J2575" t="str">
        <f t="shared" si="362"/>
        <v>Oversold</v>
      </c>
      <c r="K2575" t="str">
        <f t="shared" si="363"/>
        <v/>
      </c>
      <c r="M2575" s="11" t="str">
        <f t="shared" si="367"/>
        <v/>
      </c>
      <c r="O2575">
        <f>IF(ROW($E2575)&lt;=VALUE(LEFT(O$1,FIND("-",O$1,1)-1)),0,IF(ROW($E2575)=VALUE(LEFT(O$1,FIND("-",O$1,1)-1))+1,AVERAGE(INDEX($E:$E,ROW($E2575)-VALUE(LEFT(O$1,FIND("-",O$1,1)-1))):$E2575),($E2575*(2/(VALUE(LEFT(O$1,FIND("-",O$1,1)-1))+1)))+(O2574*(1-(2/(VALUE(LEFT(O$1,FIND("-",O$1,1)-1))+1))))))</f>
        <v>0.13417763948033418</v>
      </c>
      <c r="Q2575">
        <f>IF(ROW($E2575)&lt;=VALUE(LEFT(Q$1,FIND("-",Q$1,1)-1)),0,IF(ROW($E2575)=VALUE(LEFT(Q$1,FIND("-",Q$1,1)-1))+1,AVERAGE(INDEX($E:$E,ROW($E2575)-VALUE(LEFT(Q$1,FIND("-",Q$1,1)-1))):$E2575),($E2575*(2/(VALUE(LEFT(Q$1,FIND("-",Q$1,1)-1))+1)))+(Q2574*(1-(2/(VALUE(LEFT(Q$1,FIND("-",Q$1,1)-1))+1))))))</f>
        <v>0.11914793487222897</v>
      </c>
      <c r="R2575">
        <f>IF(ROW($E2575)&lt;=VALUE(LEFT(R$1,FIND("-",R$1,1)-1)),0,IF(ROW($E2575)=VALUE(LEFT(R$1,FIND("-",R$1,1)-1))+1,AVERAGE(INDEX($E:$E,ROW($E2575)-VALUE(LEFT(R$1,FIND("-",R$1,1)-1))):$E2575),($E2575*(2/(VALUE(LEFT(R$1,FIND("-",R$1,1)-1))+1)))+(R2574*(1-(2/(VALUE(LEFT(R$1,FIND("-",R$1,1)-1))+1))))))</f>
        <v>0.12143653565624682</v>
      </c>
      <c r="S2575">
        <f t="shared" si="364"/>
        <v>-2.2886007840178524E-3</v>
      </c>
      <c r="T2575">
        <f>IF(ROW($E2575)&lt;=MAX(VALUE(LEFT(Q$1,FIND("-",Q$1,1)-1)),VALUE(LEFT(R$1,FIND("-",R$1,1)-1)))+VALUE(LEFT(T$1,FIND("-",T$1,1)-1))-1,0,IF(ROW($E2575)=MAX(VALUE(LEFT(Q$1,FIND("-",Q$1,1)-1)),VALUE(LEFT(R$1,FIND("-",R$1,1)-1)))+VALUE(LEFT(T$1,FIND("-",T$1,1)-1)),AVERAGE(INDEX($S:$S,ROW(S2575)-VALUE(LEFT(T$1,FIND("-",T$1,1)-1))+1):S2575),($S2575*(2/(VALUE(LEFT(T$1,FIND("-",T$1,1)-1))+1)))+(T2574*(1-(2/(VALUE(LEFT(T$1,FIND("-",T$1,1)-1))+1))))))</f>
        <v>-1.636125722268255E-3</v>
      </c>
      <c r="V2575">
        <f t="shared" si="365"/>
        <v>0</v>
      </c>
      <c r="W2575">
        <f>IF(ROW($E2575)&lt;=VALUE(LEFT(W$1,FIND("-",W$1,1)-1))+1,0,IF(ROW($E2574)=VALUE(LEFT(W$1,FIND("-",W$1,1)-1))+1,100-100/(1+ABS((SUMIF(INDEX($V:$V,ROW($V2575)-VALUE(LEFT(W$1,FIND("-",W$1,1)-1))+1):$V2575,"&gt;0",INDEX($V:$V,ROW($V2575)-VALUE(LEFT(W$1,FIND("-",W$1,1)-1))+1):$V2575)/COUNTIF(INDEX($V:$V,ROW($V2575)-VALUE(LEFT(W$1,FIND("-",W$1,1)-1))+1):$V2575,"&gt;0"))/(SUMIF(INDEX($V:$V,ROW($V2575)-VALUE(LEFT(W$1,FIND("-",W$1,1)-1))+1):$V2575,"&lt;0",INDEX($V:$V,ROW($V2575)-VALUE(LEFT(W$1,FIND("-",W$1,1)-1))+1):$V2575)/COUNTIF(INDEX($V:$V,ROW($V2575)-VALUE(LEFT(W$1,FIND("-",W$1,1)-1))+1):$V2575,"&lt;0")))),100-100/(1+ABS((SUMIF(INDEX($V:$V,ROW($V2575)-VALUE(LEFT(W$1,FIND("-",W$1,1)-1))+1):$V2575,"&gt;0",INDEX($V:$V,ROW($V2575)-VALUE(LEFT(W$1,FIND("-",W$1,1)-1))+1):$V2575)/VALUE(LEFT(W$1,FIND("-",W$1,1)-1)))/(SUMIF(INDEX($V:$V,ROW($V2575)-VALUE(LEFT(W$1,FIND("-",W$1,1)-1))+1):$V2575,"&lt;0",INDEX($V:$V,ROW($V2575)-VALUE(LEFT(W$1,FIND("-",W$1,1)-1))+1):$V2575)/VALUE(LEFT(W$1,FIND("-",W$1,1)-1)))))))</f>
        <v>25.000000000000014</v>
      </c>
      <c r="Y2575">
        <f>IF(ROW($E2575)&lt;=VALUE(LEFT(Y$1,FIND("-",Y$1,1)-1)),0,MAX(INDEX(C:C,ROW(C2575)-VALUE(LEFT(Y$1,FIND("-",Y$1,1)-1))+1):C2575))</f>
        <v>0.125</v>
      </c>
      <c r="Z2575">
        <f>IF(ROW($E2575)&lt;=VALUE(LEFT(Z$1,FIND("-",Z$1,1)-1)),0,MIN(INDEX(D:D,ROW(D2575)-VALUE(LEFT(Z$1,FIND("-",Z$1,1)-1))+1):D2575))</f>
        <v>0.115</v>
      </c>
      <c r="AA2575">
        <f t="shared" ref="AA2575:AA2638" si="369">IF(ROW($E2575)&lt;=VALUE(LEFT(AA$1,FIND("-",AA$1,1)-1)),0,(($E2575-$Z2575)/($Y2575-$Z2575))*100)</f>
        <v>0</v>
      </c>
      <c r="AB2575">
        <f>IF(ROW($AA2575)&lt;=VALUE(LEFT(AA$1,FIND("-",AA$1,1)-1))+VALUE(LEFT(AB$1,FIND("-",AB$1,1)-1)-1),0,AVERAGE(INDEX($AA:$AA,ROW($AA2575)-VALUE(LEFT(AB$1,FIND("-",AB$1,1)-1))+1):$AA2575))</f>
        <v>0</v>
      </c>
      <c r="AC2575">
        <f>IF(ROW($AA2575)&lt;=VALUE(LEFT(AA$1,FIND("-",AA$1,1)-1))+VALUE(LEFT(AB$1,FIND("-",AB$1,1)-1)-1)+VALUE(LEFT(AC$1,FIND("-",AC$1,1)-1)-1),0,AVERAGE(INDEX($AB:$AB,ROW($AB2575)-VALUE(LEFT(AC$1,FIND("-",AC$1,1)-1))+1):$AB2575))</f>
        <v>27.777777777777771</v>
      </c>
      <c r="AE2575">
        <f t="shared" si="366"/>
        <v>148584544</v>
      </c>
      <c r="AG2575" t="str">
        <f t="shared" si="368"/>
        <v/>
      </c>
    </row>
    <row r="2576" spans="1:33" x14ac:dyDescent="0.25">
      <c r="A2576" s="6">
        <v>40718</v>
      </c>
      <c r="B2576">
        <v>0.115</v>
      </c>
      <c r="C2576">
        <v>0.115</v>
      </c>
      <c r="D2576">
        <v>0.115</v>
      </c>
      <c r="E2576">
        <v>0.115</v>
      </c>
      <c r="F2576">
        <v>7.8675999999999996E-2</v>
      </c>
      <c r="G2576">
        <v>470000</v>
      </c>
      <c r="I2576" t="str">
        <f t="shared" si="361"/>
        <v/>
      </c>
      <c r="J2576" t="str">
        <f t="shared" si="362"/>
        <v/>
      </c>
      <c r="K2576" t="str">
        <f t="shared" si="363"/>
        <v>Oversold Above %D</v>
      </c>
      <c r="M2576" s="11" t="str">
        <f t="shared" si="367"/>
        <v/>
      </c>
      <c r="O2576">
        <f>IF(ROW($E2576)&lt;=VALUE(LEFT(O$1,FIND("-",O$1,1)-1)),0,IF(ROW($E2576)=VALUE(LEFT(O$1,FIND("-",O$1,1)-1))+1,AVERAGE(INDEX($E:$E,ROW($E2576)-VALUE(LEFT(O$1,FIND("-",O$1,1)-1))):$E2576),($E2576*(2/(VALUE(LEFT(O$1,FIND("-",O$1,1)-1))+1)))+(O2575*(1-(2/(VALUE(LEFT(O$1,FIND("-",O$1,1)-1))+1))))))</f>
        <v>0.13398681719694777</v>
      </c>
      <c r="Q2576">
        <f>IF(ROW($E2576)&lt;=VALUE(LEFT(Q$1,FIND("-",Q$1,1)-1)),0,IF(ROW($E2576)=VALUE(LEFT(Q$1,FIND("-",Q$1,1)-1))+1,AVERAGE(INDEX($E:$E,ROW($E2576)-VALUE(LEFT(Q$1,FIND("-",Q$1,1)-1))):$E2576),($E2576*(2/(VALUE(LEFT(Q$1,FIND("-",Q$1,1)-1))+1)))+(Q2575*(1-(2/(VALUE(LEFT(Q$1,FIND("-",Q$1,1)-1))+1))))))</f>
        <v>0.1185097910457322</v>
      </c>
      <c r="R2576">
        <f>IF(ROW($E2576)&lt;=VALUE(LEFT(R$1,FIND("-",R$1,1)-1)),0,IF(ROW($E2576)=VALUE(LEFT(R$1,FIND("-",R$1,1)-1))+1,AVERAGE(INDEX($E:$E,ROW($E2576)-VALUE(LEFT(R$1,FIND("-",R$1,1)-1))):$E2576),($E2576*(2/(VALUE(LEFT(R$1,FIND("-",R$1,1)-1))+1)))+(R2575*(1-(2/(VALUE(LEFT(R$1,FIND("-",R$1,1)-1))+1))))))</f>
        <v>0.12095975523726558</v>
      </c>
      <c r="S2576">
        <f t="shared" si="364"/>
        <v>-2.4499641915333853E-3</v>
      </c>
      <c r="T2576">
        <f>IF(ROW($E2576)&lt;=MAX(VALUE(LEFT(Q$1,FIND("-",Q$1,1)-1)),VALUE(LEFT(R$1,FIND("-",R$1,1)-1)))+VALUE(LEFT(T$1,FIND("-",T$1,1)-1))-1,0,IF(ROW($E2576)=MAX(VALUE(LEFT(Q$1,FIND("-",Q$1,1)-1)),VALUE(LEFT(R$1,FIND("-",R$1,1)-1)))+VALUE(LEFT(T$1,FIND("-",T$1,1)-1)),AVERAGE(INDEX($S:$S,ROW(S2576)-VALUE(LEFT(T$1,FIND("-",T$1,1)-1))+1):S2576),($S2576*(2/(VALUE(LEFT(T$1,FIND("-",T$1,1)-1))+1)))+(T2575*(1-(2/(VALUE(LEFT(T$1,FIND("-",T$1,1)-1))+1))))))</f>
        <v>-1.7988934161212813E-3</v>
      </c>
      <c r="V2576">
        <f t="shared" si="365"/>
        <v>0</v>
      </c>
      <c r="W2576">
        <f>IF(ROW($E2576)&lt;=VALUE(LEFT(W$1,FIND("-",W$1,1)-1))+1,0,IF(ROW($E2575)=VALUE(LEFT(W$1,FIND("-",W$1,1)-1))+1,100-100/(1+ABS((SUMIF(INDEX($V:$V,ROW($V2576)-VALUE(LEFT(W$1,FIND("-",W$1,1)-1))+1):$V2576,"&gt;0",INDEX($V:$V,ROW($V2576)-VALUE(LEFT(W$1,FIND("-",W$1,1)-1))+1):$V2576)/COUNTIF(INDEX($V:$V,ROW($V2576)-VALUE(LEFT(W$1,FIND("-",W$1,1)-1))+1):$V2576,"&gt;0"))/(SUMIF(INDEX($V:$V,ROW($V2576)-VALUE(LEFT(W$1,FIND("-",W$1,1)-1))+1):$V2576,"&lt;0",INDEX($V:$V,ROW($V2576)-VALUE(LEFT(W$1,FIND("-",W$1,1)-1))+1):$V2576)/COUNTIF(INDEX($V:$V,ROW($V2576)-VALUE(LEFT(W$1,FIND("-",W$1,1)-1))+1):$V2576,"&lt;0")))),100-100/(1+ABS((SUMIF(INDEX($V:$V,ROW($V2576)-VALUE(LEFT(W$1,FIND("-",W$1,1)-1))+1):$V2576,"&gt;0",INDEX($V:$V,ROW($V2576)-VALUE(LEFT(W$1,FIND("-",W$1,1)-1))+1):$V2576)/VALUE(LEFT(W$1,FIND("-",W$1,1)-1)))/(SUMIF(INDEX($V:$V,ROW($V2576)-VALUE(LEFT(W$1,FIND("-",W$1,1)-1))+1):$V2576,"&lt;0",INDEX($V:$V,ROW($V2576)-VALUE(LEFT(W$1,FIND("-",W$1,1)-1))+1):$V2576)/VALUE(LEFT(W$1,FIND("-",W$1,1)-1)))))))</f>
        <v>33.333333333333357</v>
      </c>
      <c r="Y2576">
        <f>IF(ROW($E2576)&lt;=VALUE(LEFT(Y$1,FIND("-",Y$1,1)-1)),0,MAX(INDEX(C:C,ROW(C2576)-VALUE(LEFT(Y$1,FIND("-",Y$1,1)-1))+1):C2576))</f>
        <v>0.125</v>
      </c>
      <c r="Z2576">
        <f>IF(ROW($E2576)&lt;=VALUE(LEFT(Z$1,FIND("-",Z$1,1)-1)),0,MIN(INDEX(D:D,ROW(D2576)-VALUE(LEFT(Z$1,FIND("-",Z$1,1)-1))+1):D2576))</f>
        <v>0.115</v>
      </c>
      <c r="AA2576">
        <f t="shared" si="369"/>
        <v>0</v>
      </c>
      <c r="AB2576">
        <f>IF(ROW($AA2576)&lt;=VALUE(LEFT(AA$1,FIND("-",AA$1,1)-1))+VALUE(LEFT(AB$1,FIND("-",AB$1,1)-1)-1),0,AVERAGE(INDEX($AA:$AA,ROW($AA2576)-VALUE(LEFT(AB$1,FIND("-",AB$1,1)-1))+1):$AA2576))</f>
        <v>0</v>
      </c>
      <c r="AC2576">
        <f>IF(ROW($AA2576)&lt;=VALUE(LEFT(AA$1,FIND("-",AA$1,1)-1))+VALUE(LEFT(AB$1,FIND("-",AB$1,1)-1)-1)+VALUE(LEFT(AC$1,FIND("-",AC$1,1)-1)-1),0,AVERAGE(INDEX($AB:$AB,ROW($AB2576)-VALUE(LEFT(AC$1,FIND("-",AC$1,1)-1))+1):$AB2576))</f>
        <v>11.111111111111112</v>
      </c>
      <c r="AE2576">
        <f t="shared" si="366"/>
        <v>148584544</v>
      </c>
      <c r="AG2576" t="str">
        <f t="shared" si="368"/>
        <v/>
      </c>
    </row>
    <row r="2577" spans="1:33" x14ac:dyDescent="0.25">
      <c r="A2577" s="6">
        <v>40721</v>
      </c>
      <c r="B2577">
        <v>0.115</v>
      </c>
      <c r="C2577">
        <v>0.115</v>
      </c>
      <c r="D2577">
        <v>0.115</v>
      </c>
      <c r="E2577">
        <v>0.115</v>
      </c>
      <c r="F2577">
        <v>7.8675999999999996E-2</v>
      </c>
      <c r="G2577">
        <v>15000</v>
      </c>
      <c r="I2577" t="str">
        <f t="shared" si="361"/>
        <v/>
      </c>
      <c r="J2577" t="str">
        <f t="shared" si="362"/>
        <v/>
      </c>
      <c r="K2577" t="str">
        <f t="shared" si="363"/>
        <v>Oversold Below %D</v>
      </c>
      <c r="M2577" s="11" t="str">
        <f t="shared" si="367"/>
        <v/>
      </c>
      <c r="O2577">
        <f>IF(ROW($E2577)&lt;=VALUE(LEFT(O$1,FIND("-",O$1,1)-1)),0,IF(ROW($E2577)=VALUE(LEFT(O$1,FIND("-",O$1,1)-1))+1,AVERAGE(INDEX($E:$E,ROW($E2577)-VALUE(LEFT(O$1,FIND("-",O$1,1)-1))):$E2577),($E2577*(2/(VALUE(LEFT(O$1,FIND("-",O$1,1)-1))+1)))+(O2576*(1-(2/(VALUE(LEFT(O$1,FIND("-",O$1,1)-1))+1))))))</f>
        <v>0.1337978936427493</v>
      </c>
      <c r="Q2577">
        <f>IF(ROW($E2577)&lt;=VALUE(LEFT(Q$1,FIND("-",Q$1,1)-1)),0,IF(ROW($E2577)=VALUE(LEFT(Q$1,FIND("-",Q$1,1)-1))+1,AVERAGE(INDEX($E:$E,ROW($E2577)-VALUE(LEFT(Q$1,FIND("-",Q$1,1)-1))):$E2577),($E2577*(2/(VALUE(LEFT(Q$1,FIND("-",Q$1,1)-1))+1)))+(Q2576*(1-(2/(VALUE(LEFT(Q$1,FIND("-",Q$1,1)-1))+1))))))</f>
        <v>0.11796982319254262</v>
      </c>
      <c r="R2577">
        <f>IF(ROW($E2577)&lt;=VALUE(LEFT(R$1,FIND("-",R$1,1)-1)),0,IF(ROW($E2577)=VALUE(LEFT(R$1,FIND("-",R$1,1)-1))+1,AVERAGE(INDEX($E:$E,ROW($E2577)-VALUE(LEFT(R$1,FIND("-",R$1,1)-1))):$E2577),($E2577*(2/(VALUE(LEFT(R$1,FIND("-",R$1,1)-1))+1)))+(R2576*(1-(2/(VALUE(LEFT(R$1,FIND("-",R$1,1)-1))+1))))))</f>
        <v>0.12051829188635703</v>
      </c>
      <c r="S2577">
        <f t="shared" si="364"/>
        <v>-2.5484686938144069E-3</v>
      </c>
      <c r="T2577">
        <f>IF(ROW($E2577)&lt;=MAX(VALUE(LEFT(Q$1,FIND("-",Q$1,1)-1)),VALUE(LEFT(R$1,FIND("-",R$1,1)-1)))+VALUE(LEFT(T$1,FIND("-",T$1,1)-1))-1,0,IF(ROW($E2577)=MAX(VALUE(LEFT(Q$1,FIND("-",Q$1,1)-1)),VALUE(LEFT(R$1,FIND("-",R$1,1)-1)))+VALUE(LEFT(T$1,FIND("-",T$1,1)-1)),AVERAGE(INDEX($S:$S,ROW(S2577)-VALUE(LEFT(T$1,FIND("-",T$1,1)-1))+1):S2577),($S2577*(2/(VALUE(LEFT(T$1,FIND("-",T$1,1)-1))+1)))+(T2576*(1-(2/(VALUE(LEFT(T$1,FIND("-",T$1,1)-1))+1))))))</f>
        <v>-1.9488084716599067E-3</v>
      </c>
      <c r="V2577">
        <f t="shared" si="365"/>
        <v>0</v>
      </c>
      <c r="W2577">
        <f>IF(ROW($E2577)&lt;=VALUE(LEFT(W$1,FIND("-",W$1,1)-1))+1,0,IF(ROW($E2576)=VALUE(LEFT(W$1,FIND("-",W$1,1)-1))+1,100-100/(1+ABS((SUMIF(INDEX($V:$V,ROW($V2577)-VALUE(LEFT(W$1,FIND("-",W$1,1)-1))+1):$V2577,"&gt;0",INDEX($V:$V,ROW($V2577)-VALUE(LEFT(W$1,FIND("-",W$1,1)-1))+1):$V2577)/COUNTIF(INDEX($V:$V,ROW($V2577)-VALUE(LEFT(W$1,FIND("-",W$1,1)-1))+1):$V2577,"&gt;0"))/(SUMIF(INDEX($V:$V,ROW($V2577)-VALUE(LEFT(W$1,FIND("-",W$1,1)-1))+1):$V2577,"&lt;0",INDEX($V:$V,ROW($V2577)-VALUE(LEFT(W$1,FIND("-",W$1,1)-1))+1):$V2577)/COUNTIF(INDEX($V:$V,ROW($V2577)-VALUE(LEFT(W$1,FIND("-",W$1,1)-1))+1):$V2577,"&lt;0")))),100-100/(1+ABS((SUMIF(INDEX($V:$V,ROW($V2577)-VALUE(LEFT(W$1,FIND("-",W$1,1)-1))+1):$V2577,"&gt;0",INDEX($V:$V,ROW($V2577)-VALUE(LEFT(W$1,FIND("-",W$1,1)-1))+1):$V2577)/VALUE(LEFT(W$1,FIND("-",W$1,1)-1)))/(SUMIF(INDEX($V:$V,ROW($V2577)-VALUE(LEFT(W$1,FIND("-",W$1,1)-1))+1):$V2577,"&lt;0",INDEX($V:$V,ROW($V2577)-VALUE(LEFT(W$1,FIND("-",W$1,1)-1))+1):$V2577)/VALUE(LEFT(W$1,FIND("-",W$1,1)-1)))))))</f>
        <v>33.333333333333357</v>
      </c>
      <c r="Y2577">
        <f>IF(ROW($E2577)&lt;=VALUE(LEFT(Y$1,FIND("-",Y$1,1)-1)),0,MAX(INDEX(C:C,ROW(C2577)-VALUE(LEFT(Y$1,FIND("-",Y$1,1)-1))+1):C2577))</f>
        <v>0.125</v>
      </c>
      <c r="Z2577">
        <f>IF(ROW($E2577)&lt;=VALUE(LEFT(Z$1,FIND("-",Z$1,1)-1)),0,MIN(INDEX(D:D,ROW(D2577)-VALUE(LEFT(Z$1,FIND("-",Z$1,1)-1))+1):D2577))</f>
        <v>0.115</v>
      </c>
      <c r="AA2577">
        <f t="shared" si="369"/>
        <v>0</v>
      </c>
      <c r="AB2577">
        <f>IF(ROW($AA2577)&lt;=VALUE(LEFT(AA$1,FIND("-",AA$1,1)-1))+VALUE(LEFT(AB$1,FIND("-",AB$1,1)-1)-1),0,AVERAGE(INDEX($AA:$AA,ROW($AA2577)-VALUE(LEFT(AB$1,FIND("-",AB$1,1)-1))+1):$AA2577))</f>
        <v>0</v>
      </c>
      <c r="AC2577">
        <f>IF(ROW($AA2577)&lt;=VALUE(LEFT(AA$1,FIND("-",AA$1,1)-1))+VALUE(LEFT(AB$1,FIND("-",AB$1,1)-1)-1)+VALUE(LEFT(AC$1,FIND("-",AC$1,1)-1)-1),0,AVERAGE(INDEX($AB:$AB,ROW($AB2577)-VALUE(LEFT(AC$1,FIND("-",AC$1,1)-1))+1):$AB2577))</f>
        <v>0</v>
      </c>
      <c r="AE2577">
        <f t="shared" si="366"/>
        <v>148584544</v>
      </c>
      <c r="AG2577" t="str">
        <f t="shared" si="368"/>
        <v/>
      </c>
    </row>
    <row r="2578" spans="1:33" x14ac:dyDescent="0.25">
      <c r="A2578" s="6">
        <v>40722</v>
      </c>
      <c r="B2578">
        <v>0.115</v>
      </c>
      <c r="C2578">
        <v>0.12</v>
      </c>
      <c r="D2578">
        <v>0.115</v>
      </c>
      <c r="E2578">
        <v>0.12</v>
      </c>
      <c r="F2578">
        <v>8.2097000000000003E-2</v>
      </c>
      <c r="G2578">
        <v>122700</v>
      </c>
      <c r="I2578" t="str">
        <f t="shared" si="361"/>
        <v/>
      </c>
      <c r="J2578" t="str">
        <f t="shared" si="362"/>
        <v/>
      </c>
      <c r="K2578" t="str">
        <f t="shared" si="363"/>
        <v>Oversold Below %D</v>
      </c>
      <c r="M2578" s="11" t="str">
        <f t="shared" si="367"/>
        <v/>
      </c>
      <c r="O2578">
        <f>IF(ROW($E2578)&lt;=VALUE(LEFT(O$1,FIND("-",O$1,1)-1)),0,IF(ROW($E2578)=VALUE(LEFT(O$1,FIND("-",O$1,1)-1))+1,AVERAGE(INDEX($E:$E,ROW($E2578)-VALUE(LEFT(O$1,FIND("-",O$1,1)-1))):$E2578),($E2578*(2/(VALUE(LEFT(O$1,FIND("-",O$1,1)-1))+1)))+(O2577*(1-(2/(VALUE(LEFT(O$1,FIND("-",O$1,1)-1))+1))))))</f>
        <v>0.13366060116869211</v>
      </c>
      <c r="Q2578">
        <f>IF(ROW($E2578)&lt;=VALUE(LEFT(Q$1,FIND("-",Q$1,1)-1)),0,IF(ROW($E2578)=VALUE(LEFT(Q$1,FIND("-",Q$1,1)-1))+1,AVERAGE(INDEX($E:$E,ROW($E2578)-VALUE(LEFT(Q$1,FIND("-",Q$1,1)-1))):$E2578),($E2578*(2/(VALUE(LEFT(Q$1,FIND("-",Q$1,1)-1))+1)))+(Q2577*(1-(2/(VALUE(LEFT(Q$1,FIND("-",Q$1,1)-1))+1))))))</f>
        <v>0.1182821580859976</v>
      </c>
      <c r="R2578">
        <f>IF(ROW($E2578)&lt;=VALUE(LEFT(R$1,FIND("-",R$1,1)-1)),0,IF(ROW($E2578)=VALUE(LEFT(R$1,FIND("-",R$1,1)-1))+1,AVERAGE(INDEX($E:$E,ROW($E2578)-VALUE(LEFT(R$1,FIND("-",R$1,1)-1))):$E2578),($E2578*(2/(VALUE(LEFT(R$1,FIND("-",R$1,1)-1))+1)))+(R2577*(1-(2/(VALUE(LEFT(R$1,FIND("-",R$1,1)-1))+1))))))</f>
        <v>0.12047989989477503</v>
      </c>
      <c r="S2578">
        <f t="shared" si="364"/>
        <v>-2.197741808777437E-3</v>
      </c>
      <c r="T2578">
        <f>IF(ROW($E2578)&lt;=MAX(VALUE(LEFT(Q$1,FIND("-",Q$1,1)-1)),VALUE(LEFT(R$1,FIND("-",R$1,1)-1)))+VALUE(LEFT(T$1,FIND("-",T$1,1)-1))-1,0,IF(ROW($E2578)=MAX(VALUE(LEFT(Q$1,FIND("-",Q$1,1)-1)),VALUE(LEFT(R$1,FIND("-",R$1,1)-1)))+VALUE(LEFT(T$1,FIND("-",T$1,1)-1)),AVERAGE(INDEX($S:$S,ROW(S2578)-VALUE(LEFT(T$1,FIND("-",T$1,1)-1))+1):S2578),($S2578*(2/(VALUE(LEFT(T$1,FIND("-",T$1,1)-1))+1)))+(T2577*(1-(2/(VALUE(LEFT(T$1,FIND("-",T$1,1)-1))+1))))))</f>
        <v>-1.9985951390834129E-3</v>
      </c>
      <c r="V2578">
        <f t="shared" si="365"/>
        <v>4.9999999999999906E-3</v>
      </c>
      <c r="W2578">
        <f>IF(ROW($E2578)&lt;=VALUE(LEFT(W$1,FIND("-",W$1,1)-1))+1,0,IF(ROW($E2577)=VALUE(LEFT(W$1,FIND("-",W$1,1)-1))+1,100-100/(1+ABS((SUMIF(INDEX($V:$V,ROW($V2578)-VALUE(LEFT(W$1,FIND("-",W$1,1)-1))+1):$V2578,"&gt;0",INDEX($V:$V,ROW($V2578)-VALUE(LEFT(W$1,FIND("-",W$1,1)-1))+1):$V2578)/COUNTIF(INDEX($V:$V,ROW($V2578)-VALUE(LEFT(W$1,FIND("-",W$1,1)-1))+1):$V2578,"&gt;0"))/(SUMIF(INDEX($V:$V,ROW($V2578)-VALUE(LEFT(W$1,FIND("-",W$1,1)-1))+1):$V2578,"&lt;0",INDEX($V:$V,ROW($V2578)-VALUE(LEFT(W$1,FIND("-",W$1,1)-1))+1):$V2578)/COUNTIF(INDEX($V:$V,ROW($V2578)-VALUE(LEFT(W$1,FIND("-",W$1,1)-1))+1):$V2578,"&lt;0")))),100-100/(1+ABS((SUMIF(INDEX($V:$V,ROW($V2578)-VALUE(LEFT(W$1,FIND("-",W$1,1)-1))+1):$V2578,"&gt;0",INDEX($V:$V,ROW($V2578)-VALUE(LEFT(W$1,FIND("-",W$1,1)-1))+1):$V2578)/VALUE(LEFT(W$1,FIND("-",W$1,1)-1)))/(SUMIF(INDEX($V:$V,ROW($V2578)-VALUE(LEFT(W$1,FIND("-",W$1,1)-1))+1):$V2578,"&lt;0",INDEX($V:$V,ROW($V2578)-VALUE(LEFT(W$1,FIND("-",W$1,1)-1))+1):$V2578)/VALUE(LEFT(W$1,FIND("-",W$1,1)-1)))))))</f>
        <v>50</v>
      </c>
      <c r="Y2578">
        <f>IF(ROW($E2578)&lt;=VALUE(LEFT(Y$1,FIND("-",Y$1,1)-1)),0,MAX(INDEX(C:C,ROW(C2578)-VALUE(LEFT(Y$1,FIND("-",Y$1,1)-1))+1):C2578))</f>
        <v>0.125</v>
      </c>
      <c r="Z2578">
        <f>IF(ROW($E2578)&lt;=VALUE(LEFT(Z$1,FIND("-",Z$1,1)-1)),0,MIN(INDEX(D:D,ROW(D2578)-VALUE(LEFT(Z$1,FIND("-",Z$1,1)-1))+1):D2578))</f>
        <v>0.115</v>
      </c>
      <c r="AA2578">
        <f t="shared" si="369"/>
        <v>49.999999999999936</v>
      </c>
      <c r="AB2578">
        <f>IF(ROW($AA2578)&lt;=VALUE(LEFT(AA$1,FIND("-",AA$1,1)-1))+VALUE(LEFT(AB$1,FIND("-",AB$1,1)-1)-1),0,AVERAGE(INDEX($AA:$AA,ROW($AA2578)-VALUE(LEFT(AB$1,FIND("-",AB$1,1)-1))+1):$AA2578))</f>
        <v>16.666666666666647</v>
      </c>
      <c r="AC2578">
        <f>IF(ROW($AA2578)&lt;=VALUE(LEFT(AA$1,FIND("-",AA$1,1)-1))+VALUE(LEFT(AB$1,FIND("-",AB$1,1)-1)-1)+VALUE(LEFT(AC$1,FIND("-",AC$1,1)-1)-1),0,AVERAGE(INDEX($AB:$AB,ROW($AB2578)-VALUE(LEFT(AC$1,FIND("-",AC$1,1)-1))+1):$AB2578))</f>
        <v>5.5555555555555491</v>
      </c>
      <c r="AE2578">
        <f t="shared" si="366"/>
        <v>148707244</v>
      </c>
      <c r="AG2578" t="str">
        <f t="shared" si="368"/>
        <v/>
      </c>
    </row>
    <row r="2579" spans="1:33" x14ac:dyDescent="0.25">
      <c r="A2579" s="6">
        <v>40723</v>
      </c>
      <c r="B2579">
        <v>0.115</v>
      </c>
      <c r="C2579">
        <v>0.115</v>
      </c>
      <c r="D2579">
        <v>0.115</v>
      </c>
      <c r="E2579">
        <v>0.115</v>
      </c>
      <c r="F2579">
        <v>7.8675999999999996E-2</v>
      </c>
      <c r="G2579">
        <v>103700</v>
      </c>
      <c r="I2579" t="str">
        <f t="shared" si="361"/>
        <v/>
      </c>
      <c r="J2579" t="str">
        <f t="shared" si="362"/>
        <v/>
      </c>
      <c r="K2579" t="str">
        <f t="shared" si="363"/>
        <v>Oversold Below %D</v>
      </c>
      <c r="M2579" s="11" t="str">
        <f t="shared" si="367"/>
        <v/>
      </c>
      <c r="O2579">
        <f>IF(ROW($E2579)&lt;=VALUE(LEFT(O$1,FIND("-",O$1,1)-1)),0,IF(ROW($E2579)=VALUE(LEFT(O$1,FIND("-",O$1,1)-1))+1,AVERAGE(INDEX($E:$E,ROW($E2579)-VALUE(LEFT(O$1,FIND("-",O$1,1)-1))):$E2579),($E2579*(2/(VALUE(LEFT(O$1,FIND("-",O$1,1)-1))+1)))+(O2578*(1-(2/(VALUE(LEFT(O$1,FIND("-",O$1,1)-1))+1))))))</f>
        <v>0.13347492354512303</v>
      </c>
      <c r="Q2579">
        <f>IF(ROW($E2579)&lt;=VALUE(LEFT(Q$1,FIND("-",Q$1,1)-1)),0,IF(ROW($E2579)=VALUE(LEFT(Q$1,FIND("-",Q$1,1)-1))+1,AVERAGE(INDEX($E:$E,ROW($E2579)-VALUE(LEFT(Q$1,FIND("-",Q$1,1)-1))):$E2579),($E2579*(2/(VALUE(LEFT(Q$1,FIND("-",Q$1,1)-1))+1)))+(Q2578*(1-(2/(VALUE(LEFT(Q$1,FIND("-",Q$1,1)-1))+1))))))</f>
        <v>0.11777721068815181</v>
      </c>
      <c r="R2579">
        <f>IF(ROW($E2579)&lt;=VALUE(LEFT(R$1,FIND("-",R$1,1)-1)),0,IF(ROW($E2579)=VALUE(LEFT(R$1,FIND("-",R$1,1)-1))+1,AVERAGE(INDEX($E:$E,ROW($E2579)-VALUE(LEFT(R$1,FIND("-",R$1,1)-1))):$E2579),($E2579*(2/(VALUE(LEFT(R$1,FIND("-",R$1,1)-1))+1)))+(R2578*(1-(2/(VALUE(LEFT(R$1,FIND("-",R$1,1)-1))+1))))))</f>
        <v>0.12007398138405097</v>
      </c>
      <c r="S2579">
        <f t="shared" si="364"/>
        <v>-2.2967706958991613E-3</v>
      </c>
      <c r="T2579">
        <f>IF(ROW($E2579)&lt;=MAX(VALUE(LEFT(Q$1,FIND("-",Q$1,1)-1)),VALUE(LEFT(R$1,FIND("-",R$1,1)-1)))+VALUE(LEFT(T$1,FIND("-",T$1,1)-1))-1,0,IF(ROW($E2579)=MAX(VALUE(LEFT(Q$1,FIND("-",Q$1,1)-1)),VALUE(LEFT(R$1,FIND("-",R$1,1)-1)))+VALUE(LEFT(T$1,FIND("-",T$1,1)-1)),AVERAGE(INDEX($S:$S,ROW(S2579)-VALUE(LEFT(T$1,FIND("-",T$1,1)-1))+1):S2579),($S2579*(2/(VALUE(LEFT(T$1,FIND("-",T$1,1)-1))+1)))+(T2578*(1-(2/(VALUE(LEFT(T$1,FIND("-",T$1,1)-1))+1))))))</f>
        <v>-2.0582302504465627E-3</v>
      </c>
      <c r="V2579">
        <f t="shared" si="365"/>
        <v>-4.9999999999999906E-3</v>
      </c>
      <c r="W2579">
        <f>IF(ROW($E2579)&lt;=VALUE(LEFT(W$1,FIND("-",W$1,1)-1))+1,0,IF(ROW($E2578)=VALUE(LEFT(W$1,FIND("-",W$1,1)-1))+1,100-100/(1+ABS((SUMIF(INDEX($V:$V,ROW($V2579)-VALUE(LEFT(W$1,FIND("-",W$1,1)-1))+1):$V2579,"&gt;0",INDEX($V:$V,ROW($V2579)-VALUE(LEFT(W$1,FIND("-",W$1,1)-1))+1):$V2579)/COUNTIF(INDEX($V:$V,ROW($V2579)-VALUE(LEFT(W$1,FIND("-",W$1,1)-1))+1):$V2579,"&gt;0"))/(SUMIF(INDEX($V:$V,ROW($V2579)-VALUE(LEFT(W$1,FIND("-",W$1,1)-1))+1):$V2579,"&lt;0",INDEX($V:$V,ROW($V2579)-VALUE(LEFT(W$1,FIND("-",W$1,1)-1))+1):$V2579)/COUNTIF(INDEX($V:$V,ROW($V2579)-VALUE(LEFT(W$1,FIND("-",W$1,1)-1))+1):$V2579,"&lt;0")))),100-100/(1+ABS((SUMIF(INDEX($V:$V,ROW($V2579)-VALUE(LEFT(W$1,FIND("-",W$1,1)-1))+1):$V2579,"&gt;0",INDEX($V:$V,ROW($V2579)-VALUE(LEFT(W$1,FIND("-",W$1,1)-1))+1):$V2579)/VALUE(LEFT(W$1,FIND("-",W$1,1)-1)))/(SUMIF(INDEX($V:$V,ROW($V2579)-VALUE(LEFT(W$1,FIND("-",W$1,1)-1))+1):$V2579,"&lt;0",INDEX($V:$V,ROW($V2579)-VALUE(LEFT(W$1,FIND("-",W$1,1)-1))+1):$V2579)/VALUE(LEFT(W$1,FIND("-",W$1,1)-1)))))))</f>
        <v>40.000000000000014</v>
      </c>
      <c r="Y2579">
        <f>IF(ROW($E2579)&lt;=VALUE(LEFT(Y$1,FIND("-",Y$1,1)-1)),0,MAX(INDEX(C:C,ROW(C2579)-VALUE(LEFT(Y$1,FIND("-",Y$1,1)-1))+1):C2579))</f>
        <v>0.125</v>
      </c>
      <c r="Z2579">
        <f>IF(ROW($E2579)&lt;=VALUE(LEFT(Z$1,FIND("-",Z$1,1)-1)),0,MIN(INDEX(D:D,ROW(D2579)-VALUE(LEFT(Z$1,FIND("-",Z$1,1)-1))+1):D2579))</f>
        <v>0.115</v>
      </c>
      <c r="AA2579">
        <f t="shared" si="369"/>
        <v>0</v>
      </c>
      <c r="AB2579">
        <f>IF(ROW($AA2579)&lt;=VALUE(LEFT(AA$1,FIND("-",AA$1,1)-1))+VALUE(LEFT(AB$1,FIND("-",AB$1,1)-1)-1),0,AVERAGE(INDEX($AA:$AA,ROW($AA2579)-VALUE(LEFT(AB$1,FIND("-",AB$1,1)-1))+1):$AA2579))</f>
        <v>16.666666666666647</v>
      </c>
      <c r="AC2579">
        <f>IF(ROW($AA2579)&lt;=VALUE(LEFT(AA$1,FIND("-",AA$1,1)-1))+VALUE(LEFT(AB$1,FIND("-",AB$1,1)-1)-1)+VALUE(LEFT(AC$1,FIND("-",AC$1,1)-1)-1),0,AVERAGE(INDEX($AB:$AB,ROW($AB2579)-VALUE(LEFT(AC$1,FIND("-",AC$1,1)-1))+1):$AB2579))</f>
        <v>11.111111111111098</v>
      </c>
      <c r="AE2579">
        <f t="shared" si="366"/>
        <v>148603544</v>
      </c>
      <c r="AG2579" t="str">
        <f t="shared" si="368"/>
        <v/>
      </c>
    </row>
    <row r="2580" spans="1:33" x14ac:dyDescent="0.25">
      <c r="A2580" s="6">
        <v>40724</v>
      </c>
      <c r="B2580">
        <v>0.115</v>
      </c>
      <c r="C2580">
        <v>0.115</v>
      </c>
      <c r="D2580">
        <v>0.11</v>
      </c>
      <c r="E2580">
        <v>0.115</v>
      </c>
      <c r="F2580">
        <v>7.8675999999999996E-2</v>
      </c>
      <c r="G2580">
        <v>424600</v>
      </c>
      <c r="I2580" t="str">
        <f t="shared" si="361"/>
        <v/>
      </c>
      <c r="J2580" t="str">
        <f t="shared" si="362"/>
        <v/>
      </c>
      <c r="K2580" t="str">
        <f t="shared" si="363"/>
        <v>Buy</v>
      </c>
      <c r="M2580" s="11" t="str">
        <f t="shared" si="367"/>
        <v>Buy</v>
      </c>
      <c r="O2580">
        <f>IF(ROW($E2580)&lt;=VALUE(LEFT(O$1,FIND("-",O$1,1)-1)),0,IF(ROW($E2580)=VALUE(LEFT(O$1,FIND("-",O$1,1)-1))+1,AVERAGE(INDEX($E:$E,ROW($E2580)-VALUE(LEFT(O$1,FIND("-",O$1,1)-1))):$E2580),($E2580*(2/(VALUE(LEFT(O$1,FIND("-",O$1,1)-1))+1)))+(O2579*(1-(2/(VALUE(LEFT(O$1,FIND("-",O$1,1)-1))+1))))))</f>
        <v>0.13329109346009693</v>
      </c>
      <c r="Q2580">
        <f>IF(ROW($E2580)&lt;=VALUE(LEFT(Q$1,FIND("-",Q$1,1)-1)),0,IF(ROW($E2580)=VALUE(LEFT(Q$1,FIND("-",Q$1,1)-1))+1,AVERAGE(INDEX($E:$E,ROW($E2580)-VALUE(LEFT(Q$1,FIND("-",Q$1,1)-1))):$E2580),($E2580*(2/(VALUE(LEFT(Q$1,FIND("-",Q$1,1)-1))+1)))+(Q2579*(1-(2/(VALUE(LEFT(Q$1,FIND("-",Q$1,1)-1))+1))))))</f>
        <v>0.11734994750535921</v>
      </c>
      <c r="R2580">
        <f>IF(ROW($E2580)&lt;=VALUE(LEFT(R$1,FIND("-",R$1,1)-1)),0,IF(ROW($E2580)=VALUE(LEFT(R$1,FIND("-",R$1,1)-1))+1,AVERAGE(INDEX($E:$E,ROW($E2580)-VALUE(LEFT(R$1,FIND("-",R$1,1)-1))):$E2580),($E2580*(2/(VALUE(LEFT(R$1,FIND("-",R$1,1)-1))+1)))+(R2579*(1-(2/(VALUE(LEFT(R$1,FIND("-",R$1,1)-1))+1))))))</f>
        <v>0.1196981309111583</v>
      </c>
      <c r="S2580">
        <f t="shared" si="364"/>
        <v>-2.3481834057990925E-3</v>
      </c>
      <c r="T2580">
        <f>IF(ROW($E2580)&lt;=MAX(VALUE(LEFT(Q$1,FIND("-",Q$1,1)-1)),VALUE(LEFT(R$1,FIND("-",R$1,1)-1)))+VALUE(LEFT(T$1,FIND("-",T$1,1)-1))-1,0,IF(ROW($E2580)=MAX(VALUE(LEFT(Q$1,FIND("-",Q$1,1)-1)),VALUE(LEFT(R$1,FIND("-",R$1,1)-1)))+VALUE(LEFT(T$1,FIND("-",T$1,1)-1)),AVERAGE(INDEX($S:$S,ROW(S2580)-VALUE(LEFT(T$1,FIND("-",T$1,1)-1))+1):S2580),($S2580*(2/(VALUE(LEFT(T$1,FIND("-",T$1,1)-1))+1)))+(T2579*(1-(2/(VALUE(LEFT(T$1,FIND("-",T$1,1)-1))+1))))))</f>
        <v>-2.1162208815170688E-3</v>
      </c>
      <c r="V2580">
        <f t="shared" si="365"/>
        <v>0</v>
      </c>
      <c r="W2580">
        <f>IF(ROW($E2580)&lt;=VALUE(LEFT(W$1,FIND("-",W$1,1)-1))+1,0,IF(ROW($E2579)=VALUE(LEFT(W$1,FIND("-",W$1,1)-1))+1,100-100/(1+ABS((SUMIF(INDEX($V:$V,ROW($V2580)-VALUE(LEFT(W$1,FIND("-",W$1,1)-1))+1):$V2580,"&gt;0",INDEX($V:$V,ROW($V2580)-VALUE(LEFT(W$1,FIND("-",W$1,1)-1))+1):$V2580)/COUNTIF(INDEX($V:$V,ROW($V2580)-VALUE(LEFT(W$1,FIND("-",W$1,1)-1))+1):$V2580,"&gt;0"))/(SUMIF(INDEX($V:$V,ROW($V2580)-VALUE(LEFT(W$1,FIND("-",W$1,1)-1))+1):$V2580,"&lt;0",INDEX($V:$V,ROW($V2580)-VALUE(LEFT(W$1,FIND("-",W$1,1)-1))+1):$V2580)/COUNTIF(INDEX($V:$V,ROW($V2580)-VALUE(LEFT(W$1,FIND("-",W$1,1)-1))+1):$V2580,"&lt;0")))),100-100/(1+ABS((SUMIF(INDEX($V:$V,ROW($V2580)-VALUE(LEFT(W$1,FIND("-",W$1,1)-1))+1):$V2580,"&gt;0",INDEX($V:$V,ROW($V2580)-VALUE(LEFT(W$1,FIND("-",W$1,1)-1))+1):$V2580)/VALUE(LEFT(W$1,FIND("-",W$1,1)-1)))/(SUMIF(INDEX($V:$V,ROW($V2580)-VALUE(LEFT(W$1,FIND("-",W$1,1)-1))+1):$V2580,"&lt;0",INDEX($V:$V,ROW($V2580)-VALUE(LEFT(W$1,FIND("-",W$1,1)-1))+1):$V2580)/VALUE(LEFT(W$1,FIND("-",W$1,1)-1)))))))</f>
        <v>40.000000000000014</v>
      </c>
      <c r="Y2580">
        <f>IF(ROW($E2580)&lt;=VALUE(LEFT(Y$1,FIND("-",Y$1,1)-1)),0,MAX(INDEX(C:C,ROW(C2580)-VALUE(LEFT(Y$1,FIND("-",Y$1,1)-1))+1):C2580))</f>
        <v>0.125</v>
      </c>
      <c r="Z2580">
        <f>IF(ROW($E2580)&lt;=VALUE(LEFT(Z$1,FIND("-",Z$1,1)-1)),0,MIN(INDEX(D:D,ROW(D2580)-VALUE(LEFT(Z$1,FIND("-",Z$1,1)-1))+1):D2580))</f>
        <v>0.11</v>
      </c>
      <c r="AA2580">
        <f t="shared" si="369"/>
        <v>33.333333333333364</v>
      </c>
      <c r="AB2580">
        <f>IF(ROW($AA2580)&lt;=VALUE(LEFT(AA$1,FIND("-",AA$1,1)-1))+VALUE(LEFT(AB$1,FIND("-",AB$1,1)-1)-1),0,AVERAGE(INDEX($AA:$AA,ROW($AA2580)-VALUE(LEFT(AB$1,FIND("-",AB$1,1)-1))+1):$AA2580))</f>
        <v>27.777777777777768</v>
      </c>
      <c r="AC2580">
        <f>IF(ROW($AA2580)&lt;=VALUE(LEFT(AA$1,FIND("-",AA$1,1)-1))+VALUE(LEFT(AB$1,FIND("-",AB$1,1)-1)-1)+VALUE(LEFT(AC$1,FIND("-",AC$1,1)-1)-1),0,AVERAGE(INDEX($AB:$AB,ROW($AB2580)-VALUE(LEFT(AC$1,FIND("-",AC$1,1)-1))+1):$AB2580))</f>
        <v>20.370370370370352</v>
      </c>
      <c r="AE2580">
        <f t="shared" si="366"/>
        <v>148603544</v>
      </c>
      <c r="AG2580" t="str">
        <f t="shared" si="368"/>
        <v>Buy</v>
      </c>
    </row>
    <row r="2581" spans="1:33" x14ac:dyDescent="0.25">
      <c r="A2581" s="6">
        <v>40725</v>
      </c>
      <c r="B2581">
        <v>0.115</v>
      </c>
      <c r="C2581">
        <v>0.115</v>
      </c>
      <c r="D2581">
        <v>0.115</v>
      </c>
      <c r="E2581">
        <v>0.115</v>
      </c>
      <c r="F2581">
        <v>7.8675999999999996E-2</v>
      </c>
      <c r="G2581">
        <v>291400</v>
      </c>
      <c r="I2581" t="str">
        <f t="shared" si="361"/>
        <v/>
      </c>
      <c r="J2581" t="str">
        <f t="shared" si="362"/>
        <v/>
      </c>
      <c r="K2581" t="str">
        <f t="shared" si="363"/>
        <v/>
      </c>
      <c r="M2581" s="11" t="str">
        <f t="shared" si="367"/>
        <v/>
      </c>
      <c r="O2581">
        <f>IF(ROW($E2581)&lt;=VALUE(LEFT(O$1,FIND("-",O$1,1)-1)),0,IF(ROW($E2581)=VALUE(LEFT(O$1,FIND("-",O$1,1)-1))+1,AVERAGE(INDEX($E:$E,ROW($E2581)-VALUE(LEFT(O$1,FIND("-",O$1,1)-1))):$E2581),($E2581*(2/(VALUE(LEFT(O$1,FIND("-",O$1,1)-1))+1)))+(O2580*(1-(2/(VALUE(LEFT(O$1,FIND("-",O$1,1)-1))+1))))))</f>
        <v>0.13310909253014572</v>
      </c>
      <c r="Q2581">
        <f>IF(ROW($E2581)&lt;=VALUE(LEFT(Q$1,FIND("-",Q$1,1)-1)),0,IF(ROW($E2581)=VALUE(LEFT(Q$1,FIND("-",Q$1,1)-1))+1,AVERAGE(INDEX($E:$E,ROW($E2581)-VALUE(LEFT(Q$1,FIND("-",Q$1,1)-1))):$E2581),($E2581*(2/(VALUE(LEFT(Q$1,FIND("-",Q$1,1)-1))+1)))+(Q2580*(1-(2/(VALUE(LEFT(Q$1,FIND("-",Q$1,1)-1))+1))))))</f>
        <v>0.11698841711991934</v>
      </c>
      <c r="R2581">
        <f>IF(ROW($E2581)&lt;=VALUE(LEFT(R$1,FIND("-",R$1,1)-1)),0,IF(ROW($E2581)=VALUE(LEFT(R$1,FIND("-",R$1,1)-1))+1,AVERAGE(INDEX($E:$E,ROW($E2581)-VALUE(LEFT(R$1,FIND("-",R$1,1)-1))):$E2581),($E2581*(2/(VALUE(LEFT(R$1,FIND("-",R$1,1)-1))+1)))+(R2580*(1-(2/(VALUE(LEFT(R$1,FIND("-",R$1,1)-1))+1))))))</f>
        <v>0.11935012121403547</v>
      </c>
      <c r="S2581">
        <f t="shared" si="364"/>
        <v>-2.3617040941161377E-3</v>
      </c>
      <c r="T2581">
        <f>IF(ROW($E2581)&lt;=MAX(VALUE(LEFT(Q$1,FIND("-",Q$1,1)-1)),VALUE(LEFT(R$1,FIND("-",R$1,1)-1)))+VALUE(LEFT(T$1,FIND("-",T$1,1)-1))-1,0,IF(ROW($E2581)=MAX(VALUE(LEFT(Q$1,FIND("-",Q$1,1)-1)),VALUE(LEFT(R$1,FIND("-",R$1,1)-1)))+VALUE(LEFT(T$1,FIND("-",T$1,1)-1)),AVERAGE(INDEX($S:$S,ROW(S2581)-VALUE(LEFT(T$1,FIND("-",T$1,1)-1))+1):S2581),($S2581*(2/(VALUE(LEFT(T$1,FIND("-",T$1,1)-1))+1)))+(T2580*(1-(2/(VALUE(LEFT(T$1,FIND("-",T$1,1)-1))+1))))))</f>
        <v>-2.1653175240368828E-3</v>
      </c>
      <c r="V2581">
        <f t="shared" si="365"/>
        <v>0</v>
      </c>
      <c r="W2581">
        <f>IF(ROW($E2581)&lt;=VALUE(LEFT(W$1,FIND("-",W$1,1)-1))+1,0,IF(ROW($E2580)=VALUE(LEFT(W$1,FIND("-",W$1,1)-1))+1,100-100/(1+ABS((SUMIF(INDEX($V:$V,ROW($V2581)-VALUE(LEFT(W$1,FIND("-",W$1,1)-1))+1):$V2581,"&gt;0",INDEX($V:$V,ROW($V2581)-VALUE(LEFT(W$1,FIND("-",W$1,1)-1))+1):$V2581)/COUNTIF(INDEX($V:$V,ROW($V2581)-VALUE(LEFT(W$1,FIND("-",W$1,1)-1))+1):$V2581,"&gt;0"))/(SUMIF(INDEX($V:$V,ROW($V2581)-VALUE(LEFT(W$1,FIND("-",W$1,1)-1))+1):$V2581,"&lt;0",INDEX($V:$V,ROW($V2581)-VALUE(LEFT(W$1,FIND("-",W$1,1)-1))+1):$V2581)/COUNTIF(INDEX($V:$V,ROW($V2581)-VALUE(LEFT(W$1,FIND("-",W$1,1)-1))+1):$V2581,"&lt;0")))),100-100/(1+ABS((SUMIF(INDEX($V:$V,ROW($V2581)-VALUE(LEFT(W$1,FIND("-",W$1,1)-1))+1):$V2581,"&gt;0",INDEX($V:$V,ROW($V2581)-VALUE(LEFT(W$1,FIND("-",W$1,1)-1))+1):$V2581)/VALUE(LEFT(W$1,FIND("-",W$1,1)-1)))/(SUMIF(INDEX($V:$V,ROW($V2581)-VALUE(LEFT(W$1,FIND("-",W$1,1)-1))+1):$V2581,"&lt;0",INDEX($V:$V,ROW($V2581)-VALUE(LEFT(W$1,FIND("-",W$1,1)-1))+1):$V2581)/VALUE(LEFT(W$1,FIND("-",W$1,1)-1)))))))</f>
        <v>40.000000000000014</v>
      </c>
      <c r="Y2581">
        <f>IF(ROW($E2581)&lt;=VALUE(LEFT(Y$1,FIND("-",Y$1,1)-1)),0,MAX(INDEX(C:C,ROW(C2581)-VALUE(LEFT(Y$1,FIND("-",Y$1,1)-1))+1):C2581))</f>
        <v>0.125</v>
      </c>
      <c r="Z2581">
        <f>IF(ROW($E2581)&lt;=VALUE(LEFT(Z$1,FIND("-",Z$1,1)-1)),0,MIN(INDEX(D:D,ROW(D2581)-VALUE(LEFT(Z$1,FIND("-",Z$1,1)-1))+1):D2581))</f>
        <v>0.11</v>
      </c>
      <c r="AA2581">
        <f t="shared" si="369"/>
        <v>33.333333333333364</v>
      </c>
      <c r="AB2581">
        <f>IF(ROW($AA2581)&lt;=VALUE(LEFT(AA$1,FIND("-",AA$1,1)-1))+VALUE(LEFT(AB$1,FIND("-",AB$1,1)-1)-1),0,AVERAGE(INDEX($AA:$AA,ROW($AA2581)-VALUE(LEFT(AB$1,FIND("-",AB$1,1)-1))+1):$AA2581))</f>
        <v>22.222222222222243</v>
      </c>
      <c r="AC2581">
        <f>IF(ROW($AA2581)&lt;=VALUE(LEFT(AA$1,FIND("-",AA$1,1)-1))+VALUE(LEFT(AB$1,FIND("-",AB$1,1)-1)-1)+VALUE(LEFT(AC$1,FIND("-",AC$1,1)-1)-1),0,AVERAGE(INDEX($AB:$AB,ROW($AB2581)-VALUE(LEFT(AC$1,FIND("-",AC$1,1)-1))+1):$AB2581))</f>
        <v>22.222222222222218</v>
      </c>
      <c r="AE2581">
        <f t="shared" si="366"/>
        <v>148603544</v>
      </c>
      <c r="AG2581" t="str">
        <f t="shared" si="368"/>
        <v/>
      </c>
    </row>
    <row r="2582" spans="1:33" x14ac:dyDescent="0.25">
      <c r="A2582" s="6">
        <v>40728</v>
      </c>
      <c r="B2582">
        <v>0.11</v>
      </c>
      <c r="C2582">
        <v>0.11</v>
      </c>
      <c r="D2582">
        <v>0.11</v>
      </c>
      <c r="E2582">
        <v>0.11</v>
      </c>
      <c r="F2582">
        <v>7.5255000000000002E-2</v>
      </c>
      <c r="G2582">
        <v>53000</v>
      </c>
      <c r="I2582" t="str">
        <f t="shared" si="361"/>
        <v/>
      </c>
      <c r="J2582" t="str">
        <f t="shared" si="362"/>
        <v/>
      </c>
      <c r="K2582" t="str">
        <f t="shared" si="363"/>
        <v/>
      </c>
      <c r="M2582" s="11" t="str">
        <f t="shared" si="367"/>
        <v/>
      </c>
      <c r="O2582">
        <f>IF(ROW($E2582)&lt;=VALUE(LEFT(O$1,FIND("-",O$1,1)-1)),0,IF(ROW($E2582)=VALUE(LEFT(O$1,FIND("-",O$1,1)-1))+1,AVERAGE(INDEX($E:$E,ROW($E2582)-VALUE(LEFT(O$1,FIND("-",O$1,1)-1))):$E2582),($E2582*(2/(VALUE(LEFT(O$1,FIND("-",O$1,1)-1))+1)))+(O2581*(1-(2/(VALUE(LEFT(O$1,FIND("-",O$1,1)-1))+1))))))</f>
        <v>0.1328791513109403</v>
      </c>
      <c r="Q2582">
        <f>IF(ROW($E2582)&lt;=VALUE(LEFT(Q$1,FIND("-",Q$1,1)-1)),0,IF(ROW($E2582)=VALUE(LEFT(Q$1,FIND("-",Q$1,1)-1))+1,AVERAGE(INDEX($E:$E,ROW($E2582)-VALUE(LEFT(Q$1,FIND("-",Q$1,1)-1))):$E2582),($E2582*(2/(VALUE(LEFT(Q$1,FIND("-",Q$1,1)-1))+1)))+(Q2581*(1-(2/(VALUE(LEFT(Q$1,FIND("-",Q$1,1)-1))+1))))))</f>
        <v>0.11591327602454712</v>
      </c>
      <c r="R2582">
        <f>IF(ROW($E2582)&lt;=VALUE(LEFT(R$1,FIND("-",R$1,1)-1)),0,IF(ROW($E2582)=VALUE(LEFT(R$1,FIND("-",R$1,1)-1))+1,AVERAGE(INDEX($E:$E,ROW($E2582)-VALUE(LEFT(R$1,FIND("-",R$1,1)-1))):$E2582),($E2582*(2/(VALUE(LEFT(R$1,FIND("-",R$1,1)-1))+1)))+(R2581*(1-(2/(VALUE(LEFT(R$1,FIND("-",R$1,1)-1))+1))))))</f>
        <v>0.11865751964262544</v>
      </c>
      <c r="S2582">
        <f t="shared" si="364"/>
        <v>-2.7442436180783181E-3</v>
      </c>
      <c r="T2582">
        <f>IF(ROW($E2582)&lt;=MAX(VALUE(LEFT(Q$1,FIND("-",Q$1,1)-1)),VALUE(LEFT(R$1,FIND("-",R$1,1)-1)))+VALUE(LEFT(T$1,FIND("-",T$1,1)-1))-1,0,IF(ROW($E2582)=MAX(VALUE(LEFT(Q$1,FIND("-",Q$1,1)-1)),VALUE(LEFT(R$1,FIND("-",R$1,1)-1)))+VALUE(LEFT(T$1,FIND("-",T$1,1)-1)),AVERAGE(INDEX($S:$S,ROW(S2582)-VALUE(LEFT(T$1,FIND("-",T$1,1)-1))+1):S2582),($S2582*(2/(VALUE(LEFT(T$1,FIND("-",T$1,1)-1))+1)))+(T2581*(1-(2/(VALUE(LEFT(T$1,FIND("-",T$1,1)-1))+1))))))</f>
        <v>-2.2811027428451701E-3</v>
      </c>
      <c r="V2582">
        <f t="shared" si="365"/>
        <v>-5.0000000000000044E-3</v>
      </c>
      <c r="W2582">
        <f>IF(ROW($E2582)&lt;=VALUE(LEFT(W$1,FIND("-",W$1,1)-1))+1,0,IF(ROW($E2581)=VALUE(LEFT(W$1,FIND("-",W$1,1)-1))+1,100-100/(1+ABS((SUMIF(INDEX($V:$V,ROW($V2582)-VALUE(LEFT(W$1,FIND("-",W$1,1)-1))+1):$V2582,"&gt;0",INDEX($V:$V,ROW($V2582)-VALUE(LEFT(W$1,FIND("-",W$1,1)-1))+1):$V2582)/COUNTIF(INDEX($V:$V,ROW($V2582)-VALUE(LEFT(W$1,FIND("-",W$1,1)-1))+1):$V2582,"&gt;0"))/(SUMIF(INDEX($V:$V,ROW($V2582)-VALUE(LEFT(W$1,FIND("-",W$1,1)-1))+1):$V2582,"&lt;0",INDEX($V:$V,ROW($V2582)-VALUE(LEFT(W$1,FIND("-",W$1,1)-1))+1):$V2582)/COUNTIF(INDEX($V:$V,ROW($V2582)-VALUE(LEFT(W$1,FIND("-",W$1,1)-1))+1):$V2582,"&lt;0")))),100-100/(1+ABS((SUMIF(INDEX($V:$V,ROW($V2582)-VALUE(LEFT(W$1,FIND("-",W$1,1)-1))+1):$V2582,"&gt;0",INDEX($V:$V,ROW($V2582)-VALUE(LEFT(W$1,FIND("-",W$1,1)-1))+1):$V2582)/VALUE(LEFT(W$1,FIND("-",W$1,1)-1)))/(SUMIF(INDEX($V:$V,ROW($V2582)-VALUE(LEFT(W$1,FIND("-",W$1,1)-1))+1):$V2582,"&lt;0",INDEX($V:$V,ROW($V2582)-VALUE(LEFT(W$1,FIND("-",W$1,1)-1))+1):$V2582)/VALUE(LEFT(W$1,FIND("-",W$1,1)-1)))))))</f>
        <v>33.333333333333329</v>
      </c>
      <c r="Y2582">
        <f>IF(ROW($E2582)&lt;=VALUE(LEFT(Y$1,FIND("-",Y$1,1)-1)),0,MAX(INDEX(C:C,ROW(C2582)-VALUE(LEFT(Y$1,FIND("-",Y$1,1)-1))+1):C2582))</f>
        <v>0.125</v>
      </c>
      <c r="Z2582">
        <f>IF(ROW($E2582)&lt;=VALUE(LEFT(Z$1,FIND("-",Z$1,1)-1)),0,MIN(INDEX(D:D,ROW(D2582)-VALUE(LEFT(Z$1,FIND("-",Z$1,1)-1))+1):D2582))</f>
        <v>0.11</v>
      </c>
      <c r="AA2582">
        <f t="shared" si="369"/>
        <v>0</v>
      </c>
      <c r="AB2582">
        <f>IF(ROW($AA2582)&lt;=VALUE(LEFT(AA$1,FIND("-",AA$1,1)-1))+VALUE(LEFT(AB$1,FIND("-",AB$1,1)-1)-1),0,AVERAGE(INDEX($AA:$AA,ROW($AA2582)-VALUE(LEFT(AB$1,FIND("-",AB$1,1)-1))+1):$AA2582))</f>
        <v>22.222222222222243</v>
      </c>
      <c r="AC2582">
        <f>IF(ROW($AA2582)&lt;=VALUE(LEFT(AA$1,FIND("-",AA$1,1)-1))+VALUE(LEFT(AB$1,FIND("-",AB$1,1)-1)-1)+VALUE(LEFT(AC$1,FIND("-",AC$1,1)-1)-1),0,AVERAGE(INDEX($AB:$AB,ROW($AB2582)-VALUE(LEFT(AC$1,FIND("-",AC$1,1)-1))+1):$AB2582))</f>
        <v>24.074074074074087</v>
      </c>
      <c r="AE2582">
        <f t="shared" si="366"/>
        <v>148550544</v>
      </c>
      <c r="AG2582" t="str">
        <f t="shared" si="368"/>
        <v/>
      </c>
    </row>
    <row r="2583" spans="1:33" x14ac:dyDescent="0.25">
      <c r="A2583" s="6">
        <v>40729</v>
      </c>
      <c r="B2583">
        <v>0.115</v>
      </c>
      <c r="C2583">
        <v>0.115</v>
      </c>
      <c r="D2583">
        <v>0.11</v>
      </c>
      <c r="E2583">
        <v>0.11</v>
      </c>
      <c r="F2583">
        <v>7.5255000000000002E-2</v>
      </c>
      <c r="G2583">
        <v>61700</v>
      </c>
      <c r="I2583" t="str">
        <f t="shared" si="361"/>
        <v/>
      </c>
      <c r="J2583" t="str">
        <f t="shared" si="362"/>
        <v/>
      </c>
      <c r="K2583" t="str">
        <f t="shared" si="363"/>
        <v>Oversold Above %D</v>
      </c>
      <c r="M2583" s="11" t="str">
        <f t="shared" si="367"/>
        <v/>
      </c>
      <c r="O2583">
        <f>IF(ROW($E2583)&lt;=VALUE(LEFT(O$1,FIND("-",O$1,1)-1)),0,IF(ROW($E2583)=VALUE(LEFT(O$1,FIND("-",O$1,1)-1))+1,AVERAGE(INDEX($E:$E,ROW($E2583)-VALUE(LEFT(O$1,FIND("-",O$1,1)-1))):$E2583),($E2583*(2/(VALUE(LEFT(O$1,FIND("-",O$1,1)-1))+1)))+(O2582*(1-(2/(VALUE(LEFT(O$1,FIND("-",O$1,1)-1))+1))))))</f>
        <v>0.13265149806406529</v>
      </c>
      <c r="Q2583">
        <f>IF(ROW($E2583)&lt;=VALUE(LEFT(Q$1,FIND("-",Q$1,1)-1)),0,IF(ROW($E2583)=VALUE(LEFT(Q$1,FIND("-",Q$1,1)-1))+1,AVERAGE(INDEX($E:$E,ROW($E2583)-VALUE(LEFT(Q$1,FIND("-",Q$1,1)-1))):$E2583),($E2583*(2/(VALUE(LEFT(Q$1,FIND("-",Q$1,1)-1))+1)))+(Q2582*(1-(2/(VALUE(LEFT(Q$1,FIND("-",Q$1,1)-1))+1))))))</f>
        <v>0.11500354125153986</v>
      </c>
      <c r="R2583">
        <f>IF(ROW($E2583)&lt;=VALUE(LEFT(R$1,FIND("-",R$1,1)-1)),0,IF(ROW($E2583)=VALUE(LEFT(R$1,FIND("-",R$1,1)-1))+1,AVERAGE(INDEX($E:$E,ROW($E2583)-VALUE(LEFT(R$1,FIND("-",R$1,1)-1))):$E2583),($E2583*(2/(VALUE(LEFT(R$1,FIND("-",R$1,1)-1))+1)))+(R2582*(1-(2/(VALUE(LEFT(R$1,FIND("-",R$1,1)-1))+1))))))</f>
        <v>0.11801622189131986</v>
      </c>
      <c r="S2583">
        <f t="shared" si="364"/>
        <v>-3.0126806397799966E-3</v>
      </c>
      <c r="T2583">
        <f>IF(ROW($E2583)&lt;=MAX(VALUE(LEFT(Q$1,FIND("-",Q$1,1)-1)),VALUE(LEFT(R$1,FIND("-",R$1,1)-1)))+VALUE(LEFT(T$1,FIND("-",T$1,1)-1))-1,0,IF(ROW($E2583)=MAX(VALUE(LEFT(Q$1,FIND("-",Q$1,1)-1)),VALUE(LEFT(R$1,FIND("-",R$1,1)-1)))+VALUE(LEFT(T$1,FIND("-",T$1,1)-1)),AVERAGE(INDEX($S:$S,ROW(S2583)-VALUE(LEFT(T$1,FIND("-",T$1,1)-1))+1):S2583),($S2583*(2/(VALUE(LEFT(T$1,FIND("-",T$1,1)-1))+1)))+(T2582*(1-(2/(VALUE(LEFT(T$1,FIND("-",T$1,1)-1))+1))))))</f>
        <v>-2.4274183222321357E-3</v>
      </c>
      <c r="V2583">
        <f t="shared" si="365"/>
        <v>0</v>
      </c>
      <c r="W2583">
        <f>IF(ROW($E2583)&lt;=VALUE(LEFT(W$1,FIND("-",W$1,1)-1))+1,0,IF(ROW($E2582)=VALUE(LEFT(W$1,FIND("-",W$1,1)-1))+1,100-100/(1+ABS((SUMIF(INDEX($V:$V,ROW($V2583)-VALUE(LEFT(W$1,FIND("-",W$1,1)-1))+1):$V2583,"&gt;0",INDEX($V:$V,ROW($V2583)-VALUE(LEFT(W$1,FIND("-",W$1,1)-1))+1):$V2583)/COUNTIF(INDEX($V:$V,ROW($V2583)-VALUE(LEFT(W$1,FIND("-",W$1,1)-1))+1):$V2583,"&gt;0"))/(SUMIF(INDEX($V:$V,ROW($V2583)-VALUE(LEFT(W$1,FIND("-",W$1,1)-1))+1):$V2583,"&lt;0",INDEX($V:$V,ROW($V2583)-VALUE(LEFT(W$1,FIND("-",W$1,1)-1))+1):$V2583)/COUNTIF(INDEX($V:$V,ROW($V2583)-VALUE(LEFT(W$1,FIND("-",W$1,1)-1))+1):$V2583,"&lt;0")))),100-100/(1+ABS((SUMIF(INDEX($V:$V,ROW($V2583)-VALUE(LEFT(W$1,FIND("-",W$1,1)-1))+1):$V2583,"&gt;0",INDEX($V:$V,ROW($V2583)-VALUE(LEFT(W$1,FIND("-",W$1,1)-1))+1):$V2583)/VALUE(LEFT(W$1,FIND("-",W$1,1)-1)))/(SUMIF(INDEX($V:$V,ROW($V2583)-VALUE(LEFT(W$1,FIND("-",W$1,1)-1))+1):$V2583,"&lt;0",INDEX($V:$V,ROW($V2583)-VALUE(LEFT(W$1,FIND("-",W$1,1)-1))+1):$V2583)/VALUE(LEFT(W$1,FIND("-",W$1,1)-1)))))))</f>
        <v>33.333333333333329</v>
      </c>
      <c r="Y2583">
        <f>IF(ROW($E2583)&lt;=VALUE(LEFT(Y$1,FIND("-",Y$1,1)-1)),0,MAX(INDEX(C:C,ROW(C2583)-VALUE(LEFT(Y$1,FIND("-",Y$1,1)-1))+1):C2583))</f>
        <v>0.125</v>
      </c>
      <c r="Z2583">
        <f>IF(ROW($E2583)&lt;=VALUE(LEFT(Z$1,FIND("-",Z$1,1)-1)),0,MIN(INDEX(D:D,ROW(D2583)-VALUE(LEFT(Z$1,FIND("-",Z$1,1)-1))+1):D2583))</f>
        <v>0.11</v>
      </c>
      <c r="AA2583">
        <f t="shared" si="369"/>
        <v>0</v>
      </c>
      <c r="AB2583">
        <f>IF(ROW($AA2583)&lt;=VALUE(LEFT(AA$1,FIND("-",AA$1,1)-1))+VALUE(LEFT(AB$1,FIND("-",AB$1,1)-1)-1),0,AVERAGE(INDEX($AA:$AA,ROW($AA2583)-VALUE(LEFT(AB$1,FIND("-",AB$1,1)-1))+1):$AA2583))</f>
        <v>11.111111111111121</v>
      </c>
      <c r="AC2583">
        <f>IF(ROW($AA2583)&lt;=VALUE(LEFT(AA$1,FIND("-",AA$1,1)-1))+VALUE(LEFT(AB$1,FIND("-",AB$1,1)-1)-1)+VALUE(LEFT(AC$1,FIND("-",AC$1,1)-1)-1),0,AVERAGE(INDEX($AB:$AB,ROW($AB2583)-VALUE(LEFT(AC$1,FIND("-",AC$1,1)-1))+1):$AB2583))</f>
        <v>18.518518518518537</v>
      </c>
      <c r="AE2583">
        <f t="shared" si="366"/>
        <v>148550544</v>
      </c>
      <c r="AG2583" t="str">
        <f t="shared" si="368"/>
        <v/>
      </c>
    </row>
    <row r="2584" spans="1:33" x14ac:dyDescent="0.25">
      <c r="A2584" s="6">
        <v>40730</v>
      </c>
      <c r="B2584">
        <v>0.115</v>
      </c>
      <c r="C2584">
        <v>0.115</v>
      </c>
      <c r="D2584">
        <v>0.115</v>
      </c>
      <c r="E2584">
        <v>0.115</v>
      </c>
      <c r="F2584">
        <v>7.8675999999999996E-2</v>
      </c>
      <c r="G2584">
        <v>151700</v>
      </c>
      <c r="I2584" t="str">
        <f t="shared" si="361"/>
        <v/>
      </c>
      <c r="J2584" t="str">
        <f t="shared" si="362"/>
        <v/>
      </c>
      <c r="K2584" t="str">
        <f t="shared" si="363"/>
        <v>Oversold Above %D</v>
      </c>
      <c r="M2584" s="11" t="str">
        <f t="shared" si="367"/>
        <v/>
      </c>
      <c r="O2584">
        <f>IF(ROW($E2584)&lt;=VALUE(LEFT(O$1,FIND("-",O$1,1)-1)),0,IF(ROW($E2584)=VALUE(LEFT(O$1,FIND("-",O$1,1)-1))+1,AVERAGE(INDEX($E:$E,ROW($E2584)-VALUE(LEFT(O$1,FIND("-",O$1,1)-1))):$E2584),($E2584*(2/(VALUE(LEFT(O$1,FIND("-",O$1,1)-1))+1)))+(O2583*(1-(2/(VALUE(LEFT(O$1,FIND("-",O$1,1)-1))+1))))))</f>
        <v>0.13247586126740793</v>
      </c>
      <c r="Q2584">
        <f>IF(ROW($E2584)&lt;=VALUE(LEFT(Q$1,FIND("-",Q$1,1)-1)),0,IF(ROW($E2584)=VALUE(LEFT(Q$1,FIND("-",Q$1,1)-1))+1,AVERAGE(INDEX($E:$E,ROW($E2584)-VALUE(LEFT(Q$1,FIND("-",Q$1,1)-1))):$E2584),($E2584*(2/(VALUE(LEFT(Q$1,FIND("-",Q$1,1)-1))+1)))+(Q2583*(1-(2/(VALUE(LEFT(Q$1,FIND("-",Q$1,1)-1))+1))))))</f>
        <v>0.11500299644361064</v>
      </c>
      <c r="R2584">
        <f>IF(ROW($E2584)&lt;=VALUE(LEFT(R$1,FIND("-",R$1,1)-1)),0,IF(ROW($E2584)=VALUE(LEFT(R$1,FIND("-",R$1,1)-1))+1,AVERAGE(INDEX($E:$E,ROW($E2584)-VALUE(LEFT(R$1,FIND("-",R$1,1)-1))):$E2584),($E2584*(2/(VALUE(LEFT(R$1,FIND("-",R$1,1)-1))+1)))+(R2583*(1-(2/(VALUE(LEFT(R$1,FIND("-",R$1,1)-1))+1))))))</f>
        <v>0.1177927980475184</v>
      </c>
      <c r="S2584">
        <f t="shared" si="364"/>
        <v>-2.7898016039077517E-3</v>
      </c>
      <c r="T2584">
        <f>IF(ROW($E2584)&lt;=MAX(VALUE(LEFT(Q$1,FIND("-",Q$1,1)-1)),VALUE(LEFT(R$1,FIND("-",R$1,1)-1)))+VALUE(LEFT(T$1,FIND("-",T$1,1)-1))-1,0,IF(ROW($E2584)=MAX(VALUE(LEFT(Q$1,FIND("-",Q$1,1)-1)),VALUE(LEFT(R$1,FIND("-",R$1,1)-1)))+VALUE(LEFT(T$1,FIND("-",T$1,1)-1)),AVERAGE(INDEX($S:$S,ROW(S2584)-VALUE(LEFT(T$1,FIND("-",T$1,1)-1))+1):S2584),($S2584*(2/(VALUE(LEFT(T$1,FIND("-",T$1,1)-1))+1)))+(T2583*(1-(2/(VALUE(LEFT(T$1,FIND("-",T$1,1)-1))+1))))))</f>
        <v>-2.4998949785672592E-3</v>
      </c>
      <c r="V2584">
        <f t="shared" si="365"/>
        <v>5.0000000000000044E-3</v>
      </c>
      <c r="W2584">
        <f>IF(ROW($E2584)&lt;=VALUE(LEFT(W$1,FIND("-",W$1,1)-1))+1,0,IF(ROW($E2583)=VALUE(LEFT(W$1,FIND("-",W$1,1)-1))+1,100-100/(1+ABS((SUMIF(INDEX($V:$V,ROW($V2584)-VALUE(LEFT(W$1,FIND("-",W$1,1)-1))+1):$V2584,"&gt;0",INDEX($V:$V,ROW($V2584)-VALUE(LEFT(W$1,FIND("-",W$1,1)-1))+1):$V2584)/COUNTIF(INDEX($V:$V,ROW($V2584)-VALUE(LEFT(W$1,FIND("-",W$1,1)-1))+1):$V2584,"&gt;0"))/(SUMIF(INDEX($V:$V,ROW($V2584)-VALUE(LEFT(W$1,FIND("-",W$1,1)-1))+1):$V2584,"&lt;0",INDEX($V:$V,ROW($V2584)-VALUE(LEFT(W$1,FIND("-",W$1,1)-1))+1):$V2584)/COUNTIF(INDEX($V:$V,ROW($V2584)-VALUE(LEFT(W$1,FIND("-",W$1,1)-1))+1):$V2584,"&lt;0")))),100-100/(1+ABS((SUMIF(INDEX($V:$V,ROW($V2584)-VALUE(LEFT(W$1,FIND("-",W$1,1)-1))+1):$V2584,"&gt;0",INDEX($V:$V,ROW($V2584)-VALUE(LEFT(W$1,FIND("-",W$1,1)-1))+1):$V2584)/VALUE(LEFT(W$1,FIND("-",W$1,1)-1)))/(SUMIF(INDEX($V:$V,ROW($V2584)-VALUE(LEFT(W$1,FIND("-",W$1,1)-1))+1):$V2584,"&lt;0",INDEX($V:$V,ROW($V2584)-VALUE(LEFT(W$1,FIND("-",W$1,1)-1))+1):$V2584)/VALUE(LEFT(W$1,FIND("-",W$1,1)-1)))))))</f>
        <v>42.857142857142868</v>
      </c>
      <c r="Y2584">
        <f>IF(ROW($E2584)&lt;=VALUE(LEFT(Y$1,FIND("-",Y$1,1)-1)),0,MAX(INDEX(C:C,ROW(C2584)-VALUE(LEFT(Y$1,FIND("-",Y$1,1)-1))+1):C2584))</f>
        <v>0.125</v>
      </c>
      <c r="Z2584">
        <f>IF(ROW($E2584)&lt;=VALUE(LEFT(Z$1,FIND("-",Z$1,1)-1)),0,MIN(INDEX(D:D,ROW(D2584)-VALUE(LEFT(Z$1,FIND("-",Z$1,1)-1))+1):D2584))</f>
        <v>0.11</v>
      </c>
      <c r="AA2584">
        <f t="shared" si="369"/>
        <v>33.333333333333364</v>
      </c>
      <c r="AB2584">
        <f>IF(ROW($AA2584)&lt;=VALUE(LEFT(AA$1,FIND("-",AA$1,1)-1))+VALUE(LEFT(AB$1,FIND("-",AB$1,1)-1)-1),0,AVERAGE(INDEX($AA:$AA,ROW($AA2584)-VALUE(LEFT(AB$1,FIND("-",AB$1,1)-1))+1):$AA2584))</f>
        <v>11.111111111111121</v>
      </c>
      <c r="AC2584">
        <f>IF(ROW($AA2584)&lt;=VALUE(LEFT(AA$1,FIND("-",AA$1,1)-1))+VALUE(LEFT(AB$1,FIND("-",AB$1,1)-1)-1)+VALUE(LEFT(AC$1,FIND("-",AC$1,1)-1)-1),0,AVERAGE(INDEX($AB:$AB,ROW($AB2584)-VALUE(LEFT(AC$1,FIND("-",AC$1,1)-1))+1):$AB2584))</f>
        <v>14.814814814814829</v>
      </c>
      <c r="AE2584">
        <f t="shared" si="366"/>
        <v>148702244</v>
      </c>
      <c r="AG2584" t="str">
        <f t="shared" si="368"/>
        <v/>
      </c>
    </row>
    <row r="2585" spans="1:33" x14ac:dyDescent="0.25">
      <c r="A2585" s="6">
        <v>40731</v>
      </c>
      <c r="B2585">
        <v>0.115</v>
      </c>
      <c r="C2585">
        <v>0.115</v>
      </c>
      <c r="D2585">
        <v>0.115</v>
      </c>
      <c r="E2585">
        <v>0.115</v>
      </c>
      <c r="F2585">
        <v>7.8675999999999996E-2</v>
      </c>
      <c r="G2585">
        <v>105000</v>
      </c>
      <c r="I2585" t="str">
        <f t="shared" si="361"/>
        <v/>
      </c>
      <c r="J2585" t="str">
        <f t="shared" si="362"/>
        <v/>
      </c>
      <c r="K2585" t="str">
        <f t="shared" si="363"/>
        <v>Oversold Below %D</v>
      </c>
      <c r="M2585" s="11" t="str">
        <f t="shared" si="367"/>
        <v/>
      </c>
      <c r="O2585">
        <f>IF(ROW($E2585)&lt;=VALUE(LEFT(O$1,FIND("-",O$1,1)-1)),0,IF(ROW($E2585)=VALUE(LEFT(O$1,FIND("-",O$1,1)-1))+1,AVERAGE(INDEX($E:$E,ROW($E2585)-VALUE(LEFT(O$1,FIND("-",O$1,1)-1))):$E2585),($E2585*(2/(VALUE(LEFT(O$1,FIND("-",O$1,1)-1))+1)))+(O2584*(1-(2/(VALUE(LEFT(O$1,FIND("-",O$1,1)-1))+1))))))</f>
        <v>0.13230197210056804</v>
      </c>
      <c r="Q2585">
        <f>IF(ROW($E2585)&lt;=VALUE(LEFT(Q$1,FIND("-",Q$1,1)-1)),0,IF(ROW($E2585)=VALUE(LEFT(Q$1,FIND("-",Q$1,1)-1))+1,AVERAGE(INDEX($E:$E,ROW($E2585)-VALUE(LEFT(Q$1,FIND("-",Q$1,1)-1))):$E2585),($E2585*(2/(VALUE(LEFT(Q$1,FIND("-",Q$1,1)-1))+1)))+(Q2584*(1-(2/(VALUE(LEFT(Q$1,FIND("-",Q$1,1)-1))+1))))))</f>
        <v>0.11500253545228592</v>
      </c>
      <c r="R2585">
        <f>IF(ROW($E2585)&lt;=VALUE(LEFT(R$1,FIND("-",R$1,1)-1)),0,IF(ROW($E2585)=VALUE(LEFT(R$1,FIND("-",R$1,1)-1))+1,AVERAGE(INDEX($E:$E,ROW($E2585)-VALUE(LEFT(R$1,FIND("-",R$1,1)-1))):$E2585),($E2585*(2/(VALUE(LEFT(R$1,FIND("-",R$1,1)-1))+1)))+(R2584*(1-(2/(VALUE(LEFT(R$1,FIND("-",R$1,1)-1))+1))))))</f>
        <v>0.11758592411807259</v>
      </c>
      <c r="S2585">
        <f t="shared" si="364"/>
        <v>-2.5833886657866678E-3</v>
      </c>
      <c r="T2585">
        <f>IF(ROW($E2585)&lt;=MAX(VALUE(LEFT(Q$1,FIND("-",Q$1,1)-1)),VALUE(LEFT(R$1,FIND("-",R$1,1)-1)))+VALUE(LEFT(T$1,FIND("-",T$1,1)-1))-1,0,IF(ROW($E2585)=MAX(VALUE(LEFT(Q$1,FIND("-",Q$1,1)-1)),VALUE(LEFT(R$1,FIND("-",R$1,1)-1)))+VALUE(LEFT(T$1,FIND("-",T$1,1)-1)),AVERAGE(INDEX($S:$S,ROW(S2585)-VALUE(LEFT(T$1,FIND("-",T$1,1)-1))+1):S2585),($S2585*(2/(VALUE(LEFT(T$1,FIND("-",T$1,1)-1))+1)))+(T2584*(1-(2/(VALUE(LEFT(T$1,FIND("-",T$1,1)-1))+1))))))</f>
        <v>-2.5165937160111411E-3</v>
      </c>
      <c r="V2585">
        <f t="shared" si="365"/>
        <v>0</v>
      </c>
      <c r="W2585">
        <f>IF(ROW($E2585)&lt;=VALUE(LEFT(W$1,FIND("-",W$1,1)-1))+1,0,IF(ROW($E2584)=VALUE(LEFT(W$1,FIND("-",W$1,1)-1))+1,100-100/(1+ABS((SUMIF(INDEX($V:$V,ROW($V2585)-VALUE(LEFT(W$1,FIND("-",W$1,1)-1))+1):$V2585,"&gt;0",INDEX($V:$V,ROW($V2585)-VALUE(LEFT(W$1,FIND("-",W$1,1)-1))+1):$V2585)/COUNTIF(INDEX($V:$V,ROW($V2585)-VALUE(LEFT(W$1,FIND("-",W$1,1)-1))+1):$V2585,"&gt;0"))/(SUMIF(INDEX($V:$V,ROW($V2585)-VALUE(LEFT(W$1,FIND("-",W$1,1)-1))+1):$V2585,"&lt;0",INDEX($V:$V,ROW($V2585)-VALUE(LEFT(W$1,FIND("-",W$1,1)-1))+1):$V2585)/COUNTIF(INDEX($V:$V,ROW($V2585)-VALUE(LEFT(W$1,FIND("-",W$1,1)-1))+1):$V2585,"&lt;0")))),100-100/(1+ABS((SUMIF(INDEX($V:$V,ROW($V2585)-VALUE(LEFT(W$1,FIND("-",W$1,1)-1))+1):$V2585,"&gt;0",INDEX($V:$V,ROW($V2585)-VALUE(LEFT(W$1,FIND("-",W$1,1)-1))+1):$V2585)/VALUE(LEFT(W$1,FIND("-",W$1,1)-1)))/(SUMIF(INDEX($V:$V,ROW($V2585)-VALUE(LEFT(W$1,FIND("-",W$1,1)-1))+1):$V2585,"&lt;0",INDEX($V:$V,ROW($V2585)-VALUE(LEFT(W$1,FIND("-",W$1,1)-1))+1):$V2585)/VALUE(LEFT(W$1,FIND("-",W$1,1)-1)))))))</f>
        <v>42.857142857142868</v>
      </c>
      <c r="Y2585">
        <f>IF(ROW($E2585)&lt;=VALUE(LEFT(Y$1,FIND("-",Y$1,1)-1)),0,MAX(INDEX(C:C,ROW(C2585)-VALUE(LEFT(Y$1,FIND("-",Y$1,1)-1))+1):C2585))</f>
        <v>0.125</v>
      </c>
      <c r="Z2585">
        <f>IF(ROW($E2585)&lt;=VALUE(LEFT(Z$1,FIND("-",Z$1,1)-1)),0,MIN(INDEX(D:D,ROW(D2585)-VALUE(LEFT(Z$1,FIND("-",Z$1,1)-1))+1):D2585))</f>
        <v>0.11</v>
      </c>
      <c r="AA2585">
        <f t="shared" si="369"/>
        <v>33.333333333333364</v>
      </c>
      <c r="AB2585">
        <f>IF(ROW($AA2585)&lt;=VALUE(LEFT(AA$1,FIND("-",AA$1,1)-1))+VALUE(LEFT(AB$1,FIND("-",AB$1,1)-1)-1),0,AVERAGE(INDEX($AA:$AA,ROW($AA2585)-VALUE(LEFT(AB$1,FIND("-",AB$1,1)-1))+1):$AA2585))</f>
        <v>22.222222222222243</v>
      </c>
      <c r="AC2585">
        <f>IF(ROW($AA2585)&lt;=VALUE(LEFT(AA$1,FIND("-",AA$1,1)-1))+VALUE(LEFT(AB$1,FIND("-",AB$1,1)-1)-1)+VALUE(LEFT(AC$1,FIND("-",AC$1,1)-1)-1),0,AVERAGE(INDEX($AB:$AB,ROW($AB2585)-VALUE(LEFT(AC$1,FIND("-",AC$1,1)-1))+1):$AB2585))</f>
        <v>14.814814814814829</v>
      </c>
      <c r="AE2585">
        <f t="shared" si="366"/>
        <v>148702244</v>
      </c>
      <c r="AG2585" t="str">
        <f t="shared" si="368"/>
        <v/>
      </c>
    </row>
    <row r="2586" spans="1:33" x14ac:dyDescent="0.25">
      <c r="A2586" s="6">
        <v>40732</v>
      </c>
      <c r="B2586">
        <v>0.115</v>
      </c>
      <c r="C2586">
        <v>0.115</v>
      </c>
      <c r="D2586">
        <v>0.115</v>
      </c>
      <c r="E2586">
        <v>0.115</v>
      </c>
      <c r="F2586">
        <v>7.8675999999999996E-2</v>
      </c>
      <c r="G2586">
        <v>10000</v>
      </c>
      <c r="I2586" t="str">
        <f t="shared" si="361"/>
        <v>Bullish</v>
      </c>
      <c r="J2586" t="str">
        <f t="shared" si="362"/>
        <v/>
      </c>
      <c r="K2586" t="str">
        <f t="shared" si="363"/>
        <v>Buy</v>
      </c>
      <c r="M2586" s="11" t="str">
        <f t="shared" si="367"/>
        <v>Buy</v>
      </c>
      <c r="O2586">
        <f>IF(ROW($E2586)&lt;=VALUE(LEFT(O$1,FIND("-",O$1,1)-1)),0,IF(ROW($E2586)=VALUE(LEFT(O$1,FIND("-",O$1,1)-1))+1,AVERAGE(INDEX($E:$E,ROW($E2586)-VALUE(LEFT(O$1,FIND("-",O$1,1)-1))):$E2586),($E2586*(2/(VALUE(LEFT(O$1,FIND("-",O$1,1)-1))+1)))+(O2585*(1-(2/(VALUE(LEFT(O$1,FIND("-",O$1,1)-1))+1))))))</f>
        <v>0.13212981317419423</v>
      </c>
      <c r="Q2586">
        <f>IF(ROW($E2586)&lt;=VALUE(LEFT(Q$1,FIND("-",Q$1,1)-1)),0,IF(ROW($E2586)=VALUE(LEFT(Q$1,FIND("-",Q$1,1)-1))+1,AVERAGE(INDEX($E:$E,ROW($E2586)-VALUE(LEFT(Q$1,FIND("-",Q$1,1)-1))):$E2586),($E2586*(2/(VALUE(LEFT(Q$1,FIND("-",Q$1,1)-1))+1)))+(Q2585*(1-(2/(VALUE(LEFT(Q$1,FIND("-",Q$1,1)-1))+1))))))</f>
        <v>0.11500214538270348</v>
      </c>
      <c r="R2586">
        <f>IF(ROW($E2586)&lt;=VALUE(LEFT(R$1,FIND("-",R$1,1)-1)),0,IF(ROW($E2586)=VALUE(LEFT(R$1,FIND("-",R$1,1)-1))+1,AVERAGE(INDEX($E:$E,ROW($E2586)-VALUE(LEFT(R$1,FIND("-",R$1,1)-1))):$E2586),($E2586*(2/(VALUE(LEFT(R$1,FIND("-",R$1,1)-1))+1)))+(R2585*(1-(2/(VALUE(LEFT(R$1,FIND("-",R$1,1)-1))+1))))))</f>
        <v>0.11739437418340055</v>
      </c>
      <c r="S2586">
        <f t="shared" si="364"/>
        <v>-2.3922288006970743E-3</v>
      </c>
      <c r="T2586">
        <f>IF(ROW($E2586)&lt;=MAX(VALUE(LEFT(Q$1,FIND("-",Q$1,1)-1)),VALUE(LEFT(R$1,FIND("-",R$1,1)-1)))+VALUE(LEFT(T$1,FIND("-",T$1,1)-1))-1,0,IF(ROW($E2586)=MAX(VALUE(LEFT(Q$1,FIND("-",Q$1,1)-1)),VALUE(LEFT(R$1,FIND("-",R$1,1)-1)))+VALUE(LEFT(T$1,FIND("-",T$1,1)-1)),AVERAGE(INDEX($S:$S,ROW(S2586)-VALUE(LEFT(T$1,FIND("-",T$1,1)-1))+1):S2586),($S2586*(2/(VALUE(LEFT(T$1,FIND("-",T$1,1)-1))+1)))+(T2585*(1-(2/(VALUE(LEFT(T$1,FIND("-",T$1,1)-1))+1))))))</f>
        <v>-2.4917207329483281E-3</v>
      </c>
      <c r="V2586">
        <f t="shared" si="365"/>
        <v>0</v>
      </c>
      <c r="W2586">
        <f>IF(ROW($E2586)&lt;=VALUE(LEFT(W$1,FIND("-",W$1,1)-1))+1,0,IF(ROW($E2585)=VALUE(LEFT(W$1,FIND("-",W$1,1)-1))+1,100-100/(1+ABS((SUMIF(INDEX($V:$V,ROW($V2586)-VALUE(LEFT(W$1,FIND("-",W$1,1)-1))+1):$V2586,"&gt;0",INDEX($V:$V,ROW($V2586)-VALUE(LEFT(W$1,FIND("-",W$1,1)-1))+1):$V2586)/COUNTIF(INDEX($V:$V,ROW($V2586)-VALUE(LEFT(W$1,FIND("-",W$1,1)-1))+1):$V2586,"&gt;0"))/(SUMIF(INDEX($V:$V,ROW($V2586)-VALUE(LEFT(W$1,FIND("-",W$1,1)-1))+1):$V2586,"&lt;0",INDEX($V:$V,ROW($V2586)-VALUE(LEFT(W$1,FIND("-",W$1,1)-1))+1):$V2586)/COUNTIF(INDEX($V:$V,ROW($V2586)-VALUE(LEFT(W$1,FIND("-",W$1,1)-1))+1):$V2586,"&lt;0")))),100-100/(1+ABS((SUMIF(INDEX($V:$V,ROW($V2586)-VALUE(LEFT(W$1,FIND("-",W$1,1)-1))+1):$V2586,"&gt;0",INDEX($V:$V,ROW($V2586)-VALUE(LEFT(W$1,FIND("-",W$1,1)-1))+1):$V2586)/VALUE(LEFT(W$1,FIND("-",W$1,1)-1)))/(SUMIF(INDEX($V:$V,ROW($V2586)-VALUE(LEFT(W$1,FIND("-",W$1,1)-1))+1):$V2586,"&lt;0",INDEX($V:$V,ROW($V2586)-VALUE(LEFT(W$1,FIND("-",W$1,1)-1))+1):$V2586)/VALUE(LEFT(W$1,FIND("-",W$1,1)-1)))))))</f>
        <v>33.333333333333329</v>
      </c>
      <c r="Y2586">
        <f>IF(ROW($E2586)&lt;=VALUE(LEFT(Y$1,FIND("-",Y$1,1)-1)),0,MAX(INDEX(C:C,ROW(C2586)-VALUE(LEFT(Y$1,FIND("-",Y$1,1)-1))+1):C2586))</f>
        <v>0.12</v>
      </c>
      <c r="Z2586">
        <f>IF(ROW($E2586)&lt;=VALUE(LEFT(Z$1,FIND("-",Z$1,1)-1)),0,MIN(INDEX(D:D,ROW(D2586)-VALUE(LEFT(Z$1,FIND("-",Z$1,1)-1))+1):D2586))</f>
        <v>0.11</v>
      </c>
      <c r="AA2586">
        <f t="shared" si="369"/>
        <v>50.000000000000064</v>
      </c>
      <c r="AB2586">
        <f>IF(ROW($AA2586)&lt;=VALUE(LEFT(AA$1,FIND("-",AA$1,1)-1))+VALUE(LEFT(AB$1,FIND("-",AB$1,1)-1)-1),0,AVERAGE(INDEX($AA:$AA,ROW($AA2586)-VALUE(LEFT(AB$1,FIND("-",AB$1,1)-1))+1):$AA2586))</f>
        <v>38.888888888888935</v>
      </c>
      <c r="AC2586">
        <f>IF(ROW($AA2586)&lt;=VALUE(LEFT(AA$1,FIND("-",AA$1,1)-1))+VALUE(LEFT(AB$1,FIND("-",AB$1,1)-1)-1)+VALUE(LEFT(AC$1,FIND("-",AC$1,1)-1)-1),0,AVERAGE(INDEX($AB:$AB,ROW($AB2586)-VALUE(LEFT(AC$1,FIND("-",AC$1,1)-1))+1):$AB2586))</f>
        <v>24.074074074074101</v>
      </c>
      <c r="AE2586">
        <f t="shared" si="366"/>
        <v>148702244</v>
      </c>
      <c r="AG2586" t="str">
        <f t="shared" si="368"/>
        <v>Buy</v>
      </c>
    </row>
    <row r="2587" spans="1:33" x14ac:dyDescent="0.25">
      <c r="A2587" s="6">
        <v>40735</v>
      </c>
      <c r="B2587">
        <v>0.115</v>
      </c>
      <c r="C2587">
        <v>0.115</v>
      </c>
      <c r="D2587">
        <v>0.115</v>
      </c>
      <c r="E2587">
        <v>0.115</v>
      </c>
      <c r="F2587">
        <v>7.8675999999999996E-2</v>
      </c>
      <c r="G2587">
        <v>119000</v>
      </c>
      <c r="I2587" t="str">
        <f t="shared" si="361"/>
        <v/>
      </c>
      <c r="J2587" t="str">
        <f t="shared" si="362"/>
        <v/>
      </c>
      <c r="K2587" t="str">
        <f t="shared" si="363"/>
        <v/>
      </c>
      <c r="M2587" s="11" t="str">
        <f t="shared" si="367"/>
        <v/>
      </c>
      <c r="O2587">
        <f>IF(ROW($E2587)&lt;=VALUE(LEFT(O$1,FIND("-",O$1,1)-1)),0,IF(ROW($E2587)=VALUE(LEFT(O$1,FIND("-",O$1,1)-1))+1,AVERAGE(INDEX($E:$E,ROW($E2587)-VALUE(LEFT(O$1,FIND("-",O$1,1)-1))):$E2587),($E2587*(2/(VALUE(LEFT(O$1,FIND("-",O$1,1)-1))+1)))+(O2586*(1-(2/(VALUE(LEFT(O$1,FIND("-",O$1,1)-1))+1))))))</f>
        <v>0.13195936727196345</v>
      </c>
      <c r="Q2587">
        <f>IF(ROW($E2587)&lt;=VALUE(LEFT(Q$1,FIND("-",Q$1,1)-1)),0,IF(ROW($E2587)=VALUE(LEFT(Q$1,FIND("-",Q$1,1)-1))+1,AVERAGE(INDEX($E:$E,ROW($E2587)-VALUE(LEFT(Q$1,FIND("-",Q$1,1)-1))):$E2587),($E2587*(2/(VALUE(LEFT(Q$1,FIND("-",Q$1,1)-1))+1)))+(Q2586*(1-(2/(VALUE(LEFT(Q$1,FIND("-",Q$1,1)-1))+1))))))</f>
        <v>0.11500181532382603</v>
      </c>
      <c r="R2587">
        <f>IF(ROW($E2587)&lt;=VALUE(LEFT(R$1,FIND("-",R$1,1)-1)),0,IF(ROW($E2587)=VALUE(LEFT(R$1,FIND("-",R$1,1)-1))+1,AVERAGE(INDEX($E:$E,ROW($E2587)-VALUE(LEFT(R$1,FIND("-",R$1,1)-1))):$E2587),($E2587*(2/(VALUE(LEFT(R$1,FIND("-",R$1,1)-1))+1)))+(R2586*(1-(2/(VALUE(LEFT(R$1,FIND("-",R$1,1)-1))+1))))))</f>
        <v>0.1172170131327783</v>
      </c>
      <c r="S2587">
        <f t="shared" si="364"/>
        <v>-2.2151978089522684E-3</v>
      </c>
      <c r="T2587">
        <f>IF(ROW($E2587)&lt;=MAX(VALUE(LEFT(Q$1,FIND("-",Q$1,1)-1)),VALUE(LEFT(R$1,FIND("-",R$1,1)-1)))+VALUE(LEFT(T$1,FIND("-",T$1,1)-1))-1,0,IF(ROW($E2587)=MAX(VALUE(LEFT(Q$1,FIND("-",Q$1,1)-1)),VALUE(LEFT(R$1,FIND("-",R$1,1)-1)))+VALUE(LEFT(T$1,FIND("-",T$1,1)-1)),AVERAGE(INDEX($S:$S,ROW(S2587)-VALUE(LEFT(T$1,FIND("-",T$1,1)-1))+1):S2587),($S2587*(2/(VALUE(LEFT(T$1,FIND("-",T$1,1)-1))+1)))+(T2586*(1-(2/(VALUE(LEFT(T$1,FIND("-",T$1,1)-1))+1))))))</f>
        <v>-2.4364161481491161E-3</v>
      </c>
      <c r="V2587">
        <f t="shared" si="365"/>
        <v>0</v>
      </c>
      <c r="W2587">
        <f>IF(ROW($E2587)&lt;=VALUE(LEFT(W$1,FIND("-",W$1,1)-1))+1,0,IF(ROW($E2586)=VALUE(LEFT(W$1,FIND("-",W$1,1)-1))+1,100-100/(1+ABS((SUMIF(INDEX($V:$V,ROW($V2587)-VALUE(LEFT(W$1,FIND("-",W$1,1)-1))+1):$V2587,"&gt;0",INDEX($V:$V,ROW($V2587)-VALUE(LEFT(W$1,FIND("-",W$1,1)-1))+1):$V2587)/COUNTIF(INDEX($V:$V,ROW($V2587)-VALUE(LEFT(W$1,FIND("-",W$1,1)-1))+1):$V2587,"&gt;0"))/(SUMIF(INDEX($V:$V,ROW($V2587)-VALUE(LEFT(W$1,FIND("-",W$1,1)-1))+1):$V2587,"&lt;0",INDEX($V:$V,ROW($V2587)-VALUE(LEFT(W$1,FIND("-",W$1,1)-1))+1):$V2587)/COUNTIF(INDEX($V:$V,ROW($V2587)-VALUE(LEFT(W$1,FIND("-",W$1,1)-1))+1):$V2587,"&lt;0")))),100-100/(1+ABS((SUMIF(INDEX($V:$V,ROW($V2587)-VALUE(LEFT(W$1,FIND("-",W$1,1)-1))+1):$V2587,"&gt;0",INDEX($V:$V,ROW($V2587)-VALUE(LEFT(W$1,FIND("-",W$1,1)-1))+1):$V2587)/VALUE(LEFT(W$1,FIND("-",W$1,1)-1)))/(SUMIF(INDEX($V:$V,ROW($V2587)-VALUE(LEFT(W$1,FIND("-",W$1,1)-1))+1):$V2587,"&lt;0",INDEX($V:$V,ROW($V2587)-VALUE(LEFT(W$1,FIND("-",W$1,1)-1))+1):$V2587)/VALUE(LEFT(W$1,FIND("-",W$1,1)-1)))))))</f>
        <v>50</v>
      </c>
      <c r="Y2587">
        <f>IF(ROW($E2587)&lt;=VALUE(LEFT(Y$1,FIND("-",Y$1,1)-1)),0,MAX(INDEX(C:C,ROW(C2587)-VALUE(LEFT(Y$1,FIND("-",Y$1,1)-1))+1):C2587))</f>
        <v>0.12</v>
      </c>
      <c r="Z2587">
        <f>IF(ROW($E2587)&lt;=VALUE(LEFT(Z$1,FIND("-",Z$1,1)-1)),0,MIN(INDEX(D:D,ROW(D2587)-VALUE(LEFT(Z$1,FIND("-",Z$1,1)-1))+1):D2587))</f>
        <v>0.11</v>
      </c>
      <c r="AA2587">
        <f t="shared" si="369"/>
        <v>50.000000000000064</v>
      </c>
      <c r="AB2587">
        <f>IF(ROW($AA2587)&lt;=VALUE(LEFT(AA$1,FIND("-",AA$1,1)-1))+VALUE(LEFT(AB$1,FIND("-",AB$1,1)-1)-1),0,AVERAGE(INDEX($AA:$AA,ROW($AA2587)-VALUE(LEFT(AB$1,FIND("-",AB$1,1)-1))+1):$AA2587))</f>
        <v>44.444444444444493</v>
      </c>
      <c r="AC2587">
        <f>IF(ROW($AA2587)&lt;=VALUE(LEFT(AA$1,FIND("-",AA$1,1)-1))+VALUE(LEFT(AB$1,FIND("-",AB$1,1)-1)-1)+VALUE(LEFT(AC$1,FIND("-",AC$1,1)-1)-1),0,AVERAGE(INDEX($AB:$AB,ROW($AB2587)-VALUE(LEFT(AC$1,FIND("-",AC$1,1)-1))+1):$AB2587))</f>
        <v>35.185185185185226</v>
      </c>
      <c r="AE2587">
        <f t="shared" si="366"/>
        <v>148702244</v>
      </c>
      <c r="AG2587" t="str">
        <f t="shared" si="368"/>
        <v/>
      </c>
    </row>
    <row r="2588" spans="1:33" x14ac:dyDescent="0.25">
      <c r="A2588" s="6">
        <v>40736</v>
      </c>
      <c r="B2588">
        <v>0.115</v>
      </c>
      <c r="C2588">
        <v>0.12</v>
      </c>
      <c r="D2588">
        <v>0.115</v>
      </c>
      <c r="E2588">
        <v>0.12</v>
      </c>
      <c r="F2588">
        <v>8.2097000000000003E-2</v>
      </c>
      <c r="G2588">
        <v>1060800</v>
      </c>
      <c r="I2588" t="str">
        <f t="shared" si="361"/>
        <v/>
      </c>
      <c r="J2588" t="str">
        <f t="shared" si="362"/>
        <v/>
      </c>
      <c r="K2588" t="str">
        <f t="shared" si="363"/>
        <v/>
      </c>
      <c r="M2588" s="11" t="str">
        <f t="shared" si="367"/>
        <v/>
      </c>
      <c r="O2588">
        <f>IF(ROW($E2588)&lt;=VALUE(LEFT(O$1,FIND("-",O$1,1)-1)),0,IF(ROW($E2588)=VALUE(LEFT(O$1,FIND("-",O$1,1)-1))+1,AVERAGE(INDEX($E:$E,ROW($E2588)-VALUE(LEFT(O$1,FIND("-",O$1,1)-1))):$E2588),($E2588*(2/(VALUE(LEFT(O$1,FIND("-",O$1,1)-1))+1)))+(O2587*(1-(2/(VALUE(LEFT(O$1,FIND("-",O$1,1)-1))+1))))))</f>
        <v>0.13184036859264042</v>
      </c>
      <c r="Q2588">
        <f>IF(ROW($E2588)&lt;=VALUE(LEFT(Q$1,FIND("-",Q$1,1)-1)),0,IF(ROW($E2588)=VALUE(LEFT(Q$1,FIND("-",Q$1,1)-1))+1,AVERAGE(INDEX($E:$E,ROW($E2588)-VALUE(LEFT(Q$1,FIND("-",Q$1,1)-1))):$E2588),($E2588*(2/(VALUE(LEFT(Q$1,FIND("-",Q$1,1)-1))+1)))+(Q2587*(1-(2/(VALUE(LEFT(Q$1,FIND("-",Q$1,1)-1))+1))))))</f>
        <v>0.11577076681246817</v>
      </c>
      <c r="R2588">
        <f>IF(ROW($E2588)&lt;=VALUE(LEFT(R$1,FIND("-",R$1,1)-1)),0,IF(ROW($E2588)=VALUE(LEFT(R$1,FIND("-",R$1,1)-1))+1,AVERAGE(INDEX($E:$E,ROW($E2588)-VALUE(LEFT(R$1,FIND("-",R$1,1)-1))):$E2588),($E2588*(2/(VALUE(LEFT(R$1,FIND("-",R$1,1)-1))+1)))+(R2587*(1-(2/(VALUE(LEFT(R$1,FIND("-",R$1,1)-1))+1))))))</f>
        <v>0.11742316030812805</v>
      </c>
      <c r="S2588">
        <f t="shared" si="364"/>
        <v>-1.6523934956598763E-3</v>
      </c>
      <c r="T2588">
        <f>IF(ROW($E2588)&lt;=MAX(VALUE(LEFT(Q$1,FIND("-",Q$1,1)-1)),VALUE(LEFT(R$1,FIND("-",R$1,1)-1)))+VALUE(LEFT(T$1,FIND("-",T$1,1)-1))-1,0,IF(ROW($E2588)=MAX(VALUE(LEFT(Q$1,FIND("-",Q$1,1)-1)),VALUE(LEFT(R$1,FIND("-",R$1,1)-1)))+VALUE(LEFT(T$1,FIND("-",T$1,1)-1)),AVERAGE(INDEX($S:$S,ROW(S2588)-VALUE(LEFT(T$1,FIND("-",T$1,1)-1))+1):S2588),($S2588*(2/(VALUE(LEFT(T$1,FIND("-",T$1,1)-1))+1)))+(T2587*(1-(2/(VALUE(LEFT(T$1,FIND("-",T$1,1)-1))+1))))))</f>
        <v>-2.2796116176512682E-3</v>
      </c>
      <c r="V2588">
        <f t="shared" si="365"/>
        <v>4.9999999999999906E-3</v>
      </c>
      <c r="W2588">
        <f>IF(ROW($E2588)&lt;=VALUE(LEFT(W$1,FIND("-",W$1,1)-1))+1,0,IF(ROW($E2587)=VALUE(LEFT(W$1,FIND("-",W$1,1)-1))+1,100-100/(1+ABS((SUMIF(INDEX($V:$V,ROW($V2588)-VALUE(LEFT(W$1,FIND("-",W$1,1)-1))+1):$V2588,"&gt;0",INDEX($V:$V,ROW($V2588)-VALUE(LEFT(W$1,FIND("-",W$1,1)-1))+1):$V2588)/COUNTIF(INDEX($V:$V,ROW($V2588)-VALUE(LEFT(W$1,FIND("-",W$1,1)-1))+1):$V2588,"&gt;0"))/(SUMIF(INDEX($V:$V,ROW($V2588)-VALUE(LEFT(W$1,FIND("-",W$1,1)-1))+1):$V2588,"&lt;0",INDEX($V:$V,ROW($V2588)-VALUE(LEFT(W$1,FIND("-",W$1,1)-1))+1):$V2588)/COUNTIF(INDEX($V:$V,ROW($V2588)-VALUE(LEFT(W$1,FIND("-",W$1,1)-1))+1):$V2588,"&lt;0")))),100-100/(1+ABS((SUMIF(INDEX($V:$V,ROW($V2588)-VALUE(LEFT(W$1,FIND("-",W$1,1)-1))+1):$V2588,"&gt;0",INDEX($V:$V,ROW($V2588)-VALUE(LEFT(W$1,FIND("-",W$1,1)-1))+1):$V2588)/VALUE(LEFT(W$1,FIND("-",W$1,1)-1)))/(SUMIF(INDEX($V:$V,ROW($V2588)-VALUE(LEFT(W$1,FIND("-",W$1,1)-1))+1):$V2588,"&lt;0",INDEX($V:$V,ROW($V2588)-VALUE(LEFT(W$1,FIND("-",W$1,1)-1))+1):$V2588)/VALUE(LEFT(W$1,FIND("-",W$1,1)-1)))))))</f>
        <v>59.999999999999986</v>
      </c>
      <c r="Y2588">
        <f>IF(ROW($E2588)&lt;=VALUE(LEFT(Y$1,FIND("-",Y$1,1)-1)),0,MAX(INDEX(C:C,ROW(C2588)-VALUE(LEFT(Y$1,FIND("-",Y$1,1)-1))+1):C2588))</f>
        <v>0.12</v>
      </c>
      <c r="Z2588">
        <f>IF(ROW($E2588)&lt;=VALUE(LEFT(Z$1,FIND("-",Z$1,1)-1)),0,MIN(INDEX(D:D,ROW(D2588)-VALUE(LEFT(Z$1,FIND("-",Z$1,1)-1))+1):D2588))</f>
        <v>0.11</v>
      </c>
      <c r="AA2588">
        <f t="shared" si="369"/>
        <v>100</v>
      </c>
      <c r="AB2588">
        <f>IF(ROW($AA2588)&lt;=VALUE(LEFT(AA$1,FIND("-",AA$1,1)-1))+VALUE(LEFT(AB$1,FIND("-",AB$1,1)-1)-1),0,AVERAGE(INDEX($AA:$AA,ROW($AA2588)-VALUE(LEFT(AB$1,FIND("-",AB$1,1)-1))+1):$AA2588))</f>
        <v>66.6666666666667</v>
      </c>
      <c r="AC2588">
        <f>IF(ROW($AA2588)&lt;=VALUE(LEFT(AA$1,FIND("-",AA$1,1)-1))+VALUE(LEFT(AB$1,FIND("-",AB$1,1)-1)-1)+VALUE(LEFT(AC$1,FIND("-",AC$1,1)-1)-1),0,AVERAGE(INDEX($AB:$AB,ROW($AB2588)-VALUE(LEFT(AC$1,FIND("-",AC$1,1)-1))+1):$AB2588))</f>
        <v>50.000000000000036</v>
      </c>
      <c r="AE2588">
        <f t="shared" si="366"/>
        <v>149763044</v>
      </c>
      <c r="AG2588" t="str">
        <f t="shared" si="368"/>
        <v/>
      </c>
    </row>
    <row r="2589" spans="1:33" x14ac:dyDescent="0.25">
      <c r="A2589" s="6">
        <v>40737</v>
      </c>
      <c r="B2589">
        <v>0.115</v>
      </c>
      <c r="C2589">
        <v>0.12</v>
      </c>
      <c r="D2589">
        <v>0.115</v>
      </c>
      <c r="E2589">
        <v>0.12</v>
      </c>
      <c r="F2589">
        <v>8.2097000000000003E-2</v>
      </c>
      <c r="G2589">
        <v>317000</v>
      </c>
      <c r="I2589" t="str">
        <f t="shared" si="361"/>
        <v/>
      </c>
      <c r="J2589" t="str">
        <f t="shared" si="362"/>
        <v/>
      </c>
      <c r="K2589" t="str">
        <f t="shared" si="363"/>
        <v/>
      </c>
      <c r="M2589" s="11" t="str">
        <f t="shared" si="367"/>
        <v/>
      </c>
      <c r="O2589">
        <f>IF(ROW($E2589)&lt;=VALUE(LEFT(O$1,FIND("-",O$1,1)-1)),0,IF(ROW($E2589)=VALUE(LEFT(O$1,FIND("-",O$1,1)-1))+1,AVERAGE(INDEX($E:$E,ROW($E2589)-VALUE(LEFT(O$1,FIND("-",O$1,1)-1))):$E2589),($E2589*(2/(VALUE(LEFT(O$1,FIND("-",O$1,1)-1))+1)))+(O2588*(1-(2/(VALUE(LEFT(O$1,FIND("-",O$1,1)-1))+1))))))</f>
        <v>0.13172255397977833</v>
      </c>
      <c r="Q2589">
        <f>IF(ROW($E2589)&lt;=VALUE(LEFT(Q$1,FIND("-",Q$1,1)-1)),0,IF(ROW($E2589)=VALUE(LEFT(Q$1,FIND("-",Q$1,1)-1))+1,AVERAGE(INDEX($E:$E,ROW($E2589)-VALUE(LEFT(Q$1,FIND("-",Q$1,1)-1))):$E2589),($E2589*(2/(VALUE(LEFT(Q$1,FIND("-",Q$1,1)-1))+1)))+(Q2588*(1-(2/(VALUE(LEFT(Q$1,FIND("-",Q$1,1)-1))+1))))))</f>
        <v>0.11642141807208845</v>
      </c>
      <c r="R2589">
        <f>IF(ROW($E2589)&lt;=VALUE(LEFT(R$1,FIND("-",R$1,1)-1)),0,IF(ROW($E2589)=VALUE(LEFT(R$1,FIND("-",R$1,1)-1))+1,AVERAGE(INDEX($E:$E,ROW($E2589)-VALUE(LEFT(R$1,FIND("-",R$1,1)-1))):$E2589),($E2589*(2/(VALUE(LEFT(R$1,FIND("-",R$1,1)-1))+1)))+(R2588*(1-(2/(VALUE(LEFT(R$1,FIND("-",R$1,1)-1))+1))))))</f>
        <v>0.11761403732234078</v>
      </c>
      <c r="S2589">
        <f t="shared" si="364"/>
        <v>-1.1926192502523386E-3</v>
      </c>
      <c r="T2589">
        <f>IF(ROW($E2589)&lt;=MAX(VALUE(LEFT(Q$1,FIND("-",Q$1,1)-1)),VALUE(LEFT(R$1,FIND("-",R$1,1)-1)))+VALUE(LEFT(T$1,FIND("-",T$1,1)-1))-1,0,IF(ROW($E2589)=MAX(VALUE(LEFT(Q$1,FIND("-",Q$1,1)-1)),VALUE(LEFT(R$1,FIND("-",R$1,1)-1)))+VALUE(LEFT(T$1,FIND("-",T$1,1)-1)),AVERAGE(INDEX($S:$S,ROW(S2589)-VALUE(LEFT(T$1,FIND("-",T$1,1)-1))+1):S2589),($S2589*(2/(VALUE(LEFT(T$1,FIND("-",T$1,1)-1))+1)))+(T2588*(1-(2/(VALUE(LEFT(T$1,FIND("-",T$1,1)-1))+1))))))</f>
        <v>-2.0622131441714823E-3</v>
      </c>
      <c r="V2589">
        <f t="shared" si="365"/>
        <v>0</v>
      </c>
      <c r="W2589">
        <f>IF(ROW($E2589)&lt;=VALUE(LEFT(W$1,FIND("-",W$1,1)-1))+1,0,IF(ROW($E2588)=VALUE(LEFT(W$1,FIND("-",W$1,1)-1))+1,100-100/(1+ABS((SUMIF(INDEX($V:$V,ROW($V2589)-VALUE(LEFT(W$1,FIND("-",W$1,1)-1))+1):$V2589,"&gt;0",INDEX($V:$V,ROW($V2589)-VALUE(LEFT(W$1,FIND("-",W$1,1)-1))+1):$V2589)/COUNTIF(INDEX($V:$V,ROW($V2589)-VALUE(LEFT(W$1,FIND("-",W$1,1)-1))+1):$V2589,"&gt;0"))/(SUMIF(INDEX($V:$V,ROW($V2589)-VALUE(LEFT(W$1,FIND("-",W$1,1)-1))+1):$V2589,"&lt;0",INDEX($V:$V,ROW($V2589)-VALUE(LEFT(W$1,FIND("-",W$1,1)-1))+1):$V2589)/COUNTIF(INDEX($V:$V,ROW($V2589)-VALUE(LEFT(W$1,FIND("-",W$1,1)-1))+1):$V2589,"&lt;0")))),100-100/(1+ABS((SUMIF(INDEX($V:$V,ROW($V2589)-VALUE(LEFT(W$1,FIND("-",W$1,1)-1))+1):$V2589,"&gt;0",INDEX($V:$V,ROW($V2589)-VALUE(LEFT(W$1,FIND("-",W$1,1)-1))+1):$V2589)/VALUE(LEFT(W$1,FIND("-",W$1,1)-1)))/(SUMIF(INDEX($V:$V,ROW($V2589)-VALUE(LEFT(W$1,FIND("-",W$1,1)-1))+1):$V2589,"&lt;0",INDEX($V:$V,ROW($V2589)-VALUE(LEFT(W$1,FIND("-",W$1,1)-1))+1):$V2589)/VALUE(LEFT(W$1,FIND("-",W$1,1)-1)))))))</f>
        <v>59.999999999999986</v>
      </c>
      <c r="Y2589">
        <f>IF(ROW($E2589)&lt;=VALUE(LEFT(Y$1,FIND("-",Y$1,1)-1)),0,MAX(INDEX(C:C,ROW(C2589)-VALUE(LEFT(Y$1,FIND("-",Y$1,1)-1))+1):C2589))</f>
        <v>0.12</v>
      </c>
      <c r="Z2589">
        <f>IF(ROW($E2589)&lt;=VALUE(LEFT(Z$1,FIND("-",Z$1,1)-1)),0,MIN(INDEX(D:D,ROW(D2589)-VALUE(LEFT(Z$1,FIND("-",Z$1,1)-1))+1):D2589))</f>
        <v>0.11</v>
      </c>
      <c r="AA2589">
        <f t="shared" si="369"/>
        <v>100</v>
      </c>
      <c r="AB2589">
        <f>IF(ROW($AA2589)&lt;=VALUE(LEFT(AA$1,FIND("-",AA$1,1)-1))+VALUE(LEFT(AB$1,FIND("-",AB$1,1)-1)-1),0,AVERAGE(INDEX($AA:$AA,ROW($AA2589)-VALUE(LEFT(AB$1,FIND("-",AB$1,1)-1))+1):$AA2589))</f>
        <v>83.333333333333357</v>
      </c>
      <c r="AC2589">
        <f>IF(ROW($AA2589)&lt;=VALUE(LEFT(AA$1,FIND("-",AA$1,1)-1))+VALUE(LEFT(AB$1,FIND("-",AB$1,1)-1)-1)+VALUE(LEFT(AC$1,FIND("-",AC$1,1)-1)-1),0,AVERAGE(INDEX($AB:$AB,ROW($AB2589)-VALUE(LEFT(AC$1,FIND("-",AC$1,1)-1))+1):$AB2589))</f>
        <v>64.814814814814852</v>
      </c>
      <c r="AE2589">
        <f t="shared" si="366"/>
        <v>149763044</v>
      </c>
      <c r="AG2589" t="str">
        <f t="shared" si="368"/>
        <v/>
      </c>
    </row>
    <row r="2590" spans="1:33" x14ac:dyDescent="0.25">
      <c r="A2590" s="6">
        <v>40738</v>
      </c>
      <c r="B2590">
        <v>0.12</v>
      </c>
      <c r="C2590">
        <v>0.12</v>
      </c>
      <c r="D2590">
        <v>0.12</v>
      </c>
      <c r="E2590">
        <v>0.12</v>
      </c>
      <c r="F2590">
        <v>8.2097000000000003E-2</v>
      </c>
      <c r="G2590">
        <v>204100</v>
      </c>
      <c r="I2590" t="str">
        <f t="shared" si="361"/>
        <v/>
      </c>
      <c r="J2590" t="str">
        <f t="shared" si="362"/>
        <v/>
      </c>
      <c r="K2590" t="str">
        <f t="shared" si="363"/>
        <v>Overbought Below %D</v>
      </c>
      <c r="M2590" s="11" t="str">
        <f t="shared" si="367"/>
        <v/>
      </c>
      <c r="O2590">
        <f>IF(ROW($E2590)&lt;=VALUE(LEFT(O$1,FIND("-",O$1,1)-1)),0,IF(ROW($E2590)=VALUE(LEFT(O$1,FIND("-",O$1,1)-1))+1,AVERAGE(INDEX($E:$E,ROW($E2590)-VALUE(LEFT(O$1,FIND("-",O$1,1)-1))):$E2590),($E2590*(2/(VALUE(LEFT(O$1,FIND("-",O$1,1)-1))+1)))+(O2589*(1-(2/(VALUE(LEFT(O$1,FIND("-",O$1,1)-1))+1))))))</f>
        <v>0.13160591165162133</v>
      </c>
      <c r="Q2590">
        <f>IF(ROW($E2590)&lt;=VALUE(LEFT(Q$1,FIND("-",Q$1,1)-1)),0,IF(ROW($E2590)=VALUE(LEFT(Q$1,FIND("-",Q$1,1)-1))+1,AVERAGE(INDEX($E:$E,ROW($E2590)-VALUE(LEFT(Q$1,FIND("-",Q$1,1)-1))):$E2590),($E2590*(2/(VALUE(LEFT(Q$1,FIND("-",Q$1,1)-1))+1)))+(Q2589*(1-(2/(VALUE(LEFT(Q$1,FIND("-",Q$1,1)-1))+1))))))</f>
        <v>0.11697196913792099</v>
      </c>
      <c r="R2590">
        <f>IF(ROW($E2590)&lt;=VALUE(LEFT(R$1,FIND("-",R$1,1)-1)),0,IF(ROW($E2590)=VALUE(LEFT(R$1,FIND("-",R$1,1)-1))+1,AVERAGE(INDEX($E:$E,ROW($E2590)-VALUE(LEFT(R$1,FIND("-",R$1,1)-1))):$E2590),($E2590*(2/(VALUE(LEFT(R$1,FIND("-",R$1,1)-1))+1)))+(R2589*(1-(2/(VALUE(LEFT(R$1,FIND("-",R$1,1)-1))+1))))))</f>
        <v>0.11779077529846368</v>
      </c>
      <c r="S2590">
        <f t="shared" si="364"/>
        <v>-8.188061605426955E-4</v>
      </c>
      <c r="T2590">
        <f>IF(ROW($E2590)&lt;=MAX(VALUE(LEFT(Q$1,FIND("-",Q$1,1)-1)),VALUE(LEFT(R$1,FIND("-",R$1,1)-1)))+VALUE(LEFT(T$1,FIND("-",T$1,1)-1))-1,0,IF(ROW($E2590)=MAX(VALUE(LEFT(Q$1,FIND("-",Q$1,1)-1)),VALUE(LEFT(R$1,FIND("-",R$1,1)-1)))+VALUE(LEFT(T$1,FIND("-",T$1,1)-1)),AVERAGE(INDEX($S:$S,ROW(S2590)-VALUE(LEFT(T$1,FIND("-",T$1,1)-1))+1):S2590),($S2590*(2/(VALUE(LEFT(T$1,FIND("-",T$1,1)-1))+1)))+(T2589*(1-(2/(VALUE(LEFT(T$1,FIND("-",T$1,1)-1))+1))))))</f>
        <v>-1.8135317474457251E-3</v>
      </c>
      <c r="V2590">
        <f t="shared" si="365"/>
        <v>0</v>
      </c>
      <c r="W2590">
        <f>IF(ROW($E2590)&lt;=VALUE(LEFT(W$1,FIND("-",W$1,1)-1))+1,0,IF(ROW($E2589)=VALUE(LEFT(W$1,FIND("-",W$1,1)-1))+1,100-100/(1+ABS((SUMIF(INDEX($V:$V,ROW($V2590)-VALUE(LEFT(W$1,FIND("-",W$1,1)-1))+1):$V2590,"&gt;0",INDEX($V:$V,ROW($V2590)-VALUE(LEFT(W$1,FIND("-",W$1,1)-1))+1):$V2590)/COUNTIF(INDEX($V:$V,ROW($V2590)-VALUE(LEFT(W$1,FIND("-",W$1,1)-1))+1):$V2590,"&gt;0"))/(SUMIF(INDEX($V:$V,ROW($V2590)-VALUE(LEFT(W$1,FIND("-",W$1,1)-1))+1):$V2590,"&lt;0",INDEX($V:$V,ROW($V2590)-VALUE(LEFT(W$1,FIND("-",W$1,1)-1))+1):$V2590)/COUNTIF(INDEX($V:$V,ROW($V2590)-VALUE(LEFT(W$1,FIND("-",W$1,1)-1))+1):$V2590,"&lt;0")))),100-100/(1+ABS((SUMIF(INDEX($V:$V,ROW($V2590)-VALUE(LEFT(W$1,FIND("-",W$1,1)-1))+1):$V2590,"&gt;0",INDEX($V:$V,ROW($V2590)-VALUE(LEFT(W$1,FIND("-",W$1,1)-1))+1):$V2590)/VALUE(LEFT(W$1,FIND("-",W$1,1)-1)))/(SUMIF(INDEX($V:$V,ROW($V2590)-VALUE(LEFT(W$1,FIND("-",W$1,1)-1))+1):$V2590,"&lt;0",INDEX($V:$V,ROW($V2590)-VALUE(LEFT(W$1,FIND("-",W$1,1)-1))+1):$V2590)/VALUE(LEFT(W$1,FIND("-",W$1,1)-1)))))))</f>
        <v>59.999999999999986</v>
      </c>
      <c r="Y2590">
        <f>IF(ROW($E2590)&lt;=VALUE(LEFT(Y$1,FIND("-",Y$1,1)-1)),0,MAX(INDEX(C:C,ROW(C2590)-VALUE(LEFT(Y$1,FIND("-",Y$1,1)-1))+1):C2590))</f>
        <v>0.12</v>
      </c>
      <c r="Z2590">
        <f>IF(ROW($E2590)&lt;=VALUE(LEFT(Z$1,FIND("-",Z$1,1)-1)),0,MIN(INDEX(D:D,ROW(D2590)-VALUE(LEFT(Z$1,FIND("-",Z$1,1)-1))+1):D2590))</f>
        <v>0.11</v>
      </c>
      <c r="AA2590">
        <f t="shared" si="369"/>
        <v>100</v>
      </c>
      <c r="AB2590">
        <f>IF(ROW($AA2590)&lt;=VALUE(LEFT(AA$1,FIND("-",AA$1,1)-1))+VALUE(LEFT(AB$1,FIND("-",AB$1,1)-1)-1),0,AVERAGE(INDEX($AA:$AA,ROW($AA2590)-VALUE(LEFT(AB$1,FIND("-",AB$1,1)-1))+1):$AA2590))</f>
        <v>100</v>
      </c>
      <c r="AC2590">
        <f>IF(ROW($AA2590)&lt;=VALUE(LEFT(AA$1,FIND("-",AA$1,1)-1))+VALUE(LEFT(AB$1,FIND("-",AB$1,1)-1)-1)+VALUE(LEFT(AC$1,FIND("-",AC$1,1)-1)-1),0,AVERAGE(INDEX($AB:$AB,ROW($AB2590)-VALUE(LEFT(AC$1,FIND("-",AC$1,1)-1))+1):$AB2590))</f>
        <v>83.333333333333357</v>
      </c>
      <c r="AE2590">
        <f t="shared" si="366"/>
        <v>149763044</v>
      </c>
      <c r="AG2590" t="str">
        <f t="shared" si="368"/>
        <v/>
      </c>
    </row>
    <row r="2591" spans="1:33" x14ac:dyDescent="0.25">
      <c r="A2591" s="6">
        <v>40739</v>
      </c>
      <c r="B2591">
        <v>0.12</v>
      </c>
      <c r="C2591">
        <v>0.12</v>
      </c>
      <c r="D2591">
        <v>0.12</v>
      </c>
      <c r="E2591">
        <v>0.12</v>
      </c>
      <c r="F2591">
        <v>8.2097000000000003E-2</v>
      </c>
      <c r="G2591">
        <v>411400</v>
      </c>
      <c r="I2591" t="str">
        <f t="shared" si="361"/>
        <v/>
      </c>
      <c r="J2591" t="str">
        <f t="shared" si="362"/>
        <v/>
      </c>
      <c r="K2591" t="str">
        <f t="shared" si="363"/>
        <v>Overbought Below %D</v>
      </c>
      <c r="M2591" s="11" t="str">
        <f t="shared" si="367"/>
        <v/>
      </c>
      <c r="O2591">
        <f>IF(ROW($E2591)&lt;=VALUE(LEFT(O$1,FIND("-",O$1,1)-1)),0,IF(ROW($E2591)=VALUE(LEFT(O$1,FIND("-",O$1,1)-1))+1,AVERAGE(INDEX($E:$E,ROW($E2591)-VALUE(LEFT(O$1,FIND("-",O$1,1)-1))):$E2591),($E2591*(2/(VALUE(LEFT(O$1,FIND("-",O$1,1)-1))+1)))+(O2590*(1-(2/(VALUE(LEFT(O$1,FIND("-",O$1,1)-1))+1))))))</f>
        <v>0.13149042994364502</v>
      </c>
      <c r="Q2591">
        <f>IF(ROW($E2591)&lt;=VALUE(LEFT(Q$1,FIND("-",Q$1,1)-1)),0,IF(ROW($E2591)=VALUE(LEFT(Q$1,FIND("-",Q$1,1)-1))+1,AVERAGE(INDEX($E:$E,ROW($E2591)-VALUE(LEFT(Q$1,FIND("-",Q$1,1)-1))):$E2591),($E2591*(2/(VALUE(LEFT(Q$1,FIND("-",Q$1,1)-1))+1)))+(Q2590*(1-(2/(VALUE(LEFT(Q$1,FIND("-",Q$1,1)-1))+1))))))</f>
        <v>0.11743782003977929</v>
      </c>
      <c r="R2591">
        <f>IF(ROW($E2591)&lt;=VALUE(LEFT(R$1,FIND("-",R$1,1)-1)),0,IF(ROW($E2591)=VALUE(LEFT(R$1,FIND("-",R$1,1)-1))+1,AVERAGE(INDEX($E:$E,ROW($E2591)-VALUE(LEFT(R$1,FIND("-",R$1,1)-1))):$E2591),($E2591*(2/(VALUE(LEFT(R$1,FIND("-",R$1,1)-1))+1)))+(R2590*(1-(2/(VALUE(LEFT(R$1,FIND("-",R$1,1)-1))+1))))))</f>
        <v>0.11795442157265157</v>
      </c>
      <c r="S2591">
        <f t="shared" si="364"/>
        <v>-5.166015328722795E-4</v>
      </c>
      <c r="T2591">
        <f>IF(ROW($E2591)&lt;=MAX(VALUE(LEFT(Q$1,FIND("-",Q$1,1)-1)),VALUE(LEFT(R$1,FIND("-",R$1,1)-1)))+VALUE(LEFT(T$1,FIND("-",T$1,1)-1))-1,0,IF(ROW($E2591)=MAX(VALUE(LEFT(Q$1,FIND("-",Q$1,1)-1)),VALUE(LEFT(R$1,FIND("-",R$1,1)-1)))+VALUE(LEFT(T$1,FIND("-",T$1,1)-1)),AVERAGE(INDEX($S:$S,ROW(S2591)-VALUE(LEFT(T$1,FIND("-",T$1,1)-1))+1):S2591),($S2591*(2/(VALUE(LEFT(T$1,FIND("-",T$1,1)-1))+1)))+(T2590*(1-(2/(VALUE(LEFT(T$1,FIND("-",T$1,1)-1))+1))))))</f>
        <v>-1.5541457045310362E-3</v>
      </c>
      <c r="V2591">
        <f t="shared" si="365"/>
        <v>0</v>
      </c>
      <c r="W2591">
        <f>IF(ROW($E2591)&lt;=VALUE(LEFT(W$1,FIND("-",W$1,1)-1))+1,0,IF(ROW($E2590)=VALUE(LEFT(W$1,FIND("-",W$1,1)-1))+1,100-100/(1+ABS((SUMIF(INDEX($V:$V,ROW($V2591)-VALUE(LEFT(W$1,FIND("-",W$1,1)-1))+1):$V2591,"&gt;0",INDEX($V:$V,ROW($V2591)-VALUE(LEFT(W$1,FIND("-",W$1,1)-1))+1):$V2591)/COUNTIF(INDEX($V:$V,ROW($V2591)-VALUE(LEFT(W$1,FIND("-",W$1,1)-1))+1):$V2591,"&gt;0"))/(SUMIF(INDEX($V:$V,ROW($V2591)-VALUE(LEFT(W$1,FIND("-",W$1,1)-1))+1):$V2591,"&lt;0",INDEX($V:$V,ROW($V2591)-VALUE(LEFT(W$1,FIND("-",W$1,1)-1))+1):$V2591)/COUNTIF(INDEX($V:$V,ROW($V2591)-VALUE(LEFT(W$1,FIND("-",W$1,1)-1))+1):$V2591,"&lt;0")))),100-100/(1+ABS((SUMIF(INDEX($V:$V,ROW($V2591)-VALUE(LEFT(W$1,FIND("-",W$1,1)-1))+1):$V2591,"&gt;0",INDEX($V:$V,ROW($V2591)-VALUE(LEFT(W$1,FIND("-",W$1,1)-1))+1):$V2591)/VALUE(LEFT(W$1,FIND("-",W$1,1)-1)))/(SUMIF(INDEX($V:$V,ROW($V2591)-VALUE(LEFT(W$1,FIND("-",W$1,1)-1))+1):$V2591,"&lt;0",INDEX($V:$V,ROW($V2591)-VALUE(LEFT(W$1,FIND("-",W$1,1)-1))+1):$V2591)/VALUE(LEFT(W$1,FIND("-",W$1,1)-1)))))))</f>
        <v>59.999999999999986</v>
      </c>
      <c r="Y2591">
        <f>IF(ROW($E2591)&lt;=VALUE(LEFT(Y$1,FIND("-",Y$1,1)-1)),0,MAX(INDEX(C:C,ROW(C2591)-VALUE(LEFT(Y$1,FIND("-",Y$1,1)-1))+1):C2591))</f>
        <v>0.12</v>
      </c>
      <c r="Z2591">
        <f>IF(ROW($E2591)&lt;=VALUE(LEFT(Z$1,FIND("-",Z$1,1)-1)),0,MIN(INDEX(D:D,ROW(D2591)-VALUE(LEFT(Z$1,FIND("-",Z$1,1)-1))+1):D2591))</f>
        <v>0.11</v>
      </c>
      <c r="AA2591">
        <f t="shared" si="369"/>
        <v>100</v>
      </c>
      <c r="AB2591">
        <f>IF(ROW($AA2591)&lt;=VALUE(LEFT(AA$1,FIND("-",AA$1,1)-1))+VALUE(LEFT(AB$1,FIND("-",AB$1,1)-1)-1),0,AVERAGE(INDEX($AA:$AA,ROW($AA2591)-VALUE(LEFT(AB$1,FIND("-",AB$1,1)-1))+1):$AA2591))</f>
        <v>100</v>
      </c>
      <c r="AC2591">
        <f>IF(ROW($AA2591)&lt;=VALUE(LEFT(AA$1,FIND("-",AA$1,1)-1))+VALUE(LEFT(AB$1,FIND("-",AB$1,1)-1)-1)+VALUE(LEFT(AC$1,FIND("-",AC$1,1)-1)-1),0,AVERAGE(INDEX($AB:$AB,ROW($AB2591)-VALUE(LEFT(AC$1,FIND("-",AC$1,1)-1))+1):$AB2591))</f>
        <v>94.444444444444457</v>
      </c>
      <c r="AE2591">
        <f t="shared" si="366"/>
        <v>149763044</v>
      </c>
      <c r="AG2591" t="str">
        <f t="shared" si="368"/>
        <v/>
      </c>
    </row>
    <row r="2592" spans="1:33" x14ac:dyDescent="0.25">
      <c r="A2592" s="6">
        <v>40742</v>
      </c>
      <c r="B2592">
        <v>0.12</v>
      </c>
      <c r="C2592">
        <v>0.12</v>
      </c>
      <c r="D2592">
        <v>0.12</v>
      </c>
      <c r="E2592">
        <v>0.12</v>
      </c>
      <c r="F2592">
        <v>8.2097000000000003E-2</v>
      </c>
      <c r="G2592">
        <v>141000</v>
      </c>
      <c r="I2592" t="str">
        <f t="shared" si="361"/>
        <v/>
      </c>
      <c r="J2592" t="str">
        <f t="shared" si="362"/>
        <v/>
      </c>
      <c r="K2592" t="str">
        <f t="shared" si="363"/>
        <v>Overbought Above %D</v>
      </c>
      <c r="M2592" s="11" t="str">
        <f t="shared" si="367"/>
        <v/>
      </c>
      <c r="O2592">
        <f>IF(ROW($E2592)&lt;=VALUE(LEFT(O$1,FIND("-",O$1,1)-1)),0,IF(ROW($E2592)=VALUE(LEFT(O$1,FIND("-",O$1,1)-1))+1,AVERAGE(INDEX($E:$E,ROW($E2592)-VALUE(LEFT(O$1,FIND("-",O$1,1)-1))):$E2592),($E2592*(2/(VALUE(LEFT(O$1,FIND("-",O$1,1)-1))+1)))+(O2591*(1-(2/(VALUE(LEFT(O$1,FIND("-",O$1,1)-1))+1))))))</f>
        <v>0.13137609730738983</v>
      </c>
      <c r="Q2592">
        <f>IF(ROW($E2592)&lt;=VALUE(LEFT(Q$1,FIND("-",Q$1,1)-1)),0,IF(ROW($E2592)=VALUE(LEFT(Q$1,FIND("-",Q$1,1)-1))+1,AVERAGE(INDEX($E:$E,ROW($E2592)-VALUE(LEFT(Q$1,FIND("-",Q$1,1)-1))):$E2592),($E2592*(2/(VALUE(LEFT(Q$1,FIND("-",Q$1,1)-1))+1)))+(Q2591*(1-(2/(VALUE(LEFT(Q$1,FIND("-",Q$1,1)-1))+1))))))</f>
        <v>0.11783200157212094</v>
      </c>
      <c r="R2592">
        <f>IF(ROW($E2592)&lt;=VALUE(LEFT(R$1,FIND("-",R$1,1)-1)),0,IF(ROW($E2592)=VALUE(LEFT(R$1,FIND("-",R$1,1)-1))+1,AVERAGE(INDEX($E:$E,ROW($E2592)-VALUE(LEFT(R$1,FIND("-",R$1,1)-1))):$E2592),($E2592*(2/(VALUE(LEFT(R$1,FIND("-",R$1,1)-1))+1)))+(R2591*(1-(2/(VALUE(LEFT(R$1,FIND("-",R$1,1)-1))+1))))))</f>
        <v>0.1181059459006033</v>
      </c>
      <c r="S2592">
        <f t="shared" si="364"/>
        <v>-2.739443284823645E-4</v>
      </c>
      <c r="T2592">
        <f>IF(ROW($E2592)&lt;=MAX(VALUE(LEFT(Q$1,FIND("-",Q$1,1)-1)),VALUE(LEFT(R$1,FIND("-",R$1,1)-1)))+VALUE(LEFT(T$1,FIND("-",T$1,1)-1))-1,0,IF(ROW($E2592)=MAX(VALUE(LEFT(Q$1,FIND("-",Q$1,1)-1)),VALUE(LEFT(R$1,FIND("-",R$1,1)-1)))+VALUE(LEFT(T$1,FIND("-",T$1,1)-1)),AVERAGE(INDEX($S:$S,ROW(S2592)-VALUE(LEFT(T$1,FIND("-",T$1,1)-1))+1):S2592),($S2592*(2/(VALUE(LEFT(T$1,FIND("-",T$1,1)-1))+1)))+(T2591*(1-(2/(VALUE(LEFT(T$1,FIND("-",T$1,1)-1))+1))))))</f>
        <v>-1.298105429321302E-3</v>
      </c>
      <c r="V2592">
        <f t="shared" si="365"/>
        <v>0</v>
      </c>
      <c r="W2592">
        <f>IF(ROW($E2592)&lt;=VALUE(LEFT(W$1,FIND("-",W$1,1)-1))+1,0,IF(ROW($E2591)=VALUE(LEFT(W$1,FIND("-",W$1,1)-1))+1,100-100/(1+ABS((SUMIF(INDEX($V:$V,ROW($V2592)-VALUE(LEFT(W$1,FIND("-",W$1,1)-1))+1):$V2592,"&gt;0",INDEX($V:$V,ROW($V2592)-VALUE(LEFT(W$1,FIND("-",W$1,1)-1))+1):$V2592)/COUNTIF(INDEX($V:$V,ROW($V2592)-VALUE(LEFT(W$1,FIND("-",W$1,1)-1))+1):$V2592,"&gt;0"))/(SUMIF(INDEX($V:$V,ROW($V2592)-VALUE(LEFT(W$1,FIND("-",W$1,1)-1))+1):$V2592,"&lt;0",INDEX($V:$V,ROW($V2592)-VALUE(LEFT(W$1,FIND("-",W$1,1)-1))+1):$V2592)/COUNTIF(INDEX($V:$V,ROW($V2592)-VALUE(LEFT(W$1,FIND("-",W$1,1)-1))+1):$V2592,"&lt;0")))),100-100/(1+ABS((SUMIF(INDEX($V:$V,ROW($V2592)-VALUE(LEFT(W$1,FIND("-",W$1,1)-1))+1):$V2592,"&gt;0",INDEX($V:$V,ROW($V2592)-VALUE(LEFT(W$1,FIND("-",W$1,1)-1))+1):$V2592)/VALUE(LEFT(W$1,FIND("-",W$1,1)-1)))/(SUMIF(INDEX($V:$V,ROW($V2592)-VALUE(LEFT(W$1,FIND("-",W$1,1)-1))+1):$V2592,"&lt;0",INDEX($V:$V,ROW($V2592)-VALUE(LEFT(W$1,FIND("-",W$1,1)-1))+1):$V2592)/VALUE(LEFT(W$1,FIND("-",W$1,1)-1)))))))</f>
        <v>50</v>
      </c>
      <c r="Y2592">
        <f>IF(ROW($E2592)&lt;=VALUE(LEFT(Y$1,FIND("-",Y$1,1)-1)),0,MAX(INDEX(C:C,ROW(C2592)-VALUE(LEFT(Y$1,FIND("-",Y$1,1)-1))+1):C2592))</f>
        <v>0.12</v>
      </c>
      <c r="Z2592">
        <f>IF(ROW($E2592)&lt;=VALUE(LEFT(Z$1,FIND("-",Z$1,1)-1)),0,MIN(INDEX(D:D,ROW(D2592)-VALUE(LEFT(Z$1,FIND("-",Z$1,1)-1))+1):D2592))</f>
        <v>0.11</v>
      </c>
      <c r="AA2592">
        <f t="shared" si="369"/>
        <v>100</v>
      </c>
      <c r="AB2592">
        <f>IF(ROW($AA2592)&lt;=VALUE(LEFT(AA$1,FIND("-",AA$1,1)-1))+VALUE(LEFT(AB$1,FIND("-",AB$1,1)-1)-1),0,AVERAGE(INDEX($AA:$AA,ROW($AA2592)-VALUE(LEFT(AB$1,FIND("-",AB$1,1)-1))+1):$AA2592))</f>
        <v>100</v>
      </c>
      <c r="AC2592">
        <f>IF(ROW($AA2592)&lt;=VALUE(LEFT(AA$1,FIND("-",AA$1,1)-1))+VALUE(LEFT(AB$1,FIND("-",AB$1,1)-1)-1)+VALUE(LEFT(AC$1,FIND("-",AC$1,1)-1)-1),0,AVERAGE(INDEX($AB:$AB,ROW($AB2592)-VALUE(LEFT(AC$1,FIND("-",AC$1,1)-1))+1):$AB2592))</f>
        <v>100</v>
      </c>
      <c r="AE2592">
        <f t="shared" si="366"/>
        <v>149763044</v>
      </c>
      <c r="AG2592" t="str">
        <f t="shared" si="368"/>
        <v/>
      </c>
    </row>
    <row r="2593" spans="1:33" x14ac:dyDescent="0.25">
      <c r="A2593" s="6">
        <v>40743</v>
      </c>
      <c r="B2593">
        <v>0.12</v>
      </c>
      <c r="C2593">
        <v>0.12</v>
      </c>
      <c r="D2593">
        <v>0.12</v>
      </c>
      <c r="E2593">
        <v>0.12</v>
      </c>
      <c r="F2593">
        <v>8.2097000000000003E-2</v>
      </c>
      <c r="G2593">
        <v>1092000</v>
      </c>
      <c r="I2593" t="str">
        <f t="shared" si="361"/>
        <v/>
      </c>
      <c r="J2593" t="str">
        <f t="shared" si="362"/>
        <v/>
      </c>
      <c r="K2593" t="str">
        <f t="shared" si="363"/>
        <v>Overbought Above %D</v>
      </c>
      <c r="M2593" s="11" t="str">
        <f t="shared" si="367"/>
        <v/>
      </c>
      <c r="O2593">
        <f>IF(ROW($E2593)&lt;=VALUE(LEFT(O$1,FIND("-",O$1,1)-1)),0,IF(ROW($E2593)=VALUE(LEFT(O$1,FIND("-",O$1,1)-1))+1,AVERAGE(INDEX($E:$E,ROW($E2593)-VALUE(LEFT(O$1,FIND("-",O$1,1)-1))):$E2593),($E2593*(2/(VALUE(LEFT(O$1,FIND("-",O$1,1)-1))+1)))+(O2592*(1-(2/(VALUE(LEFT(O$1,FIND("-",O$1,1)-1))+1))))))</f>
        <v>0.13126290230930635</v>
      </c>
      <c r="Q2593">
        <f>IF(ROW($E2593)&lt;=VALUE(LEFT(Q$1,FIND("-",Q$1,1)-1)),0,IF(ROW($E2593)=VALUE(LEFT(Q$1,FIND("-",Q$1,1)-1))+1,AVERAGE(INDEX($E:$E,ROW($E2593)-VALUE(LEFT(Q$1,FIND("-",Q$1,1)-1))):$E2593),($E2593*(2/(VALUE(LEFT(Q$1,FIND("-",Q$1,1)-1))+1)))+(Q2592*(1-(2/(VALUE(LEFT(Q$1,FIND("-",Q$1,1)-1))+1))))))</f>
        <v>0.11816553979179464</v>
      </c>
      <c r="R2593">
        <f>IF(ROW($E2593)&lt;=VALUE(LEFT(R$1,FIND("-",R$1,1)-1)),0,IF(ROW($E2593)=VALUE(LEFT(R$1,FIND("-",R$1,1)-1))+1,AVERAGE(INDEX($E:$E,ROW($E2593)-VALUE(LEFT(R$1,FIND("-",R$1,1)-1))):$E2593),($E2593*(2/(VALUE(LEFT(R$1,FIND("-",R$1,1)-1))+1)))+(R2592*(1-(2/(VALUE(LEFT(R$1,FIND("-",R$1,1)-1))+1))))))</f>
        <v>0.11824624620426231</v>
      </c>
      <c r="S2593">
        <f t="shared" si="364"/>
        <v>-8.0706412467670963E-5</v>
      </c>
      <c r="T2593">
        <f>IF(ROW($E2593)&lt;=MAX(VALUE(LEFT(Q$1,FIND("-",Q$1,1)-1)),VALUE(LEFT(R$1,FIND("-",R$1,1)-1)))+VALUE(LEFT(T$1,FIND("-",T$1,1)-1))-1,0,IF(ROW($E2593)=MAX(VALUE(LEFT(Q$1,FIND("-",Q$1,1)-1)),VALUE(LEFT(R$1,FIND("-",R$1,1)-1)))+VALUE(LEFT(T$1,FIND("-",T$1,1)-1)),AVERAGE(INDEX($S:$S,ROW(S2593)-VALUE(LEFT(T$1,FIND("-",T$1,1)-1))+1):S2593),($S2593*(2/(VALUE(LEFT(T$1,FIND("-",T$1,1)-1))+1)))+(T2592*(1-(2/(VALUE(LEFT(T$1,FIND("-",T$1,1)-1))+1))))))</f>
        <v>-1.0546256259505757E-3</v>
      </c>
      <c r="V2593">
        <f t="shared" si="365"/>
        <v>0</v>
      </c>
      <c r="W2593">
        <f>IF(ROW($E2593)&lt;=VALUE(LEFT(W$1,FIND("-",W$1,1)-1))+1,0,IF(ROW($E2592)=VALUE(LEFT(W$1,FIND("-",W$1,1)-1))+1,100-100/(1+ABS((SUMIF(INDEX($V:$V,ROW($V2593)-VALUE(LEFT(W$1,FIND("-",W$1,1)-1))+1):$V2593,"&gt;0",INDEX($V:$V,ROW($V2593)-VALUE(LEFT(W$1,FIND("-",W$1,1)-1))+1):$V2593)/COUNTIF(INDEX($V:$V,ROW($V2593)-VALUE(LEFT(W$1,FIND("-",W$1,1)-1))+1):$V2593,"&gt;0"))/(SUMIF(INDEX($V:$V,ROW($V2593)-VALUE(LEFT(W$1,FIND("-",W$1,1)-1))+1):$V2593,"&lt;0",INDEX($V:$V,ROW($V2593)-VALUE(LEFT(W$1,FIND("-",W$1,1)-1))+1):$V2593)/COUNTIF(INDEX($V:$V,ROW($V2593)-VALUE(LEFT(W$1,FIND("-",W$1,1)-1))+1):$V2593,"&lt;0")))),100-100/(1+ABS((SUMIF(INDEX($V:$V,ROW($V2593)-VALUE(LEFT(W$1,FIND("-",W$1,1)-1))+1):$V2593,"&gt;0",INDEX($V:$V,ROW($V2593)-VALUE(LEFT(W$1,FIND("-",W$1,1)-1))+1):$V2593)/VALUE(LEFT(W$1,FIND("-",W$1,1)-1)))/(SUMIF(INDEX($V:$V,ROW($V2593)-VALUE(LEFT(W$1,FIND("-",W$1,1)-1))+1):$V2593,"&lt;0",INDEX($V:$V,ROW($V2593)-VALUE(LEFT(W$1,FIND("-",W$1,1)-1))+1):$V2593)/VALUE(LEFT(W$1,FIND("-",W$1,1)-1)))))))</f>
        <v>66.666666666666629</v>
      </c>
      <c r="Y2593">
        <f>IF(ROW($E2593)&lt;=VALUE(LEFT(Y$1,FIND("-",Y$1,1)-1)),0,MAX(INDEX(C:C,ROW(C2593)-VALUE(LEFT(Y$1,FIND("-",Y$1,1)-1))+1):C2593))</f>
        <v>0.12</v>
      </c>
      <c r="Z2593">
        <f>IF(ROW($E2593)&lt;=VALUE(LEFT(Z$1,FIND("-",Z$1,1)-1)),0,MIN(INDEX(D:D,ROW(D2593)-VALUE(LEFT(Z$1,FIND("-",Z$1,1)-1))+1):D2593))</f>
        <v>0.11</v>
      </c>
      <c r="AA2593">
        <f t="shared" si="369"/>
        <v>100</v>
      </c>
      <c r="AB2593">
        <f>IF(ROW($AA2593)&lt;=VALUE(LEFT(AA$1,FIND("-",AA$1,1)-1))+VALUE(LEFT(AB$1,FIND("-",AB$1,1)-1)-1),0,AVERAGE(INDEX($AA:$AA,ROW($AA2593)-VALUE(LEFT(AB$1,FIND("-",AB$1,1)-1))+1):$AA2593))</f>
        <v>100</v>
      </c>
      <c r="AC2593">
        <f>IF(ROW($AA2593)&lt;=VALUE(LEFT(AA$1,FIND("-",AA$1,1)-1))+VALUE(LEFT(AB$1,FIND("-",AB$1,1)-1)-1)+VALUE(LEFT(AC$1,FIND("-",AC$1,1)-1)-1),0,AVERAGE(INDEX($AB:$AB,ROW($AB2593)-VALUE(LEFT(AC$1,FIND("-",AC$1,1)-1))+1):$AB2593))</f>
        <v>100</v>
      </c>
      <c r="AE2593">
        <f t="shared" si="366"/>
        <v>149763044</v>
      </c>
      <c r="AG2593" t="str">
        <f t="shared" si="368"/>
        <v/>
      </c>
    </row>
    <row r="2594" spans="1:33" x14ac:dyDescent="0.25">
      <c r="A2594" s="6">
        <v>40744</v>
      </c>
      <c r="B2594">
        <v>0.12</v>
      </c>
      <c r="C2594">
        <v>0.12</v>
      </c>
      <c r="D2594">
        <v>0.12</v>
      </c>
      <c r="E2594">
        <v>0.12</v>
      </c>
      <c r="F2594">
        <v>8.2097000000000003E-2</v>
      </c>
      <c r="G2594">
        <v>579400</v>
      </c>
      <c r="I2594" t="str">
        <f t="shared" si="361"/>
        <v/>
      </c>
      <c r="J2594" t="str">
        <f t="shared" si="362"/>
        <v/>
      </c>
      <c r="K2594" t="str">
        <f t="shared" si="363"/>
        <v>Overbought Above %D</v>
      </c>
      <c r="M2594" s="11" t="str">
        <f t="shared" si="367"/>
        <v/>
      </c>
      <c r="O2594">
        <f>IF(ROW($E2594)&lt;=VALUE(LEFT(O$1,FIND("-",O$1,1)-1)),0,IF(ROW($E2594)=VALUE(LEFT(O$1,FIND("-",O$1,1)-1))+1,AVERAGE(INDEX($E:$E,ROW($E2594)-VALUE(LEFT(O$1,FIND("-",O$1,1)-1))):$E2594),($E2594*(2/(VALUE(LEFT(O$1,FIND("-",O$1,1)-1))+1)))+(O2593*(1-(2/(VALUE(LEFT(O$1,FIND("-",O$1,1)-1))+1))))))</f>
        <v>0.13115083362961175</v>
      </c>
      <c r="Q2594">
        <f>IF(ROW($E2594)&lt;=VALUE(LEFT(Q$1,FIND("-",Q$1,1)-1)),0,IF(ROW($E2594)=VALUE(LEFT(Q$1,FIND("-",Q$1,1)-1))+1,AVERAGE(INDEX($E:$E,ROW($E2594)-VALUE(LEFT(Q$1,FIND("-",Q$1,1)-1))):$E2594),($E2594*(2/(VALUE(LEFT(Q$1,FIND("-",Q$1,1)-1))+1)))+(Q2593*(1-(2/(VALUE(LEFT(Q$1,FIND("-",Q$1,1)-1))+1))))))</f>
        <v>0.11844776443921085</v>
      </c>
      <c r="R2594">
        <f>IF(ROW($E2594)&lt;=VALUE(LEFT(R$1,FIND("-",R$1,1)-1)),0,IF(ROW($E2594)=VALUE(LEFT(R$1,FIND("-",R$1,1)-1))+1,AVERAGE(INDEX($E:$E,ROW($E2594)-VALUE(LEFT(R$1,FIND("-",R$1,1)-1))):$E2594),($E2594*(2/(VALUE(LEFT(R$1,FIND("-",R$1,1)-1))+1)))+(R2593*(1-(2/(VALUE(LEFT(R$1,FIND("-",R$1,1)-1))+1))))))</f>
        <v>0.11837615389283548</v>
      </c>
      <c r="S2594">
        <f t="shared" si="364"/>
        <v>7.161054637536135E-5</v>
      </c>
      <c r="T2594">
        <f>IF(ROW($E2594)&lt;=MAX(VALUE(LEFT(Q$1,FIND("-",Q$1,1)-1)),VALUE(LEFT(R$1,FIND("-",R$1,1)-1)))+VALUE(LEFT(T$1,FIND("-",T$1,1)-1))-1,0,IF(ROW($E2594)=MAX(VALUE(LEFT(Q$1,FIND("-",Q$1,1)-1)),VALUE(LEFT(R$1,FIND("-",R$1,1)-1)))+VALUE(LEFT(T$1,FIND("-",T$1,1)-1)),AVERAGE(INDEX($S:$S,ROW(S2594)-VALUE(LEFT(T$1,FIND("-",T$1,1)-1))+1):S2594),($S2594*(2/(VALUE(LEFT(T$1,FIND("-",T$1,1)-1))+1)))+(T2593*(1-(2/(VALUE(LEFT(T$1,FIND("-",T$1,1)-1))+1))))))</f>
        <v>-8.2937839148538835E-4</v>
      </c>
      <c r="V2594">
        <f t="shared" si="365"/>
        <v>0</v>
      </c>
      <c r="W2594">
        <f>IF(ROW($E2594)&lt;=VALUE(LEFT(W$1,FIND("-",W$1,1)-1))+1,0,IF(ROW($E2593)=VALUE(LEFT(W$1,FIND("-",W$1,1)-1))+1,100-100/(1+ABS((SUMIF(INDEX($V:$V,ROW($V2594)-VALUE(LEFT(W$1,FIND("-",W$1,1)-1))+1):$V2594,"&gt;0",INDEX($V:$V,ROW($V2594)-VALUE(LEFT(W$1,FIND("-",W$1,1)-1))+1):$V2594)/COUNTIF(INDEX($V:$V,ROW($V2594)-VALUE(LEFT(W$1,FIND("-",W$1,1)-1))+1):$V2594,"&gt;0"))/(SUMIF(INDEX($V:$V,ROW($V2594)-VALUE(LEFT(W$1,FIND("-",W$1,1)-1))+1):$V2594,"&lt;0",INDEX($V:$V,ROW($V2594)-VALUE(LEFT(W$1,FIND("-",W$1,1)-1))+1):$V2594)/COUNTIF(INDEX($V:$V,ROW($V2594)-VALUE(LEFT(W$1,FIND("-",W$1,1)-1))+1):$V2594,"&lt;0")))),100-100/(1+ABS((SUMIF(INDEX($V:$V,ROW($V2594)-VALUE(LEFT(W$1,FIND("-",W$1,1)-1))+1):$V2594,"&gt;0",INDEX($V:$V,ROW($V2594)-VALUE(LEFT(W$1,FIND("-",W$1,1)-1))+1):$V2594)/VALUE(LEFT(W$1,FIND("-",W$1,1)-1)))/(SUMIF(INDEX($V:$V,ROW($V2594)-VALUE(LEFT(W$1,FIND("-",W$1,1)-1))+1):$V2594,"&lt;0",INDEX($V:$V,ROW($V2594)-VALUE(LEFT(W$1,FIND("-",W$1,1)-1))+1):$V2594)/VALUE(LEFT(W$1,FIND("-",W$1,1)-1)))))))</f>
        <v>66.666666666666629</v>
      </c>
      <c r="Y2594">
        <f>IF(ROW($E2594)&lt;=VALUE(LEFT(Y$1,FIND("-",Y$1,1)-1)),0,MAX(INDEX(C:C,ROW(C2594)-VALUE(LEFT(Y$1,FIND("-",Y$1,1)-1))+1):C2594))</f>
        <v>0.12</v>
      </c>
      <c r="Z2594">
        <f>IF(ROW($E2594)&lt;=VALUE(LEFT(Z$1,FIND("-",Z$1,1)-1)),0,MIN(INDEX(D:D,ROW(D2594)-VALUE(LEFT(Z$1,FIND("-",Z$1,1)-1))+1):D2594))</f>
        <v>0.11</v>
      </c>
      <c r="AA2594">
        <f t="shared" si="369"/>
        <v>100</v>
      </c>
      <c r="AB2594">
        <f>IF(ROW($AA2594)&lt;=VALUE(LEFT(AA$1,FIND("-",AA$1,1)-1))+VALUE(LEFT(AB$1,FIND("-",AB$1,1)-1)-1),0,AVERAGE(INDEX($AA:$AA,ROW($AA2594)-VALUE(LEFT(AB$1,FIND("-",AB$1,1)-1))+1):$AA2594))</f>
        <v>100</v>
      </c>
      <c r="AC2594">
        <f>IF(ROW($AA2594)&lt;=VALUE(LEFT(AA$1,FIND("-",AA$1,1)-1))+VALUE(LEFT(AB$1,FIND("-",AB$1,1)-1)-1)+VALUE(LEFT(AC$1,FIND("-",AC$1,1)-1)-1),0,AVERAGE(INDEX($AB:$AB,ROW($AB2594)-VALUE(LEFT(AC$1,FIND("-",AC$1,1)-1))+1):$AB2594))</f>
        <v>100</v>
      </c>
      <c r="AE2594">
        <f t="shared" si="366"/>
        <v>149763044</v>
      </c>
      <c r="AG2594" t="str">
        <f t="shared" si="368"/>
        <v/>
      </c>
    </row>
    <row r="2595" spans="1:33" x14ac:dyDescent="0.25">
      <c r="A2595" s="6">
        <v>40745</v>
      </c>
      <c r="B2595">
        <v>0.12</v>
      </c>
      <c r="C2595">
        <v>0.125</v>
      </c>
      <c r="D2595">
        <v>0.12</v>
      </c>
      <c r="E2595">
        <v>0.12</v>
      </c>
      <c r="F2595">
        <v>8.2097000000000003E-2</v>
      </c>
      <c r="G2595">
        <v>475600</v>
      </c>
      <c r="I2595" t="str">
        <f t="shared" si="361"/>
        <v/>
      </c>
      <c r="J2595" t="str">
        <f t="shared" si="362"/>
        <v/>
      </c>
      <c r="K2595" t="str">
        <f t="shared" si="363"/>
        <v>Overbought Above %D</v>
      </c>
      <c r="M2595" s="11" t="str">
        <f t="shared" si="367"/>
        <v/>
      </c>
      <c r="O2595">
        <f>IF(ROW($E2595)&lt;=VALUE(LEFT(O$1,FIND("-",O$1,1)-1)),0,IF(ROW($E2595)=VALUE(LEFT(O$1,FIND("-",O$1,1)-1))+1,AVERAGE(INDEX($E:$E,ROW($E2595)-VALUE(LEFT(O$1,FIND("-",O$1,1)-1))):$E2595),($E2595*(2/(VALUE(LEFT(O$1,FIND("-",O$1,1)-1))+1)))+(O2594*(1-(2/(VALUE(LEFT(O$1,FIND("-",O$1,1)-1))+1))))))</f>
        <v>0.13103988006115791</v>
      </c>
      <c r="Q2595">
        <f>IF(ROW($E2595)&lt;=VALUE(LEFT(Q$1,FIND("-",Q$1,1)-1)),0,IF(ROW($E2595)=VALUE(LEFT(Q$1,FIND("-",Q$1,1)-1))+1,AVERAGE(INDEX($E:$E,ROW($E2595)-VALUE(LEFT(Q$1,FIND("-",Q$1,1)-1))):$E2595),($E2595*(2/(VALUE(LEFT(Q$1,FIND("-",Q$1,1)-1))+1)))+(Q2594*(1-(2/(VALUE(LEFT(Q$1,FIND("-",Q$1,1)-1))+1))))))</f>
        <v>0.11868656991010149</v>
      </c>
      <c r="R2595">
        <f>IF(ROW($E2595)&lt;=VALUE(LEFT(R$1,FIND("-",R$1,1)-1)),0,IF(ROW($E2595)=VALUE(LEFT(R$1,FIND("-",R$1,1)-1))+1,AVERAGE(INDEX($E:$E,ROW($E2595)-VALUE(LEFT(R$1,FIND("-",R$1,1)-1))):$E2595),($E2595*(2/(VALUE(LEFT(R$1,FIND("-",R$1,1)-1))+1)))+(R2594*(1-(2/(VALUE(LEFT(R$1,FIND("-",R$1,1)-1))+1))))))</f>
        <v>0.11849643878966248</v>
      </c>
      <c r="S2595">
        <f t="shared" si="364"/>
        <v>1.9013112043900215E-4</v>
      </c>
      <c r="T2595">
        <f>IF(ROW($E2595)&lt;=MAX(VALUE(LEFT(Q$1,FIND("-",Q$1,1)-1)),VALUE(LEFT(R$1,FIND("-",R$1,1)-1)))+VALUE(LEFT(T$1,FIND("-",T$1,1)-1))-1,0,IF(ROW($E2595)=MAX(VALUE(LEFT(Q$1,FIND("-",Q$1,1)-1)),VALUE(LEFT(R$1,FIND("-",R$1,1)-1)))+VALUE(LEFT(T$1,FIND("-",T$1,1)-1)),AVERAGE(INDEX($S:$S,ROW(S2595)-VALUE(LEFT(T$1,FIND("-",T$1,1)-1))+1):S2595),($S2595*(2/(VALUE(LEFT(T$1,FIND("-",T$1,1)-1))+1)))+(T2594*(1-(2/(VALUE(LEFT(T$1,FIND("-",T$1,1)-1))+1))))))</f>
        <v>-6.2547648910051034E-4</v>
      </c>
      <c r="V2595">
        <f t="shared" si="365"/>
        <v>0</v>
      </c>
      <c r="W2595">
        <f>IF(ROW($E2595)&lt;=VALUE(LEFT(W$1,FIND("-",W$1,1)-1))+1,0,IF(ROW($E2594)=VALUE(LEFT(W$1,FIND("-",W$1,1)-1))+1,100-100/(1+ABS((SUMIF(INDEX($V:$V,ROW($V2595)-VALUE(LEFT(W$1,FIND("-",W$1,1)-1))+1):$V2595,"&gt;0",INDEX($V:$V,ROW($V2595)-VALUE(LEFT(W$1,FIND("-",W$1,1)-1))+1):$V2595)/COUNTIF(INDEX($V:$V,ROW($V2595)-VALUE(LEFT(W$1,FIND("-",W$1,1)-1))+1):$V2595,"&gt;0"))/(SUMIF(INDEX($V:$V,ROW($V2595)-VALUE(LEFT(W$1,FIND("-",W$1,1)-1))+1):$V2595,"&lt;0",INDEX($V:$V,ROW($V2595)-VALUE(LEFT(W$1,FIND("-",W$1,1)-1))+1):$V2595)/COUNTIF(INDEX($V:$V,ROW($V2595)-VALUE(LEFT(W$1,FIND("-",W$1,1)-1))+1):$V2595,"&lt;0")))),100-100/(1+ABS((SUMIF(INDEX($V:$V,ROW($V2595)-VALUE(LEFT(W$1,FIND("-",W$1,1)-1))+1):$V2595,"&gt;0",INDEX($V:$V,ROW($V2595)-VALUE(LEFT(W$1,FIND("-",W$1,1)-1))+1):$V2595)/VALUE(LEFT(W$1,FIND("-",W$1,1)-1)))/(SUMIF(INDEX($V:$V,ROW($V2595)-VALUE(LEFT(W$1,FIND("-",W$1,1)-1))+1):$V2595,"&lt;0",INDEX($V:$V,ROW($V2595)-VALUE(LEFT(W$1,FIND("-",W$1,1)-1))+1):$V2595)/VALUE(LEFT(W$1,FIND("-",W$1,1)-1)))))))</f>
        <v>66.666666666666629</v>
      </c>
      <c r="Y2595">
        <f>IF(ROW($E2595)&lt;=VALUE(LEFT(Y$1,FIND("-",Y$1,1)-1)),0,MAX(INDEX(C:C,ROW(C2595)-VALUE(LEFT(Y$1,FIND("-",Y$1,1)-1))+1):C2595))</f>
        <v>0.125</v>
      </c>
      <c r="Z2595">
        <f>IF(ROW($E2595)&lt;=VALUE(LEFT(Z$1,FIND("-",Z$1,1)-1)),0,MIN(INDEX(D:D,ROW(D2595)-VALUE(LEFT(Z$1,FIND("-",Z$1,1)-1))+1):D2595))</f>
        <v>0.11</v>
      </c>
      <c r="AA2595">
        <f t="shared" si="369"/>
        <v>66.666666666666643</v>
      </c>
      <c r="AB2595">
        <f>IF(ROW($AA2595)&lt;=VALUE(LEFT(AA$1,FIND("-",AA$1,1)-1))+VALUE(LEFT(AB$1,FIND("-",AB$1,1)-1)-1),0,AVERAGE(INDEX($AA:$AA,ROW($AA2595)-VALUE(LEFT(AB$1,FIND("-",AB$1,1)-1))+1):$AA2595))</f>
        <v>88.888888888888872</v>
      </c>
      <c r="AC2595">
        <f>IF(ROW($AA2595)&lt;=VALUE(LEFT(AA$1,FIND("-",AA$1,1)-1))+VALUE(LEFT(AB$1,FIND("-",AB$1,1)-1)-1)+VALUE(LEFT(AC$1,FIND("-",AC$1,1)-1)-1),0,AVERAGE(INDEX($AB:$AB,ROW($AB2595)-VALUE(LEFT(AC$1,FIND("-",AC$1,1)-1))+1):$AB2595))</f>
        <v>96.296296296296291</v>
      </c>
      <c r="AE2595">
        <f t="shared" si="366"/>
        <v>149763044</v>
      </c>
      <c r="AG2595" t="str">
        <f t="shared" si="368"/>
        <v/>
      </c>
    </row>
    <row r="2596" spans="1:33" x14ac:dyDescent="0.25">
      <c r="A2596" s="6">
        <v>40746</v>
      </c>
      <c r="B2596">
        <v>0.12</v>
      </c>
      <c r="C2596">
        <v>0.125</v>
      </c>
      <c r="D2596">
        <v>0.12</v>
      </c>
      <c r="E2596">
        <v>0.125</v>
      </c>
      <c r="F2596">
        <v>8.5516999999999996E-2</v>
      </c>
      <c r="G2596">
        <v>831700</v>
      </c>
      <c r="I2596" t="str">
        <f t="shared" si="361"/>
        <v/>
      </c>
      <c r="J2596" t="e">
        <f t="shared" si="362"/>
        <v>#DIV/0!</v>
      </c>
      <c r="K2596" t="str">
        <f t="shared" si="363"/>
        <v>Overbought Above %D</v>
      </c>
      <c r="M2596" s="11" t="str">
        <f t="shared" si="367"/>
        <v/>
      </c>
      <c r="O2596">
        <f>IF(ROW($E2596)&lt;=VALUE(LEFT(O$1,FIND("-",O$1,1)-1)),0,IF(ROW($E2596)=VALUE(LEFT(O$1,FIND("-",O$1,1)-1))+1,AVERAGE(INDEX($E:$E,ROW($E2596)-VALUE(LEFT(O$1,FIND("-",O$1,1)-1))):$E2596),($E2596*(2/(VALUE(LEFT(O$1,FIND("-",O$1,1)-1))+1)))+(O2595*(1-(2/(VALUE(LEFT(O$1,FIND("-",O$1,1)-1))+1))))))</f>
        <v>0.13097978175209166</v>
      </c>
      <c r="Q2596">
        <f>IF(ROW($E2596)&lt;=VALUE(LEFT(Q$1,FIND("-",Q$1,1)-1)),0,IF(ROW($E2596)=VALUE(LEFT(Q$1,FIND("-",Q$1,1)-1))+1,AVERAGE(INDEX($E:$E,ROW($E2596)-VALUE(LEFT(Q$1,FIND("-",Q$1,1)-1))):$E2596),($E2596*(2/(VALUE(LEFT(Q$1,FIND("-",Q$1,1)-1))+1)))+(Q2595*(1-(2/(VALUE(LEFT(Q$1,FIND("-",Q$1,1)-1))+1))))))</f>
        <v>0.11965786684700895</v>
      </c>
      <c r="R2596">
        <f>IF(ROW($E2596)&lt;=VALUE(LEFT(R$1,FIND("-",R$1,1)-1)),0,IF(ROW($E2596)=VALUE(LEFT(R$1,FIND("-",R$1,1)-1))+1,AVERAGE(INDEX($E:$E,ROW($E2596)-VALUE(LEFT(R$1,FIND("-",R$1,1)-1))):$E2596),($E2596*(2/(VALUE(LEFT(R$1,FIND("-",R$1,1)-1))+1)))+(R2595*(1-(2/(VALUE(LEFT(R$1,FIND("-",R$1,1)-1))+1))))))</f>
        <v>0.11897818406450229</v>
      </c>
      <c r="S2596">
        <f t="shared" si="364"/>
        <v>6.7968278250665759E-4</v>
      </c>
      <c r="T2596">
        <f>IF(ROW($E2596)&lt;=MAX(VALUE(LEFT(Q$1,FIND("-",Q$1,1)-1)),VALUE(LEFT(R$1,FIND("-",R$1,1)-1)))+VALUE(LEFT(T$1,FIND("-",T$1,1)-1))-1,0,IF(ROW($E2596)=MAX(VALUE(LEFT(Q$1,FIND("-",Q$1,1)-1)),VALUE(LEFT(R$1,FIND("-",R$1,1)-1)))+VALUE(LEFT(T$1,FIND("-",T$1,1)-1)),AVERAGE(INDEX($S:$S,ROW(S2596)-VALUE(LEFT(T$1,FIND("-",T$1,1)-1))+1):S2596),($S2596*(2/(VALUE(LEFT(T$1,FIND("-",T$1,1)-1))+1)))+(T2595*(1-(2/(VALUE(LEFT(T$1,FIND("-",T$1,1)-1))+1))))))</f>
        <v>-3.6444463477907681E-4</v>
      </c>
      <c r="V2596">
        <f t="shared" si="365"/>
        <v>5.0000000000000044E-3</v>
      </c>
      <c r="W2596" t="e">
        <f>IF(ROW($E2596)&lt;=VALUE(LEFT(W$1,FIND("-",W$1,1)-1))+1,0,IF(ROW($E2595)=VALUE(LEFT(W$1,FIND("-",W$1,1)-1))+1,100-100/(1+ABS((SUMIF(INDEX($V:$V,ROW($V2596)-VALUE(LEFT(W$1,FIND("-",W$1,1)-1))+1):$V2596,"&gt;0",INDEX($V:$V,ROW($V2596)-VALUE(LEFT(W$1,FIND("-",W$1,1)-1))+1):$V2596)/COUNTIF(INDEX($V:$V,ROW($V2596)-VALUE(LEFT(W$1,FIND("-",W$1,1)-1))+1):$V2596,"&gt;0"))/(SUMIF(INDEX($V:$V,ROW($V2596)-VALUE(LEFT(W$1,FIND("-",W$1,1)-1))+1):$V2596,"&lt;0",INDEX($V:$V,ROW($V2596)-VALUE(LEFT(W$1,FIND("-",W$1,1)-1))+1):$V2596)/COUNTIF(INDEX($V:$V,ROW($V2596)-VALUE(LEFT(W$1,FIND("-",W$1,1)-1))+1):$V2596,"&lt;0")))),100-100/(1+ABS((SUMIF(INDEX($V:$V,ROW($V2596)-VALUE(LEFT(W$1,FIND("-",W$1,1)-1))+1):$V2596,"&gt;0",INDEX($V:$V,ROW($V2596)-VALUE(LEFT(W$1,FIND("-",W$1,1)-1))+1):$V2596)/VALUE(LEFT(W$1,FIND("-",W$1,1)-1)))/(SUMIF(INDEX($V:$V,ROW($V2596)-VALUE(LEFT(W$1,FIND("-",W$1,1)-1))+1):$V2596,"&lt;0",INDEX($V:$V,ROW($V2596)-VALUE(LEFT(W$1,FIND("-",W$1,1)-1))+1):$V2596)/VALUE(LEFT(W$1,FIND("-",W$1,1)-1)))))))</f>
        <v>#DIV/0!</v>
      </c>
      <c r="Y2596">
        <f>IF(ROW($E2596)&lt;=VALUE(LEFT(Y$1,FIND("-",Y$1,1)-1)),0,MAX(INDEX(C:C,ROW(C2596)-VALUE(LEFT(Y$1,FIND("-",Y$1,1)-1))+1):C2596))</f>
        <v>0.125</v>
      </c>
      <c r="Z2596">
        <f>IF(ROW($E2596)&lt;=VALUE(LEFT(Z$1,FIND("-",Z$1,1)-1)),0,MIN(INDEX(D:D,ROW(D2596)-VALUE(LEFT(Z$1,FIND("-",Z$1,1)-1))+1):D2596))</f>
        <v>0.11</v>
      </c>
      <c r="AA2596">
        <f t="shared" si="369"/>
        <v>100</v>
      </c>
      <c r="AB2596">
        <f>IF(ROW($AA2596)&lt;=VALUE(LEFT(AA$1,FIND("-",AA$1,1)-1))+VALUE(LEFT(AB$1,FIND("-",AB$1,1)-1)-1),0,AVERAGE(INDEX($AA:$AA,ROW($AA2596)-VALUE(LEFT(AB$1,FIND("-",AB$1,1)-1))+1):$AA2596))</f>
        <v>88.888888888888872</v>
      </c>
      <c r="AC2596">
        <f>IF(ROW($AA2596)&lt;=VALUE(LEFT(AA$1,FIND("-",AA$1,1)-1))+VALUE(LEFT(AB$1,FIND("-",AB$1,1)-1)-1)+VALUE(LEFT(AC$1,FIND("-",AC$1,1)-1)-1),0,AVERAGE(INDEX($AB:$AB,ROW($AB2596)-VALUE(LEFT(AC$1,FIND("-",AC$1,1)-1))+1):$AB2596))</f>
        <v>92.592592592592567</v>
      </c>
      <c r="AE2596">
        <f t="shared" si="366"/>
        <v>150594744</v>
      </c>
      <c r="AG2596" t="str">
        <f t="shared" si="368"/>
        <v/>
      </c>
    </row>
    <row r="2597" spans="1:33" x14ac:dyDescent="0.25">
      <c r="A2597" s="6">
        <v>40749</v>
      </c>
      <c r="B2597">
        <v>0.125</v>
      </c>
      <c r="C2597">
        <v>0.125</v>
      </c>
      <c r="D2597">
        <v>0.12</v>
      </c>
      <c r="E2597">
        <v>0.125</v>
      </c>
      <c r="F2597">
        <v>8.5516999999999996E-2</v>
      </c>
      <c r="G2597">
        <v>605000</v>
      </c>
      <c r="I2597" t="str">
        <f t="shared" si="361"/>
        <v/>
      </c>
      <c r="J2597" t="e">
        <f t="shared" si="362"/>
        <v>#DIV/0!</v>
      </c>
      <c r="K2597" t="str">
        <f t="shared" si="363"/>
        <v>Overbought Above %D</v>
      </c>
      <c r="M2597" s="11" t="str">
        <f t="shared" si="367"/>
        <v/>
      </c>
      <c r="O2597">
        <f>IF(ROW($E2597)&lt;=VALUE(LEFT(O$1,FIND("-",O$1,1)-1)),0,IF(ROW($E2597)=VALUE(LEFT(O$1,FIND("-",O$1,1)-1))+1,AVERAGE(INDEX($E:$E,ROW($E2597)-VALUE(LEFT(O$1,FIND("-",O$1,1)-1))):$E2597),($E2597*(2/(VALUE(LEFT(O$1,FIND("-",O$1,1)-1))+1)))+(O2596*(1-(2/(VALUE(LEFT(O$1,FIND("-",O$1,1)-1))+1))))))</f>
        <v>0.13092028143615045</v>
      </c>
      <c r="Q2597">
        <f>IF(ROW($E2597)&lt;=VALUE(LEFT(Q$1,FIND("-",Q$1,1)-1)),0,IF(ROW($E2597)=VALUE(LEFT(Q$1,FIND("-",Q$1,1)-1))+1,AVERAGE(INDEX($E:$E,ROW($E2597)-VALUE(LEFT(Q$1,FIND("-",Q$1,1)-1))):$E2597),($E2597*(2/(VALUE(LEFT(Q$1,FIND("-",Q$1,1)-1))+1)))+(Q2596*(1-(2/(VALUE(LEFT(Q$1,FIND("-",Q$1,1)-1))+1))))))</f>
        <v>0.12047973348593065</v>
      </c>
      <c r="R2597">
        <f>IF(ROW($E2597)&lt;=VALUE(LEFT(R$1,FIND("-",R$1,1)-1)),0,IF(ROW($E2597)=VALUE(LEFT(R$1,FIND("-",R$1,1)-1))+1,AVERAGE(INDEX($E:$E,ROW($E2597)-VALUE(LEFT(R$1,FIND("-",R$1,1)-1))):$E2597),($E2597*(2/(VALUE(LEFT(R$1,FIND("-",R$1,1)-1))+1)))+(R2596*(1-(2/(VALUE(LEFT(R$1,FIND("-",R$1,1)-1))+1))))))</f>
        <v>0.11942424450416879</v>
      </c>
      <c r="S2597">
        <f t="shared" si="364"/>
        <v>1.0554889817618596E-3</v>
      </c>
      <c r="T2597">
        <f>IF(ROW($E2597)&lt;=MAX(VALUE(LEFT(Q$1,FIND("-",Q$1,1)-1)),VALUE(LEFT(R$1,FIND("-",R$1,1)-1)))+VALUE(LEFT(T$1,FIND("-",T$1,1)-1))-1,0,IF(ROW($E2597)=MAX(VALUE(LEFT(Q$1,FIND("-",Q$1,1)-1)),VALUE(LEFT(R$1,FIND("-",R$1,1)-1)))+VALUE(LEFT(T$1,FIND("-",T$1,1)-1)),AVERAGE(INDEX($S:$S,ROW(S2597)-VALUE(LEFT(T$1,FIND("-",T$1,1)-1))+1):S2597),($S2597*(2/(VALUE(LEFT(T$1,FIND("-",T$1,1)-1))+1)))+(T2596*(1-(2/(VALUE(LEFT(T$1,FIND("-",T$1,1)-1))+1))))))</f>
        <v>-8.0457911470889547E-5</v>
      </c>
      <c r="V2597">
        <f t="shared" si="365"/>
        <v>0</v>
      </c>
      <c r="W2597" t="e">
        <f>IF(ROW($E2597)&lt;=VALUE(LEFT(W$1,FIND("-",W$1,1)-1))+1,0,IF(ROW($E2596)=VALUE(LEFT(W$1,FIND("-",W$1,1)-1))+1,100-100/(1+ABS((SUMIF(INDEX($V:$V,ROW($V2597)-VALUE(LEFT(W$1,FIND("-",W$1,1)-1))+1):$V2597,"&gt;0",INDEX($V:$V,ROW($V2597)-VALUE(LEFT(W$1,FIND("-",W$1,1)-1))+1):$V2597)/COUNTIF(INDEX($V:$V,ROW($V2597)-VALUE(LEFT(W$1,FIND("-",W$1,1)-1))+1):$V2597,"&gt;0"))/(SUMIF(INDEX($V:$V,ROW($V2597)-VALUE(LEFT(W$1,FIND("-",W$1,1)-1))+1):$V2597,"&lt;0",INDEX($V:$V,ROW($V2597)-VALUE(LEFT(W$1,FIND("-",W$1,1)-1))+1):$V2597)/COUNTIF(INDEX($V:$V,ROW($V2597)-VALUE(LEFT(W$1,FIND("-",W$1,1)-1))+1):$V2597,"&lt;0")))),100-100/(1+ABS((SUMIF(INDEX($V:$V,ROW($V2597)-VALUE(LEFT(W$1,FIND("-",W$1,1)-1))+1):$V2597,"&gt;0",INDEX($V:$V,ROW($V2597)-VALUE(LEFT(W$1,FIND("-",W$1,1)-1))+1):$V2597)/VALUE(LEFT(W$1,FIND("-",W$1,1)-1)))/(SUMIF(INDEX($V:$V,ROW($V2597)-VALUE(LEFT(W$1,FIND("-",W$1,1)-1))+1):$V2597,"&lt;0",INDEX($V:$V,ROW($V2597)-VALUE(LEFT(W$1,FIND("-",W$1,1)-1))+1):$V2597)/VALUE(LEFT(W$1,FIND("-",W$1,1)-1)))))))</f>
        <v>#DIV/0!</v>
      </c>
      <c r="Y2597">
        <f>IF(ROW($E2597)&lt;=VALUE(LEFT(Y$1,FIND("-",Y$1,1)-1)),0,MAX(INDEX(C:C,ROW(C2597)-VALUE(LEFT(Y$1,FIND("-",Y$1,1)-1))+1):C2597))</f>
        <v>0.125</v>
      </c>
      <c r="Z2597">
        <f>IF(ROW($E2597)&lt;=VALUE(LEFT(Z$1,FIND("-",Z$1,1)-1)),0,MIN(INDEX(D:D,ROW(D2597)-VALUE(LEFT(Z$1,FIND("-",Z$1,1)-1))+1):D2597))</f>
        <v>0.115</v>
      </c>
      <c r="AA2597">
        <f t="shared" si="369"/>
        <v>100</v>
      </c>
      <c r="AB2597">
        <f>IF(ROW($AA2597)&lt;=VALUE(LEFT(AA$1,FIND("-",AA$1,1)-1))+VALUE(LEFT(AB$1,FIND("-",AB$1,1)-1)-1),0,AVERAGE(INDEX($AA:$AA,ROW($AA2597)-VALUE(LEFT(AB$1,FIND("-",AB$1,1)-1))+1):$AA2597))</f>
        <v>88.888888888888872</v>
      </c>
      <c r="AC2597">
        <f>IF(ROW($AA2597)&lt;=VALUE(LEFT(AA$1,FIND("-",AA$1,1)-1))+VALUE(LEFT(AB$1,FIND("-",AB$1,1)-1)-1)+VALUE(LEFT(AC$1,FIND("-",AC$1,1)-1)-1),0,AVERAGE(INDEX($AB:$AB,ROW($AB2597)-VALUE(LEFT(AC$1,FIND("-",AC$1,1)-1))+1):$AB2597))</f>
        <v>88.888888888888872</v>
      </c>
      <c r="AE2597">
        <f t="shared" si="366"/>
        <v>150594744</v>
      </c>
      <c r="AG2597" t="str">
        <f t="shared" si="368"/>
        <v/>
      </c>
    </row>
    <row r="2598" spans="1:33" x14ac:dyDescent="0.25">
      <c r="A2598" s="6">
        <v>40750</v>
      </c>
      <c r="B2598">
        <v>0.125</v>
      </c>
      <c r="C2598">
        <v>0.125</v>
      </c>
      <c r="D2598">
        <v>0.125</v>
      </c>
      <c r="E2598">
        <v>0.125</v>
      </c>
      <c r="F2598">
        <v>8.5516999999999996E-2</v>
      </c>
      <c r="G2598">
        <v>435900</v>
      </c>
      <c r="I2598" t="str">
        <f t="shared" si="361"/>
        <v/>
      </c>
      <c r="J2598" t="e">
        <f t="shared" si="362"/>
        <v>#DIV/0!</v>
      </c>
      <c r="K2598" t="str">
        <f t="shared" si="363"/>
        <v>Overbought Below %D</v>
      </c>
      <c r="M2598" s="11" t="str">
        <f t="shared" si="367"/>
        <v/>
      </c>
      <c r="O2598">
        <f>IF(ROW($E2598)&lt;=VALUE(LEFT(O$1,FIND("-",O$1,1)-1)),0,IF(ROW($E2598)=VALUE(LEFT(O$1,FIND("-",O$1,1)-1))+1,AVERAGE(INDEX($E:$E,ROW($E2598)-VALUE(LEFT(O$1,FIND("-",O$1,1)-1))):$E2598),($E2598*(2/(VALUE(LEFT(O$1,FIND("-",O$1,1)-1))+1)))+(O2597*(1-(2/(VALUE(LEFT(O$1,FIND("-",O$1,1)-1))+1))))))</f>
        <v>0.13086137316315394</v>
      </c>
      <c r="Q2598">
        <f>IF(ROW($E2598)&lt;=VALUE(LEFT(Q$1,FIND("-",Q$1,1)-1)),0,IF(ROW($E2598)=VALUE(LEFT(Q$1,FIND("-",Q$1,1)-1))+1,AVERAGE(INDEX($E:$E,ROW($E2598)-VALUE(LEFT(Q$1,FIND("-",Q$1,1)-1))):$E2598),($E2598*(2/(VALUE(LEFT(Q$1,FIND("-",Q$1,1)-1))+1)))+(Q2597*(1-(2/(VALUE(LEFT(Q$1,FIND("-",Q$1,1)-1))+1))))))</f>
        <v>0.12117515910347978</v>
      </c>
      <c r="R2598">
        <f>IF(ROW($E2598)&lt;=VALUE(LEFT(R$1,FIND("-",R$1,1)-1)),0,IF(ROW($E2598)=VALUE(LEFT(R$1,FIND("-",R$1,1)-1))+1,AVERAGE(INDEX($E:$E,ROW($E2598)-VALUE(LEFT(R$1,FIND("-",R$1,1)-1))):$E2598),($E2598*(2/(VALUE(LEFT(R$1,FIND("-",R$1,1)-1))+1)))+(R2597*(1-(2/(VALUE(LEFT(R$1,FIND("-",R$1,1)-1))+1))))))</f>
        <v>0.11983726342978591</v>
      </c>
      <c r="S2598">
        <f t="shared" si="364"/>
        <v>1.3378956736938702E-3</v>
      </c>
      <c r="T2598">
        <f>IF(ROW($E2598)&lt;=MAX(VALUE(LEFT(Q$1,FIND("-",Q$1,1)-1)),VALUE(LEFT(R$1,FIND("-",R$1,1)-1)))+VALUE(LEFT(T$1,FIND("-",T$1,1)-1))-1,0,IF(ROW($E2598)=MAX(VALUE(LEFT(Q$1,FIND("-",Q$1,1)-1)),VALUE(LEFT(R$1,FIND("-",R$1,1)-1)))+VALUE(LEFT(T$1,FIND("-",T$1,1)-1)),AVERAGE(INDEX($S:$S,ROW(S2598)-VALUE(LEFT(T$1,FIND("-",T$1,1)-1))+1):S2598),($S2598*(2/(VALUE(LEFT(T$1,FIND("-",T$1,1)-1))+1)))+(T2597*(1-(2/(VALUE(LEFT(T$1,FIND("-",T$1,1)-1))+1))))))</f>
        <v>2.032128055620624E-4</v>
      </c>
      <c r="V2598">
        <f t="shared" si="365"/>
        <v>0</v>
      </c>
      <c r="W2598" t="e">
        <f>IF(ROW($E2598)&lt;=VALUE(LEFT(W$1,FIND("-",W$1,1)-1))+1,0,IF(ROW($E2597)=VALUE(LEFT(W$1,FIND("-",W$1,1)-1))+1,100-100/(1+ABS((SUMIF(INDEX($V:$V,ROW($V2598)-VALUE(LEFT(W$1,FIND("-",W$1,1)-1))+1):$V2598,"&gt;0",INDEX($V:$V,ROW($V2598)-VALUE(LEFT(W$1,FIND("-",W$1,1)-1))+1):$V2598)/COUNTIF(INDEX($V:$V,ROW($V2598)-VALUE(LEFT(W$1,FIND("-",W$1,1)-1))+1):$V2598,"&gt;0"))/(SUMIF(INDEX($V:$V,ROW($V2598)-VALUE(LEFT(W$1,FIND("-",W$1,1)-1))+1):$V2598,"&lt;0",INDEX($V:$V,ROW($V2598)-VALUE(LEFT(W$1,FIND("-",W$1,1)-1))+1):$V2598)/COUNTIF(INDEX($V:$V,ROW($V2598)-VALUE(LEFT(W$1,FIND("-",W$1,1)-1))+1):$V2598,"&lt;0")))),100-100/(1+ABS((SUMIF(INDEX($V:$V,ROW($V2598)-VALUE(LEFT(W$1,FIND("-",W$1,1)-1))+1):$V2598,"&gt;0",INDEX($V:$V,ROW($V2598)-VALUE(LEFT(W$1,FIND("-",W$1,1)-1))+1):$V2598)/VALUE(LEFT(W$1,FIND("-",W$1,1)-1)))/(SUMIF(INDEX($V:$V,ROW($V2598)-VALUE(LEFT(W$1,FIND("-",W$1,1)-1))+1):$V2598,"&lt;0",INDEX($V:$V,ROW($V2598)-VALUE(LEFT(W$1,FIND("-",W$1,1)-1))+1):$V2598)/VALUE(LEFT(W$1,FIND("-",W$1,1)-1)))))))</f>
        <v>#DIV/0!</v>
      </c>
      <c r="Y2598">
        <f>IF(ROW($E2598)&lt;=VALUE(LEFT(Y$1,FIND("-",Y$1,1)-1)),0,MAX(INDEX(C:C,ROW(C2598)-VALUE(LEFT(Y$1,FIND("-",Y$1,1)-1))+1):C2598))</f>
        <v>0.125</v>
      </c>
      <c r="Z2598">
        <f>IF(ROW($E2598)&lt;=VALUE(LEFT(Z$1,FIND("-",Z$1,1)-1)),0,MIN(INDEX(D:D,ROW(D2598)-VALUE(LEFT(Z$1,FIND("-",Z$1,1)-1))+1):D2598))</f>
        <v>0.115</v>
      </c>
      <c r="AA2598">
        <f t="shared" si="369"/>
        <v>100</v>
      </c>
      <c r="AB2598">
        <f>IF(ROW($AA2598)&lt;=VALUE(LEFT(AA$1,FIND("-",AA$1,1)-1))+VALUE(LEFT(AB$1,FIND("-",AB$1,1)-1)-1),0,AVERAGE(INDEX($AA:$AA,ROW($AA2598)-VALUE(LEFT(AB$1,FIND("-",AB$1,1)-1))+1):$AA2598))</f>
        <v>100</v>
      </c>
      <c r="AC2598">
        <f>IF(ROW($AA2598)&lt;=VALUE(LEFT(AA$1,FIND("-",AA$1,1)-1))+VALUE(LEFT(AB$1,FIND("-",AB$1,1)-1)-1)+VALUE(LEFT(AC$1,FIND("-",AC$1,1)-1)-1),0,AVERAGE(INDEX($AB:$AB,ROW($AB2598)-VALUE(LEFT(AC$1,FIND("-",AC$1,1)-1))+1):$AB2598))</f>
        <v>92.592592592592567</v>
      </c>
      <c r="AE2598">
        <f t="shared" si="366"/>
        <v>150594744</v>
      </c>
      <c r="AG2598" t="str">
        <f t="shared" si="368"/>
        <v/>
      </c>
    </row>
    <row r="2599" spans="1:33" x14ac:dyDescent="0.25">
      <c r="A2599" s="6">
        <v>40751</v>
      </c>
      <c r="B2599">
        <v>0.125</v>
      </c>
      <c r="C2599">
        <v>0.14000000000000001</v>
      </c>
      <c r="D2599">
        <v>0.125</v>
      </c>
      <c r="E2599">
        <v>0.14000000000000001</v>
      </c>
      <c r="F2599">
        <v>9.5779000000000003E-2</v>
      </c>
      <c r="G2599">
        <v>3900100</v>
      </c>
      <c r="I2599" t="str">
        <f t="shared" si="361"/>
        <v/>
      </c>
      <c r="J2599" t="e">
        <f t="shared" si="362"/>
        <v>#DIV/0!</v>
      </c>
      <c r="K2599" t="str">
        <f t="shared" si="363"/>
        <v>Overbought Below %D</v>
      </c>
      <c r="M2599" s="11" t="str">
        <f t="shared" si="367"/>
        <v/>
      </c>
      <c r="O2599">
        <f>IF(ROW($E2599)&lt;=VALUE(LEFT(O$1,FIND("-",O$1,1)-1)),0,IF(ROW($E2599)=VALUE(LEFT(O$1,FIND("-",O$1,1)-1))+1,AVERAGE(INDEX($E:$E,ROW($E2599)-VALUE(LEFT(O$1,FIND("-",O$1,1)-1))):$E2599),($E2599*(2/(VALUE(LEFT(O$1,FIND("-",O$1,1)-1))+1)))+(O2598*(1-(2/(VALUE(LEFT(O$1,FIND("-",O$1,1)-1))+1))))))</f>
        <v>0.13095230477347081</v>
      </c>
      <c r="Q2599">
        <f>IF(ROW($E2599)&lt;=VALUE(LEFT(Q$1,FIND("-",Q$1,1)-1)),0,IF(ROW($E2599)=VALUE(LEFT(Q$1,FIND("-",Q$1,1)-1))+1,AVERAGE(INDEX($E:$E,ROW($E2599)-VALUE(LEFT(Q$1,FIND("-",Q$1,1)-1))):$E2599),($E2599*(2/(VALUE(LEFT(Q$1,FIND("-",Q$1,1)-1))+1)))+(Q2598*(1-(2/(VALUE(LEFT(Q$1,FIND("-",Q$1,1)-1))+1))))))</f>
        <v>0.12407128847217522</v>
      </c>
      <c r="R2599">
        <f>IF(ROW($E2599)&lt;=VALUE(LEFT(R$1,FIND("-",R$1,1)-1)),0,IF(ROW($E2599)=VALUE(LEFT(R$1,FIND("-",R$1,1)-1))+1,AVERAGE(INDEX($E:$E,ROW($E2599)-VALUE(LEFT(R$1,FIND("-",R$1,1)-1))):$E2599),($E2599*(2/(VALUE(LEFT(R$1,FIND("-",R$1,1)-1))+1)))+(R2598*(1-(2/(VALUE(LEFT(R$1,FIND("-",R$1,1)-1))+1))))))</f>
        <v>0.12133079947202399</v>
      </c>
      <c r="S2599">
        <f t="shared" si="364"/>
        <v>2.740489000151225E-3</v>
      </c>
      <c r="T2599">
        <f>IF(ROW($E2599)&lt;=MAX(VALUE(LEFT(Q$1,FIND("-",Q$1,1)-1)),VALUE(LEFT(R$1,FIND("-",R$1,1)-1)))+VALUE(LEFT(T$1,FIND("-",T$1,1)-1))-1,0,IF(ROW($E2599)=MAX(VALUE(LEFT(Q$1,FIND("-",Q$1,1)-1)),VALUE(LEFT(R$1,FIND("-",R$1,1)-1)))+VALUE(LEFT(T$1,FIND("-",T$1,1)-1)),AVERAGE(INDEX($S:$S,ROW(S2599)-VALUE(LEFT(T$1,FIND("-",T$1,1)-1))+1):S2599),($S2599*(2/(VALUE(LEFT(T$1,FIND("-",T$1,1)-1))+1)))+(T2598*(1-(2/(VALUE(LEFT(T$1,FIND("-",T$1,1)-1))+1))))))</f>
        <v>7.1066804447989505E-4</v>
      </c>
      <c r="V2599">
        <f t="shared" si="365"/>
        <v>1.5000000000000013E-2</v>
      </c>
      <c r="W2599" t="e">
        <f>IF(ROW($E2599)&lt;=VALUE(LEFT(W$1,FIND("-",W$1,1)-1))+1,0,IF(ROW($E2598)=VALUE(LEFT(W$1,FIND("-",W$1,1)-1))+1,100-100/(1+ABS((SUMIF(INDEX($V:$V,ROW($V2599)-VALUE(LEFT(W$1,FIND("-",W$1,1)-1))+1):$V2599,"&gt;0",INDEX($V:$V,ROW($V2599)-VALUE(LEFT(W$1,FIND("-",W$1,1)-1))+1):$V2599)/COUNTIF(INDEX($V:$V,ROW($V2599)-VALUE(LEFT(W$1,FIND("-",W$1,1)-1))+1):$V2599,"&gt;0"))/(SUMIF(INDEX($V:$V,ROW($V2599)-VALUE(LEFT(W$1,FIND("-",W$1,1)-1))+1):$V2599,"&lt;0",INDEX($V:$V,ROW($V2599)-VALUE(LEFT(W$1,FIND("-",W$1,1)-1))+1):$V2599)/COUNTIF(INDEX($V:$V,ROW($V2599)-VALUE(LEFT(W$1,FIND("-",W$1,1)-1))+1):$V2599,"&lt;0")))),100-100/(1+ABS((SUMIF(INDEX($V:$V,ROW($V2599)-VALUE(LEFT(W$1,FIND("-",W$1,1)-1))+1):$V2599,"&gt;0",INDEX($V:$V,ROW($V2599)-VALUE(LEFT(W$1,FIND("-",W$1,1)-1))+1):$V2599)/VALUE(LEFT(W$1,FIND("-",W$1,1)-1)))/(SUMIF(INDEX($V:$V,ROW($V2599)-VALUE(LEFT(W$1,FIND("-",W$1,1)-1))+1):$V2599,"&lt;0",INDEX($V:$V,ROW($V2599)-VALUE(LEFT(W$1,FIND("-",W$1,1)-1))+1):$V2599)/VALUE(LEFT(W$1,FIND("-",W$1,1)-1)))))))</f>
        <v>#DIV/0!</v>
      </c>
      <c r="Y2599">
        <f>IF(ROW($E2599)&lt;=VALUE(LEFT(Y$1,FIND("-",Y$1,1)-1)),0,MAX(INDEX(C:C,ROW(C2599)-VALUE(LEFT(Y$1,FIND("-",Y$1,1)-1))+1):C2599))</f>
        <v>0.14000000000000001</v>
      </c>
      <c r="Z2599">
        <f>IF(ROW($E2599)&lt;=VALUE(LEFT(Z$1,FIND("-",Z$1,1)-1)),0,MIN(INDEX(D:D,ROW(D2599)-VALUE(LEFT(Z$1,FIND("-",Z$1,1)-1))+1):D2599))</f>
        <v>0.115</v>
      </c>
      <c r="AA2599">
        <f t="shared" si="369"/>
        <v>100</v>
      </c>
      <c r="AB2599">
        <f>IF(ROW($AA2599)&lt;=VALUE(LEFT(AA$1,FIND("-",AA$1,1)-1))+VALUE(LEFT(AB$1,FIND("-",AB$1,1)-1)-1),0,AVERAGE(INDEX($AA:$AA,ROW($AA2599)-VALUE(LEFT(AB$1,FIND("-",AB$1,1)-1))+1):$AA2599))</f>
        <v>100</v>
      </c>
      <c r="AC2599">
        <f>IF(ROW($AA2599)&lt;=VALUE(LEFT(AA$1,FIND("-",AA$1,1)-1))+VALUE(LEFT(AB$1,FIND("-",AB$1,1)-1)-1)+VALUE(LEFT(AC$1,FIND("-",AC$1,1)-1)-1),0,AVERAGE(INDEX($AB:$AB,ROW($AB2599)-VALUE(LEFT(AC$1,FIND("-",AC$1,1)-1))+1):$AB2599))</f>
        <v>96.296296296296291</v>
      </c>
      <c r="AE2599">
        <f t="shared" si="366"/>
        <v>154494844</v>
      </c>
      <c r="AG2599" t="str">
        <f t="shared" si="368"/>
        <v/>
      </c>
    </row>
    <row r="2600" spans="1:33" x14ac:dyDescent="0.25">
      <c r="A2600" s="6">
        <v>40752</v>
      </c>
      <c r="B2600">
        <v>0.13500000000000001</v>
      </c>
      <c r="C2600">
        <v>0.13500000000000001</v>
      </c>
      <c r="D2600">
        <v>0.13</v>
      </c>
      <c r="E2600">
        <v>0.13</v>
      </c>
      <c r="F2600">
        <v>8.8938000000000003E-2</v>
      </c>
      <c r="G2600">
        <v>1395300</v>
      </c>
      <c r="I2600" t="str">
        <f t="shared" si="361"/>
        <v/>
      </c>
      <c r="J2600" t="str">
        <f t="shared" si="362"/>
        <v>Overbought</v>
      </c>
      <c r="K2600" t="str">
        <f t="shared" si="363"/>
        <v>Overbought Above %D</v>
      </c>
      <c r="M2600" s="11" t="str">
        <f t="shared" si="367"/>
        <v/>
      </c>
      <c r="O2600">
        <f>IF(ROW($E2600)&lt;=VALUE(LEFT(O$1,FIND("-",O$1,1)-1)),0,IF(ROW($E2600)=VALUE(LEFT(O$1,FIND("-",O$1,1)-1))+1,AVERAGE(INDEX($E:$E,ROW($E2600)-VALUE(LEFT(O$1,FIND("-",O$1,1)-1))):$E2600),($E2600*(2/(VALUE(LEFT(O$1,FIND("-",O$1,1)-1))+1)))+(O2599*(1-(2/(VALUE(LEFT(O$1,FIND("-",O$1,1)-1))+1))))))</f>
        <v>0.13094282910408303</v>
      </c>
      <c r="Q2600">
        <f>IF(ROW($E2600)&lt;=VALUE(LEFT(Q$1,FIND("-",Q$1,1)-1)),0,IF(ROW($E2600)=VALUE(LEFT(Q$1,FIND("-",Q$1,1)-1))+1,AVERAGE(INDEX($E:$E,ROW($E2600)-VALUE(LEFT(Q$1,FIND("-",Q$1,1)-1))):$E2600),($E2600*(2/(VALUE(LEFT(Q$1,FIND("-",Q$1,1)-1))+1)))+(Q2599*(1-(2/(VALUE(LEFT(Q$1,FIND("-",Q$1,1)-1))+1))))))</f>
        <v>0.12498339793799441</v>
      </c>
      <c r="R2600">
        <f>IF(ROW($E2600)&lt;=VALUE(LEFT(R$1,FIND("-",R$1,1)-1)),0,IF(ROW($E2600)=VALUE(LEFT(R$1,FIND("-",R$1,1)-1))+1,AVERAGE(INDEX($E:$E,ROW($E2600)-VALUE(LEFT(R$1,FIND("-",R$1,1)-1))):$E2600),($E2600*(2/(VALUE(LEFT(R$1,FIND("-",R$1,1)-1))+1)))+(R2599*(1-(2/(VALUE(LEFT(R$1,FIND("-",R$1,1)-1))+1))))))</f>
        <v>0.12197296247409628</v>
      </c>
      <c r="S2600">
        <f t="shared" si="364"/>
        <v>3.010435463898134E-3</v>
      </c>
      <c r="T2600">
        <f>IF(ROW($E2600)&lt;=MAX(VALUE(LEFT(Q$1,FIND("-",Q$1,1)-1)),VALUE(LEFT(R$1,FIND("-",R$1,1)-1)))+VALUE(LEFT(T$1,FIND("-",T$1,1)-1))-1,0,IF(ROW($E2600)=MAX(VALUE(LEFT(Q$1,FIND("-",Q$1,1)-1)),VALUE(LEFT(R$1,FIND("-",R$1,1)-1)))+VALUE(LEFT(T$1,FIND("-",T$1,1)-1)),AVERAGE(INDEX($S:$S,ROW(S2600)-VALUE(LEFT(T$1,FIND("-",T$1,1)-1))+1):S2600),($S2600*(2/(VALUE(LEFT(T$1,FIND("-",T$1,1)-1))+1)))+(T2599*(1-(2/(VALUE(LEFT(T$1,FIND("-",T$1,1)-1))+1))))))</f>
        <v>1.1706215283635427E-3</v>
      </c>
      <c r="V2600">
        <f t="shared" si="365"/>
        <v>-1.0000000000000009E-2</v>
      </c>
      <c r="W2600">
        <f>IF(ROW($E2600)&lt;=VALUE(LEFT(W$1,FIND("-",W$1,1)-1))+1,0,IF(ROW($E2599)=VALUE(LEFT(W$1,FIND("-",W$1,1)-1))+1,100-100/(1+ABS((SUMIF(INDEX($V:$V,ROW($V2600)-VALUE(LEFT(W$1,FIND("-",W$1,1)-1))+1):$V2600,"&gt;0",INDEX($V:$V,ROW($V2600)-VALUE(LEFT(W$1,FIND("-",W$1,1)-1))+1):$V2600)/COUNTIF(INDEX($V:$V,ROW($V2600)-VALUE(LEFT(W$1,FIND("-",W$1,1)-1))+1):$V2600,"&gt;0"))/(SUMIF(INDEX($V:$V,ROW($V2600)-VALUE(LEFT(W$1,FIND("-",W$1,1)-1))+1):$V2600,"&lt;0",INDEX($V:$V,ROW($V2600)-VALUE(LEFT(W$1,FIND("-",W$1,1)-1))+1):$V2600)/COUNTIF(INDEX($V:$V,ROW($V2600)-VALUE(LEFT(W$1,FIND("-",W$1,1)-1))+1):$V2600,"&lt;0")))),100-100/(1+ABS((SUMIF(INDEX($V:$V,ROW($V2600)-VALUE(LEFT(W$1,FIND("-",W$1,1)-1))+1):$V2600,"&gt;0",INDEX($V:$V,ROW($V2600)-VALUE(LEFT(W$1,FIND("-",W$1,1)-1))+1):$V2600)/VALUE(LEFT(W$1,FIND("-",W$1,1)-1)))/(SUMIF(INDEX($V:$V,ROW($V2600)-VALUE(LEFT(W$1,FIND("-",W$1,1)-1))+1):$V2600,"&lt;0",INDEX($V:$V,ROW($V2600)-VALUE(LEFT(W$1,FIND("-",W$1,1)-1))+1):$V2600)/VALUE(LEFT(W$1,FIND("-",W$1,1)-1)))))))</f>
        <v>71.428571428571416</v>
      </c>
      <c r="Y2600">
        <f>IF(ROW($E2600)&lt;=VALUE(LEFT(Y$1,FIND("-",Y$1,1)-1)),0,MAX(INDEX(C:C,ROW(C2600)-VALUE(LEFT(Y$1,FIND("-",Y$1,1)-1))+1):C2600))</f>
        <v>0.14000000000000001</v>
      </c>
      <c r="Z2600">
        <f>IF(ROW($E2600)&lt;=VALUE(LEFT(Z$1,FIND("-",Z$1,1)-1)),0,MIN(INDEX(D:D,ROW(D2600)-VALUE(LEFT(Z$1,FIND("-",Z$1,1)-1))+1):D2600))</f>
        <v>0.115</v>
      </c>
      <c r="AA2600">
        <f t="shared" si="369"/>
        <v>59.999999999999979</v>
      </c>
      <c r="AB2600">
        <f>IF(ROW($AA2600)&lt;=VALUE(LEFT(AA$1,FIND("-",AA$1,1)-1))+VALUE(LEFT(AB$1,FIND("-",AB$1,1)-1)-1),0,AVERAGE(INDEX($AA:$AA,ROW($AA2600)-VALUE(LEFT(AB$1,FIND("-",AB$1,1)-1))+1):$AA2600))</f>
        <v>86.666666666666671</v>
      </c>
      <c r="AC2600">
        <f>IF(ROW($AA2600)&lt;=VALUE(LEFT(AA$1,FIND("-",AA$1,1)-1))+VALUE(LEFT(AB$1,FIND("-",AB$1,1)-1)-1)+VALUE(LEFT(AC$1,FIND("-",AC$1,1)-1)-1),0,AVERAGE(INDEX($AB:$AB,ROW($AB2600)-VALUE(LEFT(AC$1,FIND("-",AC$1,1)-1))+1):$AB2600))</f>
        <v>95.555555555555557</v>
      </c>
      <c r="AE2600">
        <f t="shared" si="366"/>
        <v>153099544</v>
      </c>
      <c r="AG2600" t="str">
        <f t="shared" si="368"/>
        <v/>
      </c>
    </row>
    <row r="2601" spans="1:33" x14ac:dyDescent="0.25">
      <c r="A2601" s="6">
        <v>40753</v>
      </c>
      <c r="B2601">
        <v>0.13</v>
      </c>
      <c r="C2601">
        <v>0.13500000000000001</v>
      </c>
      <c r="D2601">
        <v>0.13</v>
      </c>
      <c r="E2601">
        <v>0.13500000000000001</v>
      </c>
      <c r="F2601">
        <v>9.2358999999999997E-2</v>
      </c>
      <c r="G2601">
        <v>305000</v>
      </c>
      <c r="I2601" t="str">
        <f t="shared" si="361"/>
        <v/>
      </c>
      <c r="J2601" t="str">
        <f t="shared" si="362"/>
        <v>Overbought</v>
      </c>
      <c r="K2601" t="str">
        <f t="shared" si="363"/>
        <v>Overbought Above %D</v>
      </c>
      <c r="M2601" s="11" t="str">
        <f t="shared" si="367"/>
        <v/>
      </c>
      <c r="O2601">
        <f>IF(ROW($E2601)&lt;=VALUE(LEFT(O$1,FIND("-",O$1,1)-1)),0,IF(ROW($E2601)=VALUE(LEFT(O$1,FIND("-",O$1,1)-1))+1,AVERAGE(INDEX($E:$E,ROW($E2601)-VALUE(LEFT(O$1,FIND("-",O$1,1)-1))):$E2601),($E2601*(2/(VALUE(LEFT(O$1,FIND("-",O$1,1)-1))+1)))+(O2600*(1-(2/(VALUE(LEFT(O$1,FIND("-",O$1,1)-1))+1))))))</f>
        <v>0.13098319896374389</v>
      </c>
      <c r="Q2601">
        <f>IF(ROW($E2601)&lt;=VALUE(LEFT(Q$1,FIND("-",Q$1,1)-1)),0,IF(ROW($E2601)=VALUE(LEFT(Q$1,FIND("-",Q$1,1)-1))+1,AVERAGE(INDEX($E:$E,ROW($E2601)-VALUE(LEFT(Q$1,FIND("-",Q$1,1)-1))):$E2601),($E2601*(2/(VALUE(LEFT(Q$1,FIND("-",Q$1,1)-1))+1)))+(Q2600*(1-(2/(VALUE(LEFT(Q$1,FIND("-",Q$1,1)-1))+1))))))</f>
        <v>0.12652441363984143</v>
      </c>
      <c r="R2601">
        <f>IF(ROW($E2601)&lt;=VALUE(LEFT(R$1,FIND("-",R$1,1)-1)),0,IF(ROW($E2601)=VALUE(LEFT(R$1,FIND("-",R$1,1)-1))+1,AVERAGE(INDEX($E:$E,ROW($E2601)-VALUE(LEFT(R$1,FIND("-",R$1,1)-1))):$E2601),($E2601*(2/(VALUE(LEFT(R$1,FIND("-",R$1,1)-1))+1)))+(R2600*(1-(2/(VALUE(LEFT(R$1,FIND("-",R$1,1)-1))+1))))))</f>
        <v>0.12293792821675581</v>
      </c>
      <c r="S2601">
        <f t="shared" si="364"/>
        <v>3.5864854230856225E-3</v>
      </c>
      <c r="T2601">
        <f>IF(ROW($E2601)&lt;=MAX(VALUE(LEFT(Q$1,FIND("-",Q$1,1)-1)),VALUE(LEFT(R$1,FIND("-",R$1,1)-1)))+VALUE(LEFT(T$1,FIND("-",T$1,1)-1))-1,0,IF(ROW($E2601)=MAX(VALUE(LEFT(Q$1,FIND("-",Q$1,1)-1)),VALUE(LEFT(R$1,FIND("-",R$1,1)-1)))+VALUE(LEFT(T$1,FIND("-",T$1,1)-1)),AVERAGE(INDEX($S:$S,ROW(S2601)-VALUE(LEFT(T$1,FIND("-",T$1,1)-1))+1):S2601),($S2601*(2/(VALUE(LEFT(T$1,FIND("-",T$1,1)-1))+1)))+(T2600*(1-(2/(VALUE(LEFT(T$1,FIND("-",T$1,1)-1))+1))))))</f>
        <v>1.6537943073079587E-3</v>
      </c>
      <c r="V2601">
        <f t="shared" si="365"/>
        <v>5.0000000000000044E-3</v>
      </c>
      <c r="W2601">
        <f>IF(ROW($E2601)&lt;=VALUE(LEFT(W$1,FIND("-",W$1,1)-1))+1,0,IF(ROW($E2600)=VALUE(LEFT(W$1,FIND("-",W$1,1)-1))+1,100-100/(1+ABS((SUMIF(INDEX($V:$V,ROW($V2601)-VALUE(LEFT(W$1,FIND("-",W$1,1)-1))+1):$V2601,"&gt;0",INDEX($V:$V,ROW($V2601)-VALUE(LEFT(W$1,FIND("-",W$1,1)-1))+1):$V2601)/COUNTIF(INDEX($V:$V,ROW($V2601)-VALUE(LEFT(W$1,FIND("-",W$1,1)-1))+1):$V2601,"&gt;0"))/(SUMIF(INDEX($V:$V,ROW($V2601)-VALUE(LEFT(W$1,FIND("-",W$1,1)-1))+1):$V2601,"&lt;0",INDEX($V:$V,ROW($V2601)-VALUE(LEFT(W$1,FIND("-",W$1,1)-1))+1):$V2601)/COUNTIF(INDEX($V:$V,ROW($V2601)-VALUE(LEFT(W$1,FIND("-",W$1,1)-1))+1):$V2601,"&lt;0")))),100-100/(1+ABS((SUMIF(INDEX($V:$V,ROW($V2601)-VALUE(LEFT(W$1,FIND("-",W$1,1)-1))+1):$V2601,"&gt;0",INDEX($V:$V,ROW($V2601)-VALUE(LEFT(W$1,FIND("-",W$1,1)-1))+1):$V2601)/VALUE(LEFT(W$1,FIND("-",W$1,1)-1)))/(SUMIF(INDEX($V:$V,ROW($V2601)-VALUE(LEFT(W$1,FIND("-",W$1,1)-1))+1):$V2601,"&lt;0",INDEX($V:$V,ROW($V2601)-VALUE(LEFT(W$1,FIND("-",W$1,1)-1))+1):$V2601)/VALUE(LEFT(W$1,FIND("-",W$1,1)-1)))))))</f>
        <v>75</v>
      </c>
      <c r="Y2601">
        <f>IF(ROW($E2601)&lt;=VALUE(LEFT(Y$1,FIND("-",Y$1,1)-1)),0,MAX(INDEX(C:C,ROW(C2601)-VALUE(LEFT(Y$1,FIND("-",Y$1,1)-1))+1):C2601))</f>
        <v>0.14000000000000001</v>
      </c>
      <c r="Z2601">
        <f>IF(ROW($E2601)&lt;=VALUE(LEFT(Z$1,FIND("-",Z$1,1)-1)),0,MIN(INDEX(D:D,ROW(D2601)-VALUE(LEFT(Z$1,FIND("-",Z$1,1)-1))+1):D2601))</f>
        <v>0.115</v>
      </c>
      <c r="AA2601">
        <f t="shared" si="369"/>
        <v>80</v>
      </c>
      <c r="AB2601">
        <f>IF(ROW($AA2601)&lt;=VALUE(LEFT(AA$1,FIND("-",AA$1,1)-1))+VALUE(LEFT(AB$1,FIND("-",AB$1,1)-1)-1),0,AVERAGE(INDEX($AA:$AA,ROW($AA2601)-VALUE(LEFT(AB$1,FIND("-",AB$1,1)-1))+1):$AA2601))</f>
        <v>79.999999999999986</v>
      </c>
      <c r="AC2601">
        <f>IF(ROW($AA2601)&lt;=VALUE(LEFT(AA$1,FIND("-",AA$1,1)-1))+VALUE(LEFT(AB$1,FIND("-",AB$1,1)-1)-1)+VALUE(LEFT(AC$1,FIND("-",AC$1,1)-1)-1),0,AVERAGE(INDEX($AB:$AB,ROW($AB2601)-VALUE(LEFT(AC$1,FIND("-",AC$1,1)-1))+1):$AB2601))</f>
        <v>88.8888888888889</v>
      </c>
      <c r="AE2601">
        <f t="shared" si="366"/>
        <v>153404544</v>
      </c>
      <c r="AG2601" t="str">
        <f t="shared" si="368"/>
        <v/>
      </c>
    </row>
    <row r="2602" spans="1:33" x14ac:dyDescent="0.25">
      <c r="A2602" s="6">
        <v>40756</v>
      </c>
      <c r="B2602">
        <v>0.13500000000000001</v>
      </c>
      <c r="C2602">
        <v>0.13500000000000001</v>
      </c>
      <c r="D2602">
        <v>0.125</v>
      </c>
      <c r="E2602">
        <v>0.13</v>
      </c>
      <c r="F2602">
        <v>8.8938000000000003E-2</v>
      </c>
      <c r="G2602">
        <v>352000</v>
      </c>
      <c r="I2602" t="str">
        <f t="shared" si="361"/>
        <v/>
      </c>
      <c r="J2602" t="str">
        <f t="shared" si="362"/>
        <v/>
      </c>
      <c r="K2602" t="str">
        <f t="shared" si="363"/>
        <v>Sell</v>
      </c>
      <c r="M2602" s="11" t="str">
        <f t="shared" si="367"/>
        <v>Sell</v>
      </c>
      <c r="O2602">
        <f>IF(ROW($E2602)&lt;=VALUE(LEFT(O$1,FIND("-",O$1,1)-1)),0,IF(ROW($E2602)=VALUE(LEFT(O$1,FIND("-",O$1,1)-1))+1,AVERAGE(INDEX($E:$E,ROW($E2602)-VALUE(LEFT(O$1,FIND("-",O$1,1)-1))):$E2602),($E2602*(2/(VALUE(LEFT(O$1,FIND("-",O$1,1)-1))+1)))+(O2601*(1-(2/(VALUE(LEFT(O$1,FIND("-",O$1,1)-1))+1))))))</f>
        <v>0.13097341588947778</v>
      </c>
      <c r="Q2602">
        <f>IF(ROW($E2602)&lt;=VALUE(LEFT(Q$1,FIND("-",Q$1,1)-1)),0,IF(ROW($E2602)=VALUE(LEFT(Q$1,FIND("-",Q$1,1)-1))+1,AVERAGE(INDEX($E:$E,ROW($E2602)-VALUE(LEFT(Q$1,FIND("-",Q$1,1)-1))):$E2602),($E2602*(2/(VALUE(LEFT(Q$1,FIND("-",Q$1,1)-1))+1)))+(Q2601*(1-(2/(VALUE(LEFT(Q$1,FIND("-",Q$1,1)-1))+1))))))</f>
        <v>0.12705911923371196</v>
      </c>
      <c r="R2602">
        <f>IF(ROW($E2602)&lt;=VALUE(LEFT(R$1,FIND("-",R$1,1)-1)),0,IF(ROW($E2602)=VALUE(LEFT(R$1,FIND("-",R$1,1)-1))+1,AVERAGE(INDEX($E:$E,ROW($E2602)-VALUE(LEFT(R$1,FIND("-",R$1,1)-1))):$E2602),($E2602*(2/(VALUE(LEFT(R$1,FIND("-",R$1,1)-1))+1)))+(R2601*(1-(2/(VALUE(LEFT(R$1,FIND("-",R$1,1)-1))+1))))))</f>
        <v>0.12346104464514426</v>
      </c>
      <c r="S2602">
        <f t="shared" si="364"/>
        <v>3.5980745885677012E-3</v>
      </c>
      <c r="T2602">
        <f>IF(ROW($E2602)&lt;=MAX(VALUE(LEFT(Q$1,FIND("-",Q$1,1)-1)),VALUE(LEFT(R$1,FIND("-",R$1,1)-1)))+VALUE(LEFT(T$1,FIND("-",T$1,1)-1))-1,0,IF(ROW($E2602)=MAX(VALUE(LEFT(Q$1,FIND("-",Q$1,1)-1)),VALUE(LEFT(R$1,FIND("-",R$1,1)-1)))+VALUE(LEFT(T$1,FIND("-",T$1,1)-1)),AVERAGE(INDEX($S:$S,ROW(S2602)-VALUE(LEFT(T$1,FIND("-",T$1,1)-1))+1):S2602),($S2602*(2/(VALUE(LEFT(T$1,FIND("-",T$1,1)-1))+1)))+(T2601*(1-(2/(VALUE(LEFT(T$1,FIND("-",T$1,1)-1))+1))))))</f>
        <v>2.042650363559907E-3</v>
      </c>
      <c r="V2602">
        <f t="shared" si="365"/>
        <v>-5.0000000000000044E-3</v>
      </c>
      <c r="W2602">
        <f>IF(ROW($E2602)&lt;=VALUE(LEFT(W$1,FIND("-",W$1,1)-1))+1,0,IF(ROW($E2601)=VALUE(LEFT(W$1,FIND("-",W$1,1)-1))+1,100-100/(1+ABS((SUMIF(INDEX($V:$V,ROW($V2602)-VALUE(LEFT(W$1,FIND("-",W$1,1)-1))+1):$V2602,"&gt;0",INDEX($V:$V,ROW($V2602)-VALUE(LEFT(W$1,FIND("-",W$1,1)-1))+1):$V2602)/COUNTIF(INDEX($V:$V,ROW($V2602)-VALUE(LEFT(W$1,FIND("-",W$1,1)-1))+1):$V2602,"&gt;0"))/(SUMIF(INDEX($V:$V,ROW($V2602)-VALUE(LEFT(W$1,FIND("-",W$1,1)-1))+1):$V2602,"&lt;0",INDEX($V:$V,ROW($V2602)-VALUE(LEFT(W$1,FIND("-",W$1,1)-1))+1):$V2602)/COUNTIF(INDEX($V:$V,ROW($V2602)-VALUE(LEFT(W$1,FIND("-",W$1,1)-1))+1):$V2602,"&lt;0")))),100-100/(1+ABS((SUMIF(INDEX($V:$V,ROW($V2602)-VALUE(LEFT(W$1,FIND("-",W$1,1)-1))+1):$V2602,"&gt;0",INDEX($V:$V,ROW($V2602)-VALUE(LEFT(W$1,FIND("-",W$1,1)-1))+1):$V2602)/VALUE(LEFT(W$1,FIND("-",W$1,1)-1)))/(SUMIF(INDEX($V:$V,ROW($V2602)-VALUE(LEFT(W$1,FIND("-",W$1,1)-1))+1):$V2602,"&lt;0",INDEX($V:$V,ROW($V2602)-VALUE(LEFT(W$1,FIND("-",W$1,1)-1))+1):$V2602)/VALUE(LEFT(W$1,FIND("-",W$1,1)-1)))))))</f>
        <v>62.500000000000007</v>
      </c>
      <c r="Y2602">
        <f>IF(ROW($E2602)&lt;=VALUE(LEFT(Y$1,FIND("-",Y$1,1)-1)),0,MAX(INDEX(C:C,ROW(C2602)-VALUE(LEFT(Y$1,FIND("-",Y$1,1)-1))+1):C2602))</f>
        <v>0.14000000000000001</v>
      </c>
      <c r="Z2602">
        <f>IF(ROW($E2602)&lt;=VALUE(LEFT(Z$1,FIND("-",Z$1,1)-1)),0,MIN(INDEX(D:D,ROW(D2602)-VALUE(LEFT(Z$1,FIND("-",Z$1,1)-1))+1):D2602))</f>
        <v>0.115</v>
      </c>
      <c r="AA2602">
        <f t="shared" si="369"/>
        <v>59.999999999999979</v>
      </c>
      <c r="AB2602">
        <f>IF(ROW($AA2602)&lt;=VALUE(LEFT(AA$1,FIND("-",AA$1,1)-1))+VALUE(LEFT(AB$1,FIND("-",AB$1,1)-1)-1),0,AVERAGE(INDEX($AA:$AA,ROW($AA2602)-VALUE(LEFT(AB$1,FIND("-",AB$1,1)-1))+1):$AA2602))</f>
        <v>66.666666666666643</v>
      </c>
      <c r="AC2602">
        <f>IF(ROW($AA2602)&lt;=VALUE(LEFT(AA$1,FIND("-",AA$1,1)-1))+VALUE(LEFT(AB$1,FIND("-",AB$1,1)-1)-1)+VALUE(LEFT(AC$1,FIND("-",AC$1,1)-1)-1),0,AVERAGE(INDEX($AB:$AB,ROW($AB2602)-VALUE(LEFT(AC$1,FIND("-",AC$1,1)-1))+1):$AB2602))</f>
        <v>77.777777777777771</v>
      </c>
      <c r="AE2602">
        <f t="shared" si="366"/>
        <v>153052544</v>
      </c>
      <c r="AG2602" t="str">
        <f t="shared" si="368"/>
        <v>Sell</v>
      </c>
    </row>
    <row r="2603" spans="1:33" x14ac:dyDescent="0.25">
      <c r="A2603" s="6">
        <v>40757</v>
      </c>
      <c r="B2603">
        <v>0.13</v>
      </c>
      <c r="C2603">
        <v>0.13</v>
      </c>
      <c r="D2603">
        <v>0.125</v>
      </c>
      <c r="E2603">
        <v>0.13</v>
      </c>
      <c r="F2603">
        <v>8.8938000000000003E-2</v>
      </c>
      <c r="G2603">
        <v>410500</v>
      </c>
      <c r="I2603" t="str">
        <f t="shared" si="361"/>
        <v/>
      </c>
      <c r="J2603" t="str">
        <f t="shared" si="362"/>
        <v/>
      </c>
      <c r="K2603" t="str">
        <f t="shared" si="363"/>
        <v/>
      </c>
      <c r="M2603" s="11" t="str">
        <f t="shared" si="367"/>
        <v/>
      </c>
      <c r="O2603">
        <f>IF(ROW($E2603)&lt;=VALUE(LEFT(O$1,FIND("-",O$1,1)-1)),0,IF(ROW($E2603)=VALUE(LEFT(O$1,FIND("-",O$1,1)-1))+1,AVERAGE(INDEX($E:$E,ROW($E2603)-VALUE(LEFT(O$1,FIND("-",O$1,1)-1))):$E2603),($E2603*(2/(VALUE(LEFT(O$1,FIND("-",O$1,1)-1))+1)))+(O2602*(1-(2/(VALUE(LEFT(O$1,FIND("-",O$1,1)-1))+1))))))</f>
        <v>0.13096373015923421</v>
      </c>
      <c r="Q2603">
        <f>IF(ROW($E2603)&lt;=VALUE(LEFT(Q$1,FIND("-",Q$1,1)-1)),0,IF(ROW($E2603)=VALUE(LEFT(Q$1,FIND("-",Q$1,1)-1))+1,AVERAGE(INDEX($E:$E,ROW($E2603)-VALUE(LEFT(Q$1,FIND("-",Q$1,1)-1))):$E2603),($E2603*(2/(VALUE(LEFT(Q$1,FIND("-",Q$1,1)-1))+1)))+(Q2602*(1-(2/(VALUE(LEFT(Q$1,FIND("-",Q$1,1)-1))+1))))))</f>
        <v>0.12751156242852552</v>
      </c>
      <c r="R2603">
        <f>IF(ROW($E2603)&lt;=VALUE(LEFT(R$1,FIND("-",R$1,1)-1)),0,IF(ROW($E2603)=VALUE(LEFT(R$1,FIND("-",R$1,1)-1))+1,AVERAGE(INDEX($E:$E,ROW($E2603)-VALUE(LEFT(R$1,FIND("-",R$1,1)-1))):$E2603),($E2603*(2/(VALUE(LEFT(R$1,FIND("-",R$1,1)-1))+1)))+(R2602*(1-(2/(VALUE(LEFT(R$1,FIND("-",R$1,1)-1))+1))))))</f>
        <v>0.1239454117084669</v>
      </c>
      <c r="S2603">
        <f t="shared" si="364"/>
        <v>3.566150720058614E-3</v>
      </c>
      <c r="T2603">
        <f>IF(ROW($E2603)&lt;=MAX(VALUE(LEFT(Q$1,FIND("-",Q$1,1)-1)),VALUE(LEFT(R$1,FIND("-",R$1,1)-1)))+VALUE(LEFT(T$1,FIND("-",T$1,1)-1))-1,0,IF(ROW($E2603)=MAX(VALUE(LEFT(Q$1,FIND("-",Q$1,1)-1)),VALUE(LEFT(R$1,FIND("-",R$1,1)-1)))+VALUE(LEFT(T$1,FIND("-",T$1,1)-1)),AVERAGE(INDEX($S:$S,ROW(S2603)-VALUE(LEFT(T$1,FIND("-",T$1,1)-1))+1):S2603),($S2603*(2/(VALUE(LEFT(T$1,FIND("-",T$1,1)-1))+1)))+(T2602*(1-(2/(VALUE(LEFT(T$1,FIND("-",T$1,1)-1))+1))))))</f>
        <v>2.3473504348596485E-3</v>
      </c>
      <c r="V2603">
        <f t="shared" si="365"/>
        <v>0</v>
      </c>
      <c r="W2603">
        <f>IF(ROW($E2603)&lt;=VALUE(LEFT(W$1,FIND("-",W$1,1)-1))+1,0,IF(ROW($E2602)=VALUE(LEFT(W$1,FIND("-",W$1,1)-1))+1,100-100/(1+ABS((SUMIF(INDEX($V:$V,ROW($V2603)-VALUE(LEFT(W$1,FIND("-",W$1,1)-1))+1):$V2603,"&gt;0",INDEX($V:$V,ROW($V2603)-VALUE(LEFT(W$1,FIND("-",W$1,1)-1))+1):$V2603)/COUNTIF(INDEX($V:$V,ROW($V2603)-VALUE(LEFT(W$1,FIND("-",W$1,1)-1))+1):$V2603,"&gt;0"))/(SUMIF(INDEX($V:$V,ROW($V2603)-VALUE(LEFT(W$1,FIND("-",W$1,1)-1))+1):$V2603,"&lt;0",INDEX($V:$V,ROW($V2603)-VALUE(LEFT(W$1,FIND("-",W$1,1)-1))+1):$V2603)/COUNTIF(INDEX($V:$V,ROW($V2603)-VALUE(LEFT(W$1,FIND("-",W$1,1)-1))+1):$V2603,"&lt;0")))),100-100/(1+ABS((SUMIF(INDEX($V:$V,ROW($V2603)-VALUE(LEFT(W$1,FIND("-",W$1,1)-1))+1):$V2603,"&gt;0",INDEX($V:$V,ROW($V2603)-VALUE(LEFT(W$1,FIND("-",W$1,1)-1))+1):$V2603)/VALUE(LEFT(W$1,FIND("-",W$1,1)-1)))/(SUMIF(INDEX($V:$V,ROW($V2603)-VALUE(LEFT(W$1,FIND("-",W$1,1)-1))+1):$V2603,"&lt;0",INDEX($V:$V,ROW($V2603)-VALUE(LEFT(W$1,FIND("-",W$1,1)-1))+1):$V2603)/VALUE(LEFT(W$1,FIND("-",W$1,1)-1)))))))</f>
        <v>62.500000000000007</v>
      </c>
      <c r="Y2603">
        <f>IF(ROW($E2603)&lt;=VALUE(LEFT(Y$1,FIND("-",Y$1,1)-1)),0,MAX(INDEX(C:C,ROW(C2603)-VALUE(LEFT(Y$1,FIND("-",Y$1,1)-1))+1):C2603))</f>
        <v>0.14000000000000001</v>
      </c>
      <c r="Z2603">
        <f>IF(ROW($E2603)&lt;=VALUE(LEFT(Z$1,FIND("-",Z$1,1)-1)),0,MIN(INDEX(D:D,ROW(D2603)-VALUE(LEFT(Z$1,FIND("-",Z$1,1)-1))+1):D2603))</f>
        <v>0.12</v>
      </c>
      <c r="AA2603">
        <f t="shared" si="369"/>
        <v>50</v>
      </c>
      <c r="AB2603">
        <f>IF(ROW($AA2603)&lt;=VALUE(LEFT(AA$1,FIND("-",AA$1,1)-1))+VALUE(LEFT(AB$1,FIND("-",AB$1,1)-1)-1),0,AVERAGE(INDEX($AA:$AA,ROW($AA2603)-VALUE(LEFT(AB$1,FIND("-",AB$1,1)-1))+1):$AA2603))</f>
        <v>63.333333333333321</v>
      </c>
      <c r="AC2603">
        <f>IF(ROW($AA2603)&lt;=VALUE(LEFT(AA$1,FIND("-",AA$1,1)-1))+VALUE(LEFT(AB$1,FIND("-",AB$1,1)-1)-1)+VALUE(LEFT(AC$1,FIND("-",AC$1,1)-1)-1),0,AVERAGE(INDEX($AB:$AB,ROW($AB2603)-VALUE(LEFT(AC$1,FIND("-",AC$1,1)-1))+1):$AB2603))</f>
        <v>69.999999999999986</v>
      </c>
      <c r="AE2603">
        <f t="shared" si="366"/>
        <v>153052544</v>
      </c>
      <c r="AG2603" t="str">
        <f t="shared" si="368"/>
        <v/>
      </c>
    </row>
    <row r="2604" spans="1:33" x14ac:dyDescent="0.25">
      <c r="A2604" s="6">
        <v>40758</v>
      </c>
      <c r="B2604">
        <v>0.13</v>
      </c>
      <c r="C2604">
        <v>0.13500000000000001</v>
      </c>
      <c r="D2604">
        <v>0.13</v>
      </c>
      <c r="E2604">
        <v>0.13</v>
      </c>
      <c r="F2604">
        <v>8.8938000000000003E-2</v>
      </c>
      <c r="G2604">
        <v>256500</v>
      </c>
      <c r="I2604" t="str">
        <f t="shared" si="361"/>
        <v/>
      </c>
      <c r="J2604" t="str">
        <f t="shared" si="362"/>
        <v/>
      </c>
      <c r="K2604" t="str">
        <f t="shared" si="363"/>
        <v/>
      </c>
      <c r="M2604" s="11" t="str">
        <f t="shared" si="367"/>
        <v/>
      </c>
      <c r="O2604">
        <f>IF(ROW($E2604)&lt;=VALUE(LEFT(O$1,FIND("-",O$1,1)-1)),0,IF(ROW($E2604)=VALUE(LEFT(O$1,FIND("-",O$1,1)-1))+1,AVERAGE(INDEX($E:$E,ROW($E2604)-VALUE(LEFT(O$1,FIND("-",O$1,1)-1))):$E2604),($E2604*(2/(VALUE(LEFT(O$1,FIND("-",O$1,1)-1))+1)))+(O2603*(1-(2/(VALUE(LEFT(O$1,FIND("-",O$1,1)-1))+1))))))</f>
        <v>0.13095414080441595</v>
      </c>
      <c r="Q2604">
        <f>IF(ROW($E2604)&lt;=VALUE(LEFT(Q$1,FIND("-",Q$1,1)-1)),0,IF(ROW($E2604)=VALUE(LEFT(Q$1,FIND("-",Q$1,1)-1))+1,AVERAGE(INDEX($E:$E,ROW($E2604)-VALUE(LEFT(Q$1,FIND("-",Q$1,1)-1))):$E2604),($E2604*(2/(VALUE(LEFT(Q$1,FIND("-",Q$1,1)-1))+1)))+(Q2603*(1-(2/(VALUE(LEFT(Q$1,FIND("-",Q$1,1)-1))+1))))))</f>
        <v>0.12789439897798313</v>
      </c>
      <c r="R2604">
        <f>IF(ROW($E2604)&lt;=VALUE(LEFT(R$1,FIND("-",R$1,1)-1)),0,IF(ROW($E2604)=VALUE(LEFT(R$1,FIND("-",R$1,1)-1))+1,AVERAGE(INDEX($E:$E,ROW($E2604)-VALUE(LEFT(R$1,FIND("-",R$1,1)-1))):$E2604),($E2604*(2/(VALUE(LEFT(R$1,FIND("-",R$1,1)-1))+1)))+(R2603*(1-(2/(VALUE(LEFT(R$1,FIND("-",R$1,1)-1))+1))))))</f>
        <v>0.12439389973006194</v>
      </c>
      <c r="S2604">
        <f t="shared" si="364"/>
        <v>3.5004992479211877E-3</v>
      </c>
      <c r="T2604">
        <f>IF(ROW($E2604)&lt;=MAX(VALUE(LEFT(Q$1,FIND("-",Q$1,1)-1)),VALUE(LEFT(R$1,FIND("-",R$1,1)-1)))+VALUE(LEFT(T$1,FIND("-",T$1,1)-1))-1,0,IF(ROW($E2604)=MAX(VALUE(LEFT(Q$1,FIND("-",Q$1,1)-1)),VALUE(LEFT(R$1,FIND("-",R$1,1)-1)))+VALUE(LEFT(T$1,FIND("-",T$1,1)-1)),AVERAGE(INDEX($S:$S,ROW(S2604)-VALUE(LEFT(T$1,FIND("-",T$1,1)-1))+1):S2604),($S2604*(2/(VALUE(LEFT(T$1,FIND("-",T$1,1)-1))+1)))+(T2603*(1-(2/(VALUE(LEFT(T$1,FIND("-",T$1,1)-1))+1))))))</f>
        <v>2.5779801974719564E-3</v>
      </c>
      <c r="V2604">
        <f t="shared" si="365"/>
        <v>0</v>
      </c>
      <c r="W2604">
        <f>IF(ROW($E2604)&lt;=VALUE(LEFT(W$1,FIND("-",W$1,1)-1))+1,0,IF(ROW($E2603)=VALUE(LEFT(W$1,FIND("-",W$1,1)-1))+1,100-100/(1+ABS((SUMIF(INDEX($V:$V,ROW($V2604)-VALUE(LEFT(W$1,FIND("-",W$1,1)-1))+1):$V2604,"&gt;0",INDEX($V:$V,ROW($V2604)-VALUE(LEFT(W$1,FIND("-",W$1,1)-1))+1):$V2604)/COUNTIF(INDEX($V:$V,ROW($V2604)-VALUE(LEFT(W$1,FIND("-",W$1,1)-1))+1):$V2604,"&gt;0"))/(SUMIF(INDEX($V:$V,ROW($V2604)-VALUE(LEFT(W$1,FIND("-",W$1,1)-1))+1):$V2604,"&lt;0",INDEX($V:$V,ROW($V2604)-VALUE(LEFT(W$1,FIND("-",W$1,1)-1))+1):$V2604)/COUNTIF(INDEX($V:$V,ROW($V2604)-VALUE(LEFT(W$1,FIND("-",W$1,1)-1))+1):$V2604,"&lt;0")))),100-100/(1+ABS((SUMIF(INDEX($V:$V,ROW($V2604)-VALUE(LEFT(W$1,FIND("-",W$1,1)-1))+1):$V2604,"&gt;0",INDEX($V:$V,ROW($V2604)-VALUE(LEFT(W$1,FIND("-",W$1,1)-1))+1):$V2604)/VALUE(LEFT(W$1,FIND("-",W$1,1)-1)))/(SUMIF(INDEX($V:$V,ROW($V2604)-VALUE(LEFT(W$1,FIND("-",W$1,1)-1))+1):$V2604,"&lt;0",INDEX($V:$V,ROW($V2604)-VALUE(LEFT(W$1,FIND("-",W$1,1)-1))+1):$V2604)/VALUE(LEFT(W$1,FIND("-",W$1,1)-1)))))))</f>
        <v>62.500000000000007</v>
      </c>
      <c r="Y2604">
        <f>IF(ROW($E2604)&lt;=VALUE(LEFT(Y$1,FIND("-",Y$1,1)-1)),0,MAX(INDEX(C:C,ROW(C2604)-VALUE(LEFT(Y$1,FIND("-",Y$1,1)-1))+1):C2604))</f>
        <v>0.14000000000000001</v>
      </c>
      <c r="Z2604">
        <f>IF(ROW($E2604)&lt;=VALUE(LEFT(Z$1,FIND("-",Z$1,1)-1)),0,MIN(INDEX(D:D,ROW(D2604)-VALUE(LEFT(Z$1,FIND("-",Z$1,1)-1))+1):D2604))</f>
        <v>0.12</v>
      </c>
      <c r="AA2604">
        <f t="shared" si="369"/>
        <v>50</v>
      </c>
      <c r="AB2604">
        <f>IF(ROW($AA2604)&lt;=VALUE(LEFT(AA$1,FIND("-",AA$1,1)-1))+VALUE(LEFT(AB$1,FIND("-",AB$1,1)-1)-1),0,AVERAGE(INDEX($AA:$AA,ROW($AA2604)-VALUE(LEFT(AB$1,FIND("-",AB$1,1)-1))+1):$AA2604))</f>
        <v>53.333333333333321</v>
      </c>
      <c r="AC2604">
        <f>IF(ROW($AA2604)&lt;=VALUE(LEFT(AA$1,FIND("-",AA$1,1)-1))+VALUE(LEFT(AB$1,FIND("-",AB$1,1)-1)-1)+VALUE(LEFT(AC$1,FIND("-",AC$1,1)-1)-1),0,AVERAGE(INDEX($AB:$AB,ROW($AB2604)-VALUE(LEFT(AC$1,FIND("-",AC$1,1)-1))+1):$AB2604))</f>
        <v>61.111111111111093</v>
      </c>
      <c r="AE2604">
        <f t="shared" si="366"/>
        <v>153052544</v>
      </c>
      <c r="AG2604" t="str">
        <f t="shared" si="368"/>
        <v/>
      </c>
    </row>
    <row r="2605" spans="1:33" x14ac:dyDescent="0.25">
      <c r="A2605" s="6">
        <v>40759</v>
      </c>
      <c r="B2605">
        <v>0.13</v>
      </c>
      <c r="C2605">
        <v>0.13</v>
      </c>
      <c r="D2605">
        <v>0.13</v>
      </c>
      <c r="E2605">
        <v>0.13</v>
      </c>
      <c r="F2605">
        <v>8.8938000000000003E-2</v>
      </c>
      <c r="G2605">
        <v>388000</v>
      </c>
      <c r="I2605" t="str">
        <f t="shared" si="361"/>
        <v/>
      </c>
      <c r="J2605" t="str">
        <f t="shared" si="362"/>
        <v/>
      </c>
      <c r="K2605" t="str">
        <f t="shared" si="363"/>
        <v/>
      </c>
      <c r="M2605" s="11" t="str">
        <f t="shared" si="367"/>
        <v/>
      </c>
      <c r="O2605">
        <f>IF(ROW($E2605)&lt;=VALUE(LEFT(O$1,FIND("-",O$1,1)-1)),0,IF(ROW($E2605)=VALUE(LEFT(O$1,FIND("-",O$1,1)-1))+1,AVERAGE(INDEX($E:$E,ROW($E2605)-VALUE(LEFT(O$1,FIND("-",O$1,1)-1))):$E2605),($E2605*(2/(VALUE(LEFT(O$1,FIND("-",O$1,1)-1))+1)))+(O2604*(1-(2/(VALUE(LEFT(O$1,FIND("-",O$1,1)-1))+1))))))</f>
        <v>0.13094464686606355</v>
      </c>
      <c r="Q2605">
        <f>IF(ROW($E2605)&lt;=VALUE(LEFT(Q$1,FIND("-",Q$1,1)-1)),0,IF(ROW($E2605)=VALUE(LEFT(Q$1,FIND("-",Q$1,1)-1))+1,AVERAGE(INDEX($E:$E,ROW($E2605)-VALUE(LEFT(Q$1,FIND("-",Q$1,1)-1))):$E2605),($E2605*(2/(VALUE(LEFT(Q$1,FIND("-",Q$1,1)-1))+1)))+(Q2604*(1-(2/(VALUE(LEFT(Q$1,FIND("-",Q$1,1)-1))+1))))))</f>
        <v>0.12821833759675497</v>
      </c>
      <c r="R2605">
        <f>IF(ROW($E2605)&lt;=VALUE(LEFT(R$1,FIND("-",R$1,1)-1)),0,IF(ROW($E2605)=VALUE(LEFT(R$1,FIND("-",R$1,1)-1))+1,AVERAGE(INDEX($E:$E,ROW($E2605)-VALUE(LEFT(R$1,FIND("-",R$1,1)-1))):$E2605),($E2605*(2/(VALUE(LEFT(R$1,FIND("-",R$1,1)-1))+1)))+(R2604*(1-(2/(VALUE(LEFT(R$1,FIND("-",R$1,1)-1))+1))))))</f>
        <v>0.12480916641672402</v>
      </c>
      <c r="S2605">
        <f t="shared" si="364"/>
        <v>3.409171180030951E-3</v>
      </c>
      <c r="T2605">
        <f>IF(ROW($E2605)&lt;=MAX(VALUE(LEFT(Q$1,FIND("-",Q$1,1)-1)),VALUE(LEFT(R$1,FIND("-",R$1,1)-1)))+VALUE(LEFT(T$1,FIND("-",T$1,1)-1))-1,0,IF(ROW($E2605)=MAX(VALUE(LEFT(Q$1,FIND("-",Q$1,1)-1)),VALUE(LEFT(R$1,FIND("-",R$1,1)-1)))+VALUE(LEFT(T$1,FIND("-",T$1,1)-1)),AVERAGE(INDEX($S:$S,ROW(S2605)-VALUE(LEFT(T$1,FIND("-",T$1,1)-1))+1):S2605),($S2605*(2/(VALUE(LEFT(T$1,FIND("-",T$1,1)-1))+1)))+(T2604*(1-(2/(VALUE(LEFT(T$1,FIND("-",T$1,1)-1))+1))))))</f>
        <v>2.7442183939837554E-3</v>
      </c>
      <c r="V2605">
        <f t="shared" si="365"/>
        <v>0</v>
      </c>
      <c r="W2605">
        <f>IF(ROW($E2605)&lt;=VALUE(LEFT(W$1,FIND("-",W$1,1)-1))+1,0,IF(ROW($E2604)=VALUE(LEFT(W$1,FIND("-",W$1,1)-1))+1,100-100/(1+ABS((SUMIF(INDEX($V:$V,ROW($V2605)-VALUE(LEFT(W$1,FIND("-",W$1,1)-1))+1):$V2605,"&gt;0",INDEX($V:$V,ROW($V2605)-VALUE(LEFT(W$1,FIND("-",W$1,1)-1))+1):$V2605)/COUNTIF(INDEX($V:$V,ROW($V2605)-VALUE(LEFT(W$1,FIND("-",W$1,1)-1))+1):$V2605,"&gt;0"))/(SUMIF(INDEX($V:$V,ROW($V2605)-VALUE(LEFT(W$1,FIND("-",W$1,1)-1))+1):$V2605,"&lt;0",INDEX($V:$V,ROW($V2605)-VALUE(LEFT(W$1,FIND("-",W$1,1)-1))+1):$V2605)/COUNTIF(INDEX($V:$V,ROW($V2605)-VALUE(LEFT(W$1,FIND("-",W$1,1)-1))+1):$V2605,"&lt;0")))),100-100/(1+ABS((SUMIF(INDEX($V:$V,ROW($V2605)-VALUE(LEFT(W$1,FIND("-",W$1,1)-1))+1):$V2605,"&gt;0",INDEX($V:$V,ROW($V2605)-VALUE(LEFT(W$1,FIND("-",W$1,1)-1))+1):$V2605)/VALUE(LEFT(W$1,FIND("-",W$1,1)-1)))/(SUMIF(INDEX($V:$V,ROW($V2605)-VALUE(LEFT(W$1,FIND("-",W$1,1)-1))+1):$V2605,"&lt;0",INDEX($V:$V,ROW($V2605)-VALUE(LEFT(W$1,FIND("-",W$1,1)-1))+1):$V2605)/VALUE(LEFT(W$1,FIND("-",W$1,1)-1)))))))</f>
        <v>62.500000000000007</v>
      </c>
      <c r="Y2605">
        <f>IF(ROW($E2605)&lt;=VALUE(LEFT(Y$1,FIND("-",Y$1,1)-1)),0,MAX(INDEX(C:C,ROW(C2605)-VALUE(LEFT(Y$1,FIND("-",Y$1,1)-1))+1):C2605))</f>
        <v>0.14000000000000001</v>
      </c>
      <c r="Z2605">
        <f>IF(ROW($E2605)&lt;=VALUE(LEFT(Z$1,FIND("-",Z$1,1)-1)),0,MIN(INDEX(D:D,ROW(D2605)-VALUE(LEFT(Z$1,FIND("-",Z$1,1)-1))+1):D2605))</f>
        <v>0.12</v>
      </c>
      <c r="AA2605">
        <f t="shared" si="369"/>
        <v>50</v>
      </c>
      <c r="AB2605">
        <f>IF(ROW($AA2605)&lt;=VALUE(LEFT(AA$1,FIND("-",AA$1,1)-1))+VALUE(LEFT(AB$1,FIND("-",AB$1,1)-1)-1),0,AVERAGE(INDEX($AA:$AA,ROW($AA2605)-VALUE(LEFT(AB$1,FIND("-",AB$1,1)-1))+1):$AA2605))</f>
        <v>50</v>
      </c>
      <c r="AC2605">
        <f>IF(ROW($AA2605)&lt;=VALUE(LEFT(AA$1,FIND("-",AA$1,1)-1))+VALUE(LEFT(AB$1,FIND("-",AB$1,1)-1)-1)+VALUE(LEFT(AC$1,FIND("-",AC$1,1)-1)-1),0,AVERAGE(INDEX($AB:$AB,ROW($AB2605)-VALUE(LEFT(AC$1,FIND("-",AC$1,1)-1))+1):$AB2605))</f>
        <v>55.555555555555543</v>
      </c>
      <c r="AE2605">
        <f t="shared" si="366"/>
        <v>153052544</v>
      </c>
      <c r="AG2605" t="str">
        <f t="shared" si="368"/>
        <v/>
      </c>
    </row>
    <row r="2606" spans="1:33" x14ac:dyDescent="0.25">
      <c r="A2606" s="6">
        <v>40760</v>
      </c>
      <c r="B2606">
        <v>0.13</v>
      </c>
      <c r="C2606">
        <v>0.13</v>
      </c>
      <c r="D2606">
        <v>0.125</v>
      </c>
      <c r="E2606">
        <v>0.125</v>
      </c>
      <c r="F2606">
        <v>8.5516999999999996E-2</v>
      </c>
      <c r="G2606">
        <v>662000</v>
      </c>
      <c r="I2606" t="str">
        <f t="shared" si="361"/>
        <v/>
      </c>
      <c r="J2606" t="str">
        <f t="shared" si="362"/>
        <v/>
      </c>
      <c r="K2606" t="str">
        <f t="shared" si="363"/>
        <v/>
      </c>
      <c r="M2606" s="11" t="str">
        <f t="shared" si="367"/>
        <v/>
      </c>
      <c r="O2606">
        <f>IF(ROW($E2606)&lt;=VALUE(LEFT(O$1,FIND("-",O$1,1)-1)),0,IF(ROW($E2606)=VALUE(LEFT(O$1,FIND("-",O$1,1)-1))+1,AVERAGE(INDEX($E:$E,ROW($E2606)-VALUE(LEFT(O$1,FIND("-",O$1,1)-1))):$E2606),($E2606*(2/(VALUE(LEFT(O$1,FIND("-",O$1,1)-1))+1)))+(O2605*(1-(2/(VALUE(LEFT(O$1,FIND("-",O$1,1)-1))+1))))))</f>
        <v>0.13088549615097833</v>
      </c>
      <c r="Q2606">
        <f>IF(ROW($E2606)&lt;=VALUE(LEFT(Q$1,FIND("-",Q$1,1)-1)),0,IF(ROW($E2606)=VALUE(LEFT(Q$1,FIND("-",Q$1,1)-1))+1,AVERAGE(INDEX($E:$E,ROW($E2606)-VALUE(LEFT(Q$1,FIND("-",Q$1,1)-1))):$E2606),($E2606*(2/(VALUE(LEFT(Q$1,FIND("-",Q$1,1)-1))+1)))+(Q2605*(1-(2/(VALUE(LEFT(Q$1,FIND("-",Q$1,1)-1))+1))))))</f>
        <v>0.12772320873571574</v>
      </c>
      <c r="R2606">
        <f>IF(ROW($E2606)&lt;=VALUE(LEFT(R$1,FIND("-",R$1,1)-1)),0,IF(ROW($E2606)=VALUE(LEFT(R$1,FIND("-",R$1,1)-1))+1,AVERAGE(INDEX($E:$E,ROW($E2606)-VALUE(LEFT(R$1,FIND("-",R$1,1)-1))):$E2606),($E2606*(2/(VALUE(LEFT(R$1,FIND("-",R$1,1)-1))+1)))+(R2605*(1-(2/(VALUE(LEFT(R$1,FIND("-",R$1,1)-1))+1))))))</f>
        <v>0.12482330223770742</v>
      </c>
      <c r="S2606">
        <f t="shared" si="364"/>
        <v>2.8999064980083228E-3</v>
      </c>
      <c r="T2606">
        <f>IF(ROW($E2606)&lt;=MAX(VALUE(LEFT(Q$1,FIND("-",Q$1,1)-1)),VALUE(LEFT(R$1,FIND("-",R$1,1)-1)))+VALUE(LEFT(T$1,FIND("-",T$1,1)-1))-1,0,IF(ROW($E2606)=MAX(VALUE(LEFT(Q$1,FIND("-",Q$1,1)-1)),VALUE(LEFT(R$1,FIND("-",R$1,1)-1)))+VALUE(LEFT(T$1,FIND("-",T$1,1)-1)),AVERAGE(INDEX($S:$S,ROW(S2606)-VALUE(LEFT(T$1,FIND("-",T$1,1)-1))+1):S2606),($S2606*(2/(VALUE(LEFT(T$1,FIND("-",T$1,1)-1))+1)))+(T2605*(1-(2/(VALUE(LEFT(T$1,FIND("-",T$1,1)-1))+1))))))</f>
        <v>2.7753560147886691E-3</v>
      </c>
      <c r="V2606">
        <f t="shared" si="365"/>
        <v>-5.0000000000000044E-3</v>
      </c>
      <c r="W2606">
        <f>IF(ROW($E2606)&lt;=VALUE(LEFT(W$1,FIND("-",W$1,1)-1))+1,0,IF(ROW($E2605)=VALUE(LEFT(W$1,FIND("-",W$1,1)-1))+1,100-100/(1+ABS((SUMIF(INDEX($V:$V,ROW($V2606)-VALUE(LEFT(W$1,FIND("-",W$1,1)-1))+1):$V2606,"&gt;0",INDEX($V:$V,ROW($V2606)-VALUE(LEFT(W$1,FIND("-",W$1,1)-1))+1):$V2606)/COUNTIF(INDEX($V:$V,ROW($V2606)-VALUE(LEFT(W$1,FIND("-",W$1,1)-1))+1):$V2606,"&gt;0"))/(SUMIF(INDEX($V:$V,ROW($V2606)-VALUE(LEFT(W$1,FIND("-",W$1,1)-1))+1):$V2606,"&lt;0",INDEX($V:$V,ROW($V2606)-VALUE(LEFT(W$1,FIND("-",W$1,1)-1))+1):$V2606)/COUNTIF(INDEX($V:$V,ROW($V2606)-VALUE(LEFT(W$1,FIND("-",W$1,1)-1))+1):$V2606,"&lt;0")))),100-100/(1+ABS((SUMIF(INDEX($V:$V,ROW($V2606)-VALUE(LEFT(W$1,FIND("-",W$1,1)-1))+1):$V2606,"&gt;0",INDEX($V:$V,ROW($V2606)-VALUE(LEFT(W$1,FIND("-",W$1,1)-1))+1):$V2606)/VALUE(LEFT(W$1,FIND("-",W$1,1)-1)))/(SUMIF(INDEX($V:$V,ROW($V2606)-VALUE(LEFT(W$1,FIND("-",W$1,1)-1))+1):$V2606,"&lt;0",INDEX($V:$V,ROW($V2606)-VALUE(LEFT(W$1,FIND("-",W$1,1)-1))+1):$V2606)/VALUE(LEFT(W$1,FIND("-",W$1,1)-1)))))))</f>
        <v>55.555555555555557</v>
      </c>
      <c r="Y2606">
        <f>IF(ROW($E2606)&lt;=VALUE(LEFT(Y$1,FIND("-",Y$1,1)-1)),0,MAX(INDEX(C:C,ROW(C2606)-VALUE(LEFT(Y$1,FIND("-",Y$1,1)-1))+1):C2606))</f>
        <v>0.14000000000000001</v>
      </c>
      <c r="Z2606">
        <f>IF(ROW($E2606)&lt;=VALUE(LEFT(Z$1,FIND("-",Z$1,1)-1)),0,MIN(INDEX(D:D,ROW(D2606)-VALUE(LEFT(Z$1,FIND("-",Z$1,1)-1))+1):D2606))</f>
        <v>0.12</v>
      </c>
      <c r="AA2606">
        <f t="shared" si="369"/>
        <v>25</v>
      </c>
      <c r="AB2606">
        <f>IF(ROW($AA2606)&lt;=VALUE(LEFT(AA$1,FIND("-",AA$1,1)-1))+VALUE(LEFT(AB$1,FIND("-",AB$1,1)-1)-1),0,AVERAGE(INDEX($AA:$AA,ROW($AA2606)-VALUE(LEFT(AB$1,FIND("-",AB$1,1)-1))+1):$AA2606))</f>
        <v>41.666666666666664</v>
      </c>
      <c r="AC2606">
        <f>IF(ROW($AA2606)&lt;=VALUE(LEFT(AA$1,FIND("-",AA$1,1)-1))+VALUE(LEFT(AB$1,FIND("-",AB$1,1)-1)-1)+VALUE(LEFT(AC$1,FIND("-",AC$1,1)-1)-1),0,AVERAGE(INDEX($AB:$AB,ROW($AB2606)-VALUE(LEFT(AC$1,FIND("-",AC$1,1)-1))+1):$AB2606))</f>
        <v>48.333333333333321</v>
      </c>
      <c r="AE2606">
        <f t="shared" si="366"/>
        <v>152390544</v>
      </c>
      <c r="AG2606" t="str">
        <f t="shared" si="368"/>
        <v/>
      </c>
    </row>
    <row r="2607" spans="1:33" x14ac:dyDescent="0.25">
      <c r="A2607" s="6">
        <v>40763</v>
      </c>
      <c r="B2607">
        <v>0.12</v>
      </c>
      <c r="C2607">
        <v>0.12</v>
      </c>
      <c r="D2607">
        <v>0.115</v>
      </c>
      <c r="E2607">
        <v>0.12</v>
      </c>
      <c r="F2607">
        <v>8.2097000000000003E-2</v>
      </c>
      <c r="G2607">
        <v>2886100</v>
      </c>
      <c r="I2607" t="str">
        <f t="shared" si="361"/>
        <v>Bearish</v>
      </c>
      <c r="J2607" t="str">
        <f t="shared" si="362"/>
        <v/>
      </c>
      <c r="K2607" t="str">
        <f t="shared" si="363"/>
        <v/>
      </c>
      <c r="M2607" s="11" t="str">
        <f t="shared" si="367"/>
        <v/>
      </c>
      <c r="O2607">
        <f>IF(ROW($E2607)&lt;=VALUE(LEFT(O$1,FIND("-",O$1,1)-1)),0,IF(ROW($E2607)=VALUE(LEFT(O$1,FIND("-",O$1,1)-1))+1,AVERAGE(INDEX($E:$E,ROW($E2607)-VALUE(LEFT(O$1,FIND("-",O$1,1)-1))):$E2607),($E2607*(2/(VALUE(LEFT(O$1,FIND("-",O$1,1)-1))+1)))+(O2606*(1-(2/(VALUE(LEFT(O$1,FIND("-",O$1,1)-1))+1))))))</f>
        <v>0.13077718275644123</v>
      </c>
      <c r="Q2607">
        <f>IF(ROW($E2607)&lt;=VALUE(LEFT(Q$1,FIND("-",Q$1,1)-1)),0,IF(ROW($E2607)=VALUE(LEFT(Q$1,FIND("-",Q$1,1)-1))+1,AVERAGE(INDEX($E:$E,ROW($E2607)-VALUE(LEFT(Q$1,FIND("-",Q$1,1)-1))):$E2607),($E2607*(2/(VALUE(LEFT(Q$1,FIND("-",Q$1,1)-1))+1)))+(Q2606*(1-(2/(VALUE(LEFT(Q$1,FIND("-",Q$1,1)-1))+1))))))</f>
        <v>0.12653502277637485</v>
      </c>
      <c r="R2607">
        <f>IF(ROW($E2607)&lt;=VALUE(LEFT(R$1,FIND("-",R$1,1)-1)),0,IF(ROW($E2607)=VALUE(LEFT(R$1,FIND("-",R$1,1)-1))+1,AVERAGE(INDEX($E:$E,ROW($E2607)-VALUE(LEFT(R$1,FIND("-",R$1,1)-1))):$E2607),($E2607*(2/(VALUE(LEFT(R$1,FIND("-",R$1,1)-1))+1)))+(R2606*(1-(2/(VALUE(LEFT(R$1,FIND("-",R$1,1)-1))+1))))))</f>
        <v>0.12446602059046984</v>
      </c>
      <c r="S2607">
        <f t="shared" si="364"/>
        <v>2.0690021859050139E-3</v>
      </c>
      <c r="T2607">
        <f>IF(ROW($E2607)&lt;=MAX(VALUE(LEFT(Q$1,FIND("-",Q$1,1)-1)),VALUE(LEFT(R$1,FIND("-",R$1,1)-1)))+VALUE(LEFT(T$1,FIND("-",T$1,1)-1))-1,0,IF(ROW($E2607)=MAX(VALUE(LEFT(Q$1,FIND("-",Q$1,1)-1)),VALUE(LEFT(R$1,FIND("-",R$1,1)-1)))+VALUE(LEFT(T$1,FIND("-",T$1,1)-1)),AVERAGE(INDEX($S:$S,ROW(S2607)-VALUE(LEFT(T$1,FIND("-",T$1,1)-1))+1):S2607),($S2607*(2/(VALUE(LEFT(T$1,FIND("-",T$1,1)-1))+1)))+(T2606*(1-(2/(VALUE(LEFT(T$1,FIND("-",T$1,1)-1))+1))))))</f>
        <v>2.6340852490119382E-3</v>
      </c>
      <c r="V2607">
        <f t="shared" si="365"/>
        <v>-5.0000000000000044E-3</v>
      </c>
      <c r="W2607">
        <f>IF(ROW($E2607)&lt;=VALUE(LEFT(W$1,FIND("-",W$1,1)-1))+1,0,IF(ROW($E2606)=VALUE(LEFT(W$1,FIND("-",W$1,1)-1))+1,100-100/(1+ABS((SUMIF(INDEX($V:$V,ROW($V2607)-VALUE(LEFT(W$1,FIND("-",W$1,1)-1))+1):$V2607,"&gt;0",INDEX($V:$V,ROW($V2607)-VALUE(LEFT(W$1,FIND("-",W$1,1)-1))+1):$V2607)/COUNTIF(INDEX($V:$V,ROW($V2607)-VALUE(LEFT(W$1,FIND("-",W$1,1)-1))+1):$V2607,"&gt;0"))/(SUMIF(INDEX($V:$V,ROW($V2607)-VALUE(LEFT(W$1,FIND("-",W$1,1)-1))+1):$V2607,"&lt;0",INDEX($V:$V,ROW($V2607)-VALUE(LEFT(W$1,FIND("-",W$1,1)-1))+1):$V2607)/COUNTIF(INDEX($V:$V,ROW($V2607)-VALUE(LEFT(W$1,FIND("-",W$1,1)-1))+1):$V2607,"&lt;0")))),100-100/(1+ABS((SUMIF(INDEX($V:$V,ROW($V2607)-VALUE(LEFT(W$1,FIND("-",W$1,1)-1))+1):$V2607,"&gt;0",INDEX($V:$V,ROW($V2607)-VALUE(LEFT(W$1,FIND("-",W$1,1)-1))+1):$V2607)/VALUE(LEFT(W$1,FIND("-",W$1,1)-1)))/(SUMIF(INDEX($V:$V,ROW($V2607)-VALUE(LEFT(W$1,FIND("-",W$1,1)-1))+1):$V2607,"&lt;0",INDEX($V:$V,ROW($V2607)-VALUE(LEFT(W$1,FIND("-",W$1,1)-1))+1):$V2607)/VALUE(LEFT(W$1,FIND("-",W$1,1)-1)))))))</f>
        <v>50</v>
      </c>
      <c r="Y2607">
        <f>IF(ROW($E2607)&lt;=VALUE(LEFT(Y$1,FIND("-",Y$1,1)-1)),0,MAX(INDEX(C:C,ROW(C2607)-VALUE(LEFT(Y$1,FIND("-",Y$1,1)-1))+1):C2607))</f>
        <v>0.14000000000000001</v>
      </c>
      <c r="Z2607">
        <f>IF(ROW($E2607)&lt;=VALUE(LEFT(Z$1,FIND("-",Z$1,1)-1)),0,MIN(INDEX(D:D,ROW(D2607)-VALUE(LEFT(Z$1,FIND("-",Z$1,1)-1))+1):D2607))</f>
        <v>0.115</v>
      </c>
      <c r="AA2607">
        <f t="shared" si="369"/>
        <v>19.999999999999957</v>
      </c>
      <c r="AB2607">
        <f>IF(ROW($AA2607)&lt;=VALUE(LEFT(AA$1,FIND("-",AA$1,1)-1))+VALUE(LEFT(AB$1,FIND("-",AB$1,1)-1)-1),0,AVERAGE(INDEX($AA:$AA,ROW($AA2607)-VALUE(LEFT(AB$1,FIND("-",AB$1,1)-1))+1):$AA2607))</f>
        <v>31.666666666666654</v>
      </c>
      <c r="AC2607">
        <f>IF(ROW($AA2607)&lt;=VALUE(LEFT(AA$1,FIND("-",AA$1,1)-1))+VALUE(LEFT(AB$1,FIND("-",AB$1,1)-1)-1)+VALUE(LEFT(AC$1,FIND("-",AC$1,1)-1)-1),0,AVERAGE(INDEX($AB:$AB,ROW($AB2607)-VALUE(LEFT(AC$1,FIND("-",AC$1,1)-1))+1):$AB2607))</f>
        <v>41.111111111111107</v>
      </c>
      <c r="AE2607">
        <f t="shared" si="366"/>
        <v>149504444</v>
      </c>
      <c r="AG2607" t="str">
        <f t="shared" si="368"/>
        <v/>
      </c>
    </row>
    <row r="2608" spans="1:33" x14ac:dyDescent="0.25">
      <c r="A2608" s="6">
        <v>40764</v>
      </c>
      <c r="B2608">
        <v>0.11</v>
      </c>
      <c r="C2608">
        <v>0.12</v>
      </c>
      <c r="D2608">
        <v>0.105</v>
      </c>
      <c r="E2608">
        <v>0.12</v>
      </c>
      <c r="F2608">
        <v>8.2097000000000003E-2</v>
      </c>
      <c r="G2608">
        <v>1372000</v>
      </c>
      <c r="I2608" t="str">
        <f t="shared" si="361"/>
        <v/>
      </c>
      <c r="J2608" t="str">
        <f t="shared" si="362"/>
        <v/>
      </c>
      <c r="K2608" t="str">
        <f t="shared" si="363"/>
        <v/>
      </c>
      <c r="M2608" s="11" t="str">
        <f t="shared" si="367"/>
        <v/>
      </c>
      <c r="O2608">
        <f>IF(ROW($E2608)&lt;=VALUE(LEFT(O$1,FIND("-",O$1,1)-1)),0,IF(ROW($E2608)=VALUE(LEFT(O$1,FIND("-",O$1,1)-1))+1,AVERAGE(INDEX($E:$E,ROW($E2608)-VALUE(LEFT(O$1,FIND("-",O$1,1)-1))):$E2608),($E2608*(2/(VALUE(LEFT(O$1,FIND("-",O$1,1)-1))+1)))+(O2607*(1-(2/(VALUE(LEFT(O$1,FIND("-",O$1,1)-1))+1))))))</f>
        <v>0.1306699471071234</v>
      </c>
      <c r="Q2608">
        <f>IF(ROW($E2608)&lt;=VALUE(LEFT(Q$1,FIND("-",Q$1,1)-1)),0,IF(ROW($E2608)=VALUE(LEFT(Q$1,FIND("-",Q$1,1)-1))+1,AVERAGE(INDEX($E:$E,ROW($E2608)-VALUE(LEFT(Q$1,FIND("-",Q$1,1)-1))):$E2608),($E2608*(2/(VALUE(LEFT(Q$1,FIND("-",Q$1,1)-1))+1)))+(Q2607*(1-(2/(VALUE(LEFT(Q$1,FIND("-",Q$1,1)-1))+1))))))</f>
        <v>0.12552963465693256</v>
      </c>
      <c r="R2608">
        <f>IF(ROW($E2608)&lt;=VALUE(LEFT(R$1,FIND("-",R$1,1)-1)),0,IF(ROW($E2608)=VALUE(LEFT(R$1,FIND("-",R$1,1)-1))+1,AVERAGE(INDEX($E:$E,ROW($E2608)-VALUE(LEFT(R$1,FIND("-",R$1,1)-1))):$E2608),($E2608*(2/(VALUE(LEFT(R$1,FIND("-",R$1,1)-1))+1)))+(R2607*(1-(2/(VALUE(LEFT(R$1,FIND("-",R$1,1)-1))+1))))))</f>
        <v>0.12413520425043503</v>
      </c>
      <c r="S2608">
        <f t="shared" si="364"/>
        <v>1.3944304064975321E-3</v>
      </c>
      <c r="T2608">
        <f>IF(ROW($E2608)&lt;=MAX(VALUE(LEFT(Q$1,FIND("-",Q$1,1)-1)),VALUE(LEFT(R$1,FIND("-",R$1,1)-1)))+VALUE(LEFT(T$1,FIND("-",T$1,1)-1))-1,0,IF(ROW($E2608)=MAX(VALUE(LEFT(Q$1,FIND("-",Q$1,1)-1)),VALUE(LEFT(R$1,FIND("-",R$1,1)-1)))+VALUE(LEFT(T$1,FIND("-",T$1,1)-1)),AVERAGE(INDEX($S:$S,ROW(S2608)-VALUE(LEFT(T$1,FIND("-",T$1,1)-1))+1):S2608),($S2608*(2/(VALUE(LEFT(T$1,FIND("-",T$1,1)-1))+1)))+(T2607*(1-(2/(VALUE(LEFT(T$1,FIND("-",T$1,1)-1))+1))))))</f>
        <v>2.3861542805090571E-3</v>
      </c>
      <c r="V2608">
        <f t="shared" si="365"/>
        <v>0</v>
      </c>
      <c r="W2608">
        <f>IF(ROW($E2608)&lt;=VALUE(LEFT(W$1,FIND("-",W$1,1)-1))+1,0,IF(ROW($E2607)=VALUE(LEFT(W$1,FIND("-",W$1,1)-1))+1,100-100/(1+ABS((SUMIF(INDEX($V:$V,ROW($V2608)-VALUE(LEFT(W$1,FIND("-",W$1,1)-1))+1):$V2608,"&gt;0",INDEX($V:$V,ROW($V2608)-VALUE(LEFT(W$1,FIND("-",W$1,1)-1))+1):$V2608)/COUNTIF(INDEX($V:$V,ROW($V2608)-VALUE(LEFT(W$1,FIND("-",W$1,1)-1))+1):$V2608,"&gt;0"))/(SUMIF(INDEX($V:$V,ROW($V2608)-VALUE(LEFT(W$1,FIND("-",W$1,1)-1))+1):$V2608,"&lt;0",INDEX($V:$V,ROW($V2608)-VALUE(LEFT(W$1,FIND("-",W$1,1)-1))+1):$V2608)/COUNTIF(INDEX($V:$V,ROW($V2608)-VALUE(LEFT(W$1,FIND("-",W$1,1)-1))+1):$V2608,"&lt;0")))),100-100/(1+ABS((SUMIF(INDEX($V:$V,ROW($V2608)-VALUE(LEFT(W$1,FIND("-",W$1,1)-1))+1):$V2608,"&gt;0",INDEX($V:$V,ROW($V2608)-VALUE(LEFT(W$1,FIND("-",W$1,1)-1))+1):$V2608)/VALUE(LEFT(W$1,FIND("-",W$1,1)-1)))/(SUMIF(INDEX($V:$V,ROW($V2608)-VALUE(LEFT(W$1,FIND("-",W$1,1)-1))+1):$V2608,"&lt;0",INDEX($V:$V,ROW($V2608)-VALUE(LEFT(W$1,FIND("-",W$1,1)-1))+1):$V2608)/VALUE(LEFT(W$1,FIND("-",W$1,1)-1)))))))</f>
        <v>50</v>
      </c>
      <c r="Y2608">
        <f>IF(ROW($E2608)&lt;=VALUE(LEFT(Y$1,FIND("-",Y$1,1)-1)),0,MAX(INDEX(C:C,ROW(C2608)-VALUE(LEFT(Y$1,FIND("-",Y$1,1)-1))+1):C2608))</f>
        <v>0.14000000000000001</v>
      </c>
      <c r="Z2608">
        <f>IF(ROW($E2608)&lt;=VALUE(LEFT(Z$1,FIND("-",Z$1,1)-1)),0,MIN(INDEX(D:D,ROW(D2608)-VALUE(LEFT(Z$1,FIND("-",Z$1,1)-1))+1):D2608))</f>
        <v>0.105</v>
      </c>
      <c r="AA2608">
        <f t="shared" si="369"/>
        <v>42.857142857142833</v>
      </c>
      <c r="AB2608">
        <f>IF(ROW($AA2608)&lt;=VALUE(LEFT(AA$1,FIND("-",AA$1,1)-1))+VALUE(LEFT(AB$1,FIND("-",AB$1,1)-1)-1),0,AVERAGE(INDEX($AA:$AA,ROW($AA2608)-VALUE(LEFT(AB$1,FIND("-",AB$1,1)-1))+1):$AA2608))</f>
        <v>29.285714285714263</v>
      </c>
      <c r="AC2608">
        <f>IF(ROW($AA2608)&lt;=VALUE(LEFT(AA$1,FIND("-",AA$1,1)-1))+VALUE(LEFT(AB$1,FIND("-",AB$1,1)-1)-1)+VALUE(LEFT(AC$1,FIND("-",AC$1,1)-1)-1),0,AVERAGE(INDEX($AB:$AB,ROW($AB2608)-VALUE(LEFT(AC$1,FIND("-",AC$1,1)-1))+1):$AB2608))</f>
        <v>34.206349206349195</v>
      </c>
      <c r="AE2608">
        <f t="shared" si="366"/>
        <v>149504444</v>
      </c>
      <c r="AG2608" t="str">
        <f t="shared" si="368"/>
        <v/>
      </c>
    </row>
    <row r="2609" spans="1:33" x14ac:dyDescent="0.25">
      <c r="A2609" s="6">
        <v>40765</v>
      </c>
      <c r="B2609">
        <v>0.12</v>
      </c>
      <c r="C2609">
        <v>0.12</v>
      </c>
      <c r="D2609">
        <v>0.115</v>
      </c>
      <c r="E2609">
        <v>0.115</v>
      </c>
      <c r="F2609">
        <v>7.8675999999999996E-2</v>
      </c>
      <c r="G2609">
        <v>137100</v>
      </c>
      <c r="I2609" t="str">
        <f t="shared" si="361"/>
        <v/>
      </c>
      <c r="J2609" t="str">
        <f t="shared" si="362"/>
        <v/>
      </c>
      <c r="K2609" t="str">
        <f t="shared" si="363"/>
        <v/>
      </c>
      <c r="M2609" s="11" t="str">
        <f t="shared" si="367"/>
        <v/>
      </c>
      <c r="O2609">
        <f>IF(ROW($E2609)&lt;=VALUE(LEFT(O$1,FIND("-",O$1,1)-1)),0,IF(ROW($E2609)=VALUE(LEFT(O$1,FIND("-",O$1,1)-1))+1,AVERAGE(INDEX($E:$E,ROW($E2609)-VALUE(LEFT(O$1,FIND("-",O$1,1)-1))):$E2609),($E2609*(2/(VALUE(LEFT(O$1,FIND("-",O$1,1)-1))+1)))+(O2608*(1-(2/(VALUE(LEFT(O$1,FIND("-",O$1,1)-1))+1))))))</f>
        <v>0.13051402723541072</v>
      </c>
      <c r="Q2609">
        <f>IF(ROW($E2609)&lt;=VALUE(LEFT(Q$1,FIND("-",Q$1,1)-1)),0,IF(ROW($E2609)=VALUE(LEFT(Q$1,FIND("-",Q$1,1)-1))+1,AVERAGE(INDEX($E:$E,ROW($E2609)-VALUE(LEFT(Q$1,FIND("-",Q$1,1)-1))):$E2609),($E2609*(2/(VALUE(LEFT(Q$1,FIND("-",Q$1,1)-1))+1)))+(Q2608*(1-(2/(VALUE(LEFT(Q$1,FIND("-",Q$1,1)-1))+1))))))</f>
        <v>0.12390969086355832</v>
      </c>
      <c r="R2609">
        <f>IF(ROW($E2609)&lt;=VALUE(LEFT(R$1,FIND("-",R$1,1)-1)),0,IF(ROW($E2609)=VALUE(LEFT(R$1,FIND("-",R$1,1)-1))+1,AVERAGE(INDEX($E:$E,ROW($E2609)-VALUE(LEFT(R$1,FIND("-",R$1,1)-1))):$E2609),($E2609*(2/(VALUE(LEFT(R$1,FIND("-",R$1,1)-1))+1)))+(R2608*(1-(2/(VALUE(LEFT(R$1,FIND("-",R$1,1)-1))+1))))))</f>
        <v>0.12345852245410652</v>
      </c>
      <c r="S2609">
        <f t="shared" si="364"/>
        <v>4.5116840945180758E-4</v>
      </c>
      <c r="T2609">
        <f>IF(ROW($E2609)&lt;=MAX(VALUE(LEFT(Q$1,FIND("-",Q$1,1)-1)),VALUE(LEFT(R$1,FIND("-",R$1,1)-1)))+VALUE(LEFT(T$1,FIND("-",T$1,1)-1))-1,0,IF(ROW($E2609)=MAX(VALUE(LEFT(Q$1,FIND("-",Q$1,1)-1)),VALUE(LEFT(R$1,FIND("-",R$1,1)-1)))+VALUE(LEFT(T$1,FIND("-",T$1,1)-1)),AVERAGE(INDEX($S:$S,ROW(S2609)-VALUE(LEFT(T$1,FIND("-",T$1,1)-1))+1):S2609),($S2609*(2/(VALUE(LEFT(T$1,FIND("-",T$1,1)-1))+1)))+(T2608*(1-(2/(VALUE(LEFT(T$1,FIND("-",T$1,1)-1))+1))))))</f>
        <v>1.9991571062976071E-3</v>
      </c>
      <c r="V2609">
        <f t="shared" si="365"/>
        <v>-4.9999999999999906E-3</v>
      </c>
      <c r="W2609">
        <f>IF(ROW($E2609)&lt;=VALUE(LEFT(W$1,FIND("-",W$1,1)-1))+1,0,IF(ROW($E2608)=VALUE(LEFT(W$1,FIND("-",W$1,1)-1))+1,100-100/(1+ABS((SUMIF(INDEX($V:$V,ROW($V2609)-VALUE(LEFT(W$1,FIND("-",W$1,1)-1))+1):$V2609,"&gt;0",INDEX($V:$V,ROW($V2609)-VALUE(LEFT(W$1,FIND("-",W$1,1)-1))+1):$V2609)/COUNTIF(INDEX($V:$V,ROW($V2609)-VALUE(LEFT(W$1,FIND("-",W$1,1)-1))+1):$V2609,"&gt;0"))/(SUMIF(INDEX($V:$V,ROW($V2609)-VALUE(LEFT(W$1,FIND("-",W$1,1)-1))+1):$V2609,"&lt;0",INDEX($V:$V,ROW($V2609)-VALUE(LEFT(W$1,FIND("-",W$1,1)-1))+1):$V2609)/COUNTIF(INDEX($V:$V,ROW($V2609)-VALUE(LEFT(W$1,FIND("-",W$1,1)-1))+1):$V2609,"&lt;0")))),100-100/(1+ABS((SUMIF(INDEX($V:$V,ROW($V2609)-VALUE(LEFT(W$1,FIND("-",W$1,1)-1))+1):$V2609,"&gt;0",INDEX($V:$V,ROW($V2609)-VALUE(LEFT(W$1,FIND("-",W$1,1)-1))+1):$V2609)/VALUE(LEFT(W$1,FIND("-",W$1,1)-1)))/(SUMIF(INDEX($V:$V,ROW($V2609)-VALUE(LEFT(W$1,FIND("-",W$1,1)-1))+1):$V2609,"&lt;0",INDEX($V:$V,ROW($V2609)-VALUE(LEFT(W$1,FIND("-",W$1,1)-1))+1):$V2609)/VALUE(LEFT(W$1,FIND("-",W$1,1)-1)))))))</f>
        <v>45.454545454545467</v>
      </c>
      <c r="Y2609">
        <f>IF(ROW($E2609)&lt;=VALUE(LEFT(Y$1,FIND("-",Y$1,1)-1)),0,MAX(INDEX(C:C,ROW(C2609)-VALUE(LEFT(Y$1,FIND("-",Y$1,1)-1))+1):C2609))</f>
        <v>0.14000000000000001</v>
      </c>
      <c r="Z2609">
        <f>IF(ROW($E2609)&lt;=VALUE(LEFT(Z$1,FIND("-",Z$1,1)-1)),0,MIN(INDEX(D:D,ROW(D2609)-VALUE(LEFT(Z$1,FIND("-",Z$1,1)-1))+1):D2609))</f>
        <v>0.105</v>
      </c>
      <c r="AA2609">
        <f t="shared" si="369"/>
        <v>28.57142857142858</v>
      </c>
      <c r="AB2609">
        <f>IF(ROW($AA2609)&lt;=VALUE(LEFT(AA$1,FIND("-",AA$1,1)-1))+VALUE(LEFT(AB$1,FIND("-",AB$1,1)-1)-1),0,AVERAGE(INDEX($AA:$AA,ROW($AA2609)-VALUE(LEFT(AB$1,FIND("-",AB$1,1)-1))+1):$AA2609))</f>
        <v>30.476190476190457</v>
      </c>
      <c r="AC2609">
        <f>IF(ROW($AA2609)&lt;=VALUE(LEFT(AA$1,FIND("-",AA$1,1)-1))+VALUE(LEFT(AB$1,FIND("-",AB$1,1)-1)-1)+VALUE(LEFT(AC$1,FIND("-",AC$1,1)-1)-1),0,AVERAGE(INDEX($AB:$AB,ROW($AB2609)-VALUE(LEFT(AC$1,FIND("-",AC$1,1)-1))+1):$AB2609))</f>
        <v>30.476190476190457</v>
      </c>
      <c r="AE2609">
        <f t="shared" si="366"/>
        <v>149367344</v>
      </c>
      <c r="AG2609" t="str">
        <f t="shared" si="368"/>
        <v/>
      </c>
    </row>
    <row r="2610" spans="1:33" x14ac:dyDescent="0.25">
      <c r="A2610" s="6">
        <v>40766</v>
      </c>
      <c r="B2610">
        <v>0.115</v>
      </c>
      <c r="C2610">
        <v>0.125</v>
      </c>
      <c r="D2610">
        <v>0.115</v>
      </c>
      <c r="E2610">
        <v>0.12</v>
      </c>
      <c r="F2610">
        <v>8.2097000000000003E-2</v>
      </c>
      <c r="G2610">
        <v>1172700</v>
      </c>
      <c r="I2610" t="str">
        <f t="shared" si="361"/>
        <v/>
      </c>
      <c r="J2610" t="str">
        <f t="shared" si="362"/>
        <v/>
      </c>
      <c r="K2610" t="str">
        <f t="shared" si="363"/>
        <v/>
      </c>
      <c r="M2610" s="11" t="str">
        <f t="shared" si="367"/>
        <v/>
      </c>
      <c r="O2610">
        <f>IF(ROW($E2610)&lt;=VALUE(LEFT(O$1,FIND("-",O$1,1)-1)),0,IF(ROW($E2610)=VALUE(LEFT(O$1,FIND("-",O$1,1)-1))+1,AVERAGE(INDEX($E:$E,ROW($E2610)-VALUE(LEFT(O$1,FIND("-",O$1,1)-1))):$E2610),($E2610*(2/(VALUE(LEFT(O$1,FIND("-",O$1,1)-1))+1)))+(O2609*(1-(2/(VALUE(LEFT(O$1,FIND("-",O$1,1)-1))+1))))))</f>
        <v>0.13040941004898873</v>
      </c>
      <c r="Q2610">
        <f>IF(ROW($E2610)&lt;=VALUE(LEFT(Q$1,FIND("-",Q$1,1)-1)),0,IF(ROW($E2610)=VALUE(LEFT(Q$1,FIND("-",Q$1,1)-1))+1,AVERAGE(INDEX($E:$E,ROW($E2610)-VALUE(LEFT(Q$1,FIND("-",Q$1,1)-1))):$E2610),($E2610*(2/(VALUE(LEFT(Q$1,FIND("-",Q$1,1)-1))+1)))+(Q2609*(1-(2/(VALUE(LEFT(Q$1,FIND("-",Q$1,1)-1))+1))))))</f>
        <v>0.12330819996147242</v>
      </c>
      <c r="R2610">
        <f>IF(ROW($E2610)&lt;=VALUE(LEFT(R$1,FIND("-",R$1,1)-1)),0,IF(ROW($E2610)=VALUE(LEFT(R$1,FIND("-",R$1,1)-1))+1,AVERAGE(INDEX($E:$E,ROW($E2610)-VALUE(LEFT(R$1,FIND("-",R$1,1)-1))):$E2610),($E2610*(2/(VALUE(LEFT(R$1,FIND("-",R$1,1)-1))+1)))+(R2609*(1-(2/(VALUE(LEFT(R$1,FIND("-",R$1,1)-1))+1))))))</f>
        <v>0.12320233560565419</v>
      </c>
      <c r="S2610">
        <f t="shared" si="364"/>
        <v>1.0586435581823317E-4</v>
      </c>
      <c r="T2610">
        <f>IF(ROW($E2610)&lt;=MAX(VALUE(LEFT(Q$1,FIND("-",Q$1,1)-1)),VALUE(LEFT(R$1,FIND("-",R$1,1)-1)))+VALUE(LEFT(T$1,FIND("-",T$1,1)-1))-1,0,IF(ROW($E2610)=MAX(VALUE(LEFT(Q$1,FIND("-",Q$1,1)-1)),VALUE(LEFT(R$1,FIND("-",R$1,1)-1)))+VALUE(LEFT(T$1,FIND("-",T$1,1)-1)),AVERAGE(INDEX($S:$S,ROW(S2610)-VALUE(LEFT(T$1,FIND("-",T$1,1)-1))+1):S2610),($S2610*(2/(VALUE(LEFT(T$1,FIND("-",T$1,1)-1))+1)))+(T2609*(1-(2/(VALUE(LEFT(T$1,FIND("-",T$1,1)-1))+1))))))</f>
        <v>1.6204985562017324E-3</v>
      </c>
      <c r="V2610">
        <f t="shared" si="365"/>
        <v>4.9999999999999906E-3</v>
      </c>
      <c r="W2610">
        <f>IF(ROW($E2610)&lt;=VALUE(LEFT(W$1,FIND("-",W$1,1)-1))+1,0,IF(ROW($E2609)=VALUE(LEFT(W$1,FIND("-",W$1,1)-1))+1,100-100/(1+ABS((SUMIF(INDEX($V:$V,ROW($V2610)-VALUE(LEFT(W$1,FIND("-",W$1,1)-1))+1):$V2610,"&gt;0",INDEX($V:$V,ROW($V2610)-VALUE(LEFT(W$1,FIND("-",W$1,1)-1))+1):$V2610)/COUNTIF(INDEX($V:$V,ROW($V2610)-VALUE(LEFT(W$1,FIND("-",W$1,1)-1))+1):$V2610,"&gt;0"))/(SUMIF(INDEX($V:$V,ROW($V2610)-VALUE(LEFT(W$1,FIND("-",W$1,1)-1))+1):$V2610,"&lt;0",INDEX($V:$V,ROW($V2610)-VALUE(LEFT(W$1,FIND("-",W$1,1)-1))+1):$V2610)/COUNTIF(INDEX($V:$V,ROW($V2610)-VALUE(LEFT(W$1,FIND("-",W$1,1)-1))+1):$V2610,"&lt;0")))),100-100/(1+ABS((SUMIF(INDEX($V:$V,ROW($V2610)-VALUE(LEFT(W$1,FIND("-",W$1,1)-1))+1):$V2610,"&gt;0",INDEX($V:$V,ROW($V2610)-VALUE(LEFT(W$1,FIND("-",W$1,1)-1))+1):$V2610)/VALUE(LEFT(W$1,FIND("-",W$1,1)-1)))/(SUMIF(INDEX($V:$V,ROW($V2610)-VALUE(LEFT(W$1,FIND("-",W$1,1)-1))+1):$V2610,"&lt;0",INDEX($V:$V,ROW($V2610)-VALUE(LEFT(W$1,FIND("-",W$1,1)-1))+1):$V2610)/VALUE(LEFT(W$1,FIND("-",W$1,1)-1)))))))</f>
        <v>45.454545454545453</v>
      </c>
      <c r="Y2610">
        <f>IF(ROW($E2610)&lt;=VALUE(LEFT(Y$1,FIND("-",Y$1,1)-1)),0,MAX(INDEX(C:C,ROW(C2610)-VALUE(LEFT(Y$1,FIND("-",Y$1,1)-1))+1):C2610))</f>
        <v>0.14000000000000001</v>
      </c>
      <c r="Z2610">
        <f>IF(ROW($E2610)&lt;=VALUE(LEFT(Z$1,FIND("-",Z$1,1)-1)),0,MIN(INDEX(D:D,ROW(D2610)-VALUE(LEFT(Z$1,FIND("-",Z$1,1)-1))+1):D2610))</f>
        <v>0.105</v>
      </c>
      <c r="AA2610">
        <f t="shared" si="369"/>
        <v>42.857142857142833</v>
      </c>
      <c r="AB2610">
        <f>IF(ROW($AA2610)&lt;=VALUE(LEFT(AA$1,FIND("-",AA$1,1)-1))+VALUE(LEFT(AB$1,FIND("-",AB$1,1)-1)-1),0,AVERAGE(INDEX($AA:$AA,ROW($AA2610)-VALUE(LEFT(AB$1,FIND("-",AB$1,1)-1))+1):$AA2610))</f>
        <v>38.095238095238081</v>
      </c>
      <c r="AC2610">
        <f>IF(ROW($AA2610)&lt;=VALUE(LEFT(AA$1,FIND("-",AA$1,1)-1))+VALUE(LEFT(AB$1,FIND("-",AB$1,1)-1)-1)+VALUE(LEFT(AC$1,FIND("-",AC$1,1)-1)-1),0,AVERAGE(INDEX($AB:$AB,ROW($AB2610)-VALUE(LEFT(AC$1,FIND("-",AC$1,1)-1))+1):$AB2610))</f>
        <v>32.619047619047599</v>
      </c>
      <c r="AE2610">
        <f t="shared" si="366"/>
        <v>150540044</v>
      </c>
      <c r="AG2610" t="str">
        <f t="shared" si="368"/>
        <v/>
      </c>
    </row>
    <row r="2611" spans="1:33" x14ac:dyDescent="0.25">
      <c r="A2611" s="6">
        <v>40767</v>
      </c>
      <c r="B2611">
        <v>0.125</v>
      </c>
      <c r="C2611">
        <v>0.125</v>
      </c>
      <c r="D2611">
        <v>0.12</v>
      </c>
      <c r="E2611">
        <v>0.12</v>
      </c>
      <c r="F2611">
        <v>8.2097000000000003E-2</v>
      </c>
      <c r="G2611">
        <v>531000</v>
      </c>
      <c r="I2611" t="str">
        <f t="shared" si="361"/>
        <v/>
      </c>
      <c r="J2611" t="str">
        <f t="shared" si="362"/>
        <v/>
      </c>
      <c r="K2611" t="str">
        <f t="shared" si="363"/>
        <v/>
      </c>
      <c r="M2611" s="11" t="str">
        <f t="shared" si="367"/>
        <v/>
      </c>
      <c r="O2611">
        <f>IF(ROW($E2611)&lt;=VALUE(LEFT(O$1,FIND("-",O$1,1)-1)),0,IF(ROW($E2611)=VALUE(LEFT(O$1,FIND("-",O$1,1)-1))+1,AVERAGE(INDEX($E:$E,ROW($E2611)-VALUE(LEFT(O$1,FIND("-",O$1,1)-1))):$E2611),($E2611*(2/(VALUE(LEFT(O$1,FIND("-",O$1,1)-1))+1)))+(O2610*(1-(2/(VALUE(LEFT(O$1,FIND("-",O$1,1)-1))+1))))))</f>
        <v>0.13030583382959582</v>
      </c>
      <c r="Q2611">
        <f>IF(ROW($E2611)&lt;=VALUE(LEFT(Q$1,FIND("-",Q$1,1)-1)),0,IF(ROW($E2611)=VALUE(LEFT(Q$1,FIND("-",Q$1,1)-1))+1,AVERAGE(INDEX($E:$E,ROW($E2611)-VALUE(LEFT(Q$1,FIND("-",Q$1,1)-1))):$E2611),($E2611*(2/(VALUE(LEFT(Q$1,FIND("-",Q$1,1)-1))+1)))+(Q2610*(1-(2/(VALUE(LEFT(Q$1,FIND("-",Q$1,1)-1))+1))))))</f>
        <v>0.12279924612124589</v>
      </c>
      <c r="R2611">
        <f>IF(ROW($E2611)&lt;=VALUE(LEFT(R$1,FIND("-",R$1,1)-1)),0,IF(ROW($E2611)=VALUE(LEFT(R$1,FIND("-",R$1,1)-1))+1,AVERAGE(INDEX($E:$E,ROW($E2611)-VALUE(LEFT(R$1,FIND("-",R$1,1)-1))):$E2611),($E2611*(2/(VALUE(LEFT(R$1,FIND("-",R$1,1)-1))+1)))+(R2610*(1-(2/(VALUE(LEFT(R$1,FIND("-",R$1,1)-1))+1))))))</f>
        <v>0.12296512556079092</v>
      </c>
      <c r="S2611">
        <f t="shared" si="364"/>
        <v>-1.6587943954503304E-4</v>
      </c>
      <c r="T2611">
        <f>IF(ROW($E2611)&lt;=MAX(VALUE(LEFT(Q$1,FIND("-",Q$1,1)-1)),VALUE(LEFT(R$1,FIND("-",R$1,1)-1)))+VALUE(LEFT(T$1,FIND("-",T$1,1)-1))-1,0,IF(ROW($E2611)=MAX(VALUE(LEFT(Q$1,FIND("-",Q$1,1)-1)),VALUE(LEFT(R$1,FIND("-",R$1,1)-1)))+VALUE(LEFT(T$1,FIND("-",T$1,1)-1)),AVERAGE(INDEX($S:$S,ROW(S2611)-VALUE(LEFT(T$1,FIND("-",T$1,1)-1))+1):S2611),($S2611*(2/(VALUE(LEFT(T$1,FIND("-",T$1,1)-1))+1)))+(T2610*(1-(2/(VALUE(LEFT(T$1,FIND("-",T$1,1)-1))+1))))))</f>
        <v>1.2632229570523794E-3</v>
      </c>
      <c r="V2611">
        <f t="shared" si="365"/>
        <v>0</v>
      </c>
      <c r="W2611">
        <f>IF(ROW($E2611)&lt;=VALUE(LEFT(W$1,FIND("-",W$1,1)-1))+1,0,IF(ROW($E2610)=VALUE(LEFT(W$1,FIND("-",W$1,1)-1))+1,100-100/(1+ABS((SUMIF(INDEX($V:$V,ROW($V2611)-VALUE(LEFT(W$1,FIND("-",W$1,1)-1))+1):$V2611,"&gt;0",INDEX($V:$V,ROW($V2611)-VALUE(LEFT(W$1,FIND("-",W$1,1)-1))+1):$V2611)/COUNTIF(INDEX($V:$V,ROW($V2611)-VALUE(LEFT(W$1,FIND("-",W$1,1)-1))+1):$V2611,"&gt;0"))/(SUMIF(INDEX($V:$V,ROW($V2611)-VALUE(LEFT(W$1,FIND("-",W$1,1)-1))+1):$V2611,"&lt;0",INDEX($V:$V,ROW($V2611)-VALUE(LEFT(W$1,FIND("-",W$1,1)-1))+1):$V2611)/COUNTIF(INDEX($V:$V,ROW($V2611)-VALUE(LEFT(W$1,FIND("-",W$1,1)-1))+1):$V2611,"&lt;0")))),100-100/(1+ABS((SUMIF(INDEX($V:$V,ROW($V2611)-VALUE(LEFT(W$1,FIND("-",W$1,1)-1))+1):$V2611,"&gt;0",INDEX($V:$V,ROW($V2611)-VALUE(LEFT(W$1,FIND("-",W$1,1)-1))+1):$V2611)/VALUE(LEFT(W$1,FIND("-",W$1,1)-1)))/(SUMIF(INDEX($V:$V,ROW($V2611)-VALUE(LEFT(W$1,FIND("-",W$1,1)-1))+1):$V2611,"&lt;0",INDEX($V:$V,ROW($V2611)-VALUE(LEFT(W$1,FIND("-",W$1,1)-1))+1):$V2611)/VALUE(LEFT(W$1,FIND("-",W$1,1)-1)))))))</f>
        <v>45.454545454545453</v>
      </c>
      <c r="Y2611">
        <f>IF(ROW($E2611)&lt;=VALUE(LEFT(Y$1,FIND("-",Y$1,1)-1)),0,MAX(INDEX(C:C,ROW(C2611)-VALUE(LEFT(Y$1,FIND("-",Y$1,1)-1))+1):C2611))</f>
        <v>0.14000000000000001</v>
      </c>
      <c r="Z2611">
        <f>IF(ROW($E2611)&lt;=VALUE(LEFT(Z$1,FIND("-",Z$1,1)-1)),0,MIN(INDEX(D:D,ROW(D2611)-VALUE(LEFT(Z$1,FIND("-",Z$1,1)-1))+1):D2611))</f>
        <v>0.105</v>
      </c>
      <c r="AA2611">
        <f t="shared" si="369"/>
        <v>42.857142857142833</v>
      </c>
      <c r="AB2611">
        <f>IF(ROW($AA2611)&lt;=VALUE(LEFT(AA$1,FIND("-",AA$1,1)-1))+VALUE(LEFT(AB$1,FIND("-",AB$1,1)-1)-1),0,AVERAGE(INDEX($AA:$AA,ROW($AA2611)-VALUE(LEFT(AB$1,FIND("-",AB$1,1)-1))+1):$AA2611))</f>
        <v>38.095238095238081</v>
      </c>
      <c r="AC2611">
        <f>IF(ROW($AA2611)&lt;=VALUE(LEFT(AA$1,FIND("-",AA$1,1)-1))+VALUE(LEFT(AB$1,FIND("-",AB$1,1)-1)-1)+VALUE(LEFT(AC$1,FIND("-",AC$1,1)-1)-1),0,AVERAGE(INDEX($AB:$AB,ROW($AB2611)-VALUE(LEFT(AC$1,FIND("-",AC$1,1)-1))+1):$AB2611))</f>
        <v>35.555555555555543</v>
      </c>
      <c r="AE2611">
        <f t="shared" si="366"/>
        <v>150540044</v>
      </c>
      <c r="AG2611" t="str">
        <f t="shared" si="368"/>
        <v/>
      </c>
    </row>
    <row r="2612" spans="1:33" x14ac:dyDescent="0.25">
      <c r="A2612" s="6">
        <v>40770</v>
      </c>
      <c r="B2612">
        <v>0.12</v>
      </c>
      <c r="C2612">
        <v>0.12</v>
      </c>
      <c r="D2612">
        <v>0.12</v>
      </c>
      <c r="E2612">
        <v>0.12</v>
      </c>
      <c r="F2612">
        <v>8.2097000000000003E-2</v>
      </c>
      <c r="G2612">
        <v>1400</v>
      </c>
      <c r="I2612" t="str">
        <f t="shared" si="361"/>
        <v/>
      </c>
      <c r="J2612" t="str">
        <f t="shared" si="362"/>
        <v/>
      </c>
      <c r="K2612" t="str">
        <f t="shared" si="363"/>
        <v/>
      </c>
      <c r="M2612" s="11" t="str">
        <f t="shared" si="367"/>
        <v/>
      </c>
      <c r="O2612">
        <f>IF(ROW($E2612)&lt;=VALUE(LEFT(O$1,FIND("-",O$1,1)-1)),0,IF(ROW($E2612)=VALUE(LEFT(O$1,FIND("-",O$1,1)-1))+1,AVERAGE(INDEX($E:$E,ROW($E2612)-VALUE(LEFT(O$1,FIND("-",O$1,1)-1))):$E2612),($E2612*(2/(VALUE(LEFT(O$1,FIND("-",O$1,1)-1))+1)))+(O2611*(1-(2/(VALUE(LEFT(O$1,FIND("-",O$1,1)-1))+1))))))</f>
        <v>0.13020328821935109</v>
      </c>
      <c r="Q2612">
        <f>IF(ROW($E2612)&lt;=VALUE(LEFT(Q$1,FIND("-",Q$1,1)-1)),0,IF(ROW($E2612)=VALUE(LEFT(Q$1,FIND("-",Q$1,1)-1))+1,AVERAGE(INDEX($E:$E,ROW($E2612)-VALUE(LEFT(Q$1,FIND("-",Q$1,1)-1))):$E2612),($E2612*(2/(VALUE(LEFT(Q$1,FIND("-",Q$1,1)-1))+1)))+(Q2611*(1-(2/(VALUE(LEFT(Q$1,FIND("-",Q$1,1)-1))+1))))))</f>
        <v>0.12236859287182345</v>
      </c>
      <c r="R2612">
        <f>IF(ROW($E2612)&lt;=VALUE(LEFT(R$1,FIND("-",R$1,1)-1)),0,IF(ROW($E2612)=VALUE(LEFT(R$1,FIND("-",R$1,1)-1))+1,AVERAGE(INDEX($E:$E,ROW($E2612)-VALUE(LEFT(R$1,FIND("-",R$1,1)-1))):$E2612),($E2612*(2/(VALUE(LEFT(R$1,FIND("-",R$1,1)-1))+1)))+(R2611*(1-(2/(VALUE(LEFT(R$1,FIND("-",R$1,1)-1))+1))))))</f>
        <v>0.12274548663036197</v>
      </c>
      <c r="S2612">
        <f t="shared" si="364"/>
        <v>-3.768937585385268E-4</v>
      </c>
      <c r="T2612">
        <f>IF(ROW($E2612)&lt;=MAX(VALUE(LEFT(Q$1,FIND("-",Q$1,1)-1)),VALUE(LEFT(R$1,FIND("-",R$1,1)-1)))+VALUE(LEFT(T$1,FIND("-",T$1,1)-1))-1,0,IF(ROW($E2612)=MAX(VALUE(LEFT(Q$1,FIND("-",Q$1,1)-1)),VALUE(LEFT(R$1,FIND("-",R$1,1)-1)))+VALUE(LEFT(T$1,FIND("-",T$1,1)-1)),AVERAGE(INDEX($S:$S,ROW(S2612)-VALUE(LEFT(T$1,FIND("-",T$1,1)-1))+1):S2612),($S2612*(2/(VALUE(LEFT(T$1,FIND("-",T$1,1)-1))+1)))+(T2611*(1-(2/(VALUE(LEFT(T$1,FIND("-",T$1,1)-1))+1))))))</f>
        <v>9.3519961393419813E-4</v>
      </c>
      <c r="V2612">
        <f t="shared" si="365"/>
        <v>0</v>
      </c>
      <c r="W2612">
        <f>IF(ROW($E2612)&lt;=VALUE(LEFT(W$1,FIND("-",W$1,1)-1))+1,0,IF(ROW($E2611)=VALUE(LEFT(W$1,FIND("-",W$1,1)-1))+1,100-100/(1+ABS((SUMIF(INDEX($V:$V,ROW($V2612)-VALUE(LEFT(W$1,FIND("-",W$1,1)-1))+1):$V2612,"&gt;0",INDEX($V:$V,ROW($V2612)-VALUE(LEFT(W$1,FIND("-",W$1,1)-1))+1):$V2612)/COUNTIF(INDEX($V:$V,ROW($V2612)-VALUE(LEFT(W$1,FIND("-",W$1,1)-1))+1):$V2612,"&gt;0"))/(SUMIF(INDEX($V:$V,ROW($V2612)-VALUE(LEFT(W$1,FIND("-",W$1,1)-1))+1):$V2612,"&lt;0",INDEX($V:$V,ROW($V2612)-VALUE(LEFT(W$1,FIND("-",W$1,1)-1))+1):$V2612)/COUNTIF(INDEX($V:$V,ROW($V2612)-VALUE(LEFT(W$1,FIND("-",W$1,1)-1))+1):$V2612,"&lt;0")))),100-100/(1+ABS((SUMIF(INDEX($V:$V,ROW($V2612)-VALUE(LEFT(W$1,FIND("-",W$1,1)-1))+1):$V2612,"&gt;0",INDEX($V:$V,ROW($V2612)-VALUE(LEFT(W$1,FIND("-",W$1,1)-1))+1):$V2612)/VALUE(LEFT(W$1,FIND("-",W$1,1)-1)))/(SUMIF(INDEX($V:$V,ROW($V2612)-VALUE(LEFT(W$1,FIND("-",W$1,1)-1))+1):$V2612,"&lt;0",INDEX($V:$V,ROW($V2612)-VALUE(LEFT(W$1,FIND("-",W$1,1)-1))+1):$V2612)/VALUE(LEFT(W$1,FIND("-",W$1,1)-1)))))))</f>
        <v>45.454545454545453</v>
      </c>
      <c r="Y2612">
        <f>IF(ROW($E2612)&lt;=VALUE(LEFT(Y$1,FIND("-",Y$1,1)-1)),0,MAX(INDEX(C:C,ROW(C2612)-VALUE(LEFT(Y$1,FIND("-",Y$1,1)-1))+1):C2612))</f>
        <v>0.14000000000000001</v>
      </c>
      <c r="Z2612">
        <f>IF(ROW($E2612)&lt;=VALUE(LEFT(Z$1,FIND("-",Z$1,1)-1)),0,MIN(INDEX(D:D,ROW(D2612)-VALUE(LEFT(Z$1,FIND("-",Z$1,1)-1))+1):D2612))</f>
        <v>0.105</v>
      </c>
      <c r="AA2612">
        <f t="shared" si="369"/>
        <v>42.857142857142833</v>
      </c>
      <c r="AB2612">
        <f>IF(ROW($AA2612)&lt;=VALUE(LEFT(AA$1,FIND("-",AA$1,1)-1))+VALUE(LEFT(AB$1,FIND("-",AB$1,1)-1)-1),0,AVERAGE(INDEX($AA:$AA,ROW($AA2612)-VALUE(LEFT(AB$1,FIND("-",AB$1,1)-1))+1):$AA2612))</f>
        <v>42.857142857142833</v>
      </c>
      <c r="AC2612">
        <f>IF(ROW($AA2612)&lt;=VALUE(LEFT(AA$1,FIND("-",AA$1,1)-1))+VALUE(LEFT(AB$1,FIND("-",AB$1,1)-1)-1)+VALUE(LEFT(AC$1,FIND("-",AC$1,1)-1)-1),0,AVERAGE(INDEX($AB:$AB,ROW($AB2612)-VALUE(LEFT(AC$1,FIND("-",AC$1,1)-1))+1):$AB2612))</f>
        <v>39.682539682539662</v>
      </c>
      <c r="AE2612">
        <f t="shared" si="366"/>
        <v>150540044</v>
      </c>
      <c r="AG2612" t="str">
        <f t="shared" si="368"/>
        <v/>
      </c>
    </row>
    <row r="2613" spans="1:33" x14ac:dyDescent="0.25">
      <c r="A2613" s="6">
        <v>40771</v>
      </c>
      <c r="B2613">
        <v>0.12</v>
      </c>
      <c r="C2613">
        <v>0.12</v>
      </c>
      <c r="D2613">
        <v>0.12</v>
      </c>
      <c r="E2613">
        <v>0.12</v>
      </c>
      <c r="F2613">
        <v>8.2097000000000003E-2</v>
      </c>
      <c r="G2613">
        <v>60500</v>
      </c>
      <c r="I2613" t="str">
        <f t="shared" si="361"/>
        <v/>
      </c>
      <c r="J2613" t="str">
        <f t="shared" si="362"/>
        <v>Oversold</v>
      </c>
      <c r="K2613" t="str">
        <f t="shared" si="363"/>
        <v/>
      </c>
      <c r="M2613" s="11" t="str">
        <f t="shared" si="367"/>
        <v/>
      </c>
      <c r="O2613">
        <f>IF(ROW($E2613)&lt;=VALUE(LEFT(O$1,FIND("-",O$1,1)-1)),0,IF(ROW($E2613)=VALUE(LEFT(O$1,FIND("-",O$1,1)-1))+1,AVERAGE(INDEX($E:$E,ROW($E2613)-VALUE(LEFT(O$1,FIND("-",O$1,1)-1))):$E2613),($E2613*(2/(VALUE(LEFT(O$1,FIND("-",O$1,1)-1))+1)))+(O2612*(1-(2/(VALUE(LEFT(O$1,FIND("-",O$1,1)-1))+1))))))</f>
        <v>0.13010176296343715</v>
      </c>
      <c r="Q2613">
        <f>IF(ROW($E2613)&lt;=VALUE(LEFT(Q$1,FIND("-",Q$1,1)-1)),0,IF(ROW($E2613)=VALUE(LEFT(Q$1,FIND("-",Q$1,1)-1))+1,AVERAGE(INDEX($E:$E,ROW($E2613)-VALUE(LEFT(Q$1,FIND("-",Q$1,1)-1))):$E2613),($E2613*(2/(VALUE(LEFT(Q$1,FIND("-",Q$1,1)-1))+1)))+(Q2612*(1-(2/(VALUE(LEFT(Q$1,FIND("-",Q$1,1)-1))+1))))))</f>
        <v>0.12200419396846598</v>
      </c>
      <c r="R2613">
        <f>IF(ROW($E2613)&lt;=VALUE(LEFT(R$1,FIND("-",R$1,1)-1)),0,IF(ROW($E2613)=VALUE(LEFT(R$1,FIND("-",R$1,1)-1))+1,AVERAGE(INDEX($E:$E,ROW($E2613)-VALUE(LEFT(R$1,FIND("-",R$1,1)-1))):$E2613),($E2613*(2/(VALUE(LEFT(R$1,FIND("-",R$1,1)-1))+1)))+(R2612*(1-(2/(VALUE(LEFT(R$1,FIND("-",R$1,1)-1))+1))))))</f>
        <v>0.12254211725033516</v>
      </c>
      <c r="S2613">
        <f t="shared" si="364"/>
        <v>-5.3792328186917648E-4</v>
      </c>
      <c r="T2613">
        <f>IF(ROW($E2613)&lt;=MAX(VALUE(LEFT(Q$1,FIND("-",Q$1,1)-1)),VALUE(LEFT(R$1,FIND("-",R$1,1)-1)))+VALUE(LEFT(T$1,FIND("-",T$1,1)-1))-1,0,IF(ROW($E2613)=MAX(VALUE(LEFT(Q$1,FIND("-",Q$1,1)-1)),VALUE(LEFT(R$1,FIND("-",R$1,1)-1)))+VALUE(LEFT(T$1,FIND("-",T$1,1)-1)),AVERAGE(INDEX($S:$S,ROW(S2613)-VALUE(LEFT(T$1,FIND("-",T$1,1)-1))+1):S2613),($S2613*(2/(VALUE(LEFT(T$1,FIND("-",T$1,1)-1))+1)))+(T2612*(1-(2/(VALUE(LEFT(T$1,FIND("-",T$1,1)-1))+1))))))</f>
        <v>6.4057503477352325E-4</v>
      </c>
      <c r="V2613">
        <f t="shared" si="365"/>
        <v>0</v>
      </c>
      <c r="W2613">
        <f>IF(ROW($E2613)&lt;=VALUE(LEFT(W$1,FIND("-",W$1,1)-1))+1,0,IF(ROW($E2612)=VALUE(LEFT(W$1,FIND("-",W$1,1)-1))+1,100-100/(1+ABS((SUMIF(INDEX($V:$V,ROW($V2613)-VALUE(LEFT(W$1,FIND("-",W$1,1)-1))+1):$V2613,"&gt;0",INDEX($V:$V,ROW($V2613)-VALUE(LEFT(W$1,FIND("-",W$1,1)-1))+1):$V2613)/COUNTIF(INDEX($V:$V,ROW($V2613)-VALUE(LEFT(W$1,FIND("-",W$1,1)-1))+1):$V2613,"&gt;0"))/(SUMIF(INDEX($V:$V,ROW($V2613)-VALUE(LEFT(W$1,FIND("-",W$1,1)-1))+1):$V2613,"&lt;0",INDEX($V:$V,ROW($V2613)-VALUE(LEFT(W$1,FIND("-",W$1,1)-1))+1):$V2613)/COUNTIF(INDEX($V:$V,ROW($V2613)-VALUE(LEFT(W$1,FIND("-",W$1,1)-1))+1):$V2613,"&lt;0")))),100-100/(1+ABS((SUMIF(INDEX($V:$V,ROW($V2613)-VALUE(LEFT(W$1,FIND("-",W$1,1)-1))+1):$V2613,"&gt;0",INDEX($V:$V,ROW($V2613)-VALUE(LEFT(W$1,FIND("-",W$1,1)-1))+1):$V2613)/VALUE(LEFT(W$1,FIND("-",W$1,1)-1)))/(SUMIF(INDEX($V:$V,ROW($V2613)-VALUE(LEFT(W$1,FIND("-",W$1,1)-1))+1):$V2613,"&lt;0",INDEX($V:$V,ROW($V2613)-VALUE(LEFT(W$1,FIND("-",W$1,1)-1))+1):$V2613)/VALUE(LEFT(W$1,FIND("-",W$1,1)-1)))))))</f>
        <v>24.999999999999986</v>
      </c>
      <c r="Y2613">
        <f>IF(ROW($E2613)&lt;=VALUE(LEFT(Y$1,FIND("-",Y$1,1)-1)),0,MAX(INDEX(C:C,ROW(C2613)-VALUE(LEFT(Y$1,FIND("-",Y$1,1)-1))+1):C2613))</f>
        <v>0.13500000000000001</v>
      </c>
      <c r="Z2613">
        <f>IF(ROW($E2613)&lt;=VALUE(LEFT(Z$1,FIND("-",Z$1,1)-1)),0,MIN(INDEX(D:D,ROW(D2613)-VALUE(LEFT(Z$1,FIND("-",Z$1,1)-1))+1):D2613))</f>
        <v>0.105</v>
      </c>
      <c r="AA2613">
        <f t="shared" si="369"/>
        <v>49.999999999999979</v>
      </c>
      <c r="AB2613">
        <f>IF(ROW($AA2613)&lt;=VALUE(LEFT(AA$1,FIND("-",AA$1,1)-1))+VALUE(LEFT(AB$1,FIND("-",AB$1,1)-1)-1),0,AVERAGE(INDEX($AA:$AA,ROW($AA2613)-VALUE(LEFT(AB$1,FIND("-",AB$1,1)-1))+1):$AA2613))</f>
        <v>45.238095238095212</v>
      </c>
      <c r="AC2613">
        <f>IF(ROW($AA2613)&lt;=VALUE(LEFT(AA$1,FIND("-",AA$1,1)-1))+VALUE(LEFT(AB$1,FIND("-",AB$1,1)-1)-1)+VALUE(LEFT(AC$1,FIND("-",AC$1,1)-1)-1),0,AVERAGE(INDEX($AB:$AB,ROW($AB2613)-VALUE(LEFT(AC$1,FIND("-",AC$1,1)-1))+1):$AB2613))</f>
        <v>42.063492063492042</v>
      </c>
      <c r="AE2613">
        <f t="shared" si="366"/>
        <v>150540044</v>
      </c>
      <c r="AG2613" t="str">
        <f t="shared" si="368"/>
        <v/>
      </c>
    </row>
    <row r="2614" spans="1:33" x14ac:dyDescent="0.25">
      <c r="A2614" s="6">
        <v>40772</v>
      </c>
      <c r="B2614">
        <v>0.12</v>
      </c>
      <c r="C2614">
        <v>0.12</v>
      </c>
      <c r="D2614">
        <v>0.12</v>
      </c>
      <c r="E2614">
        <v>0.12</v>
      </c>
      <c r="F2614">
        <v>8.2097000000000003E-2</v>
      </c>
      <c r="G2614">
        <v>90000</v>
      </c>
      <c r="I2614" t="str">
        <f t="shared" si="361"/>
        <v/>
      </c>
      <c r="J2614" t="str">
        <f t="shared" si="362"/>
        <v/>
      </c>
      <c r="K2614" t="str">
        <f t="shared" si="363"/>
        <v/>
      </c>
      <c r="M2614" s="11" t="str">
        <f t="shared" si="367"/>
        <v/>
      </c>
      <c r="O2614">
        <f>IF(ROW($E2614)&lt;=VALUE(LEFT(O$1,FIND("-",O$1,1)-1)),0,IF(ROW($E2614)=VALUE(LEFT(O$1,FIND("-",O$1,1)-1))+1,AVERAGE(INDEX($E:$E,ROW($E2614)-VALUE(LEFT(O$1,FIND("-",O$1,1)-1))):$E2614),($E2614*(2/(VALUE(LEFT(O$1,FIND("-",O$1,1)-1))+1)))+(O2613*(1-(2/(VALUE(LEFT(O$1,FIND("-",O$1,1)-1))+1))))))</f>
        <v>0.13000124790907458</v>
      </c>
      <c r="Q2614">
        <f>IF(ROW($E2614)&lt;=VALUE(LEFT(Q$1,FIND("-",Q$1,1)-1)),0,IF(ROW($E2614)=VALUE(LEFT(Q$1,FIND("-",Q$1,1)-1))+1,AVERAGE(INDEX($E:$E,ROW($E2614)-VALUE(LEFT(Q$1,FIND("-",Q$1,1)-1))):$E2614),($E2614*(2/(VALUE(LEFT(Q$1,FIND("-",Q$1,1)-1))+1)))+(Q2613*(1-(2/(VALUE(LEFT(Q$1,FIND("-",Q$1,1)-1))+1))))))</f>
        <v>0.12169585643485584</v>
      </c>
      <c r="R2614">
        <f>IF(ROW($E2614)&lt;=VALUE(LEFT(R$1,FIND("-",R$1,1)-1)),0,IF(ROW($E2614)=VALUE(LEFT(R$1,FIND("-",R$1,1)-1))+1,AVERAGE(INDEX($E:$E,ROW($E2614)-VALUE(LEFT(R$1,FIND("-",R$1,1)-1))):$E2614),($E2614*(2/(VALUE(LEFT(R$1,FIND("-",R$1,1)-1))+1)))+(R2613*(1-(2/(VALUE(LEFT(R$1,FIND("-",R$1,1)-1))+1))))))</f>
        <v>0.12235381226882885</v>
      </c>
      <c r="S2614">
        <f t="shared" si="364"/>
        <v>-6.5795583397301738E-4</v>
      </c>
      <c r="T2614">
        <f>IF(ROW($E2614)&lt;=MAX(VALUE(LEFT(Q$1,FIND("-",Q$1,1)-1)),VALUE(LEFT(R$1,FIND("-",R$1,1)-1)))+VALUE(LEFT(T$1,FIND("-",T$1,1)-1))-1,0,IF(ROW($E2614)=MAX(VALUE(LEFT(Q$1,FIND("-",Q$1,1)-1)),VALUE(LEFT(R$1,FIND("-",R$1,1)-1)))+VALUE(LEFT(T$1,FIND("-",T$1,1)-1)),AVERAGE(INDEX($S:$S,ROW(S2614)-VALUE(LEFT(T$1,FIND("-",T$1,1)-1))+1):S2614),($S2614*(2/(VALUE(LEFT(T$1,FIND("-",T$1,1)-1))+1)))+(T2613*(1-(2/(VALUE(LEFT(T$1,FIND("-",T$1,1)-1))+1))))))</f>
        <v>3.8086886102421512E-4</v>
      </c>
      <c r="V2614">
        <f t="shared" si="365"/>
        <v>0</v>
      </c>
      <c r="W2614">
        <f>IF(ROW($E2614)&lt;=VALUE(LEFT(W$1,FIND("-",W$1,1)-1))+1,0,IF(ROW($E2613)=VALUE(LEFT(W$1,FIND("-",W$1,1)-1))+1,100-100/(1+ABS((SUMIF(INDEX($V:$V,ROW($V2614)-VALUE(LEFT(W$1,FIND("-",W$1,1)-1))+1):$V2614,"&gt;0",INDEX($V:$V,ROW($V2614)-VALUE(LEFT(W$1,FIND("-",W$1,1)-1))+1):$V2614)/COUNTIF(INDEX($V:$V,ROW($V2614)-VALUE(LEFT(W$1,FIND("-",W$1,1)-1))+1):$V2614,"&gt;0"))/(SUMIF(INDEX($V:$V,ROW($V2614)-VALUE(LEFT(W$1,FIND("-",W$1,1)-1))+1):$V2614,"&lt;0",INDEX($V:$V,ROW($V2614)-VALUE(LEFT(W$1,FIND("-",W$1,1)-1))+1):$V2614)/COUNTIF(INDEX($V:$V,ROW($V2614)-VALUE(LEFT(W$1,FIND("-",W$1,1)-1))+1):$V2614,"&lt;0")))),100-100/(1+ABS((SUMIF(INDEX($V:$V,ROW($V2614)-VALUE(LEFT(W$1,FIND("-",W$1,1)-1))+1):$V2614,"&gt;0",INDEX($V:$V,ROW($V2614)-VALUE(LEFT(W$1,FIND("-",W$1,1)-1))+1):$V2614)/VALUE(LEFT(W$1,FIND("-",W$1,1)-1)))/(SUMIF(INDEX($V:$V,ROW($V2614)-VALUE(LEFT(W$1,FIND("-",W$1,1)-1))+1):$V2614,"&lt;0",INDEX($V:$V,ROW($V2614)-VALUE(LEFT(W$1,FIND("-",W$1,1)-1))+1):$V2614)/VALUE(LEFT(W$1,FIND("-",W$1,1)-1)))))))</f>
        <v>33.333333333333329</v>
      </c>
      <c r="Y2614">
        <f>IF(ROW($E2614)&lt;=VALUE(LEFT(Y$1,FIND("-",Y$1,1)-1)),0,MAX(INDEX(C:C,ROW(C2614)-VALUE(LEFT(Y$1,FIND("-",Y$1,1)-1))+1):C2614))</f>
        <v>0.13500000000000001</v>
      </c>
      <c r="Z2614">
        <f>IF(ROW($E2614)&lt;=VALUE(LEFT(Z$1,FIND("-",Z$1,1)-1)),0,MIN(INDEX(D:D,ROW(D2614)-VALUE(LEFT(Z$1,FIND("-",Z$1,1)-1))+1):D2614))</f>
        <v>0.105</v>
      </c>
      <c r="AA2614">
        <f t="shared" si="369"/>
        <v>49.999999999999979</v>
      </c>
      <c r="AB2614">
        <f>IF(ROW($AA2614)&lt;=VALUE(LEFT(AA$1,FIND("-",AA$1,1)-1))+VALUE(LEFT(AB$1,FIND("-",AB$1,1)-1)-1),0,AVERAGE(INDEX($AA:$AA,ROW($AA2614)-VALUE(LEFT(AB$1,FIND("-",AB$1,1)-1))+1):$AA2614))</f>
        <v>47.619047619047592</v>
      </c>
      <c r="AC2614">
        <f>IF(ROW($AA2614)&lt;=VALUE(LEFT(AA$1,FIND("-",AA$1,1)-1))+VALUE(LEFT(AB$1,FIND("-",AB$1,1)-1)-1)+VALUE(LEFT(AC$1,FIND("-",AC$1,1)-1)-1),0,AVERAGE(INDEX($AB:$AB,ROW($AB2614)-VALUE(LEFT(AC$1,FIND("-",AC$1,1)-1))+1):$AB2614))</f>
        <v>45.238095238095212</v>
      </c>
      <c r="AE2614">
        <f t="shared" si="366"/>
        <v>150540044</v>
      </c>
      <c r="AG2614" t="str">
        <f t="shared" si="368"/>
        <v/>
      </c>
    </row>
    <row r="2615" spans="1:33" x14ac:dyDescent="0.25">
      <c r="A2615" s="6">
        <v>40773</v>
      </c>
      <c r="B2615">
        <v>0.125</v>
      </c>
      <c r="C2615">
        <v>0.13</v>
      </c>
      <c r="D2615">
        <v>0.125</v>
      </c>
      <c r="E2615">
        <v>0.125</v>
      </c>
      <c r="F2615">
        <v>8.5516999999999996E-2</v>
      </c>
      <c r="G2615">
        <v>920100</v>
      </c>
      <c r="I2615" t="str">
        <f t="shared" si="361"/>
        <v/>
      </c>
      <c r="J2615" t="str">
        <f t="shared" si="362"/>
        <v/>
      </c>
      <c r="K2615" t="str">
        <f t="shared" si="363"/>
        <v/>
      </c>
      <c r="M2615" s="11" t="str">
        <f t="shared" si="367"/>
        <v/>
      </c>
      <c r="O2615">
        <f>IF(ROW($E2615)&lt;=VALUE(LEFT(O$1,FIND("-",O$1,1)-1)),0,IF(ROW($E2615)=VALUE(LEFT(O$1,FIND("-",O$1,1)-1))+1,AVERAGE(INDEX($E:$E,ROW($E2615)-VALUE(LEFT(O$1,FIND("-",O$1,1)-1))):$E2615),($E2615*(2/(VALUE(LEFT(O$1,FIND("-",O$1,1)-1))+1)))+(O2614*(1-(2/(VALUE(LEFT(O$1,FIND("-",O$1,1)-1))+1))))))</f>
        <v>0.12995148424828776</v>
      </c>
      <c r="Q2615">
        <f>IF(ROW($E2615)&lt;=VALUE(LEFT(Q$1,FIND("-",Q$1,1)-1)),0,IF(ROW($E2615)=VALUE(LEFT(Q$1,FIND("-",Q$1,1)-1))+1,AVERAGE(INDEX($E:$E,ROW($E2615)-VALUE(LEFT(Q$1,FIND("-",Q$1,1)-1))):$E2615),($E2615*(2/(VALUE(LEFT(Q$1,FIND("-",Q$1,1)-1))+1)))+(Q2614*(1-(2/(VALUE(LEFT(Q$1,FIND("-",Q$1,1)-1))+1))))))</f>
        <v>0.12220418621410878</v>
      </c>
      <c r="R2615">
        <f>IF(ROW($E2615)&lt;=VALUE(LEFT(R$1,FIND("-",R$1,1)-1)),0,IF(ROW($E2615)=VALUE(LEFT(R$1,FIND("-",R$1,1)-1))+1,AVERAGE(INDEX($E:$E,ROW($E2615)-VALUE(LEFT(R$1,FIND("-",R$1,1)-1))):$E2615),($E2615*(2/(VALUE(LEFT(R$1,FIND("-",R$1,1)-1))+1)))+(R2614*(1-(2/(VALUE(LEFT(R$1,FIND("-",R$1,1)-1))+1))))))</f>
        <v>0.12254982617484153</v>
      </c>
      <c r="S2615">
        <f t="shared" si="364"/>
        <v>-3.4563996073275205E-4</v>
      </c>
      <c r="T2615">
        <f>IF(ROW($E2615)&lt;=MAX(VALUE(LEFT(Q$1,FIND("-",Q$1,1)-1)),VALUE(LEFT(R$1,FIND("-",R$1,1)-1)))+VALUE(LEFT(T$1,FIND("-",T$1,1)-1))-1,0,IF(ROW($E2615)=MAX(VALUE(LEFT(Q$1,FIND("-",Q$1,1)-1)),VALUE(LEFT(R$1,FIND("-",R$1,1)-1)))+VALUE(LEFT(T$1,FIND("-",T$1,1)-1)),AVERAGE(INDEX($S:$S,ROW(S2615)-VALUE(LEFT(T$1,FIND("-",T$1,1)-1))+1):S2615),($S2615*(2/(VALUE(LEFT(T$1,FIND("-",T$1,1)-1))+1)))+(T2614*(1-(2/(VALUE(LEFT(T$1,FIND("-",T$1,1)-1))+1))))))</f>
        <v>2.3556709667282171E-4</v>
      </c>
      <c r="V2615">
        <f t="shared" si="365"/>
        <v>5.0000000000000044E-3</v>
      </c>
      <c r="W2615">
        <f>IF(ROW($E2615)&lt;=VALUE(LEFT(W$1,FIND("-",W$1,1)-1))+1,0,IF(ROW($E2614)=VALUE(LEFT(W$1,FIND("-",W$1,1)-1))+1,100-100/(1+ABS((SUMIF(INDEX($V:$V,ROW($V2615)-VALUE(LEFT(W$1,FIND("-",W$1,1)-1))+1):$V2615,"&gt;0",INDEX($V:$V,ROW($V2615)-VALUE(LEFT(W$1,FIND("-",W$1,1)-1))+1):$V2615)/COUNTIF(INDEX($V:$V,ROW($V2615)-VALUE(LEFT(W$1,FIND("-",W$1,1)-1))+1):$V2615,"&gt;0"))/(SUMIF(INDEX($V:$V,ROW($V2615)-VALUE(LEFT(W$1,FIND("-",W$1,1)-1))+1):$V2615,"&lt;0",INDEX($V:$V,ROW($V2615)-VALUE(LEFT(W$1,FIND("-",W$1,1)-1))+1):$V2615)/COUNTIF(INDEX($V:$V,ROW($V2615)-VALUE(LEFT(W$1,FIND("-",W$1,1)-1))+1):$V2615,"&lt;0")))),100-100/(1+ABS((SUMIF(INDEX($V:$V,ROW($V2615)-VALUE(LEFT(W$1,FIND("-",W$1,1)-1))+1):$V2615,"&gt;0",INDEX($V:$V,ROW($V2615)-VALUE(LEFT(W$1,FIND("-",W$1,1)-1))+1):$V2615)/VALUE(LEFT(W$1,FIND("-",W$1,1)-1)))/(SUMIF(INDEX($V:$V,ROW($V2615)-VALUE(LEFT(W$1,FIND("-",W$1,1)-1))+1):$V2615,"&lt;0",INDEX($V:$V,ROW($V2615)-VALUE(LEFT(W$1,FIND("-",W$1,1)-1))+1):$V2615)/VALUE(LEFT(W$1,FIND("-",W$1,1)-1)))))))</f>
        <v>33.333333333333329</v>
      </c>
      <c r="Y2615">
        <f>IF(ROW($E2615)&lt;=VALUE(LEFT(Y$1,FIND("-",Y$1,1)-1)),0,MAX(INDEX(C:C,ROW(C2615)-VALUE(LEFT(Y$1,FIND("-",Y$1,1)-1))+1):C2615))</f>
        <v>0.13500000000000001</v>
      </c>
      <c r="Z2615">
        <f>IF(ROW($E2615)&lt;=VALUE(LEFT(Z$1,FIND("-",Z$1,1)-1)),0,MIN(INDEX(D:D,ROW(D2615)-VALUE(LEFT(Z$1,FIND("-",Z$1,1)-1))+1):D2615))</f>
        <v>0.105</v>
      </c>
      <c r="AA2615">
        <f t="shared" si="369"/>
        <v>66.666666666666657</v>
      </c>
      <c r="AB2615">
        <f>IF(ROW($AA2615)&lt;=VALUE(LEFT(AA$1,FIND("-",AA$1,1)-1))+VALUE(LEFT(AB$1,FIND("-",AB$1,1)-1)-1),0,AVERAGE(INDEX($AA:$AA,ROW($AA2615)-VALUE(LEFT(AB$1,FIND("-",AB$1,1)-1))+1):$AA2615))</f>
        <v>55.555555555555543</v>
      </c>
      <c r="AC2615">
        <f>IF(ROW($AA2615)&lt;=VALUE(LEFT(AA$1,FIND("-",AA$1,1)-1))+VALUE(LEFT(AB$1,FIND("-",AB$1,1)-1)-1)+VALUE(LEFT(AC$1,FIND("-",AC$1,1)-1)-1),0,AVERAGE(INDEX($AB:$AB,ROW($AB2615)-VALUE(LEFT(AC$1,FIND("-",AC$1,1)-1))+1):$AB2615))</f>
        <v>49.470899470899447</v>
      </c>
      <c r="AE2615">
        <f t="shared" si="366"/>
        <v>151460144</v>
      </c>
      <c r="AG2615" t="str">
        <f t="shared" si="368"/>
        <v/>
      </c>
    </row>
    <row r="2616" spans="1:33" x14ac:dyDescent="0.25">
      <c r="A2616" s="6">
        <v>40774</v>
      </c>
      <c r="B2616">
        <v>0.125</v>
      </c>
      <c r="C2616">
        <v>0.125</v>
      </c>
      <c r="D2616">
        <v>0.12</v>
      </c>
      <c r="E2616">
        <v>0.12</v>
      </c>
      <c r="F2616">
        <v>8.2097000000000003E-2</v>
      </c>
      <c r="G2616">
        <v>1250600</v>
      </c>
      <c r="I2616" t="str">
        <f t="shared" si="361"/>
        <v/>
      </c>
      <c r="J2616" t="str">
        <f t="shared" si="362"/>
        <v/>
      </c>
      <c r="K2616" t="str">
        <f t="shared" si="363"/>
        <v/>
      </c>
      <c r="M2616" s="11" t="str">
        <f t="shared" si="367"/>
        <v/>
      </c>
      <c r="O2616">
        <f>IF(ROW($E2616)&lt;=VALUE(LEFT(O$1,FIND("-",O$1,1)-1)),0,IF(ROW($E2616)=VALUE(LEFT(O$1,FIND("-",O$1,1)-1))+1,AVERAGE(INDEX($E:$E,ROW($E2616)-VALUE(LEFT(O$1,FIND("-",O$1,1)-1))):$E2616),($E2616*(2/(VALUE(LEFT(O$1,FIND("-",O$1,1)-1))+1)))+(O2615*(1-(2/(VALUE(LEFT(O$1,FIND("-",O$1,1)-1))+1))))))</f>
        <v>0.1298524645045237</v>
      </c>
      <c r="Q2616">
        <f>IF(ROW($E2616)&lt;=VALUE(LEFT(Q$1,FIND("-",Q$1,1)-1)),0,IF(ROW($E2616)=VALUE(LEFT(Q$1,FIND("-",Q$1,1)-1))+1,AVERAGE(INDEX($E:$E,ROW($E2616)-VALUE(LEFT(Q$1,FIND("-",Q$1,1)-1))):$E2616),($E2616*(2/(VALUE(LEFT(Q$1,FIND("-",Q$1,1)-1))+1)))+(Q2615*(1-(2/(VALUE(LEFT(Q$1,FIND("-",Q$1,1)-1))+1))))))</f>
        <v>0.12186508064270743</v>
      </c>
      <c r="R2616">
        <f>IF(ROW($E2616)&lt;=VALUE(LEFT(R$1,FIND("-",R$1,1)-1)),0,IF(ROW($E2616)=VALUE(LEFT(R$1,FIND("-",R$1,1)-1))+1,AVERAGE(INDEX($E:$E,ROW($E2616)-VALUE(LEFT(R$1,FIND("-",R$1,1)-1))):$E2616),($E2616*(2/(VALUE(LEFT(R$1,FIND("-",R$1,1)-1))+1)))+(R2615*(1-(2/(VALUE(LEFT(R$1,FIND("-",R$1,1)-1))+1))))))</f>
        <v>0.1223609501618903</v>
      </c>
      <c r="S2616">
        <f t="shared" si="364"/>
        <v>-4.9586951918287325E-4</v>
      </c>
      <c r="T2616">
        <f>IF(ROW($E2616)&lt;=MAX(VALUE(LEFT(Q$1,FIND("-",Q$1,1)-1)),VALUE(LEFT(R$1,FIND("-",R$1,1)-1)))+VALUE(LEFT(T$1,FIND("-",T$1,1)-1))-1,0,IF(ROW($E2616)=MAX(VALUE(LEFT(Q$1,FIND("-",Q$1,1)-1)),VALUE(LEFT(R$1,FIND("-",R$1,1)-1)))+VALUE(LEFT(T$1,FIND("-",T$1,1)-1)),AVERAGE(INDEX($S:$S,ROW(S2616)-VALUE(LEFT(T$1,FIND("-",T$1,1)-1))+1):S2616),($S2616*(2/(VALUE(LEFT(T$1,FIND("-",T$1,1)-1))+1)))+(T2615*(1-(2/(VALUE(LEFT(T$1,FIND("-",T$1,1)-1))+1))))))</f>
        <v>8.9279773501682732E-5</v>
      </c>
      <c r="V2616">
        <f t="shared" si="365"/>
        <v>-5.0000000000000044E-3</v>
      </c>
      <c r="W2616">
        <f>IF(ROW($E2616)&lt;=VALUE(LEFT(W$1,FIND("-",W$1,1)-1))+1,0,IF(ROW($E2615)=VALUE(LEFT(W$1,FIND("-",W$1,1)-1))+1,100-100/(1+ABS((SUMIF(INDEX($V:$V,ROW($V2616)-VALUE(LEFT(W$1,FIND("-",W$1,1)-1))+1):$V2616,"&gt;0",INDEX($V:$V,ROW($V2616)-VALUE(LEFT(W$1,FIND("-",W$1,1)-1))+1):$V2616)/COUNTIF(INDEX($V:$V,ROW($V2616)-VALUE(LEFT(W$1,FIND("-",W$1,1)-1))+1):$V2616,"&gt;0"))/(SUMIF(INDEX($V:$V,ROW($V2616)-VALUE(LEFT(W$1,FIND("-",W$1,1)-1))+1):$V2616,"&lt;0",INDEX($V:$V,ROW($V2616)-VALUE(LEFT(W$1,FIND("-",W$1,1)-1))+1):$V2616)/COUNTIF(INDEX($V:$V,ROW($V2616)-VALUE(LEFT(W$1,FIND("-",W$1,1)-1))+1):$V2616,"&lt;0")))),100-100/(1+ABS((SUMIF(INDEX($V:$V,ROW($V2616)-VALUE(LEFT(W$1,FIND("-",W$1,1)-1))+1):$V2616,"&gt;0",INDEX($V:$V,ROW($V2616)-VALUE(LEFT(W$1,FIND("-",W$1,1)-1))+1):$V2616)/VALUE(LEFT(W$1,FIND("-",W$1,1)-1)))/(SUMIF(INDEX($V:$V,ROW($V2616)-VALUE(LEFT(W$1,FIND("-",W$1,1)-1))+1):$V2616,"&lt;0",INDEX($V:$V,ROW($V2616)-VALUE(LEFT(W$1,FIND("-",W$1,1)-1))+1):$V2616)/VALUE(LEFT(W$1,FIND("-",W$1,1)-1)))))))</f>
        <v>33.333333333333329</v>
      </c>
      <c r="Y2616">
        <f>IF(ROW($E2616)&lt;=VALUE(LEFT(Y$1,FIND("-",Y$1,1)-1)),0,MAX(INDEX(C:C,ROW(C2616)-VALUE(LEFT(Y$1,FIND("-",Y$1,1)-1))+1):C2616))</f>
        <v>0.13500000000000001</v>
      </c>
      <c r="Z2616">
        <f>IF(ROW($E2616)&lt;=VALUE(LEFT(Z$1,FIND("-",Z$1,1)-1)),0,MIN(INDEX(D:D,ROW(D2616)-VALUE(LEFT(Z$1,FIND("-",Z$1,1)-1))+1):D2616))</f>
        <v>0.105</v>
      </c>
      <c r="AA2616">
        <f t="shared" si="369"/>
        <v>49.999999999999979</v>
      </c>
      <c r="AB2616">
        <f>IF(ROW($AA2616)&lt;=VALUE(LEFT(AA$1,FIND("-",AA$1,1)-1))+VALUE(LEFT(AB$1,FIND("-",AB$1,1)-1)-1),0,AVERAGE(INDEX($AA:$AA,ROW($AA2616)-VALUE(LEFT(AB$1,FIND("-",AB$1,1)-1))+1):$AA2616))</f>
        <v>55.555555555555536</v>
      </c>
      <c r="AC2616">
        <f>IF(ROW($AA2616)&lt;=VALUE(LEFT(AA$1,FIND("-",AA$1,1)-1))+VALUE(LEFT(AB$1,FIND("-",AB$1,1)-1)-1)+VALUE(LEFT(AC$1,FIND("-",AC$1,1)-1)-1),0,AVERAGE(INDEX($AB:$AB,ROW($AB2616)-VALUE(LEFT(AC$1,FIND("-",AC$1,1)-1))+1):$AB2616))</f>
        <v>52.91005291005289</v>
      </c>
      <c r="AE2616">
        <f t="shared" si="366"/>
        <v>150209544</v>
      </c>
      <c r="AG2616" t="str">
        <f t="shared" si="368"/>
        <v/>
      </c>
    </row>
    <row r="2617" spans="1:33" x14ac:dyDescent="0.25">
      <c r="A2617" s="6">
        <v>40777</v>
      </c>
      <c r="B2617">
        <v>0.12</v>
      </c>
      <c r="C2617">
        <v>0.125</v>
      </c>
      <c r="D2617">
        <v>0.12</v>
      </c>
      <c r="E2617">
        <v>0.12</v>
      </c>
      <c r="F2617">
        <v>8.2097000000000003E-2</v>
      </c>
      <c r="G2617">
        <v>368000</v>
      </c>
      <c r="I2617" t="str">
        <f t="shared" si="361"/>
        <v/>
      </c>
      <c r="J2617" t="str">
        <f t="shared" si="362"/>
        <v/>
      </c>
      <c r="K2617" t="str">
        <f t="shared" si="363"/>
        <v/>
      </c>
      <c r="M2617" s="11" t="str">
        <f t="shared" si="367"/>
        <v/>
      </c>
      <c r="O2617">
        <f>IF(ROW($E2617)&lt;=VALUE(LEFT(O$1,FIND("-",O$1,1)-1)),0,IF(ROW($E2617)=VALUE(LEFT(O$1,FIND("-",O$1,1)-1))+1,AVERAGE(INDEX($E:$E,ROW($E2617)-VALUE(LEFT(O$1,FIND("-",O$1,1)-1))):$E2617),($E2617*(2/(VALUE(LEFT(O$1,FIND("-",O$1,1)-1))+1)))+(O2616*(1-(2/(VALUE(LEFT(O$1,FIND("-",O$1,1)-1))+1))))))</f>
        <v>0.12975443003184187</v>
      </c>
      <c r="Q2617">
        <f>IF(ROW($E2617)&lt;=VALUE(LEFT(Q$1,FIND("-",Q$1,1)-1)),0,IF(ROW($E2617)=VALUE(LEFT(Q$1,FIND("-",Q$1,1)-1))+1,AVERAGE(INDEX($E:$E,ROW($E2617)-VALUE(LEFT(Q$1,FIND("-",Q$1,1)-1))):$E2617),($E2617*(2/(VALUE(LEFT(Q$1,FIND("-",Q$1,1)-1))+1)))+(Q2616*(1-(2/(VALUE(LEFT(Q$1,FIND("-",Q$1,1)-1))+1))))))</f>
        <v>0.12157814515921397</v>
      </c>
      <c r="R2617">
        <f>IF(ROW($E2617)&lt;=VALUE(LEFT(R$1,FIND("-",R$1,1)-1)),0,IF(ROW($E2617)=VALUE(LEFT(R$1,FIND("-",R$1,1)-1))+1,AVERAGE(INDEX($E:$E,ROW($E2617)-VALUE(LEFT(R$1,FIND("-",R$1,1)-1))):$E2617),($E2617*(2/(VALUE(LEFT(R$1,FIND("-",R$1,1)-1))+1)))+(R2616*(1-(2/(VALUE(LEFT(R$1,FIND("-",R$1,1)-1))+1))))))</f>
        <v>0.12218606496471325</v>
      </c>
      <c r="S2617">
        <f t="shared" si="364"/>
        <v>-6.0791980549927682E-4</v>
      </c>
      <c r="T2617">
        <f>IF(ROW($E2617)&lt;=MAX(VALUE(LEFT(Q$1,FIND("-",Q$1,1)-1)),VALUE(LEFT(R$1,FIND("-",R$1,1)-1)))+VALUE(LEFT(T$1,FIND("-",T$1,1)-1))-1,0,IF(ROW($E2617)=MAX(VALUE(LEFT(Q$1,FIND("-",Q$1,1)-1)),VALUE(LEFT(R$1,FIND("-",R$1,1)-1)))+VALUE(LEFT(T$1,FIND("-",T$1,1)-1)),AVERAGE(INDEX($S:$S,ROW(S2617)-VALUE(LEFT(T$1,FIND("-",T$1,1)-1))+1):S2617),($S2617*(2/(VALUE(LEFT(T$1,FIND("-",T$1,1)-1))+1)))+(T2616*(1-(2/(VALUE(LEFT(T$1,FIND("-",T$1,1)-1))+1))))))</f>
        <v>-5.0160142298509179E-5</v>
      </c>
      <c r="V2617">
        <f t="shared" si="365"/>
        <v>0</v>
      </c>
      <c r="W2617">
        <f>IF(ROW($E2617)&lt;=VALUE(LEFT(W$1,FIND("-",W$1,1)-1))+1,0,IF(ROW($E2616)=VALUE(LEFT(W$1,FIND("-",W$1,1)-1))+1,100-100/(1+ABS((SUMIF(INDEX($V:$V,ROW($V2617)-VALUE(LEFT(W$1,FIND("-",W$1,1)-1))+1):$V2617,"&gt;0",INDEX($V:$V,ROW($V2617)-VALUE(LEFT(W$1,FIND("-",W$1,1)-1))+1):$V2617)/COUNTIF(INDEX($V:$V,ROW($V2617)-VALUE(LEFT(W$1,FIND("-",W$1,1)-1))+1):$V2617,"&gt;0"))/(SUMIF(INDEX($V:$V,ROW($V2617)-VALUE(LEFT(W$1,FIND("-",W$1,1)-1))+1):$V2617,"&lt;0",INDEX($V:$V,ROW($V2617)-VALUE(LEFT(W$1,FIND("-",W$1,1)-1))+1):$V2617)/COUNTIF(INDEX($V:$V,ROW($V2617)-VALUE(LEFT(W$1,FIND("-",W$1,1)-1))+1):$V2617,"&lt;0")))),100-100/(1+ABS((SUMIF(INDEX($V:$V,ROW($V2617)-VALUE(LEFT(W$1,FIND("-",W$1,1)-1))+1):$V2617,"&gt;0",INDEX($V:$V,ROW($V2617)-VALUE(LEFT(W$1,FIND("-",W$1,1)-1))+1):$V2617)/VALUE(LEFT(W$1,FIND("-",W$1,1)-1)))/(SUMIF(INDEX($V:$V,ROW($V2617)-VALUE(LEFT(W$1,FIND("-",W$1,1)-1))+1):$V2617,"&lt;0",INDEX($V:$V,ROW($V2617)-VALUE(LEFT(W$1,FIND("-",W$1,1)-1))+1):$V2617)/VALUE(LEFT(W$1,FIND("-",W$1,1)-1)))))))</f>
        <v>33.333333333333329</v>
      </c>
      <c r="Y2617">
        <f>IF(ROW($E2617)&lt;=VALUE(LEFT(Y$1,FIND("-",Y$1,1)-1)),0,MAX(INDEX(C:C,ROW(C2617)-VALUE(LEFT(Y$1,FIND("-",Y$1,1)-1))+1):C2617))</f>
        <v>0.13500000000000001</v>
      </c>
      <c r="Z2617">
        <f>IF(ROW($E2617)&lt;=VALUE(LEFT(Z$1,FIND("-",Z$1,1)-1)),0,MIN(INDEX(D:D,ROW(D2617)-VALUE(LEFT(Z$1,FIND("-",Z$1,1)-1))+1):D2617))</f>
        <v>0.105</v>
      </c>
      <c r="AA2617">
        <f t="shared" si="369"/>
        <v>49.999999999999979</v>
      </c>
      <c r="AB2617">
        <f>IF(ROW($AA2617)&lt;=VALUE(LEFT(AA$1,FIND("-",AA$1,1)-1))+VALUE(LEFT(AB$1,FIND("-",AB$1,1)-1)-1),0,AVERAGE(INDEX($AA:$AA,ROW($AA2617)-VALUE(LEFT(AB$1,FIND("-",AB$1,1)-1))+1):$AA2617))</f>
        <v>55.555555555555536</v>
      </c>
      <c r="AC2617">
        <f>IF(ROW($AA2617)&lt;=VALUE(LEFT(AA$1,FIND("-",AA$1,1)-1))+VALUE(LEFT(AB$1,FIND("-",AB$1,1)-1)-1)+VALUE(LEFT(AC$1,FIND("-",AC$1,1)-1)-1),0,AVERAGE(INDEX($AB:$AB,ROW($AB2617)-VALUE(LEFT(AC$1,FIND("-",AC$1,1)-1))+1):$AB2617))</f>
        <v>55.555555555555543</v>
      </c>
      <c r="AE2617">
        <f t="shared" si="366"/>
        <v>150209544</v>
      </c>
      <c r="AG2617" t="str">
        <f t="shared" si="368"/>
        <v/>
      </c>
    </row>
    <row r="2618" spans="1:33" x14ac:dyDescent="0.25">
      <c r="A2618" s="6">
        <v>40778</v>
      </c>
      <c r="B2618">
        <v>0.12</v>
      </c>
      <c r="C2618">
        <v>0.125</v>
      </c>
      <c r="D2618">
        <v>0.12</v>
      </c>
      <c r="E2618">
        <v>0.125</v>
      </c>
      <c r="F2618">
        <v>8.5516999999999996E-2</v>
      </c>
      <c r="G2618">
        <v>106100</v>
      </c>
      <c r="I2618" t="str">
        <f t="shared" si="361"/>
        <v/>
      </c>
      <c r="J2618" t="str">
        <f t="shared" si="362"/>
        <v/>
      </c>
      <c r="K2618" t="str">
        <f t="shared" si="363"/>
        <v/>
      </c>
      <c r="M2618" s="11" t="str">
        <f t="shared" si="367"/>
        <v/>
      </c>
      <c r="O2618">
        <f>IF(ROW($E2618)&lt;=VALUE(LEFT(O$1,FIND("-",O$1,1)-1)),0,IF(ROW($E2618)=VALUE(LEFT(O$1,FIND("-",O$1,1)-1))+1,AVERAGE(INDEX($E:$E,ROW($E2618)-VALUE(LEFT(O$1,FIND("-",O$1,1)-1))):$E2618),($E2618*(2/(VALUE(LEFT(O$1,FIND("-",O$1,1)-1))+1)))+(O2617*(1-(2/(VALUE(LEFT(O$1,FIND("-",O$1,1)-1))+1))))))</f>
        <v>0.12970712227033102</v>
      </c>
      <c r="Q2618">
        <f>IF(ROW($E2618)&lt;=VALUE(LEFT(Q$1,FIND("-",Q$1,1)-1)),0,IF(ROW($E2618)=VALUE(LEFT(Q$1,FIND("-",Q$1,1)-1))+1,AVERAGE(INDEX($E:$E,ROW($E2618)-VALUE(LEFT(Q$1,FIND("-",Q$1,1)-1))):$E2618),($E2618*(2/(VALUE(LEFT(Q$1,FIND("-",Q$1,1)-1))+1)))+(Q2617*(1-(2/(VALUE(LEFT(Q$1,FIND("-",Q$1,1)-1))+1))))))</f>
        <v>0.12210458436548875</v>
      </c>
      <c r="R2618">
        <f>IF(ROW($E2618)&lt;=VALUE(LEFT(R$1,FIND("-",R$1,1)-1)),0,IF(ROW($E2618)=VALUE(LEFT(R$1,FIND("-",R$1,1)-1))+1,AVERAGE(INDEX($E:$E,ROW($E2618)-VALUE(LEFT(R$1,FIND("-",R$1,1)-1))):$E2618),($E2618*(2/(VALUE(LEFT(R$1,FIND("-",R$1,1)-1))+1)))+(R2617*(1-(2/(VALUE(LEFT(R$1,FIND("-",R$1,1)-1))+1))))))</f>
        <v>0.12239450459695671</v>
      </c>
      <c r="S2618">
        <f t="shared" si="364"/>
        <v>-2.8992023146795498E-4</v>
      </c>
      <c r="T2618">
        <f>IF(ROW($E2618)&lt;=MAX(VALUE(LEFT(Q$1,FIND("-",Q$1,1)-1)),VALUE(LEFT(R$1,FIND("-",R$1,1)-1)))+VALUE(LEFT(T$1,FIND("-",T$1,1)-1))-1,0,IF(ROW($E2618)=MAX(VALUE(LEFT(Q$1,FIND("-",Q$1,1)-1)),VALUE(LEFT(R$1,FIND("-",R$1,1)-1)))+VALUE(LEFT(T$1,FIND("-",T$1,1)-1)),AVERAGE(INDEX($S:$S,ROW(S2618)-VALUE(LEFT(T$1,FIND("-",T$1,1)-1))+1):S2618),($S2618*(2/(VALUE(LEFT(T$1,FIND("-",T$1,1)-1))+1)))+(T2617*(1-(2/(VALUE(LEFT(T$1,FIND("-",T$1,1)-1))+1))))))</f>
        <v>-9.8112160132398334E-5</v>
      </c>
      <c r="V2618">
        <f t="shared" si="365"/>
        <v>5.0000000000000044E-3</v>
      </c>
      <c r="W2618">
        <f>IF(ROW($E2618)&lt;=VALUE(LEFT(W$1,FIND("-",W$1,1)-1))+1,0,IF(ROW($E2617)=VALUE(LEFT(W$1,FIND("-",W$1,1)-1))+1,100-100/(1+ABS((SUMIF(INDEX($V:$V,ROW($V2618)-VALUE(LEFT(W$1,FIND("-",W$1,1)-1))+1):$V2618,"&gt;0",INDEX($V:$V,ROW($V2618)-VALUE(LEFT(W$1,FIND("-",W$1,1)-1))+1):$V2618)/COUNTIF(INDEX($V:$V,ROW($V2618)-VALUE(LEFT(W$1,FIND("-",W$1,1)-1))+1):$V2618,"&gt;0"))/(SUMIF(INDEX($V:$V,ROW($V2618)-VALUE(LEFT(W$1,FIND("-",W$1,1)-1))+1):$V2618,"&lt;0",INDEX($V:$V,ROW($V2618)-VALUE(LEFT(W$1,FIND("-",W$1,1)-1))+1):$V2618)/COUNTIF(INDEX($V:$V,ROW($V2618)-VALUE(LEFT(W$1,FIND("-",W$1,1)-1))+1):$V2618,"&lt;0")))),100-100/(1+ABS((SUMIF(INDEX($V:$V,ROW($V2618)-VALUE(LEFT(W$1,FIND("-",W$1,1)-1))+1):$V2618,"&gt;0",INDEX($V:$V,ROW($V2618)-VALUE(LEFT(W$1,FIND("-",W$1,1)-1))+1):$V2618)/VALUE(LEFT(W$1,FIND("-",W$1,1)-1)))/(SUMIF(INDEX($V:$V,ROW($V2618)-VALUE(LEFT(W$1,FIND("-",W$1,1)-1))+1):$V2618,"&lt;0",INDEX($V:$V,ROW($V2618)-VALUE(LEFT(W$1,FIND("-",W$1,1)-1))+1):$V2618)/VALUE(LEFT(W$1,FIND("-",W$1,1)-1)))))))</f>
        <v>42.857142857142854</v>
      </c>
      <c r="Y2618">
        <f>IF(ROW($E2618)&lt;=VALUE(LEFT(Y$1,FIND("-",Y$1,1)-1)),0,MAX(INDEX(C:C,ROW(C2618)-VALUE(LEFT(Y$1,FIND("-",Y$1,1)-1))+1):C2618))</f>
        <v>0.13</v>
      </c>
      <c r="Z2618">
        <f>IF(ROW($E2618)&lt;=VALUE(LEFT(Z$1,FIND("-",Z$1,1)-1)),0,MIN(INDEX(D:D,ROW(D2618)-VALUE(LEFT(Z$1,FIND("-",Z$1,1)-1))+1):D2618))</f>
        <v>0.105</v>
      </c>
      <c r="AA2618">
        <f t="shared" si="369"/>
        <v>80</v>
      </c>
      <c r="AB2618">
        <f>IF(ROW($AA2618)&lt;=VALUE(LEFT(AA$1,FIND("-",AA$1,1)-1))+VALUE(LEFT(AB$1,FIND("-",AB$1,1)-1)-1),0,AVERAGE(INDEX($AA:$AA,ROW($AA2618)-VALUE(LEFT(AB$1,FIND("-",AB$1,1)-1))+1):$AA2618))</f>
        <v>59.999999999999979</v>
      </c>
      <c r="AC2618">
        <f>IF(ROW($AA2618)&lt;=VALUE(LEFT(AA$1,FIND("-",AA$1,1)-1))+VALUE(LEFT(AB$1,FIND("-",AB$1,1)-1)-1)+VALUE(LEFT(AC$1,FIND("-",AC$1,1)-1)-1),0,AVERAGE(INDEX($AB:$AB,ROW($AB2618)-VALUE(LEFT(AC$1,FIND("-",AC$1,1)-1))+1):$AB2618))</f>
        <v>57.037037037037017</v>
      </c>
      <c r="AE2618">
        <f t="shared" si="366"/>
        <v>150315644</v>
      </c>
      <c r="AG2618" t="str">
        <f t="shared" si="368"/>
        <v/>
      </c>
    </row>
    <row r="2619" spans="1:33" x14ac:dyDescent="0.25">
      <c r="A2619" s="6">
        <v>40779</v>
      </c>
      <c r="B2619">
        <v>0.125</v>
      </c>
      <c r="C2619">
        <v>0.125</v>
      </c>
      <c r="D2619">
        <v>0.12</v>
      </c>
      <c r="E2619">
        <v>0.12</v>
      </c>
      <c r="F2619">
        <v>8.2097000000000003E-2</v>
      </c>
      <c r="G2619">
        <v>705000</v>
      </c>
      <c r="I2619" t="str">
        <f t="shared" ref="I2619:I2682" si="370">IF(AND(T2619&gt;=S2619,T2618&lt;S2618),"Bearish",IF(AND(T2619&lt;S2619,T2618&gt;=S2618),"Bullish",""))</f>
        <v/>
      </c>
      <c r="J2619" t="str">
        <f t="shared" ref="J2619:J2682" si="371">IF(W2619&gt;70,"Overbought",IF(W2619&lt;30,"Oversold",""))</f>
        <v/>
      </c>
      <c r="K2619" t="str">
        <f t="shared" ref="K2619:K2682" si="372">IF(AND(AC2619&lt;20,AC2619&gt;AB2619),"Oversold Above %D",IF(AND(AC2619&lt;20,AC2619&lt;=AB2619),"Oversold Below %D",IF(AND(AC2619&gt;80,AC2619&lt;AB2619),"Overbought Below %D",IF(AND(AC2619&gt;80,AC2619&gt;=AB2619),"Overbought Above %D",IF(AND(AC2619&gt;=20,LEFT(K2618,5)="Overs"),"Buy",IF(AND(AC2619&lt;=80,LEFT(K2618,5)="Overb"),"Sell",""))))))</f>
        <v/>
      </c>
      <c r="M2619" s="11" t="str">
        <f t="shared" si="367"/>
        <v/>
      </c>
      <c r="O2619">
        <f>IF(ROW($E2619)&lt;=VALUE(LEFT(O$1,FIND("-",O$1,1)-1)),0,IF(ROW($E2619)=VALUE(LEFT(O$1,FIND("-",O$1,1)-1))+1,AVERAGE(INDEX($E:$E,ROW($E2619)-VALUE(LEFT(O$1,FIND("-",O$1,1)-1))):$E2619),($E2619*(2/(VALUE(LEFT(O$1,FIND("-",O$1,1)-1))+1)))+(O2618*(1-(2/(VALUE(LEFT(O$1,FIND("-",O$1,1)-1))+1))))))</f>
        <v>0.12961053398903419</v>
      </c>
      <c r="Q2619">
        <f>IF(ROW($E2619)&lt;=VALUE(LEFT(Q$1,FIND("-",Q$1,1)-1)),0,IF(ROW($E2619)=VALUE(LEFT(Q$1,FIND("-",Q$1,1)-1))+1,AVERAGE(INDEX($E:$E,ROW($E2619)-VALUE(LEFT(Q$1,FIND("-",Q$1,1)-1))):$E2619),($E2619*(2/(VALUE(LEFT(Q$1,FIND("-",Q$1,1)-1))+1)))+(Q2618*(1-(2/(VALUE(LEFT(Q$1,FIND("-",Q$1,1)-1))+1))))))</f>
        <v>0.12178080215541355</v>
      </c>
      <c r="R2619">
        <f>IF(ROW($E2619)&lt;=VALUE(LEFT(R$1,FIND("-",R$1,1)-1)),0,IF(ROW($E2619)=VALUE(LEFT(R$1,FIND("-",R$1,1)-1))+1,AVERAGE(INDEX($E:$E,ROW($E2619)-VALUE(LEFT(R$1,FIND("-",R$1,1)-1))):$E2619),($E2619*(2/(VALUE(LEFT(R$1,FIND("-",R$1,1)-1))+1)))+(R2618*(1-(2/(VALUE(LEFT(R$1,FIND("-",R$1,1)-1))+1))))))</f>
        <v>0.12221713388607103</v>
      </c>
      <c r="S2619">
        <f t="shared" ref="S2619:S2682" si="373">IF(ROW($E2619)&lt;=MAX(VALUE(LEFT(Q$1,FIND("-",Q$1,1)-1)),VALUE(LEFT(R$1,FIND("-",R$1,1)-1))),0,Q2619-R2619)</f>
        <v>-4.363317306574771E-4</v>
      </c>
      <c r="T2619">
        <f>IF(ROW($E2619)&lt;=MAX(VALUE(LEFT(Q$1,FIND("-",Q$1,1)-1)),VALUE(LEFT(R$1,FIND("-",R$1,1)-1)))+VALUE(LEFT(T$1,FIND("-",T$1,1)-1))-1,0,IF(ROW($E2619)=MAX(VALUE(LEFT(Q$1,FIND("-",Q$1,1)-1)),VALUE(LEFT(R$1,FIND("-",R$1,1)-1)))+VALUE(LEFT(T$1,FIND("-",T$1,1)-1)),AVERAGE(INDEX($S:$S,ROW(S2619)-VALUE(LEFT(T$1,FIND("-",T$1,1)-1))+1):S2619),($S2619*(2/(VALUE(LEFT(T$1,FIND("-",T$1,1)-1))+1)))+(T2618*(1-(2/(VALUE(LEFT(T$1,FIND("-",T$1,1)-1))+1))))))</f>
        <v>-1.657560742374141E-4</v>
      </c>
      <c r="V2619">
        <f t="shared" ref="V2619:V2682" si="374">IFERROR(1*(E2619-E2618),"")</f>
        <v>-5.0000000000000044E-3</v>
      </c>
      <c r="W2619">
        <f>IF(ROW($E2619)&lt;=VALUE(LEFT(W$1,FIND("-",W$1,1)-1))+1,0,IF(ROW($E2618)=VALUE(LEFT(W$1,FIND("-",W$1,1)-1))+1,100-100/(1+ABS((SUMIF(INDEX($V:$V,ROW($V2619)-VALUE(LEFT(W$1,FIND("-",W$1,1)-1))+1):$V2619,"&gt;0",INDEX($V:$V,ROW($V2619)-VALUE(LEFT(W$1,FIND("-",W$1,1)-1))+1):$V2619)/COUNTIF(INDEX($V:$V,ROW($V2619)-VALUE(LEFT(W$1,FIND("-",W$1,1)-1))+1):$V2619,"&gt;0"))/(SUMIF(INDEX($V:$V,ROW($V2619)-VALUE(LEFT(W$1,FIND("-",W$1,1)-1))+1):$V2619,"&lt;0",INDEX($V:$V,ROW($V2619)-VALUE(LEFT(W$1,FIND("-",W$1,1)-1))+1):$V2619)/COUNTIF(INDEX($V:$V,ROW($V2619)-VALUE(LEFT(W$1,FIND("-",W$1,1)-1))+1):$V2619,"&lt;0")))),100-100/(1+ABS((SUMIF(INDEX($V:$V,ROW($V2619)-VALUE(LEFT(W$1,FIND("-",W$1,1)-1))+1):$V2619,"&gt;0",INDEX($V:$V,ROW($V2619)-VALUE(LEFT(W$1,FIND("-",W$1,1)-1))+1):$V2619)/VALUE(LEFT(W$1,FIND("-",W$1,1)-1)))/(SUMIF(INDEX($V:$V,ROW($V2619)-VALUE(LEFT(W$1,FIND("-",W$1,1)-1))+1):$V2619,"&lt;0",INDEX($V:$V,ROW($V2619)-VALUE(LEFT(W$1,FIND("-",W$1,1)-1))+1):$V2619)/VALUE(LEFT(W$1,FIND("-",W$1,1)-1)))))))</f>
        <v>37.499999999999993</v>
      </c>
      <c r="Y2619">
        <f>IF(ROW($E2619)&lt;=VALUE(LEFT(Y$1,FIND("-",Y$1,1)-1)),0,MAX(INDEX(C:C,ROW(C2619)-VALUE(LEFT(Y$1,FIND("-",Y$1,1)-1))+1):C2619))</f>
        <v>0.13</v>
      </c>
      <c r="Z2619">
        <f>IF(ROW($E2619)&lt;=VALUE(LEFT(Z$1,FIND("-",Z$1,1)-1)),0,MIN(INDEX(D:D,ROW(D2619)-VALUE(LEFT(Z$1,FIND("-",Z$1,1)-1))+1):D2619))</f>
        <v>0.105</v>
      </c>
      <c r="AA2619">
        <f t="shared" si="369"/>
        <v>59.999999999999979</v>
      </c>
      <c r="AB2619">
        <f>IF(ROW($AA2619)&lt;=VALUE(LEFT(AA$1,FIND("-",AA$1,1)-1))+VALUE(LEFT(AB$1,FIND("-",AB$1,1)-1)-1),0,AVERAGE(INDEX($AA:$AA,ROW($AA2619)-VALUE(LEFT(AB$1,FIND("-",AB$1,1)-1))+1):$AA2619))</f>
        <v>63.333333333333314</v>
      </c>
      <c r="AC2619">
        <f>IF(ROW($AA2619)&lt;=VALUE(LEFT(AA$1,FIND("-",AA$1,1)-1))+VALUE(LEFT(AB$1,FIND("-",AB$1,1)-1)-1)+VALUE(LEFT(AC$1,FIND("-",AC$1,1)-1)-1),0,AVERAGE(INDEX($AB:$AB,ROW($AB2619)-VALUE(LEFT(AC$1,FIND("-",AC$1,1)-1))+1):$AB2619))</f>
        <v>59.629629629629612</v>
      </c>
      <c r="AE2619">
        <f t="shared" ref="AE2619:AE2682" si="375">IFERROR(IF($E2619=$E2618,AE2618,IF($E2619&gt;$E2618,AE2618+$G2619,IF($E2619&lt;$E2618,AE2618-$G2619,""))),"")</f>
        <v>149610644</v>
      </c>
      <c r="AG2619" t="str">
        <f t="shared" si="368"/>
        <v/>
      </c>
    </row>
    <row r="2620" spans="1:33" x14ac:dyDescent="0.25">
      <c r="A2620" s="6">
        <v>40780</v>
      </c>
      <c r="B2620">
        <v>0.125</v>
      </c>
      <c r="C2620">
        <v>0.125</v>
      </c>
      <c r="D2620">
        <v>0.12</v>
      </c>
      <c r="E2620">
        <v>0.12</v>
      </c>
      <c r="F2620">
        <v>8.2097000000000003E-2</v>
      </c>
      <c r="G2620">
        <v>210000</v>
      </c>
      <c r="I2620" t="str">
        <f t="shared" si="370"/>
        <v/>
      </c>
      <c r="J2620" t="str">
        <f t="shared" si="371"/>
        <v/>
      </c>
      <c r="K2620" t="str">
        <f t="shared" si="372"/>
        <v/>
      </c>
      <c r="M2620" s="11" t="str">
        <f t="shared" si="367"/>
        <v/>
      </c>
      <c r="O2620">
        <f>IF(ROW($E2620)&lt;=VALUE(LEFT(O$1,FIND("-",O$1,1)-1)),0,IF(ROW($E2620)=VALUE(LEFT(O$1,FIND("-",O$1,1)-1))+1,AVERAGE(INDEX($E:$E,ROW($E2620)-VALUE(LEFT(O$1,FIND("-",O$1,1)-1))):$E2620),($E2620*(2/(VALUE(LEFT(O$1,FIND("-",O$1,1)-1))+1)))+(O2619*(1-(2/(VALUE(LEFT(O$1,FIND("-",O$1,1)-1))+1))))))</f>
        <v>0.1295149067851632</v>
      </c>
      <c r="Q2620">
        <f>IF(ROW($E2620)&lt;=VALUE(LEFT(Q$1,FIND("-",Q$1,1)-1)),0,IF(ROW($E2620)=VALUE(LEFT(Q$1,FIND("-",Q$1,1)-1))+1,AVERAGE(INDEX($E:$E,ROW($E2620)-VALUE(LEFT(Q$1,FIND("-",Q$1,1)-1))):$E2620),($E2620*(2/(VALUE(LEFT(Q$1,FIND("-",Q$1,1)-1))+1)))+(Q2619*(1-(2/(VALUE(LEFT(Q$1,FIND("-",Q$1,1)-1))+1))))))</f>
        <v>0.12150683259304224</v>
      </c>
      <c r="R2620">
        <f>IF(ROW($E2620)&lt;=VALUE(LEFT(R$1,FIND("-",R$1,1)-1)),0,IF(ROW($E2620)=VALUE(LEFT(R$1,FIND("-",R$1,1)-1))+1,AVERAGE(INDEX($E:$E,ROW($E2620)-VALUE(LEFT(R$1,FIND("-",R$1,1)-1))):$E2620),($E2620*(2/(VALUE(LEFT(R$1,FIND("-",R$1,1)-1))+1)))+(R2619*(1-(2/(VALUE(LEFT(R$1,FIND("-",R$1,1)-1))+1))))))</f>
        <v>0.12205290174636206</v>
      </c>
      <c r="S2620">
        <f t="shared" si="373"/>
        <v>-5.4606915331982531E-4</v>
      </c>
      <c r="T2620">
        <f>IF(ROW($E2620)&lt;=MAX(VALUE(LEFT(Q$1,FIND("-",Q$1,1)-1)),VALUE(LEFT(R$1,FIND("-",R$1,1)-1)))+VALUE(LEFT(T$1,FIND("-",T$1,1)-1))-1,0,IF(ROW($E2620)=MAX(VALUE(LEFT(Q$1,FIND("-",Q$1,1)-1)),VALUE(LEFT(R$1,FIND("-",R$1,1)-1)))+VALUE(LEFT(T$1,FIND("-",T$1,1)-1)),AVERAGE(INDEX($S:$S,ROW(S2620)-VALUE(LEFT(T$1,FIND("-",T$1,1)-1))+1):S2620),($S2620*(2/(VALUE(LEFT(T$1,FIND("-",T$1,1)-1))+1)))+(T2619*(1-(2/(VALUE(LEFT(T$1,FIND("-",T$1,1)-1))+1))))))</f>
        <v>-2.4181869005389636E-4</v>
      </c>
      <c r="V2620">
        <f t="shared" si="374"/>
        <v>0</v>
      </c>
      <c r="W2620">
        <f>IF(ROW($E2620)&lt;=VALUE(LEFT(W$1,FIND("-",W$1,1)-1))+1,0,IF(ROW($E2619)=VALUE(LEFT(W$1,FIND("-",W$1,1)-1))+1,100-100/(1+ABS((SUMIF(INDEX($V:$V,ROW($V2620)-VALUE(LEFT(W$1,FIND("-",W$1,1)-1))+1):$V2620,"&gt;0",INDEX($V:$V,ROW($V2620)-VALUE(LEFT(W$1,FIND("-",W$1,1)-1))+1):$V2620)/COUNTIF(INDEX($V:$V,ROW($V2620)-VALUE(LEFT(W$1,FIND("-",W$1,1)-1))+1):$V2620,"&gt;0"))/(SUMIF(INDEX($V:$V,ROW($V2620)-VALUE(LEFT(W$1,FIND("-",W$1,1)-1))+1):$V2620,"&lt;0",INDEX($V:$V,ROW($V2620)-VALUE(LEFT(W$1,FIND("-",W$1,1)-1))+1):$V2620)/COUNTIF(INDEX($V:$V,ROW($V2620)-VALUE(LEFT(W$1,FIND("-",W$1,1)-1))+1):$V2620,"&lt;0")))),100-100/(1+ABS((SUMIF(INDEX($V:$V,ROW($V2620)-VALUE(LEFT(W$1,FIND("-",W$1,1)-1))+1):$V2620,"&gt;0",INDEX($V:$V,ROW($V2620)-VALUE(LEFT(W$1,FIND("-",W$1,1)-1))+1):$V2620)/VALUE(LEFT(W$1,FIND("-",W$1,1)-1)))/(SUMIF(INDEX($V:$V,ROW($V2620)-VALUE(LEFT(W$1,FIND("-",W$1,1)-1))+1):$V2620,"&lt;0",INDEX($V:$V,ROW($V2620)-VALUE(LEFT(W$1,FIND("-",W$1,1)-1))+1):$V2620)/VALUE(LEFT(W$1,FIND("-",W$1,1)-1)))))))</f>
        <v>42.857142857142854</v>
      </c>
      <c r="Y2620">
        <f>IF(ROW($E2620)&lt;=VALUE(LEFT(Y$1,FIND("-",Y$1,1)-1)),0,MAX(INDEX(C:C,ROW(C2620)-VALUE(LEFT(Y$1,FIND("-",Y$1,1)-1))+1):C2620))</f>
        <v>0.13</v>
      </c>
      <c r="Z2620">
        <f>IF(ROW($E2620)&lt;=VALUE(LEFT(Z$1,FIND("-",Z$1,1)-1)),0,MIN(INDEX(D:D,ROW(D2620)-VALUE(LEFT(Z$1,FIND("-",Z$1,1)-1))+1):D2620))</f>
        <v>0.105</v>
      </c>
      <c r="AA2620">
        <f t="shared" si="369"/>
        <v>59.999999999999979</v>
      </c>
      <c r="AB2620">
        <f>IF(ROW($AA2620)&lt;=VALUE(LEFT(AA$1,FIND("-",AA$1,1)-1))+VALUE(LEFT(AB$1,FIND("-",AB$1,1)-1)-1),0,AVERAGE(INDEX($AA:$AA,ROW($AA2620)-VALUE(LEFT(AB$1,FIND("-",AB$1,1)-1))+1):$AA2620))</f>
        <v>66.666666666666643</v>
      </c>
      <c r="AC2620">
        <f>IF(ROW($AA2620)&lt;=VALUE(LEFT(AA$1,FIND("-",AA$1,1)-1))+VALUE(LEFT(AB$1,FIND("-",AB$1,1)-1)-1)+VALUE(LEFT(AC$1,FIND("-",AC$1,1)-1)-1),0,AVERAGE(INDEX($AB:$AB,ROW($AB2620)-VALUE(LEFT(AC$1,FIND("-",AC$1,1)-1))+1):$AB2620))</f>
        <v>63.333333333333314</v>
      </c>
      <c r="AE2620">
        <f t="shared" si="375"/>
        <v>149610644</v>
      </c>
      <c r="AG2620" t="str">
        <f t="shared" si="368"/>
        <v/>
      </c>
    </row>
    <row r="2621" spans="1:33" x14ac:dyDescent="0.25">
      <c r="A2621" s="6">
        <v>40781</v>
      </c>
      <c r="B2621">
        <v>0.12</v>
      </c>
      <c r="C2621">
        <v>0.125</v>
      </c>
      <c r="D2621">
        <v>0.12</v>
      </c>
      <c r="E2621">
        <v>0.125</v>
      </c>
      <c r="F2621">
        <v>8.5516999999999996E-2</v>
      </c>
      <c r="G2621">
        <v>2092700</v>
      </c>
      <c r="I2621" t="str">
        <f t="shared" si="370"/>
        <v>Bullish</v>
      </c>
      <c r="J2621" t="str">
        <f t="shared" si="371"/>
        <v/>
      </c>
      <c r="K2621" t="str">
        <f t="shared" si="372"/>
        <v/>
      </c>
      <c r="M2621" s="11" t="str">
        <f t="shared" si="367"/>
        <v/>
      </c>
      <c r="O2621">
        <f>IF(ROW($E2621)&lt;=VALUE(LEFT(O$1,FIND("-",O$1,1)-1)),0,IF(ROW($E2621)=VALUE(LEFT(O$1,FIND("-",O$1,1)-1))+1,AVERAGE(INDEX($E:$E,ROW($E2621)-VALUE(LEFT(O$1,FIND("-",O$1,1)-1))):$E2621),($E2621*(2/(VALUE(LEFT(O$1,FIND("-",O$1,1)-1))+1)))+(O2620*(1-(2/(VALUE(LEFT(O$1,FIND("-",O$1,1)-1))+1))))))</f>
        <v>0.12946998233953969</v>
      </c>
      <c r="Q2621">
        <f>IF(ROW($E2621)&lt;=VALUE(LEFT(Q$1,FIND("-",Q$1,1)-1)),0,IF(ROW($E2621)=VALUE(LEFT(Q$1,FIND("-",Q$1,1)-1))+1,AVERAGE(INDEX($E:$E,ROW($E2621)-VALUE(LEFT(Q$1,FIND("-",Q$1,1)-1))):$E2621),($E2621*(2/(VALUE(LEFT(Q$1,FIND("-",Q$1,1)-1))+1)))+(Q2620*(1-(2/(VALUE(LEFT(Q$1,FIND("-",Q$1,1)-1))+1))))))</f>
        <v>0.12204424296334343</v>
      </c>
      <c r="R2621">
        <f>IF(ROW($E2621)&lt;=VALUE(LEFT(R$1,FIND("-",R$1,1)-1)),0,IF(ROW($E2621)=VALUE(LEFT(R$1,FIND("-",R$1,1)-1))+1,AVERAGE(INDEX($E:$E,ROW($E2621)-VALUE(LEFT(R$1,FIND("-",R$1,1)-1))):$E2621),($E2621*(2/(VALUE(LEFT(R$1,FIND("-",R$1,1)-1))+1)))+(R2620*(1-(2/(VALUE(LEFT(R$1,FIND("-",R$1,1)-1))+1))))))</f>
        <v>0.12227120532070561</v>
      </c>
      <c r="S2621">
        <f t="shared" si="373"/>
        <v>-2.2696235736217873E-4</v>
      </c>
      <c r="T2621">
        <f>IF(ROW($E2621)&lt;=MAX(VALUE(LEFT(Q$1,FIND("-",Q$1,1)-1)),VALUE(LEFT(R$1,FIND("-",R$1,1)-1)))+VALUE(LEFT(T$1,FIND("-",T$1,1)-1))-1,0,IF(ROW($E2621)=MAX(VALUE(LEFT(Q$1,FIND("-",Q$1,1)-1)),VALUE(LEFT(R$1,FIND("-",R$1,1)-1)))+VALUE(LEFT(T$1,FIND("-",T$1,1)-1)),AVERAGE(INDEX($S:$S,ROW(S2621)-VALUE(LEFT(T$1,FIND("-",T$1,1)-1))+1):S2621),($S2621*(2/(VALUE(LEFT(T$1,FIND("-",T$1,1)-1))+1)))+(T2620*(1-(2/(VALUE(LEFT(T$1,FIND("-",T$1,1)-1))+1))))))</f>
        <v>-2.3884742351555285E-4</v>
      </c>
      <c r="V2621">
        <f t="shared" si="374"/>
        <v>5.0000000000000044E-3</v>
      </c>
      <c r="W2621">
        <f>IF(ROW($E2621)&lt;=VALUE(LEFT(W$1,FIND("-",W$1,1)-1))+1,0,IF(ROW($E2620)=VALUE(LEFT(W$1,FIND("-",W$1,1)-1))+1,100-100/(1+ABS((SUMIF(INDEX($V:$V,ROW($V2621)-VALUE(LEFT(W$1,FIND("-",W$1,1)-1))+1):$V2621,"&gt;0",INDEX($V:$V,ROW($V2621)-VALUE(LEFT(W$1,FIND("-",W$1,1)-1))+1):$V2621)/COUNTIF(INDEX($V:$V,ROW($V2621)-VALUE(LEFT(W$1,FIND("-",W$1,1)-1))+1):$V2621,"&gt;0"))/(SUMIF(INDEX($V:$V,ROW($V2621)-VALUE(LEFT(W$1,FIND("-",W$1,1)-1))+1):$V2621,"&lt;0",INDEX($V:$V,ROW($V2621)-VALUE(LEFT(W$1,FIND("-",W$1,1)-1))+1):$V2621)/COUNTIF(INDEX($V:$V,ROW($V2621)-VALUE(LEFT(W$1,FIND("-",W$1,1)-1))+1):$V2621,"&lt;0")))),100-100/(1+ABS((SUMIF(INDEX($V:$V,ROW($V2621)-VALUE(LEFT(W$1,FIND("-",W$1,1)-1))+1):$V2621,"&gt;0",INDEX($V:$V,ROW($V2621)-VALUE(LEFT(W$1,FIND("-",W$1,1)-1))+1):$V2621)/VALUE(LEFT(W$1,FIND("-",W$1,1)-1)))/(SUMIF(INDEX($V:$V,ROW($V2621)-VALUE(LEFT(W$1,FIND("-",W$1,1)-1))+1):$V2621,"&lt;0",INDEX($V:$V,ROW($V2621)-VALUE(LEFT(W$1,FIND("-",W$1,1)-1))+1):$V2621)/VALUE(LEFT(W$1,FIND("-",W$1,1)-1)))))))</f>
        <v>57.142857142857146</v>
      </c>
      <c r="Y2621">
        <f>IF(ROW($E2621)&lt;=VALUE(LEFT(Y$1,FIND("-",Y$1,1)-1)),0,MAX(INDEX(C:C,ROW(C2621)-VALUE(LEFT(Y$1,FIND("-",Y$1,1)-1))+1):C2621))</f>
        <v>0.13</v>
      </c>
      <c r="Z2621">
        <f>IF(ROW($E2621)&lt;=VALUE(LEFT(Z$1,FIND("-",Z$1,1)-1)),0,MIN(INDEX(D:D,ROW(D2621)-VALUE(LEFT(Z$1,FIND("-",Z$1,1)-1))+1):D2621))</f>
        <v>0.105</v>
      </c>
      <c r="AA2621">
        <f t="shared" si="369"/>
        <v>80</v>
      </c>
      <c r="AB2621">
        <f>IF(ROW($AA2621)&lt;=VALUE(LEFT(AA$1,FIND("-",AA$1,1)-1))+VALUE(LEFT(AB$1,FIND("-",AB$1,1)-1)-1),0,AVERAGE(INDEX($AA:$AA,ROW($AA2621)-VALUE(LEFT(AB$1,FIND("-",AB$1,1)-1))+1):$AA2621))</f>
        <v>66.666666666666643</v>
      </c>
      <c r="AC2621">
        <f>IF(ROW($AA2621)&lt;=VALUE(LEFT(AA$1,FIND("-",AA$1,1)-1))+VALUE(LEFT(AB$1,FIND("-",AB$1,1)-1)-1)+VALUE(LEFT(AC$1,FIND("-",AC$1,1)-1)-1),0,AVERAGE(INDEX($AB:$AB,ROW($AB2621)-VALUE(LEFT(AC$1,FIND("-",AC$1,1)-1))+1):$AB2621))</f>
        <v>65.555555555555529</v>
      </c>
      <c r="AE2621">
        <f t="shared" si="375"/>
        <v>151703344</v>
      </c>
      <c r="AG2621" t="str">
        <f t="shared" si="368"/>
        <v/>
      </c>
    </row>
    <row r="2622" spans="1:33" x14ac:dyDescent="0.25">
      <c r="A2622" s="6">
        <v>40784</v>
      </c>
      <c r="B2622">
        <v>0.125</v>
      </c>
      <c r="C2622">
        <v>0.125</v>
      </c>
      <c r="D2622">
        <v>0.125</v>
      </c>
      <c r="E2622">
        <v>0.125</v>
      </c>
      <c r="F2622">
        <v>8.5516999999999996E-2</v>
      </c>
      <c r="G2622">
        <v>640000</v>
      </c>
      <c r="I2622" t="str">
        <f t="shared" si="370"/>
        <v/>
      </c>
      <c r="J2622" t="str">
        <f t="shared" si="371"/>
        <v/>
      </c>
      <c r="K2622" t="str">
        <f t="shared" si="372"/>
        <v/>
      </c>
      <c r="M2622" s="11" t="str">
        <f t="shared" si="367"/>
        <v/>
      </c>
      <c r="O2622">
        <f>IF(ROW($E2622)&lt;=VALUE(LEFT(O$1,FIND("-",O$1,1)-1)),0,IF(ROW($E2622)=VALUE(LEFT(O$1,FIND("-",O$1,1)-1))+1,AVERAGE(INDEX($E:$E,ROW($E2622)-VALUE(LEFT(O$1,FIND("-",O$1,1)-1))):$E2622),($E2622*(2/(VALUE(LEFT(O$1,FIND("-",O$1,1)-1))+1)))+(O2621*(1-(2/(VALUE(LEFT(O$1,FIND("-",O$1,1)-1))+1))))))</f>
        <v>0.12942550490332536</v>
      </c>
      <c r="Q2622">
        <f>IF(ROW($E2622)&lt;=VALUE(LEFT(Q$1,FIND("-",Q$1,1)-1)),0,IF(ROW($E2622)=VALUE(LEFT(Q$1,FIND("-",Q$1,1)-1))+1,AVERAGE(INDEX($E:$E,ROW($E2622)-VALUE(LEFT(Q$1,FIND("-",Q$1,1)-1))):$E2622),($E2622*(2/(VALUE(LEFT(Q$1,FIND("-",Q$1,1)-1))+1)))+(Q2621*(1-(2/(VALUE(LEFT(Q$1,FIND("-",Q$1,1)-1))+1))))))</f>
        <v>0.12249897481513675</v>
      </c>
      <c r="R2622">
        <f>IF(ROW($E2622)&lt;=VALUE(LEFT(R$1,FIND("-",R$1,1)-1)),0,IF(ROW($E2622)=VALUE(LEFT(R$1,FIND("-",R$1,1)-1))+1,AVERAGE(INDEX($E:$E,ROW($E2622)-VALUE(LEFT(R$1,FIND("-",R$1,1)-1))):$E2622),($E2622*(2/(VALUE(LEFT(R$1,FIND("-",R$1,1)-1))+1)))+(R2621*(1-(2/(VALUE(LEFT(R$1,FIND("-",R$1,1)-1))+1))))))</f>
        <v>0.12247333825991261</v>
      </c>
      <c r="S2622">
        <f t="shared" si="373"/>
        <v>2.563655522413999E-5</v>
      </c>
      <c r="T2622">
        <f>IF(ROW($E2622)&lt;=MAX(VALUE(LEFT(Q$1,FIND("-",Q$1,1)-1)),VALUE(LEFT(R$1,FIND("-",R$1,1)-1)))+VALUE(LEFT(T$1,FIND("-",T$1,1)-1))-1,0,IF(ROW($E2622)=MAX(VALUE(LEFT(Q$1,FIND("-",Q$1,1)-1)),VALUE(LEFT(R$1,FIND("-",R$1,1)-1)))+VALUE(LEFT(T$1,FIND("-",T$1,1)-1)),AVERAGE(INDEX($S:$S,ROW(S2622)-VALUE(LEFT(T$1,FIND("-",T$1,1)-1))+1):S2622),($S2622*(2/(VALUE(LEFT(T$1,FIND("-",T$1,1)-1))+1)))+(T2621*(1-(2/(VALUE(LEFT(T$1,FIND("-",T$1,1)-1))+1))))))</f>
        <v>-1.8595062776761428E-4</v>
      </c>
      <c r="V2622">
        <f t="shared" si="374"/>
        <v>0</v>
      </c>
      <c r="W2622">
        <f>IF(ROW($E2622)&lt;=VALUE(LEFT(W$1,FIND("-",W$1,1)-1))+1,0,IF(ROW($E2621)=VALUE(LEFT(W$1,FIND("-",W$1,1)-1))+1,100-100/(1+ABS((SUMIF(INDEX($V:$V,ROW($V2622)-VALUE(LEFT(W$1,FIND("-",W$1,1)-1))+1):$V2622,"&gt;0",INDEX($V:$V,ROW($V2622)-VALUE(LEFT(W$1,FIND("-",W$1,1)-1))+1):$V2622)/COUNTIF(INDEX($V:$V,ROW($V2622)-VALUE(LEFT(W$1,FIND("-",W$1,1)-1))+1):$V2622,"&gt;0"))/(SUMIF(INDEX($V:$V,ROW($V2622)-VALUE(LEFT(W$1,FIND("-",W$1,1)-1))+1):$V2622,"&lt;0",INDEX($V:$V,ROW($V2622)-VALUE(LEFT(W$1,FIND("-",W$1,1)-1))+1):$V2622)/COUNTIF(INDEX($V:$V,ROW($V2622)-VALUE(LEFT(W$1,FIND("-",W$1,1)-1))+1):$V2622,"&lt;0")))),100-100/(1+ABS((SUMIF(INDEX($V:$V,ROW($V2622)-VALUE(LEFT(W$1,FIND("-",W$1,1)-1))+1):$V2622,"&gt;0",INDEX($V:$V,ROW($V2622)-VALUE(LEFT(W$1,FIND("-",W$1,1)-1))+1):$V2622)/VALUE(LEFT(W$1,FIND("-",W$1,1)-1)))/(SUMIF(INDEX($V:$V,ROW($V2622)-VALUE(LEFT(W$1,FIND("-",W$1,1)-1))+1):$V2622,"&lt;0",INDEX($V:$V,ROW($V2622)-VALUE(LEFT(W$1,FIND("-",W$1,1)-1))+1):$V2622)/VALUE(LEFT(W$1,FIND("-",W$1,1)-1)))))))</f>
        <v>57.142857142857146</v>
      </c>
      <c r="Y2622">
        <f>IF(ROW($E2622)&lt;=VALUE(LEFT(Y$1,FIND("-",Y$1,1)-1)),0,MAX(INDEX(C:C,ROW(C2622)-VALUE(LEFT(Y$1,FIND("-",Y$1,1)-1))+1):C2622))</f>
        <v>0.13</v>
      </c>
      <c r="Z2622">
        <f>IF(ROW($E2622)&lt;=VALUE(LEFT(Z$1,FIND("-",Z$1,1)-1)),0,MIN(INDEX(D:D,ROW(D2622)-VALUE(LEFT(Z$1,FIND("-",Z$1,1)-1))+1):D2622))</f>
        <v>0.115</v>
      </c>
      <c r="AA2622">
        <f t="shared" si="369"/>
        <v>66.666666666666643</v>
      </c>
      <c r="AB2622">
        <f>IF(ROW($AA2622)&lt;=VALUE(LEFT(AA$1,FIND("-",AA$1,1)-1))+VALUE(LEFT(AB$1,FIND("-",AB$1,1)-1)-1),0,AVERAGE(INDEX($AA:$AA,ROW($AA2622)-VALUE(LEFT(AB$1,FIND("-",AB$1,1)-1))+1):$AA2622))</f>
        <v>68.888888888888872</v>
      </c>
      <c r="AC2622">
        <f>IF(ROW($AA2622)&lt;=VALUE(LEFT(AA$1,FIND("-",AA$1,1)-1))+VALUE(LEFT(AB$1,FIND("-",AB$1,1)-1)-1)+VALUE(LEFT(AC$1,FIND("-",AC$1,1)-1)-1),0,AVERAGE(INDEX($AB:$AB,ROW($AB2622)-VALUE(LEFT(AC$1,FIND("-",AC$1,1)-1))+1):$AB2622))</f>
        <v>67.407407407407391</v>
      </c>
      <c r="AE2622">
        <f t="shared" si="375"/>
        <v>151703344</v>
      </c>
      <c r="AG2622" t="str">
        <f t="shared" si="368"/>
        <v/>
      </c>
    </row>
    <row r="2623" spans="1:33" x14ac:dyDescent="0.25">
      <c r="A2623" s="6">
        <v>40788</v>
      </c>
      <c r="B2623">
        <v>0.125</v>
      </c>
      <c r="C2623">
        <v>0.125</v>
      </c>
      <c r="D2623">
        <v>0.125</v>
      </c>
      <c r="E2623">
        <v>0.125</v>
      </c>
      <c r="F2623">
        <v>8.5516999999999996E-2</v>
      </c>
      <c r="G2623">
        <v>110000</v>
      </c>
      <c r="I2623" t="str">
        <f t="shared" si="370"/>
        <v/>
      </c>
      <c r="J2623" t="str">
        <f t="shared" si="371"/>
        <v/>
      </c>
      <c r="K2623" t="str">
        <f t="shared" si="372"/>
        <v/>
      </c>
      <c r="M2623" s="11" t="str">
        <f t="shared" si="367"/>
        <v/>
      </c>
      <c r="O2623">
        <f>IF(ROW($E2623)&lt;=VALUE(LEFT(O$1,FIND("-",O$1,1)-1)),0,IF(ROW($E2623)=VALUE(LEFT(O$1,FIND("-",O$1,1)-1))+1,AVERAGE(INDEX($E:$E,ROW($E2623)-VALUE(LEFT(O$1,FIND("-",O$1,1)-1))):$E2623),($E2623*(2/(VALUE(LEFT(O$1,FIND("-",O$1,1)-1))+1)))+(O2622*(1-(2/(VALUE(LEFT(O$1,FIND("-",O$1,1)-1))+1))))))</f>
        <v>0.1293814700286654</v>
      </c>
      <c r="Q2623">
        <f>IF(ROW($E2623)&lt;=VALUE(LEFT(Q$1,FIND("-",Q$1,1)-1)),0,IF(ROW($E2623)=VALUE(LEFT(Q$1,FIND("-",Q$1,1)-1))+1,AVERAGE(INDEX($E:$E,ROW($E2623)-VALUE(LEFT(Q$1,FIND("-",Q$1,1)-1))):$E2623),($E2623*(2/(VALUE(LEFT(Q$1,FIND("-",Q$1,1)-1))+1)))+(Q2622*(1-(2/(VALUE(LEFT(Q$1,FIND("-",Q$1,1)-1))+1))))))</f>
        <v>0.12288374792050033</v>
      </c>
      <c r="R2623">
        <f>IF(ROW($E2623)&lt;=VALUE(LEFT(R$1,FIND("-",R$1,1)-1)),0,IF(ROW($E2623)=VALUE(LEFT(R$1,FIND("-",R$1,1)-1))+1,AVERAGE(INDEX($E:$E,ROW($E2623)-VALUE(LEFT(R$1,FIND("-",R$1,1)-1))):$E2623),($E2623*(2/(VALUE(LEFT(R$1,FIND("-",R$1,1)-1))+1)))+(R2622*(1-(2/(VALUE(LEFT(R$1,FIND("-",R$1,1)-1))+1))))))</f>
        <v>0.12266049838880796</v>
      </c>
      <c r="S2623">
        <f t="shared" si="373"/>
        <v>2.232495316923655E-4</v>
      </c>
      <c r="T2623">
        <f>IF(ROW($E2623)&lt;=MAX(VALUE(LEFT(Q$1,FIND("-",Q$1,1)-1)),VALUE(LEFT(R$1,FIND("-",R$1,1)-1)))+VALUE(LEFT(T$1,FIND("-",T$1,1)-1))-1,0,IF(ROW($E2623)=MAX(VALUE(LEFT(Q$1,FIND("-",Q$1,1)-1)),VALUE(LEFT(R$1,FIND("-",R$1,1)-1)))+VALUE(LEFT(T$1,FIND("-",T$1,1)-1)),AVERAGE(INDEX($S:$S,ROW(S2623)-VALUE(LEFT(T$1,FIND("-",T$1,1)-1))+1):S2623),($S2623*(2/(VALUE(LEFT(T$1,FIND("-",T$1,1)-1))+1)))+(T2622*(1-(2/(VALUE(LEFT(T$1,FIND("-",T$1,1)-1))+1))))))</f>
        <v>-1.0411059587561834E-4</v>
      </c>
      <c r="V2623">
        <f t="shared" si="374"/>
        <v>0</v>
      </c>
      <c r="W2623">
        <f>IF(ROW($E2623)&lt;=VALUE(LEFT(W$1,FIND("-",W$1,1)-1))+1,0,IF(ROW($E2622)=VALUE(LEFT(W$1,FIND("-",W$1,1)-1))+1,100-100/(1+ABS((SUMIF(INDEX($V:$V,ROW($V2623)-VALUE(LEFT(W$1,FIND("-",W$1,1)-1))+1):$V2623,"&gt;0",INDEX($V:$V,ROW($V2623)-VALUE(LEFT(W$1,FIND("-",W$1,1)-1))+1):$V2623)/COUNTIF(INDEX($V:$V,ROW($V2623)-VALUE(LEFT(W$1,FIND("-",W$1,1)-1))+1):$V2623,"&gt;0"))/(SUMIF(INDEX($V:$V,ROW($V2623)-VALUE(LEFT(W$1,FIND("-",W$1,1)-1))+1):$V2623,"&lt;0",INDEX($V:$V,ROW($V2623)-VALUE(LEFT(W$1,FIND("-",W$1,1)-1))+1):$V2623)/COUNTIF(INDEX($V:$V,ROW($V2623)-VALUE(LEFT(W$1,FIND("-",W$1,1)-1))+1):$V2623,"&lt;0")))),100-100/(1+ABS((SUMIF(INDEX($V:$V,ROW($V2623)-VALUE(LEFT(W$1,FIND("-",W$1,1)-1))+1):$V2623,"&gt;0",INDEX($V:$V,ROW($V2623)-VALUE(LEFT(W$1,FIND("-",W$1,1)-1))+1):$V2623)/VALUE(LEFT(W$1,FIND("-",W$1,1)-1)))/(SUMIF(INDEX($V:$V,ROW($V2623)-VALUE(LEFT(W$1,FIND("-",W$1,1)-1))+1):$V2623,"&lt;0",INDEX($V:$V,ROW($V2623)-VALUE(LEFT(W$1,FIND("-",W$1,1)-1))+1):$V2623)/VALUE(LEFT(W$1,FIND("-",W$1,1)-1)))))))</f>
        <v>66.666666666666657</v>
      </c>
      <c r="Y2623">
        <f>IF(ROW($E2623)&lt;=VALUE(LEFT(Y$1,FIND("-",Y$1,1)-1)),0,MAX(INDEX(C:C,ROW(C2623)-VALUE(LEFT(Y$1,FIND("-",Y$1,1)-1))+1):C2623))</f>
        <v>0.13</v>
      </c>
      <c r="Z2623">
        <f>IF(ROW($E2623)&lt;=VALUE(LEFT(Z$1,FIND("-",Z$1,1)-1)),0,MIN(INDEX(D:D,ROW(D2623)-VALUE(LEFT(Z$1,FIND("-",Z$1,1)-1))+1):D2623))</f>
        <v>0.115</v>
      </c>
      <c r="AA2623">
        <f t="shared" si="369"/>
        <v>66.666666666666643</v>
      </c>
      <c r="AB2623">
        <f>IF(ROW($AA2623)&lt;=VALUE(LEFT(AA$1,FIND("-",AA$1,1)-1))+VALUE(LEFT(AB$1,FIND("-",AB$1,1)-1)-1),0,AVERAGE(INDEX($AA:$AA,ROW($AA2623)-VALUE(LEFT(AB$1,FIND("-",AB$1,1)-1))+1):$AA2623))</f>
        <v>71.111111111111086</v>
      </c>
      <c r="AC2623">
        <f>IF(ROW($AA2623)&lt;=VALUE(LEFT(AA$1,FIND("-",AA$1,1)-1))+VALUE(LEFT(AB$1,FIND("-",AB$1,1)-1)-1)+VALUE(LEFT(AC$1,FIND("-",AC$1,1)-1)-1),0,AVERAGE(INDEX($AB:$AB,ROW($AB2623)-VALUE(LEFT(AC$1,FIND("-",AC$1,1)-1))+1):$AB2623))</f>
        <v>68.888888888888872</v>
      </c>
      <c r="AE2623">
        <f t="shared" si="375"/>
        <v>151703344</v>
      </c>
      <c r="AG2623" t="str">
        <f t="shared" si="368"/>
        <v/>
      </c>
    </row>
    <row r="2624" spans="1:33" x14ac:dyDescent="0.25">
      <c r="A2624" s="6">
        <v>40791</v>
      </c>
      <c r="B2624">
        <v>0.12</v>
      </c>
      <c r="C2624">
        <v>0.125</v>
      </c>
      <c r="D2624">
        <v>0.12</v>
      </c>
      <c r="E2624">
        <v>0.125</v>
      </c>
      <c r="F2624">
        <v>8.5516999999999996E-2</v>
      </c>
      <c r="G2624">
        <v>300100</v>
      </c>
      <c r="I2624" t="str">
        <f t="shared" si="370"/>
        <v/>
      </c>
      <c r="J2624" t="str">
        <f t="shared" si="371"/>
        <v/>
      </c>
      <c r="K2624" t="str">
        <f t="shared" si="372"/>
        <v/>
      </c>
      <c r="M2624" s="11" t="str">
        <f t="shared" si="367"/>
        <v/>
      </c>
      <c r="O2624">
        <f>IF(ROW($E2624)&lt;=VALUE(LEFT(O$1,FIND("-",O$1,1)-1)),0,IF(ROW($E2624)=VALUE(LEFT(O$1,FIND("-",O$1,1)-1))+1,AVERAGE(INDEX($E:$E,ROW($E2624)-VALUE(LEFT(O$1,FIND("-",O$1,1)-1))):$E2624),($E2624*(2/(VALUE(LEFT(O$1,FIND("-",O$1,1)-1))+1)))+(O2623*(1-(2/(VALUE(LEFT(O$1,FIND("-",O$1,1)-1))+1))))))</f>
        <v>0.12933787331196225</v>
      </c>
      <c r="Q2624">
        <f>IF(ROW($E2624)&lt;=VALUE(LEFT(Q$1,FIND("-",Q$1,1)-1)),0,IF(ROW($E2624)=VALUE(LEFT(Q$1,FIND("-",Q$1,1)-1))+1,AVERAGE(INDEX($E:$E,ROW($E2624)-VALUE(LEFT(Q$1,FIND("-",Q$1,1)-1))):$E2624),($E2624*(2/(VALUE(LEFT(Q$1,FIND("-",Q$1,1)-1))+1)))+(Q2623*(1-(2/(VALUE(LEFT(Q$1,FIND("-",Q$1,1)-1))+1))))))</f>
        <v>0.12320932516350028</v>
      </c>
      <c r="R2624">
        <f>IF(ROW($E2624)&lt;=VALUE(LEFT(R$1,FIND("-",R$1,1)-1)),0,IF(ROW($E2624)=VALUE(LEFT(R$1,FIND("-",R$1,1)-1))+1,AVERAGE(INDEX($E:$E,ROW($E2624)-VALUE(LEFT(R$1,FIND("-",R$1,1)-1))):$E2624),($E2624*(2/(VALUE(LEFT(R$1,FIND("-",R$1,1)-1))+1)))+(R2623*(1-(2/(VALUE(LEFT(R$1,FIND("-",R$1,1)-1))+1))))))</f>
        <v>0.12283379480445182</v>
      </c>
      <c r="S2624">
        <f t="shared" si="373"/>
        <v>3.7553035904845655E-4</v>
      </c>
      <c r="T2624">
        <f>IF(ROW($E2624)&lt;=MAX(VALUE(LEFT(Q$1,FIND("-",Q$1,1)-1)),VALUE(LEFT(R$1,FIND("-",R$1,1)-1)))+VALUE(LEFT(T$1,FIND("-",T$1,1)-1))-1,0,IF(ROW($E2624)=MAX(VALUE(LEFT(Q$1,FIND("-",Q$1,1)-1)),VALUE(LEFT(R$1,FIND("-",R$1,1)-1)))+VALUE(LEFT(T$1,FIND("-",T$1,1)-1)),AVERAGE(INDEX($S:$S,ROW(S2624)-VALUE(LEFT(T$1,FIND("-",T$1,1)-1))+1):S2624),($S2624*(2/(VALUE(LEFT(T$1,FIND("-",T$1,1)-1))+1)))+(T2623*(1-(2/(VALUE(LEFT(T$1,FIND("-",T$1,1)-1))+1))))))</f>
        <v>-8.1824048908033637E-6</v>
      </c>
      <c r="V2624">
        <f t="shared" si="374"/>
        <v>0</v>
      </c>
      <c r="W2624">
        <f>IF(ROW($E2624)&lt;=VALUE(LEFT(W$1,FIND("-",W$1,1)-1))+1,0,IF(ROW($E2623)=VALUE(LEFT(W$1,FIND("-",W$1,1)-1))+1,100-100/(1+ABS((SUMIF(INDEX($V:$V,ROW($V2624)-VALUE(LEFT(W$1,FIND("-",W$1,1)-1))+1):$V2624,"&gt;0",INDEX($V:$V,ROW($V2624)-VALUE(LEFT(W$1,FIND("-",W$1,1)-1))+1):$V2624)/COUNTIF(INDEX($V:$V,ROW($V2624)-VALUE(LEFT(W$1,FIND("-",W$1,1)-1))+1):$V2624,"&gt;0"))/(SUMIF(INDEX($V:$V,ROW($V2624)-VALUE(LEFT(W$1,FIND("-",W$1,1)-1))+1):$V2624,"&lt;0",INDEX($V:$V,ROW($V2624)-VALUE(LEFT(W$1,FIND("-",W$1,1)-1))+1):$V2624)/COUNTIF(INDEX($V:$V,ROW($V2624)-VALUE(LEFT(W$1,FIND("-",W$1,1)-1))+1):$V2624,"&lt;0")))),100-100/(1+ABS((SUMIF(INDEX($V:$V,ROW($V2624)-VALUE(LEFT(W$1,FIND("-",W$1,1)-1))+1):$V2624,"&gt;0",INDEX($V:$V,ROW($V2624)-VALUE(LEFT(W$1,FIND("-",W$1,1)-1))+1):$V2624)/VALUE(LEFT(W$1,FIND("-",W$1,1)-1)))/(SUMIF(INDEX($V:$V,ROW($V2624)-VALUE(LEFT(W$1,FIND("-",W$1,1)-1))+1):$V2624,"&lt;0",INDEX($V:$V,ROW($V2624)-VALUE(LEFT(W$1,FIND("-",W$1,1)-1))+1):$V2624)/VALUE(LEFT(W$1,FIND("-",W$1,1)-1)))))))</f>
        <v>60</v>
      </c>
      <c r="Y2624">
        <f>IF(ROW($E2624)&lt;=VALUE(LEFT(Y$1,FIND("-",Y$1,1)-1)),0,MAX(INDEX(C:C,ROW(C2624)-VALUE(LEFT(Y$1,FIND("-",Y$1,1)-1))+1):C2624))</f>
        <v>0.13</v>
      </c>
      <c r="Z2624">
        <f>IF(ROW($E2624)&lt;=VALUE(LEFT(Z$1,FIND("-",Z$1,1)-1)),0,MIN(INDEX(D:D,ROW(D2624)-VALUE(LEFT(Z$1,FIND("-",Z$1,1)-1))+1):D2624))</f>
        <v>0.12</v>
      </c>
      <c r="AA2624">
        <f t="shared" si="369"/>
        <v>50</v>
      </c>
      <c r="AB2624">
        <f>IF(ROW($AA2624)&lt;=VALUE(LEFT(AA$1,FIND("-",AA$1,1)-1))+VALUE(LEFT(AB$1,FIND("-",AB$1,1)-1)-1),0,AVERAGE(INDEX($AA:$AA,ROW($AA2624)-VALUE(LEFT(AB$1,FIND("-",AB$1,1)-1))+1):$AA2624))</f>
        <v>61.111111111111093</v>
      </c>
      <c r="AC2624">
        <f>IF(ROW($AA2624)&lt;=VALUE(LEFT(AA$1,FIND("-",AA$1,1)-1))+VALUE(LEFT(AB$1,FIND("-",AB$1,1)-1)-1)+VALUE(LEFT(AC$1,FIND("-",AC$1,1)-1)-1),0,AVERAGE(INDEX($AB:$AB,ROW($AB2624)-VALUE(LEFT(AC$1,FIND("-",AC$1,1)-1))+1):$AB2624))</f>
        <v>67.03703703703701</v>
      </c>
      <c r="AE2624">
        <f t="shared" si="375"/>
        <v>151703344</v>
      </c>
      <c r="AG2624" t="str">
        <f t="shared" si="368"/>
        <v/>
      </c>
    </row>
    <row r="2625" spans="1:33" x14ac:dyDescent="0.25">
      <c r="A2625" s="6">
        <v>40792</v>
      </c>
      <c r="B2625">
        <v>0.12</v>
      </c>
      <c r="C2625">
        <v>0.125</v>
      </c>
      <c r="D2625">
        <v>0.12</v>
      </c>
      <c r="E2625">
        <v>0.12</v>
      </c>
      <c r="F2625">
        <v>8.2097000000000003E-2</v>
      </c>
      <c r="G2625">
        <v>1875400</v>
      </c>
      <c r="I2625" t="str">
        <f t="shared" si="370"/>
        <v/>
      </c>
      <c r="J2625" t="str">
        <f t="shared" si="371"/>
        <v/>
      </c>
      <c r="K2625" t="str">
        <f t="shared" si="372"/>
        <v/>
      </c>
      <c r="M2625" s="11" t="str">
        <f t="shared" si="367"/>
        <v/>
      </c>
      <c r="O2625">
        <f>IF(ROW($E2625)&lt;=VALUE(LEFT(O$1,FIND("-",O$1,1)-1)),0,IF(ROW($E2625)=VALUE(LEFT(O$1,FIND("-",O$1,1)-1))+1,AVERAGE(INDEX($E:$E,ROW($E2625)-VALUE(LEFT(O$1,FIND("-",O$1,1)-1))):$E2625),($E2625*(2/(VALUE(LEFT(O$1,FIND("-",O$1,1)-1))+1)))+(O2624*(1-(2/(VALUE(LEFT(O$1,FIND("-",O$1,1)-1))+1))))))</f>
        <v>0.12924495914965417</v>
      </c>
      <c r="Q2625">
        <f>IF(ROW($E2625)&lt;=VALUE(LEFT(Q$1,FIND("-",Q$1,1)-1)),0,IF(ROW($E2625)=VALUE(LEFT(Q$1,FIND("-",Q$1,1)-1))+1,AVERAGE(INDEX($E:$E,ROW($E2625)-VALUE(LEFT(Q$1,FIND("-",Q$1,1)-1))):$E2625),($E2625*(2/(VALUE(LEFT(Q$1,FIND("-",Q$1,1)-1))+1)))+(Q2624*(1-(2/(VALUE(LEFT(Q$1,FIND("-",Q$1,1)-1))+1))))))</f>
        <v>0.12271558283065408</v>
      </c>
      <c r="R2625">
        <f>IF(ROW($E2625)&lt;=VALUE(LEFT(R$1,FIND("-",R$1,1)-1)),0,IF(ROW($E2625)=VALUE(LEFT(R$1,FIND("-",R$1,1)-1))+1,AVERAGE(INDEX($E:$E,ROW($E2625)-VALUE(LEFT(R$1,FIND("-",R$1,1)-1))):$E2625),($E2625*(2/(VALUE(LEFT(R$1,FIND("-",R$1,1)-1))+1)))+(R2624*(1-(2/(VALUE(LEFT(R$1,FIND("-",R$1,1)-1))+1))))))</f>
        <v>0.12262388407819613</v>
      </c>
      <c r="S2625">
        <f t="shared" si="373"/>
        <v>9.1698752457944344E-5</v>
      </c>
      <c r="T2625">
        <f>IF(ROW($E2625)&lt;=MAX(VALUE(LEFT(Q$1,FIND("-",Q$1,1)-1)),VALUE(LEFT(R$1,FIND("-",R$1,1)-1)))+VALUE(LEFT(T$1,FIND("-",T$1,1)-1))-1,0,IF(ROW($E2625)=MAX(VALUE(LEFT(Q$1,FIND("-",Q$1,1)-1)),VALUE(LEFT(R$1,FIND("-",R$1,1)-1)))+VALUE(LEFT(T$1,FIND("-",T$1,1)-1)),AVERAGE(INDEX($S:$S,ROW(S2625)-VALUE(LEFT(T$1,FIND("-",T$1,1)-1))+1):S2625),($S2625*(2/(VALUE(LEFT(T$1,FIND("-",T$1,1)-1))+1)))+(T2624*(1-(2/(VALUE(LEFT(T$1,FIND("-",T$1,1)-1))+1))))))</f>
        <v>1.1793826578946179E-5</v>
      </c>
      <c r="V2625">
        <f t="shared" si="374"/>
        <v>-5.0000000000000044E-3</v>
      </c>
      <c r="W2625">
        <f>IF(ROW($E2625)&lt;=VALUE(LEFT(W$1,FIND("-",W$1,1)-1))+1,0,IF(ROW($E2624)=VALUE(LEFT(W$1,FIND("-",W$1,1)-1))+1,100-100/(1+ABS((SUMIF(INDEX($V:$V,ROW($V2625)-VALUE(LEFT(W$1,FIND("-",W$1,1)-1))+1):$V2625,"&gt;0",INDEX($V:$V,ROW($V2625)-VALUE(LEFT(W$1,FIND("-",W$1,1)-1))+1):$V2625)/COUNTIF(INDEX($V:$V,ROW($V2625)-VALUE(LEFT(W$1,FIND("-",W$1,1)-1))+1):$V2625,"&gt;0"))/(SUMIF(INDEX($V:$V,ROW($V2625)-VALUE(LEFT(W$1,FIND("-",W$1,1)-1))+1):$V2625,"&lt;0",INDEX($V:$V,ROW($V2625)-VALUE(LEFT(W$1,FIND("-",W$1,1)-1))+1):$V2625)/COUNTIF(INDEX($V:$V,ROW($V2625)-VALUE(LEFT(W$1,FIND("-",W$1,1)-1))+1):$V2625,"&lt;0")))),100-100/(1+ABS((SUMIF(INDEX($V:$V,ROW($V2625)-VALUE(LEFT(W$1,FIND("-",W$1,1)-1))+1):$V2625,"&gt;0",INDEX($V:$V,ROW($V2625)-VALUE(LEFT(W$1,FIND("-",W$1,1)-1))+1):$V2625)/VALUE(LEFT(W$1,FIND("-",W$1,1)-1)))/(SUMIF(INDEX($V:$V,ROW($V2625)-VALUE(LEFT(W$1,FIND("-",W$1,1)-1))+1):$V2625,"&lt;0",INDEX($V:$V,ROW($V2625)-VALUE(LEFT(W$1,FIND("-",W$1,1)-1))+1):$V2625)/VALUE(LEFT(W$1,FIND("-",W$1,1)-1)))))))</f>
        <v>50</v>
      </c>
      <c r="Y2625">
        <f>IF(ROW($E2625)&lt;=VALUE(LEFT(Y$1,FIND("-",Y$1,1)-1)),0,MAX(INDEX(C:C,ROW(C2625)-VALUE(LEFT(Y$1,FIND("-",Y$1,1)-1))+1):C2625))</f>
        <v>0.13</v>
      </c>
      <c r="Z2625">
        <f>IF(ROW($E2625)&lt;=VALUE(LEFT(Z$1,FIND("-",Z$1,1)-1)),0,MIN(INDEX(D:D,ROW(D2625)-VALUE(LEFT(Z$1,FIND("-",Z$1,1)-1))+1):D2625))</f>
        <v>0.12</v>
      </c>
      <c r="AA2625">
        <f t="shared" si="369"/>
        <v>0</v>
      </c>
      <c r="AB2625">
        <f>IF(ROW($AA2625)&lt;=VALUE(LEFT(AA$1,FIND("-",AA$1,1)-1))+VALUE(LEFT(AB$1,FIND("-",AB$1,1)-1)-1),0,AVERAGE(INDEX($AA:$AA,ROW($AA2625)-VALUE(LEFT(AB$1,FIND("-",AB$1,1)-1))+1):$AA2625))</f>
        <v>38.888888888888879</v>
      </c>
      <c r="AC2625">
        <f>IF(ROW($AA2625)&lt;=VALUE(LEFT(AA$1,FIND("-",AA$1,1)-1))+VALUE(LEFT(AB$1,FIND("-",AB$1,1)-1)-1)+VALUE(LEFT(AC$1,FIND("-",AC$1,1)-1)-1),0,AVERAGE(INDEX($AB:$AB,ROW($AB2625)-VALUE(LEFT(AC$1,FIND("-",AC$1,1)-1))+1):$AB2625))</f>
        <v>57.037037037037017</v>
      </c>
      <c r="AE2625">
        <f t="shared" si="375"/>
        <v>149827944</v>
      </c>
      <c r="AG2625" t="str">
        <f t="shared" si="368"/>
        <v/>
      </c>
    </row>
    <row r="2626" spans="1:33" x14ac:dyDescent="0.25">
      <c r="A2626" s="6">
        <v>40793</v>
      </c>
      <c r="B2626">
        <v>0.12</v>
      </c>
      <c r="C2626">
        <v>0.12</v>
      </c>
      <c r="D2626">
        <v>0.12</v>
      </c>
      <c r="E2626">
        <v>0.12</v>
      </c>
      <c r="F2626">
        <v>8.2097000000000003E-2</v>
      </c>
      <c r="G2626">
        <v>42400</v>
      </c>
      <c r="I2626" t="str">
        <f t="shared" si="370"/>
        <v>Bearish</v>
      </c>
      <c r="J2626" t="str">
        <f t="shared" si="371"/>
        <v/>
      </c>
      <c r="K2626" t="str">
        <f t="shared" si="372"/>
        <v/>
      </c>
      <c r="M2626" s="11" t="str">
        <f t="shared" si="367"/>
        <v/>
      </c>
      <c r="O2626">
        <f>IF(ROW($E2626)&lt;=VALUE(LEFT(O$1,FIND("-",O$1,1)-1)),0,IF(ROW($E2626)=VALUE(LEFT(O$1,FIND("-",O$1,1)-1))+1,AVERAGE(INDEX($E:$E,ROW($E2626)-VALUE(LEFT(O$1,FIND("-",O$1,1)-1))):$E2626),($E2626*(2/(VALUE(LEFT(O$1,FIND("-",O$1,1)-1))+1)))+(O2625*(1-(2/(VALUE(LEFT(O$1,FIND("-",O$1,1)-1))+1))))))</f>
        <v>0.12915296950637403</v>
      </c>
      <c r="Q2626">
        <f>IF(ROW($E2626)&lt;=VALUE(LEFT(Q$1,FIND("-",Q$1,1)-1)),0,IF(ROW($E2626)=VALUE(LEFT(Q$1,FIND("-",Q$1,1)-1))+1,AVERAGE(INDEX($E:$E,ROW($E2626)-VALUE(LEFT(Q$1,FIND("-",Q$1,1)-1))):$E2626),($E2626*(2/(VALUE(LEFT(Q$1,FIND("-",Q$1,1)-1))+1)))+(Q2625*(1-(2/(VALUE(LEFT(Q$1,FIND("-",Q$1,1)-1))+1))))))</f>
        <v>0.12229780085670729</v>
      </c>
      <c r="R2626">
        <f>IF(ROW($E2626)&lt;=VALUE(LEFT(R$1,FIND("-",R$1,1)-1)),0,IF(ROW($E2626)=VALUE(LEFT(R$1,FIND("-",R$1,1)-1))+1,AVERAGE(INDEX($E:$E,ROW($E2626)-VALUE(LEFT(R$1,FIND("-",R$1,1)-1))):$E2626),($E2626*(2/(VALUE(LEFT(R$1,FIND("-",R$1,1)-1))+1)))+(R2625*(1-(2/(VALUE(LEFT(R$1,FIND("-",R$1,1)-1))+1))))))</f>
        <v>0.12242952229462604</v>
      </c>
      <c r="S2626">
        <f t="shared" si="373"/>
        <v>-1.3172143791875812E-4</v>
      </c>
      <c r="T2626">
        <f>IF(ROW($E2626)&lt;=MAX(VALUE(LEFT(Q$1,FIND("-",Q$1,1)-1)),VALUE(LEFT(R$1,FIND("-",R$1,1)-1)))+VALUE(LEFT(T$1,FIND("-",T$1,1)-1))-1,0,IF(ROW($E2626)=MAX(VALUE(LEFT(Q$1,FIND("-",Q$1,1)-1)),VALUE(LEFT(R$1,FIND("-",R$1,1)-1)))+VALUE(LEFT(T$1,FIND("-",T$1,1)-1)),AVERAGE(INDEX($S:$S,ROW(S2626)-VALUE(LEFT(T$1,FIND("-",T$1,1)-1))+1):S2626),($S2626*(2/(VALUE(LEFT(T$1,FIND("-",T$1,1)-1))+1)))+(T2625*(1-(2/(VALUE(LEFT(T$1,FIND("-",T$1,1)-1))+1))))))</f>
        <v>-1.6909226320594681E-5</v>
      </c>
      <c r="V2626">
        <f t="shared" si="374"/>
        <v>0</v>
      </c>
      <c r="W2626">
        <f>IF(ROW($E2626)&lt;=VALUE(LEFT(W$1,FIND("-",W$1,1)-1))+1,0,IF(ROW($E2625)=VALUE(LEFT(W$1,FIND("-",W$1,1)-1))+1,100-100/(1+ABS((SUMIF(INDEX($V:$V,ROW($V2626)-VALUE(LEFT(W$1,FIND("-",W$1,1)-1))+1):$V2626,"&gt;0",INDEX($V:$V,ROW($V2626)-VALUE(LEFT(W$1,FIND("-",W$1,1)-1))+1):$V2626)/COUNTIF(INDEX($V:$V,ROW($V2626)-VALUE(LEFT(W$1,FIND("-",W$1,1)-1))+1):$V2626,"&gt;0"))/(SUMIF(INDEX($V:$V,ROW($V2626)-VALUE(LEFT(W$1,FIND("-",W$1,1)-1))+1):$V2626,"&lt;0",INDEX($V:$V,ROW($V2626)-VALUE(LEFT(W$1,FIND("-",W$1,1)-1))+1):$V2626)/COUNTIF(INDEX($V:$V,ROW($V2626)-VALUE(LEFT(W$1,FIND("-",W$1,1)-1))+1):$V2626,"&lt;0")))),100-100/(1+ABS((SUMIF(INDEX($V:$V,ROW($V2626)-VALUE(LEFT(W$1,FIND("-",W$1,1)-1))+1):$V2626,"&gt;0",INDEX($V:$V,ROW($V2626)-VALUE(LEFT(W$1,FIND("-",W$1,1)-1))+1):$V2626)/VALUE(LEFT(W$1,FIND("-",W$1,1)-1)))/(SUMIF(INDEX($V:$V,ROW($V2626)-VALUE(LEFT(W$1,FIND("-",W$1,1)-1))+1):$V2626,"&lt;0",INDEX($V:$V,ROW($V2626)-VALUE(LEFT(W$1,FIND("-",W$1,1)-1))+1):$V2626)/VALUE(LEFT(W$1,FIND("-",W$1,1)-1)))))))</f>
        <v>50</v>
      </c>
      <c r="Y2626">
        <f>IF(ROW($E2626)&lt;=VALUE(LEFT(Y$1,FIND("-",Y$1,1)-1)),0,MAX(INDEX(C:C,ROW(C2626)-VALUE(LEFT(Y$1,FIND("-",Y$1,1)-1))+1):C2626))</f>
        <v>0.13</v>
      </c>
      <c r="Z2626">
        <f>IF(ROW($E2626)&lt;=VALUE(LEFT(Z$1,FIND("-",Z$1,1)-1)),0,MIN(INDEX(D:D,ROW(D2626)-VALUE(LEFT(Z$1,FIND("-",Z$1,1)-1))+1):D2626))</f>
        <v>0.12</v>
      </c>
      <c r="AA2626">
        <f t="shared" si="369"/>
        <v>0</v>
      </c>
      <c r="AB2626">
        <f>IF(ROW($AA2626)&lt;=VALUE(LEFT(AA$1,FIND("-",AA$1,1)-1))+VALUE(LEFT(AB$1,FIND("-",AB$1,1)-1)-1),0,AVERAGE(INDEX($AA:$AA,ROW($AA2626)-VALUE(LEFT(AB$1,FIND("-",AB$1,1)-1))+1):$AA2626))</f>
        <v>16.666666666666668</v>
      </c>
      <c r="AC2626">
        <f>IF(ROW($AA2626)&lt;=VALUE(LEFT(AA$1,FIND("-",AA$1,1)-1))+VALUE(LEFT(AB$1,FIND("-",AB$1,1)-1)-1)+VALUE(LEFT(AC$1,FIND("-",AC$1,1)-1)-1),0,AVERAGE(INDEX($AB:$AB,ROW($AB2626)-VALUE(LEFT(AC$1,FIND("-",AC$1,1)-1))+1):$AB2626))</f>
        <v>38.888888888888879</v>
      </c>
      <c r="AE2626">
        <f t="shared" si="375"/>
        <v>149827944</v>
      </c>
      <c r="AG2626" t="str">
        <f t="shared" si="368"/>
        <v/>
      </c>
    </row>
    <row r="2627" spans="1:33" x14ac:dyDescent="0.25">
      <c r="A2627" s="6">
        <v>40794</v>
      </c>
      <c r="B2627">
        <v>0.12</v>
      </c>
      <c r="C2627">
        <v>0.12</v>
      </c>
      <c r="D2627">
        <v>0.12</v>
      </c>
      <c r="E2627">
        <v>0.12</v>
      </c>
      <c r="F2627">
        <v>8.2097000000000003E-2</v>
      </c>
      <c r="G2627">
        <v>140000</v>
      </c>
      <c r="I2627" t="str">
        <f t="shared" si="370"/>
        <v/>
      </c>
      <c r="J2627" t="str">
        <f t="shared" si="371"/>
        <v/>
      </c>
      <c r="K2627" t="str">
        <f t="shared" si="372"/>
        <v>Oversold Above %D</v>
      </c>
      <c r="M2627" s="11" t="str">
        <f t="shared" ref="M2627:M2690" si="376">IF(K2627="Buy","Buy",IF(K2627="Sell","Sell",""))</f>
        <v/>
      </c>
      <c r="O2627">
        <f>IF(ROW($E2627)&lt;=VALUE(LEFT(O$1,FIND("-",O$1,1)-1)),0,IF(ROW($E2627)=VALUE(LEFT(O$1,FIND("-",O$1,1)-1))+1,AVERAGE(INDEX($E:$E,ROW($E2627)-VALUE(LEFT(O$1,FIND("-",O$1,1)-1))):$E2627),($E2627*(2/(VALUE(LEFT(O$1,FIND("-",O$1,1)-1))+1)))+(O2626*(1-(2/(VALUE(LEFT(O$1,FIND("-",O$1,1)-1))+1))))))</f>
        <v>0.12906189518292752</v>
      </c>
      <c r="Q2627">
        <f>IF(ROW($E2627)&lt;=VALUE(LEFT(Q$1,FIND("-",Q$1,1)-1)),0,IF(ROW($E2627)=VALUE(LEFT(Q$1,FIND("-",Q$1,1)-1))+1,AVERAGE(INDEX($E:$E,ROW($E2627)-VALUE(LEFT(Q$1,FIND("-",Q$1,1)-1))):$E2627),($E2627*(2/(VALUE(LEFT(Q$1,FIND("-",Q$1,1)-1))+1)))+(Q2626*(1-(2/(VALUE(LEFT(Q$1,FIND("-",Q$1,1)-1))+1))))))</f>
        <v>0.12194429303259847</v>
      </c>
      <c r="R2627">
        <f>IF(ROW($E2627)&lt;=VALUE(LEFT(R$1,FIND("-",R$1,1)-1)),0,IF(ROW($E2627)=VALUE(LEFT(R$1,FIND("-",R$1,1)-1))+1,AVERAGE(INDEX($E:$E,ROW($E2627)-VALUE(LEFT(R$1,FIND("-",R$1,1)-1))):$E2627),($E2627*(2/(VALUE(LEFT(R$1,FIND("-",R$1,1)-1))+1)))+(R2626*(1-(2/(VALUE(LEFT(R$1,FIND("-",R$1,1)-1))+1))))))</f>
        <v>0.1222495576802093</v>
      </c>
      <c r="S2627">
        <f t="shared" si="373"/>
        <v>-3.0526464761082561E-4</v>
      </c>
      <c r="T2627">
        <f>IF(ROW($E2627)&lt;=MAX(VALUE(LEFT(Q$1,FIND("-",Q$1,1)-1)),VALUE(LEFT(R$1,FIND("-",R$1,1)-1)))+VALUE(LEFT(T$1,FIND("-",T$1,1)-1))-1,0,IF(ROW($E2627)=MAX(VALUE(LEFT(Q$1,FIND("-",Q$1,1)-1)),VALUE(LEFT(R$1,FIND("-",R$1,1)-1)))+VALUE(LEFT(T$1,FIND("-",T$1,1)-1)),AVERAGE(INDEX($S:$S,ROW(S2627)-VALUE(LEFT(T$1,FIND("-",T$1,1)-1))+1):S2627),($S2627*(2/(VALUE(LEFT(T$1,FIND("-",T$1,1)-1))+1)))+(T2626*(1-(2/(VALUE(LEFT(T$1,FIND("-",T$1,1)-1))+1))))))</f>
        <v>-7.458031057864087E-5</v>
      </c>
      <c r="V2627">
        <f t="shared" si="374"/>
        <v>0</v>
      </c>
      <c r="W2627">
        <f>IF(ROW($E2627)&lt;=VALUE(LEFT(W$1,FIND("-",W$1,1)-1))+1,0,IF(ROW($E2626)=VALUE(LEFT(W$1,FIND("-",W$1,1)-1))+1,100-100/(1+ABS((SUMIF(INDEX($V:$V,ROW($V2627)-VALUE(LEFT(W$1,FIND("-",W$1,1)-1))+1):$V2627,"&gt;0",INDEX($V:$V,ROW($V2627)-VALUE(LEFT(W$1,FIND("-",W$1,1)-1))+1):$V2627)/COUNTIF(INDEX($V:$V,ROW($V2627)-VALUE(LEFT(W$1,FIND("-",W$1,1)-1))+1):$V2627,"&gt;0"))/(SUMIF(INDEX($V:$V,ROW($V2627)-VALUE(LEFT(W$1,FIND("-",W$1,1)-1))+1):$V2627,"&lt;0",INDEX($V:$V,ROW($V2627)-VALUE(LEFT(W$1,FIND("-",W$1,1)-1))+1):$V2627)/COUNTIF(INDEX($V:$V,ROW($V2627)-VALUE(LEFT(W$1,FIND("-",W$1,1)-1))+1):$V2627,"&lt;0")))),100-100/(1+ABS((SUMIF(INDEX($V:$V,ROW($V2627)-VALUE(LEFT(W$1,FIND("-",W$1,1)-1))+1):$V2627,"&gt;0",INDEX($V:$V,ROW($V2627)-VALUE(LEFT(W$1,FIND("-",W$1,1)-1))+1):$V2627)/VALUE(LEFT(W$1,FIND("-",W$1,1)-1)))/(SUMIF(INDEX($V:$V,ROW($V2627)-VALUE(LEFT(W$1,FIND("-",W$1,1)-1))+1):$V2627,"&lt;0",INDEX($V:$V,ROW($V2627)-VALUE(LEFT(W$1,FIND("-",W$1,1)-1))+1):$V2627)/VALUE(LEFT(W$1,FIND("-",W$1,1)-1)))))))</f>
        <v>50</v>
      </c>
      <c r="Y2627">
        <f>IF(ROW($E2627)&lt;=VALUE(LEFT(Y$1,FIND("-",Y$1,1)-1)),0,MAX(INDEX(C:C,ROW(C2627)-VALUE(LEFT(Y$1,FIND("-",Y$1,1)-1))+1):C2627))</f>
        <v>0.13</v>
      </c>
      <c r="Z2627">
        <f>IF(ROW($E2627)&lt;=VALUE(LEFT(Z$1,FIND("-",Z$1,1)-1)),0,MIN(INDEX(D:D,ROW(D2627)-VALUE(LEFT(Z$1,FIND("-",Z$1,1)-1))+1):D2627))</f>
        <v>0.12</v>
      </c>
      <c r="AA2627">
        <f t="shared" si="369"/>
        <v>0</v>
      </c>
      <c r="AB2627">
        <f>IF(ROW($AA2627)&lt;=VALUE(LEFT(AA$1,FIND("-",AA$1,1)-1))+VALUE(LEFT(AB$1,FIND("-",AB$1,1)-1)-1),0,AVERAGE(INDEX($AA:$AA,ROW($AA2627)-VALUE(LEFT(AB$1,FIND("-",AB$1,1)-1))+1):$AA2627))</f>
        <v>0</v>
      </c>
      <c r="AC2627">
        <f>IF(ROW($AA2627)&lt;=VALUE(LEFT(AA$1,FIND("-",AA$1,1)-1))+VALUE(LEFT(AB$1,FIND("-",AB$1,1)-1)-1)+VALUE(LEFT(AC$1,FIND("-",AC$1,1)-1)-1),0,AVERAGE(INDEX($AB:$AB,ROW($AB2627)-VALUE(LEFT(AC$1,FIND("-",AC$1,1)-1))+1):$AB2627))</f>
        <v>18.518518518518515</v>
      </c>
      <c r="AE2627">
        <f t="shared" si="375"/>
        <v>149827944</v>
      </c>
      <c r="AG2627" t="str">
        <f t="shared" ref="AG2627:AG2690" si="377">IF(K2627="Buy","Buy",IF(K2627="Sell","Sell",""))</f>
        <v/>
      </c>
    </row>
    <row r="2628" spans="1:33" x14ac:dyDescent="0.25">
      <c r="A2628" s="6">
        <v>40795</v>
      </c>
      <c r="B2628">
        <v>0.125</v>
      </c>
      <c r="C2628">
        <v>0.125</v>
      </c>
      <c r="D2628">
        <v>0.12</v>
      </c>
      <c r="E2628">
        <v>0.12</v>
      </c>
      <c r="F2628">
        <v>8.2097000000000003E-2</v>
      </c>
      <c r="G2628">
        <v>857700</v>
      </c>
      <c r="I2628" t="str">
        <f t="shared" si="370"/>
        <v/>
      </c>
      <c r="J2628" t="str">
        <f t="shared" si="371"/>
        <v/>
      </c>
      <c r="K2628" t="str">
        <f t="shared" si="372"/>
        <v>Oversold Above %D</v>
      </c>
      <c r="M2628" s="11" t="str">
        <f t="shared" si="376"/>
        <v/>
      </c>
      <c r="O2628">
        <f>IF(ROW($E2628)&lt;=VALUE(LEFT(O$1,FIND("-",O$1,1)-1)),0,IF(ROW($E2628)=VALUE(LEFT(O$1,FIND("-",O$1,1)-1))+1,AVERAGE(INDEX($E:$E,ROW($E2628)-VALUE(LEFT(O$1,FIND("-",O$1,1)-1))):$E2628),($E2628*(2/(VALUE(LEFT(O$1,FIND("-",O$1,1)-1))+1)))+(O2627*(1-(2/(VALUE(LEFT(O$1,FIND("-",O$1,1)-1))+1))))))</f>
        <v>0.12897172707165461</v>
      </c>
      <c r="Q2628">
        <f>IF(ROW($E2628)&lt;=VALUE(LEFT(Q$1,FIND("-",Q$1,1)-1)),0,IF(ROW($E2628)=VALUE(LEFT(Q$1,FIND("-",Q$1,1)-1))+1,AVERAGE(INDEX($E:$E,ROW($E2628)-VALUE(LEFT(Q$1,FIND("-",Q$1,1)-1))):$E2628),($E2628*(2/(VALUE(LEFT(Q$1,FIND("-",Q$1,1)-1))+1)))+(Q2627*(1-(2/(VALUE(LEFT(Q$1,FIND("-",Q$1,1)-1))+1))))))</f>
        <v>0.12164517102758332</v>
      </c>
      <c r="R2628">
        <f>IF(ROW($E2628)&lt;=VALUE(LEFT(R$1,FIND("-",R$1,1)-1)),0,IF(ROW($E2628)=VALUE(LEFT(R$1,FIND("-",R$1,1)-1))+1,AVERAGE(INDEX($E:$E,ROW($E2628)-VALUE(LEFT(R$1,FIND("-",R$1,1)-1))):$E2628),($E2628*(2/(VALUE(LEFT(R$1,FIND("-",R$1,1)-1))+1)))+(R2627*(1-(2/(VALUE(LEFT(R$1,FIND("-",R$1,1)-1))+1))))))</f>
        <v>0.12208292377797157</v>
      </c>
      <c r="S2628">
        <f t="shared" si="373"/>
        <v>-4.3775275038825112E-4</v>
      </c>
      <c r="T2628">
        <f>IF(ROW($E2628)&lt;=MAX(VALUE(LEFT(Q$1,FIND("-",Q$1,1)-1)),VALUE(LEFT(R$1,FIND("-",R$1,1)-1)))+VALUE(LEFT(T$1,FIND("-",T$1,1)-1))-1,0,IF(ROW($E2628)=MAX(VALUE(LEFT(Q$1,FIND("-",Q$1,1)-1)),VALUE(LEFT(R$1,FIND("-",R$1,1)-1)))+VALUE(LEFT(T$1,FIND("-",T$1,1)-1)),AVERAGE(INDEX($S:$S,ROW(S2628)-VALUE(LEFT(T$1,FIND("-",T$1,1)-1))+1):S2628),($S2628*(2/(VALUE(LEFT(T$1,FIND("-",T$1,1)-1))+1)))+(T2627*(1-(2/(VALUE(LEFT(T$1,FIND("-",T$1,1)-1))+1))))))</f>
        <v>-1.4721479854056294E-4</v>
      </c>
      <c r="V2628">
        <f t="shared" si="374"/>
        <v>0</v>
      </c>
      <c r="W2628">
        <f>IF(ROW($E2628)&lt;=VALUE(LEFT(W$1,FIND("-",W$1,1)-1))+1,0,IF(ROW($E2627)=VALUE(LEFT(W$1,FIND("-",W$1,1)-1))+1,100-100/(1+ABS((SUMIF(INDEX($V:$V,ROW($V2628)-VALUE(LEFT(W$1,FIND("-",W$1,1)-1))+1):$V2628,"&gt;0",INDEX($V:$V,ROW($V2628)-VALUE(LEFT(W$1,FIND("-",W$1,1)-1))+1):$V2628)/COUNTIF(INDEX($V:$V,ROW($V2628)-VALUE(LEFT(W$1,FIND("-",W$1,1)-1))+1):$V2628,"&gt;0"))/(SUMIF(INDEX($V:$V,ROW($V2628)-VALUE(LEFT(W$1,FIND("-",W$1,1)-1))+1):$V2628,"&lt;0",INDEX($V:$V,ROW($V2628)-VALUE(LEFT(W$1,FIND("-",W$1,1)-1))+1):$V2628)/COUNTIF(INDEX($V:$V,ROW($V2628)-VALUE(LEFT(W$1,FIND("-",W$1,1)-1))+1):$V2628,"&lt;0")))),100-100/(1+ABS((SUMIF(INDEX($V:$V,ROW($V2628)-VALUE(LEFT(W$1,FIND("-",W$1,1)-1))+1):$V2628,"&gt;0",INDEX($V:$V,ROW($V2628)-VALUE(LEFT(W$1,FIND("-",W$1,1)-1))+1):$V2628)/VALUE(LEFT(W$1,FIND("-",W$1,1)-1)))/(SUMIF(INDEX($V:$V,ROW($V2628)-VALUE(LEFT(W$1,FIND("-",W$1,1)-1))+1):$V2628,"&lt;0",INDEX($V:$V,ROW($V2628)-VALUE(LEFT(W$1,FIND("-",W$1,1)-1))+1):$V2628)/VALUE(LEFT(W$1,FIND("-",W$1,1)-1)))))))</f>
        <v>50</v>
      </c>
      <c r="Y2628">
        <f>IF(ROW($E2628)&lt;=VALUE(LEFT(Y$1,FIND("-",Y$1,1)-1)),0,MAX(INDEX(C:C,ROW(C2628)-VALUE(LEFT(Y$1,FIND("-",Y$1,1)-1))+1):C2628))</f>
        <v>0.13</v>
      </c>
      <c r="Z2628">
        <f>IF(ROW($E2628)&lt;=VALUE(LEFT(Z$1,FIND("-",Z$1,1)-1)),0,MIN(INDEX(D:D,ROW(D2628)-VALUE(LEFT(Z$1,FIND("-",Z$1,1)-1))+1):D2628))</f>
        <v>0.12</v>
      </c>
      <c r="AA2628">
        <f t="shared" si="369"/>
        <v>0</v>
      </c>
      <c r="AB2628">
        <f>IF(ROW($AA2628)&lt;=VALUE(LEFT(AA$1,FIND("-",AA$1,1)-1))+VALUE(LEFT(AB$1,FIND("-",AB$1,1)-1)-1),0,AVERAGE(INDEX($AA:$AA,ROW($AA2628)-VALUE(LEFT(AB$1,FIND("-",AB$1,1)-1))+1):$AA2628))</f>
        <v>0</v>
      </c>
      <c r="AC2628">
        <f>IF(ROW($AA2628)&lt;=VALUE(LEFT(AA$1,FIND("-",AA$1,1)-1))+VALUE(LEFT(AB$1,FIND("-",AB$1,1)-1)-1)+VALUE(LEFT(AC$1,FIND("-",AC$1,1)-1)-1),0,AVERAGE(INDEX($AB:$AB,ROW($AB2628)-VALUE(LEFT(AC$1,FIND("-",AC$1,1)-1))+1):$AB2628))</f>
        <v>5.5555555555555562</v>
      </c>
      <c r="AE2628">
        <f t="shared" si="375"/>
        <v>149827944</v>
      </c>
      <c r="AG2628" t="str">
        <f t="shared" si="377"/>
        <v/>
      </c>
    </row>
    <row r="2629" spans="1:33" x14ac:dyDescent="0.25">
      <c r="A2629" s="6">
        <v>40798</v>
      </c>
      <c r="B2629">
        <v>0.12</v>
      </c>
      <c r="C2629">
        <v>0.125</v>
      </c>
      <c r="D2629">
        <v>0.12</v>
      </c>
      <c r="E2629">
        <v>0.12</v>
      </c>
      <c r="F2629">
        <v>8.2097000000000003E-2</v>
      </c>
      <c r="G2629">
        <v>149000</v>
      </c>
      <c r="I2629" t="str">
        <f t="shared" si="370"/>
        <v/>
      </c>
      <c r="J2629" t="str">
        <f t="shared" si="371"/>
        <v/>
      </c>
      <c r="K2629" t="str">
        <f t="shared" si="372"/>
        <v>Oversold Below %D</v>
      </c>
      <c r="M2629" s="11" t="str">
        <f t="shared" si="376"/>
        <v/>
      </c>
      <c r="O2629">
        <f>IF(ROW($E2629)&lt;=VALUE(LEFT(O$1,FIND("-",O$1,1)-1)),0,IF(ROW($E2629)=VALUE(LEFT(O$1,FIND("-",O$1,1)-1))+1,AVERAGE(INDEX($E:$E,ROW($E2629)-VALUE(LEFT(O$1,FIND("-",O$1,1)-1))):$E2629),($E2629*(2/(VALUE(LEFT(O$1,FIND("-",O$1,1)-1))+1)))+(O2628*(1-(2/(VALUE(LEFT(O$1,FIND("-",O$1,1)-1))+1))))))</f>
        <v>0.12888245615551874</v>
      </c>
      <c r="Q2629">
        <f>IF(ROW($E2629)&lt;=VALUE(LEFT(Q$1,FIND("-",Q$1,1)-1)),0,IF(ROW($E2629)=VALUE(LEFT(Q$1,FIND("-",Q$1,1)-1))+1,AVERAGE(INDEX($E:$E,ROW($E2629)-VALUE(LEFT(Q$1,FIND("-",Q$1,1)-1))):$E2629),($E2629*(2/(VALUE(LEFT(Q$1,FIND("-",Q$1,1)-1))+1)))+(Q2628*(1-(2/(VALUE(LEFT(Q$1,FIND("-",Q$1,1)-1))+1))))))</f>
        <v>0.1213920677925705</v>
      </c>
      <c r="R2629">
        <f>IF(ROW($E2629)&lt;=VALUE(LEFT(R$1,FIND("-",R$1,1)-1)),0,IF(ROW($E2629)=VALUE(LEFT(R$1,FIND("-",R$1,1)-1))+1,AVERAGE(INDEX($E:$E,ROW($E2629)-VALUE(LEFT(R$1,FIND("-",R$1,1)-1))):$E2629),($E2629*(2/(VALUE(LEFT(R$1,FIND("-",R$1,1)-1))+1)))+(R2628*(1-(2/(VALUE(LEFT(R$1,FIND("-",R$1,1)-1))+1))))))</f>
        <v>0.12192863312775146</v>
      </c>
      <c r="S2629">
        <f t="shared" si="373"/>
        <v>-5.3656533518095517E-4</v>
      </c>
      <c r="T2629">
        <f>IF(ROW($E2629)&lt;=MAX(VALUE(LEFT(Q$1,FIND("-",Q$1,1)-1)),VALUE(LEFT(R$1,FIND("-",R$1,1)-1)))+VALUE(LEFT(T$1,FIND("-",T$1,1)-1))-1,0,IF(ROW($E2629)=MAX(VALUE(LEFT(Q$1,FIND("-",Q$1,1)-1)),VALUE(LEFT(R$1,FIND("-",R$1,1)-1)))+VALUE(LEFT(T$1,FIND("-",T$1,1)-1)),AVERAGE(INDEX($S:$S,ROW(S2629)-VALUE(LEFT(T$1,FIND("-",T$1,1)-1))+1):S2629),($S2629*(2/(VALUE(LEFT(T$1,FIND("-",T$1,1)-1))+1)))+(T2628*(1-(2/(VALUE(LEFT(T$1,FIND("-",T$1,1)-1))+1))))))</f>
        <v>-2.250849058686414E-4</v>
      </c>
      <c r="V2629">
        <f t="shared" si="374"/>
        <v>0</v>
      </c>
      <c r="W2629">
        <f>IF(ROW($E2629)&lt;=VALUE(LEFT(W$1,FIND("-",W$1,1)-1))+1,0,IF(ROW($E2628)=VALUE(LEFT(W$1,FIND("-",W$1,1)-1))+1,100-100/(1+ABS((SUMIF(INDEX($V:$V,ROW($V2629)-VALUE(LEFT(W$1,FIND("-",W$1,1)-1))+1):$V2629,"&gt;0",INDEX($V:$V,ROW($V2629)-VALUE(LEFT(W$1,FIND("-",W$1,1)-1))+1):$V2629)/COUNTIF(INDEX($V:$V,ROW($V2629)-VALUE(LEFT(W$1,FIND("-",W$1,1)-1))+1):$V2629,"&gt;0"))/(SUMIF(INDEX($V:$V,ROW($V2629)-VALUE(LEFT(W$1,FIND("-",W$1,1)-1))+1):$V2629,"&lt;0",INDEX($V:$V,ROW($V2629)-VALUE(LEFT(W$1,FIND("-",W$1,1)-1))+1):$V2629)/COUNTIF(INDEX($V:$V,ROW($V2629)-VALUE(LEFT(W$1,FIND("-",W$1,1)-1))+1):$V2629,"&lt;0")))),100-100/(1+ABS((SUMIF(INDEX($V:$V,ROW($V2629)-VALUE(LEFT(W$1,FIND("-",W$1,1)-1))+1):$V2629,"&gt;0",INDEX($V:$V,ROW($V2629)-VALUE(LEFT(W$1,FIND("-",W$1,1)-1))+1):$V2629)/VALUE(LEFT(W$1,FIND("-",W$1,1)-1)))/(SUMIF(INDEX($V:$V,ROW($V2629)-VALUE(LEFT(W$1,FIND("-",W$1,1)-1))+1):$V2629,"&lt;0",INDEX($V:$V,ROW($V2629)-VALUE(LEFT(W$1,FIND("-",W$1,1)-1))+1):$V2629)/VALUE(LEFT(W$1,FIND("-",W$1,1)-1)))))))</f>
        <v>40</v>
      </c>
      <c r="Y2629">
        <f>IF(ROW($E2629)&lt;=VALUE(LEFT(Y$1,FIND("-",Y$1,1)-1)),0,MAX(INDEX(C:C,ROW(C2629)-VALUE(LEFT(Y$1,FIND("-",Y$1,1)-1))+1):C2629))</f>
        <v>0.125</v>
      </c>
      <c r="Z2629">
        <f>IF(ROW($E2629)&lt;=VALUE(LEFT(Z$1,FIND("-",Z$1,1)-1)),0,MIN(INDEX(D:D,ROW(D2629)-VALUE(LEFT(Z$1,FIND("-",Z$1,1)-1))+1):D2629))</f>
        <v>0.12</v>
      </c>
      <c r="AA2629">
        <f t="shared" si="369"/>
        <v>0</v>
      </c>
      <c r="AB2629">
        <f>IF(ROW($AA2629)&lt;=VALUE(LEFT(AA$1,FIND("-",AA$1,1)-1))+VALUE(LEFT(AB$1,FIND("-",AB$1,1)-1)-1),0,AVERAGE(INDEX($AA:$AA,ROW($AA2629)-VALUE(LEFT(AB$1,FIND("-",AB$1,1)-1))+1):$AA2629))</f>
        <v>0</v>
      </c>
      <c r="AC2629">
        <f>IF(ROW($AA2629)&lt;=VALUE(LEFT(AA$1,FIND("-",AA$1,1)-1))+VALUE(LEFT(AB$1,FIND("-",AB$1,1)-1)-1)+VALUE(LEFT(AC$1,FIND("-",AC$1,1)-1)-1),0,AVERAGE(INDEX($AB:$AB,ROW($AB2629)-VALUE(LEFT(AC$1,FIND("-",AC$1,1)-1))+1):$AB2629))</f>
        <v>0</v>
      </c>
      <c r="AE2629">
        <f t="shared" si="375"/>
        <v>149827944</v>
      </c>
      <c r="AG2629" t="str">
        <f t="shared" si="377"/>
        <v/>
      </c>
    </row>
    <row r="2630" spans="1:33" x14ac:dyDescent="0.25">
      <c r="A2630" s="6">
        <v>40799</v>
      </c>
      <c r="B2630">
        <v>0.12</v>
      </c>
      <c r="C2630">
        <v>0.12</v>
      </c>
      <c r="D2630">
        <v>0.12</v>
      </c>
      <c r="E2630">
        <v>0.12</v>
      </c>
      <c r="F2630">
        <v>8.2097000000000003E-2</v>
      </c>
      <c r="G2630">
        <v>205100</v>
      </c>
      <c r="I2630" t="str">
        <f t="shared" si="370"/>
        <v/>
      </c>
      <c r="J2630" t="str">
        <f t="shared" si="371"/>
        <v/>
      </c>
      <c r="K2630" t="str">
        <f t="shared" si="372"/>
        <v>Oversold Below %D</v>
      </c>
      <c r="M2630" s="11" t="str">
        <f t="shared" si="376"/>
        <v/>
      </c>
      <c r="O2630">
        <f>IF(ROW($E2630)&lt;=VALUE(LEFT(O$1,FIND("-",O$1,1)-1)),0,IF(ROW($E2630)=VALUE(LEFT(O$1,FIND("-",O$1,1)-1))+1,AVERAGE(INDEX($E:$E,ROW($E2630)-VALUE(LEFT(O$1,FIND("-",O$1,1)-1))):$E2630),($E2630*(2/(VALUE(LEFT(O$1,FIND("-",O$1,1)-1))+1)))+(O2629*(1-(2/(VALUE(LEFT(O$1,FIND("-",O$1,1)-1))+1))))))</f>
        <v>0.12879407350720512</v>
      </c>
      <c r="Q2630">
        <f>IF(ROW($E2630)&lt;=VALUE(LEFT(Q$1,FIND("-",Q$1,1)-1)),0,IF(ROW($E2630)=VALUE(LEFT(Q$1,FIND("-",Q$1,1)-1))+1,AVERAGE(INDEX($E:$E,ROW($E2630)-VALUE(LEFT(Q$1,FIND("-",Q$1,1)-1))):$E2630),($E2630*(2/(VALUE(LEFT(Q$1,FIND("-",Q$1,1)-1))+1)))+(Q2629*(1-(2/(VALUE(LEFT(Q$1,FIND("-",Q$1,1)-1))+1))))))</f>
        <v>0.12117790351679042</v>
      </c>
      <c r="R2630">
        <f>IF(ROW($E2630)&lt;=VALUE(LEFT(R$1,FIND("-",R$1,1)-1)),0,IF(ROW($E2630)=VALUE(LEFT(R$1,FIND("-",R$1,1)-1))+1,AVERAGE(INDEX($E:$E,ROW($E2630)-VALUE(LEFT(R$1,FIND("-",R$1,1)-1))):$E2630),($E2630*(2/(VALUE(LEFT(R$1,FIND("-",R$1,1)-1))+1)))+(R2629*(1-(2/(VALUE(LEFT(R$1,FIND("-",R$1,1)-1))+1))))))</f>
        <v>0.12178577141458469</v>
      </c>
      <c r="S2630">
        <f t="shared" si="373"/>
        <v>-6.0786789779426753E-4</v>
      </c>
      <c r="T2630">
        <f>IF(ROW($E2630)&lt;=MAX(VALUE(LEFT(Q$1,FIND("-",Q$1,1)-1)),VALUE(LEFT(R$1,FIND("-",R$1,1)-1)))+VALUE(LEFT(T$1,FIND("-",T$1,1)-1))-1,0,IF(ROW($E2630)=MAX(VALUE(LEFT(Q$1,FIND("-",Q$1,1)-1)),VALUE(LEFT(R$1,FIND("-",R$1,1)-1)))+VALUE(LEFT(T$1,FIND("-",T$1,1)-1)),AVERAGE(INDEX($S:$S,ROW(S2630)-VALUE(LEFT(T$1,FIND("-",T$1,1)-1))+1):S2630),($S2630*(2/(VALUE(LEFT(T$1,FIND("-",T$1,1)-1))+1)))+(T2629*(1-(2/(VALUE(LEFT(T$1,FIND("-",T$1,1)-1))+1))))))</f>
        <v>-3.0164150425376663E-4</v>
      </c>
      <c r="V2630">
        <f t="shared" si="374"/>
        <v>0</v>
      </c>
      <c r="W2630">
        <f>IF(ROW($E2630)&lt;=VALUE(LEFT(W$1,FIND("-",W$1,1)-1))+1,0,IF(ROW($E2629)=VALUE(LEFT(W$1,FIND("-",W$1,1)-1))+1,100-100/(1+ABS((SUMIF(INDEX($V:$V,ROW($V2630)-VALUE(LEFT(W$1,FIND("-",W$1,1)-1))+1):$V2630,"&gt;0",INDEX($V:$V,ROW($V2630)-VALUE(LEFT(W$1,FIND("-",W$1,1)-1))+1):$V2630)/COUNTIF(INDEX($V:$V,ROW($V2630)-VALUE(LEFT(W$1,FIND("-",W$1,1)-1))+1):$V2630,"&gt;0"))/(SUMIF(INDEX($V:$V,ROW($V2630)-VALUE(LEFT(W$1,FIND("-",W$1,1)-1))+1):$V2630,"&lt;0",INDEX($V:$V,ROW($V2630)-VALUE(LEFT(W$1,FIND("-",W$1,1)-1))+1):$V2630)/COUNTIF(INDEX($V:$V,ROW($V2630)-VALUE(LEFT(W$1,FIND("-",W$1,1)-1))+1):$V2630,"&lt;0")))),100-100/(1+ABS((SUMIF(INDEX($V:$V,ROW($V2630)-VALUE(LEFT(W$1,FIND("-",W$1,1)-1))+1):$V2630,"&gt;0",INDEX($V:$V,ROW($V2630)-VALUE(LEFT(W$1,FIND("-",W$1,1)-1))+1):$V2630)/VALUE(LEFT(W$1,FIND("-",W$1,1)-1)))/(SUMIF(INDEX($V:$V,ROW($V2630)-VALUE(LEFT(W$1,FIND("-",W$1,1)-1))+1):$V2630,"&lt;0",INDEX($V:$V,ROW($V2630)-VALUE(LEFT(W$1,FIND("-",W$1,1)-1))+1):$V2630)/VALUE(LEFT(W$1,FIND("-",W$1,1)-1)))))))</f>
        <v>50</v>
      </c>
      <c r="Y2630">
        <f>IF(ROW($E2630)&lt;=VALUE(LEFT(Y$1,FIND("-",Y$1,1)-1)),0,MAX(INDEX(C:C,ROW(C2630)-VALUE(LEFT(Y$1,FIND("-",Y$1,1)-1))+1):C2630))</f>
        <v>0.125</v>
      </c>
      <c r="Z2630">
        <f>IF(ROW($E2630)&lt;=VALUE(LEFT(Z$1,FIND("-",Z$1,1)-1)),0,MIN(INDEX(D:D,ROW(D2630)-VALUE(LEFT(Z$1,FIND("-",Z$1,1)-1))+1):D2630))</f>
        <v>0.12</v>
      </c>
      <c r="AA2630">
        <f t="shared" si="369"/>
        <v>0</v>
      </c>
      <c r="AB2630">
        <f>IF(ROW($AA2630)&lt;=VALUE(LEFT(AA$1,FIND("-",AA$1,1)-1))+VALUE(LEFT(AB$1,FIND("-",AB$1,1)-1)-1),0,AVERAGE(INDEX($AA:$AA,ROW($AA2630)-VALUE(LEFT(AB$1,FIND("-",AB$1,1)-1))+1):$AA2630))</f>
        <v>0</v>
      </c>
      <c r="AC2630">
        <f>IF(ROW($AA2630)&lt;=VALUE(LEFT(AA$1,FIND("-",AA$1,1)-1))+VALUE(LEFT(AB$1,FIND("-",AB$1,1)-1)-1)+VALUE(LEFT(AC$1,FIND("-",AC$1,1)-1)-1),0,AVERAGE(INDEX($AB:$AB,ROW($AB2630)-VALUE(LEFT(AC$1,FIND("-",AC$1,1)-1))+1):$AB2630))</f>
        <v>0</v>
      </c>
      <c r="AE2630">
        <f t="shared" si="375"/>
        <v>149827944</v>
      </c>
      <c r="AG2630" t="str">
        <f t="shared" si="377"/>
        <v/>
      </c>
    </row>
    <row r="2631" spans="1:33" x14ac:dyDescent="0.25">
      <c r="A2631" s="6">
        <v>40800</v>
      </c>
      <c r="B2631">
        <v>0.125</v>
      </c>
      <c r="C2631">
        <v>0.125</v>
      </c>
      <c r="D2631">
        <v>0.12</v>
      </c>
      <c r="E2631">
        <v>0.12</v>
      </c>
      <c r="F2631">
        <v>8.2097000000000003E-2</v>
      </c>
      <c r="G2631">
        <v>130000</v>
      </c>
      <c r="I2631" t="str">
        <f t="shared" si="370"/>
        <v/>
      </c>
      <c r="J2631" t="str">
        <f t="shared" si="371"/>
        <v/>
      </c>
      <c r="K2631" t="str">
        <f t="shared" si="372"/>
        <v>Oversold Below %D</v>
      </c>
      <c r="M2631" s="11" t="str">
        <f t="shared" si="376"/>
        <v/>
      </c>
      <c r="O2631">
        <f>IF(ROW($E2631)&lt;=VALUE(LEFT(O$1,FIND("-",O$1,1)-1)),0,IF(ROW($E2631)=VALUE(LEFT(O$1,FIND("-",O$1,1)-1))+1,AVERAGE(INDEX($E:$E,ROW($E2631)-VALUE(LEFT(O$1,FIND("-",O$1,1)-1))):$E2631),($E2631*(2/(VALUE(LEFT(O$1,FIND("-",O$1,1)-1))+1)))+(O2630*(1-(2/(VALUE(LEFT(O$1,FIND("-",O$1,1)-1))+1))))))</f>
        <v>0.12870657028822796</v>
      </c>
      <c r="Q2631">
        <f>IF(ROW($E2631)&lt;=VALUE(LEFT(Q$1,FIND("-",Q$1,1)-1)),0,IF(ROW($E2631)=VALUE(LEFT(Q$1,FIND("-",Q$1,1)-1))+1,AVERAGE(INDEX($E:$E,ROW($E2631)-VALUE(LEFT(Q$1,FIND("-",Q$1,1)-1))):$E2631),($E2631*(2/(VALUE(LEFT(Q$1,FIND("-",Q$1,1)-1))+1)))+(Q2630*(1-(2/(VALUE(LEFT(Q$1,FIND("-",Q$1,1)-1))+1))))))</f>
        <v>0.12099668759113036</v>
      </c>
      <c r="R2631">
        <f>IF(ROW($E2631)&lt;=VALUE(LEFT(R$1,FIND("-",R$1,1)-1)),0,IF(ROW($E2631)=VALUE(LEFT(R$1,FIND("-",R$1,1)-1))+1,AVERAGE(INDEX($E:$E,ROW($E2631)-VALUE(LEFT(R$1,FIND("-",R$1,1)-1))):$E2631),($E2631*(2/(VALUE(LEFT(R$1,FIND("-",R$1,1)-1))+1)))+(R2630*(1-(2/(VALUE(LEFT(R$1,FIND("-",R$1,1)-1))+1))))))</f>
        <v>0.12165349205054138</v>
      </c>
      <c r="S2631">
        <f t="shared" si="373"/>
        <v>-6.5680445941102006E-4</v>
      </c>
      <c r="T2631">
        <f>IF(ROW($E2631)&lt;=MAX(VALUE(LEFT(Q$1,FIND("-",Q$1,1)-1)),VALUE(LEFT(R$1,FIND("-",R$1,1)-1)))+VALUE(LEFT(T$1,FIND("-",T$1,1)-1))-1,0,IF(ROW($E2631)=MAX(VALUE(LEFT(Q$1,FIND("-",Q$1,1)-1)),VALUE(LEFT(R$1,FIND("-",R$1,1)-1)))+VALUE(LEFT(T$1,FIND("-",T$1,1)-1)),AVERAGE(INDEX($S:$S,ROW(S2631)-VALUE(LEFT(T$1,FIND("-",T$1,1)-1))+1):S2631),($S2631*(2/(VALUE(LEFT(T$1,FIND("-",T$1,1)-1))+1)))+(T2630*(1-(2/(VALUE(LEFT(T$1,FIND("-",T$1,1)-1))+1))))))</f>
        <v>-3.7267409528521736E-4</v>
      </c>
      <c r="V2631">
        <f t="shared" si="374"/>
        <v>0</v>
      </c>
      <c r="W2631">
        <f>IF(ROW($E2631)&lt;=VALUE(LEFT(W$1,FIND("-",W$1,1)-1))+1,0,IF(ROW($E2630)=VALUE(LEFT(W$1,FIND("-",W$1,1)-1))+1,100-100/(1+ABS((SUMIF(INDEX($V:$V,ROW($V2631)-VALUE(LEFT(W$1,FIND("-",W$1,1)-1))+1):$V2631,"&gt;0",INDEX($V:$V,ROW($V2631)-VALUE(LEFT(W$1,FIND("-",W$1,1)-1))+1):$V2631)/COUNTIF(INDEX($V:$V,ROW($V2631)-VALUE(LEFT(W$1,FIND("-",W$1,1)-1))+1):$V2631,"&gt;0"))/(SUMIF(INDEX($V:$V,ROW($V2631)-VALUE(LEFT(W$1,FIND("-",W$1,1)-1))+1):$V2631,"&lt;0",INDEX($V:$V,ROW($V2631)-VALUE(LEFT(W$1,FIND("-",W$1,1)-1))+1):$V2631)/COUNTIF(INDEX($V:$V,ROW($V2631)-VALUE(LEFT(W$1,FIND("-",W$1,1)-1))+1):$V2631,"&lt;0")))),100-100/(1+ABS((SUMIF(INDEX($V:$V,ROW($V2631)-VALUE(LEFT(W$1,FIND("-",W$1,1)-1))+1):$V2631,"&gt;0",INDEX($V:$V,ROW($V2631)-VALUE(LEFT(W$1,FIND("-",W$1,1)-1))+1):$V2631)/VALUE(LEFT(W$1,FIND("-",W$1,1)-1)))/(SUMIF(INDEX($V:$V,ROW($V2631)-VALUE(LEFT(W$1,FIND("-",W$1,1)-1))+1):$V2631,"&lt;0",INDEX($V:$V,ROW($V2631)-VALUE(LEFT(W$1,FIND("-",W$1,1)-1))+1):$V2631)/VALUE(LEFT(W$1,FIND("-",W$1,1)-1)))))))</f>
        <v>50</v>
      </c>
      <c r="Y2631">
        <f>IF(ROW($E2631)&lt;=VALUE(LEFT(Y$1,FIND("-",Y$1,1)-1)),0,MAX(INDEX(C:C,ROW(C2631)-VALUE(LEFT(Y$1,FIND("-",Y$1,1)-1))+1):C2631))</f>
        <v>0.125</v>
      </c>
      <c r="Z2631">
        <f>IF(ROW($E2631)&lt;=VALUE(LEFT(Z$1,FIND("-",Z$1,1)-1)),0,MIN(INDEX(D:D,ROW(D2631)-VALUE(LEFT(Z$1,FIND("-",Z$1,1)-1))+1):D2631))</f>
        <v>0.12</v>
      </c>
      <c r="AA2631">
        <f t="shared" si="369"/>
        <v>0</v>
      </c>
      <c r="AB2631">
        <f>IF(ROW($AA2631)&lt;=VALUE(LEFT(AA$1,FIND("-",AA$1,1)-1))+VALUE(LEFT(AB$1,FIND("-",AB$1,1)-1)-1),0,AVERAGE(INDEX($AA:$AA,ROW($AA2631)-VALUE(LEFT(AB$1,FIND("-",AB$1,1)-1))+1):$AA2631))</f>
        <v>0</v>
      </c>
      <c r="AC2631">
        <f>IF(ROW($AA2631)&lt;=VALUE(LEFT(AA$1,FIND("-",AA$1,1)-1))+VALUE(LEFT(AB$1,FIND("-",AB$1,1)-1)-1)+VALUE(LEFT(AC$1,FIND("-",AC$1,1)-1)-1),0,AVERAGE(INDEX($AB:$AB,ROW($AB2631)-VALUE(LEFT(AC$1,FIND("-",AC$1,1)-1))+1):$AB2631))</f>
        <v>0</v>
      </c>
      <c r="AE2631">
        <f t="shared" si="375"/>
        <v>149827944</v>
      </c>
      <c r="AG2631" t="str">
        <f t="shared" si="377"/>
        <v/>
      </c>
    </row>
    <row r="2632" spans="1:33" x14ac:dyDescent="0.25">
      <c r="A2632" s="6">
        <v>40801</v>
      </c>
      <c r="B2632">
        <v>0.12</v>
      </c>
      <c r="C2632">
        <v>0.12</v>
      </c>
      <c r="D2632">
        <v>0.12</v>
      </c>
      <c r="E2632">
        <v>0.12</v>
      </c>
      <c r="F2632">
        <v>8.2097000000000003E-2</v>
      </c>
      <c r="G2632">
        <v>813500</v>
      </c>
      <c r="I2632" t="str">
        <f t="shared" si="370"/>
        <v/>
      </c>
      <c r="J2632" t="str">
        <f t="shared" si="371"/>
        <v/>
      </c>
      <c r="K2632" t="str">
        <f t="shared" si="372"/>
        <v>Oversold Below %D</v>
      </c>
      <c r="M2632" s="11" t="str">
        <f t="shared" si="376"/>
        <v/>
      </c>
      <c r="O2632">
        <f>IF(ROW($E2632)&lt;=VALUE(LEFT(O$1,FIND("-",O$1,1)-1)),0,IF(ROW($E2632)=VALUE(LEFT(O$1,FIND("-",O$1,1)-1))+1,AVERAGE(INDEX($E:$E,ROW($E2632)-VALUE(LEFT(O$1,FIND("-",O$1,1)-1))):$E2632),($E2632*(2/(VALUE(LEFT(O$1,FIND("-",O$1,1)-1))+1)))+(O2631*(1-(2/(VALUE(LEFT(O$1,FIND("-",O$1,1)-1))+1))))))</f>
        <v>0.12861993774804659</v>
      </c>
      <c r="Q2632">
        <f>IF(ROW($E2632)&lt;=VALUE(LEFT(Q$1,FIND("-",Q$1,1)-1)),0,IF(ROW($E2632)=VALUE(LEFT(Q$1,FIND("-",Q$1,1)-1))+1,AVERAGE(INDEX($E:$E,ROW($E2632)-VALUE(LEFT(Q$1,FIND("-",Q$1,1)-1))):$E2632),($E2632*(2/(VALUE(LEFT(Q$1,FIND("-",Q$1,1)-1))+1)))+(Q2631*(1-(2/(VALUE(LEFT(Q$1,FIND("-",Q$1,1)-1))+1))))))</f>
        <v>0.12084335103864877</v>
      </c>
      <c r="R2632">
        <f>IF(ROW($E2632)&lt;=VALUE(LEFT(R$1,FIND("-",R$1,1)-1)),0,IF(ROW($E2632)=VALUE(LEFT(R$1,FIND("-",R$1,1)-1))+1,AVERAGE(INDEX($E:$E,ROW($E2632)-VALUE(LEFT(R$1,FIND("-",R$1,1)-1))):$E2632),($E2632*(2/(VALUE(LEFT(R$1,FIND("-",R$1,1)-1))+1)))+(R2631*(1-(2/(VALUE(LEFT(R$1,FIND("-",R$1,1)-1))+1))))))</f>
        <v>0.12153101115790868</v>
      </c>
      <c r="S2632">
        <f t="shared" si="373"/>
        <v>-6.876601192599141E-4</v>
      </c>
      <c r="T2632">
        <f>IF(ROW($E2632)&lt;=MAX(VALUE(LEFT(Q$1,FIND("-",Q$1,1)-1)),VALUE(LEFT(R$1,FIND("-",R$1,1)-1)))+VALUE(LEFT(T$1,FIND("-",T$1,1)-1))-1,0,IF(ROW($E2632)=MAX(VALUE(LEFT(Q$1,FIND("-",Q$1,1)-1)),VALUE(LEFT(R$1,FIND("-",R$1,1)-1)))+VALUE(LEFT(T$1,FIND("-",T$1,1)-1)),AVERAGE(INDEX($S:$S,ROW(S2632)-VALUE(LEFT(T$1,FIND("-",T$1,1)-1))+1):S2632),($S2632*(2/(VALUE(LEFT(T$1,FIND("-",T$1,1)-1))+1)))+(T2631*(1-(2/(VALUE(LEFT(T$1,FIND("-",T$1,1)-1))+1))))))</f>
        <v>-4.3567130008015674E-4</v>
      </c>
      <c r="V2632">
        <f t="shared" si="374"/>
        <v>0</v>
      </c>
      <c r="W2632">
        <f>IF(ROW($E2632)&lt;=VALUE(LEFT(W$1,FIND("-",W$1,1)-1))+1,0,IF(ROW($E2631)=VALUE(LEFT(W$1,FIND("-",W$1,1)-1))+1,100-100/(1+ABS((SUMIF(INDEX($V:$V,ROW($V2632)-VALUE(LEFT(W$1,FIND("-",W$1,1)-1))+1):$V2632,"&gt;0",INDEX($V:$V,ROW($V2632)-VALUE(LEFT(W$1,FIND("-",W$1,1)-1))+1):$V2632)/COUNTIF(INDEX($V:$V,ROW($V2632)-VALUE(LEFT(W$1,FIND("-",W$1,1)-1))+1):$V2632,"&gt;0"))/(SUMIF(INDEX($V:$V,ROW($V2632)-VALUE(LEFT(W$1,FIND("-",W$1,1)-1))+1):$V2632,"&lt;0",INDEX($V:$V,ROW($V2632)-VALUE(LEFT(W$1,FIND("-",W$1,1)-1))+1):$V2632)/COUNTIF(INDEX($V:$V,ROW($V2632)-VALUE(LEFT(W$1,FIND("-",W$1,1)-1))+1):$V2632,"&lt;0")))),100-100/(1+ABS((SUMIF(INDEX($V:$V,ROW($V2632)-VALUE(LEFT(W$1,FIND("-",W$1,1)-1))+1):$V2632,"&gt;0",INDEX($V:$V,ROW($V2632)-VALUE(LEFT(W$1,FIND("-",W$1,1)-1))+1):$V2632)/VALUE(LEFT(W$1,FIND("-",W$1,1)-1)))/(SUMIF(INDEX($V:$V,ROW($V2632)-VALUE(LEFT(W$1,FIND("-",W$1,1)-1))+1):$V2632,"&lt;0",INDEX($V:$V,ROW($V2632)-VALUE(LEFT(W$1,FIND("-",W$1,1)-1))+1):$V2632)/VALUE(LEFT(W$1,FIND("-",W$1,1)-1)))))))</f>
        <v>33.333333333333329</v>
      </c>
      <c r="Y2632">
        <f>IF(ROW($E2632)&lt;=VALUE(LEFT(Y$1,FIND("-",Y$1,1)-1)),0,MAX(INDEX(C:C,ROW(C2632)-VALUE(LEFT(Y$1,FIND("-",Y$1,1)-1))+1):C2632))</f>
        <v>0.125</v>
      </c>
      <c r="Z2632">
        <f>IF(ROW($E2632)&lt;=VALUE(LEFT(Z$1,FIND("-",Z$1,1)-1)),0,MIN(INDEX(D:D,ROW(D2632)-VALUE(LEFT(Z$1,FIND("-",Z$1,1)-1))+1):D2632))</f>
        <v>0.12</v>
      </c>
      <c r="AA2632">
        <f t="shared" si="369"/>
        <v>0</v>
      </c>
      <c r="AB2632">
        <f>IF(ROW($AA2632)&lt;=VALUE(LEFT(AA$1,FIND("-",AA$1,1)-1))+VALUE(LEFT(AB$1,FIND("-",AB$1,1)-1)-1),0,AVERAGE(INDEX($AA:$AA,ROW($AA2632)-VALUE(LEFT(AB$1,FIND("-",AB$1,1)-1))+1):$AA2632))</f>
        <v>0</v>
      </c>
      <c r="AC2632">
        <f>IF(ROW($AA2632)&lt;=VALUE(LEFT(AA$1,FIND("-",AA$1,1)-1))+VALUE(LEFT(AB$1,FIND("-",AB$1,1)-1)-1)+VALUE(LEFT(AC$1,FIND("-",AC$1,1)-1)-1),0,AVERAGE(INDEX($AB:$AB,ROW($AB2632)-VALUE(LEFT(AC$1,FIND("-",AC$1,1)-1))+1):$AB2632))</f>
        <v>0</v>
      </c>
      <c r="AE2632">
        <f t="shared" si="375"/>
        <v>149827944</v>
      </c>
      <c r="AG2632" t="str">
        <f t="shared" si="377"/>
        <v/>
      </c>
    </row>
    <row r="2633" spans="1:33" x14ac:dyDescent="0.25">
      <c r="A2633" s="6">
        <v>40806</v>
      </c>
      <c r="B2633">
        <v>0.12</v>
      </c>
      <c r="C2633">
        <v>0.12</v>
      </c>
      <c r="D2633">
        <v>0.12</v>
      </c>
      <c r="E2633">
        <v>0.12</v>
      </c>
      <c r="F2633">
        <v>8.2097000000000003E-2</v>
      </c>
      <c r="G2633">
        <v>1358900</v>
      </c>
      <c r="I2633" t="str">
        <f t="shared" si="370"/>
        <v/>
      </c>
      <c r="J2633" t="str">
        <f t="shared" si="371"/>
        <v/>
      </c>
      <c r="K2633" t="str">
        <f t="shared" si="372"/>
        <v>Oversold Below %D</v>
      </c>
      <c r="M2633" s="11" t="str">
        <f t="shared" si="376"/>
        <v/>
      </c>
      <c r="O2633">
        <f>IF(ROW($E2633)&lt;=VALUE(LEFT(O$1,FIND("-",O$1,1)-1)),0,IF(ROW($E2633)=VALUE(LEFT(O$1,FIND("-",O$1,1)-1))+1,AVERAGE(INDEX($E:$E,ROW($E2633)-VALUE(LEFT(O$1,FIND("-",O$1,1)-1))):$E2633),($E2633*(2/(VALUE(LEFT(O$1,FIND("-",O$1,1)-1))+1)))+(O2632*(1-(2/(VALUE(LEFT(O$1,FIND("-",O$1,1)-1))+1))))))</f>
        <v>0.12853416722319042</v>
      </c>
      <c r="Q2633">
        <f>IF(ROW($E2633)&lt;=VALUE(LEFT(Q$1,FIND("-",Q$1,1)-1)),0,IF(ROW($E2633)=VALUE(LEFT(Q$1,FIND("-",Q$1,1)-1))+1,AVERAGE(INDEX($E:$E,ROW($E2633)-VALUE(LEFT(Q$1,FIND("-",Q$1,1)-1))):$E2633),($E2633*(2/(VALUE(LEFT(Q$1,FIND("-",Q$1,1)-1))+1)))+(Q2632*(1-(2/(VALUE(LEFT(Q$1,FIND("-",Q$1,1)-1))+1))))))</f>
        <v>0.1207136047250105</v>
      </c>
      <c r="R2633">
        <f>IF(ROW($E2633)&lt;=VALUE(LEFT(R$1,FIND("-",R$1,1)-1)),0,IF(ROW($E2633)=VALUE(LEFT(R$1,FIND("-",R$1,1)-1))+1,AVERAGE(INDEX($E:$E,ROW($E2633)-VALUE(LEFT(R$1,FIND("-",R$1,1)-1))):$E2633),($E2633*(2/(VALUE(LEFT(R$1,FIND("-",R$1,1)-1))+1)))+(R2632*(1-(2/(VALUE(LEFT(R$1,FIND("-",R$1,1)-1))+1))))))</f>
        <v>0.12141760292398952</v>
      </c>
      <c r="S2633">
        <f t="shared" si="373"/>
        <v>-7.0399819897902505E-4</v>
      </c>
      <c r="T2633">
        <f>IF(ROW($E2633)&lt;=MAX(VALUE(LEFT(Q$1,FIND("-",Q$1,1)-1)),VALUE(LEFT(R$1,FIND("-",R$1,1)-1)))+VALUE(LEFT(T$1,FIND("-",T$1,1)-1))-1,0,IF(ROW($E2633)=MAX(VALUE(LEFT(Q$1,FIND("-",Q$1,1)-1)),VALUE(LEFT(R$1,FIND("-",R$1,1)-1)))+VALUE(LEFT(T$1,FIND("-",T$1,1)-1)),AVERAGE(INDEX($S:$S,ROW(S2633)-VALUE(LEFT(T$1,FIND("-",T$1,1)-1))+1):S2633),($S2633*(2/(VALUE(LEFT(T$1,FIND("-",T$1,1)-1))+1)))+(T2632*(1-(2/(VALUE(LEFT(T$1,FIND("-",T$1,1)-1))+1))))))</f>
        <v>-4.8933667985993044E-4</v>
      </c>
      <c r="V2633">
        <f t="shared" si="374"/>
        <v>0</v>
      </c>
      <c r="W2633">
        <f>IF(ROW($E2633)&lt;=VALUE(LEFT(W$1,FIND("-",W$1,1)-1))+1,0,IF(ROW($E2632)=VALUE(LEFT(W$1,FIND("-",W$1,1)-1))+1,100-100/(1+ABS((SUMIF(INDEX($V:$V,ROW($V2633)-VALUE(LEFT(W$1,FIND("-",W$1,1)-1))+1):$V2633,"&gt;0",INDEX($V:$V,ROW($V2633)-VALUE(LEFT(W$1,FIND("-",W$1,1)-1))+1):$V2633)/COUNTIF(INDEX($V:$V,ROW($V2633)-VALUE(LEFT(W$1,FIND("-",W$1,1)-1))+1):$V2633,"&gt;0"))/(SUMIF(INDEX($V:$V,ROW($V2633)-VALUE(LEFT(W$1,FIND("-",W$1,1)-1))+1):$V2633,"&lt;0",INDEX($V:$V,ROW($V2633)-VALUE(LEFT(W$1,FIND("-",W$1,1)-1))+1):$V2633)/COUNTIF(INDEX($V:$V,ROW($V2633)-VALUE(LEFT(W$1,FIND("-",W$1,1)-1))+1):$V2633,"&lt;0")))),100-100/(1+ABS((SUMIF(INDEX($V:$V,ROW($V2633)-VALUE(LEFT(W$1,FIND("-",W$1,1)-1))+1):$V2633,"&gt;0",INDEX($V:$V,ROW($V2633)-VALUE(LEFT(W$1,FIND("-",W$1,1)-1))+1):$V2633)/VALUE(LEFT(W$1,FIND("-",W$1,1)-1)))/(SUMIF(INDEX($V:$V,ROW($V2633)-VALUE(LEFT(W$1,FIND("-",W$1,1)-1))+1):$V2633,"&lt;0",INDEX($V:$V,ROW($V2633)-VALUE(LEFT(W$1,FIND("-",W$1,1)-1))+1):$V2633)/VALUE(LEFT(W$1,FIND("-",W$1,1)-1)))))))</f>
        <v>50</v>
      </c>
      <c r="Y2633">
        <f>IF(ROW($E2633)&lt;=VALUE(LEFT(Y$1,FIND("-",Y$1,1)-1)),0,MAX(INDEX(C:C,ROW(C2633)-VALUE(LEFT(Y$1,FIND("-",Y$1,1)-1))+1):C2633))</f>
        <v>0.125</v>
      </c>
      <c r="Z2633">
        <f>IF(ROW($E2633)&lt;=VALUE(LEFT(Z$1,FIND("-",Z$1,1)-1)),0,MIN(INDEX(D:D,ROW(D2633)-VALUE(LEFT(Z$1,FIND("-",Z$1,1)-1))+1):D2633))</f>
        <v>0.12</v>
      </c>
      <c r="AA2633">
        <f t="shared" si="369"/>
        <v>0</v>
      </c>
      <c r="AB2633">
        <f>IF(ROW($AA2633)&lt;=VALUE(LEFT(AA$1,FIND("-",AA$1,1)-1))+VALUE(LEFT(AB$1,FIND("-",AB$1,1)-1)-1),0,AVERAGE(INDEX($AA:$AA,ROW($AA2633)-VALUE(LEFT(AB$1,FIND("-",AB$1,1)-1))+1):$AA2633))</f>
        <v>0</v>
      </c>
      <c r="AC2633">
        <f>IF(ROW($AA2633)&lt;=VALUE(LEFT(AA$1,FIND("-",AA$1,1)-1))+VALUE(LEFT(AB$1,FIND("-",AB$1,1)-1)-1)+VALUE(LEFT(AC$1,FIND("-",AC$1,1)-1)-1),0,AVERAGE(INDEX($AB:$AB,ROW($AB2633)-VALUE(LEFT(AC$1,FIND("-",AC$1,1)-1))+1):$AB2633))</f>
        <v>0</v>
      </c>
      <c r="AE2633">
        <f t="shared" si="375"/>
        <v>149827944</v>
      </c>
      <c r="AG2633" t="str">
        <f t="shared" si="377"/>
        <v/>
      </c>
    </row>
    <row r="2634" spans="1:33" x14ac:dyDescent="0.25">
      <c r="A2634" s="6">
        <v>40807</v>
      </c>
      <c r="B2634">
        <v>0.12</v>
      </c>
      <c r="C2634">
        <v>0.12</v>
      </c>
      <c r="D2634">
        <v>0.115</v>
      </c>
      <c r="E2634">
        <v>0.115</v>
      </c>
      <c r="F2634">
        <v>7.8675999999999996E-2</v>
      </c>
      <c r="G2634">
        <v>300000</v>
      </c>
      <c r="I2634" t="str">
        <f t="shared" si="370"/>
        <v/>
      </c>
      <c r="J2634" t="str">
        <f t="shared" si="371"/>
        <v/>
      </c>
      <c r="K2634" t="str">
        <f t="shared" si="372"/>
        <v>Oversold Below %D</v>
      </c>
      <c r="M2634" s="11" t="str">
        <f t="shared" si="376"/>
        <v/>
      </c>
      <c r="O2634">
        <f>IF(ROW($E2634)&lt;=VALUE(LEFT(O$1,FIND("-",O$1,1)-1)),0,IF(ROW($E2634)=VALUE(LEFT(O$1,FIND("-",O$1,1)-1))+1,AVERAGE(INDEX($E:$E,ROW($E2634)-VALUE(LEFT(O$1,FIND("-",O$1,1)-1))):$E2634),($E2634*(2/(VALUE(LEFT(O$1,FIND("-",O$1,1)-1))+1)))+(O2633*(1-(2/(VALUE(LEFT(O$1,FIND("-",O$1,1)-1))+1))))))</f>
        <v>0.1283994988926114</v>
      </c>
      <c r="Q2634">
        <f>IF(ROW($E2634)&lt;=VALUE(LEFT(Q$1,FIND("-",Q$1,1)-1)),0,IF(ROW($E2634)=VALUE(LEFT(Q$1,FIND("-",Q$1,1)-1))+1,AVERAGE(INDEX($E:$E,ROW($E2634)-VALUE(LEFT(Q$1,FIND("-",Q$1,1)-1))):$E2634),($E2634*(2/(VALUE(LEFT(Q$1,FIND("-",Q$1,1)-1))+1)))+(Q2633*(1-(2/(VALUE(LEFT(Q$1,FIND("-",Q$1,1)-1))+1))))))</f>
        <v>0.11983458861347043</v>
      </c>
      <c r="R2634">
        <f>IF(ROW($E2634)&lt;=VALUE(LEFT(R$1,FIND("-",R$1,1)-1)),0,IF(ROW($E2634)=VALUE(LEFT(R$1,FIND("-",R$1,1)-1))+1,AVERAGE(INDEX($E:$E,ROW($E2634)-VALUE(LEFT(R$1,FIND("-",R$1,1)-1))):$E2634),($E2634*(2/(VALUE(LEFT(R$1,FIND("-",R$1,1)-1))+1)))+(R2633*(1-(2/(VALUE(LEFT(R$1,FIND("-",R$1,1)-1))+1))))))</f>
        <v>0.12094222492961994</v>
      </c>
      <c r="S2634">
        <f t="shared" si="373"/>
        <v>-1.1076363161495045E-3</v>
      </c>
      <c r="T2634">
        <f>IF(ROW($E2634)&lt;=MAX(VALUE(LEFT(Q$1,FIND("-",Q$1,1)-1)),VALUE(LEFT(R$1,FIND("-",R$1,1)-1)))+VALUE(LEFT(T$1,FIND("-",T$1,1)-1))-1,0,IF(ROW($E2634)=MAX(VALUE(LEFT(Q$1,FIND("-",Q$1,1)-1)),VALUE(LEFT(R$1,FIND("-",R$1,1)-1)))+VALUE(LEFT(T$1,FIND("-",T$1,1)-1)),AVERAGE(INDEX($S:$S,ROW(S2634)-VALUE(LEFT(T$1,FIND("-",T$1,1)-1))+1):S2634),($S2634*(2/(VALUE(LEFT(T$1,FIND("-",T$1,1)-1))+1)))+(T2633*(1-(2/(VALUE(LEFT(T$1,FIND("-",T$1,1)-1))+1))))))</f>
        <v>-6.1299660711784524E-4</v>
      </c>
      <c r="V2634">
        <f t="shared" si="374"/>
        <v>-4.9999999999999906E-3</v>
      </c>
      <c r="W2634">
        <f>IF(ROW($E2634)&lt;=VALUE(LEFT(W$1,FIND("-",W$1,1)-1))+1,0,IF(ROW($E2633)=VALUE(LEFT(W$1,FIND("-",W$1,1)-1))+1,100-100/(1+ABS((SUMIF(INDEX($V:$V,ROW($V2634)-VALUE(LEFT(W$1,FIND("-",W$1,1)-1))+1):$V2634,"&gt;0",INDEX($V:$V,ROW($V2634)-VALUE(LEFT(W$1,FIND("-",W$1,1)-1))+1):$V2634)/COUNTIF(INDEX($V:$V,ROW($V2634)-VALUE(LEFT(W$1,FIND("-",W$1,1)-1))+1):$V2634,"&gt;0"))/(SUMIF(INDEX($V:$V,ROW($V2634)-VALUE(LEFT(W$1,FIND("-",W$1,1)-1))+1):$V2634,"&lt;0",INDEX($V:$V,ROW($V2634)-VALUE(LEFT(W$1,FIND("-",W$1,1)-1))+1):$V2634)/COUNTIF(INDEX($V:$V,ROW($V2634)-VALUE(LEFT(W$1,FIND("-",W$1,1)-1))+1):$V2634,"&lt;0")))),100-100/(1+ABS((SUMIF(INDEX($V:$V,ROW($V2634)-VALUE(LEFT(W$1,FIND("-",W$1,1)-1))+1):$V2634,"&gt;0",INDEX($V:$V,ROW($V2634)-VALUE(LEFT(W$1,FIND("-",W$1,1)-1))+1):$V2634)/VALUE(LEFT(W$1,FIND("-",W$1,1)-1)))/(SUMIF(INDEX($V:$V,ROW($V2634)-VALUE(LEFT(W$1,FIND("-",W$1,1)-1))+1):$V2634,"&lt;0",INDEX($V:$V,ROW($V2634)-VALUE(LEFT(W$1,FIND("-",W$1,1)-1))+1):$V2634)/VALUE(LEFT(W$1,FIND("-",W$1,1)-1)))))))</f>
        <v>33.333333333333357</v>
      </c>
      <c r="Y2634">
        <f>IF(ROW($E2634)&lt;=VALUE(LEFT(Y$1,FIND("-",Y$1,1)-1)),0,MAX(INDEX(C:C,ROW(C2634)-VALUE(LEFT(Y$1,FIND("-",Y$1,1)-1))+1):C2634))</f>
        <v>0.125</v>
      </c>
      <c r="Z2634">
        <f>IF(ROW($E2634)&lt;=VALUE(LEFT(Z$1,FIND("-",Z$1,1)-1)),0,MIN(INDEX(D:D,ROW(D2634)-VALUE(LEFT(Z$1,FIND("-",Z$1,1)-1))+1):D2634))</f>
        <v>0.115</v>
      </c>
      <c r="AA2634">
        <f t="shared" si="369"/>
        <v>0</v>
      </c>
      <c r="AB2634">
        <f>IF(ROW($AA2634)&lt;=VALUE(LEFT(AA$1,FIND("-",AA$1,1)-1))+VALUE(LEFT(AB$1,FIND("-",AB$1,1)-1)-1),0,AVERAGE(INDEX($AA:$AA,ROW($AA2634)-VALUE(LEFT(AB$1,FIND("-",AB$1,1)-1))+1):$AA2634))</f>
        <v>0</v>
      </c>
      <c r="AC2634">
        <f>IF(ROW($AA2634)&lt;=VALUE(LEFT(AA$1,FIND("-",AA$1,1)-1))+VALUE(LEFT(AB$1,FIND("-",AB$1,1)-1)-1)+VALUE(LEFT(AC$1,FIND("-",AC$1,1)-1)-1),0,AVERAGE(INDEX($AB:$AB,ROW($AB2634)-VALUE(LEFT(AC$1,FIND("-",AC$1,1)-1))+1):$AB2634))</f>
        <v>0</v>
      </c>
      <c r="AE2634">
        <f t="shared" si="375"/>
        <v>149527944</v>
      </c>
      <c r="AG2634" t="str">
        <f t="shared" si="377"/>
        <v/>
      </c>
    </row>
    <row r="2635" spans="1:33" x14ac:dyDescent="0.25">
      <c r="A2635" s="6">
        <v>40808</v>
      </c>
      <c r="B2635">
        <v>0.12</v>
      </c>
      <c r="C2635">
        <v>0.12</v>
      </c>
      <c r="D2635">
        <v>0.12</v>
      </c>
      <c r="E2635">
        <v>0.12</v>
      </c>
      <c r="F2635">
        <v>8.2097000000000003E-2</v>
      </c>
      <c r="G2635">
        <v>40000</v>
      </c>
      <c r="I2635" t="str">
        <f t="shared" si="370"/>
        <v/>
      </c>
      <c r="J2635" t="str">
        <f t="shared" si="371"/>
        <v/>
      </c>
      <c r="K2635" t="str">
        <f t="shared" si="372"/>
        <v>Oversold Below %D</v>
      </c>
      <c r="M2635" s="11" t="str">
        <f t="shared" si="376"/>
        <v/>
      </c>
      <c r="O2635">
        <f>IF(ROW($E2635)&lt;=VALUE(LEFT(O$1,FIND("-",O$1,1)-1)),0,IF(ROW($E2635)=VALUE(LEFT(O$1,FIND("-",O$1,1)-1))+1,AVERAGE(INDEX($E:$E,ROW($E2635)-VALUE(LEFT(O$1,FIND("-",O$1,1)-1))):$E2635),($E2635*(2/(VALUE(LEFT(O$1,FIND("-",O$1,1)-1))+1)))+(O2634*(1-(2/(VALUE(LEFT(O$1,FIND("-",O$1,1)-1))+1))))))</f>
        <v>0.12831592178920234</v>
      </c>
      <c r="Q2635">
        <f>IF(ROW($E2635)&lt;=VALUE(LEFT(Q$1,FIND("-",Q$1,1)-1)),0,IF(ROW($E2635)=VALUE(LEFT(Q$1,FIND("-",Q$1,1)-1))+1,AVERAGE(INDEX($E:$E,ROW($E2635)-VALUE(LEFT(Q$1,FIND("-",Q$1,1)-1))):$E2635),($E2635*(2/(VALUE(LEFT(Q$1,FIND("-",Q$1,1)-1))+1)))+(Q2634*(1-(2/(VALUE(LEFT(Q$1,FIND("-",Q$1,1)-1))+1))))))</f>
        <v>0.11986003651909036</v>
      </c>
      <c r="R2635">
        <f>IF(ROW($E2635)&lt;=VALUE(LEFT(R$1,FIND("-",R$1,1)-1)),0,IF(ROW($E2635)=VALUE(LEFT(R$1,FIND("-",R$1,1)-1))+1,AVERAGE(INDEX($E:$E,ROW($E2635)-VALUE(LEFT(R$1,FIND("-",R$1,1)-1))):$E2635),($E2635*(2/(VALUE(LEFT(R$1,FIND("-",R$1,1)-1))+1)))+(R2634*(1-(2/(VALUE(LEFT(R$1,FIND("-",R$1,1)-1))+1))))))</f>
        <v>0.12087243049038883</v>
      </c>
      <c r="S2635">
        <f t="shared" si="373"/>
        <v>-1.0123939712984725E-3</v>
      </c>
      <c r="T2635">
        <f>IF(ROW($E2635)&lt;=MAX(VALUE(LEFT(Q$1,FIND("-",Q$1,1)-1)),VALUE(LEFT(R$1,FIND("-",R$1,1)-1)))+VALUE(LEFT(T$1,FIND("-",T$1,1)-1))-1,0,IF(ROW($E2635)=MAX(VALUE(LEFT(Q$1,FIND("-",Q$1,1)-1)),VALUE(LEFT(R$1,FIND("-",R$1,1)-1)))+VALUE(LEFT(T$1,FIND("-",T$1,1)-1)),AVERAGE(INDEX($S:$S,ROW(S2635)-VALUE(LEFT(T$1,FIND("-",T$1,1)-1))+1):S2635),($S2635*(2/(VALUE(LEFT(T$1,FIND("-",T$1,1)-1))+1)))+(T2634*(1-(2/(VALUE(LEFT(T$1,FIND("-",T$1,1)-1))+1))))))</f>
        <v>-6.9287607995397078E-4</v>
      </c>
      <c r="V2635">
        <f t="shared" si="374"/>
        <v>4.9999999999999906E-3</v>
      </c>
      <c r="W2635">
        <f>IF(ROW($E2635)&lt;=VALUE(LEFT(W$1,FIND("-",W$1,1)-1))+1,0,IF(ROW($E2634)=VALUE(LEFT(W$1,FIND("-",W$1,1)-1))+1,100-100/(1+ABS((SUMIF(INDEX($V:$V,ROW($V2635)-VALUE(LEFT(W$1,FIND("-",W$1,1)-1))+1):$V2635,"&gt;0",INDEX($V:$V,ROW($V2635)-VALUE(LEFT(W$1,FIND("-",W$1,1)-1))+1):$V2635)/COUNTIF(INDEX($V:$V,ROW($V2635)-VALUE(LEFT(W$1,FIND("-",W$1,1)-1))+1):$V2635,"&gt;0"))/(SUMIF(INDEX($V:$V,ROW($V2635)-VALUE(LEFT(W$1,FIND("-",W$1,1)-1))+1):$V2635,"&lt;0",INDEX($V:$V,ROW($V2635)-VALUE(LEFT(W$1,FIND("-",W$1,1)-1))+1):$V2635)/COUNTIF(INDEX($V:$V,ROW($V2635)-VALUE(LEFT(W$1,FIND("-",W$1,1)-1))+1):$V2635,"&lt;0")))),100-100/(1+ABS((SUMIF(INDEX($V:$V,ROW($V2635)-VALUE(LEFT(W$1,FIND("-",W$1,1)-1))+1):$V2635,"&gt;0",INDEX($V:$V,ROW($V2635)-VALUE(LEFT(W$1,FIND("-",W$1,1)-1))+1):$V2635)/VALUE(LEFT(W$1,FIND("-",W$1,1)-1)))/(SUMIF(INDEX($V:$V,ROW($V2635)-VALUE(LEFT(W$1,FIND("-",W$1,1)-1))+1):$V2635,"&lt;0",INDEX($V:$V,ROW($V2635)-VALUE(LEFT(W$1,FIND("-",W$1,1)-1))+1):$V2635)/VALUE(LEFT(W$1,FIND("-",W$1,1)-1)))))))</f>
        <v>33.3333333333333</v>
      </c>
      <c r="Y2635">
        <f>IF(ROW($E2635)&lt;=VALUE(LEFT(Y$1,FIND("-",Y$1,1)-1)),0,MAX(INDEX(C:C,ROW(C2635)-VALUE(LEFT(Y$1,FIND("-",Y$1,1)-1))+1):C2635))</f>
        <v>0.125</v>
      </c>
      <c r="Z2635">
        <f>IF(ROW($E2635)&lt;=VALUE(LEFT(Z$1,FIND("-",Z$1,1)-1)),0,MIN(INDEX(D:D,ROW(D2635)-VALUE(LEFT(Z$1,FIND("-",Z$1,1)-1))+1):D2635))</f>
        <v>0.115</v>
      </c>
      <c r="AA2635">
        <f t="shared" si="369"/>
        <v>49.999999999999936</v>
      </c>
      <c r="AB2635">
        <f>IF(ROW($AA2635)&lt;=VALUE(LEFT(AA$1,FIND("-",AA$1,1)-1))+VALUE(LEFT(AB$1,FIND("-",AB$1,1)-1)-1),0,AVERAGE(INDEX($AA:$AA,ROW($AA2635)-VALUE(LEFT(AB$1,FIND("-",AB$1,1)-1))+1):$AA2635))</f>
        <v>16.666666666666647</v>
      </c>
      <c r="AC2635">
        <f>IF(ROW($AA2635)&lt;=VALUE(LEFT(AA$1,FIND("-",AA$1,1)-1))+VALUE(LEFT(AB$1,FIND("-",AB$1,1)-1)-1)+VALUE(LEFT(AC$1,FIND("-",AC$1,1)-1)-1),0,AVERAGE(INDEX($AB:$AB,ROW($AB2635)-VALUE(LEFT(AC$1,FIND("-",AC$1,1)-1))+1):$AB2635))</f>
        <v>5.5555555555555491</v>
      </c>
      <c r="AE2635">
        <f t="shared" si="375"/>
        <v>149567944</v>
      </c>
      <c r="AG2635" t="str">
        <f t="shared" si="377"/>
        <v/>
      </c>
    </row>
    <row r="2636" spans="1:33" x14ac:dyDescent="0.25">
      <c r="A2636" s="6">
        <v>40809</v>
      </c>
      <c r="B2636">
        <v>0.12</v>
      </c>
      <c r="C2636">
        <v>0.12</v>
      </c>
      <c r="D2636">
        <v>0.115</v>
      </c>
      <c r="E2636">
        <v>0.115</v>
      </c>
      <c r="F2636">
        <v>7.8675999999999996E-2</v>
      </c>
      <c r="G2636">
        <v>990000</v>
      </c>
      <c r="I2636" t="str">
        <f t="shared" si="370"/>
        <v/>
      </c>
      <c r="J2636" t="str">
        <f t="shared" si="371"/>
        <v>Oversold</v>
      </c>
      <c r="K2636" t="str">
        <f t="shared" si="372"/>
        <v>Oversold Below %D</v>
      </c>
      <c r="M2636" s="11" t="str">
        <f t="shared" si="376"/>
        <v/>
      </c>
      <c r="O2636">
        <f>IF(ROW($E2636)&lt;=VALUE(LEFT(O$1,FIND("-",O$1,1)-1)),0,IF(ROW($E2636)=VALUE(LEFT(O$1,FIND("-",O$1,1)-1))+1,AVERAGE(INDEX($E:$E,ROW($E2636)-VALUE(LEFT(O$1,FIND("-",O$1,1)-1))):$E2636),($E2636*(2/(VALUE(LEFT(O$1,FIND("-",O$1,1)-1))+1)))+(O2635*(1-(2/(VALUE(LEFT(O$1,FIND("-",O$1,1)-1))+1))))))</f>
        <v>0.12818342505498143</v>
      </c>
      <c r="Q2636">
        <f>IF(ROW($E2636)&lt;=VALUE(LEFT(Q$1,FIND("-",Q$1,1)-1)),0,IF(ROW($E2636)=VALUE(LEFT(Q$1,FIND("-",Q$1,1)-1))+1,AVERAGE(INDEX($E:$E,ROW($E2636)-VALUE(LEFT(Q$1,FIND("-",Q$1,1)-1))):$E2636),($E2636*(2/(VALUE(LEFT(Q$1,FIND("-",Q$1,1)-1))+1)))+(Q2635*(1-(2/(VALUE(LEFT(Q$1,FIND("-",Q$1,1)-1))+1))))))</f>
        <v>0.11911233859307646</v>
      </c>
      <c r="R2636">
        <f>IF(ROW($E2636)&lt;=VALUE(LEFT(R$1,FIND("-",R$1,1)-1)),0,IF(ROW($E2636)=VALUE(LEFT(R$1,FIND("-",R$1,1)-1))+1,AVERAGE(INDEX($E:$E,ROW($E2636)-VALUE(LEFT(R$1,FIND("-",R$1,1)-1))):$E2636),($E2636*(2/(VALUE(LEFT(R$1,FIND("-",R$1,1)-1))+1)))+(R2635*(1-(2/(VALUE(LEFT(R$1,FIND("-",R$1,1)-1))+1))))))</f>
        <v>0.12043743563924893</v>
      </c>
      <c r="S2636">
        <f t="shared" si="373"/>
        <v>-1.3250970461724659E-3</v>
      </c>
      <c r="T2636">
        <f>IF(ROW($E2636)&lt;=MAX(VALUE(LEFT(Q$1,FIND("-",Q$1,1)-1)),VALUE(LEFT(R$1,FIND("-",R$1,1)-1)))+VALUE(LEFT(T$1,FIND("-",T$1,1)-1))-1,0,IF(ROW($E2636)=MAX(VALUE(LEFT(Q$1,FIND("-",Q$1,1)-1)),VALUE(LEFT(R$1,FIND("-",R$1,1)-1)))+VALUE(LEFT(T$1,FIND("-",T$1,1)-1)),AVERAGE(INDEX($S:$S,ROW(S2636)-VALUE(LEFT(T$1,FIND("-",T$1,1)-1))+1):S2636),($S2636*(2/(VALUE(LEFT(T$1,FIND("-",T$1,1)-1))+1)))+(T2635*(1-(2/(VALUE(LEFT(T$1,FIND("-",T$1,1)-1))+1))))))</f>
        <v>-8.193202731976699E-4</v>
      </c>
      <c r="V2636">
        <f t="shared" si="374"/>
        <v>-4.9999999999999906E-3</v>
      </c>
      <c r="W2636">
        <f>IF(ROW($E2636)&lt;=VALUE(LEFT(W$1,FIND("-",W$1,1)-1))+1,0,IF(ROW($E2635)=VALUE(LEFT(W$1,FIND("-",W$1,1)-1))+1,100-100/(1+ABS((SUMIF(INDEX($V:$V,ROW($V2636)-VALUE(LEFT(W$1,FIND("-",W$1,1)-1))+1):$V2636,"&gt;0",INDEX($V:$V,ROW($V2636)-VALUE(LEFT(W$1,FIND("-",W$1,1)-1))+1):$V2636)/COUNTIF(INDEX($V:$V,ROW($V2636)-VALUE(LEFT(W$1,FIND("-",W$1,1)-1))+1):$V2636,"&gt;0"))/(SUMIF(INDEX($V:$V,ROW($V2636)-VALUE(LEFT(W$1,FIND("-",W$1,1)-1))+1):$V2636,"&lt;0",INDEX($V:$V,ROW($V2636)-VALUE(LEFT(W$1,FIND("-",W$1,1)-1))+1):$V2636)/COUNTIF(INDEX($V:$V,ROW($V2636)-VALUE(LEFT(W$1,FIND("-",W$1,1)-1))+1):$V2636,"&lt;0")))),100-100/(1+ABS((SUMIF(INDEX($V:$V,ROW($V2636)-VALUE(LEFT(W$1,FIND("-",W$1,1)-1))+1):$V2636,"&gt;0",INDEX($V:$V,ROW($V2636)-VALUE(LEFT(W$1,FIND("-",W$1,1)-1))+1):$V2636)/VALUE(LEFT(W$1,FIND("-",W$1,1)-1)))/(SUMIF(INDEX($V:$V,ROW($V2636)-VALUE(LEFT(W$1,FIND("-",W$1,1)-1))+1):$V2636,"&lt;0",INDEX($V:$V,ROW($V2636)-VALUE(LEFT(W$1,FIND("-",W$1,1)-1))+1):$V2636)/VALUE(LEFT(W$1,FIND("-",W$1,1)-1)))))))</f>
        <v>24.999999999999986</v>
      </c>
      <c r="Y2636">
        <f>IF(ROW($E2636)&lt;=VALUE(LEFT(Y$1,FIND("-",Y$1,1)-1)),0,MAX(INDEX(C:C,ROW(C2636)-VALUE(LEFT(Y$1,FIND("-",Y$1,1)-1))+1):C2636))</f>
        <v>0.125</v>
      </c>
      <c r="Z2636">
        <f>IF(ROW($E2636)&lt;=VALUE(LEFT(Z$1,FIND("-",Z$1,1)-1)),0,MIN(INDEX(D:D,ROW(D2636)-VALUE(LEFT(Z$1,FIND("-",Z$1,1)-1))+1):D2636))</f>
        <v>0.115</v>
      </c>
      <c r="AA2636">
        <f t="shared" si="369"/>
        <v>0</v>
      </c>
      <c r="AB2636">
        <f>IF(ROW($AA2636)&lt;=VALUE(LEFT(AA$1,FIND("-",AA$1,1)-1))+VALUE(LEFT(AB$1,FIND("-",AB$1,1)-1)-1),0,AVERAGE(INDEX($AA:$AA,ROW($AA2636)-VALUE(LEFT(AB$1,FIND("-",AB$1,1)-1))+1):$AA2636))</f>
        <v>16.666666666666647</v>
      </c>
      <c r="AC2636">
        <f>IF(ROW($AA2636)&lt;=VALUE(LEFT(AA$1,FIND("-",AA$1,1)-1))+VALUE(LEFT(AB$1,FIND("-",AB$1,1)-1)-1)+VALUE(LEFT(AC$1,FIND("-",AC$1,1)-1)-1),0,AVERAGE(INDEX($AB:$AB,ROW($AB2636)-VALUE(LEFT(AC$1,FIND("-",AC$1,1)-1))+1):$AB2636))</f>
        <v>11.111111111111098</v>
      </c>
      <c r="AE2636">
        <f t="shared" si="375"/>
        <v>148577944</v>
      </c>
      <c r="AG2636" t="str">
        <f t="shared" si="377"/>
        <v/>
      </c>
    </row>
    <row r="2637" spans="1:33" x14ac:dyDescent="0.25">
      <c r="A2637" s="6">
        <v>40812</v>
      </c>
      <c r="B2637">
        <v>0.11</v>
      </c>
      <c r="C2637">
        <v>0.11</v>
      </c>
      <c r="D2637">
        <v>0.1</v>
      </c>
      <c r="E2637">
        <v>0.105</v>
      </c>
      <c r="F2637">
        <v>7.1833999999999995E-2</v>
      </c>
      <c r="G2637">
        <v>2194100</v>
      </c>
      <c r="I2637" t="str">
        <f t="shared" si="370"/>
        <v/>
      </c>
      <c r="J2637" t="str">
        <f t="shared" si="371"/>
        <v>Oversold</v>
      </c>
      <c r="K2637" t="str">
        <f t="shared" si="372"/>
        <v>Oversold Below %D</v>
      </c>
      <c r="M2637" s="11" t="str">
        <f t="shared" si="376"/>
        <v/>
      </c>
      <c r="O2637">
        <f>IF(ROW($E2637)&lt;=VALUE(LEFT(O$1,FIND("-",O$1,1)-1)),0,IF(ROW($E2637)=VALUE(LEFT(O$1,FIND("-",O$1,1)-1))+1,AVERAGE(INDEX($E:$E,ROW($E2637)-VALUE(LEFT(O$1,FIND("-",O$1,1)-1))):$E2637),($E2637*(2/(VALUE(LEFT(O$1,FIND("-",O$1,1)-1))+1)))+(O2636*(1-(2/(VALUE(LEFT(O$1,FIND("-",O$1,1)-1))+1))))))</f>
        <v>0.1279527442086632</v>
      </c>
      <c r="Q2637">
        <f>IF(ROW($E2637)&lt;=VALUE(LEFT(Q$1,FIND("-",Q$1,1)-1)),0,IF(ROW($E2637)=VALUE(LEFT(Q$1,FIND("-",Q$1,1)-1))+1,AVERAGE(INDEX($E:$E,ROW($E2637)-VALUE(LEFT(Q$1,FIND("-",Q$1,1)-1))):$E2637),($E2637*(2/(VALUE(LEFT(Q$1,FIND("-",Q$1,1)-1))+1)))+(Q2636*(1-(2/(VALUE(LEFT(Q$1,FIND("-",Q$1,1)-1))+1))))))</f>
        <v>0.116941209578757</v>
      </c>
      <c r="R2637">
        <f>IF(ROW($E2637)&lt;=VALUE(LEFT(R$1,FIND("-",R$1,1)-1)),0,IF(ROW($E2637)=VALUE(LEFT(R$1,FIND("-",R$1,1)-1))+1,AVERAGE(INDEX($E:$E,ROW($E2637)-VALUE(LEFT(R$1,FIND("-",R$1,1)-1))):$E2637),($E2637*(2/(VALUE(LEFT(R$1,FIND("-",R$1,1)-1))+1)))+(R2636*(1-(2/(VALUE(LEFT(R$1,FIND("-",R$1,1)-1))+1))))))</f>
        <v>0.11929392188819345</v>
      </c>
      <c r="S2637">
        <f t="shared" si="373"/>
        <v>-2.3527123094364416E-3</v>
      </c>
      <c r="T2637">
        <f>IF(ROW($E2637)&lt;=MAX(VALUE(LEFT(Q$1,FIND("-",Q$1,1)-1)),VALUE(LEFT(R$1,FIND("-",R$1,1)-1)))+VALUE(LEFT(T$1,FIND("-",T$1,1)-1))-1,0,IF(ROW($E2637)=MAX(VALUE(LEFT(Q$1,FIND("-",Q$1,1)-1)),VALUE(LEFT(R$1,FIND("-",R$1,1)-1)))+VALUE(LEFT(T$1,FIND("-",T$1,1)-1)),AVERAGE(INDEX($S:$S,ROW(S2637)-VALUE(LEFT(T$1,FIND("-",T$1,1)-1))+1):S2637),($S2637*(2/(VALUE(LEFT(T$1,FIND("-",T$1,1)-1))+1)))+(T2636*(1-(2/(VALUE(LEFT(T$1,FIND("-",T$1,1)-1))+1))))))</f>
        <v>-1.1259986804454244E-3</v>
      </c>
      <c r="V2637">
        <f t="shared" si="374"/>
        <v>-1.0000000000000009E-2</v>
      </c>
      <c r="W2637">
        <f>IF(ROW($E2637)&lt;=VALUE(LEFT(W$1,FIND("-",W$1,1)-1))+1,0,IF(ROW($E2636)=VALUE(LEFT(W$1,FIND("-",W$1,1)-1))+1,100-100/(1+ABS((SUMIF(INDEX($V:$V,ROW($V2637)-VALUE(LEFT(W$1,FIND("-",W$1,1)-1))+1):$V2637,"&gt;0",INDEX($V:$V,ROW($V2637)-VALUE(LEFT(W$1,FIND("-",W$1,1)-1))+1):$V2637)/COUNTIF(INDEX($V:$V,ROW($V2637)-VALUE(LEFT(W$1,FIND("-",W$1,1)-1))+1):$V2637,"&gt;0"))/(SUMIF(INDEX($V:$V,ROW($V2637)-VALUE(LEFT(W$1,FIND("-",W$1,1)-1))+1):$V2637,"&lt;0",INDEX($V:$V,ROW($V2637)-VALUE(LEFT(W$1,FIND("-",W$1,1)-1))+1):$V2637)/COUNTIF(INDEX($V:$V,ROW($V2637)-VALUE(LEFT(W$1,FIND("-",W$1,1)-1))+1):$V2637,"&lt;0")))),100-100/(1+ABS((SUMIF(INDEX($V:$V,ROW($V2637)-VALUE(LEFT(W$1,FIND("-",W$1,1)-1))+1):$V2637,"&gt;0",INDEX($V:$V,ROW($V2637)-VALUE(LEFT(W$1,FIND("-",W$1,1)-1))+1):$V2637)/VALUE(LEFT(W$1,FIND("-",W$1,1)-1)))/(SUMIF(INDEX($V:$V,ROW($V2637)-VALUE(LEFT(W$1,FIND("-",W$1,1)-1))+1):$V2637,"&lt;0",INDEX($V:$V,ROW($V2637)-VALUE(LEFT(W$1,FIND("-",W$1,1)-1))+1):$V2637)/VALUE(LEFT(W$1,FIND("-",W$1,1)-1)))))))</f>
        <v>16.666666666666643</v>
      </c>
      <c r="Y2637">
        <f>IF(ROW($E2637)&lt;=VALUE(LEFT(Y$1,FIND("-",Y$1,1)-1)),0,MAX(INDEX(C:C,ROW(C2637)-VALUE(LEFT(Y$1,FIND("-",Y$1,1)-1))+1):C2637))</f>
        <v>0.125</v>
      </c>
      <c r="Z2637">
        <f>IF(ROW($E2637)&lt;=VALUE(LEFT(Z$1,FIND("-",Z$1,1)-1)),0,MIN(INDEX(D:D,ROW(D2637)-VALUE(LEFT(Z$1,FIND("-",Z$1,1)-1))+1):D2637))</f>
        <v>0.1</v>
      </c>
      <c r="AA2637">
        <f t="shared" si="369"/>
        <v>19.999999999999968</v>
      </c>
      <c r="AB2637">
        <f>IF(ROW($AA2637)&lt;=VALUE(LEFT(AA$1,FIND("-",AA$1,1)-1))+VALUE(LEFT(AB$1,FIND("-",AB$1,1)-1)-1),0,AVERAGE(INDEX($AA:$AA,ROW($AA2637)-VALUE(LEFT(AB$1,FIND("-",AB$1,1)-1))+1):$AA2637))</f>
        <v>23.3333333333333</v>
      </c>
      <c r="AC2637">
        <f>IF(ROW($AA2637)&lt;=VALUE(LEFT(AA$1,FIND("-",AA$1,1)-1))+VALUE(LEFT(AB$1,FIND("-",AB$1,1)-1)-1)+VALUE(LEFT(AC$1,FIND("-",AC$1,1)-1)-1),0,AVERAGE(INDEX($AB:$AB,ROW($AB2637)-VALUE(LEFT(AC$1,FIND("-",AC$1,1)-1))+1):$AB2637))</f>
        <v>18.888888888888864</v>
      </c>
      <c r="AE2637">
        <f t="shared" si="375"/>
        <v>146383844</v>
      </c>
      <c r="AG2637" t="str">
        <f t="shared" si="377"/>
        <v/>
      </c>
    </row>
    <row r="2638" spans="1:33" x14ac:dyDescent="0.25">
      <c r="A2638" s="6">
        <v>40813</v>
      </c>
      <c r="B2638">
        <v>0.11</v>
      </c>
      <c r="C2638">
        <v>0.11</v>
      </c>
      <c r="D2638">
        <v>0.105</v>
      </c>
      <c r="E2638">
        <v>0.105</v>
      </c>
      <c r="F2638">
        <v>7.1833999999999995E-2</v>
      </c>
      <c r="G2638">
        <v>1113000</v>
      </c>
      <c r="I2638" t="str">
        <f t="shared" si="370"/>
        <v/>
      </c>
      <c r="J2638" t="str">
        <f t="shared" si="371"/>
        <v>Oversold</v>
      </c>
      <c r="K2638" t="str">
        <f t="shared" si="372"/>
        <v>Oversold Above %D</v>
      </c>
      <c r="M2638" s="11" t="str">
        <f t="shared" si="376"/>
        <v/>
      </c>
      <c r="O2638">
        <f>IF(ROW($E2638)&lt;=VALUE(LEFT(O$1,FIND("-",O$1,1)-1)),0,IF(ROW($E2638)=VALUE(LEFT(O$1,FIND("-",O$1,1)-1))+1,AVERAGE(INDEX($E:$E,ROW($E2638)-VALUE(LEFT(O$1,FIND("-",O$1,1)-1))):$E2638),($E2638*(2/(VALUE(LEFT(O$1,FIND("-",O$1,1)-1))+1)))+(O2637*(1-(2/(VALUE(LEFT(O$1,FIND("-",O$1,1)-1))+1))))))</f>
        <v>0.12772435869414914</v>
      </c>
      <c r="Q2638">
        <f>IF(ROW($E2638)&lt;=VALUE(LEFT(Q$1,FIND("-",Q$1,1)-1)),0,IF(ROW($E2638)=VALUE(LEFT(Q$1,FIND("-",Q$1,1)-1))+1,AVERAGE(INDEX($E:$E,ROW($E2638)-VALUE(LEFT(Q$1,FIND("-",Q$1,1)-1))):$E2638),($E2638*(2/(VALUE(LEFT(Q$1,FIND("-",Q$1,1)-1))+1)))+(Q2637*(1-(2/(VALUE(LEFT(Q$1,FIND("-",Q$1,1)-1))+1))))))</f>
        <v>0.1151041004127944</v>
      </c>
      <c r="R2638">
        <f>IF(ROW($E2638)&lt;=VALUE(LEFT(R$1,FIND("-",R$1,1)-1)),0,IF(ROW($E2638)=VALUE(LEFT(R$1,FIND("-",R$1,1)-1))+1,AVERAGE(INDEX($E:$E,ROW($E2638)-VALUE(LEFT(R$1,FIND("-",R$1,1)-1))):$E2638),($E2638*(2/(VALUE(LEFT(R$1,FIND("-",R$1,1)-1))+1)))+(R2637*(1-(2/(VALUE(LEFT(R$1,FIND("-",R$1,1)-1))+1))))))</f>
        <v>0.11823511285943837</v>
      </c>
      <c r="S2638">
        <f t="shared" si="373"/>
        <v>-3.1310124466439743E-3</v>
      </c>
      <c r="T2638">
        <f>IF(ROW($E2638)&lt;=MAX(VALUE(LEFT(Q$1,FIND("-",Q$1,1)-1)),VALUE(LEFT(R$1,FIND("-",R$1,1)-1)))+VALUE(LEFT(T$1,FIND("-",T$1,1)-1))-1,0,IF(ROW($E2638)=MAX(VALUE(LEFT(Q$1,FIND("-",Q$1,1)-1)),VALUE(LEFT(R$1,FIND("-",R$1,1)-1)))+VALUE(LEFT(T$1,FIND("-",T$1,1)-1)),AVERAGE(INDEX($S:$S,ROW(S2638)-VALUE(LEFT(T$1,FIND("-",T$1,1)-1))+1):S2638),($S2638*(2/(VALUE(LEFT(T$1,FIND("-",T$1,1)-1))+1)))+(T2637*(1-(2/(VALUE(LEFT(T$1,FIND("-",T$1,1)-1))+1))))))</f>
        <v>-1.5270014336851345E-3</v>
      </c>
      <c r="V2638">
        <f t="shared" si="374"/>
        <v>0</v>
      </c>
      <c r="W2638">
        <f>IF(ROW($E2638)&lt;=VALUE(LEFT(W$1,FIND("-",W$1,1)-1))+1,0,IF(ROW($E2637)=VALUE(LEFT(W$1,FIND("-",W$1,1)-1))+1,100-100/(1+ABS((SUMIF(INDEX($V:$V,ROW($V2638)-VALUE(LEFT(W$1,FIND("-",W$1,1)-1))+1):$V2638,"&gt;0",INDEX($V:$V,ROW($V2638)-VALUE(LEFT(W$1,FIND("-",W$1,1)-1))+1):$V2638)/COUNTIF(INDEX($V:$V,ROW($V2638)-VALUE(LEFT(W$1,FIND("-",W$1,1)-1))+1):$V2638,"&gt;0"))/(SUMIF(INDEX($V:$V,ROW($V2638)-VALUE(LEFT(W$1,FIND("-",W$1,1)-1))+1):$V2638,"&lt;0",INDEX($V:$V,ROW($V2638)-VALUE(LEFT(W$1,FIND("-",W$1,1)-1))+1):$V2638)/COUNTIF(INDEX($V:$V,ROW($V2638)-VALUE(LEFT(W$1,FIND("-",W$1,1)-1))+1):$V2638,"&lt;0")))),100-100/(1+ABS((SUMIF(INDEX($V:$V,ROW($V2638)-VALUE(LEFT(W$1,FIND("-",W$1,1)-1))+1):$V2638,"&gt;0",INDEX($V:$V,ROW($V2638)-VALUE(LEFT(W$1,FIND("-",W$1,1)-1))+1):$V2638)/VALUE(LEFT(W$1,FIND("-",W$1,1)-1)))/(SUMIF(INDEX($V:$V,ROW($V2638)-VALUE(LEFT(W$1,FIND("-",W$1,1)-1))+1):$V2638,"&lt;0",INDEX($V:$V,ROW($V2638)-VALUE(LEFT(W$1,FIND("-",W$1,1)-1))+1):$V2638)/VALUE(LEFT(W$1,FIND("-",W$1,1)-1)))))))</f>
        <v>16.666666666666643</v>
      </c>
      <c r="Y2638">
        <f>IF(ROW($E2638)&lt;=VALUE(LEFT(Y$1,FIND("-",Y$1,1)-1)),0,MAX(INDEX(C:C,ROW(C2638)-VALUE(LEFT(Y$1,FIND("-",Y$1,1)-1))+1):C2638))</f>
        <v>0.125</v>
      </c>
      <c r="Z2638">
        <f>IF(ROW($E2638)&lt;=VALUE(LEFT(Z$1,FIND("-",Z$1,1)-1)),0,MIN(INDEX(D:D,ROW(D2638)-VALUE(LEFT(Z$1,FIND("-",Z$1,1)-1))+1):D2638))</f>
        <v>0.1</v>
      </c>
      <c r="AA2638">
        <f t="shared" si="369"/>
        <v>19.999999999999968</v>
      </c>
      <c r="AB2638">
        <f>IF(ROW($AA2638)&lt;=VALUE(LEFT(AA$1,FIND("-",AA$1,1)-1))+VALUE(LEFT(AB$1,FIND("-",AB$1,1)-1)-1),0,AVERAGE(INDEX($AA:$AA,ROW($AA2638)-VALUE(LEFT(AB$1,FIND("-",AB$1,1)-1))+1):$AA2638))</f>
        <v>13.333333333333313</v>
      </c>
      <c r="AC2638">
        <f>IF(ROW($AA2638)&lt;=VALUE(LEFT(AA$1,FIND("-",AA$1,1)-1))+VALUE(LEFT(AB$1,FIND("-",AB$1,1)-1)-1)+VALUE(LEFT(AC$1,FIND("-",AC$1,1)-1)-1),0,AVERAGE(INDEX($AB:$AB,ROW($AB2638)-VALUE(LEFT(AC$1,FIND("-",AC$1,1)-1))+1):$AB2638))</f>
        <v>17.777777777777754</v>
      </c>
      <c r="AE2638">
        <f t="shared" si="375"/>
        <v>146383844</v>
      </c>
      <c r="AG2638" t="str">
        <f t="shared" si="377"/>
        <v/>
      </c>
    </row>
    <row r="2639" spans="1:33" x14ac:dyDescent="0.25">
      <c r="A2639" s="6">
        <v>40814</v>
      </c>
      <c r="B2639">
        <v>0.11</v>
      </c>
      <c r="C2639">
        <v>0.11</v>
      </c>
      <c r="D2639">
        <v>0.11</v>
      </c>
      <c r="E2639">
        <v>0.11</v>
      </c>
      <c r="F2639">
        <v>7.5255000000000002E-2</v>
      </c>
      <c r="G2639">
        <v>376900</v>
      </c>
      <c r="I2639" t="str">
        <f t="shared" si="370"/>
        <v/>
      </c>
      <c r="J2639" t="str">
        <f t="shared" si="371"/>
        <v/>
      </c>
      <c r="K2639" t="str">
        <f t="shared" si="372"/>
        <v>Buy</v>
      </c>
      <c r="M2639" s="11" t="str">
        <f t="shared" si="376"/>
        <v>Buy</v>
      </c>
      <c r="O2639">
        <f>IF(ROW($E2639)&lt;=VALUE(LEFT(O$1,FIND("-",O$1,1)-1)),0,IF(ROW($E2639)=VALUE(LEFT(O$1,FIND("-",O$1,1)-1))+1,AVERAGE(INDEX($E:$E,ROW($E2639)-VALUE(LEFT(O$1,FIND("-",O$1,1)-1))):$E2639),($E2639*(2/(VALUE(LEFT(O$1,FIND("-",O$1,1)-1))+1)))+(O2638*(1-(2/(VALUE(LEFT(O$1,FIND("-",O$1,1)-1))+1))))))</f>
        <v>0.12754799691609792</v>
      </c>
      <c r="Q2639">
        <f>IF(ROW($E2639)&lt;=VALUE(LEFT(Q$1,FIND("-",Q$1,1)-1)),0,IF(ROW($E2639)=VALUE(LEFT(Q$1,FIND("-",Q$1,1)-1))+1,AVERAGE(INDEX($E:$E,ROW($E2639)-VALUE(LEFT(Q$1,FIND("-",Q$1,1)-1))):$E2639),($E2639*(2/(VALUE(LEFT(Q$1,FIND("-",Q$1,1)-1))+1)))+(Q2638*(1-(2/(VALUE(LEFT(Q$1,FIND("-",Q$1,1)-1))+1))))))</f>
        <v>0.11431885419544141</v>
      </c>
      <c r="R2639">
        <f>IF(ROW($E2639)&lt;=VALUE(LEFT(R$1,FIND("-",R$1,1)-1)),0,IF(ROW($E2639)=VALUE(LEFT(R$1,FIND("-",R$1,1)-1))+1,AVERAGE(INDEX($E:$E,ROW($E2639)-VALUE(LEFT(R$1,FIND("-",R$1,1)-1))):$E2639),($E2639*(2/(VALUE(LEFT(R$1,FIND("-",R$1,1)-1))+1)))+(R2638*(1-(2/(VALUE(LEFT(R$1,FIND("-",R$1,1)-1))+1))))))</f>
        <v>0.11762510449947997</v>
      </c>
      <c r="S2639">
        <f t="shared" si="373"/>
        <v>-3.3062503040385549E-3</v>
      </c>
      <c r="T2639">
        <f>IF(ROW($E2639)&lt;=MAX(VALUE(LEFT(Q$1,FIND("-",Q$1,1)-1)),VALUE(LEFT(R$1,FIND("-",R$1,1)-1)))+VALUE(LEFT(T$1,FIND("-",T$1,1)-1))-1,0,IF(ROW($E2639)=MAX(VALUE(LEFT(Q$1,FIND("-",Q$1,1)-1)),VALUE(LEFT(R$1,FIND("-",R$1,1)-1)))+VALUE(LEFT(T$1,FIND("-",T$1,1)-1)),AVERAGE(INDEX($S:$S,ROW(S2639)-VALUE(LEFT(T$1,FIND("-",T$1,1)-1))+1):S2639),($S2639*(2/(VALUE(LEFT(T$1,FIND("-",T$1,1)-1))+1)))+(T2638*(1-(2/(VALUE(LEFT(T$1,FIND("-",T$1,1)-1))+1))))))</f>
        <v>-1.8828512077558187E-3</v>
      </c>
      <c r="V2639">
        <f t="shared" si="374"/>
        <v>5.0000000000000044E-3</v>
      </c>
      <c r="W2639">
        <f>IF(ROW($E2639)&lt;=VALUE(LEFT(W$1,FIND("-",W$1,1)-1))+1,0,IF(ROW($E2638)=VALUE(LEFT(W$1,FIND("-",W$1,1)-1))+1,100-100/(1+ABS((SUMIF(INDEX($V:$V,ROW($V2639)-VALUE(LEFT(W$1,FIND("-",W$1,1)-1))+1):$V2639,"&gt;0",INDEX($V:$V,ROW($V2639)-VALUE(LEFT(W$1,FIND("-",W$1,1)-1))+1):$V2639)/COUNTIF(INDEX($V:$V,ROW($V2639)-VALUE(LEFT(W$1,FIND("-",W$1,1)-1))+1):$V2639,"&gt;0"))/(SUMIF(INDEX($V:$V,ROW($V2639)-VALUE(LEFT(W$1,FIND("-",W$1,1)-1))+1):$V2639,"&lt;0",INDEX($V:$V,ROW($V2639)-VALUE(LEFT(W$1,FIND("-",W$1,1)-1))+1):$V2639)/COUNTIF(INDEX($V:$V,ROW($V2639)-VALUE(LEFT(W$1,FIND("-",W$1,1)-1))+1):$V2639,"&lt;0")))),100-100/(1+ABS((SUMIF(INDEX($V:$V,ROW($V2639)-VALUE(LEFT(W$1,FIND("-",W$1,1)-1))+1):$V2639,"&gt;0",INDEX($V:$V,ROW($V2639)-VALUE(LEFT(W$1,FIND("-",W$1,1)-1))+1):$V2639)/VALUE(LEFT(W$1,FIND("-",W$1,1)-1)))/(SUMIF(INDEX($V:$V,ROW($V2639)-VALUE(LEFT(W$1,FIND("-",W$1,1)-1))+1):$V2639,"&lt;0",INDEX($V:$V,ROW($V2639)-VALUE(LEFT(W$1,FIND("-",W$1,1)-1))+1):$V2639)/VALUE(LEFT(W$1,FIND("-",W$1,1)-1)))))))</f>
        <v>33.333333333333329</v>
      </c>
      <c r="Y2639">
        <f>IF(ROW($E2639)&lt;=VALUE(LEFT(Y$1,FIND("-",Y$1,1)-1)),0,MAX(INDEX(C:C,ROW(C2639)-VALUE(LEFT(Y$1,FIND("-",Y$1,1)-1))+1):C2639))</f>
        <v>0.125</v>
      </c>
      <c r="Z2639">
        <f>IF(ROW($E2639)&lt;=VALUE(LEFT(Z$1,FIND("-",Z$1,1)-1)),0,MIN(INDEX(D:D,ROW(D2639)-VALUE(LEFT(Z$1,FIND("-",Z$1,1)-1))+1):D2639))</f>
        <v>0.1</v>
      </c>
      <c r="AA2639">
        <f t="shared" ref="AA2639:AA2702" si="378">IF(ROW($E2639)&lt;=VALUE(LEFT(AA$1,FIND("-",AA$1,1)-1)),0,(($E2639-$Z2639)/($Y2639-$Z2639))*100)</f>
        <v>39.999999999999993</v>
      </c>
      <c r="AB2639">
        <f>IF(ROW($AA2639)&lt;=VALUE(LEFT(AA$1,FIND("-",AA$1,1)-1))+VALUE(LEFT(AB$1,FIND("-",AB$1,1)-1)-1),0,AVERAGE(INDEX($AA:$AA,ROW($AA2639)-VALUE(LEFT(AB$1,FIND("-",AB$1,1)-1))+1):$AA2639))</f>
        <v>26.666666666666643</v>
      </c>
      <c r="AC2639">
        <f>IF(ROW($AA2639)&lt;=VALUE(LEFT(AA$1,FIND("-",AA$1,1)-1))+VALUE(LEFT(AB$1,FIND("-",AB$1,1)-1)-1)+VALUE(LEFT(AC$1,FIND("-",AC$1,1)-1)-1),0,AVERAGE(INDEX($AB:$AB,ROW($AB2639)-VALUE(LEFT(AC$1,FIND("-",AC$1,1)-1))+1):$AB2639))</f>
        <v>21.111111111111086</v>
      </c>
      <c r="AE2639">
        <f t="shared" si="375"/>
        <v>146760744</v>
      </c>
      <c r="AG2639" t="str">
        <f t="shared" si="377"/>
        <v>Buy</v>
      </c>
    </row>
    <row r="2640" spans="1:33" x14ac:dyDescent="0.25">
      <c r="A2640" s="6">
        <v>40815</v>
      </c>
      <c r="B2640">
        <v>0.115</v>
      </c>
      <c r="C2640">
        <v>0.115</v>
      </c>
      <c r="D2640">
        <v>0.115</v>
      </c>
      <c r="E2640">
        <v>0.115</v>
      </c>
      <c r="F2640">
        <v>7.8675999999999996E-2</v>
      </c>
      <c r="G2640">
        <v>676300</v>
      </c>
      <c r="I2640" t="str">
        <f t="shared" si="370"/>
        <v/>
      </c>
      <c r="J2640" t="str">
        <f t="shared" si="371"/>
        <v/>
      </c>
      <c r="K2640" t="str">
        <f t="shared" si="372"/>
        <v/>
      </c>
      <c r="M2640" s="11" t="str">
        <f t="shared" si="376"/>
        <v/>
      </c>
      <c r="O2640">
        <f>IF(ROW($E2640)&lt;=VALUE(LEFT(O$1,FIND("-",O$1,1)-1)),0,IF(ROW($E2640)=VALUE(LEFT(O$1,FIND("-",O$1,1)-1))+1,AVERAGE(INDEX($E:$E,ROW($E2640)-VALUE(LEFT(O$1,FIND("-",O$1,1)-1))):$E2640),($E2640*(2/(VALUE(LEFT(O$1,FIND("-",O$1,1)-1))+1)))+(O2639*(1-(2/(VALUE(LEFT(O$1,FIND("-",O$1,1)-1))+1))))))</f>
        <v>0.12742314122539047</v>
      </c>
      <c r="Q2640">
        <f>IF(ROW($E2640)&lt;=VALUE(LEFT(Q$1,FIND("-",Q$1,1)-1)),0,IF(ROW($E2640)=VALUE(LEFT(Q$1,FIND("-",Q$1,1)-1))+1,AVERAGE(INDEX($E:$E,ROW($E2640)-VALUE(LEFT(Q$1,FIND("-",Q$1,1)-1))):$E2640),($E2640*(2/(VALUE(LEFT(Q$1,FIND("-",Q$1,1)-1))+1)))+(Q2639*(1-(2/(VALUE(LEFT(Q$1,FIND("-",Q$1,1)-1))+1))))))</f>
        <v>0.11442364585768119</v>
      </c>
      <c r="R2640">
        <f>IF(ROW($E2640)&lt;=VALUE(LEFT(R$1,FIND("-",R$1,1)-1)),0,IF(ROW($E2640)=VALUE(LEFT(R$1,FIND("-",R$1,1)-1))+1,AVERAGE(INDEX($E:$E,ROW($E2640)-VALUE(LEFT(R$1,FIND("-",R$1,1)-1))):$E2640),($E2640*(2/(VALUE(LEFT(R$1,FIND("-",R$1,1)-1))+1)))+(R2639*(1-(2/(VALUE(LEFT(R$1,FIND("-",R$1,1)-1))+1))))))</f>
        <v>0.11743065231433331</v>
      </c>
      <c r="S2640">
        <f t="shared" si="373"/>
        <v>-3.0070064566521115E-3</v>
      </c>
      <c r="T2640">
        <f>IF(ROW($E2640)&lt;=MAX(VALUE(LEFT(Q$1,FIND("-",Q$1,1)-1)),VALUE(LEFT(R$1,FIND("-",R$1,1)-1)))+VALUE(LEFT(T$1,FIND("-",T$1,1)-1))-1,0,IF(ROW($E2640)=MAX(VALUE(LEFT(Q$1,FIND("-",Q$1,1)-1)),VALUE(LEFT(R$1,FIND("-",R$1,1)-1)))+VALUE(LEFT(T$1,FIND("-",T$1,1)-1)),AVERAGE(INDEX($S:$S,ROW(S2640)-VALUE(LEFT(T$1,FIND("-",T$1,1)-1))+1):S2640),($S2640*(2/(VALUE(LEFT(T$1,FIND("-",T$1,1)-1))+1)))+(T2639*(1-(2/(VALUE(LEFT(T$1,FIND("-",T$1,1)-1))+1))))))</f>
        <v>-2.1076822575350771E-3</v>
      </c>
      <c r="V2640">
        <f t="shared" si="374"/>
        <v>5.0000000000000044E-3</v>
      </c>
      <c r="W2640">
        <f>IF(ROW($E2640)&lt;=VALUE(LEFT(W$1,FIND("-",W$1,1)-1))+1,0,IF(ROW($E2639)=VALUE(LEFT(W$1,FIND("-",W$1,1)-1))+1,100-100/(1+ABS((SUMIF(INDEX($V:$V,ROW($V2640)-VALUE(LEFT(W$1,FIND("-",W$1,1)-1))+1):$V2640,"&gt;0",INDEX($V:$V,ROW($V2640)-VALUE(LEFT(W$1,FIND("-",W$1,1)-1))+1):$V2640)/COUNTIF(INDEX($V:$V,ROW($V2640)-VALUE(LEFT(W$1,FIND("-",W$1,1)-1))+1):$V2640,"&gt;0"))/(SUMIF(INDEX($V:$V,ROW($V2640)-VALUE(LEFT(W$1,FIND("-",W$1,1)-1))+1):$V2640,"&lt;0",INDEX($V:$V,ROW($V2640)-VALUE(LEFT(W$1,FIND("-",W$1,1)-1))+1):$V2640)/COUNTIF(INDEX($V:$V,ROW($V2640)-VALUE(LEFT(W$1,FIND("-",W$1,1)-1))+1):$V2640,"&lt;0")))),100-100/(1+ABS((SUMIF(INDEX($V:$V,ROW($V2640)-VALUE(LEFT(W$1,FIND("-",W$1,1)-1))+1):$V2640,"&gt;0",INDEX($V:$V,ROW($V2640)-VALUE(LEFT(W$1,FIND("-",W$1,1)-1))+1):$V2640)/VALUE(LEFT(W$1,FIND("-",W$1,1)-1)))/(SUMIF(INDEX($V:$V,ROW($V2640)-VALUE(LEFT(W$1,FIND("-",W$1,1)-1))+1):$V2640,"&lt;0",INDEX($V:$V,ROW($V2640)-VALUE(LEFT(W$1,FIND("-",W$1,1)-1))+1):$V2640)/VALUE(LEFT(W$1,FIND("-",W$1,1)-1)))))))</f>
        <v>42.857142857142868</v>
      </c>
      <c r="Y2640">
        <f>IF(ROW($E2640)&lt;=VALUE(LEFT(Y$1,FIND("-",Y$1,1)-1)),0,MAX(INDEX(C:C,ROW(C2640)-VALUE(LEFT(Y$1,FIND("-",Y$1,1)-1))+1):C2640))</f>
        <v>0.125</v>
      </c>
      <c r="Z2640">
        <f>IF(ROW($E2640)&lt;=VALUE(LEFT(Z$1,FIND("-",Z$1,1)-1)),0,MIN(INDEX(D:D,ROW(D2640)-VALUE(LEFT(Z$1,FIND("-",Z$1,1)-1))+1):D2640))</f>
        <v>0.1</v>
      </c>
      <c r="AA2640">
        <f t="shared" si="378"/>
        <v>60.000000000000007</v>
      </c>
      <c r="AB2640">
        <f>IF(ROW($AA2640)&lt;=VALUE(LEFT(AA$1,FIND("-",AA$1,1)-1))+VALUE(LEFT(AB$1,FIND("-",AB$1,1)-1)-1),0,AVERAGE(INDEX($AA:$AA,ROW($AA2640)-VALUE(LEFT(AB$1,FIND("-",AB$1,1)-1))+1):$AA2640))</f>
        <v>39.999999999999993</v>
      </c>
      <c r="AC2640">
        <f>IF(ROW($AA2640)&lt;=VALUE(LEFT(AA$1,FIND("-",AA$1,1)-1))+VALUE(LEFT(AB$1,FIND("-",AB$1,1)-1)-1)+VALUE(LEFT(AC$1,FIND("-",AC$1,1)-1)-1),0,AVERAGE(INDEX($AB:$AB,ROW($AB2640)-VALUE(LEFT(AC$1,FIND("-",AC$1,1)-1))+1):$AB2640))</f>
        <v>26.666666666666647</v>
      </c>
      <c r="AE2640">
        <f t="shared" si="375"/>
        <v>147437044</v>
      </c>
      <c r="AG2640" t="str">
        <f t="shared" si="377"/>
        <v/>
      </c>
    </row>
    <row r="2641" spans="1:33" x14ac:dyDescent="0.25">
      <c r="A2641" s="6">
        <v>40816</v>
      </c>
      <c r="B2641">
        <v>0.115</v>
      </c>
      <c r="C2641">
        <v>0.115</v>
      </c>
      <c r="D2641">
        <v>0.115</v>
      </c>
      <c r="E2641">
        <v>0.115</v>
      </c>
      <c r="F2641">
        <v>7.8675999999999996E-2</v>
      </c>
      <c r="G2641">
        <v>30000</v>
      </c>
      <c r="I2641" t="str">
        <f t="shared" si="370"/>
        <v/>
      </c>
      <c r="J2641" t="str">
        <f t="shared" si="371"/>
        <v/>
      </c>
      <c r="K2641" t="str">
        <f t="shared" si="372"/>
        <v/>
      </c>
      <c r="M2641" s="11" t="str">
        <f t="shared" si="376"/>
        <v/>
      </c>
      <c r="O2641">
        <f>IF(ROW($E2641)&lt;=VALUE(LEFT(O$1,FIND("-",O$1,1)-1)),0,IF(ROW($E2641)=VALUE(LEFT(O$1,FIND("-",O$1,1)-1))+1,AVERAGE(INDEX($E:$E,ROW($E2641)-VALUE(LEFT(O$1,FIND("-",O$1,1)-1))):$E2641),($E2641*(2/(VALUE(LEFT(O$1,FIND("-",O$1,1)-1))+1)))+(O2640*(1-(2/(VALUE(LEFT(O$1,FIND("-",O$1,1)-1))+1))))))</f>
        <v>0.1272995278798642</v>
      </c>
      <c r="Q2641">
        <f>IF(ROW($E2641)&lt;=VALUE(LEFT(Q$1,FIND("-",Q$1,1)-1)),0,IF(ROW($E2641)=VALUE(LEFT(Q$1,FIND("-",Q$1,1)-1))+1,AVERAGE(INDEX($E:$E,ROW($E2641)-VALUE(LEFT(Q$1,FIND("-",Q$1,1)-1))):$E2641),($E2641*(2/(VALUE(LEFT(Q$1,FIND("-",Q$1,1)-1))+1)))+(Q2640*(1-(2/(VALUE(LEFT(Q$1,FIND("-",Q$1,1)-1))+1))))))</f>
        <v>0.11451231572573023</v>
      </c>
      <c r="R2641">
        <f>IF(ROW($E2641)&lt;=VALUE(LEFT(R$1,FIND("-",R$1,1)-1)),0,IF(ROW($E2641)=VALUE(LEFT(R$1,FIND("-",R$1,1)-1))+1,AVERAGE(INDEX($E:$E,ROW($E2641)-VALUE(LEFT(R$1,FIND("-",R$1,1)-1))):$E2641),($E2641*(2/(VALUE(LEFT(R$1,FIND("-",R$1,1)-1))+1)))+(R2640*(1-(2/(VALUE(LEFT(R$1,FIND("-",R$1,1)-1))+1))))))</f>
        <v>0.11725060399475307</v>
      </c>
      <c r="S2641">
        <f t="shared" si="373"/>
        <v>-2.7382882690228372E-3</v>
      </c>
      <c r="T2641">
        <f>IF(ROW($E2641)&lt;=MAX(VALUE(LEFT(Q$1,FIND("-",Q$1,1)-1)),VALUE(LEFT(R$1,FIND("-",R$1,1)-1)))+VALUE(LEFT(T$1,FIND("-",T$1,1)-1))-1,0,IF(ROW($E2641)=MAX(VALUE(LEFT(Q$1,FIND("-",Q$1,1)-1)),VALUE(LEFT(R$1,FIND("-",R$1,1)-1)))+VALUE(LEFT(T$1,FIND("-",T$1,1)-1)),AVERAGE(INDEX($S:$S,ROW(S2641)-VALUE(LEFT(T$1,FIND("-",T$1,1)-1))+1):S2641),($S2641*(2/(VALUE(LEFT(T$1,FIND("-",T$1,1)-1))+1)))+(T2640*(1-(2/(VALUE(LEFT(T$1,FIND("-",T$1,1)-1))+1))))))</f>
        <v>-2.2338034598326294E-3</v>
      </c>
      <c r="V2641">
        <f t="shared" si="374"/>
        <v>0</v>
      </c>
      <c r="W2641">
        <f>IF(ROW($E2641)&lt;=VALUE(LEFT(W$1,FIND("-",W$1,1)-1))+1,0,IF(ROW($E2640)=VALUE(LEFT(W$1,FIND("-",W$1,1)-1))+1,100-100/(1+ABS((SUMIF(INDEX($V:$V,ROW($V2641)-VALUE(LEFT(W$1,FIND("-",W$1,1)-1))+1):$V2641,"&gt;0",INDEX($V:$V,ROW($V2641)-VALUE(LEFT(W$1,FIND("-",W$1,1)-1))+1):$V2641)/COUNTIF(INDEX($V:$V,ROW($V2641)-VALUE(LEFT(W$1,FIND("-",W$1,1)-1))+1):$V2641,"&gt;0"))/(SUMIF(INDEX($V:$V,ROW($V2641)-VALUE(LEFT(W$1,FIND("-",W$1,1)-1))+1):$V2641,"&lt;0",INDEX($V:$V,ROW($V2641)-VALUE(LEFT(W$1,FIND("-",W$1,1)-1))+1):$V2641)/COUNTIF(INDEX($V:$V,ROW($V2641)-VALUE(LEFT(W$1,FIND("-",W$1,1)-1))+1):$V2641,"&lt;0")))),100-100/(1+ABS((SUMIF(INDEX($V:$V,ROW($V2641)-VALUE(LEFT(W$1,FIND("-",W$1,1)-1))+1):$V2641,"&gt;0",INDEX($V:$V,ROW($V2641)-VALUE(LEFT(W$1,FIND("-",W$1,1)-1))+1):$V2641)/VALUE(LEFT(W$1,FIND("-",W$1,1)-1)))/(SUMIF(INDEX($V:$V,ROW($V2641)-VALUE(LEFT(W$1,FIND("-",W$1,1)-1))+1):$V2641,"&lt;0",INDEX($V:$V,ROW($V2641)-VALUE(LEFT(W$1,FIND("-",W$1,1)-1))+1):$V2641)/VALUE(LEFT(W$1,FIND("-",W$1,1)-1)))))))</f>
        <v>42.857142857142868</v>
      </c>
      <c r="Y2641">
        <f>IF(ROW($E2641)&lt;=VALUE(LEFT(Y$1,FIND("-",Y$1,1)-1)),0,MAX(INDEX(C:C,ROW(C2641)-VALUE(LEFT(Y$1,FIND("-",Y$1,1)-1))+1):C2641))</f>
        <v>0.125</v>
      </c>
      <c r="Z2641">
        <f>IF(ROW($E2641)&lt;=VALUE(LEFT(Z$1,FIND("-",Z$1,1)-1)),0,MIN(INDEX(D:D,ROW(D2641)-VALUE(LEFT(Z$1,FIND("-",Z$1,1)-1))+1):D2641))</f>
        <v>0.1</v>
      </c>
      <c r="AA2641">
        <f t="shared" si="378"/>
        <v>60.000000000000007</v>
      </c>
      <c r="AB2641">
        <f>IF(ROW($AA2641)&lt;=VALUE(LEFT(AA$1,FIND("-",AA$1,1)-1))+VALUE(LEFT(AB$1,FIND("-",AB$1,1)-1)-1),0,AVERAGE(INDEX($AA:$AA,ROW($AA2641)-VALUE(LEFT(AB$1,FIND("-",AB$1,1)-1))+1):$AA2641))</f>
        <v>53.333333333333336</v>
      </c>
      <c r="AC2641">
        <f>IF(ROW($AA2641)&lt;=VALUE(LEFT(AA$1,FIND("-",AA$1,1)-1))+VALUE(LEFT(AB$1,FIND("-",AB$1,1)-1)-1)+VALUE(LEFT(AC$1,FIND("-",AC$1,1)-1)-1),0,AVERAGE(INDEX($AB:$AB,ROW($AB2641)-VALUE(LEFT(AC$1,FIND("-",AC$1,1)-1))+1):$AB2641))</f>
        <v>39.999999999999993</v>
      </c>
      <c r="AE2641">
        <f t="shared" si="375"/>
        <v>147437044</v>
      </c>
      <c r="AG2641" t="str">
        <f t="shared" si="377"/>
        <v/>
      </c>
    </row>
    <row r="2642" spans="1:33" x14ac:dyDescent="0.25">
      <c r="A2642" s="6">
        <v>40819</v>
      </c>
      <c r="B2642">
        <v>0.115</v>
      </c>
      <c r="C2642">
        <v>0.12</v>
      </c>
      <c r="D2642">
        <v>0.115</v>
      </c>
      <c r="E2642">
        <v>0.115</v>
      </c>
      <c r="F2642">
        <v>7.8675999999999996E-2</v>
      </c>
      <c r="G2642">
        <v>930200</v>
      </c>
      <c r="I2642" t="str">
        <f t="shared" si="370"/>
        <v/>
      </c>
      <c r="J2642" t="str">
        <f t="shared" si="371"/>
        <v/>
      </c>
      <c r="K2642" t="str">
        <f t="shared" si="372"/>
        <v/>
      </c>
      <c r="M2642" s="11" t="str">
        <f t="shared" si="376"/>
        <v/>
      </c>
      <c r="O2642">
        <f>IF(ROW($E2642)&lt;=VALUE(LEFT(O$1,FIND("-",O$1,1)-1)),0,IF(ROW($E2642)=VALUE(LEFT(O$1,FIND("-",O$1,1)-1))+1,AVERAGE(INDEX($E:$E,ROW($E2642)-VALUE(LEFT(O$1,FIND("-",O$1,1)-1))):$E2642),($E2642*(2/(VALUE(LEFT(O$1,FIND("-",O$1,1)-1))+1)))+(O2641*(1-(2/(VALUE(LEFT(O$1,FIND("-",O$1,1)-1))+1))))))</f>
        <v>0.12717714451787551</v>
      </c>
      <c r="Q2642">
        <f>IF(ROW($E2642)&lt;=VALUE(LEFT(Q$1,FIND("-",Q$1,1)-1)),0,IF(ROW($E2642)=VALUE(LEFT(Q$1,FIND("-",Q$1,1)-1))+1,AVERAGE(INDEX($E:$E,ROW($E2642)-VALUE(LEFT(Q$1,FIND("-",Q$1,1)-1))):$E2642),($E2642*(2/(VALUE(LEFT(Q$1,FIND("-",Q$1,1)-1))+1)))+(Q2641*(1-(2/(VALUE(LEFT(Q$1,FIND("-",Q$1,1)-1))+1))))))</f>
        <v>0.11458734407561788</v>
      </c>
      <c r="R2642">
        <f>IF(ROW($E2642)&lt;=VALUE(LEFT(R$1,FIND("-",R$1,1)-1)),0,IF(ROW($E2642)=VALUE(LEFT(R$1,FIND("-",R$1,1)-1))+1,AVERAGE(INDEX($E:$E,ROW($E2642)-VALUE(LEFT(R$1,FIND("-",R$1,1)-1))):$E2642),($E2642*(2/(VALUE(LEFT(R$1,FIND("-",R$1,1)-1))+1)))+(R2641*(1-(2/(VALUE(LEFT(R$1,FIND("-",R$1,1)-1))+1))))))</f>
        <v>0.11708389258773433</v>
      </c>
      <c r="S2642">
        <f t="shared" si="373"/>
        <v>-2.4965485121164477E-3</v>
      </c>
      <c r="T2642">
        <f>IF(ROW($E2642)&lt;=MAX(VALUE(LEFT(Q$1,FIND("-",Q$1,1)-1)),VALUE(LEFT(R$1,FIND("-",R$1,1)-1)))+VALUE(LEFT(T$1,FIND("-",T$1,1)-1))-1,0,IF(ROW($E2642)=MAX(VALUE(LEFT(Q$1,FIND("-",Q$1,1)-1)),VALUE(LEFT(R$1,FIND("-",R$1,1)-1)))+VALUE(LEFT(T$1,FIND("-",T$1,1)-1)),AVERAGE(INDEX($S:$S,ROW(S2642)-VALUE(LEFT(T$1,FIND("-",T$1,1)-1))+1):S2642),($S2642*(2/(VALUE(LEFT(T$1,FIND("-",T$1,1)-1))+1)))+(T2641*(1-(2/(VALUE(LEFT(T$1,FIND("-",T$1,1)-1))+1))))))</f>
        <v>-2.2863524702893931E-3</v>
      </c>
      <c r="V2642">
        <f t="shared" si="374"/>
        <v>0</v>
      </c>
      <c r="W2642">
        <f>IF(ROW($E2642)&lt;=VALUE(LEFT(W$1,FIND("-",W$1,1)-1))+1,0,IF(ROW($E2641)=VALUE(LEFT(W$1,FIND("-",W$1,1)-1))+1,100-100/(1+ABS((SUMIF(INDEX($V:$V,ROW($V2642)-VALUE(LEFT(W$1,FIND("-",W$1,1)-1))+1):$V2642,"&gt;0",INDEX($V:$V,ROW($V2642)-VALUE(LEFT(W$1,FIND("-",W$1,1)-1))+1):$V2642)/COUNTIF(INDEX($V:$V,ROW($V2642)-VALUE(LEFT(W$1,FIND("-",W$1,1)-1))+1):$V2642,"&gt;0"))/(SUMIF(INDEX($V:$V,ROW($V2642)-VALUE(LEFT(W$1,FIND("-",W$1,1)-1))+1):$V2642,"&lt;0",INDEX($V:$V,ROW($V2642)-VALUE(LEFT(W$1,FIND("-",W$1,1)-1))+1):$V2642)/COUNTIF(INDEX($V:$V,ROW($V2642)-VALUE(LEFT(W$1,FIND("-",W$1,1)-1))+1):$V2642,"&lt;0")))),100-100/(1+ABS((SUMIF(INDEX($V:$V,ROW($V2642)-VALUE(LEFT(W$1,FIND("-",W$1,1)-1))+1):$V2642,"&gt;0",INDEX($V:$V,ROW($V2642)-VALUE(LEFT(W$1,FIND("-",W$1,1)-1))+1):$V2642)/VALUE(LEFT(W$1,FIND("-",W$1,1)-1)))/(SUMIF(INDEX($V:$V,ROW($V2642)-VALUE(LEFT(W$1,FIND("-",W$1,1)-1))+1):$V2642,"&lt;0",INDEX($V:$V,ROW($V2642)-VALUE(LEFT(W$1,FIND("-",W$1,1)-1))+1):$V2642)/VALUE(LEFT(W$1,FIND("-",W$1,1)-1)))))))</f>
        <v>42.857142857142868</v>
      </c>
      <c r="Y2642">
        <f>IF(ROW($E2642)&lt;=VALUE(LEFT(Y$1,FIND("-",Y$1,1)-1)),0,MAX(INDEX(C:C,ROW(C2642)-VALUE(LEFT(Y$1,FIND("-",Y$1,1)-1))+1):C2642))</f>
        <v>0.125</v>
      </c>
      <c r="Z2642">
        <f>IF(ROW($E2642)&lt;=VALUE(LEFT(Z$1,FIND("-",Z$1,1)-1)),0,MIN(INDEX(D:D,ROW(D2642)-VALUE(LEFT(Z$1,FIND("-",Z$1,1)-1))+1):D2642))</f>
        <v>0.1</v>
      </c>
      <c r="AA2642">
        <f t="shared" si="378"/>
        <v>60.000000000000007</v>
      </c>
      <c r="AB2642">
        <f>IF(ROW($AA2642)&lt;=VALUE(LEFT(AA$1,FIND("-",AA$1,1)-1))+VALUE(LEFT(AB$1,FIND("-",AB$1,1)-1)-1),0,AVERAGE(INDEX($AA:$AA,ROW($AA2642)-VALUE(LEFT(AB$1,FIND("-",AB$1,1)-1))+1):$AA2642))</f>
        <v>60.000000000000007</v>
      </c>
      <c r="AC2642">
        <f>IF(ROW($AA2642)&lt;=VALUE(LEFT(AA$1,FIND("-",AA$1,1)-1))+VALUE(LEFT(AB$1,FIND("-",AB$1,1)-1)-1)+VALUE(LEFT(AC$1,FIND("-",AC$1,1)-1)-1),0,AVERAGE(INDEX($AB:$AB,ROW($AB2642)-VALUE(LEFT(AC$1,FIND("-",AC$1,1)-1))+1):$AB2642))</f>
        <v>51.111111111111114</v>
      </c>
      <c r="AE2642">
        <f t="shared" si="375"/>
        <v>147437044</v>
      </c>
      <c r="AG2642" t="str">
        <f t="shared" si="377"/>
        <v/>
      </c>
    </row>
    <row r="2643" spans="1:33" x14ac:dyDescent="0.25">
      <c r="A2643" s="6">
        <v>40820</v>
      </c>
      <c r="B2643">
        <v>0.115</v>
      </c>
      <c r="C2643">
        <v>0.12</v>
      </c>
      <c r="D2643">
        <v>0.115</v>
      </c>
      <c r="E2643">
        <v>0.12</v>
      </c>
      <c r="F2643">
        <v>8.2097000000000003E-2</v>
      </c>
      <c r="G2643">
        <v>1141100</v>
      </c>
      <c r="I2643" t="str">
        <f t="shared" si="370"/>
        <v>Bullish</v>
      </c>
      <c r="J2643" t="str">
        <f t="shared" si="371"/>
        <v/>
      </c>
      <c r="K2643" t="str">
        <f t="shared" si="372"/>
        <v/>
      </c>
      <c r="M2643" s="11" t="str">
        <f t="shared" si="376"/>
        <v/>
      </c>
      <c r="O2643">
        <f>IF(ROW($E2643)&lt;=VALUE(LEFT(O$1,FIND("-",O$1,1)-1)),0,IF(ROW($E2643)=VALUE(LEFT(O$1,FIND("-",O$1,1)-1))+1,AVERAGE(INDEX($E:$E,ROW($E2643)-VALUE(LEFT(O$1,FIND("-",O$1,1)-1))):$E2643),($E2643*(2/(VALUE(LEFT(O$1,FIND("-",O$1,1)-1))+1)))+(O2642*(1-(2/(VALUE(LEFT(O$1,FIND("-",O$1,1)-1))+1))))))</f>
        <v>0.12710573014456331</v>
      </c>
      <c r="Q2643">
        <f>IF(ROW($E2643)&lt;=VALUE(LEFT(Q$1,FIND("-",Q$1,1)-1)),0,IF(ROW($E2643)=VALUE(LEFT(Q$1,FIND("-",Q$1,1)-1))+1,AVERAGE(INDEX($E:$E,ROW($E2643)-VALUE(LEFT(Q$1,FIND("-",Q$1,1)-1))):$E2643),($E2643*(2/(VALUE(LEFT(Q$1,FIND("-",Q$1,1)-1))+1)))+(Q2642*(1-(2/(VALUE(LEFT(Q$1,FIND("-",Q$1,1)-1))+1))))))</f>
        <v>0.11542006037167667</v>
      </c>
      <c r="R2643">
        <f>IF(ROW($E2643)&lt;=VALUE(LEFT(R$1,FIND("-",R$1,1)-1)),0,IF(ROW($E2643)=VALUE(LEFT(R$1,FIND("-",R$1,1)-1))+1,AVERAGE(INDEX($E:$E,ROW($E2643)-VALUE(LEFT(R$1,FIND("-",R$1,1)-1))):$E2643),($E2643*(2/(VALUE(LEFT(R$1,FIND("-",R$1,1)-1))+1)))+(R2642*(1-(2/(VALUE(LEFT(R$1,FIND("-",R$1,1)-1))+1))))))</f>
        <v>0.11729990054419845</v>
      </c>
      <c r="S2643">
        <f t="shared" si="373"/>
        <v>-1.8798401725217823E-3</v>
      </c>
      <c r="T2643">
        <f>IF(ROW($E2643)&lt;=MAX(VALUE(LEFT(Q$1,FIND("-",Q$1,1)-1)),VALUE(LEFT(R$1,FIND("-",R$1,1)-1)))+VALUE(LEFT(T$1,FIND("-",T$1,1)-1))-1,0,IF(ROW($E2643)=MAX(VALUE(LEFT(Q$1,FIND("-",Q$1,1)-1)),VALUE(LEFT(R$1,FIND("-",R$1,1)-1)))+VALUE(LEFT(T$1,FIND("-",T$1,1)-1)),AVERAGE(INDEX($S:$S,ROW(S2643)-VALUE(LEFT(T$1,FIND("-",T$1,1)-1))+1):S2643),($S2643*(2/(VALUE(LEFT(T$1,FIND("-",T$1,1)-1))+1)))+(T2642*(1-(2/(VALUE(LEFT(T$1,FIND("-",T$1,1)-1))+1))))))</f>
        <v>-2.205050010735871E-3</v>
      </c>
      <c r="V2643">
        <f t="shared" si="374"/>
        <v>4.9999999999999906E-3</v>
      </c>
      <c r="W2643">
        <f>IF(ROW($E2643)&lt;=VALUE(LEFT(W$1,FIND("-",W$1,1)-1))+1,0,IF(ROW($E2642)=VALUE(LEFT(W$1,FIND("-",W$1,1)-1))+1,100-100/(1+ABS((SUMIF(INDEX($V:$V,ROW($V2643)-VALUE(LEFT(W$1,FIND("-",W$1,1)-1))+1):$V2643,"&gt;0",INDEX($V:$V,ROW($V2643)-VALUE(LEFT(W$1,FIND("-",W$1,1)-1))+1):$V2643)/COUNTIF(INDEX($V:$V,ROW($V2643)-VALUE(LEFT(W$1,FIND("-",W$1,1)-1))+1):$V2643,"&gt;0"))/(SUMIF(INDEX($V:$V,ROW($V2643)-VALUE(LEFT(W$1,FIND("-",W$1,1)-1))+1):$V2643,"&lt;0",INDEX($V:$V,ROW($V2643)-VALUE(LEFT(W$1,FIND("-",W$1,1)-1))+1):$V2643)/COUNTIF(INDEX($V:$V,ROW($V2643)-VALUE(LEFT(W$1,FIND("-",W$1,1)-1))+1):$V2643,"&lt;0")))),100-100/(1+ABS((SUMIF(INDEX($V:$V,ROW($V2643)-VALUE(LEFT(W$1,FIND("-",W$1,1)-1))+1):$V2643,"&gt;0",INDEX($V:$V,ROW($V2643)-VALUE(LEFT(W$1,FIND("-",W$1,1)-1))+1):$V2643)/VALUE(LEFT(W$1,FIND("-",W$1,1)-1)))/(SUMIF(INDEX($V:$V,ROW($V2643)-VALUE(LEFT(W$1,FIND("-",W$1,1)-1))+1):$V2643,"&lt;0",INDEX($V:$V,ROW($V2643)-VALUE(LEFT(W$1,FIND("-",W$1,1)-1))+1):$V2643)/VALUE(LEFT(W$1,FIND("-",W$1,1)-1)))))))</f>
        <v>50</v>
      </c>
      <c r="Y2643">
        <f>IF(ROW($E2643)&lt;=VALUE(LEFT(Y$1,FIND("-",Y$1,1)-1)),0,MAX(INDEX(C:C,ROW(C2643)-VALUE(LEFT(Y$1,FIND("-",Y$1,1)-1))+1):C2643))</f>
        <v>0.125</v>
      </c>
      <c r="Z2643">
        <f>IF(ROW($E2643)&lt;=VALUE(LEFT(Z$1,FIND("-",Z$1,1)-1)),0,MIN(INDEX(D:D,ROW(D2643)-VALUE(LEFT(Z$1,FIND("-",Z$1,1)-1))+1):D2643))</f>
        <v>0.1</v>
      </c>
      <c r="AA2643">
        <f t="shared" si="378"/>
        <v>79.999999999999986</v>
      </c>
      <c r="AB2643">
        <f>IF(ROW($AA2643)&lt;=VALUE(LEFT(AA$1,FIND("-",AA$1,1)-1))+VALUE(LEFT(AB$1,FIND("-",AB$1,1)-1)-1),0,AVERAGE(INDEX($AA:$AA,ROW($AA2643)-VALUE(LEFT(AB$1,FIND("-",AB$1,1)-1))+1):$AA2643))</f>
        <v>66.666666666666671</v>
      </c>
      <c r="AC2643">
        <f>IF(ROW($AA2643)&lt;=VALUE(LEFT(AA$1,FIND("-",AA$1,1)-1))+VALUE(LEFT(AB$1,FIND("-",AB$1,1)-1)-1)+VALUE(LEFT(AC$1,FIND("-",AC$1,1)-1)-1),0,AVERAGE(INDEX($AB:$AB,ROW($AB2643)-VALUE(LEFT(AC$1,FIND("-",AC$1,1)-1))+1):$AB2643))</f>
        <v>60</v>
      </c>
      <c r="AE2643">
        <f t="shared" si="375"/>
        <v>148578144</v>
      </c>
      <c r="AG2643" t="str">
        <f t="shared" si="377"/>
        <v/>
      </c>
    </row>
    <row r="2644" spans="1:33" x14ac:dyDescent="0.25">
      <c r="A2644" s="6">
        <v>40821</v>
      </c>
      <c r="B2644">
        <v>0.125</v>
      </c>
      <c r="C2644">
        <v>0.125</v>
      </c>
      <c r="D2644">
        <v>0.125</v>
      </c>
      <c r="E2644">
        <v>0.125</v>
      </c>
      <c r="F2644">
        <v>8.5516999999999996E-2</v>
      </c>
      <c r="G2644">
        <v>838800</v>
      </c>
      <c r="I2644" t="str">
        <f t="shared" si="370"/>
        <v/>
      </c>
      <c r="J2644" t="str">
        <f t="shared" si="371"/>
        <v/>
      </c>
      <c r="K2644" t="str">
        <f t="shared" si="372"/>
        <v/>
      </c>
      <c r="M2644" s="11" t="str">
        <f t="shared" si="376"/>
        <v/>
      </c>
      <c r="O2644">
        <f>IF(ROW($E2644)&lt;=VALUE(LEFT(O$1,FIND("-",O$1,1)-1)),0,IF(ROW($E2644)=VALUE(LEFT(O$1,FIND("-",O$1,1)-1))+1,AVERAGE(INDEX($E:$E,ROW($E2644)-VALUE(LEFT(O$1,FIND("-",O$1,1)-1))):$E2644),($E2644*(2/(VALUE(LEFT(O$1,FIND("-",O$1,1)-1))+1)))+(O2643*(1-(2/(VALUE(LEFT(O$1,FIND("-",O$1,1)-1))+1))))))</f>
        <v>0.12708477760581144</v>
      </c>
      <c r="Q2644">
        <f>IF(ROW($E2644)&lt;=VALUE(LEFT(Q$1,FIND("-",Q$1,1)-1)),0,IF(ROW($E2644)=VALUE(LEFT(Q$1,FIND("-",Q$1,1)-1))+1,AVERAGE(INDEX($E:$E,ROW($E2644)-VALUE(LEFT(Q$1,FIND("-",Q$1,1)-1))):$E2644),($E2644*(2/(VALUE(LEFT(Q$1,FIND("-",Q$1,1)-1))+1)))+(Q2643*(1-(2/(VALUE(LEFT(Q$1,FIND("-",Q$1,1)-1))+1))))))</f>
        <v>0.11689389723757257</v>
      </c>
      <c r="R2644">
        <f>IF(ROW($E2644)&lt;=VALUE(LEFT(R$1,FIND("-",R$1,1)-1)),0,IF(ROW($E2644)=VALUE(LEFT(R$1,FIND("-",R$1,1)-1))+1,AVERAGE(INDEX($E:$E,ROW($E2644)-VALUE(LEFT(R$1,FIND("-",R$1,1)-1))):$E2644),($E2644*(2/(VALUE(LEFT(R$1,FIND("-",R$1,1)-1))+1)))+(R2643*(1-(2/(VALUE(LEFT(R$1,FIND("-",R$1,1)-1))+1))))))</f>
        <v>0.11787027828166523</v>
      </c>
      <c r="S2644">
        <f t="shared" si="373"/>
        <v>-9.7638104409265847E-4</v>
      </c>
      <c r="T2644">
        <f>IF(ROW($E2644)&lt;=MAX(VALUE(LEFT(Q$1,FIND("-",Q$1,1)-1)),VALUE(LEFT(R$1,FIND("-",R$1,1)-1)))+VALUE(LEFT(T$1,FIND("-",T$1,1)-1))-1,0,IF(ROW($E2644)=MAX(VALUE(LEFT(Q$1,FIND("-",Q$1,1)-1)),VALUE(LEFT(R$1,FIND("-",R$1,1)-1)))+VALUE(LEFT(T$1,FIND("-",T$1,1)-1)),AVERAGE(INDEX($S:$S,ROW(S2644)-VALUE(LEFT(T$1,FIND("-",T$1,1)-1))+1):S2644),($S2644*(2/(VALUE(LEFT(T$1,FIND("-",T$1,1)-1))+1)))+(T2643*(1-(2/(VALUE(LEFT(T$1,FIND("-",T$1,1)-1))+1))))))</f>
        <v>-1.9593162174072285E-3</v>
      </c>
      <c r="V2644">
        <f t="shared" si="374"/>
        <v>5.0000000000000044E-3</v>
      </c>
      <c r="W2644">
        <f>IF(ROW($E2644)&lt;=VALUE(LEFT(W$1,FIND("-",W$1,1)-1))+1,0,IF(ROW($E2643)=VALUE(LEFT(W$1,FIND("-",W$1,1)-1))+1,100-100/(1+ABS((SUMIF(INDEX($V:$V,ROW($V2644)-VALUE(LEFT(W$1,FIND("-",W$1,1)-1))+1):$V2644,"&gt;0",INDEX($V:$V,ROW($V2644)-VALUE(LEFT(W$1,FIND("-",W$1,1)-1))+1):$V2644)/COUNTIF(INDEX($V:$V,ROW($V2644)-VALUE(LEFT(W$1,FIND("-",W$1,1)-1))+1):$V2644,"&gt;0"))/(SUMIF(INDEX($V:$V,ROW($V2644)-VALUE(LEFT(W$1,FIND("-",W$1,1)-1))+1):$V2644,"&lt;0",INDEX($V:$V,ROW($V2644)-VALUE(LEFT(W$1,FIND("-",W$1,1)-1))+1):$V2644)/COUNTIF(INDEX($V:$V,ROW($V2644)-VALUE(LEFT(W$1,FIND("-",W$1,1)-1))+1):$V2644,"&lt;0")))),100-100/(1+ABS((SUMIF(INDEX($V:$V,ROW($V2644)-VALUE(LEFT(W$1,FIND("-",W$1,1)-1))+1):$V2644,"&gt;0",INDEX($V:$V,ROW($V2644)-VALUE(LEFT(W$1,FIND("-",W$1,1)-1))+1):$V2644)/VALUE(LEFT(W$1,FIND("-",W$1,1)-1)))/(SUMIF(INDEX($V:$V,ROW($V2644)-VALUE(LEFT(W$1,FIND("-",W$1,1)-1))+1):$V2644,"&lt;0",INDEX($V:$V,ROW($V2644)-VALUE(LEFT(W$1,FIND("-",W$1,1)-1))+1):$V2644)/VALUE(LEFT(W$1,FIND("-",W$1,1)-1)))))))</f>
        <v>55.555555555555557</v>
      </c>
      <c r="Y2644">
        <f>IF(ROW($E2644)&lt;=VALUE(LEFT(Y$1,FIND("-",Y$1,1)-1)),0,MAX(INDEX(C:C,ROW(C2644)-VALUE(LEFT(Y$1,FIND("-",Y$1,1)-1))+1):C2644))</f>
        <v>0.125</v>
      </c>
      <c r="Z2644">
        <f>IF(ROW($E2644)&lt;=VALUE(LEFT(Z$1,FIND("-",Z$1,1)-1)),0,MIN(INDEX(D:D,ROW(D2644)-VALUE(LEFT(Z$1,FIND("-",Z$1,1)-1))+1):D2644))</f>
        <v>0.1</v>
      </c>
      <c r="AA2644">
        <f t="shared" si="378"/>
        <v>100</v>
      </c>
      <c r="AB2644">
        <f>IF(ROW($AA2644)&lt;=VALUE(LEFT(AA$1,FIND("-",AA$1,1)-1))+VALUE(LEFT(AB$1,FIND("-",AB$1,1)-1)-1),0,AVERAGE(INDEX($AA:$AA,ROW($AA2644)-VALUE(LEFT(AB$1,FIND("-",AB$1,1)-1))+1):$AA2644))</f>
        <v>80</v>
      </c>
      <c r="AC2644">
        <f>IF(ROW($AA2644)&lt;=VALUE(LEFT(AA$1,FIND("-",AA$1,1)-1))+VALUE(LEFT(AB$1,FIND("-",AB$1,1)-1)-1)+VALUE(LEFT(AC$1,FIND("-",AC$1,1)-1)-1),0,AVERAGE(INDEX($AB:$AB,ROW($AB2644)-VALUE(LEFT(AC$1,FIND("-",AC$1,1)-1))+1):$AB2644))</f>
        <v>68.8888888888889</v>
      </c>
      <c r="AE2644">
        <f t="shared" si="375"/>
        <v>149416944</v>
      </c>
      <c r="AG2644" t="str">
        <f t="shared" si="377"/>
        <v/>
      </c>
    </row>
    <row r="2645" spans="1:33" x14ac:dyDescent="0.25">
      <c r="A2645" s="6">
        <v>40822</v>
      </c>
      <c r="B2645">
        <v>0.13</v>
      </c>
      <c r="C2645">
        <v>0.13</v>
      </c>
      <c r="D2645">
        <v>0.125</v>
      </c>
      <c r="E2645">
        <v>0.13</v>
      </c>
      <c r="F2645">
        <v>8.8938000000000003E-2</v>
      </c>
      <c r="G2645">
        <v>651000</v>
      </c>
      <c r="I2645" t="str">
        <f t="shared" si="370"/>
        <v/>
      </c>
      <c r="J2645" t="str">
        <f t="shared" si="371"/>
        <v/>
      </c>
      <c r="K2645" t="str">
        <f t="shared" si="372"/>
        <v/>
      </c>
      <c r="M2645" s="11" t="str">
        <f t="shared" si="376"/>
        <v/>
      </c>
      <c r="O2645">
        <f>IF(ROW($E2645)&lt;=VALUE(LEFT(O$1,FIND("-",O$1,1)-1)),0,IF(ROW($E2645)=VALUE(LEFT(O$1,FIND("-",O$1,1)-1))+1,AVERAGE(INDEX($E:$E,ROW($E2645)-VALUE(LEFT(O$1,FIND("-",O$1,1)-1))):$E2645),($E2645*(2/(VALUE(LEFT(O$1,FIND("-",O$1,1)-1))+1)))+(O2644*(1-(2/(VALUE(LEFT(O$1,FIND("-",O$1,1)-1))+1))))))</f>
        <v>0.1271137847938133</v>
      </c>
      <c r="Q2645">
        <f>IF(ROW($E2645)&lt;=VALUE(LEFT(Q$1,FIND("-",Q$1,1)-1)),0,IF(ROW($E2645)=VALUE(LEFT(Q$1,FIND("-",Q$1,1)-1))+1,AVERAGE(INDEX($E:$E,ROW($E2645)-VALUE(LEFT(Q$1,FIND("-",Q$1,1)-1))):$E2645),($E2645*(2/(VALUE(LEFT(Q$1,FIND("-",Q$1,1)-1))+1)))+(Q2644*(1-(2/(VALUE(LEFT(Q$1,FIND("-",Q$1,1)-1))+1))))))</f>
        <v>0.11891022073948448</v>
      </c>
      <c r="R2645">
        <f>IF(ROW($E2645)&lt;=VALUE(LEFT(R$1,FIND("-",R$1,1)-1)),0,IF(ROW($E2645)=VALUE(LEFT(R$1,FIND("-",R$1,1)-1))+1,AVERAGE(INDEX($E:$E,ROW($E2645)-VALUE(LEFT(R$1,FIND("-",R$1,1)-1))):$E2645),($E2645*(2/(VALUE(LEFT(R$1,FIND("-",R$1,1)-1))+1)))+(R2644*(1-(2/(VALUE(LEFT(R$1,FIND("-",R$1,1)-1))+1))))))</f>
        <v>0.11876877618672706</v>
      </c>
      <c r="S2645">
        <f t="shared" si="373"/>
        <v>1.4144455275742762E-4</v>
      </c>
      <c r="T2645">
        <f>IF(ROW($E2645)&lt;=MAX(VALUE(LEFT(Q$1,FIND("-",Q$1,1)-1)),VALUE(LEFT(R$1,FIND("-",R$1,1)-1)))+VALUE(LEFT(T$1,FIND("-",T$1,1)-1))-1,0,IF(ROW($E2645)=MAX(VALUE(LEFT(Q$1,FIND("-",Q$1,1)-1)),VALUE(LEFT(R$1,FIND("-",R$1,1)-1)))+VALUE(LEFT(T$1,FIND("-",T$1,1)-1)),AVERAGE(INDEX($S:$S,ROW(S2645)-VALUE(LEFT(T$1,FIND("-",T$1,1)-1))+1):S2645),($S2645*(2/(VALUE(LEFT(T$1,FIND("-",T$1,1)-1))+1)))+(T2644*(1-(2/(VALUE(LEFT(T$1,FIND("-",T$1,1)-1))+1))))))</f>
        <v>-1.5391640633742973E-3</v>
      </c>
      <c r="V2645">
        <f t="shared" si="374"/>
        <v>5.0000000000000044E-3</v>
      </c>
      <c r="W2645">
        <f>IF(ROW($E2645)&lt;=VALUE(LEFT(W$1,FIND("-",W$1,1)-1))+1,0,IF(ROW($E2644)=VALUE(LEFT(W$1,FIND("-",W$1,1)-1))+1,100-100/(1+ABS((SUMIF(INDEX($V:$V,ROW($V2645)-VALUE(LEFT(W$1,FIND("-",W$1,1)-1))+1):$V2645,"&gt;0",INDEX($V:$V,ROW($V2645)-VALUE(LEFT(W$1,FIND("-",W$1,1)-1))+1):$V2645)/COUNTIF(INDEX($V:$V,ROW($V2645)-VALUE(LEFT(W$1,FIND("-",W$1,1)-1))+1):$V2645,"&gt;0"))/(SUMIF(INDEX($V:$V,ROW($V2645)-VALUE(LEFT(W$1,FIND("-",W$1,1)-1))+1):$V2645,"&lt;0",INDEX($V:$V,ROW($V2645)-VALUE(LEFT(W$1,FIND("-",W$1,1)-1))+1):$V2645)/COUNTIF(INDEX($V:$V,ROW($V2645)-VALUE(LEFT(W$1,FIND("-",W$1,1)-1))+1):$V2645,"&lt;0")))),100-100/(1+ABS((SUMIF(INDEX($V:$V,ROW($V2645)-VALUE(LEFT(W$1,FIND("-",W$1,1)-1))+1):$V2645,"&gt;0",INDEX($V:$V,ROW($V2645)-VALUE(LEFT(W$1,FIND("-",W$1,1)-1))+1):$V2645)/VALUE(LEFT(W$1,FIND("-",W$1,1)-1)))/(SUMIF(INDEX($V:$V,ROW($V2645)-VALUE(LEFT(W$1,FIND("-",W$1,1)-1))+1):$V2645,"&lt;0",INDEX($V:$V,ROW($V2645)-VALUE(LEFT(W$1,FIND("-",W$1,1)-1))+1):$V2645)/VALUE(LEFT(W$1,FIND("-",W$1,1)-1)))))))</f>
        <v>60.000000000000014</v>
      </c>
      <c r="Y2645">
        <f>IF(ROW($E2645)&lt;=VALUE(LEFT(Y$1,FIND("-",Y$1,1)-1)),0,MAX(INDEX(C:C,ROW(C2645)-VALUE(LEFT(Y$1,FIND("-",Y$1,1)-1))+1):C2645))</f>
        <v>0.13</v>
      </c>
      <c r="Z2645">
        <f>IF(ROW($E2645)&lt;=VALUE(LEFT(Z$1,FIND("-",Z$1,1)-1)),0,MIN(INDEX(D:D,ROW(D2645)-VALUE(LEFT(Z$1,FIND("-",Z$1,1)-1))+1):D2645))</f>
        <v>0.1</v>
      </c>
      <c r="AA2645">
        <f t="shared" si="378"/>
        <v>100</v>
      </c>
      <c r="AB2645">
        <f>IF(ROW($AA2645)&lt;=VALUE(LEFT(AA$1,FIND("-",AA$1,1)-1))+VALUE(LEFT(AB$1,FIND("-",AB$1,1)-1)-1),0,AVERAGE(INDEX($AA:$AA,ROW($AA2645)-VALUE(LEFT(AB$1,FIND("-",AB$1,1)-1))+1):$AA2645))</f>
        <v>93.333333333333329</v>
      </c>
      <c r="AC2645">
        <f>IF(ROW($AA2645)&lt;=VALUE(LEFT(AA$1,FIND("-",AA$1,1)-1))+VALUE(LEFT(AB$1,FIND("-",AB$1,1)-1)-1)+VALUE(LEFT(AC$1,FIND("-",AC$1,1)-1)-1),0,AVERAGE(INDEX($AB:$AB,ROW($AB2645)-VALUE(LEFT(AC$1,FIND("-",AC$1,1)-1))+1):$AB2645))</f>
        <v>80</v>
      </c>
      <c r="AE2645">
        <f t="shared" si="375"/>
        <v>150067944</v>
      </c>
      <c r="AG2645" t="str">
        <f t="shared" si="377"/>
        <v/>
      </c>
    </row>
    <row r="2646" spans="1:33" x14ac:dyDescent="0.25">
      <c r="A2646" s="6">
        <v>40823</v>
      </c>
      <c r="B2646">
        <v>0.125</v>
      </c>
      <c r="C2646">
        <v>0.13</v>
      </c>
      <c r="D2646">
        <v>0.125</v>
      </c>
      <c r="E2646">
        <v>0.125</v>
      </c>
      <c r="F2646">
        <v>8.5516999999999996E-2</v>
      </c>
      <c r="G2646">
        <v>936100</v>
      </c>
      <c r="I2646" t="str">
        <f t="shared" si="370"/>
        <v/>
      </c>
      <c r="J2646" t="str">
        <f t="shared" si="371"/>
        <v/>
      </c>
      <c r="K2646" t="str">
        <f t="shared" si="372"/>
        <v>Overbought Below %D</v>
      </c>
      <c r="M2646" s="11" t="str">
        <f t="shared" si="376"/>
        <v/>
      </c>
      <c r="O2646">
        <f>IF(ROW($E2646)&lt;=VALUE(LEFT(O$1,FIND("-",O$1,1)-1)),0,IF(ROW($E2646)=VALUE(LEFT(O$1,FIND("-",O$1,1)-1))+1,AVERAGE(INDEX($E:$E,ROW($E2646)-VALUE(LEFT(O$1,FIND("-",O$1,1)-1))):$E2646),($E2646*(2/(VALUE(LEFT(O$1,FIND("-",O$1,1)-1))+1)))+(O2645*(1-(2/(VALUE(LEFT(O$1,FIND("-",O$1,1)-1))+1))))))</f>
        <v>0.12709275210929774</v>
      </c>
      <c r="Q2646">
        <f>IF(ROW($E2646)&lt;=VALUE(LEFT(Q$1,FIND("-",Q$1,1)-1)),0,IF(ROW($E2646)=VALUE(LEFT(Q$1,FIND("-",Q$1,1)-1))+1,AVERAGE(INDEX($E:$E,ROW($E2646)-VALUE(LEFT(Q$1,FIND("-",Q$1,1)-1))):$E2646),($E2646*(2/(VALUE(LEFT(Q$1,FIND("-",Q$1,1)-1))+1)))+(Q2645*(1-(2/(VALUE(LEFT(Q$1,FIND("-",Q$1,1)-1))+1))))))</f>
        <v>0.11984710985648687</v>
      </c>
      <c r="R2646">
        <f>IF(ROW($E2646)&lt;=VALUE(LEFT(R$1,FIND("-",R$1,1)-1)),0,IF(ROW($E2646)=VALUE(LEFT(R$1,FIND("-",R$1,1)-1))+1,AVERAGE(INDEX($E:$E,ROW($E2646)-VALUE(LEFT(R$1,FIND("-",R$1,1)-1))):$E2646),($E2646*(2/(VALUE(LEFT(R$1,FIND("-",R$1,1)-1))+1)))+(R2645*(1-(2/(VALUE(LEFT(R$1,FIND("-",R$1,1)-1))+1))))))</f>
        <v>0.11923034832104357</v>
      </c>
      <c r="S2646">
        <f t="shared" si="373"/>
        <v>6.1676153544330814E-4</v>
      </c>
      <c r="T2646">
        <f>IF(ROW($E2646)&lt;=MAX(VALUE(LEFT(Q$1,FIND("-",Q$1,1)-1)),VALUE(LEFT(R$1,FIND("-",R$1,1)-1)))+VALUE(LEFT(T$1,FIND("-",T$1,1)-1))-1,0,IF(ROW($E2646)=MAX(VALUE(LEFT(Q$1,FIND("-",Q$1,1)-1)),VALUE(LEFT(R$1,FIND("-",R$1,1)-1)))+VALUE(LEFT(T$1,FIND("-",T$1,1)-1)),AVERAGE(INDEX($S:$S,ROW(S2646)-VALUE(LEFT(T$1,FIND("-",T$1,1)-1))+1):S2646),($S2646*(2/(VALUE(LEFT(T$1,FIND("-",T$1,1)-1))+1)))+(T2645*(1-(2/(VALUE(LEFT(T$1,FIND("-",T$1,1)-1))+1))))))</f>
        <v>-1.1079789436107765E-3</v>
      </c>
      <c r="V2646">
        <f t="shared" si="374"/>
        <v>-5.0000000000000044E-3</v>
      </c>
      <c r="W2646">
        <f>IF(ROW($E2646)&lt;=VALUE(LEFT(W$1,FIND("-",W$1,1)-1))+1,0,IF(ROW($E2645)=VALUE(LEFT(W$1,FIND("-",W$1,1)-1))+1,100-100/(1+ABS((SUMIF(INDEX($V:$V,ROW($V2646)-VALUE(LEFT(W$1,FIND("-",W$1,1)-1))+1):$V2646,"&gt;0",INDEX($V:$V,ROW($V2646)-VALUE(LEFT(W$1,FIND("-",W$1,1)-1))+1):$V2646)/COUNTIF(INDEX($V:$V,ROW($V2646)-VALUE(LEFT(W$1,FIND("-",W$1,1)-1))+1):$V2646,"&gt;0"))/(SUMIF(INDEX($V:$V,ROW($V2646)-VALUE(LEFT(W$1,FIND("-",W$1,1)-1))+1):$V2646,"&lt;0",INDEX($V:$V,ROW($V2646)-VALUE(LEFT(W$1,FIND("-",W$1,1)-1))+1):$V2646)/COUNTIF(INDEX($V:$V,ROW($V2646)-VALUE(LEFT(W$1,FIND("-",W$1,1)-1))+1):$V2646,"&lt;0")))),100-100/(1+ABS((SUMIF(INDEX($V:$V,ROW($V2646)-VALUE(LEFT(W$1,FIND("-",W$1,1)-1))+1):$V2646,"&gt;0",INDEX($V:$V,ROW($V2646)-VALUE(LEFT(W$1,FIND("-",W$1,1)-1))+1):$V2646)/VALUE(LEFT(W$1,FIND("-",W$1,1)-1)))/(SUMIF(INDEX($V:$V,ROW($V2646)-VALUE(LEFT(W$1,FIND("-",W$1,1)-1))+1):$V2646,"&lt;0",INDEX($V:$V,ROW($V2646)-VALUE(LEFT(W$1,FIND("-",W$1,1)-1))+1):$V2646)/VALUE(LEFT(W$1,FIND("-",W$1,1)-1)))))))</f>
        <v>54.545454545454547</v>
      </c>
      <c r="Y2646">
        <f>IF(ROW($E2646)&lt;=VALUE(LEFT(Y$1,FIND("-",Y$1,1)-1)),0,MAX(INDEX(C:C,ROW(C2646)-VALUE(LEFT(Y$1,FIND("-",Y$1,1)-1))+1):C2646))</f>
        <v>0.13</v>
      </c>
      <c r="Z2646">
        <f>IF(ROW($E2646)&lt;=VALUE(LEFT(Z$1,FIND("-",Z$1,1)-1)),0,MIN(INDEX(D:D,ROW(D2646)-VALUE(LEFT(Z$1,FIND("-",Z$1,1)-1))+1):D2646))</f>
        <v>0.1</v>
      </c>
      <c r="AA2646">
        <f t="shared" si="378"/>
        <v>83.333333333333314</v>
      </c>
      <c r="AB2646">
        <f>IF(ROW($AA2646)&lt;=VALUE(LEFT(AA$1,FIND("-",AA$1,1)-1))+VALUE(LEFT(AB$1,FIND("-",AB$1,1)-1)-1),0,AVERAGE(INDEX($AA:$AA,ROW($AA2646)-VALUE(LEFT(AB$1,FIND("-",AB$1,1)-1))+1):$AA2646))</f>
        <v>94.444444444444443</v>
      </c>
      <c r="AC2646">
        <f>IF(ROW($AA2646)&lt;=VALUE(LEFT(AA$1,FIND("-",AA$1,1)-1))+VALUE(LEFT(AB$1,FIND("-",AB$1,1)-1)-1)+VALUE(LEFT(AC$1,FIND("-",AC$1,1)-1)-1),0,AVERAGE(INDEX($AB:$AB,ROW($AB2646)-VALUE(LEFT(AC$1,FIND("-",AC$1,1)-1))+1):$AB2646))</f>
        <v>89.259259259259252</v>
      </c>
      <c r="AE2646">
        <f t="shared" si="375"/>
        <v>149131844</v>
      </c>
      <c r="AG2646" t="str">
        <f t="shared" si="377"/>
        <v/>
      </c>
    </row>
    <row r="2647" spans="1:33" x14ac:dyDescent="0.25">
      <c r="A2647" s="6">
        <v>40826</v>
      </c>
      <c r="B2647">
        <v>0.13</v>
      </c>
      <c r="C2647">
        <v>0.13</v>
      </c>
      <c r="D2647">
        <v>0.125</v>
      </c>
      <c r="E2647">
        <v>0.125</v>
      </c>
      <c r="F2647">
        <v>8.5516999999999996E-2</v>
      </c>
      <c r="G2647">
        <v>125400</v>
      </c>
      <c r="I2647" t="str">
        <f t="shared" si="370"/>
        <v/>
      </c>
      <c r="J2647" t="str">
        <f t="shared" si="371"/>
        <v/>
      </c>
      <c r="K2647" t="str">
        <f t="shared" si="372"/>
        <v>Overbought Above %D</v>
      </c>
      <c r="M2647" s="11" t="str">
        <f t="shared" si="376"/>
        <v/>
      </c>
      <c r="O2647">
        <f>IF(ROW($E2647)&lt;=VALUE(LEFT(O$1,FIND("-",O$1,1)-1)),0,IF(ROW($E2647)=VALUE(LEFT(O$1,FIND("-",O$1,1)-1))+1,AVERAGE(INDEX($E:$E,ROW($E2647)-VALUE(LEFT(O$1,FIND("-",O$1,1)-1))):$E2647),($E2647*(2/(VALUE(LEFT(O$1,FIND("-",O$1,1)-1))+1)))+(O2646*(1-(2/(VALUE(LEFT(O$1,FIND("-",O$1,1)-1))+1))))))</f>
        <v>0.12707192870522513</v>
      </c>
      <c r="Q2647">
        <f>IF(ROW($E2647)&lt;=VALUE(LEFT(Q$1,FIND("-",Q$1,1)-1)),0,IF(ROW($E2647)=VALUE(LEFT(Q$1,FIND("-",Q$1,1)-1))+1,AVERAGE(INDEX($E:$E,ROW($E2647)-VALUE(LEFT(Q$1,FIND("-",Q$1,1)-1))):$E2647),($E2647*(2/(VALUE(LEFT(Q$1,FIND("-",Q$1,1)-1))+1)))+(Q2646*(1-(2/(VALUE(LEFT(Q$1,FIND("-",Q$1,1)-1))+1))))))</f>
        <v>0.12063986218625812</v>
      </c>
      <c r="R2647">
        <f>IF(ROW($E2647)&lt;=VALUE(LEFT(R$1,FIND("-",R$1,1)-1)),0,IF(ROW($E2647)=VALUE(LEFT(R$1,FIND("-",R$1,1)-1))+1,AVERAGE(INDEX($E:$E,ROW($E2647)-VALUE(LEFT(R$1,FIND("-",R$1,1)-1))):$E2647),($E2647*(2/(VALUE(LEFT(R$1,FIND("-",R$1,1)-1))+1)))+(R2646*(1-(2/(VALUE(LEFT(R$1,FIND("-",R$1,1)-1))+1))))))</f>
        <v>0.11965772992689219</v>
      </c>
      <c r="S2647">
        <f t="shared" si="373"/>
        <v>9.8213225936592818E-4</v>
      </c>
      <c r="T2647">
        <f>IF(ROW($E2647)&lt;=MAX(VALUE(LEFT(Q$1,FIND("-",Q$1,1)-1)),VALUE(LEFT(R$1,FIND("-",R$1,1)-1)))+VALUE(LEFT(T$1,FIND("-",T$1,1)-1))-1,0,IF(ROW($E2647)=MAX(VALUE(LEFT(Q$1,FIND("-",Q$1,1)-1)),VALUE(LEFT(R$1,FIND("-",R$1,1)-1)))+VALUE(LEFT(T$1,FIND("-",T$1,1)-1)),AVERAGE(INDEX($S:$S,ROW(S2647)-VALUE(LEFT(T$1,FIND("-",T$1,1)-1))+1):S2647),($S2647*(2/(VALUE(LEFT(T$1,FIND("-",T$1,1)-1))+1)))+(T2646*(1-(2/(VALUE(LEFT(T$1,FIND("-",T$1,1)-1))+1))))))</f>
        <v>-6.899567030154355E-4</v>
      </c>
      <c r="V2647">
        <f t="shared" si="374"/>
        <v>0</v>
      </c>
      <c r="W2647">
        <f>IF(ROW($E2647)&lt;=VALUE(LEFT(W$1,FIND("-",W$1,1)-1))+1,0,IF(ROW($E2646)=VALUE(LEFT(W$1,FIND("-",W$1,1)-1))+1,100-100/(1+ABS((SUMIF(INDEX($V:$V,ROW($V2647)-VALUE(LEFT(W$1,FIND("-",W$1,1)-1))+1):$V2647,"&gt;0",INDEX($V:$V,ROW($V2647)-VALUE(LEFT(W$1,FIND("-",W$1,1)-1))+1):$V2647)/COUNTIF(INDEX($V:$V,ROW($V2647)-VALUE(LEFT(W$1,FIND("-",W$1,1)-1))+1):$V2647,"&gt;0"))/(SUMIF(INDEX($V:$V,ROW($V2647)-VALUE(LEFT(W$1,FIND("-",W$1,1)-1))+1):$V2647,"&lt;0",INDEX($V:$V,ROW($V2647)-VALUE(LEFT(W$1,FIND("-",W$1,1)-1))+1):$V2647)/COUNTIF(INDEX($V:$V,ROW($V2647)-VALUE(LEFT(W$1,FIND("-",W$1,1)-1))+1):$V2647,"&lt;0")))),100-100/(1+ABS((SUMIF(INDEX($V:$V,ROW($V2647)-VALUE(LEFT(W$1,FIND("-",W$1,1)-1))+1):$V2647,"&gt;0",INDEX($V:$V,ROW($V2647)-VALUE(LEFT(W$1,FIND("-",W$1,1)-1))+1):$V2647)/VALUE(LEFT(W$1,FIND("-",W$1,1)-1)))/(SUMIF(INDEX($V:$V,ROW($V2647)-VALUE(LEFT(W$1,FIND("-",W$1,1)-1))+1):$V2647,"&lt;0",INDEX($V:$V,ROW($V2647)-VALUE(LEFT(W$1,FIND("-",W$1,1)-1))+1):$V2647)/VALUE(LEFT(W$1,FIND("-",W$1,1)-1)))))))</f>
        <v>54.545454545454547</v>
      </c>
      <c r="Y2647">
        <f>IF(ROW($E2647)&lt;=VALUE(LEFT(Y$1,FIND("-",Y$1,1)-1)),0,MAX(INDEX(C:C,ROW(C2647)-VALUE(LEFT(Y$1,FIND("-",Y$1,1)-1))+1):C2647))</f>
        <v>0.13</v>
      </c>
      <c r="Z2647">
        <f>IF(ROW($E2647)&lt;=VALUE(LEFT(Z$1,FIND("-",Z$1,1)-1)),0,MIN(INDEX(D:D,ROW(D2647)-VALUE(LEFT(Z$1,FIND("-",Z$1,1)-1))+1):D2647))</f>
        <v>0.1</v>
      </c>
      <c r="AA2647">
        <f t="shared" si="378"/>
        <v>83.333333333333314</v>
      </c>
      <c r="AB2647">
        <f>IF(ROW($AA2647)&lt;=VALUE(LEFT(AA$1,FIND("-",AA$1,1)-1))+VALUE(LEFT(AB$1,FIND("-",AB$1,1)-1)-1),0,AVERAGE(INDEX($AA:$AA,ROW($AA2647)-VALUE(LEFT(AB$1,FIND("-",AB$1,1)-1))+1):$AA2647))</f>
        <v>88.888888888888872</v>
      </c>
      <c r="AC2647">
        <f>IF(ROW($AA2647)&lt;=VALUE(LEFT(AA$1,FIND("-",AA$1,1)-1))+VALUE(LEFT(AB$1,FIND("-",AB$1,1)-1)-1)+VALUE(LEFT(AC$1,FIND("-",AC$1,1)-1)-1),0,AVERAGE(INDEX($AB:$AB,ROW($AB2647)-VALUE(LEFT(AC$1,FIND("-",AC$1,1)-1))+1):$AB2647))</f>
        <v>92.222222222222214</v>
      </c>
      <c r="AE2647">
        <f t="shared" si="375"/>
        <v>149131844</v>
      </c>
      <c r="AG2647" t="str">
        <f t="shared" si="377"/>
        <v/>
      </c>
    </row>
    <row r="2648" spans="1:33" x14ac:dyDescent="0.25">
      <c r="A2648" s="6">
        <v>40827</v>
      </c>
      <c r="B2648">
        <v>0.13</v>
      </c>
      <c r="C2648">
        <v>0.13</v>
      </c>
      <c r="D2648">
        <v>0.13</v>
      </c>
      <c r="E2648">
        <v>0.13</v>
      </c>
      <c r="F2648">
        <v>8.8938000000000003E-2</v>
      </c>
      <c r="G2648">
        <v>178900</v>
      </c>
      <c r="I2648" t="str">
        <f t="shared" si="370"/>
        <v/>
      </c>
      <c r="J2648" t="str">
        <f t="shared" si="371"/>
        <v/>
      </c>
      <c r="K2648" t="str">
        <f t="shared" si="372"/>
        <v>Overbought Above %D</v>
      </c>
      <c r="M2648" s="11" t="str">
        <f t="shared" si="376"/>
        <v/>
      </c>
      <c r="O2648">
        <f>IF(ROW($E2648)&lt;=VALUE(LEFT(O$1,FIND("-",O$1,1)-1)),0,IF(ROW($E2648)=VALUE(LEFT(O$1,FIND("-",O$1,1)-1))+1,AVERAGE(INDEX($E:$E,ROW($E2648)-VALUE(LEFT(O$1,FIND("-",O$1,1)-1))):$E2648),($E2648*(2/(VALUE(LEFT(O$1,FIND("-",O$1,1)-1))+1)))+(O2647*(1-(2/(VALUE(LEFT(O$1,FIND("-",O$1,1)-1))+1))))))</f>
        <v>0.12710106374298408</v>
      </c>
      <c r="Q2648">
        <f>IF(ROW($E2648)&lt;=VALUE(LEFT(Q$1,FIND("-",Q$1,1)-1)),0,IF(ROW($E2648)=VALUE(LEFT(Q$1,FIND("-",Q$1,1)-1))+1,AVERAGE(INDEX($E:$E,ROW($E2648)-VALUE(LEFT(Q$1,FIND("-",Q$1,1)-1))):$E2648),($E2648*(2/(VALUE(LEFT(Q$1,FIND("-",Q$1,1)-1))+1)))+(Q2647*(1-(2/(VALUE(LEFT(Q$1,FIND("-",Q$1,1)-1))+1))))))</f>
        <v>0.12207988338837227</v>
      </c>
      <c r="R2648">
        <f>IF(ROW($E2648)&lt;=VALUE(LEFT(R$1,FIND("-",R$1,1)-1)),0,IF(ROW($E2648)=VALUE(LEFT(R$1,FIND("-",R$1,1)-1))+1,AVERAGE(INDEX($E:$E,ROW($E2648)-VALUE(LEFT(R$1,FIND("-",R$1,1)-1))):$E2648),($E2648*(2/(VALUE(LEFT(R$1,FIND("-",R$1,1)-1))+1)))+(R2647*(1-(2/(VALUE(LEFT(R$1,FIND("-",R$1,1)-1))+1))))))</f>
        <v>0.12042382400638166</v>
      </c>
      <c r="S2648">
        <f t="shared" si="373"/>
        <v>1.6560593819906072E-3</v>
      </c>
      <c r="T2648">
        <f>IF(ROW($E2648)&lt;=MAX(VALUE(LEFT(Q$1,FIND("-",Q$1,1)-1)),VALUE(LEFT(R$1,FIND("-",R$1,1)-1)))+VALUE(LEFT(T$1,FIND("-",T$1,1)-1))-1,0,IF(ROW($E2648)=MAX(VALUE(LEFT(Q$1,FIND("-",Q$1,1)-1)),VALUE(LEFT(R$1,FIND("-",R$1,1)-1)))+VALUE(LEFT(T$1,FIND("-",T$1,1)-1)),AVERAGE(INDEX($S:$S,ROW(S2648)-VALUE(LEFT(T$1,FIND("-",T$1,1)-1))+1):S2648),($S2648*(2/(VALUE(LEFT(T$1,FIND("-",T$1,1)-1))+1)))+(T2647*(1-(2/(VALUE(LEFT(T$1,FIND("-",T$1,1)-1))+1))))))</f>
        <v>-2.2075348601422698E-4</v>
      </c>
      <c r="V2648">
        <f t="shared" si="374"/>
        <v>5.0000000000000044E-3</v>
      </c>
      <c r="W2648">
        <f>IF(ROW($E2648)&lt;=VALUE(LEFT(W$1,FIND("-",W$1,1)-1))+1,0,IF(ROW($E2647)=VALUE(LEFT(W$1,FIND("-",W$1,1)-1))+1,100-100/(1+ABS((SUMIF(INDEX($V:$V,ROW($V2648)-VALUE(LEFT(W$1,FIND("-",W$1,1)-1))+1):$V2648,"&gt;0",INDEX($V:$V,ROW($V2648)-VALUE(LEFT(W$1,FIND("-",W$1,1)-1))+1):$V2648)/COUNTIF(INDEX($V:$V,ROW($V2648)-VALUE(LEFT(W$1,FIND("-",W$1,1)-1))+1):$V2648,"&gt;0"))/(SUMIF(INDEX($V:$V,ROW($V2648)-VALUE(LEFT(W$1,FIND("-",W$1,1)-1))+1):$V2648,"&lt;0",INDEX($V:$V,ROW($V2648)-VALUE(LEFT(W$1,FIND("-",W$1,1)-1))+1):$V2648)/COUNTIF(INDEX($V:$V,ROW($V2648)-VALUE(LEFT(W$1,FIND("-",W$1,1)-1))+1):$V2648,"&lt;0")))),100-100/(1+ABS((SUMIF(INDEX($V:$V,ROW($V2648)-VALUE(LEFT(W$1,FIND("-",W$1,1)-1))+1):$V2648,"&gt;0",INDEX($V:$V,ROW($V2648)-VALUE(LEFT(W$1,FIND("-",W$1,1)-1))+1):$V2648)/VALUE(LEFT(W$1,FIND("-",W$1,1)-1)))/(SUMIF(INDEX($V:$V,ROW($V2648)-VALUE(LEFT(W$1,FIND("-",W$1,1)-1))+1):$V2648,"&lt;0",INDEX($V:$V,ROW($V2648)-VALUE(LEFT(W$1,FIND("-",W$1,1)-1))+1):$V2648)/VALUE(LEFT(W$1,FIND("-",W$1,1)-1)))))))</f>
        <v>63.636363636363633</v>
      </c>
      <c r="Y2648">
        <f>IF(ROW($E2648)&lt;=VALUE(LEFT(Y$1,FIND("-",Y$1,1)-1)),0,MAX(INDEX(C:C,ROW(C2648)-VALUE(LEFT(Y$1,FIND("-",Y$1,1)-1))+1):C2648))</f>
        <v>0.13</v>
      </c>
      <c r="Z2648">
        <f>IF(ROW($E2648)&lt;=VALUE(LEFT(Z$1,FIND("-",Z$1,1)-1)),0,MIN(INDEX(D:D,ROW(D2648)-VALUE(LEFT(Z$1,FIND("-",Z$1,1)-1))+1):D2648))</f>
        <v>0.1</v>
      </c>
      <c r="AA2648">
        <f t="shared" si="378"/>
        <v>100</v>
      </c>
      <c r="AB2648">
        <f>IF(ROW($AA2648)&lt;=VALUE(LEFT(AA$1,FIND("-",AA$1,1)-1))+VALUE(LEFT(AB$1,FIND("-",AB$1,1)-1)-1),0,AVERAGE(INDEX($AA:$AA,ROW($AA2648)-VALUE(LEFT(AB$1,FIND("-",AB$1,1)-1))+1):$AA2648))</f>
        <v>88.888888888888872</v>
      </c>
      <c r="AC2648">
        <f>IF(ROW($AA2648)&lt;=VALUE(LEFT(AA$1,FIND("-",AA$1,1)-1))+VALUE(LEFT(AB$1,FIND("-",AB$1,1)-1)-1)+VALUE(LEFT(AC$1,FIND("-",AC$1,1)-1)-1),0,AVERAGE(INDEX($AB:$AB,ROW($AB2648)-VALUE(LEFT(AC$1,FIND("-",AC$1,1)-1))+1):$AB2648))</f>
        <v>90.740740740740719</v>
      </c>
      <c r="AE2648">
        <f t="shared" si="375"/>
        <v>149310744</v>
      </c>
      <c r="AG2648" t="str">
        <f t="shared" si="377"/>
        <v/>
      </c>
    </row>
    <row r="2649" spans="1:33" x14ac:dyDescent="0.25">
      <c r="A2649" s="6">
        <v>40828</v>
      </c>
      <c r="B2649">
        <v>0.13</v>
      </c>
      <c r="C2649">
        <v>0.13</v>
      </c>
      <c r="D2649">
        <v>0.13</v>
      </c>
      <c r="E2649">
        <v>0.13</v>
      </c>
      <c r="F2649">
        <v>8.8938000000000003E-2</v>
      </c>
      <c r="G2649">
        <v>400000</v>
      </c>
      <c r="I2649" t="str">
        <f t="shared" si="370"/>
        <v/>
      </c>
      <c r="J2649" t="str">
        <f t="shared" si="371"/>
        <v/>
      </c>
      <c r="K2649" t="str">
        <f t="shared" si="372"/>
        <v>Overbought Below %D</v>
      </c>
      <c r="M2649" s="11" t="str">
        <f t="shared" si="376"/>
        <v/>
      </c>
      <c r="O2649">
        <f>IF(ROW($E2649)&lt;=VALUE(LEFT(O$1,FIND("-",O$1,1)-1)),0,IF(ROW($E2649)=VALUE(LEFT(O$1,FIND("-",O$1,1)-1))+1,AVERAGE(INDEX($E:$E,ROW($E2649)-VALUE(LEFT(O$1,FIND("-",O$1,1)-1))):$E2649),($E2649*(2/(VALUE(LEFT(O$1,FIND("-",O$1,1)-1))+1)))+(O2648*(1-(2/(VALUE(LEFT(O$1,FIND("-",O$1,1)-1))+1))))))</f>
        <v>0.1271299088798698</v>
      </c>
      <c r="Q2649">
        <f>IF(ROW($E2649)&lt;=VALUE(LEFT(Q$1,FIND("-",Q$1,1)-1)),0,IF(ROW($E2649)=VALUE(LEFT(Q$1,FIND("-",Q$1,1)-1))+1,AVERAGE(INDEX($E:$E,ROW($E2649)-VALUE(LEFT(Q$1,FIND("-",Q$1,1)-1))):$E2649),($E2649*(2/(VALUE(LEFT(Q$1,FIND("-",Q$1,1)-1))+1)))+(Q2648*(1-(2/(VALUE(LEFT(Q$1,FIND("-",Q$1,1)-1))+1))))))</f>
        <v>0.12329836286708423</v>
      </c>
      <c r="R2649">
        <f>IF(ROW($E2649)&lt;=VALUE(LEFT(R$1,FIND("-",R$1,1)-1)),0,IF(ROW($E2649)=VALUE(LEFT(R$1,FIND("-",R$1,1)-1))+1,AVERAGE(INDEX($E:$E,ROW($E2649)-VALUE(LEFT(R$1,FIND("-",R$1,1)-1))):$E2649),($E2649*(2/(VALUE(LEFT(R$1,FIND("-",R$1,1)-1))+1)))+(R2648*(1-(2/(VALUE(LEFT(R$1,FIND("-",R$1,1)-1))+1))))))</f>
        <v>0.12113317037627931</v>
      </c>
      <c r="S2649">
        <f t="shared" si="373"/>
        <v>2.1651924908049208E-3</v>
      </c>
      <c r="T2649">
        <f>IF(ROW($E2649)&lt;=MAX(VALUE(LEFT(Q$1,FIND("-",Q$1,1)-1)),VALUE(LEFT(R$1,FIND("-",R$1,1)-1)))+VALUE(LEFT(T$1,FIND("-",T$1,1)-1))-1,0,IF(ROW($E2649)=MAX(VALUE(LEFT(Q$1,FIND("-",Q$1,1)-1)),VALUE(LEFT(R$1,FIND("-",R$1,1)-1)))+VALUE(LEFT(T$1,FIND("-",T$1,1)-1)),AVERAGE(INDEX($S:$S,ROW(S2649)-VALUE(LEFT(T$1,FIND("-",T$1,1)-1))+1):S2649),($S2649*(2/(VALUE(LEFT(T$1,FIND("-",T$1,1)-1))+1)))+(T2648*(1-(2/(VALUE(LEFT(T$1,FIND("-",T$1,1)-1))+1))))))</f>
        <v>2.5643570934960261E-4</v>
      </c>
      <c r="V2649">
        <f t="shared" si="374"/>
        <v>0</v>
      </c>
      <c r="W2649">
        <f>IF(ROW($E2649)&lt;=VALUE(LEFT(W$1,FIND("-",W$1,1)-1))+1,0,IF(ROW($E2648)=VALUE(LEFT(W$1,FIND("-",W$1,1)-1))+1,100-100/(1+ABS((SUMIF(INDEX($V:$V,ROW($V2649)-VALUE(LEFT(W$1,FIND("-",W$1,1)-1))+1):$V2649,"&gt;0",INDEX($V:$V,ROW($V2649)-VALUE(LEFT(W$1,FIND("-",W$1,1)-1))+1):$V2649)/COUNTIF(INDEX($V:$V,ROW($V2649)-VALUE(LEFT(W$1,FIND("-",W$1,1)-1))+1):$V2649,"&gt;0"))/(SUMIF(INDEX($V:$V,ROW($V2649)-VALUE(LEFT(W$1,FIND("-",W$1,1)-1))+1):$V2649,"&lt;0",INDEX($V:$V,ROW($V2649)-VALUE(LEFT(W$1,FIND("-",W$1,1)-1))+1):$V2649)/COUNTIF(INDEX($V:$V,ROW($V2649)-VALUE(LEFT(W$1,FIND("-",W$1,1)-1))+1):$V2649,"&lt;0")))),100-100/(1+ABS((SUMIF(INDEX($V:$V,ROW($V2649)-VALUE(LEFT(W$1,FIND("-",W$1,1)-1))+1):$V2649,"&gt;0",INDEX($V:$V,ROW($V2649)-VALUE(LEFT(W$1,FIND("-",W$1,1)-1))+1):$V2649)/VALUE(LEFT(W$1,FIND("-",W$1,1)-1)))/(SUMIF(INDEX($V:$V,ROW($V2649)-VALUE(LEFT(W$1,FIND("-",W$1,1)-1))+1):$V2649,"&lt;0",INDEX($V:$V,ROW($V2649)-VALUE(LEFT(W$1,FIND("-",W$1,1)-1))+1):$V2649)/VALUE(LEFT(W$1,FIND("-",W$1,1)-1)))))))</f>
        <v>60.000000000000007</v>
      </c>
      <c r="Y2649">
        <f>IF(ROW($E2649)&lt;=VALUE(LEFT(Y$1,FIND("-",Y$1,1)-1)),0,MAX(INDEX(C:C,ROW(C2649)-VALUE(LEFT(Y$1,FIND("-",Y$1,1)-1))+1):C2649))</f>
        <v>0.13</v>
      </c>
      <c r="Z2649">
        <f>IF(ROW($E2649)&lt;=VALUE(LEFT(Z$1,FIND("-",Z$1,1)-1)),0,MIN(INDEX(D:D,ROW(D2649)-VALUE(LEFT(Z$1,FIND("-",Z$1,1)-1))+1):D2649))</f>
        <v>0.1</v>
      </c>
      <c r="AA2649">
        <f t="shared" si="378"/>
        <v>100</v>
      </c>
      <c r="AB2649">
        <f>IF(ROW($AA2649)&lt;=VALUE(LEFT(AA$1,FIND("-",AA$1,1)-1))+VALUE(LEFT(AB$1,FIND("-",AB$1,1)-1)-1),0,AVERAGE(INDEX($AA:$AA,ROW($AA2649)-VALUE(LEFT(AB$1,FIND("-",AB$1,1)-1))+1):$AA2649))</f>
        <v>94.444444444444443</v>
      </c>
      <c r="AC2649">
        <f>IF(ROW($AA2649)&lt;=VALUE(LEFT(AA$1,FIND("-",AA$1,1)-1))+VALUE(LEFT(AB$1,FIND("-",AB$1,1)-1)-1)+VALUE(LEFT(AC$1,FIND("-",AC$1,1)-1)-1),0,AVERAGE(INDEX($AB:$AB,ROW($AB2649)-VALUE(LEFT(AC$1,FIND("-",AC$1,1)-1))+1):$AB2649))</f>
        <v>90.740740740740719</v>
      </c>
      <c r="AE2649">
        <f t="shared" si="375"/>
        <v>149310744</v>
      </c>
      <c r="AG2649" t="str">
        <f t="shared" si="377"/>
        <v/>
      </c>
    </row>
    <row r="2650" spans="1:33" x14ac:dyDescent="0.25">
      <c r="A2650" s="6">
        <v>40829</v>
      </c>
      <c r="B2650">
        <v>0.13</v>
      </c>
      <c r="C2650">
        <v>0.13</v>
      </c>
      <c r="D2650">
        <v>0.13</v>
      </c>
      <c r="E2650">
        <v>0.13</v>
      </c>
      <c r="F2650">
        <v>8.8938000000000003E-2</v>
      </c>
      <c r="G2650">
        <v>625000</v>
      </c>
      <c r="I2650" t="str">
        <f t="shared" si="370"/>
        <v/>
      </c>
      <c r="J2650" t="str">
        <f t="shared" si="371"/>
        <v/>
      </c>
      <c r="K2650" t="str">
        <f t="shared" si="372"/>
        <v>Overbought Below %D</v>
      </c>
      <c r="M2650" s="11" t="str">
        <f t="shared" si="376"/>
        <v/>
      </c>
      <c r="O2650">
        <f>IF(ROW($E2650)&lt;=VALUE(LEFT(O$1,FIND("-",O$1,1)-1)),0,IF(ROW($E2650)=VALUE(LEFT(O$1,FIND("-",O$1,1)-1))+1,AVERAGE(INDEX($E:$E,ROW($E2650)-VALUE(LEFT(O$1,FIND("-",O$1,1)-1))):$E2650),($E2650*(2/(VALUE(LEFT(O$1,FIND("-",O$1,1)-1))+1)))+(O2649*(1-(2/(VALUE(LEFT(O$1,FIND("-",O$1,1)-1))+1))))))</f>
        <v>0.12715846700046812</v>
      </c>
      <c r="Q2650">
        <f>IF(ROW($E2650)&lt;=VALUE(LEFT(Q$1,FIND("-",Q$1,1)-1)),0,IF(ROW($E2650)=VALUE(LEFT(Q$1,FIND("-",Q$1,1)-1))+1,AVERAGE(INDEX($E:$E,ROW($E2650)-VALUE(LEFT(Q$1,FIND("-",Q$1,1)-1))):$E2650),($E2650*(2/(VALUE(LEFT(Q$1,FIND("-",Q$1,1)-1))+1)))+(Q2649*(1-(2/(VALUE(LEFT(Q$1,FIND("-",Q$1,1)-1))+1))))))</f>
        <v>0.12432938396445589</v>
      </c>
      <c r="R2650">
        <f>IF(ROW($E2650)&lt;=VALUE(LEFT(R$1,FIND("-",R$1,1)-1)),0,IF(ROW($E2650)=VALUE(LEFT(R$1,FIND("-",R$1,1)-1))+1,AVERAGE(INDEX($E:$E,ROW($E2650)-VALUE(LEFT(R$1,FIND("-",R$1,1)-1))):$E2650),($E2650*(2/(VALUE(LEFT(R$1,FIND("-",R$1,1)-1))+1)))+(R2649*(1-(2/(VALUE(LEFT(R$1,FIND("-",R$1,1)-1))+1))))))</f>
        <v>0.12178997257062898</v>
      </c>
      <c r="S2650">
        <f t="shared" si="373"/>
        <v>2.5394113938269069E-3</v>
      </c>
      <c r="T2650">
        <f>IF(ROW($E2650)&lt;=MAX(VALUE(LEFT(Q$1,FIND("-",Q$1,1)-1)),VALUE(LEFT(R$1,FIND("-",R$1,1)-1)))+VALUE(LEFT(T$1,FIND("-",T$1,1)-1))-1,0,IF(ROW($E2650)=MAX(VALUE(LEFT(Q$1,FIND("-",Q$1,1)-1)),VALUE(LEFT(R$1,FIND("-",R$1,1)-1)))+VALUE(LEFT(T$1,FIND("-",T$1,1)-1)),AVERAGE(INDEX($S:$S,ROW(S2650)-VALUE(LEFT(T$1,FIND("-",T$1,1)-1))+1):S2650),($S2650*(2/(VALUE(LEFT(T$1,FIND("-",T$1,1)-1))+1)))+(T2649*(1-(2/(VALUE(LEFT(T$1,FIND("-",T$1,1)-1))+1))))))</f>
        <v>7.1303084624506352E-4</v>
      </c>
      <c r="V2650">
        <f t="shared" si="374"/>
        <v>0</v>
      </c>
      <c r="W2650">
        <f>IF(ROW($E2650)&lt;=VALUE(LEFT(W$1,FIND("-",W$1,1)-1))+1,0,IF(ROW($E2649)=VALUE(LEFT(W$1,FIND("-",W$1,1)-1))+1,100-100/(1+ABS((SUMIF(INDEX($V:$V,ROW($V2650)-VALUE(LEFT(W$1,FIND("-",W$1,1)-1))+1):$V2650,"&gt;0",INDEX($V:$V,ROW($V2650)-VALUE(LEFT(W$1,FIND("-",W$1,1)-1))+1):$V2650)/COUNTIF(INDEX($V:$V,ROW($V2650)-VALUE(LEFT(W$1,FIND("-",W$1,1)-1))+1):$V2650,"&gt;0"))/(SUMIF(INDEX($V:$V,ROW($V2650)-VALUE(LEFT(W$1,FIND("-",W$1,1)-1))+1):$V2650,"&lt;0",INDEX($V:$V,ROW($V2650)-VALUE(LEFT(W$1,FIND("-",W$1,1)-1))+1):$V2650)/COUNTIF(INDEX($V:$V,ROW($V2650)-VALUE(LEFT(W$1,FIND("-",W$1,1)-1))+1):$V2650,"&lt;0")))),100-100/(1+ABS((SUMIF(INDEX($V:$V,ROW($V2650)-VALUE(LEFT(W$1,FIND("-",W$1,1)-1))+1):$V2650,"&gt;0",INDEX($V:$V,ROW($V2650)-VALUE(LEFT(W$1,FIND("-",W$1,1)-1))+1):$V2650)/VALUE(LEFT(W$1,FIND("-",W$1,1)-1)))/(SUMIF(INDEX($V:$V,ROW($V2650)-VALUE(LEFT(W$1,FIND("-",W$1,1)-1))+1):$V2650,"&lt;0",INDEX($V:$V,ROW($V2650)-VALUE(LEFT(W$1,FIND("-",W$1,1)-1))+1):$V2650)/VALUE(LEFT(W$1,FIND("-",W$1,1)-1)))))))</f>
        <v>66.666666666666657</v>
      </c>
      <c r="Y2650">
        <f>IF(ROW($E2650)&lt;=VALUE(LEFT(Y$1,FIND("-",Y$1,1)-1)),0,MAX(INDEX(C:C,ROW(C2650)-VALUE(LEFT(Y$1,FIND("-",Y$1,1)-1))+1):C2650))</f>
        <v>0.13</v>
      </c>
      <c r="Z2650">
        <f>IF(ROW($E2650)&lt;=VALUE(LEFT(Z$1,FIND("-",Z$1,1)-1)),0,MIN(INDEX(D:D,ROW(D2650)-VALUE(LEFT(Z$1,FIND("-",Z$1,1)-1))+1):D2650))</f>
        <v>0.1</v>
      </c>
      <c r="AA2650">
        <f t="shared" si="378"/>
        <v>100</v>
      </c>
      <c r="AB2650">
        <f>IF(ROW($AA2650)&lt;=VALUE(LEFT(AA$1,FIND("-",AA$1,1)-1))+VALUE(LEFT(AB$1,FIND("-",AB$1,1)-1)-1),0,AVERAGE(INDEX($AA:$AA,ROW($AA2650)-VALUE(LEFT(AB$1,FIND("-",AB$1,1)-1))+1):$AA2650))</f>
        <v>100</v>
      </c>
      <c r="AC2650">
        <f>IF(ROW($AA2650)&lt;=VALUE(LEFT(AA$1,FIND("-",AA$1,1)-1))+VALUE(LEFT(AB$1,FIND("-",AB$1,1)-1)-1)+VALUE(LEFT(AC$1,FIND("-",AC$1,1)-1)-1),0,AVERAGE(INDEX($AB:$AB,ROW($AB2650)-VALUE(LEFT(AC$1,FIND("-",AC$1,1)-1))+1):$AB2650))</f>
        <v>94.444444444444443</v>
      </c>
      <c r="AE2650">
        <f t="shared" si="375"/>
        <v>149310744</v>
      </c>
      <c r="AG2650" t="str">
        <f t="shared" si="377"/>
        <v/>
      </c>
    </row>
    <row r="2651" spans="1:33" x14ac:dyDescent="0.25">
      <c r="A2651" s="6">
        <v>40830</v>
      </c>
      <c r="B2651">
        <v>0.13</v>
      </c>
      <c r="C2651">
        <v>0.13500000000000001</v>
      </c>
      <c r="D2651">
        <v>0.13</v>
      </c>
      <c r="E2651">
        <v>0.13500000000000001</v>
      </c>
      <c r="F2651">
        <v>9.2358999999999997E-2</v>
      </c>
      <c r="G2651">
        <v>505900</v>
      </c>
      <c r="I2651" t="str">
        <f t="shared" si="370"/>
        <v/>
      </c>
      <c r="J2651" t="str">
        <f t="shared" si="371"/>
        <v>Overbought</v>
      </c>
      <c r="K2651" t="str">
        <f t="shared" si="372"/>
        <v>Overbought Below %D</v>
      </c>
      <c r="M2651" s="11" t="str">
        <f t="shared" si="376"/>
        <v/>
      </c>
      <c r="O2651">
        <f>IF(ROW($E2651)&lt;=VALUE(LEFT(O$1,FIND("-",O$1,1)-1)),0,IF(ROW($E2651)=VALUE(LEFT(O$1,FIND("-",O$1,1)-1))+1,AVERAGE(INDEX($E:$E,ROW($E2651)-VALUE(LEFT(O$1,FIND("-",O$1,1)-1))):$E2651),($E2651*(2/(VALUE(LEFT(O$1,FIND("-",O$1,1)-1))+1)))+(O2650*(1-(2/(VALUE(LEFT(O$1,FIND("-",O$1,1)-1))+1))))))</f>
        <v>0.12723649220444355</v>
      </c>
      <c r="Q2651">
        <f>IF(ROW($E2651)&lt;=VALUE(LEFT(Q$1,FIND("-",Q$1,1)-1)),0,IF(ROW($E2651)=VALUE(LEFT(Q$1,FIND("-",Q$1,1)-1))+1,AVERAGE(INDEX($E:$E,ROW($E2651)-VALUE(LEFT(Q$1,FIND("-",Q$1,1)-1))):$E2651),($E2651*(2/(VALUE(LEFT(Q$1,FIND("-",Q$1,1)-1))+1)))+(Q2650*(1-(2/(VALUE(LEFT(Q$1,FIND("-",Q$1,1)-1))+1))))))</f>
        <v>0.12597101720069345</v>
      </c>
      <c r="R2651">
        <f>IF(ROW($E2651)&lt;=VALUE(LEFT(R$1,FIND("-",R$1,1)-1)),0,IF(ROW($E2651)=VALUE(LEFT(R$1,FIND("-",R$1,1)-1))+1,AVERAGE(INDEX($E:$E,ROW($E2651)-VALUE(LEFT(R$1,FIND("-",R$1,1)-1))):$E2651),($E2651*(2/(VALUE(LEFT(R$1,FIND("-",R$1,1)-1))+1)))+(R2650*(1-(2/(VALUE(LEFT(R$1,FIND("-",R$1,1)-1))+1))))))</f>
        <v>0.12276849312095275</v>
      </c>
      <c r="S2651">
        <f t="shared" si="373"/>
        <v>3.2025240797406984E-3</v>
      </c>
      <c r="T2651">
        <f>IF(ROW($E2651)&lt;=MAX(VALUE(LEFT(Q$1,FIND("-",Q$1,1)-1)),VALUE(LEFT(R$1,FIND("-",R$1,1)-1)))+VALUE(LEFT(T$1,FIND("-",T$1,1)-1))-1,0,IF(ROW($E2651)=MAX(VALUE(LEFT(Q$1,FIND("-",Q$1,1)-1)),VALUE(LEFT(R$1,FIND("-",R$1,1)-1)))+VALUE(LEFT(T$1,FIND("-",T$1,1)-1)),AVERAGE(INDEX($S:$S,ROW(S2651)-VALUE(LEFT(T$1,FIND("-",T$1,1)-1))+1):S2651),($S2651*(2/(VALUE(LEFT(T$1,FIND("-",T$1,1)-1))+1)))+(T2650*(1-(2/(VALUE(LEFT(T$1,FIND("-",T$1,1)-1))+1))))))</f>
        <v>1.2109294929441906E-3</v>
      </c>
      <c r="V2651">
        <f t="shared" si="374"/>
        <v>5.0000000000000044E-3</v>
      </c>
      <c r="W2651">
        <f>IF(ROW($E2651)&lt;=VALUE(LEFT(W$1,FIND("-",W$1,1)-1))+1,0,IF(ROW($E2650)=VALUE(LEFT(W$1,FIND("-",W$1,1)-1))+1,100-100/(1+ABS((SUMIF(INDEX($V:$V,ROW($V2651)-VALUE(LEFT(W$1,FIND("-",W$1,1)-1))+1):$V2651,"&gt;0",INDEX($V:$V,ROW($V2651)-VALUE(LEFT(W$1,FIND("-",W$1,1)-1))+1):$V2651)/COUNTIF(INDEX($V:$V,ROW($V2651)-VALUE(LEFT(W$1,FIND("-",W$1,1)-1))+1):$V2651,"&gt;0"))/(SUMIF(INDEX($V:$V,ROW($V2651)-VALUE(LEFT(W$1,FIND("-",W$1,1)-1))+1):$V2651,"&lt;0",INDEX($V:$V,ROW($V2651)-VALUE(LEFT(W$1,FIND("-",W$1,1)-1))+1):$V2651)/COUNTIF(INDEX($V:$V,ROW($V2651)-VALUE(LEFT(W$1,FIND("-",W$1,1)-1))+1):$V2651,"&lt;0")))),100-100/(1+ABS((SUMIF(INDEX($V:$V,ROW($V2651)-VALUE(LEFT(W$1,FIND("-",W$1,1)-1))+1):$V2651,"&gt;0",INDEX($V:$V,ROW($V2651)-VALUE(LEFT(W$1,FIND("-",W$1,1)-1))+1):$V2651)/VALUE(LEFT(W$1,FIND("-",W$1,1)-1)))/(SUMIF(INDEX($V:$V,ROW($V2651)-VALUE(LEFT(W$1,FIND("-",W$1,1)-1))+1):$V2651,"&lt;0",INDEX($V:$V,ROW($V2651)-VALUE(LEFT(W$1,FIND("-",W$1,1)-1))+1):$V2651)/VALUE(LEFT(W$1,FIND("-",W$1,1)-1)))))))</f>
        <v>87.5</v>
      </c>
      <c r="Y2651">
        <f>IF(ROW($E2651)&lt;=VALUE(LEFT(Y$1,FIND("-",Y$1,1)-1)),0,MAX(INDEX(C:C,ROW(C2651)-VALUE(LEFT(Y$1,FIND("-",Y$1,1)-1))+1):C2651))</f>
        <v>0.13500000000000001</v>
      </c>
      <c r="Z2651">
        <f>IF(ROW($E2651)&lt;=VALUE(LEFT(Z$1,FIND("-",Z$1,1)-1)),0,MIN(INDEX(D:D,ROW(D2651)-VALUE(LEFT(Z$1,FIND("-",Z$1,1)-1))+1):D2651))</f>
        <v>0.105</v>
      </c>
      <c r="AA2651">
        <f t="shared" si="378"/>
        <v>100</v>
      </c>
      <c r="AB2651">
        <f>IF(ROW($AA2651)&lt;=VALUE(LEFT(AA$1,FIND("-",AA$1,1)-1))+VALUE(LEFT(AB$1,FIND("-",AB$1,1)-1)-1),0,AVERAGE(INDEX($AA:$AA,ROW($AA2651)-VALUE(LEFT(AB$1,FIND("-",AB$1,1)-1))+1):$AA2651))</f>
        <v>100</v>
      </c>
      <c r="AC2651">
        <f>IF(ROW($AA2651)&lt;=VALUE(LEFT(AA$1,FIND("-",AA$1,1)-1))+VALUE(LEFT(AB$1,FIND("-",AB$1,1)-1)-1)+VALUE(LEFT(AC$1,FIND("-",AC$1,1)-1)-1),0,AVERAGE(INDEX($AB:$AB,ROW($AB2651)-VALUE(LEFT(AC$1,FIND("-",AC$1,1)-1))+1):$AB2651))</f>
        <v>98.148148148148152</v>
      </c>
      <c r="AE2651">
        <f t="shared" si="375"/>
        <v>149816644</v>
      </c>
      <c r="AG2651" t="str">
        <f t="shared" si="377"/>
        <v/>
      </c>
    </row>
    <row r="2652" spans="1:33" x14ac:dyDescent="0.25">
      <c r="A2652" s="6">
        <v>40833</v>
      </c>
      <c r="B2652">
        <v>0.13</v>
      </c>
      <c r="C2652">
        <v>0.14000000000000001</v>
      </c>
      <c r="D2652">
        <v>0.13</v>
      </c>
      <c r="E2652">
        <v>0.14000000000000001</v>
      </c>
      <c r="F2652">
        <v>9.5779000000000003E-2</v>
      </c>
      <c r="G2652">
        <v>1646000</v>
      </c>
      <c r="I2652" t="str">
        <f t="shared" si="370"/>
        <v/>
      </c>
      <c r="J2652" t="str">
        <f t="shared" si="371"/>
        <v>Overbought</v>
      </c>
      <c r="K2652" t="str">
        <f t="shared" si="372"/>
        <v>Overbought Above %D</v>
      </c>
      <c r="M2652" s="11" t="str">
        <f t="shared" si="376"/>
        <v/>
      </c>
      <c r="O2652">
        <f>IF(ROW($E2652)&lt;=VALUE(LEFT(O$1,FIND("-",O$1,1)-1)),0,IF(ROW($E2652)=VALUE(LEFT(O$1,FIND("-",O$1,1)-1))+1,AVERAGE(INDEX($E:$E,ROW($E2652)-VALUE(LEFT(O$1,FIND("-",O$1,1)-1))):$E2652),($E2652*(2/(VALUE(LEFT(O$1,FIND("-",O$1,1)-1))+1)))+(O2651*(1-(2/(VALUE(LEFT(O$1,FIND("-",O$1,1)-1))+1))))))</f>
        <v>0.12736349228201127</v>
      </c>
      <c r="Q2652">
        <f>IF(ROW($E2652)&lt;=VALUE(LEFT(Q$1,FIND("-",Q$1,1)-1)),0,IF(ROW($E2652)=VALUE(LEFT(Q$1,FIND("-",Q$1,1)-1))+1,AVERAGE(INDEX($E:$E,ROW($E2652)-VALUE(LEFT(Q$1,FIND("-",Q$1,1)-1))):$E2652),($E2652*(2/(VALUE(LEFT(Q$1,FIND("-",Q$1,1)-1))+1)))+(Q2651*(1-(2/(VALUE(LEFT(Q$1,FIND("-",Q$1,1)-1))+1))))))</f>
        <v>0.12812932224674062</v>
      </c>
      <c r="R2652">
        <f>IF(ROW($E2652)&lt;=VALUE(LEFT(R$1,FIND("-",R$1,1)-1)),0,IF(ROW($E2652)=VALUE(LEFT(R$1,FIND("-",R$1,1)-1))+1,AVERAGE(INDEX($E:$E,ROW($E2652)-VALUE(LEFT(R$1,FIND("-",R$1,1)-1))):$E2652),($E2652*(2/(VALUE(LEFT(R$1,FIND("-",R$1,1)-1))+1)))+(R2651*(1-(2/(VALUE(LEFT(R$1,FIND("-",R$1,1)-1))+1))))))</f>
        <v>0.12404490103791921</v>
      </c>
      <c r="S2652">
        <f t="shared" si="373"/>
        <v>4.0844212088214094E-3</v>
      </c>
      <c r="T2652">
        <f>IF(ROW($E2652)&lt;=MAX(VALUE(LEFT(Q$1,FIND("-",Q$1,1)-1)),VALUE(LEFT(R$1,FIND("-",R$1,1)-1)))+VALUE(LEFT(T$1,FIND("-",T$1,1)-1))-1,0,IF(ROW($E2652)=MAX(VALUE(LEFT(Q$1,FIND("-",Q$1,1)-1)),VALUE(LEFT(R$1,FIND("-",R$1,1)-1)))+VALUE(LEFT(T$1,FIND("-",T$1,1)-1)),AVERAGE(INDEX($S:$S,ROW(S2652)-VALUE(LEFT(T$1,FIND("-",T$1,1)-1))+1):S2652),($S2652*(2/(VALUE(LEFT(T$1,FIND("-",T$1,1)-1))+1)))+(T2651*(1-(2/(VALUE(LEFT(T$1,FIND("-",T$1,1)-1))+1))))))</f>
        <v>1.7856278361196344E-3</v>
      </c>
      <c r="V2652">
        <f t="shared" si="374"/>
        <v>5.0000000000000044E-3</v>
      </c>
      <c r="W2652">
        <f>IF(ROW($E2652)&lt;=VALUE(LEFT(W$1,FIND("-",W$1,1)-1))+1,0,IF(ROW($E2651)=VALUE(LEFT(W$1,FIND("-",W$1,1)-1))+1,100-100/(1+ABS((SUMIF(INDEX($V:$V,ROW($V2652)-VALUE(LEFT(W$1,FIND("-",W$1,1)-1))+1):$V2652,"&gt;0",INDEX($V:$V,ROW($V2652)-VALUE(LEFT(W$1,FIND("-",W$1,1)-1))+1):$V2652)/COUNTIF(INDEX($V:$V,ROW($V2652)-VALUE(LEFT(W$1,FIND("-",W$1,1)-1))+1):$V2652,"&gt;0"))/(SUMIF(INDEX($V:$V,ROW($V2652)-VALUE(LEFT(W$1,FIND("-",W$1,1)-1))+1):$V2652,"&lt;0",INDEX($V:$V,ROW($V2652)-VALUE(LEFT(W$1,FIND("-",W$1,1)-1))+1):$V2652)/COUNTIF(INDEX($V:$V,ROW($V2652)-VALUE(LEFT(W$1,FIND("-",W$1,1)-1))+1):$V2652,"&lt;0")))),100-100/(1+ABS((SUMIF(INDEX($V:$V,ROW($V2652)-VALUE(LEFT(W$1,FIND("-",W$1,1)-1))+1):$V2652,"&gt;0",INDEX($V:$V,ROW($V2652)-VALUE(LEFT(W$1,FIND("-",W$1,1)-1))+1):$V2652)/VALUE(LEFT(W$1,FIND("-",W$1,1)-1)))/(SUMIF(INDEX($V:$V,ROW($V2652)-VALUE(LEFT(W$1,FIND("-",W$1,1)-1))+1):$V2652,"&lt;0",INDEX($V:$V,ROW($V2652)-VALUE(LEFT(W$1,FIND("-",W$1,1)-1))+1):$V2652)/VALUE(LEFT(W$1,FIND("-",W$1,1)-1)))))))</f>
        <v>88.888888888888886</v>
      </c>
      <c r="Y2652">
        <f>IF(ROW($E2652)&lt;=VALUE(LEFT(Y$1,FIND("-",Y$1,1)-1)),0,MAX(INDEX(C:C,ROW(C2652)-VALUE(LEFT(Y$1,FIND("-",Y$1,1)-1))+1):C2652))</f>
        <v>0.14000000000000001</v>
      </c>
      <c r="Z2652">
        <f>IF(ROW($E2652)&lt;=VALUE(LEFT(Z$1,FIND("-",Z$1,1)-1)),0,MIN(INDEX(D:D,ROW(D2652)-VALUE(LEFT(Z$1,FIND("-",Z$1,1)-1))+1):D2652))</f>
        <v>0.11</v>
      </c>
      <c r="AA2652">
        <f t="shared" si="378"/>
        <v>100</v>
      </c>
      <c r="AB2652">
        <f>IF(ROW($AA2652)&lt;=VALUE(LEFT(AA$1,FIND("-",AA$1,1)-1))+VALUE(LEFT(AB$1,FIND("-",AB$1,1)-1)-1),0,AVERAGE(INDEX($AA:$AA,ROW($AA2652)-VALUE(LEFT(AB$1,FIND("-",AB$1,1)-1))+1):$AA2652))</f>
        <v>100</v>
      </c>
      <c r="AC2652">
        <f>IF(ROW($AA2652)&lt;=VALUE(LEFT(AA$1,FIND("-",AA$1,1)-1))+VALUE(LEFT(AB$1,FIND("-",AB$1,1)-1)-1)+VALUE(LEFT(AC$1,FIND("-",AC$1,1)-1)-1),0,AVERAGE(INDEX($AB:$AB,ROW($AB2652)-VALUE(LEFT(AC$1,FIND("-",AC$1,1)-1))+1):$AB2652))</f>
        <v>100</v>
      </c>
      <c r="AE2652">
        <f t="shared" si="375"/>
        <v>151462644</v>
      </c>
      <c r="AG2652" t="str">
        <f t="shared" si="377"/>
        <v/>
      </c>
    </row>
    <row r="2653" spans="1:33" x14ac:dyDescent="0.25">
      <c r="A2653" s="6">
        <v>40834</v>
      </c>
      <c r="B2653">
        <v>0.13500000000000001</v>
      </c>
      <c r="C2653">
        <v>0.13500000000000001</v>
      </c>
      <c r="D2653">
        <v>0.13</v>
      </c>
      <c r="E2653">
        <v>0.13</v>
      </c>
      <c r="F2653">
        <v>8.8938000000000003E-2</v>
      </c>
      <c r="G2653">
        <v>1787000</v>
      </c>
      <c r="I2653" t="str">
        <f t="shared" si="370"/>
        <v/>
      </c>
      <c r="J2653" t="str">
        <f t="shared" si="371"/>
        <v/>
      </c>
      <c r="K2653" t="str">
        <f t="shared" si="372"/>
        <v>Overbought Above %D</v>
      </c>
      <c r="M2653" s="11" t="str">
        <f t="shared" si="376"/>
        <v/>
      </c>
      <c r="O2653">
        <f>IF(ROW($E2653)&lt;=VALUE(LEFT(O$1,FIND("-",O$1,1)-1)),0,IF(ROW($E2653)=VALUE(LEFT(O$1,FIND("-",O$1,1)-1))+1,AVERAGE(INDEX($E:$E,ROW($E2653)-VALUE(LEFT(O$1,FIND("-",O$1,1)-1))):$E2653),($E2653*(2/(VALUE(LEFT(O$1,FIND("-",O$1,1)-1))+1)))+(O2652*(1-(2/(VALUE(LEFT(O$1,FIND("-",O$1,1)-1))+1))))))</f>
        <v>0.12738972618965294</v>
      </c>
      <c r="Q2653">
        <f>IF(ROW($E2653)&lt;=VALUE(LEFT(Q$1,FIND("-",Q$1,1)-1)),0,IF(ROW($E2653)=VALUE(LEFT(Q$1,FIND("-",Q$1,1)-1))+1,AVERAGE(INDEX($E:$E,ROW($E2653)-VALUE(LEFT(Q$1,FIND("-",Q$1,1)-1))):$E2653),($E2653*(2/(VALUE(LEFT(Q$1,FIND("-",Q$1,1)-1))+1)))+(Q2652*(1-(2/(VALUE(LEFT(Q$1,FIND("-",Q$1,1)-1))+1))))))</f>
        <v>0.12841711882416512</v>
      </c>
      <c r="R2653">
        <f>IF(ROW($E2653)&lt;=VALUE(LEFT(R$1,FIND("-",R$1,1)-1)),0,IF(ROW($E2653)=VALUE(LEFT(R$1,FIND("-",R$1,1)-1))+1,AVERAGE(INDEX($E:$E,ROW($E2653)-VALUE(LEFT(R$1,FIND("-",R$1,1)-1))):$E2653),($E2653*(2/(VALUE(LEFT(R$1,FIND("-",R$1,1)-1))+1)))+(R2652*(1-(2/(VALUE(LEFT(R$1,FIND("-",R$1,1)-1))+1))))))</f>
        <v>0.12448601947955482</v>
      </c>
      <c r="S2653">
        <f t="shared" si="373"/>
        <v>3.931099344610306E-3</v>
      </c>
      <c r="T2653">
        <f>IF(ROW($E2653)&lt;=MAX(VALUE(LEFT(Q$1,FIND("-",Q$1,1)-1)),VALUE(LEFT(R$1,FIND("-",R$1,1)-1)))+VALUE(LEFT(T$1,FIND("-",T$1,1)-1))-1,0,IF(ROW($E2653)=MAX(VALUE(LEFT(Q$1,FIND("-",Q$1,1)-1)),VALUE(LEFT(R$1,FIND("-",R$1,1)-1)))+VALUE(LEFT(T$1,FIND("-",T$1,1)-1)),AVERAGE(INDEX($S:$S,ROW(S2653)-VALUE(LEFT(T$1,FIND("-",T$1,1)-1))+1):S2653),($S2653*(2/(VALUE(LEFT(T$1,FIND("-",T$1,1)-1))+1)))+(T2652*(1-(2/(VALUE(LEFT(T$1,FIND("-",T$1,1)-1))+1))))))</f>
        <v>2.214722137817769E-3</v>
      </c>
      <c r="V2653">
        <f t="shared" si="374"/>
        <v>-1.0000000000000009E-2</v>
      </c>
      <c r="W2653">
        <f>IF(ROW($E2653)&lt;=VALUE(LEFT(W$1,FIND("-",W$1,1)-1))+1,0,IF(ROW($E2652)=VALUE(LEFT(W$1,FIND("-",W$1,1)-1))+1,100-100/(1+ABS((SUMIF(INDEX($V:$V,ROW($V2653)-VALUE(LEFT(W$1,FIND("-",W$1,1)-1))+1):$V2653,"&gt;0",INDEX($V:$V,ROW($V2653)-VALUE(LEFT(W$1,FIND("-",W$1,1)-1))+1):$V2653)/COUNTIF(INDEX($V:$V,ROW($V2653)-VALUE(LEFT(W$1,FIND("-",W$1,1)-1))+1):$V2653,"&gt;0"))/(SUMIF(INDEX($V:$V,ROW($V2653)-VALUE(LEFT(W$1,FIND("-",W$1,1)-1))+1):$V2653,"&lt;0",INDEX($V:$V,ROW($V2653)-VALUE(LEFT(W$1,FIND("-",W$1,1)-1))+1):$V2653)/COUNTIF(INDEX($V:$V,ROW($V2653)-VALUE(LEFT(W$1,FIND("-",W$1,1)-1))+1):$V2653,"&lt;0")))),100-100/(1+ABS((SUMIF(INDEX($V:$V,ROW($V2653)-VALUE(LEFT(W$1,FIND("-",W$1,1)-1))+1):$V2653,"&gt;0",INDEX($V:$V,ROW($V2653)-VALUE(LEFT(W$1,FIND("-",W$1,1)-1))+1):$V2653)/VALUE(LEFT(W$1,FIND("-",W$1,1)-1)))/(SUMIF(INDEX($V:$V,ROW($V2653)-VALUE(LEFT(W$1,FIND("-",W$1,1)-1))+1):$V2653,"&lt;0",INDEX($V:$V,ROW($V2653)-VALUE(LEFT(W$1,FIND("-",W$1,1)-1))+1):$V2653)/VALUE(LEFT(W$1,FIND("-",W$1,1)-1)))))))</f>
        <v>70</v>
      </c>
      <c r="Y2653">
        <f>IF(ROW($E2653)&lt;=VALUE(LEFT(Y$1,FIND("-",Y$1,1)-1)),0,MAX(INDEX(C:C,ROW(C2653)-VALUE(LEFT(Y$1,FIND("-",Y$1,1)-1))+1):C2653))</f>
        <v>0.14000000000000001</v>
      </c>
      <c r="Z2653">
        <f>IF(ROW($E2653)&lt;=VALUE(LEFT(Z$1,FIND("-",Z$1,1)-1)),0,MIN(INDEX(D:D,ROW(D2653)-VALUE(LEFT(Z$1,FIND("-",Z$1,1)-1))+1):D2653))</f>
        <v>0.115</v>
      </c>
      <c r="AA2653">
        <f t="shared" si="378"/>
        <v>59.999999999999979</v>
      </c>
      <c r="AB2653">
        <f>IF(ROW($AA2653)&lt;=VALUE(LEFT(AA$1,FIND("-",AA$1,1)-1))+VALUE(LEFT(AB$1,FIND("-",AB$1,1)-1)-1),0,AVERAGE(INDEX($AA:$AA,ROW($AA2653)-VALUE(LEFT(AB$1,FIND("-",AB$1,1)-1))+1):$AA2653))</f>
        <v>86.666666666666671</v>
      </c>
      <c r="AC2653">
        <f>IF(ROW($AA2653)&lt;=VALUE(LEFT(AA$1,FIND("-",AA$1,1)-1))+VALUE(LEFT(AB$1,FIND("-",AB$1,1)-1)-1)+VALUE(LEFT(AC$1,FIND("-",AC$1,1)-1)-1),0,AVERAGE(INDEX($AB:$AB,ROW($AB2653)-VALUE(LEFT(AC$1,FIND("-",AC$1,1)-1))+1):$AB2653))</f>
        <v>95.555555555555557</v>
      </c>
      <c r="AE2653">
        <f t="shared" si="375"/>
        <v>149675644</v>
      </c>
      <c r="AG2653" t="str">
        <f t="shared" si="377"/>
        <v/>
      </c>
    </row>
    <row r="2654" spans="1:33" x14ac:dyDescent="0.25">
      <c r="A2654" s="6">
        <v>40835</v>
      </c>
      <c r="B2654">
        <v>0.13</v>
      </c>
      <c r="C2654">
        <v>0.13500000000000001</v>
      </c>
      <c r="D2654">
        <v>0.13</v>
      </c>
      <c r="E2654">
        <v>0.13500000000000001</v>
      </c>
      <c r="F2654">
        <v>9.2358999999999997E-2</v>
      </c>
      <c r="G2654">
        <v>310500</v>
      </c>
      <c r="I2654" t="str">
        <f t="shared" si="370"/>
        <v/>
      </c>
      <c r="J2654" t="str">
        <f t="shared" si="371"/>
        <v/>
      </c>
      <c r="K2654" t="str">
        <f t="shared" si="372"/>
        <v>Overbought Above %D</v>
      </c>
      <c r="M2654" s="11" t="str">
        <f t="shared" si="376"/>
        <v/>
      </c>
      <c r="O2654">
        <f>IF(ROW($E2654)&lt;=VALUE(LEFT(O$1,FIND("-",O$1,1)-1)),0,IF(ROW($E2654)=VALUE(LEFT(O$1,FIND("-",O$1,1)-1))+1,AVERAGE(INDEX($E:$E,ROW($E2654)-VALUE(LEFT(O$1,FIND("-",O$1,1)-1))):$E2654),($E2654*(2/(VALUE(LEFT(O$1,FIND("-",O$1,1)-1))+1)))+(O2653*(1-(2/(VALUE(LEFT(O$1,FIND("-",O$1,1)-1))+1))))))</f>
        <v>0.12746545030716883</v>
      </c>
      <c r="Q2654">
        <f>IF(ROW($E2654)&lt;=VALUE(LEFT(Q$1,FIND("-",Q$1,1)-1)),0,IF(ROW($E2654)=VALUE(LEFT(Q$1,FIND("-",Q$1,1)-1))+1,AVERAGE(INDEX($E:$E,ROW($E2654)-VALUE(LEFT(Q$1,FIND("-",Q$1,1)-1))):$E2654),($E2654*(2/(VALUE(LEFT(Q$1,FIND("-",Q$1,1)-1))+1)))+(Q2653*(1-(2/(VALUE(LEFT(Q$1,FIND("-",Q$1,1)-1))+1))))))</f>
        <v>0.12942986977429358</v>
      </c>
      <c r="R2654">
        <f>IF(ROW($E2654)&lt;=VALUE(LEFT(R$1,FIND("-",R$1,1)-1)),0,IF(ROW($E2654)=VALUE(LEFT(R$1,FIND("-",R$1,1)-1))+1,AVERAGE(INDEX($E:$E,ROW($E2654)-VALUE(LEFT(R$1,FIND("-",R$1,1)-1))):$E2654),($E2654*(2/(VALUE(LEFT(R$1,FIND("-",R$1,1)-1))+1)))+(R2653*(1-(2/(VALUE(LEFT(R$1,FIND("-",R$1,1)-1))+1))))))</f>
        <v>0.12526483285143963</v>
      </c>
      <c r="S2654">
        <f t="shared" si="373"/>
        <v>4.165036922853943E-3</v>
      </c>
      <c r="T2654">
        <f>IF(ROW($E2654)&lt;=MAX(VALUE(LEFT(Q$1,FIND("-",Q$1,1)-1)),VALUE(LEFT(R$1,FIND("-",R$1,1)-1)))+VALUE(LEFT(T$1,FIND("-",T$1,1)-1))-1,0,IF(ROW($E2654)=MAX(VALUE(LEFT(Q$1,FIND("-",Q$1,1)-1)),VALUE(LEFT(R$1,FIND("-",R$1,1)-1)))+VALUE(LEFT(T$1,FIND("-",T$1,1)-1)),AVERAGE(INDEX($S:$S,ROW(S2654)-VALUE(LEFT(T$1,FIND("-",T$1,1)-1))+1):S2654),($S2654*(2/(VALUE(LEFT(T$1,FIND("-",T$1,1)-1))+1)))+(T2653*(1-(2/(VALUE(LEFT(T$1,FIND("-",T$1,1)-1))+1))))))</f>
        <v>2.6047850948250038E-3</v>
      </c>
      <c r="V2654">
        <f t="shared" si="374"/>
        <v>5.0000000000000044E-3</v>
      </c>
      <c r="W2654">
        <f>IF(ROW($E2654)&lt;=VALUE(LEFT(W$1,FIND("-",W$1,1)-1))+1,0,IF(ROW($E2653)=VALUE(LEFT(W$1,FIND("-",W$1,1)-1))+1,100-100/(1+ABS((SUMIF(INDEX($V:$V,ROW($V2654)-VALUE(LEFT(W$1,FIND("-",W$1,1)-1))+1):$V2654,"&gt;0",INDEX($V:$V,ROW($V2654)-VALUE(LEFT(W$1,FIND("-",W$1,1)-1))+1):$V2654)/COUNTIF(INDEX($V:$V,ROW($V2654)-VALUE(LEFT(W$1,FIND("-",W$1,1)-1))+1):$V2654,"&gt;0"))/(SUMIF(INDEX($V:$V,ROW($V2654)-VALUE(LEFT(W$1,FIND("-",W$1,1)-1))+1):$V2654,"&lt;0",INDEX($V:$V,ROW($V2654)-VALUE(LEFT(W$1,FIND("-",W$1,1)-1))+1):$V2654)/COUNTIF(INDEX($V:$V,ROW($V2654)-VALUE(LEFT(W$1,FIND("-",W$1,1)-1))+1):$V2654,"&lt;0")))),100-100/(1+ABS((SUMIF(INDEX($V:$V,ROW($V2654)-VALUE(LEFT(W$1,FIND("-",W$1,1)-1))+1):$V2654,"&gt;0",INDEX($V:$V,ROW($V2654)-VALUE(LEFT(W$1,FIND("-",W$1,1)-1))+1):$V2654)/VALUE(LEFT(W$1,FIND("-",W$1,1)-1)))/(SUMIF(INDEX($V:$V,ROW($V2654)-VALUE(LEFT(W$1,FIND("-",W$1,1)-1))+1):$V2654,"&lt;0",INDEX($V:$V,ROW($V2654)-VALUE(LEFT(W$1,FIND("-",W$1,1)-1))+1):$V2654)/VALUE(LEFT(W$1,FIND("-",W$1,1)-1)))))))</f>
        <v>70</v>
      </c>
      <c r="Y2654">
        <f>IF(ROW($E2654)&lt;=VALUE(LEFT(Y$1,FIND("-",Y$1,1)-1)),0,MAX(INDEX(C:C,ROW(C2654)-VALUE(LEFT(Y$1,FIND("-",Y$1,1)-1))+1):C2654))</f>
        <v>0.14000000000000001</v>
      </c>
      <c r="Z2654">
        <f>IF(ROW($E2654)&lt;=VALUE(LEFT(Z$1,FIND("-",Z$1,1)-1)),0,MIN(INDEX(D:D,ROW(D2654)-VALUE(LEFT(Z$1,FIND("-",Z$1,1)-1))+1):D2654))</f>
        <v>0.115</v>
      </c>
      <c r="AA2654">
        <f t="shared" si="378"/>
        <v>80</v>
      </c>
      <c r="AB2654">
        <f>IF(ROW($AA2654)&lt;=VALUE(LEFT(AA$1,FIND("-",AA$1,1)-1))+VALUE(LEFT(AB$1,FIND("-",AB$1,1)-1)-1),0,AVERAGE(INDEX($AA:$AA,ROW($AA2654)-VALUE(LEFT(AB$1,FIND("-",AB$1,1)-1))+1):$AA2654))</f>
        <v>79.999999999999986</v>
      </c>
      <c r="AC2654">
        <f>IF(ROW($AA2654)&lt;=VALUE(LEFT(AA$1,FIND("-",AA$1,1)-1))+VALUE(LEFT(AB$1,FIND("-",AB$1,1)-1)-1)+VALUE(LEFT(AC$1,FIND("-",AC$1,1)-1)-1),0,AVERAGE(INDEX($AB:$AB,ROW($AB2654)-VALUE(LEFT(AC$1,FIND("-",AC$1,1)-1))+1):$AB2654))</f>
        <v>88.8888888888889</v>
      </c>
      <c r="AE2654">
        <f t="shared" si="375"/>
        <v>149986144</v>
      </c>
      <c r="AG2654" t="str">
        <f t="shared" si="377"/>
        <v/>
      </c>
    </row>
    <row r="2655" spans="1:33" x14ac:dyDescent="0.25">
      <c r="A2655" s="6">
        <v>40836</v>
      </c>
      <c r="B2655">
        <v>0.13500000000000001</v>
      </c>
      <c r="C2655">
        <v>0.14000000000000001</v>
      </c>
      <c r="D2655">
        <v>0.13500000000000001</v>
      </c>
      <c r="E2655">
        <v>0.13500000000000001</v>
      </c>
      <c r="F2655">
        <v>9.2358999999999997E-2</v>
      </c>
      <c r="G2655">
        <v>1186500</v>
      </c>
      <c r="I2655" t="str">
        <f t="shared" si="370"/>
        <v/>
      </c>
      <c r="J2655" t="str">
        <f t="shared" si="371"/>
        <v/>
      </c>
      <c r="K2655" t="str">
        <f t="shared" si="372"/>
        <v>Sell</v>
      </c>
      <c r="M2655" s="11" t="str">
        <f t="shared" si="376"/>
        <v>Sell</v>
      </c>
      <c r="O2655">
        <f>IF(ROW($E2655)&lt;=VALUE(LEFT(O$1,FIND("-",O$1,1)-1)),0,IF(ROW($E2655)=VALUE(LEFT(O$1,FIND("-",O$1,1)-1))+1,AVERAGE(INDEX($E:$E,ROW($E2655)-VALUE(LEFT(O$1,FIND("-",O$1,1)-1))):$E2655),($E2655*(2/(VALUE(LEFT(O$1,FIND("-",O$1,1)-1))+1)))+(O2654*(1-(2/(VALUE(LEFT(O$1,FIND("-",O$1,1)-1))+1))))))</f>
        <v>0.12754042095087859</v>
      </c>
      <c r="Q2655">
        <f>IF(ROW($E2655)&lt;=VALUE(LEFT(Q$1,FIND("-",Q$1,1)-1)),0,IF(ROW($E2655)=VALUE(LEFT(Q$1,FIND("-",Q$1,1)-1))+1,AVERAGE(INDEX($E:$E,ROW($E2655)-VALUE(LEFT(Q$1,FIND("-",Q$1,1)-1))):$E2655),($E2655*(2/(VALUE(LEFT(Q$1,FIND("-",Q$1,1)-1))+1)))+(Q2654*(1-(2/(VALUE(LEFT(Q$1,FIND("-",Q$1,1)-1))+1))))))</f>
        <v>0.13028681288594071</v>
      </c>
      <c r="R2655">
        <f>IF(ROW($E2655)&lt;=VALUE(LEFT(R$1,FIND("-",R$1,1)-1)),0,IF(ROW($E2655)=VALUE(LEFT(R$1,FIND("-",R$1,1)-1))+1,AVERAGE(INDEX($E:$E,ROW($E2655)-VALUE(LEFT(R$1,FIND("-",R$1,1)-1))):$E2655),($E2655*(2/(VALUE(LEFT(R$1,FIND("-",R$1,1)-1))+1)))+(R2654*(1-(2/(VALUE(LEFT(R$1,FIND("-",R$1,1)-1))+1))))))</f>
        <v>0.12598595634392559</v>
      </c>
      <c r="S2655">
        <f t="shared" si="373"/>
        <v>4.300856542015119E-3</v>
      </c>
      <c r="T2655">
        <f>IF(ROW($E2655)&lt;=MAX(VALUE(LEFT(Q$1,FIND("-",Q$1,1)-1)),VALUE(LEFT(R$1,FIND("-",R$1,1)-1)))+VALUE(LEFT(T$1,FIND("-",T$1,1)-1))-1,0,IF(ROW($E2655)=MAX(VALUE(LEFT(Q$1,FIND("-",Q$1,1)-1)),VALUE(LEFT(R$1,FIND("-",R$1,1)-1)))+VALUE(LEFT(T$1,FIND("-",T$1,1)-1)),AVERAGE(INDEX($S:$S,ROW(S2655)-VALUE(LEFT(T$1,FIND("-",T$1,1)-1))+1):S2655),($S2655*(2/(VALUE(LEFT(T$1,FIND("-",T$1,1)-1))+1)))+(T2654*(1-(2/(VALUE(LEFT(T$1,FIND("-",T$1,1)-1))+1))))))</f>
        <v>2.9439993842630269E-3</v>
      </c>
      <c r="V2655">
        <f t="shared" si="374"/>
        <v>0</v>
      </c>
      <c r="W2655">
        <f>IF(ROW($E2655)&lt;=VALUE(LEFT(W$1,FIND("-",W$1,1)-1))+1,0,IF(ROW($E2654)=VALUE(LEFT(W$1,FIND("-",W$1,1)-1))+1,100-100/(1+ABS((SUMIF(INDEX($V:$V,ROW($V2655)-VALUE(LEFT(W$1,FIND("-",W$1,1)-1))+1):$V2655,"&gt;0",INDEX($V:$V,ROW($V2655)-VALUE(LEFT(W$1,FIND("-",W$1,1)-1))+1):$V2655)/COUNTIF(INDEX($V:$V,ROW($V2655)-VALUE(LEFT(W$1,FIND("-",W$1,1)-1))+1):$V2655,"&gt;0"))/(SUMIF(INDEX($V:$V,ROW($V2655)-VALUE(LEFT(W$1,FIND("-",W$1,1)-1))+1):$V2655,"&lt;0",INDEX($V:$V,ROW($V2655)-VALUE(LEFT(W$1,FIND("-",W$1,1)-1))+1):$V2655)/COUNTIF(INDEX($V:$V,ROW($V2655)-VALUE(LEFT(W$1,FIND("-",W$1,1)-1))+1):$V2655,"&lt;0")))),100-100/(1+ABS((SUMIF(INDEX($V:$V,ROW($V2655)-VALUE(LEFT(W$1,FIND("-",W$1,1)-1))+1):$V2655,"&gt;0",INDEX($V:$V,ROW($V2655)-VALUE(LEFT(W$1,FIND("-",W$1,1)-1))+1):$V2655)/VALUE(LEFT(W$1,FIND("-",W$1,1)-1)))/(SUMIF(INDEX($V:$V,ROW($V2655)-VALUE(LEFT(W$1,FIND("-",W$1,1)-1))+1):$V2655,"&lt;0",INDEX($V:$V,ROW($V2655)-VALUE(LEFT(W$1,FIND("-",W$1,1)-1))+1):$V2655)/VALUE(LEFT(W$1,FIND("-",W$1,1)-1)))))))</f>
        <v>70</v>
      </c>
      <c r="Y2655">
        <f>IF(ROW($E2655)&lt;=VALUE(LEFT(Y$1,FIND("-",Y$1,1)-1)),0,MAX(INDEX(C:C,ROW(C2655)-VALUE(LEFT(Y$1,FIND("-",Y$1,1)-1))+1):C2655))</f>
        <v>0.14000000000000001</v>
      </c>
      <c r="Z2655">
        <f>IF(ROW($E2655)&lt;=VALUE(LEFT(Z$1,FIND("-",Z$1,1)-1)),0,MIN(INDEX(D:D,ROW(D2655)-VALUE(LEFT(Z$1,FIND("-",Z$1,1)-1))+1):D2655))</f>
        <v>0.115</v>
      </c>
      <c r="AA2655">
        <f t="shared" si="378"/>
        <v>80</v>
      </c>
      <c r="AB2655">
        <f>IF(ROW($AA2655)&lt;=VALUE(LEFT(AA$1,FIND("-",AA$1,1)-1))+VALUE(LEFT(AB$1,FIND("-",AB$1,1)-1)-1),0,AVERAGE(INDEX($AA:$AA,ROW($AA2655)-VALUE(LEFT(AB$1,FIND("-",AB$1,1)-1))+1):$AA2655))</f>
        <v>73.333333333333329</v>
      </c>
      <c r="AC2655">
        <f>IF(ROW($AA2655)&lt;=VALUE(LEFT(AA$1,FIND("-",AA$1,1)-1))+VALUE(LEFT(AB$1,FIND("-",AB$1,1)-1)-1)+VALUE(LEFT(AC$1,FIND("-",AC$1,1)-1)-1),0,AVERAGE(INDEX($AB:$AB,ROW($AB2655)-VALUE(LEFT(AC$1,FIND("-",AC$1,1)-1))+1):$AB2655))</f>
        <v>80</v>
      </c>
      <c r="AE2655">
        <f t="shared" si="375"/>
        <v>149986144</v>
      </c>
      <c r="AG2655" t="str">
        <f t="shared" si="377"/>
        <v>Sell</v>
      </c>
    </row>
    <row r="2656" spans="1:33" x14ac:dyDescent="0.25">
      <c r="A2656" s="6">
        <v>40837</v>
      </c>
      <c r="B2656">
        <v>0.13500000000000001</v>
      </c>
      <c r="C2656">
        <v>0.13500000000000001</v>
      </c>
      <c r="D2656">
        <v>0.13500000000000001</v>
      </c>
      <c r="E2656">
        <v>0.13500000000000001</v>
      </c>
      <c r="F2656">
        <v>9.2358999999999997E-2</v>
      </c>
      <c r="G2656">
        <v>674000</v>
      </c>
      <c r="I2656" t="str">
        <f t="shared" si="370"/>
        <v/>
      </c>
      <c r="J2656" t="str">
        <f t="shared" si="371"/>
        <v/>
      </c>
      <c r="K2656" t="str">
        <f t="shared" si="372"/>
        <v/>
      </c>
      <c r="M2656" s="11" t="str">
        <f t="shared" si="376"/>
        <v/>
      </c>
      <c r="O2656">
        <f>IF(ROW($E2656)&lt;=VALUE(LEFT(O$1,FIND("-",O$1,1)-1)),0,IF(ROW($E2656)=VALUE(LEFT(O$1,FIND("-",O$1,1)-1))+1,AVERAGE(INDEX($E:$E,ROW($E2656)-VALUE(LEFT(O$1,FIND("-",O$1,1)-1))):$E2656),($E2656*(2/(VALUE(LEFT(O$1,FIND("-",O$1,1)-1))+1)))+(O2655*(1-(2/(VALUE(LEFT(O$1,FIND("-",O$1,1)-1))+1))))))</f>
        <v>0.12761464561803401</v>
      </c>
      <c r="Q2656">
        <f>IF(ROW($E2656)&lt;=VALUE(LEFT(Q$1,FIND("-",Q$1,1)-1)),0,IF(ROW($E2656)=VALUE(LEFT(Q$1,FIND("-",Q$1,1)-1))+1,AVERAGE(INDEX($E:$E,ROW($E2656)-VALUE(LEFT(Q$1,FIND("-",Q$1,1)-1))):$E2656),($E2656*(2/(VALUE(LEFT(Q$1,FIND("-",Q$1,1)-1))+1)))+(Q2655*(1-(2/(VALUE(LEFT(Q$1,FIND("-",Q$1,1)-1))+1))))))</f>
        <v>0.13101191859579597</v>
      </c>
      <c r="R2656">
        <f>IF(ROW($E2656)&lt;=VALUE(LEFT(R$1,FIND("-",R$1,1)-1)),0,IF(ROW($E2656)=VALUE(LEFT(R$1,FIND("-",R$1,1)-1))+1,AVERAGE(INDEX($E:$E,ROW($E2656)-VALUE(LEFT(R$1,FIND("-",R$1,1)-1))):$E2656),($E2656*(2/(VALUE(LEFT(R$1,FIND("-",R$1,1)-1))+1)))+(R2655*(1-(2/(VALUE(LEFT(R$1,FIND("-",R$1,1)-1))+1))))))</f>
        <v>0.12665366328141259</v>
      </c>
      <c r="S2656">
        <f t="shared" si="373"/>
        <v>4.3582553143833858E-3</v>
      </c>
      <c r="T2656">
        <f>IF(ROW($E2656)&lt;=MAX(VALUE(LEFT(Q$1,FIND("-",Q$1,1)-1)),VALUE(LEFT(R$1,FIND("-",R$1,1)-1)))+VALUE(LEFT(T$1,FIND("-",T$1,1)-1))-1,0,IF(ROW($E2656)=MAX(VALUE(LEFT(Q$1,FIND("-",Q$1,1)-1)),VALUE(LEFT(R$1,FIND("-",R$1,1)-1)))+VALUE(LEFT(T$1,FIND("-",T$1,1)-1)),AVERAGE(INDEX($S:$S,ROW(S2656)-VALUE(LEFT(T$1,FIND("-",T$1,1)-1))+1):S2656),($S2656*(2/(VALUE(LEFT(T$1,FIND("-",T$1,1)-1))+1)))+(T2655*(1-(2/(VALUE(LEFT(T$1,FIND("-",T$1,1)-1))+1))))))</f>
        <v>3.2268505702870987E-3</v>
      </c>
      <c r="V2656">
        <f t="shared" si="374"/>
        <v>0</v>
      </c>
      <c r="W2656">
        <f>IF(ROW($E2656)&lt;=VALUE(LEFT(W$1,FIND("-",W$1,1)-1))+1,0,IF(ROW($E2655)=VALUE(LEFT(W$1,FIND("-",W$1,1)-1))+1,100-100/(1+ABS((SUMIF(INDEX($V:$V,ROW($V2656)-VALUE(LEFT(W$1,FIND("-",W$1,1)-1))+1):$V2656,"&gt;0",INDEX($V:$V,ROW($V2656)-VALUE(LEFT(W$1,FIND("-",W$1,1)-1))+1):$V2656)/COUNTIF(INDEX($V:$V,ROW($V2656)-VALUE(LEFT(W$1,FIND("-",W$1,1)-1))+1):$V2656,"&gt;0"))/(SUMIF(INDEX($V:$V,ROW($V2656)-VALUE(LEFT(W$1,FIND("-",W$1,1)-1))+1):$V2656,"&lt;0",INDEX($V:$V,ROW($V2656)-VALUE(LEFT(W$1,FIND("-",W$1,1)-1))+1):$V2656)/COUNTIF(INDEX($V:$V,ROW($V2656)-VALUE(LEFT(W$1,FIND("-",W$1,1)-1))+1):$V2656,"&lt;0")))),100-100/(1+ABS((SUMIF(INDEX($V:$V,ROW($V2656)-VALUE(LEFT(W$1,FIND("-",W$1,1)-1))+1):$V2656,"&gt;0",INDEX($V:$V,ROW($V2656)-VALUE(LEFT(W$1,FIND("-",W$1,1)-1))+1):$V2656)/VALUE(LEFT(W$1,FIND("-",W$1,1)-1)))/(SUMIF(INDEX($V:$V,ROW($V2656)-VALUE(LEFT(W$1,FIND("-",W$1,1)-1))+1):$V2656,"&lt;0",INDEX($V:$V,ROW($V2656)-VALUE(LEFT(W$1,FIND("-",W$1,1)-1))+1):$V2656)/VALUE(LEFT(W$1,FIND("-",W$1,1)-1)))))))</f>
        <v>70</v>
      </c>
      <c r="Y2656">
        <f>IF(ROW($E2656)&lt;=VALUE(LEFT(Y$1,FIND("-",Y$1,1)-1)),0,MAX(INDEX(C:C,ROW(C2656)-VALUE(LEFT(Y$1,FIND("-",Y$1,1)-1))+1):C2656))</f>
        <v>0.14000000000000001</v>
      </c>
      <c r="Z2656">
        <f>IF(ROW($E2656)&lt;=VALUE(LEFT(Z$1,FIND("-",Z$1,1)-1)),0,MIN(INDEX(D:D,ROW(D2656)-VALUE(LEFT(Z$1,FIND("-",Z$1,1)-1))+1):D2656))</f>
        <v>0.115</v>
      </c>
      <c r="AA2656">
        <f t="shared" si="378"/>
        <v>80</v>
      </c>
      <c r="AB2656">
        <f>IF(ROW($AA2656)&lt;=VALUE(LEFT(AA$1,FIND("-",AA$1,1)-1))+VALUE(LEFT(AB$1,FIND("-",AB$1,1)-1)-1),0,AVERAGE(INDEX($AA:$AA,ROW($AA2656)-VALUE(LEFT(AB$1,FIND("-",AB$1,1)-1))+1):$AA2656))</f>
        <v>80</v>
      </c>
      <c r="AC2656">
        <f>IF(ROW($AA2656)&lt;=VALUE(LEFT(AA$1,FIND("-",AA$1,1)-1))+VALUE(LEFT(AB$1,FIND("-",AB$1,1)-1)-1)+VALUE(LEFT(AC$1,FIND("-",AC$1,1)-1)-1),0,AVERAGE(INDEX($AB:$AB,ROW($AB2656)-VALUE(LEFT(AC$1,FIND("-",AC$1,1)-1))+1):$AB2656))</f>
        <v>77.777777777777771</v>
      </c>
      <c r="AE2656">
        <f t="shared" si="375"/>
        <v>149986144</v>
      </c>
      <c r="AG2656" t="str">
        <f t="shared" si="377"/>
        <v/>
      </c>
    </row>
    <row r="2657" spans="1:33" x14ac:dyDescent="0.25">
      <c r="A2657" s="6">
        <v>40840</v>
      </c>
      <c r="B2657">
        <v>0.14000000000000001</v>
      </c>
      <c r="C2657">
        <v>0.14499999999999999</v>
      </c>
      <c r="D2657">
        <v>0.14000000000000001</v>
      </c>
      <c r="E2657">
        <v>0.14000000000000001</v>
      </c>
      <c r="F2657">
        <v>9.5779000000000003E-2</v>
      </c>
      <c r="G2657">
        <v>1490000</v>
      </c>
      <c r="I2657" t="str">
        <f t="shared" si="370"/>
        <v/>
      </c>
      <c r="J2657" t="str">
        <f t="shared" si="371"/>
        <v/>
      </c>
      <c r="K2657" t="str">
        <f t="shared" si="372"/>
        <v/>
      </c>
      <c r="M2657" s="11" t="str">
        <f t="shared" si="376"/>
        <v/>
      </c>
      <c r="O2657">
        <f>IF(ROW($E2657)&lt;=VALUE(LEFT(O$1,FIND("-",O$1,1)-1)),0,IF(ROW($E2657)=VALUE(LEFT(O$1,FIND("-",O$1,1)-1))+1,AVERAGE(INDEX($E:$E,ROW($E2657)-VALUE(LEFT(O$1,FIND("-",O$1,1)-1))):$E2657),($E2657*(2/(VALUE(LEFT(O$1,FIND("-",O$1,1)-1))+1)))+(O2656*(1-(2/(VALUE(LEFT(O$1,FIND("-",O$1,1)-1))+1))))))</f>
        <v>0.1277378829750685</v>
      </c>
      <c r="Q2657">
        <f>IF(ROW($E2657)&lt;=VALUE(LEFT(Q$1,FIND("-",Q$1,1)-1)),0,IF(ROW($E2657)=VALUE(LEFT(Q$1,FIND("-",Q$1,1)-1))+1,AVERAGE(INDEX($E:$E,ROW($E2657)-VALUE(LEFT(Q$1,FIND("-",Q$1,1)-1))):$E2657),($E2657*(2/(VALUE(LEFT(Q$1,FIND("-",Q$1,1)-1))+1)))+(Q2656*(1-(2/(VALUE(LEFT(Q$1,FIND("-",Q$1,1)-1))+1))))))</f>
        <v>0.13239470035028891</v>
      </c>
      <c r="R2657">
        <f>IF(ROW($E2657)&lt;=VALUE(LEFT(R$1,FIND("-",R$1,1)-1)),0,IF(ROW($E2657)=VALUE(LEFT(R$1,FIND("-",R$1,1)-1))+1,AVERAGE(INDEX($E:$E,ROW($E2657)-VALUE(LEFT(R$1,FIND("-",R$1,1)-1))):$E2657),($E2657*(2/(VALUE(LEFT(R$1,FIND("-",R$1,1)-1))+1)))+(R2656*(1-(2/(VALUE(LEFT(R$1,FIND("-",R$1,1)-1))+1))))))</f>
        <v>0.12764228081612278</v>
      </c>
      <c r="S2657">
        <f t="shared" si="373"/>
        <v>4.7524195341661357E-3</v>
      </c>
      <c r="T2657">
        <f>IF(ROW($E2657)&lt;=MAX(VALUE(LEFT(Q$1,FIND("-",Q$1,1)-1)),VALUE(LEFT(R$1,FIND("-",R$1,1)-1)))+VALUE(LEFT(T$1,FIND("-",T$1,1)-1))-1,0,IF(ROW($E2657)=MAX(VALUE(LEFT(Q$1,FIND("-",Q$1,1)-1)),VALUE(LEFT(R$1,FIND("-",R$1,1)-1)))+VALUE(LEFT(T$1,FIND("-",T$1,1)-1)),AVERAGE(INDEX($S:$S,ROW(S2657)-VALUE(LEFT(T$1,FIND("-",T$1,1)-1))+1):S2657),($S2657*(2/(VALUE(LEFT(T$1,FIND("-",T$1,1)-1))+1)))+(T2656*(1-(2/(VALUE(LEFT(T$1,FIND("-",T$1,1)-1))+1))))))</f>
        <v>3.5319643630629064E-3</v>
      </c>
      <c r="V2657">
        <f t="shared" si="374"/>
        <v>5.0000000000000044E-3</v>
      </c>
      <c r="W2657">
        <f>IF(ROW($E2657)&lt;=VALUE(LEFT(W$1,FIND("-",W$1,1)-1))+1,0,IF(ROW($E2656)=VALUE(LEFT(W$1,FIND("-",W$1,1)-1))+1,100-100/(1+ABS((SUMIF(INDEX($V:$V,ROW($V2657)-VALUE(LEFT(W$1,FIND("-",W$1,1)-1))+1):$V2657,"&gt;0",INDEX($V:$V,ROW($V2657)-VALUE(LEFT(W$1,FIND("-",W$1,1)-1))+1):$V2657)/COUNTIF(INDEX($V:$V,ROW($V2657)-VALUE(LEFT(W$1,FIND("-",W$1,1)-1))+1):$V2657,"&gt;0"))/(SUMIF(INDEX($V:$V,ROW($V2657)-VALUE(LEFT(W$1,FIND("-",W$1,1)-1))+1):$V2657,"&lt;0",INDEX($V:$V,ROW($V2657)-VALUE(LEFT(W$1,FIND("-",W$1,1)-1))+1):$V2657)/COUNTIF(INDEX($V:$V,ROW($V2657)-VALUE(LEFT(W$1,FIND("-",W$1,1)-1))+1):$V2657,"&lt;0")))),100-100/(1+ABS((SUMIF(INDEX($V:$V,ROW($V2657)-VALUE(LEFT(W$1,FIND("-",W$1,1)-1))+1):$V2657,"&gt;0",INDEX($V:$V,ROW($V2657)-VALUE(LEFT(W$1,FIND("-",W$1,1)-1))+1):$V2657)/VALUE(LEFT(W$1,FIND("-",W$1,1)-1)))/(SUMIF(INDEX($V:$V,ROW($V2657)-VALUE(LEFT(W$1,FIND("-",W$1,1)-1))+1):$V2657,"&lt;0",INDEX($V:$V,ROW($V2657)-VALUE(LEFT(W$1,FIND("-",W$1,1)-1))+1):$V2657)/VALUE(LEFT(W$1,FIND("-",W$1,1)-1)))))))</f>
        <v>70</v>
      </c>
      <c r="Y2657">
        <f>IF(ROW($E2657)&lt;=VALUE(LEFT(Y$1,FIND("-",Y$1,1)-1)),0,MAX(INDEX(C:C,ROW(C2657)-VALUE(LEFT(Y$1,FIND("-",Y$1,1)-1))+1):C2657))</f>
        <v>0.14499999999999999</v>
      </c>
      <c r="Z2657">
        <f>IF(ROW($E2657)&lt;=VALUE(LEFT(Z$1,FIND("-",Z$1,1)-1)),0,MIN(INDEX(D:D,ROW(D2657)-VALUE(LEFT(Z$1,FIND("-",Z$1,1)-1))+1):D2657))</f>
        <v>0.125</v>
      </c>
      <c r="AA2657">
        <f t="shared" si="378"/>
        <v>75.000000000000099</v>
      </c>
      <c r="AB2657">
        <f>IF(ROW($AA2657)&lt;=VALUE(LEFT(AA$1,FIND("-",AA$1,1)-1))+VALUE(LEFT(AB$1,FIND("-",AB$1,1)-1)-1),0,AVERAGE(INDEX($AA:$AA,ROW($AA2657)-VALUE(LEFT(AB$1,FIND("-",AB$1,1)-1))+1):$AA2657))</f>
        <v>78.333333333333371</v>
      </c>
      <c r="AC2657">
        <f>IF(ROW($AA2657)&lt;=VALUE(LEFT(AA$1,FIND("-",AA$1,1)-1))+VALUE(LEFT(AB$1,FIND("-",AB$1,1)-1)-1)+VALUE(LEFT(AC$1,FIND("-",AC$1,1)-1)-1),0,AVERAGE(INDEX($AB:$AB,ROW($AB2657)-VALUE(LEFT(AC$1,FIND("-",AC$1,1)-1))+1):$AB2657))</f>
        <v>77.222222222222229</v>
      </c>
      <c r="AE2657">
        <f t="shared" si="375"/>
        <v>151476144</v>
      </c>
      <c r="AG2657" t="str">
        <f t="shared" si="377"/>
        <v/>
      </c>
    </row>
    <row r="2658" spans="1:33" x14ac:dyDescent="0.25">
      <c r="A2658" s="6">
        <v>40841</v>
      </c>
      <c r="B2658">
        <v>0.14000000000000001</v>
      </c>
      <c r="C2658">
        <v>0.14499999999999999</v>
      </c>
      <c r="D2658">
        <v>0.14000000000000001</v>
      </c>
      <c r="E2658">
        <v>0.14499999999999999</v>
      </c>
      <c r="F2658">
        <v>9.9199999999999997E-2</v>
      </c>
      <c r="G2658">
        <v>1103900</v>
      </c>
      <c r="I2658" t="str">
        <f t="shared" si="370"/>
        <v/>
      </c>
      <c r="J2658" t="str">
        <f t="shared" si="371"/>
        <v/>
      </c>
      <c r="K2658" t="str">
        <f t="shared" si="372"/>
        <v>Overbought Below %D</v>
      </c>
      <c r="M2658" s="11" t="str">
        <f t="shared" si="376"/>
        <v/>
      </c>
      <c r="O2658">
        <f>IF(ROW($E2658)&lt;=VALUE(LEFT(O$1,FIND("-",O$1,1)-1)),0,IF(ROW($E2658)=VALUE(LEFT(O$1,FIND("-",O$1,1)-1))+1,AVERAGE(INDEX($E:$E,ROW($E2658)-VALUE(LEFT(O$1,FIND("-",O$1,1)-1))):$E2658),($E2658*(2/(VALUE(LEFT(O$1,FIND("-",O$1,1)-1))+1)))+(O2657*(1-(2/(VALUE(LEFT(O$1,FIND("-",O$1,1)-1))+1))))))</f>
        <v>0.12790964533352553</v>
      </c>
      <c r="Q2658">
        <f>IF(ROW($E2658)&lt;=VALUE(LEFT(Q$1,FIND("-",Q$1,1)-1)),0,IF(ROW($E2658)=VALUE(LEFT(Q$1,FIND("-",Q$1,1)-1))+1,AVERAGE(INDEX($E:$E,ROW($E2658)-VALUE(LEFT(Q$1,FIND("-",Q$1,1)-1))):$E2658),($E2658*(2/(VALUE(LEFT(Q$1,FIND("-",Q$1,1)-1))+1)))+(Q2657*(1-(2/(VALUE(LEFT(Q$1,FIND("-",Q$1,1)-1))+1))))))</f>
        <v>0.13433397721947524</v>
      </c>
      <c r="R2658">
        <f>IF(ROW($E2658)&lt;=VALUE(LEFT(R$1,FIND("-",R$1,1)-1)),0,IF(ROW($E2658)=VALUE(LEFT(R$1,FIND("-",R$1,1)-1))+1,AVERAGE(INDEX($E:$E,ROW($E2658)-VALUE(LEFT(R$1,FIND("-",R$1,1)-1))):$E2658),($E2658*(2/(VALUE(LEFT(R$1,FIND("-",R$1,1)-1))+1)))+(R2657*(1-(2/(VALUE(LEFT(R$1,FIND("-",R$1,1)-1))+1))))))</f>
        <v>0.12892803779270628</v>
      </c>
      <c r="S2658">
        <f t="shared" si="373"/>
        <v>5.405939426768952E-3</v>
      </c>
      <c r="T2658">
        <f>IF(ROW($E2658)&lt;=MAX(VALUE(LEFT(Q$1,FIND("-",Q$1,1)-1)),VALUE(LEFT(R$1,FIND("-",R$1,1)-1)))+VALUE(LEFT(T$1,FIND("-",T$1,1)-1))-1,0,IF(ROW($E2658)=MAX(VALUE(LEFT(Q$1,FIND("-",Q$1,1)-1)),VALUE(LEFT(R$1,FIND("-",R$1,1)-1)))+VALUE(LEFT(T$1,FIND("-",T$1,1)-1)),AVERAGE(INDEX($S:$S,ROW(S2658)-VALUE(LEFT(T$1,FIND("-",T$1,1)-1))+1):S2658),($S2658*(2/(VALUE(LEFT(T$1,FIND("-",T$1,1)-1))+1)))+(T2657*(1-(2/(VALUE(LEFT(T$1,FIND("-",T$1,1)-1))+1))))))</f>
        <v>3.9067593758041154E-3</v>
      </c>
      <c r="V2658">
        <f t="shared" si="374"/>
        <v>4.9999999999999767E-3</v>
      </c>
      <c r="W2658">
        <f>IF(ROW($E2658)&lt;=VALUE(LEFT(W$1,FIND("-",W$1,1)-1))+1,0,IF(ROW($E2657)=VALUE(LEFT(W$1,FIND("-",W$1,1)-1))+1,100-100/(1+ABS((SUMIF(INDEX($V:$V,ROW($V2658)-VALUE(LEFT(W$1,FIND("-",W$1,1)-1))+1):$V2658,"&gt;0",INDEX($V:$V,ROW($V2658)-VALUE(LEFT(W$1,FIND("-",W$1,1)-1))+1):$V2658)/COUNTIF(INDEX($V:$V,ROW($V2658)-VALUE(LEFT(W$1,FIND("-",W$1,1)-1))+1):$V2658,"&gt;0"))/(SUMIF(INDEX($V:$V,ROW($V2658)-VALUE(LEFT(W$1,FIND("-",W$1,1)-1))+1):$V2658,"&lt;0",INDEX($V:$V,ROW($V2658)-VALUE(LEFT(W$1,FIND("-",W$1,1)-1))+1):$V2658)/COUNTIF(INDEX($V:$V,ROW($V2658)-VALUE(LEFT(W$1,FIND("-",W$1,1)-1))+1):$V2658,"&lt;0")))),100-100/(1+ABS((SUMIF(INDEX($V:$V,ROW($V2658)-VALUE(LEFT(W$1,FIND("-",W$1,1)-1))+1):$V2658,"&gt;0",INDEX($V:$V,ROW($V2658)-VALUE(LEFT(W$1,FIND("-",W$1,1)-1))+1):$V2658)/VALUE(LEFT(W$1,FIND("-",W$1,1)-1)))/(SUMIF(INDEX($V:$V,ROW($V2658)-VALUE(LEFT(W$1,FIND("-",W$1,1)-1))+1):$V2658,"&lt;0",INDEX($V:$V,ROW($V2658)-VALUE(LEFT(W$1,FIND("-",W$1,1)-1))+1):$V2658)/VALUE(LEFT(W$1,FIND("-",W$1,1)-1)))))))</f>
        <v>69.999999999999986</v>
      </c>
      <c r="Y2658">
        <f>IF(ROW($E2658)&lt;=VALUE(LEFT(Y$1,FIND("-",Y$1,1)-1)),0,MAX(INDEX(C:C,ROW(C2658)-VALUE(LEFT(Y$1,FIND("-",Y$1,1)-1))+1):C2658))</f>
        <v>0.14499999999999999</v>
      </c>
      <c r="Z2658">
        <f>IF(ROW($E2658)&lt;=VALUE(LEFT(Z$1,FIND("-",Z$1,1)-1)),0,MIN(INDEX(D:D,ROW(D2658)-VALUE(LEFT(Z$1,FIND("-",Z$1,1)-1))+1):D2658))</f>
        <v>0.125</v>
      </c>
      <c r="AA2658">
        <f t="shared" si="378"/>
        <v>100</v>
      </c>
      <c r="AB2658">
        <f>IF(ROW($AA2658)&lt;=VALUE(LEFT(AA$1,FIND("-",AA$1,1)-1))+VALUE(LEFT(AB$1,FIND("-",AB$1,1)-1)-1),0,AVERAGE(INDEX($AA:$AA,ROW($AA2658)-VALUE(LEFT(AB$1,FIND("-",AB$1,1)-1))+1):$AA2658))</f>
        <v>85.000000000000043</v>
      </c>
      <c r="AC2658">
        <f>IF(ROW($AA2658)&lt;=VALUE(LEFT(AA$1,FIND("-",AA$1,1)-1))+VALUE(LEFT(AB$1,FIND("-",AB$1,1)-1)-1)+VALUE(LEFT(AC$1,FIND("-",AC$1,1)-1)-1),0,AVERAGE(INDEX($AB:$AB,ROW($AB2658)-VALUE(LEFT(AC$1,FIND("-",AC$1,1)-1))+1):$AB2658))</f>
        <v>81.111111111111143</v>
      </c>
      <c r="AE2658">
        <f t="shared" si="375"/>
        <v>152580044</v>
      </c>
      <c r="AG2658" t="str">
        <f t="shared" si="377"/>
        <v/>
      </c>
    </row>
    <row r="2659" spans="1:33" x14ac:dyDescent="0.25">
      <c r="A2659" s="6">
        <v>40843</v>
      </c>
      <c r="B2659">
        <v>0.14499999999999999</v>
      </c>
      <c r="C2659">
        <v>0.14499999999999999</v>
      </c>
      <c r="D2659">
        <v>0.14000000000000001</v>
      </c>
      <c r="E2659">
        <v>0.14499999999999999</v>
      </c>
      <c r="F2659">
        <v>9.9199999999999997E-2</v>
      </c>
      <c r="G2659">
        <v>1938200</v>
      </c>
      <c r="I2659" t="str">
        <f t="shared" si="370"/>
        <v/>
      </c>
      <c r="J2659" t="str">
        <f t="shared" si="371"/>
        <v/>
      </c>
      <c r="K2659" t="str">
        <f t="shared" si="372"/>
        <v>Overbought Below %D</v>
      </c>
      <c r="M2659" s="11" t="str">
        <f t="shared" si="376"/>
        <v/>
      </c>
      <c r="O2659">
        <f>IF(ROW($E2659)&lt;=VALUE(LEFT(O$1,FIND("-",O$1,1)-1)),0,IF(ROW($E2659)=VALUE(LEFT(O$1,FIND("-",O$1,1)-1))+1,AVERAGE(INDEX($E:$E,ROW($E2659)-VALUE(LEFT(O$1,FIND("-",O$1,1)-1))):$E2659),($E2659*(2/(VALUE(LEFT(O$1,FIND("-",O$1,1)-1))+1)))+(O2658*(1-(2/(VALUE(LEFT(O$1,FIND("-",O$1,1)-1))+1))))))</f>
        <v>0.12807969861378896</v>
      </c>
      <c r="Q2659">
        <f>IF(ROW($E2659)&lt;=VALUE(LEFT(Q$1,FIND("-",Q$1,1)-1)),0,IF(ROW($E2659)=VALUE(LEFT(Q$1,FIND("-",Q$1,1)-1))+1,AVERAGE(INDEX($E:$E,ROW($E2659)-VALUE(LEFT(Q$1,FIND("-",Q$1,1)-1))):$E2659),($E2659*(2/(VALUE(LEFT(Q$1,FIND("-",Q$1,1)-1))+1)))+(Q2658*(1-(2/(VALUE(LEFT(Q$1,FIND("-",Q$1,1)-1))+1))))))</f>
        <v>0.13597490380109445</v>
      </c>
      <c r="R2659">
        <f>IF(ROW($E2659)&lt;=VALUE(LEFT(R$1,FIND("-",R$1,1)-1)),0,IF(ROW($E2659)=VALUE(LEFT(R$1,FIND("-",R$1,1)-1))+1,AVERAGE(INDEX($E:$E,ROW($E2659)-VALUE(LEFT(R$1,FIND("-",R$1,1)-1))):$E2659),($E2659*(2/(VALUE(LEFT(R$1,FIND("-",R$1,1)-1))+1)))+(R2658*(1-(2/(VALUE(LEFT(R$1,FIND("-",R$1,1)-1))+1))))))</f>
        <v>0.13011855351176507</v>
      </c>
      <c r="S2659">
        <f t="shared" si="373"/>
        <v>5.8563502893293762E-3</v>
      </c>
      <c r="T2659">
        <f>IF(ROW($E2659)&lt;=MAX(VALUE(LEFT(Q$1,FIND("-",Q$1,1)-1)),VALUE(LEFT(R$1,FIND("-",R$1,1)-1)))+VALUE(LEFT(T$1,FIND("-",T$1,1)-1))-1,0,IF(ROW($E2659)=MAX(VALUE(LEFT(Q$1,FIND("-",Q$1,1)-1)),VALUE(LEFT(R$1,FIND("-",R$1,1)-1)))+VALUE(LEFT(T$1,FIND("-",T$1,1)-1)),AVERAGE(INDEX($S:$S,ROW(S2659)-VALUE(LEFT(T$1,FIND("-",T$1,1)-1))+1):S2659),($S2659*(2/(VALUE(LEFT(T$1,FIND("-",T$1,1)-1))+1)))+(T2658*(1-(2/(VALUE(LEFT(T$1,FIND("-",T$1,1)-1))+1))))))</f>
        <v>4.2966775585091682E-3</v>
      </c>
      <c r="V2659">
        <f t="shared" si="374"/>
        <v>0</v>
      </c>
      <c r="W2659">
        <f>IF(ROW($E2659)&lt;=VALUE(LEFT(W$1,FIND("-",W$1,1)-1))+1,0,IF(ROW($E2658)=VALUE(LEFT(W$1,FIND("-",W$1,1)-1))+1,100-100/(1+ABS((SUMIF(INDEX($V:$V,ROW($V2659)-VALUE(LEFT(W$1,FIND("-",W$1,1)-1))+1):$V2659,"&gt;0",INDEX($V:$V,ROW($V2659)-VALUE(LEFT(W$1,FIND("-",W$1,1)-1))+1):$V2659)/COUNTIF(INDEX($V:$V,ROW($V2659)-VALUE(LEFT(W$1,FIND("-",W$1,1)-1))+1):$V2659,"&gt;0"))/(SUMIF(INDEX($V:$V,ROW($V2659)-VALUE(LEFT(W$1,FIND("-",W$1,1)-1))+1):$V2659,"&lt;0",INDEX($V:$V,ROW($V2659)-VALUE(LEFT(W$1,FIND("-",W$1,1)-1))+1):$V2659)/COUNTIF(INDEX($V:$V,ROW($V2659)-VALUE(LEFT(W$1,FIND("-",W$1,1)-1))+1):$V2659,"&lt;0")))),100-100/(1+ABS((SUMIF(INDEX($V:$V,ROW($V2659)-VALUE(LEFT(W$1,FIND("-",W$1,1)-1))+1):$V2659,"&gt;0",INDEX($V:$V,ROW($V2659)-VALUE(LEFT(W$1,FIND("-",W$1,1)-1))+1):$V2659)/VALUE(LEFT(W$1,FIND("-",W$1,1)-1)))/(SUMIF(INDEX($V:$V,ROW($V2659)-VALUE(LEFT(W$1,FIND("-",W$1,1)-1))+1):$V2659,"&lt;0",INDEX($V:$V,ROW($V2659)-VALUE(LEFT(W$1,FIND("-",W$1,1)-1))+1):$V2659)/VALUE(LEFT(W$1,FIND("-",W$1,1)-1)))))))</f>
        <v>66.666666666666657</v>
      </c>
      <c r="Y2659">
        <f>IF(ROW($E2659)&lt;=VALUE(LEFT(Y$1,FIND("-",Y$1,1)-1)),0,MAX(INDEX(C:C,ROW(C2659)-VALUE(LEFT(Y$1,FIND("-",Y$1,1)-1))+1):C2659))</f>
        <v>0.14499999999999999</v>
      </c>
      <c r="Z2659">
        <f>IF(ROW($E2659)&lt;=VALUE(LEFT(Z$1,FIND("-",Z$1,1)-1)),0,MIN(INDEX(D:D,ROW(D2659)-VALUE(LEFT(Z$1,FIND("-",Z$1,1)-1))+1):D2659))</f>
        <v>0.125</v>
      </c>
      <c r="AA2659">
        <f t="shared" si="378"/>
        <v>100</v>
      </c>
      <c r="AB2659">
        <f>IF(ROW($AA2659)&lt;=VALUE(LEFT(AA$1,FIND("-",AA$1,1)-1))+VALUE(LEFT(AB$1,FIND("-",AB$1,1)-1)-1),0,AVERAGE(INDEX($AA:$AA,ROW($AA2659)-VALUE(LEFT(AB$1,FIND("-",AB$1,1)-1))+1):$AA2659))</f>
        <v>91.6666666666667</v>
      </c>
      <c r="AC2659">
        <f>IF(ROW($AA2659)&lt;=VALUE(LEFT(AA$1,FIND("-",AA$1,1)-1))+VALUE(LEFT(AB$1,FIND("-",AB$1,1)-1)-1)+VALUE(LEFT(AC$1,FIND("-",AC$1,1)-1)-1),0,AVERAGE(INDEX($AB:$AB,ROW($AB2659)-VALUE(LEFT(AC$1,FIND("-",AC$1,1)-1))+1):$AB2659))</f>
        <v>85.000000000000043</v>
      </c>
      <c r="AE2659">
        <f t="shared" si="375"/>
        <v>152580044</v>
      </c>
      <c r="AG2659" t="str">
        <f t="shared" si="377"/>
        <v/>
      </c>
    </row>
    <row r="2660" spans="1:33" x14ac:dyDescent="0.25">
      <c r="A2660" s="6">
        <v>40844</v>
      </c>
      <c r="B2660">
        <v>0.14499999999999999</v>
      </c>
      <c r="C2660">
        <v>0.14499999999999999</v>
      </c>
      <c r="D2660">
        <v>0.14000000000000001</v>
      </c>
      <c r="E2660">
        <v>0.14499999999999999</v>
      </c>
      <c r="F2660">
        <v>9.9199999999999997E-2</v>
      </c>
      <c r="G2660">
        <v>2702400</v>
      </c>
      <c r="I2660" t="str">
        <f t="shared" si="370"/>
        <v/>
      </c>
      <c r="J2660" t="str">
        <f t="shared" si="371"/>
        <v>Overbought</v>
      </c>
      <c r="K2660" t="str">
        <f t="shared" si="372"/>
        <v>Overbought Below %D</v>
      </c>
      <c r="M2660" s="11" t="str">
        <f t="shared" si="376"/>
        <v/>
      </c>
      <c r="O2660">
        <f>IF(ROW($E2660)&lt;=VALUE(LEFT(O$1,FIND("-",O$1,1)-1)),0,IF(ROW($E2660)=VALUE(LEFT(O$1,FIND("-",O$1,1)-1))+1,AVERAGE(INDEX($E:$E,ROW($E2660)-VALUE(LEFT(O$1,FIND("-",O$1,1)-1))):$E2660),($E2660*(2/(VALUE(LEFT(O$1,FIND("-",O$1,1)-1))+1)))+(O2659*(1-(2/(VALUE(LEFT(O$1,FIND("-",O$1,1)-1))+1))))))</f>
        <v>0.12824805982161194</v>
      </c>
      <c r="Q2660">
        <f>IF(ROW($E2660)&lt;=VALUE(LEFT(Q$1,FIND("-",Q$1,1)-1)),0,IF(ROW($E2660)=VALUE(LEFT(Q$1,FIND("-",Q$1,1)-1))+1,AVERAGE(INDEX($E:$E,ROW($E2660)-VALUE(LEFT(Q$1,FIND("-",Q$1,1)-1))):$E2660),($E2660*(2/(VALUE(LEFT(Q$1,FIND("-",Q$1,1)-1))+1)))+(Q2659*(1-(2/(VALUE(LEFT(Q$1,FIND("-",Q$1,1)-1))+1))))))</f>
        <v>0.13736338013938759</v>
      </c>
      <c r="R2660">
        <f>IF(ROW($E2660)&lt;=VALUE(LEFT(R$1,FIND("-",R$1,1)-1)),0,IF(ROW($E2660)=VALUE(LEFT(R$1,FIND("-",R$1,1)-1))+1,AVERAGE(INDEX($E:$E,ROW($E2660)-VALUE(LEFT(R$1,FIND("-",R$1,1)-1))):$E2660),($E2660*(2/(VALUE(LEFT(R$1,FIND("-",R$1,1)-1))+1)))+(R2659*(1-(2/(VALUE(LEFT(R$1,FIND("-",R$1,1)-1))+1))))))</f>
        <v>0.13122088288126396</v>
      </c>
      <c r="S2660">
        <f t="shared" si="373"/>
        <v>6.1424972581236303E-3</v>
      </c>
      <c r="T2660">
        <f>IF(ROW($E2660)&lt;=MAX(VALUE(LEFT(Q$1,FIND("-",Q$1,1)-1)),VALUE(LEFT(R$1,FIND("-",R$1,1)-1)))+VALUE(LEFT(T$1,FIND("-",T$1,1)-1))-1,0,IF(ROW($E2660)=MAX(VALUE(LEFT(Q$1,FIND("-",Q$1,1)-1)),VALUE(LEFT(R$1,FIND("-",R$1,1)-1)))+VALUE(LEFT(T$1,FIND("-",T$1,1)-1)),AVERAGE(INDEX($S:$S,ROW(S2660)-VALUE(LEFT(T$1,FIND("-",T$1,1)-1))+1):S2660),($S2660*(2/(VALUE(LEFT(T$1,FIND("-",T$1,1)-1))+1)))+(T2659*(1-(2/(VALUE(LEFT(T$1,FIND("-",T$1,1)-1))+1))))))</f>
        <v>4.6658414984320608E-3</v>
      </c>
      <c r="V2660">
        <f t="shared" si="374"/>
        <v>0</v>
      </c>
      <c r="W2660">
        <f>IF(ROW($E2660)&lt;=VALUE(LEFT(W$1,FIND("-",W$1,1)-1))+1,0,IF(ROW($E2659)=VALUE(LEFT(W$1,FIND("-",W$1,1)-1))+1,100-100/(1+ABS((SUMIF(INDEX($V:$V,ROW($V2660)-VALUE(LEFT(W$1,FIND("-",W$1,1)-1))+1):$V2660,"&gt;0",INDEX($V:$V,ROW($V2660)-VALUE(LEFT(W$1,FIND("-",W$1,1)-1))+1):$V2660)/COUNTIF(INDEX($V:$V,ROW($V2660)-VALUE(LEFT(W$1,FIND("-",W$1,1)-1))+1):$V2660,"&gt;0"))/(SUMIF(INDEX($V:$V,ROW($V2660)-VALUE(LEFT(W$1,FIND("-",W$1,1)-1))+1):$V2660,"&lt;0",INDEX($V:$V,ROW($V2660)-VALUE(LEFT(W$1,FIND("-",W$1,1)-1))+1):$V2660)/COUNTIF(INDEX($V:$V,ROW($V2660)-VALUE(LEFT(W$1,FIND("-",W$1,1)-1))+1):$V2660,"&lt;0")))),100-100/(1+ABS((SUMIF(INDEX($V:$V,ROW($V2660)-VALUE(LEFT(W$1,FIND("-",W$1,1)-1))+1):$V2660,"&gt;0",INDEX($V:$V,ROW($V2660)-VALUE(LEFT(W$1,FIND("-",W$1,1)-1))+1):$V2660)/VALUE(LEFT(W$1,FIND("-",W$1,1)-1)))/(SUMIF(INDEX($V:$V,ROW($V2660)-VALUE(LEFT(W$1,FIND("-",W$1,1)-1))+1):$V2660,"&lt;0",INDEX($V:$V,ROW($V2660)-VALUE(LEFT(W$1,FIND("-",W$1,1)-1))+1):$V2660)/VALUE(LEFT(W$1,FIND("-",W$1,1)-1)))))))</f>
        <v>74.999999999999986</v>
      </c>
      <c r="Y2660">
        <f>IF(ROW($E2660)&lt;=VALUE(LEFT(Y$1,FIND("-",Y$1,1)-1)),0,MAX(INDEX(C:C,ROW(C2660)-VALUE(LEFT(Y$1,FIND("-",Y$1,1)-1))+1):C2660))</f>
        <v>0.14499999999999999</v>
      </c>
      <c r="Z2660">
        <f>IF(ROW($E2660)&lt;=VALUE(LEFT(Z$1,FIND("-",Z$1,1)-1)),0,MIN(INDEX(D:D,ROW(D2660)-VALUE(LEFT(Z$1,FIND("-",Z$1,1)-1))+1):D2660))</f>
        <v>0.125</v>
      </c>
      <c r="AA2660">
        <f t="shared" si="378"/>
        <v>100</v>
      </c>
      <c r="AB2660">
        <f>IF(ROW($AA2660)&lt;=VALUE(LEFT(AA$1,FIND("-",AA$1,1)-1))+VALUE(LEFT(AB$1,FIND("-",AB$1,1)-1)-1),0,AVERAGE(INDEX($AA:$AA,ROW($AA2660)-VALUE(LEFT(AB$1,FIND("-",AB$1,1)-1))+1):$AA2660))</f>
        <v>100</v>
      </c>
      <c r="AC2660">
        <f>IF(ROW($AA2660)&lt;=VALUE(LEFT(AA$1,FIND("-",AA$1,1)-1))+VALUE(LEFT(AB$1,FIND("-",AB$1,1)-1)-1)+VALUE(LEFT(AC$1,FIND("-",AC$1,1)-1)-1),0,AVERAGE(INDEX($AB:$AB,ROW($AB2660)-VALUE(LEFT(AC$1,FIND("-",AC$1,1)-1))+1):$AB2660))</f>
        <v>92.222222222222243</v>
      </c>
      <c r="AE2660">
        <f t="shared" si="375"/>
        <v>152580044</v>
      </c>
      <c r="AG2660" t="str">
        <f t="shared" si="377"/>
        <v/>
      </c>
    </row>
    <row r="2661" spans="1:33" x14ac:dyDescent="0.25">
      <c r="A2661" s="6">
        <v>40847</v>
      </c>
      <c r="B2661">
        <v>0.14499999999999999</v>
      </c>
      <c r="C2661">
        <v>0.15</v>
      </c>
      <c r="D2661">
        <v>0.14499999999999999</v>
      </c>
      <c r="E2661">
        <v>0.15</v>
      </c>
      <c r="F2661">
        <v>0.102621</v>
      </c>
      <c r="G2661">
        <v>954400</v>
      </c>
      <c r="I2661" t="str">
        <f t="shared" si="370"/>
        <v/>
      </c>
      <c r="J2661" t="str">
        <f t="shared" si="371"/>
        <v>Overbought</v>
      </c>
      <c r="K2661" t="str">
        <f t="shared" si="372"/>
        <v>Overbought Below %D</v>
      </c>
      <c r="M2661" s="11" t="str">
        <f t="shared" si="376"/>
        <v/>
      </c>
      <c r="O2661">
        <f>IF(ROW($E2661)&lt;=VALUE(LEFT(O$1,FIND("-",O$1,1)-1)),0,IF(ROW($E2661)=VALUE(LEFT(O$1,FIND("-",O$1,1)-1))+1,AVERAGE(INDEX($E:$E,ROW($E2661)-VALUE(LEFT(O$1,FIND("-",O$1,1)-1))):$E2661),($E2661*(2/(VALUE(LEFT(O$1,FIND("-",O$1,1)-1))+1)))+(O2660*(1-(2/(VALUE(LEFT(O$1,FIND("-",O$1,1)-1))+1))))))</f>
        <v>0.1284644970373173</v>
      </c>
      <c r="Q2661">
        <f>IF(ROW($E2661)&lt;=VALUE(LEFT(Q$1,FIND("-",Q$1,1)-1)),0,IF(ROW($E2661)=VALUE(LEFT(Q$1,FIND("-",Q$1,1)-1))+1,AVERAGE(INDEX($E:$E,ROW($E2661)-VALUE(LEFT(Q$1,FIND("-",Q$1,1)-1))):$E2661),($E2661*(2/(VALUE(LEFT(Q$1,FIND("-",Q$1,1)-1))+1)))+(Q2660*(1-(2/(VALUE(LEFT(Q$1,FIND("-",Q$1,1)-1))+1))))))</f>
        <v>0.13930747550255873</v>
      </c>
      <c r="R2661">
        <f>IF(ROW($E2661)&lt;=VALUE(LEFT(R$1,FIND("-",R$1,1)-1)),0,IF(ROW($E2661)=VALUE(LEFT(R$1,FIND("-",R$1,1)-1))+1,AVERAGE(INDEX($E:$E,ROW($E2661)-VALUE(LEFT(R$1,FIND("-",R$1,1)-1))):$E2661),($E2661*(2/(VALUE(LEFT(R$1,FIND("-",R$1,1)-1))+1)))+(R2660*(1-(2/(VALUE(LEFT(R$1,FIND("-",R$1,1)-1))+1))))))</f>
        <v>0.13261192859376292</v>
      </c>
      <c r="S2661">
        <f t="shared" si="373"/>
        <v>6.695546908795813E-3</v>
      </c>
      <c r="T2661">
        <f>IF(ROW($E2661)&lt;=MAX(VALUE(LEFT(Q$1,FIND("-",Q$1,1)-1)),VALUE(LEFT(R$1,FIND("-",R$1,1)-1)))+VALUE(LEFT(T$1,FIND("-",T$1,1)-1))-1,0,IF(ROW($E2661)=MAX(VALUE(LEFT(Q$1,FIND("-",Q$1,1)-1)),VALUE(LEFT(R$1,FIND("-",R$1,1)-1)))+VALUE(LEFT(T$1,FIND("-",T$1,1)-1)),AVERAGE(INDEX($S:$S,ROW(S2661)-VALUE(LEFT(T$1,FIND("-",T$1,1)-1))+1):S2661),($S2661*(2/(VALUE(LEFT(T$1,FIND("-",T$1,1)-1))+1)))+(T2660*(1-(2/(VALUE(LEFT(T$1,FIND("-",T$1,1)-1))+1))))))</f>
        <v>5.0717825805048113E-3</v>
      </c>
      <c r="V2661">
        <f t="shared" si="374"/>
        <v>5.0000000000000044E-3</v>
      </c>
      <c r="W2661">
        <f>IF(ROW($E2661)&lt;=VALUE(LEFT(W$1,FIND("-",W$1,1)-1))+1,0,IF(ROW($E2660)=VALUE(LEFT(W$1,FIND("-",W$1,1)-1))+1,100-100/(1+ABS((SUMIF(INDEX($V:$V,ROW($V2661)-VALUE(LEFT(W$1,FIND("-",W$1,1)-1))+1):$V2661,"&gt;0",INDEX($V:$V,ROW($V2661)-VALUE(LEFT(W$1,FIND("-",W$1,1)-1))+1):$V2661)/COUNTIF(INDEX($V:$V,ROW($V2661)-VALUE(LEFT(W$1,FIND("-",W$1,1)-1))+1):$V2661,"&gt;0"))/(SUMIF(INDEX($V:$V,ROW($V2661)-VALUE(LEFT(W$1,FIND("-",W$1,1)-1))+1):$V2661,"&lt;0",INDEX($V:$V,ROW($V2661)-VALUE(LEFT(W$1,FIND("-",W$1,1)-1))+1):$V2661)/COUNTIF(INDEX($V:$V,ROW($V2661)-VALUE(LEFT(W$1,FIND("-",W$1,1)-1))+1):$V2661,"&lt;0")))),100-100/(1+ABS((SUMIF(INDEX($V:$V,ROW($V2661)-VALUE(LEFT(W$1,FIND("-",W$1,1)-1))+1):$V2661,"&gt;0",INDEX($V:$V,ROW($V2661)-VALUE(LEFT(W$1,FIND("-",W$1,1)-1))+1):$V2661)/VALUE(LEFT(W$1,FIND("-",W$1,1)-1)))/(SUMIF(INDEX($V:$V,ROW($V2661)-VALUE(LEFT(W$1,FIND("-",W$1,1)-1))+1):$V2661,"&lt;0",INDEX($V:$V,ROW($V2661)-VALUE(LEFT(W$1,FIND("-",W$1,1)-1))+1):$V2661)/VALUE(LEFT(W$1,FIND("-",W$1,1)-1)))))))</f>
        <v>77.777777777777757</v>
      </c>
      <c r="Y2661">
        <f>IF(ROW($E2661)&lt;=VALUE(LEFT(Y$1,FIND("-",Y$1,1)-1)),0,MAX(INDEX(C:C,ROW(C2661)-VALUE(LEFT(Y$1,FIND("-",Y$1,1)-1))+1):C2661))</f>
        <v>0.15</v>
      </c>
      <c r="Z2661">
        <f>IF(ROW($E2661)&lt;=VALUE(LEFT(Z$1,FIND("-",Z$1,1)-1)),0,MIN(INDEX(D:D,ROW(D2661)-VALUE(LEFT(Z$1,FIND("-",Z$1,1)-1))+1):D2661))</f>
        <v>0.13</v>
      </c>
      <c r="AA2661">
        <f t="shared" si="378"/>
        <v>100</v>
      </c>
      <c r="AB2661">
        <f>IF(ROW($AA2661)&lt;=VALUE(LEFT(AA$1,FIND("-",AA$1,1)-1))+VALUE(LEFT(AB$1,FIND("-",AB$1,1)-1)-1),0,AVERAGE(INDEX($AA:$AA,ROW($AA2661)-VALUE(LEFT(AB$1,FIND("-",AB$1,1)-1))+1):$AA2661))</f>
        <v>100</v>
      </c>
      <c r="AC2661">
        <f>IF(ROW($AA2661)&lt;=VALUE(LEFT(AA$1,FIND("-",AA$1,1)-1))+VALUE(LEFT(AB$1,FIND("-",AB$1,1)-1)-1)+VALUE(LEFT(AC$1,FIND("-",AC$1,1)-1)-1),0,AVERAGE(INDEX($AB:$AB,ROW($AB2661)-VALUE(LEFT(AC$1,FIND("-",AC$1,1)-1))+1):$AB2661))</f>
        <v>97.222222222222229</v>
      </c>
      <c r="AE2661">
        <f t="shared" si="375"/>
        <v>153534444</v>
      </c>
      <c r="AG2661" t="str">
        <f t="shared" si="377"/>
        <v/>
      </c>
    </row>
    <row r="2662" spans="1:33" x14ac:dyDescent="0.25">
      <c r="A2662" s="6">
        <v>40848</v>
      </c>
      <c r="B2662">
        <v>0.15</v>
      </c>
      <c r="C2662">
        <v>0.15</v>
      </c>
      <c r="D2662">
        <v>0.14499999999999999</v>
      </c>
      <c r="E2662">
        <v>0.14499999999999999</v>
      </c>
      <c r="F2662">
        <v>9.9199999999999997E-2</v>
      </c>
      <c r="G2662">
        <v>1952300</v>
      </c>
      <c r="I2662" t="str">
        <f t="shared" si="370"/>
        <v/>
      </c>
      <c r="J2662" t="str">
        <f t="shared" si="371"/>
        <v/>
      </c>
      <c r="K2662" t="str">
        <f t="shared" si="372"/>
        <v>Overbought Above %D</v>
      </c>
      <c r="M2662" s="11" t="str">
        <f t="shared" si="376"/>
        <v/>
      </c>
      <c r="O2662">
        <f>IF(ROW($E2662)&lt;=VALUE(LEFT(O$1,FIND("-",O$1,1)-1)),0,IF(ROW($E2662)=VALUE(LEFT(O$1,FIND("-",O$1,1)-1))+1,AVERAGE(INDEX($E:$E,ROW($E2662)-VALUE(LEFT(O$1,FIND("-",O$1,1)-1))):$E2662),($E2662*(2/(VALUE(LEFT(O$1,FIND("-",O$1,1)-1))+1)))+(O2661*(1-(2/(VALUE(LEFT(O$1,FIND("-",O$1,1)-1))+1))))))</f>
        <v>0.12862902940510518</v>
      </c>
      <c r="Q2662">
        <f>IF(ROW($E2662)&lt;=VALUE(LEFT(Q$1,FIND("-",Q$1,1)-1)),0,IF(ROW($E2662)=VALUE(LEFT(Q$1,FIND("-",Q$1,1)-1))+1,AVERAGE(INDEX($E:$E,ROW($E2662)-VALUE(LEFT(Q$1,FIND("-",Q$1,1)-1))):$E2662),($E2662*(2/(VALUE(LEFT(Q$1,FIND("-",Q$1,1)-1))+1)))+(Q2661*(1-(2/(VALUE(LEFT(Q$1,FIND("-",Q$1,1)-1))+1))))))</f>
        <v>0.14018324850216507</v>
      </c>
      <c r="R2662">
        <f>IF(ROW($E2662)&lt;=VALUE(LEFT(R$1,FIND("-",R$1,1)-1)),0,IF(ROW($E2662)=VALUE(LEFT(R$1,FIND("-",R$1,1)-1))+1,AVERAGE(INDEX($E:$E,ROW($E2662)-VALUE(LEFT(R$1,FIND("-",R$1,1)-1))):$E2662),($E2662*(2/(VALUE(LEFT(R$1,FIND("-",R$1,1)-1))+1)))+(R2661*(1-(2/(VALUE(LEFT(R$1,FIND("-",R$1,1)-1))+1))))))</f>
        <v>0.13352956351274345</v>
      </c>
      <c r="S2662">
        <f t="shared" si="373"/>
        <v>6.653684989421621E-3</v>
      </c>
      <c r="T2662">
        <f>IF(ROW($E2662)&lt;=MAX(VALUE(LEFT(Q$1,FIND("-",Q$1,1)-1)),VALUE(LEFT(R$1,FIND("-",R$1,1)-1)))+VALUE(LEFT(T$1,FIND("-",T$1,1)-1))-1,0,IF(ROW($E2662)=MAX(VALUE(LEFT(Q$1,FIND("-",Q$1,1)-1)),VALUE(LEFT(R$1,FIND("-",R$1,1)-1)))+VALUE(LEFT(T$1,FIND("-",T$1,1)-1)),AVERAGE(INDEX($S:$S,ROW(S2662)-VALUE(LEFT(T$1,FIND("-",T$1,1)-1))+1):S2662),($S2662*(2/(VALUE(LEFT(T$1,FIND("-",T$1,1)-1))+1)))+(T2661*(1-(2/(VALUE(LEFT(T$1,FIND("-",T$1,1)-1))+1))))))</f>
        <v>5.3881630622881734E-3</v>
      </c>
      <c r="V2662">
        <f t="shared" si="374"/>
        <v>-5.0000000000000044E-3</v>
      </c>
      <c r="W2662">
        <f>IF(ROW($E2662)&lt;=VALUE(LEFT(W$1,FIND("-",W$1,1)-1))+1,0,IF(ROW($E2661)=VALUE(LEFT(W$1,FIND("-",W$1,1)-1))+1,100-100/(1+ABS((SUMIF(INDEX($V:$V,ROW($V2662)-VALUE(LEFT(W$1,FIND("-",W$1,1)-1))+1):$V2662,"&gt;0",INDEX($V:$V,ROW($V2662)-VALUE(LEFT(W$1,FIND("-",W$1,1)-1))+1):$V2662)/COUNTIF(INDEX($V:$V,ROW($V2662)-VALUE(LEFT(W$1,FIND("-",W$1,1)-1))+1):$V2662,"&gt;0"))/(SUMIF(INDEX($V:$V,ROW($V2662)-VALUE(LEFT(W$1,FIND("-",W$1,1)-1))+1):$V2662,"&lt;0",INDEX($V:$V,ROW($V2662)-VALUE(LEFT(W$1,FIND("-",W$1,1)-1))+1):$V2662)/COUNTIF(INDEX($V:$V,ROW($V2662)-VALUE(LEFT(W$1,FIND("-",W$1,1)-1))+1):$V2662,"&lt;0")))),100-100/(1+ABS((SUMIF(INDEX($V:$V,ROW($V2662)-VALUE(LEFT(W$1,FIND("-",W$1,1)-1))+1):$V2662,"&gt;0",INDEX($V:$V,ROW($V2662)-VALUE(LEFT(W$1,FIND("-",W$1,1)-1))+1):$V2662)/VALUE(LEFT(W$1,FIND("-",W$1,1)-1)))/(SUMIF(INDEX($V:$V,ROW($V2662)-VALUE(LEFT(W$1,FIND("-",W$1,1)-1))+1):$V2662,"&lt;0",INDEX($V:$V,ROW($V2662)-VALUE(LEFT(W$1,FIND("-",W$1,1)-1))+1):$V2662)/VALUE(LEFT(W$1,FIND("-",W$1,1)-1)))))))</f>
        <v>66.666666666666657</v>
      </c>
      <c r="Y2662">
        <f>IF(ROW($E2662)&lt;=VALUE(LEFT(Y$1,FIND("-",Y$1,1)-1)),0,MAX(INDEX(C:C,ROW(C2662)-VALUE(LEFT(Y$1,FIND("-",Y$1,1)-1))+1):C2662))</f>
        <v>0.15</v>
      </c>
      <c r="Z2662">
        <f>IF(ROW($E2662)&lt;=VALUE(LEFT(Z$1,FIND("-",Z$1,1)-1)),0,MIN(INDEX(D:D,ROW(D2662)-VALUE(LEFT(Z$1,FIND("-",Z$1,1)-1))+1):D2662))</f>
        <v>0.13</v>
      </c>
      <c r="AA2662">
        <f t="shared" si="378"/>
        <v>74.999999999999972</v>
      </c>
      <c r="AB2662">
        <f>IF(ROW($AA2662)&lt;=VALUE(LEFT(AA$1,FIND("-",AA$1,1)-1))+VALUE(LEFT(AB$1,FIND("-",AB$1,1)-1)-1),0,AVERAGE(INDEX($AA:$AA,ROW($AA2662)-VALUE(LEFT(AB$1,FIND("-",AB$1,1)-1))+1):$AA2662))</f>
        <v>91.666666666666671</v>
      </c>
      <c r="AC2662">
        <f>IF(ROW($AA2662)&lt;=VALUE(LEFT(AA$1,FIND("-",AA$1,1)-1))+VALUE(LEFT(AB$1,FIND("-",AB$1,1)-1)-1)+VALUE(LEFT(AC$1,FIND("-",AC$1,1)-1)-1),0,AVERAGE(INDEX($AB:$AB,ROW($AB2662)-VALUE(LEFT(AC$1,FIND("-",AC$1,1)-1))+1):$AB2662))</f>
        <v>97.222222222222229</v>
      </c>
      <c r="AE2662">
        <f t="shared" si="375"/>
        <v>151582144</v>
      </c>
      <c r="AG2662" t="str">
        <f t="shared" si="377"/>
        <v/>
      </c>
    </row>
    <row r="2663" spans="1:33" x14ac:dyDescent="0.25">
      <c r="A2663" s="6">
        <v>40849</v>
      </c>
      <c r="B2663">
        <v>0.14499999999999999</v>
      </c>
      <c r="C2663">
        <v>0.15</v>
      </c>
      <c r="D2663">
        <v>0.14499999999999999</v>
      </c>
      <c r="E2663">
        <v>0.15</v>
      </c>
      <c r="F2663">
        <v>0.102621</v>
      </c>
      <c r="G2663">
        <v>897500</v>
      </c>
      <c r="I2663" t="str">
        <f t="shared" si="370"/>
        <v/>
      </c>
      <c r="J2663" t="str">
        <f t="shared" si="371"/>
        <v/>
      </c>
      <c r="K2663" t="str">
        <f t="shared" si="372"/>
        <v>Overbought Above %D</v>
      </c>
      <c r="M2663" s="11" t="str">
        <f t="shared" si="376"/>
        <v/>
      </c>
      <c r="O2663">
        <f>IF(ROW($E2663)&lt;=VALUE(LEFT(O$1,FIND("-",O$1,1)-1)),0,IF(ROW($E2663)=VALUE(LEFT(O$1,FIND("-",O$1,1)-1))+1,AVERAGE(INDEX($E:$E,ROW($E2663)-VALUE(LEFT(O$1,FIND("-",O$1,1)-1))):$E2663),($E2663*(2/(VALUE(LEFT(O$1,FIND("-",O$1,1)-1))+1)))+(O2662*(1-(2/(VALUE(LEFT(O$1,FIND("-",O$1,1)-1))+1))))))</f>
        <v>0.12884167587868622</v>
      </c>
      <c r="Q2663">
        <f>IF(ROW($E2663)&lt;=VALUE(LEFT(Q$1,FIND("-",Q$1,1)-1)),0,IF(ROW($E2663)=VALUE(LEFT(Q$1,FIND("-",Q$1,1)-1))+1,AVERAGE(INDEX($E:$E,ROW($E2663)-VALUE(LEFT(Q$1,FIND("-",Q$1,1)-1))):$E2663),($E2663*(2/(VALUE(LEFT(Q$1,FIND("-",Q$1,1)-1))+1)))+(Q2662*(1-(2/(VALUE(LEFT(Q$1,FIND("-",Q$1,1)-1))+1))))))</f>
        <v>0.14169351796337043</v>
      </c>
      <c r="R2663">
        <f>IF(ROW($E2663)&lt;=VALUE(LEFT(R$1,FIND("-",R$1,1)-1)),0,IF(ROW($E2663)=VALUE(LEFT(R$1,FIND("-",R$1,1)-1))+1,AVERAGE(INDEX($E:$E,ROW($E2663)-VALUE(LEFT(R$1,FIND("-",R$1,1)-1))):$E2663),($E2663*(2/(VALUE(LEFT(R$1,FIND("-",R$1,1)-1))+1)))+(R2662*(1-(2/(VALUE(LEFT(R$1,FIND("-",R$1,1)-1))+1))))))</f>
        <v>0.13474959584513282</v>
      </c>
      <c r="S2663">
        <f t="shared" si="373"/>
        <v>6.9439221182376054E-3</v>
      </c>
      <c r="T2663">
        <f>IF(ROW($E2663)&lt;=MAX(VALUE(LEFT(Q$1,FIND("-",Q$1,1)-1)),VALUE(LEFT(R$1,FIND("-",R$1,1)-1)))+VALUE(LEFT(T$1,FIND("-",T$1,1)-1))-1,0,IF(ROW($E2663)=MAX(VALUE(LEFT(Q$1,FIND("-",Q$1,1)-1)),VALUE(LEFT(R$1,FIND("-",R$1,1)-1)))+VALUE(LEFT(T$1,FIND("-",T$1,1)-1)),AVERAGE(INDEX($S:$S,ROW(S2663)-VALUE(LEFT(T$1,FIND("-",T$1,1)-1))+1):S2663),($S2663*(2/(VALUE(LEFT(T$1,FIND("-",T$1,1)-1))+1)))+(T2662*(1-(2/(VALUE(LEFT(T$1,FIND("-",T$1,1)-1))+1))))))</f>
        <v>5.6993148734780603E-3</v>
      </c>
      <c r="V2663">
        <f t="shared" si="374"/>
        <v>5.0000000000000044E-3</v>
      </c>
      <c r="W2663">
        <f>IF(ROW($E2663)&lt;=VALUE(LEFT(W$1,FIND("-",W$1,1)-1))+1,0,IF(ROW($E2662)=VALUE(LEFT(W$1,FIND("-",W$1,1)-1))+1,100-100/(1+ABS((SUMIF(INDEX($V:$V,ROW($V2663)-VALUE(LEFT(W$1,FIND("-",W$1,1)-1))+1):$V2663,"&gt;0",INDEX($V:$V,ROW($V2663)-VALUE(LEFT(W$1,FIND("-",W$1,1)-1))+1):$V2663)/COUNTIF(INDEX($V:$V,ROW($V2663)-VALUE(LEFT(W$1,FIND("-",W$1,1)-1))+1):$V2663,"&gt;0"))/(SUMIF(INDEX($V:$V,ROW($V2663)-VALUE(LEFT(W$1,FIND("-",W$1,1)-1))+1):$V2663,"&lt;0",INDEX($V:$V,ROW($V2663)-VALUE(LEFT(W$1,FIND("-",W$1,1)-1))+1):$V2663)/COUNTIF(INDEX($V:$V,ROW($V2663)-VALUE(LEFT(W$1,FIND("-",W$1,1)-1))+1):$V2663,"&lt;0")))),100-100/(1+ABS((SUMIF(INDEX($V:$V,ROW($V2663)-VALUE(LEFT(W$1,FIND("-",W$1,1)-1))+1):$V2663,"&gt;0",INDEX($V:$V,ROW($V2663)-VALUE(LEFT(W$1,FIND("-",W$1,1)-1))+1):$V2663)/VALUE(LEFT(W$1,FIND("-",W$1,1)-1)))/(SUMIF(INDEX($V:$V,ROW($V2663)-VALUE(LEFT(W$1,FIND("-",W$1,1)-1))+1):$V2663,"&lt;0",INDEX($V:$V,ROW($V2663)-VALUE(LEFT(W$1,FIND("-",W$1,1)-1))+1):$V2663)/VALUE(LEFT(W$1,FIND("-",W$1,1)-1)))))))</f>
        <v>69.999999999999986</v>
      </c>
      <c r="Y2663">
        <f>IF(ROW($E2663)&lt;=VALUE(LEFT(Y$1,FIND("-",Y$1,1)-1)),0,MAX(INDEX(C:C,ROW(C2663)-VALUE(LEFT(Y$1,FIND("-",Y$1,1)-1))+1):C2663))</f>
        <v>0.15</v>
      </c>
      <c r="Z2663">
        <f>IF(ROW($E2663)&lt;=VALUE(LEFT(Z$1,FIND("-",Z$1,1)-1)),0,MIN(INDEX(D:D,ROW(D2663)-VALUE(LEFT(Z$1,FIND("-",Z$1,1)-1))+1):D2663))</f>
        <v>0.13</v>
      </c>
      <c r="AA2663">
        <f t="shared" si="378"/>
        <v>100</v>
      </c>
      <c r="AB2663">
        <f>IF(ROW($AA2663)&lt;=VALUE(LEFT(AA$1,FIND("-",AA$1,1)-1))+VALUE(LEFT(AB$1,FIND("-",AB$1,1)-1)-1),0,AVERAGE(INDEX($AA:$AA,ROW($AA2663)-VALUE(LEFT(AB$1,FIND("-",AB$1,1)-1))+1):$AA2663))</f>
        <v>91.666666666666671</v>
      </c>
      <c r="AC2663">
        <f>IF(ROW($AA2663)&lt;=VALUE(LEFT(AA$1,FIND("-",AA$1,1)-1))+VALUE(LEFT(AB$1,FIND("-",AB$1,1)-1)-1)+VALUE(LEFT(AC$1,FIND("-",AC$1,1)-1)-1),0,AVERAGE(INDEX($AB:$AB,ROW($AB2663)-VALUE(LEFT(AC$1,FIND("-",AC$1,1)-1))+1):$AB2663))</f>
        <v>94.444444444444457</v>
      </c>
      <c r="AE2663">
        <f t="shared" si="375"/>
        <v>152479644</v>
      </c>
      <c r="AG2663" t="str">
        <f t="shared" si="377"/>
        <v/>
      </c>
    </row>
    <row r="2664" spans="1:33" x14ac:dyDescent="0.25">
      <c r="A2664" s="6">
        <v>40850</v>
      </c>
      <c r="B2664">
        <v>0.14499999999999999</v>
      </c>
      <c r="C2664">
        <v>0.155</v>
      </c>
      <c r="D2664">
        <v>0.14499999999999999</v>
      </c>
      <c r="E2664">
        <v>0.15</v>
      </c>
      <c r="F2664">
        <v>0.102621</v>
      </c>
      <c r="G2664">
        <v>2059000</v>
      </c>
      <c r="I2664" t="str">
        <f t="shared" si="370"/>
        <v/>
      </c>
      <c r="J2664" t="str">
        <f t="shared" si="371"/>
        <v/>
      </c>
      <c r="K2664" t="str">
        <f t="shared" si="372"/>
        <v>Overbought Above %D</v>
      </c>
      <c r="M2664" s="11" t="str">
        <f t="shared" si="376"/>
        <v/>
      </c>
      <c r="O2664">
        <f>IF(ROW($E2664)&lt;=VALUE(LEFT(O$1,FIND("-",O$1,1)-1)),0,IF(ROW($E2664)=VALUE(LEFT(O$1,FIND("-",O$1,1)-1))+1,AVERAGE(INDEX($E:$E,ROW($E2664)-VALUE(LEFT(O$1,FIND("-",O$1,1)-1))):$E2664),($E2664*(2/(VALUE(LEFT(O$1,FIND("-",O$1,1)-1))+1)))+(O2663*(1-(2/(VALUE(LEFT(O$1,FIND("-",O$1,1)-1))+1))))))</f>
        <v>0.129052206466958</v>
      </c>
      <c r="Q2664">
        <f>IF(ROW($E2664)&lt;=VALUE(LEFT(Q$1,FIND("-",Q$1,1)-1)),0,IF(ROW($E2664)=VALUE(LEFT(Q$1,FIND("-",Q$1,1)-1))+1,AVERAGE(INDEX($E:$E,ROW($E2664)-VALUE(LEFT(Q$1,FIND("-",Q$1,1)-1))):$E2664),($E2664*(2/(VALUE(LEFT(Q$1,FIND("-",Q$1,1)-1))+1)))+(Q2663*(1-(2/(VALUE(LEFT(Q$1,FIND("-",Q$1,1)-1))+1))))))</f>
        <v>0.14297143827669806</v>
      </c>
      <c r="R2664">
        <f>IF(ROW($E2664)&lt;=VALUE(LEFT(R$1,FIND("-",R$1,1)-1)),0,IF(ROW($E2664)=VALUE(LEFT(R$1,FIND("-",R$1,1)-1))+1,AVERAGE(INDEX($E:$E,ROW($E2664)-VALUE(LEFT(R$1,FIND("-",R$1,1)-1))):$E2664),($E2664*(2/(VALUE(LEFT(R$1,FIND("-",R$1,1)-1))+1)))+(R2663*(1-(2/(VALUE(LEFT(R$1,FIND("-",R$1,1)-1))+1))))))</f>
        <v>0.13587925541216</v>
      </c>
      <c r="S2664">
        <f t="shared" si="373"/>
        <v>7.0921828645380547E-3</v>
      </c>
      <c r="T2664">
        <f>IF(ROW($E2664)&lt;=MAX(VALUE(LEFT(Q$1,FIND("-",Q$1,1)-1)),VALUE(LEFT(R$1,FIND("-",R$1,1)-1)))+VALUE(LEFT(T$1,FIND("-",T$1,1)-1))-1,0,IF(ROW($E2664)=MAX(VALUE(LEFT(Q$1,FIND("-",Q$1,1)-1)),VALUE(LEFT(R$1,FIND("-",R$1,1)-1)))+VALUE(LEFT(T$1,FIND("-",T$1,1)-1)),AVERAGE(INDEX($S:$S,ROW(S2664)-VALUE(LEFT(T$1,FIND("-",T$1,1)-1))+1):S2664),($S2664*(2/(VALUE(LEFT(T$1,FIND("-",T$1,1)-1))+1)))+(T2663*(1-(2/(VALUE(LEFT(T$1,FIND("-",T$1,1)-1))+1))))))</f>
        <v>5.9778884716900592E-3</v>
      </c>
      <c r="V2664">
        <f t="shared" si="374"/>
        <v>0</v>
      </c>
      <c r="W2664">
        <f>IF(ROW($E2664)&lt;=VALUE(LEFT(W$1,FIND("-",W$1,1)-1))+1,0,IF(ROW($E2663)=VALUE(LEFT(W$1,FIND("-",W$1,1)-1))+1,100-100/(1+ABS((SUMIF(INDEX($V:$V,ROW($V2664)-VALUE(LEFT(W$1,FIND("-",W$1,1)-1))+1):$V2664,"&gt;0",INDEX($V:$V,ROW($V2664)-VALUE(LEFT(W$1,FIND("-",W$1,1)-1))+1):$V2664)/COUNTIF(INDEX($V:$V,ROW($V2664)-VALUE(LEFT(W$1,FIND("-",W$1,1)-1))+1):$V2664,"&gt;0"))/(SUMIF(INDEX($V:$V,ROW($V2664)-VALUE(LEFT(W$1,FIND("-",W$1,1)-1))+1):$V2664,"&lt;0",INDEX($V:$V,ROW($V2664)-VALUE(LEFT(W$1,FIND("-",W$1,1)-1))+1):$V2664)/COUNTIF(INDEX($V:$V,ROW($V2664)-VALUE(LEFT(W$1,FIND("-",W$1,1)-1))+1):$V2664,"&lt;0")))),100-100/(1+ABS((SUMIF(INDEX($V:$V,ROW($V2664)-VALUE(LEFT(W$1,FIND("-",W$1,1)-1))+1):$V2664,"&gt;0",INDEX($V:$V,ROW($V2664)-VALUE(LEFT(W$1,FIND("-",W$1,1)-1))+1):$V2664)/VALUE(LEFT(W$1,FIND("-",W$1,1)-1)))/(SUMIF(INDEX($V:$V,ROW($V2664)-VALUE(LEFT(W$1,FIND("-",W$1,1)-1))+1):$V2664,"&lt;0",INDEX($V:$V,ROW($V2664)-VALUE(LEFT(W$1,FIND("-",W$1,1)-1))+1):$V2664)/VALUE(LEFT(W$1,FIND("-",W$1,1)-1)))))))</f>
        <v>69.999999999999986</v>
      </c>
      <c r="Y2664">
        <f>IF(ROW($E2664)&lt;=VALUE(LEFT(Y$1,FIND("-",Y$1,1)-1)),0,MAX(INDEX(C:C,ROW(C2664)-VALUE(LEFT(Y$1,FIND("-",Y$1,1)-1))+1):C2664))</f>
        <v>0.155</v>
      </c>
      <c r="Z2664">
        <f>IF(ROW($E2664)&lt;=VALUE(LEFT(Z$1,FIND("-",Z$1,1)-1)),0,MIN(INDEX(D:D,ROW(D2664)-VALUE(LEFT(Z$1,FIND("-",Z$1,1)-1))+1):D2664))</f>
        <v>0.13</v>
      </c>
      <c r="AA2664">
        <f t="shared" si="378"/>
        <v>79.999999999999986</v>
      </c>
      <c r="AB2664">
        <f>IF(ROW($AA2664)&lt;=VALUE(LEFT(AA$1,FIND("-",AA$1,1)-1))+VALUE(LEFT(AB$1,FIND("-",AB$1,1)-1)-1),0,AVERAGE(INDEX($AA:$AA,ROW($AA2664)-VALUE(LEFT(AB$1,FIND("-",AB$1,1)-1))+1):$AA2664))</f>
        <v>84.999999999999986</v>
      </c>
      <c r="AC2664">
        <f>IF(ROW($AA2664)&lt;=VALUE(LEFT(AA$1,FIND("-",AA$1,1)-1))+VALUE(LEFT(AB$1,FIND("-",AB$1,1)-1)-1)+VALUE(LEFT(AC$1,FIND("-",AC$1,1)-1)-1),0,AVERAGE(INDEX($AB:$AB,ROW($AB2664)-VALUE(LEFT(AC$1,FIND("-",AC$1,1)-1))+1):$AB2664))</f>
        <v>89.444444444444443</v>
      </c>
      <c r="AE2664">
        <f t="shared" si="375"/>
        <v>152479644</v>
      </c>
      <c r="AG2664" t="str">
        <f t="shared" si="377"/>
        <v/>
      </c>
    </row>
    <row r="2665" spans="1:33" x14ac:dyDescent="0.25">
      <c r="A2665" s="6">
        <v>40851</v>
      </c>
      <c r="B2665">
        <v>0.155</v>
      </c>
      <c r="C2665">
        <v>0.155</v>
      </c>
      <c r="D2665">
        <v>0.15</v>
      </c>
      <c r="E2665">
        <v>0.155</v>
      </c>
      <c r="F2665">
        <v>0.106041</v>
      </c>
      <c r="G2665">
        <v>2271000</v>
      </c>
      <c r="I2665" t="str">
        <f t="shared" si="370"/>
        <v/>
      </c>
      <c r="J2665" t="str">
        <f t="shared" si="371"/>
        <v/>
      </c>
      <c r="K2665" t="str">
        <f t="shared" si="372"/>
        <v>Overbought Below %D</v>
      </c>
      <c r="M2665" s="11" t="str">
        <f t="shared" si="376"/>
        <v/>
      </c>
      <c r="O2665">
        <f>IF(ROW($E2665)&lt;=VALUE(LEFT(O$1,FIND("-",O$1,1)-1)),0,IF(ROW($E2665)=VALUE(LEFT(O$1,FIND("-",O$1,1)-1))+1,AVERAGE(INDEX($E:$E,ROW($E2665)-VALUE(LEFT(O$1,FIND("-",O$1,1)-1))):$E2665),($E2665*(2/(VALUE(LEFT(O$1,FIND("-",O$1,1)-1))+1)))+(O2664*(1-(2/(VALUE(LEFT(O$1,FIND("-",O$1,1)-1))+1))))))</f>
        <v>0.12931039346728676</v>
      </c>
      <c r="Q2665">
        <f>IF(ROW($E2665)&lt;=VALUE(LEFT(Q$1,FIND("-",Q$1,1)-1)),0,IF(ROW($E2665)=VALUE(LEFT(Q$1,FIND("-",Q$1,1)-1))+1,AVERAGE(INDEX($E:$E,ROW($E2665)-VALUE(LEFT(Q$1,FIND("-",Q$1,1)-1))):$E2665),($E2665*(2/(VALUE(LEFT(Q$1,FIND("-",Q$1,1)-1))+1)))+(Q2664*(1-(2/(VALUE(LEFT(Q$1,FIND("-",Q$1,1)-1))+1))))))</f>
        <v>0.14482198623412912</v>
      </c>
      <c r="R2665">
        <f>IF(ROW($E2665)&lt;=VALUE(LEFT(R$1,FIND("-",R$1,1)-1)),0,IF(ROW($E2665)=VALUE(LEFT(R$1,FIND("-",R$1,1)-1))+1,AVERAGE(INDEX($E:$E,ROW($E2665)-VALUE(LEFT(R$1,FIND("-",R$1,1)-1))):$E2665),($E2665*(2/(VALUE(LEFT(R$1,FIND("-",R$1,1)-1))+1)))+(R2664*(1-(2/(VALUE(LEFT(R$1,FIND("-",R$1,1)-1))+1))))))</f>
        <v>0.13729560686311112</v>
      </c>
      <c r="S2665">
        <f t="shared" si="373"/>
        <v>7.5263793710179938E-3</v>
      </c>
      <c r="T2665">
        <f>IF(ROW($E2665)&lt;=MAX(VALUE(LEFT(Q$1,FIND("-",Q$1,1)-1)),VALUE(LEFT(R$1,FIND("-",R$1,1)-1)))+VALUE(LEFT(T$1,FIND("-",T$1,1)-1))-1,0,IF(ROW($E2665)=MAX(VALUE(LEFT(Q$1,FIND("-",Q$1,1)-1)),VALUE(LEFT(R$1,FIND("-",R$1,1)-1)))+VALUE(LEFT(T$1,FIND("-",T$1,1)-1)),AVERAGE(INDEX($S:$S,ROW(S2665)-VALUE(LEFT(T$1,FIND("-",T$1,1)-1))+1):S2665),($S2665*(2/(VALUE(LEFT(T$1,FIND("-",T$1,1)-1))+1)))+(T2664*(1-(2/(VALUE(LEFT(T$1,FIND("-",T$1,1)-1))+1))))))</f>
        <v>6.2875866515556466E-3</v>
      </c>
      <c r="V2665">
        <f t="shared" si="374"/>
        <v>5.0000000000000044E-3</v>
      </c>
      <c r="W2665">
        <f>IF(ROW($E2665)&lt;=VALUE(LEFT(W$1,FIND("-",W$1,1)-1))+1,0,IF(ROW($E2664)=VALUE(LEFT(W$1,FIND("-",W$1,1)-1))+1,100-100/(1+ABS((SUMIF(INDEX($V:$V,ROW($V2665)-VALUE(LEFT(W$1,FIND("-",W$1,1)-1))+1):$V2665,"&gt;0",INDEX($V:$V,ROW($V2665)-VALUE(LEFT(W$1,FIND("-",W$1,1)-1))+1):$V2665)/COUNTIF(INDEX($V:$V,ROW($V2665)-VALUE(LEFT(W$1,FIND("-",W$1,1)-1))+1):$V2665,"&gt;0"))/(SUMIF(INDEX($V:$V,ROW($V2665)-VALUE(LEFT(W$1,FIND("-",W$1,1)-1))+1):$V2665,"&lt;0",INDEX($V:$V,ROW($V2665)-VALUE(LEFT(W$1,FIND("-",W$1,1)-1))+1):$V2665)/COUNTIF(INDEX($V:$V,ROW($V2665)-VALUE(LEFT(W$1,FIND("-",W$1,1)-1))+1):$V2665,"&lt;0")))),100-100/(1+ABS((SUMIF(INDEX($V:$V,ROW($V2665)-VALUE(LEFT(W$1,FIND("-",W$1,1)-1))+1):$V2665,"&gt;0",INDEX($V:$V,ROW($V2665)-VALUE(LEFT(W$1,FIND("-",W$1,1)-1))+1):$V2665)/VALUE(LEFT(W$1,FIND("-",W$1,1)-1)))/(SUMIF(INDEX($V:$V,ROW($V2665)-VALUE(LEFT(W$1,FIND("-",W$1,1)-1))+1):$V2665,"&lt;0",INDEX($V:$V,ROW($V2665)-VALUE(LEFT(W$1,FIND("-",W$1,1)-1))+1):$V2665)/VALUE(LEFT(W$1,FIND("-",W$1,1)-1)))))))</f>
        <v>69.999999999999986</v>
      </c>
      <c r="Y2665">
        <f>IF(ROW($E2665)&lt;=VALUE(LEFT(Y$1,FIND("-",Y$1,1)-1)),0,MAX(INDEX(C:C,ROW(C2665)-VALUE(LEFT(Y$1,FIND("-",Y$1,1)-1))+1):C2665))</f>
        <v>0.155</v>
      </c>
      <c r="Z2665">
        <f>IF(ROW($E2665)&lt;=VALUE(LEFT(Z$1,FIND("-",Z$1,1)-1)),0,MIN(INDEX(D:D,ROW(D2665)-VALUE(LEFT(Z$1,FIND("-",Z$1,1)-1))+1):D2665))</f>
        <v>0.13</v>
      </c>
      <c r="AA2665">
        <f t="shared" si="378"/>
        <v>100</v>
      </c>
      <c r="AB2665">
        <f>IF(ROW($AA2665)&lt;=VALUE(LEFT(AA$1,FIND("-",AA$1,1)-1))+VALUE(LEFT(AB$1,FIND("-",AB$1,1)-1)-1),0,AVERAGE(INDEX($AA:$AA,ROW($AA2665)-VALUE(LEFT(AB$1,FIND("-",AB$1,1)-1))+1):$AA2665))</f>
        <v>93.333333333333329</v>
      </c>
      <c r="AC2665">
        <f>IF(ROW($AA2665)&lt;=VALUE(LEFT(AA$1,FIND("-",AA$1,1)-1))+VALUE(LEFT(AB$1,FIND("-",AB$1,1)-1)-1)+VALUE(LEFT(AC$1,FIND("-",AC$1,1)-1)-1),0,AVERAGE(INDEX($AB:$AB,ROW($AB2665)-VALUE(LEFT(AC$1,FIND("-",AC$1,1)-1))+1):$AB2665))</f>
        <v>90</v>
      </c>
      <c r="AE2665">
        <f t="shared" si="375"/>
        <v>154750644</v>
      </c>
      <c r="AG2665" t="str">
        <f t="shared" si="377"/>
        <v/>
      </c>
    </row>
    <row r="2666" spans="1:33" x14ac:dyDescent="0.25">
      <c r="A2666" s="6">
        <v>40855</v>
      </c>
      <c r="B2666">
        <v>0.155</v>
      </c>
      <c r="C2666">
        <v>0.16</v>
      </c>
      <c r="D2666">
        <v>0.155</v>
      </c>
      <c r="E2666">
        <v>0.16</v>
      </c>
      <c r="F2666">
        <v>0.109462</v>
      </c>
      <c r="G2666">
        <v>1256600</v>
      </c>
      <c r="I2666" t="str">
        <f t="shared" si="370"/>
        <v/>
      </c>
      <c r="J2666" t="str">
        <f t="shared" si="371"/>
        <v/>
      </c>
      <c r="K2666" t="str">
        <f t="shared" si="372"/>
        <v>Overbought Below %D</v>
      </c>
      <c r="M2666" s="11" t="str">
        <f t="shared" si="376"/>
        <v/>
      </c>
      <c r="O2666">
        <f>IF(ROW($E2666)&lt;=VALUE(LEFT(O$1,FIND("-",O$1,1)-1)),0,IF(ROW($E2666)=VALUE(LEFT(O$1,FIND("-",O$1,1)-1))+1,AVERAGE(INDEX($E:$E,ROW($E2666)-VALUE(LEFT(O$1,FIND("-",O$1,1)-1))):$E2666),($E2666*(2/(VALUE(LEFT(O$1,FIND("-",O$1,1)-1))+1)))+(O2665*(1-(2/(VALUE(LEFT(O$1,FIND("-",O$1,1)-1))+1))))))</f>
        <v>0.12961576268651775</v>
      </c>
      <c r="Q2666">
        <f>IF(ROW($E2666)&lt;=VALUE(LEFT(Q$1,FIND("-",Q$1,1)-1)),0,IF(ROW($E2666)=VALUE(LEFT(Q$1,FIND("-",Q$1,1)-1))+1,AVERAGE(INDEX($E:$E,ROW($E2666)-VALUE(LEFT(Q$1,FIND("-",Q$1,1)-1))):$E2666),($E2666*(2/(VALUE(LEFT(Q$1,FIND("-",Q$1,1)-1))+1)))+(Q2665*(1-(2/(VALUE(LEFT(Q$1,FIND("-",Q$1,1)-1))+1))))))</f>
        <v>0.14715706527503233</v>
      </c>
      <c r="R2666">
        <f>IF(ROW($E2666)&lt;=VALUE(LEFT(R$1,FIND("-",R$1,1)-1)),0,IF(ROW($E2666)=VALUE(LEFT(R$1,FIND("-",R$1,1)-1))+1,AVERAGE(INDEX($E:$E,ROW($E2666)-VALUE(LEFT(R$1,FIND("-",R$1,1)-1))):$E2666),($E2666*(2/(VALUE(LEFT(R$1,FIND("-",R$1,1)-1))+1)))+(R2665*(1-(2/(VALUE(LEFT(R$1,FIND("-",R$1,1)-1))+1))))))</f>
        <v>0.13897741376213996</v>
      </c>
      <c r="S2666">
        <f t="shared" si="373"/>
        <v>8.1796515128923775E-3</v>
      </c>
      <c r="T2666">
        <f>IF(ROW($E2666)&lt;=MAX(VALUE(LEFT(Q$1,FIND("-",Q$1,1)-1)),VALUE(LEFT(R$1,FIND("-",R$1,1)-1)))+VALUE(LEFT(T$1,FIND("-",T$1,1)-1))-1,0,IF(ROW($E2666)=MAX(VALUE(LEFT(Q$1,FIND("-",Q$1,1)-1)),VALUE(LEFT(R$1,FIND("-",R$1,1)-1)))+VALUE(LEFT(T$1,FIND("-",T$1,1)-1)),AVERAGE(INDEX($S:$S,ROW(S2666)-VALUE(LEFT(T$1,FIND("-",T$1,1)-1))+1):S2666),($S2666*(2/(VALUE(LEFT(T$1,FIND("-",T$1,1)-1))+1)))+(T2665*(1-(2/(VALUE(LEFT(T$1,FIND("-",T$1,1)-1))+1))))))</f>
        <v>6.6659996238229938E-3</v>
      </c>
      <c r="V2666">
        <f t="shared" si="374"/>
        <v>5.0000000000000044E-3</v>
      </c>
      <c r="W2666">
        <f>IF(ROW($E2666)&lt;=VALUE(LEFT(W$1,FIND("-",W$1,1)-1))+1,0,IF(ROW($E2665)=VALUE(LEFT(W$1,FIND("-",W$1,1)-1))+1,100-100/(1+ABS((SUMIF(INDEX($V:$V,ROW($V2666)-VALUE(LEFT(W$1,FIND("-",W$1,1)-1))+1):$V2666,"&gt;0",INDEX($V:$V,ROW($V2666)-VALUE(LEFT(W$1,FIND("-",W$1,1)-1))+1):$V2666)/COUNTIF(INDEX($V:$V,ROW($V2666)-VALUE(LEFT(W$1,FIND("-",W$1,1)-1))+1):$V2666,"&gt;0"))/(SUMIF(INDEX($V:$V,ROW($V2666)-VALUE(LEFT(W$1,FIND("-",W$1,1)-1))+1):$V2666,"&lt;0",INDEX($V:$V,ROW($V2666)-VALUE(LEFT(W$1,FIND("-",W$1,1)-1))+1):$V2666)/COUNTIF(INDEX($V:$V,ROW($V2666)-VALUE(LEFT(W$1,FIND("-",W$1,1)-1))+1):$V2666,"&lt;0")))),100-100/(1+ABS((SUMIF(INDEX($V:$V,ROW($V2666)-VALUE(LEFT(W$1,FIND("-",W$1,1)-1))+1):$V2666,"&gt;0",INDEX($V:$V,ROW($V2666)-VALUE(LEFT(W$1,FIND("-",W$1,1)-1))+1):$V2666)/VALUE(LEFT(W$1,FIND("-",W$1,1)-1)))/(SUMIF(INDEX($V:$V,ROW($V2666)-VALUE(LEFT(W$1,FIND("-",W$1,1)-1))+1):$V2666,"&lt;0",INDEX($V:$V,ROW($V2666)-VALUE(LEFT(W$1,FIND("-",W$1,1)-1))+1):$V2666)/VALUE(LEFT(W$1,FIND("-",W$1,1)-1)))))))</f>
        <v>69.999999999999986</v>
      </c>
      <c r="Y2666">
        <f>IF(ROW($E2666)&lt;=VALUE(LEFT(Y$1,FIND("-",Y$1,1)-1)),0,MAX(INDEX(C:C,ROW(C2666)-VALUE(LEFT(Y$1,FIND("-",Y$1,1)-1))+1):C2666))</f>
        <v>0.16</v>
      </c>
      <c r="Z2666">
        <f>IF(ROW($E2666)&lt;=VALUE(LEFT(Z$1,FIND("-",Z$1,1)-1)),0,MIN(INDEX(D:D,ROW(D2666)-VALUE(LEFT(Z$1,FIND("-",Z$1,1)-1))+1):D2666))</f>
        <v>0.13</v>
      </c>
      <c r="AA2666">
        <f t="shared" si="378"/>
        <v>100</v>
      </c>
      <c r="AB2666">
        <f>IF(ROW($AA2666)&lt;=VALUE(LEFT(AA$1,FIND("-",AA$1,1)-1))+VALUE(LEFT(AB$1,FIND("-",AB$1,1)-1)-1),0,AVERAGE(INDEX($AA:$AA,ROW($AA2666)-VALUE(LEFT(AB$1,FIND("-",AB$1,1)-1))+1):$AA2666))</f>
        <v>93.333333333333329</v>
      </c>
      <c r="AC2666">
        <f>IF(ROW($AA2666)&lt;=VALUE(LEFT(AA$1,FIND("-",AA$1,1)-1))+VALUE(LEFT(AB$1,FIND("-",AB$1,1)-1)-1)+VALUE(LEFT(AC$1,FIND("-",AC$1,1)-1)-1),0,AVERAGE(INDEX($AB:$AB,ROW($AB2666)-VALUE(LEFT(AC$1,FIND("-",AC$1,1)-1))+1):$AB2666))</f>
        <v>90.555555555555543</v>
      </c>
      <c r="AE2666">
        <f t="shared" si="375"/>
        <v>156007244</v>
      </c>
      <c r="AG2666" t="str">
        <f t="shared" si="377"/>
        <v/>
      </c>
    </row>
    <row r="2667" spans="1:33" x14ac:dyDescent="0.25">
      <c r="A2667" s="6">
        <v>40856</v>
      </c>
      <c r="B2667">
        <v>0.16</v>
      </c>
      <c r="C2667">
        <v>0.18</v>
      </c>
      <c r="D2667">
        <v>0.155</v>
      </c>
      <c r="E2667">
        <v>0.17499999999999999</v>
      </c>
      <c r="F2667">
        <v>0.119724</v>
      </c>
      <c r="G2667">
        <v>5515800</v>
      </c>
      <c r="I2667" t="str">
        <f t="shared" si="370"/>
        <v/>
      </c>
      <c r="J2667" t="str">
        <f t="shared" si="371"/>
        <v>Overbought</v>
      </c>
      <c r="K2667" t="str">
        <f t="shared" si="372"/>
        <v>Overbought Below %D</v>
      </c>
      <c r="M2667" s="11" t="str">
        <f t="shared" si="376"/>
        <v/>
      </c>
      <c r="O2667">
        <f>IF(ROW($E2667)&lt;=VALUE(LEFT(O$1,FIND("-",O$1,1)-1)),0,IF(ROW($E2667)=VALUE(LEFT(O$1,FIND("-",O$1,1)-1))+1,AVERAGE(INDEX($E:$E,ROW($E2667)-VALUE(LEFT(O$1,FIND("-",O$1,1)-1))):$E2667),($E2667*(2/(VALUE(LEFT(O$1,FIND("-",O$1,1)-1))+1)))+(O2666*(1-(2/(VALUE(LEFT(O$1,FIND("-",O$1,1)-1))+1))))))</f>
        <v>0.13006734713739818</v>
      </c>
      <c r="Q2667">
        <f>IF(ROW($E2667)&lt;=VALUE(LEFT(Q$1,FIND("-",Q$1,1)-1)),0,IF(ROW($E2667)=VALUE(LEFT(Q$1,FIND("-",Q$1,1)-1))+1,AVERAGE(INDEX($E:$E,ROW($E2667)-VALUE(LEFT(Q$1,FIND("-",Q$1,1)-1))):$E2667),($E2667*(2/(VALUE(LEFT(Q$1,FIND("-",Q$1,1)-1))+1)))+(Q2666*(1-(2/(VALUE(LEFT(Q$1,FIND("-",Q$1,1)-1))+1))))))</f>
        <v>0.15144059369425814</v>
      </c>
      <c r="R2667">
        <f>IF(ROW($E2667)&lt;=VALUE(LEFT(R$1,FIND("-",R$1,1)-1)),0,IF(ROW($E2667)=VALUE(LEFT(R$1,FIND("-",R$1,1)-1))+1,AVERAGE(INDEX($E:$E,ROW($E2667)-VALUE(LEFT(R$1,FIND("-",R$1,1)-1))):$E2667),($E2667*(2/(VALUE(LEFT(R$1,FIND("-",R$1,1)-1))+1)))+(R2666*(1-(2/(VALUE(LEFT(R$1,FIND("-",R$1,1)-1))+1))))))</f>
        <v>0.14164575348346292</v>
      </c>
      <c r="S2667">
        <f t="shared" si="373"/>
        <v>9.7948402107952137E-3</v>
      </c>
      <c r="T2667">
        <f>IF(ROW($E2667)&lt;=MAX(VALUE(LEFT(Q$1,FIND("-",Q$1,1)-1)),VALUE(LEFT(R$1,FIND("-",R$1,1)-1)))+VALUE(LEFT(T$1,FIND("-",T$1,1)-1))-1,0,IF(ROW($E2667)=MAX(VALUE(LEFT(Q$1,FIND("-",Q$1,1)-1)),VALUE(LEFT(R$1,FIND("-",R$1,1)-1)))+VALUE(LEFT(T$1,FIND("-",T$1,1)-1)),AVERAGE(INDEX($S:$S,ROW(S2667)-VALUE(LEFT(T$1,FIND("-",T$1,1)-1))+1):S2667),($S2667*(2/(VALUE(LEFT(T$1,FIND("-",T$1,1)-1))+1)))+(T2666*(1-(2/(VALUE(LEFT(T$1,FIND("-",T$1,1)-1))+1))))))</f>
        <v>7.2917677412174383E-3</v>
      </c>
      <c r="V2667">
        <f t="shared" si="374"/>
        <v>1.4999999999999986E-2</v>
      </c>
      <c r="W2667">
        <f>IF(ROW($E2667)&lt;=VALUE(LEFT(W$1,FIND("-",W$1,1)-1))+1,0,IF(ROW($E2666)=VALUE(LEFT(W$1,FIND("-",W$1,1)-1))+1,100-100/(1+ABS((SUMIF(INDEX($V:$V,ROW($V2667)-VALUE(LEFT(W$1,FIND("-",W$1,1)-1))+1):$V2667,"&gt;0",INDEX($V:$V,ROW($V2667)-VALUE(LEFT(W$1,FIND("-",W$1,1)-1))+1):$V2667)/COUNTIF(INDEX($V:$V,ROW($V2667)-VALUE(LEFT(W$1,FIND("-",W$1,1)-1))+1):$V2667,"&gt;0"))/(SUMIF(INDEX($V:$V,ROW($V2667)-VALUE(LEFT(W$1,FIND("-",W$1,1)-1))+1):$V2667,"&lt;0",INDEX($V:$V,ROW($V2667)-VALUE(LEFT(W$1,FIND("-",W$1,1)-1))+1):$V2667)/COUNTIF(INDEX($V:$V,ROW($V2667)-VALUE(LEFT(W$1,FIND("-",W$1,1)-1))+1):$V2667,"&lt;0")))),100-100/(1+ABS((SUMIF(INDEX($V:$V,ROW($V2667)-VALUE(LEFT(W$1,FIND("-",W$1,1)-1))+1):$V2667,"&gt;0",INDEX($V:$V,ROW($V2667)-VALUE(LEFT(W$1,FIND("-",W$1,1)-1))+1):$V2667)/VALUE(LEFT(W$1,FIND("-",W$1,1)-1)))/(SUMIF(INDEX($V:$V,ROW($V2667)-VALUE(LEFT(W$1,FIND("-",W$1,1)-1))+1):$V2667,"&lt;0",INDEX($V:$V,ROW($V2667)-VALUE(LEFT(W$1,FIND("-",W$1,1)-1))+1):$V2667)/VALUE(LEFT(W$1,FIND("-",W$1,1)-1)))))))</f>
        <v>90.909090909090907</v>
      </c>
      <c r="Y2667">
        <f>IF(ROW($E2667)&lt;=VALUE(LEFT(Y$1,FIND("-",Y$1,1)-1)),0,MAX(INDEX(C:C,ROW(C2667)-VALUE(LEFT(Y$1,FIND("-",Y$1,1)-1))+1):C2667))</f>
        <v>0.18</v>
      </c>
      <c r="Z2667">
        <f>IF(ROW($E2667)&lt;=VALUE(LEFT(Z$1,FIND("-",Z$1,1)-1)),0,MIN(INDEX(D:D,ROW(D2667)-VALUE(LEFT(Z$1,FIND("-",Z$1,1)-1))+1):D2667))</f>
        <v>0.13</v>
      </c>
      <c r="AA2667">
        <f t="shared" si="378"/>
        <v>89.999999999999986</v>
      </c>
      <c r="AB2667">
        <f>IF(ROW($AA2667)&lt;=VALUE(LEFT(AA$1,FIND("-",AA$1,1)-1))+VALUE(LEFT(AB$1,FIND("-",AB$1,1)-1)-1),0,AVERAGE(INDEX($AA:$AA,ROW($AA2667)-VALUE(LEFT(AB$1,FIND("-",AB$1,1)-1))+1):$AA2667))</f>
        <v>96.666666666666671</v>
      </c>
      <c r="AC2667">
        <f>IF(ROW($AA2667)&lt;=VALUE(LEFT(AA$1,FIND("-",AA$1,1)-1))+VALUE(LEFT(AB$1,FIND("-",AB$1,1)-1)-1)+VALUE(LEFT(AC$1,FIND("-",AC$1,1)-1)-1),0,AVERAGE(INDEX($AB:$AB,ROW($AB2667)-VALUE(LEFT(AC$1,FIND("-",AC$1,1)-1))+1):$AB2667))</f>
        <v>94.444444444444443</v>
      </c>
      <c r="AE2667">
        <f t="shared" si="375"/>
        <v>161523044</v>
      </c>
      <c r="AG2667" t="str">
        <f t="shared" si="377"/>
        <v/>
      </c>
    </row>
    <row r="2668" spans="1:33" x14ac:dyDescent="0.25">
      <c r="A2668" s="6">
        <v>40857</v>
      </c>
      <c r="B2668">
        <v>0.17</v>
      </c>
      <c r="C2668">
        <v>0.185</v>
      </c>
      <c r="D2668">
        <v>0.16500000000000001</v>
      </c>
      <c r="E2668">
        <v>0.17</v>
      </c>
      <c r="F2668">
        <v>0.116303</v>
      </c>
      <c r="G2668">
        <v>5968000</v>
      </c>
      <c r="I2668" t="str">
        <f t="shared" si="370"/>
        <v/>
      </c>
      <c r="J2668" t="str">
        <f t="shared" si="371"/>
        <v>Overbought</v>
      </c>
      <c r="K2668" t="str">
        <f t="shared" si="372"/>
        <v>Overbought Above %D</v>
      </c>
      <c r="M2668" s="11" t="str">
        <f t="shared" si="376"/>
        <v/>
      </c>
      <c r="O2668">
        <f>IF(ROW($E2668)&lt;=VALUE(LEFT(O$1,FIND("-",O$1,1)-1)),0,IF(ROW($E2668)=VALUE(LEFT(O$1,FIND("-",O$1,1)-1))+1,AVERAGE(INDEX($E:$E,ROW($E2668)-VALUE(LEFT(O$1,FIND("-",O$1,1)-1))):$E2668),($E2668*(2/(VALUE(LEFT(O$1,FIND("-",O$1,1)-1))+1)))+(O2667*(1-(2/(VALUE(LEFT(O$1,FIND("-",O$1,1)-1))+1))))))</f>
        <v>0.13046468696687682</v>
      </c>
      <c r="Q2668">
        <f>IF(ROW($E2668)&lt;=VALUE(LEFT(Q$1,FIND("-",Q$1,1)-1)),0,IF(ROW($E2668)=VALUE(LEFT(Q$1,FIND("-",Q$1,1)-1))+1,AVERAGE(INDEX($E:$E,ROW($E2668)-VALUE(LEFT(Q$1,FIND("-",Q$1,1)-1))):$E2668),($E2668*(2/(VALUE(LEFT(Q$1,FIND("-",Q$1,1)-1))+1)))+(Q2667*(1-(2/(VALUE(LEFT(Q$1,FIND("-",Q$1,1)-1))+1))))))</f>
        <v>0.15429588697206459</v>
      </c>
      <c r="R2668">
        <f>IF(ROW($E2668)&lt;=VALUE(LEFT(R$1,FIND("-",R$1,1)-1)),0,IF(ROW($E2668)=VALUE(LEFT(R$1,FIND("-",R$1,1)-1))+1,AVERAGE(INDEX($E:$E,ROW($E2668)-VALUE(LEFT(R$1,FIND("-",R$1,1)-1))):$E2668),($E2668*(2/(VALUE(LEFT(R$1,FIND("-",R$1,1)-1))+1)))+(R2667*(1-(2/(VALUE(LEFT(R$1,FIND("-",R$1,1)-1))+1))))))</f>
        <v>0.14374606804024345</v>
      </c>
      <c r="S2668">
        <f t="shared" si="373"/>
        <v>1.0549818931821137E-2</v>
      </c>
      <c r="T2668">
        <f>IF(ROW($E2668)&lt;=MAX(VALUE(LEFT(Q$1,FIND("-",Q$1,1)-1)),VALUE(LEFT(R$1,FIND("-",R$1,1)-1)))+VALUE(LEFT(T$1,FIND("-",T$1,1)-1))-1,0,IF(ROW($E2668)=MAX(VALUE(LEFT(Q$1,FIND("-",Q$1,1)-1)),VALUE(LEFT(R$1,FIND("-",R$1,1)-1)))+VALUE(LEFT(T$1,FIND("-",T$1,1)-1)),AVERAGE(INDEX($S:$S,ROW(S2668)-VALUE(LEFT(T$1,FIND("-",T$1,1)-1))+1):S2668),($S2668*(2/(VALUE(LEFT(T$1,FIND("-",T$1,1)-1))+1)))+(T2667*(1-(2/(VALUE(LEFT(T$1,FIND("-",T$1,1)-1))+1))))))</f>
        <v>7.943377979338178E-3</v>
      </c>
      <c r="V2668">
        <f t="shared" si="374"/>
        <v>-4.9999999999999767E-3</v>
      </c>
      <c r="W2668">
        <f>IF(ROW($E2668)&lt;=VALUE(LEFT(W$1,FIND("-",W$1,1)-1))+1,0,IF(ROW($E2667)=VALUE(LEFT(W$1,FIND("-",W$1,1)-1))+1,100-100/(1+ABS((SUMIF(INDEX($V:$V,ROW($V2668)-VALUE(LEFT(W$1,FIND("-",W$1,1)-1))+1):$V2668,"&gt;0",INDEX($V:$V,ROW($V2668)-VALUE(LEFT(W$1,FIND("-",W$1,1)-1))+1):$V2668)/COUNTIF(INDEX($V:$V,ROW($V2668)-VALUE(LEFT(W$1,FIND("-",W$1,1)-1))+1):$V2668,"&gt;0"))/(SUMIF(INDEX($V:$V,ROW($V2668)-VALUE(LEFT(W$1,FIND("-",W$1,1)-1))+1):$V2668,"&lt;0",INDEX($V:$V,ROW($V2668)-VALUE(LEFT(W$1,FIND("-",W$1,1)-1))+1):$V2668)/COUNTIF(INDEX($V:$V,ROW($V2668)-VALUE(LEFT(W$1,FIND("-",W$1,1)-1))+1):$V2668,"&lt;0")))),100-100/(1+ABS((SUMIF(INDEX($V:$V,ROW($V2668)-VALUE(LEFT(W$1,FIND("-",W$1,1)-1))+1):$V2668,"&gt;0",INDEX($V:$V,ROW($V2668)-VALUE(LEFT(W$1,FIND("-",W$1,1)-1))+1):$V2668)/VALUE(LEFT(W$1,FIND("-",W$1,1)-1)))/(SUMIF(INDEX($V:$V,ROW($V2668)-VALUE(LEFT(W$1,FIND("-",W$1,1)-1))+1):$V2668,"&lt;0",INDEX($V:$V,ROW($V2668)-VALUE(LEFT(W$1,FIND("-",W$1,1)-1))+1):$V2668)/VALUE(LEFT(W$1,FIND("-",W$1,1)-1)))))))</f>
        <v>81.818181818181841</v>
      </c>
      <c r="Y2668">
        <f>IF(ROW($E2668)&lt;=VALUE(LEFT(Y$1,FIND("-",Y$1,1)-1)),0,MAX(INDEX(C:C,ROW(C2668)-VALUE(LEFT(Y$1,FIND("-",Y$1,1)-1))+1):C2668))</f>
        <v>0.185</v>
      </c>
      <c r="Z2668">
        <f>IF(ROW($E2668)&lt;=VALUE(LEFT(Z$1,FIND("-",Z$1,1)-1)),0,MIN(INDEX(D:D,ROW(D2668)-VALUE(LEFT(Z$1,FIND("-",Z$1,1)-1))+1):D2668))</f>
        <v>0.13500000000000001</v>
      </c>
      <c r="AA2668">
        <f t="shared" si="378"/>
        <v>70.000000000000014</v>
      </c>
      <c r="AB2668">
        <f>IF(ROW($AA2668)&lt;=VALUE(LEFT(AA$1,FIND("-",AA$1,1)-1))+VALUE(LEFT(AB$1,FIND("-",AB$1,1)-1)-1),0,AVERAGE(INDEX($AA:$AA,ROW($AA2668)-VALUE(LEFT(AB$1,FIND("-",AB$1,1)-1))+1):$AA2668))</f>
        <v>86.666666666666671</v>
      </c>
      <c r="AC2668">
        <f>IF(ROW($AA2668)&lt;=VALUE(LEFT(AA$1,FIND("-",AA$1,1)-1))+VALUE(LEFT(AB$1,FIND("-",AB$1,1)-1)-1)+VALUE(LEFT(AC$1,FIND("-",AC$1,1)-1)-1),0,AVERAGE(INDEX($AB:$AB,ROW($AB2668)-VALUE(LEFT(AC$1,FIND("-",AC$1,1)-1))+1):$AB2668))</f>
        <v>92.222222222222229</v>
      </c>
      <c r="AE2668">
        <f t="shared" si="375"/>
        <v>155555044</v>
      </c>
      <c r="AG2668" t="str">
        <f t="shared" si="377"/>
        <v/>
      </c>
    </row>
    <row r="2669" spans="1:33" x14ac:dyDescent="0.25">
      <c r="A2669" s="6">
        <v>40858</v>
      </c>
      <c r="B2669">
        <v>0.17499999999999999</v>
      </c>
      <c r="C2669">
        <v>0.18</v>
      </c>
      <c r="D2669">
        <v>0.16500000000000001</v>
      </c>
      <c r="E2669">
        <v>0.17499999999999999</v>
      </c>
      <c r="F2669">
        <v>0.119724</v>
      </c>
      <c r="G2669">
        <v>1696900</v>
      </c>
      <c r="I2669" t="str">
        <f t="shared" si="370"/>
        <v/>
      </c>
      <c r="J2669" t="str">
        <f t="shared" si="371"/>
        <v>Overbought</v>
      </c>
      <c r="K2669" t="str">
        <f t="shared" si="372"/>
        <v>Overbought Above %D</v>
      </c>
      <c r="M2669" s="11" t="str">
        <f t="shared" si="376"/>
        <v/>
      </c>
      <c r="O2669">
        <f>IF(ROW($E2669)&lt;=VALUE(LEFT(O$1,FIND("-",O$1,1)-1)),0,IF(ROW($E2669)=VALUE(LEFT(O$1,FIND("-",O$1,1)-1))+1,AVERAGE(INDEX($E:$E,ROW($E2669)-VALUE(LEFT(O$1,FIND("-",O$1,1)-1))):$E2669),($E2669*(2/(VALUE(LEFT(O$1,FIND("-",O$1,1)-1))+1)))+(O2668*(1-(2/(VALUE(LEFT(O$1,FIND("-",O$1,1)-1))+1))))))</f>
        <v>0.13090782440999249</v>
      </c>
      <c r="Q2669">
        <f>IF(ROW($E2669)&lt;=VALUE(LEFT(Q$1,FIND("-",Q$1,1)-1)),0,IF(ROW($E2669)=VALUE(LEFT(Q$1,FIND("-",Q$1,1)-1))+1,AVERAGE(INDEX($E:$E,ROW($E2669)-VALUE(LEFT(Q$1,FIND("-",Q$1,1)-1))):$E2669),($E2669*(2/(VALUE(LEFT(Q$1,FIND("-",Q$1,1)-1))+1)))+(Q2668*(1-(2/(VALUE(LEFT(Q$1,FIND("-",Q$1,1)-1))+1))))))</f>
        <v>0.1574811351302085</v>
      </c>
      <c r="R2669">
        <f>IF(ROW($E2669)&lt;=VALUE(LEFT(R$1,FIND("-",R$1,1)-1)),0,IF(ROW($E2669)=VALUE(LEFT(R$1,FIND("-",R$1,1)-1))+1,AVERAGE(INDEX($E:$E,ROW($E2669)-VALUE(LEFT(R$1,FIND("-",R$1,1)-1))):$E2669),($E2669*(2/(VALUE(LEFT(R$1,FIND("-",R$1,1)-1))+1)))+(R2668*(1-(2/(VALUE(LEFT(R$1,FIND("-",R$1,1)-1))+1))))))</f>
        <v>0.14606117411133651</v>
      </c>
      <c r="S2669">
        <f t="shared" si="373"/>
        <v>1.1419961018871994E-2</v>
      </c>
      <c r="T2669">
        <f>IF(ROW($E2669)&lt;=MAX(VALUE(LEFT(Q$1,FIND("-",Q$1,1)-1)),VALUE(LEFT(R$1,FIND("-",R$1,1)-1)))+VALUE(LEFT(T$1,FIND("-",T$1,1)-1))-1,0,IF(ROW($E2669)=MAX(VALUE(LEFT(Q$1,FIND("-",Q$1,1)-1)),VALUE(LEFT(R$1,FIND("-",R$1,1)-1)))+VALUE(LEFT(T$1,FIND("-",T$1,1)-1)),AVERAGE(INDEX($S:$S,ROW(S2669)-VALUE(LEFT(T$1,FIND("-",T$1,1)-1))+1):S2669),($S2669*(2/(VALUE(LEFT(T$1,FIND("-",T$1,1)-1))+1)))+(T2668*(1-(2/(VALUE(LEFT(T$1,FIND("-",T$1,1)-1))+1))))))</f>
        <v>8.6386945872449425E-3</v>
      </c>
      <c r="V2669">
        <f t="shared" si="374"/>
        <v>4.9999999999999767E-3</v>
      </c>
      <c r="W2669">
        <f>IF(ROW($E2669)&lt;=VALUE(LEFT(W$1,FIND("-",W$1,1)-1))+1,0,IF(ROW($E2668)=VALUE(LEFT(W$1,FIND("-",W$1,1)-1))+1,100-100/(1+ABS((SUMIF(INDEX($V:$V,ROW($V2669)-VALUE(LEFT(W$1,FIND("-",W$1,1)-1))+1):$V2669,"&gt;0",INDEX($V:$V,ROW($V2669)-VALUE(LEFT(W$1,FIND("-",W$1,1)-1))+1):$V2669)/COUNTIF(INDEX($V:$V,ROW($V2669)-VALUE(LEFT(W$1,FIND("-",W$1,1)-1))+1):$V2669,"&gt;0"))/(SUMIF(INDEX($V:$V,ROW($V2669)-VALUE(LEFT(W$1,FIND("-",W$1,1)-1))+1):$V2669,"&lt;0",INDEX($V:$V,ROW($V2669)-VALUE(LEFT(W$1,FIND("-",W$1,1)-1))+1):$V2669)/COUNTIF(INDEX($V:$V,ROW($V2669)-VALUE(LEFT(W$1,FIND("-",W$1,1)-1))+1):$V2669,"&lt;0")))),100-100/(1+ABS((SUMIF(INDEX($V:$V,ROW($V2669)-VALUE(LEFT(W$1,FIND("-",W$1,1)-1))+1):$V2669,"&gt;0",INDEX($V:$V,ROW($V2669)-VALUE(LEFT(W$1,FIND("-",W$1,1)-1))+1):$V2669)/VALUE(LEFT(W$1,FIND("-",W$1,1)-1)))/(SUMIF(INDEX($V:$V,ROW($V2669)-VALUE(LEFT(W$1,FIND("-",W$1,1)-1))+1):$V2669,"&lt;0",INDEX($V:$V,ROW($V2669)-VALUE(LEFT(W$1,FIND("-",W$1,1)-1))+1):$V2669)/VALUE(LEFT(W$1,FIND("-",W$1,1)-1)))))))</f>
        <v>83.333333333333343</v>
      </c>
      <c r="Y2669">
        <f>IF(ROW($E2669)&lt;=VALUE(LEFT(Y$1,FIND("-",Y$1,1)-1)),0,MAX(INDEX(C:C,ROW(C2669)-VALUE(LEFT(Y$1,FIND("-",Y$1,1)-1))+1):C2669))</f>
        <v>0.185</v>
      </c>
      <c r="Z2669">
        <f>IF(ROW($E2669)&lt;=VALUE(LEFT(Z$1,FIND("-",Z$1,1)-1)),0,MIN(INDEX(D:D,ROW(D2669)-VALUE(LEFT(Z$1,FIND("-",Z$1,1)-1))+1):D2669))</f>
        <v>0.13500000000000001</v>
      </c>
      <c r="AA2669">
        <f t="shared" si="378"/>
        <v>79.999999999999986</v>
      </c>
      <c r="AB2669">
        <f>IF(ROW($AA2669)&lt;=VALUE(LEFT(AA$1,FIND("-",AA$1,1)-1))+VALUE(LEFT(AB$1,FIND("-",AB$1,1)-1)-1),0,AVERAGE(INDEX($AA:$AA,ROW($AA2669)-VALUE(LEFT(AB$1,FIND("-",AB$1,1)-1))+1):$AA2669))</f>
        <v>80</v>
      </c>
      <c r="AC2669">
        <f>IF(ROW($AA2669)&lt;=VALUE(LEFT(AA$1,FIND("-",AA$1,1)-1))+VALUE(LEFT(AB$1,FIND("-",AB$1,1)-1)-1)+VALUE(LEFT(AC$1,FIND("-",AC$1,1)-1)-1),0,AVERAGE(INDEX($AB:$AB,ROW($AB2669)-VALUE(LEFT(AC$1,FIND("-",AC$1,1)-1))+1):$AB2669))</f>
        <v>87.777777777777786</v>
      </c>
      <c r="AE2669">
        <f t="shared" si="375"/>
        <v>157251944</v>
      </c>
      <c r="AG2669" t="str">
        <f t="shared" si="377"/>
        <v/>
      </c>
    </row>
    <row r="2670" spans="1:33" x14ac:dyDescent="0.25">
      <c r="A2670" s="6">
        <v>40861</v>
      </c>
      <c r="B2670">
        <v>0.18</v>
      </c>
      <c r="C2670">
        <v>0.185</v>
      </c>
      <c r="D2670">
        <v>0.17499999999999999</v>
      </c>
      <c r="E2670">
        <v>0.185</v>
      </c>
      <c r="F2670">
        <v>0.12656600000000001</v>
      </c>
      <c r="G2670">
        <v>3144500</v>
      </c>
      <c r="I2670" t="str">
        <f t="shared" si="370"/>
        <v/>
      </c>
      <c r="J2670" t="str">
        <f t="shared" si="371"/>
        <v>Overbought</v>
      </c>
      <c r="K2670" t="str">
        <f t="shared" si="372"/>
        <v>Overbought Above %D</v>
      </c>
      <c r="M2670" s="11" t="str">
        <f t="shared" si="376"/>
        <v/>
      </c>
      <c r="O2670">
        <f>IF(ROW($E2670)&lt;=VALUE(LEFT(O$1,FIND("-",O$1,1)-1)),0,IF(ROW($E2670)=VALUE(LEFT(O$1,FIND("-",O$1,1)-1))+1,AVERAGE(INDEX($E:$E,ROW($E2670)-VALUE(LEFT(O$1,FIND("-",O$1,1)-1))):$E2670),($E2670*(2/(VALUE(LEFT(O$1,FIND("-",O$1,1)-1))+1)))+(O2669*(1-(2/(VALUE(LEFT(O$1,FIND("-",O$1,1)-1))+1))))))</f>
        <v>0.13144605501287815</v>
      </c>
      <c r="Q2670">
        <f>IF(ROW($E2670)&lt;=VALUE(LEFT(Q$1,FIND("-",Q$1,1)-1)),0,IF(ROW($E2670)=VALUE(LEFT(Q$1,FIND("-",Q$1,1)-1))+1,AVERAGE(INDEX($E:$E,ROW($E2670)-VALUE(LEFT(Q$1,FIND("-",Q$1,1)-1))):$E2670),($E2670*(2/(VALUE(LEFT(Q$1,FIND("-",Q$1,1)-1))+1)))+(Q2669*(1-(2/(VALUE(LEFT(Q$1,FIND("-",Q$1,1)-1))+1))))))</f>
        <v>0.16171480664863797</v>
      </c>
      <c r="R2670">
        <f>IF(ROW($E2670)&lt;=VALUE(LEFT(R$1,FIND("-",R$1,1)-1)),0,IF(ROW($E2670)=VALUE(LEFT(R$1,FIND("-",R$1,1)-1))+1,AVERAGE(INDEX($E:$E,ROW($E2670)-VALUE(LEFT(R$1,FIND("-",R$1,1)-1))):$E2670),($E2670*(2/(VALUE(LEFT(R$1,FIND("-",R$1,1)-1))+1)))+(R2669*(1-(2/(VALUE(LEFT(R$1,FIND("-",R$1,1)-1))+1))))))</f>
        <v>0.14894553158457083</v>
      </c>
      <c r="S2670">
        <f t="shared" si="373"/>
        <v>1.2769275064067137E-2</v>
      </c>
      <c r="T2670">
        <f>IF(ROW($E2670)&lt;=MAX(VALUE(LEFT(Q$1,FIND("-",Q$1,1)-1)),VALUE(LEFT(R$1,FIND("-",R$1,1)-1)))+VALUE(LEFT(T$1,FIND("-",T$1,1)-1))-1,0,IF(ROW($E2670)=MAX(VALUE(LEFT(Q$1,FIND("-",Q$1,1)-1)),VALUE(LEFT(R$1,FIND("-",R$1,1)-1)))+VALUE(LEFT(T$1,FIND("-",T$1,1)-1)),AVERAGE(INDEX($S:$S,ROW(S2670)-VALUE(LEFT(T$1,FIND("-",T$1,1)-1))+1):S2670),($S2670*(2/(VALUE(LEFT(T$1,FIND("-",T$1,1)-1))+1)))+(T2669*(1-(2/(VALUE(LEFT(T$1,FIND("-",T$1,1)-1))+1))))))</f>
        <v>9.4648106826093828E-3</v>
      </c>
      <c r="V2670">
        <f t="shared" si="374"/>
        <v>1.0000000000000009E-2</v>
      </c>
      <c r="W2670">
        <f>IF(ROW($E2670)&lt;=VALUE(LEFT(W$1,FIND("-",W$1,1)-1))+1,0,IF(ROW($E2669)=VALUE(LEFT(W$1,FIND("-",W$1,1)-1))+1,100-100/(1+ABS((SUMIF(INDEX($V:$V,ROW($V2670)-VALUE(LEFT(W$1,FIND("-",W$1,1)-1))+1):$V2670,"&gt;0",INDEX($V:$V,ROW($V2670)-VALUE(LEFT(W$1,FIND("-",W$1,1)-1))+1):$V2670)/COUNTIF(INDEX($V:$V,ROW($V2670)-VALUE(LEFT(W$1,FIND("-",W$1,1)-1))+1):$V2670,"&gt;0"))/(SUMIF(INDEX($V:$V,ROW($V2670)-VALUE(LEFT(W$1,FIND("-",W$1,1)-1))+1):$V2670,"&lt;0",INDEX($V:$V,ROW($V2670)-VALUE(LEFT(W$1,FIND("-",W$1,1)-1))+1):$V2670)/COUNTIF(INDEX($V:$V,ROW($V2670)-VALUE(LEFT(W$1,FIND("-",W$1,1)-1))+1):$V2670,"&lt;0")))),100-100/(1+ABS((SUMIF(INDEX($V:$V,ROW($V2670)-VALUE(LEFT(W$1,FIND("-",W$1,1)-1))+1):$V2670,"&gt;0",INDEX($V:$V,ROW($V2670)-VALUE(LEFT(W$1,FIND("-",W$1,1)-1))+1):$V2670)/VALUE(LEFT(W$1,FIND("-",W$1,1)-1)))/(SUMIF(INDEX($V:$V,ROW($V2670)-VALUE(LEFT(W$1,FIND("-",W$1,1)-1))+1):$V2670,"&lt;0",INDEX($V:$V,ROW($V2670)-VALUE(LEFT(W$1,FIND("-",W$1,1)-1))+1):$V2670)/VALUE(LEFT(W$1,FIND("-",W$1,1)-1)))))))</f>
        <v>85.714285714285737</v>
      </c>
      <c r="Y2670">
        <f>IF(ROW($E2670)&lt;=VALUE(LEFT(Y$1,FIND("-",Y$1,1)-1)),0,MAX(INDEX(C:C,ROW(C2670)-VALUE(LEFT(Y$1,FIND("-",Y$1,1)-1))+1):C2670))</f>
        <v>0.185</v>
      </c>
      <c r="Z2670">
        <f>IF(ROW($E2670)&lt;=VALUE(LEFT(Z$1,FIND("-",Z$1,1)-1)),0,MIN(INDEX(D:D,ROW(D2670)-VALUE(LEFT(Z$1,FIND("-",Z$1,1)-1))+1):D2670))</f>
        <v>0.14000000000000001</v>
      </c>
      <c r="AA2670">
        <f t="shared" si="378"/>
        <v>100</v>
      </c>
      <c r="AB2670">
        <f>IF(ROW($AA2670)&lt;=VALUE(LEFT(AA$1,FIND("-",AA$1,1)-1))+VALUE(LEFT(AB$1,FIND("-",AB$1,1)-1)-1),0,AVERAGE(INDEX($AA:$AA,ROW($AA2670)-VALUE(LEFT(AB$1,FIND("-",AB$1,1)-1))+1):$AA2670))</f>
        <v>83.333333333333329</v>
      </c>
      <c r="AC2670">
        <f>IF(ROW($AA2670)&lt;=VALUE(LEFT(AA$1,FIND("-",AA$1,1)-1))+VALUE(LEFT(AB$1,FIND("-",AB$1,1)-1)-1)+VALUE(LEFT(AC$1,FIND("-",AC$1,1)-1)-1),0,AVERAGE(INDEX($AB:$AB,ROW($AB2670)-VALUE(LEFT(AC$1,FIND("-",AC$1,1)-1))+1):$AB2670))</f>
        <v>83.333333333333329</v>
      </c>
      <c r="AE2670">
        <f t="shared" si="375"/>
        <v>160396444</v>
      </c>
      <c r="AG2670" t="str">
        <f t="shared" si="377"/>
        <v/>
      </c>
    </row>
    <row r="2671" spans="1:33" x14ac:dyDescent="0.25">
      <c r="A2671" s="6">
        <v>40862</v>
      </c>
      <c r="B2671">
        <v>0.18</v>
      </c>
      <c r="C2671">
        <v>0.185</v>
      </c>
      <c r="D2671">
        <v>0.17499999999999999</v>
      </c>
      <c r="E2671">
        <v>0.17499999999999999</v>
      </c>
      <c r="F2671">
        <v>0.119724</v>
      </c>
      <c r="G2671">
        <v>2128400</v>
      </c>
      <c r="I2671" t="str">
        <f t="shared" si="370"/>
        <v/>
      </c>
      <c r="J2671" t="str">
        <f t="shared" si="371"/>
        <v>Overbought</v>
      </c>
      <c r="K2671" t="str">
        <f t="shared" si="372"/>
        <v>Overbought Below %D</v>
      </c>
      <c r="M2671" s="11" t="str">
        <f t="shared" si="376"/>
        <v/>
      </c>
      <c r="O2671">
        <f>IF(ROW($E2671)&lt;=VALUE(LEFT(O$1,FIND("-",O$1,1)-1)),0,IF(ROW($E2671)=VALUE(LEFT(O$1,FIND("-",O$1,1)-1))+1,AVERAGE(INDEX($E:$E,ROW($E2671)-VALUE(LEFT(O$1,FIND("-",O$1,1)-1))):$E2671),($E2671*(2/(VALUE(LEFT(O$1,FIND("-",O$1,1)-1))+1)))+(O2670*(1-(2/(VALUE(LEFT(O$1,FIND("-",O$1,1)-1))+1))))))</f>
        <v>0.13187942759981469</v>
      </c>
      <c r="Q2671">
        <f>IF(ROW($E2671)&lt;=VALUE(LEFT(Q$1,FIND("-",Q$1,1)-1)),0,IF(ROW($E2671)=VALUE(LEFT(Q$1,FIND("-",Q$1,1)-1))+1,AVERAGE(INDEX($E:$E,ROW($E2671)-VALUE(LEFT(Q$1,FIND("-",Q$1,1)-1))):$E2671),($E2671*(2/(VALUE(LEFT(Q$1,FIND("-",Q$1,1)-1))+1)))+(Q2670*(1-(2/(VALUE(LEFT(Q$1,FIND("-",Q$1,1)-1))+1))))))</f>
        <v>0.16375868254884751</v>
      </c>
      <c r="R2671">
        <f>IF(ROW($E2671)&lt;=VALUE(LEFT(R$1,FIND("-",R$1,1)-1)),0,IF(ROW($E2671)=VALUE(LEFT(R$1,FIND("-",R$1,1)-1))+1,AVERAGE(INDEX($E:$E,ROW($E2671)-VALUE(LEFT(R$1,FIND("-",R$1,1)-1))):$E2671),($E2671*(2/(VALUE(LEFT(R$1,FIND("-",R$1,1)-1))+1)))+(R2670*(1-(2/(VALUE(LEFT(R$1,FIND("-",R$1,1)-1))+1))))))</f>
        <v>0.15087549220793595</v>
      </c>
      <c r="S2671">
        <f t="shared" si="373"/>
        <v>1.2883190340911566E-2</v>
      </c>
      <c r="T2671">
        <f>IF(ROW($E2671)&lt;=MAX(VALUE(LEFT(Q$1,FIND("-",Q$1,1)-1)),VALUE(LEFT(R$1,FIND("-",R$1,1)-1)))+VALUE(LEFT(T$1,FIND("-",T$1,1)-1))-1,0,IF(ROW($E2671)=MAX(VALUE(LEFT(Q$1,FIND("-",Q$1,1)-1)),VALUE(LEFT(R$1,FIND("-",R$1,1)-1)))+VALUE(LEFT(T$1,FIND("-",T$1,1)-1)),AVERAGE(INDEX($S:$S,ROW(S2671)-VALUE(LEFT(T$1,FIND("-",T$1,1)-1))+1):S2671),($S2671*(2/(VALUE(LEFT(T$1,FIND("-",T$1,1)-1))+1)))+(T2670*(1-(2/(VALUE(LEFT(T$1,FIND("-",T$1,1)-1))+1))))))</f>
        <v>1.0148486614269821E-2</v>
      </c>
      <c r="V2671">
        <f t="shared" si="374"/>
        <v>-1.0000000000000009E-2</v>
      </c>
      <c r="W2671">
        <f>IF(ROW($E2671)&lt;=VALUE(LEFT(W$1,FIND("-",W$1,1)-1))+1,0,IF(ROW($E2670)=VALUE(LEFT(W$1,FIND("-",W$1,1)-1))+1,100-100/(1+ABS((SUMIF(INDEX($V:$V,ROW($V2671)-VALUE(LEFT(W$1,FIND("-",W$1,1)-1))+1):$V2671,"&gt;0",INDEX($V:$V,ROW($V2671)-VALUE(LEFT(W$1,FIND("-",W$1,1)-1))+1):$V2671)/COUNTIF(INDEX($V:$V,ROW($V2671)-VALUE(LEFT(W$1,FIND("-",W$1,1)-1))+1):$V2671,"&gt;0"))/(SUMIF(INDEX($V:$V,ROW($V2671)-VALUE(LEFT(W$1,FIND("-",W$1,1)-1))+1):$V2671,"&lt;0",INDEX($V:$V,ROW($V2671)-VALUE(LEFT(W$1,FIND("-",W$1,1)-1))+1):$V2671)/COUNTIF(INDEX($V:$V,ROW($V2671)-VALUE(LEFT(W$1,FIND("-",W$1,1)-1))+1):$V2671,"&lt;0")))),100-100/(1+ABS((SUMIF(INDEX($V:$V,ROW($V2671)-VALUE(LEFT(W$1,FIND("-",W$1,1)-1))+1):$V2671,"&gt;0",INDEX($V:$V,ROW($V2671)-VALUE(LEFT(W$1,FIND("-",W$1,1)-1))+1):$V2671)/VALUE(LEFT(W$1,FIND("-",W$1,1)-1)))/(SUMIF(INDEX($V:$V,ROW($V2671)-VALUE(LEFT(W$1,FIND("-",W$1,1)-1))+1):$V2671,"&lt;0",INDEX($V:$V,ROW($V2671)-VALUE(LEFT(W$1,FIND("-",W$1,1)-1))+1):$V2671)/VALUE(LEFT(W$1,FIND("-",W$1,1)-1)))))))</f>
        <v>73.333333333333329</v>
      </c>
      <c r="Y2671">
        <f>IF(ROW($E2671)&lt;=VALUE(LEFT(Y$1,FIND("-",Y$1,1)-1)),0,MAX(INDEX(C:C,ROW(C2671)-VALUE(LEFT(Y$1,FIND("-",Y$1,1)-1))+1):C2671))</f>
        <v>0.185</v>
      </c>
      <c r="Z2671">
        <f>IF(ROW($E2671)&lt;=VALUE(LEFT(Z$1,FIND("-",Z$1,1)-1)),0,MIN(INDEX(D:D,ROW(D2671)-VALUE(LEFT(Z$1,FIND("-",Z$1,1)-1))+1):D2671))</f>
        <v>0.14000000000000001</v>
      </c>
      <c r="AA2671">
        <f t="shared" si="378"/>
        <v>77.777777777777743</v>
      </c>
      <c r="AB2671">
        <f>IF(ROW($AA2671)&lt;=VALUE(LEFT(AA$1,FIND("-",AA$1,1)-1))+VALUE(LEFT(AB$1,FIND("-",AB$1,1)-1)-1),0,AVERAGE(INDEX($AA:$AA,ROW($AA2671)-VALUE(LEFT(AB$1,FIND("-",AB$1,1)-1))+1):$AA2671))</f>
        <v>85.92592592592591</v>
      </c>
      <c r="AC2671">
        <f>IF(ROW($AA2671)&lt;=VALUE(LEFT(AA$1,FIND("-",AA$1,1)-1))+VALUE(LEFT(AB$1,FIND("-",AB$1,1)-1)-1)+VALUE(LEFT(AC$1,FIND("-",AC$1,1)-1)-1),0,AVERAGE(INDEX($AB:$AB,ROW($AB2671)-VALUE(LEFT(AC$1,FIND("-",AC$1,1)-1))+1):$AB2671))</f>
        <v>83.086419753086417</v>
      </c>
      <c r="AE2671">
        <f t="shared" si="375"/>
        <v>158268044</v>
      </c>
      <c r="AG2671" t="str">
        <f t="shared" si="377"/>
        <v/>
      </c>
    </row>
    <row r="2672" spans="1:33" x14ac:dyDescent="0.25">
      <c r="A2672" s="6">
        <v>40863</v>
      </c>
      <c r="B2672">
        <v>0.17499999999999999</v>
      </c>
      <c r="C2672">
        <v>0.17499999999999999</v>
      </c>
      <c r="D2672">
        <v>0.17</v>
      </c>
      <c r="E2672">
        <v>0.17</v>
      </c>
      <c r="F2672">
        <v>0.116303</v>
      </c>
      <c r="G2672">
        <v>2048700</v>
      </c>
      <c r="I2672" t="str">
        <f t="shared" si="370"/>
        <v/>
      </c>
      <c r="J2672" t="str">
        <f t="shared" si="371"/>
        <v/>
      </c>
      <c r="K2672" t="str">
        <f t="shared" si="372"/>
        <v>Overbought Above %D</v>
      </c>
      <c r="M2672" s="11" t="str">
        <f t="shared" si="376"/>
        <v/>
      </c>
      <c r="O2672">
        <f>IF(ROW($E2672)&lt;=VALUE(LEFT(O$1,FIND("-",O$1,1)-1)),0,IF(ROW($E2672)=VALUE(LEFT(O$1,FIND("-",O$1,1)-1))+1,AVERAGE(INDEX($E:$E,ROW($E2672)-VALUE(LEFT(O$1,FIND("-",O$1,1)-1))):$E2672),($E2672*(2/(VALUE(LEFT(O$1,FIND("-",O$1,1)-1))+1)))+(O2671*(1-(2/(VALUE(LEFT(O$1,FIND("-",O$1,1)-1))+1))))))</f>
        <v>0.13225873677792602</v>
      </c>
      <c r="Q2672">
        <f>IF(ROW($E2672)&lt;=VALUE(LEFT(Q$1,FIND("-",Q$1,1)-1)),0,IF(ROW($E2672)=VALUE(LEFT(Q$1,FIND("-",Q$1,1)-1))+1,AVERAGE(INDEX($E:$E,ROW($E2672)-VALUE(LEFT(Q$1,FIND("-",Q$1,1)-1))):$E2672),($E2672*(2/(VALUE(LEFT(Q$1,FIND("-",Q$1,1)-1))+1)))+(Q2671*(1-(2/(VALUE(LEFT(Q$1,FIND("-",Q$1,1)-1))+1))))))</f>
        <v>0.1647188852336402</v>
      </c>
      <c r="R2672">
        <f>IF(ROW($E2672)&lt;=VALUE(LEFT(R$1,FIND("-",R$1,1)-1)),0,IF(ROW($E2672)=VALUE(LEFT(R$1,FIND("-",R$1,1)-1))+1,AVERAGE(INDEX($E:$E,ROW($E2672)-VALUE(LEFT(R$1,FIND("-",R$1,1)-1))):$E2672),($E2672*(2/(VALUE(LEFT(R$1,FIND("-",R$1,1)-1))+1)))+(R2671*(1-(2/(VALUE(LEFT(R$1,FIND("-",R$1,1)-1))+1))))))</f>
        <v>0.15229212241475551</v>
      </c>
      <c r="S2672">
        <f t="shared" si="373"/>
        <v>1.242676281888469E-2</v>
      </c>
      <c r="T2672">
        <f>IF(ROW($E2672)&lt;=MAX(VALUE(LEFT(Q$1,FIND("-",Q$1,1)-1)),VALUE(LEFT(R$1,FIND("-",R$1,1)-1)))+VALUE(LEFT(T$1,FIND("-",T$1,1)-1))-1,0,IF(ROW($E2672)=MAX(VALUE(LEFT(Q$1,FIND("-",Q$1,1)-1)),VALUE(LEFT(R$1,FIND("-",R$1,1)-1)))+VALUE(LEFT(T$1,FIND("-",T$1,1)-1)),AVERAGE(INDEX($S:$S,ROW(S2672)-VALUE(LEFT(T$1,FIND("-",T$1,1)-1))+1):S2672),($S2672*(2/(VALUE(LEFT(T$1,FIND("-",T$1,1)-1))+1)))+(T2671*(1-(2/(VALUE(LEFT(T$1,FIND("-",T$1,1)-1))+1))))))</f>
        <v>1.0604141855192794E-2</v>
      </c>
      <c r="V2672">
        <f t="shared" si="374"/>
        <v>-4.9999999999999767E-3</v>
      </c>
      <c r="W2672">
        <f>IF(ROW($E2672)&lt;=VALUE(LEFT(W$1,FIND("-",W$1,1)-1))+1,0,IF(ROW($E2671)=VALUE(LEFT(W$1,FIND("-",W$1,1)-1))+1,100-100/(1+ABS((SUMIF(INDEX($V:$V,ROW($V2672)-VALUE(LEFT(W$1,FIND("-",W$1,1)-1))+1):$V2672,"&gt;0",INDEX($V:$V,ROW($V2672)-VALUE(LEFT(W$1,FIND("-",W$1,1)-1))+1):$V2672)/COUNTIF(INDEX($V:$V,ROW($V2672)-VALUE(LEFT(W$1,FIND("-",W$1,1)-1))+1):$V2672,"&gt;0"))/(SUMIF(INDEX($V:$V,ROW($V2672)-VALUE(LEFT(W$1,FIND("-",W$1,1)-1))+1):$V2672,"&lt;0",INDEX($V:$V,ROW($V2672)-VALUE(LEFT(W$1,FIND("-",W$1,1)-1))+1):$V2672)/COUNTIF(INDEX($V:$V,ROW($V2672)-VALUE(LEFT(W$1,FIND("-",W$1,1)-1))+1):$V2672,"&lt;0")))),100-100/(1+ABS((SUMIF(INDEX($V:$V,ROW($V2672)-VALUE(LEFT(W$1,FIND("-",W$1,1)-1))+1):$V2672,"&gt;0",INDEX($V:$V,ROW($V2672)-VALUE(LEFT(W$1,FIND("-",W$1,1)-1))+1):$V2672)/VALUE(LEFT(W$1,FIND("-",W$1,1)-1)))/(SUMIF(INDEX($V:$V,ROW($V2672)-VALUE(LEFT(W$1,FIND("-",W$1,1)-1))+1):$V2672,"&lt;0",INDEX($V:$V,ROW($V2672)-VALUE(LEFT(W$1,FIND("-",W$1,1)-1))+1):$V2672)/VALUE(LEFT(W$1,FIND("-",W$1,1)-1)))))))</f>
        <v>66.666666666666686</v>
      </c>
      <c r="Y2672">
        <f>IF(ROW($E2672)&lt;=VALUE(LEFT(Y$1,FIND("-",Y$1,1)-1)),0,MAX(INDEX(C:C,ROW(C2672)-VALUE(LEFT(Y$1,FIND("-",Y$1,1)-1))+1):C2672))</f>
        <v>0.185</v>
      </c>
      <c r="Z2672">
        <f>IF(ROW($E2672)&lt;=VALUE(LEFT(Z$1,FIND("-",Z$1,1)-1)),0,MIN(INDEX(D:D,ROW(D2672)-VALUE(LEFT(Z$1,FIND("-",Z$1,1)-1))+1):D2672))</f>
        <v>0.14000000000000001</v>
      </c>
      <c r="AA2672">
        <f t="shared" si="378"/>
        <v>66.666666666666686</v>
      </c>
      <c r="AB2672">
        <f>IF(ROW($AA2672)&lt;=VALUE(LEFT(AA$1,FIND("-",AA$1,1)-1))+VALUE(LEFT(AB$1,FIND("-",AB$1,1)-1)-1),0,AVERAGE(INDEX($AA:$AA,ROW($AA2672)-VALUE(LEFT(AB$1,FIND("-",AB$1,1)-1))+1):$AA2672))</f>
        <v>81.481481481481481</v>
      </c>
      <c r="AC2672">
        <f>IF(ROW($AA2672)&lt;=VALUE(LEFT(AA$1,FIND("-",AA$1,1)-1))+VALUE(LEFT(AB$1,FIND("-",AB$1,1)-1)-1)+VALUE(LEFT(AC$1,FIND("-",AC$1,1)-1)-1),0,AVERAGE(INDEX($AB:$AB,ROW($AB2672)-VALUE(LEFT(AC$1,FIND("-",AC$1,1)-1))+1):$AB2672))</f>
        <v>83.58024691358024</v>
      </c>
      <c r="AE2672">
        <f t="shared" si="375"/>
        <v>156219344</v>
      </c>
      <c r="AG2672" t="str">
        <f t="shared" si="377"/>
        <v/>
      </c>
    </row>
    <row r="2673" spans="1:33" x14ac:dyDescent="0.25">
      <c r="A2673" s="6">
        <v>40864</v>
      </c>
      <c r="B2673">
        <v>0.17</v>
      </c>
      <c r="C2673">
        <v>0.17</v>
      </c>
      <c r="D2673">
        <v>0.17</v>
      </c>
      <c r="E2673">
        <v>0.17</v>
      </c>
      <c r="F2673">
        <v>0.116303</v>
      </c>
      <c r="G2673">
        <v>684400</v>
      </c>
      <c r="I2673" t="str">
        <f t="shared" si="370"/>
        <v/>
      </c>
      <c r="J2673" t="str">
        <f t="shared" si="371"/>
        <v/>
      </c>
      <c r="K2673" t="str">
        <f t="shared" si="372"/>
        <v>Sell</v>
      </c>
      <c r="M2673" s="11" t="str">
        <f t="shared" si="376"/>
        <v>Sell</v>
      </c>
      <c r="O2673">
        <f>IF(ROW($E2673)&lt;=VALUE(LEFT(O$1,FIND("-",O$1,1)-1)),0,IF(ROW($E2673)=VALUE(LEFT(O$1,FIND("-",O$1,1)-1))+1,AVERAGE(INDEX($E:$E,ROW($E2673)-VALUE(LEFT(O$1,FIND("-",O$1,1)-1))):$E2673),($E2673*(2/(VALUE(LEFT(O$1,FIND("-",O$1,1)-1))+1)))+(O2672*(1-(2/(VALUE(LEFT(O$1,FIND("-",O$1,1)-1))+1))))))</f>
        <v>0.1326342717353596</v>
      </c>
      <c r="Q2673">
        <f>IF(ROW($E2673)&lt;=VALUE(LEFT(Q$1,FIND("-",Q$1,1)-1)),0,IF(ROW($E2673)=VALUE(LEFT(Q$1,FIND("-",Q$1,1)-1))+1,AVERAGE(INDEX($E:$E,ROW($E2673)-VALUE(LEFT(Q$1,FIND("-",Q$1,1)-1))):$E2673),($E2673*(2/(VALUE(LEFT(Q$1,FIND("-",Q$1,1)-1))+1)))+(Q2672*(1-(2/(VALUE(LEFT(Q$1,FIND("-",Q$1,1)-1))+1))))))</f>
        <v>0.16553136442846481</v>
      </c>
      <c r="R2673">
        <f>IF(ROW($E2673)&lt;=VALUE(LEFT(R$1,FIND("-",R$1,1)-1)),0,IF(ROW($E2673)=VALUE(LEFT(R$1,FIND("-",R$1,1)-1))+1,AVERAGE(INDEX($E:$E,ROW($E2673)-VALUE(LEFT(R$1,FIND("-",R$1,1)-1))):$E2673),($E2673*(2/(VALUE(LEFT(R$1,FIND("-",R$1,1)-1))+1)))+(R2672*(1-(2/(VALUE(LEFT(R$1,FIND("-",R$1,1)-1))+1))))))</f>
        <v>0.15360381705069956</v>
      </c>
      <c r="S2673">
        <f t="shared" si="373"/>
        <v>1.1927547377765246E-2</v>
      </c>
      <c r="T2673">
        <f>IF(ROW($E2673)&lt;=MAX(VALUE(LEFT(Q$1,FIND("-",Q$1,1)-1)),VALUE(LEFT(R$1,FIND("-",R$1,1)-1)))+VALUE(LEFT(T$1,FIND("-",T$1,1)-1))-1,0,IF(ROW($E2673)=MAX(VALUE(LEFT(Q$1,FIND("-",Q$1,1)-1)),VALUE(LEFT(R$1,FIND("-",R$1,1)-1)))+VALUE(LEFT(T$1,FIND("-",T$1,1)-1)),AVERAGE(INDEX($S:$S,ROW(S2673)-VALUE(LEFT(T$1,FIND("-",T$1,1)-1))+1):S2673),($S2673*(2/(VALUE(LEFT(T$1,FIND("-",T$1,1)-1))+1)))+(T2672*(1-(2/(VALUE(LEFT(T$1,FIND("-",T$1,1)-1))+1))))))</f>
        <v>1.0868822959707284E-2</v>
      </c>
      <c r="V2673">
        <f t="shared" si="374"/>
        <v>0</v>
      </c>
      <c r="W2673">
        <f>IF(ROW($E2673)&lt;=VALUE(LEFT(W$1,FIND("-",W$1,1)-1))+1,0,IF(ROW($E2672)=VALUE(LEFT(W$1,FIND("-",W$1,1)-1))+1,100-100/(1+ABS((SUMIF(INDEX($V:$V,ROW($V2673)-VALUE(LEFT(W$1,FIND("-",W$1,1)-1))+1):$V2673,"&gt;0",INDEX($V:$V,ROW($V2673)-VALUE(LEFT(W$1,FIND("-",W$1,1)-1))+1):$V2673)/COUNTIF(INDEX($V:$V,ROW($V2673)-VALUE(LEFT(W$1,FIND("-",W$1,1)-1))+1):$V2673,"&gt;0"))/(SUMIF(INDEX($V:$V,ROW($V2673)-VALUE(LEFT(W$1,FIND("-",W$1,1)-1))+1):$V2673,"&lt;0",INDEX($V:$V,ROW($V2673)-VALUE(LEFT(W$1,FIND("-",W$1,1)-1))+1):$V2673)/COUNTIF(INDEX($V:$V,ROW($V2673)-VALUE(LEFT(W$1,FIND("-",W$1,1)-1))+1):$V2673,"&lt;0")))),100-100/(1+ABS((SUMIF(INDEX($V:$V,ROW($V2673)-VALUE(LEFT(W$1,FIND("-",W$1,1)-1))+1):$V2673,"&gt;0",INDEX($V:$V,ROW($V2673)-VALUE(LEFT(W$1,FIND("-",W$1,1)-1))+1):$V2673)/VALUE(LEFT(W$1,FIND("-",W$1,1)-1)))/(SUMIF(INDEX($V:$V,ROW($V2673)-VALUE(LEFT(W$1,FIND("-",W$1,1)-1))+1):$V2673,"&lt;0",INDEX($V:$V,ROW($V2673)-VALUE(LEFT(W$1,FIND("-",W$1,1)-1))+1):$V2673)/VALUE(LEFT(W$1,FIND("-",W$1,1)-1)))))))</f>
        <v>66.666666666666686</v>
      </c>
      <c r="Y2673">
        <f>IF(ROW($E2673)&lt;=VALUE(LEFT(Y$1,FIND("-",Y$1,1)-1)),0,MAX(INDEX(C:C,ROW(C2673)-VALUE(LEFT(Y$1,FIND("-",Y$1,1)-1))+1):C2673))</f>
        <v>0.185</v>
      </c>
      <c r="Z2673">
        <f>IF(ROW($E2673)&lt;=VALUE(LEFT(Z$1,FIND("-",Z$1,1)-1)),0,MIN(INDEX(D:D,ROW(D2673)-VALUE(LEFT(Z$1,FIND("-",Z$1,1)-1))+1):D2673))</f>
        <v>0.14000000000000001</v>
      </c>
      <c r="AA2673">
        <f t="shared" si="378"/>
        <v>66.666666666666686</v>
      </c>
      <c r="AB2673">
        <f>IF(ROW($AA2673)&lt;=VALUE(LEFT(AA$1,FIND("-",AA$1,1)-1))+VALUE(LEFT(AB$1,FIND("-",AB$1,1)-1)-1),0,AVERAGE(INDEX($AA:$AA,ROW($AA2673)-VALUE(LEFT(AB$1,FIND("-",AB$1,1)-1))+1):$AA2673))</f>
        <v>70.370370370370367</v>
      </c>
      <c r="AC2673">
        <f>IF(ROW($AA2673)&lt;=VALUE(LEFT(AA$1,FIND("-",AA$1,1)-1))+VALUE(LEFT(AB$1,FIND("-",AB$1,1)-1)-1)+VALUE(LEFT(AC$1,FIND("-",AC$1,1)-1)-1),0,AVERAGE(INDEX($AB:$AB,ROW($AB2673)-VALUE(LEFT(AC$1,FIND("-",AC$1,1)-1))+1):$AB2673))</f>
        <v>79.259259259259252</v>
      </c>
      <c r="AE2673">
        <f t="shared" si="375"/>
        <v>156219344</v>
      </c>
      <c r="AG2673" t="str">
        <f t="shared" si="377"/>
        <v>Sell</v>
      </c>
    </row>
    <row r="2674" spans="1:33" x14ac:dyDescent="0.25">
      <c r="A2674" s="6">
        <v>40865</v>
      </c>
      <c r="B2674">
        <v>0.17</v>
      </c>
      <c r="C2674">
        <v>0.17</v>
      </c>
      <c r="D2674">
        <v>0.16500000000000001</v>
      </c>
      <c r="E2674">
        <v>0.17</v>
      </c>
      <c r="F2674">
        <v>0.116303</v>
      </c>
      <c r="G2674">
        <v>640000</v>
      </c>
      <c r="I2674" t="str">
        <f t="shared" si="370"/>
        <v/>
      </c>
      <c r="J2674" t="str">
        <f t="shared" si="371"/>
        <v/>
      </c>
      <c r="K2674" t="str">
        <f t="shared" si="372"/>
        <v/>
      </c>
      <c r="M2674" s="11" t="str">
        <f t="shared" si="376"/>
        <v/>
      </c>
      <c r="O2674">
        <f>IF(ROW($E2674)&lt;=VALUE(LEFT(O$1,FIND("-",O$1,1)-1)),0,IF(ROW($E2674)=VALUE(LEFT(O$1,FIND("-",O$1,1)-1))+1,AVERAGE(INDEX($E:$E,ROW($E2674)-VALUE(LEFT(O$1,FIND("-",O$1,1)-1))):$E2674),($E2674*(2/(VALUE(LEFT(O$1,FIND("-",O$1,1)-1))+1)))+(O2673*(1-(2/(VALUE(LEFT(O$1,FIND("-",O$1,1)-1))+1))))))</f>
        <v>0.13300607002655007</v>
      </c>
      <c r="Q2674">
        <f>IF(ROW($E2674)&lt;=VALUE(LEFT(Q$1,FIND("-",Q$1,1)-1)),0,IF(ROW($E2674)=VALUE(LEFT(Q$1,FIND("-",Q$1,1)-1))+1,AVERAGE(INDEX($E:$E,ROW($E2674)-VALUE(LEFT(Q$1,FIND("-",Q$1,1)-1))):$E2674),($E2674*(2/(VALUE(LEFT(Q$1,FIND("-",Q$1,1)-1))+1)))+(Q2673*(1-(2/(VALUE(LEFT(Q$1,FIND("-",Q$1,1)-1))+1))))))</f>
        <v>0.16621884682408561</v>
      </c>
      <c r="R2674">
        <f>IF(ROW($E2674)&lt;=VALUE(LEFT(R$1,FIND("-",R$1,1)-1)),0,IF(ROW($E2674)=VALUE(LEFT(R$1,FIND("-",R$1,1)-1))+1,AVERAGE(INDEX($E:$E,ROW($E2674)-VALUE(LEFT(R$1,FIND("-",R$1,1)-1))):$E2674),($E2674*(2/(VALUE(LEFT(R$1,FIND("-",R$1,1)-1))+1)))+(R2673*(1-(2/(VALUE(LEFT(R$1,FIND("-",R$1,1)-1))+1))))))</f>
        <v>0.15481834912101811</v>
      </c>
      <c r="S2674">
        <f t="shared" si="373"/>
        <v>1.1400497703067503E-2</v>
      </c>
      <c r="T2674">
        <f>IF(ROW($E2674)&lt;=MAX(VALUE(LEFT(Q$1,FIND("-",Q$1,1)-1)),VALUE(LEFT(R$1,FIND("-",R$1,1)-1)))+VALUE(LEFT(T$1,FIND("-",T$1,1)-1))-1,0,IF(ROW($E2674)=MAX(VALUE(LEFT(Q$1,FIND("-",Q$1,1)-1)),VALUE(LEFT(R$1,FIND("-",R$1,1)-1)))+VALUE(LEFT(T$1,FIND("-",T$1,1)-1)),AVERAGE(INDEX($S:$S,ROW(S2674)-VALUE(LEFT(T$1,FIND("-",T$1,1)-1))+1):S2674),($S2674*(2/(VALUE(LEFT(T$1,FIND("-",T$1,1)-1))+1)))+(T2673*(1-(2/(VALUE(LEFT(T$1,FIND("-",T$1,1)-1))+1))))))</f>
        <v>1.0975157908379329E-2</v>
      </c>
      <c r="V2674">
        <f t="shared" si="374"/>
        <v>0</v>
      </c>
      <c r="W2674">
        <f>IF(ROW($E2674)&lt;=VALUE(LEFT(W$1,FIND("-",W$1,1)-1))+1,0,IF(ROW($E2673)=VALUE(LEFT(W$1,FIND("-",W$1,1)-1))+1,100-100/(1+ABS((SUMIF(INDEX($V:$V,ROW($V2674)-VALUE(LEFT(W$1,FIND("-",W$1,1)-1))+1):$V2674,"&gt;0",INDEX($V:$V,ROW($V2674)-VALUE(LEFT(W$1,FIND("-",W$1,1)-1))+1):$V2674)/COUNTIF(INDEX($V:$V,ROW($V2674)-VALUE(LEFT(W$1,FIND("-",W$1,1)-1))+1):$V2674,"&gt;0"))/(SUMIF(INDEX($V:$V,ROW($V2674)-VALUE(LEFT(W$1,FIND("-",W$1,1)-1))+1):$V2674,"&lt;0",INDEX($V:$V,ROW($V2674)-VALUE(LEFT(W$1,FIND("-",W$1,1)-1))+1):$V2674)/COUNTIF(INDEX($V:$V,ROW($V2674)-VALUE(LEFT(W$1,FIND("-",W$1,1)-1))+1):$V2674,"&lt;0")))),100-100/(1+ABS((SUMIF(INDEX($V:$V,ROW($V2674)-VALUE(LEFT(W$1,FIND("-",W$1,1)-1))+1):$V2674,"&gt;0",INDEX($V:$V,ROW($V2674)-VALUE(LEFT(W$1,FIND("-",W$1,1)-1))+1):$V2674)/VALUE(LEFT(W$1,FIND("-",W$1,1)-1)))/(SUMIF(INDEX($V:$V,ROW($V2674)-VALUE(LEFT(W$1,FIND("-",W$1,1)-1))+1):$V2674,"&lt;0",INDEX($V:$V,ROW($V2674)-VALUE(LEFT(W$1,FIND("-",W$1,1)-1))+1):$V2674)/VALUE(LEFT(W$1,FIND("-",W$1,1)-1)))))))</f>
        <v>66.666666666666686</v>
      </c>
      <c r="Y2674">
        <f>IF(ROW($E2674)&lt;=VALUE(LEFT(Y$1,FIND("-",Y$1,1)-1)),0,MAX(INDEX(C:C,ROW(C2674)-VALUE(LEFT(Y$1,FIND("-",Y$1,1)-1))+1):C2674))</f>
        <v>0.185</v>
      </c>
      <c r="Z2674">
        <f>IF(ROW($E2674)&lt;=VALUE(LEFT(Z$1,FIND("-",Z$1,1)-1)),0,MIN(INDEX(D:D,ROW(D2674)-VALUE(LEFT(Z$1,FIND("-",Z$1,1)-1))+1):D2674))</f>
        <v>0.14499999999999999</v>
      </c>
      <c r="AA2674">
        <f t="shared" si="378"/>
        <v>62.500000000000043</v>
      </c>
      <c r="AB2674">
        <f>IF(ROW($AA2674)&lt;=VALUE(LEFT(AA$1,FIND("-",AA$1,1)-1))+VALUE(LEFT(AB$1,FIND("-",AB$1,1)-1)-1),0,AVERAGE(INDEX($AA:$AA,ROW($AA2674)-VALUE(LEFT(AB$1,FIND("-",AB$1,1)-1))+1):$AA2674))</f>
        <v>65.277777777777814</v>
      </c>
      <c r="AC2674">
        <f>IF(ROW($AA2674)&lt;=VALUE(LEFT(AA$1,FIND("-",AA$1,1)-1))+VALUE(LEFT(AB$1,FIND("-",AB$1,1)-1)-1)+VALUE(LEFT(AC$1,FIND("-",AC$1,1)-1)-1),0,AVERAGE(INDEX($AB:$AB,ROW($AB2674)-VALUE(LEFT(AC$1,FIND("-",AC$1,1)-1))+1):$AB2674))</f>
        <v>72.376543209876559</v>
      </c>
      <c r="AE2674">
        <f t="shared" si="375"/>
        <v>156219344</v>
      </c>
      <c r="AG2674" t="str">
        <f t="shared" si="377"/>
        <v/>
      </c>
    </row>
    <row r="2675" spans="1:33" x14ac:dyDescent="0.25">
      <c r="A2675" s="6">
        <v>40868</v>
      </c>
      <c r="B2675">
        <v>0.17</v>
      </c>
      <c r="C2675">
        <v>0.17</v>
      </c>
      <c r="D2675">
        <v>0.17</v>
      </c>
      <c r="E2675">
        <v>0.17</v>
      </c>
      <c r="F2675">
        <v>0.116303</v>
      </c>
      <c r="G2675">
        <v>762600</v>
      </c>
      <c r="I2675" t="str">
        <f t="shared" si="370"/>
        <v>Bearish</v>
      </c>
      <c r="J2675" t="str">
        <f t="shared" si="371"/>
        <v/>
      </c>
      <c r="K2675" t="str">
        <f t="shared" si="372"/>
        <v/>
      </c>
      <c r="M2675" s="11" t="str">
        <f t="shared" si="376"/>
        <v/>
      </c>
      <c r="O2675">
        <f>IF(ROW($E2675)&lt;=VALUE(LEFT(O$1,FIND("-",O$1,1)-1)),0,IF(ROW($E2675)=VALUE(LEFT(O$1,FIND("-",O$1,1)-1))+1,AVERAGE(INDEX($E:$E,ROW($E2675)-VALUE(LEFT(O$1,FIND("-",O$1,1)-1))):$E2675),($E2675*(2/(VALUE(LEFT(O$1,FIND("-",O$1,1)-1))+1)))+(O2674*(1-(2/(VALUE(LEFT(O$1,FIND("-",O$1,1)-1))+1))))))</f>
        <v>0.13337416883225606</v>
      </c>
      <c r="Q2675">
        <f>IF(ROW($E2675)&lt;=VALUE(LEFT(Q$1,FIND("-",Q$1,1)-1)),0,IF(ROW($E2675)=VALUE(LEFT(Q$1,FIND("-",Q$1,1)-1))+1,AVERAGE(INDEX($E:$E,ROW($E2675)-VALUE(LEFT(Q$1,FIND("-",Q$1,1)-1))):$E2675),($E2675*(2/(VALUE(LEFT(Q$1,FIND("-",Q$1,1)-1))+1)))+(Q2674*(1-(2/(VALUE(LEFT(Q$1,FIND("-",Q$1,1)-1))+1))))))</f>
        <v>0.16680056269730323</v>
      </c>
      <c r="R2675">
        <f>IF(ROW($E2675)&lt;=VALUE(LEFT(R$1,FIND("-",R$1,1)-1)),0,IF(ROW($E2675)=VALUE(LEFT(R$1,FIND("-",R$1,1)-1))+1,AVERAGE(INDEX($E:$E,ROW($E2675)-VALUE(LEFT(R$1,FIND("-",R$1,1)-1))):$E2675),($E2675*(2/(VALUE(LEFT(R$1,FIND("-",R$1,1)-1))+1)))+(R2674*(1-(2/(VALUE(LEFT(R$1,FIND("-",R$1,1)-1))+1))))))</f>
        <v>0.15594291585279454</v>
      </c>
      <c r="S2675">
        <f t="shared" si="373"/>
        <v>1.0857646844508684E-2</v>
      </c>
      <c r="T2675">
        <f>IF(ROW($E2675)&lt;=MAX(VALUE(LEFT(Q$1,FIND("-",Q$1,1)-1)),VALUE(LEFT(R$1,FIND("-",R$1,1)-1)))+VALUE(LEFT(T$1,FIND("-",T$1,1)-1))-1,0,IF(ROW($E2675)=MAX(VALUE(LEFT(Q$1,FIND("-",Q$1,1)-1)),VALUE(LEFT(R$1,FIND("-",R$1,1)-1)))+VALUE(LEFT(T$1,FIND("-",T$1,1)-1)),AVERAGE(INDEX($S:$S,ROW(S2675)-VALUE(LEFT(T$1,FIND("-",T$1,1)-1))+1):S2675),($S2675*(2/(VALUE(LEFT(T$1,FIND("-",T$1,1)-1))+1)))+(T2674*(1-(2/(VALUE(LEFT(T$1,FIND("-",T$1,1)-1))+1))))))</f>
        <v>1.0951655695605201E-2</v>
      </c>
      <c r="V2675">
        <f t="shared" si="374"/>
        <v>0</v>
      </c>
      <c r="W2675">
        <f>IF(ROW($E2675)&lt;=VALUE(LEFT(W$1,FIND("-",W$1,1)-1))+1,0,IF(ROW($E2674)=VALUE(LEFT(W$1,FIND("-",W$1,1)-1))+1,100-100/(1+ABS((SUMIF(INDEX($V:$V,ROW($V2675)-VALUE(LEFT(W$1,FIND("-",W$1,1)-1))+1):$V2675,"&gt;0",INDEX($V:$V,ROW($V2675)-VALUE(LEFT(W$1,FIND("-",W$1,1)-1))+1):$V2675)/COUNTIF(INDEX($V:$V,ROW($V2675)-VALUE(LEFT(W$1,FIND("-",W$1,1)-1))+1):$V2675,"&gt;0"))/(SUMIF(INDEX($V:$V,ROW($V2675)-VALUE(LEFT(W$1,FIND("-",W$1,1)-1))+1):$V2675,"&lt;0",INDEX($V:$V,ROW($V2675)-VALUE(LEFT(W$1,FIND("-",W$1,1)-1))+1):$V2675)/COUNTIF(INDEX($V:$V,ROW($V2675)-VALUE(LEFT(W$1,FIND("-",W$1,1)-1))+1):$V2675,"&lt;0")))),100-100/(1+ABS((SUMIF(INDEX($V:$V,ROW($V2675)-VALUE(LEFT(W$1,FIND("-",W$1,1)-1))+1):$V2675,"&gt;0",INDEX($V:$V,ROW($V2675)-VALUE(LEFT(W$1,FIND("-",W$1,1)-1))+1):$V2675)/VALUE(LEFT(W$1,FIND("-",W$1,1)-1)))/(SUMIF(INDEX($V:$V,ROW($V2675)-VALUE(LEFT(W$1,FIND("-",W$1,1)-1))+1):$V2675,"&lt;0",INDEX($V:$V,ROW($V2675)-VALUE(LEFT(W$1,FIND("-",W$1,1)-1))+1):$V2675)/VALUE(LEFT(W$1,FIND("-",W$1,1)-1)))))))</f>
        <v>64.285714285714306</v>
      </c>
      <c r="Y2675">
        <f>IF(ROW($E2675)&lt;=VALUE(LEFT(Y$1,FIND("-",Y$1,1)-1)),0,MAX(INDEX(C:C,ROW(C2675)-VALUE(LEFT(Y$1,FIND("-",Y$1,1)-1))+1):C2675))</f>
        <v>0.185</v>
      </c>
      <c r="Z2675">
        <f>IF(ROW($E2675)&lt;=VALUE(LEFT(Z$1,FIND("-",Z$1,1)-1)),0,MIN(INDEX(D:D,ROW(D2675)-VALUE(LEFT(Z$1,FIND("-",Z$1,1)-1))+1):D2675))</f>
        <v>0.14499999999999999</v>
      </c>
      <c r="AA2675">
        <f t="shared" si="378"/>
        <v>62.500000000000043</v>
      </c>
      <c r="AB2675">
        <f>IF(ROW($AA2675)&lt;=VALUE(LEFT(AA$1,FIND("-",AA$1,1)-1))+VALUE(LEFT(AB$1,FIND("-",AB$1,1)-1)-1),0,AVERAGE(INDEX($AA:$AA,ROW($AA2675)-VALUE(LEFT(AB$1,FIND("-",AB$1,1)-1))+1):$AA2675))</f>
        <v>63.888888888888935</v>
      </c>
      <c r="AC2675">
        <f>IF(ROW($AA2675)&lt;=VALUE(LEFT(AA$1,FIND("-",AA$1,1)-1))+VALUE(LEFT(AB$1,FIND("-",AB$1,1)-1)-1)+VALUE(LEFT(AC$1,FIND("-",AC$1,1)-1)-1),0,AVERAGE(INDEX($AB:$AB,ROW($AB2675)-VALUE(LEFT(AC$1,FIND("-",AC$1,1)-1))+1):$AB2675))</f>
        <v>66.51234567901237</v>
      </c>
      <c r="AE2675">
        <f t="shared" si="375"/>
        <v>156219344</v>
      </c>
      <c r="AG2675" t="str">
        <f t="shared" si="377"/>
        <v/>
      </c>
    </row>
    <row r="2676" spans="1:33" x14ac:dyDescent="0.25">
      <c r="A2676" s="6">
        <v>40869</v>
      </c>
      <c r="B2676">
        <v>0.17</v>
      </c>
      <c r="C2676">
        <v>0.17</v>
      </c>
      <c r="D2676">
        <v>0.17</v>
      </c>
      <c r="E2676">
        <v>0.17</v>
      </c>
      <c r="F2676">
        <v>0.116303</v>
      </c>
      <c r="G2676">
        <v>540000</v>
      </c>
      <c r="I2676" t="str">
        <f t="shared" si="370"/>
        <v/>
      </c>
      <c r="J2676" t="str">
        <f t="shared" si="371"/>
        <v/>
      </c>
      <c r="K2676" t="str">
        <f t="shared" si="372"/>
        <v/>
      </c>
      <c r="M2676" s="11" t="str">
        <f t="shared" si="376"/>
        <v/>
      </c>
      <c r="O2676">
        <f>IF(ROW($E2676)&lt;=VALUE(LEFT(O$1,FIND("-",O$1,1)-1)),0,IF(ROW($E2676)=VALUE(LEFT(O$1,FIND("-",O$1,1)-1))+1,AVERAGE(INDEX($E:$E,ROW($E2676)-VALUE(LEFT(O$1,FIND("-",O$1,1)-1))):$E2676),($E2676*(2/(VALUE(LEFT(O$1,FIND("-",O$1,1)-1))+1)))+(O2675*(1-(2/(VALUE(LEFT(O$1,FIND("-",O$1,1)-1))+1))))))</f>
        <v>0.13373860496327841</v>
      </c>
      <c r="Q2676">
        <f>IF(ROW($E2676)&lt;=VALUE(LEFT(Q$1,FIND("-",Q$1,1)-1)),0,IF(ROW($E2676)=VALUE(LEFT(Q$1,FIND("-",Q$1,1)-1))+1,AVERAGE(INDEX($E:$E,ROW($E2676)-VALUE(LEFT(Q$1,FIND("-",Q$1,1)-1))):$E2676),($E2676*(2/(VALUE(LEFT(Q$1,FIND("-",Q$1,1)-1))+1)))+(Q2675*(1-(2/(VALUE(LEFT(Q$1,FIND("-",Q$1,1)-1))+1))))))</f>
        <v>0.16729278382079504</v>
      </c>
      <c r="R2676">
        <f>IF(ROW($E2676)&lt;=VALUE(LEFT(R$1,FIND("-",R$1,1)-1)),0,IF(ROW($E2676)=VALUE(LEFT(R$1,FIND("-",R$1,1)-1))+1,AVERAGE(INDEX($E:$E,ROW($E2676)-VALUE(LEFT(R$1,FIND("-",R$1,1)-1))):$E2676),($E2676*(2/(VALUE(LEFT(R$1,FIND("-",R$1,1)-1))+1)))+(R2675*(1-(2/(VALUE(LEFT(R$1,FIND("-",R$1,1)-1))+1))))))</f>
        <v>0.15698418134518013</v>
      </c>
      <c r="S2676">
        <f t="shared" si="373"/>
        <v>1.0308602475614909E-2</v>
      </c>
      <c r="T2676">
        <f>IF(ROW($E2676)&lt;=MAX(VALUE(LEFT(Q$1,FIND("-",Q$1,1)-1)),VALUE(LEFT(R$1,FIND("-",R$1,1)-1)))+VALUE(LEFT(T$1,FIND("-",T$1,1)-1))-1,0,IF(ROW($E2676)=MAX(VALUE(LEFT(Q$1,FIND("-",Q$1,1)-1)),VALUE(LEFT(R$1,FIND("-",R$1,1)-1)))+VALUE(LEFT(T$1,FIND("-",T$1,1)-1)),AVERAGE(INDEX($S:$S,ROW(S2676)-VALUE(LEFT(T$1,FIND("-",T$1,1)-1))+1):S2676),($S2676*(2/(VALUE(LEFT(T$1,FIND("-",T$1,1)-1))+1)))+(T2675*(1-(2/(VALUE(LEFT(T$1,FIND("-",T$1,1)-1))+1))))))</f>
        <v>1.0823045051607144E-2</v>
      </c>
      <c r="V2676">
        <f t="shared" si="374"/>
        <v>0</v>
      </c>
      <c r="W2676">
        <f>IF(ROW($E2676)&lt;=VALUE(LEFT(W$1,FIND("-",W$1,1)-1))+1,0,IF(ROW($E2675)=VALUE(LEFT(W$1,FIND("-",W$1,1)-1))+1,100-100/(1+ABS((SUMIF(INDEX($V:$V,ROW($V2676)-VALUE(LEFT(W$1,FIND("-",W$1,1)-1))+1):$V2676,"&gt;0",INDEX($V:$V,ROW($V2676)-VALUE(LEFT(W$1,FIND("-",W$1,1)-1))+1):$V2676)/COUNTIF(INDEX($V:$V,ROW($V2676)-VALUE(LEFT(W$1,FIND("-",W$1,1)-1))+1):$V2676,"&gt;0"))/(SUMIF(INDEX($V:$V,ROW($V2676)-VALUE(LEFT(W$1,FIND("-",W$1,1)-1))+1):$V2676,"&lt;0",INDEX($V:$V,ROW($V2676)-VALUE(LEFT(W$1,FIND("-",W$1,1)-1))+1):$V2676)/COUNTIF(INDEX($V:$V,ROW($V2676)-VALUE(LEFT(W$1,FIND("-",W$1,1)-1))+1):$V2676,"&lt;0")))),100-100/(1+ABS((SUMIF(INDEX($V:$V,ROW($V2676)-VALUE(LEFT(W$1,FIND("-",W$1,1)-1))+1):$V2676,"&gt;0",INDEX($V:$V,ROW($V2676)-VALUE(LEFT(W$1,FIND("-",W$1,1)-1))+1):$V2676)/VALUE(LEFT(W$1,FIND("-",W$1,1)-1)))/(SUMIF(INDEX($V:$V,ROW($V2676)-VALUE(LEFT(W$1,FIND("-",W$1,1)-1))+1):$V2676,"&lt;0",INDEX($V:$V,ROW($V2676)-VALUE(LEFT(W$1,FIND("-",W$1,1)-1))+1):$V2676)/VALUE(LEFT(W$1,FIND("-",W$1,1)-1)))))))</f>
        <v>69.230769230769269</v>
      </c>
      <c r="Y2676">
        <f>IF(ROW($E2676)&lt;=VALUE(LEFT(Y$1,FIND("-",Y$1,1)-1)),0,MAX(INDEX(C:C,ROW(C2676)-VALUE(LEFT(Y$1,FIND("-",Y$1,1)-1))+1):C2676))</f>
        <v>0.185</v>
      </c>
      <c r="Z2676">
        <f>IF(ROW($E2676)&lt;=VALUE(LEFT(Z$1,FIND("-",Z$1,1)-1)),0,MIN(INDEX(D:D,ROW(D2676)-VALUE(LEFT(Z$1,FIND("-",Z$1,1)-1))+1):D2676))</f>
        <v>0.14499999999999999</v>
      </c>
      <c r="AA2676">
        <f t="shared" si="378"/>
        <v>62.500000000000043</v>
      </c>
      <c r="AB2676">
        <f>IF(ROW($AA2676)&lt;=VALUE(LEFT(AA$1,FIND("-",AA$1,1)-1))+VALUE(LEFT(AB$1,FIND("-",AB$1,1)-1)-1),0,AVERAGE(INDEX($AA:$AA,ROW($AA2676)-VALUE(LEFT(AB$1,FIND("-",AB$1,1)-1))+1):$AA2676))</f>
        <v>62.500000000000036</v>
      </c>
      <c r="AC2676">
        <f>IF(ROW($AA2676)&lt;=VALUE(LEFT(AA$1,FIND("-",AA$1,1)-1))+VALUE(LEFT(AB$1,FIND("-",AB$1,1)-1)-1)+VALUE(LEFT(AC$1,FIND("-",AC$1,1)-1)-1),0,AVERAGE(INDEX($AB:$AB,ROW($AB2676)-VALUE(LEFT(AC$1,FIND("-",AC$1,1)-1))+1):$AB2676))</f>
        <v>63.888888888888921</v>
      </c>
      <c r="AE2676">
        <f t="shared" si="375"/>
        <v>156219344</v>
      </c>
      <c r="AG2676" t="str">
        <f t="shared" si="377"/>
        <v/>
      </c>
    </row>
    <row r="2677" spans="1:33" x14ac:dyDescent="0.25">
      <c r="A2677" s="6">
        <v>40870</v>
      </c>
      <c r="B2677">
        <v>0.17</v>
      </c>
      <c r="C2677">
        <v>0.18</v>
      </c>
      <c r="D2677">
        <v>0.17</v>
      </c>
      <c r="E2677">
        <v>0.17499999999999999</v>
      </c>
      <c r="F2677">
        <v>0.119724</v>
      </c>
      <c r="G2677">
        <v>714000</v>
      </c>
      <c r="I2677" t="str">
        <f t="shared" si="370"/>
        <v/>
      </c>
      <c r="J2677" t="str">
        <f t="shared" si="371"/>
        <v/>
      </c>
      <c r="K2677" t="str">
        <f t="shared" si="372"/>
        <v/>
      </c>
      <c r="M2677" s="11" t="str">
        <f t="shared" si="376"/>
        <v/>
      </c>
      <c r="O2677">
        <f>IF(ROW($E2677)&lt;=VALUE(LEFT(O$1,FIND("-",O$1,1)-1)),0,IF(ROW($E2677)=VALUE(LEFT(O$1,FIND("-",O$1,1)-1))+1,AVERAGE(INDEX($E:$E,ROW($E2677)-VALUE(LEFT(O$1,FIND("-",O$1,1)-1))):$E2677),($E2677*(2/(VALUE(LEFT(O$1,FIND("-",O$1,1)-1))+1)))+(O2676*(1-(2/(VALUE(LEFT(O$1,FIND("-",O$1,1)-1))+1))))))</f>
        <v>0.13414916610792244</v>
      </c>
      <c r="Q2677">
        <f>IF(ROW($E2677)&lt;=VALUE(LEFT(Q$1,FIND("-",Q$1,1)-1)),0,IF(ROW($E2677)=VALUE(LEFT(Q$1,FIND("-",Q$1,1)-1))+1,AVERAGE(INDEX($E:$E,ROW($E2677)-VALUE(LEFT(Q$1,FIND("-",Q$1,1)-1))):$E2677),($E2677*(2/(VALUE(LEFT(Q$1,FIND("-",Q$1,1)-1))+1)))+(Q2676*(1-(2/(VALUE(LEFT(Q$1,FIND("-",Q$1,1)-1))+1))))))</f>
        <v>0.16847850938682657</v>
      </c>
      <c r="R2677">
        <f>IF(ROW($E2677)&lt;=VALUE(LEFT(R$1,FIND("-",R$1,1)-1)),0,IF(ROW($E2677)=VALUE(LEFT(R$1,FIND("-",R$1,1)-1))+1,AVERAGE(INDEX($E:$E,ROW($E2677)-VALUE(LEFT(R$1,FIND("-",R$1,1)-1))):$E2677),($E2677*(2/(VALUE(LEFT(R$1,FIND("-",R$1,1)-1))+1)))+(R2676*(1-(2/(VALUE(LEFT(R$1,FIND("-",R$1,1)-1))+1))))))</f>
        <v>0.15831868643072233</v>
      </c>
      <c r="S2677">
        <f t="shared" si="373"/>
        <v>1.0159822956104236E-2</v>
      </c>
      <c r="T2677">
        <f>IF(ROW($E2677)&lt;=MAX(VALUE(LEFT(Q$1,FIND("-",Q$1,1)-1)),VALUE(LEFT(R$1,FIND("-",R$1,1)-1)))+VALUE(LEFT(T$1,FIND("-",T$1,1)-1))-1,0,IF(ROW($E2677)=MAX(VALUE(LEFT(Q$1,FIND("-",Q$1,1)-1)),VALUE(LEFT(R$1,FIND("-",R$1,1)-1)))+VALUE(LEFT(T$1,FIND("-",T$1,1)-1)),AVERAGE(INDEX($S:$S,ROW(S2677)-VALUE(LEFT(T$1,FIND("-",T$1,1)-1))+1):S2677),($S2677*(2/(VALUE(LEFT(T$1,FIND("-",T$1,1)-1))+1)))+(T2676*(1-(2/(VALUE(LEFT(T$1,FIND("-",T$1,1)-1))+1))))))</f>
        <v>1.0690400632506562E-2</v>
      </c>
      <c r="V2677">
        <f t="shared" si="374"/>
        <v>4.9999999999999767E-3</v>
      </c>
      <c r="W2677">
        <f>IF(ROW($E2677)&lt;=VALUE(LEFT(W$1,FIND("-",W$1,1)-1))+1,0,IF(ROW($E2676)=VALUE(LEFT(W$1,FIND("-",W$1,1)-1))+1,100-100/(1+ABS((SUMIF(INDEX($V:$V,ROW($V2677)-VALUE(LEFT(W$1,FIND("-",W$1,1)-1))+1):$V2677,"&gt;0",INDEX($V:$V,ROW($V2677)-VALUE(LEFT(W$1,FIND("-",W$1,1)-1))+1):$V2677)/COUNTIF(INDEX($V:$V,ROW($V2677)-VALUE(LEFT(W$1,FIND("-",W$1,1)-1))+1):$V2677,"&gt;0"))/(SUMIF(INDEX($V:$V,ROW($V2677)-VALUE(LEFT(W$1,FIND("-",W$1,1)-1))+1):$V2677,"&lt;0",INDEX($V:$V,ROW($V2677)-VALUE(LEFT(W$1,FIND("-",W$1,1)-1))+1):$V2677)/COUNTIF(INDEX($V:$V,ROW($V2677)-VALUE(LEFT(W$1,FIND("-",W$1,1)-1))+1):$V2677,"&lt;0")))),100-100/(1+ABS((SUMIF(INDEX($V:$V,ROW($V2677)-VALUE(LEFT(W$1,FIND("-",W$1,1)-1))+1):$V2677,"&gt;0",INDEX($V:$V,ROW($V2677)-VALUE(LEFT(W$1,FIND("-",W$1,1)-1))+1):$V2677)/VALUE(LEFT(W$1,FIND("-",W$1,1)-1)))/(SUMIF(INDEX($V:$V,ROW($V2677)-VALUE(LEFT(W$1,FIND("-",W$1,1)-1))+1):$V2677,"&lt;0",INDEX($V:$V,ROW($V2677)-VALUE(LEFT(W$1,FIND("-",W$1,1)-1))+1):$V2677)/VALUE(LEFT(W$1,FIND("-",W$1,1)-1)))))))</f>
        <v>69.230769230769255</v>
      </c>
      <c r="Y2677">
        <f>IF(ROW($E2677)&lt;=VALUE(LEFT(Y$1,FIND("-",Y$1,1)-1)),0,MAX(INDEX(C:C,ROW(C2677)-VALUE(LEFT(Y$1,FIND("-",Y$1,1)-1))+1):C2677))</f>
        <v>0.185</v>
      </c>
      <c r="Z2677">
        <f>IF(ROW($E2677)&lt;=VALUE(LEFT(Z$1,FIND("-",Z$1,1)-1)),0,MIN(INDEX(D:D,ROW(D2677)-VALUE(LEFT(Z$1,FIND("-",Z$1,1)-1))+1):D2677))</f>
        <v>0.14499999999999999</v>
      </c>
      <c r="AA2677">
        <f t="shared" si="378"/>
        <v>74.999999999999972</v>
      </c>
      <c r="AB2677">
        <f>IF(ROW($AA2677)&lt;=VALUE(LEFT(AA$1,FIND("-",AA$1,1)-1))+VALUE(LEFT(AB$1,FIND("-",AB$1,1)-1)-1),0,AVERAGE(INDEX($AA:$AA,ROW($AA2677)-VALUE(LEFT(AB$1,FIND("-",AB$1,1)-1))+1):$AA2677))</f>
        <v>66.666666666666686</v>
      </c>
      <c r="AC2677">
        <f>IF(ROW($AA2677)&lt;=VALUE(LEFT(AA$1,FIND("-",AA$1,1)-1))+VALUE(LEFT(AB$1,FIND("-",AB$1,1)-1)-1)+VALUE(LEFT(AC$1,FIND("-",AC$1,1)-1)-1),0,AVERAGE(INDEX($AB:$AB,ROW($AB2677)-VALUE(LEFT(AC$1,FIND("-",AC$1,1)-1))+1):$AB2677))</f>
        <v>64.35185185185189</v>
      </c>
      <c r="AE2677">
        <f t="shared" si="375"/>
        <v>156933344</v>
      </c>
      <c r="AG2677" t="str">
        <f t="shared" si="377"/>
        <v/>
      </c>
    </row>
    <row r="2678" spans="1:33" x14ac:dyDescent="0.25">
      <c r="A2678" s="6">
        <v>40871</v>
      </c>
      <c r="B2678">
        <v>0.17499999999999999</v>
      </c>
      <c r="C2678">
        <v>0.19500000000000001</v>
      </c>
      <c r="D2678">
        <v>0.17499999999999999</v>
      </c>
      <c r="E2678">
        <v>0.185</v>
      </c>
      <c r="F2678">
        <v>0.12656600000000001</v>
      </c>
      <c r="G2678">
        <v>5874400</v>
      </c>
      <c r="I2678" t="str">
        <f t="shared" si="370"/>
        <v>Bullish</v>
      </c>
      <c r="J2678" t="str">
        <f t="shared" si="371"/>
        <v>Overbought</v>
      </c>
      <c r="K2678" t="str">
        <f t="shared" si="372"/>
        <v/>
      </c>
      <c r="M2678" s="11" t="str">
        <f t="shared" si="376"/>
        <v/>
      </c>
      <c r="O2678">
        <f>IF(ROW($E2678)&lt;=VALUE(LEFT(O$1,FIND("-",O$1,1)-1)),0,IF(ROW($E2678)=VALUE(LEFT(O$1,FIND("-",O$1,1)-1))+1,AVERAGE(INDEX($E:$E,ROW($E2678)-VALUE(LEFT(O$1,FIND("-",O$1,1)-1))):$E2678),($E2678*(2/(VALUE(LEFT(O$1,FIND("-",O$1,1)-1))+1)))+(O2677*(1-(2/(VALUE(LEFT(O$1,FIND("-",O$1,1)-1))+1))))))</f>
        <v>0.13465514455460978</v>
      </c>
      <c r="Q2678">
        <f>IF(ROW($E2678)&lt;=VALUE(LEFT(Q$1,FIND("-",Q$1,1)-1)),0,IF(ROW($E2678)=VALUE(LEFT(Q$1,FIND("-",Q$1,1)-1))+1,AVERAGE(INDEX($E:$E,ROW($E2678)-VALUE(LEFT(Q$1,FIND("-",Q$1,1)-1))):$E2678),($E2678*(2/(VALUE(LEFT(Q$1,FIND("-",Q$1,1)-1))+1)))+(Q2677*(1-(2/(VALUE(LEFT(Q$1,FIND("-",Q$1,1)-1))+1))))))</f>
        <v>0.17102027717346863</v>
      </c>
      <c r="R2678">
        <f>IF(ROW($E2678)&lt;=VALUE(LEFT(R$1,FIND("-",R$1,1)-1)),0,IF(ROW($E2678)=VALUE(LEFT(R$1,FIND("-",R$1,1)-1))+1,AVERAGE(INDEX($E:$E,ROW($E2678)-VALUE(LEFT(R$1,FIND("-",R$1,1)-1))):$E2678),($E2678*(2/(VALUE(LEFT(R$1,FIND("-",R$1,1)-1))+1)))+(R2677*(1-(2/(VALUE(LEFT(R$1,FIND("-",R$1,1)-1))+1))))))</f>
        <v>0.16029508002844658</v>
      </c>
      <c r="S2678">
        <f t="shared" si="373"/>
        <v>1.0725197145022042E-2</v>
      </c>
      <c r="T2678">
        <f>IF(ROW($E2678)&lt;=MAX(VALUE(LEFT(Q$1,FIND("-",Q$1,1)-1)),VALUE(LEFT(R$1,FIND("-",R$1,1)-1)))+VALUE(LEFT(T$1,FIND("-",T$1,1)-1))-1,0,IF(ROW($E2678)=MAX(VALUE(LEFT(Q$1,FIND("-",Q$1,1)-1)),VALUE(LEFT(R$1,FIND("-",R$1,1)-1)))+VALUE(LEFT(T$1,FIND("-",T$1,1)-1)),AVERAGE(INDEX($S:$S,ROW(S2678)-VALUE(LEFT(T$1,FIND("-",T$1,1)-1))+1):S2678),($S2678*(2/(VALUE(LEFT(T$1,FIND("-",T$1,1)-1))+1)))+(T2677*(1-(2/(VALUE(LEFT(T$1,FIND("-",T$1,1)-1))+1))))))</f>
        <v>1.0697359935009658E-2</v>
      </c>
      <c r="V2678">
        <f t="shared" si="374"/>
        <v>1.0000000000000009E-2</v>
      </c>
      <c r="W2678">
        <f>IF(ROW($E2678)&lt;=VALUE(LEFT(W$1,FIND("-",W$1,1)-1))+1,0,IF(ROW($E2677)=VALUE(LEFT(W$1,FIND("-",W$1,1)-1))+1,100-100/(1+ABS((SUMIF(INDEX($V:$V,ROW($V2678)-VALUE(LEFT(W$1,FIND("-",W$1,1)-1))+1):$V2678,"&gt;0",INDEX($V:$V,ROW($V2678)-VALUE(LEFT(W$1,FIND("-",W$1,1)-1))+1):$V2678)/COUNTIF(INDEX($V:$V,ROW($V2678)-VALUE(LEFT(W$1,FIND("-",W$1,1)-1))+1):$V2678,"&gt;0"))/(SUMIF(INDEX($V:$V,ROW($V2678)-VALUE(LEFT(W$1,FIND("-",W$1,1)-1))+1):$V2678,"&lt;0",INDEX($V:$V,ROW($V2678)-VALUE(LEFT(W$1,FIND("-",W$1,1)-1))+1):$V2678)/COUNTIF(INDEX($V:$V,ROW($V2678)-VALUE(LEFT(W$1,FIND("-",W$1,1)-1))+1):$V2678,"&lt;0")))),100-100/(1+ABS((SUMIF(INDEX($V:$V,ROW($V2678)-VALUE(LEFT(W$1,FIND("-",W$1,1)-1))+1):$V2678,"&gt;0",INDEX($V:$V,ROW($V2678)-VALUE(LEFT(W$1,FIND("-",W$1,1)-1))+1):$V2678)/VALUE(LEFT(W$1,FIND("-",W$1,1)-1)))/(SUMIF(INDEX($V:$V,ROW($V2678)-VALUE(LEFT(W$1,FIND("-",W$1,1)-1))+1):$V2678,"&lt;0",INDEX($V:$V,ROW($V2678)-VALUE(LEFT(W$1,FIND("-",W$1,1)-1))+1):$V2678)/VALUE(LEFT(W$1,FIND("-",W$1,1)-1)))))))</f>
        <v>73.333333333333357</v>
      </c>
      <c r="Y2678">
        <f>IF(ROW($E2678)&lt;=VALUE(LEFT(Y$1,FIND("-",Y$1,1)-1)),0,MAX(INDEX(C:C,ROW(C2678)-VALUE(LEFT(Y$1,FIND("-",Y$1,1)-1))+1):C2678))</f>
        <v>0.19500000000000001</v>
      </c>
      <c r="Z2678">
        <f>IF(ROW($E2678)&lt;=VALUE(LEFT(Z$1,FIND("-",Z$1,1)-1)),0,MIN(INDEX(D:D,ROW(D2678)-VALUE(LEFT(Z$1,FIND("-",Z$1,1)-1))+1):D2678))</f>
        <v>0.15</v>
      </c>
      <c r="AA2678">
        <f t="shared" si="378"/>
        <v>77.777777777777771</v>
      </c>
      <c r="AB2678">
        <f>IF(ROW($AA2678)&lt;=VALUE(LEFT(AA$1,FIND("-",AA$1,1)-1))+VALUE(LEFT(AB$1,FIND("-",AB$1,1)-1)-1),0,AVERAGE(INDEX($AA:$AA,ROW($AA2678)-VALUE(LEFT(AB$1,FIND("-",AB$1,1)-1))+1):$AA2678))</f>
        <v>71.759259259259252</v>
      </c>
      <c r="AC2678">
        <f>IF(ROW($AA2678)&lt;=VALUE(LEFT(AA$1,FIND("-",AA$1,1)-1))+VALUE(LEFT(AB$1,FIND("-",AB$1,1)-1)-1)+VALUE(LEFT(AC$1,FIND("-",AC$1,1)-1)-1),0,AVERAGE(INDEX($AB:$AB,ROW($AB2678)-VALUE(LEFT(AC$1,FIND("-",AC$1,1)-1))+1):$AB2678))</f>
        <v>66.975308641975332</v>
      </c>
      <c r="AE2678">
        <f t="shared" si="375"/>
        <v>162807744</v>
      </c>
      <c r="AG2678" t="str">
        <f t="shared" si="377"/>
        <v/>
      </c>
    </row>
    <row r="2679" spans="1:33" x14ac:dyDescent="0.25">
      <c r="A2679" s="6">
        <v>40872</v>
      </c>
      <c r="B2679">
        <v>0.185</v>
      </c>
      <c r="C2679">
        <v>0.19</v>
      </c>
      <c r="D2679">
        <v>0.185</v>
      </c>
      <c r="E2679">
        <v>0.185</v>
      </c>
      <c r="F2679">
        <v>0.12656600000000001</v>
      </c>
      <c r="G2679">
        <v>865100</v>
      </c>
      <c r="I2679" t="str">
        <f t="shared" si="370"/>
        <v/>
      </c>
      <c r="J2679" t="str">
        <f t="shared" si="371"/>
        <v>Overbought</v>
      </c>
      <c r="K2679" t="str">
        <f t="shared" si="372"/>
        <v/>
      </c>
      <c r="M2679" s="11" t="str">
        <f t="shared" si="376"/>
        <v/>
      </c>
      <c r="O2679">
        <f>IF(ROW($E2679)&lt;=VALUE(LEFT(O$1,FIND("-",O$1,1)-1)),0,IF(ROW($E2679)=VALUE(LEFT(O$1,FIND("-",O$1,1)-1))+1,AVERAGE(INDEX($E:$E,ROW($E2679)-VALUE(LEFT(O$1,FIND("-",O$1,1)-1))):$E2679),($E2679*(2/(VALUE(LEFT(O$1,FIND("-",O$1,1)-1))+1)))+(O2678*(1-(2/(VALUE(LEFT(O$1,FIND("-",O$1,1)-1))+1))))))</f>
        <v>0.1351560883898873</v>
      </c>
      <c r="Q2679">
        <f>IF(ROW($E2679)&lt;=VALUE(LEFT(Q$1,FIND("-",Q$1,1)-1)),0,IF(ROW($E2679)=VALUE(LEFT(Q$1,FIND("-",Q$1,1)-1))+1,AVERAGE(INDEX($E:$E,ROW($E2679)-VALUE(LEFT(Q$1,FIND("-",Q$1,1)-1))):$E2679),($E2679*(2/(VALUE(LEFT(Q$1,FIND("-",Q$1,1)-1))+1)))+(Q2678*(1-(2/(VALUE(LEFT(Q$1,FIND("-",Q$1,1)-1))+1))))))</f>
        <v>0.17317100376216576</v>
      </c>
      <c r="R2679">
        <f>IF(ROW($E2679)&lt;=VALUE(LEFT(R$1,FIND("-",R$1,1)-1)),0,IF(ROW($E2679)=VALUE(LEFT(R$1,FIND("-",R$1,1)-1))+1,AVERAGE(INDEX($E:$E,ROW($E2679)-VALUE(LEFT(R$1,FIND("-",R$1,1)-1))):$E2679),($E2679*(2/(VALUE(LEFT(R$1,FIND("-",R$1,1)-1))+1)))+(R2678*(1-(2/(VALUE(LEFT(R$1,FIND("-",R$1,1)-1))+1))))))</f>
        <v>0.16212507410041349</v>
      </c>
      <c r="S2679">
        <f t="shared" si="373"/>
        <v>1.1045929661752274E-2</v>
      </c>
      <c r="T2679">
        <f>IF(ROW($E2679)&lt;=MAX(VALUE(LEFT(Q$1,FIND("-",Q$1,1)-1)),VALUE(LEFT(R$1,FIND("-",R$1,1)-1)))+VALUE(LEFT(T$1,FIND("-",T$1,1)-1))-1,0,IF(ROW($E2679)=MAX(VALUE(LEFT(Q$1,FIND("-",Q$1,1)-1)),VALUE(LEFT(R$1,FIND("-",R$1,1)-1)))+VALUE(LEFT(T$1,FIND("-",T$1,1)-1)),AVERAGE(INDEX($S:$S,ROW(S2679)-VALUE(LEFT(T$1,FIND("-",T$1,1)-1))+1):S2679),($S2679*(2/(VALUE(LEFT(T$1,FIND("-",T$1,1)-1))+1)))+(T2678*(1-(2/(VALUE(LEFT(T$1,FIND("-",T$1,1)-1))+1))))))</f>
        <v>1.0767073880358181E-2</v>
      </c>
      <c r="V2679">
        <f t="shared" si="374"/>
        <v>0</v>
      </c>
      <c r="W2679">
        <f>IF(ROW($E2679)&lt;=VALUE(LEFT(W$1,FIND("-",W$1,1)-1))+1,0,IF(ROW($E2678)=VALUE(LEFT(W$1,FIND("-",W$1,1)-1))+1,100-100/(1+ABS((SUMIF(INDEX($V:$V,ROW($V2679)-VALUE(LEFT(W$1,FIND("-",W$1,1)-1))+1):$V2679,"&gt;0",INDEX($V:$V,ROW($V2679)-VALUE(LEFT(W$1,FIND("-",W$1,1)-1))+1):$V2679)/COUNTIF(INDEX($V:$V,ROW($V2679)-VALUE(LEFT(W$1,FIND("-",W$1,1)-1))+1):$V2679,"&gt;0"))/(SUMIF(INDEX($V:$V,ROW($V2679)-VALUE(LEFT(W$1,FIND("-",W$1,1)-1))+1):$V2679,"&lt;0",INDEX($V:$V,ROW($V2679)-VALUE(LEFT(W$1,FIND("-",W$1,1)-1))+1):$V2679)/COUNTIF(INDEX($V:$V,ROW($V2679)-VALUE(LEFT(W$1,FIND("-",W$1,1)-1))+1):$V2679,"&lt;0")))),100-100/(1+ABS((SUMIF(INDEX($V:$V,ROW($V2679)-VALUE(LEFT(W$1,FIND("-",W$1,1)-1))+1):$V2679,"&gt;0",INDEX($V:$V,ROW($V2679)-VALUE(LEFT(W$1,FIND("-",W$1,1)-1))+1):$V2679)/VALUE(LEFT(W$1,FIND("-",W$1,1)-1)))/(SUMIF(INDEX($V:$V,ROW($V2679)-VALUE(LEFT(W$1,FIND("-",W$1,1)-1))+1):$V2679,"&lt;0",INDEX($V:$V,ROW($V2679)-VALUE(LEFT(W$1,FIND("-",W$1,1)-1))+1):$V2679)/VALUE(LEFT(W$1,FIND("-",W$1,1)-1)))))))</f>
        <v>71.428571428571445</v>
      </c>
      <c r="Y2679">
        <f>IF(ROW($E2679)&lt;=VALUE(LEFT(Y$1,FIND("-",Y$1,1)-1)),0,MAX(INDEX(C:C,ROW(C2679)-VALUE(LEFT(Y$1,FIND("-",Y$1,1)-1))+1):C2679))</f>
        <v>0.19500000000000001</v>
      </c>
      <c r="Z2679">
        <f>IF(ROW($E2679)&lt;=VALUE(LEFT(Z$1,FIND("-",Z$1,1)-1)),0,MIN(INDEX(D:D,ROW(D2679)-VALUE(LEFT(Z$1,FIND("-",Z$1,1)-1))+1):D2679))</f>
        <v>0.155</v>
      </c>
      <c r="AA2679">
        <f t="shared" si="378"/>
        <v>74.999999999999972</v>
      </c>
      <c r="AB2679">
        <f>IF(ROW($AA2679)&lt;=VALUE(LEFT(AA$1,FIND("-",AA$1,1)-1))+VALUE(LEFT(AB$1,FIND("-",AB$1,1)-1)-1),0,AVERAGE(INDEX($AA:$AA,ROW($AA2679)-VALUE(LEFT(AB$1,FIND("-",AB$1,1)-1))+1):$AA2679))</f>
        <v>75.92592592592591</v>
      </c>
      <c r="AC2679">
        <f>IF(ROW($AA2679)&lt;=VALUE(LEFT(AA$1,FIND("-",AA$1,1)-1))+VALUE(LEFT(AB$1,FIND("-",AB$1,1)-1)-1)+VALUE(LEFT(AC$1,FIND("-",AC$1,1)-1)-1),0,AVERAGE(INDEX($AB:$AB,ROW($AB2679)-VALUE(LEFT(AC$1,FIND("-",AC$1,1)-1))+1):$AB2679))</f>
        <v>71.450617283950621</v>
      </c>
      <c r="AE2679">
        <f t="shared" si="375"/>
        <v>162807744</v>
      </c>
      <c r="AG2679" t="str">
        <f t="shared" si="377"/>
        <v/>
      </c>
    </row>
    <row r="2680" spans="1:33" x14ac:dyDescent="0.25">
      <c r="A2680" s="6">
        <v>40876</v>
      </c>
      <c r="B2680">
        <v>0.19</v>
      </c>
      <c r="C2680">
        <v>0.19</v>
      </c>
      <c r="D2680">
        <v>0.18</v>
      </c>
      <c r="E2680">
        <v>0.185</v>
      </c>
      <c r="F2680">
        <v>0.12656600000000001</v>
      </c>
      <c r="G2680">
        <v>936100</v>
      </c>
      <c r="I2680" t="str">
        <f t="shared" si="370"/>
        <v/>
      </c>
      <c r="J2680" t="str">
        <f t="shared" si="371"/>
        <v/>
      </c>
      <c r="K2680" t="str">
        <f t="shared" si="372"/>
        <v/>
      </c>
      <c r="M2680" s="11" t="str">
        <f t="shared" si="376"/>
        <v/>
      </c>
      <c r="O2680">
        <f>IF(ROW($E2680)&lt;=VALUE(LEFT(O$1,FIND("-",O$1,1)-1)),0,IF(ROW($E2680)=VALUE(LEFT(O$1,FIND("-",O$1,1)-1))+1,AVERAGE(INDEX($E:$E,ROW($E2680)-VALUE(LEFT(O$1,FIND("-",O$1,1)-1))):$E2680),($E2680*(2/(VALUE(LEFT(O$1,FIND("-",O$1,1)-1))+1)))+(O2679*(1-(2/(VALUE(LEFT(O$1,FIND("-",O$1,1)-1))+1))))))</f>
        <v>0.1356520477093909</v>
      </c>
      <c r="Q2680">
        <f>IF(ROW($E2680)&lt;=VALUE(LEFT(Q$1,FIND("-",Q$1,1)-1)),0,IF(ROW($E2680)=VALUE(LEFT(Q$1,FIND("-",Q$1,1)-1))+1,AVERAGE(INDEX($E:$E,ROW($E2680)-VALUE(LEFT(Q$1,FIND("-",Q$1,1)-1))):$E2680),($E2680*(2/(VALUE(LEFT(Q$1,FIND("-",Q$1,1)-1))+1)))+(Q2679*(1-(2/(VALUE(LEFT(Q$1,FIND("-",Q$1,1)-1))+1))))))</f>
        <v>0.17499084933721717</v>
      </c>
      <c r="R2680">
        <f>IF(ROW($E2680)&lt;=VALUE(LEFT(R$1,FIND("-",R$1,1)-1)),0,IF(ROW($E2680)=VALUE(LEFT(R$1,FIND("-",R$1,1)-1))+1,AVERAGE(INDEX($E:$E,ROW($E2680)-VALUE(LEFT(R$1,FIND("-",R$1,1)-1))):$E2680),($E2680*(2/(VALUE(LEFT(R$1,FIND("-",R$1,1)-1))+1)))+(R2679*(1-(2/(VALUE(LEFT(R$1,FIND("-",R$1,1)-1))+1))))))</f>
        <v>0.16381951305593839</v>
      </c>
      <c r="S2680">
        <f t="shared" si="373"/>
        <v>1.1171336281278782E-2</v>
      </c>
      <c r="T2680">
        <f>IF(ROW($E2680)&lt;=MAX(VALUE(LEFT(Q$1,FIND("-",Q$1,1)-1)),VALUE(LEFT(R$1,FIND("-",R$1,1)-1)))+VALUE(LEFT(T$1,FIND("-",T$1,1)-1))-1,0,IF(ROW($E2680)=MAX(VALUE(LEFT(Q$1,FIND("-",Q$1,1)-1)),VALUE(LEFT(R$1,FIND("-",R$1,1)-1)))+VALUE(LEFT(T$1,FIND("-",T$1,1)-1)),AVERAGE(INDEX($S:$S,ROW(S2680)-VALUE(LEFT(T$1,FIND("-",T$1,1)-1))+1):S2680),($S2680*(2/(VALUE(LEFT(T$1,FIND("-",T$1,1)-1))+1)))+(T2679*(1-(2/(VALUE(LEFT(T$1,FIND("-",T$1,1)-1))+1))))))</f>
        <v>1.0847926360542302E-2</v>
      </c>
      <c r="V2680">
        <f t="shared" si="374"/>
        <v>0</v>
      </c>
      <c r="W2680">
        <f>IF(ROW($E2680)&lt;=VALUE(LEFT(W$1,FIND("-",W$1,1)-1))+1,0,IF(ROW($E2679)=VALUE(LEFT(W$1,FIND("-",W$1,1)-1))+1,100-100/(1+ABS((SUMIF(INDEX($V:$V,ROW($V2680)-VALUE(LEFT(W$1,FIND("-",W$1,1)-1))+1):$V2680,"&gt;0",INDEX($V:$V,ROW($V2680)-VALUE(LEFT(W$1,FIND("-",W$1,1)-1))+1):$V2680)/COUNTIF(INDEX($V:$V,ROW($V2680)-VALUE(LEFT(W$1,FIND("-",W$1,1)-1))+1):$V2680,"&gt;0"))/(SUMIF(INDEX($V:$V,ROW($V2680)-VALUE(LEFT(W$1,FIND("-",W$1,1)-1))+1):$V2680,"&lt;0",INDEX($V:$V,ROW($V2680)-VALUE(LEFT(W$1,FIND("-",W$1,1)-1))+1):$V2680)/COUNTIF(INDEX($V:$V,ROW($V2680)-VALUE(LEFT(W$1,FIND("-",W$1,1)-1))+1):$V2680,"&lt;0")))),100-100/(1+ABS((SUMIF(INDEX($V:$V,ROW($V2680)-VALUE(LEFT(W$1,FIND("-",W$1,1)-1))+1):$V2680,"&gt;0",INDEX($V:$V,ROW($V2680)-VALUE(LEFT(W$1,FIND("-",W$1,1)-1))+1):$V2680)/VALUE(LEFT(W$1,FIND("-",W$1,1)-1)))/(SUMIF(INDEX($V:$V,ROW($V2680)-VALUE(LEFT(W$1,FIND("-",W$1,1)-1))+1):$V2680,"&lt;0",INDEX($V:$V,ROW($V2680)-VALUE(LEFT(W$1,FIND("-",W$1,1)-1))+1):$V2680)/VALUE(LEFT(W$1,FIND("-",W$1,1)-1)))))))</f>
        <v>69.230769230769255</v>
      </c>
      <c r="Y2680">
        <f>IF(ROW($E2680)&lt;=VALUE(LEFT(Y$1,FIND("-",Y$1,1)-1)),0,MAX(INDEX(C:C,ROW(C2680)-VALUE(LEFT(Y$1,FIND("-",Y$1,1)-1))+1):C2680))</f>
        <v>0.19500000000000001</v>
      </c>
      <c r="Z2680">
        <f>IF(ROW($E2680)&lt;=VALUE(LEFT(Z$1,FIND("-",Z$1,1)-1)),0,MIN(INDEX(D:D,ROW(D2680)-VALUE(LEFT(Z$1,FIND("-",Z$1,1)-1))+1):D2680))</f>
        <v>0.155</v>
      </c>
      <c r="AA2680">
        <f t="shared" si="378"/>
        <v>74.999999999999972</v>
      </c>
      <c r="AB2680">
        <f>IF(ROW($AA2680)&lt;=VALUE(LEFT(AA$1,FIND("-",AA$1,1)-1))+VALUE(LEFT(AB$1,FIND("-",AB$1,1)-1)-1),0,AVERAGE(INDEX($AA:$AA,ROW($AA2680)-VALUE(LEFT(AB$1,FIND("-",AB$1,1)-1))+1):$AA2680))</f>
        <v>75.92592592592591</v>
      </c>
      <c r="AC2680">
        <f>IF(ROW($AA2680)&lt;=VALUE(LEFT(AA$1,FIND("-",AA$1,1)-1))+VALUE(LEFT(AB$1,FIND("-",AB$1,1)-1)-1)+VALUE(LEFT(AC$1,FIND("-",AC$1,1)-1)-1),0,AVERAGE(INDEX($AB:$AB,ROW($AB2680)-VALUE(LEFT(AC$1,FIND("-",AC$1,1)-1))+1):$AB2680))</f>
        <v>74.537037037037024</v>
      </c>
      <c r="AE2680">
        <f t="shared" si="375"/>
        <v>162807744</v>
      </c>
      <c r="AG2680" t="str">
        <f t="shared" si="377"/>
        <v/>
      </c>
    </row>
    <row r="2681" spans="1:33" x14ac:dyDescent="0.25">
      <c r="A2681" s="6">
        <v>40877</v>
      </c>
      <c r="B2681">
        <v>0.18</v>
      </c>
      <c r="C2681">
        <v>0.18</v>
      </c>
      <c r="D2681">
        <v>0.17499999999999999</v>
      </c>
      <c r="E2681">
        <v>0.17499999999999999</v>
      </c>
      <c r="F2681">
        <v>0.119724</v>
      </c>
      <c r="G2681">
        <v>1984900</v>
      </c>
      <c r="I2681" t="str">
        <f t="shared" si="370"/>
        <v>Bearish</v>
      </c>
      <c r="J2681" t="str">
        <f t="shared" si="371"/>
        <v/>
      </c>
      <c r="K2681" t="str">
        <f t="shared" si="372"/>
        <v/>
      </c>
      <c r="M2681" s="11" t="str">
        <f t="shared" si="376"/>
        <v/>
      </c>
      <c r="O2681">
        <f>IF(ROW($E2681)&lt;=VALUE(LEFT(O$1,FIND("-",O$1,1)-1)),0,IF(ROW($E2681)=VALUE(LEFT(O$1,FIND("-",O$1,1)-1))+1,AVERAGE(INDEX($E:$E,ROW($E2681)-VALUE(LEFT(O$1,FIND("-",O$1,1)-1))):$E2681),($E2681*(2/(VALUE(LEFT(O$1,FIND("-",O$1,1)-1))+1)))+(O2680*(1-(2/(VALUE(LEFT(O$1,FIND("-",O$1,1)-1))+1))))))</f>
        <v>0.13604356962273031</v>
      </c>
      <c r="Q2681">
        <f>IF(ROW($E2681)&lt;=VALUE(LEFT(Q$1,FIND("-",Q$1,1)-1)),0,IF(ROW($E2681)=VALUE(LEFT(Q$1,FIND("-",Q$1,1)-1))+1,AVERAGE(INDEX($E:$E,ROW($E2681)-VALUE(LEFT(Q$1,FIND("-",Q$1,1)-1))):$E2681),($E2681*(2/(VALUE(LEFT(Q$1,FIND("-",Q$1,1)-1))+1)))+(Q2680*(1-(2/(VALUE(LEFT(Q$1,FIND("-",Q$1,1)-1))+1))))))</f>
        <v>0.17499225713149147</v>
      </c>
      <c r="R2681">
        <f>IF(ROW($E2681)&lt;=VALUE(LEFT(R$1,FIND("-",R$1,1)-1)),0,IF(ROW($E2681)=VALUE(LEFT(R$1,FIND("-",R$1,1)-1))+1,AVERAGE(INDEX($E:$E,ROW($E2681)-VALUE(LEFT(R$1,FIND("-",R$1,1)-1))):$E2681),($E2681*(2/(VALUE(LEFT(R$1,FIND("-",R$1,1)-1))+1)))+(R2680*(1-(2/(VALUE(LEFT(R$1,FIND("-",R$1,1)-1))+1))))))</f>
        <v>0.16464769727401701</v>
      </c>
      <c r="S2681">
        <f t="shared" si="373"/>
        <v>1.0344559857474456E-2</v>
      </c>
      <c r="T2681">
        <f>IF(ROW($E2681)&lt;=MAX(VALUE(LEFT(Q$1,FIND("-",Q$1,1)-1)),VALUE(LEFT(R$1,FIND("-",R$1,1)-1)))+VALUE(LEFT(T$1,FIND("-",T$1,1)-1))-1,0,IF(ROW($E2681)=MAX(VALUE(LEFT(Q$1,FIND("-",Q$1,1)-1)),VALUE(LEFT(R$1,FIND("-",R$1,1)-1)))+VALUE(LEFT(T$1,FIND("-",T$1,1)-1)),AVERAGE(INDEX($S:$S,ROW(S2681)-VALUE(LEFT(T$1,FIND("-",T$1,1)-1))+1):S2681),($S2681*(2/(VALUE(LEFT(T$1,FIND("-",T$1,1)-1))+1)))+(T2680*(1-(2/(VALUE(LEFT(T$1,FIND("-",T$1,1)-1))+1))))))</f>
        <v>1.0747253059928732E-2</v>
      </c>
      <c r="V2681">
        <f t="shared" si="374"/>
        <v>-1.0000000000000009E-2</v>
      </c>
      <c r="W2681">
        <f>IF(ROW($E2681)&lt;=VALUE(LEFT(W$1,FIND("-",W$1,1)-1))+1,0,IF(ROW($E2680)=VALUE(LEFT(W$1,FIND("-",W$1,1)-1))+1,100-100/(1+ABS((SUMIF(INDEX($V:$V,ROW($V2681)-VALUE(LEFT(W$1,FIND("-",W$1,1)-1))+1):$V2681,"&gt;0",INDEX($V:$V,ROW($V2681)-VALUE(LEFT(W$1,FIND("-",W$1,1)-1))+1):$V2681)/COUNTIF(INDEX($V:$V,ROW($V2681)-VALUE(LEFT(W$1,FIND("-",W$1,1)-1))+1):$V2681,"&gt;0"))/(SUMIF(INDEX($V:$V,ROW($V2681)-VALUE(LEFT(W$1,FIND("-",W$1,1)-1))+1):$V2681,"&lt;0",INDEX($V:$V,ROW($V2681)-VALUE(LEFT(W$1,FIND("-",W$1,1)-1))+1):$V2681)/COUNTIF(INDEX($V:$V,ROW($V2681)-VALUE(LEFT(W$1,FIND("-",W$1,1)-1))+1):$V2681,"&lt;0")))),100-100/(1+ABS((SUMIF(INDEX($V:$V,ROW($V2681)-VALUE(LEFT(W$1,FIND("-",W$1,1)-1))+1):$V2681,"&gt;0",INDEX($V:$V,ROW($V2681)-VALUE(LEFT(W$1,FIND("-",W$1,1)-1))+1):$V2681)/VALUE(LEFT(W$1,FIND("-",W$1,1)-1)))/(SUMIF(INDEX($V:$V,ROW($V2681)-VALUE(LEFT(W$1,FIND("-",W$1,1)-1))+1):$V2681,"&lt;0",INDEX($V:$V,ROW($V2681)-VALUE(LEFT(W$1,FIND("-",W$1,1)-1))+1):$V2681)/VALUE(LEFT(W$1,FIND("-",W$1,1)-1)))))))</f>
        <v>50</v>
      </c>
      <c r="Y2681">
        <f>IF(ROW($E2681)&lt;=VALUE(LEFT(Y$1,FIND("-",Y$1,1)-1)),0,MAX(INDEX(C:C,ROW(C2681)-VALUE(LEFT(Y$1,FIND("-",Y$1,1)-1))+1):C2681))</f>
        <v>0.19500000000000001</v>
      </c>
      <c r="Z2681">
        <f>IF(ROW($E2681)&lt;=VALUE(LEFT(Z$1,FIND("-",Z$1,1)-1)),0,MIN(INDEX(D:D,ROW(D2681)-VALUE(LEFT(Z$1,FIND("-",Z$1,1)-1))+1):D2681))</f>
        <v>0.16500000000000001</v>
      </c>
      <c r="AA2681">
        <f t="shared" si="378"/>
        <v>33.333333333333272</v>
      </c>
      <c r="AB2681">
        <f>IF(ROW($AA2681)&lt;=VALUE(LEFT(AA$1,FIND("-",AA$1,1)-1))+VALUE(LEFT(AB$1,FIND("-",AB$1,1)-1)-1),0,AVERAGE(INDEX($AA:$AA,ROW($AA2681)-VALUE(LEFT(AB$1,FIND("-",AB$1,1)-1))+1):$AA2681))</f>
        <v>61.111111111111065</v>
      </c>
      <c r="AC2681">
        <f>IF(ROW($AA2681)&lt;=VALUE(LEFT(AA$1,FIND("-",AA$1,1)-1))+VALUE(LEFT(AB$1,FIND("-",AB$1,1)-1)-1)+VALUE(LEFT(AC$1,FIND("-",AC$1,1)-1)-1),0,AVERAGE(INDEX($AB:$AB,ROW($AB2681)-VALUE(LEFT(AC$1,FIND("-",AC$1,1)-1))+1):$AB2681))</f>
        <v>70.98765432098763</v>
      </c>
      <c r="AE2681">
        <f t="shared" si="375"/>
        <v>160822844</v>
      </c>
      <c r="AG2681" t="str">
        <f t="shared" si="377"/>
        <v/>
      </c>
    </row>
    <row r="2682" spans="1:33" x14ac:dyDescent="0.25">
      <c r="A2682" s="6">
        <v>40878</v>
      </c>
      <c r="B2682">
        <v>0.18</v>
      </c>
      <c r="C2682">
        <v>0.185</v>
      </c>
      <c r="D2682">
        <v>0.18</v>
      </c>
      <c r="E2682">
        <v>0.185</v>
      </c>
      <c r="F2682">
        <v>0.12656600000000001</v>
      </c>
      <c r="G2682">
        <v>1249200</v>
      </c>
      <c r="I2682" t="str">
        <f t="shared" si="370"/>
        <v/>
      </c>
      <c r="J2682" t="str">
        <f t="shared" si="371"/>
        <v/>
      </c>
      <c r="K2682" t="str">
        <f t="shared" si="372"/>
        <v/>
      </c>
      <c r="M2682" s="11" t="str">
        <f t="shared" si="376"/>
        <v/>
      </c>
      <c r="O2682">
        <f>IF(ROW($E2682)&lt;=VALUE(LEFT(O$1,FIND("-",O$1,1)-1)),0,IF(ROW($E2682)=VALUE(LEFT(O$1,FIND("-",O$1,1)-1))+1,AVERAGE(INDEX($E:$E,ROW($E2682)-VALUE(LEFT(O$1,FIND("-",O$1,1)-1))):$E2682),($E2682*(2/(VALUE(LEFT(O$1,FIND("-",O$1,1)-1))+1)))+(O2681*(1-(2/(VALUE(LEFT(O$1,FIND("-",O$1,1)-1))+1))))))</f>
        <v>0.13653069828320066</v>
      </c>
      <c r="Q2682">
        <f>IF(ROW($E2682)&lt;=VALUE(LEFT(Q$1,FIND("-",Q$1,1)-1)),0,IF(ROW($E2682)=VALUE(LEFT(Q$1,FIND("-",Q$1,1)-1))+1,AVERAGE(INDEX($E:$E,ROW($E2682)-VALUE(LEFT(Q$1,FIND("-",Q$1,1)-1))):$E2682),($E2682*(2/(VALUE(LEFT(Q$1,FIND("-",Q$1,1)-1))+1)))+(Q2681*(1-(2/(VALUE(LEFT(Q$1,FIND("-",Q$1,1)-1))+1))))))</f>
        <v>0.17653190988049278</v>
      </c>
      <c r="R2682">
        <f>IF(ROW($E2682)&lt;=VALUE(LEFT(R$1,FIND("-",R$1,1)-1)),0,IF(ROW($E2682)=VALUE(LEFT(R$1,FIND("-",R$1,1)-1))+1,AVERAGE(INDEX($E:$E,ROW($E2682)-VALUE(LEFT(R$1,FIND("-",R$1,1)-1))):$E2682),($E2682*(2/(VALUE(LEFT(R$1,FIND("-",R$1,1)-1))+1)))+(R2681*(1-(2/(VALUE(LEFT(R$1,FIND("-",R$1,1)-1))+1))))))</f>
        <v>0.16615527525371945</v>
      </c>
      <c r="S2682">
        <f t="shared" si="373"/>
        <v>1.0376634626773323E-2</v>
      </c>
      <c r="T2682">
        <f>IF(ROW($E2682)&lt;=MAX(VALUE(LEFT(Q$1,FIND("-",Q$1,1)-1)),VALUE(LEFT(R$1,FIND("-",R$1,1)-1)))+VALUE(LEFT(T$1,FIND("-",T$1,1)-1))-1,0,IF(ROW($E2682)=MAX(VALUE(LEFT(Q$1,FIND("-",Q$1,1)-1)),VALUE(LEFT(R$1,FIND("-",R$1,1)-1)))+VALUE(LEFT(T$1,FIND("-",T$1,1)-1)),AVERAGE(INDEX($S:$S,ROW(S2682)-VALUE(LEFT(T$1,FIND("-",T$1,1)-1))+1):S2682),($S2682*(2/(VALUE(LEFT(T$1,FIND("-",T$1,1)-1))+1)))+(T2681*(1-(2/(VALUE(LEFT(T$1,FIND("-",T$1,1)-1))+1))))))</f>
        <v>1.0673129373297651E-2</v>
      </c>
      <c r="V2682">
        <f t="shared" si="374"/>
        <v>1.0000000000000009E-2</v>
      </c>
      <c r="W2682">
        <f>IF(ROW($E2682)&lt;=VALUE(LEFT(W$1,FIND("-",W$1,1)-1))+1,0,IF(ROW($E2681)=VALUE(LEFT(W$1,FIND("-",W$1,1)-1))+1,100-100/(1+ABS((SUMIF(INDEX($V:$V,ROW($V2682)-VALUE(LEFT(W$1,FIND("-",W$1,1)-1))+1):$V2682,"&gt;0",INDEX($V:$V,ROW($V2682)-VALUE(LEFT(W$1,FIND("-",W$1,1)-1))+1):$V2682)/COUNTIF(INDEX($V:$V,ROW($V2682)-VALUE(LEFT(W$1,FIND("-",W$1,1)-1))+1):$V2682,"&gt;0"))/(SUMIF(INDEX($V:$V,ROW($V2682)-VALUE(LEFT(W$1,FIND("-",W$1,1)-1))+1):$V2682,"&lt;0",INDEX($V:$V,ROW($V2682)-VALUE(LEFT(W$1,FIND("-",W$1,1)-1))+1):$V2682)/COUNTIF(INDEX($V:$V,ROW($V2682)-VALUE(LEFT(W$1,FIND("-",W$1,1)-1))+1):$V2682,"&lt;0")))),100-100/(1+ABS((SUMIF(INDEX($V:$V,ROW($V2682)-VALUE(LEFT(W$1,FIND("-",W$1,1)-1))+1):$V2682,"&gt;0",INDEX($V:$V,ROW($V2682)-VALUE(LEFT(W$1,FIND("-",W$1,1)-1))+1):$V2682)/VALUE(LEFT(W$1,FIND("-",W$1,1)-1)))/(SUMIF(INDEX($V:$V,ROW($V2682)-VALUE(LEFT(W$1,FIND("-",W$1,1)-1))+1):$V2682,"&lt;0",INDEX($V:$V,ROW($V2682)-VALUE(LEFT(W$1,FIND("-",W$1,1)-1))+1):$V2682)/VALUE(LEFT(W$1,FIND("-",W$1,1)-1)))))))</f>
        <v>61.538461538461533</v>
      </c>
      <c r="Y2682">
        <f>IF(ROW($E2682)&lt;=VALUE(LEFT(Y$1,FIND("-",Y$1,1)-1)),0,MAX(INDEX(C:C,ROW(C2682)-VALUE(LEFT(Y$1,FIND("-",Y$1,1)-1))+1):C2682))</f>
        <v>0.19500000000000001</v>
      </c>
      <c r="Z2682">
        <f>IF(ROW($E2682)&lt;=VALUE(LEFT(Z$1,FIND("-",Z$1,1)-1)),0,MIN(INDEX(D:D,ROW(D2682)-VALUE(LEFT(Z$1,FIND("-",Z$1,1)-1))+1):D2682))</f>
        <v>0.16500000000000001</v>
      </c>
      <c r="AA2682">
        <f t="shared" si="378"/>
        <v>66.666666666666643</v>
      </c>
      <c r="AB2682">
        <f>IF(ROW($AA2682)&lt;=VALUE(LEFT(AA$1,FIND("-",AA$1,1)-1))+VALUE(LEFT(AB$1,FIND("-",AB$1,1)-1)-1),0,AVERAGE(INDEX($AA:$AA,ROW($AA2682)-VALUE(LEFT(AB$1,FIND("-",AB$1,1)-1))+1):$AA2682))</f>
        <v>58.333333333333293</v>
      </c>
      <c r="AC2682">
        <f>IF(ROW($AA2682)&lt;=VALUE(LEFT(AA$1,FIND("-",AA$1,1)-1))+VALUE(LEFT(AB$1,FIND("-",AB$1,1)-1)-1)+VALUE(LEFT(AC$1,FIND("-",AC$1,1)-1)-1),0,AVERAGE(INDEX($AB:$AB,ROW($AB2682)-VALUE(LEFT(AC$1,FIND("-",AC$1,1)-1))+1):$AB2682))</f>
        <v>65.123456790123427</v>
      </c>
      <c r="AE2682">
        <f t="shared" si="375"/>
        <v>162072044</v>
      </c>
      <c r="AG2682" t="str">
        <f t="shared" si="377"/>
        <v/>
      </c>
    </row>
    <row r="2683" spans="1:33" x14ac:dyDescent="0.25">
      <c r="A2683" s="6">
        <v>40879</v>
      </c>
      <c r="B2683">
        <v>0.185</v>
      </c>
      <c r="C2683">
        <v>0.185</v>
      </c>
      <c r="D2683">
        <v>0.18</v>
      </c>
      <c r="E2683">
        <v>0.185</v>
      </c>
      <c r="F2683">
        <v>0.12656600000000001</v>
      </c>
      <c r="G2683">
        <v>1041400</v>
      </c>
      <c r="I2683" t="str">
        <f t="shared" ref="I2683:I2746" si="379">IF(AND(T2683&gt;=S2683,T2682&lt;S2682),"Bearish",IF(AND(T2683&lt;S2683,T2682&gt;=S2682),"Bullish",""))</f>
        <v/>
      </c>
      <c r="J2683" t="str">
        <f t="shared" ref="J2683:J2746" si="380">IF(W2683&gt;70,"Overbought",IF(W2683&lt;30,"Oversold",""))</f>
        <v/>
      </c>
      <c r="K2683" t="str">
        <f t="shared" ref="K2683:K2746" si="381">IF(AND(AC2683&lt;20,AC2683&gt;AB2683),"Oversold Above %D",IF(AND(AC2683&lt;20,AC2683&lt;=AB2683),"Oversold Below %D",IF(AND(AC2683&gt;80,AC2683&lt;AB2683),"Overbought Below %D",IF(AND(AC2683&gt;80,AC2683&gt;=AB2683),"Overbought Above %D",IF(AND(AC2683&gt;=20,LEFT(K2682,5)="Overs"),"Buy",IF(AND(AC2683&lt;=80,LEFT(K2682,5)="Overb"),"Sell",""))))))</f>
        <v/>
      </c>
      <c r="M2683" s="11" t="str">
        <f t="shared" si="376"/>
        <v/>
      </c>
      <c r="O2683">
        <f>IF(ROW($E2683)&lt;=VALUE(LEFT(O$1,FIND("-",O$1,1)-1)),0,IF(ROW($E2683)=VALUE(LEFT(O$1,FIND("-",O$1,1)-1))+1,AVERAGE(INDEX($E:$E,ROW($E2683)-VALUE(LEFT(O$1,FIND("-",O$1,1)-1))):$E2683),($E2683*(2/(VALUE(LEFT(O$1,FIND("-",O$1,1)-1))+1)))+(O2682*(1-(2/(VALUE(LEFT(O$1,FIND("-",O$1,1)-1))+1))))))</f>
        <v>0.13701297989232306</v>
      </c>
      <c r="Q2683">
        <f>IF(ROW($E2683)&lt;=VALUE(LEFT(Q$1,FIND("-",Q$1,1)-1)),0,IF(ROW($E2683)=VALUE(LEFT(Q$1,FIND("-",Q$1,1)-1))+1,AVERAGE(INDEX($E:$E,ROW($E2683)-VALUE(LEFT(Q$1,FIND("-",Q$1,1)-1))):$E2683),($E2683*(2/(VALUE(LEFT(Q$1,FIND("-",Q$1,1)-1))+1)))+(Q2682*(1-(2/(VALUE(LEFT(Q$1,FIND("-",Q$1,1)-1))+1))))))</f>
        <v>0.17783469297580157</v>
      </c>
      <c r="R2683">
        <f>IF(ROW($E2683)&lt;=VALUE(LEFT(R$1,FIND("-",R$1,1)-1)),0,IF(ROW($E2683)=VALUE(LEFT(R$1,FIND("-",R$1,1)-1))+1,AVERAGE(INDEX($E:$E,ROW($E2683)-VALUE(LEFT(R$1,FIND("-",R$1,1)-1))):$E2683),($E2683*(2/(VALUE(LEFT(R$1,FIND("-",R$1,1)-1))+1)))+(R2682*(1-(2/(VALUE(LEFT(R$1,FIND("-",R$1,1)-1))+1))))))</f>
        <v>0.16755118079048095</v>
      </c>
      <c r="S2683">
        <f t="shared" ref="S2683:S2746" si="382">IF(ROW($E2683)&lt;=MAX(VALUE(LEFT(Q$1,FIND("-",Q$1,1)-1)),VALUE(LEFT(R$1,FIND("-",R$1,1)-1))),0,Q2683-R2683)</f>
        <v>1.0283512185320615E-2</v>
      </c>
      <c r="T2683">
        <f>IF(ROW($E2683)&lt;=MAX(VALUE(LEFT(Q$1,FIND("-",Q$1,1)-1)),VALUE(LEFT(R$1,FIND("-",R$1,1)-1)))+VALUE(LEFT(T$1,FIND("-",T$1,1)-1))-1,0,IF(ROW($E2683)=MAX(VALUE(LEFT(Q$1,FIND("-",Q$1,1)-1)),VALUE(LEFT(R$1,FIND("-",R$1,1)-1)))+VALUE(LEFT(T$1,FIND("-",T$1,1)-1)),AVERAGE(INDEX($S:$S,ROW(S2683)-VALUE(LEFT(T$1,FIND("-",T$1,1)-1))+1):S2683),($S2683*(2/(VALUE(LEFT(T$1,FIND("-",T$1,1)-1))+1)))+(T2682*(1-(2/(VALUE(LEFT(T$1,FIND("-",T$1,1)-1))+1))))))</f>
        <v>1.0595205935702245E-2</v>
      </c>
      <c r="V2683">
        <f t="shared" ref="V2683:V2746" si="383">IFERROR(1*(E2683-E2682),"")</f>
        <v>0</v>
      </c>
      <c r="W2683">
        <f>IF(ROW($E2683)&lt;=VALUE(LEFT(W$1,FIND("-",W$1,1)-1))+1,0,IF(ROW($E2682)=VALUE(LEFT(W$1,FIND("-",W$1,1)-1))+1,100-100/(1+ABS((SUMIF(INDEX($V:$V,ROW($V2683)-VALUE(LEFT(W$1,FIND("-",W$1,1)-1))+1):$V2683,"&gt;0",INDEX($V:$V,ROW($V2683)-VALUE(LEFT(W$1,FIND("-",W$1,1)-1))+1):$V2683)/COUNTIF(INDEX($V:$V,ROW($V2683)-VALUE(LEFT(W$1,FIND("-",W$1,1)-1))+1):$V2683,"&gt;0"))/(SUMIF(INDEX($V:$V,ROW($V2683)-VALUE(LEFT(W$1,FIND("-",W$1,1)-1))+1):$V2683,"&lt;0",INDEX($V:$V,ROW($V2683)-VALUE(LEFT(W$1,FIND("-",W$1,1)-1))+1):$V2683)/COUNTIF(INDEX($V:$V,ROW($V2683)-VALUE(LEFT(W$1,FIND("-",W$1,1)-1))+1):$V2683,"&lt;0")))),100-100/(1+ABS((SUMIF(INDEX($V:$V,ROW($V2683)-VALUE(LEFT(W$1,FIND("-",W$1,1)-1))+1):$V2683,"&gt;0",INDEX($V:$V,ROW($V2683)-VALUE(LEFT(W$1,FIND("-",W$1,1)-1))+1):$V2683)/VALUE(LEFT(W$1,FIND("-",W$1,1)-1)))/(SUMIF(INDEX($V:$V,ROW($V2683)-VALUE(LEFT(W$1,FIND("-",W$1,1)-1))+1):$V2683,"&lt;0",INDEX($V:$V,ROW($V2683)-VALUE(LEFT(W$1,FIND("-",W$1,1)-1))+1):$V2683)/VALUE(LEFT(W$1,FIND("-",W$1,1)-1)))))))</f>
        <v>58.333333333333343</v>
      </c>
      <c r="Y2683">
        <f>IF(ROW($E2683)&lt;=VALUE(LEFT(Y$1,FIND("-",Y$1,1)-1)),0,MAX(INDEX(C:C,ROW(C2683)-VALUE(LEFT(Y$1,FIND("-",Y$1,1)-1))+1):C2683))</f>
        <v>0.19500000000000001</v>
      </c>
      <c r="Z2683">
        <f>IF(ROW($E2683)&lt;=VALUE(LEFT(Z$1,FIND("-",Z$1,1)-1)),0,MIN(INDEX(D:D,ROW(D2683)-VALUE(LEFT(Z$1,FIND("-",Z$1,1)-1))+1):D2683))</f>
        <v>0.16500000000000001</v>
      </c>
      <c r="AA2683">
        <f t="shared" si="378"/>
        <v>66.666666666666643</v>
      </c>
      <c r="AB2683">
        <f>IF(ROW($AA2683)&lt;=VALUE(LEFT(AA$1,FIND("-",AA$1,1)-1))+VALUE(LEFT(AB$1,FIND("-",AB$1,1)-1)-1),0,AVERAGE(INDEX($AA:$AA,ROW($AA2683)-VALUE(LEFT(AB$1,FIND("-",AB$1,1)-1))+1):$AA2683))</f>
        <v>55.555555555555522</v>
      </c>
      <c r="AC2683">
        <f>IF(ROW($AA2683)&lt;=VALUE(LEFT(AA$1,FIND("-",AA$1,1)-1))+VALUE(LEFT(AB$1,FIND("-",AB$1,1)-1)-1)+VALUE(LEFT(AC$1,FIND("-",AC$1,1)-1)-1),0,AVERAGE(INDEX($AB:$AB,ROW($AB2683)-VALUE(LEFT(AC$1,FIND("-",AC$1,1)-1))+1):$AB2683))</f>
        <v>58.333333333333293</v>
      </c>
      <c r="AE2683">
        <f t="shared" ref="AE2683:AE2746" si="384">IFERROR(IF($E2683=$E2682,AE2682,IF($E2683&gt;$E2682,AE2682+$G2683,IF($E2683&lt;$E2682,AE2682-$G2683,""))),"")</f>
        <v>162072044</v>
      </c>
      <c r="AG2683" t="str">
        <f t="shared" si="377"/>
        <v/>
      </c>
    </row>
    <row r="2684" spans="1:33" x14ac:dyDescent="0.25">
      <c r="A2684" s="6">
        <v>40882</v>
      </c>
      <c r="B2684">
        <v>0.18</v>
      </c>
      <c r="C2684">
        <v>0.18</v>
      </c>
      <c r="D2684">
        <v>0.18</v>
      </c>
      <c r="E2684">
        <v>0.18</v>
      </c>
      <c r="F2684">
        <v>0.123145</v>
      </c>
      <c r="G2684">
        <v>710500</v>
      </c>
      <c r="I2684" t="str">
        <f t="shared" si="379"/>
        <v/>
      </c>
      <c r="J2684" t="str">
        <f t="shared" si="380"/>
        <v/>
      </c>
      <c r="K2684" t="str">
        <f t="shared" si="381"/>
        <v/>
      </c>
      <c r="M2684" s="11" t="str">
        <f t="shared" si="376"/>
        <v/>
      </c>
      <c r="O2684">
        <f>IF(ROW($E2684)&lt;=VALUE(LEFT(O$1,FIND("-",O$1,1)-1)),0,IF(ROW($E2684)=VALUE(LEFT(O$1,FIND("-",O$1,1)-1))+1,AVERAGE(INDEX($E:$E,ROW($E2684)-VALUE(LEFT(O$1,FIND("-",O$1,1)-1))):$E2684),($E2684*(2/(VALUE(LEFT(O$1,FIND("-",O$1,1)-1))+1)))+(O2683*(1-(2/(VALUE(LEFT(O$1,FIND("-",O$1,1)-1))+1))))))</f>
        <v>0.13744071143568304</v>
      </c>
      <c r="Q2684">
        <f>IF(ROW($E2684)&lt;=VALUE(LEFT(Q$1,FIND("-",Q$1,1)-1)),0,IF(ROW($E2684)=VALUE(LEFT(Q$1,FIND("-",Q$1,1)-1))+1,AVERAGE(INDEX($E:$E,ROW($E2684)-VALUE(LEFT(Q$1,FIND("-",Q$1,1)-1))):$E2684),($E2684*(2/(VALUE(LEFT(Q$1,FIND("-",Q$1,1)-1))+1)))+(Q2683*(1-(2/(VALUE(LEFT(Q$1,FIND("-",Q$1,1)-1))+1))))))</f>
        <v>0.17816781713337054</v>
      </c>
      <c r="R2684">
        <f>IF(ROW($E2684)&lt;=VALUE(LEFT(R$1,FIND("-",R$1,1)-1)),0,IF(ROW($E2684)=VALUE(LEFT(R$1,FIND("-",R$1,1)-1))+1,AVERAGE(INDEX($E:$E,ROW($E2684)-VALUE(LEFT(R$1,FIND("-",R$1,1)-1))):$E2684),($E2684*(2/(VALUE(LEFT(R$1,FIND("-",R$1,1)-1))+1)))+(R2683*(1-(2/(VALUE(LEFT(R$1,FIND("-",R$1,1)-1))+1))))))</f>
        <v>0.16847331554674164</v>
      </c>
      <c r="S2684">
        <f t="shared" si="382"/>
        <v>9.6945015866289064E-3</v>
      </c>
      <c r="T2684">
        <f>IF(ROW($E2684)&lt;=MAX(VALUE(LEFT(Q$1,FIND("-",Q$1,1)-1)),VALUE(LEFT(R$1,FIND("-",R$1,1)-1)))+VALUE(LEFT(T$1,FIND("-",T$1,1)-1))-1,0,IF(ROW($E2684)=MAX(VALUE(LEFT(Q$1,FIND("-",Q$1,1)-1)),VALUE(LEFT(R$1,FIND("-",R$1,1)-1)))+VALUE(LEFT(T$1,FIND("-",T$1,1)-1)),AVERAGE(INDEX($S:$S,ROW(S2684)-VALUE(LEFT(T$1,FIND("-",T$1,1)-1))+1):S2684),($S2684*(2/(VALUE(LEFT(T$1,FIND("-",T$1,1)-1))+1)))+(T2683*(1-(2/(VALUE(LEFT(T$1,FIND("-",T$1,1)-1))+1))))))</f>
        <v>1.0415065065887578E-2</v>
      </c>
      <c r="V2684">
        <f t="shared" si="383"/>
        <v>-5.0000000000000044E-3</v>
      </c>
      <c r="W2684">
        <f>IF(ROW($E2684)&lt;=VALUE(LEFT(W$1,FIND("-",W$1,1)-1))+1,0,IF(ROW($E2683)=VALUE(LEFT(W$1,FIND("-",W$1,1)-1))+1,100-100/(1+ABS((SUMIF(INDEX($V:$V,ROW($V2684)-VALUE(LEFT(W$1,FIND("-",W$1,1)-1))+1):$V2684,"&gt;0",INDEX($V:$V,ROW($V2684)-VALUE(LEFT(W$1,FIND("-",W$1,1)-1))+1):$V2684)/COUNTIF(INDEX($V:$V,ROW($V2684)-VALUE(LEFT(W$1,FIND("-",W$1,1)-1))+1):$V2684,"&gt;0"))/(SUMIF(INDEX($V:$V,ROW($V2684)-VALUE(LEFT(W$1,FIND("-",W$1,1)-1))+1):$V2684,"&lt;0",INDEX($V:$V,ROW($V2684)-VALUE(LEFT(W$1,FIND("-",W$1,1)-1))+1):$V2684)/COUNTIF(INDEX($V:$V,ROW($V2684)-VALUE(LEFT(W$1,FIND("-",W$1,1)-1))+1):$V2684,"&lt;0")))),100-100/(1+ABS((SUMIF(INDEX($V:$V,ROW($V2684)-VALUE(LEFT(W$1,FIND("-",W$1,1)-1))+1):$V2684,"&gt;0",INDEX($V:$V,ROW($V2684)-VALUE(LEFT(W$1,FIND("-",W$1,1)-1))+1):$V2684)/VALUE(LEFT(W$1,FIND("-",W$1,1)-1)))/(SUMIF(INDEX($V:$V,ROW($V2684)-VALUE(LEFT(W$1,FIND("-",W$1,1)-1))+1):$V2684,"&lt;0",INDEX($V:$V,ROW($V2684)-VALUE(LEFT(W$1,FIND("-",W$1,1)-1))+1):$V2684)/VALUE(LEFT(W$1,FIND("-",W$1,1)-1)))))))</f>
        <v>45.454545454545446</v>
      </c>
      <c r="Y2684">
        <f>IF(ROW($E2684)&lt;=VALUE(LEFT(Y$1,FIND("-",Y$1,1)-1)),0,MAX(INDEX(C:C,ROW(C2684)-VALUE(LEFT(Y$1,FIND("-",Y$1,1)-1))+1):C2684))</f>
        <v>0.19500000000000001</v>
      </c>
      <c r="Z2684">
        <f>IF(ROW($E2684)&lt;=VALUE(LEFT(Z$1,FIND("-",Z$1,1)-1)),0,MIN(INDEX(D:D,ROW(D2684)-VALUE(LEFT(Z$1,FIND("-",Z$1,1)-1))+1):D2684))</f>
        <v>0.16500000000000001</v>
      </c>
      <c r="AA2684">
        <f t="shared" si="378"/>
        <v>49.999999999999957</v>
      </c>
      <c r="AB2684">
        <f>IF(ROW($AA2684)&lt;=VALUE(LEFT(AA$1,FIND("-",AA$1,1)-1))+VALUE(LEFT(AB$1,FIND("-",AB$1,1)-1)-1),0,AVERAGE(INDEX($AA:$AA,ROW($AA2684)-VALUE(LEFT(AB$1,FIND("-",AB$1,1)-1))+1):$AA2684))</f>
        <v>61.111111111111086</v>
      </c>
      <c r="AC2684">
        <f>IF(ROW($AA2684)&lt;=VALUE(LEFT(AA$1,FIND("-",AA$1,1)-1))+VALUE(LEFT(AB$1,FIND("-",AB$1,1)-1)-1)+VALUE(LEFT(AC$1,FIND("-",AC$1,1)-1)-1),0,AVERAGE(INDEX($AB:$AB,ROW($AB2684)-VALUE(LEFT(AC$1,FIND("-",AC$1,1)-1))+1):$AB2684))</f>
        <v>58.333333333333293</v>
      </c>
      <c r="AE2684">
        <f t="shared" si="384"/>
        <v>161361544</v>
      </c>
      <c r="AG2684" t="str">
        <f t="shared" si="377"/>
        <v/>
      </c>
    </row>
    <row r="2685" spans="1:33" x14ac:dyDescent="0.25">
      <c r="A2685" s="6">
        <v>40883</v>
      </c>
      <c r="B2685">
        <v>0.18</v>
      </c>
      <c r="C2685">
        <v>0.18</v>
      </c>
      <c r="D2685">
        <v>0.17499999999999999</v>
      </c>
      <c r="E2685">
        <v>0.17499999999999999</v>
      </c>
      <c r="F2685">
        <v>0.119724</v>
      </c>
      <c r="G2685">
        <v>1350100</v>
      </c>
      <c r="I2685" t="str">
        <f t="shared" si="379"/>
        <v/>
      </c>
      <c r="J2685" t="str">
        <f t="shared" si="380"/>
        <v/>
      </c>
      <c r="K2685" t="str">
        <f t="shared" si="381"/>
        <v/>
      </c>
      <c r="M2685" s="11" t="str">
        <f t="shared" si="376"/>
        <v/>
      </c>
      <c r="O2685">
        <f>IF(ROW($E2685)&lt;=VALUE(LEFT(O$1,FIND("-",O$1,1)-1)),0,IF(ROW($E2685)=VALUE(LEFT(O$1,FIND("-",O$1,1)-1))+1,AVERAGE(INDEX($E:$E,ROW($E2685)-VALUE(LEFT(O$1,FIND("-",O$1,1)-1))):$E2685),($E2685*(2/(VALUE(LEFT(O$1,FIND("-",O$1,1)-1))+1)))+(O2684*(1-(2/(VALUE(LEFT(O$1,FIND("-",O$1,1)-1))+1))))))</f>
        <v>0.13781443570000462</v>
      </c>
      <c r="Q2685">
        <f>IF(ROW($E2685)&lt;=VALUE(LEFT(Q$1,FIND("-",Q$1,1)-1)),0,IF(ROW($E2685)=VALUE(LEFT(Q$1,FIND("-",Q$1,1)-1))+1,AVERAGE(INDEX($E:$E,ROW($E2685)-VALUE(LEFT(Q$1,FIND("-",Q$1,1)-1))):$E2685),($E2685*(2/(VALUE(LEFT(Q$1,FIND("-",Q$1,1)-1))+1)))+(Q2684*(1-(2/(VALUE(LEFT(Q$1,FIND("-",Q$1,1)-1))+1))))))</f>
        <v>0.17768046065131354</v>
      </c>
      <c r="R2685">
        <f>IF(ROW($E2685)&lt;=VALUE(LEFT(R$1,FIND("-",R$1,1)-1)),0,IF(ROW($E2685)=VALUE(LEFT(R$1,FIND("-",R$1,1)-1))+1,AVERAGE(INDEX($E:$E,ROW($E2685)-VALUE(LEFT(R$1,FIND("-",R$1,1)-1))):$E2685),($E2685*(2/(VALUE(LEFT(R$1,FIND("-",R$1,1)-1))+1)))+(R2684*(1-(2/(VALUE(LEFT(R$1,FIND("-",R$1,1)-1))+1))))))</f>
        <v>0.16895677365439041</v>
      </c>
      <c r="S2685">
        <f t="shared" si="382"/>
        <v>8.7236869969231357E-3</v>
      </c>
      <c r="T2685">
        <f>IF(ROW($E2685)&lt;=MAX(VALUE(LEFT(Q$1,FIND("-",Q$1,1)-1)),VALUE(LEFT(R$1,FIND("-",R$1,1)-1)))+VALUE(LEFT(T$1,FIND("-",T$1,1)-1))-1,0,IF(ROW($E2685)=MAX(VALUE(LEFT(Q$1,FIND("-",Q$1,1)-1)),VALUE(LEFT(R$1,FIND("-",R$1,1)-1)))+VALUE(LEFT(T$1,FIND("-",T$1,1)-1)),AVERAGE(INDEX($S:$S,ROW(S2685)-VALUE(LEFT(T$1,FIND("-",T$1,1)-1))+1):S2685),($S2685*(2/(VALUE(LEFT(T$1,FIND("-",T$1,1)-1))+1)))+(T2684*(1-(2/(VALUE(LEFT(T$1,FIND("-",T$1,1)-1))+1))))))</f>
        <v>1.0076789452094691E-2</v>
      </c>
      <c r="V2685">
        <f t="shared" si="383"/>
        <v>-5.0000000000000044E-3</v>
      </c>
      <c r="W2685">
        <f>IF(ROW($E2685)&lt;=VALUE(LEFT(W$1,FIND("-",W$1,1)-1))+1,0,IF(ROW($E2684)=VALUE(LEFT(W$1,FIND("-",W$1,1)-1))+1,100-100/(1+ABS((SUMIF(INDEX($V:$V,ROW($V2685)-VALUE(LEFT(W$1,FIND("-",W$1,1)-1))+1):$V2685,"&gt;0",INDEX($V:$V,ROW($V2685)-VALUE(LEFT(W$1,FIND("-",W$1,1)-1))+1):$V2685)/COUNTIF(INDEX($V:$V,ROW($V2685)-VALUE(LEFT(W$1,FIND("-",W$1,1)-1))+1):$V2685,"&gt;0"))/(SUMIF(INDEX($V:$V,ROW($V2685)-VALUE(LEFT(W$1,FIND("-",W$1,1)-1))+1):$V2685,"&lt;0",INDEX($V:$V,ROW($V2685)-VALUE(LEFT(W$1,FIND("-",W$1,1)-1))+1):$V2685)/COUNTIF(INDEX($V:$V,ROW($V2685)-VALUE(LEFT(W$1,FIND("-",W$1,1)-1))+1):$V2685,"&lt;0")))),100-100/(1+ABS((SUMIF(INDEX($V:$V,ROW($V2685)-VALUE(LEFT(W$1,FIND("-",W$1,1)-1))+1):$V2685,"&gt;0",INDEX($V:$V,ROW($V2685)-VALUE(LEFT(W$1,FIND("-",W$1,1)-1))+1):$V2685)/VALUE(LEFT(W$1,FIND("-",W$1,1)-1)))/(SUMIF(INDEX($V:$V,ROW($V2685)-VALUE(LEFT(W$1,FIND("-",W$1,1)-1))+1):$V2685,"&lt;0",INDEX($V:$V,ROW($V2685)-VALUE(LEFT(W$1,FIND("-",W$1,1)-1))+1):$V2685)/VALUE(LEFT(W$1,FIND("-",W$1,1)-1)))))))</f>
        <v>50</v>
      </c>
      <c r="Y2685">
        <f>IF(ROW($E2685)&lt;=VALUE(LEFT(Y$1,FIND("-",Y$1,1)-1)),0,MAX(INDEX(C:C,ROW(C2685)-VALUE(LEFT(Y$1,FIND("-",Y$1,1)-1))+1):C2685))</f>
        <v>0.19500000000000001</v>
      </c>
      <c r="Z2685">
        <f>IF(ROW($E2685)&lt;=VALUE(LEFT(Z$1,FIND("-",Z$1,1)-1)),0,MIN(INDEX(D:D,ROW(D2685)-VALUE(LEFT(Z$1,FIND("-",Z$1,1)-1))+1):D2685))</f>
        <v>0.16500000000000001</v>
      </c>
      <c r="AA2685">
        <f t="shared" si="378"/>
        <v>33.333333333333272</v>
      </c>
      <c r="AB2685">
        <f>IF(ROW($AA2685)&lt;=VALUE(LEFT(AA$1,FIND("-",AA$1,1)-1))+VALUE(LEFT(AB$1,FIND("-",AB$1,1)-1)-1),0,AVERAGE(INDEX($AA:$AA,ROW($AA2685)-VALUE(LEFT(AB$1,FIND("-",AB$1,1)-1))+1):$AA2685))</f>
        <v>49.999999999999964</v>
      </c>
      <c r="AC2685">
        <f>IF(ROW($AA2685)&lt;=VALUE(LEFT(AA$1,FIND("-",AA$1,1)-1))+VALUE(LEFT(AB$1,FIND("-",AB$1,1)-1)-1)+VALUE(LEFT(AC$1,FIND("-",AC$1,1)-1)-1),0,AVERAGE(INDEX($AB:$AB,ROW($AB2685)-VALUE(LEFT(AC$1,FIND("-",AC$1,1)-1))+1):$AB2685))</f>
        <v>55.555555555555522</v>
      </c>
      <c r="AE2685">
        <f t="shared" si="384"/>
        <v>160011444</v>
      </c>
      <c r="AG2685" t="str">
        <f t="shared" si="377"/>
        <v/>
      </c>
    </row>
    <row r="2686" spans="1:33" x14ac:dyDescent="0.25">
      <c r="A2686" s="6">
        <v>40884</v>
      </c>
      <c r="B2686">
        <v>0.16</v>
      </c>
      <c r="C2686">
        <v>0.16</v>
      </c>
      <c r="D2686">
        <v>0.15</v>
      </c>
      <c r="E2686">
        <v>0.15</v>
      </c>
      <c r="F2686">
        <v>0.11586200000000001</v>
      </c>
      <c r="G2686">
        <v>893600</v>
      </c>
      <c r="I2686" t="str">
        <f t="shared" si="379"/>
        <v/>
      </c>
      <c r="J2686" t="str">
        <f t="shared" si="380"/>
        <v/>
      </c>
      <c r="K2686" t="str">
        <f t="shared" si="381"/>
        <v/>
      </c>
      <c r="M2686" s="11" t="str">
        <f t="shared" si="376"/>
        <v/>
      </c>
      <c r="O2686">
        <f>IF(ROW($E2686)&lt;=VALUE(LEFT(O$1,FIND("-",O$1,1)-1)),0,IF(ROW($E2686)=VALUE(LEFT(O$1,FIND("-",O$1,1)-1))+1,AVERAGE(INDEX($E:$E,ROW($E2686)-VALUE(LEFT(O$1,FIND("-",O$1,1)-1))):$E2686),($E2686*(2/(VALUE(LEFT(O$1,FIND("-",O$1,1)-1))+1)))+(O2685*(1-(2/(VALUE(LEFT(O$1,FIND("-",O$1,1)-1))+1))))))</f>
        <v>0.13793568509602447</v>
      </c>
      <c r="Q2686">
        <f>IF(ROW($E2686)&lt;=VALUE(LEFT(Q$1,FIND("-",Q$1,1)-1)),0,IF(ROW($E2686)=VALUE(LEFT(Q$1,FIND("-",Q$1,1)-1))+1,AVERAGE(INDEX($E:$E,ROW($E2686)-VALUE(LEFT(Q$1,FIND("-",Q$1,1)-1))):$E2686),($E2686*(2/(VALUE(LEFT(Q$1,FIND("-",Q$1,1)-1))+1)))+(Q2685*(1-(2/(VALUE(LEFT(Q$1,FIND("-",Q$1,1)-1))+1))))))</f>
        <v>0.17342192824341915</v>
      </c>
      <c r="R2686">
        <f>IF(ROW($E2686)&lt;=VALUE(LEFT(R$1,FIND("-",R$1,1)-1)),0,IF(ROW($E2686)=VALUE(LEFT(R$1,FIND("-",R$1,1)-1))+1,AVERAGE(INDEX($E:$E,ROW($E2686)-VALUE(LEFT(R$1,FIND("-",R$1,1)-1))):$E2686),($E2686*(2/(VALUE(LEFT(R$1,FIND("-",R$1,1)-1))+1)))+(R2685*(1-(2/(VALUE(LEFT(R$1,FIND("-",R$1,1)-1))+1))))))</f>
        <v>0.16755256819850964</v>
      </c>
      <c r="S2686">
        <f t="shared" si="382"/>
        <v>5.8693600449095107E-3</v>
      </c>
      <c r="T2686">
        <f>IF(ROW($E2686)&lt;=MAX(VALUE(LEFT(Q$1,FIND("-",Q$1,1)-1)),VALUE(LEFT(R$1,FIND("-",R$1,1)-1)))+VALUE(LEFT(T$1,FIND("-",T$1,1)-1))-1,0,IF(ROW($E2686)=MAX(VALUE(LEFT(Q$1,FIND("-",Q$1,1)-1)),VALUE(LEFT(R$1,FIND("-",R$1,1)-1)))+VALUE(LEFT(T$1,FIND("-",T$1,1)-1)),AVERAGE(INDEX($S:$S,ROW(S2686)-VALUE(LEFT(T$1,FIND("-",T$1,1)-1))+1):S2686),($S2686*(2/(VALUE(LEFT(T$1,FIND("-",T$1,1)-1))+1)))+(T2685*(1-(2/(VALUE(LEFT(T$1,FIND("-",T$1,1)-1))+1))))))</f>
        <v>9.2353035706576568E-3</v>
      </c>
      <c r="V2686">
        <f t="shared" si="383"/>
        <v>-2.4999999999999994E-2</v>
      </c>
      <c r="W2686">
        <f>IF(ROW($E2686)&lt;=VALUE(LEFT(W$1,FIND("-",W$1,1)-1))+1,0,IF(ROW($E2685)=VALUE(LEFT(W$1,FIND("-",W$1,1)-1))+1,100-100/(1+ABS((SUMIF(INDEX($V:$V,ROW($V2686)-VALUE(LEFT(W$1,FIND("-",W$1,1)-1))+1):$V2686,"&gt;0",INDEX($V:$V,ROW($V2686)-VALUE(LEFT(W$1,FIND("-",W$1,1)-1))+1):$V2686)/COUNTIF(INDEX($V:$V,ROW($V2686)-VALUE(LEFT(W$1,FIND("-",W$1,1)-1))+1):$V2686,"&gt;0"))/(SUMIF(INDEX($V:$V,ROW($V2686)-VALUE(LEFT(W$1,FIND("-",W$1,1)-1))+1):$V2686,"&lt;0",INDEX($V:$V,ROW($V2686)-VALUE(LEFT(W$1,FIND("-",W$1,1)-1))+1):$V2686)/COUNTIF(INDEX($V:$V,ROW($V2686)-VALUE(LEFT(W$1,FIND("-",W$1,1)-1))+1):$V2686,"&lt;0")))),100-100/(1+ABS((SUMIF(INDEX($V:$V,ROW($V2686)-VALUE(LEFT(W$1,FIND("-",W$1,1)-1))+1):$V2686,"&gt;0",INDEX($V:$V,ROW($V2686)-VALUE(LEFT(W$1,FIND("-",W$1,1)-1))+1):$V2686)/VALUE(LEFT(W$1,FIND("-",W$1,1)-1)))/(SUMIF(INDEX($V:$V,ROW($V2686)-VALUE(LEFT(W$1,FIND("-",W$1,1)-1))+1):$V2686,"&lt;0",INDEX($V:$V,ROW($V2686)-VALUE(LEFT(W$1,FIND("-",W$1,1)-1))+1):$V2686)/VALUE(LEFT(W$1,FIND("-",W$1,1)-1)))))))</f>
        <v>35.714285714285708</v>
      </c>
      <c r="Y2686">
        <f>IF(ROW($E2686)&lt;=VALUE(LEFT(Y$1,FIND("-",Y$1,1)-1)),0,MAX(INDEX(C:C,ROW(C2686)-VALUE(LEFT(Y$1,FIND("-",Y$1,1)-1))+1):C2686))</f>
        <v>0.19500000000000001</v>
      </c>
      <c r="Z2686">
        <f>IF(ROW($E2686)&lt;=VALUE(LEFT(Z$1,FIND("-",Z$1,1)-1)),0,MIN(INDEX(D:D,ROW(D2686)-VALUE(LEFT(Z$1,FIND("-",Z$1,1)-1))+1):D2686))</f>
        <v>0.15</v>
      </c>
      <c r="AA2686">
        <f t="shared" si="378"/>
        <v>0</v>
      </c>
      <c r="AB2686">
        <f>IF(ROW($AA2686)&lt;=VALUE(LEFT(AA$1,FIND("-",AA$1,1)-1))+VALUE(LEFT(AB$1,FIND("-",AB$1,1)-1)-1),0,AVERAGE(INDEX($AA:$AA,ROW($AA2686)-VALUE(LEFT(AB$1,FIND("-",AB$1,1)-1))+1):$AA2686))</f>
        <v>27.777777777777743</v>
      </c>
      <c r="AC2686">
        <f>IF(ROW($AA2686)&lt;=VALUE(LEFT(AA$1,FIND("-",AA$1,1)-1))+VALUE(LEFT(AB$1,FIND("-",AB$1,1)-1)-1)+VALUE(LEFT(AC$1,FIND("-",AC$1,1)-1)-1),0,AVERAGE(INDEX($AB:$AB,ROW($AB2686)-VALUE(LEFT(AC$1,FIND("-",AC$1,1)-1))+1):$AB2686))</f>
        <v>46.296296296296269</v>
      </c>
      <c r="AE2686">
        <f t="shared" si="384"/>
        <v>159117844</v>
      </c>
      <c r="AG2686" t="str">
        <f t="shared" si="377"/>
        <v/>
      </c>
    </row>
    <row r="2687" spans="1:33" x14ac:dyDescent="0.25">
      <c r="A2687" s="6">
        <v>40885</v>
      </c>
      <c r="B2687">
        <v>0.15</v>
      </c>
      <c r="C2687">
        <v>0.16</v>
      </c>
      <c r="D2687">
        <v>0.14499999999999999</v>
      </c>
      <c r="E2687">
        <v>0.16</v>
      </c>
      <c r="F2687">
        <v>0.123586</v>
      </c>
      <c r="G2687">
        <v>745100</v>
      </c>
      <c r="I2687" t="str">
        <f t="shared" si="379"/>
        <v/>
      </c>
      <c r="J2687" t="str">
        <f t="shared" si="380"/>
        <v/>
      </c>
      <c r="K2687" t="str">
        <f t="shared" si="381"/>
        <v/>
      </c>
      <c r="M2687" s="11" t="str">
        <f t="shared" si="376"/>
        <v/>
      </c>
      <c r="O2687">
        <f>IF(ROW($E2687)&lt;=VALUE(LEFT(O$1,FIND("-",O$1,1)-1)),0,IF(ROW($E2687)=VALUE(LEFT(O$1,FIND("-",O$1,1)-1))+1,AVERAGE(INDEX($E:$E,ROW($E2687)-VALUE(LEFT(O$1,FIND("-",O$1,1)-1))):$E2687),($E2687*(2/(VALUE(LEFT(O$1,FIND("-",O$1,1)-1))+1)))+(O2686*(1-(2/(VALUE(LEFT(O$1,FIND("-",O$1,1)-1))+1))))))</f>
        <v>0.13815523051795459</v>
      </c>
      <c r="Q2687">
        <f>IF(ROW($E2687)&lt;=VALUE(LEFT(Q$1,FIND("-",Q$1,1)-1)),0,IF(ROW($E2687)=VALUE(LEFT(Q$1,FIND("-",Q$1,1)-1))+1,AVERAGE(INDEX($E:$E,ROW($E2687)-VALUE(LEFT(Q$1,FIND("-",Q$1,1)-1))):$E2687),($E2687*(2/(VALUE(LEFT(Q$1,FIND("-",Q$1,1)-1))+1)))+(Q2686*(1-(2/(VALUE(LEFT(Q$1,FIND("-",Q$1,1)-1))+1))))))</f>
        <v>0.17135701620597005</v>
      </c>
      <c r="R2687">
        <f>IF(ROW($E2687)&lt;=VALUE(LEFT(R$1,FIND("-",R$1,1)-1)),0,IF(ROW($E2687)=VALUE(LEFT(R$1,FIND("-",R$1,1)-1))+1,AVERAGE(INDEX($E:$E,ROW($E2687)-VALUE(LEFT(R$1,FIND("-",R$1,1)-1))):$E2687),($E2687*(2/(VALUE(LEFT(R$1,FIND("-",R$1,1)-1))+1)))+(R2686*(1-(2/(VALUE(LEFT(R$1,FIND("-",R$1,1)-1))+1))))))</f>
        <v>0.16699311870232375</v>
      </c>
      <c r="S2687">
        <f t="shared" si="382"/>
        <v>4.3638975036462968E-3</v>
      </c>
      <c r="T2687">
        <f>IF(ROW($E2687)&lt;=MAX(VALUE(LEFT(Q$1,FIND("-",Q$1,1)-1)),VALUE(LEFT(R$1,FIND("-",R$1,1)-1)))+VALUE(LEFT(T$1,FIND("-",T$1,1)-1))-1,0,IF(ROW($E2687)=MAX(VALUE(LEFT(Q$1,FIND("-",Q$1,1)-1)),VALUE(LEFT(R$1,FIND("-",R$1,1)-1)))+VALUE(LEFT(T$1,FIND("-",T$1,1)-1)),AVERAGE(INDEX($S:$S,ROW(S2687)-VALUE(LEFT(T$1,FIND("-",T$1,1)-1))+1):S2687),($S2687*(2/(VALUE(LEFT(T$1,FIND("-",T$1,1)-1))+1)))+(T2686*(1-(2/(VALUE(LEFT(T$1,FIND("-",T$1,1)-1))+1))))))</f>
        <v>8.2610223572553848E-3</v>
      </c>
      <c r="V2687">
        <f t="shared" si="383"/>
        <v>1.0000000000000009E-2</v>
      </c>
      <c r="W2687">
        <f>IF(ROW($E2687)&lt;=VALUE(LEFT(W$1,FIND("-",W$1,1)-1))+1,0,IF(ROW($E2686)=VALUE(LEFT(W$1,FIND("-",W$1,1)-1))+1,100-100/(1+ABS((SUMIF(INDEX($V:$V,ROW($V2687)-VALUE(LEFT(W$1,FIND("-",W$1,1)-1))+1):$V2687,"&gt;0",INDEX($V:$V,ROW($V2687)-VALUE(LEFT(W$1,FIND("-",W$1,1)-1))+1):$V2687)/COUNTIF(INDEX($V:$V,ROW($V2687)-VALUE(LEFT(W$1,FIND("-",W$1,1)-1))+1):$V2687,"&gt;0"))/(SUMIF(INDEX($V:$V,ROW($V2687)-VALUE(LEFT(W$1,FIND("-",W$1,1)-1))+1):$V2687,"&lt;0",INDEX($V:$V,ROW($V2687)-VALUE(LEFT(W$1,FIND("-",W$1,1)-1))+1):$V2687)/COUNTIF(INDEX($V:$V,ROW($V2687)-VALUE(LEFT(W$1,FIND("-",W$1,1)-1))+1):$V2687,"&lt;0")))),100-100/(1+ABS((SUMIF(INDEX($V:$V,ROW($V2687)-VALUE(LEFT(W$1,FIND("-",W$1,1)-1))+1):$V2687,"&gt;0",INDEX($V:$V,ROW($V2687)-VALUE(LEFT(W$1,FIND("-",W$1,1)-1))+1):$V2687)/VALUE(LEFT(W$1,FIND("-",W$1,1)-1)))/(SUMIF(INDEX($V:$V,ROW($V2687)-VALUE(LEFT(W$1,FIND("-",W$1,1)-1))+1):$V2687,"&lt;0",INDEX($V:$V,ROW($V2687)-VALUE(LEFT(W$1,FIND("-",W$1,1)-1))+1):$V2687)/VALUE(LEFT(W$1,FIND("-",W$1,1)-1)))))))</f>
        <v>43.75</v>
      </c>
      <c r="Y2687">
        <f>IF(ROW($E2687)&lt;=VALUE(LEFT(Y$1,FIND("-",Y$1,1)-1)),0,MAX(INDEX(C:C,ROW(C2687)-VALUE(LEFT(Y$1,FIND("-",Y$1,1)-1))+1):C2687))</f>
        <v>0.19500000000000001</v>
      </c>
      <c r="Z2687">
        <f>IF(ROW($E2687)&lt;=VALUE(LEFT(Z$1,FIND("-",Z$1,1)-1)),0,MIN(INDEX(D:D,ROW(D2687)-VALUE(LEFT(Z$1,FIND("-",Z$1,1)-1))+1):D2687))</f>
        <v>0.14499999999999999</v>
      </c>
      <c r="AA2687">
        <f t="shared" si="378"/>
        <v>30.000000000000014</v>
      </c>
      <c r="AB2687">
        <f>IF(ROW($AA2687)&lt;=VALUE(LEFT(AA$1,FIND("-",AA$1,1)-1))+VALUE(LEFT(AB$1,FIND("-",AB$1,1)-1)-1),0,AVERAGE(INDEX($AA:$AA,ROW($AA2687)-VALUE(LEFT(AB$1,FIND("-",AB$1,1)-1))+1):$AA2687))</f>
        <v>21.111111111111097</v>
      </c>
      <c r="AC2687">
        <f>IF(ROW($AA2687)&lt;=VALUE(LEFT(AA$1,FIND("-",AA$1,1)-1))+VALUE(LEFT(AB$1,FIND("-",AB$1,1)-1)-1)+VALUE(LEFT(AC$1,FIND("-",AC$1,1)-1)-1),0,AVERAGE(INDEX($AB:$AB,ROW($AB2687)-VALUE(LEFT(AC$1,FIND("-",AC$1,1)-1))+1):$AB2687))</f>
        <v>32.962962962962941</v>
      </c>
      <c r="AE2687">
        <f t="shared" si="384"/>
        <v>159862944</v>
      </c>
      <c r="AG2687" t="str">
        <f t="shared" si="377"/>
        <v/>
      </c>
    </row>
    <row r="2688" spans="1:33" x14ac:dyDescent="0.25">
      <c r="A2688" s="6">
        <v>40886</v>
      </c>
      <c r="B2688">
        <v>0.15</v>
      </c>
      <c r="C2688">
        <v>0.15</v>
      </c>
      <c r="D2688">
        <v>0.15</v>
      </c>
      <c r="E2688">
        <v>0.15</v>
      </c>
      <c r="F2688">
        <v>0.11586200000000001</v>
      </c>
      <c r="G2688">
        <v>205000</v>
      </c>
      <c r="I2688" t="str">
        <f t="shared" si="379"/>
        <v/>
      </c>
      <c r="J2688" t="str">
        <f t="shared" si="380"/>
        <v/>
      </c>
      <c r="K2688" t="str">
        <f t="shared" si="381"/>
        <v/>
      </c>
      <c r="M2688" s="11" t="str">
        <f t="shared" si="376"/>
        <v/>
      </c>
      <c r="O2688">
        <f>IF(ROW($E2688)&lt;=VALUE(LEFT(O$1,FIND("-",O$1,1)-1)),0,IF(ROW($E2688)=VALUE(LEFT(O$1,FIND("-",O$1,1)-1))+1,AVERAGE(INDEX($E:$E,ROW($E2688)-VALUE(LEFT(O$1,FIND("-",O$1,1)-1))):$E2688),($E2688*(2/(VALUE(LEFT(O$1,FIND("-",O$1,1)-1))+1)))+(O2687*(1-(2/(VALUE(LEFT(O$1,FIND("-",O$1,1)-1))+1))))))</f>
        <v>0.13827308892076101</v>
      </c>
      <c r="Q2688">
        <f>IF(ROW($E2688)&lt;=VALUE(LEFT(Q$1,FIND("-",Q$1,1)-1)),0,IF(ROW($E2688)=VALUE(LEFT(Q$1,FIND("-",Q$1,1)-1))+1,AVERAGE(INDEX($E:$E,ROW($E2688)-VALUE(LEFT(Q$1,FIND("-",Q$1,1)-1))):$E2688),($E2688*(2/(VALUE(LEFT(Q$1,FIND("-",Q$1,1)-1))+1)))+(Q2687*(1-(2/(VALUE(LEFT(Q$1,FIND("-",Q$1,1)-1))+1))))))</f>
        <v>0.16807132140505157</v>
      </c>
      <c r="R2688">
        <f>IF(ROW($E2688)&lt;=VALUE(LEFT(R$1,FIND("-",R$1,1)-1)),0,IF(ROW($E2688)=VALUE(LEFT(R$1,FIND("-",R$1,1)-1))+1,AVERAGE(INDEX($E:$E,ROW($E2688)-VALUE(LEFT(R$1,FIND("-",R$1,1)-1))):$E2688),($E2688*(2/(VALUE(LEFT(R$1,FIND("-",R$1,1)-1))+1)))+(R2687*(1-(2/(VALUE(LEFT(R$1,FIND("-",R$1,1)-1))+1))))))</f>
        <v>0.16573436916881829</v>
      </c>
      <c r="S2688">
        <f t="shared" si="382"/>
        <v>2.3369522362332862E-3</v>
      </c>
      <c r="T2688">
        <f>IF(ROW($E2688)&lt;=MAX(VALUE(LEFT(Q$1,FIND("-",Q$1,1)-1)),VALUE(LEFT(R$1,FIND("-",R$1,1)-1)))+VALUE(LEFT(T$1,FIND("-",T$1,1)-1))-1,0,IF(ROW($E2688)=MAX(VALUE(LEFT(Q$1,FIND("-",Q$1,1)-1)),VALUE(LEFT(R$1,FIND("-",R$1,1)-1)))+VALUE(LEFT(T$1,FIND("-",T$1,1)-1)),AVERAGE(INDEX($S:$S,ROW(S2688)-VALUE(LEFT(T$1,FIND("-",T$1,1)-1))+1):S2688),($S2688*(2/(VALUE(LEFT(T$1,FIND("-",T$1,1)-1))+1)))+(T2687*(1-(2/(VALUE(LEFT(T$1,FIND("-",T$1,1)-1))+1))))))</f>
        <v>7.0762083330509649E-3</v>
      </c>
      <c r="V2688">
        <f t="shared" si="383"/>
        <v>-1.0000000000000009E-2</v>
      </c>
      <c r="W2688">
        <f>IF(ROW($E2688)&lt;=VALUE(LEFT(W$1,FIND("-",W$1,1)-1))+1,0,IF(ROW($E2687)=VALUE(LEFT(W$1,FIND("-",W$1,1)-1))+1,100-100/(1+ABS((SUMIF(INDEX($V:$V,ROW($V2688)-VALUE(LEFT(W$1,FIND("-",W$1,1)-1))+1):$V2688,"&gt;0",INDEX($V:$V,ROW($V2688)-VALUE(LEFT(W$1,FIND("-",W$1,1)-1))+1):$V2688)/COUNTIF(INDEX($V:$V,ROW($V2688)-VALUE(LEFT(W$1,FIND("-",W$1,1)-1))+1):$V2688,"&gt;0"))/(SUMIF(INDEX($V:$V,ROW($V2688)-VALUE(LEFT(W$1,FIND("-",W$1,1)-1))+1):$V2688,"&lt;0",INDEX($V:$V,ROW($V2688)-VALUE(LEFT(W$1,FIND("-",W$1,1)-1))+1):$V2688)/COUNTIF(INDEX($V:$V,ROW($V2688)-VALUE(LEFT(W$1,FIND("-",W$1,1)-1))+1):$V2688,"&lt;0")))),100-100/(1+ABS((SUMIF(INDEX($V:$V,ROW($V2688)-VALUE(LEFT(W$1,FIND("-",W$1,1)-1))+1):$V2688,"&gt;0",INDEX($V:$V,ROW($V2688)-VALUE(LEFT(W$1,FIND("-",W$1,1)-1))+1):$V2688)/VALUE(LEFT(W$1,FIND("-",W$1,1)-1)))/(SUMIF(INDEX($V:$V,ROW($V2688)-VALUE(LEFT(W$1,FIND("-",W$1,1)-1))+1):$V2688,"&lt;0",INDEX($V:$V,ROW($V2688)-VALUE(LEFT(W$1,FIND("-",W$1,1)-1))+1):$V2688)/VALUE(LEFT(W$1,FIND("-",W$1,1)-1)))))))</f>
        <v>38.888888888888886</v>
      </c>
      <c r="Y2688">
        <f>IF(ROW($E2688)&lt;=VALUE(LEFT(Y$1,FIND("-",Y$1,1)-1)),0,MAX(INDEX(C:C,ROW(C2688)-VALUE(LEFT(Y$1,FIND("-",Y$1,1)-1))+1):C2688))</f>
        <v>0.19500000000000001</v>
      </c>
      <c r="Z2688">
        <f>IF(ROW($E2688)&lt;=VALUE(LEFT(Z$1,FIND("-",Z$1,1)-1)),0,MIN(INDEX(D:D,ROW(D2688)-VALUE(LEFT(Z$1,FIND("-",Z$1,1)-1))+1):D2688))</f>
        <v>0.14499999999999999</v>
      </c>
      <c r="AA2688">
        <f t="shared" si="378"/>
        <v>10.000000000000005</v>
      </c>
      <c r="AB2688">
        <f>IF(ROW($AA2688)&lt;=VALUE(LEFT(AA$1,FIND("-",AA$1,1)-1))+VALUE(LEFT(AB$1,FIND("-",AB$1,1)-1)-1),0,AVERAGE(INDEX($AA:$AA,ROW($AA2688)-VALUE(LEFT(AB$1,FIND("-",AB$1,1)-1))+1):$AA2688))</f>
        <v>13.333333333333341</v>
      </c>
      <c r="AC2688">
        <f>IF(ROW($AA2688)&lt;=VALUE(LEFT(AA$1,FIND("-",AA$1,1)-1))+VALUE(LEFT(AB$1,FIND("-",AB$1,1)-1)-1)+VALUE(LEFT(AC$1,FIND("-",AC$1,1)-1)-1),0,AVERAGE(INDEX($AB:$AB,ROW($AB2688)-VALUE(LEFT(AC$1,FIND("-",AC$1,1)-1))+1):$AB2688))</f>
        <v>20.74074074074073</v>
      </c>
      <c r="AE2688">
        <f t="shared" si="384"/>
        <v>159657944</v>
      </c>
      <c r="AG2688" t="str">
        <f t="shared" si="377"/>
        <v/>
      </c>
    </row>
    <row r="2689" spans="1:33" x14ac:dyDescent="0.25">
      <c r="A2689" s="6">
        <v>40889</v>
      </c>
      <c r="B2689">
        <v>0.15</v>
      </c>
      <c r="C2689">
        <v>0.15</v>
      </c>
      <c r="D2689">
        <v>0.15</v>
      </c>
      <c r="E2689">
        <v>0.15</v>
      </c>
      <c r="F2689">
        <v>0.11586200000000001</v>
      </c>
      <c r="G2689">
        <v>100100</v>
      </c>
      <c r="I2689" t="str">
        <f t="shared" si="379"/>
        <v/>
      </c>
      <c r="J2689" t="str">
        <f t="shared" si="380"/>
        <v/>
      </c>
      <c r="K2689" t="str">
        <f t="shared" si="381"/>
        <v>Oversold Above %D</v>
      </c>
      <c r="M2689" s="11" t="str">
        <f t="shared" si="376"/>
        <v/>
      </c>
      <c r="O2689">
        <f>IF(ROW($E2689)&lt;=VALUE(LEFT(O$1,FIND("-",O$1,1)-1)),0,IF(ROW($E2689)=VALUE(LEFT(O$1,FIND("-",O$1,1)-1))+1,AVERAGE(INDEX($E:$E,ROW($E2689)-VALUE(LEFT(O$1,FIND("-",O$1,1)-1))):$E2689),($E2689*(2/(VALUE(LEFT(O$1,FIND("-",O$1,1)-1))+1)))+(O2688*(1-(2/(VALUE(LEFT(O$1,FIND("-",O$1,1)-1))+1))))))</f>
        <v>0.1383897746031415</v>
      </c>
      <c r="Q2689">
        <f>IF(ROW($E2689)&lt;=VALUE(LEFT(Q$1,FIND("-",Q$1,1)-1)),0,IF(ROW($E2689)=VALUE(LEFT(Q$1,FIND("-",Q$1,1)-1))+1,AVERAGE(INDEX($E:$E,ROW($E2689)-VALUE(LEFT(Q$1,FIND("-",Q$1,1)-1))):$E2689),($E2689*(2/(VALUE(LEFT(Q$1,FIND("-",Q$1,1)-1))+1)))+(Q2688*(1-(2/(VALUE(LEFT(Q$1,FIND("-",Q$1,1)-1))+1))))))</f>
        <v>0.1652911181119667</v>
      </c>
      <c r="R2689">
        <f>IF(ROW($E2689)&lt;=VALUE(LEFT(R$1,FIND("-",R$1,1)-1)),0,IF(ROW($E2689)=VALUE(LEFT(R$1,FIND("-",R$1,1)-1))+1,AVERAGE(INDEX($E:$E,ROW($E2689)-VALUE(LEFT(R$1,FIND("-",R$1,1)-1))):$E2689),($E2689*(2/(VALUE(LEFT(R$1,FIND("-",R$1,1)-1))+1)))+(R2688*(1-(2/(VALUE(LEFT(R$1,FIND("-",R$1,1)-1))+1))))))</f>
        <v>0.1645688603414984</v>
      </c>
      <c r="S2689">
        <f t="shared" si="382"/>
        <v>7.2225777046830419E-4</v>
      </c>
      <c r="T2689">
        <f>IF(ROW($E2689)&lt;=MAX(VALUE(LEFT(Q$1,FIND("-",Q$1,1)-1)),VALUE(LEFT(R$1,FIND("-",R$1,1)-1)))+VALUE(LEFT(T$1,FIND("-",T$1,1)-1))-1,0,IF(ROW($E2689)=MAX(VALUE(LEFT(Q$1,FIND("-",Q$1,1)-1)),VALUE(LEFT(R$1,FIND("-",R$1,1)-1)))+VALUE(LEFT(T$1,FIND("-",T$1,1)-1)),AVERAGE(INDEX($S:$S,ROW(S2689)-VALUE(LEFT(T$1,FIND("-",T$1,1)-1))+1):S2689),($S2689*(2/(VALUE(LEFT(T$1,FIND("-",T$1,1)-1))+1)))+(T2688*(1-(2/(VALUE(LEFT(T$1,FIND("-",T$1,1)-1))+1))))))</f>
        <v>5.8054182205344333E-3</v>
      </c>
      <c r="V2689">
        <f t="shared" si="383"/>
        <v>0</v>
      </c>
      <c r="W2689">
        <f>IF(ROW($E2689)&lt;=VALUE(LEFT(W$1,FIND("-",W$1,1)-1))+1,0,IF(ROW($E2688)=VALUE(LEFT(W$1,FIND("-",W$1,1)-1))+1,100-100/(1+ABS((SUMIF(INDEX($V:$V,ROW($V2689)-VALUE(LEFT(W$1,FIND("-",W$1,1)-1))+1):$V2689,"&gt;0",INDEX($V:$V,ROW($V2689)-VALUE(LEFT(W$1,FIND("-",W$1,1)-1))+1):$V2689)/COUNTIF(INDEX($V:$V,ROW($V2689)-VALUE(LEFT(W$1,FIND("-",W$1,1)-1))+1):$V2689,"&gt;0"))/(SUMIF(INDEX($V:$V,ROW($V2689)-VALUE(LEFT(W$1,FIND("-",W$1,1)-1))+1):$V2689,"&lt;0",INDEX($V:$V,ROW($V2689)-VALUE(LEFT(W$1,FIND("-",W$1,1)-1))+1):$V2689)/COUNTIF(INDEX($V:$V,ROW($V2689)-VALUE(LEFT(W$1,FIND("-",W$1,1)-1))+1):$V2689,"&lt;0")))),100-100/(1+ABS((SUMIF(INDEX($V:$V,ROW($V2689)-VALUE(LEFT(W$1,FIND("-",W$1,1)-1))+1):$V2689,"&gt;0",INDEX($V:$V,ROW($V2689)-VALUE(LEFT(W$1,FIND("-",W$1,1)-1))+1):$V2689)/VALUE(LEFT(W$1,FIND("-",W$1,1)-1)))/(SUMIF(INDEX($V:$V,ROW($V2689)-VALUE(LEFT(W$1,FIND("-",W$1,1)-1))+1):$V2689,"&lt;0",INDEX($V:$V,ROW($V2689)-VALUE(LEFT(W$1,FIND("-",W$1,1)-1))+1):$V2689)/VALUE(LEFT(W$1,FIND("-",W$1,1)-1)))))))</f>
        <v>38.888888888888886</v>
      </c>
      <c r="Y2689">
        <f>IF(ROW($E2689)&lt;=VALUE(LEFT(Y$1,FIND("-",Y$1,1)-1)),0,MAX(INDEX(C:C,ROW(C2689)-VALUE(LEFT(Y$1,FIND("-",Y$1,1)-1))+1):C2689))</f>
        <v>0.19500000000000001</v>
      </c>
      <c r="Z2689">
        <f>IF(ROW($E2689)&lt;=VALUE(LEFT(Z$1,FIND("-",Z$1,1)-1)),0,MIN(INDEX(D:D,ROW(D2689)-VALUE(LEFT(Z$1,FIND("-",Z$1,1)-1))+1):D2689))</f>
        <v>0.14499999999999999</v>
      </c>
      <c r="AA2689">
        <f t="shared" si="378"/>
        <v>10.000000000000005</v>
      </c>
      <c r="AB2689">
        <f>IF(ROW($AA2689)&lt;=VALUE(LEFT(AA$1,FIND("-",AA$1,1)-1))+VALUE(LEFT(AB$1,FIND("-",AB$1,1)-1)-1),0,AVERAGE(INDEX($AA:$AA,ROW($AA2689)-VALUE(LEFT(AB$1,FIND("-",AB$1,1)-1))+1):$AA2689))</f>
        <v>16.666666666666675</v>
      </c>
      <c r="AC2689">
        <f>IF(ROW($AA2689)&lt;=VALUE(LEFT(AA$1,FIND("-",AA$1,1)-1))+VALUE(LEFT(AB$1,FIND("-",AB$1,1)-1)-1)+VALUE(LEFT(AC$1,FIND("-",AC$1,1)-1)-1),0,AVERAGE(INDEX($AB:$AB,ROW($AB2689)-VALUE(LEFT(AC$1,FIND("-",AC$1,1)-1))+1):$AB2689))</f>
        <v>17.037037037037038</v>
      </c>
      <c r="AE2689">
        <f t="shared" si="384"/>
        <v>159657944</v>
      </c>
      <c r="AG2689" t="str">
        <f t="shared" si="377"/>
        <v/>
      </c>
    </row>
    <row r="2690" spans="1:33" x14ac:dyDescent="0.25">
      <c r="A2690" s="6">
        <v>40890</v>
      </c>
      <c r="B2690">
        <v>0.14499999999999999</v>
      </c>
      <c r="C2690">
        <v>0.15</v>
      </c>
      <c r="D2690">
        <v>0.14499999999999999</v>
      </c>
      <c r="E2690">
        <v>0.14499999999999999</v>
      </c>
      <c r="F2690">
        <v>0.112</v>
      </c>
      <c r="G2690">
        <v>160000</v>
      </c>
      <c r="I2690" t="str">
        <f t="shared" si="379"/>
        <v/>
      </c>
      <c r="J2690" t="str">
        <f t="shared" si="380"/>
        <v/>
      </c>
      <c r="K2690" t="str">
        <f t="shared" si="381"/>
        <v>Oversold Above %D</v>
      </c>
      <c r="M2690" s="11" t="str">
        <f t="shared" si="376"/>
        <v/>
      </c>
      <c r="O2690">
        <f>IF(ROW($E2690)&lt;=VALUE(LEFT(O$1,FIND("-",O$1,1)-1)),0,IF(ROW($E2690)=VALUE(LEFT(O$1,FIND("-",O$1,1)-1))+1,AVERAGE(INDEX($E:$E,ROW($E2690)-VALUE(LEFT(O$1,FIND("-",O$1,1)-1))):$E2690),($E2690*(2/(VALUE(LEFT(O$1,FIND("-",O$1,1)-1))+1)))+(O2689*(1-(2/(VALUE(LEFT(O$1,FIND("-",O$1,1)-1))+1))))))</f>
        <v>0.13845554799017493</v>
      </c>
      <c r="Q2690">
        <f>IF(ROW($E2690)&lt;=VALUE(LEFT(Q$1,FIND("-",Q$1,1)-1)),0,IF(ROW($E2690)=VALUE(LEFT(Q$1,FIND("-",Q$1,1)-1))+1,AVERAGE(INDEX($E:$E,ROW($E2690)-VALUE(LEFT(Q$1,FIND("-",Q$1,1)-1))):$E2690),($E2690*(2/(VALUE(LEFT(Q$1,FIND("-",Q$1,1)-1))+1)))+(Q2689*(1-(2/(VALUE(LEFT(Q$1,FIND("-",Q$1,1)-1))+1))))))</f>
        <v>0.16216940763320259</v>
      </c>
      <c r="R2690">
        <f>IF(ROW($E2690)&lt;=VALUE(LEFT(R$1,FIND("-",R$1,1)-1)),0,IF(ROW($E2690)=VALUE(LEFT(R$1,FIND("-",R$1,1)-1))+1,AVERAGE(INDEX($E:$E,ROW($E2690)-VALUE(LEFT(R$1,FIND("-",R$1,1)-1))):$E2690),($E2690*(2/(VALUE(LEFT(R$1,FIND("-",R$1,1)-1))+1)))+(R2689*(1-(2/(VALUE(LEFT(R$1,FIND("-",R$1,1)-1))+1))))))</f>
        <v>0.16311931513101705</v>
      </c>
      <c r="S2690">
        <f t="shared" si="382"/>
        <v>-9.4990749781445616E-4</v>
      </c>
      <c r="T2690">
        <f>IF(ROW($E2690)&lt;=MAX(VALUE(LEFT(Q$1,FIND("-",Q$1,1)-1)),VALUE(LEFT(R$1,FIND("-",R$1,1)-1)))+VALUE(LEFT(T$1,FIND("-",T$1,1)-1))-1,0,IF(ROW($E2690)=MAX(VALUE(LEFT(Q$1,FIND("-",Q$1,1)-1)),VALUE(LEFT(R$1,FIND("-",R$1,1)-1)))+VALUE(LEFT(T$1,FIND("-",T$1,1)-1)),AVERAGE(INDEX($S:$S,ROW(S2690)-VALUE(LEFT(T$1,FIND("-",T$1,1)-1))+1):S2690),($S2690*(2/(VALUE(LEFT(T$1,FIND("-",T$1,1)-1))+1)))+(T2689*(1-(2/(VALUE(LEFT(T$1,FIND("-",T$1,1)-1))+1))))))</f>
        <v>4.4543530768646556E-3</v>
      </c>
      <c r="V2690">
        <f t="shared" si="383"/>
        <v>-5.0000000000000044E-3</v>
      </c>
      <c r="W2690">
        <f>IF(ROW($E2690)&lt;=VALUE(LEFT(W$1,FIND("-",W$1,1)-1))+1,0,IF(ROW($E2689)=VALUE(LEFT(W$1,FIND("-",W$1,1)-1))+1,100-100/(1+ABS((SUMIF(INDEX($V:$V,ROW($V2690)-VALUE(LEFT(W$1,FIND("-",W$1,1)-1))+1):$V2690,"&gt;0",INDEX($V:$V,ROW($V2690)-VALUE(LEFT(W$1,FIND("-",W$1,1)-1))+1):$V2690)/COUNTIF(INDEX($V:$V,ROW($V2690)-VALUE(LEFT(W$1,FIND("-",W$1,1)-1))+1):$V2690,"&gt;0"))/(SUMIF(INDEX($V:$V,ROW($V2690)-VALUE(LEFT(W$1,FIND("-",W$1,1)-1))+1):$V2690,"&lt;0",INDEX($V:$V,ROW($V2690)-VALUE(LEFT(W$1,FIND("-",W$1,1)-1))+1):$V2690)/COUNTIF(INDEX($V:$V,ROW($V2690)-VALUE(LEFT(W$1,FIND("-",W$1,1)-1))+1):$V2690,"&lt;0")))),100-100/(1+ABS((SUMIF(INDEX($V:$V,ROW($V2690)-VALUE(LEFT(W$1,FIND("-",W$1,1)-1))+1):$V2690,"&gt;0",INDEX($V:$V,ROW($V2690)-VALUE(LEFT(W$1,FIND("-",W$1,1)-1))+1):$V2690)/VALUE(LEFT(W$1,FIND("-",W$1,1)-1)))/(SUMIF(INDEX($V:$V,ROW($V2690)-VALUE(LEFT(W$1,FIND("-",W$1,1)-1))+1):$V2690,"&lt;0",INDEX($V:$V,ROW($V2690)-VALUE(LEFT(W$1,FIND("-",W$1,1)-1))+1):$V2690)/VALUE(LEFT(W$1,FIND("-",W$1,1)-1)))))))</f>
        <v>36.842105263157883</v>
      </c>
      <c r="Y2690">
        <f>IF(ROW($E2690)&lt;=VALUE(LEFT(Y$1,FIND("-",Y$1,1)-1)),0,MAX(INDEX(C:C,ROW(C2690)-VALUE(LEFT(Y$1,FIND("-",Y$1,1)-1))+1):C2690))</f>
        <v>0.19500000000000001</v>
      </c>
      <c r="Z2690">
        <f>IF(ROW($E2690)&lt;=VALUE(LEFT(Z$1,FIND("-",Z$1,1)-1)),0,MIN(INDEX(D:D,ROW(D2690)-VALUE(LEFT(Z$1,FIND("-",Z$1,1)-1))+1):D2690))</f>
        <v>0.14499999999999999</v>
      </c>
      <c r="AA2690">
        <f t="shared" si="378"/>
        <v>0</v>
      </c>
      <c r="AB2690">
        <f>IF(ROW($AA2690)&lt;=VALUE(LEFT(AA$1,FIND("-",AA$1,1)-1))+VALUE(LEFT(AB$1,FIND("-",AB$1,1)-1)-1),0,AVERAGE(INDEX($AA:$AA,ROW($AA2690)-VALUE(LEFT(AB$1,FIND("-",AB$1,1)-1))+1):$AA2690))</f>
        <v>6.6666666666666705</v>
      </c>
      <c r="AC2690">
        <f>IF(ROW($AA2690)&lt;=VALUE(LEFT(AA$1,FIND("-",AA$1,1)-1))+VALUE(LEFT(AB$1,FIND("-",AB$1,1)-1)-1)+VALUE(LEFT(AC$1,FIND("-",AC$1,1)-1)-1),0,AVERAGE(INDEX($AB:$AB,ROW($AB2690)-VALUE(LEFT(AC$1,FIND("-",AC$1,1)-1))+1):$AB2690))</f>
        <v>12.222222222222229</v>
      </c>
      <c r="AE2690">
        <f t="shared" si="384"/>
        <v>159497944</v>
      </c>
      <c r="AG2690" t="str">
        <f t="shared" si="377"/>
        <v/>
      </c>
    </row>
    <row r="2691" spans="1:33" x14ac:dyDescent="0.25">
      <c r="A2691" s="6">
        <v>40891</v>
      </c>
      <c r="B2691">
        <v>0.14499999999999999</v>
      </c>
      <c r="C2691">
        <v>0.14499999999999999</v>
      </c>
      <c r="D2691">
        <v>0.14000000000000001</v>
      </c>
      <c r="E2691">
        <v>0.14499999999999999</v>
      </c>
      <c r="F2691">
        <v>0.112</v>
      </c>
      <c r="G2691">
        <v>770000</v>
      </c>
      <c r="I2691" t="str">
        <f t="shared" si="379"/>
        <v/>
      </c>
      <c r="J2691" t="str">
        <f t="shared" si="380"/>
        <v/>
      </c>
      <c r="K2691" t="str">
        <f t="shared" si="381"/>
        <v>Oversold Above %D</v>
      </c>
      <c r="M2691" s="11" t="str">
        <f t="shared" ref="M2691:M2754" si="385">IF(K2691="Buy","Buy",IF(K2691="Sell","Sell",""))</f>
        <v/>
      </c>
      <c r="O2691">
        <f>IF(ROW($E2691)&lt;=VALUE(LEFT(O$1,FIND("-",O$1,1)-1)),0,IF(ROW($E2691)=VALUE(LEFT(O$1,FIND("-",O$1,1)-1))+1,AVERAGE(INDEX($E:$E,ROW($E2691)-VALUE(LEFT(O$1,FIND("-",O$1,1)-1))):$E2691),($E2691*(2/(VALUE(LEFT(O$1,FIND("-",O$1,1)-1))+1)))+(O2690*(1-(2/(VALUE(LEFT(O$1,FIND("-",O$1,1)-1))+1))))))</f>
        <v>0.13852066691564582</v>
      </c>
      <c r="Q2691">
        <f>IF(ROW($E2691)&lt;=VALUE(LEFT(Q$1,FIND("-",Q$1,1)-1)),0,IF(ROW($E2691)=VALUE(LEFT(Q$1,FIND("-",Q$1,1)-1))+1,AVERAGE(INDEX($E:$E,ROW($E2691)-VALUE(LEFT(Q$1,FIND("-",Q$1,1)-1))):$E2691),($E2691*(2/(VALUE(LEFT(Q$1,FIND("-",Q$1,1)-1))+1)))+(Q2690*(1-(2/(VALUE(LEFT(Q$1,FIND("-",Q$1,1)-1))+1))))))</f>
        <v>0.15952796030501756</v>
      </c>
      <c r="R2691">
        <f>IF(ROW($E2691)&lt;=VALUE(LEFT(R$1,FIND("-",R$1,1)-1)),0,IF(ROW($E2691)=VALUE(LEFT(R$1,FIND("-",R$1,1)-1))+1,AVERAGE(INDEX($E:$E,ROW($E2691)-VALUE(LEFT(R$1,FIND("-",R$1,1)-1))):$E2691),($E2691*(2/(VALUE(LEFT(R$1,FIND("-",R$1,1)-1))+1)))+(R2690*(1-(2/(VALUE(LEFT(R$1,FIND("-",R$1,1)-1))+1))))))</f>
        <v>0.16177714363983059</v>
      </c>
      <c r="S2691">
        <f t="shared" si="382"/>
        <v>-2.2491833348130263E-3</v>
      </c>
      <c r="T2691">
        <f>IF(ROW($E2691)&lt;=MAX(VALUE(LEFT(Q$1,FIND("-",Q$1,1)-1)),VALUE(LEFT(R$1,FIND("-",R$1,1)-1)))+VALUE(LEFT(T$1,FIND("-",T$1,1)-1))-1,0,IF(ROW($E2691)=MAX(VALUE(LEFT(Q$1,FIND("-",Q$1,1)-1)),VALUE(LEFT(R$1,FIND("-",R$1,1)-1)))+VALUE(LEFT(T$1,FIND("-",T$1,1)-1)),AVERAGE(INDEX($S:$S,ROW(S2691)-VALUE(LEFT(T$1,FIND("-",T$1,1)-1))+1):S2691),($S2691*(2/(VALUE(LEFT(T$1,FIND("-",T$1,1)-1))+1)))+(T2690*(1-(2/(VALUE(LEFT(T$1,FIND("-",T$1,1)-1))+1))))))</f>
        <v>3.1136457945291195E-3</v>
      </c>
      <c r="V2691">
        <f t="shared" si="383"/>
        <v>0</v>
      </c>
      <c r="W2691">
        <f>IF(ROW($E2691)&lt;=VALUE(LEFT(W$1,FIND("-",W$1,1)-1))+1,0,IF(ROW($E2690)=VALUE(LEFT(W$1,FIND("-",W$1,1)-1))+1,100-100/(1+ABS((SUMIF(INDEX($V:$V,ROW($V2691)-VALUE(LEFT(W$1,FIND("-",W$1,1)-1))+1):$V2691,"&gt;0",INDEX($V:$V,ROW($V2691)-VALUE(LEFT(W$1,FIND("-",W$1,1)-1))+1):$V2691)/COUNTIF(INDEX($V:$V,ROW($V2691)-VALUE(LEFT(W$1,FIND("-",W$1,1)-1))+1):$V2691,"&gt;0"))/(SUMIF(INDEX($V:$V,ROW($V2691)-VALUE(LEFT(W$1,FIND("-",W$1,1)-1))+1):$V2691,"&lt;0",INDEX($V:$V,ROW($V2691)-VALUE(LEFT(W$1,FIND("-",W$1,1)-1))+1):$V2691)/COUNTIF(INDEX($V:$V,ROW($V2691)-VALUE(LEFT(W$1,FIND("-",W$1,1)-1))+1):$V2691,"&lt;0")))),100-100/(1+ABS((SUMIF(INDEX($V:$V,ROW($V2691)-VALUE(LEFT(W$1,FIND("-",W$1,1)-1))+1):$V2691,"&gt;0",INDEX($V:$V,ROW($V2691)-VALUE(LEFT(W$1,FIND("-",W$1,1)-1))+1):$V2691)/VALUE(LEFT(W$1,FIND("-",W$1,1)-1)))/(SUMIF(INDEX($V:$V,ROW($V2691)-VALUE(LEFT(W$1,FIND("-",W$1,1)-1))+1):$V2691,"&lt;0",INDEX($V:$V,ROW($V2691)-VALUE(LEFT(W$1,FIND("-",W$1,1)-1))+1):$V2691)/VALUE(LEFT(W$1,FIND("-",W$1,1)-1)))))))</f>
        <v>33.333333333333343</v>
      </c>
      <c r="Y2691">
        <f>IF(ROW($E2691)&lt;=VALUE(LEFT(Y$1,FIND("-",Y$1,1)-1)),0,MAX(INDEX(C:C,ROW(C2691)-VALUE(LEFT(Y$1,FIND("-",Y$1,1)-1))+1):C2691))</f>
        <v>0.19500000000000001</v>
      </c>
      <c r="Z2691">
        <f>IF(ROW($E2691)&lt;=VALUE(LEFT(Z$1,FIND("-",Z$1,1)-1)),0,MIN(INDEX(D:D,ROW(D2691)-VALUE(LEFT(Z$1,FIND("-",Z$1,1)-1))+1):D2691))</f>
        <v>0.14000000000000001</v>
      </c>
      <c r="AA2691">
        <f t="shared" si="378"/>
        <v>9.0909090909090491</v>
      </c>
      <c r="AB2691">
        <f>IF(ROW($AA2691)&lt;=VALUE(LEFT(AA$1,FIND("-",AA$1,1)-1))+VALUE(LEFT(AB$1,FIND("-",AB$1,1)-1)-1),0,AVERAGE(INDEX($AA:$AA,ROW($AA2691)-VALUE(LEFT(AB$1,FIND("-",AB$1,1)-1))+1):$AA2691))</f>
        <v>6.3636363636363518</v>
      </c>
      <c r="AC2691">
        <f>IF(ROW($AA2691)&lt;=VALUE(LEFT(AA$1,FIND("-",AA$1,1)-1))+VALUE(LEFT(AB$1,FIND("-",AB$1,1)-1)-1)+VALUE(LEFT(AC$1,FIND("-",AC$1,1)-1)-1),0,AVERAGE(INDEX($AB:$AB,ROW($AB2691)-VALUE(LEFT(AC$1,FIND("-",AC$1,1)-1))+1):$AB2691))</f>
        <v>9.8989898989898997</v>
      </c>
      <c r="AE2691">
        <f t="shared" si="384"/>
        <v>159497944</v>
      </c>
      <c r="AG2691" t="str">
        <f t="shared" ref="AG2691:AG2754" si="386">IF(K2691="Buy","Buy",IF(K2691="Sell","Sell",""))</f>
        <v/>
      </c>
    </row>
    <row r="2692" spans="1:33" x14ac:dyDescent="0.25">
      <c r="A2692" s="6">
        <v>40892</v>
      </c>
      <c r="B2692">
        <v>0.14499999999999999</v>
      </c>
      <c r="C2692">
        <v>0.14499999999999999</v>
      </c>
      <c r="D2692">
        <v>0.13500000000000001</v>
      </c>
      <c r="E2692">
        <v>0.14000000000000001</v>
      </c>
      <c r="F2692">
        <v>0.108138</v>
      </c>
      <c r="G2692">
        <v>807200</v>
      </c>
      <c r="I2692" t="str">
        <f t="shared" si="379"/>
        <v/>
      </c>
      <c r="J2692" t="str">
        <f t="shared" si="380"/>
        <v>Oversold</v>
      </c>
      <c r="K2692" t="str">
        <f t="shared" si="381"/>
        <v>Oversold Above %D</v>
      </c>
      <c r="M2692" s="11" t="str">
        <f t="shared" si="385"/>
        <v/>
      </c>
      <c r="O2692">
        <f>IF(ROW($E2692)&lt;=VALUE(LEFT(O$1,FIND("-",O$1,1)-1)),0,IF(ROW($E2692)=VALUE(LEFT(O$1,FIND("-",O$1,1)-1))+1,AVERAGE(INDEX($E:$E,ROW($E2692)-VALUE(LEFT(O$1,FIND("-",O$1,1)-1))):$E2692),($E2692*(2/(VALUE(LEFT(O$1,FIND("-",O$1,1)-1))+1)))+(O2691*(1-(2/(VALUE(LEFT(O$1,FIND("-",O$1,1)-1))+1))))))</f>
        <v>0.13853538664782844</v>
      </c>
      <c r="Q2692">
        <f>IF(ROW($E2692)&lt;=VALUE(LEFT(Q$1,FIND("-",Q$1,1)-1)),0,IF(ROW($E2692)=VALUE(LEFT(Q$1,FIND("-",Q$1,1)-1))+1,AVERAGE(INDEX($E:$E,ROW($E2692)-VALUE(LEFT(Q$1,FIND("-",Q$1,1)-1))):$E2692),($E2692*(2/(VALUE(LEFT(Q$1,FIND("-",Q$1,1)-1))+1)))+(Q2691*(1-(2/(VALUE(LEFT(Q$1,FIND("-",Q$1,1)-1))+1))))))</f>
        <v>0.15652365871963023</v>
      </c>
      <c r="R2692">
        <f>IF(ROW($E2692)&lt;=VALUE(LEFT(R$1,FIND("-",R$1,1)-1)),0,IF(ROW($E2692)=VALUE(LEFT(R$1,FIND("-",R$1,1)-1))+1,AVERAGE(INDEX($E:$E,ROW($E2692)-VALUE(LEFT(R$1,FIND("-",R$1,1)-1))):$E2692),($E2692*(2/(VALUE(LEFT(R$1,FIND("-",R$1,1)-1))+1)))+(R2691*(1-(2/(VALUE(LEFT(R$1,FIND("-",R$1,1)-1))+1))))))</f>
        <v>0.16016402188873202</v>
      </c>
      <c r="S2692">
        <f t="shared" si="382"/>
        <v>-3.6403631691017957E-3</v>
      </c>
      <c r="T2692">
        <f>IF(ROW($E2692)&lt;=MAX(VALUE(LEFT(Q$1,FIND("-",Q$1,1)-1)),VALUE(LEFT(R$1,FIND("-",R$1,1)-1)))+VALUE(LEFT(T$1,FIND("-",T$1,1)-1))-1,0,IF(ROW($E2692)=MAX(VALUE(LEFT(Q$1,FIND("-",Q$1,1)-1)),VALUE(LEFT(R$1,FIND("-",R$1,1)-1)))+VALUE(LEFT(T$1,FIND("-",T$1,1)-1)),AVERAGE(INDEX($S:$S,ROW(S2692)-VALUE(LEFT(T$1,FIND("-",T$1,1)-1))+1):S2692),($S2692*(2/(VALUE(LEFT(T$1,FIND("-",T$1,1)-1))+1)))+(T2691*(1-(2/(VALUE(LEFT(T$1,FIND("-",T$1,1)-1))+1))))))</f>
        <v>1.7628440018029367E-3</v>
      </c>
      <c r="V2692">
        <f t="shared" si="383"/>
        <v>-4.9999999999999767E-3</v>
      </c>
      <c r="W2692">
        <f>IF(ROW($E2692)&lt;=VALUE(LEFT(W$1,FIND("-",W$1,1)-1))+1,0,IF(ROW($E2691)=VALUE(LEFT(W$1,FIND("-",W$1,1)-1))+1,100-100/(1+ABS((SUMIF(INDEX($V:$V,ROW($V2692)-VALUE(LEFT(W$1,FIND("-",W$1,1)-1))+1):$V2692,"&gt;0",INDEX($V:$V,ROW($V2692)-VALUE(LEFT(W$1,FIND("-",W$1,1)-1))+1):$V2692)/COUNTIF(INDEX($V:$V,ROW($V2692)-VALUE(LEFT(W$1,FIND("-",W$1,1)-1))+1):$V2692,"&gt;0"))/(SUMIF(INDEX($V:$V,ROW($V2692)-VALUE(LEFT(W$1,FIND("-",W$1,1)-1))+1):$V2692,"&lt;0",INDEX($V:$V,ROW($V2692)-VALUE(LEFT(W$1,FIND("-",W$1,1)-1))+1):$V2692)/COUNTIF(INDEX($V:$V,ROW($V2692)-VALUE(LEFT(W$1,FIND("-",W$1,1)-1))+1):$V2692,"&lt;0")))),100-100/(1+ABS((SUMIF(INDEX($V:$V,ROW($V2692)-VALUE(LEFT(W$1,FIND("-",W$1,1)-1))+1):$V2692,"&gt;0",INDEX($V:$V,ROW($V2692)-VALUE(LEFT(W$1,FIND("-",W$1,1)-1))+1):$V2692)/VALUE(LEFT(W$1,FIND("-",W$1,1)-1)))/(SUMIF(INDEX($V:$V,ROW($V2692)-VALUE(LEFT(W$1,FIND("-",W$1,1)-1))+1):$V2692,"&lt;0",INDEX($V:$V,ROW($V2692)-VALUE(LEFT(W$1,FIND("-",W$1,1)-1))+1):$V2692)/VALUE(LEFT(W$1,FIND("-",W$1,1)-1)))))))</f>
        <v>23.529411764705898</v>
      </c>
      <c r="Y2692">
        <f>IF(ROW($E2692)&lt;=VALUE(LEFT(Y$1,FIND("-",Y$1,1)-1)),0,MAX(INDEX(C:C,ROW(C2692)-VALUE(LEFT(Y$1,FIND("-",Y$1,1)-1))+1):C2692))</f>
        <v>0.19</v>
      </c>
      <c r="Z2692">
        <f>IF(ROW($E2692)&lt;=VALUE(LEFT(Z$1,FIND("-",Z$1,1)-1)),0,MIN(INDEX(D:D,ROW(D2692)-VALUE(LEFT(Z$1,FIND("-",Z$1,1)-1))+1):D2692))</f>
        <v>0.13500000000000001</v>
      </c>
      <c r="AA2692">
        <f t="shared" si="378"/>
        <v>9.0909090909090988</v>
      </c>
      <c r="AB2692">
        <f>IF(ROW($AA2692)&lt;=VALUE(LEFT(AA$1,FIND("-",AA$1,1)-1))+VALUE(LEFT(AB$1,FIND("-",AB$1,1)-1)-1),0,AVERAGE(INDEX($AA:$AA,ROW($AA2692)-VALUE(LEFT(AB$1,FIND("-",AB$1,1)-1))+1):$AA2692))</f>
        <v>6.060606060606049</v>
      </c>
      <c r="AC2692">
        <f>IF(ROW($AA2692)&lt;=VALUE(LEFT(AA$1,FIND("-",AA$1,1)-1))+VALUE(LEFT(AB$1,FIND("-",AB$1,1)-1)-1)+VALUE(LEFT(AC$1,FIND("-",AC$1,1)-1)-1),0,AVERAGE(INDEX($AB:$AB,ROW($AB2692)-VALUE(LEFT(AC$1,FIND("-",AC$1,1)-1))+1):$AB2692))</f>
        <v>6.3636363636363571</v>
      </c>
      <c r="AE2692">
        <f t="shared" si="384"/>
        <v>158690744</v>
      </c>
      <c r="AG2692" t="str">
        <f t="shared" si="386"/>
        <v/>
      </c>
    </row>
    <row r="2693" spans="1:33" x14ac:dyDescent="0.25">
      <c r="A2693" s="6">
        <v>40893</v>
      </c>
      <c r="B2693">
        <v>0.14499999999999999</v>
      </c>
      <c r="C2693">
        <v>0.14499999999999999</v>
      </c>
      <c r="D2693">
        <v>0.14000000000000001</v>
      </c>
      <c r="E2693">
        <v>0.14000000000000001</v>
      </c>
      <c r="F2693">
        <v>0.108138</v>
      </c>
      <c r="G2693">
        <v>484000</v>
      </c>
      <c r="I2693" t="str">
        <f t="shared" si="379"/>
        <v/>
      </c>
      <c r="J2693" t="str">
        <f t="shared" si="380"/>
        <v>Oversold</v>
      </c>
      <c r="K2693" t="str">
        <f t="shared" si="381"/>
        <v>Oversold Below %D</v>
      </c>
      <c r="M2693" s="11" t="str">
        <f t="shared" si="385"/>
        <v/>
      </c>
      <c r="O2693">
        <f>IF(ROW($E2693)&lt;=VALUE(LEFT(O$1,FIND("-",O$1,1)-1)),0,IF(ROW($E2693)=VALUE(LEFT(O$1,FIND("-",O$1,1)-1))+1,AVERAGE(INDEX($E:$E,ROW($E2693)-VALUE(LEFT(O$1,FIND("-",O$1,1)-1))):$E2693),($E2693*(2/(VALUE(LEFT(O$1,FIND("-",O$1,1)-1))+1)))+(O2692*(1-(2/(VALUE(LEFT(O$1,FIND("-",O$1,1)-1))+1))))))</f>
        <v>0.13854995991501423</v>
      </c>
      <c r="Q2693">
        <f>IF(ROW($E2693)&lt;=VALUE(LEFT(Q$1,FIND("-",Q$1,1)-1)),0,IF(ROW($E2693)=VALUE(LEFT(Q$1,FIND("-",Q$1,1)-1))+1,AVERAGE(INDEX($E:$E,ROW($E2693)-VALUE(LEFT(Q$1,FIND("-",Q$1,1)-1))):$E2693),($E2693*(2/(VALUE(LEFT(Q$1,FIND("-",Q$1,1)-1))+1)))+(Q2692*(1-(2/(VALUE(LEFT(Q$1,FIND("-",Q$1,1)-1))+1))))))</f>
        <v>0.15398155737814864</v>
      </c>
      <c r="R2693">
        <f>IF(ROW($E2693)&lt;=VALUE(LEFT(R$1,FIND("-",R$1,1)-1)),0,IF(ROW($E2693)=VALUE(LEFT(R$1,FIND("-",R$1,1)-1))+1,AVERAGE(INDEX($E:$E,ROW($E2693)-VALUE(LEFT(R$1,FIND("-",R$1,1)-1))):$E2693),($E2693*(2/(VALUE(LEFT(R$1,FIND("-",R$1,1)-1))+1)))+(R2692*(1-(2/(VALUE(LEFT(R$1,FIND("-",R$1,1)-1))+1))))))</f>
        <v>0.15867039063771482</v>
      </c>
      <c r="S2693">
        <f t="shared" si="382"/>
        <v>-4.6888332595661775E-3</v>
      </c>
      <c r="T2693">
        <f>IF(ROW($E2693)&lt;=MAX(VALUE(LEFT(Q$1,FIND("-",Q$1,1)-1)),VALUE(LEFT(R$1,FIND("-",R$1,1)-1)))+VALUE(LEFT(T$1,FIND("-",T$1,1)-1))-1,0,IF(ROW($E2693)=MAX(VALUE(LEFT(Q$1,FIND("-",Q$1,1)-1)),VALUE(LEFT(R$1,FIND("-",R$1,1)-1)))+VALUE(LEFT(T$1,FIND("-",T$1,1)-1)),AVERAGE(INDEX($S:$S,ROW(S2693)-VALUE(LEFT(T$1,FIND("-",T$1,1)-1))+1):S2693),($S2693*(2/(VALUE(LEFT(T$1,FIND("-",T$1,1)-1))+1)))+(T2692*(1-(2/(VALUE(LEFT(T$1,FIND("-",T$1,1)-1))+1))))))</f>
        <v>4.725085495291139E-4</v>
      </c>
      <c r="V2693">
        <f t="shared" si="383"/>
        <v>0</v>
      </c>
      <c r="W2693">
        <f>IF(ROW($E2693)&lt;=VALUE(LEFT(W$1,FIND("-",W$1,1)-1))+1,0,IF(ROW($E2692)=VALUE(LEFT(W$1,FIND("-",W$1,1)-1))+1,100-100/(1+ABS((SUMIF(INDEX($V:$V,ROW($V2693)-VALUE(LEFT(W$1,FIND("-",W$1,1)-1))+1):$V2693,"&gt;0",INDEX($V:$V,ROW($V2693)-VALUE(LEFT(W$1,FIND("-",W$1,1)-1))+1):$V2693)/COUNTIF(INDEX($V:$V,ROW($V2693)-VALUE(LEFT(W$1,FIND("-",W$1,1)-1))+1):$V2693,"&gt;0"))/(SUMIF(INDEX($V:$V,ROW($V2693)-VALUE(LEFT(W$1,FIND("-",W$1,1)-1))+1):$V2693,"&lt;0",INDEX($V:$V,ROW($V2693)-VALUE(LEFT(W$1,FIND("-",W$1,1)-1))+1):$V2693)/COUNTIF(INDEX($V:$V,ROW($V2693)-VALUE(LEFT(W$1,FIND("-",W$1,1)-1))+1):$V2693,"&lt;0")))),100-100/(1+ABS((SUMIF(INDEX($V:$V,ROW($V2693)-VALUE(LEFT(W$1,FIND("-",W$1,1)-1))+1):$V2693,"&gt;0",INDEX($V:$V,ROW($V2693)-VALUE(LEFT(W$1,FIND("-",W$1,1)-1))+1):$V2693)/VALUE(LEFT(W$1,FIND("-",W$1,1)-1)))/(SUMIF(INDEX($V:$V,ROW($V2693)-VALUE(LEFT(W$1,FIND("-",W$1,1)-1))+1):$V2693,"&lt;0",INDEX($V:$V,ROW($V2693)-VALUE(LEFT(W$1,FIND("-",W$1,1)-1))+1):$V2693)/VALUE(LEFT(W$1,FIND("-",W$1,1)-1)))))))</f>
        <v>23.529411764705898</v>
      </c>
      <c r="Y2693">
        <f>IF(ROW($E2693)&lt;=VALUE(LEFT(Y$1,FIND("-",Y$1,1)-1)),0,MAX(INDEX(C:C,ROW(C2693)-VALUE(LEFT(Y$1,FIND("-",Y$1,1)-1))+1):C2693))</f>
        <v>0.19</v>
      </c>
      <c r="Z2693">
        <f>IF(ROW($E2693)&lt;=VALUE(LEFT(Z$1,FIND("-",Z$1,1)-1)),0,MIN(INDEX(D:D,ROW(D2693)-VALUE(LEFT(Z$1,FIND("-",Z$1,1)-1))+1):D2693))</f>
        <v>0.13500000000000001</v>
      </c>
      <c r="AA2693">
        <f t="shared" si="378"/>
        <v>9.0909090909090988</v>
      </c>
      <c r="AB2693">
        <f>IF(ROW($AA2693)&lt;=VALUE(LEFT(AA$1,FIND("-",AA$1,1)-1))+VALUE(LEFT(AB$1,FIND("-",AB$1,1)-1)-1),0,AVERAGE(INDEX($AA:$AA,ROW($AA2693)-VALUE(LEFT(AB$1,FIND("-",AB$1,1)-1))+1):$AA2693))</f>
        <v>9.0909090909090811</v>
      </c>
      <c r="AC2693">
        <f>IF(ROW($AA2693)&lt;=VALUE(LEFT(AA$1,FIND("-",AA$1,1)-1))+VALUE(LEFT(AB$1,FIND("-",AB$1,1)-1)-1)+VALUE(LEFT(AC$1,FIND("-",AC$1,1)-1)-1),0,AVERAGE(INDEX($AB:$AB,ROW($AB2693)-VALUE(LEFT(AC$1,FIND("-",AC$1,1)-1))+1):$AB2693))</f>
        <v>7.1717171717171597</v>
      </c>
      <c r="AE2693">
        <f t="shared" si="384"/>
        <v>158690744</v>
      </c>
      <c r="AG2693" t="str">
        <f t="shared" si="386"/>
        <v/>
      </c>
    </row>
    <row r="2694" spans="1:33" x14ac:dyDescent="0.25">
      <c r="A2694" s="6">
        <v>40896</v>
      </c>
      <c r="B2694">
        <v>0.13500000000000001</v>
      </c>
      <c r="C2694">
        <v>0.13500000000000001</v>
      </c>
      <c r="D2694">
        <v>0.13500000000000001</v>
      </c>
      <c r="E2694">
        <v>0.13500000000000001</v>
      </c>
      <c r="F2694">
        <v>0.10427599999999999</v>
      </c>
      <c r="G2694">
        <v>709900</v>
      </c>
      <c r="I2694" t="str">
        <f t="shared" si="379"/>
        <v/>
      </c>
      <c r="J2694" t="str">
        <f t="shared" si="380"/>
        <v>Oversold</v>
      </c>
      <c r="K2694" t="str">
        <f t="shared" si="381"/>
        <v>Oversold Above %D</v>
      </c>
      <c r="M2694" s="11" t="str">
        <f t="shared" si="385"/>
        <v/>
      </c>
      <c r="O2694">
        <f>IF(ROW($E2694)&lt;=VALUE(LEFT(O$1,FIND("-",O$1,1)-1)),0,IF(ROW($E2694)=VALUE(LEFT(O$1,FIND("-",O$1,1)-1))+1,AVERAGE(INDEX($E:$E,ROW($E2694)-VALUE(LEFT(O$1,FIND("-",O$1,1)-1))):$E2694),($E2694*(2/(VALUE(LEFT(O$1,FIND("-",O$1,1)-1))+1)))+(O2693*(1-(2/(VALUE(LEFT(O$1,FIND("-",O$1,1)-1))+1))))))</f>
        <v>0.13851463693078522</v>
      </c>
      <c r="Q2694">
        <f>IF(ROW($E2694)&lt;=VALUE(LEFT(Q$1,FIND("-",Q$1,1)-1)),0,IF(ROW($E2694)=VALUE(LEFT(Q$1,FIND("-",Q$1,1)-1))+1,AVERAGE(INDEX($E:$E,ROW($E2694)-VALUE(LEFT(Q$1,FIND("-",Q$1,1)-1))):$E2694),($E2694*(2/(VALUE(LEFT(Q$1,FIND("-",Q$1,1)-1))+1)))+(Q2693*(1-(2/(VALUE(LEFT(Q$1,FIND("-",Q$1,1)-1))+1))))))</f>
        <v>0.15106131778151038</v>
      </c>
      <c r="R2694">
        <f>IF(ROW($E2694)&lt;=VALUE(LEFT(R$1,FIND("-",R$1,1)-1)),0,IF(ROW($E2694)=VALUE(LEFT(R$1,FIND("-",R$1,1)-1))+1,AVERAGE(INDEX($E:$E,ROW($E2694)-VALUE(LEFT(R$1,FIND("-",R$1,1)-1))):$E2694),($E2694*(2/(VALUE(LEFT(R$1,FIND("-",R$1,1)-1))+1)))+(R2693*(1-(2/(VALUE(LEFT(R$1,FIND("-",R$1,1)-1))+1))))))</f>
        <v>0.15691702836825447</v>
      </c>
      <c r="S2694">
        <f t="shared" si="382"/>
        <v>-5.855710586744084E-3</v>
      </c>
      <c r="T2694">
        <f>IF(ROW($E2694)&lt;=MAX(VALUE(LEFT(Q$1,FIND("-",Q$1,1)-1)),VALUE(LEFT(R$1,FIND("-",R$1,1)-1)))+VALUE(LEFT(T$1,FIND("-",T$1,1)-1))-1,0,IF(ROW($E2694)=MAX(VALUE(LEFT(Q$1,FIND("-",Q$1,1)-1)),VALUE(LEFT(R$1,FIND("-",R$1,1)-1)))+VALUE(LEFT(T$1,FIND("-",T$1,1)-1)),AVERAGE(INDEX($S:$S,ROW(S2694)-VALUE(LEFT(T$1,FIND("-",T$1,1)-1))+1):S2694),($S2694*(2/(VALUE(LEFT(T$1,FIND("-",T$1,1)-1))+1)))+(T2693*(1-(2/(VALUE(LEFT(T$1,FIND("-",T$1,1)-1))+1))))))</f>
        <v>-7.9313527772552567E-4</v>
      </c>
      <c r="V2694">
        <f t="shared" si="383"/>
        <v>-5.0000000000000044E-3</v>
      </c>
      <c r="W2694">
        <f>IF(ROW($E2694)&lt;=VALUE(LEFT(W$1,FIND("-",W$1,1)-1))+1,0,IF(ROW($E2693)=VALUE(LEFT(W$1,FIND("-",W$1,1)-1))+1,100-100/(1+ABS((SUMIF(INDEX($V:$V,ROW($V2694)-VALUE(LEFT(W$1,FIND("-",W$1,1)-1))+1):$V2694,"&gt;0",INDEX($V:$V,ROW($V2694)-VALUE(LEFT(W$1,FIND("-",W$1,1)-1))+1):$V2694)/COUNTIF(INDEX($V:$V,ROW($V2694)-VALUE(LEFT(W$1,FIND("-",W$1,1)-1))+1):$V2694,"&gt;0"))/(SUMIF(INDEX($V:$V,ROW($V2694)-VALUE(LEFT(W$1,FIND("-",W$1,1)-1))+1):$V2694,"&lt;0",INDEX($V:$V,ROW($V2694)-VALUE(LEFT(W$1,FIND("-",W$1,1)-1))+1):$V2694)/COUNTIF(INDEX($V:$V,ROW($V2694)-VALUE(LEFT(W$1,FIND("-",W$1,1)-1))+1):$V2694,"&lt;0")))),100-100/(1+ABS((SUMIF(INDEX($V:$V,ROW($V2694)-VALUE(LEFT(W$1,FIND("-",W$1,1)-1))+1):$V2694,"&gt;0",INDEX($V:$V,ROW($V2694)-VALUE(LEFT(W$1,FIND("-",W$1,1)-1))+1):$V2694)/VALUE(LEFT(W$1,FIND("-",W$1,1)-1)))/(SUMIF(INDEX($V:$V,ROW($V2694)-VALUE(LEFT(W$1,FIND("-",W$1,1)-1))+1):$V2694,"&lt;0",INDEX($V:$V,ROW($V2694)-VALUE(LEFT(W$1,FIND("-",W$1,1)-1))+1):$V2694)/VALUE(LEFT(W$1,FIND("-",W$1,1)-1)))))))</f>
        <v>22.222222222222243</v>
      </c>
      <c r="Y2694">
        <f>IF(ROW($E2694)&lt;=VALUE(LEFT(Y$1,FIND("-",Y$1,1)-1)),0,MAX(INDEX(C:C,ROW(C2694)-VALUE(LEFT(Y$1,FIND("-",Y$1,1)-1))+1):C2694))</f>
        <v>0.185</v>
      </c>
      <c r="Z2694">
        <f>IF(ROW($E2694)&lt;=VALUE(LEFT(Z$1,FIND("-",Z$1,1)-1)),0,MIN(INDEX(D:D,ROW(D2694)-VALUE(LEFT(Z$1,FIND("-",Z$1,1)-1))+1):D2694))</f>
        <v>0.13500000000000001</v>
      </c>
      <c r="AA2694">
        <f t="shared" si="378"/>
        <v>0</v>
      </c>
      <c r="AB2694">
        <f>IF(ROW($AA2694)&lt;=VALUE(LEFT(AA$1,FIND("-",AA$1,1)-1))+VALUE(LEFT(AB$1,FIND("-",AB$1,1)-1)-1),0,AVERAGE(INDEX($AA:$AA,ROW($AA2694)-VALUE(LEFT(AB$1,FIND("-",AB$1,1)-1))+1):$AA2694))</f>
        <v>6.0606060606060659</v>
      </c>
      <c r="AC2694">
        <f>IF(ROW($AA2694)&lt;=VALUE(LEFT(AA$1,FIND("-",AA$1,1)-1))+VALUE(LEFT(AB$1,FIND("-",AB$1,1)-1)-1)+VALUE(LEFT(AC$1,FIND("-",AC$1,1)-1)-1),0,AVERAGE(INDEX($AB:$AB,ROW($AB2694)-VALUE(LEFT(AC$1,FIND("-",AC$1,1)-1))+1):$AB2694))</f>
        <v>7.0707070707070656</v>
      </c>
      <c r="AE2694">
        <f t="shared" si="384"/>
        <v>157980844</v>
      </c>
      <c r="AG2694" t="str">
        <f t="shared" si="386"/>
        <v/>
      </c>
    </row>
    <row r="2695" spans="1:33" x14ac:dyDescent="0.25">
      <c r="A2695" s="6">
        <v>40897</v>
      </c>
      <c r="B2695">
        <v>0.13500000000000001</v>
      </c>
      <c r="C2695">
        <v>0.14000000000000001</v>
      </c>
      <c r="D2695">
        <v>0.13500000000000001</v>
      </c>
      <c r="E2695">
        <v>0.14000000000000001</v>
      </c>
      <c r="F2695">
        <v>0.108138</v>
      </c>
      <c r="G2695">
        <v>200100</v>
      </c>
      <c r="I2695" t="str">
        <f t="shared" si="379"/>
        <v/>
      </c>
      <c r="J2695" t="str">
        <f t="shared" si="380"/>
        <v>Oversold</v>
      </c>
      <c r="K2695" t="str">
        <f t="shared" si="381"/>
        <v>Oversold Above %D</v>
      </c>
      <c r="M2695" s="11" t="str">
        <f t="shared" si="385"/>
        <v/>
      </c>
      <c r="O2695">
        <f>IF(ROW($E2695)&lt;=VALUE(LEFT(O$1,FIND("-",O$1,1)-1)),0,IF(ROW($E2695)=VALUE(LEFT(O$1,FIND("-",O$1,1)-1))+1,AVERAGE(INDEX($E:$E,ROW($E2695)-VALUE(LEFT(O$1,FIND("-",O$1,1)-1))):$E2695),($E2695*(2/(VALUE(LEFT(O$1,FIND("-",O$1,1)-1))+1)))+(O2694*(1-(2/(VALUE(LEFT(O$1,FIND("-",O$1,1)-1))+1))))))</f>
        <v>0.13852941666281721</v>
      </c>
      <c r="Q2695">
        <f>IF(ROW($E2695)&lt;=VALUE(LEFT(Q$1,FIND("-",Q$1,1)-1)),0,IF(ROW($E2695)=VALUE(LEFT(Q$1,FIND("-",Q$1,1)-1))+1,AVERAGE(INDEX($E:$E,ROW($E2695)-VALUE(LEFT(Q$1,FIND("-",Q$1,1)-1))):$E2695),($E2695*(2/(VALUE(LEFT(Q$1,FIND("-",Q$1,1)-1))+1)))+(Q2694*(1-(2/(VALUE(LEFT(Q$1,FIND("-",Q$1,1)-1))+1))))))</f>
        <v>0.14935957658435495</v>
      </c>
      <c r="R2695">
        <f>IF(ROW($E2695)&lt;=VALUE(LEFT(R$1,FIND("-",R$1,1)-1)),0,IF(ROW($E2695)=VALUE(LEFT(R$1,FIND("-",R$1,1)-1))+1,AVERAGE(INDEX($E:$E,ROW($E2695)-VALUE(LEFT(R$1,FIND("-",R$1,1)-1))):$E2695),($E2695*(2/(VALUE(LEFT(R$1,FIND("-",R$1,1)-1))+1)))+(R2694*(1-(2/(VALUE(LEFT(R$1,FIND("-",R$1,1)-1))+1))))))</f>
        <v>0.15566391515579117</v>
      </c>
      <c r="S2695">
        <f t="shared" si="382"/>
        <v>-6.3043385714362243E-3</v>
      </c>
      <c r="T2695">
        <f>IF(ROW($E2695)&lt;=MAX(VALUE(LEFT(Q$1,FIND("-",Q$1,1)-1)),VALUE(LEFT(R$1,FIND("-",R$1,1)-1)))+VALUE(LEFT(T$1,FIND("-",T$1,1)-1))-1,0,IF(ROW($E2695)=MAX(VALUE(LEFT(Q$1,FIND("-",Q$1,1)-1)),VALUE(LEFT(R$1,FIND("-",R$1,1)-1)))+VALUE(LEFT(T$1,FIND("-",T$1,1)-1)),AVERAGE(INDEX($S:$S,ROW(S2695)-VALUE(LEFT(T$1,FIND("-",T$1,1)-1))+1):S2695),($S2695*(2/(VALUE(LEFT(T$1,FIND("-",T$1,1)-1))+1)))+(T2694*(1-(2/(VALUE(LEFT(T$1,FIND("-",T$1,1)-1))+1))))))</f>
        <v>-1.8953759364676655E-3</v>
      </c>
      <c r="V2695">
        <f t="shared" si="383"/>
        <v>5.0000000000000044E-3</v>
      </c>
      <c r="W2695">
        <f>IF(ROW($E2695)&lt;=VALUE(LEFT(W$1,FIND("-",W$1,1)-1))+1,0,IF(ROW($E2694)=VALUE(LEFT(W$1,FIND("-",W$1,1)-1))+1,100-100/(1+ABS((SUMIF(INDEX($V:$V,ROW($V2695)-VALUE(LEFT(W$1,FIND("-",W$1,1)-1))+1):$V2695,"&gt;0",INDEX($V:$V,ROW($V2695)-VALUE(LEFT(W$1,FIND("-",W$1,1)-1))+1):$V2695)/COUNTIF(INDEX($V:$V,ROW($V2695)-VALUE(LEFT(W$1,FIND("-",W$1,1)-1))+1):$V2695,"&gt;0"))/(SUMIF(INDEX($V:$V,ROW($V2695)-VALUE(LEFT(W$1,FIND("-",W$1,1)-1))+1):$V2695,"&lt;0",INDEX($V:$V,ROW($V2695)-VALUE(LEFT(W$1,FIND("-",W$1,1)-1))+1):$V2695)/COUNTIF(INDEX($V:$V,ROW($V2695)-VALUE(LEFT(W$1,FIND("-",W$1,1)-1))+1):$V2695,"&lt;0")))),100-100/(1+ABS((SUMIF(INDEX($V:$V,ROW($V2695)-VALUE(LEFT(W$1,FIND("-",W$1,1)-1))+1):$V2695,"&gt;0",INDEX($V:$V,ROW($V2695)-VALUE(LEFT(W$1,FIND("-",W$1,1)-1))+1):$V2695)/VALUE(LEFT(W$1,FIND("-",W$1,1)-1)))/(SUMIF(INDEX($V:$V,ROW($V2695)-VALUE(LEFT(W$1,FIND("-",W$1,1)-1))+1):$V2695,"&lt;0",INDEX($V:$V,ROW($V2695)-VALUE(LEFT(W$1,FIND("-",W$1,1)-1))+1):$V2695)/VALUE(LEFT(W$1,FIND("-",W$1,1)-1)))))))</f>
        <v>29.411764705882362</v>
      </c>
      <c r="Y2695">
        <f>IF(ROW($E2695)&lt;=VALUE(LEFT(Y$1,FIND("-",Y$1,1)-1)),0,MAX(INDEX(C:C,ROW(C2695)-VALUE(LEFT(Y$1,FIND("-",Y$1,1)-1))+1):C2695))</f>
        <v>0.185</v>
      </c>
      <c r="Z2695">
        <f>IF(ROW($E2695)&lt;=VALUE(LEFT(Z$1,FIND("-",Z$1,1)-1)),0,MIN(INDEX(D:D,ROW(D2695)-VALUE(LEFT(Z$1,FIND("-",Z$1,1)-1))+1):D2695))</f>
        <v>0.13500000000000001</v>
      </c>
      <c r="AA2695">
        <f t="shared" si="378"/>
        <v>10.000000000000012</v>
      </c>
      <c r="AB2695">
        <f>IF(ROW($AA2695)&lt;=VALUE(LEFT(AA$1,FIND("-",AA$1,1)-1))+VALUE(LEFT(AB$1,FIND("-",AB$1,1)-1)-1),0,AVERAGE(INDEX($AA:$AA,ROW($AA2695)-VALUE(LEFT(AB$1,FIND("-",AB$1,1)-1))+1):$AA2695))</f>
        <v>6.3636363636363704</v>
      </c>
      <c r="AC2695">
        <f>IF(ROW($AA2695)&lt;=VALUE(LEFT(AA$1,FIND("-",AA$1,1)-1))+VALUE(LEFT(AB$1,FIND("-",AB$1,1)-1)-1)+VALUE(LEFT(AC$1,FIND("-",AC$1,1)-1)-1),0,AVERAGE(INDEX($AB:$AB,ROW($AB2695)-VALUE(LEFT(AC$1,FIND("-",AC$1,1)-1))+1):$AB2695))</f>
        <v>7.1717171717171722</v>
      </c>
      <c r="AE2695">
        <f t="shared" si="384"/>
        <v>158180944</v>
      </c>
      <c r="AG2695" t="str">
        <f t="shared" si="386"/>
        <v/>
      </c>
    </row>
    <row r="2696" spans="1:33" x14ac:dyDescent="0.25">
      <c r="A2696" s="6">
        <v>40898</v>
      </c>
      <c r="B2696">
        <v>0.13500000000000001</v>
      </c>
      <c r="C2696">
        <v>0.14499999999999999</v>
      </c>
      <c r="D2696">
        <v>0.13500000000000001</v>
      </c>
      <c r="E2696">
        <v>0.14000000000000001</v>
      </c>
      <c r="F2696">
        <v>0.108138</v>
      </c>
      <c r="G2696">
        <v>657200</v>
      </c>
      <c r="I2696" t="str">
        <f t="shared" si="379"/>
        <v/>
      </c>
      <c r="J2696" t="str">
        <f t="shared" si="380"/>
        <v>Oversold</v>
      </c>
      <c r="K2696" t="str">
        <f t="shared" si="381"/>
        <v>Oversold Below %D</v>
      </c>
      <c r="M2696" s="11" t="str">
        <f t="shared" si="385"/>
        <v/>
      </c>
      <c r="O2696">
        <f>IF(ROW($E2696)&lt;=VALUE(LEFT(O$1,FIND("-",O$1,1)-1)),0,IF(ROW($E2696)=VALUE(LEFT(O$1,FIND("-",O$1,1)-1))+1,AVERAGE(INDEX($E:$E,ROW($E2696)-VALUE(LEFT(O$1,FIND("-",O$1,1)-1))):$E2696),($E2696*(2/(VALUE(LEFT(O$1,FIND("-",O$1,1)-1))+1)))+(O2695*(1-(2/(VALUE(LEFT(O$1,FIND("-",O$1,1)-1))+1))))))</f>
        <v>0.13854404933283893</v>
      </c>
      <c r="Q2696">
        <f>IF(ROW($E2696)&lt;=VALUE(LEFT(Q$1,FIND("-",Q$1,1)-1)),0,IF(ROW($E2696)=VALUE(LEFT(Q$1,FIND("-",Q$1,1)-1))+1,AVERAGE(INDEX($E:$E,ROW($E2696)-VALUE(LEFT(Q$1,FIND("-",Q$1,1)-1))):$E2696),($E2696*(2/(VALUE(LEFT(Q$1,FIND("-",Q$1,1)-1))+1)))+(Q2695*(1-(2/(VALUE(LEFT(Q$1,FIND("-",Q$1,1)-1))+1))))))</f>
        <v>0.1479196417252234</v>
      </c>
      <c r="R2696">
        <f>IF(ROW($E2696)&lt;=VALUE(LEFT(R$1,FIND("-",R$1,1)-1)),0,IF(ROW($E2696)=VALUE(LEFT(R$1,FIND("-",R$1,1)-1))+1,AVERAGE(INDEX($E:$E,ROW($E2696)-VALUE(LEFT(R$1,FIND("-",R$1,1)-1))):$E2696),($E2696*(2/(VALUE(LEFT(R$1,FIND("-",R$1,1)-1))+1)))+(R2695*(1-(2/(VALUE(LEFT(R$1,FIND("-",R$1,1)-1))+1))))))</f>
        <v>0.15450362514425109</v>
      </c>
      <c r="S2696">
        <f t="shared" si="382"/>
        <v>-6.5839834190276891E-3</v>
      </c>
      <c r="T2696">
        <f>IF(ROW($E2696)&lt;=MAX(VALUE(LEFT(Q$1,FIND("-",Q$1,1)-1)),VALUE(LEFT(R$1,FIND("-",R$1,1)-1)))+VALUE(LEFT(T$1,FIND("-",T$1,1)-1))-1,0,IF(ROW($E2696)=MAX(VALUE(LEFT(Q$1,FIND("-",Q$1,1)-1)),VALUE(LEFT(R$1,FIND("-",R$1,1)-1)))+VALUE(LEFT(T$1,FIND("-",T$1,1)-1)),AVERAGE(INDEX($S:$S,ROW(S2696)-VALUE(LEFT(T$1,FIND("-",T$1,1)-1))+1):S2696),($S2696*(2/(VALUE(LEFT(T$1,FIND("-",T$1,1)-1))+1)))+(T2695*(1-(2/(VALUE(LEFT(T$1,FIND("-",T$1,1)-1))+1))))))</f>
        <v>-2.83309743297967E-3</v>
      </c>
      <c r="V2696">
        <f t="shared" si="383"/>
        <v>0</v>
      </c>
      <c r="W2696">
        <f>IF(ROW($E2696)&lt;=VALUE(LEFT(W$1,FIND("-",W$1,1)-1))+1,0,IF(ROW($E2695)=VALUE(LEFT(W$1,FIND("-",W$1,1)-1))+1,100-100/(1+ABS((SUMIF(INDEX($V:$V,ROW($V2696)-VALUE(LEFT(W$1,FIND("-",W$1,1)-1))+1):$V2696,"&gt;0",INDEX($V:$V,ROW($V2696)-VALUE(LEFT(W$1,FIND("-",W$1,1)-1))+1):$V2696)/COUNTIF(INDEX($V:$V,ROW($V2696)-VALUE(LEFT(W$1,FIND("-",W$1,1)-1))+1):$V2696,"&gt;0"))/(SUMIF(INDEX($V:$V,ROW($V2696)-VALUE(LEFT(W$1,FIND("-",W$1,1)-1))+1):$V2696,"&lt;0",INDEX($V:$V,ROW($V2696)-VALUE(LEFT(W$1,FIND("-",W$1,1)-1))+1):$V2696)/COUNTIF(INDEX($V:$V,ROW($V2696)-VALUE(LEFT(W$1,FIND("-",W$1,1)-1))+1):$V2696,"&lt;0")))),100-100/(1+ABS((SUMIF(INDEX($V:$V,ROW($V2696)-VALUE(LEFT(W$1,FIND("-",W$1,1)-1))+1):$V2696,"&gt;0",INDEX($V:$V,ROW($V2696)-VALUE(LEFT(W$1,FIND("-",W$1,1)-1))+1):$V2696)/VALUE(LEFT(W$1,FIND("-",W$1,1)-1)))/(SUMIF(INDEX($V:$V,ROW($V2696)-VALUE(LEFT(W$1,FIND("-",W$1,1)-1))+1):$V2696,"&lt;0",INDEX($V:$V,ROW($V2696)-VALUE(LEFT(W$1,FIND("-",W$1,1)-1))+1):$V2696)/VALUE(LEFT(W$1,FIND("-",W$1,1)-1)))))))</f>
        <v>20.000000000000014</v>
      </c>
      <c r="Y2696">
        <f>IF(ROW($E2696)&lt;=VALUE(LEFT(Y$1,FIND("-",Y$1,1)-1)),0,MAX(INDEX(C:C,ROW(C2696)-VALUE(LEFT(Y$1,FIND("-",Y$1,1)-1))+1):C2696))</f>
        <v>0.185</v>
      </c>
      <c r="Z2696">
        <f>IF(ROW($E2696)&lt;=VALUE(LEFT(Z$1,FIND("-",Z$1,1)-1)),0,MIN(INDEX(D:D,ROW(D2696)-VALUE(LEFT(Z$1,FIND("-",Z$1,1)-1))+1):D2696))</f>
        <v>0.13500000000000001</v>
      </c>
      <c r="AA2696">
        <f t="shared" si="378"/>
        <v>10.000000000000012</v>
      </c>
      <c r="AB2696">
        <f>IF(ROW($AA2696)&lt;=VALUE(LEFT(AA$1,FIND("-",AA$1,1)-1))+VALUE(LEFT(AB$1,FIND("-",AB$1,1)-1)-1),0,AVERAGE(INDEX($AA:$AA,ROW($AA2696)-VALUE(LEFT(AB$1,FIND("-",AB$1,1)-1))+1):$AA2696))</f>
        <v>6.666666666666675</v>
      </c>
      <c r="AC2696">
        <f>IF(ROW($AA2696)&lt;=VALUE(LEFT(AA$1,FIND("-",AA$1,1)-1))+VALUE(LEFT(AB$1,FIND("-",AB$1,1)-1)-1)+VALUE(LEFT(AC$1,FIND("-",AC$1,1)-1)-1),0,AVERAGE(INDEX($AB:$AB,ROW($AB2696)-VALUE(LEFT(AC$1,FIND("-",AC$1,1)-1))+1):$AB2696))</f>
        <v>6.3636363636363704</v>
      </c>
      <c r="AE2696">
        <f t="shared" si="384"/>
        <v>158180944</v>
      </c>
      <c r="AG2696" t="str">
        <f t="shared" si="386"/>
        <v/>
      </c>
    </row>
    <row r="2697" spans="1:33" x14ac:dyDescent="0.25">
      <c r="A2697" s="6">
        <v>40899</v>
      </c>
      <c r="B2697">
        <v>0.13500000000000001</v>
      </c>
      <c r="C2697">
        <v>0.14499999999999999</v>
      </c>
      <c r="D2697">
        <v>0.13500000000000001</v>
      </c>
      <c r="E2697">
        <v>0.14499999999999999</v>
      </c>
      <c r="F2697">
        <v>0.112</v>
      </c>
      <c r="G2697">
        <v>102800</v>
      </c>
      <c r="I2697" t="str">
        <f t="shared" si="379"/>
        <v/>
      </c>
      <c r="J2697" t="str">
        <f t="shared" si="380"/>
        <v>Oversold</v>
      </c>
      <c r="K2697" t="str">
        <f t="shared" si="381"/>
        <v>Oversold Below %D</v>
      </c>
      <c r="M2697" s="11" t="str">
        <f t="shared" si="385"/>
        <v/>
      </c>
      <c r="O2697">
        <f>IF(ROW($E2697)&lt;=VALUE(LEFT(O$1,FIND("-",O$1,1)-1)),0,IF(ROW($E2697)=VALUE(LEFT(O$1,FIND("-",O$1,1)-1))+1,AVERAGE(INDEX($E:$E,ROW($E2697)-VALUE(LEFT(O$1,FIND("-",O$1,1)-1))):$E2697),($E2697*(2/(VALUE(LEFT(O$1,FIND("-",O$1,1)-1))+1)))+(O2696*(1-(2/(VALUE(LEFT(O$1,FIND("-",O$1,1)-1))+1))))))</f>
        <v>0.13860828764793506</v>
      </c>
      <c r="Q2697">
        <f>IF(ROW($E2697)&lt;=VALUE(LEFT(Q$1,FIND("-",Q$1,1)-1)),0,IF(ROW($E2697)=VALUE(LEFT(Q$1,FIND("-",Q$1,1)-1))+1,AVERAGE(INDEX($E:$E,ROW($E2697)-VALUE(LEFT(Q$1,FIND("-",Q$1,1)-1))):$E2697),($E2697*(2/(VALUE(LEFT(Q$1,FIND("-",Q$1,1)-1))+1)))+(Q2696*(1-(2/(VALUE(LEFT(Q$1,FIND("-",Q$1,1)-1))+1))))))</f>
        <v>0.14747046607518902</v>
      </c>
      <c r="R2697">
        <f>IF(ROW($E2697)&lt;=VALUE(LEFT(R$1,FIND("-",R$1,1)-1)),0,IF(ROW($E2697)=VALUE(LEFT(R$1,FIND("-",R$1,1)-1))+1,AVERAGE(INDEX($E:$E,ROW($E2697)-VALUE(LEFT(R$1,FIND("-",R$1,1)-1))):$E2697),($E2697*(2/(VALUE(LEFT(R$1,FIND("-",R$1,1)-1))+1)))+(R2696*(1-(2/(VALUE(LEFT(R$1,FIND("-",R$1,1)-1))+1))))))</f>
        <v>0.15379965291134359</v>
      </c>
      <c r="S2697">
        <f t="shared" si="382"/>
        <v>-6.3291868361545767E-3</v>
      </c>
      <c r="T2697">
        <f>IF(ROW($E2697)&lt;=MAX(VALUE(LEFT(Q$1,FIND("-",Q$1,1)-1)),VALUE(LEFT(R$1,FIND("-",R$1,1)-1)))+VALUE(LEFT(T$1,FIND("-",T$1,1)-1))-1,0,IF(ROW($E2697)=MAX(VALUE(LEFT(Q$1,FIND("-",Q$1,1)-1)),VALUE(LEFT(R$1,FIND("-",R$1,1)-1)))+VALUE(LEFT(T$1,FIND("-",T$1,1)-1)),AVERAGE(INDEX($S:$S,ROW(S2697)-VALUE(LEFT(T$1,FIND("-",T$1,1)-1))+1):S2697),($S2697*(2/(VALUE(LEFT(T$1,FIND("-",T$1,1)-1))+1)))+(T2696*(1-(2/(VALUE(LEFT(T$1,FIND("-",T$1,1)-1))+1))))))</f>
        <v>-3.5323153136146515E-3</v>
      </c>
      <c r="V2697">
        <f t="shared" si="383"/>
        <v>4.9999999999999767E-3</v>
      </c>
      <c r="W2697">
        <f>IF(ROW($E2697)&lt;=VALUE(LEFT(W$1,FIND("-",W$1,1)-1))+1,0,IF(ROW($E2696)=VALUE(LEFT(W$1,FIND("-",W$1,1)-1))+1,100-100/(1+ABS((SUMIF(INDEX($V:$V,ROW($V2697)-VALUE(LEFT(W$1,FIND("-",W$1,1)-1))+1):$V2697,"&gt;0",INDEX($V:$V,ROW($V2697)-VALUE(LEFT(W$1,FIND("-",W$1,1)-1))+1):$V2697)/COUNTIF(INDEX($V:$V,ROW($V2697)-VALUE(LEFT(W$1,FIND("-",W$1,1)-1))+1):$V2697,"&gt;0"))/(SUMIF(INDEX($V:$V,ROW($V2697)-VALUE(LEFT(W$1,FIND("-",W$1,1)-1))+1):$V2697,"&lt;0",INDEX($V:$V,ROW($V2697)-VALUE(LEFT(W$1,FIND("-",W$1,1)-1))+1):$V2697)/COUNTIF(INDEX($V:$V,ROW($V2697)-VALUE(LEFT(W$1,FIND("-",W$1,1)-1))+1):$V2697,"&lt;0")))),100-100/(1+ABS((SUMIF(INDEX($V:$V,ROW($V2697)-VALUE(LEFT(W$1,FIND("-",W$1,1)-1))+1):$V2697,"&gt;0",INDEX($V:$V,ROW($V2697)-VALUE(LEFT(W$1,FIND("-",W$1,1)-1))+1):$V2697)/VALUE(LEFT(W$1,FIND("-",W$1,1)-1)))/(SUMIF(INDEX($V:$V,ROW($V2697)-VALUE(LEFT(W$1,FIND("-",W$1,1)-1))+1):$V2697,"&lt;0",INDEX($V:$V,ROW($V2697)-VALUE(LEFT(W$1,FIND("-",W$1,1)-1))+1):$V2697)/VALUE(LEFT(W$1,FIND("-",W$1,1)-1)))))))</f>
        <v>24.999999999999986</v>
      </c>
      <c r="Y2697">
        <f>IF(ROW($E2697)&lt;=VALUE(LEFT(Y$1,FIND("-",Y$1,1)-1)),0,MAX(INDEX(C:C,ROW(C2697)-VALUE(LEFT(Y$1,FIND("-",Y$1,1)-1))+1):C2697))</f>
        <v>0.18</v>
      </c>
      <c r="Z2697">
        <f>IF(ROW($E2697)&lt;=VALUE(LEFT(Z$1,FIND("-",Z$1,1)-1)),0,MIN(INDEX(D:D,ROW(D2697)-VALUE(LEFT(Z$1,FIND("-",Z$1,1)-1))+1):D2697))</f>
        <v>0.13500000000000001</v>
      </c>
      <c r="AA2697">
        <f t="shared" si="378"/>
        <v>22.222222222222186</v>
      </c>
      <c r="AB2697">
        <f>IF(ROW($AA2697)&lt;=VALUE(LEFT(AA$1,FIND("-",AA$1,1)-1))+VALUE(LEFT(AB$1,FIND("-",AB$1,1)-1)-1),0,AVERAGE(INDEX($AA:$AA,ROW($AA2697)-VALUE(LEFT(AB$1,FIND("-",AB$1,1)-1))+1):$AA2697))</f>
        <v>14.074074074074071</v>
      </c>
      <c r="AC2697">
        <f>IF(ROW($AA2697)&lt;=VALUE(LEFT(AA$1,FIND("-",AA$1,1)-1))+VALUE(LEFT(AB$1,FIND("-",AB$1,1)-1)-1)+VALUE(LEFT(AC$1,FIND("-",AC$1,1)-1)-1),0,AVERAGE(INDEX($AB:$AB,ROW($AB2697)-VALUE(LEFT(AC$1,FIND("-",AC$1,1)-1))+1):$AB2697))</f>
        <v>9.0347923681257054</v>
      </c>
      <c r="AE2697">
        <f t="shared" si="384"/>
        <v>158283744</v>
      </c>
      <c r="AG2697" t="str">
        <f t="shared" si="386"/>
        <v/>
      </c>
    </row>
    <row r="2698" spans="1:33" x14ac:dyDescent="0.25">
      <c r="A2698" s="6">
        <v>40900</v>
      </c>
      <c r="B2698">
        <v>0.14499999999999999</v>
      </c>
      <c r="C2698">
        <v>0.14499999999999999</v>
      </c>
      <c r="D2698">
        <v>0.14000000000000001</v>
      </c>
      <c r="E2698">
        <v>0.14000000000000001</v>
      </c>
      <c r="F2698">
        <v>0.108138</v>
      </c>
      <c r="G2698">
        <v>314900</v>
      </c>
      <c r="I2698" t="str">
        <f t="shared" si="379"/>
        <v/>
      </c>
      <c r="J2698" t="str">
        <f t="shared" si="380"/>
        <v>Oversold</v>
      </c>
      <c r="K2698" t="str">
        <f t="shared" si="381"/>
        <v>Oversold Below %D</v>
      </c>
      <c r="M2698" s="11" t="str">
        <f t="shared" si="385"/>
        <v/>
      </c>
      <c r="O2698">
        <f>IF(ROW($E2698)&lt;=VALUE(LEFT(O$1,FIND("-",O$1,1)-1)),0,IF(ROW($E2698)=VALUE(LEFT(O$1,FIND("-",O$1,1)-1))+1,AVERAGE(INDEX($E:$E,ROW($E2698)-VALUE(LEFT(O$1,FIND("-",O$1,1)-1))):$E2698),($E2698*(2/(VALUE(LEFT(O$1,FIND("-",O$1,1)-1))+1)))+(O2697*(1-(2/(VALUE(LEFT(O$1,FIND("-",O$1,1)-1))+1))))))</f>
        <v>0.1386221355320352</v>
      </c>
      <c r="Q2698">
        <f>IF(ROW($E2698)&lt;=VALUE(LEFT(Q$1,FIND("-",Q$1,1)-1)),0,IF(ROW($E2698)=VALUE(LEFT(Q$1,FIND("-",Q$1,1)-1))+1,AVERAGE(INDEX($E:$E,ROW($E2698)-VALUE(LEFT(Q$1,FIND("-",Q$1,1)-1))):$E2698),($E2698*(2/(VALUE(LEFT(Q$1,FIND("-",Q$1,1)-1))+1)))+(Q2697*(1-(2/(VALUE(LEFT(Q$1,FIND("-",Q$1,1)-1))+1))))))</f>
        <v>0.14632116360208303</v>
      </c>
      <c r="R2698">
        <f>IF(ROW($E2698)&lt;=VALUE(LEFT(R$1,FIND("-",R$1,1)-1)),0,IF(ROW($E2698)=VALUE(LEFT(R$1,FIND("-",R$1,1)-1))+1,AVERAGE(INDEX($E:$E,ROW($E2698)-VALUE(LEFT(R$1,FIND("-",R$1,1)-1))):$E2698),($E2698*(2/(VALUE(LEFT(R$1,FIND("-",R$1,1)-1))+1)))+(R2697*(1-(2/(VALUE(LEFT(R$1,FIND("-",R$1,1)-1))+1))))))</f>
        <v>0.15277745639939222</v>
      </c>
      <c r="S2698">
        <f t="shared" si="382"/>
        <v>-6.4562927973091933E-3</v>
      </c>
      <c r="T2698">
        <f>IF(ROW($E2698)&lt;=MAX(VALUE(LEFT(Q$1,FIND("-",Q$1,1)-1)),VALUE(LEFT(R$1,FIND("-",R$1,1)-1)))+VALUE(LEFT(T$1,FIND("-",T$1,1)-1))-1,0,IF(ROW($E2698)=MAX(VALUE(LEFT(Q$1,FIND("-",Q$1,1)-1)),VALUE(LEFT(R$1,FIND("-",R$1,1)-1)))+VALUE(LEFT(T$1,FIND("-",T$1,1)-1)),AVERAGE(INDEX($S:$S,ROW(S2698)-VALUE(LEFT(T$1,FIND("-",T$1,1)-1))+1):S2698),($S2698*(2/(VALUE(LEFT(T$1,FIND("-",T$1,1)-1))+1)))+(T2697*(1-(2/(VALUE(LEFT(T$1,FIND("-",T$1,1)-1))+1))))))</f>
        <v>-4.1171108103535605E-3</v>
      </c>
      <c r="V2698">
        <f t="shared" si="383"/>
        <v>-4.9999999999999767E-3</v>
      </c>
      <c r="W2698">
        <f>IF(ROW($E2698)&lt;=VALUE(LEFT(W$1,FIND("-",W$1,1)-1))+1,0,IF(ROW($E2697)=VALUE(LEFT(W$1,FIND("-",W$1,1)-1))+1,100-100/(1+ABS((SUMIF(INDEX($V:$V,ROW($V2698)-VALUE(LEFT(W$1,FIND("-",W$1,1)-1))+1):$V2698,"&gt;0",INDEX($V:$V,ROW($V2698)-VALUE(LEFT(W$1,FIND("-",W$1,1)-1))+1):$V2698)/COUNTIF(INDEX($V:$V,ROW($V2698)-VALUE(LEFT(W$1,FIND("-",W$1,1)-1))+1):$V2698,"&gt;0"))/(SUMIF(INDEX($V:$V,ROW($V2698)-VALUE(LEFT(W$1,FIND("-",W$1,1)-1))+1):$V2698,"&lt;0",INDEX($V:$V,ROW($V2698)-VALUE(LEFT(W$1,FIND("-",W$1,1)-1))+1):$V2698)/COUNTIF(INDEX($V:$V,ROW($V2698)-VALUE(LEFT(W$1,FIND("-",W$1,1)-1))+1):$V2698,"&lt;0")))),100-100/(1+ABS((SUMIF(INDEX($V:$V,ROW($V2698)-VALUE(LEFT(W$1,FIND("-",W$1,1)-1))+1):$V2698,"&gt;0",INDEX($V:$V,ROW($V2698)-VALUE(LEFT(W$1,FIND("-",W$1,1)-1))+1):$V2698)/VALUE(LEFT(W$1,FIND("-",W$1,1)-1)))/(SUMIF(INDEX($V:$V,ROW($V2698)-VALUE(LEFT(W$1,FIND("-",W$1,1)-1))+1):$V2698,"&lt;0",INDEX($V:$V,ROW($V2698)-VALUE(LEFT(W$1,FIND("-",W$1,1)-1))+1):$V2698)/VALUE(LEFT(W$1,FIND("-",W$1,1)-1)))))))</f>
        <v>25.000000000000014</v>
      </c>
      <c r="Y2698">
        <f>IF(ROW($E2698)&lt;=VALUE(LEFT(Y$1,FIND("-",Y$1,1)-1)),0,MAX(INDEX(C:C,ROW(C2698)-VALUE(LEFT(Y$1,FIND("-",Y$1,1)-1))+1):C2698))</f>
        <v>0.18</v>
      </c>
      <c r="Z2698">
        <f>IF(ROW($E2698)&lt;=VALUE(LEFT(Z$1,FIND("-",Z$1,1)-1)),0,MIN(INDEX(D:D,ROW(D2698)-VALUE(LEFT(Z$1,FIND("-",Z$1,1)-1))+1):D2698))</f>
        <v>0.13500000000000001</v>
      </c>
      <c r="AA2698">
        <f t="shared" si="378"/>
        <v>11.111111111111125</v>
      </c>
      <c r="AB2698">
        <f>IF(ROW($AA2698)&lt;=VALUE(LEFT(AA$1,FIND("-",AA$1,1)-1))+VALUE(LEFT(AB$1,FIND("-",AB$1,1)-1)-1),0,AVERAGE(INDEX($AA:$AA,ROW($AA2698)-VALUE(LEFT(AB$1,FIND("-",AB$1,1)-1))+1):$AA2698))</f>
        <v>14.444444444444443</v>
      </c>
      <c r="AC2698">
        <f>IF(ROW($AA2698)&lt;=VALUE(LEFT(AA$1,FIND("-",AA$1,1)-1))+VALUE(LEFT(AB$1,FIND("-",AB$1,1)-1)-1)+VALUE(LEFT(AC$1,FIND("-",AC$1,1)-1)-1),0,AVERAGE(INDEX($AB:$AB,ROW($AB2698)-VALUE(LEFT(AC$1,FIND("-",AC$1,1)-1))+1):$AB2698))</f>
        <v>11.728395061728397</v>
      </c>
      <c r="AE2698">
        <f t="shared" si="384"/>
        <v>157968844</v>
      </c>
      <c r="AG2698" t="str">
        <f t="shared" si="386"/>
        <v/>
      </c>
    </row>
    <row r="2699" spans="1:33" x14ac:dyDescent="0.25">
      <c r="A2699" s="6">
        <v>40904</v>
      </c>
      <c r="B2699">
        <v>0.14000000000000001</v>
      </c>
      <c r="C2699">
        <v>0.14499999999999999</v>
      </c>
      <c r="D2699">
        <v>0.14000000000000001</v>
      </c>
      <c r="E2699">
        <v>0.14499999999999999</v>
      </c>
      <c r="F2699">
        <v>0.112</v>
      </c>
      <c r="G2699">
        <v>22200</v>
      </c>
      <c r="I2699" t="str">
        <f t="shared" si="379"/>
        <v/>
      </c>
      <c r="J2699" t="str">
        <f t="shared" si="380"/>
        <v/>
      </c>
      <c r="K2699" t="str">
        <f t="shared" si="381"/>
        <v>Oversold Below %D</v>
      </c>
      <c r="M2699" s="11" t="str">
        <f t="shared" si="385"/>
        <v/>
      </c>
      <c r="O2699">
        <f>IF(ROW($E2699)&lt;=VALUE(LEFT(O$1,FIND("-",O$1,1)-1)),0,IF(ROW($E2699)=VALUE(LEFT(O$1,FIND("-",O$1,1)-1))+1,AVERAGE(INDEX($E:$E,ROW($E2699)-VALUE(LEFT(O$1,FIND("-",O$1,1)-1))):$E2699),($E2699*(2/(VALUE(LEFT(O$1,FIND("-",O$1,1)-1))+1)))+(O2698*(1-(2/(VALUE(LEFT(O$1,FIND("-",O$1,1)-1))+1))))))</f>
        <v>0.13868559687002491</v>
      </c>
      <c r="Q2699">
        <f>IF(ROW($E2699)&lt;=VALUE(LEFT(Q$1,FIND("-",Q$1,1)-1)),0,IF(ROW($E2699)=VALUE(LEFT(Q$1,FIND("-",Q$1,1)-1))+1,AVERAGE(INDEX($E:$E,ROW($E2699)-VALUE(LEFT(Q$1,FIND("-",Q$1,1)-1))):$E2699),($E2699*(2/(VALUE(LEFT(Q$1,FIND("-",Q$1,1)-1))+1)))+(Q2698*(1-(2/(VALUE(LEFT(Q$1,FIND("-",Q$1,1)-1))+1))))))</f>
        <v>0.14611790766330102</v>
      </c>
      <c r="R2699">
        <f>IF(ROW($E2699)&lt;=VALUE(LEFT(R$1,FIND("-",R$1,1)-1)),0,IF(ROW($E2699)=VALUE(LEFT(R$1,FIND("-",R$1,1)-1))+1,AVERAGE(INDEX($E:$E,ROW($E2699)-VALUE(LEFT(R$1,FIND("-",R$1,1)-1))):$E2699),($E2699*(2/(VALUE(LEFT(R$1,FIND("-",R$1,1)-1))+1)))+(R2698*(1-(2/(VALUE(LEFT(R$1,FIND("-",R$1,1)-1))+1))))))</f>
        <v>0.15220134851795578</v>
      </c>
      <c r="S2699">
        <f t="shared" si="382"/>
        <v>-6.0834408546547591E-3</v>
      </c>
      <c r="T2699">
        <f>IF(ROW($E2699)&lt;=MAX(VALUE(LEFT(Q$1,FIND("-",Q$1,1)-1)),VALUE(LEFT(R$1,FIND("-",R$1,1)-1)))+VALUE(LEFT(T$1,FIND("-",T$1,1)-1))-1,0,IF(ROW($E2699)=MAX(VALUE(LEFT(Q$1,FIND("-",Q$1,1)-1)),VALUE(LEFT(R$1,FIND("-",R$1,1)-1)))+VALUE(LEFT(T$1,FIND("-",T$1,1)-1)),AVERAGE(INDEX($S:$S,ROW(S2699)-VALUE(LEFT(T$1,FIND("-",T$1,1)-1))+1):S2699),($S2699*(2/(VALUE(LEFT(T$1,FIND("-",T$1,1)-1))+1)))+(T2698*(1-(2/(VALUE(LEFT(T$1,FIND("-",T$1,1)-1))+1))))))</f>
        <v>-4.5103768192138009E-3</v>
      </c>
      <c r="V2699">
        <f t="shared" si="383"/>
        <v>4.9999999999999767E-3</v>
      </c>
      <c r="W2699">
        <f>IF(ROW($E2699)&lt;=VALUE(LEFT(W$1,FIND("-",W$1,1)-1))+1,0,IF(ROW($E2698)=VALUE(LEFT(W$1,FIND("-",W$1,1)-1))+1,100-100/(1+ABS((SUMIF(INDEX($V:$V,ROW($V2699)-VALUE(LEFT(W$1,FIND("-",W$1,1)-1))+1):$V2699,"&gt;0",INDEX($V:$V,ROW($V2699)-VALUE(LEFT(W$1,FIND("-",W$1,1)-1))+1):$V2699)/COUNTIF(INDEX($V:$V,ROW($V2699)-VALUE(LEFT(W$1,FIND("-",W$1,1)-1))+1):$V2699,"&gt;0"))/(SUMIF(INDEX($V:$V,ROW($V2699)-VALUE(LEFT(W$1,FIND("-",W$1,1)-1))+1):$V2699,"&lt;0",INDEX($V:$V,ROW($V2699)-VALUE(LEFT(W$1,FIND("-",W$1,1)-1))+1):$V2699)/COUNTIF(INDEX($V:$V,ROW($V2699)-VALUE(LEFT(W$1,FIND("-",W$1,1)-1))+1):$V2699,"&lt;0")))),100-100/(1+ABS((SUMIF(INDEX($V:$V,ROW($V2699)-VALUE(LEFT(W$1,FIND("-",W$1,1)-1))+1):$V2699,"&gt;0",INDEX($V:$V,ROW($V2699)-VALUE(LEFT(W$1,FIND("-",W$1,1)-1))+1):$V2699)/VALUE(LEFT(W$1,FIND("-",W$1,1)-1)))/(SUMIF(INDEX($V:$V,ROW($V2699)-VALUE(LEFT(W$1,FIND("-",W$1,1)-1))+1):$V2699,"&lt;0",INDEX($V:$V,ROW($V2699)-VALUE(LEFT(W$1,FIND("-",W$1,1)-1))+1):$V2699)/VALUE(LEFT(W$1,FIND("-",W$1,1)-1)))))))</f>
        <v>31.249999999999986</v>
      </c>
      <c r="Y2699">
        <f>IF(ROW($E2699)&lt;=VALUE(LEFT(Y$1,FIND("-",Y$1,1)-1)),0,MAX(INDEX(C:C,ROW(C2699)-VALUE(LEFT(Y$1,FIND("-",Y$1,1)-1))+1):C2699))</f>
        <v>0.16</v>
      </c>
      <c r="Z2699">
        <f>IF(ROW($E2699)&lt;=VALUE(LEFT(Z$1,FIND("-",Z$1,1)-1)),0,MIN(INDEX(D:D,ROW(D2699)-VALUE(LEFT(Z$1,FIND("-",Z$1,1)-1))+1):D2699))</f>
        <v>0.13500000000000001</v>
      </c>
      <c r="AA2699">
        <f t="shared" si="378"/>
        <v>39.999999999999936</v>
      </c>
      <c r="AB2699">
        <f>IF(ROW($AA2699)&lt;=VALUE(LEFT(AA$1,FIND("-",AA$1,1)-1))+VALUE(LEFT(AB$1,FIND("-",AB$1,1)-1)-1),0,AVERAGE(INDEX($AA:$AA,ROW($AA2699)-VALUE(LEFT(AB$1,FIND("-",AB$1,1)-1))+1):$AA2699))</f>
        <v>24.444444444444418</v>
      </c>
      <c r="AC2699">
        <f>IF(ROW($AA2699)&lt;=VALUE(LEFT(AA$1,FIND("-",AA$1,1)-1))+VALUE(LEFT(AB$1,FIND("-",AB$1,1)-1)-1)+VALUE(LEFT(AC$1,FIND("-",AC$1,1)-1)-1),0,AVERAGE(INDEX($AB:$AB,ROW($AB2699)-VALUE(LEFT(AC$1,FIND("-",AC$1,1)-1))+1):$AB2699))</f>
        <v>17.654320987654312</v>
      </c>
      <c r="AE2699">
        <f t="shared" si="384"/>
        <v>157991044</v>
      </c>
      <c r="AG2699" t="str">
        <f t="shared" si="386"/>
        <v/>
      </c>
    </row>
    <row r="2700" spans="1:33" x14ac:dyDescent="0.25">
      <c r="A2700" s="6">
        <v>40905</v>
      </c>
      <c r="B2700">
        <v>0.15</v>
      </c>
      <c r="C2700">
        <v>0.155</v>
      </c>
      <c r="D2700">
        <v>0.15</v>
      </c>
      <c r="E2700">
        <v>0.155</v>
      </c>
      <c r="F2700">
        <v>0.119724</v>
      </c>
      <c r="G2700">
        <v>879500</v>
      </c>
      <c r="I2700" t="str">
        <f t="shared" si="379"/>
        <v/>
      </c>
      <c r="J2700" t="str">
        <f t="shared" si="380"/>
        <v/>
      </c>
      <c r="K2700" t="str">
        <f t="shared" si="381"/>
        <v>Buy</v>
      </c>
      <c r="M2700" s="11" t="str">
        <f t="shared" si="385"/>
        <v>Buy</v>
      </c>
      <c r="O2700">
        <f>IF(ROW($E2700)&lt;=VALUE(LEFT(O$1,FIND("-",O$1,1)-1)),0,IF(ROW($E2700)=VALUE(LEFT(O$1,FIND("-",O$1,1)-1))+1,AVERAGE(INDEX($E:$E,ROW($E2700)-VALUE(LEFT(O$1,FIND("-",O$1,1)-1))):$E2700),($E2700*(2/(VALUE(LEFT(O$1,FIND("-",O$1,1)-1))+1)))+(O2699*(1-(2/(VALUE(LEFT(O$1,FIND("-",O$1,1)-1))+1))))))</f>
        <v>0.13884792923947739</v>
      </c>
      <c r="Q2700">
        <f>IF(ROW($E2700)&lt;=VALUE(LEFT(Q$1,FIND("-",Q$1,1)-1)),0,IF(ROW($E2700)=VALUE(LEFT(Q$1,FIND("-",Q$1,1)-1))+1,AVERAGE(INDEX($E:$E,ROW($E2700)-VALUE(LEFT(Q$1,FIND("-",Q$1,1)-1))):$E2700),($E2700*(2/(VALUE(LEFT(Q$1,FIND("-",Q$1,1)-1))+1)))+(Q2699*(1-(2/(VALUE(LEFT(Q$1,FIND("-",Q$1,1)-1))+1))))))</f>
        <v>0.14748438340740855</v>
      </c>
      <c r="R2700">
        <f>IF(ROW($E2700)&lt;=VALUE(LEFT(R$1,FIND("-",R$1,1)-1)),0,IF(ROW($E2700)=VALUE(LEFT(R$1,FIND("-",R$1,1)-1))+1,AVERAGE(INDEX($E:$E,ROW($E2700)-VALUE(LEFT(R$1,FIND("-",R$1,1)-1))):$E2700),($E2700*(2/(VALUE(LEFT(R$1,FIND("-",R$1,1)-1))+1)))+(R2699*(1-(2/(VALUE(LEFT(R$1,FIND("-",R$1,1)-1))+1))))))</f>
        <v>0.15240865603514422</v>
      </c>
      <c r="S2700">
        <f t="shared" si="382"/>
        <v>-4.9242726277356763E-3</v>
      </c>
      <c r="T2700">
        <f>IF(ROW($E2700)&lt;=MAX(VALUE(LEFT(Q$1,FIND("-",Q$1,1)-1)),VALUE(LEFT(R$1,FIND("-",R$1,1)-1)))+VALUE(LEFT(T$1,FIND("-",T$1,1)-1))-1,0,IF(ROW($E2700)=MAX(VALUE(LEFT(Q$1,FIND("-",Q$1,1)-1)),VALUE(LEFT(R$1,FIND("-",R$1,1)-1)))+VALUE(LEFT(T$1,FIND("-",T$1,1)-1)),AVERAGE(INDEX($S:$S,ROW(S2700)-VALUE(LEFT(T$1,FIND("-",T$1,1)-1))+1):S2700),($S2700*(2/(VALUE(LEFT(T$1,FIND("-",T$1,1)-1))+1)))+(T2699*(1-(2/(VALUE(LEFT(T$1,FIND("-",T$1,1)-1))+1))))))</f>
        <v>-4.5931559809181764E-3</v>
      </c>
      <c r="V2700">
        <f t="shared" si="383"/>
        <v>1.0000000000000009E-2</v>
      </c>
      <c r="W2700">
        <f>IF(ROW($E2700)&lt;=VALUE(LEFT(W$1,FIND("-",W$1,1)-1))+1,0,IF(ROW($E2699)=VALUE(LEFT(W$1,FIND("-",W$1,1)-1))+1,100-100/(1+ABS((SUMIF(INDEX($V:$V,ROW($V2700)-VALUE(LEFT(W$1,FIND("-",W$1,1)-1))+1):$V2700,"&gt;0",INDEX($V:$V,ROW($V2700)-VALUE(LEFT(W$1,FIND("-",W$1,1)-1))+1):$V2700)/COUNTIF(INDEX($V:$V,ROW($V2700)-VALUE(LEFT(W$1,FIND("-",W$1,1)-1))+1):$V2700,"&gt;0"))/(SUMIF(INDEX($V:$V,ROW($V2700)-VALUE(LEFT(W$1,FIND("-",W$1,1)-1))+1):$V2700,"&lt;0",INDEX($V:$V,ROW($V2700)-VALUE(LEFT(W$1,FIND("-",W$1,1)-1))+1):$V2700)/COUNTIF(INDEX($V:$V,ROW($V2700)-VALUE(LEFT(W$1,FIND("-",W$1,1)-1))+1):$V2700,"&lt;0")))),100-100/(1+ABS((SUMIF(INDEX($V:$V,ROW($V2700)-VALUE(LEFT(W$1,FIND("-",W$1,1)-1))+1):$V2700,"&gt;0",INDEX($V:$V,ROW($V2700)-VALUE(LEFT(W$1,FIND("-",W$1,1)-1))+1):$V2700)/VALUE(LEFT(W$1,FIND("-",W$1,1)-1)))/(SUMIF(INDEX($V:$V,ROW($V2700)-VALUE(LEFT(W$1,FIND("-",W$1,1)-1))+1):$V2700,"&lt;0",INDEX($V:$V,ROW($V2700)-VALUE(LEFT(W$1,FIND("-",W$1,1)-1))+1):$V2700)/VALUE(LEFT(W$1,FIND("-",W$1,1)-1)))))))</f>
        <v>53.846153846153854</v>
      </c>
      <c r="Y2700">
        <f>IF(ROW($E2700)&lt;=VALUE(LEFT(Y$1,FIND("-",Y$1,1)-1)),0,MAX(INDEX(C:C,ROW(C2700)-VALUE(LEFT(Y$1,FIND("-",Y$1,1)-1))+1):C2700))</f>
        <v>0.16</v>
      </c>
      <c r="Z2700">
        <f>IF(ROW($E2700)&lt;=VALUE(LEFT(Z$1,FIND("-",Z$1,1)-1)),0,MIN(INDEX(D:D,ROW(D2700)-VALUE(LEFT(Z$1,FIND("-",Z$1,1)-1))+1):D2700))</f>
        <v>0.13500000000000001</v>
      </c>
      <c r="AA2700">
        <f t="shared" si="378"/>
        <v>79.999999999999986</v>
      </c>
      <c r="AB2700">
        <f>IF(ROW($AA2700)&lt;=VALUE(LEFT(AA$1,FIND("-",AA$1,1)-1))+VALUE(LEFT(AB$1,FIND("-",AB$1,1)-1)-1),0,AVERAGE(INDEX($AA:$AA,ROW($AA2700)-VALUE(LEFT(AB$1,FIND("-",AB$1,1)-1))+1):$AA2700))</f>
        <v>43.703703703703674</v>
      </c>
      <c r="AC2700">
        <f>IF(ROW($AA2700)&lt;=VALUE(LEFT(AA$1,FIND("-",AA$1,1)-1))+VALUE(LEFT(AB$1,FIND("-",AB$1,1)-1)-1)+VALUE(LEFT(AC$1,FIND("-",AC$1,1)-1)-1),0,AVERAGE(INDEX($AB:$AB,ROW($AB2700)-VALUE(LEFT(AC$1,FIND("-",AC$1,1)-1))+1):$AB2700))</f>
        <v>27.530864197530843</v>
      </c>
      <c r="AE2700">
        <f t="shared" si="384"/>
        <v>158870544</v>
      </c>
      <c r="AG2700" t="str">
        <f t="shared" si="386"/>
        <v>Buy</v>
      </c>
    </row>
    <row r="2701" spans="1:33" x14ac:dyDescent="0.25">
      <c r="A2701" s="6">
        <v>40906</v>
      </c>
      <c r="B2701">
        <v>0.155</v>
      </c>
      <c r="C2701">
        <v>0.16</v>
      </c>
      <c r="D2701">
        <v>0.155</v>
      </c>
      <c r="E2701">
        <v>0.155</v>
      </c>
      <c r="F2701">
        <v>0.119724</v>
      </c>
      <c r="G2701">
        <v>1003400</v>
      </c>
      <c r="I2701" t="str">
        <f t="shared" si="379"/>
        <v>Bullish</v>
      </c>
      <c r="J2701" t="str">
        <f t="shared" si="380"/>
        <v/>
      </c>
      <c r="K2701" t="str">
        <f t="shared" si="381"/>
        <v/>
      </c>
      <c r="M2701" s="11" t="str">
        <f t="shared" si="385"/>
        <v/>
      </c>
      <c r="O2701">
        <f>IF(ROW($E2701)&lt;=VALUE(LEFT(O$1,FIND("-",O$1,1)-1)),0,IF(ROW($E2701)=VALUE(LEFT(O$1,FIND("-",O$1,1)-1))+1,AVERAGE(INDEX($E:$E,ROW($E2701)-VALUE(LEFT(O$1,FIND("-",O$1,1)-1))):$E2701),($E2701*(2/(VALUE(LEFT(O$1,FIND("-",O$1,1)-1))+1)))+(O2700*(1-(2/(VALUE(LEFT(O$1,FIND("-",O$1,1)-1))+1))))))</f>
        <v>0.13900864636147264</v>
      </c>
      <c r="Q2701">
        <f>IF(ROW($E2701)&lt;=VALUE(LEFT(Q$1,FIND("-",Q$1,1)-1)),0,IF(ROW($E2701)=VALUE(LEFT(Q$1,FIND("-",Q$1,1)-1))+1,AVERAGE(INDEX($E:$E,ROW($E2701)-VALUE(LEFT(Q$1,FIND("-",Q$1,1)-1))):$E2701),($E2701*(2/(VALUE(LEFT(Q$1,FIND("-",Q$1,1)-1))+1)))+(Q2700*(1-(2/(VALUE(LEFT(Q$1,FIND("-",Q$1,1)-1))+1))))))</f>
        <v>0.14864063211396109</v>
      </c>
      <c r="R2701">
        <f>IF(ROW($E2701)&lt;=VALUE(LEFT(R$1,FIND("-",R$1,1)-1)),0,IF(ROW($E2701)=VALUE(LEFT(R$1,FIND("-",R$1,1)-1))+1,AVERAGE(INDEX($E:$E,ROW($E2701)-VALUE(LEFT(R$1,FIND("-",R$1,1)-1))):$E2701),($E2701*(2/(VALUE(LEFT(R$1,FIND("-",R$1,1)-1))+1)))+(R2700*(1-(2/(VALUE(LEFT(R$1,FIND("-",R$1,1)-1))+1))))))</f>
        <v>0.15260060743994835</v>
      </c>
      <c r="S2701">
        <f t="shared" si="382"/>
        <v>-3.9599753259872694E-3</v>
      </c>
      <c r="T2701">
        <f>IF(ROW($E2701)&lt;=MAX(VALUE(LEFT(Q$1,FIND("-",Q$1,1)-1)),VALUE(LEFT(R$1,FIND("-",R$1,1)-1)))+VALUE(LEFT(T$1,FIND("-",T$1,1)-1))-1,0,IF(ROW($E2701)=MAX(VALUE(LEFT(Q$1,FIND("-",Q$1,1)-1)),VALUE(LEFT(R$1,FIND("-",R$1,1)-1)))+VALUE(LEFT(T$1,FIND("-",T$1,1)-1)),AVERAGE(INDEX($S:$S,ROW(S2701)-VALUE(LEFT(T$1,FIND("-",T$1,1)-1))+1):S2701),($S2701*(2/(VALUE(LEFT(T$1,FIND("-",T$1,1)-1))+1)))+(T2700*(1-(2/(VALUE(LEFT(T$1,FIND("-",T$1,1)-1))+1))))))</f>
        <v>-4.466519849931995E-3</v>
      </c>
      <c r="V2701">
        <f t="shared" si="383"/>
        <v>0</v>
      </c>
      <c r="W2701">
        <f>IF(ROW($E2701)&lt;=VALUE(LEFT(W$1,FIND("-",W$1,1)-1))+1,0,IF(ROW($E2700)=VALUE(LEFT(W$1,FIND("-",W$1,1)-1))+1,100-100/(1+ABS((SUMIF(INDEX($V:$V,ROW($V2701)-VALUE(LEFT(W$1,FIND("-",W$1,1)-1))+1):$V2701,"&gt;0",INDEX($V:$V,ROW($V2701)-VALUE(LEFT(W$1,FIND("-",W$1,1)-1))+1):$V2701)/COUNTIF(INDEX($V:$V,ROW($V2701)-VALUE(LEFT(W$1,FIND("-",W$1,1)-1))+1):$V2701,"&gt;0"))/(SUMIF(INDEX($V:$V,ROW($V2701)-VALUE(LEFT(W$1,FIND("-",W$1,1)-1))+1):$V2701,"&lt;0",INDEX($V:$V,ROW($V2701)-VALUE(LEFT(W$1,FIND("-",W$1,1)-1))+1):$V2701)/COUNTIF(INDEX($V:$V,ROW($V2701)-VALUE(LEFT(W$1,FIND("-",W$1,1)-1))+1):$V2701,"&lt;0")))),100-100/(1+ABS((SUMIF(INDEX($V:$V,ROW($V2701)-VALUE(LEFT(W$1,FIND("-",W$1,1)-1))+1):$V2701,"&gt;0",INDEX($V:$V,ROW($V2701)-VALUE(LEFT(W$1,FIND("-",W$1,1)-1))+1):$V2701)/VALUE(LEFT(W$1,FIND("-",W$1,1)-1)))/(SUMIF(INDEX($V:$V,ROW($V2701)-VALUE(LEFT(W$1,FIND("-",W$1,1)-1))+1):$V2701,"&lt;0",INDEX($V:$V,ROW($V2701)-VALUE(LEFT(W$1,FIND("-",W$1,1)-1))+1):$V2701)/VALUE(LEFT(W$1,FIND("-",W$1,1)-1)))))))</f>
        <v>45.454545454545446</v>
      </c>
      <c r="Y2701">
        <f>IF(ROW($E2701)&lt;=VALUE(LEFT(Y$1,FIND("-",Y$1,1)-1)),0,MAX(INDEX(C:C,ROW(C2701)-VALUE(LEFT(Y$1,FIND("-",Y$1,1)-1))+1):C2701))</f>
        <v>0.16</v>
      </c>
      <c r="Z2701">
        <f>IF(ROW($E2701)&lt;=VALUE(LEFT(Z$1,FIND("-",Z$1,1)-1)),0,MIN(INDEX(D:D,ROW(D2701)-VALUE(LEFT(Z$1,FIND("-",Z$1,1)-1))+1):D2701))</f>
        <v>0.13500000000000001</v>
      </c>
      <c r="AA2701">
        <f t="shared" si="378"/>
        <v>79.999999999999986</v>
      </c>
      <c r="AB2701">
        <f>IF(ROW($AA2701)&lt;=VALUE(LEFT(AA$1,FIND("-",AA$1,1)-1))+VALUE(LEFT(AB$1,FIND("-",AB$1,1)-1)-1),0,AVERAGE(INDEX($AA:$AA,ROW($AA2701)-VALUE(LEFT(AB$1,FIND("-",AB$1,1)-1))+1):$AA2701))</f>
        <v>66.666666666666629</v>
      </c>
      <c r="AC2701">
        <f>IF(ROW($AA2701)&lt;=VALUE(LEFT(AA$1,FIND("-",AA$1,1)-1))+VALUE(LEFT(AB$1,FIND("-",AB$1,1)-1)-1)+VALUE(LEFT(AC$1,FIND("-",AC$1,1)-1)-1),0,AVERAGE(INDEX($AB:$AB,ROW($AB2701)-VALUE(LEFT(AC$1,FIND("-",AC$1,1)-1))+1):$AB2701))</f>
        <v>44.938271604938244</v>
      </c>
      <c r="AE2701">
        <f t="shared" si="384"/>
        <v>158870544</v>
      </c>
      <c r="AG2701" t="str">
        <f t="shared" si="386"/>
        <v/>
      </c>
    </row>
    <row r="2702" spans="1:33" x14ac:dyDescent="0.25">
      <c r="A2702" s="6">
        <v>40907</v>
      </c>
      <c r="B2702">
        <v>0.155</v>
      </c>
      <c r="C2702">
        <v>0.16</v>
      </c>
      <c r="D2702">
        <v>0.155</v>
      </c>
      <c r="E2702">
        <v>0.155</v>
      </c>
      <c r="F2702">
        <v>0.119724</v>
      </c>
      <c r="G2702">
        <v>552200</v>
      </c>
      <c r="I2702" t="str">
        <f t="shared" si="379"/>
        <v/>
      </c>
      <c r="J2702" t="str">
        <f t="shared" si="380"/>
        <v/>
      </c>
      <c r="K2702" t="str">
        <f t="shared" si="381"/>
        <v/>
      </c>
      <c r="M2702" s="11" t="str">
        <f t="shared" si="385"/>
        <v/>
      </c>
      <c r="O2702">
        <f>IF(ROW($E2702)&lt;=VALUE(LEFT(O$1,FIND("-",O$1,1)-1)),0,IF(ROW($E2702)=VALUE(LEFT(O$1,FIND("-",O$1,1)-1))+1,AVERAGE(INDEX($E:$E,ROW($E2702)-VALUE(LEFT(O$1,FIND("-",O$1,1)-1))):$E2702),($E2702*(2/(VALUE(LEFT(O$1,FIND("-",O$1,1)-1))+1)))+(O2701*(1-(2/(VALUE(LEFT(O$1,FIND("-",O$1,1)-1))+1))))))</f>
        <v>0.13916776430812464</v>
      </c>
      <c r="Q2702">
        <f>IF(ROW($E2702)&lt;=VALUE(LEFT(Q$1,FIND("-",Q$1,1)-1)),0,IF(ROW($E2702)=VALUE(LEFT(Q$1,FIND("-",Q$1,1)-1))+1,AVERAGE(INDEX($E:$E,ROW($E2702)-VALUE(LEFT(Q$1,FIND("-",Q$1,1)-1))):$E2702),($E2702*(2/(VALUE(LEFT(Q$1,FIND("-",Q$1,1)-1))+1)))+(Q2701*(1-(2/(VALUE(LEFT(Q$1,FIND("-",Q$1,1)-1))+1))))))</f>
        <v>0.14961899640412091</v>
      </c>
      <c r="R2702">
        <f>IF(ROW($E2702)&lt;=VALUE(LEFT(R$1,FIND("-",R$1,1)-1)),0,IF(ROW($E2702)=VALUE(LEFT(R$1,FIND("-",R$1,1)-1))+1,AVERAGE(INDEX($E:$E,ROW($E2702)-VALUE(LEFT(R$1,FIND("-",R$1,1)-1))):$E2702),($E2702*(2/(VALUE(LEFT(R$1,FIND("-",R$1,1)-1))+1)))+(R2701*(1-(2/(VALUE(LEFT(R$1,FIND("-",R$1,1)-1))+1))))))</f>
        <v>0.1527783402221744</v>
      </c>
      <c r="S2702">
        <f t="shared" si="382"/>
        <v>-3.159343818053495E-3</v>
      </c>
      <c r="T2702">
        <f>IF(ROW($E2702)&lt;=MAX(VALUE(LEFT(Q$1,FIND("-",Q$1,1)-1)),VALUE(LEFT(R$1,FIND("-",R$1,1)-1)))+VALUE(LEFT(T$1,FIND("-",T$1,1)-1))-1,0,IF(ROW($E2702)=MAX(VALUE(LEFT(Q$1,FIND("-",Q$1,1)-1)),VALUE(LEFT(R$1,FIND("-",R$1,1)-1)))+VALUE(LEFT(T$1,FIND("-",T$1,1)-1)),AVERAGE(INDEX($S:$S,ROW(S2702)-VALUE(LEFT(T$1,FIND("-",T$1,1)-1))+1):S2702),($S2702*(2/(VALUE(LEFT(T$1,FIND("-",T$1,1)-1))+1)))+(T2701*(1-(2/(VALUE(LEFT(T$1,FIND("-",T$1,1)-1))+1))))))</f>
        <v>-4.2050846435562955E-3</v>
      </c>
      <c r="V2702">
        <f t="shared" si="383"/>
        <v>0</v>
      </c>
      <c r="W2702">
        <f>IF(ROW($E2702)&lt;=VALUE(LEFT(W$1,FIND("-",W$1,1)-1))+1,0,IF(ROW($E2701)=VALUE(LEFT(W$1,FIND("-",W$1,1)-1))+1,100-100/(1+ABS((SUMIF(INDEX($V:$V,ROW($V2702)-VALUE(LEFT(W$1,FIND("-",W$1,1)-1))+1):$V2702,"&gt;0",INDEX($V:$V,ROW($V2702)-VALUE(LEFT(W$1,FIND("-",W$1,1)-1))+1):$V2702)/COUNTIF(INDEX($V:$V,ROW($V2702)-VALUE(LEFT(W$1,FIND("-",W$1,1)-1))+1):$V2702,"&gt;0"))/(SUMIF(INDEX($V:$V,ROW($V2702)-VALUE(LEFT(W$1,FIND("-",W$1,1)-1))+1):$V2702,"&lt;0",INDEX($V:$V,ROW($V2702)-VALUE(LEFT(W$1,FIND("-",W$1,1)-1))+1):$V2702)/COUNTIF(INDEX($V:$V,ROW($V2702)-VALUE(LEFT(W$1,FIND("-",W$1,1)-1))+1):$V2702,"&lt;0")))),100-100/(1+ABS((SUMIF(INDEX($V:$V,ROW($V2702)-VALUE(LEFT(W$1,FIND("-",W$1,1)-1))+1):$V2702,"&gt;0",INDEX($V:$V,ROW($V2702)-VALUE(LEFT(W$1,FIND("-",W$1,1)-1))+1):$V2702)/VALUE(LEFT(W$1,FIND("-",W$1,1)-1)))/(SUMIF(INDEX($V:$V,ROW($V2702)-VALUE(LEFT(W$1,FIND("-",W$1,1)-1))+1):$V2702,"&lt;0",INDEX($V:$V,ROW($V2702)-VALUE(LEFT(W$1,FIND("-",W$1,1)-1))+1):$V2702)/VALUE(LEFT(W$1,FIND("-",W$1,1)-1)))))))</f>
        <v>55.555555555555571</v>
      </c>
      <c r="Y2702">
        <f>IF(ROW($E2702)&lt;=VALUE(LEFT(Y$1,FIND("-",Y$1,1)-1)),0,MAX(INDEX(C:C,ROW(C2702)-VALUE(LEFT(Y$1,FIND("-",Y$1,1)-1))+1):C2702))</f>
        <v>0.16</v>
      </c>
      <c r="Z2702">
        <f>IF(ROW($E2702)&lt;=VALUE(LEFT(Z$1,FIND("-",Z$1,1)-1)),0,MIN(INDEX(D:D,ROW(D2702)-VALUE(LEFT(Z$1,FIND("-",Z$1,1)-1))+1):D2702))</f>
        <v>0.13500000000000001</v>
      </c>
      <c r="AA2702">
        <f t="shared" si="378"/>
        <v>79.999999999999986</v>
      </c>
      <c r="AB2702">
        <f>IF(ROW($AA2702)&lt;=VALUE(LEFT(AA$1,FIND("-",AA$1,1)-1))+VALUE(LEFT(AB$1,FIND("-",AB$1,1)-1)-1),0,AVERAGE(INDEX($AA:$AA,ROW($AA2702)-VALUE(LEFT(AB$1,FIND("-",AB$1,1)-1))+1):$AA2702))</f>
        <v>79.999999999999986</v>
      </c>
      <c r="AC2702">
        <f>IF(ROW($AA2702)&lt;=VALUE(LEFT(AA$1,FIND("-",AA$1,1)-1))+VALUE(LEFT(AB$1,FIND("-",AB$1,1)-1)-1)+VALUE(LEFT(AC$1,FIND("-",AC$1,1)-1)-1),0,AVERAGE(INDEX($AB:$AB,ROW($AB2702)-VALUE(LEFT(AC$1,FIND("-",AC$1,1)-1))+1):$AB2702))</f>
        <v>63.456790123456756</v>
      </c>
      <c r="AE2702">
        <f t="shared" si="384"/>
        <v>158870544</v>
      </c>
      <c r="AG2702" t="str">
        <f t="shared" si="386"/>
        <v/>
      </c>
    </row>
    <row r="2703" spans="1:33" x14ac:dyDescent="0.25">
      <c r="A2703" s="6">
        <v>40911</v>
      </c>
      <c r="B2703">
        <v>0.155</v>
      </c>
      <c r="C2703">
        <v>0.155</v>
      </c>
      <c r="D2703">
        <v>0.155</v>
      </c>
      <c r="E2703">
        <v>0.155</v>
      </c>
      <c r="F2703">
        <v>0.119724</v>
      </c>
      <c r="G2703">
        <v>575500</v>
      </c>
      <c r="I2703" t="str">
        <f t="shared" si="379"/>
        <v/>
      </c>
      <c r="J2703" t="str">
        <f t="shared" si="380"/>
        <v/>
      </c>
      <c r="K2703" t="str">
        <f t="shared" si="381"/>
        <v/>
      </c>
      <c r="M2703" s="11" t="str">
        <f t="shared" si="385"/>
        <v/>
      </c>
      <c r="O2703">
        <f>IF(ROW($E2703)&lt;=VALUE(LEFT(O$1,FIND("-",O$1,1)-1)),0,IF(ROW($E2703)=VALUE(LEFT(O$1,FIND("-",O$1,1)-1))+1,AVERAGE(INDEX($E:$E,ROW($E2703)-VALUE(LEFT(O$1,FIND("-",O$1,1)-1))):$E2703),($E2703*(2/(VALUE(LEFT(O$1,FIND("-",O$1,1)-1))+1)))+(O2702*(1-(2/(VALUE(LEFT(O$1,FIND("-",O$1,1)-1))+1))))))</f>
        <v>0.13932529899162588</v>
      </c>
      <c r="Q2703">
        <f>IF(ROW($E2703)&lt;=VALUE(LEFT(Q$1,FIND("-",Q$1,1)-1)),0,IF(ROW($E2703)=VALUE(LEFT(Q$1,FIND("-",Q$1,1)-1))+1,AVERAGE(INDEX($E:$E,ROW($E2703)-VALUE(LEFT(Q$1,FIND("-",Q$1,1)-1))):$E2703),($E2703*(2/(VALUE(LEFT(Q$1,FIND("-",Q$1,1)-1))+1)))+(Q2702*(1-(2/(VALUE(LEFT(Q$1,FIND("-",Q$1,1)-1))+1))))))</f>
        <v>0.15044684311117923</v>
      </c>
      <c r="R2703">
        <f>IF(ROW($E2703)&lt;=VALUE(LEFT(R$1,FIND("-",R$1,1)-1)),0,IF(ROW($E2703)=VALUE(LEFT(R$1,FIND("-",R$1,1)-1))+1,AVERAGE(INDEX($E:$E,ROW($E2703)-VALUE(LEFT(R$1,FIND("-",R$1,1)-1))):$E2703),($E2703*(2/(VALUE(LEFT(R$1,FIND("-",R$1,1)-1))+1)))+(R2702*(1-(2/(VALUE(LEFT(R$1,FIND("-",R$1,1)-1))+1))))))</f>
        <v>0.15294290761312446</v>
      </c>
      <c r="S2703">
        <f t="shared" si="382"/>
        <v>-2.4960645019452277E-3</v>
      </c>
      <c r="T2703">
        <f>IF(ROW($E2703)&lt;=MAX(VALUE(LEFT(Q$1,FIND("-",Q$1,1)-1)),VALUE(LEFT(R$1,FIND("-",R$1,1)-1)))+VALUE(LEFT(T$1,FIND("-",T$1,1)-1))-1,0,IF(ROW($E2703)=MAX(VALUE(LEFT(Q$1,FIND("-",Q$1,1)-1)),VALUE(LEFT(R$1,FIND("-",R$1,1)-1)))+VALUE(LEFT(T$1,FIND("-",T$1,1)-1)),AVERAGE(INDEX($S:$S,ROW(S2703)-VALUE(LEFT(T$1,FIND("-",T$1,1)-1))+1):S2703),($S2703*(2/(VALUE(LEFT(T$1,FIND("-",T$1,1)-1))+1)))+(T2702*(1-(2/(VALUE(LEFT(T$1,FIND("-",T$1,1)-1))+1))))))</f>
        <v>-3.8632806152340822E-3</v>
      </c>
      <c r="V2703">
        <f t="shared" si="383"/>
        <v>0</v>
      </c>
      <c r="W2703">
        <f>IF(ROW($E2703)&lt;=VALUE(LEFT(W$1,FIND("-",W$1,1)-1))+1,0,IF(ROW($E2702)=VALUE(LEFT(W$1,FIND("-",W$1,1)-1))+1,100-100/(1+ABS((SUMIF(INDEX($V:$V,ROW($V2703)-VALUE(LEFT(W$1,FIND("-",W$1,1)-1))+1):$V2703,"&gt;0",INDEX($V:$V,ROW($V2703)-VALUE(LEFT(W$1,FIND("-",W$1,1)-1))+1):$V2703)/COUNTIF(INDEX($V:$V,ROW($V2703)-VALUE(LEFT(W$1,FIND("-",W$1,1)-1))+1):$V2703,"&gt;0"))/(SUMIF(INDEX($V:$V,ROW($V2703)-VALUE(LEFT(W$1,FIND("-",W$1,1)-1))+1):$V2703,"&lt;0",INDEX($V:$V,ROW($V2703)-VALUE(LEFT(W$1,FIND("-",W$1,1)-1))+1):$V2703)/COUNTIF(INDEX($V:$V,ROW($V2703)-VALUE(LEFT(W$1,FIND("-",W$1,1)-1))+1):$V2703,"&lt;0")))),100-100/(1+ABS((SUMIF(INDEX($V:$V,ROW($V2703)-VALUE(LEFT(W$1,FIND("-",W$1,1)-1))+1):$V2703,"&gt;0",INDEX($V:$V,ROW($V2703)-VALUE(LEFT(W$1,FIND("-",W$1,1)-1))+1):$V2703)/VALUE(LEFT(W$1,FIND("-",W$1,1)-1)))/(SUMIF(INDEX($V:$V,ROW($V2703)-VALUE(LEFT(W$1,FIND("-",W$1,1)-1))+1):$V2703,"&lt;0",INDEX($V:$V,ROW($V2703)-VALUE(LEFT(W$1,FIND("-",W$1,1)-1))+1):$V2703)/VALUE(LEFT(W$1,FIND("-",W$1,1)-1)))))))</f>
        <v>55.555555555555571</v>
      </c>
      <c r="Y2703">
        <f>IF(ROW($E2703)&lt;=VALUE(LEFT(Y$1,FIND("-",Y$1,1)-1)),0,MAX(INDEX(C:C,ROW(C2703)-VALUE(LEFT(Y$1,FIND("-",Y$1,1)-1))+1):C2703))</f>
        <v>0.16</v>
      </c>
      <c r="Z2703">
        <f>IF(ROW($E2703)&lt;=VALUE(LEFT(Z$1,FIND("-",Z$1,1)-1)),0,MIN(INDEX(D:D,ROW(D2703)-VALUE(LEFT(Z$1,FIND("-",Z$1,1)-1))+1):D2703))</f>
        <v>0.13500000000000001</v>
      </c>
      <c r="AA2703">
        <f t="shared" ref="AA2703:AA2766" si="387">IF(ROW($E2703)&lt;=VALUE(LEFT(AA$1,FIND("-",AA$1,1)-1)),0,(($E2703-$Z2703)/($Y2703-$Z2703))*100)</f>
        <v>79.999999999999986</v>
      </c>
      <c r="AB2703">
        <f>IF(ROW($AA2703)&lt;=VALUE(LEFT(AA$1,FIND("-",AA$1,1)-1))+VALUE(LEFT(AB$1,FIND("-",AB$1,1)-1)-1),0,AVERAGE(INDEX($AA:$AA,ROW($AA2703)-VALUE(LEFT(AB$1,FIND("-",AB$1,1)-1))+1):$AA2703))</f>
        <v>79.999999999999986</v>
      </c>
      <c r="AC2703">
        <f>IF(ROW($AA2703)&lt;=VALUE(LEFT(AA$1,FIND("-",AA$1,1)-1))+VALUE(LEFT(AB$1,FIND("-",AB$1,1)-1)-1)+VALUE(LEFT(AC$1,FIND("-",AC$1,1)-1)-1),0,AVERAGE(INDEX($AB:$AB,ROW($AB2703)-VALUE(LEFT(AC$1,FIND("-",AC$1,1)-1))+1):$AB2703))</f>
        <v>75.555555555555543</v>
      </c>
      <c r="AE2703">
        <f t="shared" si="384"/>
        <v>158870544</v>
      </c>
      <c r="AG2703" t="str">
        <f t="shared" si="386"/>
        <v/>
      </c>
    </row>
    <row r="2704" spans="1:33" x14ac:dyDescent="0.25">
      <c r="A2704" s="6">
        <v>40912</v>
      </c>
      <c r="B2704">
        <v>0.155</v>
      </c>
      <c r="C2704">
        <v>0.155</v>
      </c>
      <c r="D2704">
        <v>0.15</v>
      </c>
      <c r="E2704">
        <v>0.155</v>
      </c>
      <c r="F2704">
        <v>0.119724</v>
      </c>
      <c r="G2704">
        <v>453200</v>
      </c>
      <c r="I2704" t="str">
        <f t="shared" si="379"/>
        <v/>
      </c>
      <c r="J2704" t="str">
        <f t="shared" si="380"/>
        <v/>
      </c>
      <c r="K2704" t="str">
        <f t="shared" si="381"/>
        <v/>
      </c>
      <c r="M2704" s="11" t="str">
        <f t="shared" si="385"/>
        <v/>
      </c>
      <c r="O2704">
        <f>IF(ROW($E2704)&lt;=VALUE(LEFT(O$1,FIND("-",O$1,1)-1)),0,IF(ROW($E2704)=VALUE(LEFT(O$1,FIND("-",O$1,1)-1))+1,AVERAGE(INDEX($E:$E,ROW($E2704)-VALUE(LEFT(O$1,FIND("-",O$1,1)-1))):$E2704),($E2704*(2/(VALUE(LEFT(O$1,FIND("-",O$1,1)-1))+1)))+(O2703*(1-(2/(VALUE(LEFT(O$1,FIND("-",O$1,1)-1))+1))))))</f>
        <v>0.13948126616583856</v>
      </c>
      <c r="Q2704">
        <f>IF(ROW($E2704)&lt;=VALUE(LEFT(Q$1,FIND("-",Q$1,1)-1)),0,IF(ROW($E2704)=VALUE(LEFT(Q$1,FIND("-",Q$1,1)-1))+1,AVERAGE(INDEX($E:$E,ROW($E2704)-VALUE(LEFT(Q$1,FIND("-",Q$1,1)-1))):$E2704),($E2704*(2/(VALUE(LEFT(Q$1,FIND("-",Q$1,1)-1))+1)))+(Q2703*(1-(2/(VALUE(LEFT(Q$1,FIND("-",Q$1,1)-1))+1))))))</f>
        <v>0.15114732878638243</v>
      </c>
      <c r="R2704">
        <f>IF(ROW($E2704)&lt;=VALUE(LEFT(R$1,FIND("-",R$1,1)-1)),0,IF(ROW($E2704)=VALUE(LEFT(R$1,FIND("-",R$1,1)-1))+1,AVERAGE(INDEX($E:$E,ROW($E2704)-VALUE(LEFT(R$1,FIND("-",R$1,1)-1))):$E2704),($E2704*(2/(VALUE(LEFT(R$1,FIND("-",R$1,1)-1))+1)))+(R2703*(1-(2/(VALUE(LEFT(R$1,FIND("-",R$1,1)-1))+1))))))</f>
        <v>0.1530952848269671</v>
      </c>
      <c r="S2704">
        <f t="shared" si="382"/>
        <v>-1.9479560405846752E-3</v>
      </c>
      <c r="T2704">
        <f>IF(ROW($E2704)&lt;=MAX(VALUE(LEFT(Q$1,FIND("-",Q$1,1)-1)),VALUE(LEFT(R$1,FIND("-",R$1,1)-1)))+VALUE(LEFT(T$1,FIND("-",T$1,1)-1))-1,0,IF(ROW($E2704)=MAX(VALUE(LEFT(Q$1,FIND("-",Q$1,1)-1)),VALUE(LEFT(R$1,FIND("-",R$1,1)-1)))+VALUE(LEFT(T$1,FIND("-",T$1,1)-1)),AVERAGE(INDEX($S:$S,ROW(S2704)-VALUE(LEFT(T$1,FIND("-",T$1,1)-1))+1):S2704),($S2704*(2/(VALUE(LEFT(T$1,FIND("-",T$1,1)-1))+1)))+(T2703*(1-(2/(VALUE(LEFT(T$1,FIND("-",T$1,1)-1))+1))))))</f>
        <v>-3.480215700304201E-3</v>
      </c>
      <c r="V2704">
        <f t="shared" si="383"/>
        <v>0</v>
      </c>
      <c r="W2704">
        <f>IF(ROW($E2704)&lt;=VALUE(LEFT(W$1,FIND("-",W$1,1)-1))+1,0,IF(ROW($E2703)=VALUE(LEFT(W$1,FIND("-",W$1,1)-1))+1,100-100/(1+ABS((SUMIF(INDEX($V:$V,ROW($V2704)-VALUE(LEFT(W$1,FIND("-",W$1,1)-1))+1):$V2704,"&gt;0",INDEX($V:$V,ROW($V2704)-VALUE(LEFT(W$1,FIND("-",W$1,1)-1))+1):$V2704)/COUNTIF(INDEX($V:$V,ROW($V2704)-VALUE(LEFT(W$1,FIND("-",W$1,1)-1))+1):$V2704,"&gt;0"))/(SUMIF(INDEX($V:$V,ROW($V2704)-VALUE(LEFT(W$1,FIND("-",W$1,1)-1))+1):$V2704,"&lt;0",INDEX($V:$V,ROW($V2704)-VALUE(LEFT(W$1,FIND("-",W$1,1)-1))+1):$V2704)/COUNTIF(INDEX($V:$V,ROW($V2704)-VALUE(LEFT(W$1,FIND("-",W$1,1)-1))+1):$V2704,"&lt;0")))),100-100/(1+ABS((SUMIF(INDEX($V:$V,ROW($V2704)-VALUE(LEFT(W$1,FIND("-",W$1,1)-1))+1):$V2704,"&gt;0",INDEX($V:$V,ROW($V2704)-VALUE(LEFT(W$1,FIND("-",W$1,1)-1))+1):$V2704)/VALUE(LEFT(W$1,FIND("-",W$1,1)-1)))/(SUMIF(INDEX($V:$V,ROW($V2704)-VALUE(LEFT(W$1,FIND("-",W$1,1)-1))+1):$V2704,"&lt;0",INDEX($V:$V,ROW($V2704)-VALUE(LEFT(W$1,FIND("-",W$1,1)-1))+1):$V2704)/VALUE(LEFT(W$1,FIND("-",W$1,1)-1)))))))</f>
        <v>62.500000000000028</v>
      </c>
      <c r="Y2704">
        <f>IF(ROW($E2704)&lt;=VALUE(LEFT(Y$1,FIND("-",Y$1,1)-1)),0,MAX(INDEX(C:C,ROW(C2704)-VALUE(LEFT(Y$1,FIND("-",Y$1,1)-1))+1):C2704))</f>
        <v>0.16</v>
      </c>
      <c r="Z2704">
        <f>IF(ROW($E2704)&lt;=VALUE(LEFT(Z$1,FIND("-",Z$1,1)-1)),0,MIN(INDEX(D:D,ROW(D2704)-VALUE(LEFT(Z$1,FIND("-",Z$1,1)-1))+1):D2704))</f>
        <v>0.13500000000000001</v>
      </c>
      <c r="AA2704">
        <f t="shared" si="387"/>
        <v>79.999999999999986</v>
      </c>
      <c r="AB2704">
        <f>IF(ROW($AA2704)&lt;=VALUE(LEFT(AA$1,FIND("-",AA$1,1)-1))+VALUE(LEFT(AB$1,FIND("-",AB$1,1)-1)-1),0,AVERAGE(INDEX($AA:$AA,ROW($AA2704)-VALUE(LEFT(AB$1,FIND("-",AB$1,1)-1))+1):$AA2704))</f>
        <v>79.999999999999986</v>
      </c>
      <c r="AC2704">
        <f>IF(ROW($AA2704)&lt;=VALUE(LEFT(AA$1,FIND("-",AA$1,1)-1))+VALUE(LEFT(AB$1,FIND("-",AB$1,1)-1)-1)+VALUE(LEFT(AC$1,FIND("-",AC$1,1)-1)-1),0,AVERAGE(INDEX($AB:$AB,ROW($AB2704)-VALUE(LEFT(AC$1,FIND("-",AC$1,1)-1))+1):$AB2704))</f>
        <v>79.999999999999986</v>
      </c>
      <c r="AE2704">
        <f t="shared" si="384"/>
        <v>158870544</v>
      </c>
      <c r="AG2704" t="str">
        <f t="shared" si="386"/>
        <v/>
      </c>
    </row>
    <row r="2705" spans="1:33" x14ac:dyDescent="0.25">
      <c r="A2705" s="6">
        <v>40913</v>
      </c>
      <c r="B2705">
        <v>0.155</v>
      </c>
      <c r="C2705">
        <v>0.155</v>
      </c>
      <c r="D2705">
        <v>0.15</v>
      </c>
      <c r="E2705">
        <v>0.155</v>
      </c>
      <c r="F2705">
        <v>0.119724</v>
      </c>
      <c r="G2705">
        <v>403300</v>
      </c>
      <c r="I2705" t="str">
        <f t="shared" si="379"/>
        <v/>
      </c>
      <c r="J2705" t="str">
        <f t="shared" si="380"/>
        <v/>
      </c>
      <c r="K2705" t="str">
        <f t="shared" si="381"/>
        <v/>
      </c>
      <c r="M2705" s="11" t="str">
        <f t="shared" si="385"/>
        <v/>
      </c>
      <c r="O2705">
        <f>IF(ROW($E2705)&lt;=VALUE(LEFT(O$1,FIND("-",O$1,1)-1)),0,IF(ROW($E2705)=VALUE(LEFT(O$1,FIND("-",O$1,1)-1))+1,AVERAGE(INDEX($E:$E,ROW($E2705)-VALUE(LEFT(O$1,FIND("-",O$1,1)-1))):$E2705),($E2705*(2/(VALUE(LEFT(O$1,FIND("-",O$1,1)-1))+1)))+(O2704*(1-(2/(VALUE(LEFT(O$1,FIND("-",O$1,1)-1))+1))))))</f>
        <v>0.13963568142787</v>
      </c>
      <c r="Q2705">
        <f>IF(ROW($E2705)&lt;=VALUE(LEFT(Q$1,FIND("-",Q$1,1)-1)),0,IF(ROW($E2705)=VALUE(LEFT(Q$1,FIND("-",Q$1,1)-1))+1,AVERAGE(INDEX($E:$E,ROW($E2705)-VALUE(LEFT(Q$1,FIND("-",Q$1,1)-1))):$E2705),($E2705*(2/(VALUE(LEFT(Q$1,FIND("-",Q$1,1)-1))+1)))+(Q2704*(1-(2/(VALUE(LEFT(Q$1,FIND("-",Q$1,1)-1))+1))))))</f>
        <v>0.15174004743463129</v>
      </c>
      <c r="R2705">
        <f>IF(ROW($E2705)&lt;=VALUE(LEFT(R$1,FIND("-",R$1,1)-1)),0,IF(ROW($E2705)=VALUE(LEFT(R$1,FIND("-",R$1,1)-1))+1,AVERAGE(INDEX($E:$E,ROW($E2705)-VALUE(LEFT(R$1,FIND("-",R$1,1)-1))):$E2705),($E2705*(2/(VALUE(LEFT(R$1,FIND("-",R$1,1)-1))+1)))+(R2704*(1-(2/(VALUE(LEFT(R$1,FIND("-",R$1,1)-1))+1))))))</f>
        <v>0.15323637483978436</v>
      </c>
      <c r="S2705">
        <f t="shared" si="382"/>
        <v>-1.4963274051530695E-3</v>
      </c>
      <c r="T2705">
        <f>IF(ROW($E2705)&lt;=MAX(VALUE(LEFT(Q$1,FIND("-",Q$1,1)-1)),VALUE(LEFT(R$1,FIND("-",R$1,1)-1)))+VALUE(LEFT(T$1,FIND("-",T$1,1)-1))-1,0,IF(ROW($E2705)=MAX(VALUE(LEFT(Q$1,FIND("-",Q$1,1)-1)),VALUE(LEFT(R$1,FIND("-",R$1,1)-1)))+VALUE(LEFT(T$1,FIND("-",T$1,1)-1)),AVERAGE(INDEX($S:$S,ROW(S2705)-VALUE(LEFT(T$1,FIND("-",T$1,1)-1))+1):S2705),($S2705*(2/(VALUE(LEFT(T$1,FIND("-",T$1,1)-1))+1)))+(T2704*(1-(2/(VALUE(LEFT(T$1,FIND("-",T$1,1)-1))+1))))))</f>
        <v>-3.0834380412739747E-3</v>
      </c>
      <c r="V2705">
        <f t="shared" si="383"/>
        <v>0</v>
      </c>
      <c r="W2705">
        <f>IF(ROW($E2705)&lt;=VALUE(LEFT(W$1,FIND("-",W$1,1)-1))+1,0,IF(ROW($E2704)=VALUE(LEFT(W$1,FIND("-",W$1,1)-1))+1,100-100/(1+ABS((SUMIF(INDEX($V:$V,ROW($V2705)-VALUE(LEFT(W$1,FIND("-",W$1,1)-1))+1):$V2705,"&gt;0",INDEX($V:$V,ROW($V2705)-VALUE(LEFT(W$1,FIND("-",W$1,1)-1))+1):$V2705)/COUNTIF(INDEX($V:$V,ROW($V2705)-VALUE(LEFT(W$1,FIND("-",W$1,1)-1))+1):$V2705,"&gt;0"))/(SUMIF(INDEX($V:$V,ROW($V2705)-VALUE(LEFT(W$1,FIND("-",W$1,1)-1))+1):$V2705,"&lt;0",INDEX($V:$V,ROW($V2705)-VALUE(LEFT(W$1,FIND("-",W$1,1)-1))+1):$V2705)/COUNTIF(INDEX($V:$V,ROW($V2705)-VALUE(LEFT(W$1,FIND("-",W$1,1)-1))+1):$V2705,"&lt;0")))),100-100/(1+ABS((SUMIF(INDEX($V:$V,ROW($V2705)-VALUE(LEFT(W$1,FIND("-",W$1,1)-1))+1):$V2705,"&gt;0",INDEX($V:$V,ROW($V2705)-VALUE(LEFT(W$1,FIND("-",W$1,1)-1))+1):$V2705)/VALUE(LEFT(W$1,FIND("-",W$1,1)-1)))/(SUMIF(INDEX($V:$V,ROW($V2705)-VALUE(LEFT(W$1,FIND("-",W$1,1)-1))+1):$V2705,"&lt;0",INDEX($V:$V,ROW($V2705)-VALUE(LEFT(W$1,FIND("-",W$1,1)-1))+1):$V2705)/VALUE(LEFT(W$1,FIND("-",W$1,1)-1)))))))</f>
        <v>62.500000000000028</v>
      </c>
      <c r="Y2705">
        <f>IF(ROW($E2705)&lt;=VALUE(LEFT(Y$1,FIND("-",Y$1,1)-1)),0,MAX(INDEX(C:C,ROW(C2705)-VALUE(LEFT(Y$1,FIND("-",Y$1,1)-1))+1):C2705))</f>
        <v>0.16</v>
      </c>
      <c r="Z2705">
        <f>IF(ROW($E2705)&lt;=VALUE(LEFT(Z$1,FIND("-",Z$1,1)-1)),0,MIN(INDEX(D:D,ROW(D2705)-VALUE(LEFT(Z$1,FIND("-",Z$1,1)-1))+1):D2705))</f>
        <v>0.13500000000000001</v>
      </c>
      <c r="AA2705">
        <f t="shared" si="387"/>
        <v>79.999999999999986</v>
      </c>
      <c r="AB2705">
        <f>IF(ROW($AA2705)&lt;=VALUE(LEFT(AA$1,FIND("-",AA$1,1)-1))+VALUE(LEFT(AB$1,FIND("-",AB$1,1)-1)-1),0,AVERAGE(INDEX($AA:$AA,ROW($AA2705)-VALUE(LEFT(AB$1,FIND("-",AB$1,1)-1))+1):$AA2705))</f>
        <v>79.999999999999986</v>
      </c>
      <c r="AC2705">
        <f>IF(ROW($AA2705)&lt;=VALUE(LEFT(AA$1,FIND("-",AA$1,1)-1))+VALUE(LEFT(AB$1,FIND("-",AB$1,1)-1)-1)+VALUE(LEFT(AC$1,FIND("-",AC$1,1)-1)-1),0,AVERAGE(INDEX($AB:$AB,ROW($AB2705)-VALUE(LEFT(AC$1,FIND("-",AC$1,1)-1))+1):$AB2705))</f>
        <v>79.999999999999986</v>
      </c>
      <c r="AE2705">
        <f t="shared" si="384"/>
        <v>158870544</v>
      </c>
      <c r="AG2705" t="str">
        <f t="shared" si="386"/>
        <v/>
      </c>
    </row>
    <row r="2706" spans="1:33" x14ac:dyDescent="0.25">
      <c r="A2706" s="6">
        <v>40914</v>
      </c>
      <c r="B2706">
        <v>0.155</v>
      </c>
      <c r="C2706">
        <v>0.155</v>
      </c>
      <c r="D2706">
        <v>0.155</v>
      </c>
      <c r="E2706">
        <v>0.155</v>
      </c>
      <c r="F2706">
        <v>0.119724</v>
      </c>
      <c r="G2706">
        <v>244500</v>
      </c>
      <c r="I2706" t="str">
        <f t="shared" si="379"/>
        <v/>
      </c>
      <c r="J2706" t="str">
        <f t="shared" si="380"/>
        <v>Overbought</v>
      </c>
      <c r="K2706" t="str">
        <f t="shared" si="381"/>
        <v/>
      </c>
      <c r="M2706" s="11" t="str">
        <f t="shared" si="385"/>
        <v/>
      </c>
      <c r="O2706">
        <f>IF(ROW($E2706)&lt;=VALUE(LEFT(O$1,FIND("-",O$1,1)-1)),0,IF(ROW($E2706)=VALUE(LEFT(O$1,FIND("-",O$1,1)-1))+1,AVERAGE(INDEX($E:$E,ROW($E2706)-VALUE(LEFT(O$1,FIND("-",O$1,1)-1))):$E2706),($E2706*(2/(VALUE(LEFT(O$1,FIND("-",O$1,1)-1))+1)))+(O2705*(1-(2/(VALUE(LEFT(O$1,FIND("-",O$1,1)-1))+1))))))</f>
        <v>0.13978856021963249</v>
      </c>
      <c r="Q2706">
        <f>IF(ROW($E2706)&lt;=VALUE(LEFT(Q$1,FIND("-",Q$1,1)-1)),0,IF(ROW($E2706)=VALUE(LEFT(Q$1,FIND("-",Q$1,1)-1))+1,AVERAGE(INDEX($E:$E,ROW($E2706)-VALUE(LEFT(Q$1,FIND("-",Q$1,1)-1))):$E2706),($E2706*(2/(VALUE(LEFT(Q$1,FIND("-",Q$1,1)-1))+1)))+(Q2705*(1-(2/(VALUE(LEFT(Q$1,FIND("-",Q$1,1)-1))+1))))))</f>
        <v>0.15224157859853418</v>
      </c>
      <c r="R2706">
        <f>IF(ROW($E2706)&lt;=VALUE(LEFT(R$1,FIND("-",R$1,1)-1)),0,IF(ROW($E2706)=VALUE(LEFT(R$1,FIND("-",R$1,1)-1))+1,AVERAGE(INDEX($E:$E,ROW($E2706)-VALUE(LEFT(R$1,FIND("-",R$1,1)-1))):$E2706),($E2706*(2/(VALUE(LEFT(R$1,FIND("-",R$1,1)-1))+1)))+(R2705*(1-(2/(VALUE(LEFT(R$1,FIND("-",R$1,1)-1))+1))))))</f>
        <v>0.15336701374054107</v>
      </c>
      <c r="S2706">
        <f t="shared" si="382"/>
        <v>-1.1254351420068864E-3</v>
      </c>
      <c r="T2706">
        <f>IF(ROW($E2706)&lt;=MAX(VALUE(LEFT(Q$1,FIND("-",Q$1,1)-1)),VALUE(LEFT(R$1,FIND("-",R$1,1)-1)))+VALUE(LEFT(T$1,FIND("-",T$1,1)-1))-1,0,IF(ROW($E2706)=MAX(VALUE(LEFT(Q$1,FIND("-",Q$1,1)-1)),VALUE(LEFT(R$1,FIND("-",R$1,1)-1)))+VALUE(LEFT(T$1,FIND("-",T$1,1)-1)),AVERAGE(INDEX($S:$S,ROW(S2706)-VALUE(LEFT(T$1,FIND("-",T$1,1)-1))+1):S2706),($S2706*(2/(VALUE(LEFT(T$1,FIND("-",T$1,1)-1))+1)))+(T2705*(1-(2/(VALUE(LEFT(T$1,FIND("-",T$1,1)-1))+1))))))</f>
        <v>-2.691837461420557E-3</v>
      </c>
      <c r="V2706">
        <f t="shared" si="383"/>
        <v>0</v>
      </c>
      <c r="W2706">
        <f>IF(ROW($E2706)&lt;=VALUE(LEFT(W$1,FIND("-",W$1,1)-1))+1,0,IF(ROW($E2705)=VALUE(LEFT(W$1,FIND("-",W$1,1)-1))+1,100-100/(1+ABS((SUMIF(INDEX($V:$V,ROW($V2706)-VALUE(LEFT(W$1,FIND("-",W$1,1)-1))+1):$V2706,"&gt;0",INDEX($V:$V,ROW($V2706)-VALUE(LEFT(W$1,FIND("-",W$1,1)-1))+1):$V2706)/COUNTIF(INDEX($V:$V,ROW($V2706)-VALUE(LEFT(W$1,FIND("-",W$1,1)-1))+1):$V2706,"&gt;0"))/(SUMIF(INDEX($V:$V,ROW($V2706)-VALUE(LEFT(W$1,FIND("-",W$1,1)-1))+1):$V2706,"&lt;0",INDEX($V:$V,ROW($V2706)-VALUE(LEFT(W$1,FIND("-",W$1,1)-1))+1):$V2706)/COUNTIF(INDEX($V:$V,ROW($V2706)-VALUE(LEFT(W$1,FIND("-",W$1,1)-1))+1):$V2706,"&lt;0")))),100-100/(1+ABS((SUMIF(INDEX($V:$V,ROW($V2706)-VALUE(LEFT(W$1,FIND("-",W$1,1)-1))+1):$V2706,"&gt;0",INDEX($V:$V,ROW($V2706)-VALUE(LEFT(W$1,FIND("-",W$1,1)-1))+1):$V2706)/VALUE(LEFT(W$1,FIND("-",W$1,1)-1)))/(SUMIF(INDEX($V:$V,ROW($V2706)-VALUE(LEFT(W$1,FIND("-",W$1,1)-1))+1):$V2706,"&lt;0",INDEX($V:$V,ROW($V2706)-VALUE(LEFT(W$1,FIND("-",W$1,1)-1))+1):$V2706)/VALUE(LEFT(W$1,FIND("-",W$1,1)-1)))))))</f>
        <v>71.428571428571445</v>
      </c>
      <c r="Y2706">
        <f>IF(ROW($E2706)&lt;=VALUE(LEFT(Y$1,FIND("-",Y$1,1)-1)),0,MAX(INDEX(C:C,ROW(C2706)-VALUE(LEFT(Y$1,FIND("-",Y$1,1)-1))+1):C2706))</f>
        <v>0.16</v>
      </c>
      <c r="Z2706">
        <f>IF(ROW($E2706)&lt;=VALUE(LEFT(Z$1,FIND("-",Z$1,1)-1)),0,MIN(INDEX(D:D,ROW(D2706)-VALUE(LEFT(Z$1,FIND("-",Z$1,1)-1))+1):D2706))</f>
        <v>0.13500000000000001</v>
      </c>
      <c r="AA2706">
        <f t="shared" si="387"/>
        <v>79.999999999999986</v>
      </c>
      <c r="AB2706">
        <f>IF(ROW($AA2706)&lt;=VALUE(LEFT(AA$1,FIND("-",AA$1,1)-1))+VALUE(LEFT(AB$1,FIND("-",AB$1,1)-1)-1),0,AVERAGE(INDEX($AA:$AA,ROW($AA2706)-VALUE(LEFT(AB$1,FIND("-",AB$1,1)-1))+1):$AA2706))</f>
        <v>79.999999999999986</v>
      </c>
      <c r="AC2706">
        <f>IF(ROW($AA2706)&lt;=VALUE(LEFT(AA$1,FIND("-",AA$1,1)-1))+VALUE(LEFT(AB$1,FIND("-",AB$1,1)-1)-1)+VALUE(LEFT(AC$1,FIND("-",AC$1,1)-1)-1),0,AVERAGE(INDEX($AB:$AB,ROW($AB2706)-VALUE(LEFT(AC$1,FIND("-",AC$1,1)-1))+1):$AB2706))</f>
        <v>79.999999999999986</v>
      </c>
      <c r="AE2706">
        <f t="shared" si="384"/>
        <v>158870544</v>
      </c>
      <c r="AG2706" t="str">
        <f t="shared" si="386"/>
        <v/>
      </c>
    </row>
    <row r="2707" spans="1:33" x14ac:dyDescent="0.25">
      <c r="A2707" s="6">
        <v>40917</v>
      </c>
      <c r="B2707">
        <v>0.16</v>
      </c>
      <c r="C2707">
        <v>0.16</v>
      </c>
      <c r="D2707">
        <v>0.155</v>
      </c>
      <c r="E2707">
        <v>0.155</v>
      </c>
      <c r="F2707">
        <v>0.119724</v>
      </c>
      <c r="G2707">
        <v>76000</v>
      </c>
      <c r="I2707" t="str">
        <f t="shared" si="379"/>
        <v/>
      </c>
      <c r="J2707" t="str">
        <f t="shared" si="380"/>
        <v>Overbought</v>
      </c>
      <c r="K2707" t="str">
        <f t="shared" si="381"/>
        <v/>
      </c>
      <c r="M2707" s="11" t="str">
        <f t="shared" si="385"/>
        <v/>
      </c>
      <c r="O2707">
        <f>IF(ROW($E2707)&lt;=VALUE(LEFT(O$1,FIND("-",O$1,1)-1)),0,IF(ROW($E2707)=VALUE(LEFT(O$1,FIND("-",O$1,1)-1))+1,AVERAGE(INDEX($E:$E,ROW($E2707)-VALUE(LEFT(O$1,FIND("-",O$1,1)-1))):$E2707),($E2707*(2/(VALUE(LEFT(O$1,FIND("-",O$1,1)-1))+1)))+(O2706*(1-(2/(VALUE(LEFT(O$1,FIND("-",O$1,1)-1))+1))))))</f>
        <v>0.13993991782938739</v>
      </c>
      <c r="Q2707">
        <f>IF(ROW($E2707)&lt;=VALUE(LEFT(Q$1,FIND("-",Q$1,1)-1)),0,IF(ROW($E2707)=VALUE(LEFT(Q$1,FIND("-",Q$1,1)-1))+1,AVERAGE(INDEX($E:$E,ROW($E2707)-VALUE(LEFT(Q$1,FIND("-",Q$1,1)-1))):$E2707),($E2707*(2/(VALUE(LEFT(Q$1,FIND("-",Q$1,1)-1))+1)))+(Q2706*(1-(2/(VALUE(LEFT(Q$1,FIND("-",Q$1,1)-1))+1))))))</f>
        <v>0.15266595112183662</v>
      </c>
      <c r="R2707">
        <f>IF(ROW($E2707)&lt;=VALUE(LEFT(R$1,FIND("-",R$1,1)-1)),0,IF(ROW($E2707)=VALUE(LEFT(R$1,FIND("-",R$1,1)-1))+1,AVERAGE(INDEX($E:$E,ROW($E2707)-VALUE(LEFT(R$1,FIND("-",R$1,1)-1))):$E2707),($E2707*(2/(VALUE(LEFT(R$1,FIND("-",R$1,1)-1))+1)))+(R2706*(1-(2/(VALUE(LEFT(R$1,FIND("-",R$1,1)-1))+1))))))</f>
        <v>0.15348797568568617</v>
      </c>
      <c r="S2707">
        <f t="shared" si="382"/>
        <v>-8.2202456384955491E-4</v>
      </c>
      <c r="T2707">
        <f>IF(ROW($E2707)&lt;=MAX(VALUE(LEFT(Q$1,FIND("-",Q$1,1)-1)),VALUE(LEFT(R$1,FIND("-",R$1,1)-1)))+VALUE(LEFT(T$1,FIND("-",T$1,1)-1))-1,0,IF(ROW($E2707)=MAX(VALUE(LEFT(Q$1,FIND("-",Q$1,1)-1)),VALUE(LEFT(R$1,FIND("-",R$1,1)-1)))+VALUE(LEFT(T$1,FIND("-",T$1,1)-1)),AVERAGE(INDEX($S:$S,ROW(S2707)-VALUE(LEFT(T$1,FIND("-",T$1,1)-1))+1):S2707),($S2707*(2/(VALUE(LEFT(T$1,FIND("-",T$1,1)-1))+1)))+(T2706*(1-(2/(VALUE(LEFT(T$1,FIND("-",T$1,1)-1))+1))))))</f>
        <v>-2.3178748819063567E-3</v>
      </c>
      <c r="V2707">
        <f t="shared" si="383"/>
        <v>0</v>
      </c>
      <c r="W2707">
        <f>IF(ROW($E2707)&lt;=VALUE(LEFT(W$1,FIND("-",W$1,1)-1))+1,0,IF(ROW($E2706)=VALUE(LEFT(W$1,FIND("-",W$1,1)-1))+1,100-100/(1+ABS((SUMIF(INDEX($V:$V,ROW($V2707)-VALUE(LEFT(W$1,FIND("-",W$1,1)-1))+1):$V2707,"&gt;0",INDEX($V:$V,ROW($V2707)-VALUE(LEFT(W$1,FIND("-",W$1,1)-1))+1):$V2707)/COUNTIF(INDEX($V:$V,ROW($V2707)-VALUE(LEFT(W$1,FIND("-",W$1,1)-1))+1):$V2707,"&gt;0"))/(SUMIF(INDEX($V:$V,ROW($V2707)-VALUE(LEFT(W$1,FIND("-",W$1,1)-1))+1):$V2707,"&lt;0",INDEX($V:$V,ROW($V2707)-VALUE(LEFT(W$1,FIND("-",W$1,1)-1))+1):$V2707)/COUNTIF(INDEX($V:$V,ROW($V2707)-VALUE(LEFT(W$1,FIND("-",W$1,1)-1))+1):$V2707,"&lt;0")))),100-100/(1+ABS((SUMIF(INDEX($V:$V,ROW($V2707)-VALUE(LEFT(W$1,FIND("-",W$1,1)-1))+1):$V2707,"&gt;0",INDEX($V:$V,ROW($V2707)-VALUE(LEFT(W$1,FIND("-",W$1,1)-1))+1):$V2707)/VALUE(LEFT(W$1,FIND("-",W$1,1)-1)))/(SUMIF(INDEX($V:$V,ROW($V2707)-VALUE(LEFT(W$1,FIND("-",W$1,1)-1))+1):$V2707,"&lt;0",INDEX($V:$V,ROW($V2707)-VALUE(LEFT(W$1,FIND("-",W$1,1)-1))+1):$V2707)/VALUE(LEFT(W$1,FIND("-",W$1,1)-1)))))))</f>
        <v>71.428571428571445</v>
      </c>
      <c r="Y2707">
        <f>IF(ROW($E2707)&lt;=VALUE(LEFT(Y$1,FIND("-",Y$1,1)-1)),0,MAX(INDEX(C:C,ROW(C2707)-VALUE(LEFT(Y$1,FIND("-",Y$1,1)-1))+1):C2707))</f>
        <v>0.16</v>
      </c>
      <c r="Z2707">
        <f>IF(ROW($E2707)&lt;=VALUE(LEFT(Z$1,FIND("-",Z$1,1)-1)),0,MIN(INDEX(D:D,ROW(D2707)-VALUE(LEFT(Z$1,FIND("-",Z$1,1)-1))+1):D2707))</f>
        <v>0.13500000000000001</v>
      </c>
      <c r="AA2707">
        <f t="shared" si="387"/>
        <v>79.999999999999986</v>
      </c>
      <c r="AB2707">
        <f>IF(ROW($AA2707)&lt;=VALUE(LEFT(AA$1,FIND("-",AA$1,1)-1))+VALUE(LEFT(AB$1,FIND("-",AB$1,1)-1)-1),0,AVERAGE(INDEX($AA:$AA,ROW($AA2707)-VALUE(LEFT(AB$1,FIND("-",AB$1,1)-1))+1):$AA2707))</f>
        <v>79.999999999999986</v>
      </c>
      <c r="AC2707">
        <f>IF(ROW($AA2707)&lt;=VALUE(LEFT(AA$1,FIND("-",AA$1,1)-1))+VALUE(LEFT(AB$1,FIND("-",AB$1,1)-1)-1)+VALUE(LEFT(AC$1,FIND("-",AC$1,1)-1)-1),0,AVERAGE(INDEX($AB:$AB,ROW($AB2707)-VALUE(LEFT(AC$1,FIND("-",AC$1,1)-1))+1):$AB2707))</f>
        <v>79.999999999999986</v>
      </c>
      <c r="AE2707">
        <f t="shared" si="384"/>
        <v>158870544</v>
      </c>
      <c r="AG2707" t="str">
        <f t="shared" si="386"/>
        <v/>
      </c>
    </row>
    <row r="2708" spans="1:33" x14ac:dyDescent="0.25">
      <c r="A2708" s="6">
        <v>40918</v>
      </c>
      <c r="B2708">
        <v>0.155</v>
      </c>
      <c r="C2708">
        <v>0.16</v>
      </c>
      <c r="D2708">
        <v>0.155</v>
      </c>
      <c r="E2708">
        <v>0.16</v>
      </c>
      <c r="F2708">
        <v>0.123586</v>
      </c>
      <c r="G2708">
        <v>160100</v>
      </c>
      <c r="I2708" t="str">
        <f t="shared" si="379"/>
        <v/>
      </c>
      <c r="J2708" t="str">
        <f t="shared" si="380"/>
        <v>Overbought</v>
      </c>
      <c r="K2708" t="str">
        <f t="shared" si="381"/>
        <v>Overbought Below %D</v>
      </c>
      <c r="M2708" s="11" t="str">
        <f t="shared" si="385"/>
        <v/>
      </c>
      <c r="O2708">
        <f>IF(ROW($E2708)&lt;=VALUE(LEFT(O$1,FIND("-",O$1,1)-1)),0,IF(ROW($E2708)=VALUE(LEFT(O$1,FIND("-",O$1,1)-1))+1,AVERAGE(INDEX($E:$E,ROW($E2708)-VALUE(LEFT(O$1,FIND("-",O$1,1)-1))):$E2708),($E2708*(2/(VALUE(LEFT(O$1,FIND("-",O$1,1)-1))+1)))+(O2707*(1-(2/(VALUE(LEFT(O$1,FIND("-",O$1,1)-1))+1))))))</f>
        <v>0.1401395206370552</v>
      </c>
      <c r="Q2708">
        <f>IF(ROW($E2708)&lt;=VALUE(LEFT(Q$1,FIND("-",Q$1,1)-1)),0,IF(ROW($E2708)=VALUE(LEFT(Q$1,FIND("-",Q$1,1)-1))+1,AVERAGE(INDEX($E:$E,ROW($E2708)-VALUE(LEFT(Q$1,FIND("-",Q$1,1)-1))):$E2708),($E2708*(2/(VALUE(LEFT(Q$1,FIND("-",Q$1,1)-1))+1)))+(Q2707*(1-(2/(VALUE(LEFT(Q$1,FIND("-",Q$1,1)-1))+1))))))</f>
        <v>0.15379426633386176</v>
      </c>
      <c r="R2708">
        <f>IF(ROW($E2708)&lt;=VALUE(LEFT(R$1,FIND("-",R$1,1)-1)),0,IF(ROW($E2708)=VALUE(LEFT(R$1,FIND("-",R$1,1)-1))+1,AVERAGE(INDEX($E:$E,ROW($E2708)-VALUE(LEFT(R$1,FIND("-",R$1,1)-1))):$E2708),($E2708*(2/(VALUE(LEFT(R$1,FIND("-",R$1,1)-1))+1)))+(R2707*(1-(2/(VALUE(LEFT(R$1,FIND("-",R$1,1)-1))+1))))))</f>
        <v>0.15397034785711683</v>
      </c>
      <c r="S2708">
        <f t="shared" si="382"/>
        <v>-1.7608152325507276E-4</v>
      </c>
      <c r="T2708">
        <f>IF(ROW($E2708)&lt;=MAX(VALUE(LEFT(Q$1,FIND("-",Q$1,1)-1)),VALUE(LEFT(R$1,FIND("-",R$1,1)-1)))+VALUE(LEFT(T$1,FIND("-",T$1,1)-1))-1,0,IF(ROW($E2708)=MAX(VALUE(LEFT(Q$1,FIND("-",Q$1,1)-1)),VALUE(LEFT(R$1,FIND("-",R$1,1)-1)))+VALUE(LEFT(T$1,FIND("-",T$1,1)-1)),AVERAGE(INDEX($S:$S,ROW(S2708)-VALUE(LEFT(T$1,FIND("-",T$1,1)-1))+1):S2708),($S2708*(2/(VALUE(LEFT(T$1,FIND("-",T$1,1)-1))+1)))+(T2707*(1-(2/(VALUE(LEFT(T$1,FIND("-",T$1,1)-1))+1))))))</f>
        <v>-1.8895162101761E-3</v>
      </c>
      <c r="V2708">
        <f t="shared" si="383"/>
        <v>5.0000000000000044E-3</v>
      </c>
      <c r="W2708">
        <f>IF(ROW($E2708)&lt;=VALUE(LEFT(W$1,FIND("-",W$1,1)-1))+1,0,IF(ROW($E2707)=VALUE(LEFT(W$1,FIND("-",W$1,1)-1))+1,100-100/(1+ABS((SUMIF(INDEX($V:$V,ROW($V2708)-VALUE(LEFT(W$1,FIND("-",W$1,1)-1))+1):$V2708,"&gt;0",INDEX($V:$V,ROW($V2708)-VALUE(LEFT(W$1,FIND("-",W$1,1)-1))+1):$V2708)/COUNTIF(INDEX($V:$V,ROW($V2708)-VALUE(LEFT(W$1,FIND("-",W$1,1)-1))+1):$V2708,"&gt;0"))/(SUMIF(INDEX($V:$V,ROW($V2708)-VALUE(LEFT(W$1,FIND("-",W$1,1)-1))+1):$V2708,"&lt;0",INDEX($V:$V,ROW($V2708)-VALUE(LEFT(W$1,FIND("-",W$1,1)-1))+1):$V2708)/COUNTIF(INDEX($V:$V,ROW($V2708)-VALUE(LEFT(W$1,FIND("-",W$1,1)-1))+1):$V2708,"&lt;0")))),100-100/(1+ABS((SUMIF(INDEX($V:$V,ROW($V2708)-VALUE(LEFT(W$1,FIND("-",W$1,1)-1))+1):$V2708,"&gt;0",INDEX($V:$V,ROW($V2708)-VALUE(LEFT(W$1,FIND("-",W$1,1)-1))+1):$V2708)/VALUE(LEFT(W$1,FIND("-",W$1,1)-1)))/(SUMIF(INDEX($V:$V,ROW($V2708)-VALUE(LEFT(W$1,FIND("-",W$1,1)-1))+1):$V2708,"&lt;0",INDEX($V:$V,ROW($V2708)-VALUE(LEFT(W$1,FIND("-",W$1,1)-1))+1):$V2708)/VALUE(LEFT(W$1,FIND("-",W$1,1)-1)))))))</f>
        <v>85.714285714285765</v>
      </c>
      <c r="Y2708">
        <f>IF(ROW($E2708)&lt;=VALUE(LEFT(Y$1,FIND("-",Y$1,1)-1)),0,MAX(INDEX(C:C,ROW(C2708)-VALUE(LEFT(Y$1,FIND("-",Y$1,1)-1))+1):C2708))</f>
        <v>0.16</v>
      </c>
      <c r="Z2708">
        <f>IF(ROW($E2708)&lt;=VALUE(LEFT(Z$1,FIND("-",Z$1,1)-1)),0,MIN(INDEX(D:D,ROW(D2708)-VALUE(LEFT(Z$1,FIND("-",Z$1,1)-1))+1):D2708))</f>
        <v>0.13500000000000001</v>
      </c>
      <c r="AA2708">
        <f t="shared" si="387"/>
        <v>100</v>
      </c>
      <c r="AB2708">
        <f>IF(ROW($AA2708)&lt;=VALUE(LEFT(AA$1,FIND("-",AA$1,1)-1))+VALUE(LEFT(AB$1,FIND("-",AB$1,1)-1)-1),0,AVERAGE(INDEX($AA:$AA,ROW($AA2708)-VALUE(LEFT(AB$1,FIND("-",AB$1,1)-1))+1):$AA2708))</f>
        <v>86.666666666666671</v>
      </c>
      <c r="AC2708">
        <f>IF(ROW($AA2708)&lt;=VALUE(LEFT(AA$1,FIND("-",AA$1,1)-1))+VALUE(LEFT(AB$1,FIND("-",AB$1,1)-1)-1)+VALUE(LEFT(AC$1,FIND("-",AC$1,1)-1)-1),0,AVERAGE(INDEX($AB:$AB,ROW($AB2708)-VALUE(LEFT(AC$1,FIND("-",AC$1,1)-1))+1):$AB2708))</f>
        <v>82.222222222222214</v>
      </c>
      <c r="AE2708">
        <f t="shared" si="384"/>
        <v>159030644</v>
      </c>
      <c r="AG2708" t="str">
        <f t="shared" si="386"/>
        <v/>
      </c>
    </row>
    <row r="2709" spans="1:33" x14ac:dyDescent="0.25">
      <c r="A2709" s="6">
        <v>40919</v>
      </c>
      <c r="B2709">
        <v>0.155</v>
      </c>
      <c r="C2709">
        <v>0.155</v>
      </c>
      <c r="D2709">
        <v>0.155</v>
      </c>
      <c r="E2709">
        <v>0.155</v>
      </c>
      <c r="F2709">
        <v>0.119724</v>
      </c>
      <c r="G2709">
        <v>140000</v>
      </c>
      <c r="I2709" t="str">
        <f t="shared" si="379"/>
        <v/>
      </c>
      <c r="J2709" t="str">
        <f t="shared" si="380"/>
        <v>Overbought</v>
      </c>
      <c r="K2709" t="str">
        <f t="shared" si="381"/>
        <v>Overbought Below %D</v>
      </c>
      <c r="M2709" s="11" t="str">
        <f t="shared" si="385"/>
        <v/>
      </c>
      <c r="O2709">
        <f>IF(ROW($E2709)&lt;=VALUE(LEFT(O$1,FIND("-",O$1,1)-1)),0,IF(ROW($E2709)=VALUE(LEFT(O$1,FIND("-",O$1,1)-1))+1,AVERAGE(INDEX($E:$E,ROW($E2709)-VALUE(LEFT(O$1,FIND("-",O$1,1)-1))):$E2709),($E2709*(2/(VALUE(LEFT(O$1,FIND("-",O$1,1)-1))+1)))+(O2708*(1-(2/(VALUE(LEFT(O$1,FIND("-",O$1,1)-1))+1))))))</f>
        <v>0.14028738610335315</v>
      </c>
      <c r="Q2709">
        <f>IF(ROW($E2709)&lt;=VALUE(LEFT(Q$1,FIND("-",Q$1,1)-1)),0,IF(ROW($E2709)=VALUE(LEFT(Q$1,FIND("-",Q$1,1)-1))+1,AVERAGE(INDEX($E:$E,ROW($E2709)-VALUE(LEFT(Q$1,FIND("-",Q$1,1)-1))):$E2709),($E2709*(2/(VALUE(LEFT(Q$1,FIND("-",Q$1,1)-1))+1)))+(Q2708*(1-(2/(VALUE(LEFT(Q$1,FIND("-",Q$1,1)-1))+1))))))</f>
        <v>0.15397976382095996</v>
      </c>
      <c r="R2709">
        <f>IF(ROW($E2709)&lt;=VALUE(LEFT(R$1,FIND("-",R$1,1)-1)),0,IF(ROW($E2709)=VALUE(LEFT(R$1,FIND("-",R$1,1)-1))+1,AVERAGE(INDEX($E:$E,ROW($E2709)-VALUE(LEFT(R$1,FIND("-",R$1,1)-1))):$E2709),($E2709*(2/(VALUE(LEFT(R$1,FIND("-",R$1,1)-1))+1)))+(R2708*(1-(2/(VALUE(LEFT(R$1,FIND("-",R$1,1)-1))+1))))))</f>
        <v>0.15404661838621928</v>
      </c>
      <c r="S2709">
        <f t="shared" si="382"/>
        <v>-6.6854565259316656E-5</v>
      </c>
      <c r="T2709">
        <f>IF(ROW($E2709)&lt;=MAX(VALUE(LEFT(Q$1,FIND("-",Q$1,1)-1)),VALUE(LEFT(R$1,FIND("-",R$1,1)-1)))+VALUE(LEFT(T$1,FIND("-",T$1,1)-1))-1,0,IF(ROW($E2709)=MAX(VALUE(LEFT(Q$1,FIND("-",Q$1,1)-1)),VALUE(LEFT(R$1,FIND("-",R$1,1)-1)))+VALUE(LEFT(T$1,FIND("-",T$1,1)-1)),AVERAGE(INDEX($S:$S,ROW(S2709)-VALUE(LEFT(T$1,FIND("-",T$1,1)-1))+1):S2709),($S2709*(2/(VALUE(LEFT(T$1,FIND("-",T$1,1)-1))+1)))+(T2708*(1-(2/(VALUE(LEFT(T$1,FIND("-",T$1,1)-1))+1))))))</f>
        <v>-1.5249838811927433E-3</v>
      </c>
      <c r="V2709">
        <f t="shared" si="383"/>
        <v>-5.0000000000000044E-3</v>
      </c>
      <c r="W2709">
        <f>IF(ROW($E2709)&lt;=VALUE(LEFT(W$1,FIND("-",W$1,1)-1))+1,0,IF(ROW($E2708)=VALUE(LEFT(W$1,FIND("-",W$1,1)-1))+1,100-100/(1+ABS((SUMIF(INDEX($V:$V,ROW($V2709)-VALUE(LEFT(W$1,FIND("-",W$1,1)-1))+1):$V2709,"&gt;0",INDEX($V:$V,ROW($V2709)-VALUE(LEFT(W$1,FIND("-",W$1,1)-1))+1):$V2709)/COUNTIF(INDEX($V:$V,ROW($V2709)-VALUE(LEFT(W$1,FIND("-",W$1,1)-1))+1):$V2709,"&gt;0"))/(SUMIF(INDEX($V:$V,ROW($V2709)-VALUE(LEFT(W$1,FIND("-",W$1,1)-1))+1):$V2709,"&lt;0",INDEX($V:$V,ROW($V2709)-VALUE(LEFT(W$1,FIND("-",W$1,1)-1))+1):$V2709)/COUNTIF(INDEX($V:$V,ROW($V2709)-VALUE(LEFT(W$1,FIND("-",W$1,1)-1))+1):$V2709,"&lt;0")))),100-100/(1+ABS((SUMIF(INDEX($V:$V,ROW($V2709)-VALUE(LEFT(W$1,FIND("-",W$1,1)-1))+1):$V2709,"&gt;0",INDEX($V:$V,ROW($V2709)-VALUE(LEFT(W$1,FIND("-",W$1,1)-1))+1):$V2709)/VALUE(LEFT(W$1,FIND("-",W$1,1)-1)))/(SUMIF(INDEX($V:$V,ROW($V2709)-VALUE(LEFT(W$1,FIND("-",W$1,1)-1))+1):$V2709,"&lt;0",INDEX($V:$V,ROW($V2709)-VALUE(LEFT(W$1,FIND("-",W$1,1)-1))+1):$V2709)/VALUE(LEFT(W$1,FIND("-",W$1,1)-1)))))))</f>
        <v>71.428571428571445</v>
      </c>
      <c r="Y2709">
        <f>IF(ROW($E2709)&lt;=VALUE(LEFT(Y$1,FIND("-",Y$1,1)-1)),0,MAX(INDEX(C:C,ROW(C2709)-VALUE(LEFT(Y$1,FIND("-",Y$1,1)-1))+1):C2709))</f>
        <v>0.16</v>
      </c>
      <c r="Z2709">
        <f>IF(ROW($E2709)&lt;=VALUE(LEFT(Z$1,FIND("-",Z$1,1)-1)),0,MIN(INDEX(D:D,ROW(D2709)-VALUE(LEFT(Z$1,FIND("-",Z$1,1)-1))+1):D2709))</f>
        <v>0.13500000000000001</v>
      </c>
      <c r="AA2709">
        <f t="shared" si="387"/>
        <v>79.999999999999986</v>
      </c>
      <c r="AB2709">
        <f>IF(ROW($AA2709)&lt;=VALUE(LEFT(AA$1,FIND("-",AA$1,1)-1))+VALUE(LEFT(AB$1,FIND("-",AB$1,1)-1)-1),0,AVERAGE(INDEX($AA:$AA,ROW($AA2709)-VALUE(LEFT(AB$1,FIND("-",AB$1,1)-1))+1):$AA2709))</f>
        <v>86.666666666666671</v>
      </c>
      <c r="AC2709">
        <f>IF(ROW($AA2709)&lt;=VALUE(LEFT(AA$1,FIND("-",AA$1,1)-1))+VALUE(LEFT(AB$1,FIND("-",AB$1,1)-1)-1)+VALUE(LEFT(AC$1,FIND("-",AC$1,1)-1)-1),0,AVERAGE(INDEX($AB:$AB,ROW($AB2709)-VALUE(LEFT(AC$1,FIND("-",AC$1,1)-1))+1):$AB2709))</f>
        <v>84.444444444444443</v>
      </c>
      <c r="AE2709">
        <f t="shared" si="384"/>
        <v>158890644</v>
      </c>
      <c r="AG2709" t="str">
        <f t="shared" si="386"/>
        <v/>
      </c>
    </row>
    <row r="2710" spans="1:33" x14ac:dyDescent="0.25">
      <c r="A2710" s="6">
        <v>40920</v>
      </c>
      <c r="B2710">
        <v>0.155</v>
      </c>
      <c r="C2710">
        <v>0.155</v>
      </c>
      <c r="D2710">
        <v>0.155</v>
      </c>
      <c r="E2710">
        <v>0.155</v>
      </c>
      <c r="F2710">
        <v>0.119724</v>
      </c>
      <c r="G2710">
        <v>20000</v>
      </c>
      <c r="I2710" t="str">
        <f t="shared" si="379"/>
        <v/>
      </c>
      <c r="J2710" t="str">
        <f t="shared" si="380"/>
        <v>Overbought</v>
      </c>
      <c r="K2710" t="str">
        <f t="shared" si="381"/>
        <v>Overbought Above %D</v>
      </c>
      <c r="M2710" s="11" t="str">
        <f t="shared" si="385"/>
        <v/>
      </c>
      <c r="O2710">
        <f>IF(ROW($E2710)&lt;=VALUE(LEFT(O$1,FIND("-",O$1,1)-1)),0,IF(ROW($E2710)=VALUE(LEFT(O$1,FIND("-",O$1,1)-1))+1,AVERAGE(INDEX($E:$E,ROW($E2710)-VALUE(LEFT(O$1,FIND("-",O$1,1)-1))):$E2710),($E2710*(2/(VALUE(LEFT(O$1,FIND("-",O$1,1)-1))+1)))+(O2709*(1-(2/(VALUE(LEFT(O$1,FIND("-",O$1,1)-1))+1))))))</f>
        <v>0.14043378027147899</v>
      </c>
      <c r="Q2710">
        <f>IF(ROW($E2710)&lt;=VALUE(LEFT(Q$1,FIND("-",Q$1,1)-1)),0,IF(ROW($E2710)=VALUE(LEFT(Q$1,FIND("-",Q$1,1)-1))+1,AVERAGE(INDEX($E:$E,ROW($E2710)-VALUE(LEFT(Q$1,FIND("-",Q$1,1)-1))):$E2710),($E2710*(2/(VALUE(LEFT(Q$1,FIND("-",Q$1,1)-1))+1)))+(Q2709*(1-(2/(VALUE(LEFT(Q$1,FIND("-",Q$1,1)-1))+1))))))</f>
        <v>0.15413672323311997</v>
      </c>
      <c r="R2710">
        <f>IF(ROW($E2710)&lt;=VALUE(LEFT(R$1,FIND("-",R$1,1)-1)),0,IF(ROW($E2710)=VALUE(LEFT(R$1,FIND("-",R$1,1)-1))+1,AVERAGE(INDEX($E:$E,ROW($E2710)-VALUE(LEFT(R$1,FIND("-",R$1,1)-1))):$E2710),($E2710*(2/(VALUE(LEFT(R$1,FIND("-",R$1,1)-1))+1)))+(R2709*(1-(2/(VALUE(LEFT(R$1,FIND("-",R$1,1)-1))+1))))))</f>
        <v>0.15411723924649934</v>
      </c>
      <c r="S2710">
        <f t="shared" si="382"/>
        <v>1.9483986620633109E-5</v>
      </c>
      <c r="T2710">
        <f>IF(ROW($E2710)&lt;=MAX(VALUE(LEFT(Q$1,FIND("-",Q$1,1)-1)),VALUE(LEFT(R$1,FIND("-",R$1,1)-1)))+VALUE(LEFT(T$1,FIND("-",T$1,1)-1))-1,0,IF(ROW($E2710)=MAX(VALUE(LEFT(Q$1,FIND("-",Q$1,1)-1)),VALUE(LEFT(R$1,FIND("-",R$1,1)-1)))+VALUE(LEFT(T$1,FIND("-",T$1,1)-1)),AVERAGE(INDEX($S:$S,ROW(S2710)-VALUE(LEFT(T$1,FIND("-",T$1,1)-1))+1):S2710),($S2710*(2/(VALUE(LEFT(T$1,FIND("-",T$1,1)-1))+1)))+(T2709*(1-(2/(VALUE(LEFT(T$1,FIND("-",T$1,1)-1))+1))))))</f>
        <v>-1.2160903076300681E-3</v>
      </c>
      <c r="V2710">
        <f t="shared" si="383"/>
        <v>0</v>
      </c>
      <c r="W2710">
        <f>IF(ROW($E2710)&lt;=VALUE(LEFT(W$1,FIND("-",W$1,1)-1))+1,0,IF(ROW($E2709)=VALUE(LEFT(W$1,FIND("-",W$1,1)-1))+1,100-100/(1+ABS((SUMIF(INDEX($V:$V,ROW($V2710)-VALUE(LEFT(W$1,FIND("-",W$1,1)-1))+1):$V2710,"&gt;0",INDEX($V:$V,ROW($V2710)-VALUE(LEFT(W$1,FIND("-",W$1,1)-1))+1):$V2710)/COUNTIF(INDEX($V:$V,ROW($V2710)-VALUE(LEFT(W$1,FIND("-",W$1,1)-1))+1):$V2710,"&gt;0"))/(SUMIF(INDEX($V:$V,ROW($V2710)-VALUE(LEFT(W$1,FIND("-",W$1,1)-1))+1):$V2710,"&lt;0",INDEX($V:$V,ROW($V2710)-VALUE(LEFT(W$1,FIND("-",W$1,1)-1))+1):$V2710)/COUNTIF(INDEX($V:$V,ROW($V2710)-VALUE(LEFT(W$1,FIND("-",W$1,1)-1))+1):$V2710,"&lt;0")))),100-100/(1+ABS((SUMIF(INDEX($V:$V,ROW($V2710)-VALUE(LEFT(W$1,FIND("-",W$1,1)-1))+1):$V2710,"&gt;0",INDEX($V:$V,ROW($V2710)-VALUE(LEFT(W$1,FIND("-",W$1,1)-1))+1):$V2710)/VALUE(LEFT(W$1,FIND("-",W$1,1)-1)))/(SUMIF(INDEX($V:$V,ROW($V2710)-VALUE(LEFT(W$1,FIND("-",W$1,1)-1))+1):$V2710,"&lt;0",INDEX($V:$V,ROW($V2710)-VALUE(LEFT(W$1,FIND("-",W$1,1)-1))+1):$V2710)/VALUE(LEFT(W$1,FIND("-",W$1,1)-1)))))))</f>
        <v>71.428571428571445</v>
      </c>
      <c r="Y2710">
        <f>IF(ROW($E2710)&lt;=VALUE(LEFT(Y$1,FIND("-",Y$1,1)-1)),0,MAX(INDEX(C:C,ROW(C2710)-VALUE(LEFT(Y$1,FIND("-",Y$1,1)-1))+1):C2710))</f>
        <v>0.16</v>
      </c>
      <c r="Z2710">
        <f>IF(ROW($E2710)&lt;=VALUE(LEFT(Z$1,FIND("-",Z$1,1)-1)),0,MIN(INDEX(D:D,ROW(D2710)-VALUE(LEFT(Z$1,FIND("-",Z$1,1)-1))+1):D2710))</f>
        <v>0.13500000000000001</v>
      </c>
      <c r="AA2710">
        <f t="shared" si="387"/>
        <v>79.999999999999986</v>
      </c>
      <c r="AB2710">
        <f>IF(ROW($AA2710)&lt;=VALUE(LEFT(AA$1,FIND("-",AA$1,1)-1))+VALUE(LEFT(AB$1,FIND("-",AB$1,1)-1)-1),0,AVERAGE(INDEX($AA:$AA,ROW($AA2710)-VALUE(LEFT(AB$1,FIND("-",AB$1,1)-1))+1):$AA2710))</f>
        <v>86.666666666666671</v>
      </c>
      <c r="AC2710">
        <f>IF(ROW($AA2710)&lt;=VALUE(LEFT(AA$1,FIND("-",AA$1,1)-1))+VALUE(LEFT(AB$1,FIND("-",AB$1,1)-1)-1)+VALUE(LEFT(AC$1,FIND("-",AC$1,1)-1)-1),0,AVERAGE(INDEX($AB:$AB,ROW($AB2710)-VALUE(LEFT(AC$1,FIND("-",AC$1,1)-1))+1):$AB2710))</f>
        <v>86.666666666666671</v>
      </c>
      <c r="AE2710">
        <f t="shared" si="384"/>
        <v>158890644</v>
      </c>
      <c r="AG2710" t="str">
        <f t="shared" si="386"/>
        <v/>
      </c>
    </row>
    <row r="2711" spans="1:33" x14ac:dyDescent="0.25">
      <c r="A2711" s="6">
        <v>40921</v>
      </c>
      <c r="B2711">
        <v>0.155</v>
      </c>
      <c r="C2711">
        <v>0.155</v>
      </c>
      <c r="D2711">
        <v>0.15</v>
      </c>
      <c r="E2711">
        <v>0.155</v>
      </c>
      <c r="F2711">
        <v>0.119724</v>
      </c>
      <c r="G2711">
        <v>710200</v>
      </c>
      <c r="I2711" t="str">
        <f t="shared" si="379"/>
        <v/>
      </c>
      <c r="J2711" t="str">
        <f t="shared" si="380"/>
        <v/>
      </c>
      <c r="K2711" t="str">
        <f t="shared" si="381"/>
        <v>Overbought Above %D</v>
      </c>
      <c r="M2711" s="11" t="str">
        <f t="shared" si="385"/>
        <v/>
      </c>
      <c r="O2711">
        <f>IF(ROW($E2711)&lt;=VALUE(LEFT(O$1,FIND("-",O$1,1)-1)),0,IF(ROW($E2711)=VALUE(LEFT(O$1,FIND("-",O$1,1)-1))+1,AVERAGE(INDEX($E:$E,ROW($E2711)-VALUE(LEFT(O$1,FIND("-",O$1,1)-1))):$E2711),($E2711*(2/(VALUE(LEFT(O$1,FIND("-",O$1,1)-1))+1)))+(O2710*(1-(2/(VALUE(LEFT(O$1,FIND("-",O$1,1)-1))+1))))))</f>
        <v>0.1405787177812155</v>
      </c>
      <c r="Q2711">
        <f>IF(ROW($E2711)&lt;=VALUE(LEFT(Q$1,FIND("-",Q$1,1)-1)),0,IF(ROW($E2711)=VALUE(LEFT(Q$1,FIND("-",Q$1,1)-1))+1,AVERAGE(INDEX($E:$E,ROW($E2711)-VALUE(LEFT(Q$1,FIND("-",Q$1,1)-1))):$E2711),($E2711*(2/(VALUE(LEFT(Q$1,FIND("-",Q$1,1)-1))+1)))+(Q2710*(1-(2/(VALUE(LEFT(Q$1,FIND("-",Q$1,1)-1))+1))))))</f>
        <v>0.15426953504340921</v>
      </c>
      <c r="R2711">
        <f>IF(ROW($E2711)&lt;=VALUE(LEFT(R$1,FIND("-",R$1,1)-1)),0,IF(ROW($E2711)=VALUE(LEFT(R$1,FIND("-",R$1,1)-1))+1,AVERAGE(INDEX($E:$E,ROW($E2711)-VALUE(LEFT(R$1,FIND("-",R$1,1)-1))):$E2711),($E2711*(2/(VALUE(LEFT(R$1,FIND("-",R$1,1)-1))+1)))+(R2710*(1-(2/(VALUE(LEFT(R$1,FIND("-",R$1,1)-1))+1))))))</f>
        <v>0.15418262893194384</v>
      </c>
      <c r="S2711">
        <f t="shared" si="382"/>
        <v>8.6906111465362423E-5</v>
      </c>
      <c r="T2711">
        <f>IF(ROW($E2711)&lt;=MAX(VALUE(LEFT(Q$1,FIND("-",Q$1,1)-1)),VALUE(LEFT(R$1,FIND("-",R$1,1)-1)))+VALUE(LEFT(T$1,FIND("-",T$1,1)-1))-1,0,IF(ROW($E2711)=MAX(VALUE(LEFT(Q$1,FIND("-",Q$1,1)-1)),VALUE(LEFT(R$1,FIND("-",R$1,1)-1)))+VALUE(LEFT(T$1,FIND("-",T$1,1)-1)),AVERAGE(INDEX($S:$S,ROW(S2711)-VALUE(LEFT(T$1,FIND("-",T$1,1)-1))+1):S2711),($S2711*(2/(VALUE(LEFT(T$1,FIND("-",T$1,1)-1))+1)))+(T2710*(1-(2/(VALUE(LEFT(T$1,FIND("-",T$1,1)-1))+1))))))</f>
        <v>-9.5549102381098198E-4</v>
      </c>
      <c r="V2711">
        <f t="shared" si="383"/>
        <v>0</v>
      </c>
      <c r="W2711">
        <f>IF(ROW($E2711)&lt;=VALUE(LEFT(W$1,FIND("-",W$1,1)-1))+1,0,IF(ROW($E2710)=VALUE(LEFT(W$1,FIND("-",W$1,1)-1))+1,100-100/(1+ABS((SUMIF(INDEX($V:$V,ROW($V2711)-VALUE(LEFT(W$1,FIND("-",W$1,1)-1))+1):$V2711,"&gt;0",INDEX($V:$V,ROW($V2711)-VALUE(LEFT(W$1,FIND("-",W$1,1)-1))+1):$V2711)/COUNTIF(INDEX($V:$V,ROW($V2711)-VALUE(LEFT(W$1,FIND("-",W$1,1)-1))+1):$V2711,"&gt;0"))/(SUMIF(INDEX($V:$V,ROW($V2711)-VALUE(LEFT(W$1,FIND("-",W$1,1)-1))+1):$V2711,"&lt;0",INDEX($V:$V,ROW($V2711)-VALUE(LEFT(W$1,FIND("-",W$1,1)-1))+1):$V2711)/COUNTIF(INDEX($V:$V,ROW($V2711)-VALUE(LEFT(W$1,FIND("-",W$1,1)-1))+1):$V2711,"&lt;0")))),100-100/(1+ABS((SUMIF(INDEX($V:$V,ROW($V2711)-VALUE(LEFT(W$1,FIND("-",W$1,1)-1))+1):$V2711,"&gt;0",INDEX($V:$V,ROW($V2711)-VALUE(LEFT(W$1,FIND("-",W$1,1)-1))+1):$V2711)/VALUE(LEFT(W$1,FIND("-",W$1,1)-1)))/(SUMIF(INDEX($V:$V,ROW($V2711)-VALUE(LEFT(W$1,FIND("-",W$1,1)-1))+1):$V2711,"&lt;0",INDEX($V:$V,ROW($V2711)-VALUE(LEFT(W$1,FIND("-",W$1,1)-1))+1):$V2711)/VALUE(LEFT(W$1,FIND("-",W$1,1)-1)))))))</f>
        <v>66.6666666666667</v>
      </c>
      <c r="Y2711">
        <f>IF(ROW($E2711)&lt;=VALUE(LEFT(Y$1,FIND("-",Y$1,1)-1)),0,MAX(INDEX(C:C,ROW(C2711)-VALUE(LEFT(Y$1,FIND("-",Y$1,1)-1))+1):C2711))</f>
        <v>0.16</v>
      </c>
      <c r="Z2711">
        <f>IF(ROW($E2711)&lt;=VALUE(LEFT(Z$1,FIND("-",Z$1,1)-1)),0,MIN(INDEX(D:D,ROW(D2711)-VALUE(LEFT(Z$1,FIND("-",Z$1,1)-1))+1):D2711))</f>
        <v>0.14000000000000001</v>
      </c>
      <c r="AA2711">
        <f t="shared" si="387"/>
        <v>74.999999999999972</v>
      </c>
      <c r="AB2711">
        <f>IF(ROW($AA2711)&lt;=VALUE(LEFT(AA$1,FIND("-",AA$1,1)-1))+VALUE(LEFT(AB$1,FIND("-",AB$1,1)-1)-1),0,AVERAGE(INDEX($AA:$AA,ROW($AA2711)-VALUE(LEFT(AB$1,FIND("-",AB$1,1)-1))+1):$AA2711))</f>
        <v>78.333333333333314</v>
      </c>
      <c r="AC2711">
        <f>IF(ROW($AA2711)&lt;=VALUE(LEFT(AA$1,FIND("-",AA$1,1)-1))+VALUE(LEFT(AB$1,FIND("-",AB$1,1)-1)-1)+VALUE(LEFT(AC$1,FIND("-",AC$1,1)-1)-1),0,AVERAGE(INDEX($AB:$AB,ROW($AB2711)-VALUE(LEFT(AC$1,FIND("-",AC$1,1)-1))+1):$AB2711))</f>
        <v>83.888888888888886</v>
      </c>
      <c r="AE2711">
        <f t="shared" si="384"/>
        <v>158890644</v>
      </c>
      <c r="AG2711" t="str">
        <f t="shared" si="386"/>
        <v/>
      </c>
    </row>
    <row r="2712" spans="1:33" x14ac:dyDescent="0.25">
      <c r="A2712" s="6">
        <v>40924</v>
      </c>
      <c r="B2712">
        <v>0.155</v>
      </c>
      <c r="C2712">
        <v>0.155</v>
      </c>
      <c r="D2712">
        <v>0.15</v>
      </c>
      <c r="E2712">
        <v>0.155</v>
      </c>
      <c r="F2712">
        <v>0.119724</v>
      </c>
      <c r="G2712">
        <v>1642000</v>
      </c>
      <c r="I2712" t="str">
        <f t="shared" si="379"/>
        <v/>
      </c>
      <c r="J2712" t="str">
        <f t="shared" si="380"/>
        <v>Overbought</v>
      </c>
      <c r="K2712" t="str">
        <f t="shared" si="381"/>
        <v>Overbought Above %D</v>
      </c>
      <c r="M2712" s="11" t="str">
        <f t="shared" si="385"/>
        <v/>
      </c>
      <c r="O2712">
        <f>IF(ROW($E2712)&lt;=VALUE(LEFT(O$1,FIND("-",O$1,1)-1)),0,IF(ROW($E2712)=VALUE(LEFT(O$1,FIND("-",O$1,1)-1))+1,AVERAGE(INDEX($E:$E,ROW($E2712)-VALUE(LEFT(O$1,FIND("-",O$1,1)-1))):$E2712),($E2712*(2/(VALUE(LEFT(O$1,FIND("-",O$1,1)-1))+1)))+(O2711*(1-(2/(VALUE(LEFT(O$1,FIND("-",O$1,1)-1))+1))))))</f>
        <v>0.14072221312667604</v>
      </c>
      <c r="Q2712">
        <f>IF(ROW($E2712)&lt;=VALUE(LEFT(Q$1,FIND("-",Q$1,1)-1)),0,IF(ROW($E2712)=VALUE(LEFT(Q$1,FIND("-",Q$1,1)-1))+1,AVERAGE(INDEX($E:$E,ROW($E2712)-VALUE(LEFT(Q$1,FIND("-",Q$1,1)-1))):$E2712),($E2712*(2/(VALUE(LEFT(Q$1,FIND("-",Q$1,1)-1))+1)))+(Q2711*(1-(2/(VALUE(LEFT(Q$1,FIND("-",Q$1,1)-1))+1))))))</f>
        <v>0.15438191426750009</v>
      </c>
      <c r="R2712">
        <f>IF(ROW($E2712)&lt;=VALUE(LEFT(R$1,FIND("-",R$1,1)-1)),0,IF(ROW($E2712)=VALUE(LEFT(R$1,FIND("-",R$1,1)-1))+1,AVERAGE(INDEX($E:$E,ROW($E2712)-VALUE(LEFT(R$1,FIND("-",R$1,1)-1))):$E2712),($E2712*(2/(VALUE(LEFT(R$1,FIND("-",R$1,1)-1))+1)))+(R2711*(1-(2/(VALUE(LEFT(R$1,FIND("-",R$1,1)-1))+1))))))</f>
        <v>0.15424317493698503</v>
      </c>
      <c r="S2712">
        <f t="shared" si="382"/>
        <v>1.387393305150586E-4</v>
      </c>
      <c r="T2712">
        <f>IF(ROW($E2712)&lt;=MAX(VALUE(LEFT(Q$1,FIND("-",Q$1,1)-1)),VALUE(LEFT(R$1,FIND("-",R$1,1)-1)))+VALUE(LEFT(T$1,FIND("-",T$1,1)-1))-1,0,IF(ROW($E2712)=MAX(VALUE(LEFT(Q$1,FIND("-",Q$1,1)-1)),VALUE(LEFT(R$1,FIND("-",R$1,1)-1)))+VALUE(LEFT(T$1,FIND("-",T$1,1)-1)),AVERAGE(INDEX($S:$S,ROW(S2712)-VALUE(LEFT(T$1,FIND("-",T$1,1)-1))+1):S2712),($S2712*(2/(VALUE(LEFT(T$1,FIND("-",T$1,1)-1))+1)))+(T2711*(1-(2/(VALUE(LEFT(T$1,FIND("-",T$1,1)-1))+1))))))</f>
        <v>-7.3664495294577389E-4</v>
      </c>
      <c r="V2712">
        <f t="shared" si="383"/>
        <v>0</v>
      </c>
      <c r="W2712">
        <f>IF(ROW($E2712)&lt;=VALUE(LEFT(W$1,FIND("-",W$1,1)-1))+1,0,IF(ROW($E2711)=VALUE(LEFT(W$1,FIND("-",W$1,1)-1))+1,100-100/(1+ABS((SUMIF(INDEX($V:$V,ROW($V2712)-VALUE(LEFT(W$1,FIND("-",W$1,1)-1))+1):$V2712,"&gt;0",INDEX($V:$V,ROW($V2712)-VALUE(LEFT(W$1,FIND("-",W$1,1)-1))+1):$V2712)/COUNTIF(INDEX($V:$V,ROW($V2712)-VALUE(LEFT(W$1,FIND("-",W$1,1)-1))+1):$V2712,"&gt;0"))/(SUMIF(INDEX($V:$V,ROW($V2712)-VALUE(LEFT(W$1,FIND("-",W$1,1)-1))+1):$V2712,"&lt;0",INDEX($V:$V,ROW($V2712)-VALUE(LEFT(W$1,FIND("-",W$1,1)-1))+1):$V2712)/COUNTIF(INDEX($V:$V,ROW($V2712)-VALUE(LEFT(W$1,FIND("-",W$1,1)-1))+1):$V2712,"&lt;0")))),100-100/(1+ABS((SUMIF(INDEX($V:$V,ROW($V2712)-VALUE(LEFT(W$1,FIND("-",W$1,1)-1))+1):$V2712,"&gt;0",INDEX($V:$V,ROW($V2712)-VALUE(LEFT(W$1,FIND("-",W$1,1)-1))+1):$V2712)/VALUE(LEFT(W$1,FIND("-",W$1,1)-1)))/(SUMIF(INDEX($V:$V,ROW($V2712)-VALUE(LEFT(W$1,FIND("-",W$1,1)-1))+1):$V2712,"&lt;0",INDEX($V:$V,ROW($V2712)-VALUE(LEFT(W$1,FIND("-",W$1,1)-1))+1):$V2712)/VALUE(LEFT(W$1,FIND("-",W$1,1)-1)))))))</f>
        <v>79.999999999999972</v>
      </c>
      <c r="Y2712">
        <f>IF(ROW($E2712)&lt;=VALUE(LEFT(Y$1,FIND("-",Y$1,1)-1)),0,MAX(INDEX(C:C,ROW(C2712)-VALUE(LEFT(Y$1,FIND("-",Y$1,1)-1))+1):C2712))</f>
        <v>0.16</v>
      </c>
      <c r="Z2712">
        <f>IF(ROW($E2712)&lt;=VALUE(LEFT(Z$1,FIND("-",Z$1,1)-1)),0,MIN(INDEX(D:D,ROW(D2712)-VALUE(LEFT(Z$1,FIND("-",Z$1,1)-1))+1):D2712))</f>
        <v>0.14000000000000001</v>
      </c>
      <c r="AA2712">
        <f t="shared" si="387"/>
        <v>74.999999999999972</v>
      </c>
      <c r="AB2712">
        <f>IF(ROW($AA2712)&lt;=VALUE(LEFT(AA$1,FIND("-",AA$1,1)-1))+VALUE(LEFT(AB$1,FIND("-",AB$1,1)-1)-1),0,AVERAGE(INDEX($AA:$AA,ROW($AA2712)-VALUE(LEFT(AB$1,FIND("-",AB$1,1)-1))+1):$AA2712))</f>
        <v>76.666666666666643</v>
      </c>
      <c r="AC2712">
        <f>IF(ROW($AA2712)&lt;=VALUE(LEFT(AA$1,FIND("-",AA$1,1)-1))+VALUE(LEFT(AB$1,FIND("-",AB$1,1)-1)-1)+VALUE(LEFT(AC$1,FIND("-",AC$1,1)-1)-1),0,AVERAGE(INDEX($AB:$AB,ROW($AB2712)-VALUE(LEFT(AC$1,FIND("-",AC$1,1)-1))+1):$AB2712))</f>
        <v>80.555555555555543</v>
      </c>
      <c r="AE2712">
        <f t="shared" si="384"/>
        <v>158890644</v>
      </c>
      <c r="AG2712" t="str">
        <f t="shared" si="386"/>
        <v/>
      </c>
    </row>
    <row r="2713" spans="1:33" x14ac:dyDescent="0.25">
      <c r="A2713" s="6">
        <v>40925</v>
      </c>
      <c r="B2713">
        <v>0.155</v>
      </c>
      <c r="C2713">
        <v>0.155</v>
      </c>
      <c r="D2713">
        <v>0.15</v>
      </c>
      <c r="E2713">
        <v>0.15</v>
      </c>
      <c r="F2713">
        <v>0.11586200000000001</v>
      </c>
      <c r="G2713">
        <v>727500</v>
      </c>
      <c r="I2713" t="str">
        <f t="shared" si="379"/>
        <v/>
      </c>
      <c r="J2713" t="str">
        <f t="shared" si="380"/>
        <v/>
      </c>
      <c r="K2713" t="str">
        <f t="shared" si="381"/>
        <v>Sell</v>
      </c>
      <c r="M2713" s="11" t="str">
        <f t="shared" si="385"/>
        <v>Sell</v>
      </c>
      <c r="O2713">
        <f>IF(ROW($E2713)&lt;=VALUE(LEFT(O$1,FIND("-",O$1,1)-1)),0,IF(ROW($E2713)=VALUE(LEFT(O$1,FIND("-",O$1,1)-1))+1,AVERAGE(INDEX($E:$E,ROW($E2713)-VALUE(LEFT(O$1,FIND("-",O$1,1)-1))):$E2713),($E2713*(2/(VALUE(LEFT(O$1,FIND("-",O$1,1)-1))+1)))+(O2712*(1-(2/(VALUE(LEFT(O$1,FIND("-",O$1,1)-1))+1))))))</f>
        <v>0.14081452941397279</v>
      </c>
      <c r="Q2713">
        <f>IF(ROW($E2713)&lt;=VALUE(LEFT(Q$1,FIND("-",Q$1,1)-1)),0,IF(ROW($E2713)=VALUE(LEFT(Q$1,FIND("-",Q$1,1)-1))+1,AVERAGE(INDEX($E:$E,ROW($E2713)-VALUE(LEFT(Q$1,FIND("-",Q$1,1)-1))):$E2713),($E2713*(2/(VALUE(LEFT(Q$1,FIND("-",Q$1,1)-1))+1)))+(Q2712*(1-(2/(VALUE(LEFT(Q$1,FIND("-",Q$1,1)-1))+1))))))</f>
        <v>0.15370777361096161</v>
      </c>
      <c r="R2713">
        <f>IF(ROW($E2713)&lt;=VALUE(LEFT(R$1,FIND("-",R$1,1)-1)),0,IF(ROW($E2713)=VALUE(LEFT(R$1,FIND("-",R$1,1)-1))+1,AVERAGE(INDEX($E:$E,ROW($E2713)-VALUE(LEFT(R$1,FIND("-",R$1,1)-1))):$E2713),($E2713*(2/(VALUE(LEFT(R$1,FIND("-",R$1,1)-1))+1)))+(R2712*(1-(2/(VALUE(LEFT(R$1,FIND("-",R$1,1)-1))+1))))))</f>
        <v>0.15392886568239353</v>
      </c>
      <c r="S2713">
        <f t="shared" si="382"/>
        <v>-2.21092071431922E-4</v>
      </c>
      <c r="T2713">
        <f>IF(ROW($E2713)&lt;=MAX(VALUE(LEFT(Q$1,FIND("-",Q$1,1)-1)),VALUE(LEFT(R$1,FIND("-",R$1,1)-1)))+VALUE(LEFT(T$1,FIND("-",T$1,1)-1))-1,0,IF(ROW($E2713)=MAX(VALUE(LEFT(Q$1,FIND("-",Q$1,1)-1)),VALUE(LEFT(R$1,FIND("-",R$1,1)-1)))+VALUE(LEFT(T$1,FIND("-",T$1,1)-1)),AVERAGE(INDEX($S:$S,ROW(S2713)-VALUE(LEFT(T$1,FIND("-",T$1,1)-1))+1):S2713),($S2713*(2/(VALUE(LEFT(T$1,FIND("-",T$1,1)-1))+1)))+(T2712*(1-(2/(VALUE(LEFT(T$1,FIND("-",T$1,1)-1))+1))))))</f>
        <v>-6.3353437664300362E-4</v>
      </c>
      <c r="V2713">
        <f t="shared" si="383"/>
        <v>-5.0000000000000044E-3</v>
      </c>
      <c r="W2713">
        <f>IF(ROW($E2713)&lt;=VALUE(LEFT(W$1,FIND("-",W$1,1)-1))+1,0,IF(ROW($E2712)=VALUE(LEFT(W$1,FIND("-",W$1,1)-1))+1,100-100/(1+ABS((SUMIF(INDEX($V:$V,ROW($V2713)-VALUE(LEFT(W$1,FIND("-",W$1,1)-1))+1):$V2713,"&gt;0",INDEX($V:$V,ROW($V2713)-VALUE(LEFT(W$1,FIND("-",W$1,1)-1))+1):$V2713)/COUNTIF(INDEX($V:$V,ROW($V2713)-VALUE(LEFT(W$1,FIND("-",W$1,1)-1))+1):$V2713,"&gt;0"))/(SUMIF(INDEX($V:$V,ROW($V2713)-VALUE(LEFT(W$1,FIND("-",W$1,1)-1))+1):$V2713,"&lt;0",INDEX($V:$V,ROW($V2713)-VALUE(LEFT(W$1,FIND("-",W$1,1)-1))+1):$V2713)/COUNTIF(INDEX($V:$V,ROW($V2713)-VALUE(LEFT(W$1,FIND("-",W$1,1)-1))+1):$V2713,"&lt;0")))),100-100/(1+ABS((SUMIF(INDEX($V:$V,ROW($V2713)-VALUE(LEFT(W$1,FIND("-",W$1,1)-1))+1):$V2713,"&gt;0",INDEX($V:$V,ROW($V2713)-VALUE(LEFT(W$1,FIND("-",W$1,1)-1))+1):$V2713)/VALUE(LEFT(W$1,FIND("-",W$1,1)-1)))/(SUMIF(INDEX($V:$V,ROW($V2713)-VALUE(LEFT(W$1,FIND("-",W$1,1)-1))+1):$V2713,"&lt;0",INDEX($V:$V,ROW($V2713)-VALUE(LEFT(W$1,FIND("-",W$1,1)-1))+1):$V2713)/VALUE(LEFT(W$1,FIND("-",W$1,1)-1)))))))</f>
        <v>60</v>
      </c>
      <c r="Y2713">
        <f>IF(ROW($E2713)&lt;=VALUE(LEFT(Y$1,FIND("-",Y$1,1)-1)),0,MAX(INDEX(C:C,ROW(C2713)-VALUE(LEFT(Y$1,FIND("-",Y$1,1)-1))+1):C2713))</f>
        <v>0.16</v>
      </c>
      <c r="Z2713">
        <f>IF(ROW($E2713)&lt;=VALUE(LEFT(Z$1,FIND("-",Z$1,1)-1)),0,MIN(INDEX(D:D,ROW(D2713)-VALUE(LEFT(Z$1,FIND("-",Z$1,1)-1))+1):D2713))</f>
        <v>0.15</v>
      </c>
      <c r="AA2713">
        <f t="shared" si="387"/>
        <v>0</v>
      </c>
      <c r="AB2713">
        <f>IF(ROW($AA2713)&lt;=VALUE(LEFT(AA$1,FIND("-",AA$1,1)-1))+VALUE(LEFT(AB$1,FIND("-",AB$1,1)-1)-1),0,AVERAGE(INDEX($AA:$AA,ROW($AA2713)-VALUE(LEFT(AB$1,FIND("-",AB$1,1)-1))+1):$AA2713))</f>
        <v>49.999999999999979</v>
      </c>
      <c r="AC2713">
        <f>IF(ROW($AA2713)&lt;=VALUE(LEFT(AA$1,FIND("-",AA$1,1)-1))+VALUE(LEFT(AB$1,FIND("-",AB$1,1)-1)-1)+VALUE(LEFT(AC$1,FIND("-",AC$1,1)-1)-1),0,AVERAGE(INDEX($AB:$AB,ROW($AB2713)-VALUE(LEFT(AC$1,FIND("-",AC$1,1)-1))+1):$AB2713))</f>
        <v>68.3333333333333</v>
      </c>
      <c r="AE2713">
        <f t="shared" si="384"/>
        <v>158163144</v>
      </c>
      <c r="AG2713" t="str">
        <f t="shared" si="386"/>
        <v>Sell</v>
      </c>
    </row>
    <row r="2714" spans="1:33" x14ac:dyDescent="0.25">
      <c r="A2714" s="6">
        <v>40926</v>
      </c>
      <c r="B2714">
        <v>0.155</v>
      </c>
      <c r="C2714">
        <v>0.16</v>
      </c>
      <c r="D2714">
        <v>0.155</v>
      </c>
      <c r="E2714">
        <v>0.16</v>
      </c>
      <c r="F2714">
        <v>0.123586</v>
      </c>
      <c r="G2714">
        <v>182200</v>
      </c>
      <c r="I2714" t="str">
        <f t="shared" si="379"/>
        <v/>
      </c>
      <c r="J2714" t="str">
        <f t="shared" si="380"/>
        <v/>
      </c>
      <c r="K2714" t="str">
        <f t="shared" si="381"/>
        <v/>
      </c>
      <c r="M2714" s="11" t="str">
        <f t="shared" si="385"/>
        <v/>
      </c>
      <c r="O2714">
        <f>IF(ROW($E2714)&lt;=VALUE(LEFT(O$1,FIND("-",O$1,1)-1)),0,IF(ROW($E2714)=VALUE(LEFT(O$1,FIND("-",O$1,1)-1))+1,AVERAGE(INDEX($E:$E,ROW($E2714)-VALUE(LEFT(O$1,FIND("-",O$1,1)-1))):$E2714),($E2714*(2/(VALUE(LEFT(O$1,FIND("-",O$1,1)-1))+1)))+(O2713*(1-(2/(VALUE(LEFT(O$1,FIND("-",O$1,1)-1))+1))))))</f>
        <v>0.14100542961880891</v>
      </c>
      <c r="Q2714">
        <f>IF(ROW($E2714)&lt;=VALUE(LEFT(Q$1,FIND("-",Q$1,1)-1)),0,IF(ROW($E2714)=VALUE(LEFT(Q$1,FIND("-",Q$1,1)-1))+1,AVERAGE(INDEX($E:$E,ROW($E2714)-VALUE(LEFT(Q$1,FIND("-",Q$1,1)-1))):$E2714),($E2714*(2/(VALUE(LEFT(Q$1,FIND("-",Q$1,1)-1))+1)))+(Q2713*(1-(2/(VALUE(LEFT(Q$1,FIND("-",Q$1,1)-1))+1))))))</f>
        <v>0.15467580844004444</v>
      </c>
      <c r="R2714">
        <f>IF(ROW($E2714)&lt;=VALUE(LEFT(R$1,FIND("-",R$1,1)-1)),0,IF(ROW($E2714)=VALUE(LEFT(R$1,FIND("-",R$1,1)-1))+1,AVERAGE(INDEX($E:$E,ROW($E2714)-VALUE(LEFT(R$1,FIND("-",R$1,1)-1))):$E2714),($E2714*(2/(VALUE(LEFT(R$1,FIND("-",R$1,1)-1))+1)))+(R2713*(1-(2/(VALUE(LEFT(R$1,FIND("-",R$1,1)-1))+1))))))</f>
        <v>0.15437857933554958</v>
      </c>
      <c r="S2714">
        <f t="shared" si="382"/>
        <v>2.9722910449486717E-4</v>
      </c>
      <c r="T2714">
        <f>IF(ROW($E2714)&lt;=MAX(VALUE(LEFT(Q$1,FIND("-",Q$1,1)-1)),VALUE(LEFT(R$1,FIND("-",R$1,1)-1)))+VALUE(LEFT(T$1,FIND("-",T$1,1)-1))-1,0,IF(ROW($E2714)=MAX(VALUE(LEFT(Q$1,FIND("-",Q$1,1)-1)),VALUE(LEFT(R$1,FIND("-",R$1,1)-1)))+VALUE(LEFT(T$1,FIND("-",T$1,1)-1)),AVERAGE(INDEX($S:$S,ROW(S2714)-VALUE(LEFT(T$1,FIND("-",T$1,1)-1))+1):S2714),($S2714*(2/(VALUE(LEFT(T$1,FIND("-",T$1,1)-1))+1)))+(T2713*(1-(2/(VALUE(LEFT(T$1,FIND("-",T$1,1)-1))+1))))))</f>
        <v>-4.4738168041542946E-4</v>
      </c>
      <c r="V2714">
        <f t="shared" si="383"/>
        <v>1.0000000000000009E-2</v>
      </c>
      <c r="W2714">
        <f>IF(ROW($E2714)&lt;=VALUE(LEFT(W$1,FIND("-",W$1,1)-1))+1,0,IF(ROW($E2713)=VALUE(LEFT(W$1,FIND("-",W$1,1)-1))+1,100-100/(1+ABS((SUMIF(INDEX($V:$V,ROW($V2714)-VALUE(LEFT(W$1,FIND("-",W$1,1)-1))+1):$V2714,"&gt;0",INDEX($V:$V,ROW($V2714)-VALUE(LEFT(W$1,FIND("-",W$1,1)-1))+1):$V2714)/COUNTIF(INDEX($V:$V,ROW($V2714)-VALUE(LEFT(W$1,FIND("-",W$1,1)-1))+1):$V2714,"&gt;0"))/(SUMIF(INDEX($V:$V,ROW($V2714)-VALUE(LEFT(W$1,FIND("-",W$1,1)-1))+1):$V2714,"&lt;0",INDEX($V:$V,ROW($V2714)-VALUE(LEFT(W$1,FIND("-",W$1,1)-1))+1):$V2714)/COUNTIF(INDEX($V:$V,ROW($V2714)-VALUE(LEFT(W$1,FIND("-",W$1,1)-1))+1):$V2714,"&lt;0")))),100-100/(1+ABS((SUMIF(INDEX($V:$V,ROW($V2714)-VALUE(LEFT(W$1,FIND("-",W$1,1)-1))+1):$V2714,"&gt;0",INDEX($V:$V,ROW($V2714)-VALUE(LEFT(W$1,FIND("-",W$1,1)-1))+1):$V2714)/VALUE(LEFT(W$1,FIND("-",W$1,1)-1)))/(SUMIF(INDEX($V:$V,ROW($V2714)-VALUE(LEFT(W$1,FIND("-",W$1,1)-1))+1):$V2714,"&lt;0",INDEX($V:$V,ROW($V2714)-VALUE(LEFT(W$1,FIND("-",W$1,1)-1))+1):$V2714)/VALUE(LEFT(W$1,FIND("-",W$1,1)-1)))))))</f>
        <v>60</v>
      </c>
      <c r="Y2714">
        <f>IF(ROW($E2714)&lt;=VALUE(LEFT(Y$1,FIND("-",Y$1,1)-1)),0,MAX(INDEX(C:C,ROW(C2714)-VALUE(LEFT(Y$1,FIND("-",Y$1,1)-1))+1):C2714))</f>
        <v>0.16</v>
      </c>
      <c r="Z2714">
        <f>IF(ROW($E2714)&lt;=VALUE(LEFT(Z$1,FIND("-",Z$1,1)-1)),0,MIN(INDEX(D:D,ROW(D2714)-VALUE(LEFT(Z$1,FIND("-",Z$1,1)-1))+1):D2714))</f>
        <v>0.15</v>
      </c>
      <c r="AA2714">
        <f t="shared" si="387"/>
        <v>100</v>
      </c>
      <c r="AB2714">
        <f>IF(ROW($AA2714)&lt;=VALUE(LEFT(AA$1,FIND("-",AA$1,1)-1))+VALUE(LEFT(AB$1,FIND("-",AB$1,1)-1)-1),0,AVERAGE(INDEX($AA:$AA,ROW($AA2714)-VALUE(LEFT(AB$1,FIND("-",AB$1,1)-1))+1):$AA2714))</f>
        <v>58.333333333333321</v>
      </c>
      <c r="AC2714">
        <f>IF(ROW($AA2714)&lt;=VALUE(LEFT(AA$1,FIND("-",AA$1,1)-1))+VALUE(LEFT(AB$1,FIND("-",AB$1,1)-1)-1)+VALUE(LEFT(AC$1,FIND("-",AC$1,1)-1)-1),0,AVERAGE(INDEX($AB:$AB,ROW($AB2714)-VALUE(LEFT(AC$1,FIND("-",AC$1,1)-1))+1):$AB2714))</f>
        <v>61.66666666666665</v>
      </c>
      <c r="AE2714">
        <f t="shared" si="384"/>
        <v>158345344</v>
      </c>
      <c r="AG2714" t="str">
        <f t="shared" si="386"/>
        <v/>
      </c>
    </row>
    <row r="2715" spans="1:33" x14ac:dyDescent="0.25">
      <c r="A2715" s="6">
        <v>40927</v>
      </c>
      <c r="B2715">
        <v>0.155</v>
      </c>
      <c r="C2715">
        <v>0.155</v>
      </c>
      <c r="D2715">
        <v>0.15</v>
      </c>
      <c r="E2715">
        <v>0.155</v>
      </c>
      <c r="F2715">
        <v>0.119724</v>
      </c>
      <c r="G2715">
        <v>1198200</v>
      </c>
      <c r="I2715" t="str">
        <f t="shared" si="379"/>
        <v/>
      </c>
      <c r="J2715" t="str">
        <f t="shared" si="380"/>
        <v/>
      </c>
      <c r="K2715" t="str">
        <f t="shared" si="381"/>
        <v/>
      </c>
      <c r="M2715" s="11" t="str">
        <f t="shared" si="385"/>
        <v/>
      </c>
      <c r="O2715">
        <f>IF(ROW($E2715)&lt;=VALUE(LEFT(O$1,FIND("-",O$1,1)-1)),0,IF(ROW($E2715)=VALUE(LEFT(O$1,FIND("-",O$1,1)-1))+1,AVERAGE(INDEX($E:$E,ROW($E2715)-VALUE(LEFT(O$1,FIND("-",O$1,1)-1))):$E2715),($E2715*(2/(VALUE(LEFT(O$1,FIND("-",O$1,1)-1))+1)))+(O2714*(1-(2/(VALUE(LEFT(O$1,FIND("-",O$1,1)-1))+1))))))</f>
        <v>0.14114467907533818</v>
      </c>
      <c r="Q2715">
        <f>IF(ROW($E2715)&lt;=VALUE(LEFT(Q$1,FIND("-",Q$1,1)-1)),0,IF(ROW($E2715)=VALUE(LEFT(Q$1,FIND("-",Q$1,1)-1))+1,AVERAGE(INDEX($E:$E,ROW($E2715)-VALUE(LEFT(Q$1,FIND("-",Q$1,1)-1))):$E2715),($E2715*(2/(VALUE(LEFT(Q$1,FIND("-",Q$1,1)-1))+1)))+(Q2714*(1-(2/(VALUE(LEFT(Q$1,FIND("-",Q$1,1)-1))+1))))))</f>
        <v>0.15472568406465298</v>
      </c>
      <c r="R2715">
        <f>IF(ROW($E2715)&lt;=VALUE(LEFT(R$1,FIND("-",R$1,1)-1)),0,IF(ROW($E2715)=VALUE(LEFT(R$1,FIND("-",R$1,1)-1))+1,AVERAGE(INDEX($E:$E,ROW($E2715)-VALUE(LEFT(R$1,FIND("-",R$1,1)-1))):$E2715),($E2715*(2/(VALUE(LEFT(R$1,FIND("-",R$1,1)-1))+1)))+(R2714*(1-(2/(VALUE(LEFT(R$1,FIND("-",R$1,1)-1))+1))))))</f>
        <v>0.15442461049587924</v>
      </c>
      <c r="S2715">
        <f t="shared" si="382"/>
        <v>3.0107356877373537E-4</v>
      </c>
      <c r="T2715">
        <f>IF(ROW($E2715)&lt;=MAX(VALUE(LEFT(Q$1,FIND("-",Q$1,1)-1)),VALUE(LEFT(R$1,FIND("-",R$1,1)-1)))+VALUE(LEFT(T$1,FIND("-",T$1,1)-1))-1,0,IF(ROW($E2715)=MAX(VALUE(LEFT(Q$1,FIND("-",Q$1,1)-1)),VALUE(LEFT(R$1,FIND("-",R$1,1)-1)))+VALUE(LEFT(T$1,FIND("-",T$1,1)-1)),AVERAGE(INDEX($S:$S,ROW(S2715)-VALUE(LEFT(T$1,FIND("-",T$1,1)-1))+1):S2715),($S2715*(2/(VALUE(LEFT(T$1,FIND("-",T$1,1)-1))+1)))+(T2714*(1-(2/(VALUE(LEFT(T$1,FIND("-",T$1,1)-1))+1))))))</f>
        <v>-2.9769063057759652E-4</v>
      </c>
      <c r="V2715">
        <f t="shared" si="383"/>
        <v>-5.0000000000000044E-3</v>
      </c>
      <c r="W2715">
        <f>IF(ROW($E2715)&lt;=VALUE(LEFT(W$1,FIND("-",W$1,1)-1))+1,0,IF(ROW($E2714)=VALUE(LEFT(W$1,FIND("-",W$1,1)-1))+1,100-100/(1+ABS((SUMIF(INDEX($V:$V,ROW($V2715)-VALUE(LEFT(W$1,FIND("-",W$1,1)-1))+1):$V2715,"&gt;0",INDEX($V:$V,ROW($V2715)-VALUE(LEFT(W$1,FIND("-",W$1,1)-1))+1):$V2715)/COUNTIF(INDEX($V:$V,ROW($V2715)-VALUE(LEFT(W$1,FIND("-",W$1,1)-1))+1):$V2715,"&gt;0"))/(SUMIF(INDEX($V:$V,ROW($V2715)-VALUE(LEFT(W$1,FIND("-",W$1,1)-1))+1):$V2715,"&lt;0",INDEX($V:$V,ROW($V2715)-VALUE(LEFT(W$1,FIND("-",W$1,1)-1))+1):$V2715)/COUNTIF(INDEX($V:$V,ROW($V2715)-VALUE(LEFT(W$1,FIND("-",W$1,1)-1))+1):$V2715,"&lt;0")))),100-100/(1+ABS((SUMIF(INDEX($V:$V,ROW($V2715)-VALUE(LEFT(W$1,FIND("-",W$1,1)-1))+1):$V2715,"&gt;0",INDEX($V:$V,ROW($V2715)-VALUE(LEFT(W$1,FIND("-",W$1,1)-1))+1):$V2715)/VALUE(LEFT(W$1,FIND("-",W$1,1)-1)))/(SUMIF(INDEX($V:$V,ROW($V2715)-VALUE(LEFT(W$1,FIND("-",W$1,1)-1))+1):$V2715,"&lt;0",INDEX($V:$V,ROW($V2715)-VALUE(LEFT(W$1,FIND("-",W$1,1)-1))+1):$V2715)/VALUE(LEFT(W$1,FIND("-",W$1,1)-1)))))))</f>
        <v>50</v>
      </c>
      <c r="Y2715">
        <f>IF(ROW($E2715)&lt;=VALUE(LEFT(Y$1,FIND("-",Y$1,1)-1)),0,MAX(INDEX(C:C,ROW(C2715)-VALUE(LEFT(Y$1,FIND("-",Y$1,1)-1))+1):C2715))</f>
        <v>0.16</v>
      </c>
      <c r="Z2715">
        <f>IF(ROW($E2715)&lt;=VALUE(LEFT(Z$1,FIND("-",Z$1,1)-1)),0,MIN(INDEX(D:D,ROW(D2715)-VALUE(LEFT(Z$1,FIND("-",Z$1,1)-1))+1):D2715))</f>
        <v>0.15</v>
      </c>
      <c r="AA2715">
        <f t="shared" si="387"/>
        <v>50</v>
      </c>
      <c r="AB2715">
        <f>IF(ROW($AA2715)&lt;=VALUE(LEFT(AA$1,FIND("-",AA$1,1)-1))+VALUE(LEFT(AB$1,FIND("-",AB$1,1)-1)-1),0,AVERAGE(INDEX($AA:$AA,ROW($AA2715)-VALUE(LEFT(AB$1,FIND("-",AB$1,1)-1))+1):$AA2715))</f>
        <v>50</v>
      </c>
      <c r="AC2715">
        <f>IF(ROW($AA2715)&lt;=VALUE(LEFT(AA$1,FIND("-",AA$1,1)-1))+VALUE(LEFT(AB$1,FIND("-",AB$1,1)-1)-1)+VALUE(LEFT(AC$1,FIND("-",AC$1,1)-1)-1),0,AVERAGE(INDEX($AB:$AB,ROW($AB2715)-VALUE(LEFT(AC$1,FIND("-",AC$1,1)-1))+1):$AB2715))</f>
        <v>52.777777777777771</v>
      </c>
      <c r="AE2715">
        <f t="shared" si="384"/>
        <v>157147144</v>
      </c>
      <c r="AG2715" t="str">
        <f t="shared" si="386"/>
        <v/>
      </c>
    </row>
    <row r="2716" spans="1:33" x14ac:dyDescent="0.25">
      <c r="A2716" s="6">
        <v>40928</v>
      </c>
      <c r="B2716">
        <v>0.155</v>
      </c>
      <c r="C2716">
        <v>0.155</v>
      </c>
      <c r="D2716">
        <v>0.15</v>
      </c>
      <c r="E2716">
        <v>0.155</v>
      </c>
      <c r="F2716">
        <v>0.119724</v>
      </c>
      <c r="G2716">
        <v>1251400</v>
      </c>
      <c r="I2716" t="str">
        <f t="shared" si="379"/>
        <v/>
      </c>
      <c r="J2716" t="str">
        <f t="shared" si="380"/>
        <v/>
      </c>
      <c r="K2716" t="str">
        <f t="shared" si="381"/>
        <v/>
      </c>
      <c r="M2716" s="11" t="str">
        <f t="shared" si="385"/>
        <v/>
      </c>
      <c r="O2716">
        <f>IF(ROW($E2716)&lt;=VALUE(LEFT(O$1,FIND("-",O$1,1)-1)),0,IF(ROW($E2716)=VALUE(LEFT(O$1,FIND("-",O$1,1)-1))+1,AVERAGE(INDEX($E:$E,ROW($E2716)-VALUE(LEFT(O$1,FIND("-",O$1,1)-1))):$E2716),($E2716*(2/(VALUE(LEFT(O$1,FIND("-",O$1,1)-1))+1)))+(O2715*(1-(2/(VALUE(LEFT(O$1,FIND("-",O$1,1)-1))+1))))))</f>
        <v>0.14128254296513579</v>
      </c>
      <c r="Q2716">
        <f>IF(ROW($E2716)&lt;=VALUE(LEFT(Q$1,FIND("-",Q$1,1)-1)),0,IF(ROW($E2716)=VALUE(LEFT(Q$1,FIND("-",Q$1,1)-1))+1,AVERAGE(INDEX($E:$E,ROW($E2716)-VALUE(LEFT(Q$1,FIND("-",Q$1,1)-1))):$E2716),($E2716*(2/(VALUE(LEFT(Q$1,FIND("-",Q$1,1)-1))+1)))+(Q2715*(1-(2/(VALUE(LEFT(Q$1,FIND("-",Q$1,1)-1))+1))))))</f>
        <v>0.15476788651624482</v>
      </c>
      <c r="R2716">
        <f>IF(ROW($E2716)&lt;=VALUE(LEFT(R$1,FIND("-",R$1,1)-1)),0,IF(ROW($E2716)=VALUE(LEFT(R$1,FIND("-",R$1,1)-1))+1,AVERAGE(INDEX($E:$E,ROW($E2716)-VALUE(LEFT(R$1,FIND("-",R$1,1)-1))):$E2716),($E2716*(2/(VALUE(LEFT(R$1,FIND("-",R$1,1)-1))+1)))+(R2715*(1-(2/(VALUE(LEFT(R$1,FIND("-",R$1,1)-1))+1))))))</f>
        <v>0.15446723194062892</v>
      </c>
      <c r="S2716">
        <f t="shared" si="382"/>
        <v>3.0065457561589959E-4</v>
      </c>
      <c r="T2716">
        <f>IF(ROW($E2716)&lt;=MAX(VALUE(LEFT(Q$1,FIND("-",Q$1,1)-1)),VALUE(LEFT(R$1,FIND("-",R$1,1)-1)))+VALUE(LEFT(T$1,FIND("-",T$1,1)-1))-1,0,IF(ROW($E2716)=MAX(VALUE(LEFT(Q$1,FIND("-",Q$1,1)-1)),VALUE(LEFT(R$1,FIND("-",R$1,1)-1)))+VALUE(LEFT(T$1,FIND("-",T$1,1)-1)),AVERAGE(INDEX($S:$S,ROW(S2716)-VALUE(LEFT(T$1,FIND("-",T$1,1)-1))+1):S2716),($S2716*(2/(VALUE(LEFT(T$1,FIND("-",T$1,1)-1))+1)))+(T2715*(1-(2/(VALUE(LEFT(T$1,FIND("-",T$1,1)-1))+1))))))</f>
        <v>-1.7802158933889729E-4</v>
      </c>
      <c r="V2716">
        <f t="shared" si="383"/>
        <v>0</v>
      </c>
      <c r="W2716">
        <f>IF(ROW($E2716)&lt;=VALUE(LEFT(W$1,FIND("-",W$1,1)-1))+1,0,IF(ROW($E2715)=VALUE(LEFT(W$1,FIND("-",W$1,1)-1))+1,100-100/(1+ABS((SUMIF(INDEX($V:$V,ROW($V2716)-VALUE(LEFT(W$1,FIND("-",W$1,1)-1))+1):$V2716,"&gt;0",INDEX($V:$V,ROW($V2716)-VALUE(LEFT(W$1,FIND("-",W$1,1)-1))+1):$V2716)/COUNTIF(INDEX($V:$V,ROW($V2716)-VALUE(LEFT(W$1,FIND("-",W$1,1)-1))+1):$V2716,"&gt;0"))/(SUMIF(INDEX($V:$V,ROW($V2716)-VALUE(LEFT(W$1,FIND("-",W$1,1)-1))+1):$V2716,"&lt;0",INDEX($V:$V,ROW($V2716)-VALUE(LEFT(W$1,FIND("-",W$1,1)-1))+1):$V2716)/COUNTIF(INDEX($V:$V,ROW($V2716)-VALUE(LEFT(W$1,FIND("-",W$1,1)-1))+1):$V2716,"&lt;0")))),100-100/(1+ABS((SUMIF(INDEX($V:$V,ROW($V2716)-VALUE(LEFT(W$1,FIND("-",W$1,1)-1))+1):$V2716,"&gt;0",INDEX($V:$V,ROW($V2716)-VALUE(LEFT(W$1,FIND("-",W$1,1)-1))+1):$V2716)/VALUE(LEFT(W$1,FIND("-",W$1,1)-1)))/(SUMIF(INDEX($V:$V,ROW($V2716)-VALUE(LEFT(W$1,FIND("-",W$1,1)-1))+1):$V2716,"&lt;0",INDEX($V:$V,ROW($V2716)-VALUE(LEFT(W$1,FIND("-",W$1,1)-1))+1):$V2716)/VALUE(LEFT(W$1,FIND("-",W$1,1)-1)))))))</f>
        <v>50</v>
      </c>
      <c r="Y2716">
        <f>IF(ROW($E2716)&lt;=VALUE(LEFT(Y$1,FIND("-",Y$1,1)-1)),0,MAX(INDEX(C:C,ROW(C2716)-VALUE(LEFT(Y$1,FIND("-",Y$1,1)-1))+1):C2716))</f>
        <v>0.16</v>
      </c>
      <c r="Z2716">
        <f>IF(ROW($E2716)&lt;=VALUE(LEFT(Z$1,FIND("-",Z$1,1)-1)),0,MIN(INDEX(D:D,ROW(D2716)-VALUE(LEFT(Z$1,FIND("-",Z$1,1)-1))+1):D2716))</f>
        <v>0.15</v>
      </c>
      <c r="AA2716">
        <f t="shared" si="387"/>
        <v>50</v>
      </c>
      <c r="AB2716">
        <f>IF(ROW($AA2716)&lt;=VALUE(LEFT(AA$1,FIND("-",AA$1,1)-1))+VALUE(LEFT(AB$1,FIND("-",AB$1,1)-1)-1),0,AVERAGE(INDEX($AA:$AA,ROW($AA2716)-VALUE(LEFT(AB$1,FIND("-",AB$1,1)-1))+1):$AA2716))</f>
        <v>66.666666666666671</v>
      </c>
      <c r="AC2716">
        <f>IF(ROW($AA2716)&lt;=VALUE(LEFT(AA$1,FIND("-",AA$1,1)-1))+VALUE(LEFT(AB$1,FIND("-",AB$1,1)-1)-1)+VALUE(LEFT(AC$1,FIND("-",AC$1,1)-1)-1),0,AVERAGE(INDEX($AB:$AB,ROW($AB2716)-VALUE(LEFT(AC$1,FIND("-",AC$1,1)-1))+1):$AB2716))</f>
        <v>58.333333333333336</v>
      </c>
      <c r="AE2716">
        <f t="shared" si="384"/>
        <v>157147144</v>
      </c>
      <c r="AG2716" t="str">
        <f t="shared" si="386"/>
        <v/>
      </c>
    </row>
    <row r="2717" spans="1:33" x14ac:dyDescent="0.25">
      <c r="A2717" s="6">
        <v>40933</v>
      </c>
      <c r="B2717">
        <v>0.155</v>
      </c>
      <c r="C2717">
        <v>0.155</v>
      </c>
      <c r="D2717">
        <v>0.155</v>
      </c>
      <c r="E2717">
        <v>0.155</v>
      </c>
      <c r="F2717">
        <v>0.119724</v>
      </c>
      <c r="G2717">
        <v>750000</v>
      </c>
      <c r="I2717" t="str">
        <f t="shared" si="379"/>
        <v/>
      </c>
      <c r="J2717" t="str">
        <f t="shared" si="380"/>
        <v/>
      </c>
      <c r="K2717" t="str">
        <f t="shared" si="381"/>
        <v/>
      </c>
      <c r="M2717" s="11" t="str">
        <f t="shared" si="385"/>
        <v/>
      </c>
      <c r="O2717">
        <f>IF(ROW($E2717)&lt;=VALUE(LEFT(O$1,FIND("-",O$1,1)-1)),0,IF(ROW($E2717)=VALUE(LEFT(O$1,FIND("-",O$1,1)-1))+1,AVERAGE(INDEX($E:$E,ROW($E2717)-VALUE(LEFT(O$1,FIND("-",O$1,1)-1))):$E2717),($E2717*(2/(VALUE(LEFT(O$1,FIND("-",O$1,1)-1))+1)))+(O2716*(1-(2/(VALUE(LEFT(O$1,FIND("-",O$1,1)-1))+1))))))</f>
        <v>0.14141903507493542</v>
      </c>
      <c r="Q2717">
        <f>IF(ROW($E2717)&lt;=VALUE(LEFT(Q$1,FIND("-",Q$1,1)-1)),0,IF(ROW($E2717)=VALUE(LEFT(Q$1,FIND("-",Q$1,1)-1))+1,AVERAGE(INDEX($E:$E,ROW($E2717)-VALUE(LEFT(Q$1,FIND("-",Q$1,1)-1))):$E2717),($E2717*(2/(VALUE(LEFT(Q$1,FIND("-",Q$1,1)-1))+1)))+(Q2716*(1-(2/(VALUE(LEFT(Q$1,FIND("-",Q$1,1)-1))+1))))))</f>
        <v>0.15480359628297638</v>
      </c>
      <c r="R2717">
        <f>IF(ROW($E2717)&lt;=VALUE(LEFT(R$1,FIND("-",R$1,1)-1)),0,IF(ROW($E2717)=VALUE(LEFT(R$1,FIND("-",R$1,1)-1))+1,AVERAGE(INDEX($E:$E,ROW($E2717)-VALUE(LEFT(R$1,FIND("-",R$1,1)-1))):$E2717),($E2717*(2/(VALUE(LEFT(R$1,FIND("-",R$1,1)-1))+1)))+(R2716*(1-(2/(VALUE(LEFT(R$1,FIND("-",R$1,1)-1))+1))))))</f>
        <v>0.15450669624132307</v>
      </c>
      <c r="S2717">
        <f t="shared" si="382"/>
        <v>2.9690004165330852E-4</v>
      </c>
      <c r="T2717">
        <f>IF(ROW($E2717)&lt;=MAX(VALUE(LEFT(Q$1,FIND("-",Q$1,1)-1)),VALUE(LEFT(R$1,FIND("-",R$1,1)-1)))+VALUE(LEFT(T$1,FIND("-",T$1,1)-1))-1,0,IF(ROW($E2717)=MAX(VALUE(LEFT(Q$1,FIND("-",Q$1,1)-1)),VALUE(LEFT(R$1,FIND("-",R$1,1)-1)))+VALUE(LEFT(T$1,FIND("-",T$1,1)-1)),AVERAGE(INDEX($S:$S,ROW(S2717)-VALUE(LEFT(T$1,FIND("-",T$1,1)-1))+1):S2717),($S2717*(2/(VALUE(LEFT(T$1,FIND("-",T$1,1)-1))+1)))+(T2716*(1-(2/(VALUE(LEFT(T$1,FIND("-",T$1,1)-1))+1))))))</f>
        <v>-8.3037263140456146E-5</v>
      </c>
      <c r="V2717">
        <f t="shared" si="383"/>
        <v>0</v>
      </c>
      <c r="W2717">
        <f>IF(ROW($E2717)&lt;=VALUE(LEFT(W$1,FIND("-",W$1,1)-1))+1,0,IF(ROW($E2716)=VALUE(LEFT(W$1,FIND("-",W$1,1)-1))+1,100-100/(1+ABS((SUMIF(INDEX($V:$V,ROW($V2717)-VALUE(LEFT(W$1,FIND("-",W$1,1)-1))+1):$V2717,"&gt;0",INDEX($V:$V,ROW($V2717)-VALUE(LEFT(W$1,FIND("-",W$1,1)-1))+1):$V2717)/COUNTIF(INDEX($V:$V,ROW($V2717)-VALUE(LEFT(W$1,FIND("-",W$1,1)-1))+1):$V2717,"&gt;0"))/(SUMIF(INDEX($V:$V,ROW($V2717)-VALUE(LEFT(W$1,FIND("-",W$1,1)-1))+1):$V2717,"&lt;0",INDEX($V:$V,ROW($V2717)-VALUE(LEFT(W$1,FIND("-",W$1,1)-1))+1):$V2717)/COUNTIF(INDEX($V:$V,ROW($V2717)-VALUE(LEFT(W$1,FIND("-",W$1,1)-1))+1):$V2717,"&lt;0")))),100-100/(1+ABS((SUMIF(INDEX($V:$V,ROW($V2717)-VALUE(LEFT(W$1,FIND("-",W$1,1)-1))+1):$V2717,"&gt;0",INDEX($V:$V,ROW($V2717)-VALUE(LEFT(W$1,FIND("-",W$1,1)-1))+1):$V2717)/VALUE(LEFT(W$1,FIND("-",W$1,1)-1)))/(SUMIF(INDEX($V:$V,ROW($V2717)-VALUE(LEFT(W$1,FIND("-",W$1,1)-1))+1):$V2717,"&lt;0",INDEX($V:$V,ROW($V2717)-VALUE(LEFT(W$1,FIND("-",W$1,1)-1))+1):$V2717)/VALUE(LEFT(W$1,FIND("-",W$1,1)-1)))))))</f>
        <v>50</v>
      </c>
      <c r="Y2717">
        <f>IF(ROW($E2717)&lt;=VALUE(LEFT(Y$1,FIND("-",Y$1,1)-1)),0,MAX(INDEX(C:C,ROW(C2717)-VALUE(LEFT(Y$1,FIND("-",Y$1,1)-1))+1):C2717))</f>
        <v>0.16</v>
      </c>
      <c r="Z2717">
        <f>IF(ROW($E2717)&lt;=VALUE(LEFT(Z$1,FIND("-",Z$1,1)-1)),0,MIN(INDEX(D:D,ROW(D2717)-VALUE(LEFT(Z$1,FIND("-",Z$1,1)-1))+1):D2717))</f>
        <v>0.15</v>
      </c>
      <c r="AA2717">
        <f t="shared" si="387"/>
        <v>50</v>
      </c>
      <c r="AB2717">
        <f>IF(ROW($AA2717)&lt;=VALUE(LEFT(AA$1,FIND("-",AA$1,1)-1))+VALUE(LEFT(AB$1,FIND("-",AB$1,1)-1)-1),0,AVERAGE(INDEX($AA:$AA,ROW($AA2717)-VALUE(LEFT(AB$1,FIND("-",AB$1,1)-1))+1):$AA2717))</f>
        <v>50</v>
      </c>
      <c r="AC2717">
        <f>IF(ROW($AA2717)&lt;=VALUE(LEFT(AA$1,FIND("-",AA$1,1)-1))+VALUE(LEFT(AB$1,FIND("-",AB$1,1)-1)-1)+VALUE(LEFT(AC$1,FIND("-",AC$1,1)-1)-1),0,AVERAGE(INDEX($AB:$AB,ROW($AB2717)-VALUE(LEFT(AC$1,FIND("-",AC$1,1)-1))+1):$AB2717))</f>
        <v>55.555555555555564</v>
      </c>
      <c r="AE2717">
        <f t="shared" si="384"/>
        <v>157147144</v>
      </c>
      <c r="AG2717" t="str">
        <f t="shared" si="386"/>
        <v/>
      </c>
    </row>
    <row r="2718" spans="1:33" x14ac:dyDescent="0.25">
      <c r="A2718" s="6">
        <v>40934</v>
      </c>
      <c r="B2718">
        <v>0.15</v>
      </c>
      <c r="C2718">
        <v>0.155</v>
      </c>
      <c r="D2718">
        <v>0.15</v>
      </c>
      <c r="E2718">
        <v>0.155</v>
      </c>
      <c r="F2718">
        <v>0.119724</v>
      </c>
      <c r="G2718">
        <v>888900</v>
      </c>
      <c r="I2718" t="str">
        <f t="shared" si="379"/>
        <v/>
      </c>
      <c r="J2718" t="str">
        <f t="shared" si="380"/>
        <v/>
      </c>
      <c r="K2718" t="str">
        <f t="shared" si="381"/>
        <v/>
      </c>
      <c r="M2718" s="11" t="str">
        <f t="shared" si="385"/>
        <v/>
      </c>
      <c r="O2718">
        <f>IF(ROW($E2718)&lt;=VALUE(LEFT(O$1,FIND("-",O$1,1)-1)),0,IF(ROW($E2718)=VALUE(LEFT(O$1,FIND("-",O$1,1)-1))+1,AVERAGE(INDEX($E:$E,ROW($E2718)-VALUE(LEFT(O$1,FIND("-",O$1,1)-1))):$E2718),($E2718*(2/(VALUE(LEFT(O$1,FIND("-",O$1,1)-1))+1)))+(O2717*(1-(2/(VALUE(LEFT(O$1,FIND("-",O$1,1)-1))+1))))))</f>
        <v>0.14155416905428927</v>
      </c>
      <c r="Q2718">
        <f>IF(ROW($E2718)&lt;=VALUE(LEFT(Q$1,FIND("-",Q$1,1)-1)),0,IF(ROW($E2718)=VALUE(LEFT(Q$1,FIND("-",Q$1,1)-1))+1,AVERAGE(INDEX($E:$E,ROW($E2718)-VALUE(LEFT(Q$1,FIND("-",Q$1,1)-1))):$E2718),($E2718*(2/(VALUE(LEFT(Q$1,FIND("-",Q$1,1)-1))+1)))+(Q2717*(1-(2/(VALUE(LEFT(Q$1,FIND("-",Q$1,1)-1))+1))))))</f>
        <v>0.15483381223944157</v>
      </c>
      <c r="R2718">
        <f>IF(ROW($E2718)&lt;=VALUE(LEFT(R$1,FIND("-",R$1,1)-1)),0,IF(ROW($E2718)=VALUE(LEFT(R$1,FIND("-",R$1,1)-1))+1,AVERAGE(INDEX($E:$E,ROW($E2718)-VALUE(LEFT(R$1,FIND("-",R$1,1)-1))):$E2718),($E2718*(2/(VALUE(LEFT(R$1,FIND("-",R$1,1)-1))+1)))+(R2717*(1-(2/(VALUE(LEFT(R$1,FIND("-",R$1,1)-1))+1))))))</f>
        <v>0.15454323726048433</v>
      </c>
      <c r="S2718">
        <f t="shared" si="382"/>
        <v>2.905749789572365E-4</v>
      </c>
      <c r="T2718">
        <f>IF(ROW($E2718)&lt;=MAX(VALUE(LEFT(Q$1,FIND("-",Q$1,1)-1)),VALUE(LEFT(R$1,FIND("-",R$1,1)-1)))+VALUE(LEFT(T$1,FIND("-",T$1,1)-1))-1,0,IF(ROW($E2718)=MAX(VALUE(LEFT(Q$1,FIND("-",Q$1,1)-1)),VALUE(LEFT(R$1,FIND("-",R$1,1)-1)))+VALUE(LEFT(T$1,FIND("-",T$1,1)-1)),AVERAGE(INDEX($S:$S,ROW(S2718)-VALUE(LEFT(T$1,FIND("-",T$1,1)-1))+1):S2718),($S2718*(2/(VALUE(LEFT(T$1,FIND("-",T$1,1)-1))+1)))+(T2717*(1-(2/(VALUE(LEFT(T$1,FIND("-",T$1,1)-1))+1))))))</f>
        <v>-8.3148147209176175E-6</v>
      </c>
      <c r="V2718">
        <f t="shared" si="383"/>
        <v>0</v>
      </c>
      <c r="W2718">
        <f>IF(ROW($E2718)&lt;=VALUE(LEFT(W$1,FIND("-",W$1,1)-1))+1,0,IF(ROW($E2717)=VALUE(LEFT(W$1,FIND("-",W$1,1)-1))+1,100-100/(1+ABS((SUMIF(INDEX($V:$V,ROW($V2718)-VALUE(LEFT(W$1,FIND("-",W$1,1)-1))+1):$V2718,"&gt;0",INDEX($V:$V,ROW($V2718)-VALUE(LEFT(W$1,FIND("-",W$1,1)-1))+1):$V2718)/COUNTIF(INDEX($V:$V,ROW($V2718)-VALUE(LEFT(W$1,FIND("-",W$1,1)-1))+1):$V2718,"&gt;0"))/(SUMIF(INDEX($V:$V,ROW($V2718)-VALUE(LEFT(W$1,FIND("-",W$1,1)-1))+1):$V2718,"&lt;0",INDEX($V:$V,ROW($V2718)-VALUE(LEFT(W$1,FIND("-",W$1,1)-1))+1):$V2718)/COUNTIF(INDEX($V:$V,ROW($V2718)-VALUE(LEFT(W$1,FIND("-",W$1,1)-1))+1):$V2718,"&lt;0")))),100-100/(1+ABS((SUMIF(INDEX($V:$V,ROW($V2718)-VALUE(LEFT(W$1,FIND("-",W$1,1)-1))+1):$V2718,"&gt;0",INDEX($V:$V,ROW($V2718)-VALUE(LEFT(W$1,FIND("-",W$1,1)-1))+1):$V2718)/VALUE(LEFT(W$1,FIND("-",W$1,1)-1)))/(SUMIF(INDEX($V:$V,ROW($V2718)-VALUE(LEFT(W$1,FIND("-",W$1,1)-1))+1):$V2718,"&lt;0",INDEX($V:$V,ROW($V2718)-VALUE(LEFT(W$1,FIND("-",W$1,1)-1))+1):$V2718)/VALUE(LEFT(W$1,FIND("-",W$1,1)-1)))))))</f>
        <v>50</v>
      </c>
      <c r="Y2718">
        <f>IF(ROW($E2718)&lt;=VALUE(LEFT(Y$1,FIND("-",Y$1,1)-1)),0,MAX(INDEX(C:C,ROW(C2718)-VALUE(LEFT(Y$1,FIND("-",Y$1,1)-1))+1):C2718))</f>
        <v>0.16</v>
      </c>
      <c r="Z2718">
        <f>IF(ROW($E2718)&lt;=VALUE(LEFT(Z$1,FIND("-",Z$1,1)-1)),0,MIN(INDEX(D:D,ROW(D2718)-VALUE(LEFT(Z$1,FIND("-",Z$1,1)-1))+1):D2718))</f>
        <v>0.15</v>
      </c>
      <c r="AA2718">
        <f t="shared" si="387"/>
        <v>50</v>
      </c>
      <c r="AB2718">
        <f>IF(ROW($AA2718)&lt;=VALUE(LEFT(AA$1,FIND("-",AA$1,1)-1))+VALUE(LEFT(AB$1,FIND("-",AB$1,1)-1)-1),0,AVERAGE(INDEX($AA:$AA,ROW($AA2718)-VALUE(LEFT(AB$1,FIND("-",AB$1,1)-1))+1):$AA2718))</f>
        <v>50</v>
      </c>
      <c r="AC2718">
        <f>IF(ROW($AA2718)&lt;=VALUE(LEFT(AA$1,FIND("-",AA$1,1)-1))+VALUE(LEFT(AB$1,FIND("-",AB$1,1)-1)-1)+VALUE(LEFT(AC$1,FIND("-",AC$1,1)-1)-1),0,AVERAGE(INDEX($AB:$AB,ROW($AB2718)-VALUE(LEFT(AC$1,FIND("-",AC$1,1)-1))+1):$AB2718))</f>
        <v>55.555555555555564</v>
      </c>
      <c r="AE2718">
        <f t="shared" si="384"/>
        <v>157147144</v>
      </c>
      <c r="AG2718" t="str">
        <f t="shared" si="386"/>
        <v/>
      </c>
    </row>
    <row r="2719" spans="1:33" x14ac:dyDescent="0.25">
      <c r="A2719" s="6">
        <v>40935</v>
      </c>
      <c r="B2719">
        <v>0.15</v>
      </c>
      <c r="C2719">
        <v>0.15</v>
      </c>
      <c r="D2719">
        <v>0.15</v>
      </c>
      <c r="E2719">
        <v>0.15</v>
      </c>
      <c r="F2719">
        <v>0.11586200000000001</v>
      </c>
      <c r="G2719">
        <v>185000</v>
      </c>
      <c r="I2719" t="str">
        <f t="shared" si="379"/>
        <v>Bearish</v>
      </c>
      <c r="J2719" t="str">
        <f t="shared" si="380"/>
        <v/>
      </c>
      <c r="K2719" t="str">
        <f t="shared" si="381"/>
        <v/>
      </c>
      <c r="M2719" s="11" t="str">
        <f t="shared" si="385"/>
        <v/>
      </c>
      <c r="O2719">
        <f>IF(ROW($E2719)&lt;=VALUE(LEFT(O$1,FIND("-",O$1,1)-1)),0,IF(ROW($E2719)=VALUE(LEFT(O$1,FIND("-",O$1,1)-1))+1,AVERAGE(INDEX($E:$E,ROW($E2719)-VALUE(LEFT(O$1,FIND("-",O$1,1)-1))):$E2719),($E2719*(2/(VALUE(LEFT(O$1,FIND("-",O$1,1)-1))+1)))+(O2718*(1-(2/(VALUE(LEFT(O$1,FIND("-",O$1,1)-1))+1))))))</f>
        <v>0.14163820717315206</v>
      </c>
      <c r="Q2719">
        <f>IF(ROW($E2719)&lt;=VALUE(LEFT(Q$1,FIND("-",Q$1,1)-1)),0,IF(ROW($E2719)=VALUE(LEFT(Q$1,FIND("-",Q$1,1)-1))+1,AVERAGE(INDEX($E:$E,ROW($E2719)-VALUE(LEFT(Q$1,FIND("-",Q$1,1)-1))):$E2719),($E2719*(2/(VALUE(LEFT(Q$1,FIND("-",Q$1,1)-1))+1)))+(Q2718*(1-(2/(VALUE(LEFT(Q$1,FIND("-",Q$1,1)-1))+1))))))</f>
        <v>0.15409014881798902</v>
      </c>
      <c r="R2719">
        <f>IF(ROW($E2719)&lt;=VALUE(LEFT(R$1,FIND("-",R$1,1)-1)),0,IF(ROW($E2719)=VALUE(LEFT(R$1,FIND("-",R$1,1)-1))+1,AVERAGE(INDEX($E:$E,ROW($E2719)-VALUE(LEFT(R$1,FIND("-",R$1,1)-1))):$E2719),($E2719*(2/(VALUE(LEFT(R$1,FIND("-",R$1,1)-1))+1)))+(R2718*(1-(2/(VALUE(LEFT(R$1,FIND("-",R$1,1)-1))+1))))))</f>
        <v>0.1542067011671151</v>
      </c>
      <c r="S2719">
        <f t="shared" si="382"/>
        <v>-1.1655234912608115E-4</v>
      </c>
      <c r="T2719">
        <f>IF(ROW($E2719)&lt;=MAX(VALUE(LEFT(Q$1,FIND("-",Q$1,1)-1)),VALUE(LEFT(R$1,FIND("-",R$1,1)-1)))+VALUE(LEFT(T$1,FIND("-",T$1,1)-1))-1,0,IF(ROW($E2719)=MAX(VALUE(LEFT(Q$1,FIND("-",Q$1,1)-1)),VALUE(LEFT(R$1,FIND("-",R$1,1)-1)))+VALUE(LEFT(T$1,FIND("-",T$1,1)-1)),AVERAGE(INDEX($S:$S,ROW(S2719)-VALUE(LEFT(T$1,FIND("-",T$1,1)-1))+1):S2719),($S2719*(2/(VALUE(LEFT(T$1,FIND("-",T$1,1)-1))+1)))+(T2718*(1-(2/(VALUE(LEFT(T$1,FIND("-",T$1,1)-1))+1))))))</f>
        <v>-2.9962321601950324E-5</v>
      </c>
      <c r="V2719">
        <f t="shared" si="383"/>
        <v>-5.0000000000000044E-3</v>
      </c>
      <c r="W2719">
        <f>IF(ROW($E2719)&lt;=VALUE(LEFT(W$1,FIND("-",W$1,1)-1))+1,0,IF(ROW($E2718)=VALUE(LEFT(W$1,FIND("-",W$1,1)-1))+1,100-100/(1+ABS((SUMIF(INDEX($V:$V,ROW($V2719)-VALUE(LEFT(W$1,FIND("-",W$1,1)-1))+1):$V2719,"&gt;0",INDEX($V:$V,ROW($V2719)-VALUE(LEFT(W$1,FIND("-",W$1,1)-1))+1):$V2719)/COUNTIF(INDEX($V:$V,ROW($V2719)-VALUE(LEFT(W$1,FIND("-",W$1,1)-1))+1):$V2719,"&gt;0"))/(SUMIF(INDEX($V:$V,ROW($V2719)-VALUE(LEFT(W$1,FIND("-",W$1,1)-1))+1):$V2719,"&lt;0",INDEX($V:$V,ROW($V2719)-VALUE(LEFT(W$1,FIND("-",W$1,1)-1))+1):$V2719)/COUNTIF(INDEX($V:$V,ROW($V2719)-VALUE(LEFT(W$1,FIND("-",W$1,1)-1))+1):$V2719,"&lt;0")))),100-100/(1+ABS((SUMIF(INDEX($V:$V,ROW($V2719)-VALUE(LEFT(W$1,FIND("-",W$1,1)-1))+1):$V2719,"&gt;0",INDEX($V:$V,ROW($V2719)-VALUE(LEFT(W$1,FIND("-",W$1,1)-1))+1):$V2719)/VALUE(LEFT(W$1,FIND("-",W$1,1)-1)))/(SUMIF(INDEX($V:$V,ROW($V2719)-VALUE(LEFT(W$1,FIND("-",W$1,1)-1))+1):$V2719,"&lt;0",INDEX($V:$V,ROW($V2719)-VALUE(LEFT(W$1,FIND("-",W$1,1)-1))+1):$V2719)/VALUE(LEFT(W$1,FIND("-",W$1,1)-1)))))))</f>
        <v>42.857142857142854</v>
      </c>
      <c r="Y2719">
        <f>IF(ROW($E2719)&lt;=VALUE(LEFT(Y$1,FIND("-",Y$1,1)-1)),0,MAX(INDEX(C:C,ROW(C2719)-VALUE(LEFT(Y$1,FIND("-",Y$1,1)-1))+1):C2719))</f>
        <v>0.16</v>
      </c>
      <c r="Z2719">
        <f>IF(ROW($E2719)&lt;=VALUE(LEFT(Z$1,FIND("-",Z$1,1)-1)),0,MIN(INDEX(D:D,ROW(D2719)-VALUE(LEFT(Z$1,FIND("-",Z$1,1)-1))+1):D2719))</f>
        <v>0.15</v>
      </c>
      <c r="AA2719">
        <f t="shared" si="387"/>
        <v>0</v>
      </c>
      <c r="AB2719">
        <f>IF(ROW($AA2719)&lt;=VALUE(LEFT(AA$1,FIND("-",AA$1,1)-1))+VALUE(LEFT(AB$1,FIND("-",AB$1,1)-1)-1),0,AVERAGE(INDEX($AA:$AA,ROW($AA2719)-VALUE(LEFT(AB$1,FIND("-",AB$1,1)-1))+1):$AA2719))</f>
        <v>33.333333333333336</v>
      </c>
      <c r="AC2719">
        <f>IF(ROW($AA2719)&lt;=VALUE(LEFT(AA$1,FIND("-",AA$1,1)-1))+VALUE(LEFT(AB$1,FIND("-",AB$1,1)-1)-1)+VALUE(LEFT(AC$1,FIND("-",AC$1,1)-1)-1),0,AVERAGE(INDEX($AB:$AB,ROW($AB2719)-VALUE(LEFT(AC$1,FIND("-",AC$1,1)-1))+1):$AB2719))</f>
        <v>44.44444444444445</v>
      </c>
      <c r="AE2719">
        <f t="shared" si="384"/>
        <v>156962144</v>
      </c>
      <c r="AG2719" t="str">
        <f t="shared" si="386"/>
        <v/>
      </c>
    </row>
    <row r="2720" spans="1:33" x14ac:dyDescent="0.25">
      <c r="A2720" s="6">
        <v>40938</v>
      </c>
      <c r="B2720">
        <v>0.15</v>
      </c>
      <c r="C2720">
        <v>0.155</v>
      </c>
      <c r="D2720">
        <v>0.15</v>
      </c>
      <c r="E2720">
        <v>0.155</v>
      </c>
      <c r="F2720">
        <v>0.119724</v>
      </c>
      <c r="G2720">
        <v>293000</v>
      </c>
      <c r="I2720" t="str">
        <f t="shared" si="379"/>
        <v/>
      </c>
      <c r="J2720" t="str">
        <f t="shared" si="380"/>
        <v/>
      </c>
      <c r="K2720" t="str">
        <f t="shared" si="381"/>
        <v/>
      </c>
      <c r="M2720" s="11" t="str">
        <f t="shared" si="385"/>
        <v/>
      </c>
      <c r="O2720">
        <f>IF(ROW($E2720)&lt;=VALUE(LEFT(O$1,FIND("-",O$1,1)-1)),0,IF(ROW($E2720)=VALUE(LEFT(O$1,FIND("-",O$1,1)-1))+1,AVERAGE(INDEX($E:$E,ROW($E2720)-VALUE(LEFT(O$1,FIND("-",O$1,1)-1))):$E2720),($E2720*(2/(VALUE(LEFT(O$1,FIND("-",O$1,1)-1))+1)))+(O2719*(1-(2/(VALUE(LEFT(O$1,FIND("-",O$1,1)-1))+1))))))</f>
        <v>0.14177116033560824</v>
      </c>
      <c r="Q2720">
        <f>IF(ROW($E2720)&lt;=VALUE(LEFT(Q$1,FIND("-",Q$1,1)-1)),0,IF(ROW($E2720)=VALUE(LEFT(Q$1,FIND("-",Q$1,1)-1))+1,AVERAGE(INDEX($E:$E,ROW($E2720)-VALUE(LEFT(Q$1,FIND("-",Q$1,1)-1))):$E2720),($E2720*(2/(VALUE(LEFT(Q$1,FIND("-",Q$1,1)-1))+1)))+(Q2719*(1-(2/(VALUE(LEFT(Q$1,FIND("-",Q$1,1)-1))+1))))))</f>
        <v>0.1542301259229138</v>
      </c>
      <c r="R2720">
        <f>IF(ROW($E2720)&lt;=VALUE(LEFT(R$1,FIND("-",R$1,1)-1)),0,IF(ROW($E2720)=VALUE(LEFT(R$1,FIND("-",R$1,1)-1))+1,AVERAGE(INDEX($E:$E,ROW($E2720)-VALUE(LEFT(R$1,FIND("-",R$1,1)-1))):$E2720),($E2720*(2/(VALUE(LEFT(R$1,FIND("-",R$1,1)-1))+1)))+(R2719*(1-(2/(VALUE(LEFT(R$1,FIND("-",R$1,1)-1))+1))))))</f>
        <v>0.15426546404362509</v>
      </c>
      <c r="S2720">
        <f t="shared" si="382"/>
        <v>-3.5338120711297938E-5</v>
      </c>
      <c r="T2720">
        <f>IF(ROW($E2720)&lt;=MAX(VALUE(LEFT(Q$1,FIND("-",Q$1,1)-1)),VALUE(LEFT(R$1,FIND("-",R$1,1)-1)))+VALUE(LEFT(T$1,FIND("-",T$1,1)-1))-1,0,IF(ROW($E2720)=MAX(VALUE(LEFT(Q$1,FIND("-",Q$1,1)-1)),VALUE(LEFT(R$1,FIND("-",R$1,1)-1)))+VALUE(LEFT(T$1,FIND("-",T$1,1)-1)),AVERAGE(INDEX($S:$S,ROW(S2720)-VALUE(LEFT(T$1,FIND("-",T$1,1)-1))+1):S2720),($S2720*(2/(VALUE(LEFT(T$1,FIND("-",T$1,1)-1))+1)))+(T2719*(1-(2/(VALUE(LEFT(T$1,FIND("-",T$1,1)-1))+1))))))</f>
        <v>-3.1037481423819851E-5</v>
      </c>
      <c r="V2720">
        <f t="shared" si="383"/>
        <v>5.0000000000000044E-3</v>
      </c>
      <c r="W2720">
        <f>IF(ROW($E2720)&lt;=VALUE(LEFT(W$1,FIND("-",W$1,1)-1))+1,0,IF(ROW($E2719)=VALUE(LEFT(W$1,FIND("-",W$1,1)-1))+1,100-100/(1+ABS((SUMIF(INDEX($V:$V,ROW($V2720)-VALUE(LEFT(W$1,FIND("-",W$1,1)-1))+1):$V2720,"&gt;0",INDEX($V:$V,ROW($V2720)-VALUE(LEFT(W$1,FIND("-",W$1,1)-1))+1):$V2720)/COUNTIF(INDEX($V:$V,ROW($V2720)-VALUE(LEFT(W$1,FIND("-",W$1,1)-1))+1):$V2720,"&gt;0"))/(SUMIF(INDEX($V:$V,ROW($V2720)-VALUE(LEFT(W$1,FIND("-",W$1,1)-1))+1):$V2720,"&lt;0",INDEX($V:$V,ROW($V2720)-VALUE(LEFT(W$1,FIND("-",W$1,1)-1))+1):$V2720)/COUNTIF(INDEX($V:$V,ROW($V2720)-VALUE(LEFT(W$1,FIND("-",W$1,1)-1))+1):$V2720,"&lt;0")))),100-100/(1+ABS((SUMIF(INDEX($V:$V,ROW($V2720)-VALUE(LEFT(W$1,FIND("-",W$1,1)-1))+1):$V2720,"&gt;0",INDEX($V:$V,ROW($V2720)-VALUE(LEFT(W$1,FIND("-",W$1,1)-1))+1):$V2720)/VALUE(LEFT(W$1,FIND("-",W$1,1)-1)))/(SUMIF(INDEX($V:$V,ROW($V2720)-VALUE(LEFT(W$1,FIND("-",W$1,1)-1))+1):$V2720,"&lt;0",INDEX($V:$V,ROW($V2720)-VALUE(LEFT(W$1,FIND("-",W$1,1)-1))+1):$V2720)/VALUE(LEFT(W$1,FIND("-",W$1,1)-1)))))))</f>
        <v>50</v>
      </c>
      <c r="Y2720">
        <f>IF(ROW($E2720)&lt;=VALUE(LEFT(Y$1,FIND("-",Y$1,1)-1)),0,MAX(INDEX(C:C,ROW(C2720)-VALUE(LEFT(Y$1,FIND("-",Y$1,1)-1))+1):C2720))</f>
        <v>0.16</v>
      </c>
      <c r="Z2720">
        <f>IF(ROW($E2720)&lt;=VALUE(LEFT(Z$1,FIND("-",Z$1,1)-1)),0,MIN(INDEX(D:D,ROW(D2720)-VALUE(LEFT(Z$1,FIND("-",Z$1,1)-1))+1):D2720))</f>
        <v>0.15</v>
      </c>
      <c r="AA2720">
        <f t="shared" si="387"/>
        <v>50</v>
      </c>
      <c r="AB2720">
        <f>IF(ROW($AA2720)&lt;=VALUE(LEFT(AA$1,FIND("-",AA$1,1)-1))+VALUE(LEFT(AB$1,FIND("-",AB$1,1)-1)-1),0,AVERAGE(INDEX($AA:$AA,ROW($AA2720)-VALUE(LEFT(AB$1,FIND("-",AB$1,1)-1))+1):$AA2720))</f>
        <v>33.333333333333336</v>
      </c>
      <c r="AC2720">
        <f>IF(ROW($AA2720)&lt;=VALUE(LEFT(AA$1,FIND("-",AA$1,1)-1))+VALUE(LEFT(AB$1,FIND("-",AB$1,1)-1)-1)+VALUE(LEFT(AC$1,FIND("-",AC$1,1)-1)-1),0,AVERAGE(INDEX($AB:$AB,ROW($AB2720)-VALUE(LEFT(AC$1,FIND("-",AC$1,1)-1))+1):$AB2720))</f>
        <v>38.888888888888893</v>
      </c>
      <c r="AE2720">
        <f t="shared" si="384"/>
        <v>157255144</v>
      </c>
      <c r="AG2720" t="str">
        <f t="shared" si="386"/>
        <v/>
      </c>
    </row>
    <row r="2721" spans="1:33" x14ac:dyDescent="0.25">
      <c r="A2721" s="6">
        <v>40939</v>
      </c>
      <c r="B2721">
        <v>0.15</v>
      </c>
      <c r="C2721">
        <v>0.155</v>
      </c>
      <c r="D2721">
        <v>0.15</v>
      </c>
      <c r="E2721">
        <v>0.15</v>
      </c>
      <c r="F2721">
        <v>0.11586200000000001</v>
      </c>
      <c r="G2721">
        <v>365600</v>
      </c>
      <c r="I2721" t="str">
        <f t="shared" si="379"/>
        <v/>
      </c>
      <c r="J2721" t="str">
        <f t="shared" si="380"/>
        <v/>
      </c>
      <c r="K2721" t="str">
        <f t="shared" si="381"/>
        <v/>
      </c>
      <c r="M2721" s="11" t="str">
        <f t="shared" si="385"/>
        <v/>
      </c>
      <c r="O2721">
        <f>IF(ROW($E2721)&lt;=VALUE(LEFT(O$1,FIND("-",O$1,1)-1)),0,IF(ROW($E2721)=VALUE(LEFT(O$1,FIND("-",O$1,1)-1))+1,AVERAGE(INDEX($E:$E,ROW($E2721)-VALUE(LEFT(O$1,FIND("-",O$1,1)-1))):$E2721),($E2721*(2/(VALUE(LEFT(O$1,FIND("-",O$1,1)-1))+1)))+(O2720*(1-(2/(VALUE(LEFT(O$1,FIND("-",O$1,1)-1))+1))))))</f>
        <v>0.14185303933724397</v>
      </c>
      <c r="Q2721">
        <f>IF(ROW($E2721)&lt;=VALUE(LEFT(Q$1,FIND("-",Q$1,1)-1)),0,IF(ROW($E2721)=VALUE(LEFT(Q$1,FIND("-",Q$1,1)-1))+1,AVERAGE(INDEX($E:$E,ROW($E2721)-VALUE(LEFT(Q$1,FIND("-",Q$1,1)-1))):$E2721),($E2721*(2/(VALUE(LEFT(Q$1,FIND("-",Q$1,1)-1))+1)))+(Q2720*(1-(2/(VALUE(LEFT(Q$1,FIND("-",Q$1,1)-1))+1))))))</f>
        <v>0.15357933731938861</v>
      </c>
      <c r="R2721">
        <f>IF(ROW($E2721)&lt;=VALUE(LEFT(R$1,FIND("-",R$1,1)-1)),0,IF(ROW($E2721)=VALUE(LEFT(R$1,FIND("-",R$1,1)-1))+1,AVERAGE(INDEX($E:$E,ROW($E2721)-VALUE(LEFT(R$1,FIND("-",R$1,1)-1))):$E2721),($E2721*(2/(VALUE(LEFT(R$1,FIND("-",R$1,1)-1))+1)))+(R2720*(1-(2/(VALUE(LEFT(R$1,FIND("-",R$1,1)-1))+1))))))</f>
        <v>0.1539495037440973</v>
      </c>
      <c r="S2721">
        <f t="shared" si="382"/>
        <v>-3.7016642470868999E-4</v>
      </c>
      <c r="T2721">
        <f>IF(ROW($E2721)&lt;=MAX(VALUE(LEFT(Q$1,FIND("-",Q$1,1)-1)),VALUE(LEFT(R$1,FIND("-",R$1,1)-1)))+VALUE(LEFT(T$1,FIND("-",T$1,1)-1))-1,0,IF(ROW($E2721)=MAX(VALUE(LEFT(Q$1,FIND("-",Q$1,1)-1)),VALUE(LEFT(R$1,FIND("-",R$1,1)-1)))+VALUE(LEFT(T$1,FIND("-",T$1,1)-1)),AVERAGE(INDEX($S:$S,ROW(S2721)-VALUE(LEFT(T$1,FIND("-",T$1,1)-1))+1):S2721),($S2721*(2/(VALUE(LEFT(T$1,FIND("-",T$1,1)-1))+1)))+(T2720*(1-(2/(VALUE(LEFT(T$1,FIND("-",T$1,1)-1))+1))))))</f>
        <v>-9.8863270080793876E-5</v>
      </c>
      <c r="V2721">
        <f t="shared" si="383"/>
        <v>-5.0000000000000044E-3</v>
      </c>
      <c r="W2721">
        <f>IF(ROW($E2721)&lt;=VALUE(LEFT(W$1,FIND("-",W$1,1)-1))+1,0,IF(ROW($E2720)=VALUE(LEFT(W$1,FIND("-",W$1,1)-1))+1,100-100/(1+ABS((SUMIF(INDEX($V:$V,ROW($V2721)-VALUE(LEFT(W$1,FIND("-",W$1,1)-1))+1):$V2721,"&gt;0",INDEX($V:$V,ROW($V2721)-VALUE(LEFT(W$1,FIND("-",W$1,1)-1))+1):$V2721)/COUNTIF(INDEX($V:$V,ROW($V2721)-VALUE(LEFT(W$1,FIND("-",W$1,1)-1))+1):$V2721,"&gt;0"))/(SUMIF(INDEX($V:$V,ROW($V2721)-VALUE(LEFT(W$1,FIND("-",W$1,1)-1))+1):$V2721,"&lt;0",INDEX($V:$V,ROW($V2721)-VALUE(LEFT(W$1,FIND("-",W$1,1)-1))+1):$V2721)/COUNTIF(INDEX($V:$V,ROW($V2721)-VALUE(LEFT(W$1,FIND("-",W$1,1)-1))+1):$V2721,"&lt;0")))),100-100/(1+ABS((SUMIF(INDEX($V:$V,ROW($V2721)-VALUE(LEFT(W$1,FIND("-",W$1,1)-1))+1):$V2721,"&gt;0",INDEX($V:$V,ROW($V2721)-VALUE(LEFT(W$1,FIND("-",W$1,1)-1))+1):$V2721)/VALUE(LEFT(W$1,FIND("-",W$1,1)-1)))/(SUMIF(INDEX($V:$V,ROW($V2721)-VALUE(LEFT(W$1,FIND("-",W$1,1)-1))+1):$V2721,"&lt;0",INDEX($V:$V,ROW($V2721)-VALUE(LEFT(W$1,FIND("-",W$1,1)-1))+1):$V2721)/VALUE(LEFT(W$1,FIND("-",W$1,1)-1)))))))</f>
        <v>44.444444444444436</v>
      </c>
      <c r="Y2721">
        <f>IF(ROW($E2721)&lt;=VALUE(LEFT(Y$1,FIND("-",Y$1,1)-1)),0,MAX(INDEX(C:C,ROW(C2721)-VALUE(LEFT(Y$1,FIND("-",Y$1,1)-1))+1):C2721))</f>
        <v>0.16</v>
      </c>
      <c r="Z2721">
        <f>IF(ROW($E2721)&lt;=VALUE(LEFT(Z$1,FIND("-",Z$1,1)-1)),0,MIN(INDEX(D:D,ROW(D2721)-VALUE(LEFT(Z$1,FIND("-",Z$1,1)-1))+1):D2721))</f>
        <v>0.15</v>
      </c>
      <c r="AA2721">
        <f t="shared" si="387"/>
        <v>0</v>
      </c>
      <c r="AB2721">
        <f>IF(ROW($AA2721)&lt;=VALUE(LEFT(AA$1,FIND("-",AA$1,1)-1))+VALUE(LEFT(AB$1,FIND("-",AB$1,1)-1)-1),0,AVERAGE(INDEX($AA:$AA,ROW($AA2721)-VALUE(LEFT(AB$1,FIND("-",AB$1,1)-1))+1):$AA2721))</f>
        <v>16.666666666666668</v>
      </c>
      <c r="AC2721">
        <f>IF(ROW($AA2721)&lt;=VALUE(LEFT(AA$1,FIND("-",AA$1,1)-1))+VALUE(LEFT(AB$1,FIND("-",AB$1,1)-1)-1)+VALUE(LEFT(AC$1,FIND("-",AC$1,1)-1)-1),0,AVERAGE(INDEX($AB:$AB,ROW($AB2721)-VALUE(LEFT(AC$1,FIND("-",AC$1,1)-1))+1):$AB2721))</f>
        <v>27.777777777777782</v>
      </c>
      <c r="AE2721">
        <f t="shared" si="384"/>
        <v>156889544</v>
      </c>
      <c r="AG2721" t="str">
        <f t="shared" si="386"/>
        <v/>
      </c>
    </row>
    <row r="2722" spans="1:33" x14ac:dyDescent="0.25">
      <c r="A2722" s="6">
        <v>40941</v>
      </c>
      <c r="B2722">
        <v>0.14499999999999999</v>
      </c>
      <c r="C2722">
        <v>0.15</v>
      </c>
      <c r="D2722">
        <v>0.14499999999999999</v>
      </c>
      <c r="E2722">
        <v>0.15</v>
      </c>
      <c r="F2722">
        <v>0.11586200000000001</v>
      </c>
      <c r="G2722">
        <v>545600</v>
      </c>
      <c r="I2722" t="str">
        <f t="shared" si="379"/>
        <v/>
      </c>
      <c r="J2722" t="str">
        <f t="shared" si="380"/>
        <v/>
      </c>
      <c r="K2722" t="str">
        <f t="shared" si="381"/>
        <v/>
      </c>
      <c r="M2722" s="11" t="str">
        <f t="shared" si="385"/>
        <v/>
      </c>
      <c r="O2722">
        <f>IF(ROW($E2722)&lt;=VALUE(LEFT(O$1,FIND("-",O$1,1)-1)),0,IF(ROW($E2722)=VALUE(LEFT(O$1,FIND("-",O$1,1)-1))+1,AVERAGE(INDEX($E:$E,ROW($E2722)-VALUE(LEFT(O$1,FIND("-",O$1,1)-1))):$E2722),($E2722*(2/(VALUE(LEFT(O$1,FIND("-",O$1,1)-1))+1)))+(O2721*(1-(2/(VALUE(LEFT(O$1,FIND("-",O$1,1)-1))+1))))))</f>
        <v>0.14193410362244552</v>
      </c>
      <c r="Q2722">
        <f>IF(ROW($E2722)&lt;=VALUE(LEFT(Q$1,FIND("-",Q$1,1)-1)),0,IF(ROW($E2722)=VALUE(LEFT(Q$1,FIND("-",Q$1,1)-1))+1,AVERAGE(INDEX($E:$E,ROW($E2722)-VALUE(LEFT(Q$1,FIND("-",Q$1,1)-1))):$E2722),($E2722*(2/(VALUE(LEFT(Q$1,FIND("-",Q$1,1)-1))+1)))+(Q2721*(1-(2/(VALUE(LEFT(Q$1,FIND("-",Q$1,1)-1))+1))))))</f>
        <v>0.15302867003948267</v>
      </c>
      <c r="R2722">
        <f>IF(ROW($E2722)&lt;=VALUE(LEFT(R$1,FIND("-",R$1,1)-1)),0,IF(ROW($E2722)=VALUE(LEFT(R$1,FIND("-",R$1,1)-1))+1,AVERAGE(INDEX($E:$E,ROW($E2722)-VALUE(LEFT(R$1,FIND("-",R$1,1)-1))):$E2722),($E2722*(2/(VALUE(LEFT(R$1,FIND("-",R$1,1)-1))+1)))+(R2721*(1-(2/(VALUE(LEFT(R$1,FIND("-",R$1,1)-1))+1))))))</f>
        <v>0.15365694791120119</v>
      </c>
      <c r="S2722">
        <f t="shared" si="382"/>
        <v>-6.2827787171851335E-4</v>
      </c>
      <c r="T2722">
        <f>IF(ROW($E2722)&lt;=MAX(VALUE(LEFT(Q$1,FIND("-",Q$1,1)-1)),VALUE(LEFT(R$1,FIND("-",R$1,1)-1)))+VALUE(LEFT(T$1,FIND("-",T$1,1)-1))-1,0,IF(ROW($E2722)=MAX(VALUE(LEFT(Q$1,FIND("-",Q$1,1)-1)),VALUE(LEFT(R$1,FIND("-",R$1,1)-1)))+VALUE(LEFT(T$1,FIND("-",T$1,1)-1)),AVERAGE(INDEX($S:$S,ROW(S2722)-VALUE(LEFT(T$1,FIND("-",T$1,1)-1))+1):S2722),($S2722*(2/(VALUE(LEFT(T$1,FIND("-",T$1,1)-1))+1)))+(T2721*(1-(2/(VALUE(LEFT(T$1,FIND("-",T$1,1)-1))+1))))))</f>
        <v>-2.0474619040833779E-4</v>
      </c>
      <c r="V2722">
        <f t="shared" si="383"/>
        <v>0</v>
      </c>
      <c r="W2722">
        <f>IF(ROW($E2722)&lt;=VALUE(LEFT(W$1,FIND("-",W$1,1)-1))+1,0,IF(ROW($E2721)=VALUE(LEFT(W$1,FIND("-",W$1,1)-1))+1,100-100/(1+ABS((SUMIF(INDEX($V:$V,ROW($V2722)-VALUE(LEFT(W$1,FIND("-",W$1,1)-1))+1):$V2722,"&gt;0",INDEX($V:$V,ROW($V2722)-VALUE(LEFT(W$1,FIND("-",W$1,1)-1))+1):$V2722)/COUNTIF(INDEX($V:$V,ROW($V2722)-VALUE(LEFT(W$1,FIND("-",W$1,1)-1))+1):$V2722,"&gt;0"))/(SUMIF(INDEX($V:$V,ROW($V2722)-VALUE(LEFT(W$1,FIND("-",W$1,1)-1))+1):$V2722,"&lt;0",INDEX($V:$V,ROW($V2722)-VALUE(LEFT(W$1,FIND("-",W$1,1)-1))+1):$V2722)/COUNTIF(INDEX($V:$V,ROW($V2722)-VALUE(LEFT(W$1,FIND("-",W$1,1)-1))+1):$V2722,"&lt;0")))),100-100/(1+ABS((SUMIF(INDEX($V:$V,ROW($V2722)-VALUE(LEFT(W$1,FIND("-",W$1,1)-1))+1):$V2722,"&gt;0",INDEX($V:$V,ROW($V2722)-VALUE(LEFT(W$1,FIND("-",W$1,1)-1))+1):$V2722)/VALUE(LEFT(W$1,FIND("-",W$1,1)-1)))/(SUMIF(INDEX($V:$V,ROW($V2722)-VALUE(LEFT(W$1,FIND("-",W$1,1)-1))+1):$V2722,"&lt;0",INDEX($V:$V,ROW($V2722)-VALUE(LEFT(W$1,FIND("-",W$1,1)-1))+1):$V2722)/VALUE(LEFT(W$1,FIND("-",W$1,1)-1)))))))</f>
        <v>37.5</v>
      </c>
      <c r="Y2722">
        <f>IF(ROW($E2722)&lt;=VALUE(LEFT(Y$1,FIND("-",Y$1,1)-1)),0,MAX(INDEX(C:C,ROW(C2722)-VALUE(LEFT(Y$1,FIND("-",Y$1,1)-1))+1):C2722))</f>
        <v>0.16</v>
      </c>
      <c r="Z2722">
        <f>IF(ROW($E2722)&lt;=VALUE(LEFT(Z$1,FIND("-",Z$1,1)-1)),0,MIN(INDEX(D:D,ROW(D2722)-VALUE(LEFT(Z$1,FIND("-",Z$1,1)-1))+1):D2722))</f>
        <v>0.14499999999999999</v>
      </c>
      <c r="AA2722">
        <f t="shared" si="387"/>
        <v>33.333333333333329</v>
      </c>
      <c r="AB2722">
        <f>IF(ROW($AA2722)&lt;=VALUE(LEFT(AA$1,FIND("-",AA$1,1)-1))+VALUE(LEFT(AB$1,FIND("-",AB$1,1)-1)-1),0,AVERAGE(INDEX($AA:$AA,ROW($AA2722)-VALUE(LEFT(AB$1,FIND("-",AB$1,1)-1))+1):$AA2722))</f>
        <v>27.777777777777775</v>
      </c>
      <c r="AC2722">
        <f>IF(ROW($AA2722)&lt;=VALUE(LEFT(AA$1,FIND("-",AA$1,1)-1))+VALUE(LEFT(AB$1,FIND("-",AB$1,1)-1)-1)+VALUE(LEFT(AC$1,FIND("-",AC$1,1)-1)-1),0,AVERAGE(INDEX($AB:$AB,ROW($AB2722)-VALUE(LEFT(AC$1,FIND("-",AC$1,1)-1))+1):$AB2722))</f>
        <v>25.925925925925924</v>
      </c>
      <c r="AE2722">
        <f t="shared" si="384"/>
        <v>156889544</v>
      </c>
      <c r="AG2722" t="str">
        <f t="shared" si="386"/>
        <v/>
      </c>
    </row>
    <row r="2723" spans="1:33" x14ac:dyDescent="0.25">
      <c r="A2723" s="6">
        <v>40942</v>
      </c>
      <c r="B2723">
        <v>0.15</v>
      </c>
      <c r="C2723">
        <v>0.15</v>
      </c>
      <c r="D2723">
        <v>0.15</v>
      </c>
      <c r="E2723">
        <v>0.15</v>
      </c>
      <c r="F2723">
        <v>0.11586200000000001</v>
      </c>
      <c r="G2723">
        <v>1002400</v>
      </c>
      <c r="I2723" t="str">
        <f t="shared" si="379"/>
        <v/>
      </c>
      <c r="J2723" t="str">
        <f t="shared" si="380"/>
        <v/>
      </c>
      <c r="K2723" t="str">
        <f t="shared" si="381"/>
        <v/>
      </c>
      <c r="M2723" s="11" t="str">
        <f t="shared" si="385"/>
        <v/>
      </c>
      <c r="O2723">
        <f>IF(ROW($E2723)&lt;=VALUE(LEFT(O$1,FIND("-",O$1,1)-1)),0,IF(ROW($E2723)=VALUE(LEFT(O$1,FIND("-",O$1,1)-1))+1,AVERAGE(INDEX($E:$E,ROW($E2723)-VALUE(LEFT(O$1,FIND("-",O$1,1)-1))):$E2723),($E2723*(2/(VALUE(LEFT(O$1,FIND("-",O$1,1)-1))+1)))+(O2722*(1-(2/(VALUE(LEFT(O$1,FIND("-",O$1,1)-1))+1))))))</f>
        <v>0.14201436129784406</v>
      </c>
      <c r="Q2723">
        <f>IF(ROW($E2723)&lt;=VALUE(LEFT(Q$1,FIND("-",Q$1,1)-1)),0,IF(ROW($E2723)=VALUE(LEFT(Q$1,FIND("-",Q$1,1)-1))+1,AVERAGE(INDEX($E:$E,ROW($E2723)-VALUE(LEFT(Q$1,FIND("-",Q$1,1)-1))):$E2723),($E2723*(2/(VALUE(LEFT(Q$1,FIND("-",Q$1,1)-1))+1)))+(Q2722*(1-(2/(VALUE(LEFT(Q$1,FIND("-",Q$1,1)-1))+1))))))</f>
        <v>0.15256272080263919</v>
      </c>
      <c r="R2723">
        <f>IF(ROW($E2723)&lt;=VALUE(LEFT(R$1,FIND("-",R$1,1)-1)),0,IF(ROW($E2723)=VALUE(LEFT(R$1,FIND("-",R$1,1)-1))+1,AVERAGE(INDEX($E:$E,ROW($E2723)-VALUE(LEFT(R$1,FIND("-",R$1,1)-1))):$E2723),($E2723*(2/(VALUE(LEFT(R$1,FIND("-",R$1,1)-1))+1)))+(R2722*(1-(2/(VALUE(LEFT(R$1,FIND("-",R$1,1)-1))+1))))))</f>
        <v>0.15338606288074183</v>
      </c>
      <c r="S2723">
        <f t="shared" si="382"/>
        <v>-8.2334207810264015E-4</v>
      </c>
      <c r="T2723">
        <f>IF(ROW($E2723)&lt;=MAX(VALUE(LEFT(Q$1,FIND("-",Q$1,1)-1)),VALUE(LEFT(R$1,FIND("-",R$1,1)-1)))+VALUE(LEFT(T$1,FIND("-",T$1,1)-1))-1,0,IF(ROW($E2723)=MAX(VALUE(LEFT(Q$1,FIND("-",Q$1,1)-1)),VALUE(LEFT(R$1,FIND("-",R$1,1)-1)))+VALUE(LEFT(T$1,FIND("-",T$1,1)-1)),AVERAGE(INDEX($S:$S,ROW(S2723)-VALUE(LEFT(T$1,FIND("-",T$1,1)-1))+1):S2723),($S2723*(2/(VALUE(LEFT(T$1,FIND("-",T$1,1)-1))+1)))+(T2722*(1-(2/(VALUE(LEFT(T$1,FIND("-",T$1,1)-1))+1))))))</f>
        <v>-3.2846536794719827E-4</v>
      </c>
      <c r="V2723">
        <f t="shared" si="383"/>
        <v>0</v>
      </c>
      <c r="W2723">
        <f>IF(ROW($E2723)&lt;=VALUE(LEFT(W$1,FIND("-",W$1,1)-1))+1,0,IF(ROW($E2722)=VALUE(LEFT(W$1,FIND("-",W$1,1)-1))+1,100-100/(1+ABS((SUMIF(INDEX($V:$V,ROW($V2723)-VALUE(LEFT(W$1,FIND("-",W$1,1)-1))+1):$V2723,"&gt;0",INDEX($V:$V,ROW($V2723)-VALUE(LEFT(W$1,FIND("-",W$1,1)-1))+1):$V2723)/COUNTIF(INDEX($V:$V,ROW($V2723)-VALUE(LEFT(W$1,FIND("-",W$1,1)-1))+1):$V2723,"&gt;0"))/(SUMIF(INDEX($V:$V,ROW($V2723)-VALUE(LEFT(W$1,FIND("-",W$1,1)-1))+1):$V2723,"&lt;0",INDEX($V:$V,ROW($V2723)-VALUE(LEFT(W$1,FIND("-",W$1,1)-1))+1):$V2723)/COUNTIF(INDEX($V:$V,ROW($V2723)-VALUE(LEFT(W$1,FIND("-",W$1,1)-1))+1):$V2723,"&lt;0")))),100-100/(1+ABS((SUMIF(INDEX($V:$V,ROW($V2723)-VALUE(LEFT(W$1,FIND("-",W$1,1)-1))+1):$V2723,"&gt;0",INDEX($V:$V,ROW($V2723)-VALUE(LEFT(W$1,FIND("-",W$1,1)-1))+1):$V2723)/VALUE(LEFT(W$1,FIND("-",W$1,1)-1)))/(SUMIF(INDEX($V:$V,ROW($V2723)-VALUE(LEFT(W$1,FIND("-",W$1,1)-1))+1):$V2723,"&lt;0",INDEX($V:$V,ROW($V2723)-VALUE(LEFT(W$1,FIND("-",W$1,1)-1))+1):$V2723)/VALUE(LEFT(W$1,FIND("-",W$1,1)-1)))))))</f>
        <v>42.857142857142854</v>
      </c>
      <c r="Y2723">
        <f>IF(ROW($E2723)&lt;=VALUE(LEFT(Y$1,FIND("-",Y$1,1)-1)),0,MAX(INDEX(C:C,ROW(C2723)-VALUE(LEFT(Y$1,FIND("-",Y$1,1)-1))+1):C2723))</f>
        <v>0.16</v>
      </c>
      <c r="Z2723">
        <f>IF(ROW($E2723)&lt;=VALUE(LEFT(Z$1,FIND("-",Z$1,1)-1)),0,MIN(INDEX(D:D,ROW(D2723)-VALUE(LEFT(Z$1,FIND("-",Z$1,1)-1))+1):D2723))</f>
        <v>0.14499999999999999</v>
      </c>
      <c r="AA2723">
        <f t="shared" si="387"/>
        <v>33.333333333333329</v>
      </c>
      <c r="AB2723">
        <f>IF(ROW($AA2723)&lt;=VALUE(LEFT(AA$1,FIND("-",AA$1,1)-1))+VALUE(LEFT(AB$1,FIND("-",AB$1,1)-1)-1),0,AVERAGE(INDEX($AA:$AA,ROW($AA2723)-VALUE(LEFT(AB$1,FIND("-",AB$1,1)-1))+1):$AA2723))</f>
        <v>22.222222222222218</v>
      </c>
      <c r="AC2723">
        <f>IF(ROW($AA2723)&lt;=VALUE(LEFT(AA$1,FIND("-",AA$1,1)-1))+VALUE(LEFT(AB$1,FIND("-",AB$1,1)-1)-1)+VALUE(LEFT(AC$1,FIND("-",AC$1,1)-1)-1),0,AVERAGE(INDEX($AB:$AB,ROW($AB2723)-VALUE(LEFT(AC$1,FIND("-",AC$1,1)-1))+1):$AB2723))</f>
        <v>22.222222222222218</v>
      </c>
      <c r="AE2723">
        <f t="shared" si="384"/>
        <v>156889544</v>
      </c>
      <c r="AG2723" t="str">
        <f t="shared" si="386"/>
        <v/>
      </c>
    </row>
    <row r="2724" spans="1:33" x14ac:dyDescent="0.25">
      <c r="A2724" s="6">
        <v>40947</v>
      </c>
      <c r="B2724">
        <v>0.15</v>
      </c>
      <c r="C2724">
        <v>0.155</v>
      </c>
      <c r="D2724">
        <v>0.15</v>
      </c>
      <c r="E2724">
        <v>0.155</v>
      </c>
      <c r="F2724">
        <v>0.119724</v>
      </c>
      <c r="G2724">
        <v>1341000</v>
      </c>
      <c r="I2724" t="str">
        <f t="shared" si="379"/>
        <v/>
      </c>
      <c r="J2724" t="str">
        <f t="shared" si="380"/>
        <v/>
      </c>
      <c r="K2724" t="str">
        <f t="shared" si="381"/>
        <v/>
      </c>
      <c r="M2724" s="11" t="str">
        <f t="shared" si="385"/>
        <v/>
      </c>
      <c r="O2724">
        <f>IF(ROW($E2724)&lt;=VALUE(LEFT(O$1,FIND("-",O$1,1)-1)),0,IF(ROW($E2724)=VALUE(LEFT(O$1,FIND("-",O$1,1)-1))+1,AVERAGE(INDEX($E:$E,ROW($E2724)-VALUE(LEFT(O$1,FIND("-",O$1,1)-1))):$E2724),($E2724*(2/(VALUE(LEFT(O$1,FIND("-",O$1,1)-1))+1)))+(O2723*(1-(2/(VALUE(LEFT(O$1,FIND("-",O$1,1)-1))+1))))))</f>
        <v>0.14214357163318889</v>
      </c>
      <c r="Q2724">
        <f>IF(ROW($E2724)&lt;=VALUE(LEFT(Q$1,FIND("-",Q$1,1)-1)),0,IF(ROW($E2724)=VALUE(LEFT(Q$1,FIND("-",Q$1,1)-1))+1,AVERAGE(INDEX($E:$E,ROW($E2724)-VALUE(LEFT(Q$1,FIND("-",Q$1,1)-1))):$E2724),($E2724*(2/(VALUE(LEFT(Q$1,FIND("-",Q$1,1)-1))+1)))+(Q2723*(1-(2/(VALUE(LEFT(Q$1,FIND("-",Q$1,1)-1))+1))))))</f>
        <v>0.15293768683300241</v>
      </c>
      <c r="R2724">
        <f>IF(ROW($E2724)&lt;=VALUE(LEFT(R$1,FIND("-",R$1,1)-1)),0,IF(ROW($E2724)=VALUE(LEFT(R$1,FIND("-",R$1,1)-1))+1,AVERAGE(INDEX($E:$E,ROW($E2724)-VALUE(LEFT(R$1,FIND("-",R$1,1)-1))):$E2724),($E2724*(2/(VALUE(LEFT(R$1,FIND("-",R$1,1)-1))+1)))+(R2723*(1-(2/(VALUE(LEFT(R$1,FIND("-",R$1,1)-1))+1))))))</f>
        <v>0.15350561377846467</v>
      </c>
      <c r="S2724">
        <f t="shared" si="382"/>
        <v>-5.6792694546226041E-4</v>
      </c>
      <c r="T2724">
        <f>IF(ROW($E2724)&lt;=MAX(VALUE(LEFT(Q$1,FIND("-",Q$1,1)-1)),VALUE(LEFT(R$1,FIND("-",R$1,1)-1)))+VALUE(LEFT(T$1,FIND("-",T$1,1)-1))-1,0,IF(ROW($E2724)=MAX(VALUE(LEFT(Q$1,FIND("-",Q$1,1)-1)),VALUE(LEFT(R$1,FIND("-",R$1,1)-1)))+VALUE(LEFT(T$1,FIND("-",T$1,1)-1)),AVERAGE(INDEX($S:$S,ROW(S2724)-VALUE(LEFT(T$1,FIND("-",T$1,1)-1))+1):S2724),($S2724*(2/(VALUE(LEFT(T$1,FIND("-",T$1,1)-1))+1)))+(T2723*(1-(2/(VALUE(LEFT(T$1,FIND("-",T$1,1)-1))+1))))))</f>
        <v>-3.7635768345021072E-4</v>
      </c>
      <c r="V2724">
        <f t="shared" si="383"/>
        <v>5.0000000000000044E-3</v>
      </c>
      <c r="W2724">
        <f>IF(ROW($E2724)&lt;=VALUE(LEFT(W$1,FIND("-",W$1,1)-1))+1,0,IF(ROW($E2723)=VALUE(LEFT(W$1,FIND("-",W$1,1)-1))+1,100-100/(1+ABS((SUMIF(INDEX($V:$V,ROW($V2724)-VALUE(LEFT(W$1,FIND("-",W$1,1)-1))+1):$V2724,"&gt;0",INDEX($V:$V,ROW($V2724)-VALUE(LEFT(W$1,FIND("-",W$1,1)-1))+1):$V2724)/COUNTIF(INDEX($V:$V,ROW($V2724)-VALUE(LEFT(W$1,FIND("-",W$1,1)-1))+1):$V2724,"&gt;0"))/(SUMIF(INDEX($V:$V,ROW($V2724)-VALUE(LEFT(W$1,FIND("-",W$1,1)-1))+1):$V2724,"&lt;0",INDEX($V:$V,ROW($V2724)-VALUE(LEFT(W$1,FIND("-",W$1,1)-1))+1):$V2724)/COUNTIF(INDEX($V:$V,ROW($V2724)-VALUE(LEFT(W$1,FIND("-",W$1,1)-1))+1):$V2724,"&lt;0")))),100-100/(1+ABS((SUMIF(INDEX($V:$V,ROW($V2724)-VALUE(LEFT(W$1,FIND("-",W$1,1)-1))+1):$V2724,"&gt;0",INDEX($V:$V,ROW($V2724)-VALUE(LEFT(W$1,FIND("-",W$1,1)-1))+1):$V2724)/VALUE(LEFT(W$1,FIND("-",W$1,1)-1)))/(SUMIF(INDEX($V:$V,ROW($V2724)-VALUE(LEFT(W$1,FIND("-",W$1,1)-1))+1):$V2724,"&lt;0",INDEX($V:$V,ROW($V2724)-VALUE(LEFT(W$1,FIND("-",W$1,1)-1))+1):$V2724)/VALUE(LEFT(W$1,FIND("-",W$1,1)-1)))))))</f>
        <v>50</v>
      </c>
      <c r="Y2724">
        <f>IF(ROW($E2724)&lt;=VALUE(LEFT(Y$1,FIND("-",Y$1,1)-1)),0,MAX(INDEX(C:C,ROW(C2724)-VALUE(LEFT(Y$1,FIND("-",Y$1,1)-1))+1):C2724))</f>
        <v>0.16</v>
      </c>
      <c r="Z2724">
        <f>IF(ROW($E2724)&lt;=VALUE(LEFT(Z$1,FIND("-",Z$1,1)-1)),0,MIN(INDEX(D:D,ROW(D2724)-VALUE(LEFT(Z$1,FIND("-",Z$1,1)-1))+1):D2724))</f>
        <v>0.14499999999999999</v>
      </c>
      <c r="AA2724">
        <f t="shared" si="387"/>
        <v>66.666666666666657</v>
      </c>
      <c r="AB2724">
        <f>IF(ROW($AA2724)&lt;=VALUE(LEFT(AA$1,FIND("-",AA$1,1)-1))+VALUE(LEFT(AB$1,FIND("-",AB$1,1)-1)-1),0,AVERAGE(INDEX($AA:$AA,ROW($AA2724)-VALUE(LEFT(AB$1,FIND("-",AB$1,1)-1))+1):$AA2724))</f>
        <v>44.444444444444436</v>
      </c>
      <c r="AC2724">
        <f>IF(ROW($AA2724)&lt;=VALUE(LEFT(AA$1,FIND("-",AA$1,1)-1))+VALUE(LEFT(AB$1,FIND("-",AB$1,1)-1)-1)+VALUE(LEFT(AC$1,FIND("-",AC$1,1)-1)-1),0,AVERAGE(INDEX($AB:$AB,ROW($AB2724)-VALUE(LEFT(AC$1,FIND("-",AC$1,1)-1))+1):$AB2724))</f>
        <v>31.481481481481477</v>
      </c>
      <c r="AE2724">
        <f t="shared" si="384"/>
        <v>158230544</v>
      </c>
      <c r="AG2724" t="str">
        <f t="shared" si="386"/>
        <v/>
      </c>
    </row>
    <row r="2725" spans="1:33" x14ac:dyDescent="0.25">
      <c r="A2725" s="6">
        <v>40948</v>
      </c>
      <c r="B2725">
        <v>0.155</v>
      </c>
      <c r="C2725">
        <v>0.155</v>
      </c>
      <c r="D2725">
        <v>0.14499999999999999</v>
      </c>
      <c r="E2725">
        <v>0.15</v>
      </c>
      <c r="F2725">
        <v>0.11586200000000001</v>
      </c>
      <c r="G2725">
        <v>1077500</v>
      </c>
      <c r="I2725" t="str">
        <f t="shared" si="379"/>
        <v/>
      </c>
      <c r="J2725" t="str">
        <f t="shared" si="380"/>
        <v/>
      </c>
      <c r="K2725" t="str">
        <f t="shared" si="381"/>
        <v/>
      </c>
      <c r="M2725" s="11" t="str">
        <f t="shared" si="385"/>
        <v/>
      </c>
      <c r="O2725">
        <f>IF(ROW($E2725)&lt;=VALUE(LEFT(O$1,FIND("-",O$1,1)-1)),0,IF(ROW($E2725)=VALUE(LEFT(O$1,FIND("-",O$1,1)-1))+1,AVERAGE(INDEX($E:$E,ROW($E2725)-VALUE(LEFT(O$1,FIND("-",O$1,1)-1))):$E2725),($E2725*(2/(VALUE(LEFT(O$1,FIND("-",O$1,1)-1))+1)))+(O2724*(1-(2/(VALUE(LEFT(O$1,FIND("-",O$1,1)-1))+1))))))</f>
        <v>0.14222174504977406</v>
      </c>
      <c r="Q2725">
        <f>IF(ROW($E2725)&lt;=VALUE(LEFT(Q$1,FIND("-",Q$1,1)-1)),0,IF(ROW($E2725)=VALUE(LEFT(Q$1,FIND("-",Q$1,1)-1))+1,AVERAGE(INDEX($E:$E,ROW($E2725)-VALUE(LEFT(Q$1,FIND("-",Q$1,1)-1))):$E2725),($E2725*(2/(VALUE(LEFT(Q$1,FIND("-",Q$1,1)-1))+1)))+(Q2724*(1-(2/(VALUE(LEFT(Q$1,FIND("-",Q$1,1)-1))+1))))))</f>
        <v>0.15248573501254051</v>
      </c>
      <c r="R2725">
        <f>IF(ROW($E2725)&lt;=VALUE(LEFT(R$1,FIND("-",R$1,1)-1)),0,IF(ROW($E2725)=VALUE(LEFT(R$1,FIND("-",R$1,1)-1))+1,AVERAGE(INDEX($E:$E,ROW($E2725)-VALUE(LEFT(R$1,FIND("-",R$1,1)-1))):$E2725),($E2725*(2/(VALUE(LEFT(R$1,FIND("-",R$1,1)-1))+1)))+(R2724*(1-(2/(VALUE(LEFT(R$1,FIND("-",R$1,1)-1))+1))))))</f>
        <v>0.15324593868376357</v>
      </c>
      <c r="S2725">
        <f t="shared" si="382"/>
        <v>-7.602036712230642E-4</v>
      </c>
      <c r="T2725">
        <f>IF(ROW($E2725)&lt;=MAX(VALUE(LEFT(Q$1,FIND("-",Q$1,1)-1)),VALUE(LEFT(R$1,FIND("-",R$1,1)-1)))+VALUE(LEFT(T$1,FIND("-",T$1,1)-1))-1,0,IF(ROW($E2725)=MAX(VALUE(LEFT(Q$1,FIND("-",Q$1,1)-1)),VALUE(LEFT(R$1,FIND("-",R$1,1)-1)))+VALUE(LEFT(T$1,FIND("-",T$1,1)-1)),AVERAGE(INDEX($S:$S,ROW(S2725)-VALUE(LEFT(T$1,FIND("-",T$1,1)-1))+1):S2725),($S2725*(2/(VALUE(LEFT(T$1,FIND("-",T$1,1)-1))+1)))+(T2724*(1-(2/(VALUE(LEFT(T$1,FIND("-",T$1,1)-1))+1))))))</f>
        <v>-4.5312688100478143E-4</v>
      </c>
      <c r="V2725">
        <f t="shared" si="383"/>
        <v>-5.0000000000000044E-3</v>
      </c>
      <c r="W2725">
        <f>IF(ROW($E2725)&lt;=VALUE(LEFT(W$1,FIND("-",W$1,1)-1))+1,0,IF(ROW($E2724)=VALUE(LEFT(W$1,FIND("-",W$1,1)-1))+1,100-100/(1+ABS((SUMIF(INDEX($V:$V,ROW($V2725)-VALUE(LEFT(W$1,FIND("-",W$1,1)-1))+1):$V2725,"&gt;0",INDEX($V:$V,ROW($V2725)-VALUE(LEFT(W$1,FIND("-",W$1,1)-1))+1):$V2725)/COUNTIF(INDEX($V:$V,ROW($V2725)-VALUE(LEFT(W$1,FIND("-",W$1,1)-1))+1):$V2725,"&gt;0"))/(SUMIF(INDEX($V:$V,ROW($V2725)-VALUE(LEFT(W$1,FIND("-",W$1,1)-1))+1):$V2725,"&lt;0",INDEX($V:$V,ROW($V2725)-VALUE(LEFT(W$1,FIND("-",W$1,1)-1))+1):$V2725)/COUNTIF(INDEX($V:$V,ROW($V2725)-VALUE(LEFT(W$1,FIND("-",W$1,1)-1))+1):$V2725,"&lt;0")))),100-100/(1+ABS((SUMIF(INDEX($V:$V,ROW($V2725)-VALUE(LEFT(W$1,FIND("-",W$1,1)-1))+1):$V2725,"&gt;0",INDEX($V:$V,ROW($V2725)-VALUE(LEFT(W$1,FIND("-",W$1,1)-1))+1):$V2725)/VALUE(LEFT(W$1,FIND("-",W$1,1)-1)))/(SUMIF(INDEX($V:$V,ROW($V2725)-VALUE(LEFT(W$1,FIND("-",W$1,1)-1))+1):$V2725,"&lt;0",INDEX($V:$V,ROW($V2725)-VALUE(LEFT(W$1,FIND("-",W$1,1)-1))+1):$V2725)/VALUE(LEFT(W$1,FIND("-",W$1,1)-1)))))))</f>
        <v>44.444444444444436</v>
      </c>
      <c r="Y2725">
        <f>IF(ROW($E2725)&lt;=VALUE(LEFT(Y$1,FIND("-",Y$1,1)-1)),0,MAX(INDEX(C:C,ROW(C2725)-VALUE(LEFT(Y$1,FIND("-",Y$1,1)-1))+1):C2725))</f>
        <v>0.16</v>
      </c>
      <c r="Z2725">
        <f>IF(ROW($E2725)&lt;=VALUE(LEFT(Z$1,FIND("-",Z$1,1)-1)),0,MIN(INDEX(D:D,ROW(D2725)-VALUE(LEFT(Z$1,FIND("-",Z$1,1)-1))+1):D2725))</f>
        <v>0.14499999999999999</v>
      </c>
      <c r="AA2725">
        <f t="shared" si="387"/>
        <v>33.333333333333329</v>
      </c>
      <c r="AB2725">
        <f>IF(ROW($AA2725)&lt;=VALUE(LEFT(AA$1,FIND("-",AA$1,1)-1))+VALUE(LEFT(AB$1,FIND("-",AB$1,1)-1)-1),0,AVERAGE(INDEX($AA:$AA,ROW($AA2725)-VALUE(LEFT(AB$1,FIND("-",AB$1,1)-1))+1):$AA2725))</f>
        <v>44.444444444444436</v>
      </c>
      <c r="AC2725">
        <f>IF(ROW($AA2725)&lt;=VALUE(LEFT(AA$1,FIND("-",AA$1,1)-1))+VALUE(LEFT(AB$1,FIND("-",AB$1,1)-1)-1)+VALUE(LEFT(AC$1,FIND("-",AC$1,1)-1)-1),0,AVERAGE(INDEX($AB:$AB,ROW($AB2725)-VALUE(LEFT(AC$1,FIND("-",AC$1,1)-1))+1):$AB2725))</f>
        <v>37.037037037037031</v>
      </c>
      <c r="AE2725">
        <f t="shared" si="384"/>
        <v>157153044</v>
      </c>
      <c r="AG2725" t="str">
        <f t="shared" si="386"/>
        <v/>
      </c>
    </row>
    <row r="2726" spans="1:33" x14ac:dyDescent="0.25">
      <c r="A2726" s="6">
        <v>40949</v>
      </c>
      <c r="B2726">
        <v>0.14499999999999999</v>
      </c>
      <c r="C2726">
        <v>0.155</v>
      </c>
      <c r="D2726">
        <v>0.14499999999999999</v>
      </c>
      <c r="E2726">
        <v>0.15</v>
      </c>
      <c r="F2726">
        <v>0.11586200000000001</v>
      </c>
      <c r="G2726">
        <v>1362600</v>
      </c>
      <c r="I2726" t="str">
        <f t="shared" si="379"/>
        <v/>
      </c>
      <c r="J2726" t="str">
        <f t="shared" si="380"/>
        <v/>
      </c>
      <c r="K2726" t="str">
        <f t="shared" si="381"/>
        <v/>
      </c>
      <c r="M2726" s="11" t="str">
        <f t="shared" si="385"/>
        <v/>
      </c>
      <c r="O2726">
        <f>IF(ROW($E2726)&lt;=VALUE(LEFT(O$1,FIND("-",O$1,1)-1)),0,IF(ROW($E2726)=VALUE(LEFT(O$1,FIND("-",O$1,1)-1))+1,AVERAGE(INDEX($E:$E,ROW($E2726)-VALUE(LEFT(O$1,FIND("-",O$1,1)-1))):$E2726),($E2726*(2/(VALUE(LEFT(O$1,FIND("-",O$1,1)-1))+1)))+(O2725*(1-(2/(VALUE(LEFT(O$1,FIND("-",O$1,1)-1))+1))))))</f>
        <v>0.1422991406214181</v>
      </c>
      <c r="Q2726">
        <f>IF(ROW($E2726)&lt;=VALUE(LEFT(Q$1,FIND("-",Q$1,1)-1)),0,IF(ROW($E2726)=VALUE(LEFT(Q$1,FIND("-",Q$1,1)-1))+1,AVERAGE(INDEX($E:$E,ROW($E2726)-VALUE(LEFT(Q$1,FIND("-",Q$1,1)-1))):$E2726),($E2726*(2/(VALUE(LEFT(Q$1,FIND("-",Q$1,1)-1))+1)))+(Q2725*(1-(2/(VALUE(LEFT(Q$1,FIND("-",Q$1,1)-1))+1))))))</f>
        <v>0.15210331424138043</v>
      </c>
      <c r="R2726">
        <f>IF(ROW($E2726)&lt;=VALUE(LEFT(R$1,FIND("-",R$1,1)-1)),0,IF(ROW($E2726)=VALUE(LEFT(R$1,FIND("-",R$1,1)-1))+1,AVERAGE(INDEX($E:$E,ROW($E2726)-VALUE(LEFT(R$1,FIND("-",R$1,1)-1))):$E2726),($E2726*(2/(VALUE(LEFT(R$1,FIND("-",R$1,1)-1))+1)))+(R2725*(1-(2/(VALUE(LEFT(R$1,FIND("-",R$1,1)-1))+1))))))</f>
        <v>0.15300549878126254</v>
      </c>
      <c r="S2726">
        <f t="shared" si="382"/>
        <v>-9.0218453988211156E-4</v>
      </c>
      <c r="T2726">
        <f>IF(ROW($E2726)&lt;=MAX(VALUE(LEFT(Q$1,FIND("-",Q$1,1)-1)),VALUE(LEFT(R$1,FIND("-",R$1,1)-1)))+VALUE(LEFT(T$1,FIND("-",T$1,1)-1))-1,0,IF(ROW($E2726)=MAX(VALUE(LEFT(Q$1,FIND("-",Q$1,1)-1)),VALUE(LEFT(R$1,FIND("-",R$1,1)-1)))+VALUE(LEFT(T$1,FIND("-",T$1,1)-1)),AVERAGE(INDEX($S:$S,ROW(S2726)-VALUE(LEFT(T$1,FIND("-",T$1,1)-1))+1):S2726),($S2726*(2/(VALUE(LEFT(T$1,FIND("-",T$1,1)-1))+1)))+(T2725*(1-(2/(VALUE(LEFT(T$1,FIND("-",T$1,1)-1))+1))))))</f>
        <v>-5.4293841278024745E-4</v>
      </c>
      <c r="V2726">
        <f t="shared" si="383"/>
        <v>0</v>
      </c>
      <c r="W2726">
        <f>IF(ROW($E2726)&lt;=VALUE(LEFT(W$1,FIND("-",W$1,1)-1))+1,0,IF(ROW($E2725)=VALUE(LEFT(W$1,FIND("-",W$1,1)-1))+1,100-100/(1+ABS((SUMIF(INDEX($V:$V,ROW($V2726)-VALUE(LEFT(W$1,FIND("-",W$1,1)-1))+1):$V2726,"&gt;0",INDEX($V:$V,ROW($V2726)-VALUE(LEFT(W$1,FIND("-",W$1,1)-1))+1):$V2726)/COUNTIF(INDEX($V:$V,ROW($V2726)-VALUE(LEFT(W$1,FIND("-",W$1,1)-1))+1):$V2726,"&gt;0"))/(SUMIF(INDEX($V:$V,ROW($V2726)-VALUE(LEFT(W$1,FIND("-",W$1,1)-1))+1):$V2726,"&lt;0",INDEX($V:$V,ROW($V2726)-VALUE(LEFT(W$1,FIND("-",W$1,1)-1))+1):$V2726)/COUNTIF(INDEX($V:$V,ROW($V2726)-VALUE(LEFT(W$1,FIND("-",W$1,1)-1))+1):$V2726,"&lt;0")))),100-100/(1+ABS((SUMIF(INDEX($V:$V,ROW($V2726)-VALUE(LEFT(W$1,FIND("-",W$1,1)-1))+1):$V2726,"&gt;0",INDEX($V:$V,ROW($V2726)-VALUE(LEFT(W$1,FIND("-",W$1,1)-1))+1):$V2726)/VALUE(LEFT(W$1,FIND("-",W$1,1)-1)))/(SUMIF(INDEX($V:$V,ROW($V2726)-VALUE(LEFT(W$1,FIND("-",W$1,1)-1))+1):$V2726,"&lt;0",INDEX($V:$V,ROW($V2726)-VALUE(LEFT(W$1,FIND("-",W$1,1)-1))+1):$V2726)/VALUE(LEFT(W$1,FIND("-",W$1,1)-1)))))))</f>
        <v>44.444444444444436</v>
      </c>
      <c r="Y2726">
        <f>IF(ROW($E2726)&lt;=VALUE(LEFT(Y$1,FIND("-",Y$1,1)-1)),0,MAX(INDEX(C:C,ROW(C2726)-VALUE(LEFT(Y$1,FIND("-",Y$1,1)-1))+1):C2726))</f>
        <v>0.16</v>
      </c>
      <c r="Z2726">
        <f>IF(ROW($E2726)&lt;=VALUE(LEFT(Z$1,FIND("-",Z$1,1)-1)),0,MIN(INDEX(D:D,ROW(D2726)-VALUE(LEFT(Z$1,FIND("-",Z$1,1)-1))+1):D2726))</f>
        <v>0.14499999999999999</v>
      </c>
      <c r="AA2726">
        <f t="shared" si="387"/>
        <v>33.333333333333329</v>
      </c>
      <c r="AB2726">
        <f>IF(ROW($AA2726)&lt;=VALUE(LEFT(AA$1,FIND("-",AA$1,1)-1))+VALUE(LEFT(AB$1,FIND("-",AB$1,1)-1)-1),0,AVERAGE(INDEX($AA:$AA,ROW($AA2726)-VALUE(LEFT(AB$1,FIND("-",AB$1,1)-1))+1):$AA2726))</f>
        <v>44.444444444444436</v>
      </c>
      <c r="AC2726">
        <f>IF(ROW($AA2726)&lt;=VALUE(LEFT(AA$1,FIND("-",AA$1,1)-1))+VALUE(LEFT(AB$1,FIND("-",AB$1,1)-1)-1)+VALUE(LEFT(AC$1,FIND("-",AC$1,1)-1)-1),0,AVERAGE(INDEX($AB:$AB,ROW($AB2726)-VALUE(LEFT(AC$1,FIND("-",AC$1,1)-1))+1):$AB2726))</f>
        <v>44.444444444444436</v>
      </c>
      <c r="AE2726">
        <f t="shared" si="384"/>
        <v>157153044</v>
      </c>
      <c r="AG2726" t="str">
        <f t="shared" si="386"/>
        <v/>
      </c>
    </row>
    <row r="2727" spans="1:33" x14ac:dyDescent="0.25">
      <c r="A2727" s="6">
        <v>40952</v>
      </c>
      <c r="B2727">
        <v>0.15</v>
      </c>
      <c r="C2727">
        <v>0.15</v>
      </c>
      <c r="D2727">
        <v>0.15</v>
      </c>
      <c r="E2727">
        <v>0.15</v>
      </c>
      <c r="F2727">
        <v>0.11586200000000001</v>
      </c>
      <c r="G2727">
        <v>1274700</v>
      </c>
      <c r="I2727" t="str">
        <f t="shared" si="379"/>
        <v/>
      </c>
      <c r="J2727" t="str">
        <f t="shared" si="380"/>
        <v/>
      </c>
      <c r="K2727" t="str">
        <f t="shared" si="381"/>
        <v/>
      </c>
      <c r="M2727" s="11" t="str">
        <f t="shared" si="385"/>
        <v/>
      </c>
      <c r="O2727">
        <f>IF(ROW($E2727)&lt;=VALUE(LEFT(O$1,FIND("-",O$1,1)-1)),0,IF(ROW($E2727)=VALUE(LEFT(O$1,FIND("-",O$1,1)-1))+1,AVERAGE(INDEX($E:$E,ROW($E2727)-VALUE(LEFT(O$1,FIND("-",O$1,1)-1))):$E2727),($E2727*(2/(VALUE(LEFT(O$1,FIND("-",O$1,1)-1))+1)))+(O2726*(1-(2/(VALUE(LEFT(O$1,FIND("-",O$1,1)-1))+1))))))</f>
        <v>0.14237576608787164</v>
      </c>
      <c r="Q2727">
        <f>IF(ROW($E2727)&lt;=VALUE(LEFT(Q$1,FIND("-",Q$1,1)-1)),0,IF(ROW($E2727)=VALUE(LEFT(Q$1,FIND("-",Q$1,1)-1))+1,AVERAGE(INDEX($E:$E,ROW($E2727)-VALUE(LEFT(Q$1,FIND("-",Q$1,1)-1))):$E2727),($E2727*(2/(VALUE(LEFT(Q$1,FIND("-",Q$1,1)-1))+1)))+(Q2726*(1-(2/(VALUE(LEFT(Q$1,FIND("-",Q$1,1)-1))+1))))))</f>
        <v>0.15177972743501422</v>
      </c>
      <c r="R2727">
        <f>IF(ROW($E2727)&lt;=VALUE(LEFT(R$1,FIND("-",R$1,1)-1)),0,IF(ROW($E2727)=VALUE(LEFT(R$1,FIND("-",R$1,1)-1))+1,AVERAGE(INDEX($E:$E,ROW($E2727)-VALUE(LEFT(R$1,FIND("-",R$1,1)-1))):$E2727),($E2727*(2/(VALUE(LEFT(R$1,FIND("-",R$1,1)-1))+1)))+(R2726*(1-(2/(VALUE(LEFT(R$1,FIND("-",R$1,1)-1))+1))))))</f>
        <v>0.15278286924190976</v>
      </c>
      <c r="S2727">
        <f t="shared" si="382"/>
        <v>-1.0031418068955356E-3</v>
      </c>
      <c r="T2727">
        <f>IF(ROW($E2727)&lt;=MAX(VALUE(LEFT(Q$1,FIND("-",Q$1,1)-1)),VALUE(LEFT(R$1,FIND("-",R$1,1)-1)))+VALUE(LEFT(T$1,FIND("-",T$1,1)-1))-1,0,IF(ROW($E2727)=MAX(VALUE(LEFT(Q$1,FIND("-",Q$1,1)-1)),VALUE(LEFT(R$1,FIND("-",R$1,1)-1)))+VALUE(LEFT(T$1,FIND("-",T$1,1)-1)),AVERAGE(INDEX($S:$S,ROW(S2727)-VALUE(LEFT(T$1,FIND("-",T$1,1)-1))+1):S2727),($S2727*(2/(VALUE(LEFT(T$1,FIND("-",T$1,1)-1))+1)))+(T2726*(1-(2/(VALUE(LEFT(T$1,FIND("-",T$1,1)-1))+1))))))</f>
        <v>-6.3497909160330505E-4</v>
      </c>
      <c r="V2727">
        <f t="shared" si="383"/>
        <v>0</v>
      </c>
      <c r="W2727">
        <f>IF(ROW($E2727)&lt;=VALUE(LEFT(W$1,FIND("-",W$1,1)-1))+1,0,IF(ROW($E2726)=VALUE(LEFT(W$1,FIND("-",W$1,1)-1))+1,100-100/(1+ABS((SUMIF(INDEX($V:$V,ROW($V2727)-VALUE(LEFT(W$1,FIND("-",W$1,1)-1))+1):$V2727,"&gt;0",INDEX($V:$V,ROW($V2727)-VALUE(LEFT(W$1,FIND("-",W$1,1)-1))+1):$V2727)/COUNTIF(INDEX($V:$V,ROW($V2727)-VALUE(LEFT(W$1,FIND("-",W$1,1)-1))+1):$V2727,"&gt;0"))/(SUMIF(INDEX($V:$V,ROW($V2727)-VALUE(LEFT(W$1,FIND("-",W$1,1)-1))+1):$V2727,"&lt;0",INDEX($V:$V,ROW($V2727)-VALUE(LEFT(W$1,FIND("-",W$1,1)-1))+1):$V2727)/COUNTIF(INDEX($V:$V,ROW($V2727)-VALUE(LEFT(W$1,FIND("-",W$1,1)-1))+1):$V2727,"&lt;0")))),100-100/(1+ABS((SUMIF(INDEX($V:$V,ROW($V2727)-VALUE(LEFT(W$1,FIND("-",W$1,1)-1))+1):$V2727,"&gt;0",INDEX($V:$V,ROW($V2727)-VALUE(LEFT(W$1,FIND("-",W$1,1)-1))+1):$V2727)/VALUE(LEFT(W$1,FIND("-",W$1,1)-1)))/(SUMIF(INDEX($V:$V,ROW($V2727)-VALUE(LEFT(W$1,FIND("-",W$1,1)-1))+1):$V2727,"&lt;0",INDEX($V:$V,ROW($V2727)-VALUE(LEFT(W$1,FIND("-",W$1,1)-1))+1):$V2727)/VALUE(LEFT(W$1,FIND("-",W$1,1)-1)))))))</f>
        <v>50</v>
      </c>
      <c r="Y2727">
        <f>IF(ROW($E2727)&lt;=VALUE(LEFT(Y$1,FIND("-",Y$1,1)-1)),0,MAX(INDEX(C:C,ROW(C2727)-VALUE(LEFT(Y$1,FIND("-",Y$1,1)-1))+1):C2727))</f>
        <v>0.16</v>
      </c>
      <c r="Z2727">
        <f>IF(ROW($E2727)&lt;=VALUE(LEFT(Z$1,FIND("-",Z$1,1)-1)),0,MIN(INDEX(D:D,ROW(D2727)-VALUE(LEFT(Z$1,FIND("-",Z$1,1)-1))+1):D2727))</f>
        <v>0.14499999999999999</v>
      </c>
      <c r="AA2727">
        <f t="shared" si="387"/>
        <v>33.333333333333329</v>
      </c>
      <c r="AB2727">
        <f>IF(ROW($AA2727)&lt;=VALUE(LEFT(AA$1,FIND("-",AA$1,1)-1))+VALUE(LEFT(AB$1,FIND("-",AB$1,1)-1)-1),0,AVERAGE(INDEX($AA:$AA,ROW($AA2727)-VALUE(LEFT(AB$1,FIND("-",AB$1,1)-1))+1):$AA2727))</f>
        <v>33.333333333333329</v>
      </c>
      <c r="AC2727">
        <f>IF(ROW($AA2727)&lt;=VALUE(LEFT(AA$1,FIND("-",AA$1,1)-1))+VALUE(LEFT(AB$1,FIND("-",AB$1,1)-1)-1)+VALUE(LEFT(AC$1,FIND("-",AC$1,1)-1)-1),0,AVERAGE(INDEX($AB:$AB,ROW($AB2727)-VALUE(LEFT(AC$1,FIND("-",AC$1,1)-1))+1):$AB2727))</f>
        <v>40.740740740740733</v>
      </c>
      <c r="AE2727">
        <f t="shared" si="384"/>
        <v>157153044</v>
      </c>
      <c r="AG2727" t="str">
        <f t="shared" si="386"/>
        <v/>
      </c>
    </row>
    <row r="2728" spans="1:33" x14ac:dyDescent="0.25">
      <c r="A2728" s="6">
        <v>40953</v>
      </c>
      <c r="B2728">
        <v>0.155</v>
      </c>
      <c r="C2728">
        <v>0.155</v>
      </c>
      <c r="D2728">
        <v>0.15</v>
      </c>
      <c r="E2728">
        <v>0.15</v>
      </c>
      <c r="F2728">
        <v>0.11586200000000001</v>
      </c>
      <c r="G2728">
        <v>249100</v>
      </c>
      <c r="I2728" t="str">
        <f t="shared" si="379"/>
        <v/>
      </c>
      <c r="J2728" t="str">
        <f t="shared" si="380"/>
        <v/>
      </c>
      <c r="K2728" t="str">
        <f t="shared" si="381"/>
        <v/>
      </c>
      <c r="M2728" s="11" t="str">
        <f t="shared" si="385"/>
        <v/>
      </c>
      <c r="O2728">
        <f>IF(ROW($E2728)&lt;=VALUE(LEFT(O$1,FIND("-",O$1,1)-1)),0,IF(ROW($E2728)=VALUE(LEFT(O$1,FIND("-",O$1,1)-1))+1,AVERAGE(INDEX($E:$E,ROW($E2728)-VALUE(LEFT(O$1,FIND("-",O$1,1)-1))):$E2728),($E2728*(2/(VALUE(LEFT(O$1,FIND("-",O$1,1)-1))+1)))+(O2727*(1-(2/(VALUE(LEFT(O$1,FIND("-",O$1,1)-1))+1))))))</f>
        <v>0.14245162911187292</v>
      </c>
      <c r="Q2728">
        <f>IF(ROW($E2728)&lt;=VALUE(LEFT(Q$1,FIND("-",Q$1,1)-1)),0,IF(ROW($E2728)=VALUE(LEFT(Q$1,FIND("-",Q$1,1)-1))+1,AVERAGE(INDEX($E:$E,ROW($E2728)-VALUE(LEFT(Q$1,FIND("-",Q$1,1)-1))):$E2728),($E2728*(2/(VALUE(LEFT(Q$1,FIND("-",Q$1,1)-1))+1)))+(Q2727*(1-(2/(VALUE(LEFT(Q$1,FIND("-",Q$1,1)-1))+1))))))</f>
        <v>0.1515059232142428</v>
      </c>
      <c r="R2728">
        <f>IF(ROW($E2728)&lt;=VALUE(LEFT(R$1,FIND("-",R$1,1)-1)),0,IF(ROW($E2728)=VALUE(LEFT(R$1,FIND("-",R$1,1)-1))+1,AVERAGE(INDEX($E:$E,ROW($E2728)-VALUE(LEFT(R$1,FIND("-",R$1,1)-1))):$E2728),($E2728*(2/(VALUE(LEFT(R$1,FIND("-",R$1,1)-1))+1)))+(R2727*(1-(2/(VALUE(LEFT(R$1,FIND("-",R$1,1)-1))+1))))))</f>
        <v>0.15257673077954606</v>
      </c>
      <c r="S2728">
        <f t="shared" si="382"/>
        <v>-1.0708075653032556E-3</v>
      </c>
      <c r="T2728">
        <f>IF(ROW($E2728)&lt;=MAX(VALUE(LEFT(Q$1,FIND("-",Q$1,1)-1)),VALUE(LEFT(R$1,FIND("-",R$1,1)-1)))+VALUE(LEFT(T$1,FIND("-",T$1,1)-1))-1,0,IF(ROW($E2728)=MAX(VALUE(LEFT(Q$1,FIND("-",Q$1,1)-1)),VALUE(LEFT(R$1,FIND("-",R$1,1)-1)))+VALUE(LEFT(T$1,FIND("-",T$1,1)-1)),AVERAGE(INDEX($S:$S,ROW(S2728)-VALUE(LEFT(T$1,FIND("-",T$1,1)-1))+1):S2728),($S2728*(2/(VALUE(LEFT(T$1,FIND("-",T$1,1)-1))+1)))+(T2727*(1-(2/(VALUE(LEFT(T$1,FIND("-",T$1,1)-1))+1))))))</f>
        <v>-7.2214478634329525E-4</v>
      </c>
      <c r="V2728">
        <f t="shared" si="383"/>
        <v>0</v>
      </c>
      <c r="W2728">
        <f>IF(ROW($E2728)&lt;=VALUE(LEFT(W$1,FIND("-",W$1,1)-1))+1,0,IF(ROW($E2727)=VALUE(LEFT(W$1,FIND("-",W$1,1)-1))+1,100-100/(1+ABS((SUMIF(INDEX($V:$V,ROW($V2728)-VALUE(LEFT(W$1,FIND("-",W$1,1)-1))+1):$V2728,"&gt;0",INDEX($V:$V,ROW($V2728)-VALUE(LEFT(W$1,FIND("-",W$1,1)-1))+1):$V2728)/COUNTIF(INDEX($V:$V,ROW($V2728)-VALUE(LEFT(W$1,FIND("-",W$1,1)-1))+1):$V2728,"&gt;0"))/(SUMIF(INDEX($V:$V,ROW($V2728)-VALUE(LEFT(W$1,FIND("-",W$1,1)-1))+1):$V2728,"&lt;0",INDEX($V:$V,ROW($V2728)-VALUE(LEFT(W$1,FIND("-",W$1,1)-1))+1):$V2728)/COUNTIF(INDEX($V:$V,ROW($V2728)-VALUE(LEFT(W$1,FIND("-",W$1,1)-1))+1):$V2728,"&lt;0")))),100-100/(1+ABS((SUMIF(INDEX($V:$V,ROW($V2728)-VALUE(LEFT(W$1,FIND("-",W$1,1)-1))+1):$V2728,"&gt;0",INDEX($V:$V,ROW($V2728)-VALUE(LEFT(W$1,FIND("-",W$1,1)-1))+1):$V2728)/VALUE(LEFT(W$1,FIND("-",W$1,1)-1)))/(SUMIF(INDEX($V:$V,ROW($V2728)-VALUE(LEFT(W$1,FIND("-",W$1,1)-1))+1):$V2728,"&lt;0",INDEX($V:$V,ROW($V2728)-VALUE(LEFT(W$1,FIND("-",W$1,1)-1))+1):$V2728)/VALUE(LEFT(W$1,FIND("-",W$1,1)-1)))))))</f>
        <v>33.333333333333329</v>
      </c>
      <c r="Y2728">
        <f>IF(ROW($E2728)&lt;=VALUE(LEFT(Y$1,FIND("-",Y$1,1)-1)),0,MAX(INDEX(C:C,ROW(C2728)-VALUE(LEFT(Y$1,FIND("-",Y$1,1)-1))+1):C2728))</f>
        <v>0.155</v>
      </c>
      <c r="Z2728">
        <f>IF(ROW($E2728)&lt;=VALUE(LEFT(Z$1,FIND("-",Z$1,1)-1)),0,MIN(INDEX(D:D,ROW(D2728)-VALUE(LEFT(Z$1,FIND("-",Z$1,1)-1))+1):D2728))</f>
        <v>0.14499999999999999</v>
      </c>
      <c r="AA2728">
        <f t="shared" si="387"/>
        <v>50</v>
      </c>
      <c r="AB2728">
        <f>IF(ROW($AA2728)&lt;=VALUE(LEFT(AA$1,FIND("-",AA$1,1)-1))+VALUE(LEFT(AB$1,FIND("-",AB$1,1)-1)-1),0,AVERAGE(INDEX($AA:$AA,ROW($AA2728)-VALUE(LEFT(AB$1,FIND("-",AB$1,1)-1))+1):$AA2728))</f>
        <v>38.888888888888886</v>
      </c>
      <c r="AC2728">
        <f>IF(ROW($AA2728)&lt;=VALUE(LEFT(AA$1,FIND("-",AA$1,1)-1))+VALUE(LEFT(AB$1,FIND("-",AB$1,1)-1)-1)+VALUE(LEFT(AC$1,FIND("-",AC$1,1)-1)-1),0,AVERAGE(INDEX($AB:$AB,ROW($AB2728)-VALUE(LEFT(AC$1,FIND("-",AC$1,1)-1))+1):$AB2728))</f>
        <v>38.888888888888886</v>
      </c>
      <c r="AE2728">
        <f t="shared" si="384"/>
        <v>157153044</v>
      </c>
      <c r="AG2728" t="str">
        <f t="shared" si="386"/>
        <v/>
      </c>
    </row>
    <row r="2729" spans="1:33" x14ac:dyDescent="0.25">
      <c r="A2729" s="6">
        <v>40954</v>
      </c>
      <c r="B2729">
        <v>0.15</v>
      </c>
      <c r="C2729">
        <v>0.15</v>
      </c>
      <c r="D2729">
        <v>0.15</v>
      </c>
      <c r="E2729">
        <v>0.15</v>
      </c>
      <c r="F2729">
        <v>0.11586200000000001</v>
      </c>
      <c r="G2729">
        <v>859200</v>
      </c>
      <c r="I2729" t="str">
        <f t="shared" si="379"/>
        <v/>
      </c>
      <c r="J2729" t="str">
        <f t="shared" si="380"/>
        <v/>
      </c>
      <c r="K2729" t="str">
        <f t="shared" si="381"/>
        <v/>
      </c>
      <c r="M2729" s="11" t="str">
        <f t="shared" si="385"/>
        <v/>
      </c>
      <c r="O2729">
        <f>IF(ROW($E2729)&lt;=VALUE(LEFT(O$1,FIND("-",O$1,1)-1)),0,IF(ROW($E2729)=VALUE(LEFT(O$1,FIND("-",O$1,1)-1))+1,AVERAGE(INDEX($E:$E,ROW($E2729)-VALUE(LEFT(O$1,FIND("-",O$1,1)-1))):$E2729),($E2729*(2/(VALUE(LEFT(O$1,FIND("-",O$1,1)-1))+1)))+(O2728*(1-(2/(VALUE(LEFT(O$1,FIND("-",O$1,1)-1))+1))))))</f>
        <v>0.142526737279914</v>
      </c>
      <c r="Q2729">
        <f>IF(ROW($E2729)&lt;=VALUE(LEFT(Q$1,FIND("-",Q$1,1)-1)),0,IF(ROW($E2729)=VALUE(LEFT(Q$1,FIND("-",Q$1,1)-1))+1,AVERAGE(INDEX($E:$E,ROW($E2729)-VALUE(LEFT(Q$1,FIND("-",Q$1,1)-1))):$E2729),($E2729*(2/(VALUE(LEFT(Q$1,FIND("-",Q$1,1)-1))+1)))+(Q2728*(1-(2/(VALUE(LEFT(Q$1,FIND("-",Q$1,1)-1))+1))))))</f>
        <v>0.15127424271974391</v>
      </c>
      <c r="R2729">
        <f>IF(ROW($E2729)&lt;=VALUE(LEFT(R$1,FIND("-",R$1,1)-1)),0,IF(ROW($E2729)=VALUE(LEFT(R$1,FIND("-",R$1,1)-1))+1,AVERAGE(INDEX($E:$E,ROW($E2729)-VALUE(LEFT(R$1,FIND("-",R$1,1)-1))):$E2729),($E2729*(2/(VALUE(LEFT(R$1,FIND("-",R$1,1)-1))+1)))+(R2728*(1-(2/(VALUE(LEFT(R$1,FIND("-",R$1,1)-1))+1))))))</f>
        <v>0.152385861832913</v>
      </c>
      <c r="S2729">
        <f t="shared" si="382"/>
        <v>-1.1116191131690933E-3</v>
      </c>
      <c r="T2729">
        <f>IF(ROW($E2729)&lt;=MAX(VALUE(LEFT(Q$1,FIND("-",Q$1,1)-1)),VALUE(LEFT(R$1,FIND("-",R$1,1)-1)))+VALUE(LEFT(T$1,FIND("-",T$1,1)-1))-1,0,IF(ROW($E2729)=MAX(VALUE(LEFT(Q$1,FIND("-",Q$1,1)-1)),VALUE(LEFT(R$1,FIND("-",R$1,1)-1)))+VALUE(LEFT(T$1,FIND("-",T$1,1)-1)),AVERAGE(INDEX($S:$S,ROW(S2729)-VALUE(LEFT(T$1,FIND("-",T$1,1)-1))+1):S2729),($S2729*(2/(VALUE(LEFT(T$1,FIND("-",T$1,1)-1))+1)))+(T2728*(1-(2/(VALUE(LEFT(T$1,FIND("-",T$1,1)-1))+1))))))</f>
        <v>-8.0003965170845489E-4</v>
      </c>
      <c r="V2729">
        <f t="shared" si="383"/>
        <v>0</v>
      </c>
      <c r="W2729">
        <f>IF(ROW($E2729)&lt;=VALUE(LEFT(W$1,FIND("-",W$1,1)-1))+1,0,IF(ROW($E2728)=VALUE(LEFT(W$1,FIND("-",W$1,1)-1))+1,100-100/(1+ABS((SUMIF(INDEX($V:$V,ROW($V2729)-VALUE(LEFT(W$1,FIND("-",W$1,1)-1))+1):$V2729,"&gt;0",INDEX($V:$V,ROW($V2729)-VALUE(LEFT(W$1,FIND("-",W$1,1)-1))+1):$V2729)/COUNTIF(INDEX($V:$V,ROW($V2729)-VALUE(LEFT(W$1,FIND("-",W$1,1)-1))+1):$V2729,"&gt;0"))/(SUMIF(INDEX($V:$V,ROW($V2729)-VALUE(LEFT(W$1,FIND("-",W$1,1)-1))+1):$V2729,"&lt;0",INDEX($V:$V,ROW($V2729)-VALUE(LEFT(W$1,FIND("-",W$1,1)-1))+1):$V2729)/COUNTIF(INDEX($V:$V,ROW($V2729)-VALUE(LEFT(W$1,FIND("-",W$1,1)-1))+1):$V2729,"&lt;0")))),100-100/(1+ABS((SUMIF(INDEX($V:$V,ROW($V2729)-VALUE(LEFT(W$1,FIND("-",W$1,1)-1))+1):$V2729,"&gt;0",INDEX($V:$V,ROW($V2729)-VALUE(LEFT(W$1,FIND("-",W$1,1)-1))+1):$V2729)/VALUE(LEFT(W$1,FIND("-",W$1,1)-1)))/(SUMIF(INDEX($V:$V,ROW($V2729)-VALUE(LEFT(W$1,FIND("-",W$1,1)-1))+1):$V2729,"&lt;0",INDEX($V:$V,ROW($V2729)-VALUE(LEFT(W$1,FIND("-",W$1,1)-1))+1):$V2729)/VALUE(LEFT(W$1,FIND("-",W$1,1)-1)))))))</f>
        <v>40</v>
      </c>
      <c r="Y2729">
        <f>IF(ROW($E2729)&lt;=VALUE(LEFT(Y$1,FIND("-",Y$1,1)-1)),0,MAX(INDEX(C:C,ROW(C2729)-VALUE(LEFT(Y$1,FIND("-",Y$1,1)-1))+1):C2729))</f>
        <v>0.155</v>
      </c>
      <c r="Z2729">
        <f>IF(ROW($E2729)&lt;=VALUE(LEFT(Z$1,FIND("-",Z$1,1)-1)),0,MIN(INDEX(D:D,ROW(D2729)-VALUE(LEFT(Z$1,FIND("-",Z$1,1)-1))+1):D2729))</f>
        <v>0.14499999999999999</v>
      </c>
      <c r="AA2729">
        <f t="shared" si="387"/>
        <v>50</v>
      </c>
      <c r="AB2729">
        <f>IF(ROW($AA2729)&lt;=VALUE(LEFT(AA$1,FIND("-",AA$1,1)-1))+VALUE(LEFT(AB$1,FIND("-",AB$1,1)-1)-1),0,AVERAGE(INDEX($AA:$AA,ROW($AA2729)-VALUE(LEFT(AB$1,FIND("-",AB$1,1)-1))+1):$AA2729))</f>
        <v>44.444444444444436</v>
      </c>
      <c r="AC2729">
        <f>IF(ROW($AA2729)&lt;=VALUE(LEFT(AA$1,FIND("-",AA$1,1)-1))+VALUE(LEFT(AB$1,FIND("-",AB$1,1)-1)-1)+VALUE(LEFT(AC$1,FIND("-",AC$1,1)-1)-1),0,AVERAGE(INDEX($AB:$AB,ROW($AB2729)-VALUE(LEFT(AC$1,FIND("-",AC$1,1)-1))+1):$AB2729))</f>
        <v>38.888888888888886</v>
      </c>
      <c r="AE2729">
        <f t="shared" si="384"/>
        <v>157153044</v>
      </c>
      <c r="AG2729" t="str">
        <f t="shared" si="386"/>
        <v/>
      </c>
    </row>
    <row r="2730" spans="1:33" x14ac:dyDescent="0.25">
      <c r="A2730" s="6">
        <v>40955</v>
      </c>
      <c r="B2730">
        <v>0.15</v>
      </c>
      <c r="C2730">
        <v>0.155</v>
      </c>
      <c r="D2730">
        <v>0.14499999999999999</v>
      </c>
      <c r="E2730">
        <v>0.15</v>
      </c>
      <c r="F2730">
        <v>0.11586200000000001</v>
      </c>
      <c r="G2730">
        <v>601200</v>
      </c>
      <c r="I2730" t="str">
        <f t="shared" si="379"/>
        <v/>
      </c>
      <c r="J2730" t="str">
        <f t="shared" si="380"/>
        <v/>
      </c>
      <c r="K2730" t="str">
        <f t="shared" si="381"/>
        <v/>
      </c>
      <c r="M2730" s="11" t="str">
        <f t="shared" si="385"/>
        <v/>
      </c>
      <c r="O2730">
        <f>IF(ROW($E2730)&lt;=VALUE(LEFT(O$1,FIND("-",O$1,1)-1)),0,IF(ROW($E2730)=VALUE(LEFT(O$1,FIND("-",O$1,1)-1))+1,AVERAGE(INDEX($E:$E,ROW($E2730)-VALUE(LEFT(O$1,FIND("-",O$1,1)-1))):$E2730),($E2730*(2/(VALUE(LEFT(O$1,FIND("-",O$1,1)-1))+1)))+(O2729*(1-(2/(VALUE(LEFT(O$1,FIND("-",O$1,1)-1))+1))))))</f>
        <v>0.14260109810299942</v>
      </c>
      <c r="Q2730">
        <f>IF(ROW($E2730)&lt;=VALUE(LEFT(Q$1,FIND("-",Q$1,1)-1)),0,IF(ROW($E2730)=VALUE(LEFT(Q$1,FIND("-",Q$1,1)-1))+1,AVERAGE(INDEX($E:$E,ROW($E2730)-VALUE(LEFT(Q$1,FIND("-",Q$1,1)-1))):$E2730),($E2730*(2/(VALUE(LEFT(Q$1,FIND("-",Q$1,1)-1))+1)))+(Q2729*(1-(2/(VALUE(LEFT(Q$1,FIND("-",Q$1,1)-1))+1))))))</f>
        <v>0.15107820537824485</v>
      </c>
      <c r="R2730">
        <f>IF(ROW($E2730)&lt;=VALUE(LEFT(R$1,FIND("-",R$1,1)-1)),0,IF(ROW($E2730)=VALUE(LEFT(R$1,FIND("-",R$1,1)-1))+1,AVERAGE(INDEX($E:$E,ROW($E2730)-VALUE(LEFT(R$1,FIND("-",R$1,1)-1))):$E2730),($E2730*(2/(VALUE(LEFT(R$1,FIND("-",R$1,1)-1))+1)))+(R2729*(1-(2/(VALUE(LEFT(R$1,FIND("-",R$1,1)-1))+1))))))</f>
        <v>0.15220913132677127</v>
      </c>
      <c r="S2730">
        <f t="shared" si="382"/>
        <v>-1.1309259485264289E-3</v>
      </c>
      <c r="T2730">
        <f>IF(ROW($E2730)&lt;=MAX(VALUE(LEFT(Q$1,FIND("-",Q$1,1)-1)),VALUE(LEFT(R$1,FIND("-",R$1,1)-1)))+VALUE(LEFT(T$1,FIND("-",T$1,1)-1))-1,0,IF(ROW($E2730)=MAX(VALUE(LEFT(Q$1,FIND("-",Q$1,1)-1)),VALUE(LEFT(R$1,FIND("-",R$1,1)-1)))+VALUE(LEFT(T$1,FIND("-",T$1,1)-1)),AVERAGE(INDEX($S:$S,ROW(S2730)-VALUE(LEFT(T$1,FIND("-",T$1,1)-1))+1):S2730),($S2730*(2/(VALUE(LEFT(T$1,FIND("-",T$1,1)-1))+1)))+(T2729*(1-(2/(VALUE(LEFT(T$1,FIND("-",T$1,1)-1))+1))))))</f>
        <v>-8.6621691107204978E-4</v>
      </c>
      <c r="V2730">
        <f t="shared" si="383"/>
        <v>0</v>
      </c>
      <c r="W2730">
        <f>IF(ROW($E2730)&lt;=VALUE(LEFT(W$1,FIND("-",W$1,1)-1))+1,0,IF(ROW($E2729)=VALUE(LEFT(W$1,FIND("-",W$1,1)-1))+1,100-100/(1+ABS((SUMIF(INDEX($V:$V,ROW($V2730)-VALUE(LEFT(W$1,FIND("-",W$1,1)-1))+1):$V2730,"&gt;0",INDEX($V:$V,ROW($V2730)-VALUE(LEFT(W$1,FIND("-",W$1,1)-1))+1):$V2730)/COUNTIF(INDEX($V:$V,ROW($V2730)-VALUE(LEFT(W$1,FIND("-",W$1,1)-1))+1):$V2730,"&gt;0"))/(SUMIF(INDEX($V:$V,ROW($V2730)-VALUE(LEFT(W$1,FIND("-",W$1,1)-1))+1):$V2730,"&lt;0",INDEX($V:$V,ROW($V2730)-VALUE(LEFT(W$1,FIND("-",W$1,1)-1))+1):$V2730)/COUNTIF(INDEX($V:$V,ROW($V2730)-VALUE(LEFT(W$1,FIND("-",W$1,1)-1))+1):$V2730,"&lt;0")))),100-100/(1+ABS((SUMIF(INDEX($V:$V,ROW($V2730)-VALUE(LEFT(W$1,FIND("-",W$1,1)-1))+1):$V2730,"&gt;0",INDEX($V:$V,ROW($V2730)-VALUE(LEFT(W$1,FIND("-",W$1,1)-1))+1):$V2730)/VALUE(LEFT(W$1,FIND("-",W$1,1)-1)))/(SUMIF(INDEX($V:$V,ROW($V2730)-VALUE(LEFT(W$1,FIND("-",W$1,1)-1))+1):$V2730,"&lt;0",INDEX($V:$V,ROW($V2730)-VALUE(LEFT(W$1,FIND("-",W$1,1)-1))+1):$V2730)/VALUE(LEFT(W$1,FIND("-",W$1,1)-1)))))))</f>
        <v>40</v>
      </c>
      <c r="Y2730">
        <f>IF(ROW($E2730)&lt;=VALUE(LEFT(Y$1,FIND("-",Y$1,1)-1)),0,MAX(INDEX(C:C,ROW(C2730)-VALUE(LEFT(Y$1,FIND("-",Y$1,1)-1))+1):C2730))</f>
        <v>0.155</v>
      </c>
      <c r="Z2730">
        <f>IF(ROW($E2730)&lt;=VALUE(LEFT(Z$1,FIND("-",Z$1,1)-1)),0,MIN(INDEX(D:D,ROW(D2730)-VALUE(LEFT(Z$1,FIND("-",Z$1,1)-1))+1):D2730))</f>
        <v>0.14499999999999999</v>
      </c>
      <c r="AA2730">
        <f t="shared" si="387"/>
        <v>50</v>
      </c>
      <c r="AB2730">
        <f>IF(ROW($AA2730)&lt;=VALUE(LEFT(AA$1,FIND("-",AA$1,1)-1))+VALUE(LEFT(AB$1,FIND("-",AB$1,1)-1)-1),0,AVERAGE(INDEX($AA:$AA,ROW($AA2730)-VALUE(LEFT(AB$1,FIND("-",AB$1,1)-1))+1):$AA2730))</f>
        <v>50</v>
      </c>
      <c r="AC2730">
        <f>IF(ROW($AA2730)&lt;=VALUE(LEFT(AA$1,FIND("-",AA$1,1)-1))+VALUE(LEFT(AB$1,FIND("-",AB$1,1)-1)-1)+VALUE(LEFT(AC$1,FIND("-",AC$1,1)-1)-1),0,AVERAGE(INDEX($AB:$AB,ROW($AB2730)-VALUE(LEFT(AC$1,FIND("-",AC$1,1)-1))+1):$AB2730))</f>
        <v>44.444444444444436</v>
      </c>
      <c r="AE2730">
        <f t="shared" si="384"/>
        <v>157153044</v>
      </c>
      <c r="AG2730" t="str">
        <f t="shared" si="386"/>
        <v/>
      </c>
    </row>
    <row r="2731" spans="1:33" x14ac:dyDescent="0.25">
      <c r="A2731" s="6">
        <v>40956</v>
      </c>
      <c r="B2731">
        <v>0.14499999999999999</v>
      </c>
      <c r="C2731">
        <v>0.15</v>
      </c>
      <c r="D2731">
        <v>0.14499999999999999</v>
      </c>
      <c r="E2731">
        <v>0.14499999999999999</v>
      </c>
      <c r="F2731">
        <v>0.112</v>
      </c>
      <c r="G2731">
        <v>499100</v>
      </c>
      <c r="I2731" t="str">
        <f t="shared" si="379"/>
        <v/>
      </c>
      <c r="J2731" t="str">
        <f t="shared" si="380"/>
        <v/>
      </c>
      <c r="K2731" t="str">
        <f t="shared" si="381"/>
        <v/>
      </c>
      <c r="M2731" s="11" t="str">
        <f t="shared" si="385"/>
        <v/>
      </c>
      <c r="O2731">
        <f>IF(ROW($E2731)&lt;=VALUE(LEFT(O$1,FIND("-",O$1,1)-1)),0,IF(ROW($E2731)=VALUE(LEFT(O$1,FIND("-",O$1,1)-1))+1,AVERAGE(INDEX($E:$E,ROW($E2731)-VALUE(LEFT(O$1,FIND("-",O$1,1)-1))):$E2731),($E2731*(2/(VALUE(LEFT(O$1,FIND("-",O$1,1)-1))+1)))+(O2730*(1-(2/(VALUE(LEFT(O$1,FIND("-",O$1,1)-1))+1))))))</f>
        <v>0.14262496777361633</v>
      </c>
      <c r="Q2731">
        <f>IF(ROW($E2731)&lt;=VALUE(LEFT(Q$1,FIND("-",Q$1,1)-1)),0,IF(ROW($E2731)=VALUE(LEFT(Q$1,FIND("-",Q$1,1)-1))+1,AVERAGE(INDEX($E:$E,ROW($E2731)-VALUE(LEFT(Q$1,FIND("-",Q$1,1)-1))):$E2731),($E2731*(2/(VALUE(LEFT(Q$1,FIND("-",Q$1,1)-1))+1)))+(Q2730*(1-(2/(VALUE(LEFT(Q$1,FIND("-",Q$1,1)-1))+1))))))</f>
        <v>0.15014309685851487</v>
      </c>
      <c r="R2731">
        <f>IF(ROW($E2731)&lt;=VALUE(LEFT(R$1,FIND("-",R$1,1)-1)),0,IF(ROW($E2731)=VALUE(LEFT(R$1,FIND("-",R$1,1)-1))+1,AVERAGE(INDEX($E:$E,ROW($E2731)-VALUE(LEFT(R$1,FIND("-",R$1,1)-1))):$E2731),($E2731*(2/(VALUE(LEFT(R$1,FIND("-",R$1,1)-1))+1)))+(R2730*(1-(2/(VALUE(LEFT(R$1,FIND("-",R$1,1)-1))+1))))))</f>
        <v>0.15167512159886229</v>
      </c>
      <c r="S2731">
        <f t="shared" si="382"/>
        <v>-1.5320247403474152E-3</v>
      </c>
      <c r="T2731">
        <f>IF(ROW($E2731)&lt;=MAX(VALUE(LEFT(Q$1,FIND("-",Q$1,1)-1)),VALUE(LEFT(R$1,FIND("-",R$1,1)-1)))+VALUE(LEFT(T$1,FIND("-",T$1,1)-1))-1,0,IF(ROW($E2731)=MAX(VALUE(LEFT(Q$1,FIND("-",Q$1,1)-1)),VALUE(LEFT(R$1,FIND("-",R$1,1)-1)))+VALUE(LEFT(T$1,FIND("-",T$1,1)-1)),AVERAGE(INDEX($S:$S,ROW(S2731)-VALUE(LEFT(T$1,FIND("-",T$1,1)-1))+1):S2731),($S2731*(2/(VALUE(LEFT(T$1,FIND("-",T$1,1)-1))+1)))+(T2730*(1-(2/(VALUE(LEFT(T$1,FIND("-",T$1,1)-1))+1))))))</f>
        <v>-9.99378476927123E-4</v>
      </c>
      <c r="V2731">
        <f t="shared" si="383"/>
        <v>-5.0000000000000044E-3</v>
      </c>
      <c r="W2731">
        <f>IF(ROW($E2731)&lt;=VALUE(LEFT(W$1,FIND("-",W$1,1)-1))+1,0,IF(ROW($E2730)=VALUE(LEFT(W$1,FIND("-",W$1,1)-1))+1,100-100/(1+ABS((SUMIF(INDEX($V:$V,ROW($V2731)-VALUE(LEFT(W$1,FIND("-",W$1,1)-1))+1):$V2731,"&gt;0",INDEX($V:$V,ROW($V2731)-VALUE(LEFT(W$1,FIND("-",W$1,1)-1))+1):$V2731)/COUNTIF(INDEX($V:$V,ROW($V2731)-VALUE(LEFT(W$1,FIND("-",W$1,1)-1))+1):$V2731,"&gt;0"))/(SUMIF(INDEX($V:$V,ROW($V2731)-VALUE(LEFT(W$1,FIND("-",W$1,1)-1))+1):$V2731,"&lt;0",INDEX($V:$V,ROW($V2731)-VALUE(LEFT(W$1,FIND("-",W$1,1)-1))+1):$V2731)/COUNTIF(INDEX($V:$V,ROW($V2731)-VALUE(LEFT(W$1,FIND("-",W$1,1)-1))+1):$V2731,"&lt;0")))),100-100/(1+ABS((SUMIF(INDEX($V:$V,ROW($V2731)-VALUE(LEFT(W$1,FIND("-",W$1,1)-1))+1):$V2731,"&gt;0",INDEX($V:$V,ROW($V2731)-VALUE(LEFT(W$1,FIND("-",W$1,1)-1))+1):$V2731)/VALUE(LEFT(W$1,FIND("-",W$1,1)-1)))/(SUMIF(INDEX($V:$V,ROW($V2731)-VALUE(LEFT(W$1,FIND("-",W$1,1)-1))+1):$V2731,"&lt;0",INDEX($V:$V,ROW($V2731)-VALUE(LEFT(W$1,FIND("-",W$1,1)-1))+1):$V2731)/VALUE(LEFT(W$1,FIND("-",W$1,1)-1)))))))</f>
        <v>33.333333333333329</v>
      </c>
      <c r="Y2731">
        <f>IF(ROW($E2731)&lt;=VALUE(LEFT(Y$1,FIND("-",Y$1,1)-1)),0,MAX(INDEX(C:C,ROW(C2731)-VALUE(LEFT(Y$1,FIND("-",Y$1,1)-1))+1):C2731))</f>
        <v>0.155</v>
      </c>
      <c r="Z2731">
        <f>IF(ROW($E2731)&lt;=VALUE(LEFT(Z$1,FIND("-",Z$1,1)-1)),0,MIN(INDEX(D:D,ROW(D2731)-VALUE(LEFT(Z$1,FIND("-",Z$1,1)-1))+1):D2731))</f>
        <v>0.14499999999999999</v>
      </c>
      <c r="AA2731">
        <f t="shared" si="387"/>
        <v>0</v>
      </c>
      <c r="AB2731">
        <f>IF(ROW($AA2731)&lt;=VALUE(LEFT(AA$1,FIND("-",AA$1,1)-1))+VALUE(LEFT(AB$1,FIND("-",AB$1,1)-1)-1),0,AVERAGE(INDEX($AA:$AA,ROW($AA2731)-VALUE(LEFT(AB$1,FIND("-",AB$1,1)-1))+1):$AA2731))</f>
        <v>33.333333333333336</v>
      </c>
      <c r="AC2731">
        <f>IF(ROW($AA2731)&lt;=VALUE(LEFT(AA$1,FIND("-",AA$1,1)-1))+VALUE(LEFT(AB$1,FIND("-",AB$1,1)-1)-1)+VALUE(LEFT(AC$1,FIND("-",AC$1,1)-1)-1),0,AVERAGE(INDEX($AB:$AB,ROW($AB2731)-VALUE(LEFT(AC$1,FIND("-",AC$1,1)-1))+1):$AB2731))</f>
        <v>42.592592592592588</v>
      </c>
      <c r="AE2731">
        <f t="shared" si="384"/>
        <v>156653944</v>
      </c>
      <c r="AG2731" t="str">
        <f t="shared" si="386"/>
        <v/>
      </c>
    </row>
    <row r="2732" spans="1:33" x14ac:dyDescent="0.25">
      <c r="A2732" s="6">
        <v>40959</v>
      </c>
      <c r="B2732">
        <v>0.15</v>
      </c>
      <c r="C2732">
        <v>0.15</v>
      </c>
      <c r="D2732">
        <v>0.14499999999999999</v>
      </c>
      <c r="E2732">
        <v>0.15</v>
      </c>
      <c r="F2732">
        <v>0.11586200000000001</v>
      </c>
      <c r="G2732">
        <v>790600</v>
      </c>
      <c r="I2732" t="str">
        <f t="shared" si="379"/>
        <v/>
      </c>
      <c r="J2732" t="str">
        <f t="shared" si="380"/>
        <v/>
      </c>
      <c r="K2732" t="str">
        <f t="shared" si="381"/>
        <v/>
      </c>
      <c r="M2732" s="11" t="str">
        <f t="shared" si="385"/>
        <v/>
      </c>
      <c r="O2732">
        <f>IF(ROW($E2732)&lt;=VALUE(LEFT(O$1,FIND("-",O$1,1)-1)),0,IF(ROW($E2732)=VALUE(LEFT(O$1,FIND("-",O$1,1)-1))+1,AVERAGE(INDEX($E:$E,ROW($E2732)-VALUE(LEFT(O$1,FIND("-",O$1,1)-1))):$E2732),($E2732*(2/(VALUE(LEFT(O$1,FIND("-",O$1,1)-1))+1)))+(O2731*(1-(2/(VALUE(LEFT(O$1,FIND("-",O$1,1)-1))+1))))))</f>
        <v>0.14269835117885396</v>
      </c>
      <c r="Q2732">
        <f>IF(ROW($E2732)&lt;=VALUE(LEFT(Q$1,FIND("-",Q$1,1)-1)),0,IF(ROW($E2732)=VALUE(LEFT(Q$1,FIND("-",Q$1,1)-1))+1,AVERAGE(INDEX($E:$E,ROW($E2732)-VALUE(LEFT(Q$1,FIND("-",Q$1,1)-1))):$E2732),($E2732*(2/(VALUE(LEFT(Q$1,FIND("-",Q$1,1)-1))+1)))+(Q2731*(1-(2/(VALUE(LEFT(Q$1,FIND("-",Q$1,1)-1))+1))))))</f>
        <v>0.15012108195720489</v>
      </c>
      <c r="R2732">
        <f>IF(ROW($E2732)&lt;=VALUE(LEFT(R$1,FIND("-",R$1,1)-1)),0,IF(ROW($E2732)=VALUE(LEFT(R$1,FIND("-",R$1,1)-1))+1,AVERAGE(INDEX($E:$E,ROW($E2732)-VALUE(LEFT(R$1,FIND("-",R$1,1)-1))):$E2732),($E2732*(2/(VALUE(LEFT(R$1,FIND("-",R$1,1)-1))+1)))+(R2731*(1-(2/(VALUE(LEFT(R$1,FIND("-",R$1,1)-1))+1))))))</f>
        <v>0.15155103851746507</v>
      </c>
      <c r="S2732">
        <f t="shared" si="382"/>
        <v>-1.4299565602601816E-3</v>
      </c>
      <c r="T2732">
        <f>IF(ROW($E2732)&lt;=MAX(VALUE(LEFT(Q$1,FIND("-",Q$1,1)-1)),VALUE(LEFT(R$1,FIND("-",R$1,1)-1)))+VALUE(LEFT(T$1,FIND("-",T$1,1)-1))-1,0,IF(ROW($E2732)=MAX(VALUE(LEFT(Q$1,FIND("-",Q$1,1)-1)),VALUE(LEFT(R$1,FIND("-",R$1,1)-1)))+VALUE(LEFT(T$1,FIND("-",T$1,1)-1)),AVERAGE(INDEX($S:$S,ROW(S2732)-VALUE(LEFT(T$1,FIND("-",T$1,1)-1))+1):S2732),($S2732*(2/(VALUE(LEFT(T$1,FIND("-",T$1,1)-1))+1)))+(T2731*(1-(2/(VALUE(LEFT(T$1,FIND("-",T$1,1)-1))+1))))))</f>
        <v>-1.0854940935937348E-3</v>
      </c>
      <c r="V2732">
        <f t="shared" si="383"/>
        <v>5.0000000000000044E-3</v>
      </c>
      <c r="W2732">
        <f>IF(ROW($E2732)&lt;=VALUE(LEFT(W$1,FIND("-",W$1,1)-1))+1,0,IF(ROW($E2731)=VALUE(LEFT(W$1,FIND("-",W$1,1)-1))+1,100-100/(1+ABS((SUMIF(INDEX($V:$V,ROW($V2732)-VALUE(LEFT(W$1,FIND("-",W$1,1)-1))+1):$V2732,"&gt;0",INDEX($V:$V,ROW($V2732)-VALUE(LEFT(W$1,FIND("-",W$1,1)-1))+1):$V2732)/COUNTIF(INDEX($V:$V,ROW($V2732)-VALUE(LEFT(W$1,FIND("-",W$1,1)-1))+1):$V2732,"&gt;0"))/(SUMIF(INDEX($V:$V,ROW($V2732)-VALUE(LEFT(W$1,FIND("-",W$1,1)-1))+1):$V2732,"&lt;0",INDEX($V:$V,ROW($V2732)-VALUE(LEFT(W$1,FIND("-",W$1,1)-1))+1):$V2732)/COUNTIF(INDEX($V:$V,ROW($V2732)-VALUE(LEFT(W$1,FIND("-",W$1,1)-1))+1):$V2732,"&lt;0")))),100-100/(1+ABS((SUMIF(INDEX($V:$V,ROW($V2732)-VALUE(LEFT(W$1,FIND("-",W$1,1)-1))+1):$V2732,"&gt;0",INDEX($V:$V,ROW($V2732)-VALUE(LEFT(W$1,FIND("-",W$1,1)-1))+1):$V2732)/VALUE(LEFT(W$1,FIND("-",W$1,1)-1)))/(SUMIF(INDEX($V:$V,ROW($V2732)-VALUE(LEFT(W$1,FIND("-",W$1,1)-1))+1):$V2732,"&lt;0",INDEX($V:$V,ROW($V2732)-VALUE(LEFT(W$1,FIND("-",W$1,1)-1))+1):$V2732)/VALUE(LEFT(W$1,FIND("-",W$1,1)-1)))))))</f>
        <v>42.857142857142854</v>
      </c>
      <c r="Y2732">
        <f>IF(ROW($E2732)&lt;=VALUE(LEFT(Y$1,FIND("-",Y$1,1)-1)),0,MAX(INDEX(C:C,ROW(C2732)-VALUE(LEFT(Y$1,FIND("-",Y$1,1)-1))+1):C2732))</f>
        <v>0.155</v>
      </c>
      <c r="Z2732">
        <f>IF(ROW($E2732)&lt;=VALUE(LEFT(Z$1,FIND("-",Z$1,1)-1)),0,MIN(INDEX(D:D,ROW(D2732)-VALUE(LEFT(Z$1,FIND("-",Z$1,1)-1))+1):D2732))</f>
        <v>0.14499999999999999</v>
      </c>
      <c r="AA2732">
        <f t="shared" si="387"/>
        <v>50</v>
      </c>
      <c r="AB2732">
        <f>IF(ROW($AA2732)&lt;=VALUE(LEFT(AA$1,FIND("-",AA$1,1)-1))+VALUE(LEFT(AB$1,FIND("-",AB$1,1)-1)-1),0,AVERAGE(INDEX($AA:$AA,ROW($AA2732)-VALUE(LEFT(AB$1,FIND("-",AB$1,1)-1))+1):$AA2732))</f>
        <v>33.333333333333336</v>
      </c>
      <c r="AC2732">
        <f>IF(ROW($AA2732)&lt;=VALUE(LEFT(AA$1,FIND("-",AA$1,1)-1))+VALUE(LEFT(AB$1,FIND("-",AB$1,1)-1)-1)+VALUE(LEFT(AC$1,FIND("-",AC$1,1)-1)-1),0,AVERAGE(INDEX($AB:$AB,ROW($AB2732)-VALUE(LEFT(AC$1,FIND("-",AC$1,1)-1))+1):$AB2732))</f>
        <v>38.888888888888893</v>
      </c>
      <c r="AE2732">
        <f t="shared" si="384"/>
        <v>157444544</v>
      </c>
      <c r="AG2732" t="str">
        <f t="shared" si="386"/>
        <v/>
      </c>
    </row>
    <row r="2733" spans="1:33" x14ac:dyDescent="0.25">
      <c r="A2733" s="6">
        <v>40960</v>
      </c>
      <c r="B2733">
        <v>0.14499999999999999</v>
      </c>
      <c r="C2733">
        <v>0.15</v>
      </c>
      <c r="D2733">
        <v>0.14499999999999999</v>
      </c>
      <c r="E2733">
        <v>0.15</v>
      </c>
      <c r="F2733">
        <v>0.11586200000000001</v>
      </c>
      <c r="G2733">
        <v>17800</v>
      </c>
      <c r="I2733" t="str">
        <f t="shared" si="379"/>
        <v/>
      </c>
      <c r="J2733" t="str">
        <f t="shared" si="380"/>
        <v/>
      </c>
      <c r="K2733" t="str">
        <f t="shared" si="381"/>
        <v/>
      </c>
      <c r="M2733" s="11" t="str">
        <f t="shared" si="385"/>
        <v/>
      </c>
      <c r="O2733">
        <f>IF(ROW($E2733)&lt;=VALUE(LEFT(O$1,FIND("-",O$1,1)-1)),0,IF(ROW($E2733)=VALUE(LEFT(O$1,FIND("-",O$1,1)-1))+1,AVERAGE(INDEX($E:$E,ROW($E2733)-VALUE(LEFT(O$1,FIND("-",O$1,1)-1))):$E2733),($E2733*(2/(VALUE(LEFT(O$1,FIND("-",O$1,1)-1))+1)))+(O2732*(1-(2/(VALUE(LEFT(O$1,FIND("-",O$1,1)-1))+1))))))</f>
        <v>0.14277100440095492</v>
      </c>
      <c r="Q2733">
        <f>IF(ROW($E2733)&lt;=VALUE(LEFT(Q$1,FIND("-",Q$1,1)-1)),0,IF(ROW($E2733)=VALUE(LEFT(Q$1,FIND("-",Q$1,1)-1))+1,AVERAGE(INDEX($E:$E,ROW($E2733)-VALUE(LEFT(Q$1,FIND("-",Q$1,1)-1))):$E2733),($E2733*(2/(VALUE(LEFT(Q$1,FIND("-",Q$1,1)-1))+1)))+(Q2732*(1-(2/(VALUE(LEFT(Q$1,FIND("-",Q$1,1)-1))+1))))))</f>
        <v>0.15010245396378874</v>
      </c>
      <c r="R2733">
        <f>IF(ROW($E2733)&lt;=VALUE(LEFT(R$1,FIND("-",R$1,1)-1)),0,IF(ROW($E2733)=VALUE(LEFT(R$1,FIND("-",R$1,1)-1))+1,AVERAGE(INDEX($E:$E,ROW($E2733)-VALUE(LEFT(R$1,FIND("-",R$1,1)-1))):$E2733),($E2733*(2/(VALUE(LEFT(R$1,FIND("-",R$1,1)-1))+1)))+(R2732*(1-(2/(VALUE(LEFT(R$1,FIND("-",R$1,1)-1))+1))))))</f>
        <v>0.1514361467754306</v>
      </c>
      <c r="S2733">
        <f t="shared" si="382"/>
        <v>-1.3336928116418623E-3</v>
      </c>
      <c r="T2733">
        <f>IF(ROW($E2733)&lt;=MAX(VALUE(LEFT(Q$1,FIND("-",Q$1,1)-1)),VALUE(LEFT(R$1,FIND("-",R$1,1)-1)))+VALUE(LEFT(T$1,FIND("-",T$1,1)-1))-1,0,IF(ROW($E2733)=MAX(VALUE(LEFT(Q$1,FIND("-",Q$1,1)-1)),VALUE(LEFT(R$1,FIND("-",R$1,1)-1)))+VALUE(LEFT(T$1,FIND("-",T$1,1)-1)),AVERAGE(INDEX($S:$S,ROW(S2733)-VALUE(LEFT(T$1,FIND("-",T$1,1)-1))+1):S2733),($S2733*(2/(VALUE(LEFT(T$1,FIND("-",T$1,1)-1))+1)))+(T2732*(1-(2/(VALUE(LEFT(T$1,FIND("-",T$1,1)-1))+1))))))</f>
        <v>-1.1351338372033604E-3</v>
      </c>
      <c r="V2733">
        <f t="shared" si="383"/>
        <v>0</v>
      </c>
      <c r="W2733">
        <f>IF(ROW($E2733)&lt;=VALUE(LEFT(W$1,FIND("-",W$1,1)-1))+1,0,IF(ROW($E2732)=VALUE(LEFT(W$1,FIND("-",W$1,1)-1))+1,100-100/(1+ABS((SUMIF(INDEX($V:$V,ROW($V2733)-VALUE(LEFT(W$1,FIND("-",W$1,1)-1))+1):$V2733,"&gt;0",INDEX($V:$V,ROW($V2733)-VALUE(LEFT(W$1,FIND("-",W$1,1)-1))+1):$V2733)/COUNTIF(INDEX($V:$V,ROW($V2733)-VALUE(LEFT(W$1,FIND("-",W$1,1)-1))+1):$V2733,"&gt;0"))/(SUMIF(INDEX($V:$V,ROW($V2733)-VALUE(LEFT(W$1,FIND("-",W$1,1)-1))+1):$V2733,"&lt;0",INDEX($V:$V,ROW($V2733)-VALUE(LEFT(W$1,FIND("-",W$1,1)-1))+1):$V2733)/COUNTIF(INDEX($V:$V,ROW($V2733)-VALUE(LEFT(W$1,FIND("-",W$1,1)-1))+1):$V2733,"&lt;0")))),100-100/(1+ABS((SUMIF(INDEX($V:$V,ROW($V2733)-VALUE(LEFT(W$1,FIND("-",W$1,1)-1))+1):$V2733,"&gt;0",INDEX($V:$V,ROW($V2733)-VALUE(LEFT(W$1,FIND("-",W$1,1)-1))+1):$V2733)/VALUE(LEFT(W$1,FIND("-",W$1,1)-1)))/(SUMIF(INDEX($V:$V,ROW($V2733)-VALUE(LEFT(W$1,FIND("-",W$1,1)-1))+1):$V2733,"&lt;0",INDEX($V:$V,ROW($V2733)-VALUE(LEFT(W$1,FIND("-",W$1,1)-1))+1):$V2733)/VALUE(LEFT(W$1,FIND("-",W$1,1)-1)))))))</f>
        <v>50</v>
      </c>
      <c r="Y2733">
        <f>IF(ROW($E2733)&lt;=VALUE(LEFT(Y$1,FIND("-",Y$1,1)-1)),0,MAX(INDEX(C:C,ROW(C2733)-VALUE(LEFT(Y$1,FIND("-",Y$1,1)-1))+1):C2733))</f>
        <v>0.155</v>
      </c>
      <c r="Z2733">
        <f>IF(ROW($E2733)&lt;=VALUE(LEFT(Z$1,FIND("-",Z$1,1)-1)),0,MIN(INDEX(D:D,ROW(D2733)-VALUE(LEFT(Z$1,FIND("-",Z$1,1)-1))+1):D2733))</f>
        <v>0.14499999999999999</v>
      </c>
      <c r="AA2733">
        <f t="shared" si="387"/>
        <v>50</v>
      </c>
      <c r="AB2733">
        <f>IF(ROW($AA2733)&lt;=VALUE(LEFT(AA$1,FIND("-",AA$1,1)-1))+VALUE(LEFT(AB$1,FIND("-",AB$1,1)-1)-1),0,AVERAGE(INDEX($AA:$AA,ROW($AA2733)-VALUE(LEFT(AB$1,FIND("-",AB$1,1)-1))+1):$AA2733))</f>
        <v>33.333333333333336</v>
      </c>
      <c r="AC2733">
        <f>IF(ROW($AA2733)&lt;=VALUE(LEFT(AA$1,FIND("-",AA$1,1)-1))+VALUE(LEFT(AB$1,FIND("-",AB$1,1)-1)-1)+VALUE(LEFT(AC$1,FIND("-",AC$1,1)-1)-1),0,AVERAGE(INDEX($AB:$AB,ROW($AB2733)-VALUE(LEFT(AC$1,FIND("-",AC$1,1)-1))+1):$AB2733))</f>
        <v>33.333333333333336</v>
      </c>
      <c r="AE2733">
        <f t="shared" si="384"/>
        <v>157444544</v>
      </c>
      <c r="AG2733" t="str">
        <f t="shared" si="386"/>
        <v/>
      </c>
    </row>
    <row r="2734" spans="1:33" x14ac:dyDescent="0.25">
      <c r="A2734" s="6">
        <v>40961</v>
      </c>
      <c r="B2734">
        <v>0.15</v>
      </c>
      <c r="C2734">
        <v>0.155</v>
      </c>
      <c r="D2734">
        <v>0.15</v>
      </c>
      <c r="E2734">
        <v>0.15</v>
      </c>
      <c r="F2734">
        <v>0.11586200000000001</v>
      </c>
      <c r="G2734">
        <v>420000</v>
      </c>
      <c r="I2734" t="str">
        <f t="shared" si="379"/>
        <v/>
      </c>
      <c r="J2734" t="str">
        <f t="shared" si="380"/>
        <v/>
      </c>
      <c r="K2734" t="str">
        <f t="shared" si="381"/>
        <v/>
      </c>
      <c r="M2734" s="11" t="str">
        <f t="shared" si="385"/>
        <v/>
      </c>
      <c r="O2734">
        <f>IF(ROW($E2734)&lt;=VALUE(LEFT(O$1,FIND("-",O$1,1)-1)),0,IF(ROW($E2734)=VALUE(LEFT(O$1,FIND("-",O$1,1)-1))+1,AVERAGE(INDEX($E:$E,ROW($E2734)-VALUE(LEFT(O$1,FIND("-",O$1,1)-1))):$E2734),($E2734*(2/(VALUE(LEFT(O$1,FIND("-",O$1,1)-1))+1)))+(O2733*(1-(2/(VALUE(LEFT(O$1,FIND("-",O$1,1)-1))+1))))))</f>
        <v>0.14284293470542303</v>
      </c>
      <c r="Q2734">
        <f>IF(ROW($E2734)&lt;=VALUE(LEFT(Q$1,FIND("-",Q$1,1)-1)),0,IF(ROW($E2734)=VALUE(LEFT(Q$1,FIND("-",Q$1,1)-1))+1,AVERAGE(INDEX($E:$E,ROW($E2734)-VALUE(LEFT(Q$1,FIND("-",Q$1,1)-1))):$E2734),($E2734*(2/(VALUE(LEFT(Q$1,FIND("-",Q$1,1)-1))+1)))+(Q2733*(1-(2/(VALUE(LEFT(Q$1,FIND("-",Q$1,1)-1))+1))))))</f>
        <v>0.15008669181551354</v>
      </c>
      <c r="R2734">
        <f>IF(ROW($E2734)&lt;=VALUE(LEFT(R$1,FIND("-",R$1,1)-1)),0,IF(ROW($E2734)=VALUE(LEFT(R$1,FIND("-",R$1,1)-1))+1,AVERAGE(INDEX($E:$E,ROW($E2734)-VALUE(LEFT(R$1,FIND("-",R$1,1)-1))):$E2734),($E2734*(2/(VALUE(LEFT(R$1,FIND("-",R$1,1)-1))+1)))+(R2733*(1-(2/(VALUE(LEFT(R$1,FIND("-",R$1,1)-1))+1))))))</f>
        <v>0.15132976553280611</v>
      </c>
      <c r="S2734">
        <f t="shared" si="382"/>
        <v>-1.2430737172925699E-3</v>
      </c>
      <c r="T2734">
        <f>IF(ROW($E2734)&lt;=MAX(VALUE(LEFT(Q$1,FIND("-",Q$1,1)-1)),VALUE(LEFT(R$1,FIND("-",R$1,1)-1)))+VALUE(LEFT(T$1,FIND("-",T$1,1)-1))-1,0,IF(ROW($E2734)=MAX(VALUE(LEFT(Q$1,FIND("-",Q$1,1)-1)),VALUE(LEFT(R$1,FIND("-",R$1,1)-1)))+VALUE(LEFT(T$1,FIND("-",T$1,1)-1)),AVERAGE(INDEX($S:$S,ROW(S2734)-VALUE(LEFT(T$1,FIND("-",T$1,1)-1))+1):S2734),($S2734*(2/(VALUE(LEFT(T$1,FIND("-",T$1,1)-1))+1)))+(T2733*(1-(2/(VALUE(LEFT(T$1,FIND("-",T$1,1)-1))+1))))))</f>
        <v>-1.1567218132212023E-3</v>
      </c>
      <c r="V2734">
        <f t="shared" si="383"/>
        <v>0</v>
      </c>
      <c r="W2734">
        <f>IF(ROW($E2734)&lt;=VALUE(LEFT(W$1,FIND("-",W$1,1)-1))+1,0,IF(ROW($E2733)=VALUE(LEFT(W$1,FIND("-",W$1,1)-1))+1,100-100/(1+ABS((SUMIF(INDEX($V:$V,ROW($V2734)-VALUE(LEFT(W$1,FIND("-",W$1,1)-1))+1):$V2734,"&gt;0",INDEX($V:$V,ROW($V2734)-VALUE(LEFT(W$1,FIND("-",W$1,1)-1))+1):$V2734)/COUNTIF(INDEX($V:$V,ROW($V2734)-VALUE(LEFT(W$1,FIND("-",W$1,1)-1))+1):$V2734,"&gt;0"))/(SUMIF(INDEX($V:$V,ROW($V2734)-VALUE(LEFT(W$1,FIND("-",W$1,1)-1))+1):$V2734,"&lt;0",INDEX($V:$V,ROW($V2734)-VALUE(LEFT(W$1,FIND("-",W$1,1)-1))+1):$V2734)/COUNTIF(INDEX($V:$V,ROW($V2734)-VALUE(LEFT(W$1,FIND("-",W$1,1)-1))+1):$V2734,"&lt;0")))),100-100/(1+ABS((SUMIF(INDEX($V:$V,ROW($V2734)-VALUE(LEFT(W$1,FIND("-",W$1,1)-1))+1):$V2734,"&gt;0",INDEX($V:$V,ROW($V2734)-VALUE(LEFT(W$1,FIND("-",W$1,1)-1))+1):$V2734)/VALUE(LEFT(W$1,FIND("-",W$1,1)-1)))/(SUMIF(INDEX($V:$V,ROW($V2734)-VALUE(LEFT(W$1,FIND("-",W$1,1)-1))+1):$V2734,"&lt;0",INDEX($V:$V,ROW($V2734)-VALUE(LEFT(W$1,FIND("-",W$1,1)-1))+1):$V2734)/VALUE(LEFT(W$1,FIND("-",W$1,1)-1)))))))</f>
        <v>40</v>
      </c>
      <c r="Y2734">
        <f>IF(ROW($E2734)&lt;=VALUE(LEFT(Y$1,FIND("-",Y$1,1)-1)),0,MAX(INDEX(C:C,ROW(C2734)-VALUE(LEFT(Y$1,FIND("-",Y$1,1)-1))+1):C2734))</f>
        <v>0.155</v>
      </c>
      <c r="Z2734">
        <f>IF(ROW($E2734)&lt;=VALUE(LEFT(Z$1,FIND("-",Z$1,1)-1)),0,MIN(INDEX(D:D,ROW(D2734)-VALUE(LEFT(Z$1,FIND("-",Z$1,1)-1))+1):D2734))</f>
        <v>0.14499999999999999</v>
      </c>
      <c r="AA2734">
        <f t="shared" si="387"/>
        <v>50</v>
      </c>
      <c r="AB2734">
        <f>IF(ROW($AA2734)&lt;=VALUE(LEFT(AA$1,FIND("-",AA$1,1)-1))+VALUE(LEFT(AB$1,FIND("-",AB$1,1)-1)-1),0,AVERAGE(INDEX($AA:$AA,ROW($AA2734)-VALUE(LEFT(AB$1,FIND("-",AB$1,1)-1))+1):$AA2734))</f>
        <v>50</v>
      </c>
      <c r="AC2734">
        <f>IF(ROW($AA2734)&lt;=VALUE(LEFT(AA$1,FIND("-",AA$1,1)-1))+VALUE(LEFT(AB$1,FIND("-",AB$1,1)-1)-1)+VALUE(LEFT(AC$1,FIND("-",AC$1,1)-1)-1),0,AVERAGE(INDEX($AB:$AB,ROW($AB2734)-VALUE(LEFT(AC$1,FIND("-",AC$1,1)-1))+1):$AB2734))</f>
        <v>38.888888888888893</v>
      </c>
      <c r="AE2734">
        <f t="shared" si="384"/>
        <v>157444544</v>
      </c>
      <c r="AG2734" t="str">
        <f t="shared" si="386"/>
        <v/>
      </c>
    </row>
    <row r="2735" spans="1:33" x14ac:dyDescent="0.25">
      <c r="A2735" s="6">
        <v>40962</v>
      </c>
      <c r="B2735">
        <v>0.15</v>
      </c>
      <c r="C2735">
        <v>0.15</v>
      </c>
      <c r="D2735">
        <v>0.14499999999999999</v>
      </c>
      <c r="E2735">
        <v>0.14499999999999999</v>
      </c>
      <c r="F2735">
        <v>0.112</v>
      </c>
      <c r="G2735">
        <v>1326300</v>
      </c>
      <c r="I2735" t="str">
        <f t="shared" si="379"/>
        <v/>
      </c>
      <c r="J2735" t="str">
        <f t="shared" si="380"/>
        <v/>
      </c>
      <c r="K2735" t="str">
        <f t="shared" si="381"/>
        <v/>
      </c>
      <c r="M2735" s="11" t="str">
        <f t="shared" si="385"/>
        <v/>
      </c>
      <c r="O2735">
        <f>IF(ROW($E2735)&lt;=VALUE(LEFT(O$1,FIND("-",O$1,1)-1)),0,IF(ROW($E2735)=VALUE(LEFT(O$1,FIND("-",O$1,1)-1))+1,AVERAGE(INDEX($E:$E,ROW($E2735)-VALUE(LEFT(O$1,FIND("-",O$1,1)-1))):$E2735),($E2735*(2/(VALUE(LEFT(O$1,FIND("-",O$1,1)-1))+1)))+(O2734*(1-(2/(VALUE(LEFT(O$1,FIND("-",O$1,1)-1))+1))))))</f>
        <v>0.14286439804168746</v>
      </c>
      <c r="Q2735">
        <f>IF(ROW($E2735)&lt;=VALUE(LEFT(Q$1,FIND("-",Q$1,1)-1)),0,IF(ROW($E2735)=VALUE(LEFT(Q$1,FIND("-",Q$1,1)-1))+1,AVERAGE(INDEX($E:$E,ROW($E2735)-VALUE(LEFT(Q$1,FIND("-",Q$1,1)-1))):$E2735),($E2735*(2/(VALUE(LEFT(Q$1,FIND("-",Q$1,1)-1))+1)))+(Q2734*(1-(2/(VALUE(LEFT(Q$1,FIND("-",Q$1,1)-1))+1))))))</f>
        <v>0.14930412384389607</v>
      </c>
      <c r="R2735">
        <f>IF(ROW($E2735)&lt;=VALUE(LEFT(R$1,FIND("-",R$1,1)-1)),0,IF(ROW($E2735)=VALUE(LEFT(R$1,FIND("-",R$1,1)-1))+1,AVERAGE(INDEX($E:$E,ROW($E2735)-VALUE(LEFT(R$1,FIND("-",R$1,1)-1))):$E2735),($E2735*(2/(VALUE(LEFT(R$1,FIND("-",R$1,1)-1))+1)))+(R2734*(1-(2/(VALUE(LEFT(R$1,FIND("-",R$1,1)-1))+1))))))</f>
        <v>0.15086089401185751</v>
      </c>
      <c r="S2735">
        <f t="shared" si="382"/>
        <v>-1.5567701679614354E-3</v>
      </c>
      <c r="T2735">
        <f>IF(ROW($E2735)&lt;=MAX(VALUE(LEFT(Q$1,FIND("-",Q$1,1)-1)),VALUE(LEFT(R$1,FIND("-",R$1,1)-1)))+VALUE(LEFT(T$1,FIND("-",T$1,1)-1))-1,0,IF(ROW($E2735)=MAX(VALUE(LEFT(Q$1,FIND("-",Q$1,1)-1)),VALUE(LEFT(R$1,FIND("-",R$1,1)-1)))+VALUE(LEFT(T$1,FIND("-",T$1,1)-1)),AVERAGE(INDEX($S:$S,ROW(S2735)-VALUE(LEFT(T$1,FIND("-",T$1,1)-1))+1):S2735),($S2735*(2/(VALUE(LEFT(T$1,FIND("-",T$1,1)-1))+1)))+(T2734*(1-(2/(VALUE(LEFT(T$1,FIND("-",T$1,1)-1))+1))))))</f>
        <v>-1.236731484169249E-3</v>
      </c>
      <c r="V2735">
        <f t="shared" si="383"/>
        <v>-5.0000000000000044E-3</v>
      </c>
      <c r="W2735">
        <f>IF(ROW($E2735)&lt;=VALUE(LEFT(W$1,FIND("-",W$1,1)-1))+1,0,IF(ROW($E2734)=VALUE(LEFT(W$1,FIND("-",W$1,1)-1))+1,100-100/(1+ABS((SUMIF(INDEX($V:$V,ROW($V2735)-VALUE(LEFT(W$1,FIND("-",W$1,1)-1))+1):$V2735,"&gt;0",INDEX($V:$V,ROW($V2735)-VALUE(LEFT(W$1,FIND("-",W$1,1)-1))+1):$V2735)/COUNTIF(INDEX($V:$V,ROW($V2735)-VALUE(LEFT(W$1,FIND("-",W$1,1)-1))+1):$V2735,"&gt;0"))/(SUMIF(INDEX($V:$V,ROW($V2735)-VALUE(LEFT(W$1,FIND("-",W$1,1)-1))+1):$V2735,"&lt;0",INDEX($V:$V,ROW($V2735)-VALUE(LEFT(W$1,FIND("-",W$1,1)-1))+1):$V2735)/COUNTIF(INDEX($V:$V,ROW($V2735)-VALUE(LEFT(W$1,FIND("-",W$1,1)-1))+1):$V2735,"&lt;0")))),100-100/(1+ABS((SUMIF(INDEX($V:$V,ROW($V2735)-VALUE(LEFT(W$1,FIND("-",W$1,1)-1))+1):$V2735,"&gt;0",INDEX($V:$V,ROW($V2735)-VALUE(LEFT(W$1,FIND("-",W$1,1)-1))+1):$V2735)/VALUE(LEFT(W$1,FIND("-",W$1,1)-1)))/(SUMIF(INDEX($V:$V,ROW($V2735)-VALUE(LEFT(W$1,FIND("-",W$1,1)-1))+1):$V2735,"&lt;0",INDEX($V:$V,ROW($V2735)-VALUE(LEFT(W$1,FIND("-",W$1,1)-1))+1):$V2735)/VALUE(LEFT(W$1,FIND("-",W$1,1)-1)))))))</f>
        <v>40</v>
      </c>
      <c r="Y2735">
        <f>IF(ROW($E2735)&lt;=VALUE(LEFT(Y$1,FIND("-",Y$1,1)-1)),0,MAX(INDEX(C:C,ROW(C2735)-VALUE(LEFT(Y$1,FIND("-",Y$1,1)-1))+1):C2735))</f>
        <v>0.155</v>
      </c>
      <c r="Z2735">
        <f>IF(ROW($E2735)&lt;=VALUE(LEFT(Z$1,FIND("-",Z$1,1)-1)),0,MIN(INDEX(D:D,ROW(D2735)-VALUE(LEFT(Z$1,FIND("-",Z$1,1)-1))+1):D2735))</f>
        <v>0.14499999999999999</v>
      </c>
      <c r="AA2735">
        <f t="shared" si="387"/>
        <v>0</v>
      </c>
      <c r="AB2735">
        <f>IF(ROW($AA2735)&lt;=VALUE(LEFT(AA$1,FIND("-",AA$1,1)-1))+VALUE(LEFT(AB$1,FIND("-",AB$1,1)-1)-1),0,AVERAGE(INDEX($AA:$AA,ROW($AA2735)-VALUE(LEFT(AB$1,FIND("-",AB$1,1)-1))+1):$AA2735))</f>
        <v>33.333333333333336</v>
      </c>
      <c r="AC2735">
        <f>IF(ROW($AA2735)&lt;=VALUE(LEFT(AA$1,FIND("-",AA$1,1)-1))+VALUE(LEFT(AB$1,FIND("-",AB$1,1)-1)-1)+VALUE(LEFT(AC$1,FIND("-",AC$1,1)-1)-1),0,AVERAGE(INDEX($AB:$AB,ROW($AB2735)-VALUE(LEFT(AC$1,FIND("-",AC$1,1)-1))+1):$AB2735))</f>
        <v>38.888888888888893</v>
      </c>
      <c r="AE2735">
        <f t="shared" si="384"/>
        <v>156118244</v>
      </c>
      <c r="AG2735" t="str">
        <f t="shared" si="386"/>
        <v/>
      </c>
    </row>
    <row r="2736" spans="1:33" x14ac:dyDescent="0.25">
      <c r="A2736" s="6">
        <v>40963</v>
      </c>
      <c r="B2736">
        <v>0.14499999999999999</v>
      </c>
      <c r="C2736">
        <v>0.15</v>
      </c>
      <c r="D2736">
        <v>0.14499999999999999</v>
      </c>
      <c r="E2736">
        <v>0.15</v>
      </c>
      <c r="F2736">
        <v>0.11586200000000001</v>
      </c>
      <c r="G2736">
        <v>25000</v>
      </c>
      <c r="I2736" t="str">
        <f t="shared" si="379"/>
        <v/>
      </c>
      <c r="J2736" t="str">
        <f t="shared" si="380"/>
        <v/>
      </c>
      <c r="K2736" t="str">
        <f t="shared" si="381"/>
        <v/>
      </c>
      <c r="M2736" s="11" t="str">
        <f t="shared" si="385"/>
        <v/>
      </c>
      <c r="O2736">
        <f>IF(ROW($E2736)&lt;=VALUE(LEFT(O$1,FIND("-",O$1,1)-1)),0,IF(ROW($E2736)=VALUE(LEFT(O$1,FIND("-",O$1,1)-1))+1,AVERAGE(INDEX($E:$E,ROW($E2736)-VALUE(LEFT(O$1,FIND("-",O$1,1)-1))):$E2736),($E2736*(2/(VALUE(LEFT(O$1,FIND("-",O$1,1)-1))+1)))+(O2735*(1-(2/(VALUE(LEFT(O$1,FIND("-",O$1,1)-1))+1))))))</f>
        <v>0.14293539905619804</v>
      </c>
      <c r="Q2736">
        <f>IF(ROW($E2736)&lt;=VALUE(LEFT(Q$1,FIND("-",Q$1,1)-1)),0,IF(ROW($E2736)=VALUE(LEFT(Q$1,FIND("-",Q$1,1)-1))+1,AVERAGE(INDEX($E:$E,ROW($E2736)-VALUE(LEFT(Q$1,FIND("-",Q$1,1)-1))):$E2736),($E2736*(2/(VALUE(LEFT(Q$1,FIND("-",Q$1,1)-1))+1)))+(Q2735*(1-(2/(VALUE(LEFT(Q$1,FIND("-",Q$1,1)-1))+1))))))</f>
        <v>0.14941118171406592</v>
      </c>
      <c r="R2736">
        <f>IF(ROW($E2736)&lt;=VALUE(LEFT(R$1,FIND("-",R$1,1)-1)),0,IF(ROW($E2736)=VALUE(LEFT(R$1,FIND("-",R$1,1)-1))+1,AVERAGE(INDEX($E:$E,ROW($E2736)-VALUE(LEFT(R$1,FIND("-",R$1,1)-1))):$E2736),($E2736*(2/(VALUE(LEFT(R$1,FIND("-",R$1,1)-1))+1)))+(R2735*(1-(2/(VALUE(LEFT(R$1,FIND("-",R$1,1)-1))+1))))))</f>
        <v>0.15079712408505325</v>
      </c>
      <c r="S2736">
        <f t="shared" si="382"/>
        <v>-1.3859423709873253E-3</v>
      </c>
      <c r="T2736">
        <f>IF(ROW($E2736)&lt;=MAX(VALUE(LEFT(Q$1,FIND("-",Q$1,1)-1)),VALUE(LEFT(R$1,FIND("-",R$1,1)-1)))+VALUE(LEFT(T$1,FIND("-",T$1,1)-1))-1,0,IF(ROW($E2736)=MAX(VALUE(LEFT(Q$1,FIND("-",Q$1,1)-1)),VALUE(LEFT(R$1,FIND("-",R$1,1)-1)))+VALUE(LEFT(T$1,FIND("-",T$1,1)-1)),AVERAGE(INDEX($S:$S,ROW(S2736)-VALUE(LEFT(T$1,FIND("-",T$1,1)-1))+1):S2736),($S2736*(2/(VALUE(LEFT(T$1,FIND("-",T$1,1)-1))+1)))+(T2735*(1-(2/(VALUE(LEFT(T$1,FIND("-",T$1,1)-1))+1))))))</f>
        <v>-1.2665736615328645E-3</v>
      </c>
      <c r="V2736">
        <f t="shared" si="383"/>
        <v>5.0000000000000044E-3</v>
      </c>
      <c r="W2736">
        <f>IF(ROW($E2736)&lt;=VALUE(LEFT(W$1,FIND("-",W$1,1)-1))+1,0,IF(ROW($E2735)=VALUE(LEFT(W$1,FIND("-",W$1,1)-1))+1,100-100/(1+ABS((SUMIF(INDEX($V:$V,ROW($V2736)-VALUE(LEFT(W$1,FIND("-",W$1,1)-1))+1):$V2736,"&gt;0",INDEX($V:$V,ROW($V2736)-VALUE(LEFT(W$1,FIND("-",W$1,1)-1))+1):$V2736)/COUNTIF(INDEX($V:$V,ROW($V2736)-VALUE(LEFT(W$1,FIND("-",W$1,1)-1))+1):$V2736,"&gt;0"))/(SUMIF(INDEX($V:$V,ROW($V2736)-VALUE(LEFT(W$1,FIND("-",W$1,1)-1))+1):$V2736,"&lt;0",INDEX($V:$V,ROW($V2736)-VALUE(LEFT(W$1,FIND("-",W$1,1)-1))+1):$V2736)/COUNTIF(INDEX($V:$V,ROW($V2736)-VALUE(LEFT(W$1,FIND("-",W$1,1)-1))+1):$V2736,"&lt;0")))),100-100/(1+ABS((SUMIF(INDEX($V:$V,ROW($V2736)-VALUE(LEFT(W$1,FIND("-",W$1,1)-1))+1):$V2736,"&gt;0",INDEX($V:$V,ROW($V2736)-VALUE(LEFT(W$1,FIND("-",W$1,1)-1))+1):$V2736)/VALUE(LEFT(W$1,FIND("-",W$1,1)-1)))/(SUMIF(INDEX($V:$V,ROW($V2736)-VALUE(LEFT(W$1,FIND("-",W$1,1)-1))+1):$V2736,"&lt;0",INDEX($V:$V,ROW($V2736)-VALUE(LEFT(W$1,FIND("-",W$1,1)-1))+1):$V2736)/VALUE(LEFT(W$1,FIND("-",W$1,1)-1)))))))</f>
        <v>50</v>
      </c>
      <c r="Y2736">
        <f>IF(ROW($E2736)&lt;=VALUE(LEFT(Y$1,FIND("-",Y$1,1)-1)),0,MAX(INDEX(C:C,ROW(C2736)-VALUE(LEFT(Y$1,FIND("-",Y$1,1)-1))+1):C2736))</f>
        <v>0.155</v>
      </c>
      <c r="Z2736">
        <f>IF(ROW($E2736)&lt;=VALUE(LEFT(Z$1,FIND("-",Z$1,1)-1)),0,MIN(INDEX(D:D,ROW(D2736)-VALUE(LEFT(Z$1,FIND("-",Z$1,1)-1))+1):D2736))</f>
        <v>0.14499999999999999</v>
      </c>
      <c r="AA2736">
        <f t="shared" si="387"/>
        <v>50</v>
      </c>
      <c r="AB2736">
        <f>IF(ROW($AA2736)&lt;=VALUE(LEFT(AA$1,FIND("-",AA$1,1)-1))+VALUE(LEFT(AB$1,FIND("-",AB$1,1)-1)-1),0,AVERAGE(INDEX($AA:$AA,ROW($AA2736)-VALUE(LEFT(AB$1,FIND("-",AB$1,1)-1))+1):$AA2736))</f>
        <v>33.333333333333336</v>
      </c>
      <c r="AC2736">
        <f>IF(ROW($AA2736)&lt;=VALUE(LEFT(AA$1,FIND("-",AA$1,1)-1))+VALUE(LEFT(AB$1,FIND("-",AB$1,1)-1)-1)+VALUE(LEFT(AC$1,FIND("-",AC$1,1)-1)-1),0,AVERAGE(INDEX($AB:$AB,ROW($AB2736)-VALUE(LEFT(AC$1,FIND("-",AC$1,1)-1))+1):$AB2736))</f>
        <v>38.888888888888893</v>
      </c>
      <c r="AE2736">
        <f t="shared" si="384"/>
        <v>156143244</v>
      </c>
      <c r="AG2736" t="str">
        <f t="shared" si="386"/>
        <v/>
      </c>
    </row>
    <row r="2737" spans="1:33" x14ac:dyDescent="0.25">
      <c r="A2737" s="6">
        <v>40966</v>
      </c>
      <c r="B2737">
        <v>0.15</v>
      </c>
      <c r="C2737">
        <v>0.15</v>
      </c>
      <c r="D2737">
        <v>0.15</v>
      </c>
      <c r="E2737">
        <v>0.15</v>
      </c>
      <c r="F2737">
        <v>0.11586200000000001</v>
      </c>
      <c r="G2737">
        <v>0</v>
      </c>
      <c r="I2737" t="str">
        <f t="shared" si="379"/>
        <v>Bullish</v>
      </c>
      <c r="J2737" t="str">
        <f t="shared" si="380"/>
        <v/>
      </c>
      <c r="K2737" t="str">
        <f t="shared" si="381"/>
        <v/>
      </c>
      <c r="M2737" s="11" t="str">
        <f t="shared" si="385"/>
        <v/>
      </c>
      <c r="O2737">
        <f>IF(ROW($E2737)&lt;=VALUE(LEFT(O$1,FIND("-",O$1,1)-1)),0,IF(ROW($E2737)=VALUE(LEFT(O$1,FIND("-",O$1,1)-1))+1,AVERAGE(INDEX($E:$E,ROW($E2737)-VALUE(LEFT(O$1,FIND("-",O$1,1)-1))):$E2737),($E2737*(2/(VALUE(LEFT(O$1,FIND("-",O$1,1)-1))+1)))+(O2736*(1-(2/(VALUE(LEFT(O$1,FIND("-",O$1,1)-1))+1))))))</f>
        <v>0.14300569359295229</v>
      </c>
      <c r="Q2737">
        <f>IF(ROW($E2737)&lt;=VALUE(LEFT(Q$1,FIND("-",Q$1,1)-1)),0,IF(ROW($E2737)=VALUE(LEFT(Q$1,FIND("-",Q$1,1)-1))+1,AVERAGE(INDEX($E:$E,ROW($E2737)-VALUE(LEFT(Q$1,FIND("-",Q$1,1)-1))):$E2737),($E2737*(2/(VALUE(LEFT(Q$1,FIND("-",Q$1,1)-1))+1)))+(Q2736*(1-(2/(VALUE(LEFT(Q$1,FIND("-",Q$1,1)-1))+1))))))</f>
        <v>0.14950176914267116</v>
      </c>
      <c r="R2737">
        <f>IF(ROW($E2737)&lt;=VALUE(LEFT(R$1,FIND("-",R$1,1)-1)),0,IF(ROW($E2737)=VALUE(LEFT(R$1,FIND("-",R$1,1)-1))+1,AVERAGE(INDEX($E:$E,ROW($E2737)-VALUE(LEFT(R$1,FIND("-",R$1,1)-1))):$E2737),($E2737*(2/(VALUE(LEFT(R$1,FIND("-",R$1,1)-1))+1)))+(R2736*(1-(2/(VALUE(LEFT(R$1,FIND("-",R$1,1)-1))+1))))))</f>
        <v>0.15073807785653076</v>
      </c>
      <c r="S2737">
        <f t="shared" si="382"/>
        <v>-1.2363087138596018E-3</v>
      </c>
      <c r="T2737">
        <f>IF(ROW($E2737)&lt;=MAX(VALUE(LEFT(Q$1,FIND("-",Q$1,1)-1)),VALUE(LEFT(R$1,FIND("-",R$1,1)-1)))+VALUE(LEFT(T$1,FIND("-",T$1,1)-1))-1,0,IF(ROW($E2737)=MAX(VALUE(LEFT(Q$1,FIND("-",Q$1,1)-1)),VALUE(LEFT(R$1,FIND("-",R$1,1)-1)))+VALUE(LEFT(T$1,FIND("-",T$1,1)-1)),AVERAGE(INDEX($S:$S,ROW(S2737)-VALUE(LEFT(T$1,FIND("-",T$1,1)-1))+1):S2737),($S2737*(2/(VALUE(LEFT(T$1,FIND("-",T$1,1)-1))+1)))+(T2736*(1-(2/(VALUE(LEFT(T$1,FIND("-",T$1,1)-1))+1))))))</f>
        <v>-1.2605206719982121E-3</v>
      </c>
      <c r="V2737">
        <f t="shared" si="383"/>
        <v>0</v>
      </c>
      <c r="W2737">
        <f>IF(ROW($E2737)&lt;=VALUE(LEFT(W$1,FIND("-",W$1,1)-1))+1,0,IF(ROW($E2736)=VALUE(LEFT(W$1,FIND("-",W$1,1)-1))+1,100-100/(1+ABS((SUMIF(INDEX($V:$V,ROW($V2737)-VALUE(LEFT(W$1,FIND("-",W$1,1)-1))+1):$V2737,"&gt;0",INDEX($V:$V,ROW($V2737)-VALUE(LEFT(W$1,FIND("-",W$1,1)-1))+1):$V2737)/COUNTIF(INDEX($V:$V,ROW($V2737)-VALUE(LEFT(W$1,FIND("-",W$1,1)-1))+1):$V2737,"&gt;0"))/(SUMIF(INDEX($V:$V,ROW($V2737)-VALUE(LEFT(W$1,FIND("-",W$1,1)-1))+1):$V2737,"&lt;0",INDEX($V:$V,ROW($V2737)-VALUE(LEFT(W$1,FIND("-",W$1,1)-1))+1):$V2737)/COUNTIF(INDEX($V:$V,ROW($V2737)-VALUE(LEFT(W$1,FIND("-",W$1,1)-1))+1):$V2737,"&lt;0")))),100-100/(1+ABS((SUMIF(INDEX($V:$V,ROW($V2737)-VALUE(LEFT(W$1,FIND("-",W$1,1)-1))+1):$V2737,"&gt;0",INDEX($V:$V,ROW($V2737)-VALUE(LEFT(W$1,FIND("-",W$1,1)-1))+1):$V2737)/VALUE(LEFT(W$1,FIND("-",W$1,1)-1)))/(SUMIF(INDEX($V:$V,ROW($V2737)-VALUE(LEFT(W$1,FIND("-",W$1,1)-1))+1):$V2737,"&lt;0",INDEX($V:$V,ROW($V2737)-VALUE(LEFT(W$1,FIND("-",W$1,1)-1))+1):$V2737)/VALUE(LEFT(W$1,FIND("-",W$1,1)-1)))))))</f>
        <v>50</v>
      </c>
      <c r="Y2737">
        <f>IF(ROW($E2737)&lt;=VALUE(LEFT(Y$1,FIND("-",Y$1,1)-1)),0,MAX(INDEX(C:C,ROW(C2737)-VALUE(LEFT(Y$1,FIND("-",Y$1,1)-1))+1):C2737))</f>
        <v>0.155</v>
      </c>
      <c r="Z2737">
        <f>IF(ROW($E2737)&lt;=VALUE(LEFT(Z$1,FIND("-",Z$1,1)-1)),0,MIN(INDEX(D:D,ROW(D2737)-VALUE(LEFT(Z$1,FIND("-",Z$1,1)-1))+1):D2737))</f>
        <v>0.14499999999999999</v>
      </c>
      <c r="AA2737">
        <f t="shared" si="387"/>
        <v>50</v>
      </c>
      <c r="AB2737">
        <f>IF(ROW($AA2737)&lt;=VALUE(LEFT(AA$1,FIND("-",AA$1,1)-1))+VALUE(LEFT(AB$1,FIND("-",AB$1,1)-1)-1),0,AVERAGE(INDEX($AA:$AA,ROW($AA2737)-VALUE(LEFT(AB$1,FIND("-",AB$1,1)-1))+1):$AA2737))</f>
        <v>33.333333333333336</v>
      </c>
      <c r="AC2737">
        <f>IF(ROW($AA2737)&lt;=VALUE(LEFT(AA$1,FIND("-",AA$1,1)-1))+VALUE(LEFT(AB$1,FIND("-",AB$1,1)-1)-1)+VALUE(LEFT(AC$1,FIND("-",AC$1,1)-1)-1),0,AVERAGE(INDEX($AB:$AB,ROW($AB2737)-VALUE(LEFT(AC$1,FIND("-",AC$1,1)-1))+1):$AB2737))</f>
        <v>33.333333333333336</v>
      </c>
      <c r="AE2737">
        <f t="shared" si="384"/>
        <v>156143244</v>
      </c>
      <c r="AG2737" t="str">
        <f t="shared" si="386"/>
        <v/>
      </c>
    </row>
    <row r="2738" spans="1:33" x14ac:dyDescent="0.25">
      <c r="A2738" s="6">
        <v>40967</v>
      </c>
      <c r="B2738">
        <v>0.14000000000000001</v>
      </c>
      <c r="C2738">
        <v>0.14499999999999999</v>
      </c>
      <c r="D2738">
        <v>0.14000000000000001</v>
      </c>
      <c r="E2738">
        <v>0.14499999999999999</v>
      </c>
      <c r="F2738">
        <v>0.112</v>
      </c>
      <c r="G2738">
        <v>799100</v>
      </c>
      <c r="I2738" t="str">
        <f t="shared" si="379"/>
        <v>Bearish</v>
      </c>
      <c r="J2738" t="str">
        <f t="shared" si="380"/>
        <v/>
      </c>
      <c r="K2738" t="str">
        <f t="shared" si="381"/>
        <v/>
      </c>
      <c r="M2738" s="11" t="str">
        <f t="shared" si="385"/>
        <v/>
      </c>
      <c r="O2738">
        <f>IF(ROW($E2738)&lt;=VALUE(LEFT(O$1,FIND("-",O$1,1)-1)),0,IF(ROW($E2738)=VALUE(LEFT(O$1,FIND("-",O$1,1)-1))+1,AVERAGE(INDEX($E:$E,ROW($E2738)-VALUE(LEFT(O$1,FIND("-",O$1,1)-1))):$E2738),($E2738*(2/(VALUE(LEFT(O$1,FIND("-",O$1,1)-1))+1)))+(O2737*(1-(2/(VALUE(LEFT(O$1,FIND("-",O$1,1)-1))+1))))))</f>
        <v>0.14302553743779853</v>
      </c>
      <c r="Q2738">
        <f>IF(ROW($E2738)&lt;=VALUE(LEFT(Q$1,FIND("-",Q$1,1)-1)),0,IF(ROW($E2738)=VALUE(LEFT(Q$1,FIND("-",Q$1,1)-1))+1,AVERAGE(INDEX($E:$E,ROW($E2738)-VALUE(LEFT(Q$1,FIND("-",Q$1,1)-1))):$E2738),($E2738*(2/(VALUE(LEFT(Q$1,FIND("-",Q$1,1)-1))+1)))+(Q2737*(1-(2/(VALUE(LEFT(Q$1,FIND("-",Q$1,1)-1))+1))))))</f>
        <v>0.1488091892745679</v>
      </c>
      <c r="R2738">
        <f>IF(ROW($E2738)&lt;=VALUE(LEFT(R$1,FIND("-",R$1,1)-1)),0,IF(ROW($E2738)=VALUE(LEFT(R$1,FIND("-",R$1,1)-1))+1,AVERAGE(INDEX($E:$E,ROW($E2738)-VALUE(LEFT(R$1,FIND("-",R$1,1)-1))):$E2738),($E2738*(2/(VALUE(LEFT(R$1,FIND("-",R$1,1)-1))+1)))+(R2737*(1-(2/(VALUE(LEFT(R$1,FIND("-",R$1,1)-1))+1))))))</f>
        <v>0.15031303505234331</v>
      </c>
      <c r="S2738">
        <f t="shared" si="382"/>
        <v>-1.5038457777754033E-3</v>
      </c>
      <c r="T2738">
        <f>IF(ROW($E2738)&lt;=MAX(VALUE(LEFT(Q$1,FIND("-",Q$1,1)-1)),VALUE(LEFT(R$1,FIND("-",R$1,1)-1)))+VALUE(LEFT(T$1,FIND("-",T$1,1)-1))-1,0,IF(ROW($E2738)=MAX(VALUE(LEFT(Q$1,FIND("-",Q$1,1)-1)),VALUE(LEFT(R$1,FIND("-",R$1,1)-1)))+VALUE(LEFT(T$1,FIND("-",T$1,1)-1)),AVERAGE(INDEX($S:$S,ROW(S2738)-VALUE(LEFT(T$1,FIND("-",T$1,1)-1))+1):S2738),($S2738*(2/(VALUE(LEFT(T$1,FIND("-",T$1,1)-1))+1)))+(T2737*(1-(2/(VALUE(LEFT(T$1,FIND("-",T$1,1)-1))+1))))))</f>
        <v>-1.3091856931536504E-3</v>
      </c>
      <c r="V2738">
        <f t="shared" si="383"/>
        <v>-5.0000000000000044E-3</v>
      </c>
      <c r="W2738">
        <f>IF(ROW($E2738)&lt;=VALUE(LEFT(W$1,FIND("-",W$1,1)-1))+1,0,IF(ROW($E2737)=VALUE(LEFT(W$1,FIND("-",W$1,1)-1))+1,100-100/(1+ABS((SUMIF(INDEX($V:$V,ROW($V2738)-VALUE(LEFT(W$1,FIND("-",W$1,1)-1))+1):$V2738,"&gt;0",INDEX($V:$V,ROW($V2738)-VALUE(LEFT(W$1,FIND("-",W$1,1)-1))+1):$V2738)/COUNTIF(INDEX($V:$V,ROW($V2738)-VALUE(LEFT(W$1,FIND("-",W$1,1)-1))+1):$V2738,"&gt;0"))/(SUMIF(INDEX($V:$V,ROW($V2738)-VALUE(LEFT(W$1,FIND("-",W$1,1)-1))+1):$V2738,"&lt;0",INDEX($V:$V,ROW($V2738)-VALUE(LEFT(W$1,FIND("-",W$1,1)-1))+1):$V2738)/COUNTIF(INDEX($V:$V,ROW($V2738)-VALUE(LEFT(W$1,FIND("-",W$1,1)-1))+1):$V2738,"&lt;0")))),100-100/(1+ABS((SUMIF(INDEX($V:$V,ROW($V2738)-VALUE(LEFT(W$1,FIND("-",W$1,1)-1))+1):$V2738,"&gt;0",INDEX($V:$V,ROW($V2738)-VALUE(LEFT(W$1,FIND("-",W$1,1)-1))+1):$V2738)/VALUE(LEFT(W$1,FIND("-",W$1,1)-1)))/(SUMIF(INDEX($V:$V,ROW($V2738)-VALUE(LEFT(W$1,FIND("-",W$1,1)-1))+1):$V2738,"&lt;0",INDEX($V:$V,ROW($V2738)-VALUE(LEFT(W$1,FIND("-",W$1,1)-1))+1):$V2738)/VALUE(LEFT(W$1,FIND("-",W$1,1)-1)))))))</f>
        <v>33.333333333333329</v>
      </c>
      <c r="Y2738">
        <f>IF(ROW($E2738)&lt;=VALUE(LEFT(Y$1,FIND("-",Y$1,1)-1)),0,MAX(INDEX(C:C,ROW(C2738)-VALUE(LEFT(Y$1,FIND("-",Y$1,1)-1))+1):C2738))</f>
        <v>0.155</v>
      </c>
      <c r="Z2738">
        <f>IF(ROW($E2738)&lt;=VALUE(LEFT(Z$1,FIND("-",Z$1,1)-1)),0,MIN(INDEX(D:D,ROW(D2738)-VALUE(LEFT(Z$1,FIND("-",Z$1,1)-1))+1):D2738))</f>
        <v>0.14000000000000001</v>
      </c>
      <c r="AA2738">
        <f t="shared" si="387"/>
        <v>33.333333333333208</v>
      </c>
      <c r="AB2738">
        <f>IF(ROW($AA2738)&lt;=VALUE(LEFT(AA$1,FIND("-",AA$1,1)-1))+VALUE(LEFT(AB$1,FIND("-",AB$1,1)-1)-1),0,AVERAGE(INDEX($AA:$AA,ROW($AA2738)-VALUE(LEFT(AB$1,FIND("-",AB$1,1)-1))+1):$AA2738))</f>
        <v>44.4444444444444</v>
      </c>
      <c r="AC2738">
        <f>IF(ROW($AA2738)&lt;=VALUE(LEFT(AA$1,FIND("-",AA$1,1)-1))+VALUE(LEFT(AB$1,FIND("-",AB$1,1)-1)-1)+VALUE(LEFT(AC$1,FIND("-",AC$1,1)-1)-1),0,AVERAGE(INDEX($AB:$AB,ROW($AB2738)-VALUE(LEFT(AC$1,FIND("-",AC$1,1)-1))+1):$AB2738))</f>
        <v>37.037037037037024</v>
      </c>
      <c r="AE2738">
        <f t="shared" si="384"/>
        <v>155344144</v>
      </c>
      <c r="AG2738" t="str">
        <f t="shared" si="386"/>
        <v/>
      </c>
    </row>
    <row r="2739" spans="1:33" x14ac:dyDescent="0.25">
      <c r="A2739" s="6">
        <v>40968</v>
      </c>
      <c r="B2739">
        <v>0.14000000000000001</v>
      </c>
      <c r="C2739">
        <v>0.15</v>
      </c>
      <c r="D2739">
        <v>0.14000000000000001</v>
      </c>
      <c r="E2739">
        <v>0.14499999999999999</v>
      </c>
      <c r="F2739">
        <v>0.112</v>
      </c>
      <c r="G2739">
        <v>622300</v>
      </c>
      <c r="I2739" t="str">
        <f t="shared" si="379"/>
        <v/>
      </c>
      <c r="J2739" t="str">
        <f t="shared" si="380"/>
        <v/>
      </c>
      <c r="K2739" t="str">
        <f t="shared" si="381"/>
        <v/>
      </c>
      <c r="M2739" s="11" t="str">
        <f t="shared" si="385"/>
        <v/>
      </c>
      <c r="O2739">
        <f>IF(ROW($E2739)&lt;=VALUE(LEFT(O$1,FIND("-",O$1,1)-1)),0,IF(ROW($E2739)=VALUE(LEFT(O$1,FIND("-",O$1,1)-1))+1,AVERAGE(INDEX($E:$E,ROW($E2739)-VALUE(LEFT(O$1,FIND("-",O$1,1)-1))):$E2739),($E2739*(2/(VALUE(LEFT(O$1,FIND("-",O$1,1)-1))+1)))+(O2738*(1-(2/(VALUE(LEFT(O$1,FIND("-",O$1,1)-1))+1))))))</f>
        <v>0.14304518383145226</v>
      </c>
      <c r="Q2739">
        <f>IF(ROW($E2739)&lt;=VALUE(LEFT(Q$1,FIND("-",Q$1,1)-1)),0,IF(ROW($E2739)=VALUE(LEFT(Q$1,FIND("-",Q$1,1)-1))+1,AVERAGE(INDEX($E:$E,ROW($E2739)-VALUE(LEFT(Q$1,FIND("-",Q$1,1)-1))):$E2739),($E2739*(2/(VALUE(LEFT(Q$1,FIND("-",Q$1,1)-1))+1)))+(Q2738*(1-(2/(VALUE(LEFT(Q$1,FIND("-",Q$1,1)-1))+1))))))</f>
        <v>0.1482231601554036</v>
      </c>
      <c r="R2739">
        <f>IF(ROW($E2739)&lt;=VALUE(LEFT(R$1,FIND("-",R$1,1)-1)),0,IF(ROW($E2739)=VALUE(LEFT(R$1,FIND("-",R$1,1)-1))+1,AVERAGE(INDEX($E:$E,ROW($E2739)-VALUE(LEFT(R$1,FIND("-",R$1,1)-1))):$E2739),($E2739*(2/(VALUE(LEFT(R$1,FIND("-",R$1,1)-1))+1)))+(R2738*(1-(2/(VALUE(LEFT(R$1,FIND("-",R$1,1)-1))+1))))))</f>
        <v>0.14991947690031787</v>
      </c>
      <c r="S2739">
        <f t="shared" si="382"/>
        <v>-1.6963167449142724E-3</v>
      </c>
      <c r="T2739">
        <f>IF(ROW($E2739)&lt;=MAX(VALUE(LEFT(Q$1,FIND("-",Q$1,1)-1)),VALUE(LEFT(R$1,FIND("-",R$1,1)-1)))+VALUE(LEFT(T$1,FIND("-",T$1,1)-1))-1,0,IF(ROW($E2739)=MAX(VALUE(LEFT(Q$1,FIND("-",Q$1,1)-1)),VALUE(LEFT(R$1,FIND("-",R$1,1)-1)))+VALUE(LEFT(T$1,FIND("-",T$1,1)-1)),AVERAGE(INDEX($S:$S,ROW(S2739)-VALUE(LEFT(T$1,FIND("-",T$1,1)-1))+1):S2739),($S2739*(2/(VALUE(LEFT(T$1,FIND("-",T$1,1)-1))+1)))+(T2738*(1-(2/(VALUE(LEFT(T$1,FIND("-",T$1,1)-1))+1))))))</f>
        <v>-1.386611903505775E-3</v>
      </c>
      <c r="V2739">
        <f t="shared" si="383"/>
        <v>0</v>
      </c>
      <c r="W2739">
        <f>IF(ROW($E2739)&lt;=VALUE(LEFT(W$1,FIND("-",W$1,1)-1))+1,0,IF(ROW($E2738)=VALUE(LEFT(W$1,FIND("-",W$1,1)-1))+1,100-100/(1+ABS((SUMIF(INDEX($V:$V,ROW($V2739)-VALUE(LEFT(W$1,FIND("-",W$1,1)-1))+1):$V2739,"&gt;0",INDEX($V:$V,ROW($V2739)-VALUE(LEFT(W$1,FIND("-",W$1,1)-1))+1):$V2739)/COUNTIF(INDEX($V:$V,ROW($V2739)-VALUE(LEFT(W$1,FIND("-",W$1,1)-1))+1):$V2739,"&gt;0"))/(SUMIF(INDEX($V:$V,ROW($V2739)-VALUE(LEFT(W$1,FIND("-",W$1,1)-1))+1):$V2739,"&lt;0",INDEX($V:$V,ROW($V2739)-VALUE(LEFT(W$1,FIND("-",W$1,1)-1))+1):$V2739)/COUNTIF(INDEX($V:$V,ROW($V2739)-VALUE(LEFT(W$1,FIND("-",W$1,1)-1))+1):$V2739,"&lt;0")))),100-100/(1+ABS((SUMIF(INDEX($V:$V,ROW($V2739)-VALUE(LEFT(W$1,FIND("-",W$1,1)-1))+1):$V2739,"&gt;0",INDEX($V:$V,ROW($V2739)-VALUE(LEFT(W$1,FIND("-",W$1,1)-1))+1):$V2739)/VALUE(LEFT(W$1,FIND("-",W$1,1)-1)))/(SUMIF(INDEX($V:$V,ROW($V2739)-VALUE(LEFT(W$1,FIND("-",W$1,1)-1))+1):$V2739,"&lt;0",INDEX($V:$V,ROW($V2739)-VALUE(LEFT(W$1,FIND("-",W$1,1)-1))+1):$V2739)/VALUE(LEFT(W$1,FIND("-",W$1,1)-1)))))))</f>
        <v>40</v>
      </c>
      <c r="Y2739">
        <f>IF(ROW($E2739)&lt;=VALUE(LEFT(Y$1,FIND("-",Y$1,1)-1)),0,MAX(INDEX(C:C,ROW(C2739)-VALUE(LEFT(Y$1,FIND("-",Y$1,1)-1))+1):C2739))</f>
        <v>0.155</v>
      </c>
      <c r="Z2739">
        <f>IF(ROW($E2739)&lt;=VALUE(LEFT(Z$1,FIND("-",Z$1,1)-1)),0,MIN(INDEX(D:D,ROW(D2739)-VALUE(LEFT(Z$1,FIND("-",Z$1,1)-1))+1):D2739))</f>
        <v>0.14000000000000001</v>
      </c>
      <c r="AA2739">
        <f t="shared" si="387"/>
        <v>33.333333333333208</v>
      </c>
      <c r="AB2739">
        <f>IF(ROW($AA2739)&lt;=VALUE(LEFT(AA$1,FIND("-",AA$1,1)-1))+VALUE(LEFT(AB$1,FIND("-",AB$1,1)-1)-1),0,AVERAGE(INDEX($AA:$AA,ROW($AA2739)-VALUE(LEFT(AB$1,FIND("-",AB$1,1)-1))+1):$AA2739))</f>
        <v>38.8888888888888</v>
      </c>
      <c r="AC2739">
        <f>IF(ROW($AA2739)&lt;=VALUE(LEFT(AA$1,FIND("-",AA$1,1)-1))+VALUE(LEFT(AB$1,FIND("-",AB$1,1)-1)-1)+VALUE(LEFT(AC$1,FIND("-",AC$1,1)-1)-1),0,AVERAGE(INDEX($AB:$AB,ROW($AB2739)-VALUE(LEFT(AC$1,FIND("-",AC$1,1)-1))+1):$AB2739))</f>
        <v>38.88888888888885</v>
      </c>
      <c r="AE2739">
        <f t="shared" si="384"/>
        <v>155344144</v>
      </c>
      <c r="AG2739" t="str">
        <f t="shared" si="386"/>
        <v/>
      </c>
    </row>
    <row r="2740" spans="1:33" x14ac:dyDescent="0.25">
      <c r="A2740" s="6">
        <v>40969</v>
      </c>
      <c r="B2740">
        <v>0.14499999999999999</v>
      </c>
      <c r="C2740">
        <v>0.15</v>
      </c>
      <c r="D2740">
        <v>0.14499999999999999</v>
      </c>
      <c r="E2740">
        <v>0.14499999999999999</v>
      </c>
      <c r="F2740">
        <v>0.112</v>
      </c>
      <c r="G2740">
        <v>396000</v>
      </c>
      <c r="I2740" t="str">
        <f t="shared" si="379"/>
        <v/>
      </c>
      <c r="J2740" t="str">
        <f t="shared" si="380"/>
        <v/>
      </c>
      <c r="K2740" t="str">
        <f t="shared" si="381"/>
        <v/>
      </c>
      <c r="M2740" s="11" t="str">
        <f t="shared" si="385"/>
        <v/>
      </c>
      <c r="O2740">
        <f>IF(ROW($E2740)&lt;=VALUE(LEFT(O$1,FIND("-",O$1,1)-1)),0,IF(ROW($E2740)=VALUE(LEFT(O$1,FIND("-",O$1,1)-1))+1,AVERAGE(INDEX($E:$E,ROW($E2740)-VALUE(LEFT(O$1,FIND("-",O$1,1)-1))):$E2740),($E2740*(2/(VALUE(LEFT(O$1,FIND("-",O$1,1)-1))+1)))+(O2739*(1-(2/(VALUE(LEFT(O$1,FIND("-",O$1,1)-1))+1))))))</f>
        <v>0.14306463473860198</v>
      </c>
      <c r="Q2740">
        <f>IF(ROW($E2740)&lt;=VALUE(LEFT(Q$1,FIND("-",Q$1,1)-1)),0,IF(ROW($E2740)=VALUE(LEFT(Q$1,FIND("-",Q$1,1)-1))+1,AVERAGE(INDEX($E:$E,ROW($E2740)-VALUE(LEFT(Q$1,FIND("-",Q$1,1)-1))):$E2740),($E2740*(2/(VALUE(LEFT(Q$1,FIND("-",Q$1,1)-1))+1)))+(Q2739*(1-(2/(VALUE(LEFT(Q$1,FIND("-",Q$1,1)-1))+1))))))</f>
        <v>0.14772728936226459</v>
      </c>
      <c r="R2740">
        <f>IF(ROW($E2740)&lt;=VALUE(LEFT(R$1,FIND("-",R$1,1)-1)),0,IF(ROW($E2740)=VALUE(LEFT(R$1,FIND("-",R$1,1)-1))+1,AVERAGE(INDEX($E:$E,ROW($E2740)-VALUE(LEFT(R$1,FIND("-",R$1,1)-1))):$E2740),($E2740*(2/(VALUE(LEFT(R$1,FIND("-",R$1,1)-1))+1)))+(R2739*(1-(2/(VALUE(LEFT(R$1,FIND("-",R$1,1)-1))+1))))))</f>
        <v>0.14955507120399802</v>
      </c>
      <c r="S2740">
        <f t="shared" si="382"/>
        <v>-1.8277818417334335E-3</v>
      </c>
      <c r="T2740">
        <f>IF(ROW($E2740)&lt;=MAX(VALUE(LEFT(Q$1,FIND("-",Q$1,1)-1)),VALUE(LEFT(R$1,FIND("-",R$1,1)-1)))+VALUE(LEFT(T$1,FIND("-",T$1,1)-1))-1,0,IF(ROW($E2740)=MAX(VALUE(LEFT(Q$1,FIND("-",Q$1,1)-1)),VALUE(LEFT(R$1,FIND("-",R$1,1)-1)))+VALUE(LEFT(T$1,FIND("-",T$1,1)-1)),AVERAGE(INDEX($S:$S,ROW(S2740)-VALUE(LEFT(T$1,FIND("-",T$1,1)-1))+1):S2740),($S2740*(2/(VALUE(LEFT(T$1,FIND("-",T$1,1)-1))+1)))+(T2739*(1-(2/(VALUE(LEFT(T$1,FIND("-",T$1,1)-1))+1))))))</f>
        <v>-1.4748458911513066E-3</v>
      </c>
      <c r="V2740">
        <f t="shared" si="383"/>
        <v>0</v>
      </c>
      <c r="W2740">
        <f>IF(ROW($E2740)&lt;=VALUE(LEFT(W$1,FIND("-",W$1,1)-1))+1,0,IF(ROW($E2739)=VALUE(LEFT(W$1,FIND("-",W$1,1)-1))+1,100-100/(1+ABS((SUMIF(INDEX($V:$V,ROW($V2740)-VALUE(LEFT(W$1,FIND("-",W$1,1)-1))+1):$V2740,"&gt;0",INDEX($V:$V,ROW($V2740)-VALUE(LEFT(W$1,FIND("-",W$1,1)-1))+1):$V2740)/COUNTIF(INDEX($V:$V,ROW($V2740)-VALUE(LEFT(W$1,FIND("-",W$1,1)-1))+1):$V2740,"&gt;0"))/(SUMIF(INDEX($V:$V,ROW($V2740)-VALUE(LEFT(W$1,FIND("-",W$1,1)-1))+1):$V2740,"&lt;0",INDEX($V:$V,ROW($V2740)-VALUE(LEFT(W$1,FIND("-",W$1,1)-1))+1):$V2740)/COUNTIF(INDEX($V:$V,ROW($V2740)-VALUE(LEFT(W$1,FIND("-",W$1,1)-1))+1):$V2740,"&lt;0")))),100-100/(1+ABS((SUMIF(INDEX($V:$V,ROW($V2740)-VALUE(LEFT(W$1,FIND("-",W$1,1)-1))+1):$V2740,"&gt;0",INDEX($V:$V,ROW($V2740)-VALUE(LEFT(W$1,FIND("-",W$1,1)-1))+1):$V2740)/VALUE(LEFT(W$1,FIND("-",W$1,1)-1)))/(SUMIF(INDEX($V:$V,ROW($V2740)-VALUE(LEFT(W$1,FIND("-",W$1,1)-1))+1):$V2740,"&lt;0",INDEX($V:$V,ROW($V2740)-VALUE(LEFT(W$1,FIND("-",W$1,1)-1))+1):$V2740)/VALUE(LEFT(W$1,FIND("-",W$1,1)-1)))))))</f>
        <v>40</v>
      </c>
      <c r="Y2740">
        <f>IF(ROW($E2740)&lt;=VALUE(LEFT(Y$1,FIND("-",Y$1,1)-1)),0,MAX(INDEX(C:C,ROW(C2740)-VALUE(LEFT(Y$1,FIND("-",Y$1,1)-1))+1):C2740))</f>
        <v>0.155</v>
      </c>
      <c r="Z2740">
        <f>IF(ROW($E2740)&lt;=VALUE(LEFT(Z$1,FIND("-",Z$1,1)-1)),0,MIN(INDEX(D:D,ROW(D2740)-VALUE(LEFT(Z$1,FIND("-",Z$1,1)-1))+1):D2740))</f>
        <v>0.14000000000000001</v>
      </c>
      <c r="AA2740">
        <f t="shared" si="387"/>
        <v>33.333333333333208</v>
      </c>
      <c r="AB2740">
        <f>IF(ROW($AA2740)&lt;=VALUE(LEFT(AA$1,FIND("-",AA$1,1)-1))+VALUE(LEFT(AB$1,FIND("-",AB$1,1)-1)-1),0,AVERAGE(INDEX($AA:$AA,ROW($AA2740)-VALUE(LEFT(AB$1,FIND("-",AB$1,1)-1))+1):$AA2740))</f>
        <v>33.333333333333208</v>
      </c>
      <c r="AC2740">
        <f>IF(ROW($AA2740)&lt;=VALUE(LEFT(AA$1,FIND("-",AA$1,1)-1))+VALUE(LEFT(AB$1,FIND("-",AB$1,1)-1)-1)+VALUE(LEFT(AC$1,FIND("-",AC$1,1)-1)-1),0,AVERAGE(INDEX($AB:$AB,ROW($AB2740)-VALUE(LEFT(AC$1,FIND("-",AC$1,1)-1))+1):$AB2740))</f>
        <v>38.8888888888888</v>
      </c>
      <c r="AE2740">
        <f t="shared" si="384"/>
        <v>155344144</v>
      </c>
      <c r="AG2740" t="str">
        <f t="shared" si="386"/>
        <v/>
      </c>
    </row>
    <row r="2741" spans="1:33" x14ac:dyDescent="0.25">
      <c r="A2741" s="6">
        <v>40970</v>
      </c>
      <c r="B2741">
        <v>0.15</v>
      </c>
      <c r="C2741">
        <v>0.15</v>
      </c>
      <c r="D2741">
        <v>0.14499999999999999</v>
      </c>
      <c r="E2741">
        <v>0.15</v>
      </c>
      <c r="F2741">
        <v>0.11586200000000001</v>
      </c>
      <c r="G2741">
        <v>455000</v>
      </c>
      <c r="I2741" t="str">
        <f t="shared" si="379"/>
        <v/>
      </c>
      <c r="J2741" t="str">
        <f t="shared" si="380"/>
        <v/>
      </c>
      <c r="K2741" t="str">
        <f t="shared" si="381"/>
        <v/>
      </c>
      <c r="M2741" s="11" t="str">
        <f t="shared" si="385"/>
        <v/>
      </c>
      <c r="O2741">
        <f>IF(ROW($E2741)&lt;=VALUE(LEFT(O$1,FIND("-",O$1,1)-1)),0,IF(ROW($E2741)=VALUE(LEFT(O$1,FIND("-",O$1,1)-1))+1,AVERAGE(INDEX($E:$E,ROW($E2741)-VALUE(LEFT(O$1,FIND("-",O$1,1)-1))):$E2741),($E2741*(2/(VALUE(LEFT(O$1,FIND("-",O$1,1)-1))+1)))+(O2740*(1-(2/(VALUE(LEFT(O$1,FIND("-",O$1,1)-1))+1))))))</f>
        <v>0.14313364334816814</v>
      </c>
      <c r="Q2741">
        <f>IF(ROW($E2741)&lt;=VALUE(LEFT(Q$1,FIND("-",Q$1,1)-1)),0,IF(ROW($E2741)=VALUE(LEFT(Q$1,FIND("-",Q$1,1)-1))+1,AVERAGE(INDEX($E:$E,ROW($E2741)-VALUE(LEFT(Q$1,FIND("-",Q$1,1)-1))):$E2741),($E2741*(2/(VALUE(LEFT(Q$1,FIND("-",Q$1,1)-1))+1)))+(Q2740*(1-(2/(VALUE(LEFT(Q$1,FIND("-",Q$1,1)-1))+1))))))</f>
        <v>0.14807693715268541</v>
      </c>
      <c r="R2741">
        <f>IF(ROW($E2741)&lt;=VALUE(LEFT(R$1,FIND("-",R$1,1)-1)),0,IF(ROW($E2741)=VALUE(LEFT(R$1,FIND("-",R$1,1)-1))+1,AVERAGE(INDEX($E:$E,ROW($E2741)-VALUE(LEFT(R$1,FIND("-",R$1,1)-1))):$E2741),($E2741*(2/(VALUE(LEFT(R$1,FIND("-",R$1,1)-1))+1)))+(R2740*(1-(2/(VALUE(LEFT(R$1,FIND("-",R$1,1)-1))+1))))))</f>
        <v>0.14958802889259076</v>
      </c>
      <c r="S2741">
        <f t="shared" si="382"/>
        <v>-1.5110917399053514E-3</v>
      </c>
      <c r="T2741">
        <f>IF(ROW($E2741)&lt;=MAX(VALUE(LEFT(Q$1,FIND("-",Q$1,1)-1)),VALUE(LEFT(R$1,FIND("-",R$1,1)-1)))+VALUE(LEFT(T$1,FIND("-",T$1,1)-1))-1,0,IF(ROW($E2741)=MAX(VALUE(LEFT(Q$1,FIND("-",Q$1,1)-1)),VALUE(LEFT(R$1,FIND("-",R$1,1)-1)))+VALUE(LEFT(T$1,FIND("-",T$1,1)-1)),AVERAGE(INDEX($S:$S,ROW(S2741)-VALUE(LEFT(T$1,FIND("-",T$1,1)-1))+1):S2741),($S2741*(2/(VALUE(LEFT(T$1,FIND("-",T$1,1)-1))+1)))+(T2740*(1-(2/(VALUE(LEFT(T$1,FIND("-",T$1,1)-1))+1))))))</f>
        <v>-1.4820950609021157E-3</v>
      </c>
      <c r="V2741">
        <f t="shared" si="383"/>
        <v>5.0000000000000044E-3</v>
      </c>
      <c r="W2741">
        <f>IF(ROW($E2741)&lt;=VALUE(LEFT(W$1,FIND("-",W$1,1)-1))+1,0,IF(ROW($E2740)=VALUE(LEFT(W$1,FIND("-",W$1,1)-1))+1,100-100/(1+ABS((SUMIF(INDEX($V:$V,ROW($V2741)-VALUE(LEFT(W$1,FIND("-",W$1,1)-1))+1):$V2741,"&gt;0",INDEX($V:$V,ROW($V2741)-VALUE(LEFT(W$1,FIND("-",W$1,1)-1))+1):$V2741)/COUNTIF(INDEX($V:$V,ROW($V2741)-VALUE(LEFT(W$1,FIND("-",W$1,1)-1))+1):$V2741,"&gt;0"))/(SUMIF(INDEX($V:$V,ROW($V2741)-VALUE(LEFT(W$1,FIND("-",W$1,1)-1))+1):$V2741,"&lt;0",INDEX($V:$V,ROW($V2741)-VALUE(LEFT(W$1,FIND("-",W$1,1)-1))+1):$V2741)/COUNTIF(INDEX($V:$V,ROW($V2741)-VALUE(LEFT(W$1,FIND("-",W$1,1)-1))+1):$V2741,"&lt;0")))),100-100/(1+ABS((SUMIF(INDEX($V:$V,ROW($V2741)-VALUE(LEFT(W$1,FIND("-",W$1,1)-1))+1):$V2741,"&gt;0",INDEX($V:$V,ROW($V2741)-VALUE(LEFT(W$1,FIND("-",W$1,1)-1))+1):$V2741)/VALUE(LEFT(W$1,FIND("-",W$1,1)-1)))/(SUMIF(INDEX($V:$V,ROW($V2741)-VALUE(LEFT(W$1,FIND("-",W$1,1)-1))+1):$V2741,"&lt;0",INDEX($V:$V,ROW($V2741)-VALUE(LEFT(W$1,FIND("-",W$1,1)-1))+1):$V2741)/VALUE(LEFT(W$1,FIND("-",W$1,1)-1)))))))</f>
        <v>50</v>
      </c>
      <c r="Y2741">
        <f>IF(ROW($E2741)&lt;=VALUE(LEFT(Y$1,FIND("-",Y$1,1)-1)),0,MAX(INDEX(C:C,ROW(C2741)-VALUE(LEFT(Y$1,FIND("-",Y$1,1)-1))+1):C2741))</f>
        <v>0.155</v>
      </c>
      <c r="Z2741">
        <f>IF(ROW($E2741)&lt;=VALUE(LEFT(Z$1,FIND("-",Z$1,1)-1)),0,MIN(INDEX(D:D,ROW(D2741)-VALUE(LEFT(Z$1,FIND("-",Z$1,1)-1))+1):D2741))</f>
        <v>0.14000000000000001</v>
      </c>
      <c r="AA2741">
        <f t="shared" si="387"/>
        <v>66.6666666666666</v>
      </c>
      <c r="AB2741">
        <f>IF(ROW($AA2741)&lt;=VALUE(LEFT(AA$1,FIND("-",AA$1,1)-1))+VALUE(LEFT(AB$1,FIND("-",AB$1,1)-1)-1),0,AVERAGE(INDEX($AA:$AA,ROW($AA2741)-VALUE(LEFT(AB$1,FIND("-",AB$1,1)-1))+1):$AA2741))</f>
        <v>44.444444444444343</v>
      </c>
      <c r="AC2741">
        <f>IF(ROW($AA2741)&lt;=VALUE(LEFT(AA$1,FIND("-",AA$1,1)-1))+VALUE(LEFT(AB$1,FIND("-",AB$1,1)-1)-1)+VALUE(LEFT(AC$1,FIND("-",AC$1,1)-1)-1),0,AVERAGE(INDEX($AB:$AB,ROW($AB2741)-VALUE(LEFT(AC$1,FIND("-",AC$1,1)-1))+1):$AB2741))</f>
        <v>38.888888888888779</v>
      </c>
      <c r="AE2741">
        <f t="shared" si="384"/>
        <v>155799144</v>
      </c>
      <c r="AG2741" t="str">
        <f t="shared" si="386"/>
        <v/>
      </c>
    </row>
    <row r="2742" spans="1:33" x14ac:dyDescent="0.25">
      <c r="A2742" s="6">
        <v>40973</v>
      </c>
      <c r="B2742">
        <v>0.15</v>
      </c>
      <c r="C2742">
        <v>0.15</v>
      </c>
      <c r="D2742">
        <v>0.15</v>
      </c>
      <c r="E2742">
        <v>0.15</v>
      </c>
      <c r="F2742">
        <v>0.11586200000000001</v>
      </c>
      <c r="G2742">
        <v>673500</v>
      </c>
      <c r="I2742" t="str">
        <f t="shared" si="379"/>
        <v>Bullish</v>
      </c>
      <c r="J2742" t="str">
        <f t="shared" si="380"/>
        <v/>
      </c>
      <c r="K2742" t="str">
        <f t="shared" si="381"/>
        <v/>
      </c>
      <c r="M2742" s="11" t="str">
        <f t="shared" si="385"/>
        <v/>
      </c>
      <c r="O2742">
        <f>IF(ROW($E2742)&lt;=VALUE(LEFT(O$1,FIND("-",O$1,1)-1)),0,IF(ROW($E2742)=VALUE(LEFT(O$1,FIND("-",O$1,1)-1))+1,AVERAGE(INDEX($E:$E,ROW($E2742)-VALUE(LEFT(O$1,FIND("-",O$1,1)-1))):$E2742),($E2742*(2/(VALUE(LEFT(O$1,FIND("-",O$1,1)-1))+1)))+(O2741*(1-(2/(VALUE(LEFT(O$1,FIND("-",O$1,1)-1))+1))))))</f>
        <v>0.14320196530490278</v>
      </c>
      <c r="Q2742">
        <f>IF(ROW($E2742)&lt;=VALUE(LEFT(Q$1,FIND("-",Q$1,1)-1)),0,IF(ROW($E2742)=VALUE(LEFT(Q$1,FIND("-",Q$1,1)-1))+1,AVERAGE(INDEX($E:$E,ROW($E2742)-VALUE(LEFT(Q$1,FIND("-",Q$1,1)-1))):$E2742),($E2742*(2/(VALUE(LEFT(Q$1,FIND("-",Q$1,1)-1))+1)))+(Q2741*(1-(2/(VALUE(LEFT(Q$1,FIND("-",Q$1,1)-1))+1))))))</f>
        <v>0.14837279297534919</v>
      </c>
      <c r="R2742">
        <f>IF(ROW($E2742)&lt;=VALUE(LEFT(R$1,FIND("-",R$1,1)-1)),0,IF(ROW($E2742)=VALUE(LEFT(R$1,FIND("-",R$1,1)-1))+1,AVERAGE(INDEX($E:$E,ROW($E2742)-VALUE(LEFT(R$1,FIND("-",R$1,1)-1))):$E2742),($E2742*(2/(VALUE(LEFT(R$1,FIND("-",R$1,1)-1))+1)))+(R2741*(1-(2/(VALUE(LEFT(R$1,FIND("-",R$1,1)-1))+1))))))</f>
        <v>0.14961854527091736</v>
      </c>
      <c r="S2742">
        <f t="shared" si="382"/>
        <v>-1.2457522955681699E-3</v>
      </c>
      <c r="T2742">
        <f>IF(ROW($E2742)&lt;=MAX(VALUE(LEFT(Q$1,FIND("-",Q$1,1)-1)),VALUE(LEFT(R$1,FIND("-",R$1,1)-1)))+VALUE(LEFT(T$1,FIND("-",T$1,1)-1))-1,0,IF(ROW($E2742)=MAX(VALUE(LEFT(Q$1,FIND("-",Q$1,1)-1)),VALUE(LEFT(R$1,FIND("-",R$1,1)-1)))+VALUE(LEFT(T$1,FIND("-",T$1,1)-1)),AVERAGE(INDEX($S:$S,ROW(S2742)-VALUE(LEFT(T$1,FIND("-",T$1,1)-1))+1):S2742),($S2742*(2/(VALUE(LEFT(T$1,FIND("-",T$1,1)-1))+1)))+(T2741*(1-(2/(VALUE(LEFT(T$1,FIND("-",T$1,1)-1))+1))))))</f>
        <v>-1.4348265078353265E-3</v>
      </c>
      <c r="V2742">
        <f t="shared" si="383"/>
        <v>0</v>
      </c>
      <c r="W2742">
        <f>IF(ROW($E2742)&lt;=VALUE(LEFT(W$1,FIND("-",W$1,1)-1))+1,0,IF(ROW($E2741)=VALUE(LEFT(W$1,FIND("-",W$1,1)-1))+1,100-100/(1+ABS((SUMIF(INDEX($V:$V,ROW($V2742)-VALUE(LEFT(W$1,FIND("-",W$1,1)-1))+1):$V2742,"&gt;0",INDEX($V:$V,ROW($V2742)-VALUE(LEFT(W$1,FIND("-",W$1,1)-1))+1):$V2742)/COUNTIF(INDEX($V:$V,ROW($V2742)-VALUE(LEFT(W$1,FIND("-",W$1,1)-1))+1):$V2742,"&gt;0"))/(SUMIF(INDEX($V:$V,ROW($V2742)-VALUE(LEFT(W$1,FIND("-",W$1,1)-1))+1):$V2742,"&lt;0",INDEX($V:$V,ROW($V2742)-VALUE(LEFT(W$1,FIND("-",W$1,1)-1))+1):$V2742)/COUNTIF(INDEX($V:$V,ROW($V2742)-VALUE(LEFT(W$1,FIND("-",W$1,1)-1))+1):$V2742,"&lt;0")))),100-100/(1+ABS((SUMIF(INDEX($V:$V,ROW($V2742)-VALUE(LEFT(W$1,FIND("-",W$1,1)-1))+1):$V2742,"&gt;0",INDEX($V:$V,ROW($V2742)-VALUE(LEFT(W$1,FIND("-",W$1,1)-1))+1):$V2742)/VALUE(LEFT(W$1,FIND("-",W$1,1)-1)))/(SUMIF(INDEX($V:$V,ROW($V2742)-VALUE(LEFT(W$1,FIND("-",W$1,1)-1))+1):$V2742,"&lt;0",INDEX($V:$V,ROW($V2742)-VALUE(LEFT(W$1,FIND("-",W$1,1)-1))+1):$V2742)/VALUE(LEFT(W$1,FIND("-",W$1,1)-1)))))))</f>
        <v>50</v>
      </c>
      <c r="Y2742">
        <f>IF(ROW($E2742)&lt;=VALUE(LEFT(Y$1,FIND("-",Y$1,1)-1)),0,MAX(INDEX(C:C,ROW(C2742)-VALUE(LEFT(Y$1,FIND("-",Y$1,1)-1))+1):C2742))</f>
        <v>0.155</v>
      </c>
      <c r="Z2742">
        <f>IF(ROW($E2742)&lt;=VALUE(LEFT(Z$1,FIND("-",Z$1,1)-1)),0,MIN(INDEX(D:D,ROW(D2742)-VALUE(LEFT(Z$1,FIND("-",Z$1,1)-1))+1):D2742))</f>
        <v>0.14000000000000001</v>
      </c>
      <c r="AA2742">
        <f t="shared" si="387"/>
        <v>66.6666666666666</v>
      </c>
      <c r="AB2742">
        <f>IF(ROW($AA2742)&lt;=VALUE(LEFT(AA$1,FIND("-",AA$1,1)-1))+VALUE(LEFT(AB$1,FIND("-",AB$1,1)-1)-1),0,AVERAGE(INDEX($AA:$AA,ROW($AA2742)-VALUE(LEFT(AB$1,FIND("-",AB$1,1)-1))+1):$AA2742))</f>
        <v>55.555555555555465</v>
      </c>
      <c r="AC2742">
        <f>IF(ROW($AA2742)&lt;=VALUE(LEFT(AA$1,FIND("-",AA$1,1)-1))+VALUE(LEFT(AB$1,FIND("-",AB$1,1)-1)-1)+VALUE(LEFT(AC$1,FIND("-",AC$1,1)-1)-1),0,AVERAGE(INDEX($AB:$AB,ROW($AB2742)-VALUE(LEFT(AC$1,FIND("-",AC$1,1)-1))+1):$AB2742))</f>
        <v>44.444444444444336</v>
      </c>
      <c r="AE2742">
        <f t="shared" si="384"/>
        <v>155799144</v>
      </c>
      <c r="AG2742" t="str">
        <f t="shared" si="386"/>
        <v/>
      </c>
    </row>
    <row r="2743" spans="1:33" x14ac:dyDescent="0.25">
      <c r="A2743" s="6">
        <v>40974</v>
      </c>
      <c r="B2743">
        <v>0.15</v>
      </c>
      <c r="C2743">
        <v>0.15</v>
      </c>
      <c r="D2743">
        <v>0.14499999999999999</v>
      </c>
      <c r="E2743">
        <v>0.14499999999999999</v>
      </c>
      <c r="F2743">
        <v>0.112</v>
      </c>
      <c r="G2743">
        <v>148600</v>
      </c>
      <c r="I2743" t="str">
        <f t="shared" si="379"/>
        <v/>
      </c>
      <c r="J2743" t="str">
        <f t="shared" si="380"/>
        <v/>
      </c>
      <c r="K2743" t="str">
        <f t="shared" si="381"/>
        <v/>
      </c>
      <c r="M2743" s="11" t="str">
        <f t="shared" si="385"/>
        <v/>
      </c>
      <c r="O2743">
        <f>IF(ROW($E2743)&lt;=VALUE(LEFT(O$1,FIND("-",O$1,1)-1)),0,IF(ROW($E2743)=VALUE(LEFT(O$1,FIND("-",O$1,1)-1))+1,AVERAGE(INDEX($E:$E,ROW($E2743)-VALUE(LEFT(O$1,FIND("-",O$1,1)-1))):$E2743),($E2743*(2/(VALUE(LEFT(O$1,FIND("-",O$1,1)-1))+1)))+(O2742*(1-(2/(VALUE(LEFT(O$1,FIND("-",O$1,1)-1))+1))))))</f>
        <v>0.1432198561973913</v>
      </c>
      <c r="Q2743">
        <f>IF(ROW($E2743)&lt;=VALUE(LEFT(Q$1,FIND("-",Q$1,1)-1)),0,IF(ROW($E2743)=VALUE(LEFT(Q$1,FIND("-",Q$1,1)-1))+1,AVERAGE(INDEX($E:$E,ROW($E2743)-VALUE(LEFT(Q$1,FIND("-",Q$1,1)-1))):$E2743),($E2743*(2/(VALUE(LEFT(Q$1,FIND("-",Q$1,1)-1))+1)))+(Q2742*(1-(2/(VALUE(LEFT(Q$1,FIND("-",Q$1,1)-1))+1))))))</f>
        <v>0.1478539017483724</v>
      </c>
      <c r="R2743">
        <f>IF(ROW($E2743)&lt;=VALUE(LEFT(R$1,FIND("-",R$1,1)-1)),0,IF(ROW($E2743)=VALUE(LEFT(R$1,FIND("-",R$1,1)-1))+1,AVERAGE(INDEX($E:$E,ROW($E2743)-VALUE(LEFT(R$1,FIND("-",R$1,1)-1))):$E2743),($E2743*(2/(VALUE(LEFT(R$1,FIND("-",R$1,1)-1))+1)))+(R2742*(1-(2/(VALUE(LEFT(R$1,FIND("-",R$1,1)-1))+1))))))</f>
        <v>0.14927643080640496</v>
      </c>
      <c r="S2743">
        <f t="shared" si="382"/>
        <v>-1.4225290580325567E-3</v>
      </c>
      <c r="T2743">
        <f>IF(ROW($E2743)&lt;=MAX(VALUE(LEFT(Q$1,FIND("-",Q$1,1)-1)),VALUE(LEFT(R$1,FIND("-",R$1,1)-1)))+VALUE(LEFT(T$1,FIND("-",T$1,1)-1))-1,0,IF(ROW($E2743)=MAX(VALUE(LEFT(Q$1,FIND("-",Q$1,1)-1)),VALUE(LEFT(R$1,FIND("-",R$1,1)-1)))+VALUE(LEFT(T$1,FIND("-",T$1,1)-1)),AVERAGE(INDEX($S:$S,ROW(S2743)-VALUE(LEFT(T$1,FIND("-",T$1,1)-1))+1):S2743),($S2743*(2/(VALUE(LEFT(T$1,FIND("-",T$1,1)-1))+1)))+(T2742*(1-(2/(VALUE(LEFT(T$1,FIND("-",T$1,1)-1))+1))))))</f>
        <v>-1.4323670178747726E-3</v>
      </c>
      <c r="V2743">
        <f t="shared" si="383"/>
        <v>-5.0000000000000044E-3</v>
      </c>
      <c r="W2743">
        <f>IF(ROW($E2743)&lt;=VALUE(LEFT(W$1,FIND("-",W$1,1)-1))+1,0,IF(ROW($E2742)=VALUE(LEFT(W$1,FIND("-",W$1,1)-1))+1,100-100/(1+ABS((SUMIF(INDEX($V:$V,ROW($V2743)-VALUE(LEFT(W$1,FIND("-",W$1,1)-1))+1):$V2743,"&gt;0",INDEX($V:$V,ROW($V2743)-VALUE(LEFT(W$1,FIND("-",W$1,1)-1))+1):$V2743)/COUNTIF(INDEX($V:$V,ROW($V2743)-VALUE(LEFT(W$1,FIND("-",W$1,1)-1))+1):$V2743,"&gt;0"))/(SUMIF(INDEX($V:$V,ROW($V2743)-VALUE(LEFT(W$1,FIND("-",W$1,1)-1))+1):$V2743,"&lt;0",INDEX($V:$V,ROW($V2743)-VALUE(LEFT(W$1,FIND("-",W$1,1)-1))+1):$V2743)/COUNTIF(INDEX($V:$V,ROW($V2743)-VALUE(LEFT(W$1,FIND("-",W$1,1)-1))+1):$V2743,"&lt;0")))),100-100/(1+ABS((SUMIF(INDEX($V:$V,ROW($V2743)-VALUE(LEFT(W$1,FIND("-",W$1,1)-1))+1):$V2743,"&gt;0",INDEX($V:$V,ROW($V2743)-VALUE(LEFT(W$1,FIND("-",W$1,1)-1))+1):$V2743)/VALUE(LEFT(W$1,FIND("-",W$1,1)-1)))/(SUMIF(INDEX($V:$V,ROW($V2743)-VALUE(LEFT(W$1,FIND("-",W$1,1)-1))+1):$V2743,"&lt;0",INDEX($V:$V,ROW($V2743)-VALUE(LEFT(W$1,FIND("-",W$1,1)-1))+1):$V2743)/VALUE(LEFT(W$1,FIND("-",W$1,1)-1)))))))</f>
        <v>42.857142857142854</v>
      </c>
      <c r="Y2743">
        <f>IF(ROW($E2743)&lt;=VALUE(LEFT(Y$1,FIND("-",Y$1,1)-1)),0,MAX(INDEX(C:C,ROW(C2743)-VALUE(LEFT(Y$1,FIND("-",Y$1,1)-1))+1):C2743))</f>
        <v>0.155</v>
      </c>
      <c r="Z2743">
        <f>IF(ROW($E2743)&lt;=VALUE(LEFT(Z$1,FIND("-",Z$1,1)-1)),0,MIN(INDEX(D:D,ROW(D2743)-VALUE(LEFT(Z$1,FIND("-",Z$1,1)-1))+1):D2743))</f>
        <v>0.14000000000000001</v>
      </c>
      <c r="AA2743">
        <f t="shared" si="387"/>
        <v>33.333333333333208</v>
      </c>
      <c r="AB2743">
        <f>IF(ROW($AA2743)&lt;=VALUE(LEFT(AA$1,FIND("-",AA$1,1)-1))+VALUE(LEFT(AB$1,FIND("-",AB$1,1)-1)-1),0,AVERAGE(INDEX($AA:$AA,ROW($AA2743)-VALUE(LEFT(AB$1,FIND("-",AB$1,1)-1))+1):$AA2743))</f>
        <v>55.555555555555465</v>
      </c>
      <c r="AC2743">
        <f>IF(ROW($AA2743)&lt;=VALUE(LEFT(AA$1,FIND("-",AA$1,1)-1))+VALUE(LEFT(AB$1,FIND("-",AB$1,1)-1)-1)+VALUE(LEFT(AC$1,FIND("-",AC$1,1)-1)-1),0,AVERAGE(INDEX($AB:$AB,ROW($AB2743)-VALUE(LEFT(AC$1,FIND("-",AC$1,1)-1))+1):$AB2743))</f>
        <v>51.851851851851755</v>
      </c>
      <c r="AE2743">
        <f t="shared" si="384"/>
        <v>155650544</v>
      </c>
      <c r="AG2743" t="str">
        <f t="shared" si="386"/>
        <v/>
      </c>
    </row>
    <row r="2744" spans="1:33" x14ac:dyDescent="0.25">
      <c r="A2744" s="6">
        <v>40975</v>
      </c>
      <c r="B2744">
        <v>0.14499999999999999</v>
      </c>
      <c r="C2744">
        <v>0.14499999999999999</v>
      </c>
      <c r="D2744">
        <v>0.14499999999999999</v>
      </c>
      <c r="E2744">
        <v>0.14499999999999999</v>
      </c>
      <c r="F2744">
        <v>0.112</v>
      </c>
      <c r="G2744">
        <v>214700</v>
      </c>
      <c r="I2744" t="str">
        <f t="shared" si="379"/>
        <v>Bearish</v>
      </c>
      <c r="J2744" t="str">
        <f t="shared" si="380"/>
        <v/>
      </c>
      <c r="K2744" t="str">
        <f t="shared" si="381"/>
        <v/>
      </c>
      <c r="M2744" s="11" t="str">
        <f t="shared" si="385"/>
        <v/>
      </c>
      <c r="O2744">
        <f>IF(ROW($E2744)&lt;=VALUE(LEFT(O$1,FIND("-",O$1,1)-1)),0,IF(ROW($E2744)=VALUE(LEFT(O$1,FIND("-",O$1,1)-1))+1,AVERAGE(INDEX($E:$E,ROW($E2744)-VALUE(LEFT(O$1,FIND("-",O$1,1)-1))):$E2744),($E2744*(2/(VALUE(LEFT(O$1,FIND("-",O$1,1)-1))+1)))+(O2743*(1-(2/(VALUE(LEFT(O$1,FIND("-",O$1,1)-1))+1))))))</f>
        <v>0.14323756907104909</v>
      </c>
      <c r="Q2744">
        <f>IF(ROW($E2744)&lt;=VALUE(LEFT(Q$1,FIND("-",Q$1,1)-1)),0,IF(ROW($E2744)=VALUE(LEFT(Q$1,FIND("-",Q$1,1)-1))+1,AVERAGE(INDEX($E:$E,ROW($E2744)-VALUE(LEFT(Q$1,FIND("-",Q$1,1)-1))):$E2744),($E2744*(2/(VALUE(LEFT(Q$1,FIND("-",Q$1,1)-1))+1)))+(Q2743*(1-(2/(VALUE(LEFT(Q$1,FIND("-",Q$1,1)-1))+1))))))</f>
        <v>0.14741483994093049</v>
      </c>
      <c r="R2744">
        <f>IF(ROW($E2744)&lt;=VALUE(LEFT(R$1,FIND("-",R$1,1)-1)),0,IF(ROW($E2744)=VALUE(LEFT(R$1,FIND("-",R$1,1)-1))+1,AVERAGE(INDEX($E:$E,ROW($E2744)-VALUE(LEFT(R$1,FIND("-",R$1,1)-1))):$E2744),($E2744*(2/(VALUE(LEFT(R$1,FIND("-",R$1,1)-1))+1)))+(R2743*(1-(2/(VALUE(LEFT(R$1,FIND("-",R$1,1)-1))+1))))))</f>
        <v>0.14895965815407866</v>
      </c>
      <c r="S2744">
        <f t="shared" si="382"/>
        <v>-1.5448182131481691E-3</v>
      </c>
      <c r="T2744">
        <f>IF(ROW($E2744)&lt;=MAX(VALUE(LEFT(Q$1,FIND("-",Q$1,1)-1)),VALUE(LEFT(R$1,FIND("-",R$1,1)-1)))+VALUE(LEFT(T$1,FIND("-",T$1,1)-1))-1,0,IF(ROW($E2744)=MAX(VALUE(LEFT(Q$1,FIND("-",Q$1,1)-1)),VALUE(LEFT(R$1,FIND("-",R$1,1)-1)))+VALUE(LEFT(T$1,FIND("-",T$1,1)-1)),AVERAGE(INDEX($S:$S,ROW(S2744)-VALUE(LEFT(T$1,FIND("-",T$1,1)-1))+1):S2744),($S2744*(2/(VALUE(LEFT(T$1,FIND("-",T$1,1)-1))+1)))+(T2743*(1-(2/(VALUE(LEFT(T$1,FIND("-",T$1,1)-1))+1))))))</f>
        <v>-1.454857256929452E-3</v>
      </c>
      <c r="V2744">
        <f t="shared" si="383"/>
        <v>0</v>
      </c>
      <c r="W2744">
        <f>IF(ROW($E2744)&lt;=VALUE(LEFT(W$1,FIND("-",W$1,1)-1))+1,0,IF(ROW($E2743)=VALUE(LEFT(W$1,FIND("-",W$1,1)-1))+1,100-100/(1+ABS((SUMIF(INDEX($V:$V,ROW($V2744)-VALUE(LEFT(W$1,FIND("-",W$1,1)-1))+1):$V2744,"&gt;0",INDEX($V:$V,ROW($V2744)-VALUE(LEFT(W$1,FIND("-",W$1,1)-1))+1):$V2744)/COUNTIF(INDEX($V:$V,ROW($V2744)-VALUE(LEFT(W$1,FIND("-",W$1,1)-1))+1):$V2744,"&gt;0"))/(SUMIF(INDEX($V:$V,ROW($V2744)-VALUE(LEFT(W$1,FIND("-",W$1,1)-1))+1):$V2744,"&lt;0",INDEX($V:$V,ROW($V2744)-VALUE(LEFT(W$1,FIND("-",W$1,1)-1))+1):$V2744)/COUNTIF(INDEX($V:$V,ROW($V2744)-VALUE(LEFT(W$1,FIND("-",W$1,1)-1))+1):$V2744,"&lt;0")))),100-100/(1+ABS((SUMIF(INDEX($V:$V,ROW($V2744)-VALUE(LEFT(W$1,FIND("-",W$1,1)-1))+1):$V2744,"&gt;0",INDEX($V:$V,ROW($V2744)-VALUE(LEFT(W$1,FIND("-",W$1,1)-1))+1):$V2744)/VALUE(LEFT(W$1,FIND("-",W$1,1)-1)))/(SUMIF(INDEX($V:$V,ROW($V2744)-VALUE(LEFT(W$1,FIND("-",W$1,1)-1))+1):$V2744,"&lt;0",INDEX($V:$V,ROW($V2744)-VALUE(LEFT(W$1,FIND("-",W$1,1)-1))+1):$V2744)/VALUE(LEFT(W$1,FIND("-",W$1,1)-1)))))))</f>
        <v>42.857142857142854</v>
      </c>
      <c r="Y2744">
        <f>IF(ROW($E2744)&lt;=VALUE(LEFT(Y$1,FIND("-",Y$1,1)-1)),0,MAX(INDEX(C:C,ROW(C2744)-VALUE(LEFT(Y$1,FIND("-",Y$1,1)-1))+1):C2744))</f>
        <v>0.155</v>
      </c>
      <c r="Z2744">
        <f>IF(ROW($E2744)&lt;=VALUE(LEFT(Z$1,FIND("-",Z$1,1)-1)),0,MIN(INDEX(D:D,ROW(D2744)-VALUE(LEFT(Z$1,FIND("-",Z$1,1)-1))+1):D2744))</f>
        <v>0.14000000000000001</v>
      </c>
      <c r="AA2744">
        <f t="shared" si="387"/>
        <v>33.333333333333208</v>
      </c>
      <c r="AB2744">
        <f>IF(ROW($AA2744)&lt;=VALUE(LEFT(AA$1,FIND("-",AA$1,1)-1))+VALUE(LEFT(AB$1,FIND("-",AB$1,1)-1)-1),0,AVERAGE(INDEX($AA:$AA,ROW($AA2744)-VALUE(LEFT(AB$1,FIND("-",AB$1,1)-1))+1):$AA2744))</f>
        <v>44.444444444444336</v>
      </c>
      <c r="AC2744">
        <f>IF(ROW($AA2744)&lt;=VALUE(LEFT(AA$1,FIND("-",AA$1,1)-1))+VALUE(LEFT(AB$1,FIND("-",AB$1,1)-1)-1)+VALUE(LEFT(AC$1,FIND("-",AC$1,1)-1)-1),0,AVERAGE(INDEX($AB:$AB,ROW($AB2744)-VALUE(LEFT(AC$1,FIND("-",AC$1,1)-1))+1):$AB2744))</f>
        <v>51.851851851851755</v>
      </c>
      <c r="AE2744">
        <f t="shared" si="384"/>
        <v>155650544</v>
      </c>
      <c r="AG2744" t="str">
        <f t="shared" si="386"/>
        <v/>
      </c>
    </row>
    <row r="2745" spans="1:33" x14ac:dyDescent="0.25">
      <c r="A2745" s="6">
        <v>40976</v>
      </c>
      <c r="B2745">
        <v>0.14499999999999999</v>
      </c>
      <c r="C2745">
        <v>0.14499999999999999</v>
      </c>
      <c r="D2745">
        <v>0.14499999999999999</v>
      </c>
      <c r="E2745">
        <v>0.14499999999999999</v>
      </c>
      <c r="F2745">
        <v>0.112</v>
      </c>
      <c r="G2745">
        <v>631000</v>
      </c>
      <c r="I2745" t="str">
        <f t="shared" si="379"/>
        <v/>
      </c>
      <c r="J2745" t="str">
        <f t="shared" si="380"/>
        <v/>
      </c>
      <c r="K2745" t="str">
        <f t="shared" si="381"/>
        <v/>
      </c>
      <c r="M2745" s="11" t="str">
        <f t="shared" si="385"/>
        <v/>
      </c>
      <c r="O2745">
        <f>IF(ROW($E2745)&lt;=VALUE(LEFT(O$1,FIND("-",O$1,1)-1)),0,IF(ROW($E2745)=VALUE(LEFT(O$1,FIND("-",O$1,1)-1))+1,AVERAGE(INDEX($E:$E,ROW($E2745)-VALUE(LEFT(O$1,FIND("-",O$1,1)-1))):$E2745),($E2745*(2/(VALUE(LEFT(O$1,FIND("-",O$1,1)-1))+1)))+(O2744*(1-(2/(VALUE(LEFT(O$1,FIND("-",O$1,1)-1))+1))))))</f>
        <v>0.14325510569720781</v>
      </c>
      <c r="Q2745">
        <f>IF(ROW($E2745)&lt;=VALUE(LEFT(Q$1,FIND("-",Q$1,1)-1)),0,IF(ROW($E2745)=VALUE(LEFT(Q$1,FIND("-",Q$1,1)-1))+1,AVERAGE(INDEX($E:$E,ROW($E2745)-VALUE(LEFT(Q$1,FIND("-",Q$1,1)-1))):$E2745),($E2745*(2/(VALUE(LEFT(Q$1,FIND("-",Q$1,1)-1))+1)))+(Q2744*(1-(2/(VALUE(LEFT(Q$1,FIND("-",Q$1,1)-1))+1))))))</f>
        <v>0.14704332610386428</v>
      </c>
      <c r="R2745">
        <f>IF(ROW($E2745)&lt;=VALUE(LEFT(R$1,FIND("-",R$1,1)-1)),0,IF(ROW($E2745)=VALUE(LEFT(R$1,FIND("-",R$1,1)-1))+1,AVERAGE(INDEX($E:$E,ROW($E2745)-VALUE(LEFT(R$1,FIND("-",R$1,1)-1))):$E2745),($E2745*(2/(VALUE(LEFT(R$1,FIND("-",R$1,1)-1))+1)))+(R2744*(1-(2/(VALUE(LEFT(R$1,FIND("-",R$1,1)-1))+1))))))</f>
        <v>0.14866635014266544</v>
      </c>
      <c r="S2745">
        <f t="shared" si="382"/>
        <v>-1.6230240388011574E-3</v>
      </c>
      <c r="T2745">
        <f>IF(ROW($E2745)&lt;=MAX(VALUE(LEFT(Q$1,FIND("-",Q$1,1)-1)),VALUE(LEFT(R$1,FIND("-",R$1,1)-1)))+VALUE(LEFT(T$1,FIND("-",T$1,1)-1))-1,0,IF(ROW($E2745)=MAX(VALUE(LEFT(Q$1,FIND("-",Q$1,1)-1)),VALUE(LEFT(R$1,FIND("-",R$1,1)-1)))+VALUE(LEFT(T$1,FIND("-",T$1,1)-1)),AVERAGE(INDEX($S:$S,ROW(S2745)-VALUE(LEFT(T$1,FIND("-",T$1,1)-1))+1):S2745),($S2745*(2/(VALUE(LEFT(T$1,FIND("-",T$1,1)-1))+1)))+(T2744*(1-(2/(VALUE(LEFT(T$1,FIND("-",T$1,1)-1))+1))))))</f>
        <v>-1.4884906133037932E-3</v>
      </c>
      <c r="V2745">
        <f t="shared" si="383"/>
        <v>0</v>
      </c>
      <c r="W2745">
        <f>IF(ROW($E2745)&lt;=VALUE(LEFT(W$1,FIND("-",W$1,1)-1))+1,0,IF(ROW($E2744)=VALUE(LEFT(W$1,FIND("-",W$1,1)-1))+1,100-100/(1+ABS((SUMIF(INDEX($V:$V,ROW($V2745)-VALUE(LEFT(W$1,FIND("-",W$1,1)-1))+1):$V2745,"&gt;0",INDEX($V:$V,ROW($V2745)-VALUE(LEFT(W$1,FIND("-",W$1,1)-1))+1):$V2745)/COUNTIF(INDEX($V:$V,ROW($V2745)-VALUE(LEFT(W$1,FIND("-",W$1,1)-1))+1):$V2745,"&gt;0"))/(SUMIF(INDEX($V:$V,ROW($V2745)-VALUE(LEFT(W$1,FIND("-",W$1,1)-1))+1):$V2745,"&lt;0",INDEX($V:$V,ROW($V2745)-VALUE(LEFT(W$1,FIND("-",W$1,1)-1))+1):$V2745)/COUNTIF(INDEX($V:$V,ROW($V2745)-VALUE(LEFT(W$1,FIND("-",W$1,1)-1))+1):$V2745,"&lt;0")))),100-100/(1+ABS((SUMIF(INDEX($V:$V,ROW($V2745)-VALUE(LEFT(W$1,FIND("-",W$1,1)-1))+1):$V2745,"&gt;0",INDEX($V:$V,ROW($V2745)-VALUE(LEFT(W$1,FIND("-",W$1,1)-1))+1):$V2745)/VALUE(LEFT(W$1,FIND("-",W$1,1)-1)))/(SUMIF(INDEX($V:$V,ROW($V2745)-VALUE(LEFT(W$1,FIND("-",W$1,1)-1))+1):$V2745,"&lt;0",INDEX($V:$V,ROW($V2745)-VALUE(LEFT(W$1,FIND("-",W$1,1)-1))+1):$V2745)/VALUE(LEFT(W$1,FIND("-",W$1,1)-1)))))))</f>
        <v>50</v>
      </c>
      <c r="Y2745">
        <f>IF(ROW($E2745)&lt;=VALUE(LEFT(Y$1,FIND("-",Y$1,1)-1)),0,MAX(INDEX(C:C,ROW(C2745)-VALUE(LEFT(Y$1,FIND("-",Y$1,1)-1))+1):C2745))</f>
        <v>0.155</v>
      </c>
      <c r="Z2745">
        <f>IF(ROW($E2745)&lt;=VALUE(LEFT(Z$1,FIND("-",Z$1,1)-1)),0,MIN(INDEX(D:D,ROW(D2745)-VALUE(LEFT(Z$1,FIND("-",Z$1,1)-1))+1):D2745))</f>
        <v>0.14000000000000001</v>
      </c>
      <c r="AA2745">
        <f t="shared" si="387"/>
        <v>33.333333333333208</v>
      </c>
      <c r="AB2745">
        <f>IF(ROW($AA2745)&lt;=VALUE(LEFT(AA$1,FIND("-",AA$1,1)-1))+VALUE(LEFT(AB$1,FIND("-",AB$1,1)-1)-1),0,AVERAGE(INDEX($AA:$AA,ROW($AA2745)-VALUE(LEFT(AB$1,FIND("-",AB$1,1)-1))+1):$AA2745))</f>
        <v>33.333333333333208</v>
      </c>
      <c r="AC2745">
        <f>IF(ROW($AA2745)&lt;=VALUE(LEFT(AA$1,FIND("-",AA$1,1)-1))+VALUE(LEFT(AB$1,FIND("-",AB$1,1)-1)-1)+VALUE(LEFT(AC$1,FIND("-",AC$1,1)-1)-1),0,AVERAGE(INDEX($AB:$AB,ROW($AB2745)-VALUE(LEFT(AC$1,FIND("-",AC$1,1)-1))+1):$AB2745))</f>
        <v>44.444444444444336</v>
      </c>
      <c r="AE2745">
        <f t="shared" si="384"/>
        <v>155650544</v>
      </c>
      <c r="AG2745" t="str">
        <f t="shared" si="386"/>
        <v/>
      </c>
    </row>
    <row r="2746" spans="1:33" x14ac:dyDescent="0.25">
      <c r="A2746" s="6">
        <v>40977</v>
      </c>
      <c r="B2746">
        <v>0.14499999999999999</v>
      </c>
      <c r="C2746">
        <v>0.14499999999999999</v>
      </c>
      <c r="D2746">
        <v>0.14499999999999999</v>
      </c>
      <c r="E2746">
        <v>0.14499999999999999</v>
      </c>
      <c r="F2746">
        <v>0.112</v>
      </c>
      <c r="G2746">
        <v>114500</v>
      </c>
      <c r="I2746" t="str">
        <f t="shared" si="379"/>
        <v/>
      </c>
      <c r="J2746" t="str">
        <f t="shared" si="380"/>
        <v/>
      </c>
      <c r="K2746" t="str">
        <f t="shared" si="381"/>
        <v/>
      </c>
      <c r="M2746" s="11" t="str">
        <f t="shared" si="385"/>
        <v/>
      </c>
      <c r="O2746">
        <f>IF(ROW($E2746)&lt;=VALUE(LEFT(O$1,FIND("-",O$1,1)-1)),0,IF(ROW($E2746)=VALUE(LEFT(O$1,FIND("-",O$1,1)-1))+1,AVERAGE(INDEX($E:$E,ROW($E2746)-VALUE(LEFT(O$1,FIND("-",O$1,1)-1))):$E2746),($E2746*(2/(VALUE(LEFT(O$1,FIND("-",O$1,1)-1))+1)))+(O2745*(1-(2/(VALUE(LEFT(O$1,FIND("-",O$1,1)-1))+1))))))</f>
        <v>0.1432724678295739</v>
      </c>
      <c r="Q2746">
        <f>IF(ROW($E2746)&lt;=VALUE(LEFT(Q$1,FIND("-",Q$1,1)-1)),0,IF(ROW($E2746)=VALUE(LEFT(Q$1,FIND("-",Q$1,1)-1))+1,AVERAGE(INDEX($E:$E,ROW($E2746)-VALUE(LEFT(Q$1,FIND("-",Q$1,1)-1))):$E2746),($E2746*(2/(VALUE(LEFT(Q$1,FIND("-",Q$1,1)-1))+1)))+(Q2745*(1-(2/(VALUE(LEFT(Q$1,FIND("-",Q$1,1)-1))+1))))))</f>
        <v>0.14672896824173132</v>
      </c>
      <c r="R2746">
        <f>IF(ROW($E2746)&lt;=VALUE(LEFT(R$1,FIND("-",R$1,1)-1)),0,IF(ROW($E2746)=VALUE(LEFT(R$1,FIND("-",R$1,1)-1))+1,AVERAGE(INDEX($E:$E,ROW($E2746)-VALUE(LEFT(R$1,FIND("-",R$1,1)-1))):$E2746),($E2746*(2/(VALUE(LEFT(R$1,FIND("-",R$1,1)-1))+1)))+(R2745*(1-(2/(VALUE(LEFT(R$1,FIND("-",R$1,1)-1))+1))))))</f>
        <v>0.14839476865061615</v>
      </c>
      <c r="S2746">
        <f t="shared" si="382"/>
        <v>-1.6658004088848377E-3</v>
      </c>
      <c r="T2746">
        <f>IF(ROW($E2746)&lt;=MAX(VALUE(LEFT(Q$1,FIND("-",Q$1,1)-1)),VALUE(LEFT(R$1,FIND("-",R$1,1)-1)))+VALUE(LEFT(T$1,FIND("-",T$1,1)-1))-1,0,IF(ROW($E2746)=MAX(VALUE(LEFT(Q$1,FIND("-",Q$1,1)-1)),VALUE(LEFT(R$1,FIND("-",R$1,1)-1)))+VALUE(LEFT(T$1,FIND("-",T$1,1)-1)),AVERAGE(INDEX($S:$S,ROW(S2746)-VALUE(LEFT(T$1,FIND("-",T$1,1)-1))+1):S2746),($S2746*(2/(VALUE(LEFT(T$1,FIND("-",T$1,1)-1))+1)))+(T2745*(1-(2/(VALUE(LEFT(T$1,FIND("-",T$1,1)-1))+1))))))</f>
        <v>-1.5239525724200023E-3</v>
      </c>
      <c r="V2746">
        <f t="shared" si="383"/>
        <v>0</v>
      </c>
      <c r="W2746">
        <f>IF(ROW($E2746)&lt;=VALUE(LEFT(W$1,FIND("-",W$1,1)-1))+1,0,IF(ROW($E2745)=VALUE(LEFT(W$1,FIND("-",W$1,1)-1))+1,100-100/(1+ABS((SUMIF(INDEX($V:$V,ROW($V2746)-VALUE(LEFT(W$1,FIND("-",W$1,1)-1))+1):$V2746,"&gt;0",INDEX($V:$V,ROW($V2746)-VALUE(LEFT(W$1,FIND("-",W$1,1)-1))+1):$V2746)/COUNTIF(INDEX($V:$V,ROW($V2746)-VALUE(LEFT(W$1,FIND("-",W$1,1)-1))+1):$V2746,"&gt;0"))/(SUMIF(INDEX($V:$V,ROW($V2746)-VALUE(LEFT(W$1,FIND("-",W$1,1)-1))+1):$V2746,"&lt;0",INDEX($V:$V,ROW($V2746)-VALUE(LEFT(W$1,FIND("-",W$1,1)-1))+1):$V2746)/COUNTIF(INDEX($V:$V,ROW($V2746)-VALUE(LEFT(W$1,FIND("-",W$1,1)-1))+1):$V2746,"&lt;0")))),100-100/(1+ABS((SUMIF(INDEX($V:$V,ROW($V2746)-VALUE(LEFT(W$1,FIND("-",W$1,1)-1))+1):$V2746,"&gt;0",INDEX($V:$V,ROW($V2746)-VALUE(LEFT(W$1,FIND("-",W$1,1)-1))+1):$V2746)/VALUE(LEFT(W$1,FIND("-",W$1,1)-1)))/(SUMIF(INDEX($V:$V,ROW($V2746)-VALUE(LEFT(W$1,FIND("-",W$1,1)-1))+1):$V2746,"&lt;0",INDEX($V:$V,ROW($V2746)-VALUE(LEFT(W$1,FIND("-",W$1,1)-1))+1):$V2746)/VALUE(LEFT(W$1,FIND("-",W$1,1)-1)))))))</f>
        <v>40</v>
      </c>
      <c r="Y2746">
        <f>IF(ROW($E2746)&lt;=VALUE(LEFT(Y$1,FIND("-",Y$1,1)-1)),0,MAX(INDEX(C:C,ROW(C2746)-VALUE(LEFT(Y$1,FIND("-",Y$1,1)-1))+1):C2746))</f>
        <v>0.155</v>
      </c>
      <c r="Z2746">
        <f>IF(ROW($E2746)&lt;=VALUE(LEFT(Z$1,FIND("-",Z$1,1)-1)),0,MIN(INDEX(D:D,ROW(D2746)-VALUE(LEFT(Z$1,FIND("-",Z$1,1)-1))+1):D2746))</f>
        <v>0.14000000000000001</v>
      </c>
      <c r="AA2746">
        <f t="shared" si="387"/>
        <v>33.333333333333208</v>
      </c>
      <c r="AB2746">
        <f>IF(ROW($AA2746)&lt;=VALUE(LEFT(AA$1,FIND("-",AA$1,1)-1))+VALUE(LEFT(AB$1,FIND("-",AB$1,1)-1)-1),0,AVERAGE(INDEX($AA:$AA,ROW($AA2746)-VALUE(LEFT(AB$1,FIND("-",AB$1,1)-1))+1):$AA2746))</f>
        <v>33.333333333333208</v>
      </c>
      <c r="AC2746">
        <f>IF(ROW($AA2746)&lt;=VALUE(LEFT(AA$1,FIND("-",AA$1,1)-1))+VALUE(LEFT(AB$1,FIND("-",AB$1,1)-1)-1)+VALUE(LEFT(AC$1,FIND("-",AC$1,1)-1)-1),0,AVERAGE(INDEX($AB:$AB,ROW($AB2746)-VALUE(LEFT(AC$1,FIND("-",AC$1,1)-1))+1):$AB2746))</f>
        <v>37.037037037036917</v>
      </c>
      <c r="AE2746">
        <f t="shared" si="384"/>
        <v>155650544</v>
      </c>
      <c r="AG2746" t="str">
        <f t="shared" si="386"/>
        <v/>
      </c>
    </row>
    <row r="2747" spans="1:33" x14ac:dyDescent="0.25">
      <c r="A2747" s="6">
        <v>40980</v>
      </c>
      <c r="B2747">
        <v>0.14499999999999999</v>
      </c>
      <c r="C2747">
        <v>0.14499999999999999</v>
      </c>
      <c r="D2747">
        <v>0.14499999999999999</v>
      </c>
      <c r="E2747">
        <v>0.14499999999999999</v>
      </c>
      <c r="F2747">
        <v>0.112</v>
      </c>
      <c r="G2747">
        <v>5600</v>
      </c>
      <c r="I2747" t="str">
        <f t="shared" ref="I2747:I2810" si="388">IF(AND(T2747&gt;=S2747,T2746&lt;S2746),"Bearish",IF(AND(T2747&lt;S2747,T2746&gt;=S2746),"Bullish",""))</f>
        <v/>
      </c>
      <c r="J2747" t="str">
        <f t="shared" ref="J2747:J2810" si="389">IF(W2747&gt;70,"Overbought",IF(W2747&lt;30,"Oversold",""))</f>
        <v/>
      </c>
      <c r="K2747" t="str">
        <f t="shared" ref="K2747:K2810" si="390">IF(AND(AC2747&lt;20,AC2747&gt;AB2747),"Oversold Above %D",IF(AND(AC2747&lt;20,AC2747&lt;=AB2747),"Oversold Below %D",IF(AND(AC2747&gt;80,AC2747&lt;AB2747),"Overbought Below %D",IF(AND(AC2747&gt;80,AC2747&gt;=AB2747),"Overbought Above %D",IF(AND(AC2747&gt;=20,LEFT(K2746,5)="Overs"),"Buy",IF(AND(AC2747&lt;=80,LEFT(K2746,5)="Overb"),"Sell",""))))))</f>
        <v/>
      </c>
      <c r="M2747" s="11" t="str">
        <f t="shared" si="385"/>
        <v/>
      </c>
      <c r="O2747">
        <f>IF(ROW($E2747)&lt;=VALUE(LEFT(O$1,FIND("-",O$1,1)-1)),0,IF(ROW($E2747)=VALUE(LEFT(O$1,FIND("-",O$1,1)-1))+1,AVERAGE(INDEX($E:$E,ROW($E2747)-VALUE(LEFT(O$1,FIND("-",O$1,1)-1))):$E2747),($E2747*(2/(VALUE(LEFT(O$1,FIND("-",O$1,1)-1))+1)))+(O2746*(1-(2/(VALUE(LEFT(O$1,FIND("-",O$1,1)-1))+1))))))</f>
        <v>0.14328965720440401</v>
      </c>
      <c r="Q2747">
        <f>IF(ROW($E2747)&lt;=VALUE(LEFT(Q$1,FIND("-",Q$1,1)-1)),0,IF(ROW($E2747)=VALUE(LEFT(Q$1,FIND("-",Q$1,1)-1))+1,AVERAGE(INDEX($E:$E,ROW($E2747)-VALUE(LEFT(Q$1,FIND("-",Q$1,1)-1))):$E2747),($E2747*(2/(VALUE(LEFT(Q$1,FIND("-",Q$1,1)-1))+1)))+(Q2746*(1-(2/(VALUE(LEFT(Q$1,FIND("-",Q$1,1)-1))+1))))))</f>
        <v>0.1464629731276188</v>
      </c>
      <c r="R2747">
        <f>IF(ROW($E2747)&lt;=VALUE(LEFT(R$1,FIND("-",R$1,1)-1)),0,IF(ROW($E2747)=VALUE(LEFT(R$1,FIND("-",R$1,1)-1))+1,AVERAGE(INDEX($E:$E,ROW($E2747)-VALUE(LEFT(R$1,FIND("-",R$1,1)-1))):$E2747),($E2747*(2/(VALUE(LEFT(R$1,FIND("-",R$1,1)-1))+1)))+(R2746*(1-(2/(VALUE(LEFT(R$1,FIND("-",R$1,1)-1))+1))))))</f>
        <v>0.14814330430612607</v>
      </c>
      <c r="S2747">
        <f t="shared" ref="S2747:S2810" si="391">IF(ROW($E2747)&lt;=MAX(VALUE(LEFT(Q$1,FIND("-",Q$1,1)-1)),VALUE(LEFT(R$1,FIND("-",R$1,1)-1))),0,Q2747-R2747)</f>
        <v>-1.6803311785072716E-3</v>
      </c>
      <c r="T2747">
        <f>IF(ROW($E2747)&lt;=MAX(VALUE(LEFT(Q$1,FIND("-",Q$1,1)-1)),VALUE(LEFT(R$1,FIND("-",R$1,1)-1)))+VALUE(LEFT(T$1,FIND("-",T$1,1)-1))-1,0,IF(ROW($E2747)=MAX(VALUE(LEFT(Q$1,FIND("-",Q$1,1)-1)),VALUE(LEFT(R$1,FIND("-",R$1,1)-1)))+VALUE(LEFT(T$1,FIND("-",T$1,1)-1)),AVERAGE(INDEX($S:$S,ROW(S2747)-VALUE(LEFT(T$1,FIND("-",T$1,1)-1))+1):S2747),($S2747*(2/(VALUE(LEFT(T$1,FIND("-",T$1,1)-1))+1)))+(T2746*(1-(2/(VALUE(LEFT(T$1,FIND("-",T$1,1)-1))+1))))))</f>
        <v>-1.5552282936374562E-3</v>
      </c>
      <c r="V2747">
        <f t="shared" ref="V2747:V2810" si="392">IFERROR(1*(E2747-E2746),"")</f>
        <v>0</v>
      </c>
      <c r="W2747">
        <f>IF(ROW($E2747)&lt;=VALUE(LEFT(W$1,FIND("-",W$1,1)-1))+1,0,IF(ROW($E2746)=VALUE(LEFT(W$1,FIND("-",W$1,1)-1))+1,100-100/(1+ABS((SUMIF(INDEX($V:$V,ROW($V2747)-VALUE(LEFT(W$1,FIND("-",W$1,1)-1))+1):$V2747,"&gt;0",INDEX($V:$V,ROW($V2747)-VALUE(LEFT(W$1,FIND("-",W$1,1)-1))+1):$V2747)/COUNTIF(INDEX($V:$V,ROW($V2747)-VALUE(LEFT(W$1,FIND("-",W$1,1)-1))+1):$V2747,"&gt;0"))/(SUMIF(INDEX($V:$V,ROW($V2747)-VALUE(LEFT(W$1,FIND("-",W$1,1)-1))+1):$V2747,"&lt;0",INDEX($V:$V,ROW($V2747)-VALUE(LEFT(W$1,FIND("-",W$1,1)-1))+1):$V2747)/COUNTIF(INDEX($V:$V,ROW($V2747)-VALUE(LEFT(W$1,FIND("-",W$1,1)-1))+1):$V2747,"&lt;0")))),100-100/(1+ABS((SUMIF(INDEX($V:$V,ROW($V2747)-VALUE(LEFT(W$1,FIND("-",W$1,1)-1))+1):$V2747,"&gt;0",INDEX($V:$V,ROW($V2747)-VALUE(LEFT(W$1,FIND("-",W$1,1)-1))+1):$V2747)/VALUE(LEFT(W$1,FIND("-",W$1,1)-1)))/(SUMIF(INDEX($V:$V,ROW($V2747)-VALUE(LEFT(W$1,FIND("-",W$1,1)-1))+1):$V2747,"&lt;0",INDEX($V:$V,ROW($V2747)-VALUE(LEFT(W$1,FIND("-",W$1,1)-1))+1):$V2747)/VALUE(LEFT(W$1,FIND("-",W$1,1)-1)))))))</f>
        <v>40</v>
      </c>
      <c r="Y2747">
        <f>IF(ROW($E2747)&lt;=VALUE(LEFT(Y$1,FIND("-",Y$1,1)-1)),0,MAX(INDEX(C:C,ROW(C2747)-VALUE(LEFT(Y$1,FIND("-",Y$1,1)-1))+1):C2747))</f>
        <v>0.155</v>
      </c>
      <c r="Z2747">
        <f>IF(ROW($E2747)&lt;=VALUE(LEFT(Z$1,FIND("-",Z$1,1)-1)),0,MIN(INDEX(D:D,ROW(D2747)-VALUE(LEFT(Z$1,FIND("-",Z$1,1)-1))+1):D2747))</f>
        <v>0.14000000000000001</v>
      </c>
      <c r="AA2747">
        <f t="shared" si="387"/>
        <v>33.333333333333208</v>
      </c>
      <c r="AB2747">
        <f>IF(ROW($AA2747)&lt;=VALUE(LEFT(AA$1,FIND("-",AA$1,1)-1))+VALUE(LEFT(AB$1,FIND("-",AB$1,1)-1)-1),0,AVERAGE(INDEX($AA:$AA,ROW($AA2747)-VALUE(LEFT(AB$1,FIND("-",AB$1,1)-1))+1):$AA2747))</f>
        <v>33.333333333333208</v>
      </c>
      <c r="AC2747">
        <f>IF(ROW($AA2747)&lt;=VALUE(LEFT(AA$1,FIND("-",AA$1,1)-1))+VALUE(LEFT(AB$1,FIND("-",AB$1,1)-1)-1)+VALUE(LEFT(AC$1,FIND("-",AC$1,1)-1)-1),0,AVERAGE(INDEX($AB:$AB,ROW($AB2747)-VALUE(LEFT(AC$1,FIND("-",AC$1,1)-1))+1):$AB2747))</f>
        <v>33.333333333333208</v>
      </c>
      <c r="AE2747">
        <f t="shared" ref="AE2747:AE2810" si="393">IFERROR(IF($E2747=$E2746,AE2746,IF($E2747&gt;$E2746,AE2746+$G2747,IF($E2747&lt;$E2746,AE2746-$G2747,""))),"")</f>
        <v>155650544</v>
      </c>
      <c r="AG2747" t="str">
        <f t="shared" si="386"/>
        <v/>
      </c>
    </row>
    <row r="2748" spans="1:33" x14ac:dyDescent="0.25">
      <c r="A2748" s="6">
        <v>40981</v>
      </c>
      <c r="B2748">
        <v>0.14499999999999999</v>
      </c>
      <c r="C2748">
        <v>0.14499999999999999</v>
      </c>
      <c r="D2748">
        <v>0.14499999999999999</v>
      </c>
      <c r="E2748">
        <v>0.14499999999999999</v>
      </c>
      <c r="F2748">
        <v>0.112</v>
      </c>
      <c r="G2748">
        <v>323000</v>
      </c>
      <c r="I2748" t="str">
        <f t="shared" si="388"/>
        <v/>
      </c>
      <c r="J2748" t="str">
        <f t="shared" si="389"/>
        <v/>
      </c>
      <c r="K2748" t="str">
        <f t="shared" si="390"/>
        <v/>
      </c>
      <c r="M2748" s="11" t="str">
        <f t="shared" si="385"/>
        <v/>
      </c>
      <c r="O2748">
        <f>IF(ROW($E2748)&lt;=VALUE(LEFT(O$1,FIND("-",O$1,1)-1)),0,IF(ROW($E2748)=VALUE(LEFT(O$1,FIND("-",O$1,1)-1))+1,AVERAGE(INDEX($E:$E,ROW($E2748)-VALUE(LEFT(O$1,FIND("-",O$1,1)-1))):$E2748),($E2748*(2/(VALUE(LEFT(O$1,FIND("-",O$1,1)-1))+1)))+(O2747*(1-(2/(VALUE(LEFT(O$1,FIND("-",O$1,1)-1))+1))))))</f>
        <v>0.14330667554067858</v>
      </c>
      <c r="Q2748">
        <f>IF(ROW($E2748)&lt;=VALUE(LEFT(Q$1,FIND("-",Q$1,1)-1)),0,IF(ROW($E2748)=VALUE(LEFT(Q$1,FIND("-",Q$1,1)-1))+1,AVERAGE(INDEX($E:$E,ROW($E2748)-VALUE(LEFT(Q$1,FIND("-",Q$1,1)-1))):$E2748),($E2748*(2/(VALUE(LEFT(Q$1,FIND("-",Q$1,1)-1))+1)))+(Q2747*(1-(2/(VALUE(LEFT(Q$1,FIND("-",Q$1,1)-1))+1))))))</f>
        <v>0.14623790033875436</v>
      </c>
      <c r="R2748">
        <f>IF(ROW($E2748)&lt;=VALUE(LEFT(R$1,FIND("-",R$1,1)-1)),0,IF(ROW($E2748)=VALUE(LEFT(R$1,FIND("-",R$1,1)-1))+1,AVERAGE(INDEX($E:$E,ROW($E2748)-VALUE(LEFT(R$1,FIND("-",R$1,1)-1))):$E2748),($E2748*(2/(VALUE(LEFT(R$1,FIND("-",R$1,1)-1))+1)))+(R2747*(1-(2/(VALUE(LEFT(R$1,FIND("-",R$1,1)-1))+1))))))</f>
        <v>0.14791046695011673</v>
      </c>
      <c r="S2748">
        <f t="shared" si="391"/>
        <v>-1.6725666113623638E-3</v>
      </c>
      <c r="T2748">
        <f>IF(ROW($E2748)&lt;=MAX(VALUE(LEFT(Q$1,FIND("-",Q$1,1)-1)),VALUE(LEFT(R$1,FIND("-",R$1,1)-1)))+VALUE(LEFT(T$1,FIND("-",T$1,1)-1))-1,0,IF(ROW($E2748)=MAX(VALUE(LEFT(Q$1,FIND("-",Q$1,1)-1)),VALUE(LEFT(R$1,FIND("-",R$1,1)-1)))+VALUE(LEFT(T$1,FIND("-",T$1,1)-1)),AVERAGE(INDEX($S:$S,ROW(S2748)-VALUE(LEFT(T$1,FIND("-",T$1,1)-1))+1):S2748),($S2748*(2/(VALUE(LEFT(T$1,FIND("-",T$1,1)-1))+1)))+(T2747*(1-(2/(VALUE(LEFT(T$1,FIND("-",T$1,1)-1))+1))))))</f>
        <v>-1.5786959571824379E-3</v>
      </c>
      <c r="V2748">
        <f t="shared" si="392"/>
        <v>0</v>
      </c>
      <c r="W2748">
        <f>IF(ROW($E2748)&lt;=VALUE(LEFT(W$1,FIND("-",W$1,1)-1))+1,0,IF(ROW($E2747)=VALUE(LEFT(W$1,FIND("-",W$1,1)-1))+1,100-100/(1+ABS((SUMIF(INDEX($V:$V,ROW($V2748)-VALUE(LEFT(W$1,FIND("-",W$1,1)-1))+1):$V2748,"&gt;0",INDEX($V:$V,ROW($V2748)-VALUE(LEFT(W$1,FIND("-",W$1,1)-1))+1):$V2748)/COUNTIF(INDEX($V:$V,ROW($V2748)-VALUE(LEFT(W$1,FIND("-",W$1,1)-1))+1):$V2748,"&gt;0"))/(SUMIF(INDEX($V:$V,ROW($V2748)-VALUE(LEFT(W$1,FIND("-",W$1,1)-1))+1):$V2748,"&lt;0",INDEX($V:$V,ROW($V2748)-VALUE(LEFT(W$1,FIND("-",W$1,1)-1))+1):$V2748)/COUNTIF(INDEX($V:$V,ROW($V2748)-VALUE(LEFT(W$1,FIND("-",W$1,1)-1))+1):$V2748,"&lt;0")))),100-100/(1+ABS((SUMIF(INDEX($V:$V,ROW($V2748)-VALUE(LEFT(W$1,FIND("-",W$1,1)-1))+1):$V2748,"&gt;0",INDEX($V:$V,ROW($V2748)-VALUE(LEFT(W$1,FIND("-",W$1,1)-1))+1):$V2748)/VALUE(LEFT(W$1,FIND("-",W$1,1)-1)))/(SUMIF(INDEX($V:$V,ROW($V2748)-VALUE(LEFT(W$1,FIND("-",W$1,1)-1))+1):$V2748,"&lt;0",INDEX($V:$V,ROW($V2748)-VALUE(LEFT(W$1,FIND("-",W$1,1)-1))+1):$V2748)/VALUE(LEFT(W$1,FIND("-",W$1,1)-1)))))))</f>
        <v>40</v>
      </c>
      <c r="Y2748">
        <f>IF(ROW($E2748)&lt;=VALUE(LEFT(Y$1,FIND("-",Y$1,1)-1)),0,MAX(INDEX(C:C,ROW(C2748)-VALUE(LEFT(Y$1,FIND("-",Y$1,1)-1))+1):C2748))</f>
        <v>0.15</v>
      </c>
      <c r="Z2748">
        <f>IF(ROW($E2748)&lt;=VALUE(LEFT(Z$1,FIND("-",Z$1,1)-1)),0,MIN(INDEX(D:D,ROW(D2748)-VALUE(LEFT(Z$1,FIND("-",Z$1,1)-1))+1):D2748))</f>
        <v>0.14000000000000001</v>
      </c>
      <c r="AA2748">
        <f t="shared" si="387"/>
        <v>49.999999999999858</v>
      </c>
      <c r="AB2748">
        <f>IF(ROW($AA2748)&lt;=VALUE(LEFT(AA$1,FIND("-",AA$1,1)-1))+VALUE(LEFT(AB$1,FIND("-",AB$1,1)-1)-1),0,AVERAGE(INDEX($AA:$AA,ROW($AA2748)-VALUE(LEFT(AB$1,FIND("-",AB$1,1)-1))+1):$AA2748))</f>
        <v>38.888888888888758</v>
      </c>
      <c r="AC2748">
        <f>IF(ROW($AA2748)&lt;=VALUE(LEFT(AA$1,FIND("-",AA$1,1)-1))+VALUE(LEFT(AB$1,FIND("-",AB$1,1)-1)-1)+VALUE(LEFT(AC$1,FIND("-",AC$1,1)-1)-1),0,AVERAGE(INDEX($AB:$AB,ROW($AB2748)-VALUE(LEFT(AC$1,FIND("-",AC$1,1)-1))+1):$AB2748))</f>
        <v>35.185185185185055</v>
      </c>
      <c r="AE2748">
        <f t="shared" si="393"/>
        <v>155650544</v>
      </c>
      <c r="AG2748" t="str">
        <f t="shared" si="386"/>
        <v/>
      </c>
    </row>
    <row r="2749" spans="1:33" x14ac:dyDescent="0.25">
      <c r="A2749" s="6">
        <v>40982</v>
      </c>
      <c r="B2749">
        <v>0.14499999999999999</v>
      </c>
      <c r="C2749">
        <v>0.14499999999999999</v>
      </c>
      <c r="D2749">
        <v>0.14499999999999999</v>
      </c>
      <c r="E2749">
        <v>0.14499999999999999</v>
      </c>
      <c r="F2749">
        <v>0.112</v>
      </c>
      <c r="G2749">
        <v>471000</v>
      </c>
      <c r="I2749" t="str">
        <f t="shared" si="388"/>
        <v/>
      </c>
      <c r="J2749" t="str">
        <f t="shared" si="389"/>
        <v/>
      </c>
      <c r="K2749" t="str">
        <f t="shared" si="390"/>
        <v/>
      </c>
      <c r="M2749" s="11" t="str">
        <f t="shared" si="385"/>
        <v/>
      </c>
      <c r="O2749">
        <f>IF(ROW($E2749)&lt;=VALUE(LEFT(O$1,FIND("-",O$1,1)-1)),0,IF(ROW($E2749)=VALUE(LEFT(O$1,FIND("-",O$1,1)-1))+1,AVERAGE(INDEX($E:$E,ROW($E2749)-VALUE(LEFT(O$1,FIND("-",O$1,1)-1))):$E2749),($E2749*(2/(VALUE(LEFT(O$1,FIND("-",O$1,1)-1))+1)))+(O2748*(1-(2/(VALUE(LEFT(O$1,FIND("-",O$1,1)-1))+1))))))</f>
        <v>0.14332352454027381</v>
      </c>
      <c r="Q2749">
        <f>IF(ROW($E2749)&lt;=VALUE(LEFT(Q$1,FIND("-",Q$1,1)-1)),0,IF(ROW($E2749)=VALUE(LEFT(Q$1,FIND("-",Q$1,1)-1))+1,AVERAGE(INDEX($E:$E,ROW($E2749)-VALUE(LEFT(Q$1,FIND("-",Q$1,1)-1))):$E2749),($E2749*(2/(VALUE(LEFT(Q$1,FIND("-",Q$1,1)-1))+1)))+(Q2748*(1-(2/(VALUE(LEFT(Q$1,FIND("-",Q$1,1)-1))+1))))))</f>
        <v>0.14604745413279213</v>
      </c>
      <c r="R2749">
        <f>IF(ROW($E2749)&lt;=VALUE(LEFT(R$1,FIND("-",R$1,1)-1)),0,IF(ROW($E2749)=VALUE(LEFT(R$1,FIND("-",R$1,1)-1))+1,AVERAGE(INDEX($E:$E,ROW($E2749)-VALUE(LEFT(R$1,FIND("-",R$1,1)-1))):$E2749),($E2749*(2/(VALUE(LEFT(R$1,FIND("-",R$1,1)-1))+1)))+(R2748*(1-(2/(VALUE(LEFT(R$1,FIND("-",R$1,1)-1))+1))))))</f>
        <v>0.14769487680566365</v>
      </c>
      <c r="S2749">
        <f t="shared" si="391"/>
        <v>-1.647422672871518E-3</v>
      </c>
      <c r="T2749">
        <f>IF(ROW($E2749)&lt;=MAX(VALUE(LEFT(Q$1,FIND("-",Q$1,1)-1)),VALUE(LEFT(R$1,FIND("-",R$1,1)-1)))+VALUE(LEFT(T$1,FIND("-",T$1,1)-1))-1,0,IF(ROW($E2749)=MAX(VALUE(LEFT(Q$1,FIND("-",Q$1,1)-1)),VALUE(LEFT(R$1,FIND("-",R$1,1)-1)))+VALUE(LEFT(T$1,FIND("-",T$1,1)-1)),AVERAGE(INDEX($S:$S,ROW(S2749)-VALUE(LEFT(T$1,FIND("-",T$1,1)-1))+1):S2749),($S2749*(2/(VALUE(LEFT(T$1,FIND("-",T$1,1)-1))+1)))+(T2748*(1-(2/(VALUE(LEFT(T$1,FIND("-",T$1,1)-1))+1))))))</f>
        <v>-1.5924413003202539E-3</v>
      </c>
      <c r="V2749">
        <f t="shared" si="392"/>
        <v>0</v>
      </c>
      <c r="W2749">
        <f>IF(ROW($E2749)&lt;=VALUE(LEFT(W$1,FIND("-",W$1,1)-1))+1,0,IF(ROW($E2748)=VALUE(LEFT(W$1,FIND("-",W$1,1)-1))+1,100-100/(1+ABS((SUMIF(INDEX($V:$V,ROW($V2749)-VALUE(LEFT(W$1,FIND("-",W$1,1)-1))+1):$V2749,"&gt;0",INDEX($V:$V,ROW($V2749)-VALUE(LEFT(W$1,FIND("-",W$1,1)-1))+1):$V2749)/COUNTIF(INDEX($V:$V,ROW($V2749)-VALUE(LEFT(W$1,FIND("-",W$1,1)-1))+1):$V2749,"&gt;0"))/(SUMIF(INDEX($V:$V,ROW($V2749)-VALUE(LEFT(W$1,FIND("-",W$1,1)-1))+1):$V2749,"&lt;0",INDEX($V:$V,ROW($V2749)-VALUE(LEFT(W$1,FIND("-",W$1,1)-1))+1):$V2749)/COUNTIF(INDEX($V:$V,ROW($V2749)-VALUE(LEFT(W$1,FIND("-",W$1,1)-1))+1):$V2749,"&lt;0")))),100-100/(1+ABS((SUMIF(INDEX($V:$V,ROW($V2749)-VALUE(LEFT(W$1,FIND("-",W$1,1)-1))+1):$V2749,"&gt;0",INDEX($V:$V,ROW($V2749)-VALUE(LEFT(W$1,FIND("-",W$1,1)-1))+1):$V2749)/VALUE(LEFT(W$1,FIND("-",W$1,1)-1)))/(SUMIF(INDEX($V:$V,ROW($V2749)-VALUE(LEFT(W$1,FIND("-",W$1,1)-1))+1):$V2749,"&lt;0",INDEX($V:$V,ROW($V2749)-VALUE(LEFT(W$1,FIND("-",W$1,1)-1))+1):$V2749)/VALUE(LEFT(W$1,FIND("-",W$1,1)-1)))))))</f>
        <v>50</v>
      </c>
      <c r="Y2749">
        <f>IF(ROW($E2749)&lt;=VALUE(LEFT(Y$1,FIND("-",Y$1,1)-1)),0,MAX(INDEX(C:C,ROW(C2749)-VALUE(LEFT(Y$1,FIND("-",Y$1,1)-1))+1):C2749))</f>
        <v>0.15</v>
      </c>
      <c r="Z2749">
        <f>IF(ROW($E2749)&lt;=VALUE(LEFT(Z$1,FIND("-",Z$1,1)-1)),0,MIN(INDEX(D:D,ROW(D2749)-VALUE(LEFT(Z$1,FIND("-",Z$1,1)-1))+1):D2749))</f>
        <v>0.14000000000000001</v>
      </c>
      <c r="AA2749">
        <f t="shared" si="387"/>
        <v>49.999999999999858</v>
      </c>
      <c r="AB2749">
        <f>IF(ROW($AA2749)&lt;=VALUE(LEFT(AA$1,FIND("-",AA$1,1)-1))+VALUE(LEFT(AB$1,FIND("-",AB$1,1)-1)-1),0,AVERAGE(INDEX($AA:$AA,ROW($AA2749)-VALUE(LEFT(AB$1,FIND("-",AB$1,1)-1))+1):$AA2749))</f>
        <v>44.444444444444308</v>
      </c>
      <c r="AC2749">
        <f>IF(ROW($AA2749)&lt;=VALUE(LEFT(AA$1,FIND("-",AA$1,1)-1))+VALUE(LEFT(AB$1,FIND("-",AB$1,1)-1)-1)+VALUE(LEFT(AC$1,FIND("-",AC$1,1)-1)-1),0,AVERAGE(INDEX($AB:$AB,ROW($AB2749)-VALUE(LEFT(AC$1,FIND("-",AC$1,1)-1))+1):$AB2749))</f>
        <v>38.888888888888765</v>
      </c>
      <c r="AE2749">
        <f t="shared" si="393"/>
        <v>155650544</v>
      </c>
      <c r="AG2749" t="str">
        <f t="shared" si="386"/>
        <v/>
      </c>
    </row>
    <row r="2750" spans="1:33" x14ac:dyDescent="0.25">
      <c r="A2750" s="6">
        <v>40983</v>
      </c>
      <c r="B2750">
        <v>0.14499999999999999</v>
      </c>
      <c r="C2750">
        <v>0.14499999999999999</v>
      </c>
      <c r="D2750">
        <v>0.14499999999999999</v>
      </c>
      <c r="E2750">
        <v>0.14499999999999999</v>
      </c>
      <c r="F2750">
        <v>0.112</v>
      </c>
      <c r="G2750">
        <v>296700</v>
      </c>
      <c r="I2750" t="str">
        <f t="shared" si="388"/>
        <v/>
      </c>
      <c r="J2750" t="str">
        <f t="shared" si="389"/>
        <v/>
      </c>
      <c r="K2750" t="str">
        <f t="shared" si="390"/>
        <v/>
      </c>
      <c r="M2750" s="11" t="str">
        <f t="shared" si="385"/>
        <v/>
      </c>
      <c r="O2750">
        <f>IF(ROW($E2750)&lt;=VALUE(LEFT(O$1,FIND("-",O$1,1)-1)),0,IF(ROW($E2750)=VALUE(LEFT(O$1,FIND("-",O$1,1)-1))+1,AVERAGE(INDEX($E:$E,ROW($E2750)-VALUE(LEFT(O$1,FIND("-",O$1,1)-1))):$E2750),($E2750*(2/(VALUE(LEFT(O$1,FIND("-",O$1,1)-1))+1)))+(O2749*(1-(2/(VALUE(LEFT(O$1,FIND("-",O$1,1)-1))+1))))))</f>
        <v>0.14334020588813176</v>
      </c>
      <c r="Q2750">
        <f>IF(ROW($E2750)&lt;=VALUE(LEFT(Q$1,FIND("-",Q$1,1)-1)),0,IF(ROW($E2750)=VALUE(LEFT(Q$1,FIND("-",Q$1,1)-1))+1,AVERAGE(INDEX($E:$E,ROW($E2750)-VALUE(LEFT(Q$1,FIND("-",Q$1,1)-1))):$E2750),($E2750*(2/(VALUE(LEFT(Q$1,FIND("-",Q$1,1)-1))+1)))+(Q2749*(1-(2/(VALUE(LEFT(Q$1,FIND("-",Q$1,1)-1))+1))))))</f>
        <v>0.14588630734313179</v>
      </c>
      <c r="R2750">
        <f>IF(ROW($E2750)&lt;=VALUE(LEFT(R$1,FIND("-",R$1,1)-1)),0,IF(ROW($E2750)=VALUE(LEFT(R$1,FIND("-",R$1,1)-1))+1,AVERAGE(INDEX($E:$E,ROW($E2750)-VALUE(LEFT(R$1,FIND("-",R$1,1)-1))):$E2750),($E2750*(2/(VALUE(LEFT(R$1,FIND("-",R$1,1)-1))+1)))+(R2749*(1-(2/(VALUE(LEFT(R$1,FIND("-",R$1,1)-1))+1))))))</f>
        <v>0.14749525630154042</v>
      </c>
      <c r="S2750">
        <f t="shared" si="391"/>
        <v>-1.6089489584086292E-3</v>
      </c>
      <c r="T2750">
        <f>IF(ROW($E2750)&lt;=MAX(VALUE(LEFT(Q$1,FIND("-",Q$1,1)-1)),VALUE(LEFT(R$1,FIND("-",R$1,1)-1)))+VALUE(LEFT(T$1,FIND("-",T$1,1)-1))-1,0,IF(ROW($E2750)=MAX(VALUE(LEFT(Q$1,FIND("-",Q$1,1)-1)),VALUE(LEFT(R$1,FIND("-",R$1,1)-1)))+VALUE(LEFT(T$1,FIND("-",T$1,1)-1)),AVERAGE(INDEX($S:$S,ROW(S2750)-VALUE(LEFT(T$1,FIND("-",T$1,1)-1))+1):S2750),($S2750*(2/(VALUE(LEFT(T$1,FIND("-",T$1,1)-1))+1)))+(T2749*(1-(2/(VALUE(LEFT(T$1,FIND("-",T$1,1)-1))+1))))))</f>
        <v>-1.5957428319379292E-3</v>
      </c>
      <c r="V2750">
        <f t="shared" si="392"/>
        <v>0</v>
      </c>
      <c r="W2750">
        <f>IF(ROW($E2750)&lt;=VALUE(LEFT(W$1,FIND("-",W$1,1)-1))+1,0,IF(ROW($E2749)=VALUE(LEFT(W$1,FIND("-",W$1,1)-1))+1,100-100/(1+ABS((SUMIF(INDEX($V:$V,ROW($V2750)-VALUE(LEFT(W$1,FIND("-",W$1,1)-1))+1):$V2750,"&gt;0",INDEX($V:$V,ROW($V2750)-VALUE(LEFT(W$1,FIND("-",W$1,1)-1))+1):$V2750)/COUNTIF(INDEX($V:$V,ROW($V2750)-VALUE(LEFT(W$1,FIND("-",W$1,1)-1))+1):$V2750,"&gt;0"))/(SUMIF(INDEX($V:$V,ROW($V2750)-VALUE(LEFT(W$1,FIND("-",W$1,1)-1))+1):$V2750,"&lt;0",INDEX($V:$V,ROW($V2750)-VALUE(LEFT(W$1,FIND("-",W$1,1)-1))+1):$V2750)/COUNTIF(INDEX($V:$V,ROW($V2750)-VALUE(LEFT(W$1,FIND("-",W$1,1)-1))+1):$V2750,"&lt;0")))),100-100/(1+ABS((SUMIF(INDEX($V:$V,ROW($V2750)-VALUE(LEFT(W$1,FIND("-",W$1,1)-1))+1):$V2750,"&gt;0",INDEX($V:$V,ROW($V2750)-VALUE(LEFT(W$1,FIND("-",W$1,1)-1))+1):$V2750)/VALUE(LEFT(W$1,FIND("-",W$1,1)-1)))/(SUMIF(INDEX($V:$V,ROW($V2750)-VALUE(LEFT(W$1,FIND("-",W$1,1)-1))+1):$V2750,"&lt;0",INDEX($V:$V,ROW($V2750)-VALUE(LEFT(W$1,FIND("-",W$1,1)-1))+1):$V2750)/VALUE(LEFT(W$1,FIND("-",W$1,1)-1)))))))</f>
        <v>33.333333333333329</v>
      </c>
      <c r="Y2750">
        <f>IF(ROW($E2750)&lt;=VALUE(LEFT(Y$1,FIND("-",Y$1,1)-1)),0,MAX(INDEX(C:C,ROW(C2750)-VALUE(LEFT(Y$1,FIND("-",Y$1,1)-1))+1):C2750))</f>
        <v>0.15</v>
      </c>
      <c r="Z2750">
        <f>IF(ROW($E2750)&lt;=VALUE(LEFT(Z$1,FIND("-",Z$1,1)-1)),0,MIN(INDEX(D:D,ROW(D2750)-VALUE(LEFT(Z$1,FIND("-",Z$1,1)-1))+1):D2750))</f>
        <v>0.14000000000000001</v>
      </c>
      <c r="AA2750">
        <f t="shared" si="387"/>
        <v>49.999999999999858</v>
      </c>
      <c r="AB2750">
        <f>IF(ROW($AA2750)&lt;=VALUE(LEFT(AA$1,FIND("-",AA$1,1)-1))+VALUE(LEFT(AB$1,FIND("-",AB$1,1)-1)-1),0,AVERAGE(INDEX($AA:$AA,ROW($AA2750)-VALUE(LEFT(AB$1,FIND("-",AB$1,1)-1))+1):$AA2750))</f>
        <v>49.999999999999858</v>
      </c>
      <c r="AC2750">
        <f>IF(ROW($AA2750)&lt;=VALUE(LEFT(AA$1,FIND("-",AA$1,1)-1))+VALUE(LEFT(AB$1,FIND("-",AB$1,1)-1)-1)+VALUE(LEFT(AC$1,FIND("-",AC$1,1)-1)-1),0,AVERAGE(INDEX($AB:$AB,ROW($AB2750)-VALUE(LEFT(AC$1,FIND("-",AC$1,1)-1))+1):$AB2750))</f>
        <v>44.444444444444308</v>
      </c>
      <c r="AE2750">
        <f t="shared" si="393"/>
        <v>155650544</v>
      </c>
      <c r="AG2750" t="str">
        <f t="shared" si="386"/>
        <v/>
      </c>
    </row>
    <row r="2751" spans="1:33" x14ac:dyDescent="0.25">
      <c r="A2751" s="6">
        <v>40984</v>
      </c>
      <c r="B2751">
        <v>0.14499999999999999</v>
      </c>
      <c r="C2751">
        <v>0.14499999999999999</v>
      </c>
      <c r="D2751">
        <v>0.14000000000000001</v>
      </c>
      <c r="E2751">
        <v>0.14499999999999999</v>
      </c>
      <c r="F2751">
        <v>0.112</v>
      </c>
      <c r="G2751">
        <v>134700</v>
      </c>
      <c r="I2751" t="str">
        <f t="shared" si="388"/>
        <v>Bullish</v>
      </c>
      <c r="J2751" t="str">
        <f t="shared" si="389"/>
        <v/>
      </c>
      <c r="K2751" t="str">
        <f t="shared" si="390"/>
        <v/>
      </c>
      <c r="M2751" s="11" t="str">
        <f t="shared" si="385"/>
        <v/>
      </c>
      <c r="O2751">
        <f>IF(ROW($E2751)&lt;=VALUE(LEFT(O$1,FIND("-",O$1,1)-1)),0,IF(ROW($E2751)=VALUE(LEFT(O$1,FIND("-",O$1,1)-1))+1,AVERAGE(INDEX($E:$E,ROW($E2751)-VALUE(LEFT(O$1,FIND("-",O$1,1)-1))):$E2751),($E2751*(2/(VALUE(LEFT(O$1,FIND("-",O$1,1)-1))+1)))+(O2750*(1-(2/(VALUE(LEFT(O$1,FIND("-",O$1,1)-1))+1))))))</f>
        <v>0.14335672125242896</v>
      </c>
      <c r="Q2751">
        <f>IF(ROW($E2751)&lt;=VALUE(LEFT(Q$1,FIND("-",Q$1,1)-1)),0,IF(ROW($E2751)=VALUE(LEFT(Q$1,FIND("-",Q$1,1)-1))+1,AVERAGE(INDEX($E:$E,ROW($E2751)-VALUE(LEFT(Q$1,FIND("-",Q$1,1)-1))):$E2751),($E2751*(2/(VALUE(LEFT(Q$1,FIND("-",Q$1,1)-1))+1)))+(Q2750*(1-(2/(VALUE(LEFT(Q$1,FIND("-",Q$1,1)-1))+1))))))</f>
        <v>0.14574995236726535</v>
      </c>
      <c r="R2751">
        <f>IF(ROW($E2751)&lt;=VALUE(LEFT(R$1,FIND("-",R$1,1)-1)),0,IF(ROW($E2751)=VALUE(LEFT(R$1,FIND("-",R$1,1)-1))+1,AVERAGE(INDEX($E:$E,ROW($E2751)-VALUE(LEFT(R$1,FIND("-",R$1,1)-1))):$E2751),($E2751*(2/(VALUE(LEFT(R$1,FIND("-",R$1,1)-1))+1)))+(R2750*(1-(2/(VALUE(LEFT(R$1,FIND("-",R$1,1)-1))+1))))))</f>
        <v>0.14731042250142631</v>
      </c>
      <c r="S2751">
        <f t="shared" si="391"/>
        <v>-1.5604701341609684E-3</v>
      </c>
      <c r="T2751">
        <f>IF(ROW($E2751)&lt;=MAX(VALUE(LEFT(Q$1,FIND("-",Q$1,1)-1)),VALUE(LEFT(R$1,FIND("-",R$1,1)-1)))+VALUE(LEFT(T$1,FIND("-",T$1,1)-1))-1,0,IF(ROW($E2751)=MAX(VALUE(LEFT(Q$1,FIND("-",Q$1,1)-1)),VALUE(LEFT(R$1,FIND("-",R$1,1)-1)))+VALUE(LEFT(T$1,FIND("-",T$1,1)-1)),AVERAGE(INDEX($S:$S,ROW(S2751)-VALUE(LEFT(T$1,FIND("-",T$1,1)-1))+1):S2751),($S2751*(2/(VALUE(LEFT(T$1,FIND("-",T$1,1)-1))+1)))+(T2750*(1-(2/(VALUE(LEFT(T$1,FIND("-",T$1,1)-1))+1))))))</f>
        <v>-1.5886882923825372E-3</v>
      </c>
      <c r="V2751">
        <f t="shared" si="392"/>
        <v>0</v>
      </c>
      <c r="W2751">
        <f>IF(ROW($E2751)&lt;=VALUE(LEFT(W$1,FIND("-",W$1,1)-1))+1,0,IF(ROW($E2750)=VALUE(LEFT(W$1,FIND("-",W$1,1)-1))+1,100-100/(1+ABS((SUMIF(INDEX($V:$V,ROW($V2751)-VALUE(LEFT(W$1,FIND("-",W$1,1)-1))+1):$V2751,"&gt;0",INDEX($V:$V,ROW($V2751)-VALUE(LEFT(W$1,FIND("-",W$1,1)-1))+1):$V2751)/COUNTIF(INDEX($V:$V,ROW($V2751)-VALUE(LEFT(W$1,FIND("-",W$1,1)-1))+1):$V2751,"&gt;0"))/(SUMIF(INDEX($V:$V,ROW($V2751)-VALUE(LEFT(W$1,FIND("-",W$1,1)-1))+1):$V2751,"&lt;0",INDEX($V:$V,ROW($V2751)-VALUE(LEFT(W$1,FIND("-",W$1,1)-1))+1):$V2751)/COUNTIF(INDEX($V:$V,ROW($V2751)-VALUE(LEFT(W$1,FIND("-",W$1,1)-1))+1):$V2751,"&lt;0")))),100-100/(1+ABS((SUMIF(INDEX($V:$V,ROW($V2751)-VALUE(LEFT(W$1,FIND("-",W$1,1)-1))+1):$V2751,"&gt;0",INDEX($V:$V,ROW($V2751)-VALUE(LEFT(W$1,FIND("-",W$1,1)-1))+1):$V2751)/VALUE(LEFT(W$1,FIND("-",W$1,1)-1)))/(SUMIF(INDEX($V:$V,ROW($V2751)-VALUE(LEFT(W$1,FIND("-",W$1,1)-1))+1):$V2751,"&lt;0",INDEX($V:$V,ROW($V2751)-VALUE(LEFT(W$1,FIND("-",W$1,1)-1))+1):$V2751)/VALUE(LEFT(W$1,FIND("-",W$1,1)-1)))))))</f>
        <v>33.333333333333329</v>
      </c>
      <c r="Y2751">
        <f>IF(ROW($E2751)&lt;=VALUE(LEFT(Y$1,FIND("-",Y$1,1)-1)),0,MAX(INDEX(C:C,ROW(C2751)-VALUE(LEFT(Y$1,FIND("-",Y$1,1)-1))+1):C2751))</f>
        <v>0.15</v>
      </c>
      <c r="Z2751">
        <f>IF(ROW($E2751)&lt;=VALUE(LEFT(Z$1,FIND("-",Z$1,1)-1)),0,MIN(INDEX(D:D,ROW(D2751)-VALUE(LEFT(Z$1,FIND("-",Z$1,1)-1))+1):D2751))</f>
        <v>0.14000000000000001</v>
      </c>
      <c r="AA2751">
        <f t="shared" si="387"/>
        <v>49.999999999999858</v>
      </c>
      <c r="AB2751">
        <f>IF(ROW($AA2751)&lt;=VALUE(LEFT(AA$1,FIND("-",AA$1,1)-1))+VALUE(LEFT(AB$1,FIND("-",AB$1,1)-1)-1),0,AVERAGE(INDEX($AA:$AA,ROW($AA2751)-VALUE(LEFT(AB$1,FIND("-",AB$1,1)-1))+1):$AA2751))</f>
        <v>49.999999999999858</v>
      </c>
      <c r="AC2751">
        <f>IF(ROW($AA2751)&lt;=VALUE(LEFT(AA$1,FIND("-",AA$1,1)-1))+VALUE(LEFT(AB$1,FIND("-",AB$1,1)-1)-1)+VALUE(LEFT(AC$1,FIND("-",AC$1,1)-1)-1),0,AVERAGE(INDEX($AB:$AB,ROW($AB2751)-VALUE(LEFT(AC$1,FIND("-",AC$1,1)-1))+1):$AB2751))</f>
        <v>48.14814814814801</v>
      </c>
      <c r="AE2751">
        <f t="shared" si="393"/>
        <v>155650544</v>
      </c>
      <c r="AG2751" t="str">
        <f t="shared" si="386"/>
        <v/>
      </c>
    </row>
    <row r="2752" spans="1:33" x14ac:dyDescent="0.25">
      <c r="A2752" s="6">
        <v>40987</v>
      </c>
      <c r="B2752">
        <v>0.14499999999999999</v>
      </c>
      <c r="C2752">
        <v>0.14499999999999999</v>
      </c>
      <c r="D2752">
        <v>0.14499999999999999</v>
      </c>
      <c r="E2752">
        <v>0.14499999999999999</v>
      </c>
      <c r="F2752">
        <v>0.112</v>
      </c>
      <c r="G2752">
        <v>160000</v>
      </c>
      <c r="I2752" t="str">
        <f t="shared" si="388"/>
        <v/>
      </c>
      <c r="J2752" t="str">
        <f t="shared" si="389"/>
        <v/>
      </c>
      <c r="K2752" t="str">
        <f t="shared" si="390"/>
        <v/>
      </c>
      <c r="M2752" s="11" t="str">
        <f t="shared" si="385"/>
        <v/>
      </c>
      <c r="O2752">
        <f>IF(ROW($E2752)&lt;=VALUE(LEFT(O$1,FIND("-",O$1,1)-1)),0,IF(ROW($E2752)=VALUE(LEFT(O$1,FIND("-",O$1,1)-1))+1,AVERAGE(INDEX($E:$E,ROW($E2752)-VALUE(LEFT(O$1,FIND("-",O$1,1)-1))):$E2752),($E2752*(2/(VALUE(LEFT(O$1,FIND("-",O$1,1)-1))+1)))+(O2751*(1-(2/(VALUE(LEFT(O$1,FIND("-",O$1,1)-1))+1))))))</f>
        <v>0.14337307228474308</v>
      </c>
      <c r="Q2752">
        <f>IF(ROW($E2752)&lt;=VALUE(LEFT(Q$1,FIND("-",Q$1,1)-1)),0,IF(ROW($E2752)=VALUE(LEFT(Q$1,FIND("-",Q$1,1)-1))+1,AVERAGE(INDEX($E:$E,ROW($E2752)-VALUE(LEFT(Q$1,FIND("-",Q$1,1)-1))):$E2752),($E2752*(2/(VALUE(LEFT(Q$1,FIND("-",Q$1,1)-1))+1)))+(Q2751*(1-(2/(VALUE(LEFT(Q$1,FIND("-",Q$1,1)-1))+1))))))</f>
        <v>0.14563457507999375</v>
      </c>
      <c r="R2752">
        <f>IF(ROW($E2752)&lt;=VALUE(LEFT(R$1,FIND("-",R$1,1)-1)),0,IF(ROW($E2752)=VALUE(LEFT(R$1,FIND("-",R$1,1)-1))+1,AVERAGE(INDEX($E:$E,ROW($E2752)-VALUE(LEFT(R$1,FIND("-",R$1,1)-1))):$E2752),($E2752*(2/(VALUE(LEFT(R$1,FIND("-",R$1,1)-1))+1)))+(R2751*(1-(2/(VALUE(LEFT(R$1,FIND("-",R$1,1)-1))+1))))))</f>
        <v>0.14713928009391325</v>
      </c>
      <c r="S2752">
        <f t="shared" si="391"/>
        <v>-1.5047050139194995E-3</v>
      </c>
      <c r="T2752">
        <f>IF(ROW($E2752)&lt;=MAX(VALUE(LEFT(Q$1,FIND("-",Q$1,1)-1)),VALUE(LEFT(R$1,FIND("-",R$1,1)-1)))+VALUE(LEFT(T$1,FIND("-",T$1,1)-1))-1,0,IF(ROW($E2752)=MAX(VALUE(LEFT(Q$1,FIND("-",Q$1,1)-1)),VALUE(LEFT(R$1,FIND("-",R$1,1)-1)))+VALUE(LEFT(T$1,FIND("-",T$1,1)-1)),AVERAGE(INDEX($S:$S,ROW(S2752)-VALUE(LEFT(T$1,FIND("-",T$1,1)-1))+1):S2752),($S2752*(2/(VALUE(LEFT(T$1,FIND("-",T$1,1)-1))+1)))+(T2751*(1-(2/(VALUE(LEFT(T$1,FIND("-",T$1,1)-1))+1))))))</f>
        <v>-1.5718916366899299E-3</v>
      </c>
      <c r="V2752">
        <f t="shared" si="392"/>
        <v>0</v>
      </c>
      <c r="W2752">
        <f>IF(ROW($E2752)&lt;=VALUE(LEFT(W$1,FIND("-",W$1,1)-1))+1,0,IF(ROW($E2751)=VALUE(LEFT(W$1,FIND("-",W$1,1)-1))+1,100-100/(1+ABS((SUMIF(INDEX($V:$V,ROW($V2752)-VALUE(LEFT(W$1,FIND("-",W$1,1)-1))+1):$V2752,"&gt;0",INDEX($V:$V,ROW($V2752)-VALUE(LEFT(W$1,FIND("-",W$1,1)-1))+1):$V2752)/COUNTIF(INDEX($V:$V,ROW($V2752)-VALUE(LEFT(W$1,FIND("-",W$1,1)-1))+1):$V2752,"&gt;0"))/(SUMIF(INDEX($V:$V,ROW($V2752)-VALUE(LEFT(W$1,FIND("-",W$1,1)-1))+1):$V2752,"&lt;0",INDEX($V:$V,ROW($V2752)-VALUE(LEFT(W$1,FIND("-",W$1,1)-1))+1):$V2752)/COUNTIF(INDEX($V:$V,ROW($V2752)-VALUE(LEFT(W$1,FIND("-",W$1,1)-1))+1):$V2752,"&lt;0")))),100-100/(1+ABS((SUMIF(INDEX($V:$V,ROW($V2752)-VALUE(LEFT(W$1,FIND("-",W$1,1)-1))+1):$V2752,"&gt;0",INDEX($V:$V,ROW($V2752)-VALUE(LEFT(W$1,FIND("-",W$1,1)-1))+1):$V2752)/VALUE(LEFT(W$1,FIND("-",W$1,1)-1)))/(SUMIF(INDEX($V:$V,ROW($V2752)-VALUE(LEFT(W$1,FIND("-",W$1,1)-1))+1):$V2752,"&lt;0",INDEX($V:$V,ROW($V2752)-VALUE(LEFT(W$1,FIND("-",W$1,1)-1))+1):$V2752)/VALUE(LEFT(W$1,FIND("-",W$1,1)-1)))))))</f>
        <v>50</v>
      </c>
      <c r="Y2752">
        <f>IF(ROW($E2752)&lt;=VALUE(LEFT(Y$1,FIND("-",Y$1,1)-1)),0,MAX(INDEX(C:C,ROW(C2752)-VALUE(LEFT(Y$1,FIND("-",Y$1,1)-1))+1):C2752))</f>
        <v>0.15</v>
      </c>
      <c r="Z2752">
        <f>IF(ROW($E2752)&lt;=VALUE(LEFT(Z$1,FIND("-",Z$1,1)-1)),0,MIN(INDEX(D:D,ROW(D2752)-VALUE(LEFT(Z$1,FIND("-",Z$1,1)-1))+1):D2752))</f>
        <v>0.14000000000000001</v>
      </c>
      <c r="AA2752">
        <f t="shared" si="387"/>
        <v>49.999999999999858</v>
      </c>
      <c r="AB2752">
        <f>IF(ROW($AA2752)&lt;=VALUE(LEFT(AA$1,FIND("-",AA$1,1)-1))+VALUE(LEFT(AB$1,FIND("-",AB$1,1)-1)-1),0,AVERAGE(INDEX($AA:$AA,ROW($AA2752)-VALUE(LEFT(AB$1,FIND("-",AB$1,1)-1))+1):$AA2752))</f>
        <v>49.999999999999858</v>
      </c>
      <c r="AC2752">
        <f>IF(ROW($AA2752)&lt;=VALUE(LEFT(AA$1,FIND("-",AA$1,1)-1))+VALUE(LEFT(AB$1,FIND("-",AB$1,1)-1)-1)+VALUE(LEFT(AC$1,FIND("-",AC$1,1)-1)-1),0,AVERAGE(INDEX($AB:$AB,ROW($AB2752)-VALUE(LEFT(AC$1,FIND("-",AC$1,1)-1))+1):$AB2752))</f>
        <v>49.999999999999858</v>
      </c>
      <c r="AE2752">
        <f t="shared" si="393"/>
        <v>155650544</v>
      </c>
      <c r="AG2752" t="str">
        <f t="shared" si="386"/>
        <v/>
      </c>
    </row>
    <row r="2753" spans="1:33" x14ac:dyDescent="0.25">
      <c r="A2753" s="6">
        <v>40988</v>
      </c>
      <c r="B2753">
        <v>0.14499999999999999</v>
      </c>
      <c r="C2753">
        <v>0.15</v>
      </c>
      <c r="D2753">
        <v>0.14499999999999999</v>
      </c>
      <c r="E2753">
        <v>0.14499999999999999</v>
      </c>
      <c r="F2753">
        <v>0.112</v>
      </c>
      <c r="G2753">
        <v>60000</v>
      </c>
      <c r="I2753" t="str">
        <f t="shared" si="388"/>
        <v/>
      </c>
      <c r="J2753" t="str">
        <f t="shared" si="389"/>
        <v/>
      </c>
      <c r="K2753" t="str">
        <f t="shared" si="390"/>
        <v/>
      </c>
      <c r="M2753" s="11" t="str">
        <f t="shared" si="385"/>
        <v/>
      </c>
      <c r="O2753">
        <f>IF(ROW($E2753)&lt;=VALUE(LEFT(O$1,FIND("-",O$1,1)-1)),0,IF(ROW($E2753)=VALUE(LEFT(O$1,FIND("-",O$1,1)-1))+1,AVERAGE(INDEX($E:$E,ROW($E2753)-VALUE(LEFT(O$1,FIND("-",O$1,1)-1))):$E2753),($E2753*(2/(VALUE(LEFT(O$1,FIND("-",O$1,1)-1))+1)))+(O2752*(1-(2/(VALUE(LEFT(O$1,FIND("-",O$1,1)-1))+1))))))</f>
        <v>0.14338926062021826</v>
      </c>
      <c r="Q2753">
        <f>IF(ROW($E2753)&lt;=VALUE(LEFT(Q$1,FIND("-",Q$1,1)-1)),0,IF(ROW($E2753)=VALUE(LEFT(Q$1,FIND("-",Q$1,1)-1))+1,AVERAGE(INDEX($E:$E,ROW($E2753)-VALUE(LEFT(Q$1,FIND("-",Q$1,1)-1))):$E2753),($E2753*(2/(VALUE(LEFT(Q$1,FIND("-",Q$1,1)-1))+1)))+(Q2752*(1-(2/(VALUE(LEFT(Q$1,FIND("-",Q$1,1)-1))+1))))))</f>
        <v>0.1455369481446101</v>
      </c>
      <c r="R2753">
        <f>IF(ROW($E2753)&lt;=VALUE(LEFT(R$1,FIND("-",R$1,1)-1)),0,IF(ROW($E2753)=VALUE(LEFT(R$1,FIND("-",R$1,1)-1))+1,AVERAGE(INDEX($E:$E,ROW($E2753)-VALUE(LEFT(R$1,FIND("-",R$1,1)-1))):$E2753),($E2753*(2/(VALUE(LEFT(R$1,FIND("-",R$1,1)-1))+1)))+(R2752*(1-(2/(VALUE(LEFT(R$1,FIND("-",R$1,1)-1))+1))))))</f>
        <v>0.14698081490177153</v>
      </c>
      <c r="S2753">
        <f t="shared" si="391"/>
        <v>-1.4438667571614328E-3</v>
      </c>
      <c r="T2753">
        <f>IF(ROW($E2753)&lt;=MAX(VALUE(LEFT(Q$1,FIND("-",Q$1,1)-1)),VALUE(LEFT(R$1,FIND("-",R$1,1)-1)))+VALUE(LEFT(T$1,FIND("-",T$1,1)-1))-1,0,IF(ROW($E2753)=MAX(VALUE(LEFT(Q$1,FIND("-",Q$1,1)-1)),VALUE(LEFT(R$1,FIND("-",R$1,1)-1)))+VALUE(LEFT(T$1,FIND("-",T$1,1)-1)),AVERAGE(INDEX($S:$S,ROW(S2753)-VALUE(LEFT(T$1,FIND("-",T$1,1)-1))+1):S2753),($S2753*(2/(VALUE(LEFT(T$1,FIND("-",T$1,1)-1))+1)))+(T2752*(1-(2/(VALUE(LEFT(T$1,FIND("-",T$1,1)-1))+1))))))</f>
        <v>-1.5462866607842307E-3</v>
      </c>
      <c r="V2753">
        <f t="shared" si="392"/>
        <v>0</v>
      </c>
      <c r="W2753">
        <f>IF(ROW($E2753)&lt;=VALUE(LEFT(W$1,FIND("-",W$1,1)-1))+1,0,IF(ROW($E2752)=VALUE(LEFT(W$1,FIND("-",W$1,1)-1))+1,100-100/(1+ABS((SUMIF(INDEX($V:$V,ROW($V2753)-VALUE(LEFT(W$1,FIND("-",W$1,1)-1))+1):$V2753,"&gt;0",INDEX($V:$V,ROW($V2753)-VALUE(LEFT(W$1,FIND("-",W$1,1)-1))+1):$V2753)/COUNTIF(INDEX($V:$V,ROW($V2753)-VALUE(LEFT(W$1,FIND("-",W$1,1)-1))+1):$V2753,"&gt;0"))/(SUMIF(INDEX($V:$V,ROW($V2753)-VALUE(LEFT(W$1,FIND("-",W$1,1)-1))+1):$V2753,"&lt;0",INDEX($V:$V,ROW($V2753)-VALUE(LEFT(W$1,FIND("-",W$1,1)-1))+1):$V2753)/COUNTIF(INDEX($V:$V,ROW($V2753)-VALUE(LEFT(W$1,FIND("-",W$1,1)-1))+1):$V2753,"&lt;0")))),100-100/(1+ABS((SUMIF(INDEX($V:$V,ROW($V2753)-VALUE(LEFT(W$1,FIND("-",W$1,1)-1))+1):$V2753,"&gt;0",INDEX($V:$V,ROW($V2753)-VALUE(LEFT(W$1,FIND("-",W$1,1)-1))+1):$V2753)/VALUE(LEFT(W$1,FIND("-",W$1,1)-1)))/(SUMIF(INDEX($V:$V,ROW($V2753)-VALUE(LEFT(W$1,FIND("-",W$1,1)-1))+1):$V2753,"&lt;0",INDEX($V:$V,ROW($V2753)-VALUE(LEFT(W$1,FIND("-",W$1,1)-1))+1):$V2753)/VALUE(LEFT(W$1,FIND("-",W$1,1)-1)))))))</f>
        <v>50</v>
      </c>
      <c r="Y2753">
        <f>IF(ROW($E2753)&lt;=VALUE(LEFT(Y$1,FIND("-",Y$1,1)-1)),0,MAX(INDEX(C:C,ROW(C2753)-VALUE(LEFT(Y$1,FIND("-",Y$1,1)-1))+1):C2753))</f>
        <v>0.15</v>
      </c>
      <c r="Z2753">
        <f>IF(ROW($E2753)&lt;=VALUE(LEFT(Z$1,FIND("-",Z$1,1)-1)),0,MIN(INDEX(D:D,ROW(D2753)-VALUE(LEFT(Z$1,FIND("-",Z$1,1)-1))+1):D2753))</f>
        <v>0.14000000000000001</v>
      </c>
      <c r="AA2753">
        <f t="shared" si="387"/>
        <v>49.999999999999858</v>
      </c>
      <c r="AB2753">
        <f>IF(ROW($AA2753)&lt;=VALUE(LEFT(AA$1,FIND("-",AA$1,1)-1))+VALUE(LEFT(AB$1,FIND("-",AB$1,1)-1)-1),0,AVERAGE(INDEX($AA:$AA,ROW($AA2753)-VALUE(LEFT(AB$1,FIND("-",AB$1,1)-1))+1):$AA2753))</f>
        <v>49.999999999999858</v>
      </c>
      <c r="AC2753">
        <f>IF(ROW($AA2753)&lt;=VALUE(LEFT(AA$1,FIND("-",AA$1,1)-1))+VALUE(LEFT(AB$1,FIND("-",AB$1,1)-1)-1)+VALUE(LEFT(AC$1,FIND("-",AC$1,1)-1)-1),0,AVERAGE(INDEX($AB:$AB,ROW($AB2753)-VALUE(LEFT(AC$1,FIND("-",AC$1,1)-1))+1):$AB2753))</f>
        <v>49.999999999999858</v>
      </c>
      <c r="AE2753">
        <f t="shared" si="393"/>
        <v>155650544</v>
      </c>
      <c r="AG2753" t="str">
        <f t="shared" si="386"/>
        <v/>
      </c>
    </row>
    <row r="2754" spans="1:33" x14ac:dyDescent="0.25">
      <c r="A2754" s="6">
        <v>40989</v>
      </c>
      <c r="B2754">
        <v>0.14499999999999999</v>
      </c>
      <c r="C2754">
        <v>0.14499999999999999</v>
      </c>
      <c r="D2754">
        <v>0.14499999999999999</v>
      </c>
      <c r="E2754">
        <v>0.14499999999999999</v>
      </c>
      <c r="F2754">
        <v>0.112</v>
      </c>
      <c r="G2754">
        <v>151000</v>
      </c>
      <c r="I2754" t="str">
        <f t="shared" si="388"/>
        <v/>
      </c>
      <c r="J2754" t="str">
        <f t="shared" si="389"/>
        <v/>
      </c>
      <c r="K2754" t="str">
        <f t="shared" si="390"/>
        <v/>
      </c>
      <c r="M2754" s="11" t="str">
        <f t="shared" si="385"/>
        <v/>
      </c>
      <c r="O2754">
        <f>IF(ROW($E2754)&lt;=VALUE(LEFT(O$1,FIND("-",O$1,1)-1)),0,IF(ROW($E2754)=VALUE(LEFT(O$1,FIND("-",O$1,1)-1))+1,AVERAGE(INDEX($E:$E,ROW($E2754)-VALUE(LEFT(O$1,FIND("-",O$1,1)-1))):$E2754),($E2754*(2/(VALUE(LEFT(O$1,FIND("-",O$1,1)-1))+1)))+(O2753*(1-(2/(VALUE(LEFT(O$1,FIND("-",O$1,1)-1))+1))))))</f>
        <v>0.14340528787772852</v>
      </c>
      <c r="Q2754">
        <f>IF(ROW($E2754)&lt;=VALUE(LEFT(Q$1,FIND("-",Q$1,1)-1)),0,IF(ROW($E2754)=VALUE(LEFT(Q$1,FIND("-",Q$1,1)-1))+1,AVERAGE(INDEX($E:$E,ROW($E2754)-VALUE(LEFT(Q$1,FIND("-",Q$1,1)-1))):$E2754),($E2754*(2/(VALUE(LEFT(Q$1,FIND("-",Q$1,1)-1))+1)))+(Q2753*(1-(2/(VALUE(LEFT(Q$1,FIND("-",Q$1,1)-1))+1))))))</f>
        <v>0.14545434073774699</v>
      </c>
      <c r="R2754">
        <f>IF(ROW($E2754)&lt;=VALUE(LEFT(R$1,FIND("-",R$1,1)-1)),0,IF(ROW($E2754)=VALUE(LEFT(R$1,FIND("-",R$1,1)-1))+1,AVERAGE(INDEX($E:$E,ROW($E2754)-VALUE(LEFT(R$1,FIND("-",R$1,1)-1))):$E2754),($E2754*(2/(VALUE(LEFT(R$1,FIND("-",R$1,1)-1))+1)))+(R2753*(1-(2/(VALUE(LEFT(R$1,FIND("-",R$1,1)-1))+1))))))</f>
        <v>0.14683408787201069</v>
      </c>
      <c r="S2754">
        <f t="shared" si="391"/>
        <v>-1.379747134263698E-3</v>
      </c>
      <c r="T2754">
        <f>IF(ROW($E2754)&lt;=MAX(VALUE(LEFT(Q$1,FIND("-",Q$1,1)-1)),VALUE(LEFT(R$1,FIND("-",R$1,1)-1)))+VALUE(LEFT(T$1,FIND("-",T$1,1)-1))-1,0,IF(ROW($E2754)=MAX(VALUE(LEFT(Q$1,FIND("-",Q$1,1)-1)),VALUE(LEFT(R$1,FIND("-",R$1,1)-1)))+VALUE(LEFT(T$1,FIND("-",T$1,1)-1)),AVERAGE(INDEX($S:$S,ROW(S2754)-VALUE(LEFT(T$1,FIND("-",T$1,1)-1))+1):S2754),($S2754*(2/(VALUE(LEFT(T$1,FIND("-",T$1,1)-1))+1)))+(T2753*(1-(2/(VALUE(LEFT(T$1,FIND("-",T$1,1)-1))+1))))))</f>
        <v>-1.5129787554801241E-3</v>
      </c>
      <c r="V2754">
        <f t="shared" si="392"/>
        <v>0</v>
      </c>
      <c r="W2754">
        <f>IF(ROW($E2754)&lt;=VALUE(LEFT(W$1,FIND("-",W$1,1)-1))+1,0,IF(ROW($E2753)=VALUE(LEFT(W$1,FIND("-",W$1,1)-1))+1,100-100/(1+ABS((SUMIF(INDEX($V:$V,ROW($V2754)-VALUE(LEFT(W$1,FIND("-",W$1,1)-1))+1):$V2754,"&gt;0",INDEX($V:$V,ROW($V2754)-VALUE(LEFT(W$1,FIND("-",W$1,1)-1))+1):$V2754)/COUNTIF(INDEX($V:$V,ROW($V2754)-VALUE(LEFT(W$1,FIND("-",W$1,1)-1))+1):$V2754,"&gt;0"))/(SUMIF(INDEX($V:$V,ROW($V2754)-VALUE(LEFT(W$1,FIND("-",W$1,1)-1))+1):$V2754,"&lt;0",INDEX($V:$V,ROW($V2754)-VALUE(LEFT(W$1,FIND("-",W$1,1)-1))+1):$V2754)/COUNTIF(INDEX($V:$V,ROW($V2754)-VALUE(LEFT(W$1,FIND("-",W$1,1)-1))+1):$V2754,"&lt;0")))),100-100/(1+ABS((SUMIF(INDEX($V:$V,ROW($V2754)-VALUE(LEFT(W$1,FIND("-",W$1,1)-1))+1):$V2754,"&gt;0",INDEX($V:$V,ROW($V2754)-VALUE(LEFT(W$1,FIND("-",W$1,1)-1))+1):$V2754)/VALUE(LEFT(W$1,FIND("-",W$1,1)-1)))/(SUMIF(INDEX($V:$V,ROW($V2754)-VALUE(LEFT(W$1,FIND("-",W$1,1)-1))+1):$V2754,"&lt;0",INDEX($V:$V,ROW($V2754)-VALUE(LEFT(W$1,FIND("-",W$1,1)-1))+1):$V2754)/VALUE(LEFT(W$1,FIND("-",W$1,1)-1)))))))</f>
        <v>50</v>
      </c>
      <c r="Y2754">
        <f>IF(ROW($E2754)&lt;=VALUE(LEFT(Y$1,FIND("-",Y$1,1)-1)),0,MAX(INDEX(C:C,ROW(C2754)-VALUE(LEFT(Y$1,FIND("-",Y$1,1)-1))+1):C2754))</f>
        <v>0.15</v>
      </c>
      <c r="Z2754">
        <f>IF(ROW($E2754)&lt;=VALUE(LEFT(Z$1,FIND("-",Z$1,1)-1)),0,MIN(INDEX(D:D,ROW(D2754)-VALUE(LEFT(Z$1,FIND("-",Z$1,1)-1))+1):D2754))</f>
        <v>0.14000000000000001</v>
      </c>
      <c r="AA2754">
        <f t="shared" si="387"/>
        <v>49.999999999999858</v>
      </c>
      <c r="AB2754">
        <f>IF(ROW($AA2754)&lt;=VALUE(LEFT(AA$1,FIND("-",AA$1,1)-1))+VALUE(LEFT(AB$1,FIND("-",AB$1,1)-1)-1),0,AVERAGE(INDEX($AA:$AA,ROW($AA2754)-VALUE(LEFT(AB$1,FIND("-",AB$1,1)-1))+1):$AA2754))</f>
        <v>49.999999999999858</v>
      </c>
      <c r="AC2754">
        <f>IF(ROW($AA2754)&lt;=VALUE(LEFT(AA$1,FIND("-",AA$1,1)-1))+VALUE(LEFT(AB$1,FIND("-",AB$1,1)-1)-1)+VALUE(LEFT(AC$1,FIND("-",AC$1,1)-1)-1),0,AVERAGE(INDEX($AB:$AB,ROW($AB2754)-VALUE(LEFT(AC$1,FIND("-",AC$1,1)-1))+1):$AB2754))</f>
        <v>49.999999999999858</v>
      </c>
      <c r="AE2754">
        <f t="shared" si="393"/>
        <v>155650544</v>
      </c>
      <c r="AG2754" t="str">
        <f t="shared" si="386"/>
        <v/>
      </c>
    </row>
    <row r="2755" spans="1:33" x14ac:dyDescent="0.25">
      <c r="A2755" s="6">
        <v>40990</v>
      </c>
      <c r="B2755">
        <v>0.15</v>
      </c>
      <c r="C2755">
        <v>0.17</v>
      </c>
      <c r="D2755">
        <v>0.14499999999999999</v>
      </c>
      <c r="E2755">
        <v>0.16</v>
      </c>
      <c r="F2755">
        <v>0.123586</v>
      </c>
      <c r="G2755">
        <v>13568000</v>
      </c>
      <c r="I2755" t="str">
        <f t="shared" si="388"/>
        <v/>
      </c>
      <c r="J2755" t="str">
        <f t="shared" si="389"/>
        <v>Overbought</v>
      </c>
      <c r="K2755" t="str">
        <f t="shared" si="390"/>
        <v/>
      </c>
      <c r="M2755" s="11" t="str">
        <f t="shared" ref="M2755:M2818" si="394">IF(K2755="Buy","Buy",IF(K2755="Sell","Sell",""))</f>
        <v/>
      </c>
      <c r="O2755">
        <f>IF(ROW($E2755)&lt;=VALUE(LEFT(O$1,FIND("-",O$1,1)-1)),0,IF(ROW($E2755)=VALUE(LEFT(O$1,FIND("-",O$1,1)-1))+1,AVERAGE(INDEX($E:$E,ROW($E2755)-VALUE(LEFT(O$1,FIND("-",O$1,1)-1))):$E2755),($E2755*(2/(VALUE(LEFT(O$1,FIND("-",O$1,1)-1))+1)))+(O2754*(1-(2/(VALUE(LEFT(O$1,FIND("-",O$1,1)-1))+1))))))</f>
        <v>0.14357040939138299</v>
      </c>
      <c r="Q2755">
        <f>IF(ROW($E2755)&lt;=VALUE(LEFT(Q$1,FIND("-",Q$1,1)-1)),0,IF(ROW($E2755)=VALUE(LEFT(Q$1,FIND("-",Q$1,1)-1))+1,AVERAGE(INDEX($E:$E,ROW($E2755)-VALUE(LEFT(Q$1,FIND("-",Q$1,1)-1))):$E2755),($E2755*(2/(VALUE(LEFT(Q$1,FIND("-",Q$1,1)-1))+1)))+(Q2754*(1-(2/(VALUE(LEFT(Q$1,FIND("-",Q$1,1)-1))+1))))))</f>
        <v>0.1476921344704013</v>
      </c>
      <c r="R2755">
        <f>IF(ROW($E2755)&lt;=VALUE(LEFT(R$1,FIND("-",R$1,1)-1)),0,IF(ROW($E2755)=VALUE(LEFT(R$1,FIND("-",R$1,1)-1))+1,AVERAGE(INDEX($E:$E,ROW($E2755)-VALUE(LEFT(R$1,FIND("-",R$1,1)-1))):$E2755),($E2755*(2/(VALUE(LEFT(R$1,FIND("-",R$1,1)-1))+1)))+(R2754*(1-(2/(VALUE(LEFT(R$1,FIND("-",R$1,1)-1))+1))))))</f>
        <v>0.14780934062223214</v>
      </c>
      <c r="S2755">
        <f t="shared" si="391"/>
        <v>-1.1720615183083427E-4</v>
      </c>
      <c r="T2755">
        <f>IF(ROW($E2755)&lt;=MAX(VALUE(LEFT(Q$1,FIND("-",Q$1,1)-1)),VALUE(LEFT(R$1,FIND("-",R$1,1)-1)))+VALUE(LEFT(T$1,FIND("-",T$1,1)-1))-1,0,IF(ROW($E2755)=MAX(VALUE(LEFT(Q$1,FIND("-",Q$1,1)-1)),VALUE(LEFT(R$1,FIND("-",R$1,1)-1)))+VALUE(LEFT(T$1,FIND("-",T$1,1)-1)),AVERAGE(INDEX($S:$S,ROW(S2755)-VALUE(LEFT(T$1,FIND("-",T$1,1)-1))+1):S2755),($S2755*(2/(VALUE(LEFT(T$1,FIND("-",T$1,1)-1))+1)))+(T2754*(1-(2/(VALUE(LEFT(T$1,FIND("-",T$1,1)-1))+1))))))</f>
        <v>-1.2338242347502662E-3</v>
      </c>
      <c r="V2755">
        <f t="shared" si="392"/>
        <v>1.5000000000000013E-2</v>
      </c>
      <c r="W2755">
        <f>IF(ROW($E2755)&lt;=VALUE(LEFT(W$1,FIND("-",W$1,1)-1))+1,0,IF(ROW($E2754)=VALUE(LEFT(W$1,FIND("-",W$1,1)-1))+1,100-100/(1+ABS((SUMIF(INDEX($V:$V,ROW($V2755)-VALUE(LEFT(W$1,FIND("-",W$1,1)-1))+1):$V2755,"&gt;0",INDEX($V:$V,ROW($V2755)-VALUE(LEFT(W$1,FIND("-",W$1,1)-1))+1):$V2755)/COUNTIF(INDEX($V:$V,ROW($V2755)-VALUE(LEFT(W$1,FIND("-",W$1,1)-1))+1):$V2755,"&gt;0"))/(SUMIF(INDEX($V:$V,ROW($V2755)-VALUE(LEFT(W$1,FIND("-",W$1,1)-1))+1):$V2755,"&lt;0",INDEX($V:$V,ROW($V2755)-VALUE(LEFT(W$1,FIND("-",W$1,1)-1))+1):$V2755)/COUNTIF(INDEX($V:$V,ROW($V2755)-VALUE(LEFT(W$1,FIND("-",W$1,1)-1))+1):$V2755,"&lt;0")))),100-100/(1+ABS((SUMIF(INDEX($V:$V,ROW($V2755)-VALUE(LEFT(W$1,FIND("-",W$1,1)-1))+1):$V2755,"&gt;0",INDEX($V:$V,ROW($V2755)-VALUE(LEFT(W$1,FIND("-",W$1,1)-1))+1):$V2755)/VALUE(LEFT(W$1,FIND("-",W$1,1)-1)))/(SUMIF(INDEX($V:$V,ROW($V2755)-VALUE(LEFT(W$1,FIND("-",W$1,1)-1))+1):$V2755,"&lt;0",INDEX($V:$V,ROW($V2755)-VALUE(LEFT(W$1,FIND("-",W$1,1)-1))+1):$V2755)/VALUE(LEFT(W$1,FIND("-",W$1,1)-1)))))))</f>
        <v>75</v>
      </c>
      <c r="Y2755">
        <f>IF(ROW($E2755)&lt;=VALUE(LEFT(Y$1,FIND("-",Y$1,1)-1)),0,MAX(INDEX(C:C,ROW(C2755)-VALUE(LEFT(Y$1,FIND("-",Y$1,1)-1))+1):C2755))</f>
        <v>0.17</v>
      </c>
      <c r="Z2755">
        <f>IF(ROW($E2755)&lt;=VALUE(LEFT(Z$1,FIND("-",Z$1,1)-1)),0,MIN(INDEX(D:D,ROW(D2755)-VALUE(LEFT(Z$1,FIND("-",Z$1,1)-1))+1):D2755))</f>
        <v>0.14000000000000001</v>
      </c>
      <c r="AA2755">
        <f t="shared" si="387"/>
        <v>66.666666666666643</v>
      </c>
      <c r="AB2755">
        <f>IF(ROW($AA2755)&lt;=VALUE(LEFT(AA$1,FIND("-",AA$1,1)-1))+VALUE(LEFT(AB$1,FIND("-",AB$1,1)-1)-1),0,AVERAGE(INDEX($AA:$AA,ROW($AA2755)-VALUE(LEFT(AB$1,FIND("-",AB$1,1)-1))+1):$AA2755))</f>
        <v>55.555555555555451</v>
      </c>
      <c r="AC2755">
        <f>IF(ROW($AA2755)&lt;=VALUE(LEFT(AA$1,FIND("-",AA$1,1)-1))+VALUE(LEFT(AB$1,FIND("-",AB$1,1)-1)-1)+VALUE(LEFT(AC$1,FIND("-",AC$1,1)-1)-1),0,AVERAGE(INDEX($AB:$AB,ROW($AB2755)-VALUE(LEFT(AC$1,FIND("-",AC$1,1)-1))+1):$AB2755))</f>
        <v>51.851851851851727</v>
      </c>
      <c r="AE2755">
        <f t="shared" si="393"/>
        <v>169218544</v>
      </c>
      <c r="AG2755" t="str">
        <f t="shared" ref="AG2755:AG2818" si="395">IF(K2755="Buy","Buy",IF(K2755="Sell","Sell",""))</f>
        <v/>
      </c>
    </row>
    <row r="2756" spans="1:33" x14ac:dyDescent="0.25">
      <c r="A2756" s="6">
        <v>40991</v>
      </c>
      <c r="B2756">
        <v>0.16500000000000001</v>
      </c>
      <c r="C2756">
        <v>0.17</v>
      </c>
      <c r="D2756">
        <v>0.15</v>
      </c>
      <c r="E2756">
        <v>0.15</v>
      </c>
      <c r="F2756">
        <v>0.11586200000000001</v>
      </c>
      <c r="G2756">
        <v>2680600</v>
      </c>
      <c r="I2756" t="str">
        <f t="shared" si="388"/>
        <v/>
      </c>
      <c r="J2756" t="str">
        <f t="shared" si="389"/>
        <v/>
      </c>
      <c r="K2756" t="str">
        <f t="shared" si="390"/>
        <v/>
      </c>
      <c r="M2756" s="11" t="str">
        <f t="shared" si="394"/>
        <v/>
      </c>
      <c r="O2756">
        <f>IF(ROW($E2756)&lt;=VALUE(LEFT(O$1,FIND("-",O$1,1)-1)),0,IF(ROW($E2756)=VALUE(LEFT(O$1,FIND("-",O$1,1)-1))+1,AVERAGE(INDEX($E:$E,ROW($E2756)-VALUE(LEFT(O$1,FIND("-",O$1,1)-1))):$E2756),($E2756*(2/(VALUE(LEFT(O$1,FIND("-",O$1,1)-1))+1)))+(O2755*(1-(2/(VALUE(LEFT(O$1,FIND("-",O$1,1)-1))+1))))))</f>
        <v>0.14363438541733936</v>
      </c>
      <c r="Q2756">
        <f>IF(ROW($E2756)&lt;=VALUE(LEFT(Q$1,FIND("-",Q$1,1)-1)),0,IF(ROW($E2756)=VALUE(LEFT(Q$1,FIND("-",Q$1,1)-1))+1,AVERAGE(INDEX($E:$E,ROW($E2756)-VALUE(LEFT(Q$1,FIND("-",Q$1,1)-1))):$E2756),($E2756*(2/(VALUE(LEFT(Q$1,FIND("-",Q$1,1)-1))+1)))+(Q2755*(1-(2/(VALUE(LEFT(Q$1,FIND("-",Q$1,1)-1))+1))))))</f>
        <v>0.1480471907057242</v>
      </c>
      <c r="R2756">
        <f>IF(ROW($E2756)&lt;=VALUE(LEFT(R$1,FIND("-",R$1,1)-1)),0,IF(ROW($E2756)=VALUE(LEFT(R$1,FIND("-",R$1,1)-1))+1,AVERAGE(INDEX($E:$E,ROW($E2756)-VALUE(LEFT(R$1,FIND("-",R$1,1)-1))):$E2756),($E2756*(2/(VALUE(LEFT(R$1,FIND("-",R$1,1)-1))+1)))+(R2755*(1-(2/(VALUE(LEFT(R$1,FIND("-",R$1,1)-1))+1))))))</f>
        <v>0.14797161168725198</v>
      </c>
      <c r="S2756">
        <f t="shared" si="391"/>
        <v>7.5579018472216042E-5</v>
      </c>
      <c r="T2756">
        <f>IF(ROW($E2756)&lt;=MAX(VALUE(LEFT(Q$1,FIND("-",Q$1,1)-1)),VALUE(LEFT(R$1,FIND("-",R$1,1)-1)))+VALUE(LEFT(T$1,FIND("-",T$1,1)-1))-1,0,IF(ROW($E2756)=MAX(VALUE(LEFT(Q$1,FIND("-",Q$1,1)-1)),VALUE(LEFT(R$1,FIND("-",R$1,1)-1)))+VALUE(LEFT(T$1,FIND("-",T$1,1)-1)),AVERAGE(INDEX($S:$S,ROW(S2756)-VALUE(LEFT(T$1,FIND("-",T$1,1)-1))+1):S2756),($S2756*(2/(VALUE(LEFT(T$1,FIND("-",T$1,1)-1))+1)))+(T2755*(1-(2/(VALUE(LEFT(T$1,FIND("-",T$1,1)-1))+1))))))</f>
        <v>-9.7194358410576968E-4</v>
      </c>
      <c r="V2756">
        <f t="shared" si="392"/>
        <v>-1.0000000000000009E-2</v>
      </c>
      <c r="W2756">
        <f>IF(ROW($E2756)&lt;=VALUE(LEFT(W$1,FIND("-",W$1,1)-1))+1,0,IF(ROW($E2755)=VALUE(LEFT(W$1,FIND("-",W$1,1)-1))+1,100-100/(1+ABS((SUMIF(INDEX($V:$V,ROW($V2756)-VALUE(LEFT(W$1,FIND("-",W$1,1)-1))+1):$V2756,"&gt;0",INDEX($V:$V,ROW($V2756)-VALUE(LEFT(W$1,FIND("-",W$1,1)-1))+1):$V2756)/COUNTIF(INDEX($V:$V,ROW($V2756)-VALUE(LEFT(W$1,FIND("-",W$1,1)-1))+1):$V2756,"&gt;0"))/(SUMIF(INDEX($V:$V,ROW($V2756)-VALUE(LEFT(W$1,FIND("-",W$1,1)-1))+1):$V2756,"&lt;0",INDEX($V:$V,ROW($V2756)-VALUE(LEFT(W$1,FIND("-",W$1,1)-1))+1):$V2756)/COUNTIF(INDEX($V:$V,ROW($V2756)-VALUE(LEFT(W$1,FIND("-",W$1,1)-1))+1):$V2756,"&lt;0")))),100-100/(1+ABS((SUMIF(INDEX($V:$V,ROW($V2756)-VALUE(LEFT(W$1,FIND("-",W$1,1)-1))+1):$V2756,"&gt;0",INDEX($V:$V,ROW($V2756)-VALUE(LEFT(W$1,FIND("-",W$1,1)-1))+1):$V2756)/VALUE(LEFT(W$1,FIND("-",W$1,1)-1)))/(SUMIF(INDEX($V:$V,ROW($V2756)-VALUE(LEFT(W$1,FIND("-",W$1,1)-1))+1):$V2756,"&lt;0",INDEX($V:$V,ROW($V2756)-VALUE(LEFT(W$1,FIND("-",W$1,1)-1))+1):$V2756)/VALUE(LEFT(W$1,FIND("-",W$1,1)-1)))))))</f>
        <v>50</v>
      </c>
      <c r="Y2756">
        <f>IF(ROW($E2756)&lt;=VALUE(LEFT(Y$1,FIND("-",Y$1,1)-1)),0,MAX(INDEX(C:C,ROW(C2756)-VALUE(LEFT(Y$1,FIND("-",Y$1,1)-1))+1):C2756))</f>
        <v>0.17</v>
      </c>
      <c r="Z2756">
        <f>IF(ROW($E2756)&lt;=VALUE(LEFT(Z$1,FIND("-",Z$1,1)-1)),0,MIN(INDEX(D:D,ROW(D2756)-VALUE(LEFT(Z$1,FIND("-",Z$1,1)-1))+1):D2756))</f>
        <v>0.14000000000000001</v>
      </c>
      <c r="AA2756">
        <f t="shared" si="387"/>
        <v>33.333333333333272</v>
      </c>
      <c r="AB2756">
        <f>IF(ROW($AA2756)&lt;=VALUE(LEFT(AA$1,FIND("-",AA$1,1)-1))+VALUE(LEFT(AB$1,FIND("-",AB$1,1)-1)-1),0,AVERAGE(INDEX($AA:$AA,ROW($AA2756)-VALUE(LEFT(AB$1,FIND("-",AB$1,1)-1))+1):$AA2756))</f>
        <v>49.999999999999922</v>
      </c>
      <c r="AC2756">
        <f>IF(ROW($AA2756)&lt;=VALUE(LEFT(AA$1,FIND("-",AA$1,1)-1))+VALUE(LEFT(AB$1,FIND("-",AB$1,1)-1)-1)+VALUE(LEFT(AC$1,FIND("-",AC$1,1)-1)-1),0,AVERAGE(INDEX($AB:$AB,ROW($AB2756)-VALUE(LEFT(AC$1,FIND("-",AC$1,1)-1))+1):$AB2756))</f>
        <v>51.851851851851741</v>
      </c>
      <c r="AE2756">
        <f t="shared" si="393"/>
        <v>166537944</v>
      </c>
      <c r="AG2756" t="str">
        <f t="shared" si="395"/>
        <v/>
      </c>
    </row>
    <row r="2757" spans="1:33" x14ac:dyDescent="0.25">
      <c r="A2757" s="6">
        <v>40994</v>
      </c>
      <c r="B2757">
        <v>0.155</v>
      </c>
      <c r="C2757">
        <v>0.155</v>
      </c>
      <c r="D2757">
        <v>0.15</v>
      </c>
      <c r="E2757">
        <v>0.15</v>
      </c>
      <c r="F2757">
        <v>0.11586200000000001</v>
      </c>
      <c r="G2757">
        <v>650600</v>
      </c>
      <c r="I2757" t="str">
        <f t="shared" si="388"/>
        <v/>
      </c>
      <c r="J2757" t="str">
        <f t="shared" si="389"/>
        <v/>
      </c>
      <c r="K2757" t="str">
        <f t="shared" si="390"/>
        <v/>
      </c>
      <c r="M2757" s="11" t="str">
        <f t="shared" si="394"/>
        <v/>
      </c>
      <c r="O2757">
        <f>IF(ROW($E2757)&lt;=VALUE(LEFT(O$1,FIND("-",O$1,1)-1)),0,IF(ROW($E2757)=VALUE(LEFT(O$1,FIND("-",O$1,1)-1))+1,AVERAGE(INDEX($E:$E,ROW($E2757)-VALUE(LEFT(O$1,FIND("-",O$1,1)-1))):$E2757),($E2757*(2/(VALUE(LEFT(O$1,FIND("-",O$1,1)-1))+1)))+(O2756*(1-(2/(VALUE(LEFT(O$1,FIND("-",O$1,1)-1))+1))))))</f>
        <v>0.14369772486592305</v>
      </c>
      <c r="Q2757">
        <f>IF(ROW($E2757)&lt;=VALUE(LEFT(Q$1,FIND("-",Q$1,1)-1)),0,IF(ROW($E2757)=VALUE(LEFT(Q$1,FIND("-",Q$1,1)-1))+1,AVERAGE(INDEX($E:$E,ROW($E2757)-VALUE(LEFT(Q$1,FIND("-",Q$1,1)-1))):$E2757),($E2757*(2/(VALUE(LEFT(Q$1,FIND("-",Q$1,1)-1))+1)))+(Q2756*(1-(2/(VALUE(LEFT(Q$1,FIND("-",Q$1,1)-1))+1))))))</f>
        <v>0.14834762290484355</v>
      </c>
      <c r="R2757">
        <f>IF(ROW($E2757)&lt;=VALUE(LEFT(R$1,FIND("-",R$1,1)-1)),0,IF(ROW($E2757)=VALUE(LEFT(R$1,FIND("-",R$1,1)-1))+1,AVERAGE(INDEX($E:$E,ROW($E2757)-VALUE(LEFT(R$1,FIND("-",R$1,1)-1))):$E2757),($E2757*(2/(VALUE(LEFT(R$1,FIND("-",R$1,1)-1))+1)))+(R2756*(1-(2/(VALUE(LEFT(R$1,FIND("-",R$1,1)-1))+1))))))</f>
        <v>0.14812186267338145</v>
      </c>
      <c r="S2757">
        <f t="shared" si="391"/>
        <v>2.2576023146209101E-4</v>
      </c>
      <c r="T2757">
        <f>IF(ROW($E2757)&lt;=MAX(VALUE(LEFT(Q$1,FIND("-",Q$1,1)-1)),VALUE(LEFT(R$1,FIND("-",R$1,1)-1)))+VALUE(LEFT(T$1,FIND("-",T$1,1)-1))-1,0,IF(ROW($E2757)=MAX(VALUE(LEFT(Q$1,FIND("-",Q$1,1)-1)),VALUE(LEFT(R$1,FIND("-",R$1,1)-1)))+VALUE(LEFT(T$1,FIND("-",T$1,1)-1)),AVERAGE(INDEX($S:$S,ROW(S2757)-VALUE(LEFT(T$1,FIND("-",T$1,1)-1))+1):S2757),($S2757*(2/(VALUE(LEFT(T$1,FIND("-",T$1,1)-1))+1)))+(T2756*(1-(2/(VALUE(LEFT(T$1,FIND("-",T$1,1)-1))+1))))))</f>
        <v>-7.3240282099219767E-4</v>
      </c>
      <c r="V2757">
        <f t="shared" si="392"/>
        <v>0</v>
      </c>
      <c r="W2757">
        <f>IF(ROW($E2757)&lt;=VALUE(LEFT(W$1,FIND("-",W$1,1)-1))+1,0,IF(ROW($E2756)=VALUE(LEFT(W$1,FIND("-",W$1,1)-1))+1,100-100/(1+ABS((SUMIF(INDEX($V:$V,ROW($V2757)-VALUE(LEFT(W$1,FIND("-",W$1,1)-1))+1):$V2757,"&gt;0",INDEX($V:$V,ROW($V2757)-VALUE(LEFT(W$1,FIND("-",W$1,1)-1))+1):$V2757)/COUNTIF(INDEX($V:$V,ROW($V2757)-VALUE(LEFT(W$1,FIND("-",W$1,1)-1))+1):$V2757,"&gt;0"))/(SUMIF(INDEX($V:$V,ROW($V2757)-VALUE(LEFT(W$1,FIND("-",W$1,1)-1))+1):$V2757,"&lt;0",INDEX($V:$V,ROW($V2757)-VALUE(LEFT(W$1,FIND("-",W$1,1)-1))+1):$V2757)/COUNTIF(INDEX($V:$V,ROW($V2757)-VALUE(LEFT(W$1,FIND("-",W$1,1)-1))+1):$V2757,"&lt;0")))),100-100/(1+ABS((SUMIF(INDEX($V:$V,ROW($V2757)-VALUE(LEFT(W$1,FIND("-",W$1,1)-1))+1):$V2757,"&gt;0",INDEX($V:$V,ROW($V2757)-VALUE(LEFT(W$1,FIND("-",W$1,1)-1))+1):$V2757)/VALUE(LEFT(W$1,FIND("-",W$1,1)-1)))/(SUMIF(INDEX($V:$V,ROW($V2757)-VALUE(LEFT(W$1,FIND("-",W$1,1)-1))+1):$V2757,"&lt;0",INDEX($V:$V,ROW($V2757)-VALUE(LEFT(W$1,FIND("-",W$1,1)-1))+1):$V2757)/VALUE(LEFT(W$1,FIND("-",W$1,1)-1)))))))</f>
        <v>60</v>
      </c>
      <c r="Y2757">
        <f>IF(ROW($E2757)&lt;=VALUE(LEFT(Y$1,FIND("-",Y$1,1)-1)),0,MAX(INDEX(C:C,ROW(C2757)-VALUE(LEFT(Y$1,FIND("-",Y$1,1)-1))+1):C2757))</f>
        <v>0.17</v>
      </c>
      <c r="Z2757">
        <f>IF(ROW($E2757)&lt;=VALUE(LEFT(Z$1,FIND("-",Z$1,1)-1)),0,MIN(INDEX(D:D,ROW(D2757)-VALUE(LEFT(Z$1,FIND("-",Z$1,1)-1))+1):D2757))</f>
        <v>0.14000000000000001</v>
      </c>
      <c r="AA2757">
        <f t="shared" si="387"/>
        <v>33.333333333333272</v>
      </c>
      <c r="AB2757">
        <f>IF(ROW($AA2757)&lt;=VALUE(LEFT(AA$1,FIND("-",AA$1,1)-1))+VALUE(LEFT(AB$1,FIND("-",AB$1,1)-1)-1),0,AVERAGE(INDEX($AA:$AA,ROW($AA2757)-VALUE(LEFT(AB$1,FIND("-",AB$1,1)-1))+1):$AA2757))</f>
        <v>44.4444444444444</v>
      </c>
      <c r="AC2757">
        <f>IF(ROW($AA2757)&lt;=VALUE(LEFT(AA$1,FIND("-",AA$1,1)-1))+VALUE(LEFT(AB$1,FIND("-",AB$1,1)-1)-1)+VALUE(LEFT(AC$1,FIND("-",AC$1,1)-1)-1),0,AVERAGE(INDEX($AB:$AB,ROW($AB2757)-VALUE(LEFT(AC$1,FIND("-",AC$1,1)-1))+1):$AB2757))</f>
        <v>49.999999999999922</v>
      </c>
      <c r="AE2757">
        <f t="shared" si="393"/>
        <v>166537944</v>
      </c>
      <c r="AG2757" t="str">
        <f t="shared" si="395"/>
        <v/>
      </c>
    </row>
    <row r="2758" spans="1:33" x14ac:dyDescent="0.25">
      <c r="A2758" s="6">
        <v>40995</v>
      </c>
      <c r="B2758">
        <v>0.155</v>
      </c>
      <c r="C2758">
        <v>0.155</v>
      </c>
      <c r="D2758">
        <v>0.15</v>
      </c>
      <c r="E2758">
        <v>0.15</v>
      </c>
      <c r="F2758">
        <v>0.11586200000000001</v>
      </c>
      <c r="G2758">
        <v>938900</v>
      </c>
      <c r="I2758" t="str">
        <f t="shared" si="388"/>
        <v/>
      </c>
      <c r="J2758" t="str">
        <f t="shared" si="389"/>
        <v/>
      </c>
      <c r="K2758" t="str">
        <f t="shared" si="390"/>
        <v/>
      </c>
      <c r="M2758" s="11" t="str">
        <f t="shared" si="394"/>
        <v/>
      </c>
      <c r="O2758">
        <f>IF(ROW($E2758)&lt;=VALUE(LEFT(O$1,FIND("-",O$1,1)-1)),0,IF(ROW($E2758)=VALUE(LEFT(O$1,FIND("-",O$1,1)-1))+1,AVERAGE(INDEX($E:$E,ROW($E2758)-VALUE(LEFT(O$1,FIND("-",O$1,1)-1))):$E2758),($E2758*(2/(VALUE(LEFT(O$1,FIND("-",O$1,1)-1))+1)))+(O2757*(1-(2/(VALUE(LEFT(O$1,FIND("-",O$1,1)-1))+1))))))</f>
        <v>0.14376043407123726</v>
      </c>
      <c r="Q2758">
        <f>IF(ROW($E2758)&lt;=VALUE(LEFT(Q$1,FIND("-",Q$1,1)-1)),0,IF(ROW($E2758)=VALUE(LEFT(Q$1,FIND("-",Q$1,1)-1))+1,AVERAGE(INDEX($E:$E,ROW($E2758)-VALUE(LEFT(Q$1,FIND("-",Q$1,1)-1))):$E2758),($E2758*(2/(VALUE(LEFT(Q$1,FIND("-",Q$1,1)-1))+1)))+(Q2757*(1-(2/(VALUE(LEFT(Q$1,FIND("-",Q$1,1)-1))+1))))))</f>
        <v>0.14860183476563685</v>
      </c>
      <c r="R2758">
        <f>IF(ROW($E2758)&lt;=VALUE(LEFT(R$1,FIND("-",R$1,1)-1)),0,IF(ROW($E2758)=VALUE(LEFT(R$1,FIND("-",R$1,1)-1))+1,AVERAGE(INDEX($E:$E,ROW($E2758)-VALUE(LEFT(R$1,FIND("-",R$1,1)-1))):$E2758),($E2758*(2/(VALUE(LEFT(R$1,FIND("-",R$1,1)-1))+1)))+(R2757*(1-(2/(VALUE(LEFT(R$1,FIND("-",R$1,1)-1))+1))))))</f>
        <v>0.14826098395683468</v>
      </c>
      <c r="S2758">
        <f t="shared" si="391"/>
        <v>3.4085080880216778E-4</v>
      </c>
      <c r="T2758">
        <f>IF(ROW($E2758)&lt;=MAX(VALUE(LEFT(Q$1,FIND("-",Q$1,1)-1)),VALUE(LEFT(R$1,FIND("-",R$1,1)-1)))+VALUE(LEFT(T$1,FIND("-",T$1,1)-1))-1,0,IF(ROW($E2758)=MAX(VALUE(LEFT(Q$1,FIND("-",Q$1,1)-1)),VALUE(LEFT(R$1,FIND("-",R$1,1)-1)))+VALUE(LEFT(T$1,FIND("-",T$1,1)-1)),AVERAGE(INDEX($S:$S,ROW(S2758)-VALUE(LEFT(T$1,FIND("-",T$1,1)-1))+1):S2758),($S2758*(2/(VALUE(LEFT(T$1,FIND("-",T$1,1)-1))+1)))+(T2757*(1-(2/(VALUE(LEFT(T$1,FIND("-",T$1,1)-1))+1))))))</f>
        <v>-5.1775209503332454E-4</v>
      </c>
      <c r="V2758">
        <f t="shared" si="392"/>
        <v>0</v>
      </c>
      <c r="W2758">
        <f>IF(ROW($E2758)&lt;=VALUE(LEFT(W$1,FIND("-",W$1,1)-1))+1,0,IF(ROW($E2757)=VALUE(LEFT(W$1,FIND("-",W$1,1)-1))+1,100-100/(1+ABS((SUMIF(INDEX($V:$V,ROW($V2758)-VALUE(LEFT(W$1,FIND("-",W$1,1)-1))+1):$V2758,"&gt;0",INDEX($V:$V,ROW($V2758)-VALUE(LEFT(W$1,FIND("-",W$1,1)-1))+1):$V2758)/COUNTIF(INDEX($V:$V,ROW($V2758)-VALUE(LEFT(W$1,FIND("-",W$1,1)-1))+1):$V2758,"&gt;0"))/(SUMIF(INDEX($V:$V,ROW($V2758)-VALUE(LEFT(W$1,FIND("-",W$1,1)-1))+1):$V2758,"&lt;0",INDEX($V:$V,ROW($V2758)-VALUE(LEFT(W$1,FIND("-",W$1,1)-1))+1):$V2758)/COUNTIF(INDEX($V:$V,ROW($V2758)-VALUE(LEFT(W$1,FIND("-",W$1,1)-1))+1):$V2758,"&lt;0")))),100-100/(1+ABS((SUMIF(INDEX($V:$V,ROW($V2758)-VALUE(LEFT(W$1,FIND("-",W$1,1)-1))+1):$V2758,"&gt;0",INDEX($V:$V,ROW($V2758)-VALUE(LEFT(W$1,FIND("-",W$1,1)-1))+1):$V2758)/VALUE(LEFT(W$1,FIND("-",W$1,1)-1)))/(SUMIF(INDEX($V:$V,ROW($V2758)-VALUE(LEFT(W$1,FIND("-",W$1,1)-1))+1):$V2758,"&lt;0",INDEX($V:$V,ROW($V2758)-VALUE(LEFT(W$1,FIND("-",W$1,1)-1))+1):$V2758)/VALUE(LEFT(W$1,FIND("-",W$1,1)-1)))))))</f>
        <v>60</v>
      </c>
      <c r="Y2758">
        <f>IF(ROW($E2758)&lt;=VALUE(LEFT(Y$1,FIND("-",Y$1,1)-1)),0,MAX(INDEX(C:C,ROW(C2758)-VALUE(LEFT(Y$1,FIND("-",Y$1,1)-1))+1):C2758))</f>
        <v>0.17</v>
      </c>
      <c r="Z2758">
        <f>IF(ROW($E2758)&lt;=VALUE(LEFT(Z$1,FIND("-",Z$1,1)-1)),0,MIN(INDEX(D:D,ROW(D2758)-VALUE(LEFT(Z$1,FIND("-",Z$1,1)-1))+1):D2758))</f>
        <v>0.14000000000000001</v>
      </c>
      <c r="AA2758">
        <f t="shared" si="387"/>
        <v>33.333333333333272</v>
      </c>
      <c r="AB2758">
        <f>IF(ROW($AA2758)&lt;=VALUE(LEFT(AA$1,FIND("-",AA$1,1)-1))+VALUE(LEFT(AB$1,FIND("-",AB$1,1)-1)-1),0,AVERAGE(INDEX($AA:$AA,ROW($AA2758)-VALUE(LEFT(AB$1,FIND("-",AB$1,1)-1))+1):$AA2758))</f>
        <v>33.333333333333272</v>
      </c>
      <c r="AC2758">
        <f>IF(ROW($AA2758)&lt;=VALUE(LEFT(AA$1,FIND("-",AA$1,1)-1))+VALUE(LEFT(AB$1,FIND("-",AB$1,1)-1)-1)+VALUE(LEFT(AC$1,FIND("-",AC$1,1)-1)-1),0,AVERAGE(INDEX($AB:$AB,ROW($AB2758)-VALUE(LEFT(AC$1,FIND("-",AC$1,1)-1))+1):$AB2758))</f>
        <v>42.592592592592531</v>
      </c>
      <c r="AE2758">
        <f t="shared" si="393"/>
        <v>166537944</v>
      </c>
      <c r="AG2758" t="str">
        <f t="shared" si="395"/>
        <v/>
      </c>
    </row>
    <row r="2759" spans="1:33" x14ac:dyDescent="0.25">
      <c r="A2759" s="6">
        <v>40996</v>
      </c>
      <c r="B2759">
        <v>0.15</v>
      </c>
      <c r="C2759">
        <v>0.155</v>
      </c>
      <c r="D2759">
        <v>0.15</v>
      </c>
      <c r="E2759">
        <v>0.155</v>
      </c>
      <c r="F2759">
        <v>0.119724</v>
      </c>
      <c r="G2759">
        <v>837400</v>
      </c>
      <c r="I2759" t="str">
        <f t="shared" si="388"/>
        <v/>
      </c>
      <c r="J2759" t="str">
        <f t="shared" si="389"/>
        <v/>
      </c>
      <c r="K2759" t="str">
        <f t="shared" si="390"/>
        <v/>
      </c>
      <c r="M2759" s="11" t="str">
        <f t="shared" si="394"/>
        <v/>
      </c>
      <c r="O2759">
        <f>IF(ROW($E2759)&lt;=VALUE(LEFT(O$1,FIND("-",O$1,1)-1)),0,IF(ROW($E2759)=VALUE(LEFT(O$1,FIND("-",O$1,1)-1))+1,AVERAGE(INDEX($E:$E,ROW($E2759)-VALUE(LEFT(O$1,FIND("-",O$1,1)-1))):$E2759),($E2759*(2/(VALUE(LEFT(O$1,FIND("-",O$1,1)-1))+1)))+(O2758*(1-(2/(VALUE(LEFT(O$1,FIND("-",O$1,1)-1))+1))))))</f>
        <v>0.14387227054814036</v>
      </c>
      <c r="Q2759">
        <f>IF(ROW($E2759)&lt;=VALUE(LEFT(Q$1,FIND("-",Q$1,1)-1)),0,IF(ROW($E2759)=VALUE(LEFT(Q$1,FIND("-",Q$1,1)-1))+1,AVERAGE(INDEX($E:$E,ROW($E2759)-VALUE(LEFT(Q$1,FIND("-",Q$1,1)-1))):$E2759),($E2759*(2/(VALUE(LEFT(Q$1,FIND("-",Q$1,1)-1))+1)))+(Q2758*(1-(2/(VALUE(LEFT(Q$1,FIND("-",Q$1,1)-1))+1))))))</f>
        <v>0.14958616787861578</v>
      </c>
      <c r="R2759">
        <f>IF(ROW($E2759)&lt;=VALUE(LEFT(R$1,FIND("-",R$1,1)-1)),0,IF(ROW($E2759)=VALUE(LEFT(R$1,FIND("-",R$1,1)-1))+1,AVERAGE(INDEX($E:$E,ROW($E2759)-VALUE(LEFT(R$1,FIND("-",R$1,1)-1))):$E2759),($E2759*(2/(VALUE(LEFT(R$1,FIND("-",R$1,1)-1))+1)))+(R2758*(1-(2/(VALUE(LEFT(R$1,FIND("-",R$1,1)-1))+1))))))</f>
        <v>0.14876017033040248</v>
      </c>
      <c r="S2759">
        <f t="shared" si="391"/>
        <v>8.2599754821330307E-4</v>
      </c>
      <c r="T2759">
        <f>IF(ROW($E2759)&lt;=MAX(VALUE(LEFT(Q$1,FIND("-",Q$1,1)-1)),VALUE(LEFT(R$1,FIND("-",R$1,1)-1)))+VALUE(LEFT(T$1,FIND("-",T$1,1)-1))-1,0,IF(ROW($E2759)=MAX(VALUE(LEFT(Q$1,FIND("-",Q$1,1)-1)),VALUE(LEFT(R$1,FIND("-",R$1,1)-1)))+VALUE(LEFT(T$1,FIND("-",T$1,1)-1)),AVERAGE(INDEX($S:$S,ROW(S2759)-VALUE(LEFT(T$1,FIND("-",T$1,1)-1))+1):S2759),($S2759*(2/(VALUE(LEFT(T$1,FIND("-",T$1,1)-1))+1)))+(T2758*(1-(2/(VALUE(LEFT(T$1,FIND("-",T$1,1)-1))+1))))))</f>
        <v>-2.4900216638399904E-4</v>
      </c>
      <c r="V2759">
        <f t="shared" si="392"/>
        <v>5.0000000000000044E-3</v>
      </c>
      <c r="W2759">
        <f>IF(ROW($E2759)&lt;=VALUE(LEFT(W$1,FIND("-",W$1,1)-1))+1,0,IF(ROW($E2758)=VALUE(LEFT(W$1,FIND("-",W$1,1)-1))+1,100-100/(1+ABS((SUMIF(INDEX($V:$V,ROW($V2759)-VALUE(LEFT(W$1,FIND("-",W$1,1)-1))+1):$V2759,"&gt;0",INDEX($V:$V,ROW($V2759)-VALUE(LEFT(W$1,FIND("-",W$1,1)-1))+1):$V2759)/COUNTIF(INDEX($V:$V,ROW($V2759)-VALUE(LEFT(W$1,FIND("-",W$1,1)-1))+1):$V2759,"&gt;0"))/(SUMIF(INDEX($V:$V,ROW($V2759)-VALUE(LEFT(W$1,FIND("-",W$1,1)-1))+1):$V2759,"&lt;0",INDEX($V:$V,ROW($V2759)-VALUE(LEFT(W$1,FIND("-",W$1,1)-1))+1):$V2759)/COUNTIF(INDEX($V:$V,ROW($V2759)-VALUE(LEFT(W$1,FIND("-",W$1,1)-1))+1):$V2759,"&lt;0")))),100-100/(1+ABS((SUMIF(INDEX($V:$V,ROW($V2759)-VALUE(LEFT(W$1,FIND("-",W$1,1)-1))+1):$V2759,"&gt;0",INDEX($V:$V,ROW($V2759)-VALUE(LEFT(W$1,FIND("-",W$1,1)-1))+1):$V2759)/VALUE(LEFT(W$1,FIND("-",W$1,1)-1)))/(SUMIF(INDEX($V:$V,ROW($V2759)-VALUE(LEFT(W$1,FIND("-",W$1,1)-1))+1):$V2759,"&lt;0",INDEX($V:$V,ROW($V2759)-VALUE(LEFT(W$1,FIND("-",W$1,1)-1))+1):$V2759)/VALUE(LEFT(W$1,FIND("-",W$1,1)-1)))))))</f>
        <v>66.666666666666657</v>
      </c>
      <c r="Y2759">
        <f>IF(ROW($E2759)&lt;=VALUE(LEFT(Y$1,FIND("-",Y$1,1)-1)),0,MAX(INDEX(C:C,ROW(C2759)-VALUE(LEFT(Y$1,FIND("-",Y$1,1)-1))+1):C2759))</f>
        <v>0.17</v>
      </c>
      <c r="Z2759">
        <f>IF(ROW($E2759)&lt;=VALUE(LEFT(Z$1,FIND("-",Z$1,1)-1)),0,MIN(INDEX(D:D,ROW(D2759)-VALUE(LEFT(Z$1,FIND("-",Z$1,1)-1))+1):D2759))</f>
        <v>0.14000000000000001</v>
      </c>
      <c r="AA2759">
        <f t="shared" si="387"/>
        <v>49.999999999999957</v>
      </c>
      <c r="AB2759">
        <f>IF(ROW($AA2759)&lt;=VALUE(LEFT(AA$1,FIND("-",AA$1,1)-1))+VALUE(LEFT(AB$1,FIND("-",AB$1,1)-1)-1),0,AVERAGE(INDEX($AA:$AA,ROW($AA2759)-VALUE(LEFT(AB$1,FIND("-",AB$1,1)-1))+1):$AA2759))</f>
        <v>38.888888888888836</v>
      </c>
      <c r="AC2759">
        <f>IF(ROW($AA2759)&lt;=VALUE(LEFT(AA$1,FIND("-",AA$1,1)-1))+VALUE(LEFT(AB$1,FIND("-",AB$1,1)-1)-1)+VALUE(LEFT(AC$1,FIND("-",AC$1,1)-1)-1),0,AVERAGE(INDEX($AB:$AB,ROW($AB2759)-VALUE(LEFT(AC$1,FIND("-",AC$1,1)-1))+1):$AB2759))</f>
        <v>38.888888888888836</v>
      </c>
      <c r="AE2759">
        <f t="shared" si="393"/>
        <v>167375344</v>
      </c>
      <c r="AG2759" t="str">
        <f t="shared" si="395"/>
        <v/>
      </c>
    </row>
    <row r="2760" spans="1:33" x14ac:dyDescent="0.25">
      <c r="A2760" s="6">
        <v>40997</v>
      </c>
      <c r="B2760">
        <v>0.15</v>
      </c>
      <c r="C2760">
        <v>0.155</v>
      </c>
      <c r="D2760">
        <v>0.15</v>
      </c>
      <c r="E2760">
        <v>0.15</v>
      </c>
      <c r="F2760">
        <v>0.11586200000000001</v>
      </c>
      <c r="G2760">
        <v>655100</v>
      </c>
      <c r="I2760" t="str">
        <f t="shared" si="388"/>
        <v/>
      </c>
      <c r="J2760" t="str">
        <f t="shared" si="389"/>
        <v/>
      </c>
      <c r="K2760" t="str">
        <f t="shared" si="390"/>
        <v/>
      </c>
      <c r="M2760" s="11" t="str">
        <f t="shared" si="394"/>
        <v/>
      </c>
      <c r="O2760">
        <f>IF(ROW($E2760)&lt;=VALUE(LEFT(O$1,FIND("-",O$1,1)-1)),0,IF(ROW($E2760)=VALUE(LEFT(O$1,FIND("-",O$1,1)-1))+1,AVERAGE(INDEX($E:$E,ROW($E2760)-VALUE(LEFT(O$1,FIND("-",O$1,1)-1))):$E2760),($E2760*(2/(VALUE(LEFT(O$1,FIND("-",O$1,1)-1))+1)))+(O2759*(1-(2/(VALUE(LEFT(O$1,FIND("-",O$1,1)-1))+1))))))</f>
        <v>0.14393324298049717</v>
      </c>
      <c r="Q2760">
        <f>IF(ROW($E2760)&lt;=VALUE(LEFT(Q$1,FIND("-",Q$1,1)-1)),0,IF(ROW($E2760)=VALUE(LEFT(Q$1,FIND("-",Q$1,1)-1))+1,AVERAGE(INDEX($E:$E,ROW($E2760)-VALUE(LEFT(Q$1,FIND("-",Q$1,1)-1))):$E2760),($E2760*(2/(VALUE(LEFT(Q$1,FIND("-",Q$1,1)-1))+1)))+(Q2759*(1-(2/(VALUE(LEFT(Q$1,FIND("-",Q$1,1)-1))+1))))))</f>
        <v>0.14964983435882873</v>
      </c>
      <c r="R2760">
        <f>IF(ROW($E2760)&lt;=VALUE(LEFT(R$1,FIND("-",R$1,1)-1)),0,IF(ROW($E2760)=VALUE(LEFT(R$1,FIND("-",R$1,1)-1))+1,AVERAGE(INDEX($E:$E,ROW($E2760)-VALUE(LEFT(R$1,FIND("-",R$1,1)-1))):$E2760),($E2760*(2/(VALUE(LEFT(R$1,FIND("-",R$1,1)-1))+1)))+(R2759*(1-(2/(VALUE(LEFT(R$1,FIND("-",R$1,1)-1))+1))))))</f>
        <v>0.14885200956518746</v>
      </c>
      <c r="S2760">
        <f t="shared" si="391"/>
        <v>7.9782479364126635E-4</v>
      </c>
      <c r="T2760">
        <f>IF(ROW($E2760)&lt;=MAX(VALUE(LEFT(Q$1,FIND("-",Q$1,1)-1)),VALUE(LEFT(R$1,FIND("-",R$1,1)-1)))+VALUE(LEFT(T$1,FIND("-",T$1,1)-1))-1,0,IF(ROW($E2760)=MAX(VALUE(LEFT(Q$1,FIND("-",Q$1,1)-1)),VALUE(LEFT(R$1,FIND("-",R$1,1)-1)))+VALUE(LEFT(T$1,FIND("-",T$1,1)-1)),AVERAGE(INDEX($S:$S,ROW(S2760)-VALUE(LEFT(T$1,FIND("-",T$1,1)-1))+1):S2760),($S2760*(2/(VALUE(LEFT(T$1,FIND("-",T$1,1)-1))+1)))+(T2759*(1-(2/(VALUE(LEFT(T$1,FIND("-",T$1,1)-1))+1))))))</f>
        <v>-3.9636774378945961E-5</v>
      </c>
      <c r="V2760">
        <f t="shared" si="392"/>
        <v>-5.0000000000000044E-3</v>
      </c>
      <c r="W2760">
        <f>IF(ROW($E2760)&lt;=VALUE(LEFT(W$1,FIND("-",W$1,1)-1))+1,0,IF(ROW($E2759)=VALUE(LEFT(W$1,FIND("-",W$1,1)-1))+1,100-100/(1+ABS((SUMIF(INDEX($V:$V,ROW($V2760)-VALUE(LEFT(W$1,FIND("-",W$1,1)-1))+1):$V2760,"&gt;0",INDEX($V:$V,ROW($V2760)-VALUE(LEFT(W$1,FIND("-",W$1,1)-1))+1):$V2760)/COUNTIF(INDEX($V:$V,ROW($V2760)-VALUE(LEFT(W$1,FIND("-",W$1,1)-1))+1):$V2760,"&gt;0"))/(SUMIF(INDEX($V:$V,ROW($V2760)-VALUE(LEFT(W$1,FIND("-",W$1,1)-1))+1):$V2760,"&lt;0",INDEX($V:$V,ROW($V2760)-VALUE(LEFT(W$1,FIND("-",W$1,1)-1))+1):$V2760)/COUNTIF(INDEX($V:$V,ROW($V2760)-VALUE(LEFT(W$1,FIND("-",W$1,1)-1))+1):$V2760,"&lt;0")))),100-100/(1+ABS((SUMIF(INDEX($V:$V,ROW($V2760)-VALUE(LEFT(W$1,FIND("-",W$1,1)-1))+1):$V2760,"&gt;0",INDEX($V:$V,ROW($V2760)-VALUE(LEFT(W$1,FIND("-",W$1,1)-1))+1):$V2760)/VALUE(LEFT(W$1,FIND("-",W$1,1)-1)))/(SUMIF(INDEX($V:$V,ROW($V2760)-VALUE(LEFT(W$1,FIND("-",W$1,1)-1))+1):$V2760,"&lt;0",INDEX($V:$V,ROW($V2760)-VALUE(LEFT(W$1,FIND("-",W$1,1)-1))+1):$V2760)/VALUE(LEFT(W$1,FIND("-",W$1,1)-1)))))))</f>
        <v>57.142857142857146</v>
      </c>
      <c r="Y2760">
        <f>IF(ROW($E2760)&lt;=VALUE(LEFT(Y$1,FIND("-",Y$1,1)-1)),0,MAX(INDEX(C:C,ROW(C2760)-VALUE(LEFT(Y$1,FIND("-",Y$1,1)-1))+1):C2760))</f>
        <v>0.17</v>
      </c>
      <c r="Z2760">
        <f>IF(ROW($E2760)&lt;=VALUE(LEFT(Z$1,FIND("-",Z$1,1)-1)),0,MIN(INDEX(D:D,ROW(D2760)-VALUE(LEFT(Z$1,FIND("-",Z$1,1)-1))+1):D2760))</f>
        <v>0.14000000000000001</v>
      </c>
      <c r="AA2760">
        <f t="shared" si="387"/>
        <v>33.333333333333272</v>
      </c>
      <c r="AB2760">
        <f>IF(ROW($AA2760)&lt;=VALUE(LEFT(AA$1,FIND("-",AA$1,1)-1))+VALUE(LEFT(AB$1,FIND("-",AB$1,1)-1)-1),0,AVERAGE(INDEX($AA:$AA,ROW($AA2760)-VALUE(LEFT(AB$1,FIND("-",AB$1,1)-1))+1):$AA2760))</f>
        <v>38.888888888888836</v>
      </c>
      <c r="AC2760">
        <f>IF(ROW($AA2760)&lt;=VALUE(LEFT(AA$1,FIND("-",AA$1,1)-1))+VALUE(LEFT(AB$1,FIND("-",AB$1,1)-1)-1)+VALUE(LEFT(AC$1,FIND("-",AC$1,1)-1)-1),0,AVERAGE(INDEX($AB:$AB,ROW($AB2760)-VALUE(LEFT(AC$1,FIND("-",AC$1,1)-1))+1):$AB2760))</f>
        <v>37.037037037036981</v>
      </c>
      <c r="AE2760">
        <f t="shared" si="393"/>
        <v>166720244</v>
      </c>
      <c r="AG2760" t="str">
        <f t="shared" si="395"/>
        <v/>
      </c>
    </row>
    <row r="2761" spans="1:33" x14ac:dyDescent="0.25">
      <c r="A2761" s="6">
        <v>40998</v>
      </c>
      <c r="B2761">
        <v>0.15</v>
      </c>
      <c r="C2761">
        <v>0.15</v>
      </c>
      <c r="D2761">
        <v>0.14499999999999999</v>
      </c>
      <c r="E2761">
        <v>0.14499999999999999</v>
      </c>
      <c r="F2761">
        <v>0.112</v>
      </c>
      <c r="G2761">
        <v>347800</v>
      </c>
      <c r="I2761" t="str">
        <f t="shared" si="388"/>
        <v/>
      </c>
      <c r="J2761" t="str">
        <f t="shared" si="389"/>
        <v/>
      </c>
      <c r="K2761" t="str">
        <f t="shared" si="390"/>
        <v/>
      </c>
      <c r="M2761" s="11" t="str">
        <f t="shared" si="394"/>
        <v/>
      </c>
      <c r="O2761">
        <f>IF(ROW($E2761)&lt;=VALUE(LEFT(O$1,FIND("-",O$1,1)-1)),0,IF(ROW($E2761)=VALUE(LEFT(O$1,FIND("-",O$1,1)-1))+1,AVERAGE(INDEX($E:$E,ROW($E2761)-VALUE(LEFT(O$1,FIND("-",O$1,1)-1))):$E2761),($E2761*(2/(VALUE(LEFT(O$1,FIND("-",O$1,1)-1))+1)))+(O2760*(1-(2/(VALUE(LEFT(O$1,FIND("-",O$1,1)-1))+1))))))</f>
        <v>0.14394385747820365</v>
      </c>
      <c r="Q2761">
        <f>IF(ROW($E2761)&lt;=VALUE(LEFT(Q$1,FIND("-",Q$1,1)-1)),0,IF(ROW($E2761)=VALUE(LEFT(Q$1,FIND("-",Q$1,1)-1))+1,AVERAGE(INDEX($E:$E,ROW($E2761)-VALUE(LEFT(Q$1,FIND("-",Q$1,1)-1))):$E2761),($E2761*(2/(VALUE(LEFT(Q$1,FIND("-",Q$1,1)-1))+1)))+(Q2760*(1-(2/(VALUE(LEFT(Q$1,FIND("-",Q$1,1)-1))+1))))))</f>
        <v>0.14893447522670122</v>
      </c>
      <c r="R2761">
        <f>IF(ROW($E2761)&lt;=VALUE(LEFT(R$1,FIND("-",R$1,1)-1)),0,IF(ROW($E2761)=VALUE(LEFT(R$1,FIND("-",R$1,1)-1))+1,AVERAGE(INDEX($E:$E,ROW($E2761)-VALUE(LEFT(R$1,FIND("-",R$1,1)-1))):$E2761),($E2761*(2/(VALUE(LEFT(R$1,FIND("-",R$1,1)-1))+1)))+(R2760*(1-(2/(VALUE(LEFT(R$1,FIND("-",R$1,1)-1))+1))))))</f>
        <v>0.14856667552332173</v>
      </c>
      <c r="S2761">
        <f t="shared" si="391"/>
        <v>3.6779970337949552E-4</v>
      </c>
      <c r="T2761">
        <f>IF(ROW($E2761)&lt;=MAX(VALUE(LEFT(Q$1,FIND("-",Q$1,1)-1)),VALUE(LEFT(R$1,FIND("-",R$1,1)-1)))+VALUE(LEFT(T$1,FIND("-",T$1,1)-1))-1,0,IF(ROW($E2761)=MAX(VALUE(LEFT(Q$1,FIND("-",Q$1,1)-1)),VALUE(LEFT(R$1,FIND("-",R$1,1)-1)))+VALUE(LEFT(T$1,FIND("-",T$1,1)-1)),AVERAGE(INDEX($S:$S,ROW(S2761)-VALUE(LEFT(T$1,FIND("-",T$1,1)-1))+1):S2761),($S2761*(2/(VALUE(LEFT(T$1,FIND("-",T$1,1)-1))+1)))+(T2760*(1-(2/(VALUE(LEFT(T$1,FIND("-",T$1,1)-1))+1))))))</f>
        <v>4.1850521172742333E-5</v>
      </c>
      <c r="V2761">
        <f t="shared" si="392"/>
        <v>-5.0000000000000044E-3</v>
      </c>
      <c r="W2761">
        <f>IF(ROW($E2761)&lt;=VALUE(LEFT(W$1,FIND("-",W$1,1)-1))+1,0,IF(ROW($E2760)=VALUE(LEFT(W$1,FIND("-",W$1,1)-1))+1,100-100/(1+ABS((SUMIF(INDEX($V:$V,ROW($V2761)-VALUE(LEFT(W$1,FIND("-",W$1,1)-1))+1):$V2761,"&gt;0",INDEX($V:$V,ROW($V2761)-VALUE(LEFT(W$1,FIND("-",W$1,1)-1))+1):$V2761)/COUNTIF(INDEX($V:$V,ROW($V2761)-VALUE(LEFT(W$1,FIND("-",W$1,1)-1))+1):$V2761,"&gt;0"))/(SUMIF(INDEX($V:$V,ROW($V2761)-VALUE(LEFT(W$1,FIND("-",W$1,1)-1))+1):$V2761,"&lt;0",INDEX($V:$V,ROW($V2761)-VALUE(LEFT(W$1,FIND("-",W$1,1)-1))+1):$V2761)/COUNTIF(INDEX($V:$V,ROW($V2761)-VALUE(LEFT(W$1,FIND("-",W$1,1)-1))+1):$V2761,"&lt;0")))),100-100/(1+ABS((SUMIF(INDEX($V:$V,ROW($V2761)-VALUE(LEFT(W$1,FIND("-",W$1,1)-1))+1):$V2761,"&gt;0",INDEX($V:$V,ROW($V2761)-VALUE(LEFT(W$1,FIND("-",W$1,1)-1))+1):$V2761)/VALUE(LEFT(W$1,FIND("-",W$1,1)-1)))/(SUMIF(INDEX($V:$V,ROW($V2761)-VALUE(LEFT(W$1,FIND("-",W$1,1)-1))+1):$V2761,"&lt;0",INDEX($V:$V,ROW($V2761)-VALUE(LEFT(W$1,FIND("-",W$1,1)-1))+1):$V2761)/VALUE(LEFT(W$1,FIND("-",W$1,1)-1)))))))</f>
        <v>50</v>
      </c>
      <c r="Y2761">
        <f>IF(ROW($E2761)&lt;=VALUE(LEFT(Y$1,FIND("-",Y$1,1)-1)),0,MAX(INDEX(C:C,ROW(C2761)-VALUE(LEFT(Y$1,FIND("-",Y$1,1)-1))+1):C2761))</f>
        <v>0.17</v>
      </c>
      <c r="Z2761">
        <f>IF(ROW($E2761)&lt;=VALUE(LEFT(Z$1,FIND("-",Z$1,1)-1)),0,MIN(INDEX(D:D,ROW(D2761)-VALUE(LEFT(Z$1,FIND("-",Z$1,1)-1))+1):D2761))</f>
        <v>0.14000000000000001</v>
      </c>
      <c r="AA2761">
        <f t="shared" si="387"/>
        <v>16.66666666666659</v>
      </c>
      <c r="AB2761">
        <f>IF(ROW($AA2761)&lt;=VALUE(LEFT(AA$1,FIND("-",AA$1,1)-1))+VALUE(LEFT(AB$1,FIND("-",AB$1,1)-1)-1),0,AVERAGE(INDEX($AA:$AA,ROW($AA2761)-VALUE(LEFT(AB$1,FIND("-",AB$1,1)-1))+1):$AA2761))</f>
        <v>33.333333333333272</v>
      </c>
      <c r="AC2761">
        <f>IF(ROW($AA2761)&lt;=VALUE(LEFT(AA$1,FIND("-",AA$1,1)-1))+VALUE(LEFT(AB$1,FIND("-",AB$1,1)-1)-1)+VALUE(LEFT(AC$1,FIND("-",AC$1,1)-1)-1),0,AVERAGE(INDEX($AB:$AB,ROW($AB2761)-VALUE(LEFT(AC$1,FIND("-",AC$1,1)-1))+1):$AB2761))</f>
        <v>37.037037037036981</v>
      </c>
      <c r="AE2761">
        <f t="shared" si="393"/>
        <v>166372444</v>
      </c>
      <c r="AG2761" t="str">
        <f t="shared" si="395"/>
        <v/>
      </c>
    </row>
    <row r="2762" spans="1:33" x14ac:dyDescent="0.25">
      <c r="A2762" s="6">
        <v>41001</v>
      </c>
      <c r="B2762">
        <v>0.14499999999999999</v>
      </c>
      <c r="C2762">
        <v>0.14499999999999999</v>
      </c>
      <c r="D2762">
        <v>0.14499999999999999</v>
      </c>
      <c r="E2762">
        <v>0.14499999999999999</v>
      </c>
      <c r="F2762">
        <v>0.112</v>
      </c>
      <c r="G2762">
        <v>845300</v>
      </c>
      <c r="I2762" t="str">
        <f t="shared" si="388"/>
        <v>Bearish</v>
      </c>
      <c r="J2762" t="str">
        <f t="shared" si="389"/>
        <v/>
      </c>
      <c r="K2762" t="str">
        <f t="shared" si="390"/>
        <v/>
      </c>
      <c r="M2762" s="11" t="str">
        <f t="shared" si="394"/>
        <v/>
      </c>
      <c r="O2762">
        <f>IF(ROW($E2762)&lt;=VALUE(LEFT(O$1,FIND("-",O$1,1)-1)),0,IF(ROW($E2762)=VALUE(LEFT(O$1,FIND("-",O$1,1)-1))+1,AVERAGE(INDEX($E:$E,ROW($E2762)-VALUE(LEFT(O$1,FIND("-",O$1,1)-1))):$E2762),($E2762*(2/(VALUE(LEFT(O$1,FIND("-",O$1,1)-1))+1)))+(O2761*(1-(2/(VALUE(LEFT(O$1,FIND("-",O$1,1)-1))+1))))))</f>
        <v>0.14395436635901754</v>
      </c>
      <c r="Q2762">
        <f>IF(ROW($E2762)&lt;=VALUE(LEFT(Q$1,FIND("-",Q$1,1)-1)),0,IF(ROW($E2762)=VALUE(LEFT(Q$1,FIND("-",Q$1,1)-1))+1,AVERAGE(INDEX($E:$E,ROW($E2762)-VALUE(LEFT(Q$1,FIND("-",Q$1,1)-1))):$E2762),($E2762*(2/(VALUE(LEFT(Q$1,FIND("-",Q$1,1)-1))+1)))+(Q2761*(1-(2/(VALUE(LEFT(Q$1,FIND("-",Q$1,1)-1))+1))))))</f>
        <v>0.14832917134567025</v>
      </c>
      <c r="R2762">
        <f>IF(ROW($E2762)&lt;=VALUE(LEFT(R$1,FIND("-",R$1,1)-1)),0,IF(ROW($E2762)=VALUE(LEFT(R$1,FIND("-",R$1,1)-1))+1,AVERAGE(INDEX($E:$E,ROW($E2762)-VALUE(LEFT(R$1,FIND("-",R$1,1)-1))):$E2762),($E2762*(2/(VALUE(LEFT(R$1,FIND("-",R$1,1)-1))+1)))+(R2761*(1-(2/(VALUE(LEFT(R$1,FIND("-",R$1,1)-1))+1))))))</f>
        <v>0.148302477336409</v>
      </c>
      <c r="S2762">
        <f t="shared" si="391"/>
        <v>2.6694009261252205E-5</v>
      </c>
      <c r="T2762">
        <f>IF(ROW($E2762)&lt;=MAX(VALUE(LEFT(Q$1,FIND("-",Q$1,1)-1)),VALUE(LEFT(R$1,FIND("-",R$1,1)-1)))+VALUE(LEFT(T$1,FIND("-",T$1,1)-1))-1,0,IF(ROW($E2762)=MAX(VALUE(LEFT(Q$1,FIND("-",Q$1,1)-1)),VALUE(LEFT(R$1,FIND("-",R$1,1)-1)))+VALUE(LEFT(T$1,FIND("-",T$1,1)-1)),AVERAGE(INDEX($S:$S,ROW(S2762)-VALUE(LEFT(T$1,FIND("-",T$1,1)-1))+1):S2762),($S2762*(2/(VALUE(LEFT(T$1,FIND("-",T$1,1)-1))+1)))+(T2761*(1-(2/(VALUE(LEFT(T$1,FIND("-",T$1,1)-1))+1))))))</f>
        <v>3.8819218790444308E-5</v>
      </c>
      <c r="V2762">
        <f t="shared" si="392"/>
        <v>0</v>
      </c>
      <c r="W2762">
        <f>IF(ROW($E2762)&lt;=VALUE(LEFT(W$1,FIND("-",W$1,1)-1))+1,0,IF(ROW($E2761)=VALUE(LEFT(W$1,FIND("-",W$1,1)-1))+1,100-100/(1+ABS((SUMIF(INDEX($V:$V,ROW($V2762)-VALUE(LEFT(W$1,FIND("-",W$1,1)-1))+1):$V2762,"&gt;0",INDEX($V:$V,ROW($V2762)-VALUE(LEFT(W$1,FIND("-",W$1,1)-1))+1):$V2762)/COUNTIF(INDEX($V:$V,ROW($V2762)-VALUE(LEFT(W$1,FIND("-",W$1,1)-1))+1):$V2762,"&gt;0"))/(SUMIF(INDEX($V:$V,ROW($V2762)-VALUE(LEFT(W$1,FIND("-",W$1,1)-1))+1):$V2762,"&lt;0",INDEX($V:$V,ROW($V2762)-VALUE(LEFT(W$1,FIND("-",W$1,1)-1))+1):$V2762)/COUNTIF(INDEX($V:$V,ROW($V2762)-VALUE(LEFT(W$1,FIND("-",W$1,1)-1))+1):$V2762,"&lt;0")))),100-100/(1+ABS((SUMIF(INDEX($V:$V,ROW($V2762)-VALUE(LEFT(W$1,FIND("-",W$1,1)-1))+1):$V2762,"&gt;0",INDEX($V:$V,ROW($V2762)-VALUE(LEFT(W$1,FIND("-",W$1,1)-1))+1):$V2762)/VALUE(LEFT(W$1,FIND("-",W$1,1)-1)))/(SUMIF(INDEX($V:$V,ROW($V2762)-VALUE(LEFT(W$1,FIND("-",W$1,1)-1))+1):$V2762,"&lt;0",INDEX($V:$V,ROW($V2762)-VALUE(LEFT(W$1,FIND("-",W$1,1)-1))+1):$V2762)/VALUE(LEFT(W$1,FIND("-",W$1,1)-1)))))))</f>
        <v>50</v>
      </c>
      <c r="Y2762">
        <f>IF(ROW($E2762)&lt;=VALUE(LEFT(Y$1,FIND("-",Y$1,1)-1)),0,MAX(INDEX(C:C,ROW(C2762)-VALUE(LEFT(Y$1,FIND("-",Y$1,1)-1))+1):C2762))</f>
        <v>0.17</v>
      </c>
      <c r="Z2762">
        <f>IF(ROW($E2762)&lt;=VALUE(LEFT(Z$1,FIND("-",Z$1,1)-1)),0,MIN(INDEX(D:D,ROW(D2762)-VALUE(LEFT(Z$1,FIND("-",Z$1,1)-1))+1):D2762))</f>
        <v>0.14000000000000001</v>
      </c>
      <c r="AA2762">
        <f t="shared" si="387"/>
        <v>16.66666666666659</v>
      </c>
      <c r="AB2762">
        <f>IF(ROW($AA2762)&lt;=VALUE(LEFT(AA$1,FIND("-",AA$1,1)-1))+VALUE(LEFT(AB$1,FIND("-",AB$1,1)-1)-1),0,AVERAGE(INDEX($AA:$AA,ROW($AA2762)-VALUE(LEFT(AB$1,FIND("-",AB$1,1)-1))+1):$AA2762))</f>
        <v>22.222222222222147</v>
      </c>
      <c r="AC2762">
        <f>IF(ROW($AA2762)&lt;=VALUE(LEFT(AA$1,FIND("-",AA$1,1)-1))+VALUE(LEFT(AB$1,FIND("-",AB$1,1)-1)-1)+VALUE(LEFT(AC$1,FIND("-",AC$1,1)-1)-1),0,AVERAGE(INDEX($AB:$AB,ROW($AB2762)-VALUE(LEFT(AC$1,FIND("-",AC$1,1)-1))+1):$AB2762))</f>
        <v>31.481481481481421</v>
      </c>
      <c r="AE2762">
        <f t="shared" si="393"/>
        <v>166372444</v>
      </c>
      <c r="AG2762" t="str">
        <f t="shared" si="395"/>
        <v/>
      </c>
    </row>
    <row r="2763" spans="1:33" x14ac:dyDescent="0.25">
      <c r="A2763" s="6">
        <v>41002</v>
      </c>
      <c r="B2763">
        <v>0.14499999999999999</v>
      </c>
      <c r="C2763">
        <v>0.14499999999999999</v>
      </c>
      <c r="D2763">
        <v>0.14499999999999999</v>
      </c>
      <c r="E2763">
        <v>0.14499999999999999</v>
      </c>
      <c r="F2763">
        <v>0.112</v>
      </c>
      <c r="G2763">
        <v>50600</v>
      </c>
      <c r="I2763" t="str">
        <f t="shared" si="388"/>
        <v/>
      </c>
      <c r="J2763" t="str">
        <f t="shared" si="389"/>
        <v/>
      </c>
      <c r="K2763" t="str">
        <f t="shared" si="390"/>
        <v/>
      </c>
      <c r="M2763" s="11" t="str">
        <f t="shared" si="394"/>
        <v/>
      </c>
      <c r="O2763">
        <f>IF(ROW($E2763)&lt;=VALUE(LEFT(O$1,FIND("-",O$1,1)-1)),0,IF(ROW($E2763)=VALUE(LEFT(O$1,FIND("-",O$1,1)-1))+1,AVERAGE(INDEX($E:$E,ROW($E2763)-VALUE(LEFT(O$1,FIND("-",O$1,1)-1))):$E2763),($E2763*(2/(VALUE(LEFT(O$1,FIND("-",O$1,1)-1))+1)))+(O2762*(1-(2/(VALUE(LEFT(O$1,FIND("-",O$1,1)-1))+1))))))</f>
        <v>0.14396477067385319</v>
      </c>
      <c r="Q2763">
        <f>IF(ROW($E2763)&lt;=VALUE(LEFT(Q$1,FIND("-",Q$1,1)-1)),0,IF(ROW($E2763)=VALUE(LEFT(Q$1,FIND("-",Q$1,1)-1))+1,AVERAGE(INDEX($E:$E,ROW($E2763)-VALUE(LEFT(Q$1,FIND("-",Q$1,1)-1))):$E2763),($E2763*(2/(VALUE(LEFT(Q$1,FIND("-",Q$1,1)-1))+1)))+(Q2762*(1-(2/(VALUE(LEFT(Q$1,FIND("-",Q$1,1)-1))+1))))))</f>
        <v>0.14781699113864405</v>
      </c>
      <c r="R2763">
        <f>IF(ROW($E2763)&lt;=VALUE(LEFT(R$1,FIND("-",R$1,1)-1)),0,IF(ROW($E2763)=VALUE(LEFT(R$1,FIND("-",R$1,1)-1))+1,AVERAGE(INDEX($E:$E,ROW($E2763)-VALUE(LEFT(R$1,FIND("-",R$1,1)-1))):$E2763),($E2763*(2/(VALUE(LEFT(R$1,FIND("-",R$1,1)-1))+1)))+(R2762*(1-(2/(VALUE(LEFT(R$1,FIND("-",R$1,1)-1))+1))))))</f>
        <v>0.14805784938556391</v>
      </c>
      <c r="S2763">
        <f t="shared" si="391"/>
        <v>-2.4085824691985613E-4</v>
      </c>
      <c r="T2763">
        <f>IF(ROW($E2763)&lt;=MAX(VALUE(LEFT(Q$1,FIND("-",Q$1,1)-1)),VALUE(LEFT(R$1,FIND("-",R$1,1)-1)))+VALUE(LEFT(T$1,FIND("-",T$1,1)-1))-1,0,IF(ROW($E2763)=MAX(VALUE(LEFT(Q$1,FIND("-",Q$1,1)-1)),VALUE(LEFT(R$1,FIND("-",R$1,1)-1)))+VALUE(LEFT(T$1,FIND("-",T$1,1)-1)),AVERAGE(INDEX($S:$S,ROW(S2763)-VALUE(LEFT(T$1,FIND("-",T$1,1)-1))+1):S2763),($S2763*(2/(VALUE(LEFT(T$1,FIND("-",T$1,1)-1))+1)))+(T2762*(1-(2/(VALUE(LEFT(T$1,FIND("-",T$1,1)-1))+1))))))</f>
        <v>-1.7116274351615783E-5</v>
      </c>
      <c r="V2763">
        <f t="shared" si="392"/>
        <v>0</v>
      </c>
      <c r="W2763">
        <f>IF(ROW($E2763)&lt;=VALUE(LEFT(W$1,FIND("-",W$1,1)-1))+1,0,IF(ROW($E2762)=VALUE(LEFT(W$1,FIND("-",W$1,1)-1))+1,100-100/(1+ABS((SUMIF(INDEX($V:$V,ROW($V2763)-VALUE(LEFT(W$1,FIND("-",W$1,1)-1))+1):$V2763,"&gt;0",INDEX($V:$V,ROW($V2763)-VALUE(LEFT(W$1,FIND("-",W$1,1)-1))+1):$V2763)/COUNTIF(INDEX($V:$V,ROW($V2763)-VALUE(LEFT(W$1,FIND("-",W$1,1)-1))+1):$V2763,"&gt;0"))/(SUMIF(INDEX($V:$V,ROW($V2763)-VALUE(LEFT(W$1,FIND("-",W$1,1)-1))+1):$V2763,"&lt;0",INDEX($V:$V,ROW($V2763)-VALUE(LEFT(W$1,FIND("-",W$1,1)-1))+1):$V2763)/COUNTIF(INDEX($V:$V,ROW($V2763)-VALUE(LEFT(W$1,FIND("-",W$1,1)-1))+1):$V2763,"&lt;0")))),100-100/(1+ABS((SUMIF(INDEX($V:$V,ROW($V2763)-VALUE(LEFT(W$1,FIND("-",W$1,1)-1))+1):$V2763,"&gt;0",INDEX($V:$V,ROW($V2763)-VALUE(LEFT(W$1,FIND("-",W$1,1)-1))+1):$V2763)/VALUE(LEFT(W$1,FIND("-",W$1,1)-1)))/(SUMIF(INDEX($V:$V,ROW($V2763)-VALUE(LEFT(W$1,FIND("-",W$1,1)-1))+1):$V2763,"&lt;0",INDEX($V:$V,ROW($V2763)-VALUE(LEFT(W$1,FIND("-",W$1,1)-1))+1):$V2763)/VALUE(LEFT(W$1,FIND("-",W$1,1)-1)))))))</f>
        <v>50</v>
      </c>
      <c r="Y2763">
        <f>IF(ROW($E2763)&lt;=VALUE(LEFT(Y$1,FIND("-",Y$1,1)-1)),0,MAX(INDEX(C:C,ROW(C2763)-VALUE(LEFT(Y$1,FIND("-",Y$1,1)-1))+1):C2763))</f>
        <v>0.17</v>
      </c>
      <c r="Z2763">
        <f>IF(ROW($E2763)&lt;=VALUE(LEFT(Z$1,FIND("-",Z$1,1)-1)),0,MIN(INDEX(D:D,ROW(D2763)-VALUE(LEFT(Z$1,FIND("-",Z$1,1)-1))+1):D2763))</f>
        <v>0.14000000000000001</v>
      </c>
      <c r="AA2763">
        <f t="shared" si="387"/>
        <v>16.66666666666659</v>
      </c>
      <c r="AB2763">
        <f>IF(ROW($AA2763)&lt;=VALUE(LEFT(AA$1,FIND("-",AA$1,1)-1))+VALUE(LEFT(AB$1,FIND("-",AB$1,1)-1)-1),0,AVERAGE(INDEX($AA:$AA,ROW($AA2763)-VALUE(LEFT(AB$1,FIND("-",AB$1,1)-1))+1):$AA2763))</f>
        <v>16.66666666666659</v>
      </c>
      <c r="AC2763">
        <f>IF(ROW($AA2763)&lt;=VALUE(LEFT(AA$1,FIND("-",AA$1,1)-1))+VALUE(LEFT(AB$1,FIND("-",AB$1,1)-1)-1)+VALUE(LEFT(AC$1,FIND("-",AC$1,1)-1)-1),0,AVERAGE(INDEX($AB:$AB,ROW($AB2763)-VALUE(LEFT(AC$1,FIND("-",AC$1,1)-1))+1):$AB2763))</f>
        <v>24.074074074074002</v>
      </c>
      <c r="AE2763">
        <f t="shared" si="393"/>
        <v>166372444</v>
      </c>
      <c r="AG2763" t="str">
        <f t="shared" si="395"/>
        <v/>
      </c>
    </row>
    <row r="2764" spans="1:33" x14ac:dyDescent="0.25">
      <c r="A2764" s="6">
        <v>41003</v>
      </c>
      <c r="B2764">
        <v>0.14499999999999999</v>
      </c>
      <c r="C2764">
        <v>0.15</v>
      </c>
      <c r="D2764">
        <v>0.14499999999999999</v>
      </c>
      <c r="E2764">
        <v>0.14499999999999999</v>
      </c>
      <c r="F2764">
        <v>0.112</v>
      </c>
      <c r="G2764">
        <v>493000</v>
      </c>
      <c r="I2764" t="str">
        <f t="shared" si="388"/>
        <v/>
      </c>
      <c r="J2764" t="str">
        <f t="shared" si="389"/>
        <v/>
      </c>
      <c r="K2764" t="str">
        <f t="shared" si="390"/>
        <v>Oversold Above %D</v>
      </c>
      <c r="M2764" s="11" t="str">
        <f t="shared" si="394"/>
        <v/>
      </c>
      <c r="O2764">
        <f>IF(ROW($E2764)&lt;=VALUE(LEFT(O$1,FIND("-",O$1,1)-1)),0,IF(ROW($E2764)=VALUE(LEFT(O$1,FIND("-",O$1,1)-1))+1,AVERAGE(INDEX($E:$E,ROW($E2764)-VALUE(LEFT(O$1,FIND("-",O$1,1)-1))):$E2764),($E2764*(2/(VALUE(LEFT(O$1,FIND("-",O$1,1)-1))+1)))+(O2763*(1-(2/(VALUE(LEFT(O$1,FIND("-",O$1,1)-1))+1))))))</f>
        <v>0.14397507146316807</v>
      </c>
      <c r="Q2764">
        <f>IF(ROW($E2764)&lt;=VALUE(LEFT(Q$1,FIND("-",Q$1,1)-1)),0,IF(ROW($E2764)=VALUE(LEFT(Q$1,FIND("-",Q$1,1)-1))+1,AVERAGE(INDEX($E:$E,ROW($E2764)-VALUE(LEFT(Q$1,FIND("-",Q$1,1)-1))):$E2764),($E2764*(2/(VALUE(LEFT(Q$1,FIND("-",Q$1,1)-1))+1)))+(Q2763*(1-(2/(VALUE(LEFT(Q$1,FIND("-",Q$1,1)-1))+1))))))</f>
        <v>0.14738360788654495</v>
      </c>
      <c r="R2764">
        <f>IF(ROW($E2764)&lt;=VALUE(LEFT(R$1,FIND("-",R$1,1)-1)),0,IF(ROW($E2764)=VALUE(LEFT(R$1,FIND("-",R$1,1)-1))+1,AVERAGE(INDEX($E:$E,ROW($E2764)-VALUE(LEFT(R$1,FIND("-",R$1,1)-1))):$E2764),($E2764*(2/(VALUE(LEFT(R$1,FIND("-",R$1,1)-1))+1)))+(R2763*(1-(2/(VALUE(LEFT(R$1,FIND("-",R$1,1)-1))+1))))))</f>
        <v>0.14783134202367029</v>
      </c>
      <c r="S2764">
        <f t="shared" si="391"/>
        <v>-4.4773413712534404E-4</v>
      </c>
      <c r="T2764">
        <f>IF(ROW($E2764)&lt;=MAX(VALUE(LEFT(Q$1,FIND("-",Q$1,1)-1)),VALUE(LEFT(R$1,FIND("-",R$1,1)-1)))+VALUE(LEFT(T$1,FIND("-",T$1,1)-1))-1,0,IF(ROW($E2764)=MAX(VALUE(LEFT(Q$1,FIND("-",Q$1,1)-1)),VALUE(LEFT(R$1,FIND("-",R$1,1)-1)))+VALUE(LEFT(T$1,FIND("-",T$1,1)-1)),AVERAGE(INDEX($S:$S,ROW(S2764)-VALUE(LEFT(T$1,FIND("-",T$1,1)-1))+1):S2764),($S2764*(2/(VALUE(LEFT(T$1,FIND("-",T$1,1)-1))+1)))+(T2763*(1-(2/(VALUE(LEFT(T$1,FIND("-",T$1,1)-1))+1))))))</f>
        <v>-1.0323984690636144E-4</v>
      </c>
      <c r="V2764">
        <f t="shared" si="392"/>
        <v>0</v>
      </c>
      <c r="W2764">
        <f>IF(ROW($E2764)&lt;=VALUE(LEFT(W$1,FIND("-",W$1,1)-1))+1,0,IF(ROW($E2763)=VALUE(LEFT(W$1,FIND("-",W$1,1)-1))+1,100-100/(1+ABS((SUMIF(INDEX($V:$V,ROW($V2764)-VALUE(LEFT(W$1,FIND("-",W$1,1)-1))+1):$V2764,"&gt;0",INDEX($V:$V,ROW($V2764)-VALUE(LEFT(W$1,FIND("-",W$1,1)-1))+1):$V2764)/COUNTIF(INDEX($V:$V,ROW($V2764)-VALUE(LEFT(W$1,FIND("-",W$1,1)-1))+1):$V2764,"&gt;0"))/(SUMIF(INDEX($V:$V,ROW($V2764)-VALUE(LEFT(W$1,FIND("-",W$1,1)-1))+1):$V2764,"&lt;0",INDEX($V:$V,ROW($V2764)-VALUE(LEFT(W$1,FIND("-",W$1,1)-1))+1):$V2764)/COUNTIF(INDEX($V:$V,ROW($V2764)-VALUE(LEFT(W$1,FIND("-",W$1,1)-1))+1):$V2764,"&lt;0")))),100-100/(1+ABS((SUMIF(INDEX($V:$V,ROW($V2764)-VALUE(LEFT(W$1,FIND("-",W$1,1)-1))+1):$V2764,"&gt;0",INDEX($V:$V,ROW($V2764)-VALUE(LEFT(W$1,FIND("-",W$1,1)-1))+1):$V2764)/VALUE(LEFT(W$1,FIND("-",W$1,1)-1)))/(SUMIF(INDEX($V:$V,ROW($V2764)-VALUE(LEFT(W$1,FIND("-",W$1,1)-1))+1):$V2764,"&lt;0",INDEX($V:$V,ROW($V2764)-VALUE(LEFT(W$1,FIND("-",W$1,1)-1))+1):$V2764)/VALUE(LEFT(W$1,FIND("-",W$1,1)-1)))))))</f>
        <v>50</v>
      </c>
      <c r="Y2764">
        <f>IF(ROW($E2764)&lt;=VALUE(LEFT(Y$1,FIND("-",Y$1,1)-1)),0,MAX(INDEX(C:C,ROW(C2764)-VALUE(LEFT(Y$1,FIND("-",Y$1,1)-1))+1):C2764))</f>
        <v>0.17</v>
      </c>
      <c r="Z2764">
        <f>IF(ROW($E2764)&lt;=VALUE(LEFT(Z$1,FIND("-",Z$1,1)-1)),0,MIN(INDEX(D:D,ROW(D2764)-VALUE(LEFT(Z$1,FIND("-",Z$1,1)-1))+1):D2764))</f>
        <v>0.14000000000000001</v>
      </c>
      <c r="AA2764">
        <f t="shared" si="387"/>
        <v>16.66666666666659</v>
      </c>
      <c r="AB2764">
        <f>IF(ROW($AA2764)&lt;=VALUE(LEFT(AA$1,FIND("-",AA$1,1)-1))+VALUE(LEFT(AB$1,FIND("-",AB$1,1)-1)-1),0,AVERAGE(INDEX($AA:$AA,ROW($AA2764)-VALUE(LEFT(AB$1,FIND("-",AB$1,1)-1))+1):$AA2764))</f>
        <v>16.66666666666659</v>
      </c>
      <c r="AC2764">
        <f>IF(ROW($AA2764)&lt;=VALUE(LEFT(AA$1,FIND("-",AA$1,1)-1))+VALUE(LEFT(AB$1,FIND("-",AB$1,1)-1)-1)+VALUE(LEFT(AC$1,FIND("-",AC$1,1)-1)-1),0,AVERAGE(INDEX($AB:$AB,ROW($AB2764)-VALUE(LEFT(AC$1,FIND("-",AC$1,1)-1))+1):$AB2764))</f>
        <v>18.518518518518444</v>
      </c>
      <c r="AE2764">
        <f t="shared" si="393"/>
        <v>166372444</v>
      </c>
      <c r="AG2764" t="str">
        <f t="shared" si="395"/>
        <v/>
      </c>
    </row>
    <row r="2765" spans="1:33" x14ac:dyDescent="0.25">
      <c r="A2765" s="6">
        <v>41004</v>
      </c>
      <c r="B2765">
        <v>0.15</v>
      </c>
      <c r="C2765">
        <v>0.155</v>
      </c>
      <c r="D2765">
        <v>0.15</v>
      </c>
      <c r="E2765">
        <v>0.155</v>
      </c>
      <c r="F2765">
        <v>0.119724</v>
      </c>
      <c r="G2765">
        <v>421000</v>
      </c>
      <c r="I2765" t="str">
        <f t="shared" si="388"/>
        <v>Bullish</v>
      </c>
      <c r="J2765" t="str">
        <f t="shared" si="389"/>
        <v/>
      </c>
      <c r="K2765" t="str">
        <f t="shared" si="390"/>
        <v>Oversold Below %D</v>
      </c>
      <c r="M2765" s="11" t="str">
        <f t="shared" si="394"/>
        <v/>
      </c>
      <c r="O2765">
        <f>IF(ROW($E2765)&lt;=VALUE(LEFT(O$1,FIND("-",O$1,1)-1)),0,IF(ROW($E2765)=VALUE(LEFT(O$1,FIND("-",O$1,1)-1))+1,AVERAGE(INDEX($E:$E,ROW($E2765)-VALUE(LEFT(O$1,FIND("-",O$1,1)-1))):$E2765),($E2765*(2/(VALUE(LEFT(O$1,FIND("-",O$1,1)-1))+1)))+(O2764*(1-(2/(VALUE(LEFT(O$1,FIND("-",O$1,1)-1))+1))))))</f>
        <v>0.14408477224462907</v>
      </c>
      <c r="Q2765">
        <f>IF(ROW($E2765)&lt;=VALUE(LEFT(Q$1,FIND("-",Q$1,1)-1)),0,IF(ROW($E2765)=VALUE(LEFT(Q$1,FIND("-",Q$1,1)-1))+1,AVERAGE(INDEX($E:$E,ROW($E2765)-VALUE(LEFT(Q$1,FIND("-",Q$1,1)-1))):$E2765),($E2765*(2/(VALUE(LEFT(Q$1,FIND("-",Q$1,1)-1))+1)))+(Q2764*(1-(2/(VALUE(LEFT(Q$1,FIND("-",Q$1,1)-1))+1))))))</f>
        <v>0.14855536051938417</v>
      </c>
      <c r="R2765">
        <f>IF(ROW($E2765)&lt;=VALUE(LEFT(R$1,FIND("-",R$1,1)-1)),0,IF(ROW($E2765)=VALUE(LEFT(R$1,FIND("-",R$1,1)-1))+1,AVERAGE(INDEX($E:$E,ROW($E2765)-VALUE(LEFT(R$1,FIND("-",R$1,1)-1))):$E2765),($E2765*(2/(VALUE(LEFT(R$1,FIND("-",R$1,1)-1))+1)))+(R2764*(1-(2/(VALUE(LEFT(R$1,FIND("-",R$1,1)-1))+1))))))</f>
        <v>0.14836235372562065</v>
      </c>
      <c r="S2765">
        <f t="shared" si="391"/>
        <v>1.930067937635227E-4</v>
      </c>
      <c r="T2765">
        <f>IF(ROW($E2765)&lt;=MAX(VALUE(LEFT(Q$1,FIND("-",Q$1,1)-1)),VALUE(LEFT(R$1,FIND("-",R$1,1)-1)))+VALUE(LEFT(T$1,FIND("-",T$1,1)-1))-1,0,IF(ROW($E2765)=MAX(VALUE(LEFT(Q$1,FIND("-",Q$1,1)-1)),VALUE(LEFT(R$1,FIND("-",R$1,1)-1)))+VALUE(LEFT(T$1,FIND("-",T$1,1)-1)),AVERAGE(INDEX($S:$S,ROW(S2765)-VALUE(LEFT(T$1,FIND("-",T$1,1)-1))+1):S2765),($S2765*(2/(VALUE(LEFT(T$1,FIND("-",T$1,1)-1))+1)))+(T2764*(1-(2/(VALUE(LEFT(T$1,FIND("-",T$1,1)-1))+1))))))</f>
        <v>-4.3990518772384612E-5</v>
      </c>
      <c r="V2765">
        <f t="shared" si="392"/>
        <v>1.0000000000000009E-2</v>
      </c>
      <c r="W2765">
        <f>IF(ROW($E2765)&lt;=VALUE(LEFT(W$1,FIND("-",W$1,1)-1))+1,0,IF(ROW($E2764)=VALUE(LEFT(W$1,FIND("-",W$1,1)-1))+1,100-100/(1+ABS((SUMIF(INDEX($V:$V,ROW($V2765)-VALUE(LEFT(W$1,FIND("-",W$1,1)-1))+1):$V2765,"&gt;0",INDEX($V:$V,ROW($V2765)-VALUE(LEFT(W$1,FIND("-",W$1,1)-1))+1):$V2765)/COUNTIF(INDEX($V:$V,ROW($V2765)-VALUE(LEFT(W$1,FIND("-",W$1,1)-1))+1):$V2765,"&gt;0"))/(SUMIF(INDEX($V:$V,ROW($V2765)-VALUE(LEFT(W$1,FIND("-",W$1,1)-1))+1):$V2765,"&lt;0",INDEX($V:$V,ROW($V2765)-VALUE(LEFT(W$1,FIND("-",W$1,1)-1))+1):$V2765)/COUNTIF(INDEX($V:$V,ROW($V2765)-VALUE(LEFT(W$1,FIND("-",W$1,1)-1))+1):$V2765,"&lt;0")))),100-100/(1+ABS((SUMIF(INDEX($V:$V,ROW($V2765)-VALUE(LEFT(W$1,FIND("-",W$1,1)-1))+1):$V2765,"&gt;0",INDEX($V:$V,ROW($V2765)-VALUE(LEFT(W$1,FIND("-",W$1,1)-1))+1):$V2765)/VALUE(LEFT(W$1,FIND("-",W$1,1)-1)))/(SUMIF(INDEX($V:$V,ROW($V2765)-VALUE(LEFT(W$1,FIND("-",W$1,1)-1))+1):$V2765,"&lt;0",INDEX($V:$V,ROW($V2765)-VALUE(LEFT(W$1,FIND("-",W$1,1)-1))+1):$V2765)/VALUE(LEFT(W$1,FIND("-",W$1,1)-1)))))))</f>
        <v>60</v>
      </c>
      <c r="Y2765">
        <f>IF(ROW($E2765)&lt;=VALUE(LEFT(Y$1,FIND("-",Y$1,1)-1)),0,MAX(INDEX(C:C,ROW(C2765)-VALUE(LEFT(Y$1,FIND("-",Y$1,1)-1))+1):C2765))</f>
        <v>0.17</v>
      </c>
      <c r="Z2765">
        <f>IF(ROW($E2765)&lt;=VALUE(LEFT(Z$1,FIND("-",Z$1,1)-1)),0,MIN(INDEX(D:D,ROW(D2765)-VALUE(LEFT(Z$1,FIND("-",Z$1,1)-1))+1):D2765))</f>
        <v>0.14499999999999999</v>
      </c>
      <c r="AA2765">
        <f t="shared" si="387"/>
        <v>40</v>
      </c>
      <c r="AB2765">
        <f>IF(ROW($AA2765)&lt;=VALUE(LEFT(AA$1,FIND("-",AA$1,1)-1))+VALUE(LEFT(AB$1,FIND("-",AB$1,1)-1)-1),0,AVERAGE(INDEX($AA:$AA,ROW($AA2765)-VALUE(LEFT(AB$1,FIND("-",AB$1,1)-1))+1):$AA2765))</f>
        <v>24.44444444444439</v>
      </c>
      <c r="AC2765">
        <f>IF(ROW($AA2765)&lt;=VALUE(LEFT(AA$1,FIND("-",AA$1,1)-1))+VALUE(LEFT(AB$1,FIND("-",AB$1,1)-1)-1)+VALUE(LEFT(AC$1,FIND("-",AC$1,1)-1)-1),0,AVERAGE(INDEX($AB:$AB,ROW($AB2765)-VALUE(LEFT(AC$1,FIND("-",AC$1,1)-1))+1):$AB2765))</f>
        <v>19.259259259259192</v>
      </c>
      <c r="AE2765">
        <f t="shared" si="393"/>
        <v>166793444</v>
      </c>
      <c r="AG2765" t="str">
        <f t="shared" si="395"/>
        <v/>
      </c>
    </row>
    <row r="2766" spans="1:33" x14ac:dyDescent="0.25">
      <c r="A2766" s="6">
        <v>41005</v>
      </c>
      <c r="B2766">
        <v>0.15</v>
      </c>
      <c r="C2766">
        <v>0.16</v>
      </c>
      <c r="D2766">
        <v>0.15</v>
      </c>
      <c r="E2766">
        <v>0.16</v>
      </c>
      <c r="F2766">
        <v>0.123586</v>
      </c>
      <c r="G2766">
        <v>2301200</v>
      </c>
      <c r="I2766" t="str">
        <f t="shared" si="388"/>
        <v/>
      </c>
      <c r="J2766" t="str">
        <f t="shared" si="389"/>
        <v/>
      </c>
      <c r="K2766" t="str">
        <f t="shared" si="390"/>
        <v>Buy</v>
      </c>
      <c r="M2766" s="11" t="str">
        <f t="shared" si="394"/>
        <v>Buy</v>
      </c>
      <c r="O2766">
        <f>IF(ROW($E2766)&lt;=VALUE(LEFT(O$1,FIND("-",O$1,1)-1)),0,IF(ROW($E2766)=VALUE(LEFT(O$1,FIND("-",O$1,1)-1))+1,AVERAGE(INDEX($E:$E,ROW($E2766)-VALUE(LEFT(O$1,FIND("-",O$1,1)-1))):$E2766),($E2766*(2/(VALUE(LEFT(O$1,FIND("-",O$1,1)-1))+1)))+(O2765*(1-(2/(VALUE(LEFT(O$1,FIND("-",O$1,1)-1))+1))))))</f>
        <v>0.1442431327198069</v>
      </c>
      <c r="Q2766">
        <f>IF(ROW($E2766)&lt;=VALUE(LEFT(Q$1,FIND("-",Q$1,1)-1)),0,IF(ROW($E2766)=VALUE(LEFT(Q$1,FIND("-",Q$1,1)-1))+1,AVERAGE(INDEX($E:$E,ROW($E2766)-VALUE(LEFT(Q$1,FIND("-",Q$1,1)-1))):$E2766),($E2766*(2/(VALUE(LEFT(Q$1,FIND("-",Q$1,1)-1))+1)))+(Q2765*(1-(2/(VALUE(LEFT(Q$1,FIND("-",Q$1,1)-1))+1))))))</f>
        <v>0.15031607428563276</v>
      </c>
      <c r="R2766">
        <f>IF(ROW($E2766)&lt;=VALUE(LEFT(R$1,FIND("-",R$1,1)-1)),0,IF(ROW($E2766)=VALUE(LEFT(R$1,FIND("-",R$1,1)-1))+1,AVERAGE(INDEX($E:$E,ROW($E2766)-VALUE(LEFT(R$1,FIND("-",R$1,1)-1))):$E2766),($E2766*(2/(VALUE(LEFT(R$1,FIND("-",R$1,1)-1))+1)))+(R2765*(1-(2/(VALUE(LEFT(R$1,FIND("-",R$1,1)-1))+1))))))</f>
        <v>0.1492244015977969</v>
      </c>
      <c r="S2766">
        <f t="shared" si="391"/>
        <v>1.0916726878358596E-3</v>
      </c>
      <c r="T2766">
        <f>IF(ROW($E2766)&lt;=MAX(VALUE(LEFT(Q$1,FIND("-",Q$1,1)-1)),VALUE(LEFT(R$1,FIND("-",R$1,1)-1)))+VALUE(LEFT(T$1,FIND("-",T$1,1)-1))-1,0,IF(ROW($E2766)=MAX(VALUE(LEFT(Q$1,FIND("-",Q$1,1)-1)),VALUE(LEFT(R$1,FIND("-",R$1,1)-1)))+VALUE(LEFT(T$1,FIND("-",T$1,1)-1)),AVERAGE(INDEX($S:$S,ROW(S2766)-VALUE(LEFT(T$1,FIND("-",T$1,1)-1))+1):S2766),($S2766*(2/(VALUE(LEFT(T$1,FIND("-",T$1,1)-1))+1)))+(T2765*(1-(2/(VALUE(LEFT(T$1,FIND("-",T$1,1)-1))+1))))))</f>
        <v>1.8314212254926421E-4</v>
      </c>
      <c r="V2766">
        <f t="shared" si="392"/>
        <v>5.0000000000000044E-3</v>
      </c>
      <c r="W2766">
        <f>IF(ROW($E2766)&lt;=VALUE(LEFT(W$1,FIND("-",W$1,1)-1))+1,0,IF(ROW($E2765)=VALUE(LEFT(W$1,FIND("-",W$1,1)-1))+1,100-100/(1+ABS((SUMIF(INDEX($V:$V,ROW($V2766)-VALUE(LEFT(W$1,FIND("-",W$1,1)-1))+1):$V2766,"&gt;0",INDEX($V:$V,ROW($V2766)-VALUE(LEFT(W$1,FIND("-",W$1,1)-1))+1):$V2766)/COUNTIF(INDEX($V:$V,ROW($V2766)-VALUE(LEFT(W$1,FIND("-",W$1,1)-1))+1):$V2766,"&gt;0"))/(SUMIF(INDEX($V:$V,ROW($V2766)-VALUE(LEFT(W$1,FIND("-",W$1,1)-1))+1):$V2766,"&lt;0",INDEX($V:$V,ROW($V2766)-VALUE(LEFT(W$1,FIND("-",W$1,1)-1))+1):$V2766)/COUNTIF(INDEX($V:$V,ROW($V2766)-VALUE(LEFT(W$1,FIND("-",W$1,1)-1))+1):$V2766,"&lt;0")))),100-100/(1+ABS((SUMIF(INDEX($V:$V,ROW($V2766)-VALUE(LEFT(W$1,FIND("-",W$1,1)-1))+1):$V2766,"&gt;0",INDEX($V:$V,ROW($V2766)-VALUE(LEFT(W$1,FIND("-",W$1,1)-1))+1):$V2766)/VALUE(LEFT(W$1,FIND("-",W$1,1)-1)))/(SUMIF(INDEX($V:$V,ROW($V2766)-VALUE(LEFT(W$1,FIND("-",W$1,1)-1))+1):$V2766,"&lt;0",INDEX($V:$V,ROW($V2766)-VALUE(LEFT(W$1,FIND("-",W$1,1)-1))+1):$V2766)/VALUE(LEFT(W$1,FIND("-",W$1,1)-1)))))))</f>
        <v>63.636363636363633</v>
      </c>
      <c r="Y2766">
        <f>IF(ROW($E2766)&lt;=VALUE(LEFT(Y$1,FIND("-",Y$1,1)-1)),0,MAX(INDEX(C:C,ROW(C2766)-VALUE(LEFT(Y$1,FIND("-",Y$1,1)-1))+1):C2766))</f>
        <v>0.17</v>
      </c>
      <c r="Z2766">
        <f>IF(ROW($E2766)&lt;=VALUE(LEFT(Z$1,FIND("-",Z$1,1)-1)),0,MIN(INDEX(D:D,ROW(D2766)-VALUE(LEFT(Z$1,FIND("-",Z$1,1)-1))+1):D2766))</f>
        <v>0.14499999999999999</v>
      </c>
      <c r="AA2766">
        <f t="shared" si="387"/>
        <v>60</v>
      </c>
      <c r="AB2766">
        <f>IF(ROW($AA2766)&lt;=VALUE(LEFT(AA$1,FIND("-",AA$1,1)-1))+VALUE(LEFT(AB$1,FIND("-",AB$1,1)-1)-1),0,AVERAGE(INDEX($AA:$AA,ROW($AA2766)-VALUE(LEFT(AB$1,FIND("-",AB$1,1)-1))+1):$AA2766))</f>
        <v>38.888888888888864</v>
      </c>
      <c r="AC2766">
        <f>IF(ROW($AA2766)&lt;=VALUE(LEFT(AA$1,FIND("-",AA$1,1)-1))+VALUE(LEFT(AB$1,FIND("-",AB$1,1)-1)-1)+VALUE(LEFT(AC$1,FIND("-",AC$1,1)-1)-1),0,AVERAGE(INDEX($AB:$AB,ROW($AB2766)-VALUE(LEFT(AC$1,FIND("-",AC$1,1)-1))+1):$AB2766))</f>
        <v>26.666666666666615</v>
      </c>
      <c r="AE2766">
        <f t="shared" si="393"/>
        <v>169094644</v>
      </c>
      <c r="AG2766" t="str">
        <f t="shared" si="395"/>
        <v>Buy</v>
      </c>
    </row>
    <row r="2767" spans="1:33" x14ac:dyDescent="0.25">
      <c r="A2767" s="6">
        <v>41008</v>
      </c>
      <c r="B2767">
        <v>0.155</v>
      </c>
      <c r="C2767">
        <v>0.16</v>
      </c>
      <c r="D2767">
        <v>0.15</v>
      </c>
      <c r="E2767">
        <v>0.15</v>
      </c>
      <c r="F2767">
        <v>0.11586200000000001</v>
      </c>
      <c r="G2767">
        <v>890000</v>
      </c>
      <c r="I2767" t="str">
        <f t="shared" si="388"/>
        <v/>
      </c>
      <c r="J2767" t="str">
        <f t="shared" si="389"/>
        <v/>
      </c>
      <c r="K2767" t="str">
        <f t="shared" si="390"/>
        <v/>
      </c>
      <c r="M2767" s="11" t="str">
        <f t="shared" si="394"/>
        <v/>
      </c>
      <c r="O2767">
        <f>IF(ROW($E2767)&lt;=VALUE(LEFT(O$1,FIND("-",O$1,1)-1)),0,IF(ROW($E2767)=VALUE(LEFT(O$1,FIND("-",O$1,1)-1))+1,AVERAGE(INDEX($E:$E,ROW($E2767)-VALUE(LEFT(O$1,FIND("-",O$1,1)-1))):$E2767),($E2767*(2/(VALUE(LEFT(O$1,FIND("-",O$1,1)-1))+1)))+(O2766*(1-(2/(VALUE(LEFT(O$1,FIND("-",O$1,1)-1))+1))))))</f>
        <v>0.14430041498130136</v>
      </c>
      <c r="Q2767">
        <f>IF(ROW($E2767)&lt;=VALUE(LEFT(Q$1,FIND("-",Q$1,1)-1)),0,IF(ROW($E2767)=VALUE(LEFT(Q$1,FIND("-",Q$1,1)-1))+1,AVERAGE(INDEX($E:$E,ROW($E2767)-VALUE(LEFT(Q$1,FIND("-",Q$1,1)-1))):$E2767),($E2767*(2/(VALUE(LEFT(Q$1,FIND("-",Q$1,1)-1))+1)))+(Q2766*(1-(2/(VALUE(LEFT(Q$1,FIND("-",Q$1,1)-1))+1))))))</f>
        <v>0.15026744747245849</v>
      </c>
      <c r="R2767">
        <f>IF(ROW($E2767)&lt;=VALUE(LEFT(R$1,FIND("-",R$1,1)-1)),0,IF(ROW($E2767)=VALUE(LEFT(R$1,FIND("-",R$1,1)-1))+1,AVERAGE(INDEX($E:$E,ROW($E2767)-VALUE(LEFT(R$1,FIND("-",R$1,1)-1))):$E2767),($E2767*(2/(VALUE(LEFT(R$1,FIND("-",R$1,1)-1))+1)))+(R2766*(1-(2/(VALUE(LEFT(R$1,FIND("-",R$1,1)-1))+1))))))</f>
        <v>0.14928185333129343</v>
      </c>
      <c r="S2767">
        <f t="shared" si="391"/>
        <v>9.8559414116505817E-4</v>
      </c>
      <c r="T2767">
        <f>IF(ROW($E2767)&lt;=MAX(VALUE(LEFT(Q$1,FIND("-",Q$1,1)-1)),VALUE(LEFT(R$1,FIND("-",R$1,1)-1)))+VALUE(LEFT(T$1,FIND("-",T$1,1)-1))-1,0,IF(ROW($E2767)=MAX(VALUE(LEFT(Q$1,FIND("-",Q$1,1)-1)),VALUE(LEFT(R$1,FIND("-",R$1,1)-1)))+VALUE(LEFT(T$1,FIND("-",T$1,1)-1)),AVERAGE(INDEX($S:$S,ROW(S2767)-VALUE(LEFT(T$1,FIND("-",T$1,1)-1))+1):S2767),($S2767*(2/(VALUE(LEFT(T$1,FIND("-",T$1,1)-1))+1)))+(T2766*(1-(2/(VALUE(LEFT(T$1,FIND("-",T$1,1)-1))+1))))))</f>
        <v>3.4363252627242301E-4</v>
      </c>
      <c r="V2767">
        <f t="shared" si="392"/>
        <v>-1.0000000000000009E-2</v>
      </c>
      <c r="W2767">
        <f>IF(ROW($E2767)&lt;=VALUE(LEFT(W$1,FIND("-",W$1,1)-1))+1,0,IF(ROW($E2766)=VALUE(LEFT(W$1,FIND("-",W$1,1)-1))+1,100-100/(1+ABS((SUMIF(INDEX($V:$V,ROW($V2767)-VALUE(LEFT(W$1,FIND("-",W$1,1)-1))+1):$V2767,"&gt;0",INDEX($V:$V,ROW($V2767)-VALUE(LEFT(W$1,FIND("-",W$1,1)-1))+1):$V2767)/COUNTIF(INDEX($V:$V,ROW($V2767)-VALUE(LEFT(W$1,FIND("-",W$1,1)-1))+1):$V2767,"&gt;0"))/(SUMIF(INDEX($V:$V,ROW($V2767)-VALUE(LEFT(W$1,FIND("-",W$1,1)-1))+1):$V2767,"&lt;0",INDEX($V:$V,ROW($V2767)-VALUE(LEFT(W$1,FIND("-",W$1,1)-1))+1):$V2767)/COUNTIF(INDEX($V:$V,ROW($V2767)-VALUE(LEFT(W$1,FIND("-",W$1,1)-1))+1):$V2767,"&lt;0")))),100-100/(1+ABS((SUMIF(INDEX($V:$V,ROW($V2767)-VALUE(LEFT(W$1,FIND("-",W$1,1)-1))+1):$V2767,"&gt;0",INDEX($V:$V,ROW($V2767)-VALUE(LEFT(W$1,FIND("-",W$1,1)-1))+1):$V2767)/VALUE(LEFT(W$1,FIND("-",W$1,1)-1)))/(SUMIF(INDEX($V:$V,ROW($V2767)-VALUE(LEFT(W$1,FIND("-",W$1,1)-1))+1):$V2767,"&lt;0",INDEX($V:$V,ROW($V2767)-VALUE(LEFT(W$1,FIND("-",W$1,1)-1))+1):$V2767)/VALUE(LEFT(W$1,FIND("-",W$1,1)-1)))))))</f>
        <v>53.846153846153854</v>
      </c>
      <c r="Y2767">
        <f>IF(ROW($E2767)&lt;=VALUE(LEFT(Y$1,FIND("-",Y$1,1)-1)),0,MAX(INDEX(C:C,ROW(C2767)-VALUE(LEFT(Y$1,FIND("-",Y$1,1)-1))+1):C2767))</f>
        <v>0.17</v>
      </c>
      <c r="Z2767">
        <f>IF(ROW($E2767)&lt;=VALUE(LEFT(Z$1,FIND("-",Z$1,1)-1)),0,MIN(INDEX(D:D,ROW(D2767)-VALUE(LEFT(Z$1,FIND("-",Z$1,1)-1))+1):D2767))</f>
        <v>0.14499999999999999</v>
      </c>
      <c r="AA2767">
        <f t="shared" ref="AA2767:AA2830" si="396">IF(ROW($E2767)&lt;=VALUE(LEFT(AA$1,FIND("-",AA$1,1)-1)),0,(($E2767-$Z2767)/($Y2767-$Z2767))*100)</f>
        <v>20</v>
      </c>
      <c r="AB2767">
        <f>IF(ROW($AA2767)&lt;=VALUE(LEFT(AA$1,FIND("-",AA$1,1)-1))+VALUE(LEFT(AB$1,FIND("-",AB$1,1)-1)-1),0,AVERAGE(INDEX($AA:$AA,ROW($AA2767)-VALUE(LEFT(AB$1,FIND("-",AB$1,1)-1))+1):$AA2767))</f>
        <v>40</v>
      </c>
      <c r="AC2767">
        <f>IF(ROW($AA2767)&lt;=VALUE(LEFT(AA$1,FIND("-",AA$1,1)-1))+VALUE(LEFT(AB$1,FIND("-",AB$1,1)-1)-1)+VALUE(LEFT(AC$1,FIND("-",AC$1,1)-1)-1),0,AVERAGE(INDEX($AB:$AB,ROW($AB2767)-VALUE(LEFT(AC$1,FIND("-",AC$1,1)-1))+1):$AB2767))</f>
        <v>34.444444444444422</v>
      </c>
      <c r="AE2767">
        <f t="shared" si="393"/>
        <v>168204644</v>
      </c>
      <c r="AG2767" t="str">
        <f t="shared" si="395"/>
        <v/>
      </c>
    </row>
    <row r="2768" spans="1:33" x14ac:dyDescent="0.25">
      <c r="A2768" s="6">
        <v>41009</v>
      </c>
      <c r="B2768">
        <v>0.15</v>
      </c>
      <c r="C2768">
        <v>0.155</v>
      </c>
      <c r="D2768">
        <v>0.15</v>
      </c>
      <c r="E2768">
        <v>0.155</v>
      </c>
      <c r="F2768">
        <v>0.119724</v>
      </c>
      <c r="G2768">
        <v>446000</v>
      </c>
      <c r="I2768" t="str">
        <f t="shared" si="388"/>
        <v/>
      </c>
      <c r="J2768" t="str">
        <f t="shared" si="389"/>
        <v/>
      </c>
      <c r="K2768" t="str">
        <f t="shared" si="390"/>
        <v/>
      </c>
      <c r="M2768" s="11" t="str">
        <f t="shared" si="394"/>
        <v/>
      </c>
      <c r="O2768">
        <f>IF(ROW($E2768)&lt;=VALUE(LEFT(O$1,FIND("-",O$1,1)-1)),0,IF(ROW($E2768)=VALUE(LEFT(O$1,FIND("-",O$1,1)-1))+1,AVERAGE(INDEX($E:$E,ROW($E2768)-VALUE(LEFT(O$1,FIND("-",O$1,1)-1))):$E2768),($E2768*(2/(VALUE(LEFT(O$1,FIND("-",O$1,1)-1))+1)))+(O2767*(1-(2/(VALUE(LEFT(O$1,FIND("-",O$1,1)-1))+1))))))</f>
        <v>0.14440687851382572</v>
      </c>
      <c r="Q2768">
        <f>IF(ROW($E2768)&lt;=VALUE(LEFT(Q$1,FIND("-",Q$1,1)-1)),0,IF(ROW($E2768)=VALUE(LEFT(Q$1,FIND("-",Q$1,1)-1))+1,AVERAGE(INDEX($E:$E,ROW($E2768)-VALUE(LEFT(Q$1,FIND("-",Q$1,1)-1))):$E2768),($E2768*(2/(VALUE(LEFT(Q$1,FIND("-",Q$1,1)-1))+1)))+(Q2767*(1-(2/(VALUE(LEFT(Q$1,FIND("-",Q$1,1)-1))+1))))))</f>
        <v>0.15099553247669564</v>
      </c>
      <c r="R2768">
        <f>IF(ROW($E2768)&lt;=VALUE(LEFT(R$1,FIND("-",R$1,1)-1)),0,IF(ROW($E2768)=VALUE(LEFT(R$1,FIND("-",R$1,1)-1))+1,AVERAGE(INDEX($E:$E,ROW($E2768)-VALUE(LEFT(R$1,FIND("-",R$1,1)-1))):$E2768),($E2768*(2/(VALUE(LEFT(R$1,FIND("-",R$1,1)-1))+1)))+(R2767*(1-(2/(VALUE(LEFT(R$1,FIND("-",R$1,1)-1))+1))))))</f>
        <v>0.14970541975119761</v>
      </c>
      <c r="S2768">
        <f t="shared" si="391"/>
        <v>1.2901127254980327E-3</v>
      </c>
      <c r="T2768">
        <f>IF(ROW($E2768)&lt;=MAX(VALUE(LEFT(Q$1,FIND("-",Q$1,1)-1)),VALUE(LEFT(R$1,FIND("-",R$1,1)-1)))+VALUE(LEFT(T$1,FIND("-",T$1,1)-1))-1,0,IF(ROW($E2768)=MAX(VALUE(LEFT(Q$1,FIND("-",Q$1,1)-1)),VALUE(LEFT(R$1,FIND("-",R$1,1)-1)))+VALUE(LEFT(T$1,FIND("-",T$1,1)-1)),AVERAGE(INDEX($S:$S,ROW(S2768)-VALUE(LEFT(T$1,FIND("-",T$1,1)-1))+1):S2768),($S2768*(2/(VALUE(LEFT(T$1,FIND("-",T$1,1)-1))+1)))+(T2767*(1-(2/(VALUE(LEFT(T$1,FIND("-",T$1,1)-1))+1))))))</f>
        <v>5.3292856611754499E-4</v>
      </c>
      <c r="V2768">
        <f t="shared" si="392"/>
        <v>5.0000000000000044E-3</v>
      </c>
      <c r="W2768">
        <f>IF(ROW($E2768)&lt;=VALUE(LEFT(W$1,FIND("-",W$1,1)-1))+1,0,IF(ROW($E2767)=VALUE(LEFT(W$1,FIND("-",W$1,1)-1))+1,100-100/(1+ABS((SUMIF(INDEX($V:$V,ROW($V2768)-VALUE(LEFT(W$1,FIND("-",W$1,1)-1))+1):$V2768,"&gt;0",INDEX($V:$V,ROW($V2768)-VALUE(LEFT(W$1,FIND("-",W$1,1)-1))+1):$V2768)/COUNTIF(INDEX($V:$V,ROW($V2768)-VALUE(LEFT(W$1,FIND("-",W$1,1)-1))+1):$V2768,"&gt;0"))/(SUMIF(INDEX($V:$V,ROW($V2768)-VALUE(LEFT(W$1,FIND("-",W$1,1)-1))+1):$V2768,"&lt;0",INDEX($V:$V,ROW($V2768)-VALUE(LEFT(W$1,FIND("-",W$1,1)-1))+1):$V2768)/COUNTIF(INDEX($V:$V,ROW($V2768)-VALUE(LEFT(W$1,FIND("-",W$1,1)-1))+1):$V2768,"&lt;0")))),100-100/(1+ABS((SUMIF(INDEX($V:$V,ROW($V2768)-VALUE(LEFT(W$1,FIND("-",W$1,1)-1))+1):$V2768,"&gt;0",INDEX($V:$V,ROW($V2768)-VALUE(LEFT(W$1,FIND("-",W$1,1)-1))+1):$V2768)/VALUE(LEFT(W$1,FIND("-",W$1,1)-1)))/(SUMIF(INDEX($V:$V,ROW($V2768)-VALUE(LEFT(W$1,FIND("-",W$1,1)-1))+1):$V2768,"&lt;0",INDEX($V:$V,ROW($V2768)-VALUE(LEFT(W$1,FIND("-",W$1,1)-1))+1):$V2768)/VALUE(LEFT(W$1,FIND("-",W$1,1)-1)))))))</f>
        <v>57.142857142857146</v>
      </c>
      <c r="Y2768">
        <f>IF(ROW($E2768)&lt;=VALUE(LEFT(Y$1,FIND("-",Y$1,1)-1)),0,MAX(INDEX(C:C,ROW(C2768)-VALUE(LEFT(Y$1,FIND("-",Y$1,1)-1))+1):C2768))</f>
        <v>0.17</v>
      </c>
      <c r="Z2768">
        <f>IF(ROW($E2768)&lt;=VALUE(LEFT(Z$1,FIND("-",Z$1,1)-1)),0,MIN(INDEX(D:D,ROW(D2768)-VALUE(LEFT(Z$1,FIND("-",Z$1,1)-1))+1):D2768))</f>
        <v>0.14499999999999999</v>
      </c>
      <c r="AA2768">
        <f t="shared" si="396"/>
        <v>40</v>
      </c>
      <c r="AB2768">
        <f>IF(ROW($AA2768)&lt;=VALUE(LEFT(AA$1,FIND("-",AA$1,1)-1))+VALUE(LEFT(AB$1,FIND("-",AB$1,1)-1)-1),0,AVERAGE(INDEX($AA:$AA,ROW($AA2768)-VALUE(LEFT(AB$1,FIND("-",AB$1,1)-1))+1):$AA2768))</f>
        <v>40</v>
      </c>
      <c r="AC2768">
        <f>IF(ROW($AA2768)&lt;=VALUE(LEFT(AA$1,FIND("-",AA$1,1)-1))+VALUE(LEFT(AB$1,FIND("-",AB$1,1)-1)-1)+VALUE(LEFT(AC$1,FIND("-",AC$1,1)-1)-1),0,AVERAGE(INDEX($AB:$AB,ROW($AB2768)-VALUE(LEFT(AC$1,FIND("-",AC$1,1)-1))+1):$AB2768))</f>
        <v>39.629629629629619</v>
      </c>
      <c r="AE2768">
        <f t="shared" si="393"/>
        <v>168650644</v>
      </c>
      <c r="AG2768" t="str">
        <f t="shared" si="395"/>
        <v/>
      </c>
    </row>
    <row r="2769" spans="1:33" x14ac:dyDescent="0.25">
      <c r="A2769" s="6">
        <v>41011</v>
      </c>
      <c r="B2769">
        <v>0.155</v>
      </c>
      <c r="C2769">
        <v>0.16</v>
      </c>
      <c r="D2769">
        <v>0.155</v>
      </c>
      <c r="E2769">
        <v>0.16</v>
      </c>
      <c r="F2769">
        <v>0.123586</v>
      </c>
      <c r="G2769">
        <v>1060900</v>
      </c>
      <c r="I2769" t="str">
        <f t="shared" si="388"/>
        <v/>
      </c>
      <c r="J2769" t="str">
        <f t="shared" si="389"/>
        <v/>
      </c>
      <c r="K2769" t="str">
        <f t="shared" si="390"/>
        <v/>
      </c>
      <c r="M2769" s="11" t="str">
        <f t="shared" si="394"/>
        <v/>
      </c>
      <c r="O2769">
        <f>IF(ROW($E2769)&lt;=VALUE(LEFT(O$1,FIND("-",O$1,1)-1)),0,IF(ROW($E2769)=VALUE(LEFT(O$1,FIND("-",O$1,1)-1))+1,AVERAGE(INDEX($E:$E,ROW($E2769)-VALUE(LEFT(O$1,FIND("-",O$1,1)-1))):$E2769),($E2769*(2/(VALUE(LEFT(O$1,FIND("-",O$1,1)-1))+1)))+(O2768*(1-(2/(VALUE(LEFT(O$1,FIND("-",O$1,1)-1))+1))))))</f>
        <v>0.14456203395149911</v>
      </c>
      <c r="Q2769">
        <f>IF(ROW($E2769)&lt;=VALUE(LEFT(Q$1,FIND("-",Q$1,1)-1)),0,IF(ROW($E2769)=VALUE(LEFT(Q$1,FIND("-",Q$1,1)-1))+1,AVERAGE(INDEX($E:$E,ROW($E2769)-VALUE(LEFT(Q$1,FIND("-",Q$1,1)-1))):$E2769),($E2769*(2/(VALUE(LEFT(Q$1,FIND("-",Q$1,1)-1))+1)))+(Q2768*(1-(2/(VALUE(LEFT(Q$1,FIND("-",Q$1,1)-1))+1))))))</f>
        <v>0.15238083517258863</v>
      </c>
      <c r="R2769">
        <f>IF(ROW($E2769)&lt;=VALUE(LEFT(R$1,FIND("-",R$1,1)-1)),0,IF(ROW($E2769)=VALUE(LEFT(R$1,FIND("-",R$1,1)-1))+1,AVERAGE(INDEX($E:$E,ROW($E2769)-VALUE(LEFT(R$1,FIND("-",R$1,1)-1))):$E2769),($E2769*(2/(VALUE(LEFT(R$1,FIND("-",R$1,1)-1))+1)))+(R2768*(1-(2/(VALUE(LEFT(R$1,FIND("-",R$1,1)-1))+1))))))</f>
        <v>0.15046798125110891</v>
      </c>
      <c r="S2769">
        <f t="shared" si="391"/>
        <v>1.912853921479718E-3</v>
      </c>
      <c r="T2769">
        <f>IF(ROW($E2769)&lt;=MAX(VALUE(LEFT(Q$1,FIND("-",Q$1,1)-1)),VALUE(LEFT(R$1,FIND("-",R$1,1)-1)))+VALUE(LEFT(T$1,FIND("-",T$1,1)-1))-1,0,IF(ROW($E2769)=MAX(VALUE(LEFT(Q$1,FIND("-",Q$1,1)-1)),VALUE(LEFT(R$1,FIND("-",R$1,1)-1)))+VALUE(LEFT(T$1,FIND("-",T$1,1)-1)),AVERAGE(INDEX($S:$S,ROW(S2769)-VALUE(LEFT(T$1,FIND("-",T$1,1)-1))+1):S2769),($S2769*(2/(VALUE(LEFT(T$1,FIND("-",T$1,1)-1))+1)))+(T2768*(1-(2/(VALUE(LEFT(T$1,FIND("-",T$1,1)-1))+1))))))</f>
        <v>8.0891363718997968E-4</v>
      </c>
      <c r="V2769">
        <f t="shared" si="392"/>
        <v>5.0000000000000044E-3</v>
      </c>
      <c r="W2769">
        <f>IF(ROW($E2769)&lt;=VALUE(LEFT(W$1,FIND("-",W$1,1)-1))+1,0,IF(ROW($E2768)=VALUE(LEFT(W$1,FIND("-",W$1,1)-1))+1,100-100/(1+ABS((SUMIF(INDEX($V:$V,ROW($V2769)-VALUE(LEFT(W$1,FIND("-",W$1,1)-1))+1):$V2769,"&gt;0",INDEX($V:$V,ROW($V2769)-VALUE(LEFT(W$1,FIND("-",W$1,1)-1))+1):$V2769)/COUNTIF(INDEX($V:$V,ROW($V2769)-VALUE(LEFT(W$1,FIND("-",W$1,1)-1))+1):$V2769,"&gt;0"))/(SUMIF(INDEX($V:$V,ROW($V2769)-VALUE(LEFT(W$1,FIND("-",W$1,1)-1))+1):$V2769,"&lt;0",INDEX($V:$V,ROW($V2769)-VALUE(LEFT(W$1,FIND("-",W$1,1)-1))+1):$V2769)/COUNTIF(INDEX($V:$V,ROW($V2769)-VALUE(LEFT(W$1,FIND("-",W$1,1)-1))+1):$V2769,"&lt;0")))),100-100/(1+ABS((SUMIF(INDEX($V:$V,ROW($V2769)-VALUE(LEFT(W$1,FIND("-",W$1,1)-1))+1):$V2769,"&gt;0",INDEX($V:$V,ROW($V2769)-VALUE(LEFT(W$1,FIND("-",W$1,1)-1))+1):$V2769)/VALUE(LEFT(W$1,FIND("-",W$1,1)-1)))/(SUMIF(INDEX($V:$V,ROW($V2769)-VALUE(LEFT(W$1,FIND("-",W$1,1)-1))+1):$V2769,"&lt;0",INDEX($V:$V,ROW($V2769)-VALUE(LEFT(W$1,FIND("-",W$1,1)-1))+1):$V2769)/VALUE(LEFT(W$1,FIND("-",W$1,1)-1)))))))</f>
        <v>50</v>
      </c>
      <c r="Y2769">
        <f>IF(ROW($E2769)&lt;=VALUE(LEFT(Y$1,FIND("-",Y$1,1)-1)),0,MAX(INDEX(C:C,ROW(C2769)-VALUE(LEFT(Y$1,FIND("-",Y$1,1)-1))+1):C2769))</f>
        <v>0.17</v>
      </c>
      <c r="Z2769">
        <f>IF(ROW($E2769)&lt;=VALUE(LEFT(Z$1,FIND("-",Z$1,1)-1)),0,MIN(INDEX(D:D,ROW(D2769)-VALUE(LEFT(Z$1,FIND("-",Z$1,1)-1))+1):D2769))</f>
        <v>0.14499999999999999</v>
      </c>
      <c r="AA2769">
        <f t="shared" si="396"/>
        <v>60</v>
      </c>
      <c r="AB2769">
        <f>IF(ROW($AA2769)&lt;=VALUE(LEFT(AA$1,FIND("-",AA$1,1)-1))+VALUE(LEFT(AB$1,FIND("-",AB$1,1)-1)-1),0,AVERAGE(INDEX($AA:$AA,ROW($AA2769)-VALUE(LEFT(AB$1,FIND("-",AB$1,1)-1))+1):$AA2769))</f>
        <v>40</v>
      </c>
      <c r="AC2769">
        <f>IF(ROW($AA2769)&lt;=VALUE(LEFT(AA$1,FIND("-",AA$1,1)-1))+VALUE(LEFT(AB$1,FIND("-",AB$1,1)-1)-1)+VALUE(LEFT(AC$1,FIND("-",AC$1,1)-1)-1),0,AVERAGE(INDEX($AB:$AB,ROW($AB2769)-VALUE(LEFT(AC$1,FIND("-",AC$1,1)-1))+1):$AB2769))</f>
        <v>40</v>
      </c>
      <c r="AE2769">
        <f t="shared" si="393"/>
        <v>169711544</v>
      </c>
      <c r="AG2769" t="str">
        <f t="shared" si="395"/>
        <v/>
      </c>
    </row>
    <row r="2770" spans="1:33" x14ac:dyDescent="0.25">
      <c r="A2770" s="6">
        <v>41012</v>
      </c>
      <c r="B2770">
        <v>0.16</v>
      </c>
      <c r="C2770">
        <v>0.16</v>
      </c>
      <c r="D2770">
        <v>0.155</v>
      </c>
      <c r="E2770">
        <v>0.16</v>
      </c>
      <c r="F2770">
        <v>0.123586</v>
      </c>
      <c r="G2770">
        <v>908800</v>
      </c>
      <c r="I2770" t="str">
        <f t="shared" si="388"/>
        <v/>
      </c>
      <c r="J2770" t="str">
        <f t="shared" si="389"/>
        <v/>
      </c>
      <c r="K2770" t="str">
        <f t="shared" si="390"/>
        <v/>
      </c>
      <c r="M2770" s="11" t="str">
        <f t="shared" si="394"/>
        <v/>
      </c>
      <c r="O2770">
        <f>IF(ROW($E2770)&lt;=VALUE(LEFT(O$1,FIND("-",O$1,1)-1)),0,IF(ROW($E2770)=VALUE(LEFT(O$1,FIND("-",O$1,1)-1))+1,AVERAGE(INDEX($E:$E,ROW($E2770)-VALUE(LEFT(O$1,FIND("-",O$1,1)-1))):$E2770),($E2770*(2/(VALUE(LEFT(O$1,FIND("-",O$1,1)-1))+1)))+(O2769*(1-(2/(VALUE(LEFT(O$1,FIND("-",O$1,1)-1))+1))))))</f>
        <v>0.14471564555397176</v>
      </c>
      <c r="Q2770">
        <f>IF(ROW($E2770)&lt;=VALUE(LEFT(Q$1,FIND("-",Q$1,1)-1)),0,IF(ROW($E2770)=VALUE(LEFT(Q$1,FIND("-",Q$1,1)-1))+1,AVERAGE(INDEX($E:$E,ROW($E2770)-VALUE(LEFT(Q$1,FIND("-",Q$1,1)-1))):$E2770),($E2770*(2/(VALUE(LEFT(Q$1,FIND("-",Q$1,1)-1))+1)))+(Q2769*(1-(2/(VALUE(LEFT(Q$1,FIND("-",Q$1,1)-1))+1))))))</f>
        <v>0.15355301437680577</v>
      </c>
      <c r="R2770">
        <f>IF(ROW($E2770)&lt;=VALUE(LEFT(R$1,FIND("-",R$1,1)-1)),0,IF(ROW($E2770)=VALUE(LEFT(R$1,FIND("-",R$1,1)-1))+1,AVERAGE(INDEX($E:$E,ROW($E2770)-VALUE(LEFT(R$1,FIND("-",R$1,1)-1))):$E2770),($E2770*(2/(VALUE(LEFT(R$1,FIND("-",R$1,1)-1))+1)))+(R2769*(1-(2/(VALUE(LEFT(R$1,FIND("-",R$1,1)-1))+1))))))</f>
        <v>0.15117405671398976</v>
      </c>
      <c r="S2770">
        <f t="shared" si="391"/>
        <v>2.3789576628160114E-3</v>
      </c>
      <c r="T2770">
        <f>IF(ROW($E2770)&lt;=MAX(VALUE(LEFT(Q$1,FIND("-",Q$1,1)-1)),VALUE(LEFT(R$1,FIND("-",R$1,1)-1)))+VALUE(LEFT(T$1,FIND("-",T$1,1)-1))-1,0,IF(ROW($E2770)=MAX(VALUE(LEFT(Q$1,FIND("-",Q$1,1)-1)),VALUE(LEFT(R$1,FIND("-",R$1,1)-1)))+VALUE(LEFT(T$1,FIND("-",T$1,1)-1)),AVERAGE(INDEX($S:$S,ROW(S2770)-VALUE(LEFT(T$1,FIND("-",T$1,1)-1))+1):S2770),($S2770*(2/(VALUE(LEFT(T$1,FIND("-",T$1,1)-1))+1)))+(T2769*(1-(2/(VALUE(LEFT(T$1,FIND("-",T$1,1)-1))+1))))))</f>
        <v>1.1229224423151862E-3</v>
      </c>
      <c r="V2770">
        <f t="shared" si="392"/>
        <v>0</v>
      </c>
      <c r="W2770">
        <f>IF(ROW($E2770)&lt;=VALUE(LEFT(W$1,FIND("-",W$1,1)-1))+1,0,IF(ROW($E2769)=VALUE(LEFT(W$1,FIND("-",W$1,1)-1))+1,100-100/(1+ABS((SUMIF(INDEX($V:$V,ROW($V2770)-VALUE(LEFT(W$1,FIND("-",W$1,1)-1))+1):$V2770,"&gt;0",INDEX($V:$V,ROW($V2770)-VALUE(LEFT(W$1,FIND("-",W$1,1)-1))+1):$V2770)/COUNTIF(INDEX($V:$V,ROW($V2770)-VALUE(LEFT(W$1,FIND("-",W$1,1)-1))+1):$V2770,"&gt;0"))/(SUMIF(INDEX($V:$V,ROW($V2770)-VALUE(LEFT(W$1,FIND("-",W$1,1)-1))+1):$V2770,"&lt;0",INDEX($V:$V,ROW($V2770)-VALUE(LEFT(W$1,FIND("-",W$1,1)-1))+1):$V2770)/COUNTIF(INDEX($V:$V,ROW($V2770)-VALUE(LEFT(W$1,FIND("-",W$1,1)-1))+1):$V2770,"&lt;0")))),100-100/(1+ABS((SUMIF(INDEX($V:$V,ROW($V2770)-VALUE(LEFT(W$1,FIND("-",W$1,1)-1))+1):$V2770,"&gt;0",INDEX($V:$V,ROW($V2770)-VALUE(LEFT(W$1,FIND("-",W$1,1)-1))+1):$V2770)/VALUE(LEFT(W$1,FIND("-",W$1,1)-1)))/(SUMIF(INDEX($V:$V,ROW($V2770)-VALUE(LEFT(W$1,FIND("-",W$1,1)-1))+1):$V2770,"&lt;0",INDEX($V:$V,ROW($V2770)-VALUE(LEFT(W$1,FIND("-",W$1,1)-1))+1):$V2770)/VALUE(LEFT(W$1,FIND("-",W$1,1)-1)))))))</f>
        <v>60</v>
      </c>
      <c r="Y2770">
        <f>IF(ROW($E2770)&lt;=VALUE(LEFT(Y$1,FIND("-",Y$1,1)-1)),0,MAX(INDEX(C:C,ROW(C2770)-VALUE(LEFT(Y$1,FIND("-",Y$1,1)-1))+1):C2770))</f>
        <v>0.16</v>
      </c>
      <c r="Z2770">
        <f>IF(ROW($E2770)&lt;=VALUE(LEFT(Z$1,FIND("-",Z$1,1)-1)),0,MIN(INDEX(D:D,ROW(D2770)-VALUE(LEFT(Z$1,FIND("-",Z$1,1)-1))+1):D2770))</f>
        <v>0.14499999999999999</v>
      </c>
      <c r="AA2770">
        <f t="shared" si="396"/>
        <v>100</v>
      </c>
      <c r="AB2770">
        <f>IF(ROW($AA2770)&lt;=VALUE(LEFT(AA$1,FIND("-",AA$1,1)-1))+VALUE(LEFT(AB$1,FIND("-",AB$1,1)-1)-1),0,AVERAGE(INDEX($AA:$AA,ROW($AA2770)-VALUE(LEFT(AB$1,FIND("-",AB$1,1)-1))+1):$AA2770))</f>
        <v>66.666666666666671</v>
      </c>
      <c r="AC2770">
        <f>IF(ROW($AA2770)&lt;=VALUE(LEFT(AA$1,FIND("-",AA$1,1)-1))+VALUE(LEFT(AB$1,FIND("-",AB$1,1)-1)-1)+VALUE(LEFT(AC$1,FIND("-",AC$1,1)-1)-1),0,AVERAGE(INDEX($AB:$AB,ROW($AB2770)-VALUE(LEFT(AC$1,FIND("-",AC$1,1)-1))+1):$AB2770))</f>
        <v>48.888888888888893</v>
      </c>
      <c r="AE2770">
        <f t="shared" si="393"/>
        <v>169711544</v>
      </c>
      <c r="AG2770" t="str">
        <f t="shared" si="395"/>
        <v/>
      </c>
    </row>
    <row r="2771" spans="1:33" x14ac:dyDescent="0.25">
      <c r="A2771" s="6">
        <v>41015</v>
      </c>
      <c r="B2771">
        <v>0.16</v>
      </c>
      <c r="C2771">
        <v>0.17</v>
      </c>
      <c r="D2771">
        <v>0.16</v>
      </c>
      <c r="E2771">
        <v>0.16</v>
      </c>
      <c r="F2771">
        <v>0.123586</v>
      </c>
      <c r="G2771">
        <v>9236900</v>
      </c>
      <c r="I2771" t="str">
        <f t="shared" si="388"/>
        <v/>
      </c>
      <c r="J2771" t="str">
        <f t="shared" si="389"/>
        <v/>
      </c>
      <c r="K2771" t="str">
        <f t="shared" si="390"/>
        <v/>
      </c>
      <c r="M2771" s="11" t="str">
        <f t="shared" si="394"/>
        <v/>
      </c>
      <c r="O2771">
        <f>IF(ROW($E2771)&lt;=VALUE(LEFT(O$1,FIND("-",O$1,1)-1)),0,IF(ROW($E2771)=VALUE(LEFT(O$1,FIND("-",O$1,1)-1))+1,AVERAGE(INDEX($E:$E,ROW($E2771)-VALUE(LEFT(O$1,FIND("-",O$1,1)-1))):$E2771),($E2771*(2/(VALUE(LEFT(O$1,FIND("-",O$1,1)-1))+1)))+(O2770*(1-(2/(VALUE(LEFT(O$1,FIND("-",O$1,1)-1))+1))))))</f>
        <v>0.14486772868278799</v>
      </c>
      <c r="Q2771">
        <f>IF(ROW($E2771)&lt;=VALUE(LEFT(Q$1,FIND("-",Q$1,1)-1)),0,IF(ROW($E2771)=VALUE(LEFT(Q$1,FIND("-",Q$1,1)-1))+1,AVERAGE(INDEX($E:$E,ROW($E2771)-VALUE(LEFT(Q$1,FIND("-",Q$1,1)-1))):$E2771),($E2771*(2/(VALUE(LEFT(Q$1,FIND("-",Q$1,1)-1))+1)))+(Q2770*(1-(2/(VALUE(LEFT(Q$1,FIND("-",Q$1,1)-1))+1))))))</f>
        <v>0.15454485831883566</v>
      </c>
      <c r="R2771">
        <f>IF(ROW($E2771)&lt;=VALUE(LEFT(R$1,FIND("-",R$1,1)-1)),0,IF(ROW($E2771)=VALUE(LEFT(R$1,FIND("-",R$1,1)-1))+1,AVERAGE(INDEX($E:$E,ROW($E2771)-VALUE(LEFT(R$1,FIND("-",R$1,1)-1))):$E2771),($E2771*(2/(VALUE(LEFT(R$1,FIND("-",R$1,1)-1))+1)))+(R2770*(1-(2/(VALUE(LEFT(R$1,FIND("-",R$1,1)-1))+1))))))</f>
        <v>0.15182783029073127</v>
      </c>
      <c r="S2771">
        <f t="shared" si="391"/>
        <v>2.7170280281043901E-3</v>
      </c>
      <c r="T2771">
        <f>IF(ROW($E2771)&lt;=MAX(VALUE(LEFT(Q$1,FIND("-",Q$1,1)-1)),VALUE(LEFT(R$1,FIND("-",R$1,1)-1)))+VALUE(LEFT(T$1,FIND("-",T$1,1)-1))-1,0,IF(ROW($E2771)=MAX(VALUE(LEFT(Q$1,FIND("-",Q$1,1)-1)),VALUE(LEFT(R$1,FIND("-",R$1,1)-1)))+VALUE(LEFT(T$1,FIND("-",T$1,1)-1)),AVERAGE(INDEX($S:$S,ROW(S2771)-VALUE(LEFT(T$1,FIND("-",T$1,1)-1))+1):S2771),($S2771*(2/(VALUE(LEFT(T$1,FIND("-",T$1,1)-1))+1)))+(T2770*(1-(2/(VALUE(LEFT(T$1,FIND("-",T$1,1)-1))+1))))))</f>
        <v>1.441743559473027E-3</v>
      </c>
      <c r="V2771">
        <f t="shared" si="392"/>
        <v>0</v>
      </c>
      <c r="W2771">
        <f>IF(ROW($E2771)&lt;=VALUE(LEFT(W$1,FIND("-",W$1,1)-1))+1,0,IF(ROW($E2770)=VALUE(LEFT(W$1,FIND("-",W$1,1)-1))+1,100-100/(1+ABS((SUMIF(INDEX($V:$V,ROW($V2771)-VALUE(LEFT(W$1,FIND("-",W$1,1)-1))+1):$V2771,"&gt;0",INDEX($V:$V,ROW($V2771)-VALUE(LEFT(W$1,FIND("-",W$1,1)-1))+1):$V2771)/COUNTIF(INDEX($V:$V,ROW($V2771)-VALUE(LEFT(W$1,FIND("-",W$1,1)-1))+1):$V2771,"&gt;0"))/(SUMIF(INDEX($V:$V,ROW($V2771)-VALUE(LEFT(W$1,FIND("-",W$1,1)-1))+1):$V2771,"&lt;0",INDEX($V:$V,ROW($V2771)-VALUE(LEFT(W$1,FIND("-",W$1,1)-1))+1):$V2771)/COUNTIF(INDEX($V:$V,ROW($V2771)-VALUE(LEFT(W$1,FIND("-",W$1,1)-1))+1):$V2771,"&lt;0")))),100-100/(1+ABS((SUMIF(INDEX($V:$V,ROW($V2771)-VALUE(LEFT(W$1,FIND("-",W$1,1)-1))+1):$V2771,"&gt;0",INDEX($V:$V,ROW($V2771)-VALUE(LEFT(W$1,FIND("-",W$1,1)-1))+1):$V2771)/VALUE(LEFT(W$1,FIND("-",W$1,1)-1)))/(SUMIF(INDEX($V:$V,ROW($V2771)-VALUE(LEFT(W$1,FIND("-",W$1,1)-1))+1):$V2771,"&lt;0",INDEX($V:$V,ROW($V2771)-VALUE(LEFT(W$1,FIND("-",W$1,1)-1))+1):$V2771)/VALUE(LEFT(W$1,FIND("-",W$1,1)-1)))))))</f>
        <v>60</v>
      </c>
      <c r="Y2771">
        <f>IF(ROW($E2771)&lt;=VALUE(LEFT(Y$1,FIND("-",Y$1,1)-1)),0,MAX(INDEX(C:C,ROW(C2771)-VALUE(LEFT(Y$1,FIND("-",Y$1,1)-1))+1):C2771))</f>
        <v>0.17</v>
      </c>
      <c r="Z2771">
        <f>IF(ROW($E2771)&lt;=VALUE(LEFT(Z$1,FIND("-",Z$1,1)-1)),0,MIN(INDEX(D:D,ROW(D2771)-VALUE(LEFT(Z$1,FIND("-",Z$1,1)-1))+1):D2771))</f>
        <v>0.14499999999999999</v>
      </c>
      <c r="AA2771">
        <f t="shared" si="396"/>
        <v>60</v>
      </c>
      <c r="AB2771">
        <f>IF(ROW($AA2771)&lt;=VALUE(LEFT(AA$1,FIND("-",AA$1,1)-1))+VALUE(LEFT(AB$1,FIND("-",AB$1,1)-1)-1),0,AVERAGE(INDEX($AA:$AA,ROW($AA2771)-VALUE(LEFT(AB$1,FIND("-",AB$1,1)-1))+1):$AA2771))</f>
        <v>73.333333333333329</v>
      </c>
      <c r="AC2771">
        <f>IF(ROW($AA2771)&lt;=VALUE(LEFT(AA$1,FIND("-",AA$1,1)-1))+VALUE(LEFT(AB$1,FIND("-",AB$1,1)-1)-1)+VALUE(LEFT(AC$1,FIND("-",AC$1,1)-1)-1),0,AVERAGE(INDEX($AB:$AB,ROW($AB2771)-VALUE(LEFT(AC$1,FIND("-",AC$1,1)-1))+1):$AB2771))</f>
        <v>60</v>
      </c>
      <c r="AE2771">
        <f t="shared" si="393"/>
        <v>169711544</v>
      </c>
      <c r="AG2771" t="str">
        <f t="shared" si="395"/>
        <v/>
      </c>
    </row>
    <row r="2772" spans="1:33" x14ac:dyDescent="0.25">
      <c r="A2772" s="6">
        <v>41016</v>
      </c>
      <c r="B2772">
        <v>0.16500000000000001</v>
      </c>
      <c r="C2772">
        <v>0.16500000000000001</v>
      </c>
      <c r="D2772">
        <v>0.16</v>
      </c>
      <c r="E2772">
        <v>0.16500000000000001</v>
      </c>
      <c r="F2772">
        <v>0.12744800000000001</v>
      </c>
      <c r="G2772">
        <v>3115000</v>
      </c>
      <c r="I2772" t="str">
        <f t="shared" si="388"/>
        <v/>
      </c>
      <c r="J2772" t="str">
        <f t="shared" si="389"/>
        <v/>
      </c>
      <c r="K2772" t="str">
        <f t="shared" si="390"/>
        <v/>
      </c>
      <c r="M2772" s="11" t="str">
        <f t="shared" si="394"/>
        <v/>
      </c>
      <c r="O2772">
        <f>IF(ROW($E2772)&lt;=VALUE(LEFT(O$1,FIND("-",O$1,1)-1)),0,IF(ROW($E2772)=VALUE(LEFT(O$1,FIND("-",O$1,1)-1))+1,AVERAGE(INDEX($E:$E,ROW($E2772)-VALUE(LEFT(O$1,FIND("-",O$1,1)-1))):$E2772),($E2772*(2/(VALUE(LEFT(O$1,FIND("-",O$1,1)-1))+1)))+(O2771*(1-(2/(VALUE(LEFT(O$1,FIND("-",O$1,1)-1))+1))))))</f>
        <v>0.14506804979042195</v>
      </c>
      <c r="Q2772">
        <f>IF(ROW($E2772)&lt;=VALUE(LEFT(Q$1,FIND("-",Q$1,1)-1)),0,IF(ROW($E2772)=VALUE(LEFT(Q$1,FIND("-",Q$1,1)-1))+1,AVERAGE(INDEX($E:$E,ROW($E2772)-VALUE(LEFT(Q$1,FIND("-",Q$1,1)-1))):$E2772),($E2772*(2/(VALUE(LEFT(Q$1,FIND("-",Q$1,1)-1))+1)))+(Q2771*(1-(2/(VALUE(LEFT(Q$1,FIND("-",Q$1,1)-1))+1))))))</f>
        <v>0.15615334165439942</v>
      </c>
      <c r="R2772">
        <f>IF(ROW($E2772)&lt;=VALUE(LEFT(R$1,FIND("-",R$1,1)-1)),0,IF(ROW($E2772)=VALUE(LEFT(R$1,FIND("-",R$1,1)-1))+1,AVERAGE(INDEX($E:$E,ROW($E2772)-VALUE(LEFT(R$1,FIND("-",R$1,1)-1))):$E2772),($E2772*(2/(VALUE(LEFT(R$1,FIND("-",R$1,1)-1))+1)))+(R2771*(1-(2/(VALUE(LEFT(R$1,FIND("-",R$1,1)-1))+1))))))</f>
        <v>0.15280354656549192</v>
      </c>
      <c r="S2772">
        <f t="shared" si="391"/>
        <v>3.349795088907509E-3</v>
      </c>
      <c r="T2772">
        <f>IF(ROW($E2772)&lt;=MAX(VALUE(LEFT(Q$1,FIND("-",Q$1,1)-1)),VALUE(LEFT(R$1,FIND("-",R$1,1)-1)))+VALUE(LEFT(T$1,FIND("-",T$1,1)-1))-1,0,IF(ROW($E2772)=MAX(VALUE(LEFT(Q$1,FIND("-",Q$1,1)-1)),VALUE(LEFT(R$1,FIND("-",R$1,1)-1)))+VALUE(LEFT(T$1,FIND("-",T$1,1)-1)),AVERAGE(INDEX($S:$S,ROW(S2772)-VALUE(LEFT(T$1,FIND("-",T$1,1)-1))+1):S2772),($S2772*(2/(VALUE(LEFT(T$1,FIND("-",T$1,1)-1))+1)))+(T2771*(1-(2/(VALUE(LEFT(T$1,FIND("-",T$1,1)-1))+1))))))</f>
        <v>1.8233538653599235E-3</v>
      </c>
      <c r="V2772">
        <f t="shared" si="392"/>
        <v>5.0000000000000044E-3</v>
      </c>
      <c r="W2772">
        <f>IF(ROW($E2772)&lt;=VALUE(LEFT(W$1,FIND("-",W$1,1)-1))+1,0,IF(ROW($E2771)=VALUE(LEFT(W$1,FIND("-",W$1,1)-1))+1,100-100/(1+ABS((SUMIF(INDEX($V:$V,ROW($V2772)-VALUE(LEFT(W$1,FIND("-",W$1,1)-1))+1):$V2772,"&gt;0",INDEX($V:$V,ROW($V2772)-VALUE(LEFT(W$1,FIND("-",W$1,1)-1))+1):$V2772)/COUNTIF(INDEX($V:$V,ROW($V2772)-VALUE(LEFT(W$1,FIND("-",W$1,1)-1))+1):$V2772,"&gt;0"))/(SUMIF(INDEX($V:$V,ROW($V2772)-VALUE(LEFT(W$1,FIND("-",W$1,1)-1))+1):$V2772,"&lt;0",INDEX($V:$V,ROW($V2772)-VALUE(LEFT(W$1,FIND("-",W$1,1)-1))+1):$V2772)/COUNTIF(INDEX($V:$V,ROW($V2772)-VALUE(LEFT(W$1,FIND("-",W$1,1)-1))+1):$V2772,"&lt;0")))),100-100/(1+ABS((SUMIF(INDEX($V:$V,ROW($V2772)-VALUE(LEFT(W$1,FIND("-",W$1,1)-1))+1):$V2772,"&gt;0",INDEX($V:$V,ROW($V2772)-VALUE(LEFT(W$1,FIND("-",W$1,1)-1))+1):$V2772)/VALUE(LEFT(W$1,FIND("-",W$1,1)-1)))/(SUMIF(INDEX($V:$V,ROW($V2772)-VALUE(LEFT(W$1,FIND("-",W$1,1)-1))+1):$V2772,"&lt;0",INDEX($V:$V,ROW($V2772)-VALUE(LEFT(W$1,FIND("-",W$1,1)-1))+1):$V2772)/VALUE(LEFT(W$1,FIND("-",W$1,1)-1)))))))</f>
        <v>63.636363636363633</v>
      </c>
      <c r="Y2772">
        <f>IF(ROW($E2772)&lt;=VALUE(LEFT(Y$1,FIND("-",Y$1,1)-1)),0,MAX(INDEX(C:C,ROW(C2772)-VALUE(LEFT(Y$1,FIND("-",Y$1,1)-1))+1):C2772))</f>
        <v>0.17</v>
      </c>
      <c r="Z2772">
        <f>IF(ROW($E2772)&lt;=VALUE(LEFT(Z$1,FIND("-",Z$1,1)-1)),0,MIN(INDEX(D:D,ROW(D2772)-VALUE(LEFT(Z$1,FIND("-",Z$1,1)-1))+1):D2772))</f>
        <v>0.14499999999999999</v>
      </c>
      <c r="AA2772">
        <f t="shared" si="396"/>
        <v>80</v>
      </c>
      <c r="AB2772">
        <f>IF(ROW($AA2772)&lt;=VALUE(LEFT(AA$1,FIND("-",AA$1,1)-1))+VALUE(LEFT(AB$1,FIND("-",AB$1,1)-1)-1),0,AVERAGE(INDEX($AA:$AA,ROW($AA2772)-VALUE(LEFT(AB$1,FIND("-",AB$1,1)-1))+1):$AA2772))</f>
        <v>80</v>
      </c>
      <c r="AC2772">
        <f>IF(ROW($AA2772)&lt;=VALUE(LEFT(AA$1,FIND("-",AA$1,1)-1))+VALUE(LEFT(AB$1,FIND("-",AB$1,1)-1)-1)+VALUE(LEFT(AC$1,FIND("-",AC$1,1)-1)-1),0,AVERAGE(INDEX($AB:$AB,ROW($AB2772)-VALUE(LEFT(AC$1,FIND("-",AC$1,1)-1))+1):$AB2772))</f>
        <v>73.333333333333329</v>
      </c>
      <c r="AE2772">
        <f t="shared" si="393"/>
        <v>172826544</v>
      </c>
      <c r="AG2772" t="str">
        <f t="shared" si="395"/>
        <v/>
      </c>
    </row>
    <row r="2773" spans="1:33" x14ac:dyDescent="0.25">
      <c r="A2773" s="6">
        <v>41017</v>
      </c>
      <c r="B2773">
        <v>0.17</v>
      </c>
      <c r="C2773">
        <v>0.18</v>
      </c>
      <c r="D2773">
        <v>0.17</v>
      </c>
      <c r="E2773">
        <v>0.17499999999999999</v>
      </c>
      <c r="F2773">
        <v>0.13517199999999999</v>
      </c>
      <c r="G2773">
        <v>8609500</v>
      </c>
      <c r="I2773" t="str">
        <f t="shared" si="388"/>
        <v/>
      </c>
      <c r="J2773" t="str">
        <f t="shared" si="389"/>
        <v/>
      </c>
      <c r="K2773" t="str">
        <f t="shared" si="390"/>
        <v/>
      </c>
      <c r="M2773" s="11" t="str">
        <f t="shared" si="394"/>
        <v/>
      </c>
      <c r="O2773">
        <f>IF(ROW($E2773)&lt;=VALUE(LEFT(O$1,FIND("-",O$1,1)-1)),0,IF(ROW($E2773)=VALUE(LEFT(O$1,FIND("-",O$1,1)-1))+1,AVERAGE(INDEX($E:$E,ROW($E2773)-VALUE(LEFT(O$1,FIND("-",O$1,1)-1))):$E2773),($E2773*(2/(VALUE(LEFT(O$1,FIND("-",O$1,1)-1))+1)))+(O2772*(1-(2/(VALUE(LEFT(O$1,FIND("-",O$1,1)-1))+1))))))</f>
        <v>0.14536588014076604</v>
      </c>
      <c r="Q2773">
        <f>IF(ROW($E2773)&lt;=VALUE(LEFT(Q$1,FIND("-",Q$1,1)-1)),0,IF(ROW($E2773)=VALUE(LEFT(Q$1,FIND("-",Q$1,1)-1))+1,AVERAGE(INDEX($E:$E,ROW($E2773)-VALUE(LEFT(Q$1,FIND("-",Q$1,1)-1))):$E2773),($E2773*(2/(VALUE(LEFT(Q$1,FIND("-",Q$1,1)-1))+1)))+(Q2772*(1-(2/(VALUE(LEFT(Q$1,FIND("-",Q$1,1)-1))+1))))))</f>
        <v>0.15905282755372258</v>
      </c>
      <c r="R2773">
        <f>IF(ROW($E2773)&lt;=VALUE(LEFT(R$1,FIND("-",R$1,1)-1)),0,IF(ROW($E2773)=VALUE(LEFT(R$1,FIND("-",R$1,1)-1))+1,AVERAGE(INDEX($E:$E,ROW($E2773)-VALUE(LEFT(R$1,FIND("-",R$1,1)-1))):$E2773),($E2773*(2/(VALUE(LEFT(R$1,FIND("-",R$1,1)-1))+1)))+(R2772*(1-(2/(VALUE(LEFT(R$1,FIND("-",R$1,1)-1))+1))))))</f>
        <v>0.1544477283013814</v>
      </c>
      <c r="S2773">
        <f t="shared" si="391"/>
        <v>4.6050992523411771E-3</v>
      </c>
      <c r="T2773">
        <f>IF(ROW($E2773)&lt;=MAX(VALUE(LEFT(Q$1,FIND("-",Q$1,1)-1)),VALUE(LEFT(R$1,FIND("-",R$1,1)-1)))+VALUE(LEFT(T$1,FIND("-",T$1,1)-1))-1,0,IF(ROW($E2773)=MAX(VALUE(LEFT(Q$1,FIND("-",Q$1,1)-1)),VALUE(LEFT(R$1,FIND("-",R$1,1)-1)))+VALUE(LEFT(T$1,FIND("-",T$1,1)-1)),AVERAGE(INDEX($S:$S,ROW(S2773)-VALUE(LEFT(T$1,FIND("-",T$1,1)-1))+1):S2773),($S2773*(2/(VALUE(LEFT(T$1,FIND("-",T$1,1)-1))+1)))+(T2772*(1-(2/(VALUE(LEFT(T$1,FIND("-",T$1,1)-1))+1))))))</f>
        <v>2.3797029427561744E-3</v>
      </c>
      <c r="V2773">
        <f t="shared" si="392"/>
        <v>9.9999999999999811E-3</v>
      </c>
      <c r="W2773">
        <f>IF(ROW($E2773)&lt;=VALUE(LEFT(W$1,FIND("-",W$1,1)-1))+1,0,IF(ROW($E2772)=VALUE(LEFT(W$1,FIND("-",W$1,1)-1))+1,100-100/(1+ABS((SUMIF(INDEX($V:$V,ROW($V2773)-VALUE(LEFT(W$1,FIND("-",W$1,1)-1))+1):$V2773,"&gt;0",INDEX($V:$V,ROW($V2773)-VALUE(LEFT(W$1,FIND("-",W$1,1)-1))+1):$V2773)/COUNTIF(INDEX($V:$V,ROW($V2773)-VALUE(LEFT(W$1,FIND("-",W$1,1)-1))+1):$V2773,"&gt;0"))/(SUMIF(INDEX($V:$V,ROW($V2773)-VALUE(LEFT(W$1,FIND("-",W$1,1)-1))+1):$V2773,"&lt;0",INDEX($V:$V,ROW($V2773)-VALUE(LEFT(W$1,FIND("-",W$1,1)-1))+1):$V2773)/COUNTIF(INDEX($V:$V,ROW($V2773)-VALUE(LEFT(W$1,FIND("-",W$1,1)-1))+1):$V2773,"&lt;0")))),100-100/(1+ABS((SUMIF(INDEX($V:$V,ROW($V2773)-VALUE(LEFT(W$1,FIND("-",W$1,1)-1))+1):$V2773,"&gt;0",INDEX($V:$V,ROW($V2773)-VALUE(LEFT(W$1,FIND("-",W$1,1)-1))+1):$V2773)/VALUE(LEFT(W$1,FIND("-",W$1,1)-1)))/(SUMIF(INDEX($V:$V,ROW($V2773)-VALUE(LEFT(W$1,FIND("-",W$1,1)-1))+1):$V2773,"&lt;0",INDEX($V:$V,ROW($V2773)-VALUE(LEFT(W$1,FIND("-",W$1,1)-1))+1):$V2773)/VALUE(LEFT(W$1,FIND("-",W$1,1)-1)))))))</f>
        <v>66.666666666666657</v>
      </c>
      <c r="Y2773">
        <f>IF(ROW($E2773)&lt;=VALUE(LEFT(Y$1,FIND("-",Y$1,1)-1)),0,MAX(INDEX(C:C,ROW(C2773)-VALUE(LEFT(Y$1,FIND("-",Y$1,1)-1))+1):C2773))</f>
        <v>0.18</v>
      </c>
      <c r="Z2773">
        <f>IF(ROW($E2773)&lt;=VALUE(LEFT(Z$1,FIND("-",Z$1,1)-1)),0,MIN(INDEX(D:D,ROW(D2773)-VALUE(LEFT(Z$1,FIND("-",Z$1,1)-1))+1):D2773))</f>
        <v>0.14499999999999999</v>
      </c>
      <c r="AA2773">
        <f t="shared" si="396"/>
        <v>85.714285714285694</v>
      </c>
      <c r="AB2773">
        <f>IF(ROW($AA2773)&lt;=VALUE(LEFT(AA$1,FIND("-",AA$1,1)-1))+VALUE(LEFT(AB$1,FIND("-",AB$1,1)-1)-1),0,AVERAGE(INDEX($AA:$AA,ROW($AA2773)-VALUE(LEFT(AB$1,FIND("-",AB$1,1)-1))+1):$AA2773))</f>
        <v>75.238095238095227</v>
      </c>
      <c r="AC2773">
        <f>IF(ROW($AA2773)&lt;=VALUE(LEFT(AA$1,FIND("-",AA$1,1)-1))+VALUE(LEFT(AB$1,FIND("-",AB$1,1)-1)-1)+VALUE(LEFT(AC$1,FIND("-",AC$1,1)-1)-1),0,AVERAGE(INDEX($AB:$AB,ROW($AB2773)-VALUE(LEFT(AC$1,FIND("-",AC$1,1)-1))+1):$AB2773))</f>
        <v>76.19047619047619</v>
      </c>
      <c r="AE2773">
        <f t="shared" si="393"/>
        <v>181436044</v>
      </c>
      <c r="AG2773" t="str">
        <f t="shared" si="395"/>
        <v/>
      </c>
    </row>
    <row r="2774" spans="1:33" x14ac:dyDescent="0.25">
      <c r="A2774" s="6">
        <v>41018</v>
      </c>
      <c r="B2774">
        <v>0.17499999999999999</v>
      </c>
      <c r="C2774">
        <v>0.17499999999999999</v>
      </c>
      <c r="D2774">
        <v>0.17</v>
      </c>
      <c r="E2774">
        <v>0.17</v>
      </c>
      <c r="F2774">
        <v>0.13131000000000001</v>
      </c>
      <c r="G2774">
        <v>1813700</v>
      </c>
      <c r="I2774" t="str">
        <f t="shared" si="388"/>
        <v/>
      </c>
      <c r="J2774" t="str">
        <f t="shared" si="389"/>
        <v/>
      </c>
      <c r="K2774" t="str">
        <f t="shared" si="390"/>
        <v/>
      </c>
      <c r="M2774" s="11" t="str">
        <f t="shared" si="394"/>
        <v/>
      </c>
      <c r="O2774">
        <f>IF(ROW($E2774)&lt;=VALUE(LEFT(O$1,FIND("-",O$1,1)-1)),0,IF(ROW($E2774)=VALUE(LEFT(O$1,FIND("-",O$1,1)-1))+1,AVERAGE(INDEX($E:$E,ROW($E2774)-VALUE(LEFT(O$1,FIND("-",O$1,1)-1))):$E2774),($E2774*(2/(VALUE(LEFT(O$1,FIND("-",O$1,1)-1))+1)))+(O2773*(1-(2/(VALUE(LEFT(O$1,FIND("-",O$1,1)-1))+1))))))</f>
        <v>0.14561099576125594</v>
      </c>
      <c r="Q2774">
        <f>IF(ROW($E2774)&lt;=VALUE(LEFT(Q$1,FIND("-",Q$1,1)-1)),0,IF(ROW($E2774)=VALUE(LEFT(Q$1,FIND("-",Q$1,1)-1))+1,AVERAGE(INDEX($E:$E,ROW($E2774)-VALUE(LEFT(Q$1,FIND("-",Q$1,1)-1))):$E2774),($E2774*(2/(VALUE(LEFT(Q$1,FIND("-",Q$1,1)-1))+1)))+(Q2773*(1-(2/(VALUE(LEFT(Q$1,FIND("-",Q$1,1)-1))+1))))))</f>
        <v>0.16073700793007295</v>
      </c>
      <c r="R2774">
        <f>IF(ROW($E2774)&lt;=VALUE(LEFT(R$1,FIND("-",R$1,1)-1)),0,IF(ROW($E2774)=VALUE(LEFT(R$1,FIND("-",R$1,1)-1))+1,AVERAGE(INDEX($E:$E,ROW($E2774)-VALUE(LEFT(R$1,FIND("-",R$1,1)-1))):$E2774),($E2774*(2/(VALUE(LEFT(R$1,FIND("-",R$1,1)-1))+1)))+(R2773*(1-(2/(VALUE(LEFT(R$1,FIND("-",R$1,1)-1))+1))))))</f>
        <v>0.155599748427205</v>
      </c>
      <c r="S2774">
        <f t="shared" si="391"/>
        <v>5.1372595028679469E-3</v>
      </c>
      <c r="T2774">
        <f>IF(ROW($E2774)&lt;=MAX(VALUE(LEFT(Q$1,FIND("-",Q$1,1)-1)),VALUE(LEFT(R$1,FIND("-",R$1,1)-1)))+VALUE(LEFT(T$1,FIND("-",T$1,1)-1))-1,0,IF(ROW($E2774)=MAX(VALUE(LEFT(Q$1,FIND("-",Q$1,1)-1)),VALUE(LEFT(R$1,FIND("-",R$1,1)-1)))+VALUE(LEFT(T$1,FIND("-",T$1,1)-1)),AVERAGE(INDEX($S:$S,ROW(S2774)-VALUE(LEFT(T$1,FIND("-",T$1,1)-1))+1):S2774),($S2774*(2/(VALUE(LEFT(T$1,FIND("-",T$1,1)-1))+1)))+(T2773*(1-(2/(VALUE(LEFT(T$1,FIND("-",T$1,1)-1))+1))))))</f>
        <v>2.9312142547785287E-3</v>
      </c>
      <c r="V2774">
        <f t="shared" si="392"/>
        <v>-4.9999999999999767E-3</v>
      </c>
      <c r="W2774">
        <f>IF(ROW($E2774)&lt;=VALUE(LEFT(W$1,FIND("-",W$1,1)-1))+1,0,IF(ROW($E2773)=VALUE(LEFT(W$1,FIND("-",W$1,1)-1))+1,100-100/(1+ABS((SUMIF(INDEX($V:$V,ROW($V2774)-VALUE(LEFT(W$1,FIND("-",W$1,1)-1))+1):$V2774,"&gt;0",INDEX($V:$V,ROW($V2774)-VALUE(LEFT(W$1,FIND("-",W$1,1)-1))+1):$V2774)/COUNTIF(INDEX($V:$V,ROW($V2774)-VALUE(LEFT(W$1,FIND("-",W$1,1)-1))+1):$V2774,"&gt;0"))/(SUMIF(INDEX($V:$V,ROW($V2774)-VALUE(LEFT(W$1,FIND("-",W$1,1)-1))+1):$V2774,"&lt;0",INDEX($V:$V,ROW($V2774)-VALUE(LEFT(W$1,FIND("-",W$1,1)-1))+1):$V2774)/COUNTIF(INDEX($V:$V,ROW($V2774)-VALUE(LEFT(W$1,FIND("-",W$1,1)-1))+1):$V2774,"&lt;0")))),100-100/(1+ABS((SUMIF(INDEX($V:$V,ROW($V2774)-VALUE(LEFT(W$1,FIND("-",W$1,1)-1))+1):$V2774,"&gt;0",INDEX($V:$V,ROW($V2774)-VALUE(LEFT(W$1,FIND("-",W$1,1)-1))+1):$V2774)/VALUE(LEFT(W$1,FIND("-",W$1,1)-1)))/(SUMIF(INDEX($V:$V,ROW($V2774)-VALUE(LEFT(W$1,FIND("-",W$1,1)-1))+1):$V2774,"&lt;0",INDEX($V:$V,ROW($V2774)-VALUE(LEFT(W$1,FIND("-",W$1,1)-1))+1):$V2774)/VALUE(LEFT(W$1,FIND("-",W$1,1)-1)))))))</f>
        <v>66.666666666666686</v>
      </c>
      <c r="Y2774">
        <f>IF(ROW($E2774)&lt;=VALUE(LEFT(Y$1,FIND("-",Y$1,1)-1)),0,MAX(INDEX(C:C,ROW(C2774)-VALUE(LEFT(Y$1,FIND("-",Y$1,1)-1))+1):C2774))</f>
        <v>0.18</v>
      </c>
      <c r="Z2774">
        <f>IF(ROW($E2774)&lt;=VALUE(LEFT(Z$1,FIND("-",Z$1,1)-1)),0,MIN(INDEX(D:D,ROW(D2774)-VALUE(LEFT(Z$1,FIND("-",Z$1,1)-1))+1):D2774))</f>
        <v>0.14499999999999999</v>
      </c>
      <c r="AA2774">
        <f t="shared" si="396"/>
        <v>71.428571428571487</v>
      </c>
      <c r="AB2774">
        <f>IF(ROW($AA2774)&lt;=VALUE(LEFT(AA$1,FIND("-",AA$1,1)-1))+VALUE(LEFT(AB$1,FIND("-",AB$1,1)-1)-1),0,AVERAGE(INDEX($AA:$AA,ROW($AA2774)-VALUE(LEFT(AB$1,FIND("-",AB$1,1)-1))+1):$AA2774))</f>
        <v>79.047619047619051</v>
      </c>
      <c r="AC2774">
        <f>IF(ROW($AA2774)&lt;=VALUE(LEFT(AA$1,FIND("-",AA$1,1)-1))+VALUE(LEFT(AB$1,FIND("-",AB$1,1)-1)-1)+VALUE(LEFT(AC$1,FIND("-",AC$1,1)-1)-1),0,AVERAGE(INDEX($AB:$AB,ROW($AB2774)-VALUE(LEFT(AC$1,FIND("-",AC$1,1)-1))+1):$AB2774))</f>
        <v>78.095238095238088</v>
      </c>
      <c r="AE2774">
        <f t="shared" si="393"/>
        <v>179622344</v>
      </c>
      <c r="AG2774" t="str">
        <f t="shared" si="395"/>
        <v/>
      </c>
    </row>
    <row r="2775" spans="1:33" x14ac:dyDescent="0.25">
      <c r="A2775" s="6">
        <v>41019</v>
      </c>
      <c r="B2775">
        <v>0.17</v>
      </c>
      <c r="C2775">
        <v>0.17</v>
      </c>
      <c r="D2775">
        <v>0.16500000000000001</v>
      </c>
      <c r="E2775">
        <v>0.17</v>
      </c>
      <c r="F2775">
        <v>0.13131000000000001</v>
      </c>
      <c r="G2775">
        <v>728000</v>
      </c>
      <c r="I2775" t="str">
        <f t="shared" si="388"/>
        <v/>
      </c>
      <c r="J2775" t="str">
        <f t="shared" si="389"/>
        <v>Overbought</v>
      </c>
      <c r="K2775" t="str">
        <f t="shared" si="390"/>
        <v/>
      </c>
      <c r="M2775" s="11" t="str">
        <f t="shared" si="394"/>
        <v/>
      </c>
      <c r="O2775">
        <f>IF(ROW($E2775)&lt;=VALUE(LEFT(O$1,FIND("-",O$1,1)-1)),0,IF(ROW($E2775)=VALUE(LEFT(O$1,FIND("-",O$1,1)-1))+1,AVERAGE(INDEX($E:$E,ROW($E2775)-VALUE(LEFT(O$1,FIND("-",O$1,1)-1))):$E2775),($E2775*(2/(VALUE(LEFT(O$1,FIND("-",O$1,1)-1))+1)))+(O2774*(1-(2/(VALUE(LEFT(O$1,FIND("-",O$1,1)-1))+1))))))</f>
        <v>0.14585367242034794</v>
      </c>
      <c r="Q2775">
        <f>IF(ROW($E2775)&lt;=VALUE(LEFT(Q$1,FIND("-",Q$1,1)-1)),0,IF(ROW($E2775)=VALUE(LEFT(Q$1,FIND("-",Q$1,1)-1))+1,AVERAGE(INDEX($E:$E,ROW($E2775)-VALUE(LEFT(Q$1,FIND("-",Q$1,1)-1))):$E2775),($E2775*(2/(VALUE(LEFT(Q$1,FIND("-",Q$1,1)-1))+1)))+(Q2774*(1-(2/(VALUE(LEFT(Q$1,FIND("-",Q$1,1)-1))+1))))))</f>
        <v>0.16216208363313867</v>
      </c>
      <c r="R2775">
        <f>IF(ROW($E2775)&lt;=VALUE(LEFT(R$1,FIND("-",R$1,1)-1)),0,IF(ROW($E2775)=VALUE(LEFT(R$1,FIND("-",R$1,1)-1))+1,AVERAGE(INDEX($E:$E,ROW($E2775)-VALUE(LEFT(R$1,FIND("-",R$1,1)-1))):$E2775),($E2775*(2/(VALUE(LEFT(R$1,FIND("-",R$1,1)-1))+1)))+(R2774*(1-(2/(VALUE(LEFT(R$1,FIND("-",R$1,1)-1))+1))))))</f>
        <v>0.15666643372889352</v>
      </c>
      <c r="S2775">
        <f t="shared" si="391"/>
        <v>5.4956499042451423E-3</v>
      </c>
      <c r="T2775">
        <f>IF(ROW($E2775)&lt;=MAX(VALUE(LEFT(Q$1,FIND("-",Q$1,1)-1)),VALUE(LEFT(R$1,FIND("-",R$1,1)-1)))+VALUE(LEFT(T$1,FIND("-",T$1,1)-1))-1,0,IF(ROW($E2775)=MAX(VALUE(LEFT(Q$1,FIND("-",Q$1,1)-1)),VALUE(LEFT(R$1,FIND("-",R$1,1)-1)))+VALUE(LEFT(T$1,FIND("-",T$1,1)-1)),AVERAGE(INDEX($S:$S,ROW(S2775)-VALUE(LEFT(T$1,FIND("-",T$1,1)-1))+1):S2775),($S2775*(2/(VALUE(LEFT(T$1,FIND("-",T$1,1)-1))+1)))+(T2774*(1-(2/(VALUE(LEFT(T$1,FIND("-",T$1,1)-1))+1))))))</f>
        <v>3.4441013846718514E-3</v>
      </c>
      <c r="V2775">
        <f t="shared" si="392"/>
        <v>0</v>
      </c>
      <c r="W2775">
        <f>IF(ROW($E2775)&lt;=VALUE(LEFT(W$1,FIND("-",W$1,1)-1))+1,0,IF(ROW($E2774)=VALUE(LEFT(W$1,FIND("-",W$1,1)-1))+1,100-100/(1+ABS((SUMIF(INDEX($V:$V,ROW($V2775)-VALUE(LEFT(W$1,FIND("-",W$1,1)-1))+1):$V2775,"&gt;0",INDEX($V:$V,ROW($V2775)-VALUE(LEFT(W$1,FIND("-",W$1,1)-1))+1):$V2775)/COUNTIF(INDEX($V:$V,ROW($V2775)-VALUE(LEFT(W$1,FIND("-",W$1,1)-1))+1):$V2775,"&gt;0"))/(SUMIF(INDEX($V:$V,ROW($V2775)-VALUE(LEFT(W$1,FIND("-",W$1,1)-1))+1):$V2775,"&lt;0",INDEX($V:$V,ROW($V2775)-VALUE(LEFT(W$1,FIND("-",W$1,1)-1))+1):$V2775)/COUNTIF(INDEX($V:$V,ROW($V2775)-VALUE(LEFT(W$1,FIND("-",W$1,1)-1))+1):$V2775,"&lt;0")))),100-100/(1+ABS((SUMIF(INDEX($V:$V,ROW($V2775)-VALUE(LEFT(W$1,FIND("-",W$1,1)-1))+1):$V2775,"&gt;0",INDEX($V:$V,ROW($V2775)-VALUE(LEFT(W$1,FIND("-",W$1,1)-1))+1):$V2775)/VALUE(LEFT(W$1,FIND("-",W$1,1)-1)))/(SUMIF(INDEX($V:$V,ROW($V2775)-VALUE(LEFT(W$1,FIND("-",W$1,1)-1))+1):$V2775,"&lt;0",INDEX($V:$V,ROW($V2775)-VALUE(LEFT(W$1,FIND("-",W$1,1)-1))+1):$V2775)/VALUE(LEFT(W$1,FIND("-",W$1,1)-1)))))))</f>
        <v>72.727272727272748</v>
      </c>
      <c r="Y2775">
        <f>IF(ROW($E2775)&lt;=VALUE(LEFT(Y$1,FIND("-",Y$1,1)-1)),0,MAX(INDEX(C:C,ROW(C2775)-VALUE(LEFT(Y$1,FIND("-",Y$1,1)-1))+1):C2775))</f>
        <v>0.18</v>
      </c>
      <c r="Z2775">
        <f>IF(ROW($E2775)&lt;=VALUE(LEFT(Z$1,FIND("-",Z$1,1)-1)),0,MIN(INDEX(D:D,ROW(D2775)-VALUE(LEFT(Z$1,FIND("-",Z$1,1)-1))+1):D2775))</f>
        <v>0.14499999999999999</v>
      </c>
      <c r="AA2775">
        <f t="shared" si="396"/>
        <v>71.428571428571487</v>
      </c>
      <c r="AB2775">
        <f>IF(ROW($AA2775)&lt;=VALUE(LEFT(AA$1,FIND("-",AA$1,1)-1))+VALUE(LEFT(AB$1,FIND("-",AB$1,1)-1)-1),0,AVERAGE(INDEX($AA:$AA,ROW($AA2775)-VALUE(LEFT(AB$1,FIND("-",AB$1,1)-1))+1):$AA2775))</f>
        <v>76.190476190476218</v>
      </c>
      <c r="AC2775">
        <f>IF(ROW($AA2775)&lt;=VALUE(LEFT(AA$1,FIND("-",AA$1,1)-1))+VALUE(LEFT(AB$1,FIND("-",AB$1,1)-1)-1)+VALUE(LEFT(AC$1,FIND("-",AC$1,1)-1)-1),0,AVERAGE(INDEX($AB:$AB,ROW($AB2775)-VALUE(LEFT(AC$1,FIND("-",AC$1,1)-1))+1):$AB2775))</f>
        <v>76.825396825396822</v>
      </c>
      <c r="AE2775">
        <f t="shared" si="393"/>
        <v>179622344</v>
      </c>
      <c r="AG2775" t="str">
        <f t="shared" si="395"/>
        <v/>
      </c>
    </row>
    <row r="2776" spans="1:33" x14ac:dyDescent="0.25">
      <c r="A2776" s="6">
        <v>41022</v>
      </c>
      <c r="B2776">
        <v>0.17</v>
      </c>
      <c r="C2776">
        <v>0.17</v>
      </c>
      <c r="D2776">
        <v>0.16500000000000001</v>
      </c>
      <c r="E2776">
        <v>0.16500000000000001</v>
      </c>
      <c r="F2776">
        <v>0.12744800000000001</v>
      </c>
      <c r="G2776">
        <v>405600</v>
      </c>
      <c r="I2776" t="str">
        <f t="shared" si="388"/>
        <v/>
      </c>
      <c r="J2776" t="str">
        <f t="shared" si="389"/>
        <v/>
      </c>
      <c r="K2776" t="str">
        <f t="shared" si="390"/>
        <v/>
      </c>
      <c r="M2776" s="11" t="str">
        <f t="shared" si="394"/>
        <v/>
      </c>
      <c r="O2776">
        <f>IF(ROW($E2776)&lt;=VALUE(LEFT(O$1,FIND("-",O$1,1)-1)),0,IF(ROW($E2776)=VALUE(LEFT(O$1,FIND("-",O$1,1)-1))+1,AVERAGE(INDEX($E:$E,ROW($E2776)-VALUE(LEFT(O$1,FIND("-",O$1,1)-1))):$E2776),($E2776*(2/(VALUE(LEFT(O$1,FIND("-",O$1,1)-1))+1)))+(O2775*(1-(2/(VALUE(LEFT(O$1,FIND("-",O$1,1)-1))+1))))))</f>
        <v>0.14604418314253356</v>
      </c>
      <c r="Q2776">
        <f>IF(ROW($E2776)&lt;=VALUE(LEFT(Q$1,FIND("-",Q$1,1)-1)),0,IF(ROW($E2776)=VALUE(LEFT(Q$1,FIND("-",Q$1,1)-1))+1,AVERAGE(INDEX($E:$E,ROW($E2776)-VALUE(LEFT(Q$1,FIND("-",Q$1,1)-1))):$E2776),($E2776*(2/(VALUE(LEFT(Q$1,FIND("-",Q$1,1)-1))+1)))+(Q2775*(1-(2/(VALUE(LEFT(Q$1,FIND("-",Q$1,1)-1))+1))))))</f>
        <v>0.16259868615111733</v>
      </c>
      <c r="R2776">
        <f>IF(ROW($E2776)&lt;=VALUE(LEFT(R$1,FIND("-",R$1,1)-1)),0,IF(ROW($E2776)=VALUE(LEFT(R$1,FIND("-",R$1,1)-1))+1,AVERAGE(INDEX($E:$E,ROW($E2776)-VALUE(LEFT(R$1,FIND("-",R$1,1)-1))):$E2776),($E2776*(2/(VALUE(LEFT(R$1,FIND("-",R$1,1)-1))+1)))+(R2775*(1-(2/(VALUE(LEFT(R$1,FIND("-",R$1,1)-1))+1))))))</f>
        <v>0.15728373493416067</v>
      </c>
      <c r="S2776">
        <f t="shared" si="391"/>
        <v>5.3149512169566593E-3</v>
      </c>
      <c r="T2776">
        <f>IF(ROW($E2776)&lt;=MAX(VALUE(LEFT(Q$1,FIND("-",Q$1,1)-1)),VALUE(LEFT(R$1,FIND("-",R$1,1)-1)))+VALUE(LEFT(T$1,FIND("-",T$1,1)-1))-1,0,IF(ROW($E2776)=MAX(VALUE(LEFT(Q$1,FIND("-",Q$1,1)-1)),VALUE(LEFT(R$1,FIND("-",R$1,1)-1)))+VALUE(LEFT(T$1,FIND("-",T$1,1)-1)),AVERAGE(INDEX($S:$S,ROW(S2776)-VALUE(LEFT(T$1,FIND("-",T$1,1)-1))+1):S2776),($S2776*(2/(VALUE(LEFT(T$1,FIND("-",T$1,1)-1))+1)))+(T2775*(1-(2/(VALUE(LEFT(T$1,FIND("-",T$1,1)-1))+1))))))</f>
        <v>3.8182713511288133E-3</v>
      </c>
      <c r="V2776">
        <f t="shared" si="392"/>
        <v>-5.0000000000000044E-3</v>
      </c>
      <c r="W2776">
        <f>IF(ROW($E2776)&lt;=VALUE(LEFT(W$1,FIND("-",W$1,1)-1))+1,0,IF(ROW($E2775)=VALUE(LEFT(W$1,FIND("-",W$1,1)-1))+1,100-100/(1+ABS((SUMIF(INDEX($V:$V,ROW($V2776)-VALUE(LEFT(W$1,FIND("-",W$1,1)-1))+1):$V2776,"&gt;0",INDEX($V:$V,ROW($V2776)-VALUE(LEFT(W$1,FIND("-",W$1,1)-1))+1):$V2776)/COUNTIF(INDEX($V:$V,ROW($V2776)-VALUE(LEFT(W$1,FIND("-",W$1,1)-1))+1):$V2776,"&gt;0"))/(SUMIF(INDEX($V:$V,ROW($V2776)-VALUE(LEFT(W$1,FIND("-",W$1,1)-1))+1):$V2776,"&lt;0",INDEX($V:$V,ROW($V2776)-VALUE(LEFT(W$1,FIND("-",W$1,1)-1))+1):$V2776)/COUNTIF(INDEX($V:$V,ROW($V2776)-VALUE(LEFT(W$1,FIND("-",W$1,1)-1))+1):$V2776,"&lt;0")))),100-100/(1+ABS((SUMIF(INDEX($V:$V,ROW($V2776)-VALUE(LEFT(W$1,FIND("-",W$1,1)-1))+1):$V2776,"&gt;0",INDEX($V:$V,ROW($V2776)-VALUE(LEFT(W$1,FIND("-",W$1,1)-1))+1):$V2776)/VALUE(LEFT(W$1,FIND("-",W$1,1)-1)))/(SUMIF(INDEX($V:$V,ROW($V2776)-VALUE(LEFT(W$1,FIND("-",W$1,1)-1))+1):$V2776,"&lt;0",INDEX($V:$V,ROW($V2776)-VALUE(LEFT(W$1,FIND("-",W$1,1)-1))+1):$V2776)/VALUE(LEFT(W$1,FIND("-",W$1,1)-1)))))))</f>
        <v>66.666666666666686</v>
      </c>
      <c r="Y2776">
        <f>IF(ROW($E2776)&lt;=VALUE(LEFT(Y$1,FIND("-",Y$1,1)-1)),0,MAX(INDEX(C:C,ROW(C2776)-VALUE(LEFT(Y$1,FIND("-",Y$1,1)-1))+1):C2776))</f>
        <v>0.18</v>
      </c>
      <c r="Z2776">
        <f>IF(ROW($E2776)&lt;=VALUE(LEFT(Z$1,FIND("-",Z$1,1)-1)),0,MIN(INDEX(D:D,ROW(D2776)-VALUE(LEFT(Z$1,FIND("-",Z$1,1)-1))+1):D2776))</f>
        <v>0.14499999999999999</v>
      </c>
      <c r="AA2776">
        <f t="shared" si="396"/>
        <v>57.142857142857181</v>
      </c>
      <c r="AB2776">
        <f>IF(ROW($AA2776)&lt;=VALUE(LEFT(AA$1,FIND("-",AA$1,1)-1))+VALUE(LEFT(AB$1,FIND("-",AB$1,1)-1)-1),0,AVERAGE(INDEX($AA:$AA,ROW($AA2776)-VALUE(LEFT(AB$1,FIND("-",AB$1,1)-1))+1):$AA2776))</f>
        <v>66.666666666666728</v>
      </c>
      <c r="AC2776">
        <f>IF(ROW($AA2776)&lt;=VALUE(LEFT(AA$1,FIND("-",AA$1,1)-1))+VALUE(LEFT(AB$1,FIND("-",AB$1,1)-1)-1)+VALUE(LEFT(AC$1,FIND("-",AC$1,1)-1)-1),0,AVERAGE(INDEX($AB:$AB,ROW($AB2776)-VALUE(LEFT(AC$1,FIND("-",AC$1,1)-1))+1):$AB2776))</f>
        <v>73.96825396825399</v>
      </c>
      <c r="AE2776">
        <f t="shared" si="393"/>
        <v>179216744</v>
      </c>
      <c r="AG2776" t="str">
        <f t="shared" si="395"/>
        <v/>
      </c>
    </row>
    <row r="2777" spans="1:33" x14ac:dyDescent="0.25">
      <c r="A2777" s="6">
        <v>41023</v>
      </c>
      <c r="B2777">
        <v>0.16500000000000001</v>
      </c>
      <c r="C2777">
        <v>0.17</v>
      </c>
      <c r="D2777">
        <v>0.16500000000000001</v>
      </c>
      <c r="E2777">
        <v>0.17</v>
      </c>
      <c r="F2777">
        <v>0.13131000000000001</v>
      </c>
      <c r="G2777">
        <v>2372600</v>
      </c>
      <c r="I2777" t="str">
        <f t="shared" si="388"/>
        <v/>
      </c>
      <c r="J2777" t="str">
        <f t="shared" si="389"/>
        <v/>
      </c>
      <c r="K2777" t="str">
        <f t="shared" si="390"/>
        <v/>
      </c>
      <c r="M2777" s="11" t="str">
        <f t="shared" si="394"/>
        <v/>
      </c>
      <c r="O2777">
        <f>IF(ROW($E2777)&lt;=VALUE(LEFT(O$1,FIND("-",O$1,1)-1)),0,IF(ROW($E2777)=VALUE(LEFT(O$1,FIND("-",O$1,1)-1))+1,AVERAGE(INDEX($E:$E,ROW($E2777)-VALUE(LEFT(O$1,FIND("-",O$1,1)-1))):$E2777),($E2777*(2/(VALUE(LEFT(O$1,FIND("-",O$1,1)-1))+1)))+(O2776*(1-(2/(VALUE(LEFT(O$1,FIND("-",O$1,1)-1))+1))))))</f>
        <v>0.14628254947942379</v>
      </c>
      <c r="Q2777">
        <f>IF(ROW($E2777)&lt;=VALUE(LEFT(Q$1,FIND("-",Q$1,1)-1)),0,IF(ROW($E2777)=VALUE(LEFT(Q$1,FIND("-",Q$1,1)-1))+1,AVERAGE(INDEX($E:$E,ROW($E2777)-VALUE(LEFT(Q$1,FIND("-",Q$1,1)-1))):$E2777),($E2777*(2/(VALUE(LEFT(Q$1,FIND("-",Q$1,1)-1))+1)))+(Q2776*(1-(2/(VALUE(LEFT(Q$1,FIND("-",Q$1,1)-1))+1))))))</f>
        <v>0.16373734982017621</v>
      </c>
      <c r="R2777">
        <f>IF(ROW($E2777)&lt;=VALUE(LEFT(R$1,FIND("-",R$1,1)-1)),0,IF(ROW($E2777)=VALUE(LEFT(R$1,FIND("-",R$1,1)-1))+1,AVERAGE(INDEX($E:$E,ROW($E2777)-VALUE(LEFT(R$1,FIND("-",R$1,1)-1))):$E2777),($E2777*(2/(VALUE(LEFT(R$1,FIND("-",R$1,1)-1))+1)))+(R2776*(1-(2/(VALUE(LEFT(R$1,FIND("-",R$1,1)-1))+1))))))</f>
        <v>0.15822568049459323</v>
      </c>
      <c r="S2777">
        <f t="shared" si="391"/>
        <v>5.5116693255829741E-3</v>
      </c>
      <c r="T2777">
        <f>IF(ROW($E2777)&lt;=MAX(VALUE(LEFT(Q$1,FIND("-",Q$1,1)-1)),VALUE(LEFT(R$1,FIND("-",R$1,1)-1)))+VALUE(LEFT(T$1,FIND("-",T$1,1)-1))-1,0,IF(ROW($E2777)=MAX(VALUE(LEFT(Q$1,FIND("-",Q$1,1)-1)),VALUE(LEFT(R$1,FIND("-",R$1,1)-1)))+VALUE(LEFT(T$1,FIND("-",T$1,1)-1)),AVERAGE(INDEX($S:$S,ROW(S2777)-VALUE(LEFT(T$1,FIND("-",T$1,1)-1))+1):S2777),($S2777*(2/(VALUE(LEFT(T$1,FIND("-",T$1,1)-1))+1)))+(T2776*(1-(2/(VALUE(LEFT(T$1,FIND("-",T$1,1)-1))+1))))))</f>
        <v>4.1569509460196458E-3</v>
      </c>
      <c r="V2777">
        <f t="shared" si="392"/>
        <v>5.0000000000000044E-3</v>
      </c>
      <c r="W2777">
        <f>IF(ROW($E2777)&lt;=VALUE(LEFT(W$1,FIND("-",W$1,1)-1))+1,0,IF(ROW($E2776)=VALUE(LEFT(W$1,FIND("-",W$1,1)-1))+1,100-100/(1+ABS((SUMIF(INDEX($V:$V,ROW($V2777)-VALUE(LEFT(W$1,FIND("-",W$1,1)-1))+1):$V2777,"&gt;0",INDEX($V:$V,ROW($V2777)-VALUE(LEFT(W$1,FIND("-",W$1,1)-1))+1):$V2777)/COUNTIF(INDEX($V:$V,ROW($V2777)-VALUE(LEFT(W$1,FIND("-",W$1,1)-1))+1):$V2777,"&gt;0"))/(SUMIF(INDEX($V:$V,ROW($V2777)-VALUE(LEFT(W$1,FIND("-",W$1,1)-1))+1):$V2777,"&lt;0",INDEX($V:$V,ROW($V2777)-VALUE(LEFT(W$1,FIND("-",W$1,1)-1))+1):$V2777)/COUNTIF(INDEX($V:$V,ROW($V2777)-VALUE(LEFT(W$1,FIND("-",W$1,1)-1))+1):$V2777,"&lt;0")))),100-100/(1+ABS((SUMIF(INDEX($V:$V,ROW($V2777)-VALUE(LEFT(W$1,FIND("-",W$1,1)-1))+1):$V2777,"&gt;0",INDEX($V:$V,ROW($V2777)-VALUE(LEFT(W$1,FIND("-",W$1,1)-1))+1):$V2777)/VALUE(LEFT(W$1,FIND("-",W$1,1)-1)))/(SUMIF(INDEX($V:$V,ROW($V2777)-VALUE(LEFT(W$1,FIND("-",W$1,1)-1))+1):$V2777,"&lt;0",INDEX($V:$V,ROW($V2777)-VALUE(LEFT(W$1,FIND("-",W$1,1)-1))+1):$V2777)/VALUE(LEFT(W$1,FIND("-",W$1,1)-1)))))))</f>
        <v>69.230769230769255</v>
      </c>
      <c r="Y2777">
        <f>IF(ROW($E2777)&lt;=VALUE(LEFT(Y$1,FIND("-",Y$1,1)-1)),0,MAX(INDEX(C:C,ROW(C2777)-VALUE(LEFT(Y$1,FIND("-",Y$1,1)-1))+1):C2777))</f>
        <v>0.18</v>
      </c>
      <c r="Z2777">
        <f>IF(ROW($E2777)&lt;=VALUE(LEFT(Z$1,FIND("-",Z$1,1)-1)),0,MIN(INDEX(D:D,ROW(D2777)-VALUE(LEFT(Z$1,FIND("-",Z$1,1)-1))+1):D2777))</f>
        <v>0.14499999999999999</v>
      </c>
      <c r="AA2777">
        <f t="shared" si="396"/>
        <v>71.428571428571487</v>
      </c>
      <c r="AB2777">
        <f>IF(ROW($AA2777)&lt;=VALUE(LEFT(AA$1,FIND("-",AA$1,1)-1))+VALUE(LEFT(AB$1,FIND("-",AB$1,1)-1)-1),0,AVERAGE(INDEX($AA:$AA,ROW($AA2777)-VALUE(LEFT(AB$1,FIND("-",AB$1,1)-1))+1):$AA2777))</f>
        <v>66.666666666666728</v>
      </c>
      <c r="AC2777">
        <f>IF(ROW($AA2777)&lt;=VALUE(LEFT(AA$1,FIND("-",AA$1,1)-1))+VALUE(LEFT(AB$1,FIND("-",AB$1,1)-1)-1)+VALUE(LEFT(AC$1,FIND("-",AC$1,1)-1)-1),0,AVERAGE(INDEX($AB:$AB,ROW($AB2777)-VALUE(LEFT(AC$1,FIND("-",AC$1,1)-1))+1):$AB2777))</f>
        <v>69.841269841269892</v>
      </c>
      <c r="AE2777">
        <f t="shared" si="393"/>
        <v>181589344</v>
      </c>
      <c r="AG2777" t="str">
        <f t="shared" si="395"/>
        <v/>
      </c>
    </row>
    <row r="2778" spans="1:33" x14ac:dyDescent="0.25">
      <c r="A2778" s="6">
        <v>41024</v>
      </c>
      <c r="B2778">
        <v>0.16500000000000001</v>
      </c>
      <c r="C2778">
        <v>0.16500000000000001</v>
      </c>
      <c r="D2778">
        <v>0.16</v>
      </c>
      <c r="E2778">
        <v>0.16500000000000001</v>
      </c>
      <c r="F2778">
        <v>0.12744800000000001</v>
      </c>
      <c r="G2778">
        <v>1971100</v>
      </c>
      <c r="I2778" t="str">
        <f t="shared" si="388"/>
        <v/>
      </c>
      <c r="J2778" t="str">
        <f t="shared" si="389"/>
        <v/>
      </c>
      <c r="K2778" t="str">
        <f t="shared" si="390"/>
        <v/>
      </c>
      <c r="M2778" s="11" t="str">
        <f t="shared" si="394"/>
        <v/>
      </c>
      <c r="O2778">
        <f>IF(ROW($E2778)&lt;=VALUE(LEFT(O$1,FIND("-",O$1,1)-1)),0,IF(ROW($E2778)=VALUE(LEFT(O$1,FIND("-",O$1,1)-1))+1,AVERAGE(INDEX($E:$E,ROW($E2778)-VALUE(LEFT(O$1,FIND("-",O$1,1)-1))):$E2778),($E2778*(2/(VALUE(LEFT(O$1,FIND("-",O$1,1)-1))+1)))+(O2777*(1-(2/(VALUE(LEFT(O$1,FIND("-",O$1,1)-1))+1))))))</f>
        <v>0.14646879276818575</v>
      </c>
      <c r="Q2778">
        <f>IF(ROW($E2778)&lt;=VALUE(LEFT(Q$1,FIND("-",Q$1,1)-1)),0,IF(ROW($E2778)=VALUE(LEFT(Q$1,FIND("-",Q$1,1)-1))+1,AVERAGE(INDEX($E:$E,ROW($E2778)-VALUE(LEFT(Q$1,FIND("-",Q$1,1)-1))):$E2778),($E2778*(2/(VALUE(LEFT(Q$1,FIND("-",Q$1,1)-1))+1)))+(Q2777*(1-(2/(VALUE(LEFT(Q$1,FIND("-",Q$1,1)-1))+1))))))</f>
        <v>0.16393160369399526</v>
      </c>
      <c r="R2778">
        <f>IF(ROW($E2778)&lt;=VALUE(LEFT(R$1,FIND("-",R$1,1)-1)),0,IF(ROW($E2778)=VALUE(LEFT(R$1,FIND("-",R$1,1)-1))+1,AVERAGE(INDEX($E:$E,ROW($E2778)-VALUE(LEFT(R$1,FIND("-",R$1,1)-1))):$E2778),($E2778*(2/(VALUE(LEFT(R$1,FIND("-",R$1,1)-1))+1)))+(R2777*(1-(2/(VALUE(LEFT(R$1,FIND("-",R$1,1)-1))+1))))))</f>
        <v>0.15872748193943817</v>
      </c>
      <c r="S2778">
        <f t="shared" si="391"/>
        <v>5.2041217545570895E-3</v>
      </c>
      <c r="T2778">
        <f>IF(ROW($E2778)&lt;=MAX(VALUE(LEFT(Q$1,FIND("-",Q$1,1)-1)),VALUE(LEFT(R$1,FIND("-",R$1,1)-1)))+VALUE(LEFT(T$1,FIND("-",T$1,1)-1))-1,0,IF(ROW($E2778)=MAX(VALUE(LEFT(Q$1,FIND("-",Q$1,1)-1)),VALUE(LEFT(R$1,FIND("-",R$1,1)-1)))+VALUE(LEFT(T$1,FIND("-",T$1,1)-1)),AVERAGE(INDEX($S:$S,ROW(S2778)-VALUE(LEFT(T$1,FIND("-",T$1,1)-1))+1):S2778),($S2778*(2/(VALUE(LEFT(T$1,FIND("-",T$1,1)-1))+1)))+(T2777*(1-(2/(VALUE(LEFT(T$1,FIND("-",T$1,1)-1))+1))))))</f>
        <v>4.3663851077271349E-3</v>
      </c>
      <c r="V2778">
        <f t="shared" si="392"/>
        <v>-5.0000000000000044E-3</v>
      </c>
      <c r="W2778">
        <f>IF(ROW($E2778)&lt;=VALUE(LEFT(W$1,FIND("-",W$1,1)-1))+1,0,IF(ROW($E2777)=VALUE(LEFT(W$1,FIND("-",W$1,1)-1))+1,100-100/(1+ABS((SUMIF(INDEX($V:$V,ROW($V2778)-VALUE(LEFT(W$1,FIND("-",W$1,1)-1))+1):$V2778,"&gt;0",INDEX($V:$V,ROW($V2778)-VALUE(LEFT(W$1,FIND("-",W$1,1)-1))+1):$V2778)/COUNTIF(INDEX($V:$V,ROW($V2778)-VALUE(LEFT(W$1,FIND("-",W$1,1)-1))+1):$V2778,"&gt;0"))/(SUMIF(INDEX($V:$V,ROW($V2778)-VALUE(LEFT(W$1,FIND("-",W$1,1)-1))+1):$V2778,"&lt;0",INDEX($V:$V,ROW($V2778)-VALUE(LEFT(W$1,FIND("-",W$1,1)-1))+1):$V2778)/COUNTIF(INDEX($V:$V,ROW($V2778)-VALUE(LEFT(W$1,FIND("-",W$1,1)-1))+1):$V2778,"&lt;0")))),100-100/(1+ABS((SUMIF(INDEX($V:$V,ROW($V2778)-VALUE(LEFT(W$1,FIND("-",W$1,1)-1))+1):$V2778,"&gt;0",INDEX($V:$V,ROW($V2778)-VALUE(LEFT(W$1,FIND("-",W$1,1)-1))+1):$V2778)/VALUE(LEFT(W$1,FIND("-",W$1,1)-1)))/(SUMIF(INDEX($V:$V,ROW($V2778)-VALUE(LEFT(W$1,FIND("-",W$1,1)-1))+1):$V2778,"&lt;0",INDEX($V:$V,ROW($V2778)-VALUE(LEFT(W$1,FIND("-",W$1,1)-1))+1):$V2778)/VALUE(LEFT(W$1,FIND("-",W$1,1)-1)))))))</f>
        <v>64.285714285714292</v>
      </c>
      <c r="Y2778">
        <f>IF(ROW($E2778)&lt;=VALUE(LEFT(Y$1,FIND("-",Y$1,1)-1)),0,MAX(INDEX(C:C,ROW(C2778)-VALUE(LEFT(Y$1,FIND("-",Y$1,1)-1))+1):C2778))</f>
        <v>0.18</v>
      </c>
      <c r="Z2778">
        <f>IF(ROW($E2778)&lt;=VALUE(LEFT(Z$1,FIND("-",Z$1,1)-1)),0,MIN(INDEX(D:D,ROW(D2778)-VALUE(LEFT(Z$1,FIND("-",Z$1,1)-1))+1):D2778))</f>
        <v>0.15</v>
      </c>
      <c r="AA2778">
        <f t="shared" si="396"/>
        <v>50.000000000000043</v>
      </c>
      <c r="AB2778">
        <f>IF(ROW($AA2778)&lt;=VALUE(LEFT(AA$1,FIND("-",AA$1,1)-1))+VALUE(LEFT(AB$1,FIND("-",AB$1,1)-1)-1),0,AVERAGE(INDEX($AA:$AA,ROW($AA2778)-VALUE(LEFT(AB$1,FIND("-",AB$1,1)-1))+1):$AA2778))</f>
        <v>59.523809523809575</v>
      </c>
      <c r="AC2778">
        <f>IF(ROW($AA2778)&lt;=VALUE(LEFT(AA$1,FIND("-",AA$1,1)-1))+VALUE(LEFT(AB$1,FIND("-",AB$1,1)-1)-1)+VALUE(LEFT(AC$1,FIND("-",AC$1,1)-1)-1),0,AVERAGE(INDEX($AB:$AB,ROW($AB2778)-VALUE(LEFT(AC$1,FIND("-",AC$1,1)-1))+1):$AB2778))</f>
        <v>64.285714285714349</v>
      </c>
      <c r="AE2778">
        <f t="shared" si="393"/>
        <v>179618244</v>
      </c>
      <c r="AG2778" t="str">
        <f t="shared" si="395"/>
        <v/>
      </c>
    </row>
    <row r="2779" spans="1:33" x14ac:dyDescent="0.25">
      <c r="A2779" s="6">
        <v>41025</v>
      </c>
      <c r="B2779">
        <v>0.16</v>
      </c>
      <c r="C2779">
        <v>0.16</v>
      </c>
      <c r="D2779">
        <v>0.155</v>
      </c>
      <c r="E2779">
        <v>0.155</v>
      </c>
      <c r="F2779">
        <v>0.119724</v>
      </c>
      <c r="G2779">
        <v>1226700</v>
      </c>
      <c r="I2779" t="str">
        <f t="shared" si="388"/>
        <v>Bearish</v>
      </c>
      <c r="J2779" t="str">
        <f t="shared" si="389"/>
        <v/>
      </c>
      <c r="K2779" t="str">
        <f t="shared" si="390"/>
        <v/>
      </c>
      <c r="M2779" s="11" t="str">
        <f t="shared" si="394"/>
        <v/>
      </c>
      <c r="O2779">
        <f>IF(ROW($E2779)&lt;=VALUE(LEFT(O$1,FIND("-",O$1,1)-1)),0,IF(ROW($E2779)=VALUE(LEFT(O$1,FIND("-",O$1,1)-1))+1,AVERAGE(INDEX($E:$E,ROW($E2779)-VALUE(LEFT(O$1,FIND("-",O$1,1)-1))):$E2779),($E2779*(2/(VALUE(LEFT(O$1,FIND("-",O$1,1)-1))+1)))+(O2778*(1-(2/(VALUE(LEFT(O$1,FIND("-",O$1,1)-1))+1))))))</f>
        <v>0.14655368040233316</v>
      </c>
      <c r="Q2779">
        <f>IF(ROW($E2779)&lt;=VALUE(LEFT(Q$1,FIND("-",Q$1,1)-1)),0,IF(ROW($E2779)=VALUE(LEFT(Q$1,FIND("-",Q$1,1)-1))+1,AVERAGE(INDEX($E:$E,ROW($E2779)-VALUE(LEFT(Q$1,FIND("-",Q$1,1)-1))):$E2779),($E2779*(2/(VALUE(LEFT(Q$1,FIND("-",Q$1,1)-1))+1)))+(Q2778*(1-(2/(VALUE(LEFT(Q$1,FIND("-",Q$1,1)-1))+1))))))</f>
        <v>0.16255751081799599</v>
      </c>
      <c r="R2779">
        <f>IF(ROW($E2779)&lt;=VALUE(LEFT(R$1,FIND("-",R$1,1)-1)),0,IF(ROW($E2779)=VALUE(LEFT(R$1,FIND("-",R$1,1)-1))+1,AVERAGE(INDEX($E:$E,ROW($E2779)-VALUE(LEFT(R$1,FIND("-",R$1,1)-1))):$E2779),($E2779*(2/(VALUE(LEFT(R$1,FIND("-",R$1,1)-1))+1)))+(R2778*(1-(2/(VALUE(LEFT(R$1,FIND("-",R$1,1)-1))+1))))))</f>
        <v>0.15845137216614646</v>
      </c>
      <c r="S2779">
        <f t="shared" si="391"/>
        <v>4.106138651849528E-3</v>
      </c>
      <c r="T2779">
        <f>IF(ROW($E2779)&lt;=MAX(VALUE(LEFT(Q$1,FIND("-",Q$1,1)-1)),VALUE(LEFT(R$1,FIND("-",R$1,1)-1)))+VALUE(LEFT(T$1,FIND("-",T$1,1)-1))-1,0,IF(ROW($E2779)=MAX(VALUE(LEFT(Q$1,FIND("-",Q$1,1)-1)),VALUE(LEFT(R$1,FIND("-",R$1,1)-1)))+VALUE(LEFT(T$1,FIND("-",T$1,1)-1)),AVERAGE(INDEX($S:$S,ROW(S2779)-VALUE(LEFT(T$1,FIND("-",T$1,1)-1))+1):S2779),($S2779*(2/(VALUE(LEFT(T$1,FIND("-",T$1,1)-1))+1)))+(T2778*(1-(2/(VALUE(LEFT(T$1,FIND("-",T$1,1)-1))+1))))))</f>
        <v>4.3143358165516135E-3</v>
      </c>
      <c r="V2779">
        <f t="shared" si="392"/>
        <v>-1.0000000000000009E-2</v>
      </c>
      <c r="W2779">
        <f>IF(ROW($E2779)&lt;=VALUE(LEFT(W$1,FIND("-",W$1,1)-1))+1,0,IF(ROW($E2778)=VALUE(LEFT(W$1,FIND("-",W$1,1)-1))+1,100-100/(1+ABS((SUMIF(INDEX($V:$V,ROW($V2779)-VALUE(LEFT(W$1,FIND("-",W$1,1)-1))+1):$V2779,"&gt;0",INDEX($V:$V,ROW($V2779)-VALUE(LEFT(W$1,FIND("-",W$1,1)-1))+1):$V2779)/COUNTIF(INDEX($V:$V,ROW($V2779)-VALUE(LEFT(W$1,FIND("-",W$1,1)-1))+1):$V2779,"&gt;0"))/(SUMIF(INDEX($V:$V,ROW($V2779)-VALUE(LEFT(W$1,FIND("-",W$1,1)-1))+1):$V2779,"&lt;0",INDEX($V:$V,ROW($V2779)-VALUE(LEFT(W$1,FIND("-",W$1,1)-1))+1):$V2779)/COUNTIF(INDEX($V:$V,ROW($V2779)-VALUE(LEFT(W$1,FIND("-",W$1,1)-1))+1):$V2779,"&lt;0")))),100-100/(1+ABS((SUMIF(INDEX($V:$V,ROW($V2779)-VALUE(LEFT(W$1,FIND("-",W$1,1)-1))+1):$V2779,"&gt;0",INDEX($V:$V,ROW($V2779)-VALUE(LEFT(W$1,FIND("-",W$1,1)-1))+1):$V2779)/VALUE(LEFT(W$1,FIND("-",W$1,1)-1)))/(SUMIF(INDEX($V:$V,ROW($V2779)-VALUE(LEFT(W$1,FIND("-",W$1,1)-1))+1):$V2779,"&lt;0",INDEX($V:$V,ROW($V2779)-VALUE(LEFT(W$1,FIND("-",W$1,1)-1))+1):$V2779)/VALUE(LEFT(W$1,FIND("-",W$1,1)-1)))))))</f>
        <v>50</v>
      </c>
      <c r="Y2779">
        <f>IF(ROW($E2779)&lt;=VALUE(LEFT(Y$1,FIND("-",Y$1,1)-1)),0,MAX(INDEX(C:C,ROW(C2779)-VALUE(LEFT(Y$1,FIND("-",Y$1,1)-1))+1):C2779))</f>
        <v>0.18</v>
      </c>
      <c r="Z2779">
        <f>IF(ROW($E2779)&lt;=VALUE(LEFT(Z$1,FIND("-",Z$1,1)-1)),0,MIN(INDEX(D:D,ROW(D2779)-VALUE(LEFT(Z$1,FIND("-",Z$1,1)-1))+1):D2779))</f>
        <v>0.15</v>
      </c>
      <c r="AA2779">
        <f t="shared" si="396"/>
        <v>16.666666666666682</v>
      </c>
      <c r="AB2779">
        <f>IF(ROW($AA2779)&lt;=VALUE(LEFT(AA$1,FIND("-",AA$1,1)-1))+VALUE(LEFT(AB$1,FIND("-",AB$1,1)-1)-1),0,AVERAGE(INDEX($AA:$AA,ROW($AA2779)-VALUE(LEFT(AB$1,FIND("-",AB$1,1)-1))+1):$AA2779))</f>
        <v>46.031746031746074</v>
      </c>
      <c r="AC2779">
        <f>IF(ROW($AA2779)&lt;=VALUE(LEFT(AA$1,FIND("-",AA$1,1)-1))+VALUE(LEFT(AB$1,FIND("-",AB$1,1)-1)-1)+VALUE(LEFT(AC$1,FIND("-",AC$1,1)-1)-1),0,AVERAGE(INDEX($AB:$AB,ROW($AB2779)-VALUE(LEFT(AC$1,FIND("-",AC$1,1)-1))+1):$AB2779))</f>
        <v>57.407407407407455</v>
      </c>
      <c r="AE2779">
        <f t="shared" si="393"/>
        <v>178391544</v>
      </c>
      <c r="AG2779" t="str">
        <f t="shared" si="395"/>
        <v/>
      </c>
    </row>
    <row r="2780" spans="1:33" x14ac:dyDescent="0.25">
      <c r="A2780" s="6">
        <v>41026</v>
      </c>
      <c r="B2780">
        <v>0.155</v>
      </c>
      <c r="C2780">
        <v>0.155</v>
      </c>
      <c r="D2780">
        <v>0.155</v>
      </c>
      <c r="E2780">
        <v>0.155</v>
      </c>
      <c r="F2780">
        <v>0.119724</v>
      </c>
      <c r="G2780">
        <v>510300</v>
      </c>
      <c r="I2780" t="str">
        <f t="shared" si="388"/>
        <v/>
      </c>
      <c r="J2780" t="str">
        <f t="shared" si="389"/>
        <v/>
      </c>
      <c r="K2780" t="str">
        <f t="shared" si="390"/>
        <v/>
      </c>
      <c r="M2780" s="11" t="str">
        <f t="shared" si="394"/>
        <v/>
      </c>
      <c r="O2780">
        <f>IF(ROW($E2780)&lt;=VALUE(LEFT(O$1,FIND("-",O$1,1)-1)),0,IF(ROW($E2780)=VALUE(LEFT(O$1,FIND("-",O$1,1)-1))+1,AVERAGE(INDEX($E:$E,ROW($E2780)-VALUE(LEFT(O$1,FIND("-",O$1,1)-1))):$E2780),($E2780*(2/(VALUE(LEFT(O$1,FIND("-",O$1,1)-1))+1)))+(O2779*(1-(2/(VALUE(LEFT(O$1,FIND("-",O$1,1)-1))+1))))))</f>
        <v>0.14663772338340447</v>
      </c>
      <c r="Q2780">
        <f>IF(ROW($E2780)&lt;=VALUE(LEFT(Q$1,FIND("-",Q$1,1)-1)),0,IF(ROW($E2780)=VALUE(LEFT(Q$1,FIND("-",Q$1,1)-1))+1,AVERAGE(INDEX($E:$E,ROW($E2780)-VALUE(LEFT(Q$1,FIND("-",Q$1,1)-1))):$E2780),($E2780*(2/(VALUE(LEFT(Q$1,FIND("-",Q$1,1)-1))+1)))+(Q2779*(1-(2/(VALUE(LEFT(Q$1,FIND("-",Q$1,1)-1))+1))))))</f>
        <v>0.1613948168459966</v>
      </c>
      <c r="R2780">
        <f>IF(ROW($E2780)&lt;=VALUE(LEFT(R$1,FIND("-",R$1,1)-1)),0,IF(ROW($E2780)=VALUE(LEFT(R$1,FIND("-",R$1,1)-1))+1,AVERAGE(INDEX($E:$E,ROW($E2780)-VALUE(LEFT(R$1,FIND("-",R$1,1)-1))):$E2780),($E2780*(2/(VALUE(LEFT(R$1,FIND("-",R$1,1)-1))+1)))+(R2779*(1-(2/(VALUE(LEFT(R$1,FIND("-",R$1,1)-1))+1))))))</f>
        <v>0.15819571496865414</v>
      </c>
      <c r="S2780">
        <f t="shared" si="391"/>
        <v>3.1991018773424584E-3</v>
      </c>
      <c r="T2780">
        <f>IF(ROW($E2780)&lt;=MAX(VALUE(LEFT(Q$1,FIND("-",Q$1,1)-1)),VALUE(LEFT(R$1,FIND("-",R$1,1)-1)))+VALUE(LEFT(T$1,FIND("-",T$1,1)-1))-1,0,IF(ROW($E2780)=MAX(VALUE(LEFT(Q$1,FIND("-",Q$1,1)-1)),VALUE(LEFT(R$1,FIND("-",R$1,1)-1)))+VALUE(LEFT(T$1,FIND("-",T$1,1)-1)),AVERAGE(INDEX($S:$S,ROW(S2780)-VALUE(LEFT(T$1,FIND("-",T$1,1)-1))+1):S2780),($S2780*(2/(VALUE(LEFT(T$1,FIND("-",T$1,1)-1))+1)))+(T2779*(1-(2/(VALUE(LEFT(T$1,FIND("-",T$1,1)-1))+1))))))</f>
        <v>4.0912890287097825E-3</v>
      </c>
      <c r="V2780">
        <f t="shared" si="392"/>
        <v>0</v>
      </c>
      <c r="W2780">
        <f>IF(ROW($E2780)&lt;=VALUE(LEFT(W$1,FIND("-",W$1,1)-1))+1,0,IF(ROW($E2779)=VALUE(LEFT(W$1,FIND("-",W$1,1)-1))+1,100-100/(1+ABS((SUMIF(INDEX($V:$V,ROW($V2780)-VALUE(LEFT(W$1,FIND("-",W$1,1)-1))+1):$V2780,"&gt;0",INDEX($V:$V,ROW($V2780)-VALUE(LEFT(W$1,FIND("-",W$1,1)-1))+1):$V2780)/COUNTIF(INDEX($V:$V,ROW($V2780)-VALUE(LEFT(W$1,FIND("-",W$1,1)-1))+1):$V2780,"&gt;0"))/(SUMIF(INDEX($V:$V,ROW($V2780)-VALUE(LEFT(W$1,FIND("-",W$1,1)-1))+1):$V2780,"&lt;0",INDEX($V:$V,ROW($V2780)-VALUE(LEFT(W$1,FIND("-",W$1,1)-1))+1):$V2780)/COUNTIF(INDEX($V:$V,ROW($V2780)-VALUE(LEFT(W$1,FIND("-",W$1,1)-1))+1):$V2780,"&lt;0")))),100-100/(1+ABS((SUMIF(INDEX($V:$V,ROW($V2780)-VALUE(LEFT(W$1,FIND("-",W$1,1)-1))+1):$V2780,"&gt;0",INDEX($V:$V,ROW($V2780)-VALUE(LEFT(W$1,FIND("-",W$1,1)-1))+1):$V2780)/VALUE(LEFT(W$1,FIND("-",W$1,1)-1)))/(SUMIF(INDEX($V:$V,ROW($V2780)-VALUE(LEFT(W$1,FIND("-",W$1,1)-1))+1):$V2780,"&lt;0",INDEX($V:$V,ROW($V2780)-VALUE(LEFT(W$1,FIND("-",W$1,1)-1))+1):$V2780)/VALUE(LEFT(W$1,FIND("-",W$1,1)-1)))))))</f>
        <v>46.153846153846153</v>
      </c>
      <c r="Y2780">
        <f>IF(ROW($E2780)&lt;=VALUE(LEFT(Y$1,FIND("-",Y$1,1)-1)),0,MAX(INDEX(C:C,ROW(C2780)-VALUE(LEFT(Y$1,FIND("-",Y$1,1)-1))+1):C2780))</f>
        <v>0.18</v>
      </c>
      <c r="Z2780">
        <f>IF(ROW($E2780)&lt;=VALUE(LEFT(Z$1,FIND("-",Z$1,1)-1)),0,MIN(INDEX(D:D,ROW(D2780)-VALUE(LEFT(Z$1,FIND("-",Z$1,1)-1))+1):D2780))</f>
        <v>0.15</v>
      </c>
      <c r="AA2780">
        <f t="shared" si="396"/>
        <v>16.666666666666682</v>
      </c>
      <c r="AB2780">
        <f>IF(ROW($AA2780)&lt;=VALUE(LEFT(AA$1,FIND("-",AA$1,1)-1))+VALUE(LEFT(AB$1,FIND("-",AB$1,1)-1)-1),0,AVERAGE(INDEX($AA:$AA,ROW($AA2780)-VALUE(LEFT(AB$1,FIND("-",AB$1,1)-1))+1):$AA2780))</f>
        <v>27.777777777777803</v>
      </c>
      <c r="AC2780">
        <f>IF(ROW($AA2780)&lt;=VALUE(LEFT(AA$1,FIND("-",AA$1,1)-1))+VALUE(LEFT(AB$1,FIND("-",AB$1,1)-1)-1)+VALUE(LEFT(AC$1,FIND("-",AC$1,1)-1)-1),0,AVERAGE(INDEX($AB:$AB,ROW($AB2780)-VALUE(LEFT(AC$1,FIND("-",AC$1,1)-1))+1):$AB2780))</f>
        <v>44.444444444444485</v>
      </c>
      <c r="AE2780">
        <f t="shared" si="393"/>
        <v>178391544</v>
      </c>
      <c r="AG2780" t="str">
        <f t="shared" si="395"/>
        <v/>
      </c>
    </row>
    <row r="2781" spans="1:33" x14ac:dyDescent="0.25">
      <c r="A2781" s="6">
        <v>41029</v>
      </c>
      <c r="B2781">
        <v>0.155</v>
      </c>
      <c r="C2781">
        <v>0.16</v>
      </c>
      <c r="D2781">
        <v>0.155</v>
      </c>
      <c r="E2781">
        <v>0.155</v>
      </c>
      <c r="F2781">
        <v>0.119724</v>
      </c>
      <c r="G2781">
        <v>1268700</v>
      </c>
      <c r="I2781" t="str">
        <f t="shared" si="388"/>
        <v/>
      </c>
      <c r="J2781" t="str">
        <f t="shared" si="389"/>
        <v/>
      </c>
      <c r="K2781" t="str">
        <f t="shared" si="390"/>
        <v/>
      </c>
      <c r="M2781" s="11" t="str">
        <f t="shared" si="394"/>
        <v/>
      </c>
      <c r="O2781">
        <f>IF(ROW($E2781)&lt;=VALUE(LEFT(O$1,FIND("-",O$1,1)-1)),0,IF(ROW($E2781)=VALUE(LEFT(O$1,FIND("-",O$1,1)-1))+1,AVERAGE(INDEX($E:$E,ROW($E2781)-VALUE(LEFT(O$1,FIND("-",O$1,1)-1))):$E2781),($E2781*(2/(VALUE(LEFT(O$1,FIND("-",O$1,1)-1))+1)))+(O2780*(1-(2/(VALUE(LEFT(O$1,FIND("-",O$1,1)-1))+1))))))</f>
        <v>0.14672093011590789</v>
      </c>
      <c r="Q2781">
        <f>IF(ROW($E2781)&lt;=VALUE(LEFT(Q$1,FIND("-",Q$1,1)-1)),0,IF(ROW($E2781)=VALUE(LEFT(Q$1,FIND("-",Q$1,1)-1))+1,AVERAGE(INDEX($E:$E,ROW($E2781)-VALUE(LEFT(Q$1,FIND("-",Q$1,1)-1))):$E2781),($E2781*(2/(VALUE(LEFT(Q$1,FIND("-",Q$1,1)-1))+1)))+(Q2780*(1-(2/(VALUE(LEFT(Q$1,FIND("-",Q$1,1)-1))+1))))))</f>
        <v>0.16041099886968943</v>
      </c>
      <c r="R2781">
        <f>IF(ROW($E2781)&lt;=VALUE(LEFT(R$1,FIND("-",R$1,1)-1)),0,IF(ROW($E2781)=VALUE(LEFT(R$1,FIND("-",R$1,1)-1))+1,AVERAGE(INDEX($E:$E,ROW($E2781)-VALUE(LEFT(R$1,FIND("-",R$1,1)-1))):$E2781),($E2781*(2/(VALUE(LEFT(R$1,FIND("-",R$1,1)-1))+1)))+(R2780*(1-(2/(VALUE(LEFT(R$1,FIND("-",R$1,1)-1))+1))))))</f>
        <v>0.15795899534134644</v>
      </c>
      <c r="S2781">
        <f t="shared" si="391"/>
        <v>2.4520035283429886E-3</v>
      </c>
      <c r="T2781">
        <f>IF(ROW($E2781)&lt;=MAX(VALUE(LEFT(Q$1,FIND("-",Q$1,1)-1)),VALUE(LEFT(R$1,FIND("-",R$1,1)-1)))+VALUE(LEFT(T$1,FIND("-",T$1,1)-1))-1,0,IF(ROW($E2781)=MAX(VALUE(LEFT(Q$1,FIND("-",Q$1,1)-1)),VALUE(LEFT(R$1,FIND("-",R$1,1)-1)))+VALUE(LEFT(T$1,FIND("-",T$1,1)-1)),AVERAGE(INDEX($S:$S,ROW(S2781)-VALUE(LEFT(T$1,FIND("-",T$1,1)-1))+1):S2781),($S2781*(2/(VALUE(LEFT(T$1,FIND("-",T$1,1)-1))+1)))+(T2780*(1-(2/(VALUE(LEFT(T$1,FIND("-",T$1,1)-1))+1))))))</f>
        <v>3.7634319286364241E-3</v>
      </c>
      <c r="V2781">
        <f t="shared" si="392"/>
        <v>0</v>
      </c>
      <c r="W2781">
        <f>IF(ROW($E2781)&lt;=VALUE(LEFT(W$1,FIND("-",W$1,1)-1))+1,0,IF(ROW($E2780)=VALUE(LEFT(W$1,FIND("-",W$1,1)-1))+1,100-100/(1+ABS((SUMIF(INDEX($V:$V,ROW($V2781)-VALUE(LEFT(W$1,FIND("-",W$1,1)-1))+1):$V2781,"&gt;0",INDEX($V:$V,ROW($V2781)-VALUE(LEFT(W$1,FIND("-",W$1,1)-1))+1):$V2781)/COUNTIF(INDEX($V:$V,ROW($V2781)-VALUE(LEFT(W$1,FIND("-",W$1,1)-1))+1):$V2781,"&gt;0"))/(SUMIF(INDEX($V:$V,ROW($V2781)-VALUE(LEFT(W$1,FIND("-",W$1,1)-1))+1):$V2781,"&lt;0",INDEX($V:$V,ROW($V2781)-VALUE(LEFT(W$1,FIND("-",W$1,1)-1))+1):$V2781)/COUNTIF(INDEX($V:$V,ROW($V2781)-VALUE(LEFT(W$1,FIND("-",W$1,1)-1))+1):$V2781,"&lt;0")))),100-100/(1+ABS((SUMIF(INDEX($V:$V,ROW($V2781)-VALUE(LEFT(W$1,FIND("-",W$1,1)-1))+1):$V2781,"&gt;0",INDEX($V:$V,ROW($V2781)-VALUE(LEFT(W$1,FIND("-",W$1,1)-1))+1):$V2781)/VALUE(LEFT(W$1,FIND("-",W$1,1)-1)))/(SUMIF(INDEX($V:$V,ROW($V2781)-VALUE(LEFT(W$1,FIND("-",W$1,1)-1))+1):$V2781,"&lt;0",INDEX($V:$V,ROW($V2781)-VALUE(LEFT(W$1,FIND("-",W$1,1)-1))+1):$V2781)/VALUE(LEFT(W$1,FIND("-",W$1,1)-1)))))))</f>
        <v>54.545454545454547</v>
      </c>
      <c r="Y2781">
        <f>IF(ROW($E2781)&lt;=VALUE(LEFT(Y$1,FIND("-",Y$1,1)-1)),0,MAX(INDEX(C:C,ROW(C2781)-VALUE(LEFT(Y$1,FIND("-",Y$1,1)-1))+1):C2781))</f>
        <v>0.18</v>
      </c>
      <c r="Z2781">
        <f>IF(ROW($E2781)&lt;=VALUE(LEFT(Z$1,FIND("-",Z$1,1)-1)),0,MIN(INDEX(D:D,ROW(D2781)-VALUE(LEFT(Z$1,FIND("-",Z$1,1)-1))+1):D2781))</f>
        <v>0.15</v>
      </c>
      <c r="AA2781">
        <f t="shared" si="396"/>
        <v>16.666666666666682</v>
      </c>
      <c r="AB2781">
        <f>IF(ROW($AA2781)&lt;=VALUE(LEFT(AA$1,FIND("-",AA$1,1)-1))+VALUE(LEFT(AB$1,FIND("-",AB$1,1)-1)-1),0,AVERAGE(INDEX($AA:$AA,ROW($AA2781)-VALUE(LEFT(AB$1,FIND("-",AB$1,1)-1))+1):$AA2781))</f>
        <v>16.666666666666682</v>
      </c>
      <c r="AC2781">
        <f>IF(ROW($AA2781)&lt;=VALUE(LEFT(AA$1,FIND("-",AA$1,1)-1))+VALUE(LEFT(AB$1,FIND("-",AB$1,1)-1)-1)+VALUE(LEFT(AC$1,FIND("-",AC$1,1)-1)-1),0,AVERAGE(INDEX($AB:$AB,ROW($AB2781)-VALUE(LEFT(AC$1,FIND("-",AC$1,1)-1))+1):$AB2781))</f>
        <v>30.15873015873019</v>
      </c>
      <c r="AE2781">
        <f t="shared" si="393"/>
        <v>178391544</v>
      </c>
      <c r="AG2781" t="str">
        <f t="shared" si="395"/>
        <v/>
      </c>
    </row>
    <row r="2782" spans="1:33" x14ac:dyDescent="0.25">
      <c r="A2782" s="6">
        <v>41031</v>
      </c>
      <c r="B2782">
        <v>0.155</v>
      </c>
      <c r="C2782">
        <v>0.155</v>
      </c>
      <c r="D2782">
        <v>0.155</v>
      </c>
      <c r="E2782">
        <v>0.155</v>
      </c>
      <c r="F2782">
        <v>0.119724</v>
      </c>
      <c r="G2782">
        <v>424700</v>
      </c>
      <c r="I2782" t="str">
        <f t="shared" si="388"/>
        <v/>
      </c>
      <c r="J2782" t="str">
        <f t="shared" si="389"/>
        <v/>
      </c>
      <c r="K2782" t="str">
        <f t="shared" si="390"/>
        <v>Oversold Above %D</v>
      </c>
      <c r="M2782" s="11" t="str">
        <f t="shared" si="394"/>
        <v/>
      </c>
      <c r="O2782">
        <f>IF(ROW($E2782)&lt;=VALUE(LEFT(O$1,FIND("-",O$1,1)-1)),0,IF(ROW($E2782)=VALUE(LEFT(O$1,FIND("-",O$1,1)-1))+1,AVERAGE(INDEX($E:$E,ROW($E2782)-VALUE(LEFT(O$1,FIND("-",O$1,1)-1))):$E2782),($E2782*(2/(VALUE(LEFT(O$1,FIND("-",O$1,1)-1))+1)))+(O2781*(1-(2/(VALUE(LEFT(O$1,FIND("-",O$1,1)-1))+1))))))</f>
        <v>0.14680330892072471</v>
      </c>
      <c r="Q2782">
        <f>IF(ROW($E2782)&lt;=VALUE(LEFT(Q$1,FIND("-",Q$1,1)-1)),0,IF(ROW($E2782)=VALUE(LEFT(Q$1,FIND("-",Q$1,1)-1))+1,AVERAGE(INDEX($E:$E,ROW($E2782)-VALUE(LEFT(Q$1,FIND("-",Q$1,1)-1))):$E2782),($E2782*(2/(VALUE(LEFT(Q$1,FIND("-",Q$1,1)-1))+1)))+(Q2781*(1-(2/(VALUE(LEFT(Q$1,FIND("-",Q$1,1)-1))+1))))))</f>
        <v>0.15957853750512183</v>
      </c>
      <c r="R2782">
        <f>IF(ROW($E2782)&lt;=VALUE(LEFT(R$1,FIND("-",R$1,1)-1)),0,IF(ROW($E2782)=VALUE(LEFT(R$1,FIND("-",R$1,1)-1))+1,AVERAGE(INDEX($E:$E,ROW($E2782)-VALUE(LEFT(R$1,FIND("-",R$1,1)-1))):$E2782),($E2782*(2/(VALUE(LEFT(R$1,FIND("-",R$1,1)-1))+1)))+(R2781*(1-(2/(VALUE(LEFT(R$1,FIND("-",R$1,1)-1))+1))))))</f>
        <v>0.15773981050124672</v>
      </c>
      <c r="S2782">
        <f t="shared" si="391"/>
        <v>1.8387270038751069E-3</v>
      </c>
      <c r="T2782">
        <f>IF(ROW($E2782)&lt;=MAX(VALUE(LEFT(Q$1,FIND("-",Q$1,1)-1)),VALUE(LEFT(R$1,FIND("-",R$1,1)-1)))+VALUE(LEFT(T$1,FIND("-",T$1,1)-1))-1,0,IF(ROW($E2782)=MAX(VALUE(LEFT(Q$1,FIND("-",Q$1,1)-1)),VALUE(LEFT(R$1,FIND("-",R$1,1)-1)))+VALUE(LEFT(T$1,FIND("-",T$1,1)-1)),AVERAGE(INDEX($S:$S,ROW(S2782)-VALUE(LEFT(T$1,FIND("-",T$1,1)-1))+1):S2782),($S2782*(2/(VALUE(LEFT(T$1,FIND("-",T$1,1)-1))+1)))+(T2781*(1-(2/(VALUE(LEFT(T$1,FIND("-",T$1,1)-1))+1))))))</f>
        <v>3.3784909436841608E-3</v>
      </c>
      <c r="V2782">
        <f t="shared" si="392"/>
        <v>0</v>
      </c>
      <c r="W2782">
        <f>IF(ROW($E2782)&lt;=VALUE(LEFT(W$1,FIND("-",W$1,1)-1))+1,0,IF(ROW($E2781)=VALUE(LEFT(W$1,FIND("-",W$1,1)-1))+1,100-100/(1+ABS((SUMIF(INDEX($V:$V,ROW($V2782)-VALUE(LEFT(W$1,FIND("-",W$1,1)-1))+1):$V2782,"&gt;0",INDEX($V:$V,ROW($V2782)-VALUE(LEFT(W$1,FIND("-",W$1,1)-1))+1):$V2782)/COUNTIF(INDEX($V:$V,ROW($V2782)-VALUE(LEFT(W$1,FIND("-",W$1,1)-1))+1):$V2782,"&gt;0"))/(SUMIF(INDEX($V:$V,ROW($V2782)-VALUE(LEFT(W$1,FIND("-",W$1,1)-1))+1):$V2782,"&lt;0",INDEX($V:$V,ROW($V2782)-VALUE(LEFT(W$1,FIND("-",W$1,1)-1))+1):$V2782)/COUNTIF(INDEX($V:$V,ROW($V2782)-VALUE(LEFT(W$1,FIND("-",W$1,1)-1))+1):$V2782,"&lt;0")))),100-100/(1+ABS((SUMIF(INDEX($V:$V,ROW($V2782)-VALUE(LEFT(W$1,FIND("-",W$1,1)-1))+1):$V2782,"&gt;0",INDEX($V:$V,ROW($V2782)-VALUE(LEFT(W$1,FIND("-",W$1,1)-1))+1):$V2782)/VALUE(LEFT(W$1,FIND("-",W$1,1)-1)))/(SUMIF(INDEX($V:$V,ROW($V2782)-VALUE(LEFT(W$1,FIND("-",W$1,1)-1))+1):$V2782,"&lt;0",INDEX($V:$V,ROW($V2782)-VALUE(LEFT(W$1,FIND("-",W$1,1)-1))+1):$V2782)/VALUE(LEFT(W$1,FIND("-",W$1,1)-1)))))))</f>
        <v>50</v>
      </c>
      <c r="Y2782">
        <f>IF(ROW($E2782)&lt;=VALUE(LEFT(Y$1,FIND("-",Y$1,1)-1)),0,MAX(INDEX(C:C,ROW(C2782)-VALUE(LEFT(Y$1,FIND("-",Y$1,1)-1))+1):C2782))</f>
        <v>0.18</v>
      </c>
      <c r="Z2782">
        <f>IF(ROW($E2782)&lt;=VALUE(LEFT(Z$1,FIND("-",Z$1,1)-1)),0,MIN(INDEX(D:D,ROW(D2782)-VALUE(LEFT(Z$1,FIND("-",Z$1,1)-1))+1):D2782))</f>
        <v>0.155</v>
      </c>
      <c r="AA2782">
        <f t="shared" si="396"/>
        <v>0</v>
      </c>
      <c r="AB2782">
        <f>IF(ROW($AA2782)&lt;=VALUE(LEFT(AA$1,FIND("-",AA$1,1)-1))+VALUE(LEFT(AB$1,FIND("-",AB$1,1)-1)-1),0,AVERAGE(INDEX($AA:$AA,ROW($AA2782)-VALUE(LEFT(AB$1,FIND("-",AB$1,1)-1))+1):$AA2782))</f>
        <v>11.111111111111121</v>
      </c>
      <c r="AC2782">
        <f>IF(ROW($AA2782)&lt;=VALUE(LEFT(AA$1,FIND("-",AA$1,1)-1))+VALUE(LEFT(AB$1,FIND("-",AB$1,1)-1)-1)+VALUE(LEFT(AC$1,FIND("-",AC$1,1)-1)-1),0,AVERAGE(INDEX($AB:$AB,ROW($AB2782)-VALUE(LEFT(AC$1,FIND("-",AC$1,1)-1))+1):$AB2782))</f>
        <v>18.518518518518537</v>
      </c>
      <c r="AE2782">
        <f t="shared" si="393"/>
        <v>178391544</v>
      </c>
      <c r="AG2782" t="str">
        <f t="shared" si="395"/>
        <v/>
      </c>
    </row>
    <row r="2783" spans="1:33" x14ac:dyDescent="0.25">
      <c r="A2783" s="6">
        <v>41032</v>
      </c>
      <c r="B2783">
        <v>0.155</v>
      </c>
      <c r="C2783">
        <v>0.155</v>
      </c>
      <c r="D2783">
        <v>0.15</v>
      </c>
      <c r="E2783">
        <v>0.15</v>
      </c>
      <c r="F2783">
        <v>0.11586200000000001</v>
      </c>
      <c r="G2783">
        <v>214500</v>
      </c>
      <c r="I2783" t="str">
        <f t="shared" si="388"/>
        <v/>
      </c>
      <c r="J2783" t="str">
        <f t="shared" si="389"/>
        <v/>
      </c>
      <c r="K2783" t="str">
        <f t="shared" si="390"/>
        <v>Oversold Above %D</v>
      </c>
      <c r="M2783" s="11" t="str">
        <f t="shared" si="394"/>
        <v/>
      </c>
      <c r="O2783">
        <f>IF(ROW($E2783)&lt;=VALUE(LEFT(O$1,FIND("-",O$1,1)-1)),0,IF(ROW($E2783)=VALUE(LEFT(O$1,FIND("-",O$1,1)-1))+1,AVERAGE(INDEX($E:$E,ROW($E2783)-VALUE(LEFT(O$1,FIND("-",O$1,1)-1))):$E2783),($E2783*(2/(VALUE(LEFT(O$1,FIND("-",O$1,1)-1))+1)))+(O2782*(1-(2/(VALUE(LEFT(O$1,FIND("-",O$1,1)-1))+1))))))</f>
        <v>0.14683511679216027</v>
      </c>
      <c r="Q2783">
        <f>IF(ROW($E2783)&lt;=VALUE(LEFT(Q$1,FIND("-",Q$1,1)-1)),0,IF(ROW($E2783)=VALUE(LEFT(Q$1,FIND("-",Q$1,1)-1))+1,AVERAGE(INDEX($E:$E,ROW($E2783)-VALUE(LEFT(Q$1,FIND("-",Q$1,1)-1))):$E2783),($E2783*(2/(VALUE(LEFT(Q$1,FIND("-",Q$1,1)-1))+1)))+(Q2782*(1-(2/(VALUE(LEFT(Q$1,FIND("-",Q$1,1)-1))+1))))))</f>
        <v>0.15810491635048771</v>
      </c>
      <c r="R2783">
        <f>IF(ROW($E2783)&lt;=VALUE(LEFT(R$1,FIND("-",R$1,1)-1)),0,IF(ROW($E2783)=VALUE(LEFT(R$1,FIND("-",R$1,1)-1))+1,AVERAGE(INDEX($E:$E,ROW($E2783)-VALUE(LEFT(R$1,FIND("-",R$1,1)-1))):$E2783),($E2783*(2/(VALUE(LEFT(R$1,FIND("-",R$1,1)-1))+1)))+(R2782*(1-(2/(VALUE(LEFT(R$1,FIND("-",R$1,1)-1))+1))))))</f>
        <v>0.15716649120485807</v>
      </c>
      <c r="S2783">
        <f t="shared" si="391"/>
        <v>9.3842514562963997E-4</v>
      </c>
      <c r="T2783">
        <f>IF(ROW($E2783)&lt;=MAX(VALUE(LEFT(Q$1,FIND("-",Q$1,1)-1)),VALUE(LEFT(R$1,FIND("-",R$1,1)-1)))+VALUE(LEFT(T$1,FIND("-",T$1,1)-1))-1,0,IF(ROW($E2783)=MAX(VALUE(LEFT(Q$1,FIND("-",Q$1,1)-1)),VALUE(LEFT(R$1,FIND("-",R$1,1)-1)))+VALUE(LEFT(T$1,FIND("-",T$1,1)-1)),AVERAGE(INDEX($S:$S,ROW(S2783)-VALUE(LEFT(T$1,FIND("-",T$1,1)-1))+1):S2783),($S2783*(2/(VALUE(LEFT(T$1,FIND("-",T$1,1)-1))+1)))+(T2782*(1-(2/(VALUE(LEFT(T$1,FIND("-",T$1,1)-1))+1))))))</f>
        <v>2.8904777840732571E-3</v>
      </c>
      <c r="V2783">
        <f t="shared" si="392"/>
        <v>-5.0000000000000044E-3</v>
      </c>
      <c r="W2783">
        <f>IF(ROW($E2783)&lt;=VALUE(LEFT(W$1,FIND("-",W$1,1)-1))+1,0,IF(ROW($E2782)=VALUE(LEFT(W$1,FIND("-",W$1,1)-1))+1,100-100/(1+ABS((SUMIF(INDEX($V:$V,ROW($V2783)-VALUE(LEFT(W$1,FIND("-",W$1,1)-1))+1):$V2783,"&gt;0",INDEX($V:$V,ROW($V2783)-VALUE(LEFT(W$1,FIND("-",W$1,1)-1))+1):$V2783)/COUNTIF(INDEX($V:$V,ROW($V2783)-VALUE(LEFT(W$1,FIND("-",W$1,1)-1))+1):$V2783,"&gt;0"))/(SUMIF(INDEX($V:$V,ROW($V2783)-VALUE(LEFT(W$1,FIND("-",W$1,1)-1))+1):$V2783,"&lt;0",INDEX($V:$V,ROW($V2783)-VALUE(LEFT(W$1,FIND("-",W$1,1)-1))+1):$V2783)/COUNTIF(INDEX($V:$V,ROW($V2783)-VALUE(LEFT(W$1,FIND("-",W$1,1)-1))+1):$V2783,"&lt;0")))),100-100/(1+ABS((SUMIF(INDEX($V:$V,ROW($V2783)-VALUE(LEFT(W$1,FIND("-",W$1,1)-1))+1):$V2783,"&gt;0",INDEX($V:$V,ROW($V2783)-VALUE(LEFT(W$1,FIND("-",W$1,1)-1))+1):$V2783)/VALUE(LEFT(W$1,FIND("-",W$1,1)-1)))/(SUMIF(INDEX($V:$V,ROW($V2783)-VALUE(LEFT(W$1,FIND("-",W$1,1)-1))+1):$V2783,"&lt;0",INDEX($V:$V,ROW($V2783)-VALUE(LEFT(W$1,FIND("-",W$1,1)-1))+1):$V2783)/VALUE(LEFT(W$1,FIND("-",W$1,1)-1)))))))</f>
        <v>39.999999999999986</v>
      </c>
      <c r="Y2783">
        <f>IF(ROW($E2783)&lt;=VALUE(LEFT(Y$1,FIND("-",Y$1,1)-1)),0,MAX(INDEX(C:C,ROW(C2783)-VALUE(LEFT(Y$1,FIND("-",Y$1,1)-1))+1):C2783))</f>
        <v>0.18</v>
      </c>
      <c r="Z2783">
        <f>IF(ROW($E2783)&lt;=VALUE(LEFT(Z$1,FIND("-",Z$1,1)-1)),0,MIN(INDEX(D:D,ROW(D2783)-VALUE(LEFT(Z$1,FIND("-",Z$1,1)-1))+1):D2783))</f>
        <v>0.15</v>
      </c>
      <c r="AA2783">
        <f t="shared" si="396"/>
        <v>0</v>
      </c>
      <c r="AB2783">
        <f>IF(ROW($AA2783)&lt;=VALUE(LEFT(AA$1,FIND("-",AA$1,1)-1))+VALUE(LEFT(AB$1,FIND("-",AB$1,1)-1)-1),0,AVERAGE(INDEX($AA:$AA,ROW($AA2783)-VALUE(LEFT(AB$1,FIND("-",AB$1,1)-1))+1):$AA2783))</f>
        <v>5.5555555555555607</v>
      </c>
      <c r="AC2783">
        <f>IF(ROW($AA2783)&lt;=VALUE(LEFT(AA$1,FIND("-",AA$1,1)-1))+VALUE(LEFT(AB$1,FIND("-",AB$1,1)-1)-1)+VALUE(LEFT(AC$1,FIND("-",AC$1,1)-1)-1),0,AVERAGE(INDEX($AB:$AB,ROW($AB2783)-VALUE(LEFT(AC$1,FIND("-",AC$1,1)-1))+1):$AB2783))</f>
        <v>11.111111111111121</v>
      </c>
      <c r="AE2783">
        <f t="shared" si="393"/>
        <v>178177044</v>
      </c>
      <c r="AG2783" t="str">
        <f t="shared" si="395"/>
        <v/>
      </c>
    </row>
    <row r="2784" spans="1:33" x14ac:dyDescent="0.25">
      <c r="A2784" s="6">
        <v>41033</v>
      </c>
      <c r="B2784">
        <v>0.15</v>
      </c>
      <c r="C2784">
        <v>0.155</v>
      </c>
      <c r="D2784">
        <v>0.15</v>
      </c>
      <c r="E2784">
        <v>0.15</v>
      </c>
      <c r="F2784">
        <v>0.11586200000000001</v>
      </c>
      <c r="G2784">
        <v>226000</v>
      </c>
      <c r="I2784" t="str">
        <f t="shared" si="388"/>
        <v/>
      </c>
      <c r="J2784" t="str">
        <f t="shared" si="389"/>
        <v/>
      </c>
      <c r="K2784" t="str">
        <f t="shared" si="390"/>
        <v>Oversold Above %D</v>
      </c>
      <c r="M2784" s="11" t="str">
        <f t="shared" si="394"/>
        <v/>
      </c>
      <c r="O2784">
        <f>IF(ROW($E2784)&lt;=VALUE(LEFT(O$1,FIND("-",O$1,1)-1)),0,IF(ROW($E2784)=VALUE(LEFT(O$1,FIND("-",O$1,1)-1))+1,AVERAGE(INDEX($E:$E,ROW($E2784)-VALUE(LEFT(O$1,FIND("-",O$1,1)-1))):$E2784),($E2784*(2/(VALUE(LEFT(O$1,FIND("-",O$1,1)-1))+1)))+(O2783*(1-(2/(VALUE(LEFT(O$1,FIND("-",O$1,1)-1))+1))))))</f>
        <v>0.14686660816736266</v>
      </c>
      <c r="Q2784">
        <f>IF(ROW($E2784)&lt;=VALUE(LEFT(Q$1,FIND("-",Q$1,1)-1)),0,IF(ROW($E2784)=VALUE(LEFT(Q$1,FIND("-",Q$1,1)-1))+1,AVERAGE(INDEX($E:$E,ROW($E2784)-VALUE(LEFT(Q$1,FIND("-",Q$1,1)-1))):$E2784),($E2784*(2/(VALUE(LEFT(Q$1,FIND("-",Q$1,1)-1))+1)))+(Q2783*(1-(2/(VALUE(LEFT(Q$1,FIND("-",Q$1,1)-1))+1))))))</f>
        <v>0.15685800614272036</v>
      </c>
      <c r="R2784">
        <f>IF(ROW($E2784)&lt;=VALUE(LEFT(R$1,FIND("-",R$1,1)-1)),0,IF(ROW($E2784)=VALUE(LEFT(R$1,FIND("-",R$1,1)-1))+1,AVERAGE(INDEX($E:$E,ROW($E2784)-VALUE(LEFT(R$1,FIND("-",R$1,1)-1))):$E2784),($E2784*(2/(VALUE(LEFT(R$1,FIND("-",R$1,1)-1))+1)))+(R2783*(1-(2/(VALUE(LEFT(R$1,FIND("-",R$1,1)-1))+1))))))</f>
        <v>0.1566356400044982</v>
      </c>
      <c r="S2784">
        <f t="shared" si="391"/>
        <v>2.2236613822215756E-4</v>
      </c>
      <c r="T2784">
        <f>IF(ROW($E2784)&lt;=MAX(VALUE(LEFT(Q$1,FIND("-",Q$1,1)-1)),VALUE(LEFT(R$1,FIND("-",R$1,1)-1)))+VALUE(LEFT(T$1,FIND("-",T$1,1)-1))-1,0,IF(ROW($E2784)=MAX(VALUE(LEFT(Q$1,FIND("-",Q$1,1)-1)),VALUE(LEFT(R$1,FIND("-",R$1,1)-1)))+VALUE(LEFT(T$1,FIND("-",T$1,1)-1)),AVERAGE(INDEX($S:$S,ROW(S2784)-VALUE(LEFT(T$1,FIND("-",T$1,1)-1))+1):S2784),($S2784*(2/(VALUE(LEFT(T$1,FIND("-",T$1,1)-1))+1)))+(T2783*(1-(2/(VALUE(LEFT(T$1,FIND("-",T$1,1)-1))+1))))))</f>
        <v>2.3568554549030373E-3</v>
      </c>
      <c r="V2784">
        <f t="shared" si="392"/>
        <v>0</v>
      </c>
      <c r="W2784">
        <f>IF(ROW($E2784)&lt;=VALUE(LEFT(W$1,FIND("-",W$1,1)-1))+1,0,IF(ROW($E2783)=VALUE(LEFT(W$1,FIND("-",W$1,1)-1))+1,100-100/(1+ABS((SUMIF(INDEX($V:$V,ROW($V2784)-VALUE(LEFT(W$1,FIND("-",W$1,1)-1))+1):$V2784,"&gt;0",INDEX($V:$V,ROW($V2784)-VALUE(LEFT(W$1,FIND("-",W$1,1)-1))+1):$V2784)/COUNTIF(INDEX($V:$V,ROW($V2784)-VALUE(LEFT(W$1,FIND("-",W$1,1)-1))+1):$V2784,"&gt;0"))/(SUMIF(INDEX($V:$V,ROW($V2784)-VALUE(LEFT(W$1,FIND("-",W$1,1)-1))+1):$V2784,"&lt;0",INDEX($V:$V,ROW($V2784)-VALUE(LEFT(W$1,FIND("-",W$1,1)-1))+1):$V2784)/COUNTIF(INDEX($V:$V,ROW($V2784)-VALUE(LEFT(W$1,FIND("-",W$1,1)-1))+1):$V2784,"&lt;0")))),100-100/(1+ABS((SUMIF(INDEX($V:$V,ROW($V2784)-VALUE(LEFT(W$1,FIND("-",W$1,1)-1))+1):$V2784,"&gt;0",INDEX($V:$V,ROW($V2784)-VALUE(LEFT(W$1,FIND("-",W$1,1)-1))+1):$V2784)/VALUE(LEFT(W$1,FIND("-",W$1,1)-1)))/(SUMIF(INDEX($V:$V,ROW($V2784)-VALUE(LEFT(W$1,FIND("-",W$1,1)-1))+1):$V2784,"&lt;0",INDEX($V:$V,ROW($V2784)-VALUE(LEFT(W$1,FIND("-",W$1,1)-1))+1):$V2784)/VALUE(LEFT(W$1,FIND("-",W$1,1)-1)))))))</f>
        <v>39.999999999999986</v>
      </c>
      <c r="Y2784">
        <f>IF(ROW($E2784)&lt;=VALUE(LEFT(Y$1,FIND("-",Y$1,1)-1)),0,MAX(INDEX(C:C,ROW(C2784)-VALUE(LEFT(Y$1,FIND("-",Y$1,1)-1))+1):C2784))</f>
        <v>0.18</v>
      </c>
      <c r="Z2784">
        <f>IF(ROW($E2784)&lt;=VALUE(LEFT(Z$1,FIND("-",Z$1,1)-1)),0,MIN(INDEX(D:D,ROW(D2784)-VALUE(LEFT(Z$1,FIND("-",Z$1,1)-1))+1):D2784))</f>
        <v>0.15</v>
      </c>
      <c r="AA2784">
        <f t="shared" si="396"/>
        <v>0</v>
      </c>
      <c r="AB2784">
        <f>IF(ROW($AA2784)&lt;=VALUE(LEFT(AA$1,FIND("-",AA$1,1)-1))+VALUE(LEFT(AB$1,FIND("-",AB$1,1)-1)-1),0,AVERAGE(INDEX($AA:$AA,ROW($AA2784)-VALUE(LEFT(AB$1,FIND("-",AB$1,1)-1))+1):$AA2784))</f>
        <v>0</v>
      </c>
      <c r="AC2784">
        <f>IF(ROW($AA2784)&lt;=VALUE(LEFT(AA$1,FIND("-",AA$1,1)-1))+VALUE(LEFT(AB$1,FIND("-",AB$1,1)-1)-1)+VALUE(LEFT(AC$1,FIND("-",AC$1,1)-1)-1),0,AVERAGE(INDEX($AB:$AB,ROW($AB2784)-VALUE(LEFT(AC$1,FIND("-",AC$1,1)-1))+1):$AB2784))</f>
        <v>5.5555555555555607</v>
      </c>
      <c r="AE2784">
        <f t="shared" si="393"/>
        <v>178177044</v>
      </c>
      <c r="AG2784" t="str">
        <f t="shared" si="395"/>
        <v/>
      </c>
    </row>
    <row r="2785" spans="1:33" x14ac:dyDescent="0.25">
      <c r="A2785" s="6">
        <v>41036</v>
      </c>
      <c r="B2785">
        <v>0.155</v>
      </c>
      <c r="C2785">
        <v>0.155</v>
      </c>
      <c r="D2785">
        <v>0.15</v>
      </c>
      <c r="E2785">
        <v>0.155</v>
      </c>
      <c r="F2785">
        <v>0.119724</v>
      </c>
      <c r="G2785">
        <v>245500</v>
      </c>
      <c r="I2785" t="str">
        <f t="shared" si="388"/>
        <v/>
      </c>
      <c r="J2785" t="str">
        <f t="shared" si="389"/>
        <v/>
      </c>
      <c r="K2785" t="str">
        <f t="shared" si="390"/>
        <v>Oversold Below %D</v>
      </c>
      <c r="M2785" s="11" t="str">
        <f t="shared" si="394"/>
        <v/>
      </c>
      <c r="O2785">
        <f>IF(ROW($E2785)&lt;=VALUE(LEFT(O$1,FIND("-",O$1,1)-1)),0,IF(ROW($E2785)=VALUE(LEFT(O$1,FIND("-",O$1,1)-1))+1,AVERAGE(INDEX($E:$E,ROW($E2785)-VALUE(LEFT(O$1,FIND("-",O$1,1)-1))):$E2785),($E2785*(2/(VALUE(LEFT(O$1,FIND("-",O$1,1)-1))+1)))+(O2784*(1-(2/(VALUE(LEFT(O$1,FIND("-",O$1,1)-1))+1))))))</f>
        <v>0.1469475374393292</v>
      </c>
      <c r="Q2785">
        <f>IF(ROW($E2785)&lt;=VALUE(LEFT(Q$1,FIND("-",Q$1,1)-1)),0,IF(ROW($E2785)=VALUE(LEFT(Q$1,FIND("-",Q$1,1)-1))+1,AVERAGE(INDEX($E:$E,ROW($E2785)-VALUE(LEFT(Q$1,FIND("-",Q$1,1)-1))):$E2785),($E2785*(2/(VALUE(LEFT(Q$1,FIND("-",Q$1,1)-1))+1)))+(Q2784*(1-(2/(VALUE(LEFT(Q$1,FIND("-",Q$1,1)-1))+1))))))</f>
        <v>0.15657215904384031</v>
      </c>
      <c r="R2785">
        <f>IF(ROW($E2785)&lt;=VALUE(LEFT(R$1,FIND("-",R$1,1)-1)),0,IF(ROW($E2785)=VALUE(LEFT(R$1,FIND("-",R$1,1)-1))+1,AVERAGE(INDEX($E:$E,ROW($E2785)-VALUE(LEFT(R$1,FIND("-",R$1,1)-1))):$E2785),($E2785*(2/(VALUE(LEFT(R$1,FIND("-",R$1,1)-1))+1)))+(R2784*(1-(2/(VALUE(LEFT(R$1,FIND("-",R$1,1)-1))+1))))))</f>
        <v>0.15651448148564648</v>
      </c>
      <c r="S2785">
        <f t="shared" si="391"/>
        <v>5.7677558193830469E-5</v>
      </c>
      <c r="T2785">
        <f>IF(ROW($E2785)&lt;=MAX(VALUE(LEFT(Q$1,FIND("-",Q$1,1)-1)),VALUE(LEFT(R$1,FIND("-",R$1,1)-1)))+VALUE(LEFT(T$1,FIND("-",T$1,1)-1))-1,0,IF(ROW($E2785)=MAX(VALUE(LEFT(Q$1,FIND("-",Q$1,1)-1)),VALUE(LEFT(R$1,FIND("-",R$1,1)-1)))+VALUE(LEFT(T$1,FIND("-",T$1,1)-1)),AVERAGE(INDEX($S:$S,ROW(S2785)-VALUE(LEFT(T$1,FIND("-",T$1,1)-1))+1):S2785),($S2785*(2/(VALUE(LEFT(T$1,FIND("-",T$1,1)-1))+1)))+(T2784*(1-(2/(VALUE(LEFT(T$1,FIND("-",T$1,1)-1))+1))))))</f>
        <v>1.897019875561196E-3</v>
      </c>
      <c r="V2785">
        <f t="shared" si="392"/>
        <v>5.0000000000000044E-3</v>
      </c>
      <c r="W2785">
        <f>IF(ROW($E2785)&lt;=VALUE(LEFT(W$1,FIND("-",W$1,1)-1))+1,0,IF(ROW($E2784)=VALUE(LEFT(W$1,FIND("-",W$1,1)-1))+1,100-100/(1+ABS((SUMIF(INDEX($V:$V,ROW($V2785)-VALUE(LEFT(W$1,FIND("-",W$1,1)-1))+1):$V2785,"&gt;0",INDEX($V:$V,ROW($V2785)-VALUE(LEFT(W$1,FIND("-",W$1,1)-1))+1):$V2785)/COUNTIF(INDEX($V:$V,ROW($V2785)-VALUE(LEFT(W$1,FIND("-",W$1,1)-1))+1):$V2785,"&gt;0"))/(SUMIF(INDEX($V:$V,ROW($V2785)-VALUE(LEFT(W$1,FIND("-",W$1,1)-1))+1):$V2785,"&lt;0",INDEX($V:$V,ROW($V2785)-VALUE(LEFT(W$1,FIND("-",W$1,1)-1))+1):$V2785)/COUNTIF(INDEX($V:$V,ROW($V2785)-VALUE(LEFT(W$1,FIND("-",W$1,1)-1))+1):$V2785,"&lt;0")))),100-100/(1+ABS((SUMIF(INDEX($V:$V,ROW($V2785)-VALUE(LEFT(W$1,FIND("-",W$1,1)-1))+1):$V2785,"&gt;0",INDEX($V:$V,ROW($V2785)-VALUE(LEFT(W$1,FIND("-",W$1,1)-1))+1):$V2785)/VALUE(LEFT(W$1,FIND("-",W$1,1)-1)))/(SUMIF(INDEX($V:$V,ROW($V2785)-VALUE(LEFT(W$1,FIND("-",W$1,1)-1))+1):$V2785,"&lt;0",INDEX($V:$V,ROW($V2785)-VALUE(LEFT(W$1,FIND("-",W$1,1)-1))+1):$V2785)/VALUE(LEFT(W$1,FIND("-",W$1,1)-1)))))))</f>
        <v>45.454545454545446</v>
      </c>
      <c r="Y2785">
        <f>IF(ROW($E2785)&lt;=VALUE(LEFT(Y$1,FIND("-",Y$1,1)-1)),0,MAX(INDEX(C:C,ROW(C2785)-VALUE(LEFT(Y$1,FIND("-",Y$1,1)-1))+1):C2785))</f>
        <v>0.18</v>
      </c>
      <c r="Z2785">
        <f>IF(ROW($E2785)&lt;=VALUE(LEFT(Z$1,FIND("-",Z$1,1)-1)),0,MIN(INDEX(D:D,ROW(D2785)-VALUE(LEFT(Z$1,FIND("-",Z$1,1)-1))+1):D2785))</f>
        <v>0.15</v>
      </c>
      <c r="AA2785">
        <f t="shared" si="396"/>
        <v>16.666666666666682</v>
      </c>
      <c r="AB2785">
        <f>IF(ROW($AA2785)&lt;=VALUE(LEFT(AA$1,FIND("-",AA$1,1)-1))+VALUE(LEFT(AB$1,FIND("-",AB$1,1)-1)-1),0,AVERAGE(INDEX($AA:$AA,ROW($AA2785)-VALUE(LEFT(AB$1,FIND("-",AB$1,1)-1))+1):$AA2785))</f>
        <v>5.5555555555555607</v>
      </c>
      <c r="AC2785">
        <f>IF(ROW($AA2785)&lt;=VALUE(LEFT(AA$1,FIND("-",AA$1,1)-1))+VALUE(LEFT(AB$1,FIND("-",AB$1,1)-1)-1)+VALUE(LEFT(AC$1,FIND("-",AC$1,1)-1)-1),0,AVERAGE(INDEX($AB:$AB,ROW($AB2785)-VALUE(LEFT(AC$1,FIND("-",AC$1,1)-1))+1):$AB2785))</f>
        <v>3.7037037037037073</v>
      </c>
      <c r="AE2785">
        <f t="shared" si="393"/>
        <v>178422544</v>
      </c>
      <c r="AG2785" t="str">
        <f t="shared" si="395"/>
        <v/>
      </c>
    </row>
    <row r="2786" spans="1:33" x14ac:dyDescent="0.25">
      <c r="A2786" s="6">
        <v>41037</v>
      </c>
      <c r="B2786">
        <v>0.155</v>
      </c>
      <c r="C2786">
        <v>0.16</v>
      </c>
      <c r="D2786">
        <v>0.155</v>
      </c>
      <c r="E2786">
        <v>0.16</v>
      </c>
      <c r="F2786">
        <v>0.123586</v>
      </c>
      <c r="G2786">
        <v>124200</v>
      </c>
      <c r="I2786" t="str">
        <f t="shared" si="388"/>
        <v/>
      </c>
      <c r="J2786" t="str">
        <f t="shared" si="389"/>
        <v/>
      </c>
      <c r="K2786" t="str">
        <f t="shared" si="390"/>
        <v>Oversold Below %D</v>
      </c>
      <c r="M2786" s="11" t="str">
        <f t="shared" si="394"/>
        <v/>
      </c>
      <c r="O2786">
        <f>IF(ROW($E2786)&lt;=VALUE(LEFT(O$1,FIND("-",O$1,1)-1)),0,IF(ROW($E2786)=VALUE(LEFT(O$1,FIND("-",O$1,1)-1))+1,AVERAGE(INDEX($E:$E,ROW($E2786)-VALUE(LEFT(O$1,FIND("-",O$1,1)-1))):$E2786),($E2786*(2/(VALUE(LEFT(O$1,FIND("-",O$1,1)-1))+1)))+(O2785*(1-(2/(VALUE(LEFT(O$1,FIND("-",O$1,1)-1))+1))))))</f>
        <v>0.14707741268868912</v>
      </c>
      <c r="Q2786">
        <f>IF(ROW($E2786)&lt;=VALUE(LEFT(Q$1,FIND("-",Q$1,1)-1)),0,IF(ROW($E2786)=VALUE(LEFT(Q$1,FIND("-",Q$1,1)-1))+1,AVERAGE(INDEX($E:$E,ROW($E2786)-VALUE(LEFT(Q$1,FIND("-",Q$1,1)-1))):$E2786),($E2786*(2/(VALUE(LEFT(Q$1,FIND("-",Q$1,1)-1))+1)))+(Q2785*(1-(2/(VALUE(LEFT(Q$1,FIND("-",Q$1,1)-1))+1))))))</f>
        <v>0.15709951919094181</v>
      </c>
      <c r="R2786">
        <f>IF(ROW($E2786)&lt;=VALUE(LEFT(R$1,FIND("-",R$1,1)-1)),0,IF(ROW($E2786)=VALUE(LEFT(R$1,FIND("-",R$1,1)-1))+1,AVERAGE(INDEX($E:$E,ROW($E2786)-VALUE(LEFT(R$1,FIND("-",R$1,1)-1))):$E2786),($E2786*(2/(VALUE(LEFT(R$1,FIND("-",R$1,1)-1))+1)))+(R2785*(1-(2/(VALUE(LEFT(R$1,FIND("-",R$1,1)-1))+1))))))</f>
        <v>0.15677266804226528</v>
      </c>
      <c r="S2786">
        <f t="shared" si="391"/>
        <v>3.2685114867653242E-4</v>
      </c>
      <c r="T2786">
        <f>IF(ROW($E2786)&lt;=MAX(VALUE(LEFT(Q$1,FIND("-",Q$1,1)-1)),VALUE(LEFT(R$1,FIND("-",R$1,1)-1)))+VALUE(LEFT(T$1,FIND("-",T$1,1)-1))-1,0,IF(ROW($E2786)=MAX(VALUE(LEFT(Q$1,FIND("-",Q$1,1)-1)),VALUE(LEFT(R$1,FIND("-",R$1,1)-1)))+VALUE(LEFT(T$1,FIND("-",T$1,1)-1)),AVERAGE(INDEX($S:$S,ROW(S2786)-VALUE(LEFT(T$1,FIND("-",T$1,1)-1))+1):S2786),($S2786*(2/(VALUE(LEFT(T$1,FIND("-",T$1,1)-1))+1)))+(T2785*(1-(2/(VALUE(LEFT(T$1,FIND("-",T$1,1)-1))+1))))))</f>
        <v>1.5829861301842633E-3</v>
      </c>
      <c r="V2786">
        <f t="shared" si="392"/>
        <v>5.0000000000000044E-3</v>
      </c>
      <c r="W2786">
        <f>IF(ROW($E2786)&lt;=VALUE(LEFT(W$1,FIND("-",W$1,1)-1))+1,0,IF(ROW($E2785)=VALUE(LEFT(W$1,FIND("-",W$1,1)-1))+1,100-100/(1+ABS((SUMIF(INDEX($V:$V,ROW($V2786)-VALUE(LEFT(W$1,FIND("-",W$1,1)-1))+1):$V2786,"&gt;0",INDEX($V:$V,ROW($V2786)-VALUE(LEFT(W$1,FIND("-",W$1,1)-1))+1):$V2786)/COUNTIF(INDEX($V:$V,ROW($V2786)-VALUE(LEFT(W$1,FIND("-",W$1,1)-1))+1):$V2786,"&gt;0"))/(SUMIF(INDEX($V:$V,ROW($V2786)-VALUE(LEFT(W$1,FIND("-",W$1,1)-1))+1):$V2786,"&lt;0",INDEX($V:$V,ROW($V2786)-VALUE(LEFT(W$1,FIND("-",W$1,1)-1))+1):$V2786)/COUNTIF(INDEX($V:$V,ROW($V2786)-VALUE(LEFT(W$1,FIND("-",W$1,1)-1))+1):$V2786,"&lt;0")))),100-100/(1+ABS((SUMIF(INDEX($V:$V,ROW($V2786)-VALUE(LEFT(W$1,FIND("-",W$1,1)-1))+1):$V2786,"&gt;0",INDEX($V:$V,ROW($V2786)-VALUE(LEFT(W$1,FIND("-",W$1,1)-1))+1):$V2786)/VALUE(LEFT(W$1,FIND("-",W$1,1)-1)))/(SUMIF(INDEX($V:$V,ROW($V2786)-VALUE(LEFT(W$1,FIND("-",W$1,1)-1))+1):$V2786,"&lt;0",INDEX($V:$V,ROW($V2786)-VALUE(LEFT(W$1,FIND("-",W$1,1)-1))+1):$V2786)/VALUE(LEFT(W$1,FIND("-",W$1,1)-1)))))))</f>
        <v>45.454545454545446</v>
      </c>
      <c r="Y2786">
        <f>IF(ROW($E2786)&lt;=VALUE(LEFT(Y$1,FIND("-",Y$1,1)-1)),0,MAX(INDEX(C:C,ROW(C2786)-VALUE(LEFT(Y$1,FIND("-",Y$1,1)-1))+1):C2786))</f>
        <v>0.18</v>
      </c>
      <c r="Z2786">
        <f>IF(ROW($E2786)&lt;=VALUE(LEFT(Z$1,FIND("-",Z$1,1)-1)),0,MIN(INDEX(D:D,ROW(D2786)-VALUE(LEFT(Z$1,FIND("-",Z$1,1)-1))+1):D2786))</f>
        <v>0.15</v>
      </c>
      <c r="AA2786">
        <f t="shared" si="396"/>
        <v>33.333333333333364</v>
      </c>
      <c r="AB2786">
        <f>IF(ROW($AA2786)&lt;=VALUE(LEFT(AA$1,FIND("-",AA$1,1)-1))+VALUE(LEFT(AB$1,FIND("-",AB$1,1)-1)-1),0,AVERAGE(INDEX($AA:$AA,ROW($AA2786)-VALUE(LEFT(AB$1,FIND("-",AB$1,1)-1))+1):$AA2786))</f>
        <v>16.666666666666682</v>
      </c>
      <c r="AC2786">
        <f>IF(ROW($AA2786)&lt;=VALUE(LEFT(AA$1,FIND("-",AA$1,1)-1))+VALUE(LEFT(AB$1,FIND("-",AB$1,1)-1)-1)+VALUE(LEFT(AC$1,FIND("-",AC$1,1)-1)-1),0,AVERAGE(INDEX($AB:$AB,ROW($AB2786)-VALUE(LEFT(AC$1,FIND("-",AC$1,1)-1))+1):$AB2786))</f>
        <v>7.4074074074074145</v>
      </c>
      <c r="AE2786">
        <f t="shared" si="393"/>
        <v>178546744</v>
      </c>
      <c r="AG2786" t="str">
        <f t="shared" si="395"/>
        <v/>
      </c>
    </row>
    <row r="2787" spans="1:33" x14ac:dyDescent="0.25">
      <c r="A2787" s="6">
        <v>41038</v>
      </c>
      <c r="B2787">
        <v>0.155</v>
      </c>
      <c r="C2787">
        <v>0.155</v>
      </c>
      <c r="D2787">
        <v>0.155</v>
      </c>
      <c r="E2787">
        <v>0.155</v>
      </c>
      <c r="F2787">
        <v>0.119724</v>
      </c>
      <c r="G2787">
        <v>420000</v>
      </c>
      <c r="I2787" t="str">
        <f t="shared" si="388"/>
        <v/>
      </c>
      <c r="J2787" t="str">
        <f t="shared" si="389"/>
        <v/>
      </c>
      <c r="K2787" t="str">
        <f t="shared" si="390"/>
        <v>Oversold Below %D</v>
      </c>
      <c r="M2787" s="11" t="str">
        <f t="shared" si="394"/>
        <v/>
      </c>
      <c r="O2787">
        <f>IF(ROW($E2787)&lt;=VALUE(LEFT(O$1,FIND("-",O$1,1)-1)),0,IF(ROW($E2787)=VALUE(LEFT(O$1,FIND("-",O$1,1)-1))+1,AVERAGE(INDEX($E:$E,ROW($E2787)-VALUE(LEFT(O$1,FIND("-",O$1,1)-1))):$E2787),($E2787*(2/(VALUE(LEFT(O$1,FIND("-",O$1,1)-1))+1)))+(O2786*(1-(2/(VALUE(LEFT(O$1,FIND("-",O$1,1)-1))+1))))))</f>
        <v>0.14715624440322952</v>
      </c>
      <c r="Q2787">
        <f>IF(ROW($E2787)&lt;=VALUE(LEFT(Q$1,FIND("-",Q$1,1)-1)),0,IF(ROW($E2787)=VALUE(LEFT(Q$1,FIND("-",Q$1,1)-1))+1,AVERAGE(INDEX($E:$E,ROW($E2787)-VALUE(LEFT(Q$1,FIND("-",Q$1,1)-1))):$E2787),($E2787*(2/(VALUE(LEFT(Q$1,FIND("-",Q$1,1)-1))+1)))+(Q2786*(1-(2/(VALUE(LEFT(Q$1,FIND("-",Q$1,1)-1))+1))))))</f>
        <v>0.15677651623848923</v>
      </c>
      <c r="R2787">
        <f>IF(ROW($E2787)&lt;=VALUE(LEFT(R$1,FIND("-",R$1,1)-1)),0,IF(ROW($E2787)=VALUE(LEFT(R$1,FIND("-",R$1,1)-1))+1,AVERAGE(INDEX($E:$E,ROW($E2787)-VALUE(LEFT(R$1,FIND("-",R$1,1)-1))):$E2787),($E2787*(2/(VALUE(LEFT(R$1,FIND("-",R$1,1)-1))+1)))+(R2786*(1-(2/(VALUE(LEFT(R$1,FIND("-",R$1,1)-1))+1))))))</f>
        <v>0.15664135929839379</v>
      </c>
      <c r="S2787">
        <f t="shared" si="391"/>
        <v>1.3515694009544332E-4</v>
      </c>
      <c r="T2787">
        <f>IF(ROW($E2787)&lt;=MAX(VALUE(LEFT(Q$1,FIND("-",Q$1,1)-1)),VALUE(LEFT(R$1,FIND("-",R$1,1)-1)))+VALUE(LEFT(T$1,FIND("-",T$1,1)-1))-1,0,IF(ROW($E2787)=MAX(VALUE(LEFT(Q$1,FIND("-",Q$1,1)-1)),VALUE(LEFT(R$1,FIND("-",R$1,1)-1)))+VALUE(LEFT(T$1,FIND("-",T$1,1)-1)),AVERAGE(INDEX($S:$S,ROW(S2787)-VALUE(LEFT(T$1,FIND("-",T$1,1)-1))+1):S2787),($S2787*(2/(VALUE(LEFT(T$1,FIND("-",T$1,1)-1))+1)))+(T2786*(1-(2/(VALUE(LEFT(T$1,FIND("-",T$1,1)-1))+1))))))</f>
        <v>1.2934202921664995E-3</v>
      </c>
      <c r="V2787">
        <f t="shared" si="392"/>
        <v>-5.0000000000000044E-3</v>
      </c>
      <c r="W2787">
        <f>IF(ROW($E2787)&lt;=VALUE(LEFT(W$1,FIND("-",W$1,1)-1))+1,0,IF(ROW($E2786)=VALUE(LEFT(W$1,FIND("-",W$1,1)-1))+1,100-100/(1+ABS((SUMIF(INDEX($V:$V,ROW($V2787)-VALUE(LEFT(W$1,FIND("-",W$1,1)-1))+1):$V2787,"&gt;0",INDEX($V:$V,ROW($V2787)-VALUE(LEFT(W$1,FIND("-",W$1,1)-1))+1):$V2787)/COUNTIF(INDEX($V:$V,ROW($V2787)-VALUE(LEFT(W$1,FIND("-",W$1,1)-1))+1):$V2787,"&gt;0"))/(SUMIF(INDEX($V:$V,ROW($V2787)-VALUE(LEFT(W$1,FIND("-",W$1,1)-1))+1):$V2787,"&lt;0",INDEX($V:$V,ROW($V2787)-VALUE(LEFT(W$1,FIND("-",W$1,1)-1))+1):$V2787)/COUNTIF(INDEX($V:$V,ROW($V2787)-VALUE(LEFT(W$1,FIND("-",W$1,1)-1))+1):$V2787,"&lt;0")))),100-100/(1+ABS((SUMIF(INDEX($V:$V,ROW($V2787)-VALUE(LEFT(W$1,FIND("-",W$1,1)-1))+1):$V2787,"&gt;0",INDEX($V:$V,ROW($V2787)-VALUE(LEFT(W$1,FIND("-",W$1,1)-1))+1):$V2787)/VALUE(LEFT(W$1,FIND("-",W$1,1)-1)))/(SUMIF(INDEX($V:$V,ROW($V2787)-VALUE(LEFT(W$1,FIND("-",W$1,1)-1))+1):$V2787,"&lt;0",INDEX($V:$V,ROW($V2787)-VALUE(LEFT(W$1,FIND("-",W$1,1)-1))+1):$V2787)/VALUE(LEFT(W$1,FIND("-",W$1,1)-1)))))))</f>
        <v>30.000000000000014</v>
      </c>
      <c r="Y2787">
        <f>IF(ROW($E2787)&lt;=VALUE(LEFT(Y$1,FIND("-",Y$1,1)-1)),0,MAX(INDEX(C:C,ROW(C2787)-VALUE(LEFT(Y$1,FIND("-",Y$1,1)-1))+1):C2787))</f>
        <v>0.17499999999999999</v>
      </c>
      <c r="Z2787">
        <f>IF(ROW($E2787)&lt;=VALUE(LEFT(Z$1,FIND("-",Z$1,1)-1)),0,MIN(INDEX(D:D,ROW(D2787)-VALUE(LEFT(Z$1,FIND("-",Z$1,1)-1))+1):D2787))</f>
        <v>0.15</v>
      </c>
      <c r="AA2787">
        <f t="shared" si="396"/>
        <v>20.000000000000025</v>
      </c>
      <c r="AB2787">
        <f>IF(ROW($AA2787)&lt;=VALUE(LEFT(AA$1,FIND("-",AA$1,1)-1))+VALUE(LEFT(AB$1,FIND("-",AB$1,1)-1)-1),0,AVERAGE(INDEX($AA:$AA,ROW($AA2787)-VALUE(LEFT(AB$1,FIND("-",AB$1,1)-1))+1):$AA2787))</f>
        <v>23.333333333333357</v>
      </c>
      <c r="AC2787">
        <f>IF(ROW($AA2787)&lt;=VALUE(LEFT(AA$1,FIND("-",AA$1,1)-1))+VALUE(LEFT(AB$1,FIND("-",AB$1,1)-1)-1)+VALUE(LEFT(AC$1,FIND("-",AC$1,1)-1)-1),0,AVERAGE(INDEX($AB:$AB,ROW($AB2787)-VALUE(LEFT(AC$1,FIND("-",AC$1,1)-1))+1):$AB2787))</f>
        <v>15.185185185185199</v>
      </c>
      <c r="AE2787">
        <f t="shared" si="393"/>
        <v>178126744</v>
      </c>
      <c r="AG2787" t="str">
        <f t="shared" si="395"/>
        <v/>
      </c>
    </row>
    <row r="2788" spans="1:33" x14ac:dyDescent="0.25">
      <c r="A2788" s="6">
        <v>41039</v>
      </c>
      <c r="B2788">
        <v>0.155</v>
      </c>
      <c r="C2788">
        <v>0.155</v>
      </c>
      <c r="D2788">
        <v>0.155</v>
      </c>
      <c r="E2788">
        <v>0.155</v>
      </c>
      <c r="F2788">
        <v>0.119724</v>
      </c>
      <c r="G2788">
        <v>95600</v>
      </c>
      <c r="I2788" t="str">
        <f t="shared" si="388"/>
        <v/>
      </c>
      <c r="J2788" t="str">
        <f t="shared" si="389"/>
        <v/>
      </c>
      <c r="K2788" t="str">
        <f t="shared" si="390"/>
        <v>Buy</v>
      </c>
      <c r="M2788" s="11" t="str">
        <f t="shared" si="394"/>
        <v>Buy</v>
      </c>
      <c r="O2788">
        <f>IF(ROW($E2788)&lt;=VALUE(LEFT(O$1,FIND("-",O$1,1)-1)),0,IF(ROW($E2788)=VALUE(LEFT(O$1,FIND("-",O$1,1)-1))+1,AVERAGE(INDEX($E:$E,ROW($E2788)-VALUE(LEFT(O$1,FIND("-",O$1,1)-1))):$E2788),($E2788*(2/(VALUE(LEFT(O$1,FIND("-",O$1,1)-1))+1)))+(O2787*(1-(2/(VALUE(LEFT(O$1,FIND("-",O$1,1)-1))+1))))))</f>
        <v>0.14723429172260036</v>
      </c>
      <c r="Q2788">
        <f>IF(ROW($E2788)&lt;=VALUE(LEFT(Q$1,FIND("-",Q$1,1)-1)),0,IF(ROW($E2788)=VALUE(LEFT(Q$1,FIND("-",Q$1,1)-1))+1,AVERAGE(INDEX($E:$E,ROW($E2788)-VALUE(LEFT(Q$1,FIND("-",Q$1,1)-1))):$E2788),($E2788*(2/(VALUE(LEFT(Q$1,FIND("-",Q$1,1)-1))+1)))+(Q2787*(1-(2/(VALUE(LEFT(Q$1,FIND("-",Q$1,1)-1))+1))))))</f>
        <v>0.15650320604795243</v>
      </c>
      <c r="R2788">
        <f>IF(ROW($E2788)&lt;=VALUE(LEFT(R$1,FIND("-",R$1,1)-1)),0,IF(ROW($E2788)=VALUE(LEFT(R$1,FIND("-",R$1,1)-1))+1,AVERAGE(INDEX($E:$E,ROW($E2788)-VALUE(LEFT(R$1,FIND("-",R$1,1)-1))):$E2788),($E2788*(2/(VALUE(LEFT(R$1,FIND("-",R$1,1)-1))+1)))+(R2787*(1-(2/(VALUE(LEFT(R$1,FIND("-",R$1,1)-1))+1))))))</f>
        <v>0.15651977712814241</v>
      </c>
      <c r="S2788">
        <f t="shared" si="391"/>
        <v>-1.6571080189986542E-5</v>
      </c>
      <c r="T2788">
        <f>IF(ROW($E2788)&lt;=MAX(VALUE(LEFT(Q$1,FIND("-",Q$1,1)-1)),VALUE(LEFT(R$1,FIND("-",R$1,1)-1)))+VALUE(LEFT(T$1,FIND("-",T$1,1)-1))-1,0,IF(ROW($E2788)=MAX(VALUE(LEFT(Q$1,FIND("-",Q$1,1)-1)),VALUE(LEFT(R$1,FIND("-",R$1,1)-1)))+VALUE(LEFT(T$1,FIND("-",T$1,1)-1)),AVERAGE(INDEX($S:$S,ROW(S2788)-VALUE(LEFT(T$1,FIND("-",T$1,1)-1))+1):S2788),($S2788*(2/(VALUE(LEFT(T$1,FIND("-",T$1,1)-1))+1)))+(T2787*(1-(2/(VALUE(LEFT(T$1,FIND("-",T$1,1)-1))+1))))))</f>
        <v>1.0314220176952024E-3</v>
      </c>
      <c r="V2788">
        <f t="shared" si="392"/>
        <v>0</v>
      </c>
      <c r="W2788">
        <f>IF(ROW($E2788)&lt;=VALUE(LEFT(W$1,FIND("-",W$1,1)-1))+1,0,IF(ROW($E2787)=VALUE(LEFT(W$1,FIND("-",W$1,1)-1))+1,100-100/(1+ABS((SUMIF(INDEX($V:$V,ROW($V2788)-VALUE(LEFT(W$1,FIND("-",W$1,1)-1))+1):$V2788,"&gt;0",INDEX($V:$V,ROW($V2788)-VALUE(LEFT(W$1,FIND("-",W$1,1)-1))+1):$V2788)/COUNTIF(INDEX($V:$V,ROW($V2788)-VALUE(LEFT(W$1,FIND("-",W$1,1)-1))+1):$V2788,"&gt;0"))/(SUMIF(INDEX($V:$V,ROW($V2788)-VALUE(LEFT(W$1,FIND("-",W$1,1)-1))+1):$V2788,"&lt;0",INDEX($V:$V,ROW($V2788)-VALUE(LEFT(W$1,FIND("-",W$1,1)-1))+1):$V2788)/COUNTIF(INDEX($V:$V,ROW($V2788)-VALUE(LEFT(W$1,FIND("-",W$1,1)-1))+1):$V2788,"&lt;0")))),100-100/(1+ABS((SUMIF(INDEX($V:$V,ROW($V2788)-VALUE(LEFT(W$1,FIND("-",W$1,1)-1))+1):$V2788,"&gt;0",INDEX($V:$V,ROW($V2788)-VALUE(LEFT(W$1,FIND("-",W$1,1)-1))+1):$V2788)/VALUE(LEFT(W$1,FIND("-",W$1,1)-1)))/(SUMIF(INDEX($V:$V,ROW($V2788)-VALUE(LEFT(W$1,FIND("-",W$1,1)-1))+1):$V2788,"&lt;0",INDEX($V:$V,ROW($V2788)-VALUE(LEFT(W$1,FIND("-",W$1,1)-1))+1):$V2788)/VALUE(LEFT(W$1,FIND("-",W$1,1)-1)))))))</f>
        <v>33.333333333333329</v>
      </c>
      <c r="Y2788">
        <f>IF(ROW($E2788)&lt;=VALUE(LEFT(Y$1,FIND("-",Y$1,1)-1)),0,MAX(INDEX(C:C,ROW(C2788)-VALUE(LEFT(Y$1,FIND("-",Y$1,1)-1))+1):C2788))</f>
        <v>0.17</v>
      </c>
      <c r="Z2788">
        <f>IF(ROW($E2788)&lt;=VALUE(LEFT(Z$1,FIND("-",Z$1,1)-1)),0,MIN(INDEX(D:D,ROW(D2788)-VALUE(LEFT(Z$1,FIND("-",Z$1,1)-1))+1):D2788))</f>
        <v>0.15</v>
      </c>
      <c r="AA2788">
        <f t="shared" si="396"/>
        <v>25</v>
      </c>
      <c r="AB2788">
        <f>IF(ROW($AA2788)&lt;=VALUE(LEFT(AA$1,FIND("-",AA$1,1)-1))+VALUE(LEFT(AB$1,FIND("-",AB$1,1)-1)-1),0,AVERAGE(INDEX($AA:$AA,ROW($AA2788)-VALUE(LEFT(AB$1,FIND("-",AB$1,1)-1))+1):$AA2788))</f>
        <v>26.111111111111128</v>
      </c>
      <c r="AC2788">
        <f>IF(ROW($AA2788)&lt;=VALUE(LEFT(AA$1,FIND("-",AA$1,1)-1))+VALUE(LEFT(AB$1,FIND("-",AB$1,1)-1)-1)+VALUE(LEFT(AC$1,FIND("-",AC$1,1)-1)-1),0,AVERAGE(INDEX($AB:$AB,ROW($AB2788)-VALUE(LEFT(AC$1,FIND("-",AC$1,1)-1))+1):$AB2788))</f>
        <v>22.037037037037056</v>
      </c>
      <c r="AE2788">
        <f t="shared" si="393"/>
        <v>178126744</v>
      </c>
      <c r="AG2788" t="str">
        <f t="shared" si="395"/>
        <v>Buy</v>
      </c>
    </row>
    <row r="2789" spans="1:33" x14ac:dyDescent="0.25">
      <c r="A2789" s="6">
        <v>41040</v>
      </c>
      <c r="B2789">
        <v>0.155</v>
      </c>
      <c r="C2789">
        <v>0.155</v>
      </c>
      <c r="D2789">
        <v>0.15</v>
      </c>
      <c r="E2789">
        <v>0.15</v>
      </c>
      <c r="F2789">
        <v>0.11586200000000001</v>
      </c>
      <c r="G2789">
        <v>465000</v>
      </c>
      <c r="I2789" t="str">
        <f t="shared" si="388"/>
        <v/>
      </c>
      <c r="J2789" t="str">
        <f t="shared" si="389"/>
        <v/>
      </c>
      <c r="K2789" t="str">
        <f t="shared" si="390"/>
        <v/>
      </c>
      <c r="M2789" s="11" t="str">
        <f t="shared" si="394"/>
        <v/>
      </c>
      <c r="O2789">
        <f>IF(ROW($E2789)&lt;=VALUE(LEFT(O$1,FIND("-",O$1,1)-1)),0,IF(ROW($E2789)=VALUE(LEFT(O$1,FIND("-",O$1,1)-1))+1,AVERAGE(INDEX($E:$E,ROW($E2789)-VALUE(LEFT(O$1,FIND("-",O$1,1)-1))):$E2789),($E2789*(2/(VALUE(LEFT(O$1,FIND("-",O$1,1)-1))+1)))+(O2788*(1-(2/(VALUE(LEFT(O$1,FIND("-",O$1,1)-1))+1))))))</f>
        <v>0.14726181120794762</v>
      </c>
      <c r="Q2789">
        <f>IF(ROW($E2789)&lt;=VALUE(LEFT(Q$1,FIND("-",Q$1,1)-1)),0,IF(ROW($E2789)=VALUE(LEFT(Q$1,FIND("-",Q$1,1)-1))+1,AVERAGE(INDEX($E:$E,ROW($E2789)-VALUE(LEFT(Q$1,FIND("-",Q$1,1)-1))):$E2789),($E2789*(2/(VALUE(LEFT(Q$1,FIND("-",Q$1,1)-1))+1)))+(Q2788*(1-(2/(VALUE(LEFT(Q$1,FIND("-",Q$1,1)-1))+1))))))</f>
        <v>0.1555027128098059</v>
      </c>
      <c r="R2789">
        <f>IF(ROW($E2789)&lt;=VALUE(LEFT(R$1,FIND("-",R$1,1)-1)),0,IF(ROW($E2789)=VALUE(LEFT(R$1,FIND("-",R$1,1)-1))+1,AVERAGE(INDEX($E:$E,ROW($E2789)-VALUE(LEFT(R$1,FIND("-",R$1,1)-1))):$E2789),($E2789*(2/(VALUE(LEFT(R$1,FIND("-",R$1,1)-1))+1)))+(R2788*(1-(2/(VALUE(LEFT(R$1,FIND("-",R$1,1)-1))+1))))))</f>
        <v>0.15603683067420593</v>
      </c>
      <c r="S2789">
        <f t="shared" si="391"/>
        <v>-5.341178644000244E-4</v>
      </c>
      <c r="T2789">
        <f>IF(ROW($E2789)&lt;=MAX(VALUE(LEFT(Q$1,FIND("-",Q$1,1)-1)),VALUE(LEFT(R$1,FIND("-",R$1,1)-1)))+VALUE(LEFT(T$1,FIND("-",T$1,1)-1))-1,0,IF(ROW($E2789)=MAX(VALUE(LEFT(Q$1,FIND("-",Q$1,1)-1)),VALUE(LEFT(R$1,FIND("-",R$1,1)-1)))+VALUE(LEFT(T$1,FIND("-",T$1,1)-1)),AVERAGE(INDEX($S:$S,ROW(S2789)-VALUE(LEFT(T$1,FIND("-",T$1,1)-1))+1):S2789),($S2789*(2/(VALUE(LEFT(T$1,FIND("-",T$1,1)-1))+1)))+(T2788*(1-(2/(VALUE(LEFT(T$1,FIND("-",T$1,1)-1))+1))))))</f>
        <v>7.1831404127615714E-4</v>
      </c>
      <c r="V2789">
        <f t="shared" si="392"/>
        <v>-5.0000000000000044E-3</v>
      </c>
      <c r="W2789">
        <f>IF(ROW($E2789)&lt;=VALUE(LEFT(W$1,FIND("-",W$1,1)-1))+1,0,IF(ROW($E2788)=VALUE(LEFT(W$1,FIND("-",W$1,1)-1))+1,100-100/(1+ABS((SUMIF(INDEX($V:$V,ROW($V2789)-VALUE(LEFT(W$1,FIND("-",W$1,1)-1))+1):$V2789,"&gt;0",INDEX($V:$V,ROW($V2789)-VALUE(LEFT(W$1,FIND("-",W$1,1)-1))+1):$V2789)/COUNTIF(INDEX($V:$V,ROW($V2789)-VALUE(LEFT(W$1,FIND("-",W$1,1)-1))+1):$V2789,"&gt;0"))/(SUMIF(INDEX($V:$V,ROW($V2789)-VALUE(LEFT(W$1,FIND("-",W$1,1)-1))+1):$V2789,"&lt;0",INDEX($V:$V,ROW($V2789)-VALUE(LEFT(W$1,FIND("-",W$1,1)-1))+1):$V2789)/COUNTIF(INDEX($V:$V,ROW($V2789)-VALUE(LEFT(W$1,FIND("-",W$1,1)-1))+1):$V2789,"&lt;0")))),100-100/(1+ABS((SUMIF(INDEX($V:$V,ROW($V2789)-VALUE(LEFT(W$1,FIND("-",W$1,1)-1))+1):$V2789,"&gt;0",INDEX($V:$V,ROW($V2789)-VALUE(LEFT(W$1,FIND("-",W$1,1)-1))+1):$V2789)/VALUE(LEFT(W$1,FIND("-",W$1,1)-1)))/(SUMIF(INDEX($V:$V,ROW($V2789)-VALUE(LEFT(W$1,FIND("-",W$1,1)-1))+1):$V2789,"&lt;0",INDEX($V:$V,ROW($V2789)-VALUE(LEFT(W$1,FIND("-",W$1,1)-1))+1):$V2789)/VALUE(LEFT(W$1,FIND("-",W$1,1)-1)))))))</f>
        <v>30</v>
      </c>
      <c r="Y2789">
        <f>IF(ROW($E2789)&lt;=VALUE(LEFT(Y$1,FIND("-",Y$1,1)-1)),0,MAX(INDEX(C:C,ROW(C2789)-VALUE(LEFT(Y$1,FIND("-",Y$1,1)-1))+1):C2789))</f>
        <v>0.17</v>
      </c>
      <c r="Z2789">
        <f>IF(ROW($E2789)&lt;=VALUE(LEFT(Z$1,FIND("-",Z$1,1)-1)),0,MIN(INDEX(D:D,ROW(D2789)-VALUE(LEFT(Z$1,FIND("-",Z$1,1)-1))+1):D2789))</f>
        <v>0.15</v>
      </c>
      <c r="AA2789">
        <f t="shared" si="396"/>
        <v>0</v>
      </c>
      <c r="AB2789">
        <f>IF(ROW($AA2789)&lt;=VALUE(LEFT(AA$1,FIND("-",AA$1,1)-1))+VALUE(LEFT(AB$1,FIND("-",AB$1,1)-1)-1),0,AVERAGE(INDEX($AA:$AA,ROW($AA2789)-VALUE(LEFT(AB$1,FIND("-",AB$1,1)-1))+1):$AA2789))</f>
        <v>15.000000000000009</v>
      </c>
      <c r="AC2789">
        <f>IF(ROW($AA2789)&lt;=VALUE(LEFT(AA$1,FIND("-",AA$1,1)-1))+VALUE(LEFT(AB$1,FIND("-",AB$1,1)-1)-1)+VALUE(LEFT(AC$1,FIND("-",AC$1,1)-1)-1),0,AVERAGE(INDEX($AB:$AB,ROW($AB2789)-VALUE(LEFT(AC$1,FIND("-",AC$1,1)-1))+1):$AB2789))</f>
        <v>21.481481481481499</v>
      </c>
      <c r="AE2789">
        <f t="shared" si="393"/>
        <v>177661744</v>
      </c>
      <c r="AG2789" t="str">
        <f t="shared" si="395"/>
        <v/>
      </c>
    </row>
    <row r="2790" spans="1:33" x14ac:dyDescent="0.25">
      <c r="A2790" s="6">
        <v>41043</v>
      </c>
      <c r="B2790">
        <v>0.15</v>
      </c>
      <c r="C2790">
        <v>0.155</v>
      </c>
      <c r="D2790">
        <v>0.15</v>
      </c>
      <c r="E2790">
        <v>0.155</v>
      </c>
      <c r="F2790">
        <v>0.119724</v>
      </c>
      <c r="G2790">
        <v>230000</v>
      </c>
      <c r="I2790" t="str">
        <f t="shared" si="388"/>
        <v/>
      </c>
      <c r="J2790" t="str">
        <f t="shared" si="389"/>
        <v/>
      </c>
      <c r="K2790" t="str">
        <f t="shared" si="390"/>
        <v>Oversold Above %D</v>
      </c>
      <c r="M2790" s="11" t="str">
        <f t="shared" si="394"/>
        <v/>
      </c>
      <c r="O2790">
        <f>IF(ROW($E2790)&lt;=VALUE(LEFT(O$1,FIND("-",O$1,1)-1)),0,IF(ROW($E2790)=VALUE(LEFT(O$1,FIND("-",O$1,1)-1))+1,AVERAGE(INDEX($E:$E,ROW($E2790)-VALUE(LEFT(O$1,FIND("-",O$1,1)-1))):$E2790),($E2790*(2/(VALUE(LEFT(O$1,FIND("-",O$1,1)-1))+1)))+(O2789*(1-(2/(VALUE(LEFT(O$1,FIND("-",O$1,1)-1))+1))))))</f>
        <v>0.14733880811135111</v>
      </c>
      <c r="Q2790">
        <f>IF(ROW($E2790)&lt;=VALUE(LEFT(Q$1,FIND("-",Q$1,1)-1)),0,IF(ROW($E2790)=VALUE(LEFT(Q$1,FIND("-",Q$1,1)-1))+1,AVERAGE(INDEX($E:$E,ROW($E2790)-VALUE(LEFT(Q$1,FIND("-",Q$1,1)-1))):$E2790),($E2790*(2/(VALUE(LEFT(Q$1,FIND("-",Q$1,1)-1))+1)))+(Q2789*(1-(2/(VALUE(LEFT(Q$1,FIND("-",Q$1,1)-1))+1))))))</f>
        <v>0.15542537237752807</v>
      </c>
      <c r="R2790">
        <f>IF(ROW($E2790)&lt;=VALUE(LEFT(R$1,FIND("-",R$1,1)-1)),0,IF(ROW($E2790)=VALUE(LEFT(R$1,FIND("-",R$1,1)-1))+1,AVERAGE(INDEX($E:$E,ROW($E2790)-VALUE(LEFT(R$1,FIND("-",R$1,1)-1))):$E2790),($E2790*(2/(VALUE(LEFT(R$1,FIND("-",R$1,1)-1))+1)))+(R2789*(1-(2/(VALUE(LEFT(R$1,FIND("-",R$1,1)-1))+1))))))</f>
        <v>0.15596002840204254</v>
      </c>
      <c r="S2790">
        <f t="shared" si="391"/>
        <v>-5.3465602451446825E-4</v>
      </c>
      <c r="T2790">
        <f>IF(ROW($E2790)&lt;=MAX(VALUE(LEFT(Q$1,FIND("-",Q$1,1)-1)),VALUE(LEFT(R$1,FIND("-",R$1,1)-1)))+VALUE(LEFT(T$1,FIND("-",T$1,1)-1))-1,0,IF(ROW($E2790)=MAX(VALUE(LEFT(Q$1,FIND("-",Q$1,1)-1)),VALUE(LEFT(R$1,FIND("-",R$1,1)-1)))+VALUE(LEFT(T$1,FIND("-",T$1,1)-1)),AVERAGE(INDEX($S:$S,ROW(S2790)-VALUE(LEFT(T$1,FIND("-",T$1,1)-1))+1):S2790),($S2790*(2/(VALUE(LEFT(T$1,FIND("-",T$1,1)-1))+1)))+(T2789*(1-(2/(VALUE(LEFT(T$1,FIND("-",T$1,1)-1))+1))))))</f>
        <v>4.6772002811803207E-4</v>
      </c>
      <c r="V2790">
        <f t="shared" si="392"/>
        <v>5.0000000000000044E-3</v>
      </c>
      <c r="W2790">
        <f>IF(ROW($E2790)&lt;=VALUE(LEFT(W$1,FIND("-",W$1,1)-1))+1,0,IF(ROW($E2789)=VALUE(LEFT(W$1,FIND("-",W$1,1)-1))+1,100-100/(1+ABS((SUMIF(INDEX($V:$V,ROW($V2790)-VALUE(LEFT(W$1,FIND("-",W$1,1)-1))+1):$V2790,"&gt;0",INDEX($V:$V,ROW($V2790)-VALUE(LEFT(W$1,FIND("-",W$1,1)-1))+1):$V2790)/COUNTIF(INDEX($V:$V,ROW($V2790)-VALUE(LEFT(W$1,FIND("-",W$1,1)-1))+1):$V2790,"&gt;0"))/(SUMIF(INDEX($V:$V,ROW($V2790)-VALUE(LEFT(W$1,FIND("-",W$1,1)-1))+1):$V2790,"&lt;0",INDEX($V:$V,ROW($V2790)-VALUE(LEFT(W$1,FIND("-",W$1,1)-1))+1):$V2790)/COUNTIF(INDEX($V:$V,ROW($V2790)-VALUE(LEFT(W$1,FIND("-",W$1,1)-1))+1):$V2790,"&lt;0")))),100-100/(1+ABS((SUMIF(INDEX($V:$V,ROW($V2790)-VALUE(LEFT(W$1,FIND("-",W$1,1)-1))+1):$V2790,"&gt;0",INDEX($V:$V,ROW($V2790)-VALUE(LEFT(W$1,FIND("-",W$1,1)-1))+1):$V2790)/VALUE(LEFT(W$1,FIND("-",W$1,1)-1)))/(SUMIF(INDEX($V:$V,ROW($V2790)-VALUE(LEFT(W$1,FIND("-",W$1,1)-1))+1):$V2790,"&lt;0",INDEX($V:$V,ROW($V2790)-VALUE(LEFT(W$1,FIND("-",W$1,1)-1))+1):$V2790)/VALUE(LEFT(W$1,FIND("-",W$1,1)-1)))))))</f>
        <v>40</v>
      </c>
      <c r="Y2790">
        <f>IF(ROW($E2790)&lt;=VALUE(LEFT(Y$1,FIND("-",Y$1,1)-1)),0,MAX(INDEX(C:C,ROW(C2790)-VALUE(LEFT(Y$1,FIND("-",Y$1,1)-1))+1):C2790))</f>
        <v>0.17</v>
      </c>
      <c r="Z2790">
        <f>IF(ROW($E2790)&lt;=VALUE(LEFT(Z$1,FIND("-",Z$1,1)-1)),0,MIN(INDEX(D:D,ROW(D2790)-VALUE(LEFT(Z$1,FIND("-",Z$1,1)-1))+1):D2790))</f>
        <v>0.15</v>
      </c>
      <c r="AA2790">
        <f t="shared" si="396"/>
        <v>25</v>
      </c>
      <c r="AB2790">
        <f>IF(ROW($AA2790)&lt;=VALUE(LEFT(AA$1,FIND("-",AA$1,1)-1))+VALUE(LEFT(AB$1,FIND("-",AB$1,1)-1)-1),0,AVERAGE(INDEX($AA:$AA,ROW($AA2790)-VALUE(LEFT(AB$1,FIND("-",AB$1,1)-1))+1):$AA2790))</f>
        <v>16.666666666666668</v>
      </c>
      <c r="AC2790">
        <f>IF(ROW($AA2790)&lt;=VALUE(LEFT(AA$1,FIND("-",AA$1,1)-1))+VALUE(LEFT(AB$1,FIND("-",AB$1,1)-1)-1)+VALUE(LEFT(AC$1,FIND("-",AC$1,1)-1)-1),0,AVERAGE(INDEX($AB:$AB,ROW($AB2790)-VALUE(LEFT(AC$1,FIND("-",AC$1,1)-1))+1):$AB2790))</f>
        <v>19.259259259259267</v>
      </c>
      <c r="AE2790">
        <f t="shared" si="393"/>
        <v>177891744</v>
      </c>
      <c r="AG2790" t="str">
        <f t="shared" si="395"/>
        <v/>
      </c>
    </row>
    <row r="2791" spans="1:33" x14ac:dyDescent="0.25">
      <c r="A2791" s="6">
        <v>41044</v>
      </c>
      <c r="B2791">
        <v>0.155</v>
      </c>
      <c r="C2791">
        <v>0.155</v>
      </c>
      <c r="D2791">
        <v>0.155</v>
      </c>
      <c r="E2791">
        <v>0.155</v>
      </c>
      <c r="F2791">
        <v>0.119724</v>
      </c>
      <c r="G2791">
        <v>0</v>
      </c>
      <c r="I2791" t="str">
        <f t="shared" si="388"/>
        <v/>
      </c>
      <c r="J2791" t="str">
        <f t="shared" si="389"/>
        <v/>
      </c>
      <c r="K2791" t="str">
        <f t="shared" si="390"/>
        <v>Oversold Below %D</v>
      </c>
      <c r="M2791" s="11" t="str">
        <f t="shared" si="394"/>
        <v/>
      </c>
      <c r="O2791">
        <f>IF(ROW($E2791)&lt;=VALUE(LEFT(O$1,FIND("-",O$1,1)-1)),0,IF(ROW($E2791)=VALUE(LEFT(O$1,FIND("-",O$1,1)-1))+1,AVERAGE(INDEX($E:$E,ROW($E2791)-VALUE(LEFT(O$1,FIND("-",O$1,1)-1))):$E2791),($E2791*(2/(VALUE(LEFT(O$1,FIND("-",O$1,1)-1))+1)))+(O2790*(1-(2/(VALUE(LEFT(O$1,FIND("-",O$1,1)-1))+1))))))</f>
        <v>0.14741503887641227</v>
      </c>
      <c r="Q2791">
        <f>IF(ROW($E2791)&lt;=VALUE(LEFT(Q$1,FIND("-",Q$1,1)-1)),0,IF(ROW($E2791)=VALUE(LEFT(Q$1,FIND("-",Q$1,1)-1))+1,AVERAGE(INDEX($E:$E,ROW($E2791)-VALUE(LEFT(Q$1,FIND("-",Q$1,1)-1))):$E2791),($E2791*(2/(VALUE(LEFT(Q$1,FIND("-",Q$1,1)-1))+1)))+(Q2790*(1-(2/(VALUE(LEFT(Q$1,FIND("-",Q$1,1)-1))+1))))))</f>
        <v>0.155359930473293</v>
      </c>
      <c r="R2791">
        <f>IF(ROW($E2791)&lt;=VALUE(LEFT(R$1,FIND("-",R$1,1)-1)),0,IF(ROW($E2791)=VALUE(LEFT(R$1,FIND("-",R$1,1)-1))+1,AVERAGE(INDEX($E:$E,ROW($E2791)-VALUE(LEFT(R$1,FIND("-",R$1,1)-1))):$E2791),($E2791*(2/(VALUE(LEFT(R$1,FIND("-",R$1,1)-1))+1)))+(R2790*(1-(2/(VALUE(LEFT(R$1,FIND("-",R$1,1)-1))+1))))))</f>
        <v>0.15588891518707643</v>
      </c>
      <c r="S2791">
        <f t="shared" si="391"/>
        <v>-5.2898471378343137E-4</v>
      </c>
      <c r="T2791">
        <f>IF(ROW($E2791)&lt;=MAX(VALUE(LEFT(Q$1,FIND("-",Q$1,1)-1)),VALUE(LEFT(R$1,FIND("-",R$1,1)-1)))+VALUE(LEFT(T$1,FIND("-",T$1,1)-1))-1,0,IF(ROW($E2791)=MAX(VALUE(LEFT(Q$1,FIND("-",Q$1,1)-1)),VALUE(LEFT(R$1,FIND("-",R$1,1)-1)))+VALUE(LEFT(T$1,FIND("-",T$1,1)-1)),AVERAGE(INDEX($S:$S,ROW(S2791)-VALUE(LEFT(T$1,FIND("-",T$1,1)-1))+1):S2791),($S2791*(2/(VALUE(LEFT(T$1,FIND("-",T$1,1)-1))+1)))+(T2790*(1-(2/(VALUE(LEFT(T$1,FIND("-",T$1,1)-1))+1))))))</f>
        <v>2.6837907973773943E-4</v>
      </c>
      <c r="V2791">
        <f t="shared" si="392"/>
        <v>0</v>
      </c>
      <c r="W2791">
        <f>IF(ROW($E2791)&lt;=VALUE(LEFT(W$1,FIND("-",W$1,1)-1))+1,0,IF(ROW($E2790)=VALUE(LEFT(W$1,FIND("-",W$1,1)-1))+1,100-100/(1+ABS((SUMIF(INDEX($V:$V,ROW($V2791)-VALUE(LEFT(W$1,FIND("-",W$1,1)-1))+1):$V2791,"&gt;0",INDEX($V:$V,ROW($V2791)-VALUE(LEFT(W$1,FIND("-",W$1,1)-1))+1):$V2791)/COUNTIF(INDEX($V:$V,ROW($V2791)-VALUE(LEFT(W$1,FIND("-",W$1,1)-1))+1):$V2791,"&gt;0"))/(SUMIF(INDEX($V:$V,ROW($V2791)-VALUE(LEFT(W$1,FIND("-",W$1,1)-1))+1):$V2791,"&lt;0",INDEX($V:$V,ROW($V2791)-VALUE(LEFT(W$1,FIND("-",W$1,1)-1))+1):$V2791)/COUNTIF(INDEX($V:$V,ROW($V2791)-VALUE(LEFT(W$1,FIND("-",W$1,1)-1))+1):$V2791,"&lt;0")))),100-100/(1+ABS((SUMIF(INDEX($V:$V,ROW($V2791)-VALUE(LEFT(W$1,FIND("-",W$1,1)-1))+1):$V2791,"&gt;0",INDEX($V:$V,ROW($V2791)-VALUE(LEFT(W$1,FIND("-",W$1,1)-1))+1):$V2791)/VALUE(LEFT(W$1,FIND("-",W$1,1)-1)))/(SUMIF(INDEX($V:$V,ROW($V2791)-VALUE(LEFT(W$1,FIND("-",W$1,1)-1))+1):$V2791,"&lt;0",INDEX($V:$V,ROW($V2791)-VALUE(LEFT(W$1,FIND("-",W$1,1)-1))+1):$V2791)/VALUE(LEFT(W$1,FIND("-",W$1,1)-1)))))))</f>
        <v>33.333333333333329</v>
      </c>
      <c r="Y2791">
        <f>IF(ROW($E2791)&lt;=VALUE(LEFT(Y$1,FIND("-",Y$1,1)-1)),0,MAX(INDEX(C:C,ROW(C2791)-VALUE(LEFT(Y$1,FIND("-",Y$1,1)-1))+1):C2791))</f>
        <v>0.16500000000000001</v>
      </c>
      <c r="Z2791">
        <f>IF(ROW($E2791)&lt;=VALUE(LEFT(Z$1,FIND("-",Z$1,1)-1)),0,MIN(INDEX(D:D,ROW(D2791)-VALUE(LEFT(Z$1,FIND("-",Z$1,1)-1))+1):D2791))</f>
        <v>0.15</v>
      </c>
      <c r="AA2791">
        <f t="shared" si="396"/>
        <v>33.333333333333329</v>
      </c>
      <c r="AB2791">
        <f>IF(ROW($AA2791)&lt;=VALUE(LEFT(AA$1,FIND("-",AA$1,1)-1))+VALUE(LEFT(AB$1,FIND("-",AB$1,1)-1)-1),0,AVERAGE(INDEX($AA:$AA,ROW($AA2791)-VALUE(LEFT(AB$1,FIND("-",AB$1,1)-1))+1):$AA2791))</f>
        <v>19.444444444444443</v>
      </c>
      <c r="AC2791">
        <f>IF(ROW($AA2791)&lt;=VALUE(LEFT(AA$1,FIND("-",AA$1,1)-1))+VALUE(LEFT(AB$1,FIND("-",AB$1,1)-1)-1)+VALUE(LEFT(AC$1,FIND("-",AC$1,1)-1)-1),0,AVERAGE(INDEX($AB:$AB,ROW($AB2791)-VALUE(LEFT(AC$1,FIND("-",AC$1,1)-1))+1):$AB2791))</f>
        <v>17.037037037037042</v>
      </c>
      <c r="AE2791">
        <f t="shared" si="393"/>
        <v>177891744</v>
      </c>
      <c r="AG2791" t="str">
        <f t="shared" si="395"/>
        <v/>
      </c>
    </row>
    <row r="2792" spans="1:33" x14ac:dyDescent="0.25">
      <c r="A2792" s="6">
        <v>41045</v>
      </c>
      <c r="B2792">
        <v>0.15</v>
      </c>
      <c r="C2792">
        <v>0.15</v>
      </c>
      <c r="D2792">
        <v>0.15</v>
      </c>
      <c r="E2792">
        <v>0.15</v>
      </c>
      <c r="F2792">
        <v>0.11586200000000001</v>
      </c>
      <c r="G2792">
        <v>1086500</v>
      </c>
      <c r="I2792" t="str">
        <f t="shared" si="388"/>
        <v/>
      </c>
      <c r="J2792" t="str">
        <f t="shared" si="389"/>
        <v/>
      </c>
      <c r="K2792" t="str">
        <f t="shared" si="390"/>
        <v>Oversold Below %D</v>
      </c>
      <c r="M2792" s="11" t="str">
        <f t="shared" si="394"/>
        <v/>
      </c>
      <c r="O2792">
        <f>IF(ROW($E2792)&lt;=VALUE(LEFT(O$1,FIND("-",O$1,1)-1)),0,IF(ROW($E2792)=VALUE(LEFT(O$1,FIND("-",O$1,1)-1))+1,AVERAGE(INDEX($E:$E,ROW($E2792)-VALUE(LEFT(O$1,FIND("-",O$1,1)-1))):$E2792),($E2792*(2/(VALUE(LEFT(O$1,FIND("-",O$1,1)-1))+1)))+(O2791*(1-(2/(VALUE(LEFT(O$1,FIND("-",O$1,1)-1))+1))))))</f>
        <v>0.14744075988261712</v>
      </c>
      <c r="Q2792">
        <f>IF(ROW($E2792)&lt;=VALUE(LEFT(Q$1,FIND("-",Q$1,1)-1)),0,IF(ROW($E2792)=VALUE(LEFT(Q$1,FIND("-",Q$1,1)-1))+1,AVERAGE(INDEX($E:$E,ROW($E2792)-VALUE(LEFT(Q$1,FIND("-",Q$1,1)-1))):$E2792),($E2792*(2/(VALUE(LEFT(Q$1,FIND("-",Q$1,1)-1))+1)))+(Q2791*(1-(2/(VALUE(LEFT(Q$1,FIND("-",Q$1,1)-1))+1))))))</f>
        <v>0.15453532578509407</v>
      </c>
      <c r="R2792">
        <f>IF(ROW($E2792)&lt;=VALUE(LEFT(R$1,FIND("-",R$1,1)-1)),0,IF(ROW($E2792)=VALUE(LEFT(R$1,FIND("-",R$1,1)-1))+1,AVERAGE(INDEX($E:$E,ROW($E2792)-VALUE(LEFT(R$1,FIND("-",R$1,1)-1))):$E2792),($E2792*(2/(VALUE(LEFT(R$1,FIND("-",R$1,1)-1))+1)))+(R2791*(1-(2/(VALUE(LEFT(R$1,FIND("-",R$1,1)-1))+1))))))</f>
        <v>0.15545269924729296</v>
      </c>
      <c r="S2792">
        <f t="shared" si="391"/>
        <v>-9.1737346219888938E-4</v>
      </c>
      <c r="T2792">
        <f>IF(ROW($E2792)&lt;=MAX(VALUE(LEFT(Q$1,FIND("-",Q$1,1)-1)),VALUE(LEFT(R$1,FIND("-",R$1,1)-1)))+VALUE(LEFT(T$1,FIND("-",T$1,1)-1))-1,0,IF(ROW($E2792)=MAX(VALUE(LEFT(Q$1,FIND("-",Q$1,1)-1)),VALUE(LEFT(R$1,FIND("-",R$1,1)-1)))+VALUE(LEFT(T$1,FIND("-",T$1,1)-1)),AVERAGE(INDEX($S:$S,ROW(S2792)-VALUE(LEFT(T$1,FIND("-",T$1,1)-1))+1):S2792),($S2792*(2/(VALUE(LEFT(T$1,FIND("-",T$1,1)-1))+1)))+(T2791*(1-(2/(VALUE(LEFT(T$1,FIND("-",T$1,1)-1))+1))))))</f>
        <v>3.1228571350413656E-5</v>
      </c>
      <c r="V2792">
        <f t="shared" si="392"/>
        <v>-5.0000000000000044E-3</v>
      </c>
      <c r="W2792">
        <f>IF(ROW($E2792)&lt;=VALUE(LEFT(W$1,FIND("-",W$1,1)-1))+1,0,IF(ROW($E2791)=VALUE(LEFT(W$1,FIND("-",W$1,1)-1))+1,100-100/(1+ABS((SUMIF(INDEX($V:$V,ROW($V2792)-VALUE(LEFT(W$1,FIND("-",W$1,1)-1))+1):$V2792,"&gt;0",INDEX($V:$V,ROW($V2792)-VALUE(LEFT(W$1,FIND("-",W$1,1)-1))+1):$V2792)/COUNTIF(INDEX($V:$V,ROW($V2792)-VALUE(LEFT(W$1,FIND("-",W$1,1)-1))+1):$V2792,"&gt;0"))/(SUMIF(INDEX($V:$V,ROW($V2792)-VALUE(LEFT(W$1,FIND("-",W$1,1)-1))+1):$V2792,"&lt;0",INDEX($V:$V,ROW($V2792)-VALUE(LEFT(W$1,FIND("-",W$1,1)-1))+1):$V2792)/COUNTIF(INDEX($V:$V,ROW($V2792)-VALUE(LEFT(W$1,FIND("-",W$1,1)-1))+1):$V2792,"&lt;0")))),100-100/(1+ABS((SUMIF(INDEX($V:$V,ROW($V2792)-VALUE(LEFT(W$1,FIND("-",W$1,1)-1))+1):$V2792,"&gt;0",INDEX($V:$V,ROW($V2792)-VALUE(LEFT(W$1,FIND("-",W$1,1)-1))+1):$V2792)/VALUE(LEFT(W$1,FIND("-",W$1,1)-1)))/(SUMIF(INDEX($V:$V,ROW($V2792)-VALUE(LEFT(W$1,FIND("-",W$1,1)-1))+1):$V2792,"&lt;0",INDEX($V:$V,ROW($V2792)-VALUE(LEFT(W$1,FIND("-",W$1,1)-1))+1):$V2792)/VALUE(LEFT(W$1,FIND("-",W$1,1)-1)))))))</f>
        <v>33.333333333333329</v>
      </c>
      <c r="Y2792">
        <f>IF(ROW($E2792)&lt;=VALUE(LEFT(Y$1,FIND("-",Y$1,1)-1)),0,MAX(INDEX(C:C,ROW(C2792)-VALUE(LEFT(Y$1,FIND("-",Y$1,1)-1))+1):C2792))</f>
        <v>0.16</v>
      </c>
      <c r="Z2792">
        <f>IF(ROW($E2792)&lt;=VALUE(LEFT(Z$1,FIND("-",Z$1,1)-1)),0,MIN(INDEX(D:D,ROW(D2792)-VALUE(LEFT(Z$1,FIND("-",Z$1,1)-1))+1):D2792))</f>
        <v>0.15</v>
      </c>
      <c r="AA2792">
        <f t="shared" si="396"/>
        <v>0</v>
      </c>
      <c r="AB2792">
        <f>IF(ROW($AA2792)&lt;=VALUE(LEFT(AA$1,FIND("-",AA$1,1)-1))+VALUE(LEFT(AB$1,FIND("-",AB$1,1)-1)-1),0,AVERAGE(INDEX($AA:$AA,ROW($AA2792)-VALUE(LEFT(AB$1,FIND("-",AB$1,1)-1))+1):$AA2792))</f>
        <v>19.444444444444443</v>
      </c>
      <c r="AC2792">
        <f>IF(ROW($AA2792)&lt;=VALUE(LEFT(AA$1,FIND("-",AA$1,1)-1))+VALUE(LEFT(AB$1,FIND("-",AB$1,1)-1)-1)+VALUE(LEFT(AC$1,FIND("-",AC$1,1)-1)-1),0,AVERAGE(INDEX($AB:$AB,ROW($AB2792)-VALUE(LEFT(AC$1,FIND("-",AC$1,1)-1))+1):$AB2792))</f>
        <v>18.518518518518519</v>
      </c>
      <c r="AE2792">
        <f t="shared" si="393"/>
        <v>176805244</v>
      </c>
      <c r="AG2792" t="str">
        <f t="shared" si="395"/>
        <v/>
      </c>
    </row>
    <row r="2793" spans="1:33" x14ac:dyDescent="0.25">
      <c r="A2793" s="6">
        <v>41046</v>
      </c>
      <c r="B2793">
        <v>0.15</v>
      </c>
      <c r="C2793">
        <v>0.15</v>
      </c>
      <c r="D2793">
        <v>0.15</v>
      </c>
      <c r="E2793">
        <v>0.15</v>
      </c>
      <c r="F2793">
        <v>0.11586200000000001</v>
      </c>
      <c r="G2793">
        <v>863900</v>
      </c>
      <c r="I2793" t="str">
        <f t="shared" si="388"/>
        <v/>
      </c>
      <c r="J2793" t="str">
        <f t="shared" si="389"/>
        <v/>
      </c>
      <c r="K2793" t="str">
        <f t="shared" si="390"/>
        <v>Oversold Above %D</v>
      </c>
      <c r="M2793" s="11" t="str">
        <f t="shared" si="394"/>
        <v/>
      </c>
      <c r="O2793">
        <f>IF(ROW($E2793)&lt;=VALUE(LEFT(O$1,FIND("-",O$1,1)-1)),0,IF(ROW($E2793)=VALUE(LEFT(O$1,FIND("-",O$1,1)-1))+1,AVERAGE(INDEX($E:$E,ROW($E2793)-VALUE(LEFT(O$1,FIND("-",O$1,1)-1))):$E2793),($E2793*(2/(VALUE(LEFT(O$1,FIND("-",O$1,1)-1))+1)))+(O2792*(1-(2/(VALUE(LEFT(O$1,FIND("-",O$1,1)-1))+1))))))</f>
        <v>0.14746622495841197</v>
      </c>
      <c r="Q2793">
        <f>IF(ROW($E2793)&lt;=VALUE(LEFT(Q$1,FIND("-",Q$1,1)-1)),0,IF(ROW($E2793)=VALUE(LEFT(Q$1,FIND("-",Q$1,1)-1))+1,AVERAGE(INDEX($E:$E,ROW($E2793)-VALUE(LEFT(Q$1,FIND("-",Q$1,1)-1))):$E2793),($E2793*(2/(VALUE(LEFT(Q$1,FIND("-",Q$1,1)-1))+1)))+(Q2792*(1-(2/(VALUE(LEFT(Q$1,FIND("-",Q$1,1)-1))+1))))))</f>
        <v>0.15383758335661807</v>
      </c>
      <c r="R2793">
        <f>IF(ROW($E2793)&lt;=VALUE(LEFT(R$1,FIND("-",R$1,1)-1)),0,IF(ROW($E2793)=VALUE(LEFT(R$1,FIND("-",R$1,1)-1))+1,AVERAGE(INDEX($E:$E,ROW($E2793)-VALUE(LEFT(R$1,FIND("-",R$1,1)-1))):$E2793),($E2793*(2/(VALUE(LEFT(R$1,FIND("-",R$1,1)-1))+1)))+(R2792*(1-(2/(VALUE(LEFT(R$1,FIND("-",R$1,1)-1))+1))))))</f>
        <v>0.15504879559934531</v>
      </c>
      <c r="S2793">
        <f t="shared" si="391"/>
        <v>-1.2112122427272443E-3</v>
      </c>
      <c r="T2793">
        <f>IF(ROW($E2793)&lt;=MAX(VALUE(LEFT(Q$1,FIND("-",Q$1,1)-1)),VALUE(LEFT(R$1,FIND("-",R$1,1)-1)))+VALUE(LEFT(T$1,FIND("-",T$1,1)-1))-1,0,IF(ROW($E2793)=MAX(VALUE(LEFT(Q$1,FIND("-",Q$1,1)-1)),VALUE(LEFT(R$1,FIND("-",R$1,1)-1)))+VALUE(LEFT(T$1,FIND("-",T$1,1)-1)),AVERAGE(INDEX($S:$S,ROW(S2793)-VALUE(LEFT(T$1,FIND("-",T$1,1)-1))+1):S2793),($S2793*(2/(VALUE(LEFT(T$1,FIND("-",T$1,1)-1))+1)))+(T2792*(1-(2/(VALUE(LEFT(T$1,FIND("-",T$1,1)-1))+1))))))</f>
        <v>-2.1725959146511796E-4</v>
      </c>
      <c r="V2793">
        <f t="shared" si="392"/>
        <v>0</v>
      </c>
      <c r="W2793">
        <f>IF(ROW($E2793)&lt;=VALUE(LEFT(W$1,FIND("-",W$1,1)-1))+1,0,IF(ROW($E2792)=VALUE(LEFT(W$1,FIND("-",W$1,1)-1))+1,100-100/(1+ABS((SUMIF(INDEX($V:$V,ROW($V2793)-VALUE(LEFT(W$1,FIND("-",W$1,1)-1))+1):$V2793,"&gt;0",INDEX($V:$V,ROW($V2793)-VALUE(LEFT(W$1,FIND("-",W$1,1)-1))+1):$V2793)/COUNTIF(INDEX($V:$V,ROW($V2793)-VALUE(LEFT(W$1,FIND("-",W$1,1)-1))+1):$V2793,"&gt;0"))/(SUMIF(INDEX($V:$V,ROW($V2793)-VALUE(LEFT(W$1,FIND("-",W$1,1)-1))+1):$V2793,"&lt;0",INDEX($V:$V,ROW($V2793)-VALUE(LEFT(W$1,FIND("-",W$1,1)-1))+1):$V2793)/COUNTIF(INDEX($V:$V,ROW($V2793)-VALUE(LEFT(W$1,FIND("-",W$1,1)-1))+1):$V2793,"&lt;0")))),100-100/(1+ABS((SUMIF(INDEX($V:$V,ROW($V2793)-VALUE(LEFT(W$1,FIND("-",W$1,1)-1))+1):$V2793,"&gt;0",INDEX($V:$V,ROW($V2793)-VALUE(LEFT(W$1,FIND("-",W$1,1)-1))+1):$V2793)/VALUE(LEFT(W$1,FIND("-",W$1,1)-1)))/(SUMIF(INDEX($V:$V,ROW($V2793)-VALUE(LEFT(W$1,FIND("-",W$1,1)-1))+1):$V2793,"&lt;0",INDEX($V:$V,ROW($V2793)-VALUE(LEFT(W$1,FIND("-",W$1,1)-1))+1):$V2793)/VALUE(LEFT(W$1,FIND("-",W$1,1)-1)))))))</f>
        <v>42.857142857142854</v>
      </c>
      <c r="Y2793">
        <f>IF(ROW($E2793)&lt;=VALUE(LEFT(Y$1,FIND("-",Y$1,1)-1)),0,MAX(INDEX(C:C,ROW(C2793)-VALUE(LEFT(Y$1,FIND("-",Y$1,1)-1))+1):C2793))</f>
        <v>0.16</v>
      </c>
      <c r="Z2793">
        <f>IF(ROW($E2793)&lt;=VALUE(LEFT(Z$1,FIND("-",Z$1,1)-1)),0,MIN(INDEX(D:D,ROW(D2793)-VALUE(LEFT(Z$1,FIND("-",Z$1,1)-1))+1):D2793))</f>
        <v>0.15</v>
      </c>
      <c r="AA2793">
        <f t="shared" si="396"/>
        <v>0</v>
      </c>
      <c r="AB2793">
        <f>IF(ROW($AA2793)&lt;=VALUE(LEFT(AA$1,FIND("-",AA$1,1)-1))+VALUE(LEFT(AB$1,FIND("-",AB$1,1)-1)-1),0,AVERAGE(INDEX($AA:$AA,ROW($AA2793)-VALUE(LEFT(AB$1,FIND("-",AB$1,1)-1))+1):$AA2793))</f>
        <v>11.111111111111109</v>
      </c>
      <c r="AC2793">
        <f>IF(ROW($AA2793)&lt;=VALUE(LEFT(AA$1,FIND("-",AA$1,1)-1))+VALUE(LEFT(AB$1,FIND("-",AB$1,1)-1)-1)+VALUE(LEFT(AC$1,FIND("-",AC$1,1)-1)-1),0,AVERAGE(INDEX($AB:$AB,ROW($AB2793)-VALUE(LEFT(AC$1,FIND("-",AC$1,1)-1))+1):$AB2793))</f>
        <v>16.666666666666664</v>
      </c>
      <c r="AE2793">
        <f t="shared" si="393"/>
        <v>176805244</v>
      </c>
      <c r="AG2793" t="str">
        <f t="shared" si="395"/>
        <v/>
      </c>
    </row>
    <row r="2794" spans="1:33" x14ac:dyDescent="0.25">
      <c r="A2794" s="6">
        <v>41047</v>
      </c>
      <c r="B2794">
        <v>0.15</v>
      </c>
      <c r="C2794">
        <v>0.15</v>
      </c>
      <c r="D2794">
        <v>0.15</v>
      </c>
      <c r="E2794">
        <v>0.15</v>
      </c>
      <c r="F2794">
        <v>0.11586200000000001</v>
      </c>
      <c r="G2794">
        <v>675400</v>
      </c>
      <c r="I2794" t="str">
        <f t="shared" si="388"/>
        <v/>
      </c>
      <c r="J2794" t="str">
        <f t="shared" si="389"/>
        <v/>
      </c>
      <c r="K2794" t="str">
        <f t="shared" si="390"/>
        <v>Oversold Above %D</v>
      </c>
      <c r="M2794" s="11" t="str">
        <f t="shared" si="394"/>
        <v/>
      </c>
      <c r="O2794">
        <f>IF(ROW($E2794)&lt;=VALUE(LEFT(O$1,FIND("-",O$1,1)-1)),0,IF(ROW($E2794)=VALUE(LEFT(O$1,FIND("-",O$1,1)-1))+1,AVERAGE(INDEX($E:$E,ROW($E2794)-VALUE(LEFT(O$1,FIND("-",O$1,1)-1))):$E2794),($E2794*(2/(VALUE(LEFT(O$1,FIND("-",O$1,1)-1))+1)))+(O2793*(1-(2/(VALUE(LEFT(O$1,FIND("-",O$1,1)-1))+1))))))</f>
        <v>0.14749143665036807</v>
      </c>
      <c r="Q2794">
        <f>IF(ROW($E2794)&lt;=VALUE(LEFT(Q$1,FIND("-",Q$1,1)-1)),0,IF(ROW($E2794)=VALUE(LEFT(Q$1,FIND("-",Q$1,1)-1))+1,AVERAGE(INDEX($E:$E,ROW($E2794)-VALUE(LEFT(Q$1,FIND("-",Q$1,1)-1))):$E2794),($E2794*(2/(VALUE(LEFT(Q$1,FIND("-",Q$1,1)-1))+1)))+(Q2793*(1-(2/(VALUE(LEFT(Q$1,FIND("-",Q$1,1)-1))+1))))))</f>
        <v>0.15324718591713837</v>
      </c>
      <c r="R2794">
        <f>IF(ROW($E2794)&lt;=VALUE(LEFT(R$1,FIND("-",R$1,1)-1)),0,IF(ROW($E2794)=VALUE(LEFT(R$1,FIND("-",R$1,1)-1))+1,AVERAGE(INDEX($E:$E,ROW($E2794)-VALUE(LEFT(R$1,FIND("-",R$1,1)-1))):$E2794),($E2794*(2/(VALUE(LEFT(R$1,FIND("-",R$1,1)-1))+1)))+(R2793*(1-(2/(VALUE(LEFT(R$1,FIND("-",R$1,1)-1))+1))))))</f>
        <v>0.15467481074013453</v>
      </c>
      <c r="S2794">
        <f t="shared" si="391"/>
        <v>-1.4276248229961597E-3</v>
      </c>
      <c r="T2794">
        <f>IF(ROW($E2794)&lt;=MAX(VALUE(LEFT(Q$1,FIND("-",Q$1,1)-1)),VALUE(LEFT(R$1,FIND("-",R$1,1)-1)))+VALUE(LEFT(T$1,FIND("-",T$1,1)-1))-1,0,IF(ROW($E2794)=MAX(VALUE(LEFT(Q$1,FIND("-",Q$1,1)-1)),VALUE(LEFT(R$1,FIND("-",R$1,1)-1)))+VALUE(LEFT(T$1,FIND("-",T$1,1)-1)),AVERAGE(INDEX($S:$S,ROW(S2794)-VALUE(LEFT(T$1,FIND("-",T$1,1)-1))+1):S2794),($S2794*(2/(VALUE(LEFT(T$1,FIND("-",T$1,1)-1))+1)))+(T2793*(1-(2/(VALUE(LEFT(T$1,FIND("-",T$1,1)-1))+1))))))</f>
        <v>-4.5933263777132632E-4</v>
      </c>
      <c r="V2794">
        <f t="shared" si="392"/>
        <v>0</v>
      </c>
      <c r="W2794">
        <f>IF(ROW($E2794)&lt;=VALUE(LEFT(W$1,FIND("-",W$1,1)-1))+1,0,IF(ROW($E2793)=VALUE(LEFT(W$1,FIND("-",W$1,1)-1))+1,100-100/(1+ABS((SUMIF(INDEX($V:$V,ROW($V2794)-VALUE(LEFT(W$1,FIND("-",W$1,1)-1))+1):$V2794,"&gt;0",INDEX($V:$V,ROW($V2794)-VALUE(LEFT(W$1,FIND("-",W$1,1)-1))+1):$V2794)/COUNTIF(INDEX($V:$V,ROW($V2794)-VALUE(LEFT(W$1,FIND("-",W$1,1)-1))+1):$V2794,"&gt;0"))/(SUMIF(INDEX($V:$V,ROW($V2794)-VALUE(LEFT(W$1,FIND("-",W$1,1)-1))+1):$V2794,"&lt;0",INDEX($V:$V,ROW($V2794)-VALUE(LEFT(W$1,FIND("-",W$1,1)-1))+1):$V2794)/COUNTIF(INDEX($V:$V,ROW($V2794)-VALUE(LEFT(W$1,FIND("-",W$1,1)-1))+1):$V2794,"&lt;0")))),100-100/(1+ABS((SUMIF(INDEX($V:$V,ROW($V2794)-VALUE(LEFT(W$1,FIND("-",W$1,1)-1))+1):$V2794,"&gt;0",INDEX($V:$V,ROW($V2794)-VALUE(LEFT(W$1,FIND("-",W$1,1)-1))+1):$V2794)/VALUE(LEFT(W$1,FIND("-",W$1,1)-1)))/(SUMIF(INDEX($V:$V,ROW($V2794)-VALUE(LEFT(W$1,FIND("-",W$1,1)-1))+1):$V2794,"&lt;0",INDEX($V:$V,ROW($V2794)-VALUE(LEFT(W$1,FIND("-",W$1,1)-1))+1):$V2794)/VALUE(LEFT(W$1,FIND("-",W$1,1)-1)))))))</f>
        <v>42.857142857142854</v>
      </c>
      <c r="Y2794">
        <f>IF(ROW($E2794)&lt;=VALUE(LEFT(Y$1,FIND("-",Y$1,1)-1)),0,MAX(INDEX(C:C,ROW(C2794)-VALUE(LEFT(Y$1,FIND("-",Y$1,1)-1))+1):C2794))</f>
        <v>0.16</v>
      </c>
      <c r="Z2794">
        <f>IF(ROW($E2794)&lt;=VALUE(LEFT(Z$1,FIND("-",Z$1,1)-1)),0,MIN(INDEX(D:D,ROW(D2794)-VALUE(LEFT(Z$1,FIND("-",Z$1,1)-1))+1):D2794))</f>
        <v>0.15</v>
      </c>
      <c r="AA2794">
        <f t="shared" si="396"/>
        <v>0</v>
      </c>
      <c r="AB2794">
        <f>IF(ROW($AA2794)&lt;=VALUE(LEFT(AA$1,FIND("-",AA$1,1)-1))+VALUE(LEFT(AB$1,FIND("-",AB$1,1)-1)-1),0,AVERAGE(INDEX($AA:$AA,ROW($AA2794)-VALUE(LEFT(AB$1,FIND("-",AB$1,1)-1))+1):$AA2794))</f>
        <v>0</v>
      </c>
      <c r="AC2794">
        <f>IF(ROW($AA2794)&lt;=VALUE(LEFT(AA$1,FIND("-",AA$1,1)-1))+VALUE(LEFT(AB$1,FIND("-",AB$1,1)-1)-1)+VALUE(LEFT(AC$1,FIND("-",AC$1,1)-1)-1),0,AVERAGE(INDEX($AB:$AB,ROW($AB2794)-VALUE(LEFT(AC$1,FIND("-",AC$1,1)-1))+1):$AB2794))</f>
        <v>10.185185185185183</v>
      </c>
      <c r="AE2794">
        <f t="shared" si="393"/>
        <v>176805244</v>
      </c>
      <c r="AG2794" t="str">
        <f t="shared" si="395"/>
        <v/>
      </c>
    </row>
    <row r="2795" spans="1:33" x14ac:dyDescent="0.25">
      <c r="A2795" s="6">
        <v>41050</v>
      </c>
      <c r="B2795">
        <v>0.15</v>
      </c>
      <c r="C2795">
        <v>0.15</v>
      </c>
      <c r="D2795">
        <v>0.15</v>
      </c>
      <c r="E2795">
        <v>0.15</v>
      </c>
      <c r="F2795">
        <v>0.11586200000000001</v>
      </c>
      <c r="G2795">
        <v>142300</v>
      </c>
      <c r="I2795" t="str">
        <f t="shared" si="388"/>
        <v/>
      </c>
      <c r="J2795" t="str">
        <f t="shared" si="389"/>
        <v/>
      </c>
      <c r="K2795" t="str">
        <f t="shared" si="390"/>
        <v>Oversold Above %D</v>
      </c>
      <c r="M2795" s="11" t="str">
        <f t="shared" si="394"/>
        <v/>
      </c>
      <c r="O2795">
        <f>IF(ROW($E2795)&lt;=VALUE(LEFT(O$1,FIND("-",O$1,1)-1)),0,IF(ROW($E2795)=VALUE(LEFT(O$1,FIND("-",O$1,1)-1))+1,AVERAGE(INDEX($E:$E,ROW($E2795)-VALUE(LEFT(O$1,FIND("-",O$1,1)-1))):$E2795),($E2795*(2/(VALUE(LEFT(O$1,FIND("-",O$1,1)-1))+1)))+(O2794*(1-(2/(VALUE(LEFT(O$1,FIND("-",O$1,1)-1))+1))))))</f>
        <v>0.14751639747971765</v>
      </c>
      <c r="Q2795">
        <f>IF(ROW($E2795)&lt;=VALUE(LEFT(Q$1,FIND("-",Q$1,1)-1)),0,IF(ROW($E2795)=VALUE(LEFT(Q$1,FIND("-",Q$1,1)-1))+1,AVERAGE(INDEX($E:$E,ROW($E2795)-VALUE(LEFT(Q$1,FIND("-",Q$1,1)-1))):$E2795),($E2795*(2/(VALUE(LEFT(Q$1,FIND("-",Q$1,1)-1))+1)))+(Q2794*(1-(2/(VALUE(LEFT(Q$1,FIND("-",Q$1,1)-1))+1))))))</f>
        <v>0.15274761885296323</v>
      </c>
      <c r="R2795">
        <f>IF(ROW($E2795)&lt;=VALUE(LEFT(R$1,FIND("-",R$1,1)-1)),0,IF(ROW($E2795)=VALUE(LEFT(R$1,FIND("-",R$1,1)-1))+1,AVERAGE(INDEX($E:$E,ROW($E2795)-VALUE(LEFT(R$1,FIND("-",R$1,1)-1))):$E2795),($E2795*(2/(VALUE(LEFT(R$1,FIND("-",R$1,1)-1))+1)))+(R2794*(1-(2/(VALUE(LEFT(R$1,FIND("-",R$1,1)-1))+1))))))</f>
        <v>0.15432852846308753</v>
      </c>
      <c r="S2795">
        <f t="shared" si="391"/>
        <v>-1.5809096101243036E-3</v>
      </c>
      <c r="T2795">
        <f>IF(ROW($E2795)&lt;=MAX(VALUE(LEFT(Q$1,FIND("-",Q$1,1)-1)),VALUE(LEFT(R$1,FIND("-",R$1,1)-1)))+VALUE(LEFT(T$1,FIND("-",T$1,1)-1))-1,0,IF(ROW($E2795)=MAX(VALUE(LEFT(Q$1,FIND("-",Q$1,1)-1)),VALUE(LEFT(R$1,FIND("-",R$1,1)-1)))+VALUE(LEFT(T$1,FIND("-",T$1,1)-1)),AVERAGE(INDEX($S:$S,ROW(S2795)-VALUE(LEFT(T$1,FIND("-",T$1,1)-1))+1):S2795),($S2795*(2/(VALUE(LEFT(T$1,FIND("-",T$1,1)-1))+1)))+(T2794*(1-(2/(VALUE(LEFT(T$1,FIND("-",T$1,1)-1))+1))))))</f>
        <v>-6.8364803224192183E-4</v>
      </c>
      <c r="V2795">
        <f t="shared" si="392"/>
        <v>0</v>
      </c>
      <c r="W2795">
        <f>IF(ROW($E2795)&lt;=VALUE(LEFT(W$1,FIND("-",W$1,1)-1))+1,0,IF(ROW($E2794)=VALUE(LEFT(W$1,FIND("-",W$1,1)-1))+1,100-100/(1+ABS((SUMIF(INDEX($V:$V,ROW($V2795)-VALUE(LEFT(W$1,FIND("-",W$1,1)-1))+1):$V2795,"&gt;0",INDEX($V:$V,ROW($V2795)-VALUE(LEFT(W$1,FIND("-",W$1,1)-1))+1):$V2795)/COUNTIF(INDEX($V:$V,ROW($V2795)-VALUE(LEFT(W$1,FIND("-",W$1,1)-1))+1):$V2795,"&gt;0"))/(SUMIF(INDEX($V:$V,ROW($V2795)-VALUE(LEFT(W$1,FIND("-",W$1,1)-1))+1):$V2795,"&lt;0",INDEX($V:$V,ROW($V2795)-VALUE(LEFT(W$1,FIND("-",W$1,1)-1))+1):$V2795)/COUNTIF(INDEX($V:$V,ROW($V2795)-VALUE(LEFT(W$1,FIND("-",W$1,1)-1))+1):$V2795,"&lt;0")))),100-100/(1+ABS((SUMIF(INDEX($V:$V,ROW($V2795)-VALUE(LEFT(W$1,FIND("-",W$1,1)-1))+1):$V2795,"&gt;0",INDEX($V:$V,ROW($V2795)-VALUE(LEFT(W$1,FIND("-",W$1,1)-1))+1):$V2795)/VALUE(LEFT(W$1,FIND("-",W$1,1)-1)))/(SUMIF(INDEX($V:$V,ROW($V2795)-VALUE(LEFT(W$1,FIND("-",W$1,1)-1))+1):$V2795,"&lt;0",INDEX($V:$V,ROW($V2795)-VALUE(LEFT(W$1,FIND("-",W$1,1)-1))+1):$V2795)/VALUE(LEFT(W$1,FIND("-",W$1,1)-1)))))))</f>
        <v>42.857142857142854</v>
      </c>
      <c r="Y2795">
        <f>IF(ROW($E2795)&lt;=VALUE(LEFT(Y$1,FIND("-",Y$1,1)-1)),0,MAX(INDEX(C:C,ROW(C2795)-VALUE(LEFT(Y$1,FIND("-",Y$1,1)-1))+1):C2795))</f>
        <v>0.16</v>
      </c>
      <c r="Z2795">
        <f>IF(ROW($E2795)&lt;=VALUE(LEFT(Z$1,FIND("-",Z$1,1)-1)),0,MIN(INDEX(D:D,ROW(D2795)-VALUE(LEFT(Z$1,FIND("-",Z$1,1)-1))+1):D2795))</f>
        <v>0.15</v>
      </c>
      <c r="AA2795">
        <f t="shared" si="396"/>
        <v>0</v>
      </c>
      <c r="AB2795">
        <f>IF(ROW($AA2795)&lt;=VALUE(LEFT(AA$1,FIND("-",AA$1,1)-1))+VALUE(LEFT(AB$1,FIND("-",AB$1,1)-1)-1),0,AVERAGE(INDEX($AA:$AA,ROW($AA2795)-VALUE(LEFT(AB$1,FIND("-",AB$1,1)-1))+1):$AA2795))</f>
        <v>0</v>
      </c>
      <c r="AC2795">
        <f>IF(ROW($AA2795)&lt;=VALUE(LEFT(AA$1,FIND("-",AA$1,1)-1))+VALUE(LEFT(AB$1,FIND("-",AB$1,1)-1)-1)+VALUE(LEFT(AC$1,FIND("-",AC$1,1)-1)-1),0,AVERAGE(INDEX($AB:$AB,ROW($AB2795)-VALUE(LEFT(AC$1,FIND("-",AC$1,1)-1))+1):$AB2795))</f>
        <v>3.7037037037037028</v>
      </c>
      <c r="AE2795">
        <f t="shared" si="393"/>
        <v>176805244</v>
      </c>
      <c r="AG2795" t="str">
        <f t="shared" si="395"/>
        <v/>
      </c>
    </row>
    <row r="2796" spans="1:33" x14ac:dyDescent="0.25">
      <c r="A2796" s="6">
        <v>41051</v>
      </c>
      <c r="B2796">
        <v>0.155</v>
      </c>
      <c r="C2796">
        <v>0.155</v>
      </c>
      <c r="D2796">
        <v>0.155</v>
      </c>
      <c r="E2796">
        <v>0.155</v>
      </c>
      <c r="F2796">
        <v>0.119724</v>
      </c>
      <c r="G2796">
        <v>310200</v>
      </c>
      <c r="I2796" t="str">
        <f t="shared" si="388"/>
        <v/>
      </c>
      <c r="J2796" t="str">
        <f t="shared" si="389"/>
        <v/>
      </c>
      <c r="K2796" t="str">
        <f t="shared" si="390"/>
        <v>Oversold Below %D</v>
      </c>
      <c r="M2796" s="11" t="str">
        <f t="shared" si="394"/>
        <v/>
      </c>
      <c r="O2796">
        <f>IF(ROW($E2796)&lt;=VALUE(LEFT(O$1,FIND("-",O$1,1)-1)),0,IF(ROW($E2796)=VALUE(LEFT(O$1,FIND("-",O$1,1)-1))+1,AVERAGE(INDEX($E:$E,ROW($E2796)-VALUE(LEFT(O$1,FIND("-",O$1,1)-1))):$E2796),($E2796*(2/(VALUE(LEFT(O$1,FIND("-",O$1,1)-1))+1)))+(O2795*(1-(2/(VALUE(LEFT(O$1,FIND("-",O$1,1)-1))+1))))))</f>
        <v>0.14759086118638712</v>
      </c>
      <c r="Q2796">
        <f>IF(ROW($E2796)&lt;=VALUE(LEFT(Q$1,FIND("-",Q$1,1)-1)),0,IF(ROW($E2796)=VALUE(LEFT(Q$1,FIND("-",Q$1,1)-1))+1,AVERAGE(INDEX($E:$E,ROW($E2796)-VALUE(LEFT(Q$1,FIND("-",Q$1,1)-1))):$E2796),($E2796*(2/(VALUE(LEFT(Q$1,FIND("-",Q$1,1)-1))+1)))+(Q2795*(1-(2/(VALUE(LEFT(Q$1,FIND("-",Q$1,1)-1))+1))))))</f>
        <v>0.15309413902943042</v>
      </c>
      <c r="R2796">
        <f>IF(ROW($E2796)&lt;=VALUE(LEFT(R$1,FIND("-",R$1,1)-1)),0,IF(ROW($E2796)=VALUE(LEFT(R$1,FIND("-",R$1,1)-1))+1,AVERAGE(INDEX($E:$E,ROW($E2796)-VALUE(LEFT(R$1,FIND("-",R$1,1)-1))):$E2796),($E2796*(2/(VALUE(LEFT(R$1,FIND("-",R$1,1)-1))+1)))+(R2795*(1-(2/(VALUE(LEFT(R$1,FIND("-",R$1,1)-1))+1))))))</f>
        <v>0.15437826709545141</v>
      </c>
      <c r="S2796">
        <f t="shared" si="391"/>
        <v>-1.2841280660209897E-3</v>
      </c>
      <c r="T2796">
        <f>IF(ROW($E2796)&lt;=MAX(VALUE(LEFT(Q$1,FIND("-",Q$1,1)-1)),VALUE(LEFT(R$1,FIND("-",R$1,1)-1)))+VALUE(LEFT(T$1,FIND("-",T$1,1)-1))-1,0,IF(ROW($E2796)=MAX(VALUE(LEFT(Q$1,FIND("-",Q$1,1)-1)),VALUE(LEFT(R$1,FIND("-",R$1,1)-1)))+VALUE(LEFT(T$1,FIND("-",T$1,1)-1)),AVERAGE(INDEX($S:$S,ROW(S2796)-VALUE(LEFT(T$1,FIND("-",T$1,1)-1))+1):S2796),($S2796*(2/(VALUE(LEFT(T$1,FIND("-",T$1,1)-1))+1)))+(T2795*(1-(2/(VALUE(LEFT(T$1,FIND("-",T$1,1)-1))+1))))))</f>
        <v>-8.0374403899773539E-4</v>
      </c>
      <c r="V2796">
        <f t="shared" si="392"/>
        <v>5.0000000000000044E-3</v>
      </c>
      <c r="W2796">
        <f>IF(ROW($E2796)&lt;=VALUE(LEFT(W$1,FIND("-",W$1,1)-1))+1,0,IF(ROW($E2795)=VALUE(LEFT(W$1,FIND("-",W$1,1)-1))+1,100-100/(1+ABS((SUMIF(INDEX($V:$V,ROW($V2796)-VALUE(LEFT(W$1,FIND("-",W$1,1)-1))+1):$V2796,"&gt;0",INDEX($V:$V,ROW($V2796)-VALUE(LEFT(W$1,FIND("-",W$1,1)-1))+1):$V2796)/COUNTIF(INDEX($V:$V,ROW($V2796)-VALUE(LEFT(W$1,FIND("-",W$1,1)-1))+1):$V2796,"&gt;0"))/(SUMIF(INDEX($V:$V,ROW($V2796)-VALUE(LEFT(W$1,FIND("-",W$1,1)-1))+1):$V2796,"&lt;0",INDEX($V:$V,ROW($V2796)-VALUE(LEFT(W$1,FIND("-",W$1,1)-1))+1):$V2796)/COUNTIF(INDEX($V:$V,ROW($V2796)-VALUE(LEFT(W$1,FIND("-",W$1,1)-1))+1):$V2796,"&lt;0")))),100-100/(1+ABS((SUMIF(INDEX($V:$V,ROW($V2796)-VALUE(LEFT(W$1,FIND("-",W$1,1)-1))+1):$V2796,"&gt;0",INDEX($V:$V,ROW($V2796)-VALUE(LEFT(W$1,FIND("-",W$1,1)-1))+1):$V2796)/VALUE(LEFT(W$1,FIND("-",W$1,1)-1)))/(SUMIF(INDEX($V:$V,ROW($V2796)-VALUE(LEFT(W$1,FIND("-",W$1,1)-1))+1):$V2796,"&lt;0",INDEX($V:$V,ROW($V2796)-VALUE(LEFT(W$1,FIND("-",W$1,1)-1))+1):$V2796)/VALUE(LEFT(W$1,FIND("-",W$1,1)-1)))))))</f>
        <v>50</v>
      </c>
      <c r="Y2796">
        <f>IF(ROW($E2796)&lt;=VALUE(LEFT(Y$1,FIND("-",Y$1,1)-1)),0,MAX(INDEX(C:C,ROW(C2796)-VALUE(LEFT(Y$1,FIND("-",Y$1,1)-1))+1):C2796))</f>
        <v>0.16</v>
      </c>
      <c r="Z2796">
        <f>IF(ROW($E2796)&lt;=VALUE(LEFT(Z$1,FIND("-",Z$1,1)-1)),0,MIN(INDEX(D:D,ROW(D2796)-VALUE(LEFT(Z$1,FIND("-",Z$1,1)-1))+1):D2796))</f>
        <v>0.15</v>
      </c>
      <c r="AA2796">
        <f t="shared" si="396"/>
        <v>50</v>
      </c>
      <c r="AB2796">
        <f>IF(ROW($AA2796)&lt;=VALUE(LEFT(AA$1,FIND("-",AA$1,1)-1))+VALUE(LEFT(AB$1,FIND("-",AB$1,1)-1)-1),0,AVERAGE(INDEX($AA:$AA,ROW($AA2796)-VALUE(LEFT(AB$1,FIND("-",AB$1,1)-1))+1):$AA2796))</f>
        <v>16.666666666666668</v>
      </c>
      <c r="AC2796">
        <f>IF(ROW($AA2796)&lt;=VALUE(LEFT(AA$1,FIND("-",AA$1,1)-1))+VALUE(LEFT(AB$1,FIND("-",AB$1,1)-1)-1)+VALUE(LEFT(AC$1,FIND("-",AC$1,1)-1)-1),0,AVERAGE(INDEX($AB:$AB,ROW($AB2796)-VALUE(LEFT(AC$1,FIND("-",AC$1,1)-1))+1):$AB2796))</f>
        <v>5.5555555555555562</v>
      </c>
      <c r="AE2796">
        <f t="shared" si="393"/>
        <v>177115444</v>
      </c>
      <c r="AG2796" t="str">
        <f t="shared" si="395"/>
        <v/>
      </c>
    </row>
    <row r="2797" spans="1:33" x14ac:dyDescent="0.25">
      <c r="A2797" s="6">
        <v>41052</v>
      </c>
      <c r="B2797">
        <v>0.155</v>
      </c>
      <c r="C2797">
        <v>0.155</v>
      </c>
      <c r="D2797">
        <v>0.15</v>
      </c>
      <c r="E2797">
        <v>0.15</v>
      </c>
      <c r="F2797">
        <v>0.11586200000000001</v>
      </c>
      <c r="G2797">
        <v>837100</v>
      </c>
      <c r="I2797" t="str">
        <f t="shared" si="388"/>
        <v/>
      </c>
      <c r="J2797" t="str">
        <f t="shared" si="389"/>
        <v/>
      </c>
      <c r="K2797" t="str">
        <f t="shared" si="390"/>
        <v>Oversold Below %D</v>
      </c>
      <c r="M2797" s="11" t="str">
        <f t="shared" si="394"/>
        <v/>
      </c>
      <c r="O2797">
        <f>IF(ROW($E2797)&lt;=VALUE(LEFT(O$1,FIND("-",O$1,1)-1)),0,IF(ROW($E2797)=VALUE(LEFT(O$1,FIND("-",O$1,1)-1))+1,AVERAGE(INDEX($E:$E,ROW($E2797)-VALUE(LEFT(O$1,FIND("-",O$1,1)-1))):$E2797),($E2797*(2/(VALUE(LEFT(O$1,FIND("-",O$1,1)-1))+1)))+(O2796*(1-(2/(VALUE(LEFT(O$1,FIND("-",O$1,1)-1))+1))))))</f>
        <v>0.14761483271687081</v>
      </c>
      <c r="Q2797">
        <f>IF(ROW($E2797)&lt;=VALUE(LEFT(Q$1,FIND("-",Q$1,1)-1)),0,IF(ROW($E2797)=VALUE(LEFT(Q$1,FIND("-",Q$1,1)-1))+1,AVERAGE(INDEX($E:$E,ROW($E2797)-VALUE(LEFT(Q$1,FIND("-",Q$1,1)-1))):$E2797),($E2797*(2/(VALUE(LEFT(Q$1,FIND("-",Q$1,1)-1))+1)))+(Q2796*(1-(2/(VALUE(LEFT(Q$1,FIND("-",Q$1,1)-1))+1))))))</f>
        <v>0.15261811764028727</v>
      </c>
      <c r="R2797">
        <f>IF(ROW($E2797)&lt;=VALUE(LEFT(R$1,FIND("-",R$1,1)-1)),0,IF(ROW($E2797)=VALUE(LEFT(R$1,FIND("-",R$1,1)-1))+1,AVERAGE(INDEX($E:$E,ROW($E2797)-VALUE(LEFT(R$1,FIND("-",R$1,1)-1))):$E2797),($E2797*(2/(VALUE(LEFT(R$1,FIND("-",R$1,1)-1))+1)))+(R2796*(1-(2/(VALUE(LEFT(R$1,FIND("-",R$1,1)-1))+1))))))</f>
        <v>0.15405395101430686</v>
      </c>
      <c r="S2797">
        <f t="shared" si="391"/>
        <v>-1.4358333740195905E-3</v>
      </c>
      <c r="T2797">
        <f>IF(ROW($E2797)&lt;=MAX(VALUE(LEFT(Q$1,FIND("-",Q$1,1)-1)),VALUE(LEFT(R$1,FIND("-",R$1,1)-1)))+VALUE(LEFT(T$1,FIND("-",T$1,1)-1))-1,0,IF(ROW($E2797)=MAX(VALUE(LEFT(Q$1,FIND("-",Q$1,1)-1)),VALUE(LEFT(R$1,FIND("-",R$1,1)-1)))+VALUE(LEFT(T$1,FIND("-",T$1,1)-1)),AVERAGE(INDEX($S:$S,ROW(S2797)-VALUE(LEFT(T$1,FIND("-",T$1,1)-1))+1):S2797),($S2797*(2/(VALUE(LEFT(T$1,FIND("-",T$1,1)-1))+1)))+(T2796*(1-(2/(VALUE(LEFT(T$1,FIND("-",T$1,1)-1))+1))))))</f>
        <v>-9.3016190600210655E-4</v>
      </c>
      <c r="V2797">
        <f t="shared" si="392"/>
        <v>-5.0000000000000044E-3</v>
      </c>
      <c r="W2797">
        <f>IF(ROW($E2797)&lt;=VALUE(LEFT(W$1,FIND("-",W$1,1)-1))+1,0,IF(ROW($E2796)=VALUE(LEFT(W$1,FIND("-",W$1,1)-1))+1,100-100/(1+ABS((SUMIF(INDEX($V:$V,ROW($V2797)-VALUE(LEFT(W$1,FIND("-",W$1,1)-1))+1):$V2797,"&gt;0",INDEX($V:$V,ROW($V2797)-VALUE(LEFT(W$1,FIND("-",W$1,1)-1))+1):$V2797)/COUNTIF(INDEX($V:$V,ROW($V2797)-VALUE(LEFT(W$1,FIND("-",W$1,1)-1))+1):$V2797,"&gt;0"))/(SUMIF(INDEX($V:$V,ROW($V2797)-VALUE(LEFT(W$1,FIND("-",W$1,1)-1))+1):$V2797,"&lt;0",INDEX($V:$V,ROW($V2797)-VALUE(LEFT(W$1,FIND("-",W$1,1)-1))+1):$V2797)/COUNTIF(INDEX($V:$V,ROW($V2797)-VALUE(LEFT(W$1,FIND("-",W$1,1)-1))+1):$V2797,"&lt;0")))),100-100/(1+ABS((SUMIF(INDEX($V:$V,ROW($V2797)-VALUE(LEFT(W$1,FIND("-",W$1,1)-1))+1):$V2797,"&gt;0",INDEX($V:$V,ROW($V2797)-VALUE(LEFT(W$1,FIND("-",W$1,1)-1))+1):$V2797)/VALUE(LEFT(W$1,FIND("-",W$1,1)-1)))/(SUMIF(INDEX($V:$V,ROW($V2797)-VALUE(LEFT(W$1,FIND("-",W$1,1)-1))+1):$V2797,"&lt;0",INDEX($V:$V,ROW($V2797)-VALUE(LEFT(W$1,FIND("-",W$1,1)-1))+1):$V2797)/VALUE(LEFT(W$1,FIND("-",W$1,1)-1)))))))</f>
        <v>50</v>
      </c>
      <c r="Y2797">
        <f>IF(ROW($E2797)&lt;=VALUE(LEFT(Y$1,FIND("-",Y$1,1)-1)),0,MAX(INDEX(C:C,ROW(C2797)-VALUE(LEFT(Y$1,FIND("-",Y$1,1)-1))+1):C2797))</f>
        <v>0.16</v>
      </c>
      <c r="Z2797">
        <f>IF(ROW($E2797)&lt;=VALUE(LEFT(Z$1,FIND("-",Z$1,1)-1)),0,MIN(INDEX(D:D,ROW(D2797)-VALUE(LEFT(Z$1,FIND("-",Z$1,1)-1))+1):D2797))</f>
        <v>0.15</v>
      </c>
      <c r="AA2797">
        <f t="shared" si="396"/>
        <v>0</v>
      </c>
      <c r="AB2797">
        <f>IF(ROW($AA2797)&lt;=VALUE(LEFT(AA$1,FIND("-",AA$1,1)-1))+VALUE(LEFT(AB$1,FIND("-",AB$1,1)-1)-1),0,AVERAGE(INDEX($AA:$AA,ROW($AA2797)-VALUE(LEFT(AB$1,FIND("-",AB$1,1)-1))+1):$AA2797))</f>
        <v>16.666666666666668</v>
      </c>
      <c r="AC2797">
        <f>IF(ROW($AA2797)&lt;=VALUE(LEFT(AA$1,FIND("-",AA$1,1)-1))+VALUE(LEFT(AB$1,FIND("-",AB$1,1)-1)-1)+VALUE(LEFT(AC$1,FIND("-",AC$1,1)-1)-1),0,AVERAGE(INDEX($AB:$AB,ROW($AB2797)-VALUE(LEFT(AC$1,FIND("-",AC$1,1)-1))+1):$AB2797))</f>
        <v>11.111111111111112</v>
      </c>
      <c r="AE2797">
        <f t="shared" si="393"/>
        <v>176278344</v>
      </c>
      <c r="AG2797" t="str">
        <f t="shared" si="395"/>
        <v/>
      </c>
    </row>
    <row r="2798" spans="1:33" x14ac:dyDescent="0.25">
      <c r="A2798" s="6">
        <v>41053</v>
      </c>
      <c r="B2798">
        <v>0.15</v>
      </c>
      <c r="C2798">
        <v>0.155</v>
      </c>
      <c r="D2798">
        <v>0.15</v>
      </c>
      <c r="E2798">
        <v>0.155</v>
      </c>
      <c r="F2798">
        <v>0.119724</v>
      </c>
      <c r="G2798">
        <v>480100</v>
      </c>
      <c r="I2798" t="str">
        <f t="shared" si="388"/>
        <v/>
      </c>
      <c r="J2798" t="str">
        <f t="shared" si="389"/>
        <v/>
      </c>
      <c r="K2798" t="str">
        <f t="shared" si="390"/>
        <v>Buy</v>
      </c>
      <c r="M2798" s="11" t="str">
        <f t="shared" si="394"/>
        <v>Buy</v>
      </c>
      <c r="O2798">
        <f>IF(ROW($E2798)&lt;=VALUE(LEFT(O$1,FIND("-",O$1,1)-1)),0,IF(ROW($E2798)=VALUE(LEFT(O$1,FIND("-",O$1,1)-1))+1,AVERAGE(INDEX($E:$E,ROW($E2798)-VALUE(LEFT(O$1,FIND("-",O$1,1)-1))):$E2798),($E2798*(2/(VALUE(LEFT(O$1,FIND("-",O$1,1)-1))+1)))+(O2797*(1-(2/(VALUE(LEFT(O$1,FIND("-",O$1,1)-1))+1))))))</f>
        <v>0.14768831696844423</v>
      </c>
      <c r="Q2798">
        <f>IF(ROW($E2798)&lt;=VALUE(LEFT(Q$1,FIND("-",Q$1,1)-1)),0,IF(ROW($E2798)=VALUE(LEFT(Q$1,FIND("-",Q$1,1)-1))+1,AVERAGE(INDEX($E:$E,ROW($E2798)-VALUE(LEFT(Q$1,FIND("-",Q$1,1)-1))):$E2798),($E2798*(2/(VALUE(LEFT(Q$1,FIND("-",Q$1,1)-1))+1)))+(Q2797*(1-(2/(VALUE(LEFT(Q$1,FIND("-",Q$1,1)-1))+1))))))</f>
        <v>0.15298456108024308</v>
      </c>
      <c r="R2798">
        <f>IF(ROW($E2798)&lt;=VALUE(LEFT(R$1,FIND("-",R$1,1)-1)),0,IF(ROW($E2798)=VALUE(LEFT(R$1,FIND("-",R$1,1)-1))+1,AVERAGE(INDEX($E:$E,ROW($E2798)-VALUE(LEFT(R$1,FIND("-",R$1,1)-1))):$E2798),($E2798*(2/(VALUE(LEFT(R$1,FIND("-",R$1,1)-1))+1)))+(R2797*(1-(2/(VALUE(LEFT(R$1,FIND("-",R$1,1)-1))+1))))))</f>
        <v>0.1541240287169508</v>
      </c>
      <c r="S2798">
        <f t="shared" si="391"/>
        <v>-1.1394676367077194E-3</v>
      </c>
      <c r="T2798">
        <f>IF(ROW($E2798)&lt;=MAX(VALUE(LEFT(Q$1,FIND("-",Q$1,1)-1)),VALUE(LEFT(R$1,FIND("-",R$1,1)-1)))+VALUE(LEFT(T$1,FIND("-",T$1,1)-1))-1,0,IF(ROW($E2798)=MAX(VALUE(LEFT(Q$1,FIND("-",Q$1,1)-1)),VALUE(LEFT(R$1,FIND("-",R$1,1)-1)))+VALUE(LEFT(T$1,FIND("-",T$1,1)-1)),AVERAGE(INDEX($S:$S,ROW(S2798)-VALUE(LEFT(T$1,FIND("-",T$1,1)-1))+1):S2798),($S2798*(2/(VALUE(LEFT(T$1,FIND("-",T$1,1)-1))+1)))+(T2797*(1-(2/(VALUE(LEFT(T$1,FIND("-",T$1,1)-1))+1))))))</f>
        <v>-9.7202305214322911E-4</v>
      </c>
      <c r="V2798">
        <f t="shared" si="392"/>
        <v>5.0000000000000044E-3</v>
      </c>
      <c r="W2798">
        <f>IF(ROW($E2798)&lt;=VALUE(LEFT(W$1,FIND("-",W$1,1)-1))+1,0,IF(ROW($E2797)=VALUE(LEFT(W$1,FIND("-",W$1,1)-1))+1,100-100/(1+ABS((SUMIF(INDEX($V:$V,ROW($V2798)-VALUE(LEFT(W$1,FIND("-",W$1,1)-1))+1):$V2798,"&gt;0",INDEX($V:$V,ROW($V2798)-VALUE(LEFT(W$1,FIND("-",W$1,1)-1))+1):$V2798)/COUNTIF(INDEX($V:$V,ROW($V2798)-VALUE(LEFT(W$1,FIND("-",W$1,1)-1))+1):$V2798,"&gt;0"))/(SUMIF(INDEX($V:$V,ROW($V2798)-VALUE(LEFT(W$1,FIND("-",W$1,1)-1))+1):$V2798,"&lt;0",INDEX($V:$V,ROW($V2798)-VALUE(LEFT(W$1,FIND("-",W$1,1)-1))+1):$V2798)/COUNTIF(INDEX($V:$V,ROW($V2798)-VALUE(LEFT(W$1,FIND("-",W$1,1)-1))+1):$V2798,"&lt;0")))),100-100/(1+ABS((SUMIF(INDEX($V:$V,ROW($V2798)-VALUE(LEFT(W$1,FIND("-",W$1,1)-1))+1):$V2798,"&gt;0",INDEX($V:$V,ROW($V2798)-VALUE(LEFT(W$1,FIND("-",W$1,1)-1))+1):$V2798)/VALUE(LEFT(W$1,FIND("-",W$1,1)-1)))/(SUMIF(INDEX($V:$V,ROW($V2798)-VALUE(LEFT(W$1,FIND("-",W$1,1)-1))+1):$V2798,"&lt;0",INDEX($V:$V,ROW($V2798)-VALUE(LEFT(W$1,FIND("-",W$1,1)-1))+1):$V2798)/VALUE(LEFT(W$1,FIND("-",W$1,1)-1)))))))</f>
        <v>55.555555555555557</v>
      </c>
      <c r="Y2798">
        <f>IF(ROW($E2798)&lt;=VALUE(LEFT(Y$1,FIND("-",Y$1,1)-1)),0,MAX(INDEX(C:C,ROW(C2798)-VALUE(LEFT(Y$1,FIND("-",Y$1,1)-1))+1):C2798))</f>
        <v>0.16</v>
      </c>
      <c r="Z2798">
        <f>IF(ROW($E2798)&lt;=VALUE(LEFT(Z$1,FIND("-",Z$1,1)-1)),0,MIN(INDEX(D:D,ROW(D2798)-VALUE(LEFT(Z$1,FIND("-",Z$1,1)-1))+1):D2798))</f>
        <v>0.15</v>
      </c>
      <c r="AA2798">
        <f t="shared" si="396"/>
        <v>50</v>
      </c>
      <c r="AB2798">
        <f>IF(ROW($AA2798)&lt;=VALUE(LEFT(AA$1,FIND("-",AA$1,1)-1))+VALUE(LEFT(AB$1,FIND("-",AB$1,1)-1)-1),0,AVERAGE(INDEX($AA:$AA,ROW($AA2798)-VALUE(LEFT(AB$1,FIND("-",AB$1,1)-1))+1):$AA2798))</f>
        <v>33.333333333333336</v>
      </c>
      <c r="AC2798">
        <f>IF(ROW($AA2798)&lt;=VALUE(LEFT(AA$1,FIND("-",AA$1,1)-1))+VALUE(LEFT(AB$1,FIND("-",AB$1,1)-1)-1)+VALUE(LEFT(AC$1,FIND("-",AC$1,1)-1)-1),0,AVERAGE(INDEX($AB:$AB,ROW($AB2798)-VALUE(LEFT(AC$1,FIND("-",AC$1,1)-1))+1):$AB2798))</f>
        <v>22.222222222222225</v>
      </c>
      <c r="AE2798">
        <f t="shared" si="393"/>
        <v>176758444</v>
      </c>
      <c r="AG2798" t="str">
        <f t="shared" si="395"/>
        <v>Buy</v>
      </c>
    </row>
    <row r="2799" spans="1:33" x14ac:dyDescent="0.25">
      <c r="A2799" s="6">
        <v>41054</v>
      </c>
      <c r="B2799">
        <v>0.155</v>
      </c>
      <c r="C2799">
        <v>0.155</v>
      </c>
      <c r="D2799">
        <v>0.15</v>
      </c>
      <c r="E2799">
        <v>0.155</v>
      </c>
      <c r="F2799">
        <v>0.119724</v>
      </c>
      <c r="G2799">
        <v>150100</v>
      </c>
      <c r="I2799" t="str">
        <f t="shared" si="388"/>
        <v>Bullish</v>
      </c>
      <c r="J2799" t="str">
        <f t="shared" si="389"/>
        <v/>
      </c>
      <c r="K2799" t="str">
        <f t="shared" si="390"/>
        <v/>
      </c>
      <c r="M2799" s="11" t="str">
        <f t="shared" si="394"/>
        <v/>
      </c>
      <c r="O2799">
        <f>IF(ROW($E2799)&lt;=VALUE(LEFT(O$1,FIND("-",O$1,1)-1)),0,IF(ROW($E2799)=VALUE(LEFT(O$1,FIND("-",O$1,1)-1))+1,AVERAGE(INDEX($E:$E,ROW($E2799)-VALUE(LEFT(O$1,FIND("-",O$1,1)-1))):$E2799),($E2799*(2/(VALUE(LEFT(O$1,FIND("-",O$1,1)-1))+1)))+(O2798*(1-(2/(VALUE(LEFT(O$1,FIND("-",O$1,1)-1))+1))))))</f>
        <v>0.14776107003343483</v>
      </c>
      <c r="Q2799">
        <f>IF(ROW($E2799)&lt;=VALUE(LEFT(Q$1,FIND("-",Q$1,1)-1)),0,IF(ROW($E2799)=VALUE(LEFT(Q$1,FIND("-",Q$1,1)-1))+1,AVERAGE(INDEX($E:$E,ROW($E2799)-VALUE(LEFT(Q$1,FIND("-",Q$1,1)-1))):$E2799),($E2799*(2/(VALUE(LEFT(Q$1,FIND("-",Q$1,1)-1))+1)))+(Q2798*(1-(2/(VALUE(LEFT(Q$1,FIND("-",Q$1,1)-1))+1))))))</f>
        <v>0.15329462860635953</v>
      </c>
      <c r="R2799">
        <f>IF(ROW($E2799)&lt;=VALUE(LEFT(R$1,FIND("-",R$1,1)-1)),0,IF(ROW($E2799)=VALUE(LEFT(R$1,FIND("-",R$1,1)-1))+1,AVERAGE(INDEX($E:$E,ROW($E2799)-VALUE(LEFT(R$1,FIND("-",R$1,1)-1))):$E2799),($E2799*(2/(VALUE(LEFT(R$1,FIND("-",R$1,1)-1))+1)))+(R2798*(1-(2/(VALUE(LEFT(R$1,FIND("-",R$1,1)-1))+1))))))</f>
        <v>0.15418891547865815</v>
      </c>
      <c r="S2799">
        <f t="shared" si="391"/>
        <v>-8.9428687229861636E-4</v>
      </c>
      <c r="T2799">
        <f>IF(ROW($E2799)&lt;=MAX(VALUE(LEFT(Q$1,FIND("-",Q$1,1)-1)),VALUE(LEFT(R$1,FIND("-",R$1,1)-1)))+VALUE(LEFT(T$1,FIND("-",T$1,1)-1))-1,0,IF(ROW($E2799)=MAX(VALUE(LEFT(Q$1,FIND("-",Q$1,1)-1)),VALUE(LEFT(R$1,FIND("-",R$1,1)-1)))+VALUE(LEFT(T$1,FIND("-",T$1,1)-1)),AVERAGE(INDEX($S:$S,ROW(S2799)-VALUE(LEFT(T$1,FIND("-",T$1,1)-1))+1):S2799),($S2799*(2/(VALUE(LEFT(T$1,FIND("-",T$1,1)-1))+1)))+(T2798*(1-(2/(VALUE(LEFT(T$1,FIND("-",T$1,1)-1))+1))))))</f>
        <v>-9.5647581617430656E-4</v>
      </c>
      <c r="V2799">
        <f t="shared" si="392"/>
        <v>0</v>
      </c>
      <c r="W2799">
        <f>IF(ROW($E2799)&lt;=VALUE(LEFT(W$1,FIND("-",W$1,1)-1))+1,0,IF(ROW($E2798)=VALUE(LEFT(W$1,FIND("-",W$1,1)-1))+1,100-100/(1+ABS((SUMIF(INDEX($V:$V,ROW($V2799)-VALUE(LEFT(W$1,FIND("-",W$1,1)-1))+1):$V2799,"&gt;0",INDEX($V:$V,ROW($V2799)-VALUE(LEFT(W$1,FIND("-",W$1,1)-1))+1):$V2799)/COUNTIF(INDEX($V:$V,ROW($V2799)-VALUE(LEFT(W$1,FIND("-",W$1,1)-1))+1):$V2799,"&gt;0"))/(SUMIF(INDEX($V:$V,ROW($V2799)-VALUE(LEFT(W$1,FIND("-",W$1,1)-1))+1):$V2799,"&lt;0",INDEX($V:$V,ROW($V2799)-VALUE(LEFT(W$1,FIND("-",W$1,1)-1))+1):$V2799)/COUNTIF(INDEX($V:$V,ROW($V2799)-VALUE(LEFT(W$1,FIND("-",W$1,1)-1))+1):$V2799,"&lt;0")))),100-100/(1+ABS((SUMIF(INDEX($V:$V,ROW($V2799)-VALUE(LEFT(W$1,FIND("-",W$1,1)-1))+1):$V2799,"&gt;0",INDEX($V:$V,ROW($V2799)-VALUE(LEFT(W$1,FIND("-",W$1,1)-1))+1):$V2799)/VALUE(LEFT(W$1,FIND("-",W$1,1)-1)))/(SUMIF(INDEX($V:$V,ROW($V2799)-VALUE(LEFT(W$1,FIND("-",W$1,1)-1))+1):$V2799,"&lt;0",INDEX($V:$V,ROW($V2799)-VALUE(LEFT(W$1,FIND("-",W$1,1)-1))+1):$V2799)/VALUE(LEFT(W$1,FIND("-",W$1,1)-1)))))))</f>
        <v>50</v>
      </c>
      <c r="Y2799">
        <f>IF(ROW($E2799)&lt;=VALUE(LEFT(Y$1,FIND("-",Y$1,1)-1)),0,MAX(INDEX(C:C,ROW(C2799)-VALUE(LEFT(Y$1,FIND("-",Y$1,1)-1))+1):C2799))</f>
        <v>0.16</v>
      </c>
      <c r="Z2799">
        <f>IF(ROW($E2799)&lt;=VALUE(LEFT(Z$1,FIND("-",Z$1,1)-1)),0,MIN(INDEX(D:D,ROW(D2799)-VALUE(LEFT(Z$1,FIND("-",Z$1,1)-1))+1):D2799))</f>
        <v>0.15</v>
      </c>
      <c r="AA2799">
        <f t="shared" si="396"/>
        <v>50</v>
      </c>
      <c r="AB2799">
        <f>IF(ROW($AA2799)&lt;=VALUE(LEFT(AA$1,FIND("-",AA$1,1)-1))+VALUE(LEFT(AB$1,FIND("-",AB$1,1)-1)-1),0,AVERAGE(INDEX($AA:$AA,ROW($AA2799)-VALUE(LEFT(AB$1,FIND("-",AB$1,1)-1))+1):$AA2799))</f>
        <v>33.333333333333336</v>
      </c>
      <c r="AC2799">
        <f>IF(ROW($AA2799)&lt;=VALUE(LEFT(AA$1,FIND("-",AA$1,1)-1))+VALUE(LEFT(AB$1,FIND("-",AB$1,1)-1)-1)+VALUE(LEFT(AC$1,FIND("-",AC$1,1)-1)-1),0,AVERAGE(INDEX($AB:$AB,ROW($AB2799)-VALUE(LEFT(AC$1,FIND("-",AC$1,1)-1))+1):$AB2799))</f>
        <v>27.777777777777782</v>
      </c>
      <c r="AE2799">
        <f t="shared" si="393"/>
        <v>176758444</v>
      </c>
      <c r="AG2799" t="str">
        <f t="shared" si="395"/>
        <v/>
      </c>
    </row>
    <row r="2800" spans="1:33" x14ac:dyDescent="0.25">
      <c r="A2800" s="6">
        <v>41057</v>
      </c>
      <c r="B2800">
        <v>0.155</v>
      </c>
      <c r="C2800">
        <v>0.155</v>
      </c>
      <c r="D2800">
        <v>0.155</v>
      </c>
      <c r="E2800">
        <v>0.155</v>
      </c>
      <c r="F2800">
        <v>0.119724</v>
      </c>
      <c r="G2800">
        <v>0</v>
      </c>
      <c r="I2800" t="str">
        <f t="shared" si="388"/>
        <v/>
      </c>
      <c r="J2800" t="str">
        <f t="shared" si="389"/>
        <v/>
      </c>
      <c r="K2800" t="str">
        <f t="shared" si="390"/>
        <v/>
      </c>
      <c r="M2800" s="11" t="str">
        <f t="shared" si="394"/>
        <v/>
      </c>
      <c r="O2800">
        <f>IF(ROW($E2800)&lt;=VALUE(LEFT(O$1,FIND("-",O$1,1)-1)),0,IF(ROW($E2800)=VALUE(LEFT(O$1,FIND("-",O$1,1)-1))+1,AVERAGE(INDEX($E:$E,ROW($E2800)-VALUE(LEFT(O$1,FIND("-",O$1,1)-1))):$E2800),($E2800*(2/(VALUE(LEFT(O$1,FIND("-",O$1,1)-1))+1)))+(O2799*(1-(2/(VALUE(LEFT(O$1,FIND("-",O$1,1)-1))+1))))))</f>
        <v>0.14783309918733101</v>
      </c>
      <c r="Q2800">
        <f>IF(ROW($E2800)&lt;=VALUE(LEFT(Q$1,FIND("-",Q$1,1)-1)),0,IF(ROW($E2800)=VALUE(LEFT(Q$1,FIND("-",Q$1,1)-1))+1,AVERAGE(INDEX($E:$E,ROW($E2800)-VALUE(LEFT(Q$1,FIND("-",Q$1,1)-1))):$E2800),($E2800*(2/(VALUE(LEFT(Q$1,FIND("-",Q$1,1)-1))+1)))+(Q2799*(1-(2/(VALUE(LEFT(Q$1,FIND("-",Q$1,1)-1))+1))))))</f>
        <v>0.15355699343615037</v>
      </c>
      <c r="R2800">
        <f>IF(ROW($E2800)&lt;=VALUE(LEFT(R$1,FIND("-",R$1,1)-1)),0,IF(ROW($E2800)=VALUE(LEFT(R$1,FIND("-",R$1,1)-1))+1,AVERAGE(INDEX($E:$E,ROW($E2800)-VALUE(LEFT(R$1,FIND("-",R$1,1)-1))):$E2800),($E2800*(2/(VALUE(LEFT(R$1,FIND("-",R$1,1)-1))+1)))+(R2799*(1-(2/(VALUE(LEFT(R$1,FIND("-",R$1,1)-1))+1))))))</f>
        <v>0.15424899581357238</v>
      </c>
      <c r="S2800">
        <f t="shared" si="391"/>
        <v>-6.9200237742200743E-4</v>
      </c>
      <c r="T2800">
        <f>IF(ROW($E2800)&lt;=MAX(VALUE(LEFT(Q$1,FIND("-",Q$1,1)-1)),VALUE(LEFT(R$1,FIND("-",R$1,1)-1)))+VALUE(LEFT(T$1,FIND("-",T$1,1)-1))-1,0,IF(ROW($E2800)=MAX(VALUE(LEFT(Q$1,FIND("-",Q$1,1)-1)),VALUE(LEFT(R$1,FIND("-",R$1,1)-1)))+VALUE(LEFT(T$1,FIND("-",T$1,1)-1)),AVERAGE(INDEX($S:$S,ROW(S2800)-VALUE(LEFT(T$1,FIND("-",T$1,1)-1))+1):S2800),($S2800*(2/(VALUE(LEFT(T$1,FIND("-",T$1,1)-1))+1)))+(T2799*(1-(2/(VALUE(LEFT(T$1,FIND("-",T$1,1)-1))+1))))))</f>
        <v>-9.0358112842384684E-4</v>
      </c>
      <c r="V2800">
        <f t="shared" si="392"/>
        <v>0</v>
      </c>
      <c r="W2800">
        <f>IF(ROW($E2800)&lt;=VALUE(LEFT(W$1,FIND("-",W$1,1)-1))+1,0,IF(ROW($E2799)=VALUE(LEFT(W$1,FIND("-",W$1,1)-1))+1,100-100/(1+ABS((SUMIF(INDEX($V:$V,ROW($V2800)-VALUE(LEFT(W$1,FIND("-",W$1,1)-1))+1):$V2800,"&gt;0",INDEX($V:$V,ROW($V2800)-VALUE(LEFT(W$1,FIND("-",W$1,1)-1))+1):$V2800)/COUNTIF(INDEX($V:$V,ROW($V2800)-VALUE(LEFT(W$1,FIND("-",W$1,1)-1))+1):$V2800,"&gt;0"))/(SUMIF(INDEX($V:$V,ROW($V2800)-VALUE(LEFT(W$1,FIND("-",W$1,1)-1))+1):$V2800,"&lt;0",INDEX($V:$V,ROW($V2800)-VALUE(LEFT(W$1,FIND("-",W$1,1)-1))+1):$V2800)/COUNTIF(INDEX($V:$V,ROW($V2800)-VALUE(LEFT(W$1,FIND("-",W$1,1)-1))+1):$V2800,"&lt;0")))),100-100/(1+ABS((SUMIF(INDEX($V:$V,ROW($V2800)-VALUE(LEFT(W$1,FIND("-",W$1,1)-1))+1):$V2800,"&gt;0",INDEX($V:$V,ROW($V2800)-VALUE(LEFT(W$1,FIND("-",W$1,1)-1))+1):$V2800)/VALUE(LEFT(W$1,FIND("-",W$1,1)-1)))/(SUMIF(INDEX($V:$V,ROW($V2800)-VALUE(LEFT(W$1,FIND("-",W$1,1)-1))+1):$V2800,"&lt;0",INDEX($V:$V,ROW($V2800)-VALUE(LEFT(W$1,FIND("-",W$1,1)-1))+1):$V2800)/VALUE(LEFT(W$1,FIND("-",W$1,1)-1)))))))</f>
        <v>42.857142857142854</v>
      </c>
      <c r="Y2800">
        <f>IF(ROW($E2800)&lt;=VALUE(LEFT(Y$1,FIND("-",Y$1,1)-1)),0,MAX(INDEX(C:C,ROW(C2800)-VALUE(LEFT(Y$1,FIND("-",Y$1,1)-1))+1):C2800))</f>
        <v>0.155</v>
      </c>
      <c r="Z2800">
        <f>IF(ROW($E2800)&lt;=VALUE(LEFT(Z$1,FIND("-",Z$1,1)-1)),0,MIN(INDEX(D:D,ROW(D2800)-VALUE(LEFT(Z$1,FIND("-",Z$1,1)-1))+1):D2800))</f>
        <v>0.15</v>
      </c>
      <c r="AA2800">
        <f t="shared" si="396"/>
        <v>100</v>
      </c>
      <c r="AB2800">
        <f>IF(ROW($AA2800)&lt;=VALUE(LEFT(AA$1,FIND("-",AA$1,1)-1))+VALUE(LEFT(AB$1,FIND("-",AB$1,1)-1)-1),0,AVERAGE(INDEX($AA:$AA,ROW($AA2800)-VALUE(LEFT(AB$1,FIND("-",AB$1,1)-1))+1):$AA2800))</f>
        <v>66.666666666666671</v>
      </c>
      <c r="AC2800">
        <f>IF(ROW($AA2800)&lt;=VALUE(LEFT(AA$1,FIND("-",AA$1,1)-1))+VALUE(LEFT(AB$1,FIND("-",AB$1,1)-1)-1)+VALUE(LEFT(AC$1,FIND("-",AC$1,1)-1)-1),0,AVERAGE(INDEX($AB:$AB,ROW($AB2800)-VALUE(LEFT(AC$1,FIND("-",AC$1,1)-1))+1):$AB2800))</f>
        <v>44.44444444444445</v>
      </c>
      <c r="AE2800">
        <f t="shared" si="393"/>
        <v>176758444</v>
      </c>
      <c r="AG2800" t="str">
        <f t="shared" si="395"/>
        <v/>
      </c>
    </row>
    <row r="2801" spans="1:33" x14ac:dyDescent="0.25">
      <c r="A2801" s="6">
        <v>41058</v>
      </c>
      <c r="B2801">
        <v>0.15</v>
      </c>
      <c r="C2801">
        <v>0.155</v>
      </c>
      <c r="D2801">
        <v>0.15</v>
      </c>
      <c r="E2801">
        <v>0.155</v>
      </c>
      <c r="F2801">
        <v>0.119724</v>
      </c>
      <c r="G2801">
        <v>54000</v>
      </c>
      <c r="I2801" t="str">
        <f t="shared" si="388"/>
        <v/>
      </c>
      <c r="J2801" t="str">
        <f t="shared" si="389"/>
        <v/>
      </c>
      <c r="K2801" t="str">
        <f t="shared" si="390"/>
        <v/>
      </c>
      <c r="M2801" s="11" t="str">
        <f t="shared" si="394"/>
        <v/>
      </c>
      <c r="O2801">
        <f>IF(ROW($E2801)&lt;=VALUE(LEFT(O$1,FIND("-",O$1,1)-1)),0,IF(ROW($E2801)=VALUE(LEFT(O$1,FIND("-",O$1,1)-1))+1,AVERAGE(INDEX($E:$E,ROW($E2801)-VALUE(LEFT(O$1,FIND("-",O$1,1)-1))):$E2801),($E2801*(2/(VALUE(LEFT(O$1,FIND("-",O$1,1)-1))+1)))+(O2800*(1-(2/(VALUE(LEFT(O$1,FIND("-",O$1,1)-1))+1))))))</f>
        <v>0.14790441163322821</v>
      </c>
      <c r="Q2801">
        <f>IF(ROW($E2801)&lt;=VALUE(LEFT(Q$1,FIND("-",Q$1,1)-1)),0,IF(ROW($E2801)=VALUE(LEFT(Q$1,FIND("-",Q$1,1)-1))+1,AVERAGE(INDEX($E:$E,ROW($E2801)-VALUE(LEFT(Q$1,FIND("-",Q$1,1)-1))):$E2801),($E2801*(2/(VALUE(LEFT(Q$1,FIND("-",Q$1,1)-1))+1)))+(Q2800*(1-(2/(VALUE(LEFT(Q$1,FIND("-",Q$1,1)-1))+1))))))</f>
        <v>0.1537789944459734</v>
      </c>
      <c r="R2801">
        <f>IF(ROW($E2801)&lt;=VALUE(LEFT(R$1,FIND("-",R$1,1)-1)),0,IF(ROW($E2801)=VALUE(LEFT(R$1,FIND("-",R$1,1)-1))+1,AVERAGE(INDEX($E:$E,ROW($E2801)-VALUE(LEFT(R$1,FIND("-",R$1,1)-1))):$E2801),($E2801*(2/(VALUE(LEFT(R$1,FIND("-",R$1,1)-1))+1)))+(R2800*(1-(2/(VALUE(LEFT(R$1,FIND("-",R$1,1)-1))+1))))))</f>
        <v>0.15430462575330775</v>
      </c>
      <c r="S2801">
        <f t="shared" si="391"/>
        <v>-5.2563130733435104E-4</v>
      </c>
      <c r="T2801">
        <f>IF(ROW($E2801)&lt;=MAX(VALUE(LEFT(Q$1,FIND("-",Q$1,1)-1)),VALUE(LEFT(R$1,FIND("-",R$1,1)-1)))+VALUE(LEFT(T$1,FIND("-",T$1,1)-1))-1,0,IF(ROW($E2801)=MAX(VALUE(LEFT(Q$1,FIND("-",Q$1,1)-1)),VALUE(LEFT(R$1,FIND("-",R$1,1)-1)))+VALUE(LEFT(T$1,FIND("-",T$1,1)-1)),AVERAGE(INDEX($S:$S,ROW(S2801)-VALUE(LEFT(T$1,FIND("-",T$1,1)-1))+1):S2801),($S2801*(2/(VALUE(LEFT(T$1,FIND("-",T$1,1)-1))+1)))+(T2800*(1-(2/(VALUE(LEFT(T$1,FIND("-",T$1,1)-1))+1))))))</f>
        <v>-8.2799116420594781E-4</v>
      </c>
      <c r="V2801">
        <f t="shared" si="392"/>
        <v>0</v>
      </c>
      <c r="W2801">
        <f>IF(ROW($E2801)&lt;=VALUE(LEFT(W$1,FIND("-",W$1,1)-1))+1,0,IF(ROW($E2800)=VALUE(LEFT(W$1,FIND("-",W$1,1)-1))+1,100-100/(1+ABS((SUMIF(INDEX($V:$V,ROW($V2801)-VALUE(LEFT(W$1,FIND("-",W$1,1)-1))+1):$V2801,"&gt;0",INDEX($V:$V,ROW($V2801)-VALUE(LEFT(W$1,FIND("-",W$1,1)-1))+1):$V2801)/COUNTIF(INDEX($V:$V,ROW($V2801)-VALUE(LEFT(W$1,FIND("-",W$1,1)-1))+1):$V2801,"&gt;0"))/(SUMIF(INDEX($V:$V,ROW($V2801)-VALUE(LEFT(W$1,FIND("-",W$1,1)-1))+1):$V2801,"&lt;0",INDEX($V:$V,ROW($V2801)-VALUE(LEFT(W$1,FIND("-",W$1,1)-1))+1):$V2801)/COUNTIF(INDEX($V:$V,ROW($V2801)-VALUE(LEFT(W$1,FIND("-",W$1,1)-1))+1):$V2801,"&lt;0")))),100-100/(1+ABS((SUMIF(INDEX($V:$V,ROW($V2801)-VALUE(LEFT(W$1,FIND("-",W$1,1)-1))+1):$V2801,"&gt;0",INDEX($V:$V,ROW($V2801)-VALUE(LEFT(W$1,FIND("-",W$1,1)-1))+1):$V2801)/VALUE(LEFT(W$1,FIND("-",W$1,1)-1)))/(SUMIF(INDEX($V:$V,ROW($V2801)-VALUE(LEFT(W$1,FIND("-",W$1,1)-1))+1):$V2801,"&lt;0",INDEX($V:$V,ROW($V2801)-VALUE(LEFT(W$1,FIND("-",W$1,1)-1))+1):$V2801)/VALUE(LEFT(W$1,FIND("-",W$1,1)-1)))))))</f>
        <v>50</v>
      </c>
      <c r="Y2801">
        <f>IF(ROW($E2801)&lt;=VALUE(LEFT(Y$1,FIND("-",Y$1,1)-1)),0,MAX(INDEX(C:C,ROW(C2801)-VALUE(LEFT(Y$1,FIND("-",Y$1,1)-1))+1):C2801))</f>
        <v>0.155</v>
      </c>
      <c r="Z2801">
        <f>IF(ROW($E2801)&lt;=VALUE(LEFT(Z$1,FIND("-",Z$1,1)-1)),0,MIN(INDEX(D:D,ROW(D2801)-VALUE(LEFT(Z$1,FIND("-",Z$1,1)-1))+1):D2801))</f>
        <v>0.15</v>
      </c>
      <c r="AA2801">
        <f t="shared" si="396"/>
        <v>100</v>
      </c>
      <c r="AB2801">
        <f>IF(ROW($AA2801)&lt;=VALUE(LEFT(AA$1,FIND("-",AA$1,1)-1))+VALUE(LEFT(AB$1,FIND("-",AB$1,1)-1)-1),0,AVERAGE(INDEX($AA:$AA,ROW($AA2801)-VALUE(LEFT(AB$1,FIND("-",AB$1,1)-1))+1):$AA2801))</f>
        <v>83.333333333333329</v>
      </c>
      <c r="AC2801">
        <f>IF(ROW($AA2801)&lt;=VALUE(LEFT(AA$1,FIND("-",AA$1,1)-1))+VALUE(LEFT(AB$1,FIND("-",AB$1,1)-1)-1)+VALUE(LEFT(AC$1,FIND("-",AC$1,1)-1)-1),0,AVERAGE(INDEX($AB:$AB,ROW($AB2801)-VALUE(LEFT(AC$1,FIND("-",AC$1,1)-1))+1):$AB2801))</f>
        <v>61.111111111111107</v>
      </c>
      <c r="AE2801">
        <f t="shared" si="393"/>
        <v>176758444</v>
      </c>
      <c r="AG2801" t="str">
        <f t="shared" si="395"/>
        <v/>
      </c>
    </row>
    <row r="2802" spans="1:33" x14ac:dyDescent="0.25">
      <c r="A2802" s="6">
        <v>41059</v>
      </c>
      <c r="B2802">
        <v>0.155</v>
      </c>
      <c r="C2802">
        <v>0.155</v>
      </c>
      <c r="D2802">
        <v>0.155</v>
      </c>
      <c r="E2802">
        <v>0.155</v>
      </c>
      <c r="F2802">
        <v>0.119724</v>
      </c>
      <c r="G2802">
        <v>222000</v>
      </c>
      <c r="I2802" t="str">
        <f t="shared" si="388"/>
        <v/>
      </c>
      <c r="J2802" t="str">
        <f t="shared" si="389"/>
        <v/>
      </c>
      <c r="K2802" t="str">
        <f t="shared" si="390"/>
        <v>Overbought Below %D</v>
      </c>
      <c r="M2802" s="11" t="str">
        <f t="shared" si="394"/>
        <v/>
      </c>
      <c r="O2802">
        <f>IF(ROW($E2802)&lt;=VALUE(LEFT(O$1,FIND("-",O$1,1)-1)),0,IF(ROW($E2802)=VALUE(LEFT(O$1,FIND("-",O$1,1)-1))+1,AVERAGE(INDEX($E:$E,ROW($E2802)-VALUE(LEFT(O$1,FIND("-",O$1,1)-1))):$E2802),($E2802*(2/(VALUE(LEFT(O$1,FIND("-",O$1,1)-1))+1)))+(O2801*(1-(2/(VALUE(LEFT(O$1,FIND("-",O$1,1)-1))+1))))))</f>
        <v>0.14797501450254932</v>
      </c>
      <c r="Q2802">
        <f>IF(ROW($E2802)&lt;=VALUE(LEFT(Q$1,FIND("-",Q$1,1)-1)),0,IF(ROW($E2802)=VALUE(LEFT(Q$1,FIND("-",Q$1,1)-1))+1,AVERAGE(INDEX($E:$E,ROW($E2802)-VALUE(LEFT(Q$1,FIND("-",Q$1,1)-1))):$E2802),($E2802*(2/(VALUE(LEFT(Q$1,FIND("-",Q$1,1)-1))+1)))+(Q2801*(1-(2/(VALUE(LEFT(Q$1,FIND("-",Q$1,1)-1))+1))))))</f>
        <v>0.15396684145428519</v>
      </c>
      <c r="R2802">
        <f>IF(ROW($E2802)&lt;=VALUE(LEFT(R$1,FIND("-",R$1,1)-1)),0,IF(ROW($E2802)=VALUE(LEFT(R$1,FIND("-",R$1,1)-1))+1,AVERAGE(INDEX($E:$E,ROW($E2802)-VALUE(LEFT(R$1,FIND("-",R$1,1)-1))):$E2802),($E2802*(2/(VALUE(LEFT(R$1,FIND("-",R$1,1)-1))+1)))+(R2801*(1-(2/(VALUE(LEFT(R$1,FIND("-",R$1,1)-1))+1))))))</f>
        <v>0.15435613495676645</v>
      </c>
      <c r="S2802">
        <f t="shared" si="391"/>
        <v>-3.8929350248126382E-4</v>
      </c>
      <c r="T2802">
        <f>IF(ROW($E2802)&lt;=MAX(VALUE(LEFT(Q$1,FIND("-",Q$1,1)-1)),VALUE(LEFT(R$1,FIND("-",R$1,1)-1)))+VALUE(LEFT(T$1,FIND("-",T$1,1)-1))-1,0,IF(ROW($E2802)=MAX(VALUE(LEFT(Q$1,FIND("-",Q$1,1)-1)),VALUE(LEFT(R$1,FIND("-",R$1,1)-1)))+VALUE(LEFT(T$1,FIND("-",T$1,1)-1)),AVERAGE(INDEX($S:$S,ROW(S2802)-VALUE(LEFT(T$1,FIND("-",T$1,1)-1))+1):S2802),($S2802*(2/(VALUE(LEFT(T$1,FIND("-",T$1,1)-1))+1)))+(T2801*(1-(2/(VALUE(LEFT(T$1,FIND("-",T$1,1)-1))+1))))))</f>
        <v>-7.4025163186101103E-4</v>
      </c>
      <c r="V2802">
        <f t="shared" si="392"/>
        <v>0</v>
      </c>
      <c r="W2802">
        <f>IF(ROW($E2802)&lt;=VALUE(LEFT(W$1,FIND("-",W$1,1)-1))+1,0,IF(ROW($E2801)=VALUE(LEFT(W$1,FIND("-",W$1,1)-1))+1,100-100/(1+ABS((SUMIF(INDEX($V:$V,ROW($V2802)-VALUE(LEFT(W$1,FIND("-",W$1,1)-1))+1):$V2802,"&gt;0",INDEX($V:$V,ROW($V2802)-VALUE(LEFT(W$1,FIND("-",W$1,1)-1))+1):$V2802)/COUNTIF(INDEX($V:$V,ROW($V2802)-VALUE(LEFT(W$1,FIND("-",W$1,1)-1))+1):$V2802,"&gt;0"))/(SUMIF(INDEX($V:$V,ROW($V2802)-VALUE(LEFT(W$1,FIND("-",W$1,1)-1))+1):$V2802,"&lt;0",INDEX($V:$V,ROW($V2802)-VALUE(LEFT(W$1,FIND("-",W$1,1)-1))+1):$V2802)/COUNTIF(INDEX($V:$V,ROW($V2802)-VALUE(LEFT(W$1,FIND("-",W$1,1)-1))+1):$V2802,"&lt;0")))),100-100/(1+ABS((SUMIF(INDEX($V:$V,ROW($V2802)-VALUE(LEFT(W$1,FIND("-",W$1,1)-1))+1):$V2802,"&gt;0",INDEX($V:$V,ROW($V2802)-VALUE(LEFT(W$1,FIND("-",W$1,1)-1))+1):$V2802)/VALUE(LEFT(W$1,FIND("-",W$1,1)-1)))/(SUMIF(INDEX($V:$V,ROW($V2802)-VALUE(LEFT(W$1,FIND("-",W$1,1)-1))+1):$V2802,"&lt;0",INDEX($V:$V,ROW($V2802)-VALUE(LEFT(W$1,FIND("-",W$1,1)-1))+1):$V2802)/VALUE(LEFT(W$1,FIND("-",W$1,1)-1)))))))</f>
        <v>50</v>
      </c>
      <c r="Y2802">
        <f>IF(ROW($E2802)&lt;=VALUE(LEFT(Y$1,FIND("-",Y$1,1)-1)),0,MAX(INDEX(C:C,ROW(C2802)-VALUE(LEFT(Y$1,FIND("-",Y$1,1)-1))+1):C2802))</f>
        <v>0.155</v>
      </c>
      <c r="Z2802">
        <f>IF(ROW($E2802)&lt;=VALUE(LEFT(Z$1,FIND("-",Z$1,1)-1)),0,MIN(INDEX(D:D,ROW(D2802)-VALUE(LEFT(Z$1,FIND("-",Z$1,1)-1))+1):D2802))</f>
        <v>0.15</v>
      </c>
      <c r="AA2802">
        <f t="shared" si="396"/>
        <v>100</v>
      </c>
      <c r="AB2802">
        <f>IF(ROW($AA2802)&lt;=VALUE(LEFT(AA$1,FIND("-",AA$1,1)-1))+VALUE(LEFT(AB$1,FIND("-",AB$1,1)-1)-1),0,AVERAGE(INDEX($AA:$AA,ROW($AA2802)-VALUE(LEFT(AB$1,FIND("-",AB$1,1)-1))+1):$AA2802))</f>
        <v>100</v>
      </c>
      <c r="AC2802">
        <f>IF(ROW($AA2802)&lt;=VALUE(LEFT(AA$1,FIND("-",AA$1,1)-1))+VALUE(LEFT(AB$1,FIND("-",AB$1,1)-1)-1)+VALUE(LEFT(AC$1,FIND("-",AC$1,1)-1)-1),0,AVERAGE(INDEX($AB:$AB,ROW($AB2802)-VALUE(LEFT(AC$1,FIND("-",AC$1,1)-1))+1):$AB2802))</f>
        <v>83.333333333333329</v>
      </c>
      <c r="AE2802">
        <f t="shared" si="393"/>
        <v>176758444</v>
      </c>
      <c r="AG2802" t="str">
        <f t="shared" si="395"/>
        <v/>
      </c>
    </row>
    <row r="2803" spans="1:33" x14ac:dyDescent="0.25">
      <c r="A2803" s="6">
        <v>41060</v>
      </c>
      <c r="B2803">
        <v>0.15</v>
      </c>
      <c r="C2803">
        <v>0.155</v>
      </c>
      <c r="D2803">
        <v>0.15</v>
      </c>
      <c r="E2803">
        <v>0.155</v>
      </c>
      <c r="F2803">
        <v>0.119724</v>
      </c>
      <c r="G2803">
        <v>65000</v>
      </c>
      <c r="I2803" t="str">
        <f t="shared" si="388"/>
        <v/>
      </c>
      <c r="J2803" t="str">
        <f t="shared" si="389"/>
        <v/>
      </c>
      <c r="K2803" t="str">
        <f t="shared" si="390"/>
        <v>Overbought Below %D</v>
      </c>
      <c r="M2803" s="11" t="str">
        <f t="shared" si="394"/>
        <v/>
      </c>
      <c r="O2803">
        <f>IF(ROW($E2803)&lt;=VALUE(LEFT(O$1,FIND("-",O$1,1)-1)),0,IF(ROW($E2803)=VALUE(LEFT(O$1,FIND("-",O$1,1)-1))+1,AVERAGE(INDEX($E:$E,ROW($E2803)-VALUE(LEFT(O$1,FIND("-",O$1,1)-1))):$E2803),($E2803*(2/(VALUE(LEFT(O$1,FIND("-",O$1,1)-1))+1)))+(O2802*(1-(2/(VALUE(LEFT(O$1,FIND("-",O$1,1)-1))+1))))))</f>
        <v>0.14804491485575777</v>
      </c>
      <c r="Q2803">
        <f>IF(ROW($E2803)&lt;=VALUE(LEFT(Q$1,FIND("-",Q$1,1)-1)),0,IF(ROW($E2803)=VALUE(LEFT(Q$1,FIND("-",Q$1,1)-1))+1,AVERAGE(INDEX($E:$E,ROW($E2803)-VALUE(LEFT(Q$1,FIND("-",Q$1,1)-1))):$E2803),($E2803*(2/(VALUE(LEFT(Q$1,FIND("-",Q$1,1)-1))+1)))+(Q2802*(1-(2/(VALUE(LEFT(Q$1,FIND("-",Q$1,1)-1))+1))))))</f>
        <v>0.15412578892285669</v>
      </c>
      <c r="R2803">
        <f>IF(ROW($E2803)&lt;=VALUE(LEFT(R$1,FIND("-",R$1,1)-1)),0,IF(ROW($E2803)=VALUE(LEFT(R$1,FIND("-",R$1,1)-1))+1,AVERAGE(INDEX($E:$E,ROW($E2803)-VALUE(LEFT(R$1,FIND("-",R$1,1)-1))):$E2803),($E2803*(2/(VALUE(LEFT(R$1,FIND("-",R$1,1)-1))+1)))+(R2802*(1-(2/(VALUE(LEFT(R$1,FIND("-",R$1,1)-1))+1))))))</f>
        <v>0.15440382866367264</v>
      </c>
      <c r="S2803">
        <f t="shared" si="391"/>
        <v>-2.7803974081594407E-4</v>
      </c>
      <c r="T2803">
        <f>IF(ROW($E2803)&lt;=MAX(VALUE(LEFT(Q$1,FIND("-",Q$1,1)-1)),VALUE(LEFT(R$1,FIND("-",R$1,1)-1)))+VALUE(LEFT(T$1,FIND("-",T$1,1)-1))-1,0,IF(ROW($E2803)=MAX(VALUE(LEFT(Q$1,FIND("-",Q$1,1)-1)),VALUE(LEFT(R$1,FIND("-",R$1,1)-1)))+VALUE(LEFT(T$1,FIND("-",T$1,1)-1)),AVERAGE(INDEX($S:$S,ROW(S2803)-VALUE(LEFT(T$1,FIND("-",T$1,1)-1))+1):S2803),($S2803*(2/(VALUE(LEFT(T$1,FIND("-",T$1,1)-1))+1)))+(T2802*(1-(2/(VALUE(LEFT(T$1,FIND("-",T$1,1)-1))+1))))))</f>
        <v>-6.4780925365199768E-4</v>
      </c>
      <c r="V2803">
        <f t="shared" si="392"/>
        <v>0</v>
      </c>
      <c r="W2803">
        <f>IF(ROW($E2803)&lt;=VALUE(LEFT(W$1,FIND("-",W$1,1)-1))+1,0,IF(ROW($E2802)=VALUE(LEFT(W$1,FIND("-",W$1,1)-1))+1,100-100/(1+ABS((SUMIF(INDEX($V:$V,ROW($V2803)-VALUE(LEFT(W$1,FIND("-",W$1,1)-1))+1):$V2803,"&gt;0",INDEX($V:$V,ROW($V2803)-VALUE(LEFT(W$1,FIND("-",W$1,1)-1))+1):$V2803)/COUNTIF(INDEX($V:$V,ROW($V2803)-VALUE(LEFT(W$1,FIND("-",W$1,1)-1))+1):$V2803,"&gt;0"))/(SUMIF(INDEX($V:$V,ROW($V2803)-VALUE(LEFT(W$1,FIND("-",W$1,1)-1))+1):$V2803,"&lt;0",INDEX($V:$V,ROW($V2803)-VALUE(LEFT(W$1,FIND("-",W$1,1)-1))+1):$V2803)/COUNTIF(INDEX($V:$V,ROW($V2803)-VALUE(LEFT(W$1,FIND("-",W$1,1)-1))+1):$V2803,"&lt;0")))),100-100/(1+ABS((SUMIF(INDEX($V:$V,ROW($V2803)-VALUE(LEFT(W$1,FIND("-",W$1,1)-1))+1):$V2803,"&gt;0",INDEX($V:$V,ROW($V2803)-VALUE(LEFT(W$1,FIND("-",W$1,1)-1))+1):$V2803)/VALUE(LEFT(W$1,FIND("-",W$1,1)-1)))/(SUMIF(INDEX($V:$V,ROW($V2803)-VALUE(LEFT(W$1,FIND("-",W$1,1)-1))+1):$V2803,"&lt;0",INDEX($V:$V,ROW($V2803)-VALUE(LEFT(W$1,FIND("-",W$1,1)-1))+1):$V2803)/VALUE(LEFT(W$1,FIND("-",W$1,1)-1)))))))</f>
        <v>60</v>
      </c>
      <c r="Y2803">
        <f>IF(ROW($E2803)&lt;=VALUE(LEFT(Y$1,FIND("-",Y$1,1)-1)),0,MAX(INDEX(C:C,ROW(C2803)-VALUE(LEFT(Y$1,FIND("-",Y$1,1)-1))+1):C2803))</f>
        <v>0.155</v>
      </c>
      <c r="Z2803">
        <f>IF(ROW($E2803)&lt;=VALUE(LEFT(Z$1,FIND("-",Z$1,1)-1)),0,MIN(INDEX(D:D,ROW(D2803)-VALUE(LEFT(Z$1,FIND("-",Z$1,1)-1))+1):D2803))</f>
        <v>0.15</v>
      </c>
      <c r="AA2803">
        <f t="shared" si="396"/>
        <v>100</v>
      </c>
      <c r="AB2803">
        <f>IF(ROW($AA2803)&lt;=VALUE(LEFT(AA$1,FIND("-",AA$1,1)-1))+VALUE(LEFT(AB$1,FIND("-",AB$1,1)-1)-1),0,AVERAGE(INDEX($AA:$AA,ROW($AA2803)-VALUE(LEFT(AB$1,FIND("-",AB$1,1)-1))+1):$AA2803))</f>
        <v>100</v>
      </c>
      <c r="AC2803">
        <f>IF(ROW($AA2803)&lt;=VALUE(LEFT(AA$1,FIND("-",AA$1,1)-1))+VALUE(LEFT(AB$1,FIND("-",AB$1,1)-1)-1)+VALUE(LEFT(AC$1,FIND("-",AC$1,1)-1)-1),0,AVERAGE(INDEX($AB:$AB,ROW($AB2803)-VALUE(LEFT(AC$1,FIND("-",AC$1,1)-1))+1):$AB2803))</f>
        <v>94.444444444444443</v>
      </c>
      <c r="AE2803">
        <f t="shared" si="393"/>
        <v>176758444</v>
      </c>
      <c r="AG2803" t="str">
        <f t="shared" si="395"/>
        <v/>
      </c>
    </row>
    <row r="2804" spans="1:33" x14ac:dyDescent="0.25">
      <c r="A2804" s="6">
        <v>41061</v>
      </c>
      <c r="B2804">
        <v>0.15</v>
      </c>
      <c r="C2804">
        <v>0.15</v>
      </c>
      <c r="D2804">
        <v>0.15</v>
      </c>
      <c r="E2804">
        <v>0.15</v>
      </c>
      <c r="F2804">
        <v>0.11586200000000001</v>
      </c>
      <c r="G2804">
        <v>104900</v>
      </c>
      <c r="I2804" t="str">
        <f t="shared" si="388"/>
        <v/>
      </c>
      <c r="J2804" t="str">
        <f t="shared" si="389"/>
        <v/>
      </c>
      <c r="K2804" t="str">
        <f t="shared" si="390"/>
        <v>Overbought Above %D</v>
      </c>
      <c r="M2804" s="11" t="str">
        <f t="shared" si="394"/>
        <v/>
      </c>
      <c r="O2804">
        <f>IF(ROW($E2804)&lt;=VALUE(LEFT(O$1,FIND("-",O$1,1)-1)),0,IF(ROW($E2804)=VALUE(LEFT(O$1,FIND("-",O$1,1)-1))+1,AVERAGE(INDEX($E:$E,ROW($E2804)-VALUE(LEFT(O$1,FIND("-",O$1,1)-1))):$E2804),($E2804*(2/(VALUE(LEFT(O$1,FIND("-",O$1,1)-1))+1)))+(O2803*(1-(2/(VALUE(LEFT(O$1,FIND("-",O$1,1)-1))+1))))))</f>
        <v>0.14806436843928256</v>
      </c>
      <c r="Q2804">
        <f>IF(ROW($E2804)&lt;=VALUE(LEFT(Q$1,FIND("-",Q$1,1)-1)),0,IF(ROW($E2804)=VALUE(LEFT(Q$1,FIND("-",Q$1,1)-1))+1,AVERAGE(INDEX($E:$E,ROW($E2804)-VALUE(LEFT(Q$1,FIND("-",Q$1,1)-1))):$E2804),($E2804*(2/(VALUE(LEFT(Q$1,FIND("-",Q$1,1)-1))+1)))+(Q2803*(1-(2/(VALUE(LEFT(Q$1,FIND("-",Q$1,1)-1))+1))))))</f>
        <v>0.15349105216549414</v>
      </c>
      <c r="R2804">
        <f>IF(ROW($E2804)&lt;=VALUE(LEFT(R$1,FIND("-",R$1,1)-1)),0,IF(ROW($E2804)=VALUE(LEFT(R$1,FIND("-",R$1,1)-1))+1,AVERAGE(INDEX($E:$E,ROW($E2804)-VALUE(LEFT(R$1,FIND("-",R$1,1)-1))):$E2804),($E2804*(2/(VALUE(LEFT(R$1,FIND("-",R$1,1)-1))+1)))+(R2803*(1-(2/(VALUE(LEFT(R$1,FIND("-",R$1,1)-1))+1))))))</f>
        <v>0.1540776191330302</v>
      </c>
      <c r="S2804">
        <f t="shared" si="391"/>
        <v>-5.8656696753606186E-4</v>
      </c>
      <c r="T2804">
        <f>IF(ROW($E2804)&lt;=MAX(VALUE(LEFT(Q$1,FIND("-",Q$1,1)-1)),VALUE(LEFT(R$1,FIND("-",R$1,1)-1)))+VALUE(LEFT(T$1,FIND("-",T$1,1)-1))-1,0,IF(ROW($E2804)=MAX(VALUE(LEFT(Q$1,FIND("-",Q$1,1)-1)),VALUE(LEFT(R$1,FIND("-",R$1,1)-1)))+VALUE(LEFT(T$1,FIND("-",T$1,1)-1)),AVERAGE(INDEX($S:$S,ROW(S2804)-VALUE(LEFT(T$1,FIND("-",T$1,1)-1))+1):S2804),($S2804*(2/(VALUE(LEFT(T$1,FIND("-",T$1,1)-1))+1)))+(T2803*(1-(2/(VALUE(LEFT(T$1,FIND("-",T$1,1)-1))+1))))))</f>
        <v>-6.3556079642881056E-4</v>
      </c>
      <c r="V2804">
        <f t="shared" si="392"/>
        <v>-5.0000000000000044E-3</v>
      </c>
      <c r="W2804">
        <f>IF(ROW($E2804)&lt;=VALUE(LEFT(W$1,FIND("-",W$1,1)-1))+1,0,IF(ROW($E2803)=VALUE(LEFT(W$1,FIND("-",W$1,1)-1))+1,100-100/(1+ABS((SUMIF(INDEX($V:$V,ROW($V2804)-VALUE(LEFT(W$1,FIND("-",W$1,1)-1))+1):$V2804,"&gt;0",INDEX($V:$V,ROW($V2804)-VALUE(LEFT(W$1,FIND("-",W$1,1)-1))+1):$V2804)/COUNTIF(INDEX($V:$V,ROW($V2804)-VALUE(LEFT(W$1,FIND("-",W$1,1)-1))+1):$V2804,"&gt;0"))/(SUMIF(INDEX($V:$V,ROW($V2804)-VALUE(LEFT(W$1,FIND("-",W$1,1)-1))+1):$V2804,"&lt;0",INDEX($V:$V,ROW($V2804)-VALUE(LEFT(W$1,FIND("-",W$1,1)-1))+1):$V2804)/COUNTIF(INDEX($V:$V,ROW($V2804)-VALUE(LEFT(W$1,FIND("-",W$1,1)-1))+1):$V2804,"&lt;0")))),100-100/(1+ABS((SUMIF(INDEX($V:$V,ROW($V2804)-VALUE(LEFT(W$1,FIND("-",W$1,1)-1))+1):$V2804,"&gt;0",INDEX($V:$V,ROW($V2804)-VALUE(LEFT(W$1,FIND("-",W$1,1)-1))+1):$V2804)/VALUE(LEFT(W$1,FIND("-",W$1,1)-1)))/(SUMIF(INDEX($V:$V,ROW($V2804)-VALUE(LEFT(W$1,FIND("-",W$1,1)-1))+1):$V2804,"&lt;0",INDEX($V:$V,ROW($V2804)-VALUE(LEFT(W$1,FIND("-",W$1,1)-1))+1):$V2804)/VALUE(LEFT(W$1,FIND("-",W$1,1)-1)))))))</f>
        <v>40</v>
      </c>
      <c r="Y2804">
        <f>IF(ROW($E2804)&lt;=VALUE(LEFT(Y$1,FIND("-",Y$1,1)-1)),0,MAX(INDEX(C:C,ROW(C2804)-VALUE(LEFT(Y$1,FIND("-",Y$1,1)-1))+1):C2804))</f>
        <v>0.155</v>
      </c>
      <c r="Z2804">
        <f>IF(ROW($E2804)&lt;=VALUE(LEFT(Z$1,FIND("-",Z$1,1)-1)),0,MIN(INDEX(D:D,ROW(D2804)-VALUE(LEFT(Z$1,FIND("-",Z$1,1)-1))+1):D2804))</f>
        <v>0.15</v>
      </c>
      <c r="AA2804">
        <f t="shared" si="396"/>
        <v>0</v>
      </c>
      <c r="AB2804">
        <f>IF(ROW($AA2804)&lt;=VALUE(LEFT(AA$1,FIND("-",AA$1,1)-1))+VALUE(LEFT(AB$1,FIND("-",AB$1,1)-1)-1),0,AVERAGE(INDEX($AA:$AA,ROW($AA2804)-VALUE(LEFT(AB$1,FIND("-",AB$1,1)-1))+1):$AA2804))</f>
        <v>66.666666666666671</v>
      </c>
      <c r="AC2804">
        <f>IF(ROW($AA2804)&lt;=VALUE(LEFT(AA$1,FIND("-",AA$1,1)-1))+VALUE(LEFT(AB$1,FIND("-",AB$1,1)-1)-1)+VALUE(LEFT(AC$1,FIND("-",AC$1,1)-1)-1),0,AVERAGE(INDEX($AB:$AB,ROW($AB2804)-VALUE(LEFT(AC$1,FIND("-",AC$1,1)-1))+1):$AB2804))</f>
        <v>88.8888888888889</v>
      </c>
      <c r="AE2804">
        <f t="shared" si="393"/>
        <v>176653544</v>
      </c>
      <c r="AG2804" t="str">
        <f t="shared" si="395"/>
        <v/>
      </c>
    </row>
    <row r="2805" spans="1:33" x14ac:dyDescent="0.25">
      <c r="A2805" s="6">
        <v>41064</v>
      </c>
      <c r="B2805">
        <v>0.15</v>
      </c>
      <c r="C2805">
        <v>0.15</v>
      </c>
      <c r="D2805">
        <v>0.15</v>
      </c>
      <c r="E2805">
        <v>0.15</v>
      </c>
      <c r="F2805">
        <v>0.11586200000000001</v>
      </c>
      <c r="G2805">
        <v>276000</v>
      </c>
      <c r="I2805" t="str">
        <f t="shared" si="388"/>
        <v>Bearish</v>
      </c>
      <c r="J2805" t="str">
        <f t="shared" si="389"/>
        <v/>
      </c>
      <c r="K2805" t="str">
        <f t="shared" si="390"/>
        <v>Sell</v>
      </c>
      <c r="M2805" s="11" t="str">
        <f t="shared" si="394"/>
        <v>Sell</v>
      </c>
      <c r="O2805">
        <f>IF(ROW($E2805)&lt;=VALUE(LEFT(O$1,FIND("-",O$1,1)-1)),0,IF(ROW($E2805)=VALUE(LEFT(O$1,FIND("-",O$1,1)-1))+1,AVERAGE(INDEX($E:$E,ROW($E2805)-VALUE(LEFT(O$1,FIND("-",O$1,1)-1))):$E2805),($E2805*(2/(VALUE(LEFT(O$1,FIND("-",O$1,1)-1))+1)))+(O2804*(1-(2/(VALUE(LEFT(O$1,FIND("-",O$1,1)-1))+1))))))</f>
        <v>0.14808362845481207</v>
      </c>
      <c r="Q2805">
        <f>IF(ROW($E2805)&lt;=VALUE(LEFT(Q$1,FIND("-",Q$1,1)-1)),0,IF(ROW($E2805)=VALUE(LEFT(Q$1,FIND("-",Q$1,1)-1))+1,AVERAGE(INDEX($E:$E,ROW($E2805)-VALUE(LEFT(Q$1,FIND("-",Q$1,1)-1))):$E2805),($E2805*(2/(VALUE(LEFT(Q$1,FIND("-",Q$1,1)-1))+1)))+(Q2804*(1-(2/(VALUE(LEFT(Q$1,FIND("-",Q$1,1)-1))+1))))))</f>
        <v>0.15295396721695659</v>
      </c>
      <c r="R2805">
        <f>IF(ROW($E2805)&lt;=VALUE(LEFT(R$1,FIND("-",R$1,1)-1)),0,IF(ROW($E2805)=VALUE(LEFT(R$1,FIND("-",R$1,1)-1))+1,AVERAGE(INDEX($E:$E,ROW($E2805)-VALUE(LEFT(R$1,FIND("-",R$1,1)-1))):$E2805),($E2805*(2/(VALUE(LEFT(R$1,FIND("-",R$1,1)-1))+1)))+(R2804*(1-(2/(VALUE(LEFT(R$1,FIND("-",R$1,1)-1))+1))))))</f>
        <v>0.15377557327132424</v>
      </c>
      <c r="S2805">
        <f t="shared" si="391"/>
        <v>-8.2160605436765177E-4</v>
      </c>
      <c r="T2805">
        <f>IF(ROW($E2805)&lt;=MAX(VALUE(LEFT(Q$1,FIND("-",Q$1,1)-1)),VALUE(LEFT(R$1,FIND("-",R$1,1)-1)))+VALUE(LEFT(T$1,FIND("-",T$1,1)-1))-1,0,IF(ROW($E2805)=MAX(VALUE(LEFT(Q$1,FIND("-",Q$1,1)-1)),VALUE(LEFT(R$1,FIND("-",R$1,1)-1)))+VALUE(LEFT(T$1,FIND("-",T$1,1)-1)),AVERAGE(INDEX($S:$S,ROW(S2805)-VALUE(LEFT(T$1,FIND("-",T$1,1)-1))+1):S2805),($S2805*(2/(VALUE(LEFT(T$1,FIND("-",T$1,1)-1))+1)))+(T2804*(1-(2/(VALUE(LEFT(T$1,FIND("-",T$1,1)-1))+1))))))</f>
        <v>-6.7276984801657887E-4</v>
      </c>
      <c r="V2805">
        <f t="shared" si="392"/>
        <v>0</v>
      </c>
      <c r="W2805">
        <f>IF(ROW($E2805)&lt;=VALUE(LEFT(W$1,FIND("-",W$1,1)-1))+1,0,IF(ROW($E2804)=VALUE(LEFT(W$1,FIND("-",W$1,1)-1))+1,100-100/(1+ABS((SUMIF(INDEX($V:$V,ROW($V2805)-VALUE(LEFT(W$1,FIND("-",W$1,1)-1))+1):$V2805,"&gt;0",INDEX($V:$V,ROW($V2805)-VALUE(LEFT(W$1,FIND("-",W$1,1)-1))+1):$V2805)/COUNTIF(INDEX($V:$V,ROW($V2805)-VALUE(LEFT(W$1,FIND("-",W$1,1)-1))+1):$V2805,"&gt;0"))/(SUMIF(INDEX($V:$V,ROW($V2805)-VALUE(LEFT(W$1,FIND("-",W$1,1)-1))+1):$V2805,"&lt;0",INDEX($V:$V,ROW($V2805)-VALUE(LEFT(W$1,FIND("-",W$1,1)-1))+1):$V2805)/COUNTIF(INDEX($V:$V,ROW($V2805)-VALUE(LEFT(W$1,FIND("-",W$1,1)-1))+1):$V2805,"&lt;0")))),100-100/(1+ABS((SUMIF(INDEX($V:$V,ROW($V2805)-VALUE(LEFT(W$1,FIND("-",W$1,1)-1))+1):$V2805,"&gt;0",INDEX($V:$V,ROW($V2805)-VALUE(LEFT(W$1,FIND("-",W$1,1)-1))+1):$V2805)/VALUE(LEFT(W$1,FIND("-",W$1,1)-1)))/(SUMIF(INDEX($V:$V,ROW($V2805)-VALUE(LEFT(W$1,FIND("-",W$1,1)-1))+1):$V2805,"&lt;0",INDEX($V:$V,ROW($V2805)-VALUE(LEFT(W$1,FIND("-",W$1,1)-1))+1):$V2805)/VALUE(LEFT(W$1,FIND("-",W$1,1)-1)))))))</f>
        <v>40</v>
      </c>
      <c r="Y2805">
        <f>IF(ROW($E2805)&lt;=VALUE(LEFT(Y$1,FIND("-",Y$1,1)-1)),0,MAX(INDEX(C:C,ROW(C2805)-VALUE(LEFT(Y$1,FIND("-",Y$1,1)-1))+1):C2805))</f>
        <v>0.155</v>
      </c>
      <c r="Z2805">
        <f>IF(ROW($E2805)&lt;=VALUE(LEFT(Z$1,FIND("-",Z$1,1)-1)),0,MIN(INDEX(D:D,ROW(D2805)-VALUE(LEFT(Z$1,FIND("-",Z$1,1)-1))+1):D2805))</f>
        <v>0.15</v>
      </c>
      <c r="AA2805">
        <f t="shared" si="396"/>
        <v>0</v>
      </c>
      <c r="AB2805">
        <f>IF(ROW($AA2805)&lt;=VALUE(LEFT(AA$1,FIND("-",AA$1,1)-1))+VALUE(LEFT(AB$1,FIND("-",AB$1,1)-1)-1),0,AVERAGE(INDEX($AA:$AA,ROW($AA2805)-VALUE(LEFT(AB$1,FIND("-",AB$1,1)-1))+1):$AA2805))</f>
        <v>33.333333333333336</v>
      </c>
      <c r="AC2805">
        <f>IF(ROW($AA2805)&lt;=VALUE(LEFT(AA$1,FIND("-",AA$1,1)-1))+VALUE(LEFT(AB$1,FIND("-",AB$1,1)-1)-1)+VALUE(LEFT(AC$1,FIND("-",AC$1,1)-1)-1),0,AVERAGE(INDEX($AB:$AB,ROW($AB2805)-VALUE(LEFT(AC$1,FIND("-",AC$1,1)-1))+1):$AB2805))</f>
        <v>66.666666666666671</v>
      </c>
      <c r="AE2805">
        <f t="shared" si="393"/>
        <v>176653544</v>
      </c>
      <c r="AG2805" t="str">
        <f t="shared" si="395"/>
        <v>Sell</v>
      </c>
    </row>
    <row r="2806" spans="1:33" x14ac:dyDescent="0.25">
      <c r="A2806" s="6">
        <v>41065</v>
      </c>
      <c r="B2806">
        <v>0.15</v>
      </c>
      <c r="C2806">
        <v>0.15</v>
      </c>
      <c r="D2806">
        <v>0.15</v>
      </c>
      <c r="E2806">
        <v>0.15</v>
      </c>
      <c r="F2806">
        <v>0.11586200000000001</v>
      </c>
      <c r="G2806">
        <v>11000</v>
      </c>
      <c r="I2806" t="str">
        <f t="shared" si="388"/>
        <v/>
      </c>
      <c r="J2806" t="str">
        <f t="shared" si="389"/>
        <v/>
      </c>
      <c r="K2806" t="str">
        <f t="shared" si="390"/>
        <v/>
      </c>
      <c r="M2806" s="11" t="str">
        <f t="shared" si="394"/>
        <v/>
      </c>
      <c r="O2806">
        <f>IF(ROW($E2806)&lt;=VALUE(LEFT(O$1,FIND("-",O$1,1)-1)),0,IF(ROW($E2806)=VALUE(LEFT(O$1,FIND("-",O$1,1)-1))+1,AVERAGE(INDEX($E:$E,ROW($E2806)-VALUE(LEFT(O$1,FIND("-",O$1,1)-1))):$E2806),($E2806*(2/(VALUE(LEFT(O$1,FIND("-",O$1,1)-1))+1)))+(O2805*(1-(2/(VALUE(LEFT(O$1,FIND("-",O$1,1)-1))+1))))))</f>
        <v>0.14810269682839602</v>
      </c>
      <c r="Q2806">
        <f>IF(ROW($E2806)&lt;=VALUE(LEFT(Q$1,FIND("-",Q$1,1)-1)),0,IF(ROW($E2806)=VALUE(LEFT(Q$1,FIND("-",Q$1,1)-1))+1,AVERAGE(INDEX($E:$E,ROW($E2806)-VALUE(LEFT(Q$1,FIND("-",Q$1,1)-1))):$E2806),($E2806*(2/(VALUE(LEFT(Q$1,FIND("-",Q$1,1)-1))+1)))+(Q2805*(1-(2/(VALUE(LEFT(Q$1,FIND("-",Q$1,1)-1))+1))))))</f>
        <v>0.15249951072204018</v>
      </c>
      <c r="R2806">
        <f>IF(ROW($E2806)&lt;=VALUE(LEFT(R$1,FIND("-",R$1,1)-1)),0,IF(ROW($E2806)=VALUE(LEFT(R$1,FIND("-",R$1,1)-1))+1,AVERAGE(INDEX($E:$E,ROW($E2806)-VALUE(LEFT(R$1,FIND("-",R$1,1)-1))):$E2806),($E2806*(2/(VALUE(LEFT(R$1,FIND("-",R$1,1)-1))+1)))+(R2805*(1-(2/(VALUE(LEFT(R$1,FIND("-",R$1,1)-1))+1))))))</f>
        <v>0.15349590117715206</v>
      </c>
      <c r="S2806">
        <f t="shared" si="391"/>
        <v>-9.9639045511187851E-4</v>
      </c>
      <c r="T2806">
        <f>IF(ROW($E2806)&lt;=MAX(VALUE(LEFT(Q$1,FIND("-",Q$1,1)-1)),VALUE(LEFT(R$1,FIND("-",R$1,1)-1)))+VALUE(LEFT(T$1,FIND("-",T$1,1)-1))-1,0,IF(ROW($E2806)=MAX(VALUE(LEFT(Q$1,FIND("-",Q$1,1)-1)),VALUE(LEFT(R$1,FIND("-",R$1,1)-1)))+VALUE(LEFT(T$1,FIND("-",T$1,1)-1)),AVERAGE(INDEX($S:$S,ROW(S2806)-VALUE(LEFT(T$1,FIND("-",T$1,1)-1))+1):S2806),($S2806*(2/(VALUE(LEFT(T$1,FIND("-",T$1,1)-1))+1)))+(T2805*(1-(2/(VALUE(LEFT(T$1,FIND("-",T$1,1)-1))+1))))))</f>
        <v>-7.3749396943563884E-4</v>
      </c>
      <c r="V2806">
        <f t="shared" si="392"/>
        <v>0</v>
      </c>
      <c r="W2806">
        <f>IF(ROW($E2806)&lt;=VALUE(LEFT(W$1,FIND("-",W$1,1)-1))+1,0,IF(ROW($E2805)=VALUE(LEFT(W$1,FIND("-",W$1,1)-1))+1,100-100/(1+ABS((SUMIF(INDEX($V:$V,ROW($V2806)-VALUE(LEFT(W$1,FIND("-",W$1,1)-1))+1):$V2806,"&gt;0",INDEX($V:$V,ROW($V2806)-VALUE(LEFT(W$1,FIND("-",W$1,1)-1))+1):$V2806)/COUNTIF(INDEX($V:$V,ROW($V2806)-VALUE(LEFT(W$1,FIND("-",W$1,1)-1))+1):$V2806,"&gt;0"))/(SUMIF(INDEX($V:$V,ROW($V2806)-VALUE(LEFT(W$1,FIND("-",W$1,1)-1))+1):$V2806,"&lt;0",INDEX($V:$V,ROW($V2806)-VALUE(LEFT(W$1,FIND("-",W$1,1)-1))+1):$V2806)/COUNTIF(INDEX($V:$V,ROW($V2806)-VALUE(LEFT(W$1,FIND("-",W$1,1)-1))+1):$V2806,"&lt;0")))),100-100/(1+ABS((SUMIF(INDEX($V:$V,ROW($V2806)-VALUE(LEFT(W$1,FIND("-",W$1,1)-1))+1):$V2806,"&gt;0",INDEX($V:$V,ROW($V2806)-VALUE(LEFT(W$1,FIND("-",W$1,1)-1))+1):$V2806)/VALUE(LEFT(W$1,FIND("-",W$1,1)-1)))/(SUMIF(INDEX($V:$V,ROW($V2806)-VALUE(LEFT(W$1,FIND("-",W$1,1)-1))+1):$V2806,"&lt;0",INDEX($V:$V,ROW($V2806)-VALUE(LEFT(W$1,FIND("-",W$1,1)-1))+1):$V2806)/VALUE(LEFT(W$1,FIND("-",W$1,1)-1)))))))</f>
        <v>50</v>
      </c>
      <c r="Y2806">
        <f>IF(ROW($E2806)&lt;=VALUE(LEFT(Y$1,FIND("-",Y$1,1)-1)),0,MAX(INDEX(C:C,ROW(C2806)-VALUE(LEFT(Y$1,FIND("-",Y$1,1)-1))+1):C2806))</f>
        <v>0.155</v>
      </c>
      <c r="Z2806">
        <f>IF(ROW($E2806)&lt;=VALUE(LEFT(Z$1,FIND("-",Z$1,1)-1)),0,MIN(INDEX(D:D,ROW(D2806)-VALUE(LEFT(Z$1,FIND("-",Z$1,1)-1))+1):D2806))</f>
        <v>0.15</v>
      </c>
      <c r="AA2806">
        <f t="shared" si="396"/>
        <v>0</v>
      </c>
      <c r="AB2806">
        <f>IF(ROW($AA2806)&lt;=VALUE(LEFT(AA$1,FIND("-",AA$1,1)-1))+VALUE(LEFT(AB$1,FIND("-",AB$1,1)-1)-1),0,AVERAGE(INDEX($AA:$AA,ROW($AA2806)-VALUE(LEFT(AB$1,FIND("-",AB$1,1)-1))+1):$AA2806))</f>
        <v>0</v>
      </c>
      <c r="AC2806">
        <f>IF(ROW($AA2806)&lt;=VALUE(LEFT(AA$1,FIND("-",AA$1,1)-1))+VALUE(LEFT(AB$1,FIND("-",AB$1,1)-1)-1)+VALUE(LEFT(AC$1,FIND("-",AC$1,1)-1)-1),0,AVERAGE(INDEX($AB:$AB,ROW($AB2806)-VALUE(LEFT(AC$1,FIND("-",AC$1,1)-1))+1):$AB2806))</f>
        <v>33.333333333333336</v>
      </c>
      <c r="AE2806">
        <f t="shared" si="393"/>
        <v>176653544</v>
      </c>
      <c r="AG2806" t="str">
        <f t="shared" si="395"/>
        <v/>
      </c>
    </row>
    <row r="2807" spans="1:33" x14ac:dyDescent="0.25">
      <c r="A2807" s="6">
        <v>41066</v>
      </c>
      <c r="B2807">
        <v>0.15</v>
      </c>
      <c r="C2807">
        <v>0.155</v>
      </c>
      <c r="D2807">
        <v>0.15</v>
      </c>
      <c r="E2807">
        <v>0.155</v>
      </c>
      <c r="F2807">
        <v>0.119724</v>
      </c>
      <c r="G2807">
        <v>109000</v>
      </c>
      <c r="I2807" t="str">
        <f t="shared" si="388"/>
        <v>Bullish</v>
      </c>
      <c r="J2807" t="str">
        <f t="shared" si="389"/>
        <v/>
      </c>
      <c r="K2807" t="str">
        <f t="shared" si="390"/>
        <v/>
      </c>
      <c r="M2807" s="11" t="str">
        <f t="shared" si="394"/>
        <v/>
      </c>
      <c r="O2807">
        <f>IF(ROW($E2807)&lt;=VALUE(LEFT(O$1,FIND("-",O$1,1)-1)),0,IF(ROW($E2807)=VALUE(LEFT(O$1,FIND("-",O$1,1)-1))+1,AVERAGE(INDEX($E:$E,ROW($E2807)-VALUE(LEFT(O$1,FIND("-",O$1,1)-1))):$E2807),($E2807*(2/(VALUE(LEFT(O$1,FIND("-",O$1,1)-1))+1)))+(O2806*(1-(2/(VALUE(LEFT(O$1,FIND("-",O$1,1)-1))+1))))))</f>
        <v>0.14817132671070055</v>
      </c>
      <c r="Q2807">
        <f>IF(ROW($E2807)&lt;=VALUE(LEFT(Q$1,FIND("-",Q$1,1)-1)),0,IF(ROW($E2807)=VALUE(LEFT(Q$1,FIND("-",Q$1,1)-1))+1,AVERAGE(INDEX($E:$E,ROW($E2807)-VALUE(LEFT(Q$1,FIND("-",Q$1,1)-1))):$E2807),($E2807*(2/(VALUE(LEFT(Q$1,FIND("-",Q$1,1)-1))+1)))+(Q2806*(1-(2/(VALUE(LEFT(Q$1,FIND("-",Q$1,1)-1))+1))))))</f>
        <v>0.15288420138018785</v>
      </c>
      <c r="R2807">
        <f>IF(ROW($E2807)&lt;=VALUE(LEFT(R$1,FIND("-",R$1,1)-1)),0,IF(ROW($E2807)=VALUE(LEFT(R$1,FIND("-",R$1,1)-1))+1,AVERAGE(INDEX($E:$E,ROW($E2807)-VALUE(LEFT(R$1,FIND("-",R$1,1)-1))):$E2807),($E2807*(2/(VALUE(LEFT(R$1,FIND("-",R$1,1)-1))+1)))+(R2806*(1-(2/(VALUE(LEFT(R$1,FIND("-",R$1,1)-1))+1))))))</f>
        <v>0.15360731590477042</v>
      </c>
      <c r="S2807">
        <f t="shared" si="391"/>
        <v>-7.2311452458256875E-4</v>
      </c>
      <c r="T2807">
        <f>IF(ROW($E2807)&lt;=MAX(VALUE(LEFT(Q$1,FIND("-",Q$1,1)-1)),VALUE(LEFT(R$1,FIND("-",R$1,1)-1)))+VALUE(LEFT(T$1,FIND("-",T$1,1)-1))-1,0,IF(ROW($E2807)=MAX(VALUE(LEFT(Q$1,FIND("-",Q$1,1)-1)),VALUE(LEFT(R$1,FIND("-",R$1,1)-1)))+VALUE(LEFT(T$1,FIND("-",T$1,1)-1)),AVERAGE(INDEX($S:$S,ROW(S2807)-VALUE(LEFT(T$1,FIND("-",T$1,1)-1))+1):S2807),($S2807*(2/(VALUE(LEFT(T$1,FIND("-",T$1,1)-1))+1)))+(T2806*(1-(2/(VALUE(LEFT(T$1,FIND("-",T$1,1)-1))+1))))))</f>
        <v>-7.3461808046502487E-4</v>
      </c>
      <c r="V2807">
        <f t="shared" si="392"/>
        <v>5.0000000000000044E-3</v>
      </c>
      <c r="W2807">
        <f>IF(ROW($E2807)&lt;=VALUE(LEFT(W$1,FIND("-",W$1,1)-1))+1,0,IF(ROW($E2806)=VALUE(LEFT(W$1,FIND("-",W$1,1)-1))+1,100-100/(1+ABS((SUMIF(INDEX($V:$V,ROW($V2807)-VALUE(LEFT(W$1,FIND("-",W$1,1)-1))+1):$V2807,"&gt;0",INDEX($V:$V,ROW($V2807)-VALUE(LEFT(W$1,FIND("-",W$1,1)-1))+1):$V2807)/COUNTIF(INDEX($V:$V,ROW($V2807)-VALUE(LEFT(W$1,FIND("-",W$1,1)-1))+1):$V2807,"&gt;0"))/(SUMIF(INDEX($V:$V,ROW($V2807)-VALUE(LEFT(W$1,FIND("-",W$1,1)-1))+1):$V2807,"&lt;0",INDEX($V:$V,ROW($V2807)-VALUE(LEFT(W$1,FIND("-",W$1,1)-1))+1):$V2807)/COUNTIF(INDEX($V:$V,ROW($V2807)-VALUE(LEFT(W$1,FIND("-",W$1,1)-1))+1):$V2807,"&lt;0")))),100-100/(1+ABS((SUMIF(INDEX($V:$V,ROW($V2807)-VALUE(LEFT(W$1,FIND("-",W$1,1)-1))+1):$V2807,"&gt;0",INDEX($V:$V,ROW($V2807)-VALUE(LEFT(W$1,FIND("-",W$1,1)-1))+1):$V2807)/VALUE(LEFT(W$1,FIND("-",W$1,1)-1)))/(SUMIF(INDEX($V:$V,ROW($V2807)-VALUE(LEFT(W$1,FIND("-",W$1,1)-1))+1):$V2807,"&lt;0",INDEX($V:$V,ROW($V2807)-VALUE(LEFT(W$1,FIND("-",W$1,1)-1))+1):$V2807)/VALUE(LEFT(W$1,FIND("-",W$1,1)-1)))))))</f>
        <v>60</v>
      </c>
      <c r="Y2807">
        <f>IF(ROW($E2807)&lt;=VALUE(LEFT(Y$1,FIND("-",Y$1,1)-1)),0,MAX(INDEX(C:C,ROW(C2807)-VALUE(LEFT(Y$1,FIND("-",Y$1,1)-1))+1):C2807))</f>
        <v>0.155</v>
      </c>
      <c r="Z2807">
        <f>IF(ROW($E2807)&lt;=VALUE(LEFT(Z$1,FIND("-",Z$1,1)-1)),0,MIN(INDEX(D:D,ROW(D2807)-VALUE(LEFT(Z$1,FIND("-",Z$1,1)-1))+1):D2807))</f>
        <v>0.15</v>
      </c>
      <c r="AA2807">
        <f t="shared" si="396"/>
        <v>100</v>
      </c>
      <c r="AB2807">
        <f>IF(ROW($AA2807)&lt;=VALUE(LEFT(AA$1,FIND("-",AA$1,1)-1))+VALUE(LEFT(AB$1,FIND("-",AB$1,1)-1)-1),0,AVERAGE(INDEX($AA:$AA,ROW($AA2807)-VALUE(LEFT(AB$1,FIND("-",AB$1,1)-1))+1):$AA2807))</f>
        <v>33.333333333333336</v>
      </c>
      <c r="AC2807">
        <f>IF(ROW($AA2807)&lt;=VALUE(LEFT(AA$1,FIND("-",AA$1,1)-1))+VALUE(LEFT(AB$1,FIND("-",AB$1,1)-1)-1)+VALUE(LEFT(AC$1,FIND("-",AC$1,1)-1)-1),0,AVERAGE(INDEX($AB:$AB,ROW($AB2807)-VALUE(LEFT(AC$1,FIND("-",AC$1,1)-1))+1):$AB2807))</f>
        <v>22.222222222222225</v>
      </c>
      <c r="AE2807">
        <f t="shared" si="393"/>
        <v>176762544</v>
      </c>
      <c r="AG2807" t="str">
        <f t="shared" si="395"/>
        <v/>
      </c>
    </row>
    <row r="2808" spans="1:33" x14ac:dyDescent="0.25">
      <c r="A2808" s="6">
        <v>41067</v>
      </c>
      <c r="B2808">
        <v>0.15</v>
      </c>
      <c r="C2808">
        <v>0.15</v>
      </c>
      <c r="D2808">
        <v>0.15</v>
      </c>
      <c r="E2808">
        <v>0.15</v>
      </c>
      <c r="F2808">
        <v>0.11586200000000001</v>
      </c>
      <c r="G2808">
        <v>200000</v>
      </c>
      <c r="I2808" t="str">
        <f t="shared" si="388"/>
        <v>Bearish</v>
      </c>
      <c r="J2808" t="str">
        <f t="shared" si="389"/>
        <v/>
      </c>
      <c r="K2808" t="str">
        <f t="shared" si="390"/>
        <v/>
      </c>
      <c r="M2808" s="11" t="str">
        <f t="shared" si="394"/>
        <v/>
      </c>
      <c r="O2808">
        <f>IF(ROW($E2808)&lt;=VALUE(LEFT(O$1,FIND("-",O$1,1)-1)),0,IF(ROW($E2808)=VALUE(LEFT(O$1,FIND("-",O$1,1)-1))+1,AVERAGE(INDEX($E:$E,ROW($E2808)-VALUE(LEFT(O$1,FIND("-",O$1,1)-1))):$E2808),($E2808*(2/(VALUE(LEFT(O$1,FIND("-",O$1,1)-1))+1)))+(O2807*(1-(2/(VALUE(LEFT(O$1,FIND("-",O$1,1)-1))+1))))))</f>
        <v>0.14818952246482292</v>
      </c>
      <c r="Q2808">
        <f>IF(ROW($E2808)&lt;=VALUE(LEFT(Q$1,FIND("-",Q$1,1)-1)),0,IF(ROW($E2808)=VALUE(LEFT(Q$1,FIND("-",Q$1,1)-1))+1,AVERAGE(INDEX($E:$E,ROW($E2808)-VALUE(LEFT(Q$1,FIND("-",Q$1,1)-1))):$E2808),($E2808*(2/(VALUE(LEFT(Q$1,FIND("-",Q$1,1)-1))+1)))+(Q2807*(1-(2/(VALUE(LEFT(Q$1,FIND("-",Q$1,1)-1))+1))))))</f>
        <v>0.15244047809092817</v>
      </c>
      <c r="R2808">
        <f>IF(ROW($E2808)&lt;=VALUE(LEFT(R$1,FIND("-",R$1,1)-1)),0,IF(ROW($E2808)=VALUE(LEFT(R$1,FIND("-",R$1,1)-1))+1,AVERAGE(INDEX($E:$E,ROW($E2808)-VALUE(LEFT(R$1,FIND("-",R$1,1)-1))):$E2808),($E2808*(2/(VALUE(LEFT(R$1,FIND("-",R$1,1)-1))+1)))+(R2807*(1-(2/(VALUE(LEFT(R$1,FIND("-",R$1,1)-1))+1))))))</f>
        <v>0.15334010731923187</v>
      </c>
      <c r="S2808">
        <f t="shared" si="391"/>
        <v>-8.9962922830369441E-4</v>
      </c>
      <c r="T2808">
        <f>IF(ROW($E2808)&lt;=MAX(VALUE(LEFT(Q$1,FIND("-",Q$1,1)-1)),VALUE(LEFT(R$1,FIND("-",R$1,1)-1)))+VALUE(LEFT(T$1,FIND("-",T$1,1)-1))-1,0,IF(ROW($E2808)=MAX(VALUE(LEFT(Q$1,FIND("-",Q$1,1)-1)),VALUE(LEFT(R$1,FIND("-",R$1,1)-1)))+VALUE(LEFT(T$1,FIND("-",T$1,1)-1)),AVERAGE(INDEX($S:$S,ROW(S2808)-VALUE(LEFT(T$1,FIND("-",T$1,1)-1))+1):S2808),($S2808*(2/(VALUE(LEFT(T$1,FIND("-",T$1,1)-1))+1)))+(T2807*(1-(2/(VALUE(LEFT(T$1,FIND("-",T$1,1)-1))+1))))))</f>
        <v>-7.676203100327588E-4</v>
      </c>
      <c r="V2808">
        <f t="shared" si="392"/>
        <v>-5.0000000000000044E-3</v>
      </c>
      <c r="W2808">
        <f>IF(ROW($E2808)&lt;=VALUE(LEFT(W$1,FIND("-",W$1,1)-1))+1,0,IF(ROW($E2807)=VALUE(LEFT(W$1,FIND("-",W$1,1)-1))+1,100-100/(1+ABS((SUMIF(INDEX($V:$V,ROW($V2808)-VALUE(LEFT(W$1,FIND("-",W$1,1)-1))+1):$V2808,"&gt;0",INDEX($V:$V,ROW($V2808)-VALUE(LEFT(W$1,FIND("-",W$1,1)-1))+1):$V2808)/COUNTIF(INDEX($V:$V,ROW($V2808)-VALUE(LEFT(W$1,FIND("-",W$1,1)-1))+1):$V2808,"&gt;0"))/(SUMIF(INDEX($V:$V,ROW($V2808)-VALUE(LEFT(W$1,FIND("-",W$1,1)-1))+1):$V2808,"&lt;0",INDEX($V:$V,ROW($V2808)-VALUE(LEFT(W$1,FIND("-",W$1,1)-1))+1):$V2808)/COUNTIF(INDEX($V:$V,ROW($V2808)-VALUE(LEFT(W$1,FIND("-",W$1,1)-1))+1):$V2808,"&lt;0")))),100-100/(1+ABS((SUMIF(INDEX($V:$V,ROW($V2808)-VALUE(LEFT(W$1,FIND("-",W$1,1)-1))+1):$V2808,"&gt;0",INDEX($V:$V,ROW($V2808)-VALUE(LEFT(W$1,FIND("-",W$1,1)-1))+1):$V2808)/VALUE(LEFT(W$1,FIND("-",W$1,1)-1)))/(SUMIF(INDEX($V:$V,ROW($V2808)-VALUE(LEFT(W$1,FIND("-",W$1,1)-1))+1):$V2808,"&lt;0",INDEX($V:$V,ROW($V2808)-VALUE(LEFT(W$1,FIND("-",W$1,1)-1))+1):$V2808)/VALUE(LEFT(W$1,FIND("-",W$1,1)-1)))))))</f>
        <v>50</v>
      </c>
      <c r="Y2808">
        <f>IF(ROW($E2808)&lt;=VALUE(LEFT(Y$1,FIND("-",Y$1,1)-1)),0,MAX(INDEX(C:C,ROW(C2808)-VALUE(LEFT(Y$1,FIND("-",Y$1,1)-1))+1):C2808))</f>
        <v>0.155</v>
      </c>
      <c r="Z2808">
        <f>IF(ROW($E2808)&lt;=VALUE(LEFT(Z$1,FIND("-",Z$1,1)-1)),0,MIN(INDEX(D:D,ROW(D2808)-VALUE(LEFT(Z$1,FIND("-",Z$1,1)-1))+1):D2808))</f>
        <v>0.15</v>
      </c>
      <c r="AA2808">
        <f t="shared" si="396"/>
        <v>0</v>
      </c>
      <c r="AB2808">
        <f>IF(ROW($AA2808)&lt;=VALUE(LEFT(AA$1,FIND("-",AA$1,1)-1))+VALUE(LEFT(AB$1,FIND("-",AB$1,1)-1)-1),0,AVERAGE(INDEX($AA:$AA,ROW($AA2808)-VALUE(LEFT(AB$1,FIND("-",AB$1,1)-1))+1):$AA2808))</f>
        <v>33.333333333333336</v>
      </c>
      <c r="AC2808">
        <f>IF(ROW($AA2808)&lt;=VALUE(LEFT(AA$1,FIND("-",AA$1,1)-1))+VALUE(LEFT(AB$1,FIND("-",AB$1,1)-1)-1)+VALUE(LEFT(AC$1,FIND("-",AC$1,1)-1)-1),0,AVERAGE(INDEX($AB:$AB,ROW($AB2808)-VALUE(LEFT(AC$1,FIND("-",AC$1,1)-1))+1):$AB2808))</f>
        <v>22.222222222222225</v>
      </c>
      <c r="AE2808">
        <f t="shared" si="393"/>
        <v>176562544</v>
      </c>
      <c r="AG2808" t="str">
        <f t="shared" si="395"/>
        <v/>
      </c>
    </row>
    <row r="2809" spans="1:33" x14ac:dyDescent="0.25">
      <c r="A2809" s="6">
        <v>41068</v>
      </c>
      <c r="B2809">
        <v>0.15</v>
      </c>
      <c r="C2809">
        <v>0.15</v>
      </c>
      <c r="D2809">
        <v>0.15</v>
      </c>
      <c r="E2809">
        <v>0.15</v>
      </c>
      <c r="F2809">
        <v>0.11586200000000001</v>
      </c>
      <c r="G2809">
        <v>200400</v>
      </c>
      <c r="I2809" t="str">
        <f t="shared" si="388"/>
        <v/>
      </c>
      <c r="J2809" t="str">
        <f t="shared" si="389"/>
        <v/>
      </c>
      <c r="K2809" t="str">
        <f t="shared" si="390"/>
        <v/>
      </c>
      <c r="M2809" s="11" t="str">
        <f t="shared" si="394"/>
        <v/>
      </c>
      <c r="O2809">
        <f>IF(ROW($E2809)&lt;=VALUE(LEFT(O$1,FIND("-",O$1,1)-1)),0,IF(ROW($E2809)=VALUE(LEFT(O$1,FIND("-",O$1,1)-1))+1,AVERAGE(INDEX($E:$E,ROW($E2809)-VALUE(LEFT(O$1,FIND("-",O$1,1)-1))):$E2809),($E2809*(2/(VALUE(LEFT(O$1,FIND("-",O$1,1)-1))+1)))+(O2808*(1-(2/(VALUE(LEFT(O$1,FIND("-",O$1,1)-1))+1))))))</f>
        <v>0.14820753716666546</v>
      </c>
      <c r="Q2809">
        <f>IF(ROW($E2809)&lt;=VALUE(LEFT(Q$1,FIND("-",Q$1,1)-1)),0,IF(ROW($E2809)=VALUE(LEFT(Q$1,FIND("-",Q$1,1)-1))+1,AVERAGE(INDEX($E:$E,ROW($E2809)-VALUE(LEFT(Q$1,FIND("-",Q$1,1)-1))):$E2809),($E2809*(2/(VALUE(LEFT(Q$1,FIND("-",Q$1,1)-1))+1)))+(Q2808*(1-(2/(VALUE(LEFT(Q$1,FIND("-",Q$1,1)-1))+1))))))</f>
        <v>0.15206501992309307</v>
      </c>
      <c r="R2809">
        <f>IF(ROW($E2809)&lt;=VALUE(LEFT(R$1,FIND("-",R$1,1)-1)),0,IF(ROW($E2809)=VALUE(LEFT(R$1,FIND("-",R$1,1)-1))+1,AVERAGE(INDEX($E:$E,ROW($E2809)-VALUE(LEFT(R$1,FIND("-",R$1,1)-1))):$E2809),($E2809*(2/(VALUE(LEFT(R$1,FIND("-",R$1,1)-1))+1)))+(R2808*(1-(2/(VALUE(LEFT(R$1,FIND("-",R$1,1)-1))+1))))))</f>
        <v>0.15309269196225173</v>
      </c>
      <c r="S2809">
        <f t="shared" si="391"/>
        <v>-1.0276720391586558E-3</v>
      </c>
      <c r="T2809">
        <f>IF(ROW($E2809)&lt;=MAX(VALUE(LEFT(Q$1,FIND("-",Q$1,1)-1)),VALUE(LEFT(R$1,FIND("-",R$1,1)-1)))+VALUE(LEFT(T$1,FIND("-",T$1,1)-1))-1,0,IF(ROW($E2809)=MAX(VALUE(LEFT(Q$1,FIND("-",Q$1,1)-1)),VALUE(LEFT(R$1,FIND("-",R$1,1)-1)))+VALUE(LEFT(T$1,FIND("-",T$1,1)-1)),AVERAGE(INDEX($S:$S,ROW(S2809)-VALUE(LEFT(T$1,FIND("-",T$1,1)-1))+1):S2809),($S2809*(2/(VALUE(LEFT(T$1,FIND("-",T$1,1)-1))+1)))+(T2808*(1-(2/(VALUE(LEFT(T$1,FIND("-",T$1,1)-1))+1))))))</f>
        <v>-8.1963065585793828E-4</v>
      </c>
      <c r="V2809">
        <f t="shared" si="392"/>
        <v>0</v>
      </c>
      <c r="W2809">
        <f>IF(ROW($E2809)&lt;=VALUE(LEFT(W$1,FIND("-",W$1,1)-1))+1,0,IF(ROW($E2808)=VALUE(LEFT(W$1,FIND("-",W$1,1)-1))+1,100-100/(1+ABS((SUMIF(INDEX($V:$V,ROW($V2809)-VALUE(LEFT(W$1,FIND("-",W$1,1)-1))+1):$V2809,"&gt;0",INDEX($V:$V,ROW($V2809)-VALUE(LEFT(W$1,FIND("-",W$1,1)-1))+1):$V2809)/COUNTIF(INDEX($V:$V,ROW($V2809)-VALUE(LEFT(W$1,FIND("-",W$1,1)-1))+1):$V2809,"&gt;0"))/(SUMIF(INDEX($V:$V,ROW($V2809)-VALUE(LEFT(W$1,FIND("-",W$1,1)-1))+1):$V2809,"&lt;0",INDEX($V:$V,ROW($V2809)-VALUE(LEFT(W$1,FIND("-",W$1,1)-1))+1):$V2809)/COUNTIF(INDEX($V:$V,ROW($V2809)-VALUE(LEFT(W$1,FIND("-",W$1,1)-1))+1):$V2809,"&lt;0")))),100-100/(1+ABS((SUMIF(INDEX($V:$V,ROW($V2809)-VALUE(LEFT(W$1,FIND("-",W$1,1)-1))+1):$V2809,"&gt;0",INDEX($V:$V,ROW($V2809)-VALUE(LEFT(W$1,FIND("-",W$1,1)-1))+1):$V2809)/VALUE(LEFT(W$1,FIND("-",W$1,1)-1)))/(SUMIF(INDEX($V:$V,ROW($V2809)-VALUE(LEFT(W$1,FIND("-",W$1,1)-1))+1):$V2809,"&lt;0",INDEX($V:$V,ROW($V2809)-VALUE(LEFT(W$1,FIND("-",W$1,1)-1))+1):$V2809)/VALUE(LEFT(W$1,FIND("-",W$1,1)-1)))))))</f>
        <v>50</v>
      </c>
      <c r="Y2809">
        <f>IF(ROW($E2809)&lt;=VALUE(LEFT(Y$1,FIND("-",Y$1,1)-1)),0,MAX(INDEX(C:C,ROW(C2809)-VALUE(LEFT(Y$1,FIND("-",Y$1,1)-1))+1):C2809))</f>
        <v>0.155</v>
      </c>
      <c r="Z2809">
        <f>IF(ROW($E2809)&lt;=VALUE(LEFT(Z$1,FIND("-",Z$1,1)-1)),0,MIN(INDEX(D:D,ROW(D2809)-VALUE(LEFT(Z$1,FIND("-",Z$1,1)-1))+1):D2809))</f>
        <v>0.15</v>
      </c>
      <c r="AA2809">
        <f t="shared" si="396"/>
        <v>0</v>
      </c>
      <c r="AB2809">
        <f>IF(ROW($AA2809)&lt;=VALUE(LEFT(AA$1,FIND("-",AA$1,1)-1))+VALUE(LEFT(AB$1,FIND("-",AB$1,1)-1)-1),0,AVERAGE(INDEX($AA:$AA,ROW($AA2809)-VALUE(LEFT(AB$1,FIND("-",AB$1,1)-1))+1):$AA2809))</f>
        <v>33.333333333333336</v>
      </c>
      <c r="AC2809">
        <f>IF(ROW($AA2809)&lt;=VALUE(LEFT(AA$1,FIND("-",AA$1,1)-1))+VALUE(LEFT(AB$1,FIND("-",AB$1,1)-1)-1)+VALUE(LEFT(AC$1,FIND("-",AC$1,1)-1)-1),0,AVERAGE(INDEX($AB:$AB,ROW($AB2809)-VALUE(LEFT(AC$1,FIND("-",AC$1,1)-1))+1):$AB2809))</f>
        <v>33.333333333333336</v>
      </c>
      <c r="AE2809">
        <f t="shared" si="393"/>
        <v>176562544</v>
      </c>
      <c r="AG2809" t="str">
        <f t="shared" si="395"/>
        <v/>
      </c>
    </row>
    <row r="2810" spans="1:33" x14ac:dyDescent="0.25">
      <c r="A2810" s="6">
        <v>41071</v>
      </c>
      <c r="B2810">
        <v>0.15</v>
      </c>
      <c r="C2810">
        <v>0.15</v>
      </c>
      <c r="D2810">
        <v>0.14499999999999999</v>
      </c>
      <c r="E2810">
        <v>0.14499999999999999</v>
      </c>
      <c r="F2810">
        <v>0.112</v>
      </c>
      <c r="G2810">
        <v>191500</v>
      </c>
      <c r="I2810" t="str">
        <f t="shared" si="388"/>
        <v/>
      </c>
      <c r="J2810" t="str">
        <f t="shared" si="389"/>
        <v/>
      </c>
      <c r="K2810" t="str">
        <f t="shared" si="390"/>
        <v/>
      </c>
      <c r="M2810" s="11" t="str">
        <f t="shared" si="394"/>
        <v/>
      </c>
      <c r="O2810">
        <f>IF(ROW($E2810)&lt;=VALUE(LEFT(O$1,FIND("-",O$1,1)-1)),0,IF(ROW($E2810)=VALUE(LEFT(O$1,FIND("-",O$1,1)-1))+1,AVERAGE(INDEX($E:$E,ROW($E2810)-VALUE(LEFT(O$1,FIND("-",O$1,1)-1))):$E2810),($E2810*(2/(VALUE(LEFT(O$1,FIND("-",O$1,1)-1))+1)))+(O2809*(1-(2/(VALUE(LEFT(O$1,FIND("-",O$1,1)-1))+1))))))</f>
        <v>0.14817562137396231</v>
      </c>
      <c r="Q2810">
        <f>IF(ROW($E2810)&lt;=VALUE(LEFT(Q$1,FIND("-",Q$1,1)-1)),0,IF(ROW($E2810)=VALUE(LEFT(Q$1,FIND("-",Q$1,1)-1))+1,AVERAGE(INDEX($E:$E,ROW($E2810)-VALUE(LEFT(Q$1,FIND("-",Q$1,1)-1))):$E2810),($E2810*(2/(VALUE(LEFT(Q$1,FIND("-",Q$1,1)-1))+1)))+(Q2809*(1-(2/(VALUE(LEFT(Q$1,FIND("-",Q$1,1)-1))+1))))))</f>
        <v>0.15097809378107874</v>
      </c>
      <c r="R2810">
        <f>IF(ROW($E2810)&lt;=VALUE(LEFT(R$1,FIND("-",R$1,1)-1)),0,IF(ROW($E2810)=VALUE(LEFT(R$1,FIND("-",R$1,1)-1))+1,AVERAGE(INDEX($E:$E,ROW($E2810)-VALUE(LEFT(R$1,FIND("-",R$1,1)-1))):$E2810),($E2810*(2/(VALUE(LEFT(R$1,FIND("-",R$1,1)-1))+1)))+(R2809*(1-(2/(VALUE(LEFT(R$1,FIND("-",R$1,1)-1))+1))))))</f>
        <v>0.15249323329838124</v>
      </c>
      <c r="S2810">
        <f t="shared" si="391"/>
        <v>-1.5151395173025051E-3</v>
      </c>
      <c r="T2810">
        <f>IF(ROW($E2810)&lt;=MAX(VALUE(LEFT(Q$1,FIND("-",Q$1,1)-1)),VALUE(LEFT(R$1,FIND("-",R$1,1)-1)))+VALUE(LEFT(T$1,FIND("-",T$1,1)-1))-1,0,IF(ROW($E2810)=MAX(VALUE(LEFT(Q$1,FIND("-",Q$1,1)-1)),VALUE(LEFT(R$1,FIND("-",R$1,1)-1)))+VALUE(LEFT(T$1,FIND("-",T$1,1)-1)),AVERAGE(INDEX($S:$S,ROW(S2810)-VALUE(LEFT(T$1,FIND("-",T$1,1)-1))+1):S2810),($S2810*(2/(VALUE(LEFT(T$1,FIND("-",T$1,1)-1))+1)))+(T2809*(1-(2/(VALUE(LEFT(T$1,FIND("-",T$1,1)-1))+1))))))</f>
        <v>-9.5873242814685175E-4</v>
      </c>
      <c r="V2810">
        <f t="shared" si="392"/>
        <v>-5.0000000000000044E-3</v>
      </c>
      <c r="W2810">
        <f>IF(ROW($E2810)&lt;=VALUE(LEFT(W$1,FIND("-",W$1,1)-1))+1,0,IF(ROW($E2809)=VALUE(LEFT(W$1,FIND("-",W$1,1)-1))+1,100-100/(1+ABS((SUMIF(INDEX($V:$V,ROW($V2810)-VALUE(LEFT(W$1,FIND("-",W$1,1)-1))+1):$V2810,"&gt;0",INDEX($V:$V,ROW($V2810)-VALUE(LEFT(W$1,FIND("-",W$1,1)-1))+1):$V2810)/COUNTIF(INDEX($V:$V,ROW($V2810)-VALUE(LEFT(W$1,FIND("-",W$1,1)-1))+1):$V2810,"&gt;0"))/(SUMIF(INDEX($V:$V,ROW($V2810)-VALUE(LEFT(W$1,FIND("-",W$1,1)-1))+1):$V2810,"&lt;0",INDEX($V:$V,ROW($V2810)-VALUE(LEFT(W$1,FIND("-",W$1,1)-1))+1):$V2810)/COUNTIF(INDEX($V:$V,ROW($V2810)-VALUE(LEFT(W$1,FIND("-",W$1,1)-1))+1):$V2810,"&lt;0")))),100-100/(1+ABS((SUMIF(INDEX($V:$V,ROW($V2810)-VALUE(LEFT(W$1,FIND("-",W$1,1)-1))+1):$V2810,"&gt;0",INDEX($V:$V,ROW($V2810)-VALUE(LEFT(W$1,FIND("-",W$1,1)-1))+1):$V2810)/VALUE(LEFT(W$1,FIND("-",W$1,1)-1)))/(SUMIF(INDEX($V:$V,ROW($V2810)-VALUE(LEFT(W$1,FIND("-",W$1,1)-1))+1):$V2810,"&lt;0",INDEX($V:$V,ROW($V2810)-VALUE(LEFT(W$1,FIND("-",W$1,1)-1))+1):$V2810)/VALUE(LEFT(W$1,FIND("-",W$1,1)-1)))))))</f>
        <v>33.333333333333329</v>
      </c>
      <c r="Y2810">
        <f>IF(ROW($E2810)&lt;=VALUE(LEFT(Y$1,FIND("-",Y$1,1)-1)),0,MAX(INDEX(C:C,ROW(C2810)-VALUE(LEFT(Y$1,FIND("-",Y$1,1)-1))+1):C2810))</f>
        <v>0.155</v>
      </c>
      <c r="Z2810">
        <f>IF(ROW($E2810)&lt;=VALUE(LEFT(Z$1,FIND("-",Z$1,1)-1)),0,MIN(INDEX(D:D,ROW(D2810)-VALUE(LEFT(Z$1,FIND("-",Z$1,1)-1))+1):D2810))</f>
        <v>0.14499999999999999</v>
      </c>
      <c r="AA2810">
        <f t="shared" si="396"/>
        <v>0</v>
      </c>
      <c r="AB2810">
        <f>IF(ROW($AA2810)&lt;=VALUE(LEFT(AA$1,FIND("-",AA$1,1)-1))+VALUE(LEFT(AB$1,FIND("-",AB$1,1)-1)-1),0,AVERAGE(INDEX($AA:$AA,ROW($AA2810)-VALUE(LEFT(AB$1,FIND("-",AB$1,1)-1))+1):$AA2810))</f>
        <v>0</v>
      </c>
      <c r="AC2810">
        <f>IF(ROW($AA2810)&lt;=VALUE(LEFT(AA$1,FIND("-",AA$1,1)-1))+VALUE(LEFT(AB$1,FIND("-",AB$1,1)-1)-1)+VALUE(LEFT(AC$1,FIND("-",AC$1,1)-1)-1),0,AVERAGE(INDEX($AB:$AB,ROW($AB2810)-VALUE(LEFT(AC$1,FIND("-",AC$1,1)-1))+1):$AB2810))</f>
        <v>22.222222222222225</v>
      </c>
      <c r="AE2810">
        <f t="shared" si="393"/>
        <v>176371044</v>
      </c>
      <c r="AG2810" t="str">
        <f t="shared" si="395"/>
        <v/>
      </c>
    </row>
    <row r="2811" spans="1:33" x14ac:dyDescent="0.25">
      <c r="A2811" s="6">
        <v>41072</v>
      </c>
      <c r="B2811">
        <v>0.14499999999999999</v>
      </c>
      <c r="C2811">
        <v>0.15</v>
      </c>
      <c r="D2811">
        <v>0.14499999999999999</v>
      </c>
      <c r="E2811">
        <v>0.15</v>
      </c>
      <c r="F2811">
        <v>0.11586200000000001</v>
      </c>
      <c r="G2811">
        <v>3100</v>
      </c>
      <c r="I2811" t="str">
        <f t="shared" ref="I2811:I2874" si="397">IF(AND(T2811&gt;=S2811,T2810&lt;S2810),"Bearish",IF(AND(T2811&lt;S2811,T2810&gt;=S2810),"Bullish",""))</f>
        <v/>
      </c>
      <c r="J2811" t="str">
        <f t="shared" ref="J2811:J2874" si="398">IF(W2811&gt;70,"Overbought",IF(W2811&lt;30,"Oversold",""))</f>
        <v/>
      </c>
      <c r="K2811" t="str">
        <f t="shared" ref="K2811:K2874" si="399">IF(AND(AC2811&lt;20,AC2811&gt;AB2811),"Oversold Above %D",IF(AND(AC2811&lt;20,AC2811&lt;=AB2811),"Oversold Below %D",IF(AND(AC2811&gt;80,AC2811&lt;AB2811),"Overbought Below %D",IF(AND(AC2811&gt;80,AC2811&gt;=AB2811),"Overbought Above %D",IF(AND(AC2811&gt;=20,LEFT(K2810,5)="Overs"),"Buy",IF(AND(AC2811&lt;=80,LEFT(K2810,5)="Overb"),"Sell",""))))))</f>
        <v>Oversold Below %D</v>
      </c>
      <c r="M2811" s="11" t="str">
        <f t="shared" si="394"/>
        <v/>
      </c>
      <c r="O2811">
        <f>IF(ROW($E2811)&lt;=VALUE(LEFT(O$1,FIND("-",O$1,1)-1)),0,IF(ROW($E2811)=VALUE(LEFT(O$1,FIND("-",O$1,1)-1))+1,AVERAGE(INDEX($E:$E,ROW($E2811)-VALUE(LEFT(O$1,FIND("-",O$1,1)-1))):$E2811),($E2811*(2/(VALUE(LEFT(O$1,FIND("-",O$1,1)-1))+1)))+(O2810*(1-(2/(VALUE(LEFT(O$1,FIND("-",O$1,1)-1))+1))))))</f>
        <v>0.14819377439511691</v>
      </c>
      <c r="Q2811">
        <f>IF(ROW($E2811)&lt;=VALUE(LEFT(Q$1,FIND("-",Q$1,1)-1)),0,IF(ROW($E2811)=VALUE(LEFT(Q$1,FIND("-",Q$1,1)-1))+1,AVERAGE(INDEX($E:$E,ROW($E2811)-VALUE(LEFT(Q$1,FIND("-",Q$1,1)-1))):$E2811),($E2811*(2/(VALUE(LEFT(Q$1,FIND("-",Q$1,1)-1))+1)))+(Q2810*(1-(2/(VALUE(LEFT(Q$1,FIND("-",Q$1,1)-1))+1))))))</f>
        <v>0.15082761781475892</v>
      </c>
      <c r="R2811">
        <f>IF(ROW($E2811)&lt;=VALUE(LEFT(R$1,FIND("-",R$1,1)-1)),0,IF(ROW($E2811)=VALUE(LEFT(R$1,FIND("-",R$1,1)-1))+1,AVERAGE(INDEX($E:$E,ROW($E2811)-VALUE(LEFT(R$1,FIND("-",R$1,1)-1))):$E2811),($E2811*(2/(VALUE(LEFT(R$1,FIND("-",R$1,1)-1))+1)))+(R2810*(1-(2/(VALUE(LEFT(R$1,FIND("-",R$1,1)-1))+1))))))</f>
        <v>0.15230854935035298</v>
      </c>
      <c r="S2811">
        <f t="shared" ref="S2811:S2874" si="400">IF(ROW($E2811)&lt;=MAX(VALUE(LEFT(Q$1,FIND("-",Q$1,1)-1)),VALUE(LEFT(R$1,FIND("-",R$1,1)-1))),0,Q2811-R2811)</f>
        <v>-1.48093153559406E-3</v>
      </c>
      <c r="T2811">
        <f>IF(ROW($E2811)&lt;=MAX(VALUE(LEFT(Q$1,FIND("-",Q$1,1)-1)),VALUE(LEFT(R$1,FIND("-",R$1,1)-1)))+VALUE(LEFT(T$1,FIND("-",T$1,1)-1))-1,0,IF(ROW($E2811)=MAX(VALUE(LEFT(Q$1,FIND("-",Q$1,1)-1)),VALUE(LEFT(R$1,FIND("-",R$1,1)-1)))+VALUE(LEFT(T$1,FIND("-",T$1,1)-1)),AVERAGE(INDEX($S:$S,ROW(S2811)-VALUE(LEFT(T$1,FIND("-",T$1,1)-1))+1):S2811),($S2811*(2/(VALUE(LEFT(T$1,FIND("-",T$1,1)-1))+1)))+(T2810*(1-(2/(VALUE(LEFT(T$1,FIND("-",T$1,1)-1))+1))))))</f>
        <v>-1.0631722496362934E-3</v>
      </c>
      <c r="V2811">
        <f t="shared" ref="V2811:V2874" si="401">IFERROR(1*(E2811-E2810),"")</f>
        <v>5.0000000000000044E-3</v>
      </c>
      <c r="W2811">
        <f>IF(ROW($E2811)&lt;=VALUE(LEFT(W$1,FIND("-",W$1,1)-1))+1,0,IF(ROW($E2810)=VALUE(LEFT(W$1,FIND("-",W$1,1)-1))+1,100-100/(1+ABS((SUMIF(INDEX($V:$V,ROW($V2811)-VALUE(LEFT(W$1,FIND("-",W$1,1)-1))+1):$V2811,"&gt;0",INDEX($V:$V,ROW($V2811)-VALUE(LEFT(W$1,FIND("-",W$1,1)-1))+1):$V2811)/COUNTIF(INDEX($V:$V,ROW($V2811)-VALUE(LEFT(W$1,FIND("-",W$1,1)-1))+1):$V2811,"&gt;0"))/(SUMIF(INDEX($V:$V,ROW($V2811)-VALUE(LEFT(W$1,FIND("-",W$1,1)-1))+1):$V2811,"&lt;0",INDEX($V:$V,ROW($V2811)-VALUE(LEFT(W$1,FIND("-",W$1,1)-1))+1):$V2811)/COUNTIF(INDEX($V:$V,ROW($V2811)-VALUE(LEFT(W$1,FIND("-",W$1,1)-1))+1):$V2811,"&lt;0")))),100-100/(1+ABS((SUMIF(INDEX($V:$V,ROW($V2811)-VALUE(LEFT(W$1,FIND("-",W$1,1)-1))+1):$V2811,"&gt;0",INDEX($V:$V,ROW($V2811)-VALUE(LEFT(W$1,FIND("-",W$1,1)-1))+1):$V2811)/VALUE(LEFT(W$1,FIND("-",W$1,1)-1)))/(SUMIF(INDEX($V:$V,ROW($V2811)-VALUE(LEFT(W$1,FIND("-",W$1,1)-1))+1):$V2811,"&lt;0",INDEX($V:$V,ROW($V2811)-VALUE(LEFT(W$1,FIND("-",W$1,1)-1))+1):$V2811)/VALUE(LEFT(W$1,FIND("-",W$1,1)-1)))))))</f>
        <v>50</v>
      </c>
      <c r="Y2811">
        <f>IF(ROW($E2811)&lt;=VALUE(LEFT(Y$1,FIND("-",Y$1,1)-1)),0,MAX(INDEX(C:C,ROW(C2811)-VALUE(LEFT(Y$1,FIND("-",Y$1,1)-1))+1):C2811))</f>
        <v>0.155</v>
      </c>
      <c r="Z2811">
        <f>IF(ROW($E2811)&lt;=VALUE(LEFT(Z$1,FIND("-",Z$1,1)-1)),0,MIN(INDEX(D:D,ROW(D2811)-VALUE(LEFT(Z$1,FIND("-",Z$1,1)-1))+1):D2811))</f>
        <v>0.14499999999999999</v>
      </c>
      <c r="AA2811">
        <f t="shared" si="396"/>
        <v>50</v>
      </c>
      <c r="AB2811">
        <f>IF(ROW($AA2811)&lt;=VALUE(LEFT(AA$1,FIND("-",AA$1,1)-1))+VALUE(LEFT(AB$1,FIND("-",AB$1,1)-1)-1),0,AVERAGE(INDEX($AA:$AA,ROW($AA2811)-VALUE(LEFT(AB$1,FIND("-",AB$1,1)-1))+1):$AA2811))</f>
        <v>16.666666666666668</v>
      </c>
      <c r="AC2811">
        <f>IF(ROW($AA2811)&lt;=VALUE(LEFT(AA$1,FIND("-",AA$1,1)-1))+VALUE(LEFT(AB$1,FIND("-",AB$1,1)-1)-1)+VALUE(LEFT(AC$1,FIND("-",AC$1,1)-1)-1),0,AVERAGE(INDEX($AB:$AB,ROW($AB2811)-VALUE(LEFT(AC$1,FIND("-",AC$1,1)-1))+1):$AB2811))</f>
        <v>16.666666666666668</v>
      </c>
      <c r="AE2811">
        <f t="shared" ref="AE2811:AE2874" si="402">IFERROR(IF($E2811=$E2810,AE2810,IF($E2811&gt;$E2810,AE2810+$G2811,IF($E2811&lt;$E2810,AE2810-$G2811,""))),"")</f>
        <v>176374144</v>
      </c>
      <c r="AG2811" t="str">
        <f t="shared" si="395"/>
        <v/>
      </c>
    </row>
    <row r="2812" spans="1:33" x14ac:dyDescent="0.25">
      <c r="A2812" s="6">
        <v>41073</v>
      </c>
      <c r="B2812">
        <v>0.14499999999999999</v>
      </c>
      <c r="C2812">
        <v>0.14499999999999999</v>
      </c>
      <c r="D2812">
        <v>0.14499999999999999</v>
      </c>
      <c r="E2812">
        <v>0.14499999999999999</v>
      </c>
      <c r="F2812">
        <v>0.112</v>
      </c>
      <c r="G2812">
        <v>200</v>
      </c>
      <c r="I2812" t="str">
        <f t="shared" si="397"/>
        <v/>
      </c>
      <c r="J2812" t="str">
        <f t="shared" si="398"/>
        <v/>
      </c>
      <c r="K2812" t="str">
        <f t="shared" si="399"/>
        <v>Oversold Below %D</v>
      </c>
      <c r="M2812" s="11" t="str">
        <f t="shared" si="394"/>
        <v/>
      </c>
      <c r="O2812">
        <f>IF(ROW($E2812)&lt;=VALUE(LEFT(O$1,FIND("-",O$1,1)-1)),0,IF(ROW($E2812)=VALUE(LEFT(O$1,FIND("-",O$1,1)-1))+1,AVERAGE(INDEX($E:$E,ROW($E2812)-VALUE(LEFT(O$1,FIND("-",O$1,1)-1))):$E2812),($E2812*(2/(VALUE(LEFT(O$1,FIND("-",O$1,1)-1))+1)))+(O2811*(1-(2/(VALUE(LEFT(O$1,FIND("-",O$1,1)-1))+1))))))</f>
        <v>0.14816199554541426</v>
      </c>
      <c r="Q2812">
        <f>IF(ROW($E2812)&lt;=VALUE(LEFT(Q$1,FIND("-",Q$1,1)-1)),0,IF(ROW($E2812)=VALUE(LEFT(Q$1,FIND("-",Q$1,1)-1))+1,AVERAGE(INDEX($E:$E,ROW($E2812)-VALUE(LEFT(Q$1,FIND("-",Q$1,1)-1))):$E2812),($E2812*(2/(VALUE(LEFT(Q$1,FIND("-",Q$1,1)-1))+1)))+(Q2811*(1-(2/(VALUE(LEFT(Q$1,FIND("-",Q$1,1)-1))+1))))))</f>
        <v>0.14993106122787292</v>
      </c>
      <c r="R2812">
        <f>IF(ROW($E2812)&lt;=VALUE(LEFT(R$1,FIND("-",R$1,1)-1)),0,IF(ROW($E2812)=VALUE(LEFT(R$1,FIND("-",R$1,1)-1))+1,AVERAGE(INDEX($E:$E,ROW($E2812)-VALUE(LEFT(R$1,FIND("-",R$1,1)-1))):$E2812),($E2812*(2/(VALUE(LEFT(R$1,FIND("-",R$1,1)-1))+1)))+(R2811*(1-(2/(VALUE(LEFT(R$1,FIND("-",R$1,1)-1))+1))))))</f>
        <v>0.15176717532440093</v>
      </c>
      <c r="S2812">
        <f t="shared" si="400"/>
        <v>-1.8361140965280076E-3</v>
      </c>
      <c r="T2812">
        <f>IF(ROW($E2812)&lt;=MAX(VALUE(LEFT(Q$1,FIND("-",Q$1,1)-1)),VALUE(LEFT(R$1,FIND("-",R$1,1)-1)))+VALUE(LEFT(T$1,FIND("-",T$1,1)-1))-1,0,IF(ROW($E2812)=MAX(VALUE(LEFT(Q$1,FIND("-",Q$1,1)-1)),VALUE(LEFT(R$1,FIND("-",R$1,1)-1)))+VALUE(LEFT(T$1,FIND("-",T$1,1)-1)),AVERAGE(INDEX($S:$S,ROW(S2812)-VALUE(LEFT(T$1,FIND("-",T$1,1)-1))+1):S2812),($S2812*(2/(VALUE(LEFT(T$1,FIND("-",T$1,1)-1))+1)))+(T2811*(1-(2/(VALUE(LEFT(T$1,FIND("-",T$1,1)-1))+1))))))</f>
        <v>-1.2177606190146364E-3</v>
      </c>
      <c r="V2812">
        <f t="shared" si="401"/>
        <v>-5.0000000000000044E-3</v>
      </c>
      <c r="W2812">
        <f>IF(ROW($E2812)&lt;=VALUE(LEFT(W$1,FIND("-",W$1,1)-1))+1,0,IF(ROW($E2811)=VALUE(LEFT(W$1,FIND("-",W$1,1)-1))+1,100-100/(1+ABS((SUMIF(INDEX($V:$V,ROW($V2812)-VALUE(LEFT(W$1,FIND("-",W$1,1)-1))+1):$V2812,"&gt;0",INDEX($V:$V,ROW($V2812)-VALUE(LEFT(W$1,FIND("-",W$1,1)-1))+1):$V2812)/COUNTIF(INDEX($V:$V,ROW($V2812)-VALUE(LEFT(W$1,FIND("-",W$1,1)-1))+1):$V2812,"&gt;0"))/(SUMIF(INDEX($V:$V,ROW($V2812)-VALUE(LEFT(W$1,FIND("-",W$1,1)-1))+1):$V2812,"&lt;0",INDEX($V:$V,ROW($V2812)-VALUE(LEFT(W$1,FIND("-",W$1,1)-1))+1):$V2812)/COUNTIF(INDEX($V:$V,ROW($V2812)-VALUE(LEFT(W$1,FIND("-",W$1,1)-1))+1):$V2812,"&lt;0")))),100-100/(1+ABS((SUMIF(INDEX($V:$V,ROW($V2812)-VALUE(LEFT(W$1,FIND("-",W$1,1)-1))+1):$V2812,"&gt;0",INDEX($V:$V,ROW($V2812)-VALUE(LEFT(W$1,FIND("-",W$1,1)-1))+1):$V2812)/VALUE(LEFT(W$1,FIND("-",W$1,1)-1)))/(SUMIF(INDEX($V:$V,ROW($V2812)-VALUE(LEFT(W$1,FIND("-",W$1,1)-1))+1):$V2812,"&lt;0",INDEX($V:$V,ROW($V2812)-VALUE(LEFT(W$1,FIND("-",W$1,1)-1))+1):$V2812)/VALUE(LEFT(W$1,FIND("-",W$1,1)-1)))))))</f>
        <v>33.333333333333329</v>
      </c>
      <c r="Y2812">
        <f>IF(ROW($E2812)&lt;=VALUE(LEFT(Y$1,FIND("-",Y$1,1)-1)),0,MAX(INDEX(C:C,ROW(C2812)-VALUE(LEFT(Y$1,FIND("-",Y$1,1)-1))+1):C2812))</f>
        <v>0.155</v>
      </c>
      <c r="Z2812">
        <f>IF(ROW($E2812)&lt;=VALUE(LEFT(Z$1,FIND("-",Z$1,1)-1)),0,MIN(INDEX(D:D,ROW(D2812)-VALUE(LEFT(Z$1,FIND("-",Z$1,1)-1))+1):D2812))</f>
        <v>0.14499999999999999</v>
      </c>
      <c r="AA2812">
        <f t="shared" si="396"/>
        <v>0</v>
      </c>
      <c r="AB2812">
        <f>IF(ROW($AA2812)&lt;=VALUE(LEFT(AA$1,FIND("-",AA$1,1)-1))+VALUE(LEFT(AB$1,FIND("-",AB$1,1)-1)-1),0,AVERAGE(INDEX($AA:$AA,ROW($AA2812)-VALUE(LEFT(AB$1,FIND("-",AB$1,1)-1))+1):$AA2812))</f>
        <v>16.666666666666668</v>
      </c>
      <c r="AC2812">
        <f>IF(ROW($AA2812)&lt;=VALUE(LEFT(AA$1,FIND("-",AA$1,1)-1))+VALUE(LEFT(AB$1,FIND("-",AB$1,1)-1)-1)+VALUE(LEFT(AC$1,FIND("-",AC$1,1)-1)-1),0,AVERAGE(INDEX($AB:$AB,ROW($AB2812)-VALUE(LEFT(AC$1,FIND("-",AC$1,1)-1))+1):$AB2812))</f>
        <v>11.111111111111112</v>
      </c>
      <c r="AE2812">
        <f t="shared" si="402"/>
        <v>176373944</v>
      </c>
      <c r="AG2812" t="str">
        <f t="shared" si="395"/>
        <v/>
      </c>
    </row>
    <row r="2813" spans="1:33" x14ac:dyDescent="0.25">
      <c r="A2813" s="6">
        <v>41074</v>
      </c>
      <c r="B2813">
        <v>0.14499999999999999</v>
      </c>
      <c r="C2813">
        <v>0.14499999999999999</v>
      </c>
      <c r="D2813">
        <v>0.14000000000000001</v>
      </c>
      <c r="E2813">
        <v>0.14000000000000001</v>
      </c>
      <c r="F2813">
        <v>0.108138</v>
      </c>
      <c r="G2813">
        <v>487900</v>
      </c>
      <c r="I2813" t="str">
        <f t="shared" si="397"/>
        <v/>
      </c>
      <c r="J2813" t="str">
        <f t="shared" si="398"/>
        <v>Oversold</v>
      </c>
      <c r="K2813" t="str">
        <f t="shared" si="399"/>
        <v>Oversold Below %D</v>
      </c>
      <c r="M2813" s="11" t="str">
        <f t="shared" si="394"/>
        <v/>
      </c>
      <c r="O2813">
        <f>IF(ROW($E2813)&lt;=VALUE(LEFT(O$1,FIND("-",O$1,1)-1)),0,IF(ROW($E2813)=VALUE(LEFT(O$1,FIND("-",O$1,1)-1))+1,AVERAGE(INDEX($E:$E,ROW($E2813)-VALUE(LEFT(O$1,FIND("-",O$1,1)-1))):$E2813),($E2813*(2/(VALUE(LEFT(O$1,FIND("-",O$1,1)-1))+1)))+(O2812*(1-(2/(VALUE(LEFT(O$1,FIND("-",O$1,1)-1))+1))))))</f>
        <v>0.14808078165939023</v>
      </c>
      <c r="Q2813">
        <f>IF(ROW($E2813)&lt;=VALUE(LEFT(Q$1,FIND("-",Q$1,1)-1)),0,IF(ROW($E2813)=VALUE(LEFT(Q$1,FIND("-",Q$1,1)-1))+1,AVERAGE(INDEX($E:$E,ROW($E2813)-VALUE(LEFT(Q$1,FIND("-",Q$1,1)-1))):$E2813),($E2813*(2/(VALUE(LEFT(Q$1,FIND("-",Q$1,1)-1))+1)))+(Q2812*(1-(2/(VALUE(LEFT(Q$1,FIND("-",Q$1,1)-1))+1))))))</f>
        <v>0.148403205654354</v>
      </c>
      <c r="R2813">
        <f>IF(ROW($E2813)&lt;=VALUE(LEFT(R$1,FIND("-",R$1,1)-1)),0,IF(ROW($E2813)=VALUE(LEFT(R$1,FIND("-",R$1,1)-1))+1,AVERAGE(INDEX($E:$E,ROW($E2813)-VALUE(LEFT(R$1,FIND("-",R$1,1)-1))):$E2813),($E2813*(2/(VALUE(LEFT(R$1,FIND("-",R$1,1)-1))+1)))+(R2812*(1-(2/(VALUE(LEFT(R$1,FIND("-",R$1,1)-1))+1))))))</f>
        <v>0.15089553270777864</v>
      </c>
      <c r="S2813">
        <f t="shared" si="400"/>
        <v>-2.4923270534246422E-3</v>
      </c>
      <c r="T2813">
        <f>IF(ROW($E2813)&lt;=MAX(VALUE(LEFT(Q$1,FIND("-",Q$1,1)-1)),VALUE(LEFT(R$1,FIND("-",R$1,1)-1)))+VALUE(LEFT(T$1,FIND("-",T$1,1)-1))-1,0,IF(ROW($E2813)=MAX(VALUE(LEFT(Q$1,FIND("-",Q$1,1)-1)),VALUE(LEFT(R$1,FIND("-",R$1,1)-1)))+VALUE(LEFT(T$1,FIND("-",T$1,1)-1)),AVERAGE(INDEX($S:$S,ROW(S2813)-VALUE(LEFT(T$1,FIND("-",T$1,1)-1))+1):S2813),($S2813*(2/(VALUE(LEFT(T$1,FIND("-",T$1,1)-1))+1)))+(T2812*(1-(2/(VALUE(LEFT(T$1,FIND("-",T$1,1)-1))+1))))))</f>
        <v>-1.4726739058966375E-3</v>
      </c>
      <c r="V2813">
        <f t="shared" si="401"/>
        <v>-4.9999999999999767E-3</v>
      </c>
      <c r="W2813">
        <f>IF(ROW($E2813)&lt;=VALUE(LEFT(W$1,FIND("-",W$1,1)-1))+1,0,IF(ROW($E2812)=VALUE(LEFT(W$1,FIND("-",W$1,1)-1))+1,100-100/(1+ABS((SUMIF(INDEX($V:$V,ROW($V2813)-VALUE(LEFT(W$1,FIND("-",W$1,1)-1))+1):$V2813,"&gt;0",INDEX($V:$V,ROW($V2813)-VALUE(LEFT(W$1,FIND("-",W$1,1)-1))+1):$V2813)/COUNTIF(INDEX($V:$V,ROW($V2813)-VALUE(LEFT(W$1,FIND("-",W$1,1)-1))+1):$V2813,"&gt;0"))/(SUMIF(INDEX($V:$V,ROW($V2813)-VALUE(LEFT(W$1,FIND("-",W$1,1)-1))+1):$V2813,"&lt;0",INDEX($V:$V,ROW($V2813)-VALUE(LEFT(W$1,FIND("-",W$1,1)-1))+1):$V2813)/COUNTIF(INDEX($V:$V,ROW($V2813)-VALUE(LEFT(W$1,FIND("-",W$1,1)-1))+1):$V2813,"&lt;0")))),100-100/(1+ABS((SUMIF(INDEX($V:$V,ROW($V2813)-VALUE(LEFT(W$1,FIND("-",W$1,1)-1))+1):$V2813,"&gt;0",INDEX($V:$V,ROW($V2813)-VALUE(LEFT(W$1,FIND("-",W$1,1)-1))+1):$V2813)/VALUE(LEFT(W$1,FIND("-",W$1,1)-1)))/(SUMIF(INDEX($V:$V,ROW($V2813)-VALUE(LEFT(W$1,FIND("-",W$1,1)-1))+1):$V2813,"&lt;0",INDEX($V:$V,ROW($V2813)-VALUE(LEFT(W$1,FIND("-",W$1,1)-1))+1):$V2813)/VALUE(LEFT(W$1,FIND("-",W$1,1)-1)))))))</f>
        <v>28.571428571428584</v>
      </c>
      <c r="Y2813">
        <f>IF(ROW($E2813)&lt;=VALUE(LEFT(Y$1,FIND("-",Y$1,1)-1)),0,MAX(INDEX(C:C,ROW(C2813)-VALUE(LEFT(Y$1,FIND("-",Y$1,1)-1))+1):C2813))</f>
        <v>0.155</v>
      </c>
      <c r="Z2813">
        <f>IF(ROW($E2813)&lt;=VALUE(LEFT(Z$1,FIND("-",Z$1,1)-1)),0,MIN(INDEX(D:D,ROW(D2813)-VALUE(LEFT(Z$1,FIND("-",Z$1,1)-1))+1):D2813))</f>
        <v>0.14000000000000001</v>
      </c>
      <c r="AA2813">
        <f t="shared" si="396"/>
        <v>0</v>
      </c>
      <c r="AB2813">
        <f>IF(ROW($AA2813)&lt;=VALUE(LEFT(AA$1,FIND("-",AA$1,1)-1))+VALUE(LEFT(AB$1,FIND("-",AB$1,1)-1)-1),0,AVERAGE(INDEX($AA:$AA,ROW($AA2813)-VALUE(LEFT(AB$1,FIND("-",AB$1,1)-1))+1):$AA2813))</f>
        <v>16.666666666666668</v>
      </c>
      <c r="AC2813">
        <f>IF(ROW($AA2813)&lt;=VALUE(LEFT(AA$1,FIND("-",AA$1,1)-1))+VALUE(LEFT(AB$1,FIND("-",AB$1,1)-1)-1)+VALUE(LEFT(AC$1,FIND("-",AC$1,1)-1)-1),0,AVERAGE(INDEX($AB:$AB,ROW($AB2813)-VALUE(LEFT(AC$1,FIND("-",AC$1,1)-1))+1):$AB2813))</f>
        <v>16.666666666666668</v>
      </c>
      <c r="AE2813">
        <f t="shared" si="402"/>
        <v>175886044</v>
      </c>
      <c r="AG2813" t="str">
        <f t="shared" si="395"/>
        <v/>
      </c>
    </row>
    <row r="2814" spans="1:33" x14ac:dyDescent="0.25">
      <c r="A2814" s="6">
        <v>41075</v>
      </c>
      <c r="B2814">
        <v>0.14000000000000001</v>
      </c>
      <c r="C2814">
        <v>0.14499999999999999</v>
      </c>
      <c r="D2814">
        <v>0.14000000000000001</v>
      </c>
      <c r="E2814">
        <v>0.14499999999999999</v>
      </c>
      <c r="F2814">
        <v>0.112</v>
      </c>
      <c r="G2814">
        <v>618500</v>
      </c>
      <c r="I2814" t="str">
        <f t="shared" si="397"/>
        <v/>
      </c>
      <c r="J2814" t="str">
        <f t="shared" si="398"/>
        <v/>
      </c>
      <c r="K2814" t="str">
        <f t="shared" si="399"/>
        <v>Oversold Above %D</v>
      </c>
      <c r="M2814" s="11" t="str">
        <f t="shared" si="394"/>
        <v/>
      </c>
      <c r="O2814">
        <f>IF(ROW($E2814)&lt;=VALUE(LEFT(O$1,FIND("-",O$1,1)-1)),0,IF(ROW($E2814)=VALUE(LEFT(O$1,FIND("-",O$1,1)-1))+1,AVERAGE(INDEX($E:$E,ROW($E2814)-VALUE(LEFT(O$1,FIND("-",O$1,1)-1))):$E2814),($E2814*(2/(VALUE(LEFT(O$1,FIND("-",O$1,1)-1))+1)))+(O2813*(1-(2/(VALUE(LEFT(O$1,FIND("-",O$1,1)-1))+1))))))</f>
        <v>0.14805012711551568</v>
      </c>
      <c r="Q2814">
        <f>IF(ROW($E2814)&lt;=VALUE(LEFT(Q$1,FIND("-",Q$1,1)-1)),0,IF(ROW($E2814)=VALUE(LEFT(Q$1,FIND("-",Q$1,1)-1))+1,AVERAGE(INDEX($E:$E,ROW($E2814)-VALUE(LEFT(Q$1,FIND("-",Q$1,1)-1))):$E2814),($E2814*(2/(VALUE(LEFT(Q$1,FIND("-",Q$1,1)-1))+1)))+(Q2813*(1-(2/(VALUE(LEFT(Q$1,FIND("-",Q$1,1)-1))+1))))))</f>
        <v>0.14787963555368414</v>
      </c>
      <c r="R2814">
        <f>IF(ROW($E2814)&lt;=VALUE(LEFT(R$1,FIND("-",R$1,1)-1)),0,IF(ROW($E2814)=VALUE(LEFT(R$1,FIND("-",R$1,1)-1))+1,AVERAGE(INDEX($E:$E,ROW($E2814)-VALUE(LEFT(R$1,FIND("-",R$1,1)-1))):$E2814),($E2814*(2/(VALUE(LEFT(R$1,FIND("-",R$1,1)-1))+1)))+(R2813*(1-(2/(VALUE(LEFT(R$1,FIND("-",R$1,1)-1))+1))))))</f>
        <v>0.15045882658127652</v>
      </c>
      <c r="S2814">
        <f t="shared" si="400"/>
        <v>-2.5791910275923813E-3</v>
      </c>
      <c r="T2814">
        <f>IF(ROW($E2814)&lt;=MAX(VALUE(LEFT(Q$1,FIND("-",Q$1,1)-1)),VALUE(LEFT(R$1,FIND("-",R$1,1)-1)))+VALUE(LEFT(T$1,FIND("-",T$1,1)-1))-1,0,IF(ROW($E2814)=MAX(VALUE(LEFT(Q$1,FIND("-",Q$1,1)-1)),VALUE(LEFT(R$1,FIND("-",R$1,1)-1)))+VALUE(LEFT(T$1,FIND("-",T$1,1)-1)),AVERAGE(INDEX($S:$S,ROW(S2814)-VALUE(LEFT(T$1,FIND("-",T$1,1)-1))+1):S2814),($S2814*(2/(VALUE(LEFT(T$1,FIND("-",T$1,1)-1))+1)))+(T2813*(1-(2/(VALUE(LEFT(T$1,FIND("-",T$1,1)-1))+1))))))</f>
        <v>-1.6939773302357864E-3</v>
      </c>
      <c r="V2814">
        <f t="shared" si="401"/>
        <v>4.9999999999999767E-3</v>
      </c>
      <c r="W2814">
        <f>IF(ROW($E2814)&lt;=VALUE(LEFT(W$1,FIND("-",W$1,1)-1))+1,0,IF(ROW($E2813)=VALUE(LEFT(W$1,FIND("-",W$1,1)-1))+1,100-100/(1+ABS((SUMIF(INDEX($V:$V,ROW($V2814)-VALUE(LEFT(W$1,FIND("-",W$1,1)-1))+1):$V2814,"&gt;0",INDEX($V:$V,ROW($V2814)-VALUE(LEFT(W$1,FIND("-",W$1,1)-1))+1):$V2814)/COUNTIF(INDEX($V:$V,ROW($V2814)-VALUE(LEFT(W$1,FIND("-",W$1,1)-1))+1):$V2814,"&gt;0"))/(SUMIF(INDEX($V:$V,ROW($V2814)-VALUE(LEFT(W$1,FIND("-",W$1,1)-1))+1):$V2814,"&lt;0",INDEX($V:$V,ROW($V2814)-VALUE(LEFT(W$1,FIND("-",W$1,1)-1))+1):$V2814)/COUNTIF(INDEX($V:$V,ROW($V2814)-VALUE(LEFT(W$1,FIND("-",W$1,1)-1))+1):$V2814,"&lt;0")))),100-100/(1+ABS((SUMIF(INDEX($V:$V,ROW($V2814)-VALUE(LEFT(W$1,FIND("-",W$1,1)-1))+1):$V2814,"&gt;0",INDEX($V:$V,ROW($V2814)-VALUE(LEFT(W$1,FIND("-",W$1,1)-1))+1):$V2814)/VALUE(LEFT(W$1,FIND("-",W$1,1)-1)))/(SUMIF(INDEX($V:$V,ROW($V2814)-VALUE(LEFT(W$1,FIND("-",W$1,1)-1))+1):$V2814,"&lt;0",INDEX($V:$V,ROW($V2814)-VALUE(LEFT(W$1,FIND("-",W$1,1)-1))+1):$V2814)/VALUE(LEFT(W$1,FIND("-",W$1,1)-1)))))))</f>
        <v>37.499999999999986</v>
      </c>
      <c r="Y2814">
        <f>IF(ROW($E2814)&lt;=VALUE(LEFT(Y$1,FIND("-",Y$1,1)-1)),0,MAX(INDEX(C:C,ROW(C2814)-VALUE(LEFT(Y$1,FIND("-",Y$1,1)-1))+1):C2814))</f>
        <v>0.155</v>
      </c>
      <c r="Z2814">
        <f>IF(ROW($E2814)&lt;=VALUE(LEFT(Z$1,FIND("-",Z$1,1)-1)),0,MIN(INDEX(D:D,ROW(D2814)-VALUE(LEFT(Z$1,FIND("-",Z$1,1)-1))+1):D2814))</f>
        <v>0.14000000000000001</v>
      </c>
      <c r="AA2814">
        <f t="shared" si="396"/>
        <v>33.333333333333208</v>
      </c>
      <c r="AB2814">
        <f>IF(ROW($AA2814)&lt;=VALUE(LEFT(AA$1,FIND("-",AA$1,1)-1))+VALUE(LEFT(AB$1,FIND("-",AB$1,1)-1)-1),0,AVERAGE(INDEX($AA:$AA,ROW($AA2814)-VALUE(LEFT(AB$1,FIND("-",AB$1,1)-1))+1):$AA2814))</f>
        <v>11.11111111111107</v>
      </c>
      <c r="AC2814">
        <f>IF(ROW($AA2814)&lt;=VALUE(LEFT(AA$1,FIND("-",AA$1,1)-1))+VALUE(LEFT(AB$1,FIND("-",AB$1,1)-1)-1)+VALUE(LEFT(AC$1,FIND("-",AC$1,1)-1)-1),0,AVERAGE(INDEX($AB:$AB,ROW($AB2814)-VALUE(LEFT(AC$1,FIND("-",AC$1,1)-1))+1):$AB2814))</f>
        <v>14.814814814814802</v>
      </c>
      <c r="AE2814">
        <f t="shared" si="402"/>
        <v>176504544</v>
      </c>
      <c r="AG2814" t="str">
        <f t="shared" si="395"/>
        <v/>
      </c>
    </row>
    <row r="2815" spans="1:33" x14ac:dyDescent="0.25">
      <c r="A2815" s="6">
        <v>41078</v>
      </c>
      <c r="B2815">
        <v>0.14499999999999999</v>
      </c>
      <c r="C2815">
        <v>0.14499999999999999</v>
      </c>
      <c r="D2815">
        <v>0.14499999999999999</v>
      </c>
      <c r="E2815">
        <v>0.14499999999999999</v>
      </c>
      <c r="F2815">
        <v>0.112</v>
      </c>
      <c r="G2815">
        <v>336000</v>
      </c>
      <c r="I2815" t="str">
        <f t="shared" si="397"/>
        <v/>
      </c>
      <c r="J2815" t="str">
        <f t="shared" si="398"/>
        <v/>
      </c>
      <c r="K2815" t="str">
        <f t="shared" si="399"/>
        <v>Oversold Below %D</v>
      </c>
      <c r="M2815" s="11" t="str">
        <f t="shared" si="394"/>
        <v/>
      </c>
      <c r="O2815">
        <f>IF(ROW($E2815)&lt;=VALUE(LEFT(O$1,FIND("-",O$1,1)-1)),0,IF(ROW($E2815)=VALUE(LEFT(O$1,FIND("-",O$1,1)-1))+1,AVERAGE(INDEX($E:$E,ROW($E2815)-VALUE(LEFT(O$1,FIND("-",O$1,1)-1))):$E2815),($E2815*(2/(VALUE(LEFT(O$1,FIND("-",O$1,1)-1))+1)))+(O2814*(1-(2/(VALUE(LEFT(O$1,FIND("-",O$1,1)-1))+1))))))</f>
        <v>0.14801977759197821</v>
      </c>
      <c r="Q2815">
        <f>IF(ROW($E2815)&lt;=VALUE(LEFT(Q$1,FIND("-",Q$1,1)-1)),0,IF(ROW($E2815)=VALUE(LEFT(Q$1,FIND("-",Q$1,1)-1))+1,AVERAGE(INDEX($E:$E,ROW($E2815)-VALUE(LEFT(Q$1,FIND("-",Q$1,1)-1))):$E2815),($E2815*(2/(VALUE(LEFT(Q$1,FIND("-",Q$1,1)-1))+1)))+(Q2814*(1-(2/(VALUE(LEFT(Q$1,FIND("-",Q$1,1)-1))+1))))))</f>
        <v>0.14743661469927119</v>
      </c>
      <c r="R2815">
        <f>IF(ROW($E2815)&lt;=VALUE(LEFT(R$1,FIND("-",R$1,1)-1)),0,IF(ROW($E2815)=VALUE(LEFT(R$1,FIND("-",R$1,1)-1))+1,AVERAGE(INDEX($E:$E,ROW($E2815)-VALUE(LEFT(R$1,FIND("-",R$1,1)-1))):$E2815),($E2815*(2/(VALUE(LEFT(R$1,FIND("-",R$1,1)-1))+1)))+(R2814*(1-(2/(VALUE(LEFT(R$1,FIND("-",R$1,1)-1))+1))))))</f>
        <v>0.15005446905673753</v>
      </c>
      <c r="S2815">
        <f t="shared" si="400"/>
        <v>-2.6178543574663371E-3</v>
      </c>
      <c r="T2815">
        <f>IF(ROW($E2815)&lt;=MAX(VALUE(LEFT(Q$1,FIND("-",Q$1,1)-1)),VALUE(LEFT(R$1,FIND("-",R$1,1)-1)))+VALUE(LEFT(T$1,FIND("-",T$1,1)-1))-1,0,IF(ROW($E2815)=MAX(VALUE(LEFT(Q$1,FIND("-",Q$1,1)-1)),VALUE(LEFT(R$1,FIND("-",R$1,1)-1)))+VALUE(LEFT(T$1,FIND("-",T$1,1)-1)),AVERAGE(INDEX($S:$S,ROW(S2815)-VALUE(LEFT(T$1,FIND("-",T$1,1)-1))+1):S2815),($S2815*(2/(VALUE(LEFT(T$1,FIND("-",T$1,1)-1))+1)))+(T2814*(1-(2/(VALUE(LEFT(T$1,FIND("-",T$1,1)-1))+1))))))</f>
        <v>-1.8787527356818965E-3</v>
      </c>
      <c r="V2815">
        <f t="shared" si="401"/>
        <v>0</v>
      </c>
      <c r="W2815">
        <f>IF(ROW($E2815)&lt;=VALUE(LEFT(W$1,FIND("-",W$1,1)-1))+1,0,IF(ROW($E2814)=VALUE(LEFT(W$1,FIND("-",W$1,1)-1))+1,100-100/(1+ABS((SUMIF(INDEX($V:$V,ROW($V2815)-VALUE(LEFT(W$1,FIND("-",W$1,1)-1))+1):$V2815,"&gt;0",INDEX($V:$V,ROW($V2815)-VALUE(LEFT(W$1,FIND("-",W$1,1)-1))+1):$V2815)/COUNTIF(INDEX($V:$V,ROW($V2815)-VALUE(LEFT(W$1,FIND("-",W$1,1)-1))+1):$V2815,"&gt;0"))/(SUMIF(INDEX($V:$V,ROW($V2815)-VALUE(LEFT(W$1,FIND("-",W$1,1)-1))+1):$V2815,"&lt;0",INDEX($V:$V,ROW($V2815)-VALUE(LEFT(W$1,FIND("-",W$1,1)-1))+1):$V2815)/COUNTIF(INDEX($V:$V,ROW($V2815)-VALUE(LEFT(W$1,FIND("-",W$1,1)-1))+1):$V2815,"&lt;0")))),100-100/(1+ABS((SUMIF(INDEX($V:$V,ROW($V2815)-VALUE(LEFT(W$1,FIND("-",W$1,1)-1))+1):$V2815,"&gt;0",INDEX($V:$V,ROW($V2815)-VALUE(LEFT(W$1,FIND("-",W$1,1)-1))+1):$V2815)/VALUE(LEFT(W$1,FIND("-",W$1,1)-1)))/(SUMIF(INDEX($V:$V,ROW($V2815)-VALUE(LEFT(W$1,FIND("-",W$1,1)-1))+1):$V2815,"&lt;0",INDEX($V:$V,ROW($V2815)-VALUE(LEFT(W$1,FIND("-",W$1,1)-1))+1):$V2815)/VALUE(LEFT(W$1,FIND("-",W$1,1)-1)))))))</f>
        <v>37.499999999999986</v>
      </c>
      <c r="Y2815">
        <f>IF(ROW($E2815)&lt;=VALUE(LEFT(Y$1,FIND("-",Y$1,1)-1)),0,MAX(INDEX(C:C,ROW(C2815)-VALUE(LEFT(Y$1,FIND("-",Y$1,1)-1))+1):C2815))</f>
        <v>0.155</v>
      </c>
      <c r="Z2815">
        <f>IF(ROW($E2815)&lt;=VALUE(LEFT(Z$1,FIND("-",Z$1,1)-1)),0,MIN(INDEX(D:D,ROW(D2815)-VALUE(LEFT(Z$1,FIND("-",Z$1,1)-1))+1):D2815))</f>
        <v>0.14000000000000001</v>
      </c>
      <c r="AA2815">
        <f t="shared" si="396"/>
        <v>33.333333333333208</v>
      </c>
      <c r="AB2815">
        <f>IF(ROW($AA2815)&lt;=VALUE(LEFT(AA$1,FIND("-",AA$1,1)-1))+VALUE(LEFT(AB$1,FIND("-",AB$1,1)-1)-1),0,AVERAGE(INDEX($AA:$AA,ROW($AA2815)-VALUE(LEFT(AB$1,FIND("-",AB$1,1)-1))+1):$AA2815))</f>
        <v>22.22222222222214</v>
      </c>
      <c r="AC2815">
        <f>IF(ROW($AA2815)&lt;=VALUE(LEFT(AA$1,FIND("-",AA$1,1)-1))+VALUE(LEFT(AB$1,FIND("-",AB$1,1)-1)-1)+VALUE(LEFT(AC$1,FIND("-",AC$1,1)-1)-1),0,AVERAGE(INDEX($AB:$AB,ROW($AB2815)-VALUE(LEFT(AC$1,FIND("-",AC$1,1)-1))+1):$AB2815))</f>
        <v>16.666666666666625</v>
      </c>
      <c r="AE2815">
        <f t="shared" si="402"/>
        <v>176504544</v>
      </c>
      <c r="AG2815" t="str">
        <f t="shared" si="395"/>
        <v/>
      </c>
    </row>
    <row r="2816" spans="1:33" x14ac:dyDescent="0.25">
      <c r="A2816" s="6">
        <v>41079</v>
      </c>
      <c r="B2816">
        <v>0.15</v>
      </c>
      <c r="C2816">
        <v>0.15</v>
      </c>
      <c r="D2816">
        <v>0.14499999999999999</v>
      </c>
      <c r="E2816">
        <v>0.14499999999999999</v>
      </c>
      <c r="F2816">
        <v>0.112</v>
      </c>
      <c r="G2816">
        <v>177100</v>
      </c>
      <c r="I2816" t="str">
        <f t="shared" si="397"/>
        <v/>
      </c>
      <c r="J2816" t="str">
        <f t="shared" si="398"/>
        <v/>
      </c>
      <c r="K2816" t="str">
        <f t="shared" si="399"/>
        <v>Buy</v>
      </c>
      <c r="M2816" s="11" t="str">
        <f t="shared" si="394"/>
        <v>Buy</v>
      </c>
      <c r="O2816">
        <f>IF(ROW($E2816)&lt;=VALUE(LEFT(O$1,FIND("-",O$1,1)-1)),0,IF(ROW($E2816)=VALUE(LEFT(O$1,FIND("-",O$1,1)-1))+1,AVERAGE(INDEX($E:$E,ROW($E2816)-VALUE(LEFT(O$1,FIND("-",O$1,1)-1))):$E2816),($E2816*(2/(VALUE(LEFT(O$1,FIND("-",O$1,1)-1))+1)))+(O2815*(1-(2/(VALUE(LEFT(O$1,FIND("-",O$1,1)-1))+1))))))</f>
        <v>0.14798973005374957</v>
      </c>
      <c r="Q2816">
        <f>IF(ROW($E2816)&lt;=VALUE(LEFT(Q$1,FIND("-",Q$1,1)-1)),0,IF(ROW($E2816)=VALUE(LEFT(Q$1,FIND("-",Q$1,1)-1))+1,AVERAGE(INDEX($E:$E,ROW($E2816)-VALUE(LEFT(Q$1,FIND("-",Q$1,1)-1))):$E2816),($E2816*(2/(VALUE(LEFT(Q$1,FIND("-",Q$1,1)-1))+1)))+(Q2815*(1-(2/(VALUE(LEFT(Q$1,FIND("-",Q$1,1)-1))+1))))))</f>
        <v>0.14706175089938331</v>
      </c>
      <c r="R2816">
        <f>IF(ROW($E2816)&lt;=VALUE(LEFT(R$1,FIND("-",R$1,1)-1)),0,IF(ROW($E2816)=VALUE(LEFT(R$1,FIND("-",R$1,1)-1))+1,AVERAGE(INDEX($E:$E,ROW($E2816)-VALUE(LEFT(R$1,FIND("-",R$1,1)-1))):$E2816),($E2816*(2/(VALUE(LEFT(R$1,FIND("-",R$1,1)-1))+1)))+(R2815*(1-(2/(VALUE(LEFT(R$1,FIND("-",R$1,1)-1))+1))))))</f>
        <v>0.14968006394142364</v>
      </c>
      <c r="S2816">
        <f t="shared" si="400"/>
        <v>-2.6183130420403267E-3</v>
      </c>
      <c r="T2816">
        <f>IF(ROW($E2816)&lt;=MAX(VALUE(LEFT(Q$1,FIND("-",Q$1,1)-1)),VALUE(LEFT(R$1,FIND("-",R$1,1)-1)))+VALUE(LEFT(T$1,FIND("-",T$1,1)-1))-1,0,IF(ROW($E2816)=MAX(VALUE(LEFT(Q$1,FIND("-",Q$1,1)-1)),VALUE(LEFT(R$1,FIND("-",R$1,1)-1)))+VALUE(LEFT(T$1,FIND("-",T$1,1)-1)),AVERAGE(INDEX($S:$S,ROW(S2816)-VALUE(LEFT(T$1,FIND("-",T$1,1)-1))+1):S2816),($S2816*(2/(VALUE(LEFT(T$1,FIND("-",T$1,1)-1))+1)))+(T2815*(1-(2/(VALUE(LEFT(T$1,FIND("-",T$1,1)-1))+1))))))</f>
        <v>-2.0266647969535826E-3</v>
      </c>
      <c r="V2816">
        <f t="shared" si="401"/>
        <v>0</v>
      </c>
      <c r="W2816">
        <f>IF(ROW($E2816)&lt;=VALUE(LEFT(W$1,FIND("-",W$1,1)-1))+1,0,IF(ROW($E2815)=VALUE(LEFT(W$1,FIND("-",W$1,1)-1))+1,100-100/(1+ABS((SUMIF(INDEX($V:$V,ROW($V2816)-VALUE(LEFT(W$1,FIND("-",W$1,1)-1))+1):$V2816,"&gt;0",INDEX($V:$V,ROW($V2816)-VALUE(LEFT(W$1,FIND("-",W$1,1)-1))+1):$V2816)/COUNTIF(INDEX($V:$V,ROW($V2816)-VALUE(LEFT(W$1,FIND("-",W$1,1)-1))+1):$V2816,"&gt;0"))/(SUMIF(INDEX($V:$V,ROW($V2816)-VALUE(LEFT(W$1,FIND("-",W$1,1)-1))+1):$V2816,"&lt;0",INDEX($V:$V,ROW($V2816)-VALUE(LEFT(W$1,FIND("-",W$1,1)-1))+1):$V2816)/COUNTIF(INDEX($V:$V,ROW($V2816)-VALUE(LEFT(W$1,FIND("-",W$1,1)-1))+1):$V2816,"&lt;0")))),100-100/(1+ABS((SUMIF(INDEX($V:$V,ROW($V2816)-VALUE(LEFT(W$1,FIND("-",W$1,1)-1))+1):$V2816,"&gt;0",INDEX($V:$V,ROW($V2816)-VALUE(LEFT(W$1,FIND("-",W$1,1)-1))+1):$V2816)/VALUE(LEFT(W$1,FIND("-",W$1,1)-1)))/(SUMIF(INDEX($V:$V,ROW($V2816)-VALUE(LEFT(W$1,FIND("-",W$1,1)-1))+1):$V2816,"&lt;0",INDEX($V:$V,ROW($V2816)-VALUE(LEFT(W$1,FIND("-",W$1,1)-1))+1):$V2816)/VALUE(LEFT(W$1,FIND("-",W$1,1)-1)))))))</f>
        <v>37.499999999999986</v>
      </c>
      <c r="Y2816">
        <f>IF(ROW($E2816)&lt;=VALUE(LEFT(Y$1,FIND("-",Y$1,1)-1)),0,MAX(INDEX(C:C,ROW(C2816)-VALUE(LEFT(Y$1,FIND("-",Y$1,1)-1))+1):C2816))</f>
        <v>0.155</v>
      </c>
      <c r="Z2816">
        <f>IF(ROW($E2816)&lt;=VALUE(LEFT(Z$1,FIND("-",Z$1,1)-1)),0,MIN(INDEX(D:D,ROW(D2816)-VALUE(LEFT(Z$1,FIND("-",Z$1,1)-1))+1):D2816))</f>
        <v>0.14000000000000001</v>
      </c>
      <c r="AA2816">
        <f t="shared" si="396"/>
        <v>33.333333333333208</v>
      </c>
      <c r="AB2816">
        <f>IF(ROW($AA2816)&lt;=VALUE(LEFT(AA$1,FIND("-",AA$1,1)-1))+VALUE(LEFT(AB$1,FIND("-",AB$1,1)-1)-1),0,AVERAGE(INDEX($AA:$AA,ROW($AA2816)-VALUE(LEFT(AB$1,FIND("-",AB$1,1)-1))+1):$AA2816))</f>
        <v>33.333333333333208</v>
      </c>
      <c r="AC2816">
        <f>IF(ROW($AA2816)&lt;=VALUE(LEFT(AA$1,FIND("-",AA$1,1)-1))+VALUE(LEFT(AB$1,FIND("-",AB$1,1)-1)-1)+VALUE(LEFT(AC$1,FIND("-",AC$1,1)-1)-1),0,AVERAGE(INDEX($AB:$AB,ROW($AB2816)-VALUE(LEFT(AC$1,FIND("-",AC$1,1)-1))+1):$AB2816))</f>
        <v>22.22222222222214</v>
      </c>
      <c r="AE2816">
        <f t="shared" si="402"/>
        <v>176504544</v>
      </c>
      <c r="AG2816" t="str">
        <f t="shared" si="395"/>
        <v>Buy</v>
      </c>
    </row>
    <row r="2817" spans="1:33" x14ac:dyDescent="0.25">
      <c r="A2817" s="6">
        <v>41080</v>
      </c>
      <c r="B2817">
        <v>0.14499999999999999</v>
      </c>
      <c r="C2817">
        <v>0.14499999999999999</v>
      </c>
      <c r="D2817">
        <v>0.14499999999999999</v>
      </c>
      <c r="E2817">
        <v>0.14499999999999999</v>
      </c>
      <c r="F2817">
        <v>0.112</v>
      </c>
      <c r="G2817">
        <v>200</v>
      </c>
      <c r="I2817" t="str">
        <f t="shared" si="397"/>
        <v/>
      </c>
      <c r="J2817" t="str">
        <f t="shared" si="398"/>
        <v/>
      </c>
      <c r="K2817" t="str">
        <f t="shared" si="399"/>
        <v/>
      </c>
      <c r="M2817" s="11" t="str">
        <f t="shared" si="394"/>
        <v/>
      </c>
      <c r="O2817">
        <f>IF(ROW($E2817)&lt;=VALUE(LEFT(O$1,FIND("-",O$1,1)-1)),0,IF(ROW($E2817)=VALUE(LEFT(O$1,FIND("-",O$1,1)-1))+1,AVERAGE(INDEX($E:$E,ROW($E2817)-VALUE(LEFT(O$1,FIND("-",O$1,1)-1))):$E2817),($E2817*(2/(VALUE(LEFT(O$1,FIND("-",O$1,1)-1))+1)))+(O2816*(1-(2/(VALUE(LEFT(O$1,FIND("-",O$1,1)-1))+1))))))</f>
        <v>0.14795998149600081</v>
      </c>
      <c r="Q2817">
        <f>IF(ROW($E2817)&lt;=VALUE(LEFT(Q$1,FIND("-",Q$1,1)-1)),0,IF(ROW($E2817)=VALUE(LEFT(Q$1,FIND("-",Q$1,1)-1))+1,AVERAGE(INDEX($E:$E,ROW($E2817)-VALUE(LEFT(Q$1,FIND("-",Q$1,1)-1))):$E2817),($E2817*(2/(VALUE(LEFT(Q$1,FIND("-",Q$1,1)-1))+1)))+(Q2816*(1-(2/(VALUE(LEFT(Q$1,FIND("-",Q$1,1)-1))+1))))))</f>
        <v>0.14674455845332435</v>
      </c>
      <c r="R2817">
        <f>IF(ROW($E2817)&lt;=VALUE(LEFT(R$1,FIND("-",R$1,1)-1)),0,IF(ROW($E2817)=VALUE(LEFT(R$1,FIND("-",R$1,1)-1))+1,AVERAGE(INDEX($E:$E,ROW($E2817)-VALUE(LEFT(R$1,FIND("-",R$1,1)-1))):$E2817),($E2817*(2/(VALUE(LEFT(R$1,FIND("-",R$1,1)-1))+1)))+(R2816*(1-(2/(VALUE(LEFT(R$1,FIND("-",R$1,1)-1))+1))))))</f>
        <v>0.14933339253835523</v>
      </c>
      <c r="S2817">
        <f t="shared" si="400"/>
        <v>-2.5888340850308833E-3</v>
      </c>
      <c r="T2817">
        <f>IF(ROW($E2817)&lt;=MAX(VALUE(LEFT(Q$1,FIND("-",Q$1,1)-1)),VALUE(LEFT(R$1,FIND("-",R$1,1)-1)))+VALUE(LEFT(T$1,FIND("-",T$1,1)-1))-1,0,IF(ROW($E2817)=MAX(VALUE(LEFT(Q$1,FIND("-",Q$1,1)-1)),VALUE(LEFT(R$1,FIND("-",R$1,1)-1)))+VALUE(LEFT(T$1,FIND("-",T$1,1)-1)),AVERAGE(INDEX($S:$S,ROW(S2817)-VALUE(LEFT(T$1,FIND("-",T$1,1)-1))+1):S2817),($S2817*(2/(VALUE(LEFT(T$1,FIND("-",T$1,1)-1))+1)))+(T2816*(1-(2/(VALUE(LEFT(T$1,FIND("-",T$1,1)-1))+1))))))</f>
        <v>-2.1390986545690429E-3</v>
      </c>
      <c r="V2817">
        <f t="shared" si="401"/>
        <v>0</v>
      </c>
      <c r="W2817">
        <f>IF(ROW($E2817)&lt;=VALUE(LEFT(W$1,FIND("-",W$1,1)-1))+1,0,IF(ROW($E2816)=VALUE(LEFT(W$1,FIND("-",W$1,1)-1))+1,100-100/(1+ABS((SUMIF(INDEX($V:$V,ROW($V2817)-VALUE(LEFT(W$1,FIND("-",W$1,1)-1))+1):$V2817,"&gt;0",INDEX($V:$V,ROW($V2817)-VALUE(LEFT(W$1,FIND("-",W$1,1)-1))+1):$V2817)/COUNTIF(INDEX($V:$V,ROW($V2817)-VALUE(LEFT(W$1,FIND("-",W$1,1)-1))+1):$V2817,"&gt;0"))/(SUMIF(INDEX($V:$V,ROW($V2817)-VALUE(LEFT(W$1,FIND("-",W$1,1)-1))+1):$V2817,"&lt;0",INDEX($V:$V,ROW($V2817)-VALUE(LEFT(W$1,FIND("-",W$1,1)-1))+1):$V2817)/COUNTIF(INDEX($V:$V,ROW($V2817)-VALUE(LEFT(W$1,FIND("-",W$1,1)-1))+1):$V2817,"&lt;0")))),100-100/(1+ABS((SUMIF(INDEX($V:$V,ROW($V2817)-VALUE(LEFT(W$1,FIND("-",W$1,1)-1))+1):$V2817,"&gt;0",INDEX($V:$V,ROW($V2817)-VALUE(LEFT(W$1,FIND("-",W$1,1)-1))+1):$V2817)/VALUE(LEFT(W$1,FIND("-",W$1,1)-1)))/(SUMIF(INDEX($V:$V,ROW($V2817)-VALUE(LEFT(W$1,FIND("-",W$1,1)-1))+1):$V2817,"&lt;0",INDEX($V:$V,ROW($V2817)-VALUE(LEFT(W$1,FIND("-",W$1,1)-1))+1):$V2817)/VALUE(LEFT(W$1,FIND("-",W$1,1)-1)))))))</f>
        <v>37.499999999999986</v>
      </c>
      <c r="Y2817">
        <f>IF(ROW($E2817)&lt;=VALUE(LEFT(Y$1,FIND("-",Y$1,1)-1)),0,MAX(INDEX(C:C,ROW(C2817)-VALUE(LEFT(Y$1,FIND("-",Y$1,1)-1))+1):C2817))</f>
        <v>0.155</v>
      </c>
      <c r="Z2817">
        <f>IF(ROW($E2817)&lt;=VALUE(LEFT(Z$1,FIND("-",Z$1,1)-1)),0,MIN(INDEX(D:D,ROW(D2817)-VALUE(LEFT(Z$1,FIND("-",Z$1,1)-1))+1):D2817))</f>
        <v>0.14000000000000001</v>
      </c>
      <c r="AA2817">
        <f t="shared" si="396"/>
        <v>33.333333333333208</v>
      </c>
      <c r="AB2817">
        <f>IF(ROW($AA2817)&lt;=VALUE(LEFT(AA$1,FIND("-",AA$1,1)-1))+VALUE(LEFT(AB$1,FIND("-",AB$1,1)-1)-1),0,AVERAGE(INDEX($AA:$AA,ROW($AA2817)-VALUE(LEFT(AB$1,FIND("-",AB$1,1)-1))+1):$AA2817))</f>
        <v>33.333333333333208</v>
      </c>
      <c r="AC2817">
        <f>IF(ROW($AA2817)&lt;=VALUE(LEFT(AA$1,FIND("-",AA$1,1)-1))+VALUE(LEFT(AB$1,FIND("-",AB$1,1)-1)-1)+VALUE(LEFT(AC$1,FIND("-",AC$1,1)-1)-1),0,AVERAGE(INDEX($AB:$AB,ROW($AB2817)-VALUE(LEFT(AC$1,FIND("-",AC$1,1)-1))+1):$AB2817))</f>
        <v>29.629629629629516</v>
      </c>
      <c r="AE2817">
        <f t="shared" si="402"/>
        <v>176504544</v>
      </c>
      <c r="AG2817" t="str">
        <f t="shared" si="395"/>
        <v/>
      </c>
    </row>
    <row r="2818" spans="1:33" x14ac:dyDescent="0.25">
      <c r="A2818" s="6">
        <v>41081</v>
      </c>
      <c r="B2818">
        <v>0.14499999999999999</v>
      </c>
      <c r="C2818">
        <v>0.15</v>
      </c>
      <c r="D2818">
        <v>0.14499999999999999</v>
      </c>
      <c r="E2818">
        <v>0.15</v>
      </c>
      <c r="F2818">
        <v>0.11586200000000001</v>
      </c>
      <c r="G2818">
        <v>69600</v>
      </c>
      <c r="I2818" t="str">
        <f t="shared" si="397"/>
        <v>Bullish</v>
      </c>
      <c r="J2818" t="str">
        <f t="shared" si="398"/>
        <v/>
      </c>
      <c r="K2818" t="str">
        <f t="shared" si="399"/>
        <v/>
      </c>
      <c r="M2818" s="11" t="str">
        <f t="shared" si="394"/>
        <v/>
      </c>
      <c r="O2818">
        <f>IF(ROW($E2818)&lt;=VALUE(LEFT(O$1,FIND("-",O$1,1)-1)),0,IF(ROW($E2818)=VALUE(LEFT(O$1,FIND("-",O$1,1)-1))+1,AVERAGE(INDEX($E:$E,ROW($E2818)-VALUE(LEFT(O$1,FIND("-",O$1,1)-1))):$E2818),($E2818*(2/(VALUE(LEFT(O$1,FIND("-",O$1,1)-1))+1)))+(O2817*(1-(2/(VALUE(LEFT(O$1,FIND("-",O$1,1)-1))+1))))))</f>
        <v>0.14798028018758289</v>
      </c>
      <c r="Q2818">
        <f>IF(ROW($E2818)&lt;=VALUE(LEFT(Q$1,FIND("-",Q$1,1)-1)),0,IF(ROW($E2818)=VALUE(LEFT(Q$1,FIND("-",Q$1,1)-1))+1,AVERAGE(INDEX($E:$E,ROW($E2818)-VALUE(LEFT(Q$1,FIND("-",Q$1,1)-1))):$E2818),($E2818*(2/(VALUE(LEFT(Q$1,FIND("-",Q$1,1)-1))+1)))+(Q2817*(1-(2/(VALUE(LEFT(Q$1,FIND("-",Q$1,1)-1))+1))))))</f>
        <v>0.14724539561435138</v>
      </c>
      <c r="R2818">
        <f>IF(ROW($E2818)&lt;=VALUE(LEFT(R$1,FIND("-",R$1,1)-1)),0,IF(ROW($E2818)=VALUE(LEFT(R$1,FIND("-",R$1,1)-1))+1,AVERAGE(INDEX($E:$E,ROW($E2818)-VALUE(LEFT(R$1,FIND("-",R$1,1)-1))):$E2818),($E2818*(2/(VALUE(LEFT(R$1,FIND("-",R$1,1)-1))+1)))+(R2817*(1-(2/(VALUE(LEFT(R$1,FIND("-",R$1,1)-1))+1))))))</f>
        <v>0.14938277086884744</v>
      </c>
      <c r="S2818">
        <f t="shared" si="400"/>
        <v>-2.13737525449606E-3</v>
      </c>
      <c r="T2818">
        <f>IF(ROW($E2818)&lt;=MAX(VALUE(LEFT(Q$1,FIND("-",Q$1,1)-1)),VALUE(LEFT(R$1,FIND("-",R$1,1)-1)))+VALUE(LEFT(T$1,FIND("-",T$1,1)-1))-1,0,IF(ROW($E2818)=MAX(VALUE(LEFT(Q$1,FIND("-",Q$1,1)-1)),VALUE(LEFT(R$1,FIND("-",R$1,1)-1)))+VALUE(LEFT(T$1,FIND("-",T$1,1)-1)),AVERAGE(INDEX($S:$S,ROW(S2818)-VALUE(LEFT(T$1,FIND("-",T$1,1)-1))+1):S2818),($S2818*(2/(VALUE(LEFT(T$1,FIND("-",T$1,1)-1))+1)))+(T2817*(1-(2/(VALUE(LEFT(T$1,FIND("-",T$1,1)-1))+1))))))</f>
        <v>-2.1387539745544464E-3</v>
      </c>
      <c r="V2818">
        <f t="shared" si="401"/>
        <v>5.0000000000000044E-3</v>
      </c>
      <c r="W2818">
        <f>IF(ROW($E2818)&lt;=VALUE(LEFT(W$1,FIND("-",W$1,1)-1))+1,0,IF(ROW($E2817)=VALUE(LEFT(W$1,FIND("-",W$1,1)-1))+1,100-100/(1+ABS((SUMIF(INDEX($V:$V,ROW($V2818)-VALUE(LEFT(W$1,FIND("-",W$1,1)-1))+1):$V2818,"&gt;0",INDEX($V:$V,ROW($V2818)-VALUE(LEFT(W$1,FIND("-",W$1,1)-1))+1):$V2818)/COUNTIF(INDEX($V:$V,ROW($V2818)-VALUE(LEFT(W$1,FIND("-",W$1,1)-1))+1):$V2818,"&gt;0"))/(SUMIF(INDEX($V:$V,ROW($V2818)-VALUE(LEFT(W$1,FIND("-",W$1,1)-1))+1):$V2818,"&lt;0",INDEX($V:$V,ROW($V2818)-VALUE(LEFT(W$1,FIND("-",W$1,1)-1))+1):$V2818)/COUNTIF(INDEX($V:$V,ROW($V2818)-VALUE(LEFT(W$1,FIND("-",W$1,1)-1))+1):$V2818,"&lt;0")))),100-100/(1+ABS((SUMIF(INDEX($V:$V,ROW($V2818)-VALUE(LEFT(W$1,FIND("-",W$1,1)-1))+1):$V2818,"&gt;0",INDEX($V:$V,ROW($V2818)-VALUE(LEFT(W$1,FIND("-",W$1,1)-1))+1):$V2818)/VALUE(LEFT(W$1,FIND("-",W$1,1)-1)))/(SUMIF(INDEX($V:$V,ROW($V2818)-VALUE(LEFT(W$1,FIND("-",W$1,1)-1))+1):$V2818,"&lt;0",INDEX($V:$V,ROW($V2818)-VALUE(LEFT(W$1,FIND("-",W$1,1)-1))+1):$V2818)/VALUE(LEFT(W$1,FIND("-",W$1,1)-1)))))))</f>
        <v>50</v>
      </c>
      <c r="Y2818">
        <f>IF(ROW($E2818)&lt;=VALUE(LEFT(Y$1,FIND("-",Y$1,1)-1)),0,MAX(INDEX(C:C,ROW(C2818)-VALUE(LEFT(Y$1,FIND("-",Y$1,1)-1))+1):C2818))</f>
        <v>0.155</v>
      </c>
      <c r="Z2818">
        <f>IF(ROW($E2818)&lt;=VALUE(LEFT(Z$1,FIND("-",Z$1,1)-1)),0,MIN(INDEX(D:D,ROW(D2818)-VALUE(LEFT(Z$1,FIND("-",Z$1,1)-1))+1):D2818))</f>
        <v>0.14000000000000001</v>
      </c>
      <c r="AA2818">
        <f t="shared" si="396"/>
        <v>66.6666666666666</v>
      </c>
      <c r="AB2818">
        <f>IF(ROW($AA2818)&lt;=VALUE(LEFT(AA$1,FIND("-",AA$1,1)-1))+VALUE(LEFT(AB$1,FIND("-",AB$1,1)-1)-1),0,AVERAGE(INDEX($AA:$AA,ROW($AA2818)-VALUE(LEFT(AB$1,FIND("-",AB$1,1)-1))+1):$AA2818))</f>
        <v>44.444444444444343</v>
      </c>
      <c r="AC2818">
        <f>IF(ROW($AA2818)&lt;=VALUE(LEFT(AA$1,FIND("-",AA$1,1)-1))+VALUE(LEFT(AB$1,FIND("-",AB$1,1)-1)-1)+VALUE(LEFT(AC$1,FIND("-",AC$1,1)-1)-1),0,AVERAGE(INDEX($AB:$AB,ROW($AB2818)-VALUE(LEFT(AC$1,FIND("-",AC$1,1)-1))+1):$AB2818))</f>
        <v>37.037037037036917</v>
      </c>
      <c r="AE2818">
        <f t="shared" si="402"/>
        <v>176574144</v>
      </c>
      <c r="AG2818" t="str">
        <f t="shared" si="395"/>
        <v/>
      </c>
    </row>
    <row r="2819" spans="1:33" x14ac:dyDescent="0.25">
      <c r="A2819" s="6">
        <v>41082</v>
      </c>
      <c r="B2819">
        <v>0.14499999999999999</v>
      </c>
      <c r="C2819">
        <v>0.14499999999999999</v>
      </c>
      <c r="D2819">
        <v>0.14499999999999999</v>
      </c>
      <c r="E2819">
        <v>0.14499999999999999</v>
      </c>
      <c r="F2819">
        <v>0.112</v>
      </c>
      <c r="G2819">
        <v>298400</v>
      </c>
      <c r="I2819" t="str">
        <f t="shared" si="397"/>
        <v>Bearish</v>
      </c>
      <c r="J2819" t="str">
        <f t="shared" si="398"/>
        <v/>
      </c>
      <c r="K2819" t="str">
        <f t="shared" si="399"/>
        <v/>
      </c>
      <c r="M2819" s="11" t="str">
        <f t="shared" ref="M2819:M2882" si="403">IF(K2819="Buy","Buy",IF(K2819="Sell","Sell",""))</f>
        <v/>
      </c>
      <c r="O2819">
        <f>IF(ROW($E2819)&lt;=VALUE(LEFT(O$1,FIND("-",O$1,1)-1)),0,IF(ROW($E2819)=VALUE(LEFT(O$1,FIND("-",O$1,1)-1))+1,AVERAGE(INDEX($E:$E,ROW($E2819)-VALUE(LEFT(O$1,FIND("-",O$1,1)-1))):$E2819),($E2819*(2/(VALUE(LEFT(O$1,FIND("-",O$1,1)-1))+1)))+(O2818*(1-(2/(VALUE(LEFT(O$1,FIND("-",O$1,1)-1))+1))))))</f>
        <v>0.14795062565835321</v>
      </c>
      <c r="Q2819">
        <f>IF(ROW($E2819)&lt;=VALUE(LEFT(Q$1,FIND("-",Q$1,1)-1)),0,IF(ROW($E2819)=VALUE(LEFT(Q$1,FIND("-",Q$1,1)-1))+1,AVERAGE(INDEX($E:$E,ROW($E2819)-VALUE(LEFT(Q$1,FIND("-",Q$1,1)-1))):$E2819),($E2819*(2/(VALUE(LEFT(Q$1,FIND("-",Q$1,1)-1))+1)))+(Q2818*(1-(2/(VALUE(LEFT(Q$1,FIND("-",Q$1,1)-1))+1))))))</f>
        <v>0.14689995013522039</v>
      </c>
      <c r="R2819">
        <f>IF(ROW($E2819)&lt;=VALUE(LEFT(R$1,FIND("-",R$1,1)-1)),0,IF(ROW($E2819)=VALUE(LEFT(R$1,FIND("-",R$1,1)-1))+1,AVERAGE(INDEX($E:$E,ROW($E2819)-VALUE(LEFT(R$1,FIND("-",R$1,1)-1))):$E2819),($E2819*(2/(VALUE(LEFT(R$1,FIND("-",R$1,1)-1))+1)))+(R2818*(1-(2/(VALUE(LEFT(R$1,FIND("-",R$1,1)-1))+1))))))</f>
        <v>0.14905812117485875</v>
      </c>
      <c r="S2819">
        <f t="shared" si="400"/>
        <v>-2.1581710396383624E-3</v>
      </c>
      <c r="T2819">
        <f>IF(ROW($E2819)&lt;=MAX(VALUE(LEFT(Q$1,FIND("-",Q$1,1)-1)),VALUE(LEFT(R$1,FIND("-",R$1,1)-1)))+VALUE(LEFT(T$1,FIND("-",T$1,1)-1))-1,0,IF(ROW($E2819)=MAX(VALUE(LEFT(Q$1,FIND("-",Q$1,1)-1)),VALUE(LEFT(R$1,FIND("-",R$1,1)-1)))+VALUE(LEFT(T$1,FIND("-",T$1,1)-1)),AVERAGE(INDEX($S:$S,ROW(S2819)-VALUE(LEFT(T$1,FIND("-",T$1,1)-1))+1):S2819),($S2819*(2/(VALUE(LEFT(T$1,FIND("-",T$1,1)-1))+1)))+(T2818*(1-(2/(VALUE(LEFT(T$1,FIND("-",T$1,1)-1))+1))))))</f>
        <v>-2.1426373875712296E-3</v>
      </c>
      <c r="V2819">
        <f t="shared" si="401"/>
        <v>-5.0000000000000044E-3</v>
      </c>
      <c r="W2819">
        <f>IF(ROW($E2819)&lt;=VALUE(LEFT(W$1,FIND("-",W$1,1)-1))+1,0,IF(ROW($E2818)=VALUE(LEFT(W$1,FIND("-",W$1,1)-1))+1,100-100/(1+ABS((SUMIF(INDEX($V:$V,ROW($V2819)-VALUE(LEFT(W$1,FIND("-",W$1,1)-1))+1):$V2819,"&gt;0",INDEX($V:$V,ROW($V2819)-VALUE(LEFT(W$1,FIND("-",W$1,1)-1))+1):$V2819)/COUNTIF(INDEX($V:$V,ROW($V2819)-VALUE(LEFT(W$1,FIND("-",W$1,1)-1))+1):$V2819,"&gt;0"))/(SUMIF(INDEX($V:$V,ROW($V2819)-VALUE(LEFT(W$1,FIND("-",W$1,1)-1))+1):$V2819,"&lt;0",INDEX($V:$V,ROW($V2819)-VALUE(LEFT(W$1,FIND("-",W$1,1)-1))+1):$V2819)/COUNTIF(INDEX($V:$V,ROW($V2819)-VALUE(LEFT(W$1,FIND("-",W$1,1)-1))+1):$V2819,"&lt;0")))),100-100/(1+ABS((SUMIF(INDEX($V:$V,ROW($V2819)-VALUE(LEFT(W$1,FIND("-",W$1,1)-1))+1):$V2819,"&gt;0",INDEX($V:$V,ROW($V2819)-VALUE(LEFT(W$1,FIND("-",W$1,1)-1))+1):$V2819)/VALUE(LEFT(W$1,FIND("-",W$1,1)-1)))/(SUMIF(INDEX($V:$V,ROW($V2819)-VALUE(LEFT(W$1,FIND("-",W$1,1)-1))+1):$V2819,"&lt;0",INDEX($V:$V,ROW($V2819)-VALUE(LEFT(W$1,FIND("-",W$1,1)-1))+1):$V2819)/VALUE(LEFT(W$1,FIND("-",W$1,1)-1)))))))</f>
        <v>44.444444444444436</v>
      </c>
      <c r="Y2819">
        <f>IF(ROW($E2819)&lt;=VALUE(LEFT(Y$1,FIND("-",Y$1,1)-1)),0,MAX(INDEX(C:C,ROW(C2819)-VALUE(LEFT(Y$1,FIND("-",Y$1,1)-1))+1):C2819))</f>
        <v>0.155</v>
      </c>
      <c r="Z2819">
        <f>IF(ROW($E2819)&lt;=VALUE(LEFT(Z$1,FIND("-",Z$1,1)-1)),0,MIN(INDEX(D:D,ROW(D2819)-VALUE(LEFT(Z$1,FIND("-",Z$1,1)-1))+1):D2819))</f>
        <v>0.14000000000000001</v>
      </c>
      <c r="AA2819">
        <f t="shared" si="396"/>
        <v>33.333333333333208</v>
      </c>
      <c r="AB2819">
        <f>IF(ROW($AA2819)&lt;=VALUE(LEFT(AA$1,FIND("-",AA$1,1)-1))+VALUE(LEFT(AB$1,FIND("-",AB$1,1)-1)-1),0,AVERAGE(INDEX($AA:$AA,ROW($AA2819)-VALUE(LEFT(AB$1,FIND("-",AB$1,1)-1))+1):$AA2819))</f>
        <v>44.444444444444336</v>
      </c>
      <c r="AC2819">
        <f>IF(ROW($AA2819)&lt;=VALUE(LEFT(AA$1,FIND("-",AA$1,1)-1))+VALUE(LEFT(AB$1,FIND("-",AB$1,1)-1)-1)+VALUE(LEFT(AC$1,FIND("-",AC$1,1)-1)-1),0,AVERAGE(INDEX($AB:$AB,ROW($AB2819)-VALUE(LEFT(AC$1,FIND("-",AC$1,1)-1))+1):$AB2819))</f>
        <v>40.740740740740627</v>
      </c>
      <c r="AE2819">
        <f t="shared" si="402"/>
        <v>176275744</v>
      </c>
      <c r="AG2819" t="str">
        <f t="shared" ref="AG2819:AG2882" si="404">IF(K2819="Buy","Buy",IF(K2819="Sell","Sell",""))</f>
        <v/>
      </c>
    </row>
    <row r="2820" spans="1:33" x14ac:dyDescent="0.25">
      <c r="A2820" s="6">
        <v>41085</v>
      </c>
      <c r="B2820">
        <v>0.14499999999999999</v>
      </c>
      <c r="C2820">
        <v>0.14499999999999999</v>
      </c>
      <c r="D2820">
        <v>0.14499999999999999</v>
      </c>
      <c r="E2820">
        <v>0.14499999999999999</v>
      </c>
      <c r="F2820">
        <v>0.112</v>
      </c>
      <c r="G2820">
        <v>15700</v>
      </c>
      <c r="I2820" t="str">
        <f t="shared" si="397"/>
        <v/>
      </c>
      <c r="J2820" t="str">
        <f t="shared" si="398"/>
        <v/>
      </c>
      <c r="K2820" t="str">
        <f t="shared" si="399"/>
        <v/>
      </c>
      <c r="M2820" s="11" t="str">
        <f t="shared" si="403"/>
        <v/>
      </c>
      <c r="O2820">
        <f>IF(ROW($E2820)&lt;=VALUE(LEFT(O$1,FIND("-",O$1,1)-1)),0,IF(ROW($E2820)=VALUE(LEFT(O$1,FIND("-",O$1,1)-1))+1,AVERAGE(INDEX($E:$E,ROW($E2820)-VALUE(LEFT(O$1,FIND("-",O$1,1)-1))):$E2820),($E2820*(2/(VALUE(LEFT(O$1,FIND("-",O$1,1)-1))+1)))+(O2819*(1-(2/(VALUE(LEFT(O$1,FIND("-",O$1,1)-1))+1))))))</f>
        <v>0.14792126619906612</v>
      </c>
      <c r="Q2820">
        <f>IF(ROW($E2820)&lt;=VALUE(LEFT(Q$1,FIND("-",Q$1,1)-1)),0,IF(ROW($E2820)=VALUE(LEFT(Q$1,FIND("-",Q$1,1)-1))+1,AVERAGE(INDEX($E:$E,ROW($E2820)-VALUE(LEFT(Q$1,FIND("-",Q$1,1)-1))):$E2820),($E2820*(2/(VALUE(LEFT(Q$1,FIND("-",Q$1,1)-1))+1)))+(Q2819*(1-(2/(VALUE(LEFT(Q$1,FIND("-",Q$1,1)-1))+1))))))</f>
        <v>0.14660765011441723</v>
      </c>
      <c r="R2820">
        <f>IF(ROW($E2820)&lt;=VALUE(LEFT(R$1,FIND("-",R$1,1)-1)),0,IF(ROW($E2820)=VALUE(LEFT(R$1,FIND("-",R$1,1)-1))+1,AVERAGE(INDEX($E:$E,ROW($E2820)-VALUE(LEFT(R$1,FIND("-",R$1,1)-1))):$E2820),($E2820*(2/(VALUE(LEFT(R$1,FIND("-",R$1,1)-1))+1)))+(R2819*(1-(2/(VALUE(LEFT(R$1,FIND("-",R$1,1)-1))+1))))))</f>
        <v>0.1487575196063507</v>
      </c>
      <c r="S2820">
        <f t="shared" si="400"/>
        <v>-2.1498694919334649E-3</v>
      </c>
      <c r="T2820">
        <f>IF(ROW($E2820)&lt;=MAX(VALUE(LEFT(Q$1,FIND("-",Q$1,1)-1)),VALUE(LEFT(R$1,FIND("-",R$1,1)-1)))+VALUE(LEFT(T$1,FIND("-",T$1,1)-1))-1,0,IF(ROW($E2820)=MAX(VALUE(LEFT(Q$1,FIND("-",Q$1,1)-1)),VALUE(LEFT(R$1,FIND("-",R$1,1)-1)))+VALUE(LEFT(T$1,FIND("-",T$1,1)-1)),AVERAGE(INDEX($S:$S,ROW(S2820)-VALUE(LEFT(T$1,FIND("-",T$1,1)-1))+1):S2820),($S2820*(2/(VALUE(LEFT(T$1,FIND("-",T$1,1)-1))+1)))+(T2819*(1-(2/(VALUE(LEFT(T$1,FIND("-",T$1,1)-1))+1))))))</f>
        <v>-2.1440838084436768E-3</v>
      </c>
      <c r="V2820">
        <f t="shared" si="401"/>
        <v>0</v>
      </c>
      <c r="W2820">
        <f>IF(ROW($E2820)&lt;=VALUE(LEFT(W$1,FIND("-",W$1,1)-1))+1,0,IF(ROW($E2819)=VALUE(LEFT(W$1,FIND("-",W$1,1)-1))+1,100-100/(1+ABS((SUMIF(INDEX($V:$V,ROW($V2820)-VALUE(LEFT(W$1,FIND("-",W$1,1)-1))+1):$V2820,"&gt;0",INDEX($V:$V,ROW($V2820)-VALUE(LEFT(W$1,FIND("-",W$1,1)-1))+1):$V2820)/COUNTIF(INDEX($V:$V,ROW($V2820)-VALUE(LEFT(W$1,FIND("-",W$1,1)-1))+1):$V2820,"&gt;0"))/(SUMIF(INDEX($V:$V,ROW($V2820)-VALUE(LEFT(W$1,FIND("-",W$1,1)-1))+1):$V2820,"&lt;0",INDEX($V:$V,ROW($V2820)-VALUE(LEFT(W$1,FIND("-",W$1,1)-1))+1):$V2820)/COUNTIF(INDEX($V:$V,ROW($V2820)-VALUE(LEFT(W$1,FIND("-",W$1,1)-1))+1):$V2820,"&lt;0")))),100-100/(1+ABS((SUMIF(INDEX($V:$V,ROW($V2820)-VALUE(LEFT(W$1,FIND("-",W$1,1)-1))+1):$V2820,"&gt;0",INDEX($V:$V,ROW($V2820)-VALUE(LEFT(W$1,FIND("-",W$1,1)-1))+1):$V2820)/VALUE(LEFT(W$1,FIND("-",W$1,1)-1)))/(SUMIF(INDEX($V:$V,ROW($V2820)-VALUE(LEFT(W$1,FIND("-",W$1,1)-1))+1):$V2820,"&lt;0",INDEX($V:$V,ROW($V2820)-VALUE(LEFT(W$1,FIND("-",W$1,1)-1))+1):$V2820)/VALUE(LEFT(W$1,FIND("-",W$1,1)-1)))))))</f>
        <v>44.444444444444436</v>
      </c>
      <c r="Y2820">
        <f>IF(ROW($E2820)&lt;=VALUE(LEFT(Y$1,FIND("-",Y$1,1)-1)),0,MAX(INDEX(C:C,ROW(C2820)-VALUE(LEFT(Y$1,FIND("-",Y$1,1)-1))+1):C2820))</f>
        <v>0.155</v>
      </c>
      <c r="Z2820">
        <f>IF(ROW($E2820)&lt;=VALUE(LEFT(Z$1,FIND("-",Z$1,1)-1)),0,MIN(INDEX(D:D,ROW(D2820)-VALUE(LEFT(Z$1,FIND("-",Z$1,1)-1))+1):D2820))</f>
        <v>0.14000000000000001</v>
      </c>
      <c r="AA2820">
        <f t="shared" si="396"/>
        <v>33.333333333333208</v>
      </c>
      <c r="AB2820">
        <f>IF(ROW($AA2820)&lt;=VALUE(LEFT(AA$1,FIND("-",AA$1,1)-1))+VALUE(LEFT(AB$1,FIND("-",AB$1,1)-1)-1),0,AVERAGE(INDEX($AA:$AA,ROW($AA2820)-VALUE(LEFT(AB$1,FIND("-",AB$1,1)-1))+1):$AA2820))</f>
        <v>44.444444444444336</v>
      </c>
      <c r="AC2820">
        <f>IF(ROW($AA2820)&lt;=VALUE(LEFT(AA$1,FIND("-",AA$1,1)-1))+VALUE(LEFT(AB$1,FIND("-",AB$1,1)-1)-1)+VALUE(LEFT(AC$1,FIND("-",AC$1,1)-1)-1),0,AVERAGE(INDEX($AB:$AB,ROW($AB2820)-VALUE(LEFT(AC$1,FIND("-",AC$1,1)-1))+1):$AB2820))</f>
        <v>44.444444444444343</v>
      </c>
      <c r="AE2820">
        <f t="shared" si="402"/>
        <v>176275744</v>
      </c>
      <c r="AG2820" t="str">
        <f t="shared" si="404"/>
        <v/>
      </c>
    </row>
    <row r="2821" spans="1:33" x14ac:dyDescent="0.25">
      <c r="A2821" s="6">
        <v>41086</v>
      </c>
      <c r="B2821">
        <v>0.14499999999999999</v>
      </c>
      <c r="C2821">
        <v>0.15</v>
      </c>
      <c r="D2821">
        <v>0.14499999999999999</v>
      </c>
      <c r="E2821">
        <v>0.14499999999999999</v>
      </c>
      <c r="F2821">
        <v>0.112</v>
      </c>
      <c r="G2821">
        <v>954100</v>
      </c>
      <c r="I2821" t="str">
        <f t="shared" si="397"/>
        <v>Bullish</v>
      </c>
      <c r="J2821" t="str">
        <f t="shared" si="398"/>
        <v/>
      </c>
      <c r="K2821" t="str">
        <f t="shared" si="399"/>
        <v/>
      </c>
      <c r="M2821" s="11" t="str">
        <f t="shared" si="403"/>
        <v/>
      </c>
      <c r="O2821">
        <f>IF(ROW($E2821)&lt;=VALUE(LEFT(O$1,FIND("-",O$1,1)-1)),0,IF(ROW($E2821)=VALUE(LEFT(O$1,FIND("-",O$1,1)-1))+1,AVERAGE(INDEX($E:$E,ROW($E2821)-VALUE(LEFT(O$1,FIND("-",O$1,1)-1))):$E2821),($E2821*(2/(VALUE(LEFT(O$1,FIND("-",O$1,1)-1))+1)))+(O2820*(1-(2/(VALUE(LEFT(O$1,FIND("-",O$1,1)-1))+1))))))</f>
        <v>0.14789219887370228</v>
      </c>
      <c r="Q2821">
        <f>IF(ROW($E2821)&lt;=VALUE(LEFT(Q$1,FIND("-",Q$1,1)-1)),0,IF(ROW($E2821)=VALUE(LEFT(Q$1,FIND("-",Q$1,1)-1))+1,AVERAGE(INDEX($E:$E,ROW($E2821)-VALUE(LEFT(Q$1,FIND("-",Q$1,1)-1))):$E2821),($E2821*(2/(VALUE(LEFT(Q$1,FIND("-",Q$1,1)-1))+1)))+(Q2820*(1-(2/(VALUE(LEFT(Q$1,FIND("-",Q$1,1)-1))+1))))))</f>
        <v>0.14636031932758381</v>
      </c>
      <c r="R2821">
        <f>IF(ROW($E2821)&lt;=VALUE(LEFT(R$1,FIND("-",R$1,1)-1)),0,IF(ROW($E2821)=VALUE(LEFT(R$1,FIND("-",R$1,1)-1))+1,AVERAGE(INDEX($E:$E,ROW($E2821)-VALUE(LEFT(R$1,FIND("-",R$1,1)-1))):$E2821),($E2821*(2/(VALUE(LEFT(R$1,FIND("-",R$1,1)-1))+1)))+(R2820*(1-(2/(VALUE(LEFT(R$1,FIND("-",R$1,1)-1))+1))))))</f>
        <v>0.14847918482069508</v>
      </c>
      <c r="S2821">
        <f t="shared" si="400"/>
        <v>-2.1188654931112716E-3</v>
      </c>
      <c r="T2821">
        <f>IF(ROW($E2821)&lt;=MAX(VALUE(LEFT(Q$1,FIND("-",Q$1,1)-1)),VALUE(LEFT(R$1,FIND("-",R$1,1)-1)))+VALUE(LEFT(T$1,FIND("-",T$1,1)-1))-1,0,IF(ROW($E2821)=MAX(VALUE(LEFT(Q$1,FIND("-",Q$1,1)-1)),VALUE(LEFT(R$1,FIND("-",R$1,1)-1)))+VALUE(LEFT(T$1,FIND("-",T$1,1)-1)),AVERAGE(INDEX($S:$S,ROW(S2821)-VALUE(LEFT(T$1,FIND("-",T$1,1)-1))+1):S2821),($S2821*(2/(VALUE(LEFT(T$1,FIND("-",T$1,1)-1))+1)))+(T2820*(1-(2/(VALUE(LEFT(T$1,FIND("-",T$1,1)-1))+1))))))</f>
        <v>-2.1390401453771956E-3</v>
      </c>
      <c r="V2821">
        <f t="shared" si="401"/>
        <v>0</v>
      </c>
      <c r="W2821">
        <f>IF(ROW($E2821)&lt;=VALUE(LEFT(W$1,FIND("-",W$1,1)-1))+1,0,IF(ROW($E2820)=VALUE(LEFT(W$1,FIND("-",W$1,1)-1))+1,100-100/(1+ABS((SUMIF(INDEX($V:$V,ROW($V2821)-VALUE(LEFT(W$1,FIND("-",W$1,1)-1))+1):$V2821,"&gt;0",INDEX($V:$V,ROW($V2821)-VALUE(LEFT(W$1,FIND("-",W$1,1)-1))+1):$V2821)/COUNTIF(INDEX($V:$V,ROW($V2821)-VALUE(LEFT(W$1,FIND("-",W$1,1)-1))+1):$V2821,"&gt;0"))/(SUMIF(INDEX($V:$V,ROW($V2821)-VALUE(LEFT(W$1,FIND("-",W$1,1)-1))+1):$V2821,"&lt;0",INDEX($V:$V,ROW($V2821)-VALUE(LEFT(W$1,FIND("-",W$1,1)-1))+1):$V2821)/COUNTIF(INDEX($V:$V,ROW($V2821)-VALUE(LEFT(W$1,FIND("-",W$1,1)-1))+1):$V2821,"&lt;0")))),100-100/(1+ABS((SUMIF(INDEX($V:$V,ROW($V2821)-VALUE(LEFT(W$1,FIND("-",W$1,1)-1))+1):$V2821,"&gt;0",INDEX($V:$V,ROW($V2821)-VALUE(LEFT(W$1,FIND("-",W$1,1)-1))+1):$V2821)/VALUE(LEFT(W$1,FIND("-",W$1,1)-1)))/(SUMIF(INDEX($V:$V,ROW($V2821)-VALUE(LEFT(W$1,FIND("-",W$1,1)-1))+1):$V2821,"&lt;0",INDEX($V:$V,ROW($V2821)-VALUE(LEFT(W$1,FIND("-",W$1,1)-1))+1):$V2821)/VALUE(LEFT(W$1,FIND("-",W$1,1)-1)))))))</f>
        <v>37.499999999999986</v>
      </c>
      <c r="Y2821">
        <f>IF(ROW($E2821)&lt;=VALUE(LEFT(Y$1,FIND("-",Y$1,1)-1)),0,MAX(INDEX(C:C,ROW(C2821)-VALUE(LEFT(Y$1,FIND("-",Y$1,1)-1))+1):C2821))</f>
        <v>0.15</v>
      </c>
      <c r="Z2821">
        <f>IF(ROW($E2821)&lt;=VALUE(LEFT(Z$1,FIND("-",Z$1,1)-1)),0,MIN(INDEX(D:D,ROW(D2821)-VALUE(LEFT(Z$1,FIND("-",Z$1,1)-1))+1):D2821))</f>
        <v>0.14000000000000001</v>
      </c>
      <c r="AA2821">
        <f t="shared" si="396"/>
        <v>49.999999999999858</v>
      </c>
      <c r="AB2821">
        <f>IF(ROW($AA2821)&lt;=VALUE(LEFT(AA$1,FIND("-",AA$1,1)-1))+VALUE(LEFT(AB$1,FIND("-",AB$1,1)-1)-1),0,AVERAGE(INDEX($AA:$AA,ROW($AA2821)-VALUE(LEFT(AB$1,FIND("-",AB$1,1)-1))+1):$AA2821))</f>
        <v>38.888888888888758</v>
      </c>
      <c r="AC2821">
        <f>IF(ROW($AA2821)&lt;=VALUE(LEFT(AA$1,FIND("-",AA$1,1)-1))+VALUE(LEFT(AB$1,FIND("-",AB$1,1)-1)-1)+VALUE(LEFT(AC$1,FIND("-",AC$1,1)-1)-1),0,AVERAGE(INDEX($AB:$AB,ROW($AB2821)-VALUE(LEFT(AC$1,FIND("-",AC$1,1)-1))+1):$AB2821))</f>
        <v>42.592592592592474</v>
      </c>
      <c r="AE2821">
        <f t="shared" si="402"/>
        <v>176275744</v>
      </c>
      <c r="AG2821" t="str">
        <f t="shared" si="404"/>
        <v/>
      </c>
    </row>
    <row r="2822" spans="1:33" x14ac:dyDescent="0.25">
      <c r="A2822" s="6">
        <v>41087</v>
      </c>
      <c r="B2822">
        <v>0.14000000000000001</v>
      </c>
      <c r="C2822">
        <v>0.15</v>
      </c>
      <c r="D2822">
        <v>0.14000000000000001</v>
      </c>
      <c r="E2822">
        <v>0.14499999999999999</v>
      </c>
      <c r="F2822">
        <v>0.112</v>
      </c>
      <c r="G2822">
        <v>1267900</v>
      </c>
      <c r="I2822" t="str">
        <f t="shared" si="397"/>
        <v/>
      </c>
      <c r="J2822" t="str">
        <f t="shared" si="398"/>
        <v/>
      </c>
      <c r="K2822" t="str">
        <f t="shared" si="399"/>
        <v/>
      </c>
      <c r="M2822" s="11" t="str">
        <f t="shared" si="403"/>
        <v/>
      </c>
      <c r="O2822">
        <f>IF(ROW($E2822)&lt;=VALUE(LEFT(O$1,FIND("-",O$1,1)-1)),0,IF(ROW($E2822)=VALUE(LEFT(O$1,FIND("-",O$1,1)-1))+1,AVERAGE(INDEX($E:$E,ROW($E2822)-VALUE(LEFT(O$1,FIND("-",O$1,1)-1))):$E2822),($E2822*(2/(VALUE(LEFT(O$1,FIND("-",O$1,1)-1))+1)))+(O2821*(1-(2/(VALUE(LEFT(O$1,FIND("-",O$1,1)-1))+1))))))</f>
        <v>0.14786342077545647</v>
      </c>
      <c r="Q2822">
        <f>IF(ROW($E2822)&lt;=VALUE(LEFT(Q$1,FIND("-",Q$1,1)-1)),0,IF(ROW($E2822)=VALUE(LEFT(Q$1,FIND("-",Q$1,1)-1))+1,AVERAGE(INDEX($E:$E,ROW($E2822)-VALUE(LEFT(Q$1,FIND("-",Q$1,1)-1))):$E2822),($E2822*(2/(VALUE(LEFT(Q$1,FIND("-",Q$1,1)-1))+1)))+(Q2821*(1-(2/(VALUE(LEFT(Q$1,FIND("-",Q$1,1)-1))+1))))))</f>
        <v>0.14615103943103247</v>
      </c>
      <c r="R2822">
        <f>IF(ROW($E2822)&lt;=VALUE(LEFT(R$1,FIND("-",R$1,1)-1)),0,IF(ROW($E2822)=VALUE(LEFT(R$1,FIND("-",R$1,1)-1))+1,AVERAGE(INDEX($E:$E,ROW($E2822)-VALUE(LEFT(R$1,FIND("-",R$1,1)-1))):$E2822),($E2822*(2/(VALUE(LEFT(R$1,FIND("-",R$1,1)-1))+1)))+(R2821*(1-(2/(VALUE(LEFT(R$1,FIND("-",R$1,1)-1))+1))))))</f>
        <v>0.14822146742656953</v>
      </c>
      <c r="S2822">
        <f t="shared" si="400"/>
        <v>-2.0704279955370553E-3</v>
      </c>
      <c r="T2822">
        <f>IF(ROW($E2822)&lt;=MAX(VALUE(LEFT(Q$1,FIND("-",Q$1,1)-1)),VALUE(LEFT(R$1,FIND("-",R$1,1)-1)))+VALUE(LEFT(T$1,FIND("-",T$1,1)-1))-1,0,IF(ROW($E2822)=MAX(VALUE(LEFT(Q$1,FIND("-",Q$1,1)-1)),VALUE(LEFT(R$1,FIND("-",R$1,1)-1)))+VALUE(LEFT(T$1,FIND("-",T$1,1)-1)),AVERAGE(INDEX($S:$S,ROW(S2822)-VALUE(LEFT(T$1,FIND("-",T$1,1)-1))+1):S2822),($S2822*(2/(VALUE(LEFT(T$1,FIND("-",T$1,1)-1))+1)))+(T2821*(1-(2/(VALUE(LEFT(T$1,FIND("-",T$1,1)-1))+1))))))</f>
        <v>-2.1253177154091675E-3</v>
      </c>
      <c r="V2822">
        <f t="shared" si="401"/>
        <v>0</v>
      </c>
      <c r="W2822">
        <f>IF(ROW($E2822)&lt;=VALUE(LEFT(W$1,FIND("-",W$1,1)-1))+1,0,IF(ROW($E2821)=VALUE(LEFT(W$1,FIND("-",W$1,1)-1))+1,100-100/(1+ABS((SUMIF(INDEX($V:$V,ROW($V2822)-VALUE(LEFT(W$1,FIND("-",W$1,1)-1))+1):$V2822,"&gt;0",INDEX($V:$V,ROW($V2822)-VALUE(LEFT(W$1,FIND("-",W$1,1)-1))+1):$V2822)/COUNTIF(INDEX($V:$V,ROW($V2822)-VALUE(LEFT(W$1,FIND("-",W$1,1)-1))+1):$V2822,"&gt;0"))/(SUMIF(INDEX($V:$V,ROW($V2822)-VALUE(LEFT(W$1,FIND("-",W$1,1)-1))+1):$V2822,"&lt;0",INDEX($V:$V,ROW($V2822)-VALUE(LEFT(W$1,FIND("-",W$1,1)-1))+1):$V2822)/COUNTIF(INDEX($V:$V,ROW($V2822)-VALUE(LEFT(W$1,FIND("-",W$1,1)-1))+1):$V2822,"&lt;0")))),100-100/(1+ABS((SUMIF(INDEX($V:$V,ROW($V2822)-VALUE(LEFT(W$1,FIND("-",W$1,1)-1))+1):$V2822,"&gt;0",INDEX($V:$V,ROW($V2822)-VALUE(LEFT(W$1,FIND("-",W$1,1)-1))+1):$V2822)/VALUE(LEFT(W$1,FIND("-",W$1,1)-1)))/(SUMIF(INDEX($V:$V,ROW($V2822)-VALUE(LEFT(W$1,FIND("-",W$1,1)-1))+1):$V2822,"&lt;0",INDEX($V:$V,ROW($V2822)-VALUE(LEFT(W$1,FIND("-",W$1,1)-1))+1):$V2822)/VALUE(LEFT(W$1,FIND("-",W$1,1)-1)))))))</f>
        <v>42.85714285714284</v>
      </c>
      <c r="Y2822">
        <f>IF(ROW($E2822)&lt;=VALUE(LEFT(Y$1,FIND("-",Y$1,1)-1)),0,MAX(INDEX(C:C,ROW(C2822)-VALUE(LEFT(Y$1,FIND("-",Y$1,1)-1))+1):C2822))</f>
        <v>0.15</v>
      </c>
      <c r="Z2822">
        <f>IF(ROW($E2822)&lt;=VALUE(LEFT(Z$1,FIND("-",Z$1,1)-1)),0,MIN(INDEX(D:D,ROW(D2822)-VALUE(LEFT(Z$1,FIND("-",Z$1,1)-1))+1):D2822))</f>
        <v>0.14000000000000001</v>
      </c>
      <c r="AA2822">
        <f t="shared" si="396"/>
        <v>49.999999999999858</v>
      </c>
      <c r="AB2822">
        <f>IF(ROW($AA2822)&lt;=VALUE(LEFT(AA$1,FIND("-",AA$1,1)-1))+VALUE(LEFT(AB$1,FIND("-",AB$1,1)-1)-1),0,AVERAGE(INDEX($AA:$AA,ROW($AA2822)-VALUE(LEFT(AB$1,FIND("-",AB$1,1)-1))+1):$AA2822))</f>
        <v>44.444444444444308</v>
      </c>
      <c r="AC2822">
        <f>IF(ROW($AA2822)&lt;=VALUE(LEFT(AA$1,FIND("-",AA$1,1)-1))+VALUE(LEFT(AB$1,FIND("-",AB$1,1)-1)-1)+VALUE(LEFT(AC$1,FIND("-",AC$1,1)-1)-1),0,AVERAGE(INDEX($AB:$AB,ROW($AB2822)-VALUE(LEFT(AC$1,FIND("-",AC$1,1)-1))+1):$AB2822))</f>
        <v>42.592592592592467</v>
      </c>
      <c r="AE2822">
        <f t="shared" si="402"/>
        <v>176275744</v>
      </c>
      <c r="AG2822" t="str">
        <f t="shared" si="404"/>
        <v/>
      </c>
    </row>
    <row r="2823" spans="1:33" x14ac:dyDescent="0.25">
      <c r="A2823" s="6">
        <v>41088</v>
      </c>
      <c r="B2823">
        <v>0.14000000000000001</v>
      </c>
      <c r="C2823">
        <v>0.14000000000000001</v>
      </c>
      <c r="D2823">
        <v>0.14000000000000001</v>
      </c>
      <c r="E2823">
        <v>0.14000000000000001</v>
      </c>
      <c r="F2823">
        <v>0.108138</v>
      </c>
      <c r="G2823">
        <v>500</v>
      </c>
      <c r="I2823" t="str">
        <f t="shared" si="397"/>
        <v>Bearish</v>
      </c>
      <c r="J2823" t="str">
        <f t="shared" si="398"/>
        <v/>
      </c>
      <c r="K2823" t="str">
        <f t="shared" si="399"/>
        <v/>
      </c>
      <c r="M2823" s="11" t="str">
        <f t="shared" si="403"/>
        <v/>
      </c>
      <c r="O2823">
        <f>IF(ROW($E2823)&lt;=VALUE(LEFT(O$1,FIND("-",O$1,1)-1)),0,IF(ROW($E2823)=VALUE(LEFT(O$1,FIND("-",O$1,1)-1))+1,AVERAGE(INDEX($E:$E,ROW($E2823)-VALUE(LEFT(O$1,FIND("-",O$1,1)-1))):$E2823),($E2823*(2/(VALUE(LEFT(O$1,FIND("-",O$1,1)-1))+1)))+(O2822*(1-(2/(VALUE(LEFT(O$1,FIND("-",O$1,1)-1))+1))))))</f>
        <v>0.14778517778266587</v>
      </c>
      <c r="Q2823">
        <f>IF(ROW($E2823)&lt;=VALUE(LEFT(Q$1,FIND("-",Q$1,1)-1)),0,IF(ROW($E2823)=VALUE(LEFT(Q$1,FIND("-",Q$1,1)-1))+1,AVERAGE(INDEX($E:$E,ROW($E2823)-VALUE(LEFT(Q$1,FIND("-",Q$1,1)-1))):$E2823),($E2823*(2/(VALUE(LEFT(Q$1,FIND("-",Q$1,1)-1))+1)))+(Q2822*(1-(2/(VALUE(LEFT(Q$1,FIND("-",Q$1,1)-1))+1))))))</f>
        <v>0.1452047256724121</v>
      </c>
      <c r="R2823">
        <f>IF(ROW($E2823)&lt;=VALUE(LEFT(R$1,FIND("-",R$1,1)-1)),0,IF(ROW($E2823)=VALUE(LEFT(R$1,FIND("-",R$1,1)-1))+1,AVERAGE(INDEX($E:$E,ROW($E2823)-VALUE(LEFT(R$1,FIND("-",R$1,1)-1))):$E2823),($E2823*(2/(VALUE(LEFT(R$1,FIND("-",R$1,1)-1))+1)))+(R2822*(1-(2/(VALUE(LEFT(R$1,FIND("-",R$1,1)-1))+1))))))</f>
        <v>0.14761246983941623</v>
      </c>
      <c r="S2823">
        <f t="shared" si="400"/>
        <v>-2.4077441670041222E-3</v>
      </c>
      <c r="T2823">
        <f>IF(ROW($E2823)&lt;=MAX(VALUE(LEFT(Q$1,FIND("-",Q$1,1)-1)),VALUE(LEFT(R$1,FIND("-",R$1,1)-1)))+VALUE(LEFT(T$1,FIND("-",T$1,1)-1))-1,0,IF(ROW($E2823)=MAX(VALUE(LEFT(Q$1,FIND("-",Q$1,1)-1)),VALUE(LEFT(R$1,FIND("-",R$1,1)-1)))+VALUE(LEFT(T$1,FIND("-",T$1,1)-1)),AVERAGE(INDEX($S:$S,ROW(S2823)-VALUE(LEFT(T$1,FIND("-",T$1,1)-1))+1):S2823),($S2823*(2/(VALUE(LEFT(T$1,FIND("-",T$1,1)-1))+1)))+(T2822*(1-(2/(VALUE(LEFT(T$1,FIND("-",T$1,1)-1))+1))))))</f>
        <v>-2.1818030057281584E-3</v>
      </c>
      <c r="V2823">
        <f t="shared" si="401"/>
        <v>-4.9999999999999767E-3</v>
      </c>
      <c r="W2823">
        <f>IF(ROW($E2823)&lt;=VALUE(LEFT(W$1,FIND("-",W$1,1)-1))+1,0,IF(ROW($E2822)=VALUE(LEFT(W$1,FIND("-",W$1,1)-1))+1,100-100/(1+ABS((SUMIF(INDEX($V:$V,ROW($V2823)-VALUE(LEFT(W$1,FIND("-",W$1,1)-1))+1):$V2823,"&gt;0",INDEX($V:$V,ROW($V2823)-VALUE(LEFT(W$1,FIND("-",W$1,1)-1))+1):$V2823)/COUNTIF(INDEX($V:$V,ROW($V2823)-VALUE(LEFT(W$1,FIND("-",W$1,1)-1))+1):$V2823,"&gt;0"))/(SUMIF(INDEX($V:$V,ROW($V2823)-VALUE(LEFT(W$1,FIND("-",W$1,1)-1))+1):$V2823,"&lt;0",INDEX($V:$V,ROW($V2823)-VALUE(LEFT(W$1,FIND("-",W$1,1)-1))+1):$V2823)/COUNTIF(INDEX($V:$V,ROW($V2823)-VALUE(LEFT(W$1,FIND("-",W$1,1)-1))+1):$V2823,"&lt;0")))),100-100/(1+ABS((SUMIF(INDEX($V:$V,ROW($V2823)-VALUE(LEFT(W$1,FIND("-",W$1,1)-1))+1):$V2823,"&gt;0",INDEX($V:$V,ROW($V2823)-VALUE(LEFT(W$1,FIND("-",W$1,1)-1))+1):$V2823)/VALUE(LEFT(W$1,FIND("-",W$1,1)-1)))/(SUMIF(INDEX($V:$V,ROW($V2823)-VALUE(LEFT(W$1,FIND("-",W$1,1)-1))+1):$V2823,"&lt;0",INDEX($V:$V,ROW($V2823)-VALUE(LEFT(W$1,FIND("-",W$1,1)-1))+1):$V2823)/VALUE(LEFT(W$1,FIND("-",W$1,1)-1)))))))</f>
        <v>37.5</v>
      </c>
      <c r="Y2823">
        <f>IF(ROW($E2823)&lt;=VALUE(LEFT(Y$1,FIND("-",Y$1,1)-1)),0,MAX(INDEX(C:C,ROW(C2823)-VALUE(LEFT(Y$1,FIND("-",Y$1,1)-1))+1):C2823))</f>
        <v>0.15</v>
      </c>
      <c r="Z2823">
        <f>IF(ROW($E2823)&lt;=VALUE(LEFT(Z$1,FIND("-",Z$1,1)-1)),0,MIN(INDEX(D:D,ROW(D2823)-VALUE(LEFT(Z$1,FIND("-",Z$1,1)-1))+1):D2823))</f>
        <v>0.14000000000000001</v>
      </c>
      <c r="AA2823">
        <f t="shared" si="396"/>
        <v>0</v>
      </c>
      <c r="AB2823">
        <f>IF(ROW($AA2823)&lt;=VALUE(LEFT(AA$1,FIND("-",AA$1,1)-1))+VALUE(LEFT(AB$1,FIND("-",AB$1,1)-1)-1),0,AVERAGE(INDEX($AA:$AA,ROW($AA2823)-VALUE(LEFT(AB$1,FIND("-",AB$1,1)-1))+1):$AA2823))</f>
        <v>33.333333333333236</v>
      </c>
      <c r="AC2823">
        <f>IF(ROW($AA2823)&lt;=VALUE(LEFT(AA$1,FIND("-",AA$1,1)-1))+VALUE(LEFT(AB$1,FIND("-",AB$1,1)-1)-1)+VALUE(LEFT(AC$1,FIND("-",AC$1,1)-1)-1),0,AVERAGE(INDEX($AB:$AB,ROW($AB2823)-VALUE(LEFT(AC$1,FIND("-",AC$1,1)-1))+1):$AB2823))</f>
        <v>38.888888888888765</v>
      </c>
      <c r="AE2823">
        <f t="shared" si="402"/>
        <v>176275244</v>
      </c>
      <c r="AG2823" t="str">
        <f t="shared" si="404"/>
        <v/>
      </c>
    </row>
    <row r="2824" spans="1:33" x14ac:dyDescent="0.25">
      <c r="A2824" s="6">
        <v>41089</v>
      </c>
      <c r="B2824">
        <v>0.14499999999999999</v>
      </c>
      <c r="C2824">
        <v>0.14499999999999999</v>
      </c>
      <c r="D2824">
        <v>0.14499999999999999</v>
      </c>
      <c r="E2824">
        <v>0.14499999999999999</v>
      </c>
      <c r="F2824">
        <v>0.112</v>
      </c>
      <c r="G2824">
        <v>138400</v>
      </c>
      <c r="I2824" t="str">
        <f t="shared" si="397"/>
        <v/>
      </c>
      <c r="J2824" t="str">
        <f t="shared" si="398"/>
        <v/>
      </c>
      <c r="K2824" t="str">
        <f t="shared" si="399"/>
        <v/>
      </c>
      <c r="M2824" s="11" t="str">
        <f t="shared" si="403"/>
        <v/>
      </c>
      <c r="O2824">
        <f>IF(ROW($E2824)&lt;=VALUE(LEFT(O$1,FIND("-",O$1,1)-1)),0,IF(ROW($E2824)=VALUE(LEFT(O$1,FIND("-",O$1,1)-1))+1,AVERAGE(INDEX($E:$E,ROW($E2824)-VALUE(LEFT(O$1,FIND("-",O$1,1)-1))):$E2824),($E2824*(2/(VALUE(LEFT(O$1,FIND("-",O$1,1)-1))+1)))+(O2823*(1-(2/(VALUE(LEFT(O$1,FIND("-",O$1,1)-1))+1))))))</f>
        <v>0.14775746457089806</v>
      </c>
      <c r="Q2824">
        <f>IF(ROW($E2824)&lt;=VALUE(LEFT(Q$1,FIND("-",Q$1,1)-1)),0,IF(ROW($E2824)=VALUE(LEFT(Q$1,FIND("-",Q$1,1)-1))+1,AVERAGE(INDEX($E:$E,ROW($E2824)-VALUE(LEFT(Q$1,FIND("-",Q$1,1)-1))):$E2824),($E2824*(2/(VALUE(LEFT(Q$1,FIND("-",Q$1,1)-1))+1)))+(Q2823*(1-(2/(VALUE(LEFT(Q$1,FIND("-",Q$1,1)-1))+1))))))</f>
        <v>0.14517322941511793</v>
      </c>
      <c r="R2824">
        <f>IF(ROW($E2824)&lt;=VALUE(LEFT(R$1,FIND("-",R$1,1)-1)),0,IF(ROW($E2824)=VALUE(LEFT(R$1,FIND("-",R$1,1)-1))+1,AVERAGE(INDEX($E:$E,ROW($E2824)-VALUE(LEFT(R$1,FIND("-",R$1,1)-1))):$E2824),($E2824*(2/(VALUE(LEFT(R$1,FIND("-",R$1,1)-1))+1)))+(R2823*(1-(2/(VALUE(LEFT(R$1,FIND("-",R$1,1)-1))+1))))))</f>
        <v>0.14741895355501503</v>
      </c>
      <c r="S2824">
        <f t="shared" si="400"/>
        <v>-2.2457241398970984E-3</v>
      </c>
      <c r="T2824">
        <f>IF(ROW($E2824)&lt;=MAX(VALUE(LEFT(Q$1,FIND("-",Q$1,1)-1)),VALUE(LEFT(R$1,FIND("-",R$1,1)-1)))+VALUE(LEFT(T$1,FIND("-",T$1,1)-1))-1,0,IF(ROW($E2824)=MAX(VALUE(LEFT(Q$1,FIND("-",Q$1,1)-1)),VALUE(LEFT(R$1,FIND("-",R$1,1)-1)))+VALUE(LEFT(T$1,FIND("-",T$1,1)-1)),AVERAGE(INDEX($S:$S,ROW(S2824)-VALUE(LEFT(T$1,FIND("-",T$1,1)-1))+1):S2824),($S2824*(2/(VALUE(LEFT(T$1,FIND("-",T$1,1)-1))+1)))+(T2823*(1-(2/(VALUE(LEFT(T$1,FIND("-",T$1,1)-1))+1))))))</f>
        <v>-2.1945872325619467E-3</v>
      </c>
      <c r="V2824">
        <f t="shared" si="401"/>
        <v>4.9999999999999767E-3</v>
      </c>
      <c r="W2824">
        <f>IF(ROW($E2824)&lt;=VALUE(LEFT(W$1,FIND("-",W$1,1)-1))+1,0,IF(ROW($E2823)=VALUE(LEFT(W$1,FIND("-",W$1,1)-1))+1,100-100/(1+ABS((SUMIF(INDEX($V:$V,ROW($V2824)-VALUE(LEFT(W$1,FIND("-",W$1,1)-1))+1):$V2824,"&gt;0",INDEX($V:$V,ROW($V2824)-VALUE(LEFT(W$1,FIND("-",W$1,1)-1))+1):$V2824)/COUNTIF(INDEX($V:$V,ROW($V2824)-VALUE(LEFT(W$1,FIND("-",W$1,1)-1))+1):$V2824,"&gt;0"))/(SUMIF(INDEX($V:$V,ROW($V2824)-VALUE(LEFT(W$1,FIND("-",W$1,1)-1))+1):$V2824,"&lt;0",INDEX($V:$V,ROW($V2824)-VALUE(LEFT(W$1,FIND("-",W$1,1)-1))+1):$V2824)/COUNTIF(INDEX($V:$V,ROW($V2824)-VALUE(LEFT(W$1,FIND("-",W$1,1)-1))+1):$V2824,"&lt;0")))),100-100/(1+ABS((SUMIF(INDEX($V:$V,ROW($V2824)-VALUE(LEFT(W$1,FIND("-",W$1,1)-1))+1):$V2824,"&gt;0",INDEX($V:$V,ROW($V2824)-VALUE(LEFT(W$1,FIND("-",W$1,1)-1))+1):$V2824)/VALUE(LEFT(W$1,FIND("-",W$1,1)-1)))/(SUMIF(INDEX($V:$V,ROW($V2824)-VALUE(LEFT(W$1,FIND("-",W$1,1)-1))+1):$V2824,"&lt;0",INDEX($V:$V,ROW($V2824)-VALUE(LEFT(W$1,FIND("-",W$1,1)-1))+1):$V2824)/VALUE(LEFT(W$1,FIND("-",W$1,1)-1)))))))</f>
        <v>50</v>
      </c>
      <c r="Y2824">
        <f>IF(ROW($E2824)&lt;=VALUE(LEFT(Y$1,FIND("-",Y$1,1)-1)),0,MAX(INDEX(C:C,ROW(C2824)-VALUE(LEFT(Y$1,FIND("-",Y$1,1)-1))+1):C2824))</f>
        <v>0.15</v>
      </c>
      <c r="Z2824">
        <f>IF(ROW($E2824)&lt;=VALUE(LEFT(Z$1,FIND("-",Z$1,1)-1)),0,MIN(INDEX(D:D,ROW(D2824)-VALUE(LEFT(Z$1,FIND("-",Z$1,1)-1))+1):D2824))</f>
        <v>0.14000000000000001</v>
      </c>
      <c r="AA2824">
        <f t="shared" si="396"/>
        <v>49.999999999999858</v>
      </c>
      <c r="AB2824">
        <f>IF(ROW($AA2824)&lt;=VALUE(LEFT(AA$1,FIND("-",AA$1,1)-1))+VALUE(LEFT(AB$1,FIND("-",AB$1,1)-1)-1),0,AVERAGE(INDEX($AA:$AA,ROW($AA2824)-VALUE(LEFT(AB$1,FIND("-",AB$1,1)-1))+1):$AA2824))</f>
        <v>33.333333333333236</v>
      </c>
      <c r="AC2824">
        <f>IF(ROW($AA2824)&lt;=VALUE(LEFT(AA$1,FIND("-",AA$1,1)-1))+VALUE(LEFT(AB$1,FIND("-",AB$1,1)-1)-1)+VALUE(LEFT(AC$1,FIND("-",AC$1,1)-1)-1),0,AVERAGE(INDEX($AB:$AB,ROW($AB2824)-VALUE(LEFT(AC$1,FIND("-",AC$1,1)-1))+1):$AB2824))</f>
        <v>37.037037037036924</v>
      </c>
      <c r="AE2824">
        <f t="shared" si="402"/>
        <v>176413644</v>
      </c>
      <c r="AG2824" t="str">
        <f t="shared" si="404"/>
        <v/>
      </c>
    </row>
    <row r="2825" spans="1:33" x14ac:dyDescent="0.25">
      <c r="A2825" s="6">
        <v>41092</v>
      </c>
      <c r="B2825">
        <v>0.14000000000000001</v>
      </c>
      <c r="C2825">
        <v>0.14499999999999999</v>
      </c>
      <c r="D2825">
        <v>0.14000000000000001</v>
      </c>
      <c r="E2825">
        <v>0.14000000000000001</v>
      </c>
      <c r="F2825">
        <v>0.108138</v>
      </c>
      <c r="G2825">
        <v>153500</v>
      </c>
      <c r="I2825" t="str">
        <f t="shared" si="397"/>
        <v/>
      </c>
      <c r="J2825" t="str">
        <f t="shared" si="398"/>
        <v/>
      </c>
      <c r="K2825" t="str">
        <f t="shared" si="399"/>
        <v/>
      </c>
      <c r="M2825" s="11" t="str">
        <f t="shared" si="403"/>
        <v/>
      </c>
      <c r="O2825">
        <f>IF(ROW($E2825)&lt;=VALUE(LEFT(O$1,FIND("-",O$1,1)-1)),0,IF(ROW($E2825)=VALUE(LEFT(O$1,FIND("-",O$1,1)-1))+1,AVERAGE(INDEX($E:$E,ROW($E2825)-VALUE(LEFT(O$1,FIND("-",O$1,1)-1))):$E2825),($E2825*(2/(VALUE(LEFT(O$1,FIND("-",O$1,1)-1))+1)))+(O2824*(1-(2/(VALUE(LEFT(O$1,FIND("-",O$1,1)-1))+1))))))</f>
        <v>0.14768027586870006</v>
      </c>
      <c r="Q2825">
        <f>IF(ROW($E2825)&lt;=VALUE(LEFT(Q$1,FIND("-",Q$1,1)-1)),0,IF(ROW($E2825)=VALUE(LEFT(Q$1,FIND("-",Q$1,1)-1))+1,AVERAGE(INDEX($E:$E,ROW($E2825)-VALUE(LEFT(Q$1,FIND("-",Q$1,1)-1))):$E2825),($E2825*(2/(VALUE(LEFT(Q$1,FIND("-",Q$1,1)-1))+1)))+(Q2824*(1-(2/(VALUE(LEFT(Q$1,FIND("-",Q$1,1)-1))+1))))))</f>
        <v>0.14437734796663826</v>
      </c>
      <c r="R2825">
        <f>IF(ROW($E2825)&lt;=VALUE(LEFT(R$1,FIND("-",R$1,1)-1)),0,IF(ROW($E2825)=VALUE(LEFT(R$1,FIND("-",R$1,1)-1))+1,AVERAGE(INDEX($E:$E,ROW($E2825)-VALUE(LEFT(R$1,FIND("-",R$1,1)-1))):$E2825),($E2825*(2/(VALUE(LEFT(R$1,FIND("-",R$1,1)-1))+1)))+(R2824*(1-(2/(VALUE(LEFT(R$1,FIND("-",R$1,1)-1))+1))))))</f>
        <v>0.14686940143982871</v>
      </c>
      <c r="S2825">
        <f t="shared" si="400"/>
        <v>-2.4920534731904531E-3</v>
      </c>
      <c r="T2825">
        <f>IF(ROW($E2825)&lt;=MAX(VALUE(LEFT(Q$1,FIND("-",Q$1,1)-1)),VALUE(LEFT(R$1,FIND("-",R$1,1)-1)))+VALUE(LEFT(T$1,FIND("-",T$1,1)-1))-1,0,IF(ROW($E2825)=MAX(VALUE(LEFT(Q$1,FIND("-",Q$1,1)-1)),VALUE(LEFT(R$1,FIND("-",R$1,1)-1)))+VALUE(LEFT(T$1,FIND("-",T$1,1)-1)),AVERAGE(INDEX($S:$S,ROW(S2825)-VALUE(LEFT(T$1,FIND("-",T$1,1)-1))+1):S2825),($S2825*(2/(VALUE(LEFT(T$1,FIND("-",T$1,1)-1))+1)))+(T2824*(1-(2/(VALUE(LEFT(T$1,FIND("-",T$1,1)-1))+1))))))</f>
        <v>-2.254080480687648E-3</v>
      </c>
      <c r="V2825">
        <f t="shared" si="401"/>
        <v>-4.9999999999999767E-3</v>
      </c>
      <c r="W2825">
        <f>IF(ROW($E2825)&lt;=VALUE(LEFT(W$1,FIND("-",W$1,1)-1))+1,0,IF(ROW($E2824)=VALUE(LEFT(W$1,FIND("-",W$1,1)-1))+1,100-100/(1+ABS((SUMIF(INDEX($V:$V,ROW($V2825)-VALUE(LEFT(W$1,FIND("-",W$1,1)-1))+1):$V2825,"&gt;0",INDEX($V:$V,ROW($V2825)-VALUE(LEFT(W$1,FIND("-",W$1,1)-1))+1):$V2825)/COUNTIF(INDEX($V:$V,ROW($V2825)-VALUE(LEFT(W$1,FIND("-",W$1,1)-1))+1):$V2825,"&gt;0"))/(SUMIF(INDEX($V:$V,ROW($V2825)-VALUE(LEFT(W$1,FIND("-",W$1,1)-1))+1):$V2825,"&lt;0",INDEX($V:$V,ROW($V2825)-VALUE(LEFT(W$1,FIND("-",W$1,1)-1))+1):$V2825)/COUNTIF(INDEX($V:$V,ROW($V2825)-VALUE(LEFT(W$1,FIND("-",W$1,1)-1))+1):$V2825,"&lt;0")))),100-100/(1+ABS((SUMIF(INDEX($V:$V,ROW($V2825)-VALUE(LEFT(W$1,FIND("-",W$1,1)-1))+1):$V2825,"&gt;0",INDEX($V:$V,ROW($V2825)-VALUE(LEFT(W$1,FIND("-",W$1,1)-1))+1):$V2825)/VALUE(LEFT(W$1,FIND("-",W$1,1)-1)))/(SUMIF(INDEX($V:$V,ROW($V2825)-VALUE(LEFT(W$1,FIND("-",W$1,1)-1))+1):$V2825,"&lt;0",INDEX($V:$V,ROW($V2825)-VALUE(LEFT(W$1,FIND("-",W$1,1)-1))+1):$V2825)/VALUE(LEFT(W$1,FIND("-",W$1,1)-1)))))))</f>
        <v>37.499999999999986</v>
      </c>
      <c r="Y2825">
        <f>IF(ROW($E2825)&lt;=VALUE(LEFT(Y$1,FIND("-",Y$1,1)-1)),0,MAX(INDEX(C:C,ROW(C2825)-VALUE(LEFT(Y$1,FIND("-",Y$1,1)-1))+1):C2825))</f>
        <v>0.15</v>
      </c>
      <c r="Z2825">
        <f>IF(ROW($E2825)&lt;=VALUE(LEFT(Z$1,FIND("-",Z$1,1)-1)),0,MIN(INDEX(D:D,ROW(D2825)-VALUE(LEFT(Z$1,FIND("-",Z$1,1)-1))+1):D2825))</f>
        <v>0.14000000000000001</v>
      </c>
      <c r="AA2825">
        <f t="shared" si="396"/>
        <v>0</v>
      </c>
      <c r="AB2825">
        <f>IF(ROW($AA2825)&lt;=VALUE(LEFT(AA$1,FIND("-",AA$1,1)-1))+VALUE(LEFT(AB$1,FIND("-",AB$1,1)-1)-1),0,AVERAGE(INDEX($AA:$AA,ROW($AA2825)-VALUE(LEFT(AB$1,FIND("-",AB$1,1)-1))+1):$AA2825))</f>
        <v>16.666666666666618</v>
      </c>
      <c r="AC2825">
        <f>IF(ROW($AA2825)&lt;=VALUE(LEFT(AA$1,FIND("-",AA$1,1)-1))+VALUE(LEFT(AB$1,FIND("-",AB$1,1)-1)-1)+VALUE(LEFT(AC$1,FIND("-",AC$1,1)-1)-1),0,AVERAGE(INDEX($AB:$AB,ROW($AB2825)-VALUE(LEFT(AC$1,FIND("-",AC$1,1)-1))+1):$AB2825))</f>
        <v>27.777777777777697</v>
      </c>
      <c r="AE2825">
        <f t="shared" si="402"/>
        <v>176260144</v>
      </c>
      <c r="AG2825" t="str">
        <f t="shared" si="404"/>
        <v/>
      </c>
    </row>
    <row r="2826" spans="1:33" x14ac:dyDescent="0.25">
      <c r="A2826" s="6">
        <v>41093</v>
      </c>
      <c r="B2826">
        <v>0.14499999999999999</v>
      </c>
      <c r="C2826">
        <v>0.14499999999999999</v>
      </c>
      <c r="D2826">
        <v>0.14000000000000001</v>
      </c>
      <c r="E2826">
        <v>0.14000000000000001</v>
      </c>
      <c r="F2826">
        <v>0.108138</v>
      </c>
      <c r="G2826">
        <v>6400</v>
      </c>
      <c r="I2826" t="str">
        <f t="shared" si="397"/>
        <v/>
      </c>
      <c r="J2826" t="str">
        <f t="shared" si="398"/>
        <v/>
      </c>
      <c r="K2826" t="str">
        <f t="shared" si="399"/>
        <v/>
      </c>
      <c r="M2826" s="11" t="str">
        <f t="shared" si="403"/>
        <v/>
      </c>
      <c r="O2826">
        <f>IF(ROW($E2826)&lt;=VALUE(LEFT(O$1,FIND("-",O$1,1)-1)),0,IF(ROW($E2826)=VALUE(LEFT(O$1,FIND("-",O$1,1)-1))+1,AVERAGE(INDEX($E:$E,ROW($E2826)-VALUE(LEFT(O$1,FIND("-",O$1,1)-1))):$E2826),($E2826*(2/(VALUE(LEFT(O$1,FIND("-",O$1,1)-1))+1)))+(O2825*(1-(2/(VALUE(LEFT(O$1,FIND("-",O$1,1)-1))+1))))))</f>
        <v>0.14760385521329011</v>
      </c>
      <c r="Q2826">
        <f>IF(ROW($E2826)&lt;=VALUE(LEFT(Q$1,FIND("-",Q$1,1)-1)),0,IF(ROW($E2826)=VALUE(LEFT(Q$1,FIND("-",Q$1,1)-1))+1,AVERAGE(INDEX($E:$E,ROW($E2826)-VALUE(LEFT(Q$1,FIND("-",Q$1,1)-1))):$E2826),($E2826*(2/(VALUE(LEFT(Q$1,FIND("-",Q$1,1)-1))+1)))+(Q2825*(1-(2/(VALUE(LEFT(Q$1,FIND("-",Q$1,1)-1))+1))))))</f>
        <v>0.14370390981792469</v>
      </c>
      <c r="R2826">
        <f>IF(ROW($E2826)&lt;=VALUE(LEFT(R$1,FIND("-",R$1,1)-1)),0,IF(ROW($E2826)=VALUE(LEFT(R$1,FIND("-",R$1,1)-1))+1,AVERAGE(INDEX($E:$E,ROW($E2826)-VALUE(LEFT(R$1,FIND("-",R$1,1)-1))):$E2826),($E2826*(2/(VALUE(LEFT(R$1,FIND("-",R$1,1)-1))+1)))+(R2825*(1-(2/(VALUE(LEFT(R$1,FIND("-",R$1,1)-1))+1))))))</f>
        <v>0.14636055688873029</v>
      </c>
      <c r="S2826">
        <f t="shared" si="400"/>
        <v>-2.6566470708055956E-3</v>
      </c>
      <c r="T2826">
        <f>IF(ROW($E2826)&lt;=MAX(VALUE(LEFT(Q$1,FIND("-",Q$1,1)-1)),VALUE(LEFT(R$1,FIND("-",R$1,1)-1)))+VALUE(LEFT(T$1,FIND("-",T$1,1)-1))-1,0,IF(ROW($E2826)=MAX(VALUE(LEFT(Q$1,FIND("-",Q$1,1)-1)),VALUE(LEFT(R$1,FIND("-",R$1,1)-1)))+VALUE(LEFT(T$1,FIND("-",T$1,1)-1)),AVERAGE(INDEX($S:$S,ROW(S2826)-VALUE(LEFT(T$1,FIND("-",T$1,1)-1))+1):S2826),($S2826*(2/(VALUE(LEFT(T$1,FIND("-",T$1,1)-1))+1)))+(T2825*(1-(2/(VALUE(LEFT(T$1,FIND("-",T$1,1)-1))+1))))))</f>
        <v>-2.3345937987112376E-3</v>
      </c>
      <c r="V2826">
        <f t="shared" si="401"/>
        <v>0</v>
      </c>
      <c r="W2826">
        <f>IF(ROW($E2826)&lt;=VALUE(LEFT(W$1,FIND("-",W$1,1)-1))+1,0,IF(ROW($E2825)=VALUE(LEFT(W$1,FIND("-",W$1,1)-1))+1,100-100/(1+ABS((SUMIF(INDEX($V:$V,ROW($V2826)-VALUE(LEFT(W$1,FIND("-",W$1,1)-1))+1):$V2826,"&gt;0",INDEX($V:$V,ROW($V2826)-VALUE(LEFT(W$1,FIND("-",W$1,1)-1))+1):$V2826)/COUNTIF(INDEX($V:$V,ROW($V2826)-VALUE(LEFT(W$1,FIND("-",W$1,1)-1))+1):$V2826,"&gt;0"))/(SUMIF(INDEX($V:$V,ROW($V2826)-VALUE(LEFT(W$1,FIND("-",W$1,1)-1))+1):$V2826,"&lt;0",INDEX($V:$V,ROW($V2826)-VALUE(LEFT(W$1,FIND("-",W$1,1)-1))+1):$V2826)/COUNTIF(INDEX($V:$V,ROW($V2826)-VALUE(LEFT(W$1,FIND("-",W$1,1)-1))+1):$V2826,"&lt;0")))),100-100/(1+ABS((SUMIF(INDEX($V:$V,ROW($V2826)-VALUE(LEFT(W$1,FIND("-",W$1,1)-1))+1):$V2826,"&gt;0",INDEX($V:$V,ROW($V2826)-VALUE(LEFT(W$1,FIND("-",W$1,1)-1))+1):$V2826)/VALUE(LEFT(W$1,FIND("-",W$1,1)-1)))/(SUMIF(INDEX($V:$V,ROW($V2826)-VALUE(LEFT(W$1,FIND("-",W$1,1)-1))+1):$V2826,"&lt;0",INDEX($V:$V,ROW($V2826)-VALUE(LEFT(W$1,FIND("-",W$1,1)-1))+1):$V2826)/VALUE(LEFT(W$1,FIND("-",W$1,1)-1)))))))</f>
        <v>42.857142857142868</v>
      </c>
      <c r="Y2826">
        <f>IF(ROW($E2826)&lt;=VALUE(LEFT(Y$1,FIND("-",Y$1,1)-1)),0,MAX(INDEX(C:C,ROW(C2826)-VALUE(LEFT(Y$1,FIND("-",Y$1,1)-1))+1):C2826))</f>
        <v>0.15</v>
      </c>
      <c r="Z2826">
        <f>IF(ROW($E2826)&lt;=VALUE(LEFT(Z$1,FIND("-",Z$1,1)-1)),0,MIN(INDEX(D:D,ROW(D2826)-VALUE(LEFT(Z$1,FIND("-",Z$1,1)-1))+1):D2826))</f>
        <v>0.14000000000000001</v>
      </c>
      <c r="AA2826">
        <f t="shared" si="396"/>
        <v>0</v>
      </c>
      <c r="AB2826">
        <f>IF(ROW($AA2826)&lt;=VALUE(LEFT(AA$1,FIND("-",AA$1,1)-1))+VALUE(LEFT(AB$1,FIND("-",AB$1,1)-1)-1),0,AVERAGE(INDEX($AA:$AA,ROW($AA2826)-VALUE(LEFT(AB$1,FIND("-",AB$1,1)-1))+1):$AA2826))</f>
        <v>16.666666666666618</v>
      </c>
      <c r="AC2826">
        <f>IF(ROW($AA2826)&lt;=VALUE(LEFT(AA$1,FIND("-",AA$1,1)-1))+VALUE(LEFT(AB$1,FIND("-",AB$1,1)-1)-1)+VALUE(LEFT(AC$1,FIND("-",AC$1,1)-1)-1),0,AVERAGE(INDEX($AB:$AB,ROW($AB2826)-VALUE(LEFT(AC$1,FIND("-",AC$1,1)-1))+1):$AB2826))</f>
        <v>22.222222222222157</v>
      </c>
      <c r="AE2826">
        <f t="shared" si="402"/>
        <v>176260144</v>
      </c>
      <c r="AG2826" t="str">
        <f t="shared" si="404"/>
        <v/>
      </c>
    </row>
    <row r="2827" spans="1:33" x14ac:dyDescent="0.25">
      <c r="A2827" s="6">
        <v>41094</v>
      </c>
      <c r="B2827">
        <v>0.14000000000000001</v>
      </c>
      <c r="C2827">
        <v>0.14499999999999999</v>
      </c>
      <c r="D2827">
        <v>0.14000000000000001</v>
      </c>
      <c r="E2827">
        <v>0.14000000000000001</v>
      </c>
      <c r="F2827">
        <v>0.108138</v>
      </c>
      <c r="G2827">
        <v>2700</v>
      </c>
      <c r="I2827" t="str">
        <f t="shared" si="397"/>
        <v/>
      </c>
      <c r="J2827" t="str">
        <f t="shared" si="398"/>
        <v/>
      </c>
      <c r="K2827" t="str">
        <f t="shared" si="399"/>
        <v>Oversold Above %D</v>
      </c>
      <c r="M2827" s="11" t="str">
        <f t="shared" si="403"/>
        <v/>
      </c>
      <c r="O2827">
        <f>IF(ROW($E2827)&lt;=VALUE(LEFT(O$1,FIND("-",O$1,1)-1)),0,IF(ROW($E2827)=VALUE(LEFT(O$1,FIND("-",O$1,1)-1))+1,AVERAGE(INDEX($E:$E,ROW($E2827)-VALUE(LEFT(O$1,FIND("-",O$1,1)-1))):$E2827),($E2827*(2/(VALUE(LEFT(O$1,FIND("-",O$1,1)-1))+1)))+(O2826*(1-(2/(VALUE(LEFT(O$1,FIND("-",O$1,1)-1))+1))))))</f>
        <v>0.1475281949624116</v>
      </c>
      <c r="Q2827">
        <f>IF(ROW($E2827)&lt;=VALUE(LEFT(Q$1,FIND("-",Q$1,1)-1)),0,IF(ROW($E2827)=VALUE(LEFT(Q$1,FIND("-",Q$1,1)-1))+1,AVERAGE(INDEX($E:$E,ROW($E2827)-VALUE(LEFT(Q$1,FIND("-",Q$1,1)-1))):$E2827),($E2827*(2/(VALUE(LEFT(Q$1,FIND("-",Q$1,1)-1))+1)))+(Q2826*(1-(2/(VALUE(LEFT(Q$1,FIND("-",Q$1,1)-1))+1))))))</f>
        <v>0.14313407753824398</v>
      </c>
      <c r="R2827">
        <f>IF(ROW($E2827)&lt;=VALUE(LEFT(R$1,FIND("-",R$1,1)-1)),0,IF(ROW($E2827)=VALUE(LEFT(R$1,FIND("-",R$1,1)-1))+1,AVERAGE(INDEX($E:$E,ROW($E2827)-VALUE(LEFT(R$1,FIND("-",R$1,1)-1))):$E2827),($E2827*(2/(VALUE(LEFT(R$1,FIND("-",R$1,1)-1))+1)))+(R2826*(1-(2/(VALUE(LEFT(R$1,FIND("-",R$1,1)-1))+1))))))</f>
        <v>0.14588940452660212</v>
      </c>
      <c r="S2827">
        <f t="shared" si="400"/>
        <v>-2.7553269883581477E-3</v>
      </c>
      <c r="T2827">
        <f>IF(ROW($E2827)&lt;=MAX(VALUE(LEFT(Q$1,FIND("-",Q$1,1)-1)),VALUE(LEFT(R$1,FIND("-",R$1,1)-1)))+VALUE(LEFT(T$1,FIND("-",T$1,1)-1))-1,0,IF(ROW($E2827)=MAX(VALUE(LEFT(Q$1,FIND("-",Q$1,1)-1)),VALUE(LEFT(R$1,FIND("-",R$1,1)-1)))+VALUE(LEFT(T$1,FIND("-",T$1,1)-1)),AVERAGE(INDEX($S:$S,ROW(S2827)-VALUE(LEFT(T$1,FIND("-",T$1,1)-1))+1):S2827),($S2827*(2/(VALUE(LEFT(T$1,FIND("-",T$1,1)-1))+1)))+(T2826*(1-(2/(VALUE(LEFT(T$1,FIND("-",T$1,1)-1))+1))))))</f>
        <v>-2.4187404366406199E-3</v>
      </c>
      <c r="V2827">
        <f t="shared" si="401"/>
        <v>0</v>
      </c>
      <c r="W2827">
        <f>IF(ROW($E2827)&lt;=VALUE(LEFT(W$1,FIND("-",W$1,1)-1))+1,0,IF(ROW($E2826)=VALUE(LEFT(W$1,FIND("-",W$1,1)-1))+1,100-100/(1+ABS((SUMIF(INDEX($V:$V,ROW($V2827)-VALUE(LEFT(W$1,FIND("-",W$1,1)-1))+1):$V2827,"&gt;0",INDEX($V:$V,ROW($V2827)-VALUE(LEFT(W$1,FIND("-",W$1,1)-1))+1):$V2827)/COUNTIF(INDEX($V:$V,ROW($V2827)-VALUE(LEFT(W$1,FIND("-",W$1,1)-1))+1):$V2827,"&gt;0"))/(SUMIF(INDEX($V:$V,ROW($V2827)-VALUE(LEFT(W$1,FIND("-",W$1,1)-1))+1):$V2827,"&lt;0",INDEX($V:$V,ROW($V2827)-VALUE(LEFT(W$1,FIND("-",W$1,1)-1))+1):$V2827)/COUNTIF(INDEX($V:$V,ROW($V2827)-VALUE(LEFT(W$1,FIND("-",W$1,1)-1))+1):$V2827,"&lt;0")))),100-100/(1+ABS((SUMIF(INDEX($V:$V,ROW($V2827)-VALUE(LEFT(W$1,FIND("-",W$1,1)-1))+1):$V2827,"&gt;0",INDEX($V:$V,ROW($V2827)-VALUE(LEFT(W$1,FIND("-",W$1,1)-1))+1):$V2827)/VALUE(LEFT(W$1,FIND("-",W$1,1)-1)))/(SUMIF(INDEX($V:$V,ROW($V2827)-VALUE(LEFT(W$1,FIND("-",W$1,1)-1))+1):$V2827,"&lt;0",INDEX($V:$V,ROW($V2827)-VALUE(LEFT(W$1,FIND("-",W$1,1)-1))+1):$V2827)/VALUE(LEFT(W$1,FIND("-",W$1,1)-1)))))))</f>
        <v>50</v>
      </c>
      <c r="Y2827">
        <f>IF(ROW($E2827)&lt;=VALUE(LEFT(Y$1,FIND("-",Y$1,1)-1)),0,MAX(INDEX(C:C,ROW(C2827)-VALUE(LEFT(Y$1,FIND("-",Y$1,1)-1))+1):C2827))</f>
        <v>0.15</v>
      </c>
      <c r="Z2827">
        <f>IF(ROW($E2827)&lt;=VALUE(LEFT(Z$1,FIND("-",Z$1,1)-1)),0,MIN(INDEX(D:D,ROW(D2827)-VALUE(LEFT(Z$1,FIND("-",Z$1,1)-1))+1):D2827))</f>
        <v>0.14000000000000001</v>
      </c>
      <c r="AA2827">
        <f t="shared" si="396"/>
        <v>0</v>
      </c>
      <c r="AB2827">
        <f>IF(ROW($AA2827)&lt;=VALUE(LEFT(AA$1,FIND("-",AA$1,1)-1))+VALUE(LEFT(AB$1,FIND("-",AB$1,1)-1)-1),0,AVERAGE(INDEX($AA:$AA,ROW($AA2827)-VALUE(LEFT(AB$1,FIND("-",AB$1,1)-1))+1):$AA2827))</f>
        <v>0</v>
      </c>
      <c r="AC2827">
        <f>IF(ROW($AA2827)&lt;=VALUE(LEFT(AA$1,FIND("-",AA$1,1)-1))+VALUE(LEFT(AB$1,FIND("-",AB$1,1)-1)-1)+VALUE(LEFT(AC$1,FIND("-",AC$1,1)-1)-1),0,AVERAGE(INDEX($AB:$AB,ROW($AB2827)-VALUE(LEFT(AC$1,FIND("-",AC$1,1)-1))+1):$AB2827))</f>
        <v>11.111111111111079</v>
      </c>
      <c r="AE2827">
        <f t="shared" si="402"/>
        <v>176260144</v>
      </c>
      <c r="AG2827" t="str">
        <f t="shared" si="404"/>
        <v/>
      </c>
    </row>
    <row r="2828" spans="1:33" x14ac:dyDescent="0.25">
      <c r="A2828" s="6">
        <v>41095</v>
      </c>
      <c r="B2828">
        <v>0.14000000000000001</v>
      </c>
      <c r="C2828">
        <v>0.14499999999999999</v>
      </c>
      <c r="D2828">
        <v>0.14000000000000001</v>
      </c>
      <c r="E2828">
        <v>0.14499999999999999</v>
      </c>
      <c r="F2828">
        <v>0.112</v>
      </c>
      <c r="G2828">
        <v>129700</v>
      </c>
      <c r="I2828" t="str">
        <f t="shared" si="397"/>
        <v>Bullish</v>
      </c>
      <c r="J2828" t="str">
        <f t="shared" si="398"/>
        <v/>
      </c>
      <c r="K2828" t="str">
        <f t="shared" si="399"/>
        <v>Oversold Below %D</v>
      </c>
      <c r="M2828" s="11" t="str">
        <f t="shared" si="403"/>
        <v/>
      </c>
      <c r="O2828">
        <f>IF(ROW($E2828)&lt;=VALUE(LEFT(O$1,FIND("-",O$1,1)-1)),0,IF(ROW($E2828)=VALUE(LEFT(O$1,FIND("-",O$1,1)-1))+1,AVERAGE(INDEX($E:$E,ROW($E2828)-VALUE(LEFT(O$1,FIND("-",O$1,1)-1))):$E2828),($E2828*(2/(VALUE(LEFT(O$1,FIND("-",O$1,1)-1))+1)))+(O2827*(1-(2/(VALUE(LEFT(O$1,FIND("-",O$1,1)-1))+1))))))</f>
        <v>0.14750303879363139</v>
      </c>
      <c r="Q2828">
        <f>IF(ROW($E2828)&lt;=VALUE(LEFT(Q$1,FIND("-",Q$1,1)-1)),0,IF(ROW($E2828)=VALUE(LEFT(Q$1,FIND("-",Q$1,1)-1))+1,AVERAGE(INDEX($E:$E,ROW($E2828)-VALUE(LEFT(Q$1,FIND("-",Q$1,1)-1))):$E2828),($E2828*(2/(VALUE(LEFT(Q$1,FIND("-",Q$1,1)-1))+1)))+(Q2827*(1-(2/(VALUE(LEFT(Q$1,FIND("-",Q$1,1)-1))+1))))))</f>
        <v>0.14342114253236027</v>
      </c>
      <c r="R2828">
        <f>IF(ROW($E2828)&lt;=VALUE(LEFT(R$1,FIND("-",R$1,1)-1)),0,IF(ROW($E2828)=VALUE(LEFT(R$1,FIND("-",R$1,1)-1))+1,AVERAGE(INDEX($E:$E,ROW($E2828)-VALUE(LEFT(R$1,FIND("-",R$1,1)-1))):$E2828),($E2828*(2/(VALUE(LEFT(R$1,FIND("-",R$1,1)-1))+1)))+(R2827*(1-(2/(VALUE(LEFT(R$1,FIND("-",R$1,1)-1))+1))))))</f>
        <v>0.1458235227098168</v>
      </c>
      <c r="S2828">
        <f t="shared" si="400"/>
        <v>-2.4023801774565312E-3</v>
      </c>
      <c r="T2828">
        <f>IF(ROW($E2828)&lt;=MAX(VALUE(LEFT(Q$1,FIND("-",Q$1,1)-1)),VALUE(LEFT(R$1,FIND("-",R$1,1)-1)))+VALUE(LEFT(T$1,FIND("-",T$1,1)-1))-1,0,IF(ROW($E2828)=MAX(VALUE(LEFT(Q$1,FIND("-",Q$1,1)-1)),VALUE(LEFT(R$1,FIND("-",R$1,1)-1)))+VALUE(LEFT(T$1,FIND("-",T$1,1)-1)),AVERAGE(INDEX($S:$S,ROW(S2828)-VALUE(LEFT(T$1,FIND("-",T$1,1)-1))+1):S2828),($S2828*(2/(VALUE(LEFT(T$1,FIND("-",T$1,1)-1))+1)))+(T2827*(1-(2/(VALUE(LEFT(T$1,FIND("-",T$1,1)-1))+1))))))</f>
        <v>-2.4154683848038021E-3</v>
      </c>
      <c r="V2828">
        <f t="shared" si="401"/>
        <v>4.9999999999999767E-3</v>
      </c>
      <c r="W2828">
        <f>IF(ROW($E2828)&lt;=VALUE(LEFT(W$1,FIND("-",W$1,1)-1))+1,0,IF(ROW($E2827)=VALUE(LEFT(W$1,FIND("-",W$1,1)-1))+1,100-100/(1+ABS((SUMIF(INDEX($V:$V,ROW($V2828)-VALUE(LEFT(W$1,FIND("-",W$1,1)-1))+1):$V2828,"&gt;0",INDEX($V:$V,ROW($V2828)-VALUE(LEFT(W$1,FIND("-",W$1,1)-1))+1):$V2828)/COUNTIF(INDEX($V:$V,ROW($V2828)-VALUE(LEFT(W$1,FIND("-",W$1,1)-1))+1):$V2828,"&gt;0"))/(SUMIF(INDEX($V:$V,ROW($V2828)-VALUE(LEFT(W$1,FIND("-",W$1,1)-1))+1):$V2828,"&lt;0",INDEX($V:$V,ROW($V2828)-VALUE(LEFT(W$1,FIND("-",W$1,1)-1))+1):$V2828)/COUNTIF(INDEX($V:$V,ROW($V2828)-VALUE(LEFT(W$1,FIND("-",W$1,1)-1))+1):$V2828,"&lt;0")))),100-100/(1+ABS((SUMIF(INDEX($V:$V,ROW($V2828)-VALUE(LEFT(W$1,FIND("-",W$1,1)-1))+1):$V2828,"&gt;0",INDEX($V:$V,ROW($V2828)-VALUE(LEFT(W$1,FIND("-",W$1,1)-1))+1):$V2828)/VALUE(LEFT(W$1,FIND("-",W$1,1)-1)))/(SUMIF(INDEX($V:$V,ROW($V2828)-VALUE(LEFT(W$1,FIND("-",W$1,1)-1))+1):$V2828,"&lt;0",INDEX($V:$V,ROW($V2828)-VALUE(LEFT(W$1,FIND("-",W$1,1)-1))+1):$V2828)/VALUE(LEFT(W$1,FIND("-",W$1,1)-1)))))))</f>
        <v>50</v>
      </c>
      <c r="Y2828">
        <f>IF(ROW($E2828)&lt;=VALUE(LEFT(Y$1,FIND("-",Y$1,1)-1)),0,MAX(INDEX(C:C,ROW(C2828)-VALUE(LEFT(Y$1,FIND("-",Y$1,1)-1))+1):C2828))</f>
        <v>0.15</v>
      </c>
      <c r="Z2828">
        <f>IF(ROW($E2828)&lt;=VALUE(LEFT(Z$1,FIND("-",Z$1,1)-1)),0,MIN(INDEX(D:D,ROW(D2828)-VALUE(LEFT(Z$1,FIND("-",Z$1,1)-1))+1):D2828))</f>
        <v>0.14000000000000001</v>
      </c>
      <c r="AA2828">
        <f t="shared" si="396"/>
        <v>49.999999999999858</v>
      </c>
      <c r="AB2828">
        <f>IF(ROW($AA2828)&lt;=VALUE(LEFT(AA$1,FIND("-",AA$1,1)-1))+VALUE(LEFT(AB$1,FIND("-",AB$1,1)-1)-1),0,AVERAGE(INDEX($AA:$AA,ROW($AA2828)-VALUE(LEFT(AB$1,FIND("-",AB$1,1)-1))+1):$AA2828))</f>
        <v>16.666666666666618</v>
      </c>
      <c r="AC2828">
        <f>IF(ROW($AA2828)&lt;=VALUE(LEFT(AA$1,FIND("-",AA$1,1)-1))+VALUE(LEFT(AB$1,FIND("-",AB$1,1)-1)-1)+VALUE(LEFT(AC$1,FIND("-",AC$1,1)-1)-1),0,AVERAGE(INDEX($AB:$AB,ROW($AB2828)-VALUE(LEFT(AC$1,FIND("-",AC$1,1)-1))+1):$AB2828))</f>
        <v>11.111111111111079</v>
      </c>
      <c r="AE2828">
        <f t="shared" si="402"/>
        <v>176389844</v>
      </c>
      <c r="AG2828" t="str">
        <f t="shared" si="404"/>
        <v/>
      </c>
    </row>
    <row r="2829" spans="1:33" x14ac:dyDescent="0.25">
      <c r="A2829" s="6">
        <v>41096</v>
      </c>
      <c r="B2829">
        <v>0.14499999999999999</v>
      </c>
      <c r="C2829">
        <v>0.14499999999999999</v>
      </c>
      <c r="D2829">
        <v>0.14499999999999999</v>
      </c>
      <c r="E2829">
        <v>0.14499999999999999</v>
      </c>
      <c r="F2829">
        <v>0.112</v>
      </c>
      <c r="G2829">
        <v>51500</v>
      </c>
      <c r="I2829" t="str">
        <f t="shared" si="397"/>
        <v/>
      </c>
      <c r="J2829" t="str">
        <f t="shared" si="398"/>
        <v/>
      </c>
      <c r="K2829" t="str">
        <f t="shared" si="399"/>
        <v>Oversold Below %D</v>
      </c>
      <c r="M2829" s="11" t="str">
        <f t="shared" si="403"/>
        <v/>
      </c>
      <c r="O2829">
        <f>IF(ROW($E2829)&lt;=VALUE(LEFT(O$1,FIND("-",O$1,1)-1)),0,IF(ROW($E2829)=VALUE(LEFT(O$1,FIND("-",O$1,1)-1))+1,AVERAGE(INDEX($E:$E,ROW($E2829)-VALUE(LEFT(O$1,FIND("-",O$1,1)-1))):$E2829),($E2829*(2/(VALUE(LEFT(O$1,FIND("-",O$1,1)-1))+1)))+(O2828*(1-(2/(VALUE(LEFT(O$1,FIND("-",O$1,1)-1))+1))))))</f>
        <v>0.14747813293498829</v>
      </c>
      <c r="Q2829">
        <f>IF(ROW($E2829)&lt;=VALUE(LEFT(Q$1,FIND("-",Q$1,1)-1)),0,IF(ROW($E2829)=VALUE(LEFT(Q$1,FIND("-",Q$1,1)-1))+1,AVERAGE(INDEX($E:$E,ROW($E2829)-VALUE(LEFT(Q$1,FIND("-",Q$1,1)-1))):$E2829),($E2829*(2/(VALUE(LEFT(Q$1,FIND("-",Q$1,1)-1))+1)))+(Q2828*(1-(2/(VALUE(LEFT(Q$1,FIND("-",Q$1,1)-1))+1))))))</f>
        <v>0.14366404368122793</v>
      </c>
      <c r="R2829">
        <f>IF(ROW($E2829)&lt;=VALUE(LEFT(R$1,FIND("-",R$1,1)-1)),0,IF(ROW($E2829)=VALUE(LEFT(R$1,FIND("-",R$1,1)-1))+1,AVERAGE(INDEX($E:$E,ROW($E2829)-VALUE(LEFT(R$1,FIND("-",R$1,1)-1))):$E2829),($E2829*(2/(VALUE(LEFT(R$1,FIND("-",R$1,1)-1))+1)))+(R2828*(1-(2/(VALUE(LEFT(R$1,FIND("-",R$1,1)-1))+1))))))</f>
        <v>0.14576252102760814</v>
      </c>
      <c r="S2829">
        <f t="shared" si="400"/>
        <v>-2.0984773463802175E-3</v>
      </c>
      <c r="T2829">
        <f>IF(ROW($E2829)&lt;=MAX(VALUE(LEFT(Q$1,FIND("-",Q$1,1)-1)),VALUE(LEFT(R$1,FIND("-",R$1,1)-1)))+VALUE(LEFT(T$1,FIND("-",T$1,1)-1))-1,0,IF(ROW($E2829)=MAX(VALUE(LEFT(Q$1,FIND("-",Q$1,1)-1)),VALUE(LEFT(R$1,FIND("-",R$1,1)-1)))+VALUE(LEFT(T$1,FIND("-",T$1,1)-1)),AVERAGE(INDEX($S:$S,ROW(S2829)-VALUE(LEFT(T$1,FIND("-",T$1,1)-1))+1):S2829),($S2829*(2/(VALUE(LEFT(T$1,FIND("-",T$1,1)-1))+1)))+(T2828*(1-(2/(VALUE(LEFT(T$1,FIND("-",T$1,1)-1))+1))))))</f>
        <v>-2.3520701771190854E-3</v>
      </c>
      <c r="V2829">
        <f t="shared" si="401"/>
        <v>0</v>
      </c>
      <c r="W2829">
        <f>IF(ROW($E2829)&lt;=VALUE(LEFT(W$1,FIND("-",W$1,1)-1))+1,0,IF(ROW($E2828)=VALUE(LEFT(W$1,FIND("-",W$1,1)-1))+1,100-100/(1+ABS((SUMIF(INDEX($V:$V,ROW($V2829)-VALUE(LEFT(W$1,FIND("-",W$1,1)-1))+1):$V2829,"&gt;0",INDEX($V:$V,ROW($V2829)-VALUE(LEFT(W$1,FIND("-",W$1,1)-1))+1):$V2829)/COUNTIF(INDEX($V:$V,ROW($V2829)-VALUE(LEFT(W$1,FIND("-",W$1,1)-1))+1):$V2829,"&gt;0"))/(SUMIF(INDEX($V:$V,ROW($V2829)-VALUE(LEFT(W$1,FIND("-",W$1,1)-1))+1):$V2829,"&lt;0",INDEX($V:$V,ROW($V2829)-VALUE(LEFT(W$1,FIND("-",W$1,1)-1))+1):$V2829)/COUNTIF(INDEX($V:$V,ROW($V2829)-VALUE(LEFT(W$1,FIND("-",W$1,1)-1))+1):$V2829,"&lt;0")))),100-100/(1+ABS((SUMIF(INDEX($V:$V,ROW($V2829)-VALUE(LEFT(W$1,FIND("-",W$1,1)-1))+1):$V2829,"&gt;0",INDEX($V:$V,ROW($V2829)-VALUE(LEFT(W$1,FIND("-",W$1,1)-1))+1):$V2829)/VALUE(LEFT(W$1,FIND("-",W$1,1)-1)))/(SUMIF(INDEX($V:$V,ROW($V2829)-VALUE(LEFT(W$1,FIND("-",W$1,1)-1))+1):$V2829,"&lt;0",INDEX($V:$V,ROW($V2829)-VALUE(LEFT(W$1,FIND("-",W$1,1)-1))+1):$V2829)/VALUE(LEFT(W$1,FIND("-",W$1,1)-1)))))))</f>
        <v>50</v>
      </c>
      <c r="Y2829">
        <f>IF(ROW($E2829)&lt;=VALUE(LEFT(Y$1,FIND("-",Y$1,1)-1)),0,MAX(INDEX(C:C,ROW(C2829)-VALUE(LEFT(Y$1,FIND("-",Y$1,1)-1))+1):C2829))</f>
        <v>0.15</v>
      </c>
      <c r="Z2829">
        <f>IF(ROW($E2829)&lt;=VALUE(LEFT(Z$1,FIND("-",Z$1,1)-1)),0,MIN(INDEX(D:D,ROW(D2829)-VALUE(LEFT(Z$1,FIND("-",Z$1,1)-1))+1):D2829))</f>
        <v>0.14000000000000001</v>
      </c>
      <c r="AA2829">
        <f t="shared" si="396"/>
        <v>49.999999999999858</v>
      </c>
      <c r="AB2829">
        <f>IF(ROW($AA2829)&lt;=VALUE(LEFT(AA$1,FIND("-",AA$1,1)-1))+VALUE(LEFT(AB$1,FIND("-",AB$1,1)-1)-1),0,AVERAGE(INDEX($AA:$AA,ROW($AA2829)-VALUE(LEFT(AB$1,FIND("-",AB$1,1)-1))+1):$AA2829))</f>
        <v>33.333333333333236</v>
      </c>
      <c r="AC2829">
        <f>IF(ROW($AA2829)&lt;=VALUE(LEFT(AA$1,FIND("-",AA$1,1)-1))+VALUE(LEFT(AB$1,FIND("-",AB$1,1)-1)-1)+VALUE(LEFT(AC$1,FIND("-",AC$1,1)-1)-1),0,AVERAGE(INDEX($AB:$AB,ROW($AB2829)-VALUE(LEFT(AC$1,FIND("-",AC$1,1)-1))+1):$AB2829))</f>
        <v>16.666666666666618</v>
      </c>
      <c r="AE2829">
        <f t="shared" si="402"/>
        <v>176389844</v>
      </c>
      <c r="AG2829" t="str">
        <f t="shared" si="404"/>
        <v/>
      </c>
    </row>
    <row r="2830" spans="1:33" x14ac:dyDescent="0.25">
      <c r="A2830" s="6">
        <v>41099</v>
      </c>
      <c r="B2830">
        <v>0.14000000000000001</v>
      </c>
      <c r="C2830">
        <v>0.14499999999999999</v>
      </c>
      <c r="D2830">
        <v>0.14000000000000001</v>
      </c>
      <c r="E2830">
        <v>0.14000000000000001</v>
      </c>
      <c r="F2830">
        <v>0.108138</v>
      </c>
      <c r="G2830">
        <v>541100</v>
      </c>
      <c r="I2830" t="str">
        <f t="shared" si="397"/>
        <v/>
      </c>
      <c r="J2830" t="str">
        <f t="shared" si="398"/>
        <v/>
      </c>
      <c r="K2830" t="str">
        <f t="shared" si="399"/>
        <v>Buy</v>
      </c>
      <c r="M2830" s="11" t="str">
        <f t="shared" si="403"/>
        <v>Buy</v>
      </c>
      <c r="O2830">
        <f>IF(ROW($E2830)&lt;=VALUE(LEFT(O$1,FIND("-",O$1,1)-1)),0,IF(ROW($E2830)=VALUE(LEFT(O$1,FIND("-",O$1,1)-1))+1,AVERAGE(INDEX($E:$E,ROW($E2830)-VALUE(LEFT(O$1,FIND("-",O$1,1)-1))):$E2830),($E2830*(2/(VALUE(LEFT(O$1,FIND("-",O$1,1)-1))+1)))+(O2829*(1-(2/(VALUE(LEFT(O$1,FIND("-",O$1,1)-1))+1))))))</f>
        <v>0.14740372365205309</v>
      </c>
      <c r="Q2830">
        <f>IF(ROW($E2830)&lt;=VALUE(LEFT(Q$1,FIND("-",Q$1,1)-1)),0,IF(ROW($E2830)=VALUE(LEFT(Q$1,FIND("-",Q$1,1)-1))+1,AVERAGE(INDEX($E:$E,ROW($E2830)-VALUE(LEFT(Q$1,FIND("-",Q$1,1)-1))):$E2830),($E2830*(2/(VALUE(LEFT(Q$1,FIND("-",Q$1,1)-1))+1)))+(Q2829*(1-(2/(VALUE(LEFT(Q$1,FIND("-",Q$1,1)-1))+1))))))</f>
        <v>0.1431003446533467</v>
      </c>
      <c r="R2830">
        <f>IF(ROW($E2830)&lt;=VALUE(LEFT(R$1,FIND("-",R$1,1)-1)),0,IF(ROW($E2830)=VALUE(LEFT(R$1,FIND("-",R$1,1)-1))+1,AVERAGE(INDEX($E:$E,ROW($E2830)-VALUE(LEFT(R$1,FIND("-",R$1,1)-1))):$E2830),($E2830*(2/(VALUE(LEFT(R$1,FIND("-",R$1,1)-1))+1)))+(R2829*(1-(2/(VALUE(LEFT(R$1,FIND("-",R$1,1)-1))+1))))))</f>
        <v>0.1453356676181557</v>
      </c>
      <c r="S2830">
        <f t="shared" si="400"/>
        <v>-2.2353229648089945E-3</v>
      </c>
      <c r="T2830">
        <f>IF(ROW($E2830)&lt;=MAX(VALUE(LEFT(Q$1,FIND("-",Q$1,1)-1)),VALUE(LEFT(R$1,FIND("-",R$1,1)-1)))+VALUE(LEFT(T$1,FIND("-",T$1,1)-1))-1,0,IF(ROW($E2830)=MAX(VALUE(LEFT(Q$1,FIND("-",Q$1,1)-1)),VALUE(LEFT(R$1,FIND("-",R$1,1)-1)))+VALUE(LEFT(T$1,FIND("-",T$1,1)-1)),AVERAGE(INDEX($S:$S,ROW(S2830)-VALUE(LEFT(T$1,FIND("-",T$1,1)-1))+1):S2830),($S2830*(2/(VALUE(LEFT(T$1,FIND("-",T$1,1)-1))+1)))+(T2829*(1-(2/(VALUE(LEFT(T$1,FIND("-",T$1,1)-1))+1))))))</f>
        <v>-2.3287207346570672E-3</v>
      </c>
      <c r="V2830">
        <f t="shared" si="401"/>
        <v>-4.9999999999999767E-3</v>
      </c>
      <c r="W2830">
        <f>IF(ROW($E2830)&lt;=VALUE(LEFT(W$1,FIND("-",W$1,1)-1))+1,0,IF(ROW($E2829)=VALUE(LEFT(W$1,FIND("-",W$1,1)-1))+1,100-100/(1+ABS((SUMIF(INDEX($V:$V,ROW($V2830)-VALUE(LEFT(W$1,FIND("-",W$1,1)-1))+1):$V2830,"&gt;0",INDEX($V:$V,ROW($V2830)-VALUE(LEFT(W$1,FIND("-",W$1,1)-1))+1):$V2830)/COUNTIF(INDEX($V:$V,ROW($V2830)-VALUE(LEFT(W$1,FIND("-",W$1,1)-1))+1):$V2830,"&gt;0"))/(SUMIF(INDEX($V:$V,ROW($V2830)-VALUE(LEFT(W$1,FIND("-",W$1,1)-1))+1):$V2830,"&lt;0",INDEX($V:$V,ROW($V2830)-VALUE(LEFT(W$1,FIND("-",W$1,1)-1))+1):$V2830)/COUNTIF(INDEX($V:$V,ROW($V2830)-VALUE(LEFT(W$1,FIND("-",W$1,1)-1))+1):$V2830,"&lt;0")))),100-100/(1+ABS((SUMIF(INDEX($V:$V,ROW($V2830)-VALUE(LEFT(W$1,FIND("-",W$1,1)-1))+1):$V2830,"&gt;0",INDEX($V:$V,ROW($V2830)-VALUE(LEFT(W$1,FIND("-",W$1,1)-1))+1):$V2830)/VALUE(LEFT(W$1,FIND("-",W$1,1)-1)))/(SUMIF(INDEX($V:$V,ROW($V2830)-VALUE(LEFT(W$1,FIND("-",W$1,1)-1))+1):$V2830,"&lt;0",INDEX($V:$V,ROW($V2830)-VALUE(LEFT(W$1,FIND("-",W$1,1)-1))+1):$V2830)/VALUE(LEFT(W$1,FIND("-",W$1,1)-1)))))))</f>
        <v>42.857142857142868</v>
      </c>
      <c r="Y2830">
        <f>IF(ROW($E2830)&lt;=VALUE(LEFT(Y$1,FIND("-",Y$1,1)-1)),0,MAX(INDEX(C:C,ROW(C2830)-VALUE(LEFT(Y$1,FIND("-",Y$1,1)-1))+1):C2830))</f>
        <v>0.15</v>
      </c>
      <c r="Z2830">
        <f>IF(ROW($E2830)&lt;=VALUE(LEFT(Z$1,FIND("-",Z$1,1)-1)),0,MIN(INDEX(D:D,ROW(D2830)-VALUE(LEFT(Z$1,FIND("-",Z$1,1)-1))+1):D2830))</f>
        <v>0.14000000000000001</v>
      </c>
      <c r="AA2830">
        <f t="shared" si="396"/>
        <v>0</v>
      </c>
      <c r="AB2830">
        <f>IF(ROW($AA2830)&lt;=VALUE(LEFT(AA$1,FIND("-",AA$1,1)-1))+VALUE(LEFT(AB$1,FIND("-",AB$1,1)-1)-1),0,AVERAGE(INDEX($AA:$AA,ROW($AA2830)-VALUE(LEFT(AB$1,FIND("-",AB$1,1)-1))+1):$AA2830))</f>
        <v>33.333333333333236</v>
      </c>
      <c r="AC2830">
        <f>IF(ROW($AA2830)&lt;=VALUE(LEFT(AA$1,FIND("-",AA$1,1)-1))+VALUE(LEFT(AB$1,FIND("-",AB$1,1)-1)-1)+VALUE(LEFT(AC$1,FIND("-",AC$1,1)-1)-1),0,AVERAGE(INDEX($AB:$AB,ROW($AB2830)-VALUE(LEFT(AC$1,FIND("-",AC$1,1)-1))+1):$AB2830))</f>
        <v>27.777777777777697</v>
      </c>
      <c r="AE2830">
        <f t="shared" si="402"/>
        <v>175848744</v>
      </c>
      <c r="AG2830" t="str">
        <f t="shared" si="404"/>
        <v>Buy</v>
      </c>
    </row>
    <row r="2831" spans="1:33" x14ac:dyDescent="0.25">
      <c r="A2831" s="6">
        <v>41100</v>
      </c>
      <c r="B2831">
        <v>0.14499999999999999</v>
      </c>
      <c r="C2831">
        <v>0.14499999999999999</v>
      </c>
      <c r="D2831">
        <v>0.14499999999999999</v>
      </c>
      <c r="E2831">
        <v>0.14499999999999999</v>
      </c>
      <c r="F2831">
        <v>0.112</v>
      </c>
      <c r="G2831">
        <v>314900</v>
      </c>
      <c r="I2831" t="str">
        <f t="shared" si="397"/>
        <v/>
      </c>
      <c r="J2831" t="str">
        <f t="shared" si="398"/>
        <v/>
      </c>
      <c r="K2831" t="str">
        <f t="shared" si="399"/>
        <v/>
      </c>
      <c r="M2831" s="11" t="str">
        <f t="shared" si="403"/>
        <v/>
      </c>
      <c r="O2831">
        <f>IF(ROW($E2831)&lt;=VALUE(LEFT(O$1,FIND("-",O$1,1)-1)),0,IF(ROW($E2831)=VALUE(LEFT(O$1,FIND("-",O$1,1)-1))+1,AVERAGE(INDEX($E:$E,ROW($E2831)-VALUE(LEFT(O$1,FIND("-",O$1,1)-1))):$E2831),($E2831*(2/(VALUE(LEFT(O$1,FIND("-",O$1,1)-1))+1)))+(O2830*(1-(2/(VALUE(LEFT(O$1,FIND("-",O$1,1)-1))+1))))))</f>
        <v>0.14737980600377396</v>
      </c>
      <c r="Q2831">
        <f>IF(ROW($E2831)&lt;=VALUE(LEFT(Q$1,FIND("-",Q$1,1)-1)),0,IF(ROW($E2831)=VALUE(LEFT(Q$1,FIND("-",Q$1,1)-1))+1,AVERAGE(INDEX($E:$E,ROW($E2831)-VALUE(LEFT(Q$1,FIND("-",Q$1,1)-1))):$E2831),($E2831*(2/(VALUE(LEFT(Q$1,FIND("-",Q$1,1)-1))+1)))+(Q2830*(1-(2/(VALUE(LEFT(Q$1,FIND("-",Q$1,1)-1))+1))))))</f>
        <v>0.14339259932206261</v>
      </c>
      <c r="R2831">
        <f>IF(ROW($E2831)&lt;=VALUE(LEFT(R$1,FIND("-",R$1,1)-1)),0,IF(ROW($E2831)=VALUE(LEFT(R$1,FIND("-",R$1,1)-1))+1,AVERAGE(INDEX($E:$E,ROW($E2831)-VALUE(LEFT(R$1,FIND("-",R$1,1)-1))):$E2831),($E2831*(2/(VALUE(LEFT(R$1,FIND("-",R$1,1)-1))+1)))+(R2830*(1-(2/(VALUE(LEFT(R$1,FIND("-",R$1,1)-1))+1))))))</f>
        <v>0.14531080335014418</v>
      </c>
      <c r="S2831">
        <f t="shared" si="400"/>
        <v>-1.9182040280815715E-3</v>
      </c>
      <c r="T2831">
        <f>IF(ROW($E2831)&lt;=MAX(VALUE(LEFT(Q$1,FIND("-",Q$1,1)-1)),VALUE(LEFT(R$1,FIND("-",R$1,1)-1)))+VALUE(LEFT(T$1,FIND("-",T$1,1)-1))-1,0,IF(ROW($E2831)=MAX(VALUE(LEFT(Q$1,FIND("-",Q$1,1)-1)),VALUE(LEFT(R$1,FIND("-",R$1,1)-1)))+VALUE(LEFT(T$1,FIND("-",T$1,1)-1)),AVERAGE(INDEX($S:$S,ROW(S2831)-VALUE(LEFT(T$1,FIND("-",T$1,1)-1))+1):S2831),($S2831*(2/(VALUE(LEFT(T$1,FIND("-",T$1,1)-1))+1)))+(T2830*(1-(2/(VALUE(LEFT(T$1,FIND("-",T$1,1)-1))+1))))))</f>
        <v>-2.2466173933419682E-3</v>
      </c>
      <c r="V2831">
        <f t="shared" si="401"/>
        <v>4.9999999999999767E-3</v>
      </c>
      <c r="W2831">
        <f>IF(ROW($E2831)&lt;=VALUE(LEFT(W$1,FIND("-",W$1,1)-1))+1,0,IF(ROW($E2830)=VALUE(LEFT(W$1,FIND("-",W$1,1)-1))+1,100-100/(1+ABS((SUMIF(INDEX($V:$V,ROW($V2831)-VALUE(LEFT(W$1,FIND("-",W$1,1)-1))+1):$V2831,"&gt;0",INDEX($V:$V,ROW($V2831)-VALUE(LEFT(W$1,FIND("-",W$1,1)-1))+1):$V2831)/COUNTIF(INDEX($V:$V,ROW($V2831)-VALUE(LEFT(W$1,FIND("-",W$1,1)-1))+1):$V2831,"&gt;0"))/(SUMIF(INDEX($V:$V,ROW($V2831)-VALUE(LEFT(W$1,FIND("-",W$1,1)-1))+1):$V2831,"&lt;0",INDEX($V:$V,ROW($V2831)-VALUE(LEFT(W$1,FIND("-",W$1,1)-1))+1):$V2831)/COUNTIF(INDEX($V:$V,ROW($V2831)-VALUE(LEFT(W$1,FIND("-",W$1,1)-1))+1):$V2831,"&lt;0")))),100-100/(1+ABS((SUMIF(INDEX($V:$V,ROW($V2831)-VALUE(LEFT(W$1,FIND("-",W$1,1)-1))+1):$V2831,"&gt;0",INDEX($V:$V,ROW($V2831)-VALUE(LEFT(W$1,FIND("-",W$1,1)-1))+1):$V2831)/VALUE(LEFT(W$1,FIND("-",W$1,1)-1)))/(SUMIF(INDEX($V:$V,ROW($V2831)-VALUE(LEFT(W$1,FIND("-",W$1,1)-1))+1):$V2831,"&lt;0",INDEX($V:$V,ROW($V2831)-VALUE(LEFT(W$1,FIND("-",W$1,1)-1))+1):$V2831)/VALUE(LEFT(W$1,FIND("-",W$1,1)-1)))))))</f>
        <v>50</v>
      </c>
      <c r="Y2831">
        <f>IF(ROW($E2831)&lt;=VALUE(LEFT(Y$1,FIND("-",Y$1,1)-1)),0,MAX(INDEX(C:C,ROW(C2831)-VALUE(LEFT(Y$1,FIND("-",Y$1,1)-1))+1):C2831))</f>
        <v>0.15</v>
      </c>
      <c r="Z2831">
        <f>IF(ROW($E2831)&lt;=VALUE(LEFT(Z$1,FIND("-",Z$1,1)-1)),0,MIN(INDEX(D:D,ROW(D2831)-VALUE(LEFT(Z$1,FIND("-",Z$1,1)-1))+1):D2831))</f>
        <v>0.14000000000000001</v>
      </c>
      <c r="AA2831">
        <f t="shared" ref="AA2831:AA2894" si="405">IF(ROW($E2831)&lt;=VALUE(LEFT(AA$1,FIND("-",AA$1,1)-1)),0,(($E2831-$Z2831)/($Y2831-$Z2831))*100)</f>
        <v>49.999999999999858</v>
      </c>
      <c r="AB2831">
        <f>IF(ROW($AA2831)&lt;=VALUE(LEFT(AA$1,FIND("-",AA$1,1)-1))+VALUE(LEFT(AB$1,FIND("-",AB$1,1)-1)-1),0,AVERAGE(INDEX($AA:$AA,ROW($AA2831)-VALUE(LEFT(AB$1,FIND("-",AB$1,1)-1))+1):$AA2831))</f>
        <v>33.333333333333236</v>
      </c>
      <c r="AC2831">
        <f>IF(ROW($AA2831)&lt;=VALUE(LEFT(AA$1,FIND("-",AA$1,1)-1))+VALUE(LEFT(AB$1,FIND("-",AB$1,1)-1)-1)+VALUE(LEFT(AC$1,FIND("-",AC$1,1)-1)-1),0,AVERAGE(INDEX($AB:$AB,ROW($AB2831)-VALUE(LEFT(AC$1,FIND("-",AC$1,1)-1))+1):$AB2831))</f>
        <v>33.333333333333236</v>
      </c>
      <c r="AE2831">
        <f t="shared" si="402"/>
        <v>176163644</v>
      </c>
      <c r="AG2831" t="str">
        <f t="shared" si="404"/>
        <v/>
      </c>
    </row>
    <row r="2832" spans="1:33" x14ac:dyDescent="0.25">
      <c r="A2832" s="6">
        <v>41101</v>
      </c>
      <c r="B2832">
        <v>0.14499999999999999</v>
      </c>
      <c r="C2832">
        <v>0.14499999999999999</v>
      </c>
      <c r="D2832">
        <v>0.14499999999999999</v>
      </c>
      <c r="E2832">
        <v>0.14499999999999999</v>
      </c>
      <c r="F2832">
        <v>0.112</v>
      </c>
      <c r="G2832">
        <v>57200</v>
      </c>
      <c r="I2832" t="str">
        <f t="shared" si="397"/>
        <v/>
      </c>
      <c r="J2832" t="str">
        <f t="shared" si="398"/>
        <v/>
      </c>
      <c r="K2832" t="str">
        <f t="shared" si="399"/>
        <v/>
      </c>
      <c r="M2832" s="11" t="str">
        <f t="shared" si="403"/>
        <v/>
      </c>
      <c r="O2832">
        <f>IF(ROW($E2832)&lt;=VALUE(LEFT(O$1,FIND("-",O$1,1)-1)),0,IF(ROW($E2832)=VALUE(LEFT(O$1,FIND("-",O$1,1)-1))+1,AVERAGE(INDEX($E:$E,ROW($E2832)-VALUE(LEFT(O$1,FIND("-",O$1,1)-1))):$E2832),($E2832*(2/(VALUE(LEFT(O$1,FIND("-",O$1,1)-1))+1)))+(O2831*(1-(2/(VALUE(LEFT(O$1,FIND("-",O$1,1)-1))+1))))))</f>
        <v>0.14735612634204487</v>
      </c>
      <c r="Q2832">
        <f>IF(ROW($E2832)&lt;=VALUE(LEFT(Q$1,FIND("-",Q$1,1)-1)),0,IF(ROW($E2832)=VALUE(LEFT(Q$1,FIND("-",Q$1,1)-1))+1,AVERAGE(INDEX($E:$E,ROW($E2832)-VALUE(LEFT(Q$1,FIND("-",Q$1,1)-1))):$E2832),($E2832*(2/(VALUE(LEFT(Q$1,FIND("-",Q$1,1)-1))+1)))+(Q2831*(1-(2/(VALUE(LEFT(Q$1,FIND("-",Q$1,1)-1))+1))))))</f>
        <v>0.14363989173405298</v>
      </c>
      <c r="R2832">
        <f>IF(ROW($E2832)&lt;=VALUE(LEFT(R$1,FIND("-",R$1,1)-1)),0,IF(ROW($E2832)=VALUE(LEFT(R$1,FIND("-",R$1,1)-1))+1,AVERAGE(INDEX($E:$E,ROW($E2832)-VALUE(LEFT(R$1,FIND("-",R$1,1)-1))):$E2832),($E2832*(2/(VALUE(LEFT(R$1,FIND("-",R$1,1)-1))+1)))+(R2831*(1-(2/(VALUE(LEFT(R$1,FIND("-",R$1,1)-1))+1))))))</f>
        <v>0.14528778087976313</v>
      </c>
      <c r="S2832">
        <f t="shared" si="400"/>
        <v>-1.6478891457101519E-3</v>
      </c>
      <c r="T2832">
        <f>IF(ROW($E2832)&lt;=MAX(VALUE(LEFT(Q$1,FIND("-",Q$1,1)-1)),VALUE(LEFT(R$1,FIND("-",R$1,1)-1)))+VALUE(LEFT(T$1,FIND("-",T$1,1)-1))-1,0,IF(ROW($E2832)=MAX(VALUE(LEFT(Q$1,FIND("-",Q$1,1)-1)),VALUE(LEFT(R$1,FIND("-",R$1,1)-1)))+VALUE(LEFT(T$1,FIND("-",T$1,1)-1)),AVERAGE(INDEX($S:$S,ROW(S2832)-VALUE(LEFT(T$1,FIND("-",T$1,1)-1))+1):S2832),($S2832*(2/(VALUE(LEFT(T$1,FIND("-",T$1,1)-1))+1)))+(T2831*(1-(2/(VALUE(LEFT(T$1,FIND("-",T$1,1)-1))+1))))))</f>
        <v>-2.1268717438156053E-3</v>
      </c>
      <c r="V2832">
        <f t="shared" si="401"/>
        <v>0</v>
      </c>
      <c r="W2832">
        <f>IF(ROW($E2832)&lt;=VALUE(LEFT(W$1,FIND("-",W$1,1)-1))+1,0,IF(ROW($E2831)=VALUE(LEFT(W$1,FIND("-",W$1,1)-1))+1,100-100/(1+ABS((SUMIF(INDEX($V:$V,ROW($V2832)-VALUE(LEFT(W$1,FIND("-",W$1,1)-1))+1):$V2832,"&gt;0",INDEX($V:$V,ROW($V2832)-VALUE(LEFT(W$1,FIND("-",W$1,1)-1))+1):$V2832)/COUNTIF(INDEX($V:$V,ROW($V2832)-VALUE(LEFT(W$1,FIND("-",W$1,1)-1))+1):$V2832,"&gt;0"))/(SUMIF(INDEX($V:$V,ROW($V2832)-VALUE(LEFT(W$1,FIND("-",W$1,1)-1))+1):$V2832,"&lt;0",INDEX($V:$V,ROW($V2832)-VALUE(LEFT(W$1,FIND("-",W$1,1)-1))+1):$V2832)/COUNTIF(INDEX($V:$V,ROW($V2832)-VALUE(LEFT(W$1,FIND("-",W$1,1)-1))+1):$V2832,"&lt;0")))),100-100/(1+ABS((SUMIF(INDEX($V:$V,ROW($V2832)-VALUE(LEFT(W$1,FIND("-",W$1,1)-1))+1):$V2832,"&gt;0",INDEX($V:$V,ROW($V2832)-VALUE(LEFT(W$1,FIND("-",W$1,1)-1))+1):$V2832)/VALUE(LEFT(W$1,FIND("-",W$1,1)-1)))/(SUMIF(INDEX($V:$V,ROW($V2832)-VALUE(LEFT(W$1,FIND("-",W$1,1)-1))+1):$V2832,"&lt;0",INDEX($V:$V,ROW($V2832)-VALUE(LEFT(W$1,FIND("-",W$1,1)-1))+1):$V2832)/VALUE(LEFT(W$1,FIND("-",W$1,1)-1)))))))</f>
        <v>42.857142857142826</v>
      </c>
      <c r="Y2832">
        <f>IF(ROW($E2832)&lt;=VALUE(LEFT(Y$1,FIND("-",Y$1,1)-1)),0,MAX(INDEX(C:C,ROW(C2832)-VALUE(LEFT(Y$1,FIND("-",Y$1,1)-1))+1):C2832))</f>
        <v>0.15</v>
      </c>
      <c r="Z2832">
        <f>IF(ROW($E2832)&lt;=VALUE(LEFT(Z$1,FIND("-",Z$1,1)-1)),0,MIN(INDEX(D:D,ROW(D2832)-VALUE(LEFT(Z$1,FIND("-",Z$1,1)-1))+1):D2832))</f>
        <v>0.14000000000000001</v>
      </c>
      <c r="AA2832">
        <f t="shared" si="405"/>
        <v>49.999999999999858</v>
      </c>
      <c r="AB2832">
        <f>IF(ROW($AA2832)&lt;=VALUE(LEFT(AA$1,FIND("-",AA$1,1)-1))+VALUE(LEFT(AB$1,FIND("-",AB$1,1)-1)-1),0,AVERAGE(INDEX($AA:$AA,ROW($AA2832)-VALUE(LEFT(AB$1,FIND("-",AB$1,1)-1))+1):$AA2832))</f>
        <v>33.333333333333236</v>
      </c>
      <c r="AC2832">
        <f>IF(ROW($AA2832)&lt;=VALUE(LEFT(AA$1,FIND("-",AA$1,1)-1))+VALUE(LEFT(AB$1,FIND("-",AB$1,1)-1)-1)+VALUE(LEFT(AC$1,FIND("-",AC$1,1)-1)-1),0,AVERAGE(INDEX($AB:$AB,ROW($AB2832)-VALUE(LEFT(AC$1,FIND("-",AC$1,1)-1))+1):$AB2832))</f>
        <v>33.333333333333236</v>
      </c>
      <c r="AE2832">
        <f t="shared" si="402"/>
        <v>176163644</v>
      </c>
      <c r="AG2832" t="str">
        <f t="shared" si="404"/>
        <v/>
      </c>
    </row>
    <row r="2833" spans="1:33" x14ac:dyDescent="0.25">
      <c r="A2833" s="6">
        <v>41102</v>
      </c>
      <c r="B2833">
        <v>0.14499999999999999</v>
      </c>
      <c r="C2833">
        <v>0.15</v>
      </c>
      <c r="D2833">
        <v>0.14499999999999999</v>
      </c>
      <c r="E2833">
        <v>0.14499999999999999</v>
      </c>
      <c r="F2833">
        <v>0.112</v>
      </c>
      <c r="G2833">
        <v>70700</v>
      </c>
      <c r="I2833" t="str">
        <f t="shared" si="397"/>
        <v/>
      </c>
      <c r="J2833" t="str">
        <f t="shared" si="398"/>
        <v/>
      </c>
      <c r="K2833" t="str">
        <f t="shared" si="399"/>
        <v/>
      </c>
      <c r="M2833" s="11" t="str">
        <f t="shared" si="403"/>
        <v/>
      </c>
      <c r="O2833">
        <f>IF(ROW($E2833)&lt;=VALUE(LEFT(O$1,FIND("-",O$1,1)-1)),0,IF(ROW($E2833)=VALUE(LEFT(O$1,FIND("-",O$1,1)-1))+1,AVERAGE(INDEX($E:$E,ROW($E2833)-VALUE(LEFT(O$1,FIND("-",O$1,1)-1))):$E2833),($E2833*(2/(VALUE(LEFT(O$1,FIND("-",O$1,1)-1))+1)))+(O2832*(1-(2/(VALUE(LEFT(O$1,FIND("-",O$1,1)-1))+1))))))</f>
        <v>0.14733268229884044</v>
      </c>
      <c r="Q2833">
        <f>IF(ROW($E2833)&lt;=VALUE(LEFT(Q$1,FIND("-",Q$1,1)-1)),0,IF(ROW($E2833)=VALUE(LEFT(Q$1,FIND("-",Q$1,1)-1))+1,AVERAGE(INDEX($E:$E,ROW($E2833)-VALUE(LEFT(Q$1,FIND("-",Q$1,1)-1))):$E2833),($E2833*(2/(VALUE(LEFT(Q$1,FIND("-",Q$1,1)-1))+1)))+(Q2832*(1-(2/(VALUE(LEFT(Q$1,FIND("-",Q$1,1)-1))+1))))))</f>
        <v>0.14384913915958331</v>
      </c>
      <c r="R2833">
        <f>IF(ROW($E2833)&lt;=VALUE(LEFT(R$1,FIND("-",R$1,1)-1)),0,IF(ROW($E2833)=VALUE(LEFT(R$1,FIND("-",R$1,1)-1))+1,AVERAGE(INDEX($E:$E,ROW($E2833)-VALUE(LEFT(R$1,FIND("-",R$1,1)-1))):$E2833),($E2833*(2/(VALUE(LEFT(R$1,FIND("-",R$1,1)-1))+1)))+(R2832*(1-(2/(VALUE(LEFT(R$1,FIND("-",R$1,1)-1))+1))))))</f>
        <v>0.14526646377755845</v>
      </c>
      <c r="S2833">
        <f t="shared" si="400"/>
        <v>-1.4173246179751409E-3</v>
      </c>
      <c r="T2833">
        <f>IF(ROW($E2833)&lt;=MAX(VALUE(LEFT(Q$1,FIND("-",Q$1,1)-1)),VALUE(LEFT(R$1,FIND("-",R$1,1)-1)))+VALUE(LEFT(T$1,FIND("-",T$1,1)-1))-1,0,IF(ROW($E2833)=MAX(VALUE(LEFT(Q$1,FIND("-",Q$1,1)-1)),VALUE(LEFT(R$1,FIND("-",R$1,1)-1)))+VALUE(LEFT(T$1,FIND("-",T$1,1)-1)),AVERAGE(INDEX($S:$S,ROW(S2833)-VALUE(LEFT(T$1,FIND("-",T$1,1)-1))+1):S2833),($S2833*(2/(VALUE(LEFT(T$1,FIND("-",T$1,1)-1))+1)))+(T2832*(1-(2/(VALUE(LEFT(T$1,FIND("-",T$1,1)-1))+1))))))</f>
        <v>-1.9849623186475127E-3</v>
      </c>
      <c r="V2833">
        <f t="shared" si="401"/>
        <v>0</v>
      </c>
      <c r="W2833">
        <f>IF(ROW($E2833)&lt;=VALUE(LEFT(W$1,FIND("-",W$1,1)-1))+1,0,IF(ROW($E2832)=VALUE(LEFT(W$1,FIND("-",W$1,1)-1))+1,100-100/(1+ABS((SUMIF(INDEX($V:$V,ROW($V2833)-VALUE(LEFT(W$1,FIND("-",W$1,1)-1))+1):$V2833,"&gt;0",INDEX($V:$V,ROW($V2833)-VALUE(LEFT(W$1,FIND("-",W$1,1)-1))+1):$V2833)/COUNTIF(INDEX($V:$V,ROW($V2833)-VALUE(LEFT(W$1,FIND("-",W$1,1)-1))+1):$V2833,"&gt;0"))/(SUMIF(INDEX($V:$V,ROW($V2833)-VALUE(LEFT(W$1,FIND("-",W$1,1)-1))+1):$V2833,"&lt;0",INDEX($V:$V,ROW($V2833)-VALUE(LEFT(W$1,FIND("-",W$1,1)-1))+1):$V2833)/COUNTIF(INDEX($V:$V,ROW($V2833)-VALUE(LEFT(W$1,FIND("-",W$1,1)-1))+1):$V2833,"&lt;0")))),100-100/(1+ABS((SUMIF(INDEX($V:$V,ROW($V2833)-VALUE(LEFT(W$1,FIND("-",W$1,1)-1))+1):$V2833,"&gt;0",INDEX($V:$V,ROW($V2833)-VALUE(LEFT(W$1,FIND("-",W$1,1)-1))+1):$V2833)/VALUE(LEFT(W$1,FIND("-",W$1,1)-1)))/(SUMIF(INDEX($V:$V,ROW($V2833)-VALUE(LEFT(W$1,FIND("-",W$1,1)-1))+1):$V2833,"&lt;0",INDEX($V:$V,ROW($V2833)-VALUE(LEFT(W$1,FIND("-",W$1,1)-1))+1):$V2833)/VALUE(LEFT(W$1,FIND("-",W$1,1)-1)))))))</f>
        <v>50</v>
      </c>
      <c r="Y2833">
        <f>IF(ROW($E2833)&lt;=VALUE(LEFT(Y$1,FIND("-",Y$1,1)-1)),0,MAX(INDEX(C:C,ROW(C2833)-VALUE(LEFT(Y$1,FIND("-",Y$1,1)-1))+1):C2833))</f>
        <v>0.15</v>
      </c>
      <c r="Z2833">
        <f>IF(ROW($E2833)&lt;=VALUE(LEFT(Z$1,FIND("-",Z$1,1)-1)),0,MIN(INDEX(D:D,ROW(D2833)-VALUE(LEFT(Z$1,FIND("-",Z$1,1)-1))+1):D2833))</f>
        <v>0.14000000000000001</v>
      </c>
      <c r="AA2833">
        <f t="shared" si="405"/>
        <v>49.999999999999858</v>
      </c>
      <c r="AB2833">
        <f>IF(ROW($AA2833)&lt;=VALUE(LEFT(AA$1,FIND("-",AA$1,1)-1))+VALUE(LEFT(AB$1,FIND("-",AB$1,1)-1)-1),0,AVERAGE(INDEX($AA:$AA,ROW($AA2833)-VALUE(LEFT(AB$1,FIND("-",AB$1,1)-1))+1):$AA2833))</f>
        <v>49.999999999999858</v>
      </c>
      <c r="AC2833">
        <f>IF(ROW($AA2833)&lt;=VALUE(LEFT(AA$1,FIND("-",AA$1,1)-1))+VALUE(LEFT(AB$1,FIND("-",AB$1,1)-1)-1)+VALUE(LEFT(AC$1,FIND("-",AC$1,1)-1)-1),0,AVERAGE(INDEX($AB:$AB,ROW($AB2833)-VALUE(LEFT(AC$1,FIND("-",AC$1,1)-1))+1):$AB2833))</f>
        <v>38.888888888888779</v>
      </c>
      <c r="AE2833">
        <f t="shared" si="402"/>
        <v>176163644</v>
      </c>
      <c r="AG2833" t="str">
        <f t="shared" si="404"/>
        <v/>
      </c>
    </row>
    <row r="2834" spans="1:33" x14ac:dyDescent="0.25">
      <c r="A2834" s="6">
        <v>41103</v>
      </c>
      <c r="B2834">
        <v>0.14499999999999999</v>
      </c>
      <c r="C2834">
        <v>0.14499999999999999</v>
      </c>
      <c r="D2834">
        <v>0.14499999999999999</v>
      </c>
      <c r="E2834">
        <v>0.14499999999999999</v>
      </c>
      <c r="F2834">
        <v>0.112</v>
      </c>
      <c r="G2834">
        <v>900</v>
      </c>
      <c r="I2834" t="str">
        <f t="shared" si="397"/>
        <v/>
      </c>
      <c r="J2834" t="str">
        <f t="shared" si="398"/>
        <v/>
      </c>
      <c r="K2834" t="str">
        <f t="shared" si="399"/>
        <v/>
      </c>
      <c r="M2834" s="11" t="str">
        <f t="shared" si="403"/>
        <v/>
      </c>
      <c r="O2834">
        <f>IF(ROW($E2834)&lt;=VALUE(LEFT(O$1,FIND("-",O$1,1)-1)),0,IF(ROW($E2834)=VALUE(LEFT(O$1,FIND("-",O$1,1)-1))+1,AVERAGE(INDEX($E:$E,ROW($E2834)-VALUE(LEFT(O$1,FIND("-",O$1,1)-1))):$E2834),($E2834*(2/(VALUE(LEFT(O$1,FIND("-",O$1,1)-1))+1)))+(O2833*(1-(2/(VALUE(LEFT(O$1,FIND("-",O$1,1)-1))+1))))))</f>
        <v>0.14730947152969776</v>
      </c>
      <c r="Q2834">
        <f>IF(ROW($E2834)&lt;=VALUE(LEFT(Q$1,FIND("-",Q$1,1)-1)),0,IF(ROW($E2834)=VALUE(LEFT(Q$1,FIND("-",Q$1,1)-1))+1,AVERAGE(INDEX($E:$E,ROW($E2834)-VALUE(LEFT(Q$1,FIND("-",Q$1,1)-1))):$E2834),($E2834*(2/(VALUE(LEFT(Q$1,FIND("-",Q$1,1)-1))+1)))+(Q2833*(1-(2/(VALUE(LEFT(Q$1,FIND("-",Q$1,1)-1))+1))))))</f>
        <v>0.14402619467349356</v>
      </c>
      <c r="R2834">
        <f>IF(ROW($E2834)&lt;=VALUE(LEFT(R$1,FIND("-",R$1,1)-1)),0,IF(ROW($E2834)=VALUE(LEFT(R$1,FIND("-",R$1,1)-1))+1,AVERAGE(INDEX($E:$E,ROW($E2834)-VALUE(LEFT(R$1,FIND("-",R$1,1)-1))):$E2834),($E2834*(2/(VALUE(LEFT(R$1,FIND("-",R$1,1)-1))+1)))+(R2833*(1-(2/(VALUE(LEFT(R$1,FIND("-",R$1,1)-1))+1))))))</f>
        <v>0.14524672571996153</v>
      </c>
      <c r="S2834">
        <f t="shared" si="400"/>
        <v>-1.2205310464679653E-3</v>
      </c>
      <c r="T2834">
        <f>IF(ROW($E2834)&lt;=MAX(VALUE(LEFT(Q$1,FIND("-",Q$1,1)-1)),VALUE(LEFT(R$1,FIND("-",R$1,1)-1)))+VALUE(LEFT(T$1,FIND("-",T$1,1)-1))-1,0,IF(ROW($E2834)=MAX(VALUE(LEFT(Q$1,FIND("-",Q$1,1)-1)),VALUE(LEFT(R$1,FIND("-",R$1,1)-1)))+VALUE(LEFT(T$1,FIND("-",T$1,1)-1)),AVERAGE(INDEX($S:$S,ROW(S2834)-VALUE(LEFT(T$1,FIND("-",T$1,1)-1))+1):S2834),($S2834*(2/(VALUE(LEFT(T$1,FIND("-",T$1,1)-1))+1)))+(T2833*(1-(2/(VALUE(LEFT(T$1,FIND("-",T$1,1)-1))+1))))))</f>
        <v>-1.8320760642116035E-3</v>
      </c>
      <c r="V2834">
        <f t="shared" si="401"/>
        <v>0</v>
      </c>
      <c r="W2834">
        <f>IF(ROW($E2834)&lt;=VALUE(LEFT(W$1,FIND("-",W$1,1)-1))+1,0,IF(ROW($E2833)=VALUE(LEFT(W$1,FIND("-",W$1,1)-1))+1,100-100/(1+ABS((SUMIF(INDEX($V:$V,ROW($V2834)-VALUE(LEFT(W$1,FIND("-",W$1,1)-1))+1):$V2834,"&gt;0",INDEX($V:$V,ROW($V2834)-VALUE(LEFT(W$1,FIND("-",W$1,1)-1))+1):$V2834)/COUNTIF(INDEX($V:$V,ROW($V2834)-VALUE(LEFT(W$1,FIND("-",W$1,1)-1))+1):$V2834,"&gt;0"))/(SUMIF(INDEX($V:$V,ROW($V2834)-VALUE(LEFT(W$1,FIND("-",W$1,1)-1))+1):$V2834,"&lt;0",INDEX($V:$V,ROW($V2834)-VALUE(LEFT(W$1,FIND("-",W$1,1)-1))+1):$V2834)/COUNTIF(INDEX($V:$V,ROW($V2834)-VALUE(LEFT(W$1,FIND("-",W$1,1)-1))+1):$V2834,"&lt;0")))),100-100/(1+ABS((SUMIF(INDEX($V:$V,ROW($V2834)-VALUE(LEFT(W$1,FIND("-",W$1,1)-1))+1):$V2834,"&gt;0",INDEX($V:$V,ROW($V2834)-VALUE(LEFT(W$1,FIND("-",W$1,1)-1))+1):$V2834)/VALUE(LEFT(W$1,FIND("-",W$1,1)-1)))/(SUMIF(INDEX($V:$V,ROW($V2834)-VALUE(LEFT(W$1,FIND("-",W$1,1)-1))+1):$V2834,"&lt;0",INDEX($V:$V,ROW($V2834)-VALUE(LEFT(W$1,FIND("-",W$1,1)-1))+1):$V2834)/VALUE(LEFT(W$1,FIND("-",W$1,1)-1)))))))</f>
        <v>50</v>
      </c>
      <c r="Y2834">
        <f>IF(ROW($E2834)&lt;=VALUE(LEFT(Y$1,FIND("-",Y$1,1)-1)),0,MAX(INDEX(C:C,ROW(C2834)-VALUE(LEFT(Y$1,FIND("-",Y$1,1)-1))+1):C2834))</f>
        <v>0.15</v>
      </c>
      <c r="Z2834">
        <f>IF(ROW($E2834)&lt;=VALUE(LEFT(Z$1,FIND("-",Z$1,1)-1)),0,MIN(INDEX(D:D,ROW(D2834)-VALUE(LEFT(Z$1,FIND("-",Z$1,1)-1))+1):D2834))</f>
        <v>0.14000000000000001</v>
      </c>
      <c r="AA2834">
        <f t="shared" si="405"/>
        <v>49.999999999999858</v>
      </c>
      <c r="AB2834">
        <f>IF(ROW($AA2834)&lt;=VALUE(LEFT(AA$1,FIND("-",AA$1,1)-1))+VALUE(LEFT(AB$1,FIND("-",AB$1,1)-1)-1),0,AVERAGE(INDEX($AA:$AA,ROW($AA2834)-VALUE(LEFT(AB$1,FIND("-",AB$1,1)-1))+1):$AA2834))</f>
        <v>49.999999999999858</v>
      </c>
      <c r="AC2834">
        <f>IF(ROW($AA2834)&lt;=VALUE(LEFT(AA$1,FIND("-",AA$1,1)-1))+VALUE(LEFT(AB$1,FIND("-",AB$1,1)-1)-1)+VALUE(LEFT(AC$1,FIND("-",AC$1,1)-1)-1),0,AVERAGE(INDEX($AB:$AB,ROW($AB2834)-VALUE(LEFT(AC$1,FIND("-",AC$1,1)-1))+1):$AB2834))</f>
        <v>44.444444444444315</v>
      </c>
      <c r="AE2834">
        <f t="shared" si="402"/>
        <v>176163644</v>
      </c>
      <c r="AG2834" t="str">
        <f t="shared" si="404"/>
        <v/>
      </c>
    </row>
    <row r="2835" spans="1:33" x14ac:dyDescent="0.25">
      <c r="A2835" s="6">
        <v>41106</v>
      </c>
      <c r="B2835">
        <v>0.14499999999999999</v>
      </c>
      <c r="C2835">
        <v>0.15</v>
      </c>
      <c r="D2835">
        <v>0.14499999999999999</v>
      </c>
      <c r="E2835">
        <v>0.15</v>
      </c>
      <c r="F2835">
        <v>0.11586200000000001</v>
      </c>
      <c r="G2835">
        <v>50000</v>
      </c>
      <c r="I2835" t="str">
        <f t="shared" si="397"/>
        <v/>
      </c>
      <c r="J2835" t="str">
        <f t="shared" si="398"/>
        <v/>
      </c>
      <c r="K2835" t="str">
        <f t="shared" si="399"/>
        <v/>
      </c>
      <c r="M2835" s="11" t="str">
        <f t="shared" si="403"/>
        <v/>
      </c>
      <c r="O2835">
        <f>IF(ROW($E2835)&lt;=VALUE(LEFT(O$1,FIND("-",O$1,1)-1)),0,IF(ROW($E2835)=VALUE(LEFT(O$1,FIND("-",O$1,1)-1))+1,AVERAGE(INDEX($E:$E,ROW($E2835)-VALUE(LEFT(O$1,FIND("-",O$1,1)-1))):$E2835),($E2835*(2/(VALUE(LEFT(O$1,FIND("-",O$1,1)-1))+1)))+(O2834*(1-(2/(VALUE(LEFT(O$1,FIND("-",O$1,1)-1))+1))))))</f>
        <v>0.14733624295726294</v>
      </c>
      <c r="Q2835">
        <f>IF(ROW($E2835)&lt;=VALUE(LEFT(Q$1,FIND("-",Q$1,1)-1)),0,IF(ROW($E2835)=VALUE(LEFT(Q$1,FIND("-",Q$1,1)-1))+1,AVERAGE(INDEX($E:$E,ROW($E2835)-VALUE(LEFT(Q$1,FIND("-",Q$1,1)-1))):$E2835),($E2835*(2/(VALUE(LEFT(Q$1,FIND("-",Q$1,1)-1))+1)))+(Q2834*(1-(2/(VALUE(LEFT(Q$1,FIND("-",Q$1,1)-1))+1))))))</f>
        <v>0.14494524164680223</v>
      </c>
      <c r="R2835">
        <f>IF(ROW($E2835)&lt;=VALUE(LEFT(R$1,FIND("-",R$1,1)-1)),0,IF(ROW($E2835)=VALUE(LEFT(R$1,FIND("-",R$1,1)-1))+1,AVERAGE(INDEX($E:$E,ROW($E2835)-VALUE(LEFT(R$1,FIND("-",R$1,1)-1))):$E2835),($E2835*(2/(VALUE(LEFT(R$1,FIND("-",R$1,1)-1))+1)))+(R2834*(1-(2/(VALUE(LEFT(R$1,FIND("-",R$1,1)-1))+1))))))</f>
        <v>0.14559882011107547</v>
      </c>
      <c r="S2835">
        <f t="shared" si="400"/>
        <v>-6.5357846427324673E-4</v>
      </c>
      <c r="T2835">
        <f>IF(ROW($E2835)&lt;=MAX(VALUE(LEFT(Q$1,FIND("-",Q$1,1)-1)),VALUE(LEFT(R$1,FIND("-",R$1,1)-1)))+VALUE(LEFT(T$1,FIND("-",T$1,1)-1))-1,0,IF(ROW($E2835)=MAX(VALUE(LEFT(Q$1,FIND("-",Q$1,1)-1)),VALUE(LEFT(R$1,FIND("-",R$1,1)-1)))+VALUE(LEFT(T$1,FIND("-",T$1,1)-1)),AVERAGE(INDEX($S:$S,ROW(S2835)-VALUE(LEFT(T$1,FIND("-",T$1,1)-1))+1):S2835),($S2835*(2/(VALUE(LEFT(T$1,FIND("-",T$1,1)-1))+1)))+(T2834*(1-(2/(VALUE(LEFT(T$1,FIND("-",T$1,1)-1))+1))))))</f>
        <v>-1.5963765442239322E-3</v>
      </c>
      <c r="V2835">
        <f t="shared" si="401"/>
        <v>5.0000000000000044E-3</v>
      </c>
      <c r="W2835">
        <f>IF(ROW($E2835)&lt;=VALUE(LEFT(W$1,FIND("-",W$1,1)-1))+1,0,IF(ROW($E2834)=VALUE(LEFT(W$1,FIND("-",W$1,1)-1))+1,100-100/(1+ABS((SUMIF(INDEX($V:$V,ROW($V2835)-VALUE(LEFT(W$1,FIND("-",W$1,1)-1))+1):$V2835,"&gt;0",INDEX($V:$V,ROW($V2835)-VALUE(LEFT(W$1,FIND("-",W$1,1)-1))+1):$V2835)/COUNTIF(INDEX($V:$V,ROW($V2835)-VALUE(LEFT(W$1,FIND("-",W$1,1)-1))+1):$V2835,"&gt;0"))/(SUMIF(INDEX($V:$V,ROW($V2835)-VALUE(LEFT(W$1,FIND("-",W$1,1)-1))+1):$V2835,"&lt;0",INDEX($V:$V,ROW($V2835)-VALUE(LEFT(W$1,FIND("-",W$1,1)-1))+1):$V2835)/COUNTIF(INDEX($V:$V,ROW($V2835)-VALUE(LEFT(W$1,FIND("-",W$1,1)-1))+1):$V2835,"&lt;0")))),100-100/(1+ABS((SUMIF(INDEX($V:$V,ROW($V2835)-VALUE(LEFT(W$1,FIND("-",W$1,1)-1))+1):$V2835,"&gt;0",INDEX($V:$V,ROW($V2835)-VALUE(LEFT(W$1,FIND("-",W$1,1)-1))+1):$V2835)/VALUE(LEFT(W$1,FIND("-",W$1,1)-1)))/(SUMIF(INDEX($V:$V,ROW($V2835)-VALUE(LEFT(W$1,FIND("-",W$1,1)-1))+1):$V2835,"&lt;0",INDEX($V:$V,ROW($V2835)-VALUE(LEFT(W$1,FIND("-",W$1,1)-1))+1):$V2835)/VALUE(LEFT(W$1,FIND("-",W$1,1)-1)))))))</f>
        <v>57.142857142857167</v>
      </c>
      <c r="Y2835">
        <f>IF(ROW($E2835)&lt;=VALUE(LEFT(Y$1,FIND("-",Y$1,1)-1)),0,MAX(INDEX(C:C,ROW(C2835)-VALUE(LEFT(Y$1,FIND("-",Y$1,1)-1))+1):C2835))</f>
        <v>0.15</v>
      </c>
      <c r="Z2835">
        <f>IF(ROW($E2835)&lt;=VALUE(LEFT(Z$1,FIND("-",Z$1,1)-1)),0,MIN(INDEX(D:D,ROW(D2835)-VALUE(LEFT(Z$1,FIND("-",Z$1,1)-1))+1):D2835))</f>
        <v>0.14000000000000001</v>
      </c>
      <c r="AA2835">
        <f t="shared" si="405"/>
        <v>100</v>
      </c>
      <c r="AB2835">
        <f>IF(ROW($AA2835)&lt;=VALUE(LEFT(AA$1,FIND("-",AA$1,1)-1))+VALUE(LEFT(AB$1,FIND("-",AB$1,1)-1)-1),0,AVERAGE(INDEX($AA:$AA,ROW($AA2835)-VALUE(LEFT(AB$1,FIND("-",AB$1,1)-1))+1):$AA2835))</f>
        <v>66.666666666666572</v>
      </c>
      <c r="AC2835">
        <f>IF(ROW($AA2835)&lt;=VALUE(LEFT(AA$1,FIND("-",AA$1,1)-1))+VALUE(LEFT(AB$1,FIND("-",AB$1,1)-1)-1)+VALUE(LEFT(AC$1,FIND("-",AC$1,1)-1)-1),0,AVERAGE(INDEX($AB:$AB,ROW($AB2835)-VALUE(LEFT(AC$1,FIND("-",AC$1,1)-1))+1):$AB2835))</f>
        <v>55.555555555555429</v>
      </c>
      <c r="AE2835">
        <f t="shared" si="402"/>
        <v>176213644</v>
      </c>
      <c r="AG2835" t="str">
        <f t="shared" si="404"/>
        <v/>
      </c>
    </row>
    <row r="2836" spans="1:33" x14ac:dyDescent="0.25">
      <c r="A2836" s="6">
        <v>41107</v>
      </c>
      <c r="B2836">
        <v>0.14499999999999999</v>
      </c>
      <c r="C2836">
        <v>0.15</v>
      </c>
      <c r="D2836">
        <v>0.14499999999999999</v>
      </c>
      <c r="E2836">
        <v>0.15</v>
      </c>
      <c r="F2836">
        <v>0.11586200000000001</v>
      </c>
      <c r="G2836">
        <v>50000</v>
      </c>
      <c r="I2836" t="str">
        <f t="shared" si="397"/>
        <v/>
      </c>
      <c r="J2836" t="str">
        <f t="shared" si="398"/>
        <v/>
      </c>
      <c r="K2836" t="str">
        <f t="shared" si="399"/>
        <v/>
      </c>
      <c r="M2836" s="11" t="str">
        <f t="shared" si="403"/>
        <v/>
      </c>
      <c r="O2836">
        <f>IF(ROW($E2836)&lt;=VALUE(LEFT(O$1,FIND("-",O$1,1)-1)),0,IF(ROW($E2836)=VALUE(LEFT(O$1,FIND("-",O$1,1)-1))+1,AVERAGE(INDEX($E:$E,ROW($E2836)-VALUE(LEFT(O$1,FIND("-",O$1,1)-1))):$E2836),($E2836*(2/(VALUE(LEFT(O$1,FIND("-",O$1,1)-1))+1)))+(O2835*(1-(2/(VALUE(LEFT(O$1,FIND("-",O$1,1)-1))+1))))))</f>
        <v>0.14736274800246429</v>
      </c>
      <c r="Q2836">
        <f>IF(ROW($E2836)&lt;=VALUE(LEFT(Q$1,FIND("-",Q$1,1)-1)),0,IF(ROW($E2836)=VALUE(LEFT(Q$1,FIND("-",Q$1,1)-1))+1,AVERAGE(INDEX($E:$E,ROW($E2836)-VALUE(LEFT(Q$1,FIND("-",Q$1,1)-1))):$E2836),($E2836*(2/(VALUE(LEFT(Q$1,FIND("-",Q$1,1)-1))+1)))+(Q2835*(1-(2/(VALUE(LEFT(Q$1,FIND("-",Q$1,1)-1))+1))))))</f>
        <v>0.14572289677806344</v>
      </c>
      <c r="R2836">
        <f>IF(ROW($E2836)&lt;=VALUE(LEFT(R$1,FIND("-",R$1,1)-1)),0,IF(ROW($E2836)=VALUE(LEFT(R$1,FIND("-",R$1,1)-1))+1,AVERAGE(INDEX($E:$E,ROW($E2836)-VALUE(LEFT(R$1,FIND("-",R$1,1)-1))):$E2836),($E2836*(2/(VALUE(LEFT(R$1,FIND("-",R$1,1)-1))+1)))+(R2835*(1-(2/(VALUE(LEFT(R$1,FIND("-",R$1,1)-1))+1))))))</f>
        <v>0.14592483343618098</v>
      </c>
      <c r="S2836">
        <f t="shared" si="400"/>
        <v>-2.0193665811754635E-4</v>
      </c>
      <c r="T2836">
        <f>IF(ROW($E2836)&lt;=MAX(VALUE(LEFT(Q$1,FIND("-",Q$1,1)-1)),VALUE(LEFT(R$1,FIND("-",R$1,1)-1)))+VALUE(LEFT(T$1,FIND("-",T$1,1)-1))-1,0,IF(ROW($E2836)=MAX(VALUE(LEFT(Q$1,FIND("-",Q$1,1)-1)),VALUE(LEFT(R$1,FIND("-",R$1,1)-1)))+VALUE(LEFT(T$1,FIND("-",T$1,1)-1)),AVERAGE(INDEX($S:$S,ROW(S2836)-VALUE(LEFT(T$1,FIND("-",T$1,1)-1))+1):S2836),($S2836*(2/(VALUE(LEFT(T$1,FIND("-",T$1,1)-1))+1)))+(T2835*(1-(2/(VALUE(LEFT(T$1,FIND("-",T$1,1)-1))+1))))))</f>
        <v>-1.3174885670026552E-3</v>
      </c>
      <c r="V2836">
        <f t="shared" si="401"/>
        <v>0</v>
      </c>
      <c r="W2836">
        <f>IF(ROW($E2836)&lt;=VALUE(LEFT(W$1,FIND("-",W$1,1)-1))+1,0,IF(ROW($E2835)=VALUE(LEFT(W$1,FIND("-",W$1,1)-1))+1,100-100/(1+ABS((SUMIF(INDEX($V:$V,ROW($V2836)-VALUE(LEFT(W$1,FIND("-",W$1,1)-1))+1):$V2836,"&gt;0",INDEX($V:$V,ROW($V2836)-VALUE(LEFT(W$1,FIND("-",W$1,1)-1))+1):$V2836)/COUNTIF(INDEX($V:$V,ROW($V2836)-VALUE(LEFT(W$1,FIND("-",W$1,1)-1))+1):$V2836,"&gt;0"))/(SUMIF(INDEX($V:$V,ROW($V2836)-VALUE(LEFT(W$1,FIND("-",W$1,1)-1))+1):$V2836,"&lt;0",INDEX($V:$V,ROW($V2836)-VALUE(LEFT(W$1,FIND("-",W$1,1)-1))+1):$V2836)/COUNTIF(INDEX($V:$V,ROW($V2836)-VALUE(LEFT(W$1,FIND("-",W$1,1)-1))+1):$V2836,"&lt;0")))),100-100/(1+ABS((SUMIF(INDEX($V:$V,ROW($V2836)-VALUE(LEFT(W$1,FIND("-",W$1,1)-1))+1):$V2836,"&gt;0",INDEX($V:$V,ROW($V2836)-VALUE(LEFT(W$1,FIND("-",W$1,1)-1))+1):$V2836)/VALUE(LEFT(W$1,FIND("-",W$1,1)-1)))/(SUMIF(INDEX($V:$V,ROW($V2836)-VALUE(LEFT(W$1,FIND("-",W$1,1)-1))+1):$V2836,"&lt;0",INDEX($V:$V,ROW($V2836)-VALUE(LEFT(W$1,FIND("-",W$1,1)-1))+1):$V2836)/VALUE(LEFT(W$1,FIND("-",W$1,1)-1)))))))</f>
        <v>57.142857142857167</v>
      </c>
      <c r="Y2836">
        <f>IF(ROW($E2836)&lt;=VALUE(LEFT(Y$1,FIND("-",Y$1,1)-1)),0,MAX(INDEX(C:C,ROW(C2836)-VALUE(LEFT(Y$1,FIND("-",Y$1,1)-1))+1):C2836))</f>
        <v>0.15</v>
      </c>
      <c r="Z2836">
        <f>IF(ROW($E2836)&lt;=VALUE(LEFT(Z$1,FIND("-",Z$1,1)-1)),0,MIN(INDEX(D:D,ROW(D2836)-VALUE(LEFT(Z$1,FIND("-",Z$1,1)-1))+1):D2836))</f>
        <v>0.14000000000000001</v>
      </c>
      <c r="AA2836">
        <f t="shared" si="405"/>
        <v>100</v>
      </c>
      <c r="AB2836">
        <f>IF(ROW($AA2836)&lt;=VALUE(LEFT(AA$1,FIND("-",AA$1,1)-1))+VALUE(LEFT(AB$1,FIND("-",AB$1,1)-1)-1),0,AVERAGE(INDEX($AA:$AA,ROW($AA2836)-VALUE(LEFT(AB$1,FIND("-",AB$1,1)-1))+1):$AA2836))</f>
        <v>83.333333333333286</v>
      </c>
      <c r="AC2836">
        <f>IF(ROW($AA2836)&lt;=VALUE(LEFT(AA$1,FIND("-",AA$1,1)-1))+VALUE(LEFT(AB$1,FIND("-",AB$1,1)-1)-1)+VALUE(LEFT(AC$1,FIND("-",AC$1,1)-1)-1),0,AVERAGE(INDEX($AB:$AB,ROW($AB2836)-VALUE(LEFT(AC$1,FIND("-",AC$1,1)-1))+1):$AB2836))</f>
        <v>66.666666666666572</v>
      </c>
      <c r="AE2836">
        <f t="shared" si="402"/>
        <v>176213644</v>
      </c>
      <c r="AG2836" t="str">
        <f t="shared" si="404"/>
        <v/>
      </c>
    </row>
    <row r="2837" spans="1:33" x14ac:dyDescent="0.25">
      <c r="A2837" s="6">
        <v>41108</v>
      </c>
      <c r="B2837">
        <v>0.14499999999999999</v>
      </c>
      <c r="C2837">
        <v>0.15</v>
      </c>
      <c r="D2837">
        <v>0.14499999999999999</v>
      </c>
      <c r="E2837">
        <v>0.15</v>
      </c>
      <c r="F2837">
        <v>0.11586200000000001</v>
      </c>
      <c r="G2837">
        <v>118100</v>
      </c>
      <c r="I2837" t="str">
        <f t="shared" si="397"/>
        <v/>
      </c>
      <c r="J2837" t="str">
        <f t="shared" si="398"/>
        <v/>
      </c>
      <c r="K2837" t="str">
        <f t="shared" si="399"/>
        <v>Overbought Below %D</v>
      </c>
      <c r="M2837" s="11" t="str">
        <f t="shared" si="403"/>
        <v/>
      </c>
      <c r="O2837">
        <f>IF(ROW($E2837)&lt;=VALUE(LEFT(O$1,FIND("-",O$1,1)-1)),0,IF(ROW($E2837)=VALUE(LEFT(O$1,FIND("-",O$1,1)-1))+1,AVERAGE(INDEX($E:$E,ROW($E2837)-VALUE(LEFT(O$1,FIND("-",O$1,1)-1))):$E2837),($E2837*(2/(VALUE(LEFT(O$1,FIND("-",O$1,1)-1))+1)))+(O2836*(1-(2/(VALUE(LEFT(O$1,FIND("-",O$1,1)-1))+1))))))</f>
        <v>0.1473889893158726</v>
      </c>
      <c r="Q2837">
        <f>IF(ROW($E2837)&lt;=VALUE(LEFT(Q$1,FIND("-",Q$1,1)-1)),0,IF(ROW($E2837)=VALUE(LEFT(Q$1,FIND("-",Q$1,1)-1))+1,AVERAGE(INDEX($E:$E,ROW($E2837)-VALUE(LEFT(Q$1,FIND("-",Q$1,1)-1))):$E2837),($E2837*(2/(VALUE(LEFT(Q$1,FIND("-",Q$1,1)-1))+1)))+(Q2836*(1-(2/(VALUE(LEFT(Q$1,FIND("-",Q$1,1)-1))+1))))))</f>
        <v>0.14638091265836137</v>
      </c>
      <c r="R2837">
        <f>IF(ROW($E2837)&lt;=VALUE(LEFT(R$1,FIND("-",R$1,1)-1)),0,IF(ROW($E2837)=VALUE(LEFT(R$1,FIND("-",R$1,1)-1))+1,AVERAGE(INDEX($E:$E,ROW($E2837)-VALUE(LEFT(R$1,FIND("-",R$1,1)-1))):$E2837),($E2837*(2/(VALUE(LEFT(R$1,FIND("-",R$1,1)-1))+1)))+(R2836*(1-(2/(VALUE(LEFT(R$1,FIND("-",R$1,1)-1))+1))))))</f>
        <v>0.1462266976260935</v>
      </c>
      <c r="S2837">
        <f t="shared" si="400"/>
        <v>1.5421503226786815E-4</v>
      </c>
      <c r="T2837">
        <f>IF(ROW($E2837)&lt;=MAX(VALUE(LEFT(Q$1,FIND("-",Q$1,1)-1)),VALUE(LEFT(R$1,FIND("-",R$1,1)-1)))+VALUE(LEFT(T$1,FIND("-",T$1,1)-1))-1,0,IF(ROW($E2837)=MAX(VALUE(LEFT(Q$1,FIND("-",Q$1,1)-1)),VALUE(LEFT(R$1,FIND("-",R$1,1)-1)))+VALUE(LEFT(T$1,FIND("-",T$1,1)-1)),AVERAGE(INDEX($S:$S,ROW(S2837)-VALUE(LEFT(T$1,FIND("-",T$1,1)-1))+1):S2837),($S2837*(2/(VALUE(LEFT(T$1,FIND("-",T$1,1)-1))+1)))+(T2836*(1-(2/(VALUE(LEFT(T$1,FIND("-",T$1,1)-1))+1))))))</f>
        <v>-1.0231478471485506E-3</v>
      </c>
      <c r="V2837">
        <f t="shared" si="401"/>
        <v>0</v>
      </c>
      <c r="W2837">
        <f>IF(ROW($E2837)&lt;=VALUE(LEFT(W$1,FIND("-",W$1,1)-1))+1,0,IF(ROW($E2836)=VALUE(LEFT(W$1,FIND("-",W$1,1)-1))+1,100-100/(1+ABS((SUMIF(INDEX($V:$V,ROW($V2837)-VALUE(LEFT(W$1,FIND("-",W$1,1)-1))+1):$V2837,"&gt;0",INDEX($V:$V,ROW($V2837)-VALUE(LEFT(W$1,FIND("-",W$1,1)-1))+1):$V2837)/COUNTIF(INDEX($V:$V,ROW($V2837)-VALUE(LEFT(W$1,FIND("-",W$1,1)-1))+1):$V2837,"&gt;0"))/(SUMIF(INDEX($V:$V,ROW($V2837)-VALUE(LEFT(W$1,FIND("-",W$1,1)-1))+1):$V2837,"&lt;0",INDEX($V:$V,ROW($V2837)-VALUE(LEFT(W$1,FIND("-",W$1,1)-1))+1):$V2837)/COUNTIF(INDEX($V:$V,ROW($V2837)-VALUE(LEFT(W$1,FIND("-",W$1,1)-1))+1):$V2837,"&lt;0")))),100-100/(1+ABS((SUMIF(INDEX($V:$V,ROW($V2837)-VALUE(LEFT(W$1,FIND("-",W$1,1)-1))+1):$V2837,"&gt;0",INDEX($V:$V,ROW($V2837)-VALUE(LEFT(W$1,FIND("-",W$1,1)-1))+1):$V2837)/VALUE(LEFT(W$1,FIND("-",W$1,1)-1)))/(SUMIF(INDEX($V:$V,ROW($V2837)-VALUE(LEFT(W$1,FIND("-",W$1,1)-1))+1):$V2837,"&lt;0",INDEX($V:$V,ROW($V2837)-VALUE(LEFT(W$1,FIND("-",W$1,1)-1))+1):$V2837)/VALUE(LEFT(W$1,FIND("-",W$1,1)-1)))))))</f>
        <v>66.6666666666667</v>
      </c>
      <c r="Y2837">
        <f>IF(ROW($E2837)&lt;=VALUE(LEFT(Y$1,FIND("-",Y$1,1)-1)),0,MAX(INDEX(C:C,ROW(C2837)-VALUE(LEFT(Y$1,FIND("-",Y$1,1)-1))+1):C2837))</f>
        <v>0.15</v>
      </c>
      <c r="Z2837">
        <f>IF(ROW($E2837)&lt;=VALUE(LEFT(Z$1,FIND("-",Z$1,1)-1)),0,MIN(INDEX(D:D,ROW(D2837)-VALUE(LEFT(Z$1,FIND("-",Z$1,1)-1))+1):D2837))</f>
        <v>0.14000000000000001</v>
      </c>
      <c r="AA2837">
        <f t="shared" si="405"/>
        <v>100</v>
      </c>
      <c r="AB2837">
        <f>IF(ROW($AA2837)&lt;=VALUE(LEFT(AA$1,FIND("-",AA$1,1)-1))+VALUE(LEFT(AB$1,FIND("-",AB$1,1)-1)-1),0,AVERAGE(INDEX($AA:$AA,ROW($AA2837)-VALUE(LEFT(AB$1,FIND("-",AB$1,1)-1))+1):$AA2837))</f>
        <v>100</v>
      </c>
      <c r="AC2837">
        <f>IF(ROW($AA2837)&lt;=VALUE(LEFT(AA$1,FIND("-",AA$1,1)-1))+VALUE(LEFT(AB$1,FIND("-",AB$1,1)-1)-1)+VALUE(LEFT(AC$1,FIND("-",AC$1,1)-1)-1),0,AVERAGE(INDEX($AB:$AB,ROW($AB2837)-VALUE(LEFT(AC$1,FIND("-",AC$1,1)-1))+1):$AB2837))</f>
        <v>83.333333333333286</v>
      </c>
      <c r="AE2837">
        <f t="shared" si="402"/>
        <v>176213644</v>
      </c>
      <c r="AG2837" t="str">
        <f t="shared" si="404"/>
        <v/>
      </c>
    </row>
    <row r="2838" spans="1:33" x14ac:dyDescent="0.25">
      <c r="A2838" s="6">
        <v>41109</v>
      </c>
      <c r="B2838">
        <v>0.14499999999999999</v>
      </c>
      <c r="C2838">
        <v>0.15</v>
      </c>
      <c r="D2838">
        <v>0.14499999999999999</v>
      </c>
      <c r="E2838">
        <v>0.14499999999999999</v>
      </c>
      <c r="F2838">
        <v>0.112</v>
      </c>
      <c r="G2838">
        <v>74900</v>
      </c>
      <c r="I2838" t="str">
        <f t="shared" si="397"/>
        <v/>
      </c>
      <c r="J2838" t="str">
        <f t="shared" si="398"/>
        <v/>
      </c>
      <c r="K2838" t="str">
        <f t="shared" si="399"/>
        <v>Overbought Above %D</v>
      </c>
      <c r="M2838" s="11" t="str">
        <f t="shared" si="403"/>
        <v/>
      </c>
      <c r="O2838">
        <f>IF(ROW($E2838)&lt;=VALUE(LEFT(O$1,FIND("-",O$1,1)-1)),0,IF(ROW($E2838)=VALUE(LEFT(O$1,FIND("-",O$1,1)-1))+1,AVERAGE(INDEX($E:$E,ROW($E2838)-VALUE(LEFT(O$1,FIND("-",O$1,1)-1))):$E2838),($E2838*(2/(VALUE(LEFT(O$1,FIND("-",O$1,1)-1))+1)))+(O2837*(1-(2/(VALUE(LEFT(O$1,FIND("-",O$1,1)-1))+1))))))</f>
        <v>0.14736521827790372</v>
      </c>
      <c r="Q2838">
        <f>IF(ROW($E2838)&lt;=VALUE(LEFT(Q$1,FIND("-",Q$1,1)-1)),0,IF(ROW($E2838)=VALUE(LEFT(Q$1,FIND("-",Q$1,1)-1))+1,AVERAGE(INDEX($E:$E,ROW($E2838)-VALUE(LEFT(Q$1,FIND("-",Q$1,1)-1))):$E2838),($E2838*(2/(VALUE(LEFT(Q$1,FIND("-",Q$1,1)-1))+1)))+(Q2837*(1-(2/(VALUE(LEFT(Q$1,FIND("-",Q$1,1)-1))+1))))))</f>
        <v>0.146168464557075</v>
      </c>
      <c r="R2838">
        <f>IF(ROW($E2838)&lt;=VALUE(LEFT(R$1,FIND("-",R$1,1)-1)),0,IF(ROW($E2838)=VALUE(LEFT(R$1,FIND("-",R$1,1)-1))+1,AVERAGE(INDEX($E:$E,ROW($E2838)-VALUE(LEFT(R$1,FIND("-",R$1,1)-1))):$E2838),($E2838*(2/(VALUE(LEFT(R$1,FIND("-",R$1,1)-1))+1)))+(R2837*(1-(2/(VALUE(LEFT(R$1,FIND("-",R$1,1)-1))+1))))))</f>
        <v>0.14613583113527176</v>
      </c>
      <c r="S2838">
        <f t="shared" si="400"/>
        <v>3.2633421803235363E-5</v>
      </c>
      <c r="T2838">
        <f>IF(ROW($E2838)&lt;=MAX(VALUE(LEFT(Q$1,FIND("-",Q$1,1)-1)),VALUE(LEFT(R$1,FIND("-",R$1,1)-1)))+VALUE(LEFT(T$1,FIND("-",T$1,1)-1))-1,0,IF(ROW($E2838)=MAX(VALUE(LEFT(Q$1,FIND("-",Q$1,1)-1)),VALUE(LEFT(R$1,FIND("-",R$1,1)-1)))+VALUE(LEFT(T$1,FIND("-",T$1,1)-1)),AVERAGE(INDEX($S:$S,ROW(S2838)-VALUE(LEFT(T$1,FIND("-",T$1,1)-1))+1):S2838),($S2838*(2/(VALUE(LEFT(T$1,FIND("-",T$1,1)-1))+1)))+(T2837*(1-(2/(VALUE(LEFT(T$1,FIND("-",T$1,1)-1))+1))))))</f>
        <v>-8.1199159335819339E-4</v>
      </c>
      <c r="V2838">
        <f t="shared" si="401"/>
        <v>-5.0000000000000044E-3</v>
      </c>
      <c r="W2838">
        <f>IF(ROW($E2838)&lt;=VALUE(LEFT(W$1,FIND("-",W$1,1)-1))+1,0,IF(ROW($E2837)=VALUE(LEFT(W$1,FIND("-",W$1,1)-1))+1,100-100/(1+ABS((SUMIF(INDEX($V:$V,ROW($V2838)-VALUE(LEFT(W$1,FIND("-",W$1,1)-1))+1):$V2838,"&gt;0",INDEX($V:$V,ROW($V2838)-VALUE(LEFT(W$1,FIND("-",W$1,1)-1))+1):$V2838)/COUNTIF(INDEX($V:$V,ROW($V2838)-VALUE(LEFT(W$1,FIND("-",W$1,1)-1))+1):$V2838,"&gt;0"))/(SUMIF(INDEX($V:$V,ROW($V2838)-VALUE(LEFT(W$1,FIND("-",W$1,1)-1))+1):$V2838,"&lt;0",INDEX($V:$V,ROW($V2838)-VALUE(LEFT(W$1,FIND("-",W$1,1)-1))+1):$V2838)/COUNTIF(INDEX($V:$V,ROW($V2838)-VALUE(LEFT(W$1,FIND("-",W$1,1)-1))+1):$V2838,"&lt;0")))),100-100/(1+ABS((SUMIF(INDEX($V:$V,ROW($V2838)-VALUE(LEFT(W$1,FIND("-",W$1,1)-1))+1):$V2838,"&gt;0",INDEX($V:$V,ROW($V2838)-VALUE(LEFT(W$1,FIND("-",W$1,1)-1))+1):$V2838)/VALUE(LEFT(W$1,FIND("-",W$1,1)-1)))/(SUMIF(INDEX($V:$V,ROW($V2838)-VALUE(LEFT(W$1,FIND("-",W$1,1)-1))+1):$V2838,"&lt;0",INDEX($V:$V,ROW($V2838)-VALUE(LEFT(W$1,FIND("-",W$1,1)-1))+1):$V2838)/VALUE(LEFT(W$1,FIND("-",W$1,1)-1)))))))</f>
        <v>50</v>
      </c>
      <c r="Y2838">
        <f>IF(ROW($E2838)&lt;=VALUE(LEFT(Y$1,FIND("-",Y$1,1)-1)),0,MAX(INDEX(C:C,ROW(C2838)-VALUE(LEFT(Y$1,FIND("-",Y$1,1)-1))+1):C2838))</f>
        <v>0.15</v>
      </c>
      <c r="Z2838">
        <f>IF(ROW($E2838)&lt;=VALUE(LEFT(Z$1,FIND("-",Z$1,1)-1)),0,MIN(INDEX(D:D,ROW(D2838)-VALUE(LEFT(Z$1,FIND("-",Z$1,1)-1))+1):D2838))</f>
        <v>0.14000000000000001</v>
      </c>
      <c r="AA2838">
        <f t="shared" si="405"/>
        <v>49.999999999999858</v>
      </c>
      <c r="AB2838">
        <f>IF(ROW($AA2838)&lt;=VALUE(LEFT(AA$1,FIND("-",AA$1,1)-1))+VALUE(LEFT(AB$1,FIND("-",AB$1,1)-1)-1),0,AVERAGE(INDEX($AA:$AA,ROW($AA2838)-VALUE(LEFT(AB$1,FIND("-",AB$1,1)-1))+1):$AA2838))</f>
        <v>83.333333333333286</v>
      </c>
      <c r="AC2838">
        <f>IF(ROW($AA2838)&lt;=VALUE(LEFT(AA$1,FIND("-",AA$1,1)-1))+VALUE(LEFT(AB$1,FIND("-",AB$1,1)-1)-1)+VALUE(LEFT(AC$1,FIND("-",AC$1,1)-1)-1),0,AVERAGE(INDEX($AB:$AB,ROW($AB2838)-VALUE(LEFT(AC$1,FIND("-",AC$1,1)-1))+1):$AB2838))</f>
        <v>88.888888888888857</v>
      </c>
      <c r="AE2838">
        <f t="shared" si="402"/>
        <v>176138744</v>
      </c>
      <c r="AG2838" t="str">
        <f t="shared" si="404"/>
        <v/>
      </c>
    </row>
    <row r="2839" spans="1:33" x14ac:dyDescent="0.25">
      <c r="A2839" s="6">
        <v>41110</v>
      </c>
      <c r="B2839">
        <v>0.14499999999999999</v>
      </c>
      <c r="C2839">
        <v>0.14499999999999999</v>
      </c>
      <c r="D2839">
        <v>0.14499999999999999</v>
      </c>
      <c r="E2839">
        <v>0.14499999999999999</v>
      </c>
      <c r="F2839">
        <v>0.112</v>
      </c>
      <c r="G2839">
        <v>60400</v>
      </c>
      <c r="I2839" t="str">
        <f t="shared" si="397"/>
        <v/>
      </c>
      <c r="J2839" t="str">
        <f t="shared" si="398"/>
        <v/>
      </c>
      <c r="K2839" t="str">
        <f t="shared" si="399"/>
        <v>Overbought Above %D</v>
      </c>
      <c r="M2839" s="11" t="str">
        <f t="shared" si="403"/>
        <v/>
      </c>
      <c r="O2839">
        <f>IF(ROW($E2839)&lt;=VALUE(LEFT(O$1,FIND("-",O$1,1)-1)),0,IF(ROW($E2839)=VALUE(LEFT(O$1,FIND("-",O$1,1)-1))+1,AVERAGE(INDEX($E:$E,ROW($E2839)-VALUE(LEFT(O$1,FIND("-",O$1,1)-1))):$E2839),($E2839*(2/(VALUE(LEFT(O$1,FIND("-",O$1,1)-1))+1)))+(O2838*(1-(2/(VALUE(LEFT(O$1,FIND("-",O$1,1)-1))+1))))))</f>
        <v>0.14734168376767581</v>
      </c>
      <c r="Q2839">
        <f>IF(ROW($E2839)&lt;=VALUE(LEFT(Q$1,FIND("-",Q$1,1)-1)),0,IF(ROW($E2839)=VALUE(LEFT(Q$1,FIND("-",Q$1,1)-1))+1,AVERAGE(INDEX($E:$E,ROW($E2839)-VALUE(LEFT(Q$1,FIND("-",Q$1,1)-1))):$E2839),($E2839*(2/(VALUE(LEFT(Q$1,FIND("-",Q$1,1)-1))+1)))+(Q2838*(1-(2/(VALUE(LEFT(Q$1,FIND("-",Q$1,1)-1))+1))))))</f>
        <v>0.14598870077906345</v>
      </c>
      <c r="R2839">
        <f>IF(ROW($E2839)&lt;=VALUE(LEFT(R$1,FIND("-",R$1,1)-1)),0,IF(ROW($E2839)=VALUE(LEFT(R$1,FIND("-",R$1,1)-1))+1,AVERAGE(INDEX($E:$E,ROW($E2839)-VALUE(LEFT(R$1,FIND("-",R$1,1)-1))):$E2839),($E2839*(2/(VALUE(LEFT(R$1,FIND("-",R$1,1)-1))+1)))+(R2838*(1-(2/(VALUE(LEFT(R$1,FIND("-",R$1,1)-1))+1))))))</f>
        <v>0.146051695495622</v>
      </c>
      <c r="S2839">
        <f t="shared" si="400"/>
        <v>-6.2994716558545383E-5</v>
      </c>
      <c r="T2839">
        <f>IF(ROW($E2839)&lt;=MAX(VALUE(LEFT(Q$1,FIND("-",Q$1,1)-1)),VALUE(LEFT(R$1,FIND("-",R$1,1)-1)))+VALUE(LEFT(T$1,FIND("-",T$1,1)-1))-1,0,IF(ROW($E2839)=MAX(VALUE(LEFT(Q$1,FIND("-",Q$1,1)-1)),VALUE(LEFT(R$1,FIND("-",R$1,1)-1)))+VALUE(LEFT(T$1,FIND("-",T$1,1)-1)),AVERAGE(INDEX($S:$S,ROW(S2839)-VALUE(LEFT(T$1,FIND("-",T$1,1)-1))+1):S2839),($S2839*(2/(VALUE(LEFT(T$1,FIND("-",T$1,1)-1))+1)))+(T2838*(1-(2/(VALUE(LEFT(T$1,FIND("-",T$1,1)-1))+1))))))</f>
        <v>-6.6219221799826379E-4</v>
      </c>
      <c r="V2839">
        <f t="shared" si="401"/>
        <v>0</v>
      </c>
      <c r="W2839">
        <f>IF(ROW($E2839)&lt;=VALUE(LEFT(W$1,FIND("-",W$1,1)-1))+1,0,IF(ROW($E2838)=VALUE(LEFT(W$1,FIND("-",W$1,1)-1))+1,100-100/(1+ABS((SUMIF(INDEX($V:$V,ROW($V2839)-VALUE(LEFT(W$1,FIND("-",W$1,1)-1))+1):$V2839,"&gt;0",INDEX($V:$V,ROW($V2839)-VALUE(LEFT(W$1,FIND("-",W$1,1)-1))+1):$V2839)/COUNTIF(INDEX($V:$V,ROW($V2839)-VALUE(LEFT(W$1,FIND("-",W$1,1)-1))+1):$V2839,"&gt;0"))/(SUMIF(INDEX($V:$V,ROW($V2839)-VALUE(LEFT(W$1,FIND("-",W$1,1)-1))+1):$V2839,"&lt;0",INDEX($V:$V,ROW($V2839)-VALUE(LEFT(W$1,FIND("-",W$1,1)-1))+1):$V2839)/COUNTIF(INDEX($V:$V,ROW($V2839)-VALUE(LEFT(W$1,FIND("-",W$1,1)-1))+1):$V2839,"&lt;0")))),100-100/(1+ABS((SUMIF(INDEX($V:$V,ROW($V2839)-VALUE(LEFT(W$1,FIND("-",W$1,1)-1))+1):$V2839,"&gt;0",INDEX($V:$V,ROW($V2839)-VALUE(LEFT(W$1,FIND("-",W$1,1)-1))+1):$V2839)/VALUE(LEFT(W$1,FIND("-",W$1,1)-1)))/(SUMIF(INDEX($V:$V,ROW($V2839)-VALUE(LEFT(W$1,FIND("-",W$1,1)-1))+1):$V2839,"&lt;0",INDEX($V:$V,ROW($V2839)-VALUE(LEFT(W$1,FIND("-",W$1,1)-1))+1):$V2839)/VALUE(LEFT(W$1,FIND("-",W$1,1)-1)))))))</f>
        <v>59.999999999999979</v>
      </c>
      <c r="Y2839">
        <f>IF(ROW($E2839)&lt;=VALUE(LEFT(Y$1,FIND("-",Y$1,1)-1)),0,MAX(INDEX(C:C,ROW(C2839)-VALUE(LEFT(Y$1,FIND("-",Y$1,1)-1))+1):C2839))</f>
        <v>0.15</v>
      </c>
      <c r="Z2839">
        <f>IF(ROW($E2839)&lt;=VALUE(LEFT(Z$1,FIND("-",Z$1,1)-1)),0,MIN(INDEX(D:D,ROW(D2839)-VALUE(LEFT(Z$1,FIND("-",Z$1,1)-1))+1):D2839))</f>
        <v>0.14000000000000001</v>
      </c>
      <c r="AA2839">
        <f t="shared" si="405"/>
        <v>49.999999999999858</v>
      </c>
      <c r="AB2839">
        <f>IF(ROW($AA2839)&lt;=VALUE(LEFT(AA$1,FIND("-",AA$1,1)-1))+VALUE(LEFT(AB$1,FIND("-",AB$1,1)-1)-1),0,AVERAGE(INDEX($AA:$AA,ROW($AA2839)-VALUE(LEFT(AB$1,FIND("-",AB$1,1)-1))+1):$AA2839))</f>
        <v>66.666666666666572</v>
      </c>
      <c r="AC2839">
        <f>IF(ROW($AA2839)&lt;=VALUE(LEFT(AA$1,FIND("-",AA$1,1)-1))+VALUE(LEFT(AB$1,FIND("-",AB$1,1)-1)-1)+VALUE(LEFT(AC$1,FIND("-",AC$1,1)-1)-1),0,AVERAGE(INDEX($AB:$AB,ROW($AB2839)-VALUE(LEFT(AC$1,FIND("-",AC$1,1)-1))+1):$AB2839))</f>
        <v>83.333333333333286</v>
      </c>
      <c r="AE2839">
        <f t="shared" si="402"/>
        <v>176138744</v>
      </c>
      <c r="AG2839" t="str">
        <f t="shared" si="404"/>
        <v/>
      </c>
    </row>
    <row r="2840" spans="1:33" x14ac:dyDescent="0.25">
      <c r="A2840" s="6">
        <v>41113</v>
      </c>
      <c r="B2840">
        <v>0.14499999999999999</v>
      </c>
      <c r="C2840">
        <v>0.14499999999999999</v>
      </c>
      <c r="D2840">
        <v>0.14499999999999999</v>
      </c>
      <c r="E2840">
        <v>0.14499999999999999</v>
      </c>
      <c r="F2840">
        <v>0.112</v>
      </c>
      <c r="G2840">
        <v>48000</v>
      </c>
      <c r="I2840" t="str">
        <f t="shared" si="397"/>
        <v/>
      </c>
      <c r="J2840" t="str">
        <f t="shared" si="398"/>
        <v/>
      </c>
      <c r="K2840" t="str">
        <f t="shared" si="399"/>
        <v>Sell</v>
      </c>
      <c r="M2840" s="11" t="str">
        <f t="shared" si="403"/>
        <v>Sell</v>
      </c>
      <c r="O2840">
        <f>IF(ROW($E2840)&lt;=VALUE(LEFT(O$1,FIND("-",O$1,1)-1)),0,IF(ROW($E2840)=VALUE(LEFT(O$1,FIND("-",O$1,1)-1))+1,AVERAGE(INDEX($E:$E,ROW($E2840)-VALUE(LEFT(O$1,FIND("-",O$1,1)-1))):$E2840),($E2840*(2/(VALUE(LEFT(O$1,FIND("-",O$1,1)-1))+1)))+(O2839*(1-(2/(VALUE(LEFT(O$1,FIND("-",O$1,1)-1))+1))))))</f>
        <v>0.14731838343167902</v>
      </c>
      <c r="Q2840">
        <f>IF(ROW($E2840)&lt;=VALUE(LEFT(Q$1,FIND("-",Q$1,1)-1)),0,IF(ROW($E2840)=VALUE(LEFT(Q$1,FIND("-",Q$1,1)-1))+1,AVERAGE(INDEX($E:$E,ROW($E2840)-VALUE(LEFT(Q$1,FIND("-",Q$1,1)-1))):$E2840),($E2840*(2/(VALUE(LEFT(Q$1,FIND("-",Q$1,1)-1))+1)))+(Q2839*(1-(2/(VALUE(LEFT(Q$1,FIND("-",Q$1,1)-1))+1))))))</f>
        <v>0.14583659296689983</v>
      </c>
      <c r="R2840">
        <f>IF(ROW($E2840)&lt;=VALUE(LEFT(R$1,FIND("-",R$1,1)-1)),0,IF(ROW($E2840)=VALUE(LEFT(R$1,FIND("-",R$1,1)-1))+1,AVERAGE(INDEX($E:$E,ROW($E2840)-VALUE(LEFT(R$1,FIND("-",R$1,1)-1))):$E2840),($E2840*(2/(VALUE(LEFT(R$1,FIND("-",R$1,1)-1))+1)))+(R2839*(1-(2/(VALUE(LEFT(R$1,FIND("-",R$1,1)-1))+1))))))</f>
        <v>0.14597379212557593</v>
      </c>
      <c r="S2840">
        <f t="shared" si="400"/>
        <v>-1.3719915867610455E-4</v>
      </c>
      <c r="T2840">
        <f>IF(ROW($E2840)&lt;=MAX(VALUE(LEFT(Q$1,FIND("-",Q$1,1)-1)),VALUE(LEFT(R$1,FIND("-",R$1,1)-1)))+VALUE(LEFT(T$1,FIND("-",T$1,1)-1))-1,0,IF(ROW($E2840)=MAX(VALUE(LEFT(Q$1,FIND("-",Q$1,1)-1)),VALUE(LEFT(R$1,FIND("-",R$1,1)-1)))+VALUE(LEFT(T$1,FIND("-",T$1,1)-1)),AVERAGE(INDEX($S:$S,ROW(S2840)-VALUE(LEFT(T$1,FIND("-",T$1,1)-1))+1):S2840),($S2840*(2/(VALUE(LEFT(T$1,FIND("-",T$1,1)-1))+1)))+(T2839*(1-(2/(VALUE(LEFT(T$1,FIND("-",T$1,1)-1))+1))))))</f>
        <v>-5.5719360613383203E-4</v>
      </c>
      <c r="V2840">
        <f t="shared" si="401"/>
        <v>0</v>
      </c>
      <c r="W2840">
        <f>IF(ROW($E2840)&lt;=VALUE(LEFT(W$1,FIND("-",W$1,1)-1))+1,0,IF(ROW($E2839)=VALUE(LEFT(W$1,FIND("-",W$1,1)-1))+1,100-100/(1+ABS((SUMIF(INDEX($V:$V,ROW($V2840)-VALUE(LEFT(W$1,FIND("-",W$1,1)-1))+1):$V2840,"&gt;0",INDEX($V:$V,ROW($V2840)-VALUE(LEFT(W$1,FIND("-",W$1,1)-1))+1):$V2840)/COUNTIF(INDEX($V:$V,ROW($V2840)-VALUE(LEFT(W$1,FIND("-",W$1,1)-1))+1):$V2840,"&gt;0"))/(SUMIF(INDEX($V:$V,ROW($V2840)-VALUE(LEFT(W$1,FIND("-",W$1,1)-1))+1):$V2840,"&lt;0",INDEX($V:$V,ROW($V2840)-VALUE(LEFT(W$1,FIND("-",W$1,1)-1))+1):$V2840)/COUNTIF(INDEX($V:$V,ROW($V2840)-VALUE(LEFT(W$1,FIND("-",W$1,1)-1))+1):$V2840,"&lt;0")))),100-100/(1+ABS((SUMIF(INDEX($V:$V,ROW($V2840)-VALUE(LEFT(W$1,FIND("-",W$1,1)-1))+1):$V2840,"&gt;0",INDEX($V:$V,ROW($V2840)-VALUE(LEFT(W$1,FIND("-",W$1,1)-1))+1):$V2840)/VALUE(LEFT(W$1,FIND("-",W$1,1)-1)))/(SUMIF(INDEX($V:$V,ROW($V2840)-VALUE(LEFT(W$1,FIND("-",W$1,1)-1))+1):$V2840,"&lt;0",INDEX($V:$V,ROW($V2840)-VALUE(LEFT(W$1,FIND("-",W$1,1)-1))+1):$V2840)/VALUE(LEFT(W$1,FIND("-",W$1,1)-1)))))))</f>
        <v>59.999999999999979</v>
      </c>
      <c r="Y2840">
        <f>IF(ROW($E2840)&lt;=VALUE(LEFT(Y$1,FIND("-",Y$1,1)-1)),0,MAX(INDEX(C:C,ROW(C2840)-VALUE(LEFT(Y$1,FIND("-",Y$1,1)-1))+1):C2840))</f>
        <v>0.15</v>
      </c>
      <c r="Z2840">
        <f>IF(ROW($E2840)&lt;=VALUE(LEFT(Z$1,FIND("-",Z$1,1)-1)),0,MIN(INDEX(D:D,ROW(D2840)-VALUE(LEFT(Z$1,FIND("-",Z$1,1)-1))+1):D2840))</f>
        <v>0.14000000000000001</v>
      </c>
      <c r="AA2840">
        <f t="shared" si="405"/>
        <v>49.999999999999858</v>
      </c>
      <c r="AB2840">
        <f>IF(ROW($AA2840)&lt;=VALUE(LEFT(AA$1,FIND("-",AA$1,1)-1))+VALUE(LEFT(AB$1,FIND("-",AB$1,1)-1)-1),0,AVERAGE(INDEX($AA:$AA,ROW($AA2840)-VALUE(LEFT(AB$1,FIND("-",AB$1,1)-1))+1):$AA2840))</f>
        <v>49.999999999999858</v>
      </c>
      <c r="AC2840">
        <f>IF(ROW($AA2840)&lt;=VALUE(LEFT(AA$1,FIND("-",AA$1,1)-1))+VALUE(LEFT(AB$1,FIND("-",AB$1,1)-1)-1)+VALUE(LEFT(AC$1,FIND("-",AC$1,1)-1)-1),0,AVERAGE(INDEX($AB:$AB,ROW($AB2840)-VALUE(LEFT(AC$1,FIND("-",AC$1,1)-1))+1):$AB2840))</f>
        <v>66.666666666666572</v>
      </c>
      <c r="AE2840">
        <f t="shared" si="402"/>
        <v>176138744</v>
      </c>
      <c r="AG2840" t="str">
        <f t="shared" si="404"/>
        <v>Sell</v>
      </c>
    </row>
    <row r="2841" spans="1:33" x14ac:dyDescent="0.25">
      <c r="A2841" s="6">
        <v>41114</v>
      </c>
      <c r="B2841">
        <v>0.14499999999999999</v>
      </c>
      <c r="C2841">
        <v>0.14499999999999999</v>
      </c>
      <c r="D2841">
        <v>0.14499999999999999</v>
      </c>
      <c r="E2841">
        <v>0.14499999999999999</v>
      </c>
      <c r="F2841">
        <v>0.112</v>
      </c>
      <c r="G2841">
        <v>7000</v>
      </c>
      <c r="I2841" t="str">
        <f t="shared" si="397"/>
        <v/>
      </c>
      <c r="J2841" t="str">
        <f t="shared" si="398"/>
        <v/>
      </c>
      <c r="K2841" t="str">
        <f t="shared" si="399"/>
        <v/>
      </c>
      <c r="M2841" s="11" t="str">
        <f t="shared" si="403"/>
        <v/>
      </c>
      <c r="O2841">
        <f>IF(ROW($E2841)&lt;=VALUE(LEFT(O$1,FIND("-",O$1,1)-1)),0,IF(ROW($E2841)=VALUE(LEFT(O$1,FIND("-",O$1,1)-1))+1,AVERAGE(INDEX($E:$E,ROW($E2841)-VALUE(LEFT(O$1,FIND("-",O$1,1)-1))):$E2841),($E2841*(2/(VALUE(LEFT(O$1,FIND("-",O$1,1)-1))+1)))+(O2840*(1-(2/(VALUE(LEFT(O$1,FIND("-",O$1,1)-1))+1))))))</f>
        <v>0.14729531493982151</v>
      </c>
      <c r="Q2841">
        <f>IF(ROW($E2841)&lt;=VALUE(LEFT(Q$1,FIND("-",Q$1,1)-1)),0,IF(ROW($E2841)=VALUE(LEFT(Q$1,FIND("-",Q$1,1)-1))+1,AVERAGE(INDEX($E:$E,ROW($E2841)-VALUE(LEFT(Q$1,FIND("-",Q$1,1)-1))):$E2841),($E2841*(2/(VALUE(LEFT(Q$1,FIND("-",Q$1,1)-1))+1)))+(Q2840*(1-(2/(VALUE(LEFT(Q$1,FIND("-",Q$1,1)-1))+1))))))</f>
        <v>0.14570788635660753</v>
      </c>
      <c r="R2841">
        <f>IF(ROW($E2841)&lt;=VALUE(LEFT(R$1,FIND("-",R$1,1)-1)),0,IF(ROW($E2841)=VALUE(LEFT(R$1,FIND("-",R$1,1)-1))+1,AVERAGE(INDEX($E:$E,ROW($E2841)-VALUE(LEFT(R$1,FIND("-",R$1,1)-1))):$E2841),($E2841*(2/(VALUE(LEFT(R$1,FIND("-",R$1,1)-1))+1)))+(R2840*(1-(2/(VALUE(LEFT(R$1,FIND("-",R$1,1)-1))+1))))))</f>
        <v>0.14590165937553326</v>
      </c>
      <c r="S2841">
        <f t="shared" si="400"/>
        <v>-1.9377301892573029E-4</v>
      </c>
      <c r="T2841">
        <f>IF(ROW($E2841)&lt;=MAX(VALUE(LEFT(Q$1,FIND("-",Q$1,1)-1)),VALUE(LEFT(R$1,FIND("-",R$1,1)-1)))+VALUE(LEFT(T$1,FIND("-",T$1,1)-1))-1,0,IF(ROW($E2841)=MAX(VALUE(LEFT(Q$1,FIND("-",Q$1,1)-1)),VALUE(LEFT(R$1,FIND("-",R$1,1)-1)))+VALUE(LEFT(T$1,FIND("-",T$1,1)-1)),AVERAGE(INDEX($S:$S,ROW(S2841)-VALUE(LEFT(T$1,FIND("-",T$1,1)-1))+1):S2841),($S2841*(2/(VALUE(LEFT(T$1,FIND("-",T$1,1)-1))+1)))+(T2840*(1-(2/(VALUE(LEFT(T$1,FIND("-",T$1,1)-1))+1))))))</f>
        <v>-4.8450948869221169E-4</v>
      </c>
      <c r="V2841">
        <f t="shared" si="401"/>
        <v>0</v>
      </c>
      <c r="W2841">
        <f>IF(ROW($E2841)&lt;=VALUE(LEFT(W$1,FIND("-",W$1,1)-1))+1,0,IF(ROW($E2840)=VALUE(LEFT(W$1,FIND("-",W$1,1)-1))+1,100-100/(1+ABS((SUMIF(INDEX($V:$V,ROW($V2841)-VALUE(LEFT(W$1,FIND("-",W$1,1)-1))+1):$V2841,"&gt;0",INDEX($V:$V,ROW($V2841)-VALUE(LEFT(W$1,FIND("-",W$1,1)-1))+1):$V2841)/COUNTIF(INDEX($V:$V,ROW($V2841)-VALUE(LEFT(W$1,FIND("-",W$1,1)-1))+1):$V2841,"&gt;0"))/(SUMIF(INDEX($V:$V,ROW($V2841)-VALUE(LEFT(W$1,FIND("-",W$1,1)-1))+1):$V2841,"&lt;0",INDEX($V:$V,ROW($V2841)-VALUE(LEFT(W$1,FIND("-",W$1,1)-1))+1):$V2841)/COUNTIF(INDEX($V:$V,ROW($V2841)-VALUE(LEFT(W$1,FIND("-",W$1,1)-1))+1):$V2841,"&lt;0")))),100-100/(1+ABS((SUMIF(INDEX($V:$V,ROW($V2841)-VALUE(LEFT(W$1,FIND("-",W$1,1)-1))+1):$V2841,"&gt;0",INDEX($V:$V,ROW($V2841)-VALUE(LEFT(W$1,FIND("-",W$1,1)-1))+1):$V2841)/VALUE(LEFT(W$1,FIND("-",W$1,1)-1)))/(SUMIF(INDEX($V:$V,ROW($V2841)-VALUE(LEFT(W$1,FIND("-",W$1,1)-1))+1):$V2841,"&lt;0",INDEX($V:$V,ROW($V2841)-VALUE(LEFT(W$1,FIND("-",W$1,1)-1))+1):$V2841)/VALUE(LEFT(W$1,FIND("-",W$1,1)-1)))))))</f>
        <v>59.999999999999979</v>
      </c>
      <c r="Y2841">
        <f>IF(ROW($E2841)&lt;=VALUE(LEFT(Y$1,FIND("-",Y$1,1)-1)),0,MAX(INDEX(C:C,ROW(C2841)-VALUE(LEFT(Y$1,FIND("-",Y$1,1)-1))+1):C2841))</f>
        <v>0.15</v>
      </c>
      <c r="Z2841">
        <f>IF(ROW($E2841)&lt;=VALUE(LEFT(Z$1,FIND("-",Z$1,1)-1)),0,MIN(INDEX(D:D,ROW(D2841)-VALUE(LEFT(Z$1,FIND("-",Z$1,1)-1))+1):D2841))</f>
        <v>0.14000000000000001</v>
      </c>
      <c r="AA2841">
        <f t="shared" si="405"/>
        <v>49.999999999999858</v>
      </c>
      <c r="AB2841">
        <f>IF(ROW($AA2841)&lt;=VALUE(LEFT(AA$1,FIND("-",AA$1,1)-1))+VALUE(LEFT(AB$1,FIND("-",AB$1,1)-1)-1),0,AVERAGE(INDEX($AA:$AA,ROW($AA2841)-VALUE(LEFT(AB$1,FIND("-",AB$1,1)-1))+1):$AA2841))</f>
        <v>49.999999999999858</v>
      </c>
      <c r="AC2841">
        <f>IF(ROW($AA2841)&lt;=VALUE(LEFT(AA$1,FIND("-",AA$1,1)-1))+VALUE(LEFT(AB$1,FIND("-",AB$1,1)-1)-1)+VALUE(LEFT(AC$1,FIND("-",AC$1,1)-1)-1),0,AVERAGE(INDEX($AB:$AB,ROW($AB2841)-VALUE(LEFT(AC$1,FIND("-",AC$1,1)-1))+1):$AB2841))</f>
        <v>55.555555555555429</v>
      </c>
      <c r="AE2841">
        <f t="shared" si="402"/>
        <v>176138744</v>
      </c>
      <c r="AG2841" t="str">
        <f t="shared" si="404"/>
        <v/>
      </c>
    </row>
    <row r="2842" spans="1:33" x14ac:dyDescent="0.25">
      <c r="A2842" s="6">
        <v>41115</v>
      </c>
      <c r="B2842">
        <v>0.14499999999999999</v>
      </c>
      <c r="C2842">
        <v>0.14499999999999999</v>
      </c>
      <c r="D2842">
        <v>0.14499999999999999</v>
      </c>
      <c r="E2842">
        <v>0.14499999999999999</v>
      </c>
      <c r="F2842">
        <v>0.112</v>
      </c>
      <c r="G2842">
        <v>7500</v>
      </c>
      <c r="I2842" t="str">
        <f t="shared" si="397"/>
        <v/>
      </c>
      <c r="J2842" t="str">
        <f t="shared" si="398"/>
        <v/>
      </c>
      <c r="K2842" t="str">
        <f t="shared" si="399"/>
        <v/>
      </c>
      <c r="M2842" s="11" t="str">
        <f t="shared" si="403"/>
        <v/>
      </c>
      <c r="O2842">
        <f>IF(ROW($E2842)&lt;=VALUE(LEFT(O$1,FIND("-",O$1,1)-1)),0,IF(ROW($E2842)=VALUE(LEFT(O$1,FIND("-",O$1,1)-1))+1,AVERAGE(INDEX($E:$E,ROW($E2842)-VALUE(LEFT(O$1,FIND("-",O$1,1)-1))):$E2842),($E2842*(2/(VALUE(LEFT(O$1,FIND("-",O$1,1)-1))+1)))+(O2841*(1-(2/(VALUE(LEFT(O$1,FIND("-",O$1,1)-1))+1))))))</f>
        <v>0.14727247598519641</v>
      </c>
      <c r="Q2842">
        <f>IF(ROW($E2842)&lt;=VALUE(LEFT(Q$1,FIND("-",Q$1,1)-1)),0,IF(ROW($E2842)=VALUE(LEFT(Q$1,FIND("-",Q$1,1)-1))+1,AVERAGE(INDEX($E:$E,ROW($E2842)-VALUE(LEFT(Q$1,FIND("-",Q$1,1)-1))):$E2842),($E2842*(2/(VALUE(LEFT(Q$1,FIND("-",Q$1,1)-1))+1)))+(Q2841*(1-(2/(VALUE(LEFT(Q$1,FIND("-",Q$1,1)-1))+1))))))</f>
        <v>0.14559898076328329</v>
      </c>
      <c r="R2842">
        <f>IF(ROW($E2842)&lt;=VALUE(LEFT(R$1,FIND("-",R$1,1)-1)),0,IF(ROW($E2842)=VALUE(LEFT(R$1,FIND("-",R$1,1)-1))+1,AVERAGE(INDEX($E:$E,ROW($E2842)-VALUE(LEFT(R$1,FIND("-",R$1,1)-1))):$E2842),($E2842*(2/(VALUE(LEFT(R$1,FIND("-",R$1,1)-1))+1)))+(R2841*(1-(2/(VALUE(LEFT(R$1,FIND("-",R$1,1)-1))+1))))))</f>
        <v>0.14583486979216043</v>
      </c>
      <c r="S2842">
        <f t="shared" si="400"/>
        <v>-2.3588902887713981E-4</v>
      </c>
      <c r="T2842">
        <f>IF(ROW($E2842)&lt;=MAX(VALUE(LEFT(Q$1,FIND("-",Q$1,1)-1)),VALUE(LEFT(R$1,FIND("-",R$1,1)-1)))+VALUE(LEFT(T$1,FIND("-",T$1,1)-1))-1,0,IF(ROW($E2842)=MAX(VALUE(LEFT(Q$1,FIND("-",Q$1,1)-1)),VALUE(LEFT(R$1,FIND("-",R$1,1)-1)))+VALUE(LEFT(T$1,FIND("-",T$1,1)-1)),AVERAGE(INDEX($S:$S,ROW(S2842)-VALUE(LEFT(T$1,FIND("-",T$1,1)-1))+1):S2842),($S2842*(2/(VALUE(LEFT(T$1,FIND("-",T$1,1)-1))+1)))+(T2841*(1-(2/(VALUE(LEFT(T$1,FIND("-",T$1,1)-1))+1))))))</f>
        <v>-4.3478539672919732E-4</v>
      </c>
      <c r="V2842">
        <f t="shared" si="401"/>
        <v>0</v>
      </c>
      <c r="W2842">
        <f>IF(ROW($E2842)&lt;=VALUE(LEFT(W$1,FIND("-",W$1,1)-1))+1,0,IF(ROW($E2841)=VALUE(LEFT(W$1,FIND("-",W$1,1)-1))+1,100-100/(1+ABS((SUMIF(INDEX($V:$V,ROW($V2842)-VALUE(LEFT(W$1,FIND("-",W$1,1)-1))+1):$V2842,"&gt;0",INDEX($V:$V,ROW($V2842)-VALUE(LEFT(W$1,FIND("-",W$1,1)-1))+1):$V2842)/COUNTIF(INDEX($V:$V,ROW($V2842)-VALUE(LEFT(W$1,FIND("-",W$1,1)-1))+1):$V2842,"&gt;0"))/(SUMIF(INDEX($V:$V,ROW($V2842)-VALUE(LEFT(W$1,FIND("-",W$1,1)-1))+1):$V2842,"&lt;0",INDEX($V:$V,ROW($V2842)-VALUE(LEFT(W$1,FIND("-",W$1,1)-1))+1):$V2842)/COUNTIF(INDEX($V:$V,ROW($V2842)-VALUE(LEFT(W$1,FIND("-",W$1,1)-1))+1):$V2842,"&lt;0")))),100-100/(1+ABS((SUMIF(INDEX($V:$V,ROW($V2842)-VALUE(LEFT(W$1,FIND("-",W$1,1)-1))+1):$V2842,"&gt;0",INDEX($V:$V,ROW($V2842)-VALUE(LEFT(W$1,FIND("-",W$1,1)-1))+1):$V2842)/VALUE(LEFT(W$1,FIND("-",W$1,1)-1)))/(SUMIF(INDEX($V:$V,ROW($V2842)-VALUE(LEFT(W$1,FIND("-",W$1,1)-1))+1):$V2842,"&lt;0",INDEX($V:$V,ROW($V2842)-VALUE(LEFT(W$1,FIND("-",W$1,1)-1))+1):$V2842)/VALUE(LEFT(W$1,FIND("-",W$1,1)-1)))))))</f>
        <v>50</v>
      </c>
      <c r="Y2842">
        <f>IF(ROW($E2842)&lt;=VALUE(LEFT(Y$1,FIND("-",Y$1,1)-1)),0,MAX(INDEX(C:C,ROW(C2842)-VALUE(LEFT(Y$1,FIND("-",Y$1,1)-1))+1):C2842))</f>
        <v>0.15</v>
      </c>
      <c r="Z2842">
        <f>IF(ROW($E2842)&lt;=VALUE(LEFT(Z$1,FIND("-",Z$1,1)-1)),0,MIN(INDEX(D:D,ROW(D2842)-VALUE(LEFT(Z$1,FIND("-",Z$1,1)-1))+1):D2842))</f>
        <v>0.14000000000000001</v>
      </c>
      <c r="AA2842">
        <f t="shared" si="405"/>
        <v>49.999999999999858</v>
      </c>
      <c r="AB2842">
        <f>IF(ROW($AA2842)&lt;=VALUE(LEFT(AA$1,FIND("-",AA$1,1)-1))+VALUE(LEFT(AB$1,FIND("-",AB$1,1)-1)-1),0,AVERAGE(INDEX($AA:$AA,ROW($AA2842)-VALUE(LEFT(AB$1,FIND("-",AB$1,1)-1))+1):$AA2842))</f>
        <v>49.999999999999858</v>
      </c>
      <c r="AC2842">
        <f>IF(ROW($AA2842)&lt;=VALUE(LEFT(AA$1,FIND("-",AA$1,1)-1))+VALUE(LEFT(AB$1,FIND("-",AB$1,1)-1)-1)+VALUE(LEFT(AC$1,FIND("-",AC$1,1)-1)-1),0,AVERAGE(INDEX($AB:$AB,ROW($AB2842)-VALUE(LEFT(AC$1,FIND("-",AC$1,1)-1))+1):$AB2842))</f>
        <v>49.999999999999858</v>
      </c>
      <c r="AE2842">
        <f t="shared" si="402"/>
        <v>176138744</v>
      </c>
      <c r="AG2842" t="str">
        <f t="shared" si="404"/>
        <v/>
      </c>
    </row>
    <row r="2843" spans="1:33" x14ac:dyDescent="0.25">
      <c r="A2843" s="6">
        <v>41116</v>
      </c>
      <c r="B2843">
        <v>0.14499999999999999</v>
      </c>
      <c r="C2843">
        <v>0.14499999999999999</v>
      </c>
      <c r="D2843">
        <v>0.14499999999999999</v>
      </c>
      <c r="E2843">
        <v>0.14499999999999999</v>
      </c>
      <c r="F2843">
        <v>0.112</v>
      </c>
      <c r="G2843">
        <v>23600</v>
      </c>
      <c r="I2843" t="str">
        <f t="shared" si="397"/>
        <v/>
      </c>
      <c r="J2843" t="str">
        <f t="shared" si="398"/>
        <v/>
      </c>
      <c r="K2843" t="str">
        <f t="shared" si="399"/>
        <v/>
      </c>
      <c r="M2843" s="11" t="str">
        <f t="shared" si="403"/>
        <v/>
      </c>
      <c r="O2843">
        <f>IF(ROW($E2843)&lt;=VALUE(LEFT(O$1,FIND("-",O$1,1)-1)),0,IF(ROW($E2843)=VALUE(LEFT(O$1,FIND("-",O$1,1)-1))+1,AVERAGE(INDEX($E:$E,ROW($E2843)-VALUE(LEFT(O$1,FIND("-",O$1,1)-1))):$E2843),($E2843*(2/(VALUE(LEFT(O$1,FIND("-",O$1,1)-1))+1)))+(O2842*(1-(2/(VALUE(LEFT(O$1,FIND("-",O$1,1)-1))+1))))))</f>
        <v>0.14724986428385117</v>
      </c>
      <c r="Q2843">
        <f>IF(ROW($E2843)&lt;=VALUE(LEFT(Q$1,FIND("-",Q$1,1)-1)),0,IF(ROW($E2843)=VALUE(LEFT(Q$1,FIND("-",Q$1,1)-1))+1,AVERAGE(INDEX($E:$E,ROW($E2843)-VALUE(LEFT(Q$1,FIND("-",Q$1,1)-1))):$E2843),($E2843*(2/(VALUE(LEFT(Q$1,FIND("-",Q$1,1)-1))+1)))+(Q2842*(1-(2/(VALUE(LEFT(Q$1,FIND("-",Q$1,1)-1))+1))))))</f>
        <v>0.14550682987662433</v>
      </c>
      <c r="R2843">
        <f>IF(ROW($E2843)&lt;=VALUE(LEFT(R$1,FIND("-",R$1,1)-1)),0,IF(ROW($E2843)=VALUE(LEFT(R$1,FIND("-",R$1,1)-1))+1,AVERAGE(INDEX($E:$E,ROW($E2843)-VALUE(LEFT(R$1,FIND("-",R$1,1)-1))):$E2843),($E2843*(2/(VALUE(LEFT(R$1,FIND("-",R$1,1)-1))+1)))+(R2842*(1-(2/(VALUE(LEFT(R$1,FIND("-",R$1,1)-1))+1))))))</f>
        <v>0.14577302758533373</v>
      </c>
      <c r="S2843">
        <f t="shared" si="400"/>
        <v>-2.6619770870939252E-4</v>
      </c>
      <c r="T2843">
        <f>IF(ROW($E2843)&lt;=MAX(VALUE(LEFT(Q$1,FIND("-",Q$1,1)-1)),VALUE(LEFT(R$1,FIND("-",R$1,1)-1)))+VALUE(LEFT(T$1,FIND("-",T$1,1)-1))-1,0,IF(ROW($E2843)=MAX(VALUE(LEFT(Q$1,FIND("-",Q$1,1)-1)),VALUE(LEFT(R$1,FIND("-",R$1,1)-1)))+VALUE(LEFT(T$1,FIND("-",T$1,1)-1)),AVERAGE(INDEX($S:$S,ROW(S2843)-VALUE(LEFT(T$1,FIND("-",T$1,1)-1))+1):S2843),($S2843*(2/(VALUE(LEFT(T$1,FIND("-",T$1,1)-1))+1)))+(T2842*(1-(2/(VALUE(LEFT(T$1,FIND("-",T$1,1)-1))+1))))))</f>
        <v>-4.0106785912523641E-4</v>
      </c>
      <c r="V2843">
        <f t="shared" si="401"/>
        <v>0</v>
      </c>
      <c r="W2843">
        <f>IF(ROW($E2843)&lt;=VALUE(LEFT(W$1,FIND("-",W$1,1)-1))+1,0,IF(ROW($E2842)=VALUE(LEFT(W$1,FIND("-",W$1,1)-1))+1,100-100/(1+ABS((SUMIF(INDEX($V:$V,ROW($V2843)-VALUE(LEFT(W$1,FIND("-",W$1,1)-1))+1):$V2843,"&gt;0",INDEX($V:$V,ROW($V2843)-VALUE(LEFT(W$1,FIND("-",W$1,1)-1))+1):$V2843)/COUNTIF(INDEX($V:$V,ROW($V2843)-VALUE(LEFT(W$1,FIND("-",W$1,1)-1))+1):$V2843,"&gt;0"))/(SUMIF(INDEX($V:$V,ROW($V2843)-VALUE(LEFT(W$1,FIND("-",W$1,1)-1))+1):$V2843,"&lt;0",INDEX($V:$V,ROW($V2843)-VALUE(LEFT(W$1,FIND("-",W$1,1)-1))+1):$V2843)/COUNTIF(INDEX($V:$V,ROW($V2843)-VALUE(LEFT(W$1,FIND("-",W$1,1)-1))+1):$V2843,"&lt;0")))),100-100/(1+ABS((SUMIF(INDEX($V:$V,ROW($V2843)-VALUE(LEFT(W$1,FIND("-",W$1,1)-1))+1):$V2843,"&gt;0",INDEX($V:$V,ROW($V2843)-VALUE(LEFT(W$1,FIND("-",W$1,1)-1))+1):$V2843)/VALUE(LEFT(W$1,FIND("-",W$1,1)-1)))/(SUMIF(INDEX($V:$V,ROW($V2843)-VALUE(LEFT(W$1,FIND("-",W$1,1)-1))+1):$V2843,"&lt;0",INDEX($V:$V,ROW($V2843)-VALUE(LEFT(W$1,FIND("-",W$1,1)-1))+1):$V2843)/VALUE(LEFT(W$1,FIND("-",W$1,1)-1)))))))</f>
        <v>50</v>
      </c>
      <c r="Y2843">
        <f>IF(ROW($E2843)&lt;=VALUE(LEFT(Y$1,FIND("-",Y$1,1)-1)),0,MAX(INDEX(C:C,ROW(C2843)-VALUE(LEFT(Y$1,FIND("-",Y$1,1)-1))+1):C2843))</f>
        <v>0.15</v>
      </c>
      <c r="Z2843">
        <f>IF(ROW($E2843)&lt;=VALUE(LEFT(Z$1,FIND("-",Z$1,1)-1)),0,MIN(INDEX(D:D,ROW(D2843)-VALUE(LEFT(Z$1,FIND("-",Z$1,1)-1))+1):D2843))</f>
        <v>0.14000000000000001</v>
      </c>
      <c r="AA2843">
        <f t="shared" si="405"/>
        <v>49.999999999999858</v>
      </c>
      <c r="AB2843">
        <f>IF(ROW($AA2843)&lt;=VALUE(LEFT(AA$1,FIND("-",AA$1,1)-1))+VALUE(LEFT(AB$1,FIND("-",AB$1,1)-1)-1),0,AVERAGE(INDEX($AA:$AA,ROW($AA2843)-VALUE(LEFT(AB$1,FIND("-",AB$1,1)-1))+1):$AA2843))</f>
        <v>49.999999999999858</v>
      </c>
      <c r="AC2843">
        <f>IF(ROW($AA2843)&lt;=VALUE(LEFT(AA$1,FIND("-",AA$1,1)-1))+VALUE(LEFT(AB$1,FIND("-",AB$1,1)-1)-1)+VALUE(LEFT(AC$1,FIND("-",AC$1,1)-1)-1),0,AVERAGE(INDEX($AB:$AB,ROW($AB2843)-VALUE(LEFT(AC$1,FIND("-",AC$1,1)-1))+1):$AB2843))</f>
        <v>49.999999999999858</v>
      </c>
      <c r="AE2843">
        <f t="shared" si="402"/>
        <v>176138744</v>
      </c>
      <c r="AG2843" t="str">
        <f t="shared" si="404"/>
        <v/>
      </c>
    </row>
    <row r="2844" spans="1:33" x14ac:dyDescent="0.25">
      <c r="A2844" s="6">
        <v>41117</v>
      </c>
      <c r="B2844">
        <v>0.14499999999999999</v>
      </c>
      <c r="C2844">
        <v>0.15</v>
      </c>
      <c r="D2844">
        <v>0.14499999999999999</v>
      </c>
      <c r="E2844">
        <v>0.15</v>
      </c>
      <c r="F2844">
        <v>0.11586200000000001</v>
      </c>
      <c r="G2844">
        <v>51900</v>
      </c>
      <c r="I2844" t="str">
        <f t="shared" si="397"/>
        <v/>
      </c>
      <c r="J2844" t="str">
        <f t="shared" si="398"/>
        <v>Overbought</v>
      </c>
      <c r="K2844" t="str">
        <f t="shared" si="399"/>
        <v/>
      </c>
      <c r="M2844" s="11" t="str">
        <f t="shared" si="403"/>
        <v/>
      </c>
      <c r="O2844">
        <f>IF(ROW($E2844)&lt;=VALUE(LEFT(O$1,FIND("-",O$1,1)-1)),0,IF(ROW($E2844)=VALUE(LEFT(O$1,FIND("-",O$1,1)-1))+1,AVERAGE(INDEX($E:$E,ROW($E2844)-VALUE(LEFT(O$1,FIND("-",O$1,1)-1))):$E2844),($E2844*(2/(VALUE(LEFT(O$1,FIND("-",O$1,1)-1))+1)))+(O2843*(1-(2/(VALUE(LEFT(O$1,FIND("-",O$1,1)-1))+1))))))</f>
        <v>0.14727722881834021</v>
      </c>
      <c r="Q2844">
        <f>IF(ROW($E2844)&lt;=VALUE(LEFT(Q$1,FIND("-",Q$1,1)-1)),0,IF(ROW($E2844)=VALUE(LEFT(Q$1,FIND("-",Q$1,1)-1))+1,AVERAGE(INDEX($E:$E,ROW($E2844)-VALUE(LEFT(Q$1,FIND("-",Q$1,1)-1))):$E2844),($E2844*(2/(VALUE(LEFT(Q$1,FIND("-",Q$1,1)-1))+1)))+(Q2843*(1-(2/(VALUE(LEFT(Q$1,FIND("-",Q$1,1)-1))+1))))))</f>
        <v>0.14619808681868213</v>
      </c>
      <c r="R2844">
        <f>IF(ROW($E2844)&lt;=VALUE(LEFT(R$1,FIND("-",R$1,1)-1)),0,IF(ROW($E2844)=VALUE(LEFT(R$1,FIND("-",R$1,1)-1))+1,AVERAGE(INDEX($E:$E,ROW($E2844)-VALUE(LEFT(R$1,FIND("-",R$1,1)-1))):$E2844),($E2844*(2/(VALUE(LEFT(R$1,FIND("-",R$1,1)-1))+1)))+(R2843*(1-(2/(VALUE(LEFT(R$1,FIND("-",R$1,1)-1))+1))))))</f>
        <v>0.14608613665308678</v>
      </c>
      <c r="S2844">
        <f t="shared" si="400"/>
        <v>1.1195016559534254E-4</v>
      </c>
      <c r="T2844">
        <f>IF(ROW($E2844)&lt;=MAX(VALUE(LEFT(Q$1,FIND("-",Q$1,1)-1)),VALUE(LEFT(R$1,FIND("-",R$1,1)-1)))+VALUE(LEFT(T$1,FIND("-",T$1,1)-1))-1,0,IF(ROW($E2844)=MAX(VALUE(LEFT(Q$1,FIND("-",Q$1,1)-1)),VALUE(LEFT(R$1,FIND("-",R$1,1)-1)))+VALUE(LEFT(T$1,FIND("-",T$1,1)-1)),AVERAGE(INDEX($S:$S,ROW(S2844)-VALUE(LEFT(T$1,FIND("-",T$1,1)-1))+1):S2844),($S2844*(2/(VALUE(LEFT(T$1,FIND("-",T$1,1)-1))+1)))+(T2843*(1-(2/(VALUE(LEFT(T$1,FIND("-",T$1,1)-1))+1))))))</f>
        <v>-2.9846425418112062E-4</v>
      </c>
      <c r="V2844">
        <f t="shared" si="401"/>
        <v>5.0000000000000044E-3</v>
      </c>
      <c r="W2844">
        <f>IF(ROW($E2844)&lt;=VALUE(LEFT(W$1,FIND("-",W$1,1)-1))+1,0,IF(ROW($E2843)=VALUE(LEFT(W$1,FIND("-",W$1,1)-1))+1,100-100/(1+ABS((SUMIF(INDEX($V:$V,ROW($V2844)-VALUE(LEFT(W$1,FIND("-",W$1,1)-1))+1):$V2844,"&gt;0",INDEX($V:$V,ROW($V2844)-VALUE(LEFT(W$1,FIND("-",W$1,1)-1))+1):$V2844)/COUNTIF(INDEX($V:$V,ROW($V2844)-VALUE(LEFT(W$1,FIND("-",W$1,1)-1))+1):$V2844,"&gt;0"))/(SUMIF(INDEX($V:$V,ROW($V2844)-VALUE(LEFT(W$1,FIND("-",W$1,1)-1))+1):$V2844,"&lt;0",INDEX($V:$V,ROW($V2844)-VALUE(LEFT(W$1,FIND("-",W$1,1)-1))+1):$V2844)/COUNTIF(INDEX($V:$V,ROW($V2844)-VALUE(LEFT(W$1,FIND("-",W$1,1)-1))+1):$V2844,"&lt;0")))),100-100/(1+ABS((SUMIF(INDEX($V:$V,ROW($V2844)-VALUE(LEFT(W$1,FIND("-",W$1,1)-1))+1):$V2844,"&gt;0",INDEX($V:$V,ROW($V2844)-VALUE(LEFT(W$1,FIND("-",W$1,1)-1))+1):$V2844)/VALUE(LEFT(W$1,FIND("-",W$1,1)-1)))/(SUMIF(INDEX($V:$V,ROW($V2844)-VALUE(LEFT(W$1,FIND("-",W$1,1)-1))+1):$V2844,"&lt;0",INDEX($V:$V,ROW($V2844)-VALUE(LEFT(W$1,FIND("-",W$1,1)-1))+1):$V2844)/VALUE(LEFT(W$1,FIND("-",W$1,1)-1)))))))</f>
        <v>74.999999999999972</v>
      </c>
      <c r="Y2844">
        <f>IF(ROW($E2844)&lt;=VALUE(LEFT(Y$1,FIND("-",Y$1,1)-1)),0,MAX(INDEX(C:C,ROW(C2844)-VALUE(LEFT(Y$1,FIND("-",Y$1,1)-1))+1):C2844))</f>
        <v>0.15</v>
      </c>
      <c r="Z2844">
        <f>IF(ROW($E2844)&lt;=VALUE(LEFT(Z$1,FIND("-",Z$1,1)-1)),0,MIN(INDEX(D:D,ROW(D2844)-VALUE(LEFT(Z$1,FIND("-",Z$1,1)-1))+1):D2844))</f>
        <v>0.14499999999999999</v>
      </c>
      <c r="AA2844">
        <f t="shared" si="405"/>
        <v>100</v>
      </c>
      <c r="AB2844">
        <f>IF(ROW($AA2844)&lt;=VALUE(LEFT(AA$1,FIND("-",AA$1,1)-1))+VALUE(LEFT(AB$1,FIND("-",AB$1,1)-1)-1),0,AVERAGE(INDEX($AA:$AA,ROW($AA2844)-VALUE(LEFT(AB$1,FIND("-",AB$1,1)-1))+1):$AA2844))</f>
        <v>66.666666666666572</v>
      </c>
      <c r="AC2844">
        <f>IF(ROW($AA2844)&lt;=VALUE(LEFT(AA$1,FIND("-",AA$1,1)-1))+VALUE(LEFT(AB$1,FIND("-",AB$1,1)-1)-1)+VALUE(LEFT(AC$1,FIND("-",AC$1,1)-1)-1),0,AVERAGE(INDEX($AB:$AB,ROW($AB2844)-VALUE(LEFT(AC$1,FIND("-",AC$1,1)-1))+1):$AB2844))</f>
        <v>55.555555555555429</v>
      </c>
      <c r="AE2844">
        <f t="shared" si="402"/>
        <v>176190644</v>
      </c>
      <c r="AG2844" t="str">
        <f t="shared" si="404"/>
        <v/>
      </c>
    </row>
    <row r="2845" spans="1:33" x14ac:dyDescent="0.25">
      <c r="A2845" s="6">
        <v>41120</v>
      </c>
      <c r="B2845">
        <v>0.14000000000000001</v>
      </c>
      <c r="C2845">
        <v>0.14499999999999999</v>
      </c>
      <c r="D2845">
        <v>0.14000000000000001</v>
      </c>
      <c r="E2845">
        <v>0.14499999999999999</v>
      </c>
      <c r="F2845">
        <v>0.112</v>
      </c>
      <c r="G2845">
        <v>5700</v>
      </c>
      <c r="I2845" t="str">
        <f t="shared" si="397"/>
        <v/>
      </c>
      <c r="J2845" t="str">
        <f t="shared" si="398"/>
        <v/>
      </c>
      <c r="K2845" t="str">
        <f t="shared" si="399"/>
        <v/>
      </c>
      <c r="M2845" s="11" t="str">
        <f t="shared" si="403"/>
        <v/>
      </c>
      <c r="O2845">
        <f>IF(ROW($E2845)&lt;=VALUE(LEFT(O$1,FIND("-",O$1,1)-1)),0,IF(ROW($E2845)=VALUE(LEFT(O$1,FIND("-",O$1,1)-1))+1,AVERAGE(INDEX($E:$E,ROW($E2845)-VALUE(LEFT(O$1,FIND("-",O$1,1)-1))):$E2845),($E2845*(2/(VALUE(LEFT(O$1,FIND("-",O$1,1)-1))+1)))+(O2844*(1-(2/(VALUE(LEFT(O$1,FIND("-",O$1,1)-1))+1))))))</f>
        <v>0.14725456982512289</v>
      </c>
      <c r="Q2845">
        <f>IF(ROW($E2845)&lt;=VALUE(LEFT(Q$1,FIND("-",Q$1,1)-1)),0,IF(ROW($E2845)=VALUE(LEFT(Q$1,FIND("-",Q$1,1)-1))+1,AVERAGE(INDEX($E:$E,ROW($E2845)-VALUE(LEFT(Q$1,FIND("-",Q$1,1)-1))):$E2845),($E2845*(2/(VALUE(LEFT(Q$1,FIND("-",Q$1,1)-1))+1)))+(Q2844*(1-(2/(VALUE(LEFT(Q$1,FIND("-",Q$1,1)-1))+1))))))</f>
        <v>0.14601376576965411</v>
      </c>
      <c r="R2845">
        <f>IF(ROW($E2845)&lt;=VALUE(LEFT(R$1,FIND("-",R$1,1)-1)),0,IF(ROW($E2845)=VALUE(LEFT(R$1,FIND("-",R$1,1)-1))+1,AVERAGE(INDEX($E:$E,ROW($E2845)-VALUE(LEFT(R$1,FIND("-",R$1,1)-1))):$E2845),($E2845*(2/(VALUE(LEFT(R$1,FIND("-",R$1,1)-1))+1)))+(R2844*(1-(2/(VALUE(LEFT(R$1,FIND("-",R$1,1)-1))+1))))))</f>
        <v>0.14600568208619147</v>
      </c>
      <c r="S2845">
        <f t="shared" si="400"/>
        <v>8.083683462639657E-6</v>
      </c>
      <c r="T2845">
        <f>IF(ROW($E2845)&lt;=MAX(VALUE(LEFT(Q$1,FIND("-",Q$1,1)-1)),VALUE(LEFT(R$1,FIND("-",R$1,1)-1)))+VALUE(LEFT(T$1,FIND("-",T$1,1)-1))-1,0,IF(ROW($E2845)=MAX(VALUE(LEFT(Q$1,FIND("-",Q$1,1)-1)),VALUE(LEFT(R$1,FIND("-",R$1,1)-1)))+VALUE(LEFT(T$1,FIND("-",T$1,1)-1)),AVERAGE(INDEX($S:$S,ROW(S2845)-VALUE(LEFT(T$1,FIND("-",T$1,1)-1))+1):S2845),($S2845*(2/(VALUE(LEFT(T$1,FIND("-",T$1,1)-1))+1)))+(T2844*(1-(2/(VALUE(LEFT(T$1,FIND("-",T$1,1)-1))+1))))))</f>
        <v>-2.3715466665236856E-4</v>
      </c>
      <c r="V2845">
        <f t="shared" si="401"/>
        <v>-5.0000000000000044E-3</v>
      </c>
      <c r="W2845">
        <f>IF(ROW($E2845)&lt;=VALUE(LEFT(W$1,FIND("-",W$1,1)-1))+1,0,IF(ROW($E2844)=VALUE(LEFT(W$1,FIND("-",W$1,1)-1))+1,100-100/(1+ABS((SUMIF(INDEX($V:$V,ROW($V2845)-VALUE(LEFT(W$1,FIND("-",W$1,1)-1))+1):$V2845,"&gt;0",INDEX($V:$V,ROW($V2845)-VALUE(LEFT(W$1,FIND("-",W$1,1)-1))+1):$V2845)/COUNTIF(INDEX($V:$V,ROW($V2845)-VALUE(LEFT(W$1,FIND("-",W$1,1)-1))+1):$V2845,"&gt;0"))/(SUMIF(INDEX($V:$V,ROW($V2845)-VALUE(LEFT(W$1,FIND("-",W$1,1)-1))+1):$V2845,"&lt;0",INDEX($V:$V,ROW($V2845)-VALUE(LEFT(W$1,FIND("-",W$1,1)-1))+1):$V2845)/COUNTIF(INDEX($V:$V,ROW($V2845)-VALUE(LEFT(W$1,FIND("-",W$1,1)-1))+1):$V2845,"&lt;0")))),100-100/(1+ABS((SUMIF(INDEX($V:$V,ROW($V2845)-VALUE(LEFT(W$1,FIND("-",W$1,1)-1))+1):$V2845,"&gt;0",INDEX($V:$V,ROW($V2845)-VALUE(LEFT(W$1,FIND("-",W$1,1)-1))+1):$V2845)/VALUE(LEFT(W$1,FIND("-",W$1,1)-1)))/(SUMIF(INDEX($V:$V,ROW($V2845)-VALUE(LEFT(W$1,FIND("-",W$1,1)-1))+1):$V2845,"&lt;0",INDEX($V:$V,ROW($V2845)-VALUE(LEFT(W$1,FIND("-",W$1,1)-1))+1):$V2845)/VALUE(LEFT(W$1,FIND("-",W$1,1)-1)))))))</f>
        <v>50</v>
      </c>
      <c r="Y2845">
        <f>IF(ROW($E2845)&lt;=VALUE(LEFT(Y$1,FIND("-",Y$1,1)-1)),0,MAX(INDEX(C:C,ROW(C2845)-VALUE(LEFT(Y$1,FIND("-",Y$1,1)-1))+1):C2845))</f>
        <v>0.15</v>
      </c>
      <c r="Z2845">
        <f>IF(ROW($E2845)&lt;=VALUE(LEFT(Z$1,FIND("-",Z$1,1)-1)),0,MIN(INDEX(D:D,ROW(D2845)-VALUE(LEFT(Z$1,FIND("-",Z$1,1)-1))+1):D2845))</f>
        <v>0.14000000000000001</v>
      </c>
      <c r="AA2845">
        <f t="shared" si="405"/>
        <v>49.999999999999858</v>
      </c>
      <c r="AB2845">
        <f>IF(ROW($AA2845)&lt;=VALUE(LEFT(AA$1,FIND("-",AA$1,1)-1))+VALUE(LEFT(AB$1,FIND("-",AB$1,1)-1)-1),0,AVERAGE(INDEX($AA:$AA,ROW($AA2845)-VALUE(LEFT(AB$1,FIND("-",AB$1,1)-1))+1):$AA2845))</f>
        <v>66.666666666666572</v>
      </c>
      <c r="AC2845">
        <f>IF(ROW($AA2845)&lt;=VALUE(LEFT(AA$1,FIND("-",AA$1,1)-1))+VALUE(LEFT(AB$1,FIND("-",AB$1,1)-1)-1)+VALUE(LEFT(AC$1,FIND("-",AC$1,1)-1)-1),0,AVERAGE(INDEX($AB:$AB,ROW($AB2845)-VALUE(LEFT(AC$1,FIND("-",AC$1,1)-1))+1):$AB2845))</f>
        <v>61.111111111111001</v>
      </c>
      <c r="AE2845">
        <f t="shared" si="402"/>
        <v>176184944</v>
      </c>
      <c r="AG2845" t="str">
        <f t="shared" si="404"/>
        <v/>
      </c>
    </row>
    <row r="2846" spans="1:33" x14ac:dyDescent="0.25">
      <c r="A2846" s="6">
        <v>41121</v>
      </c>
      <c r="B2846">
        <v>0.14499999999999999</v>
      </c>
      <c r="C2846">
        <v>0.14499999999999999</v>
      </c>
      <c r="D2846">
        <v>0.14499999999999999</v>
      </c>
      <c r="E2846">
        <v>0.14499999999999999</v>
      </c>
      <c r="F2846">
        <v>0.112</v>
      </c>
      <c r="G2846">
        <v>100100</v>
      </c>
      <c r="I2846" t="str">
        <f t="shared" si="397"/>
        <v/>
      </c>
      <c r="J2846" t="str">
        <f t="shared" si="398"/>
        <v/>
      </c>
      <c r="K2846" t="str">
        <f t="shared" si="399"/>
        <v/>
      </c>
      <c r="M2846" s="11" t="str">
        <f t="shared" si="403"/>
        <v/>
      </c>
      <c r="O2846">
        <f>IF(ROW($E2846)&lt;=VALUE(LEFT(O$1,FIND("-",O$1,1)-1)),0,IF(ROW($E2846)=VALUE(LEFT(O$1,FIND("-",O$1,1)-1))+1,AVERAGE(INDEX($E:$E,ROW($E2846)-VALUE(LEFT(O$1,FIND("-",O$1,1)-1))):$E2846),($E2846*(2/(VALUE(LEFT(O$1,FIND("-",O$1,1)-1))+1)))+(O2845*(1-(2/(VALUE(LEFT(O$1,FIND("-",O$1,1)-1))+1))))))</f>
        <v>0.14723213629452464</v>
      </c>
      <c r="Q2846">
        <f>IF(ROW($E2846)&lt;=VALUE(LEFT(Q$1,FIND("-",Q$1,1)-1)),0,IF(ROW($E2846)=VALUE(LEFT(Q$1,FIND("-",Q$1,1)-1))+1,AVERAGE(INDEX($E:$E,ROW($E2846)-VALUE(LEFT(Q$1,FIND("-",Q$1,1)-1))):$E2846),($E2846*(2/(VALUE(LEFT(Q$1,FIND("-",Q$1,1)-1))+1)))+(Q2845*(1-(2/(VALUE(LEFT(Q$1,FIND("-",Q$1,1)-1))+1))))))</f>
        <v>0.14585780180509195</v>
      </c>
      <c r="R2846">
        <f>IF(ROW($E2846)&lt;=VALUE(LEFT(R$1,FIND("-",R$1,1)-1)),0,IF(ROW($E2846)=VALUE(LEFT(R$1,FIND("-",R$1,1)-1))+1,AVERAGE(INDEX($E:$E,ROW($E2846)-VALUE(LEFT(R$1,FIND("-",R$1,1)-1))):$E2846),($E2846*(2/(VALUE(LEFT(R$1,FIND("-",R$1,1)-1))+1)))+(R2845*(1-(2/(VALUE(LEFT(R$1,FIND("-",R$1,1)-1))+1))))))</f>
        <v>0.14593118711684397</v>
      </c>
      <c r="S2846">
        <f t="shared" si="400"/>
        <v>-7.3385311752022231E-5</v>
      </c>
      <c r="T2846">
        <f>IF(ROW($E2846)&lt;=MAX(VALUE(LEFT(Q$1,FIND("-",Q$1,1)-1)),VALUE(LEFT(R$1,FIND("-",R$1,1)-1)))+VALUE(LEFT(T$1,FIND("-",T$1,1)-1))-1,0,IF(ROW($E2846)=MAX(VALUE(LEFT(Q$1,FIND("-",Q$1,1)-1)),VALUE(LEFT(R$1,FIND("-",R$1,1)-1)))+VALUE(LEFT(T$1,FIND("-",T$1,1)-1)),AVERAGE(INDEX($S:$S,ROW(S2846)-VALUE(LEFT(T$1,FIND("-",T$1,1)-1))+1):S2846),($S2846*(2/(VALUE(LEFT(T$1,FIND("-",T$1,1)-1))+1)))+(T2845*(1-(2/(VALUE(LEFT(T$1,FIND("-",T$1,1)-1))+1))))))</f>
        <v>-2.0440079567229932E-4</v>
      </c>
      <c r="V2846">
        <f t="shared" si="401"/>
        <v>0</v>
      </c>
      <c r="W2846">
        <f>IF(ROW($E2846)&lt;=VALUE(LEFT(W$1,FIND("-",W$1,1)-1))+1,0,IF(ROW($E2845)=VALUE(LEFT(W$1,FIND("-",W$1,1)-1))+1,100-100/(1+ABS((SUMIF(INDEX($V:$V,ROW($V2846)-VALUE(LEFT(W$1,FIND("-",W$1,1)-1))+1):$V2846,"&gt;0",INDEX($V:$V,ROW($V2846)-VALUE(LEFT(W$1,FIND("-",W$1,1)-1))+1):$V2846)/COUNTIF(INDEX($V:$V,ROW($V2846)-VALUE(LEFT(W$1,FIND("-",W$1,1)-1))+1):$V2846,"&gt;0"))/(SUMIF(INDEX($V:$V,ROW($V2846)-VALUE(LEFT(W$1,FIND("-",W$1,1)-1))+1):$V2846,"&lt;0",INDEX($V:$V,ROW($V2846)-VALUE(LEFT(W$1,FIND("-",W$1,1)-1))+1):$V2846)/COUNTIF(INDEX($V:$V,ROW($V2846)-VALUE(LEFT(W$1,FIND("-",W$1,1)-1))+1):$V2846,"&lt;0")))),100-100/(1+ABS((SUMIF(INDEX($V:$V,ROW($V2846)-VALUE(LEFT(W$1,FIND("-",W$1,1)-1))+1):$V2846,"&gt;0",INDEX($V:$V,ROW($V2846)-VALUE(LEFT(W$1,FIND("-",W$1,1)-1))+1):$V2846)/VALUE(LEFT(W$1,FIND("-",W$1,1)-1)))/(SUMIF(INDEX($V:$V,ROW($V2846)-VALUE(LEFT(W$1,FIND("-",W$1,1)-1))+1):$V2846,"&lt;0",INDEX($V:$V,ROW($V2846)-VALUE(LEFT(W$1,FIND("-",W$1,1)-1))+1):$V2846)/VALUE(LEFT(W$1,FIND("-",W$1,1)-1)))))))</f>
        <v>50</v>
      </c>
      <c r="Y2846">
        <f>IF(ROW($E2846)&lt;=VALUE(LEFT(Y$1,FIND("-",Y$1,1)-1)),0,MAX(INDEX(C:C,ROW(C2846)-VALUE(LEFT(Y$1,FIND("-",Y$1,1)-1))+1):C2846))</f>
        <v>0.15</v>
      </c>
      <c r="Z2846">
        <f>IF(ROW($E2846)&lt;=VALUE(LEFT(Z$1,FIND("-",Z$1,1)-1)),0,MIN(INDEX(D:D,ROW(D2846)-VALUE(LEFT(Z$1,FIND("-",Z$1,1)-1))+1):D2846))</f>
        <v>0.14000000000000001</v>
      </c>
      <c r="AA2846">
        <f t="shared" si="405"/>
        <v>49.999999999999858</v>
      </c>
      <c r="AB2846">
        <f>IF(ROW($AA2846)&lt;=VALUE(LEFT(AA$1,FIND("-",AA$1,1)-1))+VALUE(LEFT(AB$1,FIND("-",AB$1,1)-1)-1),0,AVERAGE(INDEX($AA:$AA,ROW($AA2846)-VALUE(LEFT(AB$1,FIND("-",AB$1,1)-1))+1):$AA2846))</f>
        <v>66.666666666666572</v>
      </c>
      <c r="AC2846">
        <f>IF(ROW($AA2846)&lt;=VALUE(LEFT(AA$1,FIND("-",AA$1,1)-1))+VALUE(LEFT(AB$1,FIND("-",AB$1,1)-1)-1)+VALUE(LEFT(AC$1,FIND("-",AC$1,1)-1)-1),0,AVERAGE(INDEX($AB:$AB,ROW($AB2846)-VALUE(LEFT(AC$1,FIND("-",AC$1,1)-1))+1):$AB2846))</f>
        <v>66.666666666666572</v>
      </c>
      <c r="AE2846">
        <f t="shared" si="402"/>
        <v>176184944</v>
      </c>
      <c r="AG2846" t="str">
        <f t="shared" si="404"/>
        <v/>
      </c>
    </row>
    <row r="2847" spans="1:33" x14ac:dyDescent="0.25">
      <c r="A2847" s="6">
        <v>41122</v>
      </c>
      <c r="B2847">
        <v>0.14499999999999999</v>
      </c>
      <c r="C2847">
        <v>0.14499999999999999</v>
      </c>
      <c r="D2847">
        <v>0.14000000000000001</v>
      </c>
      <c r="E2847">
        <v>0.14000000000000001</v>
      </c>
      <c r="F2847">
        <v>0.108138</v>
      </c>
      <c r="G2847">
        <v>343900</v>
      </c>
      <c r="I2847" t="str">
        <f t="shared" si="397"/>
        <v>Bearish</v>
      </c>
      <c r="J2847" t="str">
        <f t="shared" si="398"/>
        <v/>
      </c>
      <c r="K2847" t="str">
        <f t="shared" si="399"/>
        <v/>
      </c>
      <c r="M2847" s="11" t="str">
        <f t="shared" si="403"/>
        <v/>
      </c>
      <c r="O2847">
        <f>IF(ROW($E2847)&lt;=VALUE(LEFT(O$1,FIND("-",O$1,1)-1)),0,IF(ROW($E2847)=VALUE(LEFT(O$1,FIND("-",O$1,1)-1))+1,AVERAGE(INDEX($E:$E,ROW($E2847)-VALUE(LEFT(O$1,FIND("-",O$1,1)-1))):$E2847),($E2847*(2/(VALUE(LEFT(O$1,FIND("-",O$1,1)-1))+1)))+(O2846*(1-(2/(VALUE(LEFT(O$1,FIND("-",O$1,1)-1))+1))))))</f>
        <v>0.14716017473935525</v>
      </c>
      <c r="Q2847">
        <f>IF(ROW($E2847)&lt;=VALUE(LEFT(Q$1,FIND("-",Q$1,1)-1)),0,IF(ROW($E2847)=VALUE(LEFT(Q$1,FIND("-",Q$1,1)-1))+1,AVERAGE(INDEX($E:$E,ROW($E2847)-VALUE(LEFT(Q$1,FIND("-",Q$1,1)-1))):$E2847),($E2847*(2/(VALUE(LEFT(Q$1,FIND("-",Q$1,1)-1))+1)))+(Q2846*(1-(2/(VALUE(LEFT(Q$1,FIND("-",Q$1,1)-1))+1))))))</f>
        <v>0.14495660152738549</v>
      </c>
      <c r="R2847">
        <f>IF(ROW($E2847)&lt;=VALUE(LEFT(R$1,FIND("-",R$1,1)-1)),0,IF(ROW($E2847)=VALUE(LEFT(R$1,FIND("-",R$1,1)-1))+1,AVERAGE(INDEX($E:$E,ROW($E2847)-VALUE(LEFT(R$1,FIND("-",R$1,1)-1))):$E2847),($E2847*(2/(VALUE(LEFT(R$1,FIND("-",R$1,1)-1))+1)))+(R2846*(1-(2/(VALUE(LEFT(R$1,FIND("-",R$1,1)-1))+1))))))</f>
        <v>0.14549183992300366</v>
      </c>
      <c r="S2847">
        <f t="shared" si="400"/>
        <v>-5.3523839561817055E-4</v>
      </c>
      <c r="T2847">
        <f>IF(ROW($E2847)&lt;=MAX(VALUE(LEFT(Q$1,FIND("-",Q$1,1)-1)),VALUE(LEFT(R$1,FIND("-",R$1,1)-1)))+VALUE(LEFT(T$1,FIND("-",T$1,1)-1))-1,0,IF(ROW($E2847)=MAX(VALUE(LEFT(Q$1,FIND("-",Q$1,1)-1)),VALUE(LEFT(R$1,FIND("-",R$1,1)-1)))+VALUE(LEFT(T$1,FIND("-",T$1,1)-1)),AVERAGE(INDEX($S:$S,ROW(S2847)-VALUE(LEFT(T$1,FIND("-",T$1,1)-1))+1):S2847),($S2847*(2/(VALUE(LEFT(T$1,FIND("-",T$1,1)-1))+1)))+(T2846*(1-(2/(VALUE(LEFT(T$1,FIND("-",T$1,1)-1))+1))))))</f>
        <v>-2.7056831566147358E-4</v>
      </c>
      <c r="V2847">
        <f t="shared" si="401"/>
        <v>-4.9999999999999767E-3</v>
      </c>
      <c r="W2847">
        <f>IF(ROW($E2847)&lt;=VALUE(LEFT(W$1,FIND("-",W$1,1)-1))+1,0,IF(ROW($E2846)=VALUE(LEFT(W$1,FIND("-",W$1,1)-1))+1,100-100/(1+ABS((SUMIF(INDEX($V:$V,ROW($V2847)-VALUE(LEFT(W$1,FIND("-",W$1,1)-1))+1):$V2847,"&gt;0",INDEX($V:$V,ROW($V2847)-VALUE(LEFT(W$1,FIND("-",W$1,1)-1))+1):$V2847)/COUNTIF(INDEX($V:$V,ROW($V2847)-VALUE(LEFT(W$1,FIND("-",W$1,1)-1))+1):$V2847,"&gt;0"))/(SUMIF(INDEX($V:$V,ROW($V2847)-VALUE(LEFT(W$1,FIND("-",W$1,1)-1))+1):$V2847,"&lt;0",INDEX($V:$V,ROW($V2847)-VALUE(LEFT(W$1,FIND("-",W$1,1)-1))+1):$V2847)/COUNTIF(INDEX($V:$V,ROW($V2847)-VALUE(LEFT(W$1,FIND("-",W$1,1)-1))+1):$V2847,"&lt;0")))),100-100/(1+ABS((SUMIF(INDEX($V:$V,ROW($V2847)-VALUE(LEFT(W$1,FIND("-",W$1,1)-1))+1):$V2847,"&gt;0",INDEX($V:$V,ROW($V2847)-VALUE(LEFT(W$1,FIND("-",W$1,1)-1))+1):$V2847)/VALUE(LEFT(W$1,FIND("-",W$1,1)-1)))/(SUMIF(INDEX($V:$V,ROW($V2847)-VALUE(LEFT(W$1,FIND("-",W$1,1)-1))+1):$V2847,"&lt;0",INDEX($V:$V,ROW($V2847)-VALUE(LEFT(W$1,FIND("-",W$1,1)-1))+1):$V2847)/VALUE(LEFT(W$1,FIND("-",W$1,1)-1)))))))</f>
        <v>40.000000000000043</v>
      </c>
      <c r="Y2847">
        <f>IF(ROW($E2847)&lt;=VALUE(LEFT(Y$1,FIND("-",Y$1,1)-1)),0,MAX(INDEX(C:C,ROW(C2847)-VALUE(LEFT(Y$1,FIND("-",Y$1,1)-1))+1):C2847))</f>
        <v>0.15</v>
      </c>
      <c r="Z2847">
        <f>IF(ROW($E2847)&lt;=VALUE(LEFT(Z$1,FIND("-",Z$1,1)-1)),0,MIN(INDEX(D:D,ROW(D2847)-VALUE(LEFT(Z$1,FIND("-",Z$1,1)-1))+1):D2847))</f>
        <v>0.14000000000000001</v>
      </c>
      <c r="AA2847">
        <f t="shared" si="405"/>
        <v>0</v>
      </c>
      <c r="AB2847">
        <f>IF(ROW($AA2847)&lt;=VALUE(LEFT(AA$1,FIND("-",AA$1,1)-1))+VALUE(LEFT(AB$1,FIND("-",AB$1,1)-1)-1),0,AVERAGE(INDEX($AA:$AA,ROW($AA2847)-VALUE(LEFT(AB$1,FIND("-",AB$1,1)-1))+1):$AA2847))</f>
        <v>33.333333333333236</v>
      </c>
      <c r="AC2847">
        <f>IF(ROW($AA2847)&lt;=VALUE(LEFT(AA$1,FIND("-",AA$1,1)-1))+VALUE(LEFT(AB$1,FIND("-",AB$1,1)-1)-1)+VALUE(LEFT(AC$1,FIND("-",AC$1,1)-1)-1),0,AVERAGE(INDEX($AB:$AB,ROW($AB2847)-VALUE(LEFT(AC$1,FIND("-",AC$1,1)-1))+1):$AB2847))</f>
        <v>55.555555555555458</v>
      </c>
      <c r="AE2847">
        <f t="shared" si="402"/>
        <v>175841044</v>
      </c>
      <c r="AG2847" t="str">
        <f t="shared" si="404"/>
        <v/>
      </c>
    </row>
    <row r="2848" spans="1:33" x14ac:dyDescent="0.25">
      <c r="A2848" s="6">
        <v>41123</v>
      </c>
      <c r="B2848">
        <v>0.14000000000000001</v>
      </c>
      <c r="C2848">
        <v>0.14499999999999999</v>
      </c>
      <c r="D2848">
        <v>0.14000000000000001</v>
      </c>
      <c r="E2848">
        <v>0.14499999999999999</v>
      </c>
      <c r="F2848">
        <v>0.112</v>
      </c>
      <c r="G2848">
        <v>170000</v>
      </c>
      <c r="I2848" t="str">
        <f t="shared" si="397"/>
        <v/>
      </c>
      <c r="J2848" t="str">
        <f t="shared" si="398"/>
        <v/>
      </c>
      <c r="K2848" t="str">
        <f t="shared" si="399"/>
        <v/>
      </c>
      <c r="M2848" s="11" t="str">
        <f t="shared" si="403"/>
        <v/>
      </c>
      <c r="O2848">
        <f>IF(ROW($E2848)&lt;=VALUE(LEFT(O$1,FIND("-",O$1,1)-1)),0,IF(ROW($E2848)=VALUE(LEFT(O$1,FIND("-",O$1,1)-1))+1,AVERAGE(INDEX($E:$E,ROW($E2848)-VALUE(LEFT(O$1,FIND("-",O$1,1)-1))):$E2848),($E2848*(2/(VALUE(LEFT(O$1,FIND("-",O$1,1)-1))+1)))+(O2847*(1-(2/(VALUE(LEFT(O$1,FIND("-",O$1,1)-1))+1))))))</f>
        <v>0.14713868046334175</v>
      </c>
      <c r="Q2848">
        <f>IF(ROW($E2848)&lt;=VALUE(LEFT(Q$1,FIND("-",Q$1,1)-1)),0,IF(ROW($E2848)=VALUE(LEFT(Q$1,FIND("-",Q$1,1)-1))+1,AVERAGE(INDEX($E:$E,ROW($E2848)-VALUE(LEFT(Q$1,FIND("-",Q$1,1)-1))):$E2848),($E2848*(2/(VALUE(LEFT(Q$1,FIND("-",Q$1,1)-1))+1)))+(Q2847*(1-(2/(VALUE(LEFT(Q$1,FIND("-",Q$1,1)-1))+1))))))</f>
        <v>0.14496327821548002</v>
      </c>
      <c r="R2848">
        <f>IF(ROW($E2848)&lt;=VALUE(LEFT(R$1,FIND("-",R$1,1)-1)),0,IF(ROW($E2848)=VALUE(LEFT(R$1,FIND("-",R$1,1)-1))+1,AVERAGE(INDEX($E:$E,ROW($E2848)-VALUE(LEFT(R$1,FIND("-",R$1,1)-1))):$E2848),($E2848*(2/(VALUE(LEFT(R$1,FIND("-",R$1,1)-1))+1)))+(R2847*(1-(2/(VALUE(LEFT(R$1,FIND("-",R$1,1)-1))+1))))))</f>
        <v>0.14545540733611451</v>
      </c>
      <c r="S2848">
        <f t="shared" si="400"/>
        <v>-4.9212912063448244E-4</v>
      </c>
      <c r="T2848">
        <f>IF(ROW($E2848)&lt;=MAX(VALUE(LEFT(Q$1,FIND("-",Q$1,1)-1)),VALUE(LEFT(R$1,FIND("-",R$1,1)-1)))+VALUE(LEFT(T$1,FIND("-",T$1,1)-1))-1,0,IF(ROW($E2848)=MAX(VALUE(LEFT(Q$1,FIND("-",Q$1,1)-1)),VALUE(LEFT(R$1,FIND("-",R$1,1)-1)))+VALUE(LEFT(T$1,FIND("-",T$1,1)-1)),AVERAGE(INDEX($S:$S,ROW(S2848)-VALUE(LEFT(T$1,FIND("-",T$1,1)-1))+1):S2848),($S2848*(2/(VALUE(LEFT(T$1,FIND("-",T$1,1)-1))+1)))+(T2847*(1-(2/(VALUE(LEFT(T$1,FIND("-",T$1,1)-1))+1))))))</f>
        <v>-3.1488047665607536E-4</v>
      </c>
      <c r="V2848">
        <f t="shared" si="401"/>
        <v>4.9999999999999767E-3</v>
      </c>
      <c r="W2848">
        <f>IF(ROW($E2848)&lt;=VALUE(LEFT(W$1,FIND("-",W$1,1)-1))+1,0,IF(ROW($E2847)=VALUE(LEFT(W$1,FIND("-",W$1,1)-1))+1,100-100/(1+ABS((SUMIF(INDEX($V:$V,ROW($V2848)-VALUE(LEFT(W$1,FIND("-",W$1,1)-1))+1):$V2848,"&gt;0",INDEX($V:$V,ROW($V2848)-VALUE(LEFT(W$1,FIND("-",W$1,1)-1))+1):$V2848)/COUNTIF(INDEX($V:$V,ROW($V2848)-VALUE(LEFT(W$1,FIND("-",W$1,1)-1))+1):$V2848,"&gt;0"))/(SUMIF(INDEX($V:$V,ROW($V2848)-VALUE(LEFT(W$1,FIND("-",W$1,1)-1))+1):$V2848,"&lt;0",INDEX($V:$V,ROW($V2848)-VALUE(LEFT(W$1,FIND("-",W$1,1)-1))+1):$V2848)/COUNTIF(INDEX($V:$V,ROW($V2848)-VALUE(LEFT(W$1,FIND("-",W$1,1)-1))+1):$V2848,"&lt;0")))),100-100/(1+ABS((SUMIF(INDEX($V:$V,ROW($V2848)-VALUE(LEFT(W$1,FIND("-",W$1,1)-1))+1):$V2848,"&gt;0",INDEX($V:$V,ROW($V2848)-VALUE(LEFT(W$1,FIND("-",W$1,1)-1))+1):$V2848)/VALUE(LEFT(W$1,FIND("-",W$1,1)-1)))/(SUMIF(INDEX($V:$V,ROW($V2848)-VALUE(LEFT(W$1,FIND("-",W$1,1)-1))+1):$V2848,"&lt;0",INDEX($V:$V,ROW($V2848)-VALUE(LEFT(W$1,FIND("-",W$1,1)-1))+1):$V2848)/VALUE(LEFT(W$1,FIND("-",W$1,1)-1)))))))</f>
        <v>50</v>
      </c>
      <c r="Y2848">
        <f>IF(ROW($E2848)&lt;=VALUE(LEFT(Y$1,FIND("-",Y$1,1)-1)),0,MAX(INDEX(C:C,ROW(C2848)-VALUE(LEFT(Y$1,FIND("-",Y$1,1)-1))+1):C2848))</f>
        <v>0.15</v>
      </c>
      <c r="Z2848">
        <f>IF(ROW($E2848)&lt;=VALUE(LEFT(Z$1,FIND("-",Z$1,1)-1)),0,MIN(INDEX(D:D,ROW(D2848)-VALUE(LEFT(Z$1,FIND("-",Z$1,1)-1))+1):D2848))</f>
        <v>0.14000000000000001</v>
      </c>
      <c r="AA2848">
        <f t="shared" si="405"/>
        <v>49.999999999999858</v>
      </c>
      <c r="AB2848">
        <f>IF(ROW($AA2848)&lt;=VALUE(LEFT(AA$1,FIND("-",AA$1,1)-1))+VALUE(LEFT(AB$1,FIND("-",AB$1,1)-1)-1),0,AVERAGE(INDEX($AA:$AA,ROW($AA2848)-VALUE(LEFT(AB$1,FIND("-",AB$1,1)-1))+1):$AA2848))</f>
        <v>33.333333333333236</v>
      </c>
      <c r="AC2848">
        <f>IF(ROW($AA2848)&lt;=VALUE(LEFT(AA$1,FIND("-",AA$1,1)-1))+VALUE(LEFT(AB$1,FIND("-",AB$1,1)-1)-1)+VALUE(LEFT(AC$1,FIND("-",AC$1,1)-1)-1),0,AVERAGE(INDEX($AB:$AB,ROW($AB2848)-VALUE(LEFT(AC$1,FIND("-",AC$1,1)-1))+1):$AB2848))</f>
        <v>44.444444444444343</v>
      </c>
      <c r="AE2848">
        <f t="shared" si="402"/>
        <v>176011044</v>
      </c>
      <c r="AG2848" t="str">
        <f t="shared" si="404"/>
        <v/>
      </c>
    </row>
    <row r="2849" spans="1:33" x14ac:dyDescent="0.25">
      <c r="A2849" s="6">
        <v>41124</v>
      </c>
      <c r="B2849">
        <v>0.14000000000000001</v>
      </c>
      <c r="C2849">
        <v>0.14000000000000001</v>
      </c>
      <c r="D2849">
        <v>0.14000000000000001</v>
      </c>
      <c r="E2849">
        <v>0.14000000000000001</v>
      </c>
      <c r="F2849">
        <v>0.108138</v>
      </c>
      <c r="G2849">
        <v>58400</v>
      </c>
      <c r="I2849" t="str">
        <f t="shared" si="397"/>
        <v/>
      </c>
      <c r="J2849" t="str">
        <f t="shared" si="398"/>
        <v/>
      </c>
      <c r="K2849" t="str">
        <f t="shared" si="399"/>
        <v/>
      </c>
      <c r="M2849" s="11" t="str">
        <f t="shared" si="403"/>
        <v/>
      </c>
      <c r="O2849">
        <f>IF(ROW($E2849)&lt;=VALUE(LEFT(O$1,FIND("-",O$1,1)-1)),0,IF(ROW($E2849)=VALUE(LEFT(O$1,FIND("-",O$1,1)-1))+1,AVERAGE(INDEX($E:$E,ROW($E2849)-VALUE(LEFT(O$1,FIND("-",O$1,1)-1))):$E2849),($E2849*(2/(VALUE(LEFT(O$1,FIND("-",O$1,1)-1))+1)))+(O2848*(1-(2/(VALUE(LEFT(O$1,FIND("-",O$1,1)-1))+1))))))</f>
        <v>0.14706764881694034</v>
      </c>
      <c r="Q2849">
        <f>IF(ROW($E2849)&lt;=VALUE(LEFT(Q$1,FIND("-",Q$1,1)-1)),0,IF(ROW($E2849)=VALUE(LEFT(Q$1,FIND("-",Q$1,1)-1))+1,AVERAGE(INDEX($E:$E,ROW($E2849)-VALUE(LEFT(Q$1,FIND("-",Q$1,1)-1))):$E2849),($E2849*(2/(VALUE(LEFT(Q$1,FIND("-",Q$1,1)-1))+1)))+(Q2848*(1-(2/(VALUE(LEFT(Q$1,FIND("-",Q$1,1)-1))+1))))))</f>
        <v>0.14419969695156001</v>
      </c>
      <c r="R2849">
        <f>IF(ROW($E2849)&lt;=VALUE(LEFT(R$1,FIND("-",R$1,1)-1)),0,IF(ROW($E2849)=VALUE(LEFT(R$1,FIND("-",R$1,1)-1))+1,AVERAGE(INDEX($E:$E,ROW($E2849)-VALUE(LEFT(R$1,FIND("-",R$1,1)-1))):$E2849),($E2849*(2/(VALUE(LEFT(R$1,FIND("-",R$1,1)-1))+1)))+(R2848*(1-(2/(VALUE(LEFT(R$1,FIND("-",R$1,1)-1))+1))))))</f>
        <v>0.14505130308899492</v>
      </c>
      <c r="S2849">
        <f t="shared" si="400"/>
        <v>-8.5160613743490154E-4</v>
      </c>
      <c r="T2849">
        <f>IF(ROW($E2849)&lt;=MAX(VALUE(LEFT(Q$1,FIND("-",Q$1,1)-1)),VALUE(LEFT(R$1,FIND("-",R$1,1)-1)))+VALUE(LEFT(T$1,FIND("-",T$1,1)-1))-1,0,IF(ROW($E2849)=MAX(VALUE(LEFT(Q$1,FIND("-",Q$1,1)-1)),VALUE(LEFT(R$1,FIND("-",R$1,1)-1)))+VALUE(LEFT(T$1,FIND("-",T$1,1)-1)),AVERAGE(INDEX($S:$S,ROW(S2849)-VALUE(LEFT(T$1,FIND("-",T$1,1)-1))+1):S2849),($S2849*(2/(VALUE(LEFT(T$1,FIND("-",T$1,1)-1))+1)))+(T2848*(1-(2/(VALUE(LEFT(T$1,FIND("-",T$1,1)-1))+1))))))</f>
        <v>-4.222256088118406E-4</v>
      </c>
      <c r="V2849">
        <f t="shared" si="401"/>
        <v>-4.9999999999999767E-3</v>
      </c>
      <c r="W2849">
        <f>IF(ROW($E2849)&lt;=VALUE(LEFT(W$1,FIND("-",W$1,1)-1))+1,0,IF(ROW($E2848)=VALUE(LEFT(W$1,FIND("-",W$1,1)-1))+1,100-100/(1+ABS((SUMIF(INDEX($V:$V,ROW($V2849)-VALUE(LEFT(W$1,FIND("-",W$1,1)-1))+1):$V2849,"&gt;0",INDEX($V:$V,ROW($V2849)-VALUE(LEFT(W$1,FIND("-",W$1,1)-1))+1):$V2849)/COUNTIF(INDEX($V:$V,ROW($V2849)-VALUE(LEFT(W$1,FIND("-",W$1,1)-1))+1):$V2849,"&gt;0"))/(SUMIF(INDEX($V:$V,ROW($V2849)-VALUE(LEFT(W$1,FIND("-",W$1,1)-1))+1):$V2849,"&lt;0",INDEX($V:$V,ROW($V2849)-VALUE(LEFT(W$1,FIND("-",W$1,1)-1))+1):$V2849)/COUNTIF(INDEX($V:$V,ROW($V2849)-VALUE(LEFT(W$1,FIND("-",W$1,1)-1))+1):$V2849,"&lt;0")))),100-100/(1+ABS((SUMIF(INDEX($V:$V,ROW($V2849)-VALUE(LEFT(W$1,FIND("-",W$1,1)-1))+1):$V2849,"&gt;0",INDEX($V:$V,ROW($V2849)-VALUE(LEFT(W$1,FIND("-",W$1,1)-1))+1):$V2849)/VALUE(LEFT(W$1,FIND("-",W$1,1)-1)))/(SUMIF(INDEX($V:$V,ROW($V2849)-VALUE(LEFT(W$1,FIND("-",W$1,1)-1))+1):$V2849,"&lt;0",INDEX($V:$V,ROW($V2849)-VALUE(LEFT(W$1,FIND("-",W$1,1)-1))+1):$V2849)/VALUE(LEFT(W$1,FIND("-",W$1,1)-1)))))))</f>
        <v>33.333333333333329</v>
      </c>
      <c r="Y2849">
        <f>IF(ROW($E2849)&lt;=VALUE(LEFT(Y$1,FIND("-",Y$1,1)-1)),0,MAX(INDEX(C:C,ROW(C2849)-VALUE(LEFT(Y$1,FIND("-",Y$1,1)-1))+1):C2849))</f>
        <v>0.15</v>
      </c>
      <c r="Z2849">
        <f>IF(ROW($E2849)&lt;=VALUE(LEFT(Z$1,FIND("-",Z$1,1)-1)),0,MIN(INDEX(D:D,ROW(D2849)-VALUE(LEFT(Z$1,FIND("-",Z$1,1)-1))+1):D2849))</f>
        <v>0.14000000000000001</v>
      </c>
      <c r="AA2849">
        <f t="shared" si="405"/>
        <v>0</v>
      </c>
      <c r="AB2849">
        <f>IF(ROW($AA2849)&lt;=VALUE(LEFT(AA$1,FIND("-",AA$1,1)-1))+VALUE(LEFT(AB$1,FIND("-",AB$1,1)-1)-1),0,AVERAGE(INDEX($AA:$AA,ROW($AA2849)-VALUE(LEFT(AB$1,FIND("-",AB$1,1)-1))+1):$AA2849))</f>
        <v>16.666666666666618</v>
      </c>
      <c r="AC2849">
        <f>IF(ROW($AA2849)&lt;=VALUE(LEFT(AA$1,FIND("-",AA$1,1)-1))+VALUE(LEFT(AB$1,FIND("-",AB$1,1)-1)-1)+VALUE(LEFT(AC$1,FIND("-",AC$1,1)-1)-1),0,AVERAGE(INDEX($AB:$AB,ROW($AB2849)-VALUE(LEFT(AC$1,FIND("-",AC$1,1)-1))+1):$AB2849))</f>
        <v>27.777777777777697</v>
      </c>
      <c r="AE2849">
        <f t="shared" si="402"/>
        <v>175952644</v>
      </c>
      <c r="AG2849" t="str">
        <f t="shared" si="404"/>
        <v/>
      </c>
    </row>
    <row r="2850" spans="1:33" x14ac:dyDescent="0.25">
      <c r="A2850" s="6">
        <v>41127</v>
      </c>
      <c r="B2850">
        <v>0.14000000000000001</v>
      </c>
      <c r="C2850">
        <v>0.14000000000000001</v>
      </c>
      <c r="D2850">
        <v>0.14000000000000001</v>
      </c>
      <c r="E2850">
        <v>0.14000000000000001</v>
      </c>
      <c r="F2850">
        <v>0.108138</v>
      </c>
      <c r="G2850">
        <v>68000</v>
      </c>
      <c r="I2850" t="str">
        <f t="shared" si="397"/>
        <v/>
      </c>
      <c r="J2850" t="str">
        <f t="shared" si="398"/>
        <v/>
      </c>
      <c r="K2850" t="str">
        <f t="shared" si="399"/>
        <v/>
      </c>
      <c r="M2850" s="11" t="str">
        <f t="shared" si="403"/>
        <v/>
      </c>
      <c r="O2850">
        <f>IF(ROW($E2850)&lt;=VALUE(LEFT(O$1,FIND("-",O$1,1)-1)),0,IF(ROW($E2850)=VALUE(LEFT(O$1,FIND("-",O$1,1)-1))+1,AVERAGE(INDEX($E:$E,ROW($E2850)-VALUE(LEFT(O$1,FIND("-",O$1,1)-1))):$E2850),($E2850*(2/(VALUE(LEFT(O$1,FIND("-",O$1,1)-1))+1)))+(O2849*(1-(2/(VALUE(LEFT(O$1,FIND("-",O$1,1)-1))+1))))))</f>
        <v>0.14699732395309018</v>
      </c>
      <c r="Q2850">
        <f>IF(ROW($E2850)&lt;=VALUE(LEFT(Q$1,FIND("-",Q$1,1)-1)),0,IF(ROW($E2850)=VALUE(LEFT(Q$1,FIND("-",Q$1,1)-1))+1,AVERAGE(INDEX($E:$E,ROW($E2850)-VALUE(LEFT(Q$1,FIND("-",Q$1,1)-1))):$E2850),($E2850*(2/(VALUE(LEFT(Q$1,FIND("-",Q$1,1)-1))+1)))+(Q2849*(1-(2/(VALUE(LEFT(Q$1,FIND("-",Q$1,1)-1))+1))))))</f>
        <v>0.14355358972824309</v>
      </c>
      <c r="R2850">
        <f>IF(ROW($E2850)&lt;=VALUE(LEFT(R$1,FIND("-",R$1,1)-1)),0,IF(ROW($E2850)=VALUE(LEFT(R$1,FIND("-",R$1,1)-1))+1,AVERAGE(INDEX($E:$E,ROW($E2850)-VALUE(LEFT(R$1,FIND("-",R$1,1)-1))):$E2850),($E2850*(2/(VALUE(LEFT(R$1,FIND("-",R$1,1)-1))+1)))+(R2849*(1-(2/(VALUE(LEFT(R$1,FIND("-",R$1,1)-1))+1))))))</f>
        <v>0.1446771324898101</v>
      </c>
      <c r="S2850">
        <f t="shared" si="400"/>
        <v>-1.1235427615670091E-3</v>
      </c>
      <c r="T2850">
        <f>IF(ROW($E2850)&lt;=MAX(VALUE(LEFT(Q$1,FIND("-",Q$1,1)-1)),VALUE(LEFT(R$1,FIND("-",R$1,1)-1)))+VALUE(LEFT(T$1,FIND("-",T$1,1)-1))-1,0,IF(ROW($E2850)=MAX(VALUE(LEFT(Q$1,FIND("-",Q$1,1)-1)),VALUE(LEFT(R$1,FIND("-",R$1,1)-1)))+VALUE(LEFT(T$1,FIND("-",T$1,1)-1)),AVERAGE(INDEX($S:$S,ROW(S2850)-VALUE(LEFT(T$1,FIND("-",T$1,1)-1))+1):S2850),($S2850*(2/(VALUE(LEFT(T$1,FIND("-",T$1,1)-1))+1)))+(T2849*(1-(2/(VALUE(LEFT(T$1,FIND("-",T$1,1)-1))+1))))))</f>
        <v>-5.6248903936287429E-4</v>
      </c>
      <c r="V2850">
        <f t="shared" si="401"/>
        <v>0</v>
      </c>
      <c r="W2850">
        <f>IF(ROW($E2850)&lt;=VALUE(LEFT(W$1,FIND("-",W$1,1)-1))+1,0,IF(ROW($E2849)=VALUE(LEFT(W$1,FIND("-",W$1,1)-1))+1,100-100/(1+ABS((SUMIF(INDEX($V:$V,ROW($V2850)-VALUE(LEFT(W$1,FIND("-",W$1,1)-1))+1):$V2850,"&gt;0",INDEX($V:$V,ROW($V2850)-VALUE(LEFT(W$1,FIND("-",W$1,1)-1))+1):$V2850)/COUNTIF(INDEX($V:$V,ROW($V2850)-VALUE(LEFT(W$1,FIND("-",W$1,1)-1))+1):$V2850,"&gt;0"))/(SUMIF(INDEX($V:$V,ROW($V2850)-VALUE(LEFT(W$1,FIND("-",W$1,1)-1))+1):$V2850,"&lt;0",INDEX($V:$V,ROW($V2850)-VALUE(LEFT(W$1,FIND("-",W$1,1)-1))+1):$V2850)/COUNTIF(INDEX($V:$V,ROW($V2850)-VALUE(LEFT(W$1,FIND("-",W$1,1)-1))+1):$V2850,"&lt;0")))),100-100/(1+ABS((SUMIF(INDEX($V:$V,ROW($V2850)-VALUE(LEFT(W$1,FIND("-",W$1,1)-1))+1):$V2850,"&gt;0",INDEX($V:$V,ROW($V2850)-VALUE(LEFT(W$1,FIND("-",W$1,1)-1))+1):$V2850)/VALUE(LEFT(W$1,FIND("-",W$1,1)-1)))/(SUMIF(INDEX($V:$V,ROW($V2850)-VALUE(LEFT(W$1,FIND("-",W$1,1)-1))+1):$V2850,"&lt;0",INDEX($V:$V,ROW($V2850)-VALUE(LEFT(W$1,FIND("-",W$1,1)-1))+1):$V2850)/VALUE(LEFT(W$1,FIND("-",W$1,1)-1)))))))</f>
        <v>33.333333333333329</v>
      </c>
      <c r="Y2850">
        <f>IF(ROW($E2850)&lt;=VALUE(LEFT(Y$1,FIND("-",Y$1,1)-1)),0,MAX(INDEX(C:C,ROW(C2850)-VALUE(LEFT(Y$1,FIND("-",Y$1,1)-1))+1):C2850))</f>
        <v>0.15</v>
      </c>
      <c r="Z2850">
        <f>IF(ROW($E2850)&lt;=VALUE(LEFT(Z$1,FIND("-",Z$1,1)-1)),0,MIN(INDEX(D:D,ROW(D2850)-VALUE(LEFT(Z$1,FIND("-",Z$1,1)-1))+1):D2850))</f>
        <v>0.14000000000000001</v>
      </c>
      <c r="AA2850">
        <f t="shared" si="405"/>
        <v>0</v>
      </c>
      <c r="AB2850">
        <f>IF(ROW($AA2850)&lt;=VALUE(LEFT(AA$1,FIND("-",AA$1,1)-1))+VALUE(LEFT(AB$1,FIND("-",AB$1,1)-1)-1),0,AVERAGE(INDEX($AA:$AA,ROW($AA2850)-VALUE(LEFT(AB$1,FIND("-",AB$1,1)-1))+1):$AA2850))</f>
        <v>16.666666666666618</v>
      </c>
      <c r="AC2850">
        <f>IF(ROW($AA2850)&lt;=VALUE(LEFT(AA$1,FIND("-",AA$1,1)-1))+VALUE(LEFT(AB$1,FIND("-",AB$1,1)-1)-1)+VALUE(LEFT(AC$1,FIND("-",AC$1,1)-1)-1),0,AVERAGE(INDEX($AB:$AB,ROW($AB2850)-VALUE(LEFT(AC$1,FIND("-",AC$1,1)-1))+1):$AB2850))</f>
        <v>22.222222222222157</v>
      </c>
      <c r="AE2850">
        <f t="shared" si="402"/>
        <v>175952644</v>
      </c>
      <c r="AG2850" t="str">
        <f t="shared" si="404"/>
        <v/>
      </c>
    </row>
    <row r="2851" spans="1:33" x14ac:dyDescent="0.25">
      <c r="A2851" s="6">
        <v>41128</v>
      </c>
      <c r="B2851">
        <v>0.14000000000000001</v>
      </c>
      <c r="C2851">
        <v>0.14499999999999999</v>
      </c>
      <c r="D2851">
        <v>0.14000000000000001</v>
      </c>
      <c r="E2851">
        <v>0.14000000000000001</v>
      </c>
      <c r="F2851">
        <v>0.108138</v>
      </c>
      <c r="G2851">
        <v>628300</v>
      </c>
      <c r="I2851" t="str">
        <f t="shared" si="397"/>
        <v/>
      </c>
      <c r="J2851" t="str">
        <f t="shared" si="398"/>
        <v/>
      </c>
      <c r="K2851" t="str">
        <f t="shared" si="399"/>
        <v>Oversold Above %D</v>
      </c>
      <c r="M2851" s="11" t="str">
        <f t="shared" si="403"/>
        <v/>
      </c>
      <c r="O2851">
        <f>IF(ROW($E2851)&lt;=VALUE(LEFT(O$1,FIND("-",O$1,1)-1)),0,IF(ROW($E2851)=VALUE(LEFT(O$1,FIND("-",O$1,1)-1))+1,AVERAGE(INDEX($E:$E,ROW($E2851)-VALUE(LEFT(O$1,FIND("-",O$1,1)-1))):$E2851),($E2851*(2/(VALUE(LEFT(O$1,FIND("-",O$1,1)-1))+1)))+(O2850*(1-(2/(VALUE(LEFT(O$1,FIND("-",O$1,1)-1))+1))))))</f>
        <v>0.14692769883912907</v>
      </c>
      <c r="Q2851">
        <f>IF(ROW($E2851)&lt;=VALUE(LEFT(Q$1,FIND("-",Q$1,1)-1)),0,IF(ROW($E2851)=VALUE(LEFT(Q$1,FIND("-",Q$1,1)-1))+1,AVERAGE(INDEX($E:$E,ROW($E2851)-VALUE(LEFT(Q$1,FIND("-",Q$1,1)-1))):$E2851),($E2851*(2/(VALUE(LEFT(Q$1,FIND("-",Q$1,1)-1))+1)))+(Q2850*(1-(2/(VALUE(LEFT(Q$1,FIND("-",Q$1,1)-1))+1))))))</f>
        <v>0.1430068836162057</v>
      </c>
      <c r="R2851">
        <f>IF(ROW($E2851)&lt;=VALUE(LEFT(R$1,FIND("-",R$1,1)-1)),0,IF(ROW($E2851)=VALUE(LEFT(R$1,FIND("-",R$1,1)-1))+1,AVERAGE(INDEX($E:$E,ROW($E2851)-VALUE(LEFT(R$1,FIND("-",R$1,1)-1))):$E2851),($E2851*(2/(VALUE(LEFT(R$1,FIND("-",R$1,1)-1))+1)))+(R2850*(1-(2/(VALUE(LEFT(R$1,FIND("-",R$1,1)-1))+1))))))</f>
        <v>0.14433067823130563</v>
      </c>
      <c r="S2851">
        <f t="shared" si="400"/>
        <v>-1.3237946150999325E-3</v>
      </c>
      <c r="T2851">
        <f>IF(ROW($E2851)&lt;=MAX(VALUE(LEFT(Q$1,FIND("-",Q$1,1)-1)),VALUE(LEFT(R$1,FIND("-",R$1,1)-1)))+VALUE(LEFT(T$1,FIND("-",T$1,1)-1))-1,0,IF(ROW($E2851)=MAX(VALUE(LEFT(Q$1,FIND("-",Q$1,1)-1)),VALUE(LEFT(R$1,FIND("-",R$1,1)-1)))+VALUE(LEFT(T$1,FIND("-",T$1,1)-1)),AVERAGE(INDEX($S:$S,ROW(S2851)-VALUE(LEFT(T$1,FIND("-",T$1,1)-1))+1):S2851),($S2851*(2/(VALUE(LEFT(T$1,FIND("-",T$1,1)-1))+1)))+(T2850*(1-(2/(VALUE(LEFT(T$1,FIND("-",T$1,1)-1))+1))))))</f>
        <v>-7.1475015451028597E-4</v>
      </c>
      <c r="V2851">
        <f t="shared" si="401"/>
        <v>0</v>
      </c>
      <c r="W2851">
        <f>IF(ROW($E2851)&lt;=VALUE(LEFT(W$1,FIND("-",W$1,1)-1))+1,0,IF(ROW($E2850)=VALUE(LEFT(W$1,FIND("-",W$1,1)-1))+1,100-100/(1+ABS((SUMIF(INDEX($V:$V,ROW($V2851)-VALUE(LEFT(W$1,FIND("-",W$1,1)-1))+1):$V2851,"&gt;0",INDEX($V:$V,ROW($V2851)-VALUE(LEFT(W$1,FIND("-",W$1,1)-1))+1):$V2851)/COUNTIF(INDEX($V:$V,ROW($V2851)-VALUE(LEFT(W$1,FIND("-",W$1,1)-1))+1):$V2851,"&gt;0"))/(SUMIF(INDEX($V:$V,ROW($V2851)-VALUE(LEFT(W$1,FIND("-",W$1,1)-1))+1):$V2851,"&lt;0",INDEX($V:$V,ROW($V2851)-VALUE(LEFT(W$1,FIND("-",W$1,1)-1))+1):$V2851)/COUNTIF(INDEX($V:$V,ROW($V2851)-VALUE(LEFT(W$1,FIND("-",W$1,1)-1))+1):$V2851,"&lt;0")))),100-100/(1+ABS((SUMIF(INDEX($V:$V,ROW($V2851)-VALUE(LEFT(W$1,FIND("-",W$1,1)-1))+1):$V2851,"&gt;0",INDEX($V:$V,ROW($V2851)-VALUE(LEFT(W$1,FIND("-",W$1,1)-1))+1):$V2851)/VALUE(LEFT(W$1,FIND("-",W$1,1)-1)))/(SUMIF(INDEX($V:$V,ROW($V2851)-VALUE(LEFT(W$1,FIND("-",W$1,1)-1))+1):$V2851,"&lt;0",INDEX($V:$V,ROW($V2851)-VALUE(LEFT(W$1,FIND("-",W$1,1)-1))+1):$V2851)/VALUE(LEFT(W$1,FIND("-",W$1,1)-1)))))))</f>
        <v>33.333333333333329</v>
      </c>
      <c r="Y2851">
        <f>IF(ROW($E2851)&lt;=VALUE(LEFT(Y$1,FIND("-",Y$1,1)-1)),0,MAX(INDEX(C:C,ROW(C2851)-VALUE(LEFT(Y$1,FIND("-",Y$1,1)-1))+1):C2851))</f>
        <v>0.15</v>
      </c>
      <c r="Z2851">
        <f>IF(ROW($E2851)&lt;=VALUE(LEFT(Z$1,FIND("-",Z$1,1)-1)),0,MIN(INDEX(D:D,ROW(D2851)-VALUE(LEFT(Z$1,FIND("-",Z$1,1)-1))+1):D2851))</f>
        <v>0.14000000000000001</v>
      </c>
      <c r="AA2851">
        <f t="shared" si="405"/>
        <v>0</v>
      </c>
      <c r="AB2851">
        <f>IF(ROW($AA2851)&lt;=VALUE(LEFT(AA$1,FIND("-",AA$1,1)-1))+VALUE(LEFT(AB$1,FIND("-",AB$1,1)-1)-1),0,AVERAGE(INDEX($AA:$AA,ROW($AA2851)-VALUE(LEFT(AB$1,FIND("-",AB$1,1)-1))+1):$AA2851))</f>
        <v>0</v>
      </c>
      <c r="AC2851">
        <f>IF(ROW($AA2851)&lt;=VALUE(LEFT(AA$1,FIND("-",AA$1,1)-1))+VALUE(LEFT(AB$1,FIND("-",AB$1,1)-1)-1)+VALUE(LEFT(AC$1,FIND("-",AC$1,1)-1)-1),0,AVERAGE(INDEX($AB:$AB,ROW($AB2851)-VALUE(LEFT(AC$1,FIND("-",AC$1,1)-1))+1):$AB2851))</f>
        <v>11.111111111111079</v>
      </c>
      <c r="AE2851">
        <f t="shared" si="402"/>
        <v>175952644</v>
      </c>
      <c r="AG2851" t="str">
        <f t="shared" si="404"/>
        <v/>
      </c>
    </row>
    <row r="2852" spans="1:33" x14ac:dyDescent="0.25">
      <c r="A2852" s="6">
        <v>41129</v>
      </c>
      <c r="B2852">
        <v>0.14000000000000001</v>
      </c>
      <c r="C2852">
        <v>0.14000000000000001</v>
      </c>
      <c r="D2852">
        <v>0.14000000000000001</v>
      </c>
      <c r="E2852">
        <v>0.14000000000000001</v>
      </c>
      <c r="F2852">
        <v>0.108138</v>
      </c>
      <c r="G2852">
        <v>5100</v>
      </c>
      <c r="I2852" t="str">
        <f t="shared" si="397"/>
        <v/>
      </c>
      <c r="J2852" t="str">
        <f t="shared" si="398"/>
        <v/>
      </c>
      <c r="K2852" t="str">
        <f t="shared" si="399"/>
        <v>Oversold Above %D</v>
      </c>
      <c r="M2852" s="11" t="str">
        <f t="shared" si="403"/>
        <v/>
      </c>
      <c r="O2852">
        <f>IF(ROW($E2852)&lt;=VALUE(LEFT(O$1,FIND("-",O$1,1)-1)),0,IF(ROW($E2852)=VALUE(LEFT(O$1,FIND("-",O$1,1)-1))+1,AVERAGE(INDEX($E:$E,ROW($E2852)-VALUE(LEFT(O$1,FIND("-",O$1,1)-1))):$E2852),($E2852*(2/(VALUE(LEFT(O$1,FIND("-",O$1,1)-1))+1)))+(O2851*(1-(2/(VALUE(LEFT(O$1,FIND("-",O$1,1)-1))+1))))))</f>
        <v>0.14685876651237156</v>
      </c>
      <c r="Q2852">
        <f>IF(ROW($E2852)&lt;=VALUE(LEFT(Q$1,FIND("-",Q$1,1)-1)),0,IF(ROW($E2852)=VALUE(LEFT(Q$1,FIND("-",Q$1,1)-1))+1,AVERAGE(INDEX($E:$E,ROW($E2852)-VALUE(LEFT(Q$1,FIND("-",Q$1,1)-1))):$E2852),($E2852*(2/(VALUE(LEFT(Q$1,FIND("-",Q$1,1)-1))+1)))+(Q2851*(1-(2/(VALUE(LEFT(Q$1,FIND("-",Q$1,1)-1))+1))))))</f>
        <v>0.14254428613678943</v>
      </c>
      <c r="R2852">
        <f>IF(ROW($E2852)&lt;=VALUE(LEFT(R$1,FIND("-",R$1,1)-1)),0,IF(ROW($E2852)=VALUE(LEFT(R$1,FIND("-",R$1,1)-1))+1,AVERAGE(INDEX($E:$E,ROW($E2852)-VALUE(LEFT(R$1,FIND("-",R$1,1)-1))):$E2852),($E2852*(2/(VALUE(LEFT(R$1,FIND("-",R$1,1)-1))+1)))+(R2851*(1-(2/(VALUE(LEFT(R$1,FIND("-",R$1,1)-1))+1))))))</f>
        <v>0.14400988725120892</v>
      </c>
      <c r="S2852">
        <f t="shared" si="400"/>
        <v>-1.4656011144194847E-3</v>
      </c>
      <c r="T2852">
        <f>IF(ROW($E2852)&lt;=MAX(VALUE(LEFT(Q$1,FIND("-",Q$1,1)-1)),VALUE(LEFT(R$1,FIND("-",R$1,1)-1)))+VALUE(LEFT(T$1,FIND("-",T$1,1)-1))-1,0,IF(ROW($E2852)=MAX(VALUE(LEFT(Q$1,FIND("-",Q$1,1)-1)),VALUE(LEFT(R$1,FIND("-",R$1,1)-1)))+VALUE(LEFT(T$1,FIND("-",T$1,1)-1)),AVERAGE(INDEX($S:$S,ROW(S2852)-VALUE(LEFT(T$1,FIND("-",T$1,1)-1))+1):S2852),($S2852*(2/(VALUE(LEFT(T$1,FIND("-",T$1,1)-1))+1)))+(T2851*(1-(2/(VALUE(LEFT(T$1,FIND("-",T$1,1)-1))+1))))))</f>
        <v>-8.6492034649212571E-4</v>
      </c>
      <c r="V2852">
        <f t="shared" si="401"/>
        <v>0</v>
      </c>
      <c r="W2852">
        <f>IF(ROW($E2852)&lt;=VALUE(LEFT(W$1,FIND("-",W$1,1)-1))+1,0,IF(ROW($E2851)=VALUE(LEFT(W$1,FIND("-",W$1,1)-1))+1,100-100/(1+ABS((SUMIF(INDEX($V:$V,ROW($V2852)-VALUE(LEFT(W$1,FIND("-",W$1,1)-1))+1):$V2852,"&gt;0",INDEX($V:$V,ROW($V2852)-VALUE(LEFT(W$1,FIND("-",W$1,1)-1))+1):$V2852)/COUNTIF(INDEX($V:$V,ROW($V2852)-VALUE(LEFT(W$1,FIND("-",W$1,1)-1))+1):$V2852,"&gt;0"))/(SUMIF(INDEX($V:$V,ROW($V2852)-VALUE(LEFT(W$1,FIND("-",W$1,1)-1))+1):$V2852,"&lt;0",INDEX($V:$V,ROW($V2852)-VALUE(LEFT(W$1,FIND("-",W$1,1)-1))+1):$V2852)/COUNTIF(INDEX($V:$V,ROW($V2852)-VALUE(LEFT(W$1,FIND("-",W$1,1)-1))+1):$V2852,"&lt;0")))),100-100/(1+ABS((SUMIF(INDEX($V:$V,ROW($V2852)-VALUE(LEFT(W$1,FIND("-",W$1,1)-1))+1):$V2852,"&gt;0",INDEX($V:$V,ROW($V2852)-VALUE(LEFT(W$1,FIND("-",W$1,1)-1))+1):$V2852)/VALUE(LEFT(W$1,FIND("-",W$1,1)-1)))/(SUMIF(INDEX($V:$V,ROW($V2852)-VALUE(LEFT(W$1,FIND("-",W$1,1)-1))+1):$V2852,"&lt;0",INDEX($V:$V,ROW($V2852)-VALUE(LEFT(W$1,FIND("-",W$1,1)-1))+1):$V2852)/VALUE(LEFT(W$1,FIND("-",W$1,1)-1)))))))</f>
        <v>40.000000000000028</v>
      </c>
      <c r="Y2852">
        <f>IF(ROW($E2852)&lt;=VALUE(LEFT(Y$1,FIND("-",Y$1,1)-1)),0,MAX(INDEX(C:C,ROW(C2852)-VALUE(LEFT(Y$1,FIND("-",Y$1,1)-1))+1):C2852))</f>
        <v>0.15</v>
      </c>
      <c r="Z2852">
        <f>IF(ROW($E2852)&lt;=VALUE(LEFT(Z$1,FIND("-",Z$1,1)-1)),0,MIN(INDEX(D:D,ROW(D2852)-VALUE(LEFT(Z$1,FIND("-",Z$1,1)-1))+1):D2852))</f>
        <v>0.14000000000000001</v>
      </c>
      <c r="AA2852">
        <f t="shared" si="405"/>
        <v>0</v>
      </c>
      <c r="AB2852">
        <f>IF(ROW($AA2852)&lt;=VALUE(LEFT(AA$1,FIND("-",AA$1,1)-1))+VALUE(LEFT(AB$1,FIND("-",AB$1,1)-1)-1),0,AVERAGE(INDEX($AA:$AA,ROW($AA2852)-VALUE(LEFT(AB$1,FIND("-",AB$1,1)-1))+1):$AA2852))</f>
        <v>0</v>
      </c>
      <c r="AC2852">
        <f>IF(ROW($AA2852)&lt;=VALUE(LEFT(AA$1,FIND("-",AA$1,1)-1))+VALUE(LEFT(AB$1,FIND("-",AB$1,1)-1)-1)+VALUE(LEFT(AC$1,FIND("-",AC$1,1)-1)-1),0,AVERAGE(INDEX($AB:$AB,ROW($AB2852)-VALUE(LEFT(AC$1,FIND("-",AC$1,1)-1))+1):$AB2852))</f>
        <v>5.5555555555555394</v>
      </c>
      <c r="AE2852">
        <f t="shared" si="402"/>
        <v>175952644</v>
      </c>
      <c r="AG2852" t="str">
        <f t="shared" si="404"/>
        <v/>
      </c>
    </row>
    <row r="2853" spans="1:33" x14ac:dyDescent="0.25">
      <c r="A2853" s="6">
        <v>41130</v>
      </c>
      <c r="B2853">
        <v>0.14000000000000001</v>
      </c>
      <c r="C2853">
        <v>0.14000000000000001</v>
      </c>
      <c r="D2853">
        <v>0.14000000000000001</v>
      </c>
      <c r="E2853">
        <v>0.14000000000000001</v>
      </c>
      <c r="F2853">
        <v>0.108138</v>
      </c>
      <c r="G2853">
        <v>100000</v>
      </c>
      <c r="I2853" t="str">
        <f t="shared" si="397"/>
        <v/>
      </c>
      <c r="J2853" t="str">
        <f t="shared" si="398"/>
        <v/>
      </c>
      <c r="K2853" t="str">
        <f t="shared" si="399"/>
        <v>Oversold Below %D</v>
      </c>
      <c r="M2853" s="11" t="str">
        <f t="shared" si="403"/>
        <v/>
      </c>
      <c r="O2853">
        <f>IF(ROW($E2853)&lt;=VALUE(LEFT(O$1,FIND("-",O$1,1)-1)),0,IF(ROW($E2853)=VALUE(LEFT(O$1,FIND("-",O$1,1)-1))+1,AVERAGE(INDEX($E:$E,ROW($E2853)-VALUE(LEFT(O$1,FIND("-",O$1,1)-1))):$E2853),($E2853*(2/(VALUE(LEFT(O$1,FIND("-",O$1,1)-1))+1)))+(O2852*(1-(2/(VALUE(LEFT(O$1,FIND("-",O$1,1)-1))+1))))))</f>
        <v>0.14679052007941265</v>
      </c>
      <c r="Q2853">
        <f>IF(ROW($E2853)&lt;=VALUE(LEFT(Q$1,FIND("-",Q$1,1)-1)),0,IF(ROW($E2853)=VALUE(LEFT(Q$1,FIND("-",Q$1,1)-1))+1,AVERAGE(INDEX($E:$E,ROW($E2853)-VALUE(LEFT(Q$1,FIND("-",Q$1,1)-1))):$E2853),($E2853*(2/(VALUE(LEFT(Q$1,FIND("-",Q$1,1)-1))+1)))+(Q2852*(1-(2/(VALUE(LEFT(Q$1,FIND("-",Q$1,1)-1))+1))))))</f>
        <v>0.1421528575003603</v>
      </c>
      <c r="R2853">
        <f>IF(ROW($E2853)&lt;=VALUE(LEFT(R$1,FIND("-",R$1,1)-1)),0,IF(ROW($E2853)=VALUE(LEFT(R$1,FIND("-",R$1,1)-1))+1,AVERAGE(INDEX($E:$E,ROW($E2853)-VALUE(LEFT(R$1,FIND("-",R$1,1)-1))):$E2853),($E2853*(2/(VALUE(LEFT(R$1,FIND("-",R$1,1)-1))+1)))+(R2852*(1-(2/(VALUE(LEFT(R$1,FIND("-",R$1,1)-1))+1))))))</f>
        <v>0.14371285856593419</v>
      </c>
      <c r="S2853">
        <f t="shared" si="400"/>
        <v>-1.560001065573885E-3</v>
      </c>
      <c r="T2853">
        <f>IF(ROW($E2853)&lt;=MAX(VALUE(LEFT(Q$1,FIND("-",Q$1,1)-1)),VALUE(LEFT(R$1,FIND("-",R$1,1)-1)))+VALUE(LEFT(T$1,FIND("-",T$1,1)-1))-1,0,IF(ROW($E2853)=MAX(VALUE(LEFT(Q$1,FIND("-",Q$1,1)-1)),VALUE(LEFT(R$1,FIND("-",R$1,1)-1)))+VALUE(LEFT(T$1,FIND("-",T$1,1)-1)),AVERAGE(INDEX($S:$S,ROW(S2853)-VALUE(LEFT(T$1,FIND("-",T$1,1)-1))+1):S2853),($S2853*(2/(VALUE(LEFT(T$1,FIND("-",T$1,1)-1))+1)))+(T2852*(1-(2/(VALUE(LEFT(T$1,FIND("-",T$1,1)-1))+1))))))</f>
        <v>-1.0039364903084776E-3</v>
      </c>
      <c r="V2853">
        <f t="shared" si="401"/>
        <v>0</v>
      </c>
      <c r="W2853">
        <f>IF(ROW($E2853)&lt;=VALUE(LEFT(W$1,FIND("-",W$1,1)-1))+1,0,IF(ROW($E2852)=VALUE(LEFT(W$1,FIND("-",W$1,1)-1))+1,100-100/(1+ABS((SUMIF(INDEX($V:$V,ROW($V2853)-VALUE(LEFT(W$1,FIND("-",W$1,1)-1))+1):$V2853,"&gt;0",INDEX($V:$V,ROW($V2853)-VALUE(LEFT(W$1,FIND("-",W$1,1)-1))+1):$V2853)/COUNTIF(INDEX($V:$V,ROW($V2853)-VALUE(LEFT(W$1,FIND("-",W$1,1)-1))+1):$V2853,"&gt;0"))/(SUMIF(INDEX($V:$V,ROW($V2853)-VALUE(LEFT(W$1,FIND("-",W$1,1)-1))+1):$V2853,"&lt;0",INDEX($V:$V,ROW($V2853)-VALUE(LEFT(W$1,FIND("-",W$1,1)-1))+1):$V2853)/COUNTIF(INDEX($V:$V,ROW($V2853)-VALUE(LEFT(W$1,FIND("-",W$1,1)-1))+1):$V2853,"&lt;0")))),100-100/(1+ABS((SUMIF(INDEX($V:$V,ROW($V2853)-VALUE(LEFT(W$1,FIND("-",W$1,1)-1))+1):$V2853,"&gt;0",INDEX($V:$V,ROW($V2853)-VALUE(LEFT(W$1,FIND("-",W$1,1)-1))+1):$V2853)/VALUE(LEFT(W$1,FIND("-",W$1,1)-1)))/(SUMIF(INDEX($V:$V,ROW($V2853)-VALUE(LEFT(W$1,FIND("-",W$1,1)-1))+1):$V2853,"&lt;0",INDEX($V:$V,ROW($V2853)-VALUE(LEFT(W$1,FIND("-",W$1,1)-1))+1):$V2853)/VALUE(LEFT(W$1,FIND("-",W$1,1)-1)))))))</f>
        <v>40.000000000000028</v>
      </c>
      <c r="Y2853">
        <f>IF(ROW($E2853)&lt;=VALUE(LEFT(Y$1,FIND("-",Y$1,1)-1)),0,MAX(INDEX(C:C,ROW(C2853)-VALUE(LEFT(Y$1,FIND("-",Y$1,1)-1))+1):C2853))</f>
        <v>0.15</v>
      </c>
      <c r="Z2853">
        <f>IF(ROW($E2853)&lt;=VALUE(LEFT(Z$1,FIND("-",Z$1,1)-1)),0,MIN(INDEX(D:D,ROW(D2853)-VALUE(LEFT(Z$1,FIND("-",Z$1,1)-1))+1):D2853))</f>
        <v>0.14000000000000001</v>
      </c>
      <c r="AA2853">
        <f t="shared" si="405"/>
        <v>0</v>
      </c>
      <c r="AB2853">
        <f>IF(ROW($AA2853)&lt;=VALUE(LEFT(AA$1,FIND("-",AA$1,1)-1))+VALUE(LEFT(AB$1,FIND("-",AB$1,1)-1)-1),0,AVERAGE(INDEX($AA:$AA,ROW($AA2853)-VALUE(LEFT(AB$1,FIND("-",AB$1,1)-1))+1):$AA2853))</f>
        <v>0</v>
      </c>
      <c r="AC2853">
        <f>IF(ROW($AA2853)&lt;=VALUE(LEFT(AA$1,FIND("-",AA$1,1)-1))+VALUE(LEFT(AB$1,FIND("-",AB$1,1)-1)-1)+VALUE(LEFT(AC$1,FIND("-",AC$1,1)-1)-1),0,AVERAGE(INDEX($AB:$AB,ROW($AB2853)-VALUE(LEFT(AC$1,FIND("-",AC$1,1)-1))+1):$AB2853))</f>
        <v>0</v>
      </c>
      <c r="AE2853">
        <f t="shared" si="402"/>
        <v>175952644</v>
      </c>
      <c r="AG2853" t="str">
        <f t="shared" si="404"/>
        <v/>
      </c>
    </row>
    <row r="2854" spans="1:33" x14ac:dyDescent="0.25">
      <c r="A2854" s="6">
        <v>41131</v>
      </c>
      <c r="B2854">
        <v>0.14000000000000001</v>
      </c>
      <c r="C2854">
        <v>0.14499999999999999</v>
      </c>
      <c r="D2854">
        <v>0.14000000000000001</v>
      </c>
      <c r="E2854">
        <v>0.14000000000000001</v>
      </c>
      <c r="F2854">
        <v>0.108138</v>
      </c>
      <c r="G2854">
        <v>203700</v>
      </c>
      <c r="I2854" t="str">
        <f t="shared" si="397"/>
        <v/>
      </c>
      <c r="J2854" t="str">
        <f t="shared" si="398"/>
        <v/>
      </c>
      <c r="K2854" t="str">
        <f t="shared" si="399"/>
        <v>Oversold Below %D</v>
      </c>
      <c r="M2854" s="11" t="str">
        <f t="shared" si="403"/>
        <v/>
      </c>
      <c r="O2854">
        <f>IF(ROW($E2854)&lt;=VALUE(LEFT(O$1,FIND("-",O$1,1)-1)),0,IF(ROW($E2854)=VALUE(LEFT(O$1,FIND("-",O$1,1)-1))+1,AVERAGE(INDEX($E:$E,ROW($E2854)-VALUE(LEFT(O$1,FIND("-",O$1,1)-1))):$E2854),($E2854*(2/(VALUE(LEFT(O$1,FIND("-",O$1,1)-1))+1)))+(O2853*(1-(2/(VALUE(LEFT(O$1,FIND("-",O$1,1)-1))+1))))))</f>
        <v>0.14672295271543839</v>
      </c>
      <c r="Q2854">
        <f>IF(ROW($E2854)&lt;=VALUE(LEFT(Q$1,FIND("-",Q$1,1)-1)),0,IF(ROW($E2854)=VALUE(LEFT(Q$1,FIND("-",Q$1,1)-1))+1,AVERAGE(INDEX($E:$E,ROW($E2854)-VALUE(LEFT(Q$1,FIND("-",Q$1,1)-1))):$E2854),($E2854*(2/(VALUE(LEFT(Q$1,FIND("-",Q$1,1)-1))+1)))+(Q2853*(1-(2/(VALUE(LEFT(Q$1,FIND("-",Q$1,1)-1))+1))))))</f>
        <v>0.14182164865415103</v>
      </c>
      <c r="R2854">
        <f>IF(ROW($E2854)&lt;=VALUE(LEFT(R$1,FIND("-",R$1,1)-1)),0,IF(ROW($E2854)=VALUE(LEFT(R$1,FIND("-",R$1,1)-1))+1,AVERAGE(INDEX($E:$E,ROW($E2854)-VALUE(LEFT(R$1,FIND("-",R$1,1)-1))):$E2854),($E2854*(2/(VALUE(LEFT(R$1,FIND("-",R$1,1)-1))+1)))+(R2853*(1-(2/(VALUE(LEFT(R$1,FIND("-",R$1,1)-1))+1))))))</f>
        <v>0.14343783200549462</v>
      </c>
      <c r="S2854">
        <f t="shared" si="400"/>
        <v>-1.6161833513435864E-3</v>
      </c>
      <c r="T2854">
        <f>IF(ROW($E2854)&lt;=MAX(VALUE(LEFT(Q$1,FIND("-",Q$1,1)-1)),VALUE(LEFT(R$1,FIND("-",R$1,1)-1)))+VALUE(LEFT(T$1,FIND("-",T$1,1)-1))-1,0,IF(ROW($E2854)=MAX(VALUE(LEFT(Q$1,FIND("-",Q$1,1)-1)),VALUE(LEFT(R$1,FIND("-",R$1,1)-1)))+VALUE(LEFT(T$1,FIND("-",T$1,1)-1)),AVERAGE(INDEX($S:$S,ROW(S2854)-VALUE(LEFT(T$1,FIND("-",T$1,1)-1))+1):S2854),($S2854*(2/(VALUE(LEFT(T$1,FIND("-",T$1,1)-1))+1)))+(T2853*(1-(2/(VALUE(LEFT(T$1,FIND("-",T$1,1)-1))+1))))))</f>
        <v>-1.1263858625154995E-3</v>
      </c>
      <c r="V2854">
        <f t="shared" si="401"/>
        <v>0</v>
      </c>
      <c r="W2854">
        <f>IF(ROW($E2854)&lt;=VALUE(LEFT(W$1,FIND("-",W$1,1)-1))+1,0,IF(ROW($E2853)=VALUE(LEFT(W$1,FIND("-",W$1,1)-1))+1,100-100/(1+ABS((SUMIF(INDEX($V:$V,ROW($V2854)-VALUE(LEFT(W$1,FIND("-",W$1,1)-1))+1):$V2854,"&gt;0",INDEX($V:$V,ROW($V2854)-VALUE(LEFT(W$1,FIND("-",W$1,1)-1))+1):$V2854)/COUNTIF(INDEX($V:$V,ROW($V2854)-VALUE(LEFT(W$1,FIND("-",W$1,1)-1))+1):$V2854,"&gt;0"))/(SUMIF(INDEX($V:$V,ROW($V2854)-VALUE(LEFT(W$1,FIND("-",W$1,1)-1))+1):$V2854,"&lt;0",INDEX($V:$V,ROW($V2854)-VALUE(LEFT(W$1,FIND("-",W$1,1)-1))+1):$V2854)/COUNTIF(INDEX($V:$V,ROW($V2854)-VALUE(LEFT(W$1,FIND("-",W$1,1)-1))+1):$V2854,"&lt;0")))),100-100/(1+ABS((SUMIF(INDEX($V:$V,ROW($V2854)-VALUE(LEFT(W$1,FIND("-",W$1,1)-1))+1):$V2854,"&gt;0",INDEX($V:$V,ROW($V2854)-VALUE(LEFT(W$1,FIND("-",W$1,1)-1))+1):$V2854)/VALUE(LEFT(W$1,FIND("-",W$1,1)-1)))/(SUMIF(INDEX($V:$V,ROW($V2854)-VALUE(LEFT(W$1,FIND("-",W$1,1)-1))+1):$V2854,"&lt;0",INDEX($V:$V,ROW($V2854)-VALUE(LEFT(W$1,FIND("-",W$1,1)-1))+1):$V2854)/VALUE(LEFT(W$1,FIND("-",W$1,1)-1)))))))</f>
        <v>40.000000000000028</v>
      </c>
      <c r="Y2854">
        <f>IF(ROW($E2854)&lt;=VALUE(LEFT(Y$1,FIND("-",Y$1,1)-1)),0,MAX(INDEX(C:C,ROW(C2854)-VALUE(LEFT(Y$1,FIND("-",Y$1,1)-1))+1):C2854))</f>
        <v>0.15</v>
      </c>
      <c r="Z2854">
        <f>IF(ROW($E2854)&lt;=VALUE(LEFT(Z$1,FIND("-",Z$1,1)-1)),0,MIN(INDEX(D:D,ROW(D2854)-VALUE(LEFT(Z$1,FIND("-",Z$1,1)-1))+1):D2854))</f>
        <v>0.14000000000000001</v>
      </c>
      <c r="AA2854">
        <f t="shared" si="405"/>
        <v>0</v>
      </c>
      <c r="AB2854">
        <f>IF(ROW($AA2854)&lt;=VALUE(LEFT(AA$1,FIND("-",AA$1,1)-1))+VALUE(LEFT(AB$1,FIND("-",AB$1,1)-1)-1),0,AVERAGE(INDEX($AA:$AA,ROW($AA2854)-VALUE(LEFT(AB$1,FIND("-",AB$1,1)-1))+1):$AA2854))</f>
        <v>0</v>
      </c>
      <c r="AC2854">
        <f>IF(ROW($AA2854)&lt;=VALUE(LEFT(AA$1,FIND("-",AA$1,1)-1))+VALUE(LEFT(AB$1,FIND("-",AB$1,1)-1)-1)+VALUE(LEFT(AC$1,FIND("-",AC$1,1)-1)-1),0,AVERAGE(INDEX($AB:$AB,ROW($AB2854)-VALUE(LEFT(AC$1,FIND("-",AC$1,1)-1))+1):$AB2854))</f>
        <v>0</v>
      </c>
      <c r="AE2854">
        <f t="shared" si="402"/>
        <v>175952644</v>
      </c>
      <c r="AG2854" t="str">
        <f t="shared" si="404"/>
        <v/>
      </c>
    </row>
    <row r="2855" spans="1:33" x14ac:dyDescent="0.25">
      <c r="A2855" s="6">
        <v>41134</v>
      </c>
      <c r="B2855">
        <v>0.14499999999999999</v>
      </c>
      <c r="C2855">
        <v>0.15</v>
      </c>
      <c r="D2855">
        <v>0.14499999999999999</v>
      </c>
      <c r="E2855">
        <v>0.15</v>
      </c>
      <c r="F2855">
        <v>0.11586200000000001</v>
      </c>
      <c r="G2855">
        <v>1123000</v>
      </c>
      <c r="I2855" t="str">
        <f t="shared" si="397"/>
        <v>Bullish</v>
      </c>
      <c r="J2855" t="str">
        <f t="shared" si="398"/>
        <v/>
      </c>
      <c r="K2855" t="str">
        <f t="shared" si="399"/>
        <v>Oversold Below %D</v>
      </c>
      <c r="M2855" s="11" t="str">
        <f t="shared" si="403"/>
        <v/>
      </c>
      <c r="O2855">
        <f>IF(ROW($E2855)&lt;=VALUE(LEFT(O$1,FIND("-",O$1,1)-1)),0,IF(ROW($E2855)=VALUE(LEFT(O$1,FIND("-",O$1,1)-1))+1,AVERAGE(INDEX($E:$E,ROW($E2855)-VALUE(LEFT(O$1,FIND("-",O$1,1)-1))):$E2855),($E2855*(2/(VALUE(LEFT(O$1,FIND("-",O$1,1)-1))+1)))+(O2854*(1-(2/(VALUE(LEFT(O$1,FIND("-",O$1,1)-1))+1))))))</f>
        <v>0.14675556015110566</v>
      </c>
      <c r="Q2855">
        <f>IF(ROW($E2855)&lt;=VALUE(LEFT(Q$1,FIND("-",Q$1,1)-1)),0,IF(ROW($E2855)=VALUE(LEFT(Q$1,FIND("-",Q$1,1)-1))+1,AVERAGE(INDEX($E:$E,ROW($E2855)-VALUE(LEFT(Q$1,FIND("-",Q$1,1)-1))):$E2855),($E2855*(2/(VALUE(LEFT(Q$1,FIND("-",Q$1,1)-1))+1)))+(Q2854*(1-(2/(VALUE(LEFT(Q$1,FIND("-",Q$1,1)-1))+1))))))</f>
        <v>0.14307985655351241</v>
      </c>
      <c r="R2855">
        <f>IF(ROW($E2855)&lt;=VALUE(LEFT(R$1,FIND("-",R$1,1)-1)),0,IF(ROW($E2855)=VALUE(LEFT(R$1,FIND("-",R$1,1)-1))+1,AVERAGE(INDEX($E:$E,ROW($E2855)-VALUE(LEFT(R$1,FIND("-",R$1,1)-1))):$E2855),($E2855*(2/(VALUE(LEFT(R$1,FIND("-",R$1,1)-1))+1)))+(R2854*(1-(2/(VALUE(LEFT(R$1,FIND("-",R$1,1)-1))+1))))))</f>
        <v>0.14392391852360611</v>
      </c>
      <c r="S2855">
        <f t="shared" si="400"/>
        <v>-8.4406197009370687E-4</v>
      </c>
      <c r="T2855">
        <f>IF(ROW($E2855)&lt;=MAX(VALUE(LEFT(Q$1,FIND("-",Q$1,1)-1)),VALUE(LEFT(R$1,FIND("-",R$1,1)-1)))+VALUE(LEFT(T$1,FIND("-",T$1,1)-1))-1,0,IF(ROW($E2855)=MAX(VALUE(LEFT(Q$1,FIND("-",Q$1,1)-1)),VALUE(LEFT(R$1,FIND("-",R$1,1)-1)))+VALUE(LEFT(T$1,FIND("-",T$1,1)-1)),AVERAGE(INDEX($S:$S,ROW(S2855)-VALUE(LEFT(T$1,FIND("-",T$1,1)-1))+1):S2855),($S2855*(2/(VALUE(LEFT(T$1,FIND("-",T$1,1)-1))+1)))+(T2854*(1-(2/(VALUE(LEFT(T$1,FIND("-",T$1,1)-1))+1))))))</f>
        <v>-1.0699210840311409E-3</v>
      </c>
      <c r="V2855">
        <f t="shared" si="401"/>
        <v>9.9999999999999811E-3</v>
      </c>
      <c r="W2855">
        <f>IF(ROW($E2855)&lt;=VALUE(LEFT(W$1,FIND("-",W$1,1)-1))+1,0,IF(ROW($E2854)=VALUE(LEFT(W$1,FIND("-",W$1,1)-1))+1,100-100/(1+ABS((SUMIF(INDEX($V:$V,ROW($V2855)-VALUE(LEFT(W$1,FIND("-",W$1,1)-1))+1):$V2855,"&gt;0",INDEX($V:$V,ROW($V2855)-VALUE(LEFT(W$1,FIND("-",W$1,1)-1))+1):$V2855)/COUNTIF(INDEX($V:$V,ROW($V2855)-VALUE(LEFT(W$1,FIND("-",W$1,1)-1))+1):$V2855,"&gt;0"))/(SUMIF(INDEX($V:$V,ROW($V2855)-VALUE(LEFT(W$1,FIND("-",W$1,1)-1))+1):$V2855,"&lt;0",INDEX($V:$V,ROW($V2855)-VALUE(LEFT(W$1,FIND("-",W$1,1)-1))+1):$V2855)/COUNTIF(INDEX($V:$V,ROW($V2855)-VALUE(LEFT(W$1,FIND("-",W$1,1)-1))+1):$V2855,"&lt;0")))),100-100/(1+ABS((SUMIF(INDEX($V:$V,ROW($V2855)-VALUE(LEFT(W$1,FIND("-",W$1,1)-1))+1):$V2855,"&gt;0",INDEX($V:$V,ROW($V2855)-VALUE(LEFT(W$1,FIND("-",W$1,1)-1))+1):$V2855)/VALUE(LEFT(W$1,FIND("-",W$1,1)-1)))/(SUMIF(INDEX($V:$V,ROW($V2855)-VALUE(LEFT(W$1,FIND("-",W$1,1)-1))+1):$V2855,"&lt;0",INDEX($V:$V,ROW($V2855)-VALUE(LEFT(W$1,FIND("-",W$1,1)-1))+1):$V2855)/VALUE(LEFT(W$1,FIND("-",W$1,1)-1)))))))</f>
        <v>57.142857142857167</v>
      </c>
      <c r="Y2855">
        <f>IF(ROW($E2855)&lt;=VALUE(LEFT(Y$1,FIND("-",Y$1,1)-1)),0,MAX(INDEX(C:C,ROW(C2855)-VALUE(LEFT(Y$1,FIND("-",Y$1,1)-1))+1):C2855))</f>
        <v>0.15</v>
      </c>
      <c r="Z2855">
        <f>IF(ROW($E2855)&lt;=VALUE(LEFT(Z$1,FIND("-",Z$1,1)-1)),0,MIN(INDEX(D:D,ROW(D2855)-VALUE(LEFT(Z$1,FIND("-",Z$1,1)-1))+1):D2855))</f>
        <v>0.14000000000000001</v>
      </c>
      <c r="AA2855">
        <f t="shared" si="405"/>
        <v>100</v>
      </c>
      <c r="AB2855">
        <f>IF(ROW($AA2855)&lt;=VALUE(LEFT(AA$1,FIND("-",AA$1,1)-1))+VALUE(LEFT(AB$1,FIND("-",AB$1,1)-1)-1),0,AVERAGE(INDEX($AA:$AA,ROW($AA2855)-VALUE(LEFT(AB$1,FIND("-",AB$1,1)-1))+1):$AA2855))</f>
        <v>33.333333333333336</v>
      </c>
      <c r="AC2855">
        <f>IF(ROW($AA2855)&lt;=VALUE(LEFT(AA$1,FIND("-",AA$1,1)-1))+VALUE(LEFT(AB$1,FIND("-",AB$1,1)-1)-1)+VALUE(LEFT(AC$1,FIND("-",AC$1,1)-1)-1),0,AVERAGE(INDEX($AB:$AB,ROW($AB2855)-VALUE(LEFT(AC$1,FIND("-",AC$1,1)-1))+1):$AB2855))</f>
        <v>11.111111111111112</v>
      </c>
      <c r="AE2855">
        <f t="shared" si="402"/>
        <v>177075644</v>
      </c>
      <c r="AG2855" t="str">
        <f t="shared" si="404"/>
        <v/>
      </c>
    </row>
    <row r="2856" spans="1:33" x14ac:dyDescent="0.25">
      <c r="A2856" s="6">
        <v>41135</v>
      </c>
      <c r="B2856">
        <v>0.14499999999999999</v>
      </c>
      <c r="C2856">
        <v>0.15</v>
      </c>
      <c r="D2856">
        <v>0.14499999999999999</v>
      </c>
      <c r="E2856">
        <v>0.15</v>
      </c>
      <c r="F2856">
        <v>0.11586200000000001</v>
      </c>
      <c r="G2856">
        <v>338700</v>
      </c>
      <c r="I2856" t="str">
        <f t="shared" si="397"/>
        <v/>
      </c>
      <c r="J2856" t="str">
        <f t="shared" si="398"/>
        <v/>
      </c>
      <c r="K2856" t="str">
        <f t="shared" si="399"/>
        <v>Buy</v>
      </c>
      <c r="M2856" s="11" t="str">
        <f t="shared" si="403"/>
        <v>Buy</v>
      </c>
      <c r="O2856">
        <f>IF(ROW($E2856)&lt;=VALUE(LEFT(O$1,FIND("-",O$1,1)-1)),0,IF(ROW($E2856)=VALUE(LEFT(O$1,FIND("-",O$1,1)-1))+1,AVERAGE(INDEX($E:$E,ROW($E2856)-VALUE(LEFT(O$1,FIND("-",O$1,1)-1))):$E2856),($E2856*(2/(VALUE(LEFT(O$1,FIND("-",O$1,1)-1))+1)))+(O2855*(1-(2/(VALUE(LEFT(O$1,FIND("-",O$1,1)-1))+1))))))</f>
        <v>0.14678784313467674</v>
      </c>
      <c r="Q2856">
        <f>IF(ROW($E2856)&lt;=VALUE(LEFT(Q$1,FIND("-",Q$1,1)-1)),0,IF(ROW($E2856)=VALUE(LEFT(Q$1,FIND("-",Q$1,1)-1))+1,AVERAGE(INDEX($E:$E,ROW($E2856)-VALUE(LEFT(Q$1,FIND("-",Q$1,1)-1))):$E2856),($E2856*(2/(VALUE(LEFT(Q$1,FIND("-",Q$1,1)-1))+1)))+(Q2855*(1-(2/(VALUE(LEFT(Q$1,FIND("-",Q$1,1)-1))+1))))))</f>
        <v>0.1441444940068182</v>
      </c>
      <c r="R2856">
        <f>IF(ROW($E2856)&lt;=VALUE(LEFT(R$1,FIND("-",R$1,1)-1)),0,IF(ROW($E2856)=VALUE(LEFT(R$1,FIND("-",R$1,1)-1))+1,AVERAGE(INDEX($E:$E,ROW($E2856)-VALUE(LEFT(R$1,FIND("-",R$1,1)-1))):$E2856),($E2856*(2/(VALUE(LEFT(R$1,FIND("-",R$1,1)-1))+1)))+(R2855*(1-(2/(VALUE(LEFT(R$1,FIND("-",R$1,1)-1))+1))))))</f>
        <v>0.14437399863296863</v>
      </c>
      <c r="S2856">
        <f t="shared" si="400"/>
        <v>-2.2950462615042855E-4</v>
      </c>
      <c r="T2856">
        <f>IF(ROW($E2856)&lt;=MAX(VALUE(LEFT(Q$1,FIND("-",Q$1,1)-1)),VALUE(LEFT(R$1,FIND("-",R$1,1)-1)))+VALUE(LEFT(T$1,FIND("-",T$1,1)-1))-1,0,IF(ROW($E2856)=MAX(VALUE(LEFT(Q$1,FIND("-",Q$1,1)-1)),VALUE(LEFT(R$1,FIND("-",R$1,1)-1)))+VALUE(LEFT(T$1,FIND("-",T$1,1)-1)),AVERAGE(INDEX($S:$S,ROW(S2856)-VALUE(LEFT(T$1,FIND("-",T$1,1)-1))+1):S2856),($S2856*(2/(VALUE(LEFT(T$1,FIND("-",T$1,1)-1))+1)))+(T2855*(1-(2/(VALUE(LEFT(T$1,FIND("-",T$1,1)-1))+1))))))</f>
        <v>-9.0183779245499849E-4</v>
      </c>
      <c r="V2856">
        <f t="shared" si="401"/>
        <v>0</v>
      </c>
      <c r="W2856">
        <f>IF(ROW($E2856)&lt;=VALUE(LEFT(W$1,FIND("-",W$1,1)-1))+1,0,IF(ROW($E2855)=VALUE(LEFT(W$1,FIND("-",W$1,1)-1))+1,100-100/(1+ABS((SUMIF(INDEX($V:$V,ROW($V2856)-VALUE(LEFT(W$1,FIND("-",W$1,1)-1))+1):$V2856,"&gt;0",INDEX($V:$V,ROW($V2856)-VALUE(LEFT(W$1,FIND("-",W$1,1)-1))+1):$V2856)/COUNTIF(INDEX($V:$V,ROW($V2856)-VALUE(LEFT(W$1,FIND("-",W$1,1)-1))+1):$V2856,"&gt;0"))/(SUMIF(INDEX($V:$V,ROW($V2856)-VALUE(LEFT(W$1,FIND("-",W$1,1)-1))+1):$V2856,"&lt;0",INDEX($V:$V,ROW($V2856)-VALUE(LEFT(W$1,FIND("-",W$1,1)-1))+1):$V2856)/COUNTIF(INDEX($V:$V,ROW($V2856)-VALUE(LEFT(W$1,FIND("-",W$1,1)-1))+1):$V2856,"&lt;0")))),100-100/(1+ABS((SUMIF(INDEX($V:$V,ROW($V2856)-VALUE(LEFT(W$1,FIND("-",W$1,1)-1))+1):$V2856,"&gt;0",INDEX($V:$V,ROW($V2856)-VALUE(LEFT(W$1,FIND("-",W$1,1)-1))+1):$V2856)/VALUE(LEFT(W$1,FIND("-",W$1,1)-1)))/(SUMIF(INDEX($V:$V,ROW($V2856)-VALUE(LEFT(W$1,FIND("-",W$1,1)-1))+1):$V2856,"&lt;0",INDEX($V:$V,ROW($V2856)-VALUE(LEFT(W$1,FIND("-",W$1,1)-1))+1):$V2856)/VALUE(LEFT(W$1,FIND("-",W$1,1)-1)))))))</f>
        <v>57.142857142857167</v>
      </c>
      <c r="Y2856">
        <f>IF(ROW($E2856)&lt;=VALUE(LEFT(Y$1,FIND("-",Y$1,1)-1)),0,MAX(INDEX(C:C,ROW(C2856)-VALUE(LEFT(Y$1,FIND("-",Y$1,1)-1))+1):C2856))</f>
        <v>0.15</v>
      </c>
      <c r="Z2856">
        <f>IF(ROW($E2856)&lt;=VALUE(LEFT(Z$1,FIND("-",Z$1,1)-1)),0,MIN(INDEX(D:D,ROW(D2856)-VALUE(LEFT(Z$1,FIND("-",Z$1,1)-1))+1):D2856))</f>
        <v>0.14000000000000001</v>
      </c>
      <c r="AA2856">
        <f t="shared" si="405"/>
        <v>100</v>
      </c>
      <c r="AB2856">
        <f>IF(ROW($AA2856)&lt;=VALUE(LEFT(AA$1,FIND("-",AA$1,1)-1))+VALUE(LEFT(AB$1,FIND("-",AB$1,1)-1)-1),0,AVERAGE(INDEX($AA:$AA,ROW($AA2856)-VALUE(LEFT(AB$1,FIND("-",AB$1,1)-1))+1):$AA2856))</f>
        <v>66.666666666666671</v>
      </c>
      <c r="AC2856">
        <f>IF(ROW($AA2856)&lt;=VALUE(LEFT(AA$1,FIND("-",AA$1,1)-1))+VALUE(LEFT(AB$1,FIND("-",AB$1,1)-1)-1)+VALUE(LEFT(AC$1,FIND("-",AC$1,1)-1)-1),0,AVERAGE(INDEX($AB:$AB,ROW($AB2856)-VALUE(LEFT(AC$1,FIND("-",AC$1,1)-1))+1):$AB2856))</f>
        <v>33.333333333333336</v>
      </c>
      <c r="AE2856">
        <f t="shared" si="402"/>
        <v>177075644</v>
      </c>
      <c r="AG2856" t="str">
        <f t="shared" si="404"/>
        <v>Buy</v>
      </c>
    </row>
    <row r="2857" spans="1:33" x14ac:dyDescent="0.25">
      <c r="A2857" s="6">
        <v>41136</v>
      </c>
      <c r="B2857">
        <v>0.14000000000000001</v>
      </c>
      <c r="C2857">
        <v>0.15</v>
      </c>
      <c r="D2857">
        <v>0.14000000000000001</v>
      </c>
      <c r="E2857">
        <v>0.15</v>
      </c>
      <c r="F2857">
        <v>0.11586200000000001</v>
      </c>
      <c r="G2857">
        <v>105500</v>
      </c>
      <c r="I2857" t="str">
        <f t="shared" si="397"/>
        <v/>
      </c>
      <c r="J2857" t="str">
        <f t="shared" si="398"/>
        <v/>
      </c>
      <c r="K2857" t="str">
        <f t="shared" si="399"/>
        <v/>
      </c>
      <c r="M2857" s="11" t="str">
        <f t="shared" si="403"/>
        <v/>
      </c>
      <c r="O2857">
        <f>IF(ROW($E2857)&lt;=VALUE(LEFT(O$1,FIND("-",O$1,1)-1)),0,IF(ROW($E2857)=VALUE(LEFT(O$1,FIND("-",O$1,1)-1))+1,AVERAGE(INDEX($E:$E,ROW($E2857)-VALUE(LEFT(O$1,FIND("-",O$1,1)-1))):$E2857),($E2857*(2/(VALUE(LEFT(O$1,FIND("-",O$1,1)-1))+1)))+(O2856*(1-(2/(VALUE(LEFT(O$1,FIND("-",O$1,1)-1))+1))))))</f>
        <v>0.1468198048945307</v>
      </c>
      <c r="Q2857">
        <f>IF(ROW($E2857)&lt;=VALUE(LEFT(Q$1,FIND("-",Q$1,1)-1)),0,IF(ROW($E2857)=VALUE(LEFT(Q$1,FIND("-",Q$1,1)-1))+1,AVERAGE(INDEX($E:$E,ROW($E2857)-VALUE(LEFT(Q$1,FIND("-",Q$1,1)-1))):$E2857),($E2857*(2/(VALUE(LEFT(Q$1,FIND("-",Q$1,1)-1))+1)))+(Q2856*(1-(2/(VALUE(LEFT(Q$1,FIND("-",Q$1,1)-1))+1))))))</f>
        <v>0.14504534108269232</v>
      </c>
      <c r="R2857">
        <f>IF(ROW($E2857)&lt;=VALUE(LEFT(R$1,FIND("-",R$1,1)-1)),0,IF(ROW($E2857)=VALUE(LEFT(R$1,FIND("-",R$1,1)-1))+1,AVERAGE(INDEX($E:$E,ROW($E2857)-VALUE(LEFT(R$1,FIND("-",R$1,1)-1))):$E2857),($E2857*(2/(VALUE(LEFT(R$1,FIND("-",R$1,1)-1))+1)))+(R2856*(1-(2/(VALUE(LEFT(R$1,FIND("-",R$1,1)-1))+1))))))</f>
        <v>0.14479073947497093</v>
      </c>
      <c r="S2857">
        <f t="shared" si="400"/>
        <v>2.5460160772139417E-4</v>
      </c>
      <c r="T2857">
        <f>IF(ROW($E2857)&lt;=MAX(VALUE(LEFT(Q$1,FIND("-",Q$1,1)-1)),VALUE(LEFT(R$1,FIND("-",R$1,1)-1)))+VALUE(LEFT(T$1,FIND("-",T$1,1)-1))-1,0,IF(ROW($E2857)=MAX(VALUE(LEFT(Q$1,FIND("-",Q$1,1)-1)),VALUE(LEFT(R$1,FIND("-",R$1,1)-1)))+VALUE(LEFT(T$1,FIND("-",T$1,1)-1)),AVERAGE(INDEX($S:$S,ROW(S2857)-VALUE(LEFT(T$1,FIND("-",T$1,1)-1))+1):S2857),($S2857*(2/(VALUE(LEFT(T$1,FIND("-",T$1,1)-1))+1)))+(T2856*(1-(2/(VALUE(LEFT(T$1,FIND("-",T$1,1)-1))+1))))))</f>
        <v>-6.7054991241972007E-4</v>
      </c>
      <c r="V2857">
        <f t="shared" si="401"/>
        <v>0</v>
      </c>
      <c r="W2857">
        <f>IF(ROW($E2857)&lt;=VALUE(LEFT(W$1,FIND("-",W$1,1)-1))+1,0,IF(ROW($E2856)=VALUE(LEFT(W$1,FIND("-",W$1,1)-1))+1,100-100/(1+ABS((SUMIF(INDEX($V:$V,ROW($V2857)-VALUE(LEFT(W$1,FIND("-",W$1,1)-1))+1):$V2857,"&gt;0",INDEX($V:$V,ROW($V2857)-VALUE(LEFT(W$1,FIND("-",W$1,1)-1))+1):$V2857)/COUNTIF(INDEX($V:$V,ROW($V2857)-VALUE(LEFT(W$1,FIND("-",W$1,1)-1))+1):$V2857,"&gt;0"))/(SUMIF(INDEX($V:$V,ROW($V2857)-VALUE(LEFT(W$1,FIND("-",W$1,1)-1))+1):$V2857,"&lt;0",INDEX($V:$V,ROW($V2857)-VALUE(LEFT(W$1,FIND("-",W$1,1)-1))+1):$V2857)/COUNTIF(INDEX($V:$V,ROW($V2857)-VALUE(LEFT(W$1,FIND("-",W$1,1)-1))+1):$V2857,"&lt;0")))),100-100/(1+ABS((SUMIF(INDEX($V:$V,ROW($V2857)-VALUE(LEFT(W$1,FIND("-",W$1,1)-1))+1):$V2857,"&gt;0",INDEX($V:$V,ROW($V2857)-VALUE(LEFT(W$1,FIND("-",W$1,1)-1))+1):$V2857)/VALUE(LEFT(W$1,FIND("-",W$1,1)-1)))/(SUMIF(INDEX($V:$V,ROW($V2857)-VALUE(LEFT(W$1,FIND("-",W$1,1)-1))+1):$V2857,"&lt;0",INDEX($V:$V,ROW($V2857)-VALUE(LEFT(W$1,FIND("-",W$1,1)-1))+1):$V2857)/VALUE(LEFT(W$1,FIND("-",W$1,1)-1)))))))</f>
        <v>57.142857142857167</v>
      </c>
      <c r="Y2857">
        <f>IF(ROW($E2857)&lt;=VALUE(LEFT(Y$1,FIND("-",Y$1,1)-1)),0,MAX(INDEX(C:C,ROW(C2857)-VALUE(LEFT(Y$1,FIND("-",Y$1,1)-1))+1):C2857))</f>
        <v>0.15</v>
      </c>
      <c r="Z2857">
        <f>IF(ROW($E2857)&lt;=VALUE(LEFT(Z$1,FIND("-",Z$1,1)-1)),0,MIN(INDEX(D:D,ROW(D2857)-VALUE(LEFT(Z$1,FIND("-",Z$1,1)-1))+1):D2857))</f>
        <v>0.14000000000000001</v>
      </c>
      <c r="AA2857">
        <f t="shared" si="405"/>
        <v>100</v>
      </c>
      <c r="AB2857">
        <f>IF(ROW($AA2857)&lt;=VALUE(LEFT(AA$1,FIND("-",AA$1,1)-1))+VALUE(LEFT(AB$1,FIND("-",AB$1,1)-1)-1),0,AVERAGE(INDEX($AA:$AA,ROW($AA2857)-VALUE(LEFT(AB$1,FIND("-",AB$1,1)-1))+1):$AA2857))</f>
        <v>100</v>
      </c>
      <c r="AC2857">
        <f>IF(ROW($AA2857)&lt;=VALUE(LEFT(AA$1,FIND("-",AA$1,1)-1))+VALUE(LEFT(AB$1,FIND("-",AB$1,1)-1)-1)+VALUE(LEFT(AC$1,FIND("-",AC$1,1)-1)-1),0,AVERAGE(INDEX($AB:$AB,ROW($AB2857)-VALUE(LEFT(AC$1,FIND("-",AC$1,1)-1))+1):$AB2857))</f>
        <v>66.666666666666671</v>
      </c>
      <c r="AE2857">
        <f t="shared" si="402"/>
        <v>177075644</v>
      </c>
      <c r="AG2857" t="str">
        <f t="shared" si="404"/>
        <v/>
      </c>
    </row>
    <row r="2858" spans="1:33" x14ac:dyDescent="0.25">
      <c r="A2858" s="6">
        <v>41137</v>
      </c>
      <c r="B2858">
        <v>0.14499999999999999</v>
      </c>
      <c r="C2858">
        <v>0.14499999999999999</v>
      </c>
      <c r="D2858">
        <v>0.14499999999999999</v>
      </c>
      <c r="E2858">
        <v>0.14499999999999999</v>
      </c>
      <c r="F2858">
        <v>0.112</v>
      </c>
      <c r="G2858">
        <v>97300</v>
      </c>
      <c r="I2858" t="str">
        <f t="shared" si="397"/>
        <v/>
      </c>
      <c r="J2858" t="str">
        <f t="shared" si="398"/>
        <v/>
      </c>
      <c r="K2858" t="str">
        <f t="shared" si="399"/>
        <v>Overbought Above %D</v>
      </c>
      <c r="M2858" s="11" t="str">
        <f t="shared" si="403"/>
        <v/>
      </c>
      <c r="O2858">
        <f>IF(ROW($E2858)&lt;=VALUE(LEFT(O$1,FIND("-",O$1,1)-1)),0,IF(ROW($E2858)=VALUE(LEFT(O$1,FIND("-",O$1,1)-1))+1,AVERAGE(INDEX($E:$E,ROW($E2858)-VALUE(LEFT(O$1,FIND("-",O$1,1)-1))):$E2858),($E2858*(2/(VALUE(LEFT(O$1,FIND("-",O$1,1)-1))+1)))+(O2857*(1-(2/(VALUE(LEFT(O$1,FIND("-",O$1,1)-1))+1))))))</f>
        <v>0.14680169738314233</v>
      </c>
      <c r="Q2858">
        <f>IF(ROW($E2858)&lt;=VALUE(LEFT(Q$1,FIND("-",Q$1,1)-1)),0,IF(ROW($E2858)=VALUE(LEFT(Q$1,FIND("-",Q$1,1)-1))+1,AVERAGE(INDEX($E:$E,ROW($E2858)-VALUE(LEFT(Q$1,FIND("-",Q$1,1)-1))):$E2858),($E2858*(2/(VALUE(LEFT(Q$1,FIND("-",Q$1,1)-1))+1)))+(Q2857*(1-(2/(VALUE(LEFT(Q$1,FIND("-",Q$1,1)-1))+1))))))</f>
        <v>0.14503836553150889</v>
      </c>
      <c r="R2858">
        <f>IF(ROW($E2858)&lt;=VALUE(LEFT(R$1,FIND("-",R$1,1)-1)),0,IF(ROW($E2858)=VALUE(LEFT(R$1,FIND("-",R$1,1)-1))+1,AVERAGE(INDEX($E:$E,ROW($E2858)-VALUE(LEFT(R$1,FIND("-",R$1,1)-1))):$E2858),($E2858*(2/(VALUE(LEFT(R$1,FIND("-",R$1,1)-1))+1)))+(R2857*(1-(2/(VALUE(LEFT(R$1,FIND("-",R$1,1)-1))+1))))))</f>
        <v>0.1448062402546027</v>
      </c>
      <c r="S2858">
        <f t="shared" si="400"/>
        <v>2.3212527690619211E-4</v>
      </c>
      <c r="T2858">
        <f>IF(ROW($E2858)&lt;=MAX(VALUE(LEFT(Q$1,FIND("-",Q$1,1)-1)),VALUE(LEFT(R$1,FIND("-",R$1,1)-1)))+VALUE(LEFT(T$1,FIND("-",T$1,1)-1))-1,0,IF(ROW($E2858)=MAX(VALUE(LEFT(Q$1,FIND("-",Q$1,1)-1)),VALUE(LEFT(R$1,FIND("-",R$1,1)-1)))+VALUE(LEFT(T$1,FIND("-",T$1,1)-1)),AVERAGE(INDEX($S:$S,ROW(S2858)-VALUE(LEFT(T$1,FIND("-",T$1,1)-1))+1):S2858),($S2858*(2/(VALUE(LEFT(T$1,FIND("-",T$1,1)-1))+1)))+(T2857*(1-(2/(VALUE(LEFT(T$1,FIND("-",T$1,1)-1))+1))))))</f>
        <v>-4.9001487455453761E-4</v>
      </c>
      <c r="V2858">
        <f t="shared" si="401"/>
        <v>-5.0000000000000044E-3</v>
      </c>
      <c r="W2858">
        <f>IF(ROW($E2858)&lt;=VALUE(LEFT(W$1,FIND("-",W$1,1)-1))+1,0,IF(ROW($E2857)=VALUE(LEFT(W$1,FIND("-",W$1,1)-1))+1,100-100/(1+ABS((SUMIF(INDEX($V:$V,ROW($V2858)-VALUE(LEFT(W$1,FIND("-",W$1,1)-1))+1):$V2858,"&gt;0",INDEX($V:$V,ROW($V2858)-VALUE(LEFT(W$1,FIND("-",W$1,1)-1))+1):$V2858)/COUNTIF(INDEX($V:$V,ROW($V2858)-VALUE(LEFT(W$1,FIND("-",W$1,1)-1))+1):$V2858,"&gt;0"))/(SUMIF(INDEX($V:$V,ROW($V2858)-VALUE(LEFT(W$1,FIND("-",W$1,1)-1))+1):$V2858,"&lt;0",INDEX($V:$V,ROW($V2858)-VALUE(LEFT(W$1,FIND("-",W$1,1)-1))+1):$V2858)/COUNTIF(INDEX($V:$V,ROW($V2858)-VALUE(LEFT(W$1,FIND("-",W$1,1)-1))+1):$V2858,"&lt;0")))),100-100/(1+ABS((SUMIF(INDEX($V:$V,ROW($V2858)-VALUE(LEFT(W$1,FIND("-",W$1,1)-1))+1):$V2858,"&gt;0",INDEX($V:$V,ROW($V2858)-VALUE(LEFT(W$1,FIND("-",W$1,1)-1))+1):$V2858)/VALUE(LEFT(W$1,FIND("-",W$1,1)-1)))/(SUMIF(INDEX($V:$V,ROW($V2858)-VALUE(LEFT(W$1,FIND("-",W$1,1)-1))+1):$V2858,"&lt;0",INDEX($V:$V,ROW($V2858)-VALUE(LEFT(W$1,FIND("-",W$1,1)-1))+1):$V2858)/VALUE(LEFT(W$1,FIND("-",W$1,1)-1)))))))</f>
        <v>42.857142857142833</v>
      </c>
      <c r="Y2858">
        <f>IF(ROW($E2858)&lt;=VALUE(LEFT(Y$1,FIND("-",Y$1,1)-1)),0,MAX(INDEX(C:C,ROW(C2858)-VALUE(LEFT(Y$1,FIND("-",Y$1,1)-1))+1):C2858))</f>
        <v>0.15</v>
      </c>
      <c r="Z2858">
        <f>IF(ROW($E2858)&lt;=VALUE(LEFT(Z$1,FIND("-",Z$1,1)-1)),0,MIN(INDEX(D:D,ROW(D2858)-VALUE(LEFT(Z$1,FIND("-",Z$1,1)-1))+1):D2858))</f>
        <v>0.14000000000000001</v>
      </c>
      <c r="AA2858">
        <f t="shared" si="405"/>
        <v>49.999999999999858</v>
      </c>
      <c r="AB2858">
        <f>IF(ROW($AA2858)&lt;=VALUE(LEFT(AA$1,FIND("-",AA$1,1)-1))+VALUE(LEFT(AB$1,FIND("-",AB$1,1)-1)-1),0,AVERAGE(INDEX($AA:$AA,ROW($AA2858)-VALUE(LEFT(AB$1,FIND("-",AB$1,1)-1))+1):$AA2858))</f>
        <v>83.333333333333286</v>
      </c>
      <c r="AC2858">
        <f>IF(ROW($AA2858)&lt;=VALUE(LEFT(AA$1,FIND("-",AA$1,1)-1))+VALUE(LEFT(AB$1,FIND("-",AB$1,1)-1)-1)+VALUE(LEFT(AC$1,FIND("-",AC$1,1)-1)-1),0,AVERAGE(INDEX($AB:$AB,ROW($AB2858)-VALUE(LEFT(AC$1,FIND("-",AC$1,1)-1))+1):$AB2858))</f>
        <v>83.333333333333329</v>
      </c>
      <c r="AE2858">
        <f t="shared" si="402"/>
        <v>176978344</v>
      </c>
      <c r="AG2858" t="str">
        <f t="shared" si="404"/>
        <v/>
      </c>
    </row>
    <row r="2859" spans="1:33" x14ac:dyDescent="0.25">
      <c r="A2859" s="6">
        <v>41138</v>
      </c>
      <c r="B2859">
        <v>0.14499999999999999</v>
      </c>
      <c r="C2859">
        <v>0.14499999999999999</v>
      </c>
      <c r="D2859">
        <v>0.14499999999999999</v>
      </c>
      <c r="E2859">
        <v>0.14499999999999999</v>
      </c>
      <c r="F2859">
        <v>0.112</v>
      </c>
      <c r="G2859">
        <v>154800</v>
      </c>
      <c r="I2859" t="str">
        <f t="shared" si="397"/>
        <v/>
      </c>
      <c r="J2859" t="str">
        <f t="shared" si="398"/>
        <v/>
      </c>
      <c r="K2859" t="str">
        <f t="shared" si="399"/>
        <v>Overbought Above %D</v>
      </c>
      <c r="M2859" s="11" t="str">
        <f t="shared" si="403"/>
        <v/>
      </c>
      <c r="O2859">
        <f>IF(ROW($E2859)&lt;=VALUE(LEFT(O$1,FIND("-",O$1,1)-1)),0,IF(ROW($E2859)=VALUE(LEFT(O$1,FIND("-",O$1,1)-1))+1,AVERAGE(INDEX($E:$E,ROW($E2859)-VALUE(LEFT(O$1,FIND("-",O$1,1)-1))):$E2859),($E2859*(2/(VALUE(LEFT(O$1,FIND("-",O$1,1)-1))+1)))+(O2858*(1-(2/(VALUE(LEFT(O$1,FIND("-",O$1,1)-1))+1))))))</f>
        <v>0.14678377004599663</v>
      </c>
      <c r="Q2859">
        <f>IF(ROW($E2859)&lt;=VALUE(LEFT(Q$1,FIND("-",Q$1,1)-1)),0,IF(ROW($E2859)=VALUE(LEFT(Q$1,FIND("-",Q$1,1)-1))+1,AVERAGE(INDEX($E:$E,ROW($E2859)-VALUE(LEFT(Q$1,FIND("-",Q$1,1)-1))):$E2859),($E2859*(2/(VALUE(LEFT(Q$1,FIND("-",Q$1,1)-1))+1)))+(Q2858*(1-(2/(VALUE(LEFT(Q$1,FIND("-",Q$1,1)-1))+1))))))</f>
        <v>0.14503246314204599</v>
      </c>
      <c r="R2859">
        <f>IF(ROW($E2859)&lt;=VALUE(LEFT(R$1,FIND("-",R$1,1)-1)),0,IF(ROW($E2859)=VALUE(LEFT(R$1,FIND("-",R$1,1)-1))+1,AVERAGE(INDEX($E:$E,ROW($E2859)-VALUE(LEFT(R$1,FIND("-",R$1,1)-1))):$E2859),($E2859*(2/(VALUE(LEFT(R$1,FIND("-",R$1,1)-1))+1)))+(R2858*(1-(2/(VALUE(LEFT(R$1,FIND("-",R$1,1)-1))+1))))))</f>
        <v>0.14482059282833584</v>
      </c>
      <c r="S2859">
        <f t="shared" si="400"/>
        <v>2.1187031371014409E-4</v>
      </c>
      <c r="T2859">
        <f>IF(ROW($E2859)&lt;=MAX(VALUE(LEFT(Q$1,FIND("-",Q$1,1)-1)),VALUE(LEFT(R$1,FIND("-",R$1,1)-1)))+VALUE(LEFT(T$1,FIND("-",T$1,1)-1))-1,0,IF(ROW($E2859)=MAX(VALUE(LEFT(Q$1,FIND("-",Q$1,1)-1)),VALUE(LEFT(R$1,FIND("-",R$1,1)-1)))+VALUE(LEFT(T$1,FIND("-",T$1,1)-1)),AVERAGE(INDEX($S:$S,ROW(S2859)-VALUE(LEFT(T$1,FIND("-",T$1,1)-1))+1):S2859),($S2859*(2/(VALUE(LEFT(T$1,FIND("-",T$1,1)-1))+1)))+(T2858*(1-(2/(VALUE(LEFT(T$1,FIND("-",T$1,1)-1))+1))))))</f>
        <v>-3.4963783690160127E-4</v>
      </c>
      <c r="V2859">
        <f t="shared" si="401"/>
        <v>0</v>
      </c>
      <c r="W2859">
        <f>IF(ROW($E2859)&lt;=VALUE(LEFT(W$1,FIND("-",W$1,1)-1))+1,0,IF(ROW($E2858)=VALUE(LEFT(W$1,FIND("-",W$1,1)-1))+1,100-100/(1+ABS((SUMIF(INDEX($V:$V,ROW($V2859)-VALUE(LEFT(W$1,FIND("-",W$1,1)-1))+1):$V2859,"&gt;0",INDEX($V:$V,ROW($V2859)-VALUE(LEFT(W$1,FIND("-",W$1,1)-1))+1):$V2859)/COUNTIF(INDEX($V:$V,ROW($V2859)-VALUE(LEFT(W$1,FIND("-",W$1,1)-1))+1):$V2859,"&gt;0"))/(SUMIF(INDEX($V:$V,ROW($V2859)-VALUE(LEFT(W$1,FIND("-",W$1,1)-1))+1):$V2859,"&lt;0",INDEX($V:$V,ROW($V2859)-VALUE(LEFT(W$1,FIND("-",W$1,1)-1))+1):$V2859)/COUNTIF(INDEX($V:$V,ROW($V2859)-VALUE(LEFT(W$1,FIND("-",W$1,1)-1))+1):$V2859,"&lt;0")))),100-100/(1+ABS((SUMIF(INDEX($V:$V,ROW($V2859)-VALUE(LEFT(W$1,FIND("-",W$1,1)-1))+1):$V2859,"&gt;0",INDEX($V:$V,ROW($V2859)-VALUE(LEFT(W$1,FIND("-",W$1,1)-1))+1):$V2859)/VALUE(LEFT(W$1,FIND("-",W$1,1)-1)))/(SUMIF(INDEX($V:$V,ROW($V2859)-VALUE(LEFT(W$1,FIND("-",W$1,1)-1))+1):$V2859,"&lt;0",INDEX($V:$V,ROW($V2859)-VALUE(LEFT(W$1,FIND("-",W$1,1)-1))+1):$V2859)/VALUE(LEFT(W$1,FIND("-",W$1,1)-1)))))))</f>
        <v>50</v>
      </c>
      <c r="Y2859">
        <f>IF(ROW($E2859)&lt;=VALUE(LEFT(Y$1,FIND("-",Y$1,1)-1)),0,MAX(INDEX(C:C,ROW(C2859)-VALUE(LEFT(Y$1,FIND("-",Y$1,1)-1))+1):C2859))</f>
        <v>0.15</v>
      </c>
      <c r="Z2859">
        <f>IF(ROW($E2859)&lt;=VALUE(LEFT(Z$1,FIND("-",Z$1,1)-1)),0,MIN(INDEX(D:D,ROW(D2859)-VALUE(LEFT(Z$1,FIND("-",Z$1,1)-1))+1):D2859))</f>
        <v>0.14000000000000001</v>
      </c>
      <c r="AA2859">
        <f t="shared" si="405"/>
        <v>49.999999999999858</v>
      </c>
      <c r="AB2859">
        <f>IF(ROW($AA2859)&lt;=VALUE(LEFT(AA$1,FIND("-",AA$1,1)-1))+VALUE(LEFT(AB$1,FIND("-",AB$1,1)-1)-1),0,AVERAGE(INDEX($AA:$AA,ROW($AA2859)-VALUE(LEFT(AB$1,FIND("-",AB$1,1)-1))+1):$AA2859))</f>
        <v>66.666666666666572</v>
      </c>
      <c r="AC2859">
        <f>IF(ROW($AA2859)&lt;=VALUE(LEFT(AA$1,FIND("-",AA$1,1)-1))+VALUE(LEFT(AB$1,FIND("-",AB$1,1)-1)-1)+VALUE(LEFT(AC$1,FIND("-",AC$1,1)-1)-1),0,AVERAGE(INDEX($AB:$AB,ROW($AB2859)-VALUE(LEFT(AC$1,FIND("-",AC$1,1)-1))+1):$AB2859))</f>
        <v>83.333333333333286</v>
      </c>
      <c r="AE2859">
        <f t="shared" si="402"/>
        <v>176978344</v>
      </c>
      <c r="AG2859" t="str">
        <f t="shared" si="404"/>
        <v/>
      </c>
    </row>
    <row r="2860" spans="1:33" x14ac:dyDescent="0.25">
      <c r="A2860" s="6">
        <v>41143</v>
      </c>
      <c r="B2860">
        <v>0.14000000000000001</v>
      </c>
      <c r="C2860">
        <v>0.14499999999999999</v>
      </c>
      <c r="D2860">
        <v>0.14000000000000001</v>
      </c>
      <c r="E2860">
        <v>0.14499999999999999</v>
      </c>
      <c r="F2860">
        <v>0.112</v>
      </c>
      <c r="G2860">
        <v>261400</v>
      </c>
      <c r="I2860" t="str">
        <f t="shared" si="397"/>
        <v/>
      </c>
      <c r="J2860" t="str">
        <f t="shared" si="398"/>
        <v/>
      </c>
      <c r="K2860" t="str">
        <f t="shared" si="399"/>
        <v>Sell</v>
      </c>
      <c r="M2860" s="11" t="str">
        <f t="shared" si="403"/>
        <v>Sell</v>
      </c>
      <c r="O2860">
        <f>IF(ROW($E2860)&lt;=VALUE(LEFT(O$1,FIND("-",O$1,1)-1)),0,IF(ROW($E2860)=VALUE(LEFT(O$1,FIND("-",O$1,1)-1))+1,AVERAGE(INDEX($E:$E,ROW($E2860)-VALUE(LEFT(O$1,FIND("-",O$1,1)-1))):$E2860),($E2860*(2/(VALUE(LEFT(O$1,FIND("-",O$1,1)-1))+1)))+(O2859*(1-(2/(VALUE(LEFT(O$1,FIND("-",O$1,1)-1))+1))))))</f>
        <v>0.14676602109031506</v>
      </c>
      <c r="Q2860">
        <f>IF(ROW($E2860)&lt;=VALUE(LEFT(Q$1,FIND("-",Q$1,1)-1)),0,IF(ROW($E2860)=VALUE(LEFT(Q$1,FIND("-",Q$1,1)-1))+1,AVERAGE(INDEX($E:$E,ROW($E2860)-VALUE(LEFT(Q$1,FIND("-",Q$1,1)-1))):$E2860),($E2860*(2/(VALUE(LEFT(Q$1,FIND("-",Q$1,1)-1))+1)))+(Q2859*(1-(2/(VALUE(LEFT(Q$1,FIND("-",Q$1,1)-1))+1))))))</f>
        <v>0.14502746881250045</v>
      </c>
      <c r="R2860">
        <f>IF(ROW($E2860)&lt;=VALUE(LEFT(R$1,FIND("-",R$1,1)-1)),0,IF(ROW($E2860)=VALUE(LEFT(R$1,FIND("-",R$1,1)-1))+1,AVERAGE(INDEX($E:$E,ROW($E2860)-VALUE(LEFT(R$1,FIND("-",R$1,1)-1))):$E2860),($E2860*(2/(VALUE(LEFT(R$1,FIND("-",R$1,1)-1))+1)))+(R2859*(1-(2/(VALUE(LEFT(R$1,FIND("-",R$1,1)-1))+1))))))</f>
        <v>0.14483388224845911</v>
      </c>
      <c r="S2860">
        <f t="shared" si="400"/>
        <v>1.9358656404133701E-4</v>
      </c>
      <c r="T2860">
        <f>IF(ROW($E2860)&lt;=MAX(VALUE(LEFT(Q$1,FIND("-",Q$1,1)-1)),VALUE(LEFT(R$1,FIND("-",R$1,1)-1)))+VALUE(LEFT(T$1,FIND("-",T$1,1)-1))-1,0,IF(ROW($E2860)=MAX(VALUE(LEFT(Q$1,FIND("-",Q$1,1)-1)),VALUE(LEFT(R$1,FIND("-",R$1,1)-1)))+VALUE(LEFT(T$1,FIND("-",T$1,1)-1)),AVERAGE(INDEX($S:$S,ROW(S2860)-VALUE(LEFT(T$1,FIND("-",T$1,1)-1))+1):S2860),($S2860*(2/(VALUE(LEFT(T$1,FIND("-",T$1,1)-1))+1)))+(T2859*(1-(2/(VALUE(LEFT(T$1,FIND("-",T$1,1)-1))+1))))))</f>
        <v>-2.4099295671301362E-4</v>
      </c>
      <c r="V2860">
        <f t="shared" si="401"/>
        <v>0</v>
      </c>
      <c r="W2860">
        <f>IF(ROW($E2860)&lt;=VALUE(LEFT(W$1,FIND("-",W$1,1)-1))+1,0,IF(ROW($E2859)=VALUE(LEFT(W$1,FIND("-",W$1,1)-1))+1,100-100/(1+ABS((SUMIF(INDEX($V:$V,ROW($V2860)-VALUE(LEFT(W$1,FIND("-",W$1,1)-1))+1):$V2860,"&gt;0",INDEX($V:$V,ROW($V2860)-VALUE(LEFT(W$1,FIND("-",W$1,1)-1))+1):$V2860)/COUNTIF(INDEX($V:$V,ROW($V2860)-VALUE(LEFT(W$1,FIND("-",W$1,1)-1))+1):$V2860,"&gt;0"))/(SUMIF(INDEX($V:$V,ROW($V2860)-VALUE(LEFT(W$1,FIND("-",W$1,1)-1))+1):$V2860,"&lt;0",INDEX($V:$V,ROW($V2860)-VALUE(LEFT(W$1,FIND("-",W$1,1)-1))+1):$V2860)/COUNTIF(INDEX($V:$V,ROW($V2860)-VALUE(LEFT(W$1,FIND("-",W$1,1)-1))+1):$V2860,"&lt;0")))),100-100/(1+ABS((SUMIF(INDEX($V:$V,ROW($V2860)-VALUE(LEFT(W$1,FIND("-",W$1,1)-1))+1):$V2860,"&gt;0",INDEX($V:$V,ROW($V2860)-VALUE(LEFT(W$1,FIND("-",W$1,1)-1))+1):$V2860)/VALUE(LEFT(W$1,FIND("-",W$1,1)-1)))/(SUMIF(INDEX($V:$V,ROW($V2860)-VALUE(LEFT(W$1,FIND("-",W$1,1)-1))+1):$V2860,"&lt;0",INDEX($V:$V,ROW($V2860)-VALUE(LEFT(W$1,FIND("-",W$1,1)-1))+1):$V2860)/VALUE(LEFT(W$1,FIND("-",W$1,1)-1)))))))</f>
        <v>50</v>
      </c>
      <c r="Y2860">
        <f>IF(ROW($E2860)&lt;=VALUE(LEFT(Y$1,FIND("-",Y$1,1)-1)),0,MAX(INDEX(C:C,ROW(C2860)-VALUE(LEFT(Y$1,FIND("-",Y$1,1)-1))+1):C2860))</f>
        <v>0.15</v>
      </c>
      <c r="Z2860">
        <f>IF(ROW($E2860)&lt;=VALUE(LEFT(Z$1,FIND("-",Z$1,1)-1)),0,MIN(INDEX(D:D,ROW(D2860)-VALUE(LEFT(Z$1,FIND("-",Z$1,1)-1))+1):D2860))</f>
        <v>0.14000000000000001</v>
      </c>
      <c r="AA2860">
        <f t="shared" si="405"/>
        <v>49.999999999999858</v>
      </c>
      <c r="AB2860">
        <f>IF(ROW($AA2860)&lt;=VALUE(LEFT(AA$1,FIND("-",AA$1,1)-1))+VALUE(LEFT(AB$1,FIND("-",AB$1,1)-1)-1),0,AVERAGE(INDEX($AA:$AA,ROW($AA2860)-VALUE(LEFT(AB$1,FIND("-",AB$1,1)-1))+1):$AA2860))</f>
        <v>49.999999999999858</v>
      </c>
      <c r="AC2860">
        <f>IF(ROW($AA2860)&lt;=VALUE(LEFT(AA$1,FIND("-",AA$1,1)-1))+VALUE(LEFT(AB$1,FIND("-",AB$1,1)-1)-1)+VALUE(LEFT(AC$1,FIND("-",AC$1,1)-1)-1),0,AVERAGE(INDEX($AB:$AB,ROW($AB2860)-VALUE(LEFT(AC$1,FIND("-",AC$1,1)-1))+1):$AB2860))</f>
        <v>66.666666666666572</v>
      </c>
      <c r="AE2860">
        <f t="shared" si="402"/>
        <v>176978344</v>
      </c>
      <c r="AG2860" t="str">
        <f t="shared" si="404"/>
        <v>Sell</v>
      </c>
    </row>
    <row r="2861" spans="1:33" x14ac:dyDescent="0.25">
      <c r="A2861" s="6">
        <v>41144</v>
      </c>
      <c r="B2861">
        <v>0.14499999999999999</v>
      </c>
      <c r="C2861">
        <v>0.15</v>
      </c>
      <c r="D2861">
        <v>0.14499999999999999</v>
      </c>
      <c r="E2861">
        <v>0.15</v>
      </c>
      <c r="F2861">
        <v>0.11586200000000001</v>
      </c>
      <c r="G2861">
        <v>6000</v>
      </c>
      <c r="I2861" t="str">
        <f t="shared" si="397"/>
        <v/>
      </c>
      <c r="J2861" t="str">
        <f t="shared" si="398"/>
        <v/>
      </c>
      <c r="K2861" t="str">
        <f t="shared" si="399"/>
        <v/>
      </c>
      <c r="M2861" s="11" t="str">
        <f t="shared" si="403"/>
        <v/>
      </c>
      <c r="O2861">
        <f>IF(ROW($E2861)&lt;=VALUE(LEFT(O$1,FIND("-",O$1,1)-1)),0,IF(ROW($E2861)=VALUE(LEFT(O$1,FIND("-",O$1,1)-1))+1,AVERAGE(INDEX($E:$E,ROW($E2861)-VALUE(LEFT(O$1,FIND("-",O$1,1)-1))):$E2861),($E2861*(2/(VALUE(LEFT(O$1,FIND("-",O$1,1)-1))+1)))+(O2860*(1-(2/(VALUE(LEFT(O$1,FIND("-",O$1,1)-1))+1))))))</f>
        <v>0.14679819998493879</v>
      </c>
      <c r="Q2861">
        <f>IF(ROW($E2861)&lt;=VALUE(LEFT(Q$1,FIND("-",Q$1,1)-1)),0,IF(ROW($E2861)=VALUE(LEFT(Q$1,FIND("-",Q$1,1)-1))+1,AVERAGE(INDEX($E:$E,ROW($E2861)-VALUE(LEFT(Q$1,FIND("-",Q$1,1)-1))):$E2861),($E2861*(2/(VALUE(LEFT(Q$1,FIND("-",Q$1,1)-1))+1)))+(Q2860*(1-(2/(VALUE(LEFT(Q$1,FIND("-",Q$1,1)-1))+1))))))</f>
        <v>0.14579247361057729</v>
      </c>
      <c r="R2861">
        <f>IF(ROW($E2861)&lt;=VALUE(LEFT(R$1,FIND("-",R$1,1)-1)),0,IF(ROW($E2861)=VALUE(LEFT(R$1,FIND("-",R$1,1)-1))+1,AVERAGE(INDEX($E:$E,ROW($E2861)-VALUE(LEFT(R$1,FIND("-",R$1,1)-1))):$E2861),($E2861*(2/(VALUE(LEFT(R$1,FIND("-",R$1,1)-1))+1)))+(R2860*(1-(2/(VALUE(LEFT(R$1,FIND("-",R$1,1)-1))+1))))))</f>
        <v>0.14521655763746213</v>
      </c>
      <c r="S2861">
        <f t="shared" si="400"/>
        <v>5.7591597311515419E-4</v>
      </c>
      <c r="T2861">
        <f>IF(ROW($E2861)&lt;=MAX(VALUE(LEFT(Q$1,FIND("-",Q$1,1)-1)),VALUE(LEFT(R$1,FIND("-",R$1,1)-1)))+VALUE(LEFT(T$1,FIND("-",T$1,1)-1))-1,0,IF(ROW($E2861)=MAX(VALUE(LEFT(Q$1,FIND("-",Q$1,1)-1)),VALUE(LEFT(R$1,FIND("-",R$1,1)-1)))+VALUE(LEFT(T$1,FIND("-",T$1,1)-1)),AVERAGE(INDEX($S:$S,ROW(S2861)-VALUE(LEFT(T$1,FIND("-",T$1,1)-1))+1):S2861),($S2861*(2/(VALUE(LEFT(T$1,FIND("-",T$1,1)-1))+1)))+(T2860*(1-(2/(VALUE(LEFT(T$1,FIND("-",T$1,1)-1))+1))))))</f>
        <v>-7.7611170747380074E-5</v>
      </c>
      <c r="V2861">
        <f t="shared" si="401"/>
        <v>5.0000000000000044E-3</v>
      </c>
      <c r="W2861">
        <f>IF(ROW($E2861)&lt;=VALUE(LEFT(W$1,FIND("-",W$1,1)-1))+1,0,IF(ROW($E2860)=VALUE(LEFT(W$1,FIND("-",W$1,1)-1))+1,100-100/(1+ABS((SUMIF(INDEX($V:$V,ROW($V2861)-VALUE(LEFT(W$1,FIND("-",W$1,1)-1))+1):$V2861,"&gt;0",INDEX($V:$V,ROW($V2861)-VALUE(LEFT(W$1,FIND("-",W$1,1)-1))+1):$V2861)/COUNTIF(INDEX($V:$V,ROW($V2861)-VALUE(LEFT(W$1,FIND("-",W$1,1)-1))+1):$V2861,"&gt;0"))/(SUMIF(INDEX($V:$V,ROW($V2861)-VALUE(LEFT(W$1,FIND("-",W$1,1)-1))+1):$V2861,"&lt;0",INDEX($V:$V,ROW($V2861)-VALUE(LEFT(W$1,FIND("-",W$1,1)-1))+1):$V2861)/COUNTIF(INDEX($V:$V,ROW($V2861)-VALUE(LEFT(W$1,FIND("-",W$1,1)-1))+1):$V2861,"&lt;0")))),100-100/(1+ABS((SUMIF(INDEX($V:$V,ROW($V2861)-VALUE(LEFT(W$1,FIND("-",W$1,1)-1))+1):$V2861,"&gt;0",INDEX($V:$V,ROW($V2861)-VALUE(LEFT(W$1,FIND("-",W$1,1)-1))+1):$V2861)/VALUE(LEFT(W$1,FIND("-",W$1,1)-1)))/(SUMIF(INDEX($V:$V,ROW($V2861)-VALUE(LEFT(W$1,FIND("-",W$1,1)-1))+1):$V2861,"&lt;0",INDEX($V:$V,ROW($V2861)-VALUE(LEFT(W$1,FIND("-",W$1,1)-1))+1):$V2861)/VALUE(LEFT(W$1,FIND("-",W$1,1)-1)))))))</f>
        <v>66.666666666666657</v>
      </c>
      <c r="Y2861">
        <f>IF(ROW($E2861)&lt;=VALUE(LEFT(Y$1,FIND("-",Y$1,1)-1)),0,MAX(INDEX(C:C,ROW(C2861)-VALUE(LEFT(Y$1,FIND("-",Y$1,1)-1))+1):C2861))</f>
        <v>0.15</v>
      </c>
      <c r="Z2861">
        <f>IF(ROW($E2861)&lt;=VALUE(LEFT(Z$1,FIND("-",Z$1,1)-1)),0,MIN(INDEX(D:D,ROW(D2861)-VALUE(LEFT(Z$1,FIND("-",Z$1,1)-1))+1):D2861))</f>
        <v>0.14000000000000001</v>
      </c>
      <c r="AA2861">
        <f t="shared" si="405"/>
        <v>100</v>
      </c>
      <c r="AB2861">
        <f>IF(ROW($AA2861)&lt;=VALUE(LEFT(AA$1,FIND("-",AA$1,1)-1))+VALUE(LEFT(AB$1,FIND("-",AB$1,1)-1)-1),0,AVERAGE(INDEX($AA:$AA,ROW($AA2861)-VALUE(LEFT(AB$1,FIND("-",AB$1,1)-1))+1):$AA2861))</f>
        <v>66.666666666666572</v>
      </c>
      <c r="AC2861">
        <f>IF(ROW($AA2861)&lt;=VALUE(LEFT(AA$1,FIND("-",AA$1,1)-1))+VALUE(LEFT(AB$1,FIND("-",AB$1,1)-1)-1)+VALUE(LEFT(AC$1,FIND("-",AC$1,1)-1)-1),0,AVERAGE(INDEX($AB:$AB,ROW($AB2861)-VALUE(LEFT(AC$1,FIND("-",AC$1,1)-1))+1):$AB2861))</f>
        <v>61.111111111111001</v>
      </c>
      <c r="AE2861">
        <f t="shared" si="402"/>
        <v>176984344</v>
      </c>
      <c r="AG2861" t="str">
        <f t="shared" si="404"/>
        <v/>
      </c>
    </row>
    <row r="2862" spans="1:33" x14ac:dyDescent="0.25">
      <c r="A2862" s="6">
        <v>41145</v>
      </c>
      <c r="B2862">
        <v>0.14499999999999999</v>
      </c>
      <c r="C2862">
        <v>0.14499999999999999</v>
      </c>
      <c r="D2862">
        <v>0.14499999999999999</v>
      </c>
      <c r="E2862">
        <v>0.14499999999999999</v>
      </c>
      <c r="F2862">
        <v>0.112</v>
      </c>
      <c r="G2862">
        <v>38000</v>
      </c>
      <c r="I2862" t="str">
        <f t="shared" si="397"/>
        <v/>
      </c>
      <c r="J2862" t="str">
        <f t="shared" si="398"/>
        <v/>
      </c>
      <c r="K2862" t="str">
        <f t="shared" si="399"/>
        <v/>
      </c>
      <c r="M2862" s="11" t="str">
        <f t="shared" si="403"/>
        <v/>
      </c>
      <c r="O2862">
        <f>IF(ROW($E2862)&lt;=VALUE(LEFT(O$1,FIND("-",O$1,1)-1)),0,IF(ROW($E2862)=VALUE(LEFT(O$1,FIND("-",O$1,1)-1))+1,AVERAGE(INDEX($E:$E,ROW($E2862)-VALUE(LEFT(O$1,FIND("-",O$1,1)-1))):$E2862),($E2862*(2/(VALUE(LEFT(O$1,FIND("-",O$1,1)-1))+1)))+(O2861*(1-(2/(VALUE(LEFT(O$1,FIND("-",O$1,1)-1))+1))))))</f>
        <v>0.1467803074477752</v>
      </c>
      <c r="Q2862">
        <f>IF(ROW($E2862)&lt;=VALUE(LEFT(Q$1,FIND("-",Q$1,1)-1)),0,IF(ROW($E2862)=VALUE(LEFT(Q$1,FIND("-",Q$1,1)-1))+1,AVERAGE(INDEX($E:$E,ROW($E2862)-VALUE(LEFT(Q$1,FIND("-",Q$1,1)-1))):$E2862),($E2862*(2/(VALUE(LEFT(Q$1,FIND("-",Q$1,1)-1))+1)))+(Q2861*(1-(2/(VALUE(LEFT(Q$1,FIND("-",Q$1,1)-1))+1))))))</f>
        <v>0.1456705545935654</v>
      </c>
      <c r="R2862">
        <f>IF(ROW($E2862)&lt;=VALUE(LEFT(R$1,FIND("-",R$1,1)-1)),0,IF(ROW($E2862)=VALUE(LEFT(R$1,FIND("-",R$1,1)-1))+1,AVERAGE(INDEX($E:$E,ROW($E2862)-VALUE(LEFT(R$1,FIND("-",R$1,1)-1))):$E2862),($E2862*(2/(VALUE(LEFT(R$1,FIND("-",R$1,1)-1))+1)))+(R2861*(1-(2/(VALUE(LEFT(R$1,FIND("-",R$1,1)-1))+1))))))</f>
        <v>0.14520051633098346</v>
      </c>
      <c r="S2862">
        <f t="shared" si="400"/>
        <v>4.7003826258193437E-4</v>
      </c>
      <c r="T2862">
        <f>IF(ROW($E2862)&lt;=MAX(VALUE(LEFT(Q$1,FIND("-",Q$1,1)-1)),VALUE(LEFT(R$1,FIND("-",R$1,1)-1)))+VALUE(LEFT(T$1,FIND("-",T$1,1)-1))-1,0,IF(ROW($E2862)=MAX(VALUE(LEFT(Q$1,FIND("-",Q$1,1)-1)),VALUE(LEFT(R$1,FIND("-",R$1,1)-1)))+VALUE(LEFT(T$1,FIND("-",T$1,1)-1)),AVERAGE(INDEX($S:$S,ROW(S2862)-VALUE(LEFT(T$1,FIND("-",T$1,1)-1))+1):S2862),($S2862*(2/(VALUE(LEFT(T$1,FIND("-",T$1,1)-1))+1)))+(T2861*(1-(2/(VALUE(LEFT(T$1,FIND("-",T$1,1)-1))+1))))))</f>
        <v>3.1918715918482823E-5</v>
      </c>
      <c r="V2862">
        <f t="shared" si="401"/>
        <v>-5.0000000000000044E-3</v>
      </c>
      <c r="W2862">
        <f>IF(ROW($E2862)&lt;=VALUE(LEFT(W$1,FIND("-",W$1,1)-1))+1,0,IF(ROW($E2861)=VALUE(LEFT(W$1,FIND("-",W$1,1)-1))+1,100-100/(1+ABS((SUMIF(INDEX($V:$V,ROW($V2862)-VALUE(LEFT(W$1,FIND("-",W$1,1)-1))+1):$V2862,"&gt;0",INDEX($V:$V,ROW($V2862)-VALUE(LEFT(W$1,FIND("-",W$1,1)-1))+1):$V2862)/COUNTIF(INDEX($V:$V,ROW($V2862)-VALUE(LEFT(W$1,FIND("-",W$1,1)-1))+1):$V2862,"&gt;0"))/(SUMIF(INDEX($V:$V,ROW($V2862)-VALUE(LEFT(W$1,FIND("-",W$1,1)-1))+1):$V2862,"&lt;0",INDEX($V:$V,ROW($V2862)-VALUE(LEFT(W$1,FIND("-",W$1,1)-1))+1):$V2862)/COUNTIF(INDEX($V:$V,ROW($V2862)-VALUE(LEFT(W$1,FIND("-",W$1,1)-1))+1):$V2862,"&lt;0")))),100-100/(1+ABS((SUMIF(INDEX($V:$V,ROW($V2862)-VALUE(LEFT(W$1,FIND("-",W$1,1)-1))+1):$V2862,"&gt;0",INDEX($V:$V,ROW($V2862)-VALUE(LEFT(W$1,FIND("-",W$1,1)-1))+1):$V2862)/VALUE(LEFT(W$1,FIND("-",W$1,1)-1)))/(SUMIF(INDEX($V:$V,ROW($V2862)-VALUE(LEFT(W$1,FIND("-",W$1,1)-1))+1):$V2862,"&lt;0",INDEX($V:$V,ROW($V2862)-VALUE(LEFT(W$1,FIND("-",W$1,1)-1))+1):$V2862)/VALUE(LEFT(W$1,FIND("-",W$1,1)-1)))))))</f>
        <v>50</v>
      </c>
      <c r="Y2862">
        <f>IF(ROW($E2862)&lt;=VALUE(LEFT(Y$1,FIND("-",Y$1,1)-1)),0,MAX(INDEX(C:C,ROW(C2862)-VALUE(LEFT(Y$1,FIND("-",Y$1,1)-1))+1):C2862))</f>
        <v>0.15</v>
      </c>
      <c r="Z2862">
        <f>IF(ROW($E2862)&lt;=VALUE(LEFT(Z$1,FIND("-",Z$1,1)-1)),0,MIN(INDEX(D:D,ROW(D2862)-VALUE(LEFT(Z$1,FIND("-",Z$1,1)-1))+1):D2862))</f>
        <v>0.14000000000000001</v>
      </c>
      <c r="AA2862">
        <f t="shared" si="405"/>
        <v>49.999999999999858</v>
      </c>
      <c r="AB2862">
        <f>IF(ROW($AA2862)&lt;=VALUE(LEFT(AA$1,FIND("-",AA$1,1)-1))+VALUE(LEFT(AB$1,FIND("-",AB$1,1)-1)-1),0,AVERAGE(INDEX($AA:$AA,ROW($AA2862)-VALUE(LEFT(AB$1,FIND("-",AB$1,1)-1))+1):$AA2862))</f>
        <v>66.666666666666572</v>
      </c>
      <c r="AC2862">
        <f>IF(ROW($AA2862)&lt;=VALUE(LEFT(AA$1,FIND("-",AA$1,1)-1))+VALUE(LEFT(AB$1,FIND("-",AB$1,1)-1)-1)+VALUE(LEFT(AC$1,FIND("-",AC$1,1)-1)-1),0,AVERAGE(INDEX($AB:$AB,ROW($AB2862)-VALUE(LEFT(AC$1,FIND("-",AC$1,1)-1))+1):$AB2862))</f>
        <v>61.111111111111001</v>
      </c>
      <c r="AE2862">
        <f t="shared" si="402"/>
        <v>176946344</v>
      </c>
      <c r="AG2862" t="str">
        <f t="shared" si="404"/>
        <v/>
      </c>
    </row>
    <row r="2863" spans="1:33" x14ac:dyDescent="0.25">
      <c r="A2863" s="6">
        <v>41148</v>
      </c>
      <c r="B2863">
        <v>0.14000000000000001</v>
      </c>
      <c r="C2863">
        <v>0.14000000000000001</v>
      </c>
      <c r="D2863">
        <v>0.14000000000000001</v>
      </c>
      <c r="E2863">
        <v>0.14000000000000001</v>
      </c>
      <c r="F2863">
        <v>0.112</v>
      </c>
      <c r="G2863">
        <v>120000</v>
      </c>
      <c r="I2863" t="str">
        <f t="shared" si="397"/>
        <v>Bearish</v>
      </c>
      <c r="J2863" t="str">
        <f t="shared" si="398"/>
        <v/>
      </c>
      <c r="K2863" t="str">
        <f t="shared" si="399"/>
        <v/>
      </c>
      <c r="M2863" s="11" t="str">
        <f t="shared" si="403"/>
        <v/>
      </c>
      <c r="O2863">
        <f>IF(ROW($E2863)&lt;=VALUE(LEFT(O$1,FIND("-",O$1,1)-1)),0,IF(ROW($E2863)=VALUE(LEFT(O$1,FIND("-",O$1,1)-1))+1,AVERAGE(INDEX($E:$E,ROW($E2863)-VALUE(LEFT(O$1,FIND("-",O$1,1)-1))):$E2863),($E2863*(2/(VALUE(LEFT(O$1,FIND("-",O$1,1)-1))+1)))+(O2862*(1-(2/(VALUE(LEFT(O$1,FIND("-",O$1,1)-1))+1))))))</f>
        <v>0.1467128417020262</v>
      </c>
      <c r="Q2863">
        <f>IF(ROW($E2863)&lt;=VALUE(LEFT(Q$1,FIND("-",Q$1,1)-1)),0,IF(ROW($E2863)=VALUE(LEFT(Q$1,FIND("-",Q$1,1)-1))+1,AVERAGE(INDEX($E:$E,ROW($E2863)-VALUE(LEFT(Q$1,FIND("-",Q$1,1)-1))):$E2863),($E2863*(2/(VALUE(LEFT(Q$1,FIND("-",Q$1,1)-1))+1)))+(Q2862*(1-(2/(VALUE(LEFT(Q$1,FIND("-",Q$1,1)-1))+1))))))</f>
        <v>0.14479816157917072</v>
      </c>
      <c r="R2863">
        <f>IF(ROW($E2863)&lt;=VALUE(LEFT(R$1,FIND("-",R$1,1)-1)),0,IF(ROW($E2863)=VALUE(LEFT(R$1,FIND("-",R$1,1)-1))+1,AVERAGE(INDEX($E:$E,ROW($E2863)-VALUE(LEFT(R$1,FIND("-",R$1,1)-1))):$E2863),($E2863*(2/(VALUE(LEFT(R$1,FIND("-",R$1,1)-1))+1)))+(R2862*(1-(2/(VALUE(LEFT(R$1,FIND("-",R$1,1)-1))+1))))))</f>
        <v>0.14481529289905876</v>
      </c>
      <c r="S2863">
        <f t="shared" si="400"/>
        <v>-1.7131319888036289E-5</v>
      </c>
      <c r="T2863">
        <f>IF(ROW($E2863)&lt;=MAX(VALUE(LEFT(Q$1,FIND("-",Q$1,1)-1)),VALUE(LEFT(R$1,FIND("-",R$1,1)-1)))+VALUE(LEFT(T$1,FIND("-",T$1,1)-1))-1,0,IF(ROW($E2863)=MAX(VALUE(LEFT(Q$1,FIND("-",Q$1,1)-1)),VALUE(LEFT(R$1,FIND("-",R$1,1)-1)))+VALUE(LEFT(T$1,FIND("-",T$1,1)-1)),AVERAGE(INDEX($S:$S,ROW(S2863)-VALUE(LEFT(T$1,FIND("-",T$1,1)-1))+1):S2863),($S2863*(2/(VALUE(LEFT(T$1,FIND("-",T$1,1)-1))+1)))+(T2862*(1-(2/(VALUE(LEFT(T$1,FIND("-",T$1,1)-1))+1))))))</f>
        <v>2.2108708757179004E-5</v>
      </c>
      <c r="V2863">
        <f t="shared" si="401"/>
        <v>-4.9999999999999767E-3</v>
      </c>
      <c r="W2863">
        <f>IF(ROW($E2863)&lt;=VALUE(LEFT(W$1,FIND("-",W$1,1)-1))+1,0,IF(ROW($E2862)=VALUE(LEFT(W$1,FIND("-",W$1,1)-1))+1,100-100/(1+ABS((SUMIF(INDEX($V:$V,ROW($V2863)-VALUE(LEFT(W$1,FIND("-",W$1,1)-1))+1):$V2863,"&gt;0",INDEX($V:$V,ROW($V2863)-VALUE(LEFT(W$1,FIND("-",W$1,1)-1))+1):$V2863)/COUNTIF(INDEX($V:$V,ROW($V2863)-VALUE(LEFT(W$1,FIND("-",W$1,1)-1))+1):$V2863,"&gt;0"))/(SUMIF(INDEX($V:$V,ROW($V2863)-VALUE(LEFT(W$1,FIND("-",W$1,1)-1))+1):$V2863,"&lt;0",INDEX($V:$V,ROW($V2863)-VALUE(LEFT(W$1,FIND("-",W$1,1)-1))+1):$V2863)/COUNTIF(INDEX($V:$V,ROW($V2863)-VALUE(LEFT(W$1,FIND("-",W$1,1)-1))+1):$V2863,"&lt;0")))),100-100/(1+ABS((SUMIF(INDEX($V:$V,ROW($V2863)-VALUE(LEFT(W$1,FIND("-",W$1,1)-1))+1):$V2863,"&gt;0",INDEX($V:$V,ROW($V2863)-VALUE(LEFT(W$1,FIND("-",W$1,1)-1))+1):$V2863)/VALUE(LEFT(W$1,FIND("-",W$1,1)-1)))/(SUMIF(INDEX($V:$V,ROW($V2863)-VALUE(LEFT(W$1,FIND("-",W$1,1)-1))+1):$V2863,"&lt;0",INDEX($V:$V,ROW($V2863)-VALUE(LEFT(W$1,FIND("-",W$1,1)-1))+1):$V2863)/VALUE(LEFT(W$1,FIND("-",W$1,1)-1)))))))</f>
        <v>50</v>
      </c>
      <c r="Y2863">
        <f>IF(ROW($E2863)&lt;=VALUE(LEFT(Y$1,FIND("-",Y$1,1)-1)),0,MAX(INDEX(C:C,ROW(C2863)-VALUE(LEFT(Y$1,FIND("-",Y$1,1)-1))+1):C2863))</f>
        <v>0.15</v>
      </c>
      <c r="Z2863">
        <f>IF(ROW($E2863)&lt;=VALUE(LEFT(Z$1,FIND("-",Z$1,1)-1)),0,MIN(INDEX(D:D,ROW(D2863)-VALUE(LEFT(Z$1,FIND("-",Z$1,1)-1))+1):D2863))</f>
        <v>0.14000000000000001</v>
      </c>
      <c r="AA2863">
        <f t="shared" si="405"/>
        <v>0</v>
      </c>
      <c r="AB2863">
        <f>IF(ROW($AA2863)&lt;=VALUE(LEFT(AA$1,FIND("-",AA$1,1)-1))+VALUE(LEFT(AB$1,FIND("-",AB$1,1)-1)-1),0,AVERAGE(INDEX($AA:$AA,ROW($AA2863)-VALUE(LEFT(AB$1,FIND("-",AB$1,1)-1))+1):$AA2863))</f>
        <v>49.99999999999995</v>
      </c>
      <c r="AC2863">
        <f>IF(ROW($AA2863)&lt;=VALUE(LEFT(AA$1,FIND("-",AA$1,1)-1))+VALUE(LEFT(AB$1,FIND("-",AB$1,1)-1)-1)+VALUE(LEFT(AC$1,FIND("-",AC$1,1)-1)-1),0,AVERAGE(INDEX($AB:$AB,ROW($AB2863)-VALUE(LEFT(AC$1,FIND("-",AC$1,1)-1))+1):$AB2863))</f>
        <v>61.111111111111029</v>
      </c>
      <c r="AE2863">
        <f t="shared" si="402"/>
        <v>176826344</v>
      </c>
      <c r="AG2863" t="str">
        <f t="shared" si="404"/>
        <v/>
      </c>
    </row>
    <row r="2864" spans="1:33" x14ac:dyDescent="0.25">
      <c r="A2864" s="6">
        <v>41149</v>
      </c>
      <c r="B2864">
        <v>0.14000000000000001</v>
      </c>
      <c r="C2864">
        <v>0.14499999999999999</v>
      </c>
      <c r="D2864">
        <v>0.14000000000000001</v>
      </c>
      <c r="E2864">
        <v>0.14000000000000001</v>
      </c>
      <c r="F2864">
        <v>0.112</v>
      </c>
      <c r="G2864">
        <v>125600</v>
      </c>
      <c r="I2864" t="str">
        <f t="shared" si="397"/>
        <v/>
      </c>
      <c r="J2864" t="str">
        <f t="shared" si="398"/>
        <v/>
      </c>
      <c r="K2864" t="str">
        <f t="shared" si="399"/>
        <v/>
      </c>
      <c r="M2864" s="11" t="str">
        <f t="shared" si="403"/>
        <v/>
      </c>
      <c r="O2864">
        <f>IF(ROW($E2864)&lt;=VALUE(LEFT(O$1,FIND("-",O$1,1)-1)),0,IF(ROW($E2864)=VALUE(LEFT(O$1,FIND("-",O$1,1)-1))+1,AVERAGE(INDEX($E:$E,ROW($E2864)-VALUE(LEFT(O$1,FIND("-",O$1,1)-1))):$E2864),($E2864*(2/(VALUE(LEFT(O$1,FIND("-",O$1,1)-1))+1)))+(O2863*(1-(2/(VALUE(LEFT(O$1,FIND("-",O$1,1)-1))+1))))))</f>
        <v>0.14664604725722991</v>
      </c>
      <c r="Q2864">
        <f>IF(ROW($E2864)&lt;=VALUE(LEFT(Q$1,FIND("-",Q$1,1)-1)),0,IF(ROW($E2864)=VALUE(LEFT(Q$1,FIND("-",Q$1,1)-1))+1,AVERAGE(INDEX($E:$E,ROW($E2864)-VALUE(LEFT(Q$1,FIND("-",Q$1,1)-1))):$E2864),($E2864*(2/(VALUE(LEFT(Q$1,FIND("-",Q$1,1)-1))+1)))+(Q2863*(1-(2/(VALUE(LEFT(Q$1,FIND("-",Q$1,1)-1))+1))))))</f>
        <v>0.14405998287468291</v>
      </c>
      <c r="R2864">
        <f>IF(ROW($E2864)&lt;=VALUE(LEFT(R$1,FIND("-",R$1,1)-1)),0,IF(ROW($E2864)=VALUE(LEFT(R$1,FIND("-",R$1,1)-1))+1,AVERAGE(INDEX($E:$E,ROW($E2864)-VALUE(LEFT(R$1,FIND("-",R$1,1)-1))):$E2864),($E2864*(2/(VALUE(LEFT(R$1,FIND("-",R$1,1)-1))+1)))+(R2863*(1-(2/(VALUE(LEFT(R$1,FIND("-",R$1,1)-1))+1))))))</f>
        <v>0.14445860453616552</v>
      </c>
      <c r="S2864">
        <f t="shared" si="400"/>
        <v>-3.9862166148260658E-4</v>
      </c>
      <c r="T2864">
        <f>IF(ROW($E2864)&lt;=MAX(VALUE(LEFT(Q$1,FIND("-",Q$1,1)-1)),VALUE(LEFT(R$1,FIND("-",R$1,1)-1)))+VALUE(LEFT(T$1,FIND("-",T$1,1)-1))-1,0,IF(ROW($E2864)=MAX(VALUE(LEFT(Q$1,FIND("-",Q$1,1)-1)),VALUE(LEFT(R$1,FIND("-",R$1,1)-1)))+VALUE(LEFT(T$1,FIND("-",T$1,1)-1)),AVERAGE(INDEX($S:$S,ROW(S2864)-VALUE(LEFT(T$1,FIND("-",T$1,1)-1))+1):S2864),($S2864*(2/(VALUE(LEFT(T$1,FIND("-",T$1,1)-1))+1)))+(T2863*(1-(2/(VALUE(LEFT(T$1,FIND("-",T$1,1)-1))+1))))))</f>
        <v>-6.2037365290778124E-5</v>
      </c>
      <c r="V2864">
        <f t="shared" si="401"/>
        <v>0</v>
      </c>
      <c r="W2864">
        <f>IF(ROW($E2864)&lt;=VALUE(LEFT(W$1,FIND("-",W$1,1)-1))+1,0,IF(ROW($E2863)=VALUE(LEFT(W$1,FIND("-",W$1,1)-1))+1,100-100/(1+ABS((SUMIF(INDEX($V:$V,ROW($V2864)-VALUE(LEFT(W$1,FIND("-",W$1,1)-1))+1):$V2864,"&gt;0",INDEX($V:$V,ROW($V2864)-VALUE(LEFT(W$1,FIND("-",W$1,1)-1))+1):$V2864)/COUNTIF(INDEX($V:$V,ROW($V2864)-VALUE(LEFT(W$1,FIND("-",W$1,1)-1))+1):$V2864,"&gt;0"))/(SUMIF(INDEX($V:$V,ROW($V2864)-VALUE(LEFT(W$1,FIND("-",W$1,1)-1))+1):$V2864,"&lt;0",INDEX($V:$V,ROW($V2864)-VALUE(LEFT(W$1,FIND("-",W$1,1)-1))+1):$V2864)/COUNTIF(INDEX($V:$V,ROW($V2864)-VALUE(LEFT(W$1,FIND("-",W$1,1)-1))+1):$V2864,"&lt;0")))),100-100/(1+ABS((SUMIF(INDEX($V:$V,ROW($V2864)-VALUE(LEFT(W$1,FIND("-",W$1,1)-1))+1):$V2864,"&gt;0",INDEX($V:$V,ROW($V2864)-VALUE(LEFT(W$1,FIND("-",W$1,1)-1))+1):$V2864)/VALUE(LEFT(W$1,FIND("-",W$1,1)-1)))/(SUMIF(INDEX($V:$V,ROW($V2864)-VALUE(LEFT(W$1,FIND("-",W$1,1)-1))+1):$V2864,"&lt;0",INDEX($V:$V,ROW($V2864)-VALUE(LEFT(W$1,FIND("-",W$1,1)-1))+1):$V2864)/VALUE(LEFT(W$1,FIND("-",W$1,1)-1)))))))</f>
        <v>50</v>
      </c>
      <c r="Y2864">
        <f>IF(ROW($E2864)&lt;=VALUE(LEFT(Y$1,FIND("-",Y$1,1)-1)),0,MAX(INDEX(C:C,ROW(C2864)-VALUE(LEFT(Y$1,FIND("-",Y$1,1)-1))+1):C2864))</f>
        <v>0.15</v>
      </c>
      <c r="Z2864">
        <f>IF(ROW($E2864)&lt;=VALUE(LEFT(Z$1,FIND("-",Z$1,1)-1)),0,MIN(INDEX(D:D,ROW(D2864)-VALUE(LEFT(Z$1,FIND("-",Z$1,1)-1))+1):D2864))</f>
        <v>0.14000000000000001</v>
      </c>
      <c r="AA2864">
        <f t="shared" si="405"/>
        <v>0</v>
      </c>
      <c r="AB2864">
        <f>IF(ROW($AA2864)&lt;=VALUE(LEFT(AA$1,FIND("-",AA$1,1)-1))+VALUE(LEFT(AB$1,FIND("-",AB$1,1)-1)-1),0,AVERAGE(INDEX($AA:$AA,ROW($AA2864)-VALUE(LEFT(AB$1,FIND("-",AB$1,1)-1))+1):$AA2864))</f>
        <v>16.666666666666618</v>
      </c>
      <c r="AC2864">
        <f>IF(ROW($AA2864)&lt;=VALUE(LEFT(AA$1,FIND("-",AA$1,1)-1))+VALUE(LEFT(AB$1,FIND("-",AB$1,1)-1)-1)+VALUE(LEFT(AC$1,FIND("-",AC$1,1)-1)-1),0,AVERAGE(INDEX($AB:$AB,ROW($AB2864)-VALUE(LEFT(AC$1,FIND("-",AC$1,1)-1))+1):$AB2864))</f>
        <v>44.444444444444379</v>
      </c>
      <c r="AE2864">
        <f t="shared" si="402"/>
        <v>176826344</v>
      </c>
      <c r="AG2864" t="str">
        <f t="shared" si="404"/>
        <v/>
      </c>
    </row>
    <row r="2865" spans="1:33" x14ac:dyDescent="0.25">
      <c r="A2865" s="6">
        <v>41150</v>
      </c>
      <c r="B2865">
        <v>0.14000000000000001</v>
      </c>
      <c r="C2865">
        <v>0.14000000000000001</v>
      </c>
      <c r="D2865">
        <v>0.14000000000000001</v>
      </c>
      <c r="E2865">
        <v>0.14000000000000001</v>
      </c>
      <c r="F2865">
        <v>0.112</v>
      </c>
      <c r="G2865">
        <v>380000</v>
      </c>
      <c r="I2865" t="str">
        <f t="shared" si="397"/>
        <v/>
      </c>
      <c r="J2865" t="str">
        <f t="shared" si="398"/>
        <v/>
      </c>
      <c r="K2865" t="str">
        <f t="shared" si="399"/>
        <v/>
      </c>
      <c r="M2865" s="11" t="str">
        <f t="shared" si="403"/>
        <v/>
      </c>
      <c r="O2865">
        <f>IF(ROW($E2865)&lt;=VALUE(LEFT(O$1,FIND("-",O$1,1)-1)),0,IF(ROW($E2865)=VALUE(LEFT(O$1,FIND("-",O$1,1)-1))+1,AVERAGE(INDEX($E:$E,ROW($E2865)-VALUE(LEFT(O$1,FIND("-",O$1,1)-1))):$E2865),($E2865*(2/(VALUE(LEFT(O$1,FIND("-",O$1,1)-1))+1)))+(O2864*(1-(2/(VALUE(LEFT(O$1,FIND("-",O$1,1)-1))+1))))))</f>
        <v>0.14657991743377488</v>
      </c>
      <c r="Q2865">
        <f>IF(ROW($E2865)&lt;=VALUE(LEFT(Q$1,FIND("-",Q$1,1)-1)),0,IF(ROW($E2865)=VALUE(LEFT(Q$1,FIND("-",Q$1,1)-1))+1,AVERAGE(INDEX($E:$E,ROW($E2865)-VALUE(LEFT(Q$1,FIND("-",Q$1,1)-1))):$E2865),($E2865*(2/(VALUE(LEFT(Q$1,FIND("-",Q$1,1)-1))+1)))+(Q2864*(1-(2/(VALUE(LEFT(Q$1,FIND("-",Q$1,1)-1))+1))))))</f>
        <v>0.1434353701247317</v>
      </c>
      <c r="R2865">
        <f>IF(ROW($E2865)&lt;=VALUE(LEFT(R$1,FIND("-",R$1,1)-1)),0,IF(ROW($E2865)=VALUE(LEFT(R$1,FIND("-",R$1,1)-1))+1,AVERAGE(INDEX($E:$E,ROW($E2865)-VALUE(LEFT(R$1,FIND("-",R$1,1)-1))):$E2865),($E2865*(2/(VALUE(LEFT(R$1,FIND("-",R$1,1)-1))+1)))+(R2864*(1-(2/(VALUE(LEFT(R$1,FIND("-",R$1,1)-1))+1))))))</f>
        <v>0.14412833753348658</v>
      </c>
      <c r="S2865">
        <f t="shared" si="400"/>
        <v>-6.9296740875487983E-4</v>
      </c>
      <c r="T2865">
        <f>IF(ROW($E2865)&lt;=MAX(VALUE(LEFT(Q$1,FIND("-",Q$1,1)-1)),VALUE(LEFT(R$1,FIND("-",R$1,1)-1)))+VALUE(LEFT(T$1,FIND("-",T$1,1)-1))-1,0,IF(ROW($E2865)=MAX(VALUE(LEFT(Q$1,FIND("-",Q$1,1)-1)),VALUE(LEFT(R$1,FIND("-",R$1,1)-1)))+VALUE(LEFT(T$1,FIND("-",T$1,1)-1)),AVERAGE(INDEX($S:$S,ROW(S2865)-VALUE(LEFT(T$1,FIND("-",T$1,1)-1))+1):S2865),($S2865*(2/(VALUE(LEFT(T$1,FIND("-",T$1,1)-1))+1)))+(T2864*(1-(2/(VALUE(LEFT(T$1,FIND("-",T$1,1)-1))+1))))))</f>
        <v>-1.8822337398359849E-4</v>
      </c>
      <c r="V2865">
        <f t="shared" si="401"/>
        <v>0</v>
      </c>
      <c r="W2865">
        <f>IF(ROW($E2865)&lt;=VALUE(LEFT(W$1,FIND("-",W$1,1)-1))+1,0,IF(ROW($E2864)=VALUE(LEFT(W$1,FIND("-",W$1,1)-1))+1,100-100/(1+ABS((SUMIF(INDEX($V:$V,ROW($V2865)-VALUE(LEFT(W$1,FIND("-",W$1,1)-1))+1):$V2865,"&gt;0",INDEX($V:$V,ROW($V2865)-VALUE(LEFT(W$1,FIND("-",W$1,1)-1))+1):$V2865)/COUNTIF(INDEX($V:$V,ROW($V2865)-VALUE(LEFT(W$1,FIND("-",W$1,1)-1))+1):$V2865,"&gt;0"))/(SUMIF(INDEX($V:$V,ROW($V2865)-VALUE(LEFT(W$1,FIND("-",W$1,1)-1))+1):$V2865,"&lt;0",INDEX($V:$V,ROW($V2865)-VALUE(LEFT(W$1,FIND("-",W$1,1)-1))+1):$V2865)/COUNTIF(INDEX($V:$V,ROW($V2865)-VALUE(LEFT(W$1,FIND("-",W$1,1)-1))+1):$V2865,"&lt;0")))),100-100/(1+ABS((SUMIF(INDEX($V:$V,ROW($V2865)-VALUE(LEFT(W$1,FIND("-",W$1,1)-1))+1):$V2865,"&gt;0",INDEX($V:$V,ROW($V2865)-VALUE(LEFT(W$1,FIND("-",W$1,1)-1))+1):$V2865)/VALUE(LEFT(W$1,FIND("-",W$1,1)-1)))/(SUMIF(INDEX($V:$V,ROW($V2865)-VALUE(LEFT(W$1,FIND("-",W$1,1)-1))+1):$V2865,"&lt;0",INDEX($V:$V,ROW($V2865)-VALUE(LEFT(W$1,FIND("-",W$1,1)-1))+1):$V2865)/VALUE(LEFT(W$1,FIND("-",W$1,1)-1)))))))</f>
        <v>50</v>
      </c>
      <c r="Y2865">
        <f>IF(ROW($E2865)&lt;=VALUE(LEFT(Y$1,FIND("-",Y$1,1)-1)),0,MAX(INDEX(C:C,ROW(C2865)-VALUE(LEFT(Y$1,FIND("-",Y$1,1)-1))+1):C2865))</f>
        <v>0.15</v>
      </c>
      <c r="Z2865">
        <f>IF(ROW($E2865)&lt;=VALUE(LEFT(Z$1,FIND("-",Z$1,1)-1)),0,MIN(INDEX(D:D,ROW(D2865)-VALUE(LEFT(Z$1,FIND("-",Z$1,1)-1))+1):D2865))</f>
        <v>0.14000000000000001</v>
      </c>
      <c r="AA2865">
        <f t="shared" si="405"/>
        <v>0</v>
      </c>
      <c r="AB2865">
        <f>IF(ROW($AA2865)&lt;=VALUE(LEFT(AA$1,FIND("-",AA$1,1)-1))+VALUE(LEFT(AB$1,FIND("-",AB$1,1)-1)-1),0,AVERAGE(INDEX($AA:$AA,ROW($AA2865)-VALUE(LEFT(AB$1,FIND("-",AB$1,1)-1))+1):$AA2865))</f>
        <v>0</v>
      </c>
      <c r="AC2865">
        <f>IF(ROW($AA2865)&lt;=VALUE(LEFT(AA$1,FIND("-",AA$1,1)-1))+VALUE(LEFT(AB$1,FIND("-",AB$1,1)-1)-1)+VALUE(LEFT(AC$1,FIND("-",AC$1,1)-1)-1),0,AVERAGE(INDEX($AB:$AB,ROW($AB2865)-VALUE(LEFT(AC$1,FIND("-",AC$1,1)-1))+1):$AB2865))</f>
        <v>22.222222222222189</v>
      </c>
      <c r="AE2865">
        <f t="shared" si="402"/>
        <v>176826344</v>
      </c>
      <c r="AG2865" t="str">
        <f t="shared" si="404"/>
        <v/>
      </c>
    </row>
    <row r="2866" spans="1:33" x14ac:dyDescent="0.25">
      <c r="A2866" s="6">
        <v>41151</v>
      </c>
      <c r="B2866">
        <v>0.14000000000000001</v>
      </c>
      <c r="C2866">
        <v>0.14000000000000001</v>
      </c>
      <c r="D2866">
        <v>0.14000000000000001</v>
      </c>
      <c r="E2866">
        <v>0.14000000000000001</v>
      </c>
      <c r="F2866">
        <v>0.112</v>
      </c>
      <c r="G2866">
        <v>173800</v>
      </c>
      <c r="I2866" t="str">
        <f t="shared" si="397"/>
        <v/>
      </c>
      <c r="J2866" t="str">
        <f t="shared" si="398"/>
        <v/>
      </c>
      <c r="K2866" t="str">
        <f t="shared" si="399"/>
        <v>Oversold Above %D</v>
      </c>
      <c r="M2866" s="11" t="str">
        <f t="shared" si="403"/>
        <v/>
      </c>
      <c r="O2866">
        <f>IF(ROW($E2866)&lt;=VALUE(LEFT(O$1,FIND("-",O$1,1)-1)),0,IF(ROW($E2866)=VALUE(LEFT(O$1,FIND("-",O$1,1)-1))+1,AVERAGE(INDEX($E:$E,ROW($E2866)-VALUE(LEFT(O$1,FIND("-",O$1,1)-1))):$E2866),($E2866*(2/(VALUE(LEFT(O$1,FIND("-",O$1,1)-1))+1)))+(O2865*(1-(2/(VALUE(LEFT(O$1,FIND("-",O$1,1)-1))+1))))))</f>
        <v>0.14651444561851343</v>
      </c>
      <c r="Q2866">
        <f>IF(ROW($E2866)&lt;=VALUE(LEFT(Q$1,FIND("-",Q$1,1)-1)),0,IF(ROW($E2866)=VALUE(LEFT(Q$1,FIND("-",Q$1,1)-1))+1,AVERAGE(INDEX($E:$E,ROW($E2866)-VALUE(LEFT(Q$1,FIND("-",Q$1,1)-1))):$E2866),($E2866*(2/(VALUE(LEFT(Q$1,FIND("-",Q$1,1)-1))+1)))+(Q2865*(1-(2/(VALUE(LEFT(Q$1,FIND("-",Q$1,1)-1))+1))))))</f>
        <v>0.14290685164400374</v>
      </c>
      <c r="R2866">
        <f>IF(ROW($E2866)&lt;=VALUE(LEFT(R$1,FIND("-",R$1,1)-1)),0,IF(ROW($E2866)=VALUE(LEFT(R$1,FIND("-",R$1,1)-1))+1,AVERAGE(INDEX($E:$E,ROW($E2866)-VALUE(LEFT(R$1,FIND("-",R$1,1)-1))):$E2866),($E2866*(2/(VALUE(LEFT(R$1,FIND("-",R$1,1)-1))+1)))+(R2865*(1-(2/(VALUE(LEFT(R$1,FIND("-",R$1,1)-1))+1))))))</f>
        <v>0.14382253475322831</v>
      </c>
      <c r="S2866">
        <f t="shared" si="400"/>
        <v>-9.156831092245743E-4</v>
      </c>
      <c r="T2866">
        <f>IF(ROW($E2866)&lt;=MAX(VALUE(LEFT(Q$1,FIND("-",Q$1,1)-1)),VALUE(LEFT(R$1,FIND("-",R$1,1)-1)))+VALUE(LEFT(T$1,FIND("-",T$1,1)-1))-1,0,IF(ROW($E2866)=MAX(VALUE(LEFT(Q$1,FIND("-",Q$1,1)-1)),VALUE(LEFT(R$1,FIND("-",R$1,1)-1)))+VALUE(LEFT(T$1,FIND("-",T$1,1)-1)),AVERAGE(INDEX($S:$S,ROW(S2866)-VALUE(LEFT(T$1,FIND("-",T$1,1)-1))+1):S2866),($S2866*(2/(VALUE(LEFT(T$1,FIND("-",T$1,1)-1))+1)))+(T2865*(1-(2/(VALUE(LEFT(T$1,FIND("-",T$1,1)-1))+1))))))</f>
        <v>-3.3371532103179365E-4</v>
      </c>
      <c r="V2866">
        <f t="shared" si="401"/>
        <v>0</v>
      </c>
      <c r="W2866">
        <f>IF(ROW($E2866)&lt;=VALUE(LEFT(W$1,FIND("-",W$1,1)-1))+1,0,IF(ROW($E2865)=VALUE(LEFT(W$1,FIND("-",W$1,1)-1))+1,100-100/(1+ABS((SUMIF(INDEX($V:$V,ROW($V2866)-VALUE(LEFT(W$1,FIND("-",W$1,1)-1))+1):$V2866,"&gt;0",INDEX($V:$V,ROW($V2866)-VALUE(LEFT(W$1,FIND("-",W$1,1)-1))+1):$V2866)/COUNTIF(INDEX($V:$V,ROW($V2866)-VALUE(LEFT(W$1,FIND("-",W$1,1)-1))+1):$V2866,"&gt;0"))/(SUMIF(INDEX($V:$V,ROW($V2866)-VALUE(LEFT(W$1,FIND("-",W$1,1)-1))+1):$V2866,"&lt;0",INDEX($V:$V,ROW($V2866)-VALUE(LEFT(W$1,FIND("-",W$1,1)-1))+1):$V2866)/COUNTIF(INDEX($V:$V,ROW($V2866)-VALUE(LEFT(W$1,FIND("-",W$1,1)-1))+1):$V2866,"&lt;0")))),100-100/(1+ABS((SUMIF(INDEX($V:$V,ROW($V2866)-VALUE(LEFT(W$1,FIND("-",W$1,1)-1))+1):$V2866,"&gt;0",INDEX($V:$V,ROW($V2866)-VALUE(LEFT(W$1,FIND("-",W$1,1)-1))+1):$V2866)/VALUE(LEFT(W$1,FIND("-",W$1,1)-1)))/(SUMIF(INDEX($V:$V,ROW($V2866)-VALUE(LEFT(W$1,FIND("-",W$1,1)-1))+1):$V2866,"&lt;0",INDEX($V:$V,ROW($V2866)-VALUE(LEFT(W$1,FIND("-",W$1,1)-1))+1):$V2866)/VALUE(LEFT(W$1,FIND("-",W$1,1)-1)))))))</f>
        <v>50</v>
      </c>
      <c r="Y2866">
        <f>IF(ROW($E2866)&lt;=VALUE(LEFT(Y$1,FIND("-",Y$1,1)-1)),0,MAX(INDEX(C:C,ROW(C2866)-VALUE(LEFT(Y$1,FIND("-",Y$1,1)-1))+1):C2866))</f>
        <v>0.15</v>
      </c>
      <c r="Z2866">
        <f>IF(ROW($E2866)&lt;=VALUE(LEFT(Z$1,FIND("-",Z$1,1)-1)),0,MIN(INDEX(D:D,ROW(D2866)-VALUE(LEFT(Z$1,FIND("-",Z$1,1)-1))+1):D2866))</f>
        <v>0.14000000000000001</v>
      </c>
      <c r="AA2866">
        <f t="shared" si="405"/>
        <v>0</v>
      </c>
      <c r="AB2866">
        <f>IF(ROW($AA2866)&lt;=VALUE(LEFT(AA$1,FIND("-",AA$1,1)-1))+VALUE(LEFT(AB$1,FIND("-",AB$1,1)-1)-1),0,AVERAGE(INDEX($AA:$AA,ROW($AA2866)-VALUE(LEFT(AB$1,FIND("-",AB$1,1)-1))+1):$AA2866))</f>
        <v>0</v>
      </c>
      <c r="AC2866">
        <f>IF(ROW($AA2866)&lt;=VALUE(LEFT(AA$1,FIND("-",AA$1,1)-1))+VALUE(LEFT(AB$1,FIND("-",AB$1,1)-1)-1)+VALUE(LEFT(AC$1,FIND("-",AC$1,1)-1)-1),0,AVERAGE(INDEX($AB:$AB,ROW($AB2866)-VALUE(LEFT(AC$1,FIND("-",AC$1,1)-1))+1):$AB2866))</f>
        <v>5.5555555555555394</v>
      </c>
      <c r="AE2866">
        <f t="shared" si="402"/>
        <v>176826344</v>
      </c>
      <c r="AG2866" t="str">
        <f t="shared" si="404"/>
        <v/>
      </c>
    </row>
    <row r="2867" spans="1:33" x14ac:dyDescent="0.25">
      <c r="A2867" s="6">
        <v>41155</v>
      </c>
      <c r="B2867">
        <v>0.13500000000000001</v>
      </c>
      <c r="C2867">
        <v>0.14499999999999999</v>
      </c>
      <c r="D2867">
        <v>0.13500000000000001</v>
      </c>
      <c r="E2867">
        <v>0.14499999999999999</v>
      </c>
      <c r="F2867">
        <v>0.11600000000000001</v>
      </c>
      <c r="G2867">
        <v>70600</v>
      </c>
      <c r="I2867" t="str">
        <f t="shared" si="397"/>
        <v/>
      </c>
      <c r="J2867" t="str">
        <f t="shared" si="398"/>
        <v/>
      </c>
      <c r="K2867" t="str">
        <f t="shared" si="399"/>
        <v>Oversold Below %D</v>
      </c>
      <c r="M2867" s="11" t="str">
        <f t="shared" si="403"/>
        <v/>
      </c>
      <c r="O2867">
        <f>IF(ROW($E2867)&lt;=VALUE(LEFT(O$1,FIND("-",O$1,1)-1)),0,IF(ROW($E2867)=VALUE(LEFT(O$1,FIND("-",O$1,1)-1))+1,AVERAGE(INDEX($E:$E,ROW($E2867)-VALUE(LEFT(O$1,FIND("-",O$1,1)-1))):$E2867),($E2867*(2/(VALUE(LEFT(O$1,FIND("-",O$1,1)-1))+1)))+(O2866*(1-(2/(VALUE(LEFT(O$1,FIND("-",O$1,1)-1))+1))))))</f>
        <v>0.14649937650788145</v>
      </c>
      <c r="Q2867">
        <f>IF(ROW($E2867)&lt;=VALUE(LEFT(Q$1,FIND("-",Q$1,1)-1)),0,IF(ROW($E2867)=VALUE(LEFT(Q$1,FIND("-",Q$1,1)-1))+1,AVERAGE(INDEX($E:$E,ROW($E2867)-VALUE(LEFT(Q$1,FIND("-",Q$1,1)-1))):$E2867),($E2867*(2/(VALUE(LEFT(Q$1,FIND("-",Q$1,1)-1))+1)))+(Q2866*(1-(2/(VALUE(LEFT(Q$1,FIND("-",Q$1,1)-1))+1))))))</f>
        <v>0.14322887446800314</v>
      </c>
      <c r="R2867">
        <f>IF(ROW($E2867)&lt;=VALUE(LEFT(R$1,FIND("-",R$1,1)-1)),0,IF(ROW($E2867)=VALUE(LEFT(R$1,FIND("-",R$1,1)-1))+1,AVERAGE(INDEX($E:$E,ROW($E2867)-VALUE(LEFT(R$1,FIND("-",R$1,1)-1))):$E2867),($E2867*(2/(VALUE(LEFT(R$1,FIND("-",R$1,1)-1))+1)))+(R2866*(1-(2/(VALUE(LEFT(R$1,FIND("-",R$1,1)-1))+1))))))</f>
        <v>0.14390975440113735</v>
      </c>
      <c r="S2867">
        <f t="shared" si="400"/>
        <v>-6.8087993313420414E-4</v>
      </c>
      <c r="T2867">
        <f>IF(ROW($E2867)&lt;=MAX(VALUE(LEFT(Q$1,FIND("-",Q$1,1)-1)),VALUE(LEFT(R$1,FIND("-",R$1,1)-1)))+VALUE(LEFT(T$1,FIND("-",T$1,1)-1))-1,0,IF(ROW($E2867)=MAX(VALUE(LEFT(Q$1,FIND("-",Q$1,1)-1)),VALUE(LEFT(R$1,FIND("-",R$1,1)-1)))+VALUE(LEFT(T$1,FIND("-",T$1,1)-1)),AVERAGE(INDEX($S:$S,ROW(S2867)-VALUE(LEFT(T$1,FIND("-",T$1,1)-1))+1):S2867),($S2867*(2/(VALUE(LEFT(T$1,FIND("-",T$1,1)-1))+1)))+(T2866*(1-(2/(VALUE(LEFT(T$1,FIND("-",T$1,1)-1))+1))))))</f>
        <v>-4.0314824345227579E-4</v>
      </c>
      <c r="V2867">
        <f t="shared" si="401"/>
        <v>4.9999999999999767E-3</v>
      </c>
      <c r="W2867">
        <f>IF(ROW($E2867)&lt;=VALUE(LEFT(W$1,FIND("-",W$1,1)-1))+1,0,IF(ROW($E2866)=VALUE(LEFT(W$1,FIND("-",W$1,1)-1))+1,100-100/(1+ABS((SUMIF(INDEX($V:$V,ROW($V2867)-VALUE(LEFT(W$1,FIND("-",W$1,1)-1))+1):$V2867,"&gt;0",INDEX($V:$V,ROW($V2867)-VALUE(LEFT(W$1,FIND("-",W$1,1)-1))+1):$V2867)/COUNTIF(INDEX($V:$V,ROW($V2867)-VALUE(LEFT(W$1,FIND("-",W$1,1)-1))+1):$V2867,"&gt;0"))/(SUMIF(INDEX($V:$V,ROW($V2867)-VALUE(LEFT(W$1,FIND("-",W$1,1)-1))+1):$V2867,"&lt;0",INDEX($V:$V,ROW($V2867)-VALUE(LEFT(W$1,FIND("-",W$1,1)-1))+1):$V2867)/COUNTIF(INDEX($V:$V,ROW($V2867)-VALUE(LEFT(W$1,FIND("-",W$1,1)-1))+1):$V2867,"&lt;0")))),100-100/(1+ABS((SUMIF(INDEX($V:$V,ROW($V2867)-VALUE(LEFT(W$1,FIND("-",W$1,1)-1))+1):$V2867,"&gt;0",INDEX($V:$V,ROW($V2867)-VALUE(LEFT(W$1,FIND("-",W$1,1)-1))+1):$V2867)/VALUE(LEFT(W$1,FIND("-",W$1,1)-1)))/(SUMIF(INDEX($V:$V,ROW($V2867)-VALUE(LEFT(W$1,FIND("-",W$1,1)-1))+1):$V2867,"&lt;0",INDEX($V:$V,ROW($V2867)-VALUE(LEFT(W$1,FIND("-",W$1,1)-1))+1):$V2867)/VALUE(LEFT(W$1,FIND("-",W$1,1)-1)))))))</f>
        <v>57.142857142857125</v>
      </c>
      <c r="Y2867">
        <f>IF(ROW($E2867)&lt;=VALUE(LEFT(Y$1,FIND("-",Y$1,1)-1)),0,MAX(INDEX(C:C,ROW(C2867)-VALUE(LEFT(Y$1,FIND("-",Y$1,1)-1))+1):C2867))</f>
        <v>0.15</v>
      </c>
      <c r="Z2867">
        <f>IF(ROW($E2867)&lt;=VALUE(LEFT(Z$1,FIND("-",Z$1,1)-1)),0,MIN(INDEX(D:D,ROW(D2867)-VALUE(LEFT(Z$1,FIND("-",Z$1,1)-1))+1):D2867))</f>
        <v>0.13500000000000001</v>
      </c>
      <c r="AA2867">
        <f t="shared" si="405"/>
        <v>66.6666666666666</v>
      </c>
      <c r="AB2867">
        <f>IF(ROW($AA2867)&lt;=VALUE(LEFT(AA$1,FIND("-",AA$1,1)-1))+VALUE(LEFT(AB$1,FIND("-",AB$1,1)-1)-1),0,AVERAGE(INDEX($AA:$AA,ROW($AA2867)-VALUE(LEFT(AB$1,FIND("-",AB$1,1)-1))+1):$AA2867))</f>
        <v>22.2222222222222</v>
      </c>
      <c r="AC2867">
        <f>IF(ROW($AA2867)&lt;=VALUE(LEFT(AA$1,FIND("-",AA$1,1)-1))+VALUE(LEFT(AB$1,FIND("-",AB$1,1)-1)-1)+VALUE(LEFT(AC$1,FIND("-",AC$1,1)-1)-1),0,AVERAGE(INDEX($AB:$AB,ROW($AB2867)-VALUE(LEFT(AC$1,FIND("-",AC$1,1)-1))+1):$AB2867))</f>
        <v>7.4074074074074003</v>
      </c>
      <c r="AE2867">
        <f t="shared" si="402"/>
        <v>176896944</v>
      </c>
      <c r="AG2867" t="str">
        <f t="shared" si="404"/>
        <v/>
      </c>
    </row>
    <row r="2868" spans="1:33" x14ac:dyDescent="0.25">
      <c r="A2868" s="6">
        <v>41156</v>
      </c>
      <c r="B2868">
        <v>0.14499999999999999</v>
      </c>
      <c r="C2868">
        <v>0.16</v>
      </c>
      <c r="D2868">
        <v>0.14499999999999999</v>
      </c>
      <c r="E2868">
        <v>0.15</v>
      </c>
      <c r="F2868">
        <v>0.12</v>
      </c>
      <c r="G2868">
        <v>6318300</v>
      </c>
      <c r="I2868" t="str">
        <f t="shared" si="397"/>
        <v>Bullish</v>
      </c>
      <c r="J2868" t="str">
        <f t="shared" si="398"/>
        <v/>
      </c>
      <c r="K2868" t="str">
        <f t="shared" si="399"/>
        <v>Buy</v>
      </c>
      <c r="M2868" s="11" t="str">
        <f t="shared" si="403"/>
        <v>Buy</v>
      </c>
      <c r="O2868">
        <f>IF(ROW($E2868)&lt;=VALUE(LEFT(O$1,FIND("-",O$1,1)-1)),0,IF(ROW($E2868)=VALUE(LEFT(O$1,FIND("-",O$1,1)-1))+1,AVERAGE(INDEX($E:$E,ROW($E2868)-VALUE(LEFT(O$1,FIND("-",O$1,1)-1))):$E2868),($E2868*(2/(VALUE(LEFT(O$1,FIND("-",O$1,1)-1))+1)))+(O2867*(1-(2/(VALUE(LEFT(O$1,FIND("-",O$1,1)-1))+1))))))</f>
        <v>0.14653420858242988</v>
      </c>
      <c r="Q2868">
        <f>IF(ROW($E2868)&lt;=VALUE(LEFT(Q$1,FIND("-",Q$1,1)-1)),0,IF(ROW($E2868)=VALUE(LEFT(Q$1,FIND("-",Q$1,1)-1))+1,AVERAGE(INDEX($E:$E,ROW($E2868)-VALUE(LEFT(Q$1,FIND("-",Q$1,1)-1))):$E2868),($E2868*(2/(VALUE(LEFT(Q$1,FIND("-",Q$1,1)-1))+1)))+(Q2867*(1-(2/(VALUE(LEFT(Q$1,FIND("-",Q$1,1)-1))+1))))))</f>
        <v>0.14427058608831034</v>
      </c>
      <c r="R2868">
        <f>IF(ROW($E2868)&lt;=VALUE(LEFT(R$1,FIND("-",R$1,1)-1)),0,IF(ROW($E2868)=VALUE(LEFT(R$1,FIND("-",R$1,1)-1))+1,AVERAGE(INDEX($E:$E,ROW($E2868)-VALUE(LEFT(R$1,FIND("-",R$1,1)-1))):$E2868),($E2868*(2/(VALUE(LEFT(R$1,FIND("-",R$1,1)-1))+1)))+(R2867*(1-(2/(VALUE(LEFT(R$1,FIND("-",R$1,1)-1))+1))))))</f>
        <v>0.1443608837047568</v>
      </c>
      <c r="S2868">
        <f t="shared" si="400"/>
        <v>-9.0297616446466389E-5</v>
      </c>
      <c r="T2868">
        <f>IF(ROW($E2868)&lt;=MAX(VALUE(LEFT(Q$1,FIND("-",Q$1,1)-1)),VALUE(LEFT(R$1,FIND("-",R$1,1)-1)))+VALUE(LEFT(T$1,FIND("-",T$1,1)-1))-1,0,IF(ROW($E2868)=MAX(VALUE(LEFT(Q$1,FIND("-",Q$1,1)-1)),VALUE(LEFT(R$1,FIND("-",R$1,1)-1)))+VALUE(LEFT(T$1,FIND("-",T$1,1)-1)),AVERAGE(INDEX($S:$S,ROW(S2868)-VALUE(LEFT(T$1,FIND("-",T$1,1)-1))+1):S2868),($S2868*(2/(VALUE(LEFT(T$1,FIND("-",T$1,1)-1))+1)))+(T2867*(1-(2/(VALUE(LEFT(T$1,FIND("-",T$1,1)-1))+1))))))</f>
        <v>-3.4057811805111393E-4</v>
      </c>
      <c r="V2868">
        <f t="shared" si="401"/>
        <v>5.0000000000000044E-3</v>
      </c>
      <c r="W2868">
        <f>IF(ROW($E2868)&lt;=VALUE(LEFT(W$1,FIND("-",W$1,1)-1))+1,0,IF(ROW($E2867)=VALUE(LEFT(W$1,FIND("-",W$1,1)-1))+1,100-100/(1+ABS((SUMIF(INDEX($V:$V,ROW($V2868)-VALUE(LEFT(W$1,FIND("-",W$1,1)-1))+1):$V2868,"&gt;0",INDEX($V:$V,ROW($V2868)-VALUE(LEFT(W$1,FIND("-",W$1,1)-1))+1):$V2868)/COUNTIF(INDEX($V:$V,ROW($V2868)-VALUE(LEFT(W$1,FIND("-",W$1,1)-1))+1):$V2868,"&gt;0"))/(SUMIF(INDEX($V:$V,ROW($V2868)-VALUE(LEFT(W$1,FIND("-",W$1,1)-1))+1):$V2868,"&lt;0",INDEX($V:$V,ROW($V2868)-VALUE(LEFT(W$1,FIND("-",W$1,1)-1))+1):$V2868)/COUNTIF(INDEX($V:$V,ROW($V2868)-VALUE(LEFT(W$1,FIND("-",W$1,1)-1))+1):$V2868,"&lt;0")))),100-100/(1+ABS((SUMIF(INDEX($V:$V,ROW($V2868)-VALUE(LEFT(W$1,FIND("-",W$1,1)-1))+1):$V2868,"&gt;0",INDEX($V:$V,ROW($V2868)-VALUE(LEFT(W$1,FIND("-",W$1,1)-1))+1):$V2868)/VALUE(LEFT(W$1,FIND("-",W$1,1)-1)))/(SUMIF(INDEX($V:$V,ROW($V2868)-VALUE(LEFT(W$1,FIND("-",W$1,1)-1))+1):$V2868,"&lt;0",INDEX($V:$V,ROW($V2868)-VALUE(LEFT(W$1,FIND("-",W$1,1)-1))+1):$V2868)/VALUE(LEFT(W$1,FIND("-",W$1,1)-1)))))))</f>
        <v>62.499999999999993</v>
      </c>
      <c r="Y2868">
        <f>IF(ROW($E2868)&lt;=VALUE(LEFT(Y$1,FIND("-",Y$1,1)-1)),0,MAX(INDEX(C:C,ROW(C2868)-VALUE(LEFT(Y$1,FIND("-",Y$1,1)-1))+1):C2868))</f>
        <v>0.16</v>
      </c>
      <c r="Z2868">
        <f>IF(ROW($E2868)&lt;=VALUE(LEFT(Z$1,FIND("-",Z$1,1)-1)),0,MIN(INDEX(D:D,ROW(D2868)-VALUE(LEFT(Z$1,FIND("-",Z$1,1)-1))+1):D2868))</f>
        <v>0.13500000000000001</v>
      </c>
      <c r="AA2868">
        <f t="shared" si="405"/>
        <v>59.99999999999995</v>
      </c>
      <c r="AB2868">
        <f>IF(ROW($AA2868)&lt;=VALUE(LEFT(AA$1,FIND("-",AA$1,1)-1))+VALUE(LEFT(AB$1,FIND("-",AB$1,1)-1)-1),0,AVERAGE(INDEX($AA:$AA,ROW($AA2868)-VALUE(LEFT(AB$1,FIND("-",AB$1,1)-1))+1):$AA2868))</f>
        <v>42.222222222222179</v>
      </c>
      <c r="AC2868">
        <f>IF(ROW($AA2868)&lt;=VALUE(LEFT(AA$1,FIND("-",AA$1,1)-1))+VALUE(LEFT(AB$1,FIND("-",AB$1,1)-1)-1)+VALUE(LEFT(AC$1,FIND("-",AC$1,1)-1)-1),0,AVERAGE(INDEX($AB:$AB,ROW($AB2868)-VALUE(LEFT(AC$1,FIND("-",AC$1,1)-1))+1):$AB2868))</f>
        <v>21.481481481481456</v>
      </c>
      <c r="AE2868">
        <f t="shared" si="402"/>
        <v>183215244</v>
      </c>
      <c r="AG2868" t="str">
        <f t="shared" si="404"/>
        <v>Buy</v>
      </c>
    </row>
    <row r="2869" spans="1:33" x14ac:dyDescent="0.25">
      <c r="A2869" s="6">
        <v>41157</v>
      </c>
      <c r="B2869">
        <v>0.15</v>
      </c>
      <c r="C2869">
        <v>0.15</v>
      </c>
      <c r="D2869">
        <v>0.14499999999999999</v>
      </c>
      <c r="E2869">
        <v>0.14499999999999999</v>
      </c>
      <c r="F2869">
        <v>0.11600000000000001</v>
      </c>
      <c r="G2869">
        <v>183000</v>
      </c>
      <c r="I2869" t="str">
        <f t="shared" si="397"/>
        <v/>
      </c>
      <c r="J2869" t="str">
        <f t="shared" si="398"/>
        <v/>
      </c>
      <c r="K2869" t="str">
        <f t="shared" si="399"/>
        <v/>
      </c>
      <c r="M2869" s="11" t="str">
        <f t="shared" si="403"/>
        <v/>
      </c>
      <c r="O2869">
        <f>IF(ROW($E2869)&lt;=VALUE(LEFT(O$1,FIND("-",O$1,1)-1)),0,IF(ROW($E2869)=VALUE(LEFT(O$1,FIND("-",O$1,1)-1))+1,AVERAGE(INDEX($E:$E,ROW($E2869)-VALUE(LEFT(O$1,FIND("-",O$1,1)-1))):$E2869),($E2869*(2/(VALUE(LEFT(O$1,FIND("-",O$1,1)-1))+1)))+(O2868*(1-(2/(VALUE(LEFT(O$1,FIND("-",O$1,1)-1))+1))))))</f>
        <v>0.14651894282539077</v>
      </c>
      <c r="Q2869">
        <f>IF(ROW($E2869)&lt;=VALUE(LEFT(Q$1,FIND("-",Q$1,1)-1)),0,IF(ROW($E2869)=VALUE(LEFT(Q$1,FIND("-",Q$1,1)-1))+1,AVERAGE(INDEX($E:$E,ROW($E2869)-VALUE(LEFT(Q$1,FIND("-",Q$1,1)-1))):$E2869),($E2869*(2/(VALUE(LEFT(Q$1,FIND("-",Q$1,1)-1))+1)))+(Q2868*(1-(2/(VALUE(LEFT(Q$1,FIND("-",Q$1,1)-1))+1))))))</f>
        <v>0.14438280361318567</v>
      </c>
      <c r="R2869">
        <f>IF(ROW($E2869)&lt;=VALUE(LEFT(R$1,FIND("-",R$1,1)-1)),0,IF(ROW($E2869)=VALUE(LEFT(R$1,FIND("-",R$1,1)-1))+1,AVERAGE(INDEX($E:$E,ROW($E2869)-VALUE(LEFT(R$1,FIND("-",R$1,1)-1))):$E2869),($E2869*(2/(VALUE(LEFT(R$1,FIND("-",R$1,1)-1))+1)))+(R2868*(1-(2/(VALUE(LEFT(R$1,FIND("-",R$1,1)-1))+1))))))</f>
        <v>0.1444082256525526</v>
      </c>
      <c r="S2869">
        <f t="shared" si="400"/>
        <v>-2.5422039366923554E-5</v>
      </c>
      <c r="T2869">
        <f>IF(ROW($E2869)&lt;=MAX(VALUE(LEFT(Q$1,FIND("-",Q$1,1)-1)),VALUE(LEFT(R$1,FIND("-",R$1,1)-1)))+VALUE(LEFT(T$1,FIND("-",T$1,1)-1))-1,0,IF(ROW($E2869)=MAX(VALUE(LEFT(Q$1,FIND("-",Q$1,1)-1)),VALUE(LEFT(R$1,FIND("-",R$1,1)-1)))+VALUE(LEFT(T$1,FIND("-",T$1,1)-1)),AVERAGE(INDEX($S:$S,ROW(S2869)-VALUE(LEFT(T$1,FIND("-",T$1,1)-1))+1):S2869),($S2869*(2/(VALUE(LEFT(T$1,FIND("-",T$1,1)-1))+1)))+(T2868*(1-(2/(VALUE(LEFT(T$1,FIND("-",T$1,1)-1))+1))))))</f>
        <v>-2.7754690231427591E-4</v>
      </c>
      <c r="V2869">
        <f t="shared" si="401"/>
        <v>-5.0000000000000044E-3</v>
      </c>
      <c r="W2869">
        <f>IF(ROW($E2869)&lt;=VALUE(LEFT(W$1,FIND("-",W$1,1)-1))+1,0,IF(ROW($E2868)=VALUE(LEFT(W$1,FIND("-",W$1,1)-1))+1,100-100/(1+ABS((SUMIF(INDEX($V:$V,ROW($V2869)-VALUE(LEFT(W$1,FIND("-",W$1,1)-1))+1):$V2869,"&gt;0",INDEX($V:$V,ROW($V2869)-VALUE(LEFT(W$1,FIND("-",W$1,1)-1))+1):$V2869)/COUNTIF(INDEX($V:$V,ROW($V2869)-VALUE(LEFT(W$1,FIND("-",W$1,1)-1))+1):$V2869,"&gt;0"))/(SUMIF(INDEX($V:$V,ROW($V2869)-VALUE(LEFT(W$1,FIND("-",W$1,1)-1))+1):$V2869,"&lt;0",INDEX($V:$V,ROW($V2869)-VALUE(LEFT(W$1,FIND("-",W$1,1)-1))+1):$V2869)/COUNTIF(INDEX($V:$V,ROW($V2869)-VALUE(LEFT(W$1,FIND("-",W$1,1)-1))+1):$V2869,"&lt;0")))),100-100/(1+ABS((SUMIF(INDEX($V:$V,ROW($V2869)-VALUE(LEFT(W$1,FIND("-",W$1,1)-1))+1):$V2869,"&gt;0",INDEX($V:$V,ROW($V2869)-VALUE(LEFT(W$1,FIND("-",W$1,1)-1))+1):$V2869)/VALUE(LEFT(W$1,FIND("-",W$1,1)-1)))/(SUMIF(INDEX($V:$V,ROW($V2869)-VALUE(LEFT(W$1,FIND("-",W$1,1)-1))+1):$V2869,"&lt;0",INDEX($V:$V,ROW($V2869)-VALUE(LEFT(W$1,FIND("-",W$1,1)-1))+1):$V2869)/VALUE(LEFT(W$1,FIND("-",W$1,1)-1)))))))</f>
        <v>42.85714285714284</v>
      </c>
      <c r="Y2869">
        <f>IF(ROW($E2869)&lt;=VALUE(LEFT(Y$1,FIND("-",Y$1,1)-1)),0,MAX(INDEX(C:C,ROW(C2869)-VALUE(LEFT(Y$1,FIND("-",Y$1,1)-1))+1):C2869))</f>
        <v>0.16</v>
      </c>
      <c r="Z2869">
        <f>IF(ROW($E2869)&lt;=VALUE(LEFT(Z$1,FIND("-",Z$1,1)-1)),0,MIN(INDEX(D:D,ROW(D2869)-VALUE(LEFT(Z$1,FIND("-",Z$1,1)-1))+1):D2869))</f>
        <v>0.13500000000000001</v>
      </c>
      <c r="AA2869">
        <f t="shared" si="405"/>
        <v>39.999999999999936</v>
      </c>
      <c r="AB2869">
        <f>IF(ROW($AA2869)&lt;=VALUE(LEFT(AA$1,FIND("-",AA$1,1)-1))+VALUE(LEFT(AB$1,FIND("-",AB$1,1)-1)-1),0,AVERAGE(INDEX($AA:$AA,ROW($AA2869)-VALUE(LEFT(AB$1,FIND("-",AB$1,1)-1))+1):$AA2869))</f>
        <v>55.555555555555493</v>
      </c>
      <c r="AC2869">
        <f>IF(ROW($AA2869)&lt;=VALUE(LEFT(AA$1,FIND("-",AA$1,1)-1))+VALUE(LEFT(AB$1,FIND("-",AB$1,1)-1)-1)+VALUE(LEFT(AC$1,FIND("-",AC$1,1)-1)-1),0,AVERAGE(INDEX($AB:$AB,ROW($AB2869)-VALUE(LEFT(AC$1,FIND("-",AC$1,1)-1))+1):$AB2869))</f>
        <v>39.99999999999995</v>
      </c>
      <c r="AE2869">
        <f t="shared" si="402"/>
        <v>183032244</v>
      </c>
      <c r="AG2869" t="str">
        <f t="shared" si="404"/>
        <v/>
      </c>
    </row>
    <row r="2870" spans="1:33" x14ac:dyDescent="0.25">
      <c r="A2870" s="6">
        <v>41158</v>
      </c>
      <c r="B2870">
        <v>0.14499999999999999</v>
      </c>
      <c r="C2870">
        <v>0.155</v>
      </c>
      <c r="D2870">
        <v>0.14499999999999999</v>
      </c>
      <c r="E2870">
        <v>0.15</v>
      </c>
      <c r="F2870">
        <v>0.12</v>
      </c>
      <c r="G2870">
        <v>1534800</v>
      </c>
      <c r="I2870" t="str">
        <f t="shared" si="397"/>
        <v/>
      </c>
      <c r="J2870" t="str">
        <f t="shared" si="398"/>
        <v/>
      </c>
      <c r="K2870" t="str">
        <f t="shared" si="399"/>
        <v/>
      </c>
      <c r="M2870" s="11" t="str">
        <f t="shared" si="403"/>
        <v/>
      </c>
      <c r="O2870">
        <f>IF(ROW($E2870)&lt;=VALUE(LEFT(O$1,FIND("-",O$1,1)-1)),0,IF(ROW($E2870)=VALUE(LEFT(O$1,FIND("-",O$1,1)-1))+1,AVERAGE(INDEX($E:$E,ROW($E2870)-VALUE(LEFT(O$1,FIND("-",O$1,1)-1))):$E2870),($E2870*(2/(VALUE(LEFT(O$1,FIND("-",O$1,1)-1))+1)))+(O2869*(1-(2/(VALUE(LEFT(O$1,FIND("-",O$1,1)-1))+1))))))</f>
        <v>0.14655358021021275</v>
      </c>
      <c r="Q2870">
        <f>IF(ROW($E2870)&lt;=VALUE(LEFT(Q$1,FIND("-",Q$1,1)-1)),0,IF(ROW($E2870)=VALUE(LEFT(Q$1,FIND("-",Q$1,1)-1))+1,AVERAGE(INDEX($E:$E,ROW($E2870)-VALUE(LEFT(Q$1,FIND("-",Q$1,1)-1))):$E2870),($E2870*(2/(VALUE(LEFT(Q$1,FIND("-",Q$1,1)-1))+1)))+(Q2869*(1-(2/(VALUE(LEFT(Q$1,FIND("-",Q$1,1)-1))+1))))))</f>
        <v>0.14524698767269556</v>
      </c>
      <c r="R2870">
        <f>IF(ROW($E2870)&lt;=VALUE(LEFT(R$1,FIND("-",R$1,1)-1)),0,IF(ROW($E2870)=VALUE(LEFT(R$1,FIND("-",R$1,1)-1))+1,AVERAGE(INDEX($E:$E,ROW($E2870)-VALUE(LEFT(R$1,FIND("-",R$1,1)-1))):$E2870),($E2870*(2/(VALUE(LEFT(R$1,FIND("-",R$1,1)-1))+1)))+(R2869*(1-(2/(VALUE(LEFT(R$1,FIND("-",R$1,1)-1))+1))))))</f>
        <v>0.14482243115977092</v>
      </c>
      <c r="S2870">
        <f t="shared" si="400"/>
        <v>4.2455651292463981E-4</v>
      </c>
      <c r="T2870">
        <f>IF(ROW($E2870)&lt;=MAX(VALUE(LEFT(Q$1,FIND("-",Q$1,1)-1)),VALUE(LEFT(R$1,FIND("-",R$1,1)-1)))+VALUE(LEFT(T$1,FIND("-",T$1,1)-1))-1,0,IF(ROW($E2870)=MAX(VALUE(LEFT(Q$1,FIND("-",Q$1,1)-1)),VALUE(LEFT(R$1,FIND("-",R$1,1)-1)))+VALUE(LEFT(T$1,FIND("-",T$1,1)-1)),AVERAGE(INDEX($S:$S,ROW(S2870)-VALUE(LEFT(T$1,FIND("-",T$1,1)-1))+1):S2870),($S2870*(2/(VALUE(LEFT(T$1,FIND("-",T$1,1)-1))+1)))+(T2869*(1-(2/(VALUE(LEFT(T$1,FIND("-",T$1,1)-1))+1))))))</f>
        <v>-1.3712621926649277E-4</v>
      </c>
      <c r="V2870">
        <f t="shared" si="401"/>
        <v>5.0000000000000044E-3</v>
      </c>
      <c r="W2870">
        <f>IF(ROW($E2870)&lt;=VALUE(LEFT(W$1,FIND("-",W$1,1)-1))+1,0,IF(ROW($E2869)=VALUE(LEFT(W$1,FIND("-",W$1,1)-1))+1,100-100/(1+ABS((SUMIF(INDEX($V:$V,ROW($V2870)-VALUE(LEFT(W$1,FIND("-",W$1,1)-1))+1):$V2870,"&gt;0",INDEX($V:$V,ROW($V2870)-VALUE(LEFT(W$1,FIND("-",W$1,1)-1))+1):$V2870)/COUNTIF(INDEX($V:$V,ROW($V2870)-VALUE(LEFT(W$1,FIND("-",W$1,1)-1))+1):$V2870,"&gt;0"))/(SUMIF(INDEX($V:$V,ROW($V2870)-VALUE(LEFT(W$1,FIND("-",W$1,1)-1))+1):$V2870,"&lt;0",INDEX($V:$V,ROW($V2870)-VALUE(LEFT(W$1,FIND("-",W$1,1)-1))+1):$V2870)/COUNTIF(INDEX($V:$V,ROW($V2870)-VALUE(LEFT(W$1,FIND("-",W$1,1)-1))+1):$V2870,"&lt;0")))),100-100/(1+ABS((SUMIF(INDEX($V:$V,ROW($V2870)-VALUE(LEFT(W$1,FIND("-",W$1,1)-1))+1):$V2870,"&gt;0",INDEX($V:$V,ROW($V2870)-VALUE(LEFT(W$1,FIND("-",W$1,1)-1))+1):$V2870)/VALUE(LEFT(W$1,FIND("-",W$1,1)-1)))/(SUMIF(INDEX($V:$V,ROW($V2870)-VALUE(LEFT(W$1,FIND("-",W$1,1)-1))+1):$V2870,"&lt;0",INDEX($V:$V,ROW($V2870)-VALUE(LEFT(W$1,FIND("-",W$1,1)-1))+1):$V2870)/VALUE(LEFT(W$1,FIND("-",W$1,1)-1)))))))</f>
        <v>50</v>
      </c>
      <c r="Y2870">
        <f>IF(ROW($E2870)&lt;=VALUE(LEFT(Y$1,FIND("-",Y$1,1)-1)),0,MAX(INDEX(C:C,ROW(C2870)-VALUE(LEFT(Y$1,FIND("-",Y$1,1)-1))+1):C2870))</f>
        <v>0.16</v>
      </c>
      <c r="Z2870">
        <f>IF(ROW($E2870)&lt;=VALUE(LEFT(Z$1,FIND("-",Z$1,1)-1)),0,MIN(INDEX(D:D,ROW(D2870)-VALUE(LEFT(Z$1,FIND("-",Z$1,1)-1))+1):D2870))</f>
        <v>0.13500000000000001</v>
      </c>
      <c r="AA2870">
        <f t="shared" si="405"/>
        <v>59.99999999999995</v>
      </c>
      <c r="AB2870">
        <f>IF(ROW($AA2870)&lt;=VALUE(LEFT(AA$1,FIND("-",AA$1,1)-1))+VALUE(LEFT(AB$1,FIND("-",AB$1,1)-1)-1),0,AVERAGE(INDEX($AA:$AA,ROW($AA2870)-VALUE(LEFT(AB$1,FIND("-",AB$1,1)-1))+1):$AA2870))</f>
        <v>53.333333333333279</v>
      </c>
      <c r="AC2870">
        <f>IF(ROW($AA2870)&lt;=VALUE(LEFT(AA$1,FIND("-",AA$1,1)-1))+VALUE(LEFT(AB$1,FIND("-",AB$1,1)-1)-1)+VALUE(LEFT(AC$1,FIND("-",AC$1,1)-1)-1),0,AVERAGE(INDEX($AB:$AB,ROW($AB2870)-VALUE(LEFT(AC$1,FIND("-",AC$1,1)-1))+1):$AB2870))</f>
        <v>50.370370370370317</v>
      </c>
      <c r="AE2870">
        <f t="shared" si="402"/>
        <v>184567044</v>
      </c>
      <c r="AG2870" t="str">
        <f t="shared" si="404"/>
        <v/>
      </c>
    </row>
    <row r="2871" spans="1:33" x14ac:dyDescent="0.25">
      <c r="A2871" s="6">
        <v>41159</v>
      </c>
      <c r="B2871">
        <v>0.15</v>
      </c>
      <c r="C2871">
        <v>0.15</v>
      </c>
      <c r="D2871">
        <v>0.14499999999999999</v>
      </c>
      <c r="E2871">
        <v>0.14499999999999999</v>
      </c>
      <c r="F2871">
        <v>0.11600000000000001</v>
      </c>
      <c r="G2871">
        <v>99100</v>
      </c>
      <c r="I2871" t="str">
        <f t="shared" si="397"/>
        <v/>
      </c>
      <c r="J2871" t="str">
        <f t="shared" si="398"/>
        <v/>
      </c>
      <c r="K2871" t="str">
        <f t="shared" si="399"/>
        <v/>
      </c>
      <c r="M2871" s="11" t="str">
        <f t="shared" si="403"/>
        <v/>
      </c>
      <c r="O2871">
        <f>IF(ROW($E2871)&lt;=VALUE(LEFT(O$1,FIND("-",O$1,1)-1)),0,IF(ROW($E2871)=VALUE(LEFT(O$1,FIND("-",O$1,1)-1))+1,AVERAGE(INDEX($E:$E,ROW($E2871)-VALUE(LEFT(O$1,FIND("-",O$1,1)-1))):$E2871),($E2871*(2/(VALUE(LEFT(O$1,FIND("-",O$1,1)-1))+1)))+(O2870*(1-(2/(VALUE(LEFT(O$1,FIND("-",O$1,1)-1))+1))))))</f>
        <v>0.14653812170065839</v>
      </c>
      <c r="Q2871">
        <f>IF(ROW($E2871)&lt;=VALUE(LEFT(Q$1,FIND("-",Q$1,1)-1)),0,IF(ROW($E2871)=VALUE(LEFT(Q$1,FIND("-",Q$1,1)-1))+1,AVERAGE(INDEX($E:$E,ROW($E2871)-VALUE(LEFT(Q$1,FIND("-",Q$1,1)-1))):$E2871),($E2871*(2/(VALUE(LEFT(Q$1,FIND("-",Q$1,1)-1))+1)))+(Q2870*(1-(2/(VALUE(LEFT(Q$1,FIND("-",Q$1,1)-1))+1))))))</f>
        <v>0.14520898956920392</v>
      </c>
      <c r="R2871">
        <f>IF(ROW($E2871)&lt;=VALUE(LEFT(R$1,FIND("-",R$1,1)-1)),0,IF(ROW($E2871)=VALUE(LEFT(R$1,FIND("-",R$1,1)-1))+1,AVERAGE(INDEX($E:$E,ROW($E2871)-VALUE(LEFT(R$1,FIND("-",R$1,1)-1))):$E2871),($E2871*(2/(VALUE(LEFT(R$1,FIND("-",R$1,1)-1))+1)))+(R2870*(1-(2/(VALUE(LEFT(R$1,FIND("-",R$1,1)-1))+1))))))</f>
        <v>0.14483558440719529</v>
      </c>
      <c r="S2871">
        <f t="shared" si="400"/>
        <v>3.7340516200862206E-4</v>
      </c>
      <c r="T2871">
        <f>IF(ROW($E2871)&lt;=MAX(VALUE(LEFT(Q$1,FIND("-",Q$1,1)-1)),VALUE(LEFT(R$1,FIND("-",R$1,1)-1)))+VALUE(LEFT(T$1,FIND("-",T$1,1)-1))-1,0,IF(ROW($E2871)=MAX(VALUE(LEFT(Q$1,FIND("-",Q$1,1)-1)),VALUE(LEFT(R$1,FIND("-",R$1,1)-1)))+VALUE(LEFT(T$1,FIND("-",T$1,1)-1)),AVERAGE(INDEX($S:$S,ROW(S2871)-VALUE(LEFT(T$1,FIND("-",T$1,1)-1))+1):S2871),($S2871*(2/(VALUE(LEFT(T$1,FIND("-",T$1,1)-1))+1)))+(T2870*(1-(2/(VALUE(LEFT(T$1,FIND("-",T$1,1)-1))+1))))))</f>
        <v>-3.5019943011469799E-5</v>
      </c>
      <c r="V2871">
        <f t="shared" si="401"/>
        <v>-5.0000000000000044E-3</v>
      </c>
      <c r="W2871">
        <f>IF(ROW($E2871)&lt;=VALUE(LEFT(W$1,FIND("-",W$1,1)-1))+1,0,IF(ROW($E2870)=VALUE(LEFT(W$1,FIND("-",W$1,1)-1))+1,100-100/(1+ABS((SUMIF(INDEX($V:$V,ROW($V2871)-VALUE(LEFT(W$1,FIND("-",W$1,1)-1))+1):$V2871,"&gt;0",INDEX($V:$V,ROW($V2871)-VALUE(LEFT(W$1,FIND("-",W$1,1)-1))+1):$V2871)/COUNTIF(INDEX($V:$V,ROW($V2871)-VALUE(LEFT(W$1,FIND("-",W$1,1)-1))+1):$V2871,"&gt;0"))/(SUMIF(INDEX($V:$V,ROW($V2871)-VALUE(LEFT(W$1,FIND("-",W$1,1)-1))+1):$V2871,"&lt;0",INDEX($V:$V,ROW($V2871)-VALUE(LEFT(W$1,FIND("-",W$1,1)-1))+1):$V2871)/COUNTIF(INDEX($V:$V,ROW($V2871)-VALUE(LEFT(W$1,FIND("-",W$1,1)-1))+1):$V2871,"&lt;0")))),100-100/(1+ABS((SUMIF(INDEX($V:$V,ROW($V2871)-VALUE(LEFT(W$1,FIND("-",W$1,1)-1))+1):$V2871,"&gt;0",INDEX($V:$V,ROW($V2871)-VALUE(LEFT(W$1,FIND("-",W$1,1)-1))+1):$V2871)/VALUE(LEFT(W$1,FIND("-",W$1,1)-1)))/(SUMIF(INDEX($V:$V,ROW($V2871)-VALUE(LEFT(W$1,FIND("-",W$1,1)-1))+1):$V2871,"&lt;0",INDEX($V:$V,ROW($V2871)-VALUE(LEFT(W$1,FIND("-",W$1,1)-1))+1):$V2871)/VALUE(LEFT(W$1,FIND("-",W$1,1)-1)))))))</f>
        <v>44.444444444444436</v>
      </c>
      <c r="Y2871">
        <f>IF(ROW($E2871)&lt;=VALUE(LEFT(Y$1,FIND("-",Y$1,1)-1)),0,MAX(INDEX(C:C,ROW(C2871)-VALUE(LEFT(Y$1,FIND("-",Y$1,1)-1))+1):C2871))</f>
        <v>0.16</v>
      </c>
      <c r="Z2871">
        <f>IF(ROW($E2871)&lt;=VALUE(LEFT(Z$1,FIND("-",Z$1,1)-1)),0,MIN(INDEX(D:D,ROW(D2871)-VALUE(LEFT(Z$1,FIND("-",Z$1,1)-1))+1):D2871))</f>
        <v>0.13500000000000001</v>
      </c>
      <c r="AA2871">
        <f t="shared" si="405"/>
        <v>39.999999999999936</v>
      </c>
      <c r="AB2871">
        <f>IF(ROW($AA2871)&lt;=VALUE(LEFT(AA$1,FIND("-",AA$1,1)-1))+VALUE(LEFT(AB$1,FIND("-",AB$1,1)-1)-1),0,AVERAGE(INDEX($AA:$AA,ROW($AA2871)-VALUE(LEFT(AB$1,FIND("-",AB$1,1)-1))+1):$AA2871))</f>
        <v>46.666666666666607</v>
      </c>
      <c r="AC2871">
        <f>IF(ROW($AA2871)&lt;=VALUE(LEFT(AA$1,FIND("-",AA$1,1)-1))+VALUE(LEFT(AB$1,FIND("-",AB$1,1)-1)-1)+VALUE(LEFT(AC$1,FIND("-",AC$1,1)-1)-1),0,AVERAGE(INDEX($AB:$AB,ROW($AB2871)-VALUE(LEFT(AC$1,FIND("-",AC$1,1)-1))+1):$AB2871))</f>
        <v>51.851851851851791</v>
      </c>
      <c r="AE2871">
        <f t="shared" si="402"/>
        <v>184467944</v>
      </c>
      <c r="AG2871" t="str">
        <f t="shared" si="404"/>
        <v/>
      </c>
    </row>
    <row r="2872" spans="1:33" x14ac:dyDescent="0.25">
      <c r="A2872" s="6">
        <v>41162</v>
      </c>
      <c r="B2872">
        <v>0.14000000000000001</v>
      </c>
      <c r="C2872">
        <v>0.15</v>
      </c>
      <c r="D2872">
        <v>0.14000000000000001</v>
      </c>
      <c r="E2872">
        <v>0.14499999999999999</v>
      </c>
      <c r="F2872">
        <v>0.11600000000000001</v>
      </c>
      <c r="G2872">
        <v>1690000</v>
      </c>
      <c r="I2872" t="str">
        <f t="shared" si="397"/>
        <v/>
      </c>
      <c r="J2872" t="str">
        <f t="shared" si="398"/>
        <v/>
      </c>
      <c r="K2872" t="str">
        <f t="shared" si="399"/>
        <v/>
      </c>
      <c r="M2872" s="11" t="str">
        <f t="shared" si="403"/>
        <v/>
      </c>
      <c r="O2872">
        <f>IF(ROW($E2872)&lt;=VALUE(LEFT(O$1,FIND("-",O$1,1)-1)),0,IF(ROW($E2872)=VALUE(LEFT(O$1,FIND("-",O$1,1)-1))+1,AVERAGE(INDEX($E:$E,ROW($E2872)-VALUE(LEFT(O$1,FIND("-",O$1,1)-1))):$E2872),($E2872*(2/(VALUE(LEFT(O$1,FIND("-",O$1,1)-1))+1)))+(O2871*(1-(2/(VALUE(LEFT(O$1,FIND("-",O$1,1)-1))+1))))))</f>
        <v>0.1465228170071195</v>
      </c>
      <c r="Q2872">
        <f>IF(ROW($E2872)&lt;=VALUE(LEFT(Q$1,FIND("-",Q$1,1)-1)),0,IF(ROW($E2872)=VALUE(LEFT(Q$1,FIND("-",Q$1,1)-1))+1,AVERAGE(INDEX($E:$E,ROW($E2872)-VALUE(LEFT(Q$1,FIND("-",Q$1,1)-1))):$E2872),($E2872*(2/(VALUE(LEFT(Q$1,FIND("-",Q$1,1)-1))+1)))+(Q2871*(1-(2/(VALUE(LEFT(Q$1,FIND("-",Q$1,1)-1))+1))))))</f>
        <v>0.14517683732778791</v>
      </c>
      <c r="R2872">
        <f>IF(ROW($E2872)&lt;=VALUE(LEFT(R$1,FIND("-",R$1,1)-1)),0,IF(ROW($E2872)=VALUE(LEFT(R$1,FIND("-",R$1,1)-1))+1,AVERAGE(INDEX($E:$E,ROW($E2872)-VALUE(LEFT(R$1,FIND("-",R$1,1)-1))):$E2872),($E2872*(2/(VALUE(LEFT(R$1,FIND("-",R$1,1)-1))+1)))+(R2871*(1-(2/(VALUE(LEFT(R$1,FIND("-",R$1,1)-1))+1))))))</f>
        <v>0.14484776333999566</v>
      </c>
      <c r="S2872">
        <f t="shared" si="400"/>
        <v>3.2907398779224994E-4</v>
      </c>
      <c r="T2872">
        <f>IF(ROW($E2872)&lt;=MAX(VALUE(LEFT(Q$1,FIND("-",Q$1,1)-1)),VALUE(LEFT(R$1,FIND("-",R$1,1)-1)))+VALUE(LEFT(T$1,FIND("-",T$1,1)-1))-1,0,IF(ROW($E2872)=MAX(VALUE(LEFT(Q$1,FIND("-",Q$1,1)-1)),VALUE(LEFT(R$1,FIND("-",R$1,1)-1)))+VALUE(LEFT(T$1,FIND("-",T$1,1)-1)),AVERAGE(INDEX($S:$S,ROW(S2872)-VALUE(LEFT(T$1,FIND("-",T$1,1)-1))+1):S2872),($S2872*(2/(VALUE(LEFT(T$1,FIND("-",T$1,1)-1))+1)))+(T2871*(1-(2/(VALUE(LEFT(T$1,FIND("-",T$1,1)-1))+1))))))</f>
        <v>3.7798843149274147E-5</v>
      </c>
      <c r="V2872">
        <f t="shared" si="401"/>
        <v>0</v>
      </c>
      <c r="W2872">
        <f>IF(ROW($E2872)&lt;=VALUE(LEFT(W$1,FIND("-",W$1,1)-1))+1,0,IF(ROW($E2871)=VALUE(LEFT(W$1,FIND("-",W$1,1)-1))+1,100-100/(1+ABS((SUMIF(INDEX($V:$V,ROW($V2872)-VALUE(LEFT(W$1,FIND("-",W$1,1)-1))+1):$V2872,"&gt;0",INDEX($V:$V,ROW($V2872)-VALUE(LEFT(W$1,FIND("-",W$1,1)-1))+1):$V2872)/COUNTIF(INDEX($V:$V,ROW($V2872)-VALUE(LEFT(W$1,FIND("-",W$1,1)-1))+1):$V2872,"&gt;0"))/(SUMIF(INDEX($V:$V,ROW($V2872)-VALUE(LEFT(W$1,FIND("-",W$1,1)-1))+1):$V2872,"&lt;0",INDEX($V:$V,ROW($V2872)-VALUE(LEFT(W$1,FIND("-",W$1,1)-1))+1):$V2872)/COUNTIF(INDEX($V:$V,ROW($V2872)-VALUE(LEFT(W$1,FIND("-",W$1,1)-1))+1):$V2872,"&lt;0")))),100-100/(1+ABS((SUMIF(INDEX($V:$V,ROW($V2872)-VALUE(LEFT(W$1,FIND("-",W$1,1)-1))+1):$V2872,"&gt;0",INDEX($V:$V,ROW($V2872)-VALUE(LEFT(W$1,FIND("-",W$1,1)-1))+1):$V2872)/VALUE(LEFT(W$1,FIND("-",W$1,1)-1)))/(SUMIF(INDEX($V:$V,ROW($V2872)-VALUE(LEFT(W$1,FIND("-",W$1,1)-1))+1):$V2872,"&lt;0",INDEX($V:$V,ROW($V2872)-VALUE(LEFT(W$1,FIND("-",W$1,1)-1))+1):$V2872)/VALUE(LEFT(W$1,FIND("-",W$1,1)-1)))))))</f>
        <v>50</v>
      </c>
      <c r="Y2872">
        <f>IF(ROW($E2872)&lt;=VALUE(LEFT(Y$1,FIND("-",Y$1,1)-1)),0,MAX(INDEX(C:C,ROW(C2872)-VALUE(LEFT(Y$1,FIND("-",Y$1,1)-1))+1):C2872))</f>
        <v>0.16</v>
      </c>
      <c r="Z2872">
        <f>IF(ROW($E2872)&lt;=VALUE(LEFT(Z$1,FIND("-",Z$1,1)-1)),0,MIN(INDEX(D:D,ROW(D2872)-VALUE(LEFT(Z$1,FIND("-",Z$1,1)-1))+1):D2872))</f>
        <v>0.13500000000000001</v>
      </c>
      <c r="AA2872">
        <f t="shared" si="405"/>
        <v>39.999999999999936</v>
      </c>
      <c r="AB2872">
        <f>IF(ROW($AA2872)&lt;=VALUE(LEFT(AA$1,FIND("-",AA$1,1)-1))+VALUE(LEFT(AB$1,FIND("-",AB$1,1)-1)-1),0,AVERAGE(INDEX($AA:$AA,ROW($AA2872)-VALUE(LEFT(AB$1,FIND("-",AB$1,1)-1))+1):$AA2872))</f>
        <v>46.666666666666607</v>
      </c>
      <c r="AC2872">
        <f>IF(ROW($AA2872)&lt;=VALUE(LEFT(AA$1,FIND("-",AA$1,1)-1))+VALUE(LEFT(AB$1,FIND("-",AB$1,1)-1)-1)+VALUE(LEFT(AC$1,FIND("-",AC$1,1)-1)-1),0,AVERAGE(INDEX($AB:$AB,ROW($AB2872)-VALUE(LEFT(AC$1,FIND("-",AC$1,1)-1))+1):$AB2872))</f>
        <v>48.888888888888829</v>
      </c>
      <c r="AE2872">
        <f t="shared" si="402"/>
        <v>184467944</v>
      </c>
      <c r="AG2872" t="str">
        <f t="shared" si="404"/>
        <v/>
      </c>
    </row>
    <row r="2873" spans="1:33" x14ac:dyDescent="0.25">
      <c r="A2873" s="6">
        <v>41163</v>
      </c>
      <c r="B2873">
        <v>0.14000000000000001</v>
      </c>
      <c r="C2873">
        <v>0.14499999999999999</v>
      </c>
      <c r="D2873">
        <v>0.14000000000000001</v>
      </c>
      <c r="E2873">
        <v>0.14000000000000001</v>
      </c>
      <c r="F2873">
        <v>0.112</v>
      </c>
      <c r="G2873">
        <v>160500</v>
      </c>
      <c r="I2873" t="str">
        <f t="shared" si="397"/>
        <v>Bearish</v>
      </c>
      <c r="J2873" t="str">
        <f t="shared" si="398"/>
        <v/>
      </c>
      <c r="K2873" t="str">
        <f t="shared" si="399"/>
        <v/>
      </c>
      <c r="M2873" s="11" t="str">
        <f t="shared" si="403"/>
        <v/>
      </c>
      <c r="O2873">
        <f>IF(ROW($E2873)&lt;=VALUE(LEFT(O$1,FIND("-",O$1,1)-1)),0,IF(ROW($E2873)=VALUE(LEFT(O$1,FIND("-",O$1,1)-1))+1,AVERAGE(INDEX($E:$E,ROW($E2873)-VALUE(LEFT(O$1,FIND("-",O$1,1)-1))):$E2873),($E2873*(2/(VALUE(LEFT(O$1,FIND("-",O$1,1)-1))+1)))+(O2872*(1-(2/(VALUE(LEFT(O$1,FIND("-",O$1,1)-1))+1))))))</f>
        <v>0.14645791335530736</v>
      </c>
      <c r="Q2873">
        <f>IF(ROW($E2873)&lt;=VALUE(LEFT(Q$1,FIND("-",Q$1,1)-1)),0,IF(ROW($E2873)=VALUE(LEFT(Q$1,FIND("-",Q$1,1)-1))+1,AVERAGE(INDEX($E:$E,ROW($E2873)-VALUE(LEFT(Q$1,FIND("-",Q$1,1)-1))):$E2873),($E2873*(2/(VALUE(LEFT(Q$1,FIND("-",Q$1,1)-1))+1)))+(Q2872*(1-(2/(VALUE(LEFT(Q$1,FIND("-",Q$1,1)-1))+1))))))</f>
        <v>0.14438040081582054</v>
      </c>
      <c r="R2873">
        <f>IF(ROW($E2873)&lt;=VALUE(LEFT(R$1,FIND("-",R$1,1)-1)),0,IF(ROW($E2873)=VALUE(LEFT(R$1,FIND("-",R$1,1)-1))+1,AVERAGE(INDEX($E:$E,ROW($E2873)-VALUE(LEFT(R$1,FIND("-",R$1,1)-1))):$E2873),($E2873*(2/(VALUE(LEFT(R$1,FIND("-",R$1,1)-1))+1)))+(R2872*(1-(2/(VALUE(LEFT(R$1,FIND("-",R$1,1)-1))+1))))))</f>
        <v>0.14448866975925523</v>
      </c>
      <c r="S2873">
        <f t="shared" si="400"/>
        <v>-1.0826894343468618E-4</v>
      </c>
      <c r="T2873">
        <f>IF(ROW($E2873)&lt;=MAX(VALUE(LEFT(Q$1,FIND("-",Q$1,1)-1)),VALUE(LEFT(R$1,FIND("-",R$1,1)-1)))+VALUE(LEFT(T$1,FIND("-",T$1,1)-1))-1,0,IF(ROW($E2873)=MAX(VALUE(LEFT(Q$1,FIND("-",Q$1,1)-1)),VALUE(LEFT(R$1,FIND("-",R$1,1)-1)))+VALUE(LEFT(T$1,FIND("-",T$1,1)-1)),AVERAGE(INDEX($S:$S,ROW(S2873)-VALUE(LEFT(T$1,FIND("-",T$1,1)-1))+1):S2873),($S2873*(2/(VALUE(LEFT(T$1,FIND("-",T$1,1)-1))+1)))+(T2872*(1-(2/(VALUE(LEFT(T$1,FIND("-",T$1,1)-1))+1))))))</f>
        <v>8.5852858324820795E-6</v>
      </c>
      <c r="V2873">
        <f t="shared" si="401"/>
        <v>-4.9999999999999767E-3</v>
      </c>
      <c r="W2873">
        <f>IF(ROW($E2873)&lt;=VALUE(LEFT(W$1,FIND("-",W$1,1)-1))+1,0,IF(ROW($E2872)=VALUE(LEFT(W$1,FIND("-",W$1,1)-1))+1,100-100/(1+ABS((SUMIF(INDEX($V:$V,ROW($V2873)-VALUE(LEFT(W$1,FIND("-",W$1,1)-1))+1):$V2873,"&gt;0",INDEX($V:$V,ROW($V2873)-VALUE(LEFT(W$1,FIND("-",W$1,1)-1))+1):$V2873)/COUNTIF(INDEX($V:$V,ROW($V2873)-VALUE(LEFT(W$1,FIND("-",W$1,1)-1))+1):$V2873,"&gt;0"))/(SUMIF(INDEX($V:$V,ROW($V2873)-VALUE(LEFT(W$1,FIND("-",W$1,1)-1))+1):$V2873,"&lt;0",INDEX($V:$V,ROW($V2873)-VALUE(LEFT(W$1,FIND("-",W$1,1)-1))+1):$V2873)/COUNTIF(INDEX($V:$V,ROW($V2873)-VALUE(LEFT(W$1,FIND("-",W$1,1)-1))+1):$V2873,"&lt;0")))),100-100/(1+ABS((SUMIF(INDEX($V:$V,ROW($V2873)-VALUE(LEFT(W$1,FIND("-",W$1,1)-1))+1):$V2873,"&gt;0",INDEX($V:$V,ROW($V2873)-VALUE(LEFT(W$1,FIND("-",W$1,1)-1))+1):$V2873)/VALUE(LEFT(W$1,FIND("-",W$1,1)-1)))/(SUMIF(INDEX($V:$V,ROW($V2873)-VALUE(LEFT(W$1,FIND("-",W$1,1)-1))+1):$V2873,"&lt;0",INDEX($V:$V,ROW($V2873)-VALUE(LEFT(W$1,FIND("-",W$1,1)-1))+1):$V2873)/VALUE(LEFT(W$1,FIND("-",W$1,1)-1)))))))</f>
        <v>44.444444444444464</v>
      </c>
      <c r="Y2873">
        <f>IF(ROW($E2873)&lt;=VALUE(LEFT(Y$1,FIND("-",Y$1,1)-1)),0,MAX(INDEX(C:C,ROW(C2873)-VALUE(LEFT(Y$1,FIND("-",Y$1,1)-1))+1):C2873))</f>
        <v>0.16</v>
      </c>
      <c r="Z2873">
        <f>IF(ROW($E2873)&lt;=VALUE(LEFT(Z$1,FIND("-",Z$1,1)-1)),0,MIN(INDEX(D:D,ROW(D2873)-VALUE(LEFT(Z$1,FIND("-",Z$1,1)-1))+1):D2873))</f>
        <v>0.13500000000000001</v>
      </c>
      <c r="AA2873">
        <f t="shared" si="405"/>
        <v>20.000000000000025</v>
      </c>
      <c r="AB2873">
        <f>IF(ROW($AA2873)&lt;=VALUE(LEFT(AA$1,FIND("-",AA$1,1)-1))+VALUE(LEFT(AB$1,FIND("-",AB$1,1)-1)-1),0,AVERAGE(INDEX($AA:$AA,ROW($AA2873)-VALUE(LEFT(AB$1,FIND("-",AB$1,1)-1))+1):$AA2873))</f>
        <v>33.3333333333333</v>
      </c>
      <c r="AC2873">
        <f>IF(ROW($AA2873)&lt;=VALUE(LEFT(AA$1,FIND("-",AA$1,1)-1))+VALUE(LEFT(AB$1,FIND("-",AB$1,1)-1)-1)+VALUE(LEFT(AC$1,FIND("-",AC$1,1)-1)-1),0,AVERAGE(INDEX($AB:$AB,ROW($AB2873)-VALUE(LEFT(AC$1,FIND("-",AC$1,1)-1))+1):$AB2873))</f>
        <v>42.222222222222172</v>
      </c>
      <c r="AE2873">
        <f t="shared" si="402"/>
        <v>184307444</v>
      </c>
      <c r="AG2873" t="str">
        <f t="shared" si="404"/>
        <v/>
      </c>
    </row>
    <row r="2874" spans="1:33" x14ac:dyDescent="0.25">
      <c r="A2874" s="6">
        <v>41164</v>
      </c>
      <c r="B2874">
        <v>0.14000000000000001</v>
      </c>
      <c r="C2874">
        <v>0.14499999999999999</v>
      </c>
      <c r="D2874">
        <v>0.13500000000000001</v>
      </c>
      <c r="E2874">
        <v>0.14499999999999999</v>
      </c>
      <c r="F2874">
        <v>0.11600000000000001</v>
      </c>
      <c r="G2874">
        <v>645500</v>
      </c>
      <c r="I2874" t="str">
        <f t="shared" si="397"/>
        <v/>
      </c>
      <c r="J2874" t="str">
        <f t="shared" si="398"/>
        <v/>
      </c>
      <c r="K2874" t="str">
        <f t="shared" si="399"/>
        <v/>
      </c>
      <c r="M2874" s="11" t="str">
        <f t="shared" si="403"/>
        <v/>
      </c>
      <c r="O2874">
        <f>IF(ROW($E2874)&lt;=VALUE(LEFT(O$1,FIND("-",O$1,1)-1)),0,IF(ROW($E2874)=VALUE(LEFT(O$1,FIND("-",O$1,1)-1))+1,AVERAGE(INDEX($E:$E,ROW($E2874)-VALUE(LEFT(O$1,FIND("-",O$1,1)-1))):$E2874),($E2874*(2/(VALUE(LEFT(O$1,FIND("-",O$1,1)-1))+1)))+(O2873*(1-(2/(VALUE(LEFT(O$1,FIND("-",O$1,1)-1))+1))))))</f>
        <v>0.14644340675475703</v>
      </c>
      <c r="Q2874">
        <f>IF(ROW($E2874)&lt;=VALUE(LEFT(Q$1,FIND("-",Q$1,1)-1)),0,IF(ROW($E2874)=VALUE(LEFT(Q$1,FIND("-",Q$1,1)-1))+1,AVERAGE(INDEX($E:$E,ROW($E2874)-VALUE(LEFT(Q$1,FIND("-",Q$1,1)-1))):$E2874),($E2874*(2/(VALUE(LEFT(Q$1,FIND("-",Q$1,1)-1))+1)))+(Q2873*(1-(2/(VALUE(LEFT(Q$1,FIND("-",Q$1,1)-1))+1))))))</f>
        <v>0.14447572376723278</v>
      </c>
      <c r="R2874">
        <f>IF(ROW($E2874)&lt;=VALUE(LEFT(R$1,FIND("-",R$1,1)-1)),0,IF(ROW($E2874)=VALUE(LEFT(R$1,FIND("-",R$1,1)-1))+1,AVERAGE(INDEX($E:$E,ROW($E2874)-VALUE(LEFT(R$1,FIND("-",R$1,1)-1))):$E2874),($E2874*(2/(VALUE(LEFT(R$1,FIND("-",R$1,1)-1))+1)))+(R2873*(1-(2/(VALUE(LEFT(R$1,FIND("-",R$1,1)-1))+1))))))</f>
        <v>0.14452654607338447</v>
      </c>
      <c r="S2874">
        <f t="shared" si="400"/>
        <v>-5.0822306151693253E-5</v>
      </c>
      <c r="T2874">
        <f>IF(ROW($E2874)&lt;=MAX(VALUE(LEFT(Q$1,FIND("-",Q$1,1)-1)),VALUE(LEFT(R$1,FIND("-",R$1,1)-1)))+VALUE(LEFT(T$1,FIND("-",T$1,1)-1))-1,0,IF(ROW($E2874)=MAX(VALUE(LEFT(Q$1,FIND("-",Q$1,1)-1)),VALUE(LEFT(R$1,FIND("-",R$1,1)-1)))+VALUE(LEFT(T$1,FIND("-",T$1,1)-1)),AVERAGE(INDEX($S:$S,ROW(S2874)-VALUE(LEFT(T$1,FIND("-",T$1,1)-1))+1):S2874),($S2874*(2/(VALUE(LEFT(T$1,FIND("-",T$1,1)-1))+1)))+(T2873*(1-(2/(VALUE(LEFT(T$1,FIND("-",T$1,1)-1))+1))))))</f>
        <v>-3.2962325643529864E-6</v>
      </c>
      <c r="V2874">
        <f t="shared" si="401"/>
        <v>4.9999999999999767E-3</v>
      </c>
      <c r="W2874">
        <f>IF(ROW($E2874)&lt;=VALUE(LEFT(W$1,FIND("-",W$1,1)-1))+1,0,IF(ROW($E2873)=VALUE(LEFT(W$1,FIND("-",W$1,1)-1))+1,100-100/(1+ABS((SUMIF(INDEX($V:$V,ROW($V2874)-VALUE(LEFT(W$1,FIND("-",W$1,1)-1))+1):$V2874,"&gt;0",INDEX($V:$V,ROW($V2874)-VALUE(LEFT(W$1,FIND("-",W$1,1)-1))+1):$V2874)/COUNTIF(INDEX($V:$V,ROW($V2874)-VALUE(LEFT(W$1,FIND("-",W$1,1)-1))+1):$V2874,"&gt;0"))/(SUMIF(INDEX($V:$V,ROW($V2874)-VALUE(LEFT(W$1,FIND("-",W$1,1)-1))+1):$V2874,"&lt;0",INDEX($V:$V,ROW($V2874)-VALUE(LEFT(W$1,FIND("-",W$1,1)-1))+1):$V2874)/COUNTIF(INDEX($V:$V,ROW($V2874)-VALUE(LEFT(W$1,FIND("-",W$1,1)-1))+1):$V2874,"&lt;0")))),100-100/(1+ABS((SUMIF(INDEX($V:$V,ROW($V2874)-VALUE(LEFT(W$1,FIND("-",W$1,1)-1))+1):$V2874,"&gt;0",INDEX($V:$V,ROW($V2874)-VALUE(LEFT(W$1,FIND("-",W$1,1)-1))+1):$V2874)/VALUE(LEFT(W$1,FIND("-",W$1,1)-1)))/(SUMIF(INDEX($V:$V,ROW($V2874)-VALUE(LEFT(W$1,FIND("-",W$1,1)-1))+1):$V2874,"&lt;0",INDEX($V:$V,ROW($V2874)-VALUE(LEFT(W$1,FIND("-",W$1,1)-1))+1):$V2874)/VALUE(LEFT(W$1,FIND("-",W$1,1)-1)))))))</f>
        <v>50</v>
      </c>
      <c r="Y2874">
        <f>IF(ROW($E2874)&lt;=VALUE(LEFT(Y$1,FIND("-",Y$1,1)-1)),0,MAX(INDEX(C:C,ROW(C2874)-VALUE(LEFT(Y$1,FIND("-",Y$1,1)-1))+1):C2874))</f>
        <v>0.16</v>
      </c>
      <c r="Z2874">
        <f>IF(ROW($E2874)&lt;=VALUE(LEFT(Z$1,FIND("-",Z$1,1)-1)),0,MIN(INDEX(D:D,ROW(D2874)-VALUE(LEFT(Z$1,FIND("-",Z$1,1)-1))+1):D2874))</f>
        <v>0.13500000000000001</v>
      </c>
      <c r="AA2874">
        <f t="shared" si="405"/>
        <v>39.999999999999936</v>
      </c>
      <c r="AB2874">
        <f>IF(ROW($AA2874)&lt;=VALUE(LEFT(AA$1,FIND("-",AA$1,1)-1))+VALUE(LEFT(AB$1,FIND("-",AB$1,1)-1)-1),0,AVERAGE(INDEX($AA:$AA,ROW($AA2874)-VALUE(LEFT(AB$1,FIND("-",AB$1,1)-1))+1):$AA2874))</f>
        <v>33.333333333333293</v>
      </c>
      <c r="AC2874">
        <f>IF(ROW($AA2874)&lt;=VALUE(LEFT(AA$1,FIND("-",AA$1,1)-1))+VALUE(LEFT(AB$1,FIND("-",AB$1,1)-1)-1)+VALUE(LEFT(AC$1,FIND("-",AC$1,1)-1)-1),0,AVERAGE(INDEX($AB:$AB,ROW($AB2874)-VALUE(LEFT(AC$1,FIND("-",AC$1,1)-1))+1):$AB2874))</f>
        <v>37.777777777777736</v>
      </c>
      <c r="AE2874">
        <f t="shared" si="402"/>
        <v>184952944</v>
      </c>
      <c r="AG2874" t="str">
        <f t="shared" si="404"/>
        <v/>
      </c>
    </row>
    <row r="2875" spans="1:33" x14ac:dyDescent="0.25">
      <c r="A2875" s="6">
        <v>41165</v>
      </c>
      <c r="B2875">
        <v>0.14499999999999999</v>
      </c>
      <c r="C2875">
        <v>0.14499999999999999</v>
      </c>
      <c r="D2875">
        <v>0.14000000000000001</v>
      </c>
      <c r="E2875">
        <v>0.14000000000000001</v>
      </c>
      <c r="F2875">
        <v>0.112</v>
      </c>
      <c r="G2875">
        <v>188100</v>
      </c>
      <c r="I2875" t="str">
        <f t="shared" ref="I2875:I2938" si="406">IF(AND(T2875&gt;=S2875,T2874&lt;S2874),"Bearish",IF(AND(T2875&lt;S2875,T2874&gt;=S2874),"Bullish",""))</f>
        <v/>
      </c>
      <c r="J2875" t="str">
        <f t="shared" ref="J2875:J2938" si="407">IF(W2875&gt;70,"Overbought",IF(W2875&lt;30,"Oversold",""))</f>
        <v/>
      </c>
      <c r="K2875" t="str">
        <f t="shared" ref="K2875:K2938" si="408">IF(AND(AC2875&lt;20,AC2875&gt;AB2875),"Oversold Above %D",IF(AND(AC2875&lt;20,AC2875&lt;=AB2875),"Oversold Below %D",IF(AND(AC2875&gt;80,AC2875&lt;AB2875),"Overbought Below %D",IF(AND(AC2875&gt;80,AC2875&gt;=AB2875),"Overbought Above %D",IF(AND(AC2875&gt;=20,LEFT(K2874,5)="Overs"),"Buy",IF(AND(AC2875&lt;=80,LEFT(K2874,5)="Overb"),"Sell",""))))))</f>
        <v/>
      </c>
      <c r="M2875" s="11" t="str">
        <f t="shared" si="403"/>
        <v/>
      </c>
      <c r="O2875">
        <f>IF(ROW($E2875)&lt;=VALUE(LEFT(O$1,FIND("-",O$1,1)-1)),0,IF(ROW($E2875)=VALUE(LEFT(O$1,FIND("-",O$1,1)-1))+1,AVERAGE(INDEX($E:$E,ROW($E2875)-VALUE(LEFT(O$1,FIND("-",O$1,1)-1))):$E2875),($E2875*(2/(VALUE(LEFT(O$1,FIND("-",O$1,1)-1))+1)))+(O2874*(1-(2/(VALUE(LEFT(O$1,FIND("-",O$1,1)-1))+1))))))</f>
        <v>0.14637929325470969</v>
      </c>
      <c r="Q2875">
        <f>IF(ROW($E2875)&lt;=VALUE(LEFT(Q$1,FIND("-",Q$1,1)-1)),0,IF(ROW($E2875)=VALUE(LEFT(Q$1,FIND("-",Q$1,1)-1))+1,AVERAGE(INDEX($E:$E,ROW($E2875)-VALUE(LEFT(Q$1,FIND("-",Q$1,1)-1))):$E2875),($E2875*(2/(VALUE(LEFT(Q$1,FIND("-",Q$1,1)-1))+1)))+(Q2874*(1-(2/(VALUE(LEFT(Q$1,FIND("-",Q$1,1)-1))+1))))))</f>
        <v>0.14378715087996619</v>
      </c>
      <c r="R2875">
        <f>IF(ROW($E2875)&lt;=VALUE(LEFT(R$1,FIND("-",R$1,1)-1)),0,IF(ROW($E2875)=VALUE(LEFT(R$1,FIND("-",R$1,1)-1))+1,AVERAGE(INDEX($E:$E,ROW($E2875)-VALUE(LEFT(R$1,FIND("-",R$1,1)-1))):$E2875),($E2875*(2/(VALUE(LEFT(R$1,FIND("-",R$1,1)-1))+1)))+(R2874*(1-(2/(VALUE(LEFT(R$1,FIND("-",R$1,1)-1))+1))))))</f>
        <v>0.14419124636424488</v>
      </c>
      <c r="S2875">
        <f t="shared" ref="S2875:S2938" si="409">IF(ROW($E2875)&lt;=MAX(VALUE(LEFT(Q$1,FIND("-",Q$1,1)-1)),VALUE(LEFT(R$1,FIND("-",R$1,1)-1))),0,Q2875-R2875)</f>
        <v>-4.0409548427869368E-4</v>
      </c>
      <c r="T2875">
        <f>IF(ROW($E2875)&lt;=MAX(VALUE(LEFT(Q$1,FIND("-",Q$1,1)-1)),VALUE(LEFT(R$1,FIND("-",R$1,1)-1)))+VALUE(LEFT(T$1,FIND("-",T$1,1)-1))-1,0,IF(ROW($E2875)=MAX(VALUE(LEFT(Q$1,FIND("-",Q$1,1)-1)),VALUE(LEFT(R$1,FIND("-",R$1,1)-1)))+VALUE(LEFT(T$1,FIND("-",T$1,1)-1)),AVERAGE(INDEX($S:$S,ROW(S2875)-VALUE(LEFT(T$1,FIND("-",T$1,1)-1))+1):S2875),($S2875*(2/(VALUE(LEFT(T$1,FIND("-",T$1,1)-1))+1)))+(T2874*(1-(2/(VALUE(LEFT(T$1,FIND("-",T$1,1)-1))+1))))))</f>
        <v>-8.3456082907221136E-5</v>
      </c>
      <c r="V2875">
        <f t="shared" ref="V2875:V2938" si="410">IFERROR(1*(E2875-E2874),"")</f>
        <v>-4.9999999999999767E-3</v>
      </c>
      <c r="W2875">
        <f>IF(ROW($E2875)&lt;=VALUE(LEFT(W$1,FIND("-",W$1,1)-1))+1,0,IF(ROW($E2874)=VALUE(LEFT(W$1,FIND("-",W$1,1)-1))+1,100-100/(1+ABS((SUMIF(INDEX($V:$V,ROW($V2875)-VALUE(LEFT(W$1,FIND("-",W$1,1)-1))+1):$V2875,"&gt;0",INDEX($V:$V,ROW($V2875)-VALUE(LEFT(W$1,FIND("-",W$1,1)-1))+1):$V2875)/COUNTIF(INDEX($V:$V,ROW($V2875)-VALUE(LEFT(W$1,FIND("-",W$1,1)-1))+1):$V2875,"&gt;0"))/(SUMIF(INDEX($V:$V,ROW($V2875)-VALUE(LEFT(W$1,FIND("-",W$1,1)-1))+1):$V2875,"&lt;0",INDEX($V:$V,ROW($V2875)-VALUE(LEFT(W$1,FIND("-",W$1,1)-1))+1):$V2875)/COUNTIF(INDEX($V:$V,ROW($V2875)-VALUE(LEFT(W$1,FIND("-",W$1,1)-1))+1):$V2875,"&lt;0")))),100-100/(1+ABS((SUMIF(INDEX($V:$V,ROW($V2875)-VALUE(LEFT(W$1,FIND("-",W$1,1)-1))+1):$V2875,"&gt;0",INDEX($V:$V,ROW($V2875)-VALUE(LEFT(W$1,FIND("-",W$1,1)-1))+1):$V2875)/VALUE(LEFT(W$1,FIND("-",W$1,1)-1)))/(SUMIF(INDEX($V:$V,ROW($V2875)-VALUE(LEFT(W$1,FIND("-",W$1,1)-1))+1):$V2875,"&lt;0",INDEX($V:$V,ROW($V2875)-VALUE(LEFT(W$1,FIND("-",W$1,1)-1))+1):$V2875)/VALUE(LEFT(W$1,FIND("-",W$1,1)-1)))))))</f>
        <v>40</v>
      </c>
      <c r="Y2875">
        <f>IF(ROW($E2875)&lt;=VALUE(LEFT(Y$1,FIND("-",Y$1,1)-1)),0,MAX(INDEX(C:C,ROW(C2875)-VALUE(LEFT(Y$1,FIND("-",Y$1,1)-1))+1):C2875))</f>
        <v>0.16</v>
      </c>
      <c r="Z2875">
        <f>IF(ROW($E2875)&lt;=VALUE(LEFT(Z$1,FIND("-",Z$1,1)-1)),0,MIN(INDEX(D:D,ROW(D2875)-VALUE(LEFT(Z$1,FIND("-",Z$1,1)-1))+1):D2875))</f>
        <v>0.13500000000000001</v>
      </c>
      <c r="AA2875">
        <f t="shared" si="405"/>
        <v>20.000000000000025</v>
      </c>
      <c r="AB2875">
        <f>IF(ROW($AA2875)&lt;=VALUE(LEFT(AA$1,FIND("-",AA$1,1)-1))+VALUE(LEFT(AB$1,FIND("-",AB$1,1)-1)-1),0,AVERAGE(INDEX($AA:$AA,ROW($AA2875)-VALUE(LEFT(AB$1,FIND("-",AB$1,1)-1))+1):$AA2875))</f>
        <v>26.666666666666661</v>
      </c>
      <c r="AC2875">
        <f>IF(ROW($AA2875)&lt;=VALUE(LEFT(AA$1,FIND("-",AA$1,1)-1))+VALUE(LEFT(AB$1,FIND("-",AB$1,1)-1)-1)+VALUE(LEFT(AC$1,FIND("-",AC$1,1)-1)-1),0,AVERAGE(INDEX($AB:$AB,ROW($AB2875)-VALUE(LEFT(AC$1,FIND("-",AC$1,1)-1))+1):$AB2875))</f>
        <v>31.111111111111086</v>
      </c>
      <c r="AE2875">
        <f t="shared" ref="AE2875:AE2938" si="411">IFERROR(IF($E2875=$E2874,AE2874,IF($E2875&gt;$E2874,AE2874+$G2875,IF($E2875&lt;$E2874,AE2874-$G2875,""))),"")</f>
        <v>184764844</v>
      </c>
      <c r="AG2875" t="str">
        <f t="shared" si="404"/>
        <v/>
      </c>
    </row>
    <row r="2876" spans="1:33" x14ac:dyDescent="0.25">
      <c r="A2876" s="6">
        <v>41166</v>
      </c>
      <c r="B2876">
        <v>0.14499999999999999</v>
      </c>
      <c r="C2876">
        <v>0.155</v>
      </c>
      <c r="D2876">
        <v>0.14000000000000001</v>
      </c>
      <c r="E2876">
        <v>0.15</v>
      </c>
      <c r="F2876">
        <v>0.12</v>
      </c>
      <c r="G2876">
        <v>4016500</v>
      </c>
      <c r="I2876" t="str">
        <f t="shared" si="406"/>
        <v>Bullish</v>
      </c>
      <c r="J2876" t="str">
        <f t="shared" si="407"/>
        <v/>
      </c>
      <c r="K2876" t="str">
        <f t="shared" si="408"/>
        <v/>
      </c>
      <c r="M2876" s="11" t="str">
        <f t="shared" si="403"/>
        <v/>
      </c>
      <c r="O2876">
        <f>IF(ROW($E2876)&lt;=VALUE(LEFT(O$1,FIND("-",O$1,1)-1)),0,IF(ROW($E2876)=VALUE(LEFT(O$1,FIND("-",O$1,1)-1))+1,AVERAGE(INDEX($E:$E,ROW($E2876)-VALUE(LEFT(O$1,FIND("-",O$1,1)-1))):$E2876),($E2876*(2/(VALUE(LEFT(O$1,FIND("-",O$1,1)-1))+1)))+(O2875*(1-(2/(VALUE(LEFT(O$1,FIND("-",O$1,1)-1))+1))))))</f>
        <v>0.14641532018749864</v>
      </c>
      <c r="Q2876">
        <f>IF(ROW($E2876)&lt;=VALUE(LEFT(Q$1,FIND("-",Q$1,1)-1)),0,IF(ROW($E2876)=VALUE(LEFT(Q$1,FIND("-",Q$1,1)-1))+1,AVERAGE(INDEX($E:$E,ROW($E2876)-VALUE(LEFT(Q$1,FIND("-",Q$1,1)-1))):$E2876),($E2876*(2/(VALUE(LEFT(Q$1,FIND("-",Q$1,1)-1))+1)))+(Q2875*(1-(2/(VALUE(LEFT(Q$1,FIND("-",Q$1,1)-1))+1))))))</f>
        <v>0.14474297382150986</v>
      </c>
      <c r="R2876">
        <f>IF(ROW($E2876)&lt;=VALUE(LEFT(R$1,FIND("-",R$1,1)-1)),0,IF(ROW($E2876)=VALUE(LEFT(R$1,FIND("-",R$1,1)-1))+1,AVERAGE(INDEX($E:$E,ROW($E2876)-VALUE(LEFT(R$1,FIND("-",R$1,1)-1))):$E2876),($E2876*(2/(VALUE(LEFT(R$1,FIND("-",R$1,1)-1))+1)))+(R2875*(1-(2/(VALUE(LEFT(R$1,FIND("-",R$1,1)-1))+1))))))</f>
        <v>0.14462152441133785</v>
      </c>
      <c r="S2876">
        <f t="shared" si="409"/>
        <v>1.2144941017200317E-4</v>
      </c>
      <c r="T2876">
        <f>IF(ROW($E2876)&lt;=MAX(VALUE(LEFT(Q$1,FIND("-",Q$1,1)-1)),VALUE(LEFT(R$1,FIND("-",R$1,1)-1)))+VALUE(LEFT(T$1,FIND("-",T$1,1)-1))-1,0,IF(ROW($E2876)=MAX(VALUE(LEFT(Q$1,FIND("-",Q$1,1)-1)),VALUE(LEFT(R$1,FIND("-",R$1,1)-1)))+VALUE(LEFT(T$1,FIND("-",T$1,1)-1)),AVERAGE(INDEX($S:$S,ROW(S2876)-VALUE(LEFT(T$1,FIND("-",T$1,1)-1))+1):S2876),($S2876*(2/(VALUE(LEFT(T$1,FIND("-",T$1,1)-1))+1)))+(T2875*(1-(2/(VALUE(LEFT(T$1,FIND("-",T$1,1)-1))+1))))))</f>
        <v>-4.2474984291376283E-5</v>
      </c>
      <c r="V2876">
        <f t="shared" si="410"/>
        <v>9.9999999999999811E-3</v>
      </c>
      <c r="W2876">
        <f>IF(ROW($E2876)&lt;=VALUE(LEFT(W$1,FIND("-",W$1,1)-1))+1,0,IF(ROW($E2875)=VALUE(LEFT(W$1,FIND("-",W$1,1)-1))+1,100-100/(1+ABS((SUMIF(INDEX($V:$V,ROW($V2876)-VALUE(LEFT(W$1,FIND("-",W$1,1)-1))+1):$V2876,"&gt;0",INDEX($V:$V,ROW($V2876)-VALUE(LEFT(W$1,FIND("-",W$1,1)-1))+1):$V2876)/COUNTIF(INDEX($V:$V,ROW($V2876)-VALUE(LEFT(W$1,FIND("-",W$1,1)-1))+1):$V2876,"&gt;0"))/(SUMIF(INDEX($V:$V,ROW($V2876)-VALUE(LEFT(W$1,FIND("-",W$1,1)-1))+1):$V2876,"&lt;0",INDEX($V:$V,ROW($V2876)-VALUE(LEFT(W$1,FIND("-",W$1,1)-1))+1):$V2876)/COUNTIF(INDEX($V:$V,ROW($V2876)-VALUE(LEFT(W$1,FIND("-",W$1,1)-1))+1):$V2876,"&lt;0")))),100-100/(1+ABS((SUMIF(INDEX($V:$V,ROW($V2876)-VALUE(LEFT(W$1,FIND("-",W$1,1)-1))+1):$V2876,"&gt;0",INDEX($V:$V,ROW($V2876)-VALUE(LEFT(W$1,FIND("-",W$1,1)-1))+1):$V2876)/VALUE(LEFT(W$1,FIND("-",W$1,1)-1)))/(SUMIF(INDEX($V:$V,ROW($V2876)-VALUE(LEFT(W$1,FIND("-",W$1,1)-1))+1):$V2876,"&lt;0",INDEX($V:$V,ROW($V2876)-VALUE(LEFT(W$1,FIND("-",W$1,1)-1))+1):$V2876)/VALUE(LEFT(W$1,FIND("-",W$1,1)-1)))))))</f>
        <v>54.545454545454561</v>
      </c>
      <c r="Y2876">
        <f>IF(ROW($E2876)&lt;=VALUE(LEFT(Y$1,FIND("-",Y$1,1)-1)),0,MAX(INDEX(C:C,ROW(C2876)-VALUE(LEFT(Y$1,FIND("-",Y$1,1)-1))+1):C2876))</f>
        <v>0.16</v>
      </c>
      <c r="Z2876">
        <f>IF(ROW($E2876)&lt;=VALUE(LEFT(Z$1,FIND("-",Z$1,1)-1)),0,MIN(INDEX(D:D,ROW(D2876)-VALUE(LEFT(Z$1,FIND("-",Z$1,1)-1))+1):D2876))</f>
        <v>0.13500000000000001</v>
      </c>
      <c r="AA2876">
        <f t="shared" si="405"/>
        <v>59.99999999999995</v>
      </c>
      <c r="AB2876">
        <f>IF(ROW($AA2876)&lt;=VALUE(LEFT(AA$1,FIND("-",AA$1,1)-1))+VALUE(LEFT(AB$1,FIND("-",AB$1,1)-1)-1),0,AVERAGE(INDEX($AA:$AA,ROW($AA2876)-VALUE(LEFT(AB$1,FIND("-",AB$1,1)-1))+1):$AA2876))</f>
        <v>39.999999999999972</v>
      </c>
      <c r="AC2876">
        <f>IF(ROW($AA2876)&lt;=VALUE(LEFT(AA$1,FIND("-",AA$1,1)-1))+VALUE(LEFT(AB$1,FIND("-",AB$1,1)-1)-1)+VALUE(LEFT(AC$1,FIND("-",AC$1,1)-1)-1),0,AVERAGE(INDEX($AB:$AB,ROW($AB2876)-VALUE(LEFT(AC$1,FIND("-",AC$1,1)-1))+1):$AB2876))</f>
        <v>33.333333333333307</v>
      </c>
      <c r="AE2876">
        <f t="shared" si="411"/>
        <v>188781344</v>
      </c>
      <c r="AG2876" t="str">
        <f t="shared" si="404"/>
        <v/>
      </c>
    </row>
    <row r="2877" spans="1:33" x14ac:dyDescent="0.25">
      <c r="A2877" s="6">
        <v>41170</v>
      </c>
      <c r="B2877">
        <v>0.14000000000000001</v>
      </c>
      <c r="C2877">
        <v>0.14499999999999999</v>
      </c>
      <c r="D2877">
        <v>0.14000000000000001</v>
      </c>
      <c r="E2877">
        <v>0.14499999999999999</v>
      </c>
      <c r="F2877">
        <v>0.11600000000000001</v>
      </c>
      <c r="G2877">
        <v>114100</v>
      </c>
      <c r="I2877" t="str">
        <f t="shared" si="406"/>
        <v/>
      </c>
      <c r="J2877" t="str">
        <f t="shared" si="407"/>
        <v/>
      </c>
      <c r="K2877" t="str">
        <f t="shared" si="408"/>
        <v/>
      </c>
      <c r="M2877" s="11" t="str">
        <f t="shared" si="403"/>
        <v/>
      </c>
      <c r="O2877">
        <f>IF(ROW($E2877)&lt;=VALUE(LEFT(O$1,FIND("-",O$1,1)-1)),0,IF(ROW($E2877)=VALUE(LEFT(O$1,FIND("-",O$1,1)-1))+1,AVERAGE(INDEX($E:$E,ROW($E2877)-VALUE(LEFT(O$1,FIND("-",O$1,1)-1))):$E2877),($E2877*(2/(VALUE(LEFT(O$1,FIND("-",O$1,1)-1))+1)))+(O2876*(1-(2/(VALUE(LEFT(O$1,FIND("-",O$1,1)-1))+1))))))</f>
        <v>0.14640123739956332</v>
      </c>
      <c r="Q2877">
        <f>IF(ROW($E2877)&lt;=VALUE(LEFT(Q$1,FIND("-",Q$1,1)-1)),0,IF(ROW($E2877)=VALUE(LEFT(Q$1,FIND("-",Q$1,1)-1))+1,AVERAGE(INDEX($E:$E,ROW($E2877)-VALUE(LEFT(Q$1,FIND("-",Q$1,1)-1))):$E2877),($E2877*(2/(VALUE(LEFT(Q$1,FIND("-",Q$1,1)-1))+1)))+(Q2876*(1-(2/(VALUE(LEFT(Q$1,FIND("-",Q$1,1)-1))+1))))))</f>
        <v>0.14478251631050834</v>
      </c>
      <c r="R2877">
        <f>IF(ROW($E2877)&lt;=VALUE(LEFT(R$1,FIND("-",R$1,1)-1)),0,IF(ROW($E2877)=VALUE(LEFT(R$1,FIND("-",R$1,1)-1))+1,AVERAGE(INDEX($E:$E,ROW($E2877)-VALUE(LEFT(R$1,FIND("-",R$1,1)-1))):$E2877),($E2877*(2/(VALUE(LEFT(R$1,FIND("-",R$1,1)-1))+1)))+(R2876*(1-(2/(VALUE(LEFT(R$1,FIND("-",R$1,1)-1))+1))))))</f>
        <v>0.14464955964012766</v>
      </c>
      <c r="S2877">
        <f t="shared" si="409"/>
        <v>1.3295667038068504E-4</v>
      </c>
      <c r="T2877">
        <f>IF(ROW($E2877)&lt;=MAX(VALUE(LEFT(Q$1,FIND("-",Q$1,1)-1)),VALUE(LEFT(R$1,FIND("-",R$1,1)-1)))+VALUE(LEFT(T$1,FIND("-",T$1,1)-1))-1,0,IF(ROW($E2877)=MAX(VALUE(LEFT(Q$1,FIND("-",Q$1,1)-1)),VALUE(LEFT(R$1,FIND("-",R$1,1)-1)))+VALUE(LEFT(T$1,FIND("-",T$1,1)-1)),AVERAGE(INDEX($S:$S,ROW(S2877)-VALUE(LEFT(T$1,FIND("-",T$1,1)-1))+1):S2877),($S2877*(2/(VALUE(LEFT(T$1,FIND("-",T$1,1)-1))+1)))+(T2876*(1-(2/(VALUE(LEFT(T$1,FIND("-",T$1,1)-1))+1))))))</f>
        <v>-7.3886533569640148E-6</v>
      </c>
      <c r="V2877">
        <f t="shared" si="410"/>
        <v>-5.0000000000000044E-3</v>
      </c>
      <c r="W2877">
        <f>IF(ROW($E2877)&lt;=VALUE(LEFT(W$1,FIND("-",W$1,1)-1))+1,0,IF(ROW($E2876)=VALUE(LEFT(W$1,FIND("-",W$1,1)-1))+1,100-100/(1+ABS((SUMIF(INDEX($V:$V,ROW($V2877)-VALUE(LEFT(W$1,FIND("-",W$1,1)-1))+1):$V2877,"&gt;0",INDEX($V:$V,ROW($V2877)-VALUE(LEFT(W$1,FIND("-",W$1,1)-1))+1):$V2877)/COUNTIF(INDEX($V:$V,ROW($V2877)-VALUE(LEFT(W$1,FIND("-",W$1,1)-1))+1):$V2877,"&gt;0"))/(SUMIF(INDEX($V:$V,ROW($V2877)-VALUE(LEFT(W$1,FIND("-",W$1,1)-1))+1):$V2877,"&lt;0",INDEX($V:$V,ROW($V2877)-VALUE(LEFT(W$1,FIND("-",W$1,1)-1))+1):$V2877)/COUNTIF(INDEX($V:$V,ROW($V2877)-VALUE(LEFT(W$1,FIND("-",W$1,1)-1))+1):$V2877,"&lt;0")))),100-100/(1+ABS((SUMIF(INDEX($V:$V,ROW($V2877)-VALUE(LEFT(W$1,FIND("-",W$1,1)-1))+1):$V2877,"&gt;0",INDEX($V:$V,ROW($V2877)-VALUE(LEFT(W$1,FIND("-",W$1,1)-1))+1):$V2877)/VALUE(LEFT(W$1,FIND("-",W$1,1)-1)))/(SUMIF(INDEX($V:$V,ROW($V2877)-VALUE(LEFT(W$1,FIND("-",W$1,1)-1))+1):$V2877,"&lt;0",INDEX($V:$V,ROW($V2877)-VALUE(LEFT(W$1,FIND("-",W$1,1)-1))+1):$V2877)/VALUE(LEFT(W$1,FIND("-",W$1,1)-1)))))))</f>
        <v>54.545454545454533</v>
      </c>
      <c r="Y2877">
        <f>IF(ROW($E2877)&lt;=VALUE(LEFT(Y$1,FIND("-",Y$1,1)-1)),0,MAX(INDEX(C:C,ROW(C2877)-VALUE(LEFT(Y$1,FIND("-",Y$1,1)-1))+1):C2877))</f>
        <v>0.16</v>
      </c>
      <c r="Z2877">
        <f>IF(ROW($E2877)&lt;=VALUE(LEFT(Z$1,FIND("-",Z$1,1)-1)),0,MIN(INDEX(D:D,ROW(D2877)-VALUE(LEFT(Z$1,FIND("-",Z$1,1)-1))+1):D2877))</f>
        <v>0.13500000000000001</v>
      </c>
      <c r="AA2877">
        <f t="shared" si="405"/>
        <v>39.999999999999936</v>
      </c>
      <c r="AB2877">
        <f>IF(ROW($AA2877)&lt;=VALUE(LEFT(AA$1,FIND("-",AA$1,1)-1))+VALUE(LEFT(AB$1,FIND("-",AB$1,1)-1)-1),0,AVERAGE(INDEX($AA:$AA,ROW($AA2877)-VALUE(LEFT(AB$1,FIND("-",AB$1,1)-1))+1):$AA2877))</f>
        <v>39.999999999999972</v>
      </c>
      <c r="AC2877">
        <f>IF(ROW($AA2877)&lt;=VALUE(LEFT(AA$1,FIND("-",AA$1,1)-1))+VALUE(LEFT(AB$1,FIND("-",AB$1,1)-1)-1)+VALUE(LEFT(AC$1,FIND("-",AC$1,1)-1)-1),0,AVERAGE(INDEX($AB:$AB,ROW($AB2877)-VALUE(LEFT(AC$1,FIND("-",AC$1,1)-1))+1):$AB2877))</f>
        <v>35.555555555555536</v>
      </c>
      <c r="AE2877">
        <f t="shared" si="411"/>
        <v>188667244</v>
      </c>
      <c r="AG2877" t="str">
        <f t="shared" si="404"/>
        <v/>
      </c>
    </row>
    <row r="2878" spans="1:33" x14ac:dyDescent="0.25">
      <c r="A2878" s="6">
        <v>41171</v>
      </c>
      <c r="B2878">
        <v>0.15</v>
      </c>
      <c r="C2878">
        <v>0.15</v>
      </c>
      <c r="D2878">
        <v>0.14000000000000001</v>
      </c>
      <c r="E2878">
        <v>0.15</v>
      </c>
      <c r="F2878">
        <v>0.12</v>
      </c>
      <c r="G2878">
        <v>3664200</v>
      </c>
      <c r="I2878" t="str">
        <f t="shared" si="406"/>
        <v/>
      </c>
      <c r="J2878" t="str">
        <f t="shared" si="407"/>
        <v/>
      </c>
      <c r="K2878" t="str">
        <f t="shared" si="408"/>
        <v/>
      </c>
      <c r="M2878" s="11" t="str">
        <f t="shared" si="403"/>
        <v/>
      </c>
      <c r="O2878">
        <f>IF(ROW($E2878)&lt;=VALUE(LEFT(O$1,FIND("-",O$1,1)-1)),0,IF(ROW($E2878)=VALUE(LEFT(O$1,FIND("-",O$1,1)-1))+1,AVERAGE(INDEX($E:$E,ROW($E2878)-VALUE(LEFT(O$1,FIND("-",O$1,1)-1))):$E2878),($E2878*(2/(VALUE(LEFT(O$1,FIND("-",O$1,1)-1))+1)))+(O2877*(1-(2/(VALUE(LEFT(O$1,FIND("-",O$1,1)-1))+1))))))</f>
        <v>0.14643704598265223</v>
      </c>
      <c r="Q2878">
        <f>IF(ROW($E2878)&lt;=VALUE(LEFT(Q$1,FIND("-",Q$1,1)-1)),0,IF(ROW($E2878)=VALUE(LEFT(Q$1,FIND("-",Q$1,1)-1))+1,AVERAGE(INDEX($E:$E,ROW($E2878)-VALUE(LEFT(Q$1,FIND("-",Q$1,1)-1))):$E2878),($E2878*(2/(VALUE(LEFT(Q$1,FIND("-",Q$1,1)-1))+1)))+(Q2877*(1-(2/(VALUE(LEFT(Q$1,FIND("-",Q$1,1)-1))+1))))))</f>
        <v>0.14558520610889167</v>
      </c>
      <c r="R2878">
        <f>IF(ROW($E2878)&lt;=VALUE(LEFT(R$1,FIND("-",R$1,1)-1)),0,IF(ROW($E2878)=VALUE(LEFT(R$1,FIND("-",R$1,1)-1))+1,AVERAGE(INDEX($E:$E,ROW($E2878)-VALUE(LEFT(R$1,FIND("-",R$1,1)-1))):$E2878),($E2878*(2/(VALUE(LEFT(R$1,FIND("-",R$1,1)-1))+1)))+(R2877*(1-(2/(VALUE(LEFT(R$1,FIND("-",R$1,1)-1))+1))))))</f>
        <v>0.14504588855567374</v>
      </c>
      <c r="S2878">
        <f t="shared" si="409"/>
        <v>5.3931755321792729E-4</v>
      </c>
      <c r="T2878">
        <f>IF(ROW($E2878)&lt;=MAX(VALUE(LEFT(Q$1,FIND("-",Q$1,1)-1)),VALUE(LEFT(R$1,FIND("-",R$1,1)-1)))+VALUE(LEFT(T$1,FIND("-",T$1,1)-1))-1,0,IF(ROW($E2878)=MAX(VALUE(LEFT(Q$1,FIND("-",Q$1,1)-1)),VALUE(LEFT(R$1,FIND("-",R$1,1)-1)))+VALUE(LEFT(T$1,FIND("-",T$1,1)-1)),AVERAGE(INDEX($S:$S,ROW(S2878)-VALUE(LEFT(T$1,FIND("-",T$1,1)-1))+1):S2878),($S2878*(2/(VALUE(LEFT(T$1,FIND("-",T$1,1)-1))+1)))+(T2877*(1-(2/(VALUE(LEFT(T$1,FIND("-",T$1,1)-1))+1))))))</f>
        <v>1.0195258795801425E-4</v>
      </c>
      <c r="V2878">
        <f t="shared" si="410"/>
        <v>5.0000000000000044E-3</v>
      </c>
      <c r="W2878">
        <f>IF(ROW($E2878)&lt;=VALUE(LEFT(W$1,FIND("-",W$1,1)-1))+1,0,IF(ROW($E2877)=VALUE(LEFT(W$1,FIND("-",W$1,1)-1))+1,100-100/(1+ABS((SUMIF(INDEX($V:$V,ROW($V2878)-VALUE(LEFT(W$1,FIND("-",W$1,1)-1))+1):$V2878,"&gt;0",INDEX($V:$V,ROW($V2878)-VALUE(LEFT(W$1,FIND("-",W$1,1)-1))+1):$V2878)/COUNTIF(INDEX($V:$V,ROW($V2878)-VALUE(LEFT(W$1,FIND("-",W$1,1)-1))+1):$V2878,"&gt;0"))/(SUMIF(INDEX($V:$V,ROW($V2878)-VALUE(LEFT(W$1,FIND("-",W$1,1)-1))+1):$V2878,"&lt;0",INDEX($V:$V,ROW($V2878)-VALUE(LEFT(W$1,FIND("-",W$1,1)-1))+1):$V2878)/COUNTIF(INDEX($V:$V,ROW($V2878)-VALUE(LEFT(W$1,FIND("-",W$1,1)-1))+1):$V2878,"&lt;0")))),100-100/(1+ABS((SUMIF(INDEX($V:$V,ROW($V2878)-VALUE(LEFT(W$1,FIND("-",W$1,1)-1))+1):$V2878,"&gt;0",INDEX($V:$V,ROW($V2878)-VALUE(LEFT(W$1,FIND("-",W$1,1)-1))+1):$V2878)/VALUE(LEFT(W$1,FIND("-",W$1,1)-1)))/(SUMIF(INDEX($V:$V,ROW($V2878)-VALUE(LEFT(W$1,FIND("-",W$1,1)-1))+1):$V2878,"&lt;0",INDEX($V:$V,ROW($V2878)-VALUE(LEFT(W$1,FIND("-",W$1,1)-1))+1):$V2878)/VALUE(LEFT(W$1,FIND("-",W$1,1)-1)))))))</f>
        <v>58.333333333333321</v>
      </c>
      <c r="Y2878">
        <f>IF(ROW($E2878)&lt;=VALUE(LEFT(Y$1,FIND("-",Y$1,1)-1)),0,MAX(INDEX(C:C,ROW(C2878)-VALUE(LEFT(Y$1,FIND("-",Y$1,1)-1))+1):C2878))</f>
        <v>0.16</v>
      </c>
      <c r="Z2878">
        <f>IF(ROW($E2878)&lt;=VALUE(LEFT(Z$1,FIND("-",Z$1,1)-1)),0,MIN(INDEX(D:D,ROW(D2878)-VALUE(LEFT(Z$1,FIND("-",Z$1,1)-1))+1):D2878))</f>
        <v>0.13500000000000001</v>
      </c>
      <c r="AA2878">
        <f t="shared" si="405"/>
        <v>59.99999999999995</v>
      </c>
      <c r="AB2878">
        <f>IF(ROW($AA2878)&lt;=VALUE(LEFT(AA$1,FIND("-",AA$1,1)-1))+VALUE(LEFT(AB$1,FIND("-",AB$1,1)-1)-1),0,AVERAGE(INDEX($AA:$AA,ROW($AA2878)-VALUE(LEFT(AB$1,FIND("-",AB$1,1)-1))+1):$AA2878))</f>
        <v>53.333333333333279</v>
      </c>
      <c r="AC2878">
        <f>IF(ROW($AA2878)&lt;=VALUE(LEFT(AA$1,FIND("-",AA$1,1)-1))+VALUE(LEFT(AB$1,FIND("-",AB$1,1)-1)-1)+VALUE(LEFT(AC$1,FIND("-",AC$1,1)-1)-1),0,AVERAGE(INDEX($AB:$AB,ROW($AB2878)-VALUE(LEFT(AC$1,FIND("-",AC$1,1)-1))+1):$AB2878))</f>
        <v>44.444444444444407</v>
      </c>
      <c r="AE2878">
        <f t="shared" si="411"/>
        <v>192331444</v>
      </c>
      <c r="AG2878" t="str">
        <f t="shared" si="404"/>
        <v/>
      </c>
    </row>
    <row r="2879" spans="1:33" x14ac:dyDescent="0.25">
      <c r="A2879" s="6">
        <v>41172</v>
      </c>
      <c r="B2879">
        <v>0.14499999999999999</v>
      </c>
      <c r="C2879">
        <v>0.15</v>
      </c>
      <c r="D2879">
        <v>0.14499999999999999</v>
      </c>
      <c r="E2879">
        <v>0.14499999999999999</v>
      </c>
      <c r="F2879">
        <v>0.11600000000000001</v>
      </c>
      <c r="G2879">
        <v>1438100</v>
      </c>
      <c r="I2879" t="str">
        <f t="shared" si="406"/>
        <v/>
      </c>
      <c r="J2879" t="str">
        <f t="shared" si="407"/>
        <v/>
      </c>
      <c r="K2879" t="str">
        <f t="shared" si="408"/>
        <v/>
      </c>
      <c r="M2879" s="11" t="str">
        <f t="shared" si="403"/>
        <v/>
      </c>
      <c r="O2879">
        <f>IF(ROW($E2879)&lt;=VALUE(LEFT(O$1,FIND("-",O$1,1)-1)),0,IF(ROW($E2879)=VALUE(LEFT(O$1,FIND("-",O$1,1)-1))+1,AVERAGE(INDEX($E:$E,ROW($E2879)-VALUE(LEFT(O$1,FIND("-",O$1,1)-1))):$E2879),($E2879*(2/(VALUE(LEFT(O$1,FIND("-",O$1,1)-1))+1)))+(O2878*(1-(2/(VALUE(LEFT(O$1,FIND("-",O$1,1)-1))+1))))))</f>
        <v>0.14642274701765071</v>
      </c>
      <c r="Q2879">
        <f>IF(ROW($E2879)&lt;=VALUE(LEFT(Q$1,FIND("-",Q$1,1)-1)),0,IF(ROW($E2879)=VALUE(LEFT(Q$1,FIND("-",Q$1,1)-1))+1,AVERAGE(INDEX($E:$E,ROW($E2879)-VALUE(LEFT(Q$1,FIND("-",Q$1,1)-1))):$E2879),($E2879*(2/(VALUE(LEFT(Q$1,FIND("-",Q$1,1)-1))+1)))+(Q2878*(1-(2/(VALUE(LEFT(Q$1,FIND("-",Q$1,1)-1))+1))))))</f>
        <v>0.1454951743998314</v>
      </c>
      <c r="R2879">
        <f>IF(ROW($E2879)&lt;=VALUE(LEFT(R$1,FIND("-",R$1,1)-1)),0,IF(ROW($E2879)=VALUE(LEFT(R$1,FIND("-",R$1,1)-1))+1,AVERAGE(INDEX($E:$E,ROW($E2879)-VALUE(LEFT(R$1,FIND("-",R$1,1)-1))):$E2879),($E2879*(2/(VALUE(LEFT(R$1,FIND("-",R$1,1)-1))+1)))+(R2878*(1-(2/(VALUE(LEFT(R$1,FIND("-",R$1,1)-1))+1))))))</f>
        <v>0.14504248940340161</v>
      </c>
      <c r="S2879">
        <f t="shared" si="409"/>
        <v>4.5268499642978077E-4</v>
      </c>
      <c r="T2879">
        <f>IF(ROW($E2879)&lt;=MAX(VALUE(LEFT(Q$1,FIND("-",Q$1,1)-1)),VALUE(LEFT(R$1,FIND("-",R$1,1)-1)))+VALUE(LEFT(T$1,FIND("-",T$1,1)-1))-1,0,IF(ROW($E2879)=MAX(VALUE(LEFT(Q$1,FIND("-",Q$1,1)-1)),VALUE(LEFT(R$1,FIND("-",R$1,1)-1)))+VALUE(LEFT(T$1,FIND("-",T$1,1)-1)),AVERAGE(INDEX($S:$S,ROW(S2879)-VALUE(LEFT(T$1,FIND("-",T$1,1)-1))+1):S2879),($S2879*(2/(VALUE(LEFT(T$1,FIND("-",T$1,1)-1))+1)))+(T2878*(1-(2/(VALUE(LEFT(T$1,FIND("-",T$1,1)-1))+1))))))</f>
        <v>1.7209906965236758E-4</v>
      </c>
      <c r="V2879">
        <f t="shared" si="410"/>
        <v>-5.0000000000000044E-3</v>
      </c>
      <c r="W2879">
        <f>IF(ROW($E2879)&lt;=VALUE(LEFT(W$1,FIND("-",W$1,1)-1))+1,0,IF(ROW($E2878)=VALUE(LEFT(W$1,FIND("-",W$1,1)-1))+1,100-100/(1+ABS((SUMIF(INDEX($V:$V,ROW($V2879)-VALUE(LEFT(W$1,FIND("-",W$1,1)-1))+1):$V2879,"&gt;0",INDEX($V:$V,ROW($V2879)-VALUE(LEFT(W$1,FIND("-",W$1,1)-1))+1):$V2879)/COUNTIF(INDEX($V:$V,ROW($V2879)-VALUE(LEFT(W$1,FIND("-",W$1,1)-1))+1):$V2879,"&gt;0"))/(SUMIF(INDEX($V:$V,ROW($V2879)-VALUE(LEFT(W$1,FIND("-",W$1,1)-1))+1):$V2879,"&lt;0",INDEX($V:$V,ROW($V2879)-VALUE(LEFT(W$1,FIND("-",W$1,1)-1))+1):$V2879)/COUNTIF(INDEX($V:$V,ROW($V2879)-VALUE(LEFT(W$1,FIND("-",W$1,1)-1))+1):$V2879,"&lt;0")))),100-100/(1+ABS((SUMIF(INDEX($V:$V,ROW($V2879)-VALUE(LEFT(W$1,FIND("-",W$1,1)-1))+1):$V2879,"&gt;0",INDEX($V:$V,ROW($V2879)-VALUE(LEFT(W$1,FIND("-",W$1,1)-1))+1):$V2879)/VALUE(LEFT(W$1,FIND("-",W$1,1)-1)))/(SUMIF(INDEX($V:$V,ROW($V2879)-VALUE(LEFT(W$1,FIND("-",W$1,1)-1))+1):$V2879,"&lt;0",INDEX($V:$V,ROW($V2879)-VALUE(LEFT(W$1,FIND("-",W$1,1)-1))+1):$V2879)/VALUE(LEFT(W$1,FIND("-",W$1,1)-1)))))))</f>
        <v>53.846153846153832</v>
      </c>
      <c r="Y2879">
        <f>IF(ROW($E2879)&lt;=VALUE(LEFT(Y$1,FIND("-",Y$1,1)-1)),0,MAX(INDEX(C:C,ROW(C2879)-VALUE(LEFT(Y$1,FIND("-",Y$1,1)-1))+1):C2879))</f>
        <v>0.16</v>
      </c>
      <c r="Z2879">
        <f>IF(ROW($E2879)&lt;=VALUE(LEFT(Z$1,FIND("-",Z$1,1)-1)),0,MIN(INDEX(D:D,ROW(D2879)-VALUE(LEFT(Z$1,FIND("-",Z$1,1)-1))+1):D2879))</f>
        <v>0.13500000000000001</v>
      </c>
      <c r="AA2879">
        <f t="shared" si="405"/>
        <v>39.999999999999936</v>
      </c>
      <c r="AB2879">
        <f>IF(ROW($AA2879)&lt;=VALUE(LEFT(AA$1,FIND("-",AA$1,1)-1))+VALUE(LEFT(AB$1,FIND("-",AB$1,1)-1)-1),0,AVERAGE(INDEX($AA:$AA,ROW($AA2879)-VALUE(LEFT(AB$1,FIND("-",AB$1,1)-1))+1):$AA2879))</f>
        <v>46.666666666666607</v>
      </c>
      <c r="AC2879">
        <f>IF(ROW($AA2879)&lt;=VALUE(LEFT(AA$1,FIND("-",AA$1,1)-1))+VALUE(LEFT(AB$1,FIND("-",AB$1,1)-1)-1)+VALUE(LEFT(AC$1,FIND("-",AC$1,1)-1)-1),0,AVERAGE(INDEX($AB:$AB,ROW($AB2879)-VALUE(LEFT(AC$1,FIND("-",AC$1,1)-1))+1):$AB2879))</f>
        <v>46.666666666666622</v>
      </c>
      <c r="AE2879">
        <f t="shared" si="411"/>
        <v>190893344</v>
      </c>
      <c r="AG2879" t="str">
        <f t="shared" si="404"/>
        <v/>
      </c>
    </row>
    <row r="2880" spans="1:33" x14ac:dyDescent="0.25">
      <c r="A2880" s="6">
        <v>41173</v>
      </c>
      <c r="B2880">
        <v>0.14499999999999999</v>
      </c>
      <c r="C2880">
        <v>0.15</v>
      </c>
      <c r="D2880">
        <v>0.14499999999999999</v>
      </c>
      <c r="E2880">
        <v>0.15</v>
      </c>
      <c r="F2880">
        <v>0.12</v>
      </c>
      <c r="G2880">
        <v>8300</v>
      </c>
      <c r="I2880" t="str">
        <f t="shared" si="406"/>
        <v/>
      </c>
      <c r="J2880" t="str">
        <f t="shared" si="407"/>
        <v/>
      </c>
      <c r="K2880" t="str">
        <f t="shared" si="408"/>
        <v/>
      </c>
      <c r="M2880" s="11" t="str">
        <f t="shared" si="403"/>
        <v/>
      </c>
      <c r="O2880">
        <f>IF(ROW($E2880)&lt;=VALUE(LEFT(O$1,FIND("-",O$1,1)-1)),0,IF(ROW($E2880)=VALUE(LEFT(O$1,FIND("-",O$1,1)-1))+1,AVERAGE(INDEX($E:$E,ROW($E2880)-VALUE(LEFT(O$1,FIND("-",O$1,1)-1))):$E2880),($E2880*(2/(VALUE(LEFT(O$1,FIND("-",O$1,1)-1))+1)))+(O2879*(1-(2/(VALUE(LEFT(O$1,FIND("-",O$1,1)-1))+1))))))</f>
        <v>0.14645834157468901</v>
      </c>
      <c r="Q2880">
        <f>IF(ROW($E2880)&lt;=VALUE(LEFT(Q$1,FIND("-",Q$1,1)-1)),0,IF(ROW($E2880)=VALUE(LEFT(Q$1,FIND("-",Q$1,1)-1))+1,AVERAGE(INDEX($E:$E,ROW($E2880)-VALUE(LEFT(Q$1,FIND("-",Q$1,1)-1))):$E2880),($E2880*(2/(VALUE(LEFT(Q$1,FIND("-",Q$1,1)-1))+1)))+(Q2879*(1-(2/(VALUE(LEFT(Q$1,FIND("-",Q$1,1)-1))+1))))))</f>
        <v>0.14618822449216501</v>
      </c>
      <c r="R2880">
        <f>IF(ROW($E2880)&lt;=VALUE(LEFT(R$1,FIND("-",R$1,1)-1)),0,IF(ROW($E2880)=VALUE(LEFT(R$1,FIND("-",R$1,1)-1))+1,AVERAGE(INDEX($E:$E,ROW($E2880)-VALUE(LEFT(R$1,FIND("-",R$1,1)-1))):$E2880),($E2880*(2/(VALUE(LEFT(R$1,FIND("-",R$1,1)-1))+1)))+(R2879*(1-(2/(VALUE(LEFT(R$1,FIND("-",R$1,1)-1))+1))))))</f>
        <v>0.14540971241055703</v>
      </c>
      <c r="S2880">
        <f t="shared" si="409"/>
        <v>7.7851208160797936E-4</v>
      </c>
      <c r="T2880">
        <f>IF(ROW($E2880)&lt;=MAX(VALUE(LEFT(Q$1,FIND("-",Q$1,1)-1)),VALUE(LEFT(R$1,FIND("-",R$1,1)-1)))+VALUE(LEFT(T$1,FIND("-",T$1,1)-1))-1,0,IF(ROW($E2880)=MAX(VALUE(LEFT(Q$1,FIND("-",Q$1,1)-1)),VALUE(LEFT(R$1,FIND("-",R$1,1)-1)))+VALUE(LEFT(T$1,FIND("-",T$1,1)-1)),AVERAGE(INDEX($S:$S,ROW(S2880)-VALUE(LEFT(T$1,FIND("-",T$1,1)-1))+1):S2880),($S2880*(2/(VALUE(LEFT(T$1,FIND("-",T$1,1)-1))+1)))+(T2879*(1-(2/(VALUE(LEFT(T$1,FIND("-",T$1,1)-1))+1))))))</f>
        <v>2.9338167204348998E-4</v>
      </c>
      <c r="V2880">
        <f t="shared" si="410"/>
        <v>5.0000000000000044E-3</v>
      </c>
      <c r="W2880">
        <f>IF(ROW($E2880)&lt;=VALUE(LEFT(W$1,FIND("-",W$1,1)-1))+1,0,IF(ROW($E2879)=VALUE(LEFT(W$1,FIND("-",W$1,1)-1))+1,100-100/(1+ABS((SUMIF(INDEX($V:$V,ROW($V2880)-VALUE(LEFT(W$1,FIND("-",W$1,1)-1))+1):$V2880,"&gt;0",INDEX($V:$V,ROW($V2880)-VALUE(LEFT(W$1,FIND("-",W$1,1)-1))+1):$V2880)/COUNTIF(INDEX($V:$V,ROW($V2880)-VALUE(LEFT(W$1,FIND("-",W$1,1)-1))+1):$V2880,"&gt;0"))/(SUMIF(INDEX($V:$V,ROW($V2880)-VALUE(LEFT(W$1,FIND("-",W$1,1)-1))+1):$V2880,"&lt;0",INDEX($V:$V,ROW($V2880)-VALUE(LEFT(W$1,FIND("-",W$1,1)-1))+1):$V2880)/COUNTIF(INDEX($V:$V,ROW($V2880)-VALUE(LEFT(W$1,FIND("-",W$1,1)-1))+1):$V2880,"&lt;0")))),100-100/(1+ABS((SUMIF(INDEX($V:$V,ROW($V2880)-VALUE(LEFT(W$1,FIND("-",W$1,1)-1))+1):$V2880,"&gt;0",INDEX($V:$V,ROW($V2880)-VALUE(LEFT(W$1,FIND("-",W$1,1)-1))+1):$V2880)/VALUE(LEFT(W$1,FIND("-",W$1,1)-1)))/(SUMIF(INDEX($V:$V,ROW($V2880)-VALUE(LEFT(W$1,FIND("-",W$1,1)-1))+1):$V2880,"&lt;0",INDEX($V:$V,ROW($V2880)-VALUE(LEFT(W$1,FIND("-",W$1,1)-1))+1):$V2880)/VALUE(LEFT(W$1,FIND("-",W$1,1)-1)))))))</f>
        <v>57.142857142857139</v>
      </c>
      <c r="Y2880">
        <f>IF(ROW($E2880)&lt;=VALUE(LEFT(Y$1,FIND("-",Y$1,1)-1)),0,MAX(INDEX(C:C,ROW(C2880)-VALUE(LEFT(Y$1,FIND("-",Y$1,1)-1))+1):C2880))</f>
        <v>0.16</v>
      </c>
      <c r="Z2880">
        <f>IF(ROW($E2880)&lt;=VALUE(LEFT(Z$1,FIND("-",Z$1,1)-1)),0,MIN(INDEX(D:D,ROW(D2880)-VALUE(LEFT(Z$1,FIND("-",Z$1,1)-1))+1):D2880))</f>
        <v>0.13500000000000001</v>
      </c>
      <c r="AA2880">
        <f t="shared" si="405"/>
        <v>59.99999999999995</v>
      </c>
      <c r="AB2880">
        <f>IF(ROW($AA2880)&lt;=VALUE(LEFT(AA$1,FIND("-",AA$1,1)-1))+VALUE(LEFT(AB$1,FIND("-",AB$1,1)-1)-1),0,AVERAGE(INDEX($AA:$AA,ROW($AA2880)-VALUE(LEFT(AB$1,FIND("-",AB$1,1)-1))+1):$AA2880))</f>
        <v>53.333333333333279</v>
      </c>
      <c r="AC2880">
        <f>IF(ROW($AA2880)&lt;=VALUE(LEFT(AA$1,FIND("-",AA$1,1)-1))+VALUE(LEFT(AB$1,FIND("-",AB$1,1)-1)-1)+VALUE(LEFT(AC$1,FIND("-",AC$1,1)-1)-1),0,AVERAGE(INDEX($AB:$AB,ROW($AB2880)-VALUE(LEFT(AC$1,FIND("-",AC$1,1)-1))+1):$AB2880))</f>
        <v>51.111111111111057</v>
      </c>
      <c r="AE2880">
        <f t="shared" si="411"/>
        <v>190901644</v>
      </c>
      <c r="AG2880" t="str">
        <f t="shared" si="404"/>
        <v/>
      </c>
    </row>
    <row r="2881" spans="1:33" x14ac:dyDescent="0.25">
      <c r="A2881" s="6">
        <v>41176</v>
      </c>
      <c r="B2881">
        <v>0.14499999999999999</v>
      </c>
      <c r="C2881">
        <v>0.15</v>
      </c>
      <c r="D2881">
        <v>0.14000000000000001</v>
      </c>
      <c r="E2881">
        <v>0.15</v>
      </c>
      <c r="F2881">
        <v>0.12</v>
      </c>
      <c r="G2881">
        <v>577000</v>
      </c>
      <c r="I2881" t="str">
        <f t="shared" si="406"/>
        <v/>
      </c>
      <c r="J2881" t="str">
        <f t="shared" si="407"/>
        <v/>
      </c>
      <c r="K2881" t="str">
        <f t="shared" si="408"/>
        <v/>
      </c>
      <c r="M2881" s="11" t="str">
        <f t="shared" si="403"/>
        <v/>
      </c>
      <c r="O2881">
        <f>IF(ROW($E2881)&lt;=VALUE(LEFT(O$1,FIND("-",O$1,1)-1)),0,IF(ROW($E2881)=VALUE(LEFT(O$1,FIND("-",O$1,1)-1))+1,AVERAGE(INDEX($E:$E,ROW($E2881)-VALUE(LEFT(O$1,FIND("-",O$1,1)-1))):$E2881),($E2881*(2/(VALUE(LEFT(O$1,FIND("-",O$1,1)-1))+1)))+(O2880*(1-(2/(VALUE(LEFT(O$1,FIND("-",O$1,1)-1))+1))))))</f>
        <v>0.14649358195703041</v>
      </c>
      <c r="Q2881">
        <f>IF(ROW($E2881)&lt;=VALUE(LEFT(Q$1,FIND("-",Q$1,1)-1)),0,IF(ROW($E2881)=VALUE(LEFT(Q$1,FIND("-",Q$1,1)-1))+1,AVERAGE(INDEX($E:$E,ROW($E2881)-VALUE(LEFT(Q$1,FIND("-",Q$1,1)-1))):$E2881),($E2881*(2/(VALUE(LEFT(Q$1,FIND("-",Q$1,1)-1))+1)))+(Q2880*(1-(2/(VALUE(LEFT(Q$1,FIND("-",Q$1,1)-1))+1))))))</f>
        <v>0.14677465149337038</v>
      </c>
      <c r="R2881">
        <f>IF(ROW($E2881)&lt;=VALUE(LEFT(R$1,FIND("-",R$1,1)-1)),0,IF(ROW($E2881)=VALUE(LEFT(R$1,FIND("-",R$1,1)-1))+1,AVERAGE(INDEX($E:$E,ROW($E2881)-VALUE(LEFT(R$1,FIND("-",R$1,1)-1))):$E2881),($E2881*(2/(VALUE(LEFT(R$1,FIND("-",R$1,1)-1))+1)))+(R2880*(1-(2/(VALUE(LEFT(R$1,FIND("-",R$1,1)-1))+1))))))</f>
        <v>0.14574973371347871</v>
      </c>
      <c r="S2881">
        <f t="shared" si="409"/>
        <v>1.0249177798916653E-3</v>
      </c>
      <c r="T2881">
        <f>IF(ROW($E2881)&lt;=MAX(VALUE(LEFT(Q$1,FIND("-",Q$1,1)-1)),VALUE(LEFT(R$1,FIND("-",R$1,1)-1)))+VALUE(LEFT(T$1,FIND("-",T$1,1)-1))-1,0,IF(ROW($E2881)=MAX(VALUE(LEFT(Q$1,FIND("-",Q$1,1)-1)),VALUE(LEFT(R$1,FIND("-",R$1,1)-1)))+VALUE(LEFT(T$1,FIND("-",T$1,1)-1)),AVERAGE(INDEX($S:$S,ROW(S2881)-VALUE(LEFT(T$1,FIND("-",T$1,1)-1))+1):S2881),($S2881*(2/(VALUE(LEFT(T$1,FIND("-",T$1,1)-1))+1)))+(T2880*(1-(2/(VALUE(LEFT(T$1,FIND("-",T$1,1)-1))+1))))))</f>
        <v>4.3968889361312505E-4</v>
      </c>
      <c r="V2881">
        <f t="shared" si="410"/>
        <v>0</v>
      </c>
      <c r="W2881">
        <f>IF(ROW($E2881)&lt;=VALUE(LEFT(W$1,FIND("-",W$1,1)-1))+1,0,IF(ROW($E2880)=VALUE(LEFT(W$1,FIND("-",W$1,1)-1))+1,100-100/(1+ABS((SUMIF(INDEX($V:$V,ROW($V2881)-VALUE(LEFT(W$1,FIND("-",W$1,1)-1))+1):$V2881,"&gt;0",INDEX($V:$V,ROW($V2881)-VALUE(LEFT(W$1,FIND("-",W$1,1)-1))+1):$V2881)/COUNTIF(INDEX($V:$V,ROW($V2881)-VALUE(LEFT(W$1,FIND("-",W$1,1)-1))+1):$V2881,"&gt;0"))/(SUMIF(INDEX($V:$V,ROW($V2881)-VALUE(LEFT(W$1,FIND("-",W$1,1)-1))+1):$V2881,"&lt;0",INDEX($V:$V,ROW($V2881)-VALUE(LEFT(W$1,FIND("-",W$1,1)-1))+1):$V2881)/COUNTIF(INDEX($V:$V,ROW($V2881)-VALUE(LEFT(W$1,FIND("-",W$1,1)-1))+1):$V2881,"&lt;0")))),100-100/(1+ABS((SUMIF(INDEX($V:$V,ROW($V2881)-VALUE(LEFT(W$1,FIND("-",W$1,1)-1))+1):$V2881,"&gt;0",INDEX($V:$V,ROW($V2881)-VALUE(LEFT(W$1,FIND("-",W$1,1)-1))+1):$V2881)/VALUE(LEFT(W$1,FIND("-",W$1,1)-1)))/(SUMIF(INDEX($V:$V,ROW($V2881)-VALUE(LEFT(W$1,FIND("-",W$1,1)-1))+1):$V2881,"&lt;0",INDEX($V:$V,ROW($V2881)-VALUE(LEFT(W$1,FIND("-",W$1,1)-1))+1):$V2881)/VALUE(LEFT(W$1,FIND("-",W$1,1)-1)))))))</f>
        <v>53.846153846153854</v>
      </c>
      <c r="Y2881">
        <f>IF(ROW($E2881)&lt;=VALUE(LEFT(Y$1,FIND("-",Y$1,1)-1)),0,MAX(INDEX(C:C,ROW(C2881)-VALUE(LEFT(Y$1,FIND("-",Y$1,1)-1))+1):C2881))</f>
        <v>0.16</v>
      </c>
      <c r="Z2881">
        <f>IF(ROW($E2881)&lt;=VALUE(LEFT(Z$1,FIND("-",Z$1,1)-1)),0,MIN(INDEX(D:D,ROW(D2881)-VALUE(LEFT(Z$1,FIND("-",Z$1,1)-1))+1):D2881))</f>
        <v>0.13500000000000001</v>
      </c>
      <c r="AA2881">
        <f t="shared" si="405"/>
        <v>59.99999999999995</v>
      </c>
      <c r="AB2881">
        <f>IF(ROW($AA2881)&lt;=VALUE(LEFT(AA$1,FIND("-",AA$1,1)-1))+VALUE(LEFT(AB$1,FIND("-",AB$1,1)-1)-1),0,AVERAGE(INDEX($AA:$AA,ROW($AA2881)-VALUE(LEFT(AB$1,FIND("-",AB$1,1)-1))+1):$AA2881))</f>
        <v>53.333333333333279</v>
      </c>
      <c r="AC2881">
        <f>IF(ROW($AA2881)&lt;=VALUE(LEFT(AA$1,FIND("-",AA$1,1)-1))+VALUE(LEFT(AB$1,FIND("-",AB$1,1)-1)-1)+VALUE(LEFT(AC$1,FIND("-",AC$1,1)-1)-1),0,AVERAGE(INDEX($AB:$AB,ROW($AB2881)-VALUE(LEFT(AC$1,FIND("-",AC$1,1)-1))+1):$AB2881))</f>
        <v>51.111111111111057</v>
      </c>
      <c r="AE2881">
        <f t="shared" si="411"/>
        <v>190901644</v>
      </c>
      <c r="AG2881" t="str">
        <f t="shared" si="404"/>
        <v/>
      </c>
    </row>
    <row r="2882" spans="1:33" x14ac:dyDescent="0.25">
      <c r="A2882" s="6">
        <v>41177</v>
      </c>
      <c r="B2882">
        <v>0.14499999999999999</v>
      </c>
      <c r="C2882">
        <v>0.15</v>
      </c>
      <c r="D2882">
        <v>0.14000000000000001</v>
      </c>
      <c r="E2882">
        <v>0.14499999999999999</v>
      </c>
      <c r="F2882">
        <v>0.11600000000000001</v>
      </c>
      <c r="G2882">
        <v>3002900</v>
      </c>
      <c r="I2882" t="str">
        <f t="shared" si="406"/>
        <v/>
      </c>
      <c r="J2882" t="str">
        <f t="shared" si="407"/>
        <v/>
      </c>
      <c r="K2882" t="str">
        <f t="shared" si="408"/>
        <v/>
      </c>
      <c r="M2882" s="11" t="str">
        <f t="shared" si="403"/>
        <v/>
      </c>
      <c r="O2882">
        <f>IF(ROW($E2882)&lt;=VALUE(LEFT(O$1,FIND("-",O$1,1)-1)),0,IF(ROW($E2882)=VALUE(LEFT(O$1,FIND("-",O$1,1)-1))+1,AVERAGE(INDEX($E:$E,ROW($E2882)-VALUE(LEFT(O$1,FIND("-",O$1,1)-1))):$E2882),($E2882*(2/(VALUE(LEFT(O$1,FIND("-",O$1,1)-1))+1)))+(O2881*(1-(2/(VALUE(LEFT(O$1,FIND("-",O$1,1)-1))+1))))))</f>
        <v>0.14647872044502017</v>
      </c>
      <c r="Q2882">
        <f>IF(ROW($E2882)&lt;=VALUE(LEFT(Q$1,FIND("-",Q$1,1)-1)),0,IF(ROW($E2882)=VALUE(LEFT(Q$1,FIND("-",Q$1,1)-1))+1,AVERAGE(INDEX($E:$E,ROW($E2882)-VALUE(LEFT(Q$1,FIND("-",Q$1,1)-1))):$E2882),($E2882*(2/(VALUE(LEFT(Q$1,FIND("-",Q$1,1)-1))+1)))+(Q2881*(1-(2/(VALUE(LEFT(Q$1,FIND("-",Q$1,1)-1))+1))))))</f>
        <v>0.14650162818669801</v>
      </c>
      <c r="R2882">
        <f>IF(ROW($E2882)&lt;=VALUE(LEFT(R$1,FIND("-",R$1,1)-1)),0,IF(ROW($E2882)=VALUE(LEFT(R$1,FIND("-",R$1,1)-1))+1,AVERAGE(INDEX($E:$E,ROW($E2882)-VALUE(LEFT(R$1,FIND("-",R$1,1)-1))):$E2882),($E2882*(2/(VALUE(LEFT(R$1,FIND("-",R$1,1)-1))+1)))+(R2881*(1-(2/(VALUE(LEFT(R$1,FIND("-",R$1,1)-1))+1))))))</f>
        <v>0.14569419788285068</v>
      </c>
      <c r="S2882">
        <f t="shared" si="409"/>
        <v>8.0743030384733405E-4</v>
      </c>
      <c r="T2882">
        <f>IF(ROW($E2882)&lt;=MAX(VALUE(LEFT(Q$1,FIND("-",Q$1,1)-1)),VALUE(LEFT(R$1,FIND("-",R$1,1)-1)))+VALUE(LEFT(T$1,FIND("-",T$1,1)-1))-1,0,IF(ROW($E2882)=MAX(VALUE(LEFT(Q$1,FIND("-",Q$1,1)-1)),VALUE(LEFT(R$1,FIND("-",R$1,1)-1)))+VALUE(LEFT(T$1,FIND("-",T$1,1)-1)),AVERAGE(INDEX($S:$S,ROW(S2882)-VALUE(LEFT(T$1,FIND("-",T$1,1)-1))+1):S2882),($S2882*(2/(VALUE(LEFT(T$1,FIND("-",T$1,1)-1))+1)))+(T2881*(1-(2/(VALUE(LEFT(T$1,FIND("-",T$1,1)-1))+1))))))</f>
        <v>5.1323717565996687E-4</v>
      </c>
      <c r="V2882">
        <f t="shared" si="410"/>
        <v>-5.0000000000000044E-3</v>
      </c>
      <c r="W2882">
        <f>IF(ROW($E2882)&lt;=VALUE(LEFT(W$1,FIND("-",W$1,1)-1))+1,0,IF(ROW($E2881)=VALUE(LEFT(W$1,FIND("-",W$1,1)-1))+1,100-100/(1+ABS((SUMIF(INDEX($V:$V,ROW($V2882)-VALUE(LEFT(W$1,FIND("-",W$1,1)-1))+1):$V2882,"&gt;0",INDEX($V:$V,ROW($V2882)-VALUE(LEFT(W$1,FIND("-",W$1,1)-1))+1):$V2882)/COUNTIF(INDEX($V:$V,ROW($V2882)-VALUE(LEFT(W$1,FIND("-",W$1,1)-1))+1):$V2882,"&gt;0"))/(SUMIF(INDEX($V:$V,ROW($V2882)-VALUE(LEFT(W$1,FIND("-",W$1,1)-1))+1):$V2882,"&lt;0",INDEX($V:$V,ROW($V2882)-VALUE(LEFT(W$1,FIND("-",W$1,1)-1))+1):$V2882)/COUNTIF(INDEX($V:$V,ROW($V2882)-VALUE(LEFT(W$1,FIND("-",W$1,1)-1))+1):$V2882,"&lt;0")))),100-100/(1+ABS((SUMIF(INDEX($V:$V,ROW($V2882)-VALUE(LEFT(W$1,FIND("-",W$1,1)-1))+1):$V2882,"&gt;0",INDEX($V:$V,ROW($V2882)-VALUE(LEFT(W$1,FIND("-",W$1,1)-1))+1):$V2882)/VALUE(LEFT(W$1,FIND("-",W$1,1)-1)))/(SUMIF(INDEX($V:$V,ROW($V2882)-VALUE(LEFT(W$1,FIND("-",W$1,1)-1))+1):$V2882,"&lt;0",INDEX($V:$V,ROW($V2882)-VALUE(LEFT(W$1,FIND("-",W$1,1)-1))+1):$V2882)/VALUE(LEFT(W$1,FIND("-",W$1,1)-1)))))))</f>
        <v>46.153846153846146</v>
      </c>
      <c r="Y2882">
        <f>IF(ROW($E2882)&lt;=VALUE(LEFT(Y$1,FIND("-",Y$1,1)-1)),0,MAX(INDEX(C:C,ROW(C2882)-VALUE(LEFT(Y$1,FIND("-",Y$1,1)-1))+1):C2882))</f>
        <v>0.155</v>
      </c>
      <c r="Z2882">
        <f>IF(ROW($E2882)&lt;=VALUE(LEFT(Z$1,FIND("-",Z$1,1)-1)),0,MIN(INDEX(D:D,ROW(D2882)-VALUE(LEFT(Z$1,FIND("-",Z$1,1)-1))+1):D2882))</f>
        <v>0.13500000000000001</v>
      </c>
      <c r="AA2882">
        <f t="shared" si="405"/>
        <v>49.999999999999936</v>
      </c>
      <c r="AB2882">
        <f>IF(ROW($AA2882)&lt;=VALUE(LEFT(AA$1,FIND("-",AA$1,1)-1))+VALUE(LEFT(AB$1,FIND("-",AB$1,1)-1)-1),0,AVERAGE(INDEX($AA:$AA,ROW($AA2882)-VALUE(LEFT(AB$1,FIND("-",AB$1,1)-1))+1):$AA2882))</f>
        <v>56.666666666666607</v>
      </c>
      <c r="AC2882">
        <f>IF(ROW($AA2882)&lt;=VALUE(LEFT(AA$1,FIND("-",AA$1,1)-1))+VALUE(LEFT(AB$1,FIND("-",AB$1,1)-1)-1)+VALUE(LEFT(AC$1,FIND("-",AC$1,1)-1)-1),0,AVERAGE(INDEX($AB:$AB,ROW($AB2882)-VALUE(LEFT(AC$1,FIND("-",AC$1,1)-1))+1):$AB2882))</f>
        <v>54.444444444444393</v>
      </c>
      <c r="AE2882">
        <f t="shared" si="411"/>
        <v>187898744</v>
      </c>
      <c r="AG2882" t="str">
        <f t="shared" si="404"/>
        <v/>
      </c>
    </row>
    <row r="2883" spans="1:33" x14ac:dyDescent="0.25">
      <c r="A2883" s="6">
        <v>41178</v>
      </c>
      <c r="B2883">
        <v>0.14499999999999999</v>
      </c>
      <c r="C2883">
        <v>0.14499999999999999</v>
      </c>
      <c r="D2883">
        <v>0.14499999999999999</v>
      </c>
      <c r="E2883">
        <v>0.14499999999999999</v>
      </c>
      <c r="F2883">
        <v>0.11600000000000001</v>
      </c>
      <c r="G2883">
        <v>1178400</v>
      </c>
      <c r="I2883" t="str">
        <f t="shared" si="406"/>
        <v/>
      </c>
      <c r="J2883" t="str">
        <f t="shared" si="407"/>
        <v/>
      </c>
      <c r="K2883" t="str">
        <f t="shared" si="408"/>
        <v/>
      </c>
      <c r="M2883" s="11" t="str">
        <f t="shared" ref="M2883:M2946" si="412">IF(K2883="Buy","Buy",IF(K2883="Sell","Sell",""))</f>
        <v/>
      </c>
      <c r="O2883">
        <f>IF(ROW($E2883)&lt;=VALUE(LEFT(O$1,FIND("-",O$1,1)-1)),0,IF(ROW($E2883)=VALUE(LEFT(O$1,FIND("-",O$1,1)-1))+1,AVERAGE(INDEX($E:$E,ROW($E2883)-VALUE(LEFT(O$1,FIND("-",O$1,1)-1))):$E2883),($E2883*(2/(VALUE(LEFT(O$1,FIND("-",O$1,1)-1))+1)))+(O2882*(1-(2/(VALUE(LEFT(O$1,FIND("-",O$1,1)-1))+1))))))</f>
        <v>0.1464640068087513</v>
      </c>
      <c r="Q2883">
        <f>IF(ROW($E2883)&lt;=VALUE(LEFT(Q$1,FIND("-",Q$1,1)-1)),0,IF(ROW($E2883)=VALUE(LEFT(Q$1,FIND("-",Q$1,1)-1))+1,AVERAGE(INDEX($E:$E,ROW($E2883)-VALUE(LEFT(Q$1,FIND("-",Q$1,1)-1))):$E2883),($E2883*(2/(VALUE(LEFT(Q$1,FIND("-",Q$1,1)-1))+1)))+(Q2882*(1-(2/(VALUE(LEFT(Q$1,FIND("-",Q$1,1)-1))+1))))))</f>
        <v>0.14627060846566753</v>
      </c>
      <c r="R2883">
        <f>IF(ROW($E2883)&lt;=VALUE(LEFT(R$1,FIND("-",R$1,1)-1)),0,IF(ROW($E2883)=VALUE(LEFT(R$1,FIND("-",R$1,1)-1))+1,AVERAGE(INDEX($E:$E,ROW($E2883)-VALUE(LEFT(R$1,FIND("-",R$1,1)-1))):$E2883),($E2883*(2/(VALUE(LEFT(R$1,FIND("-",R$1,1)-1))+1)))+(R2882*(1-(2/(VALUE(LEFT(R$1,FIND("-",R$1,1)-1))+1))))))</f>
        <v>0.14564277581745433</v>
      </c>
      <c r="S2883">
        <f t="shared" si="409"/>
        <v>6.2783264821320017E-4</v>
      </c>
      <c r="T2883">
        <f>IF(ROW($E2883)&lt;=MAX(VALUE(LEFT(Q$1,FIND("-",Q$1,1)-1)),VALUE(LEFT(R$1,FIND("-",R$1,1)-1)))+VALUE(LEFT(T$1,FIND("-",T$1,1)-1))-1,0,IF(ROW($E2883)=MAX(VALUE(LEFT(Q$1,FIND("-",Q$1,1)-1)),VALUE(LEFT(R$1,FIND("-",R$1,1)-1)))+VALUE(LEFT(T$1,FIND("-",T$1,1)-1)),AVERAGE(INDEX($S:$S,ROW(S2883)-VALUE(LEFT(T$1,FIND("-",T$1,1)-1))+1):S2883),($S2883*(2/(VALUE(LEFT(T$1,FIND("-",T$1,1)-1))+1)))+(T2882*(1-(2/(VALUE(LEFT(T$1,FIND("-",T$1,1)-1))+1))))))</f>
        <v>5.3615627017061362E-4</v>
      </c>
      <c r="V2883">
        <f t="shared" si="410"/>
        <v>0</v>
      </c>
      <c r="W2883">
        <f>IF(ROW($E2883)&lt;=VALUE(LEFT(W$1,FIND("-",W$1,1)-1))+1,0,IF(ROW($E2882)=VALUE(LEFT(W$1,FIND("-",W$1,1)-1))+1,100-100/(1+ABS((SUMIF(INDEX($V:$V,ROW($V2883)-VALUE(LEFT(W$1,FIND("-",W$1,1)-1))+1):$V2883,"&gt;0",INDEX($V:$V,ROW($V2883)-VALUE(LEFT(W$1,FIND("-",W$1,1)-1))+1):$V2883)/COUNTIF(INDEX($V:$V,ROW($V2883)-VALUE(LEFT(W$1,FIND("-",W$1,1)-1))+1):$V2883,"&gt;0"))/(SUMIF(INDEX($V:$V,ROW($V2883)-VALUE(LEFT(W$1,FIND("-",W$1,1)-1))+1):$V2883,"&lt;0",INDEX($V:$V,ROW($V2883)-VALUE(LEFT(W$1,FIND("-",W$1,1)-1))+1):$V2883)/COUNTIF(INDEX($V:$V,ROW($V2883)-VALUE(LEFT(W$1,FIND("-",W$1,1)-1))+1):$V2883,"&lt;0")))),100-100/(1+ABS((SUMIF(INDEX($V:$V,ROW($V2883)-VALUE(LEFT(W$1,FIND("-",W$1,1)-1))+1):$V2883,"&gt;0",INDEX($V:$V,ROW($V2883)-VALUE(LEFT(W$1,FIND("-",W$1,1)-1))+1):$V2883)/VALUE(LEFT(W$1,FIND("-",W$1,1)-1)))/(SUMIF(INDEX($V:$V,ROW($V2883)-VALUE(LEFT(W$1,FIND("-",W$1,1)-1))+1):$V2883,"&lt;0",INDEX($V:$V,ROW($V2883)-VALUE(LEFT(W$1,FIND("-",W$1,1)-1))+1):$V2883)/VALUE(LEFT(W$1,FIND("-",W$1,1)-1)))))))</f>
        <v>50</v>
      </c>
      <c r="Y2883">
        <f>IF(ROW($E2883)&lt;=VALUE(LEFT(Y$1,FIND("-",Y$1,1)-1)),0,MAX(INDEX(C:C,ROW(C2883)-VALUE(LEFT(Y$1,FIND("-",Y$1,1)-1))+1):C2883))</f>
        <v>0.155</v>
      </c>
      <c r="Z2883">
        <f>IF(ROW($E2883)&lt;=VALUE(LEFT(Z$1,FIND("-",Z$1,1)-1)),0,MIN(INDEX(D:D,ROW(D2883)-VALUE(LEFT(Z$1,FIND("-",Z$1,1)-1))+1):D2883))</f>
        <v>0.13500000000000001</v>
      </c>
      <c r="AA2883">
        <f t="shared" si="405"/>
        <v>49.999999999999936</v>
      </c>
      <c r="AB2883">
        <f>IF(ROW($AA2883)&lt;=VALUE(LEFT(AA$1,FIND("-",AA$1,1)-1))+VALUE(LEFT(AB$1,FIND("-",AB$1,1)-1)-1),0,AVERAGE(INDEX($AA:$AA,ROW($AA2883)-VALUE(LEFT(AB$1,FIND("-",AB$1,1)-1))+1):$AA2883))</f>
        <v>53.333333333333279</v>
      </c>
      <c r="AC2883">
        <f>IF(ROW($AA2883)&lt;=VALUE(LEFT(AA$1,FIND("-",AA$1,1)-1))+VALUE(LEFT(AB$1,FIND("-",AB$1,1)-1)-1)+VALUE(LEFT(AC$1,FIND("-",AC$1,1)-1)-1),0,AVERAGE(INDEX($AB:$AB,ROW($AB2883)-VALUE(LEFT(AC$1,FIND("-",AC$1,1)-1))+1):$AB2883))</f>
        <v>54.444444444444393</v>
      </c>
      <c r="AE2883">
        <f t="shared" si="411"/>
        <v>187898744</v>
      </c>
      <c r="AG2883" t="str">
        <f t="shared" ref="AG2883:AG2946" si="413">IF(K2883="Buy","Buy",IF(K2883="Sell","Sell",""))</f>
        <v/>
      </c>
    </row>
    <row r="2884" spans="1:33" x14ac:dyDescent="0.25">
      <c r="A2884" s="6">
        <v>41179</v>
      </c>
      <c r="B2884">
        <v>0.14499999999999999</v>
      </c>
      <c r="C2884">
        <v>0.14499999999999999</v>
      </c>
      <c r="D2884">
        <v>0.14000000000000001</v>
      </c>
      <c r="E2884">
        <v>0.14499999999999999</v>
      </c>
      <c r="F2884">
        <v>0.11600000000000001</v>
      </c>
      <c r="G2884">
        <v>911400</v>
      </c>
      <c r="I2884" t="str">
        <f t="shared" si="406"/>
        <v>Bearish</v>
      </c>
      <c r="J2884" t="str">
        <f t="shared" si="407"/>
        <v/>
      </c>
      <c r="K2884" t="str">
        <f t="shared" si="408"/>
        <v/>
      </c>
      <c r="M2884" s="11" t="str">
        <f t="shared" si="412"/>
        <v/>
      </c>
      <c r="O2884">
        <f>IF(ROW($E2884)&lt;=VALUE(LEFT(O$1,FIND("-",O$1,1)-1)),0,IF(ROW($E2884)=VALUE(LEFT(O$1,FIND("-",O$1,1)-1))+1,AVERAGE(INDEX($E:$E,ROW($E2884)-VALUE(LEFT(O$1,FIND("-",O$1,1)-1))):$E2884),($E2884*(2/(VALUE(LEFT(O$1,FIND("-",O$1,1)-1))+1)))+(O2883*(1-(2/(VALUE(LEFT(O$1,FIND("-",O$1,1)-1))+1))))))</f>
        <v>0.14644943957682341</v>
      </c>
      <c r="Q2884">
        <f>IF(ROW($E2884)&lt;=VALUE(LEFT(Q$1,FIND("-",Q$1,1)-1)),0,IF(ROW($E2884)=VALUE(LEFT(Q$1,FIND("-",Q$1,1)-1))+1,AVERAGE(INDEX($E:$E,ROW($E2884)-VALUE(LEFT(Q$1,FIND("-",Q$1,1)-1))):$E2884),($E2884*(2/(VALUE(LEFT(Q$1,FIND("-",Q$1,1)-1))+1)))+(Q2883*(1-(2/(VALUE(LEFT(Q$1,FIND("-",Q$1,1)-1))+1))))))</f>
        <v>0.14607513024018021</v>
      </c>
      <c r="R2884">
        <f>IF(ROW($E2884)&lt;=VALUE(LEFT(R$1,FIND("-",R$1,1)-1)),0,IF(ROW($E2884)=VALUE(LEFT(R$1,FIND("-",R$1,1)-1))+1,AVERAGE(INDEX($E:$E,ROW($E2884)-VALUE(LEFT(R$1,FIND("-",R$1,1)-1))):$E2884),($E2884*(2/(VALUE(LEFT(R$1,FIND("-",R$1,1)-1))+1)))+(R2883*(1-(2/(VALUE(LEFT(R$1,FIND("-",R$1,1)-1))+1))))))</f>
        <v>0.14559516279393919</v>
      </c>
      <c r="S2884">
        <f t="shared" si="409"/>
        <v>4.7996744624101417E-4</v>
      </c>
      <c r="T2884">
        <f>IF(ROW($E2884)&lt;=MAX(VALUE(LEFT(Q$1,FIND("-",Q$1,1)-1)),VALUE(LEFT(R$1,FIND("-",R$1,1)-1)))+VALUE(LEFT(T$1,FIND("-",T$1,1)-1))-1,0,IF(ROW($E2884)=MAX(VALUE(LEFT(Q$1,FIND("-",Q$1,1)-1)),VALUE(LEFT(R$1,FIND("-",R$1,1)-1)))+VALUE(LEFT(T$1,FIND("-",T$1,1)-1)),AVERAGE(INDEX($S:$S,ROW(S2884)-VALUE(LEFT(T$1,FIND("-",T$1,1)-1))+1):S2884),($S2884*(2/(VALUE(LEFT(T$1,FIND("-",T$1,1)-1))+1)))+(T2883*(1-(2/(VALUE(LEFT(T$1,FIND("-",T$1,1)-1))+1))))))</f>
        <v>5.2491850538469382E-4</v>
      </c>
      <c r="V2884">
        <f t="shared" si="410"/>
        <v>0</v>
      </c>
      <c r="W2884">
        <f>IF(ROW($E2884)&lt;=VALUE(LEFT(W$1,FIND("-",W$1,1)-1))+1,0,IF(ROW($E2883)=VALUE(LEFT(W$1,FIND("-",W$1,1)-1))+1,100-100/(1+ABS((SUMIF(INDEX($V:$V,ROW($V2884)-VALUE(LEFT(W$1,FIND("-",W$1,1)-1))+1):$V2884,"&gt;0",INDEX($V:$V,ROW($V2884)-VALUE(LEFT(W$1,FIND("-",W$1,1)-1))+1):$V2884)/COUNTIF(INDEX($V:$V,ROW($V2884)-VALUE(LEFT(W$1,FIND("-",W$1,1)-1))+1):$V2884,"&gt;0"))/(SUMIF(INDEX($V:$V,ROW($V2884)-VALUE(LEFT(W$1,FIND("-",W$1,1)-1))+1):$V2884,"&lt;0",INDEX($V:$V,ROW($V2884)-VALUE(LEFT(W$1,FIND("-",W$1,1)-1))+1):$V2884)/COUNTIF(INDEX($V:$V,ROW($V2884)-VALUE(LEFT(W$1,FIND("-",W$1,1)-1))+1):$V2884,"&lt;0")))),100-100/(1+ABS((SUMIF(INDEX($V:$V,ROW($V2884)-VALUE(LEFT(W$1,FIND("-",W$1,1)-1))+1):$V2884,"&gt;0",INDEX($V:$V,ROW($V2884)-VALUE(LEFT(W$1,FIND("-",W$1,1)-1))+1):$V2884)/VALUE(LEFT(W$1,FIND("-",W$1,1)-1)))/(SUMIF(INDEX($V:$V,ROW($V2884)-VALUE(LEFT(W$1,FIND("-",W$1,1)-1))+1):$V2884,"&lt;0",INDEX($V:$V,ROW($V2884)-VALUE(LEFT(W$1,FIND("-",W$1,1)-1))+1):$V2884)/VALUE(LEFT(W$1,FIND("-",W$1,1)-1)))))))</f>
        <v>45.454545454545446</v>
      </c>
      <c r="Y2884">
        <f>IF(ROW($E2884)&lt;=VALUE(LEFT(Y$1,FIND("-",Y$1,1)-1)),0,MAX(INDEX(C:C,ROW(C2884)-VALUE(LEFT(Y$1,FIND("-",Y$1,1)-1))+1):C2884))</f>
        <v>0.155</v>
      </c>
      <c r="Z2884">
        <f>IF(ROW($E2884)&lt;=VALUE(LEFT(Z$1,FIND("-",Z$1,1)-1)),0,MIN(INDEX(D:D,ROW(D2884)-VALUE(LEFT(Z$1,FIND("-",Z$1,1)-1))+1):D2884))</f>
        <v>0.13500000000000001</v>
      </c>
      <c r="AA2884">
        <f t="shared" si="405"/>
        <v>49.999999999999936</v>
      </c>
      <c r="AB2884">
        <f>IF(ROW($AA2884)&lt;=VALUE(LEFT(AA$1,FIND("-",AA$1,1)-1))+VALUE(LEFT(AB$1,FIND("-",AB$1,1)-1)-1),0,AVERAGE(INDEX($AA:$AA,ROW($AA2884)-VALUE(LEFT(AB$1,FIND("-",AB$1,1)-1))+1):$AA2884))</f>
        <v>49.999999999999936</v>
      </c>
      <c r="AC2884">
        <f>IF(ROW($AA2884)&lt;=VALUE(LEFT(AA$1,FIND("-",AA$1,1)-1))+VALUE(LEFT(AB$1,FIND("-",AB$1,1)-1)-1)+VALUE(LEFT(AC$1,FIND("-",AC$1,1)-1)-1),0,AVERAGE(INDEX($AB:$AB,ROW($AB2884)-VALUE(LEFT(AC$1,FIND("-",AC$1,1)-1))+1):$AB2884))</f>
        <v>53.333333333333279</v>
      </c>
      <c r="AE2884">
        <f t="shared" si="411"/>
        <v>187898744</v>
      </c>
      <c r="AG2884" t="str">
        <f t="shared" si="413"/>
        <v/>
      </c>
    </row>
    <row r="2885" spans="1:33" x14ac:dyDescent="0.25">
      <c r="A2885" s="6">
        <v>41180</v>
      </c>
      <c r="B2885">
        <v>0.14499999999999999</v>
      </c>
      <c r="C2885">
        <v>0.15</v>
      </c>
      <c r="D2885">
        <v>0.14499999999999999</v>
      </c>
      <c r="E2885">
        <v>0.15</v>
      </c>
      <c r="F2885">
        <v>0.12</v>
      </c>
      <c r="G2885">
        <v>262000</v>
      </c>
      <c r="I2885" t="str">
        <f t="shared" si="406"/>
        <v>Bullish</v>
      </c>
      <c r="J2885" t="str">
        <f t="shared" si="407"/>
        <v/>
      </c>
      <c r="K2885" t="str">
        <f t="shared" si="408"/>
        <v/>
      </c>
      <c r="M2885" s="11" t="str">
        <f t="shared" si="412"/>
        <v/>
      </c>
      <c r="O2885">
        <f>IF(ROW($E2885)&lt;=VALUE(LEFT(O$1,FIND("-",O$1,1)-1)),0,IF(ROW($E2885)=VALUE(LEFT(O$1,FIND("-",O$1,1)-1))+1,AVERAGE(INDEX($E:$E,ROW($E2885)-VALUE(LEFT(O$1,FIND("-",O$1,1)-1))):$E2885),($E2885*(2/(VALUE(LEFT(O$1,FIND("-",O$1,1)-1))+1)))+(O2884*(1-(2/(VALUE(LEFT(O$1,FIND("-",O$1,1)-1))+1))))))</f>
        <v>0.146484768536258</v>
      </c>
      <c r="Q2885">
        <f>IF(ROW($E2885)&lt;=VALUE(LEFT(Q$1,FIND("-",Q$1,1)-1)),0,IF(ROW($E2885)=VALUE(LEFT(Q$1,FIND("-",Q$1,1)-1))+1,AVERAGE(INDEX($E:$E,ROW($E2885)-VALUE(LEFT(Q$1,FIND("-",Q$1,1)-1))):$E2885),($E2885*(2/(VALUE(LEFT(Q$1,FIND("-",Q$1,1)-1))+1)))+(Q2884*(1-(2/(VALUE(LEFT(Q$1,FIND("-",Q$1,1)-1))+1))))))</f>
        <v>0.14667895635707556</v>
      </c>
      <c r="R2885">
        <f>IF(ROW($E2885)&lt;=VALUE(LEFT(R$1,FIND("-",R$1,1)-1)),0,IF(ROW($E2885)=VALUE(LEFT(R$1,FIND("-",R$1,1)-1))+1,AVERAGE(INDEX($E:$E,ROW($E2885)-VALUE(LEFT(R$1,FIND("-",R$1,1)-1))):$E2885),($E2885*(2/(VALUE(LEFT(R$1,FIND("-",R$1,1)-1))+1)))+(R2884*(1-(2/(VALUE(LEFT(R$1,FIND("-",R$1,1)-1))+1))))))</f>
        <v>0.14592144703142518</v>
      </c>
      <c r="S2885">
        <f t="shared" si="409"/>
        <v>7.5750932565038509E-4</v>
      </c>
      <c r="T2885">
        <f>IF(ROW($E2885)&lt;=MAX(VALUE(LEFT(Q$1,FIND("-",Q$1,1)-1)),VALUE(LEFT(R$1,FIND("-",R$1,1)-1)))+VALUE(LEFT(T$1,FIND("-",T$1,1)-1))-1,0,IF(ROW($E2885)=MAX(VALUE(LEFT(Q$1,FIND("-",Q$1,1)-1)),VALUE(LEFT(R$1,FIND("-",R$1,1)-1)))+VALUE(LEFT(T$1,FIND("-",T$1,1)-1)),AVERAGE(INDEX($S:$S,ROW(S2885)-VALUE(LEFT(T$1,FIND("-",T$1,1)-1))+1):S2885),($S2885*(2/(VALUE(LEFT(T$1,FIND("-",T$1,1)-1))+1)))+(T2884*(1-(2/(VALUE(LEFT(T$1,FIND("-",T$1,1)-1))+1))))))</f>
        <v>5.7143666943783203E-4</v>
      </c>
      <c r="V2885">
        <f t="shared" si="410"/>
        <v>5.0000000000000044E-3</v>
      </c>
      <c r="W2885">
        <f>IF(ROW($E2885)&lt;=VALUE(LEFT(W$1,FIND("-",W$1,1)-1))+1,0,IF(ROW($E2884)=VALUE(LEFT(W$1,FIND("-",W$1,1)-1))+1,100-100/(1+ABS((SUMIF(INDEX($V:$V,ROW($V2885)-VALUE(LEFT(W$1,FIND("-",W$1,1)-1))+1):$V2885,"&gt;0",INDEX($V:$V,ROW($V2885)-VALUE(LEFT(W$1,FIND("-",W$1,1)-1))+1):$V2885)/COUNTIF(INDEX($V:$V,ROW($V2885)-VALUE(LEFT(W$1,FIND("-",W$1,1)-1))+1):$V2885,"&gt;0"))/(SUMIF(INDEX($V:$V,ROW($V2885)-VALUE(LEFT(W$1,FIND("-",W$1,1)-1))+1):$V2885,"&lt;0",INDEX($V:$V,ROW($V2885)-VALUE(LEFT(W$1,FIND("-",W$1,1)-1))+1):$V2885)/COUNTIF(INDEX($V:$V,ROW($V2885)-VALUE(LEFT(W$1,FIND("-",W$1,1)-1))+1):$V2885,"&lt;0")))),100-100/(1+ABS((SUMIF(INDEX($V:$V,ROW($V2885)-VALUE(LEFT(W$1,FIND("-",W$1,1)-1))+1):$V2885,"&gt;0",INDEX($V:$V,ROW($V2885)-VALUE(LEFT(W$1,FIND("-",W$1,1)-1))+1):$V2885)/VALUE(LEFT(W$1,FIND("-",W$1,1)-1)))/(SUMIF(INDEX($V:$V,ROW($V2885)-VALUE(LEFT(W$1,FIND("-",W$1,1)-1))+1):$V2885,"&lt;0",INDEX($V:$V,ROW($V2885)-VALUE(LEFT(W$1,FIND("-",W$1,1)-1))+1):$V2885)/VALUE(LEFT(W$1,FIND("-",W$1,1)-1)))))))</f>
        <v>54.545454545454547</v>
      </c>
      <c r="Y2885">
        <f>IF(ROW($E2885)&lt;=VALUE(LEFT(Y$1,FIND("-",Y$1,1)-1)),0,MAX(INDEX(C:C,ROW(C2885)-VALUE(LEFT(Y$1,FIND("-",Y$1,1)-1))+1):C2885))</f>
        <v>0.155</v>
      </c>
      <c r="Z2885">
        <f>IF(ROW($E2885)&lt;=VALUE(LEFT(Z$1,FIND("-",Z$1,1)-1)),0,MIN(INDEX(D:D,ROW(D2885)-VALUE(LEFT(Z$1,FIND("-",Z$1,1)-1))+1):D2885))</f>
        <v>0.13500000000000001</v>
      </c>
      <c r="AA2885">
        <f t="shared" si="405"/>
        <v>74.999999999999972</v>
      </c>
      <c r="AB2885">
        <f>IF(ROW($AA2885)&lt;=VALUE(LEFT(AA$1,FIND("-",AA$1,1)-1))+VALUE(LEFT(AB$1,FIND("-",AB$1,1)-1)-1),0,AVERAGE(INDEX($AA:$AA,ROW($AA2885)-VALUE(LEFT(AB$1,FIND("-",AB$1,1)-1))+1):$AA2885))</f>
        <v>58.333333333333279</v>
      </c>
      <c r="AC2885">
        <f>IF(ROW($AA2885)&lt;=VALUE(LEFT(AA$1,FIND("-",AA$1,1)-1))+VALUE(LEFT(AB$1,FIND("-",AB$1,1)-1)-1)+VALUE(LEFT(AC$1,FIND("-",AC$1,1)-1)-1),0,AVERAGE(INDEX($AB:$AB,ROW($AB2885)-VALUE(LEFT(AC$1,FIND("-",AC$1,1)-1))+1):$AB2885))</f>
        <v>53.888888888888829</v>
      </c>
      <c r="AE2885">
        <f t="shared" si="411"/>
        <v>188160744</v>
      </c>
      <c r="AG2885" t="str">
        <f t="shared" si="413"/>
        <v/>
      </c>
    </row>
    <row r="2886" spans="1:33" x14ac:dyDescent="0.25">
      <c r="A2886" s="6">
        <v>41183</v>
      </c>
      <c r="B2886">
        <v>0.14499999999999999</v>
      </c>
      <c r="C2886">
        <v>0.15</v>
      </c>
      <c r="D2886">
        <v>0.14499999999999999</v>
      </c>
      <c r="E2886">
        <v>0.15</v>
      </c>
      <c r="F2886">
        <v>0.12</v>
      </c>
      <c r="G2886">
        <v>130100</v>
      </c>
      <c r="I2886" t="str">
        <f t="shared" si="406"/>
        <v/>
      </c>
      <c r="J2886" t="str">
        <f t="shared" si="407"/>
        <v/>
      </c>
      <c r="K2886" t="str">
        <f t="shared" si="408"/>
        <v/>
      </c>
      <c r="M2886" s="11" t="str">
        <f t="shared" si="412"/>
        <v/>
      </c>
      <c r="O2886">
        <f>IF(ROW($E2886)&lt;=VALUE(LEFT(O$1,FIND("-",O$1,1)-1)),0,IF(ROW($E2886)=VALUE(LEFT(O$1,FIND("-",O$1,1)-1))+1,AVERAGE(INDEX($E:$E,ROW($E2886)-VALUE(LEFT(O$1,FIND("-",O$1,1)-1))):$E2886),($E2886*(2/(VALUE(LEFT(O$1,FIND("-",O$1,1)-1))+1)))+(O2885*(1-(2/(VALUE(LEFT(O$1,FIND("-",O$1,1)-1))+1))))))</f>
        <v>0.14651974596375791</v>
      </c>
      <c r="Q2886">
        <f>IF(ROW($E2886)&lt;=VALUE(LEFT(Q$1,FIND("-",Q$1,1)-1)),0,IF(ROW($E2886)=VALUE(LEFT(Q$1,FIND("-",Q$1,1)-1))+1,AVERAGE(INDEX($E:$E,ROW($E2886)-VALUE(LEFT(Q$1,FIND("-",Q$1,1)-1))):$E2886),($E2886*(2/(VALUE(LEFT(Q$1,FIND("-",Q$1,1)-1))+1)))+(Q2885*(1-(2/(VALUE(LEFT(Q$1,FIND("-",Q$1,1)-1))+1))))))</f>
        <v>0.1471898861482947</v>
      </c>
      <c r="R2886">
        <f>IF(ROW($E2886)&lt;=VALUE(LEFT(R$1,FIND("-",R$1,1)-1)),0,IF(ROW($E2886)=VALUE(LEFT(R$1,FIND("-",R$1,1)-1))+1,AVERAGE(INDEX($E:$E,ROW($E2886)-VALUE(LEFT(R$1,FIND("-",R$1,1)-1))):$E2886),($E2886*(2/(VALUE(LEFT(R$1,FIND("-",R$1,1)-1))+1)))+(R2885*(1-(2/(VALUE(LEFT(R$1,FIND("-",R$1,1)-1))+1))))))</f>
        <v>0.1462235620661344</v>
      </c>
      <c r="S2886">
        <f t="shared" si="409"/>
        <v>9.6632408216029697E-4</v>
      </c>
      <c r="T2886">
        <f>IF(ROW($E2886)&lt;=MAX(VALUE(LEFT(Q$1,FIND("-",Q$1,1)-1)),VALUE(LEFT(R$1,FIND("-",R$1,1)-1)))+VALUE(LEFT(T$1,FIND("-",T$1,1)-1))-1,0,IF(ROW($E2886)=MAX(VALUE(LEFT(Q$1,FIND("-",Q$1,1)-1)),VALUE(LEFT(R$1,FIND("-",R$1,1)-1)))+VALUE(LEFT(T$1,FIND("-",T$1,1)-1)),AVERAGE(INDEX($S:$S,ROW(S2886)-VALUE(LEFT(T$1,FIND("-",T$1,1)-1))+1):S2886),($S2886*(2/(VALUE(LEFT(T$1,FIND("-",T$1,1)-1))+1)))+(T2885*(1-(2/(VALUE(LEFT(T$1,FIND("-",T$1,1)-1))+1))))))</f>
        <v>6.5041415198232504E-4</v>
      </c>
      <c r="V2886">
        <f t="shared" si="410"/>
        <v>0</v>
      </c>
      <c r="W2886">
        <f>IF(ROW($E2886)&lt;=VALUE(LEFT(W$1,FIND("-",W$1,1)-1))+1,0,IF(ROW($E2885)=VALUE(LEFT(W$1,FIND("-",W$1,1)-1))+1,100-100/(1+ABS((SUMIF(INDEX($V:$V,ROW($V2886)-VALUE(LEFT(W$1,FIND("-",W$1,1)-1))+1):$V2886,"&gt;0",INDEX($V:$V,ROW($V2886)-VALUE(LEFT(W$1,FIND("-",W$1,1)-1))+1):$V2886)/COUNTIF(INDEX($V:$V,ROW($V2886)-VALUE(LEFT(W$1,FIND("-",W$1,1)-1))+1):$V2886,"&gt;0"))/(SUMIF(INDEX($V:$V,ROW($V2886)-VALUE(LEFT(W$1,FIND("-",W$1,1)-1))+1):$V2886,"&lt;0",INDEX($V:$V,ROW($V2886)-VALUE(LEFT(W$1,FIND("-",W$1,1)-1))+1):$V2886)/COUNTIF(INDEX($V:$V,ROW($V2886)-VALUE(LEFT(W$1,FIND("-",W$1,1)-1))+1):$V2886,"&lt;0")))),100-100/(1+ABS((SUMIF(INDEX($V:$V,ROW($V2886)-VALUE(LEFT(W$1,FIND("-",W$1,1)-1))+1):$V2886,"&gt;0",INDEX($V:$V,ROW($V2886)-VALUE(LEFT(W$1,FIND("-",W$1,1)-1))+1):$V2886)/VALUE(LEFT(W$1,FIND("-",W$1,1)-1)))/(SUMIF(INDEX($V:$V,ROW($V2886)-VALUE(LEFT(W$1,FIND("-",W$1,1)-1))+1):$V2886,"&lt;0",INDEX($V:$V,ROW($V2886)-VALUE(LEFT(W$1,FIND("-",W$1,1)-1))+1):$V2886)/VALUE(LEFT(W$1,FIND("-",W$1,1)-1)))))))</f>
        <v>54.545454545454547</v>
      </c>
      <c r="Y2886">
        <f>IF(ROW($E2886)&lt;=VALUE(LEFT(Y$1,FIND("-",Y$1,1)-1)),0,MAX(INDEX(C:C,ROW(C2886)-VALUE(LEFT(Y$1,FIND("-",Y$1,1)-1))+1):C2886))</f>
        <v>0.155</v>
      </c>
      <c r="Z2886">
        <f>IF(ROW($E2886)&lt;=VALUE(LEFT(Z$1,FIND("-",Z$1,1)-1)),0,MIN(INDEX(D:D,ROW(D2886)-VALUE(LEFT(Z$1,FIND("-",Z$1,1)-1))+1):D2886))</f>
        <v>0.13500000000000001</v>
      </c>
      <c r="AA2886">
        <f t="shared" si="405"/>
        <v>74.999999999999972</v>
      </c>
      <c r="AB2886">
        <f>IF(ROW($AA2886)&lt;=VALUE(LEFT(AA$1,FIND("-",AA$1,1)-1))+VALUE(LEFT(AB$1,FIND("-",AB$1,1)-1)-1),0,AVERAGE(INDEX($AA:$AA,ROW($AA2886)-VALUE(LEFT(AB$1,FIND("-",AB$1,1)-1))+1):$AA2886))</f>
        <v>66.666666666666629</v>
      </c>
      <c r="AC2886">
        <f>IF(ROW($AA2886)&lt;=VALUE(LEFT(AA$1,FIND("-",AA$1,1)-1))+VALUE(LEFT(AB$1,FIND("-",AB$1,1)-1)-1)+VALUE(LEFT(AC$1,FIND("-",AC$1,1)-1)-1),0,AVERAGE(INDEX($AB:$AB,ROW($AB2886)-VALUE(LEFT(AC$1,FIND("-",AC$1,1)-1))+1):$AB2886))</f>
        <v>58.333333333333279</v>
      </c>
      <c r="AE2886">
        <f t="shared" si="411"/>
        <v>188160744</v>
      </c>
      <c r="AG2886" t="str">
        <f t="shared" si="413"/>
        <v/>
      </c>
    </row>
    <row r="2887" spans="1:33" x14ac:dyDescent="0.25">
      <c r="A2887" s="6">
        <v>41184</v>
      </c>
      <c r="B2887">
        <v>0.15</v>
      </c>
      <c r="C2887">
        <v>0.155</v>
      </c>
      <c r="D2887">
        <v>0.15</v>
      </c>
      <c r="E2887">
        <v>0.15</v>
      </c>
      <c r="F2887">
        <v>0.12</v>
      </c>
      <c r="G2887">
        <v>2726500</v>
      </c>
      <c r="I2887" t="str">
        <f t="shared" si="406"/>
        <v/>
      </c>
      <c r="J2887" t="str">
        <f t="shared" si="407"/>
        <v/>
      </c>
      <c r="K2887" t="str">
        <f t="shared" si="408"/>
        <v/>
      </c>
      <c r="M2887" s="11" t="str">
        <f t="shared" si="412"/>
        <v/>
      </c>
      <c r="O2887">
        <f>IF(ROW($E2887)&lt;=VALUE(LEFT(O$1,FIND("-",O$1,1)-1)),0,IF(ROW($E2887)=VALUE(LEFT(O$1,FIND("-",O$1,1)-1))+1,AVERAGE(INDEX($E:$E,ROW($E2887)-VALUE(LEFT(O$1,FIND("-",O$1,1)-1))):$E2887),($E2887*(2/(VALUE(LEFT(O$1,FIND("-",O$1,1)-1))+1)))+(O2886*(1-(2/(VALUE(LEFT(O$1,FIND("-",O$1,1)-1))+1))))))</f>
        <v>0.14655437535715335</v>
      </c>
      <c r="Q2887">
        <f>IF(ROW($E2887)&lt;=VALUE(LEFT(Q$1,FIND("-",Q$1,1)-1)),0,IF(ROW($E2887)=VALUE(LEFT(Q$1,FIND("-",Q$1,1)-1))+1,AVERAGE(INDEX($E:$E,ROW($E2887)-VALUE(LEFT(Q$1,FIND("-",Q$1,1)-1))):$E2887),($E2887*(2/(VALUE(LEFT(Q$1,FIND("-",Q$1,1)-1))+1)))+(Q2886*(1-(2/(VALUE(LEFT(Q$1,FIND("-",Q$1,1)-1))+1))))))</f>
        <v>0.14762221135624937</v>
      </c>
      <c r="R2887">
        <f>IF(ROW($E2887)&lt;=VALUE(LEFT(R$1,FIND("-",R$1,1)-1)),0,IF(ROW($E2887)=VALUE(LEFT(R$1,FIND("-",R$1,1)-1))+1,AVERAGE(INDEX($E:$E,ROW($E2887)-VALUE(LEFT(R$1,FIND("-",R$1,1)-1))):$E2887),($E2887*(2/(VALUE(LEFT(R$1,FIND("-",R$1,1)-1))+1)))+(R2886*(1-(2/(VALUE(LEFT(R$1,FIND("-",R$1,1)-1))+1))))))</f>
        <v>0.14650329820938371</v>
      </c>
      <c r="S2887">
        <f t="shared" si="409"/>
        <v>1.1189131468656577E-3</v>
      </c>
      <c r="T2887">
        <f>IF(ROW($E2887)&lt;=MAX(VALUE(LEFT(Q$1,FIND("-",Q$1,1)-1)),VALUE(LEFT(R$1,FIND("-",R$1,1)-1)))+VALUE(LEFT(T$1,FIND("-",T$1,1)-1))-1,0,IF(ROW($E2887)=MAX(VALUE(LEFT(Q$1,FIND("-",Q$1,1)-1)),VALUE(LEFT(R$1,FIND("-",R$1,1)-1)))+VALUE(LEFT(T$1,FIND("-",T$1,1)-1)),AVERAGE(INDEX($S:$S,ROW(S2887)-VALUE(LEFT(T$1,FIND("-",T$1,1)-1))+1):S2887),($S2887*(2/(VALUE(LEFT(T$1,FIND("-",T$1,1)-1))+1)))+(T2886*(1-(2/(VALUE(LEFT(T$1,FIND("-",T$1,1)-1))+1))))))</f>
        <v>7.4411395095899159E-4</v>
      </c>
      <c r="V2887">
        <f t="shared" si="410"/>
        <v>0</v>
      </c>
      <c r="W2887">
        <f>IF(ROW($E2887)&lt;=VALUE(LEFT(W$1,FIND("-",W$1,1)-1))+1,0,IF(ROW($E2886)=VALUE(LEFT(W$1,FIND("-",W$1,1)-1))+1,100-100/(1+ABS((SUMIF(INDEX($V:$V,ROW($V2887)-VALUE(LEFT(W$1,FIND("-",W$1,1)-1))+1):$V2887,"&gt;0",INDEX($V:$V,ROW($V2887)-VALUE(LEFT(W$1,FIND("-",W$1,1)-1))+1):$V2887)/COUNTIF(INDEX($V:$V,ROW($V2887)-VALUE(LEFT(W$1,FIND("-",W$1,1)-1))+1):$V2887,"&gt;0"))/(SUMIF(INDEX($V:$V,ROW($V2887)-VALUE(LEFT(W$1,FIND("-",W$1,1)-1))+1):$V2887,"&lt;0",INDEX($V:$V,ROW($V2887)-VALUE(LEFT(W$1,FIND("-",W$1,1)-1))+1):$V2887)/COUNTIF(INDEX($V:$V,ROW($V2887)-VALUE(LEFT(W$1,FIND("-",W$1,1)-1))+1):$V2887,"&lt;0")))),100-100/(1+ABS((SUMIF(INDEX($V:$V,ROW($V2887)-VALUE(LEFT(W$1,FIND("-",W$1,1)-1))+1):$V2887,"&gt;0",INDEX($V:$V,ROW($V2887)-VALUE(LEFT(W$1,FIND("-",W$1,1)-1))+1):$V2887)/VALUE(LEFT(W$1,FIND("-",W$1,1)-1)))/(SUMIF(INDEX($V:$V,ROW($V2887)-VALUE(LEFT(W$1,FIND("-",W$1,1)-1))+1):$V2887,"&lt;0",INDEX($V:$V,ROW($V2887)-VALUE(LEFT(W$1,FIND("-",W$1,1)-1))+1):$V2887)/VALUE(LEFT(W$1,FIND("-",W$1,1)-1)))))))</f>
        <v>59.999999999999986</v>
      </c>
      <c r="Y2887">
        <f>IF(ROW($E2887)&lt;=VALUE(LEFT(Y$1,FIND("-",Y$1,1)-1)),0,MAX(INDEX(C:C,ROW(C2887)-VALUE(LEFT(Y$1,FIND("-",Y$1,1)-1))+1):C2887))</f>
        <v>0.155</v>
      </c>
      <c r="Z2887">
        <f>IF(ROW($E2887)&lt;=VALUE(LEFT(Z$1,FIND("-",Z$1,1)-1)),0,MIN(INDEX(D:D,ROW(D2887)-VALUE(LEFT(Z$1,FIND("-",Z$1,1)-1))+1):D2887))</f>
        <v>0.13500000000000001</v>
      </c>
      <c r="AA2887">
        <f t="shared" si="405"/>
        <v>74.999999999999972</v>
      </c>
      <c r="AB2887">
        <f>IF(ROW($AA2887)&lt;=VALUE(LEFT(AA$1,FIND("-",AA$1,1)-1))+VALUE(LEFT(AB$1,FIND("-",AB$1,1)-1)-1),0,AVERAGE(INDEX($AA:$AA,ROW($AA2887)-VALUE(LEFT(AB$1,FIND("-",AB$1,1)-1))+1):$AA2887))</f>
        <v>74.999999999999972</v>
      </c>
      <c r="AC2887">
        <f>IF(ROW($AA2887)&lt;=VALUE(LEFT(AA$1,FIND("-",AA$1,1)-1))+VALUE(LEFT(AB$1,FIND("-",AB$1,1)-1)-1)+VALUE(LEFT(AC$1,FIND("-",AC$1,1)-1)-1),0,AVERAGE(INDEX($AB:$AB,ROW($AB2887)-VALUE(LEFT(AC$1,FIND("-",AC$1,1)-1))+1):$AB2887))</f>
        <v>66.666666666666629</v>
      </c>
      <c r="AE2887">
        <f t="shared" si="411"/>
        <v>188160744</v>
      </c>
      <c r="AG2887" t="str">
        <f t="shared" si="413"/>
        <v/>
      </c>
    </row>
    <row r="2888" spans="1:33" x14ac:dyDescent="0.25">
      <c r="A2888" s="6">
        <v>41185</v>
      </c>
      <c r="B2888">
        <v>0.155</v>
      </c>
      <c r="C2888">
        <v>0.16</v>
      </c>
      <c r="D2888">
        <v>0.15</v>
      </c>
      <c r="E2888">
        <v>0.16</v>
      </c>
      <c r="F2888">
        <v>0.128</v>
      </c>
      <c r="G2888">
        <v>1058000</v>
      </c>
      <c r="I2888" t="str">
        <f t="shared" si="406"/>
        <v/>
      </c>
      <c r="J2888" t="str">
        <f t="shared" si="407"/>
        <v/>
      </c>
      <c r="K2888" t="str">
        <f t="shared" si="408"/>
        <v/>
      </c>
      <c r="M2888" s="11" t="str">
        <f t="shared" si="412"/>
        <v/>
      </c>
      <c r="O2888">
        <f>IF(ROW($E2888)&lt;=VALUE(LEFT(O$1,FIND("-",O$1,1)-1)),0,IF(ROW($E2888)=VALUE(LEFT(O$1,FIND("-",O$1,1)-1))+1,AVERAGE(INDEX($E:$E,ROW($E2888)-VALUE(LEFT(O$1,FIND("-",O$1,1)-1))):$E2888),($E2888*(2/(VALUE(LEFT(O$1,FIND("-",O$1,1)-1))+1)))+(O2887*(1-(2/(VALUE(LEFT(O$1,FIND("-",O$1,1)-1))+1))))))</f>
        <v>0.14668816266703244</v>
      </c>
      <c r="Q2888">
        <f>IF(ROW($E2888)&lt;=VALUE(LEFT(Q$1,FIND("-",Q$1,1)-1)),0,IF(ROW($E2888)=VALUE(LEFT(Q$1,FIND("-",Q$1,1)-1))+1,AVERAGE(INDEX($E:$E,ROW($E2888)-VALUE(LEFT(Q$1,FIND("-",Q$1,1)-1))):$E2888),($E2888*(2/(VALUE(LEFT(Q$1,FIND("-",Q$1,1)-1))+1)))+(Q2887*(1-(2/(VALUE(LEFT(Q$1,FIND("-",Q$1,1)-1))+1))))))</f>
        <v>0.14952648653221101</v>
      </c>
      <c r="R2888">
        <f>IF(ROW($E2888)&lt;=VALUE(LEFT(R$1,FIND("-",R$1,1)-1)),0,IF(ROW($E2888)=VALUE(LEFT(R$1,FIND("-",R$1,1)-1))+1,AVERAGE(INDEX($E:$E,ROW($E2888)-VALUE(LEFT(R$1,FIND("-",R$1,1)-1))):$E2888),($E2888*(2/(VALUE(LEFT(R$1,FIND("-",R$1,1)-1))+1)))+(R2887*(1-(2/(VALUE(LEFT(R$1,FIND("-",R$1,1)-1))+1))))))</f>
        <v>0.14750305389757751</v>
      </c>
      <c r="S2888">
        <f t="shared" si="409"/>
        <v>2.0234326346335041E-3</v>
      </c>
      <c r="T2888">
        <f>IF(ROW($E2888)&lt;=MAX(VALUE(LEFT(Q$1,FIND("-",Q$1,1)-1)),VALUE(LEFT(R$1,FIND("-",R$1,1)-1)))+VALUE(LEFT(T$1,FIND("-",T$1,1)-1))-1,0,IF(ROW($E2888)=MAX(VALUE(LEFT(Q$1,FIND("-",Q$1,1)-1)),VALUE(LEFT(R$1,FIND("-",R$1,1)-1)))+VALUE(LEFT(T$1,FIND("-",T$1,1)-1)),AVERAGE(INDEX($S:$S,ROW(S2888)-VALUE(LEFT(T$1,FIND("-",T$1,1)-1))+1):S2888),($S2888*(2/(VALUE(LEFT(T$1,FIND("-",T$1,1)-1))+1)))+(T2887*(1-(2/(VALUE(LEFT(T$1,FIND("-",T$1,1)-1))+1))))))</f>
        <v>9.9997768769389422E-4</v>
      </c>
      <c r="V2888">
        <f t="shared" si="410"/>
        <v>1.0000000000000009E-2</v>
      </c>
      <c r="W2888">
        <f>IF(ROW($E2888)&lt;=VALUE(LEFT(W$1,FIND("-",W$1,1)-1))+1,0,IF(ROW($E2887)=VALUE(LEFT(W$1,FIND("-",W$1,1)-1))+1,100-100/(1+ABS((SUMIF(INDEX($V:$V,ROW($V2888)-VALUE(LEFT(W$1,FIND("-",W$1,1)-1))+1):$V2888,"&gt;0",INDEX($V:$V,ROW($V2888)-VALUE(LEFT(W$1,FIND("-",W$1,1)-1))+1):$V2888)/COUNTIF(INDEX($V:$V,ROW($V2888)-VALUE(LEFT(W$1,FIND("-",W$1,1)-1))+1):$V2888,"&gt;0"))/(SUMIF(INDEX($V:$V,ROW($V2888)-VALUE(LEFT(W$1,FIND("-",W$1,1)-1))+1):$V2888,"&lt;0",INDEX($V:$V,ROW($V2888)-VALUE(LEFT(W$1,FIND("-",W$1,1)-1))+1):$V2888)/COUNTIF(INDEX($V:$V,ROW($V2888)-VALUE(LEFT(W$1,FIND("-",W$1,1)-1))+1):$V2888,"&lt;0")))),100-100/(1+ABS((SUMIF(INDEX($V:$V,ROW($V2888)-VALUE(LEFT(W$1,FIND("-",W$1,1)-1))+1):$V2888,"&gt;0",INDEX($V:$V,ROW($V2888)-VALUE(LEFT(W$1,FIND("-",W$1,1)-1))+1):$V2888)/VALUE(LEFT(W$1,FIND("-",W$1,1)-1)))/(SUMIF(INDEX($V:$V,ROW($V2888)-VALUE(LEFT(W$1,FIND("-",W$1,1)-1))+1):$V2888,"&lt;0",INDEX($V:$V,ROW($V2888)-VALUE(LEFT(W$1,FIND("-",W$1,1)-1))+1):$V2888)/VALUE(LEFT(W$1,FIND("-",W$1,1)-1)))))))</f>
        <v>63.636363636363647</v>
      </c>
      <c r="Y2888">
        <f>IF(ROW($E2888)&lt;=VALUE(LEFT(Y$1,FIND("-",Y$1,1)-1)),0,MAX(INDEX(C:C,ROW(C2888)-VALUE(LEFT(Y$1,FIND("-",Y$1,1)-1))+1):C2888))</f>
        <v>0.16</v>
      </c>
      <c r="Z2888">
        <f>IF(ROW($E2888)&lt;=VALUE(LEFT(Z$1,FIND("-",Z$1,1)-1)),0,MIN(INDEX(D:D,ROW(D2888)-VALUE(LEFT(Z$1,FIND("-",Z$1,1)-1))+1):D2888))</f>
        <v>0.14000000000000001</v>
      </c>
      <c r="AA2888">
        <f t="shared" si="405"/>
        <v>100</v>
      </c>
      <c r="AB2888">
        <f>IF(ROW($AA2888)&lt;=VALUE(LEFT(AA$1,FIND("-",AA$1,1)-1))+VALUE(LEFT(AB$1,FIND("-",AB$1,1)-1)-1),0,AVERAGE(INDEX($AA:$AA,ROW($AA2888)-VALUE(LEFT(AB$1,FIND("-",AB$1,1)-1))+1):$AA2888))</f>
        <v>83.333333333333314</v>
      </c>
      <c r="AC2888">
        <f>IF(ROW($AA2888)&lt;=VALUE(LEFT(AA$1,FIND("-",AA$1,1)-1))+VALUE(LEFT(AB$1,FIND("-",AB$1,1)-1)-1)+VALUE(LEFT(AC$1,FIND("-",AC$1,1)-1)-1),0,AVERAGE(INDEX($AB:$AB,ROW($AB2888)-VALUE(LEFT(AC$1,FIND("-",AC$1,1)-1))+1):$AB2888))</f>
        <v>74.999999999999972</v>
      </c>
      <c r="AE2888">
        <f t="shared" si="411"/>
        <v>189218744</v>
      </c>
      <c r="AG2888" t="str">
        <f t="shared" si="413"/>
        <v/>
      </c>
    </row>
    <row r="2889" spans="1:33" x14ac:dyDescent="0.25">
      <c r="A2889" s="6">
        <v>41186</v>
      </c>
      <c r="B2889">
        <v>0.155</v>
      </c>
      <c r="C2889">
        <v>0.155</v>
      </c>
      <c r="D2889">
        <v>0.155</v>
      </c>
      <c r="E2889">
        <v>0.155</v>
      </c>
      <c r="F2889">
        <v>0.124</v>
      </c>
      <c r="G2889">
        <v>1241400</v>
      </c>
      <c r="I2889" t="str">
        <f t="shared" si="406"/>
        <v/>
      </c>
      <c r="J2889" t="str">
        <f t="shared" si="407"/>
        <v/>
      </c>
      <c r="K2889" t="str">
        <f t="shared" si="408"/>
        <v>Overbought Below %D</v>
      </c>
      <c r="M2889" s="11" t="str">
        <f t="shared" si="412"/>
        <v/>
      </c>
      <c r="O2889">
        <f>IF(ROW($E2889)&lt;=VALUE(LEFT(O$1,FIND("-",O$1,1)-1)),0,IF(ROW($E2889)=VALUE(LEFT(O$1,FIND("-",O$1,1)-1))+1,AVERAGE(INDEX($E:$E,ROW($E2889)-VALUE(LEFT(O$1,FIND("-",O$1,1)-1))):$E2889),($E2889*(2/(VALUE(LEFT(O$1,FIND("-",O$1,1)-1))+1)))+(O2888*(1-(2/(VALUE(LEFT(O$1,FIND("-",O$1,1)-1))+1))))))</f>
        <v>0.14677086751611668</v>
      </c>
      <c r="Q2889">
        <f>IF(ROW($E2889)&lt;=VALUE(LEFT(Q$1,FIND("-",Q$1,1)-1)),0,IF(ROW($E2889)=VALUE(LEFT(Q$1,FIND("-",Q$1,1)-1))+1,AVERAGE(INDEX($E:$E,ROW($E2889)-VALUE(LEFT(Q$1,FIND("-",Q$1,1)-1))):$E2889),($E2889*(2/(VALUE(LEFT(Q$1,FIND("-",Q$1,1)-1))+1)))+(Q2888*(1-(2/(VALUE(LEFT(Q$1,FIND("-",Q$1,1)-1))+1))))))</f>
        <v>0.15036856552725547</v>
      </c>
      <c r="R2889">
        <f>IF(ROW($E2889)&lt;=VALUE(LEFT(R$1,FIND("-",R$1,1)-1)),0,IF(ROW($E2889)=VALUE(LEFT(R$1,FIND("-",R$1,1)-1))+1,AVERAGE(INDEX($E:$E,ROW($E2889)-VALUE(LEFT(R$1,FIND("-",R$1,1)-1))):$E2889),($E2889*(2/(VALUE(LEFT(R$1,FIND("-",R$1,1)-1))+1)))+(R2888*(1-(2/(VALUE(LEFT(R$1,FIND("-",R$1,1)-1))+1))))))</f>
        <v>0.14805838323849768</v>
      </c>
      <c r="S2889">
        <f t="shared" si="409"/>
        <v>2.3101822887577894E-3</v>
      </c>
      <c r="T2889">
        <f>IF(ROW($E2889)&lt;=MAX(VALUE(LEFT(Q$1,FIND("-",Q$1,1)-1)),VALUE(LEFT(R$1,FIND("-",R$1,1)-1)))+VALUE(LEFT(T$1,FIND("-",T$1,1)-1))-1,0,IF(ROW($E2889)=MAX(VALUE(LEFT(Q$1,FIND("-",Q$1,1)-1)),VALUE(LEFT(R$1,FIND("-",R$1,1)-1)))+VALUE(LEFT(T$1,FIND("-",T$1,1)-1)),AVERAGE(INDEX($S:$S,ROW(S2889)-VALUE(LEFT(T$1,FIND("-",T$1,1)-1))+1):S2889),($S2889*(2/(VALUE(LEFT(T$1,FIND("-",T$1,1)-1))+1)))+(T2888*(1-(2/(VALUE(LEFT(T$1,FIND("-",T$1,1)-1))+1))))))</f>
        <v>1.2620186079066733E-3</v>
      </c>
      <c r="V2889">
        <f t="shared" si="410"/>
        <v>-5.0000000000000044E-3</v>
      </c>
      <c r="W2889">
        <f>IF(ROW($E2889)&lt;=VALUE(LEFT(W$1,FIND("-",W$1,1)-1))+1,0,IF(ROW($E2888)=VALUE(LEFT(W$1,FIND("-",W$1,1)-1))+1,100-100/(1+ABS((SUMIF(INDEX($V:$V,ROW($V2889)-VALUE(LEFT(W$1,FIND("-",W$1,1)-1))+1):$V2889,"&gt;0",INDEX($V:$V,ROW($V2889)-VALUE(LEFT(W$1,FIND("-",W$1,1)-1))+1):$V2889)/COUNTIF(INDEX($V:$V,ROW($V2889)-VALUE(LEFT(W$1,FIND("-",W$1,1)-1))+1):$V2889,"&gt;0"))/(SUMIF(INDEX($V:$V,ROW($V2889)-VALUE(LEFT(W$1,FIND("-",W$1,1)-1))+1):$V2889,"&lt;0",INDEX($V:$V,ROW($V2889)-VALUE(LEFT(W$1,FIND("-",W$1,1)-1))+1):$V2889)/COUNTIF(INDEX($V:$V,ROW($V2889)-VALUE(LEFT(W$1,FIND("-",W$1,1)-1))+1):$V2889,"&lt;0")))),100-100/(1+ABS((SUMIF(INDEX($V:$V,ROW($V2889)-VALUE(LEFT(W$1,FIND("-",W$1,1)-1))+1):$V2889,"&gt;0",INDEX($V:$V,ROW($V2889)-VALUE(LEFT(W$1,FIND("-",W$1,1)-1))+1):$V2889)/VALUE(LEFT(W$1,FIND("-",W$1,1)-1)))/(SUMIF(INDEX($V:$V,ROW($V2889)-VALUE(LEFT(W$1,FIND("-",W$1,1)-1))+1):$V2889,"&lt;0",INDEX($V:$V,ROW($V2889)-VALUE(LEFT(W$1,FIND("-",W$1,1)-1))+1):$V2889)/VALUE(LEFT(W$1,FIND("-",W$1,1)-1)))))))</f>
        <v>63.636363636363612</v>
      </c>
      <c r="Y2889">
        <f>IF(ROW($E2889)&lt;=VALUE(LEFT(Y$1,FIND("-",Y$1,1)-1)),0,MAX(INDEX(C:C,ROW(C2889)-VALUE(LEFT(Y$1,FIND("-",Y$1,1)-1))+1):C2889))</f>
        <v>0.16</v>
      </c>
      <c r="Z2889">
        <f>IF(ROW($E2889)&lt;=VALUE(LEFT(Z$1,FIND("-",Z$1,1)-1)),0,MIN(INDEX(D:D,ROW(D2889)-VALUE(LEFT(Z$1,FIND("-",Z$1,1)-1))+1):D2889))</f>
        <v>0.14000000000000001</v>
      </c>
      <c r="AA2889">
        <f t="shared" si="405"/>
        <v>74.999999999999972</v>
      </c>
      <c r="AB2889">
        <f>IF(ROW($AA2889)&lt;=VALUE(LEFT(AA$1,FIND("-",AA$1,1)-1))+VALUE(LEFT(AB$1,FIND("-",AB$1,1)-1)-1),0,AVERAGE(INDEX($AA:$AA,ROW($AA2889)-VALUE(LEFT(AB$1,FIND("-",AB$1,1)-1))+1):$AA2889))</f>
        <v>83.333333333333314</v>
      </c>
      <c r="AC2889">
        <f>IF(ROW($AA2889)&lt;=VALUE(LEFT(AA$1,FIND("-",AA$1,1)-1))+VALUE(LEFT(AB$1,FIND("-",AB$1,1)-1)-1)+VALUE(LEFT(AC$1,FIND("-",AC$1,1)-1)-1),0,AVERAGE(INDEX($AB:$AB,ROW($AB2889)-VALUE(LEFT(AC$1,FIND("-",AC$1,1)-1))+1):$AB2889))</f>
        <v>80.555555555555529</v>
      </c>
      <c r="AE2889">
        <f t="shared" si="411"/>
        <v>187977344</v>
      </c>
      <c r="AG2889" t="str">
        <f t="shared" si="413"/>
        <v/>
      </c>
    </row>
    <row r="2890" spans="1:33" x14ac:dyDescent="0.25">
      <c r="A2890" s="6">
        <v>41187</v>
      </c>
      <c r="B2890">
        <v>0.155</v>
      </c>
      <c r="C2890">
        <v>0.155</v>
      </c>
      <c r="D2890">
        <v>0.15</v>
      </c>
      <c r="E2890">
        <v>0.155</v>
      </c>
      <c r="F2890">
        <v>0.124</v>
      </c>
      <c r="G2890">
        <v>596400</v>
      </c>
      <c r="I2890" t="str">
        <f t="shared" si="406"/>
        <v/>
      </c>
      <c r="J2890" t="str">
        <f t="shared" si="407"/>
        <v/>
      </c>
      <c r="K2890" t="str">
        <f t="shared" si="408"/>
        <v>Overbought Above %D</v>
      </c>
      <c r="M2890" s="11" t="str">
        <f t="shared" si="412"/>
        <v/>
      </c>
      <c r="O2890">
        <f>IF(ROW($E2890)&lt;=VALUE(LEFT(O$1,FIND("-",O$1,1)-1)),0,IF(ROW($E2890)=VALUE(LEFT(O$1,FIND("-",O$1,1)-1))+1,AVERAGE(INDEX($E:$E,ROW($E2890)-VALUE(LEFT(O$1,FIND("-",O$1,1)-1))):$E2890),($E2890*(2/(VALUE(LEFT(O$1,FIND("-",O$1,1)-1))+1)))+(O2889*(1-(2/(VALUE(LEFT(O$1,FIND("-",O$1,1)-1))+1))))))</f>
        <v>0.14685274943137919</v>
      </c>
      <c r="Q2890">
        <f>IF(ROW($E2890)&lt;=VALUE(LEFT(Q$1,FIND("-",Q$1,1)-1)),0,IF(ROW($E2890)=VALUE(LEFT(Q$1,FIND("-",Q$1,1)-1))+1,AVERAGE(INDEX($E:$E,ROW($E2890)-VALUE(LEFT(Q$1,FIND("-",Q$1,1)-1))):$E2890),($E2890*(2/(VALUE(LEFT(Q$1,FIND("-",Q$1,1)-1))+1)))+(Q2889*(1-(2/(VALUE(LEFT(Q$1,FIND("-",Q$1,1)-1))+1))))))</f>
        <v>0.15108109390767771</v>
      </c>
      <c r="R2890">
        <f>IF(ROW($E2890)&lt;=VALUE(LEFT(R$1,FIND("-",R$1,1)-1)),0,IF(ROW($E2890)=VALUE(LEFT(R$1,FIND("-",R$1,1)-1))+1,AVERAGE(INDEX($E:$E,ROW($E2890)-VALUE(LEFT(R$1,FIND("-",R$1,1)-1))):$E2890),($E2890*(2/(VALUE(LEFT(R$1,FIND("-",R$1,1)-1))+1)))+(R2889*(1-(2/(VALUE(LEFT(R$1,FIND("-",R$1,1)-1))+1))))))</f>
        <v>0.14857257707268304</v>
      </c>
      <c r="S2890">
        <f t="shared" si="409"/>
        <v>2.5085168349946729E-3</v>
      </c>
      <c r="T2890">
        <f>IF(ROW($E2890)&lt;=MAX(VALUE(LEFT(Q$1,FIND("-",Q$1,1)-1)),VALUE(LEFT(R$1,FIND("-",R$1,1)-1)))+VALUE(LEFT(T$1,FIND("-",T$1,1)-1))-1,0,IF(ROW($E2890)=MAX(VALUE(LEFT(Q$1,FIND("-",Q$1,1)-1)),VALUE(LEFT(R$1,FIND("-",R$1,1)-1)))+VALUE(LEFT(T$1,FIND("-",T$1,1)-1)),AVERAGE(INDEX($S:$S,ROW(S2890)-VALUE(LEFT(T$1,FIND("-",T$1,1)-1))+1):S2890),($S2890*(2/(VALUE(LEFT(T$1,FIND("-",T$1,1)-1))+1)))+(T2889*(1-(2/(VALUE(LEFT(T$1,FIND("-",T$1,1)-1))+1))))))</f>
        <v>1.5113182533242732E-3</v>
      </c>
      <c r="V2890">
        <f t="shared" si="410"/>
        <v>0</v>
      </c>
      <c r="W2890">
        <f>IF(ROW($E2890)&lt;=VALUE(LEFT(W$1,FIND("-",W$1,1)-1))+1,0,IF(ROW($E2889)=VALUE(LEFT(W$1,FIND("-",W$1,1)-1))+1,100-100/(1+ABS((SUMIF(INDEX($V:$V,ROW($V2890)-VALUE(LEFT(W$1,FIND("-",W$1,1)-1))+1):$V2890,"&gt;0",INDEX($V:$V,ROW($V2890)-VALUE(LEFT(W$1,FIND("-",W$1,1)-1))+1):$V2890)/COUNTIF(INDEX($V:$V,ROW($V2890)-VALUE(LEFT(W$1,FIND("-",W$1,1)-1))+1):$V2890,"&gt;0"))/(SUMIF(INDEX($V:$V,ROW($V2890)-VALUE(LEFT(W$1,FIND("-",W$1,1)-1))+1):$V2890,"&lt;0",INDEX($V:$V,ROW($V2890)-VALUE(LEFT(W$1,FIND("-",W$1,1)-1))+1):$V2890)/COUNTIF(INDEX($V:$V,ROW($V2890)-VALUE(LEFT(W$1,FIND("-",W$1,1)-1))+1):$V2890,"&lt;0")))),100-100/(1+ABS((SUMIF(INDEX($V:$V,ROW($V2890)-VALUE(LEFT(W$1,FIND("-",W$1,1)-1))+1):$V2890,"&gt;0",INDEX($V:$V,ROW($V2890)-VALUE(LEFT(W$1,FIND("-",W$1,1)-1))+1):$V2890)/VALUE(LEFT(W$1,FIND("-",W$1,1)-1)))/(SUMIF(INDEX($V:$V,ROW($V2890)-VALUE(LEFT(W$1,FIND("-",W$1,1)-1))+1):$V2890,"&lt;0",INDEX($V:$V,ROW($V2890)-VALUE(LEFT(W$1,FIND("-",W$1,1)-1))+1):$V2890)/VALUE(LEFT(W$1,FIND("-",W$1,1)-1)))))))</f>
        <v>55.555555555555557</v>
      </c>
      <c r="Y2890">
        <f>IF(ROW($E2890)&lt;=VALUE(LEFT(Y$1,FIND("-",Y$1,1)-1)),0,MAX(INDEX(C:C,ROW(C2890)-VALUE(LEFT(Y$1,FIND("-",Y$1,1)-1))+1):C2890))</f>
        <v>0.16</v>
      </c>
      <c r="Z2890">
        <f>IF(ROW($E2890)&lt;=VALUE(LEFT(Z$1,FIND("-",Z$1,1)-1)),0,MIN(INDEX(D:D,ROW(D2890)-VALUE(LEFT(Z$1,FIND("-",Z$1,1)-1))+1):D2890))</f>
        <v>0.14000000000000001</v>
      </c>
      <c r="AA2890">
        <f t="shared" si="405"/>
        <v>74.999999999999972</v>
      </c>
      <c r="AB2890">
        <f>IF(ROW($AA2890)&lt;=VALUE(LEFT(AA$1,FIND("-",AA$1,1)-1))+VALUE(LEFT(AB$1,FIND("-",AB$1,1)-1)-1),0,AVERAGE(INDEX($AA:$AA,ROW($AA2890)-VALUE(LEFT(AB$1,FIND("-",AB$1,1)-1))+1):$AA2890))</f>
        <v>83.333333333333314</v>
      </c>
      <c r="AC2890">
        <f>IF(ROW($AA2890)&lt;=VALUE(LEFT(AA$1,FIND("-",AA$1,1)-1))+VALUE(LEFT(AB$1,FIND("-",AB$1,1)-1)-1)+VALUE(LEFT(AC$1,FIND("-",AC$1,1)-1)-1),0,AVERAGE(INDEX($AB:$AB,ROW($AB2890)-VALUE(LEFT(AC$1,FIND("-",AC$1,1)-1))+1):$AB2890))</f>
        <v>83.333333333333314</v>
      </c>
      <c r="AE2890">
        <f t="shared" si="411"/>
        <v>187977344</v>
      </c>
      <c r="AG2890" t="str">
        <f t="shared" si="413"/>
        <v/>
      </c>
    </row>
    <row r="2891" spans="1:33" x14ac:dyDescent="0.25">
      <c r="A2891" s="6">
        <v>41190</v>
      </c>
      <c r="B2891">
        <v>0.155</v>
      </c>
      <c r="C2891">
        <v>0.16</v>
      </c>
      <c r="D2891">
        <v>0.15</v>
      </c>
      <c r="E2891">
        <v>0.16</v>
      </c>
      <c r="F2891">
        <v>0.128</v>
      </c>
      <c r="G2891">
        <v>2709000</v>
      </c>
      <c r="I2891" t="str">
        <f t="shared" si="406"/>
        <v/>
      </c>
      <c r="J2891" t="str">
        <f t="shared" si="407"/>
        <v/>
      </c>
      <c r="K2891" t="str">
        <f t="shared" si="408"/>
        <v>Overbought Above %D</v>
      </c>
      <c r="M2891" s="11" t="str">
        <f t="shared" si="412"/>
        <v/>
      </c>
      <c r="O2891">
        <f>IF(ROW($E2891)&lt;=VALUE(LEFT(O$1,FIND("-",O$1,1)-1)),0,IF(ROW($E2891)=VALUE(LEFT(O$1,FIND("-",O$1,1)-1))+1,AVERAGE(INDEX($E:$E,ROW($E2891)-VALUE(LEFT(O$1,FIND("-",O$1,1)-1))):$E2891),($E2891*(2/(VALUE(LEFT(O$1,FIND("-",O$1,1)-1))+1)))+(O2890*(1-(2/(VALUE(LEFT(O$1,FIND("-",O$1,1)-1))+1))))))</f>
        <v>0.14698356784499733</v>
      </c>
      <c r="Q2891">
        <f>IF(ROW($E2891)&lt;=VALUE(LEFT(Q$1,FIND("-",Q$1,1)-1)),0,IF(ROW($E2891)=VALUE(LEFT(Q$1,FIND("-",Q$1,1)-1))+1,AVERAGE(INDEX($E:$E,ROW($E2891)-VALUE(LEFT(Q$1,FIND("-",Q$1,1)-1))):$E2891),($E2891*(2/(VALUE(LEFT(Q$1,FIND("-",Q$1,1)-1))+1)))+(Q2890*(1-(2/(VALUE(LEFT(Q$1,FIND("-",Q$1,1)-1))+1))))))</f>
        <v>0.15245323330649652</v>
      </c>
      <c r="R2891">
        <f>IF(ROW($E2891)&lt;=VALUE(LEFT(R$1,FIND("-",R$1,1)-1)),0,IF(ROW($E2891)=VALUE(LEFT(R$1,FIND("-",R$1,1)-1))+1,AVERAGE(INDEX($E:$E,ROW($E2891)-VALUE(LEFT(R$1,FIND("-",R$1,1)-1))):$E2891),($E2891*(2/(VALUE(LEFT(R$1,FIND("-",R$1,1)-1))+1)))+(R2890*(1-(2/(VALUE(LEFT(R$1,FIND("-",R$1,1)-1))+1))))))</f>
        <v>0.14941905284507689</v>
      </c>
      <c r="S2891">
        <f t="shared" si="409"/>
        <v>3.0341804614196222E-3</v>
      </c>
      <c r="T2891">
        <f>IF(ROW($E2891)&lt;=MAX(VALUE(LEFT(Q$1,FIND("-",Q$1,1)-1)),VALUE(LEFT(R$1,FIND("-",R$1,1)-1)))+VALUE(LEFT(T$1,FIND("-",T$1,1)-1))-1,0,IF(ROW($E2891)=MAX(VALUE(LEFT(Q$1,FIND("-",Q$1,1)-1)),VALUE(LEFT(R$1,FIND("-",R$1,1)-1)))+VALUE(LEFT(T$1,FIND("-",T$1,1)-1)),AVERAGE(INDEX($S:$S,ROW(S2891)-VALUE(LEFT(T$1,FIND("-",T$1,1)-1))+1):S2891),($S2891*(2/(VALUE(LEFT(T$1,FIND("-",T$1,1)-1))+1)))+(T2890*(1-(2/(VALUE(LEFT(T$1,FIND("-",T$1,1)-1))+1))))))</f>
        <v>1.815890694943343E-3</v>
      </c>
      <c r="V2891">
        <f t="shared" si="410"/>
        <v>5.0000000000000044E-3</v>
      </c>
      <c r="W2891">
        <f>IF(ROW($E2891)&lt;=VALUE(LEFT(W$1,FIND("-",W$1,1)-1))+1,0,IF(ROW($E2890)=VALUE(LEFT(W$1,FIND("-",W$1,1)-1))+1,100-100/(1+ABS((SUMIF(INDEX($V:$V,ROW($V2891)-VALUE(LEFT(W$1,FIND("-",W$1,1)-1))+1):$V2891,"&gt;0",INDEX($V:$V,ROW($V2891)-VALUE(LEFT(W$1,FIND("-",W$1,1)-1))+1):$V2891)/COUNTIF(INDEX($V:$V,ROW($V2891)-VALUE(LEFT(W$1,FIND("-",W$1,1)-1))+1):$V2891,"&gt;0"))/(SUMIF(INDEX($V:$V,ROW($V2891)-VALUE(LEFT(W$1,FIND("-",W$1,1)-1))+1):$V2891,"&lt;0",INDEX($V:$V,ROW($V2891)-VALUE(LEFT(W$1,FIND("-",W$1,1)-1))+1):$V2891)/COUNTIF(INDEX($V:$V,ROW($V2891)-VALUE(LEFT(W$1,FIND("-",W$1,1)-1))+1):$V2891,"&lt;0")))),100-100/(1+ABS((SUMIF(INDEX($V:$V,ROW($V2891)-VALUE(LEFT(W$1,FIND("-",W$1,1)-1))+1):$V2891,"&gt;0",INDEX($V:$V,ROW($V2891)-VALUE(LEFT(W$1,FIND("-",W$1,1)-1))+1):$V2891)/VALUE(LEFT(W$1,FIND("-",W$1,1)-1)))/(SUMIF(INDEX($V:$V,ROW($V2891)-VALUE(LEFT(W$1,FIND("-",W$1,1)-1))+1):$V2891,"&lt;0",INDEX($V:$V,ROW($V2891)-VALUE(LEFT(W$1,FIND("-",W$1,1)-1))+1):$V2891)/VALUE(LEFT(W$1,FIND("-",W$1,1)-1)))))))</f>
        <v>66.666666666666657</v>
      </c>
      <c r="Y2891">
        <f>IF(ROW($E2891)&lt;=VALUE(LEFT(Y$1,FIND("-",Y$1,1)-1)),0,MAX(INDEX(C:C,ROW(C2891)-VALUE(LEFT(Y$1,FIND("-",Y$1,1)-1))+1):C2891))</f>
        <v>0.16</v>
      </c>
      <c r="Z2891">
        <f>IF(ROW($E2891)&lt;=VALUE(LEFT(Z$1,FIND("-",Z$1,1)-1)),0,MIN(INDEX(D:D,ROW(D2891)-VALUE(LEFT(Z$1,FIND("-",Z$1,1)-1))+1):D2891))</f>
        <v>0.14000000000000001</v>
      </c>
      <c r="AA2891">
        <f t="shared" si="405"/>
        <v>100</v>
      </c>
      <c r="AB2891">
        <f>IF(ROW($AA2891)&lt;=VALUE(LEFT(AA$1,FIND("-",AA$1,1)-1))+VALUE(LEFT(AB$1,FIND("-",AB$1,1)-1)-1),0,AVERAGE(INDEX($AA:$AA,ROW($AA2891)-VALUE(LEFT(AB$1,FIND("-",AB$1,1)-1))+1):$AA2891))</f>
        <v>83.333333333333314</v>
      </c>
      <c r="AC2891">
        <f>IF(ROW($AA2891)&lt;=VALUE(LEFT(AA$1,FIND("-",AA$1,1)-1))+VALUE(LEFT(AB$1,FIND("-",AB$1,1)-1)-1)+VALUE(LEFT(AC$1,FIND("-",AC$1,1)-1)-1),0,AVERAGE(INDEX($AB:$AB,ROW($AB2891)-VALUE(LEFT(AC$1,FIND("-",AC$1,1)-1))+1):$AB2891))</f>
        <v>83.333333333333314</v>
      </c>
      <c r="AE2891">
        <f t="shared" si="411"/>
        <v>190686344</v>
      </c>
      <c r="AG2891" t="str">
        <f t="shared" si="413"/>
        <v/>
      </c>
    </row>
    <row r="2892" spans="1:33" x14ac:dyDescent="0.25">
      <c r="A2892" s="6">
        <v>41191</v>
      </c>
      <c r="B2892">
        <v>0.155</v>
      </c>
      <c r="C2892">
        <v>0.16</v>
      </c>
      <c r="D2892">
        <v>0.155</v>
      </c>
      <c r="E2892">
        <v>0.16</v>
      </c>
      <c r="F2892">
        <v>0.128</v>
      </c>
      <c r="G2892">
        <v>736600</v>
      </c>
      <c r="I2892" t="str">
        <f t="shared" si="406"/>
        <v/>
      </c>
      <c r="J2892" t="str">
        <f t="shared" si="407"/>
        <v/>
      </c>
      <c r="K2892" t="str">
        <f t="shared" si="408"/>
        <v>Overbought Below %D</v>
      </c>
      <c r="M2892" s="11" t="str">
        <f t="shared" si="412"/>
        <v/>
      </c>
      <c r="O2892">
        <f>IF(ROW($E2892)&lt;=VALUE(LEFT(O$1,FIND("-",O$1,1)-1)),0,IF(ROW($E2892)=VALUE(LEFT(O$1,FIND("-",O$1,1)-1))+1,AVERAGE(INDEX($E:$E,ROW($E2892)-VALUE(LEFT(O$1,FIND("-",O$1,1)-1))):$E2892),($E2892*(2/(VALUE(LEFT(O$1,FIND("-",O$1,1)-1))+1)))+(O2891*(1-(2/(VALUE(LEFT(O$1,FIND("-",O$1,1)-1))+1))))))</f>
        <v>0.14711308458285807</v>
      </c>
      <c r="Q2892">
        <f>IF(ROW($E2892)&lt;=VALUE(LEFT(Q$1,FIND("-",Q$1,1)-1)),0,IF(ROW($E2892)=VALUE(LEFT(Q$1,FIND("-",Q$1,1)-1))+1,AVERAGE(INDEX($E:$E,ROW($E2892)-VALUE(LEFT(Q$1,FIND("-",Q$1,1)-1))):$E2892),($E2892*(2/(VALUE(LEFT(Q$1,FIND("-",Q$1,1)-1))+1)))+(Q2891*(1-(2/(VALUE(LEFT(Q$1,FIND("-",Q$1,1)-1))+1))))))</f>
        <v>0.15361427433626629</v>
      </c>
      <c r="R2892">
        <f>IF(ROW($E2892)&lt;=VALUE(LEFT(R$1,FIND("-",R$1,1)-1)),0,IF(ROW($E2892)=VALUE(LEFT(R$1,FIND("-",R$1,1)-1))+1,AVERAGE(INDEX($E:$E,ROW($E2892)-VALUE(LEFT(R$1,FIND("-",R$1,1)-1))):$E2892),($E2892*(2/(VALUE(LEFT(R$1,FIND("-",R$1,1)-1))+1)))+(R2891*(1-(2/(VALUE(LEFT(R$1,FIND("-",R$1,1)-1))+1))))))</f>
        <v>0.15020282670840454</v>
      </c>
      <c r="S2892">
        <f t="shared" si="409"/>
        <v>3.4114476278617467E-3</v>
      </c>
      <c r="T2892">
        <f>IF(ROW($E2892)&lt;=MAX(VALUE(LEFT(Q$1,FIND("-",Q$1,1)-1)),VALUE(LEFT(R$1,FIND("-",R$1,1)-1)))+VALUE(LEFT(T$1,FIND("-",T$1,1)-1))-1,0,IF(ROW($E2892)=MAX(VALUE(LEFT(Q$1,FIND("-",Q$1,1)-1)),VALUE(LEFT(R$1,FIND("-",R$1,1)-1)))+VALUE(LEFT(T$1,FIND("-",T$1,1)-1)),AVERAGE(INDEX($S:$S,ROW(S2892)-VALUE(LEFT(T$1,FIND("-",T$1,1)-1))+1):S2892),($S2892*(2/(VALUE(LEFT(T$1,FIND("-",T$1,1)-1))+1)))+(T2891*(1-(2/(VALUE(LEFT(T$1,FIND("-",T$1,1)-1))+1))))))</f>
        <v>2.1350020815270238E-3</v>
      </c>
      <c r="V2892">
        <f t="shared" si="410"/>
        <v>0</v>
      </c>
      <c r="W2892">
        <f>IF(ROW($E2892)&lt;=VALUE(LEFT(W$1,FIND("-",W$1,1)-1))+1,0,IF(ROW($E2891)=VALUE(LEFT(W$1,FIND("-",W$1,1)-1))+1,100-100/(1+ABS((SUMIF(INDEX($V:$V,ROW($V2892)-VALUE(LEFT(W$1,FIND("-",W$1,1)-1))+1):$V2892,"&gt;0",INDEX($V:$V,ROW($V2892)-VALUE(LEFT(W$1,FIND("-",W$1,1)-1))+1):$V2892)/COUNTIF(INDEX($V:$V,ROW($V2892)-VALUE(LEFT(W$1,FIND("-",W$1,1)-1))+1):$V2892,"&gt;0"))/(SUMIF(INDEX($V:$V,ROW($V2892)-VALUE(LEFT(W$1,FIND("-",W$1,1)-1))+1):$V2892,"&lt;0",INDEX($V:$V,ROW($V2892)-VALUE(LEFT(W$1,FIND("-",W$1,1)-1))+1):$V2892)/COUNTIF(INDEX($V:$V,ROW($V2892)-VALUE(LEFT(W$1,FIND("-",W$1,1)-1))+1):$V2892,"&lt;0")))),100-100/(1+ABS((SUMIF(INDEX($V:$V,ROW($V2892)-VALUE(LEFT(W$1,FIND("-",W$1,1)-1))+1):$V2892,"&gt;0",INDEX($V:$V,ROW($V2892)-VALUE(LEFT(W$1,FIND("-",W$1,1)-1))+1):$V2892)/VALUE(LEFT(W$1,FIND("-",W$1,1)-1)))/(SUMIF(INDEX($V:$V,ROW($V2892)-VALUE(LEFT(W$1,FIND("-",W$1,1)-1))+1):$V2892,"&lt;0",INDEX($V:$V,ROW($V2892)-VALUE(LEFT(W$1,FIND("-",W$1,1)-1))+1):$V2892)/VALUE(LEFT(W$1,FIND("-",W$1,1)-1)))))))</f>
        <v>62.500000000000007</v>
      </c>
      <c r="Y2892">
        <f>IF(ROW($E2892)&lt;=VALUE(LEFT(Y$1,FIND("-",Y$1,1)-1)),0,MAX(INDEX(C:C,ROW(C2892)-VALUE(LEFT(Y$1,FIND("-",Y$1,1)-1))+1):C2892))</f>
        <v>0.16</v>
      </c>
      <c r="Z2892">
        <f>IF(ROW($E2892)&lt;=VALUE(LEFT(Z$1,FIND("-",Z$1,1)-1)),0,MIN(INDEX(D:D,ROW(D2892)-VALUE(LEFT(Z$1,FIND("-",Z$1,1)-1))+1):D2892))</f>
        <v>0.14000000000000001</v>
      </c>
      <c r="AA2892">
        <f t="shared" si="405"/>
        <v>100</v>
      </c>
      <c r="AB2892">
        <f>IF(ROW($AA2892)&lt;=VALUE(LEFT(AA$1,FIND("-",AA$1,1)-1))+VALUE(LEFT(AB$1,FIND("-",AB$1,1)-1)-1),0,AVERAGE(INDEX($AA:$AA,ROW($AA2892)-VALUE(LEFT(AB$1,FIND("-",AB$1,1)-1))+1):$AA2892))</f>
        <v>91.666666666666671</v>
      </c>
      <c r="AC2892">
        <f>IF(ROW($AA2892)&lt;=VALUE(LEFT(AA$1,FIND("-",AA$1,1)-1))+VALUE(LEFT(AB$1,FIND("-",AB$1,1)-1)-1)+VALUE(LEFT(AC$1,FIND("-",AC$1,1)-1)-1),0,AVERAGE(INDEX($AB:$AB,ROW($AB2892)-VALUE(LEFT(AC$1,FIND("-",AC$1,1)-1))+1):$AB2892))</f>
        <v>86.1111111111111</v>
      </c>
      <c r="AE2892">
        <f t="shared" si="411"/>
        <v>190686344</v>
      </c>
      <c r="AG2892" t="str">
        <f t="shared" si="413"/>
        <v/>
      </c>
    </row>
    <row r="2893" spans="1:33" x14ac:dyDescent="0.25">
      <c r="A2893" s="6">
        <v>41192</v>
      </c>
      <c r="B2893">
        <v>0.155</v>
      </c>
      <c r="C2893">
        <v>0.16</v>
      </c>
      <c r="D2893">
        <v>0.155</v>
      </c>
      <c r="E2893">
        <v>0.16</v>
      </c>
      <c r="F2893">
        <v>0.128</v>
      </c>
      <c r="G2893">
        <v>919900</v>
      </c>
      <c r="I2893" t="str">
        <f t="shared" si="406"/>
        <v/>
      </c>
      <c r="J2893" t="str">
        <f t="shared" si="407"/>
        <v>Overbought</v>
      </c>
      <c r="K2893" t="str">
        <f t="shared" si="408"/>
        <v>Overbought Below %D</v>
      </c>
      <c r="M2893" s="11" t="str">
        <f t="shared" si="412"/>
        <v/>
      </c>
      <c r="O2893">
        <f>IF(ROW($E2893)&lt;=VALUE(LEFT(O$1,FIND("-",O$1,1)-1)),0,IF(ROW($E2893)=VALUE(LEFT(O$1,FIND("-",O$1,1)-1))+1,AVERAGE(INDEX($E:$E,ROW($E2893)-VALUE(LEFT(O$1,FIND("-",O$1,1)-1))):$E2893),($E2893*(2/(VALUE(LEFT(O$1,FIND("-",O$1,1)-1))+1)))+(O2892*(1-(2/(VALUE(LEFT(O$1,FIND("-",O$1,1)-1))+1))))))</f>
        <v>0.147241312596959</v>
      </c>
      <c r="Q2893">
        <f>IF(ROW($E2893)&lt;=VALUE(LEFT(Q$1,FIND("-",Q$1,1)-1)),0,IF(ROW($E2893)=VALUE(LEFT(Q$1,FIND("-",Q$1,1)-1))+1,AVERAGE(INDEX($E:$E,ROW($E2893)-VALUE(LEFT(Q$1,FIND("-",Q$1,1)-1))):$E2893),($E2893*(2/(VALUE(LEFT(Q$1,FIND("-",Q$1,1)-1))+1)))+(Q2892*(1-(2/(VALUE(LEFT(Q$1,FIND("-",Q$1,1)-1))+1))))))</f>
        <v>0.15459669366914841</v>
      </c>
      <c r="R2893">
        <f>IF(ROW($E2893)&lt;=VALUE(LEFT(R$1,FIND("-",R$1,1)-1)),0,IF(ROW($E2893)=VALUE(LEFT(R$1,FIND("-",R$1,1)-1))+1,AVERAGE(INDEX($E:$E,ROW($E2893)-VALUE(LEFT(R$1,FIND("-",R$1,1)-1))):$E2893),($E2893*(2/(VALUE(LEFT(R$1,FIND("-",R$1,1)-1))+1)))+(R2892*(1-(2/(VALUE(LEFT(R$1,FIND("-",R$1,1)-1))+1))))))</f>
        <v>0.15092854324852273</v>
      </c>
      <c r="S2893">
        <f t="shared" si="409"/>
        <v>3.6681504206256821E-3</v>
      </c>
      <c r="T2893">
        <f>IF(ROW($E2893)&lt;=MAX(VALUE(LEFT(Q$1,FIND("-",Q$1,1)-1)),VALUE(LEFT(R$1,FIND("-",R$1,1)-1)))+VALUE(LEFT(T$1,FIND("-",T$1,1)-1))-1,0,IF(ROW($E2893)=MAX(VALUE(LEFT(Q$1,FIND("-",Q$1,1)-1)),VALUE(LEFT(R$1,FIND("-",R$1,1)-1)))+VALUE(LEFT(T$1,FIND("-",T$1,1)-1)),AVERAGE(INDEX($S:$S,ROW(S2893)-VALUE(LEFT(T$1,FIND("-",T$1,1)-1))+1):S2893),($S2893*(2/(VALUE(LEFT(T$1,FIND("-",T$1,1)-1))+1)))+(T2892*(1-(2/(VALUE(LEFT(T$1,FIND("-",T$1,1)-1))+1))))))</f>
        <v>2.4416317493467553E-3</v>
      </c>
      <c r="V2893">
        <f t="shared" si="410"/>
        <v>0</v>
      </c>
      <c r="W2893">
        <f>IF(ROW($E2893)&lt;=VALUE(LEFT(W$1,FIND("-",W$1,1)-1))+1,0,IF(ROW($E2892)=VALUE(LEFT(W$1,FIND("-",W$1,1)-1))+1,100-100/(1+ABS((SUMIF(INDEX($V:$V,ROW($V2893)-VALUE(LEFT(W$1,FIND("-",W$1,1)-1))+1):$V2893,"&gt;0",INDEX($V:$V,ROW($V2893)-VALUE(LEFT(W$1,FIND("-",W$1,1)-1))+1):$V2893)/COUNTIF(INDEX($V:$V,ROW($V2893)-VALUE(LEFT(W$1,FIND("-",W$1,1)-1))+1):$V2893,"&gt;0"))/(SUMIF(INDEX($V:$V,ROW($V2893)-VALUE(LEFT(W$1,FIND("-",W$1,1)-1))+1):$V2893,"&lt;0",INDEX($V:$V,ROW($V2893)-VALUE(LEFT(W$1,FIND("-",W$1,1)-1))+1):$V2893)/COUNTIF(INDEX($V:$V,ROW($V2893)-VALUE(LEFT(W$1,FIND("-",W$1,1)-1))+1):$V2893,"&lt;0")))),100-100/(1+ABS((SUMIF(INDEX($V:$V,ROW($V2893)-VALUE(LEFT(W$1,FIND("-",W$1,1)-1))+1):$V2893,"&gt;0",INDEX($V:$V,ROW($V2893)-VALUE(LEFT(W$1,FIND("-",W$1,1)-1))+1):$V2893)/VALUE(LEFT(W$1,FIND("-",W$1,1)-1)))/(SUMIF(INDEX($V:$V,ROW($V2893)-VALUE(LEFT(W$1,FIND("-",W$1,1)-1))+1):$V2893,"&lt;0",INDEX($V:$V,ROW($V2893)-VALUE(LEFT(W$1,FIND("-",W$1,1)-1))+1):$V2893)/VALUE(LEFT(W$1,FIND("-",W$1,1)-1)))))))</f>
        <v>71.428571428571431</v>
      </c>
      <c r="Y2893">
        <f>IF(ROW($E2893)&lt;=VALUE(LEFT(Y$1,FIND("-",Y$1,1)-1)),0,MAX(INDEX(C:C,ROW(C2893)-VALUE(LEFT(Y$1,FIND("-",Y$1,1)-1))+1):C2893))</f>
        <v>0.16</v>
      </c>
      <c r="Z2893">
        <f>IF(ROW($E2893)&lt;=VALUE(LEFT(Z$1,FIND("-",Z$1,1)-1)),0,MIN(INDEX(D:D,ROW(D2893)-VALUE(LEFT(Z$1,FIND("-",Z$1,1)-1))+1):D2893))</f>
        <v>0.14000000000000001</v>
      </c>
      <c r="AA2893">
        <f t="shared" si="405"/>
        <v>100</v>
      </c>
      <c r="AB2893">
        <f>IF(ROW($AA2893)&lt;=VALUE(LEFT(AA$1,FIND("-",AA$1,1)-1))+VALUE(LEFT(AB$1,FIND("-",AB$1,1)-1)-1),0,AVERAGE(INDEX($AA:$AA,ROW($AA2893)-VALUE(LEFT(AB$1,FIND("-",AB$1,1)-1))+1):$AA2893))</f>
        <v>100</v>
      </c>
      <c r="AC2893">
        <f>IF(ROW($AA2893)&lt;=VALUE(LEFT(AA$1,FIND("-",AA$1,1)-1))+VALUE(LEFT(AB$1,FIND("-",AB$1,1)-1)-1)+VALUE(LEFT(AC$1,FIND("-",AC$1,1)-1)-1),0,AVERAGE(INDEX($AB:$AB,ROW($AB2893)-VALUE(LEFT(AC$1,FIND("-",AC$1,1)-1))+1):$AB2893))</f>
        <v>91.666666666666671</v>
      </c>
      <c r="AE2893">
        <f t="shared" si="411"/>
        <v>190686344</v>
      </c>
      <c r="AG2893" t="str">
        <f t="shared" si="413"/>
        <v/>
      </c>
    </row>
    <row r="2894" spans="1:33" x14ac:dyDescent="0.25">
      <c r="A2894" s="6">
        <v>41193</v>
      </c>
      <c r="B2894">
        <v>0.155</v>
      </c>
      <c r="C2894">
        <v>0.155</v>
      </c>
      <c r="D2894">
        <v>0.15</v>
      </c>
      <c r="E2894">
        <v>0.155</v>
      </c>
      <c r="F2894">
        <v>0.124</v>
      </c>
      <c r="G2894">
        <v>378500</v>
      </c>
      <c r="I2894" t="str">
        <f t="shared" si="406"/>
        <v/>
      </c>
      <c r="J2894" t="str">
        <f t="shared" si="407"/>
        <v/>
      </c>
      <c r="K2894" t="str">
        <f t="shared" si="408"/>
        <v>Overbought Above %D</v>
      </c>
      <c r="M2894" s="11" t="str">
        <f t="shared" si="412"/>
        <v/>
      </c>
      <c r="O2894">
        <f>IF(ROW($E2894)&lt;=VALUE(LEFT(O$1,FIND("-",O$1,1)-1)),0,IF(ROW($E2894)=VALUE(LEFT(O$1,FIND("-",O$1,1)-1))+1,AVERAGE(INDEX($E:$E,ROW($E2894)-VALUE(LEFT(O$1,FIND("-",O$1,1)-1))):$E2894),($E2894*(2/(VALUE(LEFT(O$1,FIND("-",O$1,1)-1))+1)))+(O2893*(1-(2/(VALUE(LEFT(O$1,FIND("-",O$1,1)-1))+1))))))</f>
        <v>0.14731851346664099</v>
      </c>
      <c r="Q2894">
        <f>IF(ROW($E2894)&lt;=VALUE(LEFT(Q$1,FIND("-",Q$1,1)-1)),0,IF(ROW($E2894)=VALUE(LEFT(Q$1,FIND("-",Q$1,1)-1))+1,AVERAGE(INDEX($E:$E,ROW($E2894)-VALUE(LEFT(Q$1,FIND("-",Q$1,1)-1))):$E2894),($E2894*(2/(VALUE(LEFT(Q$1,FIND("-",Q$1,1)-1))+1)))+(Q2893*(1-(2/(VALUE(LEFT(Q$1,FIND("-",Q$1,1)-1))+1))))))</f>
        <v>0.15465874079697173</v>
      </c>
      <c r="R2894">
        <f>IF(ROW($E2894)&lt;=VALUE(LEFT(R$1,FIND("-",R$1,1)-1)),0,IF(ROW($E2894)=VALUE(LEFT(R$1,FIND("-",R$1,1)-1))+1,AVERAGE(INDEX($E:$E,ROW($E2894)-VALUE(LEFT(R$1,FIND("-",R$1,1)-1))):$E2894),($E2894*(2/(VALUE(LEFT(R$1,FIND("-",R$1,1)-1))+1)))+(R2893*(1-(2/(VALUE(LEFT(R$1,FIND("-",R$1,1)-1))+1))))))</f>
        <v>0.15123013263752105</v>
      </c>
      <c r="S2894">
        <f t="shared" si="409"/>
        <v>3.4286081594506745E-3</v>
      </c>
      <c r="T2894">
        <f>IF(ROW($E2894)&lt;=MAX(VALUE(LEFT(Q$1,FIND("-",Q$1,1)-1)),VALUE(LEFT(R$1,FIND("-",R$1,1)-1)))+VALUE(LEFT(T$1,FIND("-",T$1,1)-1))-1,0,IF(ROW($E2894)=MAX(VALUE(LEFT(Q$1,FIND("-",Q$1,1)-1)),VALUE(LEFT(R$1,FIND("-",R$1,1)-1)))+VALUE(LEFT(T$1,FIND("-",T$1,1)-1)),AVERAGE(INDEX($S:$S,ROW(S2894)-VALUE(LEFT(T$1,FIND("-",T$1,1)-1))+1):S2894),($S2894*(2/(VALUE(LEFT(T$1,FIND("-",T$1,1)-1))+1)))+(T2893*(1-(2/(VALUE(LEFT(T$1,FIND("-",T$1,1)-1))+1))))))</f>
        <v>2.6390270313675396E-3</v>
      </c>
      <c r="V2894">
        <f t="shared" si="410"/>
        <v>-5.0000000000000044E-3</v>
      </c>
      <c r="W2894">
        <f>IF(ROW($E2894)&lt;=VALUE(LEFT(W$1,FIND("-",W$1,1)-1))+1,0,IF(ROW($E2893)=VALUE(LEFT(W$1,FIND("-",W$1,1)-1))+1,100-100/(1+ABS((SUMIF(INDEX($V:$V,ROW($V2894)-VALUE(LEFT(W$1,FIND("-",W$1,1)-1))+1):$V2894,"&gt;0",INDEX($V:$V,ROW($V2894)-VALUE(LEFT(W$1,FIND("-",W$1,1)-1))+1):$V2894)/COUNTIF(INDEX($V:$V,ROW($V2894)-VALUE(LEFT(W$1,FIND("-",W$1,1)-1))+1):$V2894,"&gt;0"))/(SUMIF(INDEX($V:$V,ROW($V2894)-VALUE(LEFT(W$1,FIND("-",W$1,1)-1))+1):$V2894,"&lt;0",INDEX($V:$V,ROW($V2894)-VALUE(LEFT(W$1,FIND("-",W$1,1)-1))+1):$V2894)/COUNTIF(INDEX($V:$V,ROW($V2894)-VALUE(LEFT(W$1,FIND("-",W$1,1)-1))+1):$V2894,"&lt;0")))),100-100/(1+ABS((SUMIF(INDEX($V:$V,ROW($V2894)-VALUE(LEFT(W$1,FIND("-",W$1,1)-1))+1):$V2894,"&gt;0",INDEX($V:$V,ROW($V2894)-VALUE(LEFT(W$1,FIND("-",W$1,1)-1))+1):$V2894)/VALUE(LEFT(W$1,FIND("-",W$1,1)-1)))/(SUMIF(INDEX($V:$V,ROW($V2894)-VALUE(LEFT(W$1,FIND("-",W$1,1)-1))+1):$V2894,"&lt;0",INDEX($V:$V,ROW($V2894)-VALUE(LEFT(W$1,FIND("-",W$1,1)-1))+1):$V2894)/VALUE(LEFT(W$1,FIND("-",W$1,1)-1)))))))</f>
        <v>57.142857142857146</v>
      </c>
      <c r="Y2894">
        <f>IF(ROW($E2894)&lt;=VALUE(LEFT(Y$1,FIND("-",Y$1,1)-1)),0,MAX(INDEX(C:C,ROW(C2894)-VALUE(LEFT(Y$1,FIND("-",Y$1,1)-1))+1):C2894))</f>
        <v>0.16</v>
      </c>
      <c r="Z2894">
        <f>IF(ROW($E2894)&lt;=VALUE(LEFT(Z$1,FIND("-",Z$1,1)-1)),0,MIN(INDEX(D:D,ROW(D2894)-VALUE(LEFT(Z$1,FIND("-",Z$1,1)-1))+1):D2894))</f>
        <v>0.14000000000000001</v>
      </c>
      <c r="AA2894">
        <f t="shared" si="405"/>
        <v>74.999999999999972</v>
      </c>
      <c r="AB2894">
        <f>IF(ROW($AA2894)&lt;=VALUE(LEFT(AA$1,FIND("-",AA$1,1)-1))+VALUE(LEFT(AB$1,FIND("-",AB$1,1)-1)-1),0,AVERAGE(INDEX($AA:$AA,ROW($AA2894)-VALUE(LEFT(AB$1,FIND("-",AB$1,1)-1))+1):$AA2894))</f>
        <v>91.666666666666671</v>
      </c>
      <c r="AC2894">
        <f>IF(ROW($AA2894)&lt;=VALUE(LEFT(AA$1,FIND("-",AA$1,1)-1))+VALUE(LEFT(AB$1,FIND("-",AB$1,1)-1)-1)+VALUE(LEFT(AC$1,FIND("-",AC$1,1)-1)-1),0,AVERAGE(INDEX($AB:$AB,ROW($AB2894)-VALUE(LEFT(AC$1,FIND("-",AC$1,1)-1))+1):$AB2894))</f>
        <v>94.444444444444457</v>
      </c>
      <c r="AE2894">
        <f t="shared" si="411"/>
        <v>190307844</v>
      </c>
      <c r="AG2894" t="str">
        <f t="shared" si="413"/>
        <v/>
      </c>
    </row>
    <row r="2895" spans="1:33" x14ac:dyDescent="0.25">
      <c r="A2895" s="6">
        <v>41194</v>
      </c>
      <c r="B2895">
        <v>0.155</v>
      </c>
      <c r="C2895">
        <v>0.16</v>
      </c>
      <c r="D2895">
        <v>0.155</v>
      </c>
      <c r="E2895">
        <v>0.16</v>
      </c>
      <c r="F2895">
        <v>0.128</v>
      </c>
      <c r="G2895">
        <v>795500</v>
      </c>
      <c r="I2895" t="str">
        <f t="shared" si="406"/>
        <v/>
      </c>
      <c r="J2895" t="str">
        <f t="shared" si="407"/>
        <v/>
      </c>
      <c r="K2895" t="str">
        <f t="shared" si="408"/>
        <v>Overbought Above %D</v>
      </c>
      <c r="M2895" s="11" t="str">
        <f t="shared" si="412"/>
        <v/>
      </c>
      <c r="O2895">
        <f>IF(ROW($E2895)&lt;=VALUE(LEFT(O$1,FIND("-",O$1,1)-1)),0,IF(ROW($E2895)=VALUE(LEFT(O$1,FIND("-",O$1,1)-1))+1,AVERAGE(INDEX($E:$E,ROW($E2895)-VALUE(LEFT(O$1,FIND("-",O$1,1)-1))):$E2895),($E2895*(2/(VALUE(LEFT(O$1,FIND("-",O$1,1)-1))+1)))+(O2894*(1-(2/(VALUE(LEFT(O$1,FIND("-",O$1,1)-1))+1))))))</f>
        <v>0.14744469741224656</v>
      </c>
      <c r="Q2895">
        <f>IF(ROW($E2895)&lt;=VALUE(LEFT(Q$1,FIND("-",Q$1,1)-1)),0,IF(ROW($E2895)=VALUE(LEFT(Q$1,FIND("-",Q$1,1)-1))+1,AVERAGE(INDEX($E:$E,ROW($E2895)-VALUE(LEFT(Q$1,FIND("-",Q$1,1)-1))):$E2895),($E2895*(2/(VALUE(LEFT(Q$1,FIND("-",Q$1,1)-1))+1)))+(Q2894*(1-(2/(VALUE(LEFT(Q$1,FIND("-",Q$1,1)-1))+1))))))</f>
        <v>0.155480472982053</v>
      </c>
      <c r="R2895">
        <f>IF(ROW($E2895)&lt;=VALUE(LEFT(R$1,FIND("-",R$1,1)-1)),0,IF(ROW($E2895)=VALUE(LEFT(R$1,FIND("-",R$1,1)-1))+1,AVERAGE(INDEX($E:$E,ROW($E2895)-VALUE(LEFT(R$1,FIND("-",R$1,1)-1))):$E2895),($E2895*(2/(VALUE(LEFT(R$1,FIND("-",R$1,1)-1))+1)))+(R2894*(1-(2/(VALUE(LEFT(R$1,FIND("-",R$1,1)-1))+1))))))</f>
        <v>0.15187975244214913</v>
      </c>
      <c r="S2895">
        <f t="shared" si="409"/>
        <v>3.6007205399038733E-3</v>
      </c>
      <c r="T2895">
        <f>IF(ROW($E2895)&lt;=MAX(VALUE(LEFT(Q$1,FIND("-",Q$1,1)-1)),VALUE(LEFT(R$1,FIND("-",R$1,1)-1)))+VALUE(LEFT(T$1,FIND("-",T$1,1)-1))-1,0,IF(ROW($E2895)=MAX(VALUE(LEFT(Q$1,FIND("-",Q$1,1)-1)),VALUE(LEFT(R$1,FIND("-",R$1,1)-1)))+VALUE(LEFT(T$1,FIND("-",T$1,1)-1)),AVERAGE(INDEX($S:$S,ROW(S2895)-VALUE(LEFT(T$1,FIND("-",T$1,1)-1))+1):S2895),($S2895*(2/(VALUE(LEFT(T$1,FIND("-",T$1,1)-1))+1)))+(T2894*(1-(2/(VALUE(LEFT(T$1,FIND("-",T$1,1)-1))+1))))))</f>
        <v>2.8313657330748063E-3</v>
      </c>
      <c r="V2895">
        <f t="shared" si="410"/>
        <v>5.0000000000000044E-3</v>
      </c>
      <c r="W2895">
        <f>IF(ROW($E2895)&lt;=VALUE(LEFT(W$1,FIND("-",W$1,1)-1))+1,0,IF(ROW($E2894)=VALUE(LEFT(W$1,FIND("-",W$1,1)-1))+1,100-100/(1+ABS((SUMIF(INDEX($V:$V,ROW($V2895)-VALUE(LEFT(W$1,FIND("-",W$1,1)-1))+1):$V2895,"&gt;0",INDEX($V:$V,ROW($V2895)-VALUE(LEFT(W$1,FIND("-",W$1,1)-1))+1):$V2895)/COUNTIF(INDEX($V:$V,ROW($V2895)-VALUE(LEFT(W$1,FIND("-",W$1,1)-1))+1):$V2895,"&gt;0"))/(SUMIF(INDEX($V:$V,ROW($V2895)-VALUE(LEFT(W$1,FIND("-",W$1,1)-1))+1):$V2895,"&lt;0",INDEX($V:$V,ROW($V2895)-VALUE(LEFT(W$1,FIND("-",W$1,1)-1))+1):$V2895)/COUNTIF(INDEX($V:$V,ROW($V2895)-VALUE(LEFT(W$1,FIND("-",W$1,1)-1))+1):$V2895,"&lt;0")))),100-100/(1+ABS((SUMIF(INDEX($V:$V,ROW($V2895)-VALUE(LEFT(W$1,FIND("-",W$1,1)-1))+1):$V2895,"&gt;0",INDEX($V:$V,ROW($V2895)-VALUE(LEFT(W$1,FIND("-",W$1,1)-1))+1):$V2895)/VALUE(LEFT(W$1,FIND("-",W$1,1)-1)))/(SUMIF(INDEX($V:$V,ROW($V2895)-VALUE(LEFT(W$1,FIND("-",W$1,1)-1))+1):$V2895,"&lt;0",INDEX($V:$V,ROW($V2895)-VALUE(LEFT(W$1,FIND("-",W$1,1)-1))+1):$V2895)/VALUE(LEFT(W$1,FIND("-",W$1,1)-1)))))))</f>
        <v>62.500000000000007</v>
      </c>
      <c r="Y2895">
        <f>IF(ROW($E2895)&lt;=VALUE(LEFT(Y$1,FIND("-",Y$1,1)-1)),0,MAX(INDEX(C:C,ROW(C2895)-VALUE(LEFT(Y$1,FIND("-",Y$1,1)-1))+1):C2895))</f>
        <v>0.16</v>
      </c>
      <c r="Z2895">
        <f>IF(ROW($E2895)&lt;=VALUE(LEFT(Z$1,FIND("-",Z$1,1)-1)),0,MIN(INDEX(D:D,ROW(D2895)-VALUE(LEFT(Z$1,FIND("-",Z$1,1)-1))+1):D2895))</f>
        <v>0.14000000000000001</v>
      </c>
      <c r="AA2895">
        <f t="shared" ref="AA2895:AA2958" si="414">IF(ROW($E2895)&lt;=VALUE(LEFT(AA$1,FIND("-",AA$1,1)-1)),0,(($E2895-$Z2895)/($Y2895-$Z2895))*100)</f>
        <v>100</v>
      </c>
      <c r="AB2895">
        <f>IF(ROW($AA2895)&lt;=VALUE(LEFT(AA$1,FIND("-",AA$1,1)-1))+VALUE(LEFT(AB$1,FIND("-",AB$1,1)-1)-1),0,AVERAGE(INDEX($AA:$AA,ROW($AA2895)-VALUE(LEFT(AB$1,FIND("-",AB$1,1)-1))+1):$AA2895))</f>
        <v>91.666666666666671</v>
      </c>
      <c r="AC2895">
        <f>IF(ROW($AA2895)&lt;=VALUE(LEFT(AA$1,FIND("-",AA$1,1)-1))+VALUE(LEFT(AB$1,FIND("-",AB$1,1)-1)-1)+VALUE(LEFT(AC$1,FIND("-",AC$1,1)-1)-1),0,AVERAGE(INDEX($AB:$AB,ROW($AB2895)-VALUE(LEFT(AC$1,FIND("-",AC$1,1)-1))+1):$AB2895))</f>
        <v>94.444444444444457</v>
      </c>
      <c r="AE2895">
        <f t="shared" si="411"/>
        <v>191103344</v>
      </c>
      <c r="AG2895" t="str">
        <f t="shared" si="413"/>
        <v/>
      </c>
    </row>
    <row r="2896" spans="1:33" x14ac:dyDescent="0.25">
      <c r="A2896" s="6">
        <v>41197</v>
      </c>
      <c r="B2896">
        <v>0.155</v>
      </c>
      <c r="C2896">
        <v>0.155</v>
      </c>
      <c r="D2896">
        <v>0.155</v>
      </c>
      <c r="E2896">
        <v>0.155</v>
      </c>
      <c r="F2896">
        <v>0.124</v>
      </c>
      <c r="G2896">
        <v>304400</v>
      </c>
      <c r="I2896" t="str">
        <f t="shared" si="406"/>
        <v/>
      </c>
      <c r="J2896" t="str">
        <f t="shared" si="407"/>
        <v/>
      </c>
      <c r="K2896" t="str">
        <f t="shared" si="408"/>
        <v>Overbought Above %D</v>
      </c>
      <c r="M2896" s="11" t="str">
        <f t="shared" si="412"/>
        <v/>
      </c>
      <c r="O2896">
        <f>IF(ROW($E2896)&lt;=VALUE(LEFT(O$1,FIND("-",O$1,1)-1)),0,IF(ROW($E2896)=VALUE(LEFT(O$1,FIND("-",O$1,1)-1))+1,AVERAGE(INDEX($E:$E,ROW($E2896)-VALUE(LEFT(O$1,FIND("-",O$1,1)-1))):$E2896),($E2896*(2/(VALUE(LEFT(O$1,FIND("-",O$1,1)-1))+1)))+(O2895*(1-(2/(VALUE(LEFT(O$1,FIND("-",O$1,1)-1))+1))))))</f>
        <v>0.14751987455242321</v>
      </c>
      <c r="Q2896">
        <f>IF(ROW($E2896)&lt;=VALUE(LEFT(Q$1,FIND("-",Q$1,1)-1)),0,IF(ROW($E2896)=VALUE(LEFT(Q$1,FIND("-",Q$1,1)-1))+1,AVERAGE(INDEX($E:$E,ROW($E2896)-VALUE(LEFT(Q$1,FIND("-",Q$1,1)-1))):$E2896),($E2896*(2/(VALUE(LEFT(Q$1,FIND("-",Q$1,1)-1))+1)))+(Q2895*(1-(2/(VALUE(LEFT(Q$1,FIND("-",Q$1,1)-1))+1))))))</f>
        <v>0.15540655406173715</v>
      </c>
      <c r="R2896">
        <f>IF(ROW($E2896)&lt;=VALUE(LEFT(R$1,FIND("-",R$1,1)-1)),0,IF(ROW($E2896)=VALUE(LEFT(R$1,FIND("-",R$1,1)-1))+1,AVERAGE(INDEX($E:$E,ROW($E2896)-VALUE(LEFT(R$1,FIND("-",R$1,1)-1))):$E2896),($E2896*(2/(VALUE(LEFT(R$1,FIND("-",R$1,1)-1))+1)))+(R2895*(1-(2/(VALUE(LEFT(R$1,FIND("-",R$1,1)-1))+1))))))</f>
        <v>0.15211088189087882</v>
      </c>
      <c r="S2896">
        <f t="shared" si="409"/>
        <v>3.295672170858327E-3</v>
      </c>
      <c r="T2896">
        <f>IF(ROW($E2896)&lt;=MAX(VALUE(LEFT(Q$1,FIND("-",Q$1,1)-1)),VALUE(LEFT(R$1,FIND("-",R$1,1)-1)))+VALUE(LEFT(T$1,FIND("-",T$1,1)-1))-1,0,IF(ROW($E2896)=MAX(VALUE(LEFT(Q$1,FIND("-",Q$1,1)-1)),VALUE(LEFT(R$1,FIND("-",R$1,1)-1)))+VALUE(LEFT(T$1,FIND("-",T$1,1)-1)),AVERAGE(INDEX($S:$S,ROW(S2896)-VALUE(LEFT(T$1,FIND("-",T$1,1)-1))+1):S2896),($S2896*(2/(VALUE(LEFT(T$1,FIND("-",T$1,1)-1))+1)))+(T2895*(1-(2/(VALUE(LEFT(T$1,FIND("-",T$1,1)-1))+1))))))</f>
        <v>2.924227020631511E-3</v>
      </c>
      <c r="V2896">
        <f t="shared" si="410"/>
        <v>-5.0000000000000044E-3</v>
      </c>
      <c r="W2896">
        <f>IF(ROW($E2896)&lt;=VALUE(LEFT(W$1,FIND("-",W$1,1)-1))+1,0,IF(ROW($E2895)=VALUE(LEFT(W$1,FIND("-",W$1,1)-1))+1,100-100/(1+ABS((SUMIF(INDEX($V:$V,ROW($V2896)-VALUE(LEFT(W$1,FIND("-",W$1,1)-1))+1):$V2896,"&gt;0",INDEX($V:$V,ROW($V2896)-VALUE(LEFT(W$1,FIND("-",W$1,1)-1))+1):$V2896)/COUNTIF(INDEX($V:$V,ROW($V2896)-VALUE(LEFT(W$1,FIND("-",W$1,1)-1))+1):$V2896,"&gt;0"))/(SUMIF(INDEX($V:$V,ROW($V2896)-VALUE(LEFT(W$1,FIND("-",W$1,1)-1))+1):$V2896,"&lt;0",INDEX($V:$V,ROW($V2896)-VALUE(LEFT(W$1,FIND("-",W$1,1)-1))+1):$V2896)/COUNTIF(INDEX($V:$V,ROW($V2896)-VALUE(LEFT(W$1,FIND("-",W$1,1)-1))+1):$V2896,"&lt;0")))),100-100/(1+ABS((SUMIF(INDEX($V:$V,ROW($V2896)-VALUE(LEFT(W$1,FIND("-",W$1,1)-1))+1):$V2896,"&gt;0",INDEX($V:$V,ROW($V2896)-VALUE(LEFT(W$1,FIND("-",W$1,1)-1))+1):$V2896)/VALUE(LEFT(W$1,FIND("-",W$1,1)-1)))/(SUMIF(INDEX($V:$V,ROW($V2896)-VALUE(LEFT(W$1,FIND("-",W$1,1)-1))+1):$V2896,"&lt;0",INDEX($V:$V,ROW($V2896)-VALUE(LEFT(W$1,FIND("-",W$1,1)-1))+1):$V2896)/VALUE(LEFT(W$1,FIND("-",W$1,1)-1)))))))</f>
        <v>62.500000000000007</v>
      </c>
      <c r="Y2896">
        <f>IF(ROW($E2896)&lt;=VALUE(LEFT(Y$1,FIND("-",Y$1,1)-1)),0,MAX(INDEX(C:C,ROW(C2896)-VALUE(LEFT(Y$1,FIND("-",Y$1,1)-1))+1):C2896))</f>
        <v>0.16</v>
      </c>
      <c r="Z2896">
        <f>IF(ROW($E2896)&lt;=VALUE(LEFT(Z$1,FIND("-",Z$1,1)-1)),0,MIN(INDEX(D:D,ROW(D2896)-VALUE(LEFT(Z$1,FIND("-",Z$1,1)-1))+1):D2896))</f>
        <v>0.14000000000000001</v>
      </c>
      <c r="AA2896">
        <f t="shared" si="414"/>
        <v>74.999999999999972</v>
      </c>
      <c r="AB2896">
        <f>IF(ROW($AA2896)&lt;=VALUE(LEFT(AA$1,FIND("-",AA$1,1)-1))+VALUE(LEFT(AB$1,FIND("-",AB$1,1)-1)-1),0,AVERAGE(INDEX($AA:$AA,ROW($AA2896)-VALUE(LEFT(AB$1,FIND("-",AB$1,1)-1))+1):$AA2896))</f>
        <v>83.333333333333314</v>
      </c>
      <c r="AC2896">
        <f>IF(ROW($AA2896)&lt;=VALUE(LEFT(AA$1,FIND("-",AA$1,1)-1))+VALUE(LEFT(AB$1,FIND("-",AB$1,1)-1)-1)+VALUE(LEFT(AC$1,FIND("-",AC$1,1)-1)-1),0,AVERAGE(INDEX($AB:$AB,ROW($AB2896)-VALUE(LEFT(AC$1,FIND("-",AC$1,1)-1))+1):$AB2896))</f>
        <v>88.888888888888872</v>
      </c>
      <c r="AE2896">
        <f t="shared" si="411"/>
        <v>190798944</v>
      </c>
      <c r="AG2896" t="str">
        <f t="shared" si="413"/>
        <v/>
      </c>
    </row>
    <row r="2897" spans="1:33" x14ac:dyDescent="0.25">
      <c r="A2897" s="6">
        <v>41198</v>
      </c>
      <c r="B2897">
        <v>0.155</v>
      </c>
      <c r="C2897">
        <v>0.155</v>
      </c>
      <c r="D2897">
        <v>0.15</v>
      </c>
      <c r="E2897">
        <v>0.15</v>
      </c>
      <c r="F2897">
        <v>0.12</v>
      </c>
      <c r="G2897">
        <v>570000</v>
      </c>
      <c r="I2897" t="str">
        <f t="shared" si="406"/>
        <v>Bearish</v>
      </c>
      <c r="J2897" t="str">
        <f t="shared" si="407"/>
        <v/>
      </c>
      <c r="K2897" t="str">
        <f t="shared" si="408"/>
        <v>Overbought Above %D</v>
      </c>
      <c r="M2897" s="11" t="str">
        <f t="shared" si="412"/>
        <v/>
      </c>
      <c r="O2897">
        <f>IF(ROW($E2897)&lt;=VALUE(LEFT(O$1,FIND("-",O$1,1)-1)),0,IF(ROW($E2897)=VALUE(LEFT(O$1,FIND("-",O$1,1)-1))+1,AVERAGE(INDEX($E:$E,ROW($E2897)-VALUE(LEFT(O$1,FIND("-",O$1,1)-1))):$E2897),($E2897*(2/(VALUE(LEFT(O$1,FIND("-",O$1,1)-1))+1)))+(O2896*(1-(2/(VALUE(LEFT(O$1,FIND("-",O$1,1)-1))+1))))))</f>
        <v>0.14754455241757322</v>
      </c>
      <c r="Q2897">
        <f>IF(ROW($E2897)&lt;=VALUE(LEFT(Q$1,FIND("-",Q$1,1)-1)),0,IF(ROW($E2897)=VALUE(LEFT(Q$1,FIND("-",Q$1,1)-1))+1,AVERAGE(INDEX($E:$E,ROW($E2897)-VALUE(LEFT(Q$1,FIND("-",Q$1,1)-1))):$E2897),($E2897*(2/(VALUE(LEFT(Q$1,FIND("-",Q$1,1)-1))+1)))+(Q2896*(1-(2/(VALUE(LEFT(Q$1,FIND("-",Q$1,1)-1))+1))))))</f>
        <v>0.15457477651377757</v>
      </c>
      <c r="R2897">
        <f>IF(ROW($E2897)&lt;=VALUE(LEFT(R$1,FIND("-",R$1,1)-1)),0,IF(ROW($E2897)=VALUE(LEFT(R$1,FIND("-",R$1,1)-1))+1,AVERAGE(INDEX($E:$E,ROW($E2897)-VALUE(LEFT(R$1,FIND("-",R$1,1)-1))):$E2897),($E2897*(2/(VALUE(LEFT(R$1,FIND("-",R$1,1)-1))+1)))+(R2896*(1-(2/(VALUE(LEFT(R$1,FIND("-",R$1,1)-1))+1))))))</f>
        <v>0.15195452026933223</v>
      </c>
      <c r="S2897">
        <f t="shared" si="409"/>
        <v>2.6202562444453403E-3</v>
      </c>
      <c r="T2897">
        <f>IF(ROW($E2897)&lt;=MAX(VALUE(LEFT(Q$1,FIND("-",Q$1,1)-1)),VALUE(LEFT(R$1,FIND("-",R$1,1)-1)))+VALUE(LEFT(T$1,FIND("-",T$1,1)-1))-1,0,IF(ROW($E2897)=MAX(VALUE(LEFT(Q$1,FIND("-",Q$1,1)-1)),VALUE(LEFT(R$1,FIND("-",R$1,1)-1)))+VALUE(LEFT(T$1,FIND("-",T$1,1)-1)),AVERAGE(INDEX($S:$S,ROW(S2897)-VALUE(LEFT(T$1,FIND("-",T$1,1)-1))+1):S2897),($S2897*(2/(VALUE(LEFT(T$1,FIND("-",T$1,1)-1))+1)))+(T2896*(1-(2/(VALUE(LEFT(T$1,FIND("-",T$1,1)-1))+1))))))</f>
        <v>2.863432865394277E-3</v>
      </c>
      <c r="V2897">
        <f t="shared" si="410"/>
        <v>-5.0000000000000044E-3</v>
      </c>
      <c r="W2897">
        <f>IF(ROW($E2897)&lt;=VALUE(LEFT(W$1,FIND("-",W$1,1)-1))+1,0,IF(ROW($E2896)=VALUE(LEFT(W$1,FIND("-",W$1,1)-1))+1,100-100/(1+ABS((SUMIF(INDEX($V:$V,ROW($V2897)-VALUE(LEFT(W$1,FIND("-",W$1,1)-1))+1):$V2897,"&gt;0",INDEX($V:$V,ROW($V2897)-VALUE(LEFT(W$1,FIND("-",W$1,1)-1))+1):$V2897)/COUNTIF(INDEX($V:$V,ROW($V2897)-VALUE(LEFT(W$1,FIND("-",W$1,1)-1))+1):$V2897,"&gt;0"))/(SUMIF(INDEX($V:$V,ROW($V2897)-VALUE(LEFT(W$1,FIND("-",W$1,1)-1))+1):$V2897,"&lt;0",INDEX($V:$V,ROW($V2897)-VALUE(LEFT(W$1,FIND("-",W$1,1)-1))+1):$V2897)/COUNTIF(INDEX($V:$V,ROW($V2897)-VALUE(LEFT(W$1,FIND("-",W$1,1)-1))+1):$V2897,"&lt;0")))),100-100/(1+ABS((SUMIF(INDEX($V:$V,ROW($V2897)-VALUE(LEFT(W$1,FIND("-",W$1,1)-1))+1):$V2897,"&gt;0",INDEX($V:$V,ROW($V2897)-VALUE(LEFT(W$1,FIND("-",W$1,1)-1))+1):$V2897)/VALUE(LEFT(W$1,FIND("-",W$1,1)-1)))/(SUMIF(INDEX($V:$V,ROW($V2897)-VALUE(LEFT(W$1,FIND("-",W$1,1)-1))+1):$V2897,"&lt;0",INDEX($V:$V,ROW($V2897)-VALUE(LEFT(W$1,FIND("-",W$1,1)-1))+1):$V2897)/VALUE(LEFT(W$1,FIND("-",W$1,1)-1)))))))</f>
        <v>55.555555555555557</v>
      </c>
      <c r="Y2897">
        <f>IF(ROW($E2897)&lt;=VALUE(LEFT(Y$1,FIND("-",Y$1,1)-1)),0,MAX(INDEX(C:C,ROW(C2897)-VALUE(LEFT(Y$1,FIND("-",Y$1,1)-1))+1):C2897))</f>
        <v>0.16</v>
      </c>
      <c r="Z2897">
        <f>IF(ROW($E2897)&lt;=VALUE(LEFT(Z$1,FIND("-",Z$1,1)-1)),0,MIN(INDEX(D:D,ROW(D2897)-VALUE(LEFT(Z$1,FIND("-",Z$1,1)-1))+1):D2897))</f>
        <v>0.14000000000000001</v>
      </c>
      <c r="AA2897">
        <f t="shared" si="414"/>
        <v>49.999999999999936</v>
      </c>
      <c r="AB2897">
        <f>IF(ROW($AA2897)&lt;=VALUE(LEFT(AA$1,FIND("-",AA$1,1)-1))+VALUE(LEFT(AB$1,FIND("-",AB$1,1)-1)-1),0,AVERAGE(INDEX($AA:$AA,ROW($AA2897)-VALUE(LEFT(AB$1,FIND("-",AB$1,1)-1))+1):$AA2897))</f>
        <v>74.999999999999972</v>
      </c>
      <c r="AC2897">
        <f>IF(ROW($AA2897)&lt;=VALUE(LEFT(AA$1,FIND("-",AA$1,1)-1))+VALUE(LEFT(AB$1,FIND("-",AB$1,1)-1)-1)+VALUE(LEFT(AC$1,FIND("-",AC$1,1)-1)-1),0,AVERAGE(INDEX($AB:$AB,ROW($AB2897)-VALUE(LEFT(AC$1,FIND("-",AC$1,1)-1))+1):$AB2897))</f>
        <v>83.333333333333329</v>
      </c>
      <c r="AE2897">
        <f t="shared" si="411"/>
        <v>190228944</v>
      </c>
      <c r="AG2897" t="str">
        <f t="shared" si="413"/>
        <v/>
      </c>
    </row>
    <row r="2898" spans="1:33" x14ac:dyDescent="0.25">
      <c r="A2898" s="6">
        <v>41199</v>
      </c>
      <c r="B2898">
        <v>0.155</v>
      </c>
      <c r="C2898">
        <v>0.155</v>
      </c>
      <c r="D2898">
        <v>0.155</v>
      </c>
      <c r="E2898">
        <v>0.155</v>
      </c>
      <c r="F2898">
        <v>0.124</v>
      </c>
      <c r="G2898">
        <v>215500</v>
      </c>
      <c r="I2898" t="str">
        <f t="shared" si="406"/>
        <v/>
      </c>
      <c r="J2898" t="str">
        <f t="shared" si="407"/>
        <v/>
      </c>
      <c r="K2898" t="str">
        <f t="shared" si="408"/>
        <v>Sell</v>
      </c>
      <c r="M2898" s="11" t="str">
        <f t="shared" si="412"/>
        <v>Sell</v>
      </c>
      <c r="O2898">
        <f>IF(ROW($E2898)&lt;=VALUE(LEFT(O$1,FIND("-",O$1,1)-1)),0,IF(ROW($E2898)=VALUE(LEFT(O$1,FIND("-",O$1,1)-1))+1,AVERAGE(INDEX($E:$E,ROW($E2898)-VALUE(LEFT(O$1,FIND("-",O$1,1)-1))):$E2898),($E2898*(2/(VALUE(LEFT(O$1,FIND("-",O$1,1)-1))+1)))+(O2897*(1-(2/(VALUE(LEFT(O$1,FIND("-",O$1,1)-1))+1))))))</f>
        <v>0.14761873597560732</v>
      </c>
      <c r="Q2898">
        <f>IF(ROW($E2898)&lt;=VALUE(LEFT(Q$1,FIND("-",Q$1,1)-1)),0,IF(ROW($E2898)=VALUE(LEFT(Q$1,FIND("-",Q$1,1)-1))+1,AVERAGE(INDEX($E:$E,ROW($E2898)-VALUE(LEFT(Q$1,FIND("-",Q$1,1)-1))):$E2898),($E2898*(2/(VALUE(LEFT(Q$1,FIND("-",Q$1,1)-1))+1)))+(Q2897*(1-(2/(VALUE(LEFT(Q$1,FIND("-",Q$1,1)-1))+1))))))</f>
        <v>0.15464019551165795</v>
      </c>
      <c r="R2898">
        <f>IF(ROW($E2898)&lt;=VALUE(LEFT(R$1,FIND("-",R$1,1)-1)),0,IF(ROW($E2898)=VALUE(LEFT(R$1,FIND("-",R$1,1)-1))+1,AVERAGE(INDEX($E:$E,ROW($E2898)-VALUE(LEFT(R$1,FIND("-",R$1,1)-1))):$E2898),($E2898*(2/(VALUE(LEFT(R$1,FIND("-",R$1,1)-1))+1)))+(R2897*(1-(2/(VALUE(LEFT(R$1,FIND("-",R$1,1)-1))+1))))))</f>
        <v>0.15218011136049281</v>
      </c>
      <c r="S2898">
        <f t="shared" si="409"/>
        <v>2.4600841511651372E-3</v>
      </c>
      <c r="T2898">
        <f>IF(ROW($E2898)&lt;=MAX(VALUE(LEFT(Q$1,FIND("-",Q$1,1)-1)),VALUE(LEFT(R$1,FIND("-",R$1,1)-1)))+VALUE(LEFT(T$1,FIND("-",T$1,1)-1))-1,0,IF(ROW($E2898)=MAX(VALUE(LEFT(Q$1,FIND("-",Q$1,1)-1)),VALUE(LEFT(R$1,FIND("-",R$1,1)-1)))+VALUE(LEFT(T$1,FIND("-",T$1,1)-1)),AVERAGE(INDEX($S:$S,ROW(S2898)-VALUE(LEFT(T$1,FIND("-",T$1,1)-1))+1):S2898),($S2898*(2/(VALUE(LEFT(T$1,FIND("-",T$1,1)-1))+1)))+(T2897*(1-(2/(VALUE(LEFT(T$1,FIND("-",T$1,1)-1))+1))))))</f>
        <v>2.782763122548449E-3</v>
      </c>
      <c r="V2898">
        <f t="shared" si="410"/>
        <v>5.0000000000000044E-3</v>
      </c>
      <c r="W2898">
        <f>IF(ROW($E2898)&lt;=VALUE(LEFT(W$1,FIND("-",W$1,1)-1))+1,0,IF(ROW($E2897)=VALUE(LEFT(W$1,FIND("-",W$1,1)-1))+1,100-100/(1+ABS((SUMIF(INDEX($V:$V,ROW($V2898)-VALUE(LEFT(W$1,FIND("-",W$1,1)-1))+1):$V2898,"&gt;0",INDEX($V:$V,ROW($V2898)-VALUE(LEFT(W$1,FIND("-",W$1,1)-1))+1):$V2898)/COUNTIF(INDEX($V:$V,ROW($V2898)-VALUE(LEFT(W$1,FIND("-",W$1,1)-1))+1):$V2898,"&gt;0"))/(SUMIF(INDEX($V:$V,ROW($V2898)-VALUE(LEFT(W$1,FIND("-",W$1,1)-1))+1):$V2898,"&lt;0",INDEX($V:$V,ROW($V2898)-VALUE(LEFT(W$1,FIND("-",W$1,1)-1))+1):$V2898)/COUNTIF(INDEX($V:$V,ROW($V2898)-VALUE(LEFT(W$1,FIND("-",W$1,1)-1))+1):$V2898,"&lt;0")))),100-100/(1+ABS((SUMIF(INDEX($V:$V,ROW($V2898)-VALUE(LEFT(W$1,FIND("-",W$1,1)-1))+1):$V2898,"&gt;0",INDEX($V:$V,ROW($V2898)-VALUE(LEFT(W$1,FIND("-",W$1,1)-1))+1):$V2898)/VALUE(LEFT(W$1,FIND("-",W$1,1)-1)))/(SUMIF(INDEX($V:$V,ROW($V2898)-VALUE(LEFT(W$1,FIND("-",W$1,1)-1))+1):$V2898,"&lt;0",INDEX($V:$V,ROW($V2898)-VALUE(LEFT(W$1,FIND("-",W$1,1)-1))+1):$V2898)/VALUE(LEFT(W$1,FIND("-",W$1,1)-1)))))))</f>
        <v>60</v>
      </c>
      <c r="Y2898">
        <f>IF(ROW($E2898)&lt;=VALUE(LEFT(Y$1,FIND("-",Y$1,1)-1)),0,MAX(INDEX(C:C,ROW(C2898)-VALUE(LEFT(Y$1,FIND("-",Y$1,1)-1))+1):C2898))</f>
        <v>0.16</v>
      </c>
      <c r="Z2898">
        <f>IF(ROW($E2898)&lt;=VALUE(LEFT(Z$1,FIND("-",Z$1,1)-1)),0,MIN(INDEX(D:D,ROW(D2898)-VALUE(LEFT(Z$1,FIND("-",Z$1,1)-1))+1):D2898))</f>
        <v>0.14499999999999999</v>
      </c>
      <c r="AA2898">
        <f t="shared" si="414"/>
        <v>66.666666666666657</v>
      </c>
      <c r="AB2898">
        <f>IF(ROW($AA2898)&lt;=VALUE(LEFT(AA$1,FIND("-",AA$1,1)-1))+VALUE(LEFT(AB$1,FIND("-",AB$1,1)-1)-1),0,AVERAGE(INDEX($AA:$AA,ROW($AA2898)-VALUE(LEFT(AB$1,FIND("-",AB$1,1)-1))+1):$AA2898))</f>
        <v>63.888888888888857</v>
      </c>
      <c r="AC2898">
        <f>IF(ROW($AA2898)&lt;=VALUE(LEFT(AA$1,FIND("-",AA$1,1)-1))+VALUE(LEFT(AB$1,FIND("-",AB$1,1)-1)-1)+VALUE(LEFT(AC$1,FIND("-",AC$1,1)-1)-1),0,AVERAGE(INDEX($AB:$AB,ROW($AB2898)-VALUE(LEFT(AC$1,FIND("-",AC$1,1)-1))+1):$AB2898))</f>
        <v>74.074074074074048</v>
      </c>
      <c r="AE2898">
        <f t="shared" si="411"/>
        <v>190444444</v>
      </c>
      <c r="AG2898" t="str">
        <f t="shared" si="413"/>
        <v>Sell</v>
      </c>
    </row>
    <row r="2899" spans="1:33" x14ac:dyDescent="0.25">
      <c r="A2899" s="6">
        <v>41200</v>
      </c>
      <c r="B2899">
        <v>0.155</v>
      </c>
      <c r="C2899">
        <v>0.16</v>
      </c>
      <c r="D2899">
        <v>0.155</v>
      </c>
      <c r="E2899">
        <v>0.16</v>
      </c>
      <c r="F2899">
        <v>0.128</v>
      </c>
      <c r="G2899">
        <v>417100</v>
      </c>
      <c r="I2899" t="str">
        <f t="shared" si="406"/>
        <v/>
      </c>
      <c r="J2899" t="str">
        <f t="shared" si="407"/>
        <v/>
      </c>
      <c r="K2899" t="str">
        <f t="shared" si="408"/>
        <v/>
      </c>
      <c r="M2899" s="11" t="str">
        <f t="shared" si="412"/>
        <v/>
      </c>
      <c r="O2899">
        <f>IF(ROW($E2899)&lt;=VALUE(LEFT(O$1,FIND("-",O$1,1)-1)),0,IF(ROW($E2899)=VALUE(LEFT(O$1,FIND("-",O$1,1)-1))+1,AVERAGE(INDEX($E:$E,ROW($E2899)-VALUE(LEFT(O$1,FIND("-",O$1,1)-1))):$E2899),($E2899*(2/(VALUE(LEFT(O$1,FIND("-",O$1,1)-1))+1)))+(O2898*(1-(2/(VALUE(LEFT(O$1,FIND("-",O$1,1)-1))+1))))))</f>
        <v>0.14774193263256646</v>
      </c>
      <c r="Q2899">
        <f>IF(ROW($E2899)&lt;=VALUE(LEFT(Q$1,FIND("-",Q$1,1)-1)),0,IF(ROW($E2899)=VALUE(LEFT(Q$1,FIND("-",Q$1,1)-1))+1,AVERAGE(INDEX($E:$E,ROW($E2899)-VALUE(LEFT(Q$1,FIND("-",Q$1,1)-1))):$E2899),($E2899*(2/(VALUE(LEFT(Q$1,FIND("-",Q$1,1)-1))+1)))+(Q2898*(1-(2/(VALUE(LEFT(Q$1,FIND("-",Q$1,1)-1))+1))))))</f>
        <v>0.15546478081755674</v>
      </c>
      <c r="R2899">
        <f>IF(ROW($E2899)&lt;=VALUE(LEFT(R$1,FIND("-",R$1,1)-1)),0,IF(ROW($E2899)=VALUE(LEFT(R$1,FIND("-",R$1,1)-1))+1,AVERAGE(INDEX($E:$E,ROW($E2899)-VALUE(LEFT(R$1,FIND("-",R$1,1)-1))):$E2899),($E2899*(2/(VALUE(LEFT(R$1,FIND("-",R$1,1)-1))+1)))+(R2898*(1-(2/(VALUE(LEFT(R$1,FIND("-",R$1,1)-1))+1))))))</f>
        <v>0.15275936237082668</v>
      </c>
      <c r="S2899">
        <f t="shared" si="409"/>
        <v>2.7054184467300568E-3</v>
      </c>
      <c r="T2899">
        <f>IF(ROW($E2899)&lt;=MAX(VALUE(LEFT(Q$1,FIND("-",Q$1,1)-1)),VALUE(LEFT(R$1,FIND("-",R$1,1)-1)))+VALUE(LEFT(T$1,FIND("-",T$1,1)-1))-1,0,IF(ROW($E2899)=MAX(VALUE(LEFT(Q$1,FIND("-",Q$1,1)-1)),VALUE(LEFT(R$1,FIND("-",R$1,1)-1)))+VALUE(LEFT(T$1,FIND("-",T$1,1)-1)),AVERAGE(INDEX($S:$S,ROW(S2899)-VALUE(LEFT(T$1,FIND("-",T$1,1)-1))+1):S2899),($S2899*(2/(VALUE(LEFT(T$1,FIND("-",T$1,1)-1))+1)))+(T2898*(1-(2/(VALUE(LEFT(T$1,FIND("-",T$1,1)-1))+1))))))</f>
        <v>2.7672941873847709E-3</v>
      </c>
      <c r="V2899">
        <f t="shared" si="410"/>
        <v>5.0000000000000044E-3</v>
      </c>
      <c r="W2899">
        <f>IF(ROW($E2899)&lt;=VALUE(LEFT(W$1,FIND("-",W$1,1)-1))+1,0,IF(ROW($E2898)=VALUE(LEFT(W$1,FIND("-",W$1,1)-1))+1,100-100/(1+ABS((SUMIF(INDEX($V:$V,ROW($V2899)-VALUE(LEFT(W$1,FIND("-",W$1,1)-1))+1):$V2899,"&gt;0",INDEX($V:$V,ROW($V2899)-VALUE(LEFT(W$1,FIND("-",W$1,1)-1))+1):$V2899)/COUNTIF(INDEX($V:$V,ROW($V2899)-VALUE(LEFT(W$1,FIND("-",W$1,1)-1))+1):$V2899,"&gt;0"))/(SUMIF(INDEX($V:$V,ROW($V2899)-VALUE(LEFT(W$1,FIND("-",W$1,1)-1))+1):$V2899,"&lt;0",INDEX($V:$V,ROW($V2899)-VALUE(LEFT(W$1,FIND("-",W$1,1)-1))+1):$V2899)/COUNTIF(INDEX($V:$V,ROW($V2899)-VALUE(LEFT(W$1,FIND("-",W$1,1)-1))+1):$V2899,"&lt;0")))),100-100/(1+ABS((SUMIF(INDEX($V:$V,ROW($V2899)-VALUE(LEFT(W$1,FIND("-",W$1,1)-1))+1):$V2899,"&gt;0",INDEX($V:$V,ROW($V2899)-VALUE(LEFT(W$1,FIND("-",W$1,1)-1))+1):$V2899)/VALUE(LEFT(W$1,FIND("-",W$1,1)-1)))/(SUMIF(INDEX($V:$V,ROW($V2899)-VALUE(LEFT(W$1,FIND("-",W$1,1)-1))+1):$V2899,"&lt;0",INDEX($V:$V,ROW($V2899)-VALUE(LEFT(W$1,FIND("-",W$1,1)-1))+1):$V2899)/VALUE(LEFT(W$1,FIND("-",W$1,1)-1)))))))</f>
        <v>60</v>
      </c>
      <c r="Y2899">
        <f>IF(ROW($E2899)&lt;=VALUE(LEFT(Y$1,FIND("-",Y$1,1)-1)),0,MAX(INDEX(C:C,ROW(C2899)-VALUE(LEFT(Y$1,FIND("-",Y$1,1)-1))+1):C2899))</f>
        <v>0.16</v>
      </c>
      <c r="Z2899">
        <f>IF(ROW($E2899)&lt;=VALUE(LEFT(Z$1,FIND("-",Z$1,1)-1)),0,MIN(INDEX(D:D,ROW(D2899)-VALUE(LEFT(Z$1,FIND("-",Z$1,1)-1))+1):D2899))</f>
        <v>0.14499999999999999</v>
      </c>
      <c r="AA2899">
        <f t="shared" si="414"/>
        <v>100</v>
      </c>
      <c r="AB2899">
        <f>IF(ROW($AA2899)&lt;=VALUE(LEFT(AA$1,FIND("-",AA$1,1)-1))+VALUE(LEFT(AB$1,FIND("-",AB$1,1)-1)-1),0,AVERAGE(INDEX($AA:$AA,ROW($AA2899)-VALUE(LEFT(AB$1,FIND("-",AB$1,1)-1))+1):$AA2899))</f>
        <v>72.2222222222222</v>
      </c>
      <c r="AC2899">
        <f>IF(ROW($AA2899)&lt;=VALUE(LEFT(AA$1,FIND("-",AA$1,1)-1))+VALUE(LEFT(AB$1,FIND("-",AB$1,1)-1)-1)+VALUE(LEFT(AC$1,FIND("-",AC$1,1)-1)-1),0,AVERAGE(INDEX($AB:$AB,ROW($AB2899)-VALUE(LEFT(AC$1,FIND("-",AC$1,1)-1))+1):$AB2899))</f>
        <v>70.370370370370338</v>
      </c>
      <c r="AE2899">
        <f t="shared" si="411"/>
        <v>190861544</v>
      </c>
      <c r="AG2899" t="str">
        <f t="shared" si="413"/>
        <v/>
      </c>
    </row>
    <row r="2900" spans="1:33" x14ac:dyDescent="0.25">
      <c r="A2900" s="6">
        <v>41201</v>
      </c>
      <c r="B2900">
        <v>0.155</v>
      </c>
      <c r="C2900">
        <v>0.16</v>
      </c>
      <c r="D2900">
        <v>0.155</v>
      </c>
      <c r="E2900">
        <v>0.155</v>
      </c>
      <c r="F2900">
        <v>0.124</v>
      </c>
      <c r="G2900">
        <v>110400</v>
      </c>
      <c r="I2900" t="str">
        <f t="shared" si="406"/>
        <v/>
      </c>
      <c r="J2900" t="str">
        <f t="shared" si="407"/>
        <v/>
      </c>
      <c r="K2900" t="str">
        <f t="shared" si="408"/>
        <v/>
      </c>
      <c r="M2900" s="11" t="str">
        <f t="shared" si="412"/>
        <v/>
      </c>
      <c r="O2900">
        <f>IF(ROW($E2900)&lt;=VALUE(LEFT(O$1,FIND("-",O$1,1)-1)),0,IF(ROW($E2900)=VALUE(LEFT(O$1,FIND("-",O$1,1)-1))+1,AVERAGE(INDEX($E:$E,ROW($E2900)-VALUE(LEFT(O$1,FIND("-",O$1,1)-1))):$E2900),($E2900*(2/(VALUE(LEFT(O$1,FIND("-",O$1,1)-1))+1)))+(O2899*(1-(2/(VALUE(LEFT(O$1,FIND("-",O$1,1)-1))+1))))))</f>
        <v>0.1478141522083618</v>
      </c>
      <c r="Q2900">
        <f>IF(ROW($E2900)&lt;=VALUE(LEFT(Q$1,FIND("-",Q$1,1)-1)),0,IF(ROW($E2900)=VALUE(LEFT(Q$1,FIND("-",Q$1,1)-1))+1,AVERAGE(INDEX($E:$E,ROW($E2900)-VALUE(LEFT(Q$1,FIND("-",Q$1,1)-1))):$E2900),($E2900*(2/(VALUE(LEFT(Q$1,FIND("-",Q$1,1)-1))+1)))+(Q2899*(1-(2/(VALUE(LEFT(Q$1,FIND("-",Q$1,1)-1))+1))))))</f>
        <v>0.15539327607639417</v>
      </c>
      <c r="R2900">
        <f>IF(ROW($E2900)&lt;=VALUE(LEFT(R$1,FIND("-",R$1,1)-1)),0,IF(ROW($E2900)=VALUE(LEFT(R$1,FIND("-",R$1,1)-1))+1,AVERAGE(INDEX($E:$E,ROW($E2900)-VALUE(LEFT(R$1,FIND("-",R$1,1)-1))):$E2900),($E2900*(2/(VALUE(LEFT(R$1,FIND("-",R$1,1)-1))+1)))+(R2899*(1-(2/(VALUE(LEFT(R$1,FIND("-",R$1,1)-1))+1))))))</f>
        <v>0.15292533552854323</v>
      </c>
      <c r="S2900">
        <f t="shared" si="409"/>
        <v>2.4679405478509331E-3</v>
      </c>
      <c r="T2900">
        <f>IF(ROW($E2900)&lt;=MAX(VALUE(LEFT(Q$1,FIND("-",Q$1,1)-1)),VALUE(LEFT(R$1,FIND("-",R$1,1)-1)))+VALUE(LEFT(T$1,FIND("-",T$1,1)-1))-1,0,IF(ROW($E2900)=MAX(VALUE(LEFT(Q$1,FIND("-",Q$1,1)-1)),VALUE(LEFT(R$1,FIND("-",R$1,1)-1)))+VALUE(LEFT(T$1,FIND("-",T$1,1)-1)),AVERAGE(INDEX($S:$S,ROW(S2900)-VALUE(LEFT(T$1,FIND("-",T$1,1)-1))+1):S2900),($S2900*(2/(VALUE(LEFT(T$1,FIND("-",T$1,1)-1))+1)))+(T2899*(1-(2/(VALUE(LEFT(T$1,FIND("-",T$1,1)-1))+1))))))</f>
        <v>2.7074234594780034E-3</v>
      </c>
      <c r="V2900">
        <f t="shared" si="410"/>
        <v>-5.0000000000000044E-3</v>
      </c>
      <c r="W2900">
        <f>IF(ROW($E2900)&lt;=VALUE(LEFT(W$1,FIND("-",W$1,1)-1))+1,0,IF(ROW($E2899)=VALUE(LEFT(W$1,FIND("-",W$1,1)-1))+1,100-100/(1+ABS((SUMIF(INDEX($V:$V,ROW($V2900)-VALUE(LEFT(W$1,FIND("-",W$1,1)-1))+1):$V2900,"&gt;0",INDEX($V:$V,ROW($V2900)-VALUE(LEFT(W$1,FIND("-",W$1,1)-1))+1):$V2900)/COUNTIF(INDEX($V:$V,ROW($V2900)-VALUE(LEFT(W$1,FIND("-",W$1,1)-1))+1):$V2900,"&gt;0"))/(SUMIF(INDEX($V:$V,ROW($V2900)-VALUE(LEFT(W$1,FIND("-",W$1,1)-1))+1):$V2900,"&lt;0",INDEX($V:$V,ROW($V2900)-VALUE(LEFT(W$1,FIND("-",W$1,1)-1))+1):$V2900)/COUNTIF(INDEX($V:$V,ROW($V2900)-VALUE(LEFT(W$1,FIND("-",W$1,1)-1))+1):$V2900,"&lt;0")))),100-100/(1+ABS((SUMIF(INDEX($V:$V,ROW($V2900)-VALUE(LEFT(W$1,FIND("-",W$1,1)-1))+1):$V2900,"&gt;0",INDEX($V:$V,ROW($V2900)-VALUE(LEFT(W$1,FIND("-",W$1,1)-1))+1):$V2900)/VALUE(LEFT(W$1,FIND("-",W$1,1)-1)))/(SUMIF(INDEX($V:$V,ROW($V2900)-VALUE(LEFT(W$1,FIND("-",W$1,1)-1))+1):$V2900,"&lt;0",INDEX($V:$V,ROW($V2900)-VALUE(LEFT(W$1,FIND("-",W$1,1)-1))+1):$V2900)/VALUE(LEFT(W$1,FIND("-",W$1,1)-1)))))))</f>
        <v>54.545454545454547</v>
      </c>
      <c r="Y2900">
        <f>IF(ROW($E2900)&lt;=VALUE(LEFT(Y$1,FIND("-",Y$1,1)-1)),0,MAX(INDEX(C:C,ROW(C2900)-VALUE(LEFT(Y$1,FIND("-",Y$1,1)-1))+1):C2900))</f>
        <v>0.16</v>
      </c>
      <c r="Z2900">
        <f>IF(ROW($E2900)&lt;=VALUE(LEFT(Z$1,FIND("-",Z$1,1)-1)),0,MIN(INDEX(D:D,ROW(D2900)-VALUE(LEFT(Z$1,FIND("-",Z$1,1)-1))+1):D2900))</f>
        <v>0.15</v>
      </c>
      <c r="AA2900">
        <f t="shared" si="414"/>
        <v>50</v>
      </c>
      <c r="AB2900">
        <f>IF(ROW($AA2900)&lt;=VALUE(LEFT(AA$1,FIND("-",AA$1,1)-1))+VALUE(LEFT(AB$1,FIND("-",AB$1,1)-1)-1),0,AVERAGE(INDEX($AA:$AA,ROW($AA2900)-VALUE(LEFT(AB$1,FIND("-",AB$1,1)-1))+1):$AA2900))</f>
        <v>72.222222222222214</v>
      </c>
      <c r="AC2900">
        <f>IF(ROW($AA2900)&lt;=VALUE(LEFT(AA$1,FIND("-",AA$1,1)-1))+VALUE(LEFT(AB$1,FIND("-",AB$1,1)-1)-1)+VALUE(LEFT(AC$1,FIND("-",AC$1,1)-1)-1),0,AVERAGE(INDEX($AB:$AB,ROW($AB2900)-VALUE(LEFT(AC$1,FIND("-",AC$1,1)-1))+1):$AB2900))</f>
        <v>69.444444444444414</v>
      </c>
      <c r="AE2900">
        <f t="shared" si="411"/>
        <v>190751144</v>
      </c>
      <c r="AG2900" t="str">
        <f t="shared" si="413"/>
        <v/>
      </c>
    </row>
    <row r="2901" spans="1:33" x14ac:dyDescent="0.25">
      <c r="A2901" s="6">
        <v>41204</v>
      </c>
      <c r="B2901">
        <v>0.155</v>
      </c>
      <c r="C2901">
        <v>0.16</v>
      </c>
      <c r="D2901">
        <v>0.155</v>
      </c>
      <c r="E2901">
        <v>0.16</v>
      </c>
      <c r="F2901">
        <v>0.128</v>
      </c>
      <c r="G2901">
        <v>691100</v>
      </c>
      <c r="I2901" t="str">
        <f t="shared" si="406"/>
        <v/>
      </c>
      <c r="J2901" t="str">
        <f t="shared" si="407"/>
        <v/>
      </c>
      <c r="K2901" t="str">
        <f t="shared" si="408"/>
        <v/>
      </c>
      <c r="M2901" s="11" t="str">
        <f t="shared" si="412"/>
        <v/>
      </c>
      <c r="O2901">
        <f>IF(ROW($E2901)&lt;=VALUE(LEFT(O$1,FIND("-",O$1,1)-1)),0,IF(ROW($E2901)=VALUE(LEFT(O$1,FIND("-",O$1,1)-1))+1,AVERAGE(INDEX($E:$E,ROW($E2901)-VALUE(LEFT(O$1,FIND("-",O$1,1)-1))):$E2901),($E2901*(2/(VALUE(LEFT(O$1,FIND("-",O$1,1)-1))+1)))+(O2900*(1-(2/(VALUE(LEFT(O$1,FIND("-",O$1,1)-1))+1))))))</f>
        <v>0.14793540442519404</v>
      </c>
      <c r="Q2901">
        <f>IF(ROW($E2901)&lt;=VALUE(LEFT(Q$1,FIND("-",Q$1,1)-1)),0,IF(ROW($E2901)=VALUE(LEFT(Q$1,FIND("-",Q$1,1)-1))+1,AVERAGE(INDEX($E:$E,ROW($E2901)-VALUE(LEFT(Q$1,FIND("-",Q$1,1)-1))):$E2901),($E2901*(2/(VALUE(LEFT(Q$1,FIND("-",Q$1,1)-1))+1)))+(Q2900*(1-(2/(VALUE(LEFT(Q$1,FIND("-",Q$1,1)-1))+1))))))</f>
        <v>0.15610200283387199</v>
      </c>
      <c r="R2901">
        <f>IF(ROW($E2901)&lt;=VALUE(LEFT(R$1,FIND("-",R$1,1)-1)),0,IF(ROW($E2901)=VALUE(LEFT(R$1,FIND("-",R$1,1)-1))+1,AVERAGE(INDEX($E:$E,ROW($E2901)-VALUE(LEFT(R$1,FIND("-",R$1,1)-1))):$E2901),($E2901*(2/(VALUE(LEFT(R$1,FIND("-",R$1,1)-1))+1)))+(R2900*(1-(2/(VALUE(LEFT(R$1,FIND("-",R$1,1)-1))+1))))))</f>
        <v>0.15344938474865116</v>
      </c>
      <c r="S2901">
        <f t="shared" si="409"/>
        <v>2.6526180852208259E-3</v>
      </c>
      <c r="T2901">
        <f>IF(ROW($E2901)&lt;=MAX(VALUE(LEFT(Q$1,FIND("-",Q$1,1)-1)),VALUE(LEFT(R$1,FIND("-",R$1,1)-1)))+VALUE(LEFT(T$1,FIND("-",T$1,1)-1))-1,0,IF(ROW($E2901)=MAX(VALUE(LEFT(Q$1,FIND("-",Q$1,1)-1)),VALUE(LEFT(R$1,FIND("-",R$1,1)-1)))+VALUE(LEFT(T$1,FIND("-",T$1,1)-1)),AVERAGE(INDEX($S:$S,ROW(S2901)-VALUE(LEFT(T$1,FIND("-",T$1,1)-1))+1):S2901),($S2901*(2/(VALUE(LEFT(T$1,FIND("-",T$1,1)-1))+1)))+(T2900*(1-(2/(VALUE(LEFT(T$1,FIND("-",T$1,1)-1))+1))))))</f>
        <v>2.6964623846265677E-3</v>
      </c>
      <c r="V2901">
        <f t="shared" si="410"/>
        <v>5.0000000000000044E-3</v>
      </c>
      <c r="W2901">
        <f>IF(ROW($E2901)&lt;=VALUE(LEFT(W$1,FIND("-",W$1,1)-1))+1,0,IF(ROW($E2900)=VALUE(LEFT(W$1,FIND("-",W$1,1)-1))+1,100-100/(1+ABS((SUMIF(INDEX($V:$V,ROW($V2901)-VALUE(LEFT(W$1,FIND("-",W$1,1)-1))+1):$V2901,"&gt;0",INDEX($V:$V,ROW($V2901)-VALUE(LEFT(W$1,FIND("-",W$1,1)-1))+1):$V2901)/COUNTIF(INDEX($V:$V,ROW($V2901)-VALUE(LEFT(W$1,FIND("-",W$1,1)-1))+1):$V2901,"&gt;0"))/(SUMIF(INDEX($V:$V,ROW($V2901)-VALUE(LEFT(W$1,FIND("-",W$1,1)-1))+1):$V2901,"&lt;0",INDEX($V:$V,ROW($V2901)-VALUE(LEFT(W$1,FIND("-",W$1,1)-1))+1):$V2901)/COUNTIF(INDEX($V:$V,ROW($V2901)-VALUE(LEFT(W$1,FIND("-",W$1,1)-1))+1):$V2901,"&lt;0")))),100-100/(1+ABS((SUMIF(INDEX($V:$V,ROW($V2901)-VALUE(LEFT(W$1,FIND("-",W$1,1)-1))+1):$V2901,"&gt;0",INDEX($V:$V,ROW($V2901)-VALUE(LEFT(W$1,FIND("-",W$1,1)-1))+1):$V2901)/VALUE(LEFT(W$1,FIND("-",W$1,1)-1)))/(SUMIF(INDEX($V:$V,ROW($V2901)-VALUE(LEFT(W$1,FIND("-",W$1,1)-1))+1):$V2901,"&lt;0",INDEX($V:$V,ROW($V2901)-VALUE(LEFT(W$1,FIND("-",W$1,1)-1))+1):$V2901)/VALUE(LEFT(W$1,FIND("-",W$1,1)-1)))))))</f>
        <v>58.333333333333329</v>
      </c>
      <c r="Y2901">
        <f>IF(ROW($E2901)&lt;=VALUE(LEFT(Y$1,FIND("-",Y$1,1)-1)),0,MAX(INDEX(C:C,ROW(C2901)-VALUE(LEFT(Y$1,FIND("-",Y$1,1)-1))+1):C2901))</f>
        <v>0.16</v>
      </c>
      <c r="Z2901">
        <f>IF(ROW($E2901)&lt;=VALUE(LEFT(Z$1,FIND("-",Z$1,1)-1)),0,MIN(INDEX(D:D,ROW(D2901)-VALUE(LEFT(Z$1,FIND("-",Z$1,1)-1))+1):D2901))</f>
        <v>0.15</v>
      </c>
      <c r="AA2901">
        <f t="shared" si="414"/>
        <v>100</v>
      </c>
      <c r="AB2901">
        <f>IF(ROW($AA2901)&lt;=VALUE(LEFT(AA$1,FIND("-",AA$1,1)-1))+VALUE(LEFT(AB$1,FIND("-",AB$1,1)-1)-1),0,AVERAGE(INDEX($AA:$AA,ROW($AA2901)-VALUE(LEFT(AB$1,FIND("-",AB$1,1)-1))+1):$AA2901))</f>
        <v>83.333333333333329</v>
      </c>
      <c r="AC2901">
        <f>IF(ROW($AA2901)&lt;=VALUE(LEFT(AA$1,FIND("-",AA$1,1)-1))+VALUE(LEFT(AB$1,FIND("-",AB$1,1)-1)-1)+VALUE(LEFT(AC$1,FIND("-",AC$1,1)-1)-1),0,AVERAGE(INDEX($AB:$AB,ROW($AB2901)-VALUE(LEFT(AC$1,FIND("-",AC$1,1)-1))+1):$AB2901))</f>
        <v>75.92592592592591</v>
      </c>
      <c r="AE2901">
        <f t="shared" si="411"/>
        <v>191442244</v>
      </c>
      <c r="AG2901" t="str">
        <f t="shared" si="413"/>
        <v/>
      </c>
    </row>
    <row r="2902" spans="1:33" x14ac:dyDescent="0.25">
      <c r="A2902" s="6">
        <v>41205</v>
      </c>
      <c r="B2902">
        <v>0.155</v>
      </c>
      <c r="C2902">
        <v>0.16500000000000001</v>
      </c>
      <c r="D2902">
        <v>0.155</v>
      </c>
      <c r="E2902">
        <v>0.16500000000000001</v>
      </c>
      <c r="F2902">
        <v>0.13200000000000001</v>
      </c>
      <c r="G2902">
        <v>805000</v>
      </c>
      <c r="I2902" t="str">
        <f t="shared" si="406"/>
        <v>Bullish</v>
      </c>
      <c r="J2902" t="str">
        <f t="shared" si="407"/>
        <v/>
      </c>
      <c r="K2902" t="str">
        <f t="shared" si="408"/>
        <v/>
      </c>
      <c r="M2902" s="11" t="str">
        <f t="shared" si="412"/>
        <v/>
      </c>
      <c r="O2902">
        <f>IF(ROW($E2902)&lt;=VALUE(LEFT(O$1,FIND("-",O$1,1)-1)),0,IF(ROW($E2902)=VALUE(LEFT(O$1,FIND("-",O$1,1)-1))+1,AVERAGE(INDEX($E:$E,ROW($E2902)-VALUE(LEFT(O$1,FIND("-",O$1,1)-1))):$E2902),($E2902*(2/(VALUE(LEFT(O$1,FIND("-",O$1,1)-1))+1)))+(O2901*(1-(2/(VALUE(LEFT(O$1,FIND("-",O$1,1)-1))+1))))))</f>
        <v>0.14810520139608765</v>
      </c>
      <c r="Q2902">
        <f>IF(ROW($E2902)&lt;=VALUE(LEFT(Q$1,FIND("-",Q$1,1)-1)),0,IF(ROW($E2902)=VALUE(LEFT(Q$1,FIND("-",Q$1,1)-1))+1,AVERAGE(INDEX($E:$E,ROW($E2902)-VALUE(LEFT(Q$1,FIND("-",Q$1,1)-1))):$E2902),($E2902*(2/(VALUE(LEFT(Q$1,FIND("-",Q$1,1)-1))+1)))+(Q2901*(1-(2/(VALUE(LEFT(Q$1,FIND("-",Q$1,1)-1))+1))))))</f>
        <v>0.15747092547481475</v>
      </c>
      <c r="R2902">
        <f>IF(ROW($E2902)&lt;=VALUE(LEFT(R$1,FIND("-",R$1,1)-1)),0,IF(ROW($E2902)=VALUE(LEFT(R$1,FIND("-",R$1,1)-1))+1,AVERAGE(INDEX($E:$E,ROW($E2902)-VALUE(LEFT(R$1,FIND("-",R$1,1)-1))):$E2902),($E2902*(2/(VALUE(LEFT(R$1,FIND("-",R$1,1)-1))+1)))+(R2901*(1-(2/(VALUE(LEFT(R$1,FIND("-",R$1,1)-1))+1))))))</f>
        <v>0.15430498587838071</v>
      </c>
      <c r="S2902">
        <f t="shared" si="409"/>
        <v>3.1659395964340475E-3</v>
      </c>
      <c r="T2902">
        <f>IF(ROW($E2902)&lt;=MAX(VALUE(LEFT(Q$1,FIND("-",Q$1,1)-1)),VALUE(LEFT(R$1,FIND("-",R$1,1)-1)))+VALUE(LEFT(T$1,FIND("-",T$1,1)-1))-1,0,IF(ROW($E2902)=MAX(VALUE(LEFT(Q$1,FIND("-",Q$1,1)-1)),VALUE(LEFT(R$1,FIND("-",R$1,1)-1)))+VALUE(LEFT(T$1,FIND("-",T$1,1)-1)),AVERAGE(INDEX($S:$S,ROW(S2902)-VALUE(LEFT(T$1,FIND("-",T$1,1)-1))+1):S2902),($S2902*(2/(VALUE(LEFT(T$1,FIND("-",T$1,1)-1))+1)))+(T2901*(1-(2/(VALUE(LEFT(T$1,FIND("-",T$1,1)-1))+1))))))</f>
        <v>2.7903578269880642E-3</v>
      </c>
      <c r="V2902">
        <f t="shared" si="410"/>
        <v>5.0000000000000044E-3</v>
      </c>
      <c r="W2902">
        <f>IF(ROW($E2902)&lt;=VALUE(LEFT(W$1,FIND("-",W$1,1)-1))+1,0,IF(ROW($E2901)=VALUE(LEFT(W$1,FIND("-",W$1,1)-1))+1,100-100/(1+ABS((SUMIF(INDEX($V:$V,ROW($V2902)-VALUE(LEFT(W$1,FIND("-",W$1,1)-1))+1):$V2902,"&gt;0",INDEX($V:$V,ROW($V2902)-VALUE(LEFT(W$1,FIND("-",W$1,1)-1))+1):$V2902)/COUNTIF(INDEX($V:$V,ROW($V2902)-VALUE(LEFT(W$1,FIND("-",W$1,1)-1))+1):$V2902,"&gt;0"))/(SUMIF(INDEX($V:$V,ROW($V2902)-VALUE(LEFT(W$1,FIND("-",W$1,1)-1))+1):$V2902,"&lt;0",INDEX($V:$V,ROW($V2902)-VALUE(LEFT(W$1,FIND("-",W$1,1)-1))+1):$V2902)/COUNTIF(INDEX($V:$V,ROW($V2902)-VALUE(LEFT(W$1,FIND("-",W$1,1)-1))+1):$V2902,"&lt;0")))),100-100/(1+ABS((SUMIF(INDEX($V:$V,ROW($V2902)-VALUE(LEFT(W$1,FIND("-",W$1,1)-1))+1):$V2902,"&gt;0",INDEX($V:$V,ROW($V2902)-VALUE(LEFT(W$1,FIND("-",W$1,1)-1))+1):$V2902)/VALUE(LEFT(W$1,FIND("-",W$1,1)-1)))/(SUMIF(INDEX($V:$V,ROW($V2902)-VALUE(LEFT(W$1,FIND("-",W$1,1)-1))+1):$V2902,"&lt;0",INDEX($V:$V,ROW($V2902)-VALUE(LEFT(W$1,FIND("-",W$1,1)-1))+1):$V2902)/VALUE(LEFT(W$1,FIND("-",W$1,1)-1)))))))</f>
        <v>54.545454545454547</v>
      </c>
      <c r="Y2902">
        <f>IF(ROW($E2902)&lt;=VALUE(LEFT(Y$1,FIND("-",Y$1,1)-1)),0,MAX(INDEX(C:C,ROW(C2902)-VALUE(LEFT(Y$1,FIND("-",Y$1,1)-1))+1):C2902))</f>
        <v>0.16500000000000001</v>
      </c>
      <c r="Z2902">
        <f>IF(ROW($E2902)&lt;=VALUE(LEFT(Z$1,FIND("-",Z$1,1)-1)),0,MIN(INDEX(D:D,ROW(D2902)-VALUE(LEFT(Z$1,FIND("-",Z$1,1)-1))+1):D2902))</f>
        <v>0.15</v>
      </c>
      <c r="AA2902">
        <f t="shared" si="414"/>
        <v>100</v>
      </c>
      <c r="AB2902">
        <f>IF(ROW($AA2902)&lt;=VALUE(LEFT(AA$1,FIND("-",AA$1,1)-1))+VALUE(LEFT(AB$1,FIND("-",AB$1,1)-1)-1),0,AVERAGE(INDEX($AA:$AA,ROW($AA2902)-VALUE(LEFT(AB$1,FIND("-",AB$1,1)-1))+1):$AA2902))</f>
        <v>83.333333333333329</v>
      </c>
      <c r="AC2902">
        <f>IF(ROW($AA2902)&lt;=VALUE(LEFT(AA$1,FIND("-",AA$1,1)-1))+VALUE(LEFT(AB$1,FIND("-",AB$1,1)-1)-1)+VALUE(LEFT(AC$1,FIND("-",AC$1,1)-1)-1),0,AVERAGE(INDEX($AB:$AB,ROW($AB2902)-VALUE(LEFT(AC$1,FIND("-",AC$1,1)-1))+1):$AB2902))</f>
        <v>79.629629629629619</v>
      </c>
      <c r="AE2902">
        <f t="shared" si="411"/>
        <v>192247244</v>
      </c>
      <c r="AG2902" t="str">
        <f t="shared" si="413"/>
        <v/>
      </c>
    </row>
    <row r="2903" spans="1:33" x14ac:dyDescent="0.25">
      <c r="A2903" s="6">
        <v>41206</v>
      </c>
      <c r="B2903">
        <v>0.16</v>
      </c>
      <c r="C2903">
        <v>0.16500000000000001</v>
      </c>
      <c r="D2903">
        <v>0.16</v>
      </c>
      <c r="E2903">
        <v>0.16500000000000001</v>
      </c>
      <c r="F2903">
        <v>0.13200000000000001</v>
      </c>
      <c r="G2903">
        <v>415900</v>
      </c>
      <c r="I2903" t="str">
        <f t="shared" si="406"/>
        <v/>
      </c>
      <c r="J2903" t="str">
        <f t="shared" si="407"/>
        <v/>
      </c>
      <c r="K2903" t="str">
        <f t="shared" si="408"/>
        <v>Overbought Below %D</v>
      </c>
      <c r="M2903" s="11" t="str">
        <f t="shared" si="412"/>
        <v/>
      </c>
      <c r="O2903">
        <f>IF(ROW($E2903)&lt;=VALUE(LEFT(O$1,FIND("-",O$1,1)-1)),0,IF(ROW($E2903)=VALUE(LEFT(O$1,FIND("-",O$1,1)-1))+1,AVERAGE(INDEX($E:$E,ROW($E2903)-VALUE(LEFT(O$1,FIND("-",O$1,1)-1))):$E2903),($E2903*(2/(VALUE(LEFT(O$1,FIND("-",O$1,1)-1))+1)))+(O2902*(1-(2/(VALUE(LEFT(O$1,FIND("-",O$1,1)-1))+1))))))</f>
        <v>0.14827330884488282</v>
      </c>
      <c r="Q2903">
        <f>IF(ROW($E2903)&lt;=VALUE(LEFT(Q$1,FIND("-",Q$1,1)-1)),0,IF(ROW($E2903)=VALUE(LEFT(Q$1,FIND("-",Q$1,1)-1))+1,AVERAGE(INDEX($E:$E,ROW($E2903)-VALUE(LEFT(Q$1,FIND("-",Q$1,1)-1))):$E2903),($E2903*(2/(VALUE(LEFT(Q$1,FIND("-",Q$1,1)-1))+1)))+(Q2902*(1-(2/(VALUE(LEFT(Q$1,FIND("-",Q$1,1)-1))+1))))))</f>
        <v>0.15862924463253558</v>
      </c>
      <c r="R2903">
        <f>IF(ROW($E2903)&lt;=VALUE(LEFT(R$1,FIND("-",R$1,1)-1)),0,IF(ROW($E2903)=VALUE(LEFT(R$1,FIND("-",R$1,1)-1))+1,AVERAGE(INDEX($E:$E,ROW($E2903)-VALUE(LEFT(R$1,FIND("-",R$1,1)-1))):$E2903),($E2903*(2/(VALUE(LEFT(R$1,FIND("-",R$1,1)-1))+1)))+(R2902*(1-(2/(VALUE(LEFT(R$1,FIND("-",R$1,1)-1))+1))))))</f>
        <v>0.15509720914664879</v>
      </c>
      <c r="S2903">
        <f t="shared" si="409"/>
        <v>3.5320354858867919E-3</v>
      </c>
      <c r="T2903">
        <f>IF(ROW($E2903)&lt;=MAX(VALUE(LEFT(Q$1,FIND("-",Q$1,1)-1)),VALUE(LEFT(R$1,FIND("-",R$1,1)-1)))+VALUE(LEFT(T$1,FIND("-",T$1,1)-1))-1,0,IF(ROW($E2903)=MAX(VALUE(LEFT(Q$1,FIND("-",Q$1,1)-1)),VALUE(LEFT(R$1,FIND("-",R$1,1)-1)))+VALUE(LEFT(T$1,FIND("-",T$1,1)-1)),AVERAGE(INDEX($S:$S,ROW(S2903)-VALUE(LEFT(T$1,FIND("-",T$1,1)-1))+1):S2903),($S2903*(2/(VALUE(LEFT(T$1,FIND("-",T$1,1)-1))+1)))+(T2902*(1-(2/(VALUE(LEFT(T$1,FIND("-",T$1,1)-1))+1))))))</f>
        <v>2.9386933587678098E-3</v>
      </c>
      <c r="V2903">
        <f t="shared" si="410"/>
        <v>0</v>
      </c>
      <c r="W2903">
        <f>IF(ROW($E2903)&lt;=VALUE(LEFT(W$1,FIND("-",W$1,1)-1))+1,0,IF(ROW($E2902)=VALUE(LEFT(W$1,FIND("-",W$1,1)-1))+1,100-100/(1+ABS((SUMIF(INDEX($V:$V,ROW($V2903)-VALUE(LEFT(W$1,FIND("-",W$1,1)-1))+1):$V2903,"&gt;0",INDEX($V:$V,ROW($V2903)-VALUE(LEFT(W$1,FIND("-",W$1,1)-1))+1):$V2903)/COUNTIF(INDEX($V:$V,ROW($V2903)-VALUE(LEFT(W$1,FIND("-",W$1,1)-1))+1):$V2903,"&gt;0"))/(SUMIF(INDEX($V:$V,ROW($V2903)-VALUE(LEFT(W$1,FIND("-",W$1,1)-1))+1):$V2903,"&lt;0",INDEX($V:$V,ROW($V2903)-VALUE(LEFT(W$1,FIND("-",W$1,1)-1))+1):$V2903)/COUNTIF(INDEX($V:$V,ROW($V2903)-VALUE(LEFT(W$1,FIND("-",W$1,1)-1))+1):$V2903,"&lt;0")))),100-100/(1+ABS((SUMIF(INDEX($V:$V,ROW($V2903)-VALUE(LEFT(W$1,FIND("-",W$1,1)-1))+1):$V2903,"&gt;0",INDEX($V:$V,ROW($V2903)-VALUE(LEFT(W$1,FIND("-",W$1,1)-1))+1):$V2903)/VALUE(LEFT(W$1,FIND("-",W$1,1)-1)))/(SUMIF(INDEX($V:$V,ROW($V2903)-VALUE(LEFT(W$1,FIND("-",W$1,1)-1))+1):$V2903,"&lt;0",INDEX($V:$V,ROW($V2903)-VALUE(LEFT(W$1,FIND("-",W$1,1)-1))+1):$V2903)/VALUE(LEFT(W$1,FIND("-",W$1,1)-1)))))))</f>
        <v>60</v>
      </c>
      <c r="Y2903">
        <f>IF(ROW($E2903)&lt;=VALUE(LEFT(Y$1,FIND("-",Y$1,1)-1)),0,MAX(INDEX(C:C,ROW(C2903)-VALUE(LEFT(Y$1,FIND("-",Y$1,1)-1))+1):C2903))</f>
        <v>0.16500000000000001</v>
      </c>
      <c r="Z2903">
        <f>IF(ROW($E2903)&lt;=VALUE(LEFT(Z$1,FIND("-",Z$1,1)-1)),0,MIN(INDEX(D:D,ROW(D2903)-VALUE(LEFT(Z$1,FIND("-",Z$1,1)-1))+1):D2903))</f>
        <v>0.15</v>
      </c>
      <c r="AA2903">
        <f t="shared" si="414"/>
        <v>100</v>
      </c>
      <c r="AB2903">
        <f>IF(ROW($AA2903)&lt;=VALUE(LEFT(AA$1,FIND("-",AA$1,1)-1))+VALUE(LEFT(AB$1,FIND("-",AB$1,1)-1)-1),0,AVERAGE(INDEX($AA:$AA,ROW($AA2903)-VALUE(LEFT(AB$1,FIND("-",AB$1,1)-1))+1):$AA2903))</f>
        <v>100</v>
      </c>
      <c r="AC2903">
        <f>IF(ROW($AA2903)&lt;=VALUE(LEFT(AA$1,FIND("-",AA$1,1)-1))+VALUE(LEFT(AB$1,FIND("-",AB$1,1)-1)-1)+VALUE(LEFT(AC$1,FIND("-",AC$1,1)-1)-1),0,AVERAGE(INDEX($AB:$AB,ROW($AB2903)-VALUE(LEFT(AC$1,FIND("-",AC$1,1)-1))+1):$AB2903))</f>
        <v>88.888888888888872</v>
      </c>
      <c r="AE2903">
        <f t="shared" si="411"/>
        <v>192247244</v>
      </c>
      <c r="AG2903" t="str">
        <f t="shared" si="413"/>
        <v/>
      </c>
    </row>
    <row r="2904" spans="1:33" x14ac:dyDescent="0.25">
      <c r="A2904" s="6">
        <v>41207</v>
      </c>
      <c r="B2904">
        <v>0.16</v>
      </c>
      <c r="C2904">
        <v>0.16500000000000001</v>
      </c>
      <c r="D2904">
        <v>0.16</v>
      </c>
      <c r="E2904">
        <v>0.16500000000000001</v>
      </c>
      <c r="F2904">
        <v>0.13200000000000001</v>
      </c>
      <c r="G2904">
        <v>540200</v>
      </c>
      <c r="I2904" t="str">
        <f t="shared" si="406"/>
        <v/>
      </c>
      <c r="J2904" t="str">
        <f t="shared" si="407"/>
        <v/>
      </c>
      <c r="K2904" t="str">
        <f t="shared" si="408"/>
        <v>Overbought Below %D</v>
      </c>
      <c r="M2904" s="11" t="str">
        <f t="shared" si="412"/>
        <v/>
      </c>
      <c r="O2904">
        <f>IF(ROW($E2904)&lt;=VALUE(LEFT(O$1,FIND("-",O$1,1)-1)),0,IF(ROW($E2904)=VALUE(LEFT(O$1,FIND("-",O$1,1)-1))+1,AVERAGE(INDEX($E:$E,ROW($E2904)-VALUE(LEFT(O$1,FIND("-",O$1,1)-1))):$E2904),($E2904*(2/(VALUE(LEFT(O$1,FIND("-",O$1,1)-1))+1)))+(O2903*(1-(2/(VALUE(LEFT(O$1,FIND("-",O$1,1)-1))+1))))))</f>
        <v>0.1484397435827447</v>
      </c>
      <c r="Q2904">
        <f>IF(ROW($E2904)&lt;=VALUE(LEFT(Q$1,FIND("-",Q$1,1)-1)),0,IF(ROW($E2904)=VALUE(LEFT(Q$1,FIND("-",Q$1,1)-1))+1,AVERAGE(INDEX($E:$E,ROW($E2904)-VALUE(LEFT(Q$1,FIND("-",Q$1,1)-1))):$E2904),($E2904*(2/(VALUE(LEFT(Q$1,FIND("-",Q$1,1)-1))+1)))+(Q2903*(1-(2/(VALUE(LEFT(Q$1,FIND("-",Q$1,1)-1))+1))))))</f>
        <v>0.15960936084291474</v>
      </c>
      <c r="R2904">
        <f>IF(ROW($E2904)&lt;=VALUE(LEFT(R$1,FIND("-",R$1,1)-1)),0,IF(ROW($E2904)=VALUE(LEFT(R$1,FIND("-",R$1,1)-1))+1,AVERAGE(INDEX($E:$E,ROW($E2904)-VALUE(LEFT(R$1,FIND("-",R$1,1)-1))):$E2904),($E2904*(2/(VALUE(LEFT(R$1,FIND("-",R$1,1)-1))+1)))+(R2903*(1-(2/(VALUE(LEFT(R$1,FIND("-",R$1,1)-1))+1))))))</f>
        <v>0.15583074920985998</v>
      </c>
      <c r="S2904">
        <f t="shared" si="409"/>
        <v>3.7786116330547626E-3</v>
      </c>
      <c r="T2904">
        <f>IF(ROW($E2904)&lt;=MAX(VALUE(LEFT(Q$1,FIND("-",Q$1,1)-1)),VALUE(LEFT(R$1,FIND("-",R$1,1)-1)))+VALUE(LEFT(T$1,FIND("-",T$1,1)-1))-1,0,IF(ROW($E2904)=MAX(VALUE(LEFT(Q$1,FIND("-",Q$1,1)-1)),VALUE(LEFT(R$1,FIND("-",R$1,1)-1)))+VALUE(LEFT(T$1,FIND("-",T$1,1)-1)),AVERAGE(INDEX($S:$S,ROW(S2904)-VALUE(LEFT(T$1,FIND("-",T$1,1)-1))+1):S2904),($S2904*(2/(VALUE(LEFT(T$1,FIND("-",T$1,1)-1))+1)))+(T2903*(1-(2/(VALUE(LEFT(T$1,FIND("-",T$1,1)-1))+1))))))</f>
        <v>3.1066770136252008E-3</v>
      </c>
      <c r="V2904">
        <f t="shared" si="410"/>
        <v>0</v>
      </c>
      <c r="W2904">
        <f>IF(ROW($E2904)&lt;=VALUE(LEFT(W$1,FIND("-",W$1,1)-1))+1,0,IF(ROW($E2903)=VALUE(LEFT(W$1,FIND("-",W$1,1)-1))+1,100-100/(1+ABS((SUMIF(INDEX($V:$V,ROW($V2904)-VALUE(LEFT(W$1,FIND("-",W$1,1)-1))+1):$V2904,"&gt;0",INDEX($V:$V,ROW($V2904)-VALUE(LEFT(W$1,FIND("-",W$1,1)-1))+1):$V2904)/COUNTIF(INDEX($V:$V,ROW($V2904)-VALUE(LEFT(W$1,FIND("-",W$1,1)-1))+1):$V2904,"&gt;0"))/(SUMIF(INDEX($V:$V,ROW($V2904)-VALUE(LEFT(W$1,FIND("-",W$1,1)-1))+1):$V2904,"&lt;0",INDEX($V:$V,ROW($V2904)-VALUE(LEFT(W$1,FIND("-",W$1,1)-1))+1):$V2904)/COUNTIF(INDEX($V:$V,ROW($V2904)-VALUE(LEFT(W$1,FIND("-",W$1,1)-1))+1):$V2904,"&lt;0")))),100-100/(1+ABS((SUMIF(INDEX($V:$V,ROW($V2904)-VALUE(LEFT(W$1,FIND("-",W$1,1)-1))+1):$V2904,"&gt;0",INDEX($V:$V,ROW($V2904)-VALUE(LEFT(W$1,FIND("-",W$1,1)-1))+1):$V2904)/VALUE(LEFT(W$1,FIND("-",W$1,1)-1)))/(SUMIF(INDEX($V:$V,ROW($V2904)-VALUE(LEFT(W$1,FIND("-",W$1,1)-1))+1):$V2904,"&lt;0",INDEX($V:$V,ROW($V2904)-VALUE(LEFT(W$1,FIND("-",W$1,1)-1))+1):$V2904)/VALUE(LEFT(W$1,FIND("-",W$1,1)-1)))))))</f>
        <v>60</v>
      </c>
      <c r="Y2904">
        <f>IF(ROW($E2904)&lt;=VALUE(LEFT(Y$1,FIND("-",Y$1,1)-1)),0,MAX(INDEX(C:C,ROW(C2904)-VALUE(LEFT(Y$1,FIND("-",Y$1,1)-1))+1):C2904))</f>
        <v>0.16500000000000001</v>
      </c>
      <c r="Z2904">
        <f>IF(ROW($E2904)&lt;=VALUE(LEFT(Z$1,FIND("-",Z$1,1)-1)),0,MIN(INDEX(D:D,ROW(D2904)-VALUE(LEFT(Z$1,FIND("-",Z$1,1)-1))+1):D2904))</f>
        <v>0.15</v>
      </c>
      <c r="AA2904">
        <f t="shared" si="414"/>
        <v>100</v>
      </c>
      <c r="AB2904">
        <f>IF(ROW($AA2904)&lt;=VALUE(LEFT(AA$1,FIND("-",AA$1,1)-1))+VALUE(LEFT(AB$1,FIND("-",AB$1,1)-1)-1),0,AVERAGE(INDEX($AA:$AA,ROW($AA2904)-VALUE(LEFT(AB$1,FIND("-",AB$1,1)-1))+1):$AA2904))</f>
        <v>100</v>
      </c>
      <c r="AC2904">
        <f>IF(ROW($AA2904)&lt;=VALUE(LEFT(AA$1,FIND("-",AA$1,1)-1))+VALUE(LEFT(AB$1,FIND("-",AB$1,1)-1)-1)+VALUE(LEFT(AC$1,FIND("-",AC$1,1)-1)-1),0,AVERAGE(INDEX($AB:$AB,ROW($AB2904)-VALUE(LEFT(AC$1,FIND("-",AC$1,1)-1))+1):$AB2904))</f>
        <v>94.444444444444443</v>
      </c>
      <c r="AE2904">
        <f t="shared" si="411"/>
        <v>192247244</v>
      </c>
      <c r="AG2904" t="str">
        <f t="shared" si="413"/>
        <v/>
      </c>
    </row>
    <row r="2905" spans="1:33" x14ac:dyDescent="0.25">
      <c r="A2905" s="6">
        <v>41211</v>
      </c>
      <c r="B2905">
        <v>0.16</v>
      </c>
      <c r="C2905">
        <v>0.16</v>
      </c>
      <c r="D2905">
        <v>0.16</v>
      </c>
      <c r="E2905">
        <v>0.16</v>
      </c>
      <c r="F2905">
        <v>0.128</v>
      </c>
      <c r="G2905">
        <v>121200</v>
      </c>
      <c r="I2905" t="str">
        <f t="shared" si="406"/>
        <v/>
      </c>
      <c r="J2905" t="str">
        <f t="shared" si="407"/>
        <v/>
      </c>
      <c r="K2905" t="str">
        <f t="shared" si="408"/>
        <v>Overbought Above %D</v>
      </c>
      <c r="M2905" s="11" t="str">
        <f t="shared" si="412"/>
        <v/>
      </c>
      <c r="O2905">
        <f>IF(ROW($E2905)&lt;=VALUE(LEFT(O$1,FIND("-",O$1,1)-1)),0,IF(ROW($E2905)=VALUE(LEFT(O$1,FIND("-",O$1,1)-1))+1,AVERAGE(INDEX($E:$E,ROW($E2905)-VALUE(LEFT(O$1,FIND("-",O$1,1)-1))):$E2905),($E2905*(2/(VALUE(LEFT(O$1,FIND("-",O$1,1)-1))+1)))+(O2904*(1-(2/(VALUE(LEFT(O$1,FIND("-",O$1,1)-1))+1))))))</f>
        <v>0.14855477100978209</v>
      </c>
      <c r="Q2905">
        <f>IF(ROW($E2905)&lt;=VALUE(LEFT(Q$1,FIND("-",Q$1,1)-1)),0,IF(ROW($E2905)=VALUE(LEFT(Q$1,FIND("-",Q$1,1)-1))+1,AVERAGE(INDEX($E:$E,ROW($E2905)-VALUE(LEFT(Q$1,FIND("-",Q$1,1)-1))):$E2905),($E2905*(2/(VALUE(LEFT(Q$1,FIND("-",Q$1,1)-1))+1)))+(Q2904*(1-(2/(VALUE(LEFT(Q$1,FIND("-",Q$1,1)-1))+1))))))</f>
        <v>0.15966945917477401</v>
      </c>
      <c r="R2905">
        <f>IF(ROW($E2905)&lt;=VALUE(LEFT(R$1,FIND("-",R$1,1)-1)),0,IF(ROW($E2905)=VALUE(LEFT(R$1,FIND("-",R$1,1)-1))+1,AVERAGE(INDEX($E:$E,ROW($E2905)-VALUE(LEFT(R$1,FIND("-",R$1,1)-1))):$E2905),($E2905*(2/(VALUE(LEFT(R$1,FIND("-",R$1,1)-1))+1)))+(R2904*(1-(2/(VALUE(LEFT(R$1,FIND("-",R$1,1)-1))+1))))))</f>
        <v>0.15613958260172223</v>
      </c>
      <c r="S2905">
        <f t="shared" si="409"/>
        <v>3.5298765730517878E-3</v>
      </c>
      <c r="T2905">
        <f>IF(ROW($E2905)&lt;=MAX(VALUE(LEFT(Q$1,FIND("-",Q$1,1)-1)),VALUE(LEFT(R$1,FIND("-",R$1,1)-1)))+VALUE(LEFT(T$1,FIND("-",T$1,1)-1))-1,0,IF(ROW($E2905)=MAX(VALUE(LEFT(Q$1,FIND("-",Q$1,1)-1)),VALUE(LEFT(R$1,FIND("-",R$1,1)-1)))+VALUE(LEFT(T$1,FIND("-",T$1,1)-1)),AVERAGE(INDEX($S:$S,ROW(S2905)-VALUE(LEFT(T$1,FIND("-",T$1,1)-1))+1):S2905),($S2905*(2/(VALUE(LEFT(T$1,FIND("-",T$1,1)-1))+1)))+(T2904*(1-(2/(VALUE(LEFT(T$1,FIND("-",T$1,1)-1))+1))))))</f>
        <v>3.1913169255105181E-3</v>
      </c>
      <c r="V2905">
        <f t="shared" si="410"/>
        <v>-5.0000000000000044E-3</v>
      </c>
      <c r="W2905">
        <f>IF(ROW($E2905)&lt;=VALUE(LEFT(W$1,FIND("-",W$1,1)-1))+1,0,IF(ROW($E2904)=VALUE(LEFT(W$1,FIND("-",W$1,1)-1))+1,100-100/(1+ABS((SUMIF(INDEX($V:$V,ROW($V2905)-VALUE(LEFT(W$1,FIND("-",W$1,1)-1))+1):$V2905,"&gt;0",INDEX($V:$V,ROW($V2905)-VALUE(LEFT(W$1,FIND("-",W$1,1)-1))+1):$V2905)/COUNTIF(INDEX($V:$V,ROW($V2905)-VALUE(LEFT(W$1,FIND("-",W$1,1)-1))+1):$V2905,"&gt;0"))/(SUMIF(INDEX($V:$V,ROW($V2905)-VALUE(LEFT(W$1,FIND("-",W$1,1)-1))+1):$V2905,"&lt;0",INDEX($V:$V,ROW($V2905)-VALUE(LEFT(W$1,FIND("-",W$1,1)-1))+1):$V2905)/COUNTIF(INDEX($V:$V,ROW($V2905)-VALUE(LEFT(W$1,FIND("-",W$1,1)-1))+1):$V2905,"&lt;0")))),100-100/(1+ABS((SUMIF(INDEX($V:$V,ROW($V2905)-VALUE(LEFT(W$1,FIND("-",W$1,1)-1))+1):$V2905,"&gt;0",INDEX($V:$V,ROW($V2905)-VALUE(LEFT(W$1,FIND("-",W$1,1)-1))+1):$V2905)/VALUE(LEFT(W$1,FIND("-",W$1,1)-1)))/(SUMIF(INDEX($V:$V,ROW($V2905)-VALUE(LEFT(W$1,FIND("-",W$1,1)-1))+1):$V2905,"&lt;0",INDEX($V:$V,ROW($V2905)-VALUE(LEFT(W$1,FIND("-",W$1,1)-1))+1):$V2905)/VALUE(LEFT(W$1,FIND("-",W$1,1)-1)))))))</f>
        <v>50</v>
      </c>
      <c r="Y2905">
        <f>IF(ROW($E2905)&lt;=VALUE(LEFT(Y$1,FIND("-",Y$1,1)-1)),0,MAX(INDEX(C:C,ROW(C2905)-VALUE(LEFT(Y$1,FIND("-",Y$1,1)-1))+1):C2905))</f>
        <v>0.16500000000000001</v>
      </c>
      <c r="Z2905">
        <f>IF(ROW($E2905)&lt;=VALUE(LEFT(Z$1,FIND("-",Z$1,1)-1)),0,MIN(INDEX(D:D,ROW(D2905)-VALUE(LEFT(Z$1,FIND("-",Z$1,1)-1))+1):D2905))</f>
        <v>0.15</v>
      </c>
      <c r="AA2905">
        <f t="shared" si="414"/>
        <v>66.666666666666657</v>
      </c>
      <c r="AB2905">
        <f>IF(ROW($AA2905)&lt;=VALUE(LEFT(AA$1,FIND("-",AA$1,1)-1))+VALUE(LEFT(AB$1,FIND("-",AB$1,1)-1)-1),0,AVERAGE(INDEX($AA:$AA,ROW($AA2905)-VALUE(LEFT(AB$1,FIND("-",AB$1,1)-1))+1):$AA2905))</f>
        <v>88.888888888888872</v>
      </c>
      <c r="AC2905">
        <f>IF(ROW($AA2905)&lt;=VALUE(LEFT(AA$1,FIND("-",AA$1,1)-1))+VALUE(LEFT(AB$1,FIND("-",AB$1,1)-1)-1)+VALUE(LEFT(AC$1,FIND("-",AC$1,1)-1)-1),0,AVERAGE(INDEX($AB:$AB,ROW($AB2905)-VALUE(LEFT(AC$1,FIND("-",AC$1,1)-1))+1):$AB2905))</f>
        <v>96.296296296296291</v>
      </c>
      <c r="AE2905">
        <f t="shared" si="411"/>
        <v>192126044</v>
      </c>
      <c r="AG2905" t="str">
        <f t="shared" si="413"/>
        <v/>
      </c>
    </row>
    <row r="2906" spans="1:33" x14ac:dyDescent="0.25">
      <c r="A2906" s="6">
        <v>41212</v>
      </c>
      <c r="B2906">
        <v>0.16</v>
      </c>
      <c r="C2906">
        <v>0.16</v>
      </c>
      <c r="D2906">
        <v>0.155</v>
      </c>
      <c r="E2906">
        <v>0.16</v>
      </c>
      <c r="F2906">
        <v>0.128</v>
      </c>
      <c r="G2906">
        <v>564400</v>
      </c>
      <c r="I2906" t="str">
        <f t="shared" si="406"/>
        <v/>
      </c>
      <c r="J2906" t="str">
        <f t="shared" si="407"/>
        <v/>
      </c>
      <c r="K2906" t="str">
        <f t="shared" si="408"/>
        <v>Overbought Above %D</v>
      </c>
      <c r="M2906" s="11" t="str">
        <f t="shared" si="412"/>
        <v/>
      </c>
      <c r="O2906">
        <f>IF(ROW($E2906)&lt;=VALUE(LEFT(O$1,FIND("-",O$1,1)-1)),0,IF(ROW($E2906)=VALUE(LEFT(O$1,FIND("-",O$1,1)-1))+1,AVERAGE(INDEX($E:$E,ROW($E2906)-VALUE(LEFT(O$1,FIND("-",O$1,1)-1))):$E2906),($E2906*(2/(VALUE(LEFT(O$1,FIND("-",O$1,1)-1))+1)))+(O2905*(1-(2/(VALUE(LEFT(O$1,FIND("-",O$1,1)-1))+1))))))</f>
        <v>0.14866865388530667</v>
      </c>
      <c r="Q2906">
        <f>IF(ROW($E2906)&lt;=VALUE(LEFT(Q$1,FIND("-",Q$1,1)-1)),0,IF(ROW($E2906)=VALUE(LEFT(Q$1,FIND("-",Q$1,1)-1))+1,AVERAGE(INDEX($E:$E,ROW($E2906)-VALUE(LEFT(Q$1,FIND("-",Q$1,1)-1))):$E2906),($E2906*(2/(VALUE(LEFT(Q$1,FIND("-",Q$1,1)-1))+1)))+(Q2905*(1-(2/(VALUE(LEFT(Q$1,FIND("-",Q$1,1)-1))+1))))))</f>
        <v>0.15972031160942418</v>
      </c>
      <c r="R2906">
        <f>IF(ROW($E2906)&lt;=VALUE(LEFT(R$1,FIND("-",R$1,1)-1)),0,IF(ROW($E2906)=VALUE(LEFT(R$1,FIND("-",R$1,1)-1))+1,AVERAGE(INDEX($E:$E,ROW($E2906)-VALUE(LEFT(R$1,FIND("-",R$1,1)-1))):$E2906),($E2906*(2/(VALUE(LEFT(R$1,FIND("-",R$1,1)-1))+1)))+(R2905*(1-(2/(VALUE(LEFT(R$1,FIND("-",R$1,1)-1))+1))))))</f>
        <v>0.15642553944603912</v>
      </c>
      <c r="S2906">
        <f t="shared" si="409"/>
        <v>3.2947721633850569E-3</v>
      </c>
      <c r="T2906">
        <f>IF(ROW($E2906)&lt;=MAX(VALUE(LEFT(Q$1,FIND("-",Q$1,1)-1)),VALUE(LEFT(R$1,FIND("-",R$1,1)-1)))+VALUE(LEFT(T$1,FIND("-",T$1,1)-1))-1,0,IF(ROW($E2906)=MAX(VALUE(LEFT(Q$1,FIND("-",Q$1,1)-1)),VALUE(LEFT(R$1,FIND("-",R$1,1)-1)))+VALUE(LEFT(T$1,FIND("-",T$1,1)-1)),AVERAGE(INDEX($S:$S,ROW(S2906)-VALUE(LEFT(T$1,FIND("-",T$1,1)-1))+1):S2906),($S2906*(2/(VALUE(LEFT(T$1,FIND("-",T$1,1)-1))+1)))+(T2905*(1-(2/(VALUE(LEFT(T$1,FIND("-",T$1,1)-1))+1))))))</f>
        <v>3.2120079730854258E-3</v>
      </c>
      <c r="V2906">
        <f t="shared" si="410"/>
        <v>0</v>
      </c>
      <c r="W2906">
        <f>IF(ROW($E2906)&lt;=VALUE(LEFT(W$1,FIND("-",W$1,1)-1))+1,0,IF(ROW($E2905)=VALUE(LEFT(W$1,FIND("-",W$1,1)-1))+1,100-100/(1+ABS((SUMIF(INDEX($V:$V,ROW($V2906)-VALUE(LEFT(W$1,FIND("-",W$1,1)-1))+1):$V2906,"&gt;0",INDEX($V:$V,ROW($V2906)-VALUE(LEFT(W$1,FIND("-",W$1,1)-1))+1):$V2906)/COUNTIF(INDEX($V:$V,ROW($V2906)-VALUE(LEFT(W$1,FIND("-",W$1,1)-1))+1):$V2906,"&gt;0"))/(SUMIF(INDEX($V:$V,ROW($V2906)-VALUE(LEFT(W$1,FIND("-",W$1,1)-1))+1):$V2906,"&lt;0",INDEX($V:$V,ROW($V2906)-VALUE(LEFT(W$1,FIND("-",W$1,1)-1))+1):$V2906)/COUNTIF(INDEX($V:$V,ROW($V2906)-VALUE(LEFT(W$1,FIND("-",W$1,1)-1))+1):$V2906,"&lt;0")))),100-100/(1+ABS((SUMIF(INDEX($V:$V,ROW($V2906)-VALUE(LEFT(W$1,FIND("-",W$1,1)-1))+1):$V2906,"&gt;0",INDEX($V:$V,ROW($V2906)-VALUE(LEFT(W$1,FIND("-",W$1,1)-1))+1):$V2906)/VALUE(LEFT(W$1,FIND("-",W$1,1)-1)))/(SUMIF(INDEX($V:$V,ROW($V2906)-VALUE(LEFT(W$1,FIND("-",W$1,1)-1))+1):$V2906,"&lt;0",INDEX($V:$V,ROW($V2906)-VALUE(LEFT(W$1,FIND("-",W$1,1)-1))+1):$V2906)/VALUE(LEFT(W$1,FIND("-",W$1,1)-1)))))))</f>
        <v>50</v>
      </c>
      <c r="Y2906">
        <f>IF(ROW($E2906)&lt;=VALUE(LEFT(Y$1,FIND("-",Y$1,1)-1)),0,MAX(INDEX(C:C,ROW(C2906)-VALUE(LEFT(Y$1,FIND("-",Y$1,1)-1))+1):C2906))</f>
        <v>0.16500000000000001</v>
      </c>
      <c r="Z2906">
        <f>IF(ROW($E2906)&lt;=VALUE(LEFT(Z$1,FIND("-",Z$1,1)-1)),0,MIN(INDEX(D:D,ROW(D2906)-VALUE(LEFT(Z$1,FIND("-",Z$1,1)-1))+1):D2906))</f>
        <v>0.15</v>
      </c>
      <c r="AA2906">
        <f t="shared" si="414"/>
        <v>66.666666666666657</v>
      </c>
      <c r="AB2906">
        <f>IF(ROW($AA2906)&lt;=VALUE(LEFT(AA$1,FIND("-",AA$1,1)-1))+VALUE(LEFT(AB$1,FIND("-",AB$1,1)-1)-1),0,AVERAGE(INDEX($AA:$AA,ROW($AA2906)-VALUE(LEFT(AB$1,FIND("-",AB$1,1)-1))+1):$AA2906))</f>
        <v>77.777777777777771</v>
      </c>
      <c r="AC2906">
        <f>IF(ROW($AA2906)&lt;=VALUE(LEFT(AA$1,FIND("-",AA$1,1)-1))+VALUE(LEFT(AB$1,FIND("-",AB$1,1)-1)-1)+VALUE(LEFT(AC$1,FIND("-",AC$1,1)-1)-1),0,AVERAGE(INDEX($AB:$AB,ROW($AB2906)-VALUE(LEFT(AC$1,FIND("-",AC$1,1)-1))+1):$AB2906))</f>
        <v>88.888888888888872</v>
      </c>
      <c r="AE2906">
        <f t="shared" si="411"/>
        <v>192126044</v>
      </c>
      <c r="AG2906" t="str">
        <f t="shared" si="413"/>
        <v/>
      </c>
    </row>
    <row r="2907" spans="1:33" x14ac:dyDescent="0.25">
      <c r="A2907" s="6">
        <v>41213</v>
      </c>
      <c r="B2907">
        <v>0.16</v>
      </c>
      <c r="C2907">
        <v>0.16</v>
      </c>
      <c r="D2907">
        <v>0.155</v>
      </c>
      <c r="E2907">
        <v>0.16</v>
      </c>
      <c r="F2907">
        <v>0.128</v>
      </c>
      <c r="G2907">
        <v>138500</v>
      </c>
      <c r="I2907" t="str">
        <f t="shared" si="406"/>
        <v>Bearish</v>
      </c>
      <c r="J2907" t="str">
        <f t="shared" si="407"/>
        <v/>
      </c>
      <c r="K2907" t="str">
        <f t="shared" si="408"/>
        <v>Sell</v>
      </c>
      <c r="M2907" s="11" t="str">
        <f t="shared" si="412"/>
        <v>Sell</v>
      </c>
      <c r="O2907">
        <f>IF(ROW($E2907)&lt;=VALUE(LEFT(O$1,FIND("-",O$1,1)-1)),0,IF(ROW($E2907)=VALUE(LEFT(O$1,FIND("-",O$1,1)-1))+1,AVERAGE(INDEX($E:$E,ROW($E2907)-VALUE(LEFT(O$1,FIND("-",O$1,1)-1))):$E2907),($E2907*(2/(VALUE(LEFT(O$1,FIND("-",O$1,1)-1))+1)))+(O2906*(1-(2/(VALUE(LEFT(O$1,FIND("-",O$1,1)-1))+1))))))</f>
        <v>0.14878140359789072</v>
      </c>
      <c r="Q2907">
        <f>IF(ROW($E2907)&lt;=VALUE(LEFT(Q$1,FIND("-",Q$1,1)-1)),0,IF(ROW($E2907)=VALUE(LEFT(Q$1,FIND("-",Q$1,1)-1))+1,AVERAGE(INDEX($E:$E,ROW($E2907)-VALUE(LEFT(Q$1,FIND("-",Q$1,1)-1))):$E2907),($E2907*(2/(VALUE(LEFT(Q$1,FIND("-",Q$1,1)-1))+1)))+(Q2906*(1-(2/(VALUE(LEFT(Q$1,FIND("-",Q$1,1)-1))+1))))))</f>
        <v>0.1597633405925897</v>
      </c>
      <c r="R2907">
        <f>IF(ROW($E2907)&lt;=VALUE(LEFT(R$1,FIND("-",R$1,1)-1)),0,IF(ROW($E2907)=VALUE(LEFT(R$1,FIND("-",R$1,1)-1))+1,AVERAGE(INDEX($E:$E,ROW($E2907)-VALUE(LEFT(R$1,FIND("-",R$1,1)-1))):$E2907),($E2907*(2/(VALUE(LEFT(R$1,FIND("-",R$1,1)-1))+1)))+(R2906*(1-(2/(VALUE(LEFT(R$1,FIND("-",R$1,1)-1))+1))))))</f>
        <v>0.1566903143018881</v>
      </c>
      <c r="S2907">
        <f t="shared" si="409"/>
        <v>3.0730262907016082E-3</v>
      </c>
      <c r="T2907">
        <f>IF(ROW($E2907)&lt;=MAX(VALUE(LEFT(Q$1,FIND("-",Q$1,1)-1)),VALUE(LEFT(R$1,FIND("-",R$1,1)-1)))+VALUE(LEFT(T$1,FIND("-",T$1,1)-1))-1,0,IF(ROW($E2907)=MAX(VALUE(LEFT(Q$1,FIND("-",Q$1,1)-1)),VALUE(LEFT(R$1,FIND("-",R$1,1)-1)))+VALUE(LEFT(T$1,FIND("-",T$1,1)-1)),AVERAGE(INDEX($S:$S,ROW(S2907)-VALUE(LEFT(T$1,FIND("-",T$1,1)-1))+1):S2907),($S2907*(2/(VALUE(LEFT(T$1,FIND("-",T$1,1)-1))+1)))+(T2906*(1-(2/(VALUE(LEFT(T$1,FIND("-",T$1,1)-1))+1))))))</f>
        <v>3.1842116366086626E-3</v>
      </c>
      <c r="V2907">
        <f t="shared" si="410"/>
        <v>0</v>
      </c>
      <c r="W2907">
        <f>IF(ROW($E2907)&lt;=VALUE(LEFT(W$1,FIND("-",W$1,1)-1))+1,0,IF(ROW($E2906)=VALUE(LEFT(W$1,FIND("-",W$1,1)-1))+1,100-100/(1+ABS((SUMIF(INDEX($V:$V,ROW($V2907)-VALUE(LEFT(W$1,FIND("-",W$1,1)-1))+1):$V2907,"&gt;0",INDEX($V:$V,ROW($V2907)-VALUE(LEFT(W$1,FIND("-",W$1,1)-1))+1):$V2907)/COUNTIF(INDEX($V:$V,ROW($V2907)-VALUE(LEFT(W$1,FIND("-",W$1,1)-1))+1):$V2907,"&gt;0"))/(SUMIF(INDEX($V:$V,ROW($V2907)-VALUE(LEFT(W$1,FIND("-",W$1,1)-1))+1):$V2907,"&lt;0",INDEX($V:$V,ROW($V2907)-VALUE(LEFT(W$1,FIND("-",W$1,1)-1))+1):$V2907)/COUNTIF(INDEX($V:$V,ROW($V2907)-VALUE(LEFT(W$1,FIND("-",W$1,1)-1))+1):$V2907,"&lt;0")))),100-100/(1+ABS((SUMIF(INDEX($V:$V,ROW($V2907)-VALUE(LEFT(W$1,FIND("-",W$1,1)-1))+1):$V2907,"&gt;0",INDEX($V:$V,ROW($V2907)-VALUE(LEFT(W$1,FIND("-",W$1,1)-1))+1):$V2907)/VALUE(LEFT(W$1,FIND("-",W$1,1)-1)))/(SUMIF(INDEX($V:$V,ROW($V2907)-VALUE(LEFT(W$1,FIND("-",W$1,1)-1))+1):$V2907,"&lt;0",INDEX($V:$V,ROW($V2907)-VALUE(LEFT(W$1,FIND("-",W$1,1)-1))+1):$V2907)/VALUE(LEFT(W$1,FIND("-",W$1,1)-1)))))))</f>
        <v>50</v>
      </c>
      <c r="Y2907">
        <f>IF(ROW($E2907)&lt;=VALUE(LEFT(Y$1,FIND("-",Y$1,1)-1)),0,MAX(INDEX(C:C,ROW(C2907)-VALUE(LEFT(Y$1,FIND("-",Y$1,1)-1))+1):C2907))</f>
        <v>0.16500000000000001</v>
      </c>
      <c r="Z2907">
        <f>IF(ROW($E2907)&lt;=VALUE(LEFT(Z$1,FIND("-",Z$1,1)-1)),0,MIN(INDEX(D:D,ROW(D2907)-VALUE(LEFT(Z$1,FIND("-",Z$1,1)-1))+1):D2907))</f>
        <v>0.15</v>
      </c>
      <c r="AA2907">
        <f t="shared" si="414"/>
        <v>66.666666666666657</v>
      </c>
      <c r="AB2907">
        <f>IF(ROW($AA2907)&lt;=VALUE(LEFT(AA$1,FIND("-",AA$1,1)-1))+VALUE(LEFT(AB$1,FIND("-",AB$1,1)-1)-1),0,AVERAGE(INDEX($AA:$AA,ROW($AA2907)-VALUE(LEFT(AB$1,FIND("-",AB$1,1)-1))+1):$AA2907))</f>
        <v>66.666666666666657</v>
      </c>
      <c r="AC2907">
        <f>IF(ROW($AA2907)&lt;=VALUE(LEFT(AA$1,FIND("-",AA$1,1)-1))+VALUE(LEFT(AB$1,FIND("-",AB$1,1)-1)-1)+VALUE(LEFT(AC$1,FIND("-",AC$1,1)-1)-1),0,AVERAGE(INDEX($AB:$AB,ROW($AB2907)-VALUE(LEFT(AC$1,FIND("-",AC$1,1)-1))+1):$AB2907))</f>
        <v>77.777777777777757</v>
      </c>
      <c r="AE2907">
        <f t="shared" si="411"/>
        <v>192126044</v>
      </c>
      <c r="AG2907" t="str">
        <f t="shared" si="413"/>
        <v>Sell</v>
      </c>
    </row>
    <row r="2908" spans="1:33" x14ac:dyDescent="0.25">
      <c r="A2908" s="6">
        <v>41214</v>
      </c>
      <c r="B2908">
        <v>0.16</v>
      </c>
      <c r="C2908">
        <v>0.16</v>
      </c>
      <c r="D2908">
        <v>0.155</v>
      </c>
      <c r="E2908">
        <v>0.16</v>
      </c>
      <c r="F2908">
        <v>0.128</v>
      </c>
      <c r="G2908">
        <v>994900</v>
      </c>
      <c r="I2908" t="str">
        <f t="shared" si="406"/>
        <v/>
      </c>
      <c r="J2908" t="str">
        <f t="shared" si="407"/>
        <v/>
      </c>
      <c r="K2908" t="str">
        <f t="shared" si="408"/>
        <v/>
      </c>
      <c r="M2908" s="11" t="str">
        <f t="shared" si="412"/>
        <v/>
      </c>
      <c r="O2908">
        <f>IF(ROW($E2908)&lt;=VALUE(LEFT(O$1,FIND("-",O$1,1)-1)),0,IF(ROW($E2908)=VALUE(LEFT(O$1,FIND("-",O$1,1)-1))+1,AVERAGE(INDEX($E:$E,ROW($E2908)-VALUE(LEFT(O$1,FIND("-",O$1,1)-1))):$E2908),($E2908*(2/(VALUE(LEFT(O$1,FIND("-",O$1,1)-1))+1)))+(O2907*(1-(2/(VALUE(LEFT(O$1,FIND("-",O$1,1)-1))+1))))))</f>
        <v>0.14889303142278734</v>
      </c>
      <c r="Q2908">
        <f>IF(ROW($E2908)&lt;=VALUE(LEFT(Q$1,FIND("-",Q$1,1)-1)),0,IF(ROW($E2908)=VALUE(LEFT(Q$1,FIND("-",Q$1,1)-1))+1,AVERAGE(INDEX($E:$E,ROW($E2908)-VALUE(LEFT(Q$1,FIND("-",Q$1,1)-1))):$E2908),($E2908*(2/(VALUE(LEFT(Q$1,FIND("-",Q$1,1)-1))+1)))+(Q2907*(1-(2/(VALUE(LEFT(Q$1,FIND("-",Q$1,1)-1))+1))))))</f>
        <v>0.1597997497321913</v>
      </c>
      <c r="R2908">
        <f>IF(ROW($E2908)&lt;=VALUE(LEFT(R$1,FIND("-",R$1,1)-1)),0,IF(ROW($E2908)=VALUE(LEFT(R$1,FIND("-",R$1,1)-1))+1,AVERAGE(INDEX($E:$E,ROW($E2908)-VALUE(LEFT(R$1,FIND("-",R$1,1)-1))):$E2908),($E2908*(2/(VALUE(LEFT(R$1,FIND("-",R$1,1)-1))+1)))+(R2907*(1-(2/(VALUE(LEFT(R$1,FIND("-",R$1,1)-1))+1))))))</f>
        <v>0.15693547620545195</v>
      </c>
      <c r="S2908">
        <f t="shared" si="409"/>
        <v>2.8642735267393471E-3</v>
      </c>
      <c r="T2908">
        <f>IF(ROW($E2908)&lt;=MAX(VALUE(LEFT(Q$1,FIND("-",Q$1,1)-1)),VALUE(LEFT(R$1,FIND("-",R$1,1)-1)))+VALUE(LEFT(T$1,FIND("-",T$1,1)-1))-1,0,IF(ROW($E2908)=MAX(VALUE(LEFT(Q$1,FIND("-",Q$1,1)-1)),VALUE(LEFT(R$1,FIND("-",R$1,1)-1)))+VALUE(LEFT(T$1,FIND("-",T$1,1)-1)),AVERAGE(INDEX($S:$S,ROW(S2908)-VALUE(LEFT(T$1,FIND("-",T$1,1)-1))+1):S2908),($S2908*(2/(VALUE(LEFT(T$1,FIND("-",T$1,1)-1))+1)))+(T2907*(1-(2/(VALUE(LEFT(T$1,FIND("-",T$1,1)-1))+1))))))</f>
        <v>3.1202240146347994E-3</v>
      </c>
      <c r="V2908">
        <f t="shared" si="410"/>
        <v>0</v>
      </c>
      <c r="W2908">
        <f>IF(ROW($E2908)&lt;=VALUE(LEFT(W$1,FIND("-",W$1,1)-1))+1,0,IF(ROW($E2907)=VALUE(LEFT(W$1,FIND("-",W$1,1)-1))+1,100-100/(1+ABS((SUMIF(INDEX($V:$V,ROW($V2908)-VALUE(LEFT(W$1,FIND("-",W$1,1)-1))+1):$V2908,"&gt;0",INDEX($V:$V,ROW($V2908)-VALUE(LEFT(W$1,FIND("-",W$1,1)-1))+1):$V2908)/COUNTIF(INDEX($V:$V,ROW($V2908)-VALUE(LEFT(W$1,FIND("-",W$1,1)-1))+1):$V2908,"&gt;0"))/(SUMIF(INDEX($V:$V,ROW($V2908)-VALUE(LEFT(W$1,FIND("-",W$1,1)-1))+1):$V2908,"&lt;0",INDEX($V:$V,ROW($V2908)-VALUE(LEFT(W$1,FIND("-",W$1,1)-1))+1):$V2908)/COUNTIF(INDEX($V:$V,ROW($V2908)-VALUE(LEFT(W$1,FIND("-",W$1,1)-1))+1):$V2908,"&lt;0")))),100-100/(1+ABS((SUMIF(INDEX($V:$V,ROW($V2908)-VALUE(LEFT(W$1,FIND("-",W$1,1)-1))+1):$V2908,"&gt;0",INDEX($V:$V,ROW($V2908)-VALUE(LEFT(W$1,FIND("-",W$1,1)-1))+1):$V2908)/VALUE(LEFT(W$1,FIND("-",W$1,1)-1)))/(SUMIF(INDEX($V:$V,ROW($V2908)-VALUE(LEFT(W$1,FIND("-",W$1,1)-1))+1):$V2908,"&lt;0",INDEX($V:$V,ROW($V2908)-VALUE(LEFT(W$1,FIND("-",W$1,1)-1))+1):$V2908)/VALUE(LEFT(W$1,FIND("-",W$1,1)-1)))))))</f>
        <v>55.555555555555557</v>
      </c>
      <c r="Y2908">
        <f>IF(ROW($E2908)&lt;=VALUE(LEFT(Y$1,FIND("-",Y$1,1)-1)),0,MAX(INDEX(C:C,ROW(C2908)-VALUE(LEFT(Y$1,FIND("-",Y$1,1)-1))+1):C2908))</f>
        <v>0.16500000000000001</v>
      </c>
      <c r="Z2908">
        <f>IF(ROW($E2908)&lt;=VALUE(LEFT(Z$1,FIND("-",Z$1,1)-1)),0,MIN(INDEX(D:D,ROW(D2908)-VALUE(LEFT(Z$1,FIND("-",Z$1,1)-1))+1):D2908))</f>
        <v>0.15</v>
      </c>
      <c r="AA2908">
        <f t="shared" si="414"/>
        <v>66.666666666666657</v>
      </c>
      <c r="AB2908">
        <f>IF(ROW($AA2908)&lt;=VALUE(LEFT(AA$1,FIND("-",AA$1,1)-1))+VALUE(LEFT(AB$1,FIND("-",AB$1,1)-1)-1),0,AVERAGE(INDEX($AA:$AA,ROW($AA2908)-VALUE(LEFT(AB$1,FIND("-",AB$1,1)-1))+1):$AA2908))</f>
        <v>66.666666666666657</v>
      </c>
      <c r="AC2908">
        <f>IF(ROW($AA2908)&lt;=VALUE(LEFT(AA$1,FIND("-",AA$1,1)-1))+VALUE(LEFT(AB$1,FIND("-",AB$1,1)-1)-1)+VALUE(LEFT(AC$1,FIND("-",AC$1,1)-1)-1),0,AVERAGE(INDEX($AB:$AB,ROW($AB2908)-VALUE(LEFT(AC$1,FIND("-",AC$1,1)-1))+1):$AB2908))</f>
        <v>70.370370370370367</v>
      </c>
      <c r="AE2908">
        <f t="shared" si="411"/>
        <v>192126044</v>
      </c>
      <c r="AG2908" t="str">
        <f t="shared" si="413"/>
        <v/>
      </c>
    </row>
    <row r="2909" spans="1:33" x14ac:dyDescent="0.25">
      <c r="A2909" s="6">
        <v>41215</v>
      </c>
      <c r="B2909">
        <v>0.155</v>
      </c>
      <c r="C2909">
        <v>0.16</v>
      </c>
      <c r="D2909">
        <v>0.155</v>
      </c>
      <c r="E2909">
        <v>0.16</v>
      </c>
      <c r="F2909">
        <v>0.128</v>
      </c>
      <c r="G2909">
        <v>440600</v>
      </c>
      <c r="I2909" t="str">
        <f t="shared" si="406"/>
        <v/>
      </c>
      <c r="J2909" t="str">
        <f t="shared" si="407"/>
        <v/>
      </c>
      <c r="K2909" t="str">
        <f t="shared" si="408"/>
        <v/>
      </c>
      <c r="M2909" s="11" t="str">
        <f t="shared" si="412"/>
        <v/>
      </c>
      <c r="O2909">
        <f>IF(ROW($E2909)&lt;=VALUE(LEFT(O$1,FIND("-",O$1,1)-1)),0,IF(ROW($E2909)=VALUE(LEFT(O$1,FIND("-",O$1,1)-1))+1,AVERAGE(INDEX($E:$E,ROW($E2909)-VALUE(LEFT(O$1,FIND("-",O$1,1)-1))):$E2909),($E2909*(2/(VALUE(LEFT(O$1,FIND("-",O$1,1)-1))+1)))+(O2908*(1-(2/(VALUE(LEFT(O$1,FIND("-",O$1,1)-1))+1))))))</f>
        <v>0.14900354852305814</v>
      </c>
      <c r="Q2909">
        <f>IF(ROW($E2909)&lt;=VALUE(LEFT(Q$1,FIND("-",Q$1,1)-1)),0,IF(ROW($E2909)=VALUE(LEFT(Q$1,FIND("-",Q$1,1)-1))+1,AVERAGE(INDEX($E:$E,ROW($E2909)-VALUE(LEFT(Q$1,FIND("-",Q$1,1)-1))):$E2909),($E2909*(2/(VALUE(LEFT(Q$1,FIND("-",Q$1,1)-1))+1)))+(Q2908*(1-(2/(VALUE(LEFT(Q$1,FIND("-",Q$1,1)-1))+1))))))</f>
        <v>0.15983055746570032</v>
      </c>
      <c r="R2909">
        <f>IF(ROW($E2909)&lt;=VALUE(LEFT(R$1,FIND("-",R$1,1)-1)),0,IF(ROW($E2909)=VALUE(LEFT(R$1,FIND("-",R$1,1)-1))+1,AVERAGE(INDEX($E:$E,ROW($E2909)-VALUE(LEFT(R$1,FIND("-",R$1,1)-1))):$E2909),($E2909*(2/(VALUE(LEFT(R$1,FIND("-",R$1,1)-1))+1)))+(R2908*(1-(2/(VALUE(LEFT(R$1,FIND("-",R$1,1)-1))+1))))))</f>
        <v>0.15716247796801108</v>
      </c>
      <c r="S2909">
        <f t="shared" si="409"/>
        <v>2.6680794976892408E-3</v>
      </c>
      <c r="T2909">
        <f>IF(ROW($E2909)&lt;=MAX(VALUE(LEFT(Q$1,FIND("-",Q$1,1)-1)),VALUE(LEFT(R$1,FIND("-",R$1,1)-1)))+VALUE(LEFT(T$1,FIND("-",T$1,1)-1))-1,0,IF(ROW($E2909)=MAX(VALUE(LEFT(Q$1,FIND("-",Q$1,1)-1)),VALUE(LEFT(R$1,FIND("-",R$1,1)-1)))+VALUE(LEFT(T$1,FIND("-",T$1,1)-1)),AVERAGE(INDEX($S:$S,ROW(S2909)-VALUE(LEFT(T$1,FIND("-",T$1,1)-1))+1):S2909),($S2909*(2/(VALUE(LEFT(T$1,FIND("-",T$1,1)-1))+1)))+(T2908*(1-(2/(VALUE(LEFT(T$1,FIND("-",T$1,1)-1))+1))))))</f>
        <v>3.0297951112456881E-3</v>
      </c>
      <c r="V2909">
        <f t="shared" si="410"/>
        <v>0</v>
      </c>
      <c r="W2909">
        <f>IF(ROW($E2909)&lt;=VALUE(LEFT(W$1,FIND("-",W$1,1)-1))+1,0,IF(ROW($E2908)=VALUE(LEFT(W$1,FIND("-",W$1,1)-1))+1,100-100/(1+ABS((SUMIF(INDEX($V:$V,ROW($V2909)-VALUE(LEFT(W$1,FIND("-",W$1,1)-1))+1):$V2909,"&gt;0",INDEX($V:$V,ROW($V2909)-VALUE(LEFT(W$1,FIND("-",W$1,1)-1))+1):$V2909)/COUNTIF(INDEX($V:$V,ROW($V2909)-VALUE(LEFT(W$1,FIND("-",W$1,1)-1))+1):$V2909,"&gt;0"))/(SUMIF(INDEX($V:$V,ROW($V2909)-VALUE(LEFT(W$1,FIND("-",W$1,1)-1))+1):$V2909,"&lt;0",INDEX($V:$V,ROW($V2909)-VALUE(LEFT(W$1,FIND("-",W$1,1)-1))+1):$V2909)/COUNTIF(INDEX($V:$V,ROW($V2909)-VALUE(LEFT(W$1,FIND("-",W$1,1)-1))+1):$V2909,"&lt;0")))),100-100/(1+ABS((SUMIF(INDEX($V:$V,ROW($V2909)-VALUE(LEFT(W$1,FIND("-",W$1,1)-1))+1):$V2909,"&gt;0",INDEX($V:$V,ROW($V2909)-VALUE(LEFT(W$1,FIND("-",W$1,1)-1))+1):$V2909)/VALUE(LEFT(W$1,FIND("-",W$1,1)-1)))/(SUMIF(INDEX($V:$V,ROW($V2909)-VALUE(LEFT(W$1,FIND("-",W$1,1)-1))+1):$V2909,"&lt;0",INDEX($V:$V,ROW($V2909)-VALUE(LEFT(W$1,FIND("-",W$1,1)-1))+1):$V2909)/VALUE(LEFT(W$1,FIND("-",W$1,1)-1)))))))</f>
        <v>50</v>
      </c>
      <c r="Y2909">
        <f>IF(ROW($E2909)&lt;=VALUE(LEFT(Y$1,FIND("-",Y$1,1)-1)),0,MAX(INDEX(C:C,ROW(C2909)-VALUE(LEFT(Y$1,FIND("-",Y$1,1)-1))+1):C2909))</f>
        <v>0.16500000000000001</v>
      </c>
      <c r="Z2909">
        <f>IF(ROW($E2909)&lt;=VALUE(LEFT(Z$1,FIND("-",Z$1,1)-1)),0,MIN(INDEX(D:D,ROW(D2909)-VALUE(LEFT(Z$1,FIND("-",Z$1,1)-1))+1):D2909))</f>
        <v>0.15</v>
      </c>
      <c r="AA2909">
        <f t="shared" si="414"/>
        <v>66.666666666666657</v>
      </c>
      <c r="AB2909">
        <f>IF(ROW($AA2909)&lt;=VALUE(LEFT(AA$1,FIND("-",AA$1,1)-1))+VALUE(LEFT(AB$1,FIND("-",AB$1,1)-1)-1),0,AVERAGE(INDEX($AA:$AA,ROW($AA2909)-VALUE(LEFT(AB$1,FIND("-",AB$1,1)-1))+1):$AA2909))</f>
        <v>66.666666666666657</v>
      </c>
      <c r="AC2909">
        <f>IF(ROW($AA2909)&lt;=VALUE(LEFT(AA$1,FIND("-",AA$1,1)-1))+VALUE(LEFT(AB$1,FIND("-",AB$1,1)-1)-1)+VALUE(LEFT(AC$1,FIND("-",AC$1,1)-1)-1),0,AVERAGE(INDEX($AB:$AB,ROW($AB2909)-VALUE(LEFT(AC$1,FIND("-",AC$1,1)-1))+1):$AB2909))</f>
        <v>66.666666666666657</v>
      </c>
      <c r="AE2909">
        <f t="shared" si="411"/>
        <v>192126044</v>
      </c>
      <c r="AG2909" t="str">
        <f t="shared" si="413"/>
        <v/>
      </c>
    </row>
    <row r="2910" spans="1:33" x14ac:dyDescent="0.25">
      <c r="A2910" s="6">
        <v>41218</v>
      </c>
      <c r="B2910">
        <v>0.16</v>
      </c>
      <c r="C2910">
        <v>0.16</v>
      </c>
      <c r="D2910">
        <v>0.155</v>
      </c>
      <c r="E2910">
        <v>0.155</v>
      </c>
      <c r="F2910">
        <v>0.124</v>
      </c>
      <c r="G2910">
        <v>280000</v>
      </c>
      <c r="I2910" t="str">
        <f t="shared" si="406"/>
        <v/>
      </c>
      <c r="J2910" t="str">
        <f t="shared" si="407"/>
        <v/>
      </c>
      <c r="K2910" t="str">
        <f t="shared" si="408"/>
        <v/>
      </c>
      <c r="M2910" s="11" t="str">
        <f t="shared" si="412"/>
        <v/>
      </c>
      <c r="O2910">
        <f>IF(ROW($E2910)&lt;=VALUE(LEFT(O$1,FIND("-",O$1,1)-1)),0,IF(ROW($E2910)=VALUE(LEFT(O$1,FIND("-",O$1,1)-1))+1,AVERAGE(INDEX($E:$E,ROW($E2910)-VALUE(LEFT(O$1,FIND("-",O$1,1)-1))):$E2910),($E2910*(2/(VALUE(LEFT(O$1,FIND("-",O$1,1)-1))+1)))+(O2909*(1-(2/(VALUE(LEFT(O$1,FIND("-",O$1,1)-1))+1))))))</f>
        <v>0.14906321470690831</v>
      </c>
      <c r="Q2910">
        <f>IF(ROW($E2910)&lt;=VALUE(LEFT(Q$1,FIND("-",Q$1,1)-1)),0,IF(ROW($E2910)=VALUE(LEFT(Q$1,FIND("-",Q$1,1)-1))+1,AVERAGE(INDEX($E:$E,ROW($E2910)-VALUE(LEFT(Q$1,FIND("-",Q$1,1)-1))):$E2910),($E2910*(2/(VALUE(LEFT(Q$1,FIND("-",Q$1,1)-1))+1)))+(Q2909*(1-(2/(VALUE(LEFT(Q$1,FIND("-",Q$1,1)-1))+1))))))</f>
        <v>0.15908739477866951</v>
      </c>
      <c r="R2910">
        <f>IF(ROW($E2910)&lt;=VALUE(LEFT(R$1,FIND("-",R$1,1)-1)),0,IF(ROW($E2910)=VALUE(LEFT(R$1,FIND("-",R$1,1)-1))+1,AVERAGE(INDEX($E:$E,ROW($E2910)-VALUE(LEFT(R$1,FIND("-",R$1,1)-1))):$E2910),($E2910*(2/(VALUE(LEFT(R$1,FIND("-",R$1,1)-1))+1)))+(R2909*(1-(2/(VALUE(LEFT(R$1,FIND("-",R$1,1)-1))+1))))))</f>
        <v>0.15700229441482508</v>
      </c>
      <c r="S2910">
        <f t="shared" si="409"/>
        <v>2.0851003638444332E-3</v>
      </c>
      <c r="T2910">
        <f>IF(ROW($E2910)&lt;=MAX(VALUE(LEFT(Q$1,FIND("-",Q$1,1)-1)),VALUE(LEFT(R$1,FIND("-",R$1,1)-1)))+VALUE(LEFT(T$1,FIND("-",T$1,1)-1))-1,0,IF(ROW($E2910)=MAX(VALUE(LEFT(Q$1,FIND("-",Q$1,1)-1)),VALUE(LEFT(R$1,FIND("-",R$1,1)-1)))+VALUE(LEFT(T$1,FIND("-",T$1,1)-1)),AVERAGE(INDEX($S:$S,ROW(S2910)-VALUE(LEFT(T$1,FIND("-",T$1,1)-1))+1):S2910),($S2910*(2/(VALUE(LEFT(T$1,FIND("-",T$1,1)-1))+1)))+(T2909*(1-(2/(VALUE(LEFT(T$1,FIND("-",T$1,1)-1))+1))))))</f>
        <v>2.8408561617654371E-3</v>
      </c>
      <c r="V2910">
        <f t="shared" si="410"/>
        <v>-5.0000000000000044E-3</v>
      </c>
      <c r="W2910">
        <f>IF(ROW($E2910)&lt;=VALUE(LEFT(W$1,FIND("-",W$1,1)-1))+1,0,IF(ROW($E2909)=VALUE(LEFT(W$1,FIND("-",W$1,1)-1))+1,100-100/(1+ABS((SUMIF(INDEX($V:$V,ROW($V2910)-VALUE(LEFT(W$1,FIND("-",W$1,1)-1))+1):$V2910,"&gt;0",INDEX($V:$V,ROW($V2910)-VALUE(LEFT(W$1,FIND("-",W$1,1)-1))+1):$V2910)/COUNTIF(INDEX($V:$V,ROW($V2910)-VALUE(LEFT(W$1,FIND("-",W$1,1)-1))+1):$V2910,"&gt;0"))/(SUMIF(INDEX($V:$V,ROW($V2910)-VALUE(LEFT(W$1,FIND("-",W$1,1)-1))+1):$V2910,"&lt;0",INDEX($V:$V,ROW($V2910)-VALUE(LEFT(W$1,FIND("-",W$1,1)-1))+1):$V2910)/COUNTIF(INDEX($V:$V,ROW($V2910)-VALUE(LEFT(W$1,FIND("-",W$1,1)-1))+1):$V2910,"&lt;0")))),100-100/(1+ABS((SUMIF(INDEX($V:$V,ROW($V2910)-VALUE(LEFT(W$1,FIND("-",W$1,1)-1))+1):$V2910,"&gt;0",INDEX($V:$V,ROW($V2910)-VALUE(LEFT(W$1,FIND("-",W$1,1)-1))+1):$V2910)/VALUE(LEFT(W$1,FIND("-",W$1,1)-1)))/(SUMIF(INDEX($V:$V,ROW($V2910)-VALUE(LEFT(W$1,FIND("-",W$1,1)-1))+1):$V2910,"&lt;0",INDEX($V:$V,ROW($V2910)-VALUE(LEFT(W$1,FIND("-",W$1,1)-1))+1):$V2910)/VALUE(LEFT(W$1,FIND("-",W$1,1)-1)))))))</f>
        <v>50</v>
      </c>
      <c r="Y2910">
        <f>IF(ROW($E2910)&lt;=VALUE(LEFT(Y$1,FIND("-",Y$1,1)-1)),0,MAX(INDEX(C:C,ROW(C2910)-VALUE(LEFT(Y$1,FIND("-",Y$1,1)-1))+1):C2910))</f>
        <v>0.16500000000000001</v>
      </c>
      <c r="Z2910">
        <f>IF(ROW($E2910)&lt;=VALUE(LEFT(Z$1,FIND("-",Z$1,1)-1)),0,MIN(INDEX(D:D,ROW(D2910)-VALUE(LEFT(Z$1,FIND("-",Z$1,1)-1))+1):D2910))</f>
        <v>0.15</v>
      </c>
      <c r="AA2910">
        <f t="shared" si="414"/>
        <v>33.333333333333329</v>
      </c>
      <c r="AB2910">
        <f>IF(ROW($AA2910)&lt;=VALUE(LEFT(AA$1,FIND("-",AA$1,1)-1))+VALUE(LEFT(AB$1,FIND("-",AB$1,1)-1)-1),0,AVERAGE(INDEX($AA:$AA,ROW($AA2910)-VALUE(LEFT(AB$1,FIND("-",AB$1,1)-1))+1):$AA2910))</f>
        <v>55.555555555555543</v>
      </c>
      <c r="AC2910">
        <f>IF(ROW($AA2910)&lt;=VALUE(LEFT(AA$1,FIND("-",AA$1,1)-1))+VALUE(LEFT(AB$1,FIND("-",AB$1,1)-1)-1)+VALUE(LEFT(AC$1,FIND("-",AC$1,1)-1)-1),0,AVERAGE(INDEX($AB:$AB,ROW($AB2910)-VALUE(LEFT(AC$1,FIND("-",AC$1,1)-1))+1):$AB2910))</f>
        <v>62.962962962962955</v>
      </c>
      <c r="AE2910">
        <f t="shared" si="411"/>
        <v>191846044</v>
      </c>
      <c r="AG2910" t="str">
        <f t="shared" si="413"/>
        <v/>
      </c>
    </row>
    <row r="2911" spans="1:33" x14ac:dyDescent="0.25">
      <c r="A2911" s="6">
        <v>41219</v>
      </c>
      <c r="B2911">
        <v>0.16</v>
      </c>
      <c r="C2911">
        <v>0.16</v>
      </c>
      <c r="D2911">
        <v>0.155</v>
      </c>
      <c r="E2911">
        <v>0.16</v>
      </c>
      <c r="F2911">
        <v>0.128</v>
      </c>
      <c r="G2911">
        <v>638400</v>
      </c>
      <c r="I2911" t="str">
        <f t="shared" si="406"/>
        <v/>
      </c>
      <c r="J2911" t="str">
        <f t="shared" si="407"/>
        <v/>
      </c>
      <c r="K2911" t="str">
        <f t="shared" si="408"/>
        <v/>
      </c>
      <c r="M2911" s="11" t="str">
        <f t="shared" si="412"/>
        <v/>
      </c>
      <c r="O2911">
        <f>IF(ROW($E2911)&lt;=VALUE(LEFT(O$1,FIND("-",O$1,1)-1)),0,IF(ROW($E2911)=VALUE(LEFT(O$1,FIND("-",O$1,1)-1))+1,AVERAGE(INDEX($E:$E,ROW($E2911)-VALUE(LEFT(O$1,FIND("-",O$1,1)-1))):$E2911),($E2911*(2/(VALUE(LEFT(O$1,FIND("-",O$1,1)-1))+1)))+(O2910*(1-(2/(VALUE(LEFT(O$1,FIND("-",O$1,1)-1))+1))))))</f>
        <v>0.14917203844116794</v>
      </c>
      <c r="Q2911">
        <f>IF(ROW($E2911)&lt;=VALUE(LEFT(Q$1,FIND("-",Q$1,1)-1)),0,IF(ROW($E2911)=VALUE(LEFT(Q$1,FIND("-",Q$1,1)-1))+1,AVERAGE(INDEX($E:$E,ROW($E2911)-VALUE(LEFT(Q$1,FIND("-",Q$1,1)-1))):$E2911),($E2911*(2/(VALUE(LEFT(Q$1,FIND("-",Q$1,1)-1))+1)))+(Q2910*(1-(2/(VALUE(LEFT(Q$1,FIND("-",Q$1,1)-1))+1))))))</f>
        <v>0.15922779558195113</v>
      </c>
      <c r="R2911">
        <f>IF(ROW($E2911)&lt;=VALUE(LEFT(R$1,FIND("-",R$1,1)-1)),0,IF(ROW($E2911)=VALUE(LEFT(R$1,FIND("-",R$1,1)-1))+1,AVERAGE(INDEX($E:$E,ROW($E2911)-VALUE(LEFT(R$1,FIND("-",R$1,1)-1))):$E2911),($E2911*(2/(VALUE(LEFT(R$1,FIND("-",R$1,1)-1))+1)))+(R2910*(1-(2/(VALUE(LEFT(R$1,FIND("-",R$1,1)-1))+1))))))</f>
        <v>0.15722434668039359</v>
      </c>
      <c r="S2911">
        <f t="shared" si="409"/>
        <v>2.0034489015575419E-3</v>
      </c>
      <c r="T2911">
        <f>IF(ROW($E2911)&lt;=MAX(VALUE(LEFT(Q$1,FIND("-",Q$1,1)-1)),VALUE(LEFT(R$1,FIND("-",R$1,1)-1)))+VALUE(LEFT(T$1,FIND("-",T$1,1)-1))-1,0,IF(ROW($E2911)=MAX(VALUE(LEFT(Q$1,FIND("-",Q$1,1)-1)),VALUE(LEFT(R$1,FIND("-",R$1,1)-1)))+VALUE(LEFT(T$1,FIND("-",T$1,1)-1)),AVERAGE(INDEX($S:$S,ROW(S2911)-VALUE(LEFT(T$1,FIND("-",T$1,1)-1))+1):S2911),($S2911*(2/(VALUE(LEFT(T$1,FIND("-",T$1,1)-1))+1)))+(T2910*(1-(2/(VALUE(LEFT(T$1,FIND("-",T$1,1)-1))+1))))))</f>
        <v>2.6733747097238579E-3</v>
      </c>
      <c r="V2911">
        <f t="shared" si="410"/>
        <v>5.0000000000000044E-3</v>
      </c>
      <c r="W2911">
        <f>IF(ROW($E2911)&lt;=VALUE(LEFT(W$1,FIND("-",W$1,1)-1))+1,0,IF(ROW($E2910)=VALUE(LEFT(W$1,FIND("-",W$1,1)-1))+1,100-100/(1+ABS((SUMIF(INDEX($V:$V,ROW($V2911)-VALUE(LEFT(W$1,FIND("-",W$1,1)-1))+1):$V2911,"&gt;0",INDEX($V:$V,ROW($V2911)-VALUE(LEFT(W$1,FIND("-",W$1,1)-1))+1):$V2911)/COUNTIF(INDEX($V:$V,ROW($V2911)-VALUE(LEFT(W$1,FIND("-",W$1,1)-1))+1):$V2911,"&gt;0"))/(SUMIF(INDEX($V:$V,ROW($V2911)-VALUE(LEFT(W$1,FIND("-",W$1,1)-1))+1):$V2911,"&lt;0",INDEX($V:$V,ROW($V2911)-VALUE(LEFT(W$1,FIND("-",W$1,1)-1))+1):$V2911)/COUNTIF(INDEX($V:$V,ROW($V2911)-VALUE(LEFT(W$1,FIND("-",W$1,1)-1))+1):$V2911,"&lt;0")))),100-100/(1+ABS((SUMIF(INDEX($V:$V,ROW($V2911)-VALUE(LEFT(W$1,FIND("-",W$1,1)-1))+1):$V2911,"&gt;0",INDEX($V:$V,ROW($V2911)-VALUE(LEFT(W$1,FIND("-",W$1,1)-1))+1):$V2911)/VALUE(LEFT(W$1,FIND("-",W$1,1)-1)))/(SUMIF(INDEX($V:$V,ROW($V2911)-VALUE(LEFT(W$1,FIND("-",W$1,1)-1))+1):$V2911,"&lt;0",INDEX($V:$V,ROW($V2911)-VALUE(LEFT(W$1,FIND("-",W$1,1)-1))+1):$V2911)/VALUE(LEFT(W$1,FIND("-",W$1,1)-1)))))))</f>
        <v>62.500000000000007</v>
      </c>
      <c r="Y2911">
        <f>IF(ROW($E2911)&lt;=VALUE(LEFT(Y$1,FIND("-",Y$1,1)-1)),0,MAX(INDEX(C:C,ROW(C2911)-VALUE(LEFT(Y$1,FIND("-",Y$1,1)-1))+1):C2911))</f>
        <v>0.16500000000000001</v>
      </c>
      <c r="Z2911">
        <f>IF(ROW($E2911)&lt;=VALUE(LEFT(Z$1,FIND("-",Z$1,1)-1)),0,MIN(INDEX(D:D,ROW(D2911)-VALUE(LEFT(Z$1,FIND("-",Z$1,1)-1))+1):D2911))</f>
        <v>0.155</v>
      </c>
      <c r="AA2911">
        <f t="shared" si="414"/>
        <v>50</v>
      </c>
      <c r="AB2911">
        <f>IF(ROW($AA2911)&lt;=VALUE(LEFT(AA$1,FIND("-",AA$1,1)-1))+VALUE(LEFT(AB$1,FIND("-",AB$1,1)-1)-1),0,AVERAGE(INDEX($AA:$AA,ROW($AA2911)-VALUE(LEFT(AB$1,FIND("-",AB$1,1)-1))+1):$AA2911))</f>
        <v>50</v>
      </c>
      <c r="AC2911">
        <f>IF(ROW($AA2911)&lt;=VALUE(LEFT(AA$1,FIND("-",AA$1,1)-1))+VALUE(LEFT(AB$1,FIND("-",AB$1,1)-1)-1)+VALUE(LEFT(AC$1,FIND("-",AC$1,1)-1)-1),0,AVERAGE(INDEX($AB:$AB,ROW($AB2911)-VALUE(LEFT(AC$1,FIND("-",AC$1,1)-1))+1):$AB2911))</f>
        <v>57.407407407407398</v>
      </c>
      <c r="AE2911">
        <f t="shared" si="411"/>
        <v>192484444</v>
      </c>
      <c r="AG2911" t="str">
        <f t="shared" si="413"/>
        <v/>
      </c>
    </row>
    <row r="2912" spans="1:33" x14ac:dyDescent="0.25">
      <c r="A2912" s="6">
        <v>41220</v>
      </c>
      <c r="B2912">
        <v>0.155</v>
      </c>
      <c r="C2912">
        <v>0.16</v>
      </c>
      <c r="D2912">
        <v>0.155</v>
      </c>
      <c r="E2912">
        <v>0.155</v>
      </c>
      <c r="F2912">
        <v>0.124</v>
      </c>
      <c r="G2912">
        <v>225400</v>
      </c>
      <c r="I2912" t="str">
        <f t="shared" si="406"/>
        <v/>
      </c>
      <c r="J2912" t="str">
        <f t="shared" si="407"/>
        <v/>
      </c>
      <c r="K2912" t="str">
        <f t="shared" si="408"/>
        <v/>
      </c>
      <c r="M2912" s="11" t="str">
        <f t="shared" si="412"/>
        <v/>
      </c>
      <c r="O2912">
        <f>IF(ROW($E2912)&lt;=VALUE(LEFT(O$1,FIND("-",O$1,1)-1)),0,IF(ROW($E2912)=VALUE(LEFT(O$1,FIND("-",O$1,1)-1))+1,AVERAGE(INDEX($E:$E,ROW($E2912)-VALUE(LEFT(O$1,FIND("-",O$1,1)-1))):$E2912),($E2912*(2/(VALUE(LEFT(O$1,FIND("-",O$1,1)-1))+1)))+(O2911*(1-(2/(VALUE(LEFT(O$1,FIND("-",O$1,1)-1))+1))))))</f>
        <v>0.14923002810841998</v>
      </c>
      <c r="Q2912">
        <f>IF(ROW($E2912)&lt;=VALUE(LEFT(Q$1,FIND("-",Q$1,1)-1)),0,IF(ROW($E2912)=VALUE(LEFT(Q$1,FIND("-",Q$1,1)-1))+1,AVERAGE(INDEX($E:$E,ROW($E2912)-VALUE(LEFT(Q$1,FIND("-",Q$1,1)-1))):$E2912),($E2912*(2/(VALUE(LEFT(Q$1,FIND("-",Q$1,1)-1))+1)))+(Q2911*(1-(2/(VALUE(LEFT(Q$1,FIND("-",Q$1,1)-1))+1))))))</f>
        <v>0.15857736549242019</v>
      </c>
      <c r="R2912">
        <f>IF(ROW($E2912)&lt;=VALUE(LEFT(R$1,FIND("-",R$1,1)-1)),0,IF(ROW($E2912)=VALUE(LEFT(R$1,FIND("-",R$1,1)-1))+1,AVERAGE(INDEX($E:$E,ROW($E2912)-VALUE(LEFT(R$1,FIND("-",R$1,1)-1))):$E2912),($E2912*(2/(VALUE(LEFT(R$1,FIND("-",R$1,1)-1))+1)))+(R2911*(1-(2/(VALUE(LEFT(R$1,FIND("-",R$1,1)-1))+1))))))</f>
        <v>0.15705958025962369</v>
      </c>
      <c r="S2912">
        <f t="shared" si="409"/>
        <v>1.517785232796498E-3</v>
      </c>
      <c r="T2912">
        <f>IF(ROW($E2912)&lt;=MAX(VALUE(LEFT(Q$1,FIND("-",Q$1,1)-1)),VALUE(LEFT(R$1,FIND("-",R$1,1)-1)))+VALUE(LEFT(T$1,FIND("-",T$1,1)-1))-1,0,IF(ROW($E2912)=MAX(VALUE(LEFT(Q$1,FIND("-",Q$1,1)-1)),VALUE(LEFT(R$1,FIND("-",R$1,1)-1)))+VALUE(LEFT(T$1,FIND("-",T$1,1)-1)),AVERAGE(INDEX($S:$S,ROW(S2912)-VALUE(LEFT(T$1,FIND("-",T$1,1)-1))+1):S2912),($S2912*(2/(VALUE(LEFT(T$1,FIND("-",T$1,1)-1))+1)))+(T2911*(1-(2/(VALUE(LEFT(T$1,FIND("-",T$1,1)-1))+1))))))</f>
        <v>2.4422568143383861E-3</v>
      </c>
      <c r="V2912">
        <f t="shared" si="410"/>
        <v>-5.0000000000000044E-3</v>
      </c>
      <c r="W2912">
        <f>IF(ROW($E2912)&lt;=VALUE(LEFT(W$1,FIND("-",W$1,1)-1))+1,0,IF(ROW($E2911)=VALUE(LEFT(W$1,FIND("-",W$1,1)-1))+1,100-100/(1+ABS((SUMIF(INDEX($V:$V,ROW($V2912)-VALUE(LEFT(W$1,FIND("-",W$1,1)-1))+1):$V2912,"&gt;0",INDEX($V:$V,ROW($V2912)-VALUE(LEFT(W$1,FIND("-",W$1,1)-1))+1):$V2912)/COUNTIF(INDEX($V:$V,ROW($V2912)-VALUE(LEFT(W$1,FIND("-",W$1,1)-1))+1):$V2912,"&gt;0"))/(SUMIF(INDEX($V:$V,ROW($V2912)-VALUE(LEFT(W$1,FIND("-",W$1,1)-1))+1):$V2912,"&lt;0",INDEX($V:$V,ROW($V2912)-VALUE(LEFT(W$1,FIND("-",W$1,1)-1))+1):$V2912)/COUNTIF(INDEX($V:$V,ROW($V2912)-VALUE(LEFT(W$1,FIND("-",W$1,1)-1))+1):$V2912,"&lt;0")))),100-100/(1+ABS((SUMIF(INDEX($V:$V,ROW($V2912)-VALUE(LEFT(W$1,FIND("-",W$1,1)-1))+1):$V2912,"&gt;0",INDEX($V:$V,ROW($V2912)-VALUE(LEFT(W$1,FIND("-",W$1,1)-1))+1):$V2912)/VALUE(LEFT(W$1,FIND("-",W$1,1)-1)))/(SUMIF(INDEX($V:$V,ROW($V2912)-VALUE(LEFT(W$1,FIND("-",W$1,1)-1))+1):$V2912,"&lt;0",INDEX($V:$V,ROW($V2912)-VALUE(LEFT(W$1,FIND("-",W$1,1)-1))+1):$V2912)/VALUE(LEFT(W$1,FIND("-",W$1,1)-1)))))))</f>
        <v>50</v>
      </c>
      <c r="Y2912">
        <f>IF(ROW($E2912)&lt;=VALUE(LEFT(Y$1,FIND("-",Y$1,1)-1)),0,MAX(INDEX(C:C,ROW(C2912)-VALUE(LEFT(Y$1,FIND("-",Y$1,1)-1))+1):C2912))</f>
        <v>0.16500000000000001</v>
      </c>
      <c r="Z2912">
        <f>IF(ROW($E2912)&lt;=VALUE(LEFT(Z$1,FIND("-",Z$1,1)-1)),0,MIN(INDEX(D:D,ROW(D2912)-VALUE(LEFT(Z$1,FIND("-",Z$1,1)-1))+1):D2912))</f>
        <v>0.155</v>
      </c>
      <c r="AA2912">
        <f t="shared" si="414"/>
        <v>0</v>
      </c>
      <c r="AB2912">
        <f>IF(ROW($AA2912)&lt;=VALUE(LEFT(AA$1,FIND("-",AA$1,1)-1))+VALUE(LEFT(AB$1,FIND("-",AB$1,1)-1)-1),0,AVERAGE(INDEX($AA:$AA,ROW($AA2912)-VALUE(LEFT(AB$1,FIND("-",AB$1,1)-1))+1):$AA2912))</f>
        <v>27.777777777777775</v>
      </c>
      <c r="AC2912">
        <f>IF(ROW($AA2912)&lt;=VALUE(LEFT(AA$1,FIND("-",AA$1,1)-1))+VALUE(LEFT(AB$1,FIND("-",AB$1,1)-1)-1)+VALUE(LEFT(AC$1,FIND("-",AC$1,1)-1)-1),0,AVERAGE(INDEX($AB:$AB,ROW($AB2912)-VALUE(LEFT(AC$1,FIND("-",AC$1,1)-1))+1):$AB2912))</f>
        <v>44.444444444444436</v>
      </c>
      <c r="AE2912">
        <f t="shared" si="411"/>
        <v>192259044</v>
      </c>
      <c r="AG2912" t="str">
        <f t="shared" si="413"/>
        <v/>
      </c>
    </row>
    <row r="2913" spans="1:33" x14ac:dyDescent="0.25">
      <c r="A2913" s="6">
        <v>41221</v>
      </c>
      <c r="B2913">
        <v>0.155</v>
      </c>
      <c r="C2913">
        <v>0.155</v>
      </c>
      <c r="D2913">
        <v>0.155</v>
      </c>
      <c r="E2913">
        <v>0.155</v>
      </c>
      <c r="F2913">
        <v>0.124</v>
      </c>
      <c r="G2913">
        <v>0</v>
      </c>
      <c r="I2913" t="str">
        <f t="shared" si="406"/>
        <v/>
      </c>
      <c r="J2913" t="str">
        <f t="shared" si="407"/>
        <v/>
      </c>
      <c r="K2913" t="str">
        <f t="shared" si="408"/>
        <v/>
      </c>
      <c r="M2913" s="11" t="str">
        <f t="shared" si="412"/>
        <v/>
      </c>
      <c r="O2913">
        <f>IF(ROW($E2913)&lt;=VALUE(LEFT(O$1,FIND("-",O$1,1)-1)),0,IF(ROW($E2913)=VALUE(LEFT(O$1,FIND("-",O$1,1)-1))+1,AVERAGE(INDEX($E:$E,ROW($E2913)-VALUE(LEFT(O$1,FIND("-",O$1,1)-1))):$E2913),($E2913*(2/(VALUE(LEFT(O$1,FIND("-",O$1,1)-1))+1)))+(O2912*(1-(2/(VALUE(LEFT(O$1,FIND("-",O$1,1)-1))+1))))))</f>
        <v>0.14928744076405759</v>
      </c>
      <c r="Q2913">
        <f>IF(ROW($E2913)&lt;=VALUE(LEFT(Q$1,FIND("-",Q$1,1)-1)),0,IF(ROW($E2913)=VALUE(LEFT(Q$1,FIND("-",Q$1,1)-1))+1,AVERAGE(INDEX($E:$E,ROW($E2913)-VALUE(LEFT(Q$1,FIND("-",Q$1,1)-1))):$E2913),($E2913*(2/(VALUE(LEFT(Q$1,FIND("-",Q$1,1)-1))+1)))+(Q2912*(1-(2/(VALUE(LEFT(Q$1,FIND("-",Q$1,1)-1))+1))))))</f>
        <v>0.15802700157050939</v>
      </c>
      <c r="R2913">
        <f>IF(ROW($E2913)&lt;=VALUE(LEFT(R$1,FIND("-",R$1,1)-1)),0,IF(ROW($E2913)=VALUE(LEFT(R$1,FIND("-",R$1,1)-1))+1,AVERAGE(INDEX($E:$E,ROW($E2913)-VALUE(LEFT(R$1,FIND("-",R$1,1)-1))):$E2913),($E2913*(2/(VALUE(LEFT(R$1,FIND("-",R$1,1)-1))+1)))+(R2912*(1-(2/(VALUE(LEFT(R$1,FIND("-",R$1,1)-1))+1))))))</f>
        <v>0.15690701875891083</v>
      </c>
      <c r="S2913">
        <f t="shared" si="409"/>
        <v>1.1199828115985577E-3</v>
      </c>
      <c r="T2913">
        <f>IF(ROW($E2913)&lt;=MAX(VALUE(LEFT(Q$1,FIND("-",Q$1,1)-1)),VALUE(LEFT(R$1,FIND("-",R$1,1)-1)))+VALUE(LEFT(T$1,FIND("-",T$1,1)-1))-1,0,IF(ROW($E2913)=MAX(VALUE(LEFT(Q$1,FIND("-",Q$1,1)-1)),VALUE(LEFT(R$1,FIND("-",R$1,1)-1)))+VALUE(LEFT(T$1,FIND("-",T$1,1)-1)),AVERAGE(INDEX($S:$S,ROW(S2913)-VALUE(LEFT(T$1,FIND("-",T$1,1)-1))+1):S2913),($S2913*(2/(VALUE(LEFT(T$1,FIND("-",T$1,1)-1))+1)))+(T2912*(1-(2/(VALUE(LEFT(T$1,FIND("-",T$1,1)-1))+1))))))</f>
        <v>2.1778020137904201E-3</v>
      </c>
      <c r="V2913">
        <f t="shared" si="410"/>
        <v>0</v>
      </c>
      <c r="W2913">
        <f>IF(ROW($E2913)&lt;=VALUE(LEFT(W$1,FIND("-",W$1,1)-1))+1,0,IF(ROW($E2912)=VALUE(LEFT(W$1,FIND("-",W$1,1)-1))+1,100-100/(1+ABS((SUMIF(INDEX($V:$V,ROW($V2913)-VALUE(LEFT(W$1,FIND("-",W$1,1)-1))+1):$V2913,"&gt;0",INDEX($V:$V,ROW($V2913)-VALUE(LEFT(W$1,FIND("-",W$1,1)-1))+1):$V2913)/COUNTIF(INDEX($V:$V,ROW($V2913)-VALUE(LEFT(W$1,FIND("-",W$1,1)-1))+1):$V2913,"&gt;0"))/(SUMIF(INDEX($V:$V,ROW($V2913)-VALUE(LEFT(W$1,FIND("-",W$1,1)-1))+1):$V2913,"&lt;0",INDEX($V:$V,ROW($V2913)-VALUE(LEFT(W$1,FIND("-",W$1,1)-1))+1):$V2913)/COUNTIF(INDEX($V:$V,ROW($V2913)-VALUE(LEFT(W$1,FIND("-",W$1,1)-1))+1):$V2913,"&lt;0")))),100-100/(1+ABS((SUMIF(INDEX($V:$V,ROW($V2913)-VALUE(LEFT(W$1,FIND("-",W$1,1)-1))+1):$V2913,"&gt;0",INDEX($V:$V,ROW($V2913)-VALUE(LEFT(W$1,FIND("-",W$1,1)-1))+1):$V2913)/VALUE(LEFT(W$1,FIND("-",W$1,1)-1)))/(SUMIF(INDEX($V:$V,ROW($V2913)-VALUE(LEFT(W$1,FIND("-",W$1,1)-1))+1):$V2913,"&lt;0",INDEX($V:$V,ROW($V2913)-VALUE(LEFT(W$1,FIND("-",W$1,1)-1))+1):$V2913)/VALUE(LEFT(W$1,FIND("-",W$1,1)-1)))))))</f>
        <v>42.857142857142854</v>
      </c>
      <c r="Y2913">
        <f>IF(ROW($E2913)&lt;=VALUE(LEFT(Y$1,FIND("-",Y$1,1)-1)),0,MAX(INDEX(C:C,ROW(C2913)-VALUE(LEFT(Y$1,FIND("-",Y$1,1)-1))+1):C2913))</f>
        <v>0.16500000000000001</v>
      </c>
      <c r="Z2913">
        <f>IF(ROW($E2913)&lt;=VALUE(LEFT(Z$1,FIND("-",Z$1,1)-1)),0,MIN(INDEX(D:D,ROW(D2913)-VALUE(LEFT(Z$1,FIND("-",Z$1,1)-1))+1):D2913))</f>
        <v>0.155</v>
      </c>
      <c r="AA2913">
        <f t="shared" si="414"/>
        <v>0</v>
      </c>
      <c r="AB2913">
        <f>IF(ROW($AA2913)&lt;=VALUE(LEFT(AA$1,FIND("-",AA$1,1)-1))+VALUE(LEFT(AB$1,FIND("-",AB$1,1)-1)-1),0,AVERAGE(INDEX($AA:$AA,ROW($AA2913)-VALUE(LEFT(AB$1,FIND("-",AB$1,1)-1))+1):$AA2913))</f>
        <v>16.666666666666668</v>
      </c>
      <c r="AC2913">
        <f>IF(ROW($AA2913)&lt;=VALUE(LEFT(AA$1,FIND("-",AA$1,1)-1))+VALUE(LEFT(AB$1,FIND("-",AB$1,1)-1)-1)+VALUE(LEFT(AC$1,FIND("-",AC$1,1)-1)-1),0,AVERAGE(INDEX($AB:$AB,ROW($AB2913)-VALUE(LEFT(AC$1,FIND("-",AC$1,1)-1))+1):$AB2913))</f>
        <v>31.481481481481481</v>
      </c>
      <c r="AE2913">
        <f t="shared" si="411"/>
        <v>192259044</v>
      </c>
      <c r="AG2913" t="str">
        <f t="shared" si="413"/>
        <v/>
      </c>
    </row>
    <row r="2914" spans="1:33" x14ac:dyDescent="0.25">
      <c r="A2914" s="6">
        <v>41222</v>
      </c>
      <c r="B2914">
        <v>0.155</v>
      </c>
      <c r="C2914">
        <v>0.155</v>
      </c>
      <c r="D2914">
        <v>0.155</v>
      </c>
      <c r="E2914">
        <v>0.155</v>
      </c>
      <c r="F2914">
        <v>0.124</v>
      </c>
      <c r="G2914">
        <v>226800</v>
      </c>
      <c r="I2914" t="str">
        <f t="shared" si="406"/>
        <v/>
      </c>
      <c r="J2914" t="str">
        <f t="shared" si="407"/>
        <v/>
      </c>
      <c r="K2914" t="str">
        <f t="shared" si="408"/>
        <v>Oversold Above %D</v>
      </c>
      <c r="M2914" s="11" t="str">
        <f t="shared" si="412"/>
        <v/>
      </c>
      <c r="O2914">
        <f>IF(ROW($E2914)&lt;=VALUE(LEFT(O$1,FIND("-",O$1,1)-1)),0,IF(ROW($E2914)=VALUE(LEFT(O$1,FIND("-",O$1,1)-1))+1,AVERAGE(INDEX($E:$E,ROW($E2914)-VALUE(LEFT(O$1,FIND("-",O$1,1)-1))):$E2914),($E2914*(2/(VALUE(LEFT(O$1,FIND("-",O$1,1)-1))+1)))+(O2913*(1-(2/(VALUE(LEFT(O$1,FIND("-",O$1,1)-1))+1))))))</f>
        <v>0.14934428214948983</v>
      </c>
      <c r="Q2914">
        <f>IF(ROW($E2914)&lt;=VALUE(LEFT(Q$1,FIND("-",Q$1,1)-1)),0,IF(ROW($E2914)=VALUE(LEFT(Q$1,FIND("-",Q$1,1)-1))+1,AVERAGE(INDEX($E:$E,ROW($E2914)-VALUE(LEFT(Q$1,FIND("-",Q$1,1)-1))):$E2914),($E2914*(2/(VALUE(LEFT(Q$1,FIND("-",Q$1,1)-1))+1)))+(Q2913*(1-(2/(VALUE(LEFT(Q$1,FIND("-",Q$1,1)-1))+1))))))</f>
        <v>0.15756130902120025</v>
      </c>
      <c r="R2914">
        <f>IF(ROW($E2914)&lt;=VALUE(LEFT(R$1,FIND("-",R$1,1)-1)),0,IF(ROW($E2914)=VALUE(LEFT(R$1,FIND("-",R$1,1)-1))+1,AVERAGE(INDEX($E:$E,ROW($E2914)-VALUE(LEFT(R$1,FIND("-",R$1,1)-1))):$E2914),($E2914*(2/(VALUE(LEFT(R$1,FIND("-",R$1,1)-1))+1)))+(R2913*(1-(2/(VALUE(LEFT(R$1,FIND("-",R$1,1)-1))+1))))))</f>
        <v>0.15676575811010263</v>
      </c>
      <c r="S2914">
        <f t="shared" si="409"/>
        <v>7.9555091109761999E-4</v>
      </c>
      <c r="T2914">
        <f>IF(ROW($E2914)&lt;=MAX(VALUE(LEFT(Q$1,FIND("-",Q$1,1)-1)),VALUE(LEFT(R$1,FIND("-",R$1,1)-1)))+VALUE(LEFT(T$1,FIND("-",T$1,1)-1))-1,0,IF(ROW($E2914)=MAX(VALUE(LEFT(Q$1,FIND("-",Q$1,1)-1)),VALUE(LEFT(R$1,FIND("-",R$1,1)-1)))+VALUE(LEFT(T$1,FIND("-",T$1,1)-1)),AVERAGE(INDEX($S:$S,ROW(S2914)-VALUE(LEFT(T$1,FIND("-",T$1,1)-1))+1):S2914),($S2914*(2/(VALUE(LEFT(T$1,FIND("-",T$1,1)-1))+1)))+(T2913*(1-(2/(VALUE(LEFT(T$1,FIND("-",T$1,1)-1))+1))))))</f>
        <v>1.9013517932518602E-3</v>
      </c>
      <c r="V2914">
        <f t="shared" si="410"/>
        <v>0</v>
      </c>
      <c r="W2914">
        <f>IF(ROW($E2914)&lt;=VALUE(LEFT(W$1,FIND("-",W$1,1)-1))+1,0,IF(ROW($E2913)=VALUE(LEFT(W$1,FIND("-",W$1,1)-1))+1,100-100/(1+ABS((SUMIF(INDEX($V:$V,ROW($V2914)-VALUE(LEFT(W$1,FIND("-",W$1,1)-1))+1):$V2914,"&gt;0",INDEX($V:$V,ROW($V2914)-VALUE(LEFT(W$1,FIND("-",W$1,1)-1))+1):$V2914)/COUNTIF(INDEX($V:$V,ROW($V2914)-VALUE(LEFT(W$1,FIND("-",W$1,1)-1))+1):$V2914,"&gt;0"))/(SUMIF(INDEX($V:$V,ROW($V2914)-VALUE(LEFT(W$1,FIND("-",W$1,1)-1))+1):$V2914,"&lt;0",INDEX($V:$V,ROW($V2914)-VALUE(LEFT(W$1,FIND("-",W$1,1)-1))+1):$V2914)/COUNTIF(INDEX($V:$V,ROW($V2914)-VALUE(LEFT(W$1,FIND("-",W$1,1)-1))+1):$V2914,"&lt;0")))),100-100/(1+ABS((SUMIF(INDEX($V:$V,ROW($V2914)-VALUE(LEFT(W$1,FIND("-",W$1,1)-1))+1):$V2914,"&gt;0",INDEX($V:$V,ROW($V2914)-VALUE(LEFT(W$1,FIND("-",W$1,1)-1))+1):$V2914)/VALUE(LEFT(W$1,FIND("-",W$1,1)-1)))/(SUMIF(INDEX($V:$V,ROW($V2914)-VALUE(LEFT(W$1,FIND("-",W$1,1)-1))+1):$V2914,"&lt;0",INDEX($V:$V,ROW($V2914)-VALUE(LEFT(W$1,FIND("-",W$1,1)-1))+1):$V2914)/VALUE(LEFT(W$1,FIND("-",W$1,1)-1)))))))</f>
        <v>50</v>
      </c>
      <c r="Y2914">
        <f>IF(ROW($E2914)&lt;=VALUE(LEFT(Y$1,FIND("-",Y$1,1)-1)),0,MAX(INDEX(C:C,ROW(C2914)-VALUE(LEFT(Y$1,FIND("-",Y$1,1)-1))+1):C2914))</f>
        <v>0.16500000000000001</v>
      </c>
      <c r="Z2914">
        <f>IF(ROW($E2914)&lt;=VALUE(LEFT(Z$1,FIND("-",Z$1,1)-1)),0,MIN(INDEX(D:D,ROW(D2914)-VALUE(LEFT(Z$1,FIND("-",Z$1,1)-1))+1):D2914))</f>
        <v>0.155</v>
      </c>
      <c r="AA2914">
        <f t="shared" si="414"/>
        <v>0</v>
      </c>
      <c r="AB2914">
        <f>IF(ROW($AA2914)&lt;=VALUE(LEFT(AA$1,FIND("-",AA$1,1)-1))+VALUE(LEFT(AB$1,FIND("-",AB$1,1)-1)-1),0,AVERAGE(INDEX($AA:$AA,ROW($AA2914)-VALUE(LEFT(AB$1,FIND("-",AB$1,1)-1))+1):$AA2914))</f>
        <v>0</v>
      </c>
      <c r="AC2914">
        <f>IF(ROW($AA2914)&lt;=VALUE(LEFT(AA$1,FIND("-",AA$1,1)-1))+VALUE(LEFT(AB$1,FIND("-",AB$1,1)-1)-1)+VALUE(LEFT(AC$1,FIND("-",AC$1,1)-1)-1),0,AVERAGE(INDEX($AB:$AB,ROW($AB2914)-VALUE(LEFT(AC$1,FIND("-",AC$1,1)-1))+1):$AB2914))</f>
        <v>14.814814814814815</v>
      </c>
      <c r="AE2914">
        <f t="shared" si="411"/>
        <v>192259044</v>
      </c>
      <c r="AG2914" t="str">
        <f t="shared" si="413"/>
        <v/>
      </c>
    </row>
    <row r="2915" spans="1:33" x14ac:dyDescent="0.25">
      <c r="A2915" s="6">
        <v>41225</v>
      </c>
      <c r="B2915">
        <v>0.155</v>
      </c>
      <c r="C2915">
        <v>0.155</v>
      </c>
      <c r="D2915">
        <v>0.155</v>
      </c>
      <c r="E2915">
        <v>0.155</v>
      </c>
      <c r="F2915">
        <v>0.124</v>
      </c>
      <c r="G2915">
        <v>7000</v>
      </c>
      <c r="I2915" t="str">
        <f t="shared" si="406"/>
        <v/>
      </c>
      <c r="J2915" t="str">
        <f t="shared" si="407"/>
        <v/>
      </c>
      <c r="K2915" t="str">
        <f t="shared" si="408"/>
        <v>Oversold Above %D</v>
      </c>
      <c r="M2915" s="11" t="str">
        <f t="shared" si="412"/>
        <v/>
      </c>
      <c r="O2915">
        <f>IF(ROW($E2915)&lt;=VALUE(LEFT(O$1,FIND("-",O$1,1)-1)),0,IF(ROW($E2915)=VALUE(LEFT(O$1,FIND("-",O$1,1)-1))+1,AVERAGE(INDEX($E:$E,ROW($E2915)-VALUE(LEFT(O$1,FIND("-",O$1,1)-1))):$E2915),($E2915*(2/(VALUE(LEFT(O$1,FIND("-",O$1,1)-1))+1)))+(O2914*(1-(2/(VALUE(LEFT(O$1,FIND("-",O$1,1)-1))+1))))))</f>
        <v>0.1494005579489974</v>
      </c>
      <c r="Q2915">
        <f>IF(ROW($E2915)&lt;=VALUE(LEFT(Q$1,FIND("-",Q$1,1)-1)),0,IF(ROW($E2915)=VALUE(LEFT(Q$1,FIND("-",Q$1,1)-1))+1,AVERAGE(INDEX($E:$E,ROW($E2915)-VALUE(LEFT(Q$1,FIND("-",Q$1,1)-1))):$E2915),($E2915*(2/(VALUE(LEFT(Q$1,FIND("-",Q$1,1)-1))+1)))+(Q2914*(1-(2/(VALUE(LEFT(Q$1,FIND("-",Q$1,1)-1))+1))))))</f>
        <v>0.15716726147947713</v>
      </c>
      <c r="R2915">
        <f>IF(ROW($E2915)&lt;=VALUE(LEFT(R$1,FIND("-",R$1,1)-1)),0,IF(ROW($E2915)=VALUE(LEFT(R$1,FIND("-",R$1,1)-1))+1,AVERAGE(INDEX($E:$E,ROW($E2915)-VALUE(LEFT(R$1,FIND("-",R$1,1)-1))):$E2915),($E2915*(2/(VALUE(LEFT(R$1,FIND("-",R$1,1)-1))+1)))+(R2914*(1-(2/(VALUE(LEFT(R$1,FIND("-",R$1,1)-1))+1))))))</f>
        <v>0.15663496121305798</v>
      </c>
      <c r="S2915">
        <f t="shared" si="409"/>
        <v>5.3230026641915007E-4</v>
      </c>
      <c r="T2915">
        <f>IF(ROW($E2915)&lt;=MAX(VALUE(LEFT(Q$1,FIND("-",Q$1,1)-1)),VALUE(LEFT(R$1,FIND("-",R$1,1)-1)))+VALUE(LEFT(T$1,FIND("-",T$1,1)-1))-1,0,IF(ROW($E2915)=MAX(VALUE(LEFT(Q$1,FIND("-",Q$1,1)-1)),VALUE(LEFT(R$1,FIND("-",R$1,1)-1)))+VALUE(LEFT(T$1,FIND("-",T$1,1)-1)),AVERAGE(INDEX($S:$S,ROW(S2915)-VALUE(LEFT(T$1,FIND("-",T$1,1)-1))+1):S2915),($S2915*(2/(VALUE(LEFT(T$1,FIND("-",T$1,1)-1))+1)))+(T2914*(1-(2/(VALUE(LEFT(T$1,FIND("-",T$1,1)-1))+1))))))</f>
        <v>1.6275414878853182E-3</v>
      </c>
      <c r="V2915">
        <f t="shared" si="410"/>
        <v>0</v>
      </c>
      <c r="W2915">
        <f>IF(ROW($E2915)&lt;=VALUE(LEFT(W$1,FIND("-",W$1,1)-1))+1,0,IF(ROW($E2914)=VALUE(LEFT(W$1,FIND("-",W$1,1)-1))+1,100-100/(1+ABS((SUMIF(INDEX($V:$V,ROW($V2915)-VALUE(LEFT(W$1,FIND("-",W$1,1)-1))+1):$V2915,"&gt;0",INDEX($V:$V,ROW($V2915)-VALUE(LEFT(W$1,FIND("-",W$1,1)-1))+1):$V2915)/COUNTIF(INDEX($V:$V,ROW($V2915)-VALUE(LEFT(W$1,FIND("-",W$1,1)-1))+1):$V2915,"&gt;0"))/(SUMIF(INDEX($V:$V,ROW($V2915)-VALUE(LEFT(W$1,FIND("-",W$1,1)-1))+1):$V2915,"&lt;0",INDEX($V:$V,ROW($V2915)-VALUE(LEFT(W$1,FIND("-",W$1,1)-1))+1):$V2915)/COUNTIF(INDEX($V:$V,ROW($V2915)-VALUE(LEFT(W$1,FIND("-",W$1,1)-1))+1):$V2915,"&lt;0")))),100-100/(1+ABS((SUMIF(INDEX($V:$V,ROW($V2915)-VALUE(LEFT(W$1,FIND("-",W$1,1)-1))+1):$V2915,"&gt;0",INDEX($V:$V,ROW($V2915)-VALUE(LEFT(W$1,FIND("-",W$1,1)-1))+1):$V2915)/VALUE(LEFT(W$1,FIND("-",W$1,1)-1)))/(SUMIF(INDEX($V:$V,ROW($V2915)-VALUE(LEFT(W$1,FIND("-",W$1,1)-1))+1):$V2915,"&lt;0",INDEX($V:$V,ROW($V2915)-VALUE(LEFT(W$1,FIND("-",W$1,1)-1))+1):$V2915)/VALUE(LEFT(W$1,FIND("-",W$1,1)-1)))))))</f>
        <v>40</v>
      </c>
      <c r="Y2915">
        <f>IF(ROW($E2915)&lt;=VALUE(LEFT(Y$1,FIND("-",Y$1,1)-1)),0,MAX(INDEX(C:C,ROW(C2915)-VALUE(LEFT(Y$1,FIND("-",Y$1,1)-1))+1):C2915))</f>
        <v>0.16500000000000001</v>
      </c>
      <c r="Z2915">
        <f>IF(ROW($E2915)&lt;=VALUE(LEFT(Z$1,FIND("-",Z$1,1)-1)),0,MIN(INDEX(D:D,ROW(D2915)-VALUE(LEFT(Z$1,FIND("-",Z$1,1)-1))+1):D2915))</f>
        <v>0.155</v>
      </c>
      <c r="AA2915">
        <f t="shared" si="414"/>
        <v>0</v>
      </c>
      <c r="AB2915">
        <f>IF(ROW($AA2915)&lt;=VALUE(LEFT(AA$1,FIND("-",AA$1,1)-1))+VALUE(LEFT(AB$1,FIND("-",AB$1,1)-1)-1),0,AVERAGE(INDEX($AA:$AA,ROW($AA2915)-VALUE(LEFT(AB$1,FIND("-",AB$1,1)-1))+1):$AA2915))</f>
        <v>0</v>
      </c>
      <c r="AC2915">
        <f>IF(ROW($AA2915)&lt;=VALUE(LEFT(AA$1,FIND("-",AA$1,1)-1))+VALUE(LEFT(AB$1,FIND("-",AB$1,1)-1)-1)+VALUE(LEFT(AC$1,FIND("-",AC$1,1)-1)-1),0,AVERAGE(INDEX($AB:$AB,ROW($AB2915)-VALUE(LEFT(AC$1,FIND("-",AC$1,1)-1))+1):$AB2915))</f>
        <v>5.5555555555555562</v>
      </c>
      <c r="AE2915">
        <f t="shared" si="411"/>
        <v>192259044</v>
      </c>
      <c r="AG2915" t="str">
        <f t="shared" si="413"/>
        <v/>
      </c>
    </row>
    <row r="2916" spans="1:33" x14ac:dyDescent="0.25">
      <c r="A2916" s="6">
        <v>41227</v>
      </c>
      <c r="B2916">
        <v>0.155</v>
      </c>
      <c r="C2916">
        <v>0.155</v>
      </c>
      <c r="D2916">
        <v>0.155</v>
      </c>
      <c r="E2916">
        <v>0.155</v>
      </c>
      <c r="F2916">
        <v>0.124</v>
      </c>
      <c r="G2916">
        <v>770000</v>
      </c>
      <c r="I2916" t="str">
        <f t="shared" si="406"/>
        <v/>
      </c>
      <c r="J2916" t="str">
        <f t="shared" si="407"/>
        <v>Oversold</v>
      </c>
      <c r="K2916" t="str">
        <f t="shared" si="408"/>
        <v>Oversold Below %D</v>
      </c>
      <c r="M2916" s="11" t="str">
        <f t="shared" si="412"/>
        <v/>
      </c>
      <c r="O2916">
        <f>IF(ROW($E2916)&lt;=VALUE(LEFT(O$1,FIND("-",O$1,1)-1)),0,IF(ROW($E2916)=VALUE(LEFT(O$1,FIND("-",O$1,1)-1))+1,AVERAGE(INDEX($E:$E,ROW($E2916)-VALUE(LEFT(O$1,FIND("-",O$1,1)-1))):$E2916),($E2916*(2/(VALUE(LEFT(O$1,FIND("-",O$1,1)-1))+1)))+(O2915*(1-(2/(VALUE(LEFT(O$1,FIND("-",O$1,1)-1))+1))))))</f>
        <v>0.14945627379030091</v>
      </c>
      <c r="Q2916">
        <f>IF(ROW($E2916)&lt;=VALUE(LEFT(Q$1,FIND("-",Q$1,1)-1)),0,IF(ROW($E2916)=VALUE(LEFT(Q$1,FIND("-",Q$1,1)-1))+1,AVERAGE(INDEX($E:$E,ROW($E2916)-VALUE(LEFT(Q$1,FIND("-",Q$1,1)-1))):$E2916),($E2916*(2/(VALUE(LEFT(Q$1,FIND("-",Q$1,1)-1))+1)))+(Q2915*(1-(2/(VALUE(LEFT(Q$1,FIND("-",Q$1,1)-1))+1))))))</f>
        <v>0.15683383663648065</v>
      </c>
      <c r="R2916">
        <f>IF(ROW($E2916)&lt;=VALUE(LEFT(R$1,FIND("-",R$1,1)-1)),0,IF(ROW($E2916)=VALUE(LEFT(R$1,FIND("-",R$1,1)-1))+1,AVERAGE(INDEX($E:$E,ROW($E2916)-VALUE(LEFT(R$1,FIND("-",R$1,1)-1))):$E2916),($E2916*(2/(VALUE(LEFT(R$1,FIND("-",R$1,1)-1))+1)))+(R2915*(1-(2/(VALUE(LEFT(R$1,FIND("-",R$1,1)-1))+1))))))</f>
        <v>0.15651385297505369</v>
      </c>
      <c r="S2916">
        <f t="shared" si="409"/>
        <v>3.1998366142696466E-4</v>
      </c>
      <c r="T2916">
        <f>IF(ROW($E2916)&lt;=MAX(VALUE(LEFT(Q$1,FIND("-",Q$1,1)-1)),VALUE(LEFT(R$1,FIND("-",R$1,1)-1)))+VALUE(LEFT(T$1,FIND("-",T$1,1)-1))-1,0,IF(ROW($E2916)=MAX(VALUE(LEFT(Q$1,FIND("-",Q$1,1)-1)),VALUE(LEFT(R$1,FIND("-",R$1,1)-1)))+VALUE(LEFT(T$1,FIND("-",T$1,1)-1)),AVERAGE(INDEX($S:$S,ROW(S2916)-VALUE(LEFT(T$1,FIND("-",T$1,1)-1))+1):S2916),($S2916*(2/(VALUE(LEFT(T$1,FIND("-",T$1,1)-1))+1)))+(T2915*(1-(2/(VALUE(LEFT(T$1,FIND("-",T$1,1)-1))+1))))))</f>
        <v>1.3660299225936475E-3</v>
      </c>
      <c r="V2916">
        <f t="shared" si="410"/>
        <v>0</v>
      </c>
      <c r="W2916">
        <f>IF(ROW($E2916)&lt;=VALUE(LEFT(W$1,FIND("-",W$1,1)-1))+1,0,IF(ROW($E2915)=VALUE(LEFT(W$1,FIND("-",W$1,1)-1))+1,100-100/(1+ABS((SUMIF(INDEX($V:$V,ROW($V2916)-VALUE(LEFT(W$1,FIND("-",W$1,1)-1))+1):$V2916,"&gt;0",INDEX($V:$V,ROW($V2916)-VALUE(LEFT(W$1,FIND("-",W$1,1)-1))+1):$V2916)/COUNTIF(INDEX($V:$V,ROW($V2916)-VALUE(LEFT(W$1,FIND("-",W$1,1)-1))+1):$V2916,"&gt;0"))/(SUMIF(INDEX($V:$V,ROW($V2916)-VALUE(LEFT(W$1,FIND("-",W$1,1)-1))+1):$V2916,"&lt;0",INDEX($V:$V,ROW($V2916)-VALUE(LEFT(W$1,FIND("-",W$1,1)-1))+1):$V2916)/COUNTIF(INDEX($V:$V,ROW($V2916)-VALUE(LEFT(W$1,FIND("-",W$1,1)-1))+1):$V2916,"&lt;0")))),100-100/(1+ABS((SUMIF(INDEX($V:$V,ROW($V2916)-VALUE(LEFT(W$1,FIND("-",W$1,1)-1))+1):$V2916,"&gt;0",INDEX($V:$V,ROW($V2916)-VALUE(LEFT(W$1,FIND("-",W$1,1)-1))+1):$V2916)/VALUE(LEFT(W$1,FIND("-",W$1,1)-1)))/(SUMIF(INDEX($V:$V,ROW($V2916)-VALUE(LEFT(W$1,FIND("-",W$1,1)-1))+1):$V2916,"&lt;0",INDEX($V:$V,ROW($V2916)-VALUE(LEFT(W$1,FIND("-",W$1,1)-1))+1):$V2916)/VALUE(LEFT(W$1,FIND("-",W$1,1)-1)))))))</f>
        <v>25.000000000000014</v>
      </c>
      <c r="Y2916">
        <f>IF(ROW($E2916)&lt;=VALUE(LEFT(Y$1,FIND("-",Y$1,1)-1)),0,MAX(INDEX(C:C,ROW(C2916)-VALUE(LEFT(Y$1,FIND("-",Y$1,1)-1))+1):C2916))</f>
        <v>0.16500000000000001</v>
      </c>
      <c r="Z2916">
        <f>IF(ROW($E2916)&lt;=VALUE(LEFT(Z$1,FIND("-",Z$1,1)-1)),0,MIN(INDEX(D:D,ROW(D2916)-VALUE(LEFT(Z$1,FIND("-",Z$1,1)-1))+1):D2916))</f>
        <v>0.155</v>
      </c>
      <c r="AA2916">
        <f t="shared" si="414"/>
        <v>0</v>
      </c>
      <c r="AB2916">
        <f>IF(ROW($AA2916)&lt;=VALUE(LEFT(AA$1,FIND("-",AA$1,1)-1))+VALUE(LEFT(AB$1,FIND("-",AB$1,1)-1)-1),0,AVERAGE(INDEX($AA:$AA,ROW($AA2916)-VALUE(LEFT(AB$1,FIND("-",AB$1,1)-1))+1):$AA2916))</f>
        <v>0</v>
      </c>
      <c r="AC2916">
        <f>IF(ROW($AA2916)&lt;=VALUE(LEFT(AA$1,FIND("-",AA$1,1)-1))+VALUE(LEFT(AB$1,FIND("-",AB$1,1)-1)-1)+VALUE(LEFT(AC$1,FIND("-",AC$1,1)-1)-1),0,AVERAGE(INDEX($AB:$AB,ROW($AB2916)-VALUE(LEFT(AC$1,FIND("-",AC$1,1)-1))+1):$AB2916))</f>
        <v>0</v>
      </c>
      <c r="AE2916">
        <f t="shared" si="411"/>
        <v>192259044</v>
      </c>
      <c r="AG2916" t="str">
        <f t="shared" si="413"/>
        <v/>
      </c>
    </row>
    <row r="2917" spans="1:33" x14ac:dyDescent="0.25">
      <c r="A2917" s="6">
        <v>41229</v>
      </c>
      <c r="B2917">
        <v>0.155</v>
      </c>
      <c r="C2917">
        <v>0.155</v>
      </c>
      <c r="D2917">
        <v>0.155</v>
      </c>
      <c r="E2917">
        <v>0.155</v>
      </c>
      <c r="F2917">
        <v>0.124</v>
      </c>
      <c r="G2917">
        <v>99500</v>
      </c>
      <c r="I2917" t="str">
        <f t="shared" si="406"/>
        <v/>
      </c>
      <c r="J2917" t="str">
        <f t="shared" si="407"/>
        <v>Oversold</v>
      </c>
      <c r="K2917" t="str">
        <f t="shared" si="408"/>
        <v>Oversold Below %D</v>
      </c>
      <c r="M2917" s="11" t="str">
        <f t="shared" si="412"/>
        <v/>
      </c>
      <c r="O2917">
        <f>IF(ROW($E2917)&lt;=VALUE(LEFT(O$1,FIND("-",O$1,1)-1)),0,IF(ROW($E2917)=VALUE(LEFT(O$1,FIND("-",O$1,1)-1))+1,AVERAGE(INDEX($E:$E,ROW($E2917)-VALUE(LEFT(O$1,FIND("-",O$1,1)-1))):$E2917),($E2917*(2/(VALUE(LEFT(O$1,FIND("-",O$1,1)-1))+1)))+(O2916*(1-(2/(VALUE(LEFT(O$1,FIND("-",O$1,1)-1))+1))))))</f>
        <v>0.14951143524512378</v>
      </c>
      <c r="Q2917">
        <f>IF(ROW($E2917)&lt;=VALUE(LEFT(Q$1,FIND("-",Q$1,1)-1)),0,IF(ROW($E2917)=VALUE(LEFT(Q$1,FIND("-",Q$1,1)-1))+1,AVERAGE(INDEX($E:$E,ROW($E2917)-VALUE(LEFT(Q$1,FIND("-",Q$1,1)-1))):$E2917),($E2917*(2/(VALUE(LEFT(Q$1,FIND("-",Q$1,1)-1))+1)))+(Q2916*(1-(2/(VALUE(LEFT(Q$1,FIND("-",Q$1,1)-1))+1))))))</f>
        <v>0.15655170792317594</v>
      </c>
      <c r="R2917">
        <f>IF(ROW($E2917)&lt;=VALUE(LEFT(R$1,FIND("-",R$1,1)-1)),0,IF(ROW($E2917)=VALUE(LEFT(R$1,FIND("-",R$1,1)-1))+1,AVERAGE(INDEX($E:$E,ROW($E2917)-VALUE(LEFT(R$1,FIND("-",R$1,1)-1))):$E2917),($E2917*(2/(VALUE(LEFT(R$1,FIND("-",R$1,1)-1))+1)))+(R2916*(1-(2/(VALUE(LEFT(R$1,FIND("-",R$1,1)-1))+1))))))</f>
        <v>0.1564017157176423</v>
      </c>
      <c r="S2917">
        <f t="shared" si="409"/>
        <v>1.4999220553363335E-4</v>
      </c>
      <c r="T2917">
        <f>IF(ROW($E2917)&lt;=MAX(VALUE(LEFT(Q$1,FIND("-",Q$1,1)-1)),VALUE(LEFT(R$1,FIND("-",R$1,1)-1)))+VALUE(LEFT(T$1,FIND("-",T$1,1)-1))-1,0,IF(ROW($E2917)=MAX(VALUE(LEFT(Q$1,FIND("-",Q$1,1)-1)),VALUE(LEFT(R$1,FIND("-",R$1,1)-1)))+VALUE(LEFT(T$1,FIND("-",T$1,1)-1)),AVERAGE(INDEX($S:$S,ROW(S2917)-VALUE(LEFT(T$1,FIND("-",T$1,1)-1))+1):S2917),($S2917*(2/(VALUE(LEFT(T$1,FIND("-",T$1,1)-1))+1)))+(T2916*(1-(2/(VALUE(LEFT(T$1,FIND("-",T$1,1)-1))+1))))))</f>
        <v>1.1228223791816447E-3</v>
      </c>
      <c r="V2917">
        <f t="shared" si="410"/>
        <v>0</v>
      </c>
      <c r="W2917">
        <f>IF(ROW($E2917)&lt;=VALUE(LEFT(W$1,FIND("-",W$1,1)-1))+1,0,IF(ROW($E2916)=VALUE(LEFT(W$1,FIND("-",W$1,1)-1))+1,100-100/(1+ABS((SUMIF(INDEX($V:$V,ROW($V2917)-VALUE(LEFT(W$1,FIND("-",W$1,1)-1))+1):$V2917,"&gt;0",INDEX($V:$V,ROW($V2917)-VALUE(LEFT(W$1,FIND("-",W$1,1)-1))+1):$V2917)/COUNTIF(INDEX($V:$V,ROW($V2917)-VALUE(LEFT(W$1,FIND("-",W$1,1)-1))+1):$V2917,"&gt;0"))/(SUMIF(INDEX($V:$V,ROW($V2917)-VALUE(LEFT(W$1,FIND("-",W$1,1)-1))+1):$V2917,"&lt;0",INDEX($V:$V,ROW($V2917)-VALUE(LEFT(W$1,FIND("-",W$1,1)-1))+1):$V2917)/COUNTIF(INDEX($V:$V,ROW($V2917)-VALUE(LEFT(W$1,FIND("-",W$1,1)-1))+1):$V2917,"&lt;0")))),100-100/(1+ABS((SUMIF(INDEX($V:$V,ROW($V2917)-VALUE(LEFT(W$1,FIND("-",W$1,1)-1))+1):$V2917,"&gt;0",INDEX($V:$V,ROW($V2917)-VALUE(LEFT(W$1,FIND("-",W$1,1)-1))+1):$V2917)/VALUE(LEFT(W$1,FIND("-",W$1,1)-1)))/(SUMIF(INDEX($V:$V,ROW($V2917)-VALUE(LEFT(W$1,FIND("-",W$1,1)-1))+1):$V2917,"&lt;0",INDEX($V:$V,ROW($V2917)-VALUE(LEFT(W$1,FIND("-",W$1,1)-1))+1):$V2917)/VALUE(LEFT(W$1,FIND("-",W$1,1)-1)))))))</f>
        <v>25.000000000000014</v>
      </c>
      <c r="Y2917">
        <f>IF(ROW($E2917)&lt;=VALUE(LEFT(Y$1,FIND("-",Y$1,1)-1)),0,MAX(INDEX(C:C,ROW(C2917)-VALUE(LEFT(Y$1,FIND("-",Y$1,1)-1))+1):C2917))</f>
        <v>0.16500000000000001</v>
      </c>
      <c r="Z2917">
        <f>IF(ROW($E2917)&lt;=VALUE(LEFT(Z$1,FIND("-",Z$1,1)-1)),0,MIN(INDEX(D:D,ROW(D2917)-VALUE(LEFT(Z$1,FIND("-",Z$1,1)-1))+1):D2917))</f>
        <v>0.155</v>
      </c>
      <c r="AA2917">
        <f t="shared" si="414"/>
        <v>0</v>
      </c>
      <c r="AB2917">
        <f>IF(ROW($AA2917)&lt;=VALUE(LEFT(AA$1,FIND("-",AA$1,1)-1))+VALUE(LEFT(AB$1,FIND("-",AB$1,1)-1)-1),0,AVERAGE(INDEX($AA:$AA,ROW($AA2917)-VALUE(LEFT(AB$1,FIND("-",AB$1,1)-1))+1):$AA2917))</f>
        <v>0</v>
      </c>
      <c r="AC2917">
        <f>IF(ROW($AA2917)&lt;=VALUE(LEFT(AA$1,FIND("-",AA$1,1)-1))+VALUE(LEFT(AB$1,FIND("-",AB$1,1)-1)-1)+VALUE(LEFT(AC$1,FIND("-",AC$1,1)-1)-1),0,AVERAGE(INDEX($AB:$AB,ROW($AB2917)-VALUE(LEFT(AC$1,FIND("-",AC$1,1)-1))+1):$AB2917))</f>
        <v>0</v>
      </c>
      <c r="AE2917">
        <f t="shared" si="411"/>
        <v>192259044</v>
      </c>
      <c r="AG2917" t="str">
        <f t="shared" si="413"/>
        <v/>
      </c>
    </row>
    <row r="2918" spans="1:33" x14ac:dyDescent="0.25">
      <c r="A2918" s="6">
        <v>41232</v>
      </c>
      <c r="B2918">
        <v>0.16</v>
      </c>
      <c r="C2918">
        <v>0.16</v>
      </c>
      <c r="D2918">
        <v>0.155</v>
      </c>
      <c r="E2918">
        <v>0.155</v>
      </c>
      <c r="F2918">
        <v>0.124</v>
      </c>
      <c r="G2918">
        <v>528300</v>
      </c>
      <c r="I2918" t="str">
        <f t="shared" si="406"/>
        <v/>
      </c>
      <c r="J2918" t="str">
        <f t="shared" si="407"/>
        <v>Oversold</v>
      </c>
      <c r="K2918" t="str">
        <f t="shared" si="408"/>
        <v>Oversold Below %D</v>
      </c>
      <c r="M2918" s="11" t="str">
        <f t="shared" si="412"/>
        <v/>
      </c>
      <c r="O2918">
        <f>IF(ROW($E2918)&lt;=VALUE(LEFT(O$1,FIND("-",O$1,1)-1)),0,IF(ROW($E2918)=VALUE(LEFT(O$1,FIND("-",O$1,1)-1))+1,AVERAGE(INDEX($E:$E,ROW($E2918)-VALUE(LEFT(O$1,FIND("-",O$1,1)-1))):$E2918),($E2918*(2/(VALUE(LEFT(O$1,FIND("-",O$1,1)-1))+1)))+(O2917*(1-(2/(VALUE(LEFT(O$1,FIND("-",O$1,1)-1))+1))))))</f>
        <v>0.14956604782974942</v>
      </c>
      <c r="Q2918">
        <f>IF(ROW($E2918)&lt;=VALUE(LEFT(Q$1,FIND("-",Q$1,1)-1)),0,IF(ROW($E2918)=VALUE(LEFT(Q$1,FIND("-",Q$1,1)-1))+1,AVERAGE(INDEX($E:$E,ROW($E2918)-VALUE(LEFT(Q$1,FIND("-",Q$1,1)-1))):$E2918),($E2918*(2/(VALUE(LEFT(Q$1,FIND("-",Q$1,1)-1))+1)))+(Q2917*(1-(2/(VALUE(LEFT(Q$1,FIND("-",Q$1,1)-1))+1))))))</f>
        <v>0.15631298362730273</v>
      </c>
      <c r="R2918">
        <f>IF(ROW($E2918)&lt;=VALUE(LEFT(R$1,FIND("-",R$1,1)-1)),0,IF(ROW($E2918)=VALUE(LEFT(R$1,FIND("-",R$1,1)-1))+1,AVERAGE(INDEX($E:$E,ROW($E2918)-VALUE(LEFT(R$1,FIND("-",R$1,1)-1))):$E2918),($E2918*(2/(VALUE(LEFT(R$1,FIND("-",R$1,1)-1))+1)))+(R2917*(1-(2/(VALUE(LEFT(R$1,FIND("-",R$1,1)-1))+1))))))</f>
        <v>0.15629788492374289</v>
      </c>
      <c r="S2918">
        <f t="shared" si="409"/>
        <v>1.5098703559840443E-5</v>
      </c>
      <c r="T2918">
        <f>IF(ROW($E2918)&lt;=MAX(VALUE(LEFT(Q$1,FIND("-",Q$1,1)-1)),VALUE(LEFT(R$1,FIND("-",R$1,1)-1)))+VALUE(LEFT(T$1,FIND("-",T$1,1)-1))-1,0,IF(ROW($E2918)=MAX(VALUE(LEFT(Q$1,FIND("-",Q$1,1)-1)),VALUE(LEFT(R$1,FIND("-",R$1,1)-1)))+VALUE(LEFT(T$1,FIND("-",T$1,1)-1)),AVERAGE(INDEX($S:$S,ROW(S2918)-VALUE(LEFT(T$1,FIND("-",T$1,1)-1))+1):S2918),($S2918*(2/(VALUE(LEFT(T$1,FIND("-",T$1,1)-1))+1)))+(T2917*(1-(2/(VALUE(LEFT(T$1,FIND("-",T$1,1)-1))+1))))))</f>
        <v>9.0127764405728387E-4</v>
      </c>
      <c r="V2918">
        <f t="shared" si="410"/>
        <v>0</v>
      </c>
      <c r="W2918">
        <f>IF(ROW($E2918)&lt;=VALUE(LEFT(W$1,FIND("-",W$1,1)-1))+1,0,IF(ROW($E2917)=VALUE(LEFT(W$1,FIND("-",W$1,1)-1))+1,100-100/(1+ABS((SUMIF(INDEX($V:$V,ROW($V2918)-VALUE(LEFT(W$1,FIND("-",W$1,1)-1))+1):$V2918,"&gt;0",INDEX($V:$V,ROW($V2918)-VALUE(LEFT(W$1,FIND("-",W$1,1)-1))+1):$V2918)/COUNTIF(INDEX($V:$V,ROW($V2918)-VALUE(LEFT(W$1,FIND("-",W$1,1)-1))+1):$V2918,"&gt;0"))/(SUMIF(INDEX($V:$V,ROW($V2918)-VALUE(LEFT(W$1,FIND("-",W$1,1)-1))+1):$V2918,"&lt;0",INDEX($V:$V,ROW($V2918)-VALUE(LEFT(W$1,FIND("-",W$1,1)-1))+1):$V2918)/COUNTIF(INDEX($V:$V,ROW($V2918)-VALUE(LEFT(W$1,FIND("-",W$1,1)-1))+1):$V2918,"&lt;0")))),100-100/(1+ABS((SUMIF(INDEX($V:$V,ROW($V2918)-VALUE(LEFT(W$1,FIND("-",W$1,1)-1))+1):$V2918,"&gt;0",INDEX($V:$V,ROW($V2918)-VALUE(LEFT(W$1,FIND("-",W$1,1)-1))+1):$V2918)/VALUE(LEFT(W$1,FIND("-",W$1,1)-1)))/(SUMIF(INDEX($V:$V,ROW($V2918)-VALUE(LEFT(W$1,FIND("-",W$1,1)-1))+1):$V2918,"&lt;0",INDEX($V:$V,ROW($V2918)-VALUE(LEFT(W$1,FIND("-",W$1,1)-1))+1):$V2918)/VALUE(LEFT(W$1,FIND("-",W$1,1)-1)))))))</f>
        <v>25.000000000000014</v>
      </c>
      <c r="Y2918">
        <f>IF(ROW($E2918)&lt;=VALUE(LEFT(Y$1,FIND("-",Y$1,1)-1)),0,MAX(INDEX(C:C,ROW(C2918)-VALUE(LEFT(Y$1,FIND("-",Y$1,1)-1))+1):C2918))</f>
        <v>0.16</v>
      </c>
      <c r="Z2918">
        <f>IF(ROW($E2918)&lt;=VALUE(LEFT(Z$1,FIND("-",Z$1,1)-1)),0,MIN(INDEX(D:D,ROW(D2918)-VALUE(LEFT(Z$1,FIND("-",Z$1,1)-1))+1):D2918))</f>
        <v>0.155</v>
      </c>
      <c r="AA2918">
        <f t="shared" si="414"/>
        <v>0</v>
      </c>
      <c r="AB2918">
        <f>IF(ROW($AA2918)&lt;=VALUE(LEFT(AA$1,FIND("-",AA$1,1)-1))+VALUE(LEFT(AB$1,FIND("-",AB$1,1)-1)-1),0,AVERAGE(INDEX($AA:$AA,ROW($AA2918)-VALUE(LEFT(AB$1,FIND("-",AB$1,1)-1))+1):$AA2918))</f>
        <v>0</v>
      </c>
      <c r="AC2918">
        <f>IF(ROW($AA2918)&lt;=VALUE(LEFT(AA$1,FIND("-",AA$1,1)-1))+VALUE(LEFT(AB$1,FIND("-",AB$1,1)-1)-1)+VALUE(LEFT(AC$1,FIND("-",AC$1,1)-1)-1),0,AVERAGE(INDEX($AB:$AB,ROW($AB2918)-VALUE(LEFT(AC$1,FIND("-",AC$1,1)-1))+1):$AB2918))</f>
        <v>0</v>
      </c>
      <c r="AE2918">
        <f t="shared" si="411"/>
        <v>192259044</v>
      </c>
      <c r="AG2918" t="str">
        <f t="shared" si="413"/>
        <v/>
      </c>
    </row>
    <row r="2919" spans="1:33" x14ac:dyDescent="0.25">
      <c r="A2919" s="6">
        <v>41233</v>
      </c>
      <c r="B2919">
        <v>0.155</v>
      </c>
      <c r="C2919">
        <v>0.155</v>
      </c>
      <c r="D2919">
        <v>0.155</v>
      </c>
      <c r="E2919">
        <v>0.155</v>
      </c>
      <c r="F2919">
        <v>0.124</v>
      </c>
      <c r="G2919">
        <v>110000</v>
      </c>
      <c r="I2919" t="str">
        <f t="shared" si="406"/>
        <v/>
      </c>
      <c r="J2919" t="str">
        <f t="shared" si="407"/>
        <v/>
      </c>
      <c r="K2919" t="str">
        <f t="shared" si="408"/>
        <v>Oversold Below %D</v>
      </c>
      <c r="M2919" s="11" t="str">
        <f t="shared" si="412"/>
        <v/>
      </c>
      <c r="O2919">
        <f>IF(ROW($E2919)&lt;=VALUE(LEFT(O$1,FIND("-",O$1,1)-1)),0,IF(ROW($E2919)=VALUE(LEFT(O$1,FIND("-",O$1,1)-1))+1,AVERAGE(INDEX($E:$E,ROW($E2919)-VALUE(LEFT(O$1,FIND("-",O$1,1)-1))):$E2919),($E2919*(2/(VALUE(LEFT(O$1,FIND("-",O$1,1)-1))+1)))+(O2918*(1-(2/(VALUE(LEFT(O$1,FIND("-",O$1,1)-1))+1))))))</f>
        <v>0.14962011700557279</v>
      </c>
      <c r="Q2919">
        <f>IF(ROW($E2919)&lt;=VALUE(LEFT(Q$1,FIND("-",Q$1,1)-1)),0,IF(ROW($E2919)=VALUE(LEFT(Q$1,FIND("-",Q$1,1)-1))+1,AVERAGE(INDEX($E:$E,ROW($E2919)-VALUE(LEFT(Q$1,FIND("-",Q$1,1)-1))):$E2919),($E2919*(2/(VALUE(LEFT(Q$1,FIND("-",Q$1,1)-1))+1)))+(Q2918*(1-(2/(VALUE(LEFT(Q$1,FIND("-",Q$1,1)-1))+1))))))</f>
        <v>0.15611098614617924</v>
      </c>
      <c r="R2919">
        <f>IF(ROW($E2919)&lt;=VALUE(LEFT(R$1,FIND("-",R$1,1)-1)),0,IF(ROW($E2919)=VALUE(LEFT(R$1,FIND("-",R$1,1)-1))+1,AVERAGE(INDEX($E:$E,ROW($E2919)-VALUE(LEFT(R$1,FIND("-",R$1,1)-1))):$E2919),($E2919*(2/(VALUE(LEFT(R$1,FIND("-",R$1,1)-1))+1)))+(R2918*(1-(2/(VALUE(LEFT(R$1,FIND("-",R$1,1)-1))+1))))))</f>
        <v>0.15620174529976194</v>
      </c>
      <c r="S2919">
        <f t="shared" si="409"/>
        <v>-9.0759153582697927E-5</v>
      </c>
      <c r="T2919">
        <f>IF(ROW($E2919)&lt;=MAX(VALUE(LEFT(Q$1,FIND("-",Q$1,1)-1)),VALUE(LEFT(R$1,FIND("-",R$1,1)-1)))+VALUE(LEFT(T$1,FIND("-",T$1,1)-1))-1,0,IF(ROW($E2919)=MAX(VALUE(LEFT(Q$1,FIND("-",Q$1,1)-1)),VALUE(LEFT(R$1,FIND("-",R$1,1)-1)))+VALUE(LEFT(T$1,FIND("-",T$1,1)-1)),AVERAGE(INDEX($S:$S,ROW(S2919)-VALUE(LEFT(T$1,FIND("-",T$1,1)-1))+1):S2919),($S2919*(2/(VALUE(LEFT(T$1,FIND("-",T$1,1)-1))+1)))+(T2918*(1-(2/(VALUE(LEFT(T$1,FIND("-",T$1,1)-1))+1))))))</f>
        <v>7.0287028452928758E-4</v>
      </c>
      <c r="V2919">
        <f t="shared" si="410"/>
        <v>0</v>
      </c>
      <c r="W2919">
        <f>IF(ROW($E2919)&lt;=VALUE(LEFT(W$1,FIND("-",W$1,1)-1))+1,0,IF(ROW($E2918)=VALUE(LEFT(W$1,FIND("-",W$1,1)-1))+1,100-100/(1+ABS((SUMIF(INDEX($V:$V,ROW($V2919)-VALUE(LEFT(W$1,FIND("-",W$1,1)-1))+1):$V2919,"&gt;0",INDEX($V:$V,ROW($V2919)-VALUE(LEFT(W$1,FIND("-",W$1,1)-1))+1):$V2919)/COUNTIF(INDEX($V:$V,ROW($V2919)-VALUE(LEFT(W$1,FIND("-",W$1,1)-1))+1):$V2919,"&gt;0"))/(SUMIF(INDEX($V:$V,ROW($V2919)-VALUE(LEFT(W$1,FIND("-",W$1,1)-1))+1):$V2919,"&lt;0",INDEX($V:$V,ROW($V2919)-VALUE(LEFT(W$1,FIND("-",W$1,1)-1))+1):$V2919)/COUNTIF(INDEX($V:$V,ROW($V2919)-VALUE(LEFT(W$1,FIND("-",W$1,1)-1))+1):$V2919,"&lt;0")))),100-100/(1+ABS((SUMIF(INDEX($V:$V,ROW($V2919)-VALUE(LEFT(W$1,FIND("-",W$1,1)-1))+1):$V2919,"&gt;0",INDEX($V:$V,ROW($V2919)-VALUE(LEFT(W$1,FIND("-",W$1,1)-1))+1):$V2919)/VALUE(LEFT(W$1,FIND("-",W$1,1)-1)))/(SUMIF(INDEX($V:$V,ROW($V2919)-VALUE(LEFT(W$1,FIND("-",W$1,1)-1))+1):$V2919,"&lt;0",INDEX($V:$V,ROW($V2919)-VALUE(LEFT(W$1,FIND("-",W$1,1)-1))+1):$V2919)/VALUE(LEFT(W$1,FIND("-",W$1,1)-1)))))))</f>
        <v>33.333333333333329</v>
      </c>
      <c r="Y2919">
        <f>IF(ROW($E2919)&lt;=VALUE(LEFT(Y$1,FIND("-",Y$1,1)-1)),0,MAX(INDEX(C:C,ROW(C2919)-VALUE(LEFT(Y$1,FIND("-",Y$1,1)-1))+1):C2919))</f>
        <v>0.16</v>
      </c>
      <c r="Z2919">
        <f>IF(ROW($E2919)&lt;=VALUE(LEFT(Z$1,FIND("-",Z$1,1)-1)),0,MIN(INDEX(D:D,ROW(D2919)-VALUE(LEFT(Z$1,FIND("-",Z$1,1)-1))+1):D2919))</f>
        <v>0.155</v>
      </c>
      <c r="AA2919">
        <f t="shared" si="414"/>
        <v>0</v>
      </c>
      <c r="AB2919">
        <f>IF(ROW($AA2919)&lt;=VALUE(LEFT(AA$1,FIND("-",AA$1,1)-1))+VALUE(LEFT(AB$1,FIND("-",AB$1,1)-1)-1),0,AVERAGE(INDEX($AA:$AA,ROW($AA2919)-VALUE(LEFT(AB$1,FIND("-",AB$1,1)-1))+1):$AA2919))</f>
        <v>0</v>
      </c>
      <c r="AC2919">
        <f>IF(ROW($AA2919)&lt;=VALUE(LEFT(AA$1,FIND("-",AA$1,1)-1))+VALUE(LEFT(AB$1,FIND("-",AB$1,1)-1)-1)+VALUE(LEFT(AC$1,FIND("-",AC$1,1)-1)-1),0,AVERAGE(INDEX($AB:$AB,ROW($AB2919)-VALUE(LEFT(AC$1,FIND("-",AC$1,1)-1))+1):$AB2919))</f>
        <v>0</v>
      </c>
      <c r="AE2919">
        <f t="shared" si="411"/>
        <v>192259044</v>
      </c>
      <c r="AG2919" t="str">
        <f t="shared" si="413"/>
        <v/>
      </c>
    </row>
    <row r="2920" spans="1:33" x14ac:dyDescent="0.25">
      <c r="A2920" s="6">
        <v>41234</v>
      </c>
      <c r="B2920">
        <v>0.155</v>
      </c>
      <c r="C2920">
        <v>0.155</v>
      </c>
      <c r="D2920">
        <v>0.15</v>
      </c>
      <c r="E2920">
        <v>0.15</v>
      </c>
      <c r="F2920">
        <v>0.12</v>
      </c>
      <c r="G2920">
        <v>127400</v>
      </c>
      <c r="I2920" t="str">
        <f t="shared" si="406"/>
        <v/>
      </c>
      <c r="J2920" t="str">
        <f t="shared" si="407"/>
        <v>Oversold</v>
      </c>
      <c r="K2920" t="str">
        <f t="shared" si="408"/>
        <v>Oversold Below %D</v>
      </c>
      <c r="M2920" s="11" t="str">
        <f t="shared" si="412"/>
        <v/>
      </c>
      <c r="O2920">
        <f>IF(ROW($E2920)&lt;=VALUE(LEFT(O$1,FIND("-",O$1,1)-1)),0,IF(ROW($E2920)=VALUE(LEFT(O$1,FIND("-",O$1,1)-1))+1,AVERAGE(INDEX($E:$E,ROW($E2920)-VALUE(LEFT(O$1,FIND("-",O$1,1)-1))):$E2920),($E2920*(2/(VALUE(LEFT(O$1,FIND("-",O$1,1)-1))+1)))+(O2919*(1-(2/(VALUE(LEFT(O$1,FIND("-",O$1,1)-1))+1))))))</f>
        <v>0.14962389693586559</v>
      </c>
      <c r="Q2920">
        <f>IF(ROW($E2920)&lt;=VALUE(LEFT(Q$1,FIND("-",Q$1,1)-1)),0,IF(ROW($E2920)=VALUE(LEFT(Q$1,FIND("-",Q$1,1)-1))+1,AVERAGE(INDEX($E:$E,ROW($E2920)-VALUE(LEFT(Q$1,FIND("-",Q$1,1)-1))):$E2920),($E2920*(2/(VALUE(LEFT(Q$1,FIND("-",Q$1,1)-1))+1)))+(Q2919*(1-(2/(VALUE(LEFT(Q$1,FIND("-",Q$1,1)-1))+1))))))</f>
        <v>0.15517083443138244</v>
      </c>
      <c r="R2920">
        <f>IF(ROW($E2920)&lt;=VALUE(LEFT(R$1,FIND("-",R$1,1)-1)),0,IF(ROW($E2920)=VALUE(LEFT(R$1,FIND("-",R$1,1)-1))+1,AVERAGE(INDEX($E:$E,ROW($E2920)-VALUE(LEFT(R$1,FIND("-",R$1,1)-1))):$E2920),($E2920*(2/(VALUE(LEFT(R$1,FIND("-",R$1,1)-1))+1)))+(R2919*(1-(2/(VALUE(LEFT(R$1,FIND("-",R$1,1)-1))+1))))))</f>
        <v>0.15574235675903883</v>
      </c>
      <c r="S2920">
        <f t="shared" si="409"/>
        <v>-5.7152232765639299E-4</v>
      </c>
      <c r="T2920">
        <f>IF(ROW($E2920)&lt;=MAX(VALUE(LEFT(Q$1,FIND("-",Q$1,1)-1)),VALUE(LEFT(R$1,FIND("-",R$1,1)-1)))+VALUE(LEFT(T$1,FIND("-",T$1,1)-1))-1,0,IF(ROW($E2920)=MAX(VALUE(LEFT(Q$1,FIND("-",Q$1,1)-1)),VALUE(LEFT(R$1,FIND("-",R$1,1)-1)))+VALUE(LEFT(T$1,FIND("-",T$1,1)-1)),AVERAGE(INDEX($S:$S,ROW(S2920)-VALUE(LEFT(T$1,FIND("-",T$1,1)-1))+1):S2920),($S2920*(2/(VALUE(LEFT(T$1,FIND("-",T$1,1)-1))+1)))+(T2919*(1-(2/(VALUE(LEFT(T$1,FIND("-",T$1,1)-1))+1))))))</f>
        <v>4.479917620921515E-4</v>
      </c>
      <c r="V2920">
        <f t="shared" si="410"/>
        <v>-5.0000000000000044E-3</v>
      </c>
      <c r="W2920">
        <f>IF(ROW($E2920)&lt;=VALUE(LEFT(W$1,FIND("-",W$1,1)-1))+1,0,IF(ROW($E2919)=VALUE(LEFT(W$1,FIND("-",W$1,1)-1))+1,100-100/(1+ABS((SUMIF(INDEX($V:$V,ROW($V2920)-VALUE(LEFT(W$1,FIND("-",W$1,1)-1))+1):$V2920,"&gt;0",INDEX($V:$V,ROW($V2920)-VALUE(LEFT(W$1,FIND("-",W$1,1)-1))+1):$V2920)/COUNTIF(INDEX($V:$V,ROW($V2920)-VALUE(LEFT(W$1,FIND("-",W$1,1)-1))+1):$V2920,"&gt;0"))/(SUMIF(INDEX($V:$V,ROW($V2920)-VALUE(LEFT(W$1,FIND("-",W$1,1)-1))+1):$V2920,"&lt;0",INDEX($V:$V,ROW($V2920)-VALUE(LEFT(W$1,FIND("-",W$1,1)-1))+1):$V2920)/COUNTIF(INDEX($V:$V,ROW($V2920)-VALUE(LEFT(W$1,FIND("-",W$1,1)-1))+1):$V2920,"&lt;0")))),100-100/(1+ABS((SUMIF(INDEX($V:$V,ROW($V2920)-VALUE(LEFT(W$1,FIND("-",W$1,1)-1))+1):$V2920,"&gt;0",INDEX($V:$V,ROW($V2920)-VALUE(LEFT(W$1,FIND("-",W$1,1)-1))+1):$V2920)/VALUE(LEFT(W$1,FIND("-",W$1,1)-1)))/(SUMIF(INDEX($V:$V,ROW($V2920)-VALUE(LEFT(W$1,FIND("-",W$1,1)-1))+1):$V2920,"&lt;0",INDEX($V:$V,ROW($V2920)-VALUE(LEFT(W$1,FIND("-",W$1,1)-1))+1):$V2920)/VALUE(LEFT(W$1,FIND("-",W$1,1)-1)))))))</f>
        <v>25.000000000000014</v>
      </c>
      <c r="Y2920">
        <f>IF(ROW($E2920)&lt;=VALUE(LEFT(Y$1,FIND("-",Y$1,1)-1)),0,MAX(INDEX(C:C,ROW(C2920)-VALUE(LEFT(Y$1,FIND("-",Y$1,1)-1))+1):C2920))</f>
        <v>0.16</v>
      </c>
      <c r="Z2920">
        <f>IF(ROW($E2920)&lt;=VALUE(LEFT(Z$1,FIND("-",Z$1,1)-1)),0,MIN(INDEX(D:D,ROW(D2920)-VALUE(LEFT(Z$1,FIND("-",Z$1,1)-1))+1):D2920))</f>
        <v>0.15</v>
      </c>
      <c r="AA2920">
        <f t="shared" si="414"/>
        <v>0</v>
      </c>
      <c r="AB2920">
        <f>IF(ROW($AA2920)&lt;=VALUE(LEFT(AA$1,FIND("-",AA$1,1)-1))+VALUE(LEFT(AB$1,FIND("-",AB$1,1)-1)-1),0,AVERAGE(INDEX($AA:$AA,ROW($AA2920)-VALUE(LEFT(AB$1,FIND("-",AB$1,1)-1))+1):$AA2920))</f>
        <v>0</v>
      </c>
      <c r="AC2920">
        <f>IF(ROW($AA2920)&lt;=VALUE(LEFT(AA$1,FIND("-",AA$1,1)-1))+VALUE(LEFT(AB$1,FIND("-",AB$1,1)-1)-1)+VALUE(LEFT(AC$1,FIND("-",AC$1,1)-1)-1),0,AVERAGE(INDEX($AB:$AB,ROW($AB2920)-VALUE(LEFT(AC$1,FIND("-",AC$1,1)-1))+1):$AB2920))</f>
        <v>0</v>
      </c>
      <c r="AE2920">
        <f t="shared" si="411"/>
        <v>192131644</v>
      </c>
      <c r="AG2920" t="str">
        <f t="shared" si="413"/>
        <v/>
      </c>
    </row>
    <row r="2921" spans="1:33" x14ac:dyDescent="0.25">
      <c r="A2921" s="6">
        <v>41235</v>
      </c>
      <c r="B2921">
        <v>0.155</v>
      </c>
      <c r="C2921">
        <v>0.155</v>
      </c>
      <c r="D2921">
        <v>0.155</v>
      </c>
      <c r="E2921">
        <v>0.155</v>
      </c>
      <c r="F2921">
        <v>0.124</v>
      </c>
      <c r="G2921">
        <v>106800</v>
      </c>
      <c r="I2921" t="str">
        <f t="shared" si="406"/>
        <v/>
      </c>
      <c r="J2921" t="str">
        <f t="shared" si="407"/>
        <v/>
      </c>
      <c r="K2921" t="str">
        <f t="shared" si="408"/>
        <v>Oversold Below %D</v>
      </c>
      <c r="M2921" s="11" t="str">
        <f t="shared" si="412"/>
        <v/>
      </c>
      <c r="O2921">
        <f>IF(ROW($E2921)&lt;=VALUE(LEFT(O$1,FIND("-",O$1,1)-1)),0,IF(ROW($E2921)=VALUE(LEFT(O$1,FIND("-",O$1,1)-1))+1,AVERAGE(INDEX($E:$E,ROW($E2921)-VALUE(LEFT(O$1,FIND("-",O$1,1)-1))):$E2921),($E2921*(2/(VALUE(LEFT(O$1,FIND("-",O$1,1)-1))+1)))+(O2920*(1-(2/(VALUE(LEFT(O$1,FIND("-",O$1,1)-1))+1))))))</f>
        <v>0.14967739049869278</v>
      </c>
      <c r="Q2921">
        <f>IF(ROW($E2921)&lt;=VALUE(LEFT(Q$1,FIND("-",Q$1,1)-1)),0,IF(ROW($E2921)=VALUE(LEFT(Q$1,FIND("-",Q$1,1)-1))+1,AVERAGE(INDEX($E:$E,ROW($E2921)-VALUE(LEFT(Q$1,FIND("-",Q$1,1)-1))):$E2921),($E2921*(2/(VALUE(LEFT(Q$1,FIND("-",Q$1,1)-1))+1)))+(Q2920*(1-(2/(VALUE(LEFT(Q$1,FIND("-",Q$1,1)-1))+1))))))</f>
        <v>0.15514455221116977</v>
      </c>
      <c r="R2921">
        <f>IF(ROW($E2921)&lt;=VALUE(LEFT(R$1,FIND("-",R$1,1)-1)),0,IF(ROW($E2921)=VALUE(LEFT(R$1,FIND("-",R$1,1)-1))+1,AVERAGE(INDEX($E:$E,ROW($E2921)-VALUE(LEFT(R$1,FIND("-",R$1,1)-1))):$E2921),($E2921*(2/(VALUE(LEFT(R$1,FIND("-",R$1,1)-1))+1)))+(R2920*(1-(2/(VALUE(LEFT(R$1,FIND("-",R$1,1)-1))+1))))))</f>
        <v>0.15568736736948041</v>
      </c>
      <c r="S2921">
        <f t="shared" si="409"/>
        <v>-5.4281515831064442E-4</v>
      </c>
      <c r="T2921">
        <f>IF(ROW($E2921)&lt;=MAX(VALUE(LEFT(Q$1,FIND("-",Q$1,1)-1)),VALUE(LEFT(R$1,FIND("-",R$1,1)-1)))+VALUE(LEFT(T$1,FIND("-",T$1,1)-1))-1,0,IF(ROW($E2921)=MAX(VALUE(LEFT(Q$1,FIND("-",Q$1,1)-1)),VALUE(LEFT(R$1,FIND("-",R$1,1)-1)))+VALUE(LEFT(T$1,FIND("-",T$1,1)-1)),AVERAGE(INDEX($S:$S,ROW(S2921)-VALUE(LEFT(T$1,FIND("-",T$1,1)-1))+1):S2921),($S2921*(2/(VALUE(LEFT(T$1,FIND("-",T$1,1)-1))+1)))+(T2920*(1-(2/(VALUE(LEFT(T$1,FIND("-",T$1,1)-1))+1))))))</f>
        <v>2.4983037801159234E-4</v>
      </c>
      <c r="V2921">
        <f t="shared" si="410"/>
        <v>5.0000000000000044E-3</v>
      </c>
      <c r="W2921">
        <f>IF(ROW($E2921)&lt;=VALUE(LEFT(W$1,FIND("-",W$1,1)-1))+1,0,IF(ROW($E2920)=VALUE(LEFT(W$1,FIND("-",W$1,1)-1))+1,100-100/(1+ABS((SUMIF(INDEX($V:$V,ROW($V2921)-VALUE(LEFT(W$1,FIND("-",W$1,1)-1))+1):$V2921,"&gt;0",INDEX($V:$V,ROW($V2921)-VALUE(LEFT(W$1,FIND("-",W$1,1)-1))+1):$V2921)/COUNTIF(INDEX($V:$V,ROW($V2921)-VALUE(LEFT(W$1,FIND("-",W$1,1)-1))+1):$V2921,"&gt;0"))/(SUMIF(INDEX($V:$V,ROW($V2921)-VALUE(LEFT(W$1,FIND("-",W$1,1)-1))+1):$V2921,"&lt;0",INDEX($V:$V,ROW($V2921)-VALUE(LEFT(W$1,FIND("-",W$1,1)-1))+1):$V2921)/COUNTIF(INDEX($V:$V,ROW($V2921)-VALUE(LEFT(W$1,FIND("-",W$1,1)-1))+1):$V2921,"&lt;0")))),100-100/(1+ABS((SUMIF(INDEX($V:$V,ROW($V2921)-VALUE(LEFT(W$1,FIND("-",W$1,1)-1))+1):$V2921,"&gt;0",INDEX($V:$V,ROW($V2921)-VALUE(LEFT(W$1,FIND("-",W$1,1)-1))+1):$V2921)/VALUE(LEFT(W$1,FIND("-",W$1,1)-1)))/(SUMIF(INDEX($V:$V,ROW($V2921)-VALUE(LEFT(W$1,FIND("-",W$1,1)-1))+1):$V2921,"&lt;0",INDEX($V:$V,ROW($V2921)-VALUE(LEFT(W$1,FIND("-",W$1,1)-1))+1):$V2921)/VALUE(LEFT(W$1,FIND("-",W$1,1)-1)))))))</f>
        <v>40</v>
      </c>
      <c r="Y2921">
        <f>IF(ROW($E2921)&lt;=VALUE(LEFT(Y$1,FIND("-",Y$1,1)-1)),0,MAX(INDEX(C:C,ROW(C2921)-VALUE(LEFT(Y$1,FIND("-",Y$1,1)-1))+1):C2921))</f>
        <v>0.16</v>
      </c>
      <c r="Z2921">
        <f>IF(ROW($E2921)&lt;=VALUE(LEFT(Z$1,FIND("-",Z$1,1)-1)),0,MIN(INDEX(D:D,ROW(D2921)-VALUE(LEFT(Z$1,FIND("-",Z$1,1)-1))+1):D2921))</f>
        <v>0.15</v>
      </c>
      <c r="AA2921">
        <f t="shared" si="414"/>
        <v>50</v>
      </c>
      <c r="AB2921">
        <f>IF(ROW($AA2921)&lt;=VALUE(LEFT(AA$1,FIND("-",AA$1,1)-1))+VALUE(LEFT(AB$1,FIND("-",AB$1,1)-1)-1),0,AVERAGE(INDEX($AA:$AA,ROW($AA2921)-VALUE(LEFT(AB$1,FIND("-",AB$1,1)-1))+1):$AA2921))</f>
        <v>16.666666666666668</v>
      </c>
      <c r="AC2921">
        <f>IF(ROW($AA2921)&lt;=VALUE(LEFT(AA$1,FIND("-",AA$1,1)-1))+VALUE(LEFT(AB$1,FIND("-",AB$1,1)-1)-1)+VALUE(LEFT(AC$1,FIND("-",AC$1,1)-1)-1),0,AVERAGE(INDEX($AB:$AB,ROW($AB2921)-VALUE(LEFT(AC$1,FIND("-",AC$1,1)-1))+1):$AB2921))</f>
        <v>5.5555555555555562</v>
      </c>
      <c r="AE2921">
        <f t="shared" si="411"/>
        <v>192238444</v>
      </c>
      <c r="AG2921" t="str">
        <f t="shared" si="413"/>
        <v/>
      </c>
    </row>
    <row r="2922" spans="1:33" x14ac:dyDescent="0.25">
      <c r="A2922" s="6">
        <v>41236</v>
      </c>
      <c r="B2922">
        <v>0.155</v>
      </c>
      <c r="C2922">
        <v>0.16</v>
      </c>
      <c r="D2922">
        <v>0.155</v>
      </c>
      <c r="E2922">
        <v>0.155</v>
      </c>
      <c r="F2922">
        <v>0.124</v>
      </c>
      <c r="G2922">
        <v>74200</v>
      </c>
      <c r="I2922" t="str">
        <f t="shared" si="406"/>
        <v/>
      </c>
      <c r="J2922" t="str">
        <f t="shared" si="407"/>
        <v/>
      </c>
      <c r="K2922" t="str">
        <f t="shared" si="408"/>
        <v>Oversold Below %D</v>
      </c>
      <c r="M2922" s="11" t="str">
        <f t="shared" si="412"/>
        <v/>
      </c>
      <c r="O2922">
        <f>IF(ROW($E2922)&lt;=VALUE(LEFT(O$1,FIND("-",O$1,1)-1)),0,IF(ROW($E2922)=VALUE(LEFT(O$1,FIND("-",O$1,1)-1))+1,AVERAGE(INDEX($E:$E,ROW($E2922)-VALUE(LEFT(O$1,FIND("-",O$1,1)-1))):$E2922),($E2922*(2/(VALUE(LEFT(O$1,FIND("-",O$1,1)-1))+1)))+(O2921*(1-(2/(VALUE(LEFT(O$1,FIND("-",O$1,1)-1))+1))))))</f>
        <v>0.14973035178726299</v>
      </c>
      <c r="Q2922">
        <f>IF(ROW($E2922)&lt;=VALUE(LEFT(Q$1,FIND("-",Q$1,1)-1)),0,IF(ROW($E2922)=VALUE(LEFT(Q$1,FIND("-",Q$1,1)-1))+1,AVERAGE(INDEX($E:$E,ROW($E2922)-VALUE(LEFT(Q$1,FIND("-",Q$1,1)-1))):$E2922),($E2922*(2/(VALUE(LEFT(Q$1,FIND("-",Q$1,1)-1))+1)))+(Q2921*(1-(2/(VALUE(LEFT(Q$1,FIND("-",Q$1,1)-1))+1))))))</f>
        <v>0.15512231340945135</v>
      </c>
      <c r="R2922">
        <f>IF(ROW($E2922)&lt;=VALUE(LEFT(R$1,FIND("-",R$1,1)-1)),0,IF(ROW($E2922)=VALUE(LEFT(R$1,FIND("-",R$1,1)-1))+1,AVERAGE(INDEX($E:$E,ROW($E2922)-VALUE(LEFT(R$1,FIND("-",R$1,1)-1))):$E2922),($E2922*(2/(VALUE(LEFT(R$1,FIND("-",R$1,1)-1))+1)))+(R2921*(1-(2/(VALUE(LEFT(R$1,FIND("-",R$1,1)-1))+1))))))</f>
        <v>0.15563645126803741</v>
      </c>
      <c r="S2922">
        <f t="shared" si="409"/>
        <v>-5.141378585860612E-4</v>
      </c>
      <c r="T2922">
        <f>IF(ROW($E2922)&lt;=MAX(VALUE(LEFT(Q$1,FIND("-",Q$1,1)-1)),VALUE(LEFT(R$1,FIND("-",R$1,1)-1)))+VALUE(LEFT(T$1,FIND("-",T$1,1)-1))-1,0,IF(ROW($E2922)=MAX(VALUE(LEFT(Q$1,FIND("-",Q$1,1)-1)),VALUE(LEFT(R$1,FIND("-",R$1,1)-1)))+VALUE(LEFT(T$1,FIND("-",T$1,1)-1)),AVERAGE(INDEX($S:$S,ROW(S2922)-VALUE(LEFT(T$1,FIND("-",T$1,1)-1))+1):S2922),($S2922*(2/(VALUE(LEFT(T$1,FIND("-",T$1,1)-1))+1)))+(T2921*(1-(2/(VALUE(LEFT(T$1,FIND("-",T$1,1)-1))+1))))))</f>
        <v>9.7036730692061623E-5</v>
      </c>
      <c r="V2922">
        <f t="shared" si="410"/>
        <v>0</v>
      </c>
      <c r="W2922">
        <f>IF(ROW($E2922)&lt;=VALUE(LEFT(W$1,FIND("-",W$1,1)-1))+1,0,IF(ROW($E2921)=VALUE(LEFT(W$1,FIND("-",W$1,1)-1))+1,100-100/(1+ABS((SUMIF(INDEX($V:$V,ROW($V2922)-VALUE(LEFT(W$1,FIND("-",W$1,1)-1))+1):$V2922,"&gt;0",INDEX($V:$V,ROW($V2922)-VALUE(LEFT(W$1,FIND("-",W$1,1)-1))+1):$V2922)/COUNTIF(INDEX($V:$V,ROW($V2922)-VALUE(LEFT(W$1,FIND("-",W$1,1)-1))+1):$V2922,"&gt;0"))/(SUMIF(INDEX($V:$V,ROW($V2922)-VALUE(LEFT(W$1,FIND("-",W$1,1)-1))+1):$V2922,"&lt;0",INDEX($V:$V,ROW($V2922)-VALUE(LEFT(W$1,FIND("-",W$1,1)-1))+1):$V2922)/COUNTIF(INDEX($V:$V,ROW($V2922)-VALUE(LEFT(W$1,FIND("-",W$1,1)-1))+1):$V2922,"&lt;0")))),100-100/(1+ABS((SUMIF(INDEX($V:$V,ROW($V2922)-VALUE(LEFT(W$1,FIND("-",W$1,1)-1))+1):$V2922,"&gt;0",INDEX($V:$V,ROW($V2922)-VALUE(LEFT(W$1,FIND("-",W$1,1)-1))+1):$V2922)/VALUE(LEFT(W$1,FIND("-",W$1,1)-1)))/(SUMIF(INDEX($V:$V,ROW($V2922)-VALUE(LEFT(W$1,FIND("-",W$1,1)-1))+1):$V2922,"&lt;0",INDEX($V:$V,ROW($V2922)-VALUE(LEFT(W$1,FIND("-",W$1,1)-1))+1):$V2922)/VALUE(LEFT(W$1,FIND("-",W$1,1)-1)))))))</f>
        <v>40</v>
      </c>
      <c r="Y2922">
        <f>IF(ROW($E2922)&lt;=VALUE(LEFT(Y$1,FIND("-",Y$1,1)-1)),0,MAX(INDEX(C:C,ROW(C2922)-VALUE(LEFT(Y$1,FIND("-",Y$1,1)-1))+1):C2922))</f>
        <v>0.16</v>
      </c>
      <c r="Z2922">
        <f>IF(ROW($E2922)&lt;=VALUE(LEFT(Z$1,FIND("-",Z$1,1)-1)),0,MIN(INDEX(D:D,ROW(D2922)-VALUE(LEFT(Z$1,FIND("-",Z$1,1)-1))+1):D2922))</f>
        <v>0.15</v>
      </c>
      <c r="AA2922">
        <f t="shared" si="414"/>
        <v>50</v>
      </c>
      <c r="AB2922">
        <f>IF(ROW($AA2922)&lt;=VALUE(LEFT(AA$1,FIND("-",AA$1,1)-1))+VALUE(LEFT(AB$1,FIND("-",AB$1,1)-1)-1),0,AVERAGE(INDEX($AA:$AA,ROW($AA2922)-VALUE(LEFT(AB$1,FIND("-",AB$1,1)-1))+1):$AA2922))</f>
        <v>33.333333333333336</v>
      </c>
      <c r="AC2922">
        <f>IF(ROW($AA2922)&lt;=VALUE(LEFT(AA$1,FIND("-",AA$1,1)-1))+VALUE(LEFT(AB$1,FIND("-",AB$1,1)-1)-1)+VALUE(LEFT(AC$1,FIND("-",AC$1,1)-1)-1),0,AVERAGE(INDEX($AB:$AB,ROW($AB2922)-VALUE(LEFT(AC$1,FIND("-",AC$1,1)-1))+1):$AB2922))</f>
        <v>16.666666666666668</v>
      </c>
      <c r="AE2922">
        <f t="shared" si="411"/>
        <v>192238444</v>
      </c>
      <c r="AG2922" t="str">
        <f t="shared" si="413"/>
        <v/>
      </c>
    </row>
    <row r="2923" spans="1:33" x14ac:dyDescent="0.25">
      <c r="A2923" s="6">
        <v>41239</v>
      </c>
      <c r="B2923">
        <v>0.15</v>
      </c>
      <c r="C2923">
        <v>0.16</v>
      </c>
      <c r="D2923">
        <v>0.15</v>
      </c>
      <c r="E2923">
        <v>0.155</v>
      </c>
      <c r="F2923">
        <v>0.124</v>
      </c>
      <c r="G2923">
        <v>237800</v>
      </c>
      <c r="I2923" t="str">
        <f t="shared" si="406"/>
        <v/>
      </c>
      <c r="J2923" t="str">
        <f t="shared" si="407"/>
        <v/>
      </c>
      <c r="K2923" t="str">
        <f t="shared" si="408"/>
        <v>Buy</v>
      </c>
      <c r="M2923" s="11" t="str">
        <f t="shared" si="412"/>
        <v>Buy</v>
      </c>
      <c r="O2923">
        <f>IF(ROW($E2923)&lt;=VALUE(LEFT(O$1,FIND("-",O$1,1)-1)),0,IF(ROW($E2923)=VALUE(LEFT(O$1,FIND("-",O$1,1)-1))+1,AVERAGE(INDEX($E:$E,ROW($E2923)-VALUE(LEFT(O$1,FIND("-",O$1,1)-1))):$E2923),($E2923*(2/(VALUE(LEFT(O$1,FIND("-",O$1,1)-1))+1)))+(O2922*(1-(2/(VALUE(LEFT(O$1,FIND("-",O$1,1)-1))+1))))))</f>
        <v>0.14978278609783749</v>
      </c>
      <c r="Q2923">
        <f>IF(ROW($E2923)&lt;=VALUE(LEFT(Q$1,FIND("-",Q$1,1)-1)),0,IF(ROW($E2923)=VALUE(LEFT(Q$1,FIND("-",Q$1,1)-1))+1,AVERAGE(INDEX($E:$E,ROW($E2923)-VALUE(LEFT(Q$1,FIND("-",Q$1,1)-1))):$E2923),($E2923*(2/(VALUE(LEFT(Q$1,FIND("-",Q$1,1)-1))+1)))+(Q2922*(1-(2/(VALUE(LEFT(Q$1,FIND("-",Q$1,1)-1))+1))))))</f>
        <v>0.15510349596184345</v>
      </c>
      <c r="R2923">
        <f>IF(ROW($E2923)&lt;=VALUE(LEFT(R$1,FIND("-",R$1,1)-1)),0,IF(ROW($E2923)=VALUE(LEFT(R$1,FIND("-",R$1,1)-1))+1,AVERAGE(INDEX($E:$E,ROW($E2923)-VALUE(LEFT(R$1,FIND("-",R$1,1)-1))):$E2923),($E2923*(2/(VALUE(LEFT(R$1,FIND("-",R$1,1)-1))+1)))+(R2922*(1-(2/(VALUE(LEFT(R$1,FIND("-",R$1,1)-1))+1))))))</f>
        <v>0.15558930672966426</v>
      </c>
      <c r="S2923">
        <f t="shared" si="409"/>
        <v>-4.8581076782081012E-4</v>
      </c>
      <c r="T2923">
        <f>IF(ROW($E2923)&lt;=MAX(VALUE(LEFT(Q$1,FIND("-",Q$1,1)-1)),VALUE(LEFT(R$1,FIND("-",R$1,1)-1)))+VALUE(LEFT(T$1,FIND("-",T$1,1)-1))-1,0,IF(ROW($E2923)=MAX(VALUE(LEFT(Q$1,FIND("-",Q$1,1)-1)),VALUE(LEFT(R$1,FIND("-",R$1,1)-1)))+VALUE(LEFT(T$1,FIND("-",T$1,1)-1)),AVERAGE(INDEX($S:$S,ROW(S2923)-VALUE(LEFT(T$1,FIND("-",T$1,1)-1))+1):S2923),($S2923*(2/(VALUE(LEFT(T$1,FIND("-",T$1,1)-1))+1)))+(T2922*(1-(2/(VALUE(LEFT(T$1,FIND("-",T$1,1)-1))+1))))))</f>
        <v>-1.9532769010512728E-5</v>
      </c>
      <c r="V2923">
        <f t="shared" si="410"/>
        <v>0</v>
      </c>
      <c r="W2923">
        <f>IF(ROW($E2923)&lt;=VALUE(LEFT(W$1,FIND("-",W$1,1)-1))+1,0,IF(ROW($E2922)=VALUE(LEFT(W$1,FIND("-",W$1,1)-1))+1,100-100/(1+ABS((SUMIF(INDEX($V:$V,ROW($V2923)-VALUE(LEFT(W$1,FIND("-",W$1,1)-1))+1):$V2923,"&gt;0",INDEX($V:$V,ROW($V2923)-VALUE(LEFT(W$1,FIND("-",W$1,1)-1))+1):$V2923)/COUNTIF(INDEX($V:$V,ROW($V2923)-VALUE(LEFT(W$1,FIND("-",W$1,1)-1))+1):$V2923,"&gt;0"))/(SUMIF(INDEX($V:$V,ROW($V2923)-VALUE(LEFT(W$1,FIND("-",W$1,1)-1))+1):$V2923,"&lt;0",INDEX($V:$V,ROW($V2923)-VALUE(LEFT(W$1,FIND("-",W$1,1)-1))+1):$V2923)/COUNTIF(INDEX($V:$V,ROW($V2923)-VALUE(LEFT(W$1,FIND("-",W$1,1)-1))+1):$V2923,"&lt;0")))),100-100/(1+ABS((SUMIF(INDEX($V:$V,ROW($V2923)-VALUE(LEFT(W$1,FIND("-",W$1,1)-1))+1):$V2923,"&gt;0",INDEX($V:$V,ROW($V2923)-VALUE(LEFT(W$1,FIND("-",W$1,1)-1))+1):$V2923)/VALUE(LEFT(W$1,FIND("-",W$1,1)-1)))/(SUMIF(INDEX($V:$V,ROW($V2923)-VALUE(LEFT(W$1,FIND("-",W$1,1)-1))+1):$V2923,"&lt;0",INDEX($V:$V,ROW($V2923)-VALUE(LEFT(W$1,FIND("-",W$1,1)-1))+1):$V2923)/VALUE(LEFT(W$1,FIND("-",W$1,1)-1)))))))</f>
        <v>40</v>
      </c>
      <c r="Y2923">
        <f>IF(ROW($E2923)&lt;=VALUE(LEFT(Y$1,FIND("-",Y$1,1)-1)),0,MAX(INDEX(C:C,ROW(C2923)-VALUE(LEFT(Y$1,FIND("-",Y$1,1)-1))+1):C2923))</f>
        <v>0.16</v>
      </c>
      <c r="Z2923">
        <f>IF(ROW($E2923)&lt;=VALUE(LEFT(Z$1,FIND("-",Z$1,1)-1)),0,MIN(INDEX(D:D,ROW(D2923)-VALUE(LEFT(Z$1,FIND("-",Z$1,1)-1))+1):D2923))</f>
        <v>0.15</v>
      </c>
      <c r="AA2923">
        <f t="shared" si="414"/>
        <v>50</v>
      </c>
      <c r="AB2923">
        <f>IF(ROW($AA2923)&lt;=VALUE(LEFT(AA$1,FIND("-",AA$1,1)-1))+VALUE(LEFT(AB$1,FIND("-",AB$1,1)-1)-1),0,AVERAGE(INDEX($AA:$AA,ROW($AA2923)-VALUE(LEFT(AB$1,FIND("-",AB$1,1)-1))+1):$AA2923))</f>
        <v>50</v>
      </c>
      <c r="AC2923">
        <f>IF(ROW($AA2923)&lt;=VALUE(LEFT(AA$1,FIND("-",AA$1,1)-1))+VALUE(LEFT(AB$1,FIND("-",AB$1,1)-1)-1)+VALUE(LEFT(AC$1,FIND("-",AC$1,1)-1)-1),0,AVERAGE(INDEX($AB:$AB,ROW($AB2923)-VALUE(LEFT(AC$1,FIND("-",AC$1,1)-1))+1):$AB2923))</f>
        <v>33.333333333333336</v>
      </c>
      <c r="AE2923">
        <f t="shared" si="411"/>
        <v>192238444</v>
      </c>
      <c r="AG2923" t="str">
        <f t="shared" si="413"/>
        <v>Buy</v>
      </c>
    </row>
    <row r="2924" spans="1:33" x14ac:dyDescent="0.25">
      <c r="A2924" s="6">
        <v>41240</v>
      </c>
      <c r="B2924">
        <v>0.155</v>
      </c>
      <c r="C2924">
        <v>0.155</v>
      </c>
      <c r="D2924">
        <v>0.155</v>
      </c>
      <c r="E2924">
        <v>0.155</v>
      </c>
      <c r="F2924">
        <v>0.124</v>
      </c>
      <c r="G2924">
        <v>300000</v>
      </c>
      <c r="I2924" t="str">
        <f t="shared" si="406"/>
        <v/>
      </c>
      <c r="J2924" t="str">
        <f t="shared" si="407"/>
        <v/>
      </c>
      <c r="K2924" t="str">
        <f t="shared" si="408"/>
        <v/>
      </c>
      <c r="M2924" s="11" t="str">
        <f t="shared" si="412"/>
        <v/>
      </c>
      <c r="O2924">
        <f>IF(ROW($E2924)&lt;=VALUE(LEFT(O$1,FIND("-",O$1,1)-1)),0,IF(ROW($E2924)=VALUE(LEFT(O$1,FIND("-",O$1,1)-1))+1,AVERAGE(INDEX($E:$E,ROW($E2924)-VALUE(LEFT(O$1,FIND("-",O$1,1)-1))):$E2924),($E2924*(2/(VALUE(LEFT(O$1,FIND("-",O$1,1)-1))+1)))+(O2923*(1-(2/(VALUE(LEFT(O$1,FIND("-",O$1,1)-1))+1))))))</f>
        <v>0.14983469867397839</v>
      </c>
      <c r="Q2924">
        <f>IF(ROW($E2924)&lt;=VALUE(LEFT(Q$1,FIND("-",Q$1,1)-1)),0,IF(ROW($E2924)=VALUE(LEFT(Q$1,FIND("-",Q$1,1)-1))+1,AVERAGE(INDEX($E:$E,ROW($E2924)-VALUE(LEFT(Q$1,FIND("-",Q$1,1)-1))):$E2924),($E2924*(2/(VALUE(LEFT(Q$1,FIND("-",Q$1,1)-1))+1)))+(Q2923*(1-(2/(VALUE(LEFT(Q$1,FIND("-",Q$1,1)-1))+1))))))</f>
        <v>0.15508757350617522</v>
      </c>
      <c r="R2924">
        <f>IF(ROW($E2924)&lt;=VALUE(LEFT(R$1,FIND("-",R$1,1)-1)),0,IF(ROW($E2924)=VALUE(LEFT(R$1,FIND("-",R$1,1)-1))+1,AVERAGE(INDEX($E:$E,ROW($E2924)-VALUE(LEFT(R$1,FIND("-",R$1,1)-1))):$E2924),($E2924*(2/(VALUE(LEFT(R$1,FIND("-",R$1,1)-1))+1)))+(R2923*(1-(2/(VALUE(LEFT(R$1,FIND("-",R$1,1)-1))+1))))))</f>
        <v>0.15554565437931875</v>
      </c>
      <c r="S2924">
        <f t="shared" si="409"/>
        <v>-4.580808731435293E-4</v>
      </c>
      <c r="T2924">
        <f>IF(ROW($E2924)&lt;=MAX(VALUE(LEFT(Q$1,FIND("-",Q$1,1)-1)),VALUE(LEFT(R$1,FIND("-",R$1,1)-1)))+VALUE(LEFT(T$1,FIND("-",T$1,1)-1))-1,0,IF(ROW($E2924)=MAX(VALUE(LEFT(Q$1,FIND("-",Q$1,1)-1)),VALUE(LEFT(R$1,FIND("-",R$1,1)-1)))+VALUE(LEFT(T$1,FIND("-",T$1,1)-1)),AVERAGE(INDEX($S:$S,ROW(S2924)-VALUE(LEFT(T$1,FIND("-",T$1,1)-1))+1):S2924),($S2924*(2/(VALUE(LEFT(T$1,FIND("-",T$1,1)-1))+1)))+(T2923*(1-(2/(VALUE(LEFT(T$1,FIND("-",T$1,1)-1))+1))))))</f>
        <v>-1.0724238983711605E-4</v>
      </c>
      <c r="V2924">
        <f t="shared" si="410"/>
        <v>0</v>
      </c>
      <c r="W2924">
        <f>IF(ROW($E2924)&lt;=VALUE(LEFT(W$1,FIND("-",W$1,1)-1))+1,0,IF(ROW($E2923)=VALUE(LEFT(W$1,FIND("-",W$1,1)-1))+1,100-100/(1+ABS((SUMIF(INDEX($V:$V,ROW($V2924)-VALUE(LEFT(W$1,FIND("-",W$1,1)-1))+1):$V2924,"&gt;0",INDEX($V:$V,ROW($V2924)-VALUE(LEFT(W$1,FIND("-",W$1,1)-1))+1):$V2924)/COUNTIF(INDEX($V:$V,ROW($V2924)-VALUE(LEFT(W$1,FIND("-",W$1,1)-1))+1):$V2924,"&gt;0"))/(SUMIF(INDEX($V:$V,ROW($V2924)-VALUE(LEFT(W$1,FIND("-",W$1,1)-1))+1):$V2924,"&lt;0",INDEX($V:$V,ROW($V2924)-VALUE(LEFT(W$1,FIND("-",W$1,1)-1))+1):$V2924)/COUNTIF(INDEX($V:$V,ROW($V2924)-VALUE(LEFT(W$1,FIND("-",W$1,1)-1))+1):$V2924,"&lt;0")))),100-100/(1+ABS((SUMIF(INDEX($V:$V,ROW($V2924)-VALUE(LEFT(W$1,FIND("-",W$1,1)-1))+1):$V2924,"&gt;0",INDEX($V:$V,ROW($V2924)-VALUE(LEFT(W$1,FIND("-",W$1,1)-1))+1):$V2924)/VALUE(LEFT(W$1,FIND("-",W$1,1)-1)))/(SUMIF(INDEX($V:$V,ROW($V2924)-VALUE(LEFT(W$1,FIND("-",W$1,1)-1))+1):$V2924,"&lt;0",INDEX($V:$V,ROW($V2924)-VALUE(LEFT(W$1,FIND("-",W$1,1)-1))+1):$V2924)/VALUE(LEFT(W$1,FIND("-",W$1,1)-1)))))))</f>
        <v>50</v>
      </c>
      <c r="Y2924">
        <f>IF(ROW($E2924)&lt;=VALUE(LEFT(Y$1,FIND("-",Y$1,1)-1)),0,MAX(INDEX(C:C,ROW(C2924)-VALUE(LEFT(Y$1,FIND("-",Y$1,1)-1))+1):C2924))</f>
        <v>0.16</v>
      </c>
      <c r="Z2924">
        <f>IF(ROW($E2924)&lt;=VALUE(LEFT(Z$1,FIND("-",Z$1,1)-1)),0,MIN(INDEX(D:D,ROW(D2924)-VALUE(LEFT(Z$1,FIND("-",Z$1,1)-1))+1):D2924))</f>
        <v>0.15</v>
      </c>
      <c r="AA2924">
        <f t="shared" si="414"/>
        <v>50</v>
      </c>
      <c r="AB2924">
        <f>IF(ROW($AA2924)&lt;=VALUE(LEFT(AA$1,FIND("-",AA$1,1)-1))+VALUE(LEFT(AB$1,FIND("-",AB$1,1)-1)-1),0,AVERAGE(INDEX($AA:$AA,ROW($AA2924)-VALUE(LEFT(AB$1,FIND("-",AB$1,1)-1))+1):$AA2924))</f>
        <v>50</v>
      </c>
      <c r="AC2924">
        <f>IF(ROW($AA2924)&lt;=VALUE(LEFT(AA$1,FIND("-",AA$1,1)-1))+VALUE(LEFT(AB$1,FIND("-",AB$1,1)-1)-1)+VALUE(LEFT(AC$1,FIND("-",AC$1,1)-1)-1),0,AVERAGE(INDEX($AB:$AB,ROW($AB2924)-VALUE(LEFT(AC$1,FIND("-",AC$1,1)-1))+1):$AB2924))</f>
        <v>44.44444444444445</v>
      </c>
      <c r="AE2924">
        <f t="shared" si="411"/>
        <v>192238444</v>
      </c>
      <c r="AG2924" t="str">
        <f t="shared" si="413"/>
        <v/>
      </c>
    </row>
    <row r="2925" spans="1:33" x14ac:dyDescent="0.25">
      <c r="A2925" s="6">
        <v>41241</v>
      </c>
      <c r="B2925">
        <v>0.155</v>
      </c>
      <c r="C2925">
        <v>0.155</v>
      </c>
      <c r="D2925">
        <v>0.155</v>
      </c>
      <c r="E2925">
        <v>0.155</v>
      </c>
      <c r="F2925">
        <v>0.124</v>
      </c>
      <c r="G2925">
        <v>78900</v>
      </c>
      <c r="I2925" t="str">
        <f t="shared" si="406"/>
        <v/>
      </c>
      <c r="J2925" t="str">
        <f t="shared" si="407"/>
        <v/>
      </c>
      <c r="K2925" t="str">
        <f t="shared" si="408"/>
        <v/>
      </c>
      <c r="M2925" s="11" t="str">
        <f t="shared" si="412"/>
        <v/>
      </c>
      <c r="O2925">
        <f>IF(ROW($E2925)&lt;=VALUE(LEFT(O$1,FIND("-",O$1,1)-1)),0,IF(ROW($E2925)=VALUE(LEFT(O$1,FIND("-",O$1,1)-1))+1,AVERAGE(INDEX($E:$E,ROW($E2925)-VALUE(LEFT(O$1,FIND("-",O$1,1)-1))):$E2925),($E2925*(2/(VALUE(LEFT(O$1,FIND("-",O$1,1)-1))+1)))+(O2924*(1-(2/(VALUE(LEFT(O$1,FIND("-",O$1,1)-1))+1))))))</f>
        <v>0.14988609470707312</v>
      </c>
      <c r="Q2925">
        <f>IF(ROW($E2925)&lt;=VALUE(LEFT(Q$1,FIND("-",Q$1,1)-1)),0,IF(ROW($E2925)=VALUE(LEFT(Q$1,FIND("-",Q$1,1)-1))+1,AVERAGE(INDEX($E:$E,ROW($E2925)-VALUE(LEFT(Q$1,FIND("-",Q$1,1)-1))):$E2925),($E2925*(2/(VALUE(LEFT(Q$1,FIND("-",Q$1,1)-1))+1)))+(Q2924*(1-(2/(VALUE(LEFT(Q$1,FIND("-",Q$1,1)-1))+1))))))</f>
        <v>0.15507410065907135</v>
      </c>
      <c r="R2925">
        <f>IF(ROW($E2925)&lt;=VALUE(LEFT(R$1,FIND("-",R$1,1)-1)),0,IF(ROW($E2925)=VALUE(LEFT(R$1,FIND("-",R$1,1)-1))+1,AVERAGE(INDEX($E:$E,ROW($E2925)-VALUE(LEFT(R$1,FIND("-",R$1,1)-1))):$E2925),($E2925*(2/(VALUE(LEFT(R$1,FIND("-",R$1,1)-1))+1)))+(R2924*(1-(2/(VALUE(LEFT(R$1,FIND("-",R$1,1)-1))+1))))))</f>
        <v>0.15550523553640624</v>
      </c>
      <c r="S2925">
        <f t="shared" si="409"/>
        <v>-4.3113487733489886E-4</v>
      </c>
      <c r="T2925">
        <f>IF(ROW($E2925)&lt;=MAX(VALUE(LEFT(Q$1,FIND("-",Q$1,1)-1)),VALUE(LEFT(R$1,FIND("-",R$1,1)-1)))+VALUE(LEFT(T$1,FIND("-",T$1,1)-1))-1,0,IF(ROW($E2925)=MAX(VALUE(LEFT(Q$1,FIND("-",Q$1,1)-1)),VALUE(LEFT(R$1,FIND("-",R$1,1)-1)))+VALUE(LEFT(T$1,FIND("-",T$1,1)-1)),AVERAGE(INDEX($S:$S,ROW(S2925)-VALUE(LEFT(T$1,FIND("-",T$1,1)-1))+1):S2925),($S2925*(2/(VALUE(LEFT(T$1,FIND("-",T$1,1)-1))+1)))+(T2924*(1-(2/(VALUE(LEFT(T$1,FIND("-",T$1,1)-1))+1))))))</f>
        <v>-1.7202088733667261E-4</v>
      </c>
      <c r="V2925">
        <f t="shared" si="410"/>
        <v>0</v>
      </c>
      <c r="W2925">
        <f>IF(ROW($E2925)&lt;=VALUE(LEFT(W$1,FIND("-",W$1,1)-1))+1,0,IF(ROW($E2924)=VALUE(LEFT(W$1,FIND("-",W$1,1)-1))+1,100-100/(1+ABS((SUMIF(INDEX($V:$V,ROW($V2925)-VALUE(LEFT(W$1,FIND("-",W$1,1)-1))+1):$V2925,"&gt;0",INDEX($V:$V,ROW($V2925)-VALUE(LEFT(W$1,FIND("-",W$1,1)-1))+1):$V2925)/COUNTIF(INDEX($V:$V,ROW($V2925)-VALUE(LEFT(W$1,FIND("-",W$1,1)-1))+1):$V2925,"&gt;0"))/(SUMIF(INDEX($V:$V,ROW($V2925)-VALUE(LEFT(W$1,FIND("-",W$1,1)-1))+1):$V2925,"&lt;0",INDEX($V:$V,ROW($V2925)-VALUE(LEFT(W$1,FIND("-",W$1,1)-1))+1):$V2925)/COUNTIF(INDEX($V:$V,ROW($V2925)-VALUE(LEFT(W$1,FIND("-",W$1,1)-1))+1):$V2925,"&lt;0")))),100-100/(1+ABS((SUMIF(INDEX($V:$V,ROW($V2925)-VALUE(LEFT(W$1,FIND("-",W$1,1)-1))+1):$V2925,"&gt;0",INDEX($V:$V,ROW($V2925)-VALUE(LEFT(W$1,FIND("-",W$1,1)-1))+1):$V2925)/VALUE(LEFT(W$1,FIND("-",W$1,1)-1)))/(SUMIF(INDEX($V:$V,ROW($V2925)-VALUE(LEFT(W$1,FIND("-",W$1,1)-1))+1):$V2925,"&lt;0",INDEX($V:$V,ROW($V2925)-VALUE(LEFT(W$1,FIND("-",W$1,1)-1))+1):$V2925)/VALUE(LEFT(W$1,FIND("-",W$1,1)-1)))))))</f>
        <v>33.333333333333329</v>
      </c>
      <c r="Y2925">
        <f>IF(ROW($E2925)&lt;=VALUE(LEFT(Y$1,FIND("-",Y$1,1)-1)),0,MAX(INDEX(C:C,ROW(C2925)-VALUE(LEFT(Y$1,FIND("-",Y$1,1)-1))+1):C2925))</f>
        <v>0.16</v>
      </c>
      <c r="Z2925">
        <f>IF(ROW($E2925)&lt;=VALUE(LEFT(Z$1,FIND("-",Z$1,1)-1)),0,MIN(INDEX(D:D,ROW(D2925)-VALUE(LEFT(Z$1,FIND("-",Z$1,1)-1))+1):D2925))</f>
        <v>0.15</v>
      </c>
      <c r="AA2925">
        <f t="shared" si="414"/>
        <v>50</v>
      </c>
      <c r="AB2925">
        <f>IF(ROW($AA2925)&lt;=VALUE(LEFT(AA$1,FIND("-",AA$1,1)-1))+VALUE(LEFT(AB$1,FIND("-",AB$1,1)-1)-1),0,AVERAGE(INDEX($AA:$AA,ROW($AA2925)-VALUE(LEFT(AB$1,FIND("-",AB$1,1)-1))+1):$AA2925))</f>
        <v>50</v>
      </c>
      <c r="AC2925">
        <f>IF(ROW($AA2925)&lt;=VALUE(LEFT(AA$1,FIND("-",AA$1,1)-1))+VALUE(LEFT(AB$1,FIND("-",AB$1,1)-1)-1)+VALUE(LEFT(AC$1,FIND("-",AC$1,1)-1)-1),0,AVERAGE(INDEX($AB:$AB,ROW($AB2925)-VALUE(LEFT(AC$1,FIND("-",AC$1,1)-1))+1):$AB2925))</f>
        <v>50</v>
      </c>
      <c r="AE2925">
        <f t="shared" si="411"/>
        <v>192238444</v>
      </c>
      <c r="AG2925" t="str">
        <f t="shared" si="413"/>
        <v/>
      </c>
    </row>
    <row r="2926" spans="1:33" x14ac:dyDescent="0.25">
      <c r="A2926" s="6">
        <v>41242</v>
      </c>
      <c r="B2926">
        <v>0.155</v>
      </c>
      <c r="C2926">
        <v>0.155</v>
      </c>
      <c r="D2926">
        <v>0.15</v>
      </c>
      <c r="E2926">
        <v>0.15</v>
      </c>
      <c r="F2926">
        <v>0.12</v>
      </c>
      <c r="G2926">
        <v>115400</v>
      </c>
      <c r="I2926" t="str">
        <f t="shared" si="406"/>
        <v/>
      </c>
      <c r="J2926" t="str">
        <f t="shared" si="407"/>
        <v/>
      </c>
      <c r="K2926" t="str">
        <f t="shared" si="408"/>
        <v/>
      </c>
      <c r="M2926" s="11" t="str">
        <f t="shared" si="412"/>
        <v/>
      </c>
      <c r="O2926">
        <f>IF(ROW($E2926)&lt;=VALUE(LEFT(O$1,FIND("-",O$1,1)-1)),0,IF(ROW($E2926)=VALUE(LEFT(O$1,FIND("-",O$1,1)-1))+1,AVERAGE(INDEX($E:$E,ROW($E2926)-VALUE(LEFT(O$1,FIND("-",O$1,1)-1))):$E2926),($E2926*(2/(VALUE(LEFT(O$1,FIND("-",O$1,1)-1))+1)))+(O2925*(1-(2/(VALUE(LEFT(O$1,FIND("-",O$1,1)-1))+1))))))</f>
        <v>0.14988722809307239</v>
      </c>
      <c r="Q2926">
        <f>IF(ROW($E2926)&lt;=VALUE(LEFT(Q$1,FIND("-",Q$1,1)-1)),0,IF(ROW($E2926)=VALUE(LEFT(Q$1,FIND("-",Q$1,1)-1))+1,AVERAGE(INDEX($E:$E,ROW($E2926)-VALUE(LEFT(Q$1,FIND("-",Q$1,1)-1))):$E2926),($E2926*(2/(VALUE(LEFT(Q$1,FIND("-",Q$1,1)-1))+1)))+(Q2925*(1-(2/(VALUE(LEFT(Q$1,FIND("-",Q$1,1)-1))+1))))))</f>
        <v>0.15429346978844499</v>
      </c>
      <c r="R2926">
        <f>IF(ROW($E2926)&lt;=VALUE(LEFT(R$1,FIND("-",R$1,1)-1)),0,IF(ROW($E2926)=VALUE(LEFT(R$1,FIND("-",R$1,1)-1))+1,AVERAGE(INDEX($E:$E,ROW($E2926)-VALUE(LEFT(R$1,FIND("-",R$1,1)-1))):$E2926),($E2926*(2/(VALUE(LEFT(R$1,FIND("-",R$1,1)-1))+1)))+(R2925*(1-(2/(VALUE(LEFT(R$1,FIND("-",R$1,1)-1))+1))))))</f>
        <v>0.15509744031148726</v>
      </c>
      <c r="S2926">
        <f t="shared" si="409"/>
        <v>-8.0397052304226335E-4</v>
      </c>
      <c r="T2926">
        <f>IF(ROW($E2926)&lt;=MAX(VALUE(LEFT(Q$1,FIND("-",Q$1,1)-1)),VALUE(LEFT(R$1,FIND("-",R$1,1)-1)))+VALUE(LEFT(T$1,FIND("-",T$1,1)-1))-1,0,IF(ROW($E2926)=MAX(VALUE(LEFT(Q$1,FIND("-",Q$1,1)-1)),VALUE(LEFT(R$1,FIND("-",R$1,1)-1)))+VALUE(LEFT(T$1,FIND("-",T$1,1)-1)),AVERAGE(INDEX($S:$S,ROW(S2926)-VALUE(LEFT(T$1,FIND("-",T$1,1)-1))+1):S2926),($S2926*(2/(VALUE(LEFT(T$1,FIND("-",T$1,1)-1))+1)))+(T2925*(1-(2/(VALUE(LEFT(T$1,FIND("-",T$1,1)-1))+1))))))</f>
        <v>-2.9841081447779081E-4</v>
      </c>
      <c r="V2926">
        <f t="shared" si="410"/>
        <v>-5.0000000000000044E-3</v>
      </c>
      <c r="W2926">
        <f>IF(ROW($E2926)&lt;=VALUE(LEFT(W$1,FIND("-",W$1,1)-1))+1,0,IF(ROW($E2925)=VALUE(LEFT(W$1,FIND("-",W$1,1)-1))+1,100-100/(1+ABS((SUMIF(INDEX($V:$V,ROW($V2926)-VALUE(LEFT(W$1,FIND("-",W$1,1)-1))+1):$V2926,"&gt;0",INDEX($V:$V,ROW($V2926)-VALUE(LEFT(W$1,FIND("-",W$1,1)-1))+1):$V2926)/COUNTIF(INDEX($V:$V,ROW($V2926)-VALUE(LEFT(W$1,FIND("-",W$1,1)-1))+1):$V2926,"&gt;0"))/(SUMIF(INDEX($V:$V,ROW($V2926)-VALUE(LEFT(W$1,FIND("-",W$1,1)-1))+1):$V2926,"&lt;0",INDEX($V:$V,ROW($V2926)-VALUE(LEFT(W$1,FIND("-",W$1,1)-1))+1):$V2926)/COUNTIF(INDEX($V:$V,ROW($V2926)-VALUE(LEFT(W$1,FIND("-",W$1,1)-1))+1):$V2926,"&lt;0")))),100-100/(1+ABS((SUMIF(INDEX($V:$V,ROW($V2926)-VALUE(LEFT(W$1,FIND("-",W$1,1)-1))+1):$V2926,"&gt;0",INDEX($V:$V,ROW($V2926)-VALUE(LEFT(W$1,FIND("-",W$1,1)-1))+1):$V2926)/VALUE(LEFT(W$1,FIND("-",W$1,1)-1)))/(SUMIF(INDEX($V:$V,ROW($V2926)-VALUE(LEFT(W$1,FIND("-",W$1,1)-1))+1):$V2926,"&lt;0",INDEX($V:$V,ROW($V2926)-VALUE(LEFT(W$1,FIND("-",W$1,1)-1))+1):$V2926)/VALUE(LEFT(W$1,FIND("-",W$1,1)-1)))))))</f>
        <v>33.333333333333329</v>
      </c>
      <c r="Y2926">
        <f>IF(ROW($E2926)&lt;=VALUE(LEFT(Y$1,FIND("-",Y$1,1)-1)),0,MAX(INDEX(C:C,ROW(C2926)-VALUE(LEFT(Y$1,FIND("-",Y$1,1)-1))+1):C2926))</f>
        <v>0.16</v>
      </c>
      <c r="Z2926">
        <f>IF(ROW($E2926)&lt;=VALUE(LEFT(Z$1,FIND("-",Z$1,1)-1)),0,MIN(INDEX(D:D,ROW(D2926)-VALUE(LEFT(Z$1,FIND("-",Z$1,1)-1))+1):D2926))</f>
        <v>0.15</v>
      </c>
      <c r="AA2926">
        <f t="shared" si="414"/>
        <v>0</v>
      </c>
      <c r="AB2926">
        <f>IF(ROW($AA2926)&lt;=VALUE(LEFT(AA$1,FIND("-",AA$1,1)-1))+VALUE(LEFT(AB$1,FIND("-",AB$1,1)-1)-1),0,AVERAGE(INDEX($AA:$AA,ROW($AA2926)-VALUE(LEFT(AB$1,FIND("-",AB$1,1)-1))+1):$AA2926))</f>
        <v>33.333333333333336</v>
      </c>
      <c r="AC2926">
        <f>IF(ROW($AA2926)&lt;=VALUE(LEFT(AA$1,FIND("-",AA$1,1)-1))+VALUE(LEFT(AB$1,FIND("-",AB$1,1)-1)-1)+VALUE(LEFT(AC$1,FIND("-",AC$1,1)-1)-1),0,AVERAGE(INDEX($AB:$AB,ROW($AB2926)-VALUE(LEFT(AC$1,FIND("-",AC$1,1)-1))+1):$AB2926))</f>
        <v>44.44444444444445</v>
      </c>
      <c r="AE2926">
        <f t="shared" si="411"/>
        <v>192123044</v>
      </c>
      <c r="AG2926" t="str">
        <f t="shared" si="413"/>
        <v/>
      </c>
    </row>
    <row r="2927" spans="1:33" x14ac:dyDescent="0.25">
      <c r="A2927" s="6">
        <v>41243</v>
      </c>
      <c r="B2927">
        <v>0.15</v>
      </c>
      <c r="C2927">
        <v>0.15</v>
      </c>
      <c r="D2927">
        <v>0.15</v>
      </c>
      <c r="E2927">
        <v>0.15</v>
      </c>
      <c r="F2927">
        <v>0.12</v>
      </c>
      <c r="G2927">
        <v>1000</v>
      </c>
      <c r="I2927" t="str">
        <f t="shared" si="406"/>
        <v/>
      </c>
      <c r="J2927" t="str">
        <f t="shared" si="407"/>
        <v/>
      </c>
      <c r="K2927" t="str">
        <f t="shared" si="408"/>
        <v/>
      </c>
      <c r="M2927" s="11" t="str">
        <f t="shared" si="412"/>
        <v/>
      </c>
      <c r="O2927">
        <f>IF(ROW($E2927)&lt;=VALUE(LEFT(O$1,FIND("-",O$1,1)-1)),0,IF(ROW($E2927)=VALUE(LEFT(O$1,FIND("-",O$1,1)-1))+1,AVERAGE(INDEX($E:$E,ROW($E2927)-VALUE(LEFT(O$1,FIND("-",O$1,1)-1))):$E2927),($E2927*(2/(VALUE(LEFT(O$1,FIND("-",O$1,1)-1))+1)))+(O2926*(1-(2/(VALUE(LEFT(O$1,FIND("-",O$1,1)-1))+1))))))</f>
        <v>0.14988835020159902</v>
      </c>
      <c r="Q2927">
        <f>IF(ROW($E2927)&lt;=VALUE(LEFT(Q$1,FIND("-",Q$1,1)-1)),0,IF(ROW($E2927)=VALUE(LEFT(Q$1,FIND("-",Q$1,1)-1))+1,AVERAGE(INDEX($E:$E,ROW($E2927)-VALUE(LEFT(Q$1,FIND("-",Q$1,1)-1))):$E2927),($E2927*(2/(VALUE(LEFT(Q$1,FIND("-",Q$1,1)-1))+1)))+(Q2926*(1-(2/(VALUE(LEFT(Q$1,FIND("-",Q$1,1)-1))+1))))))</f>
        <v>0.15363293597483807</v>
      </c>
      <c r="R2927">
        <f>IF(ROW($E2927)&lt;=VALUE(LEFT(R$1,FIND("-",R$1,1)-1)),0,IF(ROW($E2927)=VALUE(LEFT(R$1,FIND("-",R$1,1)-1))+1,AVERAGE(INDEX($E:$E,ROW($E2927)-VALUE(LEFT(R$1,FIND("-",R$1,1)-1))):$E2927),($E2927*(2/(VALUE(LEFT(R$1,FIND("-",R$1,1)-1))+1)))+(R2926*(1-(2/(VALUE(LEFT(R$1,FIND("-",R$1,1)-1))+1))))))</f>
        <v>0.15471985214026596</v>
      </c>
      <c r="S2927">
        <f t="shared" si="409"/>
        <v>-1.0869161654278869E-3</v>
      </c>
      <c r="T2927">
        <f>IF(ROW($E2927)&lt;=MAX(VALUE(LEFT(Q$1,FIND("-",Q$1,1)-1)),VALUE(LEFT(R$1,FIND("-",R$1,1)-1)))+VALUE(LEFT(T$1,FIND("-",T$1,1)-1))-1,0,IF(ROW($E2927)=MAX(VALUE(LEFT(Q$1,FIND("-",Q$1,1)-1)),VALUE(LEFT(R$1,FIND("-",R$1,1)-1)))+VALUE(LEFT(T$1,FIND("-",T$1,1)-1)),AVERAGE(INDEX($S:$S,ROW(S2927)-VALUE(LEFT(T$1,FIND("-",T$1,1)-1))+1):S2927),($S2927*(2/(VALUE(LEFT(T$1,FIND("-",T$1,1)-1))+1)))+(T2926*(1-(2/(VALUE(LEFT(T$1,FIND("-",T$1,1)-1))+1))))))</f>
        <v>-4.5611188466781008E-4</v>
      </c>
      <c r="V2927">
        <f t="shared" si="410"/>
        <v>0</v>
      </c>
      <c r="W2927">
        <f>IF(ROW($E2927)&lt;=VALUE(LEFT(W$1,FIND("-",W$1,1)-1))+1,0,IF(ROW($E2926)=VALUE(LEFT(W$1,FIND("-",W$1,1)-1))+1,100-100/(1+ABS((SUMIF(INDEX($V:$V,ROW($V2927)-VALUE(LEFT(W$1,FIND("-",W$1,1)-1))+1):$V2927,"&gt;0",INDEX($V:$V,ROW($V2927)-VALUE(LEFT(W$1,FIND("-",W$1,1)-1))+1):$V2927)/COUNTIF(INDEX($V:$V,ROW($V2927)-VALUE(LEFT(W$1,FIND("-",W$1,1)-1))+1):$V2927,"&gt;0"))/(SUMIF(INDEX($V:$V,ROW($V2927)-VALUE(LEFT(W$1,FIND("-",W$1,1)-1))+1):$V2927,"&lt;0",INDEX($V:$V,ROW($V2927)-VALUE(LEFT(W$1,FIND("-",W$1,1)-1))+1):$V2927)/COUNTIF(INDEX($V:$V,ROW($V2927)-VALUE(LEFT(W$1,FIND("-",W$1,1)-1))+1):$V2927,"&lt;0")))),100-100/(1+ABS((SUMIF(INDEX($V:$V,ROW($V2927)-VALUE(LEFT(W$1,FIND("-",W$1,1)-1))+1):$V2927,"&gt;0",INDEX($V:$V,ROW($V2927)-VALUE(LEFT(W$1,FIND("-",W$1,1)-1))+1):$V2927)/VALUE(LEFT(W$1,FIND("-",W$1,1)-1)))/(SUMIF(INDEX($V:$V,ROW($V2927)-VALUE(LEFT(W$1,FIND("-",W$1,1)-1))+1):$V2927,"&lt;0",INDEX($V:$V,ROW($V2927)-VALUE(LEFT(W$1,FIND("-",W$1,1)-1))+1):$V2927)/VALUE(LEFT(W$1,FIND("-",W$1,1)-1)))))))</f>
        <v>33.333333333333329</v>
      </c>
      <c r="Y2927">
        <f>IF(ROW($E2927)&lt;=VALUE(LEFT(Y$1,FIND("-",Y$1,1)-1)),0,MAX(INDEX(C:C,ROW(C2927)-VALUE(LEFT(Y$1,FIND("-",Y$1,1)-1))+1):C2927))</f>
        <v>0.16</v>
      </c>
      <c r="Z2927">
        <f>IF(ROW($E2927)&lt;=VALUE(LEFT(Z$1,FIND("-",Z$1,1)-1)),0,MIN(INDEX(D:D,ROW(D2927)-VALUE(LEFT(Z$1,FIND("-",Z$1,1)-1))+1):D2927))</f>
        <v>0.15</v>
      </c>
      <c r="AA2927">
        <f t="shared" si="414"/>
        <v>0</v>
      </c>
      <c r="AB2927">
        <f>IF(ROW($AA2927)&lt;=VALUE(LEFT(AA$1,FIND("-",AA$1,1)-1))+VALUE(LEFT(AB$1,FIND("-",AB$1,1)-1)-1),0,AVERAGE(INDEX($AA:$AA,ROW($AA2927)-VALUE(LEFT(AB$1,FIND("-",AB$1,1)-1))+1):$AA2927))</f>
        <v>16.666666666666668</v>
      </c>
      <c r="AC2927">
        <f>IF(ROW($AA2927)&lt;=VALUE(LEFT(AA$1,FIND("-",AA$1,1)-1))+VALUE(LEFT(AB$1,FIND("-",AB$1,1)-1)-1)+VALUE(LEFT(AC$1,FIND("-",AC$1,1)-1)-1),0,AVERAGE(INDEX($AB:$AB,ROW($AB2927)-VALUE(LEFT(AC$1,FIND("-",AC$1,1)-1))+1):$AB2927))</f>
        <v>33.333333333333336</v>
      </c>
      <c r="AE2927">
        <f t="shared" si="411"/>
        <v>192123044</v>
      </c>
      <c r="AG2927" t="str">
        <f t="shared" si="413"/>
        <v/>
      </c>
    </row>
    <row r="2928" spans="1:33" x14ac:dyDescent="0.25">
      <c r="A2928" s="6">
        <v>41246</v>
      </c>
      <c r="B2928">
        <v>0.155</v>
      </c>
      <c r="C2928">
        <v>0.155</v>
      </c>
      <c r="D2928">
        <v>0.155</v>
      </c>
      <c r="E2928">
        <v>0.155</v>
      </c>
      <c r="F2928">
        <v>0.124</v>
      </c>
      <c r="G2928">
        <v>11000</v>
      </c>
      <c r="I2928" t="str">
        <f t="shared" si="406"/>
        <v/>
      </c>
      <c r="J2928" t="str">
        <f t="shared" si="407"/>
        <v/>
      </c>
      <c r="K2928" t="str">
        <f t="shared" si="408"/>
        <v/>
      </c>
      <c r="M2928" s="11" t="str">
        <f t="shared" si="412"/>
        <v/>
      </c>
      <c r="O2928">
        <f>IF(ROW($E2928)&lt;=VALUE(LEFT(O$1,FIND("-",O$1,1)-1)),0,IF(ROW($E2928)=VALUE(LEFT(O$1,FIND("-",O$1,1)-1))+1,AVERAGE(INDEX($E:$E,ROW($E2928)-VALUE(LEFT(O$1,FIND("-",O$1,1)-1))):$E2928),($E2928*(2/(VALUE(LEFT(O$1,FIND("-",O$1,1)-1))+1)))+(O2927*(1-(2/(VALUE(LEFT(O$1,FIND("-",O$1,1)-1))+1))))))</f>
        <v>0.14993921238864777</v>
      </c>
      <c r="Q2928">
        <f>IF(ROW($E2928)&lt;=VALUE(LEFT(Q$1,FIND("-",Q$1,1)-1)),0,IF(ROW($E2928)=VALUE(LEFT(Q$1,FIND("-",Q$1,1)-1))+1,AVERAGE(INDEX($E:$E,ROW($E2928)-VALUE(LEFT(Q$1,FIND("-",Q$1,1)-1))):$E2928),($E2928*(2/(VALUE(LEFT(Q$1,FIND("-",Q$1,1)-1))+1)))+(Q2927*(1-(2/(VALUE(LEFT(Q$1,FIND("-",Q$1,1)-1))+1))))))</f>
        <v>0.15384325351717068</v>
      </c>
      <c r="R2928">
        <f>IF(ROW($E2928)&lt;=VALUE(LEFT(R$1,FIND("-",R$1,1)-1)),0,IF(ROW($E2928)=VALUE(LEFT(R$1,FIND("-",R$1,1)-1))+1,AVERAGE(INDEX($E:$E,ROW($E2928)-VALUE(LEFT(R$1,FIND("-",R$1,1)-1))):$E2928),($E2928*(2/(VALUE(LEFT(R$1,FIND("-",R$1,1)-1))+1)))+(R2927*(1-(2/(VALUE(LEFT(R$1,FIND("-",R$1,1)-1))+1))))))</f>
        <v>0.1547406038335796</v>
      </c>
      <c r="S2928">
        <f t="shared" si="409"/>
        <v>-8.9735031640891805E-4</v>
      </c>
      <c r="T2928">
        <f>IF(ROW($E2928)&lt;=MAX(VALUE(LEFT(Q$1,FIND("-",Q$1,1)-1)),VALUE(LEFT(R$1,FIND("-",R$1,1)-1)))+VALUE(LEFT(T$1,FIND("-",T$1,1)-1))-1,0,IF(ROW($E2928)=MAX(VALUE(LEFT(Q$1,FIND("-",Q$1,1)-1)),VALUE(LEFT(R$1,FIND("-",R$1,1)-1)))+VALUE(LEFT(T$1,FIND("-",T$1,1)-1)),AVERAGE(INDEX($S:$S,ROW(S2928)-VALUE(LEFT(T$1,FIND("-",T$1,1)-1))+1):S2928),($S2928*(2/(VALUE(LEFT(T$1,FIND("-",T$1,1)-1))+1)))+(T2927*(1-(2/(VALUE(LEFT(T$1,FIND("-",T$1,1)-1))+1))))))</f>
        <v>-5.4435957101603167E-4</v>
      </c>
      <c r="V2928">
        <f t="shared" si="410"/>
        <v>5.0000000000000044E-3</v>
      </c>
      <c r="W2928">
        <f>IF(ROW($E2928)&lt;=VALUE(LEFT(W$1,FIND("-",W$1,1)-1))+1,0,IF(ROW($E2927)=VALUE(LEFT(W$1,FIND("-",W$1,1)-1))+1,100-100/(1+ABS((SUMIF(INDEX($V:$V,ROW($V2928)-VALUE(LEFT(W$1,FIND("-",W$1,1)-1))+1):$V2928,"&gt;0",INDEX($V:$V,ROW($V2928)-VALUE(LEFT(W$1,FIND("-",W$1,1)-1))+1):$V2928)/COUNTIF(INDEX($V:$V,ROW($V2928)-VALUE(LEFT(W$1,FIND("-",W$1,1)-1))+1):$V2928,"&gt;0"))/(SUMIF(INDEX($V:$V,ROW($V2928)-VALUE(LEFT(W$1,FIND("-",W$1,1)-1))+1):$V2928,"&lt;0",INDEX($V:$V,ROW($V2928)-VALUE(LEFT(W$1,FIND("-",W$1,1)-1))+1):$V2928)/COUNTIF(INDEX($V:$V,ROW($V2928)-VALUE(LEFT(W$1,FIND("-",W$1,1)-1))+1):$V2928,"&lt;0")))),100-100/(1+ABS((SUMIF(INDEX($V:$V,ROW($V2928)-VALUE(LEFT(W$1,FIND("-",W$1,1)-1))+1):$V2928,"&gt;0",INDEX($V:$V,ROW($V2928)-VALUE(LEFT(W$1,FIND("-",W$1,1)-1))+1):$V2928)/VALUE(LEFT(W$1,FIND("-",W$1,1)-1)))/(SUMIF(INDEX($V:$V,ROW($V2928)-VALUE(LEFT(W$1,FIND("-",W$1,1)-1))+1):$V2928,"&lt;0",INDEX($V:$V,ROW($V2928)-VALUE(LEFT(W$1,FIND("-",W$1,1)-1))+1):$V2928)/VALUE(LEFT(W$1,FIND("-",W$1,1)-1)))))))</f>
        <v>50</v>
      </c>
      <c r="Y2928">
        <f>IF(ROW($E2928)&lt;=VALUE(LEFT(Y$1,FIND("-",Y$1,1)-1)),0,MAX(INDEX(C:C,ROW(C2928)-VALUE(LEFT(Y$1,FIND("-",Y$1,1)-1))+1):C2928))</f>
        <v>0.16</v>
      </c>
      <c r="Z2928">
        <f>IF(ROW($E2928)&lt;=VALUE(LEFT(Z$1,FIND("-",Z$1,1)-1)),0,MIN(INDEX(D:D,ROW(D2928)-VALUE(LEFT(Z$1,FIND("-",Z$1,1)-1))+1):D2928))</f>
        <v>0.15</v>
      </c>
      <c r="AA2928">
        <f t="shared" si="414"/>
        <v>50</v>
      </c>
      <c r="AB2928">
        <f>IF(ROW($AA2928)&lt;=VALUE(LEFT(AA$1,FIND("-",AA$1,1)-1))+VALUE(LEFT(AB$1,FIND("-",AB$1,1)-1)-1),0,AVERAGE(INDEX($AA:$AA,ROW($AA2928)-VALUE(LEFT(AB$1,FIND("-",AB$1,1)-1))+1):$AA2928))</f>
        <v>16.666666666666668</v>
      </c>
      <c r="AC2928">
        <f>IF(ROW($AA2928)&lt;=VALUE(LEFT(AA$1,FIND("-",AA$1,1)-1))+VALUE(LEFT(AB$1,FIND("-",AB$1,1)-1)-1)+VALUE(LEFT(AC$1,FIND("-",AC$1,1)-1)-1),0,AVERAGE(INDEX($AB:$AB,ROW($AB2928)-VALUE(LEFT(AC$1,FIND("-",AC$1,1)-1))+1):$AB2928))</f>
        <v>22.222222222222225</v>
      </c>
      <c r="AE2928">
        <f t="shared" si="411"/>
        <v>192134044</v>
      </c>
      <c r="AG2928" t="str">
        <f t="shared" si="413"/>
        <v/>
      </c>
    </row>
    <row r="2929" spans="1:33" x14ac:dyDescent="0.25">
      <c r="A2929" s="6">
        <v>41247</v>
      </c>
      <c r="B2929">
        <v>0.155</v>
      </c>
      <c r="C2929">
        <v>0.155</v>
      </c>
      <c r="D2929">
        <v>0.155</v>
      </c>
      <c r="E2929">
        <v>0.155</v>
      </c>
      <c r="F2929">
        <v>0.124</v>
      </c>
      <c r="G2929">
        <v>500</v>
      </c>
      <c r="I2929" t="str">
        <f t="shared" si="406"/>
        <v/>
      </c>
      <c r="J2929" t="str">
        <f t="shared" si="407"/>
        <v/>
      </c>
      <c r="K2929" t="str">
        <f t="shared" si="408"/>
        <v/>
      </c>
      <c r="M2929" s="11" t="str">
        <f t="shared" si="412"/>
        <v/>
      </c>
      <c r="O2929">
        <f>IF(ROW($E2929)&lt;=VALUE(LEFT(O$1,FIND("-",O$1,1)-1)),0,IF(ROW($E2929)=VALUE(LEFT(O$1,FIND("-",O$1,1)-1))+1,AVERAGE(INDEX($E:$E,ROW($E2929)-VALUE(LEFT(O$1,FIND("-",O$1,1)-1))):$E2929),($E2929*(2/(VALUE(LEFT(O$1,FIND("-",O$1,1)-1))+1)))+(O2928*(1-(2/(VALUE(LEFT(O$1,FIND("-",O$1,1)-1))+1))))))</f>
        <v>0.1499895684842831</v>
      </c>
      <c r="Q2929">
        <f>IF(ROW($E2929)&lt;=VALUE(LEFT(Q$1,FIND("-",Q$1,1)-1)),0,IF(ROW($E2929)=VALUE(LEFT(Q$1,FIND("-",Q$1,1)-1))+1,AVERAGE(INDEX($E:$E,ROW($E2929)-VALUE(LEFT(Q$1,FIND("-",Q$1,1)-1))):$E2929),($E2929*(2/(VALUE(LEFT(Q$1,FIND("-",Q$1,1)-1))+1)))+(Q2928*(1-(2/(VALUE(LEFT(Q$1,FIND("-",Q$1,1)-1))+1))))))</f>
        <v>0.15402121451452905</v>
      </c>
      <c r="R2929">
        <f>IF(ROW($E2929)&lt;=VALUE(LEFT(R$1,FIND("-",R$1,1)-1)),0,IF(ROW($E2929)=VALUE(LEFT(R$1,FIND("-",R$1,1)-1))+1,AVERAGE(INDEX($E:$E,ROW($E2929)-VALUE(LEFT(R$1,FIND("-",R$1,1)-1))):$E2929),($E2929*(2/(VALUE(LEFT(R$1,FIND("-",R$1,1)-1))+1)))+(R2928*(1-(2/(VALUE(LEFT(R$1,FIND("-",R$1,1)-1))+1))))))</f>
        <v>0.15475981836442557</v>
      </c>
      <c r="S2929">
        <f t="shared" si="409"/>
        <v>-7.3860384989651862E-4</v>
      </c>
      <c r="T2929">
        <f>IF(ROW($E2929)&lt;=MAX(VALUE(LEFT(Q$1,FIND("-",Q$1,1)-1)),VALUE(LEFT(R$1,FIND("-",R$1,1)-1)))+VALUE(LEFT(T$1,FIND("-",T$1,1)-1))-1,0,IF(ROW($E2929)=MAX(VALUE(LEFT(Q$1,FIND("-",Q$1,1)-1)),VALUE(LEFT(R$1,FIND("-",R$1,1)-1)))+VALUE(LEFT(T$1,FIND("-",T$1,1)-1)),AVERAGE(INDEX($S:$S,ROW(S2929)-VALUE(LEFT(T$1,FIND("-",T$1,1)-1))+1):S2929),($S2929*(2/(VALUE(LEFT(T$1,FIND("-",T$1,1)-1))+1)))+(T2928*(1-(2/(VALUE(LEFT(T$1,FIND("-",T$1,1)-1))+1))))))</f>
        <v>-5.8320842679212908E-4</v>
      </c>
      <c r="V2929">
        <f t="shared" si="410"/>
        <v>0</v>
      </c>
      <c r="W2929">
        <f>IF(ROW($E2929)&lt;=VALUE(LEFT(W$1,FIND("-",W$1,1)-1))+1,0,IF(ROW($E2928)=VALUE(LEFT(W$1,FIND("-",W$1,1)-1))+1,100-100/(1+ABS((SUMIF(INDEX($V:$V,ROW($V2929)-VALUE(LEFT(W$1,FIND("-",W$1,1)-1))+1):$V2929,"&gt;0",INDEX($V:$V,ROW($V2929)-VALUE(LEFT(W$1,FIND("-",W$1,1)-1))+1):$V2929)/COUNTIF(INDEX($V:$V,ROW($V2929)-VALUE(LEFT(W$1,FIND("-",W$1,1)-1))+1):$V2929,"&gt;0"))/(SUMIF(INDEX($V:$V,ROW($V2929)-VALUE(LEFT(W$1,FIND("-",W$1,1)-1))+1):$V2929,"&lt;0",INDEX($V:$V,ROW($V2929)-VALUE(LEFT(W$1,FIND("-",W$1,1)-1))+1):$V2929)/COUNTIF(INDEX($V:$V,ROW($V2929)-VALUE(LEFT(W$1,FIND("-",W$1,1)-1))+1):$V2929,"&lt;0")))),100-100/(1+ABS((SUMIF(INDEX($V:$V,ROW($V2929)-VALUE(LEFT(W$1,FIND("-",W$1,1)-1))+1):$V2929,"&gt;0",INDEX($V:$V,ROW($V2929)-VALUE(LEFT(W$1,FIND("-",W$1,1)-1))+1):$V2929)/VALUE(LEFT(W$1,FIND("-",W$1,1)-1)))/(SUMIF(INDEX($V:$V,ROW($V2929)-VALUE(LEFT(W$1,FIND("-",W$1,1)-1))+1):$V2929,"&lt;0",INDEX($V:$V,ROW($V2929)-VALUE(LEFT(W$1,FIND("-",W$1,1)-1))+1):$V2929)/VALUE(LEFT(W$1,FIND("-",W$1,1)-1)))))))</f>
        <v>50</v>
      </c>
      <c r="Y2929">
        <f>IF(ROW($E2929)&lt;=VALUE(LEFT(Y$1,FIND("-",Y$1,1)-1)),0,MAX(INDEX(C:C,ROW(C2929)-VALUE(LEFT(Y$1,FIND("-",Y$1,1)-1))+1):C2929))</f>
        <v>0.16</v>
      </c>
      <c r="Z2929">
        <f>IF(ROW($E2929)&lt;=VALUE(LEFT(Z$1,FIND("-",Z$1,1)-1)),0,MIN(INDEX(D:D,ROW(D2929)-VALUE(LEFT(Z$1,FIND("-",Z$1,1)-1))+1):D2929))</f>
        <v>0.15</v>
      </c>
      <c r="AA2929">
        <f t="shared" si="414"/>
        <v>50</v>
      </c>
      <c r="AB2929">
        <f>IF(ROW($AA2929)&lt;=VALUE(LEFT(AA$1,FIND("-",AA$1,1)-1))+VALUE(LEFT(AB$1,FIND("-",AB$1,1)-1)-1),0,AVERAGE(INDEX($AA:$AA,ROW($AA2929)-VALUE(LEFT(AB$1,FIND("-",AB$1,1)-1))+1):$AA2929))</f>
        <v>33.333333333333336</v>
      </c>
      <c r="AC2929">
        <f>IF(ROW($AA2929)&lt;=VALUE(LEFT(AA$1,FIND("-",AA$1,1)-1))+VALUE(LEFT(AB$1,FIND("-",AB$1,1)-1)-1)+VALUE(LEFT(AC$1,FIND("-",AC$1,1)-1)-1),0,AVERAGE(INDEX($AB:$AB,ROW($AB2929)-VALUE(LEFT(AC$1,FIND("-",AC$1,1)-1))+1):$AB2929))</f>
        <v>22.222222222222225</v>
      </c>
      <c r="AE2929">
        <f t="shared" si="411"/>
        <v>192134044</v>
      </c>
      <c r="AG2929" t="str">
        <f t="shared" si="413"/>
        <v/>
      </c>
    </row>
    <row r="2930" spans="1:33" x14ac:dyDescent="0.25">
      <c r="A2930" s="6">
        <v>41248</v>
      </c>
      <c r="B2930">
        <v>0.155</v>
      </c>
      <c r="C2930">
        <v>0.155</v>
      </c>
      <c r="D2930">
        <v>0.15</v>
      </c>
      <c r="E2930">
        <v>0.155</v>
      </c>
      <c r="F2930">
        <v>0.124</v>
      </c>
      <c r="G2930">
        <v>97000</v>
      </c>
      <c r="I2930" t="str">
        <f t="shared" si="406"/>
        <v/>
      </c>
      <c r="J2930" t="str">
        <f t="shared" si="407"/>
        <v/>
      </c>
      <c r="K2930" t="str">
        <f t="shared" si="408"/>
        <v/>
      </c>
      <c r="M2930" s="11" t="str">
        <f t="shared" si="412"/>
        <v/>
      </c>
      <c r="O2930">
        <f>IF(ROW($E2930)&lt;=VALUE(LEFT(O$1,FIND("-",O$1,1)-1)),0,IF(ROW($E2930)=VALUE(LEFT(O$1,FIND("-",O$1,1)-1))+1,AVERAGE(INDEX($E:$E,ROW($E2930)-VALUE(LEFT(O$1,FIND("-",O$1,1)-1))):$E2930),($E2930*(2/(VALUE(LEFT(O$1,FIND("-",O$1,1)-1))+1)))+(O2929*(1-(2/(VALUE(LEFT(O$1,FIND("-",O$1,1)-1))+1))))))</f>
        <v>0.15003942352424049</v>
      </c>
      <c r="Q2930">
        <f>IF(ROW($E2930)&lt;=VALUE(LEFT(Q$1,FIND("-",Q$1,1)-1)),0,IF(ROW($E2930)=VALUE(LEFT(Q$1,FIND("-",Q$1,1)-1))+1,AVERAGE(INDEX($E:$E,ROW($E2930)-VALUE(LEFT(Q$1,FIND("-",Q$1,1)-1))):$E2930),($E2930*(2/(VALUE(LEFT(Q$1,FIND("-",Q$1,1)-1))+1)))+(Q2929*(1-(2/(VALUE(LEFT(Q$1,FIND("-",Q$1,1)-1))+1))))))</f>
        <v>0.15417179689690919</v>
      </c>
      <c r="R2930">
        <f>IF(ROW($E2930)&lt;=VALUE(LEFT(R$1,FIND("-",R$1,1)-1)),0,IF(ROW($E2930)=VALUE(LEFT(R$1,FIND("-",R$1,1)-1))+1,AVERAGE(INDEX($E:$E,ROW($E2930)-VALUE(LEFT(R$1,FIND("-",R$1,1)-1))):$E2930),($E2930*(2/(VALUE(LEFT(R$1,FIND("-",R$1,1)-1))+1)))+(R2929*(1-(2/(VALUE(LEFT(R$1,FIND("-",R$1,1)-1))+1))))))</f>
        <v>0.15477760959669035</v>
      </c>
      <c r="S2930">
        <f t="shared" si="409"/>
        <v>-6.0581269978116081E-4</v>
      </c>
      <c r="T2930">
        <f>IF(ROW($E2930)&lt;=MAX(VALUE(LEFT(Q$1,FIND("-",Q$1,1)-1)),VALUE(LEFT(R$1,FIND("-",R$1,1)-1)))+VALUE(LEFT(T$1,FIND("-",T$1,1)-1))-1,0,IF(ROW($E2930)=MAX(VALUE(LEFT(Q$1,FIND("-",Q$1,1)-1)),VALUE(LEFT(R$1,FIND("-",R$1,1)-1)))+VALUE(LEFT(T$1,FIND("-",T$1,1)-1)),AVERAGE(INDEX($S:$S,ROW(S2930)-VALUE(LEFT(T$1,FIND("-",T$1,1)-1))+1):S2930),($S2930*(2/(VALUE(LEFT(T$1,FIND("-",T$1,1)-1))+1)))+(T2929*(1-(2/(VALUE(LEFT(T$1,FIND("-",T$1,1)-1))+1))))))</f>
        <v>-5.8772928138993549E-4</v>
      </c>
      <c r="V2930">
        <f t="shared" si="410"/>
        <v>0</v>
      </c>
      <c r="W2930">
        <f>IF(ROW($E2930)&lt;=VALUE(LEFT(W$1,FIND("-",W$1,1)-1))+1,0,IF(ROW($E2929)=VALUE(LEFT(W$1,FIND("-",W$1,1)-1))+1,100-100/(1+ABS((SUMIF(INDEX($V:$V,ROW($V2930)-VALUE(LEFT(W$1,FIND("-",W$1,1)-1))+1):$V2930,"&gt;0",INDEX($V:$V,ROW($V2930)-VALUE(LEFT(W$1,FIND("-",W$1,1)-1))+1):$V2930)/COUNTIF(INDEX($V:$V,ROW($V2930)-VALUE(LEFT(W$1,FIND("-",W$1,1)-1))+1):$V2930,"&gt;0"))/(SUMIF(INDEX($V:$V,ROW($V2930)-VALUE(LEFT(W$1,FIND("-",W$1,1)-1))+1):$V2930,"&lt;0",INDEX($V:$V,ROW($V2930)-VALUE(LEFT(W$1,FIND("-",W$1,1)-1))+1):$V2930)/COUNTIF(INDEX($V:$V,ROW($V2930)-VALUE(LEFT(W$1,FIND("-",W$1,1)-1))+1):$V2930,"&lt;0")))),100-100/(1+ABS((SUMIF(INDEX($V:$V,ROW($V2930)-VALUE(LEFT(W$1,FIND("-",W$1,1)-1))+1):$V2930,"&gt;0",INDEX($V:$V,ROW($V2930)-VALUE(LEFT(W$1,FIND("-",W$1,1)-1))+1):$V2930)/VALUE(LEFT(W$1,FIND("-",W$1,1)-1)))/(SUMIF(INDEX($V:$V,ROW($V2930)-VALUE(LEFT(W$1,FIND("-",W$1,1)-1))+1):$V2930,"&lt;0",INDEX($V:$V,ROW($V2930)-VALUE(LEFT(W$1,FIND("-",W$1,1)-1))+1):$V2930)/VALUE(LEFT(W$1,FIND("-",W$1,1)-1)))))))</f>
        <v>50</v>
      </c>
      <c r="Y2930">
        <f>IF(ROW($E2930)&lt;=VALUE(LEFT(Y$1,FIND("-",Y$1,1)-1)),0,MAX(INDEX(C:C,ROW(C2930)-VALUE(LEFT(Y$1,FIND("-",Y$1,1)-1))+1):C2930))</f>
        <v>0.16</v>
      </c>
      <c r="Z2930">
        <f>IF(ROW($E2930)&lt;=VALUE(LEFT(Z$1,FIND("-",Z$1,1)-1)),0,MIN(INDEX(D:D,ROW(D2930)-VALUE(LEFT(Z$1,FIND("-",Z$1,1)-1))+1):D2930))</f>
        <v>0.15</v>
      </c>
      <c r="AA2930">
        <f t="shared" si="414"/>
        <v>50</v>
      </c>
      <c r="AB2930">
        <f>IF(ROW($AA2930)&lt;=VALUE(LEFT(AA$1,FIND("-",AA$1,1)-1))+VALUE(LEFT(AB$1,FIND("-",AB$1,1)-1)-1),0,AVERAGE(INDEX($AA:$AA,ROW($AA2930)-VALUE(LEFT(AB$1,FIND("-",AB$1,1)-1))+1):$AA2930))</f>
        <v>50</v>
      </c>
      <c r="AC2930">
        <f>IF(ROW($AA2930)&lt;=VALUE(LEFT(AA$1,FIND("-",AA$1,1)-1))+VALUE(LEFT(AB$1,FIND("-",AB$1,1)-1)-1)+VALUE(LEFT(AC$1,FIND("-",AC$1,1)-1)-1),0,AVERAGE(INDEX($AB:$AB,ROW($AB2930)-VALUE(LEFT(AC$1,FIND("-",AC$1,1)-1))+1):$AB2930))</f>
        <v>33.333333333333336</v>
      </c>
      <c r="AE2930">
        <f t="shared" si="411"/>
        <v>192134044</v>
      </c>
      <c r="AG2930" t="str">
        <f t="shared" si="413"/>
        <v/>
      </c>
    </row>
    <row r="2931" spans="1:33" x14ac:dyDescent="0.25">
      <c r="A2931" s="6">
        <v>41249</v>
      </c>
      <c r="B2931">
        <v>0.15</v>
      </c>
      <c r="C2931">
        <v>0.155</v>
      </c>
      <c r="D2931">
        <v>0.15</v>
      </c>
      <c r="E2931">
        <v>0.155</v>
      </c>
      <c r="F2931">
        <v>0.124</v>
      </c>
      <c r="G2931">
        <v>253000</v>
      </c>
      <c r="I2931" t="str">
        <f t="shared" si="406"/>
        <v>Bullish</v>
      </c>
      <c r="J2931" t="str">
        <f t="shared" si="407"/>
        <v/>
      </c>
      <c r="K2931" t="str">
        <f t="shared" si="408"/>
        <v/>
      </c>
      <c r="M2931" s="11" t="str">
        <f t="shared" si="412"/>
        <v/>
      </c>
      <c r="O2931">
        <f>IF(ROW($E2931)&lt;=VALUE(LEFT(O$1,FIND("-",O$1,1)-1)),0,IF(ROW($E2931)=VALUE(LEFT(O$1,FIND("-",O$1,1)-1))+1,AVERAGE(INDEX($E:$E,ROW($E2931)-VALUE(LEFT(O$1,FIND("-",O$1,1)-1))):$E2931),($E2931*(2/(VALUE(LEFT(O$1,FIND("-",O$1,1)-1))+1)))+(O2930*(1-(2/(VALUE(LEFT(O$1,FIND("-",O$1,1)-1))+1))))))</f>
        <v>0.15008878249414853</v>
      </c>
      <c r="Q2931">
        <f>IF(ROW($E2931)&lt;=VALUE(LEFT(Q$1,FIND("-",Q$1,1)-1)),0,IF(ROW($E2931)=VALUE(LEFT(Q$1,FIND("-",Q$1,1)-1))+1,AVERAGE(INDEX($E:$E,ROW($E2931)-VALUE(LEFT(Q$1,FIND("-",Q$1,1)-1))):$E2931),($E2931*(2/(VALUE(LEFT(Q$1,FIND("-",Q$1,1)-1))+1)))+(Q2930*(1-(2/(VALUE(LEFT(Q$1,FIND("-",Q$1,1)-1))+1))))))</f>
        <v>0.15429921275892317</v>
      </c>
      <c r="R2931">
        <f>IF(ROW($E2931)&lt;=VALUE(LEFT(R$1,FIND("-",R$1,1)-1)),0,IF(ROW($E2931)=VALUE(LEFT(R$1,FIND("-",R$1,1)-1))+1,AVERAGE(INDEX($E:$E,ROW($E2931)-VALUE(LEFT(R$1,FIND("-",R$1,1)-1))):$E2931),($E2931*(2/(VALUE(LEFT(R$1,FIND("-",R$1,1)-1))+1)))+(R2930*(1-(2/(VALUE(LEFT(R$1,FIND("-",R$1,1)-1))+1))))))</f>
        <v>0.15479408295989847</v>
      </c>
      <c r="S2931">
        <f t="shared" si="409"/>
        <v>-4.9487020097530032E-4</v>
      </c>
      <c r="T2931">
        <f>IF(ROW($E2931)&lt;=MAX(VALUE(LEFT(Q$1,FIND("-",Q$1,1)-1)),VALUE(LEFT(R$1,FIND("-",R$1,1)-1)))+VALUE(LEFT(T$1,FIND("-",T$1,1)-1))-1,0,IF(ROW($E2931)=MAX(VALUE(LEFT(Q$1,FIND("-",Q$1,1)-1)),VALUE(LEFT(R$1,FIND("-",R$1,1)-1)))+VALUE(LEFT(T$1,FIND("-",T$1,1)-1)),AVERAGE(INDEX($S:$S,ROW(S2931)-VALUE(LEFT(T$1,FIND("-",T$1,1)-1))+1):S2931),($S2931*(2/(VALUE(LEFT(T$1,FIND("-",T$1,1)-1))+1)))+(T2930*(1-(2/(VALUE(LEFT(T$1,FIND("-",T$1,1)-1))+1))))))</f>
        <v>-5.6915746530700846E-4</v>
      </c>
      <c r="V2931">
        <f t="shared" si="410"/>
        <v>0</v>
      </c>
      <c r="W2931">
        <f>IF(ROW($E2931)&lt;=VALUE(LEFT(W$1,FIND("-",W$1,1)-1))+1,0,IF(ROW($E2930)=VALUE(LEFT(W$1,FIND("-",W$1,1)-1))+1,100-100/(1+ABS((SUMIF(INDEX($V:$V,ROW($V2931)-VALUE(LEFT(W$1,FIND("-",W$1,1)-1))+1):$V2931,"&gt;0",INDEX($V:$V,ROW($V2931)-VALUE(LEFT(W$1,FIND("-",W$1,1)-1))+1):$V2931)/COUNTIF(INDEX($V:$V,ROW($V2931)-VALUE(LEFT(W$1,FIND("-",W$1,1)-1))+1):$V2931,"&gt;0"))/(SUMIF(INDEX($V:$V,ROW($V2931)-VALUE(LEFT(W$1,FIND("-",W$1,1)-1))+1):$V2931,"&lt;0",INDEX($V:$V,ROW($V2931)-VALUE(LEFT(W$1,FIND("-",W$1,1)-1))+1):$V2931)/COUNTIF(INDEX($V:$V,ROW($V2931)-VALUE(LEFT(W$1,FIND("-",W$1,1)-1))+1):$V2931,"&lt;0")))),100-100/(1+ABS((SUMIF(INDEX($V:$V,ROW($V2931)-VALUE(LEFT(W$1,FIND("-",W$1,1)-1))+1):$V2931,"&gt;0",INDEX($V:$V,ROW($V2931)-VALUE(LEFT(W$1,FIND("-",W$1,1)-1))+1):$V2931)/VALUE(LEFT(W$1,FIND("-",W$1,1)-1)))/(SUMIF(INDEX($V:$V,ROW($V2931)-VALUE(LEFT(W$1,FIND("-",W$1,1)-1))+1):$V2931,"&lt;0",INDEX($V:$V,ROW($V2931)-VALUE(LEFT(W$1,FIND("-",W$1,1)-1))+1):$V2931)/VALUE(LEFT(W$1,FIND("-",W$1,1)-1)))))))</f>
        <v>50</v>
      </c>
      <c r="Y2931">
        <f>IF(ROW($E2931)&lt;=VALUE(LEFT(Y$1,FIND("-",Y$1,1)-1)),0,MAX(INDEX(C:C,ROW(C2931)-VALUE(LEFT(Y$1,FIND("-",Y$1,1)-1))+1):C2931))</f>
        <v>0.16</v>
      </c>
      <c r="Z2931">
        <f>IF(ROW($E2931)&lt;=VALUE(LEFT(Z$1,FIND("-",Z$1,1)-1)),0,MIN(INDEX(D:D,ROW(D2931)-VALUE(LEFT(Z$1,FIND("-",Z$1,1)-1))+1):D2931))</f>
        <v>0.15</v>
      </c>
      <c r="AA2931">
        <f t="shared" si="414"/>
        <v>50</v>
      </c>
      <c r="AB2931">
        <f>IF(ROW($AA2931)&lt;=VALUE(LEFT(AA$1,FIND("-",AA$1,1)-1))+VALUE(LEFT(AB$1,FIND("-",AB$1,1)-1)-1),0,AVERAGE(INDEX($AA:$AA,ROW($AA2931)-VALUE(LEFT(AB$1,FIND("-",AB$1,1)-1))+1):$AA2931))</f>
        <v>50</v>
      </c>
      <c r="AC2931">
        <f>IF(ROW($AA2931)&lt;=VALUE(LEFT(AA$1,FIND("-",AA$1,1)-1))+VALUE(LEFT(AB$1,FIND("-",AB$1,1)-1)-1)+VALUE(LEFT(AC$1,FIND("-",AC$1,1)-1)-1),0,AVERAGE(INDEX($AB:$AB,ROW($AB2931)-VALUE(LEFT(AC$1,FIND("-",AC$1,1)-1))+1):$AB2931))</f>
        <v>44.44444444444445</v>
      </c>
      <c r="AE2931">
        <f t="shared" si="411"/>
        <v>192134044</v>
      </c>
      <c r="AG2931" t="str">
        <f t="shared" si="413"/>
        <v/>
      </c>
    </row>
    <row r="2932" spans="1:33" x14ac:dyDescent="0.25">
      <c r="A2932" s="6">
        <v>41250</v>
      </c>
      <c r="B2932">
        <v>0.15</v>
      </c>
      <c r="C2932">
        <v>0.155</v>
      </c>
      <c r="D2932">
        <v>0.15</v>
      </c>
      <c r="E2932">
        <v>0.155</v>
      </c>
      <c r="F2932">
        <v>0.124</v>
      </c>
      <c r="G2932">
        <v>2500</v>
      </c>
      <c r="I2932" t="str">
        <f t="shared" si="406"/>
        <v/>
      </c>
      <c r="J2932" t="str">
        <f t="shared" si="407"/>
        <v/>
      </c>
      <c r="K2932" t="str">
        <f t="shared" si="408"/>
        <v/>
      </c>
      <c r="M2932" s="11" t="str">
        <f t="shared" si="412"/>
        <v/>
      </c>
      <c r="O2932">
        <f>IF(ROW($E2932)&lt;=VALUE(LEFT(O$1,FIND("-",O$1,1)-1)),0,IF(ROW($E2932)=VALUE(LEFT(O$1,FIND("-",O$1,1)-1))+1,AVERAGE(INDEX($E:$E,ROW($E2932)-VALUE(LEFT(O$1,FIND("-",O$1,1)-1))):$E2932),($E2932*(2/(VALUE(LEFT(O$1,FIND("-",O$1,1)-1))+1)))+(O2931*(1-(2/(VALUE(LEFT(O$1,FIND("-",O$1,1)-1))+1))))))</f>
        <v>0.15013765033002766</v>
      </c>
      <c r="Q2932">
        <f>IF(ROW($E2932)&lt;=VALUE(LEFT(Q$1,FIND("-",Q$1,1)-1)),0,IF(ROW($E2932)=VALUE(LEFT(Q$1,FIND("-",Q$1,1)-1))+1,AVERAGE(INDEX($E:$E,ROW($E2932)-VALUE(LEFT(Q$1,FIND("-",Q$1,1)-1))):$E2932),($E2932*(2/(VALUE(LEFT(Q$1,FIND("-",Q$1,1)-1))+1)))+(Q2931*(1-(2/(VALUE(LEFT(Q$1,FIND("-",Q$1,1)-1))+1))))))</f>
        <v>0.15440702618062729</v>
      </c>
      <c r="R2932">
        <f>IF(ROW($E2932)&lt;=VALUE(LEFT(R$1,FIND("-",R$1,1)-1)),0,IF(ROW($E2932)=VALUE(LEFT(R$1,FIND("-",R$1,1)-1))+1,AVERAGE(INDEX($E:$E,ROW($E2932)-VALUE(LEFT(R$1,FIND("-",R$1,1)-1))):$E2932),($E2932*(2/(VALUE(LEFT(R$1,FIND("-",R$1,1)-1))+1)))+(R2931*(1-(2/(VALUE(LEFT(R$1,FIND("-",R$1,1)-1))+1))))))</f>
        <v>0.15480933607398006</v>
      </c>
      <c r="S2932">
        <f t="shared" si="409"/>
        <v>-4.0230989335277023E-4</v>
      </c>
      <c r="T2932">
        <f>IF(ROW($E2932)&lt;=MAX(VALUE(LEFT(Q$1,FIND("-",Q$1,1)-1)),VALUE(LEFT(R$1,FIND("-",R$1,1)-1)))+VALUE(LEFT(T$1,FIND("-",T$1,1)-1))-1,0,IF(ROW($E2932)=MAX(VALUE(LEFT(Q$1,FIND("-",Q$1,1)-1)),VALUE(LEFT(R$1,FIND("-",R$1,1)-1)))+VALUE(LEFT(T$1,FIND("-",T$1,1)-1)),AVERAGE(INDEX($S:$S,ROW(S2932)-VALUE(LEFT(T$1,FIND("-",T$1,1)-1))+1):S2932),($S2932*(2/(VALUE(LEFT(T$1,FIND("-",T$1,1)-1))+1)))+(T2931*(1-(2/(VALUE(LEFT(T$1,FIND("-",T$1,1)-1))+1))))))</f>
        <v>-5.3578795091616083E-4</v>
      </c>
      <c r="V2932">
        <f t="shared" si="410"/>
        <v>0</v>
      </c>
      <c r="W2932">
        <f>IF(ROW($E2932)&lt;=VALUE(LEFT(W$1,FIND("-",W$1,1)-1))+1,0,IF(ROW($E2931)=VALUE(LEFT(W$1,FIND("-",W$1,1)-1))+1,100-100/(1+ABS((SUMIF(INDEX($V:$V,ROW($V2932)-VALUE(LEFT(W$1,FIND("-",W$1,1)-1))+1):$V2932,"&gt;0",INDEX($V:$V,ROW($V2932)-VALUE(LEFT(W$1,FIND("-",W$1,1)-1))+1):$V2932)/COUNTIF(INDEX($V:$V,ROW($V2932)-VALUE(LEFT(W$1,FIND("-",W$1,1)-1))+1):$V2932,"&gt;0"))/(SUMIF(INDEX($V:$V,ROW($V2932)-VALUE(LEFT(W$1,FIND("-",W$1,1)-1))+1):$V2932,"&lt;0",INDEX($V:$V,ROW($V2932)-VALUE(LEFT(W$1,FIND("-",W$1,1)-1))+1):$V2932)/COUNTIF(INDEX($V:$V,ROW($V2932)-VALUE(LEFT(W$1,FIND("-",W$1,1)-1))+1):$V2932,"&lt;0")))),100-100/(1+ABS((SUMIF(INDEX($V:$V,ROW($V2932)-VALUE(LEFT(W$1,FIND("-",W$1,1)-1))+1):$V2932,"&gt;0",INDEX($V:$V,ROW($V2932)-VALUE(LEFT(W$1,FIND("-",W$1,1)-1))+1):$V2932)/VALUE(LEFT(W$1,FIND("-",W$1,1)-1)))/(SUMIF(INDEX($V:$V,ROW($V2932)-VALUE(LEFT(W$1,FIND("-",W$1,1)-1))+1):$V2932,"&lt;0",INDEX($V:$V,ROW($V2932)-VALUE(LEFT(W$1,FIND("-",W$1,1)-1))+1):$V2932)/VALUE(LEFT(W$1,FIND("-",W$1,1)-1)))))))</f>
        <v>50</v>
      </c>
      <c r="Y2932">
        <f>IF(ROW($E2932)&lt;=VALUE(LEFT(Y$1,FIND("-",Y$1,1)-1)),0,MAX(INDEX(C:C,ROW(C2932)-VALUE(LEFT(Y$1,FIND("-",Y$1,1)-1))+1):C2932))</f>
        <v>0.16</v>
      </c>
      <c r="Z2932">
        <f>IF(ROW($E2932)&lt;=VALUE(LEFT(Z$1,FIND("-",Z$1,1)-1)),0,MIN(INDEX(D:D,ROW(D2932)-VALUE(LEFT(Z$1,FIND("-",Z$1,1)-1))+1):D2932))</f>
        <v>0.15</v>
      </c>
      <c r="AA2932">
        <f t="shared" si="414"/>
        <v>50</v>
      </c>
      <c r="AB2932">
        <f>IF(ROW($AA2932)&lt;=VALUE(LEFT(AA$1,FIND("-",AA$1,1)-1))+VALUE(LEFT(AB$1,FIND("-",AB$1,1)-1)-1),0,AVERAGE(INDEX($AA:$AA,ROW($AA2932)-VALUE(LEFT(AB$1,FIND("-",AB$1,1)-1))+1):$AA2932))</f>
        <v>50</v>
      </c>
      <c r="AC2932">
        <f>IF(ROW($AA2932)&lt;=VALUE(LEFT(AA$1,FIND("-",AA$1,1)-1))+VALUE(LEFT(AB$1,FIND("-",AB$1,1)-1)-1)+VALUE(LEFT(AC$1,FIND("-",AC$1,1)-1)-1),0,AVERAGE(INDEX($AB:$AB,ROW($AB2932)-VALUE(LEFT(AC$1,FIND("-",AC$1,1)-1))+1):$AB2932))</f>
        <v>50</v>
      </c>
      <c r="AE2932">
        <f t="shared" si="411"/>
        <v>192134044</v>
      </c>
      <c r="AG2932" t="str">
        <f t="shared" si="413"/>
        <v/>
      </c>
    </row>
    <row r="2933" spans="1:33" x14ac:dyDescent="0.25">
      <c r="A2933" s="6">
        <v>41253</v>
      </c>
      <c r="B2933">
        <v>0.155</v>
      </c>
      <c r="C2933">
        <v>0.155</v>
      </c>
      <c r="D2933">
        <v>0.15</v>
      </c>
      <c r="E2933">
        <v>0.155</v>
      </c>
      <c r="F2933">
        <v>0.124</v>
      </c>
      <c r="G2933">
        <v>321200</v>
      </c>
      <c r="I2933" t="str">
        <f t="shared" si="406"/>
        <v/>
      </c>
      <c r="J2933" t="str">
        <f t="shared" si="407"/>
        <v/>
      </c>
      <c r="K2933" t="str">
        <f t="shared" si="408"/>
        <v/>
      </c>
      <c r="M2933" s="11" t="str">
        <f t="shared" si="412"/>
        <v/>
      </c>
      <c r="O2933">
        <f>IF(ROW($E2933)&lt;=VALUE(LEFT(O$1,FIND("-",O$1,1)-1)),0,IF(ROW($E2933)=VALUE(LEFT(O$1,FIND("-",O$1,1)-1))+1,AVERAGE(INDEX($E:$E,ROW($E2933)-VALUE(LEFT(O$1,FIND("-",O$1,1)-1))):$E2933),($E2933*(2/(VALUE(LEFT(O$1,FIND("-",O$1,1)-1))+1)))+(O2932*(1-(2/(VALUE(LEFT(O$1,FIND("-",O$1,1)-1))+1))))))</f>
        <v>0.1501860319187836</v>
      </c>
      <c r="Q2933">
        <f>IF(ROW($E2933)&lt;=VALUE(LEFT(Q$1,FIND("-",Q$1,1)-1)),0,IF(ROW($E2933)=VALUE(LEFT(Q$1,FIND("-",Q$1,1)-1))+1,AVERAGE(INDEX($E:$E,ROW($E2933)-VALUE(LEFT(Q$1,FIND("-",Q$1,1)-1))):$E2933),($E2933*(2/(VALUE(LEFT(Q$1,FIND("-",Q$1,1)-1))+1)))+(Q2932*(1-(2/(VALUE(LEFT(Q$1,FIND("-",Q$1,1)-1))+1))))))</f>
        <v>0.15449825292206926</v>
      </c>
      <c r="R2933">
        <f>IF(ROW($E2933)&lt;=VALUE(LEFT(R$1,FIND("-",R$1,1)-1)),0,IF(ROW($E2933)=VALUE(LEFT(R$1,FIND("-",R$1,1)-1))+1,AVERAGE(INDEX($E:$E,ROW($E2933)-VALUE(LEFT(R$1,FIND("-",R$1,1)-1))):$E2933),($E2933*(2/(VALUE(LEFT(R$1,FIND("-",R$1,1)-1))+1)))+(R2932*(1-(2/(VALUE(LEFT(R$1,FIND("-",R$1,1)-1))+1))))))</f>
        <v>0.15482345932775932</v>
      </c>
      <c r="S2933">
        <f t="shared" si="409"/>
        <v>-3.2520640569005943E-4</v>
      </c>
      <c r="T2933">
        <f>IF(ROW($E2933)&lt;=MAX(VALUE(LEFT(Q$1,FIND("-",Q$1,1)-1)),VALUE(LEFT(R$1,FIND("-",R$1,1)-1)))+VALUE(LEFT(T$1,FIND("-",T$1,1)-1))-1,0,IF(ROW($E2933)=MAX(VALUE(LEFT(Q$1,FIND("-",Q$1,1)-1)),VALUE(LEFT(R$1,FIND("-",R$1,1)-1)))+VALUE(LEFT(T$1,FIND("-",T$1,1)-1)),AVERAGE(INDEX($S:$S,ROW(S2933)-VALUE(LEFT(T$1,FIND("-",T$1,1)-1))+1):S2933),($S2933*(2/(VALUE(LEFT(T$1,FIND("-",T$1,1)-1))+1)))+(T2932*(1-(2/(VALUE(LEFT(T$1,FIND("-",T$1,1)-1))+1))))))</f>
        <v>-4.9367164187094062E-4</v>
      </c>
      <c r="V2933">
        <f t="shared" si="410"/>
        <v>0</v>
      </c>
      <c r="W2933">
        <f>IF(ROW($E2933)&lt;=VALUE(LEFT(W$1,FIND("-",W$1,1)-1))+1,0,IF(ROW($E2932)=VALUE(LEFT(W$1,FIND("-",W$1,1)-1))+1,100-100/(1+ABS((SUMIF(INDEX($V:$V,ROW($V2933)-VALUE(LEFT(W$1,FIND("-",W$1,1)-1))+1):$V2933,"&gt;0",INDEX($V:$V,ROW($V2933)-VALUE(LEFT(W$1,FIND("-",W$1,1)-1))+1):$V2933)/COUNTIF(INDEX($V:$V,ROW($V2933)-VALUE(LEFT(W$1,FIND("-",W$1,1)-1))+1):$V2933,"&gt;0"))/(SUMIF(INDEX($V:$V,ROW($V2933)-VALUE(LEFT(W$1,FIND("-",W$1,1)-1))+1):$V2933,"&lt;0",INDEX($V:$V,ROW($V2933)-VALUE(LEFT(W$1,FIND("-",W$1,1)-1))+1):$V2933)/COUNTIF(INDEX($V:$V,ROW($V2933)-VALUE(LEFT(W$1,FIND("-",W$1,1)-1))+1):$V2933,"&lt;0")))),100-100/(1+ABS((SUMIF(INDEX($V:$V,ROW($V2933)-VALUE(LEFT(W$1,FIND("-",W$1,1)-1))+1):$V2933,"&gt;0",INDEX($V:$V,ROW($V2933)-VALUE(LEFT(W$1,FIND("-",W$1,1)-1))+1):$V2933)/VALUE(LEFT(W$1,FIND("-",W$1,1)-1)))/(SUMIF(INDEX($V:$V,ROW($V2933)-VALUE(LEFT(W$1,FIND("-",W$1,1)-1))+1):$V2933,"&lt;0",INDEX($V:$V,ROW($V2933)-VALUE(LEFT(W$1,FIND("-",W$1,1)-1))+1):$V2933)/VALUE(LEFT(W$1,FIND("-",W$1,1)-1)))))))</f>
        <v>50</v>
      </c>
      <c r="Y2933">
        <f>IF(ROW($E2933)&lt;=VALUE(LEFT(Y$1,FIND("-",Y$1,1)-1)),0,MAX(INDEX(C:C,ROW(C2933)-VALUE(LEFT(Y$1,FIND("-",Y$1,1)-1))+1):C2933))</f>
        <v>0.16</v>
      </c>
      <c r="Z2933">
        <f>IF(ROW($E2933)&lt;=VALUE(LEFT(Z$1,FIND("-",Z$1,1)-1)),0,MIN(INDEX(D:D,ROW(D2933)-VALUE(LEFT(Z$1,FIND("-",Z$1,1)-1))+1):D2933))</f>
        <v>0.15</v>
      </c>
      <c r="AA2933">
        <f t="shared" si="414"/>
        <v>50</v>
      </c>
      <c r="AB2933">
        <f>IF(ROW($AA2933)&lt;=VALUE(LEFT(AA$1,FIND("-",AA$1,1)-1))+VALUE(LEFT(AB$1,FIND("-",AB$1,1)-1)-1),0,AVERAGE(INDEX($AA:$AA,ROW($AA2933)-VALUE(LEFT(AB$1,FIND("-",AB$1,1)-1))+1):$AA2933))</f>
        <v>50</v>
      </c>
      <c r="AC2933">
        <f>IF(ROW($AA2933)&lt;=VALUE(LEFT(AA$1,FIND("-",AA$1,1)-1))+VALUE(LEFT(AB$1,FIND("-",AB$1,1)-1)-1)+VALUE(LEFT(AC$1,FIND("-",AC$1,1)-1)-1),0,AVERAGE(INDEX($AB:$AB,ROW($AB2933)-VALUE(LEFT(AC$1,FIND("-",AC$1,1)-1))+1):$AB2933))</f>
        <v>50</v>
      </c>
      <c r="AE2933">
        <f t="shared" si="411"/>
        <v>192134044</v>
      </c>
      <c r="AG2933" t="str">
        <f t="shared" si="413"/>
        <v/>
      </c>
    </row>
    <row r="2934" spans="1:33" x14ac:dyDescent="0.25">
      <c r="A2934" s="6">
        <v>41254</v>
      </c>
      <c r="B2934">
        <v>0.15</v>
      </c>
      <c r="C2934">
        <v>0.155</v>
      </c>
      <c r="D2934">
        <v>0.15</v>
      </c>
      <c r="E2934">
        <v>0.15</v>
      </c>
      <c r="F2934">
        <v>0.12</v>
      </c>
      <c r="G2934">
        <v>116000</v>
      </c>
      <c r="I2934" t="str">
        <f t="shared" si="406"/>
        <v>Bearish</v>
      </c>
      <c r="J2934" t="str">
        <f t="shared" si="407"/>
        <v/>
      </c>
      <c r="K2934" t="str">
        <f t="shared" si="408"/>
        <v/>
      </c>
      <c r="M2934" s="11" t="str">
        <f t="shared" si="412"/>
        <v/>
      </c>
      <c r="O2934">
        <f>IF(ROW($E2934)&lt;=VALUE(LEFT(O$1,FIND("-",O$1,1)-1)),0,IF(ROW($E2934)=VALUE(LEFT(O$1,FIND("-",O$1,1)-1))+1,AVERAGE(INDEX($E:$E,ROW($E2934)-VALUE(LEFT(O$1,FIND("-",O$1,1)-1))):$E2934),($E2934*(2/(VALUE(LEFT(O$1,FIND("-",O$1,1)-1))+1)))+(O2933*(1-(2/(VALUE(LEFT(O$1,FIND("-",O$1,1)-1))+1))))))</f>
        <v>0.15018418085491511</v>
      </c>
      <c r="Q2934">
        <f>IF(ROW($E2934)&lt;=VALUE(LEFT(Q$1,FIND("-",Q$1,1)-1)),0,IF(ROW($E2934)=VALUE(LEFT(Q$1,FIND("-",Q$1,1)-1))+1,AVERAGE(INDEX($E:$E,ROW($E2934)-VALUE(LEFT(Q$1,FIND("-",Q$1,1)-1))):$E2934),($E2934*(2/(VALUE(LEFT(Q$1,FIND("-",Q$1,1)-1))+1)))+(Q2933*(1-(2/(VALUE(LEFT(Q$1,FIND("-",Q$1,1)-1))+1))))))</f>
        <v>0.15380621401098168</v>
      </c>
      <c r="R2934">
        <f>IF(ROW($E2934)&lt;=VALUE(LEFT(R$1,FIND("-",R$1,1)-1)),0,IF(ROW($E2934)=VALUE(LEFT(R$1,FIND("-",R$1,1)-1))+1,AVERAGE(INDEX($E:$E,ROW($E2934)-VALUE(LEFT(R$1,FIND("-",R$1,1)-1))):$E2934),($E2934*(2/(VALUE(LEFT(R$1,FIND("-",R$1,1)-1))+1)))+(R2933*(1-(2/(VALUE(LEFT(R$1,FIND("-",R$1,1)-1))+1))))))</f>
        <v>0.15446616604422159</v>
      </c>
      <c r="S2934">
        <f t="shared" si="409"/>
        <v>-6.5995203323990226E-4</v>
      </c>
      <c r="T2934">
        <f>IF(ROW($E2934)&lt;=MAX(VALUE(LEFT(Q$1,FIND("-",Q$1,1)-1)),VALUE(LEFT(R$1,FIND("-",R$1,1)-1)))+VALUE(LEFT(T$1,FIND("-",T$1,1)-1))-1,0,IF(ROW($E2934)=MAX(VALUE(LEFT(Q$1,FIND("-",Q$1,1)-1)),VALUE(LEFT(R$1,FIND("-",R$1,1)-1)))+VALUE(LEFT(T$1,FIND("-",T$1,1)-1)),AVERAGE(INDEX($S:$S,ROW(S2934)-VALUE(LEFT(T$1,FIND("-",T$1,1)-1))+1):S2934),($S2934*(2/(VALUE(LEFT(T$1,FIND("-",T$1,1)-1))+1)))+(T2933*(1-(2/(VALUE(LEFT(T$1,FIND("-",T$1,1)-1))+1))))))</f>
        <v>-5.2692772014473297E-4</v>
      </c>
      <c r="V2934">
        <f t="shared" si="410"/>
        <v>-5.0000000000000044E-3</v>
      </c>
      <c r="W2934">
        <f>IF(ROW($E2934)&lt;=VALUE(LEFT(W$1,FIND("-",W$1,1)-1))+1,0,IF(ROW($E2933)=VALUE(LEFT(W$1,FIND("-",W$1,1)-1))+1,100-100/(1+ABS((SUMIF(INDEX($V:$V,ROW($V2934)-VALUE(LEFT(W$1,FIND("-",W$1,1)-1))+1):$V2934,"&gt;0",INDEX($V:$V,ROW($V2934)-VALUE(LEFT(W$1,FIND("-",W$1,1)-1))+1):$V2934)/COUNTIF(INDEX($V:$V,ROW($V2934)-VALUE(LEFT(W$1,FIND("-",W$1,1)-1))+1):$V2934,"&gt;0"))/(SUMIF(INDEX($V:$V,ROW($V2934)-VALUE(LEFT(W$1,FIND("-",W$1,1)-1))+1):$V2934,"&lt;0",INDEX($V:$V,ROW($V2934)-VALUE(LEFT(W$1,FIND("-",W$1,1)-1))+1):$V2934)/COUNTIF(INDEX($V:$V,ROW($V2934)-VALUE(LEFT(W$1,FIND("-",W$1,1)-1))+1):$V2934,"&lt;0")))),100-100/(1+ABS((SUMIF(INDEX($V:$V,ROW($V2934)-VALUE(LEFT(W$1,FIND("-",W$1,1)-1))+1):$V2934,"&gt;0",INDEX($V:$V,ROW($V2934)-VALUE(LEFT(W$1,FIND("-",W$1,1)-1))+1):$V2934)/VALUE(LEFT(W$1,FIND("-",W$1,1)-1)))/(SUMIF(INDEX($V:$V,ROW($V2934)-VALUE(LEFT(W$1,FIND("-",W$1,1)-1))+1):$V2934,"&lt;0",INDEX($V:$V,ROW($V2934)-VALUE(LEFT(W$1,FIND("-",W$1,1)-1))+1):$V2934)/VALUE(LEFT(W$1,FIND("-",W$1,1)-1)))))))</f>
        <v>50</v>
      </c>
      <c r="Y2934">
        <f>IF(ROW($E2934)&lt;=VALUE(LEFT(Y$1,FIND("-",Y$1,1)-1)),0,MAX(INDEX(C:C,ROW(C2934)-VALUE(LEFT(Y$1,FIND("-",Y$1,1)-1))+1):C2934))</f>
        <v>0.16</v>
      </c>
      <c r="Z2934">
        <f>IF(ROW($E2934)&lt;=VALUE(LEFT(Z$1,FIND("-",Z$1,1)-1)),0,MIN(INDEX(D:D,ROW(D2934)-VALUE(LEFT(Z$1,FIND("-",Z$1,1)-1))+1):D2934))</f>
        <v>0.15</v>
      </c>
      <c r="AA2934">
        <f t="shared" si="414"/>
        <v>0</v>
      </c>
      <c r="AB2934">
        <f>IF(ROW($AA2934)&lt;=VALUE(LEFT(AA$1,FIND("-",AA$1,1)-1))+VALUE(LEFT(AB$1,FIND("-",AB$1,1)-1)-1),0,AVERAGE(INDEX($AA:$AA,ROW($AA2934)-VALUE(LEFT(AB$1,FIND("-",AB$1,1)-1))+1):$AA2934))</f>
        <v>33.333333333333336</v>
      </c>
      <c r="AC2934">
        <f>IF(ROW($AA2934)&lt;=VALUE(LEFT(AA$1,FIND("-",AA$1,1)-1))+VALUE(LEFT(AB$1,FIND("-",AB$1,1)-1)-1)+VALUE(LEFT(AC$1,FIND("-",AC$1,1)-1)-1),0,AVERAGE(INDEX($AB:$AB,ROW($AB2934)-VALUE(LEFT(AC$1,FIND("-",AC$1,1)-1))+1):$AB2934))</f>
        <v>44.44444444444445</v>
      </c>
      <c r="AE2934">
        <f t="shared" si="411"/>
        <v>192018044</v>
      </c>
      <c r="AG2934" t="str">
        <f t="shared" si="413"/>
        <v/>
      </c>
    </row>
    <row r="2935" spans="1:33" x14ac:dyDescent="0.25">
      <c r="A2935" s="6">
        <v>41255</v>
      </c>
      <c r="B2935">
        <v>0.155</v>
      </c>
      <c r="C2935">
        <v>0.155</v>
      </c>
      <c r="D2935">
        <v>0.155</v>
      </c>
      <c r="E2935">
        <v>0.155</v>
      </c>
      <c r="F2935">
        <v>0.124</v>
      </c>
      <c r="G2935">
        <v>202000</v>
      </c>
      <c r="I2935" t="str">
        <f t="shared" si="406"/>
        <v>Bullish</v>
      </c>
      <c r="J2935" t="str">
        <f t="shared" si="407"/>
        <v/>
      </c>
      <c r="K2935" t="str">
        <f t="shared" si="408"/>
        <v/>
      </c>
      <c r="M2935" s="11" t="str">
        <f t="shared" si="412"/>
        <v/>
      </c>
      <c r="O2935">
        <f>IF(ROW($E2935)&lt;=VALUE(LEFT(O$1,FIND("-",O$1,1)-1)),0,IF(ROW($E2935)=VALUE(LEFT(O$1,FIND("-",O$1,1)-1))+1,AVERAGE(INDEX($E:$E,ROW($E2935)-VALUE(LEFT(O$1,FIND("-",O$1,1)-1))):$E2935),($E2935*(2/(VALUE(LEFT(O$1,FIND("-",O$1,1)-1))+1)))+(O2934*(1-(2/(VALUE(LEFT(O$1,FIND("-",O$1,1)-1))+1))))))</f>
        <v>0.15023209945337365</v>
      </c>
      <c r="Q2935">
        <f>IF(ROW($E2935)&lt;=VALUE(LEFT(Q$1,FIND("-",Q$1,1)-1)),0,IF(ROW($E2935)=VALUE(LEFT(Q$1,FIND("-",Q$1,1)-1))+1,AVERAGE(INDEX($E:$E,ROW($E2935)-VALUE(LEFT(Q$1,FIND("-",Q$1,1)-1))):$E2935),($E2935*(2/(VALUE(LEFT(Q$1,FIND("-",Q$1,1)-1))+1)))+(Q2934*(1-(2/(VALUE(LEFT(Q$1,FIND("-",Q$1,1)-1))+1))))))</f>
        <v>0.15398987339390757</v>
      </c>
      <c r="R2935">
        <f>IF(ROW($E2935)&lt;=VALUE(LEFT(R$1,FIND("-",R$1,1)-1)),0,IF(ROW($E2935)=VALUE(LEFT(R$1,FIND("-",R$1,1)-1))+1,AVERAGE(INDEX($E:$E,ROW($E2935)-VALUE(LEFT(R$1,FIND("-",R$1,1)-1))):$E2935),($E2935*(2/(VALUE(LEFT(R$1,FIND("-",R$1,1)-1))+1)))+(R2934*(1-(2/(VALUE(LEFT(R$1,FIND("-",R$1,1)-1))+1))))))</f>
        <v>0.15450570930020519</v>
      </c>
      <c r="S2935">
        <f t="shared" si="409"/>
        <v>-5.1583590629761256E-4</v>
      </c>
      <c r="T2935">
        <f>IF(ROW($E2935)&lt;=MAX(VALUE(LEFT(Q$1,FIND("-",Q$1,1)-1)),VALUE(LEFT(R$1,FIND("-",R$1,1)-1)))+VALUE(LEFT(T$1,FIND("-",T$1,1)-1))-1,0,IF(ROW($E2935)=MAX(VALUE(LEFT(Q$1,FIND("-",Q$1,1)-1)),VALUE(LEFT(R$1,FIND("-",R$1,1)-1)))+VALUE(LEFT(T$1,FIND("-",T$1,1)-1)),AVERAGE(INDEX($S:$S,ROW(S2935)-VALUE(LEFT(T$1,FIND("-",T$1,1)-1))+1):S2935),($S2935*(2/(VALUE(LEFT(T$1,FIND("-",T$1,1)-1))+1)))+(T2934*(1-(2/(VALUE(LEFT(T$1,FIND("-",T$1,1)-1))+1))))))</f>
        <v>-5.2470935737530897E-4</v>
      </c>
      <c r="V2935">
        <f t="shared" si="410"/>
        <v>5.0000000000000044E-3</v>
      </c>
      <c r="W2935">
        <f>IF(ROW($E2935)&lt;=VALUE(LEFT(W$1,FIND("-",W$1,1)-1))+1,0,IF(ROW($E2934)=VALUE(LEFT(W$1,FIND("-",W$1,1)-1))+1,100-100/(1+ABS((SUMIF(INDEX($V:$V,ROW($V2935)-VALUE(LEFT(W$1,FIND("-",W$1,1)-1))+1):$V2935,"&gt;0",INDEX($V:$V,ROW($V2935)-VALUE(LEFT(W$1,FIND("-",W$1,1)-1))+1):$V2935)/COUNTIF(INDEX($V:$V,ROW($V2935)-VALUE(LEFT(W$1,FIND("-",W$1,1)-1))+1):$V2935,"&gt;0"))/(SUMIF(INDEX($V:$V,ROW($V2935)-VALUE(LEFT(W$1,FIND("-",W$1,1)-1))+1):$V2935,"&lt;0",INDEX($V:$V,ROW($V2935)-VALUE(LEFT(W$1,FIND("-",W$1,1)-1))+1):$V2935)/COUNTIF(INDEX($V:$V,ROW($V2935)-VALUE(LEFT(W$1,FIND("-",W$1,1)-1))+1):$V2935,"&lt;0")))),100-100/(1+ABS((SUMIF(INDEX($V:$V,ROW($V2935)-VALUE(LEFT(W$1,FIND("-",W$1,1)-1))+1):$V2935,"&gt;0",INDEX($V:$V,ROW($V2935)-VALUE(LEFT(W$1,FIND("-",W$1,1)-1))+1):$V2935)/VALUE(LEFT(W$1,FIND("-",W$1,1)-1)))/(SUMIF(INDEX($V:$V,ROW($V2935)-VALUE(LEFT(W$1,FIND("-",W$1,1)-1))+1):$V2935,"&lt;0",INDEX($V:$V,ROW($V2935)-VALUE(LEFT(W$1,FIND("-",W$1,1)-1))+1):$V2935)/VALUE(LEFT(W$1,FIND("-",W$1,1)-1)))))))</f>
        <v>50</v>
      </c>
      <c r="Y2935">
        <f>IF(ROW($E2935)&lt;=VALUE(LEFT(Y$1,FIND("-",Y$1,1)-1)),0,MAX(INDEX(C:C,ROW(C2935)-VALUE(LEFT(Y$1,FIND("-",Y$1,1)-1))+1):C2935))</f>
        <v>0.16</v>
      </c>
      <c r="Z2935">
        <f>IF(ROW($E2935)&lt;=VALUE(LEFT(Z$1,FIND("-",Z$1,1)-1)),0,MIN(INDEX(D:D,ROW(D2935)-VALUE(LEFT(Z$1,FIND("-",Z$1,1)-1))+1):D2935))</f>
        <v>0.15</v>
      </c>
      <c r="AA2935">
        <f t="shared" si="414"/>
        <v>50</v>
      </c>
      <c r="AB2935">
        <f>IF(ROW($AA2935)&lt;=VALUE(LEFT(AA$1,FIND("-",AA$1,1)-1))+VALUE(LEFT(AB$1,FIND("-",AB$1,1)-1)-1),0,AVERAGE(INDEX($AA:$AA,ROW($AA2935)-VALUE(LEFT(AB$1,FIND("-",AB$1,1)-1))+1):$AA2935))</f>
        <v>33.333333333333336</v>
      </c>
      <c r="AC2935">
        <f>IF(ROW($AA2935)&lt;=VALUE(LEFT(AA$1,FIND("-",AA$1,1)-1))+VALUE(LEFT(AB$1,FIND("-",AB$1,1)-1)-1)+VALUE(LEFT(AC$1,FIND("-",AC$1,1)-1)-1),0,AVERAGE(INDEX($AB:$AB,ROW($AB2935)-VALUE(LEFT(AC$1,FIND("-",AC$1,1)-1))+1):$AB2935))</f>
        <v>38.888888888888893</v>
      </c>
      <c r="AE2935">
        <f t="shared" si="411"/>
        <v>192220044</v>
      </c>
      <c r="AG2935" t="str">
        <f t="shared" si="413"/>
        <v/>
      </c>
    </row>
    <row r="2936" spans="1:33" x14ac:dyDescent="0.25">
      <c r="A2936" s="6">
        <v>41256</v>
      </c>
      <c r="B2936">
        <v>0.15</v>
      </c>
      <c r="C2936">
        <v>0.16</v>
      </c>
      <c r="D2936">
        <v>0.15</v>
      </c>
      <c r="E2936">
        <v>0.15</v>
      </c>
      <c r="F2936">
        <v>0.12</v>
      </c>
      <c r="G2936">
        <v>19300</v>
      </c>
      <c r="I2936" t="str">
        <f t="shared" si="406"/>
        <v>Bearish</v>
      </c>
      <c r="J2936" t="str">
        <f t="shared" si="407"/>
        <v/>
      </c>
      <c r="K2936" t="str">
        <f t="shared" si="408"/>
        <v/>
      </c>
      <c r="M2936" s="11" t="str">
        <f t="shared" si="412"/>
        <v/>
      </c>
      <c r="O2936">
        <f>IF(ROW($E2936)&lt;=VALUE(LEFT(O$1,FIND("-",O$1,1)-1)),0,IF(ROW($E2936)=VALUE(LEFT(O$1,FIND("-",O$1,1)-1))+1,AVERAGE(INDEX($E:$E,ROW($E2936)-VALUE(LEFT(O$1,FIND("-",O$1,1)-1))):$E2936),($E2936*(2/(VALUE(LEFT(O$1,FIND("-",O$1,1)-1))+1)))+(O2935*(1-(2/(VALUE(LEFT(O$1,FIND("-",O$1,1)-1))+1))))))</f>
        <v>0.15022979000607639</v>
      </c>
      <c r="Q2936">
        <f>IF(ROW($E2936)&lt;=VALUE(LEFT(Q$1,FIND("-",Q$1,1)-1)),0,IF(ROW($E2936)=VALUE(LEFT(Q$1,FIND("-",Q$1,1)-1))+1,AVERAGE(INDEX($E:$E,ROW($E2936)-VALUE(LEFT(Q$1,FIND("-",Q$1,1)-1))):$E2936),($E2936*(2/(VALUE(LEFT(Q$1,FIND("-",Q$1,1)-1))+1)))+(Q2935*(1-(2/(VALUE(LEFT(Q$1,FIND("-",Q$1,1)-1))+1))))))</f>
        <v>0.15337604671792179</v>
      </c>
      <c r="R2936">
        <f>IF(ROW($E2936)&lt;=VALUE(LEFT(R$1,FIND("-",R$1,1)-1)),0,IF(ROW($E2936)=VALUE(LEFT(R$1,FIND("-",R$1,1)-1))+1,AVERAGE(INDEX($E:$E,ROW($E2936)-VALUE(LEFT(R$1,FIND("-",R$1,1)-1))):$E2936),($E2936*(2/(VALUE(LEFT(R$1,FIND("-",R$1,1)-1))+1)))+(R2935*(1-(2/(VALUE(LEFT(R$1,FIND("-",R$1,1)-1))+1))))))</f>
        <v>0.15417195305574552</v>
      </c>
      <c r="S2936">
        <f t="shared" si="409"/>
        <v>-7.9590633782372633E-4</v>
      </c>
      <c r="T2936">
        <f>IF(ROW($E2936)&lt;=MAX(VALUE(LEFT(Q$1,FIND("-",Q$1,1)-1)),VALUE(LEFT(R$1,FIND("-",R$1,1)-1)))+VALUE(LEFT(T$1,FIND("-",T$1,1)-1))-1,0,IF(ROW($E2936)=MAX(VALUE(LEFT(Q$1,FIND("-",Q$1,1)-1)),VALUE(LEFT(R$1,FIND("-",R$1,1)-1)))+VALUE(LEFT(T$1,FIND("-",T$1,1)-1)),AVERAGE(INDEX($S:$S,ROW(S2936)-VALUE(LEFT(T$1,FIND("-",T$1,1)-1))+1):S2936),($S2936*(2/(VALUE(LEFT(T$1,FIND("-",T$1,1)-1))+1)))+(T2935*(1-(2/(VALUE(LEFT(T$1,FIND("-",T$1,1)-1))+1))))))</f>
        <v>-5.7894875346499247E-4</v>
      </c>
      <c r="V2936">
        <f t="shared" si="410"/>
        <v>-5.0000000000000044E-3</v>
      </c>
      <c r="W2936">
        <f>IF(ROW($E2936)&lt;=VALUE(LEFT(W$1,FIND("-",W$1,1)-1))+1,0,IF(ROW($E2935)=VALUE(LEFT(W$1,FIND("-",W$1,1)-1))+1,100-100/(1+ABS((SUMIF(INDEX($V:$V,ROW($V2936)-VALUE(LEFT(W$1,FIND("-",W$1,1)-1))+1):$V2936,"&gt;0",INDEX($V:$V,ROW($V2936)-VALUE(LEFT(W$1,FIND("-",W$1,1)-1))+1):$V2936)/COUNTIF(INDEX($V:$V,ROW($V2936)-VALUE(LEFT(W$1,FIND("-",W$1,1)-1))+1):$V2936,"&gt;0"))/(SUMIF(INDEX($V:$V,ROW($V2936)-VALUE(LEFT(W$1,FIND("-",W$1,1)-1))+1):$V2936,"&lt;0",INDEX($V:$V,ROW($V2936)-VALUE(LEFT(W$1,FIND("-",W$1,1)-1))+1):$V2936)/COUNTIF(INDEX($V:$V,ROW($V2936)-VALUE(LEFT(W$1,FIND("-",W$1,1)-1))+1):$V2936,"&lt;0")))),100-100/(1+ABS((SUMIF(INDEX($V:$V,ROW($V2936)-VALUE(LEFT(W$1,FIND("-",W$1,1)-1))+1):$V2936,"&gt;0",INDEX($V:$V,ROW($V2936)-VALUE(LEFT(W$1,FIND("-",W$1,1)-1))+1):$V2936)/VALUE(LEFT(W$1,FIND("-",W$1,1)-1)))/(SUMIF(INDEX($V:$V,ROW($V2936)-VALUE(LEFT(W$1,FIND("-",W$1,1)-1))+1):$V2936,"&lt;0",INDEX($V:$V,ROW($V2936)-VALUE(LEFT(W$1,FIND("-",W$1,1)-1))+1):$V2936)/VALUE(LEFT(W$1,FIND("-",W$1,1)-1)))))))</f>
        <v>40</v>
      </c>
      <c r="Y2936">
        <f>IF(ROW($E2936)&lt;=VALUE(LEFT(Y$1,FIND("-",Y$1,1)-1)),0,MAX(INDEX(C:C,ROW(C2936)-VALUE(LEFT(Y$1,FIND("-",Y$1,1)-1))+1):C2936))</f>
        <v>0.16</v>
      </c>
      <c r="Z2936">
        <f>IF(ROW($E2936)&lt;=VALUE(LEFT(Z$1,FIND("-",Z$1,1)-1)),0,MIN(INDEX(D:D,ROW(D2936)-VALUE(LEFT(Z$1,FIND("-",Z$1,1)-1))+1):D2936))</f>
        <v>0.15</v>
      </c>
      <c r="AA2936">
        <f t="shared" si="414"/>
        <v>0</v>
      </c>
      <c r="AB2936">
        <f>IF(ROW($AA2936)&lt;=VALUE(LEFT(AA$1,FIND("-",AA$1,1)-1))+VALUE(LEFT(AB$1,FIND("-",AB$1,1)-1)-1),0,AVERAGE(INDEX($AA:$AA,ROW($AA2936)-VALUE(LEFT(AB$1,FIND("-",AB$1,1)-1))+1):$AA2936))</f>
        <v>16.666666666666668</v>
      </c>
      <c r="AC2936">
        <f>IF(ROW($AA2936)&lt;=VALUE(LEFT(AA$1,FIND("-",AA$1,1)-1))+VALUE(LEFT(AB$1,FIND("-",AB$1,1)-1)-1)+VALUE(LEFT(AC$1,FIND("-",AC$1,1)-1)-1),0,AVERAGE(INDEX($AB:$AB,ROW($AB2936)-VALUE(LEFT(AC$1,FIND("-",AC$1,1)-1))+1):$AB2936))</f>
        <v>27.777777777777782</v>
      </c>
      <c r="AE2936">
        <f t="shared" si="411"/>
        <v>192200744</v>
      </c>
      <c r="AG2936" t="str">
        <f t="shared" si="413"/>
        <v/>
      </c>
    </row>
    <row r="2937" spans="1:33" x14ac:dyDescent="0.25">
      <c r="A2937" s="6">
        <v>41257</v>
      </c>
      <c r="B2937">
        <v>0.15</v>
      </c>
      <c r="C2937">
        <v>0.15</v>
      </c>
      <c r="D2937">
        <v>0.15</v>
      </c>
      <c r="E2937">
        <v>0.15</v>
      </c>
      <c r="F2937">
        <v>0.12</v>
      </c>
      <c r="G2937">
        <v>30000</v>
      </c>
      <c r="I2937" t="str">
        <f t="shared" si="406"/>
        <v/>
      </c>
      <c r="J2937" t="str">
        <f t="shared" si="407"/>
        <v/>
      </c>
      <c r="K2937" t="str">
        <f t="shared" si="408"/>
        <v/>
      </c>
      <c r="M2937" s="11" t="str">
        <f t="shared" si="412"/>
        <v/>
      </c>
      <c r="O2937">
        <f>IF(ROW($E2937)&lt;=VALUE(LEFT(O$1,FIND("-",O$1,1)-1)),0,IF(ROW($E2937)=VALUE(LEFT(O$1,FIND("-",O$1,1)-1))+1,AVERAGE(INDEX($E:$E,ROW($E2937)-VALUE(LEFT(O$1,FIND("-",O$1,1)-1))):$E2937),($E2937*(2/(VALUE(LEFT(O$1,FIND("-",O$1,1)-1))+1)))+(O2936*(1-(2/(VALUE(LEFT(O$1,FIND("-",O$1,1)-1))+1))))))</f>
        <v>0.15022750353835423</v>
      </c>
      <c r="Q2937">
        <f>IF(ROW($E2937)&lt;=VALUE(LEFT(Q$1,FIND("-",Q$1,1)-1)),0,IF(ROW($E2937)=VALUE(LEFT(Q$1,FIND("-",Q$1,1)-1))+1,AVERAGE(INDEX($E:$E,ROW($E2937)-VALUE(LEFT(Q$1,FIND("-",Q$1,1)-1))):$E2937),($E2937*(2/(VALUE(LEFT(Q$1,FIND("-",Q$1,1)-1))+1)))+(Q2936*(1-(2/(VALUE(LEFT(Q$1,FIND("-",Q$1,1)-1))+1))))))</f>
        <v>0.15285665491516459</v>
      </c>
      <c r="R2937">
        <f>IF(ROW($E2937)&lt;=VALUE(LEFT(R$1,FIND("-",R$1,1)-1)),0,IF(ROW($E2937)=VALUE(LEFT(R$1,FIND("-",R$1,1)-1))+1,AVERAGE(INDEX($E:$E,ROW($E2937)-VALUE(LEFT(R$1,FIND("-",R$1,1)-1))):$E2937),($E2937*(2/(VALUE(LEFT(R$1,FIND("-",R$1,1)-1))+1)))+(R2936*(1-(2/(VALUE(LEFT(R$1,FIND("-",R$1,1)-1))+1))))))</f>
        <v>0.15386291949606065</v>
      </c>
      <c r="S2937">
        <f t="shared" si="409"/>
        <v>-1.0062645808960602E-3</v>
      </c>
      <c r="T2937">
        <f>IF(ROW($E2937)&lt;=MAX(VALUE(LEFT(Q$1,FIND("-",Q$1,1)-1)),VALUE(LEFT(R$1,FIND("-",R$1,1)-1)))+VALUE(LEFT(T$1,FIND("-",T$1,1)-1))-1,0,IF(ROW($E2937)=MAX(VALUE(LEFT(Q$1,FIND("-",Q$1,1)-1)),VALUE(LEFT(R$1,FIND("-",R$1,1)-1)))+VALUE(LEFT(T$1,FIND("-",T$1,1)-1)),AVERAGE(INDEX($S:$S,ROW(S2937)-VALUE(LEFT(T$1,FIND("-",T$1,1)-1))+1):S2937),($S2937*(2/(VALUE(LEFT(T$1,FIND("-",T$1,1)-1))+1)))+(T2936*(1-(2/(VALUE(LEFT(T$1,FIND("-",T$1,1)-1))+1))))))</f>
        <v>-6.644119189512061E-4</v>
      </c>
      <c r="V2937">
        <f t="shared" si="410"/>
        <v>0</v>
      </c>
      <c r="W2937">
        <f>IF(ROW($E2937)&lt;=VALUE(LEFT(W$1,FIND("-",W$1,1)-1))+1,0,IF(ROW($E2936)=VALUE(LEFT(W$1,FIND("-",W$1,1)-1))+1,100-100/(1+ABS((SUMIF(INDEX($V:$V,ROW($V2937)-VALUE(LEFT(W$1,FIND("-",W$1,1)-1))+1):$V2937,"&gt;0",INDEX($V:$V,ROW($V2937)-VALUE(LEFT(W$1,FIND("-",W$1,1)-1))+1):$V2937)/COUNTIF(INDEX($V:$V,ROW($V2937)-VALUE(LEFT(W$1,FIND("-",W$1,1)-1))+1):$V2937,"&gt;0"))/(SUMIF(INDEX($V:$V,ROW($V2937)-VALUE(LEFT(W$1,FIND("-",W$1,1)-1))+1):$V2937,"&lt;0",INDEX($V:$V,ROW($V2937)-VALUE(LEFT(W$1,FIND("-",W$1,1)-1))+1):$V2937)/COUNTIF(INDEX($V:$V,ROW($V2937)-VALUE(LEFT(W$1,FIND("-",W$1,1)-1))+1):$V2937,"&lt;0")))),100-100/(1+ABS((SUMIF(INDEX($V:$V,ROW($V2937)-VALUE(LEFT(W$1,FIND("-",W$1,1)-1))+1):$V2937,"&gt;0",INDEX($V:$V,ROW($V2937)-VALUE(LEFT(W$1,FIND("-",W$1,1)-1))+1):$V2937)/VALUE(LEFT(W$1,FIND("-",W$1,1)-1)))/(SUMIF(INDEX($V:$V,ROW($V2937)-VALUE(LEFT(W$1,FIND("-",W$1,1)-1))+1):$V2937,"&lt;0",INDEX($V:$V,ROW($V2937)-VALUE(LEFT(W$1,FIND("-",W$1,1)-1))+1):$V2937)/VALUE(LEFT(W$1,FIND("-",W$1,1)-1)))))))</f>
        <v>40</v>
      </c>
      <c r="Y2937">
        <f>IF(ROW($E2937)&lt;=VALUE(LEFT(Y$1,FIND("-",Y$1,1)-1)),0,MAX(INDEX(C:C,ROW(C2937)-VALUE(LEFT(Y$1,FIND("-",Y$1,1)-1))+1):C2937))</f>
        <v>0.16</v>
      </c>
      <c r="Z2937">
        <f>IF(ROW($E2937)&lt;=VALUE(LEFT(Z$1,FIND("-",Z$1,1)-1)),0,MIN(INDEX(D:D,ROW(D2937)-VALUE(LEFT(Z$1,FIND("-",Z$1,1)-1))+1):D2937))</f>
        <v>0.15</v>
      </c>
      <c r="AA2937">
        <f t="shared" si="414"/>
        <v>0</v>
      </c>
      <c r="AB2937">
        <f>IF(ROW($AA2937)&lt;=VALUE(LEFT(AA$1,FIND("-",AA$1,1)-1))+VALUE(LEFT(AB$1,FIND("-",AB$1,1)-1)-1),0,AVERAGE(INDEX($AA:$AA,ROW($AA2937)-VALUE(LEFT(AB$1,FIND("-",AB$1,1)-1))+1):$AA2937))</f>
        <v>16.666666666666668</v>
      </c>
      <c r="AC2937">
        <f>IF(ROW($AA2937)&lt;=VALUE(LEFT(AA$1,FIND("-",AA$1,1)-1))+VALUE(LEFT(AB$1,FIND("-",AB$1,1)-1)-1)+VALUE(LEFT(AC$1,FIND("-",AC$1,1)-1)-1),0,AVERAGE(INDEX($AB:$AB,ROW($AB2937)-VALUE(LEFT(AC$1,FIND("-",AC$1,1)-1))+1):$AB2937))</f>
        <v>22.222222222222225</v>
      </c>
      <c r="AE2937">
        <f t="shared" si="411"/>
        <v>192200744</v>
      </c>
      <c r="AG2937" t="str">
        <f t="shared" si="413"/>
        <v/>
      </c>
    </row>
    <row r="2938" spans="1:33" x14ac:dyDescent="0.25">
      <c r="A2938" s="6">
        <v>41260</v>
      </c>
      <c r="B2938">
        <v>0.15</v>
      </c>
      <c r="C2938">
        <v>0.15</v>
      </c>
      <c r="D2938">
        <v>0.15</v>
      </c>
      <c r="E2938">
        <v>0.15</v>
      </c>
      <c r="F2938">
        <v>0.12</v>
      </c>
      <c r="G2938">
        <v>0</v>
      </c>
      <c r="I2938" t="str">
        <f t="shared" si="406"/>
        <v/>
      </c>
      <c r="J2938" t="str">
        <f t="shared" si="407"/>
        <v/>
      </c>
      <c r="K2938" t="str">
        <f t="shared" si="408"/>
        <v>Oversold Above %D</v>
      </c>
      <c r="M2938" s="11" t="str">
        <f t="shared" si="412"/>
        <v/>
      </c>
      <c r="O2938">
        <f>IF(ROW($E2938)&lt;=VALUE(LEFT(O$1,FIND("-",O$1,1)-1)),0,IF(ROW($E2938)=VALUE(LEFT(O$1,FIND("-",O$1,1)-1))+1,AVERAGE(INDEX($E:$E,ROW($E2938)-VALUE(LEFT(O$1,FIND("-",O$1,1)-1))):$E2938),($E2938*(2/(VALUE(LEFT(O$1,FIND("-",O$1,1)-1))+1)))+(O2937*(1-(2/(VALUE(LEFT(O$1,FIND("-",O$1,1)-1))+1))))))</f>
        <v>0.1502252398215547</v>
      </c>
      <c r="Q2938">
        <f>IF(ROW($E2938)&lt;=VALUE(LEFT(Q$1,FIND("-",Q$1,1)-1)),0,IF(ROW($E2938)=VALUE(LEFT(Q$1,FIND("-",Q$1,1)-1))+1,AVERAGE(INDEX($E:$E,ROW($E2938)-VALUE(LEFT(Q$1,FIND("-",Q$1,1)-1))):$E2938),($E2938*(2/(VALUE(LEFT(Q$1,FIND("-",Q$1,1)-1))+1)))+(Q2937*(1-(2/(VALUE(LEFT(Q$1,FIND("-",Q$1,1)-1))+1))))))</f>
        <v>0.15241716954360079</v>
      </c>
      <c r="R2938">
        <f>IF(ROW($E2938)&lt;=VALUE(LEFT(R$1,FIND("-",R$1,1)-1)),0,IF(ROW($E2938)=VALUE(LEFT(R$1,FIND("-",R$1,1)-1))+1,AVERAGE(INDEX($E:$E,ROW($E2938)-VALUE(LEFT(R$1,FIND("-",R$1,1)-1))):$E2938),($E2938*(2/(VALUE(LEFT(R$1,FIND("-",R$1,1)-1))+1)))+(R2937*(1-(2/(VALUE(LEFT(R$1,FIND("-",R$1,1)-1))+1))))))</f>
        <v>0.15357677731116726</v>
      </c>
      <c r="S2938">
        <f t="shared" si="409"/>
        <v>-1.1596077675664618E-3</v>
      </c>
      <c r="T2938">
        <f>IF(ROW($E2938)&lt;=MAX(VALUE(LEFT(Q$1,FIND("-",Q$1,1)-1)),VALUE(LEFT(R$1,FIND("-",R$1,1)-1)))+VALUE(LEFT(T$1,FIND("-",T$1,1)-1))-1,0,IF(ROW($E2938)=MAX(VALUE(LEFT(Q$1,FIND("-",Q$1,1)-1)),VALUE(LEFT(R$1,FIND("-",R$1,1)-1)))+VALUE(LEFT(T$1,FIND("-",T$1,1)-1)),AVERAGE(INDEX($S:$S,ROW(S2938)-VALUE(LEFT(T$1,FIND("-",T$1,1)-1))+1):S2938),($S2938*(2/(VALUE(LEFT(T$1,FIND("-",T$1,1)-1))+1)))+(T2937*(1-(2/(VALUE(LEFT(T$1,FIND("-",T$1,1)-1))+1))))))</f>
        <v>-7.6345108867425723E-4</v>
      </c>
      <c r="V2938">
        <f t="shared" si="410"/>
        <v>0</v>
      </c>
      <c r="W2938">
        <f>IF(ROW($E2938)&lt;=VALUE(LEFT(W$1,FIND("-",W$1,1)-1))+1,0,IF(ROW($E2937)=VALUE(LEFT(W$1,FIND("-",W$1,1)-1))+1,100-100/(1+ABS((SUMIF(INDEX($V:$V,ROW($V2938)-VALUE(LEFT(W$1,FIND("-",W$1,1)-1))+1):$V2938,"&gt;0",INDEX($V:$V,ROW($V2938)-VALUE(LEFT(W$1,FIND("-",W$1,1)-1))+1):$V2938)/COUNTIF(INDEX($V:$V,ROW($V2938)-VALUE(LEFT(W$1,FIND("-",W$1,1)-1))+1):$V2938,"&gt;0"))/(SUMIF(INDEX($V:$V,ROW($V2938)-VALUE(LEFT(W$1,FIND("-",W$1,1)-1))+1):$V2938,"&lt;0",INDEX($V:$V,ROW($V2938)-VALUE(LEFT(W$1,FIND("-",W$1,1)-1))+1):$V2938)/COUNTIF(INDEX($V:$V,ROW($V2938)-VALUE(LEFT(W$1,FIND("-",W$1,1)-1))+1):$V2938,"&lt;0")))),100-100/(1+ABS((SUMIF(INDEX($V:$V,ROW($V2938)-VALUE(LEFT(W$1,FIND("-",W$1,1)-1))+1):$V2938,"&gt;0",INDEX($V:$V,ROW($V2938)-VALUE(LEFT(W$1,FIND("-",W$1,1)-1))+1):$V2938)/VALUE(LEFT(W$1,FIND("-",W$1,1)-1)))/(SUMIF(INDEX($V:$V,ROW($V2938)-VALUE(LEFT(W$1,FIND("-",W$1,1)-1))+1):$V2938,"&lt;0",INDEX($V:$V,ROW($V2938)-VALUE(LEFT(W$1,FIND("-",W$1,1)-1))+1):$V2938)/VALUE(LEFT(W$1,FIND("-",W$1,1)-1)))))))</f>
        <v>40</v>
      </c>
      <c r="Y2938">
        <f>IF(ROW($E2938)&lt;=VALUE(LEFT(Y$1,FIND("-",Y$1,1)-1)),0,MAX(INDEX(C:C,ROW(C2938)-VALUE(LEFT(Y$1,FIND("-",Y$1,1)-1))+1):C2938))</f>
        <v>0.16</v>
      </c>
      <c r="Z2938">
        <f>IF(ROW($E2938)&lt;=VALUE(LEFT(Z$1,FIND("-",Z$1,1)-1)),0,MIN(INDEX(D:D,ROW(D2938)-VALUE(LEFT(Z$1,FIND("-",Z$1,1)-1))+1):D2938))</f>
        <v>0.15</v>
      </c>
      <c r="AA2938">
        <f t="shared" si="414"/>
        <v>0</v>
      </c>
      <c r="AB2938">
        <f>IF(ROW($AA2938)&lt;=VALUE(LEFT(AA$1,FIND("-",AA$1,1)-1))+VALUE(LEFT(AB$1,FIND("-",AB$1,1)-1)-1),0,AVERAGE(INDEX($AA:$AA,ROW($AA2938)-VALUE(LEFT(AB$1,FIND("-",AB$1,1)-1))+1):$AA2938))</f>
        <v>0</v>
      </c>
      <c r="AC2938">
        <f>IF(ROW($AA2938)&lt;=VALUE(LEFT(AA$1,FIND("-",AA$1,1)-1))+VALUE(LEFT(AB$1,FIND("-",AB$1,1)-1)-1)+VALUE(LEFT(AC$1,FIND("-",AC$1,1)-1)-1),0,AVERAGE(INDEX($AB:$AB,ROW($AB2938)-VALUE(LEFT(AC$1,FIND("-",AC$1,1)-1))+1):$AB2938))</f>
        <v>11.111111111111112</v>
      </c>
      <c r="AE2938">
        <f t="shared" si="411"/>
        <v>192200744</v>
      </c>
      <c r="AG2938" t="str">
        <f t="shared" si="413"/>
        <v/>
      </c>
    </row>
    <row r="2939" spans="1:33" x14ac:dyDescent="0.25">
      <c r="A2939" s="6">
        <v>41261</v>
      </c>
      <c r="B2939">
        <v>0.155</v>
      </c>
      <c r="C2939">
        <v>0.18</v>
      </c>
      <c r="D2939">
        <v>0.15</v>
      </c>
      <c r="E2939">
        <v>0.17</v>
      </c>
      <c r="F2939">
        <v>0.13600000000000001</v>
      </c>
      <c r="G2939">
        <v>9310900</v>
      </c>
      <c r="I2939" t="str">
        <f t="shared" ref="I2939:I3002" si="415">IF(AND(T2939&gt;=S2939,T2938&lt;S2938),"Bearish",IF(AND(T2939&lt;S2939,T2938&gt;=S2938),"Bullish",""))</f>
        <v>Bullish</v>
      </c>
      <c r="J2939" t="str">
        <f t="shared" ref="J2939:J3002" si="416">IF(W2939&gt;70,"Overbought",IF(W2939&lt;30,"Oversold",""))</f>
        <v/>
      </c>
      <c r="K2939" t="str">
        <f t="shared" ref="K2939:K3002" si="417">IF(AND(AC2939&lt;20,AC2939&gt;AB2939),"Oversold Above %D",IF(AND(AC2939&lt;20,AC2939&lt;=AB2939),"Oversold Below %D",IF(AND(AC2939&gt;80,AC2939&lt;AB2939),"Overbought Below %D",IF(AND(AC2939&gt;80,AC2939&gt;=AB2939),"Overbought Above %D",IF(AND(AC2939&gt;=20,LEFT(K2938,5)="Overs"),"Buy",IF(AND(AC2939&lt;=80,LEFT(K2938,5)="Overb"),"Sell",""))))))</f>
        <v>Oversold Below %D</v>
      </c>
      <c r="M2939" s="11" t="str">
        <f t="shared" si="412"/>
        <v/>
      </c>
      <c r="O2939">
        <f>IF(ROW($E2939)&lt;=VALUE(LEFT(O$1,FIND("-",O$1,1)-1)),0,IF(ROW($E2939)=VALUE(LEFT(O$1,FIND("-",O$1,1)-1))+1,AVERAGE(INDEX($E:$E,ROW($E2939)-VALUE(LEFT(O$1,FIND("-",O$1,1)-1))):$E2939),($E2939*(2/(VALUE(LEFT(O$1,FIND("-",O$1,1)-1))+1)))+(O2938*(1-(2/(VALUE(LEFT(O$1,FIND("-",O$1,1)-1))+1))))))</f>
        <v>0.15042200360442481</v>
      </c>
      <c r="Q2939">
        <f>IF(ROW($E2939)&lt;=VALUE(LEFT(Q$1,FIND("-",Q$1,1)-1)),0,IF(ROW($E2939)=VALUE(LEFT(Q$1,FIND("-",Q$1,1)-1))+1,AVERAGE(INDEX($E:$E,ROW($E2939)-VALUE(LEFT(Q$1,FIND("-",Q$1,1)-1))):$E2939),($E2939*(2/(VALUE(LEFT(Q$1,FIND("-",Q$1,1)-1))+1)))+(Q2938*(1-(2/(VALUE(LEFT(Q$1,FIND("-",Q$1,1)-1))+1))))))</f>
        <v>0.15512222038304685</v>
      </c>
      <c r="R2939">
        <f>IF(ROW($E2939)&lt;=VALUE(LEFT(R$1,FIND("-",R$1,1)-1)),0,IF(ROW($E2939)=VALUE(LEFT(R$1,FIND("-",R$1,1)-1))+1,AVERAGE(INDEX($E:$E,ROW($E2939)-VALUE(LEFT(R$1,FIND("-",R$1,1)-1))):$E2939),($E2939*(2/(VALUE(LEFT(R$1,FIND("-",R$1,1)-1))+1)))+(R2938*(1-(2/(VALUE(LEFT(R$1,FIND("-",R$1,1)-1))+1))))))</f>
        <v>0.15479331232515486</v>
      </c>
      <c r="S2939">
        <f t="shared" ref="S2939:S3002" si="418">IF(ROW($E2939)&lt;=MAX(VALUE(LEFT(Q$1,FIND("-",Q$1,1)-1)),VALUE(LEFT(R$1,FIND("-",R$1,1)-1))),0,Q2939-R2939)</f>
        <v>3.2890805789198563E-4</v>
      </c>
      <c r="T2939">
        <f>IF(ROW($E2939)&lt;=MAX(VALUE(LEFT(Q$1,FIND("-",Q$1,1)-1)),VALUE(LEFT(R$1,FIND("-",R$1,1)-1)))+VALUE(LEFT(T$1,FIND("-",T$1,1)-1))-1,0,IF(ROW($E2939)=MAX(VALUE(LEFT(Q$1,FIND("-",Q$1,1)-1)),VALUE(LEFT(R$1,FIND("-",R$1,1)-1)))+VALUE(LEFT(T$1,FIND("-",T$1,1)-1)),AVERAGE(INDEX($S:$S,ROW(S2939)-VALUE(LEFT(T$1,FIND("-",T$1,1)-1))+1):S2939),($S2939*(2/(VALUE(LEFT(T$1,FIND("-",T$1,1)-1))+1)))+(T2938*(1-(2/(VALUE(LEFT(T$1,FIND("-",T$1,1)-1))+1))))))</f>
        <v>-5.449792593610087E-4</v>
      </c>
      <c r="V2939">
        <f t="shared" ref="V2939:V3002" si="419">IFERROR(1*(E2939-E2938),"")</f>
        <v>2.0000000000000018E-2</v>
      </c>
      <c r="W2939">
        <f>IF(ROW($E2939)&lt;=VALUE(LEFT(W$1,FIND("-",W$1,1)-1))+1,0,IF(ROW($E2938)=VALUE(LEFT(W$1,FIND("-",W$1,1)-1))+1,100-100/(1+ABS((SUMIF(INDEX($V:$V,ROW($V2939)-VALUE(LEFT(W$1,FIND("-",W$1,1)-1))+1):$V2939,"&gt;0",INDEX($V:$V,ROW($V2939)-VALUE(LEFT(W$1,FIND("-",W$1,1)-1))+1):$V2939)/COUNTIF(INDEX($V:$V,ROW($V2939)-VALUE(LEFT(W$1,FIND("-",W$1,1)-1))+1):$V2939,"&gt;0"))/(SUMIF(INDEX($V:$V,ROW($V2939)-VALUE(LEFT(W$1,FIND("-",W$1,1)-1))+1):$V2939,"&lt;0",INDEX($V:$V,ROW($V2939)-VALUE(LEFT(W$1,FIND("-",W$1,1)-1))+1):$V2939)/COUNTIF(INDEX($V:$V,ROW($V2939)-VALUE(LEFT(W$1,FIND("-",W$1,1)-1))+1):$V2939,"&lt;0")))),100-100/(1+ABS((SUMIF(INDEX($V:$V,ROW($V2939)-VALUE(LEFT(W$1,FIND("-",W$1,1)-1))+1):$V2939,"&gt;0",INDEX($V:$V,ROW($V2939)-VALUE(LEFT(W$1,FIND("-",W$1,1)-1))+1):$V2939)/VALUE(LEFT(W$1,FIND("-",W$1,1)-1)))/(SUMIF(INDEX($V:$V,ROW($V2939)-VALUE(LEFT(W$1,FIND("-",W$1,1)-1))+1):$V2939,"&lt;0",INDEX($V:$V,ROW($V2939)-VALUE(LEFT(W$1,FIND("-",W$1,1)-1))+1):$V2939)/VALUE(LEFT(W$1,FIND("-",W$1,1)-1)))))))</f>
        <v>66.666666666666657</v>
      </c>
      <c r="Y2939">
        <f>IF(ROW($E2939)&lt;=VALUE(LEFT(Y$1,FIND("-",Y$1,1)-1)),0,MAX(INDEX(C:C,ROW(C2939)-VALUE(LEFT(Y$1,FIND("-",Y$1,1)-1))+1):C2939))</f>
        <v>0.18</v>
      </c>
      <c r="Z2939">
        <f>IF(ROW($E2939)&lt;=VALUE(LEFT(Z$1,FIND("-",Z$1,1)-1)),0,MIN(INDEX(D:D,ROW(D2939)-VALUE(LEFT(Z$1,FIND("-",Z$1,1)-1))+1):D2939))</f>
        <v>0.15</v>
      </c>
      <c r="AA2939">
        <f t="shared" si="414"/>
        <v>66.666666666666728</v>
      </c>
      <c r="AB2939">
        <f>IF(ROW($AA2939)&lt;=VALUE(LEFT(AA$1,FIND("-",AA$1,1)-1))+VALUE(LEFT(AB$1,FIND("-",AB$1,1)-1)-1),0,AVERAGE(INDEX($AA:$AA,ROW($AA2939)-VALUE(LEFT(AB$1,FIND("-",AB$1,1)-1))+1):$AA2939))</f>
        <v>22.222222222222243</v>
      </c>
      <c r="AC2939">
        <f>IF(ROW($AA2939)&lt;=VALUE(LEFT(AA$1,FIND("-",AA$1,1)-1))+VALUE(LEFT(AB$1,FIND("-",AB$1,1)-1)-1)+VALUE(LEFT(AC$1,FIND("-",AC$1,1)-1)-1),0,AVERAGE(INDEX($AB:$AB,ROW($AB2939)-VALUE(LEFT(AC$1,FIND("-",AC$1,1)-1))+1):$AB2939))</f>
        <v>12.962962962962971</v>
      </c>
      <c r="AE2939">
        <f t="shared" ref="AE2939:AE3002" si="420">IFERROR(IF($E2939=$E2938,AE2938,IF($E2939&gt;$E2938,AE2938+$G2939,IF($E2939&lt;$E2938,AE2938-$G2939,""))),"")</f>
        <v>201511644</v>
      </c>
      <c r="AG2939" t="str">
        <f t="shared" si="413"/>
        <v/>
      </c>
    </row>
    <row r="2940" spans="1:33" x14ac:dyDescent="0.25">
      <c r="A2940" s="6">
        <v>41262</v>
      </c>
      <c r="B2940">
        <v>0.17</v>
      </c>
      <c r="C2940">
        <v>0.17</v>
      </c>
      <c r="D2940">
        <v>0.16</v>
      </c>
      <c r="E2940">
        <v>0.16</v>
      </c>
      <c r="F2940">
        <v>0.128</v>
      </c>
      <c r="G2940">
        <v>521200</v>
      </c>
      <c r="I2940" t="str">
        <f t="shared" si="415"/>
        <v/>
      </c>
      <c r="J2940" t="str">
        <f t="shared" si="416"/>
        <v/>
      </c>
      <c r="K2940" t="str">
        <f t="shared" si="417"/>
        <v>Oversold Below %D</v>
      </c>
      <c r="M2940" s="11" t="str">
        <f t="shared" si="412"/>
        <v/>
      </c>
      <c r="O2940">
        <f>IF(ROW($E2940)&lt;=VALUE(LEFT(O$1,FIND("-",O$1,1)-1)),0,IF(ROW($E2940)=VALUE(LEFT(O$1,FIND("-",O$1,1)-1))+1,AVERAGE(INDEX($E:$E,ROW($E2940)-VALUE(LEFT(O$1,FIND("-",O$1,1)-1))):$E2940),($E2940*(2/(VALUE(LEFT(O$1,FIND("-",O$1,1)-1))+1)))+(O2939*(1-(2/(VALUE(LEFT(O$1,FIND("-",O$1,1)-1))+1))))))</f>
        <v>0.15051730705114696</v>
      </c>
      <c r="Q2940">
        <f>IF(ROW($E2940)&lt;=VALUE(LEFT(Q$1,FIND("-",Q$1,1)-1)),0,IF(ROW($E2940)=VALUE(LEFT(Q$1,FIND("-",Q$1,1)-1))+1,AVERAGE(INDEX($E:$E,ROW($E2940)-VALUE(LEFT(Q$1,FIND("-",Q$1,1)-1))):$E2940),($E2940*(2/(VALUE(LEFT(Q$1,FIND("-",Q$1,1)-1))+1)))+(Q2939*(1-(2/(VALUE(LEFT(Q$1,FIND("-",Q$1,1)-1))+1))))))</f>
        <v>0.15587264801642425</v>
      </c>
      <c r="R2940">
        <f>IF(ROW($E2940)&lt;=VALUE(LEFT(R$1,FIND("-",R$1,1)-1)),0,IF(ROW($E2940)=VALUE(LEFT(R$1,FIND("-",R$1,1)-1))+1,AVERAGE(INDEX($E:$E,ROW($E2940)-VALUE(LEFT(R$1,FIND("-",R$1,1)-1))):$E2940),($E2940*(2/(VALUE(LEFT(R$1,FIND("-",R$1,1)-1))+1)))+(R2939*(1-(2/(VALUE(LEFT(R$1,FIND("-",R$1,1)-1))+1))))))</f>
        <v>0.15517899289366191</v>
      </c>
      <c r="S2940">
        <f t="shared" si="418"/>
        <v>6.9365512276234331E-4</v>
      </c>
      <c r="T2940">
        <f>IF(ROW($E2940)&lt;=MAX(VALUE(LEFT(Q$1,FIND("-",Q$1,1)-1)),VALUE(LEFT(R$1,FIND("-",R$1,1)-1)))+VALUE(LEFT(T$1,FIND("-",T$1,1)-1))-1,0,IF(ROW($E2940)=MAX(VALUE(LEFT(Q$1,FIND("-",Q$1,1)-1)),VALUE(LEFT(R$1,FIND("-",R$1,1)-1)))+VALUE(LEFT(T$1,FIND("-",T$1,1)-1)),AVERAGE(INDEX($S:$S,ROW(S2940)-VALUE(LEFT(T$1,FIND("-",T$1,1)-1))+1):S2940),($S2940*(2/(VALUE(LEFT(T$1,FIND("-",T$1,1)-1))+1)))+(T2939*(1-(2/(VALUE(LEFT(T$1,FIND("-",T$1,1)-1))+1))))))</f>
        <v>-2.9725238293633837E-4</v>
      </c>
      <c r="V2940">
        <f t="shared" si="419"/>
        <v>-1.0000000000000009E-2</v>
      </c>
      <c r="W2940">
        <f>IF(ROW($E2940)&lt;=VALUE(LEFT(W$1,FIND("-",W$1,1)-1))+1,0,IF(ROW($E2939)=VALUE(LEFT(W$1,FIND("-",W$1,1)-1))+1,100-100/(1+ABS((SUMIF(INDEX($V:$V,ROW($V2940)-VALUE(LEFT(W$1,FIND("-",W$1,1)-1))+1):$V2940,"&gt;0",INDEX($V:$V,ROW($V2940)-VALUE(LEFT(W$1,FIND("-",W$1,1)-1))+1):$V2940)/COUNTIF(INDEX($V:$V,ROW($V2940)-VALUE(LEFT(W$1,FIND("-",W$1,1)-1))+1):$V2940,"&gt;0"))/(SUMIF(INDEX($V:$V,ROW($V2940)-VALUE(LEFT(W$1,FIND("-",W$1,1)-1))+1):$V2940,"&lt;0",INDEX($V:$V,ROW($V2940)-VALUE(LEFT(W$1,FIND("-",W$1,1)-1))+1):$V2940)/COUNTIF(INDEX($V:$V,ROW($V2940)-VALUE(LEFT(W$1,FIND("-",W$1,1)-1))+1):$V2940,"&lt;0")))),100-100/(1+ABS((SUMIF(INDEX($V:$V,ROW($V2940)-VALUE(LEFT(W$1,FIND("-",W$1,1)-1))+1):$V2940,"&gt;0",INDEX($V:$V,ROW($V2940)-VALUE(LEFT(W$1,FIND("-",W$1,1)-1))+1):$V2940)/VALUE(LEFT(W$1,FIND("-",W$1,1)-1)))/(SUMIF(INDEX($V:$V,ROW($V2940)-VALUE(LEFT(W$1,FIND("-",W$1,1)-1))+1):$V2940,"&lt;0",INDEX($V:$V,ROW($V2940)-VALUE(LEFT(W$1,FIND("-",W$1,1)-1))+1):$V2940)/VALUE(LEFT(W$1,FIND("-",W$1,1)-1)))))))</f>
        <v>60</v>
      </c>
      <c r="Y2940">
        <f>IF(ROW($E2940)&lt;=VALUE(LEFT(Y$1,FIND("-",Y$1,1)-1)),0,MAX(INDEX(C:C,ROW(C2940)-VALUE(LEFT(Y$1,FIND("-",Y$1,1)-1))+1):C2940))</f>
        <v>0.18</v>
      </c>
      <c r="Z2940">
        <f>IF(ROW($E2940)&lt;=VALUE(LEFT(Z$1,FIND("-",Z$1,1)-1)),0,MIN(INDEX(D:D,ROW(D2940)-VALUE(LEFT(Z$1,FIND("-",Z$1,1)-1))+1):D2940))</f>
        <v>0.15</v>
      </c>
      <c r="AA2940">
        <f t="shared" si="414"/>
        <v>33.333333333333364</v>
      </c>
      <c r="AB2940">
        <f>IF(ROW($AA2940)&lt;=VALUE(LEFT(AA$1,FIND("-",AA$1,1)-1))+VALUE(LEFT(AB$1,FIND("-",AB$1,1)-1)-1),0,AVERAGE(INDEX($AA:$AA,ROW($AA2940)-VALUE(LEFT(AB$1,FIND("-",AB$1,1)-1))+1):$AA2940))</f>
        <v>33.333333333333364</v>
      </c>
      <c r="AC2940">
        <f>IF(ROW($AA2940)&lt;=VALUE(LEFT(AA$1,FIND("-",AA$1,1)-1))+VALUE(LEFT(AB$1,FIND("-",AB$1,1)-1)-1)+VALUE(LEFT(AC$1,FIND("-",AC$1,1)-1)-1),0,AVERAGE(INDEX($AB:$AB,ROW($AB2940)-VALUE(LEFT(AC$1,FIND("-",AC$1,1)-1))+1):$AB2940))</f>
        <v>18.518518518518537</v>
      </c>
      <c r="AE2940">
        <f t="shared" si="420"/>
        <v>200990444</v>
      </c>
      <c r="AG2940" t="str">
        <f t="shared" si="413"/>
        <v/>
      </c>
    </row>
    <row r="2941" spans="1:33" x14ac:dyDescent="0.25">
      <c r="A2941" s="6">
        <v>41263</v>
      </c>
      <c r="B2941">
        <v>0.16</v>
      </c>
      <c r="C2941">
        <v>0.16500000000000001</v>
      </c>
      <c r="D2941">
        <v>0.155</v>
      </c>
      <c r="E2941">
        <v>0.16500000000000001</v>
      </c>
      <c r="F2941">
        <v>0.13200000000000001</v>
      </c>
      <c r="G2941">
        <v>1021000</v>
      </c>
      <c r="I2941" t="str">
        <f t="shared" si="415"/>
        <v/>
      </c>
      <c r="J2941" t="str">
        <f t="shared" si="416"/>
        <v/>
      </c>
      <c r="K2941" t="str">
        <f t="shared" si="417"/>
        <v>Buy</v>
      </c>
      <c r="M2941" s="11" t="str">
        <f t="shared" si="412"/>
        <v>Buy</v>
      </c>
      <c r="O2941">
        <f>IF(ROW($E2941)&lt;=VALUE(LEFT(O$1,FIND("-",O$1,1)-1)),0,IF(ROW($E2941)=VALUE(LEFT(O$1,FIND("-",O$1,1)-1))+1,AVERAGE(INDEX($E:$E,ROW($E2941)-VALUE(LEFT(O$1,FIND("-",O$1,1)-1))):$E2941),($E2941*(2/(VALUE(LEFT(O$1,FIND("-",O$1,1)-1))+1)))+(O2940*(1-(2/(VALUE(LEFT(O$1,FIND("-",O$1,1)-1))+1))))))</f>
        <v>0.150661413448648</v>
      </c>
      <c r="Q2941">
        <f>IF(ROW($E2941)&lt;=VALUE(LEFT(Q$1,FIND("-",Q$1,1)-1)),0,IF(ROW($E2941)=VALUE(LEFT(Q$1,FIND("-",Q$1,1)-1))+1,AVERAGE(INDEX($E:$E,ROW($E2941)-VALUE(LEFT(Q$1,FIND("-",Q$1,1)-1))):$E2941),($E2941*(2/(VALUE(LEFT(Q$1,FIND("-",Q$1,1)-1))+1)))+(Q2940*(1-(2/(VALUE(LEFT(Q$1,FIND("-",Q$1,1)-1))+1))))))</f>
        <v>0.15727685601389746</v>
      </c>
      <c r="R2941">
        <f>IF(ROW($E2941)&lt;=VALUE(LEFT(R$1,FIND("-",R$1,1)-1)),0,IF(ROW($E2941)=VALUE(LEFT(R$1,FIND("-",R$1,1)-1))+1,AVERAGE(INDEX($E:$E,ROW($E2941)-VALUE(LEFT(R$1,FIND("-",R$1,1)-1))):$E2941),($E2941*(2/(VALUE(LEFT(R$1,FIND("-",R$1,1)-1))+1)))+(R2940*(1-(2/(VALUE(LEFT(R$1,FIND("-",R$1,1)-1))+1))))))</f>
        <v>0.15590647490153881</v>
      </c>
      <c r="S2941">
        <f t="shared" si="418"/>
        <v>1.370381112358654E-3</v>
      </c>
      <c r="T2941">
        <f>IF(ROW($E2941)&lt;=MAX(VALUE(LEFT(Q$1,FIND("-",Q$1,1)-1)),VALUE(LEFT(R$1,FIND("-",R$1,1)-1)))+VALUE(LEFT(T$1,FIND("-",T$1,1)-1))-1,0,IF(ROW($E2941)=MAX(VALUE(LEFT(Q$1,FIND("-",Q$1,1)-1)),VALUE(LEFT(R$1,FIND("-",R$1,1)-1)))+VALUE(LEFT(T$1,FIND("-",T$1,1)-1)),AVERAGE(INDEX($S:$S,ROW(S2941)-VALUE(LEFT(T$1,FIND("-",T$1,1)-1))+1):S2941),($S2941*(2/(VALUE(LEFT(T$1,FIND("-",T$1,1)-1))+1)))+(T2940*(1-(2/(VALUE(LEFT(T$1,FIND("-",T$1,1)-1))+1))))))</f>
        <v>3.6274316122660098E-5</v>
      </c>
      <c r="V2941">
        <f t="shared" si="419"/>
        <v>5.0000000000000044E-3</v>
      </c>
      <c r="W2941">
        <f>IF(ROW($E2941)&lt;=VALUE(LEFT(W$1,FIND("-",W$1,1)-1))+1,0,IF(ROW($E2940)=VALUE(LEFT(W$1,FIND("-",W$1,1)-1))+1,100-100/(1+ABS((SUMIF(INDEX($V:$V,ROW($V2941)-VALUE(LEFT(W$1,FIND("-",W$1,1)-1))+1):$V2941,"&gt;0",INDEX($V:$V,ROW($V2941)-VALUE(LEFT(W$1,FIND("-",W$1,1)-1))+1):$V2941)/COUNTIF(INDEX($V:$V,ROW($V2941)-VALUE(LEFT(W$1,FIND("-",W$1,1)-1))+1):$V2941,"&gt;0"))/(SUMIF(INDEX($V:$V,ROW($V2941)-VALUE(LEFT(W$1,FIND("-",W$1,1)-1))+1):$V2941,"&lt;0",INDEX($V:$V,ROW($V2941)-VALUE(LEFT(W$1,FIND("-",W$1,1)-1))+1):$V2941)/COUNTIF(INDEX($V:$V,ROW($V2941)-VALUE(LEFT(W$1,FIND("-",W$1,1)-1))+1):$V2941,"&lt;0")))),100-100/(1+ABS((SUMIF(INDEX($V:$V,ROW($V2941)-VALUE(LEFT(W$1,FIND("-",W$1,1)-1))+1):$V2941,"&gt;0",INDEX($V:$V,ROW($V2941)-VALUE(LEFT(W$1,FIND("-",W$1,1)-1))+1):$V2941)/VALUE(LEFT(W$1,FIND("-",W$1,1)-1)))/(SUMIF(INDEX($V:$V,ROW($V2941)-VALUE(LEFT(W$1,FIND("-",W$1,1)-1))+1):$V2941,"&lt;0",INDEX($V:$V,ROW($V2941)-VALUE(LEFT(W$1,FIND("-",W$1,1)-1))+1):$V2941)/VALUE(LEFT(W$1,FIND("-",W$1,1)-1)))))))</f>
        <v>63.636363636363633</v>
      </c>
      <c r="Y2941">
        <f>IF(ROW($E2941)&lt;=VALUE(LEFT(Y$1,FIND("-",Y$1,1)-1)),0,MAX(INDEX(C:C,ROW(C2941)-VALUE(LEFT(Y$1,FIND("-",Y$1,1)-1))+1):C2941))</f>
        <v>0.18</v>
      </c>
      <c r="Z2941">
        <f>IF(ROW($E2941)&lt;=VALUE(LEFT(Z$1,FIND("-",Z$1,1)-1)),0,MIN(INDEX(D:D,ROW(D2941)-VALUE(LEFT(Z$1,FIND("-",Z$1,1)-1))+1):D2941))</f>
        <v>0.15</v>
      </c>
      <c r="AA2941">
        <f t="shared" si="414"/>
        <v>50.000000000000043</v>
      </c>
      <c r="AB2941">
        <f>IF(ROW($AA2941)&lt;=VALUE(LEFT(AA$1,FIND("-",AA$1,1)-1))+VALUE(LEFT(AB$1,FIND("-",AB$1,1)-1)-1),0,AVERAGE(INDEX($AA:$AA,ROW($AA2941)-VALUE(LEFT(AB$1,FIND("-",AB$1,1)-1))+1):$AA2941))</f>
        <v>50.000000000000036</v>
      </c>
      <c r="AC2941">
        <f>IF(ROW($AA2941)&lt;=VALUE(LEFT(AA$1,FIND("-",AA$1,1)-1))+VALUE(LEFT(AB$1,FIND("-",AB$1,1)-1)-1)+VALUE(LEFT(AC$1,FIND("-",AC$1,1)-1)-1),0,AVERAGE(INDEX($AB:$AB,ROW($AB2941)-VALUE(LEFT(AC$1,FIND("-",AC$1,1)-1))+1):$AB2941))</f>
        <v>35.185185185185212</v>
      </c>
      <c r="AE2941">
        <f t="shared" si="420"/>
        <v>202011444</v>
      </c>
      <c r="AG2941" t="str">
        <f t="shared" si="413"/>
        <v>Buy</v>
      </c>
    </row>
    <row r="2942" spans="1:33" x14ac:dyDescent="0.25">
      <c r="A2942" s="6">
        <v>41264</v>
      </c>
      <c r="B2942">
        <v>0.16</v>
      </c>
      <c r="C2942">
        <v>0.16</v>
      </c>
      <c r="D2942">
        <v>0.16</v>
      </c>
      <c r="E2942">
        <v>0.16</v>
      </c>
      <c r="F2942">
        <v>0.128</v>
      </c>
      <c r="G2942">
        <v>92500</v>
      </c>
      <c r="I2942" t="str">
        <f t="shared" si="415"/>
        <v/>
      </c>
      <c r="J2942" t="str">
        <f t="shared" si="416"/>
        <v/>
      </c>
      <c r="K2942" t="str">
        <f t="shared" si="417"/>
        <v/>
      </c>
      <c r="M2942" s="11" t="str">
        <f t="shared" si="412"/>
        <v/>
      </c>
      <c r="O2942">
        <f>IF(ROW($E2942)&lt;=VALUE(LEFT(O$1,FIND("-",O$1,1)-1)),0,IF(ROW($E2942)=VALUE(LEFT(O$1,FIND("-",O$1,1)-1))+1,AVERAGE(INDEX($E:$E,ROW($E2942)-VALUE(LEFT(O$1,FIND("-",O$1,1)-1))):$E2942),($E2942*(2/(VALUE(LEFT(O$1,FIND("-",O$1,1)-1))+1)))+(O2941*(1-(2/(VALUE(LEFT(O$1,FIND("-",O$1,1)-1))+1))))))</f>
        <v>0.15075433470786545</v>
      </c>
      <c r="Q2942">
        <f>IF(ROW($E2942)&lt;=VALUE(LEFT(Q$1,FIND("-",Q$1,1)-1)),0,IF(ROW($E2942)=VALUE(LEFT(Q$1,FIND("-",Q$1,1)-1))+1,AVERAGE(INDEX($E:$E,ROW($E2942)-VALUE(LEFT(Q$1,FIND("-",Q$1,1)-1))):$E2942),($E2942*(2/(VALUE(LEFT(Q$1,FIND("-",Q$1,1)-1))+1)))+(Q2941*(1-(2/(VALUE(LEFT(Q$1,FIND("-",Q$1,1)-1))+1))))))</f>
        <v>0.15769580124252863</v>
      </c>
      <c r="R2942">
        <f>IF(ROW($E2942)&lt;=VALUE(LEFT(R$1,FIND("-",R$1,1)-1)),0,IF(ROW($E2942)=VALUE(LEFT(R$1,FIND("-",R$1,1)-1))+1,AVERAGE(INDEX($E:$E,ROW($E2942)-VALUE(LEFT(R$1,FIND("-",R$1,1)-1))):$E2942),($E2942*(2/(VALUE(LEFT(R$1,FIND("-",R$1,1)-1))+1)))+(R2941*(1-(2/(VALUE(LEFT(R$1,FIND("-",R$1,1)-1))+1))))))</f>
        <v>0.15620969898290632</v>
      </c>
      <c r="S2942">
        <f t="shared" si="418"/>
        <v>1.4861022596223128E-3</v>
      </c>
      <c r="T2942">
        <f>IF(ROW($E2942)&lt;=MAX(VALUE(LEFT(Q$1,FIND("-",Q$1,1)-1)),VALUE(LEFT(R$1,FIND("-",R$1,1)-1)))+VALUE(LEFT(T$1,FIND("-",T$1,1)-1))-1,0,IF(ROW($E2942)=MAX(VALUE(LEFT(Q$1,FIND("-",Q$1,1)-1)),VALUE(LEFT(R$1,FIND("-",R$1,1)-1)))+VALUE(LEFT(T$1,FIND("-",T$1,1)-1)),AVERAGE(INDEX($S:$S,ROW(S2942)-VALUE(LEFT(T$1,FIND("-",T$1,1)-1))+1):S2942),($S2942*(2/(VALUE(LEFT(T$1,FIND("-",T$1,1)-1))+1)))+(T2941*(1-(2/(VALUE(LEFT(T$1,FIND("-",T$1,1)-1))+1))))))</f>
        <v>3.2623990482259069E-4</v>
      </c>
      <c r="V2942">
        <f t="shared" si="419"/>
        <v>-5.0000000000000044E-3</v>
      </c>
      <c r="W2942">
        <f>IF(ROW($E2942)&lt;=VALUE(LEFT(W$1,FIND("-",W$1,1)-1))+1,0,IF(ROW($E2941)=VALUE(LEFT(W$1,FIND("-",W$1,1)-1))+1,100-100/(1+ABS((SUMIF(INDEX($V:$V,ROW($V2942)-VALUE(LEFT(W$1,FIND("-",W$1,1)-1))+1):$V2942,"&gt;0",INDEX($V:$V,ROW($V2942)-VALUE(LEFT(W$1,FIND("-",W$1,1)-1))+1):$V2942)/COUNTIF(INDEX($V:$V,ROW($V2942)-VALUE(LEFT(W$1,FIND("-",W$1,1)-1))+1):$V2942,"&gt;0"))/(SUMIF(INDEX($V:$V,ROW($V2942)-VALUE(LEFT(W$1,FIND("-",W$1,1)-1))+1):$V2942,"&lt;0",INDEX($V:$V,ROW($V2942)-VALUE(LEFT(W$1,FIND("-",W$1,1)-1))+1):$V2942)/COUNTIF(INDEX($V:$V,ROW($V2942)-VALUE(LEFT(W$1,FIND("-",W$1,1)-1))+1):$V2942,"&lt;0")))),100-100/(1+ABS((SUMIF(INDEX($V:$V,ROW($V2942)-VALUE(LEFT(W$1,FIND("-",W$1,1)-1))+1):$V2942,"&gt;0",INDEX($V:$V,ROW($V2942)-VALUE(LEFT(W$1,FIND("-",W$1,1)-1))+1):$V2942)/VALUE(LEFT(W$1,FIND("-",W$1,1)-1)))/(SUMIF(INDEX($V:$V,ROW($V2942)-VALUE(LEFT(W$1,FIND("-",W$1,1)-1))+1):$V2942,"&lt;0",INDEX($V:$V,ROW($V2942)-VALUE(LEFT(W$1,FIND("-",W$1,1)-1))+1):$V2942)/VALUE(LEFT(W$1,FIND("-",W$1,1)-1)))))))</f>
        <v>54.545454545454547</v>
      </c>
      <c r="Y2942">
        <f>IF(ROW($E2942)&lt;=VALUE(LEFT(Y$1,FIND("-",Y$1,1)-1)),0,MAX(INDEX(C:C,ROW(C2942)-VALUE(LEFT(Y$1,FIND("-",Y$1,1)-1))+1):C2942))</f>
        <v>0.18</v>
      </c>
      <c r="Z2942">
        <f>IF(ROW($E2942)&lt;=VALUE(LEFT(Z$1,FIND("-",Z$1,1)-1)),0,MIN(INDEX(D:D,ROW(D2942)-VALUE(LEFT(Z$1,FIND("-",Z$1,1)-1))+1):D2942))</f>
        <v>0.15</v>
      </c>
      <c r="AA2942">
        <f t="shared" si="414"/>
        <v>33.333333333333364</v>
      </c>
      <c r="AB2942">
        <f>IF(ROW($AA2942)&lt;=VALUE(LEFT(AA$1,FIND("-",AA$1,1)-1))+VALUE(LEFT(AB$1,FIND("-",AB$1,1)-1)-1),0,AVERAGE(INDEX($AA:$AA,ROW($AA2942)-VALUE(LEFT(AB$1,FIND("-",AB$1,1)-1))+1):$AA2942))</f>
        <v>38.888888888888921</v>
      </c>
      <c r="AC2942">
        <f>IF(ROW($AA2942)&lt;=VALUE(LEFT(AA$1,FIND("-",AA$1,1)-1))+VALUE(LEFT(AB$1,FIND("-",AB$1,1)-1)-1)+VALUE(LEFT(AC$1,FIND("-",AC$1,1)-1)-1),0,AVERAGE(INDEX($AB:$AB,ROW($AB2942)-VALUE(LEFT(AC$1,FIND("-",AC$1,1)-1))+1):$AB2942))</f>
        <v>40.740740740740769</v>
      </c>
      <c r="AE2942">
        <f t="shared" si="420"/>
        <v>201918944</v>
      </c>
      <c r="AG2942" t="str">
        <f t="shared" si="413"/>
        <v/>
      </c>
    </row>
    <row r="2943" spans="1:33" x14ac:dyDescent="0.25">
      <c r="A2943" s="6">
        <v>41267</v>
      </c>
      <c r="B2943">
        <v>0.16</v>
      </c>
      <c r="C2943">
        <v>0.16</v>
      </c>
      <c r="D2943">
        <v>0.155</v>
      </c>
      <c r="E2943">
        <v>0.155</v>
      </c>
      <c r="F2943">
        <v>0.124</v>
      </c>
      <c r="G2943">
        <v>1047400</v>
      </c>
      <c r="I2943" t="str">
        <f t="shared" si="415"/>
        <v/>
      </c>
      <c r="J2943" t="str">
        <f t="shared" si="416"/>
        <v/>
      </c>
      <c r="K2943" t="str">
        <f t="shared" si="417"/>
        <v/>
      </c>
      <c r="M2943" s="11" t="str">
        <f t="shared" si="412"/>
        <v/>
      </c>
      <c r="O2943">
        <f>IF(ROW($E2943)&lt;=VALUE(LEFT(O$1,FIND("-",O$1,1)-1)),0,IF(ROW($E2943)=VALUE(LEFT(O$1,FIND("-",O$1,1)-1))+1,AVERAGE(INDEX($E:$E,ROW($E2943)-VALUE(LEFT(O$1,FIND("-",O$1,1)-1))):$E2943),($E2943*(2/(VALUE(LEFT(O$1,FIND("-",O$1,1)-1))+1)))+(O2942*(1-(2/(VALUE(LEFT(O$1,FIND("-",O$1,1)-1))+1))))))</f>
        <v>0.15079658013365782</v>
      </c>
      <c r="Q2943">
        <f>IF(ROW($E2943)&lt;=VALUE(LEFT(Q$1,FIND("-",Q$1,1)-1)),0,IF(ROW($E2943)=VALUE(LEFT(Q$1,FIND("-",Q$1,1)-1))+1,AVERAGE(INDEX($E:$E,ROW($E2943)-VALUE(LEFT(Q$1,FIND("-",Q$1,1)-1))):$E2943),($E2943*(2/(VALUE(LEFT(Q$1,FIND("-",Q$1,1)-1))+1)))+(Q2942*(1-(2/(VALUE(LEFT(Q$1,FIND("-",Q$1,1)-1))+1))))))</f>
        <v>0.15728106258983193</v>
      </c>
      <c r="R2943">
        <f>IF(ROW($E2943)&lt;=VALUE(LEFT(R$1,FIND("-",R$1,1)-1)),0,IF(ROW($E2943)=VALUE(LEFT(R$1,FIND("-",R$1,1)-1))+1,AVERAGE(INDEX($E:$E,ROW($E2943)-VALUE(LEFT(R$1,FIND("-",R$1,1)-1))):$E2943),($E2943*(2/(VALUE(LEFT(R$1,FIND("-",R$1,1)-1))+1)))+(R2942*(1-(2/(VALUE(LEFT(R$1,FIND("-",R$1,1)-1))+1))))))</f>
        <v>0.15612009165083918</v>
      </c>
      <c r="S2943">
        <f t="shared" si="418"/>
        <v>1.1609709389927558E-3</v>
      </c>
      <c r="T2943">
        <f>IF(ROW($E2943)&lt;=MAX(VALUE(LEFT(Q$1,FIND("-",Q$1,1)-1)),VALUE(LEFT(R$1,FIND("-",R$1,1)-1)))+VALUE(LEFT(T$1,FIND("-",T$1,1)-1))-1,0,IF(ROW($E2943)=MAX(VALUE(LEFT(Q$1,FIND("-",Q$1,1)-1)),VALUE(LEFT(R$1,FIND("-",R$1,1)-1)))+VALUE(LEFT(T$1,FIND("-",T$1,1)-1)),AVERAGE(INDEX($S:$S,ROW(S2943)-VALUE(LEFT(T$1,FIND("-",T$1,1)-1))+1):S2943),($S2943*(2/(VALUE(LEFT(T$1,FIND("-",T$1,1)-1))+1)))+(T2942*(1-(2/(VALUE(LEFT(T$1,FIND("-",T$1,1)-1))+1))))))</f>
        <v>4.9318611165662378E-4</v>
      </c>
      <c r="V2943">
        <f t="shared" si="419"/>
        <v>-5.0000000000000044E-3</v>
      </c>
      <c r="W2943">
        <f>IF(ROW($E2943)&lt;=VALUE(LEFT(W$1,FIND("-",W$1,1)-1))+1,0,IF(ROW($E2942)=VALUE(LEFT(W$1,FIND("-",W$1,1)-1))+1,100-100/(1+ABS((SUMIF(INDEX($V:$V,ROW($V2943)-VALUE(LEFT(W$1,FIND("-",W$1,1)-1))+1):$V2943,"&gt;0",INDEX($V:$V,ROW($V2943)-VALUE(LEFT(W$1,FIND("-",W$1,1)-1))+1):$V2943)/COUNTIF(INDEX($V:$V,ROW($V2943)-VALUE(LEFT(W$1,FIND("-",W$1,1)-1))+1):$V2943,"&gt;0"))/(SUMIF(INDEX($V:$V,ROW($V2943)-VALUE(LEFT(W$1,FIND("-",W$1,1)-1))+1):$V2943,"&lt;0",INDEX($V:$V,ROW($V2943)-VALUE(LEFT(W$1,FIND("-",W$1,1)-1))+1):$V2943)/COUNTIF(INDEX($V:$V,ROW($V2943)-VALUE(LEFT(W$1,FIND("-",W$1,1)-1))+1):$V2943,"&lt;0")))),100-100/(1+ABS((SUMIF(INDEX($V:$V,ROW($V2943)-VALUE(LEFT(W$1,FIND("-",W$1,1)-1))+1):$V2943,"&gt;0",INDEX($V:$V,ROW($V2943)-VALUE(LEFT(W$1,FIND("-",W$1,1)-1))+1):$V2943)/VALUE(LEFT(W$1,FIND("-",W$1,1)-1)))/(SUMIF(INDEX($V:$V,ROW($V2943)-VALUE(LEFT(W$1,FIND("-",W$1,1)-1))+1):$V2943,"&lt;0",INDEX($V:$V,ROW($V2943)-VALUE(LEFT(W$1,FIND("-",W$1,1)-1))+1):$V2943)/VALUE(LEFT(W$1,FIND("-",W$1,1)-1)))))))</f>
        <v>50</v>
      </c>
      <c r="Y2943">
        <f>IF(ROW($E2943)&lt;=VALUE(LEFT(Y$1,FIND("-",Y$1,1)-1)),0,MAX(INDEX(C:C,ROW(C2943)-VALUE(LEFT(Y$1,FIND("-",Y$1,1)-1))+1):C2943))</f>
        <v>0.18</v>
      </c>
      <c r="Z2943">
        <f>IF(ROW($E2943)&lt;=VALUE(LEFT(Z$1,FIND("-",Z$1,1)-1)),0,MIN(INDEX(D:D,ROW(D2943)-VALUE(LEFT(Z$1,FIND("-",Z$1,1)-1))+1):D2943))</f>
        <v>0.15</v>
      </c>
      <c r="AA2943">
        <f t="shared" si="414"/>
        <v>16.666666666666682</v>
      </c>
      <c r="AB2943">
        <f>IF(ROW($AA2943)&lt;=VALUE(LEFT(AA$1,FIND("-",AA$1,1)-1))+VALUE(LEFT(AB$1,FIND("-",AB$1,1)-1)-1),0,AVERAGE(INDEX($AA:$AA,ROW($AA2943)-VALUE(LEFT(AB$1,FIND("-",AB$1,1)-1))+1):$AA2943))</f>
        <v>33.333333333333364</v>
      </c>
      <c r="AC2943">
        <f>IF(ROW($AA2943)&lt;=VALUE(LEFT(AA$1,FIND("-",AA$1,1)-1))+VALUE(LEFT(AB$1,FIND("-",AB$1,1)-1)-1)+VALUE(LEFT(AC$1,FIND("-",AC$1,1)-1)-1),0,AVERAGE(INDEX($AB:$AB,ROW($AB2943)-VALUE(LEFT(AC$1,FIND("-",AC$1,1)-1))+1):$AB2943))</f>
        <v>40.740740740740769</v>
      </c>
      <c r="AE2943">
        <f t="shared" si="420"/>
        <v>200871544</v>
      </c>
      <c r="AG2943" t="str">
        <f t="shared" si="413"/>
        <v/>
      </c>
    </row>
    <row r="2944" spans="1:33" x14ac:dyDescent="0.25">
      <c r="A2944" s="6">
        <v>41269</v>
      </c>
      <c r="B2944">
        <v>0.155</v>
      </c>
      <c r="C2944">
        <v>0.16</v>
      </c>
      <c r="D2944">
        <v>0.155</v>
      </c>
      <c r="E2944">
        <v>0.16</v>
      </c>
      <c r="F2944">
        <v>0.128</v>
      </c>
      <c r="G2944">
        <v>110000</v>
      </c>
      <c r="I2944" t="str">
        <f t="shared" si="415"/>
        <v/>
      </c>
      <c r="J2944" t="str">
        <f t="shared" si="416"/>
        <v/>
      </c>
      <c r="K2944" t="str">
        <f t="shared" si="417"/>
        <v/>
      </c>
      <c r="M2944" s="11" t="str">
        <f t="shared" si="412"/>
        <v/>
      </c>
      <c r="O2944">
        <f>IF(ROW($E2944)&lt;=VALUE(LEFT(O$1,FIND("-",O$1,1)-1)),0,IF(ROW($E2944)=VALUE(LEFT(O$1,FIND("-",O$1,1)-1))+1,AVERAGE(INDEX($E:$E,ROW($E2944)-VALUE(LEFT(O$1,FIND("-",O$1,1)-1))):$E2944),($E2944*(2/(VALUE(LEFT(O$1,FIND("-",O$1,1)-1))+1)))+(O2943*(1-(2/(VALUE(LEFT(O$1,FIND("-",O$1,1)-1))+1))))))</f>
        <v>0.15088815645073586</v>
      </c>
      <c r="Q2944">
        <f>IF(ROW($E2944)&lt;=VALUE(LEFT(Q$1,FIND("-",Q$1,1)-1)),0,IF(ROW($E2944)=VALUE(LEFT(Q$1,FIND("-",Q$1,1)-1))+1,AVERAGE(INDEX($E:$E,ROW($E2944)-VALUE(LEFT(Q$1,FIND("-",Q$1,1)-1))):$E2944),($E2944*(2/(VALUE(LEFT(Q$1,FIND("-",Q$1,1)-1))+1)))+(Q2943*(1-(2/(VALUE(LEFT(Q$1,FIND("-",Q$1,1)-1))+1))))))</f>
        <v>0.15769936065293472</v>
      </c>
      <c r="R2944">
        <f>IF(ROW($E2944)&lt;=VALUE(LEFT(R$1,FIND("-",R$1,1)-1)),0,IF(ROW($E2944)=VALUE(LEFT(R$1,FIND("-",R$1,1)-1))+1,AVERAGE(INDEX($E:$E,ROW($E2944)-VALUE(LEFT(R$1,FIND("-",R$1,1)-1))):$E2944),($E2944*(2/(VALUE(LEFT(R$1,FIND("-",R$1,1)-1))+1)))+(R2943*(1-(2/(VALUE(LEFT(R$1,FIND("-",R$1,1)-1))+1))))))</f>
        <v>0.15640749226929554</v>
      </c>
      <c r="S2944">
        <f t="shared" si="418"/>
        <v>1.2918683836391776E-3</v>
      </c>
      <c r="T2944">
        <f>IF(ROW($E2944)&lt;=MAX(VALUE(LEFT(Q$1,FIND("-",Q$1,1)-1)),VALUE(LEFT(R$1,FIND("-",R$1,1)-1)))+VALUE(LEFT(T$1,FIND("-",T$1,1)-1))-1,0,IF(ROW($E2944)=MAX(VALUE(LEFT(Q$1,FIND("-",Q$1,1)-1)),VALUE(LEFT(R$1,FIND("-",R$1,1)-1)))+VALUE(LEFT(T$1,FIND("-",T$1,1)-1)),AVERAGE(INDEX($S:$S,ROW(S2944)-VALUE(LEFT(T$1,FIND("-",T$1,1)-1))+1):S2944),($S2944*(2/(VALUE(LEFT(T$1,FIND("-",T$1,1)-1))+1)))+(T2943*(1-(2/(VALUE(LEFT(T$1,FIND("-",T$1,1)-1))+1))))))</f>
        <v>6.5292256605313449E-4</v>
      </c>
      <c r="V2944">
        <f t="shared" si="419"/>
        <v>5.0000000000000044E-3</v>
      </c>
      <c r="W2944">
        <f>IF(ROW($E2944)&lt;=VALUE(LEFT(W$1,FIND("-",W$1,1)-1))+1,0,IF(ROW($E2943)=VALUE(LEFT(W$1,FIND("-",W$1,1)-1))+1,100-100/(1+ABS((SUMIF(INDEX($V:$V,ROW($V2944)-VALUE(LEFT(W$1,FIND("-",W$1,1)-1))+1):$V2944,"&gt;0",INDEX($V:$V,ROW($V2944)-VALUE(LEFT(W$1,FIND("-",W$1,1)-1))+1):$V2944)/COUNTIF(INDEX($V:$V,ROW($V2944)-VALUE(LEFT(W$1,FIND("-",W$1,1)-1))+1):$V2944,"&gt;0"))/(SUMIF(INDEX($V:$V,ROW($V2944)-VALUE(LEFT(W$1,FIND("-",W$1,1)-1))+1):$V2944,"&lt;0",INDEX($V:$V,ROW($V2944)-VALUE(LEFT(W$1,FIND("-",W$1,1)-1))+1):$V2944)/COUNTIF(INDEX($V:$V,ROW($V2944)-VALUE(LEFT(W$1,FIND("-",W$1,1)-1))+1):$V2944,"&lt;0")))),100-100/(1+ABS((SUMIF(INDEX($V:$V,ROW($V2944)-VALUE(LEFT(W$1,FIND("-",W$1,1)-1))+1):$V2944,"&gt;0",INDEX($V:$V,ROW($V2944)-VALUE(LEFT(W$1,FIND("-",W$1,1)-1))+1):$V2944)/VALUE(LEFT(W$1,FIND("-",W$1,1)-1)))/(SUMIF(INDEX($V:$V,ROW($V2944)-VALUE(LEFT(W$1,FIND("-",W$1,1)-1))+1):$V2944,"&lt;0",INDEX($V:$V,ROW($V2944)-VALUE(LEFT(W$1,FIND("-",W$1,1)-1))+1):$V2944)/VALUE(LEFT(W$1,FIND("-",W$1,1)-1)))))))</f>
        <v>53.846153846153854</v>
      </c>
      <c r="Y2944">
        <f>IF(ROW($E2944)&lt;=VALUE(LEFT(Y$1,FIND("-",Y$1,1)-1)),0,MAX(INDEX(C:C,ROW(C2944)-VALUE(LEFT(Y$1,FIND("-",Y$1,1)-1))+1):C2944))</f>
        <v>0.18</v>
      </c>
      <c r="Z2944">
        <f>IF(ROW($E2944)&lt;=VALUE(LEFT(Z$1,FIND("-",Z$1,1)-1)),0,MIN(INDEX(D:D,ROW(D2944)-VALUE(LEFT(Z$1,FIND("-",Z$1,1)-1))+1):D2944))</f>
        <v>0.15</v>
      </c>
      <c r="AA2944">
        <f t="shared" si="414"/>
        <v>33.333333333333364</v>
      </c>
      <c r="AB2944">
        <f>IF(ROW($AA2944)&lt;=VALUE(LEFT(AA$1,FIND("-",AA$1,1)-1))+VALUE(LEFT(AB$1,FIND("-",AB$1,1)-1)-1),0,AVERAGE(INDEX($AA:$AA,ROW($AA2944)-VALUE(LEFT(AB$1,FIND("-",AB$1,1)-1))+1):$AA2944))</f>
        <v>27.7777777777778</v>
      </c>
      <c r="AC2944">
        <f>IF(ROW($AA2944)&lt;=VALUE(LEFT(AA$1,FIND("-",AA$1,1)-1))+VALUE(LEFT(AB$1,FIND("-",AB$1,1)-1)-1)+VALUE(LEFT(AC$1,FIND("-",AC$1,1)-1)-1),0,AVERAGE(INDEX($AB:$AB,ROW($AB2944)-VALUE(LEFT(AC$1,FIND("-",AC$1,1)-1))+1):$AB2944))</f>
        <v>33.333333333333364</v>
      </c>
      <c r="AE2944">
        <f t="shared" si="420"/>
        <v>200981544</v>
      </c>
      <c r="AG2944" t="str">
        <f t="shared" si="413"/>
        <v/>
      </c>
    </row>
    <row r="2945" spans="1:33" x14ac:dyDescent="0.25">
      <c r="A2945" s="6">
        <v>41270</v>
      </c>
      <c r="B2945">
        <v>0.16</v>
      </c>
      <c r="C2945">
        <v>0.16500000000000001</v>
      </c>
      <c r="D2945">
        <v>0.16</v>
      </c>
      <c r="E2945">
        <v>0.16</v>
      </c>
      <c r="F2945">
        <v>0.128</v>
      </c>
      <c r="G2945">
        <v>1389800</v>
      </c>
      <c r="I2945" t="str">
        <f t="shared" si="415"/>
        <v/>
      </c>
      <c r="J2945" t="str">
        <f t="shared" si="416"/>
        <v/>
      </c>
      <c r="K2945" t="str">
        <f t="shared" si="417"/>
        <v/>
      </c>
      <c r="M2945" s="11" t="str">
        <f t="shared" si="412"/>
        <v/>
      </c>
      <c r="O2945">
        <f>IF(ROW($E2945)&lt;=VALUE(LEFT(O$1,FIND("-",O$1,1)-1)),0,IF(ROW($E2945)=VALUE(LEFT(O$1,FIND("-",O$1,1)-1))+1,AVERAGE(INDEX($E:$E,ROW($E2945)-VALUE(LEFT(O$1,FIND("-",O$1,1)-1))):$E2945),($E2945*(2/(VALUE(LEFT(O$1,FIND("-",O$1,1)-1))+1)))+(O2944*(1-(2/(VALUE(LEFT(O$1,FIND("-",O$1,1)-1))+1))))))</f>
        <v>0.15097882156067879</v>
      </c>
      <c r="Q2945">
        <f>IF(ROW($E2945)&lt;=VALUE(LEFT(Q$1,FIND("-",Q$1,1)-1)),0,IF(ROW($E2945)=VALUE(LEFT(Q$1,FIND("-",Q$1,1)-1))+1,AVERAGE(INDEX($E:$E,ROW($E2945)-VALUE(LEFT(Q$1,FIND("-",Q$1,1)-1))):$E2945),($E2945*(2/(VALUE(LEFT(Q$1,FIND("-",Q$1,1)-1))+1)))+(Q2944*(1-(2/(VALUE(LEFT(Q$1,FIND("-",Q$1,1)-1))+1))))))</f>
        <v>0.15805330516786784</v>
      </c>
      <c r="R2945">
        <f>IF(ROW($E2945)&lt;=VALUE(LEFT(R$1,FIND("-",R$1,1)-1)),0,IF(ROW($E2945)=VALUE(LEFT(R$1,FIND("-",R$1,1)-1))+1,AVERAGE(INDEX($E:$E,ROW($E2945)-VALUE(LEFT(R$1,FIND("-",R$1,1)-1))):$E2945),($E2945*(2/(VALUE(LEFT(R$1,FIND("-",R$1,1)-1))+1)))+(R2944*(1-(2/(VALUE(LEFT(R$1,FIND("-",R$1,1)-1))+1))))))</f>
        <v>0.15667360395305144</v>
      </c>
      <c r="S2945">
        <f t="shared" si="418"/>
        <v>1.3797012148163978E-3</v>
      </c>
      <c r="T2945">
        <f>IF(ROW($E2945)&lt;=MAX(VALUE(LEFT(Q$1,FIND("-",Q$1,1)-1)),VALUE(LEFT(R$1,FIND("-",R$1,1)-1)))+VALUE(LEFT(T$1,FIND("-",T$1,1)-1))-1,0,IF(ROW($E2945)=MAX(VALUE(LEFT(Q$1,FIND("-",Q$1,1)-1)),VALUE(LEFT(R$1,FIND("-",R$1,1)-1)))+VALUE(LEFT(T$1,FIND("-",T$1,1)-1)),AVERAGE(INDEX($S:$S,ROW(S2945)-VALUE(LEFT(T$1,FIND("-",T$1,1)-1))+1):S2945),($S2945*(2/(VALUE(LEFT(T$1,FIND("-",T$1,1)-1))+1)))+(T2944*(1-(2/(VALUE(LEFT(T$1,FIND("-",T$1,1)-1))+1))))))</f>
        <v>7.9827829580578712E-4</v>
      </c>
      <c r="V2945">
        <f t="shared" si="419"/>
        <v>0</v>
      </c>
      <c r="W2945">
        <f>IF(ROW($E2945)&lt;=VALUE(LEFT(W$1,FIND("-",W$1,1)-1))+1,0,IF(ROW($E2944)=VALUE(LEFT(W$1,FIND("-",W$1,1)-1))+1,100-100/(1+ABS((SUMIF(INDEX($V:$V,ROW($V2945)-VALUE(LEFT(W$1,FIND("-",W$1,1)-1))+1):$V2945,"&gt;0",INDEX($V:$V,ROW($V2945)-VALUE(LEFT(W$1,FIND("-",W$1,1)-1))+1):$V2945)/COUNTIF(INDEX($V:$V,ROW($V2945)-VALUE(LEFT(W$1,FIND("-",W$1,1)-1))+1):$V2945,"&gt;0"))/(SUMIF(INDEX($V:$V,ROW($V2945)-VALUE(LEFT(W$1,FIND("-",W$1,1)-1))+1):$V2945,"&lt;0",INDEX($V:$V,ROW($V2945)-VALUE(LEFT(W$1,FIND("-",W$1,1)-1))+1):$V2945)/COUNTIF(INDEX($V:$V,ROW($V2945)-VALUE(LEFT(W$1,FIND("-",W$1,1)-1))+1):$V2945,"&lt;0")))),100-100/(1+ABS((SUMIF(INDEX($V:$V,ROW($V2945)-VALUE(LEFT(W$1,FIND("-",W$1,1)-1))+1):$V2945,"&gt;0",INDEX($V:$V,ROW($V2945)-VALUE(LEFT(W$1,FIND("-",W$1,1)-1))+1):$V2945)/VALUE(LEFT(W$1,FIND("-",W$1,1)-1)))/(SUMIF(INDEX($V:$V,ROW($V2945)-VALUE(LEFT(W$1,FIND("-",W$1,1)-1))+1):$V2945,"&lt;0",INDEX($V:$V,ROW($V2945)-VALUE(LEFT(W$1,FIND("-",W$1,1)-1))+1):$V2945)/VALUE(LEFT(W$1,FIND("-",W$1,1)-1)))))))</f>
        <v>53.846153846153854</v>
      </c>
      <c r="Y2945">
        <f>IF(ROW($E2945)&lt;=VALUE(LEFT(Y$1,FIND("-",Y$1,1)-1)),0,MAX(INDEX(C:C,ROW(C2945)-VALUE(LEFT(Y$1,FIND("-",Y$1,1)-1))+1):C2945))</f>
        <v>0.18</v>
      </c>
      <c r="Z2945">
        <f>IF(ROW($E2945)&lt;=VALUE(LEFT(Z$1,FIND("-",Z$1,1)-1)),0,MIN(INDEX(D:D,ROW(D2945)-VALUE(LEFT(Z$1,FIND("-",Z$1,1)-1))+1):D2945))</f>
        <v>0.15</v>
      </c>
      <c r="AA2945">
        <f t="shared" si="414"/>
        <v>33.333333333333364</v>
      </c>
      <c r="AB2945">
        <f>IF(ROW($AA2945)&lt;=VALUE(LEFT(AA$1,FIND("-",AA$1,1)-1))+VALUE(LEFT(AB$1,FIND("-",AB$1,1)-1)-1),0,AVERAGE(INDEX($AA:$AA,ROW($AA2945)-VALUE(LEFT(AB$1,FIND("-",AB$1,1)-1))+1):$AA2945))</f>
        <v>27.7777777777778</v>
      </c>
      <c r="AC2945">
        <f>IF(ROW($AA2945)&lt;=VALUE(LEFT(AA$1,FIND("-",AA$1,1)-1))+VALUE(LEFT(AB$1,FIND("-",AB$1,1)-1)-1)+VALUE(LEFT(AC$1,FIND("-",AC$1,1)-1)-1),0,AVERAGE(INDEX($AB:$AB,ROW($AB2945)-VALUE(LEFT(AC$1,FIND("-",AC$1,1)-1))+1):$AB2945))</f>
        <v>29.629629629629658</v>
      </c>
      <c r="AE2945">
        <f t="shared" si="420"/>
        <v>200981544</v>
      </c>
      <c r="AG2945" t="str">
        <f t="shared" si="413"/>
        <v/>
      </c>
    </row>
    <row r="2946" spans="1:33" x14ac:dyDescent="0.25">
      <c r="A2946" s="6">
        <v>41271</v>
      </c>
      <c r="B2946">
        <v>0.16</v>
      </c>
      <c r="C2946">
        <v>0.16</v>
      </c>
      <c r="D2946">
        <v>0.16</v>
      </c>
      <c r="E2946">
        <v>0.16</v>
      </c>
      <c r="F2946">
        <v>0.128</v>
      </c>
      <c r="G2946">
        <v>205000</v>
      </c>
      <c r="I2946" t="str">
        <f t="shared" si="415"/>
        <v/>
      </c>
      <c r="J2946" t="str">
        <f t="shared" si="416"/>
        <v/>
      </c>
      <c r="K2946" t="str">
        <f t="shared" si="417"/>
        <v/>
      </c>
      <c r="M2946" s="11" t="str">
        <f t="shared" si="412"/>
        <v/>
      </c>
      <c r="O2946">
        <f>IF(ROW($E2946)&lt;=VALUE(LEFT(O$1,FIND("-",O$1,1)-1)),0,IF(ROW($E2946)=VALUE(LEFT(O$1,FIND("-",O$1,1)-1))+1,AVERAGE(INDEX($E:$E,ROW($E2946)-VALUE(LEFT(O$1,FIND("-",O$1,1)-1))):$E2946),($E2946*(2/(VALUE(LEFT(O$1,FIND("-",O$1,1)-1))+1)))+(O2945*(1-(2/(VALUE(LEFT(O$1,FIND("-",O$1,1)-1))+1))))))</f>
        <v>0.15106858453022429</v>
      </c>
      <c r="Q2946">
        <f>IF(ROW($E2946)&lt;=VALUE(LEFT(Q$1,FIND("-",Q$1,1)-1)),0,IF(ROW($E2946)=VALUE(LEFT(Q$1,FIND("-",Q$1,1)-1))+1,AVERAGE(INDEX($E:$E,ROW($E2946)-VALUE(LEFT(Q$1,FIND("-",Q$1,1)-1))):$E2946),($E2946*(2/(VALUE(LEFT(Q$1,FIND("-",Q$1,1)-1))+1)))+(Q2945*(1-(2/(VALUE(LEFT(Q$1,FIND("-",Q$1,1)-1))+1))))))</f>
        <v>0.15835279668050356</v>
      </c>
      <c r="R2946">
        <f>IF(ROW($E2946)&lt;=VALUE(LEFT(R$1,FIND("-",R$1,1)-1)),0,IF(ROW($E2946)=VALUE(LEFT(R$1,FIND("-",R$1,1)-1))+1,AVERAGE(INDEX($E:$E,ROW($E2946)-VALUE(LEFT(R$1,FIND("-",R$1,1)-1))):$E2946),($E2946*(2/(VALUE(LEFT(R$1,FIND("-",R$1,1)-1))+1)))+(R2945*(1-(2/(VALUE(LEFT(R$1,FIND("-",R$1,1)-1))+1))))))</f>
        <v>0.15692000366023282</v>
      </c>
      <c r="S2946">
        <f t="shared" si="418"/>
        <v>1.4327930202707451E-3</v>
      </c>
      <c r="T2946">
        <f>IF(ROW($E2946)&lt;=MAX(VALUE(LEFT(Q$1,FIND("-",Q$1,1)-1)),VALUE(LEFT(R$1,FIND("-",R$1,1)-1)))+VALUE(LEFT(T$1,FIND("-",T$1,1)-1))-1,0,IF(ROW($E2946)=MAX(VALUE(LEFT(Q$1,FIND("-",Q$1,1)-1)),VALUE(LEFT(R$1,FIND("-",R$1,1)-1)))+VALUE(LEFT(T$1,FIND("-",T$1,1)-1)),AVERAGE(INDEX($S:$S,ROW(S2946)-VALUE(LEFT(T$1,FIND("-",T$1,1)-1))+1):S2946),($S2946*(2/(VALUE(LEFT(T$1,FIND("-",T$1,1)-1))+1)))+(T2945*(1-(2/(VALUE(LEFT(T$1,FIND("-",T$1,1)-1))+1))))))</f>
        <v>9.251812406987788E-4</v>
      </c>
      <c r="V2946">
        <f t="shared" si="419"/>
        <v>0</v>
      </c>
      <c r="W2946">
        <f>IF(ROW($E2946)&lt;=VALUE(LEFT(W$1,FIND("-",W$1,1)-1))+1,0,IF(ROW($E2945)=VALUE(LEFT(W$1,FIND("-",W$1,1)-1))+1,100-100/(1+ABS((SUMIF(INDEX($V:$V,ROW($V2946)-VALUE(LEFT(W$1,FIND("-",W$1,1)-1))+1):$V2946,"&gt;0",INDEX($V:$V,ROW($V2946)-VALUE(LEFT(W$1,FIND("-",W$1,1)-1))+1):$V2946)/COUNTIF(INDEX($V:$V,ROW($V2946)-VALUE(LEFT(W$1,FIND("-",W$1,1)-1))+1):$V2946,"&gt;0"))/(SUMIF(INDEX($V:$V,ROW($V2946)-VALUE(LEFT(W$1,FIND("-",W$1,1)-1))+1):$V2946,"&lt;0",INDEX($V:$V,ROW($V2946)-VALUE(LEFT(W$1,FIND("-",W$1,1)-1))+1):$V2946)/COUNTIF(INDEX($V:$V,ROW($V2946)-VALUE(LEFT(W$1,FIND("-",W$1,1)-1))+1):$V2946,"&lt;0")))),100-100/(1+ABS((SUMIF(INDEX($V:$V,ROW($V2946)-VALUE(LEFT(W$1,FIND("-",W$1,1)-1))+1):$V2946,"&gt;0",INDEX($V:$V,ROW($V2946)-VALUE(LEFT(W$1,FIND("-",W$1,1)-1))+1):$V2946)/VALUE(LEFT(W$1,FIND("-",W$1,1)-1)))/(SUMIF(INDEX($V:$V,ROW($V2946)-VALUE(LEFT(W$1,FIND("-",W$1,1)-1))+1):$V2946,"&lt;0",INDEX($V:$V,ROW($V2946)-VALUE(LEFT(W$1,FIND("-",W$1,1)-1))+1):$V2946)/VALUE(LEFT(W$1,FIND("-",W$1,1)-1)))))))</f>
        <v>53.846153846153854</v>
      </c>
      <c r="Y2946">
        <f>IF(ROW($E2946)&lt;=VALUE(LEFT(Y$1,FIND("-",Y$1,1)-1)),0,MAX(INDEX(C:C,ROW(C2946)-VALUE(LEFT(Y$1,FIND("-",Y$1,1)-1))+1):C2946))</f>
        <v>0.18</v>
      </c>
      <c r="Z2946">
        <f>IF(ROW($E2946)&lt;=VALUE(LEFT(Z$1,FIND("-",Z$1,1)-1)),0,MIN(INDEX(D:D,ROW(D2946)-VALUE(LEFT(Z$1,FIND("-",Z$1,1)-1))+1):D2946))</f>
        <v>0.15</v>
      </c>
      <c r="AA2946">
        <f t="shared" si="414"/>
        <v>33.333333333333364</v>
      </c>
      <c r="AB2946">
        <f>IF(ROW($AA2946)&lt;=VALUE(LEFT(AA$1,FIND("-",AA$1,1)-1))+VALUE(LEFT(AB$1,FIND("-",AB$1,1)-1)-1),0,AVERAGE(INDEX($AA:$AA,ROW($AA2946)-VALUE(LEFT(AB$1,FIND("-",AB$1,1)-1))+1):$AA2946))</f>
        <v>33.333333333333364</v>
      </c>
      <c r="AC2946">
        <f>IF(ROW($AA2946)&lt;=VALUE(LEFT(AA$1,FIND("-",AA$1,1)-1))+VALUE(LEFT(AB$1,FIND("-",AB$1,1)-1)-1)+VALUE(LEFT(AC$1,FIND("-",AC$1,1)-1)-1),0,AVERAGE(INDEX($AB:$AB,ROW($AB2946)-VALUE(LEFT(AC$1,FIND("-",AC$1,1)-1))+1):$AB2946))</f>
        <v>29.629629629629658</v>
      </c>
      <c r="AE2946">
        <f t="shared" si="420"/>
        <v>200981544</v>
      </c>
      <c r="AG2946" t="str">
        <f t="shared" si="413"/>
        <v/>
      </c>
    </row>
    <row r="2947" spans="1:33" x14ac:dyDescent="0.25">
      <c r="A2947" s="6">
        <v>41274</v>
      </c>
      <c r="B2947">
        <v>0.155</v>
      </c>
      <c r="C2947">
        <v>0.16</v>
      </c>
      <c r="D2947">
        <v>0.155</v>
      </c>
      <c r="E2947">
        <v>0.155</v>
      </c>
      <c r="F2947">
        <v>0.124</v>
      </c>
      <c r="G2947">
        <v>266400</v>
      </c>
      <c r="I2947" t="str">
        <f t="shared" si="415"/>
        <v/>
      </c>
      <c r="J2947" t="str">
        <f t="shared" si="416"/>
        <v/>
      </c>
      <c r="K2947" t="str">
        <f t="shared" si="417"/>
        <v/>
      </c>
      <c r="M2947" s="11" t="str">
        <f t="shared" ref="M2947:M3010" si="421">IF(K2947="Buy","Buy",IF(K2947="Sell","Sell",""))</f>
        <v/>
      </c>
      <c r="O2947">
        <f>IF(ROW($E2947)&lt;=VALUE(LEFT(O$1,FIND("-",O$1,1)-1)),0,IF(ROW($E2947)=VALUE(LEFT(O$1,FIND("-",O$1,1)-1))+1,AVERAGE(INDEX($E:$E,ROW($E2947)-VALUE(LEFT(O$1,FIND("-",O$1,1)-1))):$E2947),($E2947*(2/(VALUE(LEFT(O$1,FIND("-",O$1,1)-1))+1)))+(O2946*(1-(2/(VALUE(LEFT(O$1,FIND("-",O$1,1)-1))+1))))))</f>
        <v>0.15110770309211261</v>
      </c>
      <c r="Q2947">
        <f>IF(ROW($E2947)&lt;=VALUE(LEFT(Q$1,FIND("-",Q$1,1)-1)),0,IF(ROW($E2947)=VALUE(LEFT(Q$1,FIND("-",Q$1,1)-1))+1,AVERAGE(INDEX($E:$E,ROW($E2947)-VALUE(LEFT(Q$1,FIND("-",Q$1,1)-1))):$E2947),($E2947*(2/(VALUE(LEFT(Q$1,FIND("-",Q$1,1)-1))+1)))+(Q2946*(1-(2/(VALUE(LEFT(Q$1,FIND("-",Q$1,1)-1))+1))))))</f>
        <v>0.15783698180657993</v>
      </c>
      <c r="R2947">
        <f>IF(ROW($E2947)&lt;=VALUE(LEFT(R$1,FIND("-",R$1,1)-1)),0,IF(ROW($E2947)=VALUE(LEFT(R$1,FIND("-",R$1,1)-1))+1,AVERAGE(INDEX($E:$E,ROW($E2947)-VALUE(LEFT(R$1,FIND("-",R$1,1)-1))):$E2947),($E2947*(2/(VALUE(LEFT(R$1,FIND("-",R$1,1)-1))+1)))+(R2946*(1-(2/(VALUE(LEFT(R$1,FIND("-",R$1,1)-1))+1))))))</f>
        <v>0.15677778116688224</v>
      </c>
      <c r="S2947">
        <f t="shared" si="418"/>
        <v>1.0592006396976938E-3</v>
      </c>
      <c r="T2947">
        <f>IF(ROW($E2947)&lt;=MAX(VALUE(LEFT(Q$1,FIND("-",Q$1,1)-1)),VALUE(LEFT(R$1,FIND("-",R$1,1)-1)))+VALUE(LEFT(T$1,FIND("-",T$1,1)-1))-1,0,IF(ROW($E2947)=MAX(VALUE(LEFT(Q$1,FIND("-",Q$1,1)-1)),VALUE(LEFT(R$1,FIND("-",R$1,1)-1)))+VALUE(LEFT(T$1,FIND("-",T$1,1)-1)),AVERAGE(INDEX($S:$S,ROW(S2947)-VALUE(LEFT(T$1,FIND("-",T$1,1)-1))+1):S2947),($S2947*(2/(VALUE(LEFT(T$1,FIND("-",T$1,1)-1))+1)))+(T2946*(1-(2/(VALUE(LEFT(T$1,FIND("-",T$1,1)-1))+1))))))</f>
        <v>9.5198512049856189E-4</v>
      </c>
      <c r="V2947">
        <f t="shared" si="419"/>
        <v>-5.0000000000000044E-3</v>
      </c>
      <c r="W2947">
        <f>IF(ROW($E2947)&lt;=VALUE(LEFT(W$1,FIND("-",W$1,1)-1))+1,0,IF(ROW($E2946)=VALUE(LEFT(W$1,FIND("-",W$1,1)-1))+1,100-100/(1+ABS((SUMIF(INDEX($V:$V,ROW($V2947)-VALUE(LEFT(W$1,FIND("-",W$1,1)-1))+1):$V2947,"&gt;0",INDEX($V:$V,ROW($V2947)-VALUE(LEFT(W$1,FIND("-",W$1,1)-1))+1):$V2947)/COUNTIF(INDEX($V:$V,ROW($V2947)-VALUE(LEFT(W$1,FIND("-",W$1,1)-1))+1):$V2947,"&gt;0"))/(SUMIF(INDEX($V:$V,ROW($V2947)-VALUE(LEFT(W$1,FIND("-",W$1,1)-1))+1):$V2947,"&lt;0",INDEX($V:$V,ROW($V2947)-VALUE(LEFT(W$1,FIND("-",W$1,1)-1))+1):$V2947)/COUNTIF(INDEX($V:$V,ROW($V2947)-VALUE(LEFT(W$1,FIND("-",W$1,1)-1))+1):$V2947,"&lt;0")))),100-100/(1+ABS((SUMIF(INDEX($V:$V,ROW($V2947)-VALUE(LEFT(W$1,FIND("-",W$1,1)-1))+1):$V2947,"&gt;0",INDEX($V:$V,ROW($V2947)-VALUE(LEFT(W$1,FIND("-",W$1,1)-1))+1):$V2947)/VALUE(LEFT(W$1,FIND("-",W$1,1)-1)))/(SUMIF(INDEX($V:$V,ROW($V2947)-VALUE(LEFT(W$1,FIND("-",W$1,1)-1))+1):$V2947,"&lt;0",INDEX($V:$V,ROW($V2947)-VALUE(LEFT(W$1,FIND("-",W$1,1)-1))+1):$V2947)/VALUE(LEFT(W$1,FIND("-",W$1,1)-1)))))))</f>
        <v>50</v>
      </c>
      <c r="Y2947">
        <f>IF(ROW($E2947)&lt;=VALUE(LEFT(Y$1,FIND("-",Y$1,1)-1)),0,MAX(INDEX(C:C,ROW(C2947)-VALUE(LEFT(Y$1,FIND("-",Y$1,1)-1))+1):C2947))</f>
        <v>0.18</v>
      </c>
      <c r="Z2947">
        <f>IF(ROW($E2947)&lt;=VALUE(LEFT(Z$1,FIND("-",Z$1,1)-1)),0,MIN(INDEX(D:D,ROW(D2947)-VALUE(LEFT(Z$1,FIND("-",Z$1,1)-1))+1):D2947))</f>
        <v>0.15</v>
      </c>
      <c r="AA2947">
        <f t="shared" si="414"/>
        <v>16.666666666666682</v>
      </c>
      <c r="AB2947">
        <f>IF(ROW($AA2947)&lt;=VALUE(LEFT(AA$1,FIND("-",AA$1,1)-1))+VALUE(LEFT(AB$1,FIND("-",AB$1,1)-1)-1),0,AVERAGE(INDEX($AA:$AA,ROW($AA2947)-VALUE(LEFT(AB$1,FIND("-",AB$1,1)-1))+1):$AA2947))</f>
        <v>27.777777777777803</v>
      </c>
      <c r="AC2947">
        <f>IF(ROW($AA2947)&lt;=VALUE(LEFT(AA$1,FIND("-",AA$1,1)-1))+VALUE(LEFT(AB$1,FIND("-",AB$1,1)-1)-1)+VALUE(LEFT(AC$1,FIND("-",AC$1,1)-1)-1),0,AVERAGE(INDEX($AB:$AB,ROW($AB2947)-VALUE(LEFT(AC$1,FIND("-",AC$1,1)-1))+1):$AB2947))</f>
        <v>29.629629629629658</v>
      </c>
      <c r="AE2947">
        <f t="shared" si="420"/>
        <v>200715144</v>
      </c>
      <c r="AG2947" t="str">
        <f t="shared" ref="AG2947:AG3010" si="422">IF(K2947="Buy","Buy",IF(K2947="Sell","Sell",""))</f>
        <v/>
      </c>
    </row>
    <row r="2948" spans="1:33" x14ac:dyDescent="0.25">
      <c r="A2948" s="6">
        <v>41276</v>
      </c>
      <c r="B2948">
        <v>0.155</v>
      </c>
      <c r="C2948">
        <v>0.16</v>
      </c>
      <c r="D2948">
        <v>0.155</v>
      </c>
      <c r="E2948">
        <v>0.155</v>
      </c>
      <c r="F2948">
        <v>0.124</v>
      </c>
      <c r="G2948">
        <v>42000</v>
      </c>
      <c r="I2948" t="str">
        <f t="shared" si="415"/>
        <v>Bearish</v>
      </c>
      <c r="J2948" t="str">
        <f t="shared" si="416"/>
        <v/>
      </c>
      <c r="K2948" t="str">
        <f t="shared" si="417"/>
        <v/>
      </c>
      <c r="M2948" s="11" t="str">
        <f t="shared" si="421"/>
        <v/>
      </c>
      <c r="O2948">
        <f>IF(ROW($E2948)&lt;=VALUE(LEFT(O$1,FIND("-",O$1,1)-1)),0,IF(ROW($E2948)=VALUE(LEFT(O$1,FIND("-",O$1,1)-1))+1,AVERAGE(INDEX($E:$E,ROW($E2948)-VALUE(LEFT(O$1,FIND("-",O$1,1)-1))):$E2948),($E2948*(2/(VALUE(LEFT(O$1,FIND("-",O$1,1)-1))+1)))+(O2947*(1-(2/(VALUE(LEFT(O$1,FIND("-",O$1,1)-1))+1))))))</f>
        <v>0.15114643241457915</v>
      </c>
      <c r="Q2948">
        <f>IF(ROW($E2948)&lt;=VALUE(LEFT(Q$1,FIND("-",Q$1,1)-1)),0,IF(ROW($E2948)=VALUE(LEFT(Q$1,FIND("-",Q$1,1)-1))+1,AVERAGE(INDEX($E:$E,ROW($E2948)-VALUE(LEFT(Q$1,FIND("-",Q$1,1)-1))):$E2948),($E2948*(2/(VALUE(LEFT(Q$1,FIND("-",Q$1,1)-1))+1)))+(Q2947*(1-(2/(VALUE(LEFT(Q$1,FIND("-",Q$1,1)-1))+1))))))</f>
        <v>0.15740052306710609</v>
      </c>
      <c r="R2948">
        <f>IF(ROW($E2948)&lt;=VALUE(LEFT(R$1,FIND("-",R$1,1)-1)),0,IF(ROW($E2948)=VALUE(LEFT(R$1,FIND("-",R$1,1)-1))+1,AVERAGE(INDEX($E:$E,ROW($E2948)-VALUE(LEFT(R$1,FIND("-",R$1,1)-1))):$E2948),($E2948*(2/(VALUE(LEFT(R$1,FIND("-",R$1,1)-1))+1)))+(R2947*(1-(2/(VALUE(LEFT(R$1,FIND("-",R$1,1)-1))+1))))))</f>
        <v>0.15664609367303911</v>
      </c>
      <c r="S2948">
        <f t="shared" si="418"/>
        <v>7.544293940669744E-4</v>
      </c>
      <c r="T2948">
        <f>IF(ROW($E2948)&lt;=MAX(VALUE(LEFT(Q$1,FIND("-",Q$1,1)-1)),VALUE(LEFT(R$1,FIND("-",R$1,1)-1)))+VALUE(LEFT(T$1,FIND("-",T$1,1)-1))-1,0,IF(ROW($E2948)=MAX(VALUE(LEFT(Q$1,FIND("-",Q$1,1)-1)),VALUE(LEFT(R$1,FIND("-",R$1,1)-1)))+VALUE(LEFT(T$1,FIND("-",T$1,1)-1)),AVERAGE(INDEX($S:$S,ROW(S2948)-VALUE(LEFT(T$1,FIND("-",T$1,1)-1))+1):S2948),($S2948*(2/(VALUE(LEFT(T$1,FIND("-",T$1,1)-1))+1)))+(T2947*(1-(2/(VALUE(LEFT(T$1,FIND("-",T$1,1)-1))+1))))))</f>
        <v>9.1247397521224442E-4</v>
      </c>
      <c r="V2948">
        <f t="shared" si="419"/>
        <v>0</v>
      </c>
      <c r="W2948">
        <f>IF(ROW($E2948)&lt;=VALUE(LEFT(W$1,FIND("-",W$1,1)-1))+1,0,IF(ROW($E2947)=VALUE(LEFT(W$1,FIND("-",W$1,1)-1))+1,100-100/(1+ABS((SUMIF(INDEX($V:$V,ROW($V2948)-VALUE(LEFT(W$1,FIND("-",W$1,1)-1))+1):$V2948,"&gt;0",INDEX($V:$V,ROW($V2948)-VALUE(LEFT(W$1,FIND("-",W$1,1)-1))+1):$V2948)/COUNTIF(INDEX($V:$V,ROW($V2948)-VALUE(LEFT(W$1,FIND("-",W$1,1)-1))+1):$V2948,"&gt;0"))/(SUMIF(INDEX($V:$V,ROW($V2948)-VALUE(LEFT(W$1,FIND("-",W$1,1)-1))+1):$V2948,"&lt;0",INDEX($V:$V,ROW($V2948)-VALUE(LEFT(W$1,FIND("-",W$1,1)-1))+1):$V2948)/COUNTIF(INDEX($V:$V,ROW($V2948)-VALUE(LEFT(W$1,FIND("-",W$1,1)-1))+1):$V2948,"&lt;0")))),100-100/(1+ABS((SUMIF(INDEX($V:$V,ROW($V2948)-VALUE(LEFT(W$1,FIND("-",W$1,1)-1))+1):$V2948,"&gt;0",INDEX($V:$V,ROW($V2948)-VALUE(LEFT(W$1,FIND("-",W$1,1)-1))+1):$V2948)/VALUE(LEFT(W$1,FIND("-",W$1,1)-1)))/(SUMIF(INDEX($V:$V,ROW($V2948)-VALUE(LEFT(W$1,FIND("-",W$1,1)-1))+1):$V2948,"&lt;0",INDEX($V:$V,ROW($V2948)-VALUE(LEFT(W$1,FIND("-",W$1,1)-1))+1):$V2948)/VALUE(LEFT(W$1,FIND("-",W$1,1)-1)))))))</f>
        <v>53.846153846153854</v>
      </c>
      <c r="Y2948">
        <f>IF(ROW($E2948)&lt;=VALUE(LEFT(Y$1,FIND("-",Y$1,1)-1)),0,MAX(INDEX(C:C,ROW(C2948)-VALUE(LEFT(Y$1,FIND("-",Y$1,1)-1))+1):C2948))</f>
        <v>0.18</v>
      </c>
      <c r="Z2948">
        <f>IF(ROW($E2948)&lt;=VALUE(LEFT(Z$1,FIND("-",Z$1,1)-1)),0,MIN(INDEX(D:D,ROW(D2948)-VALUE(LEFT(Z$1,FIND("-",Z$1,1)-1))+1):D2948))</f>
        <v>0.15</v>
      </c>
      <c r="AA2948">
        <f t="shared" si="414"/>
        <v>16.666666666666682</v>
      </c>
      <c r="AB2948">
        <f>IF(ROW($AA2948)&lt;=VALUE(LEFT(AA$1,FIND("-",AA$1,1)-1))+VALUE(LEFT(AB$1,FIND("-",AB$1,1)-1)-1),0,AVERAGE(INDEX($AA:$AA,ROW($AA2948)-VALUE(LEFT(AB$1,FIND("-",AB$1,1)-1))+1):$AA2948))</f>
        <v>22.222222222222243</v>
      </c>
      <c r="AC2948">
        <f>IF(ROW($AA2948)&lt;=VALUE(LEFT(AA$1,FIND("-",AA$1,1)-1))+VALUE(LEFT(AB$1,FIND("-",AB$1,1)-1)-1)+VALUE(LEFT(AC$1,FIND("-",AC$1,1)-1)-1),0,AVERAGE(INDEX($AB:$AB,ROW($AB2948)-VALUE(LEFT(AC$1,FIND("-",AC$1,1)-1))+1):$AB2948))</f>
        <v>27.777777777777803</v>
      </c>
      <c r="AE2948">
        <f t="shared" si="420"/>
        <v>200715144</v>
      </c>
      <c r="AG2948" t="str">
        <f t="shared" si="422"/>
        <v/>
      </c>
    </row>
    <row r="2949" spans="1:33" x14ac:dyDescent="0.25">
      <c r="A2949" s="6">
        <v>41277</v>
      </c>
      <c r="B2949">
        <v>0.155</v>
      </c>
      <c r="C2949">
        <v>0.155</v>
      </c>
      <c r="D2949">
        <v>0.155</v>
      </c>
      <c r="E2949">
        <v>0.155</v>
      </c>
      <c r="F2949">
        <v>0.124</v>
      </c>
      <c r="G2949">
        <v>535700</v>
      </c>
      <c r="I2949" t="str">
        <f t="shared" si="415"/>
        <v/>
      </c>
      <c r="J2949" t="str">
        <f t="shared" si="416"/>
        <v/>
      </c>
      <c r="K2949" t="str">
        <f t="shared" si="417"/>
        <v/>
      </c>
      <c r="M2949" s="11" t="str">
        <f t="shared" si="421"/>
        <v/>
      </c>
      <c r="O2949">
        <f>IF(ROW($E2949)&lt;=VALUE(LEFT(O$1,FIND("-",O$1,1)-1)),0,IF(ROW($E2949)=VALUE(LEFT(O$1,FIND("-",O$1,1)-1))+1,AVERAGE(INDEX($E:$E,ROW($E2949)-VALUE(LEFT(O$1,FIND("-",O$1,1)-1))):$E2949),($E2949*(2/(VALUE(LEFT(O$1,FIND("-",O$1,1)-1))+1)))+(O2948*(1-(2/(VALUE(LEFT(O$1,FIND("-",O$1,1)-1))+1))))))</f>
        <v>0.15118477637065297</v>
      </c>
      <c r="Q2949">
        <f>IF(ROW($E2949)&lt;=VALUE(LEFT(Q$1,FIND("-",Q$1,1)-1)),0,IF(ROW($E2949)=VALUE(LEFT(Q$1,FIND("-",Q$1,1)-1))+1,AVERAGE(INDEX($E:$E,ROW($E2949)-VALUE(LEFT(Q$1,FIND("-",Q$1,1)-1))):$E2949),($E2949*(2/(VALUE(LEFT(Q$1,FIND("-",Q$1,1)-1))+1)))+(Q2948*(1-(2/(VALUE(LEFT(Q$1,FIND("-",Q$1,1)-1))+1))))))</f>
        <v>0.15703121182601285</v>
      </c>
      <c r="R2949">
        <f>IF(ROW($E2949)&lt;=VALUE(LEFT(R$1,FIND("-",R$1,1)-1)),0,IF(ROW($E2949)=VALUE(LEFT(R$1,FIND("-",R$1,1)-1))+1,AVERAGE(INDEX($E:$E,ROW($E2949)-VALUE(LEFT(R$1,FIND("-",R$1,1)-1))):$E2949),($E2949*(2/(VALUE(LEFT(R$1,FIND("-",R$1,1)-1))+1)))+(R2948*(1-(2/(VALUE(LEFT(R$1,FIND("-",R$1,1)-1))+1))))))</f>
        <v>0.15652416080836956</v>
      </c>
      <c r="S2949">
        <f t="shared" si="418"/>
        <v>5.0705101764328409E-4</v>
      </c>
      <c r="T2949">
        <f>IF(ROW($E2949)&lt;=MAX(VALUE(LEFT(Q$1,FIND("-",Q$1,1)-1)),VALUE(LEFT(R$1,FIND("-",R$1,1)-1)))+VALUE(LEFT(T$1,FIND("-",T$1,1)-1))-1,0,IF(ROW($E2949)=MAX(VALUE(LEFT(Q$1,FIND("-",Q$1,1)-1)),VALUE(LEFT(R$1,FIND("-",R$1,1)-1)))+VALUE(LEFT(T$1,FIND("-",T$1,1)-1)),AVERAGE(INDEX($S:$S,ROW(S2949)-VALUE(LEFT(T$1,FIND("-",T$1,1)-1))+1):S2949),($S2949*(2/(VALUE(LEFT(T$1,FIND("-",T$1,1)-1))+1)))+(T2948*(1-(2/(VALUE(LEFT(T$1,FIND("-",T$1,1)-1))+1))))))</f>
        <v>8.3138938369845244E-4</v>
      </c>
      <c r="V2949">
        <f t="shared" si="419"/>
        <v>0</v>
      </c>
      <c r="W2949">
        <f>IF(ROW($E2949)&lt;=VALUE(LEFT(W$1,FIND("-",W$1,1)-1))+1,0,IF(ROW($E2948)=VALUE(LEFT(W$1,FIND("-",W$1,1)-1))+1,100-100/(1+ABS((SUMIF(INDEX($V:$V,ROW($V2949)-VALUE(LEFT(W$1,FIND("-",W$1,1)-1))+1):$V2949,"&gt;0",INDEX($V:$V,ROW($V2949)-VALUE(LEFT(W$1,FIND("-",W$1,1)-1))+1):$V2949)/COUNTIF(INDEX($V:$V,ROW($V2949)-VALUE(LEFT(W$1,FIND("-",W$1,1)-1))+1):$V2949,"&gt;0"))/(SUMIF(INDEX($V:$V,ROW($V2949)-VALUE(LEFT(W$1,FIND("-",W$1,1)-1))+1):$V2949,"&lt;0",INDEX($V:$V,ROW($V2949)-VALUE(LEFT(W$1,FIND("-",W$1,1)-1))+1):$V2949)/COUNTIF(INDEX($V:$V,ROW($V2949)-VALUE(LEFT(W$1,FIND("-",W$1,1)-1))+1):$V2949,"&lt;0")))),100-100/(1+ABS((SUMIF(INDEX($V:$V,ROW($V2949)-VALUE(LEFT(W$1,FIND("-",W$1,1)-1))+1):$V2949,"&gt;0",INDEX($V:$V,ROW($V2949)-VALUE(LEFT(W$1,FIND("-",W$1,1)-1))+1):$V2949)/VALUE(LEFT(W$1,FIND("-",W$1,1)-1)))/(SUMIF(INDEX($V:$V,ROW($V2949)-VALUE(LEFT(W$1,FIND("-",W$1,1)-1))+1):$V2949,"&lt;0",INDEX($V:$V,ROW($V2949)-VALUE(LEFT(W$1,FIND("-",W$1,1)-1))+1):$V2949)/VALUE(LEFT(W$1,FIND("-",W$1,1)-1)))))))</f>
        <v>50</v>
      </c>
      <c r="Y2949">
        <f>IF(ROW($E2949)&lt;=VALUE(LEFT(Y$1,FIND("-",Y$1,1)-1)),0,MAX(INDEX(C:C,ROW(C2949)-VALUE(LEFT(Y$1,FIND("-",Y$1,1)-1))+1):C2949))</f>
        <v>0.18</v>
      </c>
      <c r="Z2949">
        <f>IF(ROW($E2949)&lt;=VALUE(LEFT(Z$1,FIND("-",Z$1,1)-1)),0,MIN(INDEX(D:D,ROW(D2949)-VALUE(LEFT(Z$1,FIND("-",Z$1,1)-1))+1):D2949))</f>
        <v>0.15</v>
      </c>
      <c r="AA2949">
        <f t="shared" si="414"/>
        <v>16.666666666666682</v>
      </c>
      <c r="AB2949">
        <f>IF(ROW($AA2949)&lt;=VALUE(LEFT(AA$1,FIND("-",AA$1,1)-1))+VALUE(LEFT(AB$1,FIND("-",AB$1,1)-1)-1),0,AVERAGE(INDEX($AA:$AA,ROW($AA2949)-VALUE(LEFT(AB$1,FIND("-",AB$1,1)-1))+1):$AA2949))</f>
        <v>16.666666666666682</v>
      </c>
      <c r="AC2949">
        <f>IF(ROW($AA2949)&lt;=VALUE(LEFT(AA$1,FIND("-",AA$1,1)-1))+VALUE(LEFT(AB$1,FIND("-",AB$1,1)-1)-1)+VALUE(LEFT(AC$1,FIND("-",AC$1,1)-1)-1),0,AVERAGE(INDEX($AB:$AB,ROW($AB2949)-VALUE(LEFT(AC$1,FIND("-",AC$1,1)-1))+1):$AB2949))</f>
        <v>22.222222222222243</v>
      </c>
      <c r="AE2949">
        <f t="shared" si="420"/>
        <v>200715144</v>
      </c>
      <c r="AG2949" t="str">
        <f t="shared" si="422"/>
        <v/>
      </c>
    </row>
    <row r="2950" spans="1:33" x14ac:dyDescent="0.25">
      <c r="A2950" s="6">
        <v>41278</v>
      </c>
      <c r="B2950">
        <v>0.15</v>
      </c>
      <c r="C2950">
        <v>0.155</v>
      </c>
      <c r="D2950">
        <v>0.15</v>
      </c>
      <c r="E2950">
        <v>0.155</v>
      </c>
      <c r="F2950">
        <v>0.124</v>
      </c>
      <c r="G2950">
        <v>55700</v>
      </c>
      <c r="I2950" t="str">
        <f t="shared" si="415"/>
        <v/>
      </c>
      <c r="J2950" t="str">
        <f t="shared" si="416"/>
        <v/>
      </c>
      <c r="K2950" t="str">
        <f t="shared" si="417"/>
        <v>Oversold Above %D</v>
      </c>
      <c r="M2950" s="11" t="str">
        <f t="shared" si="421"/>
        <v/>
      </c>
      <c r="O2950">
        <f>IF(ROW($E2950)&lt;=VALUE(LEFT(O$1,FIND("-",O$1,1)-1)),0,IF(ROW($E2950)=VALUE(LEFT(O$1,FIND("-",O$1,1)-1))+1,AVERAGE(INDEX($E:$E,ROW($E2950)-VALUE(LEFT(O$1,FIND("-",O$1,1)-1))):$E2950),($E2950*(2/(VALUE(LEFT(O$1,FIND("-",O$1,1)-1))+1)))+(O2949*(1-(2/(VALUE(LEFT(O$1,FIND("-",O$1,1)-1))+1))))))</f>
        <v>0.15122273879482556</v>
      </c>
      <c r="Q2950">
        <f>IF(ROW($E2950)&lt;=VALUE(LEFT(Q$1,FIND("-",Q$1,1)-1)),0,IF(ROW($E2950)=VALUE(LEFT(Q$1,FIND("-",Q$1,1)-1))+1,AVERAGE(INDEX($E:$E,ROW($E2950)-VALUE(LEFT(Q$1,FIND("-",Q$1,1)-1))):$E2950),($E2950*(2/(VALUE(LEFT(Q$1,FIND("-",Q$1,1)-1))+1)))+(Q2949*(1-(2/(VALUE(LEFT(Q$1,FIND("-",Q$1,1)-1))+1))))))</f>
        <v>0.15671871769893395</v>
      </c>
      <c r="R2950">
        <f>IF(ROW($E2950)&lt;=VALUE(LEFT(R$1,FIND("-",R$1,1)-1)),0,IF(ROW($E2950)=VALUE(LEFT(R$1,FIND("-",R$1,1)-1))+1,AVERAGE(INDEX($E:$E,ROW($E2950)-VALUE(LEFT(R$1,FIND("-",R$1,1)-1))):$E2950),($E2950*(2/(VALUE(LEFT(R$1,FIND("-",R$1,1)-1))+1)))+(R2949*(1-(2/(VALUE(LEFT(R$1,FIND("-",R$1,1)-1))+1))))))</f>
        <v>0.1564112600077496</v>
      </c>
      <c r="S2950">
        <f t="shared" si="418"/>
        <v>3.0745769118434296E-4</v>
      </c>
      <c r="T2950">
        <f>IF(ROW($E2950)&lt;=MAX(VALUE(LEFT(Q$1,FIND("-",Q$1,1)-1)),VALUE(LEFT(R$1,FIND("-",R$1,1)-1)))+VALUE(LEFT(T$1,FIND("-",T$1,1)-1))-1,0,IF(ROW($E2950)=MAX(VALUE(LEFT(Q$1,FIND("-",Q$1,1)-1)),VALUE(LEFT(R$1,FIND("-",R$1,1)-1)))+VALUE(LEFT(T$1,FIND("-",T$1,1)-1)),AVERAGE(INDEX($S:$S,ROW(S2950)-VALUE(LEFT(T$1,FIND("-",T$1,1)-1))+1):S2950),($S2950*(2/(VALUE(LEFT(T$1,FIND("-",T$1,1)-1))+1)))+(T2949*(1-(2/(VALUE(LEFT(T$1,FIND("-",T$1,1)-1))+1))))))</f>
        <v>7.2660304519563059E-4</v>
      </c>
      <c r="V2950">
        <f t="shared" si="419"/>
        <v>0</v>
      </c>
      <c r="W2950">
        <f>IF(ROW($E2950)&lt;=VALUE(LEFT(W$1,FIND("-",W$1,1)-1))+1,0,IF(ROW($E2949)=VALUE(LEFT(W$1,FIND("-",W$1,1)-1))+1,100-100/(1+ABS((SUMIF(INDEX($V:$V,ROW($V2950)-VALUE(LEFT(W$1,FIND("-",W$1,1)-1))+1):$V2950,"&gt;0",INDEX($V:$V,ROW($V2950)-VALUE(LEFT(W$1,FIND("-",W$1,1)-1))+1):$V2950)/COUNTIF(INDEX($V:$V,ROW($V2950)-VALUE(LEFT(W$1,FIND("-",W$1,1)-1))+1):$V2950,"&gt;0"))/(SUMIF(INDEX($V:$V,ROW($V2950)-VALUE(LEFT(W$1,FIND("-",W$1,1)-1))+1):$V2950,"&lt;0",INDEX($V:$V,ROW($V2950)-VALUE(LEFT(W$1,FIND("-",W$1,1)-1))+1):$V2950)/COUNTIF(INDEX($V:$V,ROW($V2950)-VALUE(LEFT(W$1,FIND("-",W$1,1)-1))+1):$V2950,"&lt;0")))),100-100/(1+ABS((SUMIF(INDEX($V:$V,ROW($V2950)-VALUE(LEFT(W$1,FIND("-",W$1,1)-1))+1):$V2950,"&gt;0",INDEX($V:$V,ROW($V2950)-VALUE(LEFT(W$1,FIND("-",W$1,1)-1))+1):$V2950)/VALUE(LEFT(W$1,FIND("-",W$1,1)-1)))/(SUMIF(INDEX($V:$V,ROW($V2950)-VALUE(LEFT(W$1,FIND("-",W$1,1)-1))+1):$V2950,"&lt;0",INDEX($V:$V,ROW($V2950)-VALUE(LEFT(W$1,FIND("-",W$1,1)-1))+1):$V2950)/VALUE(LEFT(W$1,FIND("-",W$1,1)-1)))))))</f>
        <v>54.545454545454547</v>
      </c>
      <c r="Y2950">
        <f>IF(ROW($E2950)&lt;=VALUE(LEFT(Y$1,FIND("-",Y$1,1)-1)),0,MAX(INDEX(C:C,ROW(C2950)-VALUE(LEFT(Y$1,FIND("-",Y$1,1)-1))+1):C2950))</f>
        <v>0.18</v>
      </c>
      <c r="Z2950">
        <f>IF(ROW($E2950)&lt;=VALUE(LEFT(Z$1,FIND("-",Z$1,1)-1)),0,MIN(INDEX(D:D,ROW(D2950)-VALUE(LEFT(Z$1,FIND("-",Z$1,1)-1))+1):D2950))</f>
        <v>0.15</v>
      </c>
      <c r="AA2950">
        <f t="shared" si="414"/>
        <v>16.666666666666682</v>
      </c>
      <c r="AB2950">
        <f>IF(ROW($AA2950)&lt;=VALUE(LEFT(AA$1,FIND("-",AA$1,1)-1))+VALUE(LEFT(AB$1,FIND("-",AB$1,1)-1)-1),0,AVERAGE(INDEX($AA:$AA,ROW($AA2950)-VALUE(LEFT(AB$1,FIND("-",AB$1,1)-1))+1):$AA2950))</f>
        <v>16.666666666666682</v>
      </c>
      <c r="AC2950">
        <f>IF(ROW($AA2950)&lt;=VALUE(LEFT(AA$1,FIND("-",AA$1,1)-1))+VALUE(LEFT(AB$1,FIND("-",AB$1,1)-1)-1)+VALUE(LEFT(AC$1,FIND("-",AC$1,1)-1)-1),0,AVERAGE(INDEX($AB:$AB,ROW($AB2950)-VALUE(LEFT(AC$1,FIND("-",AC$1,1)-1))+1):$AB2950))</f>
        <v>18.518518518518537</v>
      </c>
      <c r="AE2950">
        <f t="shared" si="420"/>
        <v>200715144</v>
      </c>
      <c r="AG2950" t="str">
        <f t="shared" si="422"/>
        <v/>
      </c>
    </row>
    <row r="2951" spans="1:33" x14ac:dyDescent="0.25">
      <c r="A2951" s="6">
        <v>41281</v>
      </c>
      <c r="B2951">
        <v>0.155</v>
      </c>
      <c r="C2951">
        <v>0.155</v>
      </c>
      <c r="D2951">
        <v>0.155</v>
      </c>
      <c r="E2951">
        <v>0.155</v>
      </c>
      <c r="F2951">
        <v>0.124</v>
      </c>
      <c r="G2951">
        <v>13900</v>
      </c>
      <c r="I2951" t="str">
        <f t="shared" si="415"/>
        <v/>
      </c>
      <c r="J2951" t="str">
        <f t="shared" si="416"/>
        <v/>
      </c>
      <c r="K2951" t="str">
        <f t="shared" si="417"/>
        <v>Oversold Below %D</v>
      </c>
      <c r="M2951" s="11" t="str">
        <f t="shared" si="421"/>
        <v/>
      </c>
      <c r="O2951">
        <f>IF(ROW($E2951)&lt;=VALUE(LEFT(O$1,FIND("-",O$1,1)-1)),0,IF(ROW($E2951)=VALUE(LEFT(O$1,FIND("-",O$1,1)-1))+1,AVERAGE(INDEX($E:$E,ROW($E2951)-VALUE(LEFT(O$1,FIND("-",O$1,1)-1))):$E2951),($E2951*(2/(VALUE(LEFT(O$1,FIND("-",O$1,1)-1))+1)))+(O2950*(1-(2/(VALUE(LEFT(O$1,FIND("-",O$1,1)-1))+1))))))</f>
        <v>0.15126032348343427</v>
      </c>
      <c r="Q2951">
        <f>IF(ROW($E2951)&lt;=VALUE(LEFT(Q$1,FIND("-",Q$1,1)-1)),0,IF(ROW($E2951)=VALUE(LEFT(Q$1,FIND("-",Q$1,1)-1))+1,AVERAGE(INDEX($E:$E,ROW($E2951)-VALUE(LEFT(Q$1,FIND("-",Q$1,1)-1))):$E2951),($E2951*(2/(VALUE(LEFT(Q$1,FIND("-",Q$1,1)-1))+1)))+(Q2950*(1-(2/(VALUE(LEFT(Q$1,FIND("-",Q$1,1)-1))+1))))))</f>
        <v>0.15645429959140564</v>
      </c>
      <c r="R2951">
        <f>IF(ROW($E2951)&lt;=VALUE(LEFT(R$1,FIND("-",R$1,1)-1)),0,IF(ROW($E2951)=VALUE(LEFT(R$1,FIND("-",R$1,1)-1))+1,AVERAGE(INDEX($E:$E,ROW($E2951)-VALUE(LEFT(R$1,FIND("-",R$1,1)-1))):$E2951),($E2951*(2/(VALUE(LEFT(R$1,FIND("-",R$1,1)-1))+1)))+(R2950*(1-(2/(VALUE(LEFT(R$1,FIND("-",R$1,1)-1))+1))))))</f>
        <v>0.15630672222939779</v>
      </c>
      <c r="S2951">
        <f t="shared" si="418"/>
        <v>1.4757736200785021E-4</v>
      </c>
      <c r="T2951">
        <f>IF(ROW($E2951)&lt;=MAX(VALUE(LEFT(Q$1,FIND("-",Q$1,1)-1)),VALUE(LEFT(R$1,FIND("-",R$1,1)-1)))+VALUE(LEFT(T$1,FIND("-",T$1,1)-1))-1,0,IF(ROW($E2951)=MAX(VALUE(LEFT(Q$1,FIND("-",Q$1,1)-1)),VALUE(LEFT(R$1,FIND("-",R$1,1)-1)))+VALUE(LEFT(T$1,FIND("-",T$1,1)-1)),AVERAGE(INDEX($S:$S,ROW(S2951)-VALUE(LEFT(T$1,FIND("-",T$1,1)-1))+1):S2951),($S2951*(2/(VALUE(LEFT(T$1,FIND("-",T$1,1)-1))+1)))+(T2950*(1-(2/(VALUE(LEFT(T$1,FIND("-",T$1,1)-1))+1))))))</f>
        <v>6.1079790855807453E-4</v>
      </c>
      <c r="V2951">
        <f t="shared" si="419"/>
        <v>0</v>
      </c>
      <c r="W2951">
        <f>IF(ROW($E2951)&lt;=VALUE(LEFT(W$1,FIND("-",W$1,1)-1))+1,0,IF(ROW($E2950)=VALUE(LEFT(W$1,FIND("-",W$1,1)-1))+1,100-100/(1+ABS((SUMIF(INDEX($V:$V,ROW($V2951)-VALUE(LEFT(W$1,FIND("-",W$1,1)-1))+1):$V2951,"&gt;0",INDEX($V:$V,ROW($V2951)-VALUE(LEFT(W$1,FIND("-",W$1,1)-1))+1):$V2951)/COUNTIF(INDEX($V:$V,ROW($V2951)-VALUE(LEFT(W$1,FIND("-",W$1,1)-1))+1):$V2951,"&gt;0"))/(SUMIF(INDEX($V:$V,ROW($V2951)-VALUE(LEFT(W$1,FIND("-",W$1,1)-1))+1):$V2951,"&lt;0",INDEX($V:$V,ROW($V2951)-VALUE(LEFT(W$1,FIND("-",W$1,1)-1))+1):$V2951)/COUNTIF(INDEX($V:$V,ROW($V2951)-VALUE(LEFT(W$1,FIND("-",W$1,1)-1))+1):$V2951,"&lt;0")))),100-100/(1+ABS((SUMIF(INDEX($V:$V,ROW($V2951)-VALUE(LEFT(W$1,FIND("-",W$1,1)-1))+1):$V2951,"&gt;0",INDEX($V:$V,ROW($V2951)-VALUE(LEFT(W$1,FIND("-",W$1,1)-1))+1):$V2951)/VALUE(LEFT(W$1,FIND("-",W$1,1)-1)))/(SUMIF(INDEX($V:$V,ROW($V2951)-VALUE(LEFT(W$1,FIND("-",W$1,1)-1))+1):$V2951,"&lt;0",INDEX($V:$V,ROW($V2951)-VALUE(LEFT(W$1,FIND("-",W$1,1)-1))+1):$V2951)/VALUE(LEFT(W$1,FIND("-",W$1,1)-1)))))))</f>
        <v>54.545454545454547</v>
      </c>
      <c r="Y2951">
        <f>IF(ROW($E2951)&lt;=VALUE(LEFT(Y$1,FIND("-",Y$1,1)-1)),0,MAX(INDEX(C:C,ROW(C2951)-VALUE(LEFT(Y$1,FIND("-",Y$1,1)-1))+1):C2951))</f>
        <v>0.18</v>
      </c>
      <c r="Z2951">
        <f>IF(ROW($E2951)&lt;=VALUE(LEFT(Z$1,FIND("-",Z$1,1)-1)),0,MIN(INDEX(D:D,ROW(D2951)-VALUE(LEFT(Z$1,FIND("-",Z$1,1)-1))+1):D2951))</f>
        <v>0.15</v>
      </c>
      <c r="AA2951">
        <f t="shared" si="414"/>
        <v>16.666666666666682</v>
      </c>
      <c r="AB2951">
        <f>IF(ROW($AA2951)&lt;=VALUE(LEFT(AA$1,FIND("-",AA$1,1)-1))+VALUE(LEFT(AB$1,FIND("-",AB$1,1)-1)-1),0,AVERAGE(INDEX($AA:$AA,ROW($AA2951)-VALUE(LEFT(AB$1,FIND("-",AB$1,1)-1))+1):$AA2951))</f>
        <v>16.666666666666682</v>
      </c>
      <c r="AC2951">
        <f>IF(ROW($AA2951)&lt;=VALUE(LEFT(AA$1,FIND("-",AA$1,1)-1))+VALUE(LEFT(AB$1,FIND("-",AB$1,1)-1)-1)+VALUE(LEFT(AC$1,FIND("-",AC$1,1)-1)-1),0,AVERAGE(INDEX($AB:$AB,ROW($AB2951)-VALUE(LEFT(AC$1,FIND("-",AC$1,1)-1))+1):$AB2951))</f>
        <v>16.666666666666682</v>
      </c>
      <c r="AE2951">
        <f t="shared" si="420"/>
        <v>200715144</v>
      </c>
      <c r="AG2951" t="str">
        <f t="shared" si="422"/>
        <v/>
      </c>
    </row>
    <row r="2952" spans="1:33" x14ac:dyDescent="0.25">
      <c r="A2952" s="6">
        <v>41282</v>
      </c>
      <c r="B2952">
        <v>0.155</v>
      </c>
      <c r="C2952">
        <v>0.16</v>
      </c>
      <c r="D2952">
        <v>0.155</v>
      </c>
      <c r="E2952">
        <v>0.16</v>
      </c>
      <c r="F2952">
        <v>0.128</v>
      </c>
      <c r="G2952">
        <v>428700</v>
      </c>
      <c r="I2952" t="str">
        <f t="shared" si="415"/>
        <v/>
      </c>
      <c r="J2952" t="str">
        <f t="shared" si="416"/>
        <v/>
      </c>
      <c r="K2952" t="str">
        <f t="shared" si="417"/>
        <v>Oversold Below %D</v>
      </c>
      <c r="M2952" s="11" t="str">
        <f t="shared" si="421"/>
        <v/>
      </c>
      <c r="O2952">
        <f>IF(ROW($E2952)&lt;=VALUE(LEFT(O$1,FIND("-",O$1,1)-1)),0,IF(ROW($E2952)=VALUE(LEFT(O$1,FIND("-",O$1,1)-1))+1,AVERAGE(INDEX($E:$E,ROW($E2952)-VALUE(LEFT(O$1,FIND("-",O$1,1)-1))):$E2952),($E2952*(2/(VALUE(LEFT(O$1,FIND("-",O$1,1)-1))+1)))+(O2951*(1-(2/(VALUE(LEFT(O$1,FIND("-",O$1,1)-1))+1))))))</f>
        <v>0.151347285438823</v>
      </c>
      <c r="Q2952">
        <f>IF(ROW($E2952)&lt;=VALUE(LEFT(Q$1,FIND("-",Q$1,1)-1)),0,IF(ROW($E2952)=VALUE(LEFT(Q$1,FIND("-",Q$1,1)-1))+1,AVERAGE(INDEX($E:$E,ROW($E2952)-VALUE(LEFT(Q$1,FIND("-",Q$1,1)-1))):$E2952),($E2952*(2/(VALUE(LEFT(Q$1,FIND("-",Q$1,1)-1))+1)))+(Q2951*(1-(2/(VALUE(LEFT(Q$1,FIND("-",Q$1,1)-1))+1))))))</f>
        <v>0.15699979196195862</v>
      </c>
      <c r="R2952">
        <f>IF(ROW($E2952)&lt;=VALUE(LEFT(R$1,FIND("-",R$1,1)-1)),0,IF(ROW($E2952)=VALUE(LEFT(R$1,FIND("-",R$1,1)-1))+1,AVERAGE(INDEX($E:$E,ROW($E2952)-VALUE(LEFT(R$1,FIND("-",R$1,1)-1))):$E2952),($E2952*(2/(VALUE(LEFT(R$1,FIND("-",R$1,1)-1))+1)))+(R2951*(1-(2/(VALUE(LEFT(R$1,FIND("-",R$1,1)-1))+1))))))</f>
        <v>0.15658029836055351</v>
      </c>
      <c r="S2952">
        <f t="shared" si="418"/>
        <v>4.1949360140511316E-4</v>
      </c>
      <c r="T2952">
        <f>IF(ROW($E2952)&lt;=MAX(VALUE(LEFT(Q$1,FIND("-",Q$1,1)-1)),VALUE(LEFT(R$1,FIND("-",R$1,1)-1)))+VALUE(LEFT(T$1,FIND("-",T$1,1)-1))-1,0,IF(ROW($E2952)=MAX(VALUE(LEFT(Q$1,FIND("-",Q$1,1)-1)),VALUE(LEFT(R$1,FIND("-",R$1,1)-1)))+VALUE(LEFT(T$1,FIND("-",T$1,1)-1)),AVERAGE(INDEX($S:$S,ROW(S2952)-VALUE(LEFT(T$1,FIND("-",T$1,1)-1))+1):S2952),($S2952*(2/(VALUE(LEFT(T$1,FIND("-",T$1,1)-1))+1)))+(T2951*(1-(2/(VALUE(LEFT(T$1,FIND("-",T$1,1)-1))+1))))))</f>
        <v>5.7253704712748228E-4</v>
      </c>
      <c r="V2952">
        <f t="shared" si="419"/>
        <v>5.0000000000000044E-3</v>
      </c>
      <c r="W2952">
        <f>IF(ROW($E2952)&lt;=VALUE(LEFT(W$1,FIND("-",W$1,1)-1))+1,0,IF(ROW($E2951)=VALUE(LEFT(W$1,FIND("-",W$1,1)-1))+1,100-100/(1+ABS((SUMIF(INDEX($V:$V,ROW($V2952)-VALUE(LEFT(W$1,FIND("-",W$1,1)-1))+1):$V2952,"&gt;0",INDEX($V:$V,ROW($V2952)-VALUE(LEFT(W$1,FIND("-",W$1,1)-1))+1):$V2952)/COUNTIF(INDEX($V:$V,ROW($V2952)-VALUE(LEFT(W$1,FIND("-",W$1,1)-1))+1):$V2952,"&gt;0"))/(SUMIF(INDEX($V:$V,ROW($V2952)-VALUE(LEFT(W$1,FIND("-",W$1,1)-1))+1):$V2952,"&lt;0",INDEX($V:$V,ROW($V2952)-VALUE(LEFT(W$1,FIND("-",W$1,1)-1))+1):$V2952)/COUNTIF(INDEX($V:$V,ROW($V2952)-VALUE(LEFT(W$1,FIND("-",W$1,1)-1))+1):$V2952,"&lt;0")))),100-100/(1+ABS((SUMIF(INDEX($V:$V,ROW($V2952)-VALUE(LEFT(W$1,FIND("-",W$1,1)-1))+1):$V2952,"&gt;0",INDEX($V:$V,ROW($V2952)-VALUE(LEFT(W$1,FIND("-",W$1,1)-1))+1):$V2952)/VALUE(LEFT(W$1,FIND("-",W$1,1)-1)))/(SUMIF(INDEX($V:$V,ROW($V2952)-VALUE(LEFT(W$1,FIND("-",W$1,1)-1))+1):$V2952,"&lt;0",INDEX($V:$V,ROW($V2952)-VALUE(LEFT(W$1,FIND("-",W$1,1)-1))+1):$V2952)/VALUE(LEFT(W$1,FIND("-",W$1,1)-1)))))))</f>
        <v>58.333333333333329</v>
      </c>
      <c r="Y2952">
        <f>IF(ROW($E2952)&lt;=VALUE(LEFT(Y$1,FIND("-",Y$1,1)-1)),0,MAX(INDEX(C:C,ROW(C2952)-VALUE(LEFT(Y$1,FIND("-",Y$1,1)-1))+1):C2952))</f>
        <v>0.18</v>
      </c>
      <c r="Z2952">
        <f>IF(ROW($E2952)&lt;=VALUE(LEFT(Z$1,FIND("-",Z$1,1)-1)),0,MIN(INDEX(D:D,ROW(D2952)-VALUE(LEFT(Z$1,FIND("-",Z$1,1)-1))+1):D2952))</f>
        <v>0.15</v>
      </c>
      <c r="AA2952">
        <f t="shared" si="414"/>
        <v>33.333333333333364</v>
      </c>
      <c r="AB2952">
        <f>IF(ROW($AA2952)&lt;=VALUE(LEFT(AA$1,FIND("-",AA$1,1)-1))+VALUE(LEFT(AB$1,FIND("-",AB$1,1)-1)-1),0,AVERAGE(INDEX($AA:$AA,ROW($AA2952)-VALUE(LEFT(AB$1,FIND("-",AB$1,1)-1))+1):$AA2952))</f>
        <v>22.222222222222243</v>
      </c>
      <c r="AC2952">
        <f>IF(ROW($AA2952)&lt;=VALUE(LEFT(AA$1,FIND("-",AA$1,1)-1))+VALUE(LEFT(AB$1,FIND("-",AB$1,1)-1)-1)+VALUE(LEFT(AC$1,FIND("-",AC$1,1)-1)-1),0,AVERAGE(INDEX($AB:$AB,ROW($AB2952)-VALUE(LEFT(AC$1,FIND("-",AC$1,1)-1))+1):$AB2952))</f>
        <v>18.518518518518537</v>
      </c>
      <c r="AE2952">
        <f t="shared" si="420"/>
        <v>201143844</v>
      </c>
      <c r="AG2952" t="str">
        <f t="shared" si="422"/>
        <v/>
      </c>
    </row>
    <row r="2953" spans="1:33" x14ac:dyDescent="0.25">
      <c r="A2953" s="6">
        <v>41283</v>
      </c>
      <c r="B2953">
        <v>0.155</v>
      </c>
      <c r="C2953">
        <v>0.155</v>
      </c>
      <c r="D2953">
        <v>0.155</v>
      </c>
      <c r="E2953">
        <v>0.155</v>
      </c>
      <c r="F2953">
        <v>0.124</v>
      </c>
      <c r="G2953">
        <v>228000</v>
      </c>
      <c r="I2953" t="str">
        <f t="shared" si="415"/>
        <v/>
      </c>
      <c r="J2953" t="str">
        <f t="shared" si="416"/>
        <v/>
      </c>
      <c r="K2953" t="str">
        <f t="shared" si="417"/>
        <v>Buy</v>
      </c>
      <c r="M2953" s="11" t="str">
        <f t="shared" si="421"/>
        <v>Buy</v>
      </c>
      <c r="O2953">
        <f>IF(ROW($E2953)&lt;=VALUE(LEFT(O$1,FIND("-",O$1,1)-1)),0,IF(ROW($E2953)=VALUE(LEFT(O$1,FIND("-",O$1,1)-1))+1,AVERAGE(INDEX($E:$E,ROW($E2953)-VALUE(LEFT(O$1,FIND("-",O$1,1)-1))):$E2953),($E2953*(2/(VALUE(LEFT(O$1,FIND("-",O$1,1)-1))+1)))+(O2952*(1-(2/(VALUE(LEFT(O$1,FIND("-",O$1,1)-1))+1))))))</f>
        <v>0.15138363085734216</v>
      </c>
      <c r="Q2953">
        <f>IF(ROW($E2953)&lt;=VALUE(LEFT(Q$1,FIND("-",Q$1,1)-1)),0,IF(ROW($E2953)=VALUE(LEFT(Q$1,FIND("-",Q$1,1)-1))+1,AVERAGE(INDEX($E:$E,ROW($E2953)-VALUE(LEFT(Q$1,FIND("-",Q$1,1)-1))):$E2953),($E2953*(2/(VALUE(LEFT(Q$1,FIND("-",Q$1,1)-1))+1)))+(Q2952*(1-(2/(VALUE(LEFT(Q$1,FIND("-",Q$1,1)-1))+1))))))</f>
        <v>0.15669213166011883</v>
      </c>
      <c r="R2953">
        <f>IF(ROW($E2953)&lt;=VALUE(LEFT(R$1,FIND("-",R$1,1)-1)),0,IF(ROW($E2953)=VALUE(LEFT(R$1,FIND("-",R$1,1)-1))+1,AVERAGE(INDEX($E:$E,ROW($E2953)-VALUE(LEFT(R$1,FIND("-",R$1,1)-1))):$E2953),($E2953*(2/(VALUE(LEFT(R$1,FIND("-",R$1,1)-1))+1)))+(R2952*(1-(2/(VALUE(LEFT(R$1,FIND("-",R$1,1)-1))+1))))))</f>
        <v>0.15646323922273472</v>
      </c>
      <c r="S2953">
        <f t="shared" si="418"/>
        <v>2.2889243738410947E-4</v>
      </c>
      <c r="T2953">
        <f>IF(ROW($E2953)&lt;=MAX(VALUE(LEFT(Q$1,FIND("-",Q$1,1)-1)),VALUE(LEFT(R$1,FIND("-",R$1,1)-1)))+VALUE(LEFT(T$1,FIND("-",T$1,1)-1))-1,0,IF(ROW($E2953)=MAX(VALUE(LEFT(Q$1,FIND("-",Q$1,1)-1)),VALUE(LEFT(R$1,FIND("-",R$1,1)-1)))+VALUE(LEFT(T$1,FIND("-",T$1,1)-1)),AVERAGE(INDEX($S:$S,ROW(S2953)-VALUE(LEFT(T$1,FIND("-",T$1,1)-1))+1):S2953),($S2953*(2/(VALUE(LEFT(T$1,FIND("-",T$1,1)-1))+1)))+(T2952*(1-(2/(VALUE(LEFT(T$1,FIND("-",T$1,1)-1))+1))))))</f>
        <v>5.0380812517880776E-4</v>
      </c>
      <c r="V2953">
        <f t="shared" si="419"/>
        <v>-5.0000000000000044E-3</v>
      </c>
      <c r="W2953">
        <f>IF(ROW($E2953)&lt;=VALUE(LEFT(W$1,FIND("-",W$1,1)-1))+1,0,IF(ROW($E2952)=VALUE(LEFT(W$1,FIND("-",W$1,1)-1))+1,100-100/(1+ABS((SUMIF(INDEX($V:$V,ROW($V2953)-VALUE(LEFT(W$1,FIND("-",W$1,1)-1))+1):$V2953,"&gt;0",INDEX($V:$V,ROW($V2953)-VALUE(LEFT(W$1,FIND("-",W$1,1)-1))+1):$V2953)/COUNTIF(INDEX($V:$V,ROW($V2953)-VALUE(LEFT(W$1,FIND("-",W$1,1)-1))+1):$V2953,"&gt;0"))/(SUMIF(INDEX($V:$V,ROW($V2953)-VALUE(LEFT(W$1,FIND("-",W$1,1)-1))+1):$V2953,"&lt;0",INDEX($V:$V,ROW($V2953)-VALUE(LEFT(W$1,FIND("-",W$1,1)-1))+1):$V2953)/COUNTIF(INDEX($V:$V,ROW($V2953)-VALUE(LEFT(W$1,FIND("-",W$1,1)-1))+1):$V2953,"&lt;0")))),100-100/(1+ABS((SUMIF(INDEX($V:$V,ROW($V2953)-VALUE(LEFT(W$1,FIND("-",W$1,1)-1))+1):$V2953,"&gt;0",INDEX($V:$V,ROW($V2953)-VALUE(LEFT(W$1,FIND("-",W$1,1)-1))+1):$V2953)/VALUE(LEFT(W$1,FIND("-",W$1,1)-1)))/(SUMIF(INDEX($V:$V,ROW($V2953)-VALUE(LEFT(W$1,FIND("-",W$1,1)-1))+1):$V2953,"&lt;0",INDEX($V:$V,ROW($V2953)-VALUE(LEFT(W$1,FIND("-",W$1,1)-1))+1):$V2953)/VALUE(LEFT(W$1,FIND("-",W$1,1)-1)))))))</f>
        <v>33.333333333333329</v>
      </c>
      <c r="Y2953">
        <f>IF(ROW($E2953)&lt;=VALUE(LEFT(Y$1,FIND("-",Y$1,1)-1)),0,MAX(INDEX(C:C,ROW(C2953)-VALUE(LEFT(Y$1,FIND("-",Y$1,1)-1))+1):C2953))</f>
        <v>0.17</v>
      </c>
      <c r="Z2953">
        <f>IF(ROW($E2953)&lt;=VALUE(LEFT(Z$1,FIND("-",Z$1,1)-1)),0,MIN(INDEX(D:D,ROW(D2953)-VALUE(LEFT(Z$1,FIND("-",Z$1,1)-1))+1):D2953))</f>
        <v>0.15</v>
      </c>
      <c r="AA2953">
        <f t="shared" si="414"/>
        <v>25</v>
      </c>
      <c r="AB2953">
        <f>IF(ROW($AA2953)&lt;=VALUE(LEFT(AA$1,FIND("-",AA$1,1)-1))+VALUE(LEFT(AB$1,FIND("-",AB$1,1)-1)-1),0,AVERAGE(INDEX($AA:$AA,ROW($AA2953)-VALUE(LEFT(AB$1,FIND("-",AB$1,1)-1))+1):$AA2953))</f>
        <v>25.000000000000014</v>
      </c>
      <c r="AC2953">
        <f>IF(ROW($AA2953)&lt;=VALUE(LEFT(AA$1,FIND("-",AA$1,1)-1))+VALUE(LEFT(AB$1,FIND("-",AB$1,1)-1)-1)+VALUE(LEFT(AC$1,FIND("-",AC$1,1)-1)-1),0,AVERAGE(INDEX($AB:$AB,ROW($AB2953)-VALUE(LEFT(AC$1,FIND("-",AC$1,1)-1))+1):$AB2953))</f>
        <v>21.296296296296315</v>
      </c>
      <c r="AE2953">
        <f t="shared" si="420"/>
        <v>200915844</v>
      </c>
      <c r="AG2953" t="str">
        <f t="shared" si="422"/>
        <v>Buy</v>
      </c>
    </row>
    <row r="2954" spans="1:33" x14ac:dyDescent="0.25">
      <c r="A2954" s="6">
        <v>41284</v>
      </c>
      <c r="B2954">
        <v>0.155</v>
      </c>
      <c r="C2954">
        <v>0.155</v>
      </c>
      <c r="D2954">
        <v>0.155</v>
      </c>
      <c r="E2954">
        <v>0.155</v>
      </c>
      <c r="F2954">
        <v>0.124</v>
      </c>
      <c r="G2954">
        <v>0</v>
      </c>
      <c r="I2954" t="str">
        <f t="shared" si="415"/>
        <v/>
      </c>
      <c r="J2954" t="str">
        <f t="shared" si="416"/>
        <v/>
      </c>
      <c r="K2954" t="str">
        <f t="shared" si="417"/>
        <v/>
      </c>
      <c r="M2954" s="11" t="str">
        <f t="shared" si="421"/>
        <v/>
      </c>
      <c r="O2954">
        <f>IF(ROW($E2954)&lt;=VALUE(LEFT(O$1,FIND("-",O$1,1)-1)),0,IF(ROW($E2954)=VALUE(LEFT(O$1,FIND("-",O$1,1)-1))+1,AVERAGE(INDEX($E:$E,ROW($E2954)-VALUE(LEFT(O$1,FIND("-",O$1,1)-1))):$E2954),($E2954*(2/(VALUE(LEFT(O$1,FIND("-",O$1,1)-1))+1)))+(O2953*(1-(2/(VALUE(LEFT(O$1,FIND("-",O$1,1)-1))+1))))))</f>
        <v>0.15141961462990591</v>
      </c>
      <c r="Q2954">
        <f>IF(ROW($E2954)&lt;=VALUE(LEFT(Q$1,FIND("-",Q$1,1)-1)),0,IF(ROW($E2954)=VALUE(LEFT(Q$1,FIND("-",Q$1,1)-1))+1,AVERAGE(INDEX($E:$E,ROW($E2954)-VALUE(LEFT(Q$1,FIND("-",Q$1,1)-1))):$E2954),($E2954*(2/(VALUE(LEFT(Q$1,FIND("-",Q$1,1)-1))+1)))+(Q2953*(1-(2/(VALUE(LEFT(Q$1,FIND("-",Q$1,1)-1))+1))))))</f>
        <v>0.15643180371240825</v>
      </c>
      <c r="R2954">
        <f>IF(ROW($E2954)&lt;=VALUE(LEFT(R$1,FIND("-",R$1,1)-1)),0,IF(ROW($E2954)=VALUE(LEFT(R$1,FIND("-",R$1,1)-1))+1,AVERAGE(INDEX($E:$E,ROW($E2954)-VALUE(LEFT(R$1,FIND("-",R$1,1)-1))):$E2954),($E2954*(2/(VALUE(LEFT(R$1,FIND("-",R$1,1)-1))+1)))+(R2953*(1-(2/(VALUE(LEFT(R$1,FIND("-",R$1,1)-1))+1))))))</f>
        <v>0.15635485113216177</v>
      </c>
      <c r="S2954">
        <f t="shared" si="418"/>
        <v>7.6952580246480995E-5</v>
      </c>
      <c r="T2954">
        <f>IF(ROW($E2954)&lt;=MAX(VALUE(LEFT(Q$1,FIND("-",Q$1,1)-1)),VALUE(LEFT(R$1,FIND("-",R$1,1)-1)))+VALUE(LEFT(T$1,FIND("-",T$1,1)-1))-1,0,IF(ROW($E2954)=MAX(VALUE(LEFT(Q$1,FIND("-",Q$1,1)-1)),VALUE(LEFT(R$1,FIND("-",R$1,1)-1)))+VALUE(LEFT(T$1,FIND("-",T$1,1)-1)),AVERAGE(INDEX($S:$S,ROW(S2954)-VALUE(LEFT(T$1,FIND("-",T$1,1)-1))+1):S2954),($S2954*(2/(VALUE(LEFT(T$1,FIND("-",T$1,1)-1))+1)))+(T2953*(1-(2/(VALUE(LEFT(T$1,FIND("-",T$1,1)-1))+1))))))</f>
        <v>4.1843701619234241E-4</v>
      </c>
      <c r="V2954">
        <f t="shared" si="419"/>
        <v>0</v>
      </c>
      <c r="W2954">
        <f>IF(ROW($E2954)&lt;=VALUE(LEFT(W$1,FIND("-",W$1,1)-1))+1,0,IF(ROW($E2953)=VALUE(LEFT(W$1,FIND("-",W$1,1)-1))+1,100-100/(1+ABS((SUMIF(INDEX($V:$V,ROW($V2954)-VALUE(LEFT(W$1,FIND("-",W$1,1)-1))+1):$V2954,"&gt;0",INDEX($V:$V,ROW($V2954)-VALUE(LEFT(W$1,FIND("-",W$1,1)-1))+1):$V2954)/COUNTIF(INDEX($V:$V,ROW($V2954)-VALUE(LEFT(W$1,FIND("-",W$1,1)-1))+1):$V2954,"&gt;0"))/(SUMIF(INDEX($V:$V,ROW($V2954)-VALUE(LEFT(W$1,FIND("-",W$1,1)-1))+1):$V2954,"&lt;0",INDEX($V:$V,ROW($V2954)-VALUE(LEFT(W$1,FIND("-",W$1,1)-1))+1):$V2954)/COUNTIF(INDEX($V:$V,ROW($V2954)-VALUE(LEFT(W$1,FIND("-",W$1,1)-1))+1):$V2954,"&lt;0")))),100-100/(1+ABS((SUMIF(INDEX($V:$V,ROW($V2954)-VALUE(LEFT(W$1,FIND("-",W$1,1)-1))+1):$V2954,"&gt;0",INDEX($V:$V,ROW($V2954)-VALUE(LEFT(W$1,FIND("-",W$1,1)-1))+1):$V2954)/VALUE(LEFT(W$1,FIND("-",W$1,1)-1)))/(SUMIF(INDEX($V:$V,ROW($V2954)-VALUE(LEFT(W$1,FIND("-",W$1,1)-1))+1):$V2954,"&lt;0",INDEX($V:$V,ROW($V2954)-VALUE(LEFT(W$1,FIND("-",W$1,1)-1))+1):$V2954)/VALUE(LEFT(W$1,FIND("-",W$1,1)-1)))))))</f>
        <v>42.857142857142854</v>
      </c>
      <c r="Y2954">
        <f>IF(ROW($E2954)&lt;=VALUE(LEFT(Y$1,FIND("-",Y$1,1)-1)),0,MAX(INDEX(C:C,ROW(C2954)-VALUE(LEFT(Y$1,FIND("-",Y$1,1)-1))+1):C2954))</f>
        <v>0.16500000000000001</v>
      </c>
      <c r="Z2954">
        <f>IF(ROW($E2954)&lt;=VALUE(LEFT(Z$1,FIND("-",Z$1,1)-1)),0,MIN(INDEX(D:D,ROW(D2954)-VALUE(LEFT(Z$1,FIND("-",Z$1,1)-1))+1):D2954))</f>
        <v>0.15</v>
      </c>
      <c r="AA2954">
        <f t="shared" si="414"/>
        <v>33.333333333333329</v>
      </c>
      <c r="AB2954">
        <f>IF(ROW($AA2954)&lt;=VALUE(LEFT(AA$1,FIND("-",AA$1,1)-1))+VALUE(LEFT(AB$1,FIND("-",AB$1,1)-1)-1),0,AVERAGE(INDEX($AA:$AA,ROW($AA2954)-VALUE(LEFT(AB$1,FIND("-",AB$1,1)-1))+1):$AA2954))</f>
        <v>30.555555555555561</v>
      </c>
      <c r="AC2954">
        <f>IF(ROW($AA2954)&lt;=VALUE(LEFT(AA$1,FIND("-",AA$1,1)-1))+VALUE(LEFT(AB$1,FIND("-",AB$1,1)-1)-1)+VALUE(LEFT(AC$1,FIND("-",AC$1,1)-1)-1),0,AVERAGE(INDEX($AB:$AB,ROW($AB2954)-VALUE(LEFT(AC$1,FIND("-",AC$1,1)-1))+1):$AB2954))</f>
        <v>25.925925925925938</v>
      </c>
      <c r="AE2954">
        <f t="shared" si="420"/>
        <v>200915844</v>
      </c>
      <c r="AG2954" t="str">
        <f t="shared" si="422"/>
        <v/>
      </c>
    </row>
    <row r="2955" spans="1:33" x14ac:dyDescent="0.25">
      <c r="A2955" s="6">
        <v>41285</v>
      </c>
      <c r="B2955">
        <v>0.155</v>
      </c>
      <c r="C2955">
        <v>0.155</v>
      </c>
      <c r="D2955">
        <v>0.155</v>
      </c>
      <c r="E2955">
        <v>0.155</v>
      </c>
      <c r="F2955">
        <v>0.124</v>
      </c>
      <c r="G2955">
        <v>317500</v>
      </c>
      <c r="I2955" t="str">
        <f t="shared" si="415"/>
        <v/>
      </c>
      <c r="J2955" t="str">
        <f t="shared" si="416"/>
        <v/>
      </c>
      <c r="K2955" t="str">
        <f t="shared" si="417"/>
        <v/>
      </c>
      <c r="M2955" s="11" t="str">
        <f t="shared" si="421"/>
        <v/>
      </c>
      <c r="O2955">
        <f>IF(ROW($E2955)&lt;=VALUE(LEFT(O$1,FIND("-",O$1,1)-1)),0,IF(ROW($E2955)=VALUE(LEFT(O$1,FIND("-",O$1,1)-1))+1,AVERAGE(INDEX($E:$E,ROW($E2955)-VALUE(LEFT(O$1,FIND("-",O$1,1)-1))):$E2955),($E2955*(2/(VALUE(LEFT(O$1,FIND("-",O$1,1)-1))+1)))+(O2954*(1-(2/(VALUE(LEFT(O$1,FIND("-",O$1,1)-1))+1))))))</f>
        <v>0.15145524035498148</v>
      </c>
      <c r="Q2955">
        <f>IF(ROW($E2955)&lt;=VALUE(LEFT(Q$1,FIND("-",Q$1,1)-1)),0,IF(ROW($E2955)=VALUE(LEFT(Q$1,FIND("-",Q$1,1)-1))+1,AVERAGE(INDEX($E:$E,ROW($E2955)-VALUE(LEFT(Q$1,FIND("-",Q$1,1)-1))):$E2955),($E2955*(2/(VALUE(LEFT(Q$1,FIND("-",Q$1,1)-1))+1)))+(Q2954*(1-(2/(VALUE(LEFT(Q$1,FIND("-",Q$1,1)-1))+1))))))</f>
        <v>0.15621152621819159</v>
      </c>
      <c r="R2955">
        <f>IF(ROW($E2955)&lt;=VALUE(LEFT(R$1,FIND("-",R$1,1)-1)),0,IF(ROW($E2955)=VALUE(LEFT(R$1,FIND("-",R$1,1)-1))+1,AVERAGE(INDEX($E:$E,ROW($E2955)-VALUE(LEFT(R$1,FIND("-",R$1,1)-1))):$E2955),($E2955*(2/(VALUE(LEFT(R$1,FIND("-",R$1,1)-1))+1)))+(R2954*(1-(2/(VALUE(LEFT(R$1,FIND("-",R$1,1)-1))+1))))))</f>
        <v>0.15625449178903869</v>
      </c>
      <c r="S2955">
        <f t="shared" si="418"/>
        <v>-4.2965570847097734E-5</v>
      </c>
      <c r="T2955">
        <f>IF(ROW($E2955)&lt;=MAX(VALUE(LEFT(Q$1,FIND("-",Q$1,1)-1)),VALUE(LEFT(R$1,FIND("-",R$1,1)-1)))+VALUE(LEFT(T$1,FIND("-",T$1,1)-1))-1,0,IF(ROW($E2955)=MAX(VALUE(LEFT(Q$1,FIND("-",Q$1,1)-1)),VALUE(LEFT(R$1,FIND("-",R$1,1)-1)))+VALUE(LEFT(T$1,FIND("-",T$1,1)-1)),AVERAGE(INDEX($S:$S,ROW(S2955)-VALUE(LEFT(T$1,FIND("-",T$1,1)-1))+1):S2955),($S2955*(2/(VALUE(LEFT(T$1,FIND("-",T$1,1)-1))+1)))+(T2954*(1-(2/(VALUE(LEFT(T$1,FIND("-",T$1,1)-1))+1))))))</f>
        <v>3.2615649878445436E-4</v>
      </c>
      <c r="V2955">
        <f t="shared" si="419"/>
        <v>0</v>
      </c>
      <c r="W2955">
        <f>IF(ROW($E2955)&lt;=VALUE(LEFT(W$1,FIND("-",W$1,1)-1))+1,0,IF(ROW($E2954)=VALUE(LEFT(W$1,FIND("-",W$1,1)-1))+1,100-100/(1+ABS((SUMIF(INDEX($V:$V,ROW($V2955)-VALUE(LEFT(W$1,FIND("-",W$1,1)-1))+1):$V2955,"&gt;0",INDEX($V:$V,ROW($V2955)-VALUE(LEFT(W$1,FIND("-",W$1,1)-1))+1):$V2955)/COUNTIF(INDEX($V:$V,ROW($V2955)-VALUE(LEFT(W$1,FIND("-",W$1,1)-1))+1):$V2955,"&gt;0"))/(SUMIF(INDEX($V:$V,ROW($V2955)-VALUE(LEFT(W$1,FIND("-",W$1,1)-1))+1):$V2955,"&lt;0",INDEX($V:$V,ROW($V2955)-VALUE(LEFT(W$1,FIND("-",W$1,1)-1))+1):$V2955)/COUNTIF(INDEX($V:$V,ROW($V2955)-VALUE(LEFT(W$1,FIND("-",W$1,1)-1))+1):$V2955,"&lt;0")))),100-100/(1+ABS((SUMIF(INDEX($V:$V,ROW($V2955)-VALUE(LEFT(W$1,FIND("-",W$1,1)-1))+1):$V2955,"&gt;0",INDEX($V:$V,ROW($V2955)-VALUE(LEFT(W$1,FIND("-",W$1,1)-1))+1):$V2955)/VALUE(LEFT(W$1,FIND("-",W$1,1)-1)))/(SUMIF(INDEX($V:$V,ROW($V2955)-VALUE(LEFT(W$1,FIND("-",W$1,1)-1))+1):$V2955,"&lt;0",INDEX($V:$V,ROW($V2955)-VALUE(LEFT(W$1,FIND("-",W$1,1)-1))+1):$V2955)/VALUE(LEFT(W$1,FIND("-",W$1,1)-1)))))))</f>
        <v>33.333333333333329</v>
      </c>
      <c r="Y2955">
        <f>IF(ROW($E2955)&lt;=VALUE(LEFT(Y$1,FIND("-",Y$1,1)-1)),0,MAX(INDEX(C:C,ROW(C2955)-VALUE(LEFT(Y$1,FIND("-",Y$1,1)-1))+1):C2955))</f>
        <v>0.16500000000000001</v>
      </c>
      <c r="Z2955">
        <f>IF(ROW($E2955)&lt;=VALUE(LEFT(Z$1,FIND("-",Z$1,1)-1)),0,MIN(INDEX(D:D,ROW(D2955)-VALUE(LEFT(Z$1,FIND("-",Z$1,1)-1))+1):D2955))</f>
        <v>0.15</v>
      </c>
      <c r="AA2955">
        <f t="shared" si="414"/>
        <v>33.333333333333329</v>
      </c>
      <c r="AB2955">
        <f>IF(ROW($AA2955)&lt;=VALUE(LEFT(AA$1,FIND("-",AA$1,1)-1))+VALUE(LEFT(AB$1,FIND("-",AB$1,1)-1)-1),0,AVERAGE(INDEX($AA:$AA,ROW($AA2955)-VALUE(LEFT(AB$1,FIND("-",AB$1,1)-1))+1):$AA2955))</f>
        <v>30.555555555555554</v>
      </c>
      <c r="AC2955">
        <f>IF(ROW($AA2955)&lt;=VALUE(LEFT(AA$1,FIND("-",AA$1,1)-1))+VALUE(LEFT(AB$1,FIND("-",AB$1,1)-1)-1)+VALUE(LEFT(AC$1,FIND("-",AC$1,1)-1)-1),0,AVERAGE(INDEX($AB:$AB,ROW($AB2955)-VALUE(LEFT(AC$1,FIND("-",AC$1,1)-1))+1):$AB2955))</f>
        <v>28.703703703703709</v>
      </c>
      <c r="AE2955">
        <f t="shared" si="420"/>
        <v>200915844</v>
      </c>
      <c r="AG2955" t="str">
        <f t="shared" si="422"/>
        <v/>
      </c>
    </row>
    <row r="2956" spans="1:33" x14ac:dyDescent="0.25">
      <c r="A2956" s="6">
        <v>41288</v>
      </c>
      <c r="B2956">
        <v>0.15</v>
      </c>
      <c r="C2956">
        <v>0.155</v>
      </c>
      <c r="D2956">
        <v>0.15</v>
      </c>
      <c r="E2956">
        <v>0.15</v>
      </c>
      <c r="F2956">
        <v>0.12</v>
      </c>
      <c r="G2956">
        <v>53000</v>
      </c>
      <c r="I2956" t="str">
        <f t="shared" si="415"/>
        <v/>
      </c>
      <c r="J2956" t="str">
        <f t="shared" si="416"/>
        <v/>
      </c>
      <c r="K2956" t="str">
        <f t="shared" si="417"/>
        <v/>
      </c>
      <c r="M2956" s="11" t="str">
        <f t="shared" si="421"/>
        <v/>
      </c>
      <c r="O2956">
        <f>IF(ROW($E2956)&lt;=VALUE(LEFT(O$1,FIND("-",O$1,1)-1)),0,IF(ROW($E2956)=VALUE(LEFT(O$1,FIND("-",O$1,1)-1))+1,AVERAGE(INDEX($E:$E,ROW($E2956)-VALUE(LEFT(O$1,FIND("-",O$1,1)-1))):$E2956),($E2956*(2/(VALUE(LEFT(O$1,FIND("-",O$1,1)-1))+1)))+(O2955*(1-(2/(VALUE(LEFT(O$1,FIND("-",O$1,1)-1))+1))))))</f>
        <v>0.15144076035144932</v>
      </c>
      <c r="Q2956">
        <f>IF(ROW($E2956)&lt;=VALUE(LEFT(Q$1,FIND("-",Q$1,1)-1)),0,IF(ROW($E2956)=VALUE(LEFT(Q$1,FIND("-",Q$1,1)-1))+1,AVERAGE(INDEX($E:$E,ROW($E2956)-VALUE(LEFT(Q$1,FIND("-",Q$1,1)-1))):$E2956),($E2956*(2/(VALUE(LEFT(Q$1,FIND("-",Q$1,1)-1))+1)))+(Q2955*(1-(2/(VALUE(LEFT(Q$1,FIND("-",Q$1,1)-1))+1))))))</f>
        <v>0.15525590680000828</v>
      </c>
      <c r="R2956">
        <f>IF(ROW($E2956)&lt;=VALUE(LEFT(R$1,FIND("-",R$1,1)-1)),0,IF(ROW($E2956)=VALUE(LEFT(R$1,FIND("-",R$1,1)-1))+1,AVERAGE(INDEX($E:$E,ROW($E2956)-VALUE(LEFT(R$1,FIND("-",R$1,1)-1))):$E2956),($E2956*(2/(VALUE(LEFT(R$1,FIND("-",R$1,1)-1))+1)))+(R2955*(1-(2/(VALUE(LEFT(R$1,FIND("-",R$1,1)-1))+1))))))</f>
        <v>0.15579119610096173</v>
      </c>
      <c r="S2956">
        <f t="shared" si="418"/>
        <v>-5.3528930095345095E-4</v>
      </c>
      <c r="T2956">
        <f>IF(ROW($E2956)&lt;=MAX(VALUE(LEFT(Q$1,FIND("-",Q$1,1)-1)),VALUE(LEFT(R$1,FIND("-",R$1,1)-1)))+VALUE(LEFT(T$1,FIND("-",T$1,1)-1))-1,0,IF(ROW($E2956)=MAX(VALUE(LEFT(Q$1,FIND("-",Q$1,1)-1)),VALUE(LEFT(R$1,FIND("-",R$1,1)-1)))+VALUE(LEFT(T$1,FIND("-",T$1,1)-1)),AVERAGE(INDEX($S:$S,ROW(S2956)-VALUE(LEFT(T$1,FIND("-",T$1,1)-1))+1):S2956),($S2956*(2/(VALUE(LEFT(T$1,FIND("-",T$1,1)-1))+1)))+(T2955*(1-(2/(VALUE(LEFT(T$1,FIND("-",T$1,1)-1))+1))))))</f>
        <v>1.538673388368733E-4</v>
      </c>
      <c r="V2956">
        <f t="shared" si="419"/>
        <v>-5.0000000000000044E-3</v>
      </c>
      <c r="W2956">
        <f>IF(ROW($E2956)&lt;=VALUE(LEFT(W$1,FIND("-",W$1,1)-1))+1,0,IF(ROW($E2955)=VALUE(LEFT(W$1,FIND("-",W$1,1)-1))+1,100-100/(1+ABS((SUMIF(INDEX($V:$V,ROW($V2956)-VALUE(LEFT(W$1,FIND("-",W$1,1)-1))+1):$V2956,"&gt;0",INDEX($V:$V,ROW($V2956)-VALUE(LEFT(W$1,FIND("-",W$1,1)-1))+1):$V2956)/COUNTIF(INDEX($V:$V,ROW($V2956)-VALUE(LEFT(W$1,FIND("-",W$1,1)-1))+1):$V2956,"&gt;0"))/(SUMIF(INDEX($V:$V,ROW($V2956)-VALUE(LEFT(W$1,FIND("-",W$1,1)-1))+1):$V2956,"&lt;0",INDEX($V:$V,ROW($V2956)-VALUE(LEFT(W$1,FIND("-",W$1,1)-1))+1):$V2956)/COUNTIF(INDEX($V:$V,ROW($V2956)-VALUE(LEFT(W$1,FIND("-",W$1,1)-1))+1):$V2956,"&lt;0")))),100-100/(1+ABS((SUMIF(INDEX($V:$V,ROW($V2956)-VALUE(LEFT(W$1,FIND("-",W$1,1)-1))+1):$V2956,"&gt;0",INDEX($V:$V,ROW($V2956)-VALUE(LEFT(W$1,FIND("-",W$1,1)-1))+1):$V2956)/VALUE(LEFT(W$1,FIND("-",W$1,1)-1)))/(SUMIF(INDEX($V:$V,ROW($V2956)-VALUE(LEFT(W$1,FIND("-",W$1,1)-1))+1):$V2956,"&lt;0",INDEX($V:$V,ROW($V2956)-VALUE(LEFT(W$1,FIND("-",W$1,1)-1))+1):$V2956)/VALUE(LEFT(W$1,FIND("-",W$1,1)-1)))))))</f>
        <v>33.333333333333329</v>
      </c>
      <c r="Y2956">
        <f>IF(ROW($E2956)&lt;=VALUE(LEFT(Y$1,FIND("-",Y$1,1)-1)),0,MAX(INDEX(C:C,ROW(C2956)-VALUE(LEFT(Y$1,FIND("-",Y$1,1)-1))+1):C2956))</f>
        <v>0.16500000000000001</v>
      </c>
      <c r="Z2956">
        <f>IF(ROW($E2956)&lt;=VALUE(LEFT(Z$1,FIND("-",Z$1,1)-1)),0,MIN(INDEX(D:D,ROW(D2956)-VALUE(LEFT(Z$1,FIND("-",Z$1,1)-1))+1):D2956))</f>
        <v>0.15</v>
      </c>
      <c r="AA2956">
        <f t="shared" si="414"/>
        <v>0</v>
      </c>
      <c r="AB2956">
        <f>IF(ROW($AA2956)&lt;=VALUE(LEFT(AA$1,FIND("-",AA$1,1)-1))+VALUE(LEFT(AB$1,FIND("-",AB$1,1)-1)-1),0,AVERAGE(INDEX($AA:$AA,ROW($AA2956)-VALUE(LEFT(AB$1,FIND("-",AB$1,1)-1))+1):$AA2956))</f>
        <v>22.222222222222218</v>
      </c>
      <c r="AC2956">
        <f>IF(ROW($AA2956)&lt;=VALUE(LEFT(AA$1,FIND("-",AA$1,1)-1))+VALUE(LEFT(AB$1,FIND("-",AB$1,1)-1)-1)+VALUE(LEFT(AC$1,FIND("-",AC$1,1)-1)-1),0,AVERAGE(INDEX($AB:$AB,ROW($AB2956)-VALUE(LEFT(AC$1,FIND("-",AC$1,1)-1))+1):$AB2956))</f>
        <v>27.777777777777775</v>
      </c>
      <c r="AE2956">
        <f t="shared" si="420"/>
        <v>200862844</v>
      </c>
      <c r="AG2956" t="str">
        <f t="shared" si="422"/>
        <v/>
      </c>
    </row>
    <row r="2957" spans="1:33" x14ac:dyDescent="0.25">
      <c r="A2957" s="6">
        <v>41289</v>
      </c>
      <c r="B2957">
        <v>0.155</v>
      </c>
      <c r="C2957">
        <v>0.155</v>
      </c>
      <c r="D2957">
        <v>0.15</v>
      </c>
      <c r="E2957">
        <v>0.15</v>
      </c>
      <c r="F2957">
        <v>0.12</v>
      </c>
      <c r="G2957">
        <v>168200</v>
      </c>
      <c r="I2957" t="str">
        <f t="shared" si="415"/>
        <v/>
      </c>
      <c r="J2957" t="str">
        <f t="shared" si="416"/>
        <v/>
      </c>
      <c r="K2957" t="str">
        <f t="shared" si="417"/>
        <v/>
      </c>
      <c r="M2957" s="11" t="str">
        <f t="shared" si="421"/>
        <v/>
      </c>
      <c r="O2957">
        <f>IF(ROW($E2957)&lt;=VALUE(LEFT(O$1,FIND("-",O$1,1)-1)),0,IF(ROW($E2957)=VALUE(LEFT(O$1,FIND("-",O$1,1)-1))+1,AVERAGE(INDEX($E:$E,ROW($E2957)-VALUE(LEFT(O$1,FIND("-",O$1,1)-1))):$E2957),($E2957*(2/(VALUE(LEFT(O$1,FIND("-",O$1,1)-1))+1)))+(O2956*(1-(2/(VALUE(LEFT(O$1,FIND("-",O$1,1)-1))+1))))))</f>
        <v>0.1514264244275543</v>
      </c>
      <c r="Q2957">
        <f>IF(ROW($E2957)&lt;=VALUE(LEFT(Q$1,FIND("-",Q$1,1)-1)),0,IF(ROW($E2957)=VALUE(LEFT(Q$1,FIND("-",Q$1,1)-1))+1,AVERAGE(INDEX($E:$E,ROW($E2957)-VALUE(LEFT(Q$1,FIND("-",Q$1,1)-1))):$E2957),($E2957*(2/(VALUE(LEFT(Q$1,FIND("-",Q$1,1)-1))+1)))+(Q2956*(1-(2/(VALUE(LEFT(Q$1,FIND("-",Q$1,1)-1))+1))))))</f>
        <v>0.15444730575385315</v>
      </c>
      <c r="R2957">
        <f>IF(ROW($E2957)&lt;=VALUE(LEFT(R$1,FIND("-",R$1,1)-1)),0,IF(ROW($E2957)=VALUE(LEFT(R$1,FIND("-",R$1,1)-1))+1,AVERAGE(INDEX($E:$E,ROW($E2957)-VALUE(LEFT(R$1,FIND("-",R$1,1)-1))):$E2957),($E2957*(2/(VALUE(LEFT(R$1,FIND("-",R$1,1)-1))+1)))+(R2956*(1-(2/(VALUE(LEFT(R$1,FIND("-",R$1,1)-1))+1))))))</f>
        <v>0.15536221861200158</v>
      </c>
      <c r="S2957">
        <f t="shared" si="418"/>
        <v>-9.1491285814843115E-4</v>
      </c>
      <c r="T2957">
        <f>IF(ROW($E2957)&lt;=MAX(VALUE(LEFT(Q$1,FIND("-",Q$1,1)-1)),VALUE(LEFT(R$1,FIND("-",R$1,1)-1)))+VALUE(LEFT(T$1,FIND("-",T$1,1)-1))-1,0,IF(ROW($E2957)=MAX(VALUE(LEFT(Q$1,FIND("-",Q$1,1)-1)),VALUE(LEFT(R$1,FIND("-",R$1,1)-1)))+VALUE(LEFT(T$1,FIND("-",T$1,1)-1)),AVERAGE(INDEX($S:$S,ROW(S2957)-VALUE(LEFT(T$1,FIND("-",T$1,1)-1))+1):S2957),($S2957*(2/(VALUE(LEFT(T$1,FIND("-",T$1,1)-1))+1)))+(T2956*(1-(2/(VALUE(LEFT(T$1,FIND("-",T$1,1)-1))+1))))))</f>
        <v>-5.9888700560187599E-5</v>
      </c>
      <c r="V2957">
        <f t="shared" si="419"/>
        <v>0</v>
      </c>
      <c r="W2957">
        <f>IF(ROW($E2957)&lt;=VALUE(LEFT(W$1,FIND("-",W$1,1)-1))+1,0,IF(ROW($E2956)=VALUE(LEFT(W$1,FIND("-",W$1,1)-1))+1,100-100/(1+ABS((SUMIF(INDEX($V:$V,ROW($V2957)-VALUE(LEFT(W$1,FIND("-",W$1,1)-1))+1):$V2957,"&gt;0",INDEX($V:$V,ROW($V2957)-VALUE(LEFT(W$1,FIND("-",W$1,1)-1))+1):$V2957)/COUNTIF(INDEX($V:$V,ROW($V2957)-VALUE(LEFT(W$1,FIND("-",W$1,1)-1))+1):$V2957,"&gt;0"))/(SUMIF(INDEX($V:$V,ROW($V2957)-VALUE(LEFT(W$1,FIND("-",W$1,1)-1))+1):$V2957,"&lt;0",INDEX($V:$V,ROW($V2957)-VALUE(LEFT(W$1,FIND("-",W$1,1)-1))+1):$V2957)/COUNTIF(INDEX($V:$V,ROW($V2957)-VALUE(LEFT(W$1,FIND("-",W$1,1)-1))+1):$V2957,"&lt;0")))),100-100/(1+ABS((SUMIF(INDEX($V:$V,ROW($V2957)-VALUE(LEFT(W$1,FIND("-",W$1,1)-1))+1):$V2957,"&gt;0",INDEX($V:$V,ROW($V2957)-VALUE(LEFT(W$1,FIND("-",W$1,1)-1))+1):$V2957)/VALUE(LEFT(W$1,FIND("-",W$1,1)-1)))/(SUMIF(INDEX($V:$V,ROW($V2957)-VALUE(LEFT(W$1,FIND("-",W$1,1)-1))+1):$V2957,"&lt;0",INDEX($V:$V,ROW($V2957)-VALUE(LEFT(W$1,FIND("-",W$1,1)-1))+1):$V2957)/VALUE(LEFT(W$1,FIND("-",W$1,1)-1)))))))</f>
        <v>40</v>
      </c>
      <c r="Y2957">
        <f>IF(ROW($E2957)&lt;=VALUE(LEFT(Y$1,FIND("-",Y$1,1)-1)),0,MAX(INDEX(C:C,ROW(C2957)-VALUE(LEFT(Y$1,FIND("-",Y$1,1)-1))+1):C2957))</f>
        <v>0.16500000000000001</v>
      </c>
      <c r="Z2957">
        <f>IF(ROW($E2957)&lt;=VALUE(LEFT(Z$1,FIND("-",Z$1,1)-1)),0,MIN(INDEX(D:D,ROW(D2957)-VALUE(LEFT(Z$1,FIND("-",Z$1,1)-1))+1):D2957))</f>
        <v>0.15</v>
      </c>
      <c r="AA2957">
        <f t="shared" si="414"/>
        <v>0</v>
      </c>
      <c r="AB2957">
        <f>IF(ROW($AA2957)&lt;=VALUE(LEFT(AA$1,FIND("-",AA$1,1)-1))+VALUE(LEFT(AB$1,FIND("-",AB$1,1)-1)-1),0,AVERAGE(INDEX($AA:$AA,ROW($AA2957)-VALUE(LEFT(AB$1,FIND("-",AB$1,1)-1))+1):$AA2957))</f>
        <v>11.111111111111109</v>
      </c>
      <c r="AC2957">
        <f>IF(ROW($AA2957)&lt;=VALUE(LEFT(AA$1,FIND("-",AA$1,1)-1))+VALUE(LEFT(AB$1,FIND("-",AB$1,1)-1)-1)+VALUE(LEFT(AC$1,FIND("-",AC$1,1)-1)-1),0,AVERAGE(INDEX($AB:$AB,ROW($AB2957)-VALUE(LEFT(AC$1,FIND("-",AC$1,1)-1))+1):$AB2957))</f>
        <v>21.296296296296294</v>
      </c>
      <c r="AE2957">
        <f t="shared" si="420"/>
        <v>200862844</v>
      </c>
      <c r="AG2957" t="str">
        <f t="shared" si="422"/>
        <v/>
      </c>
    </row>
    <row r="2958" spans="1:33" x14ac:dyDescent="0.25">
      <c r="A2958" s="6">
        <v>41290</v>
      </c>
      <c r="B2958">
        <v>0.155</v>
      </c>
      <c r="C2958">
        <v>0.155</v>
      </c>
      <c r="D2958">
        <v>0.15</v>
      </c>
      <c r="E2958">
        <v>0.15</v>
      </c>
      <c r="F2958">
        <v>0.12</v>
      </c>
      <c r="G2958">
        <v>152300</v>
      </c>
      <c r="I2958" t="str">
        <f t="shared" si="415"/>
        <v/>
      </c>
      <c r="J2958" t="str">
        <f t="shared" si="416"/>
        <v>Oversold</v>
      </c>
      <c r="K2958" t="str">
        <f t="shared" si="417"/>
        <v>Oversold Above %D</v>
      </c>
      <c r="M2958" s="11" t="str">
        <f t="shared" si="421"/>
        <v/>
      </c>
      <c r="O2958">
        <f>IF(ROW($E2958)&lt;=VALUE(LEFT(O$1,FIND("-",O$1,1)-1)),0,IF(ROW($E2958)=VALUE(LEFT(O$1,FIND("-",O$1,1)-1))+1,AVERAGE(INDEX($E:$E,ROW($E2958)-VALUE(LEFT(O$1,FIND("-",O$1,1)-1))):$E2958),($E2958*(2/(VALUE(LEFT(O$1,FIND("-",O$1,1)-1))+1)))+(O2957*(1-(2/(VALUE(LEFT(O$1,FIND("-",O$1,1)-1))+1))))))</f>
        <v>0.15141223114966817</v>
      </c>
      <c r="Q2958">
        <f>IF(ROW($E2958)&lt;=VALUE(LEFT(Q$1,FIND("-",Q$1,1)-1)),0,IF(ROW($E2958)=VALUE(LEFT(Q$1,FIND("-",Q$1,1)-1))+1,AVERAGE(INDEX($E:$E,ROW($E2958)-VALUE(LEFT(Q$1,FIND("-",Q$1,1)-1))):$E2958),($E2958*(2/(VALUE(LEFT(Q$1,FIND("-",Q$1,1)-1))+1)))+(Q2957*(1-(2/(VALUE(LEFT(Q$1,FIND("-",Q$1,1)-1))+1))))))</f>
        <v>0.15376310486864497</v>
      </c>
      <c r="R2958">
        <f>IF(ROW($E2958)&lt;=VALUE(LEFT(R$1,FIND("-",R$1,1)-1)),0,IF(ROW($E2958)=VALUE(LEFT(R$1,FIND("-",R$1,1)-1))+1,AVERAGE(INDEX($E:$E,ROW($E2958)-VALUE(LEFT(R$1,FIND("-",R$1,1)-1))):$E2958),($E2958*(2/(VALUE(LEFT(R$1,FIND("-",R$1,1)-1))+1)))+(R2957*(1-(2/(VALUE(LEFT(R$1,FIND("-",R$1,1)-1))+1))))))</f>
        <v>0.15496501723333478</v>
      </c>
      <c r="S2958">
        <f t="shared" si="418"/>
        <v>-1.2019123646898056E-3</v>
      </c>
      <c r="T2958">
        <f>IF(ROW($E2958)&lt;=MAX(VALUE(LEFT(Q$1,FIND("-",Q$1,1)-1)),VALUE(LEFT(R$1,FIND("-",R$1,1)-1)))+VALUE(LEFT(T$1,FIND("-",T$1,1)-1))-1,0,IF(ROW($E2958)=MAX(VALUE(LEFT(Q$1,FIND("-",Q$1,1)-1)),VALUE(LEFT(R$1,FIND("-",R$1,1)-1)))+VALUE(LEFT(T$1,FIND("-",T$1,1)-1)),AVERAGE(INDEX($S:$S,ROW(S2958)-VALUE(LEFT(T$1,FIND("-",T$1,1)-1))+1):S2958),($S2958*(2/(VALUE(LEFT(T$1,FIND("-",T$1,1)-1))+1)))+(T2957*(1-(2/(VALUE(LEFT(T$1,FIND("-",T$1,1)-1))+1))))))</f>
        <v>-2.8829343338611119E-4</v>
      </c>
      <c r="V2958">
        <f t="shared" si="419"/>
        <v>0</v>
      </c>
      <c r="W2958">
        <f>IF(ROW($E2958)&lt;=VALUE(LEFT(W$1,FIND("-",W$1,1)-1))+1,0,IF(ROW($E2957)=VALUE(LEFT(W$1,FIND("-",W$1,1)-1))+1,100-100/(1+ABS((SUMIF(INDEX($V:$V,ROW($V2958)-VALUE(LEFT(W$1,FIND("-",W$1,1)-1))+1):$V2958,"&gt;0",INDEX($V:$V,ROW($V2958)-VALUE(LEFT(W$1,FIND("-",W$1,1)-1))+1):$V2958)/COUNTIF(INDEX($V:$V,ROW($V2958)-VALUE(LEFT(W$1,FIND("-",W$1,1)-1))+1):$V2958,"&gt;0"))/(SUMIF(INDEX($V:$V,ROW($V2958)-VALUE(LEFT(W$1,FIND("-",W$1,1)-1))+1):$V2958,"&lt;0",INDEX($V:$V,ROW($V2958)-VALUE(LEFT(W$1,FIND("-",W$1,1)-1))+1):$V2958)/COUNTIF(INDEX($V:$V,ROW($V2958)-VALUE(LEFT(W$1,FIND("-",W$1,1)-1))+1):$V2958,"&lt;0")))),100-100/(1+ABS((SUMIF(INDEX($V:$V,ROW($V2958)-VALUE(LEFT(W$1,FIND("-",W$1,1)-1))+1):$V2958,"&gt;0",INDEX($V:$V,ROW($V2958)-VALUE(LEFT(W$1,FIND("-",W$1,1)-1))+1):$V2958)/VALUE(LEFT(W$1,FIND("-",W$1,1)-1)))/(SUMIF(INDEX($V:$V,ROW($V2958)-VALUE(LEFT(W$1,FIND("-",W$1,1)-1))+1):$V2958,"&lt;0",INDEX($V:$V,ROW($V2958)-VALUE(LEFT(W$1,FIND("-",W$1,1)-1))+1):$V2958)/VALUE(LEFT(W$1,FIND("-",W$1,1)-1)))))))</f>
        <v>25.000000000000014</v>
      </c>
      <c r="Y2958">
        <f>IF(ROW($E2958)&lt;=VALUE(LEFT(Y$1,FIND("-",Y$1,1)-1)),0,MAX(INDEX(C:C,ROW(C2958)-VALUE(LEFT(Y$1,FIND("-",Y$1,1)-1))+1):C2958))</f>
        <v>0.16500000000000001</v>
      </c>
      <c r="Z2958">
        <f>IF(ROW($E2958)&lt;=VALUE(LEFT(Z$1,FIND("-",Z$1,1)-1)),0,MIN(INDEX(D:D,ROW(D2958)-VALUE(LEFT(Z$1,FIND("-",Z$1,1)-1))+1):D2958))</f>
        <v>0.15</v>
      </c>
      <c r="AA2958">
        <f t="shared" si="414"/>
        <v>0</v>
      </c>
      <c r="AB2958">
        <f>IF(ROW($AA2958)&lt;=VALUE(LEFT(AA$1,FIND("-",AA$1,1)-1))+VALUE(LEFT(AB$1,FIND("-",AB$1,1)-1)-1),0,AVERAGE(INDEX($AA:$AA,ROW($AA2958)-VALUE(LEFT(AB$1,FIND("-",AB$1,1)-1))+1):$AA2958))</f>
        <v>0</v>
      </c>
      <c r="AC2958">
        <f>IF(ROW($AA2958)&lt;=VALUE(LEFT(AA$1,FIND("-",AA$1,1)-1))+VALUE(LEFT(AB$1,FIND("-",AB$1,1)-1)-1)+VALUE(LEFT(AC$1,FIND("-",AC$1,1)-1)-1),0,AVERAGE(INDEX($AB:$AB,ROW($AB2958)-VALUE(LEFT(AC$1,FIND("-",AC$1,1)-1))+1):$AB2958))</f>
        <v>11.111111111111109</v>
      </c>
      <c r="AE2958">
        <f t="shared" si="420"/>
        <v>200862844</v>
      </c>
      <c r="AG2958" t="str">
        <f t="shared" si="422"/>
        <v/>
      </c>
    </row>
    <row r="2959" spans="1:33" x14ac:dyDescent="0.25">
      <c r="A2959" s="6">
        <v>41291</v>
      </c>
      <c r="B2959">
        <v>0.155</v>
      </c>
      <c r="C2959">
        <v>0.155</v>
      </c>
      <c r="D2959">
        <v>0.155</v>
      </c>
      <c r="E2959">
        <v>0.155</v>
      </c>
      <c r="F2959">
        <v>0.124</v>
      </c>
      <c r="G2959">
        <v>183400</v>
      </c>
      <c r="I2959" t="str">
        <f t="shared" si="415"/>
        <v/>
      </c>
      <c r="J2959" t="str">
        <f t="shared" si="416"/>
        <v/>
      </c>
      <c r="K2959" t="str">
        <f t="shared" si="417"/>
        <v>Oversold Below %D</v>
      </c>
      <c r="M2959" s="11" t="str">
        <f t="shared" si="421"/>
        <v/>
      </c>
      <c r="O2959">
        <f>IF(ROW($E2959)&lt;=VALUE(LEFT(O$1,FIND("-",O$1,1)-1)),0,IF(ROW($E2959)=VALUE(LEFT(O$1,FIND("-",O$1,1)-1))+1,AVERAGE(INDEX($E:$E,ROW($E2959)-VALUE(LEFT(O$1,FIND("-",O$1,1)-1))):$E2959),($E2959*(2/(VALUE(LEFT(O$1,FIND("-",O$1,1)-1))+1)))+(O2958*(1-(2/(VALUE(LEFT(O$1,FIND("-",O$1,1)-1))+1))))))</f>
        <v>0.15144793034220877</v>
      </c>
      <c r="Q2959">
        <f>IF(ROW($E2959)&lt;=VALUE(LEFT(Q$1,FIND("-",Q$1,1)-1)),0,IF(ROW($E2959)=VALUE(LEFT(Q$1,FIND("-",Q$1,1)-1))+1,AVERAGE(INDEX($E:$E,ROW($E2959)-VALUE(LEFT(Q$1,FIND("-",Q$1,1)-1))):$E2959),($E2959*(2/(VALUE(LEFT(Q$1,FIND("-",Q$1,1)-1))+1)))+(Q2958*(1-(2/(VALUE(LEFT(Q$1,FIND("-",Q$1,1)-1))+1))))))</f>
        <v>0.15395339642731498</v>
      </c>
      <c r="R2959">
        <f>IF(ROW($E2959)&lt;=VALUE(LEFT(R$1,FIND("-",R$1,1)-1)),0,IF(ROW($E2959)=VALUE(LEFT(R$1,FIND("-",R$1,1)-1))+1,AVERAGE(INDEX($E:$E,ROW($E2959)-VALUE(LEFT(R$1,FIND("-",R$1,1)-1))):$E2959),($E2959*(2/(VALUE(LEFT(R$1,FIND("-",R$1,1)-1))+1)))+(R2958*(1-(2/(VALUE(LEFT(R$1,FIND("-",R$1,1)-1))+1))))))</f>
        <v>0.15496760854938404</v>
      </c>
      <c r="S2959">
        <f t="shared" si="418"/>
        <v>-1.0142121220690636E-3</v>
      </c>
      <c r="T2959">
        <f>IF(ROW($E2959)&lt;=MAX(VALUE(LEFT(Q$1,FIND("-",Q$1,1)-1)),VALUE(LEFT(R$1,FIND("-",R$1,1)-1)))+VALUE(LEFT(T$1,FIND("-",T$1,1)-1))-1,0,IF(ROW($E2959)=MAX(VALUE(LEFT(Q$1,FIND("-",Q$1,1)-1)),VALUE(LEFT(R$1,FIND("-",R$1,1)-1)))+VALUE(LEFT(T$1,FIND("-",T$1,1)-1)),AVERAGE(INDEX($S:$S,ROW(S2959)-VALUE(LEFT(T$1,FIND("-",T$1,1)-1))+1):S2959),($S2959*(2/(VALUE(LEFT(T$1,FIND("-",T$1,1)-1))+1)))+(T2958*(1-(2/(VALUE(LEFT(T$1,FIND("-",T$1,1)-1))+1))))))</f>
        <v>-4.3347717112270171E-4</v>
      </c>
      <c r="V2959">
        <f t="shared" si="419"/>
        <v>5.0000000000000044E-3</v>
      </c>
      <c r="W2959">
        <f>IF(ROW($E2959)&lt;=VALUE(LEFT(W$1,FIND("-",W$1,1)-1))+1,0,IF(ROW($E2958)=VALUE(LEFT(W$1,FIND("-",W$1,1)-1))+1,100-100/(1+ABS((SUMIF(INDEX($V:$V,ROW($V2959)-VALUE(LEFT(W$1,FIND("-",W$1,1)-1))+1):$V2959,"&gt;0",INDEX($V:$V,ROW($V2959)-VALUE(LEFT(W$1,FIND("-",W$1,1)-1))+1):$V2959)/COUNTIF(INDEX($V:$V,ROW($V2959)-VALUE(LEFT(W$1,FIND("-",W$1,1)-1))+1):$V2959,"&gt;0"))/(SUMIF(INDEX($V:$V,ROW($V2959)-VALUE(LEFT(W$1,FIND("-",W$1,1)-1))+1):$V2959,"&lt;0",INDEX($V:$V,ROW($V2959)-VALUE(LEFT(W$1,FIND("-",W$1,1)-1))+1):$V2959)/COUNTIF(INDEX($V:$V,ROW($V2959)-VALUE(LEFT(W$1,FIND("-",W$1,1)-1))+1):$V2959,"&lt;0")))),100-100/(1+ABS((SUMIF(INDEX($V:$V,ROW($V2959)-VALUE(LEFT(W$1,FIND("-",W$1,1)-1))+1):$V2959,"&gt;0",INDEX($V:$V,ROW($V2959)-VALUE(LEFT(W$1,FIND("-",W$1,1)-1))+1):$V2959)/VALUE(LEFT(W$1,FIND("-",W$1,1)-1)))/(SUMIF(INDEX($V:$V,ROW($V2959)-VALUE(LEFT(W$1,FIND("-",W$1,1)-1))+1):$V2959,"&lt;0",INDEX($V:$V,ROW($V2959)-VALUE(LEFT(W$1,FIND("-",W$1,1)-1))+1):$V2959)/VALUE(LEFT(W$1,FIND("-",W$1,1)-1)))))))</f>
        <v>40</v>
      </c>
      <c r="Y2959">
        <f>IF(ROW($E2959)&lt;=VALUE(LEFT(Y$1,FIND("-",Y$1,1)-1)),0,MAX(INDEX(C:C,ROW(C2959)-VALUE(LEFT(Y$1,FIND("-",Y$1,1)-1))+1):C2959))</f>
        <v>0.16</v>
      </c>
      <c r="Z2959">
        <f>IF(ROW($E2959)&lt;=VALUE(LEFT(Z$1,FIND("-",Z$1,1)-1)),0,MIN(INDEX(D:D,ROW(D2959)-VALUE(LEFT(Z$1,FIND("-",Z$1,1)-1))+1):D2959))</f>
        <v>0.15</v>
      </c>
      <c r="AA2959">
        <f t="shared" ref="AA2959:AA3022" si="423">IF(ROW($E2959)&lt;=VALUE(LEFT(AA$1,FIND("-",AA$1,1)-1)),0,(($E2959-$Z2959)/($Y2959-$Z2959))*100)</f>
        <v>50</v>
      </c>
      <c r="AB2959">
        <f>IF(ROW($AA2959)&lt;=VALUE(LEFT(AA$1,FIND("-",AA$1,1)-1))+VALUE(LEFT(AB$1,FIND("-",AB$1,1)-1)-1),0,AVERAGE(INDEX($AA:$AA,ROW($AA2959)-VALUE(LEFT(AB$1,FIND("-",AB$1,1)-1))+1):$AA2959))</f>
        <v>16.666666666666668</v>
      </c>
      <c r="AC2959">
        <f>IF(ROW($AA2959)&lt;=VALUE(LEFT(AA$1,FIND("-",AA$1,1)-1))+VALUE(LEFT(AB$1,FIND("-",AB$1,1)-1)-1)+VALUE(LEFT(AC$1,FIND("-",AC$1,1)-1)-1),0,AVERAGE(INDEX($AB:$AB,ROW($AB2959)-VALUE(LEFT(AC$1,FIND("-",AC$1,1)-1))+1):$AB2959))</f>
        <v>9.2592592592592595</v>
      </c>
      <c r="AE2959">
        <f t="shared" si="420"/>
        <v>201046244</v>
      </c>
      <c r="AG2959" t="str">
        <f t="shared" si="422"/>
        <v/>
      </c>
    </row>
    <row r="2960" spans="1:33" x14ac:dyDescent="0.25">
      <c r="A2960" s="6">
        <v>41292</v>
      </c>
      <c r="B2960">
        <v>0.15</v>
      </c>
      <c r="C2960">
        <v>0.16</v>
      </c>
      <c r="D2960">
        <v>0.15</v>
      </c>
      <c r="E2960">
        <v>0.155</v>
      </c>
      <c r="F2960">
        <v>0.124</v>
      </c>
      <c r="G2960">
        <v>25300</v>
      </c>
      <c r="I2960" t="str">
        <f t="shared" si="415"/>
        <v/>
      </c>
      <c r="J2960" t="str">
        <f t="shared" si="416"/>
        <v/>
      </c>
      <c r="K2960" t="str">
        <f t="shared" si="417"/>
        <v>Oversold Below %D</v>
      </c>
      <c r="M2960" s="11" t="str">
        <f t="shared" si="421"/>
        <v/>
      </c>
      <c r="O2960">
        <f>IF(ROW($E2960)&lt;=VALUE(LEFT(O$1,FIND("-",O$1,1)-1)),0,IF(ROW($E2960)=VALUE(LEFT(O$1,FIND("-",O$1,1)-1))+1,AVERAGE(INDEX($E:$E,ROW($E2960)-VALUE(LEFT(O$1,FIND("-",O$1,1)-1))):$E2960),($E2960*(2/(VALUE(LEFT(O$1,FIND("-",O$1,1)-1))+1)))+(O2959*(1-(2/(VALUE(LEFT(O$1,FIND("-",O$1,1)-1))+1))))))</f>
        <v>0.15148327431890321</v>
      </c>
      <c r="Q2960">
        <f>IF(ROW($E2960)&lt;=VALUE(LEFT(Q$1,FIND("-",Q$1,1)-1)),0,IF(ROW($E2960)=VALUE(LEFT(Q$1,FIND("-",Q$1,1)-1))+1,AVERAGE(INDEX($E:$E,ROW($E2960)-VALUE(LEFT(Q$1,FIND("-",Q$1,1)-1))):$E2960),($E2960*(2/(VALUE(LEFT(Q$1,FIND("-",Q$1,1)-1))+1)))+(Q2959*(1-(2/(VALUE(LEFT(Q$1,FIND("-",Q$1,1)-1))+1))))))</f>
        <v>0.15411441236157422</v>
      </c>
      <c r="R2960">
        <f>IF(ROW($E2960)&lt;=VALUE(LEFT(R$1,FIND("-",R$1,1)-1)),0,IF(ROW($E2960)=VALUE(LEFT(R$1,FIND("-",R$1,1)-1))+1,AVERAGE(INDEX($E:$E,ROW($E2960)-VALUE(LEFT(R$1,FIND("-",R$1,1)-1))):$E2960),($E2960*(2/(VALUE(LEFT(R$1,FIND("-",R$1,1)-1))+1)))+(R2959*(1-(2/(VALUE(LEFT(R$1,FIND("-",R$1,1)-1))+1))))))</f>
        <v>0.15497000791609633</v>
      </c>
      <c r="S2960">
        <f t="shared" si="418"/>
        <v>-8.5559555452210945E-4</v>
      </c>
      <c r="T2960">
        <f>IF(ROW($E2960)&lt;=MAX(VALUE(LEFT(Q$1,FIND("-",Q$1,1)-1)),VALUE(LEFT(R$1,FIND("-",R$1,1)-1)))+VALUE(LEFT(T$1,FIND("-",T$1,1)-1))-1,0,IF(ROW($E2960)=MAX(VALUE(LEFT(Q$1,FIND("-",Q$1,1)-1)),VALUE(LEFT(R$1,FIND("-",R$1,1)-1)))+VALUE(LEFT(T$1,FIND("-",T$1,1)-1)),AVERAGE(INDEX($S:$S,ROW(S2960)-VALUE(LEFT(T$1,FIND("-",T$1,1)-1))+1):S2960),($S2960*(2/(VALUE(LEFT(T$1,FIND("-",T$1,1)-1))+1)))+(T2959*(1-(2/(VALUE(LEFT(T$1,FIND("-",T$1,1)-1))+1))))))</f>
        <v>-5.179008478025833E-4</v>
      </c>
      <c r="V2960">
        <f t="shared" si="419"/>
        <v>0</v>
      </c>
      <c r="W2960">
        <f>IF(ROW($E2960)&lt;=VALUE(LEFT(W$1,FIND("-",W$1,1)-1))+1,0,IF(ROW($E2959)=VALUE(LEFT(W$1,FIND("-",W$1,1)-1))+1,100-100/(1+ABS((SUMIF(INDEX($V:$V,ROW($V2960)-VALUE(LEFT(W$1,FIND("-",W$1,1)-1))+1):$V2960,"&gt;0",INDEX($V:$V,ROW($V2960)-VALUE(LEFT(W$1,FIND("-",W$1,1)-1))+1):$V2960)/COUNTIF(INDEX($V:$V,ROW($V2960)-VALUE(LEFT(W$1,FIND("-",W$1,1)-1))+1):$V2960,"&gt;0"))/(SUMIF(INDEX($V:$V,ROW($V2960)-VALUE(LEFT(W$1,FIND("-",W$1,1)-1))+1):$V2960,"&lt;0",INDEX($V:$V,ROW($V2960)-VALUE(LEFT(W$1,FIND("-",W$1,1)-1))+1):$V2960)/COUNTIF(INDEX($V:$V,ROW($V2960)-VALUE(LEFT(W$1,FIND("-",W$1,1)-1))+1):$V2960,"&lt;0")))),100-100/(1+ABS((SUMIF(INDEX($V:$V,ROW($V2960)-VALUE(LEFT(W$1,FIND("-",W$1,1)-1))+1):$V2960,"&gt;0",INDEX($V:$V,ROW($V2960)-VALUE(LEFT(W$1,FIND("-",W$1,1)-1))+1):$V2960)/VALUE(LEFT(W$1,FIND("-",W$1,1)-1)))/(SUMIF(INDEX($V:$V,ROW($V2960)-VALUE(LEFT(W$1,FIND("-",W$1,1)-1))+1):$V2960,"&lt;0",INDEX($V:$V,ROW($V2960)-VALUE(LEFT(W$1,FIND("-",W$1,1)-1))+1):$V2960)/VALUE(LEFT(W$1,FIND("-",W$1,1)-1)))))))</f>
        <v>40</v>
      </c>
      <c r="Y2960">
        <f>IF(ROW($E2960)&lt;=VALUE(LEFT(Y$1,FIND("-",Y$1,1)-1)),0,MAX(INDEX(C:C,ROW(C2960)-VALUE(LEFT(Y$1,FIND("-",Y$1,1)-1))+1):C2960))</f>
        <v>0.16</v>
      </c>
      <c r="Z2960">
        <f>IF(ROW($E2960)&lt;=VALUE(LEFT(Z$1,FIND("-",Z$1,1)-1)),0,MIN(INDEX(D:D,ROW(D2960)-VALUE(LEFT(Z$1,FIND("-",Z$1,1)-1))+1):D2960))</f>
        <v>0.15</v>
      </c>
      <c r="AA2960">
        <f t="shared" si="423"/>
        <v>50</v>
      </c>
      <c r="AB2960">
        <f>IF(ROW($AA2960)&lt;=VALUE(LEFT(AA$1,FIND("-",AA$1,1)-1))+VALUE(LEFT(AB$1,FIND("-",AB$1,1)-1)-1),0,AVERAGE(INDEX($AA:$AA,ROW($AA2960)-VALUE(LEFT(AB$1,FIND("-",AB$1,1)-1))+1):$AA2960))</f>
        <v>33.333333333333336</v>
      </c>
      <c r="AC2960">
        <f>IF(ROW($AA2960)&lt;=VALUE(LEFT(AA$1,FIND("-",AA$1,1)-1))+VALUE(LEFT(AB$1,FIND("-",AB$1,1)-1)-1)+VALUE(LEFT(AC$1,FIND("-",AC$1,1)-1)-1),0,AVERAGE(INDEX($AB:$AB,ROW($AB2960)-VALUE(LEFT(AC$1,FIND("-",AC$1,1)-1))+1):$AB2960))</f>
        <v>16.666666666666668</v>
      </c>
      <c r="AE2960">
        <f t="shared" si="420"/>
        <v>201046244</v>
      </c>
      <c r="AG2960" t="str">
        <f t="shared" si="422"/>
        <v/>
      </c>
    </row>
    <row r="2961" spans="1:33" x14ac:dyDescent="0.25">
      <c r="A2961" s="6">
        <v>41295</v>
      </c>
      <c r="B2961">
        <v>0.15</v>
      </c>
      <c r="C2961">
        <v>0.15</v>
      </c>
      <c r="D2961">
        <v>0.15</v>
      </c>
      <c r="E2961">
        <v>0.15</v>
      </c>
      <c r="F2961">
        <v>0.12</v>
      </c>
      <c r="G2961">
        <v>191500</v>
      </c>
      <c r="I2961" t="str">
        <f t="shared" si="415"/>
        <v/>
      </c>
      <c r="J2961" t="str">
        <f t="shared" si="416"/>
        <v/>
      </c>
      <c r="K2961" t="str">
        <f t="shared" si="417"/>
        <v>Buy</v>
      </c>
      <c r="M2961" s="11" t="str">
        <f t="shared" si="421"/>
        <v>Buy</v>
      </c>
      <c r="O2961">
        <f>IF(ROW($E2961)&lt;=VALUE(LEFT(O$1,FIND("-",O$1,1)-1)),0,IF(ROW($E2961)=VALUE(LEFT(O$1,FIND("-",O$1,1)-1))+1,AVERAGE(INDEX($E:$E,ROW($E2961)-VALUE(LEFT(O$1,FIND("-",O$1,1)-1))):$E2961),($E2961*(2/(VALUE(LEFT(O$1,FIND("-",O$1,1)-1))+1)))+(O2960*(1-(2/(VALUE(LEFT(O$1,FIND("-",O$1,1)-1))+1))))))</f>
        <v>0.15146851537045641</v>
      </c>
      <c r="Q2961">
        <f>IF(ROW($E2961)&lt;=VALUE(LEFT(Q$1,FIND("-",Q$1,1)-1)),0,IF(ROW($E2961)=VALUE(LEFT(Q$1,FIND("-",Q$1,1)-1))+1,AVERAGE(INDEX($E:$E,ROW($E2961)-VALUE(LEFT(Q$1,FIND("-",Q$1,1)-1))):$E2961),($E2961*(2/(VALUE(LEFT(Q$1,FIND("-",Q$1,1)-1))+1)))+(Q2960*(1-(2/(VALUE(LEFT(Q$1,FIND("-",Q$1,1)-1))+1))))))</f>
        <v>0.15348142584440896</v>
      </c>
      <c r="R2961">
        <f>IF(ROW($E2961)&lt;=VALUE(LEFT(R$1,FIND("-",R$1,1)-1)),0,IF(ROW($E2961)=VALUE(LEFT(R$1,FIND("-",R$1,1)-1))+1,AVERAGE(INDEX($E:$E,ROW($E2961)-VALUE(LEFT(R$1,FIND("-",R$1,1)-1))):$E2961),($E2961*(2/(VALUE(LEFT(R$1,FIND("-",R$1,1)-1))+1)))+(R2960*(1-(2/(VALUE(LEFT(R$1,FIND("-",R$1,1)-1))+1))))))</f>
        <v>0.15460185918157066</v>
      </c>
      <c r="S2961">
        <f t="shared" si="418"/>
        <v>-1.1204333371616915E-3</v>
      </c>
      <c r="T2961">
        <f>IF(ROW($E2961)&lt;=MAX(VALUE(LEFT(Q$1,FIND("-",Q$1,1)-1)),VALUE(LEFT(R$1,FIND("-",R$1,1)-1)))+VALUE(LEFT(T$1,FIND("-",T$1,1)-1))-1,0,IF(ROW($E2961)=MAX(VALUE(LEFT(Q$1,FIND("-",Q$1,1)-1)),VALUE(LEFT(R$1,FIND("-",R$1,1)-1)))+VALUE(LEFT(T$1,FIND("-",T$1,1)-1)),AVERAGE(INDEX($S:$S,ROW(S2961)-VALUE(LEFT(T$1,FIND("-",T$1,1)-1))+1):S2961),($S2961*(2/(VALUE(LEFT(T$1,FIND("-",T$1,1)-1))+1)))+(T2960*(1-(2/(VALUE(LEFT(T$1,FIND("-",T$1,1)-1))+1))))))</f>
        <v>-6.3840734567440502E-4</v>
      </c>
      <c r="V2961">
        <f t="shared" si="419"/>
        <v>-5.0000000000000044E-3</v>
      </c>
      <c r="W2961">
        <f>IF(ROW($E2961)&lt;=VALUE(LEFT(W$1,FIND("-",W$1,1)-1))+1,0,IF(ROW($E2960)=VALUE(LEFT(W$1,FIND("-",W$1,1)-1))+1,100-100/(1+ABS((SUMIF(INDEX($V:$V,ROW($V2961)-VALUE(LEFT(W$1,FIND("-",W$1,1)-1))+1):$V2961,"&gt;0",INDEX($V:$V,ROW($V2961)-VALUE(LEFT(W$1,FIND("-",W$1,1)-1))+1):$V2961)/COUNTIF(INDEX($V:$V,ROW($V2961)-VALUE(LEFT(W$1,FIND("-",W$1,1)-1))+1):$V2961,"&gt;0"))/(SUMIF(INDEX($V:$V,ROW($V2961)-VALUE(LEFT(W$1,FIND("-",W$1,1)-1))+1):$V2961,"&lt;0",INDEX($V:$V,ROW($V2961)-VALUE(LEFT(W$1,FIND("-",W$1,1)-1))+1):$V2961)/COUNTIF(INDEX($V:$V,ROW($V2961)-VALUE(LEFT(W$1,FIND("-",W$1,1)-1))+1):$V2961,"&lt;0")))),100-100/(1+ABS((SUMIF(INDEX($V:$V,ROW($V2961)-VALUE(LEFT(W$1,FIND("-",W$1,1)-1))+1):$V2961,"&gt;0",INDEX($V:$V,ROW($V2961)-VALUE(LEFT(W$1,FIND("-",W$1,1)-1))+1):$V2961)/VALUE(LEFT(W$1,FIND("-",W$1,1)-1)))/(SUMIF(INDEX($V:$V,ROW($V2961)-VALUE(LEFT(W$1,FIND("-",W$1,1)-1))+1):$V2961,"&lt;0",INDEX($V:$V,ROW($V2961)-VALUE(LEFT(W$1,FIND("-",W$1,1)-1))+1):$V2961)/VALUE(LEFT(W$1,FIND("-",W$1,1)-1)))))))</f>
        <v>40</v>
      </c>
      <c r="Y2961">
        <f>IF(ROW($E2961)&lt;=VALUE(LEFT(Y$1,FIND("-",Y$1,1)-1)),0,MAX(INDEX(C:C,ROW(C2961)-VALUE(LEFT(Y$1,FIND("-",Y$1,1)-1))+1):C2961))</f>
        <v>0.16</v>
      </c>
      <c r="Z2961">
        <f>IF(ROW($E2961)&lt;=VALUE(LEFT(Z$1,FIND("-",Z$1,1)-1)),0,MIN(INDEX(D:D,ROW(D2961)-VALUE(LEFT(Z$1,FIND("-",Z$1,1)-1))+1):D2961))</f>
        <v>0.15</v>
      </c>
      <c r="AA2961">
        <f t="shared" si="423"/>
        <v>0</v>
      </c>
      <c r="AB2961">
        <f>IF(ROW($AA2961)&lt;=VALUE(LEFT(AA$1,FIND("-",AA$1,1)-1))+VALUE(LEFT(AB$1,FIND("-",AB$1,1)-1)-1),0,AVERAGE(INDEX($AA:$AA,ROW($AA2961)-VALUE(LEFT(AB$1,FIND("-",AB$1,1)-1))+1):$AA2961))</f>
        <v>33.333333333333336</v>
      </c>
      <c r="AC2961">
        <f>IF(ROW($AA2961)&lt;=VALUE(LEFT(AA$1,FIND("-",AA$1,1)-1))+VALUE(LEFT(AB$1,FIND("-",AB$1,1)-1)-1)+VALUE(LEFT(AC$1,FIND("-",AC$1,1)-1)-1),0,AVERAGE(INDEX($AB:$AB,ROW($AB2961)-VALUE(LEFT(AC$1,FIND("-",AC$1,1)-1))+1):$AB2961))</f>
        <v>27.777777777777782</v>
      </c>
      <c r="AE2961">
        <f t="shared" si="420"/>
        <v>200854744</v>
      </c>
      <c r="AG2961" t="str">
        <f t="shared" si="422"/>
        <v>Buy</v>
      </c>
    </row>
    <row r="2962" spans="1:33" x14ac:dyDescent="0.25">
      <c r="A2962" s="6">
        <v>41296</v>
      </c>
      <c r="B2962">
        <v>0.15</v>
      </c>
      <c r="C2962">
        <v>0.15</v>
      </c>
      <c r="D2962">
        <v>0.15</v>
      </c>
      <c r="E2962">
        <v>0.15</v>
      </c>
      <c r="F2962">
        <v>0.12</v>
      </c>
      <c r="G2962">
        <v>266300</v>
      </c>
      <c r="I2962" t="str">
        <f t="shared" si="415"/>
        <v/>
      </c>
      <c r="J2962" t="str">
        <f t="shared" si="416"/>
        <v/>
      </c>
      <c r="K2962" t="str">
        <f t="shared" si="417"/>
        <v/>
      </c>
      <c r="M2962" s="11" t="str">
        <f t="shared" si="421"/>
        <v/>
      </c>
      <c r="O2962">
        <f>IF(ROW($E2962)&lt;=VALUE(LEFT(O$1,FIND("-",O$1,1)-1)),0,IF(ROW($E2962)=VALUE(LEFT(O$1,FIND("-",O$1,1)-1))+1,AVERAGE(INDEX($E:$E,ROW($E2962)-VALUE(LEFT(O$1,FIND("-",O$1,1)-1))):$E2962),($E2962*(2/(VALUE(LEFT(O$1,FIND("-",O$1,1)-1))+1)))+(O2961*(1-(2/(VALUE(LEFT(O$1,FIND("-",O$1,1)-1))+1))))))</f>
        <v>0.15145390327721803</v>
      </c>
      <c r="Q2962">
        <f>IF(ROW($E2962)&lt;=VALUE(LEFT(Q$1,FIND("-",Q$1,1)-1)),0,IF(ROW($E2962)=VALUE(LEFT(Q$1,FIND("-",Q$1,1)-1))+1,AVERAGE(INDEX($E:$E,ROW($E2962)-VALUE(LEFT(Q$1,FIND("-",Q$1,1)-1))):$E2962),($E2962*(2/(VALUE(LEFT(Q$1,FIND("-",Q$1,1)-1))+1)))+(Q2961*(1-(2/(VALUE(LEFT(Q$1,FIND("-",Q$1,1)-1))+1))))))</f>
        <v>0.15294582186834604</v>
      </c>
      <c r="R2962">
        <f>IF(ROW($E2962)&lt;=VALUE(LEFT(R$1,FIND("-",R$1,1)-1)),0,IF(ROW($E2962)=VALUE(LEFT(R$1,FIND("-",R$1,1)-1))+1,AVERAGE(INDEX($E:$E,ROW($E2962)-VALUE(LEFT(R$1,FIND("-",R$1,1)-1))):$E2962),($E2962*(2/(VALUE(LEFT(R$1,FIND("-",R$1,1)-1))+1)))+(R2961*(1-(2/(VALUE(LEFT(R$1,FIND("-",R$1,1)-1))+1))))))</f>
        <v>0.15426098072367653</v>
      </c>
      <c r="S2962">
        <f t="shared" si="418"/>
        <v>-1.3151588553304838E-3</v>
      </c>
      <c r="T2962">
        <f>IF(ROW($E2962)&lt;=MAX(VALUE(LEFT(Q$1,FIND("-",Q$1,1)-1)),VALUE(LEFT(R$1,FIND("-",R$1,1)-1)))+VALUE(LEFT(T$1,FIND("-",T$1,1)-1))-1,0,IF(ROW($E2962)=MAX(VALUE(LEFT(Q$1,FIND("-",Q$1,1)-1)),VALUE(LEFT(R$1,FIND("-",R$1,1)-1)))+VALUE(LEFT(T$1,FIND("-",T$1,1)-1)),AVERAGE(INDEX($S:$S,ROW(S2962)-VALUE(LEFT(T$1,FIND("-",T$1,1)-1))+1):S2962),($S2962*(2/(VALUE(LEFT(T$1,FIND("-",T$1,1)-1))+1)))+(T2961*(1-(2/(VALUE(LEFT(T$1,FIND("-",T$1,1)-1))+1))))))</f>
        <v>-7.7375764760562085E-4</v>
      </c>
      <c r="V2962">
        <f t="shared" si="419"/>
        <v>0</v>
      </c>
      <c r="W2962">
        <f>IF(ROW($E2962)&lt;=VALUE(LEFT(W$1,FIND("-",W$1,1)-1))+1,0,IF(ROW($E2961)=VALUE(LEFT(W$1,FIND("-",W$1,1)-1))+1,100-100/(1+ABS((SUMIF(INDEX($V:$V,ROW($V2962)-VALUE(LEFT(W$1,FIND("-",W$1,1)-1))+1):$V2962,"&gt;0",INDEX($V:$V,ROW($V2962)-VALUE(LEFT(W$1,FIND("-",W$1,1)-1))+1):$V2962)/COUNTIF(INDEX($V:$V,ROW($V2962)-VALUE(LEFT(W$1,FIND("-",W$1,1)-1))+1):$V2962,"&gt;0"))/(SUMIF(INDEX($V:$V,ROW($V2962)-VALUE(LEFT(W$1,FIND("-",W$1,1)-1))+1):$V2962,"&lt;0",INDEX($V:$V,ROW($V2962)-VALUE(LEFT(W$1,FIND("-",W$1,1)-1))+1):$V2962)/COUNTIF(INDEX($V:$V,ROW($V2962)-VALUE(LEFT(W$1,FIND("-",W$1,1)-1))+1):$V2962,"&lt;0")))),100-100/(1+ABS((SUMIF(INDEX($V:$V,ROW($V2962)-VALUE(LEFT(W$1,FIND("-",W$1,1)-1))+1):$V2962,"&gt;0",INDEX($V:$V,ROW($V2962)-VALUE(LEFT(W$1,FIND("-",W$1,1)-1))+1):$V2962)/VALUE(LEFT(W$1,FIND("-",W$1,1)-1)))/(SUMIF(INDEX($V:$V,ROW($V2962)-VALUE(LEFT(W$1,FIND("-",W$1,1)-1))+1):$V2962,"&lt;0",INDEX($V:$V,ROW($V2962)-VALUE(LEFT(W$1,FIND("-",W$1,1)-1))+1):$V2962)/VALUE(LEFT(W$1,FIND("-",W$1,1)-1)))))))</f>
        <v>40</v>
      </c>
      <c r="Y2962">
        <f>IF(ROW($E2962)&lt;=VALUE(LEFT(Y$1,FIND("-",Y$1,1)-1)),0,MAX(INDEX(C:C,ROW(C2962)-VALUE(LEFT(Y$1,FIND("-",Y$1,1)-1))+1):C2962))</f>
        <v>0.16</v>
      </c>
      <c r="Z2962">
        <f>IF(ROW($E2962)&lt;=VALUE(LEFT(Z$1,FIND("-",Z$1,1)-1)),0,MIN(INDEX(D:D,ROW(D2962)-VALUE(LEFT(Z$1,FIND("-",Z$1,1)-1))+1):D2962))</f>
        <v>0.15</v>
      </c>
      <c r="AA2962">
        <f t="shared" si="423"/>
        <v>0</v>
      </c>
      <c r="AB2962">
        <f>IF(ROW($AA2962)&lt;=VALUE(LEFT(AA$1,FIND("-",AA$1,1)-1))+VALUE(LEFT(AB$1,FIND("-",AB$1,1)-1)-1),0,AVERAGE(INDEX($AA:$AA,ROW($AA2962)-VALUE(LEFT(AB$1,FIND("-",AB$1,1)-1))+1):$AA2962))</f>
        <v>16.666666666666668</v>
      </c>
      <c r="AC2962">
        <f>IF(ROW($AA2962)&lt;=VALUE(LEFT(AA$1,FIND("-",AA$1,1)-1))+VALUE(LEFT(AB$1,FIND("-",AB$1,1)-1)-1)+VALUE(LEFT(AC$1,FIND("-",AC$1,1)-1)-1),0,AVERAGE(INDEX($AB:$AB,ROW($AB2962)-VALUE(LEFT(AC$1,FIND("-",AC$1,1)-1))+1):$AB2962))</f>
        <v>27.777777777777782</v>
      </c>
      <c r="AE2962">
        <f t="shared" si="420"/>
        <v>200854744</v>
      </c>
      <c r="AG2962" t="str">
        <f t="shared" si="422"/>
        <v/>
      </c>
    </row>
    <row r="2963" spans="1:33" x14ac:dyDescent="0.25">
      <c r="A2963" s="6">
        <v>41297</v>
      </c>
      <c r="B2963">
        <v>0.15</v>
      </c>
      <c r="C2963">
        <v>0.15</v>
      </c>
      <c r="D2963">
        <v>0.15</v>
      </c>
      <c r="E2963">
        <v>0.15</v>
      </c>
      <c r="F2963">
        <v>0.12</v>
      </c>
      <c r="G2963">
        <v>800</v>
      </c>
      <c r="I2963" t="str">
        <f t="shared" si="415"/>
        <v/>
      </c>
      <c r="J2963" t="str">
        <f t="shared" si="416"/>
        <v/>
      </c>
      <c r="K2963" t="str">
        <f t="shared" si="417"/>
        <v>Oversold Above %D</v>
      </c>
      <c r="M2963" s="11" t="str">
        <f t="shared" si="421"/>
        <v/>
      </c>
      <c r="O2963">
        <f>IF(ROW($E2963)&lt;=VALUE(LEFT(O$1,FIND("-",O$1,1)-1)),0,IF(ROW($E2963)=VALUE(LEFT(O$1,FIND("-",O$1,1)-1))+1,AVERAGE(INDEX($E:$E,ROW($E2963)-VALUE(LEFT(O$1,FIND("-",O$1,1)-1))):$E2963),($E2963*(2/(VALUE(LEFT(O$1,FIND("-",O$1,1)-1))+1)))+(O2962*(1-(2/(VALUE(LEFT(O$1,FIND("-",O$1,1)-1))+1))))))</f>
        <v>0.15143943657794223</v>
      </c>
      <c r="Q2963">
        <f>IF(ROW($E2963)&lt;=VALUE(LEFT(Q$1,FIND("-",Q$1,1)-1)),0,IF(ROW($E2963)=VALUE(LEFT(Q$1,FIND("-",Q$1,1)-1))+1,AVERAGE(INDEX($E:$E,ROW($E2963)-VALUE(LEFT(Q$1,FIND("-",Q$1,1)-1))):$E2963),($E2963*(2/(VALUE(LEFT(Q$1,FIND("-",Q$1,1)-1))+1)))+(Q2962*(1-(2/(VALUE(LEFT(Q$1,FIND("-",Q$1,1)-1))+1))))))</f>
        <v>0.1524926185039851</v>
      </c>
      <c r="R2963">
        <f>IF(ROW($E2963)&lt;=VALUE(LEFT(R$1,FIND("-",R$1,1)-1)),0,IF(ROW($E2963)=VALUE(LEFT(R$1,FIND("-",R$1,1)-1))+1,AVERAGE(INDEX($E:$E,ROW($E2963)-VALUE(LEFT(R$1,FIND("-",R$1,1)-1))):$E2963),($E2963*(2/(VALUE(LEFT(R$1,FIND("-",R$1,1)-1))+1)))+(R2962*(1-(2/(VALUE(LEFT(R$1,FIND("-",R$1,1)-1))+1))))))</f>
        <v>0.15394535252192271</v>
      </c>
      <c r="S2963">
        <f t="shared" si="418"/>
        <v>-1.4527340179376069E-3</v>
      </c>
      <c r="T2963">
        <f>IF(ROW($E2963)&lt;=MAX(VALUE(LEFT(Q$1,FIND("-",Q$1,1)-1)),VALUE(LEFT(R$1,FIND("-",R$1,1)-1)))+VALUE(LEFT(T$1,FIND("-",T$1,1)-1))-1,0,IF(ROW($E2963)=MAX(VALUE(LEFT(Q$1,FIND("-",Q$1,1)-1)),VALUE(LEFT(R$1,FIND("-",R$1,1)-1)))+VALUE(LEFT(T$1,FIND("-",T$1,1)-1)),AVERAGE(INDEX($S:$S,ROW(S2963)-VALUE(LEFT(T$1,FIND("-",T$1,1)-1))+1):S2963),($S2963*(2/(VALUE(LEFT(T$1,FIND("-",T$1,1)-1))+1)))+(T2962*(1-(2/(VALUE(LEFT(T$1,FIND("-",T$1,1)-1))+1))))))</f>
        <v>-9.0955292167201811E-4</v>
      </c>
      <c r="V2963">
        <f t="shared" si="419"/>
        <v>0</v>
      </c>
      <c r="W2963">
        <f>IF(ROW($E2963)&lt;=VALUE(LEFT(W$1,FIND("-",W$1,1)-1))+1,0,IF(ROW($E2962)=VALUE(LEFT(W$1,FIND("-",W$1,1)-1))+1,100-100/(1+ABS((SUMIF(INDEX($V:$V,ROW($V2963)-VALUE(LEFT(W$1,FIND("-",W$1,1)-1))+1):$V2963,"&gt;0",INDEX($V:$V,ROW($V2963)-VALUE(LEFT(W$1,FIND("-",W$1,1)-1))+1):$V2963)/COUNTIF(INDEX($V:$V,ROW($V2963)-VALUE(LEFT(W$1,FIND("-",W$1,1)-1))+1):$V2963,"&gt;0"))/(SUMIF(INDEX($V:$V,ROW($V2963)-VALUE(LEFT(W$1,FIND("-",W$1,1)-1))+1):$V2963,"&lt;0",INDEX($V:$V,ROW($V2963)-VALUE(LEFT(W$1,FIND("-",W$1,1)-1))+1):$V2963)/COUNTIF(INDEX($V:$V,ROW($V2963)-VALUE(LEFT(W$1,FIND("-",W$1,1)-1))+1):$V2963,"&lt;0")))),100-100/(1+ABS((SUMIF(INDEX($V:$V,ROW($V2963)-VALUE(LEFT(W$1,FIND("-",W$1,1)-1))+1):$V2963,"&gt;0",INDEX($V:$V,ROW($V2963)-VALUE(LEFT(W$1,FIND("-",W$1,1)-1))+1):$V2963)/VALUE(LEFT(W$1,FIND("-",W$1,1)-1)))/(SUMIF(INDEX($V:$V,ROW($V2963)-VALUE(LEFT(W$1,FIND("-",W$1,1)-1))+1):$V2963,"&lt;0",INDEX($V:$V,ROW($V2963)-VALUE(LEFT(W$1,FIND("-",W$1,1)-1))+1):$V2963)/VALUE(LEFT(W$1,FIND("-",W$1,1)-1)))))))</f>
        <v>40</v>
      </c>
      <c r="Y2963">
        <f>IF(ROW($E2963)&lt;=VALUE(LEFT(Y$1,FIND("-",Y$1,1)-1)),0,MAX(INDEX(C:C,ROW(C2963)-VALUE(LEFT(Y$1,FIND("-",Y$1,1)-1))+1):C2963))</f>
        <v>0.16</v>
      </c>
      <c r="Z2963">
        <f>IF(ROW($E2963)&lt;=VALUE(LEFT(Z$1,FIND("-",Z$1,1)-1)),0,MIN(INDEX(D:D,ROW(D2963)-VALUE(LEFT(Z$1,FIND("-",Z$1,1)-1))+1):D2963))</f>
        <v>0.15</v>
      </c>
      <c r="AA2963">
        <f t="shared" si="423"/>
        <v>0</v>
      </c>
      <c r="AB2963">
        <f>IF(ROW($AA2963)&lt;=VALUE(LEFT(AA$1,FIND("-",AA$1,1)-1))+VALUE(LEFT(AB$1,FIND("-",AB$1,1)-1)-1),0,AVERAGE(INDEX($AA:$AA,ROW($AA2963)-VALUE(LEFT(AB$1,FIND("-",AB$1,1)-1))+1):$AA2963))</f>
        <v>0</v>
      </c>
      <c r="AC2963">
        <f>IF(ROW($AA2963)&lt;=VALUE(LEFT(AA$1,FIND("-",AA$1,1)-1))+VALUE(LEFT(AB$1,FIND("-",AB$1,1)-1)-1)+VALUE(LEFT(AC$1,FIND("-",AC$1,1)-1)-1),0,AVERAGE(INDEX($AB:$AB,ROW($AB2963)-VALUE(LEFT(AC$1,FIND("-",AC$1,1)-1))+1):$AB2963))</f>
        <v>16.666666666666668</v>
      </c>
      <c r="AE2963">
        <f t="shared" si="420"/>
        <v>200854744</v>
      </c>
      <c r="AG2963" t="str">
        <f t="shared" si="422"/>
        <v/>
      </c>
    </row>
    <row r="2964" spans="1:33" x14ac:dyDescent="0.25">
      <c r="A2964" s="6">
        <v>41299</v>
      </c>
      <c r="B2964">
        <v>0.15</v>
      </c>
      <c r="C2964">
        <v>0.16</v>
      </c>
      <c r="D2964">
        <v>0.14499999999999999</v>
      </c>
      <c r="E2964">
        <v>0.155</v>
      </c>
      <c r="F2964">
        <v>0.124</v>
      </c>
      <c r="G2964">
        <v>356400</v>
      </c>
      <c r="I2964" t="str">
        <f t="shared" si="415"/>
        <v/>
      </c>
      <c r="J2964" t="str">
        <f t="shared" si="416"/>
        <v/>
      </c>
      <c r="K2964" t="str">
        <f t="shared" si="417"/>
        <v>Oversold Below %D</v>
      </c>
      <c r="M2964" s="11" t="str">
        <f t="shared" si="421"/>
        <v/>
      </c>
      <c r="O2964">
        <f>IF(ROW($E2964)&lt;=VALUE(LEFT(O$1,FIND("-",O$1,1)-1)),0,IF(ROW($E2964)=VALUE(LEFT(O$1,FIND("-",O$1,1)-1))+1,AVERAGE(INDEX($E:$E,ROW($E2964)-VALUE(LEFT(O$1,FIND("-",O$1,1)-1))):$E2964),($E2964*(2/(VALUE(LEFT(O$1,FIND("-",O$1,1)-1))+1)))+(O2963*(1-(2/(VALUE(LEFT(O$1,FIND("-",O$1,1)-1))+1))))))</f>
        <v>0.15147486506970401</v>
      </c>
      <c r="Q2964">
        <f>IF(ROW($E2964)&lt;=VALUE(LEFT(Q$1,FIND("-",Q$1,1)-1)),0,IF(ROW($E2964)=VALUE(LEFT(Q$1,FIND("-",Q$1,1)-1))+1,AVERAGE(INDEX($E:$E,ROW($E2964)-VALUE(LEFT(Q$1,FIND("-",Q$1,1)-1))):$E2964),($E2964*(2/(VALUE(LEFT(Q$1,FIND("-",Q$1,1)-1))+1)))+(Q2963*(1-(2/(VALUE(LEFT(Q$1,FIND("-",Q$1,1)-1))+1))))))</f>
        <v>0.152878369503372</v>
      </c>
      <c r="R2964">
        <f>IF(ROW($E2964)&lt;=VALUE(LEFT(R$1,FIND("-",R$1,1)-1)),0,IF(ROW($E2964)=VALUE(LEFT(R$1,FIND("-",R$1,1)-1))+1,AVERAGE(INDEX($E:$E,ROW($E2964)-VALUE(LEFT(R$1,FIND("-",R$1,1)-1))):$E2964),($E2964*(2/(VALUE(LEFT(R$1,FIND("-",R$1,1)-1))+1)))+(R2963*(1-(2/(VALUE(LEFT(R$1,FIND("-",R$1,1)-1))+1))))))</f>
        <v>0.15402347455733584</v>
      </c>
      <c r="S2964">
        <f t="shared" si="418"/>
        <v>-1.1451050539638408E-3</v>
      </c>
      <c r="T2964">
        <f>IF(ROW($E2964)&lt;=MAX(VALUE(LEFT(Q$1,FIND("-",Q$1,1)-1)),VALUE(LEFT(R$1,FIND("-",R$1,1)-1)))+VALUE(LEFT(T$1,FIND("-",T$1,1)-1))-1,0,IF(ROW($E2964)=MAX(VALUE(LEFT(Q$1,FIND("-",Q$1,1)-1)),VALUE(LEFT(R$1,FIND("-",R$1,1)-1)))+VALUE(LEFT(T$1,FIND("-",T$1,1)-1)),AVERAGE(INDEX($S:$S,ROW(S2964)-VALUE(LEFT(T$1,FIND("-",T$1,1)-1))+1):S2964),($S2964*(2/(VALUE(LEFT(T$1,FIND("-",T$1,1)-1))+1)))+(T2963*(1-(2/(VALUE(LEFT(T$1,FIND("-",T$1,1)-1))+1))))))</f>
        <v>-9.5666334813038277E-4</v>
      </c>
      <c r="V2964">
        <f t="shared" si="419"/>
        <v>5.0000000000000044E-3</v>
      </c>
      <c r="W2964">
        <f>IF(ROW($E2964)&lt;=VALUE(LEFT(W$1,FIND("-",W$1,1)-1))+1,0,IF(ROW($E2963)=VALUE(LEFT(W$1,FIND("-",W$1,1)-1))+1,100-100/(1+ABS((SUMIF(INDEX($V:$V,ROW($V2964)-VALUE(LEFT(W$1,FIND("-",W$1,1)-1))+1):$V2964,"&gt;0",INDEX($V:$V,ROW($V2964)-VALUE(LEFT(W$1,FIND("-",W$1,1)-1))+1):$V2964)/COUNTIF(INDEX($V:$V,ROW($V2964)-VALUE(LEFT(W$1,FIND("-",W$1,1)-1))+1):$V2964,"&gt;0"))/(SUMIF(INDEX($V:$V,ROW($V2964)-VALUE(LEFT(W$1,FIND("-",W$1,1)-1))+1):$V2964,"&lt;0",INDEX($V:$V,ROW($V2964)-VALUE(LEFT(W$1,FIND("-",W$1,1)-1))+1):$V2964)/COUNTIF(INDEX($V:$V,ROW($V2964)-VALUE(LEFT(W$1,FIND("-",W$1,1)-1))+1):$V2964,"&lt;0")))),100-100/(1+ABS((SUMIF(INDEX($V:$V,ROW($V2964)-VALUE(LEFT(W$1,FIND("-",W$1,1)-1))+1):$V2964,"&gt;0",INDEX($V:$V,ROW($V2964)-VALUE(LEFT(W$1,FIND("-",W$1,1)-1))+1):$V2964)/VALUE(LEFT(W$1,FIND("-",W$1,1)-1)))/(SUMIF(INDEX($V:$V,ROW($V2964)-VALUE(LEFT(W$1,FIND("-",W$1,1)-1))+1):$V2964,"&lt;0",INDEX($V:$V,ROW($V2964)-VALUE(LEFT(W$1,FIND("-",W$1,1)-1))+1):$V2964)/VALUE(LEFT(W$1,FIND("-",W$1,1)-1)))))))</f>
        <v>50</v>
      </c>
      <c r="Y2964">
        <f>IF(ROW($E2964)&lt;=VALUE(LEFT(Y$1,FIND("-",Y$1,1)-1)),0,MAX(INDEX(C:C,ROW(C2964)-VALUE(LEFT(Y$1,FIND("-",Y$1,1)-1))+1):C2964))</f>
        <v>0.16</v>
      </c>
      <c r="Z2964">
        <f>IF(ROW($E2964)&lt;=VALUE(LEFT(Z$1,FIND("-",Z$1,1)-1)),0,MIN(INDEX(D:D,ROW(D2964)-VALUE(LEFT(Z$1,FIND("-",Z$1,1)-1))+1):D2964))</f>
        <v>0.14499999999999999</v>
      </c>
      <c r="AA2964">
        <f t="shared" si="423"/>
        <v>66.666666666666657</v>
      </c>
      <c r="AB2964">
        <f>IF(ROW($AA2964)&lt;=VALUE(LEFT(AA$1,FIND("-",AA$1,1)-1))+VALUE(LEFT(AB$1,FIND("-",AB$1,1)-1)-1),0,AVERAGE(INDEX($AA:$AA,ROW($AA2964)-VALUE(LEFT(AB$1,FIND("-",AB$1,1)-1))+1):$AA2964))</f>
        <v>22.222222222222218</v>
      </c>
      <c r="AC2964">
        <f>IF(ROW($AA2964)&lt;=VALUE(LEFT(AA$1,FIND("-",AA$1,1)-1))+VALUE(LEFT(AB$1,FIND("-",AB$1,1)-1)-1)+VALUE(LEFT(AC$1,FIND("-",AC$1,1)-1)-1),0,AVERAGE(INDEX($AB:$AB,ROW($AB2964)-VALUE(LEFT(AC$1,FIND("-",AC$1,1)-1))+1):$AB2964))</f>
        <v>12.962962962962962</v>
      </c>
      <c r="AE2964">
        <f t="shared" si="420"/>
        <v>201211144</v>
      </c>
      <c r="AG2964" t="str">
        <f t="shared" si="422"/>
        <v/>
      </c>
    </row>
    <row r="2965" spans="1:33" x14ac:dyDescent="0.25">
      <c r="A2965" s="6">
        <v>41303</v>
      </c>
      <c r="B2965">
        <v>0.15</v>
      </c>
      <c r="C2965">
        <v>0.155</v>
      </c>
      <c r="D2965">
        <v>0.15</v>
      </c>
      <c r="E2965">
        <v>0.15</v>
      </c>
      <c r="F2965">
        <v>0.12</v>
      </c>
      <c r="G2965">
        <v>102800</v>
      </c>
      <c r="I2965" t="str">
        <f t="shared" si="415"/>
        <v/>
      </c>
      <c r="J2965" t="str">
        <f t="shared" si="416"/>
        <v/>
      </c>
      <c r="K2965" t="str">
        <f t="shared" si="417"/>
        <v>Oversold Below %D</v>
      </c>
      <c r="M2965" s="11" t="str">
        <f t="shared" si="421"/>
        <v/>
      </c>
      <c r="O2965">
        <f>IF(ROW($E2965)&lt;=VALUE(LEFT(O$1,FIND("-",O$1,1)-1)),0,IF(ROW($E2965)=VALUE(LEFT(O$1,FIND("-",O$1,1)-1))+1,AVERAGE(INDEX($E:$E,ROW($E2965)-VALUE(LEFT(O$1,FIND("-",O$1,1)-1))):$E2965),($E2965*(2/(VALUE(LEFT(O$1,FIND("-",O$1,1)-1))+1)))+(O2964*(1-(2/(VALUE(LEFT(O$1,FIND("-",O$1,1)-1))+1))))))</f>
        <v>0.15146018979537859</v>
      </c>
      <c r="Q2965">
        <f>IF(ROW($E2965)&lt;=VALUE(LEFT(Q$1,FIND("-",Q$1,1)-1)),0,IF(ROW($E2965)=VALUE(LEFT(Q$1,FIND("-",Q$1,1)-1))+1,AVERAGE(INDEX($E:$E,ROW($E2965)-VALUE(LEFT(Q$1,FIND("-",Q$1,1)-1))):$E2965),($E2965*(2/(VALUE(LEFT(Q$1,FIND("-",Q$1,1)-1))+1)))+(Q2964*(1-(2/(VALUE(LEFT(Q$1,FIND("-",Q$1,1)-1))+1))))))</f>
        <v>0.15243554342593016</v>
      </c>
      <c r="R2965">
        <f>IF(ROW($E2965)&lt;=VALUE(LEFT(R$1,FIND("-",R$1,1)-1)),0,IF(ROW($E2965)=VALUE(LEFT(R$1,FIND("-",R$1,1)-1))+1,AVERAGE(INDEX($E:$E,ROW($E2965)-VALUE(LEFT(R$1,FIND("-",R$1,1)-1))):$E2965),($E2965*(2/(VALUE(LEFT(R$1,FIND("-",R$1,1)-1))+1)))+(R2964*(1-(2/(VALUE(LEFT(R$1,FIND("-",R$1,1)-1))+1))))))</f>
        <v>0.15372543940494057</v>
      </c>
      <c r="S2965">
        <f t="shared" si="418"/>
        <v>-1.2898959790104136E-3</v>
      </c>
      <c r="T2965">
        <f>IF(ROW($E2965)&lt;=MAX(VALUE(LEFT(Q$1,FIND("-",Q$1,1)-1)),VALUE(LEFT(R$1,FIND("-",R$1,1)-1)))+VALUE(LEFT(T$1,FIND("-",T$1,1)-1))-1,0,IF(ROW($E2965)=MAX(VALUE(LEFT(Q$1,FIND("-",Q$1,1)-1)),VALUE(LEFT(R$1,FIND("-",R$1,1)-1)))+VALUE(LEFT(T$1,FIND("-",T$1,1)-1)),AVERAGE(INDEX($S:$S,ROW(S2965)-VALUE(LEFT(T$1,FIND("-",T$1,1)-1))+1):S2965),($S2965*(2/(VALUE(LEFT(T$1,FIND("-",T$1,1)-1))+1)))+(T2964*(1-(2/(VALUE(LEFT(T$1,FIND("-",T$1,1)-1))+1))))))</f>
        <v>-1.023309874306389E-3</v>
      </c>
      <c r="V2965">
        <f t="shared" si="419"/>
        <v>-5.0000000000000044E-3</v>
      </c>
      <c r="W2965">
        <f>IF(ROW($E2965)&lt;=VALUE(LEFT(W$1,FIND("-",W$1,1)-1))+1,0,IF(ROW($E2964)=VALUE(LEFT(W$1,FIND("-",W$1,1)-1))+1,100-100/(1+ABS((SUMIF(INDEX($V:$V,ROW($V2965)-VALUE(LEFT(W$1,FIND("-",W$1,1)-1))+1):$V2965,"&gt;0",INDEX($V:$V,ROW($V2965)-VALUE(LEFT(W$1,FIND("-",W$1,1)-1))+1):$V2965)/COUNTIF(INDEX($V:$V,ROW($V2965)-VALUE(LEFT(W$1,FIND("-",W$1,1)-1))+1):$V2965,"&gt;0"))/(SUMIF(INDEX($V:$V,ROW($V2965)-VALUE(LEFT(W$1,FIND("-",W$1,1)-1))+1):$V2965,"&lt;0",INDEX($V:$V,ROW($V2965)-VALUE(LEFT(W$1,FIND("-",W$1,1)-1))+1):$V2965)/COUNTIF(INDEX($V:$V,ROW($V2965)-VALUE(LEFT(W$1,FIND("-",W$1,1)-1))+1):$V2965,"&lt;0")))),100-100/(1+ABS((SUMIF(INDEX($V:$V,ROW($V2965)-VALUE(LEFT(W$1,FIND("-",W$1,1)-1))+1):$V2965,"&gt;0",INDEX($V:$V,ROW($V2965)-VALUE(LEFT(W$1,FIND("-",W$1,1)-1))+1):$V2965)/VALUE(LEFT(W$1,FIND("-",W$1,1)-1)))/(SUMIF(INDEX($V:$V,ROW($V2965)-VALUE(LEFT(W$1,FIND("-",W$1,1)-1))+1):$V2965,"&lt;0",INDEX($V:$V,ROW($V2965)-VALUE(LEFT(W$1,FIND("-",W$1,1)-1))+1):$V2965)/VALUE(LEFT(W$1,FIND("-",W$1,1)-1)))))))</f>
        <v>42.857142857142854</v>
      </c>
      <c r="Y2965">
        <f>IF(ROW($E2965)&lt;=VALUE(LEFT(Y$1,FIND("-",Y$1,1)-1)),0,MAX(INDEX(C:C,ROW(C2965)-VALUE(LEFT(Y$1,FIND("-",Y$1,1)-1))+1):C2965))</f>
        <v>0.16</v>
      </c>
      <c r="Z2965">
        <f>IF(ROW($E2965)&lt;=VALUE(LEFT(Z$1,FIND("-",Z$1,1)-1)),0,MIN(INDEX(D:D,ROW(D2965)-VALUE(LEFT(Z$1,FIND("-",Z$1,1)-1))+1):D2965))</f>
        <v>0.14499999999999999</v>
      </c>
      <c r="AA2965">
        <f t="shared" si="423"/>
        <v>33.333333333333329</v>
      </c>
      <c r="AB2965">
        <f>IF(ROW($AA2965)&lt;=VALUE(LEFT(AA$1,FIND("-",AA$1,1)-1))+VALUE(LEFT(AB$1,FIND("-",AB$1,1)-1)-1),0,AVERAGE(INDEX($AA:$AA,ROW($AA2965)-VALUE(LEFT(AB$1,FIND("-",AB$1,1)-1))+1):$AA2965))</f>
        <v>33.333333333333329</v>
      </c>
      <c r="AC2965">
        <f>IF(ROW($AA2965)&lt;=VALUE(LEFT(AA$1,FIND("-",AA$1,1)-1))+VALUE(LEFT(AB$1,FIND("-",AB$1,1)-1)-1)+VALUE(LEFT(AC$1,FIND("-",AC$1,1)-1)-1),0,AVERAGE(INDEX($AB:$AB,ROW($AB2965)-VALUE(LEFT(AC$1,FIND("-",AC$1,1)-1))+1):$AB2965))</f>
        <v>18.518518518518515</v>
      </c>
      <c r="AE2965">
        <f t="shared" si="420"/>
        <v>201108344</v>
      </c>
      <c r="AG2965" t="str">
        <f t="shared" si="422"/>
        <v/>
      </c>
    </row>
    <row r="2966" spans="1:33" x14ac:dyDescent="0.25">
      <c r="A2966" s="6">
        <v>41304</v>
      </c>
      <c r="B2966">
        <v>0.15</v>
      </c>
      <c r="C2966">
        <v>0.155</v>
      </c>
      <c r="D2966">
        <v>0.15</v>
      </c>
      <c r="E2966">
        <v>0.15</v>
      </c>
      <c r="F2966">
        <v>0.12</v>
      </c>
      <c r="G2966">
        <v>228700</v>
      </c>
      <c r="I2966" t="str">
        <f t="shared" si="415"/>
        <v/>
      </c>
      <c r="J2966" t="str">
        <f t="shared" si="416"/>
        <v/>
      </c>
      <c r="K2966" t="str">
        <f t="shared" si="417"/>
        <v>Buy</v>
      </c>
      <c r="M2966" s="11" t="str">
        <f t="shared" si="421"/>
        <v>Buy</v>
      </c>
      <c r="O2966">
        <f>IF(ROW($E2966)&lt;=VALUE(LEFT(O$1,FIND("-",O$1,1)-1)),0,IF(ROW($E2966)=VALUE(LEFT(O$1,FIND("-",O$1,1)-1))+1,AVERAGE(INDEX($E:$E,ROW($E2966)-VALUE(LEFT(O$1,FIND("-",O$1,1)-1))):$E2966),($E2966*(2/(VALUE(LEFT(O$1,FIND("-",O$1,1)-1))+1)))+(O2965*(1-(2/(VALUE(LEFT(O$1,FIND("-",O$1,1)-1))+1))))))</f>
        <v>0.15144566054368327</v>
      </c>
      <c r="Q2966">
        <f>IF(ROW($E2966)&lt;=VALUE(LEFT(Q$1,FIND("-",Q$1,1)-1)),0,IF(ROW($E2966)=VALUE(LEFT(Q$1,FIND("-",Q$1,1)-1))+1,AVERAGE(INDEX($E:$E,ROW($E2966)-VALUE(LEFT(Q$1,FIND("-",Q$1,1)-1))):$E2966),($E2966*(2/(VALUE(LEFT(Q$1,FIND("-",Q$1,1)-1))+1)))+(Q2965*(1-(2/(VALUE(LEFT(Q$1,FIND("-",Q$1,1)-1))+1))))))</f>
        <v>0.15206084443732551</v>
      </c>
      <c r="R2966">
        <f>IF(ROW($E2966)&lt;=VALUE(LEFT(R$1,FIND("-",R$1,1)-1)),0,IF(ROW($E2966)=VALUE(LEFT(R$1,FIND("-",R$1,1)-1))+1,AVERAGE(INDEX($E:$E,ROW($E2966)-VALUE(LEFT(R$1,FIND("-",R$1,1)-1))):$E2966),($E2966*(2/(VALUE(LEFT(R$1,FIND("-",R$1,1)-1))+1)))+(R2965*(1-(2/(VALUE(LEFT(R$1,FIND("-",R$1,1)-1))+1))))))</f>
        <v>0.15344948093050051</v>
      </c>
      <c r="S2966">
        <f t="shared" si="418"/>
        <v>-1.3886364931749995E-3</v>
      </c>
      <c r="T2966">
        <f>IF(ROW($E2966)&lt;=MAX(VALUE(LEFT(Q$1,FIND("-",Q$1,1)-1)),VALUE(LEFT(R$1,FIND("-",R$1,1)-1)))+VALUE(LEFT(T$1,FIND("-",T$1,1)-1))-1,0,IF(ROW($E2966)=MAX(VALUE(LEFT(Q$1,FIND("-",Q$1,1)-1)),VALUE(LEFT(R$1,FIND("-",R$1,1)-1)))+VALUE(LEFT(T$1,FIND("-",T$1,1)-1)),AVERAGE(INDEX($S:$S,ROW(S2966)-VALUE(LEFT(T$1,FIND("-",T$1,1)-1))+1):S2966),($S2966*(2/(VALUE(LEFT(T$1,FIND("-",T$1,1)-1))+1)))+(T2965*(1-(2/(VALUE(LEFT(T$1,FIND("-",T$1,1)-1))+1))))))</f>
        <v>-1.0963751980801113E-3</v>
      </c>
      <c r="V2966">
        <f t="shared" si="419"/>
        <v>0</v>
      </c>
      <c r="W2966">
        <f>IF(ROW($E2966)&lt;=VALUE(LEFT(W$1,FIND("-",W$1,1)-1))+1,0,IF(ROW($E2965)=VALUE(LEFT(W$1,FIND("-",W$1,1)-1))+1,100-100/(1+ABS((SUMIF(INDEX($V:$V,ROW($V2966)-VALUE(LEFT(W$1,FIND("-",W$1,1)-1))+1):$V2966,"&gt;0",INDEX($V:$V,ROW($V2966)-VALUE(LEFT(W$1,FIND("-",W$1,1)-1))+1):$V2966)/COUNTIF(INDEX($V:$V,ROW($V2966)-VALUE(LEFT(W$1,FIND("-",W$1,1)-1))+1):$V2966,"&gt;0"))/(SUMIF(INDEX($V:$V,ROW($V2966)-VALUE(LEFT(W$1,FIND("-",W$1,1)-1))+1):$V2966,"&lt;0",INDEX($V:$V,ROW($V2966)-VALUE(LEFT(W$1,FIND("-",W$1,1)-1))+1):$V2966)/COUNTIF(INDEX($V:$V,ROW($V2966)-VALUE(LEFT(W$1,FIND("-",W$1,1)-1))+1):$V2966,"&lt;0")))),100-100/(1+ABS((SUMIF(INDEX($V:$V,ROW($V2966)-VALUE(LEFT(W$1,FIND("-",W$1,1)-1))+1):$V2966,"&gt;0",INDEX($V:$V,ROW($V2966)-VALUE(LEFT(W$1,FIND("-",W$1,1)-1))+1):$V2966)/VALUE(LEFT(W$1,FIND("-",W$1,1)-1)))/(SUMIF(INDEX($V:$V,ROW($V2966)-VALUE(LEFT(W$1,FIND("-",W$1,1)-1))+1):$V2966,"&lt;0",INDEX($V:$V,ROW($V2966)-VALUE(LEFT(W$1,FIND("-",W$1,1)-1))+1):$V2966)/VALUE(LEFT(W$1,FIND("-",W$1,1)-1)))))))</f>
        <v>33.333333333333329</v>
      </c>
      <c r="Y2966">
        <f>IF(ROW($E2966)&lt;=VALUE(LEFT(Y$1,FIND("-",Y$1,1)-1)),0,MAX(INDEX(C:C,ROW(C2966)-VALUE(LEFT(Y$1,FIND("-",Y$1,1)-1))+1):C2966))</f>
        <v>0.16</v>
      </c>
      <c r="Z2966">
        <f>IF(ROW($E2966)&lt;=VALUE(LEFT(Z$1,FIND("-",Z$1,1)-1)),0,MIN(INDEX(D:D,ROW(D2966)-VALUE(LEFT(Z$1,FIND("-",Z$1,1)-1))+1):D2966))</f>
        <v>0.14499999999999999</v>
      </c>
      <c r="AA2966">
        <f t="shared" si="423"/>
        <v>33.333333333333329</v>
      </c>
      <c r="AB2966">
        <f>IF(ROW($AA2966)&lt;=VALUE(LEFT(AA$1,FIND("-",AA$1,1)-1))+VALUE(LEFT(AB$1,FIND("-",AB$1,1)-1)-1),0,AVERAGE(INDEX($AA:$AA,ROW($AA2966)-VALUE(LEFT(AB$1,FIND("-",AB$1,1)-1))+1):$AA2966))</f>
        <v>44.444444444444436</v>
      </c>
      <c r="AC2966">
        <f>IF(ROW($AA2966)&lt;=VALUE(LEFT(AA$1,FIND("-",AA$1,1)-1))+VALUE(LEFT(AB$1,FIND("-",AB$1,1)-1)-1)+VALUE(LEFT(AC$1,FIND("-",AC$1,1)-1)-1),0,AVERAGE(INDEX($AB:$AB,ROW($AB2966)-VALUE(LEFT(AC$1,FIND("-",AC$1,1)-1))+1):$AB2966))</f>
        <v>33.333333333333321</v>
      </c>
      <c r="AE2966">
        <f t="shared" si="420"/>
        <v>201108344</v>
      </c>
      <c r="AG2966" t="str">
        <f t="shared" si="422"/>
        <v>Buy</v>
      </c>
    </row>
    <row r="2967" spans="1:33" x14ac:dyDescent="0.25">
      <c r="A2967" s="6">
        <v>41305</v>
      </c>
      <c r="B2967">
        <v>0.14499999999999999</v>
      </c>
      <c r="C2967">
        <v>0.155</v>
      </c>
      <c r="D2967">
        <v>0.14499999999999999</v>
      </c>
      <c r="E2967">
        <v>0.155</v>
      </c>
      <c r="F2967">
        <v>0.124</v>
      </c>
      <c r="G2967">
        <v>108900</v>
      </c>
      <c r="I2967" t="str">
        <f t="shared" si="415"/>
        <v>Bullish</v>
      </c>
      <c r="J2967" t="str">
        <f t="shared" si="416"/>
        <v/>
      </c>
      <c r="K2967" t="str">
        <f t="shared" si="417"/>
        <v/>
      </c>
      <c r="M2967" s="11" t="str">
        <f t="shared" si="421"/>
        <v/>
      </c>
      <c r="O2967">
        <f>IF(ROW($E2967)&lt;=VALUE(LEFT(O$1,FIND("-",O$1,1)-1)),0,IF(ROW($E2967)=VALUE(LEFT(O$1,FIND("-",O$1,1)-1))+1,AVERAGE(INDEX($E:$E,ROW($E2967)-VALUE(LEFT(O$1,FIND("-",O$1,1)-1))):$E2967),($E2967*(2/(VALUE(LEFT(O$1,FIND("-",O$1,1)-1))+1)))+(O2966*(1-(2/(VALUE(LEFT(O$1,FIND("-",O$1,1)-1))+1))))))</f>
        <v>0.15148102710543768</v>
      </c>
      <c r="Q2967">
        <f>IF(ROW($E2967)&lt;=VALUE(LEFT(Q$1,FIND("-",Q$1,1)-1)),0,IF(ROW($E2967)=VALUE(LEFT(Q$1,FIND("-",Q$1,1)-1))+1,AVERAGE(INDEX($E:$E,ROW($E2967)-VALUE(LEFT(Q$1,FIND("-",Q$1,1)-1))):$E2967),($E2967*(2/(VALUE(LEFT(Q$1,FIND("-",Q$1,1)-1))+1)))+(Q2966*(1-(2/(VALUE(LEFT(Q$1,FIND("-",Q$1,1)-1))+1))))))</f>
        <v>0.1525130222161985</v>
      </c>
      <c r="R2967">
        <f>IF(ROW($E2967)&lt;=VALUE(LEFT(R$1,FIND("-",R$1,1)-1)),0,IF(ROW($E2967)=VALUE(LEFT(R$1,FIND("-",R$1,1)-1))+1,AVERAGE(INDEX($E:$E,ROW($E2967)-VALUE(LEFT(R$1,FIND("-",R$1,1)-1))):$E2967),($E2967*(2/(VALUE(LEFT(R$1,FIND("-",R$1,1)-1))+1)))+(R2966*(1-(2/(VALUE(LEFT(R$1,FIND("-",R$1,1)-1))+1))))))</f>
        <v>0.15356433419490789</v>
      </c>
      <c r="S2967">
        <f t="shared" si="418"/>
        <v>-1.0513119787093905E-3</v>
      </c>
      <c r="T2967">
        <f>IF(ROW($E2967)&lt;=MAX(VALUE(LEFT(Q$1,FIND("-",Q$1,1)-1)),VALUE(LEFT(R$1,FIND("-",R$1,1)-1)))+VALUE(LEFT(T$1,FIND("-",T$1,1)-1))-1,0,IF(ROW($E2967)=MAX(VALUE(LEFT(Q$1,FIND("-",Q$1,1)-1)),VALUE(LEFT(R$1,FIND("-",R$1,1)-1)))+VALUE(LEFT(T$1,FIND("-",T$1,1)-1)),AVERAGE(INDEX($S:$S,ROW(S2967)-VALUE(LEFT(T$1,FIND("-",T$1,1)-1))+1):S2967),($S2967*(2/(VALUE(LEFT(T$1,FIND("-",T$1,1)-1))+1)))+(T2966*(1-(2/(VALUE(LEFT(T$1,FIND("-",T$1,1)-1))+1))))))</f>
        <v>-1.0873625542059673E-3</v>
      </c>
      <c r="V2967">
        <f t="shared" si="419"/>
        <v>5.0000000000000044E-3</v>
      </c>
      <c r="W2967">
        <f>IF(ROW($E2967)&lt;=VALUE(LEFT(W$1,FIND("-",W$1,1)-1))+1,0,IF(ROW($E2966)=VALUE(LEFT(W$1,FIND("-",W$1,1)-1))+1,100-100/(1+ABS((SUMIF(INDEX($V:$V,ROW($V2967)-VALUE(LEFT(W$1,FIND("-",W$1,1)-1))+1):$V2967,"&gt;0",INDEX($V:$V,ROW($V2967)-VALUE(LEFT(W$1,FIND("-",W$1,1)-1))+1):$V2967)/COUNTIF(INDEX($V:$V,ROW($V2967)-VALUE(LEFT(W$1,FIND("-",W$1,1)-1))+1):$V2967,"&gt;0"))/(SUMIF(INDEX($V:$V,ROW($V2967)-VALUE(LEFT(W$1,FIND("-",W$1,1)-1))+1):$V2967,"&lt;0",INDEX($V:$V,ROW($V2967)-VALUE(LEFT(W$1,FIND("-",W$1,1)-1))+1):$V2967)/COUNTIF(INDEX($V:$V,ROW($V2967)-VALUE(LEFT(W$1,FIND("-",W$1,1)-1))+1):$V2967,"&lt;0")))),100-100/(1+ABS((SUMIF(INDEX($V:$V,ROW($V2967)-VALUE(LEFT(W$1,FIND("-",W$1,1)-1))+1):$V2967,"&gt;0",INDEX($V:$V,ROW($V2967)-VALUE(LEFT(W$1,FIND("-",W$1,1)-1))+1):$V2967)/VALUE(LEFT(W$1,FIND("-",W$1,1)-1)))/(SUMIF(INDEX($V:$V,ROW($V2967)-VALUE(LEFT(W$1,FIND("-",W$1,1)-1))+1):$V2967,"&lt;0",INDEX($V:$V,ROW($V2967)-VALUE(LEFT(W$1,FIND("-",W$1,1)-1))+1):$V2967)/VALUE(LEFT(W$1,FIND("-",W$1,1)-1)))))))</f>
        <v>50</v>
      </c>
      <c r="Y2967">
        <f>IF(ROW($E2967)&lt;=VALUE(LEFT(Y$1,FIND("-",Y$1,1)-1)),0,MAX(INDEX(C:C,ROW(C2967)-VALUE(LEFT(Y$1,FIND("-",Y$1,1)-1))+1):C2967))</f>
        <v>0.16</v>
      </c>
      <c r="Z2967">
        <f>IF(ROW($E2967)&lt;=VALUE(LEFT(Z$1,FIND("-",Z$1,1)-1)),0,MIN(INDEX(D:D,ROW(D2967)-VALUE(LEFT(Z$1,FIND("-",Z$1,1)-1))+1):D2967))</f>
        <v>0.14499999999999999</v>
      </c>
      <c r="AA2967">
        <f t="shared" si="423"/>
        <v>66.666666666666657</v>
      </c>
      <c r="AB2967">
        <f>IF(ROW($AA2967)&lt;=VALUE(LEFT(AA$1,FIND("-",AA$1,1)-1))+VALUE(LEFT(AB$1,FIND("-",AB$1,1)-1)-1),0,AVERAGE(INDEX($AA:$AA,ROW($AA2967)-VALUE(LEFT(AB$1,FIND("-",AB$1,1)-1))+1):$AA2967))</f>
        <v>44.444444444444436</v>
      </c>
      <c r="AC2967">
        <f>IF(ROW($AA2967)&lt;=VALUE(LEFT(AA$1,FIND("-",AA$1,1)-1))+VALUE(LEFT(AB$1,FIND("-",AB$1,1)-1)-1)+VALUE(LEFT(AC$1,FIND("-",AC$1,1)-1)-1),0,AVERAGE(INDEX($AB:$AB,ROW($AB2967)-VALUE(LEFT(AC$1,FIND("-",AC$1,1)-1))+1):$AB2967))</f>
        <v>40.740740740740733</v>
      </c>
      <c r="AE2967">
        <f t="shared" si="420"/>
        <v>201217244</v>
      </c>
      <c r="AG2967" t="str">
        <f t="shared" si="422"/>
        <v/>
      </c>
    </row>
    <row r="2968" spans="1:33" x14ac:dyDescent="0.25">
      <c r="A2968" s="6">
        <v>41309</v>
      </c>
      <c r="B2968">
        <v>0.15</v>
      </c>
      <c r="C2968">
        <v>0.15</v>
      </c>
      <c r="D2968">
        <v>0.14499999999999999</v>
      </c>
      <c r="E2968">
        <v>0.14499999999999999</v>
      </c>
      <c r="F2968">
        <v>0.11600000000000001</v>
      </c>
      <c r="G2968">
        <v>10800</v>
      </c>
      <c r="I2968" t="str">
        <f t="shared" si="415"/>
        <v>Bearish</v>
      </c>
      <c r="J2968" t="str">
        <f t="shared" si="416"/>
        <v/>
      </c>
      <c r="K2968" t="str">
        <f t="shared" si="417"/>
        <v/>
      </c>
      <c r="M2968" s="11" t="str">
        <f t="shared" si="421"/>
        <v/>
      </c>
      <c r="O2968">
        <f>IF(ROW($E2968)&lt;=VALUE(LEFT(O$1,FIND("-",O$1,1)-1)),0,IF(ROW($E2968)=VALUE(LEFT(O$1,FIND("-",O$1,1)-1))+1,AVERAGE(INDEX($E:$E,ROW($E2968)-VALUE(LEFT(O$1,FIND("-",O$1,1)-1))):$E2968),($E2968*(2/(VALUE(LEFT(O$1,FIND("-",O$1,1)-1))+1)))+(O2967*(1-(2/(VALUE(LEFT(O$1,FIND("-",O$1,1)-1))+1))))))</f>
        <v>0.15141653927354276</v>
      </c>
      <c r="Q2968">
        <f>IF(ROW($E2968)&lt;=VALUE(LEFT(Q$1,FIND("-",Q$1,1)-1)),0,IF(ROW($E2968)=VALUE(LEFT(Q$1,FIND("-",Q$1,1)-1))+1,AVERAGE(INDEX($E:$E,ROW($E2968)-VALUE(LEFT(Q$1,FIND("-",Q$1,1)-1))):$E2968),($E2968*(2/(VALUE(LEFT(Q$1,FIND("-",Q$1,1)-1))+1)))+(Q2967*(1-(2/(VALUE(LEFT(Q$1,FIND("-",Q$1,1)-1))+1))))))</f>
        <v>0.15135717264447565</v>
      </c>
      <c r="R2968">
        <f>IF(ROW($E2968)&lt;=VALUE(LEFT(R$1,FIND("-",R$1,1)-1)),0,IF(ROW($E2968)=VALUE(LEFT(R$1,FIND("-",R$1,1)-1))+1,AVERAGE(INDEX($E:$E,ROW($E2968)-VALUE(LEFT(R$1,FIND("-",R$1,1)-1))):$E2968),($E2968*(2/(VALUE(LEFT(R$1,FIND("-",R$1,1)-1))+1)))+(R2967*(1-(2/(VALUE(LEFT(R$1,FIND("-",R$1,1)-1))+1))))))</f>
        <v>0.15292993906935917</v>
      </c>
      <c r="S2968">
        <f t="shared" si="418"/>
        <v>-1.5727664248835205E-3</v>
      </c>
      <c r="T2968">
        <f>IF(ROW($E2968)&lt;=MAX(VALUE(LEFT(Q$1,FIND("-",Q$1,1)-1)),VALUE(LEFT(R$1,FIND("-",R$1,1)-1)))+VALUE(LEFT(T$1,FIND("-",T$1,1)-1))-1,0,IF(ROW($E2968)=MAX(VALUE(LEFT(Q$1,FIND("-",Q$1,1)-1)),VALUE(LEFT(R$1,FIND("-",R$1,1)-1)))+VALUE(LEFT(T$1,FIND("-",T$1,1)-1)),AVERAGE(INDEX($S:$S,ROW(S2968)-VALUE(LEFT(T$1,FIND("-",T$1,1)-1))+1):S2968),($S2968*(2/(VALUE(LEFT(T$1,FIND("-",T$1,1)-1))+1)))+(T2967*(1-(2/(VALUE(LEFT(T$1,FIND("-",T$1,1)-1))+1))))))</f>
        <v>-1.184443328341478E-3</v>
      </c>
      <c r="V2968">
        <f t="shared" si="419"/>
        <v>-1.0000000000000009E-2</v>
      </c>
      <c r="W2968">
        <f>IF(ROW($E2968)&lt;=VALUE(LEFT(W$1,FIND("-",W$1,1)-1))+1,0,IF(ROW($E2967)=VALUE(LEFT(W$1,FIND("-",W$1,1)-1))+1,100-100/(1+ABS((SUMIF(INDEX($V:$V,ROW($V2968)-VALUE(LEFT(W$1,FIND("-",W$1,1)-1))+1):$V2968,"&gt;0",INDEX($V:$V,ROW($V2968)-VALUE(LEFT(W$1,FIND("-",W$1,1)-1))+1):$V2968)/COUNTIF(INDEX($V:$V,ROW($V2968)-VALUE(LEFT(W$1,FIND("-",W$1,1)-1))+1):$V2968,"&gt;0"))/(SUMIF(INDEX($V:$V,ROW($V2968)-VALUE(LEFT(W$1,FIND("-",W$1,1)-1))+1):$V2968,"&lt;0",INDEX($V:$V,ROW($V2968)-VALUE(LEFT(W$1,FIND("-",W$1,1)-1))+1):$V2968)/COUNTIF(INDEX($V:$V,ROW($V2968)-VALUE(LEFT(W$1,FIND("-",W$1,1)-1))+1):$V2968,"&lt;0")))),100-100/(1+ABS((SUMIF(INDEX($V:$V,ROW($V2968)-VALUE(LEFT(W$1,FIND("-",W$1,1)-1))+1):$V2968,"&gt;0",INDEX($V:$V,ROW($V2968)-VALUE(LEFT(W$1,FIND("-",W$1,1)-1))+1):$V2968)/VALUE(LEFT(W$1,FIND("-",W$1,1)-1)))/(SUMIF(INDEX($V:$V,ROW($V2968)-VALUE(LEFT(W$1,FIND("-",W$1,1)-1))+1):$V2968,"&lt;0",INDEX($V:$V,ROW($V2968)-VALUE(LEFT(W$1,FIND("-",W$1,1)-1))+1):$V2968)/VALUE(LEFT(W$1,FIND("-",W$1,1)-1)))))))</f>
        <v>37.5</v>
      </c>
      <c r="Y2968">
        <f>IF(ROW($E2968)&lt;=VALUE(LEFT(Y$1,FIND("-",Y$1,1)-1)),0,MAX(INDEX(C:C,ROW(C2968)-VALUE(LEFT(Y$1,FIND("-",Y$1,1)-1))+1):C2968))</f>
        <v>0.16</v>
      </c>
      <c r="Z2968">
        <f>IF(ROW($E2968)&lt;=VALUE(LEFT(Z$1,FIND("-",Z$1,1)-1)),0,MIN(INDEX(D:D,ROW(D2968)-VALUE(LEFT(Z$1,FIND("-",Z$1,1)-1))+1):D2968))</f>
        <v>0.14499999999999999</v>
      </c>
      <c r="AA2968">
        <f t="shared" si="423"/>
        <v>0</v>
      </c>
      <c r="AB2968">
        <f>IF(ROW($AA2968)&lt;=VALUE(LEFT(AA$1,FIND("-",AA$1,1)-1))+VALUE(LEFT(AB$1,FIND("-",AB$1,1)-1)-1),0,AVERAGE(INDEX($AA:$AA,ROW($AA2968)-VALUE(LEFT(AB$1,FIND("-",AB$1,1)-1))+1):$AA2968))</f>
        <v>33.333333333333329</v>
      </c>
      <c r="AC2968">
        <f>IF(ROW($AA2968)&lt;=VALUE(LEFT(AA$1,FIND("-",AA$1,1)-1))+VALUE(LEFT(AB$1,FIND("-",AB$1,1)-1)-1)+VALUE(LEFT(AC$1,FIND("-",AC$1,1)-1)-1),0,AVERAGE(INDEX($AB:$AB,ROW($AB2968)-VALUE(LEFT(AC$1,FIND("-",AC$1,1)-1))+1):$AB2968))</f>
        <v>40.740740740740733</v>
      </c>
      <c r="AE2968">
        <f t="shared" si="420"/>
        <v>201206444</v>
      </c>
      <c r="AG2968" t="str">
        <f t="shared" si="422"/>
        <v/>
      </c>
    </row>
    <row r="2969" spans="1:33" x14ac:dyDescent="0.25">
      <c r="A2969" s="6">
        <v>41310</v>
      </c>
      <c r="B2969">
        <v>0.14499999999999999</v>
      </c>
      <c r="C2969">
        <v>0.14499999999999999</v>
      </c>
      <c r="D2969">
        <v>0.14499999999999999</v>
      </c>
      <c r="E2969">
        <v>0.14499999999999999</v>
      </c>
      <c r="F2969">
        <v>0.11600000000000001</v>
      </c>
      <c r="G2969">
        <v>5000</v>
      </c>
      <c r="I2969" t="str">
        <f t="shared" si="415"/>
        <v/>
      </c>
      <c r="J2969" t="str">
        <f t="shared" si="416"/>
        <v/>
      </c>
      <c r="K2969" t="str">
        <f t="shared" si="417"/>
        <v/>
      </c>
      <c r="M2969" s="11" t="str">
        <f t="shared" si="421"/>
        <v/>
      </c>
      <c r="O2969">
        <f>IF(ROW($E2969)&lt;=VALUE(LEFT(O$1,FIND("-",O$1,1)-1)),0,IF(ROW($E2969)=VALUE(LEFT(O$1,FIND("-",O$1,1)-1))+1,AVERAGE(INDEX($E:$E,ROW($E2969)-VALUE(LEFT(O$1,FIND("-",O$1,1)-1))):$E2969),($E2969*(2/(VALUE(LEFT(O$1,FIND("-",O$1,1)-1))+1)))+(O2968*(1-(2/(VALUE(LEFT(O$1,FIND("-",O$1,1)-1))+1))))))</f>
        <v>0.15135269311161695</v>
      </c>
      <c r="Q2969">
        <f>IF(ROW($E2969)&lt;=VALUE(LEFT(Q$1,FIND("-",Q$1,1)-1)),0,IF(ROW($E2969)=VALUE(LEFT(Q$1,FIND("-",Q$1,1)-1))+1,AVERAGE(INDEX($E:$E,ROW($E2969)-VALUE(LEFT(Q$1,FIND("-",Q$1,1)-1))):$E2969),($E2969*(2/(VALUE(LEFT(Q$1,FIND("-",Q$1,1)-1))+1)))+(Q2968*(1-(2/(VALUE(LEFT(Q$1,FIND("-",Q$1,1)-1))+1))))))</f>
        <v>0.15037914608378708</v>
      </c>
      <c r="R2969">
        <f>IF(ROW($E2969)&lt;=VALUE(LEFT(R$1,FIND("-",R$1,1)-1)),0,IF(ROW($E2969)=VALUE(LEFT(R$1,FIND("-",R$1,1)-1))+1,AVERAGE(INDEX($E:$E,ROW($E2969)-VALUE(LEFT(R$1,FIND("-",R$1,1)-1))):$E2969),($E2969*(2/(VALUE(LEFT(R$1,FIND("-",R$1,1)-1))+1)))+(R2968*(1-(2/(VALUE(LEFT(R$1,FIND("-",R$1,1)-1))+1))))))</f>
        <v>0.15234253617533258</v>
      </c>
      <c r="S2969">
        <f t="shared" si="418"/>
        <v>-1.9633900915455027E-3</v>
      </c>
      <c r="T2969">
        <f>IF(ROW($E2969)&lt;=MAX(VALUE(LEFT(Q$1,FIND("-",Q$1,1)-1)),VALUE(LEFT(R$1,FIND("-",R$1,1)-1)))+VALUE(LEFT(T$1,FIND("-",T$1,1)-1))-1,0,IF(ROW($E2969)=MAX(VALUE(LEFT(Q$1,FIND("-",Q$1,1)-1)),VALUE(LEFT(R$1,FIND("-",R$1,1)-1)))+VALUE(LEFT(T$1,FIND("-",T$1,1)-1)),AVERAGE(INDEX($S:$S,ROW(S2969)-VALUE(LEFT(T$1,FIND("-",T$1,1)-1))+1):S2969),($S2969*(2/(VALUE(LEFT(T$1,FIND("-",T$1,1)-1))+1)))+(T2968*(1-(2/(VALUE(LEFT(T$1,FIND("-",T$1,1)-1))+1))))))</f>
        <v>-1.3402326809822829E-3</v>
      </c>
      <c r="V2969">
        <f t="shared" si="419"/>
        <v>0</v>
      </c>
      <c r="W2969">
        <f>IF(ROW($E2969)&lt;=VALUE(LEFT(W$1,FIND("-",W$1,1)-1))+1,0,IF(ROW($E2968)=VALUE(LEFT(W$1,FIND("-",W$1,1)-1))+1,100-100/(1+ABS((SUMIF(INDEX($V:$V,ROW($V2969)-VALUE(LEFT(W$1,FIND("-",W$1,1)-1))+1):$V2969,"&gt;0",INDEX($V:$V,ROW($V2969)-VALUE(LEFT(W$1,FIND("-",W$1,1)-1))+1):$V2969)/COUNTIF(INDEX($V:$V,ROW($V2969)-VALUE(LEFT(W$1,FIND("-",W$1,1)-1))+1):$V2969,"&gt;0"))/(SUMIF(INDEX($V:$V,ROW($V2969)-VALUE(LEFT(W$1,FIND("-",W$1,1)-1))+1):$V2969,"&lt;0",INDEX($V:$V,ROW($V2969)-VALUE(LEFT(W$1,FIND("-",W$1,1)-1))+1):$V2969)/COUNTIF(INDEX($V:$V,ROW($V2969)-VALUE(LEFT(W$1,FIND("-",W$1,1)-1))+1):$V2969,"&lt;0")))),100-100/(1+ABS((SUMIF(INDEX($V:$V,ROW($V2969)-VALUE(LEFT(W$1,FIND("-",W$1,1)-1))+1):$V2969,"&gt;0",INDEX($V:$V,ROW($V2969)-VALUE(LEFT(W$1,FIND("-",W$1,1)-1))+1):$V2969)/VALUE(LEFT(W$1,FIND("-",W$1,1)-1)))/(SUMIF(INDEX($V:$V,ROW($V2969)-VALUE(LEFT(W$1,FIND("-",W$1,1)-1))+1):$V2969,"&lt;0",INDEX($V:$V,ROW($V2969)-VALUE(LEFT(W$1,FIND("-",W$1,1)-1))+1):$V2969)/VALUE(LEFT(W$1,FIND("-",W$1,1)-1)))))))</f>
        <v>37.5</v>
      </c>
      <c r="Y2969">
        <f>IF(ROW($E2969)&lt;=VALUE(LEFT(Y$1,FIND("-",Y$1,1)-1)),0,MAX(INDEX(C:C,ROW(C2969)-VALUE(LEFT(Y$1,FIND("-",Y$1,1)-1))+1):C2969))</f>
        <v>0.16</v>
      </c>
      <c r="Z2969">
        <f>IF(ROW($E2969)&lt;=VALUE(LEFT(Z$1,FIND("-",Z$1,1)-1)),0,MIN(INDEX(D:D,ROW(D2969)-VALUE(LEFT(Z$1,FIND("-",Z$1,1)-1))+1):D2969))</f>
        <v>0.14499999999999999</v>
      </c>
      <c r="AA2969">
        <f t="shared" si="423"/>
        <v>0</v>
      </c>
      <c r="AB2969">
        <f>IF(ROW($AA2969)&lt;=VALUE(LEFT(AA$1,FIND("-",AA$1,1)-1))+VALUE(LEFT(AB$1,FIND("-",AB$1,1)-1)-1),0,AVERAGE(INDEX($AA:$AA,ROW($AA2969)-VALUE(LEFT(AB$1,FIND("-",AB$1,1)-1))+1):$AA2969))</f>
        <v>22.222222222222218</v>
      </c>
      <c r="AC2969">
        <f>IF(ROW($AA2969)&lt;=VALUE(LEFT(AA$1,FIND("-",AA$1,1)-1))+VALUE(LEFT(AB$1,FIND("-",AB$1,1)-1)-1)+VALUE(LEFT(AC$1,FIND("-",AC$1,1)-1)-1),0,AVERAGE(INDEX($AB:$AB,ROW($AB2969)-VALUE(LEFT(AC$1,FIND("-",AC$1,1)-1))+1):$AB2969))</f>
        <v>33.333333333333329</v>
      </c>
      <c r="AE2969">
        <f t="shared" si="420"/>
        <v>201206444</v>
      </c>
      <c r="AG2969" t="str">
        <f t="shared" si="422"/>
        <v/>
      </c>
    </row>
    <row r="2970" spans="1:33" x14ac:dyDescent="0.25">
      <c r="A2970" s="6">
        <v>41311</v>
      </c>
      <c r="B2970">
        <v>0.14499999999999999</v>
      </c>
      <c r="C2970">
        <v>0.15</v>
      </c>
      <c r="D2970">
        <v>0.14499999999999999</v>
      </c>
      <c r="E2970">
        <v>0.15</v>
      </c>
      <c r="F2970">
        <v>0.12</v>
      </c>
      <c r="G2970">
        <v>130000</v>
      </c>
      <c r="I2970" t="str">
        <f t="shared" si="415"/>
        <v/>
      </c>
      <c r="J2970" t="str">
        <f t="shared" si="416"/>
        <v/>
      </c>
      <c r="K2970" t="str">
        <f t="shared" si="417"/>
        <v/>
      </c>
      <c r="M2970" s="11" t="str">
        <f t="shared" si="421"/>
        <v/>
      </c>
      <c r="O2970">
        <f>IF(ROW($E2970)&lt;=VALUE(LEFT(O$1,FIND("-",O$1,1)-1)),0,IF(ROW($E2970)=VALUE(LEFT(O$1,FIND("-",O$1,1)-1))+1,AVERAGE(INDEX($E:$E,ROW($E2970)-VALUE(LEFT(O$1,FIND("-",O$1,1)-1))):$E2970),($E2970*(2/(VALUE(LEFT(O$1,FIND("-",O$1,1)-1))+1)))+(O2969*(1-(2/(VALUE(LEFT(O$1,FIND("-",O$1,1)-1))+1))))))</f>
        <v>0.15133923347866554</v>
      </c>
      <c r="Q2970">
        <f>IF(ROW($E2970)&lt;=VALUE(LEFT(Q$1,FIND("-",Q$1,1)-1)),0,IF(ROW($E2970)=VALUE(LEFT(Q$1,FIND("-",Q$1,1)-1))+1,AVERAGE(INDEX($E:$E,ROW($E2970)-VALUE(LEFT(Q$1,FIND("-",Q$1,1)-1))):$E2970),($E2970*(2/(VALUE(LEFT(Q$1,FIND("-",Q$1,1)-1))+1)))+(Q2969*(1-(2/(VALUE(LEFT(Q$1,FIND("-",Q$1,1)-1))+1))))))</f>
        <v>0.1503208159170506</v>
      </c>
      <c r="R2970">
        <f>IF(ROW($E2970)&lt;=VALUE(LEFT(R$1,FIND("-",R$1,1)-1)),0,IF(ROW($E2970)=VALUE(LEFT(R$1,FIND("-",R$1,1)-1))+1,AVERAGE(INDEX($E:$E,ROW($E2970)-VALUE(LEFT(R$1,FIND("-",R$1,1)-1))):$E2970),($E2970*(2/(VALUE(LEFT(R$1,FIND("-",R$1,1)-1))+1)))+(R2969*(1-(2/(VALUE(LEFT(R$1,FIND("-",R$1,1)-1))+1))))))</f>
        <v>0.15216901497715979</v>
      </c>
      <c r="S2970">
        <f t="shared" si="418"/>
        <v>-1.8481990601091902E-3</v>
      </c>
      <c r="T2970">
        <f>IF(ROW($E2970)&lt;=MAX(VALUE(LEFT(Q$1,FIND("-",Q$1,1)-1)),VALUE(LEFT(R$1,FIND("-",R$1,1)-1)))+VALUE(LEFT(T$1,FIND("-",T$1,1)-1))-1,0,IF(ROW($E2970)=MAX(VALUE(LEFT(Q$1,FIND("-",Q$1,1)-1)),VALUE(LEFT(R$1,FIND("-",R$1,1)-1)))+VALUE(LEFT(T$1,FIND("-",T$1,1)-1)),AVERAGE(INDEX($S:$S,ROW(S2970)-VALUE(LEFT(T$1,FIND("-",T$1,1)-1))+1):S2970),($S2970*(2/(VALUE(LEFT(T$1,FIND("-",T$1,1)-1))+1)))+(T2969*(1-(2/(VALUE(LEFT(T$1,FIND("-",T$1,1)-1))+1))))))</f>
        <v>-1.4418259568076647E-3</v>
      </c>
      <c r="V2970">
        <f t="shared" si="419"/>
        <v>5.0000000000000044E-3</v>
      </c>
      <c r="W2970">
        <f>IF(ROW($E2970)&lt;=VALUE(LEFT(W$1,FIND("-",W$1,1)-1))+1,0,IF(ROW($E2969)=VALUE(LEFT(W$1,FIND("-",W$1,1)-1))+1,100-100/(1+ABS((SUMIF(INDEX($V:$V,ROW($V2970)-VALUE(LEFT(W$1,FIND("-",W$1,1)-1))+1):$V2970,"&gt;0",INDEX($V:$V,ROW($V2970)-VALUE(LEFT(W$1,FIND("-",W$1,1)-1))+1):$V2970)/COUNTIF(INDEX($V:$V,ROW($V2970)-VALUE(LEFT(W$1,FIND("-",W$1,1)-1))+1):$V2970,"&gt;0"))/(SUMIF(INDEX($V:$V,ROW($V2970)-VALUE(LEFT(W$1,FIND("-",W$1,1)-1))+1):$V2970,"&lt;0",INDEX($V:$V,ROW($V2970)-VALUE(LEFT(W$1,FIND("-",W$1,1)-1))+1):$V2970)/COUNTIF(INDEX($V:$V,ROW($V2970)-VALUE(LEFT(W$1,FIND("-",W$1,1)-1))+1):$V2970,"&lt;0")))),100-100/(1+ABS((SUMIF(INDEX($V:$V,ROW($V2970)-VALUE(LEFT(W$1,FIND("-",W$1,1)-1))+1):$V2970,"&gt;0",INDEX($V:$V,ROW($V2970)-VALUE(LEFT(W$1,FIND("-",W$1,1)-1))+1):$V2970)/VALUE(LEFT(W$1,FIND("-",W$1,1)-1)))/(SUMIF(INDEX($V:$V,ROW($V2970)-VALUE(LEFT(W$1,FIND("-",W$1,1)-1))+1):$V2970,"&lt;0",INDEX($V:$V,ROW($V2970)-VALUE(LEFT(W$1,FIND("-",W$1,1)-1))+1):$V2970)/VALUE(LEFT(W$1,FIND("-",W$1,1)-1)))))))</f>
        <v>50</v>
      </c>
      <c r="Y2970">
        <f>IF(ROW($E2970)&lt;=VALUE(LEFT(Y$1,FIND("-",Y$1,1)-1)),0,MAX(INDEX(C:C,ROW(C2970)-VALUE(LEFT(Y$1,FIND("-",Y$1,1)-1))+1):C2970))</f>
        <v>0.16</v>
      </c>
      <c r="Z2970">
        <f>IF(ROW($E2970)&lt;=VALUE(LEFT(Z$1,FIND("-",Z$1,1)-1)),0,MIN(INDEX(D:D,ROW(D2970)-VALUE(LEFT(Z$1,FIND("-",Z$1,1)-1))+1):D2970))</f>
        <v>0.14499999999999999</v>
      </c>
      <c r="AA2970">
        <f t="shared" si="423"/>
        <v>33.333333333333329</v>
      </c>
      <c r="AB2970">
        <f>IF(ROW($AA2970)&lt;=VALUE(LEFT(AA$1,FIND("-",AA$1,1)-1))+VALUE(LEFT(AB$1,FIND("-",AB$1,1)-1)-1),0,AVERAGE(INDEX($AA:$AA,ROW($AA2970)-VALUE(LEFT(AB$1,FIND("-",AB$1,1)-1))+1):$AA2970))</f>
        <v>11.111111111111109</v>
      </c>
      <c r="AC2970">
        <f>IF(ROW($AA2970)&lt;=VALUE(LEFT(AA$1,FIND("-",AA$1,1)-1))+VALUE(LEFT(AB$1,FIND("-",AB$1,1)-1)-1)+VALUE(LEFT(AC$1,FIND("-",AC$1,1)-1)-1),0,AVERAGE(INDEX($AB:$AB,ROW($AB2970)-VALUE(LEFT(AC$1,FIND("-",AC$1,1)-1))+1):$AB2970))</f>
        <v>22.222222222222218</v>
      </c>
      <c r="AE2970">
        <f t="shared" si="420"/>
        <v>201336444</v>
      </c>
      <c r="AG2970" t="str">
        <f t="shared" si="422"/>
        <v/>
      </c>
    </row>
    <row r="2971" spans="1:33" x14ac:dyDescent="0.25">
      <c r="A2971" s="6">
        <v>41312</v>
      </c>
      <c r="B2971">
        <v>0.15</v>
      </c>
      <c r="C2971">
        <v>0.15</v>
      </c>
      <c r="D2971">
        <v>0.15</v>
      </c>
      <c r="E2971">
        <v>0.15</v>
      </c>
      <c r="F2971">
        <v>0.12</v>
      </c>
      <c r="G2971">
        <v>0</v>
      </c>
      <c r="I2971" t="str">
        <f t="shared" si="415"/>
        <v/>
      </c>
      <c r="J2971" t="str">
        <f t="shared" si="416"/>
        <v/>
      </c>
      <c r="K2971" t="str">
        <f t="shared" si="417"/>
        <v>Oversold Below %D</v>
      </c>
      <c r="M2971" s="11" t="str">
        <f t="shared" si="421"/>
        <v/>
      </c>
      <c r="O2971">
        <f>IF(ROW($E2971)&lt;=VALUE(LEFT(O$1,FIND("-",O$1,1)-1)),0,IF(ROW($E2971)=VALUE(LEFT(O$1,FIND("-",O$1,1)-1))+1,AVERAGE(INDEX($E:$E,ROW($E2971)-VALUE(LEFT(O$1,FIND("-",O$1,1)-1))):$E2971),($E2971*(2/(VALUE(LEFT(O$1,FIND("-",O$1,1)-1))+1)))+(O2970*(1-(2/(VALUE(LEFT(O$1,FIND("-",O$1,1)-1))+1))))))</f>
        <v>0.15132590777241015</v>
      </c>
      <c r="Q2971">
        <f>IF(ROW($E2971)&lt;=VALUE(LEFT(Q$1,FIND("-",Q$1,1)-1)),0,IF(ROW($E2971)=VALUE(LEFT(Q$1,FIND("-",Q$1,1)-1))+1,AVERAGE(INDEX($E:$E,ROW($E2971)-VALUE(LEFT(Q$1,FIND("-",Q$1,1)-1))):$E2971),($E2971*(2/(VALUE(LEFT(Q$1,FIND("-",Q$1,1)-1))+1)))+(Q2970*(1-(2/(VALUE(LEFT(Q$1,FIND("-",Q$1,1)-1))+1))))))</f>
        <v>0.15027145962211974</v>
      </c>
      <c r="R2971">
        <f>IF(ROW($E2971)&lt;=VALUE(LEFT(R$1,FIND("-",R$1,1)-1)),0,IF(ROW($E2971)=VALUE(LEFT(R$1,FIND("-",R$1,1)-1))+1,AVERAGE(INDEX($E:$E,ROW($E2971)-VALUE(LEFT(R$1,FIND("-",R$1,1)-1))):$E2971),($E2971*(2/(VALUE(LEFT(R$1,FIND("-",R$1,1)-1))+1)))+(R2970*(1-(2/(VALUE(LEFT(R$1,FIND("-",R$1,1)-1))+1))))))</f>
        <v>0.15200834720107387</v>
      </c>
      <c r="S2971">
        <f t="shared" si="418"/>
        <v>-1.7368875789541272E-3</v>
      </c>
      <c r="T2971">
        <f>IF(ROW($E2971)&lt;=MAX(VALUE(LEFT(Q$1,FIND("-",Q$1,1)-1)),VALUE(LEFT(R$1,FIND("-",R$1,1)-1)))+VALUE(LEFT(T$1,FIND("-",T$1,1)-1))-1,0,IF(ROW($E2971)=MAX(VALUE(LEFT(Q$1,FIND("-",Q$1,1)-1)),VALUE(LEFT(R$1,FIND("-",R$1,1)-1)))+VALUE(LEFT(T$1,FIND("-",T$1,1)-1)),AVERAGE(INDEX($S:$S,ROW(S2971)-VALUE(LEFT(T$1,FIND("-",T$1,1)-1))+1):S2971),($S2971*(2/(VALUE(LEFT(T$1,FIND("-",T$1,1)-1))+1)))+(T2970*(1-(2/(VALUE(LEFT(T$1,FIND("-",T$1,1)-1))+1))))))</f>
        <v>-1.5008382812369573E-3</v>
      </c>
      <c r="V2971">
        <f t="shared" si="419"/>
        <v>0</v>
      </c>
      <c r="W2971">
        <f>IF(ROW($E2971)&lt;=VALUE(LEFT(W$1,FIND("-",W$1,1)-1))+1,0,IF(ROW($E2970)=VALUE(LEFT(W$1,FIND("-",W$1,1)-1))+1,100-100/(1+ABS((SUMIF(INDEX($V:$V,ROW($V2971)-VALUE(LEFT(W$1,FIND("-",W$1,1)-1))+1):$V2971,"&gt;0",INDEX($V:$V,ROW($V2971)-VALUE(LEFT(W$1,FIND("-",W$1,1)-1))+1):$V2971)/COUNTIF(INDEX($V:$V,ROW($V2971)-VALUE(LEFT(W$1,FIND("-",W$1,1)-1))+1):$V2971,"&gt;0"))/(SUMIF(INDEX($V:$V,ROW($V2971)-VALUE(LEFT(W$1,FIND("-",W$1,1)-1))+1):$V2971,"&lt;0",INDEX($V:$V,ROW($V2971)-VALUE(LEFT(W$1,FIND("-",W$1,1)-1))+1):$V2971)/COUNTIF(INDEX($V:$V,ROW($V2971)-VALUE(LEFT(W$1,FIND("-",W$1,1)-1))+1):$V2971,"&lt;0")))),100-100/(1+ABS((SUMIF(INDEX($V:$V,ROW($V2971)-VALUE(LEFT(W$1,FIND("-",W$1,1)-1))+1):$V2971,"&gt;0",INDEX($V:$V,ROW($V2971)-VALUE(LEFT(W$1,FIND("-",W$1,1)-1))+1):$V2971)/VALUE(LEFT(W$1,FIND("-",W$1,1)-1)))/(SUMIF(INDEX($V:$V,ROW($V2971)-VALUE(LEFT(W$1,FIND("-",W$1,1)-1))+1):$V2971,"&lt;0",INDEX($V:$V,ROW($V2971)-VALUE(LEFT(W$1,FIND("-",W$1,1)-1))+1):$V2971)/VALUE(LEFT(W$1,FIND("-",W$1,1)-1)))))))</f>
        <v>50</v>
      </c>
      <c r="Y2971">
        <f>IF(ROW($E2971)&lt;=VALUE(LEFT(Y$1,FIND("-",Y$1,1)-1)),0,MAX(INDEX(C:C,ROW(C2971)-VALUE(LEFT(Y$1,FIND("-",Y$1,1)-1))+1):C2971))</f>
        <v>0.16</v>
      </c>
      <c r="Z2971">
        <f>IF(ROW($E2971)&lt;=VALUE(LEFT(Z$1,FIND("-",Z$1,1)-1)),0,MIN(INDEX(D:D,ROW(D2971)-VALUE(LEFT(Z$1,FIND("-",Z$1,1)-1))+1):D2971))</f>
        <v>0.14499999999999999</v>
      </c>
      <c r="AA2971">
        <f t="shared" si="423"/>
        <v>33.333333333333329</v>
      </c>
      <c r="AB2971">
        <f>IF(ROW($AA2971)&lt;=VALUE(LEFT(AA$1,FIND("-",AA$1,1)-1))+VALUE(LEFT(AB$1,FIND("-",AB$1,1)-1)-1),0,AVERAGE(INDEX($AA:$AA,ROW($AA2971)-VALUE(LEFT(AB$1,FIND("-",AB$1,1)-1))+1):$AA2971))</f>
        <v>22.222222222222218</v>
      </c>
      <c r="AC2971">
        <f>IF(ROW($AA2971)&lt;=VALUE(LEFT(AA$1,FIND("-",AA$1,1)-1))+VALUE(LEFT(AB$1,FIND("-",AB$1,1)-1)-1)+VALUE(LEFT(AC$1,FIND("-",AC$1,1)-1)-1),0,AVERAGE(INDEX($AB:$AB,ROW($AB2971)-VALUE(LEFT(AC$1,FIND("-",AC$1,1)-1))+1):$AB2971))</f>
        <v>18.518518518518515</v>
      </c>
      <c r="AE2971">
        <f t="shared" si="420"/>
        <v>201336444</v>
      </c>
      <c r="AG2971" t="str">
        <f t="shared" si="422"/>
        <v/>
      </c>
    </row>
    <row r="2972" spans="1:33" x14ac:dyDescent="0.25">
      <c r="A2972" s="6">
        <v>41313</v>
      </c>
      <c r="B2972">
        <v>0.14499999999999999</v>
      </c>
      <c r="C2972">
        <v>0.15</v>
      </c>
      <c r="D2972">
        <v>0.14499999999999999</v>
      </c>
      <c r="E2972">
        <v>0.15</v>
      </c>
      <c r="F2972">
        <v>0.12</v>
      </c>
      <c r="G2972">
        <v>46000</v>
      </c>
      <c r="I2972" t="str">
        <f t="shared" si="415"/>
        <v/>
      </c>
      <c r="J2972" t="str">
        <f t="shared" si="416"/>
        <v/>
      </c>
      <c r="K2972" t="str">
        <f t="shared" si="417"/>
        <v>Buy</v>
      </c>
      <c r="M2972" s="11" t="str">
        <f t="shared" si="421"/>
        <v>Buy</v>
      </c>
      <c r="O2972">
        <f>IF(ROW($E2972)&lt;=VALUE(LEFT(O$1,FIND("-",O$1,1)-1)),0,IF(ROW($E2972)=VALUE(LEFT(O$1,FIND("-",O$1,1)-1))+1,AVERAGE(INDEX($E:$E,ROW($E2972)-VALUE(LEFT(O$1,FIND("-",O$1,1)-1))):$E2972),($E2972*(2/(VALUE(LEFT(O$1,FIND("-",O$1,1)-1))+1)))+(O2971*(1-(2/(VALUE(LEFT(O$1,FIND("-",O$1,1)-1))+1))))))</f>
        <v>0.15131271466024684</v>
      </c>
      <c r="Q2972">
        <f>IF(ROW($E2972)&lt;=VALUE(LEFT(Q$1,FIND("-",Q$1,1)-1)),0,IF(ROW($E2972)=VALUE(LEFT(Q$1,FIND("-",Q$1,1)-1))+1,AVERAGE(INDEX($E:$E,ROW($E2972)-VALUE(LEFT(Q$1,FIND("-",Q$1,1)-1))):$E2972),($E2972*(2/(VALUE(LEFT(Q$1,FIND("-",Q$1,1)-1))+1)))+(Q2971*(1-(2/(VALUE(LEFT(Q$1,FIND("-",Q$1,1)-1))+1))))))</f>
        <v>0.15022969660333207</v>
      </c>
      <c r="R2972">
        <f>IF(ROW($E2972)&lt;=VALUE(LEFT(R$1,FIND("-",R$1,1)-1)),0,IF(ROW($E2972)=VALUE(LEFT(R$1,FIND("-",R$1,1)-1))+1,AVERAGE(INDEX($E:$E,ROW($E2972)-VALUE(LEFT(R$1,FIND("-",R$1,1)-1))):$E2972),($E2972*(2/(VALUE(LEFT(R$1,FIND("-",R$1,1)-1))+1)))+(R2971*(1-(2/(VALUE(LEFT(R$1,FIND("-",R$1,1)-1))+1))))))</f>
        <v>0.15185958074173506</v>
      </c>
      <c r="S2972">
        <f t="shared" si="418"/>
        <v>-1.6298841384029816E-3</v>
      </c>
      <c r="T2972">
        <f>IF(ROW($E2972)&lt;=MAX(VALUE(LEFT(Q$1,FIND("-",Q$1,1)-1)),VALUE(LEFT(R$1,FIND("-",R$1,1)-1)))+VALUE(LEFT(T$1,FIND("-",T$1,1)-1))-1,0,IF(ROW($E2972)=MAX(VALUE(LEFT(Q$1,FIND("-",Q$1,1)-1)),VALUE(LEFT(R$1,FIND("-",R$1,1)-1)))+VALUE(LEFT(T$1,FIND("-",T$1,1)-1)),AVERAGE(INDEX($S:$S,ROW(S2972)-VALUE(LEFT(T$1,FIND("-",T$1,1)-1))+1):S2972),($S2972*(2/(VALUE(LEFT(T$1,FIND("-",T$1,1)-1))+1)))+(T2971*(1-(2/(VALUE(LEFT(T$1,FIND("-",T$1,1)-1))+1))))))</f>
        <v>-1.5266474526701623E-3</v>
      </c>
      <c r="V2972">
        <f t="shared" si="419"/>
        <v>0</v>
      </c>
      <c r="W2972">
        <f>IF(ROW($E2972)&lt;=VALUE(LEFT(W$1,FIND("-",W$1,1)-1))+1,0,IF(ROW($E2971)=VALUE(LEFT(W$1,FIND("-",W$1,1)-1))+1,100-100/(1+ABS((SUMIF(INDEX($V:$V,ROW($V2972)-VALUE(LEFT(W$1,FIND("-",W$1,1)-1))+1):$V2972,"&gt;0",INDEX($V:$V,ROW($V2972)-VALUE(LEFT(W$1,FIND("-",W$1,1)-1))+1):$V2972)/COUNTIF(INDEX($V:$V,ROW($V2972)-VALUE(LEFT(W$1,FIND("-",W$1,1)-1))+1):$V2972,"&gt;0"))/(SUMIF(INDEX($V:$V,ROW($V2972)-VALUE(LEFT(W$1,FIND("-",W$1,1)-1))+1):$V2972,"&lt;0",INDEX($V:$V,ROW($V2972)-VALUE(LEFT(W$1,FIND("-",W$1,1)-1))+1):$V2972)/COUNTIF(INDEX($V:$V,ROW($V2972)-VALUE(LEFT(W$1,FIND("-",W$1,1)-1))+1):$V2972,"&lt;0")))),100-100/(1+ABS((SUMIF(INDEX($V:$V,ROW($V2972)-VALUE(LEFT(W$1,FIND("-",W$1,1)-1))+1):$V2972,"&gt;0",INDEX($V:$V,ROW($V2972)-VALUE(LEFT(W$1,FIND("-",W$1,1)-1))+1):$V2972)/VALUE(LEFT(W$1,FIND("-",W$1,1)-1)))/(SUMIF(INDEX($V:$V,ROW($V2972)-VALUE(LEFT(W$1,FIND("-",W$1,1)-1))+1):$V2972,"&lt;0",INDEX($V:$V,ROW($V2972)-VALUE(LEFT(W$1,FIND("-",W$1,1)-1))+1):$V2972)/VALUE(LEFT(W$1,FIND("-",W$1,1)-1)))))))</f>
        <v>50</v>
      </c>
      <c r="Y2972">
        <f>IF(ROW($E2972)&lt;=VALUE(LEFT(Y$1,FIND("-",Y$1,1)-1)),0,MAX(INDEX(C:C,ROW(C2972)-VALUE(LEFT(Y$1,FIND("-",Y$1,1)-1))+1):C2972))</f>
        <v>0.16</v>
      </c>
      <c r="Z2972">
        <f>IF(ROW($E2972)&lt;=VALUE(LEFT(Z$1,FIND("-",Z$1,1)-1)),0,MIN(INDEX(D:D,ROW(D2972)-VALUE(LEFT(Z$1,FIND("-",Z$1,1)-1))+1):D2972))</f>
        <v>0.14499999999999999</v>
      </c>
      <c r="AA2972">
        <f t="shared" si="423"/>
        <v>33.333333333333329</v>
      </c>
      <c r="AB2972">
        <f>IF(ROW($AA2972)&lt;=VALUE(LEFT(AA$1,FIND("-",AA$1,1)-1))+VALUE(LEFT(AB$1,FIND("-",AB$1,1)-1)-1),0,AVERAGE(INDEX($AA:$AA,ROW($AA2972)-VALUE(LEFT(AB$1,FIND("-",AB$1,1)-1))+1):$AA2972))</f>
        <v>33.333333333333329</v>
      </c>
      <c r="AC2972">
        <f>IF(ROW($AA2972)&lt;=VALUE(LEFT(AA$1,FIND("-",AA$1,1)-1))+VALUE(LEFT(AB$1,FIND("-",AB$1,1)-1)-1)+VALUE(LEFT(AC$1,FIND("-",AC$1,1)-1)-1),0,AVERAGE(INDEX($AB:$AB,ROW($AB2972)-VALUE(LEFT(AC$1,FIND("-",AC$1,1)-1))+1):$AB2972))</f>
        <v>22.222222222222218</v>
      </c>
      <c r="AE2972">
        <f t="shared" si="420"/>
        <v>201336444</v>
      </c>
      <c r="AG2972" t="str">
        <f t="shared" si="422"/>
        <v>Buy</v>
      </c>
    </row>
    <row r="2973" spans="1:33" x14ac:dyDescent="0.25">
      <c r="A2973" s="6">
        <v>41318</v>
      </c>
      <c r="B2973">
        <v>0.14499999999999999</v>
      </c>
      <c r="C2973">
        <v>0.155</v>
      </c>
      <c r="D2973">
        <v>0.14499999999999999</v>
      </c>
      <c r="E2973">
        <v>0.15</v>
      </c>
      <c r="F2973">
        <v>0.12</v>
      </c>
      <c r="G2973">
        <v>87600</v>
      </c>
      <c r="I2973" t="str">
        <f t="shared" si="415"/>
        <v/>
      </c>
      <c r="J2973" t="str">
        <f t="shared" si="416"/>
        <v/>
      </c>
      <c r="K2973" t="str">
        <f t="shared" si="417"/>
        <v/>
      </c>
      <c r="M2973" s="11" t="str">
        <f t="shared" si="421"/>
        <v/>
      </c>
      <c r="O2973">
        <f>IF(ROW($E2973)&lt;=VALUE(LEFT(O$1,FIND("-",O$1,1)-1)),0,IF(ROW($E2973)=VALUE(LEFT(O$1,FIND("-",O$1,1)-1))+1,AVERAGE(INDEX($E:$E,ROW($E2973)-VALUE(LEFT(O$1,FIND("-",O$1,1)-1))):$E2973),($E2973*(2/(VALUE(LEFT(O$1,FIND("-",O$1,1)-1))+1)))+(O2972*(1-(2/(VALUE(LEFT(O$1,FIND("-",O$1,1)-1))+1))))))</f>
        <v>0.15129965282283145</v>
      </c>
      <c r="Q2973">
        <f>IF(ROW($E2973)&lt;=VALUE(LEFT(Q$1,FIND("-",Q$1,1)-1)),0,IF(ROW($E2973)=VALUE(LEFT(Q$1,FIND("-",Q$1,1)-1))+1,AVERAGE(INDEX($E:$E,ROW($E2973)-VALUE(LEFT(Q$1,FIND("-",Q$1,1)-1))):$E2973),($E2973*(2/(VALUE(LEFT(Q$1,FIND("-",Q$1,1)-1))+1)))+(Q2972*(1-(2/(VALUE(LEFT(Q$1,FIND("-",Q$1,1)-1))+1))))))</f>
        <v>0.1501943586643579</v>
      </c>
      <c r="R2973">
        <f>IF(ROW($E2973)&lt;=VALUE(LEFT(R$1,FIND("-",R$1,1)-1)),0,IF(ROW($E2973)=VALUE(LEFT(R$1,FIND("-",R$1,1)-1))+1,AVERAGE(INDEX($E:$E,ROW($E2973)-VALUE(LEFT(R$1,FIND("-",R$1,1)-1))):$E2973),($E2973*(2/(VALUE(LEFT(R$1,FIND("-",R$1,1)-1))+1)))+(R2972*(1-(2/(VALUE(LEFT(R$1,FIND("-",R$1,1)-1))+1))))))</f>
        <v>0.15172183402012504</v>
      </c>
      <c r="S2973">
        <f t="shared" si="418"/>
        <v>-1.5274753557671383E-3</v>
      </c>
      <c r="T2973">
        <f>IF(ROW($E2973)&lt;=MAX(VALUE(LEFT(Q$1,FIND("-",Q$1,1)-1)),VALUE(LEFT(R$1,FIND("-",R$1,1)-1)))+VALUE(LEFT(T$1,FIND("-",T$1,1)-1))-1,0,IF(ROW($E2973)=MAX(VALUE(LEFT(Q$1,FIND("-",Q$1,1)-1)),VALUE(LEFT(R$1,FIND("-",R$1,1)-1)))+VALUE(LEFT(T$1,FIND("-",T$1,1)-1)),AVERAGE(INDEX($S:$S,ROW(S2973)-VALUE(LEFT(T$1,FIND("-",T$1,1)-1))+1):S2973),($S2973*(2/(VALUE(LEFT(T$1,FIND("-",T$1,1)-1))+1)))+(T2972*(1-(2/(VALUE(LEFT(T$1,FIND("-",T$1,1)-1))+1))))))</f>
        <v>-1.5268130332895574E-3</v>
      </c>
      <c r="V2973">
        <f t="shared" si="419"/>
        <v>0</v>
      </c>
      <c r="W2973">
        <f>IF(ROW($E2973)&lt;=VALUE(LEFT(W$1,FIND("-",W$1,1)-1))+1,0,IF(ROW($E2972)=VALUE(LEFT(W$1,FIND("-",W$1,1)-1))+1,100-100/(1+ABS((SUMIF(INDEX($V:$V,ROW($V2973)-VALUE(LEFT(W$1,FIND("-",W$1,1)-1))+1):$V2973,"&gt;0",INDEX($V:$V,ROW($V2973)-VALUE(LEFT(W$1,FIND("-",W$1,1)-1))+1):$V2973)/COUNTIF(INDEX($V:$V,ROW($V2973)-VALUE(LEFT(W$1,FIND("-",W$1,1)-1))+1):$V2973,"&gt;0"))/(SUMIF(INDEX($V:$V,ROW($V2973)-VALUE(LEFT(W$1,FIND("-",W$1,1)-1))+1):$V2973,"&lt;0",INDEX($V:$V,ROW($V2973)-VALUE(LEFT(W$1,FIND("-",W$1,1)-1))+1):$V2973)/COUNTIF(INDEX($V:$V,ROW($V2973)-VALUE(LEFT(W$1,FIND("-",W$1,1)-1))+1):$V2973,"&lt;0")))),100-100/(1+ABS((SUMIF(INDEX($V:$V,ROW($V2973)-VALUE(LEFT(W$1,FIND("-",W$1,1)-1))+1):$V2973,"&gt;0",INDEX($V:$V,ROW($V2973)-VALUE(LEFT(W$1,FIND("-",W$1,1)-1))+1):$V2973)/VALUE(LEFT(W$1,FIND("-",W$1,1)-1)))/(SUMIF(INDEX($V:$V,ROW($V2973)-VALUE(LEFT(W$1,FIND("-",W$1,1)-1))+1):$V2973,"&lt;0",INDEX($V:$V,ROW($V2973)-VALUE(LEFT(W$1,FIND("-",W$1,1)-1))+1):$V2973)/VALUE(LEFT(W$1,FIND("-",W$1,1)-1)))))))</f>
        <v>42.857142857142854</v>
      </c>
      <c r="Y2973">
        <f>IF(ROW($E2973)&lt;=VALUE(LEFT(Y$1,FIND("-",Y$1,1)-1)),0,MAX(INDEX(C:C,ROW(C2973)-VALUE(LEFT(Y$1,FIND("-",Y$1,1)-1))+1):C2973))</f>
        <v>0.16</v>
      </c>
      <c r="Z2973">
        <f>IF(ROW($E2973)&lt;=VALUE(LEFT(Z$1,FIND("-",Z$1,1)-1)),0,MIN(INDEX(D:D,ROW(D2973)-VALUE(LEFT(Z$1,FIND("-",Z$1,1)-1))+1):D2973))</f>
        <v>0.14499999999999999</v>
      </c>
      <c r="AA2973">
        <f t="shared" si="423"/>
        <v>33.333333333333329</v>
      </c>
      <c r="AB2973">
        <f>IF(ROW($AA2973)&lt;=VALUE(LEFT(AA$1,FIND("-",AA$1,1)-1))+VALUE(LEFT(AB$1,FIND("-",AB$1,1)-1)-1),0,AVERAGE(INDEX($AA:$AA,ROW($AA2973)-VALUE(LEFT(AB$1,FIND("-",AB$1,1)-1))+1):$AA2973))</f>
        <v>33.333333333333329</v>
      </c>
      <c r="AC2973">
        <f>IF(ROW($AA2973)&lt;=VALUE(LEFT(AA$1,FIND("-",AA$1,1)-1))+VALUE(LEFT(AB$1,FIND("-",AB$1,1)-1)-1)+VALUE(LEFT(AC$1,FIND("-",AC$1,1)-1)-1),0,AVERAGE(INDEX($AB:$AB,ROW($AB2973)-VALUE(LEFT(AC$1,FIND("-",AC$1,1)-1))+1):$AB2973))</f>
        <v>29.629629629629623</v>
      </c>
      <c r="AE2973">
        <f t="shared" si="420"/>
        <v>201336444</v>
      </c>
      <c r="AG2973" t="str">
        <f t="shared" si="422"/>
        <v/>
      </c>
    </row>
    <row r="2974" spans="1:33" x14ac:dyDescent="0.25">
      <c r="A2974" s="6">
        <v>41319</v>
      </c>
      <c r="B2974">
        <v>0.15</v>
      </c>
      <c r="C2974">
        <v>0.15</v>
      </c>
      <c r="D2974">
        <v>0.15</v>
      </c>
      <c r="E2974">
        <v>0.15</v>
      </c>
      <c r="F2974">
        <v>0.12</v>
      </c>
      <c r="G2974">
        <v>144600</v>
      </c>
      <c r="I2974" t="str">
        <f t="shared" si="415"/>
        <v>Bullish</v>
      </c>
      <c r="J2974" t="str">
        <f t="shared" si="416"/>
        <v/>
      </c>
      <c r="K2974" t="str">
        <f t="shared" si="417"/>
        <v/>
      </c>
      <c r="M2974" s="11" t="str">
        <f t="shared" si="421"/>
        <v/>
      </c>
      <c r="O2974">
        <f>IF(ROW($E2974)&lt;=VALUE(LEFT(O$1,FIND("-",O$1,1)-1)),0,IF(ROW($E2974)=VALUE(LEFT(O$1,FIND("-",O$1,1)-1))+1,AVERAGE(INDEX($E:$E,ROW($E2974)-VALUE(LEFT(O$1,FIND("-",O$1,1)-1))):$E2974),($E2974*(2/(VALUE(LEFT(O$1,FIND("-",O$1,1)-1))+1)))+(O2973*(1-(2/(VALUE(LEFT(O$1,FIND("-",O$1,1)-1))+1))))))</f>
        <v>0.15128672095394755</v>
      </c>
      <c r="Q2974">
        <f>IF(ROW($E2974)&lt;=VALUE(LEFT(Q$1,FIND("-",Q$1,1)-1)),0,IF(ROW($E2974)=VALUE(LEFT(Q$1,FIND("-",Q$1,1)-1))+1,AVERAGE(INDEX($E:$E,ROW($E2974)-VALUE(LEFT(Q$1,FIND("-",Q$1,1)-1))):$E2974),($E2974*(2/(VALUE(LEFT(Q$1,FIND("-",Q$1,1)-1))+1)))+(Q2973*(1-(2/(VALUE(LEFT(Q$1,FIND("-",Q$1,1)-1))+1))))))</f>
        <v>0.15016445733137976</v>
      </c>
      <c r="R2974">
        <f>IF(ROW($E2974)&lt;=VALUE(LEFT(R$1,FIND("-",R$1,1)-1)),0,IF(ROW($E2974)=VALUE(LEFT(R$1,FIND("-",R$1,1)-1))+1,AVERAGE(INDEX($E:$E,ROW($E2974)-VALUE(LEFT(R$1,FIND("-",R$1,1)-1))):$E2974),($E2974*(2/(VALUE(LEFT(R$1,FIND("-",R$1,1)-1))+1)))+(R2973*(1-(2/(VALUE(LEFT(R$1,FIND("-",R$1,1)-1))+1))))))</f>
        <v>0.15159429075937503</v>
      </c>
      <c r="S2974">
        <f t="shared" si="418"/>
        <v>-1.4298334279952696E-3</v>
      </c>
      <c r="T2974">
        <f>IF(ROW($E2974)&lt;=MAX(VALUE(LEFT(Q$1,FIND("-",Q$1,1)-1)),VALUE(LEFT(R$1,FIND("-",R$1,1)-1)))+VALUE(LEFT(T$1,FIND("-",T$1,1)-1))-1,0,IF(ROW($E2974)=MAX(VALUE(LEFT(Q$1,FIND("-",Q$1,1)-1)),VALUE(LEFT(R$1,FIND("-",R$1,1)-1)))+VALUE(LEFT(T$1,FIND("-",T$1,1)-1)),AVERAGE(INDEX($S:$S,ROW(S2974)-VALUE(LEFT(T$1,FIND("-",T$1,1)-1))+1):S2974),($S2974*(2/(VALUE(LEFT(T$1,FIND("-",T$1,1)-1))+1)))+(T2973*(1-(2/(VALUE(LEFT(T$1,FIND("-",T$1,1)-1))+1))))))</f>
        <v>-1.5074171122307E-3</v>
      </c>
      <c r="V2974">
        <f t="shared" si="419"/>
        <v>0</v>
      </c>
      <c r="W2974">
        <f>IF(ROW($E2974)&lt;=VALUE(LEFT(W$1,FIND("-",W$1,1)-1))+1,0,IF(ROW($E2973)=VALUE(LEFT(W$1,FIND("-",W$1,1)-1))+1,100-100/(1+ABS((SUMIF(INDEX($V:$V,ROW($V2974)-VALUE(LEFT(W$1,FIND("-",W$1,1)-1))+1):$V2974,"&gt;0",INDEX($V:$V,ROW($V2974)-VALUE(LEFT(W$1,FIND("-",W$1,1)-1))+1):$V2974)/COUNTIF(INDEX($V:$V,ROW($V2974)-VALUE(LEFT(W$1,FIND("-",W$1,1)-1))+1):$V2974,"&gt;0"))/(SUMIF(INDEX($V:$V,ROW($V2974)-VALUE(LEFT(W$1,FIND("-",W$1,1)-1))+1):$V2974,"&lt;0",INDEX($V:$V,ROW($V2974)-VALUE(LEFT(W$1,FIND("-",W$1,1)-1))+1):$V2974)/COUNTIF(INDEX($V:$V,ROW($V2974)-VALUE(LEFT(W$1,FIND("-",W$1,1)-1))+1):$V2974,"&lt;0")))),100-100/(1+ABS((SUMIF(INDEX($V:$V,ROW($V2974)-VALUE(LEFT(W$1,FIND("-",W$1,1)-1))+1):$V2974,"&gt;0",INDEX($V:$V,ROW($V2974)-VALUE(LEFT(W$1,FIND("-",W$1,1)-1))+1):$V2974)/VALUE(LEFT(W$1,FIND("-",W$1,1)-1)))/(SUMIF(INDEX($V:$V,ROW($V2974)-VALUE(LEFT(W$1,FIND("-",W$1,1)-1))+1):$V2974,"&lt;0",INDEX($V:$V,ROW($V2974)-VALUE(LEFT(W$1,FIND("-",W$1,1)-1))+1):$V2974)/VALUE(LEFT(W$1,FIND("-",W$1,1)-1)))))))</f>
        <v>42.857142857142854</v>
      </c>
      <c r="Y2974">
        <f>IF(ROW($E2974)&lt;=VALUE(LEFT(Y$1,FIND("-",Y$1,1)-1)),0,MAX(INDEX(C:C,ROW(C2974)-VALUE(LEFT(Y$1,FIND("-",Y$1,1)-1))+1):C2974))</f>
        <v>0.16</v>
      </c>
      <c r="Z2974">
        <f>IF(ROW($E2974)&lt;=VALUE(LEFT(Z$1,FIND("-",Z$1,1)-1)),0,MIN(INDEX(D:D,ROW(D2974)-VALUE(LEFT(Z$1,FIND("-",Z$1,1)-1))+1):D2974))</f>
        <v>0.14499999999999999</v>
      </c>
      <c r="AA2974">
        <f t="shared" si="423"/>
        <v>33.333333333333329</v>
      </c>
      <c r="AB2974">
        <f>IF(ROW($AA2974)&lt;=VALUE(LEFT(AA$1,FIND("-",AA$1,1)-1))+VALUE(LEFT(AB$1,FIND("-",AB$1,1)-1)-1),0,AVERAGE(INDEX($AA:$AA,ROW($AA2974)-VALUE(LEFT(AB$1,FIND("-",AB$1,1)-1))+1):$AA2974))</f>
        <v>33.333333333333329</v>
      </c>
      <c r="AC2974">
        <f>IF(ROW($AA2974)&lt;=VALUE(LEFT(AA$1,FIND("-",AA$1,1)-1))+VALUE(LEFT(AB$1,FIND("-",AB$1,1)-1)-1)+VALUE(LEFT(AC$1,FIND("-",AC$1,1)-1)-1),0,AVERAGE(INDEX($AB:$AB,ROW($AB2974)-VALUE(LEFT(AC$1,FIND("-",AC$1,1)-1))+1):$AB2974))</f>
        <v>33.333333333333329</v>
      </c>
      <c r="AE2974">
        <f t="shared" si="420"/>
        <v>201336444</v>
      </c>
      <c r="AG2974" t="str">
        <f t="shared" si="422"/>
        <v/>
      </c>
    </row>
    <row r="2975" spans="1:33" x14ac:dyDescent="0.25">
      <c r="A2975" s="6">
        <v>41320</v>
      </c>
      <c r="B2975">
        <v>0.14499999999999999</v>
      </c>
      <c r="C2975">
        <v>0.14499999999999999</v>
      </c>
      <c r="D2975">
        <v>0.14499999999999999</v>
      </c>
      <c r="E2975">
        <v>0.14499999999999999</v>
      </c>
      <c r="F2975">
        <v>0.11600000000000001</v>
      </c>
      <c r="G2975">
        <v>243500</v>
      </c>
      <c r="I2975" t="str">
        <f t="shared" si="415"/>
        <v>Bearish</v>
      </c>
      <c r="J2975" t="str">
        <f t="shared" si="416"/>
        <v/>
      </c>
      <c r="K2975" t="str">
        <f t="shared" si="417"/>
        <v/>
      </c>
      <c r="M2975" s="11" t="str">
        <f t="shared" si="421"/>
        <v/>
      </c>
      <c r="O2975">
        <f>IF(ROW($E2975)&lt;=VALUE(LEFT(O$1,FIND("-",O$1,1)-1)),0,IF(ROW($E2975)=VALUE(LEFT(O$1,FIND("-",O$1,1)-1))+1,AVERAGE(INDEX($E:$E,ROW($E2975)-VALUE(LEFT(O$1,FIND("-",O$1,1)-1))):$E2975),($E2975*(2/(VALUE(LEFT(O$1,FIND("-",O$1,1)-1))+1)))+(O2974*(1-(2/(VALUE(LEFT(O$1,FIND("-",O$1,1)-1))+1))))))</f>
        <v>0.15122416651659482</v>
      </c>
      <c r="Q2975">
        <f>IF(ROW($E2975)&lt;=VALUE(LEFT(Q$1,FIND("-",Q$1,1)-1)),0,IF(ROW($E2975)=VALUE(LEFT(Q$1,FIND("-",Q$1,1)-1))+1,AVERAGE(INDEX($E:$E,ROW($E2975)-VALUE(LEFT(Q$1,FIND("-",Q$1,1)-1))):$E2975),($E2975*(2/(VALUE(LEFT(Q$1,FIND("-",Q$1,1)-1))+1)))+(Q2974*(1-(2/(VALUE(LEFT(Q$1,FIND("-",Q$1,1)-1))+1))))))</f>
        <v>0.1493699254342444</v>
      </c>
      <c r="R2975">
        <f>IF(ROW($E2975)&lt;=VALUE(LEFT(R$1,FIND("-",R$1,1)-1)),0,IF(ROW($E2975)=VALUE(LEFT(R$1,FIND("-",R$1,1)-1))+1,AVERAGE(INDEX($E:$E,ROW($E2975)-VALUE(LEFT(R$1,FIND("-",R$1,1)-1))):$E2975),($E2975*(2/(VALUE(LEFT(R$1,FIND("-",R$1,1)-1))+1)))+(R2974*(1-(2/(VALUE(LEFT(R$1,FIND("-",R$1,1)-1))+1))))))</f>
        <v>0.15110582477719911</v>
      </c>
      <c r="S2975">
        <f t="shared" si="418"/>
        <v>-1.7358993429547054E-3</v>
      </c>
      <c r="T2975">
        <f>IF(ROW($E2975)&lt;=MAX(VALUE(LEFT(Q$1,FIND("-",Q$1,1)-1)),VALUE(LEFT(R$1,FIND("-",R$1,1)-1)))+VALUE(LEFT(T$1,FIND("-",T$1,1)-1))-1,0,IF(ROW($E2975)=MAX(VALUE(LEFT(Q$1,FIND("-",Q$1,1)-1)),VALUE(LEFT(R$1,FIND("-",R$1,1)-1)))+VALUE(LEFT(T$1,FIND("-",T$1,1)-1)),AVERAGE(INDEX($S:$S,ROW(S2975)-VALUE(LEFT(T$1,FIND("-",T$1,1)-1))+1):S2975),($S2975*(2/(VALUE(LEFT(T$1,FIND("-",T$1,1)-1))+1)))+(T2974*(1-(2/(VALUE(LEFT(T$1,FIND("-",T$1,1)-1))+1))))))</f>
        <v>-1.5531135583755013E-3</v>
      </c>
      <c r="V2975">
        <f t="shared" si="419"/>
        <v>-5.0000000000000044E-3</v>
      </c>
      <c r="W2975">
        <f>IF(ROW($E2975)&lt;=VALUE(LEFT(W$1,FIND("-",W$1,1)-1))+1,0,IF(ROW($E2974)=VALUE(LEFT(W$1,FIND("-",W$1,1)-1))+1,100-100/(1+ABS((SUMIF(INDEX($V:$V,ROW($V2975)-VALUE(LEFT(W$1,FIND("-",W$1,1)-1))+1):$V2975,"&gt;0",INDEX($V:$V,ROW($V2975)-VALUE(LEFT(W$1,FIND("-",W$1,1)-1))+1):$V2975)/COUNTIF(INDEX($V:$V,ROW($V2975)-VALUE(LEFT(W$1,FIND("-",W$1,1)-1))+1):$V2975,"&gt;0"))/(SUMIF(INDEX($V:$V,ROW($V2975)-VALUE(LEFT(W$1,FIND("-",W$1,1)-1))+1):$V2975,"&lt;0",INDEX($V:$V,ROW($V2975)-VALUE(LEFT(W$1,FIND("-",W$1,1)-1))+1):$V2975)/COUNTIF(INDEX($V:$V,ROW($V2975)-VALUE(LEFT(W$1,FIND("-",W$1,1)-1))+1):$V2975,"&lt;0")))),100-100/(1+ABS((SUMIF(INDEX($V:$V,ROW($V2975)-VALUE(LEFT(W$1,FIND("-",W$1,1)-1))+1):$V2975,"&gt;0",INDEX($V:$V,ROW($V2975)-VALUE(LEFT(W$1,FIND("-",W$1,1)-1))+1):$V2975)/VALUE(LEFT(W$1,FIND("-",W$1,1)-1)))/(SUMIF(INDEX($V:$V,ROW($V2975)-VALUE(LEFT(W$1,FIND("-",W$1,1)-1))+1):$V2975,"&lt;0",INDEX($V:$V,ROW($V2975)-VALUE(LEFT(W$1,FIND("-",W$1,1)-1))+1):$V2975)/VALUE(LEFT(W$1,FIND("-",W$1,1)-1)))))))</f>
        <v>42.857142857142854</v>
      </c>
      <c r="Y2975">
        <f>IF(ROW($E2975)&lt;=VALUE(LEFT(Y$1,FIND("-",Y$1,1)-1)),0,MAX(INDEX(C:C,ROW(C2975)-VALUE(LEFT(Y$1,FIND("-",Y$1,1)-1))+1):C2975))</f>
        <v>0.16</v>
      </c>
      <c r="Z2975">
        <f>IF(ROW($E2975)&lt;=VALUE(LEFT(Z$1,FIND("-",Z$1,1)-1)),0,MIN(INDEX(D:D,ROW(D2975)-VALUE(LEFT(Z$1,FIND("-",Z$1,1)-1))+1):D2975))</f>
        <v>0.14499999999999999</v>
      </c>
      <c r="AA2975">
        <f t="shared" si="423"/>
        <v>0</v>
      </c>
      <c r="AB2975">
        <f>IF(ROW($AA2975)&lt;=VALUE(LEFT(AA$1,FIND("-",AA$1,1)-1))+VALUE(LEFT(AB$1,FIND("-",AB$1,1)-1)-1),0,AVERAGE(INDEX($AA:$AA,ROW($AA2975)-VALUE(LEFT(AB$1,FIND("-",AB$1,1)-1))+1):$AA2975))</f>
        <v>22.222222222222218</v>
      </c>
      <c r="AC2975">
        <f>IF(ROW($AA2975)&lt;=VALUE(LEFT(AA$1,FIND("-",AA$1,1)-1))+VALUE(LEFT(AB$1,FIND("-",AB$1,1)-1)-1)+VALUE(LEFT(AC$1,FIND("-",AC$1,1)-1)-1),0,AVERAGE(INDEX($AB:$AB,ROW($AB2975)-VALUE(LEFT(AC$1,FIND("-",AC$1,1)-1))+1):$AB2975))</f>
        <v>29.629629629629623</v>
      </c>
      <c r="AE2975">
        <f t="shared" si="420"/>
        <v>201092944</v>
      </c>
      <c r="AG2975" t="str">
        <f t="shared" si="422"/>
        <v/>
      </c>
    </row>
    <row r="2976" spans="1:33" x14ac:dyDescent="0.25">
      <c r="A2976" s="6">
        <v>41323</v>
      </c>
      <c r="B2976">
        <v>0.14000000000000001</v>
      </c>
      <c r="C2976">
        <v>0.15</v>
      </c>
      <c r="D2976">
        <v>0.14000000000000001</v>
      </c>
      <c r="E2976">
        <v>0.15</v>
      </c>
      <c r="F2976">
        <v>0.12</v>
      </c>
      <c r="G2976">
        <v>2100</v>
      </c>
      <c r="I2976" t="str">
        <f t="shared" si="415"/>
        <v/>
      </c>
      <c r="J2976" t="str">
        <f t="shared" si="416"/>
        <v/>
      </c>
      <c r="K2976" t="str">
        <f t="shared" si="417"/>
        <v/>
      </c>
      <c r="M2976" s="11" t="str">
        <f t="shared" si="421"/>
        <v/>
      </c>
      <c r="O2976">
        <f>IF(ROW($E2976)&lt;=VALUE(LEFT(O$1,FIND("-",O$1,1)-1)),0,IF(ROW($E2976)=VALUE(LEFT(O$1,FIND("-",O$1,1)-1))+1,AVERAGE(INDEX($E:$E,ROW($E2976)-VALUE(LEFT(O$1,FIND("-",O$1,1)-1))):$E2976),($E2976*(2/(VALUE(LEFT(O$1,FIND("-",O$1,1)-1))+1)))+(O2975*(1-(2/(VALUE(LEFT(O$1,FIND("-",O$1,1)-1))+1))))))</f>
        <v>0.15121198575523565</v>
      </c>
      <c r="Q2976">
        <f>IF(ROW($E2976)&lt;=VALUE(LEFT(Q$1,FIND("-",Q$1,1)-1)),0,IF(ROW($E2976)=VALUE(LEFT(Q$1,FIND("-",Q$1,1)-1))+1,AVERAGE(INDEX($E:$E,ROW($E2976)-VALUE(LEFT(Q$1,FIND("-",Q$1,1)-1))):$E2976),($E2976*(2/(VALUE(LEFT(Q$1,FIND("-",Q$1,1)-1))+1)))+(Q2975*(1-(2/(VALUE(LEFT(Q$1,FIND("-",Q$1,1)-1))+1))))))</f>
        <v>0.14946685998282219</v>
      </c>
      <c r="R2976">
        <f>IF(ROW($E2976)&lt;=VALUE(LEFT(R$1,FIND("-",R$1,1)-1)),0,IF(ROW($E2976)=VALUE(LEFT(R$1,FIND("-",R$1,1)-1))+1,AVERAGE(INDEX($E:$E,ROW($E2976)-VALUE(LEFT(R$1,FIND("-",R$1,1)-1))):$E2976),($E2976*(2/(VALUE(LEFT(R$1,FIND("-",R$1,1)-1))+1)))+(R2975*(1-(2/(VALUE(LEFT(R$1,FIND("-",R$1,1)-1))+1))))))</f>
        <v>0.1510239118307399</v>
      </c>
      <c r="S2976">
        <f t="shared" si="418"/>
        <v>-1.557051847917712E-3</v>
      </c>
      <c r="T2976">
        <f>IF(ROW($E2976)&lt;=MAX(VALUE(LEFT(Q$1,FIND("-",Q$1,1)-1)),VALUE(LEFT(R$1,FIND("-",R$1,1)-1)))+VALUE(LEFT(T$1,FIND("-",T$1,1)-1))-1,0,IF(ROW($E2976)=MAX(VALUE(LEFT(Q$1,FIND("-",Q$1,1)-1)),VALUE(LEFT(R$1,FIND("-",R$1,1)-1)))+VALUE(LEFT(T$1,FIND("-",T$1,1)-1)),AVERAGE(INDEX($S:$S,ROW(S2976)-VALUE(LEFT(T$1,FIND("-",T$1,1)-1))+1):S2976),($S2976*(2/(VALUE(LEFT(T$1,FIND("-",T$1,1)-1))+1)))+(T2975*(1-(2/(VALUE(LEFT(T$1,FIND("-",T$1,1)-1))+1))))))</f>
        <v>-1.5539012162839436E-3</v>
      </c>
      <c r="V2976">
        <f t="shared" si="419"/>
        <v>5.0000000000000044E-3</v>
      </c>
      <c r="W2976">
        <f>IF(ROW($E2976)&lt;=VALUE(LEFT(W$1,FIND("-",W$1,1)-1))+1,0,IF(ROW($E2975)=VALUE(LEFT(W$1,FIND("-",W$1,1)-1))+1,100-100/(1+ABS((SUMIF(INDEX($V:$V,ROW($V2976)-VALUE(LEFT(W$1,FIND("-",W$1,1)-1))+1):$V2976,"&gt;0",INDEX($V:$V,ROW($V2976)-VALUE(LEFT(W$1,FIND("-",W$1,1)-1))+1):$V2976)/COUNTIF(INDEX($V:$V,ROW($V2976)-VALUE(LEFT(W$1,FIND("-",W$1,1)-1))+1):$V2976,"&gt;0"))/(SUMIF(INDEX($V:$V,ROW($V2976)-VALUE(LEFT(W$1,FIND("-",W$1,1)-1))+1):$V2976,"&lt;0",INDEX($V:$V,ROW($V2976)-VALUE(LEFT(W$1,FIND("-",W$1,1)-1))+1):$V2976)/COUNTIF(INDEX($V:$V,ROW($V2976)-VALUE(LEFT(W$1,FIND("-",W$1,1)-1))+1):$V2976,"&lt;0")))),100-100/(1+ABS((SUMIF(INDEX($V:$V,ROW($V2976)-VALUE(LEFT(W$1,FIND("-",W$1,1)-1))+1):$V2976,"&gt;0",INDEX($V:$V,ROW($V2976)-VALUE(LEFT(W$1,FIND("-",W$1,1)-1))+1):$V2976)/VALUE(LEFT(W$1,FIND("-",W$1,1)-1)))/(SUMIF(INDEX($V:$V,ROW($V2976)-VALUE(LEFT(W$1,FIND("-",W$1,1)-1))+1):$V2976,"&lt;0",INDEX($V:$V,ROW($V2976)-VALUE(LEFT(W$1,FIND("-",W$1,1)-1))+1):$V2976)/VALUE(LEFT(W$1,FIND("-",W$1,1)-1)))))))</f>
        <v>50</v>
      </c>
      <c r="Y2976">
        <f>IF(ROW($E2976)&lt;=VALUE(LEFT(Y$1,FIND("-",Y$1,1)-1)),0,MAX(INDEX(C:C,ROW(C2976)-VALUE(LEFT(Y$1,FIND("-",Y$1,1)-1))+1):C2976))</f>
        <v>0.16</v>
      </c>
      <c r="Z2976">
        <f>IF(ROW($E2976)&lt;=VALUE(LEFT(Z$1,FIND("-",Z$1,1)-1)),0,MIN(INDEX(D:D,ROW(D2976)-VALUE(LEFT(Z$1,FIND("-",Z$1,1)-1))+1):D2976))</f>
        <v>0.14000000000000001</v>
      </c>
      <c r="AA2976">
        <f t="shared" si="423"/>
        <v>49.999999999999936</v>
      </c>
      <c r="AB2976">
        <f>IF(ROW($AA2976)&lt;=VALUE(LEFT(AA$1,FIND("-",AA$1,1)-1))+VALUE(LEFT(AB$1,FIND("-",AB$1,1)-1)-1),0,AVERAGE(INDEX($AA:$AA,ROW($AA2976)-VALUE(LEFT(AB$1,FIND("-",AB$1,1)-1))+1):$AA2976))</f>
        <v>27.777777777777754</v>
      </c>
      <c r="AC2976">
        <f>IF(ROW($AA2976)&lt;=VALUE(LEFT(AA$1,FIND("-",AA$1,1)-1))+VALUE(LEFT(AB$1,FIND("-",AB$1,1)-1)-1)+VALUE(LEFT(AC$1,FIND("-",AC$1,1)-1)-1),0,AVERAGE(INDEX($AB:$AB,ROW($AB2976)-VALUE(LEFT(AC$1,FIND("-",AC$1,1)-1))+1):$AB2976))</f>
        <v>27.777777777777768</v>
      </c>
      <c r="AE2976">
        <f t="shared" si="420"/>
        <v>201095044</v>
      </c>
      <c r="AG2976" t="str">
        <f t="shared" si="422"/>
        <v/>
      </c>
    </row>
    <row r="2977" spans="1:33" x14ac:dyDescent="0.25">
      <c r="A2977" s="6">
        <v>41324</v>
      </c>
      <c r="B2977">
        <v>0.14000000000000001</v>
      </c>
      <c r="C2977">
        <v>0.14000000000000001</v>
      </c>
      <c r="D2977">
        <v>0.14000000000000001</v>
      </c>
      <c r="E2977">
        <v>0.14000000000000001</v>
      </c>
      <c r="F2977">
        <v>0.112</v>
      </c>
      <c r="G2977">
        <v>34000</v>
      </c>
      <c r="I2977" t="str">
        <f t="shared" si="415"/>
        <v/>
      </c>
      <c r="J2977" t="str">
        <f t="shared" si="416"/>
        <v/>
      </c>
      <c r="K2977" t="str">
        <f t="shared" si="417"/>
        <v/>
      </c>
      <c r="M2977" s="11" t="str">
        <f t="shared" si="421"/>
        <v/>
      </c>
      <c r="O2977">
        <f>IF(ROW($E2977)&lt;=VALUE(LEFT(O$1,FIND("-",O$1,1)-1)),0,IF(ROW($E2977)=VALUE(LEFT(O$1,FIND("-",O$1,1)-1))+1,AVERAGE(INDEX($E:$E,ROW($E2977)-VALUE(LEFT(O$1,FIND("-",O$1,1)-1))):$E2977),($E2977*(2/(VALUE(LEFT(O$1,FIND("-",O$1,1)-1))+1)))+(O2976*(1-(2/(VALUE(LEFT(O$1,FIND("-",O$1,1)-1))+1))))))</f>
        <v>0.15110042370791987</v>
      </c>
      <c r="Q2977">
        <f>IF(ROW($E2977)&lt;=VALUE(LEFT(Q$1,FIND("-",Q$1,1)-1)),0,IF(ROW($E2977)=VALUE(LEFT(Q$1,FIND("-",Q$1,1)-1))+1,AVERAGE(INDEX($E:$E,ROW($E2977)-VALUE(LEFT(Q$1,FIND("-",Q$1,1)-1))):$E2977),($E2977*(2/(VALUE(LEFT(Q$1,FIND("-",Q$1,1)-1))+1)))+(Q2976*(1-(2/(VALUE(LEFT(Q$1,FIND("-",Q$1,1)-1))+1))))))</f>
        <v>0.14801041998546494</v>
      </c>
      <c r="R2977">
        <f>IF(ROW($E2977)&lt;=VALUE(LEFT(R$1,FIND("-",R$1,1)-1)),0,IF(ROW($E2977)=VALUE(LEFT(R$1,FIND("-",R$1,1)-1))+1,AVERAGE(INDEX($E:$E,ROW($E2977)-VALUE(LEFT(R$1,FIND("-",R$1,1)-1))):$E2977),($E2977*(2/(VALUE(LEFT(R$1,FIND("-",R$1,1)-1))+1)))+(R2976*(1-(2/(VALUE(LEFT(R$1,FIND("-",R$1,1)-1))+1))))))</f>
        <v>0.15020732576920362</v>
      </c>
      <c r="S2977">
        <f t="shared" si="418"/>
        <v>-2.1969057837386841E-3</v>
      </c>
      <c r="T2977">
        <f>IF(ROW($E2977)&lt;=MAX(VALUE(LEFT(Q$1,FIND("-",Q$1,1)-1)),VALUE(LEFT(R$1,FIND("-",R$1,1)-1)))+VALUE(LEFT(T$1,FIND("-",T$1,1)-1))-1,0,IF(ROW($E2977)=MAX(VALUE(LEFT(Q$1,FIND("-",Q$1,1)-1)),VALUE(LEFT(R$1,FIND("-",R$1,1)-1)))+VALUE(LEFT(T$1,FIND("-",T$1,1)-1)),AVERAGE(INDEX($S:$S,ROW(S2977)-VALUE(LEFT(T$1,FIND("-",T$1,1)-1))+1):S2977),($S2977*(2/(VALUE(LEFT(T$1,FIND("-",T$1,1)-1))+1)))+(T2976*(1-(2/(VALUE(LEFT(T$1,FIND("-",T$1,1)-1))+1))))))</f>
        <v>-1.6825021297748916E-3</v>
      </c>
      <c r="V2977">
        <f t="shared" si="419"/>
        <v>-9.9999999999999811E-3</v>
      </c>
      <c r="W2977">
        <f>IF(ROW($E2977)&lt;=VALUE(LEFT(W$1,FIND("-",W$1,1)-1))+1,0,IF(ROW($E2976)=VALUE(LEFT(W$1,FIND("-",W$1,1)-1))+1,100-100/(1+ABS((SUMIF(INDEX($V:$V,ROW($V2977)-VALUE(LEFT(W$1,FIND("-",W$1,1)-1))+1):$V2977,"&gt;0",INDEX($V:$V,ROW($V2977)-VALUE(LEFT(W$1,FIND("-",W$1,1)-1))+1):$V2977)/COUNTIF(INDEX($V:$V,ROW($V2977)-VALUE(LEFT(W$1,FIND("-",W$1,1)-1))+1):$V2977,"&gt;0"))/(SUMIF(INDEX($V:$V,ROW($V2977)-VALUE(LEFT(W$1,FIND("-",W$1,1)-1))+1):$V2977,"&lt;0",INDEX($V:$V,ROW($V2977)-VALUE(LEFT(W$1,FIND("-",W$1,1)-1))+1):$V2977)/COUNTIF(INDEX($V:$V,ROW($V2977)-VALUE(LEFT(W$1,FIND("-",W$1,1)-1))+1):$V2977,"&lt;0")))),100-100/(1+ABS((SUMIF(INDEX($V:$V,ROW($V2977)-VALUE(LEFT(W$1,FIND("-",W$1,1)-1))+1):$V2977,"&gt;0",INDEX($V:$V,ROW($V2977)-VALUE(LEFT(W$1,FIND("-",W$1,1)-1))+1):$V2977)/VALUE(LEFT(W$1,FIND("-",W$1,1)-1)))/(SUMIF(INDEX($V:$V,ROW($V2977)-VALUE(LEFT(W$1,FIND("-",W$1,1)-1))+1):$V2977,"&lt;0",INDEX($V:$V,ROW($V2977)-VALUE(LEFT(W$1,FIND("-",W$1,1)-1))+1):$V2977)/VALUE(LEFT(W$1,FIND("-",W$1,1)-1)))))))</f>
        <v>40.000000000000021</v>
      </c>
      <c r="Y2977">
        <f>IF(ROW($E2977)&lt;=VALUE(LEFT(Y$1,FIND("-",Y$1,1)-1)),0,MAX(INDEX(C:C,ROW(C2977)-VALUE(LEFT(Y$1,FIND("-",Y$1,1)-1))+1):C2977))</f>
        <v>0.16</v>
      </c>
      <c r="Z2977">
        <f>IF(ROW($E2977)&lt;=VALUE(LEFT(Z$1,FIND("-",Z$1,1)-1)),0,MIN(INDEX(D:D,ROW(D2977)-VALUE(LEFT(Z$1,FIND("-",Z$1,1)-1))+1):D2977))</f>
        <v>0.14000000000000001</v>
      </c>
      <c r="AA2977">
        <f t="shared" si="423"/>
        <v>0</v>
      </c>
      <c r="AB2977">
        <f>IF(ROW($AA2977)&lt;=VALUE(LEFT(AA$1,FIND("-",AA$1,1)-1))+VALUE(LEFT(AB$1,FIND("-",AB$1,1)-1)-1),0,AVERAGE(INDEX($AA:$AA,ROW($AA2977)-VALUE(LEFT(AB$1,FIND("-",AB$1,1)-1))+1):$AA2977))</f>
        <v>16.666666666666647</v>
      </c>
      <c r="AC2977">
        <f>IF(ROW($AA2977)&lt;=VALUE(LEFT(AA$1,FIND("-",AA$1,1)-1))+VALUE(LEFT(AB$1,FIND("-",AB$1,1)-1)-1)+VALUE(LEFT(AC$1,FIND("-",AC$1,1)-1)-1),0,AVERAGE(INDEX($AB:$AB,ROW($AB2977)-VALUE(LEFT(AC$1,FIND("-",AC$1,1)-1))+1):$AB2977))</f>
        <v>22.222222222222204</v>
      </c>
      <c r="AE2977">
        <f t="shared" si="420"/>
        <v>201061044</v>
      </c>
      <c r="AG2977" t="str">
        <f t="shared" si="422"/>
        <v/>
      </c>
    </row>
    <row r="2978" spans="1:33" x14ac:dyDescent="0.25">
      <c r="A2978" s="6">
        <v>41325</v>
      </c>
      <c r="B2978">
        <v>0.14000000000000001</v>
      </c>
      <c r="C2978">
        <v>0.15</v>
      </c>
      <c r="D2978">
        <v>0.14000000000000001</v>
      </c>
      <c r="E2978">
        <v>0.15</v>
      </c>
      <c r="F2978">
        <v>0.12</v>
      </c>
      <c r="G2978">
        <v>66000</v>
      </c>
      <c r="I2978" t="str">
        <f t="shared" si="415"/>
        <v/>
      </c>
      <c r="J2978" t="str">
        <f t="shared" si="416"/>
        <v/>
      </c>
      <c r="K2978" t="str">
        <f t="shared" si="417"/>
        <v/>
      </c>
      <c r="M2978" s="11" t="str">
        <f t="shared" si="421"/>
        <v/>
      </c>
      <c r="O2978">
        <f>IF(ROW($E2978)&lt;=VALUE(LEFT(O$1,FIND("-",O$1,1)-1)),0,IF(ROW($E2978)=VALUE(LEFT(O$1,FIND("-",O$1,1)-1))+1,AVERAGE(INDEX($E:$E,ROW($E2978)-VALUE(LEFT(O$1,FIND("-",O$1,1)-1))):$E2978),($E2978*(2/(VALUE(LEFT(O$1,FIND("-",O$1,1)-1))+1)))+(O2977*(1-(2/(VALUE(LEFT(O$1,FIND("-",O$1,1)-1))+1))))))</f>
        <v>0.15108947421828883</v>
      </c>
      <c r="Q2978">
        <f>IF(ROW($E2978)&lt;=VALUE(LEFT(Q$1,FIND("-",Q$1,1)-1)),0,IF(ROW($E2978)=VALUE(LEFT(Q$1,FIND("-",Q$1,1)-1))+1,AVERAGE(INDEX($E:$E,ROW($E2978)-VALUE(LEFT(Q$1,FIND("-",Q$1,1)-1))):$E2978),($E2978*(2/(VALUE(LEFT(Q$1,FIND("-",Q$1,1)-1))+1)))+(Q2977*(1-(2/(VALUE(LEFT(Q$1,FIND("-",Q$1,1)-1))+1))))))</f>
        <v>0.14831650921847034</v>
      </c>
      <c r="R2978">
        <f>IF(ROW($E2978)&lt;=VALUE(LEFT(R$1,FIND("-",R$1,1)-1)),0,IF(ROW($E2978)=VALUE(LEFT(R$1,FIND("-",R$1,1)-1))+1,AVERAGE(INDEX($E:$E,ROW($E2978)-VALUE(LEFT(R$1,FIND("-",R$1,1)-1))):$E2978),($E2978*(2/(VALUE(LEFT(R$1,FIND("-",R$1,1)-1))+1)))+(R2977*(1-(2/(VALUE(LEFT(R$1,FIND("-",R$1,1)-1))+1))))))</f>
        <v>0.15019196830481815</v>
      </c>
      <c r="S2978">
        <f t="shared" si="418"/>
        <v>-1.8754590863478138E-3</v>
      </c>
      <c r="T2978">
        <f>IF(ROW($E2978)&lt;=MAX(VALUE(LEFT(Q$1,FIND("-",Q$1,1)-1)),VALUE(LEFT(R$1,FIND("-",R$1,1)-1)))+VALUE(LEFT(T$1,FIND("-",T$1,1)-1))-1,0,IF(ROW($E2978)=MAX(VALUE(LEFT(Q$1,FIND("-",Q$1,1)-1)),VALUE(LEFT(R$1,FIND("-",R$1,1)-1)))+VALUE(LEFT(T$1,FIND("-",T$1,1)-1)),AVERAGE(INDEX($S:$S,ROW(S2978)-VALUE(LEFT(T$1,FIND("-",T$1,1)-1))+1):S2978),($S2978*(2/(VALUE(LEFT(T$1,FIND("-",T$1,1)-1))+1)))+(T2977*(1-(2/(VALUE(LEFT(T$1,FIND("-",T$1,1)-1))+1))))))</f>
        <v>-1.721093521089476E-3</v>
      </c>
      <c r="V2978">
        <f t="shared" si="419"/>
        <v>9.9999999999999811E-3</v>
      </c>
      <c r="W2978">
        <f>IF(ROW($E2978)&lt;=VALUE(LEFT(W$1,FIND("-",W$1,1)-1))+1,0,IF(ROW($E2977)=VALUE(LEFT(W$1,FIND("-",W$1,1)-1))+1,100-100/(1+ABS((SUMIF(INDEX($V:$V,ROW($V2978)-VALUE(LEFT(W$1,FIND("-",W$1,1)-1))+1):$V2978,"&gt;0",INDEX($V:$V,ROW($V2978)-VALUE(LEFT(W$1,FIND("-",W$1,1)-1))+1):$V2978)/COUNTIF(INDEX($V:$V,ROW($V2978)-VALUE(LEFT(W$1,FIND("-",W$1,1)-1))+1):$V2978,"&gt;0"))/(SUMIF(INDEX($V:$V,ROW($V2978)-VALUE(LEFT(W$1,FIND("-",W$1,1)-1))+1):$V2978,"&lt;0",INDEX($V:$V,ROW($V2978)-VALUE(LEFT(W$1,FIND("-",W$1,1)-1))+1):$V2978)/COUNTIF(INDEX($V:$V,ROW($V2978)-VALUE(LEFT(W$1,FIND("-",W$1,1)-1))+1):$V2978,"&lt;0")))),100-100/(1+ABS((SUMIF(INDEX($V:$V,ROW($V2978)-VALUE(LEFT(W$1,FIND("-",W$1,1)-1))+1):$V2978,"&gt;0",INDEX($V:$V,ROW($V2978)-VALUE(LEFT(W$1,FIND("-",W$1,1)-1))+1):$V2978)/VALUE(LEFT(W$1,FIND("-",W$1,1)-1)))/(SUMIF(INDEX($V:$V,ROW($V2978)-VALUE(LEFT(W$1,FIND("-",W$1,1)-1))+1):$V2978,"&lt;0",INDEX($V:$V,ROW($V2978)-VALUE(LEFT(W$1,FIND("-",W$1,1)-1))+1):$V2978)/VALUE(LEFT(W$1,FIND("-",W$1,1)-1)))))))</f>
        <v>45.454545454545446</v>
      </c>
      <c r="Y2978">
        <f>IF(ROW($E2978)&lt;=VALUE(LEFT(Y$1,FIND("-",Y$1,1)-1)),0,MAX(INDEX(C:C,ROW(C2978)-VALUE(LEFT(Y$1,FIND("-",Y$1,1)-1))+1):C2978))</f>
        <v>0.155</v>
      </c>
      <c r="Z2978">
        <f>IF(ROW($E2978)&lt;=VALUE(LEFT(Z$1,FIND("-",Z$1,1)-1)),0,MIN(INDEX(D:D,ROW(D2978)-VALUE(LEFT(Z$1,FIND("-",Z$1,1)-1))+1):D2978))</f>
        <v>0.14000000000000001</v>
      </c>
      <c r="AA2978">
        <f t="shared" si="423"/>
        <v>66.6666666666666</v>
      </c>
      <c r="AB2978">
        <f>IF(ROW($AA2978)&lt;=VALUE(LEFT(AA$1,FIND("-",AA$1,1)-1))+VALUE(LEFT(AB$1,FIND("-",AB$1,1)-1)-1),0,AVERAGE(INDEX($AA:$AA,ROW($AA2978)-VALUE(LEFT(AB$1,FIND("-",AB$1,1)-1))+1):$AA2978))</f>
        <v>38.88888888888885</v>
      </c>
      <c r="AC2978">
        <f>IF(ROW($AA2978)&lt;=VALUE(LEFT(AA$1,FIND("-",AA$1,1)-1))+VALUE(LEFT(AB$1,FIND("-",AB$1,1)-1)-1)+VALUE(LEFT(AC$1,FIND("-",AC$1,1)-1)-1),0,AVERAGE(INDEX($AB:$AB,ROW($AB2978)-VALUE(LEFT(AC$1,FIND("-",AC$1,1)-1))+1):$AB2978))</f>
        <v>27.777777777777754</v>
      </c>
      <c r="AE2978">
        <f t="shared" si="420"/>
        <v>201127044</v>
      </c>
      <c r="AG2978" t="str">
        <f t="shared" si="422"/>
        <v/>
      </c>
    </row>
    <row r="2979" spans="1:33" x14ac:dyDescent="0.25">
      <c r="A2979" s="6">
        <v>41326</v>
      </c>
      <c r="B2979">
        <v>0.14000000000000001</v>
      </c>
      <c r="C2979">
        <v>0.14000000000000001</v>
      </c>
      <c r="D2979">
        <v>0.14000000000000001</v>
      </c>
      <c r="E2979">
        <v>0.14000000000000001</v>
      </c>
      <c r="F2979">
        <v>0.112</v>
      </c>
      <c r="G2979">
        <v>120000</v>
      </c>
      <c r="I2979" t="str">
        <f t="shared" si="415"/>
        <v/>
      </c>
      <c r="J2979" t="str">
        <f t="shared" si="416"/>
        <v/>
      </c>
      <c r="K2979" t="str">
        <f t="shared" si="417"/>
        <v/>
      </c>
      <c r="M2979" s="11" t="str">
        <f t="shared" si="421"/>
        <v/>
      </c>
      <c r="O2979">
        <f>IF(ROW($E2979)&lt;=VALUE(LEFT(O$1,FIND("-",O$1,1)-1)),0,IF(ROW($E2979)=VALUE(LEFT(O$1,FIND("-",O$1,1)-1))+1,AVERAGE(INDEX($E:$E,ROW($E2979)-VALUE(LEFT(O$1,FIND("-",O$1,1)-1))):$E2979),($E2979*(2/(VALUE(LEFT(O$1,FIND("-",O$1,1)-1))+1)))+(O2978*(1-(2/(VALUE(LEFT(O$1,FIND("-",O$1,1)-1))+1))))))</f>
        <v>0.15097913119124118</v>
      </c>
      <c r="Q2979">
        <f>IF(ROW($E2979)&lt;=VALUE(LEFT(Q$1,FIND("-",Q$1,1)-1)),0,IF(ROW($E2979)=VALUE(LEFT(Q$1,FIND("-",Q$1,1)-1))+1,AVERAGE(INDEX($E:$E,ROW($E2979)-VALUE(LEFT(Q$1,FIND("-",Q$1,1)-1))):$E2979),($E2979*(2/(VALUE(LEFT(Q$1,FIND("-",Q$1,1)-1))+1)))+(Q2978*(1-(2/(VALUE(LEFT(Q$1,FIND("-",Q$1,1)-1))+1))))))</f>
        <v>0.1470370462617826</v>
      </c>
      <c r="R2979">
        <f>IF(ROW($E2979)&lt;=VALUE(LEFT(R$1,FIND("-",R$1,1)-1)),0,IF(ROW($E2979)=VALUE(LEFT(R$1,FIND("-",R$1,1)-1))+1,AVERAGE(INDEX($E:$E,ROW($E2979)-VALUE(LEFT(R$1,FIND("-",R$1,1)-1))):$E2979),($E2979*(2/(VALUE(LEFT(R$1,FIND("-",R$1,1)-1))+1)))+(R2978*(1-(2/(VALUE(LEFT(R$1,FIND("-",R$1,1)-1))+1))))))</f>
        <v>0.14943700768964643</v>
      </c>
      <c r="S2979">
        <f t="shared" si="418"/>
        <v>-2.3999614278638337E-3</v>
      </c>
      <c r="T2979">
        <f>IF(ROW($E2979)&lt;=MAX(VALUE(LEFT(Q$1,FIND("-",Q$1,1)-1)),VALUE(LEFT(R$1,FIND("-",R$1,1)-1)))+VALUE(LEFT(T$1,FIND("-",T$1,1)-1))-1,0,IF(ROW($E2979)=MAX(VALUE(LEFT(Q$1,FIND("-",Q$1,1)-1)),VALUE(LEFT(R$1,FIND("-",R$1,1)-1)))+VALUE(LEFT(T$1,FIND("-",T$1,1)-1)),AVERAGE(INDEX($S:$S,ROW(S2979)-VALUE(LEFT(T$1,FIND("-",T$1,1)-1))+1):S2979),($S2979*(2/(VALUE(LEFT(T$1,FIND("-",T$1,1)-1))+1)))+(T2978*(1-(2/(VALUE(LEFT(T$1,FIND("-",T$1,1)-1))+1))))))</f>
        <v>-1.8568671024443476E-3</v>
      </c>
      <c r="V2979">
        <f t="shared" si="419"/>
        <v>-9.9999999999999811E-3</v>
      </c>
      <c r="W2979">
        <f>IF(ROW($E2979)&lt;=VALUE(LEFT(W$1,FIND("-",W$1,1)-1))+1,0,IF(ROW($E2978)=VALUE(LEFT(W$1,FIND("-",W$1,1)-1))+1,100-100/(1+ABS((SUMIF(INDEX($V:$V,ROW($V2979)-VALUE(LEFT(W$1,FIND("-",W$1,1)-1))+1):$V2979,"&gt;0",INDEX($V:$V,ROW($V2979)-VALUE(LEFT(W$1,FIND("-",W$1,1)-1))+1):$V2979)/COUNTIF(INDEX($V:$V,ROW($V2979)-VALUE(LEFT(W$1,FIND("-",W$1,1)-1))+1):$V2979,"&gt;0"))/(SUMIF(INDEX($V:$V,ROW($V2979)-VALUE(LEFT(W$1,FIND("-",W$1,1)-1))+1):$V2979,"&lt;0",INDEX($V:$V,ROW($V2979)-VALUE(LEFT(W$1,FIND("-",W$1,1)-1))+1):$V2979)/COUNTIF(INDEX($V:$V,ROW($V2979)-VALUE(LEFT(W$1,FIND("-",W$1,1)-1))+1):$V2979,"&lt;0")))),100-100/(1+ABS((SUMIF(INDEX($V:$V,ROW($V2979)-VALUE(LEFT(W$1,FIND("-",W$1,1)-1))+1):$V2979,"&gt;0",INDEX($V:$V,ROW($V2979)-VALUE(LEFT(W$1,FIND("-",W$1,1)-1))+1):$V2979)/VALUE(LEFT(W$1,FIND("-",W$1,1)-1)))/(SUMIF(INDEX($V:$V,ROW($V2979)-VALUE(LEFT(W$1,FIND("-",W$1,1)-1))+1):$V2979,"&lt;0",INDEX($V:$V,ROW($V2979)-VALUE(LEFT(W$1,FIND("-",W$1,1)-1))+1):$V2979)/VALUE(LEFT(W$1,FIND("-",W$1,1)-1)))))))</f>
        <v>41.666666666666671</v>
      </c>
      <c r="Y2979">
        <f>IF(ROW($E2979)&lt;=VALUE(LEFT(Y$1,FIND("-",Y$1,1)-1)),0,MAX(INDEX(C:C,ROW(C2979)-VALUE(LEFT(Y$1,FIND("-",Y$1,1)-1))+1):C2979))</f>
        <v>0.155</v>
      </c>
      <c r="Z2979">
        <f>IF(ROW($E2979)&lt;=VALUE(LEFT(Z$1,FIND("-",Z$1,1)-1)),0,MIN(INDEX(D:D,ROW(D2979)-VALUE(LEFT(Z$1,FIND("-",Z$1,1)-1))+1):D2979))</f>
        <v>0.14000000000000001</v>
      </c>
      <c r="AA2979">
        <f t="shared" si="423"/>
        <v>0</v>
      </c>
      <c r="AB2979">
        <f>IF(ROW($AA2979)&lt;=VALUE(LEFT(AA$1,FIND("-",AA$1,1)-1))+VALUE(LEFT(AB$1,FIND("-",AB$1,1)-1)-1),0,AVERAGE(INDEX($AA:$AA,ROW($AA2979)-VALUE(LEFT(AB$1,FIND("-",AB$1,1)-1))+1):$AA2979))</f>
        <v>22.2222222222222</v>
      </c>
      <c r="AC2979">
        <f>IF(ROW($AA2979)&lt;=VALUE(LEFT(AA$1,FIND("-",AA$1,1)-1))+VALUE(LEFT(AB$1,FIND("-",AB$1,1)-1)-1)+VALUE(LEFT(AC$1,FIND("-",AC$1,1)-1)-1),0,AVERAGE(INDEX($AB:$AB,ROW($AB2979)-VALUE(LEFT(AC$1,FIND("-",AC$1,1)-1))+1):$AB2979))</f>
        <v>25.925925925925899</v>
      </c>
      <c r="AE2979">
        <f t="shared" si="420"/>
        <v>201007044</v>
      </c>
      <c r="AG2979" t="str">
        <f t="shared" si="422"/>
        <v/>
      </c>
    </row>
    <row r="2980" spans="1:33" x14ac:dyDescent="0.25">
      <c r="A2980" s="6">
        <v>41327</v>
      </c>
      <c r="B2980">
        <v>0.14000000000000001</v>
      </c>
      <c r="C2980">
        <v>0.14000000000000001</v>
      </c>
      <c r="D2980">
        <v>0.14000000000000001</v>
      </c>
      <c r="E2980">
        <v>0.14000000000000001</v>
      </c>
      <c r="F2980">
        <v>0.112</v>
      </c>
      <c r="G2980">
        <v>6000</v>
      </c>
      <c r="I2980" t="str">
        <f t="shared" si="415"/>
        <v/>
      </c>
      <c r="J2980" t="str">
        <f t="shared" si="416"/>
        <v/>
      </c>
      <c r="K2980" t="str">
        <f t="shared" si="417"/>
        <v/>
      </c>
      <c r="M2980" s="11" t="str">
        <f t="shared" si="421"/>
        <v/>
      </c>
      <c r="O2980">
        <f>IF(ROW($E2980)&lt;=VALUE(LEFT(O$1,FIND("-",O$1,1)-1)),0,IF(ROW($E2980)=VALUE(LEFT(O$1,FIND("-",O$1,1)-1))+1,AVERAGE(INDEX($E:$E,ROW($E2980)-VALUE(LEFT(O$1,FIND("-",O$1,1)-1))):$E2980),($E2980*(2/(VALUE(LEFT(O$1,FIND("-",O$1,1)-1))+1)))+(O2979*(1-(2/(VALUE(LEFT(O$1,FIND("-",O$1,1)-1))+1))))))</f>
        <v>0.15086988610476115</v>
      </c>
      <c r="Q2980">
        <f>IF(ROW($E2980)&lt;=VALUE(LEFT(Q$1,FIND("-",Q$1,1)-1)),0,IF(ROW($E2980)=VALUE(LEFT(Q$1,FIND("-",Q$1,1)-1))+1,AVERAGE(INDEX($E:$E,ROW($E2980)-VALUE(LEFT(Q$1,FIND("-",Q$1,1)-1))):$E2980),($E2980*(2/(VALUE(LEFT(Q$1,FIND("-",Q$1,1)-1))+1)))+(Q2979*(1-(2/(VALUE(LEFT(Q$1,FIND("-",Q$1,1)-1))+1))))))</f>
        <v>0.14595442375996989</v>
      </c>
      <c r="R2980">
        <f>IF(ROW($E2980)&lt;=VALUE(LEFT(R$1,FIND("-",R$1,1)-1)),0,IF(ROW($E2980)=VALUE(LEFT(R$1,FIND("-",R$1,1)-1))+1,AVERAGE(INDEX($E:$E,ROW($E2980)-VALUE(LEFT(R$1,FIND("-",R$1,1)-1))):$E2980),($E2980*(2/(VALUE(LEFT(R$1,FIND("-",R$1,1)-1))+1)))+(R2979*(1-(2/(VALUE(LEFT(R$1,FIND("-",R$1,1)-1))+1))))))</f>
        <v>0.14873797008300596</v>
      </c>
      <c r="S2980">
        <f t="shared" si="418"/>
        <v>-2.783546323036068E-3</v>
      </c>
      <c r="T2980">
        <f>IF(ROW($E2980)&lt;=MAX(VALUE(LEFT(Q$1,FIND("-",Q$1,1)-1)),VALUE(LEFT(R$1,FIND("-",R$1,1)-1)))+VALUE(LEFT(T$1,FIND("-",T$1,1)-1))-1,0,IF(ROW($E2980)=MAX(VALUE(LEFT(Q$1,FIND("-",Q$1,1)-1)),VALUE(LEFT(R$1,FIND("-",R$1,1)-1)))+VALUE(LEFT(T$1,FIND("-",T$1,1)-1)),AVERAGE(INDEX($S:$S,ROW(S2980)-VALUE(LEFT(T$1,FIND("-",T$1,1)-1))+1):S2980),($S2980*(2/(VALUE(LEFT(T$1,FIND("-",T$1,1)-1))+1)))+(T2979*(1-(2/(VALUE(LEFT(T$1,FIND("-",T$1,1)-1))+1))))))</f>
        <v>-2.0422029465626918E-3</v>
      </c>
      <c r="V2980">
        <f t="shared" si="419"/>
        <v>0</v>
      </c>
      <c r="W2980">
        <f>IF(ROW($E2980)&lt;=VALUE(LEFT(W$1,FIND("-",W$1,1)-1))+1,0,IF(ROW($E2979)=VALUE(LEFT(W$1,FIND("-",W$1,1)-1))+1,100-100/(1+ABS((SUMIF(INDEX($V:$V,ROW($V2980)-VALUE(LEFT(W$1,FIND("-",W$1,1)-1))+1):$V2980,"&gt;0",INDEX($V:$V,ROW($V2980)-VALUE(LEFT(W$1,FIND("-",W$1,1)-1))+1):$V2980)/COUNTIF(INDEX($V:$V,ROW($V2980)-VALUE(LEFT(W$1,FIND("-",W$1,1)-1))+1):$V2980,"&gt;0"))/(SUMIF(INDEX($V:$V,ROW($V2980)-VALUE(LEFT(W$1,FIND("-",W$1,1)-1))+1):$V2980,"&lt;0",INDEX($V:$V,ROW($V2980)-VALUE(LEFT(W$1,FIND("-",W$1,1)-1))+1):$V2980)/COUNTIF(INDEX($V:$V,ROW($V2980)-VALUE(LEFT(W$1,FIND("-",W$1,1)-1))+1):$V2980,"&lt;0")))),100-100/(1+ABS((SUMIF(INDEX($V:$V,ROW($V2980)-VALUE(LEFT(W$1,FIND("-",W$1,1)-1))+1):$V2980,"&gt;0",INDEX($V:$V,ROW($V2980)-VALUE(LEFT(W$1,FIND("-",W$1,1)-1))+1):$V2980)/VALUE(LEFT(W$1,FIND("-",W$1,1)-1)))/(SUMIF(INDEX($V:$V,ROW($V2980)-VALUE(LEFT(W$1,FIND("-",W$1,1)-1))+1):$V2980,"&lt;0",INDEX($V:$V,ROW($V2980)-VALUE(LEFT(W$1,FIND("-",W$1,1)-1))+1):$V2980)/VALUE(LEFT(W$1,FIND("-",W$1,1)-1)))))))</f>
        <v>41.666666666666671</v>
      </c>
      <c r="Y2980">
        <f>IF(ROW($E2980)&lt;=VALUE(LEFT(Y$1,FIND("-",Y$1,1)-1)),0,MAX(INDEX(C:C,ROW(C2980)-VALUE(LEFT(Y$1,FIND("-",Y$1,1)-1))+1):C2980))</f>
        <v>0.155</v>
      </c>
      <c r="Z2980">
        <f>IF(ROW($E2980)&lt;=VALUE(LEFT(Z$1,FIND("-",Z$1,1)-1)),0,MIN(INDEX(D:D,ROW(D2980)-VALUE(LEFT(Z$1,FIND("-",Z$1,1)-1))+1):D2980))</f>
        <v>0.14000000000000001</v>
      </c>
      <c r="AA2980">
        <f t="shared" si="423"/>
        <v>0</v>
      </c>
      <c r="AB2980">
        <f>IF(ROW($AA2980)&lt;=VALUE(LEFT(AA$1,FIND("-",AA$1,1)-1))+VALUE(LEFT(AB$1,FIND("-",AB$1,1)-1)-1),0,AVERAGE(INDEX($AA:$AA,ROW($AA2980)-VALUE(LEFT(AB$1,FIND("-",AB$1,1)-1))+1):$AA2980))</f>
        <v>22.2222222222222</v>
      </c>
      <c r="AC2980">
        <f>IF(ROW($AA2980)&lt;=VALUE(LEFT(AA$1,FIND("-",AA$1,1)-1))+VALUE(LEFT(AB$1,FIND("-",AB$1,1)-1)-1)+VALUE(LEFT(AC$1,FIND("-",AC$1,1)-1)-1),0,AVERAGE(INDEX($AB:$AB,ROW($AB2980)-VALUE(LEFT(AC$1,FIND("-",AC$1,1)-1))+1):$AB2980))</f>
        <v>27.777777777777754</v>
      </c>
      <c r="AE2980">
        <f t="shared" si="420"/>
        <v>201007044</v>
      </c>
      <c r="AG2980" t="str">
        <f t="shared" si="422"/>
        <v/>
      </c>
    </row>
    <row r="2981" spans="1:33" x14ac:dyDescent="0.25">
      <c r="A2981" s="6">
        <v>41330</v>
      </c>
      <c r="B2981">
        <v>0.14000000000000001</v>
      </c>
      <c r="C2981">
        <v>0.14000000000000001</v>
      </c>
      <c r="D2981">
        <v>0.14000000000000001</v>
      </c>
      <c r="E2981">
        <v>0.14000000000000001</v>
      </c>
      <c r="F2981">
        <v>0.112</v>
      </c>
      <c r="G2981">
        <v>0</v>
      </c>
      <c r="I2981" t="str">
        <f t="shared" si="415"/>
        <v/>
      </c>
      <c r="J2981" t="str">
        <f t="shared" si="416"/>
        <v/>
      </c>
      <c r="K2981" t="str">
        <f t="shared" si="417"/>
        <v>Oversold Above %D</v>
      </c>
      <c r="M2981" s="11" t="str">
        <f t="shared" si="421"/>
        <v/>
      </c>
      <c r="O2981">
        <f>IF(ROW($E2981)&lt;=VALUE(LEFT(O$1,FIND("-",O$1,1)-1)),0,IF(ROW($E2981)=VALUE(LEFT(O$1,FIND("-",O$1,1)-1))+1,AVERAGE(INDEX($E:$E,ROW($E2981)-VALUE(LEFT(O$1,FIND("-",O$1,1)-1))):$E2981),($E2981*(2/(VALUE(LEFT(O$1,FIND("-",O$1,1)-1))+1)))+(O2980*(1-(2/(VALUE(LEFT(O$1,FIND("-",O$1,1)-1))+1))))))</f>
        <v>0.15076172803406701</v>
      </c>
      <c r="Q2981">
        <f>IF(ROW($E2981)&lt;=VALUE(LEFT(Q$1,FIND("-",Q$1,1)-1)),0,IF(ROW($E2981)=VALUE(LEFT(Q$1,FIND("-",Q$1,1)-1))+1,AVERAGE(INDEX($E:$E,ROW($E2981)-VALUE(LEFT(Q$1,FIND("-",Q$1,1)-1))):$E2981),($E2981*(2/(VALUE(LEFT(Q$1,FIND("-",Q$1,1)-1))+1)))+(Q2980*(1-(2/(VALUE(LEFT(Q$1,FIND("-",Q$1,1)-1))+1))))))</f>
        <v>0.14503835856612837</v>
      </c>
      <c r="R2981">
        <f>IF(ROW($E2981)&lt;=VALUE(LEFT(R$1,FIND("-",R$1,1)-1)),0,IF(ROW($E2981)=VALUE(LEFT(R$1,FIND("-",R$1,1)-1))+1,AVERAGE(INDEX($E:$E,ROW($E2981)-VALUE(LEFT(R$1,FIND("-",R$1,1)-1))):$E2981),($E2981*(2/(VALUE(LEFT(R$1,FIND("-",R$1,1)-1))+1)))+(R2980*(1-(2/(VALUE(LEFT(R$1,FIND("-",R$1,1)-1))+1))))))</f>
        <v>0.14809071303982033</v>
      </c>
      <c r="S2981">
        <f t="shared" si="418"/>
        <v>-3.0523544736919539E-3</v>
      </c>
      <c r="T2981">
        <f>IF(ROW($E2981)&lt;=MAX(VALUE(LEFT(Q$1,FIND("-",Q$1,1)-1)),VALUE(LEFT(R$1,FIND("-",R$1,1)-1)))+VALUE(LEFT(T$1,FIND("-",T$1,1)-1))-1,0,IF(ROW($E2981)=MAX(VALUE(LEFT(Q$1,FIND("-",Q$1,1)-1)),VALUE(LEFT(R$1,FIND("-",R$1,1)-1)))+VALUE(LEFT(T$1,FIND("-",T$1,1)-1)),AVERAGE(INDEX($S:$S,ROW(S2981)-VALUE(LEFT(T$1,FIND("-",T$1,1)-1))+1):S2981),($S2981*(2/(VALUE(LEFT(T$1,FIND("-",T$1,1)-1))+1)))+(T2980*(1-(2/(VALUE(LEFT(T$1,FIND("-",T$1,1)-1))+1))))))</f>
        <v>-2.2442332519885442E-3</v>
      </c>
      <c r="V2981">
        <f t="shared" si="419"/>
        <v>0</v>
      </c>
      <c r="W2981">
        <f>IF(ROW($E2981)&lt;=VALUE(LEFT(W$1,FIND("-",W$1,1)-1))+1,0,IF(ROW($E2980)=VALUE(LEFT(W$1,FIND("-",W$1,1)-1))+1,100-100/(1+ABS((SUMIF(INDEX($V:$V,ROW($V2981)-VALUE(LEFT(W$1,FIND("-",W$1,1)-1))+1):$V2981,"&gt;0",INDEX($V:$V,ROW($V2981)-VALUE(LEFT(W$1,FIND("-",W$1,1)-1))+1):$V2981)/COUNTIF(INDEX($V:$V,ROW($V2981)-VALUE(LEFT(W$1,FIND("-",W$1,1)-1))+1):$V2981,"&gt;0"))/(SUMIF(INDEX($V:$V,ROW($V2981)-VALUE(LEFT(W$1,FIND("-",W$1,1)-1))+1):$V2981,"&lt;0",INDEX($V:$V,ROW($V2981)-VALUE(LEFT(W$1,FIND("-",W$1,1)-1))+1):$V2981)/COUNTIF(INDEX($V:$V,ROW($V2981)-VALUE(LEFT(W$1,FIND("-",W$1,1)-1))+1):$V2981,"&lt;0")))),100-100/(1+ABS((SUMIF(INDEX($V:$V,ROW($V2981)-VALUE(LEFT(W$1,FIND("-",W$1,1)-1))+1):$V2981,"&gt;0",INDEX($V:$V,ROW($V2981)-VALUE(LEFT(W$1,FIND("-",W$1,1)-1))+1):$V2981)/VALUE(LEFT(W$1,FIND("-",W$1,1)-1)))/(SUMIF(INDEX($V:$V,ROW($V2981)-VALUE(LEFT(W$1,FIND("-",W$1,1)-1))+1):$V2981,"&lt;0",INDEX($V:$V,ROW($V2981)-VALUE(LEFT(W$1,FIND("-",W$1,1)-1))+1):$V2981)/VALUE(LEFT(W$1,FIND("-",W$1,1)-1)))))))</f>
        <v>36.363636363636374</v>
      </c>
      <c r="Y2981">
        <f>IF(ROW($E2981)&lt;=VALUE(LEFT(Y$1,FIND("-",Y$1,1)-1)),0,MAX(INDEX(C:C,ROW(C2981)-VALUE(LEFT(Y$1,FIND("-",Y$1,1)-1))+1):C2981))</f>
        <v>0.155</v>
      </c>
      <c r="Z2981">
        <f>IF(ROW($E2981)&lt;=VALUE(LEFT(Z$1,FIND("-",Z$1,1)-1)),0,MIN(INDEX(D:D,ROW(D2981)-VALUE(LEFT(Z$1,FIND("-",Z$1,1)-1))+1):D2981))</f>
        <v>0.14000000000000001</v>
      </c>
      <c r="AA2981">
        <f t="shared" si="423"/>
        <v>0</v>
      </c>
      <c r="AB2981">
        <f>IF(ROW($AA2981)&lt;=VALUE(LEFT(AA$1,FIND("-",AA$1,1)-1))+VALUE(LEFT(AB$1,FIND("-",AB$1,1)-1)-1),0,AVERAGE(INDEX($AA:$AA,ROW($AA2981)-VALUE(LEFT(AB$1,FIND("-",AB$1,1)-1))+1):$AA2981))</f>
        <v>0</v>
      </c>
      <c r="AC2981">
        <f>IF(ROW($AA2981)&lt;=VALUE(LEFT(AA$1,FIND("-",AA$1,1)-1))+VALUE(LEFT(AB$1,FIND("-",AB$1,1)-1)-1)+VALUE(LEFT(AC$1,FIND("-",AC$1,1)-1)-1),0,AVERAGE(INDEX($AB:$AB,ROW($AB2981)-VALUE(LEFT(AC$1,FIND("-",AC$1,1)-1))+1):$AB2981))</f>
        <v>14.814814814814801</v>
      </c>
      <c r="AE2981">
        <f t="shared" si="420"/>
        <v>201007044</v>
      </c>
      <c r="AG2981" t="str">
        <f t="shared" si="422"/>
        <v/>
      </c>
    </row>
    <row r="2982" spans="1:33" x14ac:dyDescent="0.25">
      <c r="A2982" s="6">
        <v>41331</v>
      </c>
      <c r="B2982">
        <v>0.13500000000000001</v>
      </c>
      <c r="C2982">
        <v>0.14000000000000001</v>
      </c>
      <c r="D2982">
        <v>0.13500000000000001</v>
      </c>
      <c r="E2982">
        <v>0.14000000000000001</v>
      </c>
      <c r="F2982">
        <v>0.112</v>
      </c>
      <c r="G2982">
        <v>31400</v>
      </c>
      <c r="I2982" t="str">
        <f t="shared" si="415"/>
        <v/>
      </c>
      <c r="J2982" t="str">
        <f t="shared" si="416"/>
        <v/>
      </c>
      <c r="K2982" t="str">
        <f t="shared" si="417"/>
        <v>Oversold Above %D</v>
      </c>
      <c r="M2982" s="11" t="str">
        <f t="shared" si="421"/>
        <v/>
      </c>
      <c r="O2982">
        <f>IF(ROW($E2982)&lt;=VALUE(LEFT(O$1,FIND("-",O$1,1)-1)),0,IF(ROW($E2982)=VALUE(LEFT(O$1,FIND("-",O$1,1)-1))+1,AVERAGE(INDEX($E:$E,ROW($E2982)-VALUE(LEFT(O$1,FIND("-",O$1,1)-1))):$E2982),($E2982*(2/(VALUE(LEFT(O$1,FIND("-",O$1,1)-1))+1)))+(O2981*(1-(2/(VALUE(LEFT(O$1,FIND("-",O$1,1)-1))+1))))))</f>
        <v>0.15065464616308127</v>
      </c>
      <c r="Q2982">
        <f>IF(ROW($E2982)&lt;=VALUE(LEFT(Q$1,FIND("-",Q$1,1)-1)),0,IF(ROW($E2982)=VALUE(LEFT(Q$1,FIND("-",Q$1,1)-1))+1,AVERAGE(INDEX($E:$E,ROW($E2982)-VALUE(LEFT(Q$1,FIND("-",Q$1,1)-1))):$E2982),($E2982*(2/(VALUE(LEFT(Q$1,FIND("-",Q$1,1)-1))+1)))+(Q2981*(1-(2/(VALUE(LEFT(Q$1,FIND("-",Q$1,1)-1))+1))))))</f>
        <v>0.1442632264790317</v>
      </c>
      <c r="R2982">
        <f>IF(ROW($E2982)&lt;=VALUE(LEFT(R$1,FIND("-",R$1,1)-1)),0,IF(ROW($E2982)=VALUE(LEFT(R$1,FIND("-",R$1,1)-1))+1,AVERAGE(INDEX($E:$E,ROW($E2982)-VALUE(LEFT(R$1,FIND("-",R$1,1)-1))):$E2982),($E2982*(2/(VALUE(LEFT(R$1,FIND("-",R$1,1)-1))+1)))+(R2981*(1-(2/(VALUE(LEFT(R$1,FIND("-",R$1,1)-1))+1))))))</f>
        <v>0.14749140096279659</v>
      </c>
      <c r="S2982">
        <f t="shared" si="418"/>
        <v>-3.2281744837648896E-3</v>
      </c>
      <c r="T2982">
        <f>IF(ROW($E2982)&lt;=MAX(VALUE(LEFT(Q$1,FIND("-",Q$1,1)-1)),VALUE(LEFT(R$1,FIND("-",R$1,1)-1)))+VALUE(LEFT(T$1,FIND("-",T$1,1)-1))-1,0,IF(ROW($E2982)=MAX(VALUE(LEFT(Q$1,FIND("-",Q$1,1)-1)),VALUE(LEFT(R$1,FIND("-",R$1,1)-1)))+VALUE(LEFT(T$1,FIND("-",T$1,1)-1)),AVERAGE(INDEX($S:$S,ROW(S2982)-VALUE(LEFT(T$1,FIND("-",T$1,1)-1))+1):S2982),($S2982*(2/(VALUE(LEFT(T$1,FIND("-",T$1,1)-1))+1)))+(T2981*(1-(2/(VALUE(LEFT(T$1,FIND("-",T$1,1)-1))+1))))))</f>
        <v>-2.4410214983438135E-3</v>
      </c>
      <c r="V2982">
        <f t="shared" si="419"/>
        <v>0</v>
      </c>
      <c r="W2982">
        <f>IF(ROW($E2982)&lt;=VALUE(LEFT(W$1,FIND("-",W$1,1)-1))+1,0,IF(ROW($E2981)=VALUE(LEFT(W$1,FIND("-",W$1,1)-1))+1,100-100/(1+ABS((SUMIF(INDEX($V:$V,ROW($V2982)-VALUE(LEFT(W$1,FIND("-",W$1,1)-1))+1):$V2982,"&gt;0",INDEX($V:$V,ROW($V2982)-VALUE(LEFT(W$1,FIND("-",W$1,1)-1))+1):$V2982)/COUNTIF(INDEX($V:$V,ROW($V2982)-VALUE(LEFT(W$1,FIND("-",W$1,1)-1))+1):$V2982,"&gt;0"))/(SUMIF(INDEX($V:$V,ROW($V2982)-VALUE(LEFT(W$1,FIND("-",W$1,1)-1))+1):$V2982,"&lt;0",INDEX($V:$V,ROW($V2982)-VALUE(LEFT(W$1,FIND("-",W$1,1)-1))+1):$V2982)/COUNTIF(INDEX($V:$V,ROW($V2982)-VALUE(LEFT(W$1,FIND("-",W$1,1)-1))+1):$V2982,"&lt;0")))),100-100/(1+ABS((SUMIF(INDEX($V:$V,ROW($V2982)-VALUE(LEFT(W$1,FIND("-",W$1,1)-1))+1):$V2982,"&gt;0",INDEX($V:$V,ROW($V2982)-VALUE(LEFT(W$1,FIND("-",W$1,1)-1))+1):$V2982)/VALUE(LEFT(W$1,FIND("-",W$1,1)-1)))/(SUMIF(INDEX($V:$V,ROW($V2982)-VALUE(LEFT(W$1,FIND("-",W$1,1)-1))+1):$V2982,"&lt;0",INDEX($V:$V,ROW($V2982)-VALUE(LEFT(W$1,FIND("-",W$1,1)-1))+1):$V2982)/VALUE(LEFT(W$1,FIND("-",W$1,1)-1)))))))</f>
        <v>44.444444444444464</v>
      </c>
      <c r="Y2982">
        <f>IF(ROW($E2982)&lt;=VALUE(LEFT(Y$1,FIND("-",Y$1,1)-1)),0,MAX(INDEX(C:C,ROW(C2982)-VALUE(LEFT(Y$1,FIND("-",Y$1,1)-1))+1):C2982))</f>
        <v>0.155</v>
      </c>
      <c r="Z2982">
        <f>IF(ROW($E2982)&lt;=VALUE(LEFT(Z$1,FIND("-",Z$1,1)-1)),0,MIN(INDEX(D:D,ROW(D2982)-VALUE(LEFT(Z$1,FIND("-",Z$1,1)-1))+1):D2982))</f>
        <v>0.13500000000000001</v>
      </c>
      <c r="AA2982">
        <f t="shared" si="423"/>
        <v>25.000000000000032</v>
      </c>
      <c r="AB2982">
        <f>IF(ROW($AA2982)&lt;=VALUE(LEFT(AA$1,FIND("-",AA$1,1)-1))+VALUE(LEFT(AB$1,FIND("-",AB$1,1)-1)-1),0,AVERAGE(INDEX($AA:$AA,ROW($AA2982)-VALUE(LEFT(AB$1,FIND("-",AB$1,1)-1))+1):$AA2982))</f>
        <v>8.3333333333333446</v>
      </c>
      <c r="AC2982">
        <f>IF(ROW($AA2982)&lt;=VALUE(LEFT(AA$1,FIND("-",AA$1,1)-1))+VALUE(LEFT(AB$1,FIND("-",AB$1,1)-1)-1)+VALUE(LEFT(AC$1,FIND("-",AC$1,1)-1)-1),0,AVERAGE(INDEX($AB:$AB,ROW($AB2982)-VALUE(LEFT(AC$1,FIND("-",AC$1,1)-1))+1):$AB2982))</f>
        <v>10.185185185185182</v>
      </c>
      <c r="AE2982">
        <f t="shared" si="420"/>
        <v>201007044</v>
      </c>
      <c r="AG2982" t="str">
        <f t="shared" si="422"/>
        <v/>
      </c>
    </row>
    <row r="2983" spans="1:33" x14ac:dyDescent="0.25">
      <c r="A2983" s="6">
        <v>41332</v>
      </c>
      <c r="B2983">
        <v>0.14000000000000001</v>
      </c>
      <c r="C2983">
        <v>0.14000000000000001</v>
      </c>
      <c r="D2983">
        <v>0.14000000000000001</v>
      </c>
      <c r="E2983">
        <v>0.14000000000000001</v>
      </c>
      <c r="F2983">
        <v>0.112</v>
      </c>
      <c r="G2983">
        <v>400</v>
      </c>
      <c r="I2983" t="str">
        <f t="shared" si="415"/>
        <v/>
      </c>
      <c r="J2983" t="str">
        <f t="shared" si="416"/>
        <v/>
      </c>
      <c r="K2983" t="str">
        <f t="shared" si="417"/>
        <v>Oversold Below %D</v>
      </c>
      <c r="M2983" s="11" t="str">
        <f t="shared" si="421"/>
        <v/>
      </c>
      <c r="O2983">
        <f>IF(ROW($E2983)&lt;=VALUE(LEFT(O$1,FIND("-",O$1,1)-1)),0,IF(ROW($E2983)=VALUE(LEFT(O$1,FIND("-",O$1,1)-1))+1,AVERAGE(INDEX($E:$E,ROW($E2983)-VALUE(LEFT(O$1,FIND("-",O$1,1)-1))):$E2983),($E2983*(2/(VALUE(LEFT(O$1,FIND("-",O$1,1)-1))+1)))+(O2982*(1-(2/(VALUE(LEFT(O$1,FIND("-",O$1,1)-1))+1))))))</f>
        <v>0.15054862978334912</v>
      </c>
      <c r="Q2983">
        <f>IF(ROW($E2983)&lt;=VALUE(LEFT(Q$1,FIND("-",Q$1,1)-1)),0,IF(ROW($E2983)=VALUE(LEFT(Q$1,FIND("-",Q$1,1)-1))+1,AVERAGE(INDEX($E:$E,ROW($E2983)-VALUE(LEFT(Q$1,FIND("-",Q$1,1)-1))):$E2983),($E2983*(2/(VALUE(LEFT(Q$1,FIND("-",Q$1,1)-1))+1)))+(Q2982*(1-(2/(VALUE(LEFT(Q$1,FIND("-",Q$1,1)-1))+1))))))</f>
        <v>0.14360734548225759</v>
      </c>
      <c r="R2983">
        <f>IF(ROW($E2983)&lt;=VALUE(LEFT(R$1,FIND("-",R$1,1)-1)),0,IF(ROW($E2983)=VALUE(LEFT(R$1,FIND("-",R$1,1)-1))+1,AVERAGE(INDEX($E:$E,ROW($E2983)-VALUE(LEFT(R$1,FIND("-",R$1,1)-1))):$E2983),($E2983*(2/(VALUE(LEFT(R$1,FIND("-",R$1,1)-1))+1)))+(R2982*(1-(2/(VALUE(LEFT(R$1,FIND("-",R$1,1)-1))+1))))))</f>
        <v>0.14693648237295981</v>
      </c>
      <c r="S2983">
        <f t="shared" si="418"/>
        <v>-3.3291368907022167E-3</v>
      </c>
      <c r="T2983">
        <f>IF(ROW($E2983)&lt;=MAX(VALUE(LEFT(Q$1,FIND("-",Q$1,1)-1)),VALUE(LEFT(R$1,FIND("-",R$1,1)-1)))+VALUE(LEFT(T$1,FIND("-",T$1,1)-1))-1,0,IF(ROW($E2983)=MAX(VALUE(LEFT(Q$1,FIND("-",Q$1,1)-1)),VALUE(LEFT(R$1,FIND("-",R$1,1)-1)))+VALUE(LEFT(T$1,FIND("-",T$1,1)-1)),AVERAGE(INDEX($S:$S,ROW(S2983)-VALUE(LEFT(T$1,FIND("-",T$1,1)-1))+1):S2983),($S2983*(2/(VALUE(LEFT(T$1,FIND("-",T$1,1)-1))+1)))+(T2982*(1-(2/(VALUE(LEFT(T$1,FIND("-",T$1,1)-1))+1))))))</f>
        <v>-2.6186445768154945E-3</v>
      </c>
      <c r="V2983">
        <f t="shared" si="419"/>
        <v>0</v>
      </c>
      <c r="W2983">
        <f>IF(ROW($E2983)&lt;=VALUE(LEFT(W$1,FIND("-",W$1,1)-1))+1,0,IF(ROW($E2982)=VALUE(LEFT(W$1,FIND("-",W$1,1)-1))+1,100-100/(1+ABS((SUMIF(INDEX($V:$V,ROW($V2983)-VALUE(LEFT(W$1,FIND("-",W$1,1)-1))+1):$V2983,"&gt;0",INDEX($V:$V,ROW($V2983)-VALUE(LEFT(W$1,FIND("-",W$1,1)-1))+1):$V2983)/COUNTIF(INDEX($V:$V,ROW($V2983)-VALUE(LEFT(W$1,FIND("-",W$1,1)-1))+1):$V2983,"&gt;0"))/(SUMIF(INDEX($V:$V,ROW($V2983)-VALUE(LEFT(W$1,FIND("-",W$1,1)-1))+1):$V2983,"&lt;0",INDEX($V:$V,ROW($V2983)-VALUE(LEFT(W$1,FIND("-",W$1,1)-1))+1):$V2983)/COUNTIF(INDEX($V:$V,ROW($V2983)-VALUE(LEFT(W$1,FIND("-",W$1,1)-1))+1):$V2983,"&lt;0")))),100-100/(1+ABS((SUMIF(INDEX($V:$V,ROW($V2983)-VALUE(LEFT(W$1,FIND("-",W$1,1)-1))+1):$V2983,"&gt;0",INDEX($V:$V,ROW($V2983)-VALUE(LEFT(W$1,FIND("-",W$1,1)-1))+1):$V2983)/VALUE(LEFT(W$1,FIND("-",W$1,1)-1)))/(SUMIF(INDEX($V:$V,ROW($V2983)-VALUE(LEFT(W$1,FIND("-",W$1,1)-1))+1):$V2983,"&lt;0",INDEX($V:$V,ROW($V2983)-VALUE(LEFT(W$1,FIND("-",W$1,1)-1))+1):$V2983)/VALUE(LEFT(W$1,FIND("-",W$1,1)-1)))))))</f>
        <v>44.444444444444464</v>
      </c>
      <c r="Y2983">
        <f>IF(ROW($E2983)&lt;=VALUE(LEFT(Y$1,FIND("-",Y$1,1)-1)),0,MAX(INDEX(C:C,ROW(C2983)-VALUE(LEFT(Y$1,FIND("-",Y$1,1)-1))+1):C2983))</f>
        <v>0.155</v>
      </c>
      <c r="Z2983">
        <f>IF(ROW($E2983)&lt;=VALUE(LEFT(Z$1,FIND("-",Z$1,1)-1)),0,MIN(INDEX(D:D,ROW(D2983)-VALUE(LEFT(Z$1,FIND("-",Z$1,1)-1))+1):D2983))</f>
        <v>0.13500000000000001</v>
      </c>
      <c r="AA2983">
        <f t="shared" si="423"/>
        <v>25.000000000000032</v>
      </c>
      <c r="AB2983">
        <f>IF(ROW($AA2983)&lt;=VALUE(LEFT(AA$1,FIND("-",AA$1,1)-1))+VALUE(LEFT(AB$1,FIND("-",AB$1,1)-1)-1),0,AVERAGE(INDEX($AA:$AA,ROW($AA2983)-VALUE(LEFT(AB$1,FIND("-",AB$1,1)-1))+1):$AA2983))</f>
        <v>16.666666666666689</v>
      </c>
      <c r="AC2983">
        <f>IF(ROW($AA2983)&lt;=VALUE(LEFT(AA$1,FIND("-",AA$1,1)-1))+VALUE(LEFT(AB$1,FIND("-",AB$1,1)-1)-1)+VALUE(LEFT(AC$1,FIND("-",AC$1,1)-1)-1),0,AVERAGE(INDEX($AB:$AB,ROW($AB2983)-VALUE(LEFT(AC$1,FIND("-",AC$1,1)-1))+1):$AB2983))</f>
        <v>8.3333333333333446</v>
      </c>
      <c r="AE2983">
        <f t="shared" si="420"/>
        <v>201007044</v>
      </c>
      <c r="AG2983" t="str">
        <f t="shared" si="422"/>
        <v/>
      </c>
    </row>
    <row r="2984" spans="1:33" x14ac:dyDescent="0.25">
      <c r="A2984" s="6">
        <v>41333</v>
      </c>
      <c r="B2984">
        <v>0.13500000000000001</v>
      </c>
      <c r="C2984">
        <v>0.14000000000000001</v>
      </c>
      <c r="D2984">
        <v>0.13500000000000001</v>
      </c>
      <c r="E2984">
        <v>0.14000000000000001</v>
      </c>
      <c r="F2984">
        <v>0.112</v>
      </c>
      <c r="G2984">
        <v>7000</v>
      </c>
      <c r="I2984" t="str">
        <f t="shared" si="415"/>
        <v/>
      </c>
      <c r="J2984" t="str">
        <f t="shared" si="416"/>
        <v/>
      </c>
      <c r="K2984" t="str">
        <f t="shared" si="417"/>
        <v>Oversold Below %D</v>
      </c>
      <c r="M2984" s="11" t="str">
        <f t="shared" si="421"/>
        <v/>
      </c>
      <c r="O2984">
        <f>IF(ROW($E2984)&lt;=VALUE(LEFT(O$1,FIND("-",O$1,1)-1)),0,IF(ROW($E2984)=VALUE(LEFT(O$1,FIND("-",O$1,1)-1))+1,AVERAGE(INDEX($E:$E,ROW($E2984)-VALUE(LEFT(O$1,FIND("-",O$1,1)-1))):$E2984),($E2984*(2/(VALUE(LEFT(O$1,FIND("-",O$1,1)-1))+1)))+(O2983*(1-(2/(VALUE(LEFT(O$1,FIND("-",O$1,1)-1))+1))))))</f>
        <v>0.15044366829296754</v>
      </c>
      <c r="Q2984">
        <f>IF(ROW($E2984)&lt;=VALUE(LEFT(Q$1,FIND("-",Q$1,1)-1)),0,IF(ROW($E2984)=VALUE(LEFT(Q$1,FIND("-",Q$1,1)-1))+1,AVERAGE(INDEX($E:$E,ROW($E2984)-VALUE(LEFT(Q$1,FIND("-",Q$1,1)-1))):$E2984),($E2984*(2/(VALUE(LEFT(Q$1,FIND("-",Q$1,1)-1))+1)))+(Q2983*(1-(2/(VALUE(LEFT(Q$1,FIND("-",Q$1,1)-1))+1))))))</f>
        <v>0.14305236925421796</v>
      </c>
      <c r="R2984">
        <f>IF(ROW($E2984)&lt;=VALUE(LEFT(R$1,FIND("-",R$1,1)-1)),0,IF(ROW($E2984)=VALUE(LEFT(R$1,FIND("-",R$1,1)-1))+1,AVERAGE(INDEX($E:$E,ROW($E2984)-VALUE(LEFT(R$1,FIND("-",R$1,1)-1))):$E2984),($E2984*(2/(VALUE(LEFT(R$1,FIND("-",R$1,1)-1))+1)))+(R2983*(1-(2/(VALUE(LEFT(R$1,FIND("-",R$1,1)-1))+1))))))</f>
        <v>0.14642266886385166</v>
      </c>
      <c r="S2984">
        <f t="shared" si="418"/>
        <v>-3.3702996096336979E-3</v>
      </c>
      <c r="T2984">
        <f>IF(ROW($E2984)&lt;=MAX(VALUE(LEFT(Q$1,FIND("-",Q$1,1)-1)),VALUE(LEFT(R$1,FIND("-",R$1,1)-1)))+VALUE(LEFT(T$1,FIND("-",T$1,1)-1))-1,0,IF(ROW($E2984)=MAX(VALUE(LEFT(Q$1,FIND("-",Q$1,1)-1)),VALUE(LEFT(R$1,FIND("-",R$1,1)-1)))+VALUE(LEFT(T$1,FIND("-",T$1,1)-1)),AVERAGE(INDEX($S:$S,ROW(S2984)-VALUE(LEFT(T$1,FIND("-",T$1,1)-1))+1):S2984),($S2984*(2/(VALUE(LEFT(T$1,FIND("-",T$1,1)-1))+1)))+(T2983*(1-(2/(VALUE(LEFT(T$1,FIND("-",T$1,1)-1))+1))))))</f>
        <v>-2.7689755833791353E-3</v>
      </c>
      <c r="V2984">
        <f t="shared" si="419"/>
        <v>0</v>
      </c>
      <c r="W2984">
        <f>IF(ROW($E2984)&lt;=VALUE(LEFT(W$1,FIND("-",W$1,1)-1))+1,0,IF(ROW($E2983)=VALUE(LEFT(W$1,FIND("-",W$1,1)-1))+1,100-100/(1+ABS((SUMIF(INDEX($V:$V,ROW($V2984)-VALUE(LEFT(W$1,FIND("-",W$1,1)-1))+1):$V2984,"&gt;0",INDEX($V:$V,ROW($V2984)-VALUE(LEFT(W$1,FIND("-",W$1,1)-1))+1):$V2984)/COUNTIF(INDEX($V:$V,ROW($V2984)-VALUE(LEFT(W$1,FIND("-",W$1,1)-1))+1):$V2984,"&gt;0"))/(SUMIF(INDEX($V:$V,ROW($V2984)-VALUE(LEFT(W$1,FIND("-",W$1,1)-1))+1):$V2984,"&lt;0",INDEX($V:$V,ROW($V2984)-VALUE(LEFT(W$1,FIND("-",W$1,1)-1))+1):$V2984)/COUNTIF(INDEX($V:$V,ROW($V2984)-VALUE(LEFT(W$1,FIND("-",W$1,1)-1))+1):$V2984,"&lt;0")))),100-100/(1+ABS((SUMIF(INDEX($V:$V,ROW($V2984)-VALUE(LEFT(W$1,FIND("-",W$1,1)-1))+1):$V2984,"&gt;0",INDEX($V:$V,ROW($V2984)-VALUE(LEFT(W$1,FIND("-",W$1,1)-1))+1):$V2984)/VALUE(LEFT(W$1,FIND("-",W$1,1)-1)))/(SUMIF(INDEX($V:$V,ROW($V2984)-VALUE(LEFT(W$1,FIND("-",W$1,1)-1))+1):$V2984,"&lt;0",INDEX($V:$V,ROW($V2984)-VALUE(LEFT(W$1,FIND("-",W$1,1)-1))+1):$V2984)/VALUE(LEFT(W$1,FIND("-",W$1,1)-1)))))))</f>
        <v>37.5</v>
      </c>
      <c r="Y2984">
        <f>IF(ROW($E2984)&lt;=VALUE(LEFT(Y$1,FIND("-",Y$1,1)-1)),0,MAX(INDEX(C:C,ROW(C2984)-VALUE(LEFT(Y$1,FIND("-",Y$1,1)-1))+1):C2984))</f>
        <v>0.155</v>
      </c>
      <c r="Z2984">
        <f>IF(ROW($E2984)&lt;=VALUE(LEFT(Z$1,FIND("-",Z$1,1)-1)),0,MIN(INDEX(D:D,ROW(D2984)-VALUE(LEFT(Z$1,FIND("-",Z$1,1)-1))+1):D2984))</f>
        <v>0.13500000000000001</v>
      </c>
      <c r="AA2984">
        <f t="shared" si="423"/>
        <v>25.000000000000032</v>
      </c>
      <c r="AB2984">
        <f>IF(ROW($AA2984)&lt;=VALUE(LEFT(AA$1,FIND("-",AA$1,1)-1))+VALUE(LEFT(AB$1,FIND("-",AB$1,1)-1)-1),0,AVERAGE(INDEX($AA:$AA,ROW($AA2984)-VALUE(LEFT(AB$1,FIND("-",AB$1,1)-1))+1):$AA2984))</f>
        <v>25.000000000000032</v>
      </c>
      <c r="AC2984">
        <f>IF(ROW($AA2984)&lt;=VALUE(LEFT(AA$1,FIND("-",AA$1,1)-1))+VALUE(LEFT(AB$1,FIND("-",AB$1,1)-1)-1)+VALUE(LEFT(AC$1,FIND("-",AC$1,1)-1)-1),0,AVERAGE(INDEX($AB:$AB,ROW($AB2984)-VALUE(LEFT(AC$1,FIND("-",AC$1,1)-1))+1):$AB2984))</f>
        <v>16.666666666666689</v>
      </c>
      <c r="AE2984">
        <f t="shared" si="420"/>
        <v>201007044</v>
      </c>
      <c r="AG2984" t="str">
        <f t="shared" si="422"/>
        <v/>
      </c>
    </row>
    <row r="2985" spans="1:33" x14ac:dyDescent="0.25">
      <c r="A2985" s="6">
        <v>41334</v>
      </c>
      <c r="B2985">
        <v>0.14000000000000001</v>
      </c>
      <c r="C2985">
        <v>0.14000000000000001</v>
      </c>
      <c r="D2985">
        <v>0.14000000000000001</v>
      </c>
      <c r="E2985">
        <v>0.14000000000000001</v>
      </c>
      <c r="F2985">
        <v>0.112</v>
      </c>
      <c r="G2985">
        <v>1800</v>
      </c>
      <c r="I2985" t="str">
        <f t="shared" si="415"/>
        <v/>
      </c>
      <c r="J2985" t="str">
        <f t="shared" si="416"/>
        <v/>
      </c>
      <c r="K2985" t="str">
        <f t="shared" si="417"/>
        <v>Buy</v>
      </c>
      <c r="M2985" s="11" t="str">
        <f t="shared" si="421"/>
        <v>Buy</v>
      </c>
      <c r="O2985">
        <f>IF(ROW($E2985)&lt;=VALUE(LEFT(O$1,FIND("-",O$1,1)-1)),0,IF(ROW($E2985)=VALUE(LEFT(O$1,FIND("-",O$1,1)-1))+1,AVERAGE(INDEX($E:$E,ROW($E2985)-VALUE(LEFT(O$1,FIND("-",O$1,1)-1))):$E2985),($E2985*(2/(VALUE(LEFT(O$1,FIND("-",O$1,1)-1))+1)))+(O2984*(1-(2/(VALUE(LEFT(O$1,FIND("-",O$1,1)-1))+1))))))</f>
        <v>0.15033975119552506</v>
      </c>
      <c r="Q2985">
        <f>IF(ROW($E2985)&lt;=VALUE(LEFT(Q$1,FIND("-",Q$1,1)-1)),0,IF(ROW($E2985)=VALUE(LEFT(Q$1,FIND("-",Q$1,1)-1))+1,AVERAGE(INDEX($E:$E,ROW($E2985)-VALUE(LEFT(Q$1,FIND("-",Q$1,1)-1))):$E2985),($E2985*(2/(VALUE(LEFT(Q$1,FIND("-",Q$1,1)-1))+1)))+(Q2984*(1-(2/(VALUE(LEFT(Q$1,FIND("-",Q$1,1)-1))+1))))))</f>
        <v>0.14258277398433827</v>
      </c>
      <c r="R2985">
        <f>IF(ROW($E2985)&lt;=VALUE(LEFT(R$1,FIND("-",R$1,1)-1)),0,IF(ROW($E2985)=VALUE(LEFT(R$1,FIND("-",R$1,1)-1))+1,AVERAGE(INDEX($E:$E,ROW($E2985)-VALUE(LEFT(R$1,FIND("-",R$1,1)-1))):$E2985),($E2985*(2/(VALUE(LEFT(R$1,FIND("-",R$1,1)-1))+1)))+(R2984*(1-(2/(VALUE(LEFT(R$1,FIND("-",R$1,1)-1))+1))))))</f>
        <v>0.14594691561467746</v>
      </c>
      <c r="S2985">
        <f t="shared" si="418"/>
        <v>-3.3641416303391847E-3</v>
      </c>
      <c r="T2985">
        <f>IF(ROW($E2985)&lt;=MAX(VALUE(LEFT(Q$1,FIND("-",Q$1,1)-1)),VALUE(LEFT(R$1,FIND("-",R$1,1)-1)))+VALUE(LEFT(T$1,FIND("-",T$1,1)-1))-1,0,IF(ROW($E2985)=MAX(VALUE(LEFT(Q$1,FIND("-",Q$1,1)-1)),VALUE(LEFT(R$1,FIND("-",R$1,1)-1)))+VALUE(LEFT(T$1,FIND("-",T$1,1)-1)),AVERAGE(INDEX($S:$S,ROW(S2985)-VALUE(LEFT(T$1,FIND("-",T$1,1)-1))+1):S2985),($S2985*(2/(VALUE(LEFT(T$1,FIND("-",T$1,1)-1))+1)))+(T2984*(1-(2/(VALUE(LEFT(T$1,FIND("-",T$1,1)-1))+1))))))</f>
        <v>-2.8880087927711452E-3</v>
      </c>
      <c r="V2985">
        <f t="shared" si="419"/>
        <v>0</v>
      </c>
      <c r="W2985">
        <f>IF(ROW($E2985)&lt;=VALUE(LEFT(W$1,FIND("-",W$1,1)-1))+1,0,IF(ROW($E2984)=VALUE(LEFT(W$1,FIND("-",W$1,1)-1))+1,100-100/(1+ABS((SUMIF(INDEX($V:$V,ROW($V2985)-VALUE(LEFT(W$1,FIND("-",W$1,1)-1))+1):$V2985,"&gt;0",INDEX($V:$V,ROW($V2985)-VALUE(LEFT(W$1,FIND("-",W$1,1)-1))+1):$V2985)/COUNTIF(INDEX($V:$V,ROW($V2985)-VALUE(LEFT(W$1,FIND("-",W$1,1)-1))+1):$V2985,"&gt;0"))/(SUMIF(INDEX($V:$V,ROW($V2985)-VALUE(LEFT(W$1,FIND("-",W$1,1)-1))+1):$V2985,"&lt;0",INDEX($V:$V,ROW($V2985)-VALUE(LEFT(W$1,FIND("-",W$1,1)-1))+1):$V2985)/COUNTIF(INDEX($V:$V,ROW($V2985)-VALUE(LEFT(W$1,FIND("-",W$1,1)-1))+1):$V2985,"&lt;0")))),100-100/(1+ABS((SUMIF(INDEX($V:$V,ROW($V2985)-VALUE(LEFT(W$1,FIND("-",W$1,1)-1))+1):$V2985,"&gt;0",INDEX($V:$V,ROW($V2985)-VALUE(LEFT(W$1,FIND("-",W$1,1)-1))+1):$V2985)/VALUE(LEFT(W$1,FIND("-",W$1,1)-1)))/(SUMIF(INDEX($V:$V,ROW($V2985)-VALUE(LEFT(W$1,FIND("-",W$1,1)-1))+1):$V2985,"&lt;0",INDEX($V:$V,ROW($V2985)-VALUE(LEFT(W$1,FIND("-",W$1,1)-1))+1):$V2985)/VALUE(LEFT(W$1,FIND("-",W$1,1)-1)))))))</f>
        <v>37.5</v>
      </c>
      <c r="Y2985">
        <f>IF(ROW($E2985)&lt;=VALUE(LEFT(Y$1,FIND("-",Y$1,1)-1)),0,MAX(INDEX(C:C,ROW(C2985)-VALUE(LEFT(Y$1,FIND("-",Y$1,1)-1))+1):C2985))</f>
        <v>0.155</v>
      </c>
      <c r="Z2985">
        <f>IF(ROW($E2985)&lt;=VALUE(LEFT(Z$1,FIND("-",Z$1,1)-1)),0,MIN(INDEX(D:D,ROW(D2985)-VALUE(LEFT(Z$1,FIND("-",Z$1,1)-1))+1):D2985))</f>
        <v>0.13500000000000001</v>
      </c>
      <c r="AA2985">
        <f t="shared" si="423"/>
        <v>25.000000000000032</v>
      </c>
      <c r="AB2985">
        <f>IF(ROW($AA2985)&lt;=VALUE(LEFT(AA$1,FIND("-",AA$1,1)-1))+VALUE(LEFT(AB$1,FIND("-",AB$1,1)-1)-1),0,AVERAGE(INDEX($AA:$AA,ROW($AA2985)-VALUE(LEFT(AB$1,FIND("-",AB$1,1)-1))+1):$AA2985))</f>
        <v>25.000000000000032</v>
      </c>
      <c r="AC2985">
        <f>IF(ROW($AA2985)&lt;=VALUE(LEFT(AA$1,FIND("-",AA$1,1)-1))+VALUE(LEFT(AB$1,FIND("-",AB$1,1)-1)-1)+VALUE(LEFT(AC$1,FIND("-",AC$1,1)-1)-1),0,AVERAGE(INDEX($AB:$AB,ROW($AB2985)-VALUE(LEFT(AC$1,FIND("-",AC$1,1)-1))+1):$AB2985))</f>
        <v>22.222222222222253</v>
      </c>
      <c r="AE2985">
        <f t="shared" si="420"/>
        <v>201007044</v>
      </c>
      <c r="AG2985" t="str">
        <f t="shared" si="422"/>
        <v>Buy</v>
      </c>
    </row>
    <row r="2986" spans="1:33" x14ac:dyDescent="0.25">
      <c r="A2986" s="6">
        <v>41337</v>
      </c>
      <c r="B2986">
        <v>0.14000000000000001</v>
      </c>
      <c r="C2986">
        <v>0.14000000000000001</v>
      </c>
      <c r="D2986">
        <v>0.14000000000000001</v>
      </c>
      <c r="E2986">
        <v>0.14000000000000001</v>
      </c>
      <c r="F2986">
        <v>0.112</v>
      </c>
      <c r="G2986">
        <v>2000</v>
      </c>
      <c r="I2986" t="str">
        <f t="shared" si="415"/>
        <v/>
      </c>
      <c r="J2986" t="str">
        <f t="shared" si="416"/>
        <v/>
      </c>
      <c r="K2986" t="str">
        <f t="shared" si="417"/>
        <v/>
      </c>
      <c r="M2986" s="11" t="str">
        <f t="shared" si="421"/>
        <v/>
      </c>
      <c r="O2986">
        <f>IF(ROW($E2986)&lt;=VALUE(LEFT(O$1,FIND("-",O$1,1)-1)),0,IF(ROW($E2986)=VALUE(LEFT(O$1,FIND("-",O$1,1)-1))+1,AVERAGE(INDEX($E:$E,ROW($E2986)-VALUE(LEFT(O$1,FIND("-",O$1,1)-1))):$E2986),($E2986*(2/(VALUE(LEFT(O$1,FIND("-",O$1,1)-1))+1)))+(O2985*(1-(2/(VALUE(LEFT(O$1,FIND("-",O$1,1)-1))+1))))))</f>
        <v>0.15023686809905218</v>
      </c>
      <c r="Q2986">
        <f>IF(ROW($E2986)&lt;=VALUE(LEFT(Q$1,FIND("-",Q$1,1)-1)),0,IF(ROW($E2986)=VALUE(LEFT(Q$1,FIND("-",Q$1,1)-1))+1,AVERAGE(INDEX($E:$E,ROW($E2986)-VALUE(LEFT(Q$1,FIND("-",Q$1,1)-1))):$E2986),($E2986*(2/(VALUE(LEFT(Q$1,FIND("-",Q$1,1)-1))+1)))+(Q2985*(1-(2/(VALUE(LEFT(Q$1,FIND("-",Q$1,1)-1))+1))))))</f>
        <v>0.14218542414059393</v>
      </c>
      <c r="R2986">
        <f>IF(ROW($E2986)&lt;=VALUE(LEFT(R$1,FIND("-",R$1,1)-1)),0,IF(ROW($E2986)=VALUE(LEFT(R$1,FIND("-",R$1,1)-1))+1,AVERAGE(INDEX($E:$E,ROW($E2986)-VALUE(LEFT(R$1,FIND("-",R$1,1)-1))):$E2986),($E2986*(2/(VALUE(LEFT(R$1,FIND("-",R$1,1)-1))+1)))+(R2985*(1-(2/(VALUE(LEFT(R$1,FIND("-",R$1,1)-1))+1))))))</f>
        <v>0.14550640334692358</v>
      </c>
      <c r="S2986">
        <f t="shared" si="418"/>
        <v>-3.3209792063296495E-3</v>
      </c>
      <c r="T2986">
        <f>IF(ROW($E2986)&lt;=MAX(VALUE(LEFT(Q$1,FIND("-",Q$1,1)-1)),VALUE(LEFT(R$1,FIND("-",R$1,1)-1)))+VALUE(LEFT(T$1,FIND("-",T$1,1)-1))-1,0,IF(ROW($E2986)=MAX(VALUE(LEFT(Q$1,FIND("-",Q$1,1)-1)),VALUE(LEFT(R$1,FIND("-",R$1,1)-1)))+VALUE(LEFT(T$1,FIND("-",T$1,1)-1)),AVERAGE(INDEX($S:$S,ROW(S2986)-VALUE(LEFT(T$1,FIND("-",T$1,1)-1))+1):S2986),($S2986*(2/(VALUE(LEFT(T$1,FIND("-",T$1,1)-1))+1)))+(T2985*(1-(2/(VALUE(LEFT(T$1,FIND("-",T$1,1)-1))+1))))))</f>
        <v>-2.9746028754828462E-3</v>
      </c>
      <c r="V2986">
        <f t="shared" si="419"/>
        <v>0</v>
      </c>
      <c r="W2986">
        <f>IF(ROW($E2986)&lt;=VALUE(LEFT(W$1,FIND("-",W$1,1)-1))+1,0,IF(ROW($E2985)=VALUE(LEFT(W$1,FIND("-",W$1,1)-1))+1,100-100/(1+ABS((SUMIF(INDEX($V:$V,ROW($V2986)-VALUE(LEFT(W$1,FIND("-",W$1,1)-1))+1):$V2986,"&gt;0",INDEX($V:$V,ROW($V2986)-VALUE(LEFT(W$1,FIND("-",W$1,1)-1))+1):$V2986)/COUNTIF(INDEX($V:$V,ROW($V2986)-VALUE(LEFT(W$1,FIND("-",W$1,1)-1))+1):$V2986,"&gt;0"))/(SUMIF(INDEX($V:$V,ROW($V2986)-VALUE(LEFT(W$1,FIND("-",W$1,1)-1))+1):$V2986,"&lt;0",INDEX($V:$V,ROW($V2986)-VALUE(LEFT(W$1,FIND("-",W$1,1)-1))+1):$V2986)/COUNTIF(INDEX($V:$V,ROW($V2986)-VALUE(LEFT(W$1,FIND("-",W$1,1)-1))+1):$V2986,"&lt;0")))),100-100/(1+ABS((SUMIF(INDEX($V:$V,ROW($V2986)-VALUE(LEFT(W$1,FIND("-",W$1,1)-1))+1):$V2986,"&gt;0",INDEX($V:$V,ROW($V2986)-VALUE(LEFT(W$1,FIND("-",W$1,1)-1))+1):$V2986)/VALUE(LEFT(W$1,FIND("-",W$1,1)-1)))/(SUMIF(INDEX($V:$V,ROW($V2986)-VALUE(LEFT(W$1,FIND("-",W$1,1)-1))+1):$V2986,"&lt;0",INDEX($V:$V,ROW($V2986)-VALUE(LEFT(W$1,FIND("-",W$1,1)-1))+1):$V2986)/VALUE(LEFT(W$1,FIND("-",W$1,1)-1)))))))</f>
        <v>37.5</v>
      </c>
      <c r="Y2986">
        <f>IF(ROW($E2986)&lt;=VALUE(LEFT(Y$1,FIND("-",Y$1,1)-1)),0,MAX(INDEX(C:C,ROW(C2986)-VALUE(LEFT(Y$1,FIND("-",Y$1,1)-1))+1):C2986))</f>
        <v>0.155</v>
      </c>
      <c r="Z2986">
        <f>IF(ROW($E2986)&lt;=VALUE(LEFT(Z$1,FIND("-",Z$1,1)-1)),0,MIN(INDEX(D:D,ROW(D2986)-VALUE(LEFT(Z$1,FIND("-",Z$1,1)-1))+1):D2986))</f>
        <v>0.13500000000000001</v>
      </c>
      <c r="AA2986">
        <f t="shared" si="423"/>
        <v>25.000000000000032</v>
      </c>
      <c r="AB2986">
        <f>IF(ROW($AA2986)&lt;=VALUE(LEFT(AA$1,FIND("-",AA$1,1)-1))+VALUE(LEFT(AB$1,FIND("-",AB$1,1)-1)-1),0,AVERAGE(INDEX($AA:$AA,ROW($AA2986)-VALUE(LEFT(AB$1,FIND("-",AB$1,1)-1))+1):$AA2986))</f>
        <v>25.000000000000032</v>
      </c>
      <c r="AC2986">
        <f>IF(ROW($AA2986)&lt;=VALUE(LEFT(AA$1,FIND("-",AA$1,1)-1))+VALUE(LEFT(AB$1,FIND("-",AB$1,1)-1)-1)+VALUE(LEFT(AC$1,FIND("-",AC$1,1)-1)-1),0,AVERAGE(INDEX($AB:$AB,ROW($AB2986)-VALUE(LEFT(AC$1,FIND("-",AC$1,1)-1))+1):$AB2986))</f>
        <v>25.000000000000032</v>
      </c>
      <c r="AE2986">
        <f t="shared" si="420"/>
        <v>201007044</v>
      </c>
      <c r="AG2986" t="str">
        <f t="shared" si="422"/>
        <v/>
      </c>
    </row>
    <row r="2987" spans="1:33" x14ac:dyDescent="0.25">
      <c r="A2987" s="6">
        <v>41338</v>
      </c>
      <c r="B2987">
        <v>0.14000000000000001</v>
      </c>
      <c r="C2987">
        <v>0.15</v>
      </c>
      <c r="D2987">
        <v>0.13</v>
      </c>
      <c r="E2987">
        <v>0.15</v>
      </c>
      <c r="F2987">
        <v>0.12</v>
      </c>
      <c r="G2987">
        <v>162000</v>
      </c>
      <c r="I2987" t="str">
        <f t="shared" si="415"/>
        <v>Bullish</v>
      </c>
      <c r="J2987" t="str">
        <f t="shared" si="416"/>
        <v/>
      </c>
      <c r="K2987" t="str">
        <f t="shared" si="417"/>
        <v/>
      </c>
      <c r="M2987" s="11" t="str">
        <f t="shared" si="421"/>
        <v/>
      </c>
      <c r="O2987">
        <f>IF(ROW($E2987)&lt;=VALUE(LEFT(O$1,FIND("-",O$1,1)-1)),0,IF(ROW($E2987)=VALUE(LEFT(O$1,FIND("-",O$1,1)-1))+1,AVERAGE(INDEX($E:$E,ROW($E2987)-VALUE(LEFT(O$1,FIND("-",O$1,1)-1))):$E2987),($E2987*(2/(VALUE(LEFT(O$1,FIND("-",O$1,1)-1))+1)))+(O2986*(1-(2/(VALUE(LEFT(O$1,FIND("-",O$1,1)-1))+1))))))</f>
        <v>0.15023451120254419</v>
      </c>
      <c r="Q2987">
        <f>IF(ROW($E2987)&lt;=VALUE(LEFT(Q$1,FIND("-",Q$1,1)-1)),0,IF(ROW($E2987)=VALUE(LEFT(Q$1,FIND("-",Q$1,1)-1))+1,AVERAGE(INDEX($E:$E,ROW($E2987)-VALUE(LEFT(Q$1,FIND("-",Q$1,1)-1))):$E2987),($E2987*(2/(VALUE(LEFT(Q$1,FIND("-",Q$1,1)-1))+1)))+(Q2986*(1-(2/(VALUE(LEFT(Q$1,FIND("-",Q$1,1)-1))+1))))))</f>
        <v>0.14338766658050256</v>
      </c>
      <c r="R2987">
        <f>IF(ROW($E2987)&lt;=VALUE(LEFT(R$1,FIND("-",R$1,1)-1)),0,IF(ROW($E2987)=VALUE(LEFT(R$1,FIND("-",R$1,1)-1))+1,AVERAGE(INDEX($E:$E,ROW($E2987)-VALUE(LEFT(R$1,FIND("-",R$1,1)-1))):$E2987),($E2987*(2/(VALUE(LEFT(R$1,FIND("-",R$1,1)-1))+1)))+(R2986*(1-(2/(VALUE(LEFT(R$1,FIND("-",R$1,1)-1))+1))))))</f>
        <v>0.14583926235826256</v>
      </c>
      <c r="S2987">
        <f t="shared" si="418"/>
        <v>-2.4515957777599962E-3</v>
      </c>
      <c r="T2987">
        <f>IF(ROW($E2987)&lt;=MAX(VALUE(LEFT(Q$1,FIND("-",Q$1,1)-1)),VALUE(LEFT(R$1,FIND("-",R$1,1)-1)))+VALUE(LEFT(T$1,FIND("-",T$1,1)-1))-1,0,IF(ROW($E2987)=MAX(VALUE(LEFT(Q$1,FIND("-",Q$1,1)-1)),VALUE(LEFT(R$1,FIND("-",R$1,1)-1)))+VALUE(LEFT(T$1,FIND("-",T$1,1)-1)),AVERAGE(INDEX($S:$S,ROW(S2987)-VALUE(LEFT(T$1,FIND("-",T$1,1)-1))+1):S2987),($S2987*(2/(VALUE(LEFT(T$1,FIND("-",T$1,1)-1))+1)))+(T2986*(1-(2/(VALUE(LEFT(T$1,FIND("-",T$1,1)-1))+1))))))</f>
        <v>-2.8700014559382763E-3</v>
      </c>
      <c r="V2987">
        <f t="shared" si="419"/>
        <v>9.9999999999999811E-3</v>
      </c>
      <c r="W2987">
        <f>IF(ROW($E2987)&lt;=VALUE(LEFT(W$1,FIND("-",W$1,1)-1))+1,0,IF(ROW($E2986)=VALUE(LEFT(W$1,FIND("-",W$1,1)-1))+1,100-100/(1+ABS((SUMIF(INDEX($V:$V,ROW($V2987)-VALUE(LEFT(W$1,FIND("-",W$1,1)-1))+1):$V2987,"&gt;0",INDEX($V:$V,ROW($V2987)-VALUE(LEFT(W$1,FIND("-",W$1,1)-1))+1):$V2987)/COUNTIF(INDEX($V:$V,ROW($V2987)-VALUE(LEFT(W$1,FIND("-",W$1,1)-1))+1):$V2987,"&gt;0"))/(SUMIF(INDEX($V:$V,ROW($V2987)-VALUE(LEFT(W$1,FIND("-",W$1,1)-1))+1):$V2987,"&lt;0",INDEX($V:$V,ROW($V2987)-VALUE(LEFT(W$1,FIND("-",W$1,1)-1))+1):$V2987)/COUNTIF(INDEX($V:$V,ROW($V2987)-VALUE(LEFT(W$1,FIND("-",W$1,1)-1))+1):$V2987,"&lt;0")))),100-100/(1+ABS((SUMIF(INDEX($V:$V,ROW($V2987)-VALUE(LEFT(W$1,FIND("-",W$1,1)-1))+1):$V2987,"&gt;0",INDEX($V:$V,ROW($V2987)-VALUE(LEFT(W$1,FIND("-",W$1,1)-1))+1):$V2987)/VALUE(LEFT(W$1,FIND("-",W$1,1)-1)))/(SUMIF(INDEX($V:$V,ROW($V2987)-VALUE(LEFT(W$1,FIND("-",W$1,1)-1))+1):$V2987,"&lt;0",INDEX($V:$V,ROW($V2987)-VALUE(LEFT(W$1,FIND("-",W$1,1)-1))+1):$V2987)/VALUE(LEFT(W$1,FIND("-",W$1,1)-1)))))))</f>
        <v>50</v>
      </c>
      <c r="Y2987">
        <f>IF(ROW($E2987)&lt;=VALUE(LEFT(Y$1,FIND("-",Y$1,1)-1)),0,MAX(INDEX(C:C,ROW(C2987)-VALUE(LEFT(Y$1,FIND("-",Y$1,1)-1))+1):C2987))</f>
        <v>0.15</v>
      </c>
      <c r="Z2987">
        <f>IF(ROW($E2987)&lt;=VALUE(LEFT(Z$1,FIND("-",Z$1,1)-1)),0,MIN(INDEX(D:D,ROW(D2987)-VALUE(LEFT(Z$1,FIND("-",Z$1,1)-1))+1):D2987))</f>
        <v>0.13</v>
      </c>
      <c r="AA2987">
        <f t="shared" si="423"/>
        <v>100</v>
      </c>
      <c r="AB2987">
        <f>IF(ROW($AA2987)&lt;=VALUE(LEFT(AA$1,FIND("-",AA$1,1)-1))+VALUE(LEFT(AB$1,FIND("-",AB$1,1)-1)-1),0,AVERAGE(INDEX($AA:$AA,ROW($AA2987)-VALUE(LEFT(AB$1,FIND("-",AB$1,1)-1))+1):$AA2987))</f>
        <v>50.000000000000021</v>
      </c>
      <c r="AC2987">
        <f>IF(ROW($AA2987)&lt;=VALUE(LEFT(AA$1,FIND("-",AA$1,1)-1))+VALUE(LEFT(AB$1,FIND("-",AB$1,1)-1)-1)+VALUE(LEFT(AC$1,FIND("-",AC$1,1)-1)-1),0,AVERAGE(INDEX($AB:$AB,ROW($AB2987)-VALUE(LEFT(AC$1,FIND("-",AC$1,1)-1))+1):$AB2987))</f>
        <v>33.333333333333364</v>
      </c>
      <c r="AE2987">
        <f t="shared" si="420"/>
        <v>201169044</v>
      </c>
      <c r="AG2987" t="str">
        <f t="shared" si="422"/>
        <v/>
      </c>
    </row>
    <row r="2988" spans="1:33" x14ac:dyDescent="0.25">
      <c r="A2988" s="6">
        <v>41339</v>
      </c>
      <c r="B2988">
        <v>0.13500000000000001</v>
      </c>
      <c r="C2988">
        <v>0.15</v>
      </c>
      <c r="D2988">
        <v>0.13500000000000001</v>
      </c>
      <c r="E2988">
        <v>0.15</v>
      </c>
      <c r="F2988">
        <v>0.12</v>
      </c>
      <c r="G2988">
        <v>53200</v>
      </c>
      <c r="I2988" t="str">
        <f t="shared" si="415"/>
        <v/>
      </c>
      <c r="J2988" t="str">
        <f t="shared" si="416"/>
        <v/>
      </c>
      <c r="K2988" t="str">
        <f t="shared" si="417"/>
        <v/>
      </c>
      <c r="M2988" s="11" t="str">
        <f t="shared" si="421"/>
        <v/>
      </c>
      <c r="O2988">
        <f>IF(ROW($E2988)&lt;=VALUE(LEFT(O$1,FIND("-",O$1,1)-1)),0,IF(ROW($E2988)=VALUE(LEFT(O$1,FIND("-",O$1,1)-1))+1,AVERAGE(INDEX($E:$E,ROW($E2988)-VALUE(LEFT(O$1,FIND("-",O$1,1)-1))):$E2988),($E2988*(2/(VALUE(LEFT(O$1,FIND("-",O$1,1)-1))+1)))+(O2987*(1-(2/(VALUE(LEFT(O$1,FIND("-",O$1,1)-1))+1))))))</f>
        <v>0.15023217775774275</v>
      </c>
      <c r="Q2988">
        <f>IF(ROW($E2988)&lt;=VALUE(LEFT(Q$1,FIND("-",Q$1,1)-1)),0,IF(ROW($E2988)=VALUE(LEFT(Q$1,FIND("-",Q$1,1)-1))+1,AVERAGE(INDEX($E:$E,ROW($E2988)-VALUE(LEFT(Q$1,FIND("-",Q$1,1)-1))):$E2988),($E2988*(2/(VALUE(LEFT(Q$1,FIND("-",Q$1,1)-1))+1)))+(Q2987*(1-(2/(VALUE(LEFT(Q$1,FIND("-",Q$1,1)-1))+1))))))</f>
        <v>0.14440494864504061</v>
      </c>
      <c r="R2988">
        <f>IF(ROW($E2988)&lt;=VALUE(LEFT(R$1,FIND("-",R$1,1)-1)),0,IF(ROW($E2988)=VALUE(LEFT(R$1,FIND("-",R$1,1)-1))+1,AVERAGE(INDEX($E:$E,ROW($E2988)-VALUE(LEFT(R$1,FIND("-",R$1,1)-1))):$E2988),($E2988*(2/(VALUE(LEFT(R$1,FIND("-",R$1,1)-1))+1)))+(R2987*(1-(2/(VALUE(LEFT(R$1,FIND("-",R$1,1)-1))+1))))))</f>
        <v>0.1461474651465394</v>
      </c>
      <c r="S2988">
        <f t="shared" si="418"/>
        <v>-1.7425165014987865E-3</v>
      </c>
      <c r="T2988">
        <f>IF(ROW($E2988)&lt;=MAX(VALUE(LEFT(Q$1,FIND("-",Q$1,1)-1)),VALUE(LEFT(R$1,FIND("-",R$1,1)-1)))+VALUE(LEFT(T$1,FIND("-",T$1,1)-1))-1,0,IF(ROW($E2988)=MAX(VALUE(LEFT(Q$1,FIND("-",Q$1,1)-1)),VALUE(LEFT(R$1,FIND("-",R$1,1)-1)))+VALUE(LEFT(T$1,FIND("-",T$1,1)-1)),AVERAGE(INDEX($S:$S,ROW(S2988)-VALUE(LEFT(T$1,FIND("-",T$1,1)-1))+1):S2988),($S2988*(2/(VALUE(LEFT(T$1,FIND("-",T$1,1)-1))+1)))+(T2987*(1-(2/(VALUE(LEFT(T$1,FIND("-",T$1,1)-1))+1))))))</f>
        <v>-2.6445044650503786E-3</v>
      </c>
      <c r="V2988">
        <f t="shared" si="419"/>
        <v>0</v>
      </c>
      <c r="W2988">
        <f>IF(ROW($E2988)&lt;=VALUE(LEFT(W$1,FIND("-",W$1,1)-1))+1,0,IF(ROW($E2987)=VALUE(LEFT(W$1,FIND("-",W$1,1)-1))+1,100-100/(1+ABS((SUMIF(INDEX($V:$V,ROW($V2988)-VALUE(LEFT(W$1,FIND("-",W$1,1)-1))+1):$V2988,"&gt;0",INDEX($V:$V,ROW($V2988)-VALUE(LEFT(W$1,FIND("-",W$1,1)-1))+1):$V2988)/COUNTIF(INDEX($V:$V,ROW($V2988)-VALUE(LEFT(W$1,FIND("-",W$1,1)-1))+1):$V2988,"&gt;0"))/(SUMIF(INDEX($V:$V,ROW($V2988)-VALUE(LEFT(W$1,FIND("-",W$1,1)-1))+1):$V2988,"&lt;0",INDEX($V:$V,ROW($V2988)-VALUE(LEFT(W$1,FIND("-",W$1,1)-1))+1):$V2988)/COUNTIF(INDEX($V:$V,ROW($V2988)-VALUE(LEFT(W$1,FIND("-",W$1,1)-1))+1):$V2988,"&lt;0")))),100-100/(1+ABS((SUMIF(INDEX($V:$V,ROW($V2988)-VALUE(LEFT(W$1,FIND("-",W$1,1)-1))+1):$V2988,"&gt;0",INDEX($V:$V,ROW($V2988)-VALUE(LEFT(W$1,FIND("-",W$1,1)-1))+1):$V2988)/VALUE(LEFT(W$1,FIND("-",W$1,1)-1)))/(SUMIF(INDEX($V:$V,ROW($V2988)-VALUE(LEFT(W$1,FIND("-",W$1,1)-1))+1):$V2988,"&lt;0",INDEX($V:$V,ROW($V2988)-VALUE(LEFT(W$1,FIND("-",W$1,1)-1))+1):$V2988)/VALUE(LEFT(W$1,FIND("-",W$1,1)-1)))))))</f>
        <v>50</v>
      </c>
      <c r="Y2988">
        <f>IF(ROW($E2988)&lt;=VALUE(LEFT(Y$1,FIND("-",Y$1,1)-1)),0,MAX(INDEX(C:C,ROW(C2988)-VALUE(LEFT(Y$1,FIND("-",Y$1,1)-1))+1):C2988))</f>
        <v>0.15</v>
      </c>
      <c r="Z2988">
        <f>IF(ROW($E2988)&lt;=VALUE(LEFT(Z$1,FIND("-",Z$1,1)-1)),0,MIN(INDEX(D:D,ROW(D2988)-VALUE(LEFT(Z$1,FIND("-",Z$1,1)-1))+1):D2988))</f>
        <v>0.13</v>
      </c>
      <c r="AA2988">
        <f t="shared" si="423"/>
        <v>100</v>
      </c>
      <c r="AB2988">
        <f>IF(ROW($AA2988)&lt;=VALUE(LEFT(AA$1,FIND("-",AA$1,1)-1))+VALUE(LEFT(AB$1,FIND("-",AB$1,1)-1)-1),0,AVERAGE(INDEX($AA:$AA,ROW($AA2988)-VALUE(LEFT(AB$1,FIND("-",AB$1,1)-1))+1):$AA2988))</f>
        <v>75.000000000000014</v>
      </c>
      <c r="AC2988">
        <f>IF(ROW($AA2988)&lt;=VALUE(LEFT(AA$1,FIND("-",AA$1,1)-1))+VALUE(LEFT(AB$1,FIND("-",AB$1,1)-1)-1)+VALUE(LEFT(AC$1,FIND("-",AC$1,1)-1)-1),0,AVERAGE(INDEX($AB:$AB,ROW($AB2988)-VALUE(LEFT(AC$1,FIND("-",AC$1,1)-1))+1):$AB2988))</f>
        <v>50.000000000000021</v>
      </c>
      <c r="AE2988">
        <f t="shared" si="420"/>
        <v>201169044</v>
      </c>
      <c r="AG2988" t="str">
        <f t="shared" si="422"/>
        <v/>
      </c>
    </row>
    <row r="2989" spans="1:33" x14ac:dyDescent="0.25">
      <c r="A2989" s="6">
        <v>41340</v>
      </c>
      <c r="B2989">
        <v>0.14000000000000001</v>
      </c>
      <c r="C2989">
        <v>0.14000000000000001</v>
      </c>
      <c r="D2989">
        <v>0.14000000000000001</v>
      </c>
      <c r="E2989">
        <v>0.14000000000000001</v>
      </c>
      <c r="F2989">
        <v>0.112</v>
      </c>
      <c r="G2989">
        <v>15000</v>
      </c>
      <c r="I2989" t="str">
        <f t="shared" si="415"/>
        <v/>
      </c>
      <c r="J2989" t="str">
        <f t="shared" si="416"/>
        <v/>
      </c>
      <c r="K2989" t="str">
        <f t="shared" si="417"/>
        <v/>
      </c>
      <c r="M2989" s="11" t="str">
        <f t="shared" si="421"/>
        <v/>
      </c>
      <c r="O2989">
        <f>IF(ROW($E2989)&lt;=VALUE(LEFT(O$1,FIND("-",O$1,1)-1)),0,IF(ROW($E2989)=VALUE(LEFT(O$1,FIND("-",O$1,1)-1))+1,AVERAGE(INDEX($E:$E,ROW($E2989)-VALUE(LEFT(O$1,FIND("-",O$1,1)-1))):$E2989),($E2989*(2/(VALUE(LEFT(O$1,FIND("-",O$1,1)-1))+1)))+(O2988*(1-(2/(VALUE(LEFT(O$1,FIND("-",O$1,1)-1))+1))))))</f>
        <v>0.15013036504373536</v>
      </c>
      <c r="Q2989">
        <f>IF(ROW($E2989)&lt;=VALUE(LEFT(Q$1,FIND("-",Q$1,1)-1)),0,IF(ROW($E2989)=VALUE(LEFT(Q$1,FIND("-",Q$1,1)-1))+1,AVERAGE(INDEX($E:$E,ROW($E2989)-VALUE(LEFT(Q$1,FIND("-",Q$1,1)-1))):$E2989),($E2989*(2/(VALUE(LEFT(Q$1,FIND("-",Q$1,1)-1))+1)))+(Q2988*(1-(2/(VALUE(LEFT(Q$1,FIND("-",Q$1,1)-1))+1))))))</f>
        <v>0.14372726423811127</v>
      </c>
      <c r="R2989">
        <f>IF(ROW($E2989)&lt;=VALUE(LEFT(R$1,FIND("-",R$1,1)-1)),0,IF(ROW($E2989)=VALUE(LEFT(R$1,FIND("-",R$1,1)-1))+1,AVERAGE(INDEX($E:$E,ROW($E2989)-VALUE(LEFT(R$1,FIND("-",R$1,1)-1))):$E2989),($E2989*(2/(VALUE(LEFT(R$1,FIND("-",R$1,1)-1))+1)))+(R2988*(1-(2/(VALUE(LEFT(R$1,FIND("-",R$1,1)-1))+1))))))</f>
        <v>0.14569209735790684</v>
      </c>
      <c r="S2989">
        <f t="shared" si="418"/>
        <v>-1.9648331197955615E-3</v>
      </c>
      <c r="T2989">
        <f>IF(ROW($E2989)&lt;=MAX(VALUE(LEFT(Q$1,FIND("-",Q$1,1)-1)),VALUE(LEFT(R$1,FIND("-",R$1,1)-1)))+VALUE(LEFT(T$1,FIND("-",T$1,1)-1))-1,0,IF(ROW($E2989)=MAX(VALUE(LEFT(Q$1,FIND("-",Q$1,1)-1)),VALUE(LEFT(R$1,FIND("-",R$1,1)-1)))+VALUE(LEFT(T$1,FIND("-",T$1,1)-1)),AVERAGE(INDEX($S:$S,ROW(S2989)-VALUE(LEFT(T$1,FIND("-",T$1,1)-1))+1):S2989),($S2989*(2/(VALUE(LEFT(T$1,FIND("-",T$1,1)-1))+1)))+(T2988*(1-(2/(VALUE(LEFT(T$1,FIND("-",T$1,1)-1))+1))))))</f>
        <v>-2.5085701959994154E-3</v>
      </c>
      <c r="V2989">
        <f t="shared" si="419"/>
        <v>-9.9999999999999811E-3</v>
      </c>
      <c r="W2989">
        <f>IF(ROW($E2989)&lt;=VALUE(LEFT(W$1,FIND("-",W$1,1)-1))+1,0,IF(ROW($E2988)=VALUE(LEFT(W$1,FIND("-",W$1,1)-1))+1,100-100/(1+ABS((SUMIF(INDEX($V:$V,ROW($V2989)-VALUE(LEFT(W$1,FIND("-",W$1,1)-1))+1):$V2989,"&gt;0",INDEX($V:$V,ROW($V2989)-VALUE(LEFT(W$1,FIND("-",W$1,1)-1))+1):$V2989)/COUNTIF(INDEX($V:$V,ROW($V2989)-VALUE(LEFT(W$1,FIND("-",W$1,1)-1))+1):$V2989,"&gt;0"))/(SUMIF(INDEX($V:$V,ROW($V2989)-VALUE(LEFT(W$1,FIND("-",W$1,1)-1))+1):$V2989,"&lt;0",INDEX($V:$V,ROW($V2989)-VALUE(LEFT(W$1,FIND("-",W$1,1)-1))+1):$V2989)/COUNTIF(INDEX($V:$V,ROW($V2989)-VALUE(LEFT(W$1,FIND("-",W$1,1)-1))+1):$V2989,"&lt;0")))),100-100/(1+ABS((SUMIF(INDEX($V:$V,ROW($V2989)-VALUE(LEFT(W$1,FIND("-",W$1,1)-1))+1):$V2989,"&gt;0",INDEX($V:$V,ROW($V2989)-VALUE(LEFT(W$1,FIND("-",W$1,1)-1))+1):$V2989)/VALUE(LEFT(W$1,FIND("-",W$1,1)-1)))/(SUMIF(INDEX($V:$V,ROW($V2989)-VALUE(LEFT(W$1,FIND("-",W$1,1)-1))+1):$V2989,"&lt;0",INDEX($V:$V,ROW($V2989)-VALUE(LEFT(W$1,FIND("-",W$1,1)-1))+1):$V2989)/VALUE(LEFT(W$1,FIND("-",W$1,1)-1)))))))</f>
        <v>45.454545454545475</v>
      </c>
      <c r="Y2989">
        <f>IF(ROW($E2989)&lt;=VALUE(LEFT(Y$1,FIND("-",Y$1,1)-1)),0,MAX(INDEX(C:C,ROW(C2989)-VALUE(LEFT(Y$1,FIND("-",Y$1,1)-1))+1):C2989))</f>
        <v>0.15</v>
      </c>
      <c r="Z2989">
        <f>IF(ROW($E2989)&lt;=VALUE(LEFT(Z$1,FIND("-",Z$1,1)-1)),0,MIN(INDEX(D:D,ROW(D2989)-VALUE(LEFT(Z$1,FIND("-",Z$1,1)-1))+1):D2989))</f>
        <v>0.13</v>
      </c>
      <c r="AA2989">
        <f t="shared" si="423"/>
        <v>50.000000000000064</v>
      </c>
      <c r="AB2989">
        <f>IF(ROW($AA2989)&lt;=VALUE(LEFT(AA$1,FIND("-",AA$1,1)-1))+VALUE(LEFT(AB$1,FIND("-",AB$1,1)-1)-1),0,AVERAGE(INDEX($AA:$AA,ROW($AA2989)-VALUE(LEFT(AB$1,FIND("-",AB$1,1)-1))+1):$AA2989))</f>
        <v>83.333333333333357</v>
      </c>
      <c r="AC2989">
        <f>IF(ROW($AA2989)&lt;=VALUE(LEFT(AA$1,FIND("-",AA$1,1)-1))+VALUE(LEFT(AB$1,FIND("-",AB$1,1)-1)-1)+VALUE(LEFT(AC$1,FIND("-",AC$1,1)-1)-1),0,AVERAGE(INDEX($AB:$AB,ROW($AB2989)-VALUE(LEFT(AC$1,FIND("-",AC$1,1)-1))+1):$AB2989))</f>
        <v>69.444444444444457</v>
      </c>
      <c r="AE2989">
        <f t="shared" si="420"/>
        <v>201154044</v>
      </c>
      <c r="AG2989" t="str">
        <f t="shared" si="422"/>
        <v/>
      </c>
    </row>
    <row r="2990" spans="1:33" x14ac:dyDescent="0.25">
      <c r="A2990" s="6">
        <v>41341</v>
      </c>
      <c r="B2990">
        <v>0.14000000000000001</v>
      </c>
      <c r="C2990">
        <v>0.14499999999999999</v>
      </c>
      <c r="D2990">
        <v>0.14000000000000001</v>
      </c>
      <c r="E2990">
        <v>0.14499999999999999</v>
      </c>
      <c r="F2990">
        <v>0.11600000000000001</v>
      </c>
      <c r="G2990">
        <v>636400</v>
      </c>
      <c r="I2990" t="str">
        <f t="shared" si="415"/>
        <v/>
      </c>
      <c r="J2990" t="str">
        <f t="shared" si="416"/>
        <v/>
      </c>
      <c r="K2990" t="str">
        <f t="shared" si="417"/>
        <v/>
      </c>
      <c r="M2990" s="11" t="str">
        <f t="shared" si="421"/>
        <v/>
      </c>
      <c r="O2990">
        <f>IF(ROW($E2990)&lt;=VALUE(LEFT(O$1,FIND("-",O$1,1)-1)),0,IF(ROW($E2990)=VALUE(LEFT(O$1,FIND("-",O$1,1)-1))+1,AVERAGE(INDEX($E:$E,ROW($E2990)-VALUE(LEFT(O$1,FIND("-",O$1,1)-1))):$E2990),($E2990*(2/(VALUE(LEFT(O$1,FIND("-",O$1,1)-1))+1)))+(O2989*(1-(2/(VALUE(LEFT(O$1,FIND("-",O$1,1)-1))+1))))))</f>
        <v>0.15007931663533999</v>
      </c>
      <c r="Q2990">
        <f>IF(ROW($E2990)&lt;=VALUE(LEFT(Q$1,FIND("-",Q$1,1)-1)),0,IF(ROW($E2990)=VALUE(LEFT(Q$1,FIND("-",Q$1,1)-1))+1,AVERAGE(INDEX($E:$E,ROW($E2990)-VALUE(LEFT(Q$1,FIND("-",Q$1,1)-1))):$E2990),($E2990*(2/(VALUE(LEFT(Q$1,FIND("-",Q$1,1)-1))+1)))+(Q2989*(1-(2/(VALUE(LEFT(Q$1,FIND("-",Q$1,1)-1))+1))))))</f>
        <v>0.14392306973994029</v>
      </c>
      <c r="R2990">
        <f>IF(ROW($E2990)&lt;=VALUE(LEFT(R$1,FIND("-",R$1,1)-1)),0,IF(ROW($E2990)=VALUE(LEFT(R$1,FIND("-",R$1,1)-1))+1,AVERAGE(INDEX($E:$E,ROW($E2990)-VALUE(LEFT(R$1,FIND("-",R$1,1)-1))):$E2990),($E2990*(2/(VALUE(LEFT(R$1,FIND("-",R$1,1)-1))+1)))+(R2989*(1-(2/(VALUE(LEFT(R$1,FIND("-",R$1,1)-1))+1))))))</f>
        <v>0.14564083088695079</v>
      </c>
      <c r="S2990">
        <f t="shared" si="418"/>
        <v>-1.7177611470104992E-3</v>
      </c>
      <c r="T2990">
        <f>IF(ROW($E2990)&lt;=MAX(VALUE(LEFT(Q$1,FIND("-",Q$1,1)-1)),VALUE(LEFT(R$1,FIND("-",R$1,1)-1)))+VALUE(LEFT(T$1,FIND("-",T$1,1)-1))-1,0,IF(ROW($E2990)=MAX(VALUE(LEFT(Q$1,FIND("-",Q$1,1)-1)),VALUE(LEFT(R$1,FIND("-",R$1,1)-1)))+VALUE(LEFT(T$1,FIND("-",T$1,1)-1)),AVERAGE(INDEX($S:$S,ROW(S2990)-VALUE(LEFT(T$1,FIND("-",T$1,1)-1))+1):S2990),($S2990*(2/(VALUE(LEFT(T$1,FIND("-",T$1,1)-1))+1)))+(T2989*(1-(2/(VALUE(LEFT(T$1,FIND("-",T$1,1)-1))+1))))))</f>
        <v>-2.3504083862016323E-3</v>
      </c>
      <c r="V2990">
        <f t="shared" si="419"/>
        <v>4.9999999999999767E-3</v>
      </c>
      <c r="W2990">
        <f>IF(ROW($E2990)&lt;=VALUE(LEFT(W$1,FIND("-",W$1,1)-1))+1,0,IF(ROW($E2989)=VALUE(LEFT(W$1,FIND("-",W$1,1)-1))+1,100-100/(1+ABS((SUMIF(INDEX($V:$V,ROW($V2990)-VALUE(LEFT(W$1,FIND("-",W$1,1)-1))+1):$V2990,"&gt;0",INDEX($V:$V,ROW($V2990)-VALUE(LEFT(W$1,FIND("-",W$1,1)-1))+1):$V2990)/COUNTIF(INDEX($V:$V,ROW($V2990)-VALUE(LEFT(W$1,FIND("-",W$1,1)-1))+1):$V2990,"&gt;0"))/(SUMIF(INDEX($V:$V,ROW($V2990)-VALUE(LEFT(W$1,FIND("-",W$1,1)-1))+1):$V2990,"&lt;0",INDEX($V:$V,ROW($V2990)-VALUE(LEFT(W$1,FIND("-",W$1,1)-1))+1):$V2990)/COUNTIF(INDEX($V:$V,ROW($V2990)-VALUE(LEFT(W$1,FIND("-",W$1,1)-1))+1):$V2990,"&lt;0")))),100-100/(1+ABS((SUMIF(INDEX($V:$V,ROW($V2990)-VALUE(LEFT(W$1,FIND("-",W$1,1)-1))+1):$V2990,"&gt;0",INDEX($V:$V,ROW($V2990)-VALUE(LEFT(W$1,FIND("-",W$1,1)-1))+1):$V2990)/VALUE(LEFT(W$1,FIND("-",W$1,1)-1)))/(SUMIF(INDEX($V:$V,ROW($V2990)-VALUE(LEFT(W$1,FIND("-",W$1,1)-1))+1):$V2990,"&lt;0",INDEX($V:$V,ROW($V2990)-VALUE(LEFT(W$1,FIND("-",W$1,1)-1))+1):$V2990)/VALUE(LEFT(W$1,FIND("-",W$1,1)-1)))))))</f>
        <v>45.454545454545446</v>
      </c>
      <c r="Y2990">
        <f>IF(ROW($E2990)&lt;=VALUE(LEFT(Y$1,FIND("-",Y$1,1)-1)),0,MAX(INDEX(C:C,ROW(C2990)-VALUE(LEFT(Y$1,FIND("-",Y$1,1)-1))+1):C2990))</f>
        <v>0.15</v>
      </c>
      <c r="Z2990">
        <f>IF(ROW($E2990)&lt;=VALUE(LEFT(Z$1,FIND("-",Z$1,1)-1)),0,MIN(INDEX(D:D,ROW(D2990)-VALUE(LEFT(Z$1,FIND("-",Z$1,1)-1))+1):D2990))</f>
        <v>0.13</v>
      </c>
      <c r="AA2990">
        <f t="shared" si="423"/>
        <v>74.999999999999972</v>
      </c>
      <c r="AB2990">
        <f>IF(ROW($AA2990)&lt;=VALUE(LEFT(AA$1,FIND("-",AA$1,1)-1))+VALUE(LEFT(AB$1,FIND("-",AB$1,1)-1)-1),0,AVERAGE(INDEX($AA:$AA,ROW($AA2990)-VALUE(LEFT(AB$1,FIND("-",AB$1,1)-1))+1):$AA2990))</f>
        <v>75.000000000000014</v>
      </c>
      <c r="AC2990">
        <f>IF(ROW($AA2990)&lt;=VALUE(LEFT(AA$1,FIND("-",AA$1,1)-1))+VALUE(LEFT(AB$1,FIND("-",AB$1,1)-1)-1)+VALUE(LEFT(AC$1,FIND("-",AC$1,1)-1)-1),0,AVERAGE(INDEX($AB:$AB,ROW($AB2990)-VALUE(LEFT(AC$1,FIND("-",AC$1,1)-1))+1):$AB2990))</f>
        <v>77.777777777777786</v>
      </c>
      <c r="AE2990">
        <f t="shared" si="420"/>
        <v>201790444</v>
      </c>
      <c r="AG2990" t="str">
        <f t="shared" si="422"/>
        <v/>
      </c>
    </row>
    <row r="2991" spans="1:33" x14ac:dyDescent="0.25">
      <c r="A2991" s="6">
        <v>41344</v>
      </c>
      <c r="B2991">
        <v>0.14499999999999999</v>
      </c>
      <c r="C2991">
        <v>0.14499999999999999</v>
      </c>
      <c r="D2991">
        <v>0.14499999999999999</v>
      </c>
      <c r="E2991">
        <v>0.14499999999999999</v>
      </c>
      <c r="F2991">
        <v>0.11600000000000001</v>
      </c>
      <c r="G2991">
        <v>0</v>
      </c>
      <c r="I2991" t="str">
        <f t="shared" si="415"/>
        <v/>
      </c>
      <c r="J2991" t="str">
        <f t="shared" si="416"/>
        <v/>
      </c>
      <c r="K2991" t="str">
        <f t="shared" si="417"/>
        <v/>
      </c>
      <c r="M2991" s="11" t="str">
        <f t="shared" si="421"/>
        <v/>
      </c>
      <c r="O2991">
        <f>IF(ROW($E2991)&lt;=VALUE(LEFT(O$1,FIND("-",O$1,1)-1)),0,IF(ROW($E2991)=VALUE(LEFT(O$1,FIND("-",O$1,1)-1))+1,AVERAGE(INDEX($E:$E,ROW($E2991)-VALUE(LEFT(O$1,FIND("-",O$1,1)-1))):$E2991),($E2991*(2/(VALUE(LEFT(O$1,FIND("-",O$1,1)-1))+1)))+(O2990*(1-(2/(VALUE(LEFT(O$1,FIND("-",O$1,1)-1))+1))))))</f>
        <v>0.15002877617130675</v>
      </c>
      <c r="Q2991">
        <f>IF(ROW($E2991)&lt;=VALUE(LEFT(Q$1,FIND("-",Q$1,1)-1)),0,IF(ROW($E2991)=VALUE(LEFT(Q$1,FIND("-",Q$1,1)-1))+1,AVERAGE(INDEX($E:$E,ROW($E2991)-VALUE(LEFT(Q$1,FIND("-",Q$1,1)-1))):$E2991),($E2991*(2/(VALUE(LEFT(Q$1,FIND("-",Q$1,1)-1))+1)))+(Q2990*(1-(2/(VALUE(LEFT(Q$1,FIND("-",Q$1,1)-1))+1))))))</f>
        <v>0.14408875131841101</v>
      </c>
      <c r="R2991">
        <f>IF(ROW($E2991)&lt;=VALUE(LEFT(R$1,FIND("-",R$1,1)-1)),0,IF(ROW($E2991)=VALUE(LEFT(R$1,FIND("-",R$1,1)-1))+1,AVERAGE(INDEX($E:$E,ROW($E2991)-VALUE(LEFT(R$1,FIND("-",R$1,1)-1))):$E2991),($E2991*(2/(VALUE(LEFT(R$1,FIND("-",R$1,1)-1))+1)))+(R2990*(1-(2/(VALUE(LEFT(R$1,FIND("-",R$1,1)-1))+1))))))</f>
        <v>0.14559336193236186</v>
      </c>
      <c r="S2991">
        <f t="shared" si="418"/>
        <v>-1.5046106139508519E-3</v>
      </c>
      <c r="T2991">
        <f>IF(ROW($E2991)&lt;=MAX(VALUE(LEFT(Q$1,FIND("-",Q$1,1)-1)),VALUE(LEFT(R$1,FIND("-",R$1,1)-1)))+VALUE(LEFT(T$1,FIND("-",T$1,1)-1))-1,0,IF(ROW($E2991)=MAX(VALUE(LEFT(Q$1,FIND("-",Q$1,1)-1)),VALUE(LEFT(R$1,FIND("-",R$1,1)-1)))+VALUE(LEFT(T$1,FIND("-",T$1,1)-1)),AVERAGE(INDEX($S:$S,ROW(S2991)-VALUE(LEFT(T$1,FIND("-",T$1,1)-1))+1):S2991),($S2991*(2/(VALUE(LEFT(T$1,FIND("-",T$1,1)-1))+1)))+(T2990*(1-(2/(VALUE(LEFT(T$1,FIND("-",T$1,1)-1))+1))))))</f>
        <v>-2.1812488317514765E-3</v>
      </c>
      <c r="V2991">
        <f t="shared" si="419"/>
        <v>0</v>
      </c>
      <c r="W2991">
        <f>IF(ROW($E2991)&lt;=VALUE(LEFT(W$1,FIND("-",W$1,1)-1))+1,0,IF(ROW($E2990)=VALUE(LEFT(W$1,FIND("-",W$1,1)-1))+1,100-100/(1+ABS((SUMIF(INDEX($V:$V,ROW($V2991)-VALUE(LEFT(W$1,FIND("-",W$1,1)-1))+1):$V2991,"&gt;0",INDEX($V:$V,ROW($V2991)-VALUE(LEFT(W$1,FIND("-",W$1,1)-1))+1):$V2991)/COUNTIF(INDEX($V:$V,ROW($V2991)-VALUE(LEFT(W$1,FIND("-",W$1,1)-1))+1):$V2991,"&gt;0"))/(SUMIF(INDEX($V:$V,ROW($V2991)-VALUE(LEFT(W$1,FIND("-",W$1,1)-1))+1):$V2991,"&lt;0",INDEX($V:$V,ROW($V2991)-VALUE(LEFT(W$1,FIND("-",W$1,1)-1))+1):$V2991)/COUNTIF(INDEX($V:$V,ROW($V2991)-VALUE(LEFT(W$1,FIND("-",W$1,1)-1))+1):$V2991,"&lt;0")))),100-100/(1+ABS((SUMIF(INDEX($V:$V,ROW($V2991)-VALUE(LEFT(W$1,FIND("-",W$1,1)-1))+1):$V2991,"&gt;0",INDEX($V:$V,ROW($V2991)-VALUE(LEFT(W$1,FIND("-",W$1,1)-1))+1):$V2991)/VALUE(LEFT(W$1,FIND("-",W$1,1)-1)))/(SUMIF(INDEX($V:$V,ROW($V2991)-VALUE(LEFT(W$1,FIND("-",W$1,1)-1))+1):$V2991,"&lt;0",INDEX($V:$V,ROW($V2991)-VALUE(LEFT(W$1,FIND("-",W$1,1)-1))+1):$V2991)/VALUE(LEFT(W$1,FIND("-",W$1,1)-1)))))))</f>
        <v>55.555555555555536</v>
      </c>
      <c r="Y2991">
        <f>IF(ROW($E2991)&lt;=VALUE(LEFT(Y$1,FIND("-",Y$1,1)-1)),0,MAX(INDEX(C:C,ROW(C2991)-VALUE(LEFT(Y$1,FIND("-",Y$1,1)-1))+1):C2991))</f>
        <v>0.15</v>
      </c>
      <c r="Z2991">
        <f>IF(ROW($E2991)&lt;=VALUE(LEFT(Z$1,FIND("-",Z$1,1)-1)),0,MIN(INDEX(D:D,ROW(D2991)-VALUE(LEFT(Z$1,FIND("-",Z$1,1)-1))+1):D2991))</f>
        <v>0.13</v>
      </c>
      <c r="AA2991">
        <f t="shared" si="423"/>
        <v>74.999999999999972</v>
      </c>
      <c r="AB2991">
        <f>IF(ROW($AA2991)&lt;=VALUE(LEFT(AA$1,FIND("-",AA$1,1)-1))+VALUE(LEFT(AB$1,FIND("-",AB$1,1)-1)-1),0,AVERAGE(INDEX($AA:$AA,ROW($AA2991)-VALUE(LEFT(AB$1,FIND("-",AB$1,1)-1))+1):$AA2991))</f>
        <v>66.666666666666671</v>
      </c>
      <c r="AC2991">
        <f>IF(ROW($AA2991)&lt;=VALUE(LEFT(AA$1,FIND("-",AA$1,1)-1))+VALUE(LEFT(AB$1,FIND("-",AB$1,1)-1)-1)+VALUE(LEFT(AC$1,FIND("-",AC$1,1)-1)-1),0,AVERAGE(INDEX($AB:$AB,ROW($AB2991)-VALUE(LEFT(AC$1,FIND("-",AC$1,1)-1))+1):$AB2991))</f>
        <v>75.000000000000014</v>
      </c>
      <c r="AE2991">
        <f t="shared" si="420"/>
        <v>201790444</v>
      </c>
      <c r="AG2991" t="str">
        <f t="shared" si="422"/>
        <v/>
      </c>
    </row>
    <row r="2992" spans="1:33" x14ac:dyDescent="0.25">
      <c r="A2992" s="6">
        <v>41345</v>
      </c>
      <c r="B2992">
        <v>0.14000000000000001</v>
      </c>
      <c r="C2992">
        <v>0.14499999999999999</v>
      </c>
      <c r="D2992">
        <v>0.14000000000000001</v>
      </c>
      <c r="E2992">
        <v>0.14499999999999999</v>
      </c>
      <c r="F2992">
        <v>0.11600000000000001</v>
      </c>
      <c r="G2992">
        <v>27000</v>
      </c>
      <c r="I2992" t="str">
        <f t="shared" si="415"/>
        <v/>
      </c>
      <c r="J2992" t="str">
        <f t="shared" si="416"/>
        <v/>
      </c>
      <c r="K2992" t="str">
        <f t="shared" si="417"/>
        <v/>
      </c>
      <c r="M2992" s="11" t="str">
        <f t="shared" si="421"/>
        <v/>
      </c>
      <c r="O2992">
        <f>IF(ROW($E2992)&lt;=VALUE(LEFT(O$1,FIND("-",O$1,1)-1)),0,IF(ROW($E2992)=VALUE(LEFT(O$1,FIND("-",O$1,1)-1))+1,AVERAGE(INDEX($E:$E,ROW($E2992)-VALUE(LEFT(O$1,FIND("-",O$1,1)-1))):$E2992),($E2992*(2/(VALUE(LEFT(O$1,FIND("-",O$1,1)-1))+1)))+(O2991*(1-(2/(VALUE(LEFT(O$1,FIND("-",O$1,1)-1))+1))))))</f>
        <v>0.14997873859746289</v>
      </c>
      <c r="Q2992">
        <f>IF(ROW($E2992)&lt;=VALUE(LEFT(Q$1,FIND("-",Q$1,1)-1)),0,IF(ROW($E2992)=VALUE(LEFT(Q$1,FIND("-",Q$1,1)-1))+1,AVERAGE(INDEX($E:$E,ROW($E2992)-VALUE(LEFT(Q$1,FIND("-",Q$1,1)-1))):$E2992),($E2992*(2/(VALUE(LEFT(Q$1,FIND("-",Q$1,1)-1))+1)))+(Q2991*(1-(2/(VALUE(LEFT(Q$1,FIND("-",Q$1,1)-1))+1))))))</f>
        <v>0.14422894342327086</v>
      </c>
      <c r="R2992">
        <f>IF(ROW($E2992)&lt;=VALUE(LEFT(R$1,FIND("-",R$1,1)-1)),0,IF(ROW($E2992)=VALUE(LEFT(R$1,FIND("-",R$1,1)-1))+1,AVERAGE(INDEX($E:$E,ROW($E2992)-VALUE(LEFT(R$1,FIND("-",R$1,1)-1))):$E2992),($E2992*(2/(VALUE(LEFT(R$1,FIND("-",R$1,1)-1))+1)))+(R2991*(1-(2/(VALUE(LEFT(R$1,FIND("-",R$1,1)-1))+1))))))</f>
        <v>0.14554940919663137</v>
      </c>
      <c r="S2992">
        <f t="shared" si="418"/>
        <v>-1.3204657733605074E-3</v>
      </c>
      <c r="T2992">
        <f>IF(ROW($E2992)&lt;=MAX(VALUE(LEFT(Q$1,FIND("-",Q$1,1)-1)),VALUE(LEFT(R$1,FIND("-",R$1,1)-1)))+VALUE(LEFT(T$1,FIND("-",T$1,1)-1))-1,0,IF(ROW($E2992)=MAX(VALUE(LEFT(Q$1,FIND("-",Q$1,1)-1)),VALUE(LEFT(R$1,FIND("-",R$1,1)-1)))+VALUE(LEFT(T$1,FIND("-",T$1,1)-1)),AVERAGE(INDEX($S:$S,ROW(S2992)-VALUE(LEFT(T$1,FIND("-",T$1,1)-1))+1):S2992),($S2992*(2/(VALUE(LEFT(T$1,FIND("-",T$1,1)-1))+1)))+(T2991*(1-(2/(VALUE(LEFT(T$1,FIND("-",T$1,1)-1))+1))))))</f>
        <v>-2.009092220073283E-3</v>
      </c>
      <c r="V2992">
        <f t="shared" si="419"/>
        <v>0</v>
      </c>
      <c r="W2992">
        <f>IF(ROW($E2992)&lt;=VALUE(LEFT(W$1,FIND("-",W$1,1)-1))+1,0,IF(ROW($E2991)=VALUE(LEFT(W$1,FIND("-",W$1,1)-1))+1,100-100/(1+ABS((SUMIF(INDEX($V:$V,ROW($V2992)-VALUE(LEFT(W$1,FIND("-",W$1,1)-1))+1):$V2992,"&gt;0",INDEX($V:$V,ROW($V2992)-VALUE(LEFT(W$1,FIND("-",W$1,1)-1))+1):$V2992)/COUNTIF(INDEX($V:$V,ROW($V2992)-VALUE(LEFT(W$1,FIND("-",W$1,1)-1))+1):$V2992,"&gt;0"))/(SUMIF(INDEX($V:$V,ROW($V2992)-VALUE(LEFT(W$1,FIND("-",W$1,1)-1))+1):$V2992,"&lt;0",INDEX($V:$V,ROW($V2992)-VALUE(LEFT(W$1,FIND("-",W$1,1)-1))+1):$V2992)/COUNTIF(INDEX($V:$V,ROW($V2992)-VALUE(LEFT(W$1,FIND("-",W$1,1)-1))+1):$V2992,"&lt;0")))),100-100/(1+ABS((SUMIF(INDEX($V:$V,ROW($V2992)-VALUE(LEFT(W$1,FIND("-",W$1,1)-1))+1):$V2992,"&gt;0",INDEX($V:$V,ROW($V2992)-VALUE(LEFT(W$1,FIND("-",W$1,1)-1))+1):$V2992)/VALUE(LEFT(W$1,FIND("-",W$1,1)-1)))/(SUMIF(INDEX($V:$V,ROW($V2992)-VALUE(LEFT(W$1,FIND("-",W$1,1)-1))+1):$V2992,"&lt;0",INDEX($V:$V,ROW($V2992)-VALUE(LEFT(W$1,FIND("-",W$1,1)-1))+1):$V2992)/VALUE(LEFT(W$1,FIND("-",W$1,1)-1)))))))</f>
        <v>42.857142857142833</v>
      </c>
      <c r="Y2992">
        <f>IF(ROW($E2992)&lt;=VALUE(LEFT(Y$1,FIND("-",Y$1,1)-1)),0,MAX(INDEX(C:C,ROW(C2992)-VALUE(LEFT(Y$1,FIND("-",Y$1,1)-1))+1):C2992))</f>
        <v>0.15</v>
      </c>
      <c r="Z2992">
        <f>IF(ROW($E2992)&lt;=VALUE(LEFT(Z$1,FIND("-",Z$1,1)-1)),0,MIN(INDEX(D:D,ROW(D2992)-VALUE(LEFT(Z$1,FIND("-",Z$1,1)-1))+1):D2992))</f>
        <v>0.13</v>
      </c>
      <c r="AA2992">
        <f t="shared" si="423"/>
        <v>74.999999999999972</v>
      </c>
      <c r="AB2992">
        <f>IF(ROW($AA2992)&lt;=VALUE(LEFT(AA$1,FIND("-",AA$1,1)-1))+VALUE(LEFT(AB$1,FIND("-",AB$1,1)-1)-1),0,AVERAGE(INDEX($AA:$AA,ROW($AA2992)-VALUE(LEFT(AB$1,FIND("-",AB$1,1)-1))+1):$AA2992))</f>
        <v>74.999999999999972</v>
      </c>
      <c r="AC2992">
        <f>IF(ROW($AA2992)&lt;=VALUE(LEFT(AA$1,FIND("-",AA$1,1)-1))+VALUE(LEFT(AB$1,FIND("-",AB$1,1)-1)-1)+VALUE(LEFT(AC$1,FIND("-",AC$1,1)-1)-1),0,AVERAGE(INDEX($AB:$AB,ROW($AB2992)-VALUE(LEFT(AC$1,FIND("-",AC$1,1)-1))+1):$AB2992))</f>
        <v>72.222222222222214</v>
      </c>
      <c r="AE2992">
        <f t="shared" si="420"/>
        <v>201790444</v>
      </c>
      <c r="AG2992" t="str">
        <f t="shared" si="422"/>
        <v/>
      </c>
    </row>
    <row r="2993" spans="1:33" x14ac:dyDescent="0.25">
      <c r="A2993" s="6">
        <v>41346</v>
      </c>
      <c r="B2993">
        <v>0.14000000000000001</v>
      </c>
      <c r="C2993">
        <v>0.14499999999999999</v>
      </c>
      <c r="D2993">
        <v>0.14000000000000001</v>
      </c>
      <c r="E2993">
        <v>0.14499999999999999</v>
      </c>
      <c r="F2993">
        <v>0.11600000000000001</v>
      </c>
      <c r="G2993">
        <v>94000</v>
      </c>
      <c r="I2993" t="str">
        <f t="shared" si="415"/>
        <v/>
      </c>
      <c r="J2993" t="str">
        <f t="shared" si="416"/>
        <v/>
      </c>
      <c r="K2993" t="str">
        <f t="shared" si="417"/>
        <v/>
      </c>
      <c r="M2993" s="11" t="str">
        <f t="shared" si="421"/>
        <v/>
      </c>
      <c r="O2993">
        <f>IF(ROW($E2993)&lt;=VALUE(LEFT(O$1,FIND("-",O$1,1)-1)),0,IF(ROW($E2993)=VALUE(LEFT(O$1,FIND("-",O$1,1)-1))+1,AVERAGE(INDEX($E:$E,ROW($E2993)-VALUE(LEFT(O$1,FIND("-",O$1,1)-1))):$E2993),($E2993*(2/(VALUE(LEFT(O$1,FIND("-",O$1,1)-1))+1)))+(O2992*(1-(2/(VALUE(LEFT(O$1,FIND("-",O$1,1)-1))+1))))))</f>
        <v>0.14992919890992593</v>
      </c>
      <c r="Q2993">
        <f>IF(ROW($E2993)&lt;=VALUE(LEFT(Q$1,FIND("-",Q$1,1)-1)),0,IF(ROW($E2993)=VALUE(LEFT(Q$1,FIND("-",Q$1,1)-1))+1,AVERAGE(INDEX($E:$E,ROW($E2993)-VALUE(LEFT(Q$1,FIND("-",Q$1,1)-1))):$E2993),($E2993*(2/(VALUE(LEFT(Q$1,FIND("-",Q$1,1)-1))+1)))+(Q2992*(1-(2/(VALUE(LEFT(Q$1,FIND("-",Q$1,1)-1))+1))))))</f>
        <v>0.1443475675119984</v>
      </c>
      <c r="R2993">
        <f>IF(ROW($E2993)&lt;=VALUE(LEFT(R$1,FIND("-",R$1,1)-1)),0,IF(ROW($E2993)=VALUE(LEFT(R$1,FIND("-",R$1,1)-1))+1,AVERAGE(INDEX($E:$E,ROW($E2993)-VALUE(LEFT(R$1,FIND("-",R$1,1)-1))):$E2993),($E2993*(2/(VALUE(LEFT(R$1,FIND("-",R$1,1)-1))+1)))+(R2992*(1-(2/(VALUE(LEFT(R$1,FIND("-",R$1,1)-1))+1))))))</f>
        <v>0.14550871221910314</v>
      </c>
      <c r="S2993">
        <f t="shared" si="418"/>
        <v>-1.1611447071047387E-3</v>
      </c>
      <c r="T2993">
        <f>IF(ROW($E2993)&lt;=MAX(VALUE(LEFT(Q$1,FIND("-",Q$1,1)-1)),VALUE(LEFT(R$1,FIND("-",R$1,1)-1)))+VALUE(LEFT(T$1,FIND("-",T$1,1)-1))-1,0,IF(ROW($E2993)=MAX(VALUE(LEFT(Q$1,FIND("-",Q$1,1)-1)),VALUE(LEFT(R$1,FIND("-",R$1,1)-1)))+VALUE(LEFT(T$1,FIND("-",T$1,1)-1)),AVERAGE(INDEX($S:$S,ROW(S2993)-VALUE(LEFT(T$1,FIND("-",T$1,1)-1))+1):S2993),($S2993*(2/(VALUE(LEFT(T$1,FIND("-",T$1,1)-1))+1)))+(T2992*(1-(2/(VALUE(LEFT(T$1,FIND("-",T$1,1)-1))+1))))))</f>
        <v>-1.8395027174795743E-3</v>
      </c>
      <c r="V2993">
        <f t="shared" si="419"/>
        <v>0</v>
      </c>
      <c r="W2993">
        <f>IF(ROW($E2993)&lt;=VALUE(LEFT(W$1,FIND("-",W$1,1)-1))+1,0,IF(ROW($E2992)=VALUE(LEFT(W$1,FIND("-",W$1,1)-1))+1,100-100/(1+ABS((SUMIF(INDEX($V:$V,ROW($V2993)-VALUE(LEFT(W$1,FIND("-",W$1,1)-1))+1):$V2993,"&gt;0",INDEX($V:$V,ROW($V2993)-VALUE(LEFT(W$1,FIND("-",W$1,1)-1))+1):$V2993)/COUNTIF(INDEX($V:$V,ROW($V2993)-VALUE(LEFT(W$1,FIND("-",W$1,1)-1))+1):$V2993,"&gt;0"))/(SUMIF(INDEX($V:$V,ROW($V2993)-VALUE(LEFT(W$1,FIND("-",W$1,1)-1))+1):$V2993,"&lt;0",INDEX($V:$V,ROW($V2993)-VALUE(LEFT(W$1,FIND("-",W$1,1)-1))+1):$V2993)/COUNTIF(INDEX($V:$V,ROW($V2993)-VALUE(LEFT(W$1,FIND("-",W$1,1)-1))+1):$V2993,"&lt;0")))),100-100/(1+ABS((SUMIF(INDEX($V:$V,ROW($V2993)-VALUE(LEFT(W$1,FIND("-",W$1,1)-1))+1):$V2993,"&gt;0",INDEX($V:$V,ROW($V2993)-VALUE(LEFT(W$1,FIND("-",W$1,1)-1))+1):$V2993)/VALUE(LEFT(W$1,FIND("-",W$1,1)-1)))/(SUMIF(INDEX($V:$V,ROW($V2993)-VALUE(LEFT(W$1,FIND("-",W$1,1)-1))+1):$V2993,"&lt;0",INDEX($V:$V,ROW($V2993)-VALUE(LEFT(W$1,FIND("-",W$1,1)-1))+1):$V2993)/VALUE(LEFT(W$1,FIND("-",W$1,1)-1)))))))</f>
        <v>59.999999999999979</v>
      </c>
      <c r="Y2993">
        <f>IF(ROW($E2993)&lt;=VALUE(LEFT(Y$1,FIND("-",Y$1,1)-1)),0,MAX(INDEX(C:C,ROW(C2993)-VALUE(LEFT(Y$1,FIND("-",Y$1,1)-1))+1):C2993))</f>
        <v>0.15</v>
      </c>
      <c r="Z2993">
        <f>IF(ROW($E2993)&lt;=VALUE(LEFT(Z$1,FIND("-",Z$1,1)-1)),0,MIN(INDEX(D:D,ROW(D2993)-VALUE(LEFT(Z$1,FIND("-",Z$1,1)-1))+1):D2993))</f>
        <v>0.13</v>
      </c>
      <c r="AA2993">
        <f t="shared" si="423"/>
        <v>74.999999999999972</v>
      </c>
      <c r="AB2993">
        <f>IF(ROW($AA2993)&lt;=VALUE(LEFT(AA$1,FIND("-",AA$1,1)-1))+VALUE(LEFT(AB$1,FIND("-",AB$1,1)-1)-1),0,AVERAGE(INDEX($AA:$AA,ROW($AA2993)-VALUE(LEFT(AB$1,FIND("-",AB$1,1)-1))+1):$AA2993))</f>
        <v>74.999999999999972</v>
      </c>
      <c r="AC2993">
        <f>IF(ROW($AA2993)&lt;=VALUE(LEFT(AA$1,FIND("-",AA$1,1)-1))+VALUE(LEFT(AB$1,FIND("-",AB$1,1)-1)-1)+VALUE(LEFT(AC$1,FIND("-",AC$1,1)-1)-1),0,AVERAGE(INDEX($AB:$AB,ROW($AB2993)-VALUE(LEFT(AC$1,FIND("-",AC$1,1)-1))+1):$AB2993))</f>
        <v>72.2222222222222</v>
      </c>
      <c r="AE2993">
        <f t="shared" si="420"/>
        <v>201790444</v>
      </c>
      <c r="AG2993" t="str">
        <f t="shared" si="422"/>
        <v/>
      </c>
    </row>
    <row r="2994" spans="1:33" x14ac:dyDescent="0.25">
      <c r="A2994" s="6">
        <v>41347</v>
      </c>
      <c r="B2994">
        <v>0.14000000000000001</v>
      </c>
      <c r="C2994">
        <v>0.14000000000000001</v>
      </c>
      <c r="D2994">
        <v>0.14000000000000001</v>
      </c>
      <c r="E2994">
        <v>0.14000000000000001</v>
      </c>
      <c r="F2994">
        <v>0.112</v>
      </c>
      <c r="G2994">
        <v>4000</v>
      </c>
      <c r="I2994" t="str">
        <f t="shared" si="415"/>
        <v/>
      </c>
      <c r="J2994" t="str">
        <f t="shared" si="416"/>
        <v/>
      </c>
      <c r="K2994" t="str">
        <f t="shared" si="417"/>
        <v/>
      </c>
      <c r="M2994" s="11" t="str">
        <f t="shared" si="421"/>
        <v/>
      </c>
      <c r="O2994">
        <f>IF(ROW($E2994)&lt;=VALUE(LEFT(O$1,FIND("-",O$1,1)-1)),0,IF(ROW($E2994)=VALUE(LEFT(O$1,FIND("-",O$1,1)-1))+1,AVERAGE(INDEX($E:$E,ROW($E2994)-VALUE(LEFT(O$1,FIND("-",O$1,1)-1))):$E2994),($E2994*(2/(VALUE(LEFT(O$1,FIND("-",O$1,1)-1))+1)))+(O2993*(1-(2/(VALUE(LEFT(O$1,FIND("-",O$1,1)-1))+1))))))</f>
        <v>0.14983040091082217</v>
      </c>
      <c r="Q2994">
        <f>IF(ROW($E2994)&lt;=VALUE(LEFT(Q$1,FIND("-",Q$1,1)-1)),0,IF(ROW($E2994)=VALUE(LEFT(Q$1,FIND("-",Q$1,1)-1))+1,AVERAGE(INDEX($E:$E,ROW($E2994)-VALUE(LEFT(Q$1,FIND("-",Q$1,1)-1))):$E2994),($E2994*(2/(VALUE(LEFT(Q$1,FIND("-",Q$1,1)-1))+1)))+(Q2993*(1-(2/(VALUE(LEFT(Q$1,FIND("-",Q$1,1)-1))+1))))))</f>
        <v>0.14367871097169096</v>
      </c>
      <c r="R2994">
        <f>IF(ROW($E2994)&lt;=VALUE(LEFT(R$1,FIND("-",R$1,1)-1)),0,IF(ROW($E2994)=VALUE(LEFT(R$1,FIND("-",R$1,1)-1))+1,AVERAGE(INDEX($E:$E,ROW($E2994)-VALUE(LEFT(R$1,FIND("-",R$1,1)-1))):$E2994),($E2994*(2/(VALUE(LEFT(R$1,FIND("-",R$1,1)-1))+1)))+(R2993*(1-(2/(VALUE(LEFT(R$1,FIND("-",R$1,1)-1))+1))))))</f>
        <v>0.14510065946213252</v>
      </c>
      <c r="S2994">
        <f t="shared" si="418"/>
        <v>-1.4219484904415547E-3</v>
      </c>
      <c r="T2994">
        <f>IF(ROW($E2994)&lt;=MAX(VALUE(LEFT(Q$1,FIND("-",Q$1,1)-1)),VALUE(LEFT(R$1,FIND("-",R$1,1)-1)))+VALUE(LEFT(T$1,FIND("-",T$1,1)-1))-1,0,IF(ROW($E2994)=MAX(VALUE(LEFT(Q$1,FIND("-",Q$1,1)-1)),VALUE(LEFT(R$1,FIND("-",R$1,1)-1)))+VALUE(LEFT(T$1,FIND("-",T$1,1)-1)),AVERAGE(INDEX($S:$S,ROW(S2994)-VALUE(LEFT(T$1,FIND("-",T$1,1)-1))+1):S2994),($S2994*(2/(VALUE(LEFT(T$1,FIND("-",T$1,1)-1))+1)))+(T2993*(1-(2/(VALUE(LEFT(T$1,FIND("-",T$1,1)-1))+1))))))</f>
        <v>-1.7559918720719706E-3</v>
      </c>
      <c r="V2994">
        <f t="shared" si="419"/>
        <v>-4.9999999999999767E-3</v>
      </c>
      <c r="W2994">
        <f>IF(ROW($E2994)&lt;=VALUE(LEFT(W$1,FIND("-",W$1,1)-1))+1,0,IF(ROW($E2993)=VALUE(LEFT(W$1,FIND("-",W$1,1)-1))+1,100-100/(1+ABS((SUMIF(INDEX($V:$V,ROW($V2994)-VALUE(LEFT(W$1,FIND("-",W$1,1)-1))+1):$V2994,"&gt;0",INDEX($V:$V,ROW($V2994)-VALUE(LEFT(W$1,FIND("-",W$1,1)-1))+1):$V2994)/COUNTIF(INDEX($V:$V,ROW($V2994)-VALUE(LEFT(W$1,FIND("-",W$1,1)-1))+1):$V2994,"&gt;0"))/(SUMIF(INDEX($V:$V,ROW($V2994)-VALUE(LEFT(W$1,FIND("-",W$1,1)-1))+1):$V2994,"&lt;0",INDEX($V:$V,ROW($V2994)-VALUE(LEFT(W$1,FIND("-",W$1,1)-1))+1):$V2994)/COUNTIF(INDEX($V:$V,ROW($V2994)-VALUE(LEFT(W$1,FIND("-",W$1,1)-1))+1):$V2994,"&lt;0")))),100-100/(1+ABS((SUMIF(INDEX($V:$V,ROW($V2994)-VALUE(LEFT(W$1,FIND("-",W$1,1)-1))+1):$V2994,"&gt;0",INDEX($V:$V,ROW($V2994)-VALUE(LEFT(W$1,FIND("-",W$1,1)-1))+1):$V2994)/VALUE(LEFT(W$1,FIND("-",W$1,1)-1)))/(SUMIF(INDEX($V:$V,ROW($V2994)-VALUE(LEFT(W$1,FIND("-",W$1,1)-1))+1):$V2994,"&lt;0",INDEX($V:$V,ROW($V2994)-VALUE(LEFT(W$1,FIND("-",W$1,1)-1))+1):$V2994)/VALUE(LEFT(W$1,FIND("-",W$1,1)-1)))))))</f>
        <v>50</v>
      </c>
      <c r="Y2994">
        <f>IF(ROW($E2994)&lt;=VALUE(LEFT(Y$1,FIND("-",Y$1,1)-1)),0,MAX(INDEX(C:C,ROW(C2994)-VALUE(LEFT(Y$1,FIND("-",Y$1,1)-1))+1):C2994))</f>
        <v>0.15</v>
      </c>
      <c r="Z2994">
        <f>IF(ROW($E2994)&lt;=VALUE(LEFT(Z$1,FIND("-",Z$1,1)-1)),0,MIN(INDEX(D:D,ROW(D2994)-VALUE(LEFT(Z$1,FIND("-",Z$1,1)-1))+1):D2994))</f>
        <v>0.13</v>
      </c>
      <c r="AA2994">
        <f t="shared" si="423"/>
        <v>50.000000000000064</v>
      </c>
      <c r="AB2994">
        <f>IF(ROW($AA2994)&lt;=VALUE(LEFT(AA$1,FIND("-",AA$1,1)-1))+VALUE(LEFT(AB$1,FIND("-",AB$1,1)-1)-1),0,AVERAGE(INDEX($AA:$AA,ROW($AA2994)-VALUE(LEFT(AB$1,FIND("-",AB$1,1)-1))+1):$AA2994))</f>
        <v>66.666666666666671</v>
      </c>
      <c r="AC2994">
        <f>IF(ROW($AA2994)&lt;=VALUE(LEFT(AA$1,FIND("-",AA$1,1)-1))+VALUE(LEFT(AB$1,FIND("-",AB$1,1)-1)-1)+VALUE(LEFT(AC$1,FIND("-",AC$1,1)-1)-1),0,AVERAGE(INDEX($AB:$AB,ROW($AB2994)-VALUE(LEFT(AC$1,FIND("-",AC$1,1)-1))+1):$AB2994))</f>
        <v>72.222222222222214</v>
      </c>
      <c r="AE2994">
        <f t="shared" si="420"/>
        <v>201786444</v>
      </c>
      <c r="AG2994" t="str">
        <f t="shared" si="422"/>
        <v/>
      </c>
    </row>
    <row r="2995" spans="1:33" x14ac:dyDescent="0.25">
      <c r="A2995" s="6">
        <v>41348</v>
      </c>
      <c r="B2995">
        <v>0.14000000000000001</v>
      </c>
      <c r="C2995">
        <v>0.14000000000000001</v>
      </c>
      <c r="D2995">
        <v>0.14000000000000001</v>
      </c>
      <c r="E2995">
        <v>0.14000000000000001</v>
      </c>
      <c r="F2995">
        <v>0.112</v>
      </c>
      <c r="G2995">
        <v>2000</v>
      </c>
      <c r="I2995" t="str">
        <f t="shared" si="415"/>
        <v/>
      </c>
      <c r="J2995" t="str">
        <f t="shared" si="416"/>
        <v/>
      </c>
      <c r="K2995" t="str">
        <f t="shared" si="417"/>
        <v/>
      </c>
      <c r="M2995" s="11" t="str">
        <f t="shared" si="421"/>
        <v/>
      </c>
      <c r="O2995">
        <f>IF(ROW($E2995)&lt;=VALUE(LEFT(O$1,FIND("-",O$1,1)-1)),0,IF(ROW($E2995)=VALUE(LEFT(O$1,FIND("-",O$1,1)-1))+1,AVERAGE(INDEX($E:$E,ROW($E2995)-VALUE(LEFT(O$1,FIND("-",O$1,1)-1))):$E2995),($E2995*(2/(VALUE(LEFT(O$1,FIND("-",O$1,1)-1))+1)))+(O2994*(1-(2/(VALUE(LEFT(O$1,FIND("-",O$1,1)-1))+1))))))</f>
        <v>0.14973258597638611</v>
      </c>
      <c r="Q2995">
        <f>IF(ROW($E2995)&lt;=VALUE(LEFT(Q$1,FIND("-",Q$1,1)-1)),0,IF(ROW($E2995)=VALUE(LEFT(Q$1,FIND("-",Q$1,1)-1))+1,AVERAGE(INDEX($E:$E,ROW($E2995)-VALUE(LEFT(Q$1,FIND("-",Q$1,1)-1))):$E2995),($E2995*(2/(VALUE(LEFT(Q$1,FIND("-",Q$1,1)-1))+1)))+(Q2994*(1-(2/(VALUE(LEFT(Q$1,FIND("-",Q$1,1)-1))+1))))))</f>
        <v>0.14311275543758467</v>
      </c>
      <c r="R2995">
        <f>IF(ROW($E2995)&lt;=VALUE(LEFT(R$1,FIND("-",R$1,1)-1)),0,IF(ROW($E2995)=VALUE(LEFT(R$1,FIND("-",R$1,1)-1))+1,AVERAGE(INDEX($E:$E,ROW($E2995)-VALUE(LEFT(R$1,FIND("-",R$1,1)-1))):$E2995),($E2995*(2/(VALUE(LEFT(R$1,FIND("-",R$1,1)-1))+1)))+(R2994*(1-(2/(VALUE(LEFT(R$1,FIND("-",R$1,1)-1))+1))))))</f>
        <v>0.14472283283530787</v>
      </c>
      <c r="S2995">
        <f t="shared" si="418"/>
        <v>-1.610077397723203E-3</v>
      </c>
      <c r="T2995">
        <f>IF(ROW($E2995)&lt;=MAX(VALUE(LEFT(Q$1,FIND("-",Q$1,1)-1)),VALUE(LEFT(R$1,FIND("-",R$1,1)-1)))+VALUE(LEFT(T$1,FIND("-",T$1,1)-1))-1,0,IF(ROW($E2995)=MAX(VALUE(LEFT(Q$1,FIND("-",Q$1,1)-1)),VALUE(LEFT(R$1,FIND("-",R$1,1)-1)))+VALUE(LEFT(T$1,FIND("-",T$1,1)-1)),AVERAGE(INDEX($S:$S,ROW(S2995)-VALUE(LEFT(T$1,FIND("-",T$1,1)-1))+1):S2995),($S2995*(2/(VALUE(LEFT(T$1,FIND("-",T$1,1)-1))+1)))+(T2994*(1-(2/(VALUE(LEFT(T$1,FIND("-",T$1,1)-1))+1))))))</f>
        <v>-1.7268089772022172E-3</v>
      </c>
      <c r="V2995">
        <f t="shared" si="419"/>
        <v>0</v>
      </c>
      <c r="W2995">
        <f>IF(ROW($E2995)&lt;=VALUE(LEFT(W$1,FIND("-",W$1,1)-1))+1,0,IF(ROW($E2994)=VALUE(LEFT(W$1,FIND("-",W$1,1)-1))+1,100-100/(1+ABS((SUMIF(INDEX($V:$V,ROW($V2995)-VALUE(LEFT(W$1,FIND("-",W$1,1)-1))+1):$V2995,"&gt;0",INDEX($V:$V,ROW($V2995)-VALUE(LEFT(W$1,FIND("-",W$1,1)-1))+1):$V2995)/COUNTIF(INDEX($V:$V,ROW($V2995)-VALUE(LEFT(W$1,FIND("-",W$1,1)-1))+1):$V2995,"&gt;0"))/(SUMIF(INDEX($V:$V,ROW($V2995)-VALUE(LEFT(W$1,FIND("-",W$1,1)-1))+1):$V2995,"&lt;0",INDEX($V:$V,ROW($V2995)-VALUE(LEFT(W$1,FIND("-",W$1,1)-1))+1):$V2995)/COUNTIF(INDEX($V:$V,ROW($V2995)-VALUE(LEFT(W$1,FIND("-",W$1,1)-1))+1):$V2995,"&lt;0")))),100-100/(1+ABS((SUMIF(INDEX($V:$V,ROW($V2995)-VALUE(LEFT(W$1,FIND("-",W$1,1)-1))+1):$V2995,"&gt;0",INDEX($V:$V,ROW($V2995)-VALUE(LEFT(W$1,FIND("-",W$1,1)-1))+1):$V2995)/VALUE(LEFT(W$1,FIND("-",W$1,1)-1)))/(SUMIF(INDEX($V:$V,ROW($V2995)-VALUE(LEFT(W$1,FIND("-",W$1,1)-1))+1):$V2995,"&lt;0",INDEX($V:$V,ROW($V2995)-VALUE(LEFT(W$1,FIND("-",W$1,1)-1))+1):$V2995)/VALUE(LEFT(W$1,FIND("-",W$1,1)-1)))))))</f>
        <v>50</v>
      </c>
      <c r="Y2995">
        <f>IF(ROW($E2995)&lt;=VALUE(LEFT(Y$1,FIND("-",Y$1,1)-1)),0,MAX(INDEX(C:C,ROW(C2995)-VALUE(LEFT(Y$1,FIND("-",Y$1,1)-1))+1):C2995))</f>
        <v>0.15</v>
      </c>
      <c r="Z2995">
        <f>IF(ROW($E2995)&lt;=VALUE(LEFT(Z$1,FIND("-",Z$1,1)-1)),0,MIN(INDEX(D:D,ROW(D2995)-VALUE(LEFT(Z$1,FIND("-",Z$1,1)-1))+1):D2995))</f>
        <v>0.13</v>
      </c>
      <c r="AA2995">
        <f t="shared" si="423"/>
        <v>50.000000000000064</v>
      </c>
      <c r="AB2995">
        <f>IF(ROW($AA2995)&lt;=VALUE(LEFT(AA$1,FIND("-",AA$1,1)-1))+VALUE(LEFT(AB$1,FIND("-",AB$1,1)-1)-1),0,AVERAGE(INDEX($AA:$AA,ROW($AA2995)-VALUE(LEFT(AB$1,FIND("-",AB$1,1)-1))+1):$AA2995))</f>
        <v>58.333333333333364</v>
      </c>
      <c r="AC2995">
        <f>IF(ROW($AA2995)&lt;=VALUE(LEFT(AA$1,FIND("-",AA$1,1)-1))+VALUE(LEFT(AB$1,FIND("-",AB$1,1)-1)-1)+VALUE(LEFT(AC$1,FIND("-",AC$1,1)-1)-1),0,AVERAGE(INDEX($AB:$AB,ROW($AB2995)-VALUE(LEFT(AC$1,FIND("-",AC$1,1)-1))+1):$AB2995))</f>
        <v>66.666666666666671</v>
      </c>
      <c r="AE2995">
        <f t="shared" si="420"/>
        <v>201786444</v>
      </c>
      <c r="AG2995" t="str">
        <f t="shared" si="422"/>
        <v/>
      </c>
    </row>
    <row r="2996" spans="1:33" x14ac:dyDescent="0.25">
      <c r="A2996" s="6">
        <v>41351</v>
      </c>
      <c r="B2996">
        <v>0.14000000000000001</v>
      </c>
      <c r="C2996">
        <v>0.14000000000000001</v>
      </c>
      <c r="D2996">
        <v>0.14000000000000001</v>
      </c>
      <c r="E2996">
        <v>0.14000000000000001</v>
      </c>
      <c r="F2996">
        <v>0.112</v>
      </c>
      <c r="G2996">
        <v>0</v>
      </c>
      <c r="I2996" t="str">
        <f t="shared" si="415"/>
        <v>Bearish</v>
      </c>
      <c r="J2996" t="str">
        <f t="shared" si="416"/>
        <v/>
      </c>
      <c r="K2996" t="str">
        <f t="shared" si="417"/>
        <v/>
      </c>
      <c r="M2996" s="11" t="str">
        <f t="shared" si="421"/>
        <v/>
      </c>
      <c r="O2996">
        <f>IF(ROW($E2996)&lt;=VALUE(LEFT(O$1,FIND("-",O$1,1)-1)),0,IF(ROW($E2996)=VALUE(LEFT(O$1,FIND("-",O$1,1)-1))+1,AVERAGE(INDEX($E:$E,ROW($E2996)-VALUE(LEFT(O$1,FIND("-",O$1,1)-1))):$E2996),($E2996*(2/(VALUE(LEFT(O$1,FIND("-",O$1,1)-1))+1)))+(O2995*(1-(2/(VALUE(LEFT(O$1,FIND("-",O$1,1)-1))+1))))))</f>
        <v>0.14963574432487978</v>
      </c>
      <c r="Q2996">
        <f>IF(ROW($E2996)&lt;=VALUE(LEFT(Q$1,FIND("-",Q$1,1)-1)),0,IF(ROW($E2996)=VALUE(LEFT(Q$1,FIND("-",Q$1,1)-1))+1,AVERAGE(INDEX($E:$E,ROW($E2996)-VALUE(LEFT(Q$1,FIND("-",Q$1,1)-1))):$E2996),($E2996*(2/(VALUE(LEFT(Q$1,FIND("-",Q$1,1)-1))+1)))+(Q2995*(1-(2/(VALUE(LEFT(Q$1,FIND("-",Q$1,1)-1))+1))))))</f>
        <v>0.14263386998564856</v>
      </c>
      <c r="R2996">
        <f>IF(ROW($E2996)&lt;=VALUE(LEFT(R$1,FIND("-",R$1,1)-1)),0,IF(ROW($E2996)=VALUE(LEFT(R$1,FIND("-",R$1,1)-1))+1,AVERAGE(INDEX($E:$E,ROW($E2996)-VALUE(LEFT(R$1,FIND("-",R$1,1)-1))):$E2996),($E2996*(2/(VALUE(LEFT(R$1,FIND("-",R$1,1)-1))+1)))+(R2995*(1-(2/(VALUE(LEFT(R$1,FIND("-",R$1,1)-1))+1))))))</f>
        <v>0.1443729933660258</v>
      </c>
      <c r="S2996">
        <f t="shared" si="418"/>
        <v>-1.7391233803772388E-3</v>
      </c>
      <c r="T2996">
        <f>IF(ROW($E2996)&lt;=MAX(VALUE(LEFT(Q$1,FIND("-",Q$1,1)-1)),VALUE(LEFT(R$1,FIND("-",R$1,1)-1)))+VALUE(LEFT(T$1,FIND("-",T$1,1)-1))-1,0,IF(ROW($E2996)=MAX(VALUE(LEFT(Q$1,FIND("-",Q$1,1)-1)),VALUE(LEFT(R$1,FIND("-",R$1,1)-1)))+VALUE(LEFT(T$1,FIND("-",T$1,1)-1)),AVERAGE(INDEX($S:$S,ROW(S2996)-VALUE(LEFT(T$1,FIND("-",T$1,1)-1))+1):S2996),($S2996*(2/(VALUE(LEFT(T$1,FIND("-",T$1,1)-1))+1)))+(T2995*(1-(2/(VALUE(LEFT(T$1,FIND("-",T$1,1)-1))+1))))))</f>
        <v>-1.7292718578372217E-3</v>
      </c>
      <c r="V2996">
        <f t="shared" si="419"/>
        <v>0</v>
      </c>
      <c r="W2996">
        <f>IF(ROW($E2996)&lt;=VALUE(LEFT(W$1,FIND("-",W$1,1)-1))+1,0,IF(ROW($E2995)=VALUE(LEFT(W$1,FIND("-",W$1,1)-1))+1,100-100/(1+ABS((SUMIF(INDEX($V:$V,ROW($V2996)-VALUE(LEFT(W$1,FIND("-",W$1,1)-1))+1):$V2996,"&gt;0",INDEX($V:$V,ROW($V2996)-VALUE(LEFT(W$1,FIND("-",W$1,1)-1))+1):$V2996)/COUNTIF(INDEX($V:$V,ROW($V2996)-VALUE(LEFT(W$1,FIND("-",W$1,1)-1))+1):$V2996,"&gt;0"))/(SUMIF(INDEX($V:$V,ROW($V2996)-VALUE(LEFT(W$1,FIND("-",W$1,1)-1))+1):$V2996,"&lt;0",INDEX($V:$V,ROW($V2996)-VALUE(LEFT(W$1,FIND("-",W$1,1)-1))+1):$V2996)/COUNTIF(INDEX($V:$V,ROW($V2996)-VALUE(LEFT(W$1,FIND("-",W$1,1)-1))+1):$V2996,"&lt;0")))),100-100/(1+ABS((SUMIF(INDEX($V:$V,ROW($V2996)-VALUE(LEFT(W$1,FIND("-",W$1,1)-1))+1):$V2996,"&gt;0",INDEX($V:$V,ROW($V2996)-VALUE(LEFT(W$1,FIND("-",W$1,1)-1))+1):$V2996)/VALUE(LEFT(W$1,FIND("-",W$1,1)-1)))/(SUMIF(INDEX($V:$V,ROW($V2996)-VALUE(LEFT(W$1,FIND("-",W$1,1)-1))+1):$V2996,"&lt;0",INDEX($V:$V,ROW($V2996)-VALUE(LEFT(W$1,FIND("-",W$1,1)-1))+1):$V2996)/VALUE(LEFT(W$1,FIND("-",W$1,1)-1)))))))</f>
        <v>50</v>
      </c>
      <c r="Y2996">
        <f>IF(ROW($E2996)&lt;=VALUE(LEFT(Y$1,FIND("-",Y$1,1)-1)),0,MAX(INDEX(C:C,ROW(C2996)-VALUE(LEFT(Y$1,FIND("-",Y$1,1)-1))+1):C2996))</f>
        <v>0.15</v>
      </c>
      <c r="Z2996">
        <f>IF(ROW($E2996)&lt;=VALUE(LEFT(Z$1,FIND("-",Z$1,1)-1)),0,MIN(INDEX(D:D,ROW(D2996)-VALUE(LEFT(Z$1,FIND("-",Z$1,1)-1))+1):D2996))</f>
        <v>0.13</v>
      </c>
      <c r="AA2996">
        <f t="shared" si="423"/>
        <v>50.000000000000064</v>
      </c>
      <c r="AB2996">
        <f>IF(ROW($AA2996)&lt;=VALUE(LEFT(AA$1,FIND("-",AA$1,1)-1))+VALUE(LEFT(AB$1,FIND("-",AB$1,1)-1)-1),0,AVERAGE(INDEX($AA:$AA,ROW($AA2996)-VALUE(LEFT(AB$1,FIND("-",AB$1,1)-1))+1):$AA2996))</f>
        <v>50.000000000000064</v>
      </c>
      <c r="AC2996">
        <f>IF(ROW($AA2996)&lt;=VALUE(LEFT(AA$1,FIND("-",AA$1,1)-1))+VALUE(LEFT(AB$1,FIND("-",AB$1,1)-1)-1)+VALUE(LEFT(AC$1,FIND("-",AC$1,1)-1)-1),0,AVERAGE(INDEX($AB:$AB,ROW($AB2996)-VALUE(LEFT(AC$1,FIND("-",AC$1,1)-1))+1):$AB2996))</f>
        <v>58.333333333333364</v>
      </c>
      <c r="AE2996">
        <f t="shared" si="420"/>
        <v>201786444</v>
      </c>
      <c r="AG2996" t="str">
        <f t="shared" si="422"/>
        <v/>
      </c>
    </row>
    <row r="2997" spans="1:33" x14ac:dyDescent="0.25">
      <c r="A2997" s="6">
        <v>41352</v>
      </c>
      <c r="B2997">
        <v>0.14000000000000001</v>
      </c>
      <c r="C2997">
        <v>0.14000000000000001</v>
      </c>
      <c r="D2997">
        <v>0.14000000000000001</v>
      </c>
      <c r="E2997">
        <v>0.14000000000000001</v>
      </c>
      <c r="F2997">
        <v>0.112</v>
      </c>
      <c r="G2997">
        <v>70400</v>
      </c>
      <c r="I2997" t="str">
        <f t="shared" si="415"/>
        <v/>
      </c>
      <c r="J2997" t="str">
        <f t="shared" si="416"/>
        <v/>
      </c>
      <c r="K2997" t="str">
        <f t="shared" si="417"/>
        <v/>
      </c>
      <c r="M2997" s="11" t="str">
        <f t="shared" si="421"/>
        <v/>
      </c>
      <c r="O2997">
        <f>IF(ROW($E2997)&lt;=VALUE(LEFT(O$1,FIND("-",O$1,1)-1)),0,IF(ROW($E2997)=VALUE(LEFT(O$1,FIND("-",O$1,1)-1))+1,AVERAGE(INDEX($E:$E,ROW($E2997)-VALUE(LEFT(O$1,FIND("-",O$1,1)-1))):$E2997),($E2997*(2/(VALUE(LEFT(O$1,FIND("-",O$1,1)-1))+1)))+(O2996*(1-(2/(VALUE(LEFT(O$1,FIND("-",O$1,1)-1))+1))))))</f>
        <v>0.14953986627189589</v>
      </c>
      <c r="Q2997">
        <f>IF(ROW($E2997)&lt;=VALUE(LEFT(Q$1,FIND("-",Q$1,1)-1)),0,IF(ROW($E2997)=VALUE(LEFT(Q$1,FIND("-",Q$1,1)-1))+1,AVERAGE(INDEX($E:$E,ROW($E2997)-VALUE(LEFT(Q$1,FIND("-",Q$1,1)-1))):$E2997),($E2997*(2/(VALUE(LEFT(Q$1,FIND("-",Q$1,1)-1))+1)))+(Q2996*(1-(2/(VALUE(LEFT(Q$1,FIND("-",Q$1,1)-1))+1))))))</f>
        <v>0.14222865921862571</v>
      </c>
      <c r="R2997">
        <f>IF(ROW($E2997)&lt;=VALUE(LEFT(R$1,FIND("-",R$1,1)-1)),0,IF(ROW($E2997)=VALUE(LEFT(R$1,FIND("-",R$1,1)-1))+1,AVERAGE(INDEX($E:$E,ROW($E2997)-VALUE(LEFT(R$1,FIND("-",R$1,1)-1))):$E2997),($E2997*(2/(VALUE(LEFT(R$1,FIND("-",R$1,1)-1))+1)))+(R2996*(1-(2/(VALUE(LEFT(R$1,FIND("-",R$1,1)-1))+1))))))</f>
        <v>0.14404906793150538</v>
      </c>
      <c r="S2997">
        <f t="shared" si="418"/>
        <v>-1.8204087128796675E-3</v>
      </c>
      <c r="T2997">
        <f>IF(ROW($E2997)&lt;=MAX(VALUE(LEFT(Q$1,FIND("-",Q$1,1)-1)),VALUE(LEFT(R$1,FIND("-",R$1,1)-1)))+VALUE(LEFT(T$1,FIND("-",T$1,1)-1))-1,0,IF(ROW($E2997)=MAX(VALUE(LEFT(Q$1,FIND("-",Q$1,1)-1)),VALUE(LEFT(R$1,FIND("-",R$1,1)-1)))+VALUE(LEFT(T$1,FIND("-",T$1,1)-1)),AVERAGE(INDEX($S:$S,ROW(S2997)-VALUE(LEFT(T$1,FIND("-",T$1,1)-1))+1):S2997),($S2997*(2/(VALUE(LEFT(T$1,FIND("-",T$1,1)-1))+1)))+(T2996*(1-(2/(VALUE(LEFT(T$1,FIND("-",T$1,1)-1))+1))))))</f>
        <v>-1.7474992288457111E-3</v>
      </c>
      <c r="V2997">
        <f t="shared" si="419"/>
        <v>0</v>
      </c>
      <c r="W2997">
        <f>IF(ROW($E2997)&lt;=VALUE(LEFT(W$1,FIND("-",W$1,1)-1))+1,0,IF(ROW($E2996)=VALUE(LEFT(W$1,FIND("-",W$1,1)-1))+1,100-100/(1+ABS((SUMIF(INDEX($V:$V,ROW($V2997)-VALUE(LEFT(W$1,FIND("-",W$1,1)-1))+1):$V2997,"&gt;0",INDEX($V:$V,ROW($V2997)-VALUE(LEFT(W$1,FIND("-",W$1,1)-1))+1):$V2997)/COUNTIF(INDEX($V:$V,ROW($V2997)-VALUE(LEFT(W$1,FIND("-",W$1,1)-1))+1):$V2997,"&gt;0"))/(SUMIF(INDEX($V:$V,ROW($V2997)-VALUE(LEFT(W$1,FIND("-",W$1,1)-1))+1):$V2997,"&lt;0",INDEX($V:$V,ROW($V2997)-VALUE(LEFT(W$1,FIND("-",W$1,1)-1))+1):$V2997)/COUNTIF(INDEX($V:$V,ROW($V2997)-VALUE(LEFT(W$1,FIND("-",W$1,1)-1))+1):$V2997,"&lt;0")))),100-100/(1+ABS((SUMIF(INDEX($V:$V,ROW($V2997)-VALUE(LEFT(W$1,FIND("-",W$1,1)-1))+1):$V2997,"&gt;0",INDEX($V:$V,ROW($V2997)-VALUE(LEFT(W$1,FIND("-",W$1,1)-1))+1):$V2997)/VALUE(LEFT(W$1,FIND("-",W$1,1)-1)))/(SUMIF(INDEX($V:$V,ROW($V2997)-VALUE(LEFT(W$1,FIND("-",W$1,1)-1))+1):$V2997,"&lt;0",INDEX($V:$V,ROW($V2997)-VALUE(LEFT(W$1,FIND("-",W$1,1)-1))+1):$V2997)/VALUE(LEFT(W$1,FIND("-",W$1,1)-1)))))))</f>
        <v>50</v>
      </c>
      <c r="Y2997">
        <f>IF(ROW($E2997)&lt;=VALUE(LEFT(Y$1,FIND("-",Y$1,1)-1)),0,MAX(INDEX(C:C,ROW(C2997)-VALUE(LEFT(Y$1,FIND("-",Y$1,1)-1))+1):C2997))</f>
        <v>0.15</v>
      </c>
      <c r="Z2997">
        <f>IF(ROW($E2997)&lt;=VALUE(LEFT(Z$1,FIND("-",Z$1,1)-1)),0,MIN(INDEX(D:D,ROW(D2997)-VALUE(LEFT(Z$1,FIND("-",Z$1,1)-1))+1):D2997))</f>
        <v>0.13</v>
      </c>
      <c r="AA2997">
        <f t="shared" si="423"/>
        <v>50.000000000000064</v>
      </c>
      <c r="AB2997">
        <f>IF(ROW($AA2997)&lt;=VALUE(LEFT(AA$1,FIND("-",AA$1,1)-1))+VALUE(LEFT(AB$1,FIND("-",AB$1,1)-1)-1),0,AVERAGE(INDEX($AA:$AA,ROW($AA2997)-VALUE(LEFT(AB$1,FIND("-",AB$1,1)-1))+1):$AA2997))</f>
        <v>50.000000000000064</v>
      </c>
      <c r="AC2997">
        <f>IF(ROW($AA2997)&lt;=VALUE(LEFT(AA$1,FIND("-",AA$1,1)-1))+VALUE(LEFT(AB$1,FIND("-",AB$1,1)-1)-1)+VALUE(LEFT(AC$1,FIND("-",AC$1,1)-1)-1),0,AVERAGE(INDEX($AB:$AB,ROW($AB2997)-VALUE(LEFT(AC$1,FIND("-",AC$1,1)-1))+1):$AB2997))</f>
        <v>52.777777777777828</v>
      </c>
      <c r="AE2997">
        <f t="shared" si="420"/>
        <v>201786444</v>
      </c>
      <c r="AG2997" t="str">
        <f t="shared" si="422"/>
        <v/>
      </c>
    </row>
    <row r="2998" spans="1:33" x14ac:dyDescent="0.25">
      <c r="A2998" s="6">
        <v>41353</v>
      </c>
      <c r="B2998">
        <v>0.14000000000000001</v>
      </c>
      <c r="C2998">
        <v>0.14000000000000001</v>
      </c>
      <c r="D2998">
        <v>0.14000000000000001</v>
      </c>
      <c r="E2998">
        <v>0.14000000000000001</v>
      </c>
      <c r="F2998">
        <v>0.112</v>
      </c>
      <c r="G2998">
        <v>0</v>
      </c>
      <c r="I2998" t="str">
        <f t="shared" si="415"/>
        <v/>
      </c>
      <c r="J2998" t="str">
        <f t="shared" si="416"/>
        <v/>
      </c>
      <c r="K2998" t="str">
        <f t="shared" si="417"/>
        <v/>
      </c>
      <c r="M2998" s="11" t="str">
        <f t="shared" si="421"/>
        <v/>
      </c>
      <c r="O2998">
        <f>IF(ROW($E2998)&lt;=VALUE(LEFT(O$1,FIND("-",O$1,1)-1)),0,IF(ROW($E2998)=VALUE(LEFT(O$1,FIND("-",O$1,1)-1))+1,AVERAGE(INDEX($E:$E,ROW($E2998)-VALUE(LEFT(O$1,FIND("-",O$1,1)-1))):$E2998),($E2998*(2/(VALUE(LEFT(O$1,FIND("-",O$1,1)-1))+1)))+(O2997*(1-(2/(VALUE(LEFT(O$1,FIND("-",O$1,1)-1))+1))))))</f>
        <v>0.14944494222938945</v>
      </c>
      <c r="Q2998">
        <f>IF(ROW($E2998)&lt;=VALUE(LEFT(Q$1,FIND("-",Q$1,1)-1)),0,IF(ROW($E2998)=VALUE(LEFT(Q$1,FIND("-",Q$1,1)-1))+1,AVERAGE(INDEX($E:$E,ROW($E2998)-VALUE(LEFT(Q$1,FIND("-",Q$1,1)-1))):$E2998),($E2998*(2/(VALUE(LEFT(Q$1,FIND("-",Q$1,1)-1))+1)))+(Q2997*(1-(2/(VALUE(LEFT(Q$1,FIND("-",Q$1,1)-1))+1))))))</f>
        <v>0.14188578856960637</v>
      </c>
      <c r="R2998">
        <f>IF(ROW($E2998)&lt;=VALUE(LEFT(R$1,FIND("-",R$1,1)-1)),0,IF(ROW($E2998)=VALUE(LEFT(R$1,FIND("-",R$1,1)-1))+1,AVERAGE(INDEX($E:$E,ROW($E2998)-VALUE(LEFT(R$1,FIND("-",R$1,1)-1))):$E2998),($E2998*(2/(VALUE(LEFT(R$1,FIND("-",R$1,1)-1))+1)))+(R2997*(1-(2/(VALUE(LEFT(R$1,FIND("-",R$1,1)-1))+1))))))</f>
        <v>0.14374913697361608</v>
      </c>
      <c r="S2998">
        <f t="shared" si="418"/>
        <v>-1.8633484040097015E-3</v>
      </c>
      <c r="T2998">
        <f>IF(ROW($E2998)&lt;=MAX(VALUE(LEFT(Q$1,FIND("-",Q$1,1)-1)),VALUE(LEFT(R$1,FIND("-",R$1,1)-1)))+VALUE(LEFT(T$1,FIND("-",T$1,1)-1))-1,0,IF(ROW($E2998)=MAX(VALUE(LEFT(Q$1,FIND("-",Q$1,1)-1)),VALUE(LEFT(R$1,FIND("-",R$1,1)-1)))+VALUE(LEFT(T$1,FIND("-",T$1,1)-1)),AVERAGE(INDEX($S:$S,ROW(S2998)-VALUE(LEFT(T$1,FIND("-",T$1,1)-1))+1):S2998),($S2998*(2/(VALUE(LEFT(T$1,FIND("-",T$1,1)-1))+1)))+(T2997*(1-(2/(VALUE(LEFT(T$1,FIND("-",T$1,1)-1))+1))))))</f>
        <v>-1.7706690638785094E-3</v>
      </c>
      <c r="V2998">
        <f t="shared" si="419"/>
        <v>0</v>
      </c>
      <c r="W2998">
        <f>IF(ROW($E2998)&lt;=VALUE(LEFT(W$1,FIND("-",W$1,1)-1))+1,0,IF(ROW($E2997)=VALUE(LEFT(W$1,FIND("-",W$1,1)-1))+1,100-100/(1+ABS((SUMIF(INDEX($V:$V,ROW($V2998)-VALUE(LEFT(W$1,FIND("-",W$1,1)-1))+1):$V2998,"&gt;0",INDEX($V:$V,ROW($V2998)-VALUE(LEFT(W$1,FIND("-",W$1,1)-1))+1):$V2998)/COUNTIF(INDEX($V:$V,ROW($V2998)-VALUE(LEFT(W$1,FIND("-",W$1,1)-1))+1):$V2998,"&gt;0"))/(SUMIF(INDEX($V:$V,ROW($V2998)-VALUE(LEFT(W$1,FIND("-",W$1,1)-1))+1):$V2998,"&lt;0",INDEX($V:$V,ROW($V2998)-VALUE(LEFT(W$1,FIND("-",W$1,1)-1))+1):$V2998)/COUNTIF(INDEX($V:$V,ROW($V2998)-VALUE(LEFT(W$1,FIND("-",W$1,1)-1))+1):$V2998,"&lt;0")))),100-100/(1+ABS((SUMIF(INDEX($V:$V,ROW($V2998)-VALUE(LEFT(W$1,FIND("-",W$1,1)-1))+1):$V2998,"&gt;0",INDEX($V:$V,ROW($V2998)-VALUE(LEFT(W$1,FIND("-",W$1,1)-1))+1):$V2998)/VALUE(LEFT(W$1,FIND("-",W$1,1)-1)))/(SUMIF(INDEX($V:$V,ROW($V2998)-VALUE(LEFT(W$1,FIND("-",W$1,1)-1))+1):$V2998,"&lt;0",INDEX($V:$V,ROW($V2998)-VALUE(LEFT(W$1,FIND("-",W$1,1)-1))+1):$V2998)/VALUE(LEFT(W$1,FIND("-",W$1,1)-1)))))))</f>
        <v>50</v>
      </c>
      <c r="Y2998">
        <f>IF(ROW($E2998)&lt;=VALUE(LEFT(Y$1,FIND("-",Y$1,1)-1)),0,MAX(INDEX(C:C,ROW(C2998)-VALUE(LEFT(Y$1,FIND("-",Y$1,1)-1))+1):C2998))</f>
        <v>0.15</v>
      </c>
      <c r="Z2998">
        <f>IF(ROW($E2998)&lt;=VALUE(LEFT(Z$1,FIND("-",Z$1,1)-1)),0,MIN(INDEX(D:D,ROW(D2998)-VALUE(LEFT(Z$1,FIND("-",Z$1,1)-1))+1):D2998))</f>
        <v>0.13</v>
      </c>
      <c r="AA2998">
        <f t="shared" si="423"/>
        <v>50.000000000000064</v>
      </c>
      <c r="AB2998">
        <f>IF(ROW($AA2998)&lt;=VALUE(LEFT(AA$1,FIND("-",AA$1,1)-1))+VALUE(LEFT(AB$1,FIND("-",AB$1,1)-1)-1),0,AVERAGE(INDEX($AA:$AA,ROW($AA2998)-VALUE(LEFT(AB$1,FIND("-",AB$1,1)-1))+1):$AA2998))</f>
        <v>50.000000000000064</v>
      </c>
      <c r="AC2998">
        <f>IF(ROW($AA2998)&lt;=VALUE(LEFT(AA$1,FIND("-",AA$1,1)-1))+VALUE(LEFT(AB$1,FIND("-",AB$1,1)-1)-1)+VALUE(LEFT(AC$1,FIND("-",AC$1,1)-1)-1),0,AVERAGE(INDEX($AB:$AB,ROW($AB2998)-VALUE(LEFT(AC$1,FIND("-",AC$1,1)-1))+1):$AB2998))</f>
        <v>50.000000000000064</v>
      </c>
      <c r="AE2998">
        <f t="shared" si="420"/>
        <v>201786444</v>
      </c>
      <c r="AG2998" t="str">
        <f t="shared" si="422"/>
        <v/>
      </c>
    </row>
    <row r="2999" spans="1:33" x14ac:dyDescent="0.25">
      <c r="A2999" s="6">
        <v>41354</v>
      </c>
      <c r="B2999">
        <v>0.14000000000000001</v>
      </c>
      <c r="C2999">
        <v>0.15</v>
      </c>
      <c r="D2999">
        <v>0.13500000000000001</v>
      </c>
      <c r="E2999">
        <v>0.15</v>
      </c>
      <c r="F2999">
        <v>0.12</v>
      </c>
      <c r="G2999">
        <v>52400</v>
      </c>
      <c r="I2999" t="str">
        <f t="shared" si="415"/>
        <v>Bullish</v>
      </c>
      <c r="J2999" t="str">
        <f t="shared" si="416"/>
        <v/>
      </c>
      <c r="K2999" t="str">
        <f t="shared" si="417"/>
        <v/>
      </c>
      <c r="M2999" s="11" t="str">
        <f t="shared" si="421"/>
        <v/>
      </c>
      <c r="O2999">
        <f>IF(ROW($E2999)&lt;=VALUE(LEFT(O$1,FIND("-",O$1,1)-1)),0,IF(ROW($E2999)=VALUE(LEFT(O$1,FIND("-",O$1,1)-1))+1,AVERAGE(INDEX($E:$E,ROW($E2999)-VALUE(LEFT(O$1,FIND("-",O$1,1)-1))):$E2999),($E2999*(2/(VALUE(LEFT(O$1,FIND("-",O$1,1)-1))+1)))+(O2998*(1-(2/(VALUE(LEFT(O$1,FIND("-",O$1,1)-1))+1))))))</f>
        <v>0.14945046519228108</v>
      </c>
      <c r="Q2999">
        <f>IF(ROW($E2999)&lt;=VALUE(LEFT(Q$1,FIND("-",Q$1,1)-1)),0,IF(ROW($E2999)=VALUE(LEFT(Q$1,FIND("-",Q$1,1)-1))+1,AVERAGE(INDEX($E:$E,ROW($E2999)-VALUE(LEFT(Q$1,FIND("-",Q$1,1)-1))):$E2999),($E2999*(2/(VALUE(LEFT(Q$1,FIND("-",Q$1,1)-1))+1)))+(Q2998*(1-(2/(VALUE(LEFT(Q$1,FIND("-",Q$1,1)-1))+1))))))</f>
        <v>0.14313412878966691</v>
      </c>
      <c r="R2999">
        <f>IF(ROW($E2999)&lt;=VALUE(LEFT(R$1,FIND("-",R$1,1)-1)),0,IF(ROW($E2999)=VALUE(LEFT(R$1,FIND("-",R$1,1)-1))+1,AVERAGE(INDEX($E:$E,ROW($E2999)-VALUE(LEFT(R$1,FIND("-",R$1,1)-1))):$E2999),($E2999*(2/(VALUE(LEFT(R$1,FIND("-",R$1,1)-1))+1)))+(R2998*(1-(2/(VALUE(LEFT(R$1,FIND("-",R$1,1)-1))+1))))))</f>
        <v>0.14421216386445931</v>
      </c>
      <c r="S2999">
        <f t="shared" si="418"/>
        <v>-1.0780350747923995E-3</v>
      </c>
      <c r="T2999">
        <f>IF(ROW($E2999)&lt;=MAX(VALUE(LEFT(Q$1,FIND("-",Q$1,1)-1)),VALUE(LEFT(R$1,FIND("-",R$1,1)-1)))+VALUE(LEFT(T$1,FIND("-",T$1,1)-1))-1,0,IF(ROW($E2999)=MAX(VALUE(LEFT(Q$1,FIND("-",Q$1,1)-1)),VALUE(LEFT(R$1,FIND("-",R$1,1)-1)))+VALUE(LEFT(T$1,FIND("-",T$1,1)-1)),AVERAGE(INDEX($S:$S,ROW(S2999)-VALUE(LEFT(T$1,FIND("-",T$1,1)-1))+1):S2999),($S2999*(2/(VALUE(LEFT(T$1,FIND("-",T$1,1)-1))+1)))+(T2998*(1-(2/(VALUE(LEFT(T$1,FIND("-",T$1,1)-1))+1))))))</f>
        <v>-1.6321422660612876E-3</v>
      </c>
      <c r="V2999">
        <f t="shared" si="419"/>
        <v>9.9999999999999811E-3</v>
      </c>
      <c r="W2999">
        <f>IF(ROW($E2999)&lt;=VALUE(LEFT(W$1,FIND("-",W$1,1)-1))+1,0,IF(ROW($E2998)=VALUE(LEFT(W$1,FIND("-",W$1,1)-1))+1,100-100/(1+ABS((SUMIF(INDEX($V:$V,ROW($V2999)-VALUE(LEFT(W$1,FIND("-",W$1,1)-1))+1):$V2999,"&gt;0",INDEX($V:$V,ROW($V2999)-VALUE(LEFT(W$1,FIND("-",W$1,1)-1))+1):$V2999)/COUNTIF(INDEX($V:$V,ROW($V2999)-VALUE(LEFT(W$1,FIND("-",W$1,1)-1))+1):$V2999,"&gt;0"))/(SUMIF(INDEX($V:$V,ROW($V2999)-VALUE(LEFT(W$1,FIND("-",W$1,1)-1))+1):$V2999,"&lt;0",INDEX($V:$V,ROW($V2999)-VALUE(LEFT(W$1,FIND("-",W$1,1)-1))+1):$V2999)/COUNTIF(INDEX($V:$V,ROW($V2999)-VALUE(LEFT(W$1,FIND("-",W$1,1)-1))+1):$V2999,"&lt;0")))),100-100/(1+ABS((SUMIF(INDEX($V:$V,ROW($V2999)-VALUE(LEFT(W$1,FIND("-",W$1,1)-1))+1):$V2999,"&gt;0",INDEX($V:$V,ROW($V2999)-VALUE(LEFT(W$1,FIND("-",W$1,1)-1))+1):$V2999)/VALUE(LEFT(W$1,FIND("-",W$1,1)-1)))/(SUMIF(INDEX($V:$V,ROW($V2999)-VALUE(LEFT(W$1,FIND("-",W$1,1)-1))+1):$V2999,"&lt;0",INDEX($V:$V,ROW($V2999)-VALUE(LEFT(W$1,FIND("-",W$1,1)-1))+1):$V2999)/VALUE(LEFT(W$1,FIND("-",W$1,1)-1)))))))</f>
        <v>62.500000000000007</v>
      </c>
      <c r="Y2999">
        <f>IF(ROW($E2999)&lt;=VALUE(LEFT(Y$1,FIND("-",Y$1,1)-1)),0,MAX(INDEX(C:C,ROW(C2999)-VALUE(LEFT(Y$1,FIND("-",Y$1,1)-1))+1):C2999))</f>
        <v>0.15</v>
      </c>
      <c r="Z2999">
        <f>IF(ROW($E2999)&lt;=VALUE(LEFT(Z$1,FIND("-",Z$1,1)-1)),0,MIN(INDEX(D:D,ROW(D2999)-VALUE(LEFT(Z$1,FIND("-",Z$1,1)-1))+1):D2999))</f>
        <v>0.13</v>
      </c>
      <c r="AA2999">
        <f t="shared" si="423"/>
        <v>100</v>
      </c>
      <c r="AB2999">
        <f>IF(ROW($AA2999)&lt;=VALUE(LEFT(AA$1,FIND("-",AA$1,1)-1))+VALUE(LEFT(AB$1,FIND("-",AB$1,1)-1)-1),0,AVERAGE(INDEX($AA:$AA,ROW($AA2999)-VALUE(LEFT(AB$1,FIND("-",AB$1,1)-1))+1):$AA2999))</f>
        <v>66.6666666666667</v>
      </c>
      <c r="AC2999">
        <f>IF(ROW($AA2999)&lt;=VALUE(LEFT(AA$1,FIND("-",AA$1,1)-1))+VALUE(LEFT(AB$1,FIND("-",AB$1,1)-1)-1)+VALUE(LEFT(AC$1,FIND("-",AC$1,1)-1)-1),0,AVERAGE(INDEX($AB:$AB,ROW($AB2999)-VALUE(LEFT(AC$1,FIND("-",AC$1,1)-1))+1):$AB2999))</f>
        <v>55.555555555555607</v>
      </c>
      <c r="AE2999">
        <f t="shared" si="420"/>
        <v>201838844</v>
      </c>
      <c r="AG2999" t="str">
        <f t="shared" si="422"/>
        <v/>
      </c>
    </row>
    <row r="3000" spans="1:33" x14ac:dyDescent="0.25">
      <c r="A3000" s="6">
        <v>41355</v>
      </c>
      <c r="B3000">
        <v>0.14000000000000001</v>
      </c>
      <c r="C3000">
        <v>0.14499999999999999</v>
      </c>
      <c r="D3000">
        <v>0.14000000000000001</v>
      </c>
      <c r="E3000">
        <v>0.14000000000000001</v>
      </c>
      <c r="F3000">
        <v>0.112</v>
      </c>
      <c r="G3000">
        <v>289300</v>
      </c>
      <c r="I3000" t="str">
        <f t="shared" si="415"/>
        <v/>
      </c>
      <c r="J3000" t="str">
        <f t="shared" si="416"/>
        <v/>
      </c>
      <c r="K3000" t="str">
        <f t="shared" si="417"/>
        <v/>
      </c>
      <c r="M3000" s="11" t="str">
        <f t="shared" si="421"/>
        <v/>
      </c>
      <c r="O3000">
        <f>IF(ROW($E3000)&lt;=VALUE(LEFT(O$1,FIND("-",O$1,1)-1)),0,IF(ROW($E3000)=VALUE(LEFT(O$1,FIND("-",O$1,1)-1))+1,AVERAGE(INDEX($E:$E,ROW($E3000)-VALUE(LEFT(O$1,FIND("-",O$1,1)-1))):$E3000),($E3000*(2/(VALUE(LEFT(O$1,FIND("-",O$1,1)-1))+1)))+(O2999*(1-(2/(VALUE(LEFT(O$1,FIND("-",O$1,1)-1))+1))))))</f>
        <v>0.14935643071275589</v>
      </c>
      <c r="Q3000">
        <f>IF(ROW($E3000)&lt;=VALUE(LEFT(Q$1,FIND("-",Q$1,1)-1)),0,IF(ROW($E3000)=VALUE(LEFT(Q$1,FIND("-",Q$1,1)-1))+1,AVERAGE(INDEX($E:$E,ROW($E3000)-VALUE(LEFT(Q$1,FIND("-",Q$1,1)-1))):$E3000),($E3000*(2/(VALUE(LEFT(Q$1,FIND("-",Q$1,1)-1))+1)))+(Q2999*(1-(2/(VALUE(LEFT(Q$1,FIND("-",Q$1,1)-1))+1))))))</f>
        <v>0.14265195512971815</v>
      </c>
      <c r="R3000">
        <f>IF(ROW($E3000)&lt;=VALUE(LEFT(R$1,FIND("-",R$1,1)-1)),0,IF(ROW($E3000)=VALUE(LEFT(R$1,FIND("-",R$1,1)-1))+1,AVERAGE(INDEX($E:$E,ROW($E3000)-VALUE(LEFT(R$1,FIND("-",R$1,1)-1))):$E3000),($E3000*(2/(VALUE(LEFT(R$1,FIND("-",R$1,1)-1))+1)))+(R2999*(1-(2/(VALUE(LEFT(R$1,FIND("-",R$1,1)-1))+1))))))</f>
        <v>0.14390015172635121</v>
      </c>
      <c r="S3000">
        <f t="shared" si="418"/>
        <v>-1.2481965966330555E-3</v>
      </c>
      <c r="T3000">
        <f>IF(ROW($E3000)&lt;=MAX(VALUE(LEFT(Q$1,FIND("-",Q$1,1)-1)),VALUE(LEFT(R$1,FIND("-",R$1,1)-1)))+VALUE(LEFT(T$1,FIND("-",T$1,1)-1))-1,0,IF(ROW($E3000)=MAX(VALUE(LEFT(Q$1,FIND("-",Q$1,1)-1)),VALUE(LEFT(R$1,FIND("-",R$1,1)-1)))+VALUE(LEFT(T$1,FIND("-",T$1,1)-1)),AVERAGE(INDEX($S:$S,ROW(S3000)-VALUE(LEFT(T$1,FIND("-",T$1,1)-1))+1):S3000),($S3000*(2/(VALUE(LEFT(T$1,FIND("-",T$1,1)-1))+1)))+(T2999*(1-(2/(VALUE(LEFT(T$1,FIND("-",T$1,1)-1))+1))))))</f>
        <v>-1.5553531321756413E-3</v>
      </c>
      <c r="V3000">
        <f t="shared" si="419"/>
        <v>-9.9999999999999811E-3</v>
      </c>
      <c r="W3000">
        <f>IF(ROW($E3000)&lt;=VALUE(LEFT(W$1,FIND("-",W$1,1)-1))+1,0,IF(ROW($E2999)=VALUE(LEFT(W$1,FIND("-",W$1,1)-1))+1,100-100/(1+ABS((SUMIF(INDEX($V:$V,ROW($V3000)-VALUE(LEFT(W$1,FIND("-",W$1,1)-1))+1):$V3000,"&gt;0",INDEX($V:$V,ROW($V3000)-VALUE(LEFT(W$1,FIND("-",W$1,1)-1))+1):$V3000)/COUNTIF(INDEX($V:$V,ROW($V3000)-VALUE(LEFT(W$1,FIND("-",W$1,1)-1))+1):$V3000,"&gt;0"))/(SUMIF(INDEX($V:$V,ROW($V3000)-VALUE(LEFT(W$1,FIND("-",W$1,1)-1))+1):$V3000,"&lt;0",INDEX($V:$V,ROW($V3000)-VALUE(LEFT(W$1,FIND("-",W$1,1)-1))+1):$V3000)/COUNTIF(INDEX($V:$V,ROW($V3000)-VALUE(LEFT(W$1,FIND("-",W$1,1)-1))+1):$V3000,"&lt;0")))),100-100/(1+ABS((SUMIF(INDEX($V:$V,ROW($V3000)-VALUE(LEFT(W$1,FIND("-",W$1,1)-1))+1):$V3000,"&gt;0",INDEX($V:$V,ROW($V3000)-VALUE(LEFT(W$1,FIND("-",W$1,1)-1))+1):$V3000)/VALUE(LEFT(W$1,FIND("-",W$1,1)-1)))/(SUMIF(INDEX($V:$V,ROW($V3000)-VALUE(LEFT(W$1,FIND("-",W$1,1)-1))+1):$V3000,"&lt;0",INDEX($V:$V,ROW($V3000)-VALUE(LEFT(W$1,FIND("-",W$1,1)-1))+1):$V3000)/VALUE(LEFT(W$1,FIND("-",W$1,1)-1)))))))</f>
        <v>50</v>
      </c>
      <c r="Y3000">
        <f>IF(ROW($E3000)&lt;=VALUE(LEFT(Y$1,FIND("-",Y$1,1)-1)),0,MAX(INDEX(C:C,ROW(C3000)-VALUE(LEFT(Y$1,FIND("-",Y$1,1)-1))+1):C3000))</f>
        <v>0.15</v>
      </c>
      <c r="Z3000">
        <f>IF(ROW($E3000)&lt;=VALUE(LEFT(Z$1,FIND("-",Z$1,1)-1)),0,MIN(INDEX(D:D,ROW(D3000)-VALUE(LEFT(Z$1,FIND("-",Z$1,1)-1))+1):D3000))</f>
        <v>0.13</v>
      </c>
      <c r="AA3000">
        <f t="shared" si="423"/>
        <v>50.000000000000064</v>
      </c>
      <c r="AB3000">
        <f>IF(ROW($AA3000)&lt;=VALUE(LEFT(AA$1,FIND("-",AA$1,1)-1))+VALUE(LEFT(AB$1,FIND("-",AB$1,1)-1)-1),0,AVERAGE(INDEX($AA:$AA,ROW($AA3000)-VALUE(LEFT(AB$1,FIND("-",AB$1,1)-1))+1):$AA3000))</f>
        <v>66.6666666666667</v>
      </c>
      <c r="AC3000">
        <f>IF(ROW($AA3000)&lt;=VALUE(LEFT(AA$1,FIND("-",AA$1,1)-1))+VALUE(LEFT(AB$1,FIND("-",AB$1,1)-1)-1)+VALUE(LEFT(AC$1,FIND("-",AC$1,1)-1)-1),0,AVERAGE(INDEX($AB:$AB,ROW($AB3000)-VALUE(LEFT(AC$1,FIND("-",AC$1,1)-1))+1):$AB3000))</f>
        <v>61.111111111111164</v>
      </c>
      <c r="AE3000">
        <f t="shared" si="420"/>
        <v>201549544</v>
      </c>
      <c r="AG3000" t="str">
        <f t="shared" si="422"/>
        <v/>
      </c>
    </row>
    <row r="3001" spans="1:33" x14ac:dyDescent="0.25">
      <c r="A3001" s="6">
        <v>41358</v>
      </c>
      <c r="B3001">
        <v>0.14000000000000001</v>
      </c>
      <c r="C3001">
        <v>0.14000000000000001</v>
      </c>
      <c r="D3001">
        <v>0.14000000000000001</v>
      </c>
      <c r="E3001">
        <v>0.14000000000000001</v>
      </c>
      <c r="F3001">
        <v>0.112</v>
      </c>
      <c r="G3001">
        <v>1200</v>
      </c>
      <c r="I3001" t="str">
        <f t="shared" si="415"/>
        <v/>
      </c>
      <c r="J3001" t="str">
        <f t="shared" si="416"/>
        <v/>
      </c>
      <c r="K3001" t="str">
        <f t="shared" si="417"/>
        <v/>
      </c>
      <c r="M3001" s="11" t="str">
        <f t="shared" si="421"/>
        <v/>
      </c>
      <c r="O3001">
        <f>IF(ROW($E3001)&lt;=VALUE(LEFT(O$1,FIND("-",O$1,1)-1)),0,IF(ROW($E3001)=VALUE(LEFT(O$1,FIND("-",O$1,1)-1))+1,AVERAGE(INDEX($E:$E,ROW($E3001)-VALUE(LEFT(O$1,FIND("-",O$1,1)-1))):$E3001),($E3001*(2/(VALUE(LEFT(O$1,FIND("-",O$1,1)-1))+1)))+(O3000*(1-(2/(VALUE(LEFT(O$1,FIND("-",O$1,1)-1))+1))))))</f>
        <v>0.14926333189969365</v>
      </c>
      <c r="Q3001">
        <f>IF(ROW($E3001)&lt;=VALUE(LEFT(Q$1,FIND("-",Q$1,1)-1)),0,IF(ROW($E3001)=VALUE(LEFT(Q$1,FIND("-",Q$1,1)-1))+1,AVERAGE(INDEX($E:$E,ROW($E3001)-VALUE(LEFT(Q$1,FIND("-",Q$1,1)-1))):$E3001),($E3001*(2/(VALUE(LEFT(Q$1,FIND("-",Q$1,1)-1))+1)))+(Q3000*(1-(2/(VALUE(LEFT(Q$1,FIND("-",Q$1,1)-1))+1))))))</f>
        <v>0.14224396203283843</v>
      </c>
      <c r="R3001">
        <f>IF(ROW($E3001)&lt;=VALUE(LEFT(R$1,FIND("-",R$1,1)-1)),0,IF(ROW($E3001)=VALUE(LEFT(R$1,FIND("-",R$1,1)-1))+1,AVERAGE(INDEX($E:$E,ROW($E3001)-VALUE(LEFT(R$1,FIND("-",R$1,1)-1))):$E3001),($E3001*(2/(VALUE(LEFT(R$1,FIND("-",R$1,1)-1))+1)))+(R3000*(1-(2/(VALUE(LEFT(R$1,FIND("-",R$1,1)-1))+1))))))</f>
        <v>0.14361125159847332</v>
      </c>
      <c r="S3001">
        <f t="shared" si="418"/>
        <v>-1.3672895656348938E-3</v>
      </c>
      <c r="T3001">
        <f>IF(ROW($E3001)&lt;=MAX(VALUE(LEFT(Q$1,FIND("-",Q$1,1)-1)),VALUE(LEFT(R$1,FIND("-",R$1,1)-1)))+VALUE(LEFT(T$1,FIND("-",T$1,1)-1))-1,0,IF(ROW($E3001)=MAX(VALUE(LEFT(Q$1,FIND("-",Q$1,1)-1)),VALUE(LEFT(R$1,FIND("-",R$1,1)-1)))+VALUE(LEFT(T$1,FIND("-",T$1,1)-1)),AVERAGE(INDEX($S:$S,ROW(S3001)-VALUE(LEFT(T$1,FIND("-",T$1,1)-1))+1):S3001),($S3001*(2/(VALUE(LEFT(T$1,FIND("-",T$1,1)-1))+1)))+(T3000*(1-(2/(VALUE(LEFT(T$1,FIND("-",T$1,1)-1))+1))))))</f>
        <v>-1.5177404188674918E-3</v>
      </c>
      <c r="V3001">
        <f t="shared" si="419"/>
        <v>0</v>
      </c>
      <c r="W3001">
        <f>IF(ROW($E3001)&lt;=VALUE(LEFT(W$1,FIND("-",W$1,1)-1))+1,0,IF(ROW($E3000)=VALUE(LEFT(W$1,FIND("-",W$1,1)-1))+1,100-100/(1+ABS((SUMIF(INDEX($V:$V,ROW($V3001)-VALUE(LEFT(W$1,FIND("-",W$1,1)-1))+1):$V3001,"&gt;0",INDEX($V:$V,ROW($V3001)-VALUE(LEFT(W$1,FIND("-",W$1,1)-1))+1):$V3001)/COUNTIF(INDEX($V:$V,ROW($V3001)-VALUE(LEFT(W$1,FIND("-",W$1,1)-1))+1):$V3001,"&gt;0"))/(SUMIF(INDEX($V:$V,ROW($V3001)-VALUE(LEFT(W$1,FIND("-",W$1,1)-1))+1):$V3001,"&lt;0",INDEX($V:$V,ROW($V3001)-VALUE(LEFT(W$1,FIND("-",W$1,1)-1))+1):$V3001)/COUNTIF(INDEX($V:$V,ROW($V3001)-VALUE(LEFT(W$1,FIND("-",W$1,1)-1))+1):$V3001,"&lt;0")))),100-100/(1+ABS((SUMIF(INDEX($V:$V,ROW($V3001)-VALUE(LEFT(W$1,FIND("-",W$1,1)-1))+1):$V3001,"&gt;0",INDEX($V:$V,ROW($V3001)-VALUE(LEFT(W$1,FIND("-",W$1,1)-1))+1):$V3001)/VALUE(LEFT(W$1,FIND("-",W$1,1)-1)))/(SUMIF(INDEX($V:$V,ROW($V3001)-VALUE(LEFT(W$1,FIND("-",W$1,1)-1))+1):$V3001,"&lt;0",INDEX($V:$V,ROW($V3001)-VALUE(LEFT(W$1,FIND("-",W$1,1)-1))+1):$V3001)/VALUE(LEFT(W$1,FIND("-",W$1,1)-1)))))))</f>
        <v>37.499999999999986</v>
      </c>
      <c r="Y3001">
        <f>IF(ROW($E3001)&lt;=VALUE(LEFT(Y$1,FIND("-",Y$1,1)-1)),0,MAX(INDEX(C:C,ROW(C3001)-VALUE(LEFT(Y$1,FIND("-",Y$1,1)-1))+1):C3001))</f>
        <v>0.15</v>
      </c>
      <c r="Z3001">
        <f>IF(ROW($E3001)&lt;=VALUE(LEFT(Z$1,FIND("-",Z$1,1)-1)),0,MIN(INDEX(D:D,ROW(D3001)-VALUE(LEFT(Z$1,FIND("-",Z$1,1)-1))+1):D3001))</f>
        <v>0.13500000000000001</v>
      </c>
      <c r="AA3001">
        <f t="shared" si="423"/>
        <v>33.333333333333393</v>
      </c>
      <c r="AB3001">
        <f>IF(ROW($AA3001)&lt;=VALUE(LEFT(AA$1,FIND("-",AA$1,1)-1))+VALUE(LEFT(AB$1,FIND("-",AB$1,1)-1)-1),0,AVERAGE(INDEX($AA:$AA,ROW($AA3001)-VALUE(LEFT(AB$1,FIND("-",AB$1,1)-1))+1):$AA3001))</f>
        <v>61.11111111111115</v>
      </c>
      <c r="AC3001">
        <f>IF(ROW($AA3001)&lt;=VALUE(LEFT(AA$1,FIND("-",AA$1,1)-1))+VALUE(LEFT(AB$1,FIND("-",AB$1,1)-1)-1)+VALUE(LEFT(AC$1,FIND("-",AC$1,1)-1)-1),0,AVERAGE(INDEX($AB:$AB,ROW($AB3001)-VALUE(LEFT(AC$1,FIND("-",AC$1,1)-1))+1):$AB3001))</f>
        <v>64.814814814814852</v>
      </c>
      <c r="AE3001">
        <f t="shared" si="420"/>
        <v>201549544</v>
      </c>
      <c r="AG3001" t="str">
        <f t="shared" si="422"/>
        <v/>
      </c>
    </row>
    <row r="3002" spans="1:33" x14ac:dyDescent="0.25">
      <c r="A3002" s="6">
        <v>41359</v>
      </c>
      <c r="B3002">
        <v>0.14499999999999999</v>
      </c>
      <c r="C3002">
        <v>0.14499999999999999</v>
      </c>
      <c r="D3002">
        <v>0.14000000000000001</v>
      </c>
      <c r="E3002">
        <v>0.14000000000000001</v>
      </c>
      <c r="F3002">
        <v>0.112</v>
      </c>
      <c r="G3002">
        <v>205600</v>
      </c>
      <c r="I3002" t="str">
        <f t="shared" si="415"/>
        <v/>
      </c>
      <c r="J3002" t="str">
        <f t="shared" si="416"/>
        <v/>
      </c>
      <c r="K3002" t="str">
        <f t="shared" si="417"/>
        <v/>
      </c>
      <c r="M3002" s="11" t="str">
        <f t="shared" si="421"/>
        <v/>
      </c>
      <c r="O3002">
        <f>IF(ROW($E3002)&lt;=VALUE(LEFT(O$1,FIND("-",O$1,1)-1)),0,IF(ROW($E3002)=VALUE(LEFT(O$1,FIND("-",O$1,1)-1))+1,AVERAGE(INDEX($E:$E,ROW($E3002)-VALUE(LEFT(O$1,FIND("-",O$1,1)-1))):$E3002),($E3002*(2/(VALUE(LEFT(O$1,FIND("-",O$1,1)-1))+1)))+(O3001*(1-(2/(VALUE(LEFT(O$1,FIND("-",O$1,1)-1))+1))))))</f>
        <v>0.14917115944298029</v>
      </c>
      <c r="Q3002">
        <f>IF(ROW($E3002)&lt;=VALUE(LEFT(Q$1,FIND("-",Q$1,1)-1)),0,IF(ROW($E3002)=VALUE(LEFT(Q$1,FIND("-",Q$1,1)-1))+1,AVERAGE(INDEX($E:$E,ROW($E3002)-VALUE(LEFT(Q$1,FIND("-",Q$1,1)-1))):$E3002),($E3002*(2/(VALUE(LEFT(Q$1,FIND("-",Q$1,1)-1))+1)))+(Q3001*(1-(2/(VALUE(LEFT(Q$1,FIND("-",Q$1,1)-1))+1))))))</f>
        <v>0.14189873710470943</v>
      </c>
      <c r="R3002">
        <f>IF(ROW($E3002)&lt;=VALUE(LEFT(R$1,FIND("-",R$1,1)-1)),0,IF(ROW($E3002)=VALUE(LEFT(R$1,FIND("-",R$1,1)-1))+1,AVERAGE(INDEX($E:$E,ROW($E3002)-VALUE(LEFT(R$1,FIND("-",R$1,1)-1))):$E3002),($E3002*(2/(VALUE(LEFT(R$1,FIND("-",R$1,1)-1))+1)))+(R3001*(1-(2/(VALUE(LEFT(R$1,FIND("-",R$1,1)-1))+1))))))</f>
        <v>0.14334375148006789</v>
      </c>
      <c r="S3002">
        <f t="shared" si="418"/>
        <v>-1.445014375358461E-3</v>
      </c>
      <c r="T3002">
        <f>IF(ROW($E3002)&lt;=MAX(VALUE(LEFT(Q$1,FIND("-",Q$1,1)-1)),VALUE(LEFT(R$1,FIND("-",R$1,1)-1)))+VALUE(LEFT(T$1,FIND("-",T$1,1)-1))-1,0,IF(ROW($E3002)=MAX(VALUE(LEFT(Q$1,FIND("-",Q$1,1)-1)),VALUE(LEFT(R$1,FIND("-",R$1,1)-1)))+VALUE(LEFT(T$1,FIND("-",T$1,1)-1)),AVERAGE(INDEX($S:$S,ROW(S3002)-VALUE(LEFT(T$1,FIND("-",T$1,1)-1))+1):S3002),($S3002*(2/(VALUE(LEFT(T$1,FIND("-",T$1,1)-1))+1)))+(T3001*(1-(2/(VALUE(LEFT(T$1,FIND("-",T$1,1)-1))+1))))))</f>
        <v>-1.5031952101656858E-3</v>
      </c>
      <c r="V3002">
        <f t="shared" si="419"/>
        <v>0</v>
      </c>
      <c r="W3002">
        <f>IF(ROW($E3002)&lt;=VALUE(LEFT(W$1,FIND("-",W$1,1)-1))+1,0,IF(ROW($E3001)=VALUE(LEFT(W$1,FIND("-",W$1,1)-1))+1,100-100/(1+ABS((SUMIF(INDEX($V:$V,ROW($V3002)-VALUE(LEFT(W$1,FIND("-",W$1,1)-1))+1):$V3002,"&gt;0",INDEX($V:$V,ROW($V3002)-VALUE(LEFT(W$1,FIND("-",W$1,1)-1))+1):$V3002)/COUNTIF(INDEX($V:$V,ROW($V3002)-VALUE(LEFT(W$1,FIND("-",W$1,1)-1))+1):$V3002,"&gt;0"))/(SUMIF(INDEX($V:$V,ROW($V3002)-VALUE(LEFT(W$1,FIND("-",W$1,1)-1))+1):$V3002,"&lt;0",INDEX($V:$V,ROW($V3002)-VALUE(LEFT(W$1,FIND("-",W$1,1)-1))+1):$V3002)/COUNTIF(INDEX($V:$V,ROW($V3002)-VALUE(LEFT(W$1,FIND("-",W$1,1)-1))+1):$V3002,"&lt;0")))),100-100/(1+ABS((SUMIF(INDEX($V:$V,ROW($V3002)-VALUE(LEFT(W$1,FIND("-",W$1,1)-1))+1):$V3002,"&gt;0",INDEX($V:$V,ROW($V3002)-VALUE(LEFT(W$1,FIND("-",W$1,1)-1))+1):$V3002)/VALUE(LEFT(W$1,FIND("-",W$1,1)-1)))/(SUMIF(INDEX($V:$V,ROW($V3002)-VALUE(LEFT(W$1,FIND("-",W$1,1)-1))+1):$V3002,"&lt;0",INDEX($V:$V,ROW($V3002)-VALUE(LEFT(W$1,FIND("-",W$1,1)-1))+1):$V3002)/VALUE(LEFT(W$1,FIND("-",W$1,1)-1)))))))</f>
        <v>37.499999999999986</v>
      </c>
      <c r="Y3002">
        <f>IF(ROW($E3002)&lt;=VALUE(LEFT(Y$1,FIND("-",Y$1,1)-1)),0,MAX(INDEX(C:C,ROW(C3002)-VALUE(LEFT(Y$1,FIND("-",Y$1,1)-1))+1):C3002))</f>
        <v>0.15</v>
      </c>
      <c r="Z3002">
        <f>IF(ROW($E3002)&lt;=VALUE(LEFT(Z$1,FIND("-",Z$1,1)-1)),0,MIN(INDEX(D:D,ROW(D3002)-VALUE(LEFT(Z$1,FIND("-",Z$1,1)-1))+1):D3002))</f>
        <v>0.13500000000000001</v>
      </c>
      <c r="AA3002">
        <f t="shared" si="423"/>
        <v>33.333333333333393</v>
      </c>
      <c r="AB3002">
        <f>IF(ROW($AA3002)&lt;=VALUE(LEFT(AA$1,FIND("-",AA$1,1)-1))+VALUE(LEFT(AB$1,FIND("-",AB$1,1)-1)-1),0,AVERAGE(INDEX($AA:$AA,ROW($AA3002)-VALUE(LEFT(AB$1,FIND("-",AB$1,1)-1))+1):$AA3002))</f>
        <v>38.88888888888895</v>
      </c>
      <c r="AC3002">
        <f>IF(ROW($AA3002)&lt;=VALUE(LEFT(AA$1,FIND("-",AA$1,1)-1))+VALUE(LEFT(AB$1,FIND("-",AB$1,1)-1)-1)+VALUE(LEFT(AC$1,FIND("-",AC$1,1)-1)-1),0,AVERAGE(INDEX($AB:$AB,ROW($AB3002)-VALUE(LEFT(AC$1,FIND("-",AC$1,1)-1))+1):$AB3002))</f>
        <v>55.5555555555556</v>
      </c>
      <c r="AE3002">
        <f t="shared" si="420"/>
        <v>201549544</v>
      </c>
      <c r="AG3002" t="str">
        <f t="shared" si="422"/>
        <v/>
      </c>
    </row>
    <row r="3003" spans="1:33" x14ac:dyDescent="0.25">
      <c r="A3003" s="6">
        <v>41360</v>
      </c>
      <c r="B3003">
        <v>0.14499999999999999</v>
      </c>
      <c r="C3003">
        <v>0.14499999999999999</v>
      </c>
      <c r="D3003">
        <v>0.14499999999999999</v>
      </c>
      <c r="E3003">
        <v>0.14499999999999999</v>
      </c>
      <c r="F3003">
        <v>0.11600000000000001</v>
      </c>
      <c r="G3003">
        <v>335100</v>
      </c>
      <c r="I3003" t="str">
        <f t="shared" ref="I3003:I3066" si="424">IF(AND(T3003&gt;=S3003,T3002&lt;S3002),"Bearish",IF(AND(T3003&lt;S3003,T3002&gt;=S3002),"Bullish",""))</f>
        <v/>
      </c>
      <c r="J3003" t="str">
        <f t="shared" ref="J3003:J3066" si="425">IF(W3003&gt;70,"Overbought",IF(W3003&lt;30,"Oversold",""))</f>
        <v/>
      </c>
      <c r="K3003" t="str">
        <f t="shared" ref="K3003:K3066" si="426">IF(AND(AC3003&lt;20,AC3003&gt;AB3003),"Oversold Above %D",IF(AND(AC3003&lt;20,AC3003&lt;=AB3003),"Oversold Below %D",IF(AND(AC3003&gt;80,AC3003&lt;AB3003),"Overbought Below %D",IF(AND(AC3003&gt;80,AC3003&gt;=AB3003),"Overbought Above %D",IF(AND(AC3003&gt;=20,LEFT(K3002,5)="Overs"),"Buy",IF(AND(AC3003&lt;=80,LEFT(K3002,5)="Overb"),"Sell",""))))))</f>
        <v/>
      </c>
      <c r="M3003" s="11" t="str">
        <f t="shared" si="421"/>
        <v/>
      </c>
      <c r="O3003">
        <f>IF(ROW($E3003)&lt;=VALUE(LEFT(O$1,FIND("-",O$1,1)-1)),0,IF(ROW($E3003)=VALUE(LEFT(O$1,FIND("-",O$1,1)-1))+1,AVERAGE(INDEX($E:$E,ROW($E3003)-VALUE(LEFT(O$1,FIND("-",O$1,1)-1))):$E3003),($E3003*(2/(VALUE(LEFT(O$1,FIND("-",O$1,1)-1))+1)))+(O3002*(1-(2/(VALUE(LEFT(O$1,FIND("-",O$1,1)-1))+1))))))</f>
        <v>0.14912965536892078</v>
      </c>
      <c r="Q3003">
        <f>IF(ROW($E3003)&lt;=VALUE(LEFT(Q$1,FIND("-",Q$1,1)-1)),0,IF(ROW($E3003)=VALUE(LEFT(Q$1,FIND("-",Q$1,1)-1))+1,AVERAGE(INDEX($E:$E,ROW($E3003)-VALUE(LEFT(Q$1,FIND("-",Q$1,1)-1))):$E3003),($E3003*(2/(VALUE(LEFT(Q$1,FIND("-",Q$1,1)-1))+1)))+(Q3002*(1-(2/(VALUE(LEFT(Q$1,FIND("-",Q$1,1)-1))+1))))))</f>
        <v>0.14237585447321566</v>
      </c>
      <c r="R3003">
        <f>IF(ROW($E3003)&lt;=VALUE(LEFT(R$1,FIND("-",R$1,1)-1)),0,IF(ROW($E3003)=VALUE(LEFT(R$1,FIND("-",R$1,1)-1))+1,AVERAGE(INDEX($E:$E,ROW($E3003)-VALUE(LEFT(R$1,FIND("-",R$1,1)-1))):$E3003),($E3003*(2/(VALUE(LEFT(R$1,FIND("-",R$1,1)-1))+1)))+(R3002*(1-(2/(VALUE(LEFT(R$1,FIND("-",R$1,1)-1))+1))))))</f>
        <v>0.14346643655561842</v>
      </c>
      <c r="S3003">
        <f t="shared" ref="S3003:S3066" si="427">IF(ROW($E3003)&lt;=MAX(VALUE(LEFT(Q$1,FIND("-",Q$1,1)-1)),VALUE(LEFT(R$1,FIND("-",R$1,1)-1))),0,Q3003-R3003)</f>
        <v>-1.0905820824027579E-3</v>
      </c>
      <c r="T3003">
        <f>IF(ROW($E3003)&lt;=MAX(VALUE(LEFT(Q$1,FIND("-",Q$1,1)-1)),VALUE(LEFT(R$1,FIND("-",R$1,1)-1)))+VALUE(LEFT(T$1,FIND("-",T$1,1)-1))-1,0,IF(ROW($E3003)=MAX(VALUE(LEFT(Q$1,FIND("-",Q$1,1)-1)),VALUE(LEFT(R$1,FIND("-",R$1,1)-1)))+VALUE(LEFT(T$1,FIND("-",T$1,1)-1)),AVERAGE(INDEX($S:$S,ROW(S3003)-VALUE(LEFT(T$1,FIND("-",T$1,1)-1))+1):S3003),($S3003*(2/(VALUE(LEFT(T$1,FIND("-",T$1,1)-1))+1)))+(T3002*(1-(2/(VALUE(LEFT(T$1,FIND("-",T$1,1)-1))+1))))))</f>
        <v>-1.4206725846131003E-3</v>
      </c>
      <c r="V3003">
        <f t="shared" ref="V3003:V3066" si="428">IFERROR(1*(E3003-E3002),"")</f>
        <v>4.9999999999999767E-3</v>
      </c>
      <c r="W3003">
        <f>IF(ROW($E3003)&lt;=VALUE(LEFT(W$1,FIND("-",W$1,1)-1))+1,0,IF(ROW($E3002)=VALUE(LEFT(W$1,FIND("-",W$1,1)-1))+1,100-100/(1+ABS((SUMIF(INDEX($V:$V,ROW($V3003)-VALUE(LEFT(W$1,FIND("-",W$1,1)-1))+1):$V3003,"&gt;0",INDEX($V:$V,ROW($V3003)-VALUE(LEFT(W$1,FIND("-",W$1,1)-1))+1):$V3003)/COUNTIF(INDEX($V:$V,ROW($V3003)-VALUE(LEFT(W$1,FIND("-",W$1,1)-1))+1):$V3003,"&gt;0"))/(SUMIF(INDEX($V:$V,ROW($V3003)-VALUE(LEFT(W$1,FIND("-",W$1,1)-1))+1):$V3003,"&lt;0",INDEX($V:$V,ROW($V3003)-VALUE(LEFT(W$1,FIND("-",W$1,1)-1))+1):$V3003)/COUNTIF(INDEX($V:$V,ROW($V3003)-VALUE(LEFT(W$1,FIND("-",W$1,1)-1))+1):$V3003,"&lt;0")))),100-100/(1+ABS((SUMIF(INDEX($V:$V,ROW($V3003)-VALUE(LEFT(W$1,FIND("-",W$1,1)-1))+1):$V3003,"&gt;0",INDEX($V:$V,ROW($V3003)-VALUE(LEFT(W$1,FIND("-",W$1,1)-1))+1):$V3003)/VALUE(LEFT(W$1,FIND("-",W$1,1)-1)))/(SUMIF(INDEX($V:$V,ROW($V3003)-VALUE(LEFT(W$1,FIND("-",W$1,1)-1))+1):$V3003,"&lt;0",INDEX($V:$V,ROW($V3003)-VALUE(LEFT(W$1,FIND("-",W$1,1)-1))+1):$V3003)/VALUE(LEFT(W$1,FIND("-",W$1,1)-1)))))))</f>
        <v>57.142857142857132</v>
      </c>
      <c r="Y3003">
        <f>IF(ROW($E3003)&lt;=VALUE(LEFT(Y$1,FIND("-",Y$1,1)-1)),0,MAX(INDEX(C:C,ROW(C3003)-VALUE(LEFT(Y$1,FIND("-",Y$1,1)-1))+1):C3003))</f>
        <v>0.15</v>
      </c>
      <c r="Z3003">
        <f>IF(ROW($E3003)&lt;=VALUE(LEFT(Z$1,FIND("-",Z$1,1)-1)),0,MIN(INDEX(D:D,ROW(D3003)-VALUE(LEFT(Z$1,FIND("-",Z$1,1)-1))+1):D3003))</f>
        <v>0.13500000000000001</v>
      </c>
      <c r="AA3003">
        <f t="shared" si="423"/>
        <v>66.6666666666666</v>
      </c>
      <c r="AB3003">
        <f>IF(ROW($AA3003)&lt;=VALUE(LEFT(AA$1,FIND("-",AA$1,1)-1))+VALUE(LEFT(AB$1,FIND("-",AB$1,1)-1)-1),0,AVERAGE(INDEX($AA:$AA,ROW($AA3003)-VALUE(LEFT(AB$1,FIND("-",AB$1,1)-1))+1):$AA3003))</f>
        <v>44.444444444444457</v>
      </c>
      <c r="AC3003">
        <f>IF(ROW($AA3003)&lt;=VALUE(LEFT(AA$1,FIND("-",AA$1,1)-1))+VALUE(LEFT(AB$1,FIND("-",AB$1,1)-1)-1)+VALUE(LEFT(AC$1,FIND("-",AC$1,1)-1)-1),0,AVERAGE(INDEX($AB:$AB,ROW($AB3003)-VALUE(LEFT(AC$1,FIND("-",AC$1,1)-1))+1):$AB3003))</f>
        <v>48.148148148148188</v>
      </c>
      <c r="AE3003">
        <f t="shared" ref="AE3003:AE3066" si="429">IFERROR(IF($E3003=$E3002,AE3002,IF($E3003&gt;$E3002,AE3002+$G3003,IF($E3003&lt;$E3002,AE3002-$G3003,""))),"")</f>
        <v>201884644</v>
      </c>
      <c r="AG3003" t="str">
        <f t="shared" si="422"/>
        <v/>
      </c>
    </row>
    <row r="3004" spans="1:33" x14ac:dyDescent="0.25">
      <c r="A3004" s="6">
        <v>41361</v>
      </c>
      <c r="B3004">
        <v>0.14499999999999999</v>
      </c>
      <c r="C3004">
        <v>0.15</v>
      </c>
      <c r="D3004">
        <v>0.14000000000000001</v>
      </c>
      <c r="E3004">
        <v>0.15</v>
      </c>
      <c r="F3004">
        <v>0.12</v>
      </c>
      <c r="G3004">
        <v>180500</v>
      </c>
      <c r="I3004" t="str">
        <f t="shared" si="424"/>
        <v/>
      </c>
      <c r="J3004" t="str">
        <f t="shared" si="425"/>
        <v/>
      </c>
      <c r="K3004" t="str">
        <f t="shared" si="426"/>
        <v/>
      </c>
      <c r="M3004" s="11" t="str">
        <f t="shared" si="421"/>
        <v/>
      </c>
      <c r="O3004">
        <f>IF(ROW($E3004)&lt;=VALUE(LEFT(O$1,FIND("-",O$1,1)-1)),0,IF(ROW($E3004)=VALUE(LEFT(O$1,FIND("-",O$1,1)-1))+1,AVERAGE(INDEX($E:$E,ROW($E3004)-VALUE(LEFT(O$1,FIND("-",O$1,1)-1))):$E3004),($E3004*(2/(VALUE(LEFT(O$1,FIND("-",O$1,1)-1))+1)))+(O3003*(1-(2/(VALUE(LEFT(O$1,FIND("-",O$1,1)-1))+1))))))</f>
        <v>0.14913831551450366</v>
      </c>
      <c r="Q3004">
        <f>IF(ROW($E3004)&lt;=VALUE(LEFT(Q$1,FIND("-",Q$1,1)-1)),0,IF(ROW($E3004)=VALUE(LEFT(Q$1,FIND("-",Q$1,1)-1))+1,AVERAGE(INDEX($E:$E,ROW($E3004)-VALUE(LEFT(Q$1,FIND("-",Q$1,1)-1))):$E3004),($E3004*(2/(VALUE(LEFT(Q$1,FIND("-",Q$1,1)-1))+1)))+(Q3003*(1-(2/(VALUE(LEFT(Q$1,FIND("-",Q$1,1)-1))+1))))))</f>
        <v>0.14354879993887479</v>
      </c>
      <c r="R3004">
        <f>IF(ROW($E3004)&lt;=VALUE(LEFT(R$1,FIND("-",R$1,1)-1)),0,IF(ROW($E3004)=VALUE(LEFT(R$1,FIND("-",R$1,1)-1))+1,AVERAGE(INDEX($E:$E,ROW($E3004)-VALUE(LEFT(R$1,FIND("-",R$1,1)-1))):$E3004),($E3004*(2/(VALUE(LEFT(R$1,FIND("-",R$1,1)-1))+1)))+(R3003*(1-(2/(VALUE(LEFT(R$1,FIND("-",R$1,1)-1))+1))))))</f>
        <v>0.14395040421816518</v>
      </c>
      <c r="S3004">
        <f t="shared" si="427"/>
        <v>-4.0160427929039622E-4</v>
      </c>
      <c r="T3004">
        <f>IF(ROW($E3004)&lt;=MAX(VALUE(LEFT(Q$1,FIND("-",Q$1,1)-1)),VALUE(LEFT(R$1,FIND("-",R$1,1)-1)))+VALUE(LEFT(T$1,FIND("-",T$1,1)-1))-1,0,IF(ROW($E3004)=MAX(VALUE(LEFT(Q$1,FIND("-",Q$1,1)-1)),VALUE(LEFT(R$1,FIND("-",R$1,1)-1)))+VALUE(LEFT(T$1,FIND("-",T$1,1)-1)),AVERAGE(INDEX($S:$S,ROW(S3004)-VALUE(LEFT(T$1,FIND("-",T$1,1)-1))+1):S3004),($S3004*(2/(VALUE(LEFT(T$1,FIND("-",T$1,1)-1))+1)))+(T3003*(1-(2/(VALUE(LEFT(T$1,FIND("-",T$1,1)-1))+1))))))</f>
        <v>-1.2168589235485596E-3</v>
      </c>
      <c r="V3004">
        <f t="shared" si="428"/>
        <v>5.0000000000000044E-3</v>
      </c>
      <c r="W3004">
        <f>IF(ROW($E3004)&lt;=VALUE(LEFT(W$1,FIND("-",W$1,1)-1))+1,0,IF(ROW($E3003)=VALUE(LEFT(W$1,FIND("-",W$1,1)-1))+1,100-100/(1+ABS((SUMIF(INDEX($V:$V,ROW($V3004)-VALUE(LEFT(W$1,FIND("-",W$1,1)-1))+1):$V3004,"&gt;0",INDEX($V:$V,ROW($V3004)-VALUE(LEFT(W$1,FIND("-",W$1,1)-1))+1):$V3004)/COUNTIF(INDEX($V:$V,ROW($V3004)-VALUE(LEFT(W$1,FIND("-",W$1,1)-1))+1):$V3004,"&gt;0"))/(SUMIF(INDEX($V:$V,ROW($V3004)-VALUE(LEFT(W$1,FIND("-",W$1,1)-1))+1):$V3004,"&lt;0",INDEX($V:$V,ROW($V3004)-VALUE(LEFT(W$1,FIND("-",W$1,1)-1))+1):$V3004)/COUNTIF(INDEX($V:$V,ROW($V3004)-VALUE(LEFT(W$1,FIND("-",W$1,1)-1))+1):$V3004,"&lt;0")))),100-100/(1+ABS((SUMIF(INDEX($V:$V,ROW($V3004)-VALUE(LEFT(W$1,FIND("-",W$1,1)-1))+1):$V3004,"&gt;0",INDEX($V:$V,ROW($V3004)-VALUE(LEFT(W$1,FIND("-",W$1,1)-1))+1):$V3004)/VALUE(LEFT(W$1,FIND("-",W$1,1)-1)))/(SUMIF(INDEX($V:$V,ROW($V3004)-VALUE(LEFT(W$1,FIND("-",W$1,1)-1))+1):$V3004,"&lt;0",INDEX($V:$V,ROW($V3004)-VALUE(LEFT(W$1,FIND("-",W$1,1)-1))+1):$V3004)/VALUE(LEFT(W$1,FIND("-",W$1,1)-1)))))))</f>
        <v>57.142857142857167</v>
      </c>
      <c r="Y3004">
        <f>IF(ROW($E3004)&lt;=VALUE(LEFT(Y$1,FIND("-",Y$1,1)-1)),0,MAX(INDEX(C:C,ROW(C3004)-VALUE(LEFT(Y$1,FIND("-",Y$1,1)-1))+1):C3004))</f>
        <v>0.15</v>
      </c>
      <c r="Z3004">
        <f>IF(ROW($E3004)&lt;=VALUE(LEFT(Z$1,FIND("-",Z$1,1)-1)),0,MIN(INDEX(D:D,ROW(D3004)-VALUE(LEFT(Z$1,FIND("-",Z$1,1)-1))+1):D3004))</f>
        <v>0.13500000000000001</v>
      </c>
      <c r="AA3004">
        <f t="shared" si="423"/>
        <v>100</v>
      </c>
      <c r="AB3004">
        <f>IF(ROW($AA3004)&lt;=VALUE(LEFT(AA$1,FIND("-",AA$1,1)-1))+VALUE(LEFT(AB$1,FIND("-",AB$1,1)-1)-1),0,AVERAGE(INDEX($AA:$AA,ROW($AA3004)-VALUE(LEFT(AB$1,FIND("-",AB$1,1)-1))+1):$AA3004))</f>
        <v>66.666666666666671</v>
      </c>
      <c r="AC3004">
        <f>IF(ROW($AA3004)&lt;=VALUE(LEFT(AA$1,FIND("-",AA$1,1)-1))+VALUE(LEFT(AB$1,FIND("-",AB$1,1)-1)-1)+VALUE(LEFT(AC$1,FIND("-",AC$1,1)-1)-1),0,AVERAGE(INDEX($AB:$AB,ROW($AB3004)-VALUE(LEFT(AC$1,FIND("-",AC$1,1)-1))+1):$AB3004))</f>
        <v>50.000000000000021</v>
      </c>
      <c r="AE3004">
        <f t="shared" si="429"/>
        <v>202065144</v>
      </c>
      <c r="AG3004" t="str">
        <f t="shared" si="422"/>
        <v/>
      </c>
    </row>
    <row r="3005" spans="1:33" x14ac:dyDescent="0.25">
      <c r="A3005" s="6">
        <v>41362</v>
      </c>
      <c r="B3005">
        <v>0.14000000000000001</v>
      </c>
      <c r="C3005">
        <v>0.15</v>
      </c>
      <c r="D3005">
        <v>0.14000000000000001</v>
      </c>
      <c r="E3005">
        <v>0.15</v>
      </c>
      <c r="F3005">
        <v>0.12</v>
      </c>
      <c r="G3005">
        <v>8500</v>
      </c>
      <c r="I3005" t="str">
        <f t="shared" si="424"/>
        <v/>
      </c>
      <c r="J3005" t="str">
        <f t="shared" si="425"/>
        <v/>
      </c>
      <c r="K3005" t="str">
        <f t="shared" si="426"/>
        <v/>
      </c>
      <c r="M3005" s="11" t="str">
        <f t="shared" si="421"/>
        <v/>
      </c>
      <c r="O3005">
        <f>IF(ROW($E3005)&lt;=VALUE(LEFT(O$1,FIND("-",O$1,1)-1)),0,IF(ROW($E3005)=VALUE(LEFT(O$1,FIND("-",O$1,1)-1))+1,AVERAGE(INDEX($E:$E,ROW($E3005)-VALUE(LEFT(O$1,FIND("-",O$1,1)-1))):$E3005),($E3005*(2/(VALUE(LEFT(O$1,FIND("-",O$1,1)-1))+1)))+(O3004*(1-(2/(VALUE(LEFT(O$1,FIND("-",O$1,1)-1))+1))))))</f>
        <v>0.14914688948948371</v>
      </c>
      <c r="Q3005">
        <f>IF(ROW($E3005)&lt;=VALUE(LEFT(Q$1,FIND("-",Q$1,1)-1)),0,IF(ROW($E3005)=VALUE(LEFT(Q$1,FIND("-",Q$1,1)-1))+1,AVERAGE(INDEX($E:$E,ROW($E3005)-VALUE(LEFT(Q$1,FIND("-",Q$1,1)-1))):$E3005),($E3005*(2/(VALUE(LEFT(Q$1,FIND("-",Q$1,1)-1))+1)))+(Q3004*(1-(2/(VALUE(LEFT(Q$1,FIND("-",Q$1,1)-1))+1))))))</f>
        <v>0.14454129225597095</v>
      </c>
      <c r="R3005">
        <f>IF(ROW($E3005)&lt;=VALUE(LEFT(R$1,FIND("-",R$1,1)-1)),0,IF(ROW($E3005)=VALUE(LEFT(R$1,FIND("-",R$1,1)-1))+1,AVERAGE(INDEX($E:$E,ROW($E3005)-VALUE(LEFT(R$1,FIND("-",R$1,1)-1))):$E3005),($E3005*(2/(VALUE(LEFT(R$1,FIND("-",R$1,1)-1))+1)))+(R3004*(1-(2/(VALUE(LEFT(R$1,FIND("-",R$1,1)-1))+1))))))</f>
        <v>0.14439852242422702</v>
      </c>
      <c r="S3005">
        <f t="shared" si="427"/>
        <v>1.4276983174393854E-4</v>
      </c>
      <c r="T3005">
        <f>IF(ROW($E3005)&lt;=MAX(VALUE(LEFT(Q$1,FIND("-",Q$1,1)-1)),VALUE(LEFT(R$1,FIND("-",R$1,1)-1)))+VALUE(LEFT(T$1,FIND("-",T$1,1)-1))-1,0,IF(ROW($E3005)=MAX(VALUE(LEFT(Q$1,FIND("-",Q$1,1)-1)),VALUE(LEFT(R$1,FIND("-",R$1,1)-1)))+VALUE(LEFT(T$1,FIND("-",T$1,1)-1)),AVERAGE(INDEX($S:$S,ROW(S3005)-VALUE(LEFT(T$1,FIND("-",T$1,1)-1))+1):S3005),($S3005*(2/(VALUE(LEFT(T$1,FIND("-",T$1,1)-1))+1)))+(T3004*(1-(2/(VALUE(LEFT(T$1,FIND("-",T$1,1)-1))+1))))))</f>
        <v>-9.4493317249006001E-4</v>
      </c>
      <c r="V3005">
        <f t="shared" si="428"/>
        <v>0</v>
      </c>
      <c r="W3005">
        <f>IF(ROW($E3005)&lt;=VALUE(LEFT(W$1,FIND("-",W$1,1)-1))+1,0,IF(ROW($E3004)=VALUE(LEFT(W$1,FIND("-",W$1,1)-1))+1,100-100/(1+ABS((SUMIF(INDEX($V:$V,ROW($V3005)-VALUE(LEFT(W$1,FIND("-",W$1,1)-1))+1):$V3005,"&gt;0",INDEX($V:$V,ROW($V3005)-VALUE(LEFT(W$1,FIND("-",W$1,1)-1))+1):$V3005)/COUNTIF(INDEX($V:$V,ROW($V3005)-VALUE(LEFT(W$1,FIND("-",W$1,1)-1))+1):$V3005,"&gt;0"))/(SUMIF(INDEX($V:$V,ROW($V3005)-VALUE(LEFT(W$1,FIND("-",W$1,1)-1))+1):$V3005,"&lt;0",INDEX($V:$V,ROW($V3005)-VALUE(LEFT(W$1,FIND("-",W$1,1)-1))+1):$V3005)/COUNTIF(INDEX($V:$V,ROW($V3005)-VALUE(LEFT(W$1,FIND("-",W$1,1)-1))+1):$V3005,"&lt;0")))),100-100/(1+ABS((SUMIF(INDEX($V:$V,ROW($V3005)-VALUE(LEFT(W$1,FIND("-",W$1,1)-1))+1):$V3005,"&gt;0",INDEX($V:$V,ROW($V3005)-VALUE(LEFT(W$1,FIND("-",W$1,1)-1))+1):$V3005)/VALUE(LEFT(W$1,FIND("-",W$1,1)-1)))/(SUMIF(INDEX($V:$V,ROW($V3005)-VALUE(LEFT(W$1,FIND("-",W$1,1)-1))+1):$V3005,"&lt;0",INDEX($V:$V,ROW($V3005)-VALUE(LEFT(W$1,FIND("-",W$1,1)-1))+1):$V3005)/VALUE(LEFT(W$1,FIND("-",W$1,1)-1)))))))</f>
        <v>57.142857142857167</v>
      </c>
      <c r="Y3005">
        <f>IF(ROW($E3005)&lt;=VALUE(LEFT(Y$1,FIND("-",Y$1,1)-1)),0,MAX(INDEX(C:C,ROW(C3005)-VALUE(LEFT(Y$1,FIND("-",Y$1,1)-1))+1):C3005))</f>
        <v>0.15</v>
      </c>
      <c r="Z3005">
        <f>IF(ROW($E3005)&lt;=VALUE(LEFT(Z$1,FIND("-",Z$1,1)-1)),0,MIN(INDEX(D:D,ROW(D3005)-VALUE(LEFT(Z$1,FIND("-",Z$1,1)-1))+1):D3005))</f>
        <v>0.13500000000000001</v>
      </c>
      <c r="AA3005">
        <f t="shared" si="423"/>
        <v>100</v>
      </c>
      <c r="AB3005">
        <f>IF(ROW($AA3005)&lt;=VALUE(LEFT(AA$1,FIND("-",AA$1,1)-1))+VALUE(LEFT(AB$1,FIND("-",AB$1,1)-1)-1),0,AVERAGE(INDEX($AA:$AA,ROW($AA3005)-VALUE(LEFT(AB$1,FIND("-",AB$1,1)-1))+1):$AA3005))</f>
        <v>88.888888888888872</v>
      </c>
      <c r="AC3005">
        <f>IF(ROW($AA3005)&lt;=VALUE(LEFT(AA$1,FIND("-",AA$1,1)-1))+VALUE(LEFT(AB$1,FIND("-",AB$1,1)-1)-1)+VALUE(LEFT(AC$1,FIND("-",AC$1,1)-1)-1),0,AVERAGE(INDEX($AB:$AB,ROW($AB3005)-VALUE(LEFT(AC$1,FIND("-",AC$1,1)-1))+1):$AB3005))</f>
        <v>66.666666666666671</v>
      </c>
      <c r="AE3005">
        <f t="shared" si="429"/>
        <v>202065144</v>
      </c>
      <c r="AG3005" t="str">
        <f t="shared" si="422"/>
        <v/>
      </c>
    </row>
    <row r="3006" spans="1:33" x14ac:dyDescent="0.25">
      <c r="A3006" s="6">
        <v>41365</v>
      </c>
      <c r="B3006">
        <v>0.15</v>
      </c>
      <c r="C3006">
        <v>0.15</v>
      </c>
      <c r="D3006">
        <v>0.14000000000000001</v>
      </c>
      <c r="E3006">
        <v>0.14000000000000001</v>
      </c>
      <c r="F3006">
        <v>0.112</v>
      </c>
      <c r="G3006">
        <v>224100</v>
      </c>
      <c r="I3006" t="str">
        <f t="shared" si="424"/>
        <v/>
      </c>
      <c r="J3006" t="str">
        <f t="shared" si="425"/>
        <v/>
      </c>
      <c r="K3006" t="str">
        <f t="shared" si="426"/>
        <v/>
      </c>
      <c r="M3006" s="11" t="str">
        <f t="shared" si="421"/>
        <v/>
      </c>
      <c r="O3006">
        <f>IF(ROW($E3006)&lt;=VALUE(LEFT(O$1,FIND("-",O$1,1)-1)),0,IF(ROW($E3006)=VALUE(LEFT(O$1,FIND("-",O$1,1)-1))+1,AVERAGE(INDEX($E:$E,ROW($E3006)-VALUE(LEFT(O$1,FIND("-",O$1,1)-1))):$E3006),($E3006*(2/(VALUE(LEFT(O$1,FIND("-",O$1,1)-1))+1)))+(O3005*(1-(2/(VALUE(LEFT(O$1,FIND("-",O$1,1)-1))+1))))))</f>
        <v>0.1490558756637177</v>
      </c>
      <c r="Q3006">
        <f>IF(ROW($E3006)&lt;=VALUE(LEFT(Q$1,FIND("-",Q$1,1)-1)),0,IF(ROW($E3006)=VALUE(LEFT(Q$1,FIND("-",Q$1,1)-1))+1,AVERAGE(INDEX($E:$E,ROW($E3006)-VALUE(LEFT(Q$1,FIND("-",Q$1,1)-1))):$E3006),($E3006*(2/(VALUE(LEFT(Q$1,FIND("-",Q$1,1)-1))+1)))+(Q3005*(1-(2/(VALUE(LEFT(Q$1,FIND("-",Q$1,1)-1))+1))))))</f>
        <v>0.14384263190889851</v>
      </c>
      <c r="R3006">
        <f>IF(ROW($E3006)&lt;=VALUE(LEFT(R$1,FIND("-",R$1,1)-1)),0,IF(ROW($E3006)=VALUE(LEFT(R$1,FIND("-",R$1,1)-1))+1,AVERAGE(INDEX($E:$E,ROW($E3006)-VALUE(LEFT(R$1,FIND("-",R$1,1)-1))):$E3006),($E3006*(2/(VALUE(LEFT(R$1,FIND("-",R$1,1)-1))+1)))+(R3005*(1-(2/(VALUE(LEFT(R$1,FIND("-",R$1,1)-1))+1))))))</f>
        <v>0.14407270594835833</v>
      </c>
      <c r="S3006">
        <f t="shared" si="427"/>
        <v>-2.3007403945982108E-4</v>
      </c>
      <c r="T3006">
        <f>IF(ROW($E3006)&lt;=MAX(VALUE(LEFT(Q$1,FIND("-",Q$1,1)-1)),VALUE(LEFT(R$1,FIND("-",R$1,1)-1)))+VALUE(LEFT(T$1,FIND("-",T$1,1)-1))-1,0,IF(ROW($E3006)=MAX(VALUE(LEFT(Q$1,FIND("-",Q$1,1)-1)),VALUE(LEFT(R$1,FIND("-",R$1,1)-1)))+VALUE(LEFT(T$1,FIND("-",T$1,1)-1)),AVERAGE(INDEX($S:$S,ROW(S3006)-VALUE(LEFT(T$1,FIND("-",T$1,1)-1))+1):S3006),($S3006*(2/(VALUE(LEFT(T$1,FIND("-",T$1,1)-1))+1)))+(T3005*(1-(2/(VALUE(LEFT(T$1,FIND("-",T$1,1)-1))+1))))))</f>
        <v>-8.019613458840122E-4</v>
      </c>
      <c r="V3006">
        <f t="shared" si="428"/>
        <v>-9.9999999999999811E-3</v>
      </c>
      <c r="W3006">
        <f>IF(ROW($E3006)&lt;=VALUE(LEFT(W$1,FIND("-",W$1,1)-1))+1,0,IF(ROW($E3005)=VALUE(LEFT(W$1,FIND("-",W$1,1)-1))+1,100-100/(1+ABS((SUMIF(INDEX($V:$V,ROW($V3006)-VALUE(LEFT(W$1,FIND("-",W$1,1)-1))+1):$V3006,"&gt;0",INDEX($V:$V,ROW($V3006)-VALUE(LEFT(W$1,FIND("-",W$1,1)-1))+1):$V3006)/COUNTIF(INDEX($V:$V,ROW($V3006)-VALUE(LEFT(W$1,FIND("-",W$1,1)-1))+1):$V3006,"&gt;0"))/(SUMIF(INDEX($V:$V,ROW($V3006)-VALUE(LEFT(W$1,FIND("-",W$1,1)-1))+1):$V3006,"&lt;0",INDEX($V:$V,ROW($V3006)-VALUE(LEFT(W$1,FIND("-",W$1,1)-1))+1):$V3006)/COUNTIF(INDEX($V:$V,ROW($V3006)-VALUE(LEFT(W$1,FIND("-",W$1,1)-1))+1):$V3006,"&lt;0")))),100-100/(1+ABS((SUMIF(INDEX($V:$V,ROW($V3006)-VALUE(LEFT(W$1,FIND("-",W$1,1)-1))+1):$V3006,"&gt;0",INDEX($V:$V,ROW($V3006)-VALUE(LEFT(W$1,FIND("-",W$1,1)-1))+1):$V3006)/VALUE(LEFT(W$1,FIND("-",W$1,1)-1)))/(SUMIF(INDEX($V:$V,ROW($V3006)-VALUE(LEFT(W$1,FIND("-",W$1,1)-1))+1):$V3006,"&lt;0",INDEX($V:$V,ROW($V3006)-VALUE(LEFT(W$1,FIND("-",W$1,1)-1))+1):$V3006)/VALUE(LEFT(W$1,FIND("-",W$1,1)-1)))))))</f>
        <v>44.444444444444457</v>
      </c>
      <c r="Y3006">
        <f>IF(ROW($E3006)&lt;=VALUE(LEFT(Y$1,FIND("-",Y$1,1)-1)),0,MAX(INDEX(C:C,ROW(C3006)-VALUE(LEFT(Y$1,FIND("-",Y$1,1)-1))+1):C3006))</f>
        <v>0.15</v>
      </c>
      <c r="Z3006">
        <f>IF(ROW($E3006)&lt;=VALUE(LEFT(Z$1,FIND("-",Z$1,1)-1)),0,MIN(INDEX(D:D,ROW(D3006)-VALUE(LEFT(Z$1,FIND("-",Z$1,1)-1))+1):D3006))</f>
        <v>0.13500000000000001</v>
      </c>
      <c r="AA3006">
        <f t="shared" si="423"/>
        <v>33.333333333333393</v>
      </c>
      <c r="AB3006">
        <f>IF(ROW($AA3006)&lt;=VALUE(LEFT(AA$1,FIND("-",AA$1,1)-1))+VALUE(LEFT(AB$1,FIND("-",AB$1,1)-1)-1),0,AVERAGE(INDEX($AA:$AA,ROW($AA3006)-VALUE(LEFT(AB$1,FIND("-",AB$1,1)-1))+1):$AA3006))</f>
        <v>77.7777777777778</v>
      </c>
      <c r="AC3006">
        <f>IF(ROW($AA3006)&lt;=VALUE(LEFT(AA$1,FIND("-",AA$1,1)-1))+VALUE(LEFT(AB$1,FIND("-",AB$1,1)-1)-1)+VALUE(LEFT(AC$1,FIND("-",AC$1,1)-1)-1),0,AVERAGE(INDEX($AB:$AB,ROW($AB3006)-VALUE(LEFT(AC$1,FIND("-",AC$1,1)-1))+1):$AB3006))</f>
        <v>77.777777777777786</v>
      </c>
      <c r="AE3006">
        <f t="shared" si="429"/>
        <v>201841044</v>
      </c>
      <c r="AG3006" t="str">
        <f t="shared" si="422"/>
        <v/>
      </c>
    </row>
    <row r="3007" spans="1:33" x14ac:dyDescent="0.25">
      <c r="A3007" s="6">
        <v>41366</v>
      </c>
      <c r="B3007">
        <v>0.14000000000000001</v>
      </c>
      <c r="C3007">
        <v>0.14499999999999999</v>
      </c>
      <c r="D3007">
        <v>0.14000000000000001</v>
      </c>
      <c r="E3007">
        <v>0.14499999999999999</v>
      </c>
      <c r="F3007">
        <v>0.11600000000000001</v>
      </c>
      <c r="G3007">
        <v>51000</v>
      </c>
      <c r="I3007" t="str">
        <f t="shared" si="424"/>
        <v/>
      </c>
      <c r="J3007" t="str">
        <f t="shared" si="425"/>
        <v/>
      </c>
      <c r="K3007" t="str">
        <f t="shared" si="426"/>
        <v/>
      </c>
      <c r="M3007" s="11" t="str">
        <f t="shared" si="421"/>
        <v/>
      </c>
      <c r="O3007">
        <f>IF(ROW($E3007)&lt;=VALUE(LEFT(O$1,FIND("-",O$1,1)-1)),0,IF(ROW($E3007)=VALUE(LEFT(O$1,FIND("-",O$1,1)-1))+1,AVERAGE(INDEX($E:$E,ROW($E3007)-VALUE(LEFT(O$1,FIND("-",O$1,1)-1))):$E3007),($E3007*(2/(VALUE(LEFT(O$1,FIND("-",O$1,1)-1))+1)))+(O3006*(1-(2/(VALUE(LEFT(O$1,FIND("-",O$1,1)-1))+1))))))</f>
        <v>0.14901551869193941</v>
      </c>
      <c r="Q3007">
        <f>IF(ROW($E3007)&lt;=VALUE(LEFT(Q$1,FIND("-",Q$1,1)-1)),0,IF(ROW($E3007)=VALUE(LEFT(Q$1,FIND("-",Q$1,1)-1))+1,AVERAGE(INDEX($E:$E,ROW($E3007)-VALUE(LEFT(Q$1,FIND("-",Q$1,1)-1))):$E3007),($E3007*(2/(VALUE(LEFT(Q$1,FIND("-",Q$1,1)-1))+1)))+(Q3006*(1-(2/(VALUE(LEFT(Q$1,FIND("-",Q$1,1)-1))+1))))))</f>
        <v>0.14402068853829875</v>
      </c>
      <c r="R3007">
        <f>IF(ROW($E3007)&lt;=VALUE(LEFT(R$1,FIND("-",R$1,1)-1)),0,IF(ROW($E3007)=VALUE(LEFT(R$1,FIND("-",R$1,1)-1))+1,AVERAGE(INDEX($E:$E,ROW($E3007)-VALUE(LEFT(R$1,FIND("-",R$1,1)-1))):$E3007),($E3007*(2/(VALUE(LEFT(R$1,FIND("-",R$1,1)-1))+1)))+(R3006*(1-(2/(VALUE(LEFT(R$1,FIND("-",R$1,1)-1))+1))))))</f>
        <v>0.1441413943966281</v>
      </c>
      <c r="S3007">
        <f t="shared" si="427"/>
        <v>-1.2070585832935077E-4</v>
      </c>
      <c r="T3007">
        <f>IF(ROW($E3007)&lt;=MAX(VALUE(LEFT(Q$1,FIND("-",Q$1,1)-1)),VALUE(LEFT(R$1,FIND("-",R$1,1)-1)))+VALUE(LEFT(T$1,FIND("-",T$1,1)-1))-1,0,IF(ROW($E3007)=MAX(VALUE(LEFT(Q$1,FIND("-",Q$1,1)-1)),VALUE(LEFT(R$1,FIND("-",R$1,1)-1)))+VALUE(LEFT(T$1,FIND("-",T$1,1)-1)),AVERAGE(INDEX($S:$S,ROW(S3007)-VALUE(LEFT(T$1,FIND("-",T$1,1)-1))+1):S3007),($S3007*(2/(VALUE(LEFT(T$1,FIND("-",T$1,1)-1))+1)))+(T3006*(1-(2/(VALUE(LEFT(T$1,FIND("-",T$1,1)-1))+1))))))</f>
        <v>-6.6571024837308005E-4</v>
      </c>
      <c r="V3007">
        <f t="shared" si="428"/>
        <v>4.9999999999999767E-3</v>
      </c>
      <c r="W3007">
        <f>IF(ROW($E3007)&lt;=VALUE(LEFT(W$1,FIND("-",W$1,1)-1))+1,0,IF(ROW($E3006)=VALUE(LEFT(W$1,FIND("-",W$1,1)-1))+1,100-100/(1+ABS((SUMIF(INDEX($V:$V,ROW($V3007)-VALUE(LEFT(W$1,FIND("-",W$1,1)-1))+1):$V3007,"&gt;0",INDEX($V:$V,ROW($V3007)-VALUE(LEFT(W$1,FIND("-",W$1,1)-1))+1):$V3007)/COUNTIF(INDEX($V:$V,ROW($V3007)-VALUE(LEFT(W$1,FIND("-",W$1,1)-1))+1):$V3007,"&gt;0"))/(SUMIF(INDEX($V:$V,ROW($V3007)-VALUE(LEFT(W$1,FIND("-",W$1,1)-1))+1):$V3007,"&lt;0",INDEX($V:$V,ROW($V3007)-VALUE(LEFT(W$1,FIND("-",W$1,1)-1))+1):$V3007)/COUNTIF(INDEX($V:$V,ROW($V3007)-VALUE(LEFT(W$1,FIND("-",W$1,1)-1))+1):$V3007,"&lt;0")))),100-100/(1+ABS((SUMIF(INDEX($V:$V,ROW($V3007)-VALUE(LEFT(W$1,FIND("-",W$1,1)-1))+1):$V3007,"&gt;0",INDEX($V:$V,ROW($V3007)-VALUE(LEFT(W$1,FIND("-",W$1,1)-1))+1):$V3007)/VALUE(LEFT(W$1,FIND("-",W$1,1)-1)))/(SUMIF(INDEX($V:$V,ROW($V3007)-VALUE(LEFT(W$1,FIND("-",W$1,1)-1))+1):$V3007,"&lt;0",INDEX($V:$V,ROW($V3007)-VALUE(LEFT(W$1,FIND("-",W$1,1)-1))+1):$V3007)/VALUE(LEFT(W$1,FIND("-",W$1,1)-1)))))))</f>
        <v>50</v>
      </c>
      <c r="Y3007">
        <f>IF(ROW($E3007)&lt;=VALUE(LEFT(Y$1,FIND("-",Y$1,1)-1)),0,MAX(INDEX(C:C,ROW(C3007)-VALUE(LEFT(Y$1,FIND("-",Y$1,1)-1))+1):C3007))</f>
        <v>0.15</v>
      </c>
      <c r="Z3007">
        <f>IF(ROW($E3007)&lt;=VALUE(LEFT(Z$1,FIND("-",Z$1,1)-1)),0,MIN(INDEX(D:D,ROW(D3007)-VALUE(LEFT(Z$1,FIND("-",Z$1,1)-1))+1):D3007))</f>
        <v>0.13500000000000001</v>
      </c>
      <c r="AA3007">
        <f t="shared" si="423"/>
        <v>66.6666666666666</v>
      </c>
      <c r="AB3007">
        <f>IF(ROW($AA3007)&lt;=VALUE(LEFT(AA$1,FIND("-",AA$1,1)-1))+VALUE(LEFT(AB$1,FIND("-",AB$1,1)-1)-1),0,AVERAGE(INDEX($AA:$AA,ROW($AA3007)-VALUE(LEFT(AB$1,FIND("-",AB$1,1)-1))+1):$AA3007))</f>
        <v>66.666666666666671</v>
      </c>
      <c r="AC3007">
        <f>IF(ROW($AA3007)&lt;=VALUE(LEFT(AA$1,FIND("-",AA$1,1)-1))+VALUE(LEFT(AB$1,FIND("-",AB$1,1)-1)-1)+VALUE(LEFT(AC$1,FIND("-",AC$1,1)-1)-1),0,AVERAGE(INDEX($AB:$AB,ROW($AB3007)-VALUE(LEFT(AC$1,FIND("-",AC$1,1)-1))+1):$AB3007))</f>
        <v>77.777777777777786</v>
      </c>
      <c r="AE3007">
        <f t="shared" si="429"/>
        <v>201892044</v>
      </c>
      <c r="AG3007" t="str">
        <f t="shared" si="422"/>
        <v/>
      </c>
    </row>
    <row r="3008" spans="1:33" x14ac:dyDescent="0.25">
      <c r="A3008" s="6">
        <v>41367</v>
      </c>
      <c r="B3008">
        <v>0.14000000000000001</v>
      </c>
      <c r="C3008">
        <v>0.15</v>
      </c>
      <c r="D3008">
        <v>0.14000000000000001</v>
      </c>
      <c r="E3008">
        <v>0.15</v>
      </c>
      <c r="F3008">
        <v>0.12</v>
      </c>
      <c r="G3008">
        <v>202400</v>
      </c>
      <c r="I3008" t="str">
        <f t="shared" si="424"/>
        <v/>
      </c>
      <c r="J3008" t="str">
        <f t="shared" si="425"/>
        <v/>
      </c>
      <c r="K3008" t="str">
        <f t="shared" si="426"/>
        <v/>
      </c>
      <c r="M3008" s="11" t="str">
        <f t="shared" si="421"/>
        <v/>
      </c>
      <c r="O3008">
        <f>IF(ROW($E3008)&lt;=VALUE(LEFT(O$1,FIND("-",O$1,1)-1)),0,IF(ROW($E3008)=VALUE(LEFT(O$1,FIND("-",O$1,1)-1))+1,AVERAGE(INDEX($E:$E,ROW($E3008)-VALUE(LEFT(O$1,FIND("-",O$1,1)-1))):$E3008),($E3008*(2/(VALUE(LEFT(O$1,FIND("-",O$1,1)-1))+1)))+(O3007*(1-(2/(VALUE(LEFT(O$1,FIND("-",O$1,1)-1))+1))))))</f>
        <v>0.14902531452585047</v>
      </c>
      <c r="Q3008">
        <f>IF(ROW($E3008)&lt;=VALUE(LEFT(Q$1,FIND("-",Q$1,1)-1)),0,IF(ROW($E3008)=VALUE(LEFT(Q$1,FIND("-",Q$1,1)-1))+1,AVERAGE(INDEX($E:$E,ROW($E3008)-VALUE(LEFT(Q$1,FIND("-",Q$1,1)-1))):$E3008),($E3008*(2/(VALUE(LEFT(Q$1,FIND("-",Q$1,1)-1))+1)))+(Q3007*(1-(2/(VALUE(LEFT(Q$1,FIND("-",Q$1,1)-1))+1))))))</f>
        <v>0.14494058260932971</v>
      </c>
      <c r="R3008">
        <f>IF(ROW($E3008)&lt;=VALUE(LEFT(R$1,FIND("-",R$1,1)-1)),0,IF(ROW($E3008)=VALUE(LEFT(R$1,FIND("-",R$1,1)-1))+1,AVERAGE(INDEX($E:$E,ROW($E3008)-VALUE(LEFT(R$1,FIND("-",R$1,1)-1))):$E3008),($E3008*(2/(VALUE(LEFT(R$1,FIND("-",R$1,1)-1))+1)))+(R3007*(1-(2/(VALUE(LEFT(R$1,FIND("-",R$1,1)-1))+1))))))</f>
        <v>0.14457536518206304</v>
      </c>
      <c r="S3008">
        <f t="shared" si="427"/>
        <v>3.652174272666675E-4</v>
      </c>
      <c r="T3008">
        <f>IF(ROW($E3008)&lt;=MAX(VALUE(LEFT(Q$1,FIND("-",Q$1,1)-1)),VALUE(LEFT(R$1,FIND("-",R$1,1)-1)))+VALUE(LEFT(T$1,FIND("-",T$1,1)-1))-1,0,IF(ROW($E3008)=MAX(VALUE(LEFT(Q$1,FIND("-",Q$1,1)-1)),VALUE(LEFT(R$1,FIND("-",R$1,1)-1)))+VALUE(LEFT(T$1,FIND("-",T$1,1)-1)),AVERAGE(INDEX($S:$S,ROW(S3008)-VALUE(LEFT(T$1,FIND("-",T$1,1)-1))+1):S3008),($S3008*(2/(VALUE(LEFT(T$1,FIND("-",T$1,1)-1))+1)))+(T3007*(1-(2/(VALUE(LEFT(T$1,FIND("-",T$1,1)-1))+1))))))</f>
        <v>-4.5952471324513049E-4</v>
      </c>
      <c r="V3008">
        <f t="shared" si="428"/>
        <v>5.0000000000000044E-3</v>
      </c>
      <c r="W3008">
        <f>IF(ROW($E3008)&lt;=VALUE(LEFT(W$1,FIND("-",W$1,1)-1))+1,0,IF(ROW($E3007)=VALUE(LEFT(W$1,FIND("-",W$1,1)-1))+1,100-100/(1+ABS((SUMIF(INDEX($V:$V,ROW($V3008)-VALUE(LEFT(W$1,FIND("-",W$1,1)-1))+1):$V3008,"&gt;0",INDEX($V:$V,ROW($V3008)-VALUE(LEFT(W$1,FIND("-",W$1,1)-1))+1):$V3008)/COUNTIF(INDEX($V:$V,ROW($V3008)-VALUE(LEFT(W$1,FIND("-",W$1,1)-1))+1):$V3008,"&gt;0"))/(SUMIF(INDEX($V:$V,ROW($V3008)-VALUE(LEFT(W$1,FIND("-",W$1,1)-1))+1):$V3008,"&lt;0",INDEX($V:$V,ROW($V3008)-VALUE(LEFT(W$1,FIND("-",W$1,1)-1))+1):$V3008)/COUNTIF(INDEX($V:$V,ROW($V3008)-VALUE(LEFT(W$1,FIND("-",W$1,1)-1))+1):$V3008,"&lt;0")))),100-100/(1+ABS((SUMIF(INDEX($V:$V,ROW($V3008)-VALUE(LEFT(W$1,FIND("-",W$1,1)-1))+1):$V3008,"&gt;0",INDEX($V:$V,ROW($V3008)-VALUE(LEFT(W$1,FIND("-",W$1,1)-1))+1):$V3008)/VALUE(LEFT(W$1,FIND("-",W$1,1)-1)))/(SUMIF(INDEX($V:$V,ROW($V3008)-VALUE(LEFT(W$1,FIND("-",W$1,1)-1))+1):$V3008,"&lt;0",INDEX($V:$V,ROW($V3008)-VALUE(LEFT(W$1,FIND("-",W$1,1)-1))+1):$V3008)/VALUE(LEFT(W$1,FIND("-",W$1,1)-1)))))))</f>
        <v>60</v>
      </c>
      <c r="Y3008">
        <f>IF(ROW($E3008)&lt;=VALUE(LEFT(Y$1,FIND("-",Y$1,1)-1)),0,MAX(INDEX(C:C,ROW(C3008)-VALUE(LEFT(Y$1,FIND("-",Y$1,1)-1))+1):C3008))</f>
        <v>0.15</v>
      </c>
      <c r="Z3008">
        <f>IF(ROW($E3008)&lt;=VALUE(LEFT(Z$1,FIND("-",Z$1,1)-1)),0,MIN(INDEX(D:D,ROW(D3008)-VALUE(LEFT(Z$1,FIND("-",Z$1,1)-1))+1):D3008))</f>
        <v>0.13500000000000001</v>
      </c>
      <c r="AA3008">
        <f t="shared" si="423"/>
        <v>100</v>
      </c>
      <c r="AB3008">
        <f>IF(ROW($AA3008)&lt;=VALUE(LEFT(AA$1,FIND("-",AA$1,1)-1))+VALUE(LEFT(AB$1,FIND("-",AB$1,1)-1)-1),0,AVERAGE(INDEX($AA:$AA,ROW($AA3008)-VALUE(LEFT(AB$1,FIND("-",AB$1,1)-1))+1):$AA3008))</f>
        <v>66.666666666666671</v>
      </c>
      <c r="AC3008">
        <f>IF(ROW($AA3008)&lt;=VALUE(LEFT(AA$1,FIND("-",AA$1,1)-1))+VALUE(LEFT(AB$1,FIND("-",AB$1,1)-1)-1)+VALUE(LEFT(AC$1,FIND("-",AC$1,1)-1)-1),0,AVERAGE(INDEX($AB:$AB,ROW($AB3008)-VALUE(LEFT(AC$1,FIND("-",AC$1,1)-1))+1):$AB3008))</f>
        <v>70.370370370370381</v>
      </c>
      <c r="AE3008">
        <f t="shared" si="429"/>
        <v>202094444</v>
      </c>
      <c r="AG3008" t="str">
        <f t="shared" si="422"/>
        <v/>
      </c>
    </row>
    <row r="3009" spans="1:33" x14ac:dyDescent="0.25">
      <c r="A3009" s="6">
        <v>41368</v>
      </c>
      <c r="B3009">
        <v>0.14000000000000001</v>
      </c>
      <c r="C3009">
        <v>0.14000000000000001</v>
      </c>
      <c r="D3009">
        <v>0.14000000000000001</v>
      </c>
      <c r="E3009">
        <v>0.14000000000000001</v>
      </c>
      <c r="F3009">
        <v>0.112</v>
      </c>
      <c r="G3009">
        <v>8200</v>
      </c>
      <c r="I3009" t="str">
        <f t="shared" si="424"/>
        <v/>
      </c>
      <c r="J3009" t="str">
        <f t="shared" si="425"/>
        <v/>
      </c>
      <c r="K3009" t="str">
        <f t="shared" si="426"/>
        <v/>
      </c>
      <c r="M3009" s="11" t="str">
        <f t="shared" si="421"/>
        <v/>
      </c>
      <c r="O3009">
        <f>IF(ROW($E3009)&lt;=VALUE(LEFT(O$1,FIND("-",O$1,1)-1)),0,IF(ROW($E3009)=VALUE(LEFT(O$1,FIND("-",O$1,1)-1))+1,AVERAGE(INDEX($E:$E,ROW($E3009)-VALUE(LEFT(O$1,FIND("-",O$1,1)-1))):$E3009),($E3009*(2/(VALUE(LEFT(O$1,FIND("-",O$1,1)-1))+1)))+(O3008*(1-(2/(VALUE(LEFT(O$1,FIND("-",O$1,1)-1))+1))))))</f>
        <v>0.14893551040121514</v>
      </c>
      <c r="Q3009">
        <f>IF(ROW($E3009)&lt;=VALUE(LEFT(Q$1,FIND("-",Q$1,1)-1)),0,IF(ROW($E3009)=VALUE(LEFT(Q$1,FIND("-",Q$1,1)-1))+1,AVERAGE(INDEX($E:$E,ROW($E3009)-VALUE(LEFT(Q$1,FIND("-",Q$1,1)-1))):$E3009),($E3009*(2/(VALUE(LEFT(Q$1,FIND("-",Q$1,1)-1))+1)))+(Q3008*(1-(2/(VALUE(LEFT(Q$1,FIND("-",Q$1,1)-1))+1))))))</f>
        <v>0.14418049297712515</v>
      </c>
      <c r="R3009">
        <f>IF(ROW($E3009)&lt;=VALUE(LEFT(R$1,FIND("-",R$1,1)-1)),0,IF(ROW($E3009)=VALUE(LEFT(R$1,FIND("-",R$1,1)-1))+1,AVERAGE(INDEX($E:$E,ROW($E3009)-VALUE(LEFT(R$1,FIND("-",R$1,1)-1))):$E3009),($E3009*(2/(VALUE(LEFT(R$1,FIND("-",R$1,1)-1))+1)))+(R3008*(1-(2/(VALUE(LEFT(R$1,FIND("-",R$1,1)-1))+1))))))</f>
        <v>0.14423644924265097</v>
      </c>
      <c r="S3009">
        <f t="shared" si="427"/>
        <v>-5.5956265525819449E-5</v>
      </c>
      <c r="T3009">
        <f>IF(ROW($E3009)&lt;=MAX(VALUE(LEFT(Q$1,FIND("-",Q$1,1)-1)),VALUE(LEFT(R$1,FIND("-",R$1,1)-1)))+VALUE(LEFT(T$1,FIND("-",T$1,1)-1))-1,0,IF(ROW($E3009)=MAX(VALUE(LEFT(Q$1,FIND("-",Q$1,1)-1)),VALUE(LEFT(R$1,FIND("-",R$1,1)-1)))+VALUE(LEFT(T$1,FIND("-",T$1,1)-1)),AVERAGE(INDEX($S:$S,ROW(S3009)-VALUE(LEFT(T$1,FIND("-",T$1,1)-1))+1):S3009),($S3009*(2/(VALUE(LEFT(T$1,FIND("-",T$1,1)-1))+1)))+(T3008*(1-(2/(VALUE(LEFT(T$1,FIND("-",T$1,1)-1))+1))))))</f>
        <v>-3.7881102370126833E-4</v>
      </c>
      <c r="V3009">
        <f t="shared" si="428"/>
        <v>-9.9999999999999811E-3</v>
      </c>
      <c r="W3009">
        <f>IF(ROW($E3009)&lt;=VALUE(LEFT(W$1,FIND("-",W$1,1)-1))+1,0,IF(ROW($E3008)=VALUE(LEFT(W$1,FIND("-",W$1,1)-1))+1,100-100/(1+ABS((SUMIF(INDEX($V:$V,ROW($V3009)-VALUE(LEFT(W$1,FIND("-",W$1,1)-1))+1):$V3009,"&gt;0",INDEX($V:$V,ROW($V3009)-VALUE(LEFT(W$1,FIND("-",W$1,1)-1))+1):$V3009)/COUNTIF(INDEX($V:$V,ROW($V3009)-VALUE(LEFT(W$1,FIND("-",W$1,1)-1))+1):$V3009,"&gt;0"))/(SUMIF(INDEX($V:$V,ROW($V3009)-VALUE(LEFT(W$1,FIND("-",W$1,1)-1))+1):$V3009,"&lt;0",INDEX($V:$V,ROW($V3009)-VALUE(LEFT(W$1,FIND("-",W$1,1)-1))+1):$V3009)/COUNTIF(INDEX($V:$V,ROW($V3009)-VALUE(LEFT(W$1,FIND("-",W$1,1)-1))+1):$V3009,"&lt;0")))),100-100/(1+ABS((SUMIF(INDEX($V:$V,ROW($V3009)-VALUE(LEFT(W$1,FIND("-",W$1,1)-1))+1):$V3009,"&gt;0",INDEX($V:$V,ROW($V3009)-VALUE(LEFT(W$1,FIND("-",W$1,1)-1))+1):$V3009)/VALUE(LEFT(W$1,FIND("-",W$1,1)-1)))/(SUMIF(INDEX($V:$V,ROW($V3009)-VALUE(LEFT(W$1,FIND("-",W$1,1)-1))+1):$V3009,"&lt;0",INDEX($V:$V,ROW($V3009)-VALUE(LEFT(W$1,FIND("-",W$1,1)-1))+1):$V3009)/VALUE(LEFT(W$1,FIND("-",W$1,1)-1)))))))</f>
        <v>50</v>
      </c>
      <c r="Y3009">
        <f>IF(ROW($E3009)&lt;=VALUE(LEFT(Y$1,FIND("-",Y$1,1)-1)),0,MAX(INDEX(C:C,ROW(C3009)-VALUE(LEFT(Y$1,FIND("-",Y$1,1)-1))+1):C3009))</f>
        <v>0.15</v>
      </c>
      <c r="Z3009">
        <f>IF(ROW($E3009)&lt;=VALUE(LEFT(Z$1,FIND("-",Z$1,1)-1)),0,MIN(INDEX(D:D,ROW(D3009)-VALUE(LEFT(Z$1,FIND("-",Z$1,1)-1))+1):D3009))</f>
        <v>0.13500000000000001</v>
      </c>
      <c r="AA3009">
        <f t="shared" si="423"/>
        <v>33.333333333333393</v>
      </c>
      <c r="AB3009">
        <f>IF(ROW($AA3009)&lt;=VALUE(LEFT(AA$1,FIND("-",AA$1,1)-1))+VALUE(LEFT(AB$1,FIND("-",AB$1,1)-1)-1),0,AVERAGE(INDEX($AA:$AA,ROW($AA3009)-VALUE(LEFT(AB$1,FIND("-",AB$1,1)-1))+1):$AA3009))</f>
        <v>66.666666666666671</v>
      </c>
      <c r="AC3009">
        <f>IF(ROW($AA3009)&lt;=VALUE(LEFT(AA$1,FIND("-",AA$1,1)-1))+VALUE(LEFT(AB$1,FIND("-",AB$1,1)-1)-1)+VALUE(LEFT(AC$1,FIND("-",AC$1,1)-1)-1),0,AVERAGE(INDEX($AB:$AB,ROW($AB3009)-VALUE(LEFT(AC$1,FIND("-",AC$1,1)-1))+1):$AB3009))</f>
        <v>66.666666666666671</v>
      </c>
      <c r="AE3009">
        <f t="shared" si="429"/>
        <v>202086244</v>
      </c>
      <c r="AG3009" t="str">
        <f t="shared" si="422"/>
        <v/>
      </c>
    </row>
    <row r="3010" spans="1:33" x14ac:dyDescent="0.25">
      <c r="A3010" s="6">
        <v>41369</v>
      </c>
      <c r="B3010">
        <v>0.14000000000000001</v>
      </c>
      <c r="C3010">
        <v>0.14000000000000001</v>
      </c>
      <c r="D3010">
        <v>0.14000000000000001</v>
      </c>
      <c r="E3010">
        <v>0.14000000000000001</v>
      </c>
      <c r="F3010">
        <v>0.112</v>
      </c>
      <c r="G3010">
        <v>11000</v>
      </c>
      <c r="I3010" t="str">
        <f t="shared" si="424"/>
        <v>Bearish</v>
      </c>
      <c r="J3010" t="str">
        <f t="shared" si="425"/>
        <v/>
      </c>
      <c r="K3010" t="str">
        <f t="shared" si="426"/>
        <v/>
      </c>
      <c r="M3010" s="11" t="str">
        <f t="shared" si="421"/>
        <v/>
      </c>
      <c r="O3010">
        <f>IF(ROW($E3010)&lt;=VALUE(LEFT(O$1,FIND("-",O$1,1)-1)),0,IF(ROW($E3010)=VALUE(LEFT(O$1,FIND("-",O$1,1)-1))+1,AVERAGE(INDEX($E:$E,ROW($E3010)-VALUE(LEFT(O$1,FIND("-",O$1,1)-1))):$E3010),($E3010*(2/(VALUE(LEFT(O$1,FIND("-",O$1,1)-1))+1)))+(O3009*(1-(2/(VALUE(LEFT(O$1,FIND("-",O$1,1)-1))+1))))))</f>
        <v>0.14884659984995927</v>
      </c>
      <c r="Q3010">
        <f>IF(ROW($E3010)&lt;=VALUE(LEFT(Q$1,FIND("-",Q$1,1)-1)),0,IF(ROW($E3010)=VALUE(LEFT(Q$1,FIND("-",Q$1,1)-1))+1,AVERAGE(INDEX($E:$E,ROW($E3010)-VALUE(LEFT(Q$1,FIND("-",Q$1,1)-1))):$E3010),($E3010*(2/(VALUE(LEFT(Q$1,FIND("-",Q$1,1)-1))+1)))+(Q3009*(1-(2/(VALUE(LEFT(Q$1,FIND("-",Q$1,1)-1))+1))))))</f>
        <v>0.14353734021141359</v>
      </c>
      <c r="R3010">
        <f>IF(ROW($E3010)&lt;=VALUE(LEFT(R$1,FIND("-",R$1,1)-1)),0,IF(ROW($E3010)=VALUE(LEFT(R$1,FIND("-",R$1,1)-1))+1,AVERAGE(INDEX($E:$E,ROW($E3010)-VALUE(LEFT(R$1,FIND("-",R$1,1)-1))):$E3010),($E3010*(2/(VALUE(LEFT(R$1,FIND("-",R$1,1)-1))+1)))+(R3009*(1-(2/(VALUE(LEFT(R$1,FIND("-",R$1,1)-1))+1))))))</f>
        <v>0.14392263818763978</v>
      </c>
      <c r="S3010">
        <f t="shared" si="427"/>
        <v>-3.8529797622618989E-4</v>
      </c>
      <c r="T3010">
        <f>IF(ROW($E3010)&lt;=MAX(VALUE(LEFT(Q$1,FIND("-",Q$1,1)-1)),VALUE(LEFT(R$1,FIND("-",R$1,1)-1)))+VALUE(LEFT(T$1,FIND("-",T$1,1)-1))-1,0,IF(ROW($E3010)=MAX(VALUE(LEFT(Q$1,FIND("-",Q$1,1)-1)),VALUE(LEFT(R$1,FIND("-",R$1,1)-1)))+VALUE(LEFT(T$1,FIND("-",T$1,1)-1)),AVERAGE(INDEX($S:$S,ROW(S3010)-VALUE(LEFT(T$1,FIND("-",T$1,1)-1))+1):S3010),($S3010*(2/(VALUE(LEFT(T$1,FIND("-",T$1,1)-1))+1)))+(T3009*(1-(2/(VALUE(LEFT(T$1,FIND("-",T$1,1)-1))+1))))))</f>
        <v>-3.8010841420625262E-4</v>
      </c>
      <c r="V3010">
        <f t="shared" si="428"/>
        <v>0</v>
      </c>
      <c r="W3010">
        <f>IF(ROW($E3010)&lt;=VALUE(LEFT(W$1,FIND("-",W$1,1)-1))+1,0,IF(ROW($E3009)=VALUE(LEFT(W$1,FIND("-",W$1,1)-1))+1,100-100/(1+ABS((SUMIF(INDEX($V:$V,ROW($V3010)-VALUE(LEFT(W$1,FIND("-",W$1,1)-1))+1):$V3010,"&gt;0",INDEX($V:$V,ROW($V3010)-VALUE(LEFT(W$1,FIND("-",W$1,1)-1))+1):$V3010)/COUNTIF(INDEX($V:$V,ROW($V3010)-VALUE(LEFT(W$1,FIND("-",W$1,1)-1))+1):$V3010,"&gt;0"))/(SUMIF(INDEX($V:$V,ROW($V3010)-VALUE(LEFT(W$1,FIND("-",W$1,1)-1))+1):$V3010,"&lt;0",INDEX($V:$V,ROW($V3010)-VALUE(LEFT(W$1,FIND("-",W$1,1)-1))+1):$V3010)/COUNTIF(INDEX($V:$V,ROW($V3010)-VALUE(LEFT(W$1,FIND("-",W$1,1)-1))+1):$V3010,"&lt;0")))),100-100/(1+ABS((SUMIF(INDEX($V:$V,ROW($V3010)-VALUE(LEFT(W$1,FIND("-",W$1,1)-1))+1):$V3010,"&gt;0",INDEX($V:$V,ROW($V3010)-VALUE(LEFT(W$1,FIND("-",W$1,1)-1))+1):$V3010)/VALUE(LEFT(W$1,FIND("-",W$1,1)-1)))/(SUMIF(INDEX($V:$V,ROW($V3010)-VALUE(LEFT(W$1,FIND("-",W$1,1)-1))+1):$V3010,"&lt;0",INDEX($V:$V,ROW($V3010)-VALUE(LEFT(W$1,FIND("-",W$1,1)-1))+1):$V3010)/VALUE(LEFT(W$1,FIND("-",W$1,1)-1)))))))</f>
        <v>50</v>
      </c>
      <c r="Y3010">
        <f>IF(ROW($E3010)&lt;=VALUE(LEFT(Y$1,FIND("-",Y$1,1)-1)),0,MAX(INDEX(C:C,ROW(C3010)-VALUE(LEFT(Y$1,FIND("-",Y$1,1)-1))+1):C3010))</f>
        <v>0.15</v>
      </c>
      <c r="Z3010">
        <f>IF(ROW($E3010)&lt;=VALUE(LEFT(Z$1,FIND("-",Z$1,1)-1)),0,MIN(INDEX(D:D,ROW(D3010)-VALUE(LEFT(Z$1,FIND("-",Z$1,1)-1))+1):D3010))</f>
        <v>0.13500000000000001</v>
      </c>
      <c r="AA3010">
        <f t="shared" si="423"/>
        <v>33.333333333333393</v>
      </c>
      <c r="AB3010">
        <f>IF(ROW($AA3010)&lt;=VALUE(LEFT(AA$1,FIND("-",AA$1,1)-1))+VALUE(LEFT(AB$1,FIND("-",AB$1,1)-1)-1),0,AVERAGE(INDEX($AA:$AA,ROW($AA3010)-VALUE(LEFT(AB$1,FIND("-",AB$1,1)-1))+1):$AA3010))</f>
        <v>55.5555555555556</v>
      </c>
      <c r="AC3010">
        <f>IF(ROW($AA3010)&lt;=VALUE(LEFT(AA$1,FIND("-",AA$1,1)-1))+VALUE(LEFT(AB$1,FIND("-",AB$1,1)-1)-1)+VALUE(LEFT(AC$1,FIND("-",AC$1,1)-1)-1),0,AVERAGE(INDEX($AB:$AB,ROW($AB3010)-VALUE(LEFT(AC$1,FIND("-",AC$1,1)-1))+1):$AB3010))</f>
        <v>62.962962962962983</v>
      </c>
      <c r="AE3010">
        <f t="shared" si="429"/>
        <v>202086244</v>
      </c>
      <c r="AG3010" t="str">
        <f t="shared" si="422"/>
        <v/>
      </c>
    </row>
    <row r="3011" spans="1:33" x14ac:dyDescent="0.25">
      <c r="A3011" s="6">
        <v>41372</v>
      </c>
      <c r="B3011">
        <v>0.14000000000000001</v>
      </c>
      <c r="C3011">
        <v>0.14000000000000001</v>
      </c>
      <c r="D3011">
        <v>0.14000000000000001</v>
      </c>
      <c r="E3011">
        <v>0.14000000000000001</v>
      </c>
      <c r="F3011">
        <v>0.112</v>
      </c>
      <c r="G3011">
        <v>3000</v>
      </c>
      <c r="I3011" t="str">
        <f t="shared" si="424"/>
        <v/>
      </c>
      <c r="J3011" t="str">
        <f t="shared" si="425"/>
        <v/>
      </c>
      <c r="K3011" t="str">
        <f t="shared" si="426"/>
        <v/>
      </c>
      <c r="M3011" s="11" t="str">
        <f t="shared" ref="M3011:M3074" si="430">IF(K3011="Buy","Buy",IF(K3011="Sell","Sell",""))</f>
        <v/>
      </c>
      <c r="O3011">
        <f>IF(ROW($E3011)&lt;=VALUE(LEFT(O$1,FIND("-",O$1,1)-1)),0,IF(ROW($E3011)=VALUE(LEFT(O$1,FIND("-",O$1,1)-1))+1,AVERAGE(INDEX($E:$E,ROW($E3011)-VALUE(LEFT(O$1,FIND("-",O$1,1)-1))):$E3011),($E3011*(2/(VALUE(LEFT(O$1,FIND("-",O$1,1)-1))+1)))+(O3010*(1-(2/(VALUE(LEFT(O$1,FIND("-",O$1,1)-1))+1))))))</f>
        <v>0.14875857398080544</v>
      </c>
      <c r="Q3011">
        <f>IF(ROW($E3011)&lt;=VALUE(LEFT(Q$1,FIND("-",Q$1,1)-1)),0,IF(ROW($E3011)=VALUE(LEFT(Q$1,FIND("-",Q$1,1)-1))+1,AVERAGE(INDEX($E:$E,ROW($E3011)-VALUE(LEFT(Q$1,FIND("-",Q$1,1)-1))):$E3011),($E3011*(2/(VALUE(LEFT(Q$1,FIND("-",Q$1,1)-1))+1)))+(Q3010*(1-(2/(VALUE(LEFT(Q$1,FIND("-",Q$1,1)-1))+1))))))</f>
        <v>0.14299313402504227</v>
      </c>
      <c r="R3011">
        <f>IF(ROW($E3011)&lt;=VALUE(LEFT(R$1,FIND("-",R$1,1)-1)),0,IF(ROW($E3011)=VALUE(LEFT(R$1,FIND("-",R$1,1)-1))+1,AVERAGE(INDEX($E:$E,ROW($E3011)-VALUE(LEFT(R$1,FIND("-",R$1,1)-1))):$E3011),($E3011*(2/(VALUE(LEFT(R$1,FIND("-",R$1,1)-1))+1)))+(R3010*(1-(2/(VALUE(LEFT(R$1,FIND("-",R$1,1)-1))+1))))))</f>
        <v>0.14363207239596276</v>
      </c>
      <c r="S3011">
        <f t="shared" si="427"/>
        <v>-6.3893837092049433E-4</v>
      </c>
      <c r="T3011">
        <f>IF(ROW($E3011)&lt;=MAX(VALUE(LEFT(Q$1,FIND("-",Q$1,1)-1)),VALUE(LEFT(R$1,FIND("-",R$1,1)-1)))+VALUE(LEFT(T$1,FIND("-",T$1,1)-1))-1,0,IF(ROW($E3011)=MAX(VALUE(LEFT(Q$1,FIND("-",Q$1,1)-1)),VALUE(LEFT(R$1,FIND("-",R$1,1)-1)))+VALUE(LEFT(T$1,FIND("-",T$1,1)-1)),AVERAGE(INDEX($S:$S,ROW(S3011)-VALUE(LEFT(T$1,FIND("-",T$1,1)-1))+1):S3011),($S3011*(2/(VALUE(LEFT(T$1,FIND("-",T$1,1)-1))+1)))+(T3010*(1-(2/(VALUE(LEFT(T$1,FIND("-",T$1,1)-1))+1))))))</f>
        <v>-4.3187440554910098E-4</v>
      </c>
      <c r="V3011">
        <f t="shared" si="428"/>
        <v>0</v>
      </c>
      <c r="W3011">
        <f>IF(ROW($E3011)&lt;=VALUE(LEFT(W$1,FIND("-",W$1,1)-1))+1,0,IF(ROW($E3010)=VALUE(LEFT(W$1,FIND("-",W$1,1)-1))+1,100-100/(1+ABS((SUMIF(INDEX($V:$V,ROW($V3011)-VALUE(LEFT(W$1,FIND("-",W$1,1)-1))+1):$V3011,"&gt;0",INDEX($V:$V,ROW($V3011)-VALUE(LEFT(W$1,FIND("-",W$1,1)-1))+1):$V3011)/COUNTIF(INDEX($V:$V,ROW($V3011)-VALUE(LEFT(W$1,FIND("-",W$1,1)-1))+1):$V3011,"&gt;0"))/(SUMIF(INDEX($V:$V,ROW($V3011)-VALUE(LEFT(W$1,FIND("-",W$1,1)-1))+1):$V3011,"&lt;0",INDEX($V:$V,ROW($V3011)-VALUE(LEFT(W$1,FIND("-",W$1,1)-1))+1):$V3011)/COUNTIF(INDEX($V:$V,ROW($V3011)-VALUE(LEFT(W$1,FIND("-",W$1,1)-1))+1):$V3011,"&lt;0")))),100-100/(1+ABS((SUMIF(INDEX($V:$V,ROW($V3011)-VALUE(LEFT(W$1,FIND("-",W$1,1)-1))+1):$V3011,"&gt;0",INDEX($V:$V,ROW($V3011)-VALUE(LEFT(W$1,FIND("-",W$1,1)-1))+1):$V3011)/VALUE(LEFT(W$1,FIND("-",W$1,1)-1)))/(SUMIF(INDEX($V:$V,ROW($V3011)-VALUE(LEFT(W$1,FIND("-",W$1,1)-1))+1):$V3011,"&lt;0",INDEX($V:$V,ROW($V3011)-VALUE(LEFT(W$1,FIND("-",W$1,1)-1))+1):$V3011)/VALUE(LEFT(W$1,FIND("-",W$1,1)-1)))))))</f>
        <v>50</v>
      </c>
      <c r="Y3011">
        <f>IF(ROW($E3011)&lt;=VALUE(LEFT(Y$1,FIND("-",Y$1,1)-1)),0,MAX(INDEX(C:C,ROW(C3011)-VALUE(LEFT(Y$1,FIND("-",Y$1,1)-1))+1):C3011))</f>
        <v>0.15</v>
      </c>
      <c r="Z3011">
        <f>IF(ROW($E3011)&lt;=VALUE(LEFT(Z$1,FIND("-",Z$1,1)-1)),0,MIN(INDEX(D:D,ROW(D3011)-VALUE(LEFT(Z$1,FIND("-",Z$1,1)-1))+1):D3011))</f>
        <v>0.13500000000000001</v>
      </c>
      <c r="AA3011">
        <f t="shared" si="423"/>
        <v>33.333333333333393</v>
      </c>
      <c r="AB3011">
        <f>IF(ROW($AA3011)&lt;=VALUE(LEFT(AA$1,FIND("-",AA$1,1)-1))+VALUE(LEFT(AB$1,FIND("-",AB$1,1)-1)-1),0,AVERAGE(INDEX($AA:$AA,ROW($AA3011)-VALUE(LEFT(AB$1,FIND("-",AB$1,1)-1))+1):$AA3011))</f>
        <v>33.333333333333393</v>
      </c>
      <c r="AC3011">
        <f>IF(ROW($AA3011)&lt;=VALUE(LEFT(AA$1,FIND("-",AA$1,1)-1))+VALUE(LEFT(AB$1,FIND("-",AB$1,1)-1)-1)+VALUE(LEFT(AC$1,FIND("-",AC$1,1)-1)-1),0,AVERAGE(INDEX($AB:$AB,ROW($AB3011)-VALUE(LEFT(AC$1,FIND("-",AC$1,1)-1))+1):$AB3011))</f>
        <v>51.851851851851883</v>
      </c>
      <c r="AE3011">
        <f t="shared" si="429"/>
        <v>202086244</v>
      </c>
      <c r="AG3011" t="str">
        <f t="shared" ref="AG3011:AG3074" si="431">IF(K3011="Buy","Buy",IF(K3011="Sell","Sell",""))</f>
        <v/>
      </c>
    </row>
    <row r="3012" spans="1:33" x14ac:dyDescent="0.25">
      <c r="A3012" s="6">
        <v>41373</v>
      </c>
      <c r="B3012">
        <v>0.14000000000000001</v>
      </c>
      <c r="C3012">
        <v>0.15</v>
      </c>
      <c r="D3012">
        <v>0.14000000000000001</v>
      </c>
      <c r="E3012">
        <v>0.15</v>
      </c>
      <c r="F3012">
        <v>0.12</v>
      </c>
      <c r="G3012">
        <v>273400</v>
      </c>
      <c r="I3012" t="str">
        <f t="shared" si="424"/>
        <v>Bullish</v>
      </c>
      <c r="J3012" t="str">
        <f t="shared" si="425"/>
        <v/>
      </c>
      <c r="K3012" t="str">
        <f t="shared" si="426"/>
        <v/>
      </c>
      <c r="M3012" s="11" t="str">
        <f t="shared" si="430"/>
        <v/>
      </c>
      <c r="O3012">
        <f>IF(ROW($E3012)&lt;=VALUE(LEFT(O$1,FIND("-",O$1,1)-1)),0,IF(ROW($E3012)=VALUE(LEFT(O$1,FIND("-",O$1,1)-1))+1,AVERAGE(INDEX($E:$E,ROW($E3012)-VALUE(LEFT(O$1,FIND("-",O$1,1)-1))):$E3012),($E3012*(2/(VALUE(LEFT(O$1,FIND("-",O$1,1)-1))+1)))+(O3011*(1-(2/(VALUE(LEFT(O$1,FIND("-",O$1,1)-1))+1))))))</f>
        <v>0.14877092647850887</v>
      </c>
      <c r="Q3012">
        <f>IF(ROW($E3012)&lt;=VALUE(LEFT(Q$1,FIND("-",Q$1,1)-1)),0,IF(ROW($E3012)=VALUE(LEFT(Q$1,FIND("-",Q$1,1)-1))+1,AVERAGE(INDEX($E:$E,ROW($E3012)-VALUE(LEFT(Q$1,FIND("-",Q$1,1)-1))):$E3012),($E3012*(2/(VALUE(LEFT(Q$1,FIND("-",Q$1,1)-1))+1)))+(Q3011*(1-(2/(VALUE(LEFT(Q$1,FIND("-",Q$1,1)-1))+1))))))</f>
        <v>0.144071113405805</v>
      </c>
      <c r="R3012">
        <f>IF(ROW($E3012)&lt;=VALUE(LEFT(R$1,FIND("-",R$1,1)-1)),0,IF(ROW($E3012)=VALUE(LEFT(R$1,FIND("-",R$1,1)-1))+1,AVERAGE(INDEX($E:$E,ROW($E3012)-VALUE(LEFT(R$1,FIND("-",R$1,1)-1))):$E3012),($E3012*(2/(VALUE(LEFT(R$1,FIND("-",R$1,1)-1))+1)))+(R3011*(1-(2/(VALUE(LEFT(R$1,FIND("-",R$1,1)-1))+1))))))</f>
        <v>0.14410377073700253</v>
      </c>
      <c r="S3012">
        <f t="shared" si="427"/>
        <v>-3.2657331197533113E-5</v>
      </c>
      <c r="T3012">
        <f>IF(ROW($E3012)&lt;=MAX(VALUE(LEFT(Q$1,FIND("-",Q$1,1)-1)),VALUE(LEFT(R$1,FIND("-",R$1,1)-1)))+VALUE(LEFT(T$1,FIND("-",T$1,1)-1))-1,0,IF(ROW($E3012)=MAX(VALUE(LEFT(Q$1,FIND("-",Q$1,1)-1)),VALUE(LEFT(R$1,FIND("-",R$1,1)-1)))+VALUE(LEFT(T$1,FIND("-",T$1,1)-1)),AVERAGE(INDEX($S:$S,ROW(S3012)-VALUE(LEFT(T$1,FIND("-",T$1,1)-1))+1):S3012),($S3012*(2/(VALUE(LEFT(T$1,FIND("-",T$1,1)-1))+1)))+(T3011*(1-(2/(VALUE(LEFT(T$1,FIND("-",T$1,1)-1))+1))))))</f>
        <v>-3.5203099067878746E-4</v>
      </c>
      <c r="V3012">
        <f t="shared" si="428"/>
        <v>9.9999999999999811E-3</v>
      </c>
      <c r="W3012">
        <f>IF(ROW($E3012)&lt;=VALUE(LEFT(W$1,FIND("-",W$1,1)-1))+1,0,IF(ROW($E3011)=VALUE(LEFT(W$1,FIND("-",W$1,1)-1))+1,100-100/(1+ABS((SUMIF(INDEX($V:$V,ROW($V3012)-VALUE(LEFT(W$1,FIND("-",W$1,1)-1))+1):$V3012,"&gt;0",INDEX($V:$V,ROW($V3012)-VALUE(LEFT(W$1,FIND("-",W$1,1)-1))+1):$V3012)/COUNTIF(INDEX($V:$V,ROW($V3012)-VALUE(LEFT(W$1,FIND("-",W$1,1)-1))+1):$V3012,"&gt;0"))/(SUMIF(INDEX($V:$V,ROW($V3012)-VALUE(LEFT(W$1,FIND("-",W$1,1)-1))+1):$V3012,"&lt;0",INDEX($V:$V,ROW($V3012)-VALUE(LEFT(W$1,FIND("-",W$1,1)-1))+1):$V3012)/COUNTIF(INDEX($V:$V,ROW($V3012)-VALUE(LEFT(W$1,FIND("-",W$1,1)-1))+1):$V3012,"&lt;0")))),100-100/(1+ABS((SUMIF(INDEX($V:$V,ROW($V3012)-VALUE(LEFT(W$1,FIND("-",W$1,1)-1))+1):$V3012,"&gt;0",INDEX($V:$V,ROW($V3012)-VALUE(LEFT(W$1,FIND("-",W$1,1)-1))+1):$V3012)/VALUE(LEFT(W$1,FIND("-",W$1,1)-1)))/(SUMIF(INDEX($V:$V,ROW($V3012)-VALUE(LEFT(W$1,FIND("-",W$1,1)-1))+1):$V3012,"&lt;0",INDEX($V:$V,ROW($V3012)-VALUE(LEFT(W$1,FIND("-",W$1,1)-1))+1):$V3012)/VALUE(LEFT(W$1,FIND("-",W$1,1)-1)))))))</f>
        <v>57.142857142857146</v>
      </c>
      <c r="Y3012">
        <f>IF(ROW($E3012)&lt;=VALUE(LEFT(Y$1,FIND("-",Y$1,1)-1)),0,MAX(INDEX(C:C,ROW(C3012)-VALUE(LEFT(Y$1,FIND("-",Y$1,1)-1))+1):C3012))</f>
        <v>0.15</v>
      </c>
      <c r="Z3012">
        <f>IF(ROW($E3012)&lt;=VALUE(LEFT(Z$1,FIND("-",Z$1,1)-1)),0,MIN(INDEX(D:D,ROW(D3012)-VALUE(LEFT(Z$1,FIND("-",Z$1,1)-1))+1):D3012))</f>
        <v>0.13500000000000001</v>
      </c>
      <c r="AA3012">
        <f t="shared" si="423"/>
        <v>100</v>
      </c>
      <c r="AB3012">
        <f>IF(ROW($AA3012)&lt;=VALUE(LEFT(AA$1,FIND("-",AA$1,1)-1))+VALUE(LEFT(AB$1,FIND("-",AB$1,1)-1)-1),0,AVERAGE(INDEX($AA:$AA,ROW($AA3012)-VALUE(LEFT(AB$1,FIND("-",AB$1,1)-1))+1):$AA3012))</f>
        <v>55.5555555555556</v>
      </c>
      <c r="AC3012">
        <f>IF(ROW($AA3012)&lt;=VALUE(LEFT(AA$1,FIND("-",AA$1,1)-1))+VALUE(LEFT(AB$1,FIND("-",AB$1,1)-1)-1)+VALUE(LEFT(AC$1,FIND("-",AC$1,1)-1)-1),0,AVERAGE(INDEX($AB:$AB,ROW($AB3012)-VALUE(LEFT(AC$1,FIND("-",AC$1,1)-1))+1):$AB3012))</f>
        <v>48.148148148148202</v>
      </c>
      <c r="AE3012">
        <f t="shared" si="429"/>
        <v>202359644</v>
      </c>
      <c r="AG3012" t="str">
        <f t="shared" si="431"/>
        <v/>
      </c>
    </row>
    <row r="3013" spans="1:33" x14ac:dyDescent="0.25">
      <c r="A3013" s="6">
        <v>41374</v>
      </c>
      <c r="B3013">
        <v>0.14000000000000001</v>
      </c>
      <c r="C3013">
        <v>0.14499999999999999</v>
      </c>
      <c r="D3013">
        <v>0.14000000000000001</v>
      </c>
      <c r="E3013">
        <v>0.14499999999999999</v>
      </c>
      <c r="F3013">
        <v>0.11600000000000001</v>
      </c>
      <c r="G3013">
        <v>141900</v>
      </c>
      <c r="I3013" t="str">
        <f t="shared" si="424"/>
        <v/>
      </c>
      <c r="J3013" t="str">
        <f t="shared" si="425"/>
        <v/>
      </c>
      <c r="K3013" t="str">
        <f t="shared" si="426"/>
        <v/>
      </c>
      <c r="M3013" s="11" t="str">
        <f t="shared" si="430"/>
        <v/>
      </c>
      <c r="O3013">
        <f>IF(ROW($E3013)&lt;=VALUE(LEFT(O$1,FIND("-",O$1,1)-1)),0,IF(ROW($E3013)=VALUE(LEFT(O$1,FIND("-",O$1,1)-1))+1,AVERAGE(INDEX($E:$E,ROW($E3013)-VALUE(LEFT(O$1,FIND("-",O$1,1)-1))):$E3013),($E3013*(2/(VALUE(LEFT(O$1,FIND("-",O$1,1)-1))+1)))+(O3012*(1-(2/(VALUE(LEFT(O$1,FIND("-",O$1,1)-1))+1))))))</f>
        <v>0.14873340482200628</v>
      </c>
      <c r="Q3013">
        <f>IF(ROW($E3013)&lt;=VALUE(LEFT(Q$1,FIND("-",Q$1,1)-1)),0,IF(ROW($E3013)=VALUE(LEFT(Q$1,FIND("-",Q$1,1)-1))+1,AVERAGE(INDEX($E:$E,ROW($E3013)-VALUE(LEFT(Q$1,FIND("-",Q$1,1)-1))):$E3013),($E3013*(2/(VALUE(LEFT(Q$1,FIND("-",Q$1,1)-1))+1)))+(Q3012*(1-(2/(VALUE(LEFT(Q$1,FIND("-",Q$1,1)-1))+1))))))</f>
        <v>0.14421401903568115</v>
      </c>
      <c r="R3013">
        <f>IF(ROW($E3013)&lt;=VALUE(LEFT(R$1,FIND("-",R$1,1)-1)),0,IF(ROW($E3013)=VALUE(LEFT(R$1,FIND("-",R$1,1)-1))+1,AVERAGE(INDEX($E:$E,ROW($E3013)-VALUE(LEFT(R$1,FIND("-",R$1,1)-1))):$E3013),($E3013*(2/(VALUE(LEFT(R$1,FIND("-",R$1,1)-1))+1)))+(R3012*(1-(2/(VALUE(LEFT(R$1,FIND("-",R$1,1)-1))+1))))))</f>
        <v>0.14417015808981717</v>
      </c>
      <c r="S3013">
        <f t="shared" si="427"/>
        <v>4.3860945863977152E-5</v>
      </c>
      <c r="T3013">
        <f>IF(ROW($E3013)&lt;=MAX(VALUE(LEFT(Q$1,FIND("-",Q$1,1)-1)),VALUE(LEFT(R$1,FIND("-",R$1,1)-1)))+VALUE(LEFT(T$1,FIND("-",T$1,1)-1))-1,0,IF(ROW($E3013)=MAX(VALUE(LEFT(Q$1,FIND("-",Q$1,1)-1)),VALUE(LEFT(R$1,FIND("-",R$1,1)-1)))+VALUE(LEFT(T$1,FIND("-",T$1,1)-1)),AVERAGE(INDEX($S:$S,ROW(S3013)-VALUE(LEFT(T$1,FIND("-",T$1,1)-1))+1):S3013),($S3013*(2/(VALUE(LEFT(T$1,FIND("-",T$1,1)-1))+1)))+(T3012*(1-(2/(VALUE(LEFT(T$1,FIND("-",T$1,1)-1))+1))))))</f>
        <v>-2.7285260337023455E-4</v>
      </c>
      <c r="V3013">
        <f t="shared" si="428"/>
        <v>-5.0000000000000044E-3</v>
      </c>
      <c r="W3013">
        <f>IF(ROW($E3013)&lt;=VALUE(LEFT(W$1,FIND("-",W$1,1)-1))+1,0,IF(ROW($E3012)=VALUE(LEFT(W$1,FIND("-",W$1,1)-1))+1,100-100/(1+ABS((SUMIF(INDEX($V:$V,ROW($V3013)-VALUE(LEFT(W$1,FIND("-",W$1,1)-1))+1):$V3013,"&gt;0",INDEX($V:$V,ROW($V3013)-VALUE(LEFT(W$1,FIND("-",W$1,1)-1))+1):$V3013)/COUNTIF(INDEX($V:$V,ROW($V3013)-VALUE(LEFT(W$1,FIND("-",W$1,1)-1))+1):$V3013,"&gt;0"))/(SUMIF(INDEX($V:$V,ROW($V3013)-VALUE(LEFT(W$1,FIND("-",W$1,1)-1))+1):$V3013,"&lt;0",INDEX($V:$V,ROW($V3013)-VALUE(LEFT(W$1,FIND("-",W$1,1)-1))+1):$V3013)/COUNTIF(INDEX($V:$V,ROW($V3013)-VALUE(LEFT(W$1,FIND("-",W$1,1)-1))+1):$V3013,"&lt;0")))),100-100/(1+ABS((SUMIF(INDEX($V:$V,ROW($V3013)-VALUE(LEFT(W$1,FIND("-",W$1,1)-1))+1):$V3013,"&gt;0",INDEX($V:$V,ROW($V3013)-VALUE(LEFT(W$1,FIND("-",W$1,1)-1))+1):$V3013)/VALUE(LEFT(W$1,FIND("-",W$1,1)-1)))/(SUMIF(INDEX($V:$V,ROW($V3013)-VALUE(LEFT(W$1,FIND("-",W$1,1)-1))+1):$V3013,"&lt;0",INDEX($V:$V,ROW($V3013)-VALUE(LEFT(W$1,FIND("-",W$1,1)-1))+1):$V3013)/VALUE(LEFT(W$1,FIND("-",W$1,1)-1)))))))</f>
        <v>46.153846153846146</v>
      </c>
      <c r="Y3013">
        <f>IF(ROW($E3013)&lt;=VALUE(LEFT(Y$1,FIND("-",Y$1,1)-1)),0,MAX(INDEX(C:C,ROW(C3013)-VALUE(LEFT(Y$1,FIND("-",Y$1,1)-1))+1):C3013))</f>
        <v>0.15</v>
      </c>
      <c r="Z3013">
        <f>IF(ROW($E3013)&lt;=VALUE(LEFT(Z$1,FIND("-",Z$1,1)-1)),0,MIN(INDEX(D:D,ROW(D3013)-VALUE(LEFT(Z$1,FIND("-",Z$1,1)-1))+1):D3013))</f>
        <v>0.14000000000000001</v>
      </c>
      <c r="AA3013">
        <f t="shared" si="423"/>
        <v>49.999999999999858</v>
      </c>
      <c r="AB3013">
        <f>IF(ROW($AA3013)&lt;=VALUE(LEFT(AA$1,FIND("-",AA$1,1)-1))+VALUE(LEFT(AB$1,FIND("-",AB$1,1)-1)-1),0,AVERAGE(INDEX($AA:$AA,ROW($AA3013)-VALUE(LEFT(AB$1,FIND("-",AB$1,1)-1))+1):$AA3013))</f>
        <v>61.111111111111086</v>
      </c>
      <c r="AC3013">
        <f>IF(ROW($AA3013)&lt;=VALUE(LEFT(AA$1,FIND("-",AA$1,1)-1))+VALUE(LEFT(AB$1,FIND("-",AB$1,1)-1)-1)+VALUE(LEFT(AC$1,FIND("-",AC$1,1)-1)-1),0,AVERAGE(INDEX($AB:$AB,ROW($AB3013)-VALUE(LEFT(AC$1,FIND("-",AC$1,1)-1))+1):$AB3013))</f>
        <v>50.000000000000028</v>
      </c>
      <c r="AE3013">
        <f t="shared" si="429"/>
        <v>202217744</v>
      </c>
      <c r="AG3013" t="str">
        <f t="shared" si="431"/>
        <v/>
      </c>
    </row>
    <row r="3014" spans="1:33" x14ac:dyDescent="0.25">
      <c r="A3014" s="6">
        <v>41375</v>
      </c>
      <c r="B3014">
        <v>0.155</v>
      </c>
      <c r="C3014">
        <v>0.155</v>
      </c>
      <c r="D3014">
        <v>0.14000000000000001</v>
      </c>
      <c r="E3014">
        <v>0.155</v>
      </c>
      <c r="F3014">
        <v>0.124</v>
      </c>
      <c r="G3014">
        <v>15000</v>
      </c>
      <c r="I3014" t="str">
        <f t="shared" si="424"/>
        <v/>
      </c>
      <c r="J3014" t="str">
        <f t="shared" si="425"/>
        <v/>
      </c>
      <c r="K3014" t="str">
        <f t="shared" si="426"/>
        <v/>
      </c>
      <c r="M3014" s="11" t="str">
        <f t="shared" si="430"/>
        <v/>
      </c>
      <c r="O3014">
        <f>IF(ROW($E3014)&lt;=VALUE(LEFT(O$1,FIND("-",O$1,1)-1)),0,IF(ROW($E3014)=VALUE(LEFT(O$1,FIND("-",O$1,1)-1))+1,AVERAGE(INDEX($E:$E,ROW($E3014)-VALUE(LEFT(O$1,FIND("-",O$1,1)-1))):$E3014),($E3014*(2/(VALUE(LEFT(O$1,FIND("-",O$1,1)-1))+1)))+(O3013*(1-(2/(VALUE(LEFT(O$1,FIND("-",O$1,1)-1))+1))))))</f>
        <v>0.14879575900288183</v>
      </c>
      <c r="Q3014">
        <f>IF(ROW($E3014)&lt;=VALUE(LEFT(Q$1,FIND("-",Q$1,1)-1)),0,IF(ROW($E3014)=VALUE(LEFT(Q$1,FIND("-",Q$1,1)-1))+1,AVERAGE(INDEX($E:$E,ROW($E3014)-VALUE(LEFT(Q$1,FIND("-",Q$1,1)-1))):$E3014),($E3014*(2/(VALUE(LEFT(Q$1,FIND("-",Q$1,1)-1))+1)))+(Q3013*(1-(2/(VALUE(LEFT(Q$1,FIND("-",Q$1,1)-1))+1))))))</f>
        <v>0.14587340072249944</v>
      </c>
      <c r="R3014">
        <f>IF(ROW($E3014)&lt;=VALUE(LEFT(R$1,FIND("-",R$1,1)-1)),0,IF(ROW($E3014)=VALUE(LEFT(R$1,FIND("-",R$1,1)-1))+1,AVERAGE(INDEX($E:$E,ROW($E3014)-VALUE(LEFT(R$1,FIND("-",R$1,1)-1))):$E3014),($E3014*(2/(VALUE(LEFT(R$1,FIND("-",R$1,1)-1))+1)))+(R3013*(1-(2/(VALUE(LEFT(R$1,FIND("-",R$1,1)-1))+1))))))</f>
        <v>0.14497236860168258</v>
      </c>
      <c r="S3014">
        <f t="shared" si="427"/>
        <v>9.0103212081685258E-4</v>
      </c>
      <c r="T3014">
        <f>IF(ROW($E3014)&lt;=MAX(VALUE(LEFT(Q$1,FIND("-",Q$1,1)-1)),VALUE(LEFT(R$1,FIND("-",R$1,1)-1)))+VALUE(LEFT(T$1,FIND("-",T$1,1)-1))-1,0,IF(ROW($E3014)=MAX(VALUE(LEFT(Q$1,FIND("-",Q$1,1)-1)),VALUE(LEFT(R$1,FIND("-",R$1,1)-1)))+VALUE(LEFT(T$1,FIND("-",T$1,1)-1)),AVERAGE(INDEX($S:$S,ROW(S3014)-VALUE(LEFT(T$1,FIND("-",T$1,1)-1))+1):S3014),($S3014*(2/(VALUE(LEFT(T$1,FIND("-",T$1,1)-1))+1)))+(T3013*(1-(2/(VALUE(LEFT(T$1,FIND("-",T$1,1)-1))+1))))))</f>
        <v>-3.8075658532817135E-5</v>
      </c>
      <c r="V3014">
        <f t="shared" si="428"/>
        <v>1.0000000000000009E-2</v>
      </c>
      <c r="W3014">
        <f>IF(ROW($E3014)&lt;=VALUE(LEFT(W$1,FIND("-",W$1,1)-1))+1,0,IF(ROW($E3013)=VALUE(LEFT(W$1,FIND("-",W$1,1)-1))+1,100-100/(1+ABS((SUMIF(INDEX($V:$V,ROW($V3014)-VALUE(LEFT(W$1,FIND("-",W$1,1)-1))+1):$V3014,"&gt;0",INDEX($V:$V,ROW($V3014)-VALUE(LEFT(W$1,FIND("-",W$1,1)-1))+1):$V3014)/COUNTIF(INDEX($V:$V,ROW($V3014)-VALUE(LEFT(W$1,FIND("-",W$1,1)-1))+1):$V3014,"&gt;0"))/(SUMIF(INDEX($V:$V,ROW($V3014)-VALUE(LEFT(W$1,FIND("-",W$1,1)-1))+1):$V3014,"&lt;0",INDEX($V:$V,ROW($V3014)-VALUE(LEFT(W$1,FIND("-",W$1,1)-1))+1):$V3014)/COUNTIF(INDEX($V:$V,ROW($V3014)-VALUE(LEFT(W$1,FIND("-",W$1,1)-1))+1):$V3014,"&lt;0")))),100-100/(1+ABS((SUMIF(INDEX($V:$V,ROW($V3014)-VALUE(LEFT(W$1,FIND("-",W$1,1)-1))+1):$V3014,"&gt;0",INDEX($V:$V,ROW($V3014)-VALUE(LEFT(W$1,FIND("-",W$1,1)-1))+1):$V3014)/VALUE(LEFT(W$1,FIND("-",W$1,1)-1)))/(SUMIF(INDEX($V:$V,ROW($V3014)-VALUE(LEFT(W$1,FIND("-",W$1,1)-1))+1):$V3014,"&lt;0",INDEX($V:$V,ROW($V3014)-VALUE(LEFT(W$1,FIND("-",W$1,1)-1))+1):$V3014)/VALUE(LEFT(W$1,FIND("-",W$1,1)-1)))))))</f>
        <v>61.538461538461547</v>
      </c>
      <c r="Y3014">
        <f>IF(ROW($E3014)&lt;=VALUE(LEFT(Y$1,FIND("-",Y$1,1)-1)),0,MAX(INDEX(C:C,ROW(C3014)-VALUE(LEFT(Y$1,FIND("-",Y$1,1)-1))+1):C3014))</f>
        <v>0.155</v>
      </c>
      <c r="Z3014">
        <f>IF(ROW($E3014)&lt;=VALUE(LEFT(Z$1,FIND("-",Z$1,1)-1)),0,MIN(INDEX(D:D,ROW(D3014)-VALUE(LEFT(Z$1,FIND("-",Z$1,1)-1))+1):D3014))</f>
        <v>0.14000000000000001</v>
      </c>
      <c r="AA3014">
        <f t="shared" si="423"/>
        <v>100</v>
      </c>
      <c r="AB3014">
        <f>IF(ROW($AA3014)&lt;=VALUE(LEFT(AA$1,FIND("-",AA$1,1)-1))+VALUE(LEFT(AB$1,FIND("-",AB$1,1)-1)-1),0,AVERAGE(INDEX($AA:$AA,ROW($AA3014)-VALUE(LEFT(AB$1,FIND("-",AB$1,1)-1))+1):$AA3014))</f>
        <v>83.333333333333286</v>
      </c>
      <c r="AC3014">
        <f>IF(ROW($AA3014)&lt;=VALUE(LEFT(AA$1,FIND("-",AA$1,1)-1))+VALUE(LEFT(AB$1,FIND("-",AB$1,1)-1)-1)+VALUE(LEFT(AC$1,FIND("-",AC$1,1)-1)-1),0,AVERAGE(INDEX($AB:$AB,ROW($AB3014)-VALUE(LEFT(AC$1,FIND("-",AC$1,1)-1))+1):$AB3014))</f>
        <v>66.666666666666657</v>
      </c>
      <c r="AE3014">
        <f t="shared" si="429"/>
        <v>202232744</v>
      </c>
      <c r="AG3014" t="str">
        <f t="shared" si="431"/>
        <v/>
      </c>
    </row>
    <row r="3015" spans="1:33" x14ac:dyDescent="0.25">
      <c r="A3015" s="6">
        <v>41376</v>
      </c>
      <c r="B3015">
        <v>0.15</v>
      </c>
      <c r="C3015">
        <v>0.15</v>
      </c>
      <c r="D3015">
        <v>0.15</v>
      </c>
      <c r="E3015">
        <v>0.15</v>
      </c>
      <c r="F3015">
        <v>0.12</v>
      </c>
      <c r="G3015">
        <v>10000</v>
      </c>
      <c r="I3015" t="str">
        <f t="shared" si="424"/>
        <v/>
      </c>
      <c r="J3015" t="str">
        <f t="shared" si="425"/>
        <v/>
      </c>
      <c r="K3015" t="str">
        <f t="shared" si="426"/>
        <v/>
      </c>
      <c r="M3015" s="11" t="str">
        <f t="shared" si="430"/>
        <v/>
      </c>
      <c r="O3015">
        <f>IF(ROW($E3015)&lt;=VALUE(LEFT(O$1,FIND("-",O$1,1)-1)),0,IF(ROW($E3015)=VALUE(LEFT(O$1,FIND("-",O$1,1)-1))+1,AVERAGE(INDEX($E:$E,ROW($E3015)-VALUE(LEFT(O$1,FIND("-",O$1,1)-1))):$E3015),($E3015*(2/(VALUE(LEFT(O$1,FIND("-",O$1,1)-1))+1)))+(O3014*(1-(2/(VALUE(LEFT(O$1,FIND("-",O$1,1)-1))+1))))))</f>
        <v>0.1488077415003656</v>
      </c>
      <c r="Q3015">
        <f>IF(ROW($E3015)&lt;=VALUE(LEFT(Q$1,FIND("-",Q$1,1)-1)),0,IF(ROW($E3015)=VALUE(LEFT(Q$1,FIND("-",Q$1,1)-1))+1,AVERAGE(INDEX($E:$E,ROW($E3015)-VALUE(LEFT(Q$1,FIND("-",Q$1,1)-1))):$E3015),($E3015*(2/(VALUE(LEFT(Q$1,FIND("-",Q$1,1)-1))+1)))+(Q3014*(1-(2/(VALUE(LEFT(Q$1,FIND("-",Q$1,1)-1))+1))))))</f>
        <v>0.14650826214980722</v>
      </c>
      <c r="R3015">
        <f>IF(ROW($E3015)&lt;=VALUE(LEFT(R$1,FIND("-",R$1,1)-1)),0,IF(ROW($E3015)=VALUE(LEFT(R$1,FIND("-",R$1,1)-1))+1,AVERAGE(INDEX($E:$E,ROW($E3015)-VALUE(LEFT(R$1,FIND("-",R$1,1)-1))):$E3015),($E3015*(2/(VALUE(LEFT(R$1,FIND("-",R$1,1)-1))+1)))+(R3014*(1-(2/(VALUE(LEFT(R$1,FIND("-",R$1,1)-1))+1))))))</f>
        <v>0.14534478574229867</v>
      </c>
      <c r="S3015">
        <f t="shared" si="427"/>
        <v>1.1634764075085513E-3</v>
      </c>
      <c r="T3015">
        <f>IF(ROW($E3015)&lt;=MAX(VALUE(LEFT(Q$1,FIND("-",Q$1,1)-1)),VALUE(LEFT(R$1,FIND("-",R$1,1)-1)))+VALUE(LEFT(T$1,FIND("-",T$1,1)-1))-1,0,IF(ROW($E3015)=MAX(VALUE(LEFT(Q$1,FIND("-",Q$1,1)-1)),VALUE(LEFT(R$1,FIND("-",R$1,1)-1)))+VALUE(LEFT(T$1,FIND("-",T$1,1)-1)),AVERAGE(INDEX($S:$S,ROW(S3015)-VALUE(LEFT(T$1,FIND("-",T$1,1)-1))+1):S3015),($S3015*(2/(VALUE(LEFT(T$1,FIND("-",T$1,1)-1))+1)))+(T3014*(1-(2/(VALUE(LEFT(T$1,FIND("-",T$1,1)-1))+1))))))</f>
        <v>2.0223475467545657E-4</v>
      </c>
      <c r="V3015">
        <f t="shared" si="428"/>
        <v>-5.0000000000000044E-3</v>
      </c>
      <c r="W3015">
        <f>IF(ROW($E3015)&lt;=VALUE(LEFT(W$1,FIND("-",W$1,1)-1))+1,0,IF(ROW($E3014)=VALUE(LEFT(W$1,FIND("-",W$1,1)-1))+1,100-100/(1+ABS((SUMIF(INDEX($V:$V,ROW($V3015)-VALUE(LEFT(W$1,FIND("-",W$1,1)-1))+1):$V3015,"&gt;0",INDEX($V:$V,ROW($V3015)-VALUE(LEFT(W$1,FIND("-",W$1,1)-1))+1):$V3015)/COUNTIF(INDEX($V:$V,ROW($V3015)-VALUE(LEFT(W$1,FIND("-",W$1,1)-1))+1):$V3015,"&gt;0"))/(SUMIF(INDEX($V:$V,ROW($V3015)-VALUE(LEFT(W$1,FIND("-",W$1,1)-1))+1):$V3015,"&lt;0",INDEX($V:$V,ROW($V3015)-VALUE(LEFT(W$1,FIND("-",W$1,1)-1))+1):$V3015)/COUNTIF(INDEX($V:$V,ROW($V3015)-VALUE(LEFT(W$1,FIND("-",W$1,1)-1))+1):$V3015,"&lt;0")))),100-100/(1+ABS((SUMIF(INDEX($V:$V,ROW($V3015)-VALUE(LEFT(W$1,FIND("-",W$1,1)-1))+1):$V3015,"&gt;0",INDEX($V:$V,ROW($V3015)-VALUE(LEFT(W$1,FIND("-",W$1,1)-1))+1):$V3015)/VALUE(LEFT(W$1,FIND("-",W$1,1)-1)))/(SUMIF(INDEX($V:$V,ROW($V3015)-VALUE(LEFT(W$1,FIND("-",W$1,1)-1))+1):$V3015,"&lt;0",INDEX($V:$V,ROW($V3015)-VALUE(LEFT(W$1,FIND("-",W$1,1)-1))+1):$V3015)/VALUE(LEFT(W$1,FIND("-",W$1,1)-1)))))))</f>
        <v>57.142857142857139</v>
      </c>
      <c r="Y3015">
        <f>IF(ROW($E3015)&lt;=VALUE(LEFT(Y$1,FIND("-",Y$1,1)-1)),0,MAX(INDEX(C:C,ROW(C3015)-VALUE(LEFT(Y$1,FIND("-",Y$1,1)-1))+1):C3015))</f>
        <v>0.155</v>
      </c>
      <c r="Z3015">
        <f>IF(ROW($E3015)&lt;=VALUE(LEFT(Z$1,FIND("-",Z$1,1)-1)),0,MIN(INDEX(D:D,ROW(D3015)-VALUE(LEFT(Z$1,FIND("-",Z$1,1)-1))+1):D3015))</f>
        <v>0.14000000000000001</v>
      </c>
      <c r="AA3015">
        <f t="shared" si="423"/>
        <v>66.6666666666666</v>
      </c>
      <c r="AB3015">
        <f>IF(ROW($AA3015)&lt;=VALUE(LEFT(AA$1,FIND("-",AA$1,1)-1))+VALUE(LEFT(AB$1,FIND("-",AB$1,1)-1)-1),0,AVERAGE(INDEX($AA:$AA,ROW($AA3015)-VALUE(LEFT(AB$1,FIND("-",AB$1,1)-1))+1):$AA3015))</f>
        <v>72.222222222222157</v>
      </c>
      <c r="AC3015">
        <f>IF(ROW($AA3015)&lt;=VALUE(LEFT(AA$1,FIND("-",AA$1,1)-1))+VALUE(LEFT(AB$1,FIND("-",AB$1,1)-1)-1)+VALUE(LEFT(AC$1,FIND("-",AC$1,1)-1)-1),0,AVERAGE(INDEX($AB:$AB,ROW($AB3015)-VALUE(LEFT(AC$1,FIND("-",AC$1,1)-1))+1):$AB3015))</f>
        <v>72.222222222222172</v>
      </c>
      <c r="AE3015">
        <f t="shared" si="429"/>
        <v>202222744</v>
      </c>
      <c r="AG3015" t="str">
        <f t="shared" si="431"/>
        <v/>
      </c>
    </row>
    <row r="3016" spans="1:33" x14ac:dyDescent="0.25">
      <c r="A3016" s="6">
        <v>41379</v>
      </c>
      <c r="B3016">
        <v>0.14000000000000001</v>
      </c>
      <c r="C3016">
        <v>0.14499999999999999</v>
      </c>
      <c r="D3016">
        <v>0.14000000000000001</v>
      </c>
      <c r="E3016">
        <v>0.14499999999999999</v>
      </c>
      <c r="F3016">
        <v>0.11600000000000001</v>
      </c>
      <c r="G3016">
        <v>200400</v>
      </c>
      <c r="I3016" t="str">
        <f t="shared" si="424"/>
        <v/>
      </c>
      <c r="J3016" t="str">
        <f t="shared" si="425"/>
        <v/>
      </c>
      <c r="K3016" t="str">
        <f t="shared" si="426"/>
        <v/>
      </c>
      <c r="M3016" s="11" t="str">
        <f t="shared" si="430"/>
        <v/>
      </c>
      <c r="O3016">
        <f>IF(ROW($E3016)&lt;=VALUE(LEFT(O$1,FIND("-",O$1,1)-1)),0,IF(ROW($E3016)=VALUE(LEFT(O$1,FIND("-",O$1,1)-1))+1,AVERAGE(INDEX($E:$E,ROW($E3016)-VALUE(LEFT(O$1,FIND("-",O$1,1)-1))):$E3016),($E3016*(2/(VALUE(LEFT(O$1,FIND("-",O$1,1)-1))+1)))+(O3015*(1-(2/(VALUE(LEFT(O$1,FIND("-",O$1,1)-1))+1))))))</f>
        <v>0.14876985352523758</v>
      </c>
      <c r="Q3016">
        <f>IF(ROW($E3016)&lt;=VALUE(LEFT(Q$1,FIND("-",Q$1,1)-1)),0,IF(ROW($E3016)=VALUE(LEFT(Q$1,FIND("-",Q$1,1)-1))+1,AVERAGE(INDEX($E:$E,ROW($E3016)-VALUE(LEFT(Q$1,FIND("-",Q$1,1)-1))):$E3016),($E3016*(2/(VALUE(LEFT(Q$1,FIND("-",Q$1,1)-1))+1)))+(Q3015*(1-(2/(VALUE(LEFT(Q$1,FIND("-",Q$1,1)-1))+1))))))</f>
        <v>0.14627622181906763</v>
      </c>
      <c r="R3016">
        <f>IF(ROW($E3016)&lt;=VALUE(LEFT(R$1,FIND("-",R$1,1)-1)),0,IF(ROW($E3016)=VALUE(LEFT(R$1,FIND("-",R$1,1)-1))+1,AVERAGE(INDEX($E:$E,ROW($E3016)-VALUE(LEFT(R$1,FIND("-",R$1,1)-1))):$E3016),($E3016*(2/(VALUE(LEFT(R$1,FIND("-",R$1,1)-1))+1)))+(R3015*(1-(2/(VALUE(LEFT(R$1,FIND("-",R$1,1)-1))+1))))))</f>
        <v>0.14531924605768395</v>
      </c>
      <c r="S3016">
        <f t="shared" si="427"/>
        <v>9.5697576138367713E-4</v>
      </c>
      <c r="T3016">
        <f>IF(ROW($E3016)&lt;=MAX(VALUE(LEFT(Q$1,FIND("-",Q$1,1)-1)),VALUE(LEFT(R$1,FIND("-",R$1,1)-1)))+VALUE(LEFT(T$1,FIND("-",T$1,1)-1))-1,0,IF(ROW($E3016)=MAX(VALUE(LEFT(Q$1,FIND("-",Q$1,1)-1)),VALUE(LEFT(R$1,FIND("-",R$1,1)-1)))+VALUE(LEFT(T$1,FIND("-",T$1,1)-1)),AVERAGE(INDEX($S:$S,ROW(S3016)-VALUE(LEFT(T$1,FIND("-",T$1,1)-1))+1):S3016),($S3016*(2/(VALUE(LEFT(T$1,FIND("-",T$1,1)-1))+1)))+(T3015*(1-(2/(VALUE(LEFT(T$1,FIND("-",T$1,1)-1))+1))))))</f>
        <v>3.5318295601710072E-4</v>
      </c>
      <c r="V3016">
        <f t="shared" si="428"/>
        <v>-5.0000000000000044E-3</v>
      </c>
      <c r="W3016">
        <f>IF(ROW($E3016)&lt;=VALUE(LEFT(W$1,FIND("-",W$1,1)-1))+1,0,IF(ROW($E3015)=VALUE(LEFT(W$1,FIND("-",W$1,1)-1))+1,100-100/(1+ABS((SUMIF(INDEX($V:$V,ROW($V3016)-VALUE(LEFT(W$1,FIND("-",W$1,1)-1))+1):$V3016,"&gt;0",INDEX($V:$V,ROW($V3016)-VALUE(LEFT(W$1,FIND("-",W$1,1)-1))+1):$V3016)/COUNTIF(INDEX($V:$V,ROW($V3016)-VALUE(LEFT(W$1,FIND("-",W$1,1)-1))+1):$V3016,"&gt;0"))/(SUMIF(INDEX($V:$V,ROW($V3016)-VALUE(LEFT(W$1,FIND("-",W$1,1)-1))+1):$V3016,"&lt;0",INDEX($V:$V,ROW($V3016)-VALUE(LEFT(W$1,FIND("-",W$1,1)-1))+1):$V3016)/COUNTIF(INDEX($V:$V,ROW($V3016)-VALUE(LEFT(W$1,FIND("-",W$1,1)-1))+1):$V3016,"&lt;0")))),100-100/(1+ABS((SUMIF(INDEX($V:$V,ROW($V3016)-VALUE(LEFT(W$1,FIND("-",W$1,1)-1))+1):$V3016,"&gt;0",INDEX($V:$V,ROW($V3016)-VALUE(LEFT(W$1,FIND("-",W$1,1)-1))+1):$V3016)/VALUE(LEFT(W$1,FIND("-",W$1,1)-1)))/(SUMIF(INDEX($V:$V,ROW($V3016)-VALUE(LEFT(W$1,FIND("-",W$1,1)-1))+1):$V3016,"&lt;0",INDEX($V:$V,ROW($V3016)-VALUE(LEFT(W$1,FIND("-",W$1,1)-1))+1):$V3016)/VALUE(LEFT(W$1,FIND("-",W$1,1)-1)))))))</f>
        <v>53.333333333333321</v>
      </c>
      <c r="Y3016">
        <f>IF(ROW($E3016)&lt;=VALUE(LEFT(Y$1,FIND("-",Y$1,1)-1)),0,MAX(INDEX(C:C,ROW(C3016)-VALUE(LEFT(Y$1,FIND("-",Y$1,1)-1))+1):C3016))</f>
        <v>0.155</v>
      </c>
      <c r="Z3016">
        <f>IF(ROW($E3016)&lt;=VALUE(LEFT(Z$1,FIND("-",Z$1,1)-1)),0,MIN(INDEX(D:D,ROW(D3016)-VALUE(LEFT(Z$1,FIND("-",Z$1,1)-1))+1):D3016))</f>
        <v>0.14000000000000001</v>
      </c>
      <c r="AA3016">
        <f t="shared" si="423"/>
        <v>33.333333333333208</v>
      </c>
      <c r="AB3016">
        <f>IF(ROW($AA3016)&lt;=VALUE(LEFT(AA$1,FIND("-",AA$1,1)-1))+VALUE(LEFT(AB$1,FIND("-",AB$1,1)-1)-1),0,AVERAGE(INDEX($AA:$AA,ROW($AA3016)-VALUE(LEFT(AB$1,FIND("-",AB$1,1)-1))+1):$AA3016))</f>
        <v>66.6666666666666</v>
      </c>
      <c r="AC3016">
        <f>IF(ROW($AA3016)&lt;=VALUE(LEFT(AA$1,FIND("-",AA$1,1)-1))+VALUE(LEFT(AB$1,FIND("-",AB$1,1)-1)-1)+VALUE(LEFT(AC$1,FIND("-",AC$1,1)-1)-1),0,AVERAGE(INDEX($AB:$AB,ROW($AB3016)-VALUE(LEFT(AC$1,FIND("-",AC$1,1)-1))+1):$AB3016))</f>
        <v>74.074074074074005</v>
      </c>
      <c r="AE3016">
        <f t="shared" si="429"/>
        <v>202022344</v>
      </c>
      <c r="AG3016" t="str">
        <f t="shared" si="431"/>
        <v/>
      </c>
    </row>
    <row r="3017" spans="1:33" x14ac:dyDescent="0.25">
      <c r="A3017" s="6">
        <v>41380</v>
      </c>
      <c r="B3017">
        <v>0.14499999999999999</v>
      </c>
      <c r="C3017">
        <v>0.14499999999999999</v>
      </c>
      <c r="D3017">
        <v>0.14499999999999999</v>
      </c>
      <c r="E3017">
        <v>0.14499999999999999</v>
      </c>
      <c r="F3017">
        <v>0.11600000000000001</v>
      </c>
      <c r="G3017">
        <v>0</v>
      </c>
      <c r="I3017" t="str">
        <f t="shared" si="424"/>
        <v/>
      </c>
      <c r="J3017" t="str">
        <f t="shared" si="425"/>
        <v/>
      </c>
      <c r="K3017" t="str">
        <f t="shared" si="426"/>
        <v/>
      </c>
      <c r="M3017" s="11" t="str">
        <f t="shared" si="430"/>
        <v/>
      </c>
      <c r="O3017">
        <f>IF(ROW($E3017)&lt;=VALUE(LEFT(O$1,FIND("-",O$1,1)-1)),0,IF(ROW($E3017)=VALUE(LEFT(O$1,FIND("-",O$1,1)-1))+1,AVERAGE(INDEX($E:$E,ROW($E3017)-VALUE(LEFT(O$1,FIND("-",O$1,1)-1))):$E3017),($E3017*(2/(VALUE(LEFT(O$1,FIND("-",O$1,1)-1))+1)))+(O3016*(1-(2/(VALUE(LEFT(O$1,FIND("-",O$1,1)-1))+1))))))</f>
        <v>0.14873234254488696</v>
      </c>
      <c r="Q3017">
        <f>IF(ROW($E3017)&lt;=VALUE(LEFT(Q$1,FIND("-",Q$1,1)-1)),0,IF(ROW($E3017)=VALUE(LEFT(Q$1,FIND("-",Q$1,1)-1))+1,AVERAGE(INDEX($E:$E,ROW($E3017)-VALUE(LEFT(Q$1,FIND("-",Q$1,1)-1))):$E3017),($E3017*(2/(VALUE(LEFT(Q$1,FIND("-",Q$1,1)-1))+1)))+(Q3016*(1-(2/(VALUE(LEFT(Q$1,FIND("-",Q$1,1)-1))+1))))))</f>
        <v>0.14607988000074953</v>
      </c>
      <c r="R3017">
        <f>IF(ROW($E3017)&lt;=VALUE(LEFT(R$1,FIND("-",R$1,1)-1)),0,IF(ROW($E3017)=VALUE(LEFT(R$1,FIND("-",R$1,1)-1))+1,AVERAGE(INDEX($E:$E,ROW($E3017)-VALUE(LEFT(R$1,FIND("-",R$1,1)-1))):$E3017),($E3017*(2/(VALUE(LEFT(R$1,FIND("-",R$1,1)-1))+1)))+(R3016*(1-(2/(VALUE(LEFT(R$1,FIND("-",R$1,1)-1))+1))))))</f>
        <v>0.14529559820155921</v>
      </c>
      <c r="S3017">
        <f t="shared" si="427"/>
        <v>7.8428179919032281E-4</v>
      </c>
      <c r="T3017">
        <f>IF(ROW($E3017)&lt;=MAX(VALUE(LEFT(Q$1,FIND("-",Q$1,1)-1)),VALUE(LEFT(R$1,FIND("-",R$1,1)-1)))+VALUE(LEFT(T$1,FIND("-",T$1,1)-1))-1,0,IF(ROW($E3017)=MAX(VALUE(LEFT(Q$1,FIND("-",Q$1,1)-1)),VALUE(LEFT(R$1,FIND("-",R$1,1)-1)))+VALUE(LEFT(T$1,FIND("-",T$1,1)-1)),AVERAGE(INDEX($S:$S,ROW(S3017)-VALUE(LEFT(T$1,FIND("-",T$1,1)-1))+1):S3017),($S3017*(2/(VALUE(LEFT(T$1,FIND("-",T$1,1)-1))+1)))+(T3016*(1-(2/(VALUE(LEFT(T$1,FIND("-",T$1,1)-1))+1))))))</f>
        <v>4.3940272465174516E-4</v>
      </c>
      <c r="V3017">
        <f t="shared" si="428"/>
        <v>0</v>
      </c>
      <c r="W3017">
        <f>IF(ROW($E3017)&lt;=VALUE(LEFT(W$1,FIND("-",W$1,1)-1))+1,0,IF(ROW($E3016)=VALUE(LEFT(W$1,FIND("-",W$1,1)-1))+1,100-100/(1+ABS((SUMIF(INDEX($V:$V,ROW($V3017)-VALUE(LEFT(W$1,FIND("-",W$1,1)-1))+1):$V3017,"&gt;0",INDEX($V:$V,ROW($V3017)-VALUE(LEFT(W$1,FIND("-",W$1,1)-1))+1):$V3017)/COUNTIF(INDEX($V:$V,ROW($V3017)-VALUE(LEFT(W$1,FIND("-",W$1,1)-1))+1):$V3017,"&gt;0"))/(SUMIF(INDEX($V:$V,ROW($V3017)-VALUE(LEFT(W$1,FIND("-",W$1,1)-1))+1):$V3017,"&lt;0",INDEX($V:$V,ROW($V3017)-VALUE(LEFT(W$1,FIND("-",W$1,1)-1))+1):$V3017)/COUNTIF(INDEX($V:$V,ROW($V3017)-VALUE(LEFT(W$1,FIND("-",W$1,1)-1))+1):$V3017,"&lt;0")))),100-100/(1+ABS((SUMIF(INDEX($V:$V,ROW($V3017)-VALUE(LEFT(W$1,FIND("-",W$1,1)-1))+1):$V3017,"&gt;0",INDEX($V:$V,ROW($V3017)-VALUE(LEFT(W$1,FIND("-",W$1,1)-1))+1):$V3017)/VALUE(LEFT(W$1,FIND("-",W$1,1)-1)))/(SUMIF(INDEX($V:$V,ROW($V3017)-VALUE(LEFT(W$1,FIND("-",W$1,1)-1))+1):$V3017,"&lt;0",INDEX($V:$V,ROW($V3017)-VALUE(LEFT(W$1,FIND("-",W$1,1)-1))+1):$V3017)/VALUE(LEFT(W$1,FIND("-",W$1,1)-1)))))))</f>
        <v>50</v>
      </c>
      <c r="Y3017">
        <f>IF(ROW($E3017)&lt;=VALUE(LEFT(Y$1,FIND("-",Y$1,1)-1)),0,MAX(INDEX(C:C,ROW(C3017)-VALUE(LEFT(Y$1,FIND("-",Y$1,1)-1))+1):C3017))</f>
        <v>0.155</v>
      </c>
      <c r="Z3017">
        <f>IF(ROW($E3017)&lt;=VALUE(LEFT(Z$1,FIND("-",Z$1,1)-1)),0,MIN(INDEX(D:D,ROW(D3017)-VALUE(LEFT(Z$1,FIND("-",Z$1,1)-1))+1):D3017))</f>
        <v>0.14000000000000001</v>
      </c>
      <c r="AA3017">
        <f t="shared" si="423"/>
        <v>33.333333333333208</v>
      </c>
      <c r="AB3017">
        <f>IF(ROW($AA3017)&lt;=VALUE(LEFT(AA$1,FIND("-",AA$1,1)-1))+VALUE(LEFT(AB$1,FIND("-",AB$1,1)-1)-1),0,AVERAGE(INDEX($AA:$AA,ROW($AA3017)-VALUE(LEFT(AB$1,FIND("-",AB$1,1)-1))+1):$AA3017))</f>
        <v>44.444444444444336</v>
      </c>
      <c r="AC3017">
        <f>IF(ROW($AA3017)&lt;=VALUE(LEFT(AA$1,FIND("-",AA$1,1)-1))+VALUE(LEFT(AB$1,FIND("-",AB$1,1)-1)-1)+VALUE(LEFT(AC$1,FIND("-",AC$1,1)-1)-1),0,AVERAGE(INDEX($AB:$AB,ROW($AB3017)-VALUE(LEFT(AC$1,FIND("-",AC$1,1)-1))+1):$AB3017))</f>
        <v>61.111111111111029</v>
      </c>
      <c r="AE3017">
        <f t="shared" si="429"/>
        <v>202022344</v>
      </c>
      <c r="AG3017" t="str">
        <f t="shared" si="431"/>
        <v/>
      </c>
    </row>
    <row r="3018" spans="1:33" x14ac:dyDescent="0.25">
      <c r="A3018" s="6">
        <v>41381</v>
      </c>
      <c r="B3018">
        <v>0.14499999999999999</v>
      </c>
      <c r="C3018">
        <v>0.14499999999999999</v>
      </c>
      <c r="D3018">
        <v>0.14499999999999999</v>
      </c>
      <c r="E3018">
        <v>0.14499999999999999</v>
      </c>
      <c r="F3018">
        <v>0.11600000000000001</v>
      </c>
      <c r="G3018">
        <v>0</v>
      </c>
      <c r="I3018" t="str">
        <f t="shared" si="424"/>
        <v/>
      </c>
      <c r="J3018" t="str">
        <f t="shared" si="425"/>
        <v/>
      </c>
      <c r="K3018" t="str">
        <f t="shared" si="426"/>
        <v/>
      </c>
      <c r="M3018" s="11" t="str">
        <f t="shared" si="430"/>
        <v/>
      </c>
      <c r="O3018">
        <f>IF(ROW($E3018)&lt;=VALUE(LEFT(O$1,FIND("-",O$1,1)-1)),0,IF(ROW($E3018)=VALUE(LEFT(O$1,FIND("-",O$1,1)-1))+1,AVERAGE(INDEX($E:$E,ROW($E3018)-VALUE(LEFT(O$1,FIND("-",O$1,1)-1))):$E3018),($E3018*(2/(VALUE(LEFT(O$1,FIND("-",O$1,1)-1))+1)))+(O3017*(1-(2/(VALUE(LEFT(O$1,FIND("-",O$1,1)-1))+1))))))</f>
        <v>0.1486952048081219</v>
      </c>
      <c r="Q3018">
        <f>IF(ROW($E3018)&lt;=VALUE(LEFT(Q$1,FIND("-",Q$1,1)-1)),0,IF(ROW($E3018)=VALUE(LEFT(Q$1,FIND("-",Q$1,1)-1))+1,AVERAGE(INDEX($E:$E,ROW($E3018)-VALUE(LEFT(Q$1,FIND("-",Q$1,1)-1))):$E3018),($E3018*(2/(VALUE(LEFT(Q$1,FIND("-",Q$1,1)-1))+1)))+(Q3017*(1-(2/(VALUE(LEFT(Q$1,FIND("-",Q$1,1)-1))+1))))))</f>
        <v>0.14591374461601883</v>
      </c>
      <c r="R3018">
        <f>IF(ROW($E3018)&lt;=VALUE(LEFT(R$1,FIND("-",R$1,1)-1)),0,IF(ROW($E3018)=VALUE(LEFT(R$1,FIND("-",R$1,1)-1))+1,AVERAGE(INDEX($E:$E,ROW($E3018)-VALUE(LEFT(R$1,FIND("-",R$1,1)-1))):$E3018),($E3018*(2/(VALUE(LEFT(R$1,FIND("-",R$1,1)-1))+1)))+(R3017*(1-(2/(VALUE(LEFT(R$1,FIND("-",R$1,1)-1))+1))))))</f>
        <v>0.14527370203848075</v>
      </c>
      <c r="S3018">
        <f t="shared" si="427"/>
        <v>6.4004257753808025E-4</v>
      </c>
      <c r="T3018">
        <f>IF(ROW($E3018)&lt;=MAX(VALUE(LEFT(Q$1,FIND("-",Q$1,1)-1)),VALUE(LEFT(R$1,FIND("-",R$1,1)-1)))+VALUE(LEFT(T$1,FIND("-",T$1,1)-1))-1,0,IF(ROW($E3018)=MAX(VALUE(LEFT(Q$1,FIND("-",Q$1,1)-1)),VALUE(LEFT(R$1,FIND("-",R$1,1)-1)))+VALUE(LEFT(T$1,FIND("-",T$1,1)-1)),AVERAGE(INDEX($S:$S,ROW(S3018)-VALUE(LEFT(T$1,FIND("-",T$1,1)-1))+1):S3018),($S3018*(2/(VALUE(LEFT(T$1,FIND("-",T$1,1)-1))+1)))+(T3017*(1-(2/(VALUE(LEFT(T$1,FIND("-",T$1,1)-1))+1))))))</f>
        <v>4.795306952290122E-4</v>
      </c>
      <c r="V3018">
        <f t="shared" si="428"/>
        <v>0</v>
      </c>
      <c r="W3018">
        <f>IF(ROW($E3018)&lt;=VALUE(LEFT(W$1,FIND("-",W$1,1)-1))+1,0,IF(ROW($E3017)=VALUE(LEFT(W$1,FIND("-",W$1,1)-1))+1,100-100/(1+ABS((SUMIF(INDEX($V:$V,ROW($V3018)-VALUE(LEFT(W$1,FIND("-",W$1,1)-1))+1):$V3018,"&gt;0",INDEX($V:$V,ROW($V3018)-VALUE(LEFT(W$1,FIND("-",W$1,1)-1))+1):$V3018)/COUNTIF(INDEX($V:$V,ROW($V3018)-VALUE(LEFT(W$1,FIND("-",W$1,1)-1))+1):$V3018,"&gt;0"))/(SUMIF(INDEX($V:$V,ROW($V3018)-VALUE(LEFT(W$1,FIND("-",W$1,1)-1))+1):$V3018,"&lt;0",INDEX($V:$V,ROW($V3018)-VALUE(LEFT(W$1,FIND("-",W$1,1)-1))+1):$V3018)/COUNTIF(INDEX($V:$V,ROW($V3018)-VALUE(LEFT(W$1,FIND("-",W$1,1)-1))+1):$V3018,"&lt;0")))),100-100/(1+ABS((SUMIF(INDEX($V:$V,ROW($V3018)-VALUE(LEFT(W$1,FIND("-",W$1,1)-1))+1):$V3018,"&gt;0",INDEX($V:$V,ROW($V3018)-VALUE(LEFT(W$1,FIND("-",W$1,1)-1))+1):$V3018)/VALUE(LEFT(W$1,FIND("-",W$1,1)-1)))/(SUMIF(INDEX($V:$V,ROW($V3018)-VALUE(LEFT(W$1,FIND("-",W$1,1)-1))+1):$V3018,"&lt;0",INDEX($V:$V,ROW($V3018)-VALUE(LEFT(W$1,FIND("-",W$1,1)-1))+1):$V3018)/VALUE(LEFT(W$1,FIND("-",W$1,1)-1)))))))</f>
        <v>46.153846153846146</v>
      </c>
      <c r="Y3018">
        <f>IF(ROW($E3018)&lt;=VALUE(LEFT(Y$1,FIND("-",Y$1,1)-1)),0,MAX(INDEX(C:C,ROW(C3018)-VALUE(LEFT(Y$1,FIND("-",Y$1,1)-1))+1):C3018))</f>
        <v>0.155</v>
      </c>
      <c r="Z3018">
        <f>IF(ROW($E3018)&lt;=VALUE(LEFT(Z$1,FIND("-",Z$1,1)-1)),0,MIN(INDEX(D:D,ROW(D3018)-VALUE(LEFT(Z$1,FIND("-",Z$1,1)-1))+1):D3018))</f>
        <v>0.14000000000000001</v>
      </c>
      <c r="AA3018">
        <f t="shared" si="423"/>
        <v>33.333333333333208</v>
      </c>
      <c r="AB3018">
        <f>IF(ROW($AA3018)&lt;=VALUE(LEFT(AA$1,FIND("-",AA$1,1)-1))+VALUE(LEFT(AB$1,FIND("-",AB$1,1)-1)-1),0,AVERAGE(INDEX($AA:$AA,ROW($AA3018)-VALUE(LEFT(AB$1,FIND("-",AB$1,1)-1))+1):$AA3018))</f>
        <v>33.333333333333208</v>
      </c>
      <c r="AC3018">
        <f>IF(ROW($AA3018)&lt;=VALUE(LEFT(AA$1,FIND("-",AA$1,1)-1))+VALUE(LEFT(AB$1,FIND("-",AB$1,1)-1)-1)+VALUE(LEFT(AC$1,FIND("-",AC$1,1)-1)-1),0,AVERAGE(INDEX($AB:$AB,ROW($AB3018)-VALUE(LEFT(AC$1,FIND("-",AC$1,1)-1))+1):$AB3018))</f>
        <v>48.148148148148046</v>
      </c>
      <c r="AE3018">
        <f t="shared" si="429"/>
        <v>202022344</v>
      </c>
      <c r="AG3018" t="str">
        <f t="shared" si="431"/>
        <v/>
      </c>
    </row>
    <row r="3019" spans="1:33" x14ac:dyDescent="0.25">
      <c r="A3019" s="6">
        <v>41382</v>
      </c>
      <c r="B3019">
        <v>0.14499999999999999</v>
      </c>
      <c r="C3019">
        <v>0.14499999999999999</v>
      </c>
      <c r="D3019">
        <v>0.14000000000000001</v>
      </c>
      <c r="E3019">
        <v>0.14000000000000001</v>
      </c>
      <c r="F3019">
        <v>0.112</v>
      </c>
      <c r="G3019">
        <v>16000</v>
      </c>
      <c r="I3019" t="str">
        <f t="shared" si="424"/>
        <v>Bearish</v>
      </c>
      <c r="J3019" t="str">
        <f t="shared" si="425"/>
        <v/>
      </c>
      <c r="K3019" t="str">
        <f t="shared" si="426"/>
        <v/>
      </c>
      <c r="M3019" s="11" t="str">
        <f t="shared" si="430"/>
        <v/>
      </c>
      <c r="O3019">
        <f>IF(ROW($E3019)&lt;=VALUE(LEFT(O$1,FIND("-",O$1,1)-1)),0,IF(ROW($E3019)=VALUE(LEFT(O$1,FIND("-",O$1,1)-1))+1,AVERAGE(INDEX($E:$E,ROW($E3019)-VALUE(LEFT(O$1,FIND("-",O$1,1)-1))):$E3019),($E3019*(2/(VALUE(LEFT(O$1,FIND("-",O$1,1)-1))+1)))+(O3018*(1-(2/(VALUE(LEFT(O$1,FIND("-",O$1,1)-1))+1))))))</f>
        <v>0.14860868535729482</v>
      </c>
      <c r="Q3019">
        <f>IF(ROW($E3019)&lt;=VALUE(LEFT(Q$1,FIND("-",Q$1,1)-1)),0,IF(ROW($E3019)=VALUE(LEFT(Q$1,FIND("-",Q$1,1)-1))+1,AVERAGE(INDEX($E:$E,ROW($E3019)-VALUE(LEFT(Q$1,FIND("-",Q$1,1)-1))):$E3019),($E3019*(2/(VALUE(LEFT(Q$1,FIND("-",Q$1,1)-1))+1)))+(Q3018*(1-(2/(VALUE(LEFT(Q$1,FIND("-",Q$1,1)-1))+1))))))</f>
        <v>0.14500393775201595</v>
      </c>
      <c r="R3019">
        <f>IF(ROW($E3019)&lt;=VALUE(LEFT(R$1,FIND("-",R$1,1)-1)),0,IF(ROW($E3019)=VALUE(LEFT(R$1,FIND("-",R$1,1)-1))+1,AVERAGE(INDEX($E:$E,ROW($E3019)-VALUE(LEFT(R$1,FIND("-",R$1,1)-1))):$E3019),($E3019*(2/(VALUE(LEFT(R$1,FIND("-",R$1,1)-1))+1)))+(R3018*(1-(2/(VALUE(LEFT(R$1,FIND("-",R$1,1)-1))+1))))))</f>
        <v>0.14488305744303773</v>
      </c>
      <c r="S3019">
        <f t="shared" si="427"/>
        <v>1.2088030897822177E-4</v>
      </c>
      <c r="T3019">
        <f>IF(ROW($E3019)&lt;=MAX(VALUE(LEFT(Q$1,FIND("-",Q$1,1)-1)),VALUE(LEFT(R$1,FIND("-",R$1,1)-1)))+VALUE(LEFT(T$1,FIND("-",T$1,1)-1))-1,0,IF(ROW($E3019)=MAX(VALUE(LEFT(Q$1,FIND("-",Q$1,1)-1)),VALUE(LEFT(R$1,FIND("-",R$1,1)-1)))+VALUE(LEFT(T$1,FIND("-",T$1,1)-1)),AVERAGE(INDEX($S:$S,ROW(S3019)-VALUE(LEFT(T$1,FIND("-",T$1,1)-1))+1):S3019),($S3019*(2/(VALUE(LEFT(T$1,FIND("-",T$1,1)-1))+1)))+(T3018*(1-(2/(VALUE(LEFT(T$1,FIND("-",T$1,1)-1))+1))))))</f>
        <v>4.0780061797885412E-4</v>
      </c>
      <c r="V3019">
        <f t="shared" si="428"/>
        <v>-4.9999999999999767E-3</v>
      </c>
      <c r="W3019">
        <f>IF(ROW($E3019)&lt;=VALUE(LEFT(W$1,FIND("-",W$1,1)-1))+1,0,IF(ROW($E3018)=VALUE(LEFT(W$1,FIND("-",W$1,1)-1))+1,100-100/(1+ABS((SUMIF(INDEX($V:$V,ROW($V3019)-VALUE(LEFT(W$1,FIND("-",W$1,1)-1))+1):$V3019,"&gt;0",INDEX($V:$V,ROW($V3019)-VALUE(LEFT(W$1,FIND("-",W$1,1)-1))+1):$V3019)/COUNTIF(INDEX($V:$V,ROW($V3019)-VALUE(LEFT(W$1,FIND("-",W$1,1)-1))+1):$V3019,"&gt;0"))/(SUMIF(INDEX($V:$V,ROW($V3019)-VALUE(LEFT(W$1,FIND("-",W$1,1)-1))+1):$V3019,"&lt;0",INDEX($V:$V,ROW($V3019)-VALUE(LEFT(W$1,FIND("-",W$1,1)-1))+1):$V3019)/COUNTIF(INDEX($V:$V,ROW($V3019)-VALUE(LEFT(W$1,FIND("-",W$1,1)-1))+1):$V3019,"&lt;0")))),100-100/(1+ABS((SUMIF(INDEX($V:$V,ROW($V3019)-VALUE(LEFT(W$1,FIND("-",W$1,1)-1))+1):$V3019,"&gt;0",INDEX($V:$V,ROW($V3019)-VALUE(LEFT(W$1,FIND("-",W$1,1)-1))+1):$V3019)/VALUE(LEFT(W$1,FIND("-",W$1,1)-1)))/(SUMIF(INDEX($V:$V,ROW($V3019)-VALUE(LEFT(W$1,FIND("-",W$1,1)-1))+1):$V3019,"&lt;0",INDEX($V:$V,ROW($V3019)-VALUE(LEFT(W$1,FIND("-",W$1,1)-1))+1):$V3019)/VALUE(LEFT(W$1,FIND("-",W$1,1)-1)))))))</f>
        <v>42.857142857142861</v>
      </c>
      <c r="Y3019">
        <f>IF(ROW($E3019)&lt;=VALUE(LEFT(Y$1,FIND("-",Y$1,1)-1)),0,MAX(INDEX(C:C,ROW(C3019)-VALUE(LEFT(Y$1,FIND("-",Y$1,1)-1))+1):C3019))</f>
        <v>0.155</v>
      </c>
      <c r="Z3019">
        <f>IF(ROW($E3019)&lt;=VALUE(LEFT(Z$1,FIND("-",Z$1,1)-1)),0,MIN(INDEX(D:D,ROW(D3019)-VALUE(LEFT(Z$1,FIND("-",Z$1,1)-1))+1):D3019))</f>
        <v>0.14000000000000001</v>
      </c>
      <c r="AA3019">
        <f t="shared" si="423"/>
        <v>0</v>
      </c>
      <c r="AB3019">
        <f>IF(ROW($AA3019)&lt;=VALUE(LEFT(AA$1,FIND("-",AA$1,1)-1))+VALUE(LEFT(AB$1,FIND("-",AB$1,1)-1)-1),0,AVERAGE(INDEX($AA:$AA,ROW($AA3019)-VALUE(LEFT(AB$1,FIND("-",AB$1,1)-1))+1):$AA3019))</f>
        <v>22.22222222222214</v>
      </c>
      <c r="AC3019">
        <f>IF(ROW($AA3019)&lt;=VALUE(LEFT(AA$1,FIND("-",AA$1,1)-1))+VALUE(LEFT(AB$1,FIND("-",AB$1,1)-1)-1)+VALUE(LEFT(AC$1,FIND("-",AC$1,1)-1)-1),0,AVERAGE(INDEX($AB:$AB,ROW($AB3019)-VALUE(LEFT(AC$1,FIND("-",AC$1,1)-1))+1):$AB3019))</f>
        <v>33.333333333333229</v>
      </c>
      <c r="AE3019">
        <f t="shared" si="429"/>
        <v>202006344</v>
      </c>
      <c r="AG3019" t="str">
        <f t="shared" si="431"/>
        <v/>
      </c>
    </row>
    <row r="3020" spans="1:33" x14ac:dyDescent="0.25">
      <c r="A3020" s="6">
        <v>41383</v>
      </c>
      <c r="B3020">
        <v>0.13500000000000001</v>
      </c>
      <c r="C3020">
        <v>0.13500000000000001</v>
      </c>
      <c r="D3020">
        <v>0.13500000000000001</v>
      </c>
      <c r="E3020">
        <v>0.13500000000000001</v>
      </c>
      <c r="F3020">
        <v>0.108</v>
      </c>
      <c r="G3020">
        <v>2000</v>
      </c>
      <c r="I3020" t="str">
        <f t="shared" si="424"/>
        <v/>
      </c>
      <c r="J3020" t="str">
        <f t="shared" si="425"/>
        <v/>
      </c>
      <c r="K3020" t="str">
        <f t="shared" si="426"/>
        <v/>
      </c>
      <c r="M3020" s="11" t="str">
        <f t="shared" si="430"/>
        <v/>
      </c>
      <c r="O3020">
        <f>IF(ROW($E3020)&lt;=VALUE(LEFT(O$1,FIND("-",O$1,1)-1)),0,IF(ROW($E3020)=VALUE(LEFT(O$1,FIND("-",O$1,1)-1))+1,AVERAGE(INDEX($E:$E,ROW($E3020)-VALUE(LEFT(O$1,FIND("-",O$1,1)-1))):$E3020),($E3020*(2/(VALUE(LEFT(O$1,FIND("-",O$1,1)-1))+1)))+(O3019*(1-(2/(VALUE(LEFT(O$1,FIND("-",O$1,1)-1))+1))))))</f>
        <v>0.14847327555274462</v>
      </c>
      <c r="Q3020">
        <f>IF(ROW($E3020)&lt;=VALUE(LEFT(Q$1,FIND("-",Q$1,1)-1)),0,IF(ROW($E3020)=VALUE(LEFT(Q$1,FIND("-",Q$1,1)-1))+1,AVERAGE(INDEX($E:$E,ROW($E3020)-VALUE(LEFT(Q$1,FIND("-",Q$1,1)-1))):$E3020),($E3020*(2/(VALUE(LEFT(Q$1,FIND("-",Q$1,1)-1))+1)))+(Q3019*(1-(2/(VALUE(LEFT(Q$1,FIND("-",Q$1,1)-1))+1))))))</f>
        <v>0.14346487040555195</v>
      </c>
      <c r="R3020">
        <f>IF(ROW($E3020)&lt;=VALUE(LEFT(R$1,FIND("-",R$1,1)-1)),0,IF(ROW($E3020)=VALUE(LEFT(R$1,FIND("-",R$1,1)-1))+1,AVERAGE(INDEX($E:$E,ROW($E3020)-VALUE(LEFT(R$1,FIND("-",R$1,1)-1))):$E3020),($E3020*(2/(VALUE(LEFT(R$1,FIND("-",R$1,1)-1))+1)))+(R3019*(1-(2/(VALUE(LEFT(R$1,FIND("-",R$1,1)-1))+1))))))</f>
        <v>0.14415097911392383</v>
      </c>
      <c r="S3020">
        <f t="shared" si="427"/>
        <v>-6.8610870837187976E-4</v>
      </c>
      <c r="T3020">
        <f>IF(ROW($E3020)&lt;=MAX(VALUE(LEFT(Q$1,FIND("-",Q$1,1)-1)),VALUE(LEFT(R$1,FIND("-",R$1,1)-1)))+VALUE(LEFT(T$1,FIND("-",T$1,1)-1))-1,0,IF(ROW($E3020)=MAX(VALUE(LEFT(Q$1,FIND("-",Q$1,1)-1)),VALUE(LEFT(R$1,FIND("-",R$1,1)-1)))+VALUE(LEFT(T$1,FIND("-",T$1,1)-1)),AVERAGE(INDEX($S:$S,ROW(S3020)-VALUE(LEFT(T$1,FIND("-",T$1,1)-1))+1):S3020),($S3020*(2/(VALUE(LEFT(T$1,FIND("-",T$1,1)-1))+1)))+(T3019*(1-(2/(VALUE(LEFT(T$1,FIND("-",T$1,1)-1))+1))))))</f>
        <v>1.8901875270870735E-4</v>
      </c>
      <c r="V3020">
        <f t="shared" si="428"/>
        <v>-5.0000000000000044E-3</v>
      </c>
      <c r="W3020">
        <f>IF(ROW($E3020)&lt;=VALUE(LEFT(W$1,FIND("-",W$1,1)-1))+1,0,IF(ROW($E3019)=VALUE(LEFT(W$1,FIND("-",W$1,1)-1))+1,100-100/(1+ABS((SUMIF(INDEX($V:$V,ROW($V3020)-VALUE(LEFT(W$1,FIND("-",W$1,1)-1))+1):$V3020,"&gt;0",INDEX($V:$V,ROW($V3020)-VALUE(LEFT(W$1,FIND("-",W$1,1)-1))+1):$V3020)/COUNTIF(INDEX($V:$V,ROW($V3020)-VALUE(LEFT(W$1,FIND("-",W$1,1)-1))+1):$V3020,"&gt;0"))/(SUMIF(INDEX($V:$V,ROW($V3020)-VALUE(LEFT(W$1,FIND("-",W$1,1)-1))+1):$V3020,"&lt;0",INDEX($V:$V,ROW($V3020)-VALUE(LEFT(W$1,FIND("-",W$1,1)-1))+1):$V3020)/COUNTIF(INDEX($V:$V,ROW($V3020)-VALUE(LEFT(W$1,FIND("-",W$1,1)-1))+1):$V3020,"&lt;0")))),100-100/(1+ABS((SUMIF(INDEX($V:$V,ROW($V3020)-VALUE(LEFT(W$1,FIND("-",W$1,1)-1))+1):$V3020,"&gt;0",INDEX($V:$V,ROW($V3020)-VALUE(LEFT(W$1,FIND("-",W$1,1)-1))+1):$V3020)/VALUE(LEFT(W$1,FIND("-",W$1,1)-1)))/(SUMIF(INDEX($V:$V,ROW($V3020)-VALUE(LEFT(W$1,FIND("-",W$1,1)-1))+1):$V3020,"&lt;0",INDEX($V:$V,ROW($V3020)-VALUE(LEFT(W$1,FIND("-",W$1,1)-1))+1):$V3020)/VALUE(LEFT(W$1,FIND("-",W$1,1)-1)))))))</f>
        <v>46.153846153846146</v>
      </c>
      <c r="Y3020">
        <f>IF(ROW($E3020)&lt;=VALUE(LEFT(Y$1,FIND("-",Y$1,1)-1)),0,MAX(INDEX(C:C,ROW(C3020)-VALUE(LEFT(Y$1,FIND("-",Y$1,1)-1))+1):C3020))</f>
        <v>0.155</v>
      </c>
      <c r="Z3020">
        <f>IF(ROW($E3020)&lt;=VALUE(LEFT(Z$1,FIND("-",Z$1,1)-1)),0,MIN(INDEX(D:D,ROW(D3020)-VALUE(LEFT(Z$1,FIND("-",Z$1,1)-1))+1):D3020))</f>
        <v>0.13500000000000001</v>
      </c>
      <c r="AA3020">
        <f t="shared" si="423"/>
        <v>0</v>
      </c>
      <c r="AB3020">
        <f>IF(ROW($AA3020)&lt;=VALUE(LEFT(AA$1,FIND("-",AA$1,1)-1))+VALUE(LEFT(AB$1,FIND("-",AB$1,1)-1)-1),0,AVERAGE(INDEX($AA:$AA,ROW($AA3020)-VALUE(LEFT(AB$1,FIND("-",AB$1,1)-1))+1):$AA3020))</f>
        <v>11.11111111111107</v>
      </c>
      <c r="AC3020">
        <f>IF(ROW($AA3020)&lt;=VALUE(LEFT(AA$1,FIND("-",AA$1,1)-1))+VALUE(LEFT(AB$1,FIND("-",AB$1,1)-1)-1)+VALUE(LEFT(AC$1,FIND("-",AC$1,1)-1)-1),0,AVERAGE(INDEX($AB:$AB,ROW($AB3020)-VALUE(LEFT(AC$1,FIND("-",AC$1,1)-1))+1):$AB3020))</f>
        <v>22.22222222222214</v>
      </c>
      <c r="AE3020">
        <f t="shared" si="429"/>
        <v>202004344</v>
      </c>
      <c r="AG3020" t="str">
        <f t="shared" si="431"/>
        <v/>
      </c>
    </row>
    <row r="3021" spans="1:33" x14ac:dyDescent="0.25">
      <c r="A3021" s="6">
        <v>41386</v>
      </c>
      <c r="B3021">
        <v>0.13500000000000001</v>
      </c>
      <c r="C3021">
        <v>0.13500000000000001</v>
      </c>
      <c r="D3021">
        <v>0.13500000000000001</v>
      </c>
      <c r="E3021">
        <v>0.13500000000000001</v>
      </c>
      <c r="F3021">
        <v>0.108</v>
      </c>
      <c r="G3021">
        <v>0</v>
      </c>
      <c r="I3021" t="str">
        <f t="shared" si="424"/>
        <v/>
      </c>
      <c r="J3021" t="str">
        <f t="shared" si="425"/>
        <v/>
      </c>
      <c r="K3021" t="str">
        <f t="shared" si="426"/>
        <v>Oversold Above %D</v>
      </c>
      <c r="M3021" s="11" t="str">
        <f t="shared" si="430"/>
        <v/>
      </c>
      <c r="O3021">
        <f>IF(ROW($E3021)&lt;=VALUE(LEFT(O$1,FIND("-",O$1,1)-1)),0,IF(ROW($E3021)=VALUE(LEFT(O$1,FIND("-",O$1,1)-1))+1,AVERAGE(INDEX($E:$E,ROW($E3021)-VALUE(LEFT(O$1,FIND("-",O$1,1)-1))):$E3021),($E3021*(2/(VALUE(LEFT(O$1,FIND("-",O$1,1)-1))+1)))+(O3020*(1-(2/(VALUE(LEFT(O$1,FIND("-",O$1,1)-1))+1))))))</f>
        <v>0.14833921310943371</v>
      </c>
      <c r="Q3021">
        <f>IF(ROW($E3021)&lt;=VALUE(LEFT(Q$1,FIND("-",Q$1,1)-1)),0,IF(ROW($E3021)=VALUE(LEFT(Q$1,FIND("-",Q$1,1)-1))+1,AVERAGE(INDEX($E:$E,ROW($E3021)-VALUE(LEFT(Q$1,FIND("-",Q$1,1)-1))):$E3021),($E3021*(2/(VALUE(LEFT(Q$1,FIND("-",Q$1,1)-1))+1)))+(Q3020*(1-(2/(VALUE(LEFT(Q$1,FIND("-",Q$1,1)-1))+1))))))</f>
        <v>0.14216258265085166</v>
      </c>
      <c r="R3021">
        <f>IF(ROW($E3021)&lt;=VALUE(LEFT(R$1,FIND("-",R$1,1)-1)),0,IF(ROW($E3021)=VALUE(LEFT(R$1,FIND("-",R$1,1)-1))+1,AVERAGE(INDEX($E:$E,ROW($E3021)-VALUE(LEFT(R$1,FIND("-",R$1,1)-1))):$E3021),($E3021*(2/(VALUE(LEFT(R$1,FIND("-",R$1,1)-1))+1)))+(R3020*(1-(2/(VALUE(LEFT(R$1,FIND("-",R$1,1)-1))+1))))))</f>
        <v>0.14347312880918875</v>
      </c>
      <c r="S3021">
        <f t="shared" si="427"/>
        <v>-1.3105461583370892E-3</v>
      </c>
      <c r="T3021">
        <f>IF(ROW($E3021)&lt;=MAX(VALUE(LEFT(Q$1,FIND("-",Q$1,1)-1)),VALUE(LEFT(R$1,FIND("-",R$1,1)-1)))+VALUE(LEFT(T$1,FIND("-",T$1,1)-1))-1,0,IF(ROW($E3021)=MAX(VALUE(LEFT(Q$1,FIND("-",Q$1,1)-1)),VALUE(LEFT(R$1,FIND("-",R$1,1)-1)))+VALUE(LEFT(T$1,FIND("-",T$1,1)-1)),AVERAGE(INDEX($S:$S,ROW(S3021)-VALUE(LEFT(T$1,FIND("-",T$1,1)-1))+1):S3021),($S3021*(2/(VALUE(LEFT(T$1,FIND("-",T$1,1)-1))+1)))+(T3020*(1-(2/(VALUE(LEFT(T$1,FIND("-",T$1,1)-1))+1))))))</f>
        <v>-1.1089422950045195E-4</v>
      </c>
      <c r="V3021">
        <f t="shared" si="428"/>
        <v>0</v>
      </c>
      <c r="W3021">
        <f>IF(ROW($E3021)&lt;=VALUE(LEFT(W$1,FIND("-",W$1,1)-1))+1,0,IF(ROW($E3020)=VALUE(LEFT(W$1,FIND("-",W$1,1)-1))+1,100-100/(1+ABS((SUMIF(INDEX($V:$V,ROW($V3021)-VALUE(LEFT(W$1,FIND("-",W$1,1)-1))+1):$V3021,"&gt;0",INDEX($V:$V,ROW($V3021)-VALUE(LEFT(W$1,FIND("-",W$1,1)-1))+1):$V3021)/COUNTIF(INDEX($V:$V,ROW($V3021)-VALUE(LEFT(W$1,FIND("-",W$1,1)-1))+1):$V3021,"&gt;0"))/(SUMIF(INDEX($V:$V,ROW($V3021)-VALUE(LEFT(W$1,FIND("-",W$1,1)-1))+1):$V3021,"&lt;0",INDEX($V:$V,ROW($V3021)-VALUE(LEFT(W$1,FIND("-",W$1,1)-1))+1):$V3021)/COUNTIF(INDEX($V:$V,ROW($V3021)-VALUE(LEFT(W$1,FIND("-",W$1,1)-1))+1):$V3021,"&lt;0")))),100-100/(1+ABS((SUMIF(INDEX($V:$V,ROW($V3021)-VALUE(LEFT(W$1,FIND("-",W$1,1)-1))+1):$V3021,"&gt;0",INDEX($V:$V,ROW($V3021)-VALUE(LEFT(W$1,FIND("-",W$1,1)-1))+1):$V3021)/VALUE(LEFT(W$1,FIND("-",W$1,1)-1)))/(SUMIF(INDEX($V:$V,ROW($V3021)-VALUE(LEFT(W$1,FIND("-",W$1,1)-1))+1):$V3021,"&lt;0",INDEX($V:$V,ROW($V3021)-VALUE(LEFT(W$1,FIND("-",W$1,1)-1))+1):$V3021)/VALUE(LEFT(W$1,FIND("-",W$1,1)-1)))))))</f>
        <v>41.666666666666671</v>
      </c>
      <c r="Y3021">
        <f>IF(ROW($E3021)&lt;=VALUE(LEFT(Y$1,FIND("-",Y$1,1)-1)),0,MAX(INDEX(C:C,ROW(C3021)-VALUE(LEFT(Y$1,FIND("-",Y$1,1)-1))+1):C3021))</f>
        <v>0.155</v>
      </c>
      <c r="Z3021">
        <f>IF(ROW($E3021)&lt;=VALUE(LEFT(Z$1,FIND("-",Z$1,1)-1)),0,MIN(INDEX(D:D,ROW(D3021)-VALUE(LEFT(Z$1,FIND("-",Z$1,1)-1))+1):D3021))</f>
        <v>0.13500000000000001</v>
      </c>
      <c r="AA3021">
        <f t="shared" si="423"/>
        <v>0</v>
      </c>
      <c r="AB3021">
        <f>IF(ROW($AA3021)&lt;=VALUE(LEFT(AA$1,FIND("-",AA$1,1)-1))+VALUE(LEFT(AB$1,FIND("-",AB$1,1)-1)-1),0,AVERAGE(INDEX($AA:$AA,ROW($AA3021)-VALUE(LEFT(AB$1,FIND("-",AB$1,1)-1))+1):$AA3021))</f>
        <v>0</v>
      </c>
      <c r="AC3021">
        <f>IF(ROW($AA3021)&lt;=VALUE(LEFT(AA$1,FIND("-",AA$1,1)-1))+VALUE(LEFT(AB$1,FIND("-",AB$1,1)-1)-1)+VALUE(LEFT(AC$1,FIND("-",AC$1,1)-1)-1),0,AVERAGE(INDEX($AB:$AB,ROW($AB3021)-VALUE(LEFT(AC$1,FIND("-",AC$1,1)-1))+1):$AB3021))</f>
        <v>11.11111111111107</v>
      </c>
      <c r="AE3021">
        <f t="shared" si="429"/>
        <v>202004344</v>
      </c>
      <c r="AG3021" t="str">
        <f t="shared" si="431"/>
        <v/>
      </c>
    </row>
    <row r="3022" spans="1:33" x14ac:dyDescent="0.25">
      <c r="A3022" s="6">
        <v>41387</v>
      </c>
      <c r="B3022">
        <v>0.13</v>
      </c>
      <c r="C3022">
        <v>0.14000000000000001</v>
      </c>
      <c r="D3022">
        <v>0.13</v>
      </c>
      <c r="E3022">
        <v>0.14000000000000001</v>
      </c>
      <c r="F3022">
        <v>0.112</v>
      </c>
      <c r="G3022">
        <v>3201200</v>
      </c>
      <c r="I3022" t="str">
        <f t="shared" si="424"/>
        <v/>
      </c>
      <c r="J3022" t="str">
        <f t="shared" si="425"/>
        <v/>
      </c>
      <c r="K3022" t="str">
        <f t="shared" si="426"/>
        <v>Oversold Below %D</v>
      </c>
      <c r="M3022" s="11" t="str">
        <f t="shared" si="430"/>
        <v/>
      </c>
      <c r="O3022">
        <f>IF(ROW($E3022)&lt;=VALUE(LEFT(O$1,FIND("-",O$1,1)-1)),0,IF(ROW($E3022)=VALUE(LEFT(O$1,FIND("-",O$1,1)-1))+1,AVERAGE(INDEX($E:$E,ROW($E3022)-VALUE(LEFT(O$1,FIND("-",O$1,1)-1))):$E3022),($E3022*(2/(VALUE(LEFT(O$1,FIND("-",O$1,1)-1))+1)))+(O3021*(1-(2/(VALUE(LEFT(O$1,FIND("-",O$1,1)-1))+1))))))</f>
        <v>0.14825623586456371</v>
      </c>
      <c r="Q3022">
        <f>IF(ROW($E3022)&lt;=VALUE(LEFT(Q$1,FIND("-",Q$1,1)-1)),0,IF(ROW($E3022)=VALUE(LEFT(Q$1,FIND("-",Q$1,1)-1))+1,AVERAGE(INDEX($E:$E,ROW($E3022)-VALUE(LEFT(Q$1,FIND("-",Q$1,1)-1))):$E3022),($E3022*(2/(VALUE(LEFT(Q$1,FIND("-",Q$1,1)-1))+1)))+(Q3021*(1-(2/(VALUE(LEFT(Q$1,FIND("-",Q$1,1)-1))+1))))))</f>
        <v>0.14182987762764371</v>
      </c>
      <c r="R3022">
        <f>IF(ROW($E3022)&lt;=VALUE(LEFT(R$1,FIND("-",R$1,1)-1)),0,IF(ROW($E3022)=VALUE(LEFT(R$1,FIND("-",R$1,1)-1))+1,AVERAGE(INDEX($E:$E,ROW($E3022)-VALUE(LEFT(R$1,FIND("-",R$1,1)-1))):$E3022),($E3022*(2/(VALUE(LEFT(R$1,FIND("-",R$1,1)-1))+1)))+(R3021*(1-(2/(VALUE(LEFT(R$1,FIND("-",R$1,1)-1))+1))))))</f>
        <v>0.14321586000850808</v>
      </c>
      <c r="S3022">
        <f t="shared" si="427"/>
        <v>-1.3859823808643756E-3</v>
      </c>
      <c r="T3022">
        <f>IF(ROW($E3022)&lt;=MAX(VALUE(LEFT(Q$1,FIND("-",Q$1,1)-1)),VALUE(LEFT(R$1,FIND("-",R$1,1)-1)))+VALUE(LEFT(T$1,FIND("-",T$1,1)-1))-1,0,IF(ROW($E3022)=MAX(VALUE(LEFT(Q$1,FIND("-",Q$1,1)-1)),VALUE(LEFT(R$1,FIND("-",R$1,1)-1)))+VALUE(LEFT(T$1,FIND("-",T$1,1)-1)),AVERAGE(INDEX($S:$S,ROW(S3022)-VALUE(LEFT(T$1,FIND("-",T$1,1)-1))+1):S3022),($S3022*(2/(VALUE(LEFT(T$1,FIND("-",T$1,1)-1))+1)))+(T3021*(1-(2/(VALUE(LEFT(T$1,FIND("-",T$1,1)-1))+1))))))</f>
        <v>-3.6591185977323667E-4</v>
      </c>
      <c r="V3022">
        <f t="shared" si="428"/>
        <v>5.0000000000000044E-3</v>
      </c>
      <c r="W3022">
        <f>IF(ROW($E3022)&lt;=VALUE(LEFT(W$1,FIND("-",W$1,1)-1))+1,0,IF(ROW($E3021)=VALUE(LEFT(W$1,FIND("-",W$1,1)-1))+1,100-100/(1+ABS((SUMIF(INDEX($V:$V,ROW($V3022)-VALUE(LEFT(W$1,FIND("-",W$1,1)-1))+1):$V3022,"&gt;0",INDEX($V:$V,ROW($V3022)-VALUE(LEFT(W$1,FIND("-",W$1,1)-1))+1):$V3022)/COUNTIF(INDEX($V:$V,ROW($V3022)-VALUE(LEFT(W$1,FIND("-",W$1,1)-1))+1):$V3022,"&gt;0"))/(SUMIF(INDEX($V:$V,ROW($V3022)-VALUE(LEFT(W$1,FIND("-",W$1,1)-1))+1):$V3022,"&lt;0",INDEX($V:$V,ROW($V3022)-VALUE(LEFT(W$1,FIND("-",W$1,1)-1))+1):$V3022)/COUNTIF(INDEX($V:$V,ROW($V3022)-VALUE(LEFT(W$1,FIND("-",W$1,1)-1))+1):$V3022,"&lt;0")))),100-100/(1+ABS((SUMIF(INDEX($V:$V,ROW($V3022)-VALUE(LEFT(W$1,FIND("-",W$1,1)-1))+1):$V3022,"&gt;0",INDEX($V:$V,ROW($V3022)-VALUE(LEFT(W$1,FIND("-",W$1,1)-1))+1):$V3022)/VALUE(LEFT(W$1,FIND("-",W$1,1)-1)))/(SUMIF(INDEX($V:$V,ROW($V3022)-VALUE(LEFT(W$1,FIND("-",W$1,1)-1))+1):$V3022,"&lt;0",INDEX($V:$V,ROW($V3022)-VALUE(LEFT(W$1,FIND("-",W$1,1)-1))+1):$V3022)/VALUE(LEFT(W$1,FIND("-",W$1,1)-1)))))))</f>
        <v>41.666666666666671</v>
      </c>
      <c r="Y3022">
        <f>IF(ROW($E3022)&lt;=VALUE(LEFT(Y$1,FIND("-",Y$1,1)-1)),0,MAX(INDEX(C:C,ROW(C3022)-VALUE(LEFT(Y$1,FIND("-",Y$1,1)-1))+1):C3022))</f>
        <v>0.155</v>
      </c>
      <c r="Z3022">
        <f>IF(ROW($E3022)&lt;=VALUE(LEFT(Z$1,FIND("-",Z$1,1)-1)),0,MIN(INDEX(D:D,ROW(D3022)-VALUE(LEFT(Z$1,FIND("-",Z$1,1)-1))+1):D3022))</f>
        <v>0.13</v>
      </c>
      <c r="AA3022">
        <f t="shared" si="423"/>
        <v>40.00000000000005</v>
      </c>
      <c r="AB3022">
        <f>IF(ROW($AA3022)&lt;=VALUE(LEFT(AA$1,FIND("-",AA$1,1)-1))+VALUE(LEFT(AB$1,FIND("-",AB$1,1)-1)-1),0,AVERAGE(INDEX($AA:$AA,ROW($AA3022)-VALUE(LEFT(AB$1,FIND("-",AB$1,1)-1))+1):$AA3022))</f>
        <v>13.33333333333335</v>
      </c>
      <c r="AC3022">
        <f>IF(ROW($AA3022)&lt;=VALUE(LEFT(AA$1,FIND("-",AA$1,1)-1))+VALUE(LEFT(AB$1,FIND("-",AB$1,1)-1)-1)+VALUE(LEFT(AC$1,FIND("-",AC$1,1)-1)-1),0,AVERAGE(INDEX($AB:$AB,ROW($AB3022)-VALUE(LEFT(AC$1,FIND("-",AC$1,1)-1))+1):$AB3022))</f>
        <v>8.1481481481481399</v>
      </c>
      <c r="AE3022">
        <f t="shared" si="429"/>
        <v>205205544</v>
      </c>
      <c r="AG3022" t="str">
        <f t="shared" si="431"/>
        <v/>
      </c>
    </row>
    <row r="3023" spans="1:33" x14ac:dyDescent="0.25">
      <c r="A3023" s="6">
        <v>41388</v>
      </c>
      <c r="B3023">
        <v>0.14000000000000001</v>
      </c>
      <c r="C3023">
        <v>0.14000000000000001</v>
      </c>
      <c r="D3023">
        <v>0.14000000000000001</v>
      </c>
      <c r="E3023">
        <v>0.14000000000000001</v>
      </c>
      <c r="F3023">
        <v>0.112</v>
      </c>
      <c r="G3023">
        <v>284600</v>
      </c>
      <c r="I3023" t="str">
        <f t="shared" si="424"/>
        <v/>
      </c>
      <c r="J3023" t="str">
        <f t="shared" si="425"/>
        <v/>
      </c>
      <c r="K3023" t="str">
        <f t="shared" si="426"/>
        <v>Oversold Below %D</v>
      </c>
      <c r="M3023" s="11" t="str">
        <f t="shared" si="430"/>
        <v/>
      </c>
      <c r="O3023">
        <f>IF(ROW($E3023)&lt;=VALUE(LEFT(O$1,FIND("-",O$1,1)-1)),0,IF(ROW($E3023)=VALUE(LEFT(O$1,FIND("-",O$1,1)-1))+1,AVERAGE(INDEX($E:$E,ROW($E3023)-VALUE(LEFT(O$1,FIND("-",O$1,1)-1))):$E3023),($E3023*(2/(VALUE(LEFT(O$1,FIND("-",O$1,1)-1))+1)))+(O3022*(1-(2/(VALUE(LEFT(O$1,FIND("-",O$1,1)-1))+1))))))</f>
        <v>0.14817408426392129</v>
      </c>
      <c r="Q3023">
        <f>IF(ROW($E3023)&lt;=VALUE(LEFT(Q$1,FIND("-",Q$1,1)-1)),0,IF(ROW($E3023)=VALUE(LEFT(Q$1,FIND("-",Q$1,1)-1))+1,AVERAGE(INDEX($E:$E,ROW($E3023)-VALUE(LEFT(Q$1,FIND("-",Q$1,1)-1))):$E3023),($E3023*(2/(VALUE(LEFT(Q$1,FIND("-",Q$1,1)-1))+1)))+(Q3022*(1-(2/(VALUE(LEFT(Q$1,FIND("-",Q$1,1)-1))+1))))))</f>
        <v>0.14154835799262161</v>
      </c>
      <c r="R3023">
        <f>IF(ROW($E3023)&lt;=VALUE(LEFT(R$1,FIND("-",R$1,1)-1)),0,IF(ROW($E3023)=VALUE(LEFT(R$1,FIND("-",R$1,1)-1))+1,AVERAGE(INDEX($E:$E,ROW($E3023)-VALUE(LEFT(R$1,FIND("-",R$1,1)-1))):$E3023),($E3023*(2/(VALUE(LEFT(R$1,FIND("-",R$1,1)-1))+1)))+(R3022*(1-(2/(VALUE(LEFT(R$1,FIND("-",R$1,1)-1))+1))))))</f>
        <v>0.14297764815602601</v>
      </c>
      <c r="S3023">
        <f t="shared" si="427"/>
        <v>-1.4292901634044008E-3</v>
      </c>
      <c r="T3023">
        <f>IF(ROW($E3023)&lt;=MAX(VALUE(LEFT(Q$1,FIND("-",Q$1,1)-1)),VALUE(LEFT(R$1,FIND("-",R$1,1)-1)))+VALUE(LEFT(T$1,FIND("-",T$1,1)-1))-1,0,IF(ROW($E3023)=MAX(VALUE(LEFT(Q$1,FIND("-",Q$1,1)-1)),VALUE(LEFT(R$1,FIND("-",R$1,1)-1)))+VALUE(LEFT(T$1,FIND("-",T$1,1)-1)),AVERAGE(INDEX($S:$S,ROW(S3023)-VALUE(LEFT(T$1,FIND("-",T$1,1)-1))+1):S3023),($S3023*(2/(VALUE(LEFT(T$1,FIND("-",T$1,1)-1))+1)))+(T3022*(1-(2/(VALUE(LEFT(T$1,FIND("-",T$1,1)-1))+1))))))</f>
        <v>-5.7858752049946946E-4</v>
      </c>
      <c r="V3023">
        <f t="shared" si="428"/>
        <v>0</v>
      </c>
      <c r="W3023">
        <f>IF(ROW($E3023)&lt;=VALUE(LEFT(W$1,FIND("-",W$1,1)-1))+1,0,IF(ROW($E3022)=VALUE(LEFT(W$1,FIND("-",W$1,1)-1))+1,100-100/(1+ABS((SUMIF(INDEX($V:$V,ROW($V3023)-VALUE(LEFT(W$1,FIND("-",W$1,1)-1))+1):$V3023,"&gt;0",INDEX($V:$V,ROW($V3023)-VALUE(LEFT(W$1,FIND("-",W$1,1)-1))+1):$V3023)/COUNTIF(INDEX($V:$V,ROW($V3023)-VALUE(LEFT(W$1,FIND("-",W$1,1)-1))+1):$V3023,"&gt;0"))/(SUMIF(INDEX($V:$V,ROW($V3023)-VALUE(LEFT(W$1,FIND("-",W$1,1)-1))+1):$V3023,"&lt;0",INDEX($V:$V,ROW($V3023)-VALUE(LEFT(W$1,FIND("-",W$1,1)-1))+1):$V3023)/COUNTIF(INDEX($V:$V,ROW($V3023)-VALUE(LEFT(W$1,FIND("-",W$1,1)-1))+1):$V3023,"&lt;0")))),100-100/(1+ABS((SUMIF(INDEX($V:$V,ROW($V3023)-VALUE(LEFT(W$1,FIND("-",W$1,1)-1))+1):$V3023,"&gt;0",INDEX($V:$V,ROW($V3023)-VALUE(LEFT(W$1,FIND("-",W$1,1)-1))+1):$V3023)/VALUE(LEFT(W$1,FIND("-",W$1,1)-1)))/(SUMIF(INDEX($V:$V,ROW($V3023)-VALUE(LEFT(W$1,FIND("-",W$1,1)-1))+1):$V3023,"&lt;0",INDEX($V:$V,ROW($V3023)-VALUE(LEFT(W$1,FIND("-",W$1,1)-1))+1):$V3023)/VALUE(LEFT(W$1,FIND("-",W$1,1)-1)))))))</f>
        <v>50</v>
      </c>
      <c r="Y3023">
        <f>IF(ROW($E3023)&lt;=VALUE(LEFT(Y$1,FIND("-",Y$1,1)-1)),0,MAX(INDEX(C:C,ROW(C3023)-VALUE(LEFT(Y$1,FIND("-",Y$1,1)-1))+1):C3023))</f>
        <v>0.155</v>
      </c>
      <c r="Z3023">
        <f>IF(ROW($E3023)&lt;=VALUE(LEFT(Z$1,FIND("-",Z$1,1)-1)),0,MIN(INDEX(D:D,ROW(D3023)-VALUE(LEFT(Z$1,FIND("-",Z$1,1)-1))+1):D3023))</f>
        <v>0.13</v>
      </c>
      <c r="AA3023">
        <f t="shared" ref="AA3023:AA3086" si="432">IF(ROW($E3023)&lt;=VALUE(LEFT(AA$1,FIND("-",AA$1,1)-1)),0,(($E3023-$Z3023)/($Y3023-$Z3023))*100)</f>
        <v>40.00000000000005</v>
      </c>
      <c r="AB3023">
        <f>IF(ROW($AA3023)&lt;=VALUE(LEFT(AA$1,FIND("-",AA$1,1)-1))+VALUE(LEFT(AB$1,FIND("-",AB$1,1)-1)-1),0,AVERAGE(INDEX($AA:$AA,ROW($AA3023)-VALUE(LEFT(AB$1,FIND("-",AB$1,1)-1))+1):$AA3023))</f>
        <v>26.6666666666667</v>
      </c>
      <c r="AC3023">
        <f>IF(ROW($AA3023)&lt;=VALUE(LEFT(AA$1,FIND("-",AA$1,1)-1))+VALUE(LEFT(AB$1,FIND("-",AB$1,1)-1)-1)+VALUE(LEFT(AC$1,FIND("-",AC$1,1)-1)-1),0,AVERAGE(INDEX($AB:$AB,ROW($AB3023)-VALUE(LEFT(AC$1,FIND("-",AC$1,1)-1))+1):$AB3023))</f>
        <v>13.33333333333335</v>
      </c>
      <c r="AE3023">
        <f t="shared" si="429"/>
        <v>205205544</v>
      </c>
      <c r="AG3023" t="str">
        <f t="shared" si="431"/>
        <v/>
      </c>
    </row>
    <row r="3024" spans="1:33" x14ac:dyDescent="0.25">
      <c r="A3024" s="6">
        <v>41389</v>
      </c>
      <c r="B3024">
        <v>0.14000000000000001</v>
      </c>
      <c r="C3024">
        <v>0.14000000000000001</v>
      </c>
      <c r="D3024">
        <v>0.13500000000000001</v>
      </c>
      <c r="E3024">
        <v>0.14000000000000001</v>
      </c>
      <c r="F3024">
        <v>0.112</v>
      </c>
      <c r="G3024">
        <v>177200</v>
      </c>
      <c r="I3024" t="str">
        <f t="shared" si="424"/>
        <v/>
      </c>
      <c r="J3024" t="str">
        <f t="shared" si="425"/>
        <v/>
      </c>
      <c r="K3024" t="str">
        <f t="shared" si="426"/>
        <v>Buy</v>
      </c>
      <c r="M3024" s="11" t="str">
        <f t="shared" si="430"/>
        <v>Buy</v>
      </c>
      <c r="O3024">
        <f>IF(ROW($E3024)&lt;=VALUE(LEFT(O$1,FIND("-",O$1,1)-1)),0,IF(ROW($E3024)=VALUE(LEFT(O$1,FIND("-",O$1,1)-1))+1,AVERAGE(INDEX($E:$E,ROW($E3024)-VALUE(LEFT(O$1,FIND("-",O$1,1)-1))):$E3024),($E3024*(2/(VALUE(LEFT(O$1,FIND("-",O$1,1)-1))+1)))+(O3023*(1-(2/(VALUE(LEFT(O$1,FIND("-",O$1,1)-1))+1))))))</f>
        <v>0.14809275009214098</v>
      </c>
      <c r="Q3024">
        <f>IF(ROW($E3024)&lt;=VALUE(LEFT(Q$1,FIND("-",Q$1,1)-1)),0,IF(ROW($E3024)=VALUE(LEFT(Q$1,FIND("-",Q$1,1)-1))+1,AVERAGE(INDEX($E:$E,ROW($E3024)-VALUE(LEFT(Q$1,FIND("-",Q$1,1)-1))):$E3024),($E3024*(2/(VALUE(LEFT(Q$1,FIND("-",Q$1,1)-1))+1)))+(Q3023*(1-(2/(VALUE(LEFT(Q$1,FIND("-",Q$1,1)-1))+1))))))</f>
        <v>0.14131014907067982</v>
      </c>
      <c r="R3024">
        <f>IF(ROW($E3024)&lt;=VALUE(LEFT(R$1,FIND("-",R$1,1)-1)),0,IF(ROW($E3024)=VALUE(LEFT(R$1,FIND("-",R$1,1)-1))+1,AVERAGE(INDEX($E:$E,ROW($E3024)-VALUE(LEFT(R$1,FIND("-",R$1,1)-1))):$E3024),($E3024*(2/(VALUE(LEFT(R$1,FIND("-",R$1,1)-1))+1)))+(R3023*(1-(2/(VALUE(LEFT(R$1,FIND("-",R$1,1)-1))+1))))))</f>
        <v>0.14275708162594999</v>
      </c>
      <c r="S3024">
        <f t="shared" si="427"/>
        <v>-1.4469325552701751E-3</v>
      </c>
      <c r="T3024">
        <f>IF(ROW($E3024)&lt;=MAX(VALUE(LEFT(Q$1,FIND("-",Q$1,1)-1)),VALUE(LEFT(R$1,FIND("-",R$1,1)-1)))+VALUE(LEFT(T$1,FIND("-",T$1,1)-1))-1,0,IF(ROW($E3024)=MAX(VALUE(LEFT(Q$1,FIND("-",Q$1,1)-1)),VALUE(LEFT(R$1,FIND("-",R$1,1)-1)))+VALUE(LEFT(T$1,FIND("-",T$1,1)-1)),AVERAGE(INDEX($S:$S,ROW(S3024)-VALUE(LEFT(T$1,FIND("-",T$1,1)-1))+1):S3024),($S3024*(2/(VALUE(LEFT(T$1,FIND("-",T$1,1)-1))+1)))+(T3023*(1-(2/(VALUE(LEFT(T$1,FIND("-",T$1,1)-1))+1))))))</f>
        <v>-7.522565274536106E-4</v>
      </c>
      <c r="V3024">
        <f t="shared" si="428"/>
        <v>0</v>
      </c>
      <c r="W3024">
        <f>IF(ROW($E3024)&lt;=VALUE(LEFT(W$1,FIND("-",W$1,1)-1))+1,0,IF(ROW($E3023)=VALUE(LEFT(W$1,FIND("-",W$1,1)-1))+1,100-100/(1+ABS((SUMIF(INDEX($V:$V,ROW($V3024)-VALUE(LEFT(W$1,FIND("-",W$1,1)-1))+1):$V3024,"&gt;0",INDEX($V:$V,ROW($V3024)-VALUE(LEFT(W$1,FIND("-",W$1,1)-1))+1):$V3024)/COUNTIF(INDEX($V:$V,ROW($V3024)-VALUE(LEFT(W$1,FIND("-",W$1,1)-1))+1):$V3024,"&gt;0"))/(SUMIF(INDEX($V:$V,ROW($V3024)-VALUE(LEFT(W$1,FIND("-",W$1,1)-1))+1):$V3024,"&lt;0",INDEX($V:$V,ROW($V3024)-VALUE(LEFT(W$1,FIND("-",W$1,1)-1))+1):$V3024)/COUNTIF(INDEX($V:$V,ROW($V3024)-VALUE(LEFT(W$1,FIND("-",W$1,1)-1))+1):$V3024,"&lt;0")))),100-100/(1+ABS((SUMIF(INDEX($V:$V,ROW($V3024)-VALUE(LEFT(W$1,FIND("-",W$1,1)-1))+1):$V3024,"&gt;0",INDEX($V:$V,ROW($V3024)-VALUE(LEFT(W$1,FIND("-",W$1,1)-1))+1):$V3024)/VALUE(LEFT(W$1,FIND("-",W$1,1)-1)))/(SUMIF(INDEX($V:$V,ROW($V3024)-VALUE(LEFT(W$1,FIND("-",W$1,1)-1))+1):$V3024,"&lt;0",INDEX($V:$V,ROW($V3024)-VALUE(LEFT(W$1,FIND("-",W$1,1)-1))+1):$V3024)/VALUE(LEFT(W$1,FIND("-",W$1,1)-1)))))))</f>
        <v>50</v>
      </c>
      <c r="Y3024">
        <f>IF(ROW($E3024)&lt;=VALUE(LEFT(Y$1,FIND("-",Y$1,1)-1)),0,MAX(INDEX(C:C,ROW(C3024)-VALUE(LEFT(Y$1,FIND("-",Y$1,1)-1))+1):C3024))</f>
        <v>0.155</v>
      </c>
      <c r="Z3024">
        <f>IF(ROW($E3024)&lt;=VALUE(LEFT(Z$1,FIND("-",Z$1,1)-1)),0,MIN(INDEX(D:D,ROW(D3024)-VALUE(LEFT(Z$1,FIND("-",Z$1,1)-1))+1):D3024))</f>
        <v>0.13</v>
      </c>
      <c r="AA3024">
        <f t="shared" si="432"/>
        <v>40.00000000000005</v>
      </c>
      <c r="AB3024">
        <f>IF(ROW($AA3024)&lt;=VALUE(LEFT(AA$1,FIND("-",AA$1,1)-1))+VALUE(LEFT(AB$1,FIND("-",AB$1,1)-1)-1),0,AVERAGE(INDEX($AA:$AA,ROW($AA3024)-VALUE(LEFT(AB$1,FIND("-",AB$1,1)-1))+1):$AA3024))</f>
        <v>40.00000000000005</v>
      </c>
      <c r="AC3024">
        <f>IF(ROW($AA3024)&lt;=VALUE(LEFT(AA$1,FIND("-",AA$1,1)-1))+VALUE(LEFT(AB$1,FIND("-",AB$1,1)-1)-1)+VALUE(LEFT(AC$1,FIND("-",AC$1,1)-1)-1),0,AVERAGE(INDEX($AB:$AB,ROW($AB3024)-VALUE(LEFT(AC$1,FIND("-",AC$1,1)-1))+1):$AB3024))</f>
        <v>26.6666666666667</v>
      </c>
      <c r="AE3024">
        <f t="shared" si="429"/>
        <v>205205544</v>
      </c>
      <c r="AG3024" t="str">
        <f t="shared" si="431"/>
        <v>Buy</v>
      </c>
    </row>
    <row r="3025" spans="1:33" x14ac:dyDescent="0.25">
      <c r="A3025" s="6">
        <v>41390</v>
      </c>
      <c r="B3025">
        <v>0.13500000000000001</v>
      </c>
      <c r="C3025">
        <v>0.14000000000000001</v>
      </c>
      <c r="D3025">
        <v>0.13500000000000001</v>
      </c>
      <c r="E3025">
        <v>0.14000000000000001</v>
      </c>
      <c r="F3025">
        <v>0.112</v>
      </c>
      <c r="G3025">
        <v>107000</v>
      </c>
      <c r="I3025" t="str">
        <f t="shared" si="424"/>
        <v/>
      </c>
      <c r="J3025" t="str">
        <f t="shared" si="425"/>
        <v/>
      </c>
      <c r="K3025" t="str">
        <f t="shared" si="426"/>
        <v/>
      </c>
      <c r="M3025" s="11" t="str">
        <f t="shared" si="430"/>
        <v/>
      </c>
      <c r="O3025">
        <f>IF(ROW($E3025)&lt;=VALUE(LEFT(O$1,FIND("-",O$1,1)-1)),0,IF(ROW($E3025)=VALUE(LEFT(O$1,FIND("-",O$1,1)-1))+1,AVERAGE(INDEX($E:$E,ROW($E3025)-VALUE(LEFT(O$1,FIND("-",O$1,1)-1))):$E3025),($E3025*(2/(VALUE(LEFT(O$1,FIND("-",O$1,1)-1))+1)))+(O3024*(1-(2/(VALUE(LEFT(O$1,FIND("-",O$1,1)-1))+1))))))</f>
        <v>0.14801222521560226</v>
      </c>
      <c r="Q3025">
        <f>IF(ROW($E3025)&lt;=VALUE(LEFT(Q$1,FIND("-",Q$1,1)-1)),0,IF(ROW($E3025)=VALUE(LEFT(Q$1,FIND("-",Q$1,1)-1))+1,AVERAGE(INDEX($E:$E,ROW($E3025)-VALUE(LEFT(Q$1,FIND("-",Q$1,1)-1))):$E3025),($E3025*(2/(VALUE(LEFT(Q$1,FIND("-",Q$1,1)-1))+1)))+(Q3024*(1-(2/(VALUE(LEFT(Q$1,FIND("-",Q$1,1)-1))+1))))))</f>
        <v>0.14110858767519061</v>
      </c>
      <c r="R3025">
        <f>IF(ROW($E3025)&lt;=VALUE(LEFT(R$1,FIND("-",R$1,1)-1)),0,IF(ROW($E3025)=VALUE(LEFT(R$1,FIND("-",R$1,1)-1))+1,AVERAGE(INDEX($E:$E,ROW($E3025)-VALUE(LEFT(R$1,FIND("-",R$1,1)-1))):$E3025),($E3025*(2/(VALUE(LEFT(R$1,FIND("-",R$1,1)-1))+1)))+(R3024*(1-(2/(VALUE(LEFT(R$1,FIND("-",R$1,1)-1))+1))))))</f>
        <v>0.14255285335736109</v>
      </c>
      <c r="S3025">
        <f t="shared" si="427"/>
        <v>-1.4442656821704869E-3</v>
      </c>
      <c r="T3025">
        <f>IF(ROW($E3025)&lt;=MAX(VALUE(LEFT(Q$1,FIND("-",Q$1,1)-1)),VALUE(LEFT(R$1,FIND("-",R$1,1)-1)))+VALUE(LEFT(T$1,FIND("-",T$1,1)-1))-1,0,IF(ROW($E3025)=MAX(VALUE(LEFT(Q$1,FIND("-",Q$1,1)-1)),VALUE(LEFT(R$1,FIND("-",R$1,1)-1)))+VALUE(LEFT(T$1,FIND("-",T$1,1)-1)),AVERAGE(INDEX($S:$S,ROW(S3025)-VALUE(LEFT(T$1,FIND("-",T$1,1)-1))+1):S3025),($S3025*(2/(VALUE(LEFT(T$1,FIND("-",T$1,1)-1))+1)))+(T3024*(1-(2/(VALUE(LEFT(T$1,FIND("-",T$1,1)-1))+1))))))</f>
        <v>-8.9065835839698604E-4</v>
      </c>
      <c r="V3025">
        <f t="shared" si="428"/>
        <v>0</v>
      </c>
      <c r="W3025">
        <f>IF(ROW($E3025)&lt;=VALUE(LEFT(W$1,FIND("-",W$1,1)-1))+1,0,IF(ROW($E3024)=VALUE(LEFT(W$1,FIND("-",W$1,1)-1))+1,100-100/(1+ABS((SUMIF(INDEX($V:$V,ROW($V3025)-VALUE(LEFT(W$1,FIND("-",W$1,1)-1))+1):$V3025,"&gt;0",INDEX($V:$V,ROW($V3025)-VALUE(LEFT(W$1,FIND("-",W$1,1)-1))+1):$V3025)/COUNTIF(INDEX($V:$V,ROW($V3025)-VALUE(LEFT(W$1,FIND("-",W$1,1)-1))+1):$V3025,"&gt;0"))/(SUMIF(INDEX($V:$V,ROW($V3025)-VALUE(LEFT(W$1,FIND("-",W$1,1)-1))+1):$V3025,"&lt;0",INDEX($V:$V,ROW($V3025)-VALUE(LEFT(W$1,FIND("-",W$1,1)-1))+1):$V3025)/COUNTIF(INDEX($V:$V,ROW($V3025)-VALUE(LEFT(W$1,FIND("-",W$1,1)-1))+1):$V3025,"&lt;0")))),100-100/(1+ABS((SUMIF(INDEX($V:$V,ROW($V3025)-VALUE(LEFT(W$1,FIND("-",W$1,1)-1))+1):$V3025,"&gt;0",INDEX($V:$V,ROW($V3025)-VALUE(LEFT(W$1,FIND("-",W$1,1)-1))+1):$V3025)/VALUE(LEFT(W$1,FIND("-",W$1,1)-1)))/(SUMIF(INDEX($V:$V,ROW($V3025)-VALUE(LEFT(W$1,FIND("-",W$1,1)-1))+1):$V3025,"&lt;0",INDEX($V:$V,ROW($V3025)-VALUE(LEFT(W$1,FIND("-",W$1,1)-1))+1):$V3025)/VALUE(LEFT(W$1,FIND("-",W$1,1)-1)))))))</f>
        <v>50</v>
      </c>
      <c r="Y3025">
        <f>IF(ROW($E3025)&lt;=VALUE(LEFT(Y$1,FIND("-",Y$1,1)-1)),0,MAX(INDEX(C:C,ROW(C3025)-VALUE(LEFT(Y$1,FIND("-",Y$1,1)-1))+1):C3025))</f>
        <v>0.155</v>
      </c>
      <c r="Z3025">
        <f>IF(ROW($E3025)&lt;=VALUE(LEFT(Z$1,FIND("-",Z$1,1)-1)),0,MIN(INDEX(D:D,ROW(D3025)-VALUE(LEFT(Z$1,FIND("-",Z$1,1)-1))+1):D3025))</f>
        <v>0.13</v>
      </c>
      <c r="AA3025">
        <f t="shared" si="432"/>
        <v>40.00000000000005</v>
      </c>
      <c r="AB3025">
        <f>IF(ROW($AA3025)&lt;=VALUE(LEFT(AA$1,FIND("-",AA$1,1)-1))+VALUE(LEFT(AB$1,FIND("-",AB$1,1)-1)-1),0,AVERAGE(INDEX($AA:$AA,ROW($AA3025)-VALUE(LEFT(AB$1,FIND("-",AB$1,1)-1))+1):$AA3025))</f>
        <v>40.00000000000005</v>
      </c>
      <c r="AC3025">
        <f>IF(ROW($AA3025)&lt;=VALUE(LEFT(AA$1,FIND("-",AA$1,1)-1))+VALUE(LEFT(AB$1,FIND("-",AB$1,1)-1)-1)+VALUE(LEFT(AC$1,FIND("-",AC$1,1)-1)-1),0,AVERAGE(INDEX($AB:$AB,ROW($AB3025)-VALUE(LEFT(AC$1,FIND("-",AC$1,1)-1))+1):$AB3025))</f>
        <v>35.5555555555556</v>
      </c>
      <c r="AE3025">
        <f t="shared" si="429"/>
        <v>205205544</v>
      </c>
      <c r="AG3025" t="str">
        <f t="shared" si="431"/>
        <v/>
      </c>
    </row>
    <row r="3026" spans="1:33" x14ac:dyDescent="0.25">
      <c r="A3026" s="6">
        <v>41393</v>
      </c>
      <c r="B3026">
        <v>0.13500000000000001</v>
      </c>
      <c r="C3026">
        <v>0.14000000000000001</v>
      </c>
      <c r="D3026">
        <v>0.13500000000000001</v>
      </c>
      <c r="E3026">
        <v>0.14000000000000001</v>
      </c>
      <c r="F3026">
        <v>0.112</v>
      </c>
      <c r="G3026">
        <v>51400</v>
      </c>
      <c r="I3026" t="str">
        <f t="shared" si="424"/>
        <v/>
      </c>
      <c r="J3026" t="str">
        <f t="shared" si="425"/>
        <v/>
      </c>
      <c r="K3026" t="str">
        <f t="shared" si="426"/>
        <v/>
      </c>
      <c r="M3026" s="11" t="str">
        <f t="shared" si="430"/>
        <v/>
      </c>
      <c r="O3026">
        <f>IF(ROW($E3026)&lt;=VALUE(LEFT(O$1,FIND("-",O$1,1)-1)),0,IF(ROW($E3026)=VALUE(LEFT(O$1,FIND("-",O$1,1)-1))+1,AVERAGE(INDEX($E:$E,ROW($E3026)-VALUE(LEFT(O$1,FIND("-",O$1,1)-1))):$E3026),($E3026*(2/(VALUE(LEFT(O$1,FIND("-",O$1,1)-1))+1)))+(O3025*(1-(2/(VALUE(LEFT(O$1,FIND("-",O$1,1)-1))+1))))))</f>
        <v>0.14793250158161617</v>
      </c>
      <c r="Q3026">
        <f>IF(ROW($E3026)&lt;=VALUE(LEFT(Q$1,FIND("-",Q$1,1)-1)),0,IF(ROW($E3026)=VALUE(LEFT(Q$1,FIND("-",Q$1,1)-1))+1,AVERAGE(INDEX($E:$E,ROW($E3026)-VALUE(LEFT(Q$1,FIND("-",Q$1,1)-1))):$E3026),($E3026*(2/(VALUE(LEFT(Q$1,FIND("-",Q$1,1)-1))+1)))+(Q3025*(1-(2/(VALUE(LEFT(Q$1,FIND("-",Q$1,1)-1))+1))))))</f>
        <v>0.14093803572516128</v>
      </c>
      <c r="R3026">
        <f>IF(ROW($E3026)&lt;=VALUE(LEFT(R$1,FIND("-",R$1,1)-1)),0,IF(ROW($E3026)=VALUE(LEFT(R$1,FIND("-",R$1,1)-1))+1,AVERAGE(INDEX($E:$E,ROW($E3026)-VALUE(LEFT(R$1,FIND("-",R$1,1)-1))):$E3026),($E3026*(2/(VALUE(LEFT(R$1,FIND("-",R$1,1)-1))+1)))+(R3025*(1-(2/(VALUE(LEFT(R$1,FIND("-",R$1,1)-1))+1))))))</f>
        <v>0.14236375310866767</v>
      </c>
      <c r="S3026">
        <f t="shared" si="427"/>
        <v>-1.4257173835063863E-3</v>
      </c>
      <c r="T3026">
        <f>IF(ROW($E3026)&lt;=MAX(VALUE(LEFT(Q$1,FIND("-",Q$1,1)-1)),VALUE(LEFT(R$1,FIND("-",R$1,1)-1)))+VALUE(LEFT(T$1,FIND("-",T$1,1)-1))-1,0,IF(ROW($E3026)=MAX(VALUE(LEFT(Q$1,FIND("-",Q$1,1)-1)),VALUE(LEFT(R$1,FIND("-",R$1,1)-1)))+VALUE(LEFT(T$1,FIND("-",T$1,1)-1)),AVERAGE(INDEX($S:$S,ROW(S3026)-VALUE(LEFT(T$1,FIND("-",T$1,1)-1))+1):S3026),($S3026*(2/(VALUE(LEFT(T$1,FIND("-",T$1,1)-1))+1)))+(T3025*(1-(2/(VALUE(LEFT(T$1,FIND("-",T$1,1)-1))+1))))))</f>
        <v>-9.9767016341886609E-4</v>
      </c>
      <c r="V3026">
        <f t="shared" si="428"/>
        <v>0</v>
      </c>
      <c r="W3026">
        <f>IF(ROW($E3026)&lt;=VALUE(LEFT(W$1,FIND("-",W$1,1)-1))+1,0,IF(ROW($E3025)=VALUE(LEFT(W$1,FIND("-",W$1,1)-1))+1,100-100/(1+ABS((SUMIF(INDEX($V:$V,ROW($V3026)-VALUE(LEFT(W$1,FIND("-",W$1,1)-1))+1):$V3026,"&gt;0",INDEX($V:$V,ROW($V3026)-VALUE(LEFT(W$1,FIND("-",W$1,1)-1))+1):$V3026)/COUNTIF(INDEX($V:$V,ROW($V3026)-VALUE(LEFT(W$1,FIND("-",W$1,1)-1))+1):$V3026,"&gt;0"))/(SUMIF(INDEX($V:$V,ROW($V3026)-VALUE(LEFT(W$1,FIND("-",W$1,1)-1))+1):$V3026,"&lt;0",INDEX($V:$V,ROW($V3026)-VALUE(LEFT(W$1,FIND("-",W$1,1)-1))+1):$V3026)/COUNTIF(INDEX($V:$V,ROW($V3026)-VALUE(LEFT(W$1,FIND("-",W$1,1)-1))+1):$V3026,"&lt;0")))),100-100/(1+ABS((SUMIF(INDEX($V:$V,ROW($V3026)-VALUE(LEFT(W$1,FIND("-",W$1,1)-1))+1):$V3026,"&gt;0",INDEX($V:$V,ROW($V3026)-VALUE(LEFT(W$1,FIND("-",W$1,1)-1))+1):$V3026)/VALUE(LEFT(W$1,FIND("-",W$1,1)-1)))/(SUMIF(INDEX($V:$V,ROW($V3026)-VALUE(LEFT(W$1,FIND("-",W$1,1)-1))+1):$V3026,"&lt;0",INDEX($V:$V,ROW($V3026)-VALUE(LEFT(W$1,FIND("-",W$1,1)-1))+1):$V3026)/VALUE(LEFT(W$1,FIND("-",W$1,1)-1)))))))</f>
        <v>37.500000000000021</v>
      </c>
      <c r="Y3026">
        <f>IF(ROW($E3026)&lt;=VALUE(LEFT(Y$1,FIND("-",Y$1,1)-1)),0,MAX(INDEX(C:C,ROW(C3026)-VALUE(LEFT(Y$1,FIND("-",Y$1,1)-1))+1):C3026))</f>
        <v>0.155</v>
      </c>
      <c r="Z3026">
        <f>IF(ROW($E3026)&lt;=VALUE(LEFT(Z$1,FIND("-",Z$1,1)-1)),0,MIN(INDEX(D:D,ROW(D3026)-VALUE(LEFT(Z$1,FIND("-",Z$1,1)-1))+1):D3026))</f>
        <v>0.13</v>
      </c>
      <c r="AA3026">
        <f t="shared" si="432"/>
        <v>40.00000000000005</v>
      </c>
      <c r="AB3026">
        <f>IF(ROW($AA3026)&lt;=VALUE(LEFT(AA$1,FIND("-",AA$1,1)-1))+VALUE(LEFT(AB$1,FIND("-",AB$1,1)-1)-1),0,AVERAGE(INDEX($AA:$AA,ROW($AA3026)-VALUE(LEFT(AB$1,FIND("-",AB$1,1)-1))+1):$AA3026))</f>
        <v>40.00000000000005</v>
      </c>
      <c r="AC3026">
        <f>IF(ROW($AA3026)&lt;=VALUE(LEFT(AA$1,FIND("-",AA$1,1)-1))+VALUE(LEFT(AB$1,FIND("-",AB$1,1)-1)-1)+VALUE(LEFT(AC$1,FIND("-",AC$1,1)-1)-1),0,AVERAGE(INDEX($AB:$AB,ROW($AB3026)-VALUE(LEFT(AC$1,FIND("-",AC$1,1)-1))+1):$AB3026))</f>
        <v>40.00000000000005</v>
      </c>
      <c r="AE3026">
        <f t="shared" si="429"/>
        <v>205205544</v>
      </c>
      <c r="AG3026" t="str">
        <f t="shared" si="431"/>
        <v/>
      </c>
    </row>
    <row r="3027" spans="1:33" x14ac:dyDescent="0.25">
      <c r="A3027" s="6">
        <v>41394</v>
      </c>
      <c r="B3027">
        <v>0.13500000000000001</v>
      </c>
      <c r="C3027">
        <v>0.14000000000000001</v>
      </c>
      <c r="D3027">
        <v>0.13500000000000001</v>
      </c>
      <c r="E3027">
        <v>0.13500000000000001</v>
      </c>
      <c r="F3027">
        <v>0.108</v>
      </c>
      <c r="G3027">
        <v>10500</v>
      </c>
      <c r="I3027" t="str">
        <f t="shared" si="424"/>
        <v/>
      </c>
      <c r="J3027" t="str">
        <f t="shared" si="425"/>
        <v/>
      </c>
      <c r="K3027" t="str">
        <f t="shared" si="426"/>
        <v/>
      </c>
      <c r="M3027" s="11" t="str">
        <f t="shared" si="430"/>
        <v/>
      </c>
      <c r="O3027">
        <f>IF(ROW($E3027)&lt;=VALUE(LEFT(O$1,FIND("-",O$1,1)-1)),0,IF(ROW($E3027)=VALUE(LEFT(O$1,FIND("-",O$1,1)-1))+1,AVERAGE(INDEX($E:$E,ROW($E3027)-VALUE(LEFT(O$1,FIND("-",O$1,1)-1))):$E3027),($E3027*(2/(VALUE(LEFT(O$1,FIND("-",O$1,1)-1))+1)))+(O3026*(1-(2/(VALUE(LEFT(O$1,FIND("-",O$1,1)-1))+1))))))</f>
        <v>0.1478038199738389</v>
      </c>
      <c r="Q3027">
        <f>IF(ROW($E3027)&lt;=VALUE(LEFT(Q$1,FIND("-",Q$1,1)-1)),0,IF(ROW($E3027)=VALUE(LEFT(Q$1,FIND("-",Q$1,1)-1))+1,AVERAGE(INDEX($E:$E,ROW($E3027)-VALUE(LEFT(Q$1,FIND("-",Q$1,1)-1))):$E3027),($E3027*(2/(VALUE(LEFT(Q$1,FIND("-",Q$1,1)-1))+1)))+(Q3026*(1-(2/(VALUE(LEFT(Q$1,FIND("-",Q$1,1)-1))+1))))))</f>
        <v>0.14002449176744416</v>
      </c>
      <c r="R3027">
        <f>IF(ROW($E3027)&lt;=VALUE(LEFT(R$1,FIND("-",R$1,1)-1)),0,IF(ROW($E3027)=VALUE(LEFT(R$1,FIND("-",R$1,1)-1))+1,AVERAGE(INDEX($E:$E,ROW($E3027)-VALUE(LEFT(R$1,FIND("-",R$1,1)-1))):$E3027),($E3027*(2/(VALUE(LEFT(R$1,FIND("-",R$1,1)-1))+1)))+(R3026*(1-(2/(VALUE(LEFT(R$1,FIND("-",R$1,1)-1))+1))))))</f>
        <v>0.14181828991543305</v>
      </c>
      <c r="S3027">
        <f t="shared" si="427"/>
        <v>-1.7937981479888843E-3</v>
      </c>
      <c r="T3027">
        <f>IF(ROW($E3027)&lt;=MAX(VALUE(LEFT(Q$1,FIND("-",Q$1,1)-1)),VALUE(LEFT(R$1,FIND("-",R$1,1)-1)))+VALUE(LEFT(T$1,FIND("-",T$1,1)-1))-1,0,IF(ROW($E3027)=MAX(VALUE(LEFT(Q$1,FIND("-",Q$1,1)-1)),VALUE(LEFT(R$1,FIND("-",R$1,1)-1)))+VALUE(LEFT(T$1,FIND("-",T$1,1)-1)),AVERAGE(INDEX($S:$S,ROW(S3027)-VALUE(LEFT(T$1,FIND("-",T$1,1)-1))+1):S3027),($S3027*(2/(VALUE(LEFT(T$1,FIND("-",T$1,1)-1))+1)))+(T3026*(1-(2/(VALUE(LEFT(T$1,FIND("-",T$1,1)-1))+1))))))</f>
        <v>-1.1568957603328698E-3</v>
      </c>
      <c r="V3027">
        <f t="shared" si="428"/>
        <v>-5.0000000000000044E-3</v>
      </c>
      <c r="W3027">
        <f>IF(ROW($E3027)&lt;=VALUE(LEFT(W$1,FIND("-",W$1,1)-1))+1,0,IF(ROW($E3026)=VALUE(LEFT(W$1,FIND("-",W$1,1)-1))+1,100-100/(1+ABS((SUMIF(INDEX($V:$V,ROW($V3027)-VALUE(LEFT(W$1,FIND("-",W$1,1)-1))+1):$V3027,"&gt;0",INDEX($V:$V,ROW($V3027)-VALUE(LEFT(W$1,FIND("-",W$1,1)-1))+1):$V3027)/COUNTIF(INDEX($V:$V,ROW($V3027)-VALUE(LEFT(W$1,FIND("-",W$1,1)-1))+1):$V3027,"&gt;0"))/(SUMIF(INDEX($V:$V,ROW($V3027)-VALUE(LEFT(W$1,FIND("-",W$1,1)-1))+1):$V3027,"&lt;0",INDEX($V:$V,ROW($V3027)-VALUE(LEFT(W$1,FIND("-",W$1,1)-1))+1):$V3027)/COUNTIF(INDEX($V:$V,ROW($V3027)-VALUE(LEFT(W$1,FIND("-",W$1,1)-1))+1):$V3027,"&lt;0")))),100-100/(1+ABS((SUMIF(INDEX($V:$V,ROW($V3027)-VALUE(LEFT(W$1,FIND("-",W$1,1)-1))+1):$V3027,"&gt;0",INDEX($V:$V,ROW($V3027)-VALUE(LEFT(W$1,FIND("-",W$1,1)-1))+1):$V3027)/VALUE(LEFT(W$1,FIND("-",W$1,1)-1)))/(SUMIF(INDEX($V:$V,ROW($V3027)-VALUE(LEFT(W$1,FIND("-",W$1,1)-1))+1):$V3027,"&lt;0",INDEX($V:$V,ROW($V3027)-VALUE(LEFT(W$1,FIND("-",W$1,1)-1))+1):$V3027)/VALUE(LEFT(W$1,FIND("-",W$1,1)-1)))))))</f>
        <v>37.500000000000021</v>
      </c>
      <c r="Y3027">
        <f>IF(ROW($E3027)&lt;=VALUE(LEFT(Y$1,FIND("-",Y$1,1)-1)),0,MAX(INDEX(C:C,ROW(C3027)-VALUE(LEFT(Y$1,FIND("-",Y$1,1)-1))+1):C3027))</f>
        <v>0.155</v>
      </c>
      <c r="Z3027">
        <f>IF(ROW($E3027)&lt;=VALUE(LEFT(Z$1,FIND("-",Z$1,1)-1)),0,MIN(INDEX(D:D,ROW(D3027)-VALUE(LEFT(Z$1,FIND("-",Z$1,1)-1))+1):D3027))</f>
        <v>0.13</v>
      </c>
      <c r="AA3027">
        <f t="shared" si="432"/>
        <v>20.000000000000025</v>
      </c>
      <c r="AB3027">
        <f>IF(ROW($AA3027)&lt;=VALUE(LEFT(AA$1,FIND("-",AA$1,1)-1))+VALUE(LEFT(AB$1,FIND("-",AB$1,1)-1)-1),0,AVERAGE(INDEX($AA:$AA,ROW($AA3027)-VALUE(LEFT(AB$1,FIND("-",AB$1,1)-1))+1):$AA3027))</f>
        <v>33.333333333333378</v>
      </c>
      <c r="AC3027">
        <f>IF(ROW($AA3027)&lt;=VALUE(LEFT(AA$1,FIND("-",AA$1,1)-1))+VALUE(LEFT(AB$1,FIND("-",AB$1,1)-1)-1)+VALUE(LEFT(AC$1,FIND("-",AC$1,1)-1)-1),0,AVERAGE(INDEX($AB:$AB,ROW($AB3027)-VALUE(LEFT(AC$1,FIND("-",AC$1,1)-1))+1):$AB3027))</f>
        <v>37.777777777777828</v>
      </c>
      <c r="AE3027">
        <f t="shared" si="429"/>
        <v>205195044</v>
      </c>
      <c r="AG3027" t="str">
        <f t="shared" si="431"/>
        <v/>
      </c>
    </row>
    <row r="3028" spans="1:33" x14ac:dyDescent="0.25">
      <c r="A3028" s="6">
        <v>41396</v>
      </c>
      <c r="B3028">
        <v>0.13</v>
      </c>
      <c r="C3028">
        <v>0.13500000000000001</v>
      </c>
      <c r="D3028">
        <v>0.13</v>
      </c>
      <c r="E3028">
        <v>0.13500000000000001</v>
      </c>
      <c r="F3028">
        <v>0.108</v>
      </c>
      <c r="G3028">
        <v>87000</v>
      </c>
      <c r="I3028" t="str">
        <f t="shared" si="424"/>
        <v/>
      </c>
      <c r="J3028" t="str">
        <f t="shared" si="425"/>
        <v>Oversold</v>
      </c>
      <c r="K3028" t="str">
        <f t="shared" si="426"/>
        <v/>
      </c>
      <c r="M3028" s="11" t="str">
        <f t="shared" si="430"/>
        <v/>
      </c>
      <c r="O3028">
        <f>IF(ROW($E3028)&lt;=VALUE(LEFT(O$1,FIND("-",O$1,1)-1)),0,IF(ROW($E3028)=VALUE(LEFT(O$1,FIND("-",O$1,1)-1))+1,AVERAGE(INDEX($E:$E,ROW($E3028)-VALUE(LEFT(O$1,FIND("-",O$1,1)-1))):$E3028),($E3028*(2/(VALUE(LEFT(O$1,FIND("-",O$1,1)-1))+1)))+(O3027*(1-(2/(VALUE(LEFT(O$1,FIND("-",O$1,1)-1))+1))))))</f>
        <v>0.14767641878006935</v>
      </c>
      <c r="Q3028">
        <f>IF(ROW($E3028)&lt;=VALUE(LEFT(Q$1,FIND("-",Q$1,1)-1)),0,IF(ROW($E3028)=VALUE(LEFT(Q$1,FIND("-",Q$1,1)-1))+1,AVERAGE(INDEX($E:$E,ROW($E3028)-VALUE(LEFT(Q$1,FIND("-",Q$1,1)-1))):$E3028),($E3028*(2/(VALUE(LEFT(Q$1,FIND("-",Q$1,1)-1))+1)))+(Q3027*(1-(2/(VALUE(LEFT(Q$1,FIND("-",Q$1,1)-1))+1))))))</f>
        <v>0.1392514930339912</v>
      </c>
      <c r="R3028">
        <f>IF(ROW($E3028)&lt;=VALUE(LEFT(R$1,FIND("-",R$1,1)-1)),0,IF(ROW($E3028)=VALUE(LEFT(R$1,FIND("-",R$1,1)-1))+1,AVERAGE(INDEX($E:$E,ROW($E3028)-VALUE(LEFT(R$1,FIND("-",R$1,1)-1))):$E3028),($E3028*(2/(VALUE(LEFT(R$1,FIND("-",R$1,1)-1))+1)))+(R3027*(1-(2/(VALUE(LEFT(R$1,FIND("-",R$1,1)-1))+1))))))</f>
        <v>0.14131323140317875</v>
      </c>
      <c r="S3028">
        <f t="shared" si="427"/>
        <v>-2.061738369187549E-3</v>
      </c>
      <c r="T3028">
        <f>IF(ROW($E3028)&lt;=MAX(VALUE(LEFT(Q$1,FIND("-",Q$1,1)-1)),VALUE(LEFT(R$1,FIND("-",R$1,1)-1)))+VALUE(LEFT(T$1,FIND("-",T$1,1)-1))-1,0,IF(ROW($E3028)=MAX(VALUE(LEFT(Q$1,FIND("-",Q$1,1)-1)),VALUE(LEFT(R$1,FIND("-",R$1,1)-1)))+VALUE(LEFT(T$1,FIND("-",T$1,1)-1)),AVERAGE(INDEX($S:$S,ROW(S3028)-VALUE(LEFT(T$1,FIND("-",T$1,1)-1))+1):S3028),($S3028*(2/(VALUE(LEFT(T$1,FIND("-",T$1,1)-1))+1)))+(T3027*(1-(2/(VALUE(LEFT(T$1,FIND("-",T$1,1)-1))+1))))))</f>
        <v>-1.3378642821038058E-3</v>
      </c>
      <c r="V3028">
        <f t="shared" si="428"/>
        <v>0</v>
      </c>
      <c r="W3028">
        <f>IF(ROW($E3028)&lt;=VALUE(LEFT(W$1,FIND("-",W$1,1)-1))+1,0,IF(ROW($E3027)=VALUE(LEFT(W$1,FIND("-",W$1,1)-1))+1,100-100/(1+ABS((SUMIF(INDEX($V:$V,ROW($V3028)-VALUE(LEFT(W$1,FIND("-",W$1,1)-1))+1):$V3028,"&gt;0",INDEX($V:$V,ROW($V3028)-VALUE(LEFT(W$1,FIND("-",W$1,1)-1))+1):$V3028)/COUNTIF(INDEX($V:$V,ROW($V3028)-VALUE(LEFT(W$1,FIND("-",W$1,1)-1))+1):$V3028,"&gt;0"))/(SUMIF(INDEX($V:$V,ROW($V3028)-VALUE(LEFT(W$1,FIND("-",W$1,1)-1))+1):$V3028,"&lt;0",INDEX($V:$V,ROW($V3028)-VALUE(LEFT(W$1,FIND("-",W$1,1)-1))+1):$V3028)/COUNTIF(INDEX($V:$V,ROW($V3028)-VALUE(LEFT(W$1,FIND("-",W$1,1)-1))+1):$V3028,"&lt;0")))),100-100/(1+ABS((SUMIF(INDEX($V:$V,ROW($V3028)-VALUE(LEFT(W$1,FIND("-",W$1,1)-1))+1):$V3028,"&gt;0",INDEX($V:$V,ROW($V3028)-VALUE(LEFT(W$1,FIND("-",W$1,1)-1))+1):$V3028)/VALUE(LEFT(W$1,FIND("-",W$1,1)-1)))/(SUMIF(INDEX($V:$V,ROW($V3028)-VALUE(LEFT(W$1,FIND("-",W$1,1)-1))+1):$V3028,"&lt;0",INDEX($V:$V,ROW($V3028)-VALUE(LEFT(W$1,FIND("-",W$1,1)-1))+1):$V3028)/VALUE(LEFT(W$1,FIND("-",W$1,1)-1)))))))</f>
        <v>16.666666666666686</v>
      </c>
      <c r="Y3028">
        <f>IF(ROW($E3028)&lt;=VALUE(LEFT(Y$1,FIND("-",Y$1,1)-1)),0,MAX(INDEX(C:C,ROW(C3028)-VALUE(LEFT(Y$1,FIND("-",Y$1,1)-1))+1):C3028))</f>
        <v>0.15</v>
      </c>
      <c r="Z3028">
        <f>IF(ROW($E3028)&lt;=VALUE(LEFT(Z$1,FIND("-",Z$1,1)-1)),0,MIN(INDEX(D:D,ROW(D3028)-VALUE(LEFT(Z$1,FIND("-",Z$1,1)-1))+1):D3028))</f>
        <v>0.13</v>
      </c>
      <c r="AA3028">
        <f t="shared" si="432"/>
        <v>25.000000000000032</v>
      </c>
      <c r="AB3028">
        <f>IF(ROW($AA3028)&lt;=VALUE(LEFT(AA$1,FIND("-",AA$1,1)-1))+VALUE(LEFT(AB$1,FIND("-",AB$1,1)-1)-1),0,AVERAGE(INDEX($AA:$AA,ROW($AA3028)-VALUE(LEFT(AB$1,FIND("-",AB$1,1)-1))+1):$AA3028))</f>
        <v>28.333333333333368</v>
      </c>
      <c r="AC3028">
        <f>IF(ROW($AA3028)&lt;=VALUE(LEFT(AA$1,FIND("-",AA$1,1)-1))+VALUE(LEFT(AB$1,FIND("-",AB$1,1)-1)-1)+VALUE(LEFT(AC$1,FIND("-",AC$1,1)-1)-1),0,AVERAGE(INDEX($AB:$AB,ROW($AB3028)-VALUE(LEFT(AC$1,FIND("-",AC$1,1)-1))+1):$AB3028))</f>
        <v>33.888888888888935</v>
      </c>
      <c r="AE3028">
        <f t="shared" si="429"/>
        <v>205195044</v>
      </c>
      <c r="AG3028" t="str">
        <f t="shared" si="431"/>
        <v/>
      </c>
    </row>
    <row r="3029" spans="1:33" x14ac:dyDescent="0.25">
      <c r="A3029" s="6">
        <v>41397</v>
      </c>
      <c r="B3029">
        <v>0.13500000000000001</v>
      </c>
      <c r="C3029">
        <v>0.13500000000000001</v>
      </c>
      <c r="D3029">
        <v>0.13</v>
      </c>
      <c r="E3029">
        <v>0.13500000000000001</v>
      </c>
      <c r="F3029">
        <v>0.108</v>
      </c>
      <c r="G3029">
        <v>127700</v>
      </c>
      <c r="I3029" t="str">
        <f t="shared" si="424"/>
        <v/>
      </c>
      <c r="J3029" t="str">
        <f t="shared" si="425"/>
        <v>Oversold</v>
      </c>
      <c r="K3029" t="str">
        <f t="shared" si="426"/>
        <v/>
      </c>
      <c r="M3029" s="11" t="str">
        <f t="shared" si="430"/>
        <v/>
      </c>
      <c r="O3029">
        <f>IF(ROW($E3029)&lt;=VALUE(LEFT(O$1,FIND("-",O$1,1)-1)),0,IF(ROW($E3029)=VALUE(LEFT(O$1,FIND("-",O$1,1)-1))+1,AVERAGE(INDEX($E:$E,ROW($E3029)-VALUE(LEFT(O$1,FIND("-",O$1,1)-1))):$E3029),($E3029*(2/(VALUE(LEFT(O$1,FIND("-",O$1,1)-1))+1)))+(O3028*(1-(2/(VALUE(LEFT(O$1,FIND("-",O$1,1)-1))+1))))))</f>
        <v>0.14755028525986966</v>
      </c>
      <c r="Q3029">
        <f>IF(ROW($E3029)&lt;=VALUE(LEFT(Q$1,FIND("-",Q$1,1)-1)),0,IF(ROW($E3029)=VALUE(LEFT(Q$1,FIND("-",Q$1,1)-1))+1,AVERAGE(INDEX($E:$E,ROW($E3029)-VALUE(LEFT(Q$1,FIND("-",Q$1,1)-1))):$E3029),($E3029*(2/(VALUE(LEFT(Q$1,FIND("-",Q$1,1)-1))+1)))+(Q3028*(1-(2/(VALUE(LEFT(Q$1,FIND("-",Q$1,1)-1))+1))))))</f>
        <v>0.13859741718260793</v>
      </c>
      <c r="R3029">
        <f>IF(ROW($E3029)&lt;=VALUE(LEFT(R$1,FIND("-",R$1,1)-1)),0,IF(ROW($E3029)=VALUE(LEFT(R$1,FIND("-",R$1,1)-1))+1,AVERAGE(INDEX($E:$E,ROW($E3029)-VALUE(LEFT(R$1,FIND("-",R$1,1)-1))):$E3029),($E3029*(2/(VALUE(LEFT(R$1,FIND("-",R$1,1)-1))+1)))+(R3028*(1-(2/(VALUE(LEFT(R$1,FIND("-",R$1,1)-1))+1))))))</f>
        <v>0.14084558463257293</v>
      </c>
      <c r="S3029">
        <f t="shared" si="427"/>
        <v>-2.2481674499650051E-3</v>
      </c>
      <c r="T3029">
        <f>IF(ROW($E3029)&lt;=MAX(VALUE(LEFT(Q$1,FIND("-",Q$1,1)-1)),VALUE(LEFT(R$1,FIND("-",R$1,1)-1)))+VALUE(LEFT(T$1,FIND("-",T$1,1)-1))-1,0,IF(ROW($E3029)=MAX(VALUE(LEFT(Q$1,FIND("-",Q$1,1)-1)),VALUE(LEFT(R$1,FIND("-",R$1,1)-1)))+VALUE(LEFT(T$1,FIND("-",T$1,1)-1)),AVERAGE(INDEX($S:$S,ROW(S3029)-VALUE(LEFT(T$1,FIND("-",T$1,1)-1))+1):S3029),($S3029*(2/(VALUE(LEFT(T$1,FIND("-",T$1,1)-1))+1)))+(T3028*(1-(2/(VALUE(LEFT(T$1,FIND("-",T$1,1)-1))+1))))))</f>
        <v>-1.5199249156760458E-3</v>
      </c>
      <c r="V3029">
        <f t="shared" si="428"/>
        <v>0</v>
      </c>
      <c r="W3029">
        <f>IF(ROW($E3029)&lt;=VALUE(LEFT(W$1,FIND("-",W$1,1)-1))+1,0,IF(ROW($E3028)=VALUE(LEFT(W$1,FIND("-",W$1,1)-1))+1,100-100/(1+ABS((SUMIF(INDEX($V:$V,ROW($V3029)-VALUE(LEFT(W$1,FIND("-",W$1,1)-1))+1):$V3029,"&gt;0",INDEX($V:$V,ROW($V3029)-VALUE(LEFT(W$1,FIND("-",W$1,1)-1))+1):$V3029)/COUNTIF(INDEX($V:$V,ROW($V3029)-VALUE(LEFT(W$1,FIND("-",W$1,1)-1))+1):$V3029,"&gt;0"))/(SUMIF(INDEX($V:$V,ROW($V3029)-VALUE(LEFT(W$1,FIND("-",W$1,1)-1))+1):$V3029,"&lt;0",INDEX($V:$V,ROW($V3029)-VALUE(LEFT(W$1,FIND("-",W$1,1)-1))+1):$V3029)/COUNTIF(INDEX($V:$V,ROW($V3029)-VALUE(LEFT(W$1,FIND("-",W$1,1)-1))+1):$V3029,"&lt;0")))),100-100/(1+ABS((SUMIF(INDEX($V:$V,ROW($V3029)-VALUE(LEFT(W$1,FIND("-",W$1,1)-1))+1):$V3029,"&gt;0",INDEX($V:$V,ROW($V3029)-VALUE(LEFT(W$1,FIND("-",W$1,1)-1))+1):$V3029)/VALUE(LEFT(W$1,FIND("-",W$1,1)-1)))/(SUMIF(INDEX($V:$V,ROW($V3029)-VALUE(LEFT(W$1,FIND("-",W$1,1)-1))+1):$V3029,"&lt;0",INDEX($V:$V,ROW($V3029)-VALUE(LEFT(W$1,FIND("-",W$1,1)-1))+1):$V3029)/VALUE(LEFT(W$1,FIND("-",W$1,1)-1)))))))</f>
        <v>20.000000000000028</v>
      </c>
      <c r="Y3029">
        <f>IF(ROW($E3029)&lt;=VALUE(LEFT(Y$1,FIND("-",Y$1,1)-1)),0,MAX(INDEX(C:C,ROW(C3029)-VALUE(LEFT(Y$1,FIND("-",Y$1,1)-1))+1):C3029))</f>
        <v>0.14499999999999999</v>
      </c>
      <c r="Z3029">
        <f>IF(ROW($E3029)&lt;=VALUE(LEFT(Z$1,FIND("-",Z$1,1)-1)),0,MIN(INDEX(D:D,ROW(D3029)-VALUE(LEFT(Z$1,FIND("-",Z$1,1)-1))+1):D3029))</f>
        <v>0.13</v>
      </c>
      <c r="AA3029">
        <f t="shared" si="432"/>
        <v>33.333333333333393</v>
      </c>
      <c r="AB3029">
        <f>IF(ROW($AA3029)&lt;=VALUE(LEFT(AA$1,FIND("-",AA$1,1)-1))+VALUE(LEFT(AB$1,FIND("-",AB$1,1)-1)-1),0,AVERAGE(INDEX($AA:$AA,ROW($AA3029)-VALUE(LEFT(AB$1,FIND("-",AB$1,1)-1))+1):$AA3029))</f>
        <v>26.111111111111153</v>
      </c>
      <c r="AC3029">
        <f>IF(ROW($AA3029)&lt;=VALUE(LEFT(AA$1,FIND("-",AA$1,1)-1))+VALUE(LEFT(AB$1,FIND("-",AB$1,1)-1)-1)+VALUE(LEFT(AC$1,FIND("-",AC$1,1)-1)-1),0,AVERAGE(INDEX($AB:$AB,ROW($AB3029)-VALUE(LEFT(AC$1,FIND("-",AC$1,1)-1))+1):$AB3029))</f>
        <v>29.259259259259299</v>
      </c>
      <c r="AE3029">
        <f t="shared" si="429"/>
        <v>205195044</v>
      </c>
      <c r="AG3029" t="str">
        <f t="shared" si="431"/>
        <v/>
      </c>
    </row>
    <row r="3030" spans="1:33" x14ac:dyDescent="0.25">
      <c r="A3030" s="6">
        <v>41400</v>
      </c>
      <c r="B3030">
        <v>0.13500000000000001</v>
      </c>
      <c r="C3030">
        <v>0.13500000000000001</v>
      </c>
      <c r="D3030">
        <v>0.13500000000000001</v>
      </c>
      <c r="E3030">
        <v>0.13500000000000001</v>
      </c>
      <c r="F3030">
        <v>0.108</v>
      </c>
      <c r="G3030">
        <v>1900</v>
      </c>
      <c r="I3030" t="str">
        <f t="shared" si="424"/>
        <v/>
      </c>
      <c r="J3030" t="str">
        <f t="shared" si="425"/>
        <v>Oversold</v>
      </c>
      <c r="K3030" t="str">
        <f t="shared" si="426"/>
        <v/>
      </c>
      <c r="M3030" s="11" t="str">
        <f t="shared" si="430"/>
        <v/>
      </c>
      <c r="O3030">
        <f>IF(ROW($E3030)&lt;=VALUE(LEFT(O$1,FIND("-",O$1,1)-1)),0,IF(ROW($E3030)=VALUE(LEFT(O$1,FIND("-",O$1,1)-1))+1,AVERAGE(INDEX($E:$E,ROW($E3030)-VALUE(LEFT(O$1,FIND("-",O$1,1)-1))):$E3030),($E3030*(2/(VALUE(LEFT(O$1,FIND("-",O$1,1)-1))+1)))+(O3029*(1-(2/(VALUE(LEFT(O$1,FIND("-",O$1,1)-1))+1))))))</f>
        <v>0.14742540679957244</v>
      </c>
      <c r="Q3030">
        <f>IF(ROW($E3030)&lt;=VALUE(LEFT(Q$1,FIND("-",Q$1,1)-1)),0,IF(ROW($E3030)=VALUE(LEFT(Q$1,FIND("-",Q$1,1)-1))+1,AVERAGE(INDEX($E:$E,ROW($E3030)-VALUE(LEFT(Q$1,FIND("-",Q$1,1)-1))):$E3030),($E3030*(2/(VALUE(LEFT(Q$1,FIND("-",Q$1,1)-1))+1)))+(Q3029*(1-(2/(VALUE(LEFT(Q$1,FIND("-",Q$1,1)-1))+1))))))</f>
        <v>0.13804396838528363</v>
      </c>
      <c r="R3030">
        <f>IF(ROW($E3030)&lt;=VALUE(LEFT(R$1,FIND("-",R$1,1)-1)),0,IF(ROW($E3030)=VALUE(LEFT(R$1,FIND("-",R$1,1)-1))+1,AVERAGE(INDEX($E:$E,ROW($E3030)-VALUE(LEFT(R$1,FIND("-",R$1,1)-1))):$E3030),($E3030*(2/(VALUE(LEFT(R$1,FIND("-",R$1,1)-1))+1)))+(R3029*(1-(2/(VALUE(LEFT(R$1,FIND("-",R$1,1)-1))+1))))))</f>
        <v>0.14041257836349347</v>
      </c>
      <c r="S3030">
        <f t="shared" si="427"/>
        <v>-2.3686099782098402E-3</v>
      </c>
      <c r="T3030">
        <f>IF(ROW($E3030)&lt;=MAX(VALUE(LEFT(Q$1,FIND("-",Q$1,1)-1)),VALUE(LEFT(R$1,FIND("-",R$1,1)-1)))+VALUE(LEFT(T$1,FIND("-",T$1,1)-1))-1,0,IF(ROW($E3030)=MAX(VALUE(LEFT(Q$1,FIND("-",Q$1,1)-1)),VALUE(LEFT(R$1,FIND("-",R$1,1)-1)))+VALUE(LEFT(T$1,FIND("-",T$1,1)-1)),AVERAGE(INDEX($S:$S,ROW(S3030)-VALUE(LEFT(T$1,FIND("-",T$1,1)-1))+1):S3030),($S3030*(2/(VALUE(LEFT(T$1,FIND("-",T$1,1)-1))+1)))+(T3029*(1-(2/(VALUE(LEFT(T$1,FIND("-",T$1,1)-1))+1))))))</f>
        <v>-1.6896619281828048E-3</v>
      </c>
      <c r="V3030">
        <f t="shared" si="428"/>
        <v>0</v>
      </c>
      <c r="W3030">
        <f>IF(ROW($E3030)&lt;=VALUE(LEFT(W$1,FIND("-",W$1,1)-1))+1,0,IF(ROW($E3029)=VALUE(LEFT(W$1,FIND("-",W$1,1)-1))+1,100-100/(1+ABS((SUMIF(INDEX($V:$V,ROW($V3030)-VALUE(LEFT(W$1,FIND("-",W$1,1)-1))+1):$V3030,"&gt;0",INDEX($V:$V,ROW($V3030)-VALUE(LEFT(W$1,FIND("-",W$1,1)-1))+1):$V3030)/COUNTIF(INDEX($V:$V,ROW($V3030)-VALUE(LEFT(W$1,FIND("-",W$1,1)-1))+1):$V3030,"&gt;0"))/(SUMIF(INDEX($V:$V,ROW($V3030)-VALUE(LEFT(W$1,FIND("-",W$1,1)-1))+1):$V3030,"&lt;0",INDEX($V:$V,ROW($V3030)-VALUE(LEFT(W$1,FIND("-",W$1,1)-1))+1):$V3030)/COUNTIF(INDEX($V:$V,ROW($V3030)-VALUE(LEFT(W$1,FIND("-",W$1,1)-1))+1):$V3030,"&lt;0")))),100-100/(1+ABS((SUMIF(INDEX($V:$V,ROW($V3030)-VALUE(LEFT(W$1,FIND("-",W$1,1)-1))+1):$V3030,"&gt;0",INDEX($V:$V,ROW($V3030)-VALUE(LEFT(W$1,FIND("-",W$1,1)-1))+1):$V3030)/VALUE(LEFT(W$1,FIND("-",W$1,1)-1)))/(SUMIF(INDEX($V:$V,ROW($V3030)-VALUE(LEFT(W$1,FIND("-",W$1,1)-1))+1):$V3030,"&lt;0",INDEX($V:$V,ROW($V3030)-VALUE(LEFT(W$1,FIND("-",W$1,1)-1))+1):$V3030)/VALUE(LEFT(W$1,FIND("-",W$1,1)-1)))))))</f>
        <v>25.000000000000028</v>
      </c>
      <c r="Y3030">
        <f>IF(ROW($E3030)&lt;=VALUE(LEFT(Y$1,FIND("-",Y$1,1)-1)),0,MAX(INDEX(C:C,ROW(C3030)-VALUE(LEFT(Y$1,FIND("-",Y$1,1)-1))+1):C3030))</f>
        <v>0.14499999999999999</v>
      </c>
      <c r="Z3030">
        <f>IF(ROW($E3030)&lt;=VALUE(LEFT(Z$1,FIND("-",Z$1,1)-1)),0,MIN(INDEX(D:D,ROW(D3030)-VALUE(LEFT(Z$1,FIND("-",Z$1,1)-1))+1):D3030))</f>
        <v>0.13</v>
      </c>
      <c r="AA3030">
        <f t="shared" si="432"/>
        <v>33.333333333333393</v>
      </c>
      <c r="AB3030">
        <f>IF(ROW($AA3030)&lt;=VALUE(LEFT(AA$1,FIND("-",AA$1,1)-1))+VALUE(LEFT(AB$1,FIND("-",AB$1,1)-1)-1),0,AVERAGE(INDEX($AA:$AA,ROW($AA3030)-VALUE(LEFT(AB$1,FIND("-",AB$1,1)-1))+1):$AA3030))</f>
        <v>30.55555555555561</v>
      </c>
      <c r="AC3030">
        <f>IF(ROW($AA3030)&lt;=VALUE(LEFT(AA$1,FIND("-",AA$1,1)-1))+VALUE(LEFT(AB$1,FIND("-",AB$1,1)-1)-1)+VALUE(LEFT(AC$1,FIND("-",AC$1,1)-1)-1),0,AVERAGE(INDEX($AB:$AB,ROW($AB3030)-VALUE(LEFT(AC$1,FIND("-",AC$1,1)-1))+1):$AB3030))</f>
        <v>28.333333333333375</v>
      </c>
      <c r="AE3030">
        <f t="shared" si="429"/>
        <v>205195044</v>
      </c>
      <c r="AG3030" t="str">
        <f t="shared" si="431"/>
        <v/>
      </c>
    </row>
    <row r="3031" spans="1:33" x14ac:dyDescent="0.25">
      <c r="A3031" s="6">
        <v>41401</v>
      </c>
      <c r="B3031">
        <v>0.13500000000000001</v>
      </c>
      <c r="C3031">
        <v>0.14499999999999999</v>
      </c>
      <c r="D3031">
        <v>0.13500000000000001</v>
      </c>
      <c r="E3031">
        <v>0.14000000000000001</v>
      </c>
      <c r="F3031">
        <v>0.112</v>
      </c>
      <c r="G3031">
        <v>181100</v>
      </c>
      <c r="I3031" t="str">
        <f t="shared" si="424"/>
        <v/>
      </c>
      <c r="J3031" t="str">
        <f t="shared" si="425"/>
        <v/>
      </c>
      <c r="K3031" t="str">
        <f t="shared" si="426"/>
        <v/>
      </c>
      <c r="M3031" s="11" t="str">
        <f t="shared" si="430"/>
        <v/>
      </c>
      <c r="O3031">
        <f>IF(ROW($E3031)&lt;=VALUE(LEFT(O$1,FIND("-",O$1,1)-1)),0,IF(ROW($E3031)=VALUE(LEFT(O$1,FIND("-",O$1,1)-1))+1,AVERAGE(INDEX($E:$E,ROW($E3031)-VALUE(LEFT(O$1,FIND("-",O$1,1)-1))):$E3031),($E3031*(2/(VALUE(LEFT(O$1,FIND("-",O$1,1)-1))+1)))+(O3030*(1-(2/(VALUE(LEFT(O$1,FIND("-",O$1,1)-1))+1))))))</f>
        <v>0.14735152215480057</v>
      </c>
      <c r="Q3031">
        <f>IF(ROW($E3031)&lt;=VALUE(LEFT(Q$1,FIND("-",Q$1,1)-1)),0,IF(ROW($E3031)=VALUE(LEFT(Q$1,FIND("-",Q$1,1)-1))+1,AVERAGE(INDEX($E:$E,ROW($E3031)-VALUE(LEFT(Q$1,FIND("-",Q$1,1)-1))):$E3031),($E3031*(2/(VALUE(LEFT(Q$1,FIND("-",Q$1,1)-1))+1)))+(Q3030*(1-(2/(VALUE(LEFT(Q$1,FIND("-",Q$1,1)-1))+1))))))</f>
        <v>0.13834489632600921</v>
      </c>
      <c r="R3031">
        <f>IF(ROW($E3031)&lt;=VALUE(LEFT(R$1,FIND("-",R$1,1)-1)),0,IF(ROW($E3031)=VALUE(LEFT(R$1,FIND("-",R$1,1)-1))+1,AVERAGE(INDEX($E:$E,ROW($E3031)-VALUE(LEFT(R$1,FIND("-",R$1,1)-1))):$E3031),($E3031*(2/(VALUE(LEFT(R$1,FIND("-",R$1,1)-1))+1)))+(R3030*(1-(2/(VALUE(LEFT(R$1,FIND("-",R$1,1)-1))+1))))))</f>
        <v>0.14038201700323469</v>
      </c>
      <c r="S3031">
        <f t="shared" si="427"/>
        <v>-2.0371206772254735E-3</v>
      </c>
      <c r="T3031">
        <f>IF(ROW($E3031)&lt;=MAX(VALUE(LEFT(Q$1,FIND("-",Q$1,1)-1)),VALUE(LEFT(R$1,FIND("-",R$1,1)-1)))+VALUE(LEFT(T$1,FIND("-",T$1,1)-1))-1,0,IF(ROW($E3031)=MAX(VALUE(LEFT(Q$1,FIND("-",Q$1,1)-1)),VALUE(LEFT(R$1,FIND("-",R$1,1)-1)))+VALUE(LEFT(T$1,FIND("-",T$1,1)-1)),AVERAGE(INDEX($S:$S,ROW(S3031)-VALUE(LEFT(T$1,FIND("-",T$1,1)-1))+1):S3031),($S3031*(2/(VALUE(LEFT(T$1,FIND("-",T$1,1)-1))+1)))+(T3030*(1-(2/(VALUE(LEFT(T$1,FIND("-",T$1,1)-1))+1))))))</f>
        <v>-1.7591536779913387E-3</v>
      </c>
      <c r="V3031">
        <f t="shared" si="428"/>
        <v>5.0000000000000044E-3</v>
      </c>
      <c r="W3031">
        <f>IF(ROW($E3031)&lt;=VALUE(LEFT(W$1,FIND("-",W$1,1)-1))+1,0,IF(ROW($E3030)=VALUE(LEFT(W$1,FIND("-",W$1,1)-1))+1,100-100/(1+ABS((SUMIF(INDEX($V:$V,ROW($V3031)-VALUE(LEFT(W$1,FIND("-",W$1,1)-1))+1):$V3031,"&gt;0",INDEX($V:$V,ROW($V3031)-VALUE(LEFT(W$1,FIND("-",W$1,1)-1))+1):$V3031)/COUNTIF(INDEX($V:$V,ROW($V3031)-VALUE(LEFT(W$1,FIND("-",W$1,1)-1))+1):$V3031,"&gt;0"))/(SUMIF(INDEX($V:$V,ROW($V3031)-VALUE(LEFT(W$1,FIND("-",W$1,1)-1))+1):$V3031,"&lt;0",INDEX($V:$V,ROW($V3031)-VALUE(LEFT(W$1,FIND("-",W$1,1)-1))+1):$V3031)/COUNTIF(INDEX($V:$V,ROW($V3031)-VALUE(LEFT(W$1,FIND("-",W$1,1)-1))+1):$V3031,"&lt;0")))),100-100/(1+ABS((SUMIF(INDEX($V:$V,ROW($V3031)-VALUE(LEFT(W$1,FIND("-",W$1,1)-1))+1):$V3031,"&gt;0",INDEX($V:$V,ROW($V3031)-VALUE(LEFT(W$1,FIND("-",W$1,1)-1))+1):$V3031)/VALUE(LEFT(W$1,FIND("-",W$1,1)-1)))/(SUMIF(INDEX($V:$V,ROW($V3031)-VALUE(LEFT(W$1,FIND("-",W$1,1)-1))+1):$V3031,"&lt;0",INDEX($V:$V,ROW($V3031)-VALUE(LEFT(W$1,FIND("-",W$1,1)-1))+1):$V3031)/VALUE(LEFT(W$1,FIND("-",W$1,1)-1)))))))</f>
        <v>40.000000000000043</v>
      </c>
      <c r="Y3031">
        <f>IF(ROW($E3031)&lt;=VALUE(LEFT(Y$1,FIND("-",Y$1,1)-1)),0,MAX(INDEX(C:C,ROW(C3031)-VALUE(LEFT(Y$1,FIND("-",Y$1,1)-1))+1):C3031))</f>
        <v>0.14499999999999999</v>
      </c>
      <c r="Z3031">
        <f>IF(ROW($E3031)&lt;=VALUE(LEFT(Z$1,FIND("-",Z$1,1)-1)),0,MIN(INDEX(D:D,ROW(D3031)-VALUE(LEFT(Z$1,FIND("-",Z$1,1)-1))+1):D3031))</f>
        <v>0.13</v>
      </c>
      <c r="AA3031">
        <f t="shared" si="432"/>
        <v>66.666666666666785</v>
      </c>
      <c r="AB3031">
        <f>IF(ROW($AA3031)&lt;=VALUE(LEFT(AA$1,FIND("-",AA$1,1)-1))+VALUE(LEFT(AB$1,FIND("-",AB$1,1)-1)-1),0,AVERAGE(INDEX($AA:$AA,ROW($AA3031)-VALUE(LEFT(AB$1,FIND("-",AB$1,1)-1))+1):$AA3031))</f>
        <v>44.444444444444521</v>
      </c>
      <c r="AC3031">
        <f>IF(ROW($AA3031)&lt;=VALUE(LEFT(AA$1,FIND("-",AA$1,1)-1))+VALUE(LEFT(AB$1,FIND("-",AB$1,1)-1)-1)+VALUE(LEFT(AC$1,FIND("-",AC$1,1)-1)-1),0,AVERAGE(INDEX($AB:$AB,ROW($AB3031)-VALUE(LEFT(AC$1,FIND("-",AC$1,1)-1))+1):$AB3031))</f>
        <v>33.703703703703759</v>
      </c>
      <c r="AE3031">
        <f t="shared" si="429"/>
        <v>205376144</v>
      </c>
      <c r="AG3031" t="str">
        <f t="shared" si="431"/>
        <v/>
      </c>
    </row>
    <row r="3032" spans="1:33" x14ac:dyDescent="0.25">
      <c r="A3032" s="6">
        <v>41402</v>
      </c>
      <c r="B3032">
        <v>0.14000000000000001</v>
      </c>
      <c r="C3032">
        <v>0.14000000000000001</v>
      </c>
      <c r="D3032">
        <v>0.13500000000000001</v>
      </c>
      <c r="E3032">
        <v>0.13500000000000001</v>
      </c>
      <c r="F3032">
        <v>0.108</v>
      </c>
      <c r="G3032">
        <v>178400</v>
      </c>
      <c r="I3032" t="str">
        <f t="shared" si="424"/>
        <v/>
      </c>
      <c r="J3032" t="str">
        <f t="shared" si="425"/>
        <v/>
      </c>
      <c r="K3032" t="str">
        <f t="shared" si="426"/>
        <v/>
      </c>
      <c r="M3032" s="11" t="str">
        <f t="shared" si="430"/>
        <v/>
      </c>
      <c r="O3032">
        <f>IF(ROW($E3032)&lt;=VALUE(LEFT(O$1,FIND("-",O$1,1)-1)),0,IF(ROW($E3032)=VALUE(LEFT(O$1,FIND("-",O$1,1)-1))+1,AVERAGE(INDEX($E:$E,ROW($E3032)-VALUE(LEFT(O$1,FIND("-",O$1,1)-1))):$E3032),($E3032*(2/(VALUE(LEFT(O$1,FIND("-",O$1,1)-1))+1)))+(O3031*(1-(2/(VALUE(LEFT(O$1,FIND("-",O$1,1)-1))+1))))))</f>
        <v>0.14722862143684234</v>
      </c>
      <c r="Q3032">
        <f>IF(ROW($E3032)&lt;=VALUE(LEFT(Q$1,FIND("-",Q$1,1)-1)),0,IF(ROW($E3032)=VALUE(LEFT(Q$1,FIND("-",Q$1,1)-1))+1,AVERAGE(INDEX($E:$E,ROW($E3032)-VALUE(LEFT(Q$1,FIND("-",Q$1,1)-1))):$E3032),($E3032*(2/(VALUE(LEFT(Q$1,FIND("-",Q$1,1)-1))+1)))+(Q3031*(1-(2/(VALUE(LEFT(Q$1,FIND("-",Q$1,1)-1))+1))))))</f>
        <v>0.13783029689123857</v>
      </c>
      <c r="R3032">
        <f>IF(ROW($E3032)&lt;=VALUE(LEFT(R$1,FIND("-",R$1,1)-1)),0,IF(ROW($E3032)=VALUE(LEFT(R$1,FIND("-",R$1,1)-1))+1,AVERAGE(INDEX($E:$E,ROW($E3032)-VALUE(LEFT(R$1,FIND("-",R$1,1)-1))):$E3032),($E3032*(2/(VALUE(LEFT(R$1,FIND("-",R$1,1)-1))+1)))+(R3031*(1-(2/(VALUE(LEFT(R$1,FIND("-",R$1,1)-1))+1))))))</f>
        <v>0.13998334907706916</v>
      </c>
      <c r="S3032">
        <f t="shared" si="427"/>
        <v>-2.1530521858305895E-3</v>
      </c>
      <c r="T3032">
        <f>IF(ROW($E3032)&lt;=MAX(VALUE(LEFT(Q$1,FIND("-",Q$1,1)-1)),VALUE(LEFT(R$1,FIND("-",R$1,1)-1)))+VALUE(LEFT(T$1,FIND("-",T$1,1)-1))-1,0,IF(ROW($E3032)=MAX(VALUE(LEFT(Q$1,FIND("-",Q$1,1)-1)),VALUE(LEFT(R$1,FIND("-",R$1,1)-1)))+VALUE(LEFT(T$1,FIND("-",T$1,1)-1)),AVERAGE(INDEX($S:$S,ROW(S3032)-VALUE(LEFT(T$1,FIND("-",T$1,1)-1))+1):S3032),($S3032*(2/(VALUE(LEFT(T$1,FIND("-",T$1,1)-1))+1)))+(T3031*(1-(2/(VALUE(LEFT(T$1,FIND("-",T$1,1)-1))+1))))))</f>
        <v>-1.8379333795591889E-3</v>
      </c>
      <c r="V3032">
        <f t="shared" si="428"/>
        <v>-5.0000000000000044E-3</v>
      </c>
      <c r="W3032">
        <f>IF(ROW($E3032)&lt;=VALUE(LEFT(W$1,FIND("-",W$1,1)-1))+1,0,IF(ROW($E3031)=VALUE(LEFT(W$1,FIND("-",W$1,1)-1))+1,100-100/(1+ABS((SUMIF(INDEX($V:$V,ROW($V3032)-VALUE(LEFT(W$1,FIND("-",W$1,1)-1))+1):$V3032,"&gt;0",INDEX($V:$V,ROW($V3032)-VALUE(LEFT(W$1,FIND("-",W$1,1)-1))+1):$V3032)/COUNTIF(INDEX($V:$V,ROW($V3032)-VALUE(LEFT(W$1,FIND("-",W$1,1)-1))+1):$V3032,"&gt;0"))/(SUMIF(INDEX($V:$V,ROW($V3032)-VALUE(LEFT(W$1,FIND("-",W$1,1)-1))+1):$V3032,"&lt;0",INDEX($V:$V,ROW($V3032)-VALUE(LEFT(W$1,FIND("-",W$1,1)-1))+1):$V3032)/COUNTIF(INDEX($V:$V,ROW($V3032)-VALUE(LEFT(W$1,FIND("-",W$1,1)-1))+1):$V3032,"&lt;0")))),100-100/(1+ABS((SUMIF(INDEX($V:$V,ROW($V3032)-VALUE(LEFT(W$1,FIND("-",W$1,1)-1))+1):$V3032,"&gt;0",INDEX($V:$V,ROW($V3032)-VALUE(LEFT(W$1,FIND("-",W$1,1)-1))+1):$V3032)/VALUE(LEFT(W$1,FIND("-",W$1,1)-1)))/(SUMIF(INDEX($V:$V,ROW($V3032)-VALUE(LEFT(W$1,FIND("-",W$1,1)-1))+1):$V3032,"&lt;0",INDEX($V:$V,ROW($V3032)-VALUE(LEFT(W$1,FIND("-",W$1,1)-1))+1):$V3032)/VALUE(LEFT(W$1,FIND("-",W$1,1)-1)))))))</f>
        <v>33.333333333333357</v>
      </c>
      <c r="Y3032">
        <f>IF(ROW($E3032)&lt;=VALUE(LEFT(Y$1,FIND("-",Y$1,1)-1)),0,MAX(INDEX(C:C,ROW(C3032)-VALUE(LEFT(Y$1,FIND("-",Y$1,1)-1))+1):C3032))</f>
        <v>0.14499999999999999</v>
      </c>
      <c r="Z3032">
        <f>IF(ROW($E3032)&lt;=VALUE(LEFT(Z$1,FIND("-",Z$1,1)-1)),0,MIN(INDEX(D:D,ROW(D3032)-VALUE(LEFT(Z$1,FIND("-",Z$1,1)-1))+1):D3032))</f>
        <v>0.13</v>
      </c>
      <c r="AA3032">
        <f t="shared" si="432"/>
        <v>33.333333333333393</v>
      </c>
      <c r="AB3032">
        <f>IF(ROW($AA3032)&lt;=VALUE(LEFT(AA$1,FIND("-",AA$1,1)-1))+VALUE(LEFT(AB$1,FIND("-",AB$1,1)-1)-1),0,AVERAGE(INDEX($AA:$AA,ROW($AA3032)-VALUE(LEFT(AB$1,FIND("-",AB$1,1)-1))+1):$AA3032))</f>
        <v>44.444444444444521</v>
      </c>
      <c r="AC3032">
        <f>IF(ROW($AA3032)&lt;=VALUE(LEFT(AA$1,FIND("-",AA$1,1)-1))+VALUE(LEFT(AB$1,FIND("-",AB$1,1)-1)-1)+VALUE(LEFT(AC$1,FIND("-",AC$1,1)-1)-1),0,AVERAGE(INDEX($AB:$AB,ROW($AB3032)-VALUE(LEFT(AC$1,FIND("-",AC$1,1)-1))+1):$AB3032))</f>
        <v>39.814814814814888</v>
      </c>
      <c r="AE3032">
        <f t="shared" si="429"/>
        <v>205197744</v>
      </c>
      <c r="AG3032" t="str">
        <f t="shared" si="431"/>
        <v/>
      </c>
    </row>
    <row r="3033" spans="1:33" x14ac:dyDescent="0.25">
      <c r="A3033" s="6">
        <v>41403</v>
      </c>
      <c r="B3033">
        <v>0.14000000000000001</v>
      </c>
      <c r="C3033">
        <v>0.14000000000000001</v>
      </c>
      <c r="D3033">
        <v>0.13500000000000001</v>
      </c>
      <c r="E3033">
        <v>0.13500000000000001</v>
      </c>
      <c r="F3033">
        <v>0.108</v>
      </c>
      <c r="G3033">
        <v>52000</v>
      </c>
      <c r="I3033" t="str">
        <f t="shared" si="424"/>
        <v/>
      </c>
      <c r="J3033" t="str">
        <f t="shared" si="425"/>
        <v/>
      </c>
      <c r="K3033" t="str">
        <f t="shared" si="426"/>
        <v/>
      </c>
      <c r="M3033" s="11" t="str">
        <f t="shared" si="430"/>
        <v/>
      </c>
      <c r="O3033">
        <f>IF(ROW($E3033)&lt;=VALUE(LEFT(O$1,FIND("-",O$1,1)-1)),0,IF(ROW($E3033)=VALUE(LEFT(O$1,FIND("-",O$1,1)-1))+1,AVERAGE(INDEX($E:$E,ROW($E3033)-VALUE(LEFT(O$1,FIND("-",O$1,1)-1))):$E3033),($E3033*(2/(VALUE(LEFT(O$1,FIND("-",O$1,1)-1))+1)))+(O3032*(1-(2/(VALUE(LEFT(O$1,FIND("-",O$1,1)-1))+1))))))</f>
        <v>0.14710694361160012</v>
      </c>
      <c r="Q3033">
        <f>IF(ROW($E3033)&lt;=VALUE(LEFT(Q$1,FIND("-",Q$1,1)-1)),0,IF(ROW($E3033)=VALUE(LEFT(Q$1,FIND("-",Q$1,1)-1))+1,AVERAGE(INDEX($E:$E,ROW($E3033)-VALUE(LEFT(Q$1,FIND("-",Q$1,1)-1))):$E3033),($E3033*(2/(VALUE(LEFT(Q$1,FIND("-",Q$1,1)-1))+1)))+(Q3032*(1-(2/(VALUE(LEFT(Q$1,FIND("-",Q$1,1)-1))+1))))))</f>
        <v>0.1373948666002788</v>
      </c>
      <c r="R3033">
        <f>IF(ROW($E3033)&lt;=VALUE(LEFT(R$1,FIND("-",R$1,1)-1)),0,IF(ROW($E3033)=VALUE(LEFT(R$1,FIND("-",R$1,1)-1))+1,AVERAGE(INDEX($E:$E,ROW($E3033)-VALUE(LEFT(R$1,FIND("-",R$1,1)-1))):$E3033),($E3033*(2/(VALUE(LEFT(R$1,FIND("-",R$1,1)-1))+1)))+(R3032*(1-(2/(VALUE(LEFT(R$1,FIND("-",R$1,1)-1))+1))))))</f>
        <v>0.13961421210839739</v>
      </c>
      <c r="S3033">
        <f t="shared" si="427"/>
        <v>-2.2193455081185864E-3</v>
      </c>
      <c r="T3033">
        <f>IF(ROW($E3033)&lt;=MAX(VALUE(LEFT(Q$1,FIND("-",Q$1,1)-1)),VALUE(LEFT(R$1,FIND("-",R$1,1)-1)))+VALUE(LEFT(T$1,FIND("-",T$1,1)-1))-1,0,IF(ROW($E3033)=MAX(VALUE(LEFT(Q$1,FIND("-",Q$1,1)-1)),VALUE(LEFT(R$1,FIND("-",R$1,1)-1)))+VALUE(LEFT(T$1,FIND("-",T$1,1)-1)),AVERAGE(INDEX($S:$S,ROW(S3033)-VALUE(LEFT(T$1,FIND("-",T$1,1)-1))+1):S3033),($S3033*(2/(VALUE(LEFT(T$1,FIND("-",T$1,1)-1))+1)))+(T3032*(1-(2/(VALUE(LEFT(T$1,FIND("-",T$1,1)-1))+1))))))</f>
        <v>-1.9142158052710685E-3</v>
      </c>
      <c r="V3033">
        <f t="shared" si="428"/>
        <v>0</v>
      </c>
      <c r="W3033">
        <f>IF(ROW($E3033)&lt;=VALUE(LEFT(W$1,FIND("-",W$1,1)-1))+1,0,IF(ROW($E3032)=VALUE(LEFT(W$1,FIND("-",W$1,1)-1))+1,100-100/(1+ABS((SUMIF(INDEX($V:$V,ROW($V3033)-VALUE(LEFT(W$1,FIND("-",W$1,1)-1))+1):$V3033,"&gt;0",INDEX($V:$V,ROW($V3033)-VALUE(LEFT(W$1,FIND("-",W$1,1)-1))+1):$V3033)/COUNTIF(INDEX($V:$V,ROW($V3033)-VALUE(LEFT(W$1,FIND("-",W$1,1)-1))+1):$V3033,"&gt;0"))/(SUMIF(INDEX($V:$V,ROW($V3033)-VALUE(LEFT(W$1,FIND("-",W$1,1)-1))+1):$V3033,"&lt;0",INDEX($V:$V,ROW($V3033)-VALUE(LEFT(W$1,FIND("-",W$1,1)-1))+1):$V3033)/COUNTIF(INDEX($V:$V,ROW($V3033)-VALUE(LEFT(W$1,FIND("-",W$1,1)-1))+1):$V3033,"&lt;0")))),100-100/(1+ABS((SUMIF(INDEX($V:$V,ROW($V3033)-VALUE(LEFT(W$1,FIND("-",W$1,1)-1))+1):$V3033,"&gt;0",INDEX($V:$V,ROW($V3033)-VALUE(LEFT(W$1,FIND("-",W$1,1)-1))+1):$V3033)/VALUE(LEFT(W$1,FIND("-",W$1,1)-1)))/(SUMIF(INDEX($V:$V,ROW($V3033)-VALUE(LEFT(W$1,FIND("-",W$1,1)-1))+1):$V3033,"&lt;0",INDEX($V:$V,ROW($V3033)-VALUE(LEFT(W$1,FIND("-",W$1,1)-1))+1):$V3033)/VALUE(LEFT(W$1,FIND("-",W$1,1)-1)))))))</f>
        <v>40</v>
      </c>
      <c r="Y3033">
        <f>IF(ROW($E3033)&lt;=VALUE(LEFT(Y$1,FIND("-",Y$1,1)-1)),0,MAX(INDEX(C:C,ROW(C3033)-VALUE(LEFT(Y$1,FIND("-",Y$1,1)-1))+1):C3033))</f>
        <v>0.14499999999999999</v>
      </c>
      <c r="Z3033">
        <f>IF(ROW($E3033)&lt;=VALUE(LEFT(Z$1,FIND("-",Z$1,1)-1)),0,MIN(INDEX(D:D,ROW(D3033)-VALUE(LEFT(Z$1,FIND("-",Z$1,1)-1))+1):D3033))</f>
        <v>0.13</v>
      </c>
      <c r="AA3033">
        <f t="shared" si="432"/>
        <v>33.333333333333393</v>
      </c>
      <c r="AB3033">
        <f>IF(ROW($AA3033)&lt;=VALUE(LEFT(AA$1,FIND("-",AA$1,1)-1))+VALUE(LEFT(AB$1,FIND("-",AB$1,1)-1)-1),0,AVERAGE(INDEX($AA:$AA,ROW($AA3033)-VALUE(LEFT(AB$1,FIND("-",AB$1,1)-1))+1):$AA3033))</f>
        <v>44.444444444444521</v>
      </c>
      <c r="AC3033">
        <f>IF(ROW($AA3033)&lt;=VALUE(LEFT(AA$1,FIND("-",AA$1,1)-1))+VALUE(LEFT(AB$1,FIND("-",AB$1,1)-1)-1)+VALUE(LEFT(AC$1,FIND("-",AC$1,1)-1)-1),0,AVERAGE(INDEX($AB:$AB,ROW($AB3033)-VALUE(LEFT(AC$1,FIND("-",AC$1,1)-1))+1):$AB3033))</f>
        <v>44.444444444444521</v>
      </c>
      <c r="AE3033">
        <f t="shared" si="429"/>
        <v>205197744</v>
      </c>
      <c r="AG3033" t="str">
        <f t="shared" si="431"/>
        <v/>
      </c>
    </row>
    <row r="3034" spans="1:33" x14ac:dyDescent="0.25">
      <c r="A3034" s="6">
        <v>41404</v>
      </c>
      <c r="B3034">
        <v>0.13500000000000001</v>
      </c>
      <c r="C3034">
        <v>0.13500000000000001</v>
      </c>
      <c r="D3034">
        <v>0.13500000000000001</v>
      </c>
      <c r="E3034">
        <v>0.13500000000000001</v>
      </c>
      <c r="F3034">
        <v>0.108</v>
      </c>
      <c r="G3034">
        <v>1800</v>
      </c>
      <c r="I3034" t="str">
        <f t="shared" si="424"/>
        <v/>
      </c>
      <c r="J3034" t="str">
        <f t="shared" si="425"/>
        <v/>
      </c>
      <c r="K3034" t="str">
        <f t="shared" si="426"/>
        <v/>
      </c>
      <c r="M3034" s="11" t="str">
        <f t="shared" si="430"/>
        <v/>
      </c>
      <c r="O3034">
        <f>IF(ROW($E3034)&lt;=VALUE(LEFT(O$1,FIND("-",O$1,1)-1)),0,IF(ROW($E3034)=VALUE(LEFT(O$1,FIND("-",O$1,1)-1))+1,AVERAGE(INDEX($E:$E,ROW($E3034)-VALUE(LEFT(O$1,FIND("-",O$1,1)-1))):$E3034),($E3034*(2/(VALUE(LEFT(O$1,FIND("-",O$1,1)-1))+1)))+(O3033*(1-(2/(VALUE(LEFT(O$1,FIND("-",O$1,1)-1))+1))))))</f>
        <v>0.14698647651098717</v>
      </c>
      <c r="Q3034">
        <f>IF(ROW($E3034)&lt;=VALUE(LEFT(Q$1,FIND("-",Q$1,1)-1)),0,IF(ROW($E3034)=VALUE(LEFT(Q$1,FIND("-",Q$1,1)-1))+1,AVERAGE(INDEX($E:$E,ROW($E3034)-VALUE(LEFT(Q$1,FIND("-",Q$1,1)-1))):$E3034),($E3034*(2/(VALUE(LEFT(Q$1,FIND("-",Q$1,1)-1))+1)))+(Q3033*(1-(2/(VALUE(LEFT(Q$1,FIND("-",Q$1,1)-1))+1))))))</f>
        <v>0.13702642558485129</v>
      </c>
      <c r="R3034">
        <f>IF(ROW($E3034)&lt;=VALUE(LEFT(R$1,FIND("-",R$1,1)-1)),0,IF(ROW($E3034)=VALUE(LEFT(R$1,FIND("-",R$1,1)-1))+1,AVERAGE(INDEX($E:$E,ROW($E3034)-VALUE(LEFT(R$1,FIND("-",R$1,1)-1))):$E3034),($E3034*(2/(VALUE(LEFT(R$1,FIND("-",R$1,1)-1))+1)))+(R3033*(1-(2/(VALUE(LEFT(R$1,FIND("-",R$1,1)-1))+1))))))</f>
        <v>0.13927241861888648</v>
      </c>
      <c r="S3034">
        <f t="shared" si="427"/>
        <v>-2.245993034035193E-3</v>
      </c>
      <c r="T3034">
        <f>IF(ROW($E3034)&lt;=MAX(VALUE(LEFT(Q$1,FIND("-",Q$1,1)-1)),VALUE(LEFT(R$1,FIND("-",R$1,1)-1)))+VALUE(LEFT(T$1,FIND("-",T$1,1)-1))-1,0,IF(ROW($E3034)=MAX(VALUE(LEFT(Q$1,FIND("-",Q$1,1)-1)),VALUE(LEFT(R$1,FIND("-",R$1,1)-1)))+VALUE(LEFT(T$1,FIND("-",T$1,1)-1)),AVERAGE(INDEX($S:$S,ROW(S3034)-VALUE(LEFT(T$1,FIND("-",T$1,1)-1))+1):S3034),($S3034*(2/(VALUE(LEFT(T$1,FIND("-",T$1,1)-1))+1)))+(T3033*(1-(2/(VALUE(LEFT(T$1,FIND("-",T$1,1)-1))+1))))))</f>
        <v>-1.9805712510238935E-3</v>
      </c>
      <c r="V3034">
        <f t="shared" si="428"/>
        <v>0</v>
      </c>
      <c r="W3034">
        <f>IF(ROW($E3034)&lt;=VALUE(LEFT(W$1,FIND("-",W$1,1)-1))+1,0,IF(ROW($E3033)=VALUE(LEFT(W$1,FIND("-",W$1,1)-1))+1,100-100/(1+ABS((SUMIF(INDEX($V:$V,ROW($V3034)-VALUE(LEFT(W$1,FIND("-",W$1,1)-1))+1):$V3034,"&gt;0",INDEX($V:$V,ROW($V3034)-VALUE(LEFT(W$1,FIND("-",W$1,1)-1))+1):$V3034)/COUNTIF(INDEX($V:$V,ROW($V3034)-VALUE(LEFT(W$1,FIND("-",W$1,1)-1))+1):$V3034,"&gt;0"))/(SUMIF(INDEX($V:$V,ROW($V3034)-VALUE(LEFT(W$1,FIND("-",W$1,1)-1))+1):$V3034,"&lt;0",INDEX($V:$V,ROW($V3034)-VALUE(LEFT(W$1,FIND("-",W$1,1)-1))+1):$V3034)/COUNTIF(INDEX($V:$V,ROW($V3034)-VALUE(LEFT(W$1,FIND("-",W$1,1)-1))+1):$V3034,"&lt;0")))),100-100/(1+ABS((SUMIF(INDEX($V:$V,ROW($V3034)-VALUE(LEFT(W$1,FIND("-",W$1,1)-1))+1):$V3034,"&gt;0",INDEX($V:$V,ROW($V3034)-VALUE(LEFT(W$1,FIND("-",W$1,1)-1))+1):$V3034)/VALUE(LEFT(W$1,FIND("-",W$1,1)-1)))/(SUMIF(INDEX($V:$V,ROW($V3034)-VALUE(LEFT(W$1,FIND("-",W$1,1)-1))+1):$V3034,"&lt;0",INDEX($V:$V,ROW($V3034)-VALUE(LEFT(W$1,FIND("-",W$1,1)-1))+1):$V3034)/VALUE(LEFT(W$1,FIND("-",W$1,1)-1)))))))</f>
        <v>50</v>
      </c>
      <c r="Y3034">
        <f>IF(ROW($E3034)&lt;=VALUE(LEFT(Y$1,FIND("-",Y$1,1)-1)),0,MAX(INDEX(C:C,ROW(C3034)-VALUE(LEFT(Y$1,FIND("-",Y$1,1)-1))+1):C3034))</f>
        <v>0.14499999999999999</v>
      </c>
      <c r="Z3034">
        <f>IF(ROW($E3034)&lt;=VALUE(LEFT(Z$1,FIND("-",Z$1,1)-1)),0,MIN(INDEX(D:D,ROW(D3034)-VALUE(LEFT(Z$1,FIND("-",Z$1,1)-1))+1):D3034))</f>
        <v>0.13</v>
      </c>
      <c r="AA3034">
        <f t="shared" si="432"/>
        <v>33.333333333333393</v>
      </c>
      <c r="AB3034">
        <f>IF(ROW($AA3034)&lt;=VALUE(LEFT(AA$1,FIND("-",AA$1,1)-1))+VALUE(LEFT(AB$1,FIND("-",AB$1,1)-1)-1),0,AVERAGE(INDEX($AA:$AA,ROW($AA3034)-VALUE(LEFT(AB$1,FIND("-",AB$1,1)-1))+1):$AA3034))</f>
        <v>33.333333333333393</v>
      </c>
      <c r="AC3034">
        <f>IF(ROW($AA3034)&lt;=VALUE(LEFT(AA$1,FIND("-",AA$1,1)-1))+VALUE(LEFT(AB$1,FIND("-",AB$1,1)-1)-1)+VALUE(LEFT(AC$1,FIND("-",AC$1,1)-1)-1),0,AVERAGE(INDEX($AB:$AB,ROW($AB3034)-VALUE(LEFT(AC$1,FIND("-",AC$1,1)-1))+1):$AB3034))</f>
        <v>40.740740740740812</v>
      </c>
      <c r="AE3034">
        <f t="shared" si="429"/>
        <v>205197744</v>
      </c>
      <c r="AG3034" t="str">
        <f t="shared" si="431"/>
        <v/>
      </c>
    </row>
    <row r="3035" spans="1:33" x14ac:dyDescent="0.25">
      <c r="A3035" s="6">
        <v>41407</v>
      </c>
      <c r="B3035">
        <v>0.14499999999999999</v>
      </c>
      <c r="C3035">
        <v>0.14499999999999999</v>
      </c>
      <c r="D3035">
        <v>0.13500000000000001</v>
      </c>
      <c r="E3035">
        <v>0.14000000000000001</v>
      </c>
      <c r="F3035">
        <v>0.112</v>
      </c>
      <c r="G3035">
        <v>159200</v>
      </c>
      <c r="I3035" t="str">
        <f t="shared" si="424"/>
        <v>Bullish</v>
      </c>
      <c r="J3035" t="str">
        <f t="shared" si="425"/>
        <v/>
      </c>
      <c r="K3035" t="str">
        <f t="shared" si="426"/>
        <v/>
      </c>
      <c r="M3035" s="11" t="str">
        <f t="shared" si="430"/>
        <v/>
      </c>
      <c r="O3035">
        <f>IF(ROW($E3035)&lt;=VALUE(LEFT(O$1,FIND("-",O$1,1)-1)),0,IF(ROW($E3035)=VALUE(LEFT(O$1,FIND("-",O$1,1)-1))+1,AVERAGE(INDEX($E:$E,ROW($E3035)-VALUE(LEFT(O$1,FIND("-",O$1,1)-1))):$E3035),($E3035*(2/(VALUE(LEFT(O$1,FIND("-",O$1,1)-1))+1)))+(O3034*(1-(2/(VALUE(LEFT(O$1,FIND("-",O$1,1)-1))+1))))))</f>
        <v>0.14691695933177337</v>
      </c>
      <c r="Q3035">
        <f>IF(ROW($E3035)&lt;=VALUE(LEFT(Q$1,FIND("-",Q$1,1)-1)),0,IF(ROW($E3035)=VALUE(LEFT(Q$1,FIND("-",Q$1,1)-1))+1,AVERAGE(INDEX($E:$E,ROW($E3035)-VALUE(LEFT(Q$1,FIND("-",Q$1,1)-1))):$E3035),($E3035*(2/(VALUE(LEFT(Q$1,FIND("-",Q$1,1)-1))+1)))+(Q3034*(1-(2/(VALUE(LEFT(Q$1,FIND("-",Q$1,1)-1))+1))))))</f>
        <v>0.13748389857179724</v>
      </c>
      <c r="R3035">
        <f>IF(ROW($E3035)&lt;=VALUE(LEFT(R$1,FIND("-",R$1,1)-1)),0,IF(ROW($E3035)=VALUE(LEFT(R$1,FIND("-",R$1,1)-1))+1,AVERAGE(INDEX($E:$E,ROW($E3035)-VALUE(LEFT(R$1,FIND("-",R$1,1)-1))):$E3035),($E3035*(2/(VALUE(LEFT(R$1,FIND("-",R$1,1)-1))+1)))+(R3034*(1-(2/(VALUE(LEFT(R$1,FIND("-",R$1,1)-1))+1))))))</f>
        <v>0.139326313536006</v>
      </c>
      <c r="S3035">
        <f t="shared" si="427"/>
        <v>-1.8424149642087551E-3</v>
      </c>
      <c r="T3035">
        <f>IF(ROW($E3035)&lt;=MAX(VALUE(LEFT(Q$1,FIND("-",Q$1,1)-1)),VALUE(LEFT(R$1,FIND("-",R$1,1)-1)))+VALUE(LEFT(T$1,FIND("-",T$1,1)-1))-1,0,IF(ROW($E3035)=MAX(VALUE(LEFT(Q$1,FIND("-",Q$1,1)-1)),VALUE(LEFT(R$1,FIND("-",R$1,1)-1)))+VALUE(LEFT(T$1,FIND("-",T$1,1)-1)),AVERAGE(INDEX($S:$S,ROW(S3035)-VALUE(LEFT(T$1,FIND("-",T$1,1)-1))+1):S3035),($S3035*(2/(VALUE(LEFT(T$1,FIND("-",T$1,1)-1))+1)))+(T3034*(1-(2/(VALUE(LEFT(T$1,FIND("-",T$1,1)-1))+1))))))</f>
        <v>-1.9529399936608657E-3</v>
      </c>
      <c r="V3035">
        <f t="shared" si="428"/>
        <v>5.0000000000000044E-3</v>
      </c>
      <c r="W3035">
        <f>IF(ROW($E3035)&lt;=VALUE(LEFT(W$1,FIND("-",W$1,1)-1))+1,0,IF(ROW($E3034)=VALUE(LEFT(W$1,FIND("-",W$1,1)-1))+1,100-100/(1+ABS((SUMIF(INDEX($V:$V,ROW($V3035)-VALUE(LEFT(W$1,FIND("-",W$1,1)-1))+1):$V3035,"&gt;0",INDEX($V:$V,ROW($V3035)-VALUE(LEFT(W$1,FIND("-",W$1,1)-1))+1):$V3035)/COUNTIF(INDEX($V:$V,ROW($V3035)-VALUE(LEFT(W$1,FIND("-",W$1,1)-1))+1):$V3035,"&gt;0"))/(SUMIF(INDEX($V:$V,ROW($V3035)-VALUE(LEFT(W$1,FIND("-",W$1,1)-1))+1):$V3035,"&lt;0",INDEX($V:$V,ROW($V3035)-VALUE(LEFT(W$1,FIND("-",W$1,1)-1))+1):$V3035)/COUNTIF(INDEX($V:$V,ROW($V3035)-VALUE(LEFT(W$1,FIND("-",W$1,1)-1))+1):$V3035,"&lt;0")))),100-100/(1+ABS((SUMIF(INDEX($V:$V,ROW($V3035)-VALUE(LEFT(W$1,FIND("-",W$1,1)-1))+1):$V3035,"&gt;0",INDEX($V:$V,ROW($V3035)-VALUE(LEFT(W$1,FIND("-",W$1,1)-1))+1):$V3035)/VALUE(LEFT(W$1,FIND("-",W$1,1)-1)))/(SUMIF(INDEX($V:$V,ROW($V3035)-VALUE(LEFT(W$1,FIND("-",W$1,1)-1))+1):$V3035,"&lt;0",INDEX($V:$V,ROW($V3035)-VALUE(LEFT(W$1,FIND("-",W$1,1)-1))+1):$V3035)/VALUE(LEFT(W$1,FIND("-",W$1,1)-1)))))))</f>
        <v>60</v>
      </c>
      <c r="Y3035">
        <f>IF(ROW($E3035)&lt;=VALUE(LEFT(Y$1,FIND("-",Y$1,1)-1)),0,MAX(INDEX(C:C,ROW(C3035)-VALUE(LEFT(Y$1,FIND("-",Y$1,1)-1))+1):C3035))</f>
        <v>0.14499999999999999</v>
      </c>
      <c r="Z3035">
        <f>IF(ROW($E3035)&lt;=VALUE(LEFT(Z$1,FIND("-",Z$1,1)-1)),0,MIN(INDEX(D:D,ROW(D3035)-VALUE(LEFT(Z$1,FIND("-",Z$1,1)-1))+1):D3035))</f>
        <v>0.13</v>
      </c>
      <c r="AA3035">
        <f t="shared" si="432"/>
        <v>66.666666666666785</v>
      </c>
      <c r="AB3035">
        <f>IF(ROW($AA3035)&lt;=VALUE(LEFT(AA$1,FIND("-",AA$1,1)-1))+VALUE(LEFT(AB$1,FIND("-",AB$1,1)-1)-1),0,AVERAGE(INDEX($AA:$AA,ROW($AA3035)-VALUE(LEFT(AB$1,FIND("-",AB$1,1)-1))+1):$AA3035))</f>
        <v>44.444444444444521</v>
      </c>
      <c r="AC3035">
        <f>IF(ROW($AA3035)&lt;=VALUE(LEFT(AA$1,FIND("-",AA$1,1)-1))+VALUE(LEFT(AB$1,FIND("-",AB$1,1)-1)-1)+VALUE(LEFT(AC$1,FIND("-",AC$1,1)-1)-1),0,AVERAGE(INDEX($AB:$AB,ROW($AB3035)-VALUE(LEFT(AC$1,FIND("-",AC$1,1)-1))+1):$AB3035))</f>
        <v>40.740740740740812</v>
      </c>
      <c r="AE3035">
        <f t="shared" si="429"/>
        <v>205356944</v>
      </c>
      <c r="AG3035" t="str">
        <f t="shared" si="431"/>
        <v/>
      </c>
    </row>
    <row r="3036" spans="1:33" x14ac:dyDescent="0.25">
      <c r="A3036" s="6">
        <v>41408</v>
      </c>
      <c r="B3036">
        <v>0.14000000000000001</v>
      </c>
      <c r="C3036">
        <v>0.14000000000000001</v>
      </c>
      <c r="D3036">
        <v>0.13500000000000001</v>
      </c>
      <c r="E3036">
        <v>0.13500000000000001</v>
      </c>
      <c r="F3036">
        <v>0.108</v>
      </c>
      <c r="G3036">
        <v>40000</v>
      </c>
      <c r="I3036" t="str">
        <f t="shared" si="424"/>
        <v/>
      </c>
      <c r="J3036" t="str">
        <f t="shared" si="425"/>
        <v/>
      </c>
      <c r="K3036" t="str">
        <f t="shared" si="426"/>
        <v/>
      </c>
      <c r="M3036" s="11" t="str">
        <f t="shared" si="430"/>
        <v/>
      </c>
      <c r="O3036">
        <f>IF(ROW($E3036)&lt;=VALUE(LEFT(O$1,FIND("-",O$1,1)-1)),0,IF(ROW($E3036)=VALUE(LEFT(O$1,FIND("-",O$1,1)-1))+1,AVERAGE(INDEX($E:$E,ROW($E3036)-VALUE(LEFT(O$1,FIND("-",O$1,1)-1))):$E3036),($E3036*(2/(VALUE(LEFT(O$1,FIND("-",O$1,1)-1))+1)))+(O3035*(1-(2/(VALUE(LEFT(O$1,FIND("-",O$1,1)-1))+1))))))</f>
        <v>0.14679838262200448</v>
      </c>
      <c r="Q3036">
        <f>IF(ROW($E3036)&lt;=VALUE(LEFT(Q$1,FIND("-",Q$1,1)-1)),0,IF(ROW($E3036)=VALUE(LEFT(Q$1,FIND("-",Q$1,1)-1))+1,AVERAGE(INDEX($E:$E,ROW($E3036)-VALUE(LEFT(Q$1,FIND("-",Q$1,1)-1))):$E3036),($E3036*(2/(VALUE(LEFT(Q$1,FIND("-",Q$1,1)-1))+1)))+(Q3035*(1-(2/(VALUE(LEFT(Q$1,FIND("-",Q$1,1)-1))+1))))))</f>
        <v>0.13710176032998228</v>
      </c>
      <c r="R3036">
        <f>IF(ROW($E3036)&lt;=VALUE(LEFT(R$1,FIND("-",R$1,1)-1)),0,IF(ROW($E3036)=VALUE(LEFT(R$1,FIND("-",R$1,1)-1))+1,AVERAGE(INDEX($E:$E,ROW($E3036)-VALUE(LEFT(R$1,FIND("-",R$1,1)-1))):$E3036),($E3036*(2/(VALUE(LEFT(R$1,FIND("-",R$1,1)-1))+1)))+(R3035*(1-(2/(VALUE(LEFT(R$1,FIND("-",R$1,1)-1))+1))))))</f>
        <v>0.13900584586667222</v>
      </c>
      <c r="S3036">
        <f t="shared" si="427"/>
        <v>-1.9040855366899423E-3</v>
      </c>
      <c r="T3036">
        <f>IF(ROW($E3036)&lt;=MAX(VALUE(LEFT(Q$1,FIND("-",Q$1,1)-1)),VALUE(LEFT(R$1,FIND("-",R$1,1)-1)))+VALUE(LEFT(T$1,FIND("-",T$1,1)-1))-1,0,IF(ROW($E3036)=MAX(VALUE(LEFT(Q$1,FIND("-",Q$1,1)-1)),VALUE(LEFT(R$1,FIND("-",R$1,1)-1)))+VALUE(LEFT(T$1,FIND("-",T$1,1)-1)),AVERAGE(INDEX($S:$S,ROW(S3036)-VALUE(LEFT(T$1,FIND("-",T$1,1)-1))+1):S3036),($S3036*(2/(VALUE(LEFT(T$1,FIND("-",T$1,1)-1))+1)))+(T3035*(1-(2/(VALUE(LEFT(T$1,FIND("-",T$1,1)-1))+1))))))</f>
        <v>-1.943169102266681E-3</v>
      </c>
      <c r="V3036">
        <f t="shared" si="428"/>
        <v>-5.0000000000000044E-3</v>
      </c>
      <c r="W3036">
        <f>IF(ROW($E3036)&lt;=VALUE(LEFT(W$1,FIND("-",W$1,1)-1))+1,0,IF(ROW($E3035)=VALUE(LEFT(W$1,FIND("-",W$1,1)-1))+1,100-100/(1+ABS((SUMIF(INDEX($V:$V,ROW($V3036)-VALUE(LEFT(W$1,FIND("-",W$1,1)-1))+1):$V3036,"&gt;0",INDEX($V:$V,ROW($V3036)-VALUE(LEFT(W$1,FIND("-",W$1,1)-1))+1):$V3036)/COUNTIF(INDEX($V:$V,ROW($V3036)-VALUE(LEFT(W$1,FIND("-",W$1,1)-1))+1):$V3036,"&gt;0"))/(SUMIF(INDEX($V:$V,ROW($V3036)-VALUE(LEFT(W$1,FIND("-",W$1,1)-1))+1):$V3036,"&lt;0",INDEX($V:$V,ROW($V3036)-VALUE(LEFT(W$1,FIND("-",W$1,1)-1))+1):$V3036)/COUNTIF(INDEX($V:$V,ROW($V3036)-VALUE(LEFT(W$1,FIND("-",W$1,1)-1))+1):$V3036,"&lt;0")))),100-100/(1+ABS((SUMIF(INDEX($V:$V,ROW($V3036)-VALUE(LEFT(W$1,FIND("-",W$1,1)-1))+1):$V3036,"&gt;0",INDEX($V:$V,ROW($V3036)-VALUE(LEFT(W$1,FIND("-",W$1,1)-1))+1):$V3036)/VALUE(LEFT(W$1,FIND("-",W$1,1)-1)))/(SUMIF(INDEX($V:$V,ROW($V3036)-VALUE(LEFT(W$1,FIND("-",W$1,1)-1))+1):$V3036,"&lt;0",INDEX($V:$V,ROW($V3036)-VALUE(LEFT(W$1,FIND("-",W$1,1)-1))+1):$V3036)/VALUE(LEFT(W$1,FIND("-",W$1,1)-1)))))))</f>
        <v>40</v>
      </c>
      <c r="Y3036">
        <f>IF(ROW($E3036)&lt;=VALUE(LEFT(Y$1,FIND("-",Y$1,1)-1)),0,MAX(INDEX(C:C,ROW(C3036)-VALUE(LEFT(Y$1,FIND("-",Y$1,1)-1))+1):C3036))</f>
        <v>0.14499999999999999</v>
      </c>
      <c r="Z3036">
        <f>IF(ROW($E3036)&lt;=VALUE(LEFT(Z$1,FIND("-",Z$1,1)-1)),0,MIN(INDEX(D:D,ROW(D3036)-VALUE(LEFT(Z$1,FIND("-",Z$1,1)-1))+1):D3036))</f>
        <v>0.13</v>
      </c>
      <c r="AA3036">
        <f t="shared" si="432"/>
        <v>33.333333333333393</v>
      </c>
      <c r="AB3036">
        <f>IF(ROW($AA3036)&lt;=VALUE(LEFT(AA$1,FIND("-",AA$1,1)-1))+VALUE(LEFT(AB$1,FIND("-",AB$1,1)-1)-1),0,AVERAGE(INDEX($AA:$AA,ROW($AA3036)-VALUE(LEFT(AB$1,FIND("-",AB$1,1)-1))+1):$AA3036))</f>
        <v>44.444444444444521</v>
      </c>
      <c r="AC3036">
        <f>IF(ROW($AA3036)&lt;=VALUE(LEFT(AA$1,FIND("-",AA$1,1)-1))+VALUE(LEFT(AB$1,FIND("-",AB$1,1)-1)-1)+VALUE(LEFT(AC$1,FIND("-",AC$1,1)-1)-1),0,AVERAGE(INDEX($AB:$AB,ROW($AB3036)-VALUE(LEFT(AC$1,FIND("-",AC$1,1)-1))+1):$AB3036))</f>
        <v>40.740740740740812</v>
      </c>
      <c r="AE3036">
        <f t="shared" si="429"/>
        <v>205316944</v>
      </c>
      <c r="AG3036" t="str">
        <f t="shared" si="431"/>
        <v/>
      </c>
    </row>
    <row r="3037" spans="1:33" x14ac:dyDescent="0.25">
      <c r="A3037" s="6">
        <v>41409</v>
      </c>
      <c r="B3037">
        <v>0.14499999999999999</v>
      </c>
      <c r="C3037">
        <v>0.15</v>
      </c>
      <c r="D3037">
        <v>0.14000000000000001</v>
      </c>
      <c r="E3037">
        <v>0.15</v>
      </c>
      <c r="F3037">
        <v>0.12</v>
      </c>
      <c r="G3037">
        <v>295900</v>
      </c>
      <c r="I3037" t="str">
        <f t="shared" si="424"/>
        <v/>
      </c>
      <c r="J3037" t="str">
        <f t="shared" si="425"/>
        <v/>
      </c>
      <c r="K3037" t="str">
        <f t="shared" si="426"/>
        <v/>
      </c>
      <c r="M3037" s="11" t="str">
        <f t="shared" si="430"/>
        <v/>
      </c>
      <c r="O3037">
        <f>IF(ROW($E3037)&lt;=VALUE(LEFT(O$1,FIND("-",O$1,1)-1)),0,IF(ROW($E3037)=VALUE(LEFT(O$1,FIND("-",O$1,1)-1))+1,AVERAGE(INDEX($E:$E,ROW($E3037)-VALUE(LEFT(O$1,FIND("-",O$1,1)-1))):$E3037),($E3037*(2/(VALUE(LEFT(O$1,FIND("-",O$1,1)-1))+1)))+(O3036*(1-(2/(VALUE(LEFT(O$1,FIND("-",O$1,1)-1))+1))))))</f>
        <v>0.14683023951133775</v>
      </c>
      <c r="Q3037">
        <f>IF(ROW($E3037)&lt;=VALUE(LEFT(Q$1,FIND("-",Q$1,1)-1)),0,IF(ROW($E3037)=VALUE(LEFT(Q$1,FIND("-",Q$1,1)-1))+1,AVERAGE(INDEX($E:$E,ROW($E3037)-VALUE(LEFT(Q$1,FIND("-",Q$1,1)-1))):$E3037),($E3037*(2/(VALUE(LEFT(Q$1,FIND("-",Q$1,1)-1))+1)))+(Q3036*(1-(2/(VALUE(LEFT(Q$1,FIND("-",Q$1,1)-1))+1))))))</f>
        <v>0.13908610489460038</v>
      </c>
      <c r="R3037">
        <f>IF(ROW($E3037)&lt;=VALUE(LEFT(R$1,FIND("-",R$1,1)-1)),0,IF(ROW($E3037)=VALUE(LEFT(R$1,FIND("-",R$1,1)-1))+1,AVERAGE(INDEX($E:$E,ROW($E3037)-VALUE(LEFT(R$1,FIND("-",R$1,1)-1))):$E3037),($E3037*(2/(VALUE(LEFT(R$1,FIND("-",R$1,1)-1))+1)))+(R3036*(1-(2/(VALUE(LEFT(R$1,FIND("-",R$1,1)-1))+1))))))</f>
        <v>0.13982022765432611</v>
      </c>
      <c r="S3037">
        <f t="shared" si="427"/>
        <v>-7.3412275972573049E-4</v>
      </c>
      <c r="T3037">
        <f>IF(ROW($E3037)&lt;=MAX(VALUE(LEFT(Q$1,FIND("-",Q$1,1)-1)),VALUE(LEFT(R$1,FIND("-",R$1,1)-1)))+VALUE(LEFT(T$1,FIND("-",T$1,1)-1))-1,0,IF(ROW($E3037)=MAX(VALUE(LEFT(Q$1,FIND("-",Q$1,1)-1)),VALUE(LEFT(R$1,FIND("-",R$1,1)-1)))+VALUE(LEFT(T$1,FIND("-",T$1,1)-1)),AVERAGE(INDEX($S:$S,ROW(S3037)-VALUE(LEFT(T$1,FIND("-",T$1,1)-1))+1):S3037),($S3037*(2/(VALUE(LEFT(T$1,FIND("-",T$1,1)-1))+1)))+(T3036*(1-(2/(VALUE(LEFT(T$1,FIND("-",T$1,1)-1))+1))))))</f>
        <v>-1.701359833758491E-3</v>
      </c>
      <c r="V3037">
        <f t="shared" si="428"/>
        <v>1.4999999999999986E-2</v>
      </c>
      <c r="W3037">
        <f>IF(ROW($E3037)&lt;=VALUE(LEFT(W$1,FIND("-",W$1,1)-1))+1,0,IF(ROW($E3036)=VALUE(LEFT(W$1,FIND("-",W$1,1)-1))+1,100-100/(1+ABS((SUMIF(INDEX($V:$V,ROW($V3037)-VALUE(LEFT(W$1,FIND("-",W$1,1)-1))+1):$V3037,"&gt;0",INDEX($V:$V,ROW($V3037)-VALUE(LEFT(W$1,FIND("-",W$1,1)-1))+1):$V3037)/COUNTIF(INDEX($V:$V,ROW($V3037)-VALUE(LEFT(W$1,FIND("-",W$1,1)-1))+1):$V3037,"&gt;0"))/(SUMIF(INDEX($V:$V,ROW($V3037)-VALUE(LEFT(W$1,FIND("-",W$1,1)-1))+1):$V3037,"&lt;0",INDEX($V:$V,ROW($V3037)-VALUE(LEFT(W$1,FIND("-",W$1,1)-1))+1):$V3037)/COUNTIF(INDEX($V:$V,ROW($V3037)-VALUE(LEFT(W$1,FIND("-",W$1,1)-1))+1):$V3037,"&lt;0")))),100-100/(1+ABS((SUMIF(INDEX($V:$V,ROW($V3037)-VALUE(LEFT(W$1,FIND("-",W$1,1)-1))+1):$V3037,"&gt;0",INDEX($V:$V,ROW($V3037)-VALUE(LEFT(W$1,FIND("-",W$1,1)-1))+1):$V3037)/VALUE(LEFT(W$1,FIND("-",W$1,1)-1)))/(SUMIF(INDEX($V:$V,ROW($V3037)-VALUE(LEFT(W$1,FIND("-",W$1,1)-1))+1):$V3037,"&lt;0",INDEX($V:$V,ROW($V3037)-VALUE(LEFT(W$1,FIND("-",W$1,1)-1))+1):$V3037)/VALUE(LEFT(W$1,FIND("-",W$1,1)-1)))))))</f>
        <v>62.499999999999972</v>
      </c>
      <c r="Y3037">
        <f>IF(ROW($E3037)&lt;=VALUE(LEFT(Y$1,FIND("-",Y$1,1)-1)),0,MAX(INDEX(C:C,ROW(C3037)-VALUE(LEFT(Y$1,FIND("-",Y$1,1)-1))+1):C3037))</f>
        <v>0.15</v>
      </c>
      <c r="Z3037">
        <f>IF(ROW($E3037)&lt;=VALUE(LEFT(Z$1,FIND("-",Z$1,1)-1)),0,MIN(INDEX(D:D,ROW(D3037)-VALUE(LEFT(Z$1,FIND("-",Z$1,1)-1))+1):D3037))</f>
        <v>0.13</v>
      </c>
      <c r="AA3037">
        <f t="shared" si="432"/>
        <v>100</v>
      </c>
      <c r="AB3037">
        <f>IF(ROW($AA3037)&lt;=VALUE(LEFT(AA$1,FIND("-",AA$1,1)-1))+VALUE(LEFT(AB$1,FIND("-",AB$1,1)-1)-1),0,AVERAGE(INDEX($AA:$AA,ROW($AA3037)-VALUE(LEFT(AB$1,FIND("-",AB$1,1)-1))+1):$AA3037))</f>
        <v>66.666666666666728</v>
      </c>
      <c r="AC3037">
        <f>IF(ROW($AA3037)&lt;=VALUE(LEFT(AA$1,FIND("-",AA$1,1)-1))+VALUE(LEFT(AB$1,FIND("-",AB$1,1)-1)-1)+VALUE(LEFT(AC$1,FIND("-",AC$1,1)-1)-1),0,AVERAGE(INDEX($AB:$AB,ROW($AB3037)-VALUE(LEFT(AC$1,FIND("-",AC$1,1)-1))+1):$AB3037))</f>
        <v>51.851851851851926</v>
      </c>
      <c r="AE3037">
        <f t="shared" si="429"/>
        <v>205612844</v>
      </c>
      <c r="AG3037" t="str">
        <f t="shared" si="431"/>
        <v/>
      </c>
    </row>
    <row r="3038" spans="1:33" x14ac:dyDescent="0.25">
      <c r="A3038" s="6">
        <v>41410</v>
      </c>
      <c r="B3038">
        <v>0.16</v>
      </c>
      <c r="C3038">
        <v>0.16</v>
      </c>
      <c r="D3038">
        <v>0.16</v>
      </c>
      <c r="E3038">
        <v>0.16</v>
      </c>
      <c r="F3038">
        <v>0.128</v>
      </c>
      <c r="G3038">
        <v>1000</v>
      </c>
      <c r="I3038" t="str">
        <f t="shared" si="424"/>
        <v/>
      </c>
      <c r="J3038" t="str">
        <f t="shared" si="425"/>
        <v/>
      </c>
      <c r="K3038" t="str">
        <f t="shared" si="426"/>
        <v/>
      </c>
      <c r="M3038" s="11" t="str">
        <f t="shared" si="430"/>
        <v/>
      </c>
      <c r="O3038">
        <f>IF(ROW($E3038)&lt;=VALUE(LEFT(O$1,FIND("-",O$1,1)-1)),0,IF(ROW($E3038)=VALUE(LEFT(O$1,FIND("-",O$1,1)-1))+1,AVERAGE(INDEX($E:$E,ROW($E3038)-VALUE(LEFT(O$1,FIND("-",O$1,1)-1))):$E3038),($E3038*(2/(VALUE(LEFT(O$1,FIND("-",O$1,1)-1))+1)))+(O3037*(1-(2/(VALUE(LEFT(O$1,FIND("-",O$1,1)-1))+1))))))</f>
        <v>0.14696128190425978</v>
      </c>
      <c r="Q3038">
        <f>IF(ROW($E3038)&lt;=VALUE(LEFT(Q$1,FIND("-",Q$1,1)-1)),0,IF(ROW($E3038)=VALUE(LEFT(Q$1,FIND("-",Q$1,1)-1))+1,AVERAGE(INDEX($E:$E,ROW($E3038)-VALUE(LEFT(Q$1,FIND("-",Q$1,1)-1))):$E3038),($E3038*(2/(VALUE(LEFT(Q$1,FIND("-",Q$1,1)-1))+1)))+(Q3037*(1-(2/(VALUE(LEFT(Q$1,FIND("-",Q$1,1)-1))+1))))))</f>
        <v>0.14230362721850801</v>
      </c>
      <c r="R3038">
        <f>IF(ROW($E3038)&lt;=VALUE(LEFT(R$1,FIND("-",R$1,1)-1)),0,IF(ROW($E3038)=VALUE(LEFT(R$1,FIND("-",R$1,1)-1))+1,AVERAGE(INDEX($E:$E,ROW($E3038)-VALUE(LEFT(R$1,FIND("-",R$1,1)-1))):$E3038),($E3038*(2/(VALUE(LEFT(R$1,FIND("-",R$1,1)-1))+1)))+(R3037*(1-(2/(VALUE(LEFT(R$1,FIND("-",R$1,1)-1))+1))))))</f>
        <v>0.14131502560585751</v>
      </c>
      <c r="S3038">
        <f t="shared" si="427"/>
        <v>9.8860161265049151E-4</v>
      </c>
      <c r="T3038">
        <f>IF(ROW($E3038)&lt;=MAX(VALUE(LEFT(Q$1,FIND("-",Q$1,1)-1)),VALUE(LEFT(R$1,FIND("-",R$1,1)-1)))+VALUE(LEFT(T$1,FIND("-",T$1,1)-1))-1,0,IF(ROW($E3038)=MAX(VALUE(LEFT(Q$1,FIND("-",Q$1,1)-1)),VALUE(LEFT(R$1,FIND("-",R$1,1)-1)))+VALUE(LEFT(T$1,FIND("-",T$1,1)-1)),AVERAGE(INDEX($S:$S,ROW(S3038)-VALUE(LEFT(T$1,FIND("-",T$1,1)-1))+1):S3038),($S3038*(2/(VALUE(LEFT(T$1,FIND("-",T$1,1)-1))+1)))+(T3037*(1-(2/(VALUE(LEFT(T$1,FIND("-",T$1,1)-1))+1))))))</f>
        <v>-1.1633675444766946E-3</v>
      </c>
      <c r="V3038">
        <f t="shared" si="428"/>
        <v>1.0000000000000009E-2</v>
      </c>
      <c r="W3038">
        <f>IF(ROW($E3038)&lt;=VALUE(LEFT(W$1,FIND("-",W$1,1)-1))+1,0,IF(ROW($E3037)=VALUE(LEFT(W$1,FIND("-",W$1,1)-1))+1,100-100/(1+ABS((SUMIF(INDEX($V:$V,ROW($V3038)-VALUE(LEFT(W$1,FIND("-",W$1,1)-1))+1):$V3038,"&gt;0",INDEX($V:$V,ROW($V3038)-VALUE(LEFT(W$1,FIND("-",W$1,1)-1))+1):$V3038)/COUNTIF(INDEX($V:$V,ROW($V3038)-VALUE(LEFT(W$1,FIND("-",W$1,1)-1))+1):$V3038,"&gt;0"))/(SUMIF(INDEX($V:$V,ROW($V3038)-VALUE(LEFT(W$1,FIND("-",W$1,1)-1))+1):$V3038,"&lt;0",INDEX($V:$V,ROW($V3038)-VALUE(LEFT(W$1,FIND("-",W$1,1)-1))+1):$V3038)/COUNTIF(INDEX($V:$V,ROW($V3038)-VALUE(LEFT(W$1,FIND("-",W$1,1)-1))+1):$V3038,"&lt;0")))),100-100/(1+ABS((SUMIF(INDEX($V:$V,ROW($V3038)-VALUE(LEFT(W$1,FIND("-",W$1,1)-1))+1):$V3038,"&gt;0",INDEX($V:$V,ROW($V3038)-VALUE(LEFT(W$1,FIND("-",W$1,1)-1))+1):$V3038)/VALUE(LEFT(W$1,FIND("-",W$1,1)-1)))/(SUMIF(INDEX($V:$V,ROW($V3038)-VALUE(LEFT(W$1,FIND("-",W$1,1)-1))+1):$V3038,"&lt;0",INDEX($V:$V,ROW($V3038)-VALUE(LEFT(W$1,FIND("-",W$1,1)-1))+1):$V3038)/VALUE(LEFT(W$1,FIND("-",W$1,1)-1)))))))</f>
        <v>69.999999999999986</v>
      </c>
      <c r="Y3038">
        <f>IF(ROW($E3038)&lt;=VALUE(LEFT(Y$1,FIND("-",Y$1,1)-1)),0,MAX(INDEX(C:C,ROW(C3038)-VALUE(LEFT(Y$1,FIND("-",Y$1,1)-1))+1):C3038))</f>
        <v>0.16</v>
      </c>
      <c r="Z3038">
        <f>IF(ROW($E3038)&lt;=VALUE(LEFT(Z$1,FIND("-",Z$1,1)-1)),0,MIN(INDEX(D:D,ROW(D3038)-VALUE(LEFT(Z$1,FIND("-",Z$1,1)-1))+1):D3038))</f>
        <v>0.13</v>
      </c>
      <c r="AA3038">
        <f t="shared" si="432"/>
        <v>100</v>
      </c>
      <c r="AB3038">
        <f>IF(ROW($AA3038)&lt;=VALUE(LEFT(AA$1,FIND("-",AA$1,1)-1))+VALUE(LEFT(AB$1,FIND("-",AB$1,1)-1)-1),0,AVERAGE(INDEX($AA:$AA,ROW($AA3038)-VALUE(LEFT(AB$1,FIND("-",AB$1,1)-1))+1):$AA3038))</f>
        <v>77.7777777777778</v>
      </c>
      <c r="AC3038">
        <f>IF(ROW($AA3038)&lt;=VALUE(LEFT(AA$1,FIND("-",AA$1,1)-1))+VALUE(LEFT(AB$1,FIND("-",AB$1,1)-1)-1)+VALUE(LEFT(AC$1,FIND("-",AC$1,1)-1)-1),0,AVERAGE(INDEX($AB:$AB,ROW($AB3038)-VALUE(LEFT(AC$1,FIND("-",AC$1,1)-1))+1):$AB3038))</f>
        <v>62.962962962963019</v>
      </c>
      <c r="AE3038">
        <f t="shared" si="429"/>
        <v>205613844</v>
      </c>
      <c r="AG3038" t="str">
        <f t="shared" si="431"/>
        <v/>
      </c>
    </row>
    <row r="3039" spans="1:33" x14ac:dyDescent="0.25">
      <c r="A3039" s="6">
        <v>41411</v>
      </c>
      <c r="B3039">
        <v>0.14499999999999999</v>
      </c>
      <c r="C3039">
        <v>0.15</v>
      </c>
      <c r="D3039">
        <v>0.14499999999999999</v>
      </c>
      <c r="E3039">
        <v>0.15</v>
      </c>
      <c r="F3039">
        <v>0.12</v>
      </c>
      <c r="G3039">
        <v>20200</v>
      </c>
      <c r="I3039" t="str">
        <f t="shared" si="424"/>
        <v/>
      </c>
      <c r="J3039" t="str">
        <f t="shared" si="425"/>
        <v/>
      </c>
      <c r="K3039" t="str">
        <f t="shared" si="426"/>
        <v/>
      </c>
      <c r="M3039" s="11" t="str">
        <f t="shared" si="430"/>
        <v/>
      </c>
      <c r="O3039">
        <f>IF(ROW($E3039)&lt;=VALUE(LEFT(O$1,FIND("-",O$1,1)-1)),0,IF(ROW($E3039)=VALUE(LEFT(O$1,FIND("-",O$1,1)-1))+1,AVERAGE(INDEX($E:$E,ROW($E3039)-VALUE(LEFT(O$1,FIND("-",O$1,1)-1))):$E3039),($E3039*(2/(VALUE(LEFT(O$1,FIND("-",O$1,1)-1))+1)))+(O3038*(1-(2/(VALUE(LEFT(O$1,FIND("-",O$1,1)-1))+1))))))</f>
        <v>0.14699151790521242</v>
      </c>
      <c r="Q3039">
        <f>IF(ROW($E3039)&lt;=VALUE(LEFT(Q$1,FIND("-",Q$1,1)-1)),0,IF(ROW($E3039)=VALUE(LEFT(Q$1,FIND("-",Q$1,1)-1))+1,AVERAGE(INDEX($E:$E,ROW($E3039)-VALUE(LEFT(Q$1,FIND("-",Q$1,1)-1))):$E3039),($E3039*(2/(VALUE(LEFT(Q$1,FIND("-",Q$1,1)-1))+1)))+(Q3038*(1-(2/(VALUE(LEFT(Q$1,FIND("-",Q$1,1)-1))+1))))))</f>
        <v>0.14348768456950678</v>
      </c>
      <c r="R3039">
        <f>IF(ROW($E3039)&lt;=VALUE(LEFT(R$1,FIND("-",R$1,1)-1)),0,IF(ROW($E3039)=VALUE(LEFT(R$1,FIND("-",R$1,1)-1))+1,AVERAGE(INDEX($E:$E,ROW($E3039)-VALUE(LEFT(R$1,FIND("-",R$1,1)-1))):$E3039),($E3039*(2/(VALUE(LEFT(R$1,FIND("-",R$1,1)-1))+1)))+(R3038*(1-(2/(VALUE(LEFT(R$1,FIND("-",R$1,1)-1))+1))))))</f>
        <v>0.14195835704246065</v>
      </c>
      <c r="S3039">
        <f t="shared" si="427"/>
        <v>1.529327527046126E-3</v>
      </c>
      <c r="T3039">
        <f>IF(ROW($E3039)&lt;=MAX(VALUE(LEFT(Q$1,FIND("-",Q$1,1)-1)),VALUE(LEFT(R$1,FIND("-",R$1,1)-1)))+VALUE(LEFT(T$1,FIND("-",T$1,1)-1))-1,0,IF(ROW($E3039)=MAX(VALUE(LEFT(Q$1,FIND("-",Q$1,1)-1)),VALUE(LEFT(R$1,FIND("-",R$1,1)-1)))+VALUE(LEFT(T$1,FIND("-",T$1,1)-1)),AVERAGE(INDEX($S:$S,ROW(S3039)-VALUE(LEFT(T$1,FIND("-",T$1,1)-1))+1):S3039),($S3039*(2/(VALUE(LEFT(T$1,FIND("-",T$1,1)-1))+1)))+(T3038*(1-(2/(VALUE(LEFT(T$1,FIND("-",T$1,1)-1))+1))))))</f>
        <v>-6.248285301721305E-4</v>
      </c>
      <c r="V3039">
        <f t="shared" si="428"/>
        <v>-1.0000000000000009E-2</v>
      </c>
      <c r="W3039">
        <f>IF(ROW($E3039)&lt;=VALUE(LEFT(W$1,FIND("-",W$1,1)-1))+1,0,IF(ROW($E3038)=VALUE(LEFT(W$1,FIND("-",W$1,1)-1))+1,100-100/(1+ABS((SUMIF(INDEX($V:$V,ROW($V3039)-VALUE(LEFT(W$1,FIND("-",W$1,1)-1))+1):$V3039,"&gt;0",INDEX($V:$V,ROW($V3039)-VALUE(LEFT(W$1,FIND("-",W$1,1)-1))+1):$V3039)/COUNTIF(INDEX($V:$V,ROW($V3039)-VALUE(LEFT(W$1,FIND("-",W$1,1)-1))+1):$V3039,"&gt;0"))/(SUMIF(INDEX($V:$V,ROW($V3039)-VALUE(LEFT(W$1,FIND("-",W$1,1)-1))+1):$V3039,"&lt;0",INDEX($V:$V,ROW($V3039)-VALUE(LEFT(W$1,FIND("-",W$1,1)-1))+1):$V3039)/COUNTIF(INDEX($V:$V,ROW($V3039)-VALUE(LEFT(W$1,FIND("-",W$1,1)-1))+1):$V3039,"&lt;0")))),100-100/(1+ABS((SUMIF(INDEX($V:$V,ROW($V3039)-VALUE(LEFT(W$1,FIND("-",W$1,1)-1))+1):$V3039,"&gt;0",INDEX($V:$V,ROW($V3039)-VALUE(LEFT(W$1,FIND("-",W$1,1)-1))+1):$V3039)/VALUE(LEFT(W$1,FIND("-",W$1,1)-1)))/(SUMIF(INDEX($V:$V,ROW($V3039)-VALUE(LEFT(W$1,FIND("-",W$1,1)-1))+1):$V3039,"&lt;0",INDEX($V:$V,ROW($V3039)-VALUE(LEFT(W$1,FIND("-",W$1,1)-1))+1):$V3039)/VALUE(LEFT(W$1,FIND("-",W$1,1)-1)))))))</f>
        <v>58.333333333333307</v>
      </c>
      <c r="Y3039">
        <f>IF(ROW($E3039)&lt;=VALUE(LEFT(Y$1,FIND("-",Y$1,1)-1)),0,MAX(INDEX(C:C,ROW(C3039)-VALUE(LEFT(Y$1,FIND("-",Y$1,1)-1))+1):C3039))</f>
        <v>0.16</v>
      </c>
      <c r="Z3039">
        <f>IF(ROW($E3039)&lt;=VALUE(LEFT(Z$1,FIND("-",Z$1,1)-1)),0,MIN(INDEX(D:D,ROW(D3039)-VALUE(LEFT(Z$1,FIND("-",Z$1,1)-1))+1):D3039))</f>
        <v>0.13</v>
      </c>
      <c r="AA3039">
        <f t="shared" si="432"/>
        <v>66.666666666666643</v>
      </c>
      <c r="AB3039">
        <f>IF(ROW($AA3039)&lt;=VALUE(LEFT(AA$1,FIND("-",AA$1,1)-1))+VALUE(LEFT(AB$1,FIND("-",AB$1,1)-1)-1),0,AVERAGE(INDEX($AA:$AA,ROW($AA3039)-VALUE(LEFT(AB$1,FIND("-",AB$1,1)-1))+1):$AA3039))</f>
        <v>88.888888888888872</v>
      </c>
      <c r="AC3039">
        <f>IF(ROW($AA3039)&lt;=VALUE(LEFT(AA$1,FIND("-",AA$1,1)-1))+VALUE(LEFT(AB$1,FIND("-",AB$1,1)-1)-1)+VALUE(LEFT(AC$1,FIND("-",AC$1,1)-1)-1),0,AVERAGE(INDEX($AB:$AB,ROW($AB3039)-VALUE(LEFT(AC$1,FIND("-",AC$1,1)-1))+1):$AB3039))</f>
        <v>77.777777777777786</v>
      </c>
      <c r="AE3039">
        <f t="shared" si="429"/>
        <v>205593644</v>
      </c>
      <c r="AG3039" t="str">
        <f t="shared" si="431"/>
        <v/>
      </c>
    </row>
    <row r="3040" spans="1:33" x14ac:dyDescent="0.25">
      <c r="A3040" s="6">
        <v>41414</v>
      </c>
      <c r="B3040">
        <v>0.155</v>
      </c>
      <c r="C3040">
        <v>0.155</v>
      </c>
      <c r="D3040">
        <v>0.14499999999999999</v>
      </c>
      <c r="E3040">
        <v>0.15</v>
      </c>
      <c r="F3040">
        <v>0.12</v>
      </c>
      <c r="G3040">
        <v>101000</v>
      </c>
      <c r="I3040" t="str">
        <f t="shared" si="424"/>
        <v/>
      </c>
      <c r="J3040" t="str">
        <f t="shared" si="425"/>
        <v/>
      </c>
      <c r="K3040" t="str">
        <f t="shared" si="426"/>
        <v>Overbought Above %D</v>
      </c>
      <c r="M3040" s="11" t="str">
        <f t="shared" si="430"/>
        <v/>
      </c>
      <c r="O3040">
        <f>IF(ROW($E3040)&lt;=VALUE(LEFT(O$1,FIND("-",O$1,1)-1)),0,IF(ROW($E3040)=VALUE(LEFT(O$1,FIND("-",O$1,1)-1))+1,AVERAGE(INDEX($E:$E,ROW($E3040)-VALUE(LEFT(O$1,FIND("-",O$1,1)-1))):$E3040),($E3040*(2/(VALUE(LEFT(O$1,FIND("-",O$1,1)-1))+1)))+(O3039*(1-(2/(VALUE(LEFT(O$1,FIND("-",O$1,1)-1))+1))))))</f>
        <v>0.14702145305043418</v>
      </c>
      <c r="Q3040">
        <f>IF(ROW($E3040)&lt;=VALUE(LEFT(Q$1,FIND("-",Q$1,1)-1)),0,IF(ROW($E3040)=VALUE(LEFT(Q$1,FIND("-",Q$1,1)-1))+1,AVERAGE(INDEX($E:$E,ROW($E3040)-VALUE(LEFT(Q$1,FIND("-",Q$1,1)-1))):$E3040),($E3040*(2/(VALUE(LEFT(Q$1,FIND("-",Q$1,1)-1))+1)))+(Q3039*(1-(2/(VALUE(LEFT(Q$1,FIND("-",Q$1,1)-1))+1))))))</f>
        <v>0.1444895792511211</v>
      </c>
      <c r="R3040">
        <f>IF(ROW($E3040)&lt;=VALUE(LEFT(R$1,FIND("-",R$1,1)-1)),0,IF(ROW($E3040)=VALUE(LEFT(R$1,FIND("-",R$1,1)-1))+1,AVERAGE(INDEX($E:$E,ROW($E3040)-VALUE(LEFT(R$1,FIND("-",R$1,1)-1))):$E3040),($E3040*(2/(VALUE(LEFT(R$1,FIND("-",R$1,1)-1))+1)))+(R3039*(1-(2/(VALUE(LEFT(R$1,FIND("-",R$1,1)-1))+1))))))</f>
        <v>0.14255403429857466</v>
      </c>
      <c r="S3040">
        <f t="shared" si="427"/>
        <v>1.9355449525464419E-3</v>
      </c>
      <c r="T3040">
        <f>IF(ROW($E3040)&lt;=MAX(VALUE(LEFT(Q$1,FIND("-",Q$1,1)-1)),VALUE(LEFT(R$1,FIND("-",R$1,1)-1)))+VALUE(LEFT(T$1,FIND("-",T$1,1)-1))-1,0,IF(ROW($E3040)=MAX(VALUE(LEFT(Q$1,FIND("-",Q$1,1)-1)),VALUE(LEFT(R$1,FIND("-",R$1,1)-1)))+VALUE(LEFT(T$1,FIND("-",T$1,1)-1)),AVERAGE(INDEX($S:$S,ROW(S3040)-VALUE(LEFT(T$1,FIND("-",T$1,1)-1))+1):S3040),($S3040*(2/(VALUE(LEFT(T$1,FIND("-",T$1,1)-1))+1)))+(T3039*(1-(2/(VALUE(LEFT(T$1,FIND("-",T$1,1)-1))+1))))))</f>
        <v>-1.1275383362841597E-4</v>
      </c>
      <c r="V3040">
        <f t="shared" si="428"/>
        <v>0</v>
      </c>
      <c r="W3040">
        <f>IF(ROW($E3040)&lt;=VALUE(LEFT(W$1,FIND("-",W$1,1)-1))+1,0,IF(ROW($E3039)=VALUE(LEFT(W$1,FIND("-",W$1,1)-1))+1,100-100/(1+ABS((SUMIF(INDEX($V:$V,ROW($V3040)-VALUE(LEFT(W$1,FIND("-",W$1,1)-1))+1):$V3040,"&gt;0",INDEX($V:$V,ROW($V3040)-VALUE(LEFT(W$1,FIND("-",W$1,1)-1))+1):$V3040)/COUNTIF(INDEX($V:$V,ROW($V3040)-VALUE(LEFT(W$1,FIND("-",W$1,1)-1))+1):$V3040,"&gt;0"))/(SUMIF(INDEX($V:$V,ROW($V3040)-VALUE(LEFT(W$1,FIND("-",W$1,1)-1))+1):$V3040,"&lt;0",INDEX($V:$V,ROW($V3040)-VALUE(LEFT(W$1,FIND("-",W$1,1)-1))+1):$V3040)/COUNTIF(INDEX($V:$V,ROW($V3040)-VALUE(LEFT(W$1,FIND("-",W$1,1)-1))+1):$V3040,"&lt;0")))),100-100/(1+ABS((SUMIF(INDEX($V:$V,ROW($V3040)-VALUE(LEFT(W$1,FIND("-",W$1,1)-1))+1):$V3040,"&gt;0",INDEX($V:$V,ROW($V3040)-VALUE(LEFT(W$1,FIND("-",W$1,1)-1))+1):$V3040)/VALUE(LEFT(W$1,FIND("-",W$1,1)-1)))/(SUMIF(INDEX($V:$V,ROW($V3040)-VALUE(LEFT(W$1,FIND("-",W$1,1)-1))+1):$V3040,"&lt;0",INDEX($V:$V,ROW($V3040)-VALUE(LEFT(W$1,FIND("-",W$1,1)-1))+1):$V3040)/VALUE(LEFT(W$1,FIND("-",W$1,1)-1)))))))</f>
        <v>58.333333333333307</v>
      </c>
      <c r="Y3040">
        <f>IF(ROW($E3040)&lt;=VALUE(LEFT(Y$1,FIND("-",Y$1,1)-1)),0,MAX(INDEX(C:C,ROW(C3040)-VALUE(LEFT(Y$1,FIND("-",Y$1,1)-1))+1):C3040))</f>
        <v>0.16</v>
      </c>
      <c r="Z3040">
        <f>IF(ROW($E3040)&lt;=VALUE(LEFT(Z$1,FIND("-",Z$1,1)-1)),0,MIN(INDEX(D:D,ROW(D3040)-VALUE(LEFT(Z$1,FIND("-",Z$1,1)-1))+1):D3040))</f>
        <v>0.13</v>
      </c>
      <c r="AA3040">
        <f t="shared" si="432"/>
        <v>66.666666666666643</v>
      </c>
      <c r="AB3040">
        <f>IF(ROW($AA3040)&lt;=VALUE(LEFT(AA$1,FIND("-",AA$1,1)-1))+VALUE(LEFT(AB$1,FIND("-",AB$1,1)-1)-1),0,AVERAGE(INDEX($AA:$AA,ROW($AA3040)-VALUE(LEFT(AB$1,FIND("-",AB$1,1)-1))+1):$AA3040))</f>
        <v>77.777777777777757</v>
      </c>
      <c r="AC3040">
        <f>IF(ROW($AA3040)&lt;=VALUE(LEFT(AA$1,FIND("-",AA$1,1)-1))+VALUE(LEFT(AB$1,FIND("-",AB$1,1)-1)-1)+VALUE(LEFT(AC$1,FIND("-",AC$1,1)-1)-1),0,AVERAGE(INDEX($AB:$AB,ROW($AB3040)-VALUE(LEFT(AC$1,FIND("-",AC$1,1)-1))+1):$AB3040))</f>
        <v>81.481481481481481</v>
      </c>
      <c r="AE3040">
        <f t="shared" si="429"/>
        <v>205593644</v>
      </c>
      <c r="AG3040" t="str">
        <f t="shared" si="431"/>
        <v/>
      </c>
    </row>
    <row r="3041" spans="1:33" x14ac:dyDescent="0.25">
      <c r="A3041" s="6">
        <v>41415</v>
      </c>
      <c r="B3041">
        <v>0.14499999999999999</v>
      </c>
      <c r="C3041">
        <v>0.155</v>
      </c>
      <c r="D3041">
        <v>0.14499999999999999</v>
      </c>
      <c r="E3041">
        <v>0.155</v>
      </c>
      <c r="F3041">
        <v>0.124</v>
      </c>
      <c r="G3041">
        <v>130300</v>
      </c>
      <c r="I3041" t="str">
        <f t="shared" si="424"/>
        <v/>
      </c>
      <c r="J3041" t="str">
        <f t="shared" si="425"/>
        <v/>
      </c>
      <c r="K3041" t="str">
        <f t="shared" si="426"/>
        <v>Sell</v>
      </c>
      <c r="M3041" s="11" t="str">
        <f t="shared" si="430"/>
        <v>Sell</v>
      </c>
      <c r="O3041">
        <f>IF(ROW($E3041)&lt;=VALUE(LEFT(O$1,FIND("-",O$1,1)-1)),0,IF(ROW($E3041)=VALUE(LEFT(O$1,FIND("-",O$1,1)-1))+1,AVERAGE(INDEX($E:$E,ROW($E3041)-VALUE(LEFT(O$1,FIND("-",O$1,1)-1))):$E3041),($E3041*(2/(VALUE(LEFT(O$1,FIND("-",O$1,1)-1))+1)))+(O3040*(1-(2/(VALUE(LEFT(O$1,FIND("-",O$1,1)-1))+1))))))</f>
        <v>0.14710084157729553</v>
      </c>
      <c r="Q3041">
        <f>IF(ROW($E3041)&lt;=VALUE(LEFT(Q$1,FIND("-",Q$1,1)-1)),0,IF(ROW($E3041)=VALUE(LEFT(Q$1,FIND("-",Q$1,1)-1))+1,AVERAGE(INDEX($E:$E,ROW($E3041)-VALUE(LEFT(Q$1,FIND("-",Q$1,1)-1))):$E3041),($E3041*(2/(VALUE(LEFT(Q$1,FIND("-",Q$1,1)-1))+1)))+(Q3040*(1-(2/(VALUE(LEFT(Q$1,FIND("-",Q$1,1)-1))+1))))))</f>
        <v>0.14610656705864092</v>
      </c>
      <c r="R3041">
        <f>IF(ROW($E3041)&lt;=VALUE(LEFT(R$1,FIND("-",R$1,1)-1)),0,IF(ROW($E3041)=VALUE(LEFT(R$1,FIND("-",R$1,1)-1))+1,AVERAGE(INDEX($E:$E,ROW($E3041)-VALUE(LEFT(R$1,FIND("-",R$1,1)-1))):$E3041),($E3041*(2/(VALUE(LEFT(R$1,FIND("-",R$1,1)-1))+1)))+(R3040*(1-(2/(VALUE(LEFT(R$1,FIND("-",R$1,1)-1))+1))))))</f>
        <v>0.14347595768386542</v>
      </c>
      <c r="S3041">
        <f t="shared" si="427"/>
        <v>2.6306093747754944E-3</v>
      </c>
      <c r="T3041">
        <f>IF(ROW($E3041)&lt;=MAX(VALUE(LEFT(Q$1,FIND("-",Q$1,1)-1)),VALUE(LEFT(R$1,FIND("-",R$1,1)-1)))+VALUE(LEFT(T$1,FIND("-",T$1,1)-1))-1,0,IF(ROW($E3041)=MAX(VALUE(LEFT(Q$1,FIND("-",Q$1,1)-1)),VALUE(LEFT(R$1,FIND("-",R$1,1)-1)))+VALUE(LEFT(T$1,FIND("-",T$1,1)-1)),AVERAGE(INDEX($S:$S,ROW(S3041)-VALUE(LEFT(T$1,FIND("-",T$1,1)-1))+1):S3041),($S3041*(2/(VALUE(LEFT(T$1,FIND("-",T$1,1)-1))+1)))+(T3040*(1-(2/(VALUE(LEFT(T$1,FIND("-",T$1,1)-1))+1))))))</f>
        <v>4.359188080523661E-4</v>
      </c>
      <c r="V3041">
        <f t="shared" si="428"/>
        <v>5.0000000000000044E-3</v>
      </c>
      <c r="W3041">
        <f>IF(ROW($E3041)&lt;=VALUE(LEFT(W$1,FIND("-",W$1,1)-1))+1,0,IF(ROW($E3040)=VALUE(LEFT(W$1,FIND("-",W$1,1)-1))+1,100-100/(1+ABS((SUMIF(INDEX($V:$V,ROW($V3041)-VALUE(LEFT(W$1,FIND("-",W$1,1)-1))+1):$V3041,"&gt;0",INDEX($V:$V,ROW($V3041)-VALUE(LEFT(W$1,FIND("-",W$1,1)-1))+1):$V3041)/COUNTIF(INDEX($V:$V,ROW($V3041)-VALUE(LEFT(W$1,FIND("-",W$1,1)-1))+1):$V3041,"&gt;0"))/(SUMIF(INDEX($V:$V,ROW($V3041)-VALUE(LEFT(W$1,FIND("-",W$1,1)-1))+1):$V3041,"&lt;0",INDEX($V:$V,ROW($V3041)-VALUE(LEFT(W$1,FIND("-",W$1,1)-1))+1):$V3041)/COUNTIF(INDEX($V:$V,ROW($V3041)-VALUE(LEFT(W$1,FIND("-",W$1,1)-1))+1):$V3041,"&lt;0")))),100-100/(1+ABS((SUMIF(INDEX($V:$V,ROW($V3041)-VALUE(LEFT(W$1,FIND("-",W$1,1)-1))+1):$V3041,"&gt;0",INDEX($V:$V,ROW($V3041)-VALUE(LEFT(W$1,FIND("-",W$1,1)-1))+1):$V3041)/VALUE(LEFT(W$1,FIND("-",W$1,1)-1)))/(SUMIF(INDEX($V:$V,ROW($V3041)-VALUE(LEFT(W$1,FIND("-",W$1,1)-1))+1):$V3041,"&lt;0",INDEX($V:$V,ROW($V3041)-VALUE(LEFT(W$1,FIND("-",W$1,1)-1))+1):$V3041)/VALUE(LEFT(W$1,FIND("-",W$1,1)-1)))))))</f>
        <v>66.666666666666657</v>
      </c>
      <c r="Y3041">
        <f>IF(ROW($E3041)&lt;=VALUE(LEFT(Y$1,FIND("-",Y$1,1)-1)),0,MAX(INDEX(C:C,ROW(C3041)-VALUE(LEFT(Y$1,FIND("-",Y$1,1)-1))+1):C3041))</f>
        <v>0.16</v>
      </c>
      <c r="Z3041">
        <f>IF(ROW($E3041)&lt;=VALUE(LEFT(Z$1,FIND("-",Z$1,1)-1)),0,MIN(INDEX(D:D,ROW(D3041)-VALUE(LEFT(Z$1,FIND("-",Z$1,1)-1))+1):D3041))</f>
        <v>0.13</v>
      </c>
      <c r="AA3041">
        <f t="shared" si="432"/>
        <v>83.333333333333314</v>
      </c>
      <c r="AB3041">
        <f>IF(ROW($AA3041)&lt;=VALUE(LEFT(AA$1,FIND("-",AA$1,1)-1))+VALUE(LEFT(AB$1,FIND("-",AB$1,1)-1)-1),0,AVERAGE(INDEX($AA:$AA,ROW($AA3041)-VALUE(LEFT(AB$1,FIND("-",AB$1,1)-1))+1):$AA3041))</f>
        <v>72.2222222222222</v>
      </c>
      <c r="AC3041">
        <f>IF(ROW($AA3041)&lt;=VALUE(LEFT(AA$1,FIND("-",AA$1,1)-1))+VALUE(LEFT(AB$1,FIND("-",AB$1,1)-1)-1)+VALUE(LEFT(AC$1,FIND("-",AC$1,1)-1)-1),0,AVERAGE(INDEX($AB:$AB,ROW($AB3041)-VALUE(LEFT(AC$1,FIND("-",AC$1,1)-1))+1):$AB3041))</f>
        <v>79.629629629629605</v>
      </c>
      <c r="AE3041">
        <f t="shared" si="429"/>
        <v>205723944</v>
      </c>
      <c r="AG3041" t="str">
        <f t="shared" si="431"/>
        <v>Sell</v>
      </c>
    </row>
    <row r="3042" spans="1:33" x14ac:dyDescent="0.25">
      <c r="A3042" s="6">
        <v>41416</v>
      </c>
      <c r="B3042">
        <v>0.14499999999999999</v>
      </c>
      <c r="C3042">
        <v>0.14499999999999999</v>
      </c>
      <c r="D3042">
        <v>0.14499999999999999</v>
      </c>
      <c r="E3042">
        <v>0.14499999999999999</v>
      </c>
      <c r="F3042">
        <v>0.11600000000000001</v>
      </c>
      <c r="G3042">
        <v>259900</v>
      </c>
      <c r="I3042" t="str">
        <f t="shared" si="424"/>
        <v/>
      </c>
      <c r="J3042" t="str">
        <f t="shared" si="425"/>
        <v/>
      </c>
      <c r="K3042" t="str">
        <f t="shared" si="426"/>
        <v/>
      </c>
      <c r="M3042" s="11" t="str">
        <f t="shared" si="430"/>
        <v/>
      </c>
      <c r="O3042">
        <f>IF(ROW($E3042)&lt;=VALUE(LEFT(O$1,FIND("-",O$1,1)-1)),0,IF(ROW($E3042)=VALUE(LEFT(O$1,FIND("-",O$1,1)-1))+1,AVERAGE(INDEX($E:$E,ROW($E3042)-VALUE(LEFT(O$1,FIND("-",O$1,1)-1))):$E3042),($E3042*(2/(VALUE(LEFT(O$1,FIND("-",O$1,1)-1))+1)))+(O3041*(1-(2/(VALUE(LEFT(O$1,FIND("-",O$1,1)-1))+1))))))</f>
        <v>0.14707993768100402</v>
      </c>
      <c r="Q3042">
        <f>IF(ROW($E3042)&lt;=VALUE(LEFT(Q$1,FIND("-",Q$1,1)-1)),0,IF(ROW($E3042)=VALUE(LEFT(Q$1,FIND("-",Q$1,1)-1))+1,AVERAGE(INDEX($E:$E,ROW($E3042)-VALUE(LEFT(Q$1,FIND("-",Q$1,1)-1))):$E3042),($E3042*(2/(VALUE(LEFT(Q$1,FIND("-",Q$1,1)-1))+1)))+(Q3041*(1-(2/(VALUE(LEFT(Q$1,FIND("-",Q$1,1)-1))+1))))))</f>
        <v>0.14593632597269618</v>
      </c>
      <c r="R3042">
        <f>IF(ROW($E3042)&lt;=VALUE(LEFT(R$1,FIND("-",R$1,1)-1)),0,IF(ROW($E3042)=VALUE(LEFT(R$1,FIND("-",R$1,1)-1))+1,AVERAGE(INDEX($E:$E,ROW($E3042)-VALUE(LEFT(R$1,FIND("-",R$1,1)-1))):$E3042),($E3042*(2/(VALUE(LEFT(R$1,FIND("-",R$1,1)-1))+1)))+(R3041*(1-(2/(VALUE(LEFT(R$1,FIND("-",R$1,1)-1))+1))))))</f>
        <v>0.14358884970728281</v>
      </c>
      <c r="S3042">
        <f t="shared" si="427"/>
        <v>2.347476265413373E-3</v>
      </c>
      <c r="T3042">
        <f>IF(ROW($E3042)&lt;=MAX(VALUE(LEFT(Q$1,FIND("-",Q$1,1)-1)),VALUE(LEFT(R$1,FIND("-",R$1,1)-1)))+VALUE(LEFT(T$1,FIND("-",T$1,1)-1))-1,0,IF(ROW($E3042)=MAX(VALUE(LEFT(Q$1,FIND("-",Q$1,1)-1)),VALUE(LEFT(R$1,FIND("-",R$1,1)-1)))+VALUE(LEFT(T$1,FIND("-",T$1,1)-1)),AVERAGE(INDEX($S:$S,ROW(S3042)-VALUE(LEFT(T$1,FIND("-",T$1,1)-1))+1):S3042),($S3042*(2/(VALUE(LEFT(T$1,FIND("-",T$1,1)-1))+1)))+(T3041*(1-(2/(VALUE(LEFT(T$1,FIND("-",T$1,1)-1))+1))))))</f>
        <v>8.1823029952456756E-4</v>
      </c>
      <c r="V3042">
        <f t="shared" si="428"/>
        <v>-1.0000000000000009E-2</v>
      </c>
      <c r="W3042">
        <f>IF(ROW($E3042)&lt;=VALUE(LEFT(W$1,FIND("-",W$1,1)-1))+1,0,IF(ROW($E3041)=VALUE(LEFT(W$1,FIND("-",W$1,1)-1))+1,100-100/(1+ABS((SUMIF(INDEX($V:$V,ROW($V3042)-VALUE(LEFT(W$1,FIND("-",W$1,1)-1))+1):$V3042,"&gt;0",INDEX($V:$V,ROW($V3042)-VALUE(LEFT(W$1,FIND("-",W$1,1)-1))+1):$V3042)/COUNTIF(INDEX($V:$V,ROW($V3042)-VALUE(LEFT(W$1,FIND("-",W$1,1)-1))+1):$V3042,"&gt;0"))/(SUMIF(INDEX($V:$V,ROW($V3042)-VALUE(LEFT(W$1,FIND("-",W$1,1)-1))+1):$V3042,"&lt;0",INDEX($V:$V,ROW($V3042)-VALUE(LEFT(W$1,FIND("-",W$1,1)-1))+1):$V3042)/COUNTIF(INDEX($V:$V,ROW($V3042)-VALUE(LEFT(W$1,FIND("-",W$1,1)-1))+1):$V3042,"&lt;0")))),100-100/(1+ABS((SUMIF(INDEX($V:$V,ROW($V3042)-VALUE(LEFT(W$1,FIND("-",W$1,1)-1))+1):$V3042,"&gt;0",INDEX($V:$V,ROW($V3042)-VALUE(LEFT(W$1,FIND("-",W$1,1)-1))+1):$V3042)/VALUE(LEFT(W$1,FIND("-",W$1,1)-1)))/(SUMIF(INDEX($V:$V,ROW($V3042)-VALUE(LEFT(W$1,FIND("-",W$1,1)-1))+1):$V3042,"&lt;0",INDEX($V:$V,ROW($V3042)-VALUE(LEFT(W$1,FIND("-",W$1,1)-1))+1):$V3042)/VALUE(LEFT(W$1,FIND("-",W$1,1)-1)))))))</f>
        <v>57.142857142857125</v>
      </c>
      <c r="Y3042">
        <f>IF(ROW($E3042)&lt;=VALUE(LEFT(Y$1,FIND("-",Y$1,1)-1)),0,MAX(INDEX(C:C,ROW(C3042)-VALUE(LEFT(Y$1,FIND("-",Y$1,1)-1))+1):C3042))</f>
        <v>0.16</v>
      </c>
      <c r="Z3042">
        <f>IF(ROW($E3042)&lt;=VALUE(LEFT(Z$1,FIND("-",Z$1,1)-1)),0,MIN(INDEX(D:D,ROW(D3042)-VALUE(LEFT(Z$1,FIND("-",Z$1,1)-1))+1):D3042))</f>
        <v>0.13</v>
      </c>
      <c r="AA3042">
        <f t="shared" si="432"/>
        <v>49.999999999999957</v>
      </c>
      <c r="AB3042">
        <f>IF(ROW($AA3042)&lt;=VALUE(LEFT(AA$1,FIND("-",AA$1,1)-1))+VALUE(LEFT(AB$1,FIND("-",AB$1,1)-1)-1),0,AVERAGE(INDEX($AA:$AA,ROW($AA3042)-VALUE(LEFT(AB$1,FIND("-",AB$1,1)-1))+1):$AA3042))</f>
        <v>66.666666666666629</v>
      </c>
      <c r="AC3042">
        <f>IF(ROW($AA3042)&lt;=VALUE(LEFT(AA$1,FIND("-",AA$1,1)-1))+VALUE(LEFT(AB$1,FIND("-",AB$1,1)-1)-1)+VALUE(LEFT(AC$1,FIND("-",AC$1,1)-1)-1),0,AVERAGE(INDEX($AB:$AB,ROW($AB3042)-VALUE(LEFT(AC$1,FIND("-",AC$1,1)-1))+1):$AB3042))</f>
        <v>72.222222222222186</v>
      </c>
      <c r="AE3042">
        <f t="shared" si="429"/>
        <v>205464044</v>
      </c>
      <c r="AG3042" t="str">
        <f t="shared" si="431"/>
        <v/>
      </c>
    </row>
    <row r="3043" spans="1:33" x14ac:dyDescent="0.25">
      <c r="A3043" s="6">
        <v>41417</v>
      </c>
      <c r="B3043">
        <v>0.15</v>
      </c>
      <c r="C3043">
        <v>0.15</v>
      </c>
      <c r="D3043">
        <v>0.14499999999999999</v>
      </c>
      <c r="E3043">
        <v>0.15</v>
      </c>
      <c r="F3043">
        <v>0.12</v>
      </c>
      <c r="G3043">
        <v>127400</v>
      </c>
      <c r="I3043" t="str">
        <f t="shared" si="424"/>
        <v/>
      </c>
      <c r="J3043" t="str">
        <f t="shared" si="425"/>
        <v/>
      </c>
      <c r="K3043" t="str">
        <f t="shared" si="426"/>
        <v/>
      </c>
      <c r="M3043" s="11" t="str">
        <f t="shared" si="430"/>
        <v/>
      </c>
      <c r="O3043">
        <f>IF(ROW($E3043)&lt;=VALUE(LEFT(O$1,FIND("-",O$1,1)-1)),0,IF(ROW($E3043)=VALUE(LEFT(O$1,FIND("-",O$1,1)-1))+1,AVERAGE(INDEX($E:$E,ROW($E3043)-VALUE(LEFT(O$1,FIND("-",O$1,1)-1))):$E3043),($E3043*(2/(VALUE(LEFT(O$1,FIND("-",O$1,1)-1))+1)))+(O3042*(1-(2/(VALUE(LEFT(O$1,FIND("-",O$1,1)-1))+1))))))</f>
        <v>0.14710899302746169</v>
      </c>
      <c r="Q3043">
        <f>IF(ROW($E3043)&lt;=VALUE(LEFT(Q$1,FIND("-",Q$1,1)-1)),0,IF(ROW($E3043)=VALUE(LEFT(Q$1,FIND("-",Q$1,1)-1))+1,AVERAGE(INDEX($E:$E,ROW($E3043)-VALUE(LEFT(Q$1,FIND("-",Q$1,1)-1))):$E3043),($E3043*(2/(VALUE(LEFT(Q$1,FIND("-",Q$1,1)-1))+1)))+(Q3042*(1-(2/(VALUE(LEFT(Q$1,FIND("-",Q$1,1)-1))+1))))))</f>
        <v>0.1465615065922814</v>
      </c>
      <c r="R3043">
        <f>IF(ROW($E3043)&lt;=VALUE(LEFT(R$1,FIND("-",R$1,1)-1)),0,IF(ROW($E3043)=VALUE(LEFT(R$1,FIND("-",R$1,1)-1))+1,AVERAGE(INDEX($E:$E,ROW($E3043)-VALUE(LEFT(R$1,FIND("-",R$1,1)-1))):$E3043),($E3043*(2/(VALUE(LEFT(R$1,FIND("-",R$1,1)-1))+1)))+(R3042*(1-(2/(VALUE(LEFT(R$1,FIND("-",R$1,1)-1))+1))))))</f>
        <v>0.14406374972896555</v>
      </c>
      <c r="S3043">
        <f t="shared" si="427"/>
        <v>2.4977568633158531E-3</v>
      </c>
      <c r="T3043">
        <f>IF(ROW($E3043)&lt;=MAX(VALUE(LEFT(Q$1,FIND("-",Q$1,1)-1)),VALUE(LEFT(R$1,FIND("-",R$1,1)-1)))+VALUE(LEFT(T$1,FIND("-",T$1,1)-1))-1,0,IF(ROW($E3043)=MAX(VALUE(LEFT(Q$1,FIND("-",Q$1,1)-1)),VALUE(LEFT(R$1,FIND("-",R$1,1)-1)))+VALUE(LEFT(T$1,FIND("-",T$1,1)-1)),AVERAGE(INDEX($S:$S,ROW(S3043)-VALUE(LEFT(T$1,FIND("-",T$1,1)-1))+1):S3043),($S3043*(2/(VALUE(LEFT(T$1,FIND("-",T$1,1)-1))+1)))+(T3042*(1-(2/(VALUE(LEFT(T$1,FIND("-",T$1,1)-1))+1))))))</f>
        <v>1.1541356122828248E-3</v>
      </c>
      <c r="V3043">
        <f t="shared" si="428"/>
        <v>5.0000000000000044E-3</v>
      </c>
      <c r="W3043">
        <f>IF(ROW($E3043)&lt;=VALUE(LEFT(W$1,FIND("-",W$1,1)-1))+1,0,IF(ROW($E3042)=VALUE(LEFT(W$1,FIND("-",W$1,1)-1))+1,100-100/(1+ABS((SUMIF(INDEX($V:$V,ROW($V3043)-VALUE(LEFT(W$1,FIND("-",W$1,1)-1))+1):$V3043,"&gt;0",INDEX($V:$V,ROW($V3043)-VALUE(LEFT(W$1,FIND("-",W$1,1)-1))+1):$V3043)/COUNTIF(INDEX($V:$V,ROW($V3043)-VALUE(LEFT(W$1,FIND("-",W$1,1)-1))+1):$V3043,"&gt;0"))/(SUMIF(INDEX($V:$V,ROW($V3043)-VALUE(LEFT(W$1,FIND("-",W$1,1)-1))+1):$V3043,"&lt;0",INDEX($V:$V,ROW($V3043)-VALUE(LEFT(W$1,FIND("-",W$1,1)-1))+1):$V3043)/COUNTIF(INDEX($V:$V,ROW($V3043)-VALUE(LEFT(W$1,FIND("-",W$1,1)-1))+1):$V3043,"&lt;0")))),100-100/(1+ABS((SUMIF(INDEX($V:$V,ROW($V3043)-VALUE(LEFT(W$1,FIND("-",W$1,1)-1))+1):$V3043,"&gt;0",INDEX($V:$V,ROW($V3043)-VALUE(LEFT(W$1,FIND("-",W$1,1)-1))+1):$V3043)/VALUE(LEFT(W$1,FIND("-",W$1,1)-1)))/(SUMIF(INDEX($V:$V,ROW($V3043)-VALUE(LEFT(W$1,FIND("-",W$1,1)-1))+1):$V3043,"&lt;0",INDEX($V:$V,ROW($V3043)-VALUE(LEFT(W$1,FIND("-",W$1,1)-1))+1):$V3043)/VALUE(LEFT(W$1,FIND("-",W$1,1)-1)))))))</f>
        <v>59.999999999999986</v>
      </c>
      <c r="Y3043">
        <f>IF(ROW($E3043)&lt;=VALUE(LEFT(Y$1,FIND("-",Y$1,1)-1)),0,MAX(INDEX(C:C,ROW(C3043)-VALUE(LEFT(Y$1,FIND("-",Y$1,1)-1))+1):C3043))</f>
        <v>0.16</v>
      </c>
      <c r="Z3043">
        <f>IF(ROW($E3043)&lt;=VALUE(LEFT(Z$1,FIND("-",Z$1,1)-1)),0,MIN(INDEX(D:D,ROW(D3043)-VALUE(LEFT(Z$1,FIND("-",Z$1,1)-1))+1):D3043))</f>
        <v>0.13500000000000001</v>
      </c>
      <c r="AA3043">
        <f t="shared" si="432"/>
        <v>59.99999999999995</v>
      </c>
      <c r="AB3043">
        <f>IF(ROW($AA3043)&lt;=VALUE(LEFT(AA$1,FIND("-",AA$1,1)-1))+VALUE(LEFT(AB$1,FIND("-",AB$1,1)-1)-1),0,AVERAGE(INDEX($AA:$AA,ROW($AA3043)-VALUE(LEFT(AB$1,FIND("-",AB$1,1)-1))+1):$AA3043))</f>
        <v>64.4444444444444</v>
      </c>
      <c r="AC3043">
        <f>IF(ROW($AA3043)&lt;=VALUE(LEFT(AA$1,FIND("-",AA$1,1)-1))+VALUE(LEFT(AB$1,FIND("-",AB$1,1)-1)-1)+VALUE(LEFT(AC$1,FIND("-",AC$1,1)-1)-1),0,AVERAGE(INDEX($AB:$AB,ROW($AB3043)-VALUE(LEFT(AC$1,FIND("-",AC$1,1)-1))+1):$AB3043))</f>
        <v>67.777777777777743</v>
      </c>
      <c r="AE3043">
        <f t="shared" si="429"/>
        <v>205591444</v>
      </c>
      <c r="AG3043" t="str">
        <f t="shared" si="431"/>
        <v/>
      </c>
    </row>
    <row r="3044" spans="1:33" x14ac:dyDescent="0.25">
      <c r="A3044" s="6">
        <v>41421</v>
      </c>
      <c r="B3044">
        <v>0.14499999999999999</v>
      </c>
      <c r="C3044">
        <v>0.14499999999999999</v>
      </c>
      <c r="D3044">
        <v>0.14499999999999999</v>
      </c>
      <c r="E3044">
        <v>0.14499999999999999</v>
      </c>
      <c r="F3044">
        <v>0.11600000000000001</v>
      </c>
      <c r="G3044">
        <v>2000</v>
      </c>
      <c r="I3044" t="str">
        <f t="shared" si="424"/>
        <v/>
      </c>
      <c r="J3044" t="str">
        <f t="shared" si="425"/>
        <v/>
      </c>
      <c r="K3044" t="str">
        <f t="shared" si="426"/>
        <v/>
      </c>
      <c r="M3044" s="11" t="str">
        <f t="shared" si="430"/>
        <v/>
      </c>
      <c r="O3044">
        <f>IF(ROW($E3044)&lt;=VALUE(LEFT(O$1,FIND("-",O$1,1)-1)),0,IF(ROW($E3044)=VALUE(LEFT(O$1,FIND("-",O$1,1)-1))+1,AVERAGE(INDEX($E:$E,ROW($E3044)-VALUE(LEFT(O$1,FIND("-",O$1,1)-1))):$E3044),($E3044*(2/(VALUE(LEFT(O$1,FIND("-",O$1,1)-1))+1)))+(O3043*(1-(2/(VALUE(LEFT(O$1,FIND("-",O$1,1)-1))+1))))))</f>
        <v>0.14708800802221331</v>
      </c>
      <c r="Q3044">
        <f>IF(ROW($E3044)&lt;=VALUE(LEFT(Q$1,FIND("-",Q$1,1)-1)),0,IF(ROW($E3044)=VALUE(LEFT(Q$1,FIND("-",Q$1,1)-1))+1,AVERAGE(INDEX($E:$E,ROW($E3044)-VALUE(LEFT(Q$1,FIND("-",Q$1,1)-1))):$E3044),($E3044*(2/(VALUE(LEFT(Q$1,FIND("-",Q$1,1)-1))+1)))+(Q3043*(1-(2/(VALUE(LEFT(Q$1,FIND("-",Q$1,1)-1))+1))))))</f>
        <v>0.14632127480885349</v>
      </c>
      <c r="R3044">
        <f>IF(ROW($E3044)&lt;=VALUE(LEFT(R$1,FIND("-",R$1,1)-1)),0,IF(ROW($E3044)=VALUE(LEFT(R$1,FIND("-",R$1,1)-1))+1,AVERAGE(INDEX($E:$E,ROW($E3044)-VALUE(LEFT(R$1,FIND("-",R$1,1)-1))):$E3044),($E3044*(2/(VALUE(LEFT(R$1,FIND("-",R$1,1)-1))+1)))+(R3043*(1-(2/(VALUE(LEFT(R$1,FIND("-",R$1,1)-1))+1))))))</f>
        <v>0.14413310160089404</v>
      </c>
      <c r="S3044">
        <f t="shared" si="427"/>
        <v>2.1881732079594429E-3</v>
      </c>
      <c r="T3044">
        <f>IF(ROW($E3044)&lt;=MAX(VALUE(LEFT(Q$1,FIND("-",Q$1,1)-1)),VALUE(LEFT(R$1,FIND("-",R$1,1)-1)))+VALUE(LEFT(T$1,FIND("-",T$1,1)-1))-1,0,IF(ROW($E3044)=MAX(VALUE(LEFT(Q$1,FIND("-",Q$1,1)-1)),VALUE(LEFT(R$1,FIND("-",R$1,1)-1)))+VALUE(LEFT(T$1,FIND("-",T$1,1)-1)),AVERAGE(INDEX($S:$S,ROW(S3044)-VALUE(LEFT(T$1,FIND("-",T$1,1)-1))+1):S3044),($S3044*(2/(VALUE(LEFT(T$1,FIND("-",T$1,1)-1))+1)))+(T3043*(1-(2/(VALUE(LEFT(T$1,FIND("-",T$1,1)-1))+1))))))</f>
        <v>1.3609431314181486E-3</v>
      </c>
      <c r="V3044">
        <f t="shared" si="428"/>
        <v>-5.0000000000000044E-3</v>
      </c>
      <c r="W3044">
        <f>IF(ROW($E3044)&lt;=VALUE(LEFT(W$1,FIND("-",W$1,1)-1))+1,0,IF(ROW($E3043)=VALUE(LEFT(W$1,FIND("-",W$1,1)-1))+1,100-100/(1+ABS((SUMIF(INDEX($V:$V,ROW($V3044)-VALUE(LEFT(W$1,FIND("-",W$1,1)-1))+1):$V3044,"&gt;0",INDEX($V:$V,ROW($V3044)-VALUE(LEFT(W$1,FIND("-",W$1,1)-1))+1):$V3044)/COUNTIF(INDEX($V:$V,ROW($V3044)-VALUE(LEFT(W$1,FIND("-",W$1,1)-1))+1):$V3044,"&gt;0"))/(SUMIF(INDEX($V:$V,ROW($V3044)-VALUE(LEFT(W$1,FIND("-",W$1,1)-1))+1):$V3044,"&lt;0",INDEX($V:$V,ROW($V3044)-VALUE(LEFT(W$1,FIND("-",W$1,1)-1))+1):$V3044)/COUNTIF(INDEX($V:$V,ROW($V3044)-VALUE(LEFT(W$1,FIND("-",W$1,1)-1))+1):$V3044,"&lt;0")))),100-100/(1+ABS((SUMIF(INDEX($V:$V,ROW($V3044)-VALUE(LEFT(W$1,FIND("-",W$1,1)-1))+1):$V3044,"&gt;0",INDEX($V:$V,ROW($V3044)-VALUE(LEFT(W$1,FIND("-",W$1,1)-1))+1):$V3044)/VALUE(LEFT(W$1,FIND("-",W$1,1)-1)))/(SUMIF(INDEX($V:$V,ROW($V3044)-VALUE(LEFT(W$1,FIND("-",W$1,1)-1))+1):$V3044,"&lt;0",INDEX($V:$V,ROW($V3044)-VALUE(LEFT(W$1,FIND("-",W$1,1)-1))+1):$V3044)/VALUE(LEFT(W$1,FIND("-",W$1,1)-1)))))))</f>
        <v>56.249999999999979</v>
      </c>
      <c r="Y3044">
        <f>IF(ROW($E3044)&lt;=VALUE(LEFT(Y$1,FIND("-",Y$1,1)-1)),0,MAX(INDEX(C:C,ROW(C3044)-VALUE(LEFT(Y$1,FIND("-",Y$1,1)-1))+1):C3044))</f>
        <v>0.16</v>
      </c>
      <c r="Z3044">
        <f>IF(ROW($E3044)&lt;=VALUE(LEFT(Z$1,FIND("-",Z$1,1)-1)),0,MIN(INDEX(D:D,ROW(D3044)-VALUE(LEFT(Z$1,FIND("-",Z$1,1)-1))+1):D3044))</f>
        <v>0.13500000000000001</v>
      </c>
      <c r="AA3044">
        <f t="shared" si="432"/>
        <v>39.999999999999936</v>
      </c>
      <c r="AB3044">
        <f>IF(ROW($AA3044)&lt;=VALUE(LEFT(AA$1,FIND("-",AA$1,1)-1))+VALUE(LEFT(AB$1,FIND("-",AB$1,1)-1)-1),0,AVERAGE(INDEX($AA:$AA,ROW($AA3044)-VALUE(LEFT(AB$1,FIND("-",AB$1,1)-1))+1):$AA3044))</f>
        <v>49.99999999999995</v>
      </c>
      <c r="AC3044">
        <f>IF(ROW($AA3044)&lt;=VALUE(LEFT(AA$1,FIND("-",AA$1,1)-1))+VALUE(LEFT(AB$1,FIND("-",AB$1,1)-1)-1)+VALUE(LEFT(AC$1,FIND("-",AC$1,1)-1)-1),0,AVERAGE(INDEX($AB:$AB,ROW($AB3044)-VALUE(LEFT(AC$1,FIND("-",AC$1,1)-1))+1):$AB3044))</f>
        <v>60.370370370370324</v>
      </c>
      <c r="AE3044">
        <f t="shared" si="429"/>
        <v>205589444</v>
      </c>
      <c r="AG3044" t="str">
        <f t="shared" si="431"/>
        <v/>
      </c>
    </row>
    <row r="3045" spans="1:33" x14ac:dyDescent="0.25">
      <c r="A3045" s="6">
        <v>41422</v>
      </c>
      <c r="B3045">
        <v>0.15</v>
      </c>
      <c r="C3045">
        <v>0.15</v>
      </c>
      <c r="D3045">
        <v>0.14499999999999999</v>
      </c>
      <c r="E3045">
        <v>0.14499999999999999</v>
      </c>
      <c r="F3045">
        <v>0.11600000000000001</v>
      </c>
      <c r="G3045">
        <v>53000</v>
      </c>
      <c r="I3045" t="str">
        <f t="shared" si="424"/>
        <v/>
      </c>
      <c r="J3045" t="str">
        <f t="shared" si="425"/>
        <v/>
      </c>
      <c r="K3045" t="str">
        <f t="shared" si="426"/>
        <v/>
      </c>
      <c r="M3045" s="11" t="str">
        <f t="shared" si="430"/>
        <v/>
      </c>
      <c r="O3045">
        <f>IF(ROW($E3045)&lt;=VALUE(LEFT(O$1,FIND("-",O$1,1)-1)),0,IF(ROW($E3045)=VALUE(LEFT(O$1,FIND("-",O$1,1)-1))+1,AVERAGE(INDEX($E:$E,ROW($E3045)-VALUE(LEFT(O$1,FIND("-",O$1,1)-1))):$E3045),($E3045*(2/(VALUE(LEFT(O$1,FIND("-",O$1,1)-1))+1)))+(O3044*(1-(2/(VALUE(LEFT(O$1,FIND("-",O$1,1)-1))+1))))))</f>
        <v>0.14706723182298731</v>
      </c>
      <c r="Q3045">
        <f>IF(ROW($E3045)&lt;=VALUE(LEFT(Q$1,FIND("-",Q$1,1)-1)),0,IF(ROW($E3045)=VALUE(LEFT(Q$1,FIND("-",Q$1,1)-1))+1,AVERAGE(INDEX($E:$E,ROW($E3045)-VALUE(LEFT(Q$1,FIND("-",Q$1,1)-1))):$E3045),($E3045*(2/(VALUE(LEFT(Q$1,FIND("-",Q$1,1)-1))+1)))+(Q3044*(1-(2/(VALUE(LEFT(Q$1,FIND("-",Q$1,1)-1))+1))))))</f>
        <v>0.14611800176133755</v>
      </c>
      <c r="R3045">
        <f>IF(ROW($E3045)&lt;=VALUE(LEFT(R$1,FIND("-",R$1,1)-1)),0,IF(ROW($E3045)=VALUE(LEFT(R$1,FIND("-",R$1,1)-1))+1,AVERAGE(INDEX($E:$E,ROW($E3045)-VALUE(LEFT(R$1,FIND("-",R$1,1)-1))):$E3045),($E3045*(2/(VALUE(LEFT(R$1,FIND("-",R$1,1)-1))+1)))+(R3044*(1-(2/(VALUE(LEFT(R$1,FIND("-",R$1,1)-1))+1))))))</f>
        <v>0.14419731629712412</v>
      </c>
      <c r="S3045">
        <f t="shared" si="427"/>
        <v>1.920685464213423E-3</v>
      </c>
      <c r="T3045">
        <f>IF(ROW($E3045)&lt;=MAX(VALUE(LEFT(Q$1,FIND("-",Q$1,1)-1)),VALUE(LEFT(R$1,FIND("-",R$1,1)-1)))+VALUE(LEFT(T$1,FIND("-",T$1,1)-1))-1,0,IF(ROW($E3045)=MAX(VALUE(LEFT(Q$1,FIND("-",Q$1,1)-1)),VALUE(LEFT(R$1,FIND("-",R$1,1)-1)))+VALUE(LEFT(T$1,FIND("-",T$1,1)-1)),AVERAGE(INDEX($S:$S,ROW(S3045)-VALUE(LEFT(T$1,FIND("-",T$1,1)-1))+1):S3045),($S3045*(2/(VALUE(LEFT(T$1,FIND("-",T$1,1)-1))+1)))+(T3044*(1-(2/(VALUE(LEFT(T$1,FIND("-",T$1,1)-1))+1))))))</f>
        <v>1.4728915979772036E-3</v>
      </c>
      <c r="V3045">
        <f t="shared" si="428"/>
        <v>0</v>
      </c>
      <c r="W3045">
        <f>IF(ROW($E3045)&lt;=VALUE(LEFT(W$1,FIND("-",W$1,1)-1))+1,0,IF(ROW($E3044)=VALUE(LEFT(W$1,FIND("-",W$1,1)-1))+1,100-100/(1+ABS((SUMIF(INDEX($V:$V,ROW($V3045)-VALUE(LEFT(W$1,FIND("-",W$1,1)-1))+1):$V3045,"&gt;0",INDEX($V:$V,ROW($V3045)-VALUE(LEFT(W$1,FIND("-",W$1,1)-1))+1):$V3045)/COUNTIF(INDEX($V:$V,ROW($V3045)-VALUE(LEFT(W$1,FIND("-",W$1,1)-1))+1):$V3045,"&gt;0"))/(SUMIF(INDEX($V:$V,ROW($V3045)-VALUE(LEFT(W$1,FIND("-",W$1,1)-1))+1):$V3045,"&lt;0",INDEX($V:$V,ROW($V3045)-VALUE(LEFT(W$1,FIND("-",W$1,1)-1))+1):$V3045)/COUNTIF(INDEX($V:$V,ROW($V3045)-VALUE(LEFT(W$1,FIND("-",W$1,1)-1))+1):$V3045,"&lt;0")))),100-100/(1+ABS((SUMIF(INDEX($V:$V,ROW($V3045)-VALUE(LEFT(W$1,FIND("-",W$1,1)-1))+1):$V3045,"&gt;0",INDEX($V:$V,ROW($V3045)-VALUE(LEFT(W$1,FIND("-",W$1,1)-1))+1):$V3045)/VALUE(LEFT(W$1,FIND("-",W$1,1)-1)))/(SUMIF(INDEX($V:$V,ROW($V3045)-VALUE(LEFT(W$1,FIND("-",W$1,1)-1))+1):$V3045,"&lt;0",INDEX($V:$V,ROW($V3045)-VALUE(LEFT(W$1,FIND("-",W$1,1)-1))+1):$V3045)/VALUE(LEFT(W$1,FIND("-",W$1,1)-1)))))))</f>
        <v>53.333333333333314</v>
      </c>
      <c r="Y3045">
        <f>IF(ROW($E3045)&lt;=VALUE(LEFT(Y$1,FIND("-",Y$1,1)-1)),0,MAX(INDEX(C:C,ROW(C3045)-VALUE(LEFT(Y$1,FIND("-",Y$1,1)-1))+1):C3045))</f>
        <v>0.16</v>
      </c>
      <c r="Z3045">
        <f>IF(ROW($E3045)&lt;=VALUE(LEFT(Z$1,FIND("-",Z$1,1)-1)),0,MIN(INDEX(D:D,ROW(D3045)-VALUE(LEFT(Z$1,FIND("-",Z$1,1)-1))+1):D3045))</f>
        <v>0.13500000000000001</v>
      </c>
      <c r="AA3045">
        <f t="shared" si="432"/>
        <v>39.999999999999936</v>
      </c>
      <c r="AB3045">
        <f>IF(ROW($AA3045)&lt;=VALUE(LEFT(AA$1,FIND("-",AA$1,1)-1))+VALUE(LEFT(AB$1,FIND("-",AB$1,1)-1)-1),0,AVERAGE(INDEX($AA:$AA,ROW($AA3045)-VALUE(LEFT(AB$1,FIND("-",AB$1,1)-1))+1):$AA3045))</f>
        <v>46.666666666666607</v>
      </c>
      <c r="AC3045">
        <f>IF(ROW($AA3045)&lt;=VALUE(LEFT(AA$1,FIND("-",AA$1,1)-1))+VALUE(LEFT(AB$1,FIND("-",AB$1,1)-1)-1)+VALUE(LEFT(AC$1,FIND("-",AC$1,1)-1)-1),0,AVERAGE(INDEX($AB:$AB,ROW($AB3045)-VALUE(LEFT(AC$1,FIND("-",AC$1,1)-1))+1):$AB3045))</f>
        <v>53.703703703703646</v>
      </c>
      <c r="AE3045">
        <f t="shared" si="429"/>
        <v>205589444</v>
      </c>
      <c r="AG3045" t="str">
        <f t="shared" si="431"/>
        <v/>
      </c>
    </row>
    <row r="3046" spans="1:33" x14ac:dyDescent="0.25">
      <c r="A3046" s="6">
        <v>41423</v>
      </c>
      <c r="B3046">
        <v>0.14499999999999999</v>
      </c>
      <c r="C3046">
        <v>0.14499999999999999</v>
      </c>
      <c r="D3046">
        <v>0.14499999999999999</v>
      </c>
      <c r="E3046">
        <v>0.14499999999999999</v>
      </c>
      <c r="F3046">
        <v>0.11600000000000001</v>
      </c>
      <c r="G3046">
        <v>51000</v>
      </c>
      <c r="I3046" t="str">
        <f t="shared" si="424"/>
        <v/>
      </c>
      <c r="J3046" t="str">
        <f t="shared" si="425"/>
        <v/>
      </c>
      <c r="K3046" t="str">
        <f t="shared" si="426"/>
        <v/>
      </c>
      <c r="M3046" s="11" t="str">
        <f t="shared" si="430"/>
        <v/>
      </c>
      <c r="O3046">
        <f>IF(ROW($E3046)&lt;=VALUE(LEFT(O$1,FIND("-",O$1,1)-1)),0,IF(ROW($E3046)=VALUE(LEFT(O$1,FIND("-",O$1,1)-1))+1,AVERAGE(INDEX($E:$E,ROW($E3046)-VALUE(LEFT(O$1,FIND("-",O$1,1)-1))):$E3046),($E3046*(2/(VALUE(LEFT(O$1,FIND("-",O$1,1)-1))+1)))+(O3045*(1-(2/(VALUE(LEFT(O$1,FIND("-",O$1,1)-1))+1))))))</f>
        <v>0.14704666235211181</v>
      </c>
      <c r="Q3046">
        <f>IF(ROW($E3046)&lt;=VALUE(LEFT(Q$1,FIND("-",Q$1,1)-1)),0,IF(ROW($E3046)=VALUE(LEFT(Q$1,FIND("-",Q$1,1)-1))+1,AVERAGE(INDEX($E:$E,ROW($E3046)-VALUE(LEFT(Q$1,FIND("-",Q$1,1)-1))):$E3046),($E3046*(2/(VALUE(LEFT(Q$1,FIND("-",Q$1,1)-1))+1)))+(Q3045*(1-(2/(VALUE(LEFT(Q$1,FIND("-",Q$1,1)-1))+1))))))</f>
        <v>0.14594600149036252</v>
      </c>
      <c r="R3046">
        <f>IF(ROW($E3046)&lt;=VALUE(LEFT(R$1,FIND("-",R$1,1)-1)),0,IF(ROW($E3046)=VALUE(LEFT(R$1,FIND("-",R$1,1)-1))+1,AVERAGE(INDEX($E:$E,ROW($E3046)-VALUE(LEFT(R$1,FIND("-",R$1,1)-1))):$E3046),($E3046*(2/(VALUE(LEFT(R$1,FIND("-",R$1,1)-1))+1)))+(R3045*(1-(2/(VALUE(LEFT(R$1,FIND("-",R$1,1)-1))+1))))))</f>
        <v>0.14425677434918902</v>
      </c>
      <c r="S3046">
        <f t="shared" si="427"/>
        <v>1.6892271411735049E-3</v>
      </c>
      <c r="T3046">
        <f>IF(ROW($E3046)&lt;=MAX(VALUE(LEFT(Q$1,FIND("-",Q$1,1)-1)),VALUE(LEFT(R$1,FIND("-",R$1,1)-1)))+VALUE(LEFT(T$1,FIND("-",T$1,1)-1))-1,0,IF(ROW($E3046)=MAX(VALUE(LEFT(Q$1,FIND("-",Q$1,1)-1)),VALUE(LEFT(R$1,FIND("-",R$1,1)-1)))+VALUE(LEFT(T$1,FIND("-",T$1,1)-1)),AVERAGE(INDEX($S:$S,ROW(S3046)-VALUE(LEFT(T$1,FIND("-",T$1,1)-1))+1):S3046),($S3046*(2/(VALUE(LEFT(T$1,FIND("-",T$1,1)-1))+1)))+(T3045*(1-(2/(VALUE(LEFT(T$1,FIND("-",T$1,1)-1))+1))))))</f>
        <v>1.516158706616464E-3</v>
      </c>
      <c r="V3046">
        <f t="shared" si="428"/>
        <v>0</v>
      </c>
      <c r="W3046">
        <f>IF(ROW($E3046)&lt;=VALUE(LEFT(W$1,FIND("-",W$1,1)-1))+1,0,IF(ROW($E3045)=VALUE(LEFT(W$1,FIND("-",W$1,1)-1))+1,100-100/(1+ABS((SUMIF(INDEX($V:$V,ROW($V3046)-VALUE(LEFT(W$1,FIND("-",W$1,1)-1))+1):$V3046,"&gt;0",INDEX($V:$V,ROW($V3046)-VALUE(LEFT(W$1,FIND("-",W$1,1)-1))+1):$V3046)/COUNTIF(INDEX($V:$V,ROW($V3046)-VALUE(LEFT(W$1,FIND("-",W$1,1)-1))+1):$V3046,"&gt;0"))/(SUMIF(INDEX($V:$V,ROW($V3046)-VALUE(LEFT(W$1,FIND("-",W$1,1)-1))+1):$V3046,"&lt;0",INDEX($V:$V,ROW($V3046)-VALUE(LEFT(W$1,FIND("-",W$1,1)-1))+1):$V3046)/COUNTIF(INDEX($V:$V,ROW($V3046)-VALUE(LEFT(W$1,FIND("-",W$1,1)-1))+1):$V3046,"&lt;0")))),100-100/(1+ABS((SUMIF(INDEX($V:$V,ROW($V3046)-VALUE(LEFT(W$1,FIND("-",W$1,1)-1))+1):$V3046,"&gt;0",INDEX($V:$V,ROW($V3046)-VALUE(LEFT(W$1,FIND("-",W$1,1)-1))+1):$V3046)/VALUE(LEFT(W$1,FIND("-",W$1,1)-1)))/(SUMIF(INDEX($V:$V,ROW($V3046)-VALUE(LEFT(W$1,FIND("-",W$1,1)-1))+1):$V3046,"&lt;0",INDEX($V:$V,ROW($V3046)-VALUE(LEFT(W$1,FIND("-",W$1,1)-1))+1):$V3046)/VALUE(LEFT(W$1,FIND("-",W$1,1)-1)))))))</f>
        <v>57.142857142857125</v>
      </c>
      <c r="Y3046">
        <f>IF(ROW($E3046)&lt;=VALUE(LEFT(Y$1,FIND("-",Y$1,1)-1)),0,MAX(INDEX(C:C,ROW(C3046)-VALUE(LEFT(Y$1,FIND("-",Y$1,1)-1))+1):C3046))</f>
        <v>0.16</v>
      </c>
      <c r="Z3046">
        <f>IF(ROW($E3046)&lt;=VALUE(LEFT(Z$1,FIND("-",Z$1,1)-1)),0,MIN(INDEX(D:D,ROW(D3046)-VALUE(LEFT(Z$1,FIND("-",Z$1,1)-1))+1):D3046))</f>
        <v>0.13500000000000001</v>
      </c>
      <c r="AA3046">
        <f t="shared" si="432"/>
        <v>39.999999999999936</v>
      </c>
      <c r="AB3046">
        <f>IF(ROW($AA3046)&lt;=VALUE(LEFT(AA$1,FIND("-",AA$1,1)-1))+VALUE(LEFT(AB$1,FIND("-",AB$1,1)-1)-1),0,AVERAGE(INDEX($AA:$AA,ROW($AA3046)-VALUE(LEFT(AB$1,FIND("-",AB$1,1)-1))+1):$AA3046))</f>
        <v>39.999999999999936</v>
      </c>
      <c r="AC3046">
        <f>IF(ROW($AA3046)&lt;=VALUE(LEFT(AA$1,FIND("-",AA$1,1)-1))+VALUE(LEFT(AB$1,FIND("-",AB$1,1)-1)-1)+VALUE(LEFT(AC$1,FIND("-",AC$1,1)-1)-1),0,AVERAGE(INDEX($AB:$AB,ROW($AB3046)-VALUE(LEFT(AC$1,FIND("-",AC$1,1)-1))+1):$AB3046))</f>
        <v>45.555555555555493</v>
      </c>
      <c r="AE3046">
        <f t="shared" si="429"/>
        <v>205589444</v>
      </c>
      <c r="AG3046" t="str">
        <f t="shared" si="431"/>
        <v/>
      </c>
    </row>
    <row r="3047" spans="1:33" x14ac:dyDescent="0.25">
      <c r="A3047" s="6">
        <v>41424</v>
      </c>
      <c r="B3047">
        <v>0.14499999999999999</v>
      </c>
      <c r="C3047">
        <v>0.14499999999999999</v>
      </c>
      <c r="D3047">
        <v>0.14499999999999999</v>
      </c>
      <c r="E3047">
        <v>0.14499999999999999</v>
      </c>
      <c r="F3047">
        <v>0.11600000000000001</v>
      </c>
      <c r="G3047">
        <v>103400</v>
      </c>
      <c r="I3047" t="str">
        <f t="shared" si="424"/>
        <v>Bearish</v>
      </c>
      <c r="J3047" t="str">
        <f t="shared" si="425"/>
        <v/>
      </c>
      <c r="K3047" t="str">
        <f t="shared" si="426"/>
        <v/>
      </c>
      <c r="M3047" s="11" t="str">
        <f t="shared" si="430"/>
        <v/>
      </c>
      <c r="O3047">
        <f>IF(ROW($E3047)&lt;=VALUE(LEFT(O$1,FIND("-",O$1,1)-1)),0,IF(ROW($E3047)=VALUE(LEFT(O$1,FIND("-",O$1,1)-1))+1,AVERAGE(INDEX($E:$E,ROW($E3047)-VALUE(LEFT(O$1,FIND("-",O$1,1)-1))):$E3047),($E3047*(2/(VALUE(LEFT(O$1,FIND("-",O$1,1)-1))+1)))+(O3046*(1-(2/(VALUE(LEFT(O$1,FIND("-",O$1,1)-1))+1))))))</f>
        <v>0.14702629755258831</v>
      </c>
      <c r="Q3047">
        <f>IF(ROW($E3047)&lt;=VALUE(LEFT(Q$1,FIND("-",Q$1,1)-1)),0,IF(ROW($E3047)=VALUE(LEFT(Q$1,FIND("-",Q$1,1)-1))+1,AVERAGE(INDEX($E:$E,ROW($E3047)-VALUE(LEFT(Q$1,FIND("-",Q$1,1)-1))):$E3047),($E3047*(2/(VALUE(LEFT(Q$1,FIND("-",Q$1,1)-1))+1)))+(Q3046*(1-(2/(VALUE(LEFT(Q$1,FIND("-",Q$1,1)-1))+1))))))</f>
        <v>0.14580046279953751</v>
      </c>
      <c r="R3047">
        <f>IF(ROW($E3047)&lt;=VALUE(LEFT(R$1,FIND("-",R$1,1)-1)),0,IF(ROW($E3047)=VALUE(LEFT(R$1,FIND("-",R$1,1)-1))+1,AVERAGE(INDEX($E:$E,ROW($E3047)-VALUE(LEFT(R$1,FIND("-",R$1,1)-1))):$E3047),($E3047*(2/(VALUE(LEFT(R$1,FIND("-",R$1,1)-1))+1)))+(R3046*(1-(2/(VALUE(LEFT(R$1,FIND("-",R$1,1)-1))+1))))))</f>
        <v>0.14431182810110094</v>
      </c>
      <c r="S3047">
        <f t="shared" si="427"/>
        <v>1.488634698436575E-3</v>
      </c>
      <c r="T3047">
        <f>IF(ROW($E3047)&lt;=MAX(VALUE(LEFT(Q$1,FIND("-",Q$1,1)-1)),VALUE(LEFT(R$1,FIND("-",R$1,1)-1)))+VALUE(LEFT(T$1,FIND("-",T$1,1)-1))-1,0,IF(ROW($E3047)=MAX(VALUE(LEFT(Q$1,FIND("-",Q$1,1)-1)),VALUE(LEFT(R$1,FIND("-",R$1,1)-1)))+VALUE(LEFT(T$1,FIND("-",T$1,1)-1)),AVERAGE(INDEX($S:$S,ROW(S3047)-VALUE(LEFT(T$1,FIND("-",T$1,1)-1))+1):S3047),($S3047*(2/(VALUE(LEFT(T$1,FIND("-",T$1,1)-1))+1)))+(T3046*(1-(2/(VALUE(LEFT(T$1,FIND("-",T$1,1)-1))+1))))))</f>
        <v>1.5106539049804864E-3</v>
      </c>
      <c r="V3047">
        <f t="shared" si="428"/>
        <v>0</v>
      </c>
      <c r="W3047">
        <f>IF(ROW($E3047)&lt;=VALUE(LEFT(W$1,FIND("-",W$1,1)-1))+1,0,IF(ROW($E3046)=VALUE(LEFT(W$1,FIND("-",W$1,1)-1))+1,100-100/(1+ABS((SUMIF(INDEX($V:$V,ROW($V3047)-VALUE(LEFT(W$1,FIND("-",W$1,1)-1))+1):$V3047,"&gt;0",INDEX($V:$V,ROW($V3047)-VALUE(LEFT(W$1,FIND("-",W$1,1)-1))+1):$V3047)/COUNTIF(INDEX($V:$V,ROW($V3047)-VALUE(LEFT(W$1,FIND("-",W$1,1)-1))+1):$V3047,"&gt;0"))/(SUMIF(INDEX($V:$V,ROW($V3047)-VALUE(LEFT(W$1,FIND("-",W$1,1)-1))+1):$V3047,"&lt;0",INDEX($V:$V,ROW($V3047)-VALUE(LEFT(W$1,FIND("-",W$1,1)-1))+1):$V3047)/COUNTIF(INDEX($V:$V,ROW($V3047)-VALUE(LEFT(W$1,FIND("-",W$1,1)-1))+1):$V3047,"&lt;0")))),100-100/(1+ABS((SUMIF(INDEX($V:$V,ROW($V3047)-VALUE(LEFT(W$1,FIND("-",W$1,1)-1))+1):$V3047,"&gt;0",INDEX($V:$V,ROW($V3047)-VALUE(LEFT(W$1,FIND("-",W$1,1)-1))+1):$V3047)/VALUE(LEFT(W$1,FIND("-",W$1,1)-1)))/(SUMIF(INDEX($V:$V,ROW($V3047)-VALUE(LEFT(W$1,FIND("-",W$1,1)-1))+1):$V3047,"&lt;0",INDEX($V:$V,ROW($V3047)-VALUE(LEFT(W$1,FIND("-",W$1,1)-1))+1):$V3047)/VALUE(LEFT(W$1,FIND("-",W$1,1)-1)))))))</f>
        <v>57.142857142857125</v>
      </c>
      <c r="Y3047">
        <f>IF(ROW($E3047)&lt;=VALUE(LEFT(Y$1,FIND("-",Y$1,1)-1)),0,MAX(INDEX(C:C,ROW(C3047)-VALUE(LEFT(Y$1,FIND("-",Y$1,1)-1))+1):C3047))</f>
        <v>0.16</v>
      </c>
      <c r="Z3047">
        <f>IF(ROW($E3047)&lt;=VALUE(LEFT(Z$1,FIND("-",Z$1,1)-1)),0,MIN(INDEX(D:D,ROW(D3047)-VALUE(LEFT(Z$1,FIND("-",Z$1,1)-1))+1):D3047))</f>
        <v>0.13500000000000001</v>
      </c>
      <c r="AA3047">
        <f t="shared" si="432"/>
        <v>39.999999999999936</v>
      </c>
      <c r="AB3047">
        <f>IF(ROW($AA3047)&lt;=VALUE(LEFT(AA$1,FIND("-",AA$1,1)-1))+VALUE(LEFT(AB$1,FIND("-",AB$1,1)-1)-1),0,AVERAGE(INDEX($AA:$AA,ROW($AA3047)-VALUE(LEFT(AB$1,FIND("-",AB$1,1)-1))+1):$AA3047))</f>
        <v>39.999999999999936</v>
      </c>
      <c r="AC3047">
        <f>IF(ROW($AA3047)&lt;=VALUE(LEFT(AA$1,FIND("-",AA$1,1)-1))+VALUE(LEFT(AB$1,FIND("-",AB$1,1)-1)-1)+VALUE(LEFT(AC$1,FIND("-",AC$1,1)-1)-1),0,AVERAGE(INDEX($AB:$AB,ROW($AB3047)-VALUE(LEFT(AC$1,FIND("-",AC$1,1)-1))+1):$AB3047))</f>
        <v>42.222222222222165</v>
      </c>
      <c r="AE3047">
        <f t="shared" si="429"/>
        <v>205589444</v>
      </c>
      <c r="AG3047" t="str">
        <f t="shared" si="431"/>
        <v/>
      </c>
    </row>
    <row r="3048" spans="1:33" x14ac:dyDescent="0.25">
      <c r="A3048" s="6">
        <v>41425</v>
      </c>
      <c r="B3048">
        <v>0.14499999999999999</v>
      </c>
      <c r="C3048">
        <v>0.14499999999999999</v>
      </c>
      <c r="D3048">
        <v>0.14499999999999999</v>
      </c>
      <c r="E3048">
        <v>0.14499999999999999</v>
      </c>
      <c r="F3048">
        <v>0.11600000000000001</v>
      </c>
      <c r="G3048">
        <v>235000</v>
      </c>
      <c r="I3048" t="str">
        <f t="shared" si="424"/>
        <v/>
      </c>
      <c r="J3048" t="str">
        <f t="shared" si="425"/>
        <v/>
      </c>
      <c r="K3048" t="str">
        <f t="shared" si="426"/>
        <v/>
      </c>
      <c r="M3048" s="11" t="str">
        <f t="shared" si="430"/>
        <v/>
      </c>
      <c r="O3048">
        <f>IF(ROW($E3048)&lt;=VALUE(LEFT(O$1,FIND("-",O$1,1)-1)),0,IF(ROW($E3048)=VALUE(LEFT(O$1,FIND("-",O$1,1)-1))+1,AVERAGE(INDEX($E:$E,ROW($E3048)-VALUE(LEFT(O$1,FIND("-",O$1,1)-1))):$E3048),($E3048*(2/(VALUE(LEFT(O$1,FIND("-",O$1,1)-1))+1)))+(O3047*(1-(2/(VALUE(LEFT(O$1,FIND("-",O$1,1)-1))+1))))))</f>
        <v>0.14700613538788593</v>
      </c>
      <c r="Q3048">
        <f>IF(ROW($E3048)&lt;=VALUE(LEFT(Q$1,FIND("-",Q$1,1)-1)),0,IF(ROW($E3048)=VALUE(LEFT(Q$1,FIND("-",Q$1,1)-1))+1,AVERAGE(INDEX($E:$E,ROW($E3048)-VALUE(LEFT(Q$1,FIND("-",Q$1,1)-1))):$E3048),($E3048*(2/(VALUE(LEFT(Q$1,FIND("-",Q$1,1)-1))+1)))+(Q3047*(1-(2/(VALUE(LEFT(Q$1,FIND("-",Q$1,1)-1))+1))))))</f>
        <v>0.14567731467653172</v>
      </c>
      <c r="R3048">
        <f>IF(ROW($E3048)&lt;=VALUE(LEFT(R$1,FIND("-",R$1,1)-1)),0,IF(ROW($E3048)=VALUE(LEFT(R$1,FIND("-",R$1,1)-1))+1,AVERAGE(INDEX($E:$E,ROW($E3048)-VALUE(LEFT(R$1,FIND("-",R$1,1)-1))):$E3048),($E3048*(2/(VALUE(LEFT(R$1,FIND("-",R$1,1)-1))+1)))+(R3047*(1-(2/(VALUE(LEFT(R$1,FIND("-",R$1,1)-1))+1))))))</f>
        <v>0.1443628037973157</v>
      </c>
      <c r="S3048">
        <f t="shared" si="427"/>
        <v>1.3145108792160243E-3</v>
      </c>
      <c r="T3048">
        <f>IF(ROW($E3048)&lt;=MAX(VALUE(LEFT(Q$1,FIND("-",Q$1,1)-1)),VALUE(LEFT(R$1,FIND("-",R$1,1)-1)))+VALUE(LEFT(T$1,FIND("-",T$1,1)-1))-1,0,IF(ROW($E3048)=MAX(VALUE(LEFT(Q$1,FIND("-",Q$1,1)-1)),VALUE(LEFT(R$1,FIND("-",R$1,1)-1)))+VALUE(LEFT(T$1,FIND("-",T$1,1)-1)),AVERAGE(INDEX($S:$S,ROW(S3048)-VALUE(LEFT(T$1,FIND("-",T$1,1)-1))+1):S3048),($S3048*(2/(VALUE(LEFT(T$1,FIND("-",T$1,1)-1))+1)))+(T3047*(1-(2/(VALUE(LEFT(T$1,FIND("-",T$1,1)-1))+1))))))</f>
        <v>1.4714252998275939E-3</v>
      </c>
      <c r="V3048">
        <f t="shared" si="428"/>
        <v>0</v>
      </c>
      <c r="W3048">
        <f>IF(ROW($E3048)&lt;=VALUE(LEFT(W$1,FIND("-",W$1,1)-1))+1,0,IF(ROW($E3047)=VALUE(LEFT(W$1,FIND("-",W$1,1)-1))+1,100-100/(1+ABS((SUMIF(INDEX($V:$V,ROW($V3048)-VALUE(LEFT(W$1,FIND("-",W$1,1)-1))+1):$V3048,"&gt;0",INDEX($V:$V,ROW($V3048)-VALUE(LEFT(W$1,FIND("-",W$1,1)-1))+1):$V3048)/COUNTIF(INDEX($V:$V,ROW($V3048)-VALUE(LEFT(W$1,FIND("-",W$1,1)-1))+1):$V3048,"&gt;0"))/(SUMIF(INDEX($V:$V,ROW($V3048)-VALUE(LEFT(W$1,FIND("-",W$1,1)-1))+1):$V3048,"&lt;0",INDEX($V:$V,ROW($V3048)-VALUE(LEFT(W$1,FIND("-",W$1,1)-1))+1):$V3048)/COUNTIF(INDEX($V:$V,ROW($V3048)-VALUE(LEFT(W$1,FIND("-",W$1,1)-1))+1):$V3048,"&lt;0")))),100-100/(1+ABS((SUMIF(INDEX($V:$V,ROW($V3048)-VALUE(LEFT(W$1,FIND("-",W$1,1)-1))+1):$V3048,"&gt;0",INDEX($V:$V,ROW($V3048)-VALUE(LEFT(W$1,FIND("-",W$1,1)-1))+1):$V3048)/VALUE(LEFT(W$1,FIND("-",W$1,1)-1)))/(SUMIF(INDEX($V:$V,ROW($V3048)-VALUE(LEFT(W$1,FIND("-",W$1,1)-1))+1):$V3048,"&lt;0",INDEX($V:$V,ROW($V3048)-VALUE(LEFT(W$1,FIND("-",W$1,1)-1))+1):$V3048)/VALUE(LEFT(W$1,FIND("-",W$1,1)-1)))))))</f>
        <v>57.142857142857125</v>
      </c>
      <c r="Y3048">
        <f>IF(ROW($E3048)&lt;=VALUE(LEFT(Y$1,FIND("-",Y$1,1)-1)),0,MAX(INDEX(C:C,ROW(C3048)-VALUE(LEFT(Y$1,FIND("-",Y$1,1)-1))+1):C3048))</f>
        <v>0.16</v>
      </c>
      <c r="Z3048">
        <f>IF(ROW($E3048)&lt;=VALUE(LEFT(Z$1,FIND("-",Z$1,1)-1)),0,MIN(INDEX(D:D,ROW(D3048)-VALUE(LEFT(Z$1,FIND("-",Z$1,1)-1))+1):D3048))</f>
        <v>0.13500000000000001</v>
      </c>
      <c r="AA3048">
        <f t="shared" si="432"/>
        <v>39.999999999999936</v>
      </c>
      <c r="AB3048">
        <f>IF(ROW($AA3048)&lt;=VALUE(LEFT(AA$1,FIND("-",AA$1,1)-1))+VALUE(LEFT(AB$1,FIND("-",AB$1,1)-1)-1),0,AVERAGE(INDEX($AA:$AA,ROW($AA3048)-VALUE(LEFT(AB$1,FIND("-",AB$1,1)-1))+1):$AA3048))</f>
        <v>39.999999999999936</v>
      </c>
      <c r="AC3048">
        <f>IF(ROW($AA3048)&lt;=VALUE(LEFT(AA$1,FIND("-",AA$1,1)-1))+VALUE(LEFT(AB$1,FIND("-",AB$1,1)-1)-1)+VALUE(LEFT(AC$1,FIND("-",AC$1,1)-1)-1),0,AVERAGE(INDEX($AB:$AB,ROW($AB3048)-VALUE(LEFT(AC$1,FIND("-",AC$1,1)-1))+1):$AB3048))</f>
        <v>39.999999999999936</v>
      </c>
      <c r="AE3048">
        <f t="shared" si="429"/>
        <v>205589444</v>
      </c>
      <c r="AG3048" t="str">
        <f t="shared" si="431"/>
        <v/>
      </c>
    </row>
    <row r="3049" spans="1:33" x14ac:dyDescent="0.25">
      <c r="A3049" s="6">
        <v>41428</v>
      </c>
      <c r="B3049">
        <v>0.14499999999999999</v>
      </c>
      <c r="C3049">
        <v>0.14499999999999999</v>
      </c>
      <c r="D3049">
        <v>0.14499999999999999</v>
      </c>
      <c r="E3049">
        <v>0.14499999999999999</v>
      </c>
      <c r="F3049">
        <v>0.11600000000000001</v>
      </c>
      <c r="G3049">
        <v>48600</v>
      </c>
      <c r="I3049" t="str">
        <f t="shared" si="424"/>
        <v/>
      </c>
      <c r="J3049" t="str">
        <f t="shared" si="425"/>
        <v/>
      </c>
      <c r="K3049" t="str">
        <f t="shared" si="426"/>
        <v/>
      </c>
      <c r="M3049" s="11" t="str">
        <f t="shared" si="430"/>
        <v/>
      </c>
      <c r="O3049">
        <f>IF(ROW($E3049)&lt;=VALUE(LEFT(O$1,FIND("-",O$1,1)-1)),0,IF(ROW($E3049)=VALUE(LEFT(O$1,FIND("-",O$1,1)-1))+1,AVERAGE(INDEX($E:$E,ROW($E3049)-VALUE(LEFT(O$1,FIND("-",O$1,1)-1))):$E3049),($E3049*(2/(VALUE(LEFT(O$1,FIND("-",O$1,1)-1))+1)))+(O3048*(1-(2/(VALUE(LEFT(O$1,FIND("-",O$1,1)-1))+1))))))</f>
        <v>0.14698617384173782</v>
      </c>
      <c r="Q3049">
        <f>IF(ROW($E3049)&lt;=VALUE(LEFT(Q$1,FIND("-",Q$1,1)-1)),0,IF(ROW($E3049)=VALUE(LEFT(Q$1,FIND("-",Q$1,1)-1))+1,AVERAGE(INDEX($E:$E,ROW($E3049)-VALUE(LEFT(Q$1,FIND("-",Q$1,1)-1))):$E3049),($E3049*(2/(VALUE(LEFT(Q$1,FIND("-",Q$1,1)-1))+1)))+(Q3048*(1-(2/(VALUE(LEFT(Q$1,FIND("-",Q$1,1)-1))+1))))))</f>
        <v>0.14557311241860377</v>
      </c>
      <c r="R3049">
        <f>IF(ROW($E3049)&lt;=VALUE(LEFT(R$1,FIND("-",R$1,1)-1)),0,IF(ROW($E3049)=VALUE(LEFT(R$1,FIND("-",R$1,1)-1))+1,AVERAGE(INDEX($E:$E,ROW($E3049)-VALUE(LEFT(R$1,FIND("-",R$1,1)-1))):$E3049),($E3049*(2/(VALUE(LEFT(R$1,FIND("-",R$1,1)-1))+1)))+(R3048*(1-(2/(VALUE(LEFT(R$1,FIND("-",R$1,1)-1))+1))))))</f>
        <v>0.14441000351603306</v>
      </c>
      <c r="S3049">
        <f t="shared" si="427"/>
        <v>1.1631089025707086E-3</v>
      </c>
      <c r="T3049">
        <f>IF(ROW($E3049)&lt;=MAX(VALUE(LEFT(Q$1,FIND("-",Q$1,1)-1)),VALUE(LEFT(R$1,FIND("-",R$1,1)-1)))+VALUE(LEFT(T$1,FIND("-",T$1,1)-1))-1,0,IF(ROW($E3049)=MAX(VALUE(LEFT(Q$1,FIND("-",Q$1,1)-1)),VALUE(LEFT(R$1,FIND("-",R$1,1)-1)))+VALUE(LEFT(T$1,FIND("-",T$1,1)-1)),AVERAGE(INDEX($S:$S,ROW(S3049)-VALUE(LEFT(T$1,FIND("-",T$1,1)-1))+1):S3049),($S3049*(2/(VALUE(LEFT(T$1,FIND("-",T$1,1)-1))+1)))+(T3048*(1-(2/(VALUE(LEFT(T$1,FIND("-",T$1,1)-1))+1))))))</f>
        <v>1.4097620203762169E-3</v>
      </c>
      <c r="V3049">
        <f t="shared" si="428"/>
        <v>0</v>
      </c>
      <c r="W3049">
        <f>IF(ROW($E3049)&lt;=VALUE(LEFT(W$1,FIND("-",W$1,1)-1))+1,0,IF(ROW($E3048)=VALUE(LEFT(W$1,FIND("-",W$1,1)-1))+1,100-100/(1+ABS((SUMIF(INDEX($V:$V,ROW($V3049)-VALUE(LEFT(W$1,FIND("-",W$1,1)-1))+1):$V3049,"&gt;0",INDEX($V:$V,ROW($V3049)-VALUE(LEFT(W$1,FIND("-",W$1,1)-1))+1):$V3049)/COUNTIF(INDEX($V:$V,ROW($V3049)-VALUE(LEFT(W$1,FIND("-",W$1,1)-1))+1):$V3049,"&gt;0"))/(SUMIF(INDEX($V:$V,ROW($V3049)-VALUE(LEFT(W$1,FIND("-",W$1,1)-1))+1):$V3049,"&lt;0",INDEX($V:$V,ROW($V3049)-VALUE(LEFT(W$1,FIND("-",W$1,1)-1))+1):$V3049)/COUNTIF(INDEX($V:$V,ROW($V3049)-VALUE(LEFT(W$1,FIND("-",W$1,1)-1))+1):$V3049,"&lt;0")))),100-100/(1+ABS((SUMIF(INDEX($V:$V,ROW($V3049)-VALUE(LEFT(W$1,FIND("-",W$1,1)-1))+1):$V3049,"&gt;0",INDEX($V:$V,ROW($V3049)-VALUE(LEFT(W$1,FIND("-",W$1,1)-1))+1):$V3049)/VALUE(LEFT(W$1,FIND("-",W$1,1)-1)))/(SUMIF(INDEX($V:$V,ROW($V3049)-VALUE(LEFT(W$1,FIND("-",W$1,1)-1))+1):$V3049,"&lt;0",INDEX($V:$V,ROW($V3049)-VALUE(LEFT(W$1,FIND("-",W$1,1)-1))+1):$V3049)/VALUE(LEFT(W$1,FIND("-",W$1,1)-1)))))))</f>
        <v>53.846153846153825</v>
      </c>
      <c r="Y3049">
        <f>IF(ROW($E3049)&lt;=VALUE(LEFT(Y$1,FIND("-",Y$1,1)-1)),0,MAX(INDEX(C:C,ROW(C3049)-VALUE(LEFT(Y$1,FIND("-",Y$1,1)-1))+1):C3049))</f>
        <v>0.16</v>
      </c>
      <c r="Z3049">
        <f>IF(ROW($E3049)&lt;=VALUE(LEFT(Z$1,FIND("-",Z$1,1)-1)),0,MIN(INDEX(D:D,ROW(D3049)-VALUE(LEFT(Z$1,FIND("-",Z$1,1)-1))+1):D3049))</f>
        <v>0.13500000000000001</v>
      </c>
      <c r="AA3049">
        <f t="shared" si="432"/>
        <v>39.999999999999936</v>
      </c>
      <c r="AB3049">
        <f>IF(ROW($AA3049)&lt;=VALUE(LEFT(AA$1,FIND("-",AA$1,1)-1))+VALUE(LEFT(AB$1,FIND("-",AB$1,1)-1)-1),0,AVERAGE(INDEX($AA:$AA,ROW($AA3049)-VALUE(LEFT(AB$1,FIND("-",AB$1,1)-1))+1):$AA3049))</f>
        <v>39.999999999999936</v>
      </c>
      <c r="AC3049">
        <f>IF(ROW($AA3049)&lt;=VALUE(LEFT(AA$1,FIND("-",AA$1,1)-1))+VALUE(LEFT(AB$1,FIND("-",AB$1,1)-1)-1)+VALUE(LEFT(AC$1,FIND("-",AC$1,1)-1)-1),0,AVERAGE(INDEX($AB:$AB,ROW($AB3049)-VALUE(LEFT(AC$1,FIND("-",AC$1,1)-1))+1):$AB3049))</f>
        <v>39.999999999999936</v>
      </c>
      <c r="AE3049">
        <f t="shared" si="429"/>
        <v>205589444</v>
      </c>
      <c r="AG3049" t="str">
        <f t="shared" si="431"/>
        <v/>
      </c>
    </row>
    <row r="3050" spans="1:33" x14ac:dyDescent="0.25">
      <c r="A3050" s="6">
        <v>41429</v>
      </c>
      <c r="B3050">
        <v>0.14499999999999999</v>
      </c>
      <c r="C3050">
        <v>0.14499999999999999</v>
      </c>
      <c r="D3050">
        <v>0.14000000000000001</v>
      </c>
      <c r="E3050">
        <v>0.14000000000000001</v>
      </c>
      <c r="F3050">
        <v>0.112</v>
      </c>
      <c r="G3050">
        <v>500</v>
      </c>
      <c r="I3050" t="str">
        <f t="shared" si="424"/>
        <v/>
      </c>
      <c r="J3050" t="str">
        <f t="shared" si="425"/>
        <v/>
      </c>
      <c r="K3050" t="str">
        <f t="shared" si="426"/>
        <v/>
      </c>
      <c r="M3050" s="11" t="str">
        <f t="shared" si="430"/>
        <v/>
      </c>
      <c r="O3050">
        <f>IF(ROW($E3050)&lt;=VALUE(LEFT(O$1,FIND("-",O$1,1)-1)),0,IF(ROW($E3050)=VALUE(LEFT(O$1,FIND("-",O$1,1)-1))+1,AVERAGE(INDEX($E:$E,ROW($E3050)-VALUE(LEFT(O$1,FIND("-",O$1,1)-1))):$E3050),($E3050*(2/(VALUE(LEFT(O$1,FIND("-",O$1,1)-1))+1)))+(O3049*(1-(2/(VALUE(LEFT(O$1,FIND("-",O$1,1)-1))+1))))))</f>
        <v>0.14691665967415835</v>
      </c>
      <c r="Q3050">
        <f>IF(ROW($E3050)&lt;=VALUE(LEFT(Q$1,FIND("-",Q$1,1)-1)),0,IF(ROW($E3050)=VALUE(LEFT(Q$1,FIND("-",Q$1,1)-1))+1,AVERAGE(INDEX($E:$E,ROW($E3050)-VALUE(LEFT(Q$1,FIND("-",Q$1,1)-1))):$E3050),($E3050*(2/(VALUE(LEFT(Q$1,FIND("-",Q$1,1)-1))+1)))+(Q3049*(1-(2/(VALUE(LEFT(Q$1,FIND("-",Q$1,1)-1))+1))))))</f>
        <v>0.14471571050804935</v>
      </c>
      <c r="R3050">
        <f>IF(ROW($E3050)&lt;=VALUE(LEFT(R$1,FIND("-",R$1,1)-1)),0,IF(ROW($E3050)=VALUE(LEFT(R$1,FIND("-",R$1,1)-1))+1,AVERAGE(INDEX($E:$E,ROW($E3050)-VALUE(LEFT(R$1,FIND("-",R$1,1)-1))):$E3050),($E3050*(2/(VALUE(LEFT(R$1,FIND("-",R$1,1)-1))+1)))+(R3049*(1-(2/(VALUE(LEFT(R$1,FIND("-",R$1,1)-1))+1))))))</f>
        <v>0.1440833365889195</v>
      </c>
      <c r="S3050">
        <f t="shared" si="427"/>
        <v>6.323739191298472E-4</v>
      </c>
      <c r="T3050">
        <f>IF(ROW($E3050)&lt;=MAX(VALUE(LEFT(Q$1,FIND("-",Q$1,1)-1)),VALUE(LEFT(R$1,FIND("-",R$1,1)-1)))+VALUE(LEFT(T$1,FIND("-",T$1,1)-1))-1,0,IF(ROW($E3050)=MAX(VALUE(LEFT(Q$1,FIND("-",Q$1,1)-1)),VALUE(LEFT(R$1,FIND("-",R$1,1)-1)))+VALUE(LEFT(T$1,FIND("-",T$1,1)-1)),AVERAGE(INDEX($S:$S,ROW(S3050)-VALUE(LEFT(T$1,FIND("-",T$1,1)-1))+1):S3050),($S3050*(2/(VALUE(LEFT(T$1,FIND("-",T$1,1)-1))+1)))+(T3049*(1-(2/(VALUE(LEFT(T$1,FIND("-",T$1,1)-1))+1))))))</f>
        <v>1.2542844001269431E-3</v>
      </c>
      <c r="V3050">
        <f t="shared" si="428"/>
        <v>-4.9999999999999767E-3</v>
      </c>
      <c r="W3050">
        <f>IF(ROW($E3050)&lt;=VALUE(LEFT(W$1,FIND("-",W$1,1)-1))+1,0,IF(ROW($E3049)=VALUE(LEFT(W$1,FIND("-",W$1,1)-1))+1,100-100/(1+ABS((SUMIF(INDEX($V:$V,ROW($V3050)-VALUE(LEFT(W$1,FIND("-",W$1,1)-1))+1):$V3050,"&gt;0",INDEX($V:$V,ROW($V3050)-VALUE(LEFT(W$1,FIND("-",W$1,1)-1))+1):$V3050)/COUNTIF(INDEX($V:$V,ROW($V3050)-VALUE(LEFT(W$1,FIND("-",W$1,1)-1))+1):$V3050,"&gt;0"))/(SUMIF(INDEX($V:$V,ROW($V3050)-VALUE(LEFT(W$1,FIND("-",W$1,1)-1))+1):$V3050,"&lt;0",INDEX($V:$V,ROW($V3050)-VALUE(LEFT(W$1,FIND("-",W$1,1)-1))+1):$V3050)/COUNTIF(INDEX($V:$V,ROW($V3050)-VALUE(LEFT(W$1,FIND("-",W$1,1)-1))+1):$V3050,"&lt;0")))),100-100/(1+ABS((SUMIF(INDEX($V:$V,ROW($V3050)-VALUE(LEFT(W$1,FIND("-",W$1,1)-1))+1):$V3050,"&gt;0",INDEX($V:$V,ROW($V3050)-VALUE(LEFT(W$1,FIND("-",W$1,1)-1))+1):$V3050)/VALUE(LEFT(W$1,FIND("-",W$1,1)-1)))/(SUMIF(INDEX($V:$V,ROW($V3050)-VALUE(LEFT(W$1,FIND("-",W$1,1)-1))+1):$V3050,"&lt;0",INDEX($V:$V,ROW($V3050)-VALUE(LEFT(W$1,FIND("-",W$1,1)-1))+1):$V3050)/VALUE(LEFT(W$1,FIND("-",W$1,1)-1)))))))</f>
        <v>53.846153846153854</v>
      </c>
      <c r="Y3050">
        <f>IF(ROW($E3050)&lt;=VALUE(LEFT(Y$1,FIND("-",Y$1,1)-1)),0,MAX(INDEX(C:C,ROW(C3050)-VALUE(LEFT(Y$1,FIND("-",Y$1,1)-1))+1):C3050))</f>
        <v>0.16</v>
      </c>
      <c r="Z3050">
        <f>IF(ROW($E3050)&lt;=VALUE(LEFT(Z$1,FIND("-",Z$1,1)-1)),0,MIN(INDEX(D:D,ROW(D3050)-VALUE(LEFT(Z$1,FIND("-",Z$1,1)-1))+1):D3050))</f>
        <v>0.14000000000000001</v>
      </c>
      <c r="AA3050">
        <f t="shared" si="432"/>
        <v>0</v>
      </c>
      <c r="AB3050">
        <f>IF(ROW($AA3050)&lt;=VALUE(LEFT(AA$1,FIND("-",AA$1,1)-1))+VALUE(LEFT(AB$1,FIND("-",AB$1,1)-1)-1),0,AVERAGE(INDEX($AA:$AA,ROW($AA3050)-VALUE(LEFT(AB$1,FIND("-",AB$1,1)-1))+1):$AA3050))</f>
        <v>26.666666666666625</v>
      </c>
      <c r="AC3050">
        <f>IF(ROW($AA3050)&lt;=VALUE(LEFT(AA$1,FIND("-",AA$1,1)-1))+VALUE(LEFT(AB$1,FIND("-",AB$1,1)-1)-1)+VALUE(LEFT(AC$1,FIND("-",AC$1,1)-1)-1),0,AVERAGE(INDEX($AB:$AB,ROW($AB3050)-VALUE(LEFT(AC$1,FIND("-",AC$1,1)-1))+1):$AB3050))</f>
        <v>35.5555555555555</v>
      </c>
      <c r="AE3050">
        <f t="shared" si="429"/>
        <v>205588944</v>
      </c>
      <c r="AG3050" t="str">
        <f t="shared" si="431"/>
        <v/>
      </c>
    </row>
    <row r="3051" spans="1:33" x14ac:dyDescent="0.25">
      <c r="A3051" s="6">
        <v>41430</v>
      </c>
      <c r="B3051">
        <v>0.14000000000000001</v>
      </c>
      <c r="C3051">
        <v>0.14000000000000001</v>
      </c>
      <c r="D3051">
        <v>0.14000000000000001</v>
      </c>
      <c r="E3051">
        <v>0.14000000000000001</v>
      </c>
      <c r="F3051">
        <v>0.112</v>
      </c>
      <c r="G3051">
        <v>212000</v>
      </c>
      <c r="I3051" t="str">
        <f t="shared" si="424"/>
        <v/>
      </c>
      <c r="J3051" t="str">
        <f t="shared" si="425"/>
        <v/>
      </c>
      <c r="K3051" t="str">
        <f t="shared" si="426"/>
        <v/>
      </c>
      <c r="M3051" s="11" t="str">
        <f t="shared" si="430"/>
        <v/>
      </c>
      <c r="O3051">
        <f>IF(ROW($E3051)&lt;=VALUE(LEFT(O$1,FIND("-",O$1,1)-1)),0,IF(ROW($E3051)=VALUE(LEFT(O$1,FIND("-",O$1,1)-1))+1,AVERAGE(INDEX($E:$E,ROW($E3051)-VALUE(LEFT(O$1,FIND("-",O$1,1)-1))):$E3051),($E3051*(2/(VALUE(LEFT(O$1,FIND("-",O$1,1)-1))+1)))+(O3050*(1-(2/(VALUE(LEFT(O$1,FIND("-",O$1,1)-1))+1))))))</f>
        <v>0.14684783718983835</v>
      </c>
      <c r="Q3051">
        <f>IF(ROW($E3051)&lt;=VALUE(LEFT(Q$1,FIND("-",Q$1,1)-1)),0,IF(ROW($E3051)=VALUE(LEFT(Q$1,FIND("-",Q$1,1)-1))+1,AVERAGE(INDEX($E:$E,ROW($E3051)-VALUE(LEFT(Q$1,FIND("-",Q$1,1)-1))):$E3051),($E3051*(2/(VALUE(LEFT(Q$1,FIND("-",Q$1,1)-1))+1)))+(Q3050*(1-(2/(VALUE(LEFT(Q$1,FIND("-",Q$1,1)-1))+1))))))</f>
        <v>0.14399021658373407</v>
      </c>
      <c r="R3051">
        <f>IF(ROW($E3051)&lt;=VALUE(LEFT(R$1,FIND("-",R$1,1)-1)),0,IF(ROW($E3051)=VALUE(LEFT(R$1,FIND("-",R$1,1)-1))+1,AVERAGE(INDEX($E:$E,ROW($E3051)-VALUE(LEFT(R$1,FIND("-",R$1,1)-1))):$E3051),($E3051*(2/(VALUE(LEFT(R$1,FIND("-",R$1,1)-1))+1)))+(R3050*(1-(2/(VALUE(LEFT(R$1,FIND("-",R$1,1)-1))+1))))))</f>
        <v>0.14378086721196251</v>
      </c>
      <c r="S3051">
        <f t="shared" si="427"/>
        <v>2.0934937177155555E-4</v>
      </c>
      <c r="T3051">
        <f>IF(ROW($E3051)&lt;=MAX(VALUE(LEFT(Q$1,FIND("-",Q$1,1)-1)),VALUE(LEFT(R$1,FIND("-",R$1,1)-1)))+VALUE(LEFT(T$1,FIND("-",T$1,1)-1))-1,0,IF(ROW($E3051)=MAX(VALUE(LEFT(Q$1,FIND("-",Q$1,1)-1)),VALUE(LEFT(R$1,FIND("-",R$1,1)-1)))+VALUE(LEFT(T$1,FIND("-",T$1,1)-1)),AVERAGE(INDEX($S:$S,ROW(S3051)-VALUE(LEFT(T$1,FIND("-",T$1,1)-1))+1):S3051),($S3051*(2/(VALUE(LEFT(T$1,FIND("-",T$1,1)-1))+1)))+(T3050*(1-(2/(VALUE(LEFT(T$1,FIND("-",T$1,1)-1))+1))))))</f>
        <v>1.0452973944558657E-3</v>
      </c>
      <c r="V3051">
        <f t="shared" si="428"/>
        <v>0</v>
      </c>
      <c r="W3051">
        <f>IF(ROW($E3051)&lt;=VALUE(LEFT(W$1,FIND("-",W$1,1)-1))+1,0,IF(ROW($E3050)=VALUE(LEFT(W$1,FIND("-",W$1,1)-1))+1,100-100/(1+ABS((SUMIF(INDEX($V:$V,ROW($V3051)-VALUE(LEFT(W$1,FIND("-",W$1,1)-1))+1):$V3051,"&gt;0",INDEX($V:$V,ROW($V3051)-VALUE(LEFT(W$1,FIND("-",W$1,1)-1))+1):$V3051)/COUNTIF(INDEX($V:$V,ROW($V3051)-VALUE(LEFT(W$1,FIND("-",W$1,1)-1))+1):$V3051,"&gt;0"))/(SUMIF(INDEX($V:$V,ROW($V3051)-VALUE(LEFT(W$1,FIND("-",W$1,1)-1))+1):$V3051,"&lt;0",INDEX($V:$V,ROW($V3051)-VALUE(LEFT(W$1,FIND("-",W$1,1)-1))+1):$V3051)/COUNTIF(INDEX($V:$V,ROW($V3051)-VALUE(LEFT(W$1,FIND("-",W$1,1)-1))+1):$V3051,"&lt;0")))),100-100/(1+ABS((SUMIF(INDEX($V:$V,ROW($V3051)-VALUE(LEFT(W$1,FIND("-",W$1,1)-1))+1):$V3051,"&gt;0",INDEX($V:$V,ROW($V3051)-VALUE(LEFT(W$1,FIND("-",W$1,1)-1))+1):$V3051)/VALUE(LEFT(W$1,FIND("-",W$1,1)-1)))/(SUMIF(INDEX($V:$V,ROW($V3051)-VALUE(LEFT(W$1,FIND("-",W$1,1)-1))+1):$V3051,"&lt;0",INDEX($V:$V,ROW($V3051)-VALUE(LEFT(W$1,FIND("-",W$1,1)-1))+1):$V3051)/VALUE(LEFT(W$1,FIND("-",W$1,1)-1)))))))</f>
        <v>40.000000000000021</v>
      </c>
      <c r="Y3051">
        <f>IF(ROW($E3051)&lt;=VALUE(LEFT(Y$1,FIND("-",Y$1,1)-1)),0,MAX(INDEX(C:C,ROW(C3051)-VALUE(LEFT(Y$1,FIND("-",Y$1,1)-1))+1):C3051))</f>
        <v>0.16</v>
      </c>
      <c r="Z3051">
        <f>IF(ROW($E3051)&lt;=VALUE(LEFT(Z$1,FIND("-",Z$1,1)-1)),0,MIN(INDEX(D:D,ROW(D3051)-VALUE(LEFT(Z$1,FIND("-",Z$1,1)-1))+1):D3051))</f>
        <v>0.14000000000000001</v>
      </c>
      <c r="AA3051">
        <f t="shared" si="432"/>
        <v>0</v>
      </c>
      <c r="AB3051">
        <f>IF(ROW($AA3051)&lt;=VALUE(LEFT(AA$1,FIND("-",AA$1,1)-1))+VALUE(LEFT(AB$1,FIND("-",AB$1,1)-1)-1),0,AVERAGE(INDEX($AA:$AA,ROW($AA3051)-VALUE(LEFT(AB$1,FIND("-",AB$1,1)-1))+1):$AA3051))</f>
        <v>13.333333333333313</v>
      </c>
      <c r="AC3051">
        <f>IF(ROW($AA3051)&lt;=VALUE(LEFT(AA$1,FIND("-",AA$1,1)-1))+VALUE(LEFT(AB$1,FIND("-",AB$1,1)-1)-1)+VALUE(LEFT(AC$1,FIND("-",AC$1,1)-1)-1),0,AVERAGE(INDEX($AB:$AB,ROW($AB3051)-VALUE(LEFT(AC$1,FIND("-",AC$1,1)-1))+1):$AB3051))</f>
        <v>26.666666666666625</v>
      </c>
      <c r="AE3051">
        <f t="shared" si="429"/>
        <v>205588944</v>
      </c>
      <c r="AG3051" t="str">
        <f t="shared" si="431"/>
        <v/>
      </c>
    </row>
    <row r="3052" spans="1:33" x14ac:dyDescent="0.25">
      <c r="A3052" s="6">
        <v>41431</v>
      </c>
      <c r="B3052">
        <v>0.14000000000000001</v>
      </c>
      <c r="C3052">
        <v>0.14000000000000001</v>
      </c>
      <c r="D3052">
        <v>0.14000000000000001</v>
      </c>
      <c r="E3052">
        <v>0.14000000000000001</v>
      </c>
      <c r="F3052">
        <v>0.112</v>
      </c>
      <c r="G3052">
        <v>22500</v>
      </c>
      <c r="I3052" t="str">
        <f t="shared" si="424"/>
        <v/>
      </c>
      <c r="J3052" t="str">
        <f t="shared" si="425"/>
        <v>Oversold</v>
      </c>
      <c r="K3052" t="str">
        <f t="shared" si="426"/>
        <v>Oversold Above %D</v>
      </c>
      <c r="M3052" s="11" t="str">
        <f t="shared" si="430"/>
        <v/>
      </c>
      <c r="O3052">
        <f>IF(ROW($E3052)&lt;=VALUE(LEFT(O$1,FIND("-",O$1,1)-1)),0,IF(ROW($E3052)=VALUE(LEFT(O$1,FIND("-",O$1,1)-1))+1,AVERAGE(INDEX($E:$E,ROW($E3052)-VALUE(LEFT(O$1,FIND("-",O$1,1)-1))):$E3052),($E3052*(2/(VALUE(LEFT(O$1,FIND("-",O$1,1)-1))+1)))+(O3051*(1-(2/(VALUE(LEFT(O$1,FIND("-",O$1,1)-1))+1))))))</f>
        <v>0.14677969950635736</v>
      </c>
      <c r="Q3052">
        <f>IF(ROW($E3052)&lt;=VALUE(LEFT(Q$1,FIND("-",Q$1,1)-1)),0,IF(ROW($E3052)=VALUE(LEFT(Q$1,FIND("-",Q$1,1)-1))+1,AVERAGE(INDEX($E:$E,ROW($E3052)-VALUE(LEFT(Q$1,FIND("-",Q$1,1)-1))):$E3052),($E3052*(2/(VALUE(LEFT(Q$1,FIND("-",Q$1,1)-1))+1)))+(Q3051*(1-(2/(VALUE(LEFT(Q$1,FIND("-",Q$1,1)-1))+1))))))</f>
        <v>0.14337633710931344</v>
      </c>
      <c r="R3052">
        <f>IF(ROW($E3052)&lt;=VALUE(LEFT(R$1,FIND("-",R$1,1)-1)),0,IF(ROW($E3052)=VALUE(LEFT(R$1,FIND("-",R$1,1)-1))+1,AVERAGE(INDEX($E:$E,ROW($E3052)-VALUE(LEFT(R$1,FIND("-",R$1,1)-1))):$E3052),($E3052*(2/(VALUE(LEFT(R$1,FIND("-",R$1,1)-1))+1)))+(R3051*(1-(2/(VALUE(LEFT(R$1,FIND("-",R$1,1)-1))+1))))))</f>
        <v>0.14350080297403936</v>
      </c>
      <c r="S3052">
        <f t="shared" si="427"/>
        <v>-1.2446586472592003E-4</v>
      </c>
      <c r="T3052">
        <f>IF(ROW($E3052)&lt;=MAX(VALUE(LEFT(Q$1,FIND("-",Q$1,1)-1)),VALUE(LEFT(R$1,FIND("-",R$1,1)-1)))+VALUE(LEFT(T$1,FIND("-",T$1,1)-1))-1,0,IF(ROW($E3052)=MAX(VALUE(LEFT(Q$1,FIND("-",Q$1,1)-1)),VALUE(LEFT(R$1,FIND("-",R$1,1)-1)))+VALUE(LEFT(T$1,FIND("-",T$1,1)-1)),AVERAGE(INDEX($S:$S,ROW(S3052)-VALUE(LEFT(T$1,FIND("-",T$1,1)-1))+1):S3052),($S3052*(2/(VALUE(LEFT(T$1,FIND("-",T$1,1)-1))+1)))+(T3051*(1-(2/(VALUE(LEFT(T$1,FIND("-",T$1,1)-1))+1))))))</f>
        <v>8.1134474261950861E-4</v>
      </c>
      <c r="V3052">
        <f t="shared" si="428"/>
        <v>0</v>
      </c>
      <c r="W3052">
        <f>IF(ROW($E3052)&lt;=VALUE(LEFT(W$1,FIND("-",W$1,1)-1))+1,0,IF(ROW($E3051)=VALUE(LEFT(W$1,FIND("-",W$1,1)-1))+1,100-100/(1+ABS((SUMIF(INDEX($V:$V,ROW($V3052)-VALUE(LEFT(W$1,FIND("-",W$1,1)-1))+1):$V3052,"&gt;0",INDEX($V:$V,ROW($V3052)-VALUE(LEFT(W$1,FIND("-",W$1,1)-1))+1):$V3052)/COUNTIF(INDEX($V:$V,ROW($V3052)-VALUE(LEFT(W$1,FIND("-",W$1,1)-1))+1):$V3052,"&gt;0"))/(SUMIF(INDEX($V:$V,ROW($V3052)-VALUE(LEFT(W$1,FIND("-",W$1,1)-1))+1):$V3052,"&lt;0",INDEX($V:$V,ROW($V3052)-VALUE(LEFT(W$1,FIND("-",W$1,1)-1))+1):$V3052)/COUNTIF(INDEX($V:$V,ROW($V3052)-VALUE(LEFT(W$1,FIND("-",W$1,1)-1))+1):$V3052,"&lt;0")))),100-100/(1+ABS((SUMIF(INDEX($V:$V,ROW($V3052)-VALUE(LEFT(W$1,FIND("-",W$1,1)-1))+1):$V3052,"&gt;0",INDEX($V:$V,ROW($V3052)-VALUE(LEFT(W$1,FIND("-",W$1,1)-1))+1):$V3052)/VALUE(LEFT(W$1,FIND("-",W$1,1)-1)))/(SUMIF(INDEX($V:$V,ROW($V3052)-VALUE(LEFT(W$1,FIND("-",W$1,1)-1))+1):$V3052,"&lt;0",INDEX($V:$V,ROW($V3052)-VALUE(LEFT(W$1,FIND("-",W$1,1)-1))+1):$V3052)/VALUE(LEFT(W$1,FIND("-",W$1,1)-1)))))))</f>
        <v>25.000000000000014</v>
      </c>
      <c r="Y3052">
        <f>IF(ROW($E3052)&lt;=VALUE(LEFT(Y$1,FIND("-",Y$1,1)-1)),0,MAX(INDEX(C:C,ROW(C3052)-VALUE(LEFT(Y$1,FIND("-",Y$1,1)-1))+1):C3052))</f>
        <v>0.155</v>
      </c>
      <c r="Z3052">
        <f>IF(ROW($E3052)&lt;=VALUE(LEFT(Z$1,FIND("-",Z$1,1)-1)),0,MIN(INDEX(D:D,ROW(D3052)-VALUE(LEFT(Z$1,FIND("-",Z$1,1)-1))+1):D3052))</f>
        <v>0.14000000000000001</v>
      </c>
      <c r="AA3052">
        <f t="shared" si="432"/>
        <v>0</v>
      </c>
      <c r="AB3052">
        <f>IF(ROW($AA3052)&lt;=VALUE(LEFT(AA$1,FIND("-",AA$1,1)-1))+VALUE(LEFT(AB$1,FIND("-",AB$1,1)-1)-1),0,AVERAGE(INDEX($AA:$AA,ROW($AA3052)-VALUE(LEFT(AB$1,FIND("-",AB$1,1)-1))+1):$AA3052))</f>
        <v>0</v>
      </c>
      <c r="AC3052">
        <f>IF(ROW($AA3052)&lt;=VALUE(LEFT(AA$1,FIND("-",AA$1,1)-1))+VALUE(LEFT(AB$1,FIND("-",AB$1,1)-1)-1)+VALUE(LEFT(AC$1,FIND("-",AC$1,1)-1)-1),0,AVERAGE(INDEX($AB:$AB,ROW($AB3052)-VALUE(LEFT(AC$1,FIND("-",AC$1,1)-1))+1):$AB3052))</f>
        <v>13.333333333333313</v>
      </c>
      <c r="AE3052">
        <f t="shared" si="429"/>
        <v>205588944</v>
      </c>
      <c r="AG3052" t="str">
        <f t="shared" si="431"/>
        <v/>
      </c>
    </row>
    <row r="3053" spans="1:33" x14ac:dyDescent="0.25">
      <c r="A3053" s="6">
        <v>41432</v>
      </c>
      <c r="B3053">
        <v>0.14000000000000001</v>
      </c>
      <c r="C3053">
        <v>0.15</v>
      </c>
      <c r="D3053">
        <v>0.14000000000000001</v>
      </c>
      <c r="E3053">
        <v>0.15</v>
      </c>
      <c r="F3053">
        <v>0.12</v>
      </c>
      <c r="G3053">
        <v>440400</v>
      </c>
      <c r="I3053" t="str">
        <f t="shared" si="424"/>
        <v/>
      </c>
      <c r="J3053" t="str">
        <f t="shared" si="425"/>
        <v/>
      </c>
      <c r="K3053" t="str">
        <f t="shared" si="426"/>
        <v>Oversold Below %D</v>
      </c>
      <c r="M3053" s="11" t="str">
        <f t="shared" si="430"/>
        <v/>
      </c>
      <c r="O3053">
        <f>IF(ROW($E3053)&lt;=VALUE(LEFT(O$1,FIND("-",O$1,1)-1)),0,IF(ROW($E3053)=VALUE(LEFT(O$1,FIND("-",O$1,1)-1))+1,AVERAGE(INDEX($E:$E,ROW($E3053)-VALUE(LEFT(O$1,FIND("-",O$1,1)-1))):$E3053),($E3053*(2/(VALUE(LEFT(O$1,FIND("-",O$1,1)-1))+1)))+(O3052*(1-(2/(VALUE(LEFT(O$1,FIND("-",O$1,1)-1))+1))))))</f>
        <v>0.14681174229733887</v>
      </c>
      <c r="Q3053">
        <f>IF(ROW($E3053)&lt;=VALUE(LEFT(Q$1,FIND("-",Q$1,1)-1)),0,IF(ROW($E3053)=VALUE(LEFT(Q$1,FIND("-",Q$1,1)-1))+1,AVERAGE(INDEX($E:$E,ROW($E3053)-VALUE(LEFT(Q$1,FIND("-",Q$1,1)-1))):$E3053),($E3053*(2/(VALUE(LEFT(Q$1,FIND("-",Q$1,1)-1))+1)))+(Q3052*(1-(2/(VALUE(LEFT(Q$1,FIND("-",Q$1,1)-1))+1))))))</f>
        <v>0.14439536216941906</v>
      </c>
      <c r="R3053">
        <f>IF(ROW($E3053)&lt;=VALUE(LEFT(R$1,FIND("-",R$1,1)-1)),0,IF(ROW($E3053)=VALUE(LEFT(R$1,FIND("-",R$1,1)-1))+1,AVERAGE(INDEX($E:$E,ROW($E3053)-VALUE(LEFT(R$1,FIND("-",R$1,1)-1))):$E3053),($E3053*(2/(VALUE(LEFT(R$1,FIND("-",R$1,1)-1))+1)))+(R3052*(1-(2/(VALUE(LEFT(R$1,FIND("-",R$1,1)-1))+1))))))</f>
        <v>0.14398222497596236</v>
      </c>
      <c r="S3053">
        <f t="shared" si="427"/>
        <v>4.1313719345670297E-4</v>
      </c>
      <c r="T3053">
        <f>IF(ROW($E3053)&lt;=MAX(VALUE(LEFT(Q$1,FIND("-",Q$1,1)-1)),VALUE(LEFT(R$1,FIND("-",R$1,1)-1)))+VALUE(LEFT(T$1,FIND("-",T$1,1)-1))-1,0,IF(ROW($E3053)=MAX(VALUE(LEFT(Q$1,FIND("-",Q$1,1)-1)),VALUE(LEFT(R$1,FIND("-",R$1,1)-1)))+VALUE(LEFT(T$1,FIND("-",T$1,1)-1)),AVERAGE(INDEX($S:$S,ROW(S3053)-VALUE(LEFT(T$1,FIND("-",T$1,1)-1))+1):S3053),($S3053*(2/(VALUE(LEFT(T$1,FIND("-",T$1,1)-1))+1)))+(T3052*(1-(2/(VALUE(LEFT(T$1,FIND("-",T$1,1)-1))+1))))))</f>
        <v>7.3170323278694748E-4</v>
      </c>
      <c r="V3053">
        <f t="shared" si="428"/>
        <v>9.9999999999999811E-3</v>
      </c>
      <c r="W3053">
        <f>IF(ROW($E3053)&lt;=VALUE(LEFT(W$1,FIND("-",W$1,1)-1))+1,0,IF(ROW($E3052)=VALUE(LEFT(W$1,FIND("-",W$1,1)-1))+1,100-100/(1+ABS((SUMIF(INDEX($V:$V,ROW($V3053)-VALUE(LEFT(W$1,FIND("-",W$1,1)-1))+1):$V3053,"&gt;0",INDEX($V:$V,ROW($V3053)-VALUE(LEFT(W$1,FIND("-",W$1,1)-1))+1):$V3053)/COUNTIF(INDEX($V:$V,ROW($V3053)-VALUE(LEFT(W$1,FIND("-",W$1,1)-1))+1):$V3053,"&gt;0"))/(SUMIF(INDEX($V:$V,ROW($V3053)-VALUE(LEFT(W$1,FIND("-",W$1,1)-1))+1):$V3053,"&lt;0",INDEX($V:$V,ROW($V3053)-VALUE(LEFT(W$1,FIND("-",W$1,1)-1))+1):$V3053)/COUNTIF(INDEX($V:$V,ROW($V3053)-VALUE(LEFT(W$1,FIND("-",W$1,1)-1))+1):$V3053,"&lt;0")))),100-100/(1+ABS((SUMIF(INDEX($V:$V,ROW($V3053)-VALUE(LEFT(W$1,FIND("-",W$1,1)-1))+1):$V3053,"&gt;0",INDEX($V:$V,ROW($V3053)-VALUE(LEFT(W$1,FIND("-",W$1,1)-1))+1):$V3053)/VALUE(LEFT(W$1,FIND("-",W$1,1)-1)))/(SUMIF(INDEX($V:$V,ROW($V3053)-VALUE(LEFT(W$1,FIND("-",W$1,1)-1))+1):$V3053,"&lt;0",INDEX($V:$V,ROW($V3053)-VALUE(LEFT(W$1,FIND("-",W$1,1)-1))+1):$V3053)/VALUE(LEFT(W$1,FIND("-",W$1,1)-1)))))))</f>
        <v>50</v>
      </c>
      <c r="Y3053">
        <f>IF(ROW($E3053)&lt;=VALUE(LEFT(Y$1,FIND("-",Y$1,1)-1)),0,MAX(INDEX(C:C,ROW(C3053)-VALUE(LEFT(Y$1,FIND("-",Y$1,1)-1))+1):C3053))</f>
        <v>0.155</v>
      </c>
      <c r="Z3053">
        <f>IF(ROW($E3053)&lt;=VALUE(LEFT(Z$1,FIND("-",Z$1,1)-1)),0,MIN(INDEX(D:D,ROW(D3053)-VALUE(LEFT(Z$1,FIND("-",Z$1,1)-1))+1):D3053))</f>
        <v>0.14000000000000001</v>
      </c>
      <c r="AA3053">
        <f t="shared" si="432"/>
        <v>66.6666666666666</v>
      </c>
      <c r="AB3053">
        <f>IF(ROW($AA3053)&lt;=VALUE(LEFT(AA$1,FIND("-",AA$1,1)-1))+VALUE(LEFT(AB$1,FIND("-",AB$1,1)-1)-1),0,AVERAGE(INDEX($AA:$AA,ROW($AA3053)-VALUE(LEFT(AB$1,FIND("-",AB$1,1)-1))+1):$AA3053))</f>
        <v>22.2222222222222</v>
      </c>
      <c r="AC3053">
        <f>IF(ROW($AA3053)&lt;=VALUE(LEFT(AA$1,FIND("-",AA$1,1)-1))+VALUE(LEFT(AB$1,FIND("-",AB$1,1)-1)-1)+VALUE(LEFT(AC$1,FIND("-",AC$1,1)-1)-1),0,AVERAGE(INDEX($AB:$AB,ROW($AB3053)-VALUE(LEFT(AC$1,FIND("-",AC$1,1)-1))+1):$AB3053))</f>
        <v>11.851851851851839</v>
      </c>
      <c r="AE3053">
        <f t="shared" si="429"/>
        <v>206029344</v>
      </c>
      <c r="AG3053" t="str">
        <f t="shared" si="431"/>
        <v/>
      </c>
    </row>
    <row r="3054" spans="1:33" x14ac:dyDescent="0.25">
      <c r="A3054" s="6">
        <v>41435</v>
      </c>
      <c r="B3054">
        <v>0.15</v>
      </c>
      <c r="C3054">
        <v>0.15</v>
      </c>
      <c r="D3054">
        <v>0.14499999999999999</v>
      </c>
      <c r="E3054">
        <v>0.14499999999999999</v>
      </c>
      <c r="F3054">
        <v>0.11600000000000001</v>
      </c>
      <c r="G3054">
        <v>170000</v>
      </c>
      <c r="I3054" t="str">
        <f t="shared" si="424"/>
        <v/>
      </c>
      <c r="J3054" t="str">
        <f t="shared" si="425"/>
        <v/>
      </c>
      <c r="K3054" t="str">
        <f t="shared" si="426"/>
        <v>Oversold Below %D</v>
      </c>
      <c r="M3054" s="11" t="str">
        <f t="shared" si="430"/>
        <v/>
      </c>
      <c r="O3054">
        <f>IF(ROW($E3054)&lt;=VALUE(LEFT(O$1,FIND("-",O$1,1)-1)),0,IF(ROW($E3054)=VALUE(LEFT(O$1,FIND("-",O$1,1)-1))+1,AVERAGE(INDEX($E:$E,ROW($E3054)-VALUE(LEFT(O$1,FIND("-",O$1,1)-1))):$E3054),($E3054*(2/(VALUE(LEFT(O$1,FIND("-",O$1,1)-1))+1)))+(O3053*(1-(2/(VALUE(LEFT(O$1,FIND("-",O$1,1)-1))+1))))))</f>
        <v>0.14679371501079819</v>
      </c>
      <c r="Q3054">
        <f>IF(ROW($E3054)&lt;=VALUE(LEFT(Q$1,FIND("-",Q$1,1)-1)),0,IF(ROW($E3054)=VALUE(LEFT(Q$1,FIND("-",Q$1,1)-1))+1,AVERAGE(INDEX($E:$E,ROW($E3054)-VALUE(LEFT(Q$1,FIND("-",Q$1,1)-1))):$E3054),($E3054*(2/(VALUE(LEFT(Q$1,FIND("-",Q$1,1)-1))+1)))+(Q3053*(1-(2/(VALUE(LEFT(Q$1,FIND("-",Q$1,1)-1))+1))))))</f>
        <v>0.14448838337412381</v>
      </c>
      <c r="R3054">
        <f>IF(ROW($E3054)&lt;=VALUE(LEFT(R$1,FIND("-",R$1,1)-1)),0,IF(ROW($E3054)=VALUE(LEFT(R$1,FIND("-",R$1,1)-1))+1,AVERAGE(INDEX($E:$E,ROW($E3054)-VALUE(LEFT(R$1,FIND("-",R$1,1)-1))):$E3054),($E3054*(2/(VALUE(LEFT(R$1,FIND("-",R$1,1)-1))+1)))+(R3053*(1-(2/(VALUE(LEFT(R$1,FIND("-",R$1,1)-1))+1))))))</f>
        <v>0.14405761571848366</v>
      </c>
      <c r="S3054">
        <f t="shared" si="427"/>
        <v>4.3076765564015185E-4</v>
      </c>
      <c r="T3054">
        <f>IF(ROW($E3054)&lt;=MAX(VALUE(LEFT(Q$1,FIND("-",Q$1,1)-1)),VALUE(LEFT(R$1,FIND("-",R$1,1)-1)))+VALUE(LEFT(T$1,FIND("-",T$1,1)-1))-1,0,IF(ROW($E3054)=MAX(VALUE(LEFT(Q$1,FIND("-",Q$1,1)-1)),VALUE(LEFT(R$1,FIND("-",R$1,1)-1)))+VALUE(LEFT(T$1,FIND("-",T$1,1)-1)),AVERAGE(INDEX($S:$S,ROW(S3054)-VALUE(LEFT(T$1,FIND("-",T$1,1)-1))+1):S3054),($S3054*(2/(VALUE(LEFT(T$1,FIND("-",T$1,1)-1))+1)))+(T3053*(1-(2/(VALUE(LEFT(T$1,FIND("-",T$1,1)-1))+1))))))</f>
        <v>6.7151611735758842E-4</v>
      </c>
      <c r="V3054">
        <f t="shared" si="428"/>
        <v>-5.0000000000000044E-3</v>
      </c>
      <c r="W3054">
        <f>IF(ROW($E3054)&lt;=VALUE(LEFT(W$1,FIND("-",W$1,1)-1))+1,0,IF(ROW($E3053)=VALUE(LEFT(W$1,FIND("-",W$1,1)-1))+1,100-100/(1+ABS((SUMIF(INDEX($V:$V,ROW($V3054)-VALUE(LEFT(W$1,FIND("-",W$1,1)-1))+1):$V3054,"&gt;0",INDEX($V:$V,ROW($V3054)-VALUE(LEFT(W$1,FIND("-",W$1,1)-1))+1):$V3054)/COUNTIF(INDEX($V:$V,ROW($V3054)-VALUE(LEFT(W$1,FIND("-",W$1,1)-1))+1):$V3054,"&gt;0"))/(SUMIF(INDEX($V:$V,ROW($V3054)-VALUE(LEFT(W$1,FIND("-",W$1,1)-1))+1):$V3054,"&lt;0",INDEX($V:$V,ROW($V3054)-VALUE(LEFT(W$1,FIND("-",W$1,1)-1))+1):$V3054)/COUNTIF(INDEX($V:$V,ROW($V3054)-VALUE(LEFT(W$1,FIND("-",W$1,1)-1))+1):$V3054,"&lt;0")))),100-100/(1+ABS((SUMIF(INDEX($V:$V,ROW($V3054)-VALUE(LEFT(W$1,FIND("-",W$1,1)-1))+1):$V3054,"&gt;0",INDEX($V:$V,ROW($V3054)-VALUE(LEFT(W$1,FIND("-",W$1,1)-1))+1):$V3054)/VALUE(LEFT(W$1,FIND("-",W$1,1)-1)))/(SUMIF(INDEX($V:$V,ROW($V3054)-VALUE(LEFT(W$1,FIND("-",W$1,1)-1))+1):$V3054,"&lt;0",INDEX($V:$V,ROW($V3054)-VALUE(LEFT(W$1,FIND("-",W$1,1)-1))+1):$V3054)/VALUE(LEFT(W$1,FIND("-",W$1,1)-1)))))))</f>
        <v>44.444444444444436</v>
      </c>
      <c r="Y3054">
        <f>IF(ROW($E3054)&lt;=VALUE(LEFT(Y$1,FIND("-",Y$1,1)-1)),0,MAX(INDEX(C:C,ROW(C3054)-VALUE(LEFT(Y$1,FIND("-",Y$1,1)-1))+1):C3054))</f>
        <v>0.155</v>
      </c>
      <c r="Z3054">
        <f>IF(ROW($E3054)&lt;=VALUE(LEFT(Z$1,FIND("-",Z$1,1)-1)),0,MIN(INDEX(D:D,ROW(D3054)-VALUE(LEFT(Z$1,FIND("-",Z$1,1)-1))+1):D3054))</f>
        <v>0.14000000000000001</v>
      </c>
      <c r="AA3054">
        <f t="shared" si="432"/>
        <v>33.333333333333208</v>
      </c>
      <c r="AB3054">
        <f>IF(ROW($AA3054)&lt;=VALUE(LEFT(AA$1,FIND("-",AA$1,1)-1))+VALUE(LEFT(AB$1,FIND("-",AB$1,1)-1)-1),0,AVERAGE(INDEX($AA:$AA,ROW($AA3054)-VALUE(LEFT(AB$1,FIND("-",AB$1,1)-1))+1):$AA3054))</f>
        <v>33.333333333333265</v>
      </c>
      <c r="AC3054">
        <f>IF(ROW($AA3054)&lt;=VALUE(LEFT(AA$1,FIND("-",AA$1,1)-1))+VALUE(LEFT(AB$1,FIND("-",AB$1,1)-1)-1)+VALUE(LEFT(AC$1,FIND("-",AC$1,1)-1)-1),0,AVERAGE(INDEX($AB:$AB,ROW($AB3054)-VALUE(LEFT(AC$1,FIND("-",AC$1,1)-1))+1):$AB3054))</f>
        <v>18.518518518518487</v>
      </c>
      <c r="AE3054">
        <f t="shared" si="429"/>
        <v>205859344</v>
      </c>
      <c r="AG3054" t="str">
        <f t="shared" si="431"/>
        <v/>
      </c>
    </row>
    <row r="3055" spans="1:33" x14ac:dyDescent="0.25">
      <c r="A3055" s="6">
        <v>41436</v>
      </c>
      <c r="B3055">
        <v>0.15</v>
      </c>
      <c r="C3055">
        <v>0.15</v>
      </c>
      <c r="D3055">
        <v>0.14000000000000001</v>
      </c>
      <c r="E3055">
        <v>0.14000000000000001</v>
      </c>
      <c r="F3055">
        <v>0.112</v>
      </c>
      <c r="G3055">
        <v>285100</v>
      </c>
      <c r="I3055" t="str">
        <f t="shared" si="424"/>
        <v/>
      </c>
      <c r="J3055" t="str">
        <f t="shared" si="425"/>
        <v/>
      </c>
      <c r="K3055" t="str">
        <f t="shared" si="426"/>
        <v>Buy</v>
      </c>
      <c r="M3055" s="11" t="str">
        <f t="shared" si="430"/>
        <v>Buy</v>
      </c>
      <c r="O3055">
        <f>IF(ROW($E3055)&lt;=VALUE(LEFT(O$1,FIND("-",O$1,1)-1)),0,IF(ROW($E3055)=VALUE(LEFT(O$1,FIND("-",O$1,1)-1))+1,AVERAGE(INDEX($E:$E,ROW($E3055)-VALUE(LEFT(O$1,FIND("-",O$1,1)-1))):$E3055),($E3055*(2/(VALUE(LEFT(O$1,FIND("-",O$1,1)-1))+1)))+(O3054*(1-(2/(VALUE(LEFT(O$1,FIND("-",O$1,1)-1))+1))))))</f>
        <v>0.14672611585646189</v>
      </c>
      <c r="Q3055">
        <f>IF(ROW($E3055)&lt;=VALUE(LEFT(Q$1,FIND("-",Q$1,1)-1)),0,IF(ROW($E3055)=VALUE(LEFT(Q$1,FIND("-",Q$1,1)-1))+1,AVERAGE(INDEX($E:$E,ROW($E3055)-VALUE(LEFT(Q$1,FIND("-",Q$1,1)-1))):$E3055),($E3055*(2/(VALUE(LEFT(Q$1,FIND("-",Q$1,1)-1))+1)))+(Q3054*(1-(2/(VALUE(LEFT(Q$1,FIND("-",Q$1,1)-1))+1))))))</f>
        <v>0.14379786285502785</v>
      </c>
      <c r="R3055">
        <f>IF(ROW($E3055)&lt;=VALUE(LEFT(R$1,FIND("-",R$1,1)-1)),0,IF(ROW($E3055)=VALUE(LEFT(R$1,FIND("-",R$1,1)-1))+1,AVERAGE(INDEX($E:$E,ROW($E3055)-VALUE(LEFT(R$1,FIND("-",R$1,1)-1))):$E3055),($E3055*(2/(VALUE(LEFT(R$1,FIND("-",R$1,1)-1))+1)))+(R3054*(1-(2/(VALUE(LEFT(R$1,FIND("-",R$1,1)-1))+1))))))</f>
        <v>0.14375705159118857</v>
      </c>
      <c r="S3055">
        <f t="shared" si="427"/>
        <v>4.0811263839285461E-5</v>
      </c>
      <c r="T3055">
        <f>IF(ROW($E3055)&lt;=MAX(VALUE(LEFT(Q$1,FIND("-",Q$1,1)-1)),VALUE(LEFT(R$1,FIND("-",R$1,1)-1)))+VALUE(LEFT(T$1,FIND("-",T$1,1)-1))-1,0,IF(ROW($E3055)=MAX(VALUE(LEFT(Q$1,FIND("-",Q$1,1)-1)),VALUE(LEFT(R$1,FIND("-",R$1,1)-1)))+VALUE(LEFT(T$1,FIND("-",T$1,1)-1)),AVERAGE(INDEX($S:$S,ROW(S3055)-VALUE(LEFT(T$1,FIND("-",T$1,1)-1))+1):S3055),($S3055*(2/(VALUE(LEFT(T$1,FIND("-",T$1,1)-1))+1)))+(T3054*(1-(2/(VALUE(LEFT(T$1,FIND("-",T$1,1)-1))+1))))))</f>
        <v>5.453751466539279E-4</v>
      </c>
      <c r="V3055">
        <f t="shared" si="428"/>
        <v>-4.9999999999999767E-3</v>
      </c>
      <c r="W3055">
        <f>IF(ROW($E3055)&lt;=VALUE(LEFT(W$1,FIND("-",W$1,1)-1))+1,0,IF(ROW($E3054)=VALUE(LEFT(W$1,FIND("-",W$1,1)-1))+1,100-100/(1+ABS((SUMIF(INDEX($V:$V,ROW($V3055)-VALUE(LEFT(W$1,FIND("-",W$1,1)-1))+1):$V3055,"&gt;0",INDEX($V:$V,ROW($V3055)-VALUE(LEFT(W$1,FIND("-",W$1,1)-1))+1):$V3055)/COUNTIF(INDEX($V:$V,ROW($V3055)-VALUE(LEFT(W$1,FIND("-",W$1,1)-1))+1):$V3055,"&gt;0"))/(SUMIF(INDEX($V:$V,ROW($V3055)-VALUE(LEFT(W$1,FIND("-",W$1,1)-1))+1):$V3055,"&lt;0",INDEX($V:$V,ROW($V3055)-VALUE(LEFT(W$1,FIND("-",W$1,1)-1))+1):$V3055)/COUNTIF(INDEX($V:$V,ROW($V3055)-VALUE(LEFT(W$1,FIND("-",W$1,1)-1))+1):$V3055,"&lt;0")))),100-100/(1+ABS((SUMIF(INDEX($V:$V,ROW($V3055)-VALUE(LEFT(W$1,FIND("-",W$1,1)-1))+1):$V3055,"&gt;0",INDEX($V:$V,ROW($V3055)-VALUE(LEFT(W$1,FIND("-",W$1,1)-1))+1):$V3055)/VALUE(LEFT(W$1,FIND("-",W$1,1)-1)))/(SUMIF(INDEX($V:$V,ROW($V3055)-VALUE(LEFT(W$1,FIND("-",W$1,1)-1))+1):$V3055,"&lt;0",INDEX($V:$V,ROW($V3055)-VALUE(LEFT(W$1,FIND("-",W$1,1)-1))+1):$V3055)/VALUE(LEFT(W$1,FIND("-",W$1,1)-1)))))))</f>
        <v>33.333333333333329</v>
      </c>
      <c r="Y3055">
        <f>IF(ROW($E3055)&lt;=VALUE(LEFT(Y$1,FIND("-",Y$1,1)-1)),0,MAX(INDEX(C:C,ROW(C3055)-VALUE(LEFT(Y$1,FIND("-",Y$1,1)-1))+1):C3055))</f>
        <v>0.15</v>
      </c>
      <c r="Z3055">
        <f>IF(ROW($E3055)&lt;=VALUE(LEFT(Z$1,FIND("-",Z$1,1)-1)),0,MIN(INDEX(D:D,ROW(D3055)-VALUE(LEFT(Z$1,FIND("-",Z$1,1)-1))+1):D3055))</f>
        <v>0.14000000000000001</v>
      </c>
      <c r="AA3055">
        <f t="shared" si="432"/>
        <v>0</v>
      </c>
      <c r="AB3055">
        <f>IF(ROW($AA3055)&lt;=VALUE(LEFT(AA$1,FIND("-",AA$1,1)-1))+VALUE(LEFT(AB$1,FIND("-",AB$1,1)-1)-1),0,AVERAGE(INDEX($AA:$AA,ROW($AA3055)-VALUE(LEFT(AB$1,FIND("-",AB$1,1)-1))+1):$AA3055))</f>
        <v>33.333333333333265</v>
      </c>
      <c r="AC3055">
        <f>IF(ROW($AA3055)&lt;=VALUE(LEFT(AA$1,FIND("-",AA$1,1)-1))+VALUE(LEFT(AB$1,FIND("-",AB$1,1)-1)-1)+VALUE(LEFT(AC$1,FIND("-",AC$1,1)-1)-1),0,AVERAGE(INDEX($AB:$AB,ROW($AB3055)-VALUE(LEFT(AC$1,FIND("-",AC$1,1)-1))+1):$AB3055))</f>
        <v>29.629629629629576</v>
      </c>
      <c r="AE3055">
        <f t="shared" si="429"/>
        <v>205574244</v>
      </c>
      <c r="AG3055" t="str">
        <f t="shared" si="431"/>
        <v>Buy</v>
      </c>
    </row>
    <row r="3056" spans="1:33" x14ac:dyDescent="0.25">
      <c r="A3056" s="6">
        <v>41437</v>
      </c>
      <c r="B3056">
        <v>0.14000000000000001</v>
      </c>
      <c r="C3056">
        <v>0.14000000000000001</v>
      </c>
      <c r="D3056">
        <v>0.14000000000000001</v>
      </c>
      <c r="E3056">
        <v>0.14000000000000001</v>
      </c>
      <c r="F3056">
        <v>0.112</v>
      </c>
      <c r="G3056">
        <v>13000</v>
      </c>
      <c r="I3056" t="str">
        <f t="shared" si="424"/>
        <v/>
      </c>
      <c r="J3056" t="str">
        <f t="shared" si="425"/>
        <v/>
      </c>
      <c r="K3056" t="str">
        <f t="shared" si="426"/>
        <v/>
      </c>
      <c r="M3056" s="11" t="str">
        <f t="shared" si="430"/>
        <v/>
      </c>
      <c r="O3056">
        <f>IF(ROW($E3056)&lt;=VALUE(LEFT(O$1,FIND("-",O$1,1)-1)),0,IF(ROW($E3056)=VALUE(LEFT(O$1,FIND("-",O$1,1)-1))+1,AVERAGE(INDEX($E:$E,ROW($E3056)-VALUE(LEFT(O$1,FIND("-",O$1,1)-1))):$E3056),($E3056*(2/(VALUE(LEFT(O$1,FIND("-",O$1,1)-1))+1)))+(O3055*(1-(2/(VALUE(LEFT(O$1,FIND("-",O$1,1)-1))+1))))))</f>
        <v>0.14665918933052693</v>
      </c>
      <c r="Q3056">
        <f>IF(ROW($E3056)&lt;=VALUE(LEFT(Q$1,FIND("-",Q$1,1)-1)),0,IF(ROW($E3056)=VALUE(LEFT(Q$1,FIND("-",Q$1,1)-1))+1,AVERAGE(INDEX($E:$E,ROW($E3056)-VALUE(LEFT(Q$1,FIND("-",Q$1,1)-1))):$E3056),($E3056*(2/(VALUE(LEFT(Q$1,FIND("-",Q$1,1)-1))+1)))+(Q3055*(1-(2/(VALUE(LEFT(Q$1,FIND("-",Q$1,1)-1))+1))))))</f>
        <v>0.14321357626194664</v>
      </c>
      <c r="R3056">
        <f>IF(ROW($E3056)&lt;=VALUE(LEFT(R$1,FIND("-",R$1,1)-1)),0,IF(ROW($E3056)=VALUE(LEFT(R$1,FIND("-",R$1,1)-1))+1,AVERAGE(INDEX($E:$E,ROW($E3056)-VALUE(LEFT(R$1,FIND("-",R$1,1)-1))):$E3056),($E3056*(2/(VALUE(LEFT(R$1,FIND("-",R$1,1)-1))+1)))+(R3055*(1-(2/(VALUE(LEFT(R$1,FIND("-",R$1,1)-1))+1))))))</f>
        <v>0.14347875147332273</v>
      </c>
      <c r="S3056">
        <f t="shared" si="427"/>
        <v>-2.6517521137608968E-4</v>
      </c>
      <c r="T3056">
        <f>IF(ROW($E3056)&lt;=MAX(VALUE(LEFT(Q$1,FIND("-",Q$1,1)-1)),VALUE(LEFT(R$1,FIND("-",R$1,1)-1)))+VALUE(LEFT(T$1,FIND("-",T$1,1)-1))-1,0,IF(ROW($E3056)=MAX(VALUE(LEFT(Q$1,FIND("-",Q$1,1)-1)),VALUE(LEFT(R$1,FIND("-",R$1,1)-1)))+VALUE(LEFT(T$1,FIND("-",T$1,1)-1)),AVERAGE(INDEX($S:$S,ROW(S3056)-VALUE(LEFT(T$1,FIND("-",T$1,1)-1))+1):S3056),($S3056*(2/(VALUE(LEFT(T$1,FIND("-",T$1,1)-1))+1)))+(T3055*(1-(2/(VALUE(LEFT(T$1,FIND("-",T$1,1)-1))+1))))))</f>
        <v>3.832650750479244E-4</v>
      </c>
      <c r="V3056">
        <f t="shared" si="428"/>
        <v>0</v>
      </c>
      <c r="W3056">
        <f>IF(ROW($E3056)&lt;=VALUE(LEFT(W$1,FIND("-",W$1,1)-1))+1,0,IF(ROW($E3055)=VALUE(LEFT(W$1,FIND("-",W$1,1)-1))+1,100-100/(1+ABS((SUMIF(INDEX($V:$V,ROW($V3056)-VALUE(LEFT(W$1,FIND("-",W$1,1)-1))+1):$V3056,"&gt;0",INDEX($V:$V,ROW($V3056)-VALUE(LEFT(W$1,FIND("-",W$1,1)-1))+1):$V3056)/COUNTIF(INDEX($V:$V,ROW($V3056)-VALUE(LEFT(W$1,FIND("-",W$1,1)-1))+1):$V3056,"&gt;0"))/(SUMIF(INDEX($V:$V,ROW($V3056)-VALUE(LEFT(W$1,FIND("-",W$1,1)-1))+1):$V3056,"&lt;0",INDEX($V:$V,ROW($V3056)-VALUE(LEFT(W$1,FIND("-",W$1,1)-1))+1):$V3056)/COUNTIF(INDEX($V:$V,ROW($V3056)-VALUE(LEFT(W$1,FIND("-",W$1,1)-1))+1):$V3056,"&lt;0")))),100-100/(1+ABS((SUMIF(INDEX($V:$V,ROW($V3056)-VALUE(LEFT(W$1,FIND("-",W$1,1)-1))+1):$V3056,"&gt;0",INDEX($V:$V,ROW($V3056)-VALUE(LEFT(W$1,FIND("-",W$1,1)-1))+1):$V3056)/VALUE(LEFT(W$1,FIND("-",W$1,1)-1)))/(SUMIF(INDEX($V:$V,ROW($V3056)-VALUE(LEFT(W$1,FIND("-",W$1,1)-1))+1):$V3056,"&lt;0",INDEX($V:$V,ROW($V3056)-VALUE(LEFT(W$1,FIND("-",W$1,1)-1))+1):$V3056)/VALUE(LEFT(W$1,FIND("-",W$1,1)-1)))))))</f>
        <v>42.857142857142875</v>
      </c>
      <c r="Y3056">
        <f>IF(ROW($E3056)&lt;=VALUE(LEFT(Y$1,FIND("-",Y$1,1)-1)),0,MAX(INDEX(C:C,ROW(C3056)-VALUE(LEFT(Y$1,FIND("-",Y$1,1)-1))+1):C3056))</f>
        <v>0.15</v>
      </c>
      <c r="Z3056">
        <f>IF(ROW($E3056)&lt;=VALUE(LEFT(Z$1,FIND("-",Z$1,1)-1)),0,MIN(INDEX(D:D,ROW(D3056)-VALUE(LEFT(Z$1,FIND("-",Z$1,1)-1))+1):D3056))</f>
        <v>0.14000000000000001</v>
      </c>
      <c r="AA3056">
        <f t="shared" si="432"/>
        <v>0</v>
      </c>
      <c r="AB3056">
        <f>IF(ROW($AA3056)&lt;=VALUE(LEFT(AA$1,FIND("-",AA$1,1)-1))+VALUE(LEFT(AB$1,FIND("-",AB$1,1)-1)-1),0,AVERAGE(INDEX($AA:$AA,ROW($AA3056)-VALUE(LEFT(AB$1,FIND("-",AB$1,1)-1))+1):$AA3056))</f>
        <v>11.11111111111107</v>
      </c>
      <c r="AC3056">
        <f>IF(ROW($AA3056)&lt;=VALUE(LEFT(AA$1,FIND("-",AA$1,1)-1))+VALUE(LEFT(AB$1,FIND("-",AB$1,1)-1)-1)+VALUE(LEFT(AC$1,FIND("-",AC$1,1)-1)-1),0,AVERAGE(INDEX($AB:$AB,ROW($AB3056)-VALUE(LEFT(AC$1,FIND("-",AC$1,1)-1))+1):$AB3056))</f>
        <v>25.925925925925867</v>
      </c>
      <c r="AE3056">
        <f t="shared" si="429"/>
        <v>205574244</v>
      </c>
      <c r="AG3056" t="str">
        <f t="shared" si="431"/>
        <v/>
      </c>
    </row>
    <row r="3057" spans="1:33" x14ac:dyDescent="0.25">
      <c r="A3057" s="6">
        <v>41438</v>
      </c>
      <c r="B3057">
        <v>0.14000000000000001</v>
      </c>
      <c r="C3057">
        <v>0.14000000000000001</v>
      </c>
      <c r="D3057">
        <v>0.14000000000000001</v>
      </c>
      <c r="E3057">
        <v>0.14000000000000001</v>
      </c>
      <c r="F3057">
        <v>0.112</v>
      </c>
      <c r="G3057">
        <v>135000</v>
      </c>
      <c r="I3057" t="str">
        <f t="shared" si="424"/>
        <v/>
      </c>
      <c r="J3057" t="str">
        <f t="shared" si="425"/>
        <v/>
      </c>
      <c r="K3057" t="str">
        <f t="shared" si="426"/>
        <v>Oversold Above %D</v>
      </c>
      <c r="M3057" s="11" t="str">
        <f t="shared" si="430"/>
        <v/>
      </c>
      <c r="O3057">
        <f>IF(ROW($E3057)&lt;=VALUE(LEFT(O$1,FIND("-",O$1,1)-1)),0,IF(ROW($E3057)=VALUE(LEFT(O$1,FIND("-",O$1,1)-1))+1,AVERAGE(INDEX($E:$E,ROW($E3057)-VALUE(LEFT(O$1,FIND("-",O$1,1)-1))):$E3057),($E3057*(2/(VALUE(LEFT(O$1,FIND("-",O$1,1)-1))+1)))+(O3056*(1-(2/(VALUE(LEFT(O$1,FIND("-",O$1,1)-1))+1))))))</f>
        <v>0.14659292874017343</v>
      </c>
      <c r="Q3057">
        <f>IF(ROW($E3057)&lt;=VALUE(LEFT(Q$1,FIND("-",Q$1,1)-1)),0,IF(ROW($E3057)=VALUE(LEFT(Q$1,FIND("-",Q$1,1)-1))+1,AVERAGE(INDEX($E:$E,ROW($E3057)-VALUE(LEFT(Q$1,FIND("-",Q$1,1)-1))):$E3057),($E3057*(2/(VALUE(LEFT(Q$1,FIND("-",Q$1,1)-1))+1)))+(Q3056*(1-(2/(VALUE(LEFT(Q$1,FIND("-",Q$1,1)-1))+1))))))</f>
        <v>0.14271917991395486</v>
      </c>
      <c r="R3057">
        <f>IF(ROW($E3057)&lt;=VALUE(LEFT(R$1,FIND("-",R$1,1)-1)),0,IF(ROW($E3057)=VALUE(LEFT(R$1,FIND("-",R$1,1)-1))+1,AVERAGE(INDEX($E:$E,ROW($E3057)-VALUE(LEFT(R$1,FIND("-",R$1,1)-1))):$E3057),($E3057*(2/(VALUE(LEFT(R$1,FIND("-",R$1,1)-1))+1)))+(R3056*(1-(2/(VALUE(LEFT(R$1,FIND("-",R$1,1)-1))+1))))))</f>
        <v>0.14322106617900252</v>
      </c>
      <c r="S3057">
        <f t="shared" si="427"/>
        <v>-5.0188626504765743E-4</v>
      </c>
      <c r="T3057">
        <f>IF(ROW($E3057)&lt;=MAX(VALUE(LEFT(Q$1,FIND("-",Q$1,1)-1)),VALUE(LEFT(R$1,FIND("-",R$1,1)-1)))+VALUE(LEFT(T$1,FIND("-",T$1,1)-1))-1,0,IF(ROW($E3057)=MAX(VALUE(LEFT(Q$1,FIND("-",Q$1,1)-1)),VALUE(LEFT(R$1,FIND("-",R$1,1)-1)))+VALUE(LEFT(T$1,FIND("-",T$1,1)-1)),AVERAGE(INDEX($S:$S,ROW(S3057)-VALUE(LEFT(T$1,FIND("-",T$1,1)-1))+1):S3057),($S3057*(2/(VALUE(LEFT(T$1,FIND("-",T$1,1)-1))+1)))+(T3056*(1-(2/(VALUE(LEFT(T$1,FIND("-",T$1,1)-1))+1))))))</f>
        <v>2.0623480702880806E-4</v>
      </c>
      <c r="V3057">
        <f t="shared" si="428"/>
        <v>0</v>
      </c>
      <c r="W3057">
        <f>IF(ROW($E3057)&lt;=VALUE(LEFT(W$1,FIND("-",W$1,1)-1))+1,0,IF(ROW($E3056)=VALUE(LEFT(W$1,FIND("-",W$1,1)-1))+1,100-100/(1+ABS((SUMIF(INDEX($V:$V,ROW($V3057)-VALUE(LEFT(W$1,FIND("-",W$1,1)-1))+1):$V3057,"&gt;0",INDEX($V:$V,ROW($V3057)-VALUE(LEFT(W$1,FIND("-",W$1,1)-1))+1):$V3057)/COUNTIF(INDEX($V:$V,ROW($V3057)-VALUE(LEFT(W$1,FIND("-",W$1,1)-1))+1):$V3057,"&gt;0"))/(SUMIF(INDEX($V:$V,ROW($V3057)-VALUE(LEFT(W$1,FIND("-",W$1,1)-1))+1):$V3057,"&lt;0",INDEX($V:$V,ROW($V3057)-VALUE(LEFT(W$1,FIND("-",W$1,1)-1))+1):$V3057)/COUNTIF(INDEX($V:$V,ROW($V3057)-VALUE(LEFT(W$1,FIND("-",W$1,1)-1))+1):$V3057,"&lt;0")))),100-100/(1+ABS((SUMIF(INDEX($V:$V,ROW($V3057)-VALUE(LEFT(W$1,FIND("-",W$1,1)-1))+1):$V3057,"&gt;0",INDEX($V:$V,ROW($V3057)-VALUE(LEFT(W$1,FIND("-",W$1,1)-1))+1):$V3057)/VALUE(LEFT(W$1,FIND("-",W$1,1)-1)))/(SUMIF(INDEX($V:$V,ROW($V3057)-VALUE(LEFT(W$1,FIND("-",W$1,1)-1))+1):$V3057,"&lt;0",INDEX($V:$V,ROW($V3057)-VALUE(LEFT(W$1,FIND("-",W$1,1)-1))+1):$V3057)/VALUE(LEFT(W$1,FIND("-",W$1,1)-1)))))))</f>
        <v>33.333333333333329</v>
      </c>
      <c r="Y3057">
        <f>IF(ROW($E3057)&lt;=VALUE(LEFT(Y$1,FIND("-",Y$1,1)-1)),0,MAX(INDEX(C:C,ROW(C3057)-VALUE(LEFT(Y$1,FIND("-",Y$1,1)-1))+1):C3057))</f>
        <v>0.15</v>
      </c>
      <c r="Z3057">
        <f>IF(ROW($E3057)&lt;=VALUE(LEFT(Z$1,FIND("-",Z$1,1)-1)),0,MIN(INDEX(D:D,ROW(D3057)-VALUE(LEFT(Z$1,FIND("-",Z$1,1)-1))+1):D3057))</f>
        <v>0.14000000000000001</v>
      </c>
      <c r="AA3057">
        <f t="shared" si="432"/>
        <v>0</v>
      </c>
      <c r="AB3057">
        <f>IF(ROW($AA3057)&lt;=VALUE(LEFT(AA$1,FIND("-",AA$1,1)-1))+VALUE(LEFT(AB$1,FIND("-",AB$1,1)-1)-1),0,AVERAGE(INDEX($AA:$AA,ROW($AA3057)-VALUE(LEFT(AB$1,FIND("-",AB$1,1)-1))+1):$AA3057))</f>
        <v>0</v>
      </c>
      <c r="AC3057">
        <f>IF(ROW($AA3057)&lt;=VALUE(LEFT(AA$1,FIND("-",AA$1,1)-1))+VALUE(LEFT(AB$1,FIND("-",AB$1,1)-1)-1)+VALUE(LEFT(AC$1,FIND("-",AC$1,1)-1)-1),0,AVERAGE(INDEX($AB:$AB,ROW($AB3057)-VALUE(LEFT(AC$1,FIND("-",AC$1,1)-1))+1):$AB3057))</f>
        <v>14.814814814814779</v>
      </c>
      <c r="AE3057">
        <f t="shared" si="429"/>
        <v>205574244</v>
      </c>
      <c r="AG3057" t="str">
        <f t="shared" si="431"/>
        <v/>
      </c>
    </row>
    <row r="3058" spans="1:33" x14ac:dyDescent="0.25">
      <c r="A3058" s="6">
        <v>41439</v>
      </c>
      <c r="B3058">
        <v>0.14000000000000001</v>
      </c>
      <c r="C3058">
        <v>0.14499999999999999</v>
      </c>
      <c r="D3058">
        <v>0.14000000000000001</v>
      </c>
      <c r="E3058">
        <v>0.14499999999999999</v>
      </c>
      <c r="F3058">
        <v>0.11600000000000001</v>
      </c>
      <c r="G3058">
        <v>185400</v>
      </c>
      <c r="I3058" t="str">
        <f t="shared" si="424"/>
        <v/>
      </c>
      <c r="J3058" t="str">
        <f t="shared" si="425"/>
        <v/>
      </c>
      <c r="K3058" t="str">
        <f t="shared" si="426"/>
        <v>Oversold Below %D</v>
      </c>
      <c r="M3058" s="11" t="str">
        <f t="shared" si="430"/>
        <v/>
      </c>
      <c r="O3058">
        <f>IF(ROW($E3058)&lt;=VALUE(LEFT(O$1,FIND("-",O$1,1)-1)),0,IF(ROW($E3058)=VALUE(LEFT(O$1,FIND("-",O$1,1)-1))+1,AVERAGE(INDEX($E:$E,ROW($E3058)-VALUE(LEFT(O$1,FIND("-",O$1,1)-1))):$E3058),($E3058*(2/(VALUE(LEFT(O$1,FIND("-",O$1,1)-1))+1)))+(O3057*(1-(2/(VALUE(LEFT(O$1,FIND("-",O$1,1)-1))+1))))))</f>
        <v>0.14657707870295777</v>
      </c>
      <c r="Q3058">
        <f>IF(ROW($E3058)&lt;=VALUE(LEFT(Q$1,FIND("-",Q$1,1)-1)),0,IF(ROW($E3058)=VALUE(LEFT(Q$1,FIND("-",Q$1,1)-1))+1,AVERAGE(INDEX($E:$E,ROW($E3058)-VALUE(LEFT(Q$1,FIND("-",Q$1,1)-1))):$E3058),($E3058*(2/(VALUE(LEFT(Q$1,FIND("-",Q$1,1)-1))+1)))+(Q3057*(1-(2/(VALUE(LEFT(Q$1,FIND("-",Q$1,1)-1))+1))))))</f>
        <v>0.14307007531180796</v>
      </c>
      <c r="R3058">
        <f>IF(ROW($E3058)&lt;=VALUE(LEFT(R$1,FIND("-",R$1,1)-1)),0,IF(ROW($E3058)=VALUE(LEFT(R$1,FIND("-",R$1,1)-1))+1,AVERAGE(INDEX($E:$E,ROW($E3058)-VALUE(LEFT(R$1,FIND("-",R$1,1)-1))):$E3058),($E3058*(2/(VALUE(LEFT(R$1,FIND("-",R$1,1)-1))+1)))+(R3057*(1-(2/(VALUE(LEFT(R$1,FIND("-",R$1,1)-1))+1))))))</f>
        <v>0.14335283905463198</v>
      </c>
      <c r="S3058">
        <f t="shared" si="427"/>
        <v>-2.8276374282401595E-4</v>
      </c>
      <c r="T3058">
        <f>IF(ROW($E3058)&lt;=MAX(VALUE(LEFT(Q$1,FIND("-",Q$1,1)-1)),VALUE(LEFT(R$1,FIND("-",R$1,1)-1)))+VALUE(LEFT(T$1,FIND("-",T$1,1)-1))-1,0,IF(ROW($E3058)=MAX(VALUE(LEFT(Q$1,FIND("-",Q$1,1)-1)),VALUE(LEFT(R$1,FIND("-",R$1,1)-1)))+VALUE(LEFT(T$1,FIND("-",T$1,1)-1)),AVERAGE(INDEX($S:$S,ROW(S3058)-VALUE(LEFT(T$1,FIND("-",T$1,1)-1))+1):S3058),($S3058*(2/(VALUE(LEFT(T$1,FIND("-",T$1,1)-1))+1)))+(T3057*(1-(2/(VALUE(LEFT(T$1,FIND("-",T$1,1)-1))+1))))))</f>
        <v>1.0843509705824327E-4</v>
      </c>
      <c r="V3058">
        <f t="shared" si="428"/>
        <v>4.9999999999999767E-3</v>
      </c>
      <c r="W3058">
        <f>IF(ROW($E3058)&lt;=VALUE(LEFT(W$1,FIND("-",W$1,1)-1))+1,0,IF(ROW($E3057)=VALUE(LEFT(W$1,FIND("-",W$1,1)-1))+1,100-100/(1+ABS((SUMIF(INDEX($V:$V,ROW($V3058)-VALUE(LEFT(W$1,FIND("-",W$1,1)-1))+1):$V3058,"&gt;0",INDEX($V:$V,ROW($V3058)-VALUE(LEFT(W$1,FIND("-",W$1,1)-1))+1):$V3058)/COUNTIF(INDEX($V:$V,ROW($V3058)-VALUE(LEFT(W$1,FIND("-",W$1,1)-1))+1):$V3058,"&gt;0"))/(SUMIF(INDEX($V:$V,ROW($V3058)-VALUE(LEFT(W$1,FIND("-",W$1,1)-1))+1):$V3058,"&lt;0",INDEX($V:$V,ROW($V3058)-VALUE(LEFT(W$1,FIND("-",W$1,1)-1))+1):$V3058)/COUNTIF(INDEX($V:$V,ROW($V3058)-VALUE(LEFT(W$1,FIND("-",W$1,1)-1))+1):$V3058,"&lt;0")))),100-100/(1+ABS((SUMIF(INDEX($V:$V,ROW($V3058)-VALUE(LEFT(W$1,FIND("-",W$1,1)-1))+1):$V3058,"&gt;0",INDEX($V:$V,ROW($V3058)-VALUE(LEFT(W$1,FIND("-",W$1,1)-1))+1):$V3058)/VALUE(LEFT(W$1,FIND("-",W$1,1)-1)))/(SUMIF(INDEX($V:$V,ROW($V3058)-VALUE(LEFT(W$1,FIND("-",W$1,1)-1))+1):$V3058,"&lt;0",INDEX($V:$V,ROW($V3058)-VALUE(LEFT(W$1,FIND("-",W$1,1)-1))+1):$V3058)/VALUE(LEFT(W$1,FIND("-",W$1,1)-1)))))))</f>
        <v>50</v>
      </c>
      <c r="Y3058">
        <f>IF(ROW($E3058)&lt;=VALUE(LEFT(Y$1,FIND("-",Y$1,1)-1)),0,MAX(INDEX(C:C,ROW(C3058)-VALUE(LEFT(Y$1,FIND("-",Y$1,1)-1))+1):C3058))</f>
        <v>0.15</v>
      </c>
      <c r="Z3058">
        <f>IF(ROW($E3058)&lt;=VALUE(LEFT(Z$1,FIND("-",Z$1,1)-1)),0,MIN(INDEX(D:D,ROW(D3058)-VALUE(LEFT(Z$1,FIND("-",Z$1,1)-1))+1):D3058))</f>
        <v>0.14000000000000001</v>
      </c>
      <c r="AA3058">
        <f t="shared" si="432"/>
        <v>49.999999999999858</v>
      </c>
      <c r="AB3058">
        <f>IF(ROW($AA3058)&lt;=VALUE(LEFT(AA$1,FIND("-",AA$1,1)-1))+VALUE(LEFT(AB$1,FIND("-",AB$1,1)-1)-1),0,AVERAGE(INDEX($AA:$AA,ROW($AA3058)-VALUE(LEFT(AB$1,FIND("-",AB$1,1)-1))+1):$AA3058))</f>
        <v>16.666666666666618</v>
      </c>
      <c r="AC3058">
        <f>IF(ROW($AA3058)&lt;=VALUE(LEFT(AA$1,FIND("-",AA$1,1)-1))+VALUE(LEFT(AB$1,FIND("-",AB$1,1)-1)-1)+VALUE(LEFT(AC$1,FIND("-",AC$1,1)-1)-1),0,AVERAGE(INDEX($AB:$AB,ROW($AB3058)-VALUE(LEFT(AC$1,FIND("-",AC$1,1)-1))+1):$AB3058))</f>
        <v>9.2592592592592293</v>
      </c>
      <c r="AE3058">
        <f t="shared" si="429"/>
        <v>205759644</v>
      </c>
      <c r="AG3058" t="str">
        <f t="shared" si="431"/>
        <v/>
      </c>
    </row>
    <row r="3059" spans="1:33" x14ac:dyDescent="0.25">
      <c r="A3059" s="6">
        <v>41442</v>
      </c>
      <c r="B3059">
        <v>0.14000000000000001</v>
      </c>
      <c r="C3059">
        <v>0.14000000000000001</v>
      </c>
      <c r="D3059">
        <v>0.14000000000000001</v>
      </c>
      <c r="E3059">
        <v>0.14000000000000001</v>
      </c>
      <c r="F3059">
        <v>0.112</v>
      </c>
      <c r="G3059">
        <v>24000</v>
      </c>
      <c r="I3059" t="str">
        <f t="shared" si="424"/>
        <v/>
      </c>
      <c r="J3059" t="str">
        <f t="shared" si="425"/>
        <v/>
      </c>
      <c r="K3059" t="str">
        <f t="shared" si="426"/>
        <v>Oversold Below %D</v>
      </c>
      <c r="M3059" s="11" t="str">
        <f t="shared" si="430"/>
        <v/>
      </c>
      <c r="O3059">
        <f>IF(ROW($E3059)&lt;=VALUE(LEFT(O$1,FIND("-",O$1,1)-1)),0,IF(ROW($E3059)=VALUE(LEFT(O$1,FIND("-",O$1,1)-1))+1,AVERAGE(INDEX($E:$E,ROW($E3059)-VALUE(LEFT(O$1,FIND("-",O$1,1)-1))):$E3059),($E3059*(2/(VALUE(LEFT(O$1,FIND("-",O$1,1)-1))+1)))+(O3058*(1-(2/(VALUE(LEFT(O$1,FIND("-",O$1,1)-1))+1))))))</f>
        <v>0.1465116351337741</v>
      </c>
      <c r="Q3059">
        <f>IF(ROW($E3059)&lt;=VALUE(LEFT(Q$1,FIND("-",Q$1,1)-1)),0,IF(ROW($E3059)=VALUE(LEFT(Q$1,FIND("-",Q$1,1)-1))+1,AVERAGE(INDEX($E:$E,ROW($E3059)-VALUE(LEFT(Q$1,FIND("-",Q$1,1)-1))):$E3059),($E3059*(2/(VALUE(LEFT(Q$1,FIND("-",Q$1,1)-1))+1)))+(Q3058*(1-(2/(VALUE(LEFT(Q$1,FIND("-",Q$1,1)-1))+1))))))</f>
        <v>0.14259775603306826</v>
      </c>
      <c r="R3059">
        <f>IF(ROW($E3059)&lt;=VALUE(LEFT(R$1,FIND("-",R$1,1)-1)),0,IF(ROW($E3059)=VALUE(LEFT(R$1,FIND("-",R$1,1)-1))+1,AVERAGE(INDEX($E:$E,ROW($E3059)-VALUE(LEFT(R$1,FIND("-",R$1,1)-1))):$E3059),($E3059*(2/(VALUE(LEFT(R$1,FIND("-",R$1,1)-1))+1)))+(R3058*(1-(2/(VALUE(LEFT(R$1,FIND("-",R$1,1)-1))+1))))))</f>
        <v>0.1431044806061407</v>
      </c>
      <c r="S3059">
        <f t="shared" si="427"/>
        <v>-5.0672457307243679E-4</v>
      </c>
      <c r="T3059">
        <f>IF(ROW($E3059)&lt;=MAX(VALUE(LEFT(Q$1,FIND("-",Q$1,1)-1)),VALUE(LEFT(R$1,FIND("-",R$1,1)-1)))+VALUE(LEFT(T$1,FIND("-",T$1,1)-1))-1,0,IF(ROW($E3059)=MAX(VALUE(LEFT(Q$1,FIND("-",Q$1,1)-1)),VALUE(LEFT(R$1,FIND("-",R$1,1)-1)))+VALUE(LEFT(T$1,FIND("-",T$1,1)-1)),AVERAGE(INDEX($S:$S,ROW(S3059)-VALUE(LEFT(T$1,FIND("-",T$1,1)-1))+1):S3059),($S3059*(2/(VALUE(LEFT(T$1,FIND("-",T$1,1)-1))+1)))+(T3058*(1-(2/(VALUE(LEFT(T$1,FIND("-",T$1,1)-1))+1))))))</f>
        <v>-1.4596836967892745E-5</v>
      </c>
      <c r="V3059">
        <f t="shared" si="428"/>
        <v>-4.9999999999999767E-3</v>
      </c>
      <c r="W3059">
        <f>IF(ROW($E3059)&lt;=VALUE(LEFT(W$1,FIND("-",W$1,1)-1))+1,0,IF(ROW($E3058)=VALUE(LEFT(W$1,FIND("-",W$1,1)-1))+1,100-100/(1+ABS((SUMIF(INDEX($V:$V,ROW($V3059)-VALUE(LEFT(W$1,FIND("-",W$1,1)-1))+1):$V3059,"&gt;0",INDEX($V:$V,ROW($V3059)-VALUE(LEFT(W$1,FIND("-",W$1,1)-1))+1):$V3059)/COUNTIF(INDEX($V:$V,ROW($V3059)-VALUE(LEFT(W$1,FIND("-",W$1,1)-1))+1):$V3059,"&gt;0"))/(SUMIF(INDEX($V:$V,ROW($V3059)-VALUE(LEFT(W$1,FIND("-",W$1,1)-1))+1):$V3059,"&lt;0",INDEX($V:$V,ROW($V3059)-VALUE(LEFT(W$1,FIND("-",W$1,1)-1))+1):$V3059)/COUNTIF(INDEX($V:$V,ROW($V3059)-VALUE(LEFT(W$1,FIND("-",W$1,1)-1))+1):$V3059,"&lt;0")))),100-100/(1+ABS((SUMIF(INDEX($V:$V,ROW($V3059)-VALUE(LEFT(W$1,FIND("-",W$1,1)-1))+1):$V3059,"&gt;0",INDEX($V:$V,ROW($V3059)-VALUE(LEFT(W$1,FIND("-",W$1,1)-1))+1):$V3059)/VALUE(LEFT(W$1,FIND("-",W$1,1)-1)))/(SUMIF(INDEX($V:$V,ROW($V3059)-VALUE(LEFT(W$1,FIND("-",W$1,1)-1))+1):$V3059,"&lt;0",INDEX($V:$V,ROW($V3059)-VALUE(LEFT(W$1,FIND("-",W$1,1)-1))+1):$V3059)/VALUE(LEFT(W$1,FIND("-",W$1,1)-1)))))))</f>
        <v>42.857142857142868</v>
      </c>
      <c r="Y3059">
        <f>IF(ROW($E3059)&lt;=VALUE(LEFT(Y$1,FIND("-",Y$1,1)-1)),0,MAX(INDEX(C:C,ROW(C3059)-VALUE(LEFT(Y$1,FIND("-",Y$1,1)-1))+1):C3059))</f>
        <v>0.15</v>
      </c>
      <c r="Z3059">
        <f>IF(ROW($E3059)&lt;=VALUE(LEFT(Z$1,FIND("-",Z$1,1)-1)),0,MIN(INDEX(D:D,ROW(D3059)-VALUE(LEFT(Z$1,FIND("-",Z$1,1)-1))+1):D3059))</f>
        <v>0.14000000000000001</v>
      </c>
      <c r="AA3059">
        <f t="shared" si="432"/>
        <v>0</v>
      </c>
      <c r="AB3059">
        <f>IF(ROW($AA3059)&lt;=VALUE(LEFT(AA$1,FIND("-",AA$1,1)-1))+VALUE(LEFT(AB$1,FIND("-",AB$1,1)-1)-1),0,AVERAGE(INDEX($AA:$AA,ROW($AA3059)-VALUE(LEFT(AB$1,FIND("-",AB$1,1)-1))+1):$AA3059))</f>
        <v>16.666666666666618</v>
      </c>
      <c r="AC3059">
        <f>IF(ROW($AA3059)&lt;=VALUE(LEFT(AA$1,FIND("-",AA$1,1)-1))+VALUE(LEFT(AB$1,FIND("-",AB$1,1)-1)-1)+VALUE(LEFT(AC$1,FIND("-",AC$1,1)-1)-1),0,AVERAGE(INDEX($AB:$AB,ROW($AB3059)-VALUE(LEFT(AC$1,FIND("-",AC$1,1)-1))+1):$AB3059))</f>
        <v>11.111111111111079</v>
      </c>
      <c r="AE3059">
        <f t="shared" si="429"/>
        <v>205735644</v>
      </c>
      <c r="AG3059" t="str">
        <f t="shared" si="431"/>
        <v/>
      </c>
    </row>
    <row r="3060" spans="1:33" x14ac:dyDescent="0.25">
      <c r="A3060" s="6">
        <v>41443</v>
      </c>
      <c r="B3060">
        <v>0.14000000000000001</v>
      </c>
      <c r="C3060">
        <v>0.14000000000000001</v>
      </c>
      <c r="D3060">
        <v>0.14000000000000001</v>
      </c>
      <c r="E3060">
        <v>0.14000000000000001</v>
      </c>
      <c r="F3060">
        <v>0.112</v>
      </c>
      <c r="G3060">
        <v>270400</v>
      </c>
      <c r="I3060" t="str">
        <f t="shared" si="424"/>
        <v/>
      </c>
      <c r="J3060" t="str">
        <f t="shared" si="425"/>
        <v/>
      </c>
      <c r="K3060" t="str">
        <f t="shared" si="426"/>
        <v>Oversold Below %D</v>
      </c>
      <c r="M3060" s="11" t="str">
        <f t="shared" si="430"/>
        <v/>
      </c>
      <c r="O3060">
        <f>IF(ROW($E3060)&lt;=VALUE(LEFT(O$1,FIND("-",O$1,1)-1)),0,IF(ROW($E3060)=VALUE(LEFT(O$1,FIND("-",O$1,1)-1))+1,AVERAGE(INDEX($E:$E,ROW($E3060)-VALUE(LEFT(O$1,FIND("-",O$1,1)-1))):$E3060),($E3060*(2/(VALUE(LEFT(O$1,FIND("-",O$1,1)-1))+1)))+(O3059*(1-(2/(VALUE(LEFT(O$1,FIND("-",O$1,1)-1))+1))))))</f>
        <v>0.14644684274438333</v>
      </c>
      <c r="Q3060">
        <f>IF(ROW($E3060)&lt;=VALUE(LEFT(Q$1,FIND("-",Q$1,1)-1)),0,IF(ROW($E3060)=VALUE(LEFT(Q$1,FIND("-",Q$1,1)-1))+1,AVERAGE(INDEX($E:$E,ROW($E3060)-VALUE(LEFT(Q$1,FIND("-",Q$1,1)-1))):$E3060),($E3060*(2/(VALUE(LEFT(Q$1,FIND("-",Q$1,1)-1))+1)))+(Q3059*(1-(2/(VALUE(LEFT(Q$1,FIND("-",Q$1,1)-1))+1))))))</f>
        <v>0.14219810125875007</v>
      </c>
      <c r="R3060">
        <f>IF(ROW($E3060)&lt;=VALUE(LEFT(R$1,FIND("-",R$1,1)-1)),0,IF(ROW($E3060)=VALUE(LEFT(R$1,FIND("-",R$1,1)-1))+1,AVERAGE(INDEX($E:$E,ROW($E3060)-VALUE(LEFT(R$1,FIND("-",R$1,1)-1))):$E3060),($E3060*(2/(VALUE(LEFT(R$1,FIND("-",R$1,1)-1))+1)))+(R3059*(1-(2/(VALUE(LEFT(R$1,FIND("-",R$1,1)-1))+1))))))</f>
        <v>0.1428745190797599</v>
      </c>
      <c r="S3060">
        <f t="shared" si="427"/>
        <v>-6.7641782100982817E-4</v>
      </c>
      <c r="T3060">
        <f>IF(ROW($E3060)&lt;=MAX(VALUE(LEFT(Q$1,FIND("-",Q$1,1)-1)),VALUE(LEFT(R$1,FIND("-",R$1,1)-1)))+VALUE(LEFT(T$1,FIND("-",T$1,1)-1))-1,0,IF(ROW($E3060)=MAX(VALUE(LEFT(Q$1,FIND("-",Q$1,1)-1)),VALUE(LEFT(R$1,FIND("-",R$1,1)-1)))+VALUE(LEFT(T$1,FIND("-",T$1,1)-1)),AVERAGE(INDEX($S:$S,ROW(S3060)-VALUE(LEFT(T$1,FIND("-",T$1,1)-1))+1):S3060),($S3060*(2/(VALUE(LEFT(T$1,FIND("-",T$1,1)-1))+1)))+(T3059*(1-(2/(VALUE(LEFT(T$1,FIND("-",T$1,1)-1))+1))))))</f>
        <v>-1.4696103377627985E-4</v>
      </c>
      <c r="V3060">
        <f t="shared" si="428"/>
        <v>0</v>
      </c>
      <c r="W3060">
        <f>IF(ROW($E3060)&lt;=VALUE(LEFT(W$1,FIND("-",W$1,1)-1))+1,0,IF(ROW($E3059)=VALUE(LEFT(W$1,FIND("-",W$1,1)-1))+1,100-100/(1+ABS((SUMIF(INDEX($V:$V,ROW($V3060)-VALUE(LEFT(W$1,FIND("-",W$1,1)-1))+1):$V3060,"&gt;0",INDEX($V:$V,ROW($V3060)-VALUE(LEFT(W$1,FIND("-",W$1,1)-1))+1):$V3060)/COUNTIF(INDEX($V:$V,ROW($V3060)-VALUE(LEFT(W$1,FIND("-",W$1,1)-1))+1):$V3060,"&gt;0"))/(SUMIF(INDEX($V:$V,ROW($V3060)-VALUE(LEFT(W$1,FIND("-",W$1,1)-1))+1):$V3060,"&lt;0",INDEX($V:$V,ROW($V3060)-VALUE(LEFT(W$1,FIND("-",W$1,1)-1))+1):$V3060)/COUNTIF(INDEX($V:$V,ROW($V3060)-VALUE(LEFT(W$1,FIND("-",W$1,1)-1))+1):$V3060,"&lt;0")))),100-100/(1+ABS((SUMIF(INDEX($V:$V,ROW($V3060)-VALUE(LEFT(W$1,FIND("-",W$1,1)-1))+1):$V3060,"&gt;0",INDEX($V:$V,ROW($V3060)-VALUE(LEFT(W$1,FIND("-",W$1,1)-1))+1):$V3060)/VALUE(LEFT(W$1,FIND("-",W$1,1)-1)))/(SUMIF(INDEX($V:$V,ROW($V3060)-VALUE(LEFT(W$1,FIND("-",W$1,1)-1))+1):$V3060,"&lt;0",INDEX($V:$V,ROW($V3060)-VALUE(LEFT(W$1,FIND("-",W$1,1)-1))+1):$V3060)/VALUE(LEFT(W$1,FIND("-",W$1,1)-1)))))))</f>
        <v>42.857142857142868</v>
      </c>
      <c r="Y3060">
        <f>IF(ROW($E3060)&lt;=VALUE(LEFT(Y$1,FIND("-",Y$1,1)-1)),0,MAX(INDEX(C:C,ROW(C3060)-VALUE(LEFT(Y$1,FIND("-",Y$1,1)-1))+1):C3060))</f>
        <v>0.15</v>
      </c>
      <c r="Z3060">
        <f>IF(ROW($E3060)&lt;=VALUE(LEFT(Z$1,FIND("-",Z$1,1)-1)),0,MIN(INDEX(D:D,ROW(D3060)-VALUE(LEFT(Z$1,FIND("-",Z$1,1)-1))+1):D3060))</f>
        <v>0.14000000000000001</v>
      </c>
      <c r="AA3060">
        <f t="shared" si="432"/>
        <v>0</v>
      </c>
      <c r="AB3060">
        <f>IF(ROW($AA3060)&lt;=VALUE(LEFT(AA$1,FIND("-",AA$1,1)-1))+VALUE(LEFT(AB$1,FIND("-",AB$1,1)-1)-1),0,AVERAGE(INDEX($AA:$AA,ROW($AA3060)-VALUE(LEFT(AB$1,FIND("-",AB$1,1)-1))+1):$AA3060))</f>
        <v>16.666666666666618</v>
      </c>
      <c r="AC3060">
        <f>IF(ROW($AA3060)&lt;=VALUE(LEFT(AA$1,FIND("-",AA$1,1)-1))+VALUE(LEFT(AB$1,FIND("-",AB$1,1)-1)-1)+VALUE(LEFT(AC$1,FIND("-",AC$1,1)-1)-1),0,AVERAGE(INDEX($AB:$AB,ROW($AB3060)-VALUE(LEFT(AC$1,FIND("-",AC$1,1)-1))+1):$AB3060))</f>
        <v>16.666666666666618</v>
      </c>
      <c r="AE3060">
        <f t="shared" si="429"/>
        <v>205735644</v>
      </c>
      <c r="AG3060" t="str">
        <f t="shared" si="431"/>
        <v/>
      </c>
    </row>
    <row r="3061" spans="1:33" x14ac:dyDescent="0.25">
      <c r="A3061" s="6">
        <v>41444</v>
      </c>
      <c r="B3061">
        <v>0.14000000000000001</v>
      </c>
      <c r="C3061">
        <v>0.14499999999999999</v>
      </c>
      <c r="D3061">
        <v>0.14000000000000001</v>
      </c>
      <c r="E3061">
        <v>0.14499999999999999</v>
      </c>
      <c r="F3061">
        <v>0.11600000000000001</v>
      </c>
      <c r="G3061">
        <v>11000</v>
      </c>
      <c r="I3061" t="str">
        <f t="shared" si="424"/>
        <v/>
      </c>
      <c r="J3061" t="str">
        <f t="shared" si="425"/>
        <v/>
      </c>
      <c r="K3061" t="str">
        <f t="shared" si="426"/>
        <v>Oversold Below %D</v>
      </c>
      <c r="M3061" s="11" t="str">
        <f t="shared" si="430"/>
        <v/>
      </c>
      <c r="O3061">
        <f>IF(ROW($E3061)&lt;=VALUE(LEFT(O$1,FIND("-",O$1,1)-1)),0,IF(ROW($E3061)=VALUE(LEFT(O$1,FIND("-",O$1,1)-1))+1,AVERAGE(INDEX($E:$E,ROW($E3061)-VALUE(LEFT(O$1,FIND("-",O$1,1)-1))):$E3061),($E3061*(2/(VALUE(LEFT(O$1,FIND("-",O$1,1)-1))+1)))+(O3060*(1-(2/(VALUE(LEFT(O$1,FIND("-",O$1,1)-1))+1))))))</f>
        <v>0.14643244629916558</v>
      </c>
      <c r="Q3061">
        <f>IF(ROW($E3061)&lt;=VALUE(LEFT(Q$1,FIND("-",Q$1,1)-1)),0,IF(ROW($E3061)=VALUE(LEFT(Q$1,FIND("-",Q$1,1)-1))+1,AVERAGE(INDEX($E:$E,ROW($E3061)-VALUE(LEFT(Q$1,FIND("-",Q$1,1)-1))):$E3061),($E3061*(2/(VALUE(LEFT(Q$1,FIND("-",Q$1,1)-1))+1)))+(Q3060*(1-(2/(VALUE(LEFT(Q$1,FIND("-",Q$1,1)-1))+1))))))</f>
        <v>0.14262916260355774</v>
      </c>
      <c r="R3061">
        <f>IF(ROW($E3061)&lt;=VALUE(LEFT(R$1,FIND("-",R$1,1)-1)),0,IF(ROW($E3061)=VALUE(LEFT(R$1,FIND("-",R$1,1)-1))+1,AVERAGE(INDEX($E:$E,ROW($E3061)-VALUE(LEFT(R$1,FIND("-",R$1,1)-1))):$E3061),($E3061*(2/(VALUE(LEFT(R$1,FIND("-",R$1,1)-1))+1)))+(R3060*(1-(2/(VALUE(LEFT(R$1,FIND("-",R$1,1)-1))+1))))))</f>
        <v>0.14303196211088881</v>
      </c>
      <c r="S3061">
        <f t="shared" si="427"/>
        <v>-4.0279950733107528E-4</v>
      </c>
      <c r="T3061">
        <f>IF(ROW($E3061)&lt;=MAX(VALUE(LEFT(Q$1,FIND("-",Q$1,1)-1)),VALUE(LEFT(R$1,FIND("-",R$1,1)-1)))+VALUE(LEFT(T$1,FIND("-",T$1,1)-1))-1,0,IF(ROW($E3061)=MAX(VALUE(LEFT(Q$1,FIND("-",Q$1,1)-1)),VALUE(LEFT(R$1,FIND("-",R$1,1)-1)))+VALUE(LEFT(T$1,FIND("-",T$1,1)-1)),AVERAGE(INDEX($S:$S,ROW(S3061)-VALUE(LEFT(T$1,FIND("-",T$1,1)-1))+1):S3061),($S3061*(2/(VALUE(LEFT(T$1,FIND("-",T$1,1)-1))+1)))+(T3060*(1-(2/(VALUE(LEFT(T$1,FIND("-",T$1,1)-1))+1))))))</f>
        <v>-1.9812872848723895E-4</v>
      </c>
      <c r="V3061">
        <f t="shared" si="428"/>
        <v>4.9999999999999767E-3</v>
      </c>
      <c r="W3061">
        <f>IF(ROW($E3061)&lt;=VALUE(LEFT(W$1,FIND("-",W$1,1)-1))+1,0,IF(ROW($E3060)=VALUE(LEFT(W$1,FIND("-",W$1,1)-1))+1,100-100/(1+ABS((SUMIF(INDEX($V:$V,ROW($V3061)-VALUE(LEFT(W$1,FIND("-",W$1,1)-1))+1):$V3061,"&gt;0",INDEX($V:$V,ROW($V3061)-VALUE(LEFT(W$1,FIND("-",W$1,1)-1))+1):$V3061)/COUNTIF(INDEX($V:$V,ROW($V3061)-VALUE(LEFT(W$1,FIND("-",W$1,1)-1))+1):$V3061,"&gt;0"))/(SUMIF(INDEX($V:$V,ROW($V3061)-VALUE(LEFT(W$1,FIND("-",W$1,1)-1))+1):$V3061,"&lt;0",INDEX($V:$V,ROW($V3061)-VALUE(LEFT(W$1,FIND("-",W$1,1)-1))+1):$V3061)/COUNTIF(INDEX($V:$V,ROW($V3061)-VALUE(LEFT(W$1,FIND("-",W$1,1)-1))+1):$V3061,"&lt;0")))),100-100/(1+ABS((SUMIF(INDEX($V:$V,ROW($V3061)-VALUE(LEFT(W$1,FIND("-",W$1,1)-1))+1):$V3061,"&gt;0",INDEX($V:$V,ROW($V3061)-VALUE(LEFT(W$1,FIND("-",W$1,1)-1))+1):$V3061)/VALUE(LEFT(W$1,FIND("-",W$1,1)-1)))/(SUMIF(INDEX($V:$V,ROW($V3061)-VALUE(LEFT(W$1,FIND("-",W$1,1)-1))+1):$V3061,"&lt;0",INDEX($V:$V,ROW($V3061)-VALUE(LEFT(W$1,FIND("-",W$1,1)-1))+1):$V3061)/VALUE(LEFT(W$1,FIND("-",W$1,1)-1)))))))</f>
        <v>50</v>
      </c>
      <c r="Y3061">
        <f>IF(ROW($E3061)&lt;=VALUE(LEFT(Y$1,FIND("-",Y$1,1)-1)),0,MAX(INDEX(C:C,ROW(C3061)-VALUE(LEFT(Y$1,FIND("-",Y$1,1)-1))+1):C3061))</f>
        <v>0.15</v>
      </c>
      <c r="Z3061">
        <f>IF(ROW($E3061)&lt;=VALUE(LEFT(Z$1,FIND("-",Z$1,1)-1)),0,MIN(INDEX(D:D,ROW(D3061)-VALUE(LEFT(Z$1,FIND("-",Z$1,1)-1))+1):D3061))</f>
        <v>0.14000000000000001</v>
      </c>
      <c r="AA3061">
        <f t="shared" si="432"/>
        <v>49.999999999999858</v>
      </c>
      <c r="AB3061">
        <f>IF(ROW($AA3061)&lt;=VALUE(LEFT(AA$1,FIND("-",AA$1,1)-1))+VALUE(LEFT(AB$1,FIND("-",AB$1,1)-1)-1),0,AVERAGE(INDEX($AA:$AA,ROW($AA3061)-VALUE(LEFT(AB$1,FIND("-",AB$1,1)-1))+1):$AA3061))</f>
        <v>16.666666666666618</v>
      </c>
      <c r="AC3061">
        <f>IF(ROW($AA3061)&lt;=VALUE(LEFT(AA$1,FIND("-",AA$1,1)-1))+VALUE(LEFT(AB$1,FIND("-",AB$1,1)-1)-1)+VALUE(LEFT(AC$1,FIND("-",AC$1,1)-1)-1),0,AVERAGE(INDEX($AB:$AB,ROW($AB3061)-VALUE(LEFT(AC$1,FIND("-",AC$1,1)-1))+1):$AB3061))</f>
        <v>16.666666666666618</v>
      </c>
      <c r="AE3061">
        <f t="shared" si="429"/>
        <v>205746644</v>
      </c>
      <c r="AG3061" t="str">
        <f t="shared" si="431"/>
        <v/>
      </c>
    </row>
    <row r="3062" spans="1:33" x14ac:dyDescent="0.25">
      <c r="A3062" s="6">
        <v>41445</v>
      </c>
      <c r="B3062">
        <v>0.14000000000000001</v>
      </c>
      <c r="C3062">
        <v>0.14499999999999999</v>
      </c>
      <c r="D3062">
        <v>0.14000000000000001</v>
      </c>
      <c r="E3062">
        <v>0.14000000000000001</v>
      </c>
      <c r="F3062">
        <v>0.112</v>
      </c>
      <c r="G3062">
        <v>244800</v>
      </c>
      <c r="I3062" t="str">
        <f t="shared" si="424"/>
        <v/>
      </c>
      <c r="J3062" t="str">
        <f t="shared" si="425"/>
        <v/>
      </c>
      <c r="K3062" t="str">
        <f t="shared" si="426"/>
        <v>Oversold Below %D</v>
      </c>
      <c r="M3062" s="11" t="str">
        <f t="shared" si="430"/>
        <v/>
      </c>
      <c r="O3062">
        <f>IF(ROW($E3062)&lt;=VALUE(LEFT(O$1,FIND("-",O$1,1)-1)),0,IF(ROW($E3062)=VALUE(LEFT(O$1,FIND("-",O$1,1)-1))+1,AVERAGE(INDEX($E:$E,ROW($E3062)-VALUE(LEFT(O$1,FIND("-",O$1,1)-1))):$E3062),($E3062*(2/(VALUE(LEFT(O$1,FIND("-",O$1,1)-1))+1)))+(O3061*(1-(2/(VALUE(LEFT(O$1,FIND("-",O$1,1)-1))+1))))))</f>
        <v>0.14636844185837786</v>
      </c>
      <c r="Q3062">
        <f>IF(ROW($E3062)&lt;=VALUE(LEFT(Q$1,FIND("-",Q$1,1)-1)),0,IF(ROW($E3062)=VALUE(LEFT(Q$1,FIND("-",Q$1,1)-1))+1,AVERAGE(INDEX($E:$E,ROW($E3062)-VALUE(LEFT(Q$1,FIND("-",Q$1,1)-1))):$E3062),($E3062*(2/(VALUE(LEFT(Q$1,FIND("-",Q$1,1)-1))+1)))+(Q3061*(1-(2/(VALUE(LEFT(Q$1,FIND("-",Q$1,1)-1))+1))))))</f>
        <v>0.14222467604916425</v>
      </c>
      <c r="R3062">
        <f>IF(ROW($E3062)&lt;=VALUE(LEFT(R$1,FIND("-",R$1,1)-1)),0,IF(ROW($E3062)=VALUE(LEFT(R$1,FIND("-",R$1,1)-1))+1,AVERAGE(INDEX($E:$E,ROW($E3062)-VALUE(LEFT(R$1,FIND("-",R$1,1)-1))):$E3062),($E3062*(2/(VALUE(LEFT(R$1,FIND("-",R$1,1)-1))+1)))+(R3061*(1-(2/(VALUE(LEFT(R$1,FIND("-",R$1,1)-1))+1))))))</f>
        <v>0.14280737232489704</v>
      </c>
      <c r="S3062">
        <f t="shared" si="427"/>
        <v>-5.8269627573279137E-4</v>
      </c>
      <c r="T3062">
        <f>IF(ROW($E3062)&lt;=MAX(VALUE(LEFT(Q$1,FIND("-",Q$1,1)-1)),VALUE(LEFT(R$1,FIND("-",R$1,1)-1)))+VALUE(LEFT(T$1,FIND("-",T$1,1)-1))-1,0,IF(ROW($E3062)=MAX(VALUE(LEFT(Q$1,FIND("-",Q$1,1)-1)),VALUE(LEFT(R$1,FIND("-",R$1,1)-1)))+VALUE(LEFT(T$1,FIND("-",T$1,1)-1)),AVERAGE(INDEX($S:$S,ROW(S3062)-VALUE(LEFT(T$1,FIND("-",T$1,1)-1))+1):S3062),($S3062*(2/(VALUE(LEFT(T$1,FIND("-",T$1,1)-1))+1)))+(T3061*(1-(2/(VALUE(LEFT(T$1,FIND("-",T$1,1)-1))+1))))))</f>
        <v>-2.7504223793634947E-4</v>
      </c>
      <c r="V3062">
        <f t="shared" si="428"/>
        <v>-4.9999999999999767E-3</v>
      </c>
      <c r="W3062">
        <f>IF(ROW($E3062)&lt;=VALUE(LEFT(W$1,FIND("-",W$1,1)-1))+1,0,IF(ROW($E3061)=VALUE(LEFT(W$1,FIND("-",W$1,1)-1))+1,100-100/(1+ABS((SUMIF(INDEX($V:$V,ROW($V3062)-VALUE(LEFT(W$1,FIND("-",W$1,1)-1))+1):$V3062,"&gt;0",INDEX($V:$V,ROW($V3062)-VALUE(LEFT(W$1,FIND("-",W$1,1)-1))+1):$V3062)/COUNTIF(INDEX($V:$V,ROW($V3062)-VALUE(LEFT(W$1,FIND("-",W$1,1)-1))+1):$V3062,"&gt;0"))/(SUMIF(INDEX($V:$V,ROW($V3062)-VALUE(LEFT(W$1,FIND("-",W$1,1)-1))+1):$V3062,"&lt;0",INDEX($V:$V,ROW($V3062)-VALUE(LEFT(W$1,FIND("-",W$1,1)-1))+1):$V3062)/COUNTIF(INDEX($V:$V,ROW($V3062)-VALUE(LEFT(W$1,FIND("-",W$1,1)-1))+1):$V3062,"&lt;0")))),100-100/(1+ABS((SUMIF(INDEX($V:$V,ROW($V3062)-VALUE(LEFT(W$1,FIND("-",W$1,1)-1))+1):$V3062,"&gt;0",INDEX($V:$V,ROW($V3062)-VALUE(LEFT(W$1,FIND("-",W$1,1)-1))+1):$V3062)/VALUE(LEFT(W$1,FIND("-",W$1,1)-1)))/(SUMIF(INDEX($V:$V,ROW($V3062)-VALUE(LEFT(W$1,FIND("-",W$1,1)-1))+1):$V3062,"&lt;0",INDEX($V:$V,ROW($V3062)-VALUE(LEFT(W$1,FIND("-",W$1,1)-1))+1):$V3062)/VALUE(LEFT(W$1,FIND("-",W$1,1)-1)))))))</f>
        <v>44.44444444444445</v>
      </c>
      <c r="Y3062">
        <f>IF(ROW($E3062)&lt;=VALUE(LEFT(Y$1,FIND("-",Y$1,1)-1)),0,MAX(INDEX(C:C,ROW(C3062)-VALUE(LEFT(Y$1,FIND("-",Y$1,1)-1))+1):C3062))</f>
        <v>0.15</v>
      </c>
      <c r="Z3062">
        <f>IF(ROW($E3062)&lt;=VALUE(LEFT(Z$1,FIND("-",Z$1,1)-1)),0,MIN(INDEX(D:D,ROW(D3062)-VALUE(LEFT(Z$1,FIND("-",Z$1,1)-1))+1):D3062))</f>
        <v>0.14000000000000001</v>
      </c>
      <c r="AA3062">
        <f t="shared" si="432"/>
        <v>0</v>
      </c>
      <c r="AB3062">
        <f>IF(ROW($AA3062)&lt;=VALUE(LEFT(AA$1,FIND("-",AA$1,1)-1))+VALUE(LEFT(AB$1,FIND("-",AB$1,1)-1)-1),0,AVERAGE(INDEX($AA:$AA,ROW($AA3062)-VALUE(LEFT(AB$1,FIND("-",AB$1,1)-1))+1):$AA3062))</f>
        <v>16.666666666666618</v>
      </c>
      <c r="AC3062">
        <f>IF(ROW($AA3062)&lt;=VALUE(LEFT(AA$1,FIND("-",AA$1,1)-1))+VALUE(LEFT(AB$1,FIND("-",AB$1,1)-1)-1)+VALUE(LEFT(AC$1,FIND("-",AC$1,1)-1)-1),0,AVERAGE(INDEX($AB:$AB,ROW($AB3062)-VALUE(LEFT(AC$1,FIND("-",AC$1,1)-1))+1):$AB3062))</f>
        <v>16.666666666666618</v>
      </c>
      <c r="AE3062">
        <f t="shared" si="429"/>
        <v>205501844</v>
      </c>
      <c r="AG3062" t="str">
        <f t="shared" si="431"/>
        <v/>
      </c>
    </row>
    <row r="3063" spans="1:33" x14ac:dyDescent="0.25">
      <c r="A3063" s="6">
        <v>41446</v>
      </c>
      <c r="B3063">
        <v>0.14000000000000001</v>
      </c>
      <c r="C3063">
        <v>0.14000000000000001</v>
      </c>
      <c r="D3063">
        <v>0.13500000000000001</v>
      </c>
      <c r="E3063">
        <v>0.14000000000000001</v>
      </c>
      <c r="F3063">
        <v>0.112</v>
      </c>
      <c r="G3063">
        <v>49900</v>
      </c>
      <c r="I3063" t="str">
        <f t="shared" si="424"/>
        <v/>
      </c>
      <c r="J3063" t="str">
        <f t="shared" si="425"/>
        <v/>
      </c>
      <c r="K3063" t="str">
        <f t="shared" si="426"/>
        <v>Buy</v>
      </c>
      <c r="M3063" s="11" t="str">
        <f t="shared" si="430"/>
        <v>Buy</v>
      </c>
      <c r="O3063">
        <f>IF(ROW($E3063)&lt;=VALUE(LEFT(O$1,FIND("-",O$1,1)-1)),0,IF(ROW($E3063)=VALUE(LEFT(O$1,FIND("-",O$1,1)-1))+1,AVERAGE(INDEX($E:$E,ROW($E3063)-VALUE(LEFT(O$1,FIND("-",O$1,1)-1))):$E3063),($E3063*(2/(VALUE(LEFT(O$1,FIND("-",O$1,1)-1))+1)))+(O3062*(1-(2/(VALUE(LEFT(O$1,FIND("-",O$1,1)-1))+1))))))</f>
        <v>0.14630507427769748</v>
      </c>
      <c r="Q3063">
        <f>IF(ROW($E3063)&lt;=VALUE(LEFT(Q$1,FIND("-",Q$1,1)-1)),0,IF(ROW($E3063)=VALUE(LEFT(Q$1,FIND("-",Q$1,1)-1))+1,AVERAGE(INDEX($E:$E,ROW($E3063)-VALUE(LEFT(Q$1,FIND("-",Q$1,1)-1))):$E3063),($E3063*(2/(VALUE(LEFT(Q$1,FIND("-",Q$1,1)-1))+1)))+(Q3062*(1-(2/(VALUE(LEFT(Q$1,FIND("-",Q$1,1)-1))+1))))))</f>
        <v>0.14188241819544667</v>
      </c>
      <c r="R3063">
        <f>IF(ROW($E3063)&lt;=VALUE(LEFT(R$1,FIND("-",R$1,1)-1)),0,IF(ROW($E3063)=VALUE(LEFT(R$1,FIND("-",R$1,1)-1))+1,AVERAGE(INDEX($E:$E,ROW($E3063)-VALUE(LEFT(R$1,FIND("-",R$1,1)-1))):$E3063),($E3063*(2/(VALUE(LEFT(R$1,FIND("-",R$1,1)-1))+1)))+(R3062*(1-(2/(VALUE(LEFT(R$1,FIND("-",R$1,1)-1))+1))))))</f>
        <v>0.14259941881934909</v>
      </c>
      <c r="S3063">
        <f t="shared" si="427"/>
        <v>-7.1700062390242514E-4</v>
      </c>
      <c r="T3063">
        <f>IF(ROW($E3063)&lt;=MAX(VALUE(LEFT(Q$1,FIND("-",Q$1,1)-1)),VALUE(LEFT(R$1,FIND("-",R$1,1)-1)))+VALUE(LEFT(T$1,FIND("-",T$1,1)-1))-1,0,IF(ROW($E3063)=MAX(VALUE(LEFT(Q$1,FIND("-",Q$1,1)-1)),VALUE(LEFT(R$1,FIND("-",R$1,1)-1)))+VALUE(LEFT(T$1,FIND("-",T$1,1)-1)),AVERAGE(INDEX($S:$S,ROW(S3063)-VALUE(LEFT(T$1,FIND("-",T$1,1)-1))+1):S3063),($S3063*(2/(VALUE(LEFT(T$1,FIND("-",T$1,1)-1))+1)))+(T3062*(1-(2/(VALUE(LEFT(T$1,FIND("-",T$1,1)-1))+1))))))</f>
        <v>-3.634339151295646E-4</v>
      </c>
      <c r="V3063">
        <f t="shared" si="428"/>
        <v>0</v>
      </c>
      <c r="W3063">
        <f>IF(ROW($E3063)&lt;=VALUE(LEFT(W$1,FIND("-",W$1,1)-1))+1,0,IF(ROW($E3062)=VALUE(LEFT(W$1,FIND("-",W$1,1)-1))+1,100-100/(1+ABS((SUMIF(INDEX($V:$V,ROW($V3063)-VALUE(LEFT(W$1,FIND("-",W$1,1)-1))+1):$V3063,"&gt;0",INDEX($V:$V,ROW($V3063)-VALUE(LEFT(W$1,FIND("-",W$1,1)-1))+1):$V3063)/COUNTIF(INDEX($V:$V,ROW($V3063)-VALUE(LEFT(W$1,FIND("-",W$1,1)-1))+1):$V3063,"&gt;0"))/(SUMIF(INDEX($V:$V,ROW($V3063)-VALUE(LEFT(W$1,FIND("-",W$1,1)-1))+1):$V3063,"&lt;0",INDEX($V:$V,ROW($V3063)-VALUE(LEFT(W$1,FIND("-",W$1,1)-1))+1):$V3063)/COUNTIF(INDEX($V:$V,ROW($V3063)-VALUE(LEFT(W$1,FIND("-",W$1,1)-1))+1):$V3063,"&lt;0")))),100-100/(1+ABS((SUMIF(INDEX($V:$V,ROW($V3063)-VALUE(LEFT(W$1,FIND("-",W$1,1)-1))+1):$V3063,"&gt;0",INDEX($V:$V,ROW($V3063)-VALUE(LEFT(W$1,FIND("-",W$1,1)-1))+1):$V3063)/VALUE(LEFT(W$1,FIND("-",W$1,1)-1)))/(SUMIF(INDEX($V:$V,ROW($V3063)-VALUE(LEFT(W$1,FIND("-",W$1,1)-1))+1):$V3063,"&lt;0",INDEX($V:$V,ROW($V3063)-VALUE(LEFT(W$1,FIND("-",W$1,1)-1))+1):$V3063)/VALUE(LEFT(W$1,FIND("-",W$1,1)-1)))))))</f>
        <v>44.44444444444445</v>
      </c>
      <c r="Y3063">
        <f>IF(ROW($E3063)&lt;=VALUE(LEFT(Y$1,FIND("-",Y$1,1)-1)),0,MAX(INDEX(C:C,ROW(C3063)-VALUE(LEFT(Y$1,FIND("-",Y$1,1)-1))+1):C3063))</f>
        <v>0.15</v>
      </c>
      <c r="Z3063">
        <f>IF(ROW($E3063)&lt;=VALUE(LEFT(Z$1,FIND("-",Z$1,1)-1)),0,MIN(INDEX(D:D,ROW(D3063)-VALUE(LEFT(Z$1,FIND("-",Z$1,1)-1))+1):D3063))</f>
        <v>0.13500000000000001</v>
      </c>
      <c r="AA3063">
        <f t="shared" si="432"/>
        <v>33.333333333333393</v>
      </c>
      <c r="AB3063">
        <f>IF(ROW($AA3063)&lt;=VALUE(LEFT(AA$1,FIND("-",AA$1,1)-1))+VALUE(LEFT(AB$1,FIND("-",AB$1,1)-1)-1),0,AVERAGE(INDEX($AA:$AA,ROW($AA3063)-VALUE(LEFT(AB$1,FIND("-",AB$1,1)-1))+1):$AA3063))</f>
        <v>27.777777777777754</v>
      </c>
      <c r="AC3063">
        <f>IF(ROW($AA3063)&lt;=VALUE(LEFT(AA$1,FIND("-",AA$1,1)-1))+VALUE(LEFT(AB$1,FIND("-",AB$1,1)-1)-1)+VALUE(LEFT(AC$1,FIND("-",AC$1,1)-1)-1),0,AVERAGE(INDEX($AB:$AB,ROW($AB3063)-VALUE(LEFT(AC$1,FIND("-",AC$1,1)-1))+1):$AB3063))</f>
        <v>20.370370370370328</v>
      </c>
      <c r="AE3063">
        <f t="shared" si="429"/>
        <v>205501844</v>
      </c>
      <c r="AG3063" t="str">
        <f t="shared" si="431"/>
        <v>Buy</v>
      </c>
    </row>
    <row r="3064" spans="1:33" x14ac:dyDescent="0.25">
      <c r="A3064" s="6">
        <v>41449</v>
      </c>
      <c r="B3064">
        <v>0.14499999999999999</v>
      </c>
      <c r="C3064">
        <v>0.14499999999999999</v>
      </c>
      <c r="D3064">
        <v>0.13500000000000001</v>
      </c>
      <c r="E3064">
        <v>0.13500000000000001</v>
      </c>
      <c r="F3064">
        <v>0.108</v>
      </c>
      <c r="G3064">
        <v>10100</v>
      </c>
      <c r="I3064" t="str">
        <f t="shared" si="424"/>
        <v/>
      </c>
      <c r="J3064" t="str">
        <f t="shared" si="425"/>
        <v/>
      </c>
      <c r="K3064" t="str">
        <f t="shared" si="426"/>
        <v>Oversold Above %D</v>
      </c>
      <c r="M3064" s="11" t="str">
        <f t="shared" si="430"/>
        <v/>
      </c>
      <c r="O3064">
        <f>IF(ROW($E3064)&lt;=VALUE(LEFT(O$1,FIND("-",O$1,1)-1)),0,IF(ROW($E3064)=VALUE(LEFT(O$1,FIND("-",O$1,1)-1))+1,AVERAGE(INDEX($E:$E,ROW($E3064)-VALUE(LEFT(O$1,FIND("-",O$1,1)-1))):$E3064),($E3064*(2/(VALUE(LEFT(O$1,FIND("-",O$1,1)-1))+1)))+(O3063*(1-(2/(VALUE(LEFT(O$1,FIND("-",O$1,1)-1))+1))))))</f>
        <v>0.14619258597642687</v>
      </c>
      <c r="Q3064">
        <f>IF(ROW($E3064)&lt;=VALUE(LEFT(Q$1,FIND("-",Q$1,1)-1)),0,IF(ROW($E3064)=VALUE(LEFT(Q$1,FIND("-",Q$1,1)-1))+1,AVERAGE(INDEX($E:$E,ROW($E3064)-VALUE(LEFT(Q$1,FIND("-",Q$1,1)-1))):$E3064),($E3064*(2/(VALUE(LEFT(Q$1,FIND("-",Q$1,1)-1))+1)))+(Q3063*(1-(2/(VALUE(LEFT(Q$1,FIND("-",Q$1,1)-1))+1))))))</f>
        <v>0.14082358462691641</v>
      </c>
      <c r="R3064">
        <f>IF(ROW($E3064)&lt;=VALUE(LEFT(R$1,FIND("-",R$1,1)-1)),0,IF(ROW($E3064)=VALUE(LEFT(R$1,FIND("-",R$1,1)-1))+1,AVERAGE(INDEX($E:$E,ROW($E3064)-VALUE(LEFT(R$1,FIND("-",R$1,1)-1))):$E3064),($E3064*(2/(VALUE(LEFT(R$1,FIND("-",R$1,1)-1))+1)))+(R3063*(1-(2/(VALUE(LEFT(R$1,FIND("-",R$1,1)-1))+1))))))</f>
        <v>0.14203649890680473</v>
      </c>
      <c r="S3064">
        <f t="shared" si="427"/>
        <v>-1.2129142798883163E-3</v>
      </c>
      <c r="T3064">
        <f>IF(ROW($E3064)&lt;=MAX(VALUE(LEFT(Q$1,FIND("-",Q$1,1)-1)),VALUE(LEFT(R$1,FIND("-",R$1,1)-1)))+VALUE(LEFT(T$1,FIND("-",T$1,1)-1))-1,0,IF(ROW($E3064)=MAX(VALUE(LEFT(Q$1,FIND("-",Q$1,1)-1)),VALUE(LEFT(R$1,FIND("-",R$1,1)-1)))+VALUE(LEFT(T$1,FIND("-",T$1,1)-1)),AVERAGE(INDEX($S:$S,ROW(S3064)-VALUE(LEFT(T$1,FIND("-",T$1,1)-1))+1):S3064),($S3064*(2/(VALUE(LEFT(T$1,FIND("-",T$1,1)-1))+1)))+(T3063*(1-(2/(VALUE(LEFT(T$1,FIND("-",T$1,1)-1))+1))))))</f>
        <v>-5.3332998808131504E-4</v>
      </c>
      <c r="V3064">
        <f t="shared" si="428"/>
        <v>-5.0000000000000044E-3</v>
      </c>
      <c r="W3064">
        <f>IF(ROW($E3064)&lt;=VALUE(LEFT(W$1,FIND("-",W$1,1)-1))+1,0,IF(ROW($E3063)=VALUE(LEFT(W$1,FIND("-",W$1,1)-1))+1,100-100/(1+ABS((SUMIF(INDEX($V:$V,ROW($V3064)-VALUE(LEFT(W$1,FIND("-",W$1,1)-1))+1):$V3064,"&gt;0",INDEX($V:$V,ROW($V3064)-VALUE(LEFT(W$1,FIND("-",W$1,1)-1))+1):$V3064)/COUNTIF(INDEX($V:$V,ROW($V3064)-VALUE(LEFT(W$1,FIND("-",W$1,1)-1))+1):$V3064,"&gt;0"))/(SUMIF(INDEX($V:$V,ROW($V3064)-VALUE(LEFT(W$1,FIND("-",W$1,1)-1))+1):$V3064,"&lt;0",INDEX($V:$V,ROW($V3064)-VALUE(LEFT(W$1,FIND("-",W$1,1)-1))+1):$V3064)/COUNTIF(INDEX($V:$V,ROW($V3064)-VALUE(LEFT(W$1,FIND("-",W$1,1)-1))+1):$V3064,"&lt;0")))),100-100/(1+ABS((SUMIF(INDEX($V:$V,ROW($V3064)-VALUE(LEFT(W$1,FIND("-",W$1,1)-1))+1):$V3064,"&gt;0",INDEX($V:$V,ROW($V3064)-VALUE(LEFT(W$1,FIND("-",W$1,1)-1))+1):$V3064)/VALUE(LEFT(W$1,FIND("-",W$1,1)-1)))/(SUMIF(INDEX($V:$V,ROW($V3064)-VALUE(LEFT(W$1,FIND("-",W$1,1)-1))+1):$V3064,"&lt;0",INDEX($V:$V,ROW($V3064)-VALUE(LEFT(W$1,FIND("-",W$1,1)-1))+1):$V3064)/VALUE(LEFT(W$1,FIND("-",W$1,1)-1)))))))</f>
        <v>44.444444444444429</v>
      </c>
      <c r="Y3064">
        <f>IF(ROW($E3064)&lt;=VALUE(LEFT(Y$1,FIND("-",Y$1,1)-1)),0,MAX(INDEX(C:C,ROW(C3064)-VALUE(LEFT(Y$1,FIND("-",Y$1,1)-1))+1):C3064))</f>
        <v>0.15</v>
      </c>
      <c r="Z3064">
        <f>IF(ROW($E3064)&lt;=VALUE(LEFT(Z$1,FIND("-",Z$1,1)-1)),0,MIN(INDEX(D:D,ROW(D3064)-VALUE(LEFT(Z$1,FIND("-",Z$1,1)-1))+1):D3064))</f>
        <v>0.13500000000000001</v>
      </c>
      <c r="AA3064">
        <f t="shared" si="432"/>
        <v>0</v>
      </c>
      <c r="AB3064">
        <f>IF(ROW($AA3064)&lt;=VALUE(LEFT(AA$1,FIND("-",AA$1,1)-1))+VALUE(LEFT(AB$1,FIND("-",AB$1,1)-1)-1),0,AVERAGE(INDEX($AA:$AA,ROW($AA3064)-VALUE(LEFT(AB$1,FIND("-",AB$1,1)-1))+1):$AA3064))</f>
        <v>11.11111111111113</v>
      </c>
      <c r="AC3064">
        <f>IF(ROW($AA3064)&lt;=VALUE(LEFT(AA$1,FIND("-",AA$1,1)-1))+VALUE(LEFT(AB$1,FIND("-",AB$1,1)-1)-1)+VALUE(LEFT(AC$1,FIND("-",AC$1,1)-1)-1),0,AVERAGE(INDEX($AB:$AB,ROW($AB3064)-VALUE(LEFT(AC$1,FIND("-",AC$1,1)-1))+1):$AB3064))</f>
        <v>18.518518518518501</v>
      </c>
      <c r="AE3064">
        <f t="shared" si="429"/>
        <v>205491744</v>
      </c>
      <c r="AG3064" t="str">
        <f t="shared" si="431"/>
        <v/>
      </c>
    </row>
    <row r="3065" spans="1:33" x14ac:dyDescent="0.25">
      <c r="A3065" s="6">
        <v>41450</v>
      </c>
      <c r="B3065">
        <v>0.13500000000000001</v>
      </c>
      <c r="C3065">
        <v>0.13500000000000001</v>
      </c>
      <c r="D3065">
        <v>0.13500000000000001</v>
      </c>
      <c r="E3065">
        <v>0.13500000000000001</v>
      </c>
      <c r="F3065">
        <v>0.108</v>
      </c>
      <c r="G3065">
        <v>1000</v>
      </c>
      <c r="I3065" t="str">
        <f t="shared" si="424"/>
        <v/>
      </c>
      <c r="J3065" t="str">
        <f t="shared" si="425"/>
        <v/>
      </c>
      <c r="K3065" t="str">
        <f t="shared" si="426"/>
        <v>Oversold Above %D</v>
      </c>
      <c r="M3065" s="11" t="str">
        <f t="shared" si="430"/>
        <v/>
      </c>
      <c r="O3065">
        <f>IF(ROW($E3065)&lt;=VALUE(LEFT(O$1,FIND("-",O$1,1)-1)),0,IF(ROW($E3065)=VALUE(LEFT(O$1,FIND("-",O$1,1)-1))+1,AVERAGE(INDEX($E:$E,ROW($E3065)-VALUE(LEFT(O$1,FIND("-",O$1,1)-1))):$E3065),($E3065*(2/(VALUE(LEFT(O$1,FIND("-",O$1,1)-1))+1)))+(O3064*(1-(2/(VALUE(LEFT(O$1,FIND("-",O$1,1)-1))+1))))))</f>
        <v>0.14608121696173607</v>
      </c>
      <c r="Q3065">
        <f>IF(ROW($E3065)&lt;=VALUE(LEFT(Q$1,FIND("-",Q$1,1)-1)),0,IF(ROW($E3065)=VALUE(LEFT(Q$1,FIND("-",Q$1,1)-1))+1,AVERAGE(INDEX($E:$E,ROW($E3065)-VALUE(LEFT(Q$1,FIND("-",Q$1,1)-1))):$E3065),($E3065*(2/(VALUE(LEFT(Q$1,FIND("-",Q$1,1)-1))+1)))+(Q3064*(1-(2/(VALUE(LEFT(Q$1,FIND("-",Q$1,1)-1))+1))))))</f>
        <v>0.13992764853046774</v>
      </c>
      <c r="R3065">
        <f>IF(ROW($E3065)&lt;=VALUE(LEFT(R$1,FIND("-",R$1,1)-1)),0,IF(ROW($E3065)=VALUE(LEFT(R$1,FIND("-",R$1,1)-1))+1,AVERAGE(INDEX($E:$E,ROW($E3065)-VALUE(LEFT(R$1,FIND("-",R$1,1)-1))):$E3065),($E3065*(2/(VALUE(LEFT(R$1,FIND("-",R$1,1)-1))+1)))+(R3064*(1-(2/(VALUE(LEFT(R$1,FIND("-",R$1,1)-1))+1))))))</f>
        <v>0.14151527676555994</v>
      </c>
      <c r="S3065">
        <f t="shared" si="427"/>
        <v>-1.5876282350922033E-3</v>
      </c>
      <c r="T3065">
        <f>IF(ROW($E3065)&lt;=MAX(VALUE(LEFT(Q$1,FIND("-",Q$1,1)-1)),VALUE(LEFT(R$1,FIND("-",R$1,1)-1)))+VALUE(LEFT(T$1,FIND("-",T$1,1)-1))-1,0,IF(ROW($E3065)=MAX(VALUE(LEFT(Q$1,FIND("-",Q$1,1)-1)),VALUE(LEFT(R$1,FIND("-",R$1,1)-1)))+VALUE(LEFT(T$1,FIND("-",T$1,1)-1)),AVERAGE(INDEX($S:$S,ROW(S3065)-VALUE(LEFT(T$1,FIND("-",T$1,1)-1))+1):S3065),($S3065*(2/(VALUE(LEFT(T$1,FIND("-",T$1,1)-1))+1)))+(T3064*(1-(2/(VALUE(LEFT(T$1,FIND("-",T$1,1)-1))+1))))))</f>
        <v>-7.4418963748349278E-4</v>
      </c>
      <c r="V3065">
        <f t="shared" si="428"/>
        <v>0</v>
      </c>
      <c r="W3065">
        <f>IF(ROW($E3065)&lt;=VALUE(LEFT(W$1,FIND("-",W$1,1)-1))+1,0,IF(ROW($E3064)=VALUE(LEFT(W$1,FIND("-",W$1,1)-1))+1,100-100/(1+ABS((SUMIF(INDEX($V:$V,ROW($V3065)-VALUE(LEFT(W$1,FIND("-",W$1,1)-1))+1):$V3065,"&gt;0",INDEX($V:$V,ROW($V3065)-VALUE(LEFT(W$1,FIND("-",W$1,1)-1))+1):$V3065)/COUNTIF(INDEX($V:$V,ROW($V3065)-VALUE(LEFT(W$1,FIND("-",W$1,1)-1))+1):$V3065,"&gt;0"))/(SUMIF(INDEX($V:$V,ROW($V3065)-VALUE(LEFT(W$1,FIND("-",W$1,1)-1))+1):$V3065,"&lt;0",INDEX($V:$V,ROW($V3065)-VALUE(LEFT(W$1,FIND("-",W$1,1)-1))+1):$V3065)/COUNTIF(INDEX($V:$V,ROW($V3065)-VALUE(LEFT(W$1,FIND("-",W$1,1)-1))+1):$V3065,"&lt;0")))),100-100/(1+ABS((SUMIF(INDEX($V:$V,ROW($V3065)-VALUE(LEFT(W$1,FIND("-",W$1,1)-1))+1):$V3065,"&gt;0",INDEX($V:$V,ROW($V3065)-VALUE(LEFT(W$1,FIND("-",W$1,1)-1))+1):$V3065)/VALUE(LEFT(W$1,FIND("-",W$1,1)-1)))/(SUMIF(INDEX($V:$V,ROW($V3065)-VALUE(LEFT(W$1,FIND("-",W$1,1)-1))+1):$V3065,"&lt;0",INDEX($V:$V,ROW($V3065)-VALUE(LEFT(W$1,FIND("-",W$1,1)-1))+1):$V3065)/VALUE(LEFT(W$1,FIND("-",W$1,1)-1)))))))</f>
        <v>44.444444444444429</v>
      </c>
      <c r="Y3065">
        <f>IF(ROW($E3065)&lt;=VALUE(LEFT(Y$1,FIND("-",Y$1,1)-1)),0,MAX(INDEX(C:C,ROW(C3065)-VALUE(LEFT(Y$1,FIND("-",Y$1,1)-1))+1):C3065))</f>
        <v>0.15</v>
      </c>
      <c r="Z3065">
        <f>IF(ROW($E3065)&lt;=VALUE(LEFT(Z$1,FIND("-",Z$1,1)-1)),0,MIN(INDEX(D:D,ROW(D3065)-VALUE(LEFT(Z$1,FIND("-",Z$1,1)-1))+1):D3065))</f>
        <v>0.13500000000000001</v>
      </c>
      <c r="AA3065">
        <f t="shared" si="432"/>
        <v>0</v>
      </c>
      <c r="AB3065">
        <f>IF(ROW($AA3065)&lt;=VALUE(LEFT(AA$1,FIND("-",AA$1,1)-1))+VALUE(LEFT(AB$1,FIND("-",AB$1,1)-1)-1),0,AVERAGE(INDEX($AA:$AA,ROW($AA3065)-VALUE(LEFT(AB$1,FIND("-",AB$1,1)-1))+1):$AA3065))</f>
        <v>11.11111111111113</v>
      </c>
      <c r="AC3065">
        <f>IF(ROW($AA3065)&lt;=VALUE(LEFT(AA$1,FIND("-",AA$1,1)-1))+VALUE(LEFT(AB$1,FIND("-",AB$1,1)-1)-1)+VALUE(LEFT(AC$1,FIND("-",AC$1,1)-1)-1),0,AVERAGE(INDEX($AB:$AB,ROW($AB3065)-VALUE(LEFT(AC$1,FIND("-",AC$1,1)-1))+1):$AB3065))</f>
        <v>16.666666666666671</v>
      </c>
      <c r="AE3065">
        <f t="shared" si="429"/>
        <v>205491744</v>
      </c>
      <c r="AG3065" t="str">
        <f t="shared" si="431"/>
        <v/>
      </c>
    </row>
    <row r="3066" spans="1:33" x14ac:dyDescent="0.25">
      <c r="A3066" s="6">
        <v>41451</v>
      </c>
      <c r="B3066">
        <v>0.13500000000000001</v>
      </c>
      <c r="C3066">
        <v>0.13500000000000001</v>
      </c>
      <c r="D3066">
        <v>0.13500000000000001</v>
      </c>
      <c r="E3066">
        <v>0.13500000000000001</v>
      </c>
      <c r="F3066">
        <v>0.108</v>
      </c>
      <c r="G3066">
        <v>20000</v>
      </c>
      <c r="I3066" t="str">
        <f t="shared" si="424"/>
        <v/>
      </c>
      <c r="J3066" t="str">
        <f t="shared" si="425"/>
        <v/>
      </c>
      <c r="K3066" t="str">
        <f t="shared" si="426"/>
        <v>Oversold Above %D</v>
      </c>
      <c r="M3066" s="11" t="str">
        <f t="shared" si="430"/>
        <v/>
      </c>
      <c r="O3066">
        <f>IF(ROW($E3066)&lt;=VALUE(LEFT(O$1,FIND("-",O$1,1)-1)),0,IF(ROW($E3066)=VALUE(LEFT(O$1,FIND("-",O$1,1)-1))+1,AVERAGE(INDEX($E:$E,ROW($E3066)-VALUE(LEFT(O$1,FIND("-",O$1,1)-1))):$E3066),($E3066*(2/(VALUE(LEFT(O$1,FIND("-",O$1,1)-1))+1)))+(O3065*(1-(2/(VALUE(LEFT(O$1,FIND("-",O$1,1)-1))+1))))))</f>
        <v>0.14597095609644517</v>
      </c>
      <c r="Q3066">
        <f>IF(ROW($E3066)&lt;=VALUE(LEFT(Q$1,FIND("-",Q$1,1)-1)),0,IF(ROW($E3066)=VALUE(LEFT(Q$1,FIND("-",Q$1,1)-1))+1,AVERAGE(INDEX($E:$E,ROW($E3066)-VALUE(LEFT(Q$1,FIND("-",Q$1,1)-1))):$E3066),($E3066*(2/(VALUE(LEFT(Q$1,FIND("-",Q$1,1)-1))+1)))+(Q3065*(1-(2/(VALUE(LEFT(Q$1,FIND("-",Q$1,1)-1))+1))))))</f>
        <v>0.13916954875654963</v>
      </c>
      <c r="R3066">
        <f>IF(ROW($E3066)&lt;=VALUE(LEFT(R$1,FIND("-",R$1,1)-1)),0,IF(ROW($E3066)=VALUE(LEFT(R$1,FIND("-",R$1,1)-1))+1,AVERAGE(INDEX($E:$E,ROW($E3066)-VALUE(LEFT(R$1,FIND("-",R$1,1)-1))):$E3066),($E3066*(2/(VALUE(LEFT(R$1,FIND("-",R$1,1)-1))+1)))+(R3065*(1-(2/(VALUE(LEFT(R$1,FIND("-",R$1,1)-1))+1))))))</f>
        <v>0.14103266367181477</v>
      </c>
      <c r="S3066">
        <f t="shared" si="427"/>
        <v>-1.8631149152651405E-3</v>
      </c>
      <c r="T3066">
        <f>IF(ROW($E3066)&lt;=MAX(VALUE(LEFT(Q$1,FIND("-",Q$1,1)-1)),VALUE(LEFT(R$1,FIND("-",R$1,1)-1)))+VALUE(LEFT(T$1,FIND("-",T$1,1)-1))-1,0,IF(ROW($E3066)=MAX(VALUE(LEFT(Q$1,FIND("-",Q$1,1)-1)),VALUE(LEFT(R$1,FIND("-",R$1,1)-1)))+VALUE(LEFT(T$1,FIND("-",T$1,1)-1)),AVERAGE(INDEX($S:$S,ROW(S3066)-VALUE(LEFT(T$1,FIND("-",T$1,1)-1))+1):S3066),($S3066*(2/(VALUE(LEFT(T$1,FIND("-",T$1,1)-1))+1)))+(T3065*(1-(2/(VALUE(LEFT(T$1,FIND("-",T$1,1)-1))+1))))))</f>
        <v>-9.6797469303982228E-4</v>
      </c>
      <c r="V3066">
        <f t="shared" si="428"/>
        <v>0</v>
      </c>
      <c r="W3066">
        <f>IF(ROW($E3066)&lt;=VALUE(LEFT(W$1,FIND("-",W$1,1)-1))+1,0,IF(ROW($E3065)=VALUE(LEFT(W$1,FIND("-",W$1,1)-1))+1,100-100/(1+ABS((SUMIF(INDEX($V:$V,ROW($V3066)-VALUE(LEFT(W$1,FIND("-",W$1,1)-1))+1):$V3066,"&gt;0",INDEX($V:$V,ROW($V3066)-VALUE(LEFT(W$1,FIND("-",W$1,1)-1))+1):$V3066)/COUNTIF(INDEX($V:$V,ROW($V3066)-VALUE(LEFT(W$1,FIND("-",W$1,1)-1))+1):$V3066,"&gt;0"))/(SUMIF(INDEX($V:$V,ROW($V3066)-VALUE(LEFT(W$1,FIND("-",W$1,1)-1))+1):$V3066,"&lt;0",INDEX($V:$V,ROW($V3066)-VALUE(LEFT(W$1,FIND("-",W$1,1)-1))+1):$V3066)/COUNTIF(INDEX($V:$V,ROW($V3066)-VALUE(LEFT(W$1,FIND("-",W$1,1)-1))+1):$V3066,"&lt;0")))),100-100/(1+ABS((SUMIF(INDEX($V:$V,ROW($V3066)-VALUE(LEFT(W$1,FIND("-",W$1,1)-1))+1):$V3066,"&gt;0",INDEX($V:$V,ROW($V3066)-VALUE(LEFT(W$1,FIND("-",W$1,1)-1))+1):$V3066)/VALUE(LEFT(W$1,FIND("-",W$1,1)-1)))/(SUMIF(INDEX($V:$V,ROW($V3066)-VALUE(LEFT(W$1,FIND("-",W$1,1)-1))+1):$V3066,"&lt;0",INDEX($V:$V,ROW($V3066)-VALUE(LEFT(W$1,FIND("-",W$1,1)-1))+1):$V3066)/VALUE(LEFT(W$1,FIND("-",W$1,1)-1)))))))</f>
        <v>44.444444444444429</v>
      </c>
      <c r="Y3066">
        <f>IF(ROW($E3066)&lt;=VALUE(LEFT(Y$1,FIND("-",Y$1,1)-1)),0,MAX(INDEX(C:C,ROW(C3066)-VALUE(LEFT(Y$1,FIND("-",Y$1,1)-1))+1):C3066))</f>
        <v>0.15</v>
      </c>
      <c r="Z3066">
        <f>IF(ROW($E3066)&lt;=VALUE(LEFT(Z$1,FIND("-",Z$1,1)-1)),0,MIN(INDEX(D:D,ROW(D3066)-VALUE(LEFT(Z$1,FIND("-",Z$1,1)-1))+1):D3066))</f>
        <v>0.13500000000000001</v>
      </c>
      <c r="AA3066">
        <f t="shared" si="432"/>
        <v>0</v>
      </c>
      <c r="AB3066">
        <f>IF(ROW($AA3066)&lt;=VALUE(LEFT(AA$1,FIND("-",AA$1,1)-1))+VALUE(LEFT(AB$1,FIND("-",AB$1,1)-1)-1),0,AVERAGE(INDEX($AA:$AA,ROW($AA3066)-VALUE(LEFT(AB$1,FIND("-",AB$1,1)-1))+1):$AA3066))</f>
        <v>0</v>
      </c>
      <c r="AC3066">
        <f>IF(ROW($AA3066)&lt;=VALUE(LEFT(AA$1,FIND("-",AA$1,1)-1))+VALUE(LEFT(AB$1,FIND("-",AB$1,1)-1)-1)+VALUE(LEFT(AC$1,FIND("-",AC$1,1)-1)-1),0,AVERAGE(INDEX($AB:$AB,ROW($AB3066)-VALUE(LEFT(AC$1,FIND("-",AC$1,1)-1))+1):$AB3066))</f>
        <v>7.4074074074074199</v>
      </c>
      <c r="AE3066">
        <f t="shared" si="429"/>
        <v>205491744</v>
      </c>
      <c r="AG3066" t="str">
        <f t="shared" si="431"/>
        <v/>
      </c>
    </row>
    <row r="3067" spans="1:33" x14ac:dyDescent="0.25">
      <c r="A3067" s="6">
        <v>41452</v>
      </c>
      <c r="B3067">
        <v>0.13</v>
      </c>
      <c r="C3067">
        <v>0.13</v>
      </c>
      <c r="D3067">
        <v>0.13</v>
      </c>
      <c r="E3067">
        <v>0.13</v>
      </c>
      <c r="F3067">
        <v>0.104</v>
      </c>
      <c r="G3067">
        <v>2500</v>
      </c>
      <c r="I3067" t="str">
        <f t="shared" ref="I3067:I3130" si="433">IF(AND(T3067&gt;=S3067,T3066&lt;S3066),"Bearish",IF(AND(T3067&lt;S3067,T3066&gt;=S3066),"Bullish",""))</f>
        <v/>
      </c>
      <c r="J3067" t="str">
        <f t="shared" ref="J3067:J3130" si="434">IF(W3067&gt;70,"Overbought",IF(W3067&lt;30,"Oversold",""))</f>
        <v>Oversold</v>
      </c>
      <c r="K3067" t="str">
        <f t="shared" ref="K3067:K3130" si="435">IF(AND(AC3067&lt;20,AC3067&gt;AB3067),"Oversold Above %D",IF(AND(AC3067&lt;20,AC3067&lt;=AB3067),"Oversold Below %D",IF(AND(AC3067&gt;80,AC3067&lt;AB3067),"Overbought Below %D",IF(AND(AC3067&gt;80,AC3067&gt;=AB3067),"Overbought Above %D",IF(AND(AC3067&gt;=20,LEFT(K3066,5)="Overs"),"Buy",IF(AND(AC3067&lt;=80,LEFT(K3066,5)="Overb"),"Sell",""))))))</f>
        <v>Oversold Above %D</v>
      </c>
      <c r="M3067" s="11" t="str">
        <f t="shared" si="430"/>
        <v/>
      </c>
      <c r="O3067">
        <f>IF(ROW($E3067)&lt;=VALUE(LEFT(O$1,FIND("-",O$1,1)-1)),0,IF(ROW($E3067)=VALUE(LEFT(O$1,FIND("-",O$1,1)-1))+1,AVERAGE(INDEX($E:$E,ROW($E3067)-VALUE(LEFT(O$1,FIND("-",O$1,1)-1))):$E3067),($E3067*(2/(VALUE(LEFT(O$1,FIND("-",O$1,1)-1))+1)))+(O3066*(1-(2/(VALUE(LEFT(O$1,FIND("-",O$1,1)-1))+1))))))</f>
        <v>0.14581204111041088</v>
      </c>
      <c r="Q3067">
        <f>IF(ROW($E3067)&lt;=VALUE(LEFT(Q$1,FIND("-",Q$1,1)-1)),0,IF(ROW($E3067)=VALUE(LEFT(Q$1,FIND("-",Q$1,1)-1))+1,AVERAGE(INDEX($E:$E,ROW($E3067)-VALUE(LEFT(Q$1,FIND("-",Q$1,1)-1))):$E3067),($E3067*(2/(VALUE(LEFT(Q$1,FIND("-",Q$1,1)-1))+1)))+(Q3066*(1-(2/(VALUE(LEFT(Q$1,FIND("-",Q$1,1)-1))+1))))))</f>
        <v>0.13775884894784968</v>
      </c>
      <c r="R3067">
        <f>IF(ROW($E3067)&lt;=VALUE(LEFT(R$1,FIND("-",R$1,1)-1)),0,IF(ROW($E3067)=VALUE(LEFT(R$1,FIND("-",R$1,1)-1))+1,AVERAGE(INDEX($E:$E,ROW($E3067)-VALUE(LEFT(R$1,FIND("-",R$1,1)-1))):$E3067),($E3067*(2/(VALUE(LEFT(R$1,FIND("-",R$1,1)-1))+1)))+(R3066*(1-(2/(VALUE(LEFT(R$1,FIND("-",R$1,1)-1))+1))))))</f>
        <v>0.14021542932575443</v>
      </c>
      <c r="S3067">
        <f t="shared" ref="S3067:S3130" si="436">IF(ROW($E3067)&lt;=MAX(VALUE(LEFT(Q$1,FIND("-",Q$1,1)-1)),VALUE(LEFT(R$1,FIND("-",R$1,1)-1))),0,Q3067-R3067)</f>
        <v>-2.456580377904749E-3</v>
      </c>
      <c r="T3067">
        <f>IF(ROW($E3067)&lt;=MAX(VALUE(LEFT(Q$1,FIND("-",Q$1,1)-1)),VALUE(LEFT(R$1,FIND("-",R$1,1)-1)))+VALUE(LEFT(T$1,FIND("-",T$1,1)-1))-1,0,IF(ROW($E3067)=MAX(VALUE(LEFT(Q$1,FIND("-",Q$1,1)-1)),VALUE(LEFT(R$1,FIND("-",R$1,1)-1)))+VALUE(LEFT(T$1,FIND("-",T$1,1)-1)),AVERAGE(INDEX($S:$S,ROW(S3067)-VALUE(LEFT(T$1,FIND("-",T$1,1)-1))+1):S3067),($S3067*(2/(VALUE(LEFT(T$1,FIND("-",T$1,1)-1))+1)))+(T3066*(1-(2/(VALUE(LEFT(T$1,FIND("-",T$1,1)-1))+1))))))</f>
        <v>-1.2656958300128077E-3</v>
      </c>
      <c r="V3067">
        <f t="shared" ref="V3067:V3130" si="437">IFERROR(1*(E3067-E3066),"")</f>
        <v>-5.0000000000000044E-3</v>
      </c>
      <c r="W3067">
        <f>IF(ROW($E3067)&lt;=VALUE(LEFT(W$1,FIND("-",W$1,1)-1))+1,0,IF(ROW($E3066)=VALUE(LEFT(W$1,FIND("-",W$1,1)-1))+1,100-100/(1+ABS((SUMIF(INDEX($V:$V,ROW($V3067)-VALUE(LEFT(W$1,FIND("-",W$1,1)-1))+1):$V3067,"&gt;0",INDEX($V:$V,ROW($V3067)-VALUE(LEFT(W$1,FIND("-",W$1,1)-1))+1):$V3067)/COUNTIF(INDEX($V:$V,ROW($V3067)-VALUE(LEFT(W$1,FIND("-",W$1,1)-1))+1):$V3067,"&gt;0"))/(SUMIF(INDEX($V:$V,ROW($V3067)-VALUE(LEFT(W$1,FIND("-",W$1,1)-1))+1):$V3067,"&lt;0",INDEX($V:$V,ROW($V3067)-VALUE(LEFT(W$1,FIND("-",W$1,1)-1))+1):$V3067)/COUNTIF(INDEX($V:$V,ROW($V3067)-VALUE(LEFT(W$1,FIND("-",W$1,1)-1))+1):$V3067,"&lt;0")))),100-100/(1+ABS((SUMIF(INDEX($V:$V,ROW($V3067)-VALUE(LEFT(W$1,FIND("-",W$1,1)-1))+1):$V3067,"&gt;0",INDEX($V:$V,ROW($V3067)-VALUE(LEFT(W$1,FIND("-",W$1,1)-1))+1):$V3067)/VALUE(LEFT(W$1,FIND("-",W$1,1)-1)))/(SUMIF(INDEX($V:$V,ROW($V3067)-VALUE(LEFT(W$1,FIND("-",W$1,1)-1))+1):$V3067,"&lt;0",INDEX($V:$V,ROW($V3067)-VALUE(LEFT(W$1,FIND("-",W$1,1)-1))+1):$V3067)/VALUE(LEFT(W$1,FIND("-",W$1,1)-1)))))))</f>
        <v>24.999999999999943</v>
      </c>
      <c r="Y3067">
        <f>IF(ROW($E3067)&lt;=VALUE(LEFT(Y$1,FIND("-",Y$1,1)-1)),0,MAX(INDEX(C:C,ROW(C3067)-VALUE(LEFT(Y$1,FIND("-",Y$1,1)-1))+1):C3067))</f>
        <v>0.15</v>
      </c>
      <c r="Z3067">
        <f>IF(ROW($E3067)&lt;=VALUE(LEFT(Z$1,FIND("-",Z$1,1)-1)),0,MIN(INDEX(D:D,ROW(D3067)-VALUE(LEFT(Z$1,FIND("-",Z$1,1)-1))+1):D3067))</f>
        <v>0.13</v>
      </c>
      <c r="AA3067">
        <f t="shared" si="432"/>
        <v>0</v>
      </c>
      <c r="AB3067">
        <f>IF(ROW($AA3067)&lt;=VALUE(LEFT(AA$1,FIND("-",AA$1,1)-1))+VALUE(LEFT(AB$1,FIND("-",AB$1,1)-1)-1),0,AVERAGE(INDEX($AA:$AA,ROW($AA3067)-VALUE(LEFT(AB$1,FIND("-",AB$1,1)-1))+1):$AA3067))</f>
        <v>0</v>
      </c>
      <c r="AC3067">
        <f>IF(ROW($AA3067)&lt;=VALUE(LEFT(AA$1,FIND("-",AA$1,1)-1))+VALUE(LEFT(AB$1,FIND("-",AB$1,1)-1)-1)+VALUE(LEFT(AC$1,FIND("-",AC$1,1)-1)-1),0,AVERAGE(INDEX($AB:$AB,ROW($AB3067)-VALUE(LEFT(AC$1,FIND("-",AC$1,1)-1))+1):$AB3067))</f>
        <v>3.7037037037037099</v>
      </c>
      <c r="AE3067">
        <f t="shared" ref="AE3067:AE3130" si="438">IFERROR(IF($E3067=$E3066,AE3066,IF($E3067&gt;$E3066,AE3066+$G3067,IF($E3067&lt;$E3066,AE3066-$G3067,""))),"")</f>
        <v>205489244</v>
      </c>
      <c r="AG3067" t="str">
        <f t="shared" si="431"/>
        <v/>
      </c>
    </row>
    <row r="3068" spans="1:33" x14ac:dyDescent="0.25">
      <c r="A3068" s="6">
        <v>41453</v>
      </c>
      <c r="B3068">
        <v>0.13500000000000001</v>
      </c>
      <c r="C3068">
        <v>0.13500000000000001</v>
      </c>
      <c r="D3068">
        <v>0.13500000000000001</v>
      </c>
      <c r="E3068">
        <v>0.13500000000000001</v>
      </c>
      <c r="F3068">
        <v>0.108</v>
      </c>
      <c r="G3068">
        <v>10000</v>
      </c>
      <c r="I3068" t="str">
        <f t="shared" si="433"/>
        <v/>
      </c>
      <c r="J3068" t="str">
        <f t="shared" si="434"/>
        <v/>
      </c>
      <c r="K3068" t="str">
        <f t="shared" si="435"/>
        <v>Oversold Below %D</v>
      </c>
      <c r="M3068" s="11" t="str">
        <f t="shared" si="430"/>
        <v/>
      </c>
      <c r="O3068">
        <f>IF(ROW($E3068)&lt;=VALUE(LEFT(O$1,FIND("-",O$1,1)-1)),0,IF(ROW($E3068)=VALUE(LEFT(O$1,FIND("-",O$1,1)-1))+1,AVERAGE(INDEX($E:$E,ROW($E3068)-VALUE(LEFT(O$1,FIND("-",O$1,1)-1))):$E3068),($E3068*(2/(VALUE(LEFT(O$1,FIND("-",O$1,1)-1))+1)))+(O3067*(1-(2/(VALUE(LEFT(O$1,FIND("-",O$1,1)-1))+1))))))</f>
        <v>0.14570445861179981</v>
      </c>
      <c r="Q3068">
        <f>IF(ROW($E3068)&lt;=VALUE(LEFT(Q$1,FIND("-",Q$1,1)-1)),0,IF(ROW($E3068)=VALUE(LEFT(Q$1,FIND("-",Q$1,1)-1))+1,AVERAGE(INDEX($E:$E,ROW($E3068)-VALUE(LEFT(Q$1,FIND("-",Q$1,1)-1))):$E3068),($E3068*(2/(VALUE(LEFT(Q$1,FIND("-",Q$1,1)-1))+1)))+(Q3067*(1-(2/(VALUE(LEFT(Q$1,FIND("-",Q$1,1)-1))+1))))))</f>
        <v>0.1373344106481805</v>
      </c>
      <c r="R3068">
        <f>IF(ROW($E3068)&lt;=VALUE(LEFT(R$1,FIND("-",R$1,1)-1)),0,IF(ROW($E3068)=VALUE(LEFT(R$1,FIND("-",R$1,1)-1))+1,AVERAGE(INDEX($E:$E,ROW($E3068)-VALUE(LEFT(R$1,FIND("-",R$1,1)-1))):$E3068),($E3068*(2/(VALUE(LEFT(R$1,FIND("-",R$1,1)-1))+1)))+(R3067*(1-(2/(VALUE(LEFT(R$1,FIND("-",R$1,1)-1))+1))))))</f>
        <v>0.13982910122755041</v>
      </c>
      <c r="S3068">
        <f t="shared" si="436"/>
        <v>-2.494690579369907E-3</v>
      </c>
      <c r="T3068">
        <f>IF(ROW($E3068)&lt;=MAX(VALUE(LEFT(Q$1,FIND("-",Q$1,1)-1)),VALUE(LEFT(R$1,FIND("-",R$1,1)-1)))+VALUE(LEFT(T$1,FIND("-",T$1,1)-1))-1,0,IF(ROW($E3068)=MAX(VALUE(LEFT(Q$1,FIND("-",Q$1,1)-1)),VALUE(LEFT(R$1,FIND("-",R$1,1)-1)))+VALUE(LEFT(T$1,FIND("-",T$1,1)-1)),AVERAGE(INDEX($S:$S,ROW(S3068)-VALUE(LEFT(T$1,FIND("-",T$1,1)-1))+1):S3068),($S3068*(2/(VALUE(LEFT(T$1,FIND("-",T$1,1)-1))+1)))+(T3067*(1-(2/(VALUE(LEFT(T$1,FIND("-",T$1,1)-1))+1))))))</f>
        <v>-1.5114947798842277E-3</v>
      </c>
      <c r="V3068">
        <f t="shared" si="437"/>
        <v>5.0000000000000044E-3</v>
      </c>
      <c r="W3068">
        <f>IF(ROW($E3068)&lt;=VALUE(LEFT(W$1,FIND("-",W$1,1)-1))+1,0,IF(ROW($E3067)=VALUE(LEFT(W$1,FIND("-",W$1,1)-1))+1,100-100/(1+ABS((SUMIF(INDEX($V:$V,ROW($V3068)-VALUE(LEFT(W$1,FIND("-",W$1,1)-1))+1):$V3068,"&gt;0",INDEX($V:$V,ROW($V3068)-VALUE(LEFT(W$1,FIND("-",W$1,1)-1))+1):$V3068)/COUNTIF(INDEX($V:$V,ROW($V3068)-VALUE(LEFT(W$1,FIND("-",W$1,1)-1))+1):$V3068,"&gt;0"))/(SUMIF(INDEX($V:$V,ROW($V3068)-VALUE(LEFT(W$1,FIND("-",W$1,1)-1))+1):$V3068,"&lt;0",INDEX($V:$V,ROW($V3068)-VALUE(LEFT(W$1,FIND("-",W$1,1)-1))+1):$V3068)/COUNTIF(INDEX($V:$V,ROW($V3068)-VALUE(LEFT(W$1,FIND("-",W$1,1)-1))+1):$V3068,"&lt;0")))),100-100/(1+ABS((SUMIF(INDEX($V:$V,ROW($V3068)-VALUE(LEFT(W$1,FIND("-",W$1,1)-1))+1):$V3068,"&gt;0",INDEX($V:$V,ROW($V3068)-VALUE(LEFT(W$1,FIND("-",W$1,1)-1))+1):$V3068)/VALUE(LEFT(W$1,FIND("-",W$1,1)-1)))/(SUMIF(INDEX($V:$V,ROW($V3068)-VALUE(LEFT(W$1,FIND("-",W$1,1)-1))+1):$V3068,"&lt;0",INDEX($V:$V,ROW($V3068)-VALUE(LEFT(W$1,FIND("-",W$1,1)-1))+1):$V3068)/VALUE(LEFT(W$1,FIND("-",W$1,1)-1)))))))</f>
        <v>37.499999999999986</v>
      </c>
      <c r="Y3068">
        <f>IF(ROW($E3068)&lt;=VALUE(LEFT(Y$1,FIND("-",Y$1,1)-1)),0,MAX(INDEX(C:C,ROW(C3068)-VALUE(LEFT(Y$1,FIND("-",Y$1,1)-1))+1):C3068))</f>
        <v>0.15</v>
      </c>
      <c r="Z3068">
        <f>IF(ROW($E3068)&lt;=VALUE(LEFT(Z$1,FIND("-",Z$1,1)-1)),0,MIN(INDEX(D:D,ROW(D3068)-VALUE(LEFT(Z$1,FIND("-",Z$1,1)-1))+1):D3068))</f>
        <v>0.13</v>
      </c>
      <c r="AA3068">
        <f t="shared" si="432"/>
        <v>25.000000000000032</v>
      </c>
      <c r="AB3068">
        <f>IF(ROW($AA3068)&lt;=VALUE(LEFT(AA$1,FIND("-",AA$1,1)-1))+VALUE(LEFT(AB$1,FIND("-",AB$1,1)-1)-1),0,AVERAGE(INDEX($AA:$AA,ROW($AA3068)-VALUE(LEFT(AB$1,FIND("-",AB$1,1)-1))+1):$AA3068))</f>
        <v>8.3333333333333446</v>
      </c>
      <c r="AC3068">
        <f>IF(ROW($AA3068)&lt;=VALUE(LEFT(AA$1,FIND("-",AA$1,1)-1))+VALUE(LEFT(AB$1,FIND("-",AB$1,1)-1)-1)+VALUE(LEFT(AC$1,FIND("-",AC$1,1)-1)-1),0,AVERAGE(INDEX($AB:$AB,ROW($AB3068)-VALUE(LEFT(AC$1,FIND("-",AC$1,1)-1))+1):$AB3068))</f>
        <v>2.7777777777777817</v>
      </c>
      <c r="AE3068">
        <f t="shared" si="438"/>
        <v>205499244</v>
      </c>
      <c r="AG3068" t="str">
        <f t="shared" si="431"/>
        <v/>
      </c>
    </row>
    <row r="3069" spans="1:33" x14ac:dyDescent="0.25">
      <c r="A3069" s="6">
        <v>41456</v>
      </c>
      <c r="B3069">
        <v>0.14000000000000001</v>
      </c>
      <c r="C3069">
        <v>0.14000000000000001</v>
      </c>
      <c r="D3069">
        <v>0.14000000000000001</v>
      </c>
      <c r="E3069">
        <v>0.14000000000000001</v>
      </c>
      <c r="F3069">
        <v>0.112</v>
      </c>
      <c r="G3069">
        <v>518000</v>
      </c>
      <c r="I3069" t="str">
        <f t="shared" si="433"/>
        <v/>
      </c>
      <c r="J3069" t="str">
        <f t="shared" si="434"/>
        <v/>
      </c>
      <c r="K3069" t="str">
        <f t="shared" si="435"/>
        <v>Oversold Below %D</v>
      </c>
      <c r="M3069" s="11" t="str">
        <f t="shared" si="430"/>
        <v/>
      </c>
      <c r="O3069">
        <f>IF(ROW($E3069)&lt;=VALUE(LEFT(O$1,FIND("-",O$1,1)-1)),0,IF(ROW($E3069)=VALUE(LEFT(O$1,FIND("-",O$1,1)-1))+1,AVERAGE(INDEX($E:$E,ROW($E3069)-VALUE(LEFT(O$1,FIND("-",O$1,1)-1))):$E3069),($E3069*(2/(VALUE(LEFT(O$1,FIND("-",O$1,1)-1))+1)))+(O3068*(1-(2/(VALUE(LEFT(O$1,FIND("-",O$1,1)-1))+1))))))</f>
        <v>0.14564769782959286</v>
      </c>
      <c r="Q3069">
        <f>IF(ROW($E3069)&lt;=VALUE(LEFT(Q$1,FIND("-",Q$1,1)-1)),0,IF(ROW($E3069)=VALUE(LEFT(Q$1,FIND("-",Q$1,1)-1))+1,AVERAGE(INDEX($E:$E,ROW($E3069)-VALUE(LEFT(Q$1,FIND("-",Q$1,1)-1))):$E3069),($E3069*(2/(VALUE(LEFT(Q$1,FIND("-",Q$1,1)-1))+1)))+(Q3068*(1-(2/(VALUE(LEFT(Q$1,FIND("-",Q$1,1)-1))+1))))))</f>
        <v>0.1377445013176912</v>
      </c>
      <c r="R3069">
        <f>IF(ROW($E3069)&lt;=VALUE(LEFT(R$1,FIND("-",R$1,1)-1)),0,IF(ROW($E3069)=VALUE(LEFT(R$1,FIND("-",R$1,1)-1))+1,AVERAGE(INDEX($E:$E,ROW($E3069)-VALUE(LEFT(R$1,FIND("-",R$1,1)-1))):$E3069),($E3069*(2/(VALUE(LEFT(R$1,FIND("-",R$1,1)-1))+1)))+(R3068*(1-(2/(VALUE(LEFT(R$1,FIND("-",R$1,1)-1))+1))))))</f>
        <v>0.13984176039588</v>
      </c>
      <c r="S3069">
        <f t="shared" si="436"/>
        <v>-2.0972590781888067E-3</v>
      </c>
      <c r="T3069">
        <f>IF(ROW($E3069)&lt;=MAX(VALUE(LEFT(Q$1,FIND("-",Q$1,1)-1)),VALUE(LEFT(R$1,FIND("-",R$1,1)-1)))+VALUE(LEFT(T$1,FIND("-",T$1,1)-1))-1,0,IF(ROW($E3069)=MAX(VALUE(LEFT(Q$1,FIND("-",Q$1,1)-1)),VALUE(LEFT(R$1,FIND("-",R$1,1)-1)))+VALUE(LEFT(T$1,FIND("-",T$1,1)-1)),AVERAGE(INDEX($S:$S,ROW(S3069)-VALUE(LEFT(T$1,FIND("-",T$1,1)-1))+1):S3069),($S3069*(2/(VALUE(LEFT(T$1,FIND("-",T$1,1)-1))+1)))+(T3068*(1-(2/(VALUE(LEFT(T$1,FIND("-",T$1,1)-1))+1))))))</f>
        <v>-1.6286476395451434E-3</v>
      </c>
      <c r="V3069">
        <f t="shared" si="437"/>
        <v>5.0000000000000044E-3</v>
      </c>
      <c r="W3069">
        <f>IF(ROW($E3069)&lt;=VALUE(LEFT(W$1,FIND("-",W$1,1)-1))+1,0,IF(ROW($E3068)=VALUE(LEFT(W$1,FIND("-",W$1,1)-1))+1,100-100/(1+ABS((SUMIF(INDEX($V:$V,ROW($V3069)-VALUE(LEFT(W$1,FIND("-",W$1,1)-1))+1):$V3069,"&gt;0",INDEX($V:$V,ROW($V3069)-VALUE(LEFT(W$1,FIND("-",W$1,1)-1))+1):$V3069)/COUNTIF(INDEX($V:$V,ROW($V3069)-VALUE(LEFT(W$1,FIND("-",W$1,1)-1))+1):$V3069,"&gt;0"))/(SUMIF(INDEX($V:$V,ROW($V3069)-VALUE(LEFT(W$1,FIND("-",W$1,1)-1))+1):$V3069,"&lt;0",INDEX($V:$V,ROW($V3069)-VALUE(LEFT(W$1,FIND("-",W$1,1)-1))+1):$V3069)/COUNTIF(INDEX($V:$V,ROW($V3069)-VALUE(LEFT(W$1,FIND("-",W$1,1)-1))+1):$V3069,"&lt;0")))),100-100/(1+ABS((SUMIF(INDEX($V:$V,ROW($V3069)-VALUE(LEFT(W$1,FIND("-",W$1,1)-1))+1):$V3069,"&gt;0",INDEX($V:$V,ROW($V3069)-VALUE(LEFT(W$1,FIND("-",W$1,1)-1))+1):$V3069)/VALUE(LEFT(W$1,FIND("-",W$1,1)-1)))/(SUMIF(INDEX($V:$V,ROW($V3069)-VALUE(LEFT(W$1,FIND("-",W$1,1)-1))+1):$V3069,"&lt;0",INDEX($V:$V,ROW($V3069)-VALUE(LEFT(W$1,FIND("-",W$1,1)-1))+1):$V3069)/VALUE(LEFT(W$1,FIND("-",W$1,1)-1)))))))</f>
        <v>50</v>
      </c>
      <c r="Y3069">
        <f>IF(ROW($E3069)&lt;=VALUE(LEFT(Y$1,FIND("-",Y$1,1)-1)),0,MAX(INDEX(C:C,ROW(C3069)-VALUE(LEFT(Y$1,FIND("-",Y$1,1)-1))+1):C3069))</f>
        <v>0.14499999999999999</v>
      </c>
      <c r="Z3069">
        <f>IF(ROW($E3069)&lt;=VALUE(LEFT(Z$1,FIND("-",Z$1,1)-1)),0,MIN(INDEX(D:D,ROW(D3069)-VALUE(LEFT(Z$1,FIND("-",Z$1,1)-1))+1):D3069))</f>
        <v>0.13</v>
      </c>
      <c r="AA3069">
        <f t="shared" si="432"/>
        <v>66.666666666666785</v>
      </c>
      <c r="AB3069">
        <f>IF(ROW($AA3069)&lt;=VALUE(LEFT(AA$1,FIND("-",AA$1,1)-1))+VALUE(LEFT(AB$1,FIND("-",AB$1,1)-1)-1),0,AVERAGE(INDEX($AA:$AA,ROW($AA3069)-VALUE(LEFT(AB$1,FIND("-",AB$1,1)-1))+1):$AA3069))</f>
        <v>30.555555555555603</v>
      </c>
      <c r="AC3069">
        <f>IF(ROW($AA3069)&lt;=VALUE(LEFT(AA$1,FIND("-",AA$1,1)-1))+VALUE(LEFT(AB$1,FIND("-",AB$1,1)-1)-1)+VALUE(LEFT(AC$1,FIND("-",AC$1,1)-1)-1),0,AVERAGE(INDEX($AB:$AB,ROW($AB3069)-VALUE(LEFT(AC$1,FIND("-",AC$1,1)-1))+1):$AB3069))</f>
        <v>12.962962962962983</v>
      </c>
      <c r="AE3069">
        <f t="shared" si="438"/>
        <v>206017244</v>
      </c>
      <c r="AG3069" t="str">
        <f t="shared" si="431"/>
        <v/>
      </c>
    </row>
    <row r="3070" spans="1:33" x14ac:dyDescent="0.25">
      <c r="A3070" s="6">
        <v>41457</v>
      </c>
      <c r="B3070">
        <v>0.14000000000000001</v>
      </c>
      <c r="C3070">
        <v>0.14000000000000001</v>
      </c>
      <c r="D3070">
        <v>0.13500000000000001</v>
      </c>
      <c r="E3070">
        <v>0.13500000000000001</v>
      </c>
      <c r="F3070">
        <v>0.108</v>
      </c>
      <c r="G3070">
        <v>43000</v>
      </c>
      <c r="I3070" t="str">
        <f t="shared" si="433"/>
        <v/>
      </c>
      <c r="J3070" t="str">
        <f t="shared" si="434"/>
        <v/>
      </c>
      <c r="K3070" t="str">
        <f t="shared" si="435"/>
        <v>Buy</v>
      </c>
      <c r="M3070" s="11" t="str">
        <f t="shared" si="430"/>
        <v>Buy</v>
      </c>
      <c r="O3070">
        <f>IF(ROW($E3070)&lt;=VALUE(LEFT(O$1,FIND("-",O$1,1)-1)),0,IF(ROW($E3070)=VALUE(LEFT(O$1,FIND("-",O$1,1)-1))+1,AVERAGE(INDEX($E:$E,ROW($E3070)-VALUE(LEFT(O$1,FIND("-",O$1,1)-1))):$E3070),($E3070*(2/(VALUE(LEFT(O$1,FIND("-",O$1,1)-1))+1)))+(O3069*(1-(2/(VALUE(LEFT(O$1,FIND("-",O$1,1)-1))+1))))))</f>
        <v>0.14554175058750735</v>
      </c>
      <c r="Q3070">
        <f>IF(ROW($E3070)&lt;=VALUE(LEFT(Q$1,FIND("-",Q$1,1)-1)),0,IF(ROW($E3070)=VALUE(LEFT(Q$1,FIND("-",Q$1,1)-1))+1,AVERAGE(INDEX($E:$E,ROW($E3070)-VALUE(LEFT(Q$1,FIND("-",Q$1,1)-1))):$E3070),($E3070*(2/(VALUE(LEFT(Q$1,FIND("-",Q$1,1)-1))+1)))+(Q3069*(1-(2/(VALUE(LEFT(Q$1,FIND("-",Q$1,1)-1))+1))))))</f>
        <v>0.13732227034573871</v>
      </c>
      <c r="R3070">
        <f>IF(ROW($E3070)&lt;=VALUE(LEFT(R$1,FIND("-",R$1,1)-1)),0,IF(ROW($E3070)=VALUE(LEFT(R$1,FIND("-",R$1,1)-1))+1,AVERAGE(INDEX($E:$E,ROW($E3070)-VALUE(LEFT(R$1,FIND("-",R$1,1)-1))):$E3070),($E3070*(2/(VALUE(LEFT(R$1,FIND("-",R$1,1)-1))+1)))+(R3069*(1-(2/(VALUE(LEFT(R$1,FIND("-",R$1,1)-1))+1))))))</f>
        <v>0.13948311147766668</v>
      </c>
      <c r="S3070">
        <f t="shared" si="436"/>
        <v>-2.1608411319279652E-3</v>
      </c>
      <c r="T3070">
        <f>IF(ROW($E3070)&lt;=MAX(VALUE(LEFT(Q$1,FIND("-",Q$1,1)-1)),VALUE(LEFT(R$1,FIND("-",R$1,1)-1)))+VALUE(LEFT(T$1,FIND("-",T$1,1)-1))-1,0,IF(ROW($E3070)=MAX(VALUE(LEFT(Q$1,FIND("-",Q$1,1)-1)),VALUE(LEFT(R$1,FIND("-",R$1,1)-1)))+VALUE(LEFT(T$1,FIND("-",T$1,1)-1)),AVERAGE(INDEX($S:$S,ROW(S3070)-VALUE(LEFT(T$1,FIND("-",T$1,1)-1))+1):S3070),($S3070*(2/(VALUE(LEFT(T$1,FIND("-",T$1,1)-1))+1)))+(T3069*(1-(2/(VALUE(LEFT(T$1,FIND("-",T$1,1)-1))+1))))))</f>
        <v>-1.7350863380217079E-3</v>
      </c>
      <c r="V3070">
        <f t="shared" si="437"/>
        <v>-5.0000000000000044E-3</v>
      </c>
      <c r="W3070">
        <f>IF(ROW($E3070)&lt;=VALUE(LEFT(W$1,FIND("-",W$1,1)-1))+1,0,IF(ROW($E3069)=VALUE(LEFT(W$1,FIND("-",W$1,1)-1))+1,100-100/(1+ABS((SUMIF(INDEX($V:$V,ROW($V3070)-VALUE(LEFT(W$1,FIND("-",W$1,1)-1))+1):$V3070,"&gt;0",INDEX($V:$V,ROW($V3070)-VALUE(LEFT(W$1,FIND("-",W$1,1)-1))+1):$V3070)/COUNTIF(INDEX($V:$V,ROW($V3070)-VALUE(LEFT(W$1,FIND("-",W$1,1)-1))+1):$V3070,"&gt;0"))/(SUMIF(INDEX($V:$V,ROW($V3070)-VALUE(LEFT(W$1,FIND("-",W$1,1)-1))+1):$V3070,"&lt;0",INDEX($V:$V,ROW($V3070)-VALUE(LEFT(W$1,FIND("-",W$1,1)-1))+1):$V3070)/COUNTIF(INDEX($V:$V,ROW($V3070)-VALUE(LEFT(W$1,FIND("-",W$1,1)-1))+1):$V3070,"&lt;0")))),100-100/(1+ABS((SUMIF(INDEX($V:$V,ROW($V3070)-VALUE(LEFT(W$1,FIND("-",W$1,1)-1))+1):$V3070,"&gt;0",INDEX($V:$V,ROW($V3070)-VALUE(LEFT(W$1,FIND("-",W$1,1)-1))+1):$V3070)/VALUE(LEFT(W$1,FIND("-",W$1,1)-1)))/(SUMIF(INDEX($V:$V,ROW($V3070)-VALUE(LEFT(W$1,FIND("-",W$1,1)-1))+1):$V3070,"&lt;0",INDEX($V:$V,ROW($V3070)-VALUE(LEFT(W$1,FIND("-",W$1,1)-1))+1):$V3070)/VALUE(LEFT(W$1,FIND("-",W$1,1)-1)))))))</f>
        <v>44.444444444444429</v>
      </c>
      <c r="Y3070">
        <f>IF(ROW($E3070)&lt;=VALUE(LEFT(Y$1,FIND("-",Y$1,1)-1)),0,MAX(INDEX(C:C,ROW(C3070)-VALUE(LEFT(Y$1,FIND("-",Y$1,1)-1))+1):C3070))</f>
        <v>0.14499999999999999</v>
      </c>
      <c r="Z3070">
        <f>IF(ROW($E3070)&lt;=VALUE(LEFT(Z$1,FIND("-",Z$1,1)-1)),0,MIN(INDEX(D:D,ROW(D3070)-VALUE(LEFT(Z$1,FIND("-",Z$1,1)-1))+1):D3070))</f>
        <v>0.13</v>
      </c>
      <c r="AA3070">
        <f t="shared" si="432"/>
        <v>33.333333333333393</v>
      </c>
      <c r="AB3070">
        <f>IF(ROW($AA3070)&lt;=VALUE(LEFT(AA$1,FIND("-",AA$1,1)-1))+VALUE(LEFT(AB$1,FIND("-",AB$1,1)-1)-1),0,AVERAGE(INDEX($AA:$AA,ROW($AA3070)-VALUE(LEFT(AB$1,FIND("-",AB$1,1)-1))+1):$AA3070))</f>
        <v>41.666666666666735</v>
      </c>
      <c r="AC3070">
        <f>IF(ROW($AA3070)&lt;=VALUE(LEFT(AA$1,FIND("-",AA$1,1)-1))+VALUE(LEFT(AB$1,FIND("-",AB$1,1)-1)-1)+VALUE(LEFT(AC$1,FIND("-",AC$1,1)-1)-1),0,AVERAGE(INDEX($AB:$AB,ROW($AB3070)-VALUE(LEFT(AC$1,FIND("-",AC$1,1)-1))+1):$AB3070))</f>
        <v>26.851851851851894</v>
      </c>
      <c r="AE3070">
        <f t="shared" si="438"/>
        <v>205974244</v>
      </c>
      <c r="AG3070" t="str">
        <f t="shared" si="431"/>
        <v>Buy</v>
      </c>
    </row>
    <row r="3071" spans="1:33" x14ac:dyDescent="0.25">
      <c r="A3071" s="6">
        <v>41458</v>
      </c>
      <c r="B3071">
        <v>0.13500000000000001</v>
      </c>
      <c r="C3071">
        <v>0.13500000000000001</v>
      </c>
      <c r="D3071">
        <v>0.13500000000000001</v>
      </c>
      <c r="E3071">
        <v>0.13500000000000001</v>
      </c>
      <c r="F3071">
        <v>0.108</v>
      </c>
      <c r="G3071">
        <v>44600</v>
      </c>
      <c r="I3071" t="str">
        <f t="shared" si="433"/>
        <v/>
      </c>
      <c r="J3071" t="str">
        <f t="shared" si="434"/>
        <v/>
      </c>
      <c r="K3071" t="str">
        <f t="shared" si="435"/>
        <v/>
      </c>
      <c r="M3071" s="11" t="str">
        <f t="shared" si="430"/>
        <v/>
      </c>
      <c r="O3071">
        <f>IF(ROW($E3071)&lt;=VALUE(LEFT(O$1,FIND("-",O$1,1)-1)),0,IF(ROW($E3071)=VALUE(LEFT(O$1,FIND("-",O$1,1)-1))+1,AVERAGE(INDEX($E:$E,ROW($E3071)-VALUE(LEFT(O$1,FIND("-",O$1,1)-1))):$E3071),($E3071*(2/(VALUE(LEFT(O$1,FIND("-",O$1,1)-1))+1)))+(O3070*(1-(2/(VALUE(LEFT(O$1,FIND("-",O$1,1)-1))+1))))))</f>
        <v>0.14543685754683564</v>
      </c>
      <c r="Q3071">
        <f>IF(ROW($E3071)&lt;=VALUE(LEFT(Q$1,FIND("-",Q$1,1)-1)),0,IF(ROW($E3071)=VALUE(LEFT(Q$1,FIND("-",Q$1,1)-1))+1,AVERAGE(INDEX($E:$E,ROW($E3071)-VALUE(LEFT(Q$1,FIND("-",Q$1,1)-1))):$E3071),($E3071*(2/(VALUE(LEFT(Q$1,FIND("-",Q$1,1)-1))+1)))+(Q3070*(1-(2/(VALUE(LEFT(Q$1,FIND("-",Q$1,1)-1))+1))))))</f>
        <v>0.13696499798485584</v>
      </c>
      <c r="R3071">
        <f>IF(ROW($E3071)&lt;=VALUE(LEFT(R$1,FIND("-",R$1,1)-1)),0,IF(ROW($E3071)=VALUE(LEFT(R$1,FIND("-",R$1,1)-1))+1,AVERAGE(INDEX($E:$E,ROW($E3071)-VALUE(LEFT(R$1,FIND("-",R$1,1)-1))):$E3071),($E3071*(2/(VALUE(LEFT(R$1,FIND("-",R$1,1)-1))+1)))+(R3070*(1-(2/(VALUE(LEFT(R$1,FIND("-",R$1,1)-1))+1))))))</f>
        <v>0.13915102914598768</v>
      </c>
      <c r="S3071">
        <f t="shared" si="436"/>
        <v>-2.186031161131835E-3</v>
      </c>
      <c r="T3071">
        <f>IF(ROW($E3071)&lt;=MAX(VALUE(LEFT(Q$1,FIND("-",Q$1,1)-1)),VALUE(LEFT(R$1,FIND("-",R$1,1)-1)))+VALUE(LEFT(T$1,FIND("-",T$1,1)-1))-1,0,IF(ROW($E3071)=MAX(VALUE(LEFT(Q$1,FIND("-",Q$1,1)-1)),VALUE(LEFT(R$1,FIND("-",R$1,1)-1)))+VALUE(LEFT(T$1,FIND("-",T$1,1)-1)),AVERAGE(INDEX($S:$S,ROW(S3071)-VALUE(LEFT(T$1,FIND("-",T$1,1)-1))+1):S3071),($S3071*(2/(VALUE(LEFT(T$1,FIND("-",T$1,1)-1))+1)))+(T3070*(1-(2/(VALUE(LEFT(T$1,FIND("-",T$1,1)-1))+1))))))</f>
        <v>-1.8252753026437333E-3</v>
      </c>
      <c r="V3071">
        <f t="shared" si="437"/>
        <v>0</v>
      </c>
      <c r="W3071">
        <f>IF(ROW($E3071)&lt;=VALUE(LEFT(W$1,FIND("-",W$1,1)-1))+1,0,IF(ROW($E3070)=VALUE(LEFT(W$1,FIND("-",W$1,1)-1))+1,100-100/(1+ABS((SUMIF(INDEX($V:$V,ROW($V3071)-VALUE(LEFT(W$1,FIND("-",W$1,1)-1))+1):$V3071,"&gt;0",INDEX($V:$V,ROW($V3071)-VALUE(LEFT(W$1,FIND("-",W$1,1)-1))+1):$V3071)/COUNTIF(INDEX($V:$V,ROW($V3071)-VALUE(LEFT(W$1,FIND("-",W$1,1)-1))+1):$V3071,"&gt;0"))/(SUMIF(INDEX($V:$V,ROW($V3071)-VALUE(LEFT(W$1,FIND("-",W$1,1)-1))+1):$V3071,"&lt;0",INDEX($V:$V,ROW($V3071)-VALUE(LEFT(W$1,FIND("-",W$1,1)-1))+1):$V3071)/COUNTIF(INDEX($V:$V,ROW($V3071)-VALUE(LEFT(W$1,FIND("-",W$1,1)-1))+1):$V3071,"&lt;0")))),100-100/(1+ABS((SUMIF(INDEX($V:$V,ROW($V3071)-VALUE(LEFT(W$1,FIND("-",W$1,1)-1))+1):$V3071,"&gt;0",INDEX($V:$V,ROW($V3071)-VALUE(LEFT(W$1,FIND("-",W$1,1)-1))+1):$V3071)/VALUE(LEFT(W$1,FIND("-",W$1,1)-1)))/(SUMIF(INDEX($V:$V,ROW($V3071)-VALUE(LEFT(W$1,FIND("-",W$1,1)-1))+1):$V3071,"&lt;0",INDEX($V:$V,ROW($V3071)-VALUE(LEFT(W$1,FIND("-",W$1,1)-1))+1):$V3071)/VALUE(LEFT(W$1,FIND("-",W$1,1)-1)))))))</f>
        <v>44.444444444444429</v>
      </c>
      <c r="Y3071">
        <f>IF(ROW($E3071)&lt;=VALUE(LEFT(Y$1,FIND("-",Y$1,1)-1)),0,MAX(INDEX(C:C,ROW(C3071)-VALUE(LEFT(Y$1,FIND("-",Y$1,1)-1))+1):C3071))</f>
        <v>0.14499999999999999</v>
      </c>
      <c r="Z3071">
        <f>IF(ROW($E3071)&lt;=VALUE(LEFT(Z$1,FIND("-",Z$1,1)-1)),0,MIN(INDEX(D:D,ROW(D3071)-VALUE(LEFT(Z$1,FIND("-",Z$1,1)-1))+1):D3071))</f>
        <v>0.13</v>
      </c>
      <c r="AA3071">
        <f t="shared" si="432"/>
        <v>33.333333333333393</v>
      </c>
      <c r="AB3071">
        <f>IF(ROW($AA3071)&lt;=VALUE(LEFT(AA$1,FIND("-",AA$1,1)-1))+VALUE(LEFT(AB$1,FIND("-",AB$1,1)-1)-1),0,AVERAGE(INDEX($AA:$AA,ROW($AA3071)-VALUE(LEFT(AB$1,FIND("-",AB$1,1)-1))+1):$AA3071))</f>
        <v>44.444444444444521</v>
      </c>
      <c r="AC3071">
        <f>IF(ROW($AA3071)&lt;=VALUE(LEFT(AA$1,FIND("-",AA$1,1)-1))+VALUE(LEFT(AB$1,FIND("-",AB$1,1)-1)-1)+VALUE(LEFT(AC$1,FIND("-",AC$1,1)-1)-1),0,AVERAGE(INDEX($AB:$AB,ROW($AB3071)-VALUE(LEFT(AC$1,FIND("-",AC$1,1)-1))+1):$AB3071))</f>
        <v>38.88888888888895</v>
      </c>
      <c r="AE3071">
        <f t="shared" si="438"/>
        <v>205974244</v>
      </c>
      <c r="AG3071" t="str">
        <f t="shared" si="431"/>
        <v/>
      </c>
    </row>
    <row r="3072" spans="1:33" x14ac:dyDescent="0.25">
      <c r="A3072" s="6">
        <v>41459</v>
      </c>
      <c r="B3072">
        <v>0.14000000000000001</v>
      </c>
      <c r="C3072">
        <v>0.14000000000000001</v>
      </c>
      <c r="D3072">
        <v>0.14000000000000001</v>
      </c>
      <c r="E3072">
        <v>0.14000000000000001</v>
      </c>
      <c r="F3072">
        <v>0.112</v>
      </c>
      <c r="G3072">
        <v>5000</v>
      </c>
      <c r="I3072" t="str">
        <f t="shared" si="433"/>
        <v>Bullish</v>
      </c>
      <c r="J3072" t="str">
        <f t="shared" si="434"/>
        <v/>
      </c>
      <c r="K3072" t="str">
        <f t="shared" si="435"/>
        <v/>
      </c>
      <c r="M3072" s="11" t="str">
        <f t="shared" si="430"/>
        <v/>
      </c>
      <c r="O3072">
        <f>IF(ROW($E3072)&lt;=VALUE(LEFT(O$1,FIND("-",O$1,1)-1)),0,IF(ROW($E3072)=VALUE(LEFT(O$1,FIND("-",O$1,1)-1))+1,AVERAGE(INDEX($E:$E,ROW($E3072)-VALUE(LEFT(O$1,FIND("-",O$1,1)-1))):$E3072),($E3072*(2/(VALUE(LEFT(O$1,FIND("-",O$1,1)-1))+1)))+(O3071*(1-(2/(VALUE(LEFT(O$1,FIND("-",O$1,1)-1))+1))))))</f>
        <v>0.14538275946179249</v>
      </c>
      <c r="Q3072">
        <f>IF(ROW($E3072)&lt;=VALUE(LEFT(Q$1,FIND("-",Q$1,1)-1)),0,IF(ROW($E3072)=VALUE(LEFT(Q$1,FIND("-",Q$1,1)-1))+1,AVERAGE(INDEX($E:$E,ROW($E3072)-VALUE(LEFT(Q$1,FIND("-",Q$1,1)-1))):$E3072),($E3072*(2/(VALUE(LEFT(Q$1,FIND("-",Q$1,1)-1))+1)))+(Q3071*(1-(2/(VALUE(LEFT(Q$1,FIND("-",Q$1,1)-1))+1))))))</f>
        <v>0.1374319213718011</v>
      </c>
      <c r="R3072">
        <f>IF(ROW($E3072)&lt;=VALUE(LEFT(R$1,FIND("-",R$1,1)-1)),0,IF(ROW($E3072)=VALUE(LEFT(R$1,FIND("-",R$1,1)-1))+1,AVERAGE(INDEX($E:$E,ROW($E3072)-VALUE(LEFT(R$1,FIND("-",R$1,1)-1))):$E3072),($E3072*(2/(VALUE(LEFT(R$1,FIND("-",R$1,1)-1))+1)))+(R3071*(1-(2/(VALUE(LEFT(R$1,FIND("-",R$1,1)-1))+1))))))</f>
        <v>0.1392139158759145</v>
      </c>
      <c r="S3072">
        <f t="shared" si="436"/>
        <v>-1.7819945041133989E-3</v>
      </c>
      <c r="T3072">
        <f>IF(ROW($E3072)&lt;=MAX(VALUE(LEFT(Q$1,FIND("-",Q$1,1)-1)),VALUE(LEFT(R$1,FIND("-",R$1,1)-1)))+VALUE(LEFT(T$1,FIND("-",T$1,1)-1))-1,0,IF(ROW($E3072)=MAX(VALUE(LEFT(Q$1,FIND("-",Q$1,1)-1)),VALUE(LEFT(R$1,FIND("-",R$1,1)-1)))+VALUE(LEFT(T$1,FIND("-",T$1,1)-1)),AVERAGE(INDEX($S:$S,ROW(S3072)-VALUE(LEFT(T$1,FIND("-",T$1,1)-1))+1):S3072),($S3072*(2/(VALUE(LEFT(T$1,FIND("-",T$1,1)-1))+1)))+(T3071*(1-(2/(VALUE(LEFT(T$1,FIND("-",T$1,1)-1))+1))))))</f>
        <v>-1.8166191429376667E-3</v>
      </c>
      <c r="V3072">
        <f t="shared" si="437"/>
        <v>5.0000000000000044E-3</v>
      </c>
      <c r="W3072">
        <f>IF(ROW($E3072)&lt;=VALUE(LEFT(W$1,FIND("-",W$1,1)-1))+1,0,IF(ROW($E3071)=VALUE(LEFT(W$1,FIND("-",W$1,1)-1))+1,100-100/(1+ABS((SUMIF(INDEX($V:$V,ROW($V3072)-VALUE(LEFT(W$1,FIND("-",W$1,1)-1))+1):$V3072,"&gt;0",INDEX($V:$V,ROW($V3072)-VALUE(LEFT(W$1,FIND("-",W$1,1)-1))+1):$V3072)/COUNTIF(INDEX($V:$V,ROW($V3072)-VALUE(LEFT(W$1,FIND("-",W$1,1)-1))+1):$V3072,"&gt;0"))/(SUMIF(INDEX($V:$V,ROW($V3072)-VALUE(LEFT(W$1,FIND("-",W$1,1)-1))+1):$V3072,"&lt;0",INDEX($V:$V,ROW($V3072)-VALUE(LEFT(W$1,FIND("-",W$1,1)-1))+1):$V3072)/COUNTIF(INDEX($V:$V,ROW($V3072)-VALUE(LEFT(W$1,FIND("-",W$1,1)-1))+1):$V3072,"&lt;0")))),100-100/(1+ABS((SUMIF(INDEX($V:$V,ROW($V3072)-VALUE(LEFT(W$1,FIND("-",W$1,1)-1))+1):$V3072,"&gt;0",INDEX($V:$V,ROW($V3072)-VALUE(LEFT(W$1,FIND("-",W$1,1)-1))+1):$V3072)/VALUE(LEFT(W$1,FIND("-",W$1,1)-1)))/(SUMIF(INDEX($V:$V,ROW($V3072)-VALUE(LEFT(W$1,FIND("-",W$1,1)-1))+1):$V3072,"&lt;0",INDEX($V:$V,ROW($V3072)-VALUE(LEFT(W$1,FIND("-",W$1,1)-1))+1):$V3072)/VALUE(LEFT(W$1,FIND("-",W$1,1)-1)))))))</f>
        <v>44.444444444444464</v>
      </c>
      <c r="Y3072">
        <f>IF(ROW($E3072)&lt;=VALUE(LEFT(Y$1,FIND("-",Y$1,1)-1)),0,MAX(INDEX(C:C,ROW(C3072)-VALUE(LEFT(Y$1,FIND("-",Y$1,1)-1))+1):C3072))</f>
        <v>0.14499999999999999</v>
      </c>
      <c r="Z3072">
        <f>IF(ROW($E3072)&lt;=VALUE(LEFT(Z$1,FIND("-",Z$1,1)-1)),0,MIN(INDEX(D:D,ROW(D3072)-VALUE(LEFT(Z$1,FIND("-",Z$1,1)-1))+1):D3072))</f>
        <v>0.13</v>
      </c>
      <c r="AA3072">
        <f t="shared" si="432"/>
        <v>66.666666666666785</v>
      </c>
      <c r="AB3072">
        <f>IF(ROW($AA3072)&lt;=VALUE(LEFT(AA$1,FIND("-",AA$1,1)-1))+VALUE(LEFT(AB$1,FIND("-",AB$1,1)-1)-1),0,AVERAGE(INDEX($AA:$AA,ROW($AA3072)-VALUE(LEFT(AB$1,FIND("-",AB$1,1)-1))+1):$AA3072))</f>
        <v>44.444444444444521</v>
      </c>
      <c r="AC3072">
        <f>IF(ROW($AA3072)&lt;=VALUE(LEFT(AA$1,FIND("-",AA$1,1)-1))+VALUE(LEFT(AB$1,FIND("-",AB$1,1)-1)-1)+VALUE(LEFT(AC$1,FIND("-",AC$1,1)-1)-1),0,AVERAGE(INDEX($AB:$AB,ROW($AB3072)-VALUE(LEFT(AC$1,FIND("-",AC$1,1)-1))+1):$AB3072))</f>
        <v>43.51851851851859</v>
      </c>
      <c r="AE3072">
        <f t="shared" si="438"/>
        <v>205979244</v>
      </c>
      <c r="AG3072" t="str">
        <f t="shared" si="431"/>
        <v/>
      </c>
    </row>
    <row r="3073" spans="1:33" x14ac:dyDescent="0.25">
      <c r="A3073" s="6">
        <v>41460</v>
      </c>
      <c r="B3073">
        <v>0.14000000000000001</v>
      </c>
      <c r="C3073">
        <v>0.14000000000000001</v>
      </c>
      <c r="D3073">
        <v>0.13500000000000001</v>
      </c>
      <c r="E3073">
        <v>0.14000000000000001</v>
      </c>
      <c r="F3073">
        <v>0.112</v>
      </c>
      <c r="G3073">
        <v>223000</v>
      </c>
      <c r="I3073" t="str">
        <f t="shared" si="433"/>
        <v/>
      </c>
      <c r="J3073" t="str">
        <f t="shared" si="434"/>
        <v/>
      </c>
      <c r="K3073" t="str">
        <f t="shared" si="435"/>
        <v/>
      </c>
      <c r="M3073" s="11" t="str">
        <f t="shared" si="430"/>
        <v/>
      </c>
      <c r="O3073">
        <f>IF(ROW($E3073)&lt;=VALUE(LEFT(O$1,FIND("-",O$1,1)-1)),0,IF(ROW($E3073)=VALUE(LEFT(O$1,FIND("-",O$1,1)-1))+1,AVERAGE(INDEX($E:$E,ROW($E3073)-VALUE(LEFT(O$1,FIND("-",O$1,1)-1))):$E3073),($E3073*(2/(VALUE(LEFT(O$1,FIND("-",O$1,1)-1))+1)))+(O3072*(1-(2/(VALUE(LEFT(O$1,FIND("-",O$1,1)-1))+1))))))</f>
        <v>0.14532919966615276</v>
      </c>
      <c r="Q3073">
        <f>IF(ROW($E3073)&lt;=VALUE(LEFT(Q$1,FIND("-",Q$1,1)-1)),0,IF(ROW($E3073)=VALUE(LEFT(Q$1,FIND("-",Q$1,1)-1))+1,AVERAGE(INDEX($E:$E,ROW($E3073)-VALUE(LEFT(Q$1,FIND("-",Q$1,1)-1))):$E3073),($E3073*(2/(VALUE(LEFT(Q$1,FIND("-",Q$1,1)-1))+1)))+(Q3072*(1-(2/(VALUE(LEFT(Q$1,FIND("-",Q$1,1)-1))+1))))))</f>
        <v>0.13782701039152401</v>
      </c>
      <c r="R3073">
        <f>IF(ROW($E3073)&lt;=VALUE(LEFT(R$1,FIND("-",R$1,1)-1)),0,IF(ROW($E3073)=VALUE(LEFT(R$1,FIND("-",R$1,1)-1))+1,AVERAGE(INDEX($E:$E,ROW($E3073)-VALUE(LEFT(R$1,FIND("-",R$1,1)-1))):$E3073),($E3073*(2/(VALUE(LEFT(R$1,FIND("-",R$1,1)-1))+1)))+(R3072*(1-(2/(VALUE(LEFT(R$1,FIND("-",R$1,1)-1))+1))))))</f>
        <v>0.13927214432955046</v>
      </c>
      <c r="S3073">
        <f t="shared" si="436"/>
        <v>-1.4451339380264494E-3</v>
      </c>
      <c r="T3073">
        <f>IF(ROW($E3073)&lt;=MAX(VALUE(LEFT(Q$1,FIND("-",Q$1,1)-1)),VALUE(LEFT(R$1,FIND("-",R$1,1)-1)))+VALUE(LEFT(T$1,FIND("-",T$1,1)-1))-1,0,IF(ROW($E3073)=MAX(VALUE(LEFT(Q$1,FIND("-",Q$1,1)-1)),VALUE(LEFT(R$1,FIND("-",R$1,1)-1)))+VALUE(LEFT(T$1,FIND("-",T$1,1)-1)),AVERAGE(INDEX($S:$S,ROW(S3073)-VALUE(LEFT(T$1,FIND("-",T$1,1)-1))+1):S3073),($S3073*(2/(VALUE(LEFT(T$1,FIND("-",T$1,1)-1))+1)))+(T3072*(1-(2/(VALUE(LEFT(T$1,FIND("-",T$1,1)-1))+1))))))</f>
        <v>-1.7423221019554234E-3</v>
      </c>
      <c r="V3073">
        <f t="shared" si="437"/>
        <v>0</v>
      </c>
      <c r="W3073">
        <f>IF(ROW($E3073)&lt;=VALUE(LEFT(W$1,FIND("-",W$1,1)-1))+1,0,IF(ROW($E3072)=VALUE(LEFT(W$1,FIND("-",W$1,1)-1))+1,100-100/(1+ABS((SUMIF(INDEX($V:$V,ROW($V3073)-VALUE(LEFT(W$1,FIND("-",W$1,1)-1))+1):$V3073,"&gt;0",INDEX($V:$V,ROW($V3073)-VALUE(LEFT(W$1,FIND("-",W$1,1)-1))+1):$V3073)/COUNTIF(INDEX($V:$V,ROW($V3073)-VALUE(LEFT(W$1,FIND("-",W$1,1)-1))+1):$V3073,"&gt;0"))/(SUMIF(INDEX($V:$V,ROW($V3073)-VALUE(LEFT(W$1,FIND("-",W$1,1)-1))+1):$V3073,"&lt;0",INDEX($V:$V,ROW($V3073)-VALUE(LEFT(W$1,FIND("-",W$1,1)-1))+1):$V3073)/COUNTIF(INDEX($V:$V,ROW($V3073)-VALUE(LEFT(W$1,FIND("-",W$1,1)-1))+1):$V3073,"&lt;0")))),100-100/(1+ABS((SUMIF(INDEX($V:$V,ROW($V3073)-VALUE(LEFT(W$1,FIND("-",W$1,1)-1))+1):$V3073,"&gt;0",INDEX($V:$V,ROW($V3073)-VALUE(LEFT(W$1,FIND("-",W$1,1)-1))+1):$V3073)/VALUE(LEFT(W$1,FIND("-",W$1,1)-1)))/(SUMIF(INDEX($V:$V,ROW($V3073)-VALUE(LEFT(W$1,FIND("-",W$1,1)-1))+1):$V3073,"&lt;0",INDEX($V:$V,ROW($V3073)-VALUE(LEFT(W$1,FIND("-",W$1,1)-1))+1):$V3073)/VALUE(LEFT(W$1,FIND("-",W$1,1)-1)))))))</f>
        <v>50</v>
      </c>
      <c r="Y3073">
        <f>IF(ROW($E3073)&lt;=VALUE(LEFT(Y$1,FIND("-",Y$1,1)-1)),0,MAX(INDEX(C:C,ROW(C3073)-VALUE(LEFT(Y$1,FIND("-",Y$1,1)-1))+1):C3073))</f>
        <v>0.14499999999999999</v>
      </c>
      <c r="Z3073">
        <f>IF(ROW($E3073)&lt;=VALUE(LEFT(Z$1,FIND("-",Z$1,1)-1)),0,MIN(INDEX(D:D,ROW(D3073)-VALUE(LEFT(Z$1,FIND("-",Z$1,1)-1))+1):D3073))</f>
        <v>0.13</v>
      </c>
      <c r="AA3073">
        <f t="shared" si="432"/>
        <v>66.666666666666785</v>
      </c>
      <c r="AB3073">
        <f>IF(ROW($AA3073)&lt;=VALUE(LEFT(AA$1,FIND("-",AA$1,1)-1))+VALUE(LEFT(AB$1,FIND("-",AB$1,1)-1)-1),0,AVERAGE(INDEX($AA:$AA,ROW($AA3073)-VALUE(LEFT(AB$1,FIND("-",AB$1,1)-1))+1):$AA3073))</f>
        <v>55.555555555555657</v>
      </c>
      <c r="AC3073">
        <f>IF(ROW($AA3073)&lt;=VALUE(LEFT(AA$1,FIND("-",AA$1,1)-1))+VALUE(LEFT(AB$1,FIND("-",AB$1,1)-1)-1)+VALUE(LEFT(AC$1,FIND("-",AC$1,1)-1)-1),0,AVERAGE(INDEX($AB:$AB,ROW($AB3073)-VALUE(LEFT(AC$1,FIND("-",AC$1,1)-1))+1):$AB3073))</f>
        <v>48.148148148148231</v>
      </c>
      <c r="AE3073">
        <f t="shared" si="438"/>
        <v>205979244</v>
      </c>
      <c r="AG3073" t="str">
        <f t="shared" si="431"/>
        <v/>
      </c>
    </row>
    <row r="3074" spans="1:33" x14ac:dyDescent="0.25">
      <c r="A3074" s="6">
        <v>41463</v>
      </c>
      <c r="B3074">
        <v>0.13500000000000001</v>
      </c>
      <c r="C3074">
        <v>0.13500000000000001</v>
      </c>
      <c r="D3074">
        <v>0.13500000000000001</v>
      </c>
      <c r="E3074">
        <v>0.13500000000000001</v>
      </c>
      <c r="F3074">
        <v>0.108</v>
      </c>
      <c r="G3074">
        <v>200</v>
      </c>
      <c r="I3074" t="str">
        <f t="shared" si="433"/>
        <v/>
      </c>
      <c r="J3074" t="str">
        <f t="shared" si="434"/>
        <v/>
      </c>
      <c r="K3074" t="str">
        <f t="shared" si="435"/>
        <v/>
      </c>
      <c r="M3074" s="11" t="str">
        <f t="shared" si="430"/>
        <v/>
      </c>
      <c r="O3074">
        <f>IF(ROW($E3074)&lt;=VALUE(LEFT(O$1,FIND("-",O$1,1)-1)),0,IF(ROW($E3074)=VALUE(LEFT(O$1,FIND("-",O$1,1)-1))+1,AVERAGE(INDEX($E:$E,ROW($E3074)-VALUE(LEFT(O$1,FIND("-",O$1,1)-1))):$E3074),($E3074*(2/(VALUE(LEFT(O$1,FIND("-",O$1,1)-1))+1)))+(O3073*(1-(2/(VALUE(LEFT(O$1,FIND("-",O$1,1)-1))+1))))))</f>
        <v>0.14522642156002188</v>
      </c>
      <c r="Q3074">
        <f>IF(ROW($E3074)&lt;=VALUE(LEFT(Q$1,FIND("-",Q$1,1)-1)),0,IF(ROW($E3074)=VALUE(LEFT(Q$1,FIND("-",Q$1,1)-1))+1,AVERAGE(INDEX($E:$E,ROW($E3074)-VALUE(LEFT(Q$1,FIND("-",Q$1,1)-1))):$E3074),($E3074*(2/(VALUE(LEFT(Q$1,FIND("-",Q$1,1)-1))+1)))+(Q3073*(1-(2/(VALUE(LEFT(Q$1,FIND("-",Q$1,1)-1))+1))))))</f>
        <v>0.13739208571590492</v>
      </c>
      <c r="R3074">
        <f>IF(ROW($E3074)&lt;=VALUE(LEFT(R$1,FIND("-",R$1,1)-1)),0,IF(ROW($E3074)=VALUE(LEFT(R$1,FIND("-",R$1,1)-1))+1,AVERAGE(INDEX($E:$E,ROW($E3074)-VALUE(LEFT(R$1,FIND("-",R$1,1)-1))):$E3074),($E3074*(2/(VALUE(LEFT(R$1,FIND("-",R$1,1)-1))+1)))+(R3073*(1-(2/(VALUE(LEFT(R$1,FIND("-",R$1,1)-1))+1))))))</f>
        <v>0.1389556891940282</v>
      </c>
      <c r="S3074">
        <f t="shared" si="436"/>
        <v>-1.5636034781232877E-3</v>
      </c>
      <c r="T3074">
        <f>IF(ROW($E3074)&lt;=MAX(VALUE(LEFT(Q$1,FIND("-",Q$1,1)-1)),VALUE(LEFT(R$1,FIND("-",R$1,1)-1)))+VALUE(LEFT(T$1,FIND("-",T$1,1)-1))-1,0,IF(ROW($E3074)=MAX(VALUE(LEFT(Q$1,FIND("-",Q$1,1)-1)),VALUE(LEFT(R$1,FIND("-",R$1,1)-1)))+VALUE(LEFT(T$1,FIND("-",T$1,1)-1)),AVERAGE(INDEX($S:$S,ROW(S3074)-VALUE(LEFT(T$1,FIND("-",T$1,1)-1))+1):S3074),($S3074*(2/(VALUE(LEFT(T$1,FIND("-",T$1,1)-1))+1)))+(T3073*(1-(2/(VALUE(LEFT(T$1,FIND("-",T$1,1)-1))+1))))))</f>
        <v>-1.7065783771889964E-3</v>
      </c>
      <c r="V3074">
        <f t="shared" si="437"/>
        <v>-5.0000000000000044E-3</v>
      </c>
      <c r="W3074">
        <f>IF(ROW($E3074)&lt;=VALUE(LEFT(W$1,FIND("-",W$1,1)-1))+1,0,IF(ROW($E3073)=VALUE(LEFT(W$1,FIND("-",W$1,1)-1))+1,100-100/(1+ABS((SUMIF(INDEX($V:$V,ROW($V3074)-VALUE(LEFT(W$1,FIND("-",W$1,1)-1))+1):$V3074,"&gt;0",INDEX($V:$V,ROW($V3074)-VALUE(LEFT(W$1,FIND("-",W$1,1)-1))+1):$V3074)/COUNTIF(INDEX($V:$V,ROW($V3074)-VALUE(LEFT(W$1,FIND("-",W$1,1)-1))+1):$V3074,"&gt;0"))/(SUMIF(INDEX($V:$V,ROW($V3074)-VALUE(LEFT(W$1,FIND("-",W$1,1)-1))+1):$V3074,"&lt;0",INDEX($V:$V,ROW($V3074)-VALUE(LEFT(W$1,FIND("-",W$1,1)-1))+1):$V3074)/COUNTIF(INDEX($V:$V,ROW($V3074)-VALUE(LEFT(W$1,FIND("-",W$1,1)-1))+1):$V3074,"&lt;0")))),100-100/(1+ABS((SUMIF(INDEX($V:$V,ROW($V3074)-VALUE(LEFT(W$1,FIND("-",W$1,1)-1))+1):$V3074,"&gt;0",INDEX($V:$V,ROW($V3074)-VALUE(LEFT(W$1,FIND("-",W$1,1)-1))+1):$V3074)/VALUE(LEFT(W$1,FIND("-",W$1,1)-1)))/(SUMIF(INDEX($V:$V,ROW($V3074)-VALUE(LEFT(W$1,FIND("-",W$1,1)-1))+1):$V3074,"&lt;0",INDEX($V:$V,ROW($V3074)-VALUE(LEFT(W$1,FIND("-",W$1,1)-1))+1):$V3074)/VALUE(LEFT(W$1,FIND("-",W$1,1)-1)))))))</f>
        <v>44.444444444444436</v>
      </c>
      <c r="Y3074">
        <f>IF(ROW($E3074)&lt;=VALUE(LEFT(Y$1,FIND("-",Y$1,1)-1)),0,MAX(INDEX(C:C,ROW(C3074)-VALUE(LEFT(Y$1,FIND("-",Y$1,1)-1))+1):C3074))</f>
        <v>0.14499999999999999</v>
      </c>
      <c r="Z3074">
        <f>IF(ROW($E3074)&lt;=VALUE(LEFT(Z$1,FIND("-",Z$1,1)-1)),0,MIN(INDEX(D:D,ROW(D3074)-VALUE(LEFT(Z$1,FIND("-",Z$1,1)-1))+1):D3074))</f>
        <v>0.13</v>
      </c>
      <c r="AA3074">
        <f t="shared" si="432"/>
        <v>33.333333333333393</v>
      </c>
      <c r="AB3074">
        <f>IF(ROW($AA3074)&lt;=VALUE(LEFT(AA$1,FIND("-",AA$1,1)-1))+VALUE(LEFT(AB$1,FIND("-",AB$1,1)-1)-1),0,AVERAGE(INDEX($AA:$AA,ROW($AA3074)-VALUE(LEFT(AB$1,FIND("-",AB$1,1)-1))+1):$AA3074))</f>
        <v>55.555555555555657</v>
      </c>
      <c r="AC3074">
        <f>IF(ROW($AA3074)&lt;=VALUE(LEFT(AA$1,FIND("-",AA$1,1)-1))+VALUE(LEFT(AB$1,FIND("-",AB$1,1)-1)-1)+VALUE(LEFT(AC$1,FIND("-",AC$1,1)-1)-1),0,AVERAGE(INDEX($AB:$AB,ROW($AB3074)-VALUE(LEFT(AC$1,FIND("-",AC$1,1)-1))+1):$AB3074))</f>
        <v>51.85185185185194</v>
      </c>
      <c r="AE3074">
        <f t="shared" si="438"/>
        <v>205979044</v>
      </c>
      <c r="AG3074" t="str">
        <f t="shared" si="431"/>
        <v/>
      </c>
    </row>
    <row r="3075" spans="1:33" x14ac:dyDescent="0.25">
      <c r="A3075" s="6">
        <v>41464</v>
      </c>
      <c r="B3075">
        <v>0.14000000000000001</v>
      </c>
      <c r="C3075">
        <v>0.14000000000000001</v>
      </c>
      <c r="D3075">
        <v>0.13500000000000001</v>
      </c>
      <c r="E3075">
        <v>0.13500000000000001</v>
      </c>
      <c r="F3075">
        <v>0.108</v>
      </c>
      <c r="G3075">
        <v>57000</v>
      </c>
      <c r="I3075" t="str">
        <f t="shared" si="433"/>
        <v/>
      </c>
      <c r="J3075" t="str">
        <f t="shared" si="434"/>
        <v/>
      </c>
      <c r="K3075" t="str">
        <f t="shared" si="435"/>
        <v/>
      </c>
      <c r="M3075" s="11" t="str">
        <f t="shared" ref="M3075:M3138" si="439">IF(K3075="Buy","Buy",IF(K3075="Sell","Sell",""))</f>
        <v/>
      </c>
      <c r="O3075">
        <f>IF(ROW($E3075)&lt;=VALUE(LEFT(O$1,FIND("-",O$1,1)-1)),0,IF(ROW($E3075)=VALUE(LEFT(O$1,FIND("-",O$1,1)-1))+1,AVERAGE(INDEX($E:$E,ROW($E3075)-VALUE(LEFT(O$1,FIND("-",O$1,1)-1))):$E3075),($E3075*(2/(VALUE(LEFT(O$1,FIND("-",O$1,1)-1))+1)))+(O3074*(1-(2/(VALUE(LEFT(O$1,FIND("-",O$1,1)-1))+1))))))</f>
        <v>0.1451246661216137</v>
      </c>
      <c r="Q3075">
        <f>IF(ROW($E3075)&lt;=VALUE(LEFT(Q$1,FIND("-",Q$1,1)-1)),0,IF(ROW($E3075)=VALUE(LEFT(Q$1,FIND("-",Q$1,1)-1))+1,AVERAGE(INDEX($E:$E,ROW($E3075)-VALUE(LEFT(Q$1,FIND("-",Q$1,1)-1))):$E3075),($E3075*(2/(VALUE(LEFT(Q$1,FIND("-",Q$1,1)-1))+1)))+(Q3074*(1-(2/(VALUE(LEFT(Q$1,FIND("-",Q$1,1)-1))+1))))))</f>
        <v>0.13702407252884263</v>
      </c>
      <c r="R3075">
        <f>IF(ROW($E3075)&lt;=VALUE(LEFT(R$1,FIND("-",R$1,1)-1)),0,IF(ROW($E3075)=VALUE(LEFT(R$1,FIND("-",R$1,1)-1))+1,AVERAGE(INDEX($E:$E,ROW($E3075)-VALUE(LEFT(R$1,FIND("-",R$1,1)-1))):$E3075),($E3075*(2/(VALUE(LEFT(R$1,FIND("-",R$1,1)-1))+1)))+(R3074*(1-(2/(VALUE(LEFT(R$1,FIND("-",R$1,1)-1))+1))))))</f>
        <v>0.13866267517965575</v>
      </c>
      <c r="S3075">
        <f t="shared" si="436"/>
        <v>-1.6386026508131146E-3</v>
      </c>
      <c r="T3075">
        <f>IF(ROW($E3075)&lt;=MAX(VALUE(LEFT(Q$1,FIND("-",Q$1,1)-1)),VALUE(LEFT(R$1,FIND("-",R$1,1)-1)))+VALUE(LEFT(T$1,FIND("-",T$1,1)-1))-1,0,IF(ROW($E3075)=MAX(VALUE(LEFT(Q$1,FIND("-",Q$1,1)-1)),VALUE(LEFT(R$1,FIND("-",R$1,1)-1)))+VALUE(LEFT(T$1,FIND("-",T$1,1)-1)),AVERAGE(INDEX($S:$S,ROW(S3075)-VALUE(LEFT(T$1,FIND("-",T$1,1)-1))+1):S3075),($S3075*(2/(VALUE(LEFT(T$1,FIND("-",T$1,1)-1))+1)))+(T3074*(1-(2/(VALUE(LEFT(T$1,FIND("-",T$1,1)-1))+1))))))</f>
        <v>-1.6929832319138201E-3</v>
      </c>
      <c r="V3075">
        <f t="shared" si="437"/>
        <v>0</v>
      </c>
      <c r="W3075">
        <f>IF(ROW($E3075)&lt;=VALUE(LEFT(W$1,FIND("-",W$1,1)-1))+1,0,IF(ROW($E3074)=VALUE(LEFT(W$1,FIND("-",W$1,1)-1))+1,100-100/(1+ABS((SUMIF(INDEX($V:$V,ROW($V3075)-VALUE(LEFT(W$1,FIND("-",W$1,1)-1))+1):$V3075,"&gt;0",INDEX($V:$V,ROW($V3075)-VALUE(LEFT(W$1,FIND("-",W$1,1)-1))+1):$V3075)/COUNTIF(INDEX($V:$V,ROW($V3075)-VALUE(LEFT(W$1,FIND("-",W$1,1)-1))+1):$V3075,"&gt;0"))/(SUMIF(INDEX($V:$V,ROW($V3075)-VALUE(LEFT(W$1,FIND("-",W$1,1)-1))+1):$V3075,"&lt;0",INDEX($V:$V,ROW($V3075)-VALUE(LEFT(W$1,FIND("-",W$1,1)-1))+1):$V3075)/COUNTIF(INDEX($V:$V,ROW($V3075)-VALUE(LEFT(W$1,FIND("-",W$1,1)-1))+1):$V3075,"&lt;0")))),100-100/(1+ABS((SUMIF(INDEX($V:$V,ROW($V3075)-VALUE(LEFT(W$1,FIND("-",W$1,1)-1))+1):$V3075,"&gt;0",INDEX($V:$V,ROW($V3075)-VALUE(LEFT(W$1,FIND("-",W$1,1)-1))+1):$V3075)/VALUE(LEFT(W$1,FIND("-",W$1,1)-1)))/(SUMIF(INDEX($V:$V,ROW($V3075)-VALUE(LEFT(W$1,FIND("-",W$1,1)-1))+1):$V3075,"&lt;0",INDEX($V:$V,ROW($V3075)-VALUE(LEFT(W$1,FIND("-",W$1,1)-1))+1):$V3075)/VALUE(LEFT(W$1,FIND("-",W$1,1)-1)))))))</f>
        <v>37.500000000000021</v>
      </c>
      <c r="Y3075">
        <f>IF(ROW($E3075)&lt;=VALUE(LEFT(Y$1,FIND("-",Y$1,1)-1)),0,MAX(INDEX(C:C,ROW(C3075)-VALUE(LEFT(Y$1,FIND("-",Y$1,1)-1))+1):C3075))</f>
        <v>0.14499999999999999</v>
      </c>
      <c r="Z3075">
        <f>IF(ROW($E3075)&lt;=VALUE(LEFT(Z$1,FIND("-",Z$1,1)-1)),0,MIN(INDEX(D:D,ROW(D3075)-VALUE(LEFT(Z$1,FIND("-",Z$1,1)-1))+1):D3075))</f>
        <v>0.13</v>
      </c>
      <c r="AA3075">
        <f t="shared" si="432"/>
        <v>33.333333333333393</v>
      </c>
      <c r="AB3075">
        <f>IF(ROW($AA3075)&lt;=VALUE(LEFT(AA$1,FIND("-",AA$1,1)-1))+VALUE(LEFT(AB$1,FIND("-",AB$1,1)-1)-1),0,AVERAGE(INDEX($AA:$AA,ROW($AA3075)-VALUE(LEFT(AB$1,FIND("-",AB$1,1)-1))+1):$AA3075))</f>
        <v>44.444444444444521</v>
      </c>
      <c r="AC3075">
        <f>IF(ROW($AA3075)&lt;=VALUE(LEFT(AA$1,FIND("-",AA$1,1)-1))+VALUE(LEFT(AB$1,FIND("-",AB$1,1)-1)-1)+VALUE(LEFT(AC$1,FIND("-",AC$1,1)-1)-1),0,AVERAGE(INDEX($AB:$AB,ROW($AB3075)-VALUE(LEFT(AC$1,FIND("-",AC$1,1)-1))+1):$AB3075))</f>
        <v>51.85185185185194</v>
      </c>
      <c r="AE3075">
        <f t="shared" si="438"/>
        <v>205979044</v>
      </c>
      <c r="AG3075" t="str">
        <f t="shared" ref="AG3075:AG3138" si="440">IF(K3075="Buy","Buy",IF(K3075="Sell","Sell",""))</f>
        <v/>
      </c>
    </row>
    <row r="3076" spans="1:33" x14ac:dyDescent="0.25">
      <c r="A3076" s="6">
        <v>41465</v>
      </c>
      <c r="B3076">
        <v>0.14000000000000001</v>
      </c>
      <c r="C3076">
        <v>0.14000000000000001</v>
      </c>
      <c r="D3076">
        <v>0.14000000000000001</v>
      </c>
      <c r="E3076">
        <v>0.14000000000000001</v>
      </c>
      <c r="F3076">
        <v>0.112</v>
      </c>
      <c r="G3076">
        <v>99700</v>
      </c>
      <c r="I3076" t="str">
        <f t="shared" si="433"/>
        <v/>
      </c>
      <c r="J3076" t="str">
        <f t="shared" si="434"/>
        <v/>
      </c>
      <c r="K3076" t="str">
        <f t="shared" si="435"/>
        <v/>
      </c>
      <c r="M3076" s="11" t="str">
        <f t="shared" si="439"/>
        <v/>
      </c>
      <c r="O3076">
        <f>IF(ROW($E3076)&lt;=VALUE(LEFT(O$1,FIND("-",O$1,1)-1)),0,IF(ROW($E3076)=VALUE(LEFT(O$1,FIND("-",O$1,1)-1))+1,AVERAGE(INDEX($E:$E,ROW($E3076)-VALUE(LEFT(O$1,FIND("-",O$1,1)-1))):$E3076),($E3076*(2/(VALUE(LEFT(O$1,FIND("-",O$1,1)-1))+1)))+(O3075*(1-(2/(VALUE(LEFT(O$1,FIND("-",O$1,1)-1))+1))))))</f>
        <v>0.14507367441891109</v>
      </c>
      <c r="Q3076">
        <f>IF(ROW($E3076)&lt;=VALUE(LEFT(Q$1,FIND("-",Q$1,1)-1)),0,IF(ROW($E3076)=VALUE(LEFT(Q$1,FIND("-",Q$1,1)-1))+1,AVERAGE(INDEX($E:$E,ROW($E3076)-VALUE(LEFT(Q$1,FIND("-",Q$1,1)-1))):$E3076),($E3076*(2/(VALUE(LEFT(Q$1,FIND("-",Q$1,1)-1))+1)))+(Q3075*(1-(2/(VALUE(LEFT(Q$1,FIND("-",Q$1,1)-1))+1))))))</f>
        <v>0.13748190752440531</v>
      </c>
      <c r="R3076">
        <f>IF(ROW($E3076)&lt;=VALUE(LEFT(R$1,FIND("-",R$1,1)-1)),0,IF(ROW($E3076)=VALUE(LEFT(R$1,FIND("-",R$1,1)-1))+1,AVERAGE(INDEX($E:$E,ROW($E3076)-VALUE(LEFT(R$1,FIND("-",R$1,1)-1))):$E3076),($E3076*(2/(VALUE(LEFT(R$1,FIND("-",R$1,1)-1))+1)))+(R3075*(1-(2/(VALUE(LEFT(R$1,FIND("-",R$1,1)-1))+1))))))</f>
        <v>0.13876173627745902</v>
      </c>
      <c r="S3076">
        <f t="shared" si="436"/>
        <v>-1.2798287530537134E-3</v>
      </c>
      <c r="T3076">
        <f>IF(ROW($E3076)&lt;=MAX(VALUE(LEFT(Q$1,FIND("-",Q$1,1)-1)),VALUE(LEFT(R$1,FIND("-",R$1,1)-1)))+VALUE(LEFT(T$1,FIND("-",T$1,1)-1))-1,0,IF(ROW($E3076)=MAX(VALUE(LEFT(Q$1,FIND("-",Q$1,1)-1)),VALUE(LEFT(R$1,FIND("-",R$1,1)-1)))+VALUE(LEFT(T$1,FIND("-",T$1,1)-1)),AVERAGE(INDEX($S:$S,ROW(S3076)-VALUE(LEFT(T$1,FIND("-",T$1,1)-1))+1):S3076),($S3076*(2/(VALUE(LEFT(T$1,FIND("-",T$1,1)-1))+1)))+(T3075*(1-(2/(VALUE(LEFT(T$1,FIND("-",T$1,1)-1))+1))))))</f>
        <v>-1.6103523361417989E-3</v>
      </c>
      <c r="V3076">
        <f t="shared" si="437"/>
        <v>5.0000000000000044E-3</v>
      </c>
      <c r="W3076">
        <f>IF(ROW($E3076)&lt;=VALUE(LEFT(W$1,FIND("-",W$1,1)-1))+1,0,IF(ROW($E3075)=VALUE(LEFT(W$1,FIND("-",W$1,1)-1))+1,100-100/(1+ABS((SUMIF(INDEX($V:$V,ROW($V3076)-VALUE(LEFT(W$1,FIND("-",W$1,1)-1))+1):$V3076,"&gt;0",INDEX($V:$V,ROW($V3076)-VALUE(LEFT(W$1,FIND("-",W$1,1)-1))+1):$V3076)/COUNTIF(INDEX($V:$V,ROW($V3076)-VALUE(LEFT(W$1,FIND("-",W$1,1)-1))+1):$V3076,"&gt;0"))/(SUMIF(INDEX($V:$V,ROW($V3076)-VALUE(LEFT(W$1,FIND("-",W$1,1)-1))+1):$V3076,"&lt;0",INDEX($V:$V,ROW($V3076)-VALUE(LEFT(W$1,FIND("-",W$1,1)-1))+1):$V3076)/COUNTIF(INDEX($V:$V,ROW($V3076)-VALUE(LEFT(W$1,FIND("-",W$1,1)-1))+1):$V3076,"&lt;0")))),100-100/(1+ABS((SUMIF(INDEX($V:$V,ROW($V3076)-VALUE(LEFT(W$1,FIND("-",W$1,1)-1))+1):$V3076,"&gt;0",INDEX($V:$V,ROW($V3076)-VALUE(LEFT(W$1,FIND("-",W$1,1)-1))+1):$V3076)/VALUE(LEFT(W$1,FIND("-",W$1,1)-1)))/(SUMIF(INDEX($V:$V,ROW($V3076)-VALUE(LEFT(W$1,FIND("-",W$1,1)-1))+1):$V3076,"&lt;0",INDEX($V:$V,ROW($V3076)-VALUE(LEFT(W$1,FIND("-",W$1,1)-1))+1):$V3076)/VALUE(LEFT(W$1,FIND("-",W$1,1)-1)))))))</f>
        <v>50</v>
      </c>
      <c r="Y3076">
        <f>IF(ROW($E3076)&lt;=VALUE(LEFT(Y$1,FIND("-",Y$1,1)-1)),0,MAX(INDEX(C:C,ROW(C3076)-VALUE(LEFT(Y$1,FIND("-",Y$1,1)-1))+1):C3076))</f>
        <v>0.14499999999999999</v>
      </c>
      <c r="Z3076">
        <f>IF(ROW($E3076)&lt;=VALUE(LEFT(Z$1,FIND("-",Z$1,1)-1)),0,MIN(INDEX(D:D,ROW(D3076)-VALUE(LEFT(Z$1,FIND("-",Z$1,1)-1))+1):D3076))</f>
        <v>0.13</v>
      </c>
      <c r="AA3076">
        <f t="shared" si="432"/>
        <v>66.666666666666785</v>
      </c>
      <c r="AB3076">
        <f>IF(ROW($AA3076)&lt;=VALUE(LEFT(AA$1,FIND("-",AA$1,1)-1))+VALUE(LEFT(AB$1,FIND("-",AB$1,1)-1)-1),0,AVERAGE(INDEX($AA:$AA,ROW($AA3076)-VALUE(LEFT(AB$1,FIND("-",AB$1,1)-1))+1):$AA3076))</f>
        <v>44.444444444444521</v>
      </c>
      <c r="AC3076">
        <f>IF(ROW($AA3076)&lt;=VALUE(LEFT(AA$1,FIND("-",AA$1,1)-1))+VALUE(LEFT(AB$1,FIND("-",AB$1,1)-1)-1)+VALUE(LEFT(AC$1,FIND("-",AC$1,1)-1)-1),0,AVERAGE(INDEX($AB:$AB,ROW($AB3076)-VALUE(LEFT(AC$1,FIND("-",AC$1,1)-1))+1):$AB3076))</f>
        <v>48.148148148148231</v>
      </c>
      <c r="AE3076">
        <f t="shared" si="438"/>
        <v>206078744</v>
      </c>
      <c r="AG3076" t="str">
        <f t="shared" si="440"/>
        <v/>
      </c>
    </row>
    <row r="3077" spans="1:33" x14ac:dyDescent="0.25">
      <c r="A3077" s="6">
        <v>41466</v>
      </c>
      <c r="B3077">
        <v>0.13500000000000001</v>
      </c>
      <c r="C3077">
        <v>0.14000000000000001</v>
      </c>
      <c r="D3077">
        <v>0.13500000000000001</v>
      </c>
      <c r="E3077">
        <v>0.14000000000000001</v>
      </c>
      <c r="F3077">
        <v>0.112</v>
      </c>
      <c r="G3077">
        <v>100100</v>
      </c>
      <c r="I3077" t="str">
        <f t="shared" si="433"/>
        <v/>
      </c>
      <c r="J3077" t="str">
        <f t="shared" si="434"/>
        <v/>
      </c>
      <c r="K3077" t="str">
        <f t="shared" si="435"/>
        <v/>
      </c>
      <c r="M3077" s="11" t="str">
        <f t="shared" si="439"/>
        <v/>
      </c>
      <c r="O3077">
        <f>IF(ROW($E3077)&lt;=VALUE(LEFT(O$1,FIND("-",O$1,1)-1)),0,IF(ROW($E3077)=VALUE(LEFT(O$1,FIND("-",O$1,1)-1))+1,AVERAGE(INDEX($E:$E,ROW($E3077)-VALUE(LEFT(O$1,FIND("-",O$1,1)-1))):$E3077),($E3077*(2/(VALUE(LEFT(O$1,FIND("-",O$1,1)-1))+1)))+(O3076*(1-(2/(VALUE(LEFT(O$1,FIND("-",O$1,1)-1))+1))))))</f>
        <v>0.14502319009633485</v>
      </c>
      <c r="Q3077">
        <f>IF(ROW($E3077)&lt;=VALUE(LEFT(Q$1,FIND("-",Q$1,1)-1)),0,IF(ROW($E3077)=VALUE(LEFT(Q$1,FIND("-",Q$1,1)-1))+1,AVERAGE(INDEX($E:$E,ROW($E3077)-VALUE(LEFT(Q$1,FIND("-",Q$1,1)-1))):$E3077),($E3077*(2/(VALUE(LEFT(Q$1,FIND("-",Q$1,1)-1))+1)))+(Q3076*(1-(2/(VALUE(LEFT(Q$1,FIND("-",Q$1,1)-1))+1))))))</f>
        <v>0.1378693063668045</v>
      </c>
      <c r="R3077">
        <f>IF(ROW($E3077)&lt;=VALUE(LEFT(R$1,FIND("-",R$1,1)-1)),0,IF(ROW($E3077)=VALUE(LEFT(R$1,FIND("-",R$1,1)-1))+1,AVERAGE(INDEX($E:$E,ROW($E3077)-VALUE(LEFT(R$1,FIND("-",R$1,1)-1))):$E3077),($E3077*(2/(VALUE(LEFT(R$1,FIND("-",R$1,1)-1))+1)))+(R3076*(1-(2/(VALUE(LEFT(R$1,FIND("-",R$1,1)-1))+1))))))</f>
        <v>0.13885345951616576</v>
      </c>
      <c r="S3077">
        <f t="shared" si="436"/>
        <v>-9.8415314936126097E-4</v>
      </c>
      <c r="T3077">
        <f>IF(ROW($E3077)&lt;=MAX(VALUE(LEFT(Q$1,FIND("-",Q$1,1)-1)),VALUE(LEFT(R$1,FIND("-",R$1,1)-1)))+VALUE(LEFT(T$1,FIND("-",T$1,1)-1))-1,0,IF(ROW($E3077)=MAX(VALUE(LEFT(Q$1,FIND("-",Q$1,1)-1)),VALUE(LEFT(R$1,FIND("-",R$1,1)-1)))+VALUE(LEFT(T$1,FIND("-",T$1,1)-1)),AVERAGE(INDEX($S:$S,ROW(S3077)-VALUE(LEFT(T$1,FIND("-",T$1,1)-1))+1):S3077),($S3077*(2/(VALUE(LEFT(T$1,FIND("-",T$1,1)-1))+1)))+(T3076*(1-(2/(VALUE(LEFT(T$1,FIND("-",T$1,1)-1))+1))))))</f>
        <v>-1.4851124987856914E-3</v>
      </c>
      <c r="V3077">
        <f t="shared" si="437"/>
        <v>0</v>
      </c>
      <c r="W3077">
        <f>IF(ROW($E3077)&lt;=VALUE(LEFT(W$1,FIND("-",W$1,1)-1))+1,0,IF(ROW($E3076)=VALUE(LEFT(W$1,FIND("-",W$1,1)-1))+1,100-100/(1+ABS((SUMIF(INDEX($V:$V,ROW($V3077)-VALUE(LEFT(W$1,FIND("-",W$1,1)-1))+1):$V3077,"&gt;0",INDEX($V:$V,ROW($V3077)-VALUE(LEFT(W$1,FIND("-",W$1,1)-1))+1):$V3077)/COUNTIF(INDEX($V:$V,ROW($V3077)-VALUE(LEFT(W$1,FIND("-",W$1,1)-1))+1):$V3077,"&gt;0"))/(SUMIF(INDEX($V:$V,ROW($V3077)-VALUE(LEFT(W$1,FIND("-",W$1,1)-1))+1):$V3077,"&lt;0",INDEX($V:$V,ROW($V3077)-VALUE(LEFT(W$1,FIND("-",W$1,1)-1))+1):$V3077)/COUNTIF(INDEX($V:$V,ROW($V3077)-VALUE(LEFT(W$1,FIND("-",W$1,1)-1))+1):$V3077,"&lt;0")))),100-100/(1+ABS((SUMIF(INDEX($V:$V,ROW($V3077)-VALUE(LEFT(W$1,FIND("-",W$1,1)-1))+1):$V3077,"&gt;0",INDEX($V:$V,ROW($V3077)-VALUE(LEFT(W$1,FIND("-",W$1,1)-1))+1):$V3077)/VALUE(LEFT(W$1,FIND("-",W$1,1)-1)))/(SUMIF(INDEX($V:$V,ROW($V3077)-VALUE(LEFT(W$1,FIND("-",W$1,1)-1))+1):$V3077,"&lt;0",INDEX($V:$V,ROW($V3077)-VALUE(LEFT(W$1,FIND("-",W$1,1)-1))+1):$V3077)/VALUE(LEFT(W$1,FIND("-",W$1,1)-1)))))))</f>
        <v>50</v>
      </c>
      <c r="Y3077">
        <f>IF(ROW($E3077)&lt;=VALUE(LEFT(Y$1,FIND("-",Y$1,1)-1)),0,MAX(INDEX(C:C,ROW(C3077)-VALUE(LEFT(Y$1,FIND("-",Y$1,1)-1))+1):C3077))</f>
        <v>0.14499999999999999</v>
      </c>
      <c r="Z3077">
        <f>IF(ROW($E3077)&lt;=VALUE(LEFT(Z$1,FIND("-",Z$1,1)-1)),0,MIN(INDEX(D:D,ROW(D3077)-VALUE(LEFT(Z$1,FIND("-",Z$1,1)-1))+1):D3077))</f>
        <v>0.13</v>
      </c>
      <c r="AA3077">
        <f t="shared" si="432"/>
        <v>66.666666666666785</v>
      </c>
      <c r="AB3077">
        <f>IF(ROW($AA3077)&lt;=VALUE(LEFT(AA$1,FIND("-",AA$1,1)-1))+VALUE(LEFT(AB$1,FIND("-",AB$1,1)-1)-1),0,AVERAGE(INDEX($AA:$AA,ROW($AA3077)-VALUE(LEFT(AB$1,FIND("-",AB$1,1)-1))+1):$AA3077))</f>
        <v>55.555555555555657</v>
      </c>
      <c r="AC3077">
        <f>IF(ROW($AA3077)&lt;=VALUE(LEFT(AA$1,FIND("-",AA$1,1)-1))+VALUE(LEFT(AB$1,FIND("-",AB$1,1)-1)-1)+VALUE(LEFT(AC$1,FIND("-",AC$1,1)-1)-1),0,AVERAGE(INDEX($AB:$AB,ROW($AB3077)-VALUE(LEFT(AC$1,FIND("-",AC$1,1)-1))+1):$AB3077))</f>
        <v>48.148148148148231</v>
      </c>
      <c r="AE3077">
        <f t="shared" si="438"/>
        <v>206078744</v>
      </c>
      <c r="AG3077" t="str">
        <f t="shared" si="440"/>
        <v/>
      </c>
    </row>
    <row r="3078" spans="1:33" x14ac:dyDescent="0.25">
      <c r="A3078" s="6">
        <v>41467</v>
      </c>
      <c r="B3078">
        <v>0.13500000000000001</v>
      </c>
      <c r="C3078">
        <v>0.13500000000000001</v>
      </c>
      <c r="D3078">
        <v>0.13500000000000001</v>
      </c>
      <c r="E3078">
        <v>0.13500000000000001</v>
      </c>
      <c r="F3078">
        <v>0.108</v>
      </c>
      <c r="G3078">
        <v>113400</v>
      </c>
      <c r="I3078" t="str">
        <f t="shared" si="433"/>
        <v/>
      </c>
      <c r="J3078" t="str">
        <f t="shared" si="434"/>
        <v/>
      </c>
      <c r="K3078" t="str">
        <f t="shared" si="435"/>
        <v/>
      </c>
      <c r="M3078" s="11" t="str">
        <f t="shared" si="439"/>
        <v/>
      </c>
      <c r="O3078">
        <f>IF(ROW($E3078)&lt;=VALUE(LEFT(O$1,FIND("-",O$1,1)-1)),0,IF(ROW($E3078)=VALUE(LEFT(O$1,FIND("-",O$1,1)-1))+1,AVERAGE(INDEX($E:$E,ROW($E3078)-VALUE(LEFT(O$1,FIND("-",O$1,1)-1))):$E3078),($E3078*(2/(VALUE(LEFT(O$1,FIND("-",O$1,1)-1))+1)))+(O3077*(1-(2/(VALUE(LEFT(O$1,FIND("-",O$1,1)-1))+1))))))</f>
        <v>0.14492345686154545</v>
      </c>
      <c r="Q3078">
        <f>IF(ROW($E3078)&lt;=VALUE(LEFT(Q$1,FIND("-",Q$1,1)-1)),0,IF(ROW($E3078)=VALUE(LEFT(Q$1,FIND("-",Q$1,1)-1))+1,AVERAGE(INDEX($E:$E,ROW($E3078)-VALUE(LEFT(Q$1,FIND("-",Q$1,1)-1))):$E3078),($E3078*(2/(VALUE(LEFT(Q$1,FIND("-",Q$1,1)-1))+1)))+(Q3077*(1-(2/(VALUE(LEFT(Q$1,FIND("-",Q$1,1)-1))+1))))))</f>
        <v>0.13742787461806535</v>
      </c>
      <c r="R3078">
        <f>IF(ROW($E3078)&lt;=VALUE(LEFT(R$1,FIND("-",R$1,1)-1)),0,IF(ROW($E3078)=VALUE(LEFT(R$1,FIND("-",R$1,1)-1))+1,AVERAGE(INDEX($E:$E,ROW($E3078)-VALUE(LEFT(R$1,FIND("-",R$1,1)-1))):$E3078),($E3078*(2/(VALUE(LEFT(R$1,FIND("-",R$1,1)-1))+1)))+(R3077*(1-(2/(VALUE(LEFT(R$1,FIND("-",R$1,1)-1))+1))))))</f>
        <v>0.13856801807052385</v>
      </c>
      <c r="S3078">
        <f t="shared" si="436"/>
        <v>-1.1401434524584975E-3</v>
      </c>
      <c r="T3078">
        <f>IF(ROW($E3078)&lt;=MAX(VALUE(LEFT(Q$1,FIND("-",Q$1,1)-1)),VALUE(LEFT(R$1,FIND("-",R$1,1)-1)))+VALUE(LEFT(T$1,FIND("-",T$1,1)-1))-1,0,IF(ROW($E3078)=MAX(VALUE(LEFT(Q$1,FIND("-",Q$1,1)-1)),VALUE(LEFT(R$1,FIND("-",R$1,1)-1)))+VALUE(LEFT(T$1,FIND("-",T$1,1)-1)),AVERAGE(INDEX($S:$S,ROW(S3078)-VALUE(LEFT(T$1,FIND("-",T$1,1)-1))+1):S3078),($S3078*(2/(VALUE(LEFT(T$1,FIND("-",T$1,1)-1))+1)))+(T3077*(1-(2/(VALUE(LEFT(T$1,FIND("-",T$1,1)-1))+1))))))</f>
        <v>-1.4161186895202528E-3</v>
      </c>
      <c r="V3078">
        <f t="shared" si="437"/>
        <v>-5.0000000000000044E-3</v>
      </c>
      <c r="W3078">
        <f>IF(ROW($E3078)&lt;=VALUE(LEFT(W$1,FIND("-",W$1,1)-1))+1,0,IF(ROW($E3077)=VALUE(LEFT(W$1,FIND("-",W$1,1)-1))+1,100-100/(1+ABS((SUMIF(INDEX($V:$V,ROW($V3078)-VALUE(LEFT(W$1,FIND("-",W$1,1)-1))+1):$V3078,"&gt;0",INDEX($V:$V,ROW($V3078)-VALUE(LEFT(W$1,FIND("-",W$1,1)-1))+1):$V3078)/COUNTIF(INDEX($V:$V,ROW($V3078)-VALUE(LEFT(W$1,FIND("-",W$1,1)-1))+1):$V3078,"&gt;0"))/(SUMIF(INDEX($V:$V,ROW($V3078)-VALUE(LEFT(W$1,FIND("-",W$1,1)-1))+1):$V3078,"&lt;0",INDEX($V:$V,ROW($V3078)-VALUE(LEFT(W$1,FIND("-",W$1,1)-1))+1):$V3078)/COUNTIF(INDEX($V:$V,ROW($V3078)-VALUE(LEFT(W$1,FIND("-",W$1,1)-1))+1):$V3078,"&lt;0")))),100-100/(1+ABS((SUMIF(INDEX($V:$V,ROW($V3078)-VALUE(LEFT(W$1,FIND("-",W$1,1)-1))+1):$V3078,"&gt;0",INDEX($V:$V,ROW($V3078)-VALUE(LEFT(W$1,FIND("-",W$1,1)-1))+1):$V3078)/VALUE(LEFT(W$1,FIND("-",W$1,1)-1)))/(SUMIF(INDEX($V:$V,ROW($V3078)-VALUE(LEFT(W$1,FIND("-",W$1,1)-1))+1):$V3078,"&lt;0",INDEX($V:$V,ROW($V3078)-VALUE(LEFT(W$1,FIND("-",W$1,1)-1))+1):$V3078)/VALUE(LEFT(W$1,FIND("-",W$1,1)-1)))))))</f>
        <v>50</v>
      </c>
      <c r="Y3078">
        <f>IF(ROW($E3078)&lt;=VALUE(LEFT(Y$1,FIND("-",Y$1,1)-1)),0,MAX(INDEX(C:C,ROW(C3078)-VALUE(LEFT(Y$1,FIND("-",Y$1,1)-1))+1):C3078))</f>
        <v>0.14000000000000001</v>
      </c>
      <c r="Z3078">
        <f>IF(ROW($E3078)&lt;=VALUE(LEFT(Z$1,FIND("-",Z$1,1)-1)),0,MIN(INDEX(D:D,ROW(D3078)-VALUE(LEFT(Z$1,FIND("-",Z$1,1)-1))+1):D3078))</f>
        <v>0.13</v>
      </c>
      <c r="AA3078">
        <f t="shared" si="432"/>
        <v>50</v>
      </c>
      <c r="AB3078">
        <f>IF(ROW($AA3078)&lt;=VALUE(LEFT(AA$1,FIND("-",AA$1,1)-1))+VALUE(LEFT(AB$1,FIND("-",AB$1,1)-1)-1),0,AVERAGE(INDEX($AA:$AA,ROW($AA3078)-VALUE(LEFT(AB$1,FIND("-",AB$1,1)-1))+1):$AA3078))</f>
        <v>61.111111111111192</v>
      </c>
      <c r="AC3078">
        <f>IF(ROW($AA3078)&lt;=VALUE(LEFT(AA$1,FIND("-",AA$1,1)-1))+VALUE(LEFT(AB$1,FIND("-",AB$1,1)-1)-1)+VALUE(LEFT(AC$1,FIND("-",AC$1,1)-1)-1),0,AVERAGE(INDEX($AB:$AB,ROW($AB3078)-VALUE(LEFT(AC$1,FIND("-",AC$1,1)-1))+1):$AB3078))</f>
        <v>53.703703703703788</v>
      </c>
      <c r="AE3078">
        <f t="shared" si="438"/>
        <v>205965344</v>
      </c>
      <c r="AG3078" t="str">
        <f t="shared" si="440"/>
        <v/>
      </c>
    </row>
    <row r="3079" spans="1:33" x14ac:dyDescent="0.25">
      <c r="A3079" s="6">
        <v>41470</v>
      </c>
      <c r="B3079">
        <v>0.14000000000000001</v>
      </c>
      <c r="C3079">
        <v>0.14000000000000001</v>
      </c>
      <c r="D3079">
        <v>0.14000000000000001</v>
      </c>
      <c r="E3079">
        <v>0.14000000000000001</v>
      </c>
      <c r="F3079">
        <v>0.112</v>
      </c>
      <c r="G3079">
        <v>50000</v>
      </c>
      <c r="I3079" t="str">
        <f t="shared" si="433"/>
        <v/>
      </c>
      <c r="J3079" t="str">
        <f t="shared" si="434"/>
        <v/>
      </c>
      <c r="K3079" t="str">
        <f t="shared" si="435"/>
        <v/>
      </c>
      <c r="M3079" s="11" t="str">
        <f t="shared" si="439"/>
        <v/>
      </c>
      <c r="O3079">
        <f>IF(ROW($E3079)&lt;=VALUE(LEFT(O$1,FIND("-",O$1,1)-1)),0,IF(ROW($E3079)=VALUE(LEFT(O$1,FIND("-",O$1,1)-1))+1,AVERAGE(INDEX($E:$E,ROW($E3079)-VALUE(LEFT(O$1,FIND("-",O$1,1)-1))):$E3079),($E3079*(2/(VALUE(LEFT(O$1,FIND("-",O$1,1)-1))+1)))+(O3078*(1-(2/(VALUE(LEFT(O$1,FIND("-",O$1,1)-1))+1))))))</f>
        <v>0.14487446724103256</v>
      </c>
      <c r="Q3079">
        <f>IF(ROW($E3079)&lt;=VALUE(LEFT(Q$1,FIND("-",Q$1,1)-1)),0,IF(ROW($E3079)=VALUE(LEFT(Q$1,FIND("-",Q$1,1)-1))+1,AVERAGE(INDEX($E:$E,ROW($E3079)-VALUE(LEFT(Q$1,FIND("-",Q$1,1)-1))):$E3079),($E3079*(2/(VALUE(LEFT(Q$1,FIND("-",Q$1,1)-1))+1)))+(Q3078*(1-(2/(VALUE(LEFT(Q$1,FIND("-",Q$1,1)-1))+1))))))</f>
        <v>0.13782358621528606</v>
      </c>
      <c r="R3079">
        <f>IF(ROW($E3079)&lt;=VALUE(LEFT(R$1,FIND("-",R$1,1)-1)),0,IF(ROW($E3079)=VALUE(LEFT(R$1,FIND("-",R$1,1)-1))+1,AVERAGE(INDEX($E:$E,ROW($E3079)-VALUE(LEFT(R$1,FIND("-",R$1,1)-1))):$E3079),($E3079*(2/(VALUE(LEFT(R$1,FIND("-",R$1,1)-1))+1)))+(R3078*(1-(2/(VALUE(LEFT(R$1,FIND("-",R$1,1)-1))+1))))))</f>
        <v>0.1386740908060406</v>
      </c>
      <c r="S3079">
        <f t="shared" si="436"/>
        <v>-8.5050459075453055E-4</v>
      </c>
      <c r="T3079">
        <f>IF(ROW($E3079)&lt;=MAX(VALUE(LEFT(Q$1,FIND("-",Q$1,1)-1)),VALUE(LEFT(R$1,FIND("-",R$1,1)-1)))+VALUE(LEFT(T$1,FIND("-",T$1,1)-1))-1,0,IF(ROW($E3079)=MAX(VALUE(LEFT(Q$1,FIND("-",Q$1,1)-1)),VALUE(LEFT(R$1,FIND("-",R$1,1)-1)))+VALUE(LEFT(T$1,FIND("-",T$1,1)-1)),AVERAGE(INDEX($S:$S,ROW(S3079)-VALUE(LEFT(T$1,FIND("-",T$1,1)-1))+1):S3079),($S3079*(2/(VALUE(LEFT(T$1,FIND("-",T$1,1)-1))+1)))+(T3078*(1-(2/(VALUE(LEFT(T$1,FIND("-",T$1,1)-1))+1))))))</f>
        <v>-1.3029958697671083E-3</v>
      </c>
      <c r="V3079">
        <f t="shared" si="437"/>
        <v>5.0000000000000044E-3</v>
      </c>
      <c r="W3079">
        <f>IF(ROW($E3079)&lt;=VALUE(LEFT(W$1,FIND("-",W$1,1)-1))+1,0,IF(ROW($E3078)=VALUE(LEFT(W$1,FIND("-",W$1,1)-1))+1,100-100/(1+ABS((SUMIF(INDEX($V:$V,ROW($V3079)-VALUE(LEFT(W$1,FIND("-",W$1,1)-1))+1):$V3079,"&gt;0",INDEX($V:$V,ROW($V3079)-VALUE(LEFT(W$1,FIND("-",W$1,1)-1))+1):$V3079)/COUNTIF(INDEX($V:$V,ROW($V3079)-VALUE(LEFT(W$1,FIND("-",W$1,1)-1))+1):$V3079,"&gt;0"))/(SUMIF(INDEX($V:$V,ROW($V3079)-VALUE(LEFT(W$1,FIND("-",W$1,1)-1))+1):$V3079,"&lt;0",INDEX($V:$V,ROW($V3079)-VALUE(LEFT(W$1,FIND("-",W$1,1)-1))+1):$V3079)/COUNTIF(INDEX($V:$V,ROW($V3079)-VALUE(LEFT(W$1,FIND("-",W$1,1)-1))+1):$V3079,"&lt;0")))),100-100/(1+ABS((SUMIF(INDEX($V:$V,ROW($V3079)-VALUE(LEFT(W$1,FIND("-",W$1,1)-1))+1):$V3079,"&gt;0",INDEX($V:$V,ROW($V3079)-VALUE(LEFT(W$1,FIND("-",W$1,1)-1))+1):$V3079)/VALUE(LEFT(W$1,FIND("-",W$1,1)-1)))/(SUMIF(INDEX($V:$V,ROW($V3079)-VALUE(LEFT(W$1,FIND("-",W$1,1)-1))+1):$V3079,"&lt;0",INDEX($V:$V,ROW($V3079)-VALUE(LEFT(W$1,FIND("-",W$1,1)-1))+1):$V3079)/VALUE(LEFT(W$1,FIND("-",W$1,1)-1)))))))</f>
        <v>55.555555555555557</v>
      </c>
      <c r="Y3079">
        <f>IF(ROW($E3079)&lt;=VALUE(LEFT(Y$1,FIND("-",Y$1,1)-1)),0,MAX(INDEX(C:C,ROW(C3079)-VALUE(LEFT(Y$1,FIND("-",Y$1,1)-1))+1):C3079))</f>
        <v>0.14000000000000001</v>
      </c>
      <c r="Z3079">
        <f>IF(ROW($E3079)&lt;=VALUE(LEFT(Z$1,FIND("-",Z$1,1)-1)),0,MIN(INDEX(D:D,ROW(D3079)-VALUE(LEFT(Z$1,FIND("-",Z$1,1)-1))+1):D3079))</f>
        <v>0.13</v>
      </c>
      <c r="AA3079">
        <f t="shared" si="432"/>
        <v>100</v>
      </c>
      <c r="AB3079">
        <f>IF(ROW($AA3079)&lt;=VALUE(LEFT(AA$1,FIND("-",AA$1,1)-1))+VALUE(LEFT(AB$1,FIND("-",AB$1,1)-1)-1),0,AVERAGE(INDEX($AA:$AA,ROW($AA3079)-VALUE(LEFT(AB$1,FIND("-",AB$1,1)-1))+1):$AA3079))</f>
        <v>72.222222222222271</v>
      </c>
      <c r="AC3079">
        <f>IF(ROW($AA3079)&lt;=VALUE(LEFT(AA$1,FIND("-",AA$1,1)-1))+VALUE(LEFT(AB$1,FIND("-",AB$1,1)-1)-1)+VALUE(LEFT(AC$1,FIND("-",AC$1,1)-1)-1),0,AVERAGE(INDEX($AB:$AB,ROW($AB3079)-VALUE(LEFT(AC$1,FIND("-",AC$1,1)-1))+1):$AB3079))</f>
        <v>62.962962962963047</v>
      </c>
      <c r="AE3079">
        <f t="shared" si="438"/>
        <v>206015344</v>
      </c>
      <c r="AG3079" t="str">
        <f t="shared" si="440"/>
        <v/>
      </c>
    </row>
    <row r="3080" spans="1:33" x14ac:dyDescent="0.25">
      <c r="A3080" s="6">
        <v>41471</v>
      </c>
      <c r="B3080">
        <v>0.13500000000000001</v>
      </c>
      <c r="C3080">
        <v>0.14000000000000001</v>
      </c>
      <c r="D3080">
        <v>0.13500000000000001</v>
      </c>
      <c r="E3080">
        <v>0.14000000000000001</v>
      </c>
      <c r="F3080">
        <v>0.112</v>
      </c>
      <c r="G3080">
        <v>59000</v>
      </c>
      <c r="I3080" t="str">
        <f t="shared" si="433"/>
        <v/>
      </c>
      <c r="J3080" t="str">
        <f t="shared" si="434"/>
        <v/>
      </c>
      <c r="K3080" t="str">
        <f t="shared" si="435"/>
        <v/>
      </c>
      <c r="M3080" s="11" t="str">
        <f t="shared" si="439"/>
        <v/>
      </c>
      <c r="O3080">
        <f>IF(ROW($E3080)&lt;=VALUE(LEFT(O$1,FIND("-",O$1,1)-1)),0,IF(ROW($E3080)=VALUE(LEFT(O$1,FIND("-",O$1,1)-1))+1,AVERAGE(INDEX($E:$E,ROW($E3080)-VALUE(LEFT(O$1,FIND("-",O$1,1)-1))):$E3080),($E3080*(2/(VALUE(LEFT(O$1,FIND("-",O$1,1)-1))+1)))+(O3079*(1-(2/(VALUE(LEFT(O$1,FIND("-",O$1,1)-1))+1))))))</f>
        <v>0.14482596507943024</v>
      </c>
      <c r="Q3080">
        <f>IF(ROW($E3080)&lt;=VALUE(LEFT(Q$1,FIND("-",Q$1,1)-1)),0,IF(ROW($E3080)=VALUE(LEFT(Q$1,FIND("-",Q$1,1)-1))+1,AVERAGE(INDEX($E:$E,ROW($E3080)-VALUE(LEFT(Q$1,FIND("-",Q$1,1)-1))):$E3080),($E3080*(2/(VALUE(LEFT(Q$1,FIND("-",Q$1,1)-1))+1)))+(Q3079*(1-(2/(VALUE(LEFT(Q$1,FIND("-",Q$1,1)-1))+1))))))</f>
        <v>0.13815841910524207</v>
      </c>
      <c r="R3080">
        <f>IF(ROW($E3080)&lt;=VALUE(LEFT(R$1,FIND("-",R$1,1)-1)),0,IF(ROW($E3080)=VALUE(LEFT(R$1,FIND("-",R$1,1)-1))+1,AVERAGE(INDEX($E:$E,ROW($E3080)-VALUE(LEFT(R$1,FIND("-",R$1,1)-1))):$E3080),($E3080*(2/(VALUE(LEFT(R$1,FIND("-",R$1,1)-1))+1)))+(R3079*(1-(2/(VALUE(LEFT(R$1,FIND("-",R$1,1)-1))+1))))))</f>
        <v>0.13877230630188944</v>
      </c>
      <c r="S3080">
        <f t="shared" si="436"/>
        <v>-6.1388719664737246E-4</v>
      </c>
      <c r="T3080">
        <f>IF(ROW($E3080)&lt;=MAX(VALUE(LEFT(Q$1,FIND("-",Q$1,1)-1)),VALUE(LEFT(R$1,FIND("-",R$1,1)-1)))+VALUE(LEFT(T$1,FIND("-",T$1,1)-1))-1,0,IF(ROW($E3080)=MAX(VALUE(LEFT(Q$1,FIND("-",Q$1,1)-1)),VALUE(LEFT(R$1,FIND("-",R$1,1)-1)))+VALUE(LEFT(T$1,FIND("-",T$1,1)-1)),AVERAGE(INDEX($S:$S,ROW(S3080)-VALUE(LEFT(T$1,FIND("-",T$1,1)-1))+1):S3080),($S3080*(2/(VALUE(LEFT(T$1,FIND("-",T$1,1)-1))+1)))+(T3079*(1-(2/(VALUE(LEFT(T$1,FIND("-",T$1,1)-1))+1))))))</f>
        <v>-1.1651741351431611E-3</v>
      </c>
      <c r="V3080">
        <f t="shared" si="437"/>
        <v>0</v>
      </c>
      <c r="W3080">
        <f>IF(ROW($E3080)&lt;=VALUE(LEFT(W$1,FIND("-",W$1,1)-1))+1,0,IF(ROW($E3079)=VALUE(LEFT(W$1,FIND("-",W$1,1)-1))+1,100-100/(1+ABS((SUMIF(INDEX($V:$V,ROW($V3080)-VALUE(LEFT(W$1,FIND("-",W$1,1)-1))+1):$V3080,"&gt;0",INDEX($V:$V,ROW($V3080)-VALUE(LEFT(W$1,FIND("-",W$1,1)-1))+1):$V3080)/COUNTIF(INDEX($V:$V,ROW($V3080)-VALUE(LEFT(W$1,FIND("-",W$1,1)-1))+1):$V3080,"&gt;0"))/(SUMIF(INDEX($V:$V,ROW($V3080)-VALUE(LEFT(W$1,FIND("-",W$1,1)-1))+1):$V3080,"&lt;0",INDEX($V:$V,ROW($V3080)-VALUE(LEFT(W$1,FIND("-",W$1,1)-1))+1):$V3080)/COUNTIF(INDEX($V:$V,ROW($V3080)-VALUE(LEFT(W$1,FIND("-",W$1,1)-1))+1):$V3080,"&lt;0")))),100-100/(1+ABS((SUMIF(INDEX($V:$V,ROW($V3080)-VALUE(LEFT(W$1,FIND("-",W$1,1)-1))+1):$V3080,"&gt;0",INDEX($V:$V,ROW($V3080)-VALUE(LEFT(W$1,FIND("-",W$1,1)-1))+1):$V3080)/VALUE(LEFT(W$1,FIND("-",W$1,1)-1)))/(SUMIF(INDEX($V:$V,ROW($V3080)-VALUE(LEFT(W$1,FIND("-",W$1,1)-1))+1):$V3080,"&lt;0",INDEX($V:$V,ROW($V3080)-VALUE(LEFT(W$1,FIND("-",W$1,1)-1))+1):$V3080)/VALUE(LEFT(W$1,FIND("-",W$1,1)-1)))))))</f>
        <v>55.555555555555557</v>
      </c>
      <c r="Y3080">
        <f>IF(ROW($E3080)&lt;=VALUE(LEFT(Y$1,FIND("-",Y$1,1)-1)),0,MAX(INDEX(C:C,ROW(C3080)-VALUE(LEFT(Y$1,FIND("-",Y$1,1)-1))+1):C3080))</f>
        <v>0.14000000000000001</v>
      </c>
      <c r="Z3080">
        <f>IF(ROW($E3080)&lt;=VALUE(LEFT(Z$1,FIND("-",Z$1,1)-1)),0,MIN(INDEX(D:D,ROW(D3080)-VALUE(LEFT(Z$1,FIND("-",Z$1,1)-1))+1):D3080))</f>
        <v>0.13</v>
      </c>
      <c r="AA3080">
        <f t="shared" si="432"/>
        <v>100</v>
      </c>
      <c r="AB3080">
        <f>IF(ROW($AA3080)&lt;=VALUE(LEFT(AA$1,FIND("-",AA$1,1)-1))+VALUE(LEFT(AB$1,FIND("-",AB$1,1)-1)-1),0,AVERAGE(INDEX($AA:$AA,ROW($AA3080)-VALUE(LEFT(AB$1,FIND("-",AB$1,1)-1))+1):$AA3080))</f>
        <v>83.333333333333329</v>
      </c>
      <c r="AC3080">
        <f>IF(ROW($AA3080)&lt;=VALUE(LEFT(AA$1,FIND("-",AA$1,1)-1))+VALUE(LEFT(AB$1,FIND("-",AB$1,1)-1)-1)+VALUE(LEFT(AC$1,FIND("-",AC$1,1)-1)-1),0,AVERAGE(INDEX($AB:$AB,ROW($AB3080)-VALUE(LEFT(AC$1,FIND("-",AC$1,1)-1))+1):$AB3080))</f>
        <v>72.222222222222271</v>
      </c>
      <c r="AE3080">
        <f t="shared" si="438"/>
        <v>206015344</v>
      </c>
      <c r="AG3080" t="str">
        <f t="shared" si="440"/>
        <v/>
      </c>
    </row>
    <row r="3081" spans="1:33" x14ac:dyDescent="0.25">
      <c r="A3081" s="6">
        <v>41472</v>
      </c>
      <c r="B3081">
        <v>0.13500000000000001</v>
      </c>
      <c r="C3081">
        <v>0.13500000000000001</v>
      </c>
      <c r="D3081">
        <v>0.13500000000000001</v>
      </c>
      <c r="E3081">
        <v>0.13500000000000001</v>
      </c>
      <c r="F3081">
        <v>0.108</v>
      </c>
      <c r="G3081">
        <v>35000</v>
      </c>
      <c r="I3081" t="str">
        <f t="shared" si="433"/>
        <v/>
      </c>
      <c r="J3081" t="str">
        <f t="shared" si="434"/>
        <v/>
      </c>
      <c r="K3081" t="str">
        <f t="shared" si="435"/>
        <v/>
      </c>
      <c r="M3081" s="11" t="str">
        <f t="shared" si="439"/>
        <v/>
      </c>
      <c r="O3081">
        <f>IF(ROW($E3081)&lt;=VALUE(LEFT(O$1,FIND("-",O$1,1)-1)),0,IF(ROW($E3081)=VALUE(LEFT(O$1,FIND("-",O$1,1)-1))+1,AVERAGE(INDEX($E:$E,ROW($E3081)-VALUE(LEFT(O$1,FIND("-",O$1,1)-1))):$E3081),($E3081*(2/(VALUE(LEFT(O$1,FIND("-",O$1,1)-1))+1)))+(O3080*(1-(2/(VALUE(LEFT(O$1,FIND("-",O$1,1)-1))+1))))))</f>
        <v>0.14472819428261999</v>
      </c>
      <c r="Q3081">
        <f>IF(ROW($E3081)&lt;=VALUE(LEFT(Q$1,FIND("-",Q$1,1)-1)),0,IF(ROW($E3081)=VALUE(LEFT(Q$1,FIND("-",Q$1,1)-1))+1,AVERAGE(INDEX($E:$E,ROW($E3081)-VALUE(LEFT(Q$1,FIND("-",Q$1,1)-1))):$E3081),($E3081*(2/(VALUE(LEFT(Q$1,FIND("-",Q$1,1)-1))+1)))+(Q3080*(1-(2/(VALUE(LEFT(Q$1,FIND("-",Q$1,1)-1))+1))))))</f>
        <v>0.13767250847366636</v>
      </c>
      <c r="R3081">
        <f>IF(ROW($E3081)&lt;=VALUE(LEFT(R$1,FIND("-",R$1,1)-1)),0,IF(ROW($E3081)=VALUE(LEFT(R$1,FIND("-",R$1,1)-1))+1,AVERAGE(INDEX($E:$E,ROW($E3081)-VALUE(LEFT(R$1,FIND("-",R$1,1)-1))):$E3081),($E3081*(2/(VALUE(LEFT(R$1,FIND("-",R$1,1)-1))+1)))+(R3080*(1-(2/(VALUE(LEFT(R$1,FIND("-",R$1,1)-1))+1))))))</f>
        <v>0.1384928762054532</v>
      </c>
      <c r="S3081">
        <f t="shared" si="436"/>
        <v>-8.2036773178684186E-4</v>
      </c>
      <c r="T3081">
        <f>IF(ROW($E3081)&lt;=MAX(VALUE(LEFT(Q$1,FIND("-",Q$1,1)-1)),VALUE(LEFT(R$1,FIND("-",R$1,1)-1)))+VALUE(LEFT(T$1,FIND("-",T$1,1)-1))-1,0,IF(ROW($E3081)=MAX(VALUE(LEFT(Q$1,FIND("-",Q$1,1)-1)),VALUE(LEFT(R$1,FIND("-",R$1,1)-1)))+VALUE(LEFT(T$1,FIND("-",T$1,1)-1)),AVERAGE(INDEX($S:$S,ROW(S3081)-VALUE(LEFT(T$1,FIND("-",T$1,1)-1))+1):S3081),($S3081*(2/(VALUE(LEFT(T$1,FIND("-",T$1,1)-1))+1)))+(T3080*(1-(2/(VALUE(LEFT(T$1,FIND("-",T$1,1)-1))+1))))))</f>
        <v>-1.0962128544718974E-3</v>
      </c>
      <c r="V3081">
        <f t="shared" si="437"/>
        <v>-5.0000000000000044E-3</v>
      </c>
      <c r="W3081">
        <f>IF(ROW($E3081)&lt;=VALUE(LEFT(W$1,FIND("-",W$1,1)-1))+1,0,IF(ROW($E3080)=VALUE(LEFT(W$1,FIND("-",W$1,1)-1))+1,100-100/(1+ABS((SUMIF(INDEX($V:$V,ROW($V3081)-VALUE(LEFT(W$1,FIND("-",W$1,1)-1))+1):$V3081,"&gt;0",INDEX($V:$V,ROW($V3081)-VALUE(LEFT(W$1,FIND("-",W$1,1)-1))+1):$V3081)/COUNTIF(INDEX($V:$V,ROW($V3081)-VALUE(LEFT(W$1,FIND("-",W$1,1)-1))+1):$V3081,"&gt;0"))/(SUMIF(INDEX($V:$V,ROW($V3081)-VALUE(LEFT(W$1,FIND("-",W$1,1)-1))+1):$V3081,"&lt;0",INDEX($V:$V,ROW($V3081)-VALUE(LEFT(W$1,FIND("-",W$1,1)-1))+1):$V3081)/COUNTIF(INDEX($V:$V,ROW($V3081)-VALUE(LEFT(W$1,FIND("-",W$1,1)-1))+1):$V3081,"&lt;0")))),100-100/(1+ABS((SUMIF(INDEX($V:$V,ROW($V3081)-VALUE(LEFT(W$1,FIND("-",W$1,1)-1))+1):$V3081,"&gt;0",INDEX($V:$V,ROW($V3081)-VALUE(LEFT(W$1,FIND("-",W$1,1)-1))+1):$V3081)/VALUE(LEFT(W$1,FIND("-",W$1,1)-1)))/(SUMIF(INDEX($V:$V,ROW($V3081)-VALUE(LEFT(W$1,FIND("-",W$1,1)-1))+1):$V3081,"&lt;0",INDEX($V:$V,ROW($V3081)-VALUE(LEFT(W$1,FIND("-",W$1,1)-1))+1):$V3081)/VALUE(LEFT(W$1,FIND("-",W$1,1)-1)))))))</f>
        <v>55.555555555555557</v>
      </c>
      <c r="Y3081">
        <f>IF(ROW($E3081)&lt;=VALUE(LEFT(Y$1,FIND("-",Y$1,1)-1)),0,MAX(INDEX(C:C,ROW(C3081)-VALUE(LEFT(Y$1,FIND("-",Y$1,1)-1))+1):C3081))</f>
        <v>0.14000000000000001</v>
      </c>
      <c r="Z3081">
        <f>IF(ROW($E3081)&lt;=VALUE(LEFT(Z$1,FIND("-",Z$1,1)-1)),0,MIN(INDEX(D:D,ROW(D3081)-VALUE(LEFT(Z$1,FIND("-",Z$1,1)-1))+1):D3081))</f>
        <v>0.13500000000000001</v>
      </c>
      <c r="AA3081">
        <f t="shared" si="432"/>
        <v>0</v>
      </c>
      <c r="AB3081">
        <f>IF(ROW($AA3081)&lt;=VALUE(LEFT(AA$1,FIND("-",AA$1,1)-1))+VALUE(LEFT(AB$1,FIND("-",AB$1,1)-1)-1),0,AVERAGE(INDEX($AA:$AA,ROW($AA3081)-VALUE(LEFT(AB$1,FIND("-",AB$1,1)-1))+1):$AA3081))</f>
        <v>66.666666666666671</v>
      </c>
      <c r="AC3081">
        <f>IF(ROW($AA3081)&lt;=VALUE(LEFT(AA$1,FIND("-",AA$1,1)-1))+VALUE(LEFT(AB$1,FIND("-",AB$1,1)-1)-1)+VALUE(LEFT(AC$1,FIND("-",AC$1,1)-1)-1),0,AVERAGE(INDEX($AB:$AB,ROW($AB3081)-VALUE(LEFT(AC$1,FIND("-",AC$1,1)-1))+1):$AB3081))</f>
        <v>74.07407407407409</v>
      </c>
      <c r="AE3081">
        <f t="shared" si="438"/>
        <v>205980344</v>
      </c>
      <c r="AG3081" t="str">
        <f t="shared" si="440"/>
        <v/>
      </c>
    </row>
    <row r="3082" spans="1:33" x14ac:dyDescent="0.25">
      <c r="A3082" s="6">
        <v>41473</v>
      </c>
      <c r="B3082">
        <v>0.13500000000000001</v>
      </c>
      <c r="C3082">
        <v>0.13500000000000001</v>
      </c>
      <c r="D3082">
        <v>0.13500000000000001</v>
      </c>
      <c r="E3082">
        <v>0.13500000000000001</v>
      </c>
      <c r="F3082">
        <v>0.108</v>
      </c>
      <c r="G3082">
        <v>11200</v>
      </c>
      <c r="I3082" t="str">
        <f t="shared" si="433"/>
        <v/>
      </c>
      <c r="J3082" t="str">
        <f t="shared" si="434"/>
        <v/>
      </c>
      <c r="K3082" t="str">
        <f t="shared" si="435"/>
        <v/>
      </c>
      <c r="M3082" s="11" t="str">
        <f t="shared" si="439"/>
        <v/>
      </c>
      <c r="O3082">
        <f>IF(ROW($E3082)&lt;=VALUE(LEFT(O$1,FIND("-",O$1,1)-1)),0,IF(ROW($E3082)=VALUE(LEFT(O$1,FIND("-",O$1,1)-1))+1,AVERAGE(INDEX($E:$E,ROW($E3082)-VALUE(LEFT(O$1,FIND("-",O$1,1)-1))):$E3082),($E3082*(2/(VALUE(LEFT(O$1,FIND("-",O$1,1)-1))+1)))+(O3081*(1-(2/(VALUE(LEFT(O$1,FIND("-",O$1,1)-1))+1))))))</f>
        <v>0.1446313963295591</v>
      </c>
      <c r="Q3082">
        <f>IF(ROW($E3082)&lt;=VALUE(LEFT(Q$1,FIND("-",Q$1,1)-1)),0,IF(ROW($E3082)=VALUE(LEFT(Q$1,FIND("-",Q$1,1)-1))+1,AVERAGE(INDEX($E:$E,ROW($E3082)-VALUE(LEFT(Q$1,FIND("-",Q$1,1)-1))):$E3082),($E3082*(2/(VALUE(LEFT(Q$1,FIND("-",Q$1,1)-1))+1)))+(Q3081*(1-(2/(VALUE(LEFT(Q$1,FIND("-",Q$1,1)-1))+1))))))</f>
        <v>0.13726135332387154</v>
      </c>
      <c r="R3082">
        <f>IF(ROW($E3082)&lt;=VALUE(LEFT(R$1,FIND("-",R$1,1)-1)),0,IF(ROW($E3082)=VALUE(LEFT(R$1,FIND("-",R$1,1)-1))+1,AVERAGE(INDEX($E:$E,ROW($E3082)-VALUE(LEFT(R$1,FIND("-",R$1,1)-1))):$E3082),($E3082*(2/(VALUE(LEFT(R$1,FIND("-",R$1,1)-1))+1)))+(R3081*(1-(2/(VALUE(LEFT(R$1,FIND("-",R$1,1)-1))+1))))))</f>
        <v>0.1382341446346789</v>
      </c>
      <c r="S3082">
        <f t="shared" si="436"/>
        <v>-9.727913108073527E-4</v>
      </c>
      <c r="T3082">
        <f>IF(ROW($E3082)&lt;=MAX(VALUE(LEFT(Q$1,FIND("-",Q$1,1)-1)),VALUE(LEFT(R$1,FIND("-",R$1,1)-1)))+VALUE(LEFT(T$1,FIND("-",T$1,1)-1))-1,0,IF(ROW($E3082)=MAX(VALUE(LEFT(Q$1,FIND("-",Q$1,1)-1)),VALUE(LEFT(R$1,FIND("-",R$1,1)-1)))+VALUE(LEFT(T$1,FIND("-",T$1,1)-1)),AVERAGE(INDEX($S:$S,ROW(S3082)-VALUE(LEFT(T$1,FIND("-",T$1,1)-1))+1):S3082),($S3082*(2/(VALUE(LEFT(T$1,FIND("-",T$1,1)-1))+1)))+(T3081*(1-(2/(VALUE(LEFT(T$1,FIND("-",T$1,1)-1))+1))))))</f>
        <v>-1.0715285457389885E-3</v>
      </c>
      <c r="V3082">
        <f t="shared" si="437"/>
        <v>0</v>
      </c>
      <c r="W3082">
        <f>IF(ROW($E3082)&lt;=VALUE(LEFT(W$1,FIND("-",W$1,1)-1))+1,0,IF(ROW($E3081)=VALUE(LEFT(W$1,FIND("-",W$1,1)-1))+1,100-100/(1+ABS((SUMIF(INDEX($V:$V,ROW($V3082)-VALUE(LEFT(W$1,FIND("-",W$1,1)-1))+1):$V3082,"&gt;0",INDEX($V:$V,ROW($V3082)-VALUE(LEFT(W$1,FIND("-",W$1,1)-1))+1):$V3082)/COUNTIF(INDEX($V:$V,ROW($V3082)-VALUE(LEFT(W$1,FIND("-",W$1,1)-1))+1):$V3082,"&gt;0"))/(SUMIF(INDEX($V:$V,ROW($V3082)-VALUE(LEFT(W$1,FIND("-",W$1,1)-1))+1):$V3082,"&lt;0",INDEX($V:$V,ROW($V3082)-VALUE(LEFT(W$1,FIND("-",W$1,1)-1))+1):$V3082)/COUNTIF(INDEX($V:$V,ROW($V3082)-VALUE(LEFT(W$1,FIND("-",W$1,1)-1))+1):$V3082,"&lt;0")))),100-100/(1+ABS((SUMIF(INDEX($V:$V,ROW($V3082)-VALUE(LEFT(W$1,FIND("-",W$1,1)-1))+1):$V3082,"&gt;0",INDEX($V:$V,ROW($V3082)-VALUE(LEFT(W$1,FIND("-",W$1,1)-1))+1):$V3082)/VALUE(LEFT(W$1,FIND("-",W$1,1)-1)))/(SUMIF(INDEX($V:$V,ROW($V3082)-VALUE(LEFT(W$1,FIND("-",W$1,1)-1))+1):$V3082,"&lt;0",INDEX($V:$V,ROW($V3082)-VALUE(LEFT(W$1,FIND("-",W$1,1)-1))+1):$V3082)/VALUE(LEFT(W$1,FIND("-",W$1,1)-1)))))))</f>
        <v>50</v>
      </c>
      <c r="Y3082">
        <f>IF(ROW($E3082)&lt;=VALUE(LEFT(Y$1,FIND("-",Y$1,1)-1)),0,MAX(INDEX(C:C,ROW(C3082)-VALUE(LEFT(Y$1,FIND("-",Y$1,1)-1))+1):C3082))</f>
        <v>0.14000000000000001</v>
      </c>
      <c r="Z3082">
        <f>IF(ROW($E3082)&lt;=VALUE(LEFT(Z$1,FIND("-",Z$1,1)-1)),0,MIN(INDEX(D:D,ROW(D3082)-VALUE(LEFT(Z$1,FIND("-",Z$1,1)-1))+1):D3082))</f>
        <v>0.13500000000000001</v>
      </c>
      <c r="AA3082">
        <f t="shared" si="432"/>
        <v>0</v>
      </c>
      <c r="AB3082">
        <f>IF(ROW($AA3082)&lt;=VALUE(LEFT(AA$1,FIND("-",AA$1,1)-1))+VALUE(LEFT(AB$1,FIND("-",AB$1,1)-1)-1),0,AVERAGE(INDEX($AA:$AA,ROW($AA3082)-VALUE(LEFT(AB$1,FIND("-",AB$1,1)-1))+1):$AA3082))</f>
        <v>33.333333333333336</v>
      </c>
      <c r="AC3082">
        <f>IF(ROW($AA3082)&lt;=VALUE(LEFT(AA$1,FIND("-",AA$1,1)-1))+VALUE(LEFT(AB$1,FIND("-",AB$1,1)-1)-1)+VALUE(LEFT(AC$1,FIND("-",AC$1,1)-1)-1),0,AVERAGE(INDEX($AB:$AB,ROW($AB3082)-VALUE(LEFT(AC$1,FIND("-",AC$1,1)-1))+1):$AB3082))</f>
        <v>61.111111111111114</v>
      </c>
      <c r="AE3082">
        <f t="shared" si="438"/>
        <v>205980344</v>
      </c>
      <c r="AG3082" t="str">
        <f t="shared" si="440"/>
        <v/>
      </c>
    </row>
    <row r="3083" spans="1:33" x14ac:dyDescent="0.25">
      <c r="A3083" s="6">
        <v>41474</v>
      </c>
      <c r="B3083">
        <v>0.13500000000000001</v>
      </c>
      <c r="C3083">
        <v>0.13500000000000001</v>
      </c>
      <c r="D3083">
        <v>0.13500000000000001</v>
      </c>
      <c r="E3083">
        <v>0.13500000000000001</v>
      </c>
      <c r="F3083">
        <v>0.108</v>
      </c>
      <c r="G3083">
        <v>219100</v>
      </c>
      <c r="I3083" t="str">
        <f t="shared" si="433"/>
        <v>Bearish</v>
      </c>
      <c r="J3083" t="str">
        <f t="shared" si="434"/>
        <v/>
      </c>
      <c r="K3083" t="str">
        <f t="shared" si="435"/>
        <v/>
      </c>
      <c r="M3083" s="11" t="str">
        <f t="shared" si="439"/>
        <v/>
      </c>
      <c r="O3083">
        <f>IF(ROW($E3083)&lt;=VALUE(LEFT(O$1,FIND("-",O$1,1)-1)),0,IF(ROW($E3083)=VALUE(LEFT(O$1,FIND("-",O$1,1)-1))+1,AVERAGE(INDEX($E:$E,ROW($E3083)-VALUE(LEFT(O$1,FIND("-",O$1,1)-1))):$E3083),($E3083*(2/(VALUE(LEFT(O$1,FIND("-",O$1,1)-1))+1)))+(O3082*(1-(2/(VALUE(LEFT(O$1,FIND("-",O$1,1)-1))+1))))))</f>
        <v>0.14453556154021024</v>
      </c>
      <c r="Q3083">
        <f>IF(ROW($E3083)&lt;=VALUE(LEFT(Q$1,FIND("-",Q$1,1)-1)),0,IF(ROW($E3083)=VALUE(LEFT(Q$1,FIND("-",Q$1,1)-1))+1,AVERAGE(INDEX($E:$E,ROW($E3083)-VALUE(LEFT(Q$1,FIND("-",Q$1,1)-1))):$E3083),($E3083*(2/(VALUE(LEFT(Q$1,FIND("-",Q$1,1)-1))+1)))+(Q3082*(1-(2/(VALUE(LEFT(Q$1,FIND("-",Q$1,1)-1))+1))))))</f>
        <v>0.13691345281250669</v>
      </c>
      <c r="R3083">
        <f>IF(ROW($E3083)&lt;=VALUE(LEFT(R$1,FIND("-",R$1,1)-1)),0,IF(ROW($E3083)=VALUE(LEFT(R$1,FIND("-",R$1,1)-1))+1,AVERAGE(INDEX($E:$E,ROW($E3083)-VALUE(LEFT(R$1,FIND("-",R$1,1)-1))):$E3083),($E3083*(2/(VALUE(LEFT(R$1,FIND("-",R$1,1)-1))+1)))+(R3082*(1-(2/(VALUE(LEFT(R$1,FIND("-",R$1,1)-1))+1))))))</f>
        <v>0.13799457836544343</v>
      </c>
      <c r="S3083">
        <f t="shared" si="436"/>
        <v>-1.0811255529367403E-3</v>
      </c>
      <c r="T3083">
        <f>IF(ROW($E3083)&lt;=MAX(VALUE(LEFT(Q$1,FIND("-",Q$1,1)-1)),VALUE(LEFT(R$1,FIND("-",R$1,1)-1)))+VALUE(LEFT(T$1,FIND("-",T$1,1)-1))-1,0,IF(ROW($E3083)=MAX(VALUE(LEFT(Q$1,FIND("-",Q$1,1)-1)),VALUE(LEFT(R$1,FIND("-",R$1,1)-1)))+VALUE(LEFT(T$1,FIND("-",T$1,1)-1)),AVERAGE(INDEX($S:$S,ROW(S3083)-VALUE(LEFT(T$1,FIND("-",T$1,1)-1))+1):S3083),($S3083*(2/(VALUE(LEFT(T$1,FIND("-",T$1,1)-1))+1)))+(T3082*(1-(2/(VALUE(LEFT(T$1,FIND("-",T$1,1)-1))+1))))))</f>
        <v>-1.0734479471785389E-3</v>
      </c>
      <c r="V3083">
        <f t="shared" si="437"/>
        <v>0</v>
      </c>
      <c r="W3083">
        <f>IF(ROW($E3083)&lt;=VALUE(LEFT(W$1,FIND("-",W$1,1)-1))+1,0,IF(ROW($E3082)=VALUE(LEFT(W$1,FIND("-",W$1,1)-1))+1,100-100/(1+ABS((SUMIF(INDEX($V:$V,ROW($V3083)-VALUE(LEFT(W$1,FIND("-",W$1,1)-1))+1):$V3083,"&gt;0",INDEX($V:$V,ROW($V3083)-VALUE(LEFT(W$1,FIND("-",W$1,1)-1))+1):$V3083)/COUNTIF(INDEX($V:$V,ROW($V3083)-VALUE(LEFT(W$1,FIND("-",W$1,1)-1))+1):$V3083,"&gt;0"))/(SUMIF(INDEX($V:$V,ROW($V3083)-VALUE(LEFT(W$1,FIND("-",W$1,1)-1))+1):$V3083,"&lt;0",INDEX($V:$V,ROW($V3083)-VALUE(LEFT(W$1,FIND("-",W$1,1)-1))+1):$V3083)/COUNTIF(INDEX($V:$V,ROW($V3083)-VALUE(LEFT(W$1,FIND("-",W$1,1)-1))+1):$V3083,"&lt;0")))),100-100/(1+ABS((SUMIF(INDEX($V:$V,ROW($V3083)-VALUE(LEFT(W$1,FIND("-",W$1,1)-1))+1):$V3083,"&gt;0",INDEX($V:$V,ROW($V3083)-VALUE(LEFT(W$1,FIND("-",W$1,1)-1))+1):$V3083)/VALUE(LEFT(W$1,FIND("-",W$1,1)-1)))/(SUMIF(INDEX($V:$V,ROW($V3083)-VALUE(LEFT(W$1,FIND("-",W$1,1)-1))+1):$V3083,"&lt;0",INDEX($V:$V,ROW($V3083)-VALUE(LEFT(W$1,FIND("-",W$1,1)-1))+1):$V3083)/VALUE(LEFT(W$1,FIND("-",W$1,1)-1)))))))</f>
        <v>42.857142857142854</v>
      </c>
      <c r="Y3083">
        <f>IF(ROW($E3083)&lt;=VALUE(LEFT(Y$1,FIND("-",Y$1,1)-1)),0,MAX(INDEX(C:C,ROW(C3083)-VALUE(LEFT(Y$1,FIND("-",Y$1,1)-1))+1):C3083))</f>
        <v>0.14000000000000001</v>
      </c>
      <c r="Z3083">
        <f>IF(ROW($E3083)&lt;=VALUE(LEFT(Z$1,FIND("-",Z$1,1)-1)),0,MIN(INDEX(D:D,ROW(D3083)-VALUE(LEFT(Z$1,FIND("-",Z$1,1)-1))+1):D3083))</f>
        <v>0.13500000000000001</v>
      </c>
      <c r="AA3083">
        <f t="shared" si="432"/>
        <v>0</v>
      </c>
      <c r="AB3083">
        <f>IF(ROW($AA3083)&lt;=VALUE(LEFT(AA$1,FIND("-",AA$1,1)-1))+VALUE(LEFT(AB$1,FIND("-",AB$1,1)-1)-1),0,AVERAGE(INDEX($AA:$AA,ROW($AA3083)-VALUE(LEFT(AB$1,FIND("-",AB$1,1)-1))+1):$AA3083))</f>
        <v>0</v>
      </c>
      <c r="AC3083">
        <f>IF(ROW($AA3083)&lt;=VALUE(LEFT(AA$1,FIND("-",AA$1,1)-1))+VALUE(LEFT(AB$1,FIND("-",AB$1,1)-1)-1)+VALUE(LEFT(AC$1,FIND("-",AC$1,1)-1)-1),0,AVERAGE(INDEX($AB:$AB,ROW($AB3083)-VALUE(LEFT(AC$1,FIND("-",AC$1,1)-1))+1):$AB3083))</f>
        <v>33.333333333333336</v>
      </c>
      <c r="AE3083">
        <f t="shared" si="438"/>
        <v>205980344</v>
      </c>
      <c r="AG3083" t="str">
        <f t="shared" si="440"/>
        <v/>
      </c>
    </row>
    <row r="3084" spans="1:33" x14ac:dyDescent="0.25">
      <c r="A3084" s="6">
        <v>41477</v>
      </c>
      <c r="B3084">
        <v>0.13500000000000001</v>
      </c>
      <c r="C3084">
        <v>0.13500000000000001</v>
      </c>
      <c r="D3084">
        <v>0.13500000000000001</v>
      </c>
      <c r="E3084">
        <v>0.13500000000000001</v>
      </c>
      <c r="F3084">
        <v>0.108</v>
      </c>
      <c r="G3084">
        <v>90000</v>
      </c>
      <c r="I3084" t="str">
        <f t="shared" si="433"/>
        <v/>
      </c>
      <c r="J3084" t="str">
        <f t="shared" si="434"/>
        <v/>
      </c>
      <c r="K3084" t="str">
        <f t="shared" si="435"/>
        <v>Oversold Above %D</v>
      </c>
      <c r="M3084" s="11" t="str">
        <f t="shared" si="439"/>
        <v/>
      </c>
      <c r="O3084">
        <f>IF(ROW($E3084)&lt;=VALUE(LEFT(O$1,FIND("-",O$1,1)-1)),0,IF(ROW($E3084)=VALUE(LEFT(O$1,FIND("-",O$1,1)-1))+1,AVERAGE(INDEX($E:$E,ROW($E3084)-VALUE(LEFT(O$1,FIND("-",O$1,1)-1))):$E3084),($E3084*(2/(VALUE(LEFT(O$1,FIND("-",O$1,1)-1))+1)))+(O3083*(1-(2/(VALUE(LEFT(O$1,FIND("-",O$1,1)-1))+1))))))</f>
        <v>0.14444068033085491</v>
      </c>
      <c r="Q3084">
        <f>IF(ROW($E3084)&lt;=VALUE(LEFT(Q$1,FIND("-",Q$1,1)-1)),0,IF(ROW($E3084)=VALUE(LEFT(Q$1,FIND("-",Q$1,1)-1))+1,AVERAGE(INDEX($E:$E,ROW($E3084)-VALUE(LEFT(Q$1,FIND("-",Q$1,1)-1))):$E3084),($E3084*(2/(VALUE(LEFT(Q$1,FIND("-",Q$1,1)-1))+1)))+(Q3083*(1-(2/(VALUE(LEFT(Q$1,FIND("-",Q$1,1)-1))+1))))))</f>
        <v>0.13661907545673643</v>
      </c>
      <c r="R3084">
        <f>IF(ROW($E3084)&lt;=VALUE(LEFT(R$1,FIND("-",R$1,1)-1)),0,IF(ROW($E3084)=VALUE(LEFT(R$1,FIND("-",R$1,1)-1))+1,AVERAGE(INDEX($E:$E,ROW($E3084)-VALUE(LEFT(R$1,FIND("-",R$1,1)-1))):$E3084),($E3084*(2/(VALUE(LEFT(R$1,FIND("-",R$1,1)-1))+1)))+(R3083*(1-(2/(VALUE(LEFT(R$1,FIND("-",R$1,1)-1))+1))))))</f>
        <v>0.13777275774578096</v>
      </c>
      <c r="S3084">
        <f t="shared" si="436"/>
        <v>-1.1536822890445275E-3</v>
      </c>
      <c r="T3084">
        <f>IF(ROW($E3084)&lt;=MAX(VALUE(LEFT(Q$1,FIND("-",Q$1,1)-1)),VALUE(LEFT(R$1,FIND("-",R$1,1)-1)))+VALUE(LEFT(T$1,FIND("-",T$1,1)-1))-1,0,IF(ROW($E3084)=MAX(VALUE(LEFT(Q$1,FIND("-",Q$1,1)-1)),VALUE(LEFT(R$1,FIND("-",R$1,1)-1)))+VALUE(LEFT(T$1,FIND("-",T$1,1)-1)),AVERAGE(INDEX($S:$S,ROW(S3084)-VALUE(LEFT(T$1,FIND("-",T$1,1)-1))+1):S3084),($S3084*(2/(VALUE(LEFT(T$1,FIND("-",T$1,1)-1))+1)))+(T3083*(1-(2/(VALUE(LEFT(T$1,FIND("-",T$1,1)-1))+1))))))</f>
        <v>-1.0894948155517367E-3</v>
      </c>
      <c r="V3084">
        <f t="shared" si="437"/>
        <v>0</v>
      </c>
      <c r="W3084">
        <f>IF(ROW($E3084)&lt;=VALUE(LEFT(W$1,FIND("-",W$1,1)-1))+1,0,IF(ROW($E3083)=VALUE(LEFT(W$1,FIND("-",W$1,1)-1))+1,100-100/(1+ABS((SUMIF(INDEX($V:$V,ROW($V3084)-VALUE(LEFT(W$1,FIND("-",W$1,1)-1))+1):$V3084,"&gt;0",INDEX($V:$V,ROW($V3084)-VALUE(LEFT(W$1,FIND("-",W$1,1)-1))+1):$V3084)/COUNTIF(INDEX($V:$V,ROW($V3084)-VALUE(LEFT(W$1,FIND("-",W$1,1)-1))+1):$V3084,"&gt;0"))/(SUMIF(INDEX($V:$V,ROW($V3084)-VALUE(LEFT(W$1,FIND("-",W$1,1)-1))+1):$V3084,"&lt;0",INDEX($V:$V,ROW($V3084)-VALUE(LEFT(W$1,FIND("-",W$1,1)-1))+1):$V3084)/COUNTIF(INDEX($V:$V,ROW($V3084)-VALUE(LEFT(W$1,FIND("-",W$1,1)-1))+1):$V3084,"&lt;0")))),100-100/(1+ABS((SUMIF(INDEX($V:$V,ROW($V3084)-VALUE(LEFT(W$1,FIND("-",W$1,1)-1))+1):$V3084,"&gt;0",INDEX($V:$V,ROW($V3084)-VALUE(LEFT(W$1,FIND("-",W$1,1)-1))+1):$V3084)/VALUE(LEFT(W$1,FIND("-",W$1,1)-1)))/(SUMIF(INDEX($V:$V,ROW($V3084)-VALUE(LEFT(W$1,FIND("-",W$1,1)-1))+1):$V3084,"&lt;0",INDEX($V:$V,ROW($V3084)-VALUE(LEFT(W$1,FIND("-",W$1,1)-1))+1):$V3084)/VALUE(LEFT(W$1,FIND("-",W$1,1)-1)))))))</f>
        <v>50</v>
      </c>
      <c r="Y3084">
        <f>IF(ROW($E3084)&lt;=VALUE(LEFT(Y$1,FIND("-",Y$1,1)-1)),0,MAX(INDEX(C:C,ROW(C3084)-VALUE(LEFT(Y$1,FIND("-",Y$1,1)-1))+1):C3084))</f>
        <v>0.14000000000000001</v>
      </c>
      <c r="Z3084">
        <f>IF(ROW($E3084)&lt;=VALUE(LEFT(Z$1,FIND("-",Z$1,1)-1)),0,MIN(INDEX(D:D,ROW(D3084)-VALUE(LEFT(Z$1,FIND("-",Z$1,1)-1))+1):D3084))</f>
        <v>0.13500000000000001</v>
      </c>
      <c r="AA3084">
        <f t="shared" si="432"/>
        <v>0</v>
      </c>
      <c r="AB3084">
        <f>IF(ROW($AA3084)&lt;=VALUE(LEFT(AA$1,FIND("-",AA$1,1)-1))+VALUE(LEFT(AB$1,FIND("-",AB$1,1)-1)-1),0,AVERAGE(INDEX($AA:$AA,ROW($AA3084)-VALUE(LEFT(AB$1,FIND("-",AB$1,1)-1))+1):$AA3084))</f>
        <v>0</v>
      </c>
      <c r="AC3084">
        <f>IF(ROW($AA3084)&lt;=VALUE(LEFT(AA$1,FIND("-",AA$1,1)-1))+VALUE(LEFT(AB$1,FIND("-",AB$1,1)-1)-1)+VALUE(LEFT(AC$1,FIND("-",AC$1,1)-1)-1),0,AVERAGE(INDEX($AB:$AB,ROW($AB3084)-VALUE(LEFT(AC$1,FIND("-",AC$1,1)-1))+1):$AB3084))</f>
        <v>11.111111111111112</v>
      </c>
      <c r="AE3084">
        <f t="shared" si="438"/>
        <v>205980344</v>
      </c>
      <c r="AG3084" t="str">
        <f t="shared" si="440"/>
        <v/>
      </c>
    </row>
    <row r="3085" spans="1:33" x14ac:dyDescent="0.25">
      <c r="A3085" s="6">
        <v>41478</v>
      </c>
      <c r="B3085">
        <v>0.13500000000000001</v>
      </c>
      <c r="C3085">
        <v>0.13500000000000001</v>
      </c>
      <c r="D3085">
        <v>0.13500000000000001</v>
      </c>
      <c r="E3085">
        <v>0.13500000000000001</v>
      </c>
      <c r="F3085">
        <v>0.108</v>
      </c>
      <c r="G3085">
        <v>5000</v>
      </c>
      <c r="I3085" t="str">
        <f t="shared" si="433"/>
        <v/>
      </c>
      <c r="J3085" t="str">
        <f t="shared" si="434"/>
        <v/>
      </c>
      <c r="K3085" t="str">
        <f t="shared" si="435"/>
        <v>Oversold Below %D</v>
      </c>
      <c r="M3085" s="11" t="str">
        <f t="shared" si="439"/>
        <v/>
      </c>
      <c r="O3085">
        <f>IF(ROW($E3085)&lt;=VALUE(LEFT(O$1,FIND("-",O$1,1)-1)),0,IF(ROW($E3085)=VALUE(LEFT(O$1,FIND("-",O$1,1)-1))+1,AVERAGE(INDEX($E:$E,ROW($E3085)-VALUE(LEFT(O$1,FIND("-",O$1,1)-1))):$E3085),($E3085*(2/(VALUE(LEFT(O$1,FIND("-",O$1,1)-1))+1)))+(O3084*(1-(2/(VALUE(LEFT(O$1,FIND("-",O$1,1)-1))+1))))))</f>
        <v>0.14434674321313495</v>
      </c>
      <c r="Q3085">
        <f>IF(ROW($E3085)&lt;=VALUE(LEFT(Q$1,FIND("-",Q$1,1)-1)),0,IF(ROW($E3085)=VALUE(LEFT(Q$1,FIND("-",Q$1,1)-1))+1,AVERAGE(INDEX($E:$E,ROW($E3085)-VALUE(LEFT(Q$1,FIND("-",Q$1,1)-1))):$E3085),($E3085*(2/(VALUE(LEFT(Q$1,FIND("-",Q$1,1)-1))+1)))+(Q3084*(1-(2/(VALUE(LEFT(Q$1,FIND("-",Q$1,1)-1))+1))))))</f>
        <v>0.13636998692493082</v>
      </c>
      <c r="R3085">
        <f>IF(ROW($E3085)&lt;=VALUE(LEFT(R$1,FIND("-",R$1,1)-1)),0,IF(ROW($E3085)=VALUE(LEFT(R$1,FIND("-",R$1,1)-1))+1,AVERAGE(INDEX($E:$E,ROW($E3085)-VALUE(LEFT(R$1,FIND("-",R$1,1)-1))):$E3085),($E3085*(2/(VALUE(LEFT(R$1,FIND("-",R$1,1)-1))+1)))+(R3084*(1-(2/(VALUE(LEFT(R$1,FIND("-",R$1,1)-1))+1))))))</f>
        <v>0.13756736828313054</v>
      </c>
      <c r="S3085">
        <f t="shared" si="436"/>
        <v>-1.1973813581997172E-3</v>
      </c>
      <c r="T3085">
        <f>IF(ROW($E3085)&lt;=MAX(VALUE(LEFT(Q$1,FIND("-",Q$1,1)-1)),VALUE(LEFT(R$1,FIND("-",R$1,1)-1)))+VALUE(LEFT(T$1,FIND("-",T$1,1)-1))-1,0,IF(ROW($E3085)=MAX(VALUE(LEFT(Q$1,FIND("-",Q$1,1)-1)),VALUE(LEFT(R$1,FIND("-",R$1,1)-1)))+VALUE(LEFT(T$1,FIND("-",T$1,1)-1)),AVERAGE(INDEX($S:$S,ROW(S3085)-VALUE(LEFT(T$1,FIND("-",T$1,1)-1))+1):S3085),($S3085*(2/(VALUE(LEFT(T$1,FIND("-",T$1,1)-1))+1)))+(T3084*(1-(2/(VALUE(LEFT(T$1,FIND("-",T$1,1)-1))+1))))))</f>
        <v>-1.1110721240813327E-3</v>
      </c>
      <c r="V3085">
        <f t="shared" si="437"/>
        <v>0</v>
      </c>
      <c r="W3085">
        <f>IF(ROW($E3085)&lt;=VALUE(LEFT(W$1,FIND("-",W$1,1)-1))+1,0,IF(ROW($E3084)=VALUE(LEFT(W$1,FIND("-",W$1,1)-1))+1,100-100/(1+ABS((SUMIF(INDEX($V:$V,ROW($V3085)-VALUE(LEFT(W$1,FIND("-",W$1,1)-1))+1):$V3085,"&gt;0",INDEX($V:$V,ROW($V3085)-VALUE(LEFT(W$1,FIND("-",W$1,1)-1))+1):$V3085)/COUNTIF(INDEX($V:$V,ROW($V3085)-VALUE(LEFT(W$1,FIND("-",W$1,1)-1))+1):$V3085,"&gt;0"))/(SUMIF(INDEX($V:$V,ROW($V3085)-VALUE(LEFT(W$1,FIND("-",W$1,1)-1))+1):$V3085,"&lt;0",INDEX($V:$V,ROW($V3085)-VALUE(LEFT(W$1,FIND("-",W$1,1)-1))+1):$V3085)/COUNTIF(INDEX($V:$V,ROW($V3085)-VALUE(LEFT(W$1,FIND("-",W$1,1)-1))+1):$V3085,"&lt;0")))),100-100/(1+ABS((SUMIF(INDEX($V:$V,ROW($V3085)-VALUE(LEFT(W$1,FIND("-",W$1,1)-1))+1):$V3085,"&gt;0",INDEX($V:$V,ROW($V3085)-VALUE(LEFT(W$1,FIND("-",W$1,1)-1))+1):$V3085)/VALUE(LEFT(W$1,FIND("-",W$1,1)-1)))/(SUMIF(INDEX($V:$V,ROW($V3085)-VALUE(LEFT(W$1,FIND("-",W$1,1)-1))+1):$V3085,"&lt;0",INDEX($V:$V,ROW($V3085)-VALUE(LEFT(W$1,FIND("-",W$1,1)-1))+1):$V3085)/VALUE(LEFT(W$1,FIND("-",W$1,1)-1)))))))</f>
        <v>50</v>
      </c>
      <c r="Y3085">
        <f>IF(ROW($E3085)&lt;=VALUE(LEFT(Y$1,FIND("-",Y$1,1)-1)),0,MAX(INDEX(C:C,ROW(C3085)-VALUE(LEFT(Y$1,FIND("-",Y$1,1)-1))+1):C3085))</f>
        <v>0.14000000000000001</v>
      </c>
      <c r="Z3085">
        <f>IF(ROW($E3085)&lt;=VALUE(LEFT(Z$1,FIND("-",Z$1,1)-1)),0,MIN(INDEX(D:D,ROW(D3085)-VALUE(LEFT(Z$1,FIND("-",Z$1,1)-1))+1):D3085))</f>
        <v>0.13500000000000001</v>
      </c>
      <c r="AA3085">
        <f t="shared" si="432"/>
        <v>0</v>
      </c>
      <c r="AB3085">
        <f>IF(ROW($AA3085)&lt;=VALUE(LEFT(AA$1,FIND("-",AA$1,1)-1))+VALUE(LEFT(AB$1,FIND("-",AB$1,1)-1)-1),0,AVERAGE(INDEX($AA:$AA,ROW($AA3085)-VALUE(LEFT(AB$1,FIND("-",AB$1,1)-1))+1):$AA3085))</f>
        <v>0</v>
      </c>
      <c r="AC3085">
        <f>IF(ROW($AA3085)&lt;=VALUE(LEFT(AA$1,FIND("-",AA$1,1)-1))+VALUE(LEFT(AB$1,FIND("-",AB$1,1)-1)-1)+VALUE(LEFT(AC$1,FIND("-",AC$1,1)-1)-1),0,AVERAGE(INDEX($AB:$AB,ROW($AB3085)-VALUE(LEFT(AC$1,FIND("-",AC$1,1)-1))+1):$AB3085))</f>
        <v>0</v>
      </c>
      <c r="AE3085">
        <f t="shared" si="438"/>
        <v>205980344</v>
      </c>
      <c r="AG3085" t="str">
        <f t="shared" si="440"/>
        <v/>
      </c>
    </row>
    <row r="3086" spans="1:33" x14ac:dyDescent="0.25">
      <c r="A3086" s="6">
        <v>41479</v>
      </c>
      <c r="B3086">
        <v>0.13500000000000001</v>
      </c>
      <c r="C3086">
        <v>0.13500000000000001</v>
      </c>
      <c r="D3086">
        <v>0.13500000000000001</v>
      </c>
      <c r="E3086">
        <v>0.13500000000000001</v>
      </c>
      <c r="F3086">
        <v>0.108</v>
      </c>
      <c r="G3086">
        <v>12400</v>
      </c>
      <c r="I3086" t="str">
        <f t="shared" si="433"/>
        <v/>
      </c>
      <c r="J3086" t="str">
        <f t="shared" si="434"/>
        <v/>
      </c>
      <c r="K3086" t="str">
        <f t="shared" si="435"/>
        <v>Oversold Below %D</v>
      </c>
      <c r="M3086" s="11" t="str">
        <f t="shared" si="439"/>
        <v/>
      </c>
      <c r="O3086">
        <f>IF(ROW($E3086)&lt;=VALUE(LEFT(O$1,FIND("-",O$1,1)-1)),0,IF(ROW($E3086)=VALUE(LEFT(O$1,FIND("-",O$1,1)-1))+1,AVERAGE(INDEX($E:$E,ROW($E3086)-VALUE(LEFT(O$1,FIND("-",O$1,1)-1))):$E3086),($E3086*(2/(VALUE(LEFT(O$1,FIND("-",O$1,1)-1))+1)))+(O3085*(1-(2/(VALUE(LEFT(O$1,FIND("-",O$1,1)-1))+1))))))</f>
        <v>0.14425374079310377</v>
      </c>
      <c r="Q3086">
        <f>IF(ROW($E3086)&lt;=VALUE(LEFT(Q$1,FIND("-",Q$1,1)-1)),0,IF(ROW($E3086)=VALUE(LEFT(Q$1,FIND("-",Q$1,1)-1))+1,AVERAGE(INDEX($E:$E,ROW($E3086)-VALUE(LEFT(Q$1,FIND("-",Q$1,1)-1))):$E3086),($E3086*(2/(VALUE(LEFT(Q$1,FIND("-",Q$1,1)-1))+1)))+(Q3085*(1-(2/(VALUE(LEFT(Q$1,FIND("-",Q$1,1)-1))+1))))))</f>
        <v>0.13615921970571071</v>
      </c>
      <c r="R3086">
        <f>IF(ROW($E3086)&lt;=VALUE(LEFT(R$1,FIND("-",R$1,1)-1)),0,IF(ROW($E3086)=VALUE(LEFT(R$1,FIND("-",R$1,1)-1))+1,AVERAGE(INDEX($E:$E,ROW($E3086)-VALUE(LEFT(R$1,FIND("-",R$1,1)-1))):$E3086),($E3086*(2/(VALUE(LEFT(R$1,FIND("-",R$1,1)-1))+1)))+(R3085*(1-(2/(VALUE(LEFT(R$1,FIND("-",R$1,1)-1))+1))))))</f>
        <v>0.1373771928547505</v>
      </c>
      <c r="S3086">
        <f t="shared" si="436"/>
        <v>-1.2179731490397916E-3</v>
      </c>
      <c r="T3086">
        <f>IF(ROW($E3086)&lt;=MAX(VALUE(LEFT(Q$1,FIND("-",Q$1,1)-1)),VALUE(LEFT(R$1,FIND("-",R$1,1)-1)))+VALUE(LEFT(T$1,FIND("-",T$1,1)-1))-1,0,IF(ROW($E3086)=MAX(VALUE(LEFT(Q$1,FIND("-",Q$1,1)-1)),VALUE(LEFT(R$1,FIND("-",R$1,1)-1)))+VALUE(LEFT(T$1,FIND("-",T$1,1)-1)),AVERAGE(INDEX($S:$S,ROW(S3086)-VALUE(LEFT(T$1,FIND("-",T$1,1)-1))+1):S3086),($S3086*(2/(VALUE(LEFT(T$1,FIND("-",T$1,1)-1))+1)))+(T3085*(1-(2/(VALUE(LEFT(T$1,FIND("-",T$1,1)-1))+1))))))</f>
        <v>-1.1324523290730246E-3</v>
      </c>
      <c r="V3086">
        <f t="shared" si="437"/>
        <v>0</v>
      </c>
      <c r="W3086">
        <f>IF(ROW($E3086)&lt;=VALUE(LEFT(W$1,FIND("-",W$1,1)-1))+1,0,IF(ROW($E3085)=VALUE(LEFT(W$1,FIND("-",W$1,1)-1))+1,100-100/(1+ABS((SUMIF(INDEX($V:$V,ROW($V3086)-VALUE(LEFT(W$1,FIND("-",W$1,1)-1))+1):$V3086,"&gt;0",INDEX($V:$V,ROW($V3086)-VALUE(LEFT(W$1,FIND("-",W$1,1)-1))+1):$V3086)/COUNTIF(INDEX($V:$V,ROW($V3086)-VALUE(LEFT(W$1,FIND("-",W$1,1)-1))+1):$V3086,"&gt;0"))/(SUMIF(INDEX($V:$V,ROW($V3086)-VALUE(LEFT(W$1,FIND("-",W$1,1)-1))+1):$V3086,"&lt;0",INDEX($V:$V,ROW($V3086)-VALUE(LEFT(W$1,FIND("-",W$1,1)-1))+1):$V3086)/COUNTIF(INDEX($V:$V,ROW($V3086)-VALUE(LEFT(W$1,FIND("-",W$1,1)-1))+1):$V3086,"&lt;0")))),100-100/(1+ABS((SUMIF(INDEX($V:$V,ROW($V3086)-VALUE(LEFT(W$1,FIND("-",W$1,1)-1))+1):$V3086,"&gt;0",INDEX($V:$V,ROW($V3086)-VALUE(LEFT(W$1,FIND("-",W$1,1)-1))+1):$V3086)/VALUE(LEFT(W$1,FIND("-",W$1,1)-1)))/(SUMIF(INDEX($V:$V,ROW($V3086)-VALUE(LEFT(W$1,FIND("-",W$1,1)-1))+1):$V3086,"&lt;0",INDEX($V:$V,ROW($V3086)-VALUE(LEFT(W$1,FIND("-",W$1,1)-1))+1):$V3086)/VALUE(LEFT(W$1,FIND("-",W$1,1)-1)))))))</f>
        <v>40</v>
      </c>
      <c r="Y3086">
        <f>IF(ROW($E3086)&lt;=VALUE(LEFT(Y$1,FIND("-",Y$1,1)-1)),0,MAX(INDEX(C:C,ROW(C3086)-VALUE(LEFT(Y$1,FIND("-",Y$1,1)-1))+1):C3086))</f>
        <v>0.14000000000000001</v>
      </c>
      <c r="Z3086">
        <f>IF(ROW($E3086)&lt;=VALUE(LEFT(Z$1,FIND("-",Z$1,1)-1)),0,MIN(INDEX(D:D,ROW(D3086)-VALUE(LEFT(Z$1,FIND("-",Z$1,1)-1))+1):D3086))</f>
        <v>0.13500000000000001</v>
      </c>
      <c r="AA3086">
        <f t="shared" si="432"/>
        <v>0</v>
      </c>
      <c r="AB3086">
        <f>IF(ROW($AA3086)&lt;=VALUE(LEFT(AA$1,FIND("-",AA$1,1)-1))+VALUE(LEFT(AB$1,FIND("-",AB$1,1)-1)-1),0,AVERAGE(INDEX($AA:$AA,ROW($AA3086)-VALUE(LEFT(AB$1,FIND("-",AB$1,1)-1))+1):$AA3086))</f>
        <v>0</v>
      </c>
      <c r="AC3086">
        <f>IF(ROW($AA3086)&lt;=VALUE(LEFT(AA$1,FIND("-",AA$1,1)-1))+VALUE(LEFT(AB$1,FIND("-",AB$1,1)-1)-1)+VALUE(LEFT(AC$1,FIND("-",AC$1,1)-1)-1),0,AVERAGE(INDEX($AB:$AB,ROW($AB3086)-VALUE(LEFT(AC$1,FIND("-",AC$1,1)-1))+1):$AB3086))</f>
        <v>0</v>
      </c>
      <c r="AE3086">
        <f t="shared" si="438"/>
        <v>205980344</v>
      </c>
      <c r="AG3086" t="str">
        <f t="shared" si="440"/>
        <v/>
      </c>
    </row>
    <row r="3087" spans="1:33" x14ac:dyDescent="0.25">
      <c r="A3087" s="6">
        <v>41480</v>
      </c>
      <c r="B3087">
        <v>0.13500000000000001</v>
      </c>
      <c r="C3087">
        <v>0.13500000000000001</v>
      </c>
      <c r="D3087">
        <v>0.13500000000000001</v>
      </c>
      <c r="E3087">
        <v>0.13500000000000001</v>
      </c>
      <c r="F3087">
        <v>0.108</v>
      </c>
      <c r="G3087">
        <v>17900</v>
      </c>
      <c r="I3087" t="str">
        <f t="shared" si="433"/>
        <v/>
      </c>
      <c r="J3087" t="str">
        <f t="shared" si="434"/>
        <v/>
      </c>
      <c r="K3087" t="str">
        <f t="shared" si="435"/>
        <v>Oversold Below %D</v>
      </c>
      <c r="M3087" s="11" t="str">
        <f t="shared" si="439"/>
        <v/>
      </c>
      <c r="O3087">
        <f>IF(ROW($E3087)&lt;=VALUE(LEFT(O$1,FIND("-",O$1,1)-1)),0,IF(ROW($E3087)=VALUE(LEFT(O$1,FIND("-",O$1,1)-1))+1,AVERAGE(INDEX($E:$E,ROW($E3087)-VALUE(LEFT(O$1,FIND("-",O$1,1)-1))):$E3087),($E3087*(2/(VALUE(LEFT(O$1,FIND("-",O$1,1)-1))+1)))+(O3086*(1-(2/(VALUE(LEFT(O$1,FIND("-",O$1,1)-1))+1))))))</f>
        <v>0.1441616637702868</v>
      </c>
      <c r="Q3087">
        <f>IF(ROW($E3087)&lt;=VALUE(LEFT(Q$1,FIND("-",Q$1,1)-1)),0,IF(ROW($E3087)=VALUE(LEFT(Q$1,FIND("-",Q$1,1)-1))+1,AVERAGE(INDEX($E:$E,ROW($E3087)-VALUE(LEFT(Q$1,FIND("-",Q$1,1)-1))):$E3087),($E3087*(2/(VALUE(LEFT(Q$1,FIND("-",Q$1,1)-1))+1)))+(Q3086*(1-(2/(VALUE(LEFT(Q$1,FIND("-",Q$1,1)-1))+1))))))</f>
        <v>0.13598087821252444</v>
      </c>
      <c r="R3087">
        <f>IF(ROW($E3087)&lt;=VALUE(LEFT(R$1,FIND("-",R$1,1)-1)),0,IF(ROW($E3087)=VALUE(LEFT(R$1,FIND("-",R$1,1)-1))+1,AVERAGE(INDEX($E:$E,ROW($E3087)-VALUE(LEFT(R$1,FIND("-",R$1,1)-1))):$E3087),($E3087*(2/(VALUE(LEFT(R$1,FIND("-",R$1,1)-1))+1)))+(R3086*(1-(2/(VALUE(LEFT(R$1,FIND("-",R$1,1)-1))+1))))))</f>
        <v>0.13720110449513936</v>
      </c>
      <c r="S3087">
        <f t="shared" si="436"/>
        <v>-1.2202262826149224E-3</v>
      </c>
      <c r="T3087">
        <f>IF(ROW($E3087)&lt;=MAX(VALUE(LEFT(Q$1,FIND("-",Q$1,1)-1)),VALUE(LEFT(R$1,FIND("-",R$1,1)-1)))+VALUE(LEFT(T$1,FIND("-",T$1,1)-1))-1,0,IF(ROW($E3087)=MAX(VALUE(LEFT(Q$1,FIND("-",Q$1,1)-1)),VALUE(LEFT(R$1,FIND("-",R$1,1)-1)))+VALUE(LEFT(T$1,FIND("-",T$1,1)-1)),AVERAGE(INDEX($S:$S,ROW(S3087)-VALUE(LEFT(T$1,FIND("-",T$1,1)-1))+1):S3087),($S3087*(2/(VALUE(LEFT(T$1,FIND("-",T$1,1)-1))+1)))+(T3086*(1-(2/(VALUE(LEFT(T$1,FIND("-",T$1,1)-1))+1))))))</f>
        <v>-1.1500071197814042E-3</v>
      </c>
      <c r="V3087">
        <f t="shared" si="437"/>
        <v>0</v>
      </c>
      <c r="W3087">
        <f>IF(ROW($E3087)&lt;=VALUE(LEFT(W$1,FIND("-",W$1,1)-1))+1,0,IF(ROW($E3086)=VALUE(LEFT(W$1,FIND("-",W$1,1)-1))+1,100-100/(1+ABS((SUMIF(INDEX($V:$V,ROW($V3087)-VALUE(LEFT(W$1,FIND("-",W$1,1)-1))+1):$V3087,"&gt;0",INDEX($V:$V,ROW($V3087)-VALUE(LEFT(W$1,FIND("-",W$1,1)-1))+1):$V3087)/COUNTIF(INDEX($V:$V,ROW($V3087)-VALUE(LEFT(W$1,FIND("-",W$1,1)-1))+1):$V3087,"&gt;0"))/(SUMIF(INDEX($V:$V,ROW($V3087)-VALUE(LEFT(W$1,FIND("-",W$1,1)-1))+1):$V3087,"&lt;0",INDEX($V:$V,ROW($V3087)-VALUE(LEFT(W$1,FIND("-",W$1,1)-1))+1):$V3087)/COUNTIF(INDEX($V:$V,ROW($V3087)-VALUE(LEFT(W$1,FIND("-",W$1,1)-1))+1):$V3087,"&lt;0")))),100-100/(1+ABS((SUMIF(INDEX($V:$V,ROW($V3087)-VALUE(LEFT(W$1,FIND("-",W$1,1)-1))+1):$V3087,"&gt;0",INDEX($V:$V,ROW($V3087)-VALUE(LEFT(W$1,FIND("-",W$1,1)-1))+1):$V3087)/VALUE(LEFT(W$1,FIND("-",W$1,1)-1)))/(SUMIF(INDEX($V:$V,ROW($V3087)-VALUE(LEFT(W$1,FIND("-",W$1,1)-1))+1):$V3087,"&lt;0",INDEX($V:$V,ROW($V3087)-VALUE(LEFT(W$1,FIND("-",W$1,1)-1))+1):$V3087)/VALUE(LEFT(W$1,FIND("-",W$1,1)-1)))))))</f>
        <v>40</v>
      </c>
      <c r="Y3087">
        <f>IF(ROW($E3087)&lt;=VALUE(LEFT(Y$1,FIND("-",Y$1,1)-1)),0,MAX(INDEX(C:C,ROW(C3087)-VALUE(LEFT(Y$1,FIND("-",Y$1,1)-1))+1):C3087))</f>
        <v>0.14000000000000001</v>
      </c>
      <c r="Z3087">
        <f>IF(ROW($E3087)&lt;=VALUE(LEFT(Z$1,FIND("-",Z$1,1)-1)),0,MIN(INDEX(D:D,ROW(D3087)-VALUE(LEFT(Z$1,FIND("-",Z$1,1)-1))+1):D3087))</f>
        <v>0.13500000000000001</v>
      </c>
      <c r="AA3087">
        <f t="shared" ref="AA3087:AA3150" si="441">IF(ROW($E3087)&lt;=VALUE(LEFT(AA$1,FIND("-",AA$1,1)-1)),0,(($E3087-$Z3087)/($Y3087-$Z3087))*100)</f>
        <v>0</v>
      </c>
      <c r="AB3087">
        <f>IF(ROW($AA3087)&lt;=VALUE(LEFT(AA$1,FIND("-",AA$1,1)-1))+VALUE(LEFT(AB$1,FIND("-",AB$1,1)-1)-1),0,AVERAGE(INDEX($AA:$AA,ROW($AA3087)-VALUE(LEFT(AB$1,FIND("-",AB$1,1)-1))+1):$AA3087))</f>
        <v>0</v>
      </c>
      <c r="AC3087">
        <f>IF(ROW($AA3087)&lt;=VALUE(LEFT(AA$1,FIND("-",AA$1,1)-1))+VALUE(LEFT(AB$1,FIND("-",AB$1,1)-1)-1)+VALUE(LEFT(AC$1,FIND("-",AC$1,1)-1)-1),0,AVERAGE(INDEX($AB:$AB,ROW($AB3087)-VALUE(LEFT(AC$1,FIND("-",AC$1,1)-1))+1):$AB3087))</f>
        <v>0</v>
      </c>
      <c r="AE3087">
        <f t="shared" si="438"/>
        <v>205980344</v>
      </c>
      <c r="AG3087" t="str">
        <f t="shared" si="440"/>
        <v/>
      </c>
    </row>
    <row r="3088" spans="1:33" x14ac:dyDescent="0.25">
      <c r="A3088" s="6">
        <v>41481</v>
      </c>
      <c r="B3088">
        <v>0.13500000000000001</v>
      </c>
      <c r="C3088">
        <v>0.14000000000000001</v>
      </c>
      <c r="D3088">
        <v>0.13500000000000001</v>
      </c>
      <c r="E3088">
        <v>0.13500000000000001</v>
      </c>
      <c r="F3088">
        <v>0.108</v>
      </c>
      <c r="G3088">
        <v>256500</v>
      </c>
      <c r="I3088" t="str">
        <f t="shared" si="433"/>
        <v/>
      </c>
      <c r="J3088" t="str">
        <f t="shared" si="434"/>
        <v/>
      </c>
      <c r="K3088" t="str">
        <f t="shared" si="435"/>
        <v>Oversold Below %D</v>
      </c>
      <c r="M3088" s="11" t="str">
        <f t="shared" si="439"/>
        <v/>
      </c>
      <c r="O3088">
        <f>IF(ROW($E3088)&lt;=VALUE(LEFT(O$1,FIND("-",O$1,1)-1)),0,IF(ROW($E3088)=VALUE(LEFT(O$1,FIND("-",O$1,1)-1))+1,AVERAGE(INDEX($E:$E,ROW($E3088)-VALUE(LEFT(O$1,FIND("-",O$1,1)-1))):$E3088),($E3088*(2/(VALUE(LEFT(O$1,FIND("-",O$1,1)-1))+1)))+(O3087*(1-(2/(VALUE(LEFT(O$1,FIND("-",O$1,1)-1))+1))))))</f>
        <v>0.14407050293675161</v>
      </c>
      <c r="Q3088">
        <f>IF(ROW($E3088)&lt;=VALUE(LEFT(Q$1,FIND("-",Q$1,1)-1)),0,IF(ROW($E3088)=VALUE(LEFT(Q$1,FIND("-",Q$1,1)-1))+1,AVERAGE(INDEX($E:$E,ROW($E3088)-VALUE(LEFT(Q$1,FIND("-",Q$1,1)-1))):$E3088),($E3088*(2/(VALUE(LEFT(Q$1,FIND("-",Q$1,1)-1))+1)))+(Q3087*(1-(2/(VALUE(LEFT(Q$1,FIND("-",Q$1,1)-1))+1))))))</f>
        <v>0.13582997387213608</v>
      </c>
      <c r="R3088">
        <f>IF(ROW($E3088)&lt;=VALUE(LEFT(R$1,FIND("-",R$1,1)-1)),0,IF(ROW($E3088)=VALUE(LEFT(R$1,FIND("-",R$1,1)-1))+1,AVERAGE(INDEX($E:$E,ROW($E3088)-VALUE(LEFT(R$1,FIND("-",R$1,1)-1))):$E3088),($E3088*(2/(VALUE(LEFT(R$1,FIND("-",R$1,1)-1))+1)))+(R3087*(1-(2/(VALUE(LEFT(R$1,FIND("-",R$1,1)-1))+1))))))</f>
        <v>0.13703805971772165</v>
      </c>
      <c r="S3088">
        <f t="shared" si="436"/>
        <v>-1.2080858455855714E-3</v>
      </c>
      <c r="T3088">
        <f>IF(ROW($E3088)&lt;=MAX(VALUE(LEFT(Q$1,FIND("-",Q$1,1)-1)),VALUE(LEFT(R$1,FIND("-",R$1,1)-1)))+VALUE(LEFT(T$1,FIND("-",T$1,1)-1))-1,0,IF(ROW($E3088)=MAX(VALUE(LEFT(Q$1,FIND("-",Q$1,1)-1)),VALUE(LEFT(R$1,FIND("-",R$1,1)-1)))+VALUE(LEFT(T$1,FIND("-",T$1,1)-1)),AVERAGE(INDEX($S:$S,ROW(S3088)-VALUE(LEFT(T$1,FIND("-",T$1,1)-1))+1):S3088),($S3088*(2/(VALUE(LEFT(T$1,FIND("-",T$1,1)-1))+1)))+(T3087*(1-(2/(VALUE(LEFT(T$1,FIND("-",T$1,1)-1))+1))))))</f>
        <v>-1.1616228649422378E-3</v>
      </c>
      <c r="V3088">
        <f t="shared" si="437"/>
        <v>0</v>
      </c>
      <c r="W3088">
        <f>IF(ROW($E3088)&lt;=VALUE(LEFT(W$1,FIND("-",W$1,1)-1))+1,0,IF(ROW($E3087)=VALUE(LEFT(W$1,FIND("-",W$1,1)-1))+1,100-100/(1+ABS((SUMIF(INDEX($V:$V,ROW($V3088)-VALUE(LEFT(W$1,FIND("-",W$1,1)-1))+1):$V3088,"&gt;0",INDEX($V:$V,ROW($V3088)-VALUE(LEFT(W$1,FIND("-",W$1,1)-1))+1):$V3088)/COUNTIF(INDEX($V:$V,ROW($V3088)-VALUE(LEFT(W$1,FIND("-",W$1,1)-1))+1):$V3088,"&gt;0"))/(SUMIF(INDEX($V:$V,ROW($V3088)-VALUE(LEFT(W$1,FIND("-",W$1,1)-1))+1):$V3088,"&lt;0",INDEX($V:$V,ROW($V3088)-VALUE(LEFT(W$1,FIND("-",W$1,1)-1))+1):$V3088)/COUNTIF(INDEX($V:$V,ROW($V3088)-VALUE(LEFT(W$1,FIND("-",W$1,1)-1))+1):$V3088,"&lt;0")))),100-100/(1+ABS((SUMIF(INDEX($V:$V,ROW($V3088)-VALUE(LEFT(W$1,FIND("-",W$1,1)-1))+1):$V3088,"&gt;0",INDEX($V:$V,ROW($V3088)-VALUE(LEFT(W$1,FIND("-",W$1,1)-1))+1):$V3088)/VALUE(LEFT(W$1,FIND("-",W$1,1)-1)))/(SUMIF(INDEX($V:$V,ROW($V3088)-VALUE(LEFT(W$1,FIND("-",W$1,1)-1))+1):$V3088,"&lt;0",INDEX($V:$V,ROW($V3088)-VALUE(LEFT(W$1,FIND("-",W$1,1)-1))+1):$V3088)/VALUE(LEFT(W$1,FIND("-",W$1,1)-1)))))))</f>
        <v>50</v>
      </c>
      <c r="Y3088">
        <f>IF(ROW($E3088)&lt;=VALUE(LEFT(Y$1,FIND("-",Y$1,1)-1)),0,MAX(INDEX(C:C,ROW(C3088)-VALUE(LEFT(Y$1,FIND("-",Y$1,1)-1))+1):C3088))</f>
        <v>0.14000000000000001</v>
      </c>
      <c r="Z3088">
        <f>IF(ROW($E3088)&lt;=VALUE(LEFT(Z$1,FIND("-",Z$1,1)-1)),0,MIN(INDEX(D:D,ROW(D3088)-VALUE(LEFT(Z$1,FIND("-",Z$1,1)-1))+1):D3088))</f>
        <v>0.13500000000000001</v>
      </c>
      <c r="AA3088">
        <f t="shared" si="441"/>
        <v>0</v>
      </c>
      <c r="AB3088">
        <f>IF(ROW($AA3088)&lt;=VALUE(LEFT(AA$1,FIND("-",AA$1,1)-1))+VALUE(LEFT(AB$1,FIND("-",AB$1,1)-1)-1),0,AVERAGE(INDEX($AA:$AA,ROW($AA3088)-VALUE(LEFT(AB$1,FIND("-",AB$1,1)-1))+1):$AA3088))</f>
        <v>0</v>
      </c>
      <c r="AC3088">
        <f>IF(ROW($AA3088)&lt;=VALUE(LEFT(AA$1,FIND("-",AA$1,1)-1))+VALUE(LEFT(AB$1,FIND("-",AB$1,1)-1)-1)+VALUE(LEFT(AC$1,FIND("-",AC$1,1)-1)-1),0,AVERAGE(INDEX($AB:$AB,ROW($AB3088)-VALUE(LEFT(AC$1,FIND("-",AC$1,1)-1))+1):$AB3088))</f>
        <v>0</v>
      </c>
      <c r="AE3088">
        <f t="shared" si="438"/>
        <v>205980344</v>
      </c>
      <c r="AG3088" t="str">
        <f t="shared" si="440"/>
        <v/>
      </c>
    </row>
    <row r="3089" spans="1:33" x14ac:dyDescent="0.25">
      <c r="A3089" s="6">
        <v>41484</v>
      </c>
      <c r="B3089">
        <v>0.13500000000000001</v>
      </c>
      <c r="C3089">
        <v>0.13500000000000001</v>
      </c>
      <c r="D3089">
        <v>0.13500000000000001</v>
      </c>
      <c r="E3089">
        <v>0.13500000000000001</v>
      </c>
      <c r="F3089">
        <v>0.108</v>
      </c>
      <c r="G3089">
        <v>0</v>
      </c>
      <c r="I3089" t="str">
        <f t="shared" si="433"/>
        <v/>
      </c>
      <c r="J3089" t="str">
        <f t="shared" si="434"/>
        <v/>
      </c>
      <c r="K3089" t="str">
        <f t="shared" si="435"/>
        <v>Oversold Below %D</v>
      </c>
      <c r="M3089" s="11" t="str">
        <f t="shared" si="439"/>
        <v/>
      </c>
      <c r="O3089">
        <f>IF(ROW($E3089)&lt;=VALUE(LEFT(O$1,FIND("-",O$1,1)-1)),0,IF(ROW($E3089)=VALUE(LEFT(O$1,FIND("-",O$1,1)-1))+1,AVERAGE(INDEX($E:$E,ROW($E3089)-VALUE(LEFT(O$1,FIND("-",O$1,1)-1))):$E3089),($E3089*(2/(VALUE(LEFT(O$1,FIND("-",O$1,1)-1))+1)))+(O3088*(1-(2/(VALUE(LEFT(O$1,FIND("-",O$1,1)-1))+1))))))</f>
        <v>0.1439802491761869</v>
      </c>
      <c r="Q3089">
        <f>IF(ROW($E3089)&lt;=VALUE(LEFT(Q$1,FIND("-",Q$1,1)-1)),0,IF(ROW($E3089)=VALUE(LEFT(Q$1,FIND("-",Q$1,1)-1))+1,AVERAGE(INDEX($E:$E,ROW($E3089)-VALUE(LEFT(Q$1,FIND("-",Q$1,1)-1))):$E3089),($E3089*(2/(VALUE(LEFT(Q$1,FIND("-",Q$1,1)-1))+1)))+(Q3088*(1-(2/(VALUE(LEFT(Q$1,FIND("-",Q$1,1)-1))+1))))))</f>
        <v>0.13570228558411515</v>
      </c>
      <c r="R3089">
        <f>IF(ROW($E3089)&lt;=VALUE(LEFT(R$1,FIND("-",R$1,1)-1)),0,IF(ROW($E3089)=VALUE(LEFT(R$1,FIND("-",R$1,1)-1))+1,AVERAGE(INDEX($E:$E,ROW($E3089)-VALUE(LEFT(R$1,FIND("-",R$1,1)-1))):$E3089),($E3089*(2/(VALUE(LEFT(R$1,FIND("-",R$1,1)-1))+1)))+(R3088*(1-(2/(VALUE(LEFT(R$1,FIND("-",R$1,1)-1))+1))))))</f>
        <v>0.13688709233122376</v>
      </c>
      <c r="S3089">
        <f t="shared" si="436"/>
        <v>-1.1848067471086077E-3</v>
      </c>
      <c r="T3089">
        <f>IF(ROW($E3089)&lt;=MAX(VALUE(LEFT(Q$1,FIND("-",Q$1,1)-1)),VALUE(LEFT(R$1,FIND("-",R$1,1)-1)))+VALUE(LEFT(T$1,FIND("-",T$1,1)-1))-1,0,IF(ROW($E3089)=MAX(VALUE(LEFT(Q$1,FIND("-",Q$1,1)-1)),VALUE(LEFT(R$1,FIND("-",R$1,1)-1)))+VALUE(LEFT(T$1,FIND("-",T$1,1)-1)),AVERAGE(INDEX($S:$S,ROW(S3089)-VALUE(LEFT(T$1,FIND("-",T$1,1)-1))+1):S3089),($S3089*(2/(VALUE(LEFT(T$1,FIND("-",T$1,1)-1))+1)))+(T3088*(1-(2/(VALUE(LEFT(T$1,FIND("-",T$1,1)-1))+1))))))</f>
        <v>-1.1662596413755119E-3</v>
      </c>
      <c r="V3089">
        <f t="shared" si="437"/>
        <v>0</v>
      </c>
      <c r="W3089">
        <f>IF(ROW($E3089)&lt;=VALUE(LEFT(W$1,FIND("-",W$1,1)-1))+1,0,IF(ROW($E3088)=VALUE(LEFT(W$1,FIND("-",W$1,1)-1))+1,100-100/(1+ABS((SUMIF(INDEX($V:$V,ROW($V3089)-VALUE(LEFT(W$1,FIND("-",W$1,1)-1))+1):$V3089,"&gt;0",INDEX($V:$V,ROW($V3089)-VALUE(LEFT(W$1,FIND("-",W$1,1)-1))+1):$V3089)/COUNTIF(INDEX($V:$V,ROW($V3089)-VALUE(LEFT(W$1,FIND("-",W$1,1)-1))+1):$V3089,"&gt;0"))/(SUMIF(INDEX($V:$V,ROW($V3089)-VALUE(LEFT(W$1,FIND("-",W$1,1)-1))+1):$V3089,"&lt;0",INDEX($V:$V,ROW($V3089)-VALUE(LEFT(W$1,FIND("-",W$1,1)-1))+1):$V3089)/COUNTIF(INDEX($V:$V,ROW($V3089)-VALUE(LEFT(W$1,FIND("-",W$1,1)-1))+1):$V3089,"&lt;0")))),100-100/(1+ABS((SUMIF(INDEX($V:$V,ROW($V3089)-VALUE(LEFT(W$1,FIND("-",W$1,1)-1))+1):$V3089,"&gt;0",INDEX($V:$V,ROW($V3089)-VALUE(LEFT(W$1,FIND("-",W$1,1)-1))+1):$V3089)/VALUE(LEFT(W$1,FIND("-",W$1,1)-1)))/(SUMIF(INDEX($V:$V,ROW($V3089)-VALUE(LEFT(W$1,FIND("-",W$1,1)-1))+1):$V3089,"&lt;0",INDEX($V:$V,ROW($V3089)-VALUE(LEFT(W$1,FIND("-",W$1,1)-1))+1):$V3089)/VALUE(LEFT(W$1,FIND("-",W$1,1)-1)))))))</f>
        <v>50</v>
      </c>
      <c r="Y3089">
        <f>IF(ROW($E3089)&lt;=VALUE(LEFT(Y$1,FIND("-",Y$1,1)-1)),0,MAX(INDEX(C:C,ROW(C3089)-VALUE(LEFT(Y$1,FIND("-",Y$1,1)-1))+1):C3089))</f>
        <v>0.14000000000000001</v>
      </c>
      <c r="Z3089">
        <f>IF(ROW($E3089)&lt;=VALUE(LEFT(Z$1,FIND("-",Z$1,1)-1)),0,MIN(INDEX(D:D,ROW(D3089)-VALUE(LEFT(Z$1,FIND("-",Z$1,1)-1))+1):D3089))</f>
        <v>0.13500000000000001</v>
      </c>
      <c r="AA3089">
        <f t="shared" si="441"/>
        <v>0</v>
      </c>
      <c r="AB3089">
        <f>IF(ROW($AA3089)&lt;=VALUE(LEFT(AA$1,FIND("-",AA$1,1)-1))+VALUE(LEFT(AB$1,FIND("-",AB$1,1)-1)-1),0,AVERAGE(INDEX($AA:$AA,ROW($AA3089)-VALUE(LEFT(AB$1,FIND("-",AB$1,1)-1))+1):$AA3089))</f>
        <v>0</v>
      </c>
      <c r="AC3089">
        <f>IF(ROW($AA3089)&lt;=VALUE(LEFT(AA$1,FIND("-",AA$1,1)-1))+VALUE(LEFT(AB$1,FIND("-",AB$1,1)-1)-1)+VALUE(LEFT(AC$1,FIND("-",AC$1,1)-1)-1),0,AVERAGE(INDEX($AB:$AB,ROW($AB3089)-VALUE(LEFT(AC$1,FIND("-",AC$1,1)-1))+1):$AB3089))</f>
        <v>0</v>
      </c>
      <c r="AE3089">
        <f t="shared" si="438"/>
        <v>205980344</v>
      </c>
      <c r="AG3089" t="str">
        <f t="shared" si="440"/>
        <v/>
      </c>
    </row>
    <row r="3090" spans="1:33" x14ac:dyDescent="0.25">
      <c r="A3090" s="6">
        <v>41485</v>
      </c>
      <c r="B3090">
        <v>0.14000000000000001</v>
      </c>
      <c r="C3090">
        <v>0.14000000000000001</v>
      </c>
      <c r="D3090">
        <v>0.14000000000000001</v>
      </c>
      <c r="E3090">
        <v>0.14000000000000001</v>
      </c>
      <c r="F3090">
        <v>0.112</v>
      </c>
      <c r="G3090">
        <v>30000</v>
      </c>
      <c r="I3090" t="str">
        <f t="shared" si="433"/>
        <v>Bullish</v>
      </c>
      <c r="J3090" t="str">
        <f t="shared" si="434"/>
        <v/>
      </c>
      <c r="K3090" t="str">
        <f t="shared" si="435"/>
        <v>Oversold Below %D</v>
      </c>
      <c r="M3090" s="11" t="str">
        <f t="shared" si="439"/>
        <v/>
      </c>
      <c r="O3090">
        <f>IF(ROW($E3090)&lt;=VALUE(LEFT(O$1,FIND("-",O$1,1)-1)),0,IF(ROW($E3090)=VALUE(LEFT(O$1,FIND("-",O$1,1)-1))+1,AVERAGE(INDEX($E:$E,ROW($E3090)-VALUE(LEFT(O$1,FIND("-",O$1,1)-1))):$E3090),($E3090*(2/(VALUE(LEFT(O$1,FIND("-",O$1,1)-1))+1)))+(O3089*(1-(2/(VALUE(LEFT(O$1,FIND("-",O$1,1)-1))+1))))))</f>
        <v>0.14394064470677209</v>
      </c>
      <c r="Q3090">
        <f>IF(ROW($E3090)&lt;=VALUE(LEFT(Q$1,FIND("-",Q$1,1)-1)),0,IF(ROW($E3090)=VALUE(LEFT(Q$1,FIND("-",Q$1,1)-1))+1,AVERAGE(INDEX($E:$E,ROW($E3090)-VALUE(LEFT(Q$1,FIND("-",Q$1,1)-1))):$E3090),($E3090*(2/(VALUE(LEFT(Q$1,FIND("-",Q$1,1)-1))+1)))+(Q3089*(1-(2/(VALUE(LEFT(Q$1,FIND("-",Q$1,1)-1))+1))))))</f>
        <v>0.13636347241732821</v>
      </c>
      <c r="R3090">
        <f>IF(ROW($E3090)&lt;=VALUE(LEFT(R$1,FIND("-",R$1,1)-1)),0,IF(ROW($E3090)=VALUE(LEFT(R$1,FIND("-",R$1,1)-1))+1,AVERAGE(INDEX($E:$E,ROW($E3090)-VALUE(LEFT(R$1,FIND("-",R$1,1)-1))):$E3090),($E3090*(2/(VALUE(LEFT(R$1,FIND("-",R$1,1)-1))+1)))+(R3089*(1-(2/(VALUE(LEFT(R$1,FIND("-",R$1,1)-1))+1))))))</f>
        <v>0.13711767808446643</v>
      </c>
      <c r="S3090">
        <f t="shared" si="436"/>
        <v>-7.5420566713821358E-4</v>
      </c>
      <c r="T3090">
        <f>IF(ROW($E3090)&lt;=MAX(VALUE(LEFT(Q$1,FIND("-",Q$1,1)-1)),VALUE(LEFT(R$1,FIND("-",R$1,1)-1)))+VALUE(LEFT(T$1,FIND("-",T$1,1)-1))-1,0,IF(ROW($E3090)=MAX(VALUE(LEFT(Q$1,FIND("-",Q$1,1)-1)),VALUE(LEFT(R$1,FIND("-",R$1,1)-1)))+VALUE(LEFT(T$1,FIND("-",T$1,1)-1)),AVERAGE(INDEX($S:$S,ROW(S3090)-VALUE(LEFT(T$1,FIND("-",T$1,1)-1))+1):S3090),($S3090*(2/(VALUE(LEFT(T$1,FIND("-",T$1,1)-1))+1)))+(T3089*(1-(2/(VALUE(LEFT(T$1,FIND("-",T$1,1)-1))+1))))))</f>
        <v>-1.0838488465280522E-3</v>
      </c>
      <c r="V3090">
        <f t="shared" si="437"/>
        <v>5.0000000000000044E-3</v>
      </c>
      <c r="W3090">
        <f>IF(ROW($E3090)&lt;=VALUE(LEFT(W$1,FIND("-",W$1,1)-1))+1,0,IF(ROW($E3089)=VALUE(LEFT(W$1,FIND("-",W$1,1)-1))+1,100-100/(1+ABS((SUMIF(INDEX($V:$V,ROW($V3090)-VALUE(LEFT(W$1,FIND("-",W$1,1)-1))+1):$V3090,"&gt;0",INDEX($V:$V,ROW($V3090)-VALUE(LEFT(W$1,FIND("-",W$1,1)-1))+1):$V3090)/COUNTIF(INDEX($V:$V,ROW($V3090)-VALUE(LEFT(W$1,FIND("-",W$1,1)-1))+1):$V3090,"&gt;0"))/(SUMIF(INDEX($V:$V,ROW($V3090)-VALUE(LEFT(W$1,FIND("-",W$1,1)-1))+1):$V3090,"&lt;0",INDEX($V:$V,ROW($V3090)-VALUE(LEFT(W$1,FIND("-",W$1,1)-1))+1):$V3090)/COUNTIF(INDEX($V:$V,ROW($V3090)-VALUE(LEFT(W$1,FIND("-",W$1,1)-1))+1):$V3090,"&lt;0")))),100-100/(1+ABS((SUMIF(INDEX($V:$V,ROW($V3090)-VALUE(LEFT(W$1,FIND("-",W$1,1)-1))+1):$V3090,"&gt;0",INDEX($V:$V,ROW($V3090)-VALUE(LEFT(W$1,FIND("-",W$1,1)-1))+1):$V3090)/VALUE(LEFT(W$1,FIND("-",W$1,1)-1)))/(SUMIF(INDEX($V:$V,ROW($V3090)-VALUE(LEFT(W$1,FIND("-",W$1,1)-1))+1):$V3090,"&lt;0",INDEX($V:$V,ROW($V3090)-VALUE(LEFT(W$1,FIND("-",W$1,1)-1))+1):$V3090)/VALUE(LEFT(W$1,FIND("-",W$1,1)-1)))))))</f>
        <v>50</v>
      </c>
      <c r="Y3090">
        <f>IF(ROW($E3090)&lt;=VALUE(LEFT(Y$1,FIND("-",Y$1,1)-1)),0,MAX(INDEX(C:C,ROW(C3090)-VALUE(LEFT(Y$1,FIND("-",Y$1,1)-1))+1):C3090))</f>
        <v>0.14000000000000001</v>
      </c>
      <c r="Z3090">
        <f>IF(ROW($E3090)&lt;=VALUE(LEFT(Z$1,FIND("-",Z$1,1)-1)),0,MIN(INDEX(D:D,ROW(D3090)-VALUE(LEFT(Z$1,FIND("-",Z$1,1)-1))+1):D3090))</f>
        <v>0.13500000000000001</v>
      </c>
      <c r="AA3090">
        <f t="shared" si="441"/>
        <v>100</v>
      </c>
      <c r="AB3090">
        <f>IF(ROW($AA3090)&lt;=VALUE(LEFT(AA$1,FIND("-",AA$1,1)-1))+VALUE(LEFT(AB$1,FIND("-",AB$1,1)-1)-1),0,AVERAGE(INDEX($AA:$AA,ROW($AA3090)-VALUE(LEFT(AB$1,FIND("-",AB$1,1)-1))+1):$AA3090))</f>
        <v>33.333333333333336</v>
      </c>
      <c r="AC3090">
        <f>IF(ROW($AA3090)&lt;=VALUE(LEFT(AA$1,FIND("-",AA$1,1)-1))+VALUE(LEFT(AB$1,FIND("-",AB$1,1)-1)-1)+VALUE(LEFT(AC$1,FIND("-",AC$1,1)-1)-1),0,AVERAGE(INDEX($AB:$AB,ROW($AB3090)-VALUE(LEFT(AC$1,FIND("-",AC$1,1)-1))+1):$AB3090))</f>
        <v>11.111111111111112</v>
      </c>
      <c r="AE3090">
        <f t="shared" si="438"/>
        <v>206010344</v>
      </c>
      <c r="AG3090" t="str">
        <f t="shared" si="440"/>
        <v/>
      </c>
    </row>
    <row r="3091" spans="1:33" x14ac:dyDescent="0.25">
      <c r="A3091" s="6">
        <v>41486</v>
      </c>
      <c r="B3091">
        <v>0.14000000000000001</v>
      </c>
      <c r="C3091">
        <v>0.14000000000000001</v>
      </c>
      <c r="D3091">
        <v>0.13500000000000001</v>
      </c>
      <c r="E3091">
        <v>0.13500000000000001</v>
      </c>
      <c r="F3091">
        <v>0.108</v>
      </c>
      <c r="G3091">
        <v>154300</v>
      </c>
      <c r="I3091" t="str">
        <f t="shared" si="433"/>
        <v/>
      </c>
      <c r="J3091" t="str">
        <f t="shared" si="434"/>
        <v/>
      </c>
      <c r="K3091" t="str">
        <f t="shared" si="435"/>
        <v>Buy</v>
      </c>
      <c r="M3091" s="11" t="str">
        <f t="shared" si="439"/>
        <v>Buy</v>
      </c>
      <c r="O3091">
        <f>IF(ROW($E3091)&lt;=VALUE(LEFT(O$1,FIND("-",O$1,1)-1)),0,IF(ROW($E3091)=VALUE(LEFT(O$1,FIND("-",O$1,1)-1))+1,AVERAGE(INDEX($E:$E,ROW($E3091)-VALUE(LEFT(O$1,FIND("-",O$1,1)-1))):$E3091),($E3091*(2/(VALUE(LEFT(O$1,FIND("-",O$1,1)-1))+1)))+(O3090*(1-(2/(VALUE(LEFT(O$1,FIND("-",O$1,1)-1))+1))))))</f>
        <v>0.14385168306789872</v>
      </c>
      <c r="Q3091">
        <f>IF(ROW($E3091)&lt;=VALUE(LEFT(Q$1,FIND("-",Q$1,1)-1)),0,IF(ROW($E3091)=VALUE(LEFT(Q$1,FIND("-",Q$1,1)-1))+1,AVERAGE(INDEX($E:$E,ROW($E3091)-VALUE(LEFT(Q$1,FIND("-",Q$1,1)-1))):$E3091),($E3091*(2/(VALUE(LEFT(Q$1,FIND("-",Q$1,1)-1))+1)))+(Q3090*(1-(2/(VALUE(LEFT(Q$1,FIND("-",Q$1,1)-1))+1))))))</f>
        <v>0.13615370743004696</v>
      </c>
      <c r="R3091">
        <f>IF(ROW($E3091)&lt;=VALUE(LEFT(R$1,FIND("-",R$1,1)-1)),0,IF(ROW($E3091)=VALUE(LEFT(R$1,FIND("-",R$1,1)-1))+1,AVERAGE(INDEX($E:$E,ROW($E3091)-VALUE(LEFT(R$1,FIND("-",R$1,1)-1))):$E3091),($E3091*(2/(VALUE(LEFT(R$1,FIND("-",R$1,1)-1))+1)))+(R3090*(1-(2/(VALUE(LEFT(R$1,FIND("-",R$1,1)-1))+1))))))</f>
        <v>0.13696081304117264</v>
      </c>
      <c r="S3091">
        <f t="shared" si="436"/>
        <v>-8.0710561112568024E-4</v>
      </c>
      <c r="T3091">
        <f>IF(ROW($E3091)&lt;=MAX(VALUE(LEFT(Q$1,FIND("-",Q$1,1)-1)),VALUE(LEFT(R$1,FIND("-",R$1,1)-1)))+VALUE(LEFT(T$1,FIND("-",T$1,1)-1))-1,0,IF(ROW($E3091)=MAX(VALUE(LEFT(Q$1,FIND("-",Q$1,1)-1)),VALUE(LEFT(R$1,FIND("-",R$1,1)-1)))+VALUE(LEFT(T$1,FIND("-",T$1,1)-1)),AVERAGE(INDEX($S:$S,ROW(S3091)-VALUE(LEFT(T$1,FIND("-",T$1,1)-1))+1):S3091),($S3091*(2/(VALUE(LEFT(T$1,FIND("-",T$1,1)-1))+1)))+(T3090*(1-(2/(VALUE(LEFT(T$1,FIND("-",T$1,1)-1))+1))))))</f>
        <v>-1.0285001994475777E-3</v>
      </c>
      <c r="V3091">
        <f t="shared" si="437"/>
        <v>-5.0000000000000044E-3</v>
      </c>
      <c r="W3091">
        <f>IF(ROW($E3091)&lt;=VALUE(LEFT(W$1,FIND("-",W$1,1)-1))+1,0,IF(ROW($E3090)=VALUE(LEFT(W$1,FIND("-",W$1,1)-1))+1,100-100/(1+ABS((SUMIF(INDEX($V:$V,ROW($V3091)-VALUE(LEFT(W$1,FIND("-",W$1,1)-1))+1):$V3091,"&gt;0",INDEX($V:$V,ROW($V3091)-VALUE(LEFT(W$1,FIND("-",W$1,1)-1))+1):$V3091)/COUNTIF(INDEX($V:$V,ROW($V3091)-VALUE(LEFT(W$1,FIND("-",W$1,1)-1))+1):$V3091,"&gt;0"))/(SUMIF(INDEX($V:$V,ROW($V3091)-VALUE(LEFT(W$1,FIND("-",W$1,1)-1))+1):$V3091,"&lt;0",INDEX($V:$V,ROW($V3091)-VALUE(LEFT(W$1,FIND("-",W$1,1)-1))+1):$V3091)/COUNTIF(INDEX($V:$V,ROW($V3091)-VALUE(LEFT(W$1,FIND("-",W$1,1)-1))+1):$V3091,"&lt;0")))),100-100/(1+ABS((SUMIF(INDEX($V:$V,ROW($V3091)-VALUE(LEFT(W$1,FIND("-",W$1,1)-1))+1):$V3091,"&gt;0",INDEX($V:$V,ROW($V3091)-VALUE(LEFT(W$1,FIND("-",W$1,1)-1))+1):$V3091)/VALUE(LEFT(W$1,FIND("-",W$1,1)-1)))/(SUMIF(INDEX($V:$V,ROW($V3091)-VALUE(LEFT(W$1,FIND("-",W$1,1)-1))+1):$V3091,"&lt;0",INDEX($V:$V,ROW($V3091)-VALUE(LEFT(W$1,FIND("-",W$1,1)-1))+1):$V3091)/VALUE(LEFT(W$1,FIND("-",W$1,1)-1)))))))</f>
        <v>40</v>
      </c>
      <c r="Y3091">
        <f>IF(ROW($E3091)&lt;=VALUE(LEFT(Y$1,FIND("-",Y$1,1)-1)),0,MAX(INDEX(C:C,ROW(C3091)-VALUE(LEFT(Y$1,FIND("-",Y$1,1)-1))+1):C3091))</f>
        <v>0.14000000000000001</v>
      </c>
      <c r="Z3091">
        <f>IF(ROW($E3091)&lt;=VALUE(LEFT(Z$1,FIND("-",Z$1,1)-1)),0,MIN(INDEX(D:D,ROW(D3091)-VALUE(LEFT(Z$1,FIND("-",Z$1,1)-1))+1):D3091))</f>
        <v>0.13500000000000001</v>
      </c>
      <c r="AA3091">
        <f t="shared" si="441"/>
        <v>0</v>
      </c>
      <c r="AB3091">
        <f>IF(ROW($AA3091)&lt;=VALUE(LEFT(AA$1,FIND("-",AA$1,1)-1))+VALUE(LEFT(AB$1,FIND("-",AB$1,1)-1)-1),0,AVERAGE(INDEX($AA:$AA,ROW($AA3091)-VALUE(LEFT(AB$1,FIND("-",AB$1,1)-1))+1):$AA3091))</f>
        <v>33.333333333333336</v>
      </c>
      <c r="AC3091">
        <f>IF(ROW($AA3091)&lt;=VALUE(LEFT(AA$1,FIND("-",AA$1,1)-1))+VALUE(LEFT(AB$1,FIND("-",AB$1,1)-1)-1)+VALUE(LEFT(AC$1,FIND("-",AC$1,1)-1)-1),0,AVERAGE(INDEX($AB:$AB,ROW($AB3091)-VALUE(LEFT(AC$1,FIND("-",AC$1,1)-1))+1):$AB3091))</f>
        <v>22.222222222222225</v>
      </c>
      <c r="AE3091">
        <f t="shared" si="438"/>
        <v>205856044</v>
      </c>
      <c r="AG3091" t="str">
        <f t="shared" si="440"/>
        <v>Buy</v>
      </c>
    </row>
    <row r="3092" spans="1:33" x14ac:dyDescent="0.25">
      <c r="A3092" s="6">
        <v>41487</v>
      </c>
      <c r="B3092">
        <v>0.14000000000000001</v>
      </c>
      <c r="C3092">
        <v>0.14000000000000001</v>
      </c>
      <c r="D3092">
        <v>0.14000000000000001</v>
      </c>
      <c r="E3092">
        <v>0.14000000000000001</v>
      </c>
      <c r="F3092">
        <v>0.112</v>
      </c>
      <c r="G3092">
        <v>210000</v>
      </c>
      <c r="I3092" t="str">
        <f t="shared" si="433"/>
        <v/>
      </c>
      <c r="J3092" t="str">
        <f t="shared" si="434"/>
        <v/>
      </c>
      <c r="K3092" t="str">
        <f t="shared" si="435"/>
        <v/>
      </c>
      <c r="M3092" s="11" t="str">
        <f t="shared" si="439"/>
        <v/>
      </c>
      <c r="O3092">
        <f>IF(ROW($E3092)&lt;=VALUE(LEFT(O$1,FIND("-",O$1,1)-1)),0,IF(ROW($E3092)=VALUE(LEFT(O$1,FIND("-",O$1,1)-1))+1,AVERAGE(INDEX($E:$E,ROW($E3092)-VALUE(LEFT(O$1,FIND("-",O$1,1)-1))):$E3092),($E3092*(2/(VALUE(LEFT(O$1,FIND("-",O$1,1)-1))+1)))+(O3091*(1-(2/(VALUE(LEFT(O$1,FIND("-",O$1,1)-1))+1))))))</f>
        <v>0.14381335786324301</v>
      </c>
      <c r="Q3092">
        <f>IF(ROW($E3092)&lt;=VALUE(LEFT(Q$1,FIND("-",Q$1,1)-1)),0,IF(ROW($E3092)=VALUE(LEFT(Q$1,FIND("-",Q$1,1)-1))+1,AVERAGE(INDEX($E:$E,ROW($E3092)-VALUE(LEFT(Q$1,FIND("-",Q$1,1)-1))):$E3092),($E3092*(2/(VALUE(LEFT(Q$1,FIND("-",Q$1,1)-1))+1)))+(Q3091*(1-(2/(VALUE(LEFT(Q$1,FIND("-",Q$1,1)-1))+1))))))</f>
        <v>0.13674544474850128</v>
      </c>
      <c r="R3092">
        <f>IF(ROW($E3092)&lt;=VALUE(LEFT(R$1,FIND("-",R$1,1)-1)),0,IF(ROW($E3092)=VALUE(LEFT(R$1,FIND("-",R$1,1)-1))+1,AVERAGE(INDEX($E:$E,ROW($E3092)-VALUE(LEFT(R$1,FIND("-",R$1,1)-1))):$E3092),($E3092*(2/(VALUE(LEFT(R$1,FIND("-",R$1,1)-1))+1)))+(R3091*(1-(2/(VALUE(LEFT(R$1,FIND("-",R$1,1)-1))+1))))))</f>
        <v>0.13718593800108578</v>
      </c>
      <c r="S3092">
        <f t="shared" si="436"/>
        <v>-4.4049325258449512E-4</v>
      </c>
      <c r="T3092">
        <f>IF(ROW($E3092)&lt;=MAX(VALUE(LEFT(Q$1,FIND("-",Q$1,1)-1)),VALUE(LEFT(R$1,FIND("-",R$1,1)-1)))+VALUE(LEFT(T$1,FIND("-",T$1,1)-1))-1,0,IF(ROW($E3092)=MAX(VALUE(LEFT(Q$1,FIND("-",Q$1,1)-1)),VALUE(LEFT(R$1,FIND("-",R$1,1)-1)))+VALUE(LEFT(T$1,FIND("-",T$1,1)-1)),AVERAGE(INDEX($S:$S,ROW(S3092)-VALUE(LEFT(T$1,FIND("-",T$1,1)-1))+1):S3092),($S3092*(2/(VALUE(LEFT(T$1,FIND("-",T$1,1)-1))+1)))+(T3091*(1-(2/(VALUE(LEFT(T$1,FIND("-",T$1,1)-1))+1))))))</f>
        <v>-9.1089881007496126E-4</v>
      </c>
      <c r="V3092">
        <f t="shared" si="437"/>
        <v>5.0000000000000044E-3</v>
      </c>
      <c r="W3092">
        <f>IF(ROW($E3092)&lt;=VALUE(LEFT(W$1,FIND("-",W$1,1)-1))+1,0,IF(ROW($E3091)=VALUE(LEFT(W$1,FIND("-",W$1,1)-1))+1,100-100/(1+ABS((SUMIF(INDEX($V:$V,ROW($V3092)-VALUE(LEFT(W$1,FIND("-",W$1,1)-1))+1):$V3092,"&gt;0",INDEX($V:$V,ROW($V3092)-VALUE(LEFT(W$1,FIND("-",W$1,1)-1))+1):$V3092)/COUNTIF(INDEX($V:$V,ROW($V3092)-VALUE(LEFT(W$1,FIND("-",W$1,1)-1))+1):$V3092,"&gt;0"))/(SUMIF(INDEX($V:$V,ROW($V3092)-VALUE(LEFT(W$1,FIND("-",W$1,1)-1))+1):$V3092,"&lt;0",INDEX($V:$V,ROW($V3092)-VALUE(LEFT(W$1,FIND("-",W$1,1)-1))+1):$V3092)/COUNTIF(INDEX($V:$V,ROW($V3092)-VALUE(LEFT(W$1,FIND("-",W$1,1)-1))+1):$V3092,"&lt;0")))),100-100/(1+ABS((SUMIF(INDEX($V:$V,ROW($V3092)-VALUE(LEFT(W$1,FIND("-",W$1,1)-1))+1):$V3092,"&gt;0",INDEX($V:$V,ROW($V3092)-VALUE(LEFT(W$1,FIND("-",W$1,1)-1))+1):$V3092)/VALUE(LEFT(W$1,FIND("-",W$1,1)-1)))/(SUMIF(INDEX($V:$V,ROW($V3092)-VALUE(LEFT(W$1,FIND("-",W$1,1)-1))+1):$V3092,"&lt;0",INDEX($V:$V,ROW($V3092)-VALUE(LEFT(W$1,FIND("-",W$1,1)-1))+1):$V3092)/VALUE(LEFT(W$1,FIND("-",W$1,1)-1)))))))</f>
        <v>60</v>
      </c>
      <c r="Y3092">
        <f>IF(ROW($E3092)&lt;=VALUE(LEFT(Y$1,FIND("-",Y$1,1)-1)),0,MAX(INDEX(C:C,ROW(C3092)-VALUE(LEFT(Y$1,FIND("-",Y$1,1)-1))+1):C3092))</f>
        <v>0.14000000000000001</v>
      </c>
      <c r="Z3092">
        <f>IF(ROW($E3092)&lt;=VALUE(LEFT(Z$1,FIND("-",Z$1,1)-1)),0,MIN(INDEX(D:D,ROW(D3092)-VALUE(LEFT(Z$1,FIND("-",Z$1,1)-1))+1):D3092))</f>
        <v>0.13500000000000001</v>
      </c>
      <c r="AA3092">
        <f t="shared" si="441"/>
        <v>100</v>
      </c>
      <c r="AB3092">
        <f>IF(ROW($AA3092)&lt;=VALUE(LEFT(AA$1,FIND("-",AA$1,1)-1))+VALUE(LEFT(AB$1,FIND("-",AB$1,1)-1)-1),0,AVERAGE(INDEX($AA:$AA,ROW($AA3092)-VALUE(LEFT(AB$1,FIND("-",AB$1,1)-1))+1):$AA3092))</f>
        <v>66.666666666666671</v>
      </c>
      <c r="AC3092">
        <f>IF(ROW($AA3092)&lt;=VALUE(LEFT(AA$1,FIND("-",AA$1,1)-1))+VALUE(LEFT(AB$1,FIND("-",AB$1,1)-1)-1)+VALUE(LEFT(AC$1,FIND("-",AC$1,1)-1)-1),0,AVERAGE(INDEX($AB:$AB,ROW($AB3092)-VALUE(LEFT(AC$1,FIND("-",AC$1,1)-1))+1):$AB3092))</f>
        <v>44.44444444444445</v>
      </c>
      <c r="AE3092">
        <f t="shared" si="438"/>
        <v>206066044</v>
      </c>
      <c r="AG3092" t="str">
        <f t="shared" si="440"/>
        <v/>
      </c>
    </row>
    <row r="3093" spans="1:33" x14ac:dyDescent="0.25">
      <c r="A3093" s="6">
        <v>41488</v>
      </c>
      <c r="B3093">
        <v>0.14000000000000001</v>
      </c>
      <c r="C3093">
        <v>0.16500000000000001</v>
      </c>
      <c r="D3093">
        <v>0.14000000000000001</v>
      </c>
      <c r="E3093">
        <v>0.16</v>
      </c>
      <c r="F3093">
        <v>0.128</v>
      </c>
      <c r="G3093">
        <v>3297900</v>
      </c>
      <c r="I3093" t="str">
        <f t="shared" si="433"/>
        <v/>
      </c>
      <c r="J3093" t="str">
        <f t="shared" si="434"/>
        <v>Overbought</v>
      </c>
      <c r="K3093" t="str">
        <f t="shared" si="435"/>
        <v/>
      </c>
      <c r="M3093" s="11" t="str">
        <f t="shared" si="439"/>
        <v/>
      </c>
      <c r="O3093">
        <f>IF(ROW($E3093)&lt;=VALUE(LEFT(O$1,FIND("-",O$1,1)-1)),0,IF(ROW($E3093)=VALUE(LEFT(O$1,FIND("-",O$1,1)-1))+1,AVERAGE(INDEX($E:$E,ROW($E3093)-VALUE(LEFT(O$1,FIND("-",O$1,1)-1))):$E3093),($E3093*(2/(VALUE(LEFT(O$1,FIND("-",O$1,1)-1))+1)))+(O3092*(1-(2/(VALUE(LEFT(O$1,FIND("-",O$1,1)-1))+1))))))</f>
        <v>0.14397441897903165</v>
      </c>
      <c r="Q3093">
        <f>IF(ROW($E3093)&lt;=VALUE(LEFT(Q$1,FIND("-",Q$1,1)-1)),0,IF(ROW($E3093)=VALUE(LEFT(Q$1,FIND("-",Q$1,1)-1))+1,AVERAGE(INDEX($E:$E,ROW($E3093)-VALUE(LEFT(Q$1,FIND("-",Q$1,1)-1))):$E3093),($E3093*(2/(VALUE(LEFT(Q$1,FIND("-",Q$1,1)-1))+1)))+(Q3092*(1-(2/(VALUE(LEFT(Q$1,FIND("-",Q$1,1)-1))+1))))))</f>
        <v>0.14032306863334723</v>
      </c>
      <c r="R3093">
        <f>IF(ROW($E3093)&lt;=VALUE(LEFT(R$1,FIND("-",R$1,1)-1)),0,IF(ROW($E3093)=VALUE(LEFT(R$1,FIND("-",R$1,1)-1))+1,AVERAGE(INDEX($E:$E,ROW($E3093)-VALUE(LEFT(R$1,FIND("-",R$1,1)-1))):$E3093),($E3093*(2/(VALUE(LEFT(R$1,FIND("-",R$1,1)-1))+1)))+(R3092*(1-(2/(VALUE(LEFT(R$1,FIND("-",R$1,1)-1))+1))))))</f>
        <v>0.13887586851952388</v>
      </c>
      <c r="S3093">
        <f t="shared" si="436"/>
        <v>1.4472001138233492E-3</v>
      </c>
      <c r="T3093">
        <f>IF(ROW($E3093)&lt;=MAX(VALUE(LEFT(Q$1,FIND("-",Q$1,1)-1)),VALUE(LEFT(R$1,FIND("-",R$1,1)-1)))+VALUE(LEFT(T$1,FIND("-",T$1,1)-1))-1,0,IF(ROW($E3093)=MAX(VALUE(LEFT(Q$1,FIND("-",Q$1,1)-1)),VALUE(LEFT(R$1,FIND("-",R$1,1)-1)))+VALUE(LEFT(T$1,FIND("-",T$1,1)-1)),AVERAGE(INDEX($S:$S,ROW(S3093)-VALUE(LEFT(T$1,FIND("-",T$1,1)-1))+1):S3093),($S3093*(2/(VALUE(LEFT(T$1,FIND("-",T$1,1)-1))+1)))+(T3092*(1-(2/(VALUE(LEFT(T$1,FIND("-",T$1,1)-1))+1))))))</f>
        <v>-4.3927902529529921E-4</v>
      </c>
      <c r="V3093">
        <f t="shared" si="437"/>
        <v>1.999999999999999E-2</v>
      </c>
      <c r="W3093">
        <f>IF(ROW($E3093)&lt;=VALUE(LEFT(W$1,FIND("-",W$1,1)-1))+1,0,IF(ROW($E3092)=VALUE(LEFT(W$1,FIND("-",W$1,1)-1))+1,100-100/(1+ABS((SUMIF(INDEX($V:$V,ROW($V3093)-VALUE(LEFT(W$1,FIND("-",W$1,1)-1))+1):$V3093,"&gt;0",INDEX($V:$V,ROW($V3093)-VALUE(LEFT(W$1,FIND("-",W$1,1)-1))+1):$V3093)/COUNTIF(INDEX($V:$V,ROW($V3093)-VALUE(LEFT(W$1,FIND("-",W$1,1)-1))+1):$V3093,"&gt;0"))/(SUMIF(INDEX($V:$V,ROW($V3093)-VALUE(LEFT(W$1,FIND("-",W$1,1)-1))+1):$V3093,"&lt;0",INDEX($V:$V,ROW($V3093)-VALUE(LEFT(W$1,FIND("-",W$1,1)-1))+1):$V3093)/COUNTIF(INDEX($V:$V,ROW($V3093)-VALUE(LEFT(W$1,FIND("-",W$1,1)-1))+1):$V3093,"&lt;0")))),100-100/(1+ABS((SUMIF(INDEX($V:$V,ROW($V3093)-VALUE(LEFT(W$1,FIND("-",W$1,1)-1))+1):$V3093,"&gt;0",INDEX($V:$V,ROW($V3093)-VALUE(LEFT(W$1,FIND("-",W$1,1)-1))+1):$V3093)/VALUE(LEFT(W$1,FIND("-",W$1,1)-1)))/(SUMIF(INDEX($V:$V,ROW($V3093)-VALUE(LEFT(W$1,FIND("-",W$1,1)-1))+1):$V3093,"&lt;0",INDEX($V:$V,ROW($V3093)-VALUE(LEFT(W$1,FIND("-",W$1,1)-1))+1):$V3093)/VALUE(LEFT(W$1,FIND("-",W$1,1)-1)))))))</f>
        <v>74.999999999999986</v>
      </c>
      <c r="Y3093">
        <f>IF(ROW($E3093)&lt;=VALUE(LEFT(Y$1,FIND("-",Y$1,1)-1)),0,MAX(INDEX(C:C,ROW(C3093)-VALUE(LEFT(Y$1,FIND("-",Y$1,1)-1))+1):C3093))</f>
        <v>0.16500000000000001</v>
      </c>
      <c r="Z3093">
        <f>IF(ROW($E3093)&lt;=VALUE(LEFT(Z$1,FIND("-",Z$1,1)-1)),0,MIN(INDEX(D:D,ROW(D3093)-VALUE(LEFT(Z$1,FIND("-",Z$1,1)-1))+1):D3093))</f>
        <v>0.13500000000000001</v>
      </c>
      <c r="AA3093">
        <f t="shared" si="441"/>
        <v>83.333333333333314</v>
      </c>
      <c r="AB3093">
        <f>IF(ROW($AA3093)&lt;=VALUE(LEFT(AA$1,FIND("-",AA$1,1)-1))+VALUE(LEFT(AB$1,FIND("-",AB$1,1)-1)-1),0,AVERAGE(INDEX($AA:$AA,ROW($AA3093)-VALUE(LEFT(AB$1,FIND("-",AB$1,1)-1))+1):$AA3093))</f>
        <v>61.111111111111107</v>
      </c>
      <c r="AC3093">
        <f>IF(ROW($AA3093)&lt;=VALUE(LEFT(AA$1,FIND("-",AA$1,1)-1))+VALUE(LEFT(AB$1,FIND("-",AB$1,1)-1)-1)+VALUE(LEFT(AC$1,FIND("-",AC$1,1)-1)-1),0,AVERAGE(INDEX($AB:$AB,ROW($AB3093)-VALUE(LEFT(AC$1,FIND("-",AC$1,1)-1))+1):$AB3093))</f>
        <v>53.703703703703702</v>
      </c>
      <c r="AE3093">
        <f t="shared" si="438"/>
        <v>209363944</v>
      </c>
      <c r="AG3093" t="str">
        <f t="shared" si="440"/>
        <v/>
      </c>
    </row>
    <row r="3094" spans="1:33" x14ac:dyDescent="0.25">
      <c r="A3094" s="6">
        <v>41491</v>
      </c>
      <c r="B3094">
        <v>0.16500000000000001</v>
      </c>
      <c r="C3094">
        <v>0.16500000000000001</v>
      </c>
      <c r="D3094">
        <v>0.16</v>
      </c>
      <c r="E3094">
        <v>0.16500000000000001</v>
      </c>
      <c r="F3094">
        <v>0.13200000000000001</v>
      </c>
      <c r="G3094">
        <v>6115000</v>
      </c>
      <c r="I3094" t="str">
        <f t="shared" si="433"/>
        <v/>
      </c>
      <c r="J3094" t="str">
        <f t="shared" si="434"/>
        <v>Overbought</v>
      </c>
      <c r="K3094" t="str">
        <f t="shared" si="435"/>
        <v/>
      </c>
      <c r="M3094" s="11" t="str">
        <f t="shared" si="439"/>
        <v/>
      </c>
      <c r="O3094">
        <f>IF(ROW($E3094)&lt;=VALUE(LEFT(O$1,FIND("-",O$1,1)-1)),0,IF(ROW($E3094)=VALUE(LEFT(O$1,FIND("-",O$1,1)-1))+1,AVERAGE(INDEX($E:$E,ROW($E3094)-VALUE(LEFT(O$1,FIND("-",O$1,1)-1))):$E3094),($E3094*(2/(VALUE(LEFT(O$1,FIND("-",O$1,1)-1))+1)))+(O3093*(1-(2/(VALUE(LEFT(O$1,FIND("-",O$1,1)-1))+1))))))</f>
        <v>0.14418362874043433</v>
      </c>
      <c r="Q3094">
        <f>IF(ROW($E3094)&lt;=VALUE(LEFT(Q$1,FIND("-",Q$1,1)-1)),0,IF(ROW($E3094)=VALUE(LEFT(Q$1,FIND("-",Q$1,1)-1))+1,AVERAGE(INDEX($E:$E,ROW($E3094)-VALUE(LEFT(Q$1,FIND("-",Q$1,1)-1))):$E3094),($E3094*(2/(VALUE(LEFT(Q$1,FIND("-",Q$1,1)-1))+1)))+(Q3093*(1-(2/(VALUE(LEFT(Q$1,FIND("-",Q$1,1)-1))+1))))))</f>
        <v>0.14411951961283229</v>
      </c>
      <c r="R3094">
        <f>IF(ROW($E3094)&lt;=VALUE(LEFT(R$1,FIND("-",R$1,1)-1)),0,IF(ROW($E3094)=VALUE(LEFT(R$1,FIND("-",R$1,1)-1))+1,AVERAGE(INDEX($E:$E,ROW($E3094)-VALUE(LEFT(R$1,FIND("-",R$1,1)-1))):$E3094),($E3094*(2/(VALUE(LEFT(R$1,FIND("-",R$1,1)-1))+1)))+(R3093*(1-(2/(VALUE(LEFT(R$1,FIND("-",R$1,1)-1))+1))))))</f>
        <v>0.14081098936992953</v>
      </c>
      <c r="S3094">
        <f t="shared" si="436"/>
        <v>3.3085302429027574E-3</v>
      </c>
      <c r="T3094">
        <f>IF(ROW($E3094)&lt;=MAX(VALUE(LEFT(Q$1,FIND("-",Q$1,1)-1)),VALUE(LEFT(R$1,FIND("-",R$1,1)-1)))+VALUE(LEFT(T$1,FIND("-",T$1,1)-1))-1,0,IF(ROW($E3094)=MAX(VALUE(LEFT(Q$1,FIND("-",Q$1,1)-1)),VALUE(LEFT(R$1,FIND("-",R$1,1)-1)))+VALUE(LEFT(T$1,FIND("-",T$1,1)-1)),AVERAGE(INDEX($S:$S,ROW(S3094)-VALUE(LEFT(T$1,FIND("-",T$1,1)-1))+1):S3094),($S3094*(2/(VALUE(LEFT(T$1,FIND("-",T$1,1)-1))+1)))+(T3093*(1-(2/(VALUE(LEFT(T$1,FIND("-",T$1,1)-1))+1))))))</f>
        <v>3.1028282834431214E-4</v>
      </c>
      <c r="V3094">
        <f t="shared" si="437"/>
        <v>5.0000000000000044E-3</v>
      </c>
      <c r="W3094">
        <f>IF(ROW($E3094)&lt;=VALUE(LEFT(W$1,FIND("-",W$1,1)-1))+1,0,IF(ROW($E3093)=VALUE(LEFT(W$1,FIND("-",W$1,1)-1))+1,100-100/(1+ABS((SUMIF(INDEX($V:$V,ROW($V3094)-VALUE(LEFT(W$1,FIND("-",W$1,1)-1))+1):$V3094,"&gt;0",INDEX($V:$V,ROW($V3094)-VALUE(LEFT(W$1,FIND("-",W$1,1)-1))+1):$V3094)/COUNTIF(INDEX($V:$V,ROW($V3094)-VALUE(LEFT(W$1,FIND("-",W$1,1)-1))+1):$V3094,"&gt;0"))/(SUMIF(INDEX($V:$V,ROW($V3094)-VALUE(LEFT(W$1,FIND("-",W$1,1)-1))+1):$V3094,"&lt;0",INDEX($V:$V,ROW($V3094)-VALUE(LEFT(W$1,FIND("-",W$1,1)-1))+1):$V3094)/COUNTIF(INDEX($V:$V,ROW($V3094)-VALUE(LEFT(W$1,FIND("-",W$1,1)-1))+1):$V3094,"&lt;0")))),100-100/(1+ABS((SUMIF(INDEX($V:$V,ROW($V3094)-VALUE(LEFT(W$1,FIND("-",W$1,1)-1))+1):$V3094,"&gt;0",INDEX($V:$V,ROW($V3094)-VALUE(LEFT(W$1,FIND("-",W$1,1)-1))+1):$V3094)/VALUE(LEFT(W$1,FIND("-",W$1,1)-1)))/(SUMIF(INDEX($V:$V,ROW($V3094)-VALUE(LEFT(W$1,FIND("-",W$1,1)-1))+1):$V3094,"&lt;0",INDEX($V:$V,ROW($V3094)-VALUE(LEFT(W$1,FIND("-",W$1,1)-1))+1):$V3094)/VALUE(LEFT(W$1,FIND("-",W$1,1)-1)))))))</f>
        <v>77.777777777777757</v>
      </c>
      <c r="Y3094">
        <f>IF(ROW($E3094)&lt;=VALUE(LEFT(Y$1,FIND("-",Y$1,1)-1)),0,MAX(INDEX(C:C,ROW(C3094)-VALUE(LEFT(Y$1,FIND("-",Y$1,1)-1))+1):C3094))</f>
        <v>0.16500000000000001</v>
      </c>
      <c r="Z3094">
        <f>IF(ROW($E3094)&lt;=VALUE(LEFT(Z$1,FIND("-",Z$1,1)-1)),0,MIN(INDEX(D:D,ROW(D3094)-VALUE(LEFT(Z$1,FIND("-",Z$1,1)-1))+1):D3094))</f>
        <v>0.13500000000000001</v>
      </c>
      <c r="AA3094">
        <f t="shared" si="441"/>
        <v>100</v>
      </c>
      <c r="AB3094">
        <f>IF(ROW($AA3094)&lt;=VALUE(LEFT(AA$1,FIND("-",AA$1,1)-1))+VALUE(LEFT(AB$1,FIND("-",AB$1,1)-1)-1),0,AVERAGE(INDEX($AA:$AA,ROW($AA3094)-VALUE(LEFT(AB$1,FIND("-",AB$1,1)-1))+1):$AA3094))</f>
        <v>94.444444444444443</v>
      </c>
      <c r="AC3094">
        <f>IF(ROW($AA3094)&lt;=VALUE(LEFT(AA$1,FIND("-",AA$1,1)-1))+VALUE(LEFT(AB$1,FIND("-",AB$1,1)-1)-1)+VALUE(LEFT(AC$1,FIND("-",AC$1,1)-1)-1),0,AVERAGE(INDEX($AB:$AB,ROW($AB3094)-VALUE(LEFT(AC$1,FIND("-",AC$1,1)-1))+1):$AB3094))</f>
        <v>74.074074074074076</v>
      </c>
      <c r="AE3094">
        <f t="shared" si="438"/>
        <v>215478944</v>
      </c>
      <c r="AG3094" t="str">
        <f t="shared" si="440"/>
        <v/>
      </c>
    </row>
    <row r="3095" spans="1:33" x14ac:dyDescent="0.25">
      <c r="A3095" s="6">
        <v>41492</v>
      </c>
      <c r="B3095">
        <v>0.16500000000000001</v>
      </c>
      <c r="C3095">
        <v>0.16500000000000001</v>
      </c>
      <c r="D3095">
        <v>0.16</v>
      </c>
      <c r="E3095">
        <v>0.16500000000000001</v>
      </c>
      <c r="F3095">
        <v>0.13200000000000001</v>
      </c>
      <c r="G3095">
        <v>1832000</v>
      </c>
      <c r="I3095" t="str">
        <f t="shared" si="433"/>
        <v/>
      </c>
      <c r="J3095" t="str">
        <f t="shared" si="434"/>
        <v>Overbought</v>
      </c>
      <c r="K3095" t="str">
        <f t="shared" si="435"/>
        <v>Overbought Below %D</v>
      </c>
      <c r="M3095" s="11" t="str">
        <f t="shared" si="439"/>
        <v/>
      </c>
      <c r="O3095">
        <f>IF(ROW($E3095)&lt;=VALUE(LEFT(O$1,FIND("-",O$1,1)-1)),0,IF(ROW($E3095)=VALUE(LEFT(O$1,FIND("-",O$1,1)-1))+1,AVERAGE(INDEX($E:$E,ROW($E3095)-VALUE(LEFT(O$1,FIND("-",O$1,1)-1))):$E3095),($E3095*(2/(VALUE(LEFT(O$1,FIND("-",O$1,1)-1))+1)))+(O3094*(1-(2/(VALUE(LEFT(O$1,FIND("-",O$1,1)-1))+1))))))</f>
        <v>0.14439075681266883</v>
      </c>
      <c r="Q3095">
        <f>IF(ROW($E3095)&lt;=VALUE(LEFT(Q$1,FIND("-",Q$1,1)-1)),0,IF(ROW($E3095)=VALUE(LEFT(Q$1,FIND("-",Q$1,1)-1))+1,AVERAGE(INDEX($E:$E,ROW($E3095)-VALUE(LEFT(Q$1,FIND("-",Q$1,1)-1))):$E3095),($E3095*(2/(VALUE(LEFT(Q$1,FIND("-",Q$1,1)-1))+1)))+(Q3094*(1-(2/(VALUE(LEFT(Q$1,FIND("-",Q$1,1)-1))+1))))))</f>
        <v>0.1473319012108581</v>
      </c>
      <c r="R3095">
        <f>IF(ROW($E3095)&lt;=VALUE(LEFT(R$1,FIND("-",R$1,1)-1)),0,IF(ROW($E3095)=VALUE(LEFT(R$1,FIND("-",R$1,1)-1))+1,AVERAGE(INDEX($E:$E,ROW($E3095)-VALUE(LEFT(R$1,FIND("-",R$1,1)-1))):$E3095),($E3095*(2/(VALUE(LEFT(R$1,FIND("-",R$1,1)-1))+1)))+(R3094*(1-(2/(VALUE(LEFT(R$1,FIND("-",R$1,1)-1))+1))))))</f>
        <v>0.14260276793511992</v>
      </c>
      <c r="S3095">
        <f t="shared" si="436"/>
        <v>4.7291332757381788E-3</v>
      </c>
      <c r="T3095">
        <f>IF(ROW($E3095)&lt;=MAX(VALUE(LEFT(Q$1,FIND("-",Q$1,1)-1)),VALUE(LEFT(R$1,FIND("-",R$1,1)-1)))+VALUE(LEFT(T$1,FIND("-",T$1,1)-1))-1,0,IF(ROW($E3095)=MAX(VALUE(LEFT(Q$1,FIND("-",Q$1,1)-1)),VALUE(LEFT(R$1,FIND("-",R$1,1)-1)))+VALUE(LEFT(T$1,FIND("-",T$1,1)-1)),AVERAGE(INDEX($S:$S,ROW(S3095)-VALUE(LEFT(T$1,FIND("-",T$1,1)-1))+1):S3095),($S3095*(2/(VALUE(LEFT(T$1,FIND("-",T$1,1)-1))+1)))+(T3094*(1-(2/(VALUE(LEFT(T$1,FIND("-",T$1,1)-1))+1))))))</f>
        <v>1.1940529178230855E-3</v>
      </c>
      <c r="V3095">
        <f t="shared" si="437"/>
        <v>0</v>
      </c>
      <c r="W3095">
        <f>IF(ROW($E3095)&lt;=VALUE(LEFT(W$1,FIND("-",W$1,1)-1))+1,0,IF(ROW($E3094)=VALUE(LEFT(W$1,FIND("-",W$1,1)-1))+1,100-100/(1+ABS((SUMIF(INDEX($V:$V,ROW($V3095)-VALUE(LEFT(W$1,FIND("-",W$1,1)-1))+1):$V3095,"&gt;0",INDEX($V:$V,ROW($V3095)-VALUE(LEFT(W$1,FIND("-",W$1,1)-1))+1):$V3095)/COUNTIF(INDEX($V:$V,ROW($V3095)-VALUE(LEFT(W$1,FIND("-",W$1,1)-1))+1):$V3095,"&gt;0"))/(SUMIF(INDEX($V:$V,ROW($V3095)-VALUE(LEFT(W$1,FIND("-",W$1,1)-1))+1):$V3095,"&lt;0",INDEX($V:$V,ROW($V3095)-VALUE(LEFT(W$1,FIND("-",W$1,1)-1))+1):$V3095)/COUNTIF(INDEX($V:$V,ROW($V3095)-VALUE(LEFT(W$1,FIND("-",W$1,1)-1))+1):$V3095,"&lt;0")))),100-100/(1+ABS((SUMIF(INDEX($V:$V,ROW($V3095)-VALUE(LEFT(W$1,FIND("-",W$1,1)-1))+1):$V3095,"&gt;0",INDEX($V:$V,ROW($V3095)-VALUE(LEFT(W$1,FIND("-",W$1,1)-1))+1):$V3095)/VALUE(LEFT(W$1,FIND("-",W$1,1)-1)))/(SUMIF(INDEX($V:$V,ROW($V3095)-VALUE(LEFT(W$1,FIND("-",W$1,1)-1))+1):$V3095,"&lt;0",INDEX($V:$V,ROW($V3095)-VALUE(LEFT(W$1,FIND("-",W$1,1)-1))+1):$V3095)/VALUE(LEFT(W$1,FIND("-",W$1,1)-1)))))))</f>
        <v>87.499999999999986</v>
      </c>
      <c r="Y3095">
        <f>IF(ROW($E3095)&lt;=VALUE(LEFT(Y$1,FIND("-",Y$1,1)-1)),0,MAX(INDEX(C:C,ROW(C3095)-VALUE(LEFT(Y$1,FIND("-",Y$1,1)-1))+1):C3095))</f>
        <v>0.16500000000000001</v>
      </c>
      <c r="Z3095">
        <f>IF(ROW($E3095)&lt;=VALUE(LEFT(Z$1,FIND("-",Z$1,1)-1)),0,MIN(INDEX(D:D,ROW(D3095)-VALUE(LEFT(Z$1,FIND("-",Z$1,1)-1))+1):D3095))</f>
        <v>0.13500000000000001</v>
      </c>
      <c r="AA3095">
        <f t="shared" si="441"/>
        <v>100</v>
      </c>
      <c r="AB3095">
        <f>IF(ROW($AA3095)&lt;=VALUE(LEFT(AA$1,FIND("-",AA$1,1)-1))+VALUE(LEFT(AB$1,FIND("-",AB$1,1)-1)-1),0,AVERAGE(INDEX($AA:$AA,ROW($AA3095)-VALUE(LEFT(AB$1,FIND("-",AB$1,1)-1))+1):$AA3095))</f>
        <v>94.444444444444443</v>
      </c>
      <c r="AC3095">
        <f>IF(ROW($AA3095)&lt;=VALUE(LEFT(AA$1,FIND("-",AA$1,1)-1))+VALUE(LEFT(AB$1,FIND("-",AB$1,1)-1)-1)+VALUE(LEFT(AC$1,FIND("-",AC$1,1)-1)-1),0,AVERAGE(INDEX($AB:$AB,ROW($AB3095)-VALUE(LEFT(AC$1,FIND("-",AC$1,1)-1))+1):$AB3095))</f>
        <v>83.333333333333329</v>
      </c>
      <c r="AE3095">
        <f t="shared" si="438"/>
        <v>215478944</v>
      </c>
      <c r="AG3095" t="str">
        <f t="shared" si="440"/>
        <v/>
      </c>
    </row>
    <row r="3096" spans="1:33" x14ac:dyDescent="0.25">
      <c r="A3096" s="6">
        <v>41498</v>
      </c>
      <c r="B3096">
        <v>0.17</v>
      </c>
      <c r="C3096">
        <v>0.17</v>
      </c>
      <c r="D3096">
        <v>0.16</v>
      </c>
      <c r="E3096">
        <v>0.16500000000000001</v>
      </c>
      <c r="F3096">
        <v>0.13200000000000001</v>
      </c>
      <c r="G3096">
        <v>1072400</v>
      </c>
      <c r="I3096" t="str">
        <f t="shared" si="433"/>
        <v/>
      </c>
      <c r="J3096" t="str">
        <f t="shared" si="434"/>
        <v>Overbought</v>
      </c>
      <c r="K3096" t="str">
        <f t="shared" si="435"/>
        <v>Overbought Below %D</v>
      </c>
      <c r="M3096" s="11" t="str">
        <f t="shared" si="439"/>
        <v/>
      </c>
      <c r="O3096">
        <f>IF(ROW($E3096)&lt;=VALUE(LEFT(O$1,FIND("-",O$1,1)-1)),0,IF(ROW($E3096)=VALUE(LEFT(O$1,FIND("-",O$1,1)-1))+1,AVERAGE(INDEX($E:$E,ROW($E3096)-VALUE(LEFT(O$1,FIND("-",O$1,1)-1))):$E3096),($E3096*(2/(VALUE(LEFT(O$1,FIND("-",O$1,1)-1))+1)))+(O3095*(1-(2/(VALUE(LEFT(O$1,FIND("-",O$1,1)-1))+1))))))</f>
        <v>0.1445958239090602</v>
      </c>
      <c r="Q3096">
        <f>IF(ROW($E3096)&lt;=VALUE(LEFT(Q$1,FIND("-",Q$1,1)-1)),0,IF(ROW($E3096)=VALUE(LEFT(Q$1,FIND("-",Q$1,1)-1))+1,AVERAGE(INDEX($E:$E,ROW($E3096)-VALUE(LEFT(Q$1,FIND("-",Q$1,1)-1))):$E3096),($E3096*(2/(VALUE(LEFT(Q$1,FIND("-",Q$1,1)-1))+1)))+(Q3095*(1-(2/(VALUE(LEFT(Q$1,FIND("-",Q$1,1)-1))+1))))))</f>
        <v>0.15005007025534148</v>
      </c>
      <c r="R3096">
        <f>IF(ROW($E3096)&lt;=VALUE(LEFT(R$1,FIND("-",R$1,1)-1)),0,IF(ROW($E3096)=VALUE(LEFT(R$1,FIND("-",R$1,1)-1))+1,AVERAGE(INDEX($E:$E,ROW($E3096)-VALUE(LEFT(R$1,FIND("-",R$1,1)-1))):$E3096),($E3096*(2/(VALUE(LEFT(R$1,FIND("-",R$1,1)-1))+1)))+(R3095*(1-(2/(VALUE(LEFT(R$1,FIND("-",R$1,1)-1))+1))))))</f>
        <v>0.14426182216214806</v>
      </c>
      <c r="S3096">
        <f t="shared" si="436"/>
        <v>5.788248093193421E-3</v>
      </c>
      <c r="T3096">
        <f>IF(ROW($E3096)&lt;=MAX(VALUE(LEFT(Q$1,FIND("-",Q$1,1)-1)),VALUE(LEFT(R$1,FIND("-",R$1,1)-1)))+VALUE(LEFT(T$1,FIND("-",T$1,1)-1))-1,0,IF(ROW($E3096)=MAX(VALUE(LEFT(Q$1,FIND("-",Q$1,1)-1)),VALUE(LEFT(R$1,FIND("-",R$1,1)-1)))+VALUE(LEFT(T$1,FIND("-",T$1,1)-1)),AVERAGE(INDEX($S:$S,ROW(S3096)-VALUE(LEFT(T$1,FIND("-",T$1,1)-1))+1):S3096),($S3096*(2/(VALUE(LEFT(T$1,FIND("-",T$1,1)-1))+1)))+(T3095*(1-(2/(VALUE(LEFT(T$1,FIND("-",T$1,1)-1))+1))))))</f>
        <v>2.1128919528971527E-3</v>
      </c>
      <c r="V3096">
        <f t="shared" si="437"/>
        <v>0</v>
      </c>
      <c r="W3096">
        <f>IF(ROW($E3096)&lt;=VALUE(LEFT(W$1,FIND("-",W$1,1)-1))+1,0,IF(ROW($E3095)=VALUE(LEFT(W$1,FIND("-",W$1,1)-1))+1,100-100/(1+ABS((SUMIF(INDEX($V:$V,ROW($V3096)-VALUE(LEFT(W$1,FIND("-",W$1,1)-1))+1):$V3096,"&gt;0",INDEX($V:$V,ROW($V3096)-VALUE(LEFT(W$1,FIND("-",W$1,1)-1))+1):$V3096)/COUNTIF(INDEX($V:$V,ROW($V3096)-VALUE(LEFT(W$1,FIND("-",W$1,1)-1))+1):$V3096,"&gt;0"))/(SUMIF(INDEX($V:$V,ROW($V3096)-VALUE(LEFT(W$1,FIND("-",W$1,1)-1))+1):$V3096,"&lt;0",INDEX($V:$V,ROW($V3096)-VALUE(LEFT(W$1,FIND("-",W$1,1)-1))+1):$V3096)/COUNTIF(INDEX($V:$V,ROW($V3096)-VALUE(LEFT(W$1,FIND("-",W$1,1)-1))+1):$V3096,"&lt;0")))),100-100/(1+ABS((SUMIF(INDEX($V:$V,ROW($V3096)-VALUE(LEFT(W$1,FIND("-",W$1,1)-1))+1):$V3096,"&gt;0",INDEX($V:$V,ROW($V3096)-VALUE(LEFT(W$1,FIND("-",W$1,1)-1))+1):$V3096)/VALUE(LEFT(W$1,FIND("-",W$1,1)-1)))/(SUMIF(INDEX($V:$V,ROW($V3096)-VALUE(LEFT(W$1,FIND("-",W$1,1)-1))+1):$V3096,"&lt;0",INDEX($V:$V,ROW($V3096)-VALUE(LEFT(W$1,FIND("-",W$1,1)-1))+1):$V3096)/VALUE(LEFT(W$1,FIND("-",W$1,1)-1)))))))</f>
        <v>87.499999999999986</v>
      </c>
      <c r="Y3096">
        <f>IF(ROW($E3096)&lt;=VALUE(LEFT(Y$1,FIND("-",Y$1,1)-1)),0,MAX(INDEX(C:C,ROW(C3096)-VALUE(LEFT(Y$1,FIND("-",Y$1,1)-1))+1):C3096))</f>
        <v>0.17</v>
      </c>
      <c r="Z3096">
        <f>IF(ROW($E3096)&lt;=VALUE(LEFT(Z$1,FIND("-",Z$1,1)-1)),0,MIN(INDEX(D:D,ROW(D3096)-VALUE(LEFT(Z$1,FIND("-",Z$1,1)-1))+1):D3096))</f>
        <v>0.13500000000000001</v>
      </c>
      <c r="AA3096">
        <f t="shared" si="441"/>
        <v>85.714285714285694</v>
      </c>
      <c r="AB3096">
        <f>IF(ROW($AA3096)&lt;=VALUE(LEFT(AA$1,FIND("-",AA$1,1)-1))+VALUE(LEFT(AB$1,FIND("-",AB$1,1)-1)-1),0,AVERAGE(INDEX($AA:$AA,ROW($AA3096)-VALUE(LEFT(AB$1,FIND("-",AB$1,1)-1))+1):$AA3096))</f>
        <v>95.238095238095227</v>
      </c>
      <c r="AC3096">
        <f>IF(ROW($AA3096)&lt;=VALUE(LEFT(AA$1,FIND("-",AA$1,1)-1))+VALUE(LEFT(AB$1,FIND("-",AB$1,1)-1)-1)+VALUE(LEFT(AC$1,FIND("-",AC$1,1)-1)-1),0,AVERAGE(INDEX($AB:$AB,ROW($AB3096)-VALUE(LEFT(AC$1,FIND("-",AC$1,1)-1))+1):$AB3096))</f>
        <v>94.708994708994695</v>
      </c>
      <c r="AE3096">
        <f t="shared" si="438"/>
        <v>215478944</v>
      </c>
      <c r="AG3096" t="str">
        <f t="shared" si="440"/>
        <v/>
      </c>
    </row>
    <row r="3097" spans="1:33" x14ac:dyDescent="0.25">
      <c r="A3097" s="6">
        <v>41499</v>
      </c>
      <c r="B3097">
        <v>0.16500000000000001</v>
      </c>
      <c r="C3097">
        <v>0.17</v>
      </c>
      <c r="D3097">
        <v>0.16</v>
      </c>
      <c r="E3097">
        <v>0.17</v>
      </c>
      <c r="F3097">
        <v>0.13600000000000001</v>
      </c>
      <c r="G3097">
        <v>889000</v>
      </c>
      <c r="I3097" t="str">
        <f t="shared" si="433"/>
        <v/>
      </c>
      <c r="J3097" t="str">
        <f t="shared" si="434"/>
        <v>Overbought</v>
      </c>
      <c r="K3097" t="str">
        <f t="shared" si="435"/>
        <v>Overbought Below %D</v>
      </c>
      <c r="M3097" s="11" t="str">
        <f t="shared" si="439"/>
        <v/>
      </c>
      <c r="O3097">
        <f>IF(ROW($E3097)&lt;=VALUE(LEFT(O$1,FIND("-",O$1,1)-1)),0,IF(ROW($E3097)=VALUE(LEFT(O$1,FIND("-",O$1,1)-1))+1,AVERAGE(INDEX($E:$E,ROW($E3097)-VALUE(LEFT(O$1,FIND("-",O$1,1)-1))):$E3097),($E3097*(2/(VALUE(LEFT(O$1,FIND("-",O$1,1)-1))+1)))+(O3096*(1-(2/(VALUE(LEFT(O$1,FIND("-",O$1,1)-1))+1))))))</f>
        <v>0.14484860178061185</v>
      </c>
      <c r="Q3097">
        <f>IF(ROW($E3097)&lt;=VALUE(LEFT(Q$1,FIND("-",Q$1,1)-1)),0,IF(ROW($E3097)=VALUE(LEFT(Q$1,FIND("-",Q$1,1)-1))+1,AVERAGE(INDEX($E:$E,ROW($E3097)-VALUE(LEFT(Q$1,FIND("-",Q$1,1)-1))):$E3097),($E3097*(2/(VALUE(LEFT(Q$1,FIND("-",Q$1,1)-1))+1)))+(Q3096*(1-(2/(VALUE(LEFT(Q$1,FIND("-",Q$1,1)-1))+1))))))</f>
        <v>0.15311929021605819</v>
      </c>
      <c r="R3097">
        <f>IF(ROW($E3097)&lt;=VALUE(LEFT(R$1,FIND("-",R$1,1)-1)),0,IF(ROW($E3097)=VALUE(LEFT(R$1,FIND("-",R$1,1)-1))+1,AVERAGE(INDEX($E:$E,ROW($E3097)-VALUE(LEFT(R$1,FIND("-",R$1,1)-1))):$E3097),($E3097*(2/(VALUE(LEFT(R$1,FIND("-",R$1,1)-1))+1)))+(R3096*(1-(2/(VALUE(LEFT(R$1,FIND("-",R$1,1)-1))+1))))))</f>
        <v>0.1461683538538408</v>
      </c>
      <c r="S3097">
        <f t="shared" si="436"/>
        <v>6.9509363622173859E-3</v>
      </c>
      <c r="T3097">
        <f>IF(ROW($E3097)&lt;=MAX(VALUE(LEFT(Q$1,FIND("-",Q$1,1)-1)),VALUE(LEFT(R$1,FIND("-",R$1,1)-1)))+VALUE(LEFT(T$1,FIND("-",T$1,1)-1))-1,0,IF(ROW($E3097)=MAX(VALUE(LEFT(Q$1,FIND("-",Q$1,1)-1)),VALUE(LEFT(R$1,FIND("-",R$1,1)-1)))+VALUE(LEFT(T$1,FIND("-",T$1,1)-1)),AVERAGE(INDEX($S:$S,ROW(S3097)-VALUE(LEFT(T$1,FIND("-",T$1,1)-1))+1):S3097),($S3097*(2/(VALUE(LEFT(T$1,FIND("-",T$1,1)-1))+1)))+(T3096*(1-(2/(VALUE(LEFT(T$1,FIND("-",T$1,1)-1))+1))))))</f>
        <v>3.0805008347611993E-3</v>
      </c>
      <c r="V3097">
        <f t="shared" si="437"/>
        <v>5.0000000000000044E-3</v>
      </c>
      <c r="W3097">
        <f>IF(ROW($E3097)&lt;=VALUE(LEFT(W$1,FIND("-",W$1,1)-1))+1,0,IF(ROW($E3096)=VALUE(LEFT(W$1,FIND("-",W$1,1)-1))+1,100-100/(1+ABS((SUMIF(INDEX($V:$V,ROW($V3097)-VALUE(LEFT(W$1,FIND("-",W$1,1)-1))+1):$V3097,"&gt;0",INDEX($V:$V,ROW($V3097)-VALUE(LEFT(W$1,FIND("-",W$1,1)-1))+1):$V3097)/COUNTIF(INDEX($V:$V,ROW($V3097)-VALUE(LEFT(W$1,FIND("-",W$1,1)-1))+1):$V3097,"&gt;0"))/(SUMIF(INDEX($V:$V,ROW($V3097)-VALUE(LEFT(W$1,FIND("-",W$1,1)-1))+1):$V3097,"&lt;0",INDEX($V:$V,ROW($V3097)-VALUE(LEFT(W$1,FIND("-",W$1,1)-1))+1):$V3097)/COUNTIF(INDEX($V:$V,ROW($V3097)-VALUE(LEFT(W$1,FIND("-",W$1,1)-1))+1):$V3097,"&lt;0")))),100-100/(1+ABS((SUMIF(INDEX($V:$V,ROW($V3097)-VALUE(LEFT(W$1,FIND("-",W$1,1)-1))+1):$V3097,"&gt;0",INDEX($V:$V,ROW($V3097)-VALUE(LEFT(W$1,FIND("-",W$1,1)-1))+1):$V3097)/VALUE(LEFT(W$1,FIND("-",W$1,1)-1)))/(SUMIF(INDEX($V:$V,ROW($V3097)-VALUE(LEFT(W$1,FIND("-",W$1,1)-1))+1):$V3097,"&lt;0",INDEX($V:$V,ROW($V3097)-VALUE(LEFT(W$1,FIND("-",W$1,1)-1))+1):$V3097)/VALUE(LEFT(W$1,FIND("-",W$1,1)-1)))))))</f>
        <v>88.888888888888886</v>
      </c>
      <c r="Y3097">
        <f>IF(ROW($E3097)&lt;=VALUE(LEFT(Y$1,FIND("-",Y$1,1)-1)),0,MAX(INDEX(C:C,ROW(C3097)-VALUE(LEFT(Y$1,FIND("-",Y$1,1)-1))+1):C3097))</f>
        <v>0.17</v>
      </c>
      <c r="Z3097">
        <f>IF(ROW($E3097)&lt;=VALUE(LEFT(Z$1,FIND("-",Z$1,1)-1)),0,MIN(INDEX(D:D,ROW(D3097)-VALUE(LEFT(Z$1,FIND("-",Z$1,1)-1))+1):D3097))</f>
        <v>0.13500000000000001</v>
      </c>
      <c r="AA3097">
        <f t="shared" si="441"/>
        <v>100</v>
      </c>
      <c r="AB3097">
        <f>IF(ROW($AA3097)&lt;=VALUE(LEFT(AA$1,FIND("-",AA$1,1)-1))+VALUE(LEFT(AB$1,FIND("-",AB$1,1)-1)-1),0,AVERAGE(INDEX($AA:$AA,ROW($AA3097)-VALUE(LEFT(AB$1,FIND("-",AB$1,1)-1))+1):$AA3097))</f>
        <v>95.238095238095227</v>
      </c>
      <c r="AC3097">
        <f>IF(ROW($AA3097)&lt;=VALUE(LEFT(AA$1,FIND("-",AA$1,1)-1))+VALUE(LEFT(AB$1,FIND("-",AB$1,1)-1)-1)+VALUE(LEFT(AC$1,FIND("-",AC$1,1)-1)-1),0,AVERAGE(INDEX($AB:$AB,ROW($AB3097)-VALUE(LEFT(AC$1,FIND("-",AC$1,1)-1))+1):$AB3097))</f>
        <v>94.973544973544961</v>
      </c>
      <c r="AE3097">
        <f t="shared" si="438"/>
        <v>216367944</v>
      </c>
      <c r="AG3097" t="str">
        <f t="shared" si="440"/>
        <v/>
      </c>
    </row>
    <row r="3098" spans="1:33" x14ac:dyDescent="0.25">
      <c r="A3098" s="6">
        <v>41500</v>
      </c>
      <c r="B3098">
        <v>0.16500000000000001</v>
      </c>
      <c r="C3098">
        <v>0.16500000000000001</v>
      </c>
      <c r="D3098">
        <v>0.16500000000000001</v>
      </c>
      <c r="E3098">
        <v>0.16500000000000001</v>
      </c>
      <c r="F3098">
        <v>0.13200000000000001</v>
      </c>
      <c r="G3098">
        <v>1023600</v>
      </c>
      <c r="I3098" t="str">
        <f t="shared" si="433"/>
        <v/>
      </c>
      <c r="J3098" t="str">
        <f t="shared" si="434"/>
        <v>Overbought</v>
      </c>
      <c r="K3098" t="str">
        <f t="shared" si="435"/>
        <v>Overbought Above %D</v>
      </c>
      <c r="M3098" s="11" t="str">
        <f t="shared" si="439"/>
        <v/>
      </c>
      <c r="O3098">
        <f>IF(ROW($E3098)&lt;=VALUE(LEFT(O$1,FIND("-",O$1,1)-1)),0,IF(ROW($E3098)=VALUE(LEFT(O$1,FIND("-",O$1,1)-1))+1,AVERAGE(INDEX($E:$E,ROW($E3098)-VALUE(LEFT(O$1,FIND("-",O$1,1)-1))):$E3098),($E3098*(2/(VALUE(LEFT(O$1,FIND("-",O$1,1)-1))+1)))+(O3097*(1-(2/(VALUE(LEFT(O$1,FIND("-",O$1,1)-1))+1))))))</f>
        <v>0.1450491132056804</v>
      </c>
      <c r="Q3098">
        <f>IF(ROW($E3098)&lt;=VALUE(LEFT(Q$1,FIND("-",Q$1,1)-1)),0,IF(ROW($E3098)=VALUE(LEFT(Q$1,FIND("-",Q$1,1)-1))+1,AVERAGE(INDEX($E:$E,ROW($E3098)-VALUE(LEFT(Q$1,FIND("-",Q$1,1)-1))):$E3098),($E3098*(2/(VALUE(LEFT(Q$1,FIND("-",Q$1,1)-1))+1)))+(Q3097*(1-(2/(VALUE(LEFT(Q$1,FIND("-",Q$1,1)-1))+1))))))</f>
        <v>0.15494709172128002</v>
      </c>
      <c r="R3098">
        <f>IF(ROW($E3098)&lt;=VALUE(LEFT(R$1,FIND("-",R$1,1)-1)),0,IF(ROW($E3098)=VALUE(LEFT(R$1,FIND("-",R$1,1)-1))+1,AVERAGE(INDEX($E:$E,ROW($E3098)-VALUE(LEFT(R$1,FIND("-",R$1,1)-1))):$E3098),($E3098*(2/(VALUE(LEFT(R$1,FIND("-",R$1,1)-1))+1)))+(R3097*(1-(2/(VALUE(LEFT(R$1,FIND("-",R$1,1)-1))+1))))))</f>
        <v>0.14756329060540815</v>
      </c>
      <c r="S3098">
        <f t="shared" si="436"/>
        <v>7.3838011158718631E-3</v>
      </c>
      <c r="T3098">
        <f>IF(ROW($E3098)&lt;=MAX(VALUE(LEFT(Q$1,FIND("-",Q$1,1)-1)),VALUE(LEFT(R$1,FIND("-",R$1,1)-1)))+VALUE(LEFT(T$1,FIND("-",T$1,1)-1))-1,0,IF(ROW($E3098)=MAX(VALUE(LEFT(Q$1,FIND("-",Q$1,1)-1)),VALUE(LEFT(R$1,FIND("-",R$1,1)-1)))+VALUE(LEFT(T$1,FIND("-",T$1,1)-1)),AVERAGE(INDEX($S:$S,ROW(S3098)-VALUE(LEFT(T$1,FIND("-",T$1,1)-1))+1):S3098),($S3098*(2/(VALUE(LEFT(T$1,FIND("-",T$1,1)-1))+1)))+(T3097*(1-(2/(VALUE(LEFT(T$1,FIND("-",T$1,1)-1))+1))))))</f>
        <v>3.9411608909833322E-3</v>
      </c>
      <c r="V3098">
        <f t="shared" si="437"/>
        <v>-5.0000000000000044E-3</v>
      </c>
      <c r="W3098">
        <f>IF(ROW($E3098)&lt;=VALUE(LEFT(W$1,FIND("-",W$1,1)-1))+1,0,IF(ROW($E3097)=VALUE(LEFT(W$1,FIND("-",W$1,1)-1))+1,100-100/(1+ABS((SUMIF(INDEX($V:$V,ROW($V3098)-VALUE(LEFT(W$1,FIND("-",W$1,1)-1))+1):$V3098,"&gt;0",INDEX($V:$V,ROW($V3098)-VALUE(LEFT(W$1,FIND("-",W$1,1)-1))+1):$V3098)/COUNTIF(INDEX($V:$V,ROW($V3098)-VALUE(LEFT(W$1,FIND("-",W$1,1)-1))+1):$V3098,"&gt;0"))/(SUMIF(INDEX($V:$V,ROW($V3098)-VALUE(LEFT(W$1,FIND("-",W$1,1)-1))+1):$V3098,"&lt;0",INDEX($V:$V,ROW($V3098)-VALUE(LEFT(W$1,FIND("-",W$1,1)-1))+1):$V3098)/COUNTIF(INDEX($V:$V,ROW($V3098)-VALUE(LEFT(W$1,FIND("-",W$1,1)-1))+1):$V3098,"&lt;0")))),100-100/(1+ABS((SUMIF(INDEX($V:$V,ROW($V3098)-VALUE(LEFT(W$1,FIND("-",W$1,1)-1))+1):$V3098,"&gt;0",INDEX($V:$V,ROW($V3098)-VALUE(LEFT(W$1,FIND("-",W$1,1)-1))+1):$V3098)/VALUE(LEFT(W$1,FIND("-",W$1,1)-1)))/(SUMIF(INDEX($V:$V,ROW($V3098)-VALUE(LEFT(W$1,FIND("-",W$1,1)-1))+1):$V3098,"&lt;0",INDEX($V:$V,ROW($V3098)-VALUE(LEFT(W$1,FIND("-",W$1,1)-1))+1):$V3098)/VALUE(LEFT(W$1,FIND("-",W$1,1)-1)))))))</f>
        <v>79.999999999999986</v>
      </c>
      <c r="Y3098">
        <f>IF(ROW($E3098)&lt;=VALUE(LEFT(Y$1,FIND("-",Y$1,1)-1)),0,MAX(INDEX(C:C,ROW(C3098)-VALUE(LEFT(Y$1,FIND("-",Y$1,1)-1))+1):C3098))</f>
        <v>0.17</v>
      </c>
      <c r="Z3098">
        <f>IF(ROW($E3098)&lt;=VALUE(LEFT(Z$1,FIND("-",Z$1,1)-1)),0,MIN(INDEX(D:D,ROW(D3098)-VALUE(LEFT(Z$1,FIND("-",Z$1,1)-1))+1):D3098))</f>
        <v>0.13500000000000001</v>
      </c>
      <c r="AA3098">
        <f t="shared" si="441"/>
        <v>85.714285714285694</v>
      </c>
      <c r="AB3098">
        <f>IF(ROW($AA3098)&lt;=VALUE(LEFT(AA$1,FIND("-",AA$1,1)-1))+VALUE(LEFT(AB$1,FIND("-",AB$1,1)-1)-1),0,AVERAGE(INDEX($AA:$AA,ROW($AA3098)-VALUE(LEFT(AB$1,FIND("-",AB$1,1)-1))+1):$AA3098))</f>
        <v>90.476190476190467</v>
      </c>
      <c r="AC3098">
        <f>IF(ROW($AA3098)&lt;=VALUE(LEFT(AA$1,FIND("-",AA$1,1)-1))+VALUE(LEFT(AB$1,FIND("-",AB$1,1)-1)-1)+VALUE(LEFT(AC$1,FIND("-",AC$1,1)-1)-1),0,AVERAGE(INDEX($AB:$AB,ROW($AB3098)-VALUE(LEFT(AC$1,FIND("-",AC$1,1)-1))+1):$AB3098))</f>
        <v>93.650793650793631</v>
      </c>
      <c r="AE3098">
        <f t="shared" si="438"/>
        <v>215344344</v>
      </c>
      <c r="AG3098" t="str">
        <f t="shared" si="440"/>
        <v/>
      </c>
    </row>
    <row r="3099" spans="1:33" x14ac:dyDescent="0.25">
      <c r="A3099" s="6">
        <v>41501</v>
      </c>
      <c r="B3099">
        <v>0.16500000000000001</v>
      </c>
      <c r="C3099">
        <v>0.16500000000000001</v>
      </c>
      <c r="D3099">
        <v>0.16500000000000001</v>
      </c>
      <c r="E3099">
        <v>0.16500000000000001</v>
      </c>
      <c r="F3099">
        <v>0.13200000000000001</v>
      </c>
      <c r="G3099">
        <v>357500</v>
      </c>
      <c r="I3099" t="str">
        <f t="shared" si="433"/>
        <v/>
      </c>
      <c r="J3099" t="str">
        <f t="shared" si="434"/>
        <v>Overbought</v>
      </c>
      <c r="K3099" t="str">
        <f t="shared" si="435"/>
        <v>Overbought Above %D</v>
      </c>
      <c r="M3099" s="11" t="str">
        <f t="shared" si="439"/>
        <v/>
      </c>
      <c r="O3099">
        <f>IF(ROW($E3099)&lt;=VALUE(LEFT(O$1,FIND("-",O$1,1)-1)),0,IF(ROW($E3099)=VALUE(LEFT(O$1,FIND("-",O$1,1)-1))+1,AVERAGE(INDEX($E:$E,ROW($E3099)-VALUE(LEFT(O$1,FIND("-",O$1,1)-1))):$E3099),($E3099*(2/(VALUE(LEFT(O$1,FIND("-",O$1,1)-1))+1)))+(O3098*(1-(2/(VALUE(LEFT(O$1,FIND("-",O$1,1)-1))+1))))))</f>
        <v>0.14524762949219105</v>
      </c>
      <c r="Q3099">
        <f>IF(ROW($E3099)&lt;=VALUE(LEFT(Q$1,FIND("-",Q$1,1)-1)),0,IF(ROW($E3099)=VALUE(LEFT(Q$1,FIND("-",Q$1,1)-1))+1,AVERAGE(INDEX($E:$E,ROW($E3099)-VALUE(LEFT(Q$1,FIND("-",Q$1,1)-1))):$E3099),($E3099*(2/(VALUE(LEFT(Q$1,FIND("-",Q$1,1)-1))+1)))+(Q3098*(1-(2/(VALUE(LEFT(Q$1,FIND("-",Q$1,1)-1))+1))))))</f>
        <v>0.15649369299492924</v>
      </c>
      <c r="R3099">
        <f>IF(ROW($E3099)&lt;=VALUE(LEFT(R$1,FIND("-",R$1,1)-1)),0,IF(ROW($E3099)=VALUE(LEFT(R$1,FIND("-",R$1,1)-1))+1,AVERAGE(INDEX($E:$E,ROW($E3099)-VALUE(LEFT(R$1,FIND("-",R$1,1)-1))):$E3099),($E3099*(2/(VALUE(LEFT(R$1,FIND("-",R$1,1)-1))+1)))+(R3098*(1-(2/(VALUE(LEFT(R$1,FIND("-",R$1,1)-1))+1))))))</f>
        <v>0.14885489870871124</v>
      </c>
      <c r="S3099">
        <f t="shared" si="436"/>
        <v>7.6387942862179981E-3</v>
      </c>
      <c r="T3099">
        <f>IF(ROW($E3099)&lt;=MAX(VALUE(LEFT(Q$1,FIND("-",Q$1,1)-1)),VALUE(LEFT(R$1,FIND("-",R$1,1)-1)))+VALUE(LEFT(T$1,FIND("-",T$1,1)-1))-1,0,IF(ROW($E3099)=MAX(VALUE(LEFT(Q$1,FIND("-",Q$1,1)-1)),VALUE(LEFT(R$1,FIND("-",R$1,1)-1)))+VALUE(LEFT(T$1,FIND("-",T$1,1)-1)),AVERAGE(INDEX($S:$S,ROW(S3099)-VALUE(LEFT(T$1,FIND("-",T$1,1)-1))+1):S3099),($S3099*(2/(VALUE(LEFT(T$1,FIND("-",T$1,1)-1))+1)))+(T3098*(1-(2/(VALUE(LEFT(T$1,FIND("-",T$1,1)-1))+1))))))</f>
        <v>4.6806875700302654E-3</v>
      </c>
      <c r="V3099">
        <f t="shared" si="437"/>
        <v>0</v>
      </c>
      <c r="W3099">
        <f>IF(ROW($E3099)&lt;=VALUE(LEFT(W$1,FIND("-",W$1,1)-1))+1,0,IF(ROW($E3098)=VALUE(LEFT(W$1,FIND("-",W$1,1)-1))+1,100-100/(1+ABS((SUMIF(INDEX($V:$V,ROW($V3099)-VALUE(LEFT(W$1,FIND("-",W$1,1)-1))+1):$V3099,"&gt;0",INDEX($V:$V,ROW($V3099)-VALUE(LEFT(W$1,FIND("-",W$1,1)-1))+1):$V3099)/COUNTIF(INDEX($V:$V,ROW($V3099)-VALUE(LEFT(W$1,FIND("-",W$1,1)-1))+1):$V3099,"&gt;0"))/(SUMIF(INDEX($V:$V,ROW($V3099)-VALUE(LEFT(W$1,FIND("-",W$1,1)-1))+1):$V3099,"&lt;0",INDEX($V:$V,ROW($V3099)-VALUE(LEFT(W$1,FIND("-",W$1,1)-1))+1):$V3099)/COUNTIF(INDEX($V:$V,ROW($V3099)-VALUE(LEFT(W$1,FIND("-",W$1,1)-1))+1):$V3099,"&lt;0")))),100-100/(1+ABS((SUMIF(INDEX($V:$V,ROW($V3099)-VALUE(LEFT(W$1,FIND("-",W$1,1)-1))+1):$V3099,"&gt;0",INDEX($V:$V,ROW($V3099)-VALUE(LEFT(W$1,FIND("-",W$1,1)-1))+1):$V3099)/VALUE(LEFT(W$1,FIND("-",W$1,1)-1)))/(SUMIF(INDEX($V:$V,ROW($V3099)-VALUE(LEFT(W$1,FIND("-",W$1,1)-1))+1):$V3099,"&lt;0",INDEX($V:$V,ROW($V3099)-VALUE(LEFT(W$1,FIND("-",W$1,1)-1))+1):$V3099)/VALUE(LEFT(W$1,FIND("-",W$1,1)-1)))))))</f>
        <v>79.999999999999986</v>
      </c>
      <c r="Y3099">
        <f>IF(ROW($E3099)&lt;=VALUE(LEFT(Y$1,FIND("-",Y$1,1)-1)),0,MAX(INDEX(C:C,ROW(C3099)-VALUE(LEFT(Y$1,FIND("-",Y$1,1)-1))+1):C3099))</f>
        <v>0.17</v>
      </c>
      <c r="Z3099">
        <f>IF(ROW($E3099)&lt;=VALUE(LEFT(Z$1,FIND("-",Z$1,1)-1)),0,MIN(INDEX(D:D,ROW(D3099)-VALUE(LEFT(Z$1,FIND("-",Z$1,1)-1))+1):D3099))</f>
        <v>0.13500000000000001</v>
      </c>
      <c r="AA3099">
        <f t="shared" si="441"/>
        <v>85.714285714285694</v>
      </c>
      <c r="AB3099">
        <f>IF(ROW($AA3099)&lt;=VALUE(LEFT(AA$1,FIND("-",AA$1,1)-1))+VALUE(LEFT(AB$1,FIND("-",AB$1,1)-1)-1),0,AVERAGE(INDEX($AA:$AA,ROW($AA3099)-VALUE(LEFT(AB$1,FIND("-",AB$1,1)-1))+1):$AA3099))</f>
        <v>90.476190476190467</v>
      </c>
      <c r="AC3099">
        <f>IF(ROW($AA3099)&lt;=VALUE(LEFT(AA$1,FIND("-",AA$1,1)-1))+VALUE(LEFT(AB$1,FIND("-",AB$1,1)-1)-1)+VALUE(LEFT(AC$1,FIND("-",AC$1,1)-1)-1),0,AVERAGE(INDEX($AB:$AB,ROW($AB3099)-VALUE(LEFT(AC$1,FIND("-",AC$1,1)-1))+1):$AB3099))</f>
        <v>92.063492063492049</v>
      </c>
      <c r="AE3099">
        <f t="shared" si="438"/>
        <v>215344344</v>
      </c>
      <c r="AG3099" t="str">
        <f t="shared" si="440"/>
        <v/>
      </c>
    </row>
    <row r="3100" spans="1:33" x14ac:dyDescent="0.25">
      <c r="A3100" s="6">
        <v>41502</v>
      </c>
      <c r="B3100">
        <v>0.16500000000000001</v>
      </c>
      <c r="C3100">
        <v>0.16500000000000001</v>
      </c>
      <c r="D3100">
        <v>0.16500000000000001</v>
      </c>
      <c r="E3100">
        <v>0.16500000000000001</v>
      </c>
      <c r="F3100">
        <v>0.13200000000000001</v>
      </c>
      <c r="G3100">
        <v>823000</v>
      </c>
      <c r="I3100" t="str">
        <f t="shared" si="433"/>
        <v/>
      </c>
      <c r="J3100" t="str">
        <f t="shared" si="434"/>
        <v>Overbought</v>
      </c>
      <c r="K3100" t="str">
        <f t="shared" si="435"/>
        <v>Overbought Above %D</v>
      </c>
      <c r="M3100" s="11" t="str">
        <f t="shared" si="439"/>
        <v/>
      </c>
      <c r="O3100">
        <f>IF(ROW($E3100)&lt;=VALUE(LEFT(O$1,FIND("-",O$1,1)-1)),0,IF(ROW($E3100)=VALUE(LEFT(O$1,FIND("-",O$1,1)-1))+1,AVERAGE(INDEX($E:$E,ROW($E3100)-VALUE(LEFT(O$1,FIND("-",O$1,1)-1))):$E3100),($E3100*(2/(VALUE(LEFT(O$1,FIND("-",O$1,1)-1))+1)))+(O3099*(1-(2/(VALUE(LEFT(O$1,FIND("-",O$1,1)-1))+1))))))</f>
        <v>0.14544417049226877</v>
      </c>
      <c r="Q3100">
        <f>IF(ROW($E3100)&lt;=VALUE(LEFT(Q$1,FIND("-",Q$1,1)-1)),0,IF(ROW($E3100)=VALUE(LEFT(Q$1,FIND("-",Q$1,1)-1))+1,AVERAGE(INDEX($E:$E,ROW($E3100)-VALUE(LEFT(Q$1,FIND("-",Q$1,1)-1))):$E3100),($E3100*(2/(VALUE(LEFT(Q$1,FIND("-",Q$1,1)-1))+1)))+(Q3099*(1-(2/(VALUE(LEFT(Q$1,FIND("-",Q$1,1)-1))+1))))))</f>
        <v>0.15780235561109399</v>
      </c>
      <c r="R3100">
        <f>IF(ROW($E3100)&lt;=VALUE(LEFT(R$1,FIND("-",R$1,1)-1)),0,IF(ROW($E3100)=VALUE(LEFT(R$1,FIND("-",R$1,1)-1))+1,AVERAGE(INDEX($E:$E,ROW($E3100)-VALUE(LEFT(R$1,FIND("-",R$1,1)-1))):$E3100),($E3100*(2/(VALUE(LEFT(R$1,FIND("-",R$1,1)-1))+1)))+(R3099*(1-(2/(VALUE(LEFT(R$1,FIND("-",R$1,1)-1))+1))))))</f>
        <v>0.1500508321376956</v>
      </c>
      <c r="S3100">
        <f t="shared" si="436"/>
        <v>7.7515234733983862E-3</v>
      </c>
      <c r="T3100">
        <f>IF(ROW($E3100)&lt;=MAX(VALUE(LEFT(Q$1,FIND("-",Q$1,1)-1)),VALUE(LEFT(R$1,FIND("-",R$1,1)-1)))+VALUE(LEFT(T$1,FIND("-",T$1,1)-1))-1,0,IF(ROW($E3100)=MAX(VALUE(LEFT(Q$1,FIND("-",Q$1,1)-1)),VALUE(LEFT(R$1,FIND("-",R$1,1)-1)))+VALUE(LEFT(T$1,FIND("-",T$1,1)-1)),AVERAGE(INDEX($S:$S,ROW(S3100)-VALUE(LEFT(T$1,FIND("-",T$1,1)-1))+1):S3100),($S3100*(2/(VALUE(LEFT(T$1,FIND("-",T$1,1)-1))+1)))+(T3099*(1-(2/(VALUE(LEFT(T$1,FIND("-",T$1,1)-1))+1))))))</f>
        <v>5.2948547507038896E-3</v>
      </c>
      <c r="V3100">
        <f t="shared" si="437"/>
        <v>0</v>
      </c>
      <c r="W3100">
        <f>IF(ROW($E3100)&lt;=VALUE(LEFT(W$1,FIND("-",W$1,1)-1))+1,0,IF(ROW($E3099)=VALUE(LEFT(W$1,FIND("-",W$1,1)-1))+1,100-100/(1+ABS((SUMIF(INDEX($V:$V,ROW($V3100)-VALUE(LEFT(W$1,FIND("-",W$1,1)-1))+1):$V3100,"&gt;0",INDEX($V:$V,ROW($V3100)-VALUE(LEFT(W$1,FIND("-",W$1,1)-1))+1):$V3100)/COUNTIF(INDEX($V:$V,ROW($V3100)-VALUE(LEFT(W$1,FIND("-",W$1,1)-1))+1):$V3100,"&gt;0"))/(SUMIF(INDEX($V:$V,ROW($V3100)-VALUE(LEFT(W$1,FIND("-",W$1,1)-1))+1):$V3100,"&lt;0",INDEX($V:$V,ROW($V3100)-VALUE(LEFT(W$1,FIND("-",W$1,1)-1))+1):$V3100)/COUNTIF(INDEX($V:$V,ROW($V3100)-VALUE(LEFT(W$1,FIND("-",W$1,1)-1))+1):$V3100,"&lt;0")))),100-100/(1+ABS((SUMIF(INDEX($V:$V,ROW($V3100)-VALUE(LEFT(W$1,FIND("-",W$1,1)-1))+1):$V3100,"&gt;0",INDEX($V:$V,ROW($V3100)-VALUE(LEFT(W$1,FIND("-",W$1,1)-1))+1):$V3100)/VALUE(LEFT(W$1,FIND("-",W$1,1)-1)))/(SUMIF(INDEX($V:$V,ROW($V3100)-VALUE(LEFT(W$1,FIND("-",W$1,1)-1))+1):$V3100,"&lt;0",INDEX($V:$V,ROW($V3100)-VALUE(LEFT(W$1,FIND("-",W$1,1)-1))+1):$V3100)/VALUE(LEFT(W$1,FIND("-",W$1,1)-1)))))))</f>
        <v>79.999999999999986</v>
      </c>
      <c r="Y3100">
        <f>IF(ROW($E3100)&lt;=VALUE(LEFT(Y$1,FIND("-",Y$1,1)-1)),0,MAX(INDEX(C:C,ROW(C3100)-VALUE(LEFT(Y$1,FIND("-",Y$1,1)-1))+1):C3100))</f>
        <v>0.17</v>
      </c>
      <c r="Z3100">
        <f>IF(ROW($E3100)&lt;=VALUE(LEFT(Z$1,FIND("-",Z$1,1)-1)),0,MIN(INDEX(D:D,ROW(D3100)-VALUE(LEFT(Z$1,FIND("-",Z$1,1)-1))+1):D3100))</f>
        <v>0.13500000000000001</v>
      </c>
      <c r="AA3100">
        <f t="shared" si="441"/>
        <v>85.714285714285694</v>
      </c>
      <c r="AB3100">
        <f>IF(ROW($AA3100)&lt;=VALUE(LEFT(AA$1,FIND("-",AA$1,1)-1))+VALUE(LEFT(AB$1,FIND("-",AB$1,1)-1)-1),0,AVERAGE(INDEX($AA:$AA,ROW($AA3100)-VALUE(LEFT(AB$1,FIND("-",AB$1,1)-1))+1):$AA3100))</f>
        <v>85.714285714285708</v>
      </c>
      <c r="AC3100">
        <f>IF(ROW($AA3100)&lt;=VALUE(LEFT(AA$1,FIND("-",AA$1,1)-1))+VALUE(LEFT(AB$1,FIND("-",AB$1,1)-1)-1)+VALUE(LEFT(AC$1,FIND("-",AC$1,1)-1)-1),0,AVERAGE(INDEX($AB:$AB,ROW($AB3100)-VALUE(LEFT(AC$1,FIND("-",AC$1,1)-1))+1):$AB3100))</f>
        <v>88.888888888888872</v>
      </c>
      <c r="AE3100">
        <f t="shared" si="438"/>
        <v>215344344</v>
      </c>
      <c r="AG3100" t="str">
        <f t="shared" si="440"/>
        <v/>
      </c>
    </row>
    <row r="3101" spans="1:33" x14ac:dyDescent="0.25">
      <c r="A3101" s="6">
        <v>41505</v>
      </c>
      <c r="B3101">
        <v>0.16500000000000001</v>
      </c>
      <c r="C3101">
        <v>0.16500000000000001</v>
      </c>
      <c r="D3101">
        <v>0.16</v>
      </c>
      <c r="E3101">
        <v>0.16500000000000001</v>
      </c>
      <c r="F3101">
        <v>0.13200000000000001</v>
      </c>
      <c r="G3101">
        <v>854800</v>
      </c>
      <c r="I3101" t="str">
        <f t="shared" si="433"/>
        <v/>
      </c>
      <c r="J3101" t="str">
        <f t="shared" si="434"/>
        <v>Overbought</v>
      </c>
      <c r="K3101" t="str">
        <f t="shared" si="435"/>
        <v>Overbought Above %D</v>
      </c>
      <c r="M3101" s="11" t="str">
        <f t="shared" si="439"/>
        <v/>
      </c>
      <c r="O3101">
        <f>IF(ROW($E3101)&lt;=VALUE(LEFT(O$1,FIND("-",O$1,1)-1)),0,IF(ROW($E3101)=VALUE(LEFT(O$1,FIND("-",O$1,1)-1))+1,AVERAGE(INDEX($E:$E,ROW($E3101)-VALUE(LEFT(O$1,FIND("-",O$1,1)-1))):$E3101),($E3101*(2/(VALUE(LEFT(O$1,FIND("-",O$1,1)-1))+1)))+(O3100*(1-(2/(VALUE(LEFT(O$1,FIND("-",O$1,1)-1))+1))))))</f>
        <v>0.14563875586050493</v>
      </c>
      <c r="Q3101">
        <f>IF(ROW($E3101)&lt;=VALUE(LEFT(Q$1,FIND("-",Q$1,1)-1)),0,IF(ROW($E3101)=VALUE(LEFT(Q$1,FIND("-",Q$1,1)-1))+1,AVERAGE(INDEX($E:$E,ROW($E3101)-VALUE(LEFT(Q$1,FIND("-",Q$1,1)-1))):$E3101),($E3101*(2/(VALUE(LEFT(Q$1,FIND("-",Q$1,1)-1))+1)))+(Q3100*(1-(2/(VALUE(LEFT(Q$1,FIND("-",Q$1,1)-1))+1))))))</f>
        <v>0.15890968551707954</v>
      </c>
      <c r="R3101">
        <f>IF(ROW($E3101)&lt;=VALUE(LEFT(R$1,FIND("-",R$1,1)-1)),0,IF(ROW($E3101)=VALUE(LEFT(R$1,FIND("-",R$1,1)-1))+1,AVERAGE(INDEX($E:$E,ROW($E3101)-VALUE(LEFT(R$1,FIND("-",R$1,1)-1))):$E3101),($E3101*(2/(VALUE(LEFT(R$1,FIND("-",R$1,1)-1))+1)))+(R3100*(1-(2/(VALUE(LEFT(R$1,FIND("-",R$1,1)-1))+1))))))</f>
        <v>0.15115817790527369</v>
      </c>
      <c r="S3101">
        <f t="shared" si="436"/>
        <v>7.7515076118058468E-3</v>
      </c>
      <c r="T3101">
        <f>IF(ROW($E3101)&lt;=MAX(VALUE(LEFT(Q$1,FIND("-",Q$1,1)-1)),VALUE(LEFT(R$1,FIND("-",R$1,1)-1)))+VALUE(LEFT(T$1,FIND("-",T$1,1)-1))-1,0,IF(ROW($E3101)=MAX(VALUE(LEFT(Q$1,FIND("-",Q$1,1)-1)),VALUE(LEFT(R$1,FIND("-",R$1,1)-1)))+VALUE(LEFT(T$1,FIND("-",T$1,1)-1)),AVERAGE(INDEX($S:$S,ROW(S3101)-VALUE(LEFT(T$1,FIND("-",T$1,1)-1))+1):S3101),($S3101*(2/(VALUE(LEFT(T$1,FIND("-",T$1,1)-1))+1)))+(T3100*(1-(2/(VALUE(LEFT(T$1,FIND("-",T$1,1)-1))+1))))))</f>
        <v>5.7861853229242812E-3</v>
      </c>
      <c r="V3101">
        <f t="shared" si="437"/>
        <v>0</v>
      </c>
      <c r="W3101">
        <f>IF(ROW($E3101)&lt;=VALUE(LEFT(W$1,FIND("-",W$1,1)-1))+1,0,IF(ROW($E3100)=VALUE(LEFT(W$1,FIND("-",W$1,1)-1))+1,100-100/(1+ABS((SUMIF(INDEX($V:$V,ROW($V3101)-VALUE(LEFT(W$1,FIND("-",W$1,1)-1))+1):$V3101,"&gt;0",INDEX($V:$V,ROW($V3101)-VALUE(LEFT(W$1,FIND("-",W$1,1)-1))+1):$V3101)/COUNTIF(INDEX($V:$V,ROW($V3101)-VALUE(LEFT(W$1,FIND("-",W$1,1)-1))+1):$V3101,"&gt;0"))/(SUMIF(INDEX($V:$V,ROW($V3101)-VALUE(LEFT(W$1,FIND("-",W$1,1)-1))+1):$V3101,"&lt;0",INDEX($V:$V,ROW($V3101)-VALUE(LEFT(W$1,FIND("-",W$1,1)-1))+1):$V3101)/COUNTIF(INDEX($V:$V,ROW($V3101)-VALUE(LEFT(W$1,FIND("-",W$1,1)-1))+1):$V3101,"&lt;0")))),100-100/(1+ABS((SUMIF(INDEX($V:$V,ROW($V3101)-VALUE(LEFT(W$1,FIND("-",W$1,1)-1))+1):$V3101,"&gt;0",INDEX($V:$V,ROW($V3101)-VALUE(LEFT(W$1,FIND("-",W$1,1)-1))+1):$V3101)/VALUE(LEFT(W$1,FIND("-",W$1,1)-1)))/(SUMIF(INDEX($V:$V,ROW($V3101)-VALUE(LEFT(W$1,FIND("-",W$1,1)-1))+1):$V3101,"&lt;0",INDEX($V:$V,ROW($V3101)-VALUE(LEFT(W$1,FIND("-",W$1,1)-1))+1):$V3101)/VALUE(LEFT(W$1,FIND("-",W$1,1)-1)))))))</f>
        <v>79.999999999999986</v>
      </c>
      <c r="Y3101">
        <f>IF(ROW($E3101)&lt;=VALUE(LEFT(Y$1,FIND("-",Y$1,1)-1)),0,MAX(INDEX(C:C,ROW(C3101)-VALUE(LEFT(Y$1,FIND("-",Y$1,1)-1))+1):C3101))</f>
        <v>0.17</v>
      </c>
      <c r="Z3101">
        <f>IF(ROW($E3101)&lt;=VALUE(LEFT(Z$1,FIND("-",Z$1,1)-1)),0,MIN(INDEX(D:D,ROW(D3101)-VALUE(LEFT(Z$1,FIND("-",Z$1,1)-1))+1):D3101))</f>
        <v>0.13500000000000001</v>
      </c>
      <c r="AA3101">
        <f t="shared" si="441"/>
        <v>85.714285714285694</v>
      </c>
      <c r="AB3101">
        <f>IF(ROW($AA3101)&lt;=VALUE(LEFT(AA$1,FIND("-",AA$1,1)-1))+VALUE(LEFT(AB$1,FIND("-",AB$1,1)-1)-1),0,AVERAGE(INDEX($AA:$AA,ROW($AA3101)-VALUE(LEFT(AB$1,FIND("-",AB$1,1)-1))+1):$AA3101))</f>
        <v>85.714285714285708</v>
      </c>
      <c r="AC3101">
        <f>IF(ROW($AA3101)&lt;=VALUE(LEFT(AA$1,FIND("-",AA$1,1)-1))+VALUE(LEFT(AB$1,FIND("-",AB$1,1)-1)-1)+VALUE(LEFT(AC$1,FIND("-",AC$1,1)-1)-1),0,AVERAGE(INDEX($AB:$AB,ROW($AB3101)-VALUE(LEFT(AC$1,FIND("-",AC$1,1)-1))+1):$AB3101))</f>
        <v>87.30158730158729</v>
      </c>
      <c r="AE3101">
        <f t="shared" si="438"/>
        <v>215344344</v>
      </c>
      <c r="AG3101" t="str">
        <f t="shared" si="440"/>
        <v/>
      </c>
    </row>
    <row r="3102" spans="1:33" x14ac:dyDescent="0.25">
      <c r="A3102" s="6">
        <v>41506</v>
      </c>
      <c r="B3102">
        <v>0.16500000000000001</v>
      </c>
      <c r="C3102">
        <v>0.16500000000000001</v>
      </c>
      <c r="D3102">
        <v>0.16</v>
      </c>
      <c r="E3102">
        <v>0.16</v>
      </c>
      <c r="F3102">
        <v>0.128</v>
      </c>
      <c r="G3102">
        <v>1183000</v>
      </c>
      <c r="I3102" t="str">
        <f t="shared" si="433"/>
        <v/>
      </c>
      <c r="J3102" t="str">
        <f t="shared" si="434"/>
        <v>Overbought</v>
      </c>
      <c r="K3102" t="str">
        <f t="shared" si="435"/>
        <v>Overbought Above %D</v>
      </c>
      <c r="M3102" s="11" t="str">
        <f t="shared" si="439"/>
        <v/>
      </c>
      <c r="O3102">
        <f>IF(ROW($E3102)&lt;=VALUE(LEFT(O$1,FIND("-",O$1,1)-1)),0,IF(ROW($E3102)=VALUE(LEFT(O$1,FIND("-",O$1,1)-1))+1,AVERAGE(INDEX($E:$E,ROW($E3102)-VALUE(LEFT(O$1,FIND("-",O$1,1)-1))):$E3102),($E3102*(2/(VALUE(LEFT(O$1,FIND("-",O$1,1)-1))+1)))+(O3101*(1-(2/(VALUE(LEFT(O$1,FIND("-",O$1,1)-1))+1))))))</f>
        <v>0.14578165381214173</v>
      </c>
      <c r="Q3102">
        <f>IF(ROW($E3102)&lt;=VALUE(LEFT(Q$1,FIND("-",Q$1,1)-1)),0,IF(ROW($E3102)=VALUE(LEFT(Q$1,FIND("-",Q$1,1)-1))+1,AVERAGE(INDEX($E:$E,ROW($E3102)-VALUE(LEFT(Q$1,FIND("-",Q$1,1)-1))):$E3102),($E3102*(2/(VALUE(LEFT(Q$1,FIND("-",Q$1,1)-1))+1)))+(Q3101*(1-(2/(VALUE(LEFT(Q$1,FIND("-",Q$1,1)-1))+1))))))</f>
        <v>0.1590774262067596</v>
      </c>
      <c r="R3102">
        <f>IF(ROW($E3102)&lt;=VALUE(LEFT(R$1,FIND("-",R$1,1)-1)),0,IF(ROW($E3102)=VALUE(LEFT(R$1,FIND("-",R$1,1)-1))+1,AVERAGE(INDEX($E:$E,ROW($E3102)-VALUE(LEFT(R$1,FIND("-",R$1,1)-1))):$E3102),($E3102*(2/(VALUE(LEFT(R$1,FIND("-",R$1,1)-1))+1)))+(R3101*(1-(2/(VALUE(LEFT(R$1,FIND("-",R$1,1)-1))+1))))))</f>
        <v>0.15181312769006824</v>
      </c>
      <c r="S3102">
        <f t="shared" si="436"/>
        <v>7.2642985166913587E-3</v>
      </c>
      <c r="T3102">
        <f>IF(ROW($E3102)&lt;=MAX(VALUE(LEFT(Q$1,FIND("-",Q$1,1)-1)),VALUE(LEFT(R$1,FIND("-",R$1,1)-1)))+VALUE(LEFT(T$1,FIND("-",T$1,1)-1))-1,0,IF(ROW($E3102)=MAX(VALUE(LEFT(Q$1,FIND("-",Q$1,1)-1)),VALUE(LEFT(R$1,FIND("-",R$1,1)-1)))+VALUE(LEFT(T$1,FIND("-",T$1,1)-1)),AVERAGE(INDEX($S:$S,ROW(S3102)-VALUE(LEFT(T$1,FIND("-",T$1,1)-1))+1):S3102),($S3102*(2/(VALUE(LEFT(T$1,FIND("-",T$1,1)-1))+1)))+(T3101*(1-(2/(VALUE(LEFT(T$1,FIND("-",T$1,1)-1))+1))))))</f>
        <v>6.0818079616776974E-3</v>
      </c>
      <c r="V3102">
        <f t="shared" si="437"/>
        <v>-5.0000000000000044E-3</v>
      </c>
      <c r="W3102">
        <f>IF(ROW($E3102)&lt;=VALUE(LEFT(W$1,FIND("-",W$1,1)-1))+1,0,IF(ROW($E3101)=VALUE(LEFT(W$1,FIND("-",W$1,1)-1))+1,100-100/(1+ABS((SUMIF(INDEX($V:$V,ROW($V3102)-VALUE(LEFT(W$1,FIND("-",W$1,1)-1))+1):$V3102,"&gt;0",INDEX($V:$V,ROW($V3102)-VALUE(LEFT(W$1,FIND("-",W$1,1)-1))+1):$V3102)/COUNTIF(INDEX($V:$V,ROW($V3102)-VALUE(LEFT(W$1,FIND("-",W$1,1)-1))+1):$V3102,"&gt;0"))/(SUMIF(INDEX($V:$V,ROW($V3102)-VALUE(LEFT(W$1,FIND("-",W$1,1)-1))+1):$V3102,"&lt;0",INDEX($V:$V,ROW($V3102)-VALUE(LEFT(W$1,FIND("-",W$1,1)-1))+1):$V3102)/COUNTIF(INDEX($V:$V,ROW($V3102)-VALUE(LEFT(W$1,FIND("-",W$1,1)-1))+1):$V3102,"&lt;0")))),100-100/(1+ABS((SUMIF(INDEX($V:$V,ROW($V3102)-VALUE(LEFT(W$1,FIND("-",W$1,1)-1))+1):$V3102,"&gt;0",INDEX($V:$V,ROW($V3102)-VALUE(LEFT(W$1,FIND("-",W$1,1)-1))+1):$V3102)/VALUE(LEFT(W$1,FIND("-",W$1,1)-1)))/(SUMIF(INDEX($V:$V,ROW($V3102)-VALUE(LEFT(W$1,FIND("-",W$1,1)-1))+1):$V3102,"&lt;0",INDEX($V:$V,ROW($V3102)-VALUE(LEFT(W$1,FIND("-",W$1,1)-1))+1):$V3102)/VALUE(LEFT(W$1,FIND("-",W$1,1)-1)))))))</f>
        <v>72.72727272727272</v>
      </c>
      <c r="Y3102">
        <f>IF(ROW($E3102)&lt;=VALUE(LEFT(Y$1,FIND("-",Y$1,1)-1)),0,MAX(INDEX(C:C,ROW(C3102)-VALUE(LEFT(Y$1,FIND("-",Y$1,1)-1))+1):C3102))</f>
        <v>0.17</v>
      </c>
      <c r="Z3102">
        <f>IF(ROW($E3102)&lt;=VALUE(LEFT(Z$1,FIND("-",Z$1,1)-1)),0,MIN(INDEX(D:D,ROW(D3102)-VALUE(LEFT(Z$1,FIND("-",Z$1,1)-1))+1):D3102))</f>
        <v>0.13500000000000001</v>
      </c>
      <c r="AA3102">
        <f t="shared" si="441"/>
        <v>71.428571428571402</v>
      </c>
      <c r="AB3102">
        <f>IF(ROW($AA3102)&lt;=VALUE(LEFT(AA$1,FIND("-",AA$1,1)-1))+VALUE(LEFT(AB$1,FIND("-",AB$1,1)-1)-1),0,AVERAGE(INDEX($AA:$AA,ROW($AA3102)-VALUE(LEFT(AB$1,FIND("-",AB$1,1)-1))+1):$AA3102))</f>
        <v>80.952380952380921</v>
      </c>
      <c r="AC3102">
        <f>IF(ROW($AA3102)&lt;=VALUE(LEFT(AA$1,FIND("-",AA$1,1)-1))+VALUE(LEFT(AB$1,FIND("-",AB$1,1)-1)-1)+VALUE(LEFT(AC$1,FIND("-",AC$1,1)-1)-1),0,AVERAGE(INDEX($AB:$AB,ROW($AB3102)-VALUE(LEFT(AC$1,FIND("-",AC$1,1)-1))+1):$AB3102))</f>
        <v>84.126984126984112</v>
      </c>
      <c r="AE3102">
        <f t="shared" si="438"/>
        <v>214161344</v>
      </c>
      <c r="AG3102" t="str">
        <f t="shared" si="440"/>
        <v/>
      </c>
    </row>
    <row r="3103" spans="1:33" x14ac:dyDescent="0.25">
      <c r="A3103" s="6">
        <v>41507</v>
      </c>
      <c r="B3103">
        <v>0.16500000000000001</v>
      </c>
      <c r="C3103">
        <v>0.17</v>
      </c>
      <c r="D3103">
        <v>0.16</v>
      </c>
      <c r="E3103">
        <v>0.16500000000000001</v>
      </c>
      <c r="F3103">
        <v>0.13200000000000001</v>
      </c>
      <c r="G3103">
        <v>1299100</v>
      </c>
      <c r="I3103" t="str">
        <f t="shared" si="433"/>
        <v/>
      </c>
      <c r="J3103" t="str">
        <f t="shared" si="434"/>
        <v>Overbought</v>
      </c>
      <c r="K3103" t="str">
        <f t="shared" si="435"/>
        <v>Overbought Above %D</v>
      </c>
      <c r="M3103" s="11" t="str">
        <f t="shared" si="439"/>
        <v/>
      </c>
      <c r="O3103">
        <f>IF(ROW($E3103)&lt;=VALUE(LEFT(O$1,FIND("-",O$1,1)-1)),0,IF(ROW($E3103)=VALUE(LEFT(O$1,FIND("-",O$1,1)-1))+1,AVERAGE(INDEX($E:$E,ROW($E3103)-VALUE(LEFT(O$1,FIND("-",O$1,1)-1))):$E3103),($E3103*(2/(VALUE(LEFT(O$1,FIND("-",O$1,1)-1))+1)))+(O3102*(1-(2/(VALUE(LEFT(O$1,FIND("-",O$1,1)-1))+1))))))</f>
        <v>0.14597288113739407</v>
      </c>
      <c r="Q3103">
        <f>IF(ROW($E3103)&lt;=VALUE(LEFT(Q$1,FIND("-",Q$1,1)-1)),0,IF(ROW($E3103)=VALUE(LEFT(Q$1,FIND("-",Q$1,1)-1))+1,AVERAGE(INDEX($E:$E,ROW($E3103)-VALUE(LEFT(Q$1,FIND("-",Q$1,1)-1))):$E3103),($E3103*(2/(VALUE(LEFT(Q$1,FIND("-",Q$1,1)-1))+1)))+(Q3102*(1-(2/(VALUE(LEFT(Q$1,FIND("-",Q$1,1)-1))+1))))))</f>
        <v>0.15998859140571967</v>
      </c>
      <c r="R3103">
        <f>IF(ROW($E3103)&lt;=VALUE(LEFT(R$1,FIND("-",R$1,1)-1)),0,IF(ROW($E3103)=VALUE(LEFT(R$1,FIND("-",R$1,1)-1))+1,AVERAGE(INDEX($E:$E,ROW($E3103)-VALUE(LEFT(R$1,FIND("-",R$1,1)-1))):$E3103),($E3103*(2/(VALUE(LEFT(R$1,FIND("-",R$1,1)-1))+1)))+(R3102*(1-(2/(VALUE(LEFT(R$1,FIND("-",R$1,1)-1))+1))))))</f>
        <v>0.15278993304635949</v>
      </c>
      <c r="S3103">
        <f t="shared" si="436"/>
        <v>7.1986583593601772E-3</v>
      </c>
      <c r="T3103">
        <f>IF(ROW($E3103)&lt;=MAX(VALUE(LEFT(Q$1,FIND("-",Q$1,1)-1)),VALUE(LEFT(R$1,FIND("-",R$1,1)-1)))+VALUE(LEFT(T$1,FIND("-",T$1,1)-1))-1,0,IF(ROW($E3103)=MAX(VALUE(LEFT(Q$1,FIND("-",Q$1,1)-1)),VALUE(LEFT(R$1,FIND("-",R$1,1)-1)))+VALUE(LEFT(T$1,FIND("-",T$1,1)-1)),AVERAGE(INDEX($S:$S,ROW(S3103)-VALUE(LEFT(T$1,FIND("-",T$1,1)-1))+1):S3103),($S3103*(2/(VALUE(LEFT(T$1,FIND("-",T$1,1)-1))+1)))+(T3102*(1-(2/(VALUE(LEFT(T$1,FIND("-",T$1,1)-1))+1))))))</f>
        <v>6.3051780412141933E-3</v>
      </c>
      <c r="V3103">
        <f t="shared" si="437"/>
        <v>5.0000000000000044E-3</v>
      </c>
      <c r="W3103">
        <f>IF(ROW($E3103)&lt;=VALUE(LEFT(W$1,FIND("-",W$1,1)-1))+1,0,IF(ROW($E3102)=VALUE(LEFT(W$1,FIND("-",W$1,1)-1))+1,100-100/(1+ABS((SUMIF(INDEX($V:$V,ROW($V3103)-VALUE(LEFT(W$1,FIND("-",W$1,1)-1))+1):$V3103,"&gt;0",INDEX($V:$V,ROW($V3103)-VALUE(LEFT(W$1,FIND("-",W$1,1)-1))+1):$V3103)/COUNTIF(INDEX($V:$V,ROW($V3103)-VALUE(LEFT(W$1,FIND("-",W$1,1)-1))+1):$V3103,"&gt;0"))/(SUMIF(INDEX($V:$V,ROW($V3103)-VALUE(LEFT(W$1,FIND("-",W$1,1)-1))+1):$V3103,"&lt;0",INDEX($V:$V,ROW($V3103)-VALUE(LEFT(W$1,FIND("-",W$1,1)-1))+1):$V3103)/COUNTIF(INDEX($V:$V,ROW($V3103)-VALUE(LEFT(W$1,FIND("-",W$1,1)-1))+1):$V3103,"&lt;0")))),100-100/(1+ABS((SUMIF(INDEX($V:$V,ROW($V3103)-VALUE(LEFT(W$1,FIND("-",W$1,1)-1))+1):$V3103,"&gt;0",INDEX($V:$V,ROW($V3103)-VALUE(LEFT(W$1,FIND("-",W$1,1)-1))+1):$V3103)/VALUE(LEFT(W$1,FIND("-",W$1,1)-1)))/(SUMIF(INDEX($V:$V,ROW($V3103)-VALUE(LEFT(W$1,FIND("-",W$1,1)-1))+1):$V3103,"&lt;0",INDEX($V:$V,ROW($V3103)-VALUE(LEFT(W$1,FIND("-",W$1,1)-1))+1):$V3103)/VALUE(LEFT(W$1,FIND("-",W$1,1)-1)))))))</f>
        <v>74.999999999999986</v>
      </c>
      <c r="Y3103">
        <f>IF(ROW($E3103)&lt;=VALUE(LEFT(Y$1,FIND("-",Y$1,1)-1)),0,MAX(INDEX(C:C,ROW(C3103)-VALUE(LEFT(Y$1,FIND("-",Y$1,1)-1))+1):C3103))</f>
        <v>0.17</v>
      </c>
      <c r="Z3103">
        <f>IF(ROW($E3103)&lt;=VALUE(LEFT(Z$1,FIND("-",Z$1,1)-1)),0,MIN(INDEX(D:D,ROW(D3103)-VALUE(LEFT(Z$1,FIND("-",Z$1,1)-1))+1):D3103))</f>
        <v>0.13500000000000001</v>
      </c>
      <c r="AA3103">
        <f t="shared" si="441"/>
        <v>85.714285714285694</v>
      </c>
      <c r="AB3103">
        <f>IF(ROW($AA3103)&lt;=VALUE(LEFT(AA$1,FIND("-",AA$1,1)-1))+VALUE(LEFT(AB$1,FIND("-",AB$1,1)-1)-1),0,AVERAGE(INDEX($AA:$AA,ROW($AA3103)-VALUE(LEFT(AB$1,FIND("-",AB$1,1)-1))+1):$AA3103))</f>
        <v>80.952380952380935</v>
      </c>
      <c r="AC3103">
        <f>IF(ROW($AA3103)&lt;=VALUE(LEFT(AA$1,FIND("-",AA$1,1)-1))+VALUE(LEFT(AB$1,FIND("-",AB$1,1)-1)-1)+VALUE(LEFT(AC$1,FIND("-",AC$1,1)-1)-1),0,AVERAGE(INDEX($AB:$AB,ROW($AB3103)-VALUE(LEFT(AC$1,FIND("-",AC$1,1)-1))+1):$AB3103))</f>
        <v>82.539682539682516</v>
      </c>
      <c r="AE3103">
        <f t="shared" si="438"/>
        <v>215460444</v>
      </c>
      <c r="AG3103" t="str">
        <f t="shared" si="440"/>
        <v/>
      </c>
    </row>
    <row r="3104" spans="1:33" x14ac:dyDescent="0.25">
      <c r="A3104" s="6">
        <v>41508</v>
      </c>
      <c r="B3104">
        <v>0.16500000000000001</v>
      </c>
      <c r="C3104">
        <v>0.16500000000000001</v>
      </c>
      <c r="D3104">
        <v>0.16</v>
      </c>
      <c r="E3104">
        <v>0.16</v>
      </c>
      <c r="F3104">
        <v>0.128</v>
      </c>
      <c r="G3104">
        <v>963200</v>
      </c>
      <c r="I3104" t="str">
        <f t="shared" si="433"/>
        <v/>
      </c>
      <c r="J3104" t="str">
        <f t="shared" si="434"/>
        <v/>
      </c>
      <c r="K3104" t="str">
        <f t="shared" si="435"/>
        <v>Sell</v>
      </c>
      <c r="M3104" s="11" t="str">
        <f t="shared" si="439"/>
        <v>Sell</v>
      </c>
      <c r="O3104">
        <f>IF(ROW($E3104)&lt;=VALUE(LEFT(O$1,FIND("-",O$1,1)-1)),0,IF(ROW($E3104)=VALUE(LEFT(O$1,FIND("-",O$1,1)-1))+1,AVERAGE(INDEX($E:$E,ROW($E3104)-VALUE(LEFT(O$1,FIND("-",O$1,1)-1))):$E3104),($E3104*(2/(VALUE(LEFT(O$1,FIND("-",O$1,1)-1))+1)))+(O3103*(1-(2/(VALUE(LEFT(O$1,FIND("-",O$1,1)-1))+1))))))</f>
        <v>0.14611245445941007</v>
      </c>
      <c r="Q3104">
        <f>IF(ROW($E3104)&lt;=VALUE(LEFT(Q$1,FIND("-",Q$1,1)-1)),0,IF(ROW($E3104)=VALUE(LEFT(Q$1,FIND("-",Q$1,1)-1))+1,AVERAGE(INDEX($E:$E,ROW($E3104)-VALUE(LEFT(Q$1,FIND("-",Q$1,1)-1))):$E3104),($E3104*(2/(VALUE(LEFT(Q$1,FIND("-",Q$1,1)-1))+1)))+(Q3103*(1-(2/(VALUE(LEFT(Q$1,FIND("-",Q$1,1)-1))+1))))))</f>
        <v>0.15999034657407049</v>
      </c>
      <c r="R3104">
        <f>IF(ROW($E3104)&lt;=VALUE(LEFT(R$1,FIND("-",R$1,1)-1)),0,IF(ROW($E3104)=VALUE(LEFT(R$1,FIND("-",R$1,1)-1))+1,AVERAGE(INDEX($E:$E,ROW($E3104)-VALUE(LEFT(R$1,FIND("-",R$1,1)-1))):$E3104),($E3104*(2/(VALUE(LEFT(R$1,FIND("-",R$1,1)-1))+1)))+(R3103*(1-(2/(VALUE(LEFT(R$1,FIND("-",R$1,1)-1))+1))))))</f>
        <v>0.15332401207996249</v>
      </c>
      <c r="S3104">
        <f t="shared" si="436"/>
        <v>6.6663344941080005E-3</v>
      </c>
      <c r="T3104">
        <f>IF(ROW($E3104)&lt;=MAX(VALUE(LEFT(Q$1,FIND("-",Q$1,1)-1)),VALUE(LEFT(R$1,FIND("-",R$1,1)-1)))+VALUE(LEFT(T$1,FIND("-",T$1,1)-1))-1,0,IF(ROW($E3104)=MAX(VALUE(LEFT(Q$1,FIND("-",Q$1,1)-1)),VALUE(LEFT(R$1,FIND("-",R$1,1)-1)))+VALUE(LEFT(T$1,FIND("-",T$1,1)-1)),AVERAGE(INDEX($S:$S,ROW(S3104)-VALUE(LEFT(T$1,FIND("-",T$1,1)-1))+1):S3104),($S3104*(2/(VALUE(LEFT(T$1,FIND("-",T$1,1)-1))+1)))+(T3103*(1-(2/(VALUE(LEFT(T$1,FIND("-",T$1,1)-1))+1))))))</f>
        <v>6.3774093317929548E-3</v>
      </c>
      <c r="V3104">
        <f t="shared" si="437"/>
        <v>-5.0000000000000044E-3</v>
      </c>
      <c r="W3104">
        <f>IF(ROW($E3104)&lt;=VALUE(LEFT(W$1,FIND("-",W$1,1)-1))+1,0,IF(ROW($E3103)=VALUE(LEFT(W$1,FIND("-",W$1,1)-1))+1,100-100/(1+ABS((SUMIF(INDEX($V:$V,ROW($V3104)-VALUE(LEFT(W$1,FIND("-",W$1,1)-1))+1):$V3104,"&gt;0",INDEX($V:$V,ROW($V3104)-VALUE(LEFT(W$1,FIND("-",W$1,1)-1))+1):$V3104)/COUNTIF(INDEX($V:$V,ROW($V3104)-VALUE(LEFT(W$1,FIND("-",W$1,1)-1))+1):$V3104,"&gt;0"))/(SUMIF(INDEX($V:$V,ROW($V3104)-VALUE(LEFT(W$1,FIND("-",W$1,1)-1))+1):$V3104,"&lt;0",INDEX($V:$V,ROW($V3104)-VALUE(LEFT(W$1,FIND("-",W$1,1)-1))+1):$V3104)/COUNTIF(INDEX($V:$V,ROW($V3104)-VALUE(LEFT(W$1,FIND("-",W$1,1)-1))+1):$V3104,"&lt;0")))),100-100/(1+ABS((SUMIF(INDEX($V:$V,ROW($V3104)-VALUE(LEFT(W$1,FIND("-",W$1,1)-1))+1):$V3104,"&gt;0",INDEX($V:$V,ROW($V3104)-VALUE(LEFT(W$1,FIND("-",W$1,1)-1))+1):$V3104)/VALUE(LEFT(W$1,FIND("-",W$1,1)-1)))/(SUMIF(INDEX($V:$V,ROW($V3104)-VALUE(LEFT(W$1,FIND("-",W$1,1)-1))+1):$V3104,"&lt;0",INDEX($V:$V,ROW($V3104)-VALUE(LEFT(W$1,FIND("-",W$1,1)-1))+1):$V3104)/VALUE(LEFT(W$1,FIND("-",W$1,1)-1)))))))</f>
        <v>66.666666666666657</v>
      </c>
      <c r="Y3104">
        <f>IF(ROW($E3104)&lt;=VALUE(LEFT(Y$1,FIND("-",Y$1,1)-1)),0,MAX(INDEX(C:C,ROW(C3104)-VALUE(LEFT(Y$1,FIND("-",Y$1,1)-1))+1):C3104))</f>
        <v>0.17</v>
      </c>
      <c r="Z3104">
        <f>IF(ROW($E3104)&lt;=VALUE(LEFT(Z$1,FIND("-",Z$1,1)-1)),0,MIN(INDEX(D:D,ROW(D3104)-VALUE(LEFT(Z$1,FIND("-",Z$1,1)-1))+1):D3104))</f>
        <v>0.13500000000000001</v>
      </c>
      <c r="AA3104">
        <f t="shared" si="441"/>
        <v>71.428571428571402</v>
      </c>
      <c r="AB3104">
        <f>IF(ROW($AA3104)&lt;=VALUE(LEFT(AA$1,FIND("-",AA$1,1)-1))+VALUE(LEFT(AB$1,FIND("-",AB$1,1)-1)-1),0,AVERAGE(INDEX($AA:$AA,ROW($AA3104)-VALUE(LEFT(AB$1,FIND("-",AB$1,1)-1))+1):$AA3104))</f>
        <v>76.190476190476161</v>
      </c>
      <c r="AC3104">
        <f>IF(ROW($AA3104)&lt;=VALUE(LEFT(AA$1,FIND("-",AA$1,1)-1))+VALUE(LEFT(AB$1,FIND("-",AB$1,1)-1)-1)+VALUE(LEFT(AC$1,FIND("-",AC$1,1)-1)-1),0,AVERAGE(INDEX($AB:$AB,ROW($AB3104)-VALUE(LEFT(AC$1,FIND("-",AC$1,1)-1))+1):$AB3104))</f>
        <v>79.365079365079339</v>
      </c>
      <c r="AE3104">
        <f t="shared" si="438"/>
        <v>214497244</v>
      </c>
      <c r="AG3104" t="str">
        <f t="shared" si="440"/>
        <v>Sell</v>
      </c>
    </row>
    <row r="3105" spans="1:33" x14ac:dyDescent="0.25">
      <c r="A3105" s="6">
        <v>41509</v>
      </c>
      <c r="B3105">
        <v>0.16500000000000001</v>
      </c>
      <c r="C3105">
        <v>0.19500000000000001</v>
      </c>
      <c r="D3105">
        <v>0.16500000000000001</v>
      </c>
      <c r="E3105">
        <v>0.18</v>
      </c>
      <c r="F3105">
        <v>0.14399999999999999</v>
      </c>
      <c r="G3105">
        <v>18132600</v>
      </c>
      <c r="I3105" t="str">
        <f t="shared" si="433"/>
        <v/>
      </c>
      <c r="J3105" t="str">
        <f t="shared" si="434"/>
        <v>Overbought</v>
      </c>
      <c r="K3105" t="str">
        <f t="shared" si="435"/>
        <v/>
      </c>
      <c r="M3105" s="11" t="str">
        <f t="shared" si="439"/>
        <v/>
      </c>
      <c r="O3105">
        <f>IF(ROW($E3105)&lt;=VALUE(LEFT(O$1,FIND("-",O$1,1)-1)),0,IF(ROW($E3105)=VALUE(LEFT(O$1,FIND("-",O$1,1)-1))+1,AVERAGE(INDEX($E:$E,ROW($E3105)-VALUE(LEFT(O$1,FIND("-",O$1,1)-1))):$E3105),($E3105*(2/(VALUE(LEFT(O$1,FIND("-",O$1,1)-1))+1)))+(O3104*(1-(2/(VALUE(LEFT(O$1,FIND("-",O$1,1)-1))+1))))))</f>
        <v>0.14644964396727664</v>
      </c>
      <c r="Q3105">
        <f>IF(ROW($E3105)&lt;=VALUE(LEFT(Q$1,FIND("-",Q$1,1)-1)),0,IF(ROW($E3105)=VALUE(LEFT(Q$1,FIND("-",Q$1,1)-1))+1,AVERAGE(INDEX($E:$E,ROW($E3105)-VALUE(LEFT(Q$1,FIND("-",Q$1,1)-1))):$E3105),($E3105*(2/(VALUE(LEFT(Q$1,FIND("-",Q$1,1)-1))+1)))+(Q3104*(1-(2/(VALUE(LEFT(Q$1,FIND("-",Q$1,1)-1))+1))))))</f>
        <v>0.16306875479344424</v>
      </c>
      <c r="R3105">
        <f>IF(ROW($E3105)&lt;=VALUE(LEFT(R$1,FIND("-",R$1,1)-1)),0,IF(ROW($E3105)=VALUE(LEFT(R$1,FIND("-",R$1,1)-1))+1,AVERAGE(INDEX($E:$E,ROW($E3105)-VALUE(LEFT(R$1,FIND("-",R$1,1)-1))):$E3105),($E3105*(2/(VALUE(LEFT(R$1,FIND("-",R$1,1)-1))+1)))+(R3104*(1-(2/(VALUE(LEFT(R$1,FIND("-",R$1,1)-1))+1))))))</f>
        <v>0.15530001118515047</v>
      </c>
      <c r="S3105">
        <f t="shared" si="436"/>
        <v>7.7687436082937711E-3</v>
      </c>
      <c r="T3105">
        <f>IF(ROW($E3105)&lt;=MAX(VALUE(LEFT(Q$1,FIND("-",Q$1,1)-1)),VALUE(LEFT(R$1,FIND("-",R$1,1)-1)))+VALUE(LEFT(T$1,FIND("-",T$1,1)-1))-1,0,IF(ROW($E3105)=MAX(VALUE(LEFT(Q$1,FIND("-",Q$1,1)-1)),VALUE(LEFT(R$1,FIND("-",R$1,1)-1)))+VALUE(LEFT(T$1,FIND("-",T$1,1)-1)),AVERAGE(INDEX($S:$S,ROW(S3105)-VALUE(LEFT(T$1,FIND("-",T$1,1)-1))+1):S3105),($S3105*(2/(VALUE(LEFT(T$1,FIND("-",T$1,1)-1))+1)))+(T3104*(1-(2/(VALUE(LEFT(T$1,FIND("-",T$1,1)-1))+1))))))</f>
        <v>6.655676187093118E-3</v>
      </c>
      <c r="V3105">
        <f t="shared" si="437"/>
        <v>1.999999999999999E-2</v>
      </c>
      <c r="W3105">
        <f>IF(ROW($E3105)&lt;=VALUE(LEFT(W$1,FIND("-",W$1,1)-1))+1,0,IF(ROW($E3104)=VALUE(LEFT(W$1,FIND("-",W$1,1)-1))+1,100-100/(1+ABS((SUMIF(INDEX($V:$V,ROW($V3105)-VALUE(LEFT(W$1,FIND("-",W$1,1)-1))+1):$V3105,"&gt;0",INDEX($V:$V,ROW($V3105)-VALUE(LEFT(W$1,FIND("-",W$1,1)-1))+1):$V3105)/COUNTIF(INDEX($V:$V,ROW($V3105)-VALUE(LEFT(W$1,FIND("-",W$1,1)-1))+1):$V3105,"&gt;0"))/(SUMIF(INDEX($V:$V,ROW($V3105)-VALUE(LEFT(W$1,FIND("-",W$1,1)-1))+1):$V3105,"&lt;0",INDEX($V:$V,ROW($V3105)-VALUE(LEFT(W$1,FIND("-",W$1,1)-1))+1):$V3105)/COUNTIF(INDEX($V:$V,ROW($V3105)-VALUE(LEFT(W$1,FIND("-",W$1,1)-1))+1):$V3105,"&lt;0")))),100-100/(1+ABS((SUMIF(INDEX($V:$V,ROW($V3105)-VALUE(LEFT(W$1,FIND("-",W$1,1)-1))+1):$V3105,"&gt;0",INDEX($V:$V,ROW($V3105)-VALUE(LEFT(W$1,FIND("-",W$1,1)-1))+1):$V3105)/VALUE(LEFT(W$1,FIND("-",W$1,1)-1)))/(SUMIF(INDEX($V:$V,ROW($V3105)-VALUE(LEFT(W$1,FIND("-",W$1,1)-1))+1):$V3105,"&lt;0",INDEX($V:$V,ROW($V3105)-VALUE(LEFT(W$1,FIND("-",W$1,1)-1))+1):$V3105)/VALUE(LEFT(W$1,FIND("-",W$1,1)-1)))))))</f>
        <v>79.999999999999986</v>
      </c>
      <c r="Y3105">
        <f>IF(ROW($E3105)&lt;=VALUE(LEFT(Y$1,FIND("-",Y$1,1)-1)),0,MAX(INDEX(C:C,ROW(C3105)-VALUE(LEFT(Y$1,FIND("-",Y$1,1)-1))+1):C3105))</f>
        <v>0.19500000000000001</v>
      </c>
      <c r="Z3105">
        <f>IF(ROW($E3105)&lt;=VALUE(LEFT(Z$1,FIND("-",Z$1,1)-1)),0,MIN(INDEX(D:D,ROW(D3105)-VALUE(LEFT(Z$1,FIND("-",Z$1,1)-1))+1):D3105))</f>
        <v>0.14000000000000001</v>
      </c>
      <c r="AA3105">
        <f t="shared" si="441"/>
        <v>72.727272727272691</v>
      </c>
      <c r="AB3105">
        <f>IF(ROW($AA3105)&lt;=VALUE(LEFT(AA$1,FIND("-",AA$1,1)-1))+VALUE(LEFT(AB$1,FIND("-",AB$1,1)-1)-1),0,AVERAGE(INDEX($AA:$AA,ROW($AA3105)-VALUE(LEFT(AB$1,FIND("-",AB$1,1)-1))+1):$AA3105))</f>
        <v>76.6233766233766</v>
      </c>
      <c r="AC3105">
        <f>IF(ROW($AA3105)&lt;=VALUE(LEFT(AA$1,FIND("-",AA$1,1)-1))+VALUE(LEFT(AB$1,FIND("-",AB$1,1)-1)-1)+VALUE(LEFT(AC$1,FIND("-",AC$1,1)-1)-1),0,AVERAGE(INDEX($AB:$AB,ROW($AB3105)-VALUE(LEFT(AC$1,FIND("-",AC$1,1)-1))+1):$AB3105))</f>
        <v>77.922077922077904</v>
      </c>
      <c r="AE3105">
        <f t="shared" si="438"/>
        <v>232629844</v>
      </c>
      <c r="AG3105" t="str">
        <f t="shared" si="440"/>
        <v/>
      </c>
    </row>
    <row r="3106" spans="1:33" x14ac:dyDescent="0.25">
      <c r="A3106" s="6">
        <v>41512</v>
      </c>
      <c r="B3106">
        <v>0.19</v>
      </c>
      <c r="C3106">
        <v>0.2</v>
      </c>
      <c r="D3106">
        <v>0.17499999999999999</v>
      </c>
      <c r="E3106">
        <v>0.17499999999999999</v>
      </c>
      <c r="F3106">
        <v>0.14000000000000001</v>
      </c>
      <c r="G3106">
        <v>10962700</v>
      </c>
      <c r="I3106" t="str">
        <f t="shared" si="433"/>
        <v/>
      </c>
      <c r="J3106" t="str">
        <f t="shared" si="434"/>
        <v>Overbought</v>
      </c>
      <c r="K3106" t="str">
        <f t="shared" si="435"/>
        <v/>
      </c>
      <c r="M3106" s="11" t="str">
        <f t="shared" si="439"/>
        <v/>
      </c>
      <c r="O3106">
        <f>IF(ROW($E3106)&lt;=VALUE(LEFT(O$1,FIND("-",O$1,1)-1)),0,IF(ROW($E3106)=VALUE(LEFT(O$1,FIND("-",O$1,1)-1))+1,AVERAGE(INDEX($E:$E,ROW($E3106)-VALUE(LEFT(O$1,FIND("-",O$1,1)-1))):$E3106),($E3106*(2/(VALUE(LEFT(O$1,FIND("-",O$1,1)-1))+1)))+(O3105*(1-(2/(VALUE(LEFT(O$1,FIND("-",O$1,1)-1))+1))))))</f>
        <v>0.14673372711188087</v>
      </c>
      <c r="Q3106">
        <f>IF(ROW($E3106)&lt;=VALUE(LEFT(Q$1,FIND("-",Q$1,1)-1)),0,IF(ROW($E3106)=VALUE(LEFT(Q$1,FIND("-",Q$1,1)-1))+1,AVERAGE(INDEX($E:$E,ROW($E3106)-VALUE(LEFT(Q$1,FIND("-",Q$1,1)-1))):$E3106),($E3106*(2/(VALUE(LEFT(Q$1,FIND("-",Q$1,1)-1))+1)))+(Q3105*(1-(2/(VALUE(LEFT(Q$1,FIND("-",Q$1,1)-1))+1))))))</f>
        <v>0.1649043309790682</v>
      </c>
      <c r="R3106">
        <f>IF(ROW($E3106)&lt;=VALUE(LEFT(R$1,FIND("-",R$1,1)-1)),0,IF(ROW($E3106)=VALUE(LEFT(R$1,FIND("-",R$1,1)-1))+1,AVERAGE(INDEX($E:$E,ROW($E3106)-VALUE(LEFT(R$1,FIND("-",R$1,1)-1))):$E3106),($E3106*(2/(VALUE(LEFT(R$1,FIND("-",R$1,1)-1))+1)))+(R3105*(1-(2/(VALUE(LEFT(R$1,FIND("-",R$1,1)-1))+1))))))</f>
        <v>0.15675926961588005</v>
      </c>
      <c r="S3106">
        <f t="shared" si="436"/>
        <v>8.1450613631881552E-3</v>
      </c>
      <c r="T3106">
        <f>IF(ROW($E3106)&lt;=MAX(VALUE(LEFT(Q$1,FIND("-",Q$1,1)-1)),VALUE(LEFT(R$1,FIND("-",R$1,1)-1)))+VALUE(LEFT(T$1,FIND("-",T$1,1)-1))-1,0,IF(ROW($E3106)=MAX(VALUE(LEFT(Q$1,FIND("-",Q$1,1)-1)),VALUE(LEFT(R$1,FIND("-",R$1,1)-1)))+VALUE(LEFT(T$1,FIND("-",T$1,1)-1)),AVERAGE(INDEX($S:$S,ROW(S3106)-VALUE(LEFT(T$1,FIND("-",T$1,1)-1))+1):S3106),($S3106*(2/(VALUE(LEFT(T$1,FIND("-",T$1,1)-1))+1)))+(T3105*(1-(2/(VALUE(LEFT(T$1,FIND("-",T$1,1)-1))+1))))))</f>
        <v>6.9535532223121256E-3</v>
      </c>
      <c r="V3106">
        <f t="shared" si="437"/>
        <v>-5.0000000000000044E-3</v>
      </c>
      <c r="W3106">
        <f>IF(ROW($E3106)&lt;=VALUE(LEFT(W$1,FIND("-",W$1,1)-1))+1,0,IF(ROW($E3105)=VALUE(LEFT(W$1,FIND("-",W$1,1)-1))+1,100-100/(1+ABS((SUMIF(INDEX($V:$V,ROW($V3106)-VALUE(LEFT(W$1,FIND("-",W$1,1)-1))+1):$V3106,"&gt;0",INDEX($V:$V,ROW($V3106)-VALUE(LEFT(W$1,FIND("-",W$1,1)-1))+1):$V3106)/COUNTIF(INDEX($V:$V,ROW($V3106)-VALUE(LEFT(W$1,FIND("-",W$1,1)-1))+1):$V3106,"&gt;0"))/(SUMIF(INDEX($V:$V,ROW($V3106)-VALUE(LEFT(W$1,FIND("-",W$1,1)-1))+1):$V3106,"&lt;0",INDEX($V:$V,ROW($V3106)-VALUE(LEFT(W$1,FIND("-",W$1,1)-1))+1):$V3106)/COUNTIF(INDEX($V:$V,ROW($V3106)-VALUE(LEFT(W$1,FIND("-",W$1,1)-1))+1):$V3106,"&lt;0")))),100-100/(1+ABS((SUMIF(INDEX($V:$V,ROW($V3106)-VALUE(LEFT(W$1,FIND("-",W$1,1)-1))+1):$V3106,"&gt;0",INDEX($V:$V,ROW($V3106)-VALUE(LEFT(W$1,FIND("-",W$1,1)-1))+1):$V3106)/VALUE(LEFT(W$1,FIND("-",W$1,1)-1)))/(SUMIF(INDEX($V:$V,ROW($V3106)-VALUE(LEFT(W$1,FIND("-",W$1,1)-1))+1):$V3106,"&lt;0",INDEX($V:$V,ROW($V3106)-VALUE(LEFT(W$1,FIND("-",W$1,1)-1))+1):$V3106)/VALUE(LEFT(W$1,FIND("-",W$1,1)-1)))))))</f>
        <v>73.333333333333314</v>
      </c>
      <c r="Y3106">
        <f>IF(ROW($E3106)&lt;=VALUE(LEFT(Y$1,FIND("-",Y$1,1)-1)),0,MAX(INDEX(C:C,ROW(C3106)-VALUE(LEFT(Y$1,FIND("-",Y$1,1)-1))+1):C3106))</f>
        <v>0.2</v>
      </c>
      <c r="Z3106">
        <f>IF(ROW($E3106)&lt;=VALUE(LEFT(Z$1,FIND("-",Z$1,1)-1)),0,MIN(INDEX(D:D,ROW(D3106)-VALUE(LEFT(Z$1,FIND("-",Z$1,1)-1))+1):D3106))</f>
        <v>0.14000000000000001</v>
      </c>
      <c r="AA3106">
        <f t="shared" si="441"/>
        <v>58.333333333333293</v>
      </c>
      <c r="AB3106">
        <f>IF(ROW($AA3106)&lt;=VALUE(LEFT(AA$1,FIND("-",AA$1,1)-1))+VALUE(LEFT(AB$1,FIND("-",AB$1,1)-1)-1),0,AVERAGE(INDEX($AA:$AA,ROW($AA3106)-VALUE(LEFT(AB$1,FIND("-",AB$1,1)-1))+1):$AA3106))</f>
        <v>67.49639249639246</v>
      </c>
      <c r="AC3106">
        <f>IF(ROW($AA3106)&lt;=VALUE(LEFT(AA$1,FIND("-",AA$1,1)-1))+VALUE(LEFT(AB$1,FIND("-",AB$1,1)-1)-1)+VALUE(LEFT(AC$1,FIND("-",AC$1,1)-1)-1),0,AVERAGE(INDEX($AB:$AB,ROW($AB3106)-VALUE(LEFT(AC$1,FIND("-",AC$1,1)-1))+1):$AB3106))</f>
        <v>73.436748436748402</v>
      </c>
      <c r="AE3106">
        <f t="shared" si="438"/>
        <v>221667144</v>
      </c>
      <c r="AG3106" t="str">
        <f t="shared" si="440"/>
        <v/>
      </c>
    </row>
    <row r="3107" spans="1:33" x14ac:dyDescent="0.25">
      <c r="A3107" s="6">
        <v>41513</v>
      </c>
      <c r="B3107">
        <v>0.17</v>
      </c>
      <c r="C3107">
        <v>0.17</v>
      </c>
      <c r="D3107">
        <v>0.16500000000000001</v>
      </c>
      <c r="E3107">
        <v>0.17</v>
      </c>
      <c r="F3107">
        <v>0.13600000000000001</v>
      </c>
      <c r="G3107">
        <v>1782100</v>
      </c>
      <c r="I3107" t="str">
        <f t="shared" si="433"/>
        <v/>
      </c>
      <c r="J3107" t="str">
        <f t="shared" si="434"/>
        <v/>
      </c>
      <c r="K3107" t="str">
        <f t="shared" si="435"/>
        <v/>
      </c>
      <c r="M3107" s="11" t="str">
        <f t="shared" si="439"/>
        <v/>
      </c>
      <c r="O3107">
        <f>IF(ROW($E3107)&lt;=VALUE(LEFT(O$1,FIND("-",O$1,1)-1)),0,IF(ROW($E3107)=VALUE(LEFT(O$1,FIND("-",O$1,1)-1))+1,AVERAGE(INDEX($E:$E,ROW($E3107)-VALUE(LEFT(O$1,FIND("-",O$1,1)-1))):$E3107),($E3107*(2/(VALUE(LEFT(O$1,FIND("-",O$1,1)-1))+1)))+(O3106*(1-(2/(VALUE(LEFT(O$1,FIND("-",O$1,1)-1))+1))))))</f>
        <v>0.14696523231474776</v>
      </c>
      <c r="Q3107">
        <f>IF(ROW($E3107)&lt;=VALUE(LEFT(Q$1,FIND("-",Q$1,1)-1)),0,IF(ROW($E3107)=VALUE(LEFT(Q$1,FIND("-",Q$1,1)-1))+1,AVERAGE(INDEX($E:$E,ROW($E3107)-VALUE(LEFT(Q$1,FIND("-",Q$1,1)-1))):$E3107),($E3107*(2/(VALUE(LEFT(Q$1,FIND("-",Q$1,1)-1))+1)))+(Q3106*(1-(2/(VALUE(LEFT(Q$1,FIND("-",Q$1,1)-1))+1))))))</f>
        <v>0.16568828005921157</v>
      </c>
      <c r="R3107">
        <f>IF(ROW($E3107)&lt;=VALUE(LEFT(R$1,FIND("-",R$1,1)-1)),0,IF(ROW($E3107)=VALUE(LEFT(R$1,FIND("-",R$1,1)-1))+1,AVERAGE(INDEX($E:$E,ROW($E3107)-VALUE(LEFT(R$1,FIND("-",R$1,1)-1))):$E3107),($E3107*(2/(VALUE(LEFT(R$1,FIND("-",R$1,1)-1))+1)))+(R3106*(1-(2/(VALUE(LEFT(R$1,FIND("-",R$1,1)-1))+1))))))</f>
        <v>0.1577400644591482</v>
      </c>
      <c r="S3107">
        <f t="shared" si="436"/>
        <v>7.9482156000633686E-3</v>
      </c>
      <c r="T3107">
        <f>IF(ROW($E3107)&lt;=MAX(VALUE(LEFT(Q$1,FIND("-",Q$1,1)-1)),VALUE(LEFT(R$1,FIND("-",R$1,1)-1)))+VALUE(LEFT(T$1,FIND("-",T$1,1)-1))-1,0,IF(ROW($E3107)=MAX(VALUE(LEFT(Q$1,FIND("-",Q$1,1)-1)),VALUE(LEFT(R$1,FIND("-",R$1,1)-1)))+VALUE(LEFT(T$1,FIND("-",T$1,1)-1)),AVERAGE(INDEX($S:$S,ROW(S3107)-VALUE(LEFT(T$1,FIND("-",T$1,1)-1))+1):S3107),($S3107*(2/(VALUE(LEFT(T$1,FIND("-",T$1,1)-1))+1)))+(T3106*(1-(2/(VALUE(LEFT(T$1,FIND("-",T$1,1)-1))+1))))))</f>
        <v>7.1524856978623739E-3</v>
      </c>
      <c r="V3107">
        <f t="shared" si="437"/>
        <v>-4.9999999999999767E-3</v>
      </c>
      <c r="W3107">
        <f>IF(ROW($E3107)&lt;=VALUE(LEFT(W$1,FIND("-",W$1,1)-1))+1,0,IF(ROW($E3106)=VALUE(LEFT(W$1,FIND("-",W$1,1)-1))+1,100-100/(1+ABS((SUMIF(INDEX($V:$V,ROW($V3107)-VALUE(LEFT(W$1,FIND("-",W$1,1)-1))+1):$V3107,"&gt;0",INDEX($V:$V,ROW($V3107)-VALUE(LEFT(W$1,FIND("-",W$1,1)-1))+1):$V3107)/COUNTIF(INDEX($V:$V,ROW($V3107)-VALUE(LEFT(W$1,FIND("-",W$1,1)-1))+1):$V3107,"&gt;0"))/(SUMIF(INDEX($V:$V,ROW($V3107)-VALUE(LEFT(W$1,FIND("-",W$1,1)-1))+1):$V3107,"&lt;0",INDEX($V:$V,ROW($V3107)-VALUE(LEFT(W$1,FIND("-",W$1,1)-1))+1):$V3107)/COUNTIF(INDEX($V:$V,ROW($V3107)-VALUE(LEFT(W$1,FIND("-",W$1,1)-1))+1):$V3107,"&lt;0")))),100-100/(1+ABS((SUMIF(INDEX($V:$V,ROW($V3107)-VALUE(LEFT(W$1,FIND("-",W$1,1)-1))+1):$V3107,"&gt;0",INDEX($V:$V,ROW($V3107)-VALUE(LEFT(W$1,FIND("-",W$1,1)-1))+1):$V3107)/VALUE(LEFT(W$1,FIND("-",W$1,1)-1)))/(SUMIF(INDEX($V:$V,ROW($V3107)-VALUE(LEFT(W$1,FIND("-",W$1,1)-1))+1):$V3107,"&lt;0",INDEX($V:$V,ROW($V3107)-VALUE(LEFT(W$1,FIND("-",W$1,1)-1))+1):$V3107)/VALUE(LEFT(W$1,FIND("-",W$1,1)-1)))))))</f>
        <v>58.333333333333343</v>
      </c>
      <c r="Y3107">
        <f>IF(ROW($E3107)&lt;=VALUE(LEFT(Y$1,FIND("-",Y$1,1)-1)),0,MAX(INDEX(C:C,ROW(C3107)-VALUE(LEFT(Y$1,FIND("-",Y$1,1)-1))+1):C3107))</f>
        <v>0.2</v>
      </c>
      <c r="Z3107">
        <f>IF(ROW($E3107)&lt;=VALUE(LEFT(Z$1,FIND("-",Z$1,1)-1)),0,MIN(INDEX(D:D,ROW(D3107)-VALUE(LEFT(Z$1,FIND("-",Z$1,1)-1))+1):D3107))</f>
        <v>0.16</v>
      </c>
      <c r="AA3107">
        <f t="shared" si="441"/>
        <v>25.000000000000018</v>
      </c>
      <c r="AB3107">
        <f>IF(ROW($AA3107)&lt;=VALUE(LEFT(AA$1,FIND("-",AA$1,1)-1))+VALUE(LEFT(AB$1,FIND("-",AB$1,1)-1)-1),0,AVERAGE(INDEX($AA:$AA,ROW($AA3107)-VALUE(LEFT(AB$1,FIND("-",AB$1,1)-1))+1):$AA3107))</f>
        <v>52.020202020201999</v>
      </c>
      <c r="AC3107">
        <f>IF(ROW($AA3107)&lt;=VALUE(LEFT(AA$1,FIND("-",AA$1,1)-1))+VALUE(LEFT(AB$1,FIND("-",AB$1,1)-1)-1)+VALUE(LEFT(AC$1,FIND("-",AC$1,1)-1)-1),0,AVERAGE(INDEX($AB:$AB,ROW($AB3107)-VALUE(LEFT(AC$1,FIND("-",AC$1,1)-1))+1):$AB3107))</f>
        <v>65.379990379990346</v>
      </c>
      <c r="AE3107">
        <f t="shared" si="438"/>
        <v>219885044</v>
      </c>
      <c r="AG3107" t="str">
        <f t="shared" si="440"/>
        <v/>
      </c>
    </row>
    <row r="3108" spans="1:33" x14ac:dyDescent="0.25">
      <c r="A3108" s="6">
        <v>41514</v>
      </c>
      <c r="B3108">
        <v>0.16</v>
      </c>
      <c r="C3108">
        <v>0.17</v>
      </c>
      <c r="D3108">
        <v>0.16</v>
      </c>
      <c r="E3108">
        <v>0.16</v>
      </c>
      <c r="F3108">
        <v>0.128</v>
      </c>
      <c r="G3108">
        <v>1527400</v>
      </c>
      <c r="I3108" t="str">
        <f t="shared" si="433"/>
        <v>Bearish</v>
      </c>
      <c r="J3108" t="str">
        <f t="shared" si="434"/>
        <v/>
      </c>
      <c r="K3108" t="str">
        <f t="shared" si="435"/>
        <v/>
      </c>
      <c r="M3108" s="11" t="str">
        <f t="shared" si="439"/>
        <v/>
      </c>
      <c r="O3108">
        <f>IF(ROW($E3108)&lt;=VALUE(LEFT(O$1,FIND("-",O$1,1)-1)),0,IF(ROW($E3108)=VALUE(LEFT(O$1,FIND("-",O$1,1)-1))+1,AVERAGE(INDEX($E:$E,ROW($E3108)-VALUE(LEFT(O$1,FIND("-",O$1,1)-1))):$E3108),($E3108*(2/(VALUE(LEFT(O$1,FIND("-",O$1,1)-1))+1)))+(O3107*(1-(2/(VALUE(LEFT(O$1,FIND("-",O$1,1)-1))+1))))))</f>
        <v>0.14709493149569555</v>
      </c>
      <c r="Q3108">
        <f>IF(ROW($E3108)&lt;=VALUE(LEFT(Q$1,FIND("-",Q$1,1)-1)),0,IF(ROW($E3108)=VALUE(LEFT(Q$1,FIND("-",Q$1,1)-1))+1,AVERAGE(INDEX($E:$E,ROW($E3108)-VALUE(LEFT(Q$1,FIND("-",Q$1,1)-1))):$E3108),($E3108*(2/(VALUE(LEFT(Q$1,FIND("-",Q$1,1)-1))+1)))+(Q3107*(1-(2/(VALUE(LEFT(Q$1,FIND("-",Q$1,1)-1))+1))))))</f>
        <v>0.1648131600501021</v>
      </c>
      <c r="R3108">
        <f>IF(ROW($E3108)&lt;=VALUE(LEFT(R$1,FIND("-",R$1,1)-1)),0,IF(ROW($E3108)=VALUE(LEFT(R$1,FIND("-",R$1,1)-1))+1,AVERAGE(INDEX($E:$E,ROW($E3108)-VALUE(LEFT(R$1,FIND("-",R$1,1)-1))):$E3108),($E3108*(2/(VALUE(LEFT(R$1,FIND("-",R$1,1)-1))+1)))+(R3107*(1-(2/(VALUE(LEFT(R$1,FIND("-",R$1,1)-1))+1))))))</f>
        <v>0.15790746709180389</v>
      </c>
      <c r="S3108">
        <f t="shared" si="436"/>
        <v>6.9056929582982096E-3</v>
      </c>
      <c r="T3108">
        <f>IF(ROW($E3108)&lt;=MAX(VALUE(LEFT(Q$1,FIND("-",Q$1,1)-1)),VALUE(LEFT(R$1,FIND("-",R$1,1)-1)))+VALUE(LEFT(T$1,FIND("-",T$1,1)-1))-1,0,IF(ROW($E3108)=MAX(VALUE(LEFT(Q$1,FIND("-",Q$1,1)-1)),VALUE(LEFT(R$1,FIND("-",R$1,1)-1)))+VALUE(LEFT(T$1,FIND("-",T$1,1)-1)),AVERAGE(INDEX($S:$S,ROW(S3108)-VALUE(LEFT(T$1,FIND("-",T$1,1)-1))+1):S3108),($S3108*(2/(VALUE(LEFT(T$1,FIND("-",T$1,1)-1))+1)))+(T3107*(1-(2/(VALUE(LEFT(T$1,FIND("-",T$1,1)-1))+1))))))</f>
        <v>7.1031271499495414E-3</v>
      </c>
      <c r="V3108">
        <f t="shared" si="437"/>
        <v>-1.0000000000000009E-2</v>
      </c>
      <c r="W3108">
        <f>IF(ROW($E3108)&lt;=VALUE(LEFT(W$1,FIND("-",W$1,1)-1))+1,0,IF(ROW($E3107)=VALUE(LEFT(W$1,FIND("-",W$1,1)-1))+1,100-100/(1+ABS((SUMIF(INDEX($V:$V,ROW($V3108)-VALUE(LEFT(W$1,FIND("-",W$1,1)-1))+1):$V3108,"&gt;0",INDEX($V:$V,ROW($V3108)-VALUE(LEFT(W$1,FIND("-",W$1,1)-1))+1):$V3108)/COUNTIF(INDEX($V:$V,ROW($V3108)-VALUE(LEFT(W$1,FIND("-",W$1,1)-1))+1):$V3108,"&gt;0"))/(SUMIF(INDEX($V:$V,ROW($V3108)-VALUE(LEFT(W$1,FIND("-",W$1,1)-1))+1):$V3108,"&lt;0",INDEX($V:$V,ROW($V3108)-VALUE(LEFT(W$1,FIND("-",W$1,1)-1))+1):$V3108)/COUNTIF(INDEX($V:$V,ROW($V3108)-VALUE(LEFT(W$1,FIND("-",W$1,1)-1))+1):$V3108,"&lt;0")))),100-100/(1+ABS((SUMIF(INDEX($V:$V,ROW($V3108)-VALUE(LEFT(W$1,FIND("-",W$1,1)-1))+1):$V3108,"&gt;0",INDEX($V:$V,ROW($V3108)-VALUE(LEFT(W$1,FIND("-",W$1,1)-1))+1):$V3108)/VALUE(LEFT(W$1,FIND("-",W$1,1)-1)))/(SUMIF(INDEX($V:$V,ROW($V3108)-VALUE(LEFT(W$1,FIND("-",W$1,1)-1))+1):$V3108,"&lt;0",INDEX($V:$V,ROW($V3108)-VALUE(LEFT(W$1,FIND("-",W$1,1)-1))+1):$V3108)/VALUE(LEFT(W$1,FIND("-",W$1,1)-1)))))))</f>
        <v>46.153846153846153</v>
      </c>
      <c r="Y3108">
        <f>IF(ROW($E3108)&lt;=VALUE(LEFT(Y$1,FIND("-",Y$1,1)-1)),0,MAX(INDEX(C:C,ROW(C3108)-VALUE(LEFT(Y$1,FIND("-",Y$1,1)-1))+1):C3108))</f>
        <v>0.2</v>
      </c>
      <c r="Z3108">
        <f>IF(ROW($E3108)&lt;=VALUE(LEFT(Z$1,FIND("-",Z$1,1)-1)),0,MIN(INDEX(D:D,ROW(D3108)-VALUE(LEFT(Z$1,FIND("-",Z$1,1)-1))+1):D3108))</f>
        <v>0.16</v>
      </c>
      <c r="AA3108">
        <f t="shared" si="441"/>
        <v>0</v>
      </c>
      <c r="AB3108">
        <f>IF(ROW($AA3108)&lt;=VALUE(LEFT(AA$1,FIND("-",AA$1,1)-1))+VALUE(LEFT(AB$1,FIND("-",AB$1,1)-1)-1),0,AVERAGE(INDEX($AA:$AA,ROW($AA3108)-VALUE(LEFT(AB$1,FIND("-",AB$1,1)-1))+1):$AA3108))</f>
        <v>27.777777777777771</v>
      </c>
      <c r="AC3108">
        <f>IF(ROW($AA3108)&lt;=VALUE(LEFT(AA$1,FIND("-",AA$1,1)-1))+VALUE(LEFT(AB$1,FIND("-",AB$1,1)-1)-1)+VALUE(LEFT(AC$1,FIND("-",AC$1,1)-1)-1),0,AVERAGE(INDEX($AB:$AB,ROW($AB3108)-VALUE(LEFT(AC$1,FIND("-",AC$1,1)-1))+1):$AB3108))</f>
        <v>49.098124098124082</v>
      </c>
      <c r="AE3108">
        <f t="shared" si="438"/>
        <v>218357644</v>
      </c>
      <c r="AG3108" t="str">
        <f t="shared" si="440"/>
        <v/>
      </c>
    </row>
    <row r="3109" spans="1:33" x14ac:dyDescent="0.25">
      <c r="A3109" s="6">
        <v>41515</v>
      </c>
      <c r="B3109">
        <v>0.16500000000000001</v>
      </c>
      <c r="C3109">
        <v>0.16500000000000001</v>
      </c>
      <c r="D3109">
        <v>0.16</v>
      </c>
      <c r="E3109">
        <v>0.16</v>
      </c>
      <c r="F3109">
        <v>0.128</v>
      </c>
      <c r="G3109">
        <v>1286000</v>
      </c>
      <c r="I3109" t="str">
        <f t="shared" si="433"/>
        <v/>
      </c>
      <c r="J3109" t="str">
        <f t="shared" si="434"/>
        <v/>
      </c>
      <c r="K3109" t="str">
        <f t="shared" si="435"/>
        <v/>
      </c>
      <c r="M3109" s="11" t="str">
        <f t="shared" si="439"/>
        <v/>
      </c>
      <c r="O3109">
        <f>IF(ROW($E3109)&lt;=VALUE(LEFT(O$1,FIND("-",O$1,1)-1)),0,IF(ROW($E3109)=VALUE(LEFT(O$1,FIND("-",O$1,1)-1))+1,AVERAGE(INDEX($E:$E,ROW($E3109)-VALUE(LEFT(O$1,FIND("-",O$1,1)-1))):$E3109),($E3109*(2/(VALUE(LEFT(O$1,FIND("-",O$1,1)-1))+1)))+(O3108*(1-(2/(VALUE(LEFT(O$1,FIND("-",O$1,1)-1))+1))))))</f>
        <v>0.14722334013752944</v>
      </c>
      <c r="Q3109">
        <f>IF(ROW($E3109)&lt;=VALUE(LEFT(Q$1,FIND("-",Q$1,1)-1)),0,IF(ROW($E3109)=VALUE(LEFT(Q$1,FIND("-",Q$1,1)-1))+1,AVERAGE(INDEX($E:$E,ROW($E3109)-VALUE(LEFT(Q$1,FIND("-",Q$1,1)-1))):$E3109),($E3109*(2/(VALUE(LEFT(Q$1,FIND("-",Q$1,1)-1))+1)))+(Q3108*(1-(2/(VALUE(LEFT(Q$1,FIND("-",Q$1,1)-1))+1))))))</f>
        <v>0.16407267388854793</v>
      </c>
      <c r="R3109">
        <f>IF(ROW($E3109)&lt;=VALUE(LEFT(R$1,FIND("-",R$1,1)-1)),0,IF(ROW($E3109)=VALUE(LEFT(R$1,FIND("-",R$1,1)-1))+1,AVERAGE(INDEX($E:$E,ROW($E3109)-VALUE(LEFT(R$1,FIND("-",R$1,1)-1))):$E3109),($E3109*(2/(VALUE(LEFT(R$1,FIND("-",R$1,1)-1))+1)))+(R3108*(1-(2/(VALUE(LEFT(R$1,FIND("-",R$1,1)-1))+1))))))</f>
        <v>0.15806246952944805</v>
      </c>
      <c r="S3109">
        <f t="shared" si="436"/>
        <v>6.0102043590998799E-3</v>
      </c>
      <c r="T3109">
        <f>IF(ROW($E3109)&lt;=MAX(VALUE(LEFT(Q$1,FIND("-",Q$1,1)-1)),VALUE(LEFT(R$1,FIND("-",R$1,1)-1)))+VALUE(LEFT(T$1,FIND("-",T$1,1)-1))-1,0,IF(ROW($E3109)=MAX(VALUE(LEFT(Q$1,FIND("-",Q$1,1)-1)),VALUE(LEFT(R$1,FIND("-",R$1,1)-1)))+VALUE(LEFT(T$1,FIND("-",T$1,1)-1)),AVERAGE(INDEX($S:$S,ROW(S3109)-VALUE(LEFT(T$1,FIND("-",T$1,1)-1))+1):S3109),($S3109*(2/(VALUE(LEFT(T$1,FIND("-",T$1,1)-1))+1)))+(T3108*(1-(2/(VALUE(LEFT(T$1,FIND("-",T$1,1)-1))+1))))))</f>
        <v>6.8845425917796093E-3</v>
      </c>
      <c r="V3109">
        <f t="shared" si="437"/>
        <v>0</v>
      </c>
      <c r="W3109">
        <f>IF(ROW($E3109)&lt;=VALUE(LEFT(W$1,FIND("-",W$1,1)-1))+1,0,IF(ROW($E3108)=VALUE(LEFT(W$1,FIND("-",W$1,1)-1))+1,100-100/(1+ABS((SUMIF(INDEX($V:$V,ROW($V3109)-VALUE(LEFT(W$1,FIND("-",W$1,1)-1))+1):$V3109,"&gt;0",INDEX($V:$V,ROW($V3109)-VALUE(LEFT(W$1,FIND("-",W$1,1)-1))+1):$V3109)/COUNTIF(INDEX($V:$V,ROW($V3109)-VALUE(LEFT(W$1,FIND("-",W$1,1)-1))+1):$V3109,"&gt;0"))/(SUMIF(INDEX($V:$V,ROW($V3109)-VALUE(LEFT(W$1,FIND("-",W$1,1)-1))+1):$V3109,"&lt;0",INDEX($V:$V,ROW($V3109)-VALUE(LEFT(W$1,FIND("-",W$1,1)-1))+1):$V3109)/COUNTIF(INDEX($V:$V,ROW($V3109)-VALUE(LEFT(W$1,FIND("-",W$1,1)-1))+1):$V3109,"&lt;0")))),100-100/(1+ABS((SUMIF(INDEX($V:$V,ROW($V3109)-VALUE(LEFT(W$1,FIND("-",W$1,1)-1))+1):$V3109,"&gt;0",INDEX($V:$V,ROW($V3109)-VALUE(LEFT(W$1,FIND("-",W$1,1)-1))+1):$V3109)/VALUE(LEFT(W$1,FIND("-",W$1,1)-1)))/(SUMIF(INDEX($V:$V,ROW($V3109)-VALUE(LEFT(W$1,FIND("-",W$1,1)-1))+1):$V3109,"&lt;0",INDEX($V:$V,ROW($V3109)-VALUE(LEFT(W$1,FIND("-",W$1,1)-1))+1):$V3109)/VALUE(LEFT(W$1,FIND("-",W$1,1)-1)))))))</f>
        <v>46.153846153846153</v>
      </c>
      <c r="Y3109">
        <f>IF(ROW($E3109)&lt;=VALUE(LEFT(Y$1,FIND("-",Y$1,1)-1)),0,MAX(INDEX(C:C,ROW(C3109)-VALUE(LEFT(Y$1,FIND("-",Y$1,1)-1))+1):C3109))</f>
        <v>0.2</v>
      </c>
      <c r="Z3109">
        <f>IF(ROW($E3109)&lt;=VALUE(LEFT(Z$1,FIND("-",Z$1,1)-1)),0,MIN(INDEX(D:D,ROW(D3109)-VALUE(LEFT(Z$1,FIND("-",Z$1,1)-1))+1):D3109))</f>
        <v>0.16</v>
      </c>
      <c r="AA3109">
        <f t="shared" si="441"/>
        <v>0</v>
      </c>
      <c r="AB3109">
        <f>IF(ROW($AA3109)&lt;=VALUE(LEFT(AA$1,FIND("-",AA$1,1)-1))+VALUE(LEFT(AB$1,FIND("-",AB$1,1)-1)-1),0,AVERAGE(INDEX($AA:$AA,ROW($AA3109)-VALUE(LEFT(AB$1,FIND("-",AB$1,1)-1))+1):$AA3109))</f>
        <v>8.3333333333333393</v>
      </c>
      <c r="AC3109">
        <f>IF(ROW($AA3109)&lt;=VALUE(LEFT(AA$1,FIND("-",AA$1,1)-1))+VALUE(LEFT(AB$1,FIND("-",AB$1,1)-1)-1)+VALUE(LEFT(AC$1,FIND("-",AC$1,1)-1)-1),0,AVERAGE(INDEX($AB:$AB,ROW($AB3109)-VALUE(LEFT(AC$1,FIND("-",AC$1,1)-1))+1):$AB3109))</f>
        <v>29.37710437710437</v>
      </c>
      <c r="AE3109">
        <f t="shared" si="438"/>
        <v>218357644</v>
      </c>
      <c r="AG3109" t="str">
        <f t="shared" si="440"/>
        <v/>
      </c>
    </row>
    <row r="3110" spans="1:33" x14ac:dyDescent="0.25">
      <c r="A3110" s="6">
        <v>41516</v>
      </c>
      <c r="B3110">
        <v>0.16500000000000001</v>
      </c>
      <c r="C3110">
        <v>0.17499999999999999</v>
      </c>
      <c r="D3110">
        <v>0.16500000000000001</v>
      </c>
      <c r="E3110">
        <v>0.17499999999999999</v>
      </c>
      <c r="F3110">
        <v>0.14000000000000001</v>
      </c>
      <c r="G3110">
        <v>803500</v>
      </c>
      <c r="I3110" t="str">
        <f t="shared" si="433"/>
        <v/>
      </c>
      <c r="J3110" t="str">
        <f t="shared" si="434"/>
        <v/>
      </c>
      <c r="K3110" t="str">
        <f t="shared" si="435"/>
        <v>Oversold Above %D</v>
      </c>
      <c r="M3110" s="11" t="str">
        <f t="shared" si="439"/>
        <v/>
      </c>
      <c r="O3110">
        <f>IF(ROW($E3110)&lt;=VALUE(LEFT(O$1,FIND("-",O$1,1)-1)),0,IF(ROW($E3110)=VALUE(LEFT(O$1,FIND("-",O$1,1)-1))+1,AVERAGE(INDEX($E:$E,ROW($E3110)-VALUE(LEFT(O$1,FIND("-",O$1,1)-1))):$E3110),($E3110*(2/(VALUE(LEFT(O$1,FIND("-",O$1,1)-1))+1)))+(O3109*(1-(2/(VALUE(LEFT(O$1,FIND("-",O$1,1)-1))+1))))))</f>
        <v>0.14749972481277793</v>
      </c>
      <c r="Q3110">
        <f>IF(ROW($E3110)&lt;=VALUE(LEFT(Q$1,FIND("-",Q$1,1)-1)),0,IF(ROW($E3110)=VALUE(LEFT(Q$1,FIND("-",Q$1,1)-1))+1,AVERAGE(INDEX($E:$E,ROW($E3110)-VALUE(LEFT(Q$1,FIND("-",Q$1,1)-1))):$E3110),($E3110*(2/(VALUE(LEFT(Q$1,FIND("-",Q$1,1)-1))+1)))+(Q3109*(1-(2/(VALUE(LEFT(Q$1,FIND("-",Q$1,1)-1))+1))))))</f>
        <v>0.16575380098261749</v>
      </c>
      <c r="R3110">
        <f>IF(ROW($E3110)&lt;=VALUE(LEFT(R$1,FIND("-",R$1,1)-1)),0,IF(ROW($E3110)=VALUE(LEFT(R$1,FIND("-",R$1,1)-1))+1,AVERAGE(INDEX($E:$E,ROW($E3110)-VALUE(LEFT(R$1,FIND("-",R$1,1)-1))):$E3110),($E3110*(2/(VALUE(LEFT(R$1,FIND("-",R$1,1)-1))+1)))+(R3109*(1-(2/(VALUE(LEFT(R$1,FIND("-",R$1,1)-1))+1))))))</f>
        <v>0.1593171014161556</v>
      </c>
      <c r="S3110">
        <f t="shared" si="436"/>
        <v>6.4366995664618953E-3</v>
      </c>
      <c r="T3110">
        <f>IF(ROW($E3110)&lt;=MAX(VALUE(LEFT(Q$1,FIND("-",Q$1,1)-1)),VALUE(LEFT(R$1,FIND("-",R$1,1)-1)))+VALUE(LEFT(T$1,FIND("-",T$1,1)-1))-1,0,IF(ROW($E3110)=MAX(VALUE(LEFT(Q$1,FIND("-",Q$1,1)-1)),VALUE(LEFT(R$1,FIND("-",R$1,1)-1)))+VALUE(LEFT(T$1,FIND("-",T$1,1)-1)),AVERAGE(INDEX($S:$S,ROW(S3110)-VALUE(LEFT(T$1,FIND("-",T$1,1)-1))+1):S3110),($S3110*(2/(VALUE(LEFT(T$1,FIND("-",T$1,1)-1))+1)))+(T3109*(1-(2/(VALUE(LEFT(T$1,FIND("-",T$1,1)-1))+1))))))</f>
        <v>6.7949739867160675E-3</v>
      </c>
      <c r="V3110">
        <f t="shared" si="437"/>
        <v>1.4999999999999986E-2</v>
      </c>
      <c r="W3110">
        <f>IF(ROW($E3110)&lt;=VALUE(LEFT(W$1,FIND("-",W$1,1)-1))+1,0,IF(ROW($E3109)=VALUE(LEFT(W$1,FIND("-",W$1,1)-1))+1,100-100/(1+ABS((SUMIF(INDEX($V:$V,ROW($V3110)-VALUE(LEFT(W$1,FIND("-",W$1,1)-1))+1):$V3110,"&gt;0",INDEX($V:$V,ROW($V3110)-VALUE(LEFT(W$1,FIND("-",W$1,1)-1))+1):$V3110)/COUNTIF(INDEX($V:$V,ROW($V3110)-VALUE(LEFT(W$1,FIND("-",W$1,1)-1))+1):$V3110,"&gt;0"))/(SUMIF(INDEX($V:$V,ROW($V3110)-VALUE(LEFT(W$1,FIND("-",W$1,1)-1))+1):$V3110,"&lt;0",INDEX($V:$V,ROW($V3110)-VALUE(LEFT(W$1,FIND("-",W$1,1)-1))+1):$V3110)/COUNTIF(INDEX($V:$V,ROW($V3110)-VALUE(LEFT(W$1,FIND("-",W$1,1)-1))+1):$V3110,"&lt;0")))),100-100/(1+ABS((SUMIF(INDEX($V:$V,ROW($V3110)-VALUE(LEFT(W$1,FIND("-",W$1,1)-1))+1):$V3110,"&gt;0",INDEX($V:$V,ROW($V3110)-VALUE(LEFT(W$1,FIND("-",W$1,1)-1))+1):$V3110)/VALUE(LEFT(W$1,FIND("-",W$1,1)-1)))/(SUMIF(INDEX($V:$V,ROW($V3110)-VALUE(LEFT(W$1,FIND("-",W$1,1)-1))+1):$V3110,"&lt;0",INDEX($V:$V,ROW($V3110)-VALUE(LEFT(W$1,FIND("-",W$1,1)-1))+1):$V3110)/VALUE(LEFT(W$1,FIND("-",W$1,1)-1)))))))</f>
        <v>56.25</v>
      </c>
      <c r="Y3110">
        <f>IF(ROW($E3110)&lt;=VALUE(LEFT(Y$1,FIND("-",Y$1,1)-1)),0,MAX(INDEX(C:C,ROW(C3110)-VALUE(LEFT(Y$1,FIND("-",Y$1,1)-1))+1):C3110))</f>
        <v>0.2</v>
      </c>
      <c r="Z3110">
        <f>IF(ROW($E3110)&lt;=VALUE(LEFT(Z$1,FIND("-",Z$1,1)-1)),0,MIN(INDEX(D:D,ROW(D3110)-VALUE(LEFT(Z$1,FIND("-",Z$1,1)-1))+1):D3110))</f>
        <v>0.16</v>
      </c>
      <c r="AA3110">
        <f t="shared" si="441"/>
        <v>37.499999999999957</v>
      </c>
      <c r="AB3110">
        <f>IF(ROW($AA3110)&lt;=VALUE(LEFT(AA$1,FIND("-",AA$1,1)-1))+VALUE(LEFT(AB$1,FIND("-",AB$1,1)-1)-1),0,AVERAGE(INDEX($AA:$AA,ROW($AA3110)-VALUE(LEFT(AB$1,FIND("-",AB$1,1)-1))+1):$AA3110))</f>
        <v>12.499999999999986</v>
      </c>
      <c r="AC3110">
        <f>IF(ROW($AA3110)&lt;=VALUE(LEFT(AA$1,FIND("-",AA$1,1)-1))+VALUE(LEFT(AB$1,FIND("-",AB$1,1)-1)-1)+VALUE(LEFT(AC$1,FIND("-",AC$1,1)-1)-1),0,AVERAGE(INDEX($AB:$AB,ROW($AB3110)-VALUE(LEFT(AC$1,FIND("-",AC$1,1)-1))+1):$AB3110))</f>
        <v>16.203703703703699</v>
      </c>
      <c r="AE3110">
        <f t="shared" si="438"/>
        <v>219161144</v>
      </c>
      <c r="AG3110" t="str">
        <f t="shared" si="440"/>
        <v/>
      </c>
    </row>
    <row r="3111" spans="1:33" x14ac:dyDescent="0.25">
      <c r="A3111" s="6">
        <v>41519</v>
      </c>
      <c r="B3111">
        <v>0.17</v>
      </c>
      <c r="C3111">
        <v>0.17499999999999999</v>
      </c>
      <c r="D3111">
        <v>0.16</v>
      </c>
      <c r="E3111">
        <v>0.17</v>
      </c>
      <c r="F3111">
        <v>0.13600000000000001</v>
      </c>
      <c r="G3111">
        <v>755700</v>
      </c>
      <c r="I3111" t="str">
        <f t="shared" si="433"/>
        <v/>
      </c>
      <c r="J3111" t="str">
        <f t="shared" si="434"/>
        <v/>
      </c>
      <c r="K3111" t="str">
        <f t="shared" si="435"/>
        <v>Oversold Below %D</v>
      </c>
      <c r="M3111" s="11" t="str">
        <f t="shared" si="439"/>
        <v/>
      </c>
      <c r="O3111">
        <f>IF(ROW($E3111)&lt;=VALUE(LEFT(O$1,FIND("-",O$1,1)-1)),0,IF(ROW($E3111)=VALUE(LEFT(O$1,FIND("-",O$1,1)-1))+1,AVERAGE(INDEX($E:$E,ROW($E3111)-VALUE(LEFT(O$1,FIND("-",O$1,1)-1))):$E3111),($E3111*(2/(VALUE(LEFT(O$1,FIND("-",O$1,1)-1))+1)))+(O3110*(1-(2/(VALUE(LEFT(O$1,FIND("-",O$1,1)-1))+1))))))</f>
        <v>0.14772360814797419</v>
      </c>
      <c r="Q3111">
        <f>IF(ROW($E3111)&lt;=VALUE(LEFT(Q$1,FIND("-",Q$1,1)-1)),0,IF(ROW($E3111)=VALUE(LEFT(Q$1,FIND("-",Q$1,1)-1))+1,AVERAGE(INDEX($E:$E,ROW($E3111)-VALUE(LEFT(Q$1,FIND("-",Q$1,1)-1))):$E3111),($E3111*(2/(VALUE(LEFT(Q$1,FIND("-",Q$1,1)-1))+1)))+(Q3110*(1-(2/(VALUE(LEFT(Q$1,FIND("-",Q$1,1)-1))+1))))))</f>
        <v>0.16640706236990713</v>
      </c>
      <c r="R3111">
        <f>IF(ROW($E3111)&lt;=VALUE(LEFT(R$1,FIND("-",R$1,1)-1)),0,IF(ROW($E3111)=VALUE(LEFT(R$1,FIND("-",R$1,1)-1))+1,AVERAGE(INDEX($E:$E,ROW($E3111)-VALUE(LEFT(R$1,FIND("-",R$1,1)-1))):$E3111),($E3111*(2/(VALUE(LEFT(R$1,FIND("-",R$1,1)-1))+1)))+(R3110*(1-(2/(VALUE(LEFT(R$1,FIND("-",R$1,1)-1))+1))))))</f>
        <v>0.16010842723718111</v>
      </c>
      <c r="S3111">
        <f t="shared" si="436"/>
        <v>6.2986351327260215E-3</v>
      </c>
      <c r="T3111">
        <f>IF(ROW($E3111)&lt;=MAX(VALUE(LEFT(Q$1,FIND("-",Q$1,1)-1)),VALUE(LEFT(R$1,FIND("-",R$1,1)-1)))+VALUE(LEFT(T$1,FIND("-",T$1,1)-1))-1,0,IF(ROW($E3111)=MAX(VALUE(LEFT(Q$1,FIND("-",Q$1,1)-1)),VALUE(LEFT(R$1,FIND("-",R$1,1)-1)))+VALUE(LEFT(T$1,FIND("-",T$1,1)-1)),AVERAGE(INDEX($S:$S,ROW(S3111)-VALUE(LEFT(T$1,FIND("-",T$1,1)-1))+1):S3111),($S3111*(2/(VALUE(LEFT(T$1,FIND("-",T$1,1)-1))+1)))+(T3110*(1-(2/(VALUE(LEFT(T$1,FIND("-",T$1,1)-1))+1))))))</f>
        <v>6.6957062159180587E-3</v>
      </c>
      <c r="V3111">
        <f t="shared" si="437"/>
        <v>-4.9999999999999767E-3</v>
      </c>
      <c r="W3111">
        <f>IF(ROW($E3111)&lt;=VALUE(LEFT(W$1,FIND("-",W$1,1)-1))+1,0,IF(ROW($E3110)=VALUE(LEFT(W$1,FIND("-",W$1,1)-1))+1,100-100/(1+ABS((SUMIF(INDEX($V:$V,ROW($V3111)-VALUE(LEFT(W$1,FIND("-",W$1,1)-1))+1):$V3111,"&gt;0",INDEX($V:$V,ROW($V3111)-VALUE(LEFT(W$1,FIND("-",W$1,1)-1))+1):$V3111)/COUNTIF(INDEX($V:$V,ROW($V3111)-VALUE(LEFT(W$1,FIND("-",W$1,1)-1))+1):$V3111,"&gt;0"))/(SUMIF(INDEX($V:$V,ROW($V3111)-VALUE(LEFT(W$1,FIND("-",W$1,1)-1))+1):$V3111,"&lt;0",INDEX($V:$V,ROW($V3111)-VALUE(LEFT(W$1,FIND("-",W$1,1)-1))+1):$V3111)/COUNTIF(INDEX($V:$V,ROW($V3111)-VALUE(LEFT(W$1,FIND("-",W$1,1)-1))+1):$V3111,"&lt;0")))),100-100/(1+ABS((SUMIF(INDEX($V:$V,ROW($V3111)-VALUE(LEFT(W$1,FIND("-",W$1,1)-1))+1):$V3111,"&gt;0",INDEX($V:$V,ROW($V3111)-VALUE(LEFT(W$1,FIND("-",W$1,1)-1))+1):$V3111)/VALUE(LEFT(W$1,FIND("-",W$1,1)-1)))/(SUMIF(INDEX($V:$V,ROW($V3111)-VALUE(LEFT(W$1,FIND("-",W$1,1)-1))+1):$V3111,"&lt;0",INDEX($V:$V,ROW($V3111)-VALUE(LEFT(W$1,FIND("-",W$1,1)-1))+1):$V3111)/VALUE(LEFT(W$1,FIND("-",W$1,1)-1)))))))</f>
        <v>50</v>
      </c>
      <c r="Y3111">
        <f>IF(ROW($E3111)&lt;=VALUE(LEFT(Y$1,FIND("-",Y$1,1)-1)),0,MAX(INDEX(C:C,ROW(C3111)-VALUE(LEFT(Y$1,FIND("-",Y$1,1)-1))+1):C3111))</f>
        <v>0.2</v>
      </c>
      <c r="Z3111">
        <f>IF(ROW($E3111)&lt;=VALUE(LEFT(Z$1,FIND("-",Z$1,1)-1)),0,MIN(INDEX(D:D,ROW(D3111)-VALUE(LEFT(Z$1,FIND("-",Z$1,1)-1))+1):D3111))</f>
        <v>0.16</v>
      </c>
      <c r="AA3111">
        <f t="shared" si="441"/>
        <v>25.000000000000018</v>
      </c>
      <c r="AB3111">
        <f>IF(ROW($AA3111)&lt;=VALUE(LEFT(AA$1,FIND("-",AA$1,1)-1))+VALUE(LEFT(AB$1,FIND("-",AB$1,1)-1)-1),0,AVERAGE(INDEX($AA:$AA,ROW($AA3111)-VALUE(LEFT(AB$1,FIND("-",AB$1,1)-1))+1):$AA3111))</f>
        <v>20.833333333333325</v>
      </c>
      <c r="AC3111">
        <f>IF(ROW($AA3111)&lt;=VALUE(LEFT(AA$1,FIND("-",AA$1,1)-1))+VALUE(LEFT(AB$1,FIND("-",AB$1,1)-1)-1)+VALUE(LEFT(AC$1,FIND("-",AC$1,1)-1)-1),0,AVERAGE(INDEX($AB:$AB,ROW($AB3111)-VALUE(LEFT(AC$1,FIND("-",AC$1,1)-1))+1):$AB3111))</f>
        <v>13.888888888888884</v>
      </c>
      <c r="AE3111">
        <f t="shared" si="438"/>
        <v>218405444</v>
      </c>
      <c r="AG3111" t="str">
        <f t="shared" si="440"/>
        <v/>
      </c>
    </row>
    <row r="3112" spans="1:33" x14ac:dyDescent="0.25">
      <c r="A3112" s="6">
        <v>41520</v>
      </c>
      <c r="B3112">
        <v>0.16500000000000001</v>
      </c>
      <c r="C3112">
        <v>0.17</v>
      </c>
      <c r="D3112">
        <v>0.16500000000000001</v>
      </c>
      <c r="E3112">
        <v>0.16500000000000001</v>
      </c>
      <c r="F3112">
        <v>0.13200000000000001</v>
      </c>
      <c r="G3112">
        <v>360500</v>
      </c>
      <c r="I3112" t="str">
        <f t="shared" si="433"/>
        <v/>
      </c>
      <c r="J3112" t="str">
        <f t="shared" si="434"/>
        <v/>
      </c>
      <c r="K3112" t="str">
        <f t="shared" si="435"/>
        <v>Oversold Below %D</v>
      </c>
      <c r="M3112" s="11" t="str">
        <f t="shared" si="439"/>
        <v/>
      </c>
      <c r="O3112">
        <f>IF(ROW($E3112)&lt;=VALUE(LEFT(O$1,FIND("-",O$1,1)-1)),0,IF(ROW($E3112)=VALUE(LEFT(O$1,FIND("-",O$1,1)-1))+1,AVERAGE(INDEX($E:$E,ROW($E3112)-VALUE(LEFT(O$1,FIND("-",O$1,1)-1))):$E3112),($E3112*(2/(VALUE(LEFT(O$1,FIND("-",O$1,1)-1))+1)))+(O3111*(1-(2/(VALUE(LEFT(O$1,FIND("-",O$1,1)-1))+1))))))</f>
        <v>0.14789551254451178</v>
      </c>
      <c r="Q3112">
        <f>IF(ROW($E3112)&lt;=VALUE(LEFT(Q$1,FIND("-",Q$1,1)-1)),0,IF(ROW($E3112)=VALUE(LEFT(Q$1,FIND("-",Q$1,1)-1))+1,AVERAGE(INDEX($E:$E,ROW($E3112)-VALUE(LEFT(Q$1,FIND("-",Q$1,1)-1))):$E3112),($E3112*(2/(VALUE(LEFT(Q$1,FIND("-",Q$1,1)-1))+1)))+(Q3111*(1-(2/(VALUE(LEFT(Q$1,FIND("-",Q$1,1)-1))+1))))))</f>
        <v>0.16619059123607527</v>
      </c>
      <c r="R3112">
        <f>IF(ROW($E3112)&lt;=VALUE(LEFT(R$1,FIND("-",R$1,1)-1)),0,IF(ROW($E3112)=VALUE(LEFT(R$1,FIND("-",R$1,1)-1))+1,AVERAGE(INDEX($E:$E,ROW($E3112)-VALUE(LEFT(R$1,FIND("-",R$1,1)-1))):$E3112),($E3112*(2/(VALUE(LEFT(R$1,FIND("-",R$1,1)-1))+1)))+(R3111*(1-(2/(VALUE(LEFT(R$1,FIND("-",R$1,1)-1))+1))))))</f>
        <v>0.16047076596035287</v>
      </c>
      <c r="S3112">
        <f t="shared" si="436"/>
        <v>5.7198252757224011E-3</v>
      </c>
      <c r="T3112">
        <f>IF(ROW($E3112)&lt;=MAX(VALUE(LEFT(Q$1,FIND("-",Q$1,1)-1)),VALUE(LEFT(R$1,FIND("-",R$1,1)-1)))+VALUE(LEFT(T$1,FIND("-",T$1,1)-1))-1,0,IF(ROW($E3112)=MAX(VALUE(LEFT(Q$1,FIND("-",Q$1,1)-1)),VALUE(LEFT(R$1,FIND("-",R$1,1)-1)))+VALUE(LEFT(T$1,FIND("-",T$1,1)-1)),AVERAGE(INDEX($S:$S,ROW(S3112)-VALUE(LEFT(T$1,FIND("-",T$1,1)-1))+1):S3112),($S3112*(2/(VALUE(LEFT(T$1,FIND("-",T$1,1)-1))+1)))+(T3111*(1-(2/(VALUE(LEFT(T$1,FIND("-",T$1,1)-1))+1))))))</f>
        <v>6.5005300278789275E-3</v>
      </c>
      <c r="V3112">
        <f t="shared" si="437"/>
        <v>-5.0000000000000044E-3</v>
      </c>
      <c r="W3112">
        <f>IF(ROW($E3112)&lt;=VALUE(LEFT(W$1,FIND("-",W$1,1)-1))+1,0,IF(ROW($E3111)=VALUE(LEFT(W$1,FIND("-",W$1,1)-1))+1,100-100/(1+ABS((SUMIF(INDEX($V:$V,ROW($V3112)-VALUE(LEFT(W$1,FIND("-",W$1,1)-1))+1):$V3112,"&gt;0",INDEX($V:$V,ROW($V3112)-VALUE(LEFT(W$1,FIND("-",W$1,1)-1))+1):$V3112)/COUNTIF(INDEX($V:$V,ROW($V3112)-VALUE(LEFT(W$1,FIND("-",W$1,1)-1))+1):$V3112,"&gt;0"))/(SUMIF(INDEX($V:$V,ROW($V3112)-VALUE(LEFT(W$1,FIND("-",W$1,1)-1))+1):$V3112,"&lt;0",INDEX($V:$V,ROW($V3112)-VALUE(LEFT(W$1,FIND("-",W$1,1)-1))+1):$V3112)/COUNTIF(INDEX($V:$V,ROW($V3112)-VALUE(LEFT(W$1,FIND("-",W$1,1)-1))+1):$V3112,"&lt;0")))),100-100/(1+ABS((SUMIF(INDEX($V:$V,ROW($V3112)-VALUE(LEFT(W$1,FIND("-",W$1,1)-1))+1):$V3112,"&gt;0",INDEX($V:$V,ROW($V3112)-VALUE(LEFT(W$1,FIND("-",W$1,1)-1))+1):$V3112)/VALUE(LEFT(W$1,FIND("-",W$1,1)-1)))/(SUMIF(INDEX($V:$V,ROW($V3112)-VALUE(LEFT(W$1,FIND("-",W$1,1)-1))+1):$V3112,"&lt;0",INDEX($V:$V,ROW($V3112)-VALUE(LEFT(W$1,FIND("-",W$1,1)-1))+1):$V3112)/VALUE(LEFT(W$1,FIND("-",W$1,1)-1)))))))</f>
        <v>50</v>
      </c>
      <c r="Y3112">
        <f>IF(ROW($E3112)&lt;=VALUE(LEFT(Y$1,FIND("-",Y$1,1)-1)),0,MAX(INDEX(C:C,ROW(C3112)-VALUE(LEFT(Y$1,FIND("-",Y$1,1)-1))+1):C3112))</f>
        <v>0.2</v>
      </c>
      <c r="Z3112">
        <f>IF(ROW($E3112)&lt;=VALUE(LEFT(Z$1,FIND("-",Z$1,1)-1)),0,MIN(INDEX(D:D,ROW(D3112)-VALUE(LEFT(Z$1,FIND("-",Z$1,1)-1))+1):D3112))</f>
        <v>0.16</v>
      </c>
      <c r="AA3112">
        <f t="shared" si="441"/>
        <v>12.500000000000009</v>
      </c>
      <c r="AB3112">
        <f>IF(ROW($AA3112)&lt;=VALUE(LEFT(AA$1,FIND("-",AA$1,1)-1))+VALUE(LEFT(AB$1,FIND("-",AB$1,1)-1)-1),0,AVERAGE(INDEX($AA:$AA,ROW($AA3112)-VALUE(LEFT(AB$1,FIND("-",AB$1,1)-1))+1):$AA3112))</f>
        <v>24.999999999999996</v>
      </c>
      <c r="AC3112">
        <f>IF(ROW($AA3112)&lt;=VALUE(LEFT(AA$1,FIND("-",AA$1,1)-1))+VALUE(LEFT(AB$1,FIND("-",AB$1,1)-1)-1)+VALUE(LEFT(AC$1,FIND("-",AC$1,1)-1)-1),0,AVERAGE(INDEX($AB:$AB,ROW($AB3112)-VALUE(LEFT(AC$1,FIND("-",AC$1,1)-1))+1):$AB3112))</f>
        <v>19.444444444444439</v>
      </c>
      <c r="AE3112">
        <f t="shared" si="438"/>
        <v>218044944</v>
      </c>
      <c r="AG3112" t="str">
        <f t="shared" si="440"/>
        <v/>
      </c>
    </row>
    <row r="3113" spans="1:33" x14ac:dyDescent="0.25">
      <c r="A3113" s="6">
        <v>41521</v>
      </c>
      <c r="B3113">
        <v>0.16500000000000001</v>
      </c>
      <c r="C3113">
        <v>0.17</v>
      </c>
      <c r="D3113">
        <v>0.16500000000000001</v>
      </c>
      <c r="E3113">
        <v>0.17</v>
      </c>
      <c r="F3113">
        <v>0.13600000000000001</v>
      </c>
      <c r="G3113">
        <v>314200</v>
      </c>
      <c r="I3113" t="str">
        <f t="shared" si="433"/>
        <v/>
      </c>
      <c r="J3113" t="str">
        <f t="shared" si="434"/>
        <v/>
      </c>
      <c r="K3113" t="str">
        <f t="shared" si="435"/>
        <v>Buy</v>
      </c>
      <c r="M3113" s="11" t="str">
        <f t="shared" si="439"/>
        <v>Buy</v>
      </c>
      <c r="O3113">
        <f>IF(ROW($E3113)&lt;=VALUE(LEFT(O$1,FIND("-",O$1,1)-1)),0,IF(ROW($E3113)=VALUE(LEFT(O$1,FIND("-",O$1,1)-1))+1,AVERAGE(INDEX($E:$E,ROW($E3113)-VALUE(LEFT(O$1,FIND("-",O$1,1)-1))):$E3113),($E3113*(2/(VALUE(LEFT(O$1,FIND("-",O$1,1)-1))+1)))+(O3112*(1-(2/(VALUE(LEFT(O$1,FIND("-",O$1,1)-1))+1))))))</f>
        <v>0.14811545769332263</v>
      </c>
      <c r="Q3113">
        <f>IF(ROW($E3113)&lt;=VALUE(LEFT(Q$1,FIND("-",Q$1,1)-1)),0,IF(ROW($E3113)=VALUE(LEFT(Q$1,FIND("-",Q$1,1)-1))+1,AVERAGE(INDEX($E:$E,ROW($E3113)-VALUE(LEFT(Q$1,FIND("-",Q$1,1)-1))):$E3113),($E3113*(2/(VALUE(LEFT(Q$1,FIND("-",Q$1,1)-1))+1)))+(Q3112*(1-(2/(VALUE(LEFT(Q$1,FIND("-",Q$1,1)-1))+1))))))</f>
        <v>0.16677665412283293</v>
      </c>
      <c r="R3113">
        <f>IF(ROW($E3113)&lt;=VALUE(LEFT(R$1,FIND("-",R$1,1)-1)),0,IF(ROW($E3113)=VALUE(LEFT(R$1,FIND("-",R$1,1)-1))+1,AVERAGE(INDEX($E:$E,ROW($E3113)-VALUE(LEFT(R$1,FIND("-",R$1,1)-1))):$E3113),($E3113*(2/(VALUE(LEFT(R$1,FIND("-",R$1,1)-1))+1)))+(R3112*(1-(2/(VALUE(LEFT(R$1,FIND("-",R$1,1)-1))+1))))))</f>
        <v>0.16117663514847488</v>
      </c>
      <c r="S3113">
        <f t="shared" si="436"/>
        <v>5.6000189743580508E-3</v>
      </c>
      <c r="T3113">
        <f>IF(ROW($E3113)&lt;=MAX(VALUE(LEFT(Q$1,FIND("-",Q$1,1)-1)),VALUE(LEFT(R$1,FIND("-",R$1,1)-1)))+VALUE(LEFT(T$1,FIND("-",T$1,1)-1))-1,0,IF(ROW($E3113)=MAX(VALUE(LEFT(Q$1,FIND("-",Q$1,1)-1)),VALUE(LEFT(R$1,FIND("-",R$1,1)-1)))+VALUE(LEFT(T$1,FIND("-",T$1,1)-1)),AVERAGE(INDEX($S:$S,ROW(S3113)-VALUE(LEFT(T$1,FIND("-",T$1,1)-1))+1):S3113),($S3113*(2/(VALUE(LEFT(T$1,FIND("-",T$1,1)-1))+1)))+(T3112*(1-(2/(VALUE(LEFT(T$1,FIND("-",T$1,1)-1))+1))))))</f>
        <v>6.3204278171747523E-3</v>
      </c>
      <c r="V3113">
        <f t="shared" si="437"/>
        <v>5.0000000000000044E-3</v>
      </c>
      <c r="W3113">
        <f>IF(ROW($E3113)&lt;=VALUE(LEFT(W$1,FIND("-",W$1,1)-1))+1,0,IF(ROW($E3112)=VALUE(LEFT(W$1,FIND("-",W$1,1)-1))+1,100-100/(1+ABS((SUMIF(INDEX($V:$V,ROW($V3113)-VALUE(LEFT(W$1,FIND("-",W$1,1)-1))+1):$V3113,"&gt;0",INDEX($V:$V,ROW($V3113)-VALUE(LEFT(W$1,FIND("-",W$1,1)-1))+1):$V3113)/COUNTIF(INDEX($V:$V,ROW($V3113)-VALUE(LEFT(W$1,FIND("-",W$1,1)-1))+1):$V3113,"&gt;0"))/(SUMIF(INDEX($V:$V,ROW($V3113)-VALUE(LEFT(W$1,FIND("-",W$1,1)-1))+1):$V3113,"&lt;0",INDEX($V:$V,ROW($V3113)-VALUE(LEFT(W$1,FIND("-",W$1,1)-1))+1):$V3113)/COUNTIF(INDEX($V:$V,ROW($V3113)-VALUE(LEFT(W$1,FIND("-",W$1,1)-1))+1):$V3113,"&lt;0")))),100-100/(1+ABS((SUMIF(INDEX($V:$V,ROW($V3113)-VALUE(LEFT(W$1,FIND("-",W$1,1)-1))+1):$V3113,"&gt;0",INDEX($V:$V,ROW($V3113)-VALUE(LEFT(W$1,FIND("-",W$1,1)-1))+1):$V3113)/VALUE(LEFT(W$1,FIND("-",W$1,1)-1)))/(SUMIF(INDEX($V:$V,ROW($V3113)-VALUE(LEFT(W$1,FIND("-",W$1,1)-1))+1):$V3113,"&lt;0",INDEX($V:$V,ROW($V3113)-VALUE(LEFT(W$1,FIND("-",W$1,1)-1))+1):$V3113)/VALUE(LEFT(W$1,FIND("-",W$1,1)-1)))))))</f>
        <v>52.941176470588232</v>
      </c>
      <c r="Y3113">
        <f>IF(ROW($E3113)&lt;=VALUE(LEFT(Y$1,FIND("-",Y$1,1)-1)),0,MAX(INDEX(C:C,ROW(C3113)-VALUE(LEFT(Y$1,FIND("-",Y$1,1)-1))+1):C3113))</f>
        <v>0.2</v>
      </c>
      <c r="Z3113">
        <f>IF(ROW($E3113)&lt;=VALUE(LEFT(Z$1,FIND("-",Z$1,1)-1)),0,MIN(INDEX(D:D,ROW(D3113)-VALUE(LEFT(Z$1,FIND("-",Z$1,1)-1))+1):D3113))</f>
        <v>0.16</v>
      </c>
      <c r="AA3113">
        <f t="shared" si="441"/>
        <v>25.000000000000018</v>
      </c>
      <c r="AB3113">
        <f>IF(ROW($AA3113)&lt;=VALUE(LEFT(AA$1,FIND("-",AA$1,1)-1))+VALUE(LEFT(AB$1,FIND("-",AB$1,1)-1)-1),0,AVERAGE(INDEX($AA:$AA,ROW($AA3113)-VALUE(LEFT(AB$1,FIND("-",AB$1,1)-1))+1):$AA3113))</f>
        <v>20.833333333333346</v>
      </c>
      <c r="AC3113">
        <f>IF(ROW($AA3113)&lt;=VALUE(LEFT(AA$1,FIND("-",AA$1,1)-1))+VALUE(LEFT(AB$1,FIND("-",AB$1,1)-1)-1)+VALUE(LEFT(AC$1,FIND("-",AC$1,1)-1)-1),0,AVERAGE(INDEX($AB:$AB,ROW($AB3113)-VALUE(LEFT(AC$1,FIND("-",AC$1,1)-1))+1):$AB3113))</f>
        <v>22.222222222222225</v>
      </c>
      <c r="AE3113">
        <f t="shared" si="438"/>
        <v>218359144</v>
      </c>
      <c r="AG3113" t="str">
        <f t="shared" si="440"/>
        <v>Buy</v>
      </c>
    </row>
    <row r="3114" spans="1:33" x14ac:dyDescent="0.25">
      <c r="A3114" s="6">
        <v>41522</v>
      </c>
      <c r="B3114">
        <v>0.17</v>
      </c>
      <c r="C3114">
        <v>0.17</v>
      </c>
      <c r="D3114">
        <v>0.16500000000000001</v>
      </c>
      <c r="E3114">
        <v>0.16500000000000001</v>
      </c>
      <c r="F3114">
        <v>0.13200000000000001</v>
      </c>
      <c r="G3114">
        <v>331000</v>
      </c>
      <c r="I3114" t="str">
        <f t="shared" si="433"/>
        <v/>
      </c>
      <c r="J3114" t="str">
        <f t="shared" si="434"/>
        <v/>
      </c>
      <c r="K3114" t="str">
        <f t="shared" si="435"/>
        <v/>
      </c>
      <c r="M3114" s="11" t="str">
        <f t="shared" si="439"/>
        <v/>
      </c>
      <c r="O3114">
        <f>IF(ROW($E3114)&lt;=VALUE(LEFT(O$1,FIND("-",O$1,1)-1)),0,IF(ROW($E3114)=VALUE(LEFT(O$1,FIND("-",O$1,1)-1))+1,AVERAGE(INDEX($E:$E,ROW($E3114)-VALUE(LEFT(O$1,FIND("-",O$1,1)-1))):$E3114),($E3114*(2/(VALUE(LEFT(O$1,FIND("-",O$1,1)-1))+1)))+(O3113*(1-(2/(VALUE(LEFT(O$1,FIND("-",O$1,1)-1))+1))))))</f>
        <v>0.14828346308940898</v>
      </c>
      <c r="Q3114">
        <f>IF(ROW($E3114)&lt;=VALUE(LEFT(Q$1,FIND("-",Q$1,1)-1)),0,IF(ROW($E3114)=VALUE(LEFT(Q$1,FIND("-",Q$1,1)-1))+1,AVERAGE(INDEX($E:$E,ROW($E3114)-VALUE(LEFT(Q$1,FIND("-",Q$1,1)-1))):$E3114),($E3114*(2/(VALUE(LEFT(Q$1,FIND("-",Q$1,1)-1))+1)))+(Q3113*(1-(2/(VALUE(LEFT(Q$1,FIND("-",Q$1,1)-1))+1))))))</f>
        <v>0.1665033227193202</v>
      </c>
      <c r="R3114">
        <f>IF(ROW($E3114)&lt;=VALUE(LEFT(R$1,FIND("-",R$1,1)-1)),0,IF(ROW($E3114)=VALUE(LEFT(R$1,FIND("-",R$1,1)-1))+1,AVERAGE(INDEX($E:$E,ROW($E3114)-VALUE(LEFT(R$1,FIND("-",R$1,1)-1))):$E3114),($E3114*(2/(VALUE(LEFT(R$1,FIND("-",R$1,1)-1))+1)))+(R3113*(1-(2/(VALUE(LEFT(R$1,FIND("-",R$1,1)-1))+1))))))</f>
        <v>0.16145984735969895</v>
      </c>
      <c r="S3114">
        <f t="shared" si="436"/>
        <v>5.0434753596212412E-3</v>
      </c>
      <c r="T3114">
        <f>IF(ROW($E3114)&lt;=MAX(VALUE(LEFT(Q$1,FIND("-",Q$1,1)-1)),VALUE(LEFT(R$1,FIND("-",R$1,1)-1)))+VALUE(LEFT(T$1,FIND("-",T$1,1)-1))-1,0,IF(ROW($E3114)=MAX(VALUE(LEFT(Q$1,FIND("-",Q$1,1)-1)),VALUE(LEFT(R$1,FIND("-",R$1,1)-1)))+VALUE(LEFT(T$1,FIND("-",T$1,1)-1)),AVERAGE(INDEX($S:$S,ROW(S3114)-VALUE(LEFT(T$1,FIND("-",T$1,1)-1))+1):S3114),($S3114*(2/(VALUE(LEFT(T$1,FIND("-",T$1,1)-1))+1)))+(T3113*(1-(2/(VALUE(LEFT(T$1,FIND("-",T$1,1)-1))+1))))))</f>
        <v>6.0650373256640501E-3</v>
      </c>
      <c r="V3114">
        <f t="shared" si="437"/>
        <v>-5.0000000000000044E-3</v>
      </c>
      <c r="W3114">
        <f>IF(ROW($E3114)&lt;=VALUE(LEFT(W$1,FIND("-",W$1,1)-1))+1,0,IF(ROW($E3113)=VALUE(LEFT(W$1,FIND("-",W$1,1)-1))+1,100-100/(1+ABS((SUMIF(INDEX($V:$V,ROW($V3114)-VALUE(LEFT(W$1,FIND("-",W$1,1)-1))+1):$V3114,"&gt;0",INDEX($V:$V,ROW($V3114)-VALUE(LEFT(W$1,FIND("-",W$1,1)-1))+1):$V3114)/COUNTIF(INDEX($V:$V,ROW($V3114)-VALUE(LEFT(W$1,FIND("-",W$1,1)-1))+1):$V3114,"&gt;0"))/(SUMIF(INDEX($V:$V,ROW($V3114)-VALUE(LEFT(W$1,FIND("-",W$1,1)-1))+1):$V3114,"&lt;0",INDEX($V:$V,ROW($V3114)-VALUE(LEFT(W$1,FIND("-",W$1,1)-1))+1):$V3114)/COUNTIF(INDEX($V:$V,ROW($V3114)-VALUE(LEFT(W$1,FIND("-",W$1,1)-1))+1):$V3114,"&lt;0")))),100-100/(1+ABS((SUMIF(INDEX($V:$V,ROW($V3114)-VALUE(LEFT(W$1,FIND("-",W$1,1)-1))+1):$V3114,"&gt;0",INDEX($V:$V,ROW($V3114)-VALUE(LEFT(W$1,FIND("-",W$1,1)-1))+1):$V3114)/VALUE(LEFT(W$1,FIND("-",W$1,1)-1)))/(SUMIF(INDEX($V:$V,ROW($V3114)-VALUE(LEFT(W$1,FIND("-",W$1,1)-1))+1):$V3114,"&lt;0",INDEX($V:$V,ROW($V3114)-VALUE(LEFT(W$1,FIND("-",W$1,1)-1))+1):$V3114)/VALUE(LEFT(W$1,FIND("-",W$1,1)-1)))))))</f>
        <v>50</v>
      </c>
      <c r="Y3114">
        <f>IF(ROW($E3114)&lt;=VALUE(LEFT(Y$1,FIND("-",Y$1,1)-1)),0,MAX(INDEX(C:C,ROW(C3114)-VALUE(LEFT(Y$1,FIND("-",Y$1,1)-1))+1):C3114))</f>
        <v>0.2</v>
      </c>
      <c r="Z3114">
        <f>IF(ROW($E3114)&lt;=VALUE(LEFT(Z$1,FIND("-",Z$1,1)-1)),0,MIN(INDEX(D:D,ROW(D3114)-VALUE(LEFT(Z$1,FIND("-",Z$1,1)-1))+1):D3114))</f>
        <v>0.16</v>
      </c>
      <c r="AA3114">
        <f t="shared" si="441"/>
        <v>12.500000000000009</v>
      </c>
      <c r="AB3114">
        <f>IF(ROW($AA3114)&lt;=VALUE(LEFT(AA$1,FIND("-",AA$1,1)-1))+VALUE(LEFT(AB$1,FIND("-",AB$1,1)-1)-1),0,AVERAGE(INDEX($AA:$AA,ROW($AA3114)-VALUE(LEFT(AB$1,FIND("-",AB$1,1)-1))+1):$AA3114))</f>
        <v>16.666666666666679</v>
      </c>
      <c r="AC3114">
        <f>IF(ROW($AA3114)&lt;=VALUE(LEFT(AA$1,FIND("-",AA$1,1)-1))+VALUE(LEFT(AB$1,FIND("-",AB$1,1)-1)-1)+VALUE(LEFT(AC$1,FIND("-",AC$1,1)-1)-1),0,AVERAGE(INDEX($AB:$AB,ROW($AB3114)-VALUE(LEFT(AC$1,FIND("-",AC$1,1)-1))+1):$AB3114))</f>
        <v>20.833333333333339</v>
      </c>
      <c r="AE3114">
        <f t="shared" si="438"/>
        <v>218028144</v>
      </c>
      <c r="AG3114" t="str">
        <f t="shared" si="440"/>
        <v/>
      </c>
    </row>
    <row r="3115" spans="1:33" x14ac:dyDescent="0.25">
      <c r="A3115" s="6">
        <v>41523</v>
      </c>
      <c r="B3115">
        <v>0.17</v>
      </c>
      <c r="C3115">
        <v>0.17499999999999999</v>
      </c>
      <c r="D3115">
        <v>0.17</v>
      </c>
      <c r="E3115">
        <v>0.17</v>
      </c>
      <c r="F3115">
        <v>0.13600000000000001</v>
      </c>
      <c r="G3115">
        <v>487000</v>
      </c>
      <c r="I3115" t="str">
        <f t="shared" si="433"/>
        <v/>
      </c>
      <c r="J3115" t="str">
        <f t="shared" si="434"/>
        <v/>
      </c>
      <c r="K3115" t="str">
        <f t="shared" si="435"/>
        <v>Oversold Below %D</v>
      </c>
      <c r="M3115" s="11" t="str">
        <f t="shared" si="439"/>
        <v/>
      </c>
      <c r="O3115">
        <f>IF(ROW($E3115)&lt;=VALUE(LEFT(O$1,FIND("-",O$1,1)-1)),0,IF(ROW($E3115)=VALUE(LEFT(O$1,FIND("-",O$1,1)-1))+1,AVERAGE(INDEX($E:$E,ROW($E3115)-VALUE(LEFT(O$1,FIND("-",O$1,1)-1))):$E3115),($E3115*(2/(VALUE(LEFT(O$1,FIND("-",O$1,1)-1))+1)))+(O3114*(1-(2/(VALUE(LEFT(O$1,FIND("-",O$1,1)-1))+1))))))</f>
        <v>0.14849954803379301</v>
      </c>
      <c r="Q3115">
        <f>IF(ROW($E3115)&lt;=VALUE(LEFT(Q$1,FIND("-",Q$1,1)-1)),0,IF(ROW($E3115)=VALUE(LEFT(Q$1,FIND("-",Q$1,1)-1))+1,AVERAGE(INDEX($E:$E,ROW($E3115)-VALUE(LEFT(Q$1,FIND("-",Q$1,1)-1))):$E3115),($E3115*(2/(VALUE(LEFT(Q$1,FIND("-",Q$1,1)-1))+1)))+(Q3114*(1-(2/(VALUE(LEFT(Q$1,FIND("-",Q$1,1)-1))+1))))))</f>
        <v>0.16704127307019404</v>
      </c>
      <c r="R3115">
        <f>IF(ROW($E3115)&lt;=VALUE(LEFT(R$1,FIND("-",R$1,1)-1)),0,IF(ROW($E3115)=VALUE(LEFT(R$1,FIND("-",R$1,1)-1))+1,AVERAGE(INDEX($E:$E,ROW($E3115)-VALUE(LEFT(R$1,FIND("-",R$1,1)-1))):$E3115),($E3115*(2/(VALUE(LEFT(R$1,FIND("-",R$1,1)-1))+1)))+(R3114*(1-(2/(VALUE(LEFT(R$1,FIND("-",R$1,1)-1))+1))))))</f>
        <v>0.16209245125898053</v>
      </c>
      <c r="S3115">
        <f t="shared" si="436"/>
        <v>4.9488218112135052E-3</v>
      </c>
      <c r="T3115">
        <f>IF(ROW($E3115)&lt;=MAX(VALUE(LEFT(Q$1,FIND("-",Q$1,1)-1)),VALUE(LEFT(R$1,FIND("-",R$1,1)-1)))+VALUE(LEFT(T$1,FIND("-",T$1,1)-1))-1,0,IF(ROW($E3115)=MAX(VALUE(LEFT(Q$1,FIND("-",Q$1,1)-1)),VALUE(LEFT(R$1,FIND("-",R$1,1)-1)))+VALUE(LEFT(T$1,FIND("-",T$1,1)-1)),AVERAGE(INDEX($S:$S,ROW(S3115)-VALUE(LEFT(T$1,FIND("-",T$1,1)-1))+1):S3115),($S3115*(2/(VALUE(LEFT(T$1,FIND("-",T$1,1)-1))+1)))+(T3114*(1-(2/(VALUE(LEFT(T$1,FIND("-",T$1,1)-1))+1))))))</f>
        <v>5.8417942227739416E-3</v>
      </c>
      <c r="V3115">
        <f t="shared" si="437"/>
        <v>5.0000000000000044E-3</v>
      </c>
      <c r="W3115">
        <f>IF(ROW($E3115)&lt;=VALUE(LEFT(W$1,FIND("-",W$1,1)-1))+1,0,IF(ROW($E3114)=VALUE(LEFT(W$1,FIND("-",W$1,1)-1))+1,100-100/(1+ABS((SUMIF(INDEX($V:$V,ROW($V3115)-VALUE(LEFT(W$1,FIND("-",W$1,1)-1))+1):$V3115,"&gt;0",INDEX($V:$V,ROW($V3115)-VALUE(LEFT(W$1,FIND("-",W$1,1)-1))+1):$V3115)/COUNTIF(INDEX($V:$V,ROW($V3115)-VALUE(LEFT(W$1,FIND("-",W$1,1)-1))+1):$V3115,"&gt;0"))/(SUMIF(INDEX($V:$V,ROW($V3115)-VALUE(LEFT(W$1,FIND("-",W$1,1)-1))+1):$V3115,"&lt;0",INDEX($V:$V,ROW($V3115)-VALUE(LEFT(W$1,FIND("-",W$1,1)-1))+1):$V3115)/COUNTIF(INDEX($V:$V,ROW($V3115)-VALUE(LEFT(W$1,FIND("-",W$1,1)-1))+1):$V3115,"&lt;0")))),100-100/(1+ABS((SUMIF(INDEX($V:$V,ROW($V3115)-VALUE(LEFT(W$1,FIND("-",W$1,1)-1))+1):$V3115,"&gt;0",INDEX($V:$V,ROW($V3115)-VALUE(LEFT(W$1,FIND("-",W$1,1)-1))+1):$V3115)/VALUE(LEFT(W$1,FIND("-",W$1,1)-1)))/(SUMIF(INDEX($V:$V,ROW($V3115)-VALUE(LEFT(W$1,FIND("-",W$1,1)-1))+1):$V3115,"&lt;0",INDEX($V:$V,ROW($V3115)-VALUE(LEFT(W$1,FIND("-",W$1,1)-1))+1):$V3115)/VALUE(LEFT(W$1,FIND("-",W$1,1)-1)))))))</f>
        <v>52.631578947368425</v>
      </c>
      <c r="Y3115">
        <f>IF(ROW($E3115)&lt;=VALUE(LEFT(Y$1,FIND("-",Y$1,1)-1)),0,MAX(INDEX(C:C,ROW(C3115)-VALUE(LEFT(Y$1,FIND("-",Y$1,1)-1))+1):C3115))</f>
        <v>0.2</v>
      </c>
      <c r="Z3115">
        <f>IF(ROW($E3115)&lt;=VALUE(LEFT(Z$1,FIND("-",Z$1,1)-1)),0,MIN(INDEX(D:D,ROW(D3115)-VALUE(LEFT(Z$1,FIND("-",Z$1,1)-1))+1):D3115))</f>
        <v>0.16</v>
      </c>
      <c r="AA3115">
        <f t="shared" si="441"/>
        <v>25.000000000000018</v>
      </c>
      <c r="AB3115">
        <f>IF(ROW($AA3115)&lt;=VALUE(LEFT(AA$1,FIND("-",AA$1,1)-1))+VALUE(LEFT(AB$1,FIND("-",AB$1,1)-1)-1),0,AVERAGE(INDEX($AA:$AA,ROW($AA3115)-VALUE(LEFT(AB$1,FIND("-",AB$1,1)-1))+1):$AA3115))</f>
        <v>20.833333333333346</v>
      </c>
      <c r="AC3115">
        <f>IF(ROW($AA3115)&lt;=VALUE(LEFT(AA$1,FIND("-",AA$1,1)-1))+VALUE(LEFT(AB$1,FIND("-",AB$1,1)-1)-1)+VALUE(LEFT(AC$1,FIND("-",AC$1,1)-1)-1),0,AVERAGE(INDEX($AB:$AB,ROW($AB3115)-VALUE(LEFT(AC$1,FIND("-",AC$1,1)-1))+1):$AB3115))</f>
        <v>19.444444444444457</v>
      </c>
      <c r="AE3115">
        <f t="shared" si="438"/>
        <v>218515144</v>
      </c>
      <c r="AG3115" t="str">
        <f t="shared" si="440"/>
        <v/>
      </c>
    </row>
    <row r="3116" spans="1:33" x14ac:dyDescent="0.25">
      <c r="A3116" s="6">
        <v>41526</v>
      </c>
      <c r="B3116">
        <v>0.17</v>
      </c>
      <c r="C3116">
        <v>0.17499999999999999</v>
      </c>
      <c r="D3116">
        <v>0.17</v>
      </c>
      <c r="E3116">
        <v>0.17</v>
      </c>
      <c r="F3116">
        <v>0.13600000000000001</v>
      </c>
      <c r="G3116">
        <v>729000</v>
      </c>
      <c r="I3116" t="str">
        <f t="shared" si="433"/>
        <v/>
      </c>
      <c r="J3116" t="str">
        <f t="shared" si="434"/>
        <v/>
      </c>
      <c r="K3116" t="str">
        <f t="shared" si="435"/>
        <v>Oversold Below %D</v>
      </c>
      <c r="M3116" s="11" t="str">
        <f t="shared" si="439"/>
        <v/>
      </c>
      <c r="O3116">
        <f>IF(ROW($E3116)&lt;=VALUE(LEFT(O$1,FIND("-",O$1,1)-1)),0,IF(ROW($E3116)=VALUE(LEFT(O$1,FIND("-",O$1,1)-1))+1,AVERAGE(INDEX($E:$E,ROW($E3116)-VALUE(LEFT(O$1,FIND("-",O$1,1)-1))):$E3116),($E3116*(2/(VALUE(LEFT(O$1,FIND("-",O$1,1)-1))+1)))+(O3115*(1-(2/(VALUE(LEFT(O$1,FIND("-",O$1,1)-1))+1))))))</f>
        <v>0.14871348287922792</v>
      </c>
      <c r="Q3116">
        <f>IF(ROW($E3116)&lt;=VALUE(LEFT(Q$1,FIND("-",Q$1,1)-1)),0,IF(ROW($E3116)=VALUE(LEFT(Q$1,FIND("-",Q$1,1)-1))+1,AVERAGE(INDEX($E:$E,ROW($E3116)-VALUE(LEFT(Q$1,FIND("-",Q$1,1)-1))):$E3116),($E3116*(2/(VALUE(LEFT(Q$1,FIND("-",Q$1,1)-1))+1)))+(Q3115*(1-(2/(VALUE(LEFT(Q$1,FIND("-",Q$1,1)-1))+1))))))</f>
        <v>0.16749646182862574</v>
      </c>
      <c r="R3116">
        <f>IF(ROW($E3116)&lt;=VALUE(LEFT(R$1,FIND("-",R$1,1)-1)),0,IF(ROW($E3116)=VALUE(LEFT(R$1,FIND("-",R$1,1)-1))+1,AVERAGE(INDEX($E:$E,ROW($E3116)-VALUE(LEFT(R$1,FIND("-",R$1,1)-1))):$E3116),($E3116*(2/(VALUE(LEFT(R$1,FIND("-",R$1,1)-1))+1)))+(R3115*(1-(2/(VALUE(LEFT(R$1,FIND("-",R$1,1)-1))+1))))))</f>
        <v>0.16267819561016716</v>
      </c>
      <c r="S3116">
        <f t="shared" si="436"/>
        <v>4.8182662184585723E-3</v>
      </c>
      <c r="T3116">
        <f>IF(ROW($E3116)&lt;=MAX(VALUE(LEFT(Q$1,FIND("-",Q$1,1)-1)),VALUE(LEFT(R$1,FIND("-",R$1,1)-1)))+VALUE(LEFT(T$1,FIND("-",T$1,1)-1))-1,0,IF(ROW($E3116)=MAX(VALUE(LEFT(Q$1,FIND("-",Q$1,1)-1)),VALUE(LEFT(R$1,FIND("-",R$1,1)-1)))+VALUE(LEFT(T$1,FIND("-",T$1,1)-1)),AVERAGE(INDEX($S:$S,ROW(S3116)-VALUE(LEFT(T$1,FIND("-",T$1,1)-1))+1):S3116),($S3116*(2/(VALUE(LEFT(T$1,FIND("-",T$1,1)-1))+1)))+(T3115*(1-(2/(VALUE(LEFT(T$1,FIND("-",T$1,1)-1))+1))))))</f>
        <v>5.6370886219108676E-3</v>
      </c>
      <c r="V3116">
        <f t="shared" si="437"/>
        <v>0</v>
      </c>
      <c r="W3116">
        <f>IF(ROW($E3116)&lt;=VALUE(LEFT(W$1,FIND("-",W$1,1)-1))+1,0,IF(ROW($E3115)=VALUE(LEFT(W$1,FIND("-",W$1,1)-1))+1,100-100/(1+ABS((SUMIF(INDEX($V:$V,ROW($V3116)-VALUE(LEFT(W$1,FIND("-",W$1,1)-1))+1):$V3116,"&gt;0",INDEX($V:$V,ROW($V3116)-VALUE(LEFT(W$1,FIND("-",W$1,1)-1))+1):$V3116)/COUNTIF(INDEX($V:$V,ROW($V3116)-VALUE(LEFT(W$1,FIND("-",W$1,1)-1))+1):$V3116,"&gt;0"))/(SUMIF(INDEX($V:$V,ROW($V3116)-VALUE(LEFT(W$1,FIND("-",W$1,1)-1))+1):$V3116,"&lt;0",INDEX($V:$V,ROW($V3116)-VALUE(LEFT(W$1,FIND("-",W$1,1)-1))+1):$V3116)/COUNTIF(INDEX($V:$V,ROW($V3116)-VALUE(LEFT(W$1,FIND("-",W$1,1)-1))+1):$V3116,"&lt;0")))),100-100/(1+ABS((SUMIF(INDEX($V:$V,ROW($V3116)-VALUE(LEFT(W$1,FIND("-",W$1,1)-1))+1):$V3116,"&gt;0",INDEX($V:$V,ROW($V3116)-VALUE(LEFT(W$1,FIND("-",W$1,1)-1))+1):$V3116)/VALUE(LEFT(W$1,FIND("-",W$1,1)-1)))/(SUMIF(INDEX($V:$V,ROW($V3116)-VALUE(LEFT(W$1,FIND("-",W$1,1)-1))+1):$V3116,"&lt;0",INDEX($V:$V,ROW($V3116)-VALUE(LEFT(W$1,FIND("-",W$1,1)-1))+1):$V3116)/VALUE(LEFT(W$1,FIND("-",W$1,1)-1)))))))</f>
        <v>55.555555555555557</v>
      </c>
      <c r="Y3116">
        <f>IF(ROW($E3116)&lt;=VALUE(LEFT(Y$1,FIND("-",Y$1,1)-1)),0,MAX(INDEX(C:C,ROW(C3116)-VALUE(LEFT(Y$1,FIND("-",Y$1,1)-1))+1):C3116))</f>
        <v>0.2</v>
      </c>
      <c r="Z3116">
        <f>IF(ROW($E3116)&lt;=VALUE(LEFT(Z$1,FIND("-",Z$1,1)-1)),0,MIN(INDEX(D:D,ROW(D3116)-VALUE(LEFT(Z$1,FIND("-",Z$1,1)-1))+1):D3116))</f>
        <v>0.16</v>
      </c>
      <c r="AA3116">
        <f t="shared" si="441"/>
        <v>25.000000000000018</v>
      </c>
      <c r="AB3116">
        <f>IF(ROW($AA3116)&lt;=VALUE(LEFT(AA$1,FIND("-",AA$1,1)-1))+VALUE(LEFT(AB$1,FIND("-",AB$1,1)-1)-1),0,AVERAGE(INDEX($AA:$AA,ROW($AA3116)-VALUE(LEFT(AB$1,FIND("-",AB$1,1)-1))+1):$AA3116))</f>
        <v>20.833333333333346</v>
      </c>
      <c r="AC3116">
        <f>IF(ROW($AA3116)&lt;=VALUE(LEFT(AA$1,FIND("-",AA$1,1)-1))+VALUE(LEFT(AB$1,FIND("-",AB$1,1)-1)-1)+VALUE(LEFT(AC$1,FIND("-",AC$1,1)-1)-1),0,AVERAGE(INDEX($AB:$AB,ROW($AB3116)-VALUE(LEFT(AC$1,FIND("-",AC$1,1)-1))+1):$AB3116))</f>
        <v>19.444444444444457</v>
      </c>
      <c r="AE3116">
        <f t="shared" si="438"/>
        <v>218515144</v>
      </c>
      <c r="AG3116" t="str">
        <f t="shared" si="440"/>
        <v/>
      </c>
    </row>
    <row r="3117" spans="1:33" x14ac:dyDescent="0.25">
      <c r="A3117" s="6">
        <v>41527</v>
      </c>
      <c r="B3117">
        <v>0.17</v>
      </c>
      <c r="C3117">
        <v>0.17</v>
      </c>
      <c r="D3117">
        <v>0.17</v>
      </c>
      <c r="E3117">
        <v>0.17</v>
      </c>
      <c r="F3117">
        <v>0.13600000000000001</v>
      </c>
      <c r="G3117">
        <v>366000</v>
      </c>
      <c r="I3117" t="str">
        <f t="shared" si="433"/>
        <v/>
      </c>
      <c r="J3117" t="str">
        <f t="shared" si="434"/>
        <v/>
      </c>
      <c r="K3117" t="str">
        <f t="shared" si="435"/>
        <v>Buy</v>
      </c>
      <c r="M3117" s="11" t="str">
        <f t="shared" si="439"/>
        <v>Buy</v>
      </c>
      <c r="O3117">
        <f>IF(ROW($E3117)&lt;=VALUE(LEFT(O$1,FIND("-",O$1,1)-1)),0,IF(ROW($E3117)=VALUE(LEFT(O$1,FIND("-",O$1,1)-1))+1,AVERAGE(INDEX($E:$E,ROW($E3117)-VALUE(LEFT(O$1,FIND("-",O$1,1)-1))):$E3117),($E3117*(2/(VALUE(LEFT(O$1,FIND("-",O$1,1)-1))+1)))+(O3116*(1-(2/(VALUE(LEFT(O$1,FIND("-",O$1,1)-1))+1))))))</f>
        <v>0.14892528901973312</v>
      </c>
      <c r="Q3117">
        <f>IF(ROW($E3117)&lt;=VALUE(LEFT(Q$1,FIND("-",Q$1,1)-1)),0,IF(ROW($E3117)=VALUE(LEFT(Q$1,FIND("-",Q$1,1)-1))+1,AVERAGE(INDEX($E:$E,ROW($E3117)-VALUE(LEFT(Q$1,FIND("-",Q$1,1)-1))):$E3117),($E3117*(2/(VALUE(LEFT(Q$1,FIND("-",Q$1,1)-1))+1)))+(Q3116*(1-(2/(VALUE(LEFT(Q$1,FIND("-",Q$1,1)-1))+1))))))</f>
        <v>0.16788162154729872</v>
      </c>
      <c r="R3117">
        <f>IF(ROW($E3117)&lt;=VALUE(LEFT(R$1,FIND("-",R$1,1)-1)),0,IF(ROW($E3117)=VALUE(LEFT(R$1,FIND("-",R$1,1)-1))+1,AVERAGE(INDEX($E:$E,ROW($E3117)-VALUE(LEFT(R$1,FIND("-",R$1,1)-1))):$E3117),($E3117*(2/(VALUE(LEFT(R$1,FIND("-",R$1,1)-1))+1)))+(R3116*(1-(2/(VALUE(LEFT(R$1,FIND("-",R$1,1)-1))+1))))))</f>
        <v>0.16322055149089554</v>
      </c>
      <c r="S3117">
        <f t="shared" si="436"/>
        <v>4.6610700564031771E-3</v>
      </c>
      <c r="T3117">
        <f>IF(ROW($E3117)&lt;=MAX(VALUE(LEFT(Q$1,FIND("-",Q$1,1)-1)),VALUE(LEFT(R$1,FIND("-",R$1,1)-1)))+VALUE(LEFT(T$1,FIND("-",T$1,1)-1))-1,0,IF(ROW($E3117)=MAX(VALUE(LEFT(Q$1,FIND("-",Q$1,1)-1)),VALUE(LEFT(R$1,FIND("-",R$1,1)-1)))+VALUE(LEFT(T$1,FIND("-",T$1,1)-1)),AVERAGE(INDEX($S:$S,ROW(S3117)-VALUE(LEFT(T$1,FIND("-",T$1,1)-1))+1):S3117),($S3117*(2/(VALUE(LEFT(T$1,FIND("-",T$1,1)-1))+1)))+(T3116*(1-(2/(VALUE(LEFT(T$1,FIND("-",T$1,1)-1))+1))))))</f>
        <v>5.4418849088093291E-3</v>
      </c>
      <c r="V3117">
        <f t="shared" si="437"/>
        <v>0</v>
      </c>
      <c r="W3117">
        <f>IF(ROW($E3117)&lt;=VALUE(LEFT(W$1,FIND("-",W$1,1)-1))+1,0,IF(ROW($E3116)=VALUE(LEFT(W$1,FIND("-",W$1,1)-1))+1,100-100/(1+ABS((SUMIF(INDEX($V:$V,ROW($V3117)-VALUE(LEFT(W$1,FIND("-",W$1,1)-1))+1):$V3117,"&gt;0",INDEX($V:$V,ROW($V3117)-VALUE(LEFT(W$1,FIND("-",W$1,1)-1))+1):$V3117)/COUNTIF(INDEX($V:$V,ROW($V3117)-VALUE(LEFT(W$1,FIND("-",W$1,1)-1))+1):$V3117,"&gt;0"))/(SUMIF(INDEX($V:$V,ROW($V3117)-VALUE(LEFT(W$1,FIND("-",W$1,1)-1))+1):$V3117,"&lt;0",INDEX($V:$V,ROW($V3117)-VALUE(LEFT(W$1,FIND("-",W$1,1)-1))+1):$V3117)/COUNTIF(INDEX($V:$V,ROW($V3117)-VALUE(LEFT(W$1,FIND("-",W$1,1)-1))+1):$V3117,"&lt;0")))),100-100/(1+ABS((SUMIF(INDEX($V:$V,ROW($V3117)-VALUE(LEFT(W$1,FIND("-",W$1,1)-1))+1):$V3117,"&gt;0",INDEX($V:$V,ROW($V3117)-VALUE(LEFT(W$1,FIND("-",W$1,1)-1))+1):$V3117)/VALUE(LEFT(W$1,FIND("-",W$1,1)-1)))/(SUMIF(INDEX($V:$V,ROW($V3117)-VALUE(LEFT(W$1,FIND("-",W$1,1)-1))+1):$V3117,"&lt;0",INDEX($V:$V,ROW($V3117)-VALUE(LEFT(W$1,FIND("-",W$1,1)-1))+1):$V3117)/VALUE(LEFT(W$1,FIND("-",W$1,1)-1)))))))</f>
        <v>52.941176470588232</v>
      </c>
      <c r="Y3117">
        <f>IF(ROW($E3117)&lt;=VALUE(LEFT(Y$1,FIND("-",Y$1,1)-1)),0,MAX(INDEX(C:C,ROW(C3117)-VALUE(LEFT(Y$1,FIND("-",Y$1,1)-1))+1):C3117))</f>
        <v>0.2</v>
      </c>
      <c r="Z3117">
        <f>IF(ROW($E3117)&lt;=VALUE(LEFT(Z$1,FIND("-",Z$1,1)-1)),0,MIN(INDEX(D:D,ROW(D3117)-VALUE(LEFT(Z$1,FIND("-",Z$1,1)-1))+1):D3117))</f>
        <v>0.16</v>
      </c>
      <c r="AA3117">
        <f t="shared" si="441"/>
        <v>25.000000000000018</v>
      </c>
      <c r="AB3117">
        <f>IF(ROW($AA3117)&lt;=VALUE(LEFT(AA$1,FIND("-",AA$1,1)-1))+VALUE(LEFT(AB$1,FIND("-",AB$1,1)-1)-1),0,AVERAGE(INDEX($AA:$AA,ROW($AA3117)-VALUE(LEFT(AB$1,FIND("-",AB$1,1)-1))+1):$AA3117))</f>
        <v>25.000000000000018</v>
      </c>
      <c r="AC3117">
        <f>IF(ROW($AA3117)&lt;=VALUE(LEFT(AA$1,FIND("-",AA$1,1)-1))+VALUE(LEFT(AB$1,FIND("-",AB$1,1)-1)-1)+VALUE(LEFT(AC$1,FIND("-",AC$1,1)-1)-1),0,AVERAGE(INDEX($AB:$AB,ROW($AB3117)-VALUE(LEFT(AC$1,FIND("-",AC$1,1)-1))+1):$AB3117))</f>
        <v>22.222222222222239</v>
      </c>
      <c r="AE3117">
        <f t="shared" si="438"/>
        <v>218515144</v>
      </c>
      <c r="AG3117" t="str">
        <f t="shared" si="440"/>
        <v>Buy</v>
      </c>
    </row>
    <row r="3118" spans="1:33" x14ac:dyDescent="0.25">
      <c r="A3118" s="6">
        <v>41528</v>
      </c>
      <c r="B3118">
        <v>0.17499999999999999</v>
      </c>
      <c r="C3118">
        <v>0.18</v>
      </c>
      <c r="D3118">
        <v>0.17499999999999999</v>
      </c>
      <c r="E3118">
        <v>0.17499999999999999</v>
      </c>
      <c r="F3118">
        <v>0.14000000000000001</v>
      </c>
      <c r="G3118">
        <v>1025000</v>
      </c>
      <c r="I3118" t="str">
        <f t="shared" si="433"/>
        <v/>
      </c>
      <c r="J3118" t="str">
        <f t="shared" si="434"/>
        <v/>
      </c>
      <c r="K3118" t="str">
        <f t="shared" si="435"/>
        <v/>
      </c>
      <c r="M3118" s="11" t="str">
        <f t="shared" si="439"/>
        <v/>
      </c>
      <c r="O3118">
        <f>IF(ROW($E3118)&lt;=VALUE(LEFT(O$1,FIND("-",O$1,1)-1)),0,IF(ROW($E3118)=VALUE(LEFT(O$1,FIND("-",O$1,1)-1))+1,AVERAGE(INDEX($E:$E,ROW($E3118)-VALUE(LEFT(O$1,FIND("-",O$1,1)-1))):$E3118),($E3118*(2/(VALUE(LEFT(O$1,FIND("-",O$1,1)-1))+1)))+(O3117*(1-(2/(VALUE(LEFT(O$1,FIND("-",O$1,1)-1))+1))))))</f>
        <v>0.14918473888023331</v>
      </c>
      <c r="Q3118">
        <f>IF(ROW($E3118)&lt;=VALUE(LEFT(Q$1,FIND("-",Q$1,1)-1)),0,IF(ROW($E3118)=VALUE(LEFT(Q$1,FIND("-",Q$1,1)-1))+1,AVERAGE(INDEX($E:$E,ROW($E3118)-VALUE(LEFT(Q$1,FIND("-",Q$1,1)-1))):$E3118),($E3118*(2/(VALUE(LEFT(Q$1,FIND("-",Q$1,1)-1))+1)))+(Q3117*(1-(2/(VALUE(LEFT(Q$1,FIND("-",Q$1,1)-1))+1))))))</f>
        <v>0.16897675669386814</v>
      </c>
      <c r="R3118">
        <f>IF(ROW($E3118)&lt;=VALUE(LEFT(R$1,FIND("-",R$1,1)-1)),0,IF(ROW($E3118)=VALUE(LEFT(R$1,FIND("-",R$1,1)-1))+1,AVERAGE(INDEX($E:$E,ROW($E3118)-VALUE(LEFT(R$1,FIND("-",R$1,1)-1))):$E3118),($E3118*(2/(VALUE(LEFT(R$1,FIND("-",R$1,1)-1))+1)))+(R3117*(1-(2/(VALUE(LEFT(R$1,FIND("-",R$1,1)-1))+1))))))</f>
        <v>0.16409310323231069</v>
      </c>
      <c r="S3118">
        <f t="shared" si="436"/>
        <v>4.8836534615574467E-3</v>
      </c>
      <c r="T3118">
        <f>IF(ROW($E3118)&lt;=MAX(VALUE(LEFT(Q$1,FIND("-",Q$1,1)-1)),VALUE(LEFT(R$1,FIND("-",R$1,1)-1)))+VALUE(LEFT(T$1,FIND("-",T$1,1)-1))-1,0,IF(ROW($E3118)=MAX(VALUE(LEFT(Q$1,FIND("-",Q$1,1)-1)),VALUE(LEFT(R$1,FIND("-",R$1,1)-1)))+VALUE(LEFT(T$1,FIND("-",T$1,1)-1)),AVERAGE(INDEX($S:$S,ROW(S3118)-VALUE(LEFT(T$1,FIND("-",T$1,1)-1))+1):S3118),($S3118*(2/(VALUE(LEFT(T$1,FIND("-",T$1,1)-1))+1)))+(T3117*(1-(2/(VALUE(LEFT(T$1,FIND("-",T$1,1)-1))+1))))))</f>
        <v>5.3302386193589532E-3</v>
      </c>
      <c r="V3118">
        <f t="shared" si="437"/>
        <v>4.9999999999999767E-3</v>
      </c>
      <c r="W3118">
        <f>IF(ROW($E3118)&lt;=VALUE(LEFT(W$1,FIND("-",W$1,1)-1))+1,0,IF(ROW($E3117)=VALUE(LEFT(W$1,FIND("-",W$1,1)-1))+1,100-100/(1+ABS((SUMIF(INDEX($V:$V,ROW($V3118)-VALUE(LEFT(W$1,FIND("-",W$1,1)-1))+1):$V3118,"&gt;0",INDEX($V:$V,ROW($V3118)-VALUE(LEFT(W$1,FIND("-",W$1,1)-1))+1):$V3118)/COUNTIF(INDEX($V:$V,ROW($V3118)-VALUE(LEFT(W$1,FIND("-",W$1,1)-1))+1):$V3118,"&gt;0"))/(SUMIF(INDEX($V:$V,ROW($V3118)-VALUE(LEFT(W$1,FIND("-",W$1,1)-1))+1):$V3118,"&lt;0",INDEX($V:$V,ROW($V3118)-VALUE(LEFT(W$1,FIND("-",W$1,1)-1))+1):$V3118)/COUNTIF(INDEX($V:$V,ROW($V3118)-VALUE(LEFT(W$1,FIND("-",W$1,1)-1))+1):$V3118,"&lt;0")))),100-100/(1+ABS((SUMIF(INDEX($V:$V,ROW($V3118)-VALUE(LEFT(W$1,FIND("-",W$1,1)-1))+1):$V3118,"&gt;0",INDEX($V:$V,ROW($V3118)-VALUE(LEFT(W$1,FIND("-",W$1,1)-1))+1):$V3118)/VALUE(LEFT(W$1,FIND("-",W$1,1)-1)))/(SUMIF(INDEX($V:$V,ROW($V3118)-VALUE(LEFT(W$1,FIND("-",W$1,1)-1))+1):$V3118,"&lt;0",INDEX($V:$V,ROW($V3118)-VALUE(LEFT(W$1,FIND("-",W$1,1)-1))+1):$V3118)/VALUE(LEFT(W$1,FIND("-",W$1,1)-1)))))))</f>
        <v>58.823529411764703</v>
      </c>
      <c r="Y3118">
        <f>IF(ROW($E3118)&lt;=VALUE(LEFT(Y$1,FIND("-",Y$1,1)-1)),0,MAX(INDEX(C:C,ROW(C3118)-VALUE(LEFT(Y$1,FIND("-",Y$1,1)-1))+1):C3118))</f>
        <v>0.2</v>
      </c>
      <c r="Z3118">
        <f>IF(ROW($E3118)&lt;=VALUE(LEFT(Z$1,FIND("-",Z$1,1)-1)),0,MIN(INDEX(D:D,ROW(D3118)-VALUE(LEFT(Z$1,FIND("-",Z$1,1)-1))+1):D3118))</f>
        <v>0.16</v>
      </c>
      <c r="AA3118">
        <f t="shared" si="441"/>
        <v>37.499999999999957</v>
      </c>
      <c r="AB3118">
        <f>IF(ROW($AA3118)&lt;=VALUE(LEFT(AA$1,FIND("-",AA$1,1)-1))+VALUE(LEFT(AB$1,FIND("-",AB$1,1)-1)-1),0,AVERAGE(INDEX($AA:$AA,ROW($AA3118)-VALUE(LEFT(AB$1,FIND("-",AB$1,1)-1))+1):$AA3118))</f>
        <v>29.166666666666668</v>
      </c>
      <c r="AC3118">
        <f>IF(ROW($AA3118)&lt;=VALUE(LEFT(AA$1,FIND("-",AA$1,1)-1))+VALUE(LEFT(AB$1,FIND("-",AB$1,1)-1)-1)+VALUE(LEFT(AC$1,FIND("-",AC$1,1)-1)-1),0,AVERAGE(INDEX($AB:$AB,ROW($AB3118)-VALUE(LEFT(AC$1,FIND("-",AC$1,1)-1))+1):$AB3118))</f>
        <v>25.000000000000011</v>
      </c>
      <c r="AE3118">
        <f t="shared" si="438"/>
        <v>219540144</v>
      </c>
      <c r="AG3118" t="str">
        <f t="shared" si="440"/>
        <v/>
      </c>
    </row>
    <row r="3119" spans="1:33" x14ac:dyDescent="0.25">
      <c r="A3119" s="6">
        <v>41529</v>
      </c>
      <c r="B3119">
        <v>0.17499999999999999</v>
      </c>
      <c r="C3119">
        <v>0.17499999999999999</v>
      </c>
      <c r="D3119">
        <v>0.17499999999999999</v>
      </c>
      <c r="E3119">
        <v>0.17499999999999999</v>
      </c>
      <c r="F3119">
        <v>0.14000000000000001</v>
      </c>
      <c r="G3119">
        <v>410000</v>
      </c>
      <c r="I3119" t="str">
        <f t="shared" si="433"/>
        <v/>
      </c>
      <c r="J3119" t="str">
        <f t="shared" si="434"/>
        <v/>
      </c>
      <c r="K3119" t="str">
        <f t="shared" si="435"/>
        <v/>
      </c>
      <c r="M3119" s="11" t="str">
        <f t="shared" si="439"/>
        <v/>
      </c>
      <c r="O3119">
        <f>IF(ROW($E3119)&lt;=VALUE(LEFT(O$1,FIND("-",O$1,1)-1)),0,IF(ROW($E3119)=VALUE(LEFT(O$1,FIND("-",O$1,1)-1))+1,AVERAGE(INDEX($E:$E,ROW($E3119)-VALUE(LEFT(O$1,FIND("-",O$1,1)-1))):$E3119),($E3119*(2/(VALUE(LEFT(O$1,FIND("-",O$1,1)-1))+1)))+(O3118*(1-(2/(VALUE(LEFT(O$1,FIND("-",O$1,1)-1))+1))))))</f>
        <v>0.14944160715008176</v>
      </c>
      <c r="Q3119">
        <f>IF(ROW($E3119)&lt;=VALUE(LEFT(Q$1,FIND("-",Q$1,1)-1)),0,IF(ROW($E3119)=VALUE(LEFT(Q$1,FIND("-",Q$1,1)-1))+1,AVERAGE(INDEX($E:$E,ROW($E3119)-VALUE(LEFT(Q$1,FIND("-",Q$1,1)-1))):$E3119),($E3119*(2/(VALUE(LEFT(Q$1,FIND("-",Q$1,1)-1))+1)))+(Q3118*(1-(2/(VALUE(LEFT(Q$1,FIND("-",Q$1,1)-1))+1))))))</f>
        <v>0.16990340951019611</v>
      </c>
      <c r="R3119">
        <f>IF(ROW($E3119)&lt;=VALUE(LEFT(R$1,FIND("-",R$1,1)-1)),0,IF(ROW($E3119)=VALUE(LEFT(R$1,FIND("-",R$1,1)-1))+1,AVERAGE(INDEX($E:$E,ROW($E3119)-VALUE(LEFT(R$1,FIND("-",R$1,1)-1))):$E3119),($E3119*(2/(VALUE(LEFT(R$1,FIND("-",R$1,1)-1))+1)))+(R3118*(1-(2/(VALUE(LEFT(R$1,FIND("-",R$1,1)-1))+1))))))</f>
        <v>0.16490102151139877</v>
      </c>
      <c r="S3119">
        <f t="shared" si="436"/>
        <v>5.0023879987973474E-3</v>
      </c>
      <c r="T3119">
        <f>IF(ROW($E3119)&lt;=MAX(VALUE(LEFT(Q$1,FIND("-",Q$1,1)-1)),VALUE(LEFT(R$1,FIND("-",R$1,1)-1)))+VALUE(LEFT(T$1,FIND("-",T$1,1)-1))-1,0,IF(ROW($E3119)=MAX(VALUE(LEFT(Q$1,FIND("-",Q$1,1)-1)),VALUE(LEFT(R$1,FIND("-",R$1,1)-1)))+VALUE(LEFT(T$1,FIND("-",T$1,1)-1)),AVERAGE(INDEX($S:$S,ROW(S3119)-VALUE(LEFT(T$1,FIND("-",T$1,1)-1))+1):S3119),($S3119*(2/(VALUE(LEFT(T$1,FIND("-",T$1,1)-1))+1)))+(T3118*(1-(2/(VALUE(LEFT(T$1,FIND("-",T$1,1)-1))+1))))))</f>
        <v>5.264668495246632E-3</v>
      </c>
      <c r="V3119">
        <f t="shared" si="437"/>
        <v>0</v>
      </c>
      <c r="W3119">
        <f>IF(ROW($E3119)&lt;=VALUE(LEFT(W$1,FIND("-",W$1,1)-1))+1,0,IF(ROW($E3118)=VALUE(LEFT(W$1,FIND("-",W$1,1)-1))+1,100-100/(1+ABS((SUMIF(INDEX($V:$V,ROW($V3119)-VALUE(LEFT(W$1,FIND("-",W$1,1)-1))+1):$V3119,"&gt;0",INDEX($V:$V,ROW($V3119)-VALUE(LEFT(W$1,FIND("-",W$1,1)-1))+1):$V3119)/COUNTIF(INDEX($V:$V,ROW($V3119)-VALUE(LEFT(W$1,FIND("-",W$1,1)-1))+1):$V3119,"&gt;0"))/(SUMIF(INDEX($V:$V,ROW($V3119)-VALUE(LEFT(W$1,FIND("-",W$1,1)-1))+1):$V3119,"&lt;0",INDEX($V:$V,ROW($V3119)-VALUE(LEFT(W$1,FIND("-",W$1,1)-1))+1):$V3119)/COUNTIF(INDEX($V:$V,ROW($V3119)-VALUE(LEFT(W$1,FIND("-",W$1,1)-1))+1):$V3119,"&lt;0")))),100-100/(1+ABS((SUMIF(INDEX($V:$V,ROW($V3119)-VALUE(LEFT(W$1,FIND("-",W$1,1)-1))+1):$V3119,"&gt;0",INDEX($V:$V,ROW($V3119)-VALUE(LEFT(W$1,FIND("-",W$1,1)-1))+1):$V3119)/VALUE(LEFT(W$1,FIND("-",W$1,1)-1)))/(SUMIF(INDEX($V:$V,ROW($V3119)-VALUE(LEFT(W$1,FIND("-",W$1,1)-1))+1):$V3119,"&lt;0",INDEX($V:$V,ROW($V3119)-VALUE(LEFT(W$1,FIND("-",W$1,1)-1))+1):$V3119)/VALUE(LEFT(W$1,FIND("-",W$1,1)-1)))))))</f>
        <v>46.153846153846146</v>
      </c>
      <c r="Y3119">
        <f>IF(ROW($E3119)&lt;=VALUE(LEFT(Y$1,FIND("-",Y$1,1)-1)),0,MAX(INDEX(C:C,ROW(C3119)-VALUE(LEFT(Y$1,FIND("-",Y$1,1)-1))+1):C3119))</f>
        <v>0.2</v>
      </c>
      <c r="Z3119">
        <f>IF(ROW($E3119)&lt;=VALUE(LEFT(Z$1,FIND("-",Z$1,1)-1)),0,MIN(INDEX(D:D,ROW(D3119)-VALUE(LEFT(Z$1,FIND("-",Z$1,1)-1))+1):D3119))</f>
        <v>0.16</v>
      </c>
      <c r="AA3119">
        <f t="shared" si="441"/>
        <v>37.499999999999957</v>
      </c>
      <c r="AB3119">
        <f>IF(ROW($AA3119)&lt;=VALUE(LEFT(AA$1,FIND("-",AA$1,1)-1))+VALUE(LEFT(AB$1,FIND("-",AB$1,1)-1)-1),0,AVERAGE(INDEX($AA:$AA,ROW($AA3119)-VALUE(LEFT(AB$1,FIND("-",AB$1,1)-1))+1):$AA3119))</f>
        <v>33.333333333333307</v>
      </c>
      <c r="AC3119">
        <f>IF(ROW($AA3119)&lt;=VALUE(LEFT(AA$1,FIND("-",AA$1,1)-1))+VALUE(LEFT(AB$1,FIND("-",AB$1,1)-1)-1)+VALUE(LEFT(AC$1,FIND("-",AC$1,1)-1)-1),0,AVERAGE(INDEX($AB:$AB,ROW($AB3119)-VALUE(LEFT(AC$1,FIND("-",AC$1,1)-1))+1):$AB3119))</f>
        <v>29.166666666666668</v>
      </c>
      <c r="AE3119">
        <f t="shared" si="438"/>
        <v>219540144</v>
      </c>
      <c r="AG3119" t="str">
        <f t="shared" si="440"/>
        <v/>
      </c>
    </row>
    <row r="3120" spans="1:33" x14ac:dyDescent="0.25">
      <c r="A3120" s="6">
        <v>41530</v>
      </c>
      <c r="B3120">
        <v>0.17</v>
      </c>
      <c r="C3120">
        <v>0.17499999999999999</v>
      </c>
      <c r="D3120">
        <v>0.17</v>
      </c>
      <c r="E3120">
        <v>0.17499999999999999</v>
      </c>
      <c r="F3120">
        <v>0.14000000000000001</v>
      </c>
      <c r="G3120">
        <v>160200</v>
      </c>
      <c r="I3120" t="str">
        <f t="shared" si="433"/>
        <v/>
      </c>
      <c r="J3120" t="str">
        <f t="shared" si="434"/>
        <v/>
      </c>
      <c r="K3120" t="str">
        <f t="shared" si="435"/>
        <v/>
      </c>
      <c r="M3120" s="11" t="str">
        <f t="shared" si="439"/>
        <v/>
      </c>
      <c r="O3120">
        <f>IF(ROW($E3120)&lt;=VALUE(LEFT(O$1,FIND("-",O$1,1)-1)),0,IF(ROW($E3120)=VALUE(LEFT(O$1,FIND("-",O$1,1)-1))+1,AVERAGE(INDEX($E:$E,ROW($E3120)-VALUE(LEFT(O$1,FIND("-",O$1,1)-1))):$E3120),($E3120*(2/(VALUE(LEFT(O$1,FIND("-",O$1,1)-1))+1)))+(O3119*(1-(2/(VALUE(LEFT(O$1,FIND("-",O$1,1)-1))+1))))))</f>
        <v>0.14969591951674763</v>
      </c>
      <c r="Q3120">
        <f>IF(ROW($E3120)&lt;=VALUE(LEFT(Q$1,FIND("-",Q$1,1)-1)),0,IF(ROW($E3120)=VALUE(LEFT(Q$1,FIND("-",Q$1,1)-1))+1,AVERAGE(INDEX($E:$E,ROW($E3120)-VALUE(LEFT(Q$1,FIND("-",Q$1,1)-1))):$E3120),($E3120*(2/(VALUE(LEFT(Q$1,FIND("-",Q$1,1)-1))+1)))+(Q3119*(1-(2/(VALUE(LEFT(Q$1,FIND("-",Q$1,1)-1))+1))))))</f>
        <v>0.17068750035478131</v>
      </c>
      <c r="R3120">
        <f>IF(ROW($E3120)&lt;=VALUE(LEFT(R$1,FIND("-",R$1,1)-1)),0,IF(ROW($E3120)=VALUE(LEFT(R$1,FIND("-",R$1,1)-1))+1,AVERAGE(INDEX($E:$E,ROW($E3120)-VALUE(LEFT(R$1,FIND("-",R$1,1)-1))):$E3120),($E3120*(2/(VALUE(LEFT(R$1,FIND("-",R$1,1)-1))+1)))+(R3119*(1-(2/(VALUE(LEFT(R$1,FIND("-",R$1,1)-1))+1))))))</f>
        <v>0.1656490939920359</v>
      </c>
      <c r="S3120">
        <f t="shared" si="436"/>
        <v>5.0384063627454123E-3</v>
      </c>
      <c r="T3120">
        <f>IF(ROW($E3120)&lt;=MAX(VALUE(LEFT(Q$1,FIND("-",Q$1,1)-1)),VALUE(LEFT(R$1,FIND("-",R$1,1)-1)))+VALUE(LEFT(T$1,FIND("-",T$1,1)-1))-1,0,IF(ROW($E3120)=MAX(VALUE(LEFT(Q$1,FIND("-",Q$1,1)-1)),VALUE(LEFT(R$1,FIND("-",R$1,1)-1)))+VALUE(LEFT(T$1,FIND("-",T$1,1)-1)),AVERAGE(INDEX($S:$S,ROW(S3120)-VALUE(LEFT(T$1,FIND("-",T$1,1)-1))+1):S3120),($S3120*(2/(VALUE(LEFT(T$1,FIND("-",T$1,1)-1))+1)))+(T3119*(1-(2/(VALUE(LEFT(T$1,FIND("-",T$1,1)-1))+1))))))</f>
        <v>5.2194160687463881E-3</v>
      </c>
      <c r="V3120">
        <f t="shared" si="437"/>
        <v>0</v>
      </c>
      <c r="W3120">
        <f>IF(ROW($E3120)&lt;=VALUE(LEFT(W$1,FIND("-",W$1,1)-1))+1,0,IF(ROW($E3119)=VALUE(LEFT(W$1,FIND("-",W$1,1)-1))+1,100-100/(1+ABS((SUMIF(INDEX($V:$V,ROW($V3120)-VALUE(LEFT(W$1,FIND("-",W$1,1)-1))+1):$V3120,"&gt;0",INDEX($V:$V,ROW($V3120)-VALUE(LEFT(W$1,FIND("-",W$1,1)-1))+1):$V3120)/COUNTIF(INDEX($V:$V,ROW($V3120)-VALUE(LEFT(W$1,FIND("-",W$1,1)-1))+1):$V3120,"&gt;0"))/(SUMIF(INDEX($V:$V,ROW($V3120)-VALUE(LEFT(W$1,FIND("-",W$1,1)-1))+1):$V3120,"&lt;0",INDEX($V:$V,ROW($V3120)-VALUE(LEFT(W$1,FIND("-",W$1,1)-1))+1):$V3120)/COUNTIF(INDEX($V:$V,ROW($V3120)-VALUE(LEFT(W$1,FIND("-",W$1,1)-1))+1):$V3120,"&lt;0")))),100-100/(1+ABS((SUMIF(INDEX($V:$V,ROW($V3120)-VALUE(LEFT(W$1,FIND("-",W$1,1)-1))+1):$V3120,"&gt;0",INDEX($V:$V,ROW($V3120)-VALUE(LEFT(W$1,FIND("-",W$1,1)-1))+1):$V3120)/VALUE(LEFT(W$1,FIND("-",W$1,1)-1)))/(SUMIF(INDEX($V:$V,ROW($V3120)-VALUE(LEFT(W$1,FIND("-",W$1,1)-1))+1):$V3120,"&lt;0",INDEX($V:$V,ROW($V3120)-VALUE(LEFT(W$1,FIND("-",W$1,1)-1))+1):$V3120)/VALUE(LEFT(W$1,FIND("-",W$1,1)-1)))))))</f>
        <v>50</v>
      </c>
      <c r="Y3120">
        <f>IF(ROW($E3120)&lt;=VALUE(LEFT(Y$1,FIND("-",Y$1,1)-1)),0,MAX(INDEX(C:C,ROW(C3120)-VALUE(LEFT(Y$1,FIND("-",Y$1,1)-1))+1):C3120))</f>
        <v>0.18</v>
      </c>
      <c r="Z3120">
        <f>IF(ROW($E3120)&lt;=VALUE(LEFT(Z$1,FIND("-",Z$1,1)-1)),0,MIN(INDEX(D:D,ROW(D3120)-VALUE(LEFT(Z$1,FIND("-",Z$1,1)-1))+1):D3120))</f>
        <v>0.16</v>
      </c>
      <c r="AA3120">
        <f t="shared" si="441"/>
        <v>74.999999999999972</v>
      </c>
      <c r="AB3120">
        <f>IF(ROW($AA3120)&lt;=VALUE(LEFT(AA$1,FIND("-",AA$1,1)-1))+VALUE(LEFT(AB$1,FIND("-",AB$1,1)-1)-1),0,AVERAGE(INDEX($AA:$AA,ROW($AA3120)-VALUE(LEFT(AB$1,FIND("-",AB$1,1)-1))+1):$AA3120))</f>
        <v>49.999999999999964</v>
      </c>
      <c r="AC3120">
        <f>IF(ROW($AA3120)&lt;=VALUE(LEFT(AA$1,FIND("-",AA$1,1)-1))+VALUE(LEFT(AB$1,FIND("-",AB$1,1)-1)-1)+VALUE(LEFT(AC$1,FIND("-",AC$1,1)-1)-1),0,AVERAGE(INDEX($AB:$AB,ROW($AB3120)-VALUE(LEFT(AC$1,FIND("-",AC$1,1)-1))+1):$AB3120))</f>
        <v>37.499999999999979</v>
      </c>
      <c r="AE3120">
        <f t="shared" si="438"/>
        <v>219540144</v>
      </c>
      <c r="AG3120" t="str">
        <f t="shared" si="440"/>
        <v/>
      </c>
    </row>
    <row r="3121" spans="1:33" x14ac:dyDescent="0.25">
      <c r="A3121" s="6">
        <v>41534</v>
      </c>
      <c r="B3121">
        <v>0.17499999999999999</v>
      </c>
      <c r="C3121">
        <v>0.17499999999999999</v>
      </c>
      <c r="D3121">
        <v>0.17</v>
      </c>
      <c r="E3121">
        <v>0.17499999999999999</v>
      </c>
      <c r="F3121">
        <v>0.14000000000000001</v>
      </c>
      <c r="G3121">
        <v>135400</v>
      </c>
      <c r="I3121" t="str">
        <f t="shared" si="433"/>
        <v/>
      </c>
      <c r="J3121" t="str">
        <f t="shared" si="434"/>
        <v/>
      </c>
      <c r="K3121" t="str">
        <f t="shared" si="435"/>
        <v/>
      </c>
      <c r="M3121" s="11" t="str">
        <f t="shared" si="439"/>
        <v/>
      </c>
      <c r="O3121">
        <f>IF(ROW($E3121)&lt;=VALUE(LEFT(O$1,FIND("-",O$1,1)-1)),0,IF(ROW($E3121)=VALUE(LEFT(O$1,FIND("-",O$1,1)-1))+1,AVERAGE(INDEX($E:$E,ROW($E3121)-VALUE(LEFT(O$1,FIND("-",O$1,1)-1))):$E3121),($E3121*(2/(VALUE(LEFT(O$1,FIND("-",O$1,1)-1))+1)))+(O3120*(1-(2/(VALUE(LEFT(O$1,FIND("-",O$1,1)-1))+1))))))</f>
        <v>0.1499477014121034</v>
      </c>
      <c r="Q3121">
        <f>IF(ROW($E3121)&lt;=VALUE(LEFT(Q$1,FIND("-",Q$1,1)-1)),0,IF(ROW($E3121)=VALUE(LEFT(Q$1,FIND("-",Q$1,1)-1))+1,AVERAGE(INDEX($E:$E,ROW($E3121)-VALUE(LEFT(Q$1,FIND("-",Q$1,1)-1))):$E3121),($E3121*(2/(VALUE(LEFT(Q$1,FIND("-",Q$1,1)-1))+1)))+(Q3120*(1-(2/(VALUE(LEFT(Q$1,FIND("-",Q$1,1)-1))+1))))))</f>
        <v>0.17135096183866111</v>
      </c>
      <c r="R3121">
        <f>IF(ROW($E3121)&lt;=VALUE(LEFT(R$1,FIND("-",R$1,1)-1)),0,IF(ROW($E3121)=VALUE(LEFT(R$1,FIND("-",R$1,1)-1))+1,AVERAGE(INDEX($E:$E,ROW($E3121)-VALUE(LEFT(R$1,FIND("-",R$1,1)-1))):$E3121),($E3121*(2/(VALUE(LEFT(R$1,FIND("-",R$1,1)-1))+1)))+(R3120*(1-(2/(VALUE(LEFT(R$1,FIND("-",R$1,1)-1))+1))))))</f>
        <v>0.16634175369632953</v>
      </c>
      <c r="S3121">
        <f t="shared" si="436"/>
        <v>5.0092081423315782E-3</v>
      </c>
      <c r="T3121">
        <f>IF(ROW($E3121)&lt;=MAX(VALUE(LEFT(Q$1,FIND("-",Q$1,1)-1)),VALUE(LEFT(R$1,FIND("-",R$1,1)-1)))+VALUE(LEFT(T$1,FIND("-",T$1,1)-1))-1,0,IF(ROW($E3121)=MAX(VALUE(LEFT(Q$1,FIND("-",Q$1,1)-1)),VALUE(LEFT(R$1,FIND("-",R$1,1)-1)))+VALUE(LEFT(T$1,FIND("-",T$1,1)-1)),AVERAGE(INDEX($S:$S,ROW(S3121)-VALUE(LEFT(T$1,FIND("-",T$1,1)-1))+1):S3121),($S3121*(2/(VALUE(LEFT(T$1,FIND("-",T$1,1)-1))+1)))+(T3120*(1-(2/(VALUE(LEFT(T$1,FIND("-",T$1,1)-1))+1))))))</f>
        <v>5.1773744834634258E-3</v>
      </c>
      <c r="V3121">
        <f t="shared" si="437"/>
        <v>0</v>
      </c>
      <c r="W3121">
        <f>IF(ROW($E3121)&lt;=VALUE(LEFT(W$1,FIND("-",W$1,1)-1))+1,0,IF(ROW($E3120)=VALUE(LEFT(W$1,FIND("-",W$1,1)-1))+1,100-100/(1+ABS((SUMIF(INDEX($V:$V,ROW($V3121)-VALUE(LEFT(W$1,FIND("-",W$1,1)-1))+1):$V3121,"&gt;0",INDEX($V:$V,ROW($V3121)-VALUE(LEFT(W$1,FIND("-",W$1,1)-1))+1):$V3121)/COUNTIF(INDEX($V:$V,ROW($V3121)-VALUE(LEFT(W$1,FIND("-",W$1,1)-1))+1):$V3121,"&gt;0"))/(SUMIF(INDEX($V:$V,ROW($V3121)-VALUE(LEFT(W$1,FIND("-",W$1,1)-1))+1):$V3121,"&lt;0",INDEX($V:$V,ROW($V3121)-VALUE(LEFT(W$1,FIND("-",W$1,1)-1))+1):$V3121)/COUNTIF(INDEX($V:$V,ROW($V3121)-VALUE(LEFT(W$1,FIND("-",W$1,1)-1))+1):$V3121,"&lt;0")))),100-100/(1+ABS((SUMIF(INDEX($V:$V,ROW($V3121)-VALUE(LEFT(W$1,FIND("-",W$1,1)-1))+1):$V3121,"&gt;0",INDEX($V:$V,ROW($V3121)-VALUE(LEFT(W$1,FIND("-",W$1,1)-1))+1):$V3121)/VALUE(LEFT(W$1,FIND("-",W$1,1)-1)))/(SUMIF(INDEX($V:$V,ROW($V3121)-VALUE(LEFT(W$1,FIND("-",W$1,1)-1))+1):$V3121,"&lt;0",INDEX($V:$V,ROW($V3121)-VALUE(LEFT(W$1,FIND("-",W$1,1)-1))+1):$V3121)/VALUE(LEFT(W$1,FIND("-",W$1,1)-1)))))))</f>
        <v>54.545454545454533</v>
      </c>
      <c r="Y3121">
        <f>IF(ROW($E3121)&lt;=VALUE(LEFT(Y$1,FIND("-",Y$1,1)-1)),0,MAX(INDEX(C:C,ROW(C3121)-VALUE(LEFT(Y$1,FIND("-",Y$1,1)-1))+1):C3121))</f>
        <v>0.18</v>
      </c>
      <c r="Z3121">
        <f>IF(ROW($E3121)&lt;=VALUE(LEFT(Z$1,FIND("-",Z$1,1)-1)),0,MIN(INDEX(D:D,ROW(D3121)-VALUE(LEFT(Z$1,FIND("-",Z$1,1)-1))+1):D3121))</f>
        <v>0.16</v>
      </c>
      <c r="AA3121">
        <f t="shared" si="441"/>
        <v>74.999999999999972</v>
      </c>
      <c r="AB3121">
        <f>IF(ROW($AA3121)&lt;=VALUE(LEFT(AA$1,FIND("-",AA$1,1)-1))+VALUE(LEFT(AB$1,FIND("-",AB$1,1)-1)-1),0,AVERAGE(INDEX($AA:$AA,ROW($AA3121)-VALUE(LEFT(AB$1,FIND("-",AB$1,1)-1))+1):$AA3121))</f>
        <v>62.499999999999964</v>
      </c>
      <c r="AC3121">
        <f>IF(ROW($AA3121)&lt;=VALUE(LEFT(AA$1,FIND("-",AA$1,1)-1))+VALUE(LEFT(AB$1,FIND("-",AB$1,1)-1)-1)+VALUE(LEFT(AC$1,FIND("-",AC$1,1)-1)-1),0,AVERAGE(INDEX($AB:$AB,ROW($AB3121)-VALUE(LEFT(AC$1,FIND("-",AC$1,1)-1))+1):$AB3121))</f>
        <v>48.611111111111079</v>
      </c>
      <c r="AE3121">
        <f t="shared" si="438"/>
        <v>219540144</v>
      </c>
      <c r="AG3121" t="str">
        <f t="shared" si="440"/>
        <v/>
      </c>
    </row>
    <row r="3122" spans="1:33" x14ac:dyDescent="0.25">
      <c r="A3122" s="6">
        <v>41535</v>
      </c>
      <c r="B3122">
        <v>0.17499999999999999</v>
      </c>
      <c r="C3122">
        <v>0.17499999999999999</v>
      </c>
      <c r="D3122">
        <v>0.17</v>
      </c>
      <c r="E3122">
        <v>0.17</v>
      </c>
      <c r="F3122">
        <v>0.13600000000000001</v>
      </c>
      <c r="G3122">
        <v>135000</v>
      </c>
      <c r="I3122" t="str">
        <f t="shared" si="433"/>
        <v/>
      </c>
      <c r="J3122" t="str">
        <f t="shared" si="434"/>
        <v/>
      </c>
      <c r="K3122" t="str">
        <f t="shared" si="435"/>
        <v/>
      </c>
      <c r="M3122" s="11" t="str">
        <f t="shared" si="439"/>
        <v/>
      </c>
      <c r="O3122">
        <f>IF(ROW($E3122)&lt;=VALUE(LEFT(O$1,FIND("-",O$1,1)-1)),0,IF(ROW($E3122)=VALUE(LEFT(O$1,FIND("-",O$1,1)-1))+1,AVERAGE(INDEX($E:$E,ROW($E3122)-VALUE(LEFT(O$1,FIND("-",O$1,1)-1))):$E3122),($E3122*(2/(VALUE(LEFT(O$1,FIND("-",O$1,1)-1))+1)))+(O3121*(1-(2/(VALUE(LEFT(O$1,FIND("-",O$1,1)-1))+1))))))</f>
        <v>0.15014722677118697</v>
      </c>
      <c r="Q3122">
        <f>IF(ROW($E3122)&lt;=VALUE(LEFT(Q$1,FIND("-",Q$1,1)-1)),0,IF(ROW($E3122)=VALUE(LEFT(Q$1,FIND("-",Q$1,1)-1))+1,AVERAGE(INDEX($E:$E,ROW($E3122)-VALUE(LEFT(Q$1,FIND("-",Q$1,1)-1))):$E3122),($E3122*(2/(VALUE(LEFT(Q$1,FIND("-",Q$1,1)-1))+1)))+(Q3121*(1-(2/(VALUE(LEFT(Q$1,FIND("-",Q$1,1)-1))+1))))))</f>
        <v>0.17114312155579017</v>
      </c>
      <c r="R3122">
        <f>IF(ROW($E3122)&lt;=VALUE(LEFT(R$1,FIND("-",R$1,1)-1)),0,IF(ROW($E3122)=VALUE(LEFT(R$1,FIND("-",R$1,1)-1))+1,AVERAGE(INDEX($E:$E,ROW($E3122)-VALUE(LEFT(R$1,FIND("-",R$1,1)-1))):$E3122),($E3122*(2/(VALUE(LEFT(R$1,FIND("-",R$1,1)-1))+1)))+(R3121*(1-(2/(VALUE(LEFT(R$1,FIND("-",R$1,1)-1))+1))))))</f>
        <v>0.16661273490400882</v>
      </c>
      <c r="S3122">
        <f t="shared" si="436"/>
        <v>4.5303866517813485E-3</v>
      </c>
      <c r="T3122">
        <f>IF(ROW($E3122)&lt;=MAX(VALUE(LEFT(Q$1,FIND("-",Q$1,1)-1)),VALUE(LEFT(R$1,FIND("-",R$1,1)-1)))+VALUE(LEFT(T$1,FIND("-",T$1,1)-1))-1,0,IF(ROW($E3122)=MAX(VALUE(LEFT(Q$1,FIND("-",Q$1,1)-1)),VALUE(LEFT(R$1,FIND("-",R$1,1)-1)))+VALUE(LEFT(T$1,FIND("-",T$1,1)-1)),AVERAGE(INDEX($S:$S,ROW(S3122)-VALUE(LEFT(T$1,FIND("-",T$1,1)-1))+1):S3122),($S3122*(2/(VALUE(LEFT(T$1,FIND("-",T$1,1)-1))+1)))+(T3121*(1-(2/(VALUE(LEFT(T$1,FIND("-",T$1,1)-1))+1))))))</f>
        <v>5.0479769171270106E-3</v>
      </c>
      <c r="V3122">
        <f t="shared" si="437"/>
        <v>-4.9999999999999767E-3</v>
      </c>
      <c r="W3122">
        <f>IF(ROW($E3122)&lt;=VALUE(LEFT(W$1,FIND("-",W$1,1)-1))+1,0,IF(ROW($E3121)=VALUE(LEFT(W$1,FIND("-",W$1,1)-1))+1,100-100/(1+ABS((SUMIF(INDEX($V:$V,ROW($V3122)-VALUE(LEFT(W$1,FIND("-",W$1,1)-1))+1):$V3122,"&gt;0",INDEX($V:$V,ROW($V3122)-VALUE(LEFT(W$1,FIND("-",W$1,1)-1))+1):$V3122)/COUNTIF(INDEX($V:$V,ROW($V3122)-VALUE(LEFT(W$1,FIND("-",W$1,1)-1))+1):$V3122,"&gt;0"))/(SUMIF(INDEX($V:$V,ROW($V3122)-VALUE(LEFT(W$1,FIND("-",W$1,1)-1))+1):$V3122,"&lt;0",INDEX($V:$V,ROW($V3122)-VALUE(LEFT(W$1,FIND("-",W$1,1)-1))+1):$V3122)/COUNTIF(INDEX($V:$V,ROW($V3122)-VALUE(LEFT(W$1,FIND("-",W$1,1)-1))+1):$V3122,"&lt;0")))),100-100/(1+ABS((SUMIF(INDEX($V:$V,ROW($V3122)-VALUE(LEFT(W$1,FIND("-",W$1,1)-1))+1):$V3122,"&gt;0",INDEX($V:$V,ROW($V3122)-VALUE(LEFT(W$1,FIND("-",W$1,1)-1))+1):$V3122)/VALUE(LEFT(W$1,FIND("-",W$1,1)-1)))/(SUMIF(INDEX($V:$V,ROW($V3122)-VALUE(LEFT(W$1,FIND("-",W$1,1)-1))+1):$V3122,"&lt;0",INDEX($V:$V,ROW($V3122)-VALUE(LEFT(W$1,FIND("-",W$1,1)-1))+1):$V3122)/VALUE(LEFT(W$1,FIND("-",W$1,1)-1)))))))</f>
        <v>60.000000000000021</v>
      </c>
      <c r="Y3122">
        <f>IF(ROW($E3122)&lt;=VALUE(LEFT(Y$1,FIND("-",Y$1,1)-1)),0,MAX(INDEX(C:C,ROW(C3122)-VALUE(LEFT(Y$1,FIND("-",Y$1,1)-1))+1):C3122))</f>
        <v>0.18</v>
      </c>
      <c r="Z3122">
        <f>IF(ROW($E3122)&lt;=VALUE(LEFT(Z$1,FIND("-",Z$1,1)-1)),0,MIN(INDEX(D:D,ROW(D3122)-VALUE(LEFT(Z$1,FIND("-",Z$1,1)-1))+1):D3122))</f>
        <v>0.16</v>
      </c>
      <c r="AA3122">
        <f t="shared" si="441"/>
        <v>50.000000000000064</v>
      </c>
      <c r="AB3122">
        <f>IF(ROW($AA3122)&lt;=VALUE(LEFT(AA$1,FIND("-",AA$1,1)-1))+VALUE(LEFT(AB$1,FIND("-",AB$1,1)-1)-1),0,AVERAGE(INDEX($AA:$AA,ROW($AA3122)-VALUE(LEFT(AB$1,FIND("-",AB$1,1)-1))+1):$AA3122))</f>
        <v>66.666666666666671</v>
      </c>
      <c r="AC3122">
        <f>IF(ROW($AA3122)&lt;=VALUE(LEFT(AA$1,FIND("-",AA$1,1)-1))+VALUE(LEFT(AB$1,FIND("-",AB$1,1)-1)-1)+VALUE(LEFT(AC$1,FIND("-",AC$1,1)-1)-1),0,AVERAGE(INDEX($AB:$AB,ROW($AB3122)-VALUE(LEFT(AC$1,FIND("-",AC$1,1)-1))+1):$AB3122))</f>
        <v>59.7222222222222</v>
      </c>
      <c r="AE3122">
        <f t="shared" si="438"/>
        <v>219405144</v>
      </c>
      <c r="AG3122" t="str">
        <f t="shared" si="440"/>
        <v/>
      </c>
    </row>
    <row r="3123" spans="1:33" x14ac:dyDescent="0.25">
      <c r="A3123" s="6">
        <v>41536</v>
      </c>
      <c r="B3123">
        <v>0.17</v>
      </c>
      <c r="C3123">
        <v>0.17</v>
      </c>
      <c r="D3123">
        <v>0.17</v>
      </c>
      <c r="E3123">
        <v>0.17</v>
      </c>
      <c r="F3123">
        <v>0.13600000000000001</v>
      </c>
      <c r="G3123">
        <v>539400</v>
      </c>
      <c r="I3123" t="str">
        <f t="shared" si="433"/>
        <v/>
      </c>
      <c r="J3123" t="str">
        <f t="shared" si="434"/>
        <v/>
      </c>
      <c r="K3123" t="str">
        <f t="shared" si="435"/>
        <v/>
      </c>
      <c r="M3123" s="11" t="str">
        <f t="shared" si="439"/>
        <v/>
      </c>
      <c r="O3123">
        <f>IF(ROW($E3123)&lt;=VALUE(LEFT(O$1,FIND("-",O$1,1)-1)),0,IF(ROW($E3123)=VALUE(LEFT(O$1,FIND("-",O$1,1)-1))+1,AVERAGE(INDEX($E:$E,ROW($E3123)-VALUE(LEFT(O$1,FIND("-",O$1,1)-1))):$E3123),($E3123*(2/(VALUE(LEFT(O$1,FIND("-",O$1,1)-1))+1)))+(O3122*(1-(2/(VALUE(LEFT(O$1,FIND("-",O$1,1)-1))+1))))))</f>
        <v>0.15034476680331449</v>
      </c>
      <c r="Q3123">
        <f>IF(ROW($E3123)&lt;=VALUE(LEFT(Q$1,FIND("-",Q$1,1)-1)),0,IF(ROW($E3123)=VALUE(LEFT(Q$1,FIND("-",Q$1,1)-1))+1,AVERAGE(INDEX($E:$E,ROW($E3123)-VALUE(LEFT(Q$1,FIND("-",Q$1,1)-1))):$E3123),($E3123*(2/(VALUE(LEFT(Q$1,FIND("-",Q$1,1)-1))+1)))+(Q3122*(1-(2/(VALUE(LEFT(Q$1,FIND("-",Q$1,1)-1))+1))))))</f>
        <v>0.17096725670105323</v>
      </c>
      <c r="R3123">
        <f>IF(ROW($E3123)&lt;=VALUE(LEFT(R$1,FIND("-",R$1,1)-1)),0,IF(ROW($E3123)=VALUE(LEFT(R$1,FIND("-",R$1,1)-1))+1,AVERAGE(INDEX($E:$E,ROW($E3123)-VALUE(LEFT(R$1,FIND("-",R$1,1)-1))):$E3123),($E3123*(2/(VALUE(LEFT(R$1,FIND("-",R$1,1)-1))+1)))+(R3122*(1-(2/(VALUE(LEFT(R$1,FIND("-",R$1,1)-1))+1))))))</f>
        <v>0.1668636434296378</v>
      </c>
      <c r="S3123">
        <f t="shared" si="436"/>
        <v>4.1036132714154239E-3</v>
      </c>
      <c r="T3123">
        <f>IF(ROW($E3123)&lt;=MAX(VALUE(LEFT(Q$1,FIND("-",Q$1,1)-1)),VALUE(LEFT(R$1,FIND("-",R$1,1)-1)))+VALUE(LEFT(T$1,FIND("-",T$1,1)-1))-1,0,IF(ROW($E3123)=MAX(VALUE(LEFT(Q$1,FIND("-",Q$1,1)-1)),VALUE(LEFT(R$1,FIND("-",R$1,1)-1)))+VALUE(LEFT(T$1,FIND("-",T$1,1)-1)),AVERAGE(INDEX($S:$S,ROW(S3123)-VALUE(LEFT(T$1,FIND("-",T$1,1)-1))+1):S3123),($S3123*(2/(VALUE(LEFT(T$1,FIND("-",T$1,1)-1))+1)))+(T3122*(1-(2/(VALUE(LEFT(T$1,FIND("-",T$1,1)-1))+1))))))</f>
        <v>4.8591041879846933E-3</v>
      </c>
      <c r="V3123">
        <f t="shared" si="437"/>
        <v>0</v>
      </c>
      <c r="W3123">
        <f>IF(ROW($E3123)&lt;=VALUE(LEFT(W$1,FIND("-",W$1,1)-1))+1,0,IF(ROW($E3122)=VALUE(LEFT(W$1,FIND("-",W$1,1)-1))+1,100-100/(1+ABS((SUMIF(INDEX($V:$V,ROW($V3123)-VALUE(LEFT(W$1,FIND("-",W$1,1)-1))+1):$V3123,"&gt;0",INDEX($V:$V,ROW($V3123)-VALUE(LEFT(W$1,FIND("-",W$1,1)-1))+1):$V3123)/COUNTIF(INDEX($V:$V,ROW($V3123)-VALUE(LEFT(W$1,FIND("-",W$1,1)-1))+1):$V3123,"&gt;0"))/(SUMIF(INDEX($V:$V,ROW($V3123)-VALUE(LEFT(W$1,FIND("-",W$1,1)-1))+1):$V3123,"&lt;0",INDEX($V:$V,ROW($V3123)-VALUE(LEFT(W$1,FIND("-",W$1,1)-1))+1):$V3123)/COUNTIF(INDEX($V:$V,ROW($V3123)-VALUE(LEFT(W$1,FIND("-",W$1,1)-1))+1):$V3123,"&lt;0")))),100-100/(1+ABS((SUMIF(INDEX($V:$V,ROW($V3123)-VALUE(LEFT(W$1,FIND("-",W$1,1)-1))+1):$V3123,"&gt;0",INDEX($V:$V,ROW($V3123)-VALUE(LEFT(W$1,FIND("-",W$1,1)-1))+1):$V3123)/VALUE(LEFT(W$1,FIND("-",W$1,1)-1)))/(SUMIF(INDEX($V:$V,ROW($V3123)-VALUE(LEFT(W$1,FIND("-",W$1,1)-1))+1):$V3123,"&lt;0",INDEX($V:$V,ROW($V3123)-VALUE(LEFT(W$1,FIND("-",W$1,1)-1))+1):$V3123)/VALUE(LEFT(W$1,FIND("-",W$1,1)-1)))))))</f>
        <v>60.000000000000021</v>
      </c>
      <c r="Y3123">
        <f>IF(ROW($E3123)&lt;=VALUE(LEFT(Y$1,FIND("-",Y$1,1)-1)),0,MAX(INDEX(C:C,ROW(C3123)-VALUE(LEFT(Y$1,FIND("-",Y$1,1)-1))+1):C3123))</f>
        <v>0.18</v>
      </c>
      <c r="Z3123">
        <f>IF(ROW($E3123)&lt;=VALUE(LEFT(Z$1,FIND("-",Z$1,1)-1)),0,MIN(INDEX(D:D,ROW(D3123)-VALUE(LEFT(Z$1,FIND("-",Z$1,1)-1))+1):D3123))</f>
        <v>0.16</v>
      </c>
      <c r="AA3123">
        <f t="shared" si="441"/>
        <v>50.000000000000064</v>
      </c>
      <c r="AB3123">
        <f>IF(ROW($AA3123)&lt;=VALUE(LEFT(AA$1,FIND("-",AA$1,1)-1))+VALUE(LEFT(AB$1,FIND("-",AB$1,1)-1)-1),0,AVERAGE(INDEX($AA:$AA,ROW($AA3123)-VALUE(LEFT(AB$1,FIND("-",AB$1,1)-1))+1):$AA3123))</f>
        <v>58.333333333333364</v>
      </c>
      <c r="AC3123">
        <f>IF(ROW($AA3123)&lt;=VALUE(LEFT(AA$1,FIND("-",AA$1,1)-1))+VALUE(LEFT(AB$1,FIND("-",AB$1,1)-1)-1)+VALUE(LEFT(AC$1,FIND("-",AC$1,1)-1)-1),0,AVERAGE(INDEX($AB:$AB,ROW($AB3123)-VALUE(LEFT(AC$1,FIND("-",AC$1,1)-1))+1):$AB3123))</f>
        <v>62.5</v>
      </c>
      <c r="AE3123">
        <f t="shared" si="438"/>
        <v>219405144</v>
      </c>
      <c r="AG3123" t="str">
        <f t="shared" si="440"/>
        <v/>
      </c>
    </row>
    <row r="3124" spans="1:33" x14ac:dyDescent="0.25">
      <c r="A3124" s="6">
        <v>41537</v>
      </c>
      <c r="B3124">
        <v>0.17499999999999999</v>
      </c>
      <c r="C3124">
        <v>0.17499999999999999</v>
      </c>
      <c r="D3124">
        <v>0.17</v>
      </c>
      <c r="E3124">
        <v>0.17499999999999999</v>
      </c>
      <c r="F3124">
        <v>0.14000000000000001</v>
      </c>
      <c r="G3124">
        <v>749100</v>
      </c>
      <c r="I3124" t="str">
        <f t="shared" si="433"/>
        <v/>
      </c>
      <c r="J3124" t="str">
        <f t="shared" si="434"/>
        <v/>
      </c>
      <c r="K3124" t="str">
        <f t="shared" si="435"/>
        <v/>
      </c>
      <c r="M3124" s="11" t="str">
        <f t="shared" si="439"/>
        <v/>
      </c>
      <c r="O3124">
        <f>IF(ROW($E3124)&lt;=VALUE(LEFT(O$1,FIND("-",O$1,1)-1)),0,IF(ROW($E3124)=VALUE(LEFT(O$1,FIND("-",O$1,1)-1))+1,AVERAGE(INDEX($E:$E,ROW($E3124)-VALUE(LEFT(O$1,FIND("-",O$1,1)-1))):$E3124),($E3124*(2/(VALUE(LEFT(O$1,FIND("-",O$1,1)-1))+1)))+(O3123*(1-(2/(VALUE(LEFT(O$1,FIND("-",O$1,1)-1))+1))))))</f>
        <v>0.15059009250676411</v>
      </c>
      <c r="Q3124">
        <f>IF(ROW($E3124)&lt;=VALUE(LEFT(Q$1,FIND("-",Q$1,1)-1)),0,IF(ROW($E3124)=VALUE(LEFT(Q$1,FIND("-",Q$1,1)-1))+1,AVERAGE(INDEX($E:$E,ROW($E3124)-VALUE(LEFT(Q$1,FIND("-",Q$1,1)-1))):$E3124),($E3124*(2/(VALUE(LEFT(Q$1,FIND("-",Q$1,1)-1))+1)))+(Q3123*(1-(2/(VALUE(LEFT(Q$1,FIND("-",Q$1,1)-1))+1))))))</f>
        <v>0.17158767874704506</v>
      </c>
      <c r="R3124">
        <f>IF(ROW($E3124)&lt;=VALUE(LEFT(R$1,FIND("-",R$1,1)-1)),0,IF(ROW($E3124)=VALUE(LEFT(R$1,FIND("-",R$1,1)-1))+1,AVERAGE(INDEX($E:$E,ROW($E3124)-VALUE(LEFT(R$1,FIND("-",R$1,1)-1))):$E3124),($E3124*(2/(VALUE(LEFT(R$1,FIND("-",R$1,1)-1))+1)))+(R3123*(1-(2/(VALUE(LEFT(R$1,FIND("-",R$1,1)-1))+1))))))</f>
        <v>0.1674663365089239</v>
      </c>
      <c r="S3124">
        <f t="shared" si="436"/>
        <v>4.1213422381211617E-3</v>
      </c>
      <c r="T3124">
        <f>IF(ROW($E3124)&lt;=MAX(VALUE(LEFT(Q$1,FIND("-",Q$1,1)-1)),VALUE(LEFT(R$1,FIND("-",R$1,1)-1)))+VALUE(LEFT(T$1,FIND("-",T$1,1)-1))-1,0,IF(ROW($E3124)=MAX(VALUE(LEFT(Q$1,FIND("-",Q$1,1)-1)),VALUE(LEFT(R$1,FIND("-",R$1,1)-1)))+VALUE(LEFT(T$1,FIND("-",T$1,1)-1)),AVERAGE(INDEX($S:$S,ROW(S3124)-VALUE(LEFT(T$1,FIND("-",T$1,1)-1))+1):S3124),($S3124*(2/(VALUE(LEFT(T$1,FIND("-",T$1,1)-1))+1)))+(T3123*(1-(2/(VALUE(LEFT(T$1,FIND("-",T$1,1)-1))+1))))))</f>
        <v>4.7115517980119877E-3</v>
      </c>
      <c r="V3124">
        <f t="shared" si="437"/>
        <v>4.9999999999999767E-3</v>
      </c>
      <c r="W3124">
        <f>IF(ROW($E3124)&lt;=VALUE(LEFT(W$1,FIND("-",W$1,1)-1))+1,0,IF(ROW($E3123)=VALUE(LEFT(W$1,FIND("-",W$1,1)-1))+1,100-100/(1+ABS((SUMIF(INDEX($V:$V,ROW($V3124)-VALUE(LEFT(W$1,FIND("-",W$1,1)-1))+1):$V3124,"&gt;0",INDEX($V:$V,ROW($V3124)-VALUE(LEFT(W$1,FIND("-",W$1,1)-1))+1):$V3124)/COUNTIF(INDEX($V:$V,ROW($V3124)-VALUE(LEFT(W$1,FIND("-",W$1,1)-1))+1):$V3124,"&gt;0"))/(SUMIF(INDEX($V:$V,ROW($V3124)-VALUE(LEFT(W$1,FIND("-",W$1,1)-1))+1):$V3124,"&lt;0",INDEX($V:$V,ROW($V3124)-VALUE(LEFT(W$1,FIND("-",W$1,1)-1))+1):$V3124)/COUNTIF(INDEX($V:$V,ROW($V3124)-VALUE(LEFT(W$1,FIND("-",W$1,1)-1))+1):$V3124,"&lt;0")))),100-100/(1+ABS((SUMIF(INDEX($V:$V,ROW($V3124)-VALUE(LEFT(W$1,FIND("-",W$1,1)-1))+1):$V3124,"&gt;0",INDEX($V:$V,ROW($V3124)-VALUE(LEFT(W$1,FIND("-",W$1,1)-1))+1):$V3124)/VALUE(LEFT(W$1,FIND("-",W$1,1)-1)))/(SUMIF(INDEX($V:$V,ROW($V3124)-VALUE(LEFT(W$1,FIND("-",W$1,1)-1))+1):$V3124,"&lt;0",INDEX($V:$V,ROW($V3124)-VALUE(LEFT(W$1,FIND("-",W$1,1)-1))+1):$V3124)/VALUE(LEFT(W$1,FIND("-",W$1,1)-1)))))))</f>
        <v>50</v>
      </c>
      <c r="Y3124">
        <f>IF(ROW($E3124)&lt;=VALUE(LEFT(Y$1,FIND("-",Y$1,1)-1)),0,MAX(INDEX(C:C,ROW(C3124)-VALUE(LEFT(Y$1,FIND("-",Y$1,1)-1))+1):C3124))</f>
        <v>0.18</v>
      </c>
      <c r="Z3124">
        <f>IF(ROW($E3124)&lt;=VALUE(LEFT(Z$1,FIND("-",Z$1,1)-1)),0,MIN(INDEX(D:D,ROW(D3124)-VALUE(LEFT(Z$1,FIND("-",Z$1,1)-1))+1):D3124))</f>
        <v>0.16</v>
      </c>
      <c r="AA3124">
        <f t="shared" si="441"/>
        <v>74.999999999999972</v>
      </c>
      <c r="AB3124">
        <f>IF(ROW($AA3124)&lt;=VALUE(LEFT(AA$1,FIND("-",AA$1,1)-1))+VALUE(LEFT(AB$1,FIND("-",AB$1,1)-1)-1),0,AVERAGE(INDEX($AA:$AA,ROW($AA3124)-VALUE(LEFT(AB$1,FIND("-",AB$1,1)-1))+1):$AA3124))</f>
        <v>58.333333333333371</v>
      </c>
      <c r="AC3124">
        <f>IF(ROW($AA3124)&lt;=VALUE(LEFT(AA$1,FIND("-",AA$1,1)-1))+VALUE(LEFT(AB$1,FIND("-",AB$1,1)-1)-1)+VALUE(LEFT(AC$1,FIND("-",AC$1,1)-1)-1),0,AVERAGE(INDEX($AB:$AB,ROW($AB3124)-VALUE(LEFT(AC$1,FIND("-",AC$1,1)-1))+1):$AB3124))</f>
        <v>61.111111111111136</v>
      </c>
      <c r="AE3124">
        <f t="shared" si="438"/>
        <v>220154244</v>
      </c>
      <c r="AG3124" t="str">
        <f t="shared" si="440"/>
        <v/>
      </c>
    </row>
    <row r="3125" spans="1:33" x14ac:dyDescent="0.25">
      <c r="A3125" s="6">
        <v>41540</v>
      </c>
      <c r="B3125">
        <v>0.18</v>
      </c>
      <c r="C3125">
        <v>0.18</v>
      </c>
      <c r="D3125">
        <v>0.17499999999999999</v>
      </c>
      <c r="E3125">
        <v>0.17499999999999999</v>
      </c>
      <c r="F3125">
        <v>0.14000000000000001</v>
      </c>
      <c r="G3125">
        <v>80100</v>
      </c>
      <c r="I3125" t="str">
        <f t="shared" si="433"/>
        <v/>
      </c>
      <c r="J3125" t="str">
        <f t="shared" si="434"/>
        <v/>
      </c>
      <c r="K3125" t="str">
        <f t="shared" si="435"/>
        <v/>
      </c>
      <c r="M3125" s="11" t="str">
        <f t="shared" si="439"/>
        <v/>
      </c>
      <c r="O3125">
        <f>IF(ROW($E3125)&lt;=VALUE(LEFT(O$1,FIND("-",O$1,1)-1)),0,IF(ROW($E3125)=VALUE(LEFT(O$1,FIND("-",O$1,1)-1))+1,AVERAGE(INDEX($E:$E,ROW($E3125)-VALUE(LEFT(O$1,FIND("-",O$1,1)-1))):$E3125),($E3125*(2/(VALUE(LEFT(O$1,FIND("-",O$1,1)-1))+1)))+(O3124*(1-(2/(VALUE(LEFT(O$1,FIND("-",O$1,1)-1))+1))))))</f>
        <v>0.1508329771584381</v>
      </c>
      <c r="Q3125">
        <f>IF(ROW($E3125)&lt;=VALUE(LEFT(Q$1,FIND("-",Q$1,1)-1)),0,IF(ROW($E3125)=VALUE(LEFT(Q$1,FIND("-",Q$1,1)-1))+1,AVERAGE(INDEX($E:$E,ROW($E3125)-VALUE(LEFT(Q$1,FIND("-",Q$1,1)-1))):$E3125),($E3125*(2/(VALUE(LEFT(Q$1,FIND("-",Q$1,1)-1))+1)))+(Q3124*(1-(2/(VALUE(LEFT(Q$1,FIND("-",Q$1,1)-1))+1))))))</f>
        <v>0.17211265124749964</v>
      </c>
      <c r="R3125">
        <f>IF(ROW($E3125)&lt;=VALUE(LEFT(R$1,FIND("-",R$1,1)-1)),0,IF(ROW($E3125)=VALUE(LEFT(R$1,FIND("-",R$1,1)-1))+1,AVERAGE(INDEX($E:$E,ROW($E3125)-VALUE(LEFT(R$1,FIND("-",R$1,1)-1))):$E3125),($E3125*(2/(VALUE(LEFT(R$1,FIND("-",R$1,1)-1))+1)))+(R3124*(1-(2/(VALUE(LEFT(R$1,FIND("-",R$1,1)-1))+1))))))</f>
        <v>0.16802438565641101</v>
      </c>
      <c r="S3125">
        <f t="shared" si="436"/>
        <v>4.0882655910886301E-3</v>
      </c>
      <c r="T3125">
        <f>IF(ROW($E3125)&lt;=MAX(VALUE(LEFT(Q$1,FIND("-",Q$1,1)-1)),VALUE(LEFT(R$1,FIND("-",R$1,1)-1)))+VALUE(LEFT(T$1,FIND("-",T$1,1)-1))-1,0,IF(ROW($E3125)=MAX(VALUE(LEFT(Q$1,FIND("-",Q$1,1)-1)),VALUE(LEFT(R$1,FIND("-",R$1,1)-1)))+VALUE(LEFT(T$1,FIND("-",T$1,1)-1)),AVERAGE(INDEX($S:$S,ROW(S3125)-VALUE(LEFT(T$1,FIND("-",T$1,1)-1))+1):S3125),($S3125*(2/(VALUE(LEFT(T$1,FIND("-",T$1,1)-1))+1)))+(T3124*(1-(2/(VALUE(LEFT(T$1,FIND("-",T$1,1)-1))+1))))))</f>
        <v>4.5868945566273165E-3</v>
      </c>
      <c r="V3125">
        <f t="shared" si="437"/>
        <v>0</v>
      </c>
      <c r="W3125">
        <f>IF(ROW($E3125)&lt;=VALUE(LEFT(W$1,FIND("-",W$1,1)-1))+1,0,IF(ROW($E3124)=VALUE(LEFT(W$1,FIND("-",W$1,1)-1))+1,100-100/(1+ABS((SUMIF(INDEX($V:$V,ROW($V3125)-VALUE(LEFT(W$1,FIND("-",W$1,1)-1))+1):$V3125,"&gt;0",INDEX($V:$V,ROW($V3125)-VALUE(LEFT(W$1,FIND("-",W$1,1)-1))+1):$V3125)/COUNTIF(INDEX($V:$V,ROW($V3125)-VALUE(LEFT(W$1,FIND("-",W$1,1)-1))+1):$V3125,"&gt;0"))/(SUMIF(INDEX($V:$V,ROW($V3125)-VALUE(LEFT(W$1,FIND("-",W$1,1)-1))+1):$V3125,"&lt;0",INDEX($V:$V,ROW($V3125)-VALUE(LEFT(W$1,FIND("-",W$1,1)-1))+1):$V3125)/COUNTIF(INDEX($V:$V,ROW($V3125)-VALUE(LEFT(W$1,FIND("-",W$1,1)-1))+1):$V3125,"&lt;0")))),100-100/(1+ABS((SUMIF(INDEX($V:$V,ROW($V3125)-VALUE(LEFT(W$1,FIND("-",W$1,1)-1))+1):$V3125,"&gt;0",INDEX($V:$V,ROW($V3125)-VALUE(LEFT(W$1,FIND("-",W$1,1)-1))+1):$V3125)/VALUE(LEFT(W$1,FIND("-",W$1,1)-1)))/(SUMIF(INDEX($V:$V,ROW($V3125)-VALUE(LEFT(W$1,FIND("-",W$1,1)-1))+1):$V3125,"&lt;0",INDEX($V:$V,ROW($V3125)-VALUE(LEFT(W$1,FIND("-",W$1,1)-1))+1):$V3125)/VALUE(LEFT(W$1,FIND("-",W$1,1)-1)))))))</f>
        <v>57.142857142857125</v>
      </c>
      <c r="Y3125">
        <f>IF(ROW($E3125)&lt;=VALUE(LEFT(Y$1,FIND("-",Y$1,1)-1)),0,MAX(INDEX(C:C,ROW(C3125)-VALUE(LEFT(Y$1,FIND("-",Y$1,1)-1))+1):C3125))</f>
        <v>0.18</v>
      </c>
      <c r="Z3125">
        <f>IF(ROW($E3125)&lt;=VALUE(LEFT(Z$1,FIND("-",Z$1,1)-1)),0,MIN(INDEX(D:D,ROW(D3125)-VALUE(LEFT(Z$1,FIND("-",Z$1,1)-1))+1):D3125))</f>
        <v>0.16500000000000001</v>
      </c>
      <c r="AA3125">
        <f t="shared" si="441"/>
        <v>66.6666666666666</v>
      </c>
      <c r="AB3125">
        <f>IF(ROW($AA3125)&lt;=VALUE(LEFT(AA$1,FIND("-",AA$1,1)-1))+VALUE(LEFT(AB$1,FIND("-",AB$1,1)-1)-1),0,AVERAGE(INDEX($AA:$AA,ROW($AA3125)-VALUE(LEFT(AB$1,FIND("-",AB$1,1)-1))+1):$AA3125))</f>
        <v>63.888888888888879</v>
      </c>
      <c r="AC3125">
        <f>IF(ROW($AA3125)&lt;=VALUE(LEFT(AA$1,FIND("-",AA$1,1)-1))+VALUE(LEFT(AB$1,FIND("-",AB$1,1)-1)-1)+VALUE(LEFT(AC$1,FIND("-",AC$1,1)-1)-1),0,AVERAGE(INDEX($AB:$AB,ROW($AB3125)-VALUE(LEFT(AC$1,FIND("-",AC$1,1)-1))+1):$AB3125))</f>
        <v>60.185185185185212</v>
      </c>
      <c r="AE3125">
        <f t="shared" si="438"/>
        <v>220154244</v>
      </c>
      <c r="AG3125" t="str">
        <f t="shared" si="440"/>
        <v/>
      </c>
    </row>
    <row r="3126" spans="1:33" x14ac:dyDescent="0.25">
      <c r="A3126" s="6">
        <v>41541</v>
      </c>
      <c r="B3126">
        <v>0.17</v>
      </c>
      <c r="C3126">
        <v>0.17499999999999999</v>
      </c>
      <c r="D3126">
        <v>0.17</v>
      </c>
      <c r="E3126">
        <v>0.17</v>
      </c>
      <c r="F3126">
        <v>0.13600000000000001</v>
      </c>
      <c r="G3126">
        <v>179000</v>
      </c>
      <c r="I3126" t="str">
        <f t="shared" si="433"/>
        <v/>
      </c>
      <c r="J3126" t="str">
        <f t="shared" si="434"/>
        <v/>
      </c>
      <c r="K3126" t="str">
        <f t="shared" si="435"/>
        <v/>
      </c>
      <c r="M3126" s="11" t="str">
        <f t="shared" si="439"/>
        <v/>
      </c>
      <c r="O3126">
        <f>IF(ROW($E3126)&lt;=VALUE(LEFT(O$1,FIND("-",O$1,1)-1)),0,IF(ROW($E3126)=VALUE(LEFT(O$1,FIND("-",O$1,1)-1))+1,AVERAGE(INDEX($E:$E,ROW($E3126)-VALUE(LEFT(O$1,FIND("-",O$1,1)-1))):$E3126),($E3126*(2/(VALUE(LEFT(O$1,FIND("-",O$1,1)-1))+1)))+(O3125*(1-(2/(VALUE(LEFT(O$1,FIND("-",O$1,1)-1))+1))))))</f>
        <v>0.15102369380362779</v>
      </c>
      <c r="Q3126">
        <f>IF(ROW($E3126)&lt;=VALUE(LEFT(Q$1,FIND("-",Q$1,1)-1)),0,IF(ROW($E3126)=VALUE(LEFT(Q$1,FIND("-",Q$1,1)-1))+1,AVERAGE(INDEX($E:$E,ROW($E3126)-VALUE(LEFT(Q$1,FIND("-",Q$1,1)-1))):$E3126),($E3126*(2/(VALUE(LEFT(Q$1,FIND("-",Q$1,1)-1))+1)))+(Q3125*(1-(2/(VALUE(LEFT(Q$1,FIND("-",Q$1,1)-1))+1))))))</f>
        <v>0.17178762797865355</v>
      </c>
      <c r="R3126">
        <f>IF(ROW($E3126)&lt;=VALUE(LEFT(R$1,FIND("-",R$1,1)-1)),0,IF(ROW($E3126)=VALUE(LEFT(R$1,FIND("-",R$1,1)-1))+1,AVERAGE(INDEX($E:$E,ROW($E3126)-VALUE(LEFT(R$1,FIND("-",R$1,1)-1))):$E3126),($E3126*(2/(VALUE(LEFT(R$1,FIND("-",R$1,1)-1))+1)))+(R3125*(1-(2/(VALUE(LEFT(R$1,FIND("-",R$1,1)-1))+1))))))</f>
        <v>0.16817072745963982</v>
      </c>
      <c r="S3126">
        <f t="shared" si="436"/>
        <v>3.6169005190137271E-3</v>
      </c>
      <c r="T3126">
        <f>IF(ROW($E3126)&lt;=MAX(VALUE(LEFT(Q$1,FIND("-",Q$1,1)-1)),VALUE(LEFT(R$1,FIND("-",R$1,1)-1)))+VALUE(LEFT(T$1,FIND("-",T$1,1)-1))-1,0,IF(ROW($E3126)=MAX(VALUE(LEFT(Q$1,FIND("-",Q$1,1)-1)),VALUE(LEFT(R$1,FIND("-",R$1,1)-1)))+VALUE(LEFT(T$1,FIND("-",T$1,1)-1)),AVERAGE(INDEX($S:$S,ROW(S3126)-VALUE(LEFT(T$1,FIND("-",T$1,1)-1))+1):S3126),($S3126*(2/(VALUE(LEFT(T$1,FIND("-",T$1,1)-1))+1)))+(T3125*(1-(2/(VALUE(LEFT(T$1,FIND("-",T$1,1)-1))+1))))))</f>
        <v>4.3928957491045986E-3</v>
      </c>
      <c r="V3126">
        <f t="shared" si="437"/>
        <v>-4.9999999999999767E-3</v>
      </c>
      <c r="W3126">
        <f>IF(ROW($E3126)&lt;=VALUE(LEFT(W$1,FIND("-",W$1,1)-1))+1,0,IF(ROW($E3125)=VALUE(LEFT(W$1,FIND("-",W$1,1)-1))+1,100-100/(1+ABS((SUMIF(INDEX($V:$V,ROW($V3126)-VALUE(LEFT(W$1,FIND("-",W$1,1)-1))+1):$V3126,"&gt;0",INDEX($V:$V,ROW($V3126)-VALUE(LEFT(W$1,FIND("-",W$1,1)-1))+1):$V3126)/COUNTIF(INDEX($V:$V,ROW($V3126)-VALUE(LEFT(W$1,FIND("-",W$1,1)-1))+1):$V3126,"&gt;0"))/(SUMIF(INDEX($V:$V,ROW($V3126)-VALUE(LEFT(W$1,FIND("-",W$1,1)-1))+1):$V3126,"&lt;0",INDEX($V:$V,ROW($V3126)-VALUE(LEFT(W$1,FIND("-",W$1,1)-1))+1):$V3126)/COUNTIF(INDEX($V:$V,ROW($V3126)-VALUE(LEFT(W$1,FIND("-",W$1,1)-1))+1):$V3126,"&lt;0")))),100-100/(1+ABS((SUMIF(INDEX($V:$V,ROW($V3126)-VALUE(LEFT(W$1,FIND("-",W$1,1)-1))+1):$V3126,"&gt;0",INDEX($V:$V,ROW($V3126)-VALUE(LEFT(W$1,FIND("-",W$1,1)-1))+1):$V3126)/VALUE(LEFT(W$1,FIND("-",W$1,1)-1)))/(SUMIF(INDEX($V:$V,ROW($V3126)-VALUE(LEFT(W$1,FIND("-",W$1,1)-1))+1):$V3126,"&lt;0",INDEX($V:$V,ROW($V3126)-VALUE(LEFT(W$1,FIND("-",W$1,1)-1))+1):$V3126)/VALUE(LEFT(W$1,FIND("-",W$1,1)-1)))))))</f>
        <v>57.142857142857167</v>
      </c>
      <c r="Y3126">
        <f>IF(ROW($E3126)&lt;=VALUE(LEFT(Y$1,FIND("-",Y$1,1)-1)),0,MAX(INDEX(C:C,ROW(C3126)-VALUE(LEFT(Y$1,FIND("-",Y$1,1)-1))+1):C3126))</f>
        <v>0.18</v>
      </c>
      <c r="Z3126">
        <f>IF(ROW($E3126)&lt;=VALUE(LEFT(Z$1,FIND("-",Z$1,1)-1)),0,MIN(INDEX(D:D,ROW(D3126)-VALUE(LEFT(Z$1,FIND("-",Z$1,1)-1))+1):D3126))</f>
        <v>0.16500000000000001</v>
      </c>
      <c r="AA3126">
        <f t="shared" si="441"/>
        <v>33.333333333333393</v>
      </c>
      <c r="AB3126">
        <f>IF(ROW($AA3126)&lt;=VALUE(LEFT(AA$1,FIND("-",AA$1,1)-1))+VALUE(LEFT(AB$1,FIND("-",AB$1,1)-1)-1),0,AVERAGE(INDEX($AA:$AA,ROW($AA3126)-VALUE(LEFT(AB$1,FIND("-",AB$1,1)-1))+1):$AA3126))</f>
        <v>58.333333333333321</v>
      </c>
      <c r="AC3126">
        <f>IF(ROW($AA3126)&lt;=VALUE(LEFT(AA$1,FIND("-",AA$1,1)-1))+VALUE(LEFT(AB$1,FIND("-",AB$1,1)-1)-1)+VALUE(LEFT(AC$1,FIND("-",AC$1,1)-1)-1),0,AVERAGE(INDEX($AB:$AB,ROW($AB3126)-VALUE(LEFT(AC$1,FIND("-",AC$1,1)-1))+1):$AB3126))</f>
        <v>60.18518518518519</v>
      </c>
      <c r="AE3126">
        <f t="shared" si="438"/>
        <v>219975244</v>
      </c>
      <c r="AG3126" t="str">
        <f t="shared" si="440"/>
        <v/>
      </c>
    </row>
    <row r="3127" spans="1:33" x14ac:dyDescent="0.25">
      <c r="A3127" s="6">
        <v>41542</v>
      </c>
      <c r="B3127">
        <v>0.17499999999999999</v>
      </c>
      <c r="C3127">
        <v>0.17499999999999999</v>
      </c>
      <c r="D3127">
        <v>0.17499999999999999</v>
      </c>
      <c r="E3127">
        <v>0.17499999999999999</v>
      </c>
      <c r="F3127">
        <v>0.14000000000000001</v>
      </c>
      <c r="G3127">
        <v>50000</v>
      </c>
      <c r="I3127" t="str">
        <f t="shared" si="433"/>
        <v/>
      </c>
      <c r="J3127" t="str">
        <f t="shared" si="434"/>
        <v/>
      </c>
      <c r="K3127" t="str">
        <f t="shared" si="435"/>
        <v/>
      </c>
      <c r="M3127" s="11" t="str">
        <f t="shared" si="439"/>
        <v/>
      </c>
      <c r="O3127">
        <f>IF(ROW($E3127)&lt;=VALUE(LEFT(O$1,FIND("-",O$1,1)-1)),0,IF(ROW($E3127)=VALUE(LEFT(O$1,FIND("-",O$1,1)-1))+1,AVERAGE(INDEX($E:$E,ROW($E3127)-VALUE(LEFT(O$1,FIND("-",O$1,1)-1))):$E3127),($E3127*(2/(VALUE(LEFT(O$1,FIND("-",O$1,1)-1))+1)))+(O3126*(1-(2/(VALUE(LEFT(O$1,FIND("-",O$1,1)-1))+1))))))</f>
        <v>0.15126226401453699</v>
      </c>
      <c r="Q3127">
        <f>IF(ROW($E3127)&lt;=VALUE(LEFT(Q$1,FIND("-",Q$1,1)-1)),0,IF(ROW($E3127)=VALUE(LEFT(Q$1,FIND("-",Q$1,1)-1))+1,AVERAGE(INDEX($E:$E,ROW($E3127)-VALUE(LEFT(Q$1,FIND("-",Q$1,1)-1))):$E3127),($E3127*(2/(VALUE(LEFT(Q$1,FIND("-",Q$1,1)-1))+1)))+(Q3126*(1-(2/(VALUE(LEFT(Q$1,FIND("-",Q$1,1)-1))+1))))))</f>
        <v>0.17228183905886069</v>
      </c>
      <c r="R3127">
        <f>IF(ROW($E3127)&lt;=VALUE(LEFT(R$1,FIND("-",R$1,1)-1)),0,IF(ROW($E3127)=VALUE(LEFT(R$1,FIND("-",R$1,1)-1))+1,AVERAGE(INDEX($E:$E,ROW($E3127)-VALUE(LEFT(R$1,FIND("-",R$1,1)-1))):$E3127),($E3127*(2/(VALUE(LEFT(R$1,FIND("-",R$1,1)-1))+1)))+(R3126*(1-(2/(VALUE(LEFT(R$1,FIND("-",R$1,1)-1))+1))))))</f>
        <v>0.16867659949966649</v>
      </c>
      <c r="S3127">
        <f t="shared" si="436"/>
        <v>3.605239559194201E-3</v>
      </c>
      <c r="T3127">
        <f>IF(ROW($E3127)&lt;=MAX(VALUE(LEFT(Q$1,FIND("-",Q$1,1)-1)),VALUE(LEFT(R$1,FIND("-",R$1,1)-1)))+VALUE(LEFT(T$1,FIND("-",T$1,1)-1))-1,0,IF(ROW($E3127)=MAX(VALUE(LEFT(Q$1,FIND("-",Q$1,1)-1)),VALUE(LEFT(R$1,FIND("-",R$1,1)-1)))+VALUE(LEFT(T$1,FIND("-",T$1,1)-1)),AVERAGE(INDEX($S:$S,ROW(S3127)-VALUE(LEFT(T$1,FIND("-",T$1,1)-1))+1):S3127),($S3127*(2/(VALUE(LEFT(T$1,FIND("-",T$1,1)-1))+1)))+(T3126*(1-(2/(VALUE(LEFT(T$1,FIND("-",T$1,1)-1))+1))))))</f>
        <v>4.2353645111225195E-3</v>
      </c>
      <c r="V3127">
        <f t="shared" si="437"/>
        <v>4.9999999999999767E-3</v>
      </c>
      <c r="W3127">
        <f>IF(ROW($E3127)&lt;=VALUE(LEFT(W$1,FIND("-",W$1,1)-1))+1,0,IF(ROW($E3126)=VALUE(LEFT(W$1,FIND("-",W$1,1)-1))+1,100-100/(1+ABS((SUMIF(INDEX($V:$V,ROW($V3127)-VALUE(LEFT(W$1,FIND("-",W$1,1)-1))+1):$V3127,"&gt;0",INDEX($V:$V,ROW($V3127)-VALUE(LEFT(W$1,FIND("-",W$1,1)-1))+1):$V3127)/COUNTIF(INDEX($V:$V,ROW($V3127)-VALUE(LEFT(W$1,FIND("-",W$1,1)-1))+1):$V3127,"&gt;0"))/(SUMIF(INDEX($V:$V,ROW($V3127)-VALUE(LEFT(W$1,FIND("-",W$1,1)-1))+1):$V3127,"&lt;0",INDEX($V:$V,ROW($V3127)-VALUE(LEFT(W$1,FIND("-",W$1,1)-1))+1):$V3127)/COUNTIF(INDEX($V:$V,ROW($V3127)-VALUE(LEFT(W$1,FIND("-",W$1,1)-1))+1):$V3127,"&lt;0")))),100-100/(1+ABS((SUMIF(INDEX($V:$V,ROW($V3127)-VALUE(LEFT(W$1,FIND("-",W$1,1)-1))+1):$V3127,"&gt;0",INDEX($V:$V,ROW($V3127)-VALUE(LEFT(W$1,FIND("-",W$1,1)-1))+1):$V3127)/VALUE(LEFT(W$1,FIND("-",W$1,1)-1)))/(SUMIF(INDEX($V:$V,ROW($V3127)-VALUE(LEFT(W$1,FIND("-",W$1,1)-1))+1):$V3127,"&lt;0",INDEX($V:$V,ROW($V3127)-VALUE(LEFT(W$1,FIND("-",W$1,1)-1))+1):$V3127)/VALUE(LEFT(W$1,FIND("-",W$1,1)-1)))))))</f>
        <v>57.142857142857132</v>
      </c>
      <c r="Y3127">
        <f>IF(ROW($E3127)&lt;=VALUE(LEFT(Y$1,FIND("-",Y$1,1)-1)),0,MAX(INDEX(C:C,ROW(C3127)-VALUE(LEFT(Y$1,FIND("-",Y$1,1)-1))+1):C3127))</f>
        <v>0.18</v>
      </c>
      <c r="Z3127">
        <f>IF(ROW($E3127)&lt;=VALUE(LEFT(Z$1,FIND("-",Z$1,1)-1)),0,MIN(INDEX(D:D,ROW(D3127)-VALUE(LEFT(Z$1,FIND("-",Z$1,1)-1))+1):D3127))</f>
        <v>0.16500000000000001</v>
      </c>
      <c r="AA3127">
        <f t="shared" si="441"/>
        <v>66.6666666666666</v>
      </c>
      <c r="AB3127">
        <f>IF(ROW($AA3127)&lt;=VALUE(LEFT(AA$1,FIND("-",AA$1,1)-1))+VALUE(LEFT(AB$1,FIND("-",AB$1,1)-1)-1),0,AVERAGE(INDEX($AA:$AA,ROW($AA3127)-VALUE(LEFT(AB$1,FIND("-",AB$1,1)-1))+1):$AA3127))</f>
        <v>55.555555555555536</v>
      </c>
      <c r="AC3127">
        <f>IF(ROW($AA3127)&lt;=VALUE(LEFT(AA$1,FIND("-",AA$1,1)-1))+VALUE(LEFT(AB$1,FIND("-",AB$1,1)-1)-1)+VALUE(LEFT(AC$1,FIND("-",AC$1,1)-1)-1),0,AVERAGE(INDEX($AB:$AB,ROW($AB3127)-VALUE(LEFT(AC$1,FIND("-",AC$1,1)-1))+1):$AB3127))</f>
        <v>59.259259259259245</v>
      </c>
      <c r="AE3127">
        <f t="shared" si="438"/>
        <v>220025244</v>
      </c>
      <c r="AG3127" t="str">
        <f t="shared" si="440"/>
        <v/>
      </c>
    </row>
    <row r="3128" spans="1:33" x14ac:dyDescent="0.25">
      <c r="A3128" s="6">
        <v>41543</v>
      </c>
      <c r="B3128">
        <v>0.17499999999999999</v>
      </c>
      <c r="C3128">
        <v>0.17499999999999999</v>
      </c>
      <c r="D3128">
        <v>0.17</v>
      </c>
      <c r="E3128">
        <v>0.17</v>
      </c>
      <c r="F3128">
        <v>0.13600000000000001</v>
      </c>
      <c r="G3128">
        <v>40000</v>
      </c>
      <c r="I3128" t="str">
        <f t="shared" si="433"/>
        <v/>
      </c>
      <c r="J3128" t="str">
        <f t="shared" si="434"/>
        <v/>
      </c>
      <c r="K3128" t="str">
        <f t="shared" si="435"/>
        <v/>
      </c>
      <c r="M3128" s="11" t="str">
        <f t="shared" si="439"/>
        <v/>
      </c>
      <c r="O3128">
        <f>IF(ROW($E3128)&lt;=VALUE(LEFT(O$1,FIND("-",O$1,1)-1)),0,IF(ROW($E3128)=VALUE(LEFT(O$1,FIND("-",O$1,1)-1))+1,AVERAGE(INDEX($E:$E,ROW($E3128)-VALUE(LEFT(O$1,FIND("-",O$1,1)-1))):$E3128),($E3128*(2/(VALUE(LEFT(O$1,FIND("-",O$1,1)-1))+1)))+(O3127*(1-(2/(VALUE(LEFT(O$1,FIND("-",O$1,1)-1))+1))))))</f>
        <v>0.15144870914872072</v>
      </c>
      <c r="Q3128">
        <f>IF(ROW($E3128)&lt;=VALUE(LEFT(Q$1,FIND("-",Q$1,1)-1)),0,IF(ROW($E3128)=VALUE(LEFT(Q$1,FIND("-",Q$1,1)-1))+1,AVERAGE(INDEX($E:$E,ROW($E3128)-VALUE(LEFT(Q$1,FIND("-",Q$1,1)-1))):$E3128),($E3128*(2/(VALUE(LEFT(Q$1,FIND("-",Q$1,1)-1))+1)))+(Q3127*(1-(2/(VALUE(LEFT(Q$1,FIND("-",Q$1,1)-1))+1))))))</f>
        <v>0.17193078689595906</v>
      </c>
      <c r="R3128">
        <f>IF(ROW($E3128)&lt;=VALUE(LEFT(R$1,FIND("-",R$1,1)-1)),0,IF(ROW($E3128)=VALUE(LEFT(R$1,FIND("-",R$1,1)-1))+1,AVERAGE(INDEX($E:$E,ROW($E3128)-VALUE(LEFT(R$1,FIND("-",R$1,1)-1))):$E3128),($E3128*(2/(VALUE(LEFT(R$1,FIND("-",R$1,1)-1))+1)))+(R3127*(1-(2/(VALUE(LEFT(R$1,FIND("-",R$1,1)-1))+1))))))</f>
        <v>0.16877462916635785</v>
      </c>
      <c r="S3128">
        <f t="shared" si="436"/>
        <v>3.1561577296012056E-3</v>
      </c>
      <c r="T3128">
        <f>IF(ROW($E3128)&lt;=MAX(VALUE(LEFT(Q$1,FIND("-",Q$1,1)-1)),VALUE(LEFT(R$1,FIND("-",R$1,1)-1)))+VALUE(LEFT(T$1,FIND("-",T$1,1)-1))-1,0,IF(ROW($E3128)=MAX(VALUE(LEFT(Q$1,FIND("-",Q$1,1)-1)),VALUE(LEFT(R$1,FIND("-",R$1,1)-1)))+VALUE(LEFT(T$1,FIND("-",T$1,1)-1)),AVERAGE(INDEX($S:$S,ROW(S3128)-VALUE(LEFT(T$1,FIND("-",T$1,1)-1))+1):S3128),($S3128*(2/(VALUE(LEFT(T$1,FIND("-",T$1,1)-1))+1)))+(T3127*(1-(2/(VALUE(LEFT(T$1,FIND("-",T$1,1)-1))+1))))))</f>
        <v>4.0195231548182568E-3</v>
      </c>
      <c r="V3128">
        <f t="shared" si="437"/>
        <v>-4.9999999999999767E-3</v>
      </c>
      <c r="W3128">
        <f>IF(ROW($E3128)&lt;=VALUE(LEFT(W$1,FIND("-",W$1,1)-1))+1,0,IF(ROW($E3127)=VALUE(LEFT(W$1,FIND("-",W$1,1)-1))+1,100-100/(1+ABS((SUMIF(INDEX($V:$V,ROW($V3128)-VALUE(LEFT(W$1,FIND("-",W$1,1)-1))+1):$V3128,"&gt;0",INDEX($V:$V,ROW($V3128)-VALUE(LEFT(W$1,FIND("-",W$1,1)-1))+1):$V3128)/COUNTIF(INDEX($V:$V,ROW($V3128)-VALUE(LEFT(W$1,FIND("-",W$1,1)-1))+1):$V3128,"&gt;0"))/(SUMIF(INDEX($V:$V,ROW($V3128)-VALUE(LEFT(W$1,FIND("-",W$1,1)-1))+1):$V3128,"&lt;0",INDEX($V:$V,ROW($V3128)-VALUE(LEFT(W$1,FIND("-",W$1,1)-1))+1):$V3128)/COUNTIF(INDEX($V:$V,ROW($V3128)-VALUE(LEFT(W$1,FIND("-",W$1,1)-1))+1):$V3128,"&lt;0")))),100-100/(1+ABS((SUMIF(INDEX($V:$V,ROW($V3128)-VALUE(LEFT(W$1,FIND("-",W$1,1)-1))+1):$V3128,"&gt;0",INDEX($V:$V,ROW($V3128)-VALUE(LEFT(W$1,FIND("-",W$1,1)-1))+1):$V3128)/VALUE(LEFT(W$1,FIND("-",W$1,1)-1)))/(SUMIF(INDEX($V:$V,ROW($V3128)-VALUE(LEFT(W$1,FIND("-",W$1,1)-1))+1):$V3128,"&lt;0",INDEX($V:$V,ROW($V3128)-VALUE(LEFT(W$1,FIND("-",W$1,1)-1))+1):$V3128)/VALUE(LEFT(W$1,FIND("-",W$1,1)-1)))))))</f>
        <v>57.142857142857167</v>
      </c>
      <c r="Y3128">
        <f>IF(ROW($E3128)&lt;=VALUE(LEFT(Y$1,FIND("-",Y$1,1)-1)),0,MAX(INDEX(C:C,ROW(C3128)-VALUE(LEFT(Y$1,FIND("-",Y$1,1)-1))+1):C3128))</f>
        <v>0.18</v>
      </c>
      <c r="Z3128">
        <f>IF(ROW($E3128)&lt;=VALUE(LEFT(Z$1,FIND("-",Z$1,1)-1)),0,MIN(INDEX(D:D,ROW(D3128)-VALUE(LEFT(Z$1,FIND("-",Z$1,1)-1))+1):D3128))</f>
        <v>0.17</v>
      </c>
      <c r="AA3128">
        <f t="shared" si="441"/>
        <v>0</v>
      </c>
      <c r="AB3128">
        <f>IF(ROW($AA3128)&lt;=VALUE(LEFT(AA$1,FIND("-",AA$1,1)-1))+VALUE(LEFT(AB$1,FIND("-",AB$1,1)-1)-1),0,AVERAGE(INDEX($AA:$AA,ROW($AA3128)-VALUE(LEFT(AB$1,FIND("-",AB$1,1)-1))+1):$AA3128))</f>
        <v>33.333333333333336</v>
      </c>
      <c r="AC3128">
        <f>IF(ROW($AA3128)&lt;=VALUE(LEFT(AA$1,FIND("-",AA$1,1)-1))+VALUE(LEFT(AB$1,FIND("-",AB$1,1)-1)-1)+VALUE(LEFT(AC$1,FIND("-",AC$1,1)-1)-1),0,AVERAGE(INDEX($AB:$AB,ROW($AB3128)-VALUE(LEFT(AC$1,FIND("-",AC$1,1)-1))+1):$AB3128))</f>
        <v>49.074074074074069</v>
      </c>
      <c r="AE3128">
        <f t="shared" si="438"/>
        <v>219985244</v>
      </c>
      <c r="AG3128" t="str">
        <f t="shared" si="440"/>
        <v/>
      </c>
    </row>
    <row r="3129" spans="1:33" x14ac:dyDescent="0.25">
      <c r="A3129" s="6">
        <v>41544</v>
      </c>
      <c r="B3129">
        <v>0.17</v>
      </c>
      <c r="C3129">
        <v>0.17</v>
      </c>
      <c r="D3129">
        <v>0.17</v>
      </c>
      <c r="E3129">
        <v>0.17</v>
      </c>
      <c r="F3129">
        <v>0.13600000000000001</v>
      </c>
      <c r="G3129">
        <v>83500</v>
      </c>
      <c r="I3129" t="str">
        <f t="shared" si="433"/>
        <v/>
      </c>
      <c r="J3129" t="str">
        <f t="shared" si="434"/>
        <v/>
      </c>
      <c r="K3129" t="str">
        <f t="shared" si="435"/>
        <v/>
      </c>
      <c r="M3129" s="11" t="str">
        <f t="shared" si="439"/>
        <v/>
      </c>
      <c r="O3129">
        <f>IF(ROW($E3129)&lt;=VALUE(LEFT(O$1,FIND("-",O$1,1)-1)),0,IF(ROW($E3129)=VALUE(LEFT(O$1,FIND("-",O$1,1)-1))+1,AVERAGE(INDEX($E:$E,ROW($E3129)-VALUE(LEFT(O$1,FIND("-",O$1,1)-1))):$E3129),($E3129*(2/(VALUE(LEFT(O$1,FIND("-",O$1,1)-1))+1)))+(O3128*(1-(2/(VALUE(LEFT(O$1,FIND("-",O$1,1)-1))+1))))))</f>
        <v>0.15163329910743992</v>
      </c>
      <c r="Q3129">
        <f>IF(ROW($E3129)&lt;=VALUE(LEFT(Q$1,FIND("-",Q$1,1)-1)),0,IF(ROW($E3129)=VALUE(LEFT(Q$1,FIND("-",Q$1,1)-1))+1,AVERAGE(INDEX($E:$E,ROW($E3129)-VALUE(LEFT(Q$1,FIND("-",Q$1,1)-1))):$E3129),($E3129*(2/(VALUE(LEFT(Q$1,FIND("-",Q$1,1)-1))+1)))+(Q3128*(1-(2/(VALUE(LEFT(Q$1,FIND("-",Q$1,1)-1))+1))))))</f>
        <v>0.17163374275811921</v>
      </c>
      <c r="R3129">
        <f>IF(ROW($E3129)&lt;=VALUE(LEFT(R$1,FIND("-",R$1,1)-1)),0,IF(ROW($E3129)=VALUE(LEFT(R$1,FIND("-",R$1,1)-1))+1,AVERAGE(INDEX($E:$E,ROW($E3129)-VALUE(LEFT(R$1,FIND("-",R$1,1)-1))):$E3129),($E3129*(2/(VALUE(LEFT(R$1,FIND("-",R$1,1)-1))+1)))+(R3128*(1-(2/(VALUE(LEFT(R$1,FIND("-",R$1,1)-1))+1))))))</f>
        <v>0.16886539737625728</v>
      </c>
      <c r="S3129">
        <f t="shared" si="436"/>
        <v>2.7683453818619363E-3</v>
      </c>
      <c r="T3129">
        <f>IF(ROW($E3129)&lt;=MAX(VALUE(LEFT(Q$1,FIND("-",Q$1,1)-1)),VALUE(LEFT(R$1,FIND("-",R$1,1)-1)))+VALUE(LEFT(T$1,FIND("-",T$1,1)-1))-1,0,IF(ROW($E3129)=MAX(VALUE(LEFT(Q$1,FIND("-",Q$1,1)-1)),VALUE(LEFT(R$1,FIND("-",R$1,1)-1)))+VALUE(LEFT(T$1,FIND("-",T$1,1)-1)),AVERAGE(INDEX($S:$S,ROW(S3129)-VALUE(LEFT(T$1,FIND("-",T$1,1)-1))+1):S3129),($S3129*(2/(VALUE(LEFT(T$1,FIND("-",T$1,1)-1))+1)))+(T3128*(1-(2/(VALUE(LEFT(T$1,FIND("-",T$1,1)-1))+1))))))</f>
        <v>3.7692876002269927E-3</v>
      </c>
      <c r="V3129">
        <f t="shared" si="437"/>
        <v>0</v>
      </c>
      <c r="W3129">
        <f>IF(ROW($E3129)&lt;=VALUE(LEFT(W$1,FIND("-",W$1,1)-1))+1,0,IF(ROW($E3128)=VALUE(LEFT(W$1,FIND("-",W$1,1)-1))+1,100-100/(1+ABS((SUMIF(INDEX($V:$V,ROW($V3129)-VALUE(LEFT(W$1,FIND("-",W$1,1)-1))+1):$V3129,"&gt;0",INDEX($V:$V,ROW($V3129)-VALUE(LEFT(W$1,FIND("-",W$1,1)-1))+1):$V3129)/COUNTIF(INDEX($V:$V,ROW($V3129)-VALUE(LEFT(W$1,FIND("-",W$1,1)-1))+1):$V3129,"&gt;0"))/(SUMIF(INDEX($V:$V,ROW($V3129)-VALUE(LEFT(W$1,FIND("-",W$1,1)-1))+1):$V3129,"&lt;0",INDEX($V:$V,ROW($V3129)-VALUE(LEFT(W$1,FIND("-",W$1,1)-1))+1):$V3129)/COUNTIF(INDEX($V:$V,ROW($V3129)-VALUE(LEFT(W$1,FIND("-",W$1,1)-1))+1):$V3129,"&lt;0")))),100-100/(1+ABS((SUMIF(INDEX($V:$V,ROW($V3129)-VALUE(LEFT(W$1,FIND("-",W$1,1)-1))+1):$V3129,"&gt;0",INDEX($V:$V,ROW($V3129)-VALUE(LEFT(W$1,FIND("-",W$1,1)-1))+1):$V3129)/VALUE(LEFT(W$1,FIND("-",W$1,1)-1)))/(SUMIF(INDEX($V:$V,ROW($V3129)-VALUE(LEFT(W$1,FIND("-",W$1,1)-1))+1):$V3129,"&lt;0",INDEX($V:$V,ROW($V3129)-VALUE(LEFT(W$1,FIND("-",W$1,1)-1))+1):$V3129)/VALUE(LEFT(W$1,FIND("-",W$1,1)-1)))))))</f>
        <v>50</v>
      </c>
      <c r="Y3129">
        <f>IF(ROW($E3129)&lt;=VALUE(LEFT(Y$1,FIND("-",Y$1,1)-1)),0,MAX(INDEX(C:C,ROW(C3129)-VALUE(LEFT(Y$1,FIND("-",Y$1,1)-1))+1):C3129))</f>
        <v>0.18</v>
      </c>
      <c r="Z3129">
        <f>IF(ROW($E3129)&lt;=VALUE(LEFT(Z$1,FIND("-",Z$1,1)-1)),0,MIN(INDEX(D:D,ROW(D3129)-VALUE(LEFT(Z$1,FIND("-",Z$1,1)-1))+1):D3129))</f>
        <v>0.17</v>
      </c>
      <c r="AA3129">
        <f t="shared" si="441"/>
        <v>0</v>
      </c>
      <c r="AB3129">
        <f>IF(ROW($AA3129)&lt;=VALUE(LEFT(AA$1,FIND("-",AA$1,1)-1))+VALUE(LEFT(AB$1,FIND("-",AB$1,1)-1)-1),0,AVERAGE(INDEX($AA:$AA,ROW($AA3129)-VALUE(LEFT(AB$1,FIND("-",AB$1,1)-1))+1):$AA3129))</f>
        <v>22.2222222222222</v>
      </c>
      <c r="AC3129">
        <f>IF(ROW($AA3129)&lt;=VALUE(LEFT(AA$1,FIND("-",AA$1,1)-1))+VALUE(LEFT(AB$1,FIND("-",AB$1,1)-1)-1)+VALUE(LEFT(AC$1,FIND("-",AC$1,1)-1)-1),0,AVERAGE(INDEX($AB:$AB,ROW($AB3129)-VALUE(LEFT(AC$1,FIND("-",AC$1,1)-1))+1):$AB3129))</f>
        <v>37.037037037037024</v>
      </c>
      <c r="AE3129">
        <f t="shared" si="438"/>
        <v>219985244</v>
      </c>
      <c r="AG3129" t="str">
        <f t="shared" si="440"/>
        <v/>
      </c>
    </row>
    <row r="3130" spans="1:33" x14ac:dyDescent="0.25">
      <c r="A3130" s="6">
        <v>41547</v>
      </c>
      <c r="B3130">
        <v>0.17</v>
      </c>
      <c r="C3130">
        <v>0.17</v>
      </c>
      <c r="D3130">
        <v>0.17</v>
      </c>
      <c r="E3130">
        <v>0.17</v>
      </c>
      <c r="F3130">
        <v>0.13600000000000001</v>
      </c>
      <c r="G3130">
        <v>654000</v>
      </c>
      <c r="I3130" t="str">
        <f t="shared" si="433"/>
        <v/>
      </c>
      <c r="J3130" t="str">
        <f t="shared" si="434"/>
        <v/>
      </c>
      <c r="K3130" t="str">
        <f t="shared" si="435"/>
        <v>Oversold Above %D</v>
      </c>
      <c r="M3130" s="11" t="str">
        <f t="shared" si="439"/>
        <v/>
      </c>
      <c r="O3130">
        <f>IF(ROW($E3130)&lt;=VALUE(LEFT(O$1,FIND("-",O$1,1)-1)),0,IF(ROW($E3130)=VALUE(LEFT(O$1,FIND("-",O$1,1)-1))+1,AVERAGE(INDEX($E:$E,ROW($E3130)-VALUE(LEFT(O$1,FIND("-",O$1,1)-1))):$E3130),($E3130*(2/(VALUE(LEFT(O$1,FIND("-",O$1,1)-1))+1)))+(O3129*(1-(2/(VALUE(LEFT(O$1,FIND("-",O$1,1)-1))+1))))))</f>
        <v>0.15181605235015197</v>
      </c>
      <c r="Q3130">
        <f>IF(ROW($E3130)&lt;=VALUE(LEFT(Q$1,FIND("-",Q$1,1)-1)),0,IF(ROW($E3130)=VALUE(LEFT(Q$1,FIND("-",Q$1,1)-1))+1,AVERAGE(INDEX($E:$E,ROW($E3130)-VALUE(LEFT(Q$1,FIND("-",Q$1,1)-1))):$E3130),($E3130*(2/(VALUE(LEFT(Q$1,FIND("-",Q$1,1)-1))+1)))+(Q3129*(1-(2/(VALUE(LEFT(Q$1,FIND("-",Q$1,1)-1))+1))))))</f>
        <v>0.17138239771840857</v>
      </c>
      <c r="R3130">
        <f>IF(ROW($E3130)&lt;=VALUE(LEFT(R$1,FIND("-",R$1,1)-1)),0,IF(ROW($E3130)=VALUE(LEFT(R$1,FIND("-",R$1,1)-1))+1,AVERAGE(INDEX($E:$E,ROW($E3130)-VALUE(LEFT(R$1,FIND("-",R$1,1)-1))):$E3130),($E3130*(2/(VALUE(LEFT(R$1,FIND("-",R$1,1)-1))+1)))+(R3129*(1-(2/(VALUE(LEFT(R$1,FIND("-",R$1,1)-1))+1))))))</f>
        <v>0.16894944201505305</v>
      </c>
      <c r="S3130">
        <f t="shared" si="436"/>
        <v>2.4329557033555271E-3</v>
      </c>
      <c r="T3130">
        <f>IF(ROW($E3130)&lt;=MAX(VALUE(LEFT(Q$1,FIND("-",Q$1,1)-1)),VALUE(LEFT(R$1,FIND("-",R$1,1)-1)))+VALUE(LEFT(T$1,FIND("-",T$1,1)-1))-1,0,IF(ROW($E3130)=MAX(VALUE(LEFT(Q$1,FIND("-",Q$1,1)-1)),VALUE(LEFT(R$1,FIND("-",R$1,1)-1)))+VALUE(LEFT(T$1,FIND("-",T$1,1)-1)),AVERAGE(INDEX($S:$S,ROW(S3130)-VALUE(LEFT(T$1,FIND("-",T$1,1)-1))+1):S3130),($S3130*(2/(VALUE(LEFT(T$1,FIND("-",T$1,1)-1))+1)))+(T3129*(1-(2/(VALUE(LEFT(T$1,FIND("-",T$1,1)-1))+1))))))</f>
        <v>3.5020212208527E-3</v>
      </c>
      <c r="V3130">
        <f t="shared" si="437"/>
        <v>0</v>
      </c>
      <c r="W3130">
        <f>IF(ROW($E3130)&lt;=VALUE(LEFT(W$1,FIND("-",W$1,1)-1))+1,0,IF(ROW($E3129)=VALUE(LEFT(W$1,FIND("-",W$1,1)-1))+1,100-100/(1+ABS((SUMIF(INDEX($V:$V,ROW($V3130)-VALUE(LEFT(W$1,FIND("-",W$1,1)-1))+1):$V3130,"&gt;0",INDEX($V:$V,ROW($V3130)-VALUE(LEFT(W$1,FIND("-",W$1,1)-1))+1):$V3130)/COUNTIF(INDEX($V:$V,ROW($V3130)-VALUE(LEFT(W$1,FIND("-",W$1,1)-1))+1):$V3130,"&gt;0"))/(SUMIF(INDEX($V:$V,ROW($V3130)-VALUE(LEFT(W$1,FIND("-",W$1,1)-1))+1):$V3130,"&lt;0",INDEX($V:$V,ROW($V3130)-VALUE(LEFT(W$1,FIND("-",W$1,1)-1))+1):$V3130)/COUNTIF(INDEX($V:$V,ROW($V3130)-VALUE(LEFT(W$1,FIND("-",W$1,1)-1))+1):$V3130,"&lt;0")))),100-100/(1+ABS((SUMIF(INDEX($V:$V,ROW($V3130)-VALUE(LEFT(W$1,FIND("-",W$1,1)-1))+1):$V3130,"&gt;0",INDEX($V:$V,ROW($V3130)-VALUE(LEFT(W$1,FIND("-",W$1,1)-1))+1):$V3130)/VALUE(LEFT(W$1,FIND("-",W$1,1)-1)))/(SUMIF(INDEX($V:$V,ROW($V3130)-VALUE(LEFT(W$1,FIND("-",W$1,1)-1))+1):$V3130,"&lt;0",INDEX($V:$V,ROW($V3130)-VALUE(LEFT(W$1,FIND("-",W$1,1)-1))+1):$V3130)/VALUE(LEFT(W$1,FIND("-",W$1,1)-1)))))))</f>
        <v>50</v>
      </c>
      <c r="Y3130">
        <f>IF(ROW($E3130)&lt;=VALUE(LEFT(Y$1,FIND("-",Y$1,1)-1)),0,MAX(INDEX(C:C,ROW(C3130)-VALUE(LEFT(Y$1,FIND("-",Y$1,1)-1))+1):C3130))</f>
        <v>0.18</v>
      </c>
      <c r="Z3130">
        <f>IF(ROW($E3130)&lt;=VALUE(LEFT(Z$1,FIND("-",Z$1,1)-1)),0,MIN(INDEX(D:D,ROW(D3130)-VALUE(LEFT(Z$1,FIND("-",Z$1,1)-1))+1):D3130))</f>
        <v>0.17</v>
      </c>
      <c r="AA3130">
        <f t="shared" si="441"/>
        <v>0</v>
      </c>
      <c r="AB3130">
        <f>IF(ROW($AA3130)&lt;=VALUE(LEFT(AA$1,FIND("-",AA$1,1)-1))+VALUE(LEFT(AB$1,FIND("-",AB$1,1)-1)-1),0,AVERAGE(INDEX($AA:$AA,ROW($AA3130)-VALUE(LEFT(AB$1,FIND("-",AB$1,1)-1))+1):$AA3130))</f>
        <v>0</v>
      </c>
      <c r="AC3130">
        <f>IF(ROW($AA3130)&lt;=VALUE(LEFT(AA$1,FIND("-",AA$1,1)-1))+VALUE(LEFT(AB$1,FIND("-",AB$1,1)-1)-1)+VALUE(LEFT(AC$1,FIND("-",AC$1,1)-1)-1),0,AVERAGE(INDEX($AB:$AB,ROW($AB3130)-VALUE(LEFT(AC$1,FIND("-",AC$1,1)-1))+1):$AB3130))</f>
        <v>18.518518518518512</v>
      </c>
      <c r="AE3130">
        <f t="shared" si="438"/>
        <v>219985244</v>
      </c>
      <c r="AG3130" t="str">
        <f t="shared" si="440"/>
        <v/>
      </c>
    </row>
    <row r="3131" spans="1:33" x14ac:dyDescent="0.25">
      <c r="A3131" s="6">
        <v>41548</v>
      </c>
      <c r="B3131">
        <v>0.17</v>
      </c>
      <c r="C3131">
        <v>0.17</v>
      </c>
      <c r="D3131">
        <v>0.17</v>
      </c>
      <c r="E3131">
        <v>0.17</v>
      </c>
      <c r="F3131">
        <v>0.13600000000000001</v>
      </c>
      <c r="G3131">
        <v>109300</v>
      </c>
      <c r="I3131" t="str">
        <f t="shared" ref="I3131:I3194" si="442">IF(AND(T3131&gt;=S3131,T3130&lt;S3130),"Bearish",IF(AND(T3131&lt;S3131,T3130&gt;=S3130),"Bullish",""))</f>
        <v/>
      </c>
      <c r="J3131" t="str">
        <f t="shared" ref="J3131:J3194" si="443">IF(W3131&gt;70,"Overbought",IF(W3131&lt;30,"Oversold",""))</f>
        <v/>
      </c>
      <c r="K3131" t="str">
        <f t="shared" ref="K3131:K3194" si="444">IF(AND(AC3131&lt;20,AC3131&gt;AB3131),"Oversold Above %D",IF(AND(AC3131&lt;20,AC3131&lt;=AB3131),"Oversold Below %D",IF(AND(AC3131&gt;80,AC3131&lt;AB3131),"Overbought Below %D",IF(AND(AC3131&gt;80,AC3131&gt;=AB3131),"Overbought Above %D",IF(AND(AC3131&gt;=20,LEFT(K3130,5)="Overs"),"Buy",IF(AND(AC3131&lt;=80,LEFT(K3130,5)="Overb"),"Sell",""))))))</f>
        <v>Oversold Above %D</v>
      </c>
      <c r="M3131" s="11" t="str">
        <f t="shared" si="439"/>
        <v/>
      </c>
      <c r="O3131">
        <f>IF(ROW($E3131)&lt;=VALUE(LEFT(O$1,FIND("-",O$1,1)-1)),0,IF(ROW($E3131)=VALUE(LEFT(O$1,FIND("-",O$1,1)-1))+1,AVERAGE(INDEX($E:$E,ROW($E3131)-VALUE(LEFT(O$1,FIND("-",O$1,1)-1))):$E3131),($E3131*(2/(VALUE(LEFT(O$1,FIND("-",O$1,1)-1))+1)))+(O3130*(1-(2/(VALUE(LEFT(O$1,FIND("-",O$1,1)-1))+1))))))</f>
        <v>0.15199698715263804</v>
      </c>
      <c r="Q3131">
        <f>IF(ROW($E3131)&lt;=VALUE(LEFT(Q$1,FIND("-",Q$1,1)-1)),0,IF(ROW($E3131)=VALUE(LEFT(Q$1,FIND("-",Q$1,1)-1))+1,AVERAGE(INDEX($E:$E,ROW($E3131)-VALUE(LEFT(Q$1,FIND("-",Q$1,1)-1))):$E3131),($E3131*(2/(VALUE(LEFT(Q$1,FIND("-",Q$1,1)-1))+1)))+(Q3130*(1-(2/(VALUE(LEFT(Q$1,FIND("-",Q$1,1)-1))+1))))))</f>
        <v>0.17116972114634574</v>
      </c>
      <c r="R3131">
        <f>IF(ROW($E3131)&lt;=VALUE(LEFT(R$1,FIND("-",R$1,1)-1)),0,IF(ROW($E3131)=VALUE(LEFT(R$1,FIND("-",R$1,1)-1))+1,AVERAGE(INDEX($E:$E,ROW($E3131)-VALUE(LEFT(R$1,FIND("-",R$1,1)-1))):$E3131),($E3131*(2/(VALUE(LEFT(R$1,FIND("-",R$1,1)-1))+1)))+(R3130*(1-(2/(VALUE(LEFT(R$1,FIND("-",R$1,1)-1))+1))))))</f>
        <v>0.16902726112504912</v>
      </c>
      <c r="S3131">
        <f t="shared" ref="S3131:S3194" si="445">IF(ROW($E3131)&lt;=MAX(VALUE(LEFT(Q$1,FIND("-",Q$1,1)-1)),VALUE(LEFT(R$1,FIND("-",R$1,1)-1))),0,Q3131-R3131)</f>
        <v>2.1424600212966161E-3</v>
      </c>
      <c r="T3131">
        <f>IF(ROW($E3131)&lt;=MAX(VALUE(LEFT(Q$1,FIND("-",Q$1,1)-1)),VALUE(LEFT(R$1,FIND("-",R$1,1)-1)))+VALUE(LEFT(T$1,FIND("-",T$1,1)-1))-1,0,IF(ROW($E3131)=MAX(VALUE(LEFT(Q$1,FIND("-",Q$1,1)-1)),VALUE(LEFT(R$1,FIND("-",R$1,1)-1)))+VALUE(LEFT(T$1,FIND("-",T$1,1)-1)),AVERAGE(INDEX($S:$S,ROW(S3131)-VALUE(LEFT(T$1,FIND("-",T$1,1)-1))+1):S3131),($S3131*(2/(VALUE(LEFT(T$1,FIND("-",T$1,1)-1))+1)))+(T3130*(1-(2/(VALUE(LEFT(T$1,FIND("-",T$1,1)-1))+1))))))</f>
        <v>3.2301089809414836E-3</v>
      </c>
      <c r="V3131">
        <f t="shared" ref="V3131:V3194" si="446">IFERROR(1*(E3131-E3130),"")</f>
        <v>0</v>
      </c>
      <c r="W3131">
        <f>IF(ROW($E3131)&lt;=VALUE(LEFT(W$1,FIND("-",W$1,1)-1))+1,0,IF(ROW($E3130)=VALUE(LEFT(W$1,FIND("-",W$1,1)-1))+1,100-100/(1+ABS((SUMIF(INDEX($V:$V,ROW($V3131)-VALUE(LEFT(W$1,FIND("-",W$1,1)-1))+1):$V3131,"&gt;0",INDEX($V:$V,ROW($V3131)-VALUE(LEFT(W$1,FIND("-",W$1,1)-1))+1):$V3131)/COUNTIF(INDEX($V:$V,ROW($V3131)-VALUE(LEFT(W$1,FIND("-",W$1,1)-1))+1):$V3131,"&gt;0"))/(SUMIF(INDEX($V:$V,ROW($V3131)-VALUE(LEFT(W$1,FIND("-",W$1,1)-1))+1):$V3131,"&lt;0",INDEX($V:$V,ROW($V3131)-VALUE(LEFT(W$1,FIND("-",W$1,1)-1))+1):$V3131)/COUNTIF(INDEX($V:$V,ROW($V3131)-VALUE(LEFT(W$1,FIND("-",W$1,1)-1))+1):$V3131,"&lt;0")))),100-100/(1+ABS((SUMIF(INDEX($V:$V,ROW($V3131)-VALUE(LEFT(W$1,FIND("-",W$1,1)-1))+1):$V3131,"&gt;0",INDEX($V:$V,ROW($V3131)-VALUE(LEFT(W$1,FIND("-",W$1,1)-1))+1):$V3131)/VALUE(LEFT(W$1,FIND("-",W$1,1)-1)))/(SUMIF(INDEX($V:$V,ROW($V3131)-VALUE(LEFT(W$1,FIND("-",W$1,1)-1))+1):$V3131,"&lt;0",INDEX($V:$V,ROW($V3131)-VALUE(LEFT(W$1,FIND("-",W$1,1)-1))+1):$V3131)/VALUE(LEFT(W$1,FIND("-",W$1,1)-1)))))))</f>
        <v>50</v>
      </c>
      <c r="Y3131">
        <f>IF(ROW($E3131)&lt;=VALUE(LEFT(Y$1,FIND("-",Y$1,1)-1)),0,MAX(INDEX(C:C,ROW(C3131)-VALUE(LEFT(Y$1,FIND("-",Y$1,1)-1))+1):C3131))</f>
        <v>0.18</v>
      </c>
      <c r="Z3131">
        <f>IF(ROW($E3131)&lt;=VALUE(LEFT(Z$1,FIND("-",Z$1,1)-1)),0,MIN(INDEX(D:D,ROW(D3131)-VALUE(LEFT(Z$1,FIND("-",Z$1,1)-1))+1):D3131))</f>
        <v>0.17</v>
      </c>
      <c r="AA3131">
        <f t="shared" si="441"/>
        <v>0</v>
      </c>
      <c r="AB3131">
        <f>IF(ROW($AA3131)&lt;=VALUE(LEFT(AA$1,FIND("-",AA$1,1)-1))+VALUE(LEFT(AB$1,FIND("-",AB$1,1)-1)-1),0,AVERAGE(INDEX($AA:$AA,ROW($AA3131)-VALUE(LEFT(AB$1,FIND("-",AB$1,1)-1))+1):$AA3131))</f>
        <v>0</v>
      </c>
      <c r="AC3131">
        <f>IF(ROW($AA3131)&lt;=VALUE(LEFT(AA$1,FIND("-",AA$1,1)-1))+VALUE(LEFT(AB$1,FIND("-",AB$1,1)-1)-1)+VALUE(LEFT(AC$1,FIND("-",AC$1,1)-1)-1),0,AVERAGE(INDEX($AB:$AB,ROW($AB3131)-VALUE(LEFT(AC$1,FIND("-",AC$1,1)-1))+1):$AB3131))</f>
        <v>7.4074074074074003</v>
      </c>
      <c r="AE3131">
        <f t="shared" ref="AE3131:AE3194" si="447">IFERROR(IF($E3131=$E3130,AE3130,IF($E3131&gt;$E3130,AE3130+$G3131,IF($E3131&lt;$E3130,AE3130-$G3131,""))),"")</f>
        <v>219985244</v>
      </c>
      <c r="AG3131" t="str">
        <f t="shared" si="440"/>
        <v/>
      </c>
    </row>
    <row r="3132" spans="1:33" x14ac:dyDescent="0.25">
      <c r="A3132" s="6">
        <v>41549</v>
      </c>
      <c r="B3132">
        <v>0.17</v>
      </c>
      <c r="C3132">
        <v>0.17499999999999999</v>
      </c>
      <c r="D3132">
        <v>0.17</v>
      </c>
      <c r="E3132">
        <v>0.17499999999999999</v>
      </c>
      <c r="F3132">
        <v>0.14000000000000001</v>
      </c>
      <c r="G3132">
        <v>625300</v>
      </c>
      <c r="I3132" t="str">
        <f t="shared" si="442"/>
        <v/>
      </c>
      <c r="J3132" t="str">
        <f t="shared" si="443"/>
        <v/>
      </c>
      <c r="K3132" t="str">
        <f t="shared" si="444"/>
        <v>Oversold Below %D</v>
      </c>
      <c r="M3132" s="11" t="str">
        <f t="shared" si="439"/>
        <v/>
      </c>
      <c r="O3132">
        <f>IF(ROW($E3132)&lt;=VALUE(LEFT(O$1,FIND("-",O$1,1)-1)),0,IF(ROW($E3132)=VALUE(LEFT(O$1,FIND("-",O$1,1)-1))+1,AVERAGE(INDEX($E:$E,ROW($E3132)-VALUE(LEFT(O$1,FIND("-",O$1,1)-1))):$E3132),($E3132*(2/(VALUE(LEFT(O$1,FIND("-",O$1,1)-1))+1)))+(O3131*(1-(2/(VALUE(LEFT(O$1,FIND("-",O$1,1)-1))+1))))))</f>
        <v>0.1522258728526118</v>
      </c>
      <c r="Q3132">
        <f>IF(ROW($E3132)&lt;=VALUE(LEFT(Q$1,FIND("-",Q$1,1)-1)),0,IF(ROW($E3132)=VALUE(LEFT(Q$1,FIND("-",Q$1,1)-1))+1,AVERAGE(INDEX($E:$E,ROW($E3132)-VALUE(LEFT(Q$1,FIND("-",Q$1,1)-1))):$E3132),($E3132*(2/(VALUE(LEFT(Q$1,FIND("-",Q$1,1)-1))+1)))+(Q3131*(1-(2/(VALUE(LEFT(Q$1,FIND("-",Q$1,1)-1))+1))))))</f>
        <v>0.17175899481613871</v>
      </c>
      <c r="R3132">
        <f>IF(ROW($E3132)&lt;=VALUE(LEFT(R$1,FIND("-",R$1,1)-1)),0,IF(ROW($E3132)=VALUE(LEFT(R$1,FIND("-",R$1,1)-1))+1,AVERAGE(INDEX($E:$E,ROW($E3132)-VALUE(LEFT(R$1,FIND("-",R$1,1)-1))):$E3132),($E3132*(2/(VALUE(LEFT(R$1,FIND("-",R$1,1)-1))+1)))+(R3131*(1-(2/(VALUE(LEFT(R$1,FIND("-",R$1,1)-1))+1))))))</f>
        <v>0.16946968622689731</v>
      </c>
      <c r="S3132">
        <f t="shared" si="445"/>
        <v>2.2893085892413956E-3</v>
      </c>
      <c r="T3132">
        <f>IF(ROW($E3132)&lt;=MAX(VALUE(LEFT(Q$1,FIND("-",Q$1,1)-1)),VALUE(LEFT(R$1,FIND("-",R$1,1)-1)))+VALUE(LEFT(T$1,FIND("-",T$1,1)-1))-1,0,IF(ROW($E3132)=MAX(VALUE(LEFT(Q$1,FIND("-",Q$1,1)-1)),VALUE(LEFT(R$1,FIND("-",R$1,1)-1)))+VALUE(LEFT(T$1,FIND("-",T$1,1)-1)),AVERAGE(INDEX($S:$S,ROW(S3132)-VALUE(LEFT(T$1,FIND("-",T$1,1)-1))+1):S3132),($S3132*(2/(VALUE(LEFT(T$1,FIND("-",T$1,1)-1))+1)))+(T3131*(1-(2/(VALUE(LEFT(T$1,FIND("-",T$1,1)-1))+1))))))</f>
        <v>3.0419489026014663E-3</v>
      </c>
      <c r="V3132">
        <f t="shared" si="446"/>
        <v>4.9999999999999767E-3</v>
      </c>
      <c r="W3132">
        <f>IF(ROW($E3132)&lt;=VALUE(LEFT(W$1,FIND("-",W$1,1)-1))+1,0,IF(ROW($E3131)=VALUE(LEFT(W$1,FIND("-",W$1,1)-1))+1,100-100/(1+ABS((SUMIF(INDEX($V:$V,ROW($V3132)-VALUE(LEFT(W$1,FIND("-",W$1,1)-1))+1):$V3132,"&gt;0",INDEX($V:$V,ROW($V3132)-VALUE(LEFT(W$1,FIND("-",W$1,1)-1))+1):$V3132)/COUNTIF(INDEX($V:$V,ROW($V3132)-VALUE(LEFT(W$1,FIND("-",W$1,1)-1))+1):$V3132,"&gt;0"))/(SUMIF(INDEX($V:$V,ROW($V3132)-VALUE(LEFT(W$1,FIND("-",W$1,1)-1))+1):$V3132,"&lt;0",INDEX($V:$V,ROW($V3132)-VALUE(LEFT(W$1,FIND("-",W$1,1)-1))+1):$V3132)/COUNTIF(INDEX($V:$V,ROW($V3132)-VALUE(LEFT(W$1,FIND("-",W$1,1)-1))+1):$V3132,"&lt;0")))),100-100/(1+ABS((SUMIF(INDEX($V:$V,ROW($V3132)-VALUE(LEFT(W$1,FIND("-",W$1,1)-1))+1):$V3132,"&gt;0",INDEX($V:$V,ROW($V3132)-VALUE(LEFT(W$1,FIND("-",W$1,1)-1))+1):$V3132)/VALUE(LEFT(W$1,FIND("-",W$1,1)-1)))/(SUMIF(INDEX($V:$V,ROW($V3132)-VALUE(LEFT(W$1,FIND("-",W$1,1)-1))+1):$V3132,"&lt;0",INDEX($V:$V,ROW($V3132)-VALUE(LEFT(W$1,FIND("-",W$1,1)-1))+1):$V3132)/VALUE(LEFT(W$1,FIND("-",W$1,1)-1)))))))</f>
        <v>50</v>
      </c>
      <c r="Y3132">
        <f>IF(ROW($E3132)&lt;=VALUE(LEFT(Y$1,FIND("-",Y$1,1)-1)),0,MAX(INDEX(C:C,ROW(C3132)-VALUE(LEFT(Y$1,FIND("-",Y$1,1)-1))+1):C3132))</f>
        <v>0.18</v>
      </c>
      <c r="Z3132">
        <f>IF(ROW($E3132)&lt;=VALUE(LEFT(Z$1,FIND("-",Z$1,1)-1)),0,MIN(INDEX(D:D,ROW(D3132)-VALUE(LEFT(Z$1,FIND("-",Z$1,1)-1))+1):D3132))</f>
        <v>0.17</v>
      </c>
      <c r="AA3132">
        <f t="shared" si="441"/>
        <v>49.999999999999858</v>
      </c>
      <c r="AB3132">
        <f>IF(ROW($AA3132)&lt;=VALUE(LEFT(AA$1,FIND("-",AA$1,1)-1))+VALUE(LEFT(AB$1,FIND("-",AB$1,1)-1)-1),0,AVERAGE(INDEX($AA:$AA,ROW($AA3132)-VALUE(LEFT(AB$1,FIND("-",AB$1,1)-1))+1):$AA3132))</f>
        <v>16.666666666666618</v>
      </c>
      <c r="AC3132">
        <f>IF(ROW($AA3132)&lt;=VALUE(LEFT(AA$1,FIND("-",AA$1,1)-1))+VALUE(LEFT(AB$1,FIND("-",AB$1,1)-1)-1)+VALUE(LEFT(AC$1,FIND("-",AC$1,1)-1)-1),0,AVERAGE(INDEX($AB:$AB,ROW($AB3132)-VALUE(LEFT(AC$1,FIND("-",AC$1,1)-1))+1):$AB3132))</f>
        <v>5.5555555555555394</v>
      </c>
      <c r="AE3132">
        <f t="shared" si="447"/>
        <v>220610544</v>
      </c>
      <c r="AG3132" t="str">
        <f t="shared" si="440"/>
        <v/>
      </c>
    </row>
    <row r="3133" spans="1:33" x14ac:dyDescent="0.25">
      <c r="A3133" s="6">
        <v>41550</v>
      </c>
      <c r="B3133">
        <v>0.17</v>
      </c>
      <c r="C3133">
        <v>0.17499999999999999</v>
      </c>
      <c r="D3133">
        <v>0.17</v>
      </c>
      <c r="E3133">
        <v>0.17</v>
      </c>
      <c r="F3133">
        <v>0.13600000000000001</v>
      </c>
      <c r="G3133">
        <v>115500</v>
      </c>
      <c r="I3133" t="str">
        <f t="shared" si="442"/>
        <v/>
      </c>
      <c r="J3133" t="str">
        <f t="shared" si="443"/>
        <v/>
      </c>
      <c r="K3133" t="str">
        <f t="shared" si="444"/>
        <v>Oversold Below %D</v>
      </c>
      <c r="M3133" s="11" t="str">
        <f t="shared" si="439"/>
        <v/>
      </c>
      <c r="O3133">
        <f>IF(ROW($E3133)&lt;=VALUE(LEFT(O$1,FIND("-",O$1,1)-1)),0,IF(ROW($E3133)=VALUE(LEFT(O$1,FIND("-",O$1,1)-1))+1,AVERAGE(INDEX($E:$E,ROW($E3133)-VALUE(LEFT(O$1,FIND("-",O$1,1)-1))):$E3133),($E3133*(2/(VALUE(LEFT(O$1,FIND("-",O$1,1)-1))+1)))+(O3132*(1-(2/(VALUE(LEFT(O$1,FIND("-",O$1,1)-1))+1))))))</f>
        <v>0.15240272983915298</v>
      </c>
      <c r="Q3133">
        <f>IF(ROW($E3133)&lt;=VALUE(LEFT(Q$1,FIND("-",Q$1,1)-1)),0,IF(ROW($E3133)=VALUE(LEFT(Q$1,FIND("-",Q$1,1)-1))+1,AVERAGE(INDEX($E:$E,ROW($E3133)-VALUE(LEFT(Q$1,FIND("-",Q$1,1)-1))):$E3133),($E3133*(2/(VALUE(LEFT(Q$1,FIND("-",Q$1,1)-1))+1)))+(Q3132*(1-(2/(VALUE(LEFT(Q$1,FIND("-",Q$1,1)-1))+1))))))</f>
        <v>0.17148838022904045</v>
      </c>
      <c r="R3133">
        <f>IF(ROW($E3133)&lt;=VALUE(LEFT(R$1,FIND("-",R$1,1)-1)),0,IF(ROW($E3133)=VALUE(LEFT(R$1,FIND("-",R$1,1)-1))+1,AVERAGE(INDEX($E:$E,ROW($E3133)-VALUE(LEFT(R$1,FIND("-",R$1,1)-1))):$E3133),($E3133*(2/(VALUE(LEFT(R$1,FIND("-",R$1,1)-1))+1)))+(R3132*(1-(2/(VALUE(LEFT(R$1,FIND("-",R$1,1)-1))+1))))))</f>
        <v>0.16950896872860863</v>
      </c>
      <c r="S3133">
        <f t="shared" si="445"/>
        <v>1.9794115004318213E-3</v>
      </c>
      <c r="T3133">
        <f>IF(ROW($E3133)&lt;=MAX(VALUE(LEFT(Q$1,FIND("-",Q$1,1)-1)),VALUE(LEFT(R$1,FIND("-",R$1,1)-1)))+VALUE(LEFT(T$1,FIND("-",T$1,1)-1))-1,0,IF(ROW($E3133)=MAX(VALUE(LEFT(Q$1,FIND("-",Q$1,1)-1)),VALUE(LEFT(R$1,FIND("-",R$1,1)-1)))+VALUE(LEFT(T$1,FIND("-",T$1,1)-1)),AVERAGE(INDEX($S:$S,ROW(S3133)-VALUE(LEFT(T$1,FIND("-",T$1,1)-1))+1):S3133),($S3133*(2/(VALUE(LEFT(T$1,FIND("-",T$1,1)-1))+1)))+(T3132*(1-(2/(VALUE(LEFT(T$1,FIND("-",T$1,1)-1))+1))))))</f>
        <v>2.8294414221675377E-3</v>
      </c>
      <c r="V3133">
        <f t="shared" si="446"/>
        <v>-4.9999999999999767E-3</v>
      </c>
      <c r="W3133">
        <f>IF(ROW($E3133)&lt;=VALUE(LEFT(W$1,FIND("-",W$1,1)-1))+1,0,IF(ROW($E3132)=VALUE(LEFT(W$1,FIND("-",W$1,1)-1))+1,100-100/(1+ABS((SUMIF(INDEX($V:$V,ROW($V3133)-VALUE(LEFT(W$1,FIND("-",W$1,1)-1))+1):$V3133,"&gt;0",INDEX($V:$V,ROW($V3133)-VALUE(LEFT(W$1,FIND("-",W$1,1)-1))+1):$V3133)/COUNTIF(INDEX($V:$V,ROW($V3133)-VALUE(LEFT(W$1,FIND("-",W$1,1)-1))+1):$V3133,"&gt;0"))/(SUMIF(INDEX($V:$V,ROW($V3133)-VALUE(LEFT(W$1,FIND("-",W$1,1)-1))+1):$V3133,"&lt;0",INDEX($V:$V,ROW($V3133)-VALUE(LEFT(W$1,FIND("-",W$1,1)-1))+1):$V3133)/COUNTIF(INDEX($V:$V,ROW($V3133)-VALUE(LEFT(W$1,FIND("-",W$1,1)-1))+1):$V3133,"&lt;0")))),100-100/(1+ABS((SUMIF(INDEX($V:$V,ROW($V3133)-VALUE(LEFT(W$1,FIND("-",W$1,1)-1))+1):$V3133,"&gt;0",INDEX($V:$V,ROW($V3133)-VALUE(LEFT(W$1,FIND("-",W$1,1)-1))+1):$V3133)/VALUE(LEFT(W$1,FIND("-",W$1,1)-1)))/(SUMIF(INDEX($V:$V,ROW($V3133)-VALUE(LEFT(W$1,FIND("-",W$1,1)-1))+1):$V3133,"&lt;0",INDEX($V:$V,ROW($V3133)-VALUE(LEFT(W$1,FIND("-",W$1,1)-1))+1):$V3133)/VALUE(LEFT(W$1,FIND("-",W$1,1)-1)))))))</f>
        <v>42.857142857142854</v>
      </c>
      <c r="Y3133">
        <f>IF(ROW($E3133)&lt;=VALUE(LEFT(Y$1,FIND("-",Y$1,1)-1)),0,MAX(INDEX(C:C,ROW(C3133)-VALUE(LEFT(Y$1,FIND("-",Y$1,1)-1))+1):C3133))</f>
        <v>0.18</v>
      </c>
      <c r="Z3133">
        <f>IF(ROW($E3133)&lt;=VALUE(LEFT(Z$1,FIND("-",Z$1,1)-1)),0,MIN(INDEX(D:D,ROW(D3133)-VALUE(LEFT(Z$1,FIND("-",Z$1,1)-1))+1):D3133))</f>
        <v>0.17</v>
      </c>
      <c r="AA3133">
        <f t="shared" si="441"/>
        <v>0</v>
      </c>
      <c r="AB3133">
        <f>IF(ROW($AA3133)&lt;=VALUE(LEFT(AA$1,FIND("-",AA$1,1)-1))+VALUE(LEFT(AB$1,FIND("-",AB$1,1)-1)-1),0,AVERAGE(INDEX($AA:$AA,ROW($AA3133)-VALUE(LEFT(AB$1,FIND("-",AB$1,1)-1))+1):$AA3133))</f>
        <v>16.666666666666618</v>
      </c>
      <c r="AC3133">
        <f>IF(ROW($AA3133)&lt;=VALUE(LEFT(AA$1,FIND("-",AA$1,1)-1))+VALUE(LEFT(AB$1,FIND("-",AB$1,1)-1)-1)+VALUE(LEFT(AC$1,FIND("-",AC$1,1)-1)-1),0,AVERAGE(INDEX($AB:$AB,ROW($AB3133)-VALUE(LEFT(AC$1,FIND("-",AC$1,1)-1))+1):$AB3133))</f>
        <v>11.111111111111079</v>
      </c>
      <c r="AE3133">
        <f t="shared" si="447"/>
        <v>220495044</v>
      </c>
      <c r="AG3133" t="str">
        <f t="shared" si="440"/>
        <v/>
      </c>
    </row>
    <row r="3134" spans="1:33" x14ac:dyDescent="0.25">
      <c r="A3134" s="6">
        <v>41551</v>
      </c>
      <c r="B3134">
        <v>0.17499999999999999</v>
      </c>
      <c r="C3134">
        <v>0.17499999999999999</v>
      </c>
      <c r="D3134">
        <v>0.17</v>
      </c>
      <c r="E3134">
        <v>0.17</v>
      </c>
      <c r="F3134">
        <v>0.13600000000000001</v>
      </c>
      <c r="G3134">
        <v>278800</v>
      </c>
      <c r="I3134" t="str">
        <f t="shared" si="442"/>
        <v/>
      </c>
      <c r="J3134" t="str">
        <f t="shared" si="443"/>
        <v/>
      </c>
      <c r="K3134" t="str">
        <f t="shared" si="444"/>
        <v>Oversold Below %D</v>
      </c>
      <c r="M3134" s="11" t="str">
        <f t="shared" si="439"/>
        <v/>
      </c>
      <c r="O3134">
        <f>IF(ROW($E3134)&lt;=VALUE(LEFT(O$1,FIND("-",O$1,1)-1)),0,IF(ROW($E3134)=VALUE(LEFT(O$1,FIND("-",O$1,1)-1))+1,AVERAGE(INDEX($E:$E,ROW($E3134)-VALUE(LEFT(O$1,FIND("-",O$1,1)-1))):$E3134),($E3134*(2/(VALUE(LEFT(O$1,FIND("-",O$1,1)-1))+1)))+(O3133*(1-(2/(VALUE(LEFT(O$1,FIND("-",O$1,1)-1))+1))))))</f>
        <v>0.15257782705468381</v>
      </c>
      <c r="Q3134">
        <f>IF(ROW($E3134)&lt;=VALUE(LEFT(Q$1,FIND("-",Q$1,1)-1)),0,IF(ROW($E3134)=VALUE(LEFT(Q$1,FIND("-",Q$1,1)-1))+1,AVERAGE(INDEX($E:$E,ROW($E3134)-VALUE(LEFT(Q$1,FIND("-",Q$1,1)-1))):$E3134),($E3134*(2/(VALUE(LEFT(Q$1,FIND("-",Q$1,1)-1))+1)))+(Q3133*(1-(2/(VALUE(LEFT(Q$1,FIND("-",Q$1,1)-1))+1))))))</f>
        <v>0.17125939865534193</v>
      </c>
      <c r="R3134">
        <f>IF(ROW($E3134)&lt;=VALUE(LEFT(R$1,FIND("-",R$1,1)-1)),0,IF(ROW($E3134)=VALUE(LEFT(R$1,FIND("-",R$1,1)-1))+1,AVERAGE(INDEX($E:$E,ROW($E3134)-VALUE(LEFT(R$1,FIND("-",R$1,1)-1))):$E3134),($E3134*(2/(VALUE(LEFT(R$1,FIND("-",R$1,1)-1))+1)))+(R3133*(1-(2/(VALUE(LEFT(R$1,FIND("-",R$1,1)-1))+1))))))</f>
        <v>0.16954534141537836</v>
      </c>
      <c r="S3134">
        <f t="shared" si="445"/>
        <v>1.7140572399635678E-3</v>
      </c>
      <c r="T3134">
        <f>IF(ROW($E3134)&lt;=MAX(VALUE(LEFT(Q$1,FIND("-",Q$1,1)-1)),VALUE(LEFT(R$1,FIND("-",R$1,1)-1)))+VALUE(LEFT(T$1,FIND("-",T$1,1)-1))-1,0,IF(ROW($E3134)=MAX(VALUE(LEFT(Q$1,FIND("-",Q$1,1)-1)),VALUE(LEFT(R$1,FIND("-",R$1,1)-1)))+VALUE(LEFT(T$1,FIND("-",T$1,1)-1)),AVERAGE(INDEX($S:$S,ROW(S3134)-VALUE(LEFT(T$1,FIND("-",T$1,1)-1))+1):S3134),($S3134*(2/(VALUE(LEFT(T$1,FIND("-",T$1,1)-1))+1)))+(T3133*(1-(2/(VALUE(LEFT(T$1,FIND("-",T$1,1)-1))+1))))))</f>
        <v>2.6063645857267439E-3</v>
      </c>
      <c r="V3134">
        <f t="shared" si="446"/>
        <v>0</v>
      </c>
      <c r="W3134">
        <f>IF(ROW($E3134)&lt;=VALUE(LEFT(W$1,FIND("-",W$1,1)-1))+1,0,IF(ROW($E3133)=VALUE(LEFT(W$1,FIND("-",W$1,1)-1))+1,100-100/(1+ABS((SUMIF(INDEX($V:$V,ROW($V3134)-VALUE(LEFT(W$1,FIND("-",W$1,1)-1))+1):$V3134,"&gt;0",INDEX($V:$V,ROW($V3134)-VALUE(LEFT(W$1,FIND("-",W$1,1)-1))+1):$V3134)/COUNTIF(INDEX($V:$V,ROW($V3134)-VALUE(LEFT(W$1,FIND("-",W$1,1)-1))+1):$V3134,"&gt;0"))/(SUMIF(INDEX($V:$V,ROW($V3134)-VALUE(LEFT(W$1,FIND("-",W$1,1)-1))+1):$V3134,"&lt;0",INDEX($V:$V,ROW($V3134)-VALUE(LEFT(W$1,FIND("-",W$1,1)-1))+1):$V3134)/COUNTIF(INDEX($V:$V,ROW($V3134)-VALUE(LEFT(W$1,FIND("-",W$1,1)-1))+1):$V3134,"&lt;0")))),100-100/(1+ABS((SUMIF(INDEX($V:$V,ROW($V3134)-VALUE(LEFT(W$1,FIND("-",W$1,1)-1))+1):$V3134,"&gt;0",INDEX($V:$V,ROW($V3134)-VALUE(LEFT(W$1,FIND("-",W$1,1)-1))+1):$V3134)/VALUE(LEFT(W$1,FIND("-",W$1,1)-1)))/(SUMIF(INDEX($V:$V,ROW($V3134)-VALUE(LEFT(W$1,FIND("-",W$1,1)-1))+1):$V3134,"&lt;0",INDEX($V:$V,ROW($V3134)-VALUE(LEFT(W$1,FIND("-",W$1,1)-1))+1):$V3134)/VALUE(LEFT(W$1,FIND("-",W$1,1)-1)))))))</f>
        <v>42.857142857142854</v>
      </c>
      <c r="Y3134">
        <f>IF(ROW($E3134)&lt;=VALUE(LEFT(Y$1,FIND("-",Y$1,1)-1)),0,MAX(INDEX(C:C,ROW(C3134)-VALUE(LEFT(Y$1,FIND("-",Y$1,1)-1))+1):C3134))</f>
        <v>0.18</v>
      </c>
      <c r="Z3134">
        <f>IF(ROW($E3134)&lt;=VALUE(LEFT(Z$1,FIND("-",Z$1,1)-1)),0,MIN(INDEX(D:D,ROW(D3134)-VALUE(LEFT(Z$1,FIND("-",Z$1,1)-1))+1):D3134))</f>
        <v>0.17</v>
      </c>
      <c r="AA3134">
        <f t="shared" si="441"/>
        <v>0</v>
      </c>
      <c r="AB3134">
        <f>IF(ROW($AA3134)&lt;=VALUE(LEFT(AA$1,FIND("-",AA$1,1)-1))+VALUE(LEFT(AB$1,FIND("-",AB$1,1)-1)-1),0,AVERAGE(INDEX($AA:$AA,ROW($AA3134)-VALUE(LEFT(AB$1,FIND("-",AB$1,1)-1))+1):$AA3134))</f>
        <v>16.666666666666618</v>
      </c>
      <c r="AC3134">
        <f>IF(ROW($AA3134)&lt;=VALUE(LEFT(AA$1,FIND("-",AA$1,1)-1))+VALUE(LEFT(AB$1,FIND("-",AB$1,1)-1)-1)+VALUE(LEFT(AC$1,FIND("-",AC$1,1)-1)-1),0,AVERAGE(INDEX($AB:$AB,ROW($AB3134)-VALUE(LEFT(AC$1,FIND("-",AC$1,1)-1))+1):$AB3134))</f>
        <v>16.666666666666618</v>
      </c>
      <c r="AE3134">
        <f t="shared" si="447"/>
        <v>220495044</v>
      </c>
      <c r="AG3134" t="str">
        <f t="shared" si="440"/>
        <v/>
      </c>
    </row>
    <row r="3135" spans="1:33" x14ac:dyDescent="0.25">
      <c r="A3135" s="6">
        <v>41554</v>
      </c>
      <c r="B3135">
        <v>0.17</v>
      </c>
      <c r="C3135">
        <v>0.17499999999999999</v>
      </c>
      <c r="D3135">
        <v>0.17</v>
      </c>
      <c r="E3135">
        <v>0.17499999999999999</v>
      </c>
      <c r="F3135">
        <v>0.14000000000000001</v>
      </c>
      <c r="G3135">
        <v>508000</v>
      </c>
      <c r="I3135" t="str">
        <f t="shared" si="442"/>
        <v/>
      </c>
      <c r="J3135" t="str">
        <f t="shared" si="443"/>
        <v/>
      </c>
      <c r="K3135" t="str">
        <f t="shared" si="444"/>
        <v>Oversold Below %D</v>
      </c>
      <c r="M3135" s="11" t="str">
        <f t="shared" si="439"/>
        <v/>
      </c>
      <c r="O3135">
        <f>IF(ROW($E3135)&lt;=VALUE(LEFT(O$1,FIND("-",O$1,1)-1)),0,IF(ROW($E3135)=VALUE(LEFT(O$1,FIND("-",O$1,1)-1))+1,AVERAGE(INDEX($E:$E,ROW($E3135)-VALUE(LEFT(O$1,FIND("-",O$1,1)-1))):$E3135),($E3135*(2/(VALUE(LEFT(O$1,FIND("-",O$1,1)-1))+1)))+(O3134*(1-(2/(VALUE(LEFT(O$1,FIND("-",O$1,1)-1))+1))))))</f>
        <v>0.15280093325314467</v>
      </c>
      <c r="Q3135">
        <f>IF(ROW($E3135)&lt;=VALUE(LEFT(Q$1,FIND("-",Q$1,1)-1)),0,IF(ROW($E3135)=VALUE(LEFT(Q$1,FIND("-",Q$1,1)-1))+1,AVERAGE(INDEX($E:$E,ROW($E3135)-VALUE(LEFT(Q$1,FIND("-",Q$1,1)-1))):$E3135),($E3135*(2/(VALUE(LEFT(Q$1,FIND("-",Q$1,1)-1))+1)))+(Q3134*(1-(2/(VALUE(LEFT(Q$1,FIND("-",Q$1,1)-1))+1))))))</f>
        <v>0.17183487578528933</v>
      </c>
      <c r="R3135">
        <f>IF(ROW($E3135)&lt;=VALUE(LEFT(R$1,FIND("-",R$1,1)-1)),0,IF(ROW($E3135)=VALUE(LEFT(R$1,FIND("-",R$1,1)-1))+1,AVERAGE(INDEX($E:$E,ROW($E3135)-VALUE(LEFT(R$1,FIND("-",R$1,1)-1))):$E3135),($E3135*(2/(VALUE(LEFT(R$1,FIND("-",R$1,1)-1))+1)))+(R3134*(1-(2/(VALUE(LEFT(R$1,FIND("-",R$1,1)-1))+1))))))</f>
        <v>0.1699493901994244</v>
      </c>
      <c r="S3135">
        <f t="shared" si="445"/>
        <v>1.8854855858649322E-3</v>
      </c>
      <c r="T3135">
        <f>IF(ROW($E3135)&lt;=MAX(VALUE(LEFT(Q$1,FIND("-",Q$1,1)-1)),VALUE(LEFT(R$1,FIND("-",R$1,1)-1)))+VALUE(LEFT(T$1,FIND("-",T$1,1)-1))-1,0,IF(ROW($E3135)=MAX(VALUE(LEFT(Q$1,FIND("-",Q$1,1)-1)),VALUE(LEFT(R$1,FIND("-",R$1,1)-1)))+VALUE(LEFT(T$1,FIND("-",T$1,1)-1)),AVERAGE(INDEX($S:$S,ROW(S3135)-VALUE(LEFT(T$1,FIND("-",T$1,1)-1))+1):S3135),($S3135*(2/(VALUE(LEFT(T$1,FIND("-",T$1,1)-1))+1)))+(T3134*(1-(2/(VALUE(LEFT(T$1,FIND("-",T$1,1)-1))+1))))))</f>
        <v>2.4621887857543818E-3</v>
      </c>
      <c r="V3135">
        <f t="shared" si="446"/>
        <v>4.9999999999999767E-3</v>
      </c>
      <c r="W3135">
        <f>IF(ROW($E3135)&lt;=VALUE(LEFT(W$1,FIND("-",W$1,1)-1))+1,0,IF(ROW($E3134)=VALUE(LEFT(W$1,FIND("-",W$1,1)-1))+1,100-100/(1+ABS((SUMIF(INDEX($V:$V,ROW($V3135)-VALUE(LEFT(W$1,FIND("-",W$1,1)-1))+1):$V3135,"&gt;0",INDEX($V:$V,ROW($V3135)-VALUE(LEFT(W$1,FIND("-",W$1,1)-1))+1):$V3135)/COUNTIF(INDEX($V:$V,ROW($V3135)-VALUE(LEFT(W$1,FIND("-",W$1,1)-1))+1):$V3135,"&gt;0"))/(SUMIF(INDEX($V:$V,ROW($V3135)-VALUE(LEFT(W$1,FIND("-",W$1,1)-1))+1):$V3135,"&lt;0",INDEX($V:$V,ROW($V3135)-VALUE(LEFT(W$1,FIND("-",W$1,1)-1))+1):$V3135)/COUNTIF(INDEX($V:$V,ROW($V3135)-VALUE(LEFT(W$1,FIND("-",W$1,1)-1))+1):$V3135,"&lt;0")))),100-100/(1+ABS((SUMIF(INDEX($V:$V,ROW($V3135)-VALUE(LEFT(W$1,FIND("-",W$1,1)-1))+1):$V3135,"&gt;0",INDEX($V:$V,ROW($V3135)-VALUE(LEFT(W$1,FIND("-",W$1,1)-1))+1):$V3135)/VALUE(LEFT(W$1,FIND("-",W$1,1)-1)))/(SUMIF(INDEX($V:$V,ROW($V3135)-VALUE(LEFT(W$1,FIND("-",W$1,1)-1))+1):$V3135,"&lt;0",INDEX($V:$V,ROW($V3135)-VALUE(LEFT(W$1,FIND("-",W$1,1)-1))+1):$V3135)/VALUE(LEFT(W$1,FIND("-",W$1,1)-1)))))))</f>
        <v>50</v>
      </c>
      <c r="Y3135">
        <f>IF(ROW($E3135)&lt;=VALUE(LEFT(Y$1,FIND("-",Y$1,1)-1)),0,MAX(INDEX(C:C,ROW(C3135)-VALUE(LEFT(Y$1,FIND("-",Y$1,1)-1))+1):C3135))</f>
        <v>0.18</v>
      </c>
      <c r="Z3135">
        <f>IF(ROW($E3135)&lt;=VALUE(LEFT(Z$1,FIND("-",Z$1,1)-1)),0,MIN(INDEX(D:D,ROW(D3135)-VALUE(LEFT(Z$1,FIND("-",Z$1,1)-1))+1):D3135))</f>
        <v>0.17</v>
      </c>
      <c r="AA3135">
        <f t="shared" si="441"/>
        <v>49.999999999999858</v>
      </c>
      <c r="AB3135">
        <f>IF(ROW($AA3135)&lt;=VALUE(LEFT(AA$1,FIND("-",AA$1,1)-1))+VALUE(LEFT(AB$1,FIND("-",AB$1,1)-1)-1),0,AVERAGE(INDEX($AA:$AA,ROW($AA3135)-VALUE(LEFT(AB$1,FIND("-",AB$1,1)-1))+1):$AA3135))</f>
        <v>16.666666666666618</v>
      </c>
      <c r="AC3135">
        <f>IF(ROW($AA3135)&lt;=VALUE(LEFT(AA$1,FIND("-",AA$1,1)-1))+VALUE(LEFT(AB$1,FIND("-",AB$1,1)-1)-1)+VALUE(LEFT(AC$1,FIND("-",AC$1,1)-1)-1),0,AVERAGE(INDEX($AB:$AB,ROW($AB3135)-VALUE(LEFT(AC$1,FIND("-",AC$1,1)-1))+1):$AB3135))</f>
        <v>16.666666666666618</v>
      </c>
      <c r="AE3135">
        <f t="shared" si="447"/>
        <v>221003044</v>
      </c>
      <c r="AG3135" t="str">
        <f t="shared" si="440"/>
        <v/>
      </c>
    </row>
    <row r="3136" spans="1:33" x14ac:dyDescent="0.25">
      <c r="A3136" s="6">
        <v>41555</v>
      </c>
      <c r="B3136">
        <v>0.17</v>
      </c>
      <c r="C3136">
        <v>0.17</v>
      </c>
      <c r="D3136">
        <v>0.17</v>
      </c>
      <c r="E3136">
        <v>0.17</v>
      </c>
      <c r="F3136">
        <v>0.13600000000000001</v>
      </c>
      <c r="G3136">
        <v>1600</v>
      </c>
      <c r="I3136" t="str">
        <f t="shared" si="442"/>
        <v/>
      </c>
      <c r="J3136" t="str">
        <f t="shared" si="443"/>
        <v/>
      </c>
      <c r="K3136" t="str">
        <f t="shared" si="444"/>
        <v>Oversold Below %D</v>
      </c>
      <c r="M3136" s="11" t="str">
        <f t="shared" si="439"/>
        <v/>
      </c>
      <c r="O3136">
        <f>IF(ROW($E3136)&lt;=VALUE(LEFT(O$1,FIND("-",O$1,1)-1)),0,IF(ROW($E3136)=VALUE(LEFT(O$1,FIND("-",O$1,1)-1))+1,AVERAGE(INDEX($E:$E,ROW($E3136)-VALUE(LEFT(O$1,FIND("-",O$1,1)-1))):$E3136),($E3136*(2/(VALUE(LEFT(O$1,FIND("-",O$1,1)-1))+1)))+(O3135*(1-(2/(VALUE(LEFT(O$1,FIND("-",O$1,1)-1))+1))))))</f>
        <v>0.15297206824565071</v>
      </c>
      <c r="Q3136">
        <f>IF(ROW($E3136)&lt;=VALUE(LEFT(Q$1,FIND("-",Q$1,1)-1)),0,IF(ROW($E3136)=VALUE(LEFT(Q$1,FIND("-",Q$1,1)-1))+1,AVERAGE(INDEX($E:$E,ROW($E3136)-VALUE(LEFT(Q$1,FIND("-",Q$1,1)-1))):$E3136),($E3136*(2/(VALUE(LEFT(Q$1,FIND("-",Q$1,1)-1))+1)))+(Q3135*(1-(2/(VALUE(LEFT(Q$1,FIND("-",Q$1,1)-1))+1))))))</f>
        <v>0.17155258720293715</v>
      </c>
      <c r="R3136">
        <f>IF(ROW($E3136)&lt;=VALUE(LEFT(R$1,FIND("-",R$1,1)-1)),0,IF(ROW($E3136)=VALUE(LEFT(R$1,FIND("-",R$1,1)-1))+1,AVERAGE(INDEX($E:$E,ROW($E3136)-VALUE(LEFT(R$1,FIND("-",R$1,1)-1))):$E3136),($E3136*(2/(VALUE(LEFT(R$1,FIND("-",R$1,1)-1))+1)))+(R3135*(1-(2/(VALUE(LEFT(R$1,FIND("-",R$1,1)-1))+1))))))</f>
        <v>0.16995313907354112</v>
      </c>
      <c r="S3136">
        <f t="shared" si="445"/>
        <v>1.599448129396025E-3</v>
      </c>
      <c r="T3136">
        <f>IF(ROW($E3136)&lt;=MAX(VALUE(LEFT(Q$1,FIND("-",Q$1,1)-1)),VALUE(LEFT(R$1,FIND("-",R$1,1)-1)))+VALUE(LEFT(T$1,FIND("-",T$1,1)-1))-1,0,IF(ROW($E3136)=MAX(VALUE(LEFT(Q$1,FIND("-",Q$1,1)-1)),VALUE(LEFT(R$1,FIND("-",R$1,1)-1)))+VALUE(LEFT(T$1,FIND("-",T$1,1)-1)),AVERAGE(INDEX($S:$S,ROW(S3136)-VALUE(LEFT(T$1,FIND("-",T$1,1)-1))+1):S3136),($S3136*(2/(VALUE(LEFT(T$1,FIND("-",T$1,1)-1))+1)))+(T3135*(1-(2/(VALUE(LEFT(T$1,FIND("-",T$1,1)-1))+1))))))</f>
        <v>2.2896406544827106E-3</v>
      </c>
      <c r="V3136">
        <f t="shared" si="446"/>
        <v>-4.9999999999999767E-3</v>
      </c>
      <c r="W3136">
        <f>IF(ROW($E3136)&lt;=VALUE(LEFT(W$1,FIND("-",W$1,1)-1))+1,0,IF(ROW($E3135)=VALUE(LEFT(W$1,FIND("-",W$1,1)-1))+1,100-100/(1+ABS((SUMIF(INDEX($V:$V,ROW($V3136)-VALUE(LEFT(W$1,FIND("-",W$1,1)-1))+1):$V3136,"&gt;0",INDEX($V:$V,ROW($V3136)-VALUE(LEFT(W$1,FIND("-",W$1,1)-1))+1):$V3136)/COUNTIF(INDEX($V:$V,ROW($V3136)-VALUE(LEFT(W$1,FIND("-",W$1,1)-1))+1):$V3136,"&gt;0"))/(SUMIF(INDEX($V:$V,ROW($V3136)-VALUE(LEFT(W$1,FIND("-",W$1,1)-1))+1):$V3136,"&lt;0",INDEX($V:$V,ROW($V3136)-VALUE(LEFT(W$1,FIND("-",W$1,1)-1))+1):$V3136)/COUNTIF(INDEX($V:$V,ROW($V3136)-VALUE(LEFT(W$1,FIND("-",W$1,1)-1))+1):$V3136,"&lt;0")))),100-100/(1+ABS((SUMIF(INDEX($V:$V,ROW($V3136)-VALUE(LEFT(W$1,FIND("-",W$1,1)-1))+1):$V3136,"&gt;0",INDEX($V:$V,ROW($V3136)-VALUE(LEFT(W$1,FIND("-",W$1,1)-1))+1):$V3136)/VALUE(LEFT(W$1,FIND("-",W$1,1)-1)))/(SUMIF(INDEX($V:$V,ROW($V3136)-VALUE(LEFT(W$1,FIND("-",W$1,1)-1))+1):$V3136,"&lt;0",INDEX($V:$V,ROW($V3136)-VALUE(LEFT(W$1,FIND("-",W$1,1)-1))+1):$V3136)/VALUE(LEFT(W$1,FIND("-",W$1,1)-1)))))))</f>
        <v>50</v>
      </c>
      <c r="Y3136">
        <f>IF(ROW($E3136)&lt;=VALUE(LEFT(Y$1,FIND("-",Y$1,1)-1)),0,MAX(INDEX(C:C,ROW(C3136)-VALUE(LEFT(Y$1,FIND("-",Y$1,1)-1))+1):C3136))</f>
        <v>0.18</v>
      </c>
      <c r="Z3136">
        <f>IF(ROW($E3136)&lt;=VALUE(LEFT(Z$1,FIND("-",Z$1,1)-1)),0,MIN(INDEX(D:D,ROW(D3136)-VALUE(LEFT(Z$1,FIND("-",Z$1,1)-1))+1):D3136))</f>
        <v>0.17</v>
      </c>
      <c r="AA3136">
        <f t="shared" si="441"/>
        <v>0</v>
      </c>
      <c r="AB3136">
        <f>IF(ROW($AA3136)&lt;=VALUE(LEFT(AA$1,FIND("-",AA$1,1)-1))+VALUE(LEFT(AB$1,FIND("-",AB$1,1)-1)-1),0,AVERAGE(INDEX($AA:$AA,ROW($AA3136)-VALUE(LEFT(AB$1,FIND("-",AB$1,1)-1))+1):$AA3136))</f>
        <v>16.666666666666618</v>
      </c>
      <c r="AC3136">
        <f>IF(ROW($AA3136)&lt;=VALUE(LEFT(AA$1,FIND("-",AA$1,1)-1))+VALUE(LEFT(AB$1,FIND("-",AB$1,1)-1)-1)+VALUE(LEFT(AC$1,FIND("-",AC$1,1)-1)-1),0,AVERAGE(INDEX($AB:$AB,ROW($AB3136)-VALUE(LEFT(AC$1,FIND("-",AC$1,1)-1))+1):$AB3136))</f>
        <v>16.666666666666618</v>
      </c>
      <c r="AE3136">
        <f t="shared" si="447"/>
        <v>221001444</v>
      </c>
      <c r="AG3136" t="str">
        <f t="shared" si="440"/>
        <v/>
      </c>
    </row>
    <row r="3137" spans="1:33" x14ac:dyDescent="0.25">
      <c r="A3137" s="6">
        <v>41556</v>
      </c>
      <c r="B3137">
        <v>0.185</v>
      </c>
      <c r="C3137">
        <v>0.20499999999999999</v>
      </c>
      <c r="D3137">
        <v>0.185</v>
      </c>
      <c r="E3137">
        <v>0.20499999999999999</v>
      </c>
      <c r="F3137">
        <v>0.16400000000000001</v>
      </c>
      <c r="G3137">
        <v>18433400</v>
      </c>
      <c r="I3137" t="str">
        <f t="shared" si="442"/>
        <v>Bullish</v>
      </c>
      <c r="J3137" t="str">
        <f t="shared" si="443"/>
        <v>Overbought</v>
      </c>
      <c r="K3137" t="str">
        <f t="shared" si="444"/>
        <v>Buy</v>
      </c>
      <c r="M3137" s="11" t="str">
        <f t="shared" si="439"/>
        <v>Buy</v>
      </c>
      <c r="O3137">
        <f>IF(ROW($E3137)&lt;=VALUE(LEFT(O$1,FIND("-",O$1,1)-1)),0,IF(ROW($E3137)=VALUE(LEFT(O$1,FIND("-",O$1,1)-1))+1,AVERAGE(INDEX($E:$E,ROW($E3137)-VALUE(LEFT(O$1,FIND("-",O$1,1)-1))):$E3137),($E3137*(2/(VALUE(LEFT(O$1,FIND("-",O$1,1)-1))+1)))+(O3136*(1-(2/(VALUE(LEFT(O$1,FIND("-",O$1,1)-1))+1))))))</f>
        <v>0.15348975910887808</v>
      </c>
      <c r="Q3137">
        <f>IF(ROW($E3137)&lt;=VALUE(LEFT(Q$1,FIND("-",Q$1,1)-1)),0,IF(ROW($E3137)=VALUE(LEFT(Q$1,FIND("-",Q$1,1)-1))+1,AVERAGE(INDEX($E:$E,ROW($E3137)-VALUE(LEFT(Q$1,FIND("-",Q$1,1)-1))):$E3137),($E3137*(2/(VALUE(LEFT(Q$1,FIND("-",Q$1,1)-1))+1)))+(Q3136*(1-(2/(VALUE(LEFT(Q$1,FIND("-",Q$1,1)-1))+1))))))</f>
        <v>0.17669834301786991</v>
      </c>
      <c r="R3137">
        <f>IF(ROW($E3137)&lt;=VALUE(LEFT(R$1,FIND("-",R$1,1)-1)),0,IF(ROW($E3137)=VALUE(LEFT(R$1,FIND("-",R$1,1)-1))+1,AVERAGE(INDEX($E:$E,ROW($E3137)-VALUE(LEFT(R$1,FIND("-",R$1,1)-1))):$E3137),($E3137*(2/(VALUE(LEFT(R$1,FIND("-",R$1,1)-1))+1)))+(R3136*(1-(2/(VALUE(LEFT(R$1,FIND("-",R$1,1)-1))+1))))))</f>
        <v>0.17254920284587141</v>
      </c>
      <c r="S3137">
        <f t="shared" si="445"/>
        <v>4.1491401719984944E-3</v>
      </c>
      <c r="T3137">
        <f>IF(ROW($E3137)&lt;=MAX(VALUE(LEFT(Q$1,FIND("-",Q$1,1)-1)),VALUE(LEFT(R$1,FIND("-",R$1,1)-1)))+VALUE(LEFT(T$1,FIND("-",T$1,1)-1))-1,0,IF(ROW($E3137)=MAX(VALUE(LEFT(Q$1,FIND("-",Q$1,1)-1)),VALUE(LEFT(R$1,FIND("-",R$1,1)-1)))+VALUE(LEFT(T$1,FIND("-",T$1,1)-1)),AVERAGE(INDEX($S:$S,ROW(S3137)-VALUE(LEFT(T$1,FIND("-",T$1,1)-1))+1):S3137),($S3137*(2/(VALUE(LEFT(T$1,FIND("-",T$1,1)-1))+1)))+(T3136*(1-(2/(VALUE(LEFT(T$1,FIND("-",T$1,1)-1))+1))))))</f>
        <v>2.6615405579858671E-3</v>
      </c>
      <c r="V3137">
        <f t="shared" si="446"/>
        <v>3.4999999999999976E-2</v>
      </c>
      <c r="W3137">
        <f>IF(ROW($E3137)&lt;=VALUE(LEFT(W$1,FIND("-",W$1,1)-1))+1,0,IF(ROW($E3136)=VALUE(LEFT(W$1,FIND("-",W$1,1)-1))+1,100-100/(1+ABS((SUMIF(INDEX($V:$V,ROW($V3137)-VALUE(LEFT(W$1,FIND("-",W$1,1)-1))+1):$V3137,"&gt;0",INDEX($V:$V,ROW($V3137)-VALUE(LEFT(W$1,FIND("-",W$1,1)-1))+1):$V3137)/COUNTIF(INDEX($V:$V,ROW($V3137)-VALUE(LEFT(W$1,FIND("-",W$1,1)-1))+1):$V3137,"&gt;0"))/(SUMIF(INDEX($V:$V,ROW($V3137)-VALUE(LEFT(W$1,FIND("-",W$1,1)-1))+1):$V3137,"&lt;0",INDEX($V:$V,ROW($V3137)-VALUE(LEFT(W$1,FIND("-",W$1,1)-1))+1):$V3137)/COUNTIF(INDEX($V:$V,ROW($V3137)-VALUE(LEFT(W$1,FIND("-",W$1,1)-1))+1):$V3137,"&lt;0")))),100-100/(1+ABS((SUMIF(INDEX($V:$V,ROW($V3137)-VALUE(LEFT(W$1,FIND("-",W$1,1)-1))+1):$V3137,"&gt;0",INDEX($V:$V,ROW($V3137)-VALUE(LEFT(W$1,FIND("-",W$1,1)-1))+1):$V3137)/VALUE(LEFT(W$1,FIND("-",W$1,1)-1)))/(SUMIF(INDEX($V:$V,ROW($V3137)-VALUE(LEFT(W$1,FIND("-",W$1,1)-1))+1):$V3137,"&lt;0",INDEX($V:$V,ROW($V3137)-VALUE(LEFT(W$1,FIND("-",W$1,1)-1))+1):$V3137)/VALUE(LEFT(W$1,FIND("-",W$1,1)-1)))))))</f>
        <v>73.333333333333385</v>
      </c>
      <c r="Y3137">
        <f>IF(ROW($E3137)&lt;=VALUE(LEFT(Y$1,FIND("-",Y$1,1)-1)),0,MAX(INDEX(C:C,ROW(C3137)-VALUE(LEFT(Y$1,FIND("-",Y$1,1)-1))+1):C3137))</f>
        <v>0.20499999999999999</v>
      </c>
      <c r="Z3137">
        <f>IF(ROW($E3137)&lt;=VALUE(LEFT(Z$1,FIND("-",Z$1,1)-1)),0,MIN(INDEX(D:D,ROW(D3137)-VALUE(LEFT(Z$1,FIND("-",Z$1,1)-1))+1):D3137))</f>
        <v>0.17</v>
      </c>
      <c r="AA3137">
        <f t="shared" si="441"/>
        <v>100</v>
      </c>
      <c r="AB3137">
        <f>IF(ROW($AA3137)&lt;=VALUE(LEFT(AA$1,FIND("-",AA$1,1)-1))+VALUE(LEFT(AB$1,FIND("-",AB$1,1)-1)-1),0,AVERAGE(INDEX($AA:$AA,ROW($AA3137)-VALUE(LEFT(AB$1,FIND("-",AB$1,1)-1))+1):$AA3137))</f>
        <v>49.99999999999995</v>
      </c>
      <c r="AC3137">
        <f>IF(ROW($AA3137)&lt;=VALUE(LEFT(AA$1,FIND("-",AA$1,1)-1))+VALUE(LEFT(AB$1,FIND("-",AB$1,1)-1)-1)+VALUE(LEFT(AC$1,FIND("-",AC$1,1)-1)-1),0,AVERAGE(INDEX($AB:$AB,ROW($AB3137)-VALUE(LEFT(AC$1,FIND("-",AC$1,1)-1))+1):$AB3137))</f>
        <v>27.777777777777729</v>
      </c>
      <c r="AE3137">
        <f t="shared" si="447"/>
        <v>239434844</v>
      </c>
      <c r="AG3137" t="str">
        <f t="shared" si="440"/>
        <v>Buy</v>
      </c>
    </row>
    <row r="3138" spans="1:33" x14ac:dyDescent="0.25">
      <c r="A3138" s="6">
        <v>41557</v>
      </c>
      <c r="B3138">
        <v>0.2</v>
      </c>
      <c r="C3138">
        <v>0.21</v>
      </c>
      <c r="D3138">
        <v>0.185</v>
      </c>
      <c r="E3138">
        <v>0.19</v>
      </c>
      <c r="F3138">
        <v>0.152</v>
      </c>
      <c r="G3138">
        <v>13795800</v>
      </c>
      <c r="I3138" t="str">
        <f t="shared" si="442"/>
        <v/>
      </c>
      <c r="J3138" t="str">
        <f t="shared" si="443"/>
        <v/>
      </c>
      <c r="K3138" t="str">
        <f t="shared" si="444"/>
        <v/>
      </c>
      <c r="M3138" s="11" t="str">
        <f t="shared" si="439"/>
        <v/>
      </c>
      <c r="O3138">
        <f>IF(ROW($E3138)&lt;=VALUE(LEFT(O$1,FIND("-",O$1,1)-1)),0,IF(ROW($E3138)=VALUE(LEFT(O$1,FIND("-",O$1,1)-1))+1,AVERAGE(INDEX($E:$E,ROW($E3138)-VALUE(LEFT(O$1,FIND("-",O$1,1)-1))):$E3138),($E3138*(2/(VALUE(LEFT(O$1,FIND("-",O$1,1)-1))+1)))+(O3137*(1-(2/(VALUE(LEFT(O$1,FIND("-",O$1,1)-1))+1))))))</f>
        <v>0.15385304508789421</v>
      </c>
      <c r="Q3138">
        <f>IF(ROW($E3138)&lt;=VALUE(LEFT(Q$1,FIND("-",Q$1,1)-1)),0,IF(ROW($E3138)=VALUE(LEFT(Q$1,FIND("-",Q$1,1)-1))+1,AVERAGE(INDEX($E:$E,ROW($E3138)-VALUE(LEFT(Q$1,FIND("-",Q$1,1)-1))):$E3138),($E3138*(2/(VALUE(LEFT(Q$1,FIND("-",Q$1,1)-1))+1)))+(Q3137*(1-(2/(VALUE(LEFT(Q$1,FIND("-",Q$1,1)-1))+1))))))</f>
        <v>0.17874475178435145</v>
      </c>
      <c r="R3138">
        <f>IF(ROW($E3138)&lt;=VALUE(LEFT(R$1,FIND("-",R$1,1)-1)),0,IF(ROW($E3138)=VALUE(LEFT(R$1,FIND("-",R$1,1)-1))+1,AVERAGE(INDEX($E:$E,ROW($E3138)-VALUE(LEFT(R$1,FIND("-",R$1,1)-1))):$E3138),($E3138*(2/(VALUE(LEFT(R$1,FIND("-",R$1,1)-1))+1)))+(R3137*(1-(2/(VALUE(LEFT(R$1,FIND("-",R$1,1)-1))+1))))))</f>
        <v>0.17384185448691797</v>
      </c>
      <c r="S3138">
        <f t="shared" si="445"/>
        <v>4.9028972974334839E-3</v>
      </c>
      <c r="T3138">
        <f>IF(ROW($E3138)&lt;=MAX(VALUE(LEFT(Q$1,FIND("-",Q$1,1)-1)),VALUE(LEFT(R$1,FIND("-",R$1,1)-1)))+VALUE(LEFT(T$1,FIND("-",T$1,1)-1))-1,0,IF(ROW($E3138)=MAX(VALUE(LEFT(Q$1,FIND("-",Q$1,1)-1)),VALUE(LEFT(R$1,FIND("-",R$1,1)-1)))+VALUE(LEFT(T$1,FIND("-",T$1,1)-1)),AVERAGE(INDEX($S:$S,ROW(S3138)-VALUE(LEFT(T$1,FIND("-",T$1,1)-1))+1):S3138),($S3138*(2/(VALUE(LEFT(T$1,FIND("-",T$1,1)-1))+1)))+(T3137*(1-(2/(VALUE(LEFT(T$1,FIND("-",T$1,1)-1))+1))))))</f>
        <v>3.1098119058753908E-3</v>
      </c>
      <c r="V3138">
        <f t="shared" si="446"/>
        <v>-1.4999999999999986E-2</v>
      </c>
      <c r="W3138">
        <f>IF(ROW($E3138)&lt;=VALUE(LEFT(W$1,FIND("-",W$1,1)-1))+1,0,IF(ROW($E3137)=VALUE(LEFT(W$1,FIND("-",W$1,1)-1))+1,100-100/(1+ABS((SUMIF(INDEX($V:$V,ROW($V3138)-VALUE(LEFT(W$1,FIND("-",W$1,1)-1))+1):$V3138,"&gt;0",INDEX($V:$V,ROW($V3138)-VALUE(LEFT(W$1,FIND("-",W$1,1)-1))+1):$V3138)/COUNTIF(INDEX($V:$V,ROW($V3138)-VALUE(LEFT(W$1,FIND("-",W$1,1)-1))+1):$V3138,"&gt;0"))/(SUMIF(INDEX($V:$V,ROW($V3138)-VALUE(LEFT(W$1,FIND("-",W$1,1)-1))+1):$V3138,"&lt;0",INDEX($V:$V,ROW($V3138)-VALUE(LEFT(W$1,FIND("-",W$1,1)-1))+1):$V3138)/COUNTIF(INDEX($V:$V,ROW($V3138)-VALUE(LEFT(W$1,FIND("-",W$1,1)-1))+1):$V3138,"&lt;0")))),100-100/(1+ABS((SUMIF(INDEX($V:$V,ROW($V3138)-VALUE(LEFT(W$1,FIND("-",W$1,1)-1))+1):$V3138,"&gt;0",INDEX($V:$V,ROW($V3138)-VALUE(LEFT(W$1,FIND("-",W$1,1)-1))+1):$V3138)/VALUE(LEFT(W$1,FIND("-",W$1,1)-1)))/(SUMIF(INDEX($V:$V,ROW($V3138)-VALUE(LEFT(W$1,FIND("-",W$1,1)-1))+1):$V3138,"&lt;0",INDEX($V:$V,ROW($V3138)-VALUE(LEFT(W$1,FIND("-",W$1,1)-1))+1):$V3138)/VALUE(LEFT(W$1,FIND("-",W$1,1)-1)))))))</f>
        <v>58.823529411764738</v>
      </c>
      <c r="Y3138">
        <f>IF(ROW($E3138)&lt;=VALUE(LEFT(Y$1,FIND("-",Y$1,1)-1)),0,MAX(INDEX(C:C,ROW(C3138)-VALUE(LEFT(Y$1,FIND("-",Y$1,1)-1))+1):C3138))</f>
        <v>0.21</v>
      </c>
      <c r="Z3138">
        <f>IF(ROW($E3138)&lt;=VALUE(LEFT(Z$1,FIND("-",Z$1,1)-1)),0,MIN(INDEX(D:D,ROW(D3138)-VALUE(LEFT(Z$1,FIND("-",Z$1,1)-1))+1):D3138))</f>
        <v>0.17</v>
      </c>
      <c r="AA3138">
        <f t="shared" si="441"/>
        <v>50</v>
      </c>
      <c r="AB3138">
        <f>IF(ROW($AA3138)&lt;=VALUE(LEFT(AA$1,FIND("-",AA$1,1)-1))+VALUE(LEFT(AB$1,FIND("-",AB$1,1)-1)-1),0,AVERAGE(INDEX($AA:$AA,ROW($AA3138)-VALUE(LEFT(AB$1,FIND("-",AB$1,1)-1))+1):$AA3138))</f>
        <v>50</v>
      </c>
      <c r="AC3138">
        <f>IF(ROW($AA3138)&lt;=VALUE(LEFT(AA$1,FIND("-",AA$1,1)-1))+VALUE(LEFT(AB$1,FIND("-",AB$1,1)-1)-1)+VALUE(LEFT(AC$1,FIND("-",AC$1,1)-1)-1),0,AVERAGE(INDEX($AB:$AB,ROW($AB3138)-VALUE(LEFT(AC$1,FIND("-",AC$1,1)-1))+1):$AB3138))</f>
        <v>38.888888888888857</v>
      </c>
      <c r="AE3138">
        <f t="shared" si="447"/>
        <v>225639044</v>
      </c>
      <c r="AG3138" t="str">
        <f t="shared" si="440"/>
        <v/>
      </c>
    </row>
    <row r="3139" spans="1:33" x14ac:dyDescent="0.25">
      <c r="A3139" s="6">
        <v>41558</v>
      </c>
      <c r="B3139">
        <v>0.19500000000000001</v>
      </c>
      <c r="C3139">
        <v>0.2</v>
      </c>
      <c r="D3139">
        <v>0.185</v>
      </c>
      <c r="E3139">
        <v>0.185</v>
      </c>
      <c r="F3139">
        <v>0.14799999999999999</v>
      </c>
      <c r="G3139">
        <v>5174500</v>
      </c>
      <c r="I3139" t="str">
        <f t="shared" si="442"/>
        <v/>
      </c>
      <c r="J3139" t="str">
        <f t="shared" si="443"/>
        <v/>
      </c>
      <c r="K3139" t="str">
        <f t="shared" si="444"/>
        <v/>
      </c>
      <c r="M3139" s="11" t="str">
        <f t="shared" ref="M3139:M3202" si="448">IF(K3139="Buy","Buy",IF(K3139="Sell","Sell",""))</f>
        <v/>
      </c>
      <c r="O3139">
        <f>IF(ROW($E3139)&lt;=VALUE(LEFT(O$1,FIND("-",O$1,1)-1)),0,IF(ROW($E3139)=VALUE(LEFT(O$1,FIND("-",O$1,1)-1))+1,AVERAGE(INDEX($E:$E,ROW($E3139)-VALUE(LEFT(O$1,FIND("-",O$1,1)-1))):$E3139),($E3139*(2/(VALUE(LEFT(O$1,FIND("-",O$1,1)-1))+1)))+(O3138*(1-(2/(VALUE(LEFT(O$1,FIND("-",O$1,1)-1))+1))))))</f>
        <v>0.15416296503726842</v>
      </c>
      <c r="Q3139">
        <f>IF(ROW($E3139)&lt;=VALUE(LEFT(Q$1,FIND("-",Q$1,1)-1)),0,IF(ROW($E3139)=VALUE(LEFT(Q$1,FIND("-",Q$1,1)-1))+1,AVERAGE(INDEX($E:$E,ROW($E3139)-VALUE(LEFT(Q$1,FIND("-",Q$1,1)-1))):$E3139),($E3139*(2/(VALUE(LEFT(Q$1,FIND("-",Q$1,1)-1))+1)))+(Q3138*(1-(2/(VALUE(LEFT(Q$1,FIND("-",Q$1,1)-1))+1))))))</f>
        <v>0.17970709766368198</v>
      </c>
      <c r="R3139">
        <f>IF(ROW($E3139)&lt;=VALUE(LEFT(R$1,FIND("-",R$1,1)-1)),0,IF(ROW($E3139)=VALUE(LEFT(R$1,FIND("-",R$1,1)-1))+1,AVERAGE(INDEX($E:$E,ROW($E3139)-VALUE(LEFT(R$1,FIND("-",R$1,1)-1))):$E3139),($E3139*(2/(VALUE(LEFT(R$1,FIND("-",R$1,1)-1))+1)))+(R3138*(1-(2/(VALUE(LEFT(R$1,FIND("-",R$1,1)-1))+1))))))</f>
        <v>0.17466838378418328</v>
      </c>
      <c r="S3139">
        <f t="shared" si="445"/>
        <v>5.0387138794986963E-3</v>
      </c>
      <c r="T3139">
        <f>IF(ROW($E3139)&lt;=MAX(VALUE(LEFT(Q$1,FIND("-",Q$1,1)-1)),VALUE(LEFT(R$1,FIND("-",R$1,1)-1)))+VALUE(LEFT(T$1,FIND("-",T$1,1)-1))-1,0,IF(ROW($E3139)=MAX(VALUE(LEFT(Q$1,FIND("-",Q$1,1)-1)),VALUE(LEFT(R$1,FIND("-",R$1,1)-1)))+VALUE(LEFT(T$1,FIND("-",T$1,1)-1)),AVERAGE(INDEX($S:$S,ROW(S3139)-VALUE(LEFT(T$1,FIND("-",T$1,1)-1))+1):S3139),($S3139*(2/(VALUE(LEFT(T$1,FIND("-",T$1,1)-1))+1)))+(T3138*(1-(2/(VALUE(LEFT(T$1,FIND("-",T$1,1)-1))+1))))))</f>
        <v>3.4955923006000523E-3</v>
      </c>
      <c r="V3139">
        <f t="shared" si="446"/>
        <v>-5.0000000000000044E-3</v>
      </c>
      <c r="W3139">
        <f>IF(ROW($E3139)&lt;=VALUE(LEFT(W$1,FIND("-",W$1,1)-1))+1,0,IF(ROW($E3138)=VALUE(LEFT(W$1,FIND("-",W$1,1)-1))+1,100-100/(1+ABS((SUMIF(INDEX($V:$V,ROW($V3139)-VALUE(LEFT(W$1,FIND("-",W$1,1)-1))+1):$V3139,"&gt;0",INDEX($V:$V,ROW($V3139)-VALUE(LEFT(W$1,FIND("-",W$1,1)-1))+1):$V3139)/COUNTIF(INDEX($V:$V,ROW($V3139)-VALUE(LEFT(W$1,FIND("-",W$1,1)-1))+1):$V3139,"&gt;0"))/(SUMIF(INDEX($V:$V,ROW($V3139)-VALUE(LEFT(W$1,FIND("-",W$1,1)-1))+1):$V3139,"&lt;0",INDEX($V:$V,ROW($V3139)-VALUE(LEFT(W$1,FIND("-",W$1,1)-1))+1):$V3139)/COUNTIF(INDEX($V:$V,ROW($V3139)-VALUE(LEFT(W$1,FIND("-",W$1,1)-1))+1):$V3139,"&lt;0")))),100-100/(1+ABS((SUMIF(INDEX($V:$V,ROW($V3139)-VALUE(LEFT(W$1,FIND("-",W$1,1)-1))+1):$V3139,"&gt;0",INDEX($V:$V,ROW($V3139)-VALUE(LEFT(W$1,FIND("-",W$1,1)-1))+1):$V3139)/VALUE(LEFT(W$1,FIND("-",W$1,1)-1)))/(SUMIF(INDEX($V:$V,ROW($V3139)-VALUE(LEFT(W$1,FIND("-",W$1,1)-1))+1):$V3139,"&lt;0",INDEX($V:$V,ROW($V3139)-VALUE(LEFT(W$1,FIND("-",W$1,1)-1))+1):$V3139)/VALUE(LEFT(W$1,FIND("-",W$1,1)-1)))))))</f>
        <v>55.555555555555571</v>
      </c>
      <c r="Y3139">
        <f>IF(ROW($E3139)&lt;=VALUE(LEFT(Y$1,FIND("-",Y$1,1)-1)),0,MAX(INDEX(C:C,ROW(C3139)-VALUE(LEFT(Y$1,FIND("-",Y$1,1)-1))+1):C3139))</f>
        <v>0.21</v>
      </c>
      <c r="Z3139">
        <f>IF(ROW($E3139)&lt;=VALUE(LEFT(Z$1,FIND("-",Z$1,1)-1)),0,MIN(INDEX(D:D,ROW(D3139)-VALUE(LEFT(Z$1,FIND("-",Z$1,1)-1))+1):D3139))</f>
        <v>0.17</v>
      </c>
      <c r="AA3139">
        <f t="shared" si="441"/>
        <v>37.499999999999986</v>
      </c>
      <c r="AB3139">
        <f>IF(ROW($AA3139)&lt;=VALUE(LEFT(AA$1,FIND("-",AA$1,1)-1))+VALUE(LEFT(AB$1,FIND("-",AB$1,1)-1)-1),0,AVERAGE(INDEX($AA:$AA,ROW($AA3139)-VALUE(LEFT(AB$1,FIND("-",AB$1,1)-1))+1):$AA3139))</f>
        <v>62.5</v>
      </c>
      <c r="AC3139">
        <f>IF(ROW($AA3139)&lt;=VALUE(LEFT(AA$1,FIND("-",AA$1,1)-1))+VALUE(LEFT(AB$1,FIND("-",AB$1,1)-1)-1)+VALUE(LEFT(AC$1,FIND("-",AC$1,1)-1)-1),0,AVERAGE(INDEX($AB:$AB,ROW($AB3139)-VALUE(LEFT(AC$1,FIND("-",AC$1,1)-1))+1):$AB3139))</f>
        <v>54.16666666666665</v>
      </c>
      <c r="AE3139">
        <f t="shared" si="447"/>
        <v>220464544</v>
      </c>
      <c r="AG3139" t="str">
        <f t="shared" ref="AG3139:AG3202" si="449">IF(K3139="Buy","Buy",IF(K3139="Sell","Sell",""))</f>
        <v/>
      </c>
    </row>
    <row r="3140" spans="1:33" x14ac:dyDescent="0.25">
      <c r="A3140" s="6">
        <v>41561</v>
      </c>
      <c r="B3140">
        <v>0.18</v>
      </c>
      <c r="C3140">
        <v>0.19</v>
      </c>
      <c r="D3140">
        <v>0.18</v>
      </c>
      <c r="E3140">
        <v>0.19</v>
      </c>
      <c r="F3140">
        <v>0.152</v>
      </c>
      <c r="G3140">
        <v>498000</v>
      </c>
      <c r="I3140" t="str">
        <f t="shared" si="442"/>
        <v/>
      </c>
      <c r="J3140" t="str">
        <f t="shared" si="443"/>
        <v/>
      </c>
      <c r="K3140" t="str">
        <f t="shared" si="444"/>
        <v/>
      </c>
      <c r="M3140" s="11" t="str">
        <f t="shared" si="448"/>
        <v/>
      </c>
      <c r="O3140">
        <f>IF(ROW($E3140)&lt;=VALUE(LEFT(O$1,FIND("-",O$1,1)-1)),0,IF(ROW($E3140)=VALUE(LEFT(O$1,FIND("-",O$1,1)-1))+1,AVERAGE(INDEX($E:$E,ROW($E3140)-VALUE(LEFT(O$1,FIND("-",O$1,1)-1))):$E3140),($E3140*(2/(VALUE(LEFT(O$1,FIND("-",O$1,1)-1))+1)))+(O3139*(1-(2/(VALUE(LEFT(O$1,FIND("-",O$1,1)-1))+1))))))</f>
        <v>0.15451955244983293</v>
      </c>
      <c r="Q3140">
        <f>IF(ROW($E3140)&lt;=VALUE(LEFT(Q$1,FIND("-",Q$1,1)-1)),0,IF(ROW($E3140)=VALUE(LEFT(Q$1,FIND("-",Q$1,1)-1))+1,AVERAGE(INDEX($E:$E,ROW($E3140)-VALUE(LEFT(Q$1,FIND("-",Q$1,1)-1))):$E3140),($E3140*(2/(VALUE(LEFT(Q$1,FIND("-",Q$1,1)-1))+1)))+(Q3139*(1-(2/(VALUE(LEFT(Q$1,FIND("-",Q$1,1)-1))+1))))))</f>
        <v>0.1812906211000386</v>
      </c>
      <c r="R3140">
        <f>IF(ROW($E3140)&lt;=VALUE(LEFT(R$1,FIND("-",R$1,1)-1)),0,IF(ROW($E3140)=VALUE(LEFT(R$1,FIND("-",R$1,1)-1))+1,AVERAGE(INDEX($E:$E,ROW($E3140)-VALUE(LEFT(R$1,FIND("-",R$1,1)-1))):$E3140),($E3140*(2/(VALUE(LEFT(R$1,FIND("-",R$1,1)-1))+1)))+(R3139*(1-(2/(VALUE(LEFT(R$1,FIND("-",R$1,1)-1))+1))))))</f>
        <v>0.17580405905942897</v>
      </c>
      <c r="S3140">
        <f t="shared" si="445"/>
        <v>5.4865620406096272E-3</v>
      </c>
      <c r="T3140">
        <f>IF(ROW($E3140)&lt;=MAX(VALUE(LEFT(Q$1,FIND("-",Q$1,1)-1)),VALUE(LEFT(R$1,FIND("-",R$1,1)-1)))+VALUE(LEFT(T$1,FIND("-",T$1,1)-1))-1,0,IF(ROW($E3140)=MAX(VALUE(LEFT(Q$1,FIND("-",Q$1,1)-1)),VALUE(LEFT(R$1,FIND("-",R$1,1)-1)))+VALUE(LEFT(T$1,FIND("-",T$1,1)-1)),AVERAGE(INDEX($S:$S,ROW(S3140)-VALUE(LEFT(T$1,FIND("-",T$1,1)-1))+1):S3140),($S3140*(2/(VALUE(LEFT(T$1,FIND("-",T$1,1)-1))+1)))+(T3139*(1-(2/(VALUE(LEFT(T$1,FIND("-",T$1,1)-1))+1))))))</f>
        <v>3.8937862486019678E-3</v>
      </c>
      <c r="V3140">
        <f t="shared" si="446"/>
        <v>5.0000000000000044E-3</v>
      </c>
      <c r="W3140">
        <f>IF(ROW($E3140)&lt;=VALUE(LEFT(W$1,FIND("-",W$1,1)-1))+1,0,IF(ROW($E3139)=VALUE(LEFT(W$1,FIND("-",W$1,1)-1))+1,100-100/(1+ABS((SUMIF(INDEX($V:$V,ROW($V3140)-VALUE(LEFT(W$1,FIND("-",W$1,1)-1))+1):$V3140,"&gt;0",INDEX($V:$V,ROW($V3140)-VALUE(LEFT(W$1,FIND("-",W$1,1)-1))+1):$V3140)/COUNTIF(INDEX($V:$V,ROW($V3140)-VALUE(LEFT(W$1,FIND("-",W$1,1)-1))+1):$V3140,"&gt;0"))/(SUMIF(INDEX($V:$V,ROW($V3140)-VALUE(LEFT(W$1,FIND("-",W$1,1)-1))+1):$V3140,"&lt;0",INDEX($V:$V,ROW($V3140)-VALUE(LEFT(W$1,FIND("-",W$1,1)-1))+1):$V3140)/COUNTIF(INDEX($V:$V,ROW($V3140)-VALUE(LEFT(W$1,FIND("-",W$1,1)-1))+1):$V3140,"&lt;0")))),100-100/(1+ABS((SUMIF(INDEX($V:$V,ROW($V3140)-VALUE(LEFT(W$1,FIND("-",W$1,1)-1))+1):$V3140,"&gt;0",INDEX($V:$V,ROW($V3140)-VALUE(LEFT(W$1,FIND("-",W$1,1)-1))+1):$V3140)/VALUE(LEFT(W$1,FIND("-",W$1,1)-1)))/(SUMIF(INDEX($V:$V,ROW($V3140)-VALUE(LEFT(W$1,FIND("-",W$1,1)-1))+1):$V3140,"&lt;0",INDEX($V:$V,ROW($V3140)-VALUE(LEFT(W$1,FIND("-",W$1,1)-1))+1):$V3140)/VALUE(LEFT(W$1,FIND("-",W$1,1)-1)))))))</f>
        <v>61.111111111111121</v>
      </c>
      <c r="Y3140">
        <f>IF(ROW($E3140)&lt;=VALUE(LEFT(Y$1,FIND("-",Y$1,1)-1)),0,MAX(INDEX(C:C,ROW(C3140)-VALUE(LEFT(Y$1,FIND("-",Y$1,1)-1))+1):C3140))</f>
        <v>0.21</v>
      </c>
      <c r="Z3140">
        <f>IF(ROW($E3140)&lt;=VALUE(LEFT(Z$1,FIND("-",Z$1,1)-1)),0,MIN(INDEX(D:D,ROW(D3140)-VALUE(LEFT(Z$1,FIND("-",Z$1,1)-1))+1):D3140))</f>
        <v>0.17</v>
      </c>
      <c r="AA3140">
        <f t="shared" si="441"/>
        <v>50</v>
      </c>
      <c r="AB3140">
        <f>IF(ROW($AA3140)&lt;=VALUE(LEFT(AA$1,FIND("-",AA$1,1)-1))+VALUE(LEFT(AB$1,FIND("-",AB$1,1)-1)-1),0,AVERAGE(INDEX($AA:$AA,ROW($AA3140)-VALUE(LEFT(AB$1,FIND("-",AB$1,1)-1))+1):$AA3140))</f>
        <v>45.833333333333336</v>
      </c>
      <c r="AC3140">
        <f>IF(ROW($AA3140)&lt;=VALUE(LEFT(AA$1,FIND("-",AA$1,1)-1))+VALUE(LEFT(AB$1,FIND("-",AB$1,1)-1)-1)+VALUE(LEFT(AC$1,FIND("-",AC$1,1)-1)-1),0,AVERAGE(INDEX($AB:$AB,ROW($AB3140)-VALUE(LEFT(AC$1,FIND("-",AC$1,1)-1))+1):$AB3140))</f>
        <v>52.777777777777779</v>
      </c>
      <c r="AE3140">
        <f t="shared" si="447"/>
        <v>220962544</v>
      </c>
      <c r="AG3140" t="str">
        <f t="shared" si="449"/>
        <v/>
      </c>
    </row>
    <row r="3141" spans="1:33" x14ac:dyDescent="0.25">
      <c r="A3141" s="6">
        <v>41563</v>
      </c>
      <c r="B3141">
        <v>0.185</v>
      </c>
      <c r="C3141">
        <v>0.19500000000000001</v>
      </c>
      <c r="D3141">
        <v>0.18</v>
      </c>
      <c r="E3141">
        <v>0.185</v>
      </c>
      <c r="F3141">
        <v>0.14799999999999999</v>
      </c>
      <c r="G3141">
        <v>5891900</v>
      </c>
      <c r="I3141" t="str">
        <f t="shared" si="442"/>
        <v/>
      </c>
      <c r="J3141" t="str">
        <f t="shared" si="443"/>
        <v/>
      </c>
      <c r="K3141" t="str">
        <f t="shared" si="444"/>
        <v/>
      </c>
      <c r="M3141" s="11" t="str">
        <f t="shared" si="448"/>
        <v/>
      </c>
      <c r="O3141">
        <f>IF(ROW($E3141)&lt;=VALUE(LEFT(O$1,FIND("-",O$1,1)-1)),0,IF(ROW($E3141)=VALUE(LEFT(O$1,FIND("-",O$1,1)-1))+1,AVERAGE(INDEX($E:$E,ROW($E3141)-VALUE(LEFT(O$1,FIND("-",O$1,1)-1))):$E3141),($E3141*(2/(VALUE(LEFT(O$1,FIND("-",O$1,1)-1))+1)))+(O3140*(1-(2/(VALUE(LEFT(O$1,FIND("-",O$1,1)-1))+1))))))</f>
        <v>0.15482284048515799</v>
      </c>
      <c r="Q3141">
        <f>IF(ROW($E3141)&lt;=VALUE(LEFT(Q$1,FIND("-",Q$1,1)-1)),0,IF(ROW($E3141)=VALUE(LEFT(Q$1,FIND("-",Q$1,1)-1))+1,AVERAGE(INDEX($E:$E,ROW($E3141)-VALUE(LEFT(Q$1,FIND("-",Q$1,1)-1))):$E3141),($E3141*(2/(VALUE(LEFT(Q$1,FIND("-",Q$1,1)-1))+1)))+(Q3140*(1-(2/(VALUE(LEFT(Q$1,FIND("-",Q$1,1)-1))+1))))))</f>
        <v>0.18186129477695573</v>
      </c>
      <c r="R3141">
        <f>IF(ROW($E3141)&lt;=VALUE(LEFT(R$1,FIND("-",R$1,1)-1)),0,IF(ROW($E3141)=VALUE(LEFT(R$1,FIND("-",R$1,1)-1))+1,AVERAGE(INDEX($E:$E,ROW($E3141)-VALUE(LEFT(R$1,FIND("-",R$1,1)-1))):$E3141),($E3141*(2/(VALUE(LEFT(R$1,FIND("-",R$1,1)-1))+1)))+(R3140*(1-(2/(VALUE(LEFT(R$1,FIND("-",R$1,1)-1))+1))))))</f>
        <v>0.17648523986984163</v>
      </c>
      <c r="S3141">
        <f t="shared" si="445"/>
        <v>5.3760549071140973E-3</v>
      </c>
      <c r="T3141">
        <f>IF(ROW($E3141)&lt;=MAX(VALUE(LEFT(Q$1,FIND("-",Q$1,1)-1)),VALUE(LEFT(R$1,FIND("-",R$1,1)-1)))+VALUE(LEFT(T$1,FIND("-",T$1,1)-1))-1,0,IF(ROW($E3141)=MAX(VALUE(LEFT(Q$1,FIND("-",Q$1,1)-1)),VALUE(LEFT(R$1,FIND("-",R$1,1)-1)))+VALUE(LEFT(T$1,FIND("-",T$1,1)-1)),AVERAGE(INDEX($S:$S,ROW(S3141)-VALUE(LEFT(T$1,FIND("-",T$1,1)-1))+1):S3141),($S3141*(2/(VALUE(LEFT(T$1,FIND("-",T$1,1)-1))+1)))+(T3140*(1-(2/(VALUE(LEFT(T$1,FIND("-",T$1,1)-1))+1))))))</f>
        <v>4.1902399803043942E-3</v>
      </c>
      <c r="V3141">
        <f t="shared" si="446"/>
        <v>-5.0000000000000044E-3</v>
      </c>
      <c r="W3141">
        <f>IF(ROW($E3141)&lt;=VALUE(LEFT(W$1,FIND("-",W$1,1)-1))+1,0,IF(ROW($E3140)=VALUE(LEFT(W$1,FIND("-",W$1,1)-1))+1,100-100/(1+ABS((SUMIF(INDEX($V:$V,ROW($V3141)-VALUE(LEFT(W$1,FIND("-",W$1,1)-1))+1):$V3141,"&gt;0",INDEX($V:$V,ROW($V3141)-VALUE(LEFT(W$1,FIND("-",W$1,1)-1))+1):$V3141)/COUNTIF(INDEX($V:$V,ROW($V3141)-VALUE(LEFT(W$1,FIND("-",W$1,1)-1))+1):$V3141,"&gt;0"))/(SUMIF(INDEX($V:$V,ROW($V3141)-VALUE(LEFT(W$1,FIND("-",W$1,1)-1))+1):$V3141,"&lt;0",INDEX($V:$V,ROW($V3141)-VALUE(LEFT(W$1,FIND("-",W$1,1)-1))+1):$V3141)/COUNTIF(INDEX($V:$V,ROW($V3141)-VALUE(LEFT(W$1,FIND("-",W$1,1)-1))+1):$V3141,"&lt;0")))),100-100/(1+ABS((SUMIF(INDEX($V:$V,ROW($V3141)-VALUE(LEFT(W$1,FIND("-",W$1,1)-1))+1):$V3141,"&gt;0",INDEX($V:$V,ROW($V3141)-VALUE(LEFT(W$1,FIND("-",W$1,1)-1))+1):$V3141)/VALUE(LEFT(W$1,FIND("-",W$1,1)-1)))/(SUMIF(INDEX($V:$V,ROW($V3141)-VALUE(LEFT(W$1,FIND("-",W$1,1)-1))+1):$V3141,"&lt;0",INDEX($V:$V,ROW($V3141)-VALUE(LEFT(W$1,FIND("-",W$1,1)-1))+1):$V3141)/VALUE(LEFT(W$1,FIND("-",W$1,1)-1)))))))</f>
        <v>55.555555555555571</v>
      </c>
      <c r="Y3141">
        <f>IF(ROW($E3141)&lt;=VALUE(LEFT(Y$1,FIND("-",Y$1,1)-1)),0,MAX(INDEX(C:C,ROW(C3141)-VALUE(LEFT(Y$1,FIND("-",Y$1,1)-1))+1):C3141))</f>
        <v>0.21</v>
      </c>
      <c r="Z3141">
        <f>IF(ROW($E3141)&lt;=VALUE(LEFT(Z$1,FIND("-",Z$1,1)-1)),0,MIN(INDEX(D:D,ROW(D3141)-VALUE(LEFT(Z$1,FIND("-",Z$1,1)-1))+1):D3141))</f>
        <v>0.17</v>
      </c>
      <c r="AA3141">
        <f t="shared" si="441"/>
        <v>37.499999999999986</v>
      </c>
      <c r="AB3141">
        <f>IF(ROW($AA3141)&lt;=VALUE(LEFT(AA$1,FIND("-",AA$1,1)-1))+VALUE(LEFT(AB$1,FIND("-",AB$1,1)-1)-1),0,AVERAGE(INDEX($AA:$AA,ROW($AA3141)-VALUE(LEFT(AB$1,FIND("-",AB$1,1)-1))+1):$AA3141))</f>
        <v>41.666666666666657</v>
      </c>
      <c r="AC3141">
        <f>IF(ROW($AA3141)&lt;=VALUE(LEFT(AA$1,FIND("-",AA$1,1)-1))+VALUE(LEFT(AB$1,FIND("-",AB$1,1)-1)-1)+VALUE(LEFT(AC$1,FIND("-",AC$1,1)-1)-1),0,AVERAGE(INDEX($AB:$AB,ROW($AB3141)-VALUE(LEFT(AC$1,FIND("-",AC$1,1)-1))+1):$AB3141))</f>
        <v>50</v>
      </c>
      <c r="AE3141">
        <f t="shared" si="447"/>
        <v>215070644</v>
      </c>
      <c r="AG3141" t="str">
        <f t="shared" si="449"/>
        <v/>
      </c>
    </row>
    <row r="3142" spans="1:33" x14ac:dyDescent="0.25">
      <c r="A3142" s="6">
        <v>41564</v>
      </c>
      <c r="B3142">
        <v>0.185</v>
      </c>
      <c r="C3142">
        <v>0.19</v>
      </c>
      <c r="D3142">
        <v>0.185</v>
      </c>
      <c r="E3142">
        <v>0.19</v>
      </c>
      <c r="F3142">
        <v>0.152</v>
      </c>
      <c r="G3142">
        <v>1691900</v>
      </c>
      <c r="I3142" t="str">
        <f t="shared" si="442"/>
        <v/>
      </c>
      <c r="J3142" t="str">
        <f t="shared" si="443"/>
        <v/>
      </c>
      <c r="K3142" t="str">
        <f t="shared" si="444"/>
        <v/>
      </c>
      <c r="M3142" s="11" t="str">
        <f t="shared" si="448"/>
        <v/>
      </c>
      <c r="O3142">
        <f>IF(ROW($E3142)&lt;=VALUE(LEFT(O$1,FIND("-",O$1,1)-1)),0,IF(ROW($E3142)=VALUE(LEFT(O$1,FIND("-",O$1,1)-1))+1,AVERAGE(INDEX($E:$E,ROW($E3142)-VALUE(LEFT(O$1,FIND("-",O$1,1)-1))):$E3142),($E3142*(2/(VALUE(LEFT(O$1,FIND("-",O$1,1)-1))+1)))+(O3141*(1-(2/(VALUE(LEFT(O$1,FIND("-",O$1,1)-1))+1))))))</f>
        <v>0.15517286197286786</v>
      </c>
      <c r="Q3142">
        <f>IF(ROW($E3142)&lt;=VALUE(LEFT(Q$1,FIND("-",Q$1,1)-1)),0,IF(ROW($E3142)=VALUE(LEFT(Q$1,FIND("-",Q$1,1)-1))+1,AVERAGE(INDEX($E:$E,ROW($E3142)-VALUE(LEFT(Q$1,FIND("-",Q$1,1)-1))):$E3142),($E3142*(2/(VALUE(LEFT(Q$1,FIND("-",Q$1,1)-1))+1)))+(Q3141*(1-(2/(VALUE(LEFT(Q$1,FIND("-",Q$1,1)-1))+1))))))</f>
        <v>0.1831134032728087</v>
      </c>
      <c r="R3142">
        <f>IF(ROW($E3142)&lt;=VALUE(LEFT(R$1,FIND("-",R$1,1)-1)),0,IF(ROW($E3142)=VALUE(LEFT(R$1,FIND("-",R$1,1)-1))+1,AVERAGE(INDEX($E:$E,ROW($E3142)-VALUE(LEFT(R$1,FIND("-",R$1,1)-1))):$E3142),($E3142*(2/(VALUE(LEFT(R$1,FIND("-",R$1,1)-1))+1)))+(R3141*(1-(2/(VALUE(LEFT(R$1,FIND("-",R$1,1)-1))+1))))))</f>
        <v>0.17748633321281632</v>
      </c>
      <c r="S3142">
        <f t="shared" si="445"/>
        <v>5.627070059992384E-3</v>
      </c>
      <c r="T3142">
        <f>IF(ROW($E3142)&lt;=MAX(VALUE(LEFT(Q$1,FIND("-",Q$1,1)-1)),VALUE(LEFT(R$1,FIND("-",R$1,1)-1)))+VALUE(LEFT(T$1,FIND("-",T$1,1)-1))-1,0,IF(ROW($E3142)=MAX(VALUE(LEFT(Q$1,FIND("-",Q$1,1)-1)),VALUE(LEFT(R$1,FIND("-",R$1,1)-1)))+VALUE(LEFT(T$1,FIND("-",T$1,1)-1)),AVERAGE(INDEX($S:$S,ROW(S3142)-VALUE(LEFT(T$1,FIND("-",T$1,1)-1))+1):S3142),($S3142*(2/(VALUE(LEFT(T$1,FIND("-",T$1,1)-1))+1)))+(T3141*(1-(2/(VALUE(LEFT(T$1,FIND("-",T$1,1)-1))+1))))))</f>
        <v>4.4776059962419925E-3</v>
      </c>
      <c r="V3142">
        <f t="shared" si="446"/>
        <v>5.0000000000000044E-3</v>
      </c>
      <c r="W3142">
        <f>IF(ROW($E3142)&lt;=VALUE(LEFT(W$1,FIND("-",W$1,1)-1))+1,0,IF(ROW($E3141)=VALUE(LEFT(W$1,FIND("-",W$1,1)-1))+1,100-100/(1+ABS((SUMIF(INDEX($V:$V,ROW($V3142)-VALUE(LEFT(W$1,FIND("-",W$1,1)-1))+1):$V3142,"&gt;0",INDEX($V:$V,ROW($V3142)-VALUE(LEFT(W$1,FIND("-",W$1,1)-1))+1):$V3142)/COUNTIF(INDEX($V:$V,ROW($V3142)-VALUE(LEFT(W$1,FIND("-",W$1,1)-1))+1):$V3142,"&gt;0"))/(SUMIF(INDEX($V:$V,ROW($V3142)-VALUE(LEFT(W$1,FIND("-",W$1,1)-1))+1):$V3142,"&lt;0",INDEX($V:$V,ROW($V3142)-VALUE(LEFT(W$1,FIND("-",W$1,1)-1))+1):$V3142)/COUNTIF(INDEX($V:$V,ROW($V3142)-VALUE(LEFT(W$1,FIND("-",W$1,1)-1))+1):$V3142,"&lt;0")))),100-100/(1+ABS((SUMIF(INDEX($V:$V,ROW($V3142)-VALUE(LEFT(W$1,FIND("-",W$1,1)-1))+1):$V3142,"&gt;0",INDEX($V:$V,ROW($V3142)-VALUE(LEFT(W$1,FIND("-",W$1,1)-1))+1):$V3142)/VALUE(LEFT(W$1,FIND("-",W$1,1)-1)))/(SUMIF(INDEX($V:$V,ROW($V3142)-VALUE(LEFT(W$1,FIND("-",W$1,1)-1))+1):$V3142,"&lt;0",INDEX($V:$V,ROW($V3142)-VALUE(LEFT(W$1,FIND("-",W$1,1)-1))+1):$V3142)/VALUE(LEFT(W$1,FIND("-",W$1,1)-1)))))))</f>
        <v>61.111111111111121</v>
      </c>
      <c r="Y3142">
        <f>IF(ROW($E3142)&lt;=VALUE(LEFT(Y$1,FIND("-",Y$1,1)-1)),0,MAX(INDEX(C:C,ROW(C3142)-VALUE(LEFT(Y$1,FIND("-",Y$1,1)-1))+1):C3142))</f>
        <v>0.21</v>
      </c>
      <c r="Z3142">
        <f>IF(ROW($E3142)&lt;=VALUE(LEFT(Z$1,FIND("-",Z$1,1)-1)),0,MIN(INDEX(D:D,ROW(D3142)-VALUE(LEFT(Z$1,FIND("-",Z$1,1)-1))+1):D3142))</f>
        <v>0.17</v>
      </c>
      <c r="AA3142">
        <f t="shared" si="441"/>
        <v>50</v>
      </c>
      <c r="AB3142">
        <f>IF(ROW($AA3142)&lt;=VALUE(LEFT(AA$1,FIND("-",AA$1,1)-1))+VALUE(LEFT(AB$1,FIND("-",AB$1,1)-1)-1),0,AVERAGE(INDEX($AA:$AA,ROW($AA3142)-VALUE(LEFT(AB$1,FIND("-",AB$1,1)-1))+1):$AA3142))</f>
        <v>45.833333333333336</v>
      </c>
      <c r="AC3142">
        <f>IF(ROW($AA3142)&lt;=VALUE(LEFT(AA$1,FIND("-",AA$1,1)-1))+VALUE(LEFT(AB$1,FIND("-",AB$1,1)-1)-1)+VALUE(LEFT(AC$1,FIND("-",AC$1,1)-1)-1),0,AVERAGE(INDEX($AB:$AB,ROW($AB3142)-VALUE(LEFT(AC$1,FIND("-",AC$1,1)-1))+1):$AB3142))</f>
        <v>44.44444444444445</v>
      </c>
      <c r="AE3142">
        <f t="shared" si="447"/>
        <v>216762544</v>
      </c>
      <c r="AG3142" t="str">
        <f t="shared" si="449"/>
        <v/>
      </c>
    </row>
    <row r="3143" spans="1:33" x14ac:dyDescent="0.25">
      <c r="A3143" s="6">
        <v>41565</v>
      </c>
      <c r="B3143">
        <v>0.185</v>
      </c>
      <c r="C3143">
        <v>0.19500000000000001</v>
      </c>
      <c r="D3143">
        <v>0.185</v>
      </c>
      <c r="E3143">
        <v>0.19</v>
      </c>
      <c r="F3143">
        <v>0.152</v>
      </c>
      <c r="G3143">
        <v>4940000</v>
      </c>
      <c r="I3143" t="str">
        <f t="shared" si="442"/>
        <v/>
      </c>
      <c r="J3143" t="str">
        <f t="shared" si="443"/>
        <v/>
      </c>
      <c r="K3143" t="str">
        <f t="shared" si="444"/>
        <v/>
      </c>
      <c r="M3143" s="11" t="str">
        <f t="shared" si="448"/>
        <v/>
      </c>
      <c r="O3143">
        <f>IF(ROW($E3143)&lt;=VALUE(LEFT(O$1,FIND("-",O$1,1)-1)),0,IF(ROW($E3143)=VALUE(LEFT(O$1,FIND("-",O$1,1)-1))+1,AVERAGE(INDEX($E:$E,ROW($E3143)-VALUE(LEFT(O$1,FIND("-",O$1,1)-1))):$E3143),($E3143*(2/(VALUE(LEFT(O$1,FIND("-",O$1,1)-1))+1)))+(O3142*(1-(2/(VALUE(LEFT(O$1,FIND("-",O$1,1)-1))+1))))))</f>
        <v>0.15551940065970501</v>
      </c>
      <c r="Q3143">
        <f>IF(ROW($E3143)&lt;=VALUE(LEFT(Q$1,FIND("-",Q$1,1)-1)),0,IF(ROW($E3143)=VALUE(LEFT(Q$1,FIND("-",Q$1,1)-1))+1,AVERAGE(INDEX($E:$E,ROW($E3143)-VALUE(LEFT(Q$1,FIND("-",Q$1,1)-1))):$E3143),($E3143*(2/(VALUE(LEFT(Q$1,FIND("-",Q$1,1)-1))+1)))+(Q3142*(1-(2/(VALUE(LEFT(Q$1,FIND("-",Q$1,1)-1))+1))))))</f>
        <v>0.18417287969237658</v>
      </c>
      <c r="R3143">
        <f>IF(ROW($E3143)&lt;=VALUE(LEFT(R$1,FIND("-",R$1,1)-1)),0,IF(ROW($E3143)=VALUE(LEFT(R$1,FIND("-",R$1,1)-1))+1,AVERAGE(INDEX($E:$E,ROW($E3143)-VALUE(LEFT(R$1,FIND("-",R$1,1)-1))):$E3143),($E3143*(2/(VALUE(LEFT(R$1,FIND("-",R$1,1)-1))+1)))+(R3142*(1-(2/(VALUE(LEFT(R$1,FIND("-",R$1,1)-1))+1))))))</f>
        <v>0.17841327149334843</v>
      </c>
      <c r="S3143">
        <f t="shared" si="445"/>
        <v>5.7596081990281545E-3</v>
      </c>
      <c r="T3143">
        <f>IF(ROW($E3143)&lt;=MAX(VALUE(LEFT(Q$1,FIND("-",Q$1,1)-1)),VALUE(LEFT(R$1,FIND("-",R$1,1)-1)))+VALUE(LEFT(T$1,FIND("-",T$1,1)-1))-1,0,IF(ROW($E3143)=MAX(VALUE(LEFT(Q$1,FIND("-",Q$1,1)-1)),VALUE(LEFT(R$1,FIND("-",R$1,1)-1)))+VALUE(LEFT(T$1,FIND("-",T$1,1)-1)),AVERAGE(INDEX($S:$S,ROW(S3143)-VALUE(LEFT(T$1,FIND("-",T$1,1)-1))+1):S3143),($S3143*(2/(VALUE(LEFT(T$1,FIND("-",T$1,1)-1))+1)))+(T3142*(1-(2/(VALUE(LEFT(T$1,FIND("-",T$1,1)-1))+1))))))</f>
        <v>4.7340064367992251E-3</v>
      </c>
      <c r="V3143">
        <f t="shared" si="446"/>
        <v>0</v>
      </c>
      <c r="W3143">
        <f>IF(ROW($E3143)&lt;=VALUE(LEFT(W$1,FIND("-",W$1,1)-1))+1,0,IF(ROW($E3142)=VALUE(LEFT(W$1,FIND("-",W$1,1)-1))+1,100-100/(1+ABS((SUMIF(INDEX($V:$V,ROW($V3143)-VALUE(LEFT(W$1,FIND("-",W$1,1)-1))+1):$V3143,"&gt;0",INDEX($V:$V,ROW($V3143)-VALUE(LEFT(W$1,FIND("-",W$1,1)-1))+1):$V3143)/COUNTIF(INDEX($V:$V,ROW($V3143)-VALUE(LEFT(W$1,FIND("-",W$1,1)-1))+1):$V3143,"&gt;0"))/(SUMIF(INDEX($V:$V,ROW($V3143)-VALUE(LEFT(W$1,FIND("-",W$1,1)-1))+1):$V3143,"&lt;0",INDEX($V:$V,ROW($V3143)-VALUE(LEFT(W$1,FIND("-",W$1,1)-1))+1):$V3143)/COUNTIF(INDEX($V:$V,ROW($V3143)-VALUE(LEFT(W$1,FIND("-",W$1,1)-1))+1):$V3143,"&lt;0")))),100-100/(1+ABS((SUMIF(INDEX($V:$V,ROW($V3143)-VALUE(LEFT(W$1,FIND("-",W$1,1)-1))+1):$V3143,"&gt;0",INDEX($V:$V,ROW($V3143)-VALUE(LEFT(W$1,FIND("-",W$1,1)-1))+1):$V3143)/VALUE(LEFT(W$1,FIND("-",W$1,1)-1)))/(SUMIF(INDEX($V:$V,ROW($V3143)-VALUE(LEFT(W$1,FIND("-",W$1,1)-1))+1):$V3143,"&lt;0",INDEX($V:$V,ROW($V3143)-VALUE(LEFT(W$1,FIND("-",W$1,1)-1))+1):$V3143)/VALUE(LEFT(W$1,FIND("-",W$1,1)-1)))))))</f>
        <v>61.111111111111121</v>
      </c>
      <c r="Y3143">
        <f>IF(ROW($E3143)&lt;=VALUE(LEFT(Y$1,FIND("-",Y$1,1)-1)),0,MAX(INDEX(C:C,ROW(C3143)-VALUE(LEFT(Y$1,FIND("-",Y$1,1)-1))+1):C3143))</f>
        <v>0.21</v>
      </c>
      <c r="Z3143">
        <f>IF(ROW($E3143)&lt;=VALUE(LEFT(Z$1,FIND("-",Z$1,1)-1)),0,MIN(INDEX(D:D,ROW(D3143)-VALUE(LEFT(Z$1,FIND("-",Z$1,1)-1))+1):D3143))</f>
        <v>0.17</v>
      </c>
      <c r="AA3143">
        <f t="shared" si="441"/>
        <v>50</v>
      </c>
      <c r="AB3143">
        <f>IF(ROW($AA3143)&lt;=VALUE(LEFT(AA$1,FIND("-",AA$1,1)-1))+VALUE(LEFT(AB$1,FIND("-",AB$1,1)-1)-1),0,AVERAGE(INDEX($AA:$AA,ROW($AA3143)-VALUE(LEFT(AB$1,FIND("-",AB$1,1)-1))+1):$AA3143))</f>
        <v>45.833333333333336</v>
      </c>
      <c r="AC3143">
        <f>IF(ROW($AA3143)&lt;=VALUE(LEFT(AA$1,FIND("-",AA$1,1)-1))+VALUE(LEFT(AB$1,FIND("-",AB$1,1)-1)-1)+VALUE(LEFT(AC$1,FIND("-",AC$1,1)-1)-1),0,AVERAGE(INDEX($AB:$AB,ROW($AB3143)-VALUE(LEFT(AC$1,FIND("-",AC$1,1)-1))+1):$AB3143))</f>
        <v>44.44444444444445</v>
      </c>
      <c r="AE3143">
        <f t="shared" si="447"/>
        <v>216762544</v>
      </c>
      <c r="AG3143" t="str">
        <f t="shared" si="449"/>
        <v/>
      </c>
    </row>
    <row r="3144" spans="1:33" x14ac:dyDescent="0.25">
      <c r="A3144" s="6">
        <v>41568</v>
      </c>
      <c r="B3144">
        <v>0.19</v>
      </c>
      <c r="C3144">
        <v>0.19</v>
      </c>
      <c r="D3144">
        <v>0.185</v>
      </c>
      <c r="E3144">
        <v>0.185</v>
      </c>
      <c r="F3144">
        <v>0.14799999999999999</v>
      </c>
      <c r="G3144">
        <v>1526500</v>
      </c>
      <c r="I3144" t="str">
        <f t="shared" si="442"/>
        <v/>
      </c>
      <c r="J3144" t="str">
        <f t="shared" si="443"/>
        <v/>
      </c>
      <c r="K3144" t="str">
        <f t="shared" si="444"/>
        <v/>
      </c>
      <c r="M3144" s="11" t="str">
        <f t="shared" si="448"/>
        <v/>
      </c>
      <c r="O3144">
        <f>IF(ROW($E3144)&lt;=VALUE(LEFT(O$1,FIND("-",O$1,1)-1)),0,IF(ROW($E3144)=VALUE(LEFT(O$1,FIND("-",O$1,1)-1))+1,AVERAGE(INDEX($E:$E,ROW($E3144)-VALUE(LEFT(O$1,FIND("-",O$1,1)-1))):$E3144),($E3144*(2/(VALUE(LEFT(O$1,FIND("-",O$1,1)-1))+1)))+(O3143*(1-(2/(VALUE(LEFT(O$1,FIND("-",O$1,1)-1))+1))))))</f>
        <v>0.1558127399566234</v>
      </c>
      <c r="Q3144">
        <f>IF(ROW($E3144)&lt;=VALUE(LEFT(Q$1,FIND("-",Q$1,1)-1)),0,IF(ROW($E3144)=VALUE(LEFT(Q$1,FIND("-",Q$1,1)-1))+1,AVERAGE(INDEX($E:$E,ROW($E3144)-VALUE(LEFT(Q$1,FIND("-",Q$1,1)-1))):$E3144),($E3144*(2/(VALUE(LEFT(Q$1,FIND("-",Q$1,1)-1))+1)))+(Q3143*(1-(2/(VALUE(LEFT(Q$1,FIND("-",Q$1,1)-1))+1))))))</f>
        <v>0.18430012897047249</v>
      </c>
      <c r="R3144">
        <f>IF(ROW($E3144)&lt;=VALUE(LEFT(R$1,FIND("-",R$1,1)-1)),0,IF(ROW($E3144)=VALUE(LEFT(R$1,FIND("-",R$1,1)-1))+1,AVERAGE(INDEX($E:$E,ROW($E3144)-VALUE(LEFT(R$1,FIND("-",R$1,1)-1))):$E3144),($E3144*(2/(VALUE(LEFT(R$1,FIND("-",R$1,1)-1))+1)))+(R3143*(1-(2/(VALUE(LEFT(R$1,FIND("-",R$1,1)-1))+1))))))</f>
        <v>0.17890117730865593</v>
      </c>
      <c r="S3144">
        <f t="shared" si="445"/>
        <v>5.3989516618165589E-3</v>
      </c>
      <c r="T3144">
        <f>IF(ROW($E3144)&lt;=MAX(VALUE(LEFT(Q$1,FIND("-",Q$1,1)-1)),VALUE(LEFT(R$1,FIND("-",R$1,1)-1)))+VALUE(LEFT(T$1,FIND("-",T$1,1)-1))-1,0,IF(ROW($E3144)=MAX(VALUE(LEFT(Q$1,FIND("-",Q$1,1)-1)),VALUE(LEFT(R$1,FIND("-",R$1,1)-1)))+VALUE(LEFT(T$1,FIND("-",T$1,1)-1)),AVERAGE(INDEX($S:$S,ROW(S3144)-VALUE(LEFT(T$1,FIND("-",T$1,1)-1))+1):S3144),($S3144*(2/(VALUE(LEFT(T$1,FIND("-",T$1,1)-1))+1)))+(T3143*(1-(2/(VALUE(LEFT(T$1,FIND("-",T$1,1)-1))+1))))))</f>
        <v>4.8669954818026922E-3</v>
      </c>
      <c r="V3144">
        <f t="shared" si="446"/>
        <v>-5.0000000000000044E-3</v>
      </c>
      <c r="W3144">
        <f>IF(ROW($E3144)&lt;=VALUE(LEFT(W$1,FIND("-",W$1,1)-1))+1,0,IF(ROW($E3143)=VALUE(LEFT(W$1,FIND("-",W$1,1)-1))+1,100-100/(1+ABS((SUMIF(INDEX($V:$V,ROW($V3144)-VALUE(LEFT(W$1,FIND("-",W$1,1)-1))+1):$V3144,"&gt;0",INDEX($V:$V,ROW($V3144)-VALUE(LEFT(W$1,FIND("-",W$1,1)-1))+1):$V3144)/COUNTIF(INDEX($V:$V,ROW($V3144)-VALUE(LEFT(W$1,FIND("-",W$1,1)-1))+1):$V3144,"&gt;0"))/(SUMIF(INDEX($V:$V,ROW($V3144)-VALUE(LEFT(W$1,FIND("-",W$1,1)-1))+1):$V3144,"&lt;0",INDEX($V:$V,ROW($V3144)-VALUE(LEFT(W$1,FIND("-",W$1,1)-1))+1):$V3144)/COUNTIF(INDEX($V:$V,ROW($V3144)-VALUE(LEFT(W$1,FIND("-",W$1,1)-1))+1):$V3144,"&lt;0")))),100-100/(1+ABS((SUMIF(INDEX($V:$V,ROW($V3144)-VALUE(LEFT(W$1,FIND("-",W$1,1)-1))+1):$V3144,"&gt;0",INDEX($V:$V,ROW($V3144)-VALUE(LEFT(W$1,FIND("-",W$1,1)-1))+1):$V3144)/VALUE(LEFT(W$1,FIND("-",W$1,1)-1)))/(SUMIF(INDEX($V:$V,ROW($V3144)-VALUE(LEFT(W$1,FIND("-",W$1,1)-1))+1):$V3144,"&lt;0",INDEX($V:$V,ROW($V3144)-VALUE(LEFT(W$1,FIND("-",W$1,1)-1))+1):$V3144)/VALUE(LEFT(W$1,FIND("-",W$1,1)-1)))))))</f>
        <v>57.89473684210526</v>
      </c>
      <c r="Y3144">
        <f>IF(ROW($E3144)&lt;=VALUE(LEFT(Y$1,FIND("-",Y$1,1)-1)),0,MAX(INDEX(C:C,ROW(C3144)-VALUE(LEFT(Y$1,FIND("-",Y$1,1)-1))+1):C3144))</f>
        <v>0.21</v>
      </c>
      <c r="Z3144">
        <f>IF(ROW($E3144)&lt;=VALUE(LEFT(Z$1,FIND("-",Z$1,1)-1)),0,MIN(INDEX(D:D,ROW(D3144)-VALUE(LEFT(Z$1,FIND("-",Z$1,1)-1))+1):D3144))</f>
        <v>0.17</v>
      </c>
      <c r="AA3144">
        <f t="shared" si="441"/>
        <v>37.499999999999986</v>
      </c>
      <c r="AB3144">
        <f>IF(ROW($AA3144)&lt;=VALUE(LEFT(AA$1,FIND("-",AA$1,1)-1))+VALUE(LEFT(AB$1,FIND("-",AB$1,1)-1)-1),0,AVERAGE(INDEX($AA:$AA,ROW($AA3144)-VALUE(LEFT(AB$1,FIND("-",AB$1,1)-1))+1):$AA3144))</f>
        <v>45.833333333333336</v>
      </c>
      <c r="AC3144">
        <f>IF(ROW($AA3144)&lt;=VALUE(LEFT(AA$1,FIND("-",AA$1,1)-1))+VALUE(LEFT(AB$1,FIND("-",AB$1,1)-1)-1)+VALUE(LEFT(AC$1,FIND("-",AC$1,1)-1)-1),0,AVERAGE(INDEX($AB:$AB,ROW($AB3144)-VALUE(LEFT(AC$1,FIND("-",AC$1,1)-1))+1):$AB3144))</f>
        <v>45.833333333333336</v>
      </c>
      <c r="AE3144">
        <f t="shared" si="447"/>
        <v>215236044</v>
      </c>
      <c r="AG3144" t="str">
        <f t="shared" si="449"/>
        <v/>
      </c>
    </row>
    <row r="3145" spans="1:33" x14ac:dyDescent="0.25">
      <c r="A3145" s="6">
        <v>41569</v>
      </c>
      <c r="B3145">
        <v>0.185</v>
      </c>
      <c r="C3145">
        <v>0.185</v>
      </c>
      <c r="D3145">
        <v>0.18</v>
      </c>
      <c r="E3145">
        <v>0.185</v>
      </c>
      <c r="F3145">
        <v>0.14799999999999999</v>
      </c>
      <c r="G3145">
        <v>1738000</v>
      </c>
      <c r="I3145" t="str">
        <f t="shared" si="442"/>
        <v/>
      </c>
      <c r="J3145" t="str">
        <f t="shared" si="443"/>
        <v/>
      </c>
      <c r="K3145" t="str">
        <f t="shared" si="444"/>
        <v/>
      </c>
      <c r="M3145" s="11" t="str">
        <f t="shared" si="448"/>
        <v/>
      </c>
      <c r="O3145">
        <f>IF(ROW($E3145)&lt;=VALUE(LEFT(O$1,FIND("-",O$1,1)-1)),0,IF(ROW($E3145)=VALUE(LEFT(O$1,FIND("-",O$1,1)-1))+1,AVERAGE(INDEX($E:$E,ROW($E3145)-VALUE(LEFT(O$1,FIND("-",O$1,1)-1))):$E3145),($E3145*(2/(VALUE(LEFT(O$1,FIND("-",O$1,1)-1))+1)))+(O3144*(1-(2/(VALUE(LEFT(O$1,FIND("-",O$1,1)-1))+1))))))</f>
        <v>0.15610316045456746</v>
      </c>
      <c r="Q3145">
        <f>IF(ROW($E3145)&lt;=VALUE(LEFT(Q$1,FIND("-",Q$1,1)-1)),0,IF(ROW($E3145)=VALUE(LEFT(Q$1,FIND("-",Q$1,1)-1))+1,AVERAGE(INDEX($E:$E,ROW($E3145)-VALUE(LEFT(Q$1,FIND("-",Q$1,1)-1))):$E3145),($E3145*(2/(VALUE(LEFT(Q$1,FIND("-",Q$1,1)-1))+1)))+(Q3144*(1-(2/(VALUE(LEFT(Q$1,FIND("-",Q$1,1)-1))+1))))))</f>
        <v>0.18440780143655364</v>
      </c>
      <c r="R3145">
        <f>IF(ROW($E3145)&lt;=VALUE(LEFT(R$1,FIND("-",R$1,1)-1)),0,IF(ROW($E3145)=VALUE(LEFT(R$1,FIND("-",R$1,1)-1))+1,AVERAGE(INDEX($E:$E,ROW($E3145)-VALUE(LEFT(R$1,FIND("-",R$1,1)-1))):$E3145),($E3145*(2/(VALUE(LEFT(R$1,FIND("-",R$1,1)-1))+1)))+(R3144*(1-(2/(VALUE(LEFT(R$1,FIND("-",R$1,1)-1))+1))))))</f>
        <v>0.17935294195245918</v>
      </c>
      <c r="S3145">
        <f t="shared" si="445"/>
        <v>5.0548594840944538E-3</v>
      </c>
      <c r="T3145">
        <f>IF(ROW($E3145)&lt;=MAX(VALUE(LEFT(Q$1,FIND("-",Q$1,1)-1)),VALUE(LEFT(R$1,FIND("-",R$1,1)-1)))+VALUE(LEFT(T$1,FIND("-",T$1,1)-1))-1,0,IF(ROW($E3145)=MAX(VALUE(LEFT(Q$1,FIND("-",Q$1,1)-1)),VALUE(LEFT(R$1,FIND("-",R$1,1)-1)))+VALUE(LEFT(T$1,FIND("-",T$1,1)-1)),AVERAGE(INDEX($S:$S,ROW(S3145)-VALUE(LEFT(T$1,FIND("-",T$1,1)-1))+1):S3145),($S3145*(2/(VALUE(LEFT(T$1,FIND("-",T$1,1)-1))+1)))+(T3144*(1-(2/(VALUE(LEFT(T$1,FIND("-",T$1,1)-1))+1))))))</f>
        <v>4.904568282261045E-3</v>
      </c>
      <c r="V3145">
        <f t="shared" si="446"/>
        <v>0</v>
      </c>
      <c r="W3145">
        <f>IF(ROW($E3145)&lt;=VALUE(LEFT(W$1,FIND("-",W$1,1)-1))+1,0,IF(ROW($E3144)=VALUE(LEFT(W$1,FIND("-",W$1,1)-1))+1,100-100/(1+ABS((SUMIF(INDEX($V:$V,ROW($V3145)-VALUE(LEFT(W$1,FIND("-",W$1,1)-1))+1):$V3145,"&gt;0",INDEX($V:$V,ROW($V3145)-VALUE(LEFT(W$1,FIND("-",W$1,1)-1))+1):$V3145)/COUNTIF(INDEX($V:$V,ROW($V3145)-VALUE(LEFT(W$1,FIND("-",W$1,1)-1))+1):$V3145,"&gt;0"))/(SUMIF(INDEX($V:$V,ROW($V3145)-VALUE(LEFT(W$1,FIND("-",W$1,1)-1))+1):$V3145,"&lt;0",INDEX($V:$V,ROW($V3145)-VALUE(LEFT(W$1,FIND("-",W$1,1)-1))+1):$V3145)/COUNTIF(INDEX($V:$V,ROW($V3145)-VALUE(LEFT(W$1,FIND("-",W$1,1)-1))+1):$V3145,"&lt;0")))),100-100/(1+ABS((SUMIF(INDEX($V:$V,ROW($V3145)-VALUE(LEFT(W$1,FIND("-",W$1,1)-1))+1):$V3145,"&gt;0",INDEX($V:$V,ROW($V3145)-VALUE(LEFT(W$1,FIND("-",W$1,1)-1))+1):$V3145)/VALUE(LEFT(W$1,FIND("-",W$1,1)-1)))/(SUMIF(INDEX($V:$V,ROW($V3145)-VALUE(LEFT(W$1,FIND("-",W$1,1)-1))+1):$V3145,"&lt;0",INDEX($V:$V,ROW($V3145)-VALUE(LEFT(W$1,FIND("-",W$1,1)-1))+1):$V3145)/VALUE(LEFT(W$1,FIND("-",W$1,1)-1)))))))</f>
        <v>57.89473684210526</v>
      </c>
      <c r="Y3145">
        <f>IF(ROW($E3145)&lt;=VALUE(LEFT(Y$1,FIND("-",Y$1,1)-1)),0,MAX(INDEX(C:C,ROW(C3145)-VALUE(LEFT(Y$1,FIND("-",Y$1,1)-1))+1):C3145))</f>
        <v>0.21</v>
      </c>
      <c r="Z3145">
        <f>IF(ROW($E3145)&lt;=VALUE(LEFT(Z$1,FIND("-",Z$1,1)-1)),0,MIN(INDEX(D:D,ROW(D3145)-VALUE(LEFT(Z$1,FIND("-",Z$1,1)-1))+1):D3145))</f>
        <v>0.17</v>
      </c>
      <c r="AA3145">
        <f t="shared" si="441"/>
        <v>37.499999999999986</v>
      </c>
      <c r="AB3145">
        <f>IF(ROW($AA3145)&lt;=VALUE(LEFT(AA$1,FIND("-",AA$1,1)-1))+VALUE(LEFT(AB$1,FIND("-",AB$1,1)-1)-1),0,AVERAGE(INDEX($AA:$AA,ROW($AA3145)-VALUE(LEFT(AB$1,FIND("-",AB$1,1)-1))+1):$AA3145))</f>
        <v>41.666666666666657</v>
      </c>
      <c r="AC3145">
        <f>IF(ROW($AA3145)&lt;=VALUE(LEFT(AA$1,FIND("-",AA$1,1)-1))+VALUE(LEFT(AB$1,FIND("-",AB$1,1)-1)-1)+VALUE(LEFT(AC$1,FIND("-",AC$1,1)-1)-1),0,AVERAGE(INDEX($AB:$AB,ROW($AB3145)-VALUE(LEFT(AC$1,FIND("-",AC$1,1)-1))+1):$AB3145))</f>
        <v>44.444444444444436</v>
      </c>
      <c r="AE3145">
        <f t="shared" si="447"/>
        <v>215236044</v>
      </c>
      <c r="AG3145" t="str">
        <f t="shared" si="449"/>
        <v/>
      </c>
    </row>
    <row r="3146" spans="1:33" x14ac:dyDescent="0.25">
      <c r="A3146" s="6">
        <v>41570</v>
      </c>
      <c r="B3146">
        <v>0.185</v>
      </c>
      <c r="C3146">
        <v>0.19</v>
      </c>
      <c r="D3146">
        <v>0.185</v>
      </c>
      <c r="E3146">
        <v>0.185</v>
      </c>
      <c r="F3146">
        <v>0.14799999999999999</v>
      </c>
      <c r="G3146">
        <v>3655000</v>
      </c>
      <c r="I3146" t="str">
        <f t="shared" si="442"/>
        <v>Bearish</v>
      </c>
      <c r="J3146" t="str">
        <f t="shared" si="443"/>
        <v/>
      </c>
      <c r="K3146" t="str">
        <f t="shared" si="444"/>
        <v/>
      </c>
      <c r="M3146" s="11" t="str">
        <f t="shared" si="448"/>
        <v/>
      </c>
      <c r="O3146">
        <f>IF(ROW($E3146)&lt;=VALUE(LEFT(O$1,FIND("-",O$1,1)-1)),0,IF(ROW($E3146)=VALUE(LEFT(O$1,FIND("-",O$1,1)-1))+1,AVERAGE(INDEX($E:$E,ROW($E3146)-VALUE(LEFT(O$1,FIND("-",O$1,1)-1))):$E3146),($E3146*(2/(VALUE(LEFT(O$1,FIND("-",O$1,1)-1))+1)))+(O3145*(1-(2/(VALUE(LEFT(O$1,FIND("-",O$1,1)-1))+1))))))</f>
        <v>0.15639069119631308</v>
      </c>
      <c r="Q3146">
        <f>IF(ROW($E3146)&lt;=VALUE(LEFT(Q$1,FIND("-",Q$1,1)-1)),0,IF(ROW($E3146)=VALUE(LEFT(Q$1,FIND("-",Q$1,1)-1))+1,AVERAGE(INDEX($E:$E,ROW($E3146)-VALUE(LEFT(Q$1,FIND("-",Q$1,1)-1))):$E3146),($E3146*(2/(VALUE(LEFT(Q$1,FIND("-",Q$1,1)-1))+1)))+(Q3145*(1-(2/(VALUE(LEFT(Q$1,FIND("-",Q$1,1)-1))+1))))))</f>
        <v>0.18449890890785306</v>
      </c>
      <c r="R3146">
        <f>IF(ROW($E3146)&lt;=VALUE(LEFT(R$1,FIND("-",R$1,1)-1)),0,IF(ROW($E3146)=VALUE(LEFT(R$1,FIND("-",R$1,1)-1))+1,AVERAGE(INDEX($E:$E,ROW($E3146)-VALUE(LEFT(R$1,FIND("-",R$1,1)-1))):$E3146),($E3146*(2/(VALUE(LEFT(R$1,FIND("-",R$1,1)-1))+1)))+(R3145*(1-(2/(VALUE(LEFT(R$1,FIND("-",R$1,1)-1))+1))))))</f>
        <v>0.1797712425485733</v>
      </c>
      <c r="S3146">
        <f t="shared" si="445"/>
        <v>4.7276663592797641E-3</v>
      </c>
      <c r="T3146">
        <f>IF(ROW($E3146)&lt;=MAX(VALUE(LEFT(Q$1,FIND("-",Q$1,1)-1)),VALUE(LEFT(R$1,FIND("-",R$1,1)-1)))+VALUE(LEFT(T$1,FIND("-",T$1,1)-1))-1,0,IF(ROW($E3146)=MAX(VALUE(LEFT(Q$1,FIND("-",Q$1,1)-1)),VALUE(LEFT(R$1,FIND("-",R$1,1)-1)))+VALUE(LEFT(T$1,FIND("-",T$1,1)-1)),AVERAGE(INDEX($S:$S,ROW(S3146)-VALUE(LEFT(T$1,FIND("-",T$1,1)-1))+1):S3146),($S3146*(2/(VALUE(LEFT(T$1,FIND("-",T$1,1)-1))+1)))+(T3145*(1-(2/(VALUE(LEFT(T$1,FIND("-",T$1,1)-1))+1))))))</f>
        <v>4.8691878976647894E-3</v>
      </c>
      <c r="V3146">
        <f t="shared" si="446"/>
        <v>0</v>
      </c>
      <c r="W3146">
        <f>IF(ROW($E3146)&lt;=VALUE(LEFT(W$1,FIND("-",W$1,1)-1))+1,0,IF(ROW($E3145)=VALUE(LEFT(W$1,FIND("-",W$1,1)-1))+1,100-100/(1+ABS((SUMIF(INDEX($V:$V,ROW($V3146)-VALUE(LEFT(W$1,FIND("-",W$1,1)-1))+1):$V3146,"&gt;0",INDEX($V:$V,ROW($V3146)-VALUE(LEFT(W$1,FIND("-",W$1,1)-1))+1):$V3146)/COUNTIF(INDEX($V:$V,ROW($V3146)-VALUE(LEFT(W$1,FIND("-",W$1,1)-1))+1):$V3146,"&gt;0"))/(SUMIF(INDEX($V:$V,ROW($V3146)-VALUE(LEFT(W$1,FIND("-",W$1,1)-1))+1):$V3146,"&lt;0",INDEX($V:$V,ROW($V3146)-VALUE(LEFT(W$1,FIND("-",W$1,1)-1))+1):$V3146)/COUNTIF(INDEX($V:$V,ROW($V3146)-VALUE(LEFT(W$1,FIND("-",W$1,1)-1))+1):$V3146,"&lt;0")))),100-100/(1+ABS((SUMIF(INDEX($V:$V,ROW($V3146)-VALUE(LEFT(W$1,FIND("-",W$1,1)-1))+1):$V3146,"&gt;0",INDEX($V:$V,ROW($V3146)-VALUE(LEFT(W$1,FIND("-",W$1,1)-1))+1):$V3146)/VALUE(LEFT(W$1,FIND("-",W$1,1)-1)))/(SUMIF(INDEX($V:$V,ROW($V3146)-VALUE(LEFT(W$1,FIND("-",W$1,1)-1))+1):$V3146,"&lt;0",INDEX($V:$V,ROW($V3146)-VALUE(LEFT(W$1,FIND("-",W$1,1)-1))+1):$V3146)/VALUE(LEFT(W$1,FIND("-",W$1,1)-1)))))))</f>
        <v>55.555555555555571</v>
      </c>
      <c r="Y3146">
        <f>IF(ROW($E3146)&lt;=VALUE(LEFT(Y$1,FIND("-",Y$1,1)-1)),0,MAX(INDEX(C:C,ROW(C3146)-VALUE(LEFT(Y$1,FIND("-",Y$1,1)-1))+1):C3146))</f>
        <v>0.21</v>
      </c>
      <c r="Z3146">
        <f>IF(ROW($E3146)&lt;=VALUE(LEFT(Z$1,FIND("-",Z$1,1)-1)),0,MIN(INDEX(D:D,ROW(D3146)-VALUE(LEFT(Z$1,FIND("-",Z$1,1)-1))+1):D3146))</f>
        <v>0.17</v>
      </c>
      <c r="AA3146">
        <f t="shared" si="441"/>
        <v>37.499999999999986</v>
      </c>
      <c r="AB3146">
        <f>IF(ROW($AA3146)&lt;=VALUE(LEFT(AA$1,FIND("-",AA$1,1)-1))+VALUE(LEFT(AB$1,FIND("-",AB$1,1)-1)-1),0,AVERAGE(INDEX($AA:$AA,ROW($AA3146)-VALUE(LEFT(AB$1,FIND("-",AB$1,1)-1))+1):$AA3146))</f>
        <v>37.499999999999986</v>
      </c>
      <c r="AC3146">
        <f>IF(ROW($AA3146)&lt;=VALUE(LEFT(AA$1,FIND("-",AA$1,1)-1))+VALUE(LEFT(AB$1,FIND("-",AB$1,1)-1)-1)+VALUE(LEFT(AC$1,FIND("-",AC$1,1)-1)-1),0,AVERAGE(INDEX($AB:$AB,ROW($AB3146)-VALUE(LEFT(AC$1,FIND("-",AC$1,1)-1))+1):$AB3146))</f>
        <v>41.666666666666664</v>
      </c>
      <c r="AE3146">
        <f t="shared" si="447"/>
        <v>215236044</v>
      </c>
      <c r="AG3146" t="str">
        <f t="shared" si="449"/>
        <v/>
      </c>
    </row>
    <row r="3147" spans="1:33" x14ac:dyDescent="0.25">
      <c r="A3147" s="6">
        <v>41571</v>
      </c>
      <c r="B3147">
        <v>0.185</v>
      </c>
      <c r="C3147">
        <v>0.185</v>
      </c>
      <c r="D3147">
        <v>0.18</v>
      </c>
      <c r="E3147">
        <v>0.18</v>
      </c>
      <c r="F3147">
        <v>0.14399999999999999</v>
      </c>
      <c r="G3147">
        <v>532400</v>
      </c>
      <c r="I3147" t="str">
        <f t="shared" si="442"/>
        <v/>
      </c>
      <c r="J3147" t="str">
        <f t="shared" si="443"/>
        <v/>
      </c>
      <c r="K3147" t="str">
        <f t="shared" si="444"/>
        <v/>
      </c>
      <c r="M3147" s="11" t="str">
        <f t="shared" si="448"/>
        <v/>
      </c>
      <c r="O3147">
        <f>IF(ROW($E3147)&lt;=VALUE(LEFT(O$1,FIND("-",O$1,1)-1)),0,IF(ROW($E3147)=VALUE(LEFT(O$1,FIND("-",O$1,1)-1))+1,AVERAGE(INDEX($E:$E,ROW($E3147)-VALUE(LEFT(O$1,FIND("-",O$1,1)-1))):$E3147),($E3147*(2/(VALUE(LEFT(O$1,FIND("-",O$1,1)-1))+1)))+(O3146*(1-(2/(VALUE(LEFT(O$1,FIND("-",O$1,1)-1))+1))))))</f>
        <v>0.15662560969187217</v>
      </c>
      <c r="Q3147">
        <f>IF(ROW($E3147)&lt;=VALUE(LEFT(Q$1,FIND("-",Q$1,1)-1)),0,IF(ROW($E3147)=VALUE(LEFT(Q$1,FIND("-",Q$1,1)-1))+1,AVERAGE(INDEX($E:$E,ROW($E3147)-VALUE(LEFT(Q$1,FIND("-",Q$1,1)-1))):$E3147),($E3147*(2/(VALUE(LEFT(Q$1,FIND("-",Q$1,1)-1))+1)))+(Q3146*(1-(2/(VALUE(LEFT(Q$1,FIND("-",Q$1,1)-1))+1))))))</f>
        <v>0.18380676907587565</v>
      </c>
      <c r="R3147">
        <f>IF(ROW($E3147)&lt;=VALUE(LEFT(R$1,FIND("-",R$1,1)-1)),0,IF(ROW($E3147)=VALUE(LEFT(R$1,FIND("-",R$1,1)-1))+1,AVERAGE(INDEX($E:$E,ROW($E3147)-VALUE(LEFT(R$1,FIND("-",R$1,1)-1))):$E3147),($E3147*(2/(VALUE(LEFT(R$1,FIND("-",R$1,1)-1))+1)))+(R3146*(1-(2/(VALUE(LEFT(R$1,FIND("-",R$1,1)-1))+1))))))</f>
        <v>0.17978818754497528</v>
      </c>
      <c r="S3147">
        <f t="shared" si="445"/>
        <v>4.0185815309003725E-3</v>
      </c>
      <c r="T3147">
        <f>IF(ROW($E3147)&lt;=MAX(VALUE(LEFT(Q$1,FIND("-",Q$1,1)-1)),VALUE(LEFT(R$1,FIND("-",R$1,1)-1)))+VALUE(LEFT(T$1,FIND("-",T$1,1)-1))-1,0,IF(ROW($E3147)=MAX(VALUE(LEFT(Q$1,FIND("-",Q$1,1)-1)),VALUE(LEFT(R$1,FIND("-",R$1,1)-1)))+VALUE(LEFT(T$1,FIND("-",T$1,1)-1)),AVERAGE(INDEX($S:$S,ROW(S3147)-VALUE(LEFT(T$1,FIND("-",T$1,1)-1))+1):S3147),($S3147*(2/(VALUE(LEFT(T$1,FIND("-",T$1,1)-1))+1)))+(T3146*(1-(2/(VALUE(LEFT(T$1,FIND("-",T$1,1)-1))+1))))))</f>
        <v>4.699066624311906E-3</v>
      </c>
      <c r="V3147">
        <f t="shared" si="446"/>
        <v>-5.0000000000000044E-3</v>
      </c>
      <c r="W3147">
        <f>IF(ROW($E3147)&lt;=VALUE(LEFT(W$1,FIND("-",W$1,1)-1))+1,0,IF(ROW($E3146)=VALUE(LEFT(W$1,FIND("-",W$1,1)-1))+1,100-100/(1+ABS((SUMIF(INDEX($V:$V,ROW($V3147)-VALUE(LEFT(W$1,FIND("-",W$1,1)-1))+1):$V3147,"&gt;0",INDEX($V:$V,ROW($V3147)-VALUE(LEFT(W$1,FIND("-",W$1,1)-1))+1):$V3147)/COUNTIF(INDEX($V:$V,ROW($V3147)-VALUE(LEFT(W$1,FIND("-",W$1,1)-1))+1):$V3147,"&gt;0"))/(SUMIF(INDEX($V:$V,ROW($V3147)-VALUE(LEFT(W$1,FIND("-",W$1,1)-1))+1):$V3147,"&lt;0",INDEX($V:$V,ROW($V3147)-VALUE(LEFT(W$1,FIND("-",W$1,1)-1))+1):$V3147)/COUNTIF(INDEX($V:$V,ROW($V3147)-VALUE(LEFT(W$1,FIND("-",W$1,1)-1))+1):$V3147,"&lt;0")))),100-100/(1+ABS((SUMIF(INDEX($V:$V,ROW($V3147)-VALUE(LEFT(W$1,FIND("-",W$1,1)-1))+1):$V3147,"&gt;0",INDEX($V:$V,ROW($V3147)-VALUE(LEFT(W$1,FIND("-",W$1,1)-1))+1):$V3147)/VALUE(LEFT(W$1,FIND("-",W$1,1)-1)))/(SUMIF(INDEX($V:$V,ROW($V3147)-VALUE(LEFT(W$1,FIND("-",W$1,1)-1))+1):$V3147,"&lt;0",INDEX($V:$V,ROW($V3147)-VALUE(LEFT(W$1,FIND("-",W$1,1)-1))+1):$V3147)/VALUE(LEFT(W$1,FIND("-",W$1,1)-1)))))))</f>
        <v>55.55555555555555</v>
      </c>
      <c r="Y3147">
        <f>IF(ROW($E3147)&lt;=VALUE(LEFT(Y$1,FIND("-",Y$1,1)-1)),0,MAX(INDEX(C:C,ROW(C3147)-VALUE(LEFT(Y$1,FIND("-",Y$1,1)-1))+1):C3147))</f>
        <v>0.21</v>
      </c>
      <c r="Z3147">
        <f>IF(ROW($E3147)&lt;=VALUE(LEFT(Z$1,FIND("-",Z$1,1)-1)),0,MIN(INDEX(D:D,ROW(D3147)-VALUE(LEFT(Z$1,FIND("-",Z$1,1)-1))+1):D3147))</f>
        <v>0.17</v>
      </c>
      <c r="AA3147">
        <f t="shared" si="441"/>
        <v>24.999999999999968</v>
      </c>
      <c r="AB3147">
        <f>IF(ROW($AA3147)&lt;=VALUE(LEFT(AA$1,FIND("-",AA$1,1)-1))+VALUE(LEFT(AB$1,FIND("-",AB$1,1)-1)-1),0,AVERAGE(INDEX($AA:$AA,ROW($AA3147)-VALUE(LEFT(AB$1,FIND("-",AB$1,1)-1))+1):$AA3147))</f>
        <v>33.333333333333314</v>
      </c>
      <c r="AC3147">
        <f>IF(ROW($AA3147)&lt;=VALUE(LEFT(AA$1,FIND("-",AA$1,1)-1))+VALUE(LEFT(AB$1,FIND("-",AB$1,1)-1)-1)+VALUE(LEFT(AC$1,FIND("-",AC$1,1)-1)-1),0,AVERAGE(INDEX($AB:$AB,ROW($AB3147)-VALUE(LEFT(AC$1,FIND("-",AC$1,1)-1))+1):$AB3147))</f>
        <v>37.499999999999986</v>
      </c>
      <c r="AE3147">
        <f t="shared" si="447"/>
        <v>214703644</v>
      </c>
      <c r="AG3147" t="str">
        <f t="shared" si="449"/>
        <v/>
      </c>
    </row>
    <row r="3148" spans="1:33" x14ac:dyDescent="0.25">
      <c r="A3148" s="6">
        <v>41572</v>
      </c>
      <c r="B3148">
        <v>0.185</v>
      </c>
      <c r="C3148">
        <v>0.19500000000000001</v>
      </c>
      <c r="D3148">
        <v>0.18</v>
      </c>
      <c r="E3148">
        <v>0.18</v>
      </c>
      <c r="F3148">
        <v>0.14399999999999999</v>
      </c>
      <c r="G3148">
        <v>7320800</v>
      </c>
      <c r="I3148" t="str">
        <f t="shared" si="442"/>
        <v/>
      </c>
      <c r="J3148" t="str">
        <f t="shared" si="443"/>
        <v/>
      </c>
      <c r="K3148" t="str">
        <f t="shared" si="444"/>
        <v/>
      </c>
      <c r="M3148" s="11" t="str">
        <f t="shared" si="448"/>
        <v/>
      </c>
      <c r="O3148">
        <f>IF(ROW($E3148)&lt;=VALUE(LEFT(O$1,FIND("-",O$1,1)-1)),0,IF(ROW($E3148)=VALUE(LEFT(O$1,FIND("-",O$1,1)-1))+1,AVERAGE(INDEX($E:$E,ROW($E3148)-VALUE(LEFT(O$1,FIND("-",O$1,1)-1))):$E3148),($E3148*(2/(VALUE(LEFT(O$1,FIND("-",O$1,1)-1))+1)))+(O3147*(1-(2/(VALUE(LEFT(O$1,FIND("-",O$1,1)-1))+1))))))</f>
        <v>0.15685819068996301</v>
      </c>
      <c r="Q3148">
        <f>IF(ROW($E3148)&lt;=VALUE(LEFT(Q$1,FIND("-",Q$1,1)-1)),0,IF(ROW($E3148)=VALUE(LEFT(Q$1,FIND("-",Q$1,1)-1))+1,AVERAGE(INDEX($E:$E,ROW($E3148)-VALUE(LEFT(Q$1,FIND("-",Q$1,1)-1))):$E3148),($E3148*(2/(VALUE(LEFT(Q$1,FIND("-",Q$1,1)-1))+1)))+(Q3147*(1-(2/(VALUE(LEFT(Q$1,FIND("-",Q$1,1)-1))+1))))))</f>
        <v>0.18322111229497168</v>
      </c>
      <c r="R3148">
        <f>IF(ROW($E3148)&lt;=VALUE(LEFT(R$1,FIND("-",R$1,1)-1)),0,IF(ROW($E3148)=VALUE(LEFT(R$1,FIND("-",R$1,1)-1))+1,AVERAGE(INDEX($E:$E,ROW($E3148)-VALUE(LEFT(R$1,FIND("-",R$1,1)-1))):$E3148),($E3148*(2/(VALUE(LEFT(R$1,FIND("-",R$1,1)-1))+1)))+(R3147*(1-(2/(VALUE(LEFT(R$1,FIND("-",R$1,1)-1))+1))))))</f>
        <v>0.17980387735645859</v>
      </c>
      <c r="S3148">
        <f t="shared" si="445"/>
        <v>3.4172349385130918E-3</v>
      </c>
      <c r="T3148">
        <f>IF(ROW($E3148)&lt;=MAX(VALUE(LEFT(Q$1,FIND("-",Q$1,1)-1)),VALUE(LEFT(R$1,FIND("-",R$1,1)-1)))+VALUE(LEFT(T$1,FIND("-",T$1,1)-1))-1,0,IF(ROW($E3148)=MAX(VALUE(LEFT(Q$1,FIND("-",Q$1,1)-1)),VALUE(LEFT(R$1,FIND("-",R$1,1)-1)))+VALUE(LEFT(T$1,FIND("-",T$1,1)-1)),AVERAGE(INDEX($S:$S,ROW(S3148)-VALUE(LEFT(T$1,FIND("-",T$1,1)-1))+1):S3148),($S3148*(2/(VALUE(LEFT(T$1,FIND("-",T$1,1)-1))+1)))+(T3147*(1-(2/(VALUE(LEFT(T$1,FIND("-",T$1,1)-1))+1))))))</f>
        <v>4.4427002871521432E-3</v>
      </c>
      <c r="V3148">
        <f t="shared" si="446"/>
        <v>0</v>
      </c>
      <c r="W3148">
        <f>IF(ROW($E3148)&lt;=VALUE(LEFT(W$1,FIND("-",W$1,1)-1))+1,0,IF(ROW($E3147)=VALUE(LEFT(W$1,FIND("-",W$1,1)-1))+1,100-100/(1+ABS((SUMIF(INDEX($V:$V,ROW($V3148)-VALUE(LEFT(W$1,FIND("-",W$1,1)-1))+1):$V3148,"&gt;0",INDEX($V:$V,ROW($V3148)-VALUE(LEFT(W$1,FIND("-",W$1,1)-1))+1):$V3148)/COUNTIF(INDEX($V:$V,ROW($V3148)-VALUE(LEFT(W$1,FIND("-",W$1,1)-1))+1):$V3148,"&gt;0"))/(SUMIF(INDEX($V:$V,ROW($V3148)-VALUE(LEFT(W$1,FIND("-",W$1,1)-1))+1):$V3148,"&lt;0",INDEX($V:$V,ROW($V3148)-VALUE(LEFT(W$1,FIND("-",W$1,1)-1))+1):$V3148)/COUNTIF(INDEX($V:$V,ROW($V3148)-VALUE(LEFT(W$1,FIND("-",W$1,1)-1))+1):$V3148,"&lt;0")))),100-100/(1+ABS((SUMIF(INDEX($V:$V,ROW($V3148)-VALUE(LEFT(W$1,FIND("-",W$1,1)-1))+1):$V3148,"&gt;0",INDEX($V:$V,ROW($V3148)-VALUE(LEFT(W$1,FIND("-",W$1,1)-1))+1):$V3148)/VALUE(LEFT(W$1,FIND("-",W$1,1)-1)))/(SUMIF(INDEX($V:$V,ROW($V3148)-VALUE(LEFT(W$1,FIND("-",W$1,1)-1))+1):$V3148,"&lt;0",INDEX($V:$V,ROW($V3148)-VALUE(LEFT(W$1,FIND("-",W$1,1)-1))+1):$V3148)/VALUE(LEFT(W$1,FIND("-",W$1,1)-1)))))))</f>
        <v>55.55555555555555</v>
      </c>
      <c r="Y3148">
        <f>IF(ROW($E3148)&lt;=VALUE(LEFT(Y$1,FIND("-",Y$1,1)-1)),0,MAX(INDEX(C:C,ROW(C3148)-VALUE(LEFT(Y$1,FIND("-",Y$1,1)-1))+1):C3148))</f>
        <v>0.21</v>
      </c>
      <c r="Z3148">
        <f>IF(ROW($E3148)&lt;=VALUE(LEFT(Z$1,FIND("-",Z$1,1)-1)),0,MIN(INDEX(D:D,ROW(D3148)-VALUE(LEFT(Z$1,FIND("-",Z$1,1)-1))+1):D3148))</f>
        <v>0.17</v>
      </c>
      <c r="AA3148">
        <f t="shared" si="441"/>
        <v>24.999999999999968</v>
      </c>
      <c r="AB3148">
        <f>IF(ROW($AA3148)&lt;=VALUE(LEFT(AA$1,FIND("-",AA$1,1)-1))+VALUE(LEFT(AB$1,FIND("-",AB$1,1)-1)-1),0,AVERAGE(INDEX($AA:$AA,ROW($AA3148)-VALUE(LEFT(AB$1,FIND("-",AB$1,1)-1))+1):$AA3148))</f>
        <v>29.166666666666643</v>
      </c>
      <c r="AC3148">
        <f>IF(ROW($AA3148)&lt;=VALUE(LEFT(AA$1,FIND("-",AA$1,1)-1))+VALUE(LEFT(AB$1,FIND("-",AB$1,1)-1)-1)+VALUE(LEFT(AC$1,FIND("-",AC$1,1)-1)-1),0,AVERAGE(INDEX($AB:$AB,ROW($AB3148)-VALUE(LEFT(AC$1,FIND("-",AC$1,1)-1))+1):$AB3148))</f>
        <v>33.333333333333314</v>
      </c>
      <c r="AE3148">
        <f t="shared" si="447"/>
        <v>214703644</v>
      </c>
      <c r="AG3148" t="str">
        <f t="shared" si="449"/>
        <v/>
      </c>
    </row>
    <row r="3149" spans="1:33" x14ac:dyDescent="0.25">
      <c r="A3149" s="6">
        <v>41575</v>
      </c>
      <c r="B3149">
        <v>0.185</v>
      </c>
      <c r="C3149">
        <v>0.19</v>
      </c>
      <c r="D3149">
        <v>0.185</v>
      </c>
      <c r="E3149">
        <v>0.19</v>
      </c>
      <c r="F3149">
        <v>0.152</v>
      </c>
      <c r="G3149">
        <v>1258000</v>
      </c>
      <c r="I3149" t="str">
        <f t="shared" si="442"/>
        <v/>
      </c>
      <c r="J3149" t="str">
        <f t="shared" si="443"/>
        <v/>
      </c>
      <c r="K3149" t="str">
        <f t="shared" si="444"/>
        <v/>
      </c>
      <c r="M3149" s="11" t="str">
        <f t="shared" si="448"/>
        <v/>
      </c>
      <c r="O3149">
        <f>IF(ROW($E3149)&lt;=VALUE(LEFT(O$1,FIND("-",O$1,1)-1)),0,IF(ROW($E3149)=VALUE(LEFT(O$1,FIND("-",O$1,1)-1))+1,AVERAGE(INDEX($E:$E,ROW($E3149)-VALUE(LEFT(O$1,FIND("-",O$1,1)-1))):$E3149),($E3149*(2/(VALUE(LEFT(O$1,FIND("-",O$1,1)-1))+1)))+(O3148*(1-(2/(VALUE(LEFT(O$1,FIND("-",O$1,1)-1))+1))))))</f>
        <v>0.15718795993682907</v>
      </c>
      <c r="Q3149">
        <f>IF(ROW($E3149)&lt;=VALUE(LEFT(Q$1,FIND("-",Q$1,1)-1)),0,IF(ROW($E3149)=VALUE(LEFT(Q$1,FIND("-",Q$1,1)-1))+1,AVERAGE(INDEX($E:$E,ROW($E3149)-VALUE(LEFT(Q$1,FIND("-",Q$1,1)-1))):$E3149),($E3149*(2/(VALUE(LEFT(Q$1,FIND("-",Q$1,1)-1))+1)))+(Q3148*(1-(2/(VALUE(LEFT(Q$1,FIND("-",Q$1,1)-1))+1))))))</f>
        <v>0.18426401809574525</v>
      </c>
      <c r="R3149">
        <f>IF(ROW($E3149)&lt;=VALUE(LEFT(R$1,FIND("-",R$1,1)-1)),0,IF(ROW($E3149)=VALUE(LEFT(R$1,FIND("-",R$1,1)-1))+1,AVERAGE(INDEX($E:$E,ROW($E3149)-VALUE(LEFT(R$1,FIND("-",R$1,1)-1))):$E3149),($E3149*(2/(VALUE(LEFT(R$1,FIND("-",R$1,1)-1))+1)))+(R3148*(1-(2/(VALUE(LEFT(R$1,FIND("-",R$1,1)-1))+1))))))</f>
        <v>0.18055914570042461</v>
      </c>
      <c r="S3149">
        <f t="shared" si="445"/>
        <v>3.7048723953206353E-3</v>
      </c>
      <c r="T3149">
        <f>IF(ROW($E3149)&lt;=MAX(VALUE(LEFT(Q$1,FIND("-",Q$1,1)-1)),VALUE(LEFT(R$1,FIND("-",R$1,1)-1)))+VALUE(LEFT(T$1,FIND("-",T$1,1)-1))-1,0,IF(ROW($E3149)=MAX(VALUE(LEFT(Q$1,FIND("-",Q$1,1)-1)),VALUE(LEFT(R$1,FIND("-",R$1,1)-1)))+VALUE(LEFT(T$1,FIND("-",T$1,1)-1)),AVERAGE(INDEX($S:$S,ROW(S3149)-VALUE(LEFT(T$1,FIND("-",T$1,1)-1))+1):S3149),($S3149*(2/(VALUE(LEFT(T$1,FIND("-",T$1,1)-1))+1)))+(T3148*(1-(2/(VALUE(LEFT(T$1,FIND("-",T$1,1)-1))+1))))))</f>
        <v>4.2951347087858416E-3</v>
      </c>
      <c r="V3149">
        <f t="shared" si="446"/>
        <v>1.0000000000000009E-2</v>
      </c>
      <c r="W3149">
        <f>IF(ROW($E3149)&lt;=VALUE(LEFT(W$1,FIND("-",W$1,1)-1))+1,0,IF(ROW($E3148)=VALUE(LEFT(W$1,FIND("-",W$1,1)-1))+1,100-100/(1+ABS((SUMIF(INDEX($V:$V,ROW($V3149)-VALUE(LEFT(W$1,FIND("-",W$1,1)-1))+1):$V3149,"&gt;0",INDEX($V:$V,ROW($V3149)-VALUE(LEFT(W$1,FIND("-",W$1,1)-1))+1):$V3149)/COUNTIF(INDEX($V:$V,ROW($V3149)-VALUE(LEFT(W$1,FIND("-",W$1,1)-1))+1):$V3149,"&gt;0"))/(SUMIF(INDEX($V:$V,ROW($V3149)-VALUE(LEFT(W$1,FIND("-",W$1,1)-1))+1):$V3149,"&lt;0",INDEX($V:$V,ROW($V3149)-VALUE(LEFT(W$1,FIND("-",W$1,1)-1))+1):$V3149)/COUNTIF(INDEX($V:$V,ROW($V3149)-VALUE(LEFT(W$1,FIND("-",W$1,1)-1))+1):$V3149,"&lt;0")))),100-100/(1+ABS((SUMIF(INDEX($V:$V,ROW($V3149)-VALUE(LEFT(W$1,FIND("-",W$1,1)-1))+1):$V3149,"&gt;0",INDEX($V:$V,ROW($V3149)-VALUE(LEFT(W$1,FIND("-",W$1,1)-1))+1):$V3149)/VALUE(LEFT(W$1,FIND("-",W$1,1)-1)))/(SUMIF(INDEX($V:$V,ROW($V3149)-VALUE(LEFT(W$1,FIND("-",W$1,1)-1))+1):$V3149,"&lt;0",INDEX($V:$V,ROW($V3149)-VALUE(LEFT(W$1,FIND("-",W$1,1)-1))+1):$V3149)/VALUE(LEFT(W$1,FIND("-",W$1,1)-1)))))))</f>
        <v>57.894736842105274</v>
      </c>
      <c r="Y3149">
        <f>IF(ROW($E3149)&lt;=VALUE(LEFT(Y$1,FIND("-",Y$1,1)-1)),0,MAX(INDEX(C:C,ROW(C3149)-VALUE(LEFT(Y$1,FIND("-",Y$1,1)-1))+1):C3149))</f>
        <v>0.21</v>
      </c>
      <c r="Z3149">
        <f>IF(ROW($E3149)&lt;=VALUE(LEFT(Z$1,FIND("-",Z$1,1)-1)),0,MIN(INDEX(D:D,ROW(D3149)-VALUE(LEFT(Z$1,FIND("-",Z$1,1)-1))+1):D3149))</f>
        <v>0.17</v>
      </c>
      <c r="AA3149">
        <f t="shared" si="441"/>
        <v>50</v>
      </c>
      <c r="AB3149">
        <f>IF(ROW($AA3149)&lt;=VALUE(LEFT(AA$1,FIND("-",AA$1,1)-1))+VALUE(LEFT(AB$1,FIND("-",AB$1,1)-1)-1),0,AVERAGE(INDEX($AA:$AA,ROW($AA3149)-VALUE(LEFT(AB$1,FIND("-",AB$1,1)-1))+1):$AA3149))</f>
        <v>33.333333333333314</v>
      </c>
      <c r="AC3149">
        <f>IF(ROW($AA3149)&lt;=VALUE(LEFT(AA$1,FIND("-",AA$1,1)-1))+VALUE(LEFT(AB$1,FIND("-",AB$1,1)-1)-1)+VALUE(LEFT(AC$1,FIND("-",AC$1,1)-1)-1),0,AVERAGE(INDEX($AB:$AB,ROW($AB3149)-VALUE(LEFT(AC$1,FIND("-",AC$1,1)-1))+1):$AB3149))</f>
        <v>31.944444444444425</v>
      </c>
      <c r="AE3149">
        <f t="shared" si="447"/>
        <v>215961644</v>
      </c>
      <c r="AG3149" t="str">
        <f t="shared" si="449"/>
        <v/>
      </c>
    </row>
    <row r="3150" spans="1:33" x14ac:dyDescent="0.25">
      <c r="A3150" s="6">
        <v>41576</v>
      </c>
      <c r="B3150">
        <v>0.19</v>
      </c>
      <c r="C3150">
        <v>0.19</v>
      </c>
      <c r="D3150">
        <v>0.18</v>
      </c>
      <c r="E3150">
        <v>0.18</v>
      </c>
      <c r="F3150">
        <v>0.14399999999999999</v>
      </c>
      <c r="G3150">
        <v>472600</v>
      </c>
      <c r="I3150" t="str">
        <f t="shared" si="442"/>
        <v/>
      </c>
      <c r="J3150" t="str">
        <f t="shared" si="443"/>
        <v/>
      </c>
      <c r="K3150" t="str">
        <f t="shared" si="444"/>
        <v/>
      </c>
      <c r="M3150" s="11" t="str">
        <f t="shared" si="448"/>
        <v/>
      </c>
      <c r="O3150">
        <f>IF(ROW($E3150)&lt;=VALUE(LEFT(O$1,FIND("-",O$1,1)-1)),0,IF(ROW($E3150)=VALUE(LEFT(O$1,FIND("-",O$1,1)-1))+1,AVERAGE(INDEX($E:$E,ROW($E3150)-VALUE(LEFT(O$1,FIND("-",O$1,1)-1))):$E3150),($E3150*(2/(VALUE(LEFT(O$1,FIND("-",O$1,1)-1))+1)))+(O3149*(1-(2/(VALUE(LEFT(O$1,FIND("-",O$1,1)-1))+1))))))</f>
        <v>0.15741494541009446</v>
      </c>
      <c r="Q3150">
        <f>IF(ROW($E3150)&lt;=VALUE(LEFT(Q$1,FIND("-",Q$1,1)-1)),0,IF(ROW($E3150)=VALUE(LEFT(Q$1,FIND("-",Q$1,1)-1))+1,AVERAGE(INDEX($E:$E,ROW($E3150)-VALUE(LEFT(Q$1,FIND("-",Q$1,1)-1))):$E3150),($E3150*(2/(VALUE(LEFT(Q$1,FIND("-",Q$1,1)-1))+1)))+(Q3149*(1-(2/(VALUE(LEFT(Q$1,FIND("-",Q$1,1)-1))+1))))))</f>
        <v>0.18360801531178442</v>
      </c>
      <c r="R3150">
        <f>IF(ROW($E3150)&lt;=VALUE(LEFT(R$1,FIND("-",R$1,1)-1)),0,IF(ROW($E3150)=VALUE(LEFT(R$1,FIND("-",R$1,1)-1))+1,AVERAGE(INDEX($E:$E,ROW($E3150)-VALUE(LEFT(R$1,FIND("-",R$1,1)-1))):$E3150),($E3150*(2/(VALUE(LEFT(R$1,FIND("-",R$1,1)-1))+1)))+(R3149*(1-(2/(VALUE(LEFT(R$1,FIND("-",R$1,1)-1))+1))))))</f>
        <v>0.18051772750039316</v>
      </c>
      <c r="S3150">
        <f t="shared" si="445"/>
        <v>3.0902878113912569E-3</v>
      </c>
      <c r="T3150">
        <f>IF(ROW($E3150)&lt;=MAX(VALUE(LEFT(Q$1,FIND("-",Q$1,1)-1)),VALUE(LEFT(R$1,FIND("-",R$1,1)-1)))+VALUE(LEFT(T$1,FIND("-",T$1,1)-1))-1,0,IF(ROW($E3150)=MAX(VALUE(LEFT(Q$1,FIND("-",Q$1,1)-1)),VALUE(LEFT(R$1,FIND("-",R$1,1)-1)))+VALUE(LEFT(T$1,FIND("-",T$1,1)-1)),AVERAGE(INDEX($S:$S,ROW(S3150)-VALUE(LEFT(T$1,FIND("-",T$1,1)-1))+1):S3150),($S3150*(2/(VALUE(LEFT(T$1,FIND("-",T$1,1)-1))+1)))+(T3149*(1-(2/(VALUE(LEFT(T$1,FIND("-",T$1,1)-1))+1))))))</f>
        <v>4.0541653293069248E-3</v>
      </c>
      <c r="V3150">
        <f t="shared" si="446"/>
        <v>-1.0000000000000009E-2</v>
      </c>
      <c r="W3150">
        <f>IF(ROW($E3150)&lt;=VALUE(LEFT(W$1,FIND("-",W$1,1)-1))+1,0,IF(ROW($E3149)=VALUE(LEFT(W$1,FIND("-",W$1,1)-1))+1,100-100/(1+ABS((SUMIF(INDEX($V:$V,ROW($V3150)-VALUE(LEFT(W$1,FIND("-",W$1,1)-1))+1):$V3150,"&gt;0",INDEX($V:$V,ROW($V3150)-VALUE(LEFT(W$1,FIND("-",W$1,1)-1))+1):$V3150)/COUNTIF(INDEX($V:$V,ROW($V3150)-VALUE(LEFT(W$1,FIND("-",W$1,1)-1))+1):$V3150,"&gt;0"))/(SUMIF(INDEX($V:$V,ROW($V3150)-VALUE(LEFT(W$1,FIND("-",W$1,1)-1))+1):$V3150,"&lt;0",INDEX($V:$V,ROW($V3150)-VALUE(LEFT(W$1,FIND("-",W$1,1)-1))+1):$V3150)/COUNTIF(INDEX($V:$V,ROW($V3150)-VALUE(LEFT(W$1,FIND("-",W$1,1)-1))+1):$V3150,"&lt;0")))),100-100/(1+ABS((SUMIF(INDEX($V:$V,ROW($V3150)-VALUE(LEFT(W$1,FIND("-",W$1,1)-1))+1):$V3150,"&gt;0",INDEX($V:$V,ROW($V3150)-VALUE(LEFT(W$1,FIND("-",W$1,1)-1))+1):$V3150)/VALUE(LEFT(W$1,FIND("-",W$1,1)-1)))/(SUMIF(INDEX($V:$V,ROW($V3150)-VALUE(LEFT(W$1,FIND("-",W$1,1)-1))+1):$V3150,"&lt;0",INDEX($V:$V,ROW($V3150)-VALUE(LEFT(W$1,FIND("-",W$1,1)-1))+1):$V3150)/VALUE(LEFT(W$1,FIND("-",W$1,1)-1)))))))</f>
        <v>54.999999999999986</v>
      </c>
      <c r="Y3150">
        <f>IF(ROW($E3150)&lt;=VALUE(LEFT(Y$1,FIND("-",Y$1,1)-1)),0,MAX(INDEX(C:C,ROW(C3150)-VALUE(LEFT(Y$1,FIND("-",Y$1,1)-1))+1):C3150))</f>
        <v>0.21</v>
      </c>
      <c r="Z3150">
        <f>IF(ROW($E3150)&lt;=VALUE(LEFT(Z$1,FIND("-",Z$1,1)-1)),0,MIN(INDEX(D:D,ROW(D3150)-VALUE(LEFT(Z$1,FIND("-",Z$1,1)-1))+1):D3150))</f>
        <v>0.18</v>
      </c>
      <c r="AA3150">
        <f t="shared" si="441"/>
        <v>0</v>
      </c>
      <c r="AB3150">
        <f>IF(ROW($AA3150)&lt;=VALUE(LEFT(AA$1,FIND("-",AA$1,1)-1))+VALUE(LEFT(AB$1,FIND("-",AB$1,1)-1)-1),0,AVERAGE(INDEX($AA:$AA,ROW($AA3150)-VALUE(LEFT(AB$1,FIND("-",AB$1,1)-1))+1):$AA3150))</f>
        <v>24.999999999999989</v>
      </c>
      <c r="AC3150">
        <f>IF(ROW($AA3150)&lt;=VALUE(LEFT(AA$1,FIND("-",AA$1,1)-1))+VALUE(LEFT(AB$1,FIND("-",AB$1,1)-1)-1)+VALUE(LEFT(AC$1,FIND("-",AC$1,1)-1)-1),0,AVERAGE(INDEX($AB:$AB,ROW($AB3150)-VALUE(LEFT(AC$1,FIND("-",AC$1,1)-1))+1):$AB3150))</f>
        <v>29.166666666666647</v>
      </c>
      <c r="AE3150">
        <f t="shared" si="447"/>
        <v>215489044</v>
      </c>
      <c r="AG3150" t="str">
        <f t="shared" si="449"/>
        <v/>
      </c>
    </row>
    <row r="3151" spans="1:33" x14ac:dyDescent="0.25">
      <c r="A3151" s="6">
        <v>41577</v>
      </c>
      <c r="B3151">
        <v>0.185</v>
      </c>
      <c r="C3151">
        <v>0.19</v>
      </c>
      <c r="D3151">
        <v>0.18</v>
      </c>
      <c r="E3151">
        <v>0.185</v>
      </c>
      <c r="F3151">
        <v>0.14799999999999999</v>
      </c>
      <c r="G3151">
        <v>795400</v>
      </c>
      <c r="I3151" t="str">
        <f t="shared" si="442"/>
        <v/>
      </c>
      <c r="J3151" t="str">
        <f t="shared" si="443"/>
        <v/>
      </c>
      <c r="K3151" t="str">
        <f t="shared" si="444"/>
        <v/>
      </c>
      <c r="M3151" s="11" t="str">
        <f t="shared" si="448"/>
        <v/>
      </c>
      <c r="O3151">
        <f>IF(ROW($E3151)&lt;=VALUE(LEFT(O$1,FIND("-",O$1,1)-1)),0,IF(ROW($E3151)=VALUE(LEFT(O$1,FIND("-",O$1,1)-1))+1,AVERAGE(INDEX($E:$E,ROW($E3151)-VALUE(LEFT(O$1,FIND("-",O$1,1)-1))):$E3151),($E3151*(2/(VALUE(LEFT(O$1,FIND("-",O$1,1)-1))+1)))+(O3150*(1-(2/(VALUE(LEFT(O$1,FIND("-",O$1,1)-1))+1))))))</f>
        <v>0.15768942356521792</v>
      </c>
      <c r="Q3151">
        <f>IF(ROW($E3151)&lt;=VALUE(LEFT(Q$1,FIND("-",Q$1,1)-1)),0,IF(ROW($E3151)=VALUE(LEFT(Q$1,FIND("-",Q$1,1)-1))+1,AVERAGE(INDEX($E:$E,ROW($E3151)-VALUE(LEFT(Q$1,FIND("-",Q$1,1)-1))):$E3151),($E3151*(2/(VALUE(LEFT(Q$1,FIND("-",Q$1,1)-1))+1)))+(Q3150*(1-(2/(VALUE(LEFT(Q$1,FIND("-",Q$1,1)-1))+1))))))</f>
        <v>0.18382216680227911</v>
      </c>
      <c r="R3151">
        <f>IF(ROW($E3151)&lt;=VALUE(LEFT(R$1,FIND("-",R$1,1)-1)),0,IF(ROW($E3151)=VALUE(LEFT(R$1,FIND("-",R$1,1)-1))+1,AVERAGE(INDEX($E:$E,ROW($E3151)-VALUE(LEFT(R$1,FIND("-",R$1,1)-1))):$E3151),($E3151*(2/(VALUE(LEFT(R$1,FIND("-",R$1,1)-1))+1)))+(R3150*(1-(2/(VALUE(LEFT(R$1,FIND("-",R$1,1)-1))+1))))))</f>
        <v>0.18084974768554921</v>
      </c>
      <c r="S3151">
        <f t="shared" si="445"/>
        <v>2.9724191167299074E-3</v>
      </c>
      <c r="T3151">
        <f>IF(ROW($E3151)&lt;=MAX(VALUE(LEFT(Q$1,FIND("-",Q$1,1)-1)),VALUE(LEFT(R$1,FIND("-",R$1,1)-1)))+VALUE(LEFT(T$1,FIND("-",T$1,1)-1))-1,0,IF(ROW($E3151)=MAX(VALUE(LEFT(Q$1,FIND("-",Q$1,1)-1)),VALUE(LEFT(R$1,FIND("-",R$1,1)-1)))+VALUE(LEFT(T$1,FIND("-",T$1,1)-1)),AVERAGE(INDEX($S:$S,ROW(S3151)-VALUE(LEFT(T$1,FIND("-",T$1,1)-1))+1):S3151),($S3151*(2/(VALUE(LEFT(T$1,FIND("-",T$1,1)-1))+1)))+(T3150*(1-(2/(VALUE(LEFT(T$1,FIND("-",T$1,1)-1))+1))))))</f>
        <v>3.8378160867915214E-3</v>
      </c>
      <c r="V3151">
        <f t="shared" si="446"/>
        <v>5.0000000000000044E-3</v>
      </c>
      <c r="W3151">
        <f>IF(ROW($E3151)&lt;=VALUE(LEFT(W$1,FIND("-",W$1,1)-1))+1,0,IF(ROW($E3150)=VALUE(LEFT(W$1,FIND("-",W$1,1)-1))+1,100-100/(1+ABS((SUMIF(INDEX($V:$V,ROW($V3151)-VALUE(LEFT(W$1,FIND("-",W$1,1)-1))+1):$V3151,"&gt;0",INDEX($V:$V,ROW($V3151)-VALUE(LEFT(W$1,FIND("-",W$1,1)-1))+1):$V3151)/COUNTIF(INDEX($V:$V,ROW($V3151)-VALUE(LEFT(W$1,FIND("-",W$1,1)-1))+1):$V3151,"&gt;0"))/(SUMIF(INDEX($V:$V,ROW($V3151)-VALUE(LEFT(W$1,FIND("-",W$1,1)-1))+1):$V3151,"&lt;0",INDEX($V:$V,ROW($V3151)-VALUE(LEFT(W$1,FIND("-",W$1,1)-1))+1):$V3151)/COUNTIF(INDEX($V:$V,ROW($V3151)-VALUE(LEFT(W$1,FIND("-",W$1,1)-1))+1):$V3151,"&lt;0")))),100-100/(1+ABS((SUMIF(INDEX($V:$V,ROW($V3151)-VALUE(LEFT(W$1,FIND("-",W$1,1)-1))+1):$V3151,"&gt;0",INDEX($V:$V,ROW($V3151)-VALUE(LEFT(W$1,FIND("-",W$1,1)-1))+1):$V3151)/VALUE(LEFT(W$1,FIND("-",W$1,1)-1)))/(SUMIF(INDEX($V:$V,ROW($V3151)-VALUE(LEFT(W$1,FIND("-",W$1,1)-1))+1):$V3151,"&lt;0",INDEX($V:$V,ROW($V3151)-VALUE(LEFT(W$1,FIND("-",W$1,1)-1))+1):$V3151)/VALUE(LEFT(W$1,FIND("-",W$1,1)-1)))))))</f>
        <v>35.714285714285722</v>
      </c>
      <c r="Y3151">
        <f>IF(ROW($E3151)&lt;=VALUE(LEFT(Y$1,FIND("-",Y$1,1)-1)),0,MAX(INDEX(C:C,ROW(C3151)-VALUE(LEFT(Y$1,FIND("-",Y$1,1)-1))+1):C3151))</f>
        <v>0.21</v>
      </c>
      <c r="Z3151">
        <f>IF(ROW($E3151)&lt;=VALUE(LEFT(Z$1,FIND("-",Z$1,1)-1)),0,MIN(INDEX(D:D,ROW(D3151)-VALUE(LEFT(Z$1,FIND("-",Z$1,1)-1))+1):D3151))</f>
        <v>0.18</v>
      </c>
      <c r="AA3151">
        <f t="shared" ref="AA3151:AA3214" si="450">IF(ROW($E3151)&lt;=VALUE(LEFT(AA$1,FIND("-",AA$1,1)-1)),0,(($E3151-$Z3151)/($Y3151-$Z3151))*100)</f>
        <v>16.666666666666682</v>
      </c>
      <c r="AB3151">
        <f>IF(ROW($AA3151)&lt;=VALUE(LEFT(AA$1,FIND("-",AA$1,1)-1))+VALUE(LEFT(AB$1,FIND("-",AB$1,1)-1)-1),0,AVERAGE(INDEX($AA:$AA,ROW($AA3151)-VALUE(LEFT(AB$1,FIND("-",AB$1,1)-1))+1):$AA3151))</f>
        <v>22.222222222222229</v>
      </c>
      <c r="AC3151">
        <f>IF(ROW($AA3151)&lt;=VALUE(LEFT(AA$1,FIND("-",AA$1,1)-1))+VALUE(LEFT(AB$1,FIND("-",AB$1,1)-1)-1)+VALUE(LEFT(AC$1,FIND("-",AC$1,1)-1)-1),0,AVERAGE(INDEX($AB:$AB,ROW($AB3151)-VALUE(LEFT(AC$1,FIND("-",AC$1,1)-1))+1):$AB3151))</f>
        <v>26.851851851851844</v>
      </c>
      <c r="AE3151">
        <f t="shared" si="447"/>
        <v>216284444</v>
      </c>
      <c r="AG3151" t="str">
        <f t="shared" si="449"/>
        <v/>
      </c>
    </row>
    <row r="3152" spans="1:33" x14ac:dyDescent="0.25">
      <c r="A3152" s="6">
        <v>41578</v>
      </c>
      <c r="B3152">
        <v>0.185</v>
      </c>
      <c r="C3152">
        <v>0.185</v>
      </c>
      <c r="D3152">
        <v>0.18</v>
      </c>
      <c r="E3152">
        <v>0.18</v>
      </c>
      <c r="F3152">
        <v>0.14399999999999999</v>
      </c>
      <c r="G3152">
        <v>1203800</v>
      </c>
      <c r="I3152" t="str">
        <f t="shared" si="442"/>
        <v/>
      </c>
      <c r="J3152" t="str">
        <f t="shared" si="443"/>
        <v/>
      </c>
      <c r="K3152" t="str">
        <f t="shared" si="444"/>
        <v>Oversold Above %D</v>
      </c>
      <c r="M3152" s="11" t="str">
        <f t="shared" si="448"/>
        <v/>
      </c>
      <c r="O3152">
        <f>IF(ROW($E3152)&lt;=VALUE(LEFT(O$1,FIND("-",O$1,1)-1)),0,IF(ROW($E3152)=VALUE(LEFT(O$1,FIND("-",O$1,1)-1))+1,AVERAGE(INDEX($E:$E,ROW($E3152)-VALUE(LEFT(O$1,FIND("-",O$1,1)-1))):$E3152),($E3152*(2/(VALUE(LEFT(O$1,FIND("-",O$1,1)-1))+1)))+(O3151*(1-(2/(VALUE(LEFT(O$1,FIND("-",O$1,1)-1))+1))))))</f>
        <v>0.15791141935063865</v>
      </c>
      <c r="Q3152">
        <f>IF(ROW($E3152)&lt;=VALUE(LEFT(Q$1,FIND("-",Q$1,1)-1)),0,IF(ROW($E3152)=VALUE(LEFT(Q$1,FIND("-",Q$1,1)-1))+1,AVERAGE(INDEX($E:$E,ROW($E3152)-VALUE(LEFT(Q$1,FIND("-",Q$1,1)-1))):$E3152),($E3152*(2/(VALUE(LEFT(Q$1,FIND("-",Q$1,1)-1))+1)))+(Q3151*(1-(2/(VALUE(LEFT(Q$1,FIND("-",Q$1,1)-1))+1))))))</f>
        <v>0.18323414114038999</v>
      </c>
      <c r="R3152">
        <f>IF(ROW($E3152)&lt;=VALUE(LEFT(R$1,FIND("-",R$1,1)-1)),0,IF(ROW($E3152)=VALUE(LEFT(R$1,FIND("-",R$1,1)-1))+1,AVERAGE(INDEX($E:$E,ROW($E3152)-VALUE(LEFT(R$1,FIND("-",R$1,1)-1))):$E3152),($E3152*(2/(VALUE(LEFT(R$1,FIND("-",R$1,1)-1))+1)))+(R3151*(1-(2/(VALUE(LEFT(R$1,FIND("-",R$1,1)-1))+1))))))</f>
        <v>0.18078680341254558</v>
      </c>
      <c r="S3152">
        <f t="shared" si="445"/>
        <v>2.4473377278444175E-3</v>
      </c>
      <c r="T3152">
        <f>IF(ROW($E3152)&lt;=MAX(VALUE(LEFT(Q$1,FIND("-",Q$1,1)-1)),VALUE(LEFT(R$1,FIND("-",R$1,1)-1)))+VALUE(LEFT(T$1,FIND("-",T$1,1)-1))-1,0,IF(ROW($E3152)=MAX(VALUE(LEFT(Q$1,FIND("-",Q$1,1)-1)),VALUE(LEFT(R$1,FIND("-",R$1,1)-1)))+VALUE(LEFT(T$1,FIND("-",T$1,1)-1)),AVERAGE(INDEX($S:$S,ROW(S3152)-VALUE(LEFT(T$1,FIND("-",T$1,1)-1))+1):S3152),($S3152*(2/(VALUE(LEFT(T$1,FIND("-",T$1,1)-1))+1)))+(T3151*(1-(2/(VALUE(LEFT(T$1,FIND("-",T$1,1)-1))+1))))))</f>
        <v>3.5597204150021006E-3</v>
      </c>
      <c r="V3152">
        <f t="shared" si="446"/>
        <v>-5.0000000000000044E-3</v>
      </c>
      <c r="W3152">
        <f>IF(ROW($E3152)&lt;=VALUE(LEFT(W$1,FIND("-",W$1,1)-1))+1,0,IF(ROW($E3151)=VALUE(LEFT(W$1,FIND("-",W$1,1)-1))+1,100-100/(1+ABS((SUMIF(INDEX($V:$V,ROW($V3152)-VALUE(LEFT(W$1,FIND("-",W$1,1)-1))+1):$V3152,"&gt;0",INDEX($V:$V,ROW($V3152)-VALUE(LEFT(W$1,FIND("-",W$1,1)-1))+1):$V3152)/COUNTIF(INDEX($V:$V,ROW($V3152)-VALUE(LEFT(W$1,FIND("-",W$1,1)-1))+1):$V3152,"&gt;0"))/(SUMIF(INDEX($V:$V,ROW($V3152)-VALUE(LEFT(W$1,FIND("-",W$1,1)-1))+1):$V3152,"&lt;0",INDEX($V:$V,ROW($V3152)-VALUE(LEFT(W$1,FIND("-",W$1,1)-1))+1):$V3152)/COUNTIF(INDEX($V:$V,ROW($V3152)-VALUE(LEFT(W$1,FIND("-",W$1,1)-1))+1):$V3152,"&lt;0")))),100-100/(1+ABS((SUMIF(INDEX($V:$V,ROW($V3152)-VALUE(LEFT(W$1,FIND("-",W$1,1)-1))+1):$V3152,"&gt;0",INDEX($V:$V,ROW($V3152)-VALUE(LEFT(W$1,FIND("-",W$1,1)-1))+1):$V3152)/VALUE(LEFT(W$1,FIND("-",W$1,1)-1)))/(SUMIF(INDEX($V:$V,ROW($V3152)-VALUE(LEFT(W$1,FIND("-",W$1,1)-1))+1):$V3152,"&lt;0",INDEX($V:$V,ROW($V3152)-VALUE(LEFT(W$1,FIND("-",W$1,1)-1))+1):$V3152)/VALUE(LEFT(W$1,FIND("-",W$1,1)-1)))))))</f>
        <v>41.666666666666671</v>
      </c>
      <c r="Y3152">
        <f>IF(ROW($E3152)&lt;=VALUE(LEFT(Y$1,FIND("-",Y$1,1)-1)),0,MAX(INDEX(C:C,ROW(C3152)-VALUE(LEFT(Y$1,FIND("-",Y$1,1)-1))+1):C3152))</f>
        <v>0.2</v>
      </c>
      <c r="Z3152">
        <f>IF(ROW($E3152)&lt;=VALUE(LEFT(Z$1,FIND("-",Z$1,1)-1)),0,MIN(INDEX(D:D,ROW(D3152)-VALUE(LEFT(Z$1,FIND("-",Z$1,1)-1))+1):D3152))</f>
        <v>0.18</v>
      </c>
      <c r="AA3152">
        <f t="shared" si="450"/>
        <v>0</v>
      </c>
      <c r="AB3152">
        <f>IF(ROW($AA3152)&lt;=VALUE(LEFT(AA$1,FIND("-",AA$1,1)-1))+VALUE(LEFT(AB$1,FIND("-",AB$1,1)-1)-1),0,AVERAGE(INDEX($AA:$AA,ROW($AA3152)-VALUE(LEFT(AB$1,FIND("-",AB$1,1)-1))+1):$AA3152))</f>
        <v>5.5555555555555607</v>
      </c>
      <c r="AC3152">
        <f>IF(ROW($AA3152)&lt;=VALUE(LEFT(AA$1,FIND("-",AA$1,1)-1))+VALUE(LEFT(AB$1,FIND("-",AB$1,1)-1)-1)+VALUE(LEFT(AC$1,FIND("-",AC$1,1)-1)-1),0,AVERAGE(INDEX($AB:$AB,ROW($AB3152)-VALUE(LEFT(AC$1,FIND("-",AC$1,1)-1))+1):$AB3152))</f>
        <v>17.592592592592592</v>
      </c>
      <c r="AE3152">
        <f t="shared" si="447"/>
        <v>215080644</v>
      </c>
      <c r="AG3152" t="str">
        <f t="shared" si="449"/>
        <v/>
      </c>
    </row>
    <row r="3153" spans="1:33" x14ac:dyDescent="0.25">
      <c r="A3153" s="6">
        <v>41579</v>
      </c>
      <c r="B3153">
        <v>0.185</v>
      </c>
      <c r="C3153">
        <v>0.19</v>
      </c>
      <c r="D3153">
        <v>0.18</v>
      </c>
      <c r="E3153">
        <v>0.185</v>
      </c>
      <c r="F3153">
        <v>0.14799999999999999</v>
      </c>
      <c r="G3153">
        <v>874500</v>
      </c>
      <c r="I3153" t="str">
        <f t="shared" si="442"/>
        <v/>
      </c>
      <c r="J3153" t="str">
        <f t="shared" si="443"/>
        <v/>
      </c>
      <c r="K3153" t="str">
        <f t="shared" si="444"/>
        <v>Oversold Below %D</v>
      </c>
      <c r="M3153" s="11" t="str">
        <f t="shared" si="448"/>
        <v/>
      </c>
      <c r="O3153">
        <f>IF(ROW($E3153)&lt;=VALUE(LEFT(O$1,FIND("-",O$1,1)-1)),0,IF(ROW($E3153)=VALUE(LEFT(O$1,FIND("-",O$1,1)-1))+1,AVERAGE(INDEX($E:$E,ROW($E3153)-VALUE(LEFT(O$1,FIND("-",O$1,1)-1))):$E3153),($E3153*(2/(VALUE(LEFT(O$1,FIND("-",O$1,1)-1))+1)))+(O3152*(1-(2/(VALUE(LEFT(O$1,FIND("-",O$1,1)-1))+1))))))</f>
        <v>0.15818095746655272</v>
      </c>
      <c r="Q3153">
        <f>IF(ROW($E3153)&lt;=VALUE(LEFT(Q$1,FIND("-",Q$1,1)-1)),0,IF(ROW($E3153)=VALUE(LEFT(Q$1,FIND("-",Q$1,1)-1))+1,AVERAGE(INDEX($E:$E,ROW($E3153)-VALUE(LEFT(Q$1,FIND("-",Q$1,1)-1))):$E3153),($E3153*(2/(VALUE(LEFT(Q$1,FIND("-",Q$1,1)-1))+1)))+(Q3152*(1-(2/(VALUE(LEFT(Q$1,FIND("-",Q$1,1)-1))+1))))))</f>
        <v>0.18350581173417613</v>
      </c>
      <c r="R3153">
        <f>IF(ROW($E3153)&lt;=VALUE(LEFT(R$1,FIND("-",R$1,1)-1)),0,IF(ROW($E3153)=VALUE(LEFT(R$1,FIND("-",R$1,1)-1))+1,AVERAGE(INDEX($E:$E,ROW($E3153)-VALUE(LEFT(R$1,FIND("-",R$1,1)-1))):$E3153),($E3153*(2/(VALUE(LEFT(R$1,FIND("-",R$1,1)-1))+1)))+(R3152*(1-(2/(VALUE(LEFT(R$1,FIND("-",R$1,1)-1))+1))))))</f>
        <v>0.18109889204865329</v>
      </c>
      <c r="S3153">
        <f t="shared" si="445"/>
        <v>2.4069196855228403E-3</v>
      </c>
      <c r="T3153">
        <f>IF(ROW($E3153)&lt;=MAX(VALUE(LEFT(Q$1,FIND("-",Q$1,1)-1)),VALUE(LEFT(R$1,FIND("-",R$1,1)-1)))+VALUE(LEFT(T$1,FIND("-",T$1,1)-1))-1,0,IF(ROW($E3153)=MAX(VALUE(LEFT(Q$1,FIND("-",Q$1,1)-1)),VALUE(LEFT(R$1,FIND("-",R$1,1)-1)))+VALUE(LEFT(T$1,FIND("-",T$1,1)-1)),AVERAGE(INDEX($S:$S,ROW(S3153)-VALUE(LEFT(T$1,FIND("-",T$1,1)-1))+1):S3153),($S3153*(2/(VALUE(LEFT(T$1,FIND("-",T$1,1)-1))+1)))+(T3152*(1-(2/(VALUE(LEFT(T$1,FIND("-",T$1,1)-1))+1))))))</f>
        <v>3.3291602691062488E-3</v>
      </c>
      <c r="V3153">
        <f t="shared" si="446"/>
        <v>5.0000000000000044E-3</v>
      </c>
      <c r="W3153">
        <f>IF(ROW($E3153)&lt;=VALUE(LEFT(W$1,FIND("-",W$1,1)-1))+1,0,IF(ROW($E3152)=VALUE(LEFT(W$1,FIND("-",W$1,1)-1))+1,100-100/(1+ABS((SUMIF(INDEX($V:$V,ROW($V3153)-VALUE(LEFT(W$1,FIND("-",W$1,1)-1))+1):$V3153,"&gt;0",INDEX($V:$V,ROW($V3153)-VALUE(LEFT(W$1,FIND("-",W$1,1)-1))+1):$V3153)/COUNTIF(INDEX($V:$V,ROW($V3153)-VALUE(LEFT(W$1,FIND("-",W$1,1)-1))+1):$V3153,"&gt;0"))/(SUMIF(INDEX($V:$V,ROW($V3153)-VALUE(LEFT(W$1,FIND("-",W$1,1)-1))+1):$V3153,"&lt;0",INDEX($V:$V,ROW($V3153)-VALUE(LEFT(W$1,FIND("-",W$1,1)-1))+1):$V3153)/COUNTIF(INDEX($V:$V,ROW($V3153)-VALUE(LEFT(W$1,FIND("-",W$1,1)-1))+1):$V3153,"&lt;0")))),100-100/(1+ABS((SUMIF(INDEX($V:$V,ROW($V3153)-VALUE(LEFT(W$1,FIND("-",W$1,1)-1))+1):$V3153,"&gt;0",INDEX($V:$V,ROW($V3153)-VALUE(LEFT(W$1,FIND("-",W$1,1)-1))+1):$V3153)/VALUE(LEFT(W$1,FIND("-",W$1,1)-1)))/(SUMIF(INDEX($V:$V,ROW($V3153)-VALUE(LEFT(W$1,FIND("-",W$1,1)-1))+1):$V3153,"&lt;0",INDEX($V:$V,ROW($V3153)-VALUE(LEFT(W$1,FIND("-",W$1,1)-1))+1):$V3153)/VALUE(LEFT(W$1,FIND("-",W$1,1)-1)))))))</f>
        <v>50</v>
      </c>
      <c r="Y3153">
        <f>IF(ROW($E3153)&lt;=VALUE(LEFT(Y$1,FIND("-",Y$1,1)-1)),0,MAX(INDEX(C:C,ROW(C3153)-VALUE(LEFT(Y$1,FIND("-",Y$1,1)-1))+1):C3153))</f>
        <v>0.19500000000000001</v>
      </c>
      <c r="Z3153">
        <f>IF(ROW($E3153)&lt;=VALUE(LEFT(Z$1,FIND("-",Z$1,1)-1)),0,MIN(INDEX(D:D,ROW(D3153)-VALUE(LEFT(Z$1,FIND("-",Z$1,1)-1))+1):D3153))</f>
        <v>0.18</v>
      </c>
      <c r="AA3153">
        <f t="shared" si="450"/>
        <v>33.333333333333329</v>
      </c>
      <c r="AB3153">
        <f>IF(ROW($AA3153)&lt;=VALUE(LEFT(AA$1,FIND("-",AA$1,1)-1))+VALUE(LEFT(AB$1,FIND("-",AB$1,1)-1)-1),0,AVERAGE(INDEX($AA:$AA,ROW($AA3153)-VALUE(LEFT(AB$1,FIND("-",AB$1,1)-1))+1):$AA3153))</f>
        <v>16.666666666666671</v>
      </c>
      <c r="AC3153">
        <f>IF(ROW($AA3153)&lt;=VALUE(LEFT(AA$1,FIND("-",AA$1,1)-1))+VALUE(LEFT(AB$1,FIND("-",AB$1,1)-1)-1)+VALUE(LEFT(AC$1,FIND("-",AC$1,1)-1)-1),0,AVERAGE(INDEX($AB:$AB,ROW($AB3153)-VALUE(LEFT(AC$1,FIND("-",AC$1,1)-1))+1):$AB3153))</f>
        <v>14.814814814814818</v>
      </c>
      <c r="AE3153">
        <f t="shared" si="447"/>
        <v>215955144</v>
      </c>
      <c r="AG3153" t="str">
        <f t="shared" si="449"/>
        <v/>
      </c>
    </row>
    <row r="3154" spans="1:33" x14ac:dyDescent="0.25">
      <c r="A3154" s="6">
        <v>41582</v>
      </c>
      <c r="B3154">
        <v>0.185</v>
      </c>
      <c r="C3154">
        <v>0.19</v>
      </c>
      <c r="D3154">
        <v>0.18</v>
      </c>
      <c r="E3154">
        <v>0.18</v>
      </c>
      <c r="F3154">
        <v>0.14399999999999999</v>
      </c>
      <c r="G3154">
        <v>461900</v>
      </c>
      <c r="I3154" t="str">
        <f t="shared" si="442"/>
        <v/>
      </c>
      <c r="J3154" t="str">
        <f t="shared" si="443"/>
        <v/>
      </c>
      <c r="K3154" t="str">
        <f t="shared" si="444"/>
        <v>Oversold Below %D</v>
      </c>
      <c r="M3154" s="11" t="str">
        <f t="shared" si="448"/>
        <v/>
      </c>
      <c r="O3154">
        <f>IF(ROW($E3154)&lt;=VALUE(LEFT(O$1,FIND("-",O$1,1)-1)),0,IF(ROW($E3154)=VALUE(LEFT(O$1,FIND("-",O$1,1)-1))+1,AVERAGE(INDEX($E:$E,ROW($E3154)-VALUE(LEFT(O$1,FIND("-",O$1,1)-1))):$E3154),($E3154*(2/(VALUE(LEFT(O$1,FIND("-",O$1,1)-1))+1)))+(O3153*(1-(2/(VALUE(LEFT(O$1,FIND("-",O$1,1)-1))+1))))))</f>
        <v>0.15839806236738305</v>
      </c>
      <c r="Q3154">
        <f>IF(ROW($E3154)&lt;=VALUE(LEFT(Q$1,FIND("-",Q$1,1)-1)),0,IF(ROW($E3154)=VALUE(LEFT(Q$1,FIND("-",Q$1,1)-1))+1,AVERAGE(INDEX($E:$E,ROW($E3154)-VALUE(LEFT(Q$1,FIND("-",Q$1,1)-1))):$E3154),($E3154*(2/(VALUE(LEFT(Q$1,FIND("-",Q$1,1)-1))+1)))+(Q3153*(1-(2/(VALUE(LEFT(Q$1,FIND("-",Q$1,1)-1))+1))))))</f>
        <v>0.18296645608276441</v>
      </c>
      <c r="R3154">
        <f>IF(ROW($E3154)&lt;=VALUE(LEFT(R$1,FIND("-",R$1,1)-1)),0,IF(ROW($E3154)=VALUE(LEFT(R$1,FIND("-",R$1,1)-1))+1,AVERAGE(INDEX($E:$E,ROW($E3154)-VALUE(LEFT(R$1,FIND("-",R$1,1)-1))):$E3154),($E3154*(2/(VALUE(LEFT(R$1,FIND("-",R$1,1)-1))+1)))+(R3153*(1-(2/(VALUE(LEFT(R$1,FIND("-",R$1,1)-1))+1))))))</f>
        <v>0.18101749263764194</v>
      </c>
      <c r="S3154">
        <f t="shared" si="445"/>
        <v>1.9489634451224647E-3</v>
      </c>
      <c r="T3154">
        <f>IF(ROW($E3154)&lt;=MAX(VALUE(LEFT(Q$1,FIND("-",Q$1,1)-1)),VALUE(LEFT(R$1,FIND("-",R$1,1)-1)))+VALUE(LEFT(T$1,FIND("-",T$1,1)-1))-1,0,IF(ROW($E3154)=MAX(VALUE(LEFT(Q$1,FIND("-",Q$1,1)-1)),VALUE(LEFT(R$1,FIND("-",R$1,1)-1)))+VALUE(LEFT(T$1,FIND("-",T$1,1)-1)),AVERAGE(INDEX($S:$S,ROW(S3154)-VALUE(LEFT(T$1,FIND("-",T$1,1)-1))+1):S3154),($S3154*(2/(VALUE(LEFT(T$1,FIND("-",T$1,1)-1))+1)))+(T3153*(1-(2/(VALUE(LEFT(T$1,FIND("-",T$1,1)-1))+1))))))</f>
        <v>3.0531209043094922E-3</v>
      </c>
      <c r="V3154">
        <f t="shared" si="446"/>
        <v>-5.0000000000000044E-3</v>
      </c>
      <c r="W3154">
        <f>IF(ROW($E3154)&lt;=VALUE(LEFT(W$1,FIND("-",W$1,1)-1))+1,0,IF(ROW($E3153)=VALUE(LEFT(W$1,FIND("-",W$1,1)-1))+1,100-100/(1+ABS((SUMIF(INDEX($V:$V,ROW($V3154)-VALUE(LEFT(W$1,FIND("-",W$1,1)-1))+1):$V3154,"&gt;0",INDEX($V:$V,ROW($V3154)-VALUE(LEFT(W$1,FIND("-",W$1,1)-1))+1):$V3154)/COUNTIF(INDEX($V:$V,ROW($V3154)-VALUE(LEFT(W$1,FIND("-",W$1,1)-1))+1):$V3154,"&gt;0"))/(SUMIF(INDEX($V:$V,ROW($V3154)-VALUE(LEFT(W$1,FIND("-",W$1,1)-1))+1):$V3154,"&lt;0",INDEX($V:$V,ROW($V3154)-VALUE(LEFT(W$1,FIND("-",W$1,1)-1))+1):$V3154)/COUNTIF(INDEX($V:$V,ROW($V3154)-VALUE(LEFT(W$1,FIND("-",W$1,1)-1))+1):$V3154,"&lt;0")))),100-100/(1+ABS((SUMIF(INDEX($V:$V,ROW($V3154)-VALUE(LEFT(W$1,FIND("-",W$1,1)-1))+1):$V3154,"&gt;0",INDEX($V:$V,ROW($V3154)-VALUE(LEFT(W$1,FIND("-",W$1,1)-1))+1):$V3154)/VALUE(LEFT(W$1,FIND("-",W$1,1)-1)))/(SUMIF(INDEX($V:$V,ROW($V3154)-VALUE(LEFT(W$1,FIND("-",W$1,1)-1))+1):$V3154,"&lt;0",INDEX($V:$V,ROW($V3154)-VALUE(LEFT(W$1,FIND("-",W$1,1)-1))+1):$V3154)/VALUE(LEFT(W$1,FIND("-",W$1,1)-1)))))))</f>
        <v>41.666666666666671</v>
      </c>
      <c r="Y3154">
        <f>IF(ROW($E3154)&lt;=VALUE(LEFT(Y$1,FIND("-",Y$1,1)-1)),0,MAX(INDEX(C:C,ROW(C3154)-VALUE(LEFT(Y$1,FIND("-",Y$1,1)-1))+1):C3154))</f>
        <v>0.19500000000000001</v>
      </c>
      <c r="Z3154">
        <f>IF(ROW($E3154)&lt;=VALUE(LEFT(Z$1,FIND("-",Z$1,1)-1)),0,MIN(INDEX(D:D,ROW(D3154)-VALUE(LEFT(Z$1,FIND("-",Z$1,1)-1))+1):D3154))</f>
        <v>0.18</v>
      </c>
      <c r="AA3154">
        <f t="shared" si="450"/>
        <v>0</v>
      </c>
      <c r="AB3154">
        <f>IF(ROW($AA3154)&lt;=VALUE(LEFT(AA$1,FIND("-",AA$1,1)-1))+VALUE(LEFT(AB$1,FIND("-",AB$1,1)-1)-1),0,AVERAGE(INDEX($AA:$AA,ROW($AA3154)-VALUE(LEFT(AB$1,FIND("-",AB$1,1)-1))+1):$AA3154))</f>
        <v>11.111111111111109</v>
      </c>
      <c r="AC3154">
        <f>IF(ROW($AA3154)&lt;=VALUE(LEFT(AA$1,FIND("-",AA$1,1)-1))+VALUE(LEFT(AB$1,FIND("-",AB$1,1)-1)-1)+VALUE(LEFT(AC$1,FIND("-",AC$1,1)-1)-1),0,AVERAGE(INDEX($AB:$AB,ROW($AB3154)-VALUE(LEFT(AC$1,FIND("-",AC$1,1)-1))+1):$AB3154))</f>
        <v>11.111111111111114</v>
      </c>
      <c r="AE3154">
        <f t="shared" si="447"/>
        <v>215493244</v>
      </c>
      <c r="AG3154" t="str">
        <f t="shared" si="449"/>
        <v/>
      </c>
    </row>
    <row r="3155" spans="1:33" x14ac:dyDescent="0.25">
      <c r="A3155" s="6">
        <v>41584</v>
      </c>
      <c r="B3155">
        <v>0.19</v>
      </c>
      <c r="C3155">
        <v>0.19</v>
      </c>
      <c r="D3155">
        <v>0.185</v>
      </c>
      <c r="E3155">
        <v>0.185</v>
      </c>
      <c r="F3155">
        <v>0.14799999999999999</v>
      </c>
      <c r="G3155">
        <v>551700</v>
      </c>
      <c r="I3155" t="str">
        <f t="shared" si="442"/>
        <v/>
      </c>
      <c r="J3155" t="str">
        <f t="shared" si="443"/>
        <v/>
      </c>
      <c r="K3155" t="str">
        <f t="shared" si="444"/>
        <v>Oversold Below %D</v>
      </c>
      <c r="M3155" s="11" t="str">
        <f t="shared" si="448"/>
        <v/>
      </c>
      <c r="O3155">
        <f>IF(ROW($E3155)&lt;=VALUE(LEFT(O$1,FIND("-",O$1,1)-1)),0,IF(ROW($E3155)=VALUE(LEFT(O$1,FIND("-",O$1,1)-1))+1,AVERAGE(INDEX($E:$E,ROW($E3155)-VALUE(LEFT(O$1,FIND("-",O$1,1)-1))):$E3155),($E3155*(2/(VALUE(LEFT(O$1,FIND("-",O$1,1)-1))+1)))+(O3154*(1-(2/(VALUE(LEFT(O$1,FIND("-",O$1,1)-1))+1))))))</f>
        <v>0.15866275826422502</v>
      </c>
      <c r="Q3155">
        <f>IF(ROW($E3155)&lt;=VALUE(LEFT(Q$1,FIND("-",Q$1,1)-1)),0,IF(ROW($E3155)=VALUE(LEFT(Q$1,FIND("-",Q$1,1)-1))+1,AVERAGE(INDEX($E:$E,ROW($E3155)-VALUE(LEFT(Q$1,FIND("-",Q$1,1)-1))):$E3155),($E3155*(2/(VALUE(LEFT(Q$1,FIND("-",Q$1,1)-1))+1)))+(Q3154*(1-(2/(VALUE(LEFT(Q$1,FIND("-",Q$1,1)-1))+1))))))</f>
        <v>0.18327930899310835</v>
      </c>
      <c r="R3155">
        <f>IF(ROW($E3155)&lt;=VALUE(LEFT(R$1,FIND("-",R$1,1)-1)),0,IF(ROW($E3155)=VALUE(LEFT(R$1,FIND("-",R$1,1)-1))+1,AVERAGE(INDEX($E:$E,ROW($E3155)-VALUE(LEFT(R$1,FIND("-",R$1,1)-1))):$E3155),($E3155*(2/(VALUE(LEFT(R$1,FIND("-",R$1,1)-1))+1)))+(R3154*(1-(2/(VALUE(LEFT(R$1,FIND("-",R$1,1)-1))+1))))))</f>
        <v>0.18131249318300177</v>
      </c>
      <c r="S3155">
        <f t="shared" si="445"/>
        <v>1.9668158101065758E-3</v>
      </c>
      <c r="T3155">
        <f>IF(ROW($E3155)&lt;=MAX(VALUE(LEFT(Q$1,FIND("-",Q$1,1)-1)),VALUE(LEFT(R$1,FIND("-",R$1,1)-1)))+VALUE(LEFT(T$1,FIND("-",T$1,1)-1))-1,0,IF(ROW($E3155)=MAX(VALUE(LEFT(Q$1,FIND("-",Q$1,1)-1)),VALUE(LEFT(R$1,FIND("-",R$1,1)-1)))+VALUE(LEFT(T$1,FIND("-",T$1,1)-1)),AVERAGE(INDEX($S:$S,ROW(S3155)-VALUE(LEFT(T$1,FIND("-",T$1,1)-1))+1):S3155),($S3155*(2/(VALUE(LEFT(T$1,FIND("-",T$1,1)-1))+1)))+(T3154*(1-(2/(VALUE(LEFT(T$1,FIND("-",T$1,1)-1))+1))))))</f>
        <v>2.8358598854689092E-3</v>
      </c>
      <c r="V3155">
        <f t="shared" si="446"/>
        <v>5.0000000000000044E-3</v>
      </c>
      <c r="W3155">
        <f>IF(ROW($E3155)&lt;=VALUE(LEFT(W$1,FIND("-",W$1,1)-1))+1,0,IF(ROW($E3154)=VALUE(LEFT(W$1,FIND("-",W$1,1)-1))+1,100-100/(1+ABS((SUMIF(INDEX($V:$V,ROW($V3155)-VALUE(LEFT(W$1,FIND("-",W$1,1)-1))+1):$V3155,"&gt;0",INDEX($V:$V,ROW($V3155)-VALUE(LEFT(W$1,FIND("-",W$1,1)-1))+1):$V3155)/COUNTIF(INDEX($V:$V,ROW($V3155)-VALUE(LEFT(W$1,FIND("-",W$1,1)-1))+1):$V3155,"&gt;0"))/(SUMIF(INDEX($V:$V,ROW($V3155)-VALUE(LEFT(W$1,FIND("-",W$1,1)-1))+1):$V3155,"&lt;0",INDEX($V:$V,ROW($V3155)-VALUE(LEFT(W$1,FIND("-",W$1,1)-1))+1):$V3155)/COUNTIF(INDEX($V:$V,ROW($V3155)-VALUE(LEFT(W$1,FIND("-",W$1,1)-1))+1):$V3155,"&lt;0")))),100-100/(1+ABS((SUMIF(INDEX($V:$V,ROW($V3155)-VALUE(LEFT(W$1,FIND("-",W$1,1)-1))+1):$V3155,"&gt;0",INDEX($V:$V,ROW($V3155)-VALUE(LEFT(W$1,FIND("-",W$1,1)-1))+1):$V3155)/VALUE(LEFT(W$1,FIND("-",W$1,1)-1)))/(SUMIF(INDEX($V:$V,ROW($V3155)-VALUE(LEFT(W$1,FIND("-",W$1,1)-1))+1):$V3155,"&lt;0",INDEX($V:$V,ROW($V3155)-VALUE(LEFT(W$1,FIND("-",W$1,1)-1))+1):$V3155)/VALUE(LEFT(W$1,FIND("-",W$1,1)-1)))))))</f>
        <v>50</v>
      </c>
      <c r="Y3155">
        <f>IF(ROW($E3155)&lt;=VALUE(LEFT(Y$1,FIND("-",Y$1,1)-1)),0,MAX(INDEX(C:C,ROW(C3155)-VALUE(LEFT(Y$1,FIND("-",Y$1,1)-1))+1):C3155))</f>
        <v>0.19500000000000001</v>
      </c>
      <c r="Z3155">
        <f>IF(ROW($E3155)&lt;=VALUE(LEFT(Z$1,FIND("-",Z$1,1)-1)),0,MIN(INDEX(D:D,ROW(D3155)-VALUE(LEFT(Z$1,FIND("-",Z$1,1)-1))+1):D3155))</f>
        <v>0.18</v>
      </c>
      <c r="AA3155">
        <f t="shared" si="450"/>
        <v>33.333333333333329</v>
      </c>
      <c r="AB3155">
        <f>IF(ROW($AA3155)&lt;=VALUE(LEFT(AA$1,FIND("-",AA$1,1)-1))+VALUE(LEFT(AB$1,FIND("-",AB$1,1)-1)-1),0,AVERAGE(INDEX($AA:$AA,ROW($AA3155)-VALUE(LEFT(AB$1,FIND("-",AB$1,1)-1))+1):$AA3155))</f>
        <v>22.222222222222218</v>
      </c>
      <c r="AC3155">
        <f>IF(ROW($AA3155)&lt;=VALUE(LEFT(AA$1,FIND("-",AA$1,1)-1))+VALUE(LEFT(AB$1,FIND("-",AB$1,1)-1)-1)+VALUE(LEFT(AC$1,FIND("-",AC$1,1)-1)-1),0,AVERAGE(INDEX($AB:$AB,ROW($AB3155)-VALUE(LEFT(AC$1,FIND("-",AC$1,1)-1))+1):$AB3155))</f>
        <v>16.666666666666668</v>
      </c>
      <c r="AE3155">
        <f t="shared" si="447"/>
        <v>216044944</v>
      </c>
      <c r="AG3155" t="str">
        <f t="shared" si="449"/>
        <v/>
      </c>
    </row>
    <row r="3156" spans="1:33" x14ac:dyDescent="0.25">
      <c r="A3156" s="6">
        <v>41585</v>
      </c>
      <c r="B3156">
        <v>0.19</v>
      </c>
      <c r="C3156">
        <v>0.19</v>
      </c>
      <c r="D3156">
        <v>0.185</v>
      </c>
      <c r="E3156">
        <v>0.19</v>
      </c>
      <c r="F3156">
        <v>0.152</v>
      </c>
      <c r="G3156">
        <v>1065700</v>
      </c>
      <c r="I3156" t="str">
        <f t="shared" si="442"/>
        <v/>
      </c>
      <c r="J3156" t="str">
        <f t="shared" si="443"/>
        <v/>
      </c>
      <c r="K3156" t="str">
        <f t="shared" si="444"/>
        <v>Buy</v>
      </c>
      <c r="M3156" s="11" t="str">
        <f t="shared" si="448"/>
        <v>Buy</v>
      </c>
      <c r="O3156">
        <f>IF(ROW($E3156)&lt;=VALUE(LEFT(O$1,FIND("-",O$1,1)-1)),0,IF(ROW($E3156)=VALUE(LEFT(O$1,FIND("-",O$1,1)-1))+1,AVERAGE(INDEX($E:$E,ROW($E3156)-VALUE(LEFT(O$1,FIND("-",O$1,1)-1))):$E3156),($E3156*(2/(VALUE(LEFT(O$1,FIND("-",O$1,1)-1))+1)))+(O3155*(1-(2/(VALUE(LEFT(O$1,FIND("-",O$1,1)-1))+1))))))</f>
        <v>0.15897457161482975</v>
      </c>
      <c r="Q3156">
        <f>IF(ROW($E3156)&lt;=VALUE(LEFT(Q$1,FIND("-",Q$1,1)-1)),0,IF(ROW($E3156)=VALUE(LEFT(Q$1,FIND("-",Q$1,1)-1))+1,AVERAGE(INDEX($E:$E,ROW($E3156)-VALUE(LEFT(Q$1,FIND("-",Q$1,1)-1))):$E3156),($E3156*(2/(VALUE(LEFT(Q$1,FIND("-",Q$1,1)-1))+1)))+(Q3155*(1-(2/(VALUE(LEFT(Q$1,FIND("-",Q$1,1)-1))+1))))))</f>
        <v>0.18431326145570706</v>
      </c>
      <c r="R3156">
        <f>IF(ROW($E3156)&lt;=VALUE(LEFT(R$1,FIND("-",R$1,1)-1)),0,IF(ROW($E3156)=VALUE(LEFT(R$1,FIND("-",R$1,1)-1))+1,AVERAGE(INDEX($E:$E,ROW($E3156)-VALUE(LEFT(R$1,FIND("-",R$1,1)-1))):$E3156),($E3156*(2/(VALUE(LEFT(R$1,FIND("-",R$1,1)-1))+1)))+(R3155*(1-(2/(VALUE(LEFT(R$1,FIND("-",R$1,1)-1))+1))))))</f>
        <v>0.18195601220648311</v>
      </c>
      <c r="S3156">
        <f t="shared" si="445"/>
        <v>2.3572492492239527E-3</v>
      </c>
      <c r="T3156">
        <f>IF(ROW($E3156)&lt;=MAX(VALUE(LEFT(Q$1,FIND("-",Q$1,1)-1)),VALUE(LEFT(R$1,FIND("-",R$1,1)-1)))+VALUE(LEFT(T$1,FIND("-",T$1,1)-1))-1,0,IF(ROW($E3156)=MAX(VALUE(LEFT(Q$1,FIND("-",Q$1,1)-1)),VALUE(LEFT(R$1,FIND("-",R$1,1)-1)))+VALUE(LEFT(T$1,FIND("-",T$1,1)-1)),AVERAGE(INDEX($S:$S,ROW(S3156)-VALUE(LEFT(T$1,FIND("-",T$1,1)-1))+1):S3156),($S3156*(2/(VALUE(LEFT(T$1,FIND("-",T$1,1)-1))+1)))+(T3155*(1-(2/(VALUE(LEFT(T$1,FIND("-",T$1,1)-1))+1))))))</f>
        <v>2.740137758219918E-3</v>
      </c>
      <c r="V3156">
        <f t="shared" si="446"/>
        <v>5.0000000000000044E-3</v>
      </c>
      <c r="W3156">
        <f>IF(ROW($E3156)&lt;=VALUE(LEFT(W$1,FIND("-",W$1,1)-1))+1,0,IF(ROW($E3155)=VALUE(LEFT(W$1,FIND("-",W$1,1)-1))+1,100-100/(1+ABS((SUMIF(INDEX($V:$V,ROW($V3156)-VALUE(LEFT(W$1,FIND("-",W$1,1)-1))+1):$V3156,"&gt;0",INDEX($V:$V,ROW($V3156)-VALUE(LEFT(W$1,FIND("-",W$1,1)-1))+1):$V3156)/COUNTIF(INDEX($V:$V,ROW($V3156)-VALUE(LEFT(W$1,FIND("-",W$1,1)-1))+1):$V3156,"&gt;0"))/(SUMIF(INDEX($V:$V,ROW($V3156)-VALUE(LEFT(W$1,FIND("-",W$1,1)-1))+1):$V3156,"&lt;0",INDEX($V:$V,ROW($V3156)-VALUE(LEFT(W$1,FIND("-",W$1,1)-1))+1):$V3156)/COUNTIF(INDEX($V:$V,ROW($V3156)-VALUE(LEFT(W$1,FIND("-",W$1,1)-1))+1):$V3156,"&lt;0")))),100-100/(1+ABS((SUMIF(INDEX($V:$V,ROW($V3156)-VALUE(LEFT(W$1,FIND("-",W$1,1)-1))+1):$V3156,"&gt;0",INDEX($V:$V,ROW($V3156)-VALUE(LEFT(W$1,FIND("-",W$1,1)-1))+1):$V3156)/VALUE(LEFT(W$1,FIND("-",W$1,1)-1)))/(SUMIF(INDEX($V:$V,ROW($V3156)-VALUE(LEFT(W$1,FIND("-",W$1,1)-1))+1):$V3156,"&lt;0",INDEX($V:$V,ROW($V3156)-VALUE(LEFT(W$1,FIND("-",W$1,1)-1))+1):$V3156)/VALUE(LEFT(W$1,FIND("-",W$1,1)-1)))))))</f>
        <v>50</v>
      </c>
      <c r="Y3156">
        <f>IF(ROW($E3156)&lt;=VALUE(LEFT(Y$1,FIND("-",Y$1,1)-1)),0,MAX(INDEX(C:C,ROW(C3156)-VALUE(LEFT(Y$1,FIND("-",Y$1,1)-1))+1):C3156))</f>
        <v>0.19500000000000001</v>
      </c>
      <c r="Z3156">
        <f>IF(ROW($E3156)&lt;=VALUE(LEFT(Z$1,FIND("-",Z$1,1)-1)),0,MIN(INDEX(D:D,ROW(D3156)-VALUE(LEFT(Z$1,FIND("-",Z$1,1)-1))+1):D3156))</f>
        <v>0.18</v>
      </c>
      <c r="AA3156">
        <f t="shared" si="450"/>
        <v>66.666666666666657</v>
      </c>
      <c r="AB3156">
        <f>IF(ROW($AA3156)&lt;=VALUE(LEFT(AA$1,FIND("-",AA$1,1)-1))+VALUE(LEFT(AB$1,FIND("-",AB$1,1)-1)-1),0,AVERAGE(INDEX($AA:$AA,ROW($AA3156)-VALUE(LEFT(AB$1,FIND("-",AB$1,1)-1))+1):$AA3156))</f>
        <v>33.333333333333329</v>
      </c>
      <c r="AC3156">
        <f>IF(ROW($AA3156)&lt;=VALUE(LEFT(AA$1,FIND("-",AA$1,1)-1))+VALUE(LEFT(AB$1,FIND("-",AB$1,1)-1)-1)+VALUE(LEFT(AC$1,FIND("-",AC$1,1)-1)-1),0,AVERAGE(INDEX($AB:$AB,ROW($AB3156)-VALUE(LEFT(AC$1,FIND("-",AC$1,1)-1))+1):$AB3156))</f>
        <v>22.222222222222218</v>
      </c>
      <c r="AE3156">
        <f t="shared" si="447"/>
        <v>217110644</v>
      </c>
      <c r="AG3156" t="str">
        <f t="shared" si="449"/>
        <v>Buy</v>
      </c>
    </row>
    <row r="3157" spans="1:33" x14ac:dyDescent="0.25">
      <c r="A3157" s="6">
        <v>41586</v>
      </c>
      <c r="B3157">
        <v>0.19</v>
      </c>
      <c r="C3157">
        <v>0.19</v>
      </c>
      <c r="D3157">
        <v>0.185</v>
      </c>
      <c r="E3157">
        <v>0.19</v>
      </c>
      <c r="F3157">
        <v>0.152</v>
      </c>
      <c r="G3157">
        <v>947700</v>
      </c>
      <c r="I3157" t="str">
        <f t="shared" si="442"/>
        <v/>
      </c>
      <c r="J3157" t="str">
        <f t="shared" si="443"/>
        <v/>
      </c>
      <c r="K3157" t="str">
        <f t="shared" si="444"/>
        <v/>
      </c>
      <c r="M3157" s="11" t="str">
        <f t="shared" si="448"/>
        <v/>
      </c>
      <c r="O3157">
        <f>IF(ROW($E3157)&lt;=VALUE(LEFT(O$1,FIND("-",O$1,1)-1)),0,IF(ROW($E3157)=VALUE(LEFT(O$1,FIND("-",O$1,1)-1))+1,AVERAGE(INDEX($E:$E,ROW($E3157)-VALUE(LEFT(O$1,FIND("-",O$1,1)-1))):$E3157),($E3157*(2/(VALUE(LEFT(O$1,FIND("-",O$1,1)-1))+1)))+(O3156*(1-(2/(VALUE(LEFT(O$1,FIND("-",O$1,1)-1))+1))))))</f>
        <v>0.15928328234503047</v>
      </c>
      <c r="Q3157">
        <f>IF(ROW($E3157)&lt;=VALUE(LEFT(Q$1,FIND("-",Q$1,1)-1)),0,IF(ROW($E3157)=VALUE(LEFT(Q$1,FIND("-",Q$1,1)-1))+1,AVERAGE(INDEX($E:$E,ROW($E3157)-VALUE(LEFT(Q$1,FIND("-",Q$1,1)-1))):$E3157),($E3157*(2/(VALUE(LEFT(Q$1,FIND("-",Q$1,1)-1))+1)))+(Q3156*(1-(2/(VALUE(LEFT(Q$1,FIND("-",Q$1,1)-1))+1))))))</f>
        <v>0.1851881443086752</v>
      </c>
      <c r="R3157">
        <f>IF(ROW($E3157)&lt;=VALUE(LEFT(R$1,FIND("-",R$1,1)-1)),0,IF(ROW($E3157)=VALUE(LEFT(R$1,FIND("-",R$1,1)-1))+1,AVERAGE(INDEX($E:$E,ROW($E3157)-VALUE(LEFT(R$1,FIND("-",R$1,1)-1))):$E3157),($E3157*(2/(VALUE(LEFT(R$1,FIND("-",R$1,1)-1))+1)))+(R3156*(1-(2/(VALUE(LEFT(R$1,FIND("-",R$1,1)-1))+1))))))</f>
        <v>0.18255186315415103</v>
      </c>
      <c r="S3157">
        <f t="shared" si="445"/>
        <v>2.6362811545241616E-3</v>
      </c>
      <c r="T3157">
        <f>IF(ROW($E3157)&lt;=MAX(VALUE(LEFT(Q$1,FIND("-",Q$1,1)-1)),VALUE(LEFT(R$1,FIND("-",R$1,1)-1)))+VALUE(LEFT(T$1,FIND("-",T$1,1)-1))-1,0,IF(ROW($E3157)=MAX(VALUE(LEFT(Q$1,FIND("-",Q$1,1)-1)),VALUE(LEFT(R$1,FIND("-",R$1,1)-1)))+VALUE(LEFT(T$1,FIND("-",T$1,1)-1)),AVERAGE(INDEX($S:$S,ROW(S3157)-VALUE(LEFT(T$1,FIND("-",T$1,1)-1))+1):S3157),($S3157*(2/(VALUE(LEFT(T$1,FIND("-",T$1,1)-1))+1)))+(T3156*(1-(2/(VALUE(LEFT(T$1,FIND("-",T$1,1)-1))+1))))))</f>
        <v>2.7193664374807669E-3</v>
      </c>
      <c r="V3157">
        <f t="shared" si="446"/>
        <v>0</v>
      </c>
      <c r="W3157">
        <f>IF(ROW($E3157)&lt;=VALUE(LEFT(W$1,FIND("-",W$1,1)-1))+1,0,IF(ROW($E3156)=VALUE(LEFT(W$1,FIND("-",W$1,1)-1))+1,100-100/(1+ABS((SUMIF(INDEX($V:$V,ROW($V3157)-VALUE(LEFT(W$1,FIND("-",W$1,1)-1))+1):$V3157,"&gt;0",INDEX($V:$V,ROW($V3157)-VALUE(LEFT(W$1,FIND("-",W$1,1)-1))+1):$V3157)/COUNTIF(INDEX($V:$V,ROW($V3157)-VALUE(LEFT(W$1,FIND("-",W$1,1)-1))+1):$V3157,"&gt;0"))/(SUMIF(INDEX($V:$V,ROW($V3157)-VALUE(LEFT(W$1,FIND("-",W$1,1)-1))+1):$V3157,"&lt;0",INDEX($V:$V,ROW($V3157)-VALUE(LEFT(W$1,FIND("-",W$1,1)-1))+1):$V3157)/COUNTIF(INDEX($V:$V,ROW($V3157)-VALUE(LEFT(W$1,FIND("-",W$1,1)-1))+1):$V3157,"&lt;0")))),100-100/(1+ABS((SUMIF(INDEX($V:$V,ROW($V3157)-VALUE(LEFT(W$1,FIND("-",W$1,1)-1))+1):$V3157,"&gt;0",INDEX($V:$V,ROW($V3157)-VALUE(LEFT(W$1,FIND("-",W$1,1)-1))+1):$V3157)/VALUE(LEFT(W$1,FIND("-",W$1,1)-1)))/(SUMIF(INDEX($V:$V,ROW($V3157)-VALUE(LEFT(W$1,FIND("-",W$1,1)-1))+1):$V3157,"&lt;0",INDEX($V:$V,ROW($V3157)-VALUE(LEFT(W$1,FIND("-",W$1,1)-1))+1):$V3157)/VALUE(LEFT(W$1,FIND("-",W$1,1)-1)))))))</f>
        <v>50</v>
      </c>
      <c r="Y3157">
        <f>IF(ROW($E3157)&lt;=VALUE(LEFT(Y$1,FIND("-",Y$1,1)-1)),0,MAX(INDEX(C:C,ROW(C3157)-VALUE(LEFT(Y$1,FIND("-",Y$1,1)-1))+1):C3157))</f>
        <v>0.19500000000000001</v>
      </c>
      <c r="Z3157">
        <f>IF(ROW($E3157)&lt;=VALUE(LEFT(Z$1,FIND("-",Z$1,1)-1)),0,MIN(INDEX(D:D,ROW(D3157)-VALUE(LEFT(Z$1,FIND("-",Z$1,1)-1))+1):D3157))</f>
        <v>0.18</v>
      </c>
      <c r="AA3157">
        <f t="shared" si="450"/>
        <v>66.666666666666657</v>
      </c>
      <c r="AB3157">
        <f>IF(ROW($AA3157)&lt;=VALUE(LEFT(AA$1,FIND("-",AA$1,1)-1))+VALUE(LEFT(AB$1,FIND("-",AB$1,1)-1)-1),0,AVERAGE(INDEX($AA:$AA,ROW($AA3157)-VALUE(LEFT(AB$1,FIND("-",AB$1,1)-1))+1):$AA3157))</f>
        <v>55.555555555555543</v>
      </c>
      <c r="AC3157">
        <f>IF(ROW($AA3157)&lt;=VALUE(LEFT(AA$1,FIND("-",AA$1,1)-1))+VALUE(LEFT(AB$1,FIND("-",AB$1,1)-1)-1)+VALUE(LEFT(AC$1,FIND("-",AC$1,1)-1)-1),0,AVERAGE(INDEX($AB:$AB,ROW($AB3157)-VALUE(LEFT(AC$1,FIND("-",AC$1,1)-1))+1):$AB3157))</f>
        <v>37.037037037037031</v>
      </c>
      <c r="AE3157">
        <f t="shared" si="447"/>
        <v>217110644</v>
      </c>
      <c r="AG3157" t="str">
        <f t="shared" si="449"/>
        <v/>
      </c>
    </row>
    <row r="3158" spans="1:33" x14ac:dyDescent="0.25">
      <c r="A3158" s="6">
        <v>41589</v>
      </c>
      <c r="B3158">
        <v>0.19</v>
      </c>
      <c r="C3158">
        <v>0.19</v>
      </c>
      <c r="D3158">
        <v>0.185</v>
      </c>
      <c r="E3158">
        <v>0.19</v>
      </c>
      <c r="F3158">
        <v>0.152</v>
      </c>
      <c r="G3158">
        <v>1441100</v>
      </c>
      <c r="I3158" t="str">
        <f t="shared" si="442"/>
        <v>Bullish</v>
      </c>
      <c r="J3158" t="str">
        <f t="shared" si="443"/>
        <v/>
      </c>
      <c r="K3158" t="str">
        <f t="shared" si="444"/>
        <v/>
      </c>
      <c r="M3158" s="11" t="str">
        <f t="shared" si="448"/>
        <v/>
      </c>
      <c r="O3158">
        <f>IF(ROW($E3158)&lt;=VALUE(LEFT(O$1,FIND("-",O$1,1)-1)),0,IF(ROW($E3158)=VALUE(LEFT(O$1,FIND("-",O$1,1)-1))+1,AVERAGE(INDEX($E:$E,ROW($E3158)-VALUE(LEFT(O$1,FIND("-",O$1,1)-1))):$E3158),($E3158*(2/(VALUE(LEFT(O$1,FIND("-",O$1,1)-1))+1)))+(O3157*(1-(2/(VALUE(LEFT(O$1,FIND("-",O$1,1)-1))+1))))))</f>
        <v>0.15958892132667196</v>
      </c>
      <c r="Q3158">
        <f>IF(ROW($E3158)&lt;=VALUE(LEFT(Q$1,FIND("-",Q$1,1)-1)),0,IF(ROW($E3158)=VALUE(LEFT(Q$1,FIND("-",Q$1,1)-1))+1,AVERAGE(INDEX($E:$E,ROW($E3158)-VALUE(LEFT(Q$1,FIND("-",Q$1,1)-1))):$E3158),($E3158*(2/(VALUE(LEFT(Q$1,FIND("-",Q$1,1)-1))+1)))+(Q3157*(1-(2/(VALUE(LEFT(Q$1,FIND("-",Q$1,1)-1))+1))))))</f>
        <v>0.18592842979964824</v>
      </c>
      <c r="R3158">
        <f>IF(ROW($E3158)&lt;=VALUE(LEFT(R$1,FIND("-",R$1,1)-1)),0,IF(ROW($E3158)=VALUE(LEFT(R$1,FIND("-",R$1,1)-1))+1,AVERAGE(INDEX($E:$E,ROW($E3158)-VALUE(LEFT(R$1,FIND("-",R$1,1)-1))):$E3158),($E3158*(2/(VALUE(LEFT(R$1,FIND("-",R$1,1)-1))+1)))+(R3157*(1-(2/(VALUE(LEFT(R$1,FIND("-",R$1,1)-1))+1))))))</f>
        <v>0.18310357699458429</v>
      </c>
      <c r="S3158">
        <f t="shared" si="445"/>
        <v>2.8248528050639488E-3</v>
      </c>
      <c r="T3158">
        <f>IF(ROW($E3158)&lt;=MAX(VALUE(LEFT(Q$1,FIND("-",Q$1,1)-1)),VALUE(LEFT(R$1,FIND("-",R$1,1)-1)))+VALUE(LEFT(T$1,FIND("-",T$1,1)-1))-1,0,IF(ROW($E3158)=MAX(VALUE(LEFT(Q$1,FIND("-",Q$1,1)-1)),VALUE(LEFT(R$1,FIND("-",R$1,1)-1)))+VALUE(LEFT(T$1,FIND("-",T$1,1)-1)),AVERAGE(INDEX($S:$S,ROW(S3158)-VALUE(LEFT(T$1,FIND("-",T$1,1)-1))+1):S3158),($S3158*(2/(VALUE(LEFT(T$1,FIND("-",T$1,1)-1))+1)))+(T3157*(1-(2/(VALUE(LEFT(T$1,FIND("-",T$1,1)-1))+1))))))</f>
        <v>2.7404637109974032E-3</v>
      </c>
      <c r="V3158">
        <f t="shared" si="446"/>
        <v>0</v>
      </c>
      <c r="W3158">
        <f>IF(ROW($E3158)&lt;=VALUE(LEFT(W$1,FIND("-",W$1,1)-1))+1,0,IF(ROW($E3157)=VALUE(LEFT(W$1,FIND("-",W$1,1)-1))+1,100-100/(1+ABS((SUMIF(INDEX($V:$V,ROW($V3158)-VALUE(LEFT(W$1,FIND("-",W$1,1)-1))+1):$V3158,"&gt;0",INDEX($V:$V,ROW($V3158)-VALUE(LEFT(W$1,FIND("-",W$1,1)-1))+1):$V3158)/COUNTIF(INDEX($V:$V,ROW($V3158)-VALUE(LEFT(W$1,FIND("-",W$1,1)-1))+1):$V3158,"&gt;0"))/(SUMIF(INDEX($V:$V,ROW($V3158)-VALUE(LEFT(W$1,FIND("-",W$1,1)-1))+1):$V3158,"&lt;0",INDEX($V:$V,ROW($V3158)-VALUE(LEFT(W$1,FIND("-",W$1,1)-1))+1):$V3158)/COUNTIF(INDEX($V:$V,ROW($V3158)-VALUE(LEFT(W$1,FIND("-",W$1,1)-1))+1):$V3158,"&lt;0")))),100-100/(1+ABS((SUMIF(INDEX($V:$V,ROW($V3158)-VALUE(LEFT(W$1,FIND("-",W$1,1)-1))+1):$V3158,"&gt;0",INDEX($V:$V,ROW($V3158)-VALUE(LEFT(W$1,FIND("-",W$1,1)-1))+1):$V3158)/VALUE(LEFT(W$1,FIND("-",W$1,1)-1)))/(SUMIF(INDEX($V:$V,ROW($V3158)-VALUE(LEFT(W$1,FIND("-",W$1,1)-1))+1):$V3158,"&lt;0",INDEX($V:$V,ROW($V3158)-VALUE(LEFT(W$1,FIND("-",W$1,1)-1))+1):$V3158)/VALUE(LEFT(W$1,FIND("-",W$1,1)-1)))))))</f>
        <v>54.545454545454547</v>
      </c>
      <c r="Y3158">
        <f>IF(ROW($E3158)&lt;=VALUE(LEFT(Y$1,FIND("-",Y$1,1)-1)),0,MAX(INDEX(C:C,ROW(C3158)-VALUE(LEFT(Y$1,FIND("-",Y$1,1)-1))+1):C3158))</f>
        <v>0.19500000000000001</v>
      </c>
      <c r="Z3158">
        <f>IF(ROW($E3158)&lt;=VALUE(LEFT(Z$1,FIND("-",Z$1,1)-1)),0,MIN(INDEX(D:D,ROW(D3158)-VALUE(LEFT(Z$1,FIND("-",Z$1,1)-1))+1):D3158))</f>
        <v>0.18</v>
      </c>
      <c r="AA3158">
        <f t="shared" si="450"/>
        <v>66.666666666666657</v>
      </c>
      <c r="AB3158">
        <f>IF(ROW($AA3158)&lt;=VALUE(LEFT(AA$1,FIND("-",AA$1,1)-1))+VALUE(LEFT(AB$1,FIND("-",AB$1,1)-1)-1),0,AVERAGE(INDEX($AA:$AA,ROW($AA3158)-VALUE(LEFT(AB$1,FIND("-",AB$1,1)-1))+1):$AA3158))</f>
        <v>66.666666666666657</v>
      </c>
      <c r="AC3158">
        <f>IF(ROW($AA3158)&lt;=VALUE(LEFT(AA$1,FIND("-",AA$1,1)-1))+VALUE(LEFT(AB$1,FIND("-",AB$1,1)-1)-1)+VALUE(LEFT(AC$1,FIND("-",AC$1,1)-1)-1),0,AVERAGE(INDEX($AB:$AB,ROW($AB3158)-VALUE(LEFT(AC$1,FIND("-",AC$1,1)-1))+1):$AB3158))</f>
        <v>51.851851851851848</v>
      </c>
      <c r="AE3158">
        <f t="shared" si="447"/>
        <v>217110644</v>
      </c>
      <c r="AG3158" t="str">
        <f t="shared" si="449"/>
        <v/>
      </c>
    </row>
    <row r="3159" spans="1:33" x14ac:dyDescent="0.25">
      <c r="A3159" s="6">
        <v>41590</v>
      </c>
      <c r="B3159">
        <v>0.19</v>
      </c>
      <c r="C3159">
        <v>0.19</v>
      </c>
      <c r="D3159">
        <v>0.185</v>
      </c>
      <c r="E3159">
        <v>0.19</v>
      </c>
      <c r="F3159">
        <v>0.152</v>
      </c>
      <c r="G3159">
        <v>1036400</v>
      </c>
      <c r="I3159" t="str">
        <f t="shared" si="442"/>
        <v/>
      </c>
      <c r="J3159" t="str">
        <f t="shared" si="443"/>
        <v/>
      </c>
      <c r="K3159" t="str">
        <f t="shared" si="444"/>
        <v/>
      </c>
      <c r="M3159" s="11" t="str">
        <f t="shared" si="448"/>
        <v/>
      </c>
      <c r="O3159">
        <f>IF(ROW($E3159)&lt;=VALUE(LEFT(O$1,FIND("-",O$1,1)-1)),0,IF(ROW($E3159)=VALUE(LEFT(O$1,FIND("-",O$1,1)-1))+1,AVERAGE(INDEX($E:$E,ROW($E3159)-VALUE(LEFT(O$1,FIND("-",O$1,1)-1))):$E3159),($E3159*(2/(VALUE(LEFT(O$1,FIND("-",O$1,1)-1))+1)))+(O3158*(1-(2/(VALUE(LEFT(O$1,FIND("-",O$1,1)-1))+1))))))</f>
        <v>0.15989151912441654</v>
      </c>
      <c r="Q3159">
        <f>IF(ROW($E3159)&lt;=VALUE(LEFT(Q$1,FIND("-",Q$1,1)-1)),0,IF(ROW($E3159)=VALUE(LEFT(Q$1,FIND("-",Q$1,1)-1))+1,AVERAGE(INDEX($E:$E,ROW($E3159)-VALUE(LEFT(Q$1,FIND("-",Q$1,1)-1))):$E3159),($E3159*(2/(VALUE(LEFT(Q$1,FIND("-",Q$1,1)-1))+1)))+(Q3158*(1-(2/(VALUE(LEFT(Q$1,FIND("-",Q$1,1)-1))+1))))))</f>
        <v>0.18655482521508696</v>
      </c>
      <c r="R3159">
        <f>IF(ROW($E3159)&lt;=VALUE(LEFT(R$1,FIND("-",R$1,1)-1)),0,IF(ROW($E3159)=VALUE(LEFT(R$1,FIND("-",R$1,1)-1))+1,AVERAGE(INDEX($E:$E,ROW($E3159)-VALUE(LEFT(R$1,FIND("-",R$1,1)-1))):$E3159),($E3159*(2/(VALUE(LEFT(R$1,FIND("-",R$1,1)-1))+1)))+(R3158*(1-(2/(VALUE(LEFT(R$1,FIND("-",R$1,1)-1))+1))))))</f>
        <v>0.18361442314313361</v>
      </c>
      <c r="S3159">
        <f t="shared" si="445"/>
        <v>2.9404020719533408E-3</v>
      </c>
      <c r="T3159">
        <f>IF(ROW($E3159)&lt;=MAX(VALUE(LEFT(Q$1,FIND("-",Q$1,1)-1)),VALUE(LEFT(R$1,FIND("-",R$1,1)-1)))+VALUE(LEFT(T$1,FIND("-",T$1,1)-1))-1,0,IF(ROW($E3159)=MAX(VALUE(LEFT(Q$1,FIND("-",Q$1,1)-1)),VALUE(LEFT(R$1,FIND("-",R$1,1)-1)))+VALUE(LEFT(T$1,FIND("-",T$1,1)-1)),AVERAGE(INDEX($S:$S,ROW(S3159)-VALUE(LEFT(T$1,FIND("-",T$1,1)-1))+1):S3159),($S3159*(2/(VALUE(LEFT(T$1,FIND("-",T$1,1)-1))+1)))+(T3158*(1-(2/(VALUE(LEFT(T$1,FIND("-",T$1,1)-1))+1))))))</f>
        <v>2.7804513831885909E-3</v>
      </c>
      <c r="V3159">
        <f t="shared" si="446"/>
        <v>0</v>
      </c>
      <c r="W3159">
        <f>IF(ROW($E3159)&lt;=VALUE(LEFT(W$1,FIND("-",W$1,1)-1))+1,0,IF(ROW($E3158)=VALUE(LEFT(W$1,FIND("-",W$1,1)-1))+1,100-100/(1+ABS((SUMIF(INDEX($V:$V,ROW($V3159)-VALUE(LEFT(W$1,FIND("-",W$1,1)-1))+1):$V3159,"&gt;0",INDEX($V:$V,ROW($V3159)-VALUE(LEFT(W$1,FIND("-",W$1,1)-1))+1):$V3159)/COUNTIF(INDEX($V:$V,ROW($V3159)-VALUE(LEFT(W$1,FIND("-",W$1,1)-1))+1):$V3159,"&gt;0"))/(SUMIF(INDEX($V:$V,ROW($V3159)-VALUE(LEFT(W$1,FIND("-",W$1,1)-1))+1):$V3159,"&lt;0",INDEX($V:$V,ROW($V3159)-VALUE(LEFT(W$1,FIND("-",W$1,1)-1))+1):$V3159)/COUNTIF(INDEX($V:$V,ROW($V3159)-VALUE(LEFT(W$1,FIND("-",W$1,1)-1))+1):$V3159,"&lt;0")))),100-100/(1+ABS((SUMIF(INDEX($V:$V,ROW($V3159)-VALUE(LEFT(W$1,FIND("-",W$1,1)-1))+1):$V3159,"&gt;0",INDEX($V:$V,ROW($V3159)-VALUE(LEFT(W$1,FIND("-",W$1,1)-1))+1):$V3159)/VALUE(LEFT(W$1,FIND("-",W$1,1)-1)))/(SUMIF(INDEX($V:$V,ROW($V3159)-VALUE(LEFT(W$1,FIND("-",W$1,1)-1))+1):$V3159,"&lt;0",INDEX($V:$V,ROW($V3159)-VALUE(LEFT(W$1,FIND("-",W$1,1)-1))+1):$V3159)/VALUE(LEFT(W$1,FIND("-",W$1,1)-1)))))))</f>
        <v>54.545454545454547</v>
      </c>
      <c r="Y3159">
        <f>IF(ROW($E3159)&lt;=VALUE(LEFT(Y$1,FIND("-",Y$1,1)-1)),0,MAX(INDEX(C:C,ROW(C3159)-VALUE(LEFT(Y$1,FIND("-",Y$1,1)-1))+1):C3159))</f>
        <v>0.19500000000000001</v>
      </c>
      <c r="Z3159">
        <f>IF(ROW($E3159)&lt;=VALUE(LEFT(Z$1,FIND("-",Z$1,1)-1)),0,MIN(INDEX(D:D,ROW(D3159)-VALUE(LEFT(Z$1,FIND("-",Z$1,1)-1))+1):D3159))</f>
        <v>0.18</v>
      </c>
      <c r="AA3159">
        <f t="shared" si="450"/>
        <v>66.666666666666657</v>
      </c>
      <c r="AB3159">
        <f>IF(ROW($AA3159)&lt;=VALUE(LEFT(AA$1,FIND("-",AA$1,1)-1))+VALUE(LEFT(AB$1,FIND("-",AB$1,1)-1)-1),0,AVERAGE(INDEX($AA:$AA,ROW($AA3159)-VALUE(LEFT(AB$1,FIND("-",AB$1,1)-1))+1):$AA3159))</f>
        <v>66.666666666666657</v>
      </c>
      <c r="AC3159">
        <f>IF(ROW($AA3159)&lt;=VALUE(LEFT(AA$1,FIND("-",AA$1,1)-1))+VALUE(LEFT(AB$1,FIND("-",AB$1,1)-1)-1)+VALUE(LEFT(AC$1,FIND("-",AC$1,1)-1)-1),0,AVERAGE(INDEX($AB:$AB,ROW($AB3159)-VALUE(LEFT(AC$1,FIND("-",AC$1,1)-1))+1):$AB3159))</f>
        <v>62.962962962962955</v>
      </c>
      <c r="AE3159">
        <f t="shared" si="447"/>
        <v>217110644</v>
      </c>
      <c r="AG3159" t="str">
        <f t="shared" si="449"/>
        <v/>
      </c>
    </row>
    <row r="3160" spans="1:33" x14ac:dyDescent="0.25">
      <c r="A3160" s="6">
        <v>41591</v>
      </c>
      <c r="B3160">
        <v>0.19</v>
      </c>
      <c r="C3160">
        <v>0.19</v>
      </c>
      <c r="D3160">
        <v>0.185</v>
      </c>
      <c r="E3160">
        <v>0.19</v>
      </c>
      <c r="F3160">
        <v>0.152</v>
      </c>
      <c r="G3160">
        <v>411100</v>
      </c>
      <c r="I3160" t="str">
        <f t="shared" si="442"/>
        <v/>
      </c>
      <c r="J3160" t="str">
        <f t="shared" si="443"/>
        <v/>
      </c>
      <c r="K3160" t="str">
        <f t="shared" si="444"/>
        <v/>
      </c>
      <c r="M3160" s="11" t="str">
        <f t="shared" si="448"/>
        <v/>
      </c>
      <c r="O3160">
        <f>IF(ROW($E3160)&lt;=VALUE(LEFT(O$1,FIND("-",O$1,1)-1)),0,IF(ROW($E3160)=VALUE(LEFT(O$1,FIND("-",O$1,1)-1))+1,AVERAGE(INDEX($E:$E,ROW($E3160)-VALUE(LEFT(O$1,FIND("-",O$1,1)-1))):$E3160),($E3160*(2/(VALUE(LEFT(O$1,FIND("-",O$1,1)-1))+1)))+(O3159*(1-(2/(VALUE(LEFT(O$1,FIND("-",O$1,1)-1))+1))))))</f>
        <v>0.16019110599880046</v>
      </c>
      <c r="Q3160">
        <f>IF(ROW($E3160)&lt;=VALUE(LEFT(Q$1,FIND("-",Q$1,1)-1)),0,IF(ROW($E3160)=VALUE(LEFT(Q$1,FIND("-",Q$1,1)-1))+1,AVERAGE(INDEX($E:$E,ROW($E3160)-VALUE(LEFT(Q$1,FIND("-",Q$1,1)-1))):$E3160),($E3160*(2/(VALUE(LEFT(Q$1,FIND("-",Q$1,1)-1))+1)))+(Q3159*(1-(2/(VALUE(LEFT(Q$1,FIND("-",Q$1,1)-1))+1))))))</f>
        <v>0.18708485210507358</v>
      </c>
      <c r="R3160">
        <f>IF(ROW($E3160)&lt;=VALUE(LEFT(R$1,FIND("-",R$1,1)-1)),0,IF(ROW($E3160)=VALUE(LEFT(R$1,FIND("-",R$1,1)-1))+1,AVERAGE(INDEX($E:$E,ROW($E3160)-VALUE(LEFT(R$1,FIND("-",R$1,1)-1))):$E3160),($E3160*(2/(VALUE(LEFT(R$1,FIND("-",R$1,1)-1))+1)))+(R3159*(1-(2/(VALUE(LEFT(R$1,FIND("-",R$1,1)-1))+1))))))</f>
        <v>0.18408742883623483</v>
      </c>
      <c r="S3160">
        <f t="shared" si="445"/>
        <v>2.9974232688387559E-3</v>
      </c>
      <c r="T3160">
        <f>IF(ROW($E3160)&lt;=MAX(VALUE(LEFT(Q$1,FIND("-",Q$1,1)-1)),VALUE(LEFT(R$1,FIND("-",R$1,1)-1)))+VALUE(LEFT(T$1,FIND("-",T$1,1)-1))-1,0,IF(ROW($E3160)=MAX(VALUE(LEFT(Q$1,FIND("-",Q$1,1)-1)),VALUE(LEFT(R$1,FIND("-",R$1,1)-1)))+VALUE(LEFT(T$1,FIND("-",T$1,1)-1)),AVERAGE(INDEX($S:$S,ROW(S3160)-VALUE(LEFT(T$1,FIND("-",T$1,1)-1))+1):S3160),($S3160*(2/(VALUE(LEFT(T$1,FIND("-",T$1,1)-1))+1)))+(T3159*(1-(2/(VALUE(LEFT(T$1,FIND("-",T$1,1)-1))+1))))))</f>
        <v>2.8238457603186242E-3</v>
      </c>
      <c r="V3160">
        <f t="shared" si="446"/>
        <v>0</v>
      </c>
      <c r="W3160">
        <f>IF(ROW($E3160)&lt;=VALUE(LEFT(W$1,FIND("-",W$1,1)-1))+1,0,IF(ROW($E3159)=VALUE(LEFT(W$1,FIND("-",W$1,1)-1))+1,100-100/(1+ABS((SUMIF(INDEX($V:$V,ROW($V3160)-VALUE(LEFT(W$1,FIND("-",W$1,1)-1))+1):$V3160,"&gt;0",INDEX($V:$V,ROW($V3160)-VALUE(LEFT(W$1,FIND("-",W$1,1)-1))+1):$V3160)/COUNTIF(INDEX($V:$V,ROW($V3160)-VALUE(LEFT(W$1,FIND("-",W$1,1)-1))+1):$V3160,"&gt;0"))/(SUMIF(INDEX($V:$V,ROW($V3160)-VALUE(LEFT(W$1,FIND("-",W$1,1)-1))+1):$V3160,"&lt;0",INDEX($V:$V,ROW($V3160)-VALUE(LEFT(W$1,FIND("-",W$1,1)-1))+1):$V3160)/COUNTIF(INDEX($V:$V,ROW($V3160)-VALUE(LEFT(W$1,FIND("-",W$1,1)-1))+1):$V3160,"&lt;0")))),100-100/(1+ABS((SUMIF(INDEX($V:$V,ROW($V3160)-VALUE(LEFT(W$1,FIND("-",W$1,1)-1))+1):$V3160,"&gt;0",INDEX($V:$V,ROW($V3160)-VALUE(LEFT(W$1,FIND("-",W$1,1)-1))+1):$V3160)/VALUE(LEFT(W$1,FIND("-",W$1,1)-1)))/(SUMIF(INDEX($V:$V,ROW($V3160)-VALUE(LEFT(W$1,FIND("-",W$1,1)-1))+1):$V3160,"&lt;0",INDEX($V:$V,ROW($V3160)-VALUE(LEFT(W$1,FIND("-",W$1,1)-1))+1):$V3160)/VALUE(LEFT(W$1,FIND("-",W$1,1)-1)))))))</f>
        <v>54.545454545454547</v>
      </c>
      <c r="Y3160">
        <f>IF(ROW($E3160)&lt;=VALUE(LEFT(Y$1,FIND("-",Y$1,1)-1)),0,MAX(INDEX(C:C,ROW(C3160)-VALUE(LEFT(Y$1,FIND("-",Y$1,1)-1))+1):C3160))</f>
        <v>0.19500000000000001</v>
      </c>
      <c r="Z3160">
        <f>IF(ROW($E3160)&lt;=VALUE(LEFT(Z$1,FIND("-",Z$1,1)-1)),0,MIN(INDEX(D:D,ROW(D3160)-VALUE(LEFT(Z$1,FIND("-",Z$1,1)-1))+1):D3160))</f>
        <v>0.18</v>
      </c>
      <c r="AA3160">
        <f t="shared" si="450"/>
        <v>66.666666666666657</v>
      </c>
      <c r="AB3160">
        <f>IF(ROW($AA3160)&lt;=VALUE(LEFT(AA$1,FIND("-",AA$1,1)-1))+VALUE(LEFT(AB$1,FIND("-",AB$1,1)-1)-1),0,AVERAGE(INDEX($AA:$AA,ROW($AA3160)-VALUE(LEFT(AB$1,FIND("-",AB$1,1)-1))+1):$AA3160))</f>
        <v>66.666666666666657</v>
      </c>
      <c r="AC3160">
        <f>IF(ROW($AA3160)&lt;=VALUE(LEFT(AA$1,FIND("-",AA$1,1)-1))+VALUE(LEFT(AB$1,FIND("-",AB$1,1)-1)-1)+VALUE(LEFT(AC$1,FIND("-",AC$1,1)-1)-1),0,AVERAGE(INDEX($AB:$AB,ROW($AB3160)-VALUE(LEFT(AC$1,FIND("-",AC$1,1)-1))+1):$AB3160))</f>
        <v>66.666666666666657</v>
      </c>
      <c r="AE3160">
        <f t="shared" si="447"/>
        <v>217110644</v>
      </c>
      <c r="AG3160" t="str">
        <f t="shared" si="449"/>
        <v/>
      </c>
    </row>
    <row r="3161" spans="1:33" x14ac:dyDescent="0.25">
      <c r="A3161" s="6">
        <v>41592</v>
      </c>
      <c r="B3161">
        <v>0.185</v>
      </c>
      <c r="C3161">
        <v>0.19</v>
      </c>
      <c r="D3161">
        <v>0.185</v>
      </c>
      <c r="E3161">
        <v>0.19</v>
      </c>
      <c r="F3161">
        <v>0.152</v>
      </c>
      <c r="G3161">
        <v>40600</v>
      </c>
      <c r="I3161" t="str">
        <f t="shared" si="442"/>
        <v/>
      </c>
      <c r="J3161" t="str">
        <f t="shared" si="443"/>
        <v/>
      </c>
      <c r="K3161" t="str">
        <f t="shared" si="444"/>
        <v/>
      </c>
      <c r="M3161" s="11" t="str">
        <f t="shared" si="448"/>
        <v/>
      </c>
      <c r="O3161">
        <f>IF(ROW($E3161)&lt;=VALUE(LEFT(O$1,FIND("-",O$1,1)-1)),0,IF(ROW($E3161)=VALUE(LEFT(O$1,FIND("-",O$1,1)-1))+1,AVERAGE(INDEX($E:$E,ROW($E3161)-VALUE(LEFT(O$1,FIND("-",O$1,1)-1))):$E3161),($E3161*(2/(VALUE(LEFT(O$1,FIND("-",O$1,1)-1))+1)))+(O3160*(1-(2/(VALUE(LEFT(O$1,FIND("-",O$1,1)-1))+1))))))</f>
        <v>0.16048771190926017</v>
      </c>
      <c r="Q3161">
        <f>IF(ROW($E3161)&lt;=VALUE(LEFT(Q$1,FIND("-",Q$1,1)-1)),0,IF(ROW($E3161)=VALUE(LEFT(Q$1,FIND("-",Q$1,1)-1))+1,AVERAGE(INDEX($E:$E,ROW($E3161)-VALUE(LEFT(Q$1,FIND("-",Q$1,1)-1))):$E3161),($E3161*(2/(VALUE(LEFT(Q$1,FIND("-",Q$1,1)-1))+1)))+(Q3160*(1-(2/(VALUE(LEFT(Q$1,FIND("-",Q$1,1)-1))+1))))))</f>
        <v>0.18753333639660072</v>
      </c>
      <c r="R3161">
        <f>IF(ROW($E3161)&lt;=VALUE(LEFT(R$1,FIND("-",R$1,1)-1)),0,IF(ROW($E3161)=VALUE(LEFT(R$1,FIND("-",R$1,1)-1))+1,AVERAGE(INDEX($E:$E,ROW($E3161)-VALUE(LEFT(R$1,FIND("-",R$1,1)-1))):$E3161),($E3161*(2/(VALUE(LEFT(R$1,FIND("-",R$1,1)-1))+1)))+(R3160*(1-(2/(VALUE(LEFT(R$1,FIND("-",R$1,1)-1))+1))))))</f>
        <v>0.18452539707058779</v>
      </c>
      <c r="S3161">
        <f t="shared" si="445"/>
        <v>3.0079393260129261E-3</v>
      </c>
      <c r="T3161">
        <f>IF(ROW($E3161)&lt;=MAX(VALUE(LEFT(Q$1,FIND("-",Q$1,1)-1)),VALUE(LEFT(R$1,FIND("-",R$1,1)-1)))+VALUE(LEFT(T$1,FIND("-",T$1,1)-1))-1,0,IF(ROW($E3161)=MAX(VALUE(LEFT(Q$1,FIND("-",Q$1,1)-1)),VALUE(LEFT(R$1,FIND("-",R$1,1)-1)))+VALUE(LEFT(T$1,FIND("-",T$1,1)-1)),AVERAGE(INDEX($S:$S,ROW(S3161)-VALUE(LEFT(T$1,FIND("-",T$1,1)-1))+1):S3161),($S3161*(2/(VALUE(LEFT(T$1,FIND("-",T$1,1)-1))+1)))+(T3160*(1-(2/(VALUE(LEFT(T$1,FIND("-",T$1,1)-1))+1))))))</f>
        <v>2.8606644734574848E-3</v>
      </c>
      <c r="V3161">
        <f t="shared" si="446"/>
        <v>0</v>
      </c>
      <c r="W3161">
        <f>IF(ROW($E3161)&lt;=VALUE(LEFT(W$1,FIND("-",W$1,1)-1))+1,0,IF(ROW($E3160)=VALUE(LEFT(W$1,FIND("-",W$1,1)-1))+1,100-100/(1+ABS((SUMIF(INDEX($V:$V,ROW($V3161)-VALUE(LEFT(W$1,FIND("-",W$1,1)-1))+1):$V3161,"&gt;0",INDEX($V:$V,ROW($V3161)-VALUE(LEFT(W$1,FIND("-",W$1,1)-1))+1):$V3161)/COUNTIF(INDEX($V:$V,ROW($V3161)-VALUE(LEFT(W$1,FIND("-",W$1,1)-1))+1):$V3161,"&gt;0"))/(SUMIF(INDEX($V:$V,ROW($V3161)-VALUE(LEFT(W$1,FIND("-",W$1,1)-1))+1):$V3161,"&lt;0",INDEX($V:$V,ROW($V3161)-VALUE(LEFT(W$1,FIND("-",W$1,1)-1))+1):$V3161)/COUNTIF(INDEX($V:$V,ROW($V3161)-VALUE(LEFT(W$1,FIND("-",W$1,1)-1))+1):$V3161,"&lt;0")))),100-100/(1+ABS((SUMIF(INDEX($V:$V,ROW($V3161)-VALUE(LEFT(W$1,FIND("-",W$1,1)-1))+1):$V3161,"&gt;0",INDEX($V:$V,ROW($V3161)-VALUE(LEFT(W$1,FIND("-",W$1,1)-1))+1):$V3161)/VALUE(LEFT(W$1,FIND("-",W$1,1)-1)))/(SUMIF(INDEX($V:$V,ROW($V3161)-VALUE(LEFT(W$1,FIND("-",W$1,1)-1))+1):$V3161,"&lt;0",INDEX($V:$V,ROW($V3161)-VALUE(LEFT(W$1,FIND("-",W$1,1)-1))+1):$V3161)/VALUE(LEFT(W$1,FIND("-",W$1,1)-1)))))))</f>
        <v>60</v>
      </c>
      <c r="Y3161">
        <f>IF(ROW($E3161)&lt;=VALUE(LEFT(Y$1,FIND("-",Y$1,1)-1)),0,MAX(INDEX(C:C,ROW(C3161)-VALUE(LEFT(Y$1,FIND("-",Y$1,1)-1))+1):C3161))</f>
        <v>0.19500000000000001</v>
      </c>
      <c r="Z3161">
        <f>IF(ROW($E3161)&lt;=VALUE(LEFT(Z$1,FIND("-",Z$1,1)-1)),0,MIN(INDEX(D:D,ROW(D3161)-VALUE(LEFT(Z$1,FIND("-",Z$1,1)-1))+1):D3161))</f>
        <v>0.18</v>
      </c>
      <c r="AA3161">
        <f t="shared" si="450"/>
        <v>66.666666666666657</v>
      </c>
      <c r="AB3161">
        <f>IF(ROW($AA3161)&lt;=VALUE(LEFT(AA$1,FIND("-",AA$1,1)-1))+VALUE(LEFT(AB$1,FIND("-",AB$1,1)-1)-1),0,AVERAGE(INDEX($AA:$AA,ROW($AA3161)-VALUE(LEFT(AB$1,FIND("-",AB$1,1)-1))+1):$AA3161))</f>
        <v>66.666666666666657</v>
      </c>
      <c r="AC3161">
        <f>IF(ROW($AA3161)&lt;=VALUE(LEFT(AA$1,FIND("-",AA$1,1)-1))+VALUE(LEFT(AB$1,FIND("-",AB$1,1)-1)-1)+VALUE(LEFT(AC$1,FIND("-",AC$1,1)-1)-1),0,AVERAGE(INDEX($AB:$AB,ROW($AB3161)-VALUE(LEFT(AC$1,FIND("-",AC$1,1)-1))+1):$AB3161))</f>
        <v>66.666666666666657</v>
      </c>
      <c r="AE3161">
        <f t="shared" si="447"/>
        <v>217110644</v>
      </c>
      <c r="AG3161" t="str">
        <f t="shared" si="449"/>
        <v/>
      </c>
    </row>
    <row r="3162" spans="1:33" x14ac:dyDescent="0.25">
      <c r="A3162" s="6">
        <v>41593</v>
      </c>
      <c r="B3162">
        <v>0.19</v>
      </c>
      <c r="C3162">
        <v>0.19</v>
      </c>
      <c r="D3162">
        <v>0.185</v>
      </c>
      <c r="E3162">
        <v>0.185</v>
      </c>
      <c r="F3162">
        <v>0.14799999999999999</v>
      </c>
      <c r="G3162">
        <v>279000</v>
      </c>
      <c r="I3162" t="str">
        <f t="shared" si="442"/>
        <v>Bearish</v>
      </c>
      <c r="J3162" t="str">
        <f t="shared" si="443"/>
        <v/>
      </c>
      <c r="K3162" t="str">
        <f t="shared" si="444"/>
        <v/>
      </c>
      <c r="M3162" s="11" t="str">
        <f t="shared" si="448"/>
        <v/>
      </c>
      <c r="O3162">
        <f>IF(ROW($E3162)&lt;=VALUE(LEFT(O$1,FIND("-",O$1,1)-1)),0,IF(ROW($E3162)=VALUE(LEFT(O$1,FIND("-",O$1,1)-1))+1,AVERAGE(INDEX($E:$E,ROW($E3162)-VALUE(LEFT(O$1,FIND("-",O$1,1)-1))):$E3162),($E3162*(2/(VALUE(LEFT(O$1,FIND("-",O$1,1)-1))+1)))+(O3161*(1-(2/(VALUE(LEFT(O$1,FIND("-",O$1,1)-1))+1))))))</f>
        <v>0.16073161527334714</v>
      </c>
      <c r="Q3162">
        <f>IF(ROW($E3162)&lt;=VALUE(LEFT(Q$1,FIND("-",Q$1,1)-1)),0,IF(ROW($E3162)=VALUE(LEFT(Q$1,FIND("-",Q$1,1)-1))+1,AVERAGE(INDEX($E:$E,ROW($E3162)-VALUE(LEFT(Q$1,FIND("-",Q$1,1)-1))):$E3162),($E3162*(2/(VALUE(LEFT(Q$1,FIND("-",Q$1,1)-1))+1)))+(Q3161*(1-(2/(VALUE(LEFT(Q$1,FIND("-",Q$1,1)-1))+1))))))</f>
        <v>0.18714359233558522</v>
      </c>
      <c r="R3162">
        <f>IF(ROW($E3162)&lt;=VALUE(LEFT(R$1,FIND("-",R$1,1)-1)),0,IF(ROW($E3162)=VALUE(LEFT(R$1,FIND("-",R$1,1)-1))+1,AVERAGE(INDEX($E:$E,ROW($E3162)-VALUE(LEFT(R$1,FIND("-",R$1,1)-1))):$E3162),($E3162*(2/(VALUE(LEFT(R$1,FIND("-",R$1,1)-1))+1)))+(R3161*(1-(2/(VALUE(LEFT(R$1,FIND("-",R$1,1)-1))+1))))))</f>
        <v>0.18456055284313683</v>
      </c>
      <c r="S3162">
        <f t="shared" si="445"/>
        <v>2.5830394924483968E-3</v>
      </c>
      <c r="T3162">
        <f>IF(ROW($E3162)&lt;=MAX(VALUE(LEFT(Q$1,FIND("-",Q$1,1)-1)),VALUE(LEFT(R$1,FIND("-",R$1,1)-1)))+VALUE(LEFT(T$1,FIND("-",T$1,1)-1))-1,0,IF(ROW($E3162)=MAX(VALUE(LEFT(Q$1,FIND("-",Q$1,1)-1)),VALUE(LEFT(R$1,FIND("-",R$1,1)-1)))+VALUE(LEFT(T$1,FIND("-",T$1,1)-1)),AVERAGE(INDEX($S:$S,ROW(S3162)-VALUE(LEFT(T$1,FIND("-",T$1,1)-1))+1):S3162),($S3162*(2/(VALUE(LEFT(T$1,FIND("-",T$1,1)-1))+1)))+(T3161*(1-(2/(VALUE(LEFT(T$1,FIND("-",T$1,1)-1))+1))))))</f>
        <v>2.8051394772556672E-3</v>
      </c>
      <c r="V3162">
        <f t="shared" si="446"/>
        <v>-5.0000000000000044E-3</v>
      </c>
      <c r="W3162">
        <f>IF(ROW($E3162)&lt;=VALUE(LEFT(W$1,FIND("-",W$1,1)-1))+1,0,IF(ROW($E3161)=VALUE(LEFT(W$1,FIND("-",W$1,1)-1))+1,100-100/(1+ABS((SUMIF(INDEX($V:$V,ROW($V3162)-VALUE(LEFT(W$1,FIND("-",W$1,1)-1))+1):$V3162,"&gt;0",INDEX($V:$V,ROW($V3162)-VALUE(LEFT(W$1,FIND("-",W$1,1)-1))+1):$V3162)/COUNTIF(INDEX($V:$V,ROW($V3162)-VALUE(LEFT(W$1,FIND("-",W$1,1)-1))+1):$V3162,"&gt;0"))/(SUMIF(INDEX($V:$V,ROW($V3162)-VALUE(LEFT(W$1,FIND("-",W$1,1)-1))+1):$V3162,"&lt;0",INDEX($V:$V,ROW($V3162)-VALUE(LEFT(W$1,FIND("-",W$1,1)-1))+1):$V3162)/COUNTIF(INDEX($V:$V,ROW($V3162)-VALUE(LEFT(W$1,FIND("-",W$1,1)-1))+1):$V3162,"&lt;0")))),100-100/(1+ABS((SUMIF(INDEX($V:$V,ROW($V3162)-VALUE(LEFT(W$1,FIND("-",W$1,1)-1))+1):$V3162,"&gt;0",INDEX($V:$V,ROW($V3162)-VALUE(LEFT(W$1,FIND("-",W$1,1)-1))+1):$V3162)/VALUE(LEFT(W$1,FIND("-",W$1,1)-1)))/(SUMIF(INDEX($V:$V,ROW($V3162)-VALUE(LEFT(W$1,FIND("-",W$1,1)-1))+1):$V3162,"&lt;0",INDEX($V:$V,ROW($V3162)-VALUE(LEFT(W$1,FIND("-",W$1,1)-1))+1):$V3162)/VALUE(LEFT(W$1,FIND("-",W$1,1)-1)))))))</f>
        <v>54.545454545454547</v>
      </c>
      <c r="Y3162">
        <f>IF(ROW($E3162)&lt;=VALUE(LEFT(Y$1,FIND("-",Y$1,1)-1)),0,MAX(INDEX(C:C,ROW(C3162)-VALUE(LEFT(Y$1,FIND("-",Y$1,1)-1))+1):C3162))</f>
        <v>0.19</v>
      </c>
      <c r="Z3162">
        <f>IF(ROW($E3162)&lt;=VALUE(LEFT(Z$1,FIND("-",Z$1,1)-1)),0,MIN(INDEX(D:D,ROW(D3162)-VALUE(LEFT(Z$1,FIND("-",Z$1,1)-1))+1):D3162))</f>
        <v>0.18</v>
      </c>
      <c r="AA3162">
        <f t="shared" si="450"/>
        <v>50</v>
      </c>
      <c r="AB3162">
        <f>IF(ROW($AA3162)&lt;=VALUE(LEFT(AA$1,FIND("-",AA$1,1)-1))+VALUE(LEFT(AB$1,FIND("-",AB$1,1)-1)-1),0,AVERAGE(INDEX($AA:$AA,ROW($AA3162)-VALUE(LEFT(AB$1,FIND("-",AB$1,1)-1))+1):$AA3162))</f>
        <v>61.111111111111107</v>
      </c>
      <c r="AC3162">
        <f>IF(ROW($AA3162)&lt;=VALUE(LEFT(AA$1,FIND("-",AA$1,1)-1))+VALUE(LEFT(AB$1,FIND("-",AB$1,1)-1)-1)+VALUE(LEFT(AC$1,FIND("-",AC$1,1)-1)-1),0,AVERAGE(INDEX($AB:$AB,ROW($AB3162)-VALUE(LEFT(AC$1,FIND("-",AC$1,1)-1))+1):$AB3162))</f>
        <v>64.81481481481481</v>
      </c>
      <c r="AE3162">
        <f t="shared" si="447"/>
        <v>216831644</v>
      </c>
      <c r="AG3162" t="str">
        <f t="shared" si="449"/>
        <v/>
      </c>
    </row>
    <row r="3163" spans="1:33" x14ac:dyDescent="0.25">
      <c r="A3163" s="6">
        <v>41596</v>
      </c>
      <c r="B3163">
        <v>0.185</v>
      </c>
      <c r="C3163">
        <v>0.19</v>
      </c>
      <c r="D3163">
        <v>0.185</v>
      </c>
      <c r="E3163">
        <v>0.185</v>
      </c>
      <c r="F3163">
        <v>0.14799999999999999</v>
      </c>
      <c r="G3163">
        <v>163000</v>
      </c>
      <c r="I3163" t="str">
        <f t="shared" si="442"/>
        <v/>
      </c>
      <c r="J3163" t="str">
        <f t="shared" si="443"/>
        <v/>
      </c>
      <c r="K3163" t="str">
        <f t="shared" si="444"/>
        <v/>
      </c>
      <c r="M3163" s="11" t="str">
        <f t="shared" si="448"/>
        <v/>
      </c>
      <c r="O3163">
        <f>IF(ROW($E3163)&lt;=VALUE(LEFT(O$1,FIND("-",O$1,1)-1)),0,IF(ROW($E3163)=VALUE(LEFT(O$1,FIND("-",O$1,1)-1))+1,AVERAGE(INDEX($E:$E,ROW($E3163)-VALUE(LEFT(O$1,FIND("-",O$1,1)-1))):$E3163),($E3163*(2/(VALUE(LEFT(O$1,FIND("-",O$1,1)-1))+1)))+(O3162*(1-(2/(VALUE(LEFT(O$1,FIND("-",O$1,1)-1))+1))))))</f>
        <v>0.16097309173828897</v>
      </c>
      <c r="Q3163">
        <f>IF(ROW($E3163)&lt;=VALUE(LEFT(Q$1,FIND("-",Q$1,1)-1)),0,IF(ROW($E3163)=VALUE(LEFT(Q$1,FIND("-",Q$1,1)-1))+1,AVERAGE(INDEX($E:$E,ROW($E3163)-VALUE(LEFT(Q$1,FIND("-",Q$1,1)-1))):$E3163),($E3163*(2/(VALUE(LEFT(Q$1,FIND("-",Q$1,1)-1))+1)))+(Q3162*(1-(2/(VALUE(LEFT(Q$1,FIND("-",Q$1,1)-1))+1))))))</f>
        <v>0.18681380889934132</v>
      </c>
      <c r="R3163">
        <f>IF(ROW($E3163)&lt;=VALUE(LEFT(R$1,FIND("-",R$1,1)-1)),0,IF(ROW($E3163)=VALUE(LEFT(R$1,FIND("-",R$1,1)-1))+1,AVERAGE(INDEX($E:$E,ROW($E3163)-VALUE(LEFT(R$1,FIND("-",R$1,1)-1))):$E3163),($E3163*(2/(VALUE(LEFT(R$1,FIND("-",R$1,1)-1))+1)))+(R3162*(1-(2/(VALUE(LEFT(R$1,FIND("-",R$1,1)-1))+1))))))</f>
        <v>0.18459310448438593</v>
      </c>
      <c r="S3163">
        <f t="shared" si="445"/>
        <v>2.2207044149553934E-3</v>
      </c>
      <c r="T3163">
        <f>IF(ROW($E3163)&lt;=MAX(VALUE(LEFT(Q$1,FIND("-",Q$1,1)-1)),VALUE(LEFT(R$1,FIND("-",R$1,1)-1)))+VALUE(LEFT(T$1,FIND("-",T$1,1)-1))-1,0,IF(ROW($E3163)=MAX(VALUE(LEFT(Q$1,FIND("-",Q$1,1)-1)),VALUE(LEFT(R$1,FIND("-",R$1,1)-1)))+VALUE(LEFT(T$1,FIND("-",T$1,1)-1)),AVERAGE(INDEX($S:$S,ROW(S3163)-VALUE(LEFT(T$1,FIND("-",T$1,1)-1))+1):S3163),($S3163*(2/(VALUE(LEFT(T$1,FIND("-",T$1,1)-1))+1)))+(T3162*(1-(2/(VALUE(LEFT(T$1,FIND("-",T$1,1)-1))+1))))))</f>
        <v>2.6882524647956125E-3</v>
      </c>
      <c r="V3163">
        <f t="shared" si="446"/>
        <v>0</v>
      </c>
      <c r="W3163">
        <f>IF(ROW($E3163)&lt;=VALUE(LEFT(W$1,FIND("-",W$1,1)-1))+1,0,IF(ROW($E3162)=VALUE(LEFT(W$1,FIND("-",W$1,1)-1))+1,100-100/(1+ABS((SUMIF(INDEX($V:$V,ROW($V3163)-VALUE(LEFT(W$1,FIND("-",W$1,1)-1))+1):$V3163,"&gt;0",INDEX($V:$V,ROW($V3163)-VALUE(LEFT(W$1,FIND("-",W$1,1)-1))+1):$V3163)/COUNTIF(INDEX($V:$V,ROW($V3163)-VALUE(LEFT(W$1,FIND("-",W$1,1)-1))+1):$V3163,"&gt;0"))/(SUMIF(INDEX($V:$V,ROW($V3163)-VALUE(LEFT(W$1,FIND("-",W$1,1)-1))+1):$V3163,"&lt;0",INDEX($V:$V,ROW($V3163)-VALUE(LEFT(W$1,FIND("-",W$1,1)-1))+1):$V3163)/COUNTIF(INDEX($V:$V,ROW($V3163)-VALUE(LEFT(W$1,FIND("-",W$1,1)-1))+1):$V3163,"&lt;0")))),100-100/(1+ABS((SUMIF(INDEX($V:$V,ROW($V3163)-VALUE(LEFT(W$1,FIND("-",W$1,1)-1))+1):$V3163,"&gt;0",INDEX($V:$V,ROW($V3163)-VALUE(LEFT(W$1,FIND("-",W$1,1)-1))+1):$V3163)/VALUE(LEFT(W$1,FIND("-",W$1,1)-1)))/(SUMIF(INDEX($V:$V,ROW($V3163)-VALUE(LEFT(W$1,FIND("-",W$1,1)-1))+1):$V3163,"&lt;0",INDEX($V:$V,ROW($V3163)-VALUE(LEFT(W$1,FIND("-",W$1,1)-1))+1):$V3163)/VALUE(LEFT(W$1,FIND("-",W$1,1)-1)))))))</f>
        <v>44.444444444444436</v>
      </c>
      <c r="Y3163">
        <f>IF(ROW($E3163)&lt;=VALUE(LEFT(Y$1,FIND("-",Y$1,1)-1)),0,MAX(INDEX(C:C,ROW(C3163)-VALUE(LEFT(Y$1,FIND("-",Y$1,1)-1))+1):C3163))</f>
        <v>0.19</v>
      </c>
      <c r="Z3163">
        <f>IF(ROW($E3163)&lt;=VALUE(LEFT(Z$1,FIND("-",Z$1,1)-1)),0,MIN(INDEX(D:D,ROW(D3163)-VALUE(LEFT(Z$1,FIND("-",Z$1,1)-1))+1):D3163))</f>
        <v>0.18</v>
      </c>
      <c r="AA3163">
        <f t="shared" si="450"/>
        <v>50</v>
      </c>
      <c r="AB3163">
        <f>IF(ROW($AA3163)&lt;=VALUE(LEFT(AA$1,FIND("-",AA$1,1)-1))+VALUE(LEFT(AB$1,FIND("-",AB$1,1)-1)-1),0,AVERAGE(INDEX($AA:$AA,ROW($AA3163)-VALUE(LEFT(AB$1,FIND("-",AB$1,1)-1))+1):$AA3163))</f>
        <v>55.55555555555555</v>
      </c>
      <c r="AC3163">
        <f>IF(ROW($AA3163)&lt;=VALUE(LEFT(AA$1,FIND("-",AA$1,1)-1))+VALUE(LEFT(AB$1,FIND("-",AB$1,1)-1)-1)+VALUE(LEFT(AC$1,FIND("-",AC$1,1)-1)-1),0,AVERAGE(INDEX($AB:$AB,ROW($AB3163)-VALUE(LEFT(AC$1,FIND("-",AC$1,1)-1))+1):$AB3163))</f>
        <v>61.111111111111107</v>
      </c>
      <c r="AE3163">
        <f t="shared" si="447"/>
        <v>216831644</v>
      </c>
      <c r="AG3163" t="str">
        <f t="shared" si="449"/>
        <v/>
      </c>
    </row>
    <row r="3164" spans="1:33" x14ac:dyDescent="0.25">
      <c r="A3164" s="6">
        <v>41597</v>
      </c>
      <c r="B3164">
        <v>0.185</v>
      </c>
      <c r="C3164">
        <v>0.19</v>
      </c>
      <c r="D3164">
        <v>0.185</v>
      </c>
      <c r="E3164">
        <v>0.185</v>
      </c>
      <c r="F3164">
        <v>0.14799999999999999</v>
      </c>
      <c r="G3164">
        <v>214100</v>
      </c>
      <c r="I3164" t="str">
        <f t="shared" si="442"/>
        <v/>
      </c>
      <c r="J3164" t="str">
        <f t="shared" si="443"/>
        <v/>
      </c>
      <c r="K3164" t="str">
        <f t="shared" si="444"/>
        <v/>
      </c>
      <c r="M3164" s="11" t="str">
        <f t="shared" si="448"/>
        <v/>
      </c>
      <c r="O3164">
        <f>IF(ROW($E3164)&lt;=VALUE(LEFT(O$1,FIND("-",O$1,1)-1)),0,IF(ROW($E3164)=VALUE(LEFT(O$1,FIND("-",O$1,1)-1))+1,AVERAGE(INDEX($E:$E,ROW($E3164)-VALUE(LEFT(O$1,FIND("-",O$1,1)-1))):$E3164),($E3164*(2/(VALUE(LEFT(O$1,FIND("-",O$1,1)-1))+1)))+(O3163*(1-(2/(VALUE(LEFT(O$1,FIND("-",O$1,1)-1))+1))))))</f>
        <v>0.16121216545233585</v>
      </c>
      <c r="Q3164">
        <f>IF(ROW($E3164)&lt;=VALUE(LEFT(Q$1,FIND("-",Q$1,1)-1)),0,IF(ROW($E3164)=VALUE(LEFT(Q$1,FIND("-",Q$1,1)-1))+1,AVERAGE(INDEX($E:$E,ROW($E3164)-VALUE(LEFT(Q$1,FIND("-",Q$1,1)-1))):$E3164),($E3164*(2/(VALUE(LEFT(Q$1,FIND("-",Q$1,1)-1))+1)))+(Q3163*(1-(2/(VALUE(LEFT(Q$1,FIND("-",Q$1,1)-1))+1))))))</f>
        <v>0.18653476137636574</v>
      </c>
      <c r="R3164">
        <f>IF(ROW($E3164)&lt;=VALUE(LEFT(R$1,FIND("-",R$1,1)-1)),0,IF(ROW($E3164)=VALUE(LEFT(R$1,FIND("-",R$1,1)-1))+1,AVERAGE(INDEX($E:$E,ROW($E3164)-VALUE(LEFT(R$1,FIND("-",R$1,1)-1))):$E3164),($E3164*(2/(VALUE(LEFT(R$1,FIND("-",R$1,1)-1))+1)))+(R3163*(1-(2/(VALUE(LEFT(R$1,FIND("-",R$1,1)-1))+1))))))</f>
        <v>0.18462324489294993</v>
      </c>
      <c r="S3164">
        <f t="shared" si="445"/>
        <v>1.9115164834158094E-3</v>
      </c>
      <c r="T3164">
        <f>IF(ROW($E3164)&lt;=MAX(VALUE(LEFT(Q$1,FIND("-",Q$1,1)-1)),VALUE(LEFT(R$1,FIND("-",R$1,1)-1)))+VALUE(LEFT(T$1,FIND("-",T$1,1)-1))-1,0,IF(ROW($E3164)=MAX(VALUE(LEFT(Q$1,FIND("-",Q$1,1)-1)),VALUE(LEFT(R$1,FIND("-",R$1,1)-1)))+VALUE(LEFT(T$1,FIND("-",T$1,1)-1)),AVERAGE(INDEX($S:$S,ROW(S3164)-VALUE(LEFT(T$1,FIND("-",T$1,1)-1))+1):S3164),($S3164*(2/(VALUE(LEFT(T$1,FIND("-",T$1,1)-1))+1)))+(T3163*(1-(2/(VALUE(LEFT(T$1,FIND("-",T$1,1)-1))+1))))))</f>
        <v>2.5329052685196521E-3</v>
      </c>
      <c r="V3164">
        <f t="shared" si="446"/>
        <v>0</v>
      </c>
      <c r="W3164">
        <f>IF(ROW($E3164)&lt;=VALUE(LEFT(W$1,FIND("-",W$1,1)-1))+1,0,IF(ROW($E3163)=VALUE(LEFT(W$1,FIND("-",W$1,1)-1))+1,100-100/(1+ABS((SUMIF(INDEX($V:$V,ROW($V3164)-VALUE(LEFT(W$1,FIND("-",W$1,1)-1))+1):$V3164,"&gt;0",INDEX($V:$V,ROW($V3164)-VALUE(LEFT(W$1,FIND("-",W$1,1)-1))+1):$V3164)/COUNTIF(INDEX($V:$V,ROW($V3164)-VALUE(LEFT(W$1,FIND("-",W$1,1)-1))+1):$V3164,"&gt;0"))/(SUMIF(INDEX($V:$V,ROW($V3164)-VALUE(LEFT(W$1,FIND("-",W$1,1)-1))+1):$V3164,"&lt;0",INDEX($V:$V,ROW($V3164)-VALUE(LEFT(W$1,FIND("-",W$1,1)-1))+1):$V3164)/COUNTIF(INDEX($V:$V,ROW($V3164)-VALUE(LEFT(W$1,FIND("-",W$1,1)-1))+1):$V3164,"&lt;0")))),100-100/(1+ABS((SUMIF(INDEX($V:$V,ROW($V3164)-VALUE(LEFT(W$1,FIND("-",W$1,1)-1))+1):$V3164,"&gt;0",INDEX($V:$V,ROW($V3164)-VALUE(LEFT(W$1,FIND("-",W$1,1)-1))+1):$V3164)/VALUE(LEFT(W$1,FIND("-",W$1,1)-1)))/(SUMIF(INDEX($V:$V,ROW($V3164)-VALUE(LEFT(W$1,FIND("-",W$1,1)-1))+1):$V3164,"&lt;0",INDEX($V:$V,ROW($V3164)-VALUE(LEFT(W$1,FIND("-",W$1,1)-1))+1):$V3164)/VALUE(LEFT(W$1,FIND("-",W$1,1)-1)))))))</f>
        <v>57.142857142857146</v>
      </c>
      <c r="Y3164">
        <f>IF(ROW($E3164)&lt;=VALUE(LEFT(Y$1,FIND("-",Y$1,1)-1)),0,MAX(INDEX(C:C,ROW(C3164)-VALUE(LEFT(Y$1,FIND("-",Y$1,1)-1))+1):C3164))</f>
        <v>0.19</v>
      </c>
      <c r="Z3164">
        <f>IF(ROW($E3164)&lt;=VALUE(LEFT(Z$1,FIND("-",Z$1,1)-1)),0,MIN(INDEX(D:D,ROW(D3164)-VALUE(LEFT(Z$1,FIND("-",Z$1,1)-1))+1):D3164))</f>
        <v>0.18</v>
      </c>
      <c r="AA3164">
        <f t="shared" si="450"/>
        <v>50</v>
      </c>
      <c r="AB3164">
        <f>IF(ROW($AA3164)&lt;=VALUE(LEFT(AA$1,FIND("-",AA$1,1)-1))+VALUE(LEFT(AB$1,FIND("-",AB$1,1)-1)-1),0,AVERAGE(INDEX($AA:$AA,ROW($AA3164)-VALUE(LEFT(AB$1,FIND("-",AB$1,1)-1))+1):$AA3164))</f>
        <v>50</v>
      </c>
      <c r="AC3164">
        <f>IF(ROW($AA3164)&lt;=VALUE(LEFT(AA$1,FIND("-",AA$1,1)-1))+VALUE(LEFT(AB$1,FIND("-",AB$1,1)-1)-1)+VALUE(LEFT(AC$1,FIND("-",AC$1,1)-1)-1),0,AVERAGE(INDEX($AB:$AB,ROW($AB3164)-VALUE(LEFT(AC$1,FIND("-",AC$1,1)-1))+1):$AB3164))</f>
        <v>55.55555555555555</v>
      </c>
      <c r="AE3164">
        <f t="shared" si="447"/>
        <v>216831644</v>
      </c>
      <c r="AG3164" t="str">
        <f t="shared" si="449"/>
        <v/>
      </c>
    </row>
    <row r="3165" spans="1:33" x14ac:dyDescent="0.25">
      <c r="A3165" s="6">
        <v>41598</v>
      </c>
      <c r="B3165">
        <v>0.185</v>
      </c>
      <c r="C3165">
        <v>0.185</v>
      </c>
      <c r="D3165">
        <v>0.185</v>
      </c>
      <c r="E3165">
        <v>0.185</v>
      </c>
      <c r="F3165">
        <v>0.14799999999999999</v>
      </c>
      <c r="G3165">
        <v>119400</v>
      </c>
      <c r="I3165" t="str">
        <f t="shared" si="442"/>
        <v/>
      </c>
      <c r="J3165" t="str">
        <f t="shared" si="443"/>
        <v/>
      </c>
      <c r="K3165" t="str">
        <f t="shared" si="444"/>
        <v/>
      </c>
      <c r="M3165" s="11" t="str">
        <f t="shared" si="448"/>
        <v/>
      </c>
      <c r="O3165">
        <f>IF(ROW($E3165)&lt;=VALUE(LEFT(O$1,FIND("-",O$1,1)-1)),0,IF(ROW($E3165)=VALUE(LEFT(O$1,FIND("-",O$1,1)-1))+1,AVERAGE(INDEX($E:$E,ROW($E3165)-VALUE(LEFT(O$1,FIND("-",O$1,1)-1))):$E3165),($E3165*(2/(VALUE(LEFT(O$1,FIND("-",O$1,1)-1))+1)))+(O3164*(1-(2/(VALUE(LEFT(O$1,FIND("-",O$1,1)-1))+1))))))</f>
        <v>0.1614488603234569</v>
      </c>
      <c r="Q3165">
        <f>IF(ROW($E3165)&lt;=VALUE(LEFT(Q$1,FIND("-",Q$1,1)-1)),0,IF(ROW($E3165)=VALUE(LEFT(Q$1,FIND("-",Q$1,1)-1))+1,AVERAGE(INDEX($E:$E,ROW($E3165)-VALUE(LEFT(Q$1,FIND("-",Q$1,1)-1))):$E3165),($E3165*(2/(VALUE(LEFT(Q$1,FIND("-",Q$1,1)-1))+1)))+(Q3164*(1-(2/(VALUE(LEFT(Q$1,FIND("-",Q$1,1)-1))+1))))))</f>
        <v>0.18629864424154022</v>
      </c>
      <c r="R3165">
        <f>IF(ROW($E3165)&lt;=VALUE(LEFT(R$1,FIND("-",R$1,1)-1)),0,IF(ROW($E3165)=VALUE(LEFT(R$1,FIND("-",R$1,1)-1))+1,AVERAGE(INDEX($E:$E,ROW($E3165)-VALUE(LEFT(R$1,FIND("-",R$1,1)-1))):$E3165),($E3165*(2/(VALUE(LEFT(R$1,FIND("-",R$1,1)-1))+1)))+(R3164*(1-(2/(VALUE(LEFT(R$1,FIND("-",R$1,1)-1))+1))))))</f>
        <v>0.18465115267865734</v>
      </c>
      <c r="S3165">
        <f t="shared" si="445"/>
        <v>1.6474915628828801E-3</v>
      </c>
      <c r="T3165">
        <f>IF(ROW($E3165)&lt;=MAX(VALUE(LEFT(Q$1,FIND("-",Q$1,1)-1)),VALUE(LEFT(R$1,FIND("-",R$1,1)-1)))+VALUE(LEFT(T$1,FIND("-",T$1,1)-1))-1,0,IF(ROW($E3165)=MAX(VALUE(LEFT(Q$1,FIND("-",Q$1,1)-1)),VALUE(LEFT(R$1,FIND("-",R$1,1)-1)))+VALUE(LEFT(T$1,FIND("-",T$1,1)-1)),AVERAGE(INDEX($S:$S,ROW(S3165)-VALUE(LEFT(T$1,FIND("-",T$1,1)-1))+1):S3165),($S3165*(2/(VALUE(LEFT(T$1,FIND("-",T$1,1)-1))+1)))+(T3164*(1-(2/(VALUE(LEFT(T$1,FIND("-",T$1,1)-1))+1))))))</f>
        <v>2.3558225273922978E-3</v>
      </c>
      <c r="V3165">
        <f t="shared" si="446"/>
        <v>0</v>
      </c>
      <c r="W3165">
        <f>IF(ROW($E3165)&lt;=VALUE(LEFT(W$1,FIND("-",W$1,1)-1))+1,0,IF(ROW($E3164)=VALUE(LEFT(W$1,FIND("-",W$1,1)-1))+1,100-100/(1+ABS((SUMIF(INDEX($V:$V,ROW($V3165)-VALUE(LEFT(W$1,FIND("-",W$1,1)-1))+1):$V3165,"&gt;0",INDEX($V:$V,ROW($V3165)-VALUE(LEFT(W$1,FIND("-",W$1,1)-1))+1):$V3165)/COUNTIF(INDEX($V:$V,ROW($V3165)-VALUE(LEFT(W$1,FIND("-",W$1,1)-1))+1):$V3165,"&gt;0"))/(SUMIF(INDEX($V:$V,ROW($V3165)-VALUE(LEFT(W$1,FIND("-",W$1,1)-1))+1):$V3165,"&lt;0",INDEX($V:$V,ROW($V3165)-VALUE(LEFT(W$1,FIND("-",W$1,1)-1))+1):$V3165)/COUNTIF(INDEX($V:$V,ROW($V3165)-VALUE(LEFT(W$1,FIND("-",W$1,1)-1))+1):$V3165,"&lt;0")))),100-100/(1+ABS((SUMIF(INDEX($V:$V,ROW($V3165)-VALUE(LEFT(W$1,FIND("-",W$1,1)-1))+1):$V3165,"&gt;0",INDEX($V:$V,ROW($V3165)-VALUE(LEFT(W$1,FIND("-",W$1,1)-1))+1):$V3165)/VALUE(LEFT(W$1,FIND("-",W$1,1)-1)))/(SUMIF(INDEX($V:$V,ROW($V3165)-VALUE(LEFT(W$1,FIND("-",W$1,1)-1))+1):$V3165,"&lt;0",INDEX($V:$V,ROW($V3165)-VALUE(LEFT(W$1,FIND("-",W$1,1)-1))+1):$V3165)/VALUE(LEFT(W$1,FIND("-",W$1,1)-1)))))))</f>
        <v>50</v>
      </c>
      <c r="Y3165">
        <f>IF(ROW($E3165)&lt;=VALUE(LEFT(Y$1,FIND("-",Y$1,1)-1)),0,MAX(INDEX(C:C,ROW(C3165)-VALUE(LEFT(Y$1,FIND("-",Y$1,1)-1))+1):C3165))</f>
        <v>0.19</v>
      </c>
      <c r="Z3165">
        <f>IF(ROW($E3165)&lt;=VALUE(LEFT(Z$1,FIND("-",Z$1,1)-1)),0,MIN(INDEX(D:D,ROW(D3165)-VALUE(LEFT(Z$1,FIND("-",Z$1,1)-1))+1):D3165))</f>
        <v>0.18</v>
      </c>
      <c r="AA3165">
        <f t="shared" si="450"/>
        <v>50</v>
      </c>
      <c r="AB3165">
        <f>IF(ROW($AA3165)&lt;=VALUE(LEFT(AA$1,FIND("-",AA$1,1)-1))+VALUE(LEFT(AB$1,FIND("-",AB$1,1)-1)-1),0,AVERAGE(INDEX($AA:$AA,ROW($AA3165)-VALUE(LEFT(AB$1,FIND("-",AB$1,1)-1))+1):$AA3165))</f>
        <v>50</v>
      </c>
      <c r="AC3165">
        <f>IF(ROW($AA3165)&lt;=VALUE(LEFT(AA$1,FIND("-",AA$1,1)-1))+VALUE(LEFT(AB$1,FIND("-",AB$1,1)-1)-1)+VALUE(LEFT(AC$1,FIND("-",AC$1,1)-1)-1),0,AVERAGE(INDEX($AB:$AB,ROW($AB3165)-VALUE(LEFT(AC$1,FIND("-",AC$1,1)-1))+1):$AB3165))</f>
        <v>51.851851851851848</v>
      </c>
      <c r="AE3165">
        <f t="shared" si="447"/>
        <v>216831644</v>
      </c>
      <c r="AG3165" t="str">
        <f t="shared" si="449"/>
        <v/>
      </c>
    </row>
    <row r="3166" spans="1:33" x14ac:dyDescent="0.25">
      <c r="A3166" s="6">
        <v>41599</v>
      </c>
      <c r="B3166">
        <v>0.185</v>
      </c>
      <c r="C3166">
        <v>0.19</v>
      </c>
      <c r="D3166">
        <v>0.185</v>
      </c>
      <c r="E3166">
        <v>0.19</v>
      </c>
      <c r="F3166">
        <v>0.152</v>
      </c>
      <c r="G3166">
        <v>862600</v>
      </c>
      <c r="I3166" t="str">
        <f t="shared" si="442"/>
        <v/>
      </c>
      <c r="J3166" t="str">
        <f t="shared" si="443"/>
        <v/>
      </c>
      <c r="K3166" t="str">
        <f t="shared" si="444"/>
        <v/>
      </c>
      <c r="M3166" s="11" t="str">
        <f t="shared" si="448"/>
        <v/>
      </c>
      <c r="O3166">
        <f>IF(ROW($E3166)&lt;=VALUE(LEFT(O$1,FIND("-",O$1,1)-1)),0,IF(ROW($E3166)=VALUE(LEFT(O$1,FIND("-",O$1,1)-1))+1,AVERAGE(INDEX($E:$E,ROW($E3166)-VALUE(LEFT(O$1,FIND("-",O$1,1)-1))):$E3166),($E3166*(2/(VALUE(LEFT(O$1,FIND("-",O$1,1)-1))+1)))+(O3165*(1-(2/(VALUE(LEFT(O$1,FIND("-",O$1,1)-1))+1))))))</f>
        <v>0.16173295126551207</v>
      </c>
      <c r="Q3166">
        <f>IF(ROW($E3166)&lt;=VALUE(LEFT(Q$1,FIND("-",Q$1,1)-1)),0,IF(ROW($E3166)=VALUE(LEFT(Q$1,FIND("-",Q$1,1)-1))+1,AVERAGE(INDEX($E:$E,ROW($E3166)-VALUE(LEFT(Q$1,FIND("-",Q$1,1)-1))):$E3166),($E3166*(2/(VALUE(LEFT(Q$1,FIND("-",Q$1,1)-1))+1)))+(Q3165*(1-(2/(VALUE(LEFT(Q$1,FIND("-",Q$1,1)-1))+1))))))</f>
        <v>0.18686808358899556</v>
      </c>
      <c r="R3166">
        <f>IF(ROW($E3166)&lt;=VALUE(LEFT(R$1,FIND("-",R$1,1)-1)),0,IF(ROW($E3166)=VALUE(LEFT(R$1,FIND("-",R$1,1)-1))+1,AVERAGE(INDEX($E:$E,ROW($E3166)-VALUE(LEFT(R$1,FIND("-",R$1,1)-1))):$E3166),($E3166*(2/(VALUE(LEFT(R$1,FIND("-",R$1,1)-1))+1)))+(R3165*(1-(2/(VALUE(LEFT(R$1,FIND("-",R$1,1)-1))+1))))))</f>
        <v>0.18504736359134938</v>
      </c>
      <c r="S3166">
        <f t="shared" si="445"/>
        <v>1.8207199976461863E-3</v>
      </c>
      <c r="T3166">
        <f>IF(ROW($E3166)&lt;=MAX(VALUE(LEFT(Q$1,FIND("-",Q$1,1)-1)),VALUE(LEFT(R$1,FIND("-",R$1,1)-1)))+VALUE(LEFT(T$1,FIND("-",T$1,1)-1))-1,0,IF(ROW($E3166)=MAX(VALUE(LEFT(Q$1,FIND("-",Q$1,1)-1)),VALUE(LEFT(R$1,FIND("-",R$1,1)-1)))+VALUE(LEFT(T$1,FIND("-",T$1,1)-1)),AVERAGE(INDEX($S:$S,ROW(S3166)-VALUE(LEFT(T$1,FIND("-",T$1,1)-1))+1):S3166),($S3166*(2/(VALUE(LEFT(T$1,FIND("-",T$1,1)-1))+1)))+(T3165*(1-(2/(VALUE(LEFT(T$1,FIND("-",T$1,1)-1))+1))))))</f>
        <v>2.2488020214430759E-3</v>
      </c>
      <c r="V3166">
        <f t="shared" si="446"/>
        <v>5.0000000000000044E-3</v>
      </c>
      <c r="W3166">
        <f>IF(ROW($E3166)&lt;=VALUE(LEFT(W$1,FIND("-",W$1,1)-1))+1,0,IF(ROW($E3165)=VALUE(LEFT(W$1,FIND("-",W$1,1)-1))+1,100-100/(1+ABS((SUMIF(INDEX($V:$V,ROW($V3166)-VALUE(LEFT(W$1,FIND("-",W$1,1)-1))+1):$V3166,"&gt;0",INDEX($V:$V,ROW($V3166)-VALUE(LEFT(W$1,FIND("-",W$1,1)-1))+1):$V3166)/COUNTIF(INDEX($V:$V,ROW($V3166)-VALUE(LEFT(W$1,FIND("-",W$1,1)-1))+1):$V3166,"&gt;0"))/(SUMIF(INDEX($V:$V,ROW($V3166)-VALUE(LEFT(W$1,FIND("-",W$1,1)-1))+1):$V3166,"&lt;0",INDEX($V:$V,ROW($V3166)-VALUE(LEFT(W$1,FIND("-",W$1,1)-1))+1):$V3166)/COUNTIF(INDEX($V:$V,ROW($V3166)-VALUE(LEFT(W$1,FIND("-",W$1,1)-1))+1):$V3166,"&lt;0")))),100-100/(1+ABS((SUMIF(INDEX($V:$V,ROW($V3166)-VALUE(LEFT(W$1,FIND("-",W$1,1)-1))+1):$V3166,"&gt;0",INDEX($V:$V,ROW($V3166)-VALUE(LEFT(W$1,FIND("-",W$1,1)-1))+1):$V3166)/VALUE(LEFT(W$1,FIND("-",W$1,1)-1)))/(SUMIF(INDEX($V:$V,ROW($V3166)-VALUE(LEFT(W$1,FIND("-",W$1,1)-1))+1):$V3166,"&lt;0",INDEX($V:$V,ROW($V3166)-VALUE(LEFT(W$1,FIND("-",W$1,1)-1))+1):$V3166)/VALUE(LEFT(W$1,FIND("-",W$1,1)-1)))))))</f>
        <v>66.666666666666657</v>
      </c>
      <c r="Y3166">
        <f>IF(ROW($E3166)&lt;=VALUE(LEFT(Y$1,FIND("-",Y$1,1)-1)),0,MAX(INDEX(C:C,ROW(C3166)-VALUE(LEFT(Y$1,FIND("-",Y$1,1)-1))+1):C3166))</f>
        <v>0.19</v>
      </c>
      <c r="Z3166">
        <f>IF(ROW($E3166)&lt;=VALUE(LEFT(Z$1,FIND("-",Z$1,1)-1)),0,MIN(INDEX(D:D,ROW(D3166)-VALUE(LEFT(Z$1,FIND("-",Z$1,1)-1))+1):D3166))</f>
        <v>0.18</v>
      </c>
      <c r="AA3166">
        <f t="shared" si="450"/>
        <v>100</v>
      </c>
      <c r="AB3166">
        <f>IF(ROW($AA3166)&lt;=VALUE(LEFT(AA$1,FIND("-",AA$1,1)-1))+VALUE(LEFT(AB$1,FIND("-",AB$1,1)-1)-1),0,AVERAGE(INDEX($AA:$AA,ROW($AA3166)-VALUE(LEFT(AB$1,FIND("-",AB$1,1)-1))+1):$AA3166))</f>
        <v>66.666666666666671</v>
      </c>
      <c r="AC3166">
        <f>IF(ROW($AA3166)&lt;=VALUE(LEFT(AA$1,FIND("-",AA$1,1)-1))+VALUE(LEFT(AB$1,FIND("-",AB$1,1)-1)-1)+VALUE(LEFT(AC$1,FIND("-",AC$1,1)-1)-1),0,AVERAGE(INDEX($AB:$AB,ROW($AB3166)-VALUE(LEFT(AC$1,FIND("-",AC$1,1)-1))+1):$AB3166))</f>
        <v>55.555555555555564</v>
      </c>
      <c r="AE3166">
        <f t="shared" si="447"/>
        <v>217694244</v>
      </c>
      <c r="AG3166" t="str">
        <f t="shared" si="449"/>
        <v/>
      </c>
    </row>
    <row r="3167" spans="1:33" x14ac:dyDescent="0.25">
      <c r="A3167" s="6">
        <v>41600</v>
      </c>
      <c r="B3167">
        <v>0.19</v>
      </c>
      <c r="C3167">
        <v>0.19500000000000001</v>
      </c>
      <c r="D3167">
        <v>0.19</v>
      </c>
      <c r="E3167">
        <v>0.19</v>
      </c>
      <c r="F3167">
        <v>0.152</v>
      </c>
      <c r="G3167">
        <v>100100</v>
      </c>
      <c r="I3167" t="str">
        <f t="shared" si="442"/>
        <v/>
      </c>
      <c r="J3167" t="str">
        <f t="shared" si="443"/>
        <v/>
      </c>
      <c r="K3167" t="str">
        <f t="shared" si="444"/>
        <v/>
      </c>
      <c r="M3167" s="11" t="str">
        <f t="shared" si="448"/>
        <v/>
      </c>
      <c r="O3167">
        <f>IF(ROW($E3167)&lt;=VALUE(LEFT(O$1,FIND("-",O$1,1)-1)),0,IF(ROW($E3167)=VALUE(LEFT(O$1,FIND("-",O$1,1)-1))+1,AVERAGE(INDEX($E:$E,ROW($E3167)-VALUE(LEFT(O$1,FIND("-",O$1,1)-1))):$E3167),($E3167*(2/(VALUE(LEFT(O$1,FIND("-",O$1,1)-1))+1)))+(O3166*(1-(2/(VALUE(LEFT(O$1,FIND("-",O$1,1)-1))+1))))))</f>
        <v>0.16201421543202441</v>
      </c>
      <c r="Q3167">
        <f>IF(ROW($E3167)&lt;=VALUE(LEFT(Q$1,FIND("-",Q$1,1)-1)),0,IF(ROW($E3167)=VALUE(LEFT(Q$1,FIND("-",Q$1,1)-1))+1,AVERAGE(INDEX($E:$E,ROW($E3167)-VALUE(LEFT(Q$1,FIND("-",Q$1,1)-1))):$E3167),($E3167*(2/(VALUE(LEFT(Q$1,FIND("-",Q$1,1)-1))+1)))+(Q3166*(1-(2/(VALUE(LEFT(Q$1,FIND("-",Q$1,1)-1))+1))))))</f>
        <v>0.18734991688299624</v>
      </c>
      <c r="R3167">
        <f>IF(ROW($E3167)&lt;=VALUE(LEFT(R$1,FIND("-",R$1,1)-1)),0,IF(ROW($E3167)=VALUE(LEFT(R$1,FIND("-",R$1,1)-1))+1,AVERAGE(INDEX($E:$E,ROW($E3167)-VALUE(LEFT(R$1,FIND("-",R$1,1)-1))):$E3167),($E3167*(2/(VALUE(LEFT(R$1,FIND("-",R$1,1)-1))+1)))+(R3166*(1-(2/(VALUE(LEFT(R$1,FIND("-",R$1,1)-1))+1))))))</f>
        <v>0.18541422554754572</v>
      </c>
      <c r="S3167">
        <f t="shared" si="445"/>
        <v>1.9356913354505179E-3</v>
      </c>
      <c r="T3167">
        <f>IF(ROW($E3167)&lt;=MAX(VALUE(LEFT(Q$1,FIND("-",Q$1,1)-1)),VALUE(LEFT(R$1,FIND("-",R$1,1)-1)))+VALUE(LEFT(T$1,FIND("-",T$1,1)-1))-1,0,IF(ROW($E3167)=MAX(VALUE(LEFT(Q$1,FIND("-",Q$1,1)-1)),VALUE(LEFT(R$1,FIND("-",R$1,1)-1)))+VALUE(LEFT(T$1,FIND("-",T$1,1)-1)),AVERAGE(INDEX($S:$S,ROW(S3167)-VALUE(LEFT(T$1,FIND("-",T$1,1)-1))+1):S3167),($S3167*(2/(VALUE(LEFT(T$1,FIND("-",T$1,1)-1))+1)))+(T3166*(1-(2/(VALUE(LEFT(T$1,FIND("-",T$1,1)-1))+1))))))</f>
        <v>2.1861798842445642E-3</v>
      </c>
      <c r="V3167">
        <f t="shared" si="446"/>
        <v>0</v>
      </c>
      <c r="W3167">
        <f>IF(ROW($E3167)&lt;=VALUE(LEFT(W$1,FIND("-",W$1,1)-1))+1,0,IF(ROW($E3166)=VALUE(LEFT(W$1,FIND("-",W$1,1)-1))+1,100-100/(1+ABS((SUMIF(INDEX($V:$V,ROW($V3167)-VALUE(LEFT(W$1,FIND("-",W$1,1)-1))+1):$V3167,"&gt;0",INDEX($V:$V,ROW($V3167)-VALUE(LEFT(W$1,FIND("-",W$1,1)-1))+1):$V3167)/COUNTIF(INDEX($V:$V,ROW($V3167)-VALUE(LEFT(W$1,FIND("-",W$1,1)-1))+1):$V3167,"&gt;0"))/(SUMIF(INDEX($V:$V,ROW($V3167)-VALUE(LEFT(W$1,FIND("-",W$1,1)-1))+1):$V3167,"&lt;0",INDEX($V:$V,ROW($V3167)-VALUE(LEFT(W$1,FIND("-",W$1,1)-1))+1):$V3167)/COUNTIF(INDEX($V:$V,ROW($V3167)-VALUE(LEFT(W$1,FIND("-",W$1,1)-1))+1):$V3167,"&lt;0")))),100-100/(1+ABS((SUMIF(INDEX($V:$V,ROW($V3167)-VALUE(LEFT(W$1,FIND("-",W$1,1)-1))+1):$V3167,"&gt;0",INDEX($V:$V,ROW($V3167)-VALUE(LEFT(W$1,FIND("-",W$1,1)-1))+1):$V3167)/VALUE(LEFT(W$1,FIND("-",W$1,1)-1)))/(SUMIF(INDEX($V:$V,ROW($V3167)-VALUE(LEFT(W$1,FIND("-",W$1,1)-1))+1):$V3167,"&lt;0",INDEX($V:$V,ROW($V3167)-VALUE(LEFT(W$1,FIND("-",W$1,1)-1))+1):$V3167)/VALUE(LEFT(W$1,FIND("-",W$1,1)-1)))))))</f>
        <v>60</v>
      </c>
      <c r="Y3167">
        <f>IF(ROW($E3167)&lt;=VALUE(LEFT(Y$1,FIND("-",Y$1,1)-1)),0,MAX(INDEX(C:C,ROW(C3167)-VALUE(LEFT(Y$1,FIND("-",Y$1,1)-1))+1):C3167))</f>
        <v>0.19500000000000001</v>
      </c>
      <c r="Z3167">
        <f>IF(ROW($E3167)&lt;=VALUE(LEFT(Z$1,FIND("-",Z$1,1)-1)),0,MIN(INDEX(D:D,ROW(D3167)-VALUE(LEFT(Z$1,FIND("-",Z$1,1)-1))+1):D3167))</f>
        <v>0.18</v>
      </c>
      <c r="AA3167">
        <f t="shared" si="450"/>
        <v>66.666666666666657</v>
      </c>
      <c r="AB3167">
        <f>IF(ROW($AA3167)&lt;=VALUE(LEFT(AA$1,FIND("-",AA$1,1)-1))+VALUE(LEFT(AB$1,FIND("-",AB$1,1)-1)-1),0,AVERAGE(INDEX($AA:$AA,ROW($AA3167)-VALUE(LEFT(AB$1,FIND("-",AB$1,1)-1))+1):$AA3167))</f>
        <v>72.222222222222214</v>
      </c>
      <c r="AC3167">
        <f>IF(ROW($AA3167)&lt;=VALUE(LEFT(AA$1,FIND("-",AA$1,1)-1))+VALUE(LEFT(AB$1,FIND("-",AB$1,1)-1)-1)+VALUE(LEFT(AC$1,FIND("-",AC$1,1)-1)-1),0,AVERAGE(INDEX($AB:$AB,ROW($AB3167)-VALUE(LEFT(AC$1,FIND("-",AC$1,1)-1))+1):$AB3167))</f>
        <v>62.962962962962962</v>
      </c>
      <c r="AE3167">
        <f t="shared" si="447"/>
        <v>217694244</v>
      </c>
      <c r="AG3167" t="str">
        <f t="shared" si="449"/>
        <v/>
      </c>
    </row>
    <row r="3168" spans="1:33" x14ac:dyDescent="0.25">
      <c r="A3168" s="6">
        <v>41603</v>
      </c>
      <c r="B3168">
        <v>0.19</v>
      </c>
      <c r="C3168">
        <v>0.19</v>
      </c>
      <c r="D3168">
        <v>0.185</v>
      </c>
      <c r="E3168">
        <v>0.19</v>
      </c>
      <c r="F3168">
        <v>0.152</v>
      </c>
      <c r="G3168">
        <v>316500</v>
      </c>
      <c r="I3168" t="str">
        <f t="shared" si="442"/>
        <v/>
      </c>
      <c r="J3168" t="str">
        <f t="shared" si="443"/>
        <v>Overbought</v>
      </c>
      <c r="K3168" t="str">
        <f t="shared" si="444"/>
        <v/>
      </c>
      <c r="M3168" s="11" t="str">
        <f t="shared" si="448"/>
        <v/>
      </c>
      <c r="O3168">
        <f>IF(ROW($E3168)&lt;=VALUE(LEFT(O$1,FIND("-",O$1,1)-1)),0,IF(ROW($E3168)=VALUE(LEFT(O$1,FIND("-",O$1,1)-1))+1,AVERAGE(INDEX($E:$E,ROW($E3168)-VALUE(LEFT(O$1,FIND("-",O$1,1)-1))):$E3168),($E3168*(2/(VALUE(LEFT(O$1,FIND("-",O$1,1)-1))+1)))+(O3167*(1-(2/(VALUE(LEFT(O$1,FIND("-",O$1,1)-1))+1))))))</f>
        <v>0.16229268095011373</v>
      </c>
      <c r="Q3168">
        <f>IF(ROW($E3168)&lt;=VALUE(LEFT(Q$1,FIND("-",Q$1,1)-1)),0,IF(ROW($E3168)=VALUE(LEFT(Q$1,FIND("-",Q$1,1)-1))+1,AVERAGE(INDEX($E:$E,ROW($E3168)-VALUE(LEFT(Q$1,FIND("-",Q$1,1)-1))):$E3168),($E3168*(2/(VALUE(LEFT(Q$1,FIND("-",Q$1,1)-1))+1)))+(Q3167*(1-(2/(VALUE(LEFT(Q$1,FIND("-",Q$1,1)-1))+1))))))</f>
        <v>0.1877576219779199</v>
      </c>
      <c r="R3168">
        <f>IF(ROW($E3168)&lt;=VALUE(LEFT(R$1,FIND("-",R$1,1)-1)),0,IF(ROW($E3168)=VALUE(LEFT(R$1,FIND("-",R$1,1)-1))+1,AVERAGE(INDEX($E:$E,ROW($E3168)-VALUE(LEFT(R$1,FIND("-",R$1,1)-1))):$E3168),($E3168*(2/(VALUE(LEFT(R$1,FIND("-",R$1,1)-1))+1)))+(R3167*(1-(2/(VALUE(LEFT(R$1,FIND("-",R$1,1)-1))+1))))))</f>
        <v>0.18575391254402382</v>
      </c>
      <c r="S3168">
        <f t="shared" si="445"/>
        <v>2.0037094338960781E-3</v>
      </c>
      <c r="T3168">
        <f>IF(ROW($E3168)&lt;=MAX(VALUE(LEFT(Q$1,FIND("-",Q$1,1)-1)),VALUE(LEFT(R$1,FIND("-",R$1,1)-1)))+VALUE(LEFT(T$1,FIND("-",T$1,1)-1))-1,0,IF(ROW($E3168)=MAX(VALUE(LEFT(Q$1,FIND("-",Q$1,1)-1)),VALUE(LEFT(R$1,FIND("-",R$1,1)-1)))+VALUE(LEFT(T$1,FIND("-",T$1,1)-1)),AVERAGE(INDEX($S:$S,ROW(S3168)-VALUE(LEFT(T$1,FIND("-",T$1,1)-1))+1):S3168),($S3168*(2/(VALUE(LEFT(T$1,FIND("-",T$1,1)-1))+1)))+(T3167*(1-(2/(VALUE(LEFT(T$1,FIND("-",T$1,1)-1))+1))))))</f>
        <v>2.1496857941748671E-3</v>
      </c>
      <c r="V3168">
        <f t="shared" si="446"/>
        <v>0</v>
      </c>
      <c r="W3168">
        <f>IF(ROW($E3168)&lt;=VALUE(LEFT(W$1,FIND("-",W$1,1)-1))+1,0,IF(ROW($E3167)=VALUE(LEFT(W$1,FIND("-",W$1,1)-1))+1,100-100/(1+ABS((SUMIF(INDEX($V:$V,ROW($V3168)-VALUE(LEFT(W$1,FIND("-",W$1,1)-1))+1):$V3168,"&gt;0",INDEX($V:$V,ROW($V3168)-VALUE(LEFT(W$1,FIND("-",W$1,1)-1))+1):$V3168)/COUNTIF(INDEX($V:$V,ROW($V3168)-VALUE(LEFT(W$1,FIND("-",W$1,1)-1))+1):$V3168,"&gt;0"))/(SUMIF(INDEX($V:$V,ROW($V3168)-VALUE(LEFT(W$1,FIND("-",W$1,1)-1))+1):$V3168,"&lt;0",INDEX($V:$V,ROW($V3168)-VALUE(LEFT(W$1,FIND("-",W$1,1)-1))+1):$V3168)/COUNTIF(INDEX($V:$V,ROW($V3168)-VALUE(LEFT(W$1,FIND("-",W$1,1)-1))+1):$V3168,"&lt;0")))),100-100/(1+ABS((SUMIF(INDEX($V:$V,ROW($V3168)-VALUE(LEFT(W$1,FIND("-",W$1,1)-1))+1):$V3168,"&gt;0",INDEX($V:$V,ROW($V3168)-VALUE(LEFT(W$1,FIND("-",W$1,1)-1))+1):$V3168)/VALUE(LEFT(W$1,FIND("-",W$1,1)-1)))/(SUMIF(INDEX($V:$V,ROW($V3168)-VALUE(LEFT(W$1,FIND("-",W$1,1)-1))+1):$V3168,"&lt;0",INDEX($V:$V,ROW($V3168)-VALUE(LEFT(W$1,FIND("-",W$1,1)-1))+1):$V3168)/VALUE(LEFT(W$1,FIND("-",W$1,1)-1)))))))</f>
        <v>75</v>
      </c>
      <c r="Y3168">
        <f>IF(ROW($E3168)&lt;=VALUE(LEFT(Y$1,FIND("-",Y$1,1)-1)),0,MAX(INDEX(C:C,ROW(C3168)-VALUE(LEFT(Y$1,FIND("-",Y$1,1)-1))+1):C3168))</f>
        <v>0.19500000000000001</v>
      </c>
      <c r="Z3168">
        <f>IF(ROW($E3168)&lt;=VALUE(LEFT(Z$1,FIND("-",Z$1,1)-1)),0,MIN(INDEX(D:D,ROW(D3168)-VALUE(LEFT(Z$1,FIND("-",Z$1,1)-1))+1):D3168))</f>
        <v>0.185</v>
      </c>
      <c r="AA3168">
        <f t="shared" si="450"/>
        <v>50</v>
      </c>
      <c r="AB3168">
        <f>IF(ROW($AA3168)&lt;=VALUE(LEFT(AA$1,FIND("-",AA$1,1)-1))+VALUE(LEFT(AB$1,FIND("-",AB$1,1)-1)-1),0,AVERAGE(INDEX($AA:$AA,ROW($AA3168)-VALUE(LEFT(AB$1,FIND("-",AB$1,1)-1))+1):$AA3168))</f>
        <v>72.222222222222214</v>
      </c>
      <c r="AC3168">
        <f>IF(ROW($AA3168)&lt;=VALUE(LEFT(AA$1,FIND("-",AA$1,1)-1))+VALUE(LEFT(AB$1,FIND("-",AB$1,1)-1)-1)+VALUE(LEFT(AC$1,FIND("-",AC$1,1)-1)-1),0,AVERAGE(INDEX($AB:$AB,ROW($AB3168)-VALUE(LEFT(AC$1,FIND("-",AC$1,1)-1))+1):$AB3168))</f>
        <v>70.370370370370367</v>
      </c>
      <c r="AE3168">
        <f t="shared" si="447"/>
        <v>217694244</v>
      </c>
      <c r="AG3168" t="str">
        <f t="shared" si="449"/>
        <v/>
      </c>
    </row>
    <row r="3169" spans="1:33" x14ac:dyDescent="0.25">
      <c r="A3169" s="6">
        <v>41604</v>
      </c>
      <c r="B3169">
        <v>0.19</v>
      </c>
      <c r="C3169">
        <v>0.19</v>
      </c>
      <c r="D3169">
        <v>0.185</v>
      </c>
      <c r="E3169">
        <v>0.185</v>
      </c>
      <c r="F3169">
        <v>0.14799999999999999</v>
      </c>
      <c r="G3169">
        <v>26100</v>
      </c>
      <c r="I3169" t="str">
        <f t="shared" si="442"/>
        <v/>
      </c>
      <c r="J3169" t="str">
        <f t="shared" si="443"/>
        <v/>
      </c>
      <c r="K3169" t="str">
        <f t="shared" si="444"/>
        <v/>
      </c>
      <c r="M3169" s="11" t="str">
        <f t="shared" si="448"/>
        <v/>
      </c>
      <c r="O3169">
        <f>IF(ROW($E3169)&lt;=VALUE(LEFT(O$1,FIND("-",O$1,1)-1)),0,IF(ROW($E3169)=VALUE(LEFT(O$1,FIND("-",O$1,1)-1))+1,AVERAGE(INDEX($E:$E,ROW($E3169)-VALUE(LEFT(O$1,FIND("-",O$1,1)-1))):$E3169),($E3169*(2/(VALUE(LEFT(O$1,FIND("-",O$1,1)-1))+1)))+(O3168*(1-(2/(VALUE(LEFT(O$1,FIND("-",O$1,1)-1))+1))))))</f>
        <v>0.16251862442324694</v>
      </c>
      <c r="Q3169">
        <f>IF(ROW($E3169)&lt;=VALUE(LEFT(Q$1,FIND("-",Q$1,1)-1)),0,IF(ROW($E3169)=VALUE(LEFT(Q$1,FIND("-",Q$1,1)-1))+1,AVERAGE(INDEX($E:$E,ROW($E3169)-VALUE(LEFT(Q$1,FIND("-",Q$1,1)-1))):$E3169),($E3169*(2/(VALUE(LEFT(Q$1,FIND("-",Q$1,1)-1))+1)))+(Q3168*(1-(2/(VALUE(LEFT(Q$1,FIND("-",Q$1,1)-1))+1))))))</f>
        <v>0.18733337244285528</v>
      </c>
      <c r="R3169">
        <f>IF(ROW($E3169)&lt;=VALUE(LEFT(R$1,FIND("-",R$1,1)-1)),0,IF(ROW($E3169)=VALUE(LEFT(R$1,FIND("-",R$1,1)-1))+1,AVERAGE(INDEX($E:$E,ROW($E3169)-VALUE(LEFT(R$1,FIND("-",R$1,1)-1))):$E3169),($E3169*(2/(VALUE(LEFT(R$1,FIND("-",R$1,1)-1))+1)))+(R3168*(1-(2/(VALUE(LEFT(R$1,FIND("-",R$1,1)-1))+1))))))</f>
        <v>0.18569806717039242</v>
      </c>
      <c r="S3169">
        <f t="shared" si="445"/>
        <v>1.6353052724628614E-3</v>
      </c>
      <c r="T3169">
        <f>IF(ROW($E3169)&lt;=MAX(VALUE(LEFT(Q$1,FIND("-",Q$1,1)-1)),VALUE(LEFT(R$1,FIND("-",R$1,1)-1)))+VALUE(LEFT(T$1,FIND("-",T$1,1)-1))-1,0,IF(ROW($E3169)=MAX(VALUE(LEFT(Q$1,FIND("-",Q$1,1)-1)),VALUE(LEFT(R$1,FIND("-",R$1,1)-1)))+VALUE(LEFT(T$1,FIND("-",T$1,1)-1)),AVERAGE(INDEX($S:$S,ROW(S3169)-VALUE(LEFT(T$1,FIND("-",T$1,1)-1))+1):S3169),($S3169*(2/(VALUE(LEFT(T$1,FIND("-",T$1,1)-1))+1)))+(T3168*(1-(2/(VALUE(LEFT(T$1,FIND("-",T$1,1)-1))+1))))))</f>
        <v>2.046809689832466E-3</v>
      </c>
      <c r="V3169">
        <f t="shared" si="446"/>
        <v>-5.0000000000000044E-3</v>
      </c>
      <c r="W3169">
        <f>IF(ROW($E3169)&lt;=VALUE(LEFT(W$1,FIND("-",W$1,1)-1))+1,0,IF(ROW($E3168)=VALUE(LEFT(W$1,FIND("-",W$1,1)-1))+1,100-100/(1+ABS((SUMIF(INDEX($V:$V,ROW($V3169)-VALUE(LEFT(W$1,FIND("-",W$1,1)-1))+1):$V3169,"&gt;0",INDEX($V:$V,ROW($V3169)-VALUE(LEFT(W$1,FIND("-",W$1,1)-1))+1):$V3169)/COUNTIF(INDEX($V:$V,ROW($V3169)-VALUE(LEFT(W$1,FIND("-",W$1,1)-1))+1):$V3169,"&gt;0"))/(SUMIF(INDEX($V:$V,ROW($V3169)-VALUE(LEFT(W$1,FIND("-",W$1,1)-1))+1):$V3169,"&lt;0",INDEX($V:$V,ROW($V3169)-VALUE(LEFT(W$1,FIND("-",W$1,1)-1))+1):$V3169)/COUNTIF(INDEX($V:$V,ROW($V3169)-VALUE(LEFT(W$1,FIND("-",W$1,1)-1))+1):$V3169,"&lt;0")))),100-100/(1+ABS((SUMIF(INDEX($V:$V,ROW($V3169)-VALUE(LEFT(W$1,FIND("-",W$1,1)-1))+1):$V3169,"&gt;0",INDEX($V:$V,ROW($V3169)-VALUE(LEFT(W$1,FIND("-",W$1,1)-1))+1):$V3169)/VALUE(LEFT(W$1,FIND("-",W$1,1)-1)))/(SUMIF(INDEX($V:$V,ROW($V3169)-VALUE(LEFT(W$1,FIND("-",W$1,1)-1))+1):$V3169,"&lt;0",INDEX($V:$V,ROW($V3169)-VALUE(LEFT(W$1,FIND("-",W$1,1)-1))+1):$V3169)/VALUE(LEFT(W$1,FIND("-",W$1,1)-1)))))))</f>
        <v>50</v>
      </c>
      <c r="Y3169">
        <f>IF(ROW($E3169)&lt;=VALUE(LEFT(Y$1,FIND("-",Y$1,1)-1)),0,MAX(INDEX(C:C,ROW(C3169)-VALUE(LEFT(Y$1,FIND("-",Y$1,1)-1))+1):C3169))</f>
        <v>0.19500000000000001</v>
      </c>
      <c r="Z3169">
        <f>IF(ROW($E3169)&lt;=VALUE(LEFT(Z$1,FIND("-",Z$1,1)-1)),0,MIN(INDEX(D:D,ROW(D3169)-VALUE(LEFT(Z$1,FIND("-",Z$1,1)-1))+1):D3169))</f>
        <v>0.185</v>
      </c>
      <c r="AA3169">
        <f t="shared" si="450"/>
        <v>0</v>
      </c>
      <c r="AB3169">
        <f>IF(ROW($AA3169)&lt;=VALUE(LEFT(AA$1,FIND("-",AA$1,1)-1))+VALUE(LEFT(AB$1,FIND("-",AB$1,1)-1)-1),0,AVERAGE(INDEX($AA:$AA,ROW($AA3169)-VALUE(LEFT(AB$1,FIND("-",AB$1,1)-1))+1):$AA3169))</f>
        <v>38.888888888888886</v>
      </c>
      <c r="AC3169">
        <f>IF(ROW($AA3169)&lt;=VALUE(LEFT(AA$1,FIND("-",AA$1,1)-1))+VALUE(LEFT(AB$1,FIND("-",AB$1,1)-1)-1)+VALUE(LEFT(AC$1,FIND("-",AC$1,1)-1)-1),0,AVERAGE(INDEX($AB:$AB,ROW($AB3169)-VALUE(LEFT(AC$1,FIND("-",AC$1,1)-1))+1):$AB3169))</f>
        <v>61.111111111111107</v>
      </c>
      <c r="AE3169">
        <f t="shared" si="447"/>
        <v>217668144</v>
      </c>
      <c r="AG3169" t="str">
        <f t="shared" si="449"/>
        <v/>
      </c>
    </row>
    <row r="3170" spans="1:33" x14ac:dyDescent="0.25">
      <c r="A3170" s="6">
        <v>41605</v>
      </c>
      <c r="B3170">
        <v>0.19</v>
      </c>
      <c r="C3170">
        <v>0.19</v>
      </c>
      <c r="D3170">
        <v>0.185</v>
      </c>
      <c r="E3170">
        <v>0.19</v>
      </c>
      <c r="F3170">
        <v>0.152</v>
      </c>
      <c r="G3170">
        <v>1018200</v>
      </c>
      <c r="I3170" t="str">
        <f t="shared" si="442"/>
        <v/>
      </c>
      <c r="J3170" t="str">
        <f t="shared" si="443"/>
        <v/>
      </c>
      <c r="K3170" t="str">
        <f t="shared" si="444"/>
        <v/>
      </c>
      <c r="M3170" s="11" t="str">
        <f t="shared" si="448"/>
        <v/>
      </c>
      <c r="O3170">
        <f>IF(ROW($E3170)&lt;=VALUE(LEFT(O$1,FIND("-",O$1,1)-1)),0,IF(ROW($E3170)=VALUE(LEFT(O$1,FIND("-",O$1,1)-1))+1,AVERAGE(INDEX($E:$E,ROW($E3170)-VALUE(LEFT(O$1,FIND("-",O$1,1)-1))):$E3170),($E3170*(2/(VALUE(LEFT(O$1,FIND("-",O$1,1)-1))+1)))+(O3169*(1-(2/(VALUE(LEFT(O$1,FIND("-",O$1,1)-1))+1))))))</f>
        <v>0.16279207094639872</v>
      </c>
      <c r="Q3170">
        <f>IF(ROW($E3170)&lt;=VALUE(LEFT(Q$1,FIND("-",Q$1,1)-1)),0,IF(ROW($E3170)=VALUE(LEFT(Q$1,FIND("-",Q$1,1)-1))+1,AVERAGE(INDEX($E:$E,ROW($E3170)-VALUE(LEFT(Q$1,FIND("-",Q$1,1)-1))):$E3170),($E3170*(2/(VALUE(LEFT(Q$1,FIND("-",Q$1,1)-1))+1)))+(Q3169*(1-(2/(VALUE(LEFT(Q$1,FIND("-",Q$1,1)-1))+1))))))</f>
        <v>0.18774362283626214</v>
      </c>
      <c r="R3170">
        <f>IF(ROW($E3170)&lt;=VALUE(LEFT(R$1,FIND("-",R$1,1)-1)),0,IF(ROW($E3170)=VALUE(LEFT(R$1,FIND("-",R$1,1)-1))+1,AVERAGE(INDEX($E:$E,ROW($E3170)-VALUE(LEFT(R$1,FIND("-",R$1,1)-1))):$E3170),($E3170*(2/(VALUE(LEFT(R$1,FIND("-",R$1,1)-1))+1)))+(R3169*(1-(2/(VALUE(LEFT(R$1,FIND("-",R$1,1)-1))+1))))))</f>
        <v>0.18601672886147447</v>
      </c>
      <c r="S3170">
        <f t="shared" si="445"/>
        <v>1.7268939747876744E-3</v>
      </c>
      <c r="T3170">
        <f>IF(ROW($E3170)&lt;=MAX(VALUE(LEFT(Q$1,FIND("-",Q$1,1)-1)),VALUE(LEFT(R$1,FIND("-",R$1,1)-1)))+VALUE(LEFT(T$1,FIND("-",T$1,1)-1))-1,0,IF(ROW($E3170)=MAX(VALUE(LEFT(Q$1,FIND("-",Q$1,1)-1)),VALUE(LEFT(R$1,FIND("-",R$1,1)-1)))+VALUE(LEFT(T$1,FIND("-",T$1,1)-1)),AVERAGE(INDEX($S:$S,ROW(S3170)-VALUE(LEFT(T$1,FIND("-",T$1,1)-1))+1):S3170),($S3170*(2/(VALUE(LEFT(T$1,FIND("-",T$1,1)-1))+1)))+(T3169*(1-(2/(VALUE(LEFT(T$1,FIND("-",T$1,1)-1))+1))))))</f>
        <v>1.9828265468235079E-3</v>
      </c>
      <c r="V3170">
        <f t="shared" si="446"/>
        <v>5.0000000000000044E-3</v>
      </c>
      <c r="W3170">
        <f>IF(ROW($E3170)&lt;=VALUE(LEFT(W$1,FIND("-",W$1,1)-1))+1,0,IF(ROW($E3169)=VALUE(LEFT(W$1,FIND("-",W$1,1)-1))+1,100-100/(1+ABS((SUMIF(INDEX($V:$V,ROW($V3170)-VALUE(LEFT(W$1,FIND("-",W$1,1)-1))+1):$V3170,"&gt;0",INDEX($V:$V,ROW($V3170)-VALUE(LEFT(W$1,FIND("-",W$1,1)-1))+1):$V3170)/COUNTIF(INDEX($V:$V,ROW($V3170)-VALUE(LEFT(W$1,FIND("-",W$1,1)-1))+1):$V3170,"&gt;0"))/(SUMIF(INDEX($V:$V,ROW($V3170)-VALUE(LEFT(W$1,FIND("-",W$1,1)-1))+1):$V3170,"&lt;0",INDEX($V:$V,ROW($V3170)-VALUE(LEFT(W$1,FIND("-",W$1,1)-1))+1):$V3170)/COUNTIF(INDEX($V:$V,ROW($V3170)-VALUE(LEFT(W$1,FIND("-",W$1,1)-1))+1):$V3170,"&lt;0")))),100-100/(1+ABS((SUMIF(INDEX($V:$V,ROW($V3170)-VALUE(LEFT(W$1,FIND("-",W$1,1)-1))+1):$V3170,"&gt;0",INDEX($V:$V,ROW($V3170)-VALUE(LEFT(W$1,FIND("-",W$1,1)-1))+1):$V3170)/VALUE(LEFT(W$1,FIND("-",W$1,1)-1)))/(SUMIF(INDEX($V:$V,ROW($V3170)-VALUE(LEFT(W$1,FIND("-",W$1,1)-1))+1):$V3170,"&lt;0",INDEX($V:$V,ROW($V3170)-VALUE(LEFT(W$1,FIND("-",W$1,1)-1))+1):$V3170)/VALUE(LEFT(W$1,FIND("-",W$1,1)-1)))))))</f>
        <v>50</v>
      </c>
      <c r="Y3170">
        <f>IF(ROW($E3170)&lt;=VALUE(LEFT(Y$1,FIND("-",Y$1,1)-1)),0,MAX(INDEX(C:C,ROW(C3170)-VALUE(LEFT(Y$1,FIND("-",Y$1,1)-1))+1):C3170))</f>
        <v>0.19500000000000001</v>
      </c>
      <c r="Z3170">
        <f>IF(ROW($E3170)&lt;=VALUE(LEFT(Z$1,FIND("-",Z$1,1)-1)),0,MIN(INDEX(D:D,ROW(D3170)-VALUE(LEFT(Z$1,FIND("-",Z$1,1)-1))+1):D3170))</f>
        <v>0.185</v>
      </c>
      <c r="AA3170">
        <f t="shared" si="450"/>
        <v>50</v>
      </c>
      <c r="AB3170">
        <f>IF(ROW($AA3170)&lt;=VALUE(LEFT(AA$1,FIND("-",AA$1,1)-1))+VALUE(LEFT(AB$1,FIND("-",AB$1,1)-1)-1),0,AVERAGE(INDEX($AA:$AA,ROW($AA3170)-VALUE(LEFT(AB$1,FIND("-",AB$1,1)-1))+1):$AA3170))</f>
        <v>33.333333333333336</v>
      </c>
      <c r="AC3170">
        <f>IF(ROW($AA3170)&lt;=VALUE(LEFT(AA$1,FIND("-",AA$1,1)-1))+VALUE(LEFT(AB$1,FIND("-",AB$1,1)-1)-1)+VALUE(LEFT(AC$1,FIND("-",AC$1,1)-1)-1),0,AVERAGE(INDEX($AB:$AB,ROW($AB3170)-VALUE(LEFT(AC$1,FIND("-",AC$1,1)-1))+1):$AB3170))</f>
        <v>48.148148148148145</v>
      </c>
      <c r="AE3170">
        <f t="shared" si="447"/>
        <v>218686344</v>
      </c>
      <c r="AG3170" t="str">
        <f t="shared" si="449"/>
        <v/>
      </c>
    </row>
    <row r="3171" spans="1:33" x14ac:dyDescent="0.25">
      <c r="A3171" s="6">
        <v>41606</v>
      </c>
      <c r="B3171">
        <v>0.19</v>
      </c>
      <c r="C3171">
        <v>0.19500000000000001</v>
      </c>
      <c r="D3171">
        <v>0.19</v>
      </c>
      <c r="E3171">
        <v>0.19</v>
      </c>
      <c r="F3171">
        <v>0.152</v>
      </c>
      <c r="G3171">
        <v>1399100</v>
      </c>
      <c r="I3171" t="str">
        <f t="shared" si="442"/>
        <v/>
      </c>
      <c r="J3171" t="str">
        <f t="shared" si="443"/>
        <v/>
      </c>
      <c r="K3171" t="str">
        <f t="shared" si="444"/>
        <v/>
      </c>
      <c r="M3171" s="11" t="str">
        <f t="shared" si="448"/>
        <v/>
      </c>
      <c r="O3171">
        <f>IF(ROW($E3171)&lt;=VALUE(LEFT(O$1,FIND("-",O$1,1)-1)),0,IF(ROW($E3171)=VALUE(LEFT(O$1,FIND("-",O$1,1)-1))+1,AVERAGE(INDEX($E:$E,ROW($E3171)-VALUE(LEFT(O$1,FIND("-",O$1,1)-1))):$E3171),($E3171*(2/(VALUE(LEFT(O$1,FIND("-",O$1,1)-1))+1)))+(O3170*(1-(2/(VALUE(LEFT(O$1,FIND("-",O$1,1)-1))+1))))))</f>
        <v>0.16306279660862363</v>
      </c>
      <c r="Q3171">
        <f>IF(ROW($E3171)&lt;=VALUE(LEFT(Q$1,FIND("-",Q$1,1)-1)),0,IF(ROW($E3171)=VALUE(LEFT(Q$1,FIND("-",Q$1,1)-1))+1,AVERAGE(INDEX($E:$E,ROW($E3171)-VALUE(LEFT(Q$1,FIND("-",Q$1,1)-1))):$E3171),($E3171*(2/(VALUE(LEFT(Q$1,FIND("-",Q$1,1)-1))+1)))+(Q3170*(1-(2/(VALUE(LEFT(Q$1,FIND("-",Q$1,1)-1))+1))))))</f>
        <v>0.18809075778452949</v>
      </c>
      <c r="R3171">
        <f>IF(ROW($E3171)&lt;=VALUE(LEFT(R$1,FIND("-",R$1,1)-1)),0,IF(ROW($E3171)=VALUE(LEFT(R$1,FIND("-",R$1,1)-1))+1,AVERAGE(INDEX($E:$E,ROW($E3171)-VALUE(LEFT(R$1,FIND("-",R$1,1)-1))):$E3171),($E3171*(2/(VALUE(LEFT(R$1,FIND("-",R$1,1)-1))+1)))+(R3170*(1-(2/(VALUE(LEFT(R$1,FIND("-",R$1,1)-1))+1))))))</f>
        <v>0.18631178598284673</v>
      </c>
      <c r="S3171">
        <f t="shared" si="445"/>
        <v>1.778971801682766E-3</v>
      </c>
      <c r="T3171">
        <f>IF(ROW($E3171)&lt;=MAX(VALUE(LEFT(Q$1,FIND("-",Q$1,1)-1)),VALUE(LEFT(R$1,FIND("-",R$1,1)-1)))+VALUE(LEFT(T$1,FIND("-",T$1,1)-1))-1,0,IF(ROW($E3171)=MAX(VALUE(LEFT(Q$1,FIND("-",Q$1,1)-1)),VALUE(LEFT(R$1,FIND("-",R$1,1)-1)))+VALUE(LEFT(T$1,FIND("-",T$1,1)-1)),AVERAGE(INDEX($S:$S,ROW(S3171)-VALUE(LEFT(T$1,FIND("-",T$1,1)-1))+1):S3171),($S3171*(2/(VALUE(LEFT(T$1,FIND("-",T$1,1)-1))+1)))+(T3170*(1-(2/(VALUE(LEFT(T$1,FIND("-",T$1,1)-1))+1))))))</f>
        <v>1.9420555977953595E-3</v>
      </c>
      <c r="V3171">
        <f t="shared" si="446"/>
        <v>0</v>
      </c>
      <c r="W3171">
        <f>IF(ROW($E3171)&lt;=VALUE(LEFT(W$1,FIND("-",W$1,1)-1))+1,0,IF(ROW($E3170)=VALUE(LEFT(W$1,FIND("-",W$1,1)-1))+1,100-100/(1+ABS((SUMIF(INDEX($V:$V,ROW($V3171)-VALUE(LEFT(W$1,FIND("-",W$1,1)-1))+1):$V3171,"&gt;0",INDEX($V:$V,ROW($V3171)-VALUE(LEFT(W$1,FIND("-",W$1,1)-1))+1):$V3171)/COUNTIF(INDEX($V:$V,ROW($V3171)-VALUE(LEFT(W$1,FIND("-",W$1,1)-1))+1):$V3171,"&gt;0"))/(SUMIF(INDEX($V:$V,ROW($V3171)-VALUE(LEFT(W$1,FIND("-",W$1,1)-1))+1):$V3171,"&lt;0",INDEX($V:$V,ROW($V3171)-VALUE(LEFT(W$1,FIND("-",W$1,1)-1))+1):$V3171)/COUNTIF(INDEX($V:$V,ROW($V3171)-VALUE(LEFT(W$1,FIND("-",W$1,1)-1))+1):$V3171,"&lt;0")))),100-100/(1+ABS((SUMIF(INDEX($V:$V,ROW($V3171)-VALUE(LEFT(W$1,FIND("-",W$1,1)-1))+1):$V3171,"&gt;0",INDEX($V:$V,ROW($V3171)-VALUE(LEFT(W$1,FIND("-",W$1,1)-1))+1):$V3171)/VALUE(LEFT(W$1,FIND("-",W$1,1)-1)))/(SUMIF(INDEX($V:$V,ROW($V3171)-VALUE(LEFT(W$1,FIND("-",W$1,1)-1))+1):$V3171,"&lt;0",INDEX($V:$V,ROW($V3171)-VALUE(LEFT(W$1,FIND("-",W$1,1)-1))+1):$V3171)/VALUE(LEFT(W$1,FIND("-",W$1,1)-1)))))))</f>
        <v>50</v>
      </c>
      <c r="Y3171">
        <f>IF(ROW($E3171)&lt;=VALUE(LEFT(Y$1,FIND("-",Y$1,1)-1)),0,MAX(INDEX(C:C,ROW(C3171)-VALUE(LEFT(Y$1,FIND("-",Y$1,1)-1))+1):C3171))</f>
        <v>0.19500000000000001</v>
      </c>
      <c r="Z3171">
        <f>IF(ROW($E3171)&lt;=VALUE(LEFT(Z$1,FIND("-",Z$1,1)-1)),0,MIN(INDEX(D:D,ROW(D3171)-VALUE(LEFT(Z$1,FIND("-",Z$1,1)-1))+1):D3171))</f>
        <v>0.185</v>
      </c>
      <c r="AA3171">
        <f t="shared" si="450"/>
        <v>50</v>
      </c>
      <c r="AB3171">
        <f>IF(ROW($AA3171)&lt;=VALUE(LEFT(AA$1,FIND("-",AA$1,1)-1))+VALUE(LEFT(AB$1,FIND("-",AB$1,1)-1)-1),0,AVERAGE(INDEX($AA:$AA,ROW($AA3171)-VALUE(LEFT(AB$1,FIND("-",AB$1,1)-1))+1):$AA3171))</f>
        <v>33.333333333333336</v>
      </c>
      <c r="AC3171">
        <f>IF(ROW($AA3171)&lt;=VALUE(LEFT(AA$1,FIND("-",AA$1,1)-1))+VALUE(LEFT(AB$1,FIND("-",AB$1,1)-1)-1)+VALUE(LEFT(AC$1,FIND("-",AC$1,1)-1)-1),0,AVERAGE(INDEX($AB:$AB,ROW($AB3171)-VALUE(LEFT(AC$1,FIND("-",AC$1,1)-1))+1):$AB3171))</f>
        <v>35.18518518518519</v>
      </c>
      <c r="AE3171">
        <f t="shared" si="447"/>
        <v>218686344</v>
      </c>
      <c r="AG3171" t="str">
        <f t="shared" si="449"/>
        <v/>
      </c>
    </row>
    <row r="3172" spans="1:33" x14ac:dyDescent="0.25">
      <c r="A3172" s="6">
        <v>41607</v>
      </c>
      <c r="B3172">
        <v>0.19</v>
      </c>
      <c r="C3172">
        <v>0.19</v>
      </c>
      <c r="D3172">
        <v>0.19</v>
      </c>
      <c r="E3172">
        <v>0.19</v>
      </c>
      <c r="F3172">
        <v>0.152</v>
      </c>
      <c r="G3172">
        <v>143300</v>
      </c>
      <c r="I3172" t="str">
        <f t="shared" si="442"/>
        <v/>
      </c>
      <c r="J3172" t="str">
        <f t="shared" si="443"/>
        <v/>
      </c>
      <c r="K3172" t="str">
        <f t="shared" si="444"/>
        <v/>
      </c>
      <c r="M3172" s="11" t="str">
        <f t="shared" si="448"/>
        <v/>
      </c>
      <c r="O3172">
        <f>IF(ROW($E3172)&lt;=VALUE(LEFT(O$1,FIND("-",O$1,1)-1)),0,IF(ROW($E3172)=VALUE(LEFT(O$1,FIND("-",O$1,1)-1))+1,AVERAGE(INDEX($E:$E,ROW($E3172)-VALUE(LEFT(O$1,FIND("-",O$1,1)-1))):$E3172),($E3172*(2/(VALUE(LEFT(O$1,FIND("-",O$1,1)-1))+1)))+(O3171*(1-(2/(VALUE(LEFT(O$1,FIND("-",O$1,1)-1))+1))))))</f>
        <v>0.16333082848316471</v>
      </c>
      <c r="Q3172">
        <f>IF(ROW($E3172)&lt;=VALUE(LEFT(Q$1,FIND("-",Q$1,1)-1)),0,IF(ROW($E3172)=VALUE(LEFT(Q$1,FIND("-",Q$1,1)-1))+1,AVERAGE(INDEX($E:$E,ROW($E3172)-VALUE(LEFT(Q$1,FIND("-",Q$1,1)-1))):$E3172),($E3172*(2/(VALUE(LEFT(Q$1,FIND("-",Q$1,1)-1))+1)))+(Q3171*(1-(2/(VALUE(LEFT(Q$1,FIND("-",Q$1,1)-1))+1))))))</f>
        <v>0.18838448735614033</v>
      </c>
      <c r="R3172">
        <f>IF(ROW($E3172)&lt;=VALUE(LEFT(R$1,FIND("-",R$1,1)-1)),0,IF(ROW($E3172)=VALUE(LEFT(R$1,FIND("-",R$1,1)-1))+1,AVERAGE(INDEX($E:$E,ROW($E3172)-VALUE(LEFT(R$1,FIND("-",R$1,1)-1))):$E3172),($E3172*(2/(VALUE(LEFT(R$1,FIND("-",R$1,1)-1))+1)))+(R3171*(1-(2/(VALUE(LEFT(R$1,FIND("-",R$1,1)-1))+1))))))</f>
        <v>0.18658498702115436</v>
      </c>
      <c r="S3172">
        <f t="shared" si="445"/>
        <v>1.7995003349859651E-3</v>
      </c>
      <c r="T3172">
        <f>IF(ROW($E3172)&lt;=MAX(VALUE(LEFT(Q$1,FIND("-",Q$1,1)-1)),VALUE(LEFT(R$1,FIND("-",R$1,1)-1)))+VALUE(LEFT(T$1,FIND("-",T$1,1)-1))-1,0,IF(ROW($E3172)=MAX(VALUE(LEFT(Q$1,FIND("-",Q$1,1)-1)),VALUE(LEFT(R$1,FIND("-",R$1,1)-1)))+VALUE(LEFT(T$1,FIND("-",T$1,1)-1)),AVERAGE(INDEX($S:$S,ROW(S3172)-VALUE(LEFT(T$1,FIND("-",T$1,1)-1))+1):S3172),($S3172*(2/(VALUE(LEFT(T$1,FIND("-",T$1,1)-1))+1)))+(T3171*(1-(2/(VALUE(LEFT(T$1,FIND("-",T$1,1)-1))+1))))))</f>
        <v>1.9135445452334806E-3</v>
      </c>
      <c r="V3172">
        <f t="shared" si="446"/>
        <v>0</v>
      </c>
      <c r="W3172">
        <f>IF(ROW($E3172)&lt;=VALUE(LEFT(W$1,FIND("-",W$1,1)-1))+1,0,IF(ROW($E3171)=VALUE(LEFT(W$1,FIND("-",W$1,1)-1))+1,100-100/(1+ABS((SUMIF(INDEX($V:$V,ROW($V3172)-VALUE(LEFT(W$1,FIND("-",W$1,1)-1))+1):$V3172,"&gt;0",INDEX($V:$V,ROW($V3172)-VALUE(LEFT(W$1,FIND("-",W$1,1)-1))+1):$V3172)/COUNTIF(INDEX($V:$V,ROW($V3172)-VALUE(LEFT(W$1,FIND("-",W$1,1)-1))+1):$V3172,"&gt;0"))/(SUMIF(INDEX($V:$V,ROW($V3172)-VALUE(LEFT(W$1,FIND("-",W$1,1)-1))+1):$V3172,"&lt;0",INDEX($V:$V,ROW($V3172)-VALUE(LEFT(W$1,FIND("-",W$1,1)-1))+1):$V3172)/COUNTIF(INDEX($V:$V,ROW($V3172)-VALUE(LEFT(W$1,FIND("-",W$1,1)-1))+1):$V3172,"&lt;0")))),100-100/(1+ABS((SUMIF(INDEX($V:$V,ROW($V3172)-VALUE(LEFT(W$1,FIND("-",W$1,1)-1))+1):$V3172,"&gt;0",INDEX($V:$V,ROW($V3172)-VALUE(LEFT(W$1,FIND("-",W$1,1)-1))+1):$V3172)/VALUE(LEFT(W$1,FIND("-",W$1,1)-1)))/(SUMIF(INDEX($V:$V,ROW($V3172)-VALUE(LEFT(W$1,FIND("-",W$1,1)-1))+1):$V3172,"&lt;0",INDEX($V:$V,ROW($V3172)-VALUE(LEFT(W$1,FIND("-",W$1,1)-1))+1):$V3172)/VALUE(LEFT(W$1,FIND("-",W$1,1)-1)))))))</f>
        <v>50</v>
      </c>
      <c r="Y3172">
        <f>IF(ROW($E3172)&lt;=VALUE(LEFT(Y$1,FIND("-",Y$1,1)-1)),0,MAX(INDEX(C:C,ROW(C3172)-VALUE(LEFT(Y$1,FIND("-",Y$1,1)-1))+1):C3172))</f>
        <v>0.19500000000000001</v>
      </c>
      <c r="Z3172">
        <f>IF(ROW($E3172)&lt;=VALUE(LEFT(Z$1,FIND("-",Z$1,1)-1)),0,MIN(INDEX(D:D,ROW(D3172)-VALUE(LEFT(Z$1,FIND("-",Z$1,1)-1))+1):D3172))</f>
        <v>0.185</v>
      </c>
      <c r="AA3172">
        <f t="shared" si="450"/>
        <v>50</v>
      </c>
      <c r="AB3172">
        <f>IF(ROW($AA3172)&lt;=VALUE(LEFT(AA$1,FIND("-",AA$1,1)-1))+VALUE(LEFT(AB$1,FIND("-",AB$1,1)-1)-1),0,AVERAGE(INDEX($AA:$AA,ROW($AA3172)-VALUE(LEFT(AB$1,FIND("-",AB$1,1)-1))+1):$AA3172))</f>
        <v>50</v>
      </c>
      <c r="AC3172">
        <f>IF(ROW($AA3172)&lt;=VALUE(LEFT(AA$1,FIND("-",AA$1,1)-1))+VALUE(LEFT(AB$1,FIND("-",AB$1,1)-1)-1)+VALUE(LEFT(AC$1,FIND("-",AC$1,1)-1)-1),0,AVERAGE(INDEX($AB:$AB,ROW($AB3172)-VALUE(LEFT(AC$1,FIND("-",AC$1,1)-1))+1):$AB3172))</f>
        <v>38.888888888888893</v>
      </c>
      <c r="AE3172">
        <f t="shared" si="447"/>
        <v>218686344</v>
      </c>
      <c r="AG3172" t="str">
        <f t="shared" si="449"/>
        <v/>
      </c>
    </row>
    <row r="3173" spans="1:33" x14ac:dyDescent="0.25">
      <c r="A3173" s="6">
        <v>41610</v>
      </c>
      <c r="B3173">
        <v>0.19</v>
      </c>
      <c r="C3173">
        <v>0.19</v>
      </c>
      <c r="D3173">
        <v>0.19</v>
      </c>
      <c r="E3173">
        <v>0.19</v>
      </c>
      <c r="F3173">
        <v>0.152</v>
      </c>
      <c r="G3173">
        <v>278500</v>
      </c>
      <c r="I3173" t="str">
        <f t="shared" si="442"/>
        <v/>
      </c>
      <c r="J3173" t="str">
        <f t="shared" si="443"/>
        <v/>
      </c>
      <c r="K3173" t="str">
        <f t="shared" si="444"/>
        <v/>
      </c>
      <c r="M3173" s="11" t="str">
        <f t="shared" si="448"/>
        <v/>
      </c>
      <c r="O3173">
        <f>IF(ROW($E3173)&lt;=VALUE(LEFT(O$1,FIND("-",O$1,1)-1)),0,IF(ROW($E3173)=VALUE(LEFT(O$1,FIND("-",O$1,1)-1))+1,AVERAGE(INDEX($E:$E,ROW($E3173)-VALUE(LEFT(O$1,FIND("-",O$1,1)-1))):$E3173),($E3173*(2/(VALUE(LEFT(O$1,FIND("-",O$1,1)-1))+1)))+(O3172*(1-(2/(VALUE(LEFT(O$1,FIND("-",O$1,1)-1))+1))))))</f>
        <v>0.16359619337387951</v>
      </c>
      <c r="Q3173">
        <f>IF(ROW($E3173)&lt;=VALUE(LEFT(Q$1,FIND("-",Q$1,1)-1)),0,IF(ROW($E3173)=VALUE(LEFT(Q$1,FIND("-",Q$1,1)-1))+1,AVERAGE(INDEX($E:$E,ROW($E3173)-VALUE(LEFT(Q$1,FIND("-",Q$1,1)-1))):$E3173),($E3173*(2/(VALUE(LEFT(Q$1,FIND("-",Q$1,1)-1))+1)))+(Q3172*(1-(2/(VALUE(LEFT(Q$1,FIND("-",Q$1,1)-1))+1))))))</f>
        <v>0.18863302776288796</v>
      </c>
      <c r="R3173">
        <f>IF(ROW($E3173)&lt;=VALUE(LEFT(R$1,FIND("-",R$1,1)-1)),0,IF(ROW($E3173)=VALUE(LEFT(R$1,FIND("-",R$1,1)-1))+1,AVERAGE(INDEX($E:$E,ROW($E3173)-VALUE(LEFT(R$1,FIND("-",R$1,1)-1))):$E3173),($E3173*(2/(VALUE(LEFT(R$1,FIND("-",R$1,1)-1))+1)))+(R3172*(1-(2/(VALUE(LEFT(R$1,FIND("-",R$1,1)-1))+1))))))</f>
        <v>0.18683795094551331</v>
      </c>
      <c r="S3173">
        <f t="shared" si="445"/>
        <v>1.7950768173746467E-3</v>
      </c>
      <c r="T3173">
        <f>IF(ROW($E3173)&lt;=MAX(VALUE(LEFT(Q$1,FIND("-",Q$1,1)-1)),VALUE(LEFT(R$1,FIND("-",R$1,1)-1)))+VALUE(LEFT(T$1,FIND("-",T$1,1)-1))-1,0,IF(ROW($E3173)=MAX(VALUE(LEFT(Q$1,FIND("-",Q$1,1)-1)),VALUE(LEFT(R$1,FIND("-",R$1,1)-1)))+VALUE(LEFT(T$1,FIND("-",T$1,1)-1)),AVERAGE(INDEX($S:$S,ROW(S3173)-VALUE(LEFT(T$1,FIND("-",T$1,1)-1))+1):S3173),($S3173*(2/(VALUE(LEFT(T$1,FIND("-",T$1,1)-1))+1)))+(T3172*(1-(2/(VALUE(LEFT(T$1,FIND("-",T$1,1)-1))+1))))))</f>
        <v>1.8898509996617139E-3</v>
      </c>
      <c r="V3173">
        <f t="shared" si="446"/>
        <v>0</v>
      </c>
      <c r="W3173">
        <f>IF(ROW($E3173)&lt;=VALUE(LEFT(W$1,FIND("-",W$1,1)-1))+1,0,IF(ROW($E3172)=VALUE(LEFT(W$1,FIND("-",W$1,1)-1))+1,100-100/(1+ABS((SUMIF(INDEX($V:$V,ROW($V3173)-VALUE(LEFT(W$1,FIND("-",W$1,1)-1))+1):$V3173,"&gt;0",INDEX($V:$V,ROW($V3173)-VALUE(LEFT(W$1,FIND("-",W$1,1)-1))+1):$V3173)/COUNTIF(INDEX($V:$V,ROW($V3173)-VALUE(LEFT(W$1,FIND("-",W$1,1)-1))+1):$V3173,"&gt;0"))/(SUMIF(INDEX($V:$V,ROW($V3173)-VALUE(LEFT(W$1,FIND("-",W$1,1)-1))+1):$V3173,"&lt;0",INDEX($V:$V,ROW($V3173)-VALUE(LEFT(W$1,FIND("-",W$1,1)-1))+1):$V3173)/COUNTIF(INDEX($V:$V,ROW($V3173)-VALUE(LEFT(W$1,FIND("-",W$1,1)-1))+1):$V3173,"&lt;0")))),100-100/(1+ABS((SUMIF(INDEX($V:$V,ROW($V3173)-VALUE(LEFT(W$1,FIND("-",W$1,1)-1))+1):$V3173,"&gt;0",INDEX($V:$V,ROW($V3173)-VALUE(LEFT(W$1,FIND("-",W$1,1)-1))+1):$V3173)/VALUE(LEFT(W$1,FIND("-",W$1,1)-1)))/(SUMIF(INDEX($V:$V,ROW($V3173)-VALUE(LEFT(W$1,FIND("-",W$1,1)-1))+1):$V3173,"&lt;0",INDEX($V:$V,ROW($V3173)-VALUE(LEFT(W$1,FIND("-",W$1,1)-1))+1):$V3173)/VALUE(LEFT(W$1,FIND("-",W$1,1)-1)))))))</f>
        <v>50</v>
      </c>
      <c r="Y3173">
        <f>IF(ROW($E3173)&lt;=VALUE(LEFT(Y$1,FIND("-",Y$1,1)-1)),0,MAX(INDEX(C:C,ROW(C3173)-VALUE(LEFT(Y$1,FIND("-",Y$1,1)-1))+1):C3173))</f>
        <v>0.19500000000000001</v>
      </c>
      <c r="Z3173">
        <f>IF(ROW($E3173)&lt;=VALUE(LEFT(Z$1,FIND("-",Z$1,1)-1)),0,MIN(INDEX(D:D,ROW(D3173)-VALUE(LEFT(Z$1,FIND("-",Z$1,1)-1))+1):D3173))</f>
        <v>0.185</v>
      </c>
      <c r="AA3173">
        <f t="shared" si="450"/>
        <v>50</v>
      </c>
      <c r="AB3173">
        <f>IF(ROW($AA3173)&lt;=VALUE(LEFT(AA$1,FIND("-",AA$1,1)-1))+VALUE(LEFT(AB$1,FIND("-",AB$1,1)-1)-1),0,AVERAGE(INDEX($AA:$AA,ROW($AA3173)-VALUE(LEFT(AB$1,FIND("-",AB$1,1)-1))+1):$AA3173))</f>
        <v>50</v>
      </c>
      <c r="AC3173">
        <f>IF(ROW($AA3173)&lt;=VALUE(LEFT(AA$1,FIND("-",AA$1,1)-1))+VALUE(LEFT(AB$1,FIND("-",AB$1,1)-1)-1)+VALUE(LEFT(AC$1,FIND("-",AC$1,1)-1)-1),0,AVERAGE(INDEX($AB:$AB,ROW($AB3173)-VALUE(LEFT(AC$1,FIND("-",AC$1,1)-1))+1):$AB3173))</f>
        <v>44.44444444444445</v>
      </c>
      <c r="AE3173">
        <f t="shared" si="447"/>
        <v>218686344</v>
      </c>
      <c r="AG3173" t="str">
        <f t="shared" si="449"/>
        <v/>
      </c>
    </row>
    <row r="3174" spans="1:33" x14ac:dyDescent="0.25">
      <c r="A3174" s="6">
        <v>41611</v>
      </c>
      <c r="B3174">
        <v>0.185</v>
      </c>
      <c r="C3174">
        <v>0.19</v>
      </c>
      <c r="D3174">
        <v>0.185</v>
      </c>
      <c r="E3174">
        <v>0.185</v>
      </c>
      <c r="F3174">
        <v>0.14799999999999999</v>
      </c>
      <c r="G3174">
        <v>377200</v>
      </c>
      <c r="I3174" t="str">
        <f t="shared" si="442"/>
        <v/>
      </c>
      <c r="J3174" t="str">
        <f t="shared" si="443"/>
        <v/>
      </c>
      <c r="K3174" t="str">
        <f t="shared" si="444"/>
        <v/>
      </c>
      <c r="M3174" s="11" t="str">
        <f t="shared" si="448"/>
        <v/>
      </c>
      <c r="O3174">
        <f>IF(ROW($E3174)&lt;=VALUE(LEFT(O$1,FIND("-",O$1,1)-1)),0,IF(ROW($E3174)=VALUE(LEFT(O$1,FIND("-",O$1,1)-1))+1,AVERAGE(INDEX($E:$E,ROW($E3174)-VALUE(LEFT(O$1,FIND("-",O$1,1)-1))):$E3174),($E3174*(2/(VALUE(LEFT(O$1,FIND("-",O$1,1)-1))+1)))+(O3173*(1-(2/(VALUE(LEFT(O$1,FIND("-",O$1,1)-1))+1))))))</f>
        <v>0.16380916657413944</v>
      </c>
      <c r="Q3174">
        <f>IF(ROW($E3174)&lt;=VALUE(LEFT(Q$1,FIND("-",Q$1,1)-1)),0,IF(ROW($E3174)=VALUE(LEFT(Q$1,FIND("-",Q$1,1)-1))+1,AVERAGE(INDEX($E:$E,ROW($E3174)-VALUE(LEFT(Q$1,FIND("-",Q$1,1)-1))):$E3174),($E3174*(2/(VALUE(LEFT(Q$1,FIND("-",Q$1,1)-1))+1)))+(Q3173*(1-(2/(VALUE(LEFT(Q$1,FIND("-",Q$1,1)-1))+1))))))</f>
        <v>0.18807410041475134</v>
      </c>
      <c r="R3174">
        <f>IF(ROW($E3174)&lt;=VALUE(LEFT(R$1,FIND("-",R$1,1)-1)),0,IF(ROW($E3174)=VALUE(LEFT(R$1,FIND("-",R$1,1)-1))+1,AVERAGE(INDEX($E:$E,ROW($E3174)-VALUE(LEFT(R$1,FIND("-",R$1,1)-1))):$E3174),($E3174*(2/(VALUE(LEFT(R$1,FIND("-",R$1,1)-1))+1)))+(R3173*(1-(2/(VALUE(LEFT(R$1,FIND("-",R$1,1)-1))+1))))))</f>
        <v>0.18670180643103082</v>
      </c>
      <c r="S3174">
        <f t="shared" si="445"/>
        <v>1.3722939837205184E-3</v>
      </c>
      <c r="T3174">
        <f>IF(ROW($E3174)&lt;=MAX(VALUE(LEFT(Q$1,FIND("-",Q$1,1)-1)),VALUE(LEFT(R$1,FIND("-",R$1,1)-1)))+VALUE(LEFT(T$1,FIND("-",T$1,1)-1))-1,0,IF(ROW($E3174)=MAX(VALUE(LEFT(Q$1,FIND("-",Q$1,1)-1)),VALUE(LEFT(R$1,FIND("-",R$1,1)-1)))+VALUE(LEFT(T$1,FIND("-",T$1,1)-1)),AVERAGE(INDEX($S:$S,ROW(S3174)-VALUE(LEFT(T$1,FIND("-",T$1,1)-1))+1):S3174),($S3174*(2/(VALUE(LEFT(T$1,FIND("-",T$1,1)-1))+1)))+(T3173*(1-(2/(VALUE(LEFT(T$1,FIND("-",T$1,1)-1))+1))))))</f>
        <v>1.7863395964734748E-3</v>
      </c>
      <c r="V3174">
        <f t="shared" si="446"/>
        <v>-5.0000000000000044E-3</v>
      </c>
      <c r="W3174">
        <f>IF(ROW($E3174)&lt;=VALUE(LEFT(W$1,FIND("-",W$1,1)-1))+1,0,IF(ROW($E3173)=VALUE(LEFT(W$1,FIND("-",W$1,1)-1))+1,100-100/(1+ABS((SUMIF(INDEX($V:$V,ROW($V3174)-VALUE(LEFT(W$1,FIND("-",W$1,1)-1))+1):$V3174,"&gt;0",INDEX($V:$V,ROW($V3174)-VALUE(LEFT(W$1,FIND("-",W$1,1)-1))+1):$V3174)/COUNTIF(INDEX($V:$V,ROW($V3174)-VALUE(LEFT(W$1,FIND("-",W$1,1)-1))+1):$V3174,"&gt;0"))/(SUMIF(INDEX($V:$V,ROW($V3174)-VALUE(LEFT(W$1,FIND("-",W$1,1)-1))+1):$V3174,"&lt;0",INDEX($V:$V,ROW($V3174)-VALUE(LEFT(W$1,FIND("-",W$1,1)-1))+1):$V3174)/COUNTIF(INDEX($V:$V,ROW($V3174)-VALUE(LEFT(W$1,FIND("-",W$1,1)-1))+1):$V3174,"&lt;0")))),100-100/(1+ABS((SUMIF(INDEX($V:$V,ROW($V3174)-VALUE(LEFT(W$1,FIND("-",W$1,1)-1))+1):$V3174,"&gt;0",INDEX($V:$V,ROW($V3174)-VALUE(LEFT(W$1,FIND("-",W$1,1)-1))+1):$V3174)/VALUE(LEFT(W$1,FIND("-",W$1,1)-1)))/(SUMIF(INDEX($V:$V,ROW($V3174)-VALUE(LEFT(W$1,FIND("-",W$1,1)-1))+1):$V3174,"&lt;0",INDEX($V:$V,ROW($V3174)-VALUE(LEFT(W$1,FIND("-",W$1,1)-1))+1):$V3174)/VALUE(LEFT(W$1,FIND("-",W$1,1)-1)))))))</f>
        <v>40</v>
      </c>
      <c r="Y3174">
        <f>IF(ROW($E3174)&lt;=VALUE(LEFT(Y$1,FIND("-",Y$1,1)-1)),0,MAX(INDEX(C:C,ROW(C3174)-VALUE(LEFT(Y$1,FIND("-",Y$1,1)-1))+1):C3174))</f>
        <v>0.19500000000000001</v>
      </c>
      <c r="Z3174">
        <f>IF(ROW($E3174)&lt;=VALUE(LEFT(Z$1,FIND("-",Z$1,1)-1)),0,MIN(INDEX(D:D,ROW(D3174)-VALUE(LEFT(Z$1,FIND("-",Z$1,1)-1))+1):D3174))</f>
        <v>0.185</v>
      </c>
      <c r="AA3174">
        <f t="shared" si="450"/>
        <v>0</v>
      </c>
      <c r="AB3174">
        <f>IF(ROW($AA3174)&lt;=VALUE(LEFT(AA$1,FIND("-",AA$1,1)-1))+VALUE(LEFT(AB$1,FIND("-",AB$1,1)-1)-1),0,AVERAGE(INDEX($AA:$AA,ROW($AA3174)-VALUE(LEFT(AB$1,FIND("-",AB$1,1)-1))+1):$AA3174))</f>
        <v>33.333333333333336</v>
      </c>
      <c r="AC3174">
        <f>IF(ROW($AA3174)&lt;=VALUE(LEFT(AA$1,FIND("-",AA$1,1)-1))+VALUE(LEFT(AB$1,FIND("-",AB$1,1)-1)-1)+VALUE(LEFT(AC$1,FIND("-",AC$1,1)-1)-1),0,AVERAGE(INDEX($AB:$AB,ROW($AB3174)-VALUE(LEFT(AC$1,FIND("-",AC$1,1)-1))+1):$AB3174))</f>
        <v>44.44444444444445</v>
      </c>
      <c r="AE3174">
        <f t="shared" si="447"/>
        <v>218309144</v>
      </c>
      <c r="AG3174" t="str">
        <f t="shared" si="449"/>
        <v/>
      </c>
    </row>
    <row r="3175" spans="1:33" x14ac:dyDescent="0.25">
      <c r="A3175" s="6">
        <v>41612</v>
      </c>
      <c r="B3175">
        <v>0.185</v>
      </c>
      <c r="C3175">
        <v>0.19</v>
      </c>
      <c r="D3175">
        <v>0.185</v>
      </c>
      <c r="E3175">
        <v>0.19</v>
      </c>
      <c r="F3175">
        <v>0.152</v>
      </c>
      <c r="G3175">
        <v>173100</v>
      </c>
      <c r="I3175" t="str">
        <f t="shared" si="442"/>
        <v/>
      </c>
      <c r="J3175" t="str">
        <f t="shared" si="443"/>
        <v/>
      </c>
      <c r="K3175" t="str">
        <f t="shared" si="444"/>
        <v/>
      </c>
      <c r="M3175" s="11" t="str">
        <f t="shared" si="448"/>
        <v/>
      </c>
      <c r="O3175">
        <f>IF(ROW($E3175)&lt;=VALUE(LEFT(O$1,FIND("-",O$1,1)-1)),0,IF(ROW($E3175)=VALUE(LEFT(O$1,FIND("-",O$1,1)-1))+1,AVERAGE(INDEX($E:$E,ROW($E3175)-VALUE(LEFT(O$1,FIND("-",O$1,1)-1))):$E3175),($E3175*(2/(VALUE(LEFT(O$1,FIND("-",O$1,1)-1))+1)))+(O3174*(1-(2/(VALUE(LEFT(O$1,FIND("-",O$1,1)-1))+1))))))</f>
        <v>0.16406977188185945</v>
      </c>
      <c r="Q3175">
        <f>IF(ROW($E3175)&lt;=VALUE(LEFT(Q$1,FIND("-",Q$1,1)-1)),0,IF(ROW($E3175)=VALUE(LEFT(Q$1,FIND("-",Q$1,1)-1))+1,AVERAGE(INDEX($E:$E,ROW($E3175)-VALUE(LEFT(Q$1,FIND("-",Q$1,1)-1))):$E3175),($E3175*(2/(VALUE(LEFT(Q$1,FIND("-",Q$1,1)-1))+1)))+(Q3174*(1-(2/(VALUE(LEFT(Q$1,FIND("-",Q$1,1)-1))+1))))))</f>
        <v>0.18837039265863575</v>
      </c>
      <c r="R3175">
        <f>IF(ROW($E3175)&lt;=VALUE(LEFT(R$1,FIND("-",R$1,1)-1)),0,IF(ROW($E3175)=VALUE(LEFT(R$1,FIND("-",R$1,1)-1))+1,AVERAGE(INDEX($E:$E,ROW($E3175)-VALUE(LEFT(R$1,FIND("-",R$1,1)-1))):$E3175),($E3175*(2/(VALUE(LEFT(R$1,FIND("-",R$1,1)-1))+1)))+(R3174*(1-(2/(VALUE(LEFT(R$1,FIND("-",R$1,1)-1))+1))))))</f>
        <v>0.18694611706576927</v>
      </c>
      <c r="S3175">
        <f t="shared" si="445"/>
        <v>1.4242755928664808E-3</v>
      </c>
      <c r="T3175">
        <f>IF(ROW($E3175)&lt;=MAX(VALUE(LEFT(Q$1,FIND("-",Q$1,1)-1)),VALUE(LEFT(R$1,FIND("-",R$1,1)-1)))+VALUE(LEFT(T$1,FIND("-",T$1,1)-1))-1,0,IF(ROW($E3175)=MAX(VALUE(LEFT(Q$1,FIND("-",Q$1,1)-1)),VALUE(LEFT(R$1,FIND("-",R$1,1)-1)))+VALUE(LEFT(T$1,FIND("-",T$1,1)-1)),AVERAGE(INDEX($S:$S,ROW(S3175)-VALUE(LEFT(T$1,FIND("-",T$1,1)-1))+1):S3175),($S3175*(2/(VALUE(LEFT(T$1,FIND("-",T$1,1)-1))+1)))+(T3174*(1-(2/(VALUE(LEFT(T$1,FIND("-",T$1,1)-1))+1))))))</f>
        <v>1.7139267957520762E-3</v>
      </c>
      <c r="V3175">
        <f t="shared" si="446"/>
        <v>5.0000000000000044E-3</v>
      </c>
      <c r="W3175">
        <f>IF(ROW($E3175)&lt;=VALUE(LEFT(W$1,FIND("-",W$1,1)-1))+1,0,IF(ROW($E3174)=VALUE(LEFT(W$1,FIND("-",W$1,1)-1))+1,100-100/(1+ABS((SUMIF(INDEX($V:$V,ROW($V3175)-VALUE(LEFT(W$1,FIND("-",W$1,1)-1))+1):$V3175,"&gt;0",INDEX($V:$V,ROW($V3175)-VALUE(LEFT(W$1,FIND("-",W$1,1)-1))+1):$V3175)/COUNTIF(INDEX($V:$V,ROW($V3175)-VALUE(LEFT(W$1,FIND("-",W$1,1)-1))+1):$V3175,"&gt;0"))/(SUMIF(INDEX($V:$V,ROW($V3175)-VALUE(LEFT(W$1,FIND("-",W$1,1)-1))+1):$V3175,"&lt;0",INDEX($V:$V,ROW($V3175)-VALUE(LEFT(W$1,FIND("-",W$1,1)-1))+1):$V3175)/COUNTIF(INDEX($V:$V,ROW($V3175)-VALUE(LEFT(W$1,FIND("-",W$1,1)-1))+1):$V3175,"&lt;0")))),100-100/(1+ABS((SUMIF(INDEX($V:$V,ROW($V3175)-VALUE(LEFT(W$1,FIND("-",W$1,1)-1))+1):$V3175,"&gt;0",INDEX($V:$V,ROW($V3175)-VALUE(LEFT(W$1,FIND("-",W$1,1)-1))+1):$V3175)/VALUE(LEFT(W$1,FIND("-",W$1,1)-1)))/(SUMIF(INDEX($V:$V,ROW($V3175)-VALUE(LEFT(W$1,FIND("-",W$1,1)-1))+1):$V3175,"&lt;0",INDEX($V:$V,ROW($V3175)-VALUE(LEFT(W$1,FIND("-",W$1,1)-1))+1):$V3175)/VALUE(LEFT(W$1,FIND("-",W$1,1)-1)))))))</f>
        <v>50</v>
      </c>
      <c r="Y3175">
        <f>IF(ROW($E3175)&lt;=VALUE(LEFT(Y$1,FIND("-",Y$1,1)-1)),0,MAX(INDEX(C:C,ROW(C3175)-VALUE(LEFT(Y$1,FIND("-",Y$1,1)-1))+1):C3175))</f>
        <v>0.19500000000000001</v>
      </c>
      <c r="Z3175">
        <f>IF(ROW($E3175)&lt;=VALUE(LEFT(Z$1,FIND("-",Z$1,1)-1)),0,MIN(INDEX(D:D,ROW(D3175)-VALUE(LEFT(Z$1,FIND("-",Z$1,1)-1))+1):D3175))</f>
        <v>0.185</v>
      </c>
      <c r="AA3175">
        <f t="shared" si="450"/>
        <v>50</v>
      </c>
      <c r="AB3175">
        <f>IF(ROW($AA3175)&lt;=VALUE(LEFT(AA$1,FIND("-",AA$1,1)-1))+VALUE(LEFT(AB$1,FIND("-",AB$1,1)-1)-1),0,AVERAGE(INDEX($AA:$AA,ROW($AA3175)-VALUE(LEFT(AB$1,FIND("-",AB$1,1)-1))+1):$AA3175))</f>
        <v>33.333333333333336</v>
      </c>
      <c r="AC3175">
        <f>IF(ROW($AA3175)&lt;=VALUE(LEFT(AA$1,FIND("-",AA$1,1)-1))+VALUE(LEFT(AB$1,FIND("-",AB$1,1)-1)-1)+VALUE(LEFT(AC$1,FIND("-",AC$1,1)-1)-1),0,AVERAGE(INDEX($AB:$AB,ROW($AB3175)-VALUE(LEFT(AC$1,FIND("-",AC$1,1)-1))+1):$AB3175))</f>
        <v>38.888888888888893</v>
      </c>
      <c r="AE3175">
        <f t="shared" si="447"/>
        <v>218482244</v>
      </c>
      <c r="AG3175" t="str">
        <f t="shared" si="449"/>
        <v/>
      </c>
    </row>
    <row r="3176" spans="1:33" x14ac:dyDescent="0.25">
      <c r="A3176" s="6">
        <v>41613</v>
      </c>
      <c r="B3176">
        <v>0.185</v>
      </c>
      <c r="C3176">
        <v>0.19</v>
      </c>
      <c r="D3176">
        <v>0.185</v>
      </c>
      <c r="E3176">
        <v>0.19</v>
      </c>
      <c r="F3176">
        <v>0.152</v>
      </c>
      <c r="G3176">
        <v>330400</v>
      </c>
      <c r="I3176" t="str">
        <f t="shared" si="442"/>
        <v/>
      </c>
      <c r="J3176" t="str">
        <f t="shared" si="443"/>
        <v/>
      </c>
      <c r="K3176" t="str">
        <f t="shared" si="444"/>
        <v/>
      </c>
      <c r="M3176" s="11" t="str">
        <f t="shared" si="448"/>
        <v/>
      </c>
      <c r="O3176">
        <f>IF(ROW($E3176)&lt;=VALUE(LEFT(O$1,FIND("-",O$1,1)-1)),0,IF(ROW($E3176)=VALUE(LEFT(O$1,FIND("-",O$1,1)-1))+1,AVERAGE(INDEX($E:$E,ROW($E3176)-VALUE(LEFT(O$1,FIND("-",O$1,1)-1))):$E3176),($E3176*(2/(VALUE(LEFT(O$1,FIND("-",O$1,1)-1))+1)))+(O3175*(1-(2/(VALUE(LEFT(O$1,FIND("-",O$1,1)-1))+1))))))</f>
        <v>0.16432778410194046</v>
      </c>
      <c r="Q3176">
        <f>IF(ROW($E3176)&lt;=VALUE(LEFT(Q$1,FIND("-",Q$1,1)-1)),0,IF(ROW($E3176)=VALUE(LEFT(Q$1,FIND("-",Q$1,1)-1))+1,AVERAGE(INDEX($E:$E,ROW($E3176)-VALUE(LEFT(Q$1,FIND("-",Q$1,1)-1))):$E3176),($E3176*(2/(VALUE(LEFT(Q$1,FIND("-",Q$1,1)-1))+1)))+(Q3175*(1-(2/(VALUE(LEFT(Q$1,FIND("-",Q$1,1)-1))+1))))))</f>
        <v>0.18862110148038411</v>
      </c>
      <c r="R3176">
        <f>IF(ROW($E3176)&lt;=VALUE(LEFT(R$1,FIND("-",R$1,1)-1)),0,IF(ROW($E3176)=VALUE(LEFT(R$1,FIND("-",R$1,1)-1))+1,AVERAGE(INDEX($E:$E,ROW($E3176)-VALUE(LEFT(R$1,FIND("-",R$1,1)-1))):$E3176),($E3176*(2/(VALUE(LEFT(R$1,FIND("-",R$1,1)-1))+1)))+(R3175*(1-(2/(VALUE(LEFT(R$1,FIND("-",R$1,1)-1))+1))))))</f>
        <v>0.18717233061645303</v>
      </c>
      <c r="S3176">
        <f t="shared" si="445"/>
        <v>1.4487708639310815E-3</v>
      </c>
      <c r="T3176">
        <f>IF(ROW($E3176)&lt;=MAX(VALUE(LEFT(Q$1,FIND("-",Q$1,1)-1)),VALUE(LEFT(R$1,FIND("-",R$1,1)-1)))+VALUE(LEFT(T$1,FIND("-",T$1,1)-1))-1,0,IF(ROW($E3176)=MAX(VALUE(LEFT(Q$1,FIND("-",Q$1,1)-1)),VALUE(LEFT(R$1,FIND("-",R$1,1)-1)))+VALUE(LEFT(T$1,FIND("-",T$1,1)-1)),AVERAGE(INDEX($S:$S,ROW(S3176)-VALUE(LEFT(T$1,FIND("-",T$1,1)-1))+1):S3176),($S3176*(2/(VALUE(LEFT(T$1,FIND("-",T$1,1)-1))+1)))+(T3175*(1-(2/(VALUE(LEFT(T$1,FIND("-",T$1,1)-1))+1))))))</f>
        <v>1.6608956093878773E-3</v>
      </c>
      <c r="V3176">
        <f t="shared" si="446"/>
        <v>0</v>
      </c>
      <c r="W3176">
        <f>IF(ROW($E3176)&lt;=VALUE(LEFT(W$1,FIND("-",W$1,1)-1))+1,0,IF(ROW($E3175)=VALUE(LEFT(W$1,FIND("-",W$1,1)-1))+1,100-100/(1+ABS((SUMIF(INDEX($V:$V,ROW($V3176)-VALUE(LEFT(W$1,FIND("-",W$1,1)-1))+1):$V3176,"&gt;0",INDEX($V:$V,ROW($V3176)-VALUE(LEFT(W$1,FIND("-",W$1,1)-1))+1):$V3176)/COUNTIF(INDEX($V:$V,ROW($V3176)-VALUE(LEFT(W$1,FIND("-",W$1,1)-1))+1):$V3176,"&gt;0"))/(SUMIF(INDEX($V:$V,ROW($V3176)-VALUE(LEFT(W$1,FIND("-",W$1,1)-1))+1):$V3176,"&lt;0",INDEX($V:$V,ROW($V3176)-VALUE(LEFT(W$1,FIND("-",W$1,1)-1))+1):$V3176)/COUNTIF(INDEX($V:$V,ROW($V3176)-VALUE(LEFT(W$1,FIND("-",W$1,1)-1))+1):$V3176,"&lt;0")))),100-100/(1+ABS((SUMIF(INDEX($V:$V,ROW($V3176)-VALUE(LEFT(W$1,FIND("-",W$1,1)-1))+1):$V3176,"&gt;0",INDEX($V:$V,ROW($V3176)-VALUE(LEFT(W$1,FIND("-",W$1,1)-1))+1):$V3176)/VALUE(LEFT(W$1,FIND("-",W$1,1)-1)))/(SUMIF(INDEX($V:$V,ROW($V3176)-VALUE(LEFT(W$1,FIND("-",W$1,1)-1))+1):$V3176,"&lt;0",INDEX($V:$V,ROW($V3176)-VALUE(LEFT(W$1,FIND("-",W$1,1)-1))+1):$V3176)/VALUE(LEFT(W$1,FIND("-",W$1,1)-1)))))))</f>
        <v>60</v>
      </c>
      <c r="Y3176">
        <f>IF(ROW($E3176)&lt;=VALUE(LEFT(Y$1,FIND("-",Y$1,1)-1)),0,MAX(INDEX(C:C,ROW(C3176)-VALUE(LEFT(Y$1,FIND("-",Y$1,1)-1))+1):C3176))</f>
        <v>0.19500000000000001</v>
      </c>
      <c r="Z3176">
        <f>IF(ROW($E3176)&lt;=VALUE(LEFT(Z$1,FIND("-",Z$1,1)-1)),0,MIN(INDEX(D:D,ROW(D3176)-VALUE(LEFT(Z$1,FIND("-",Z$1,1)-1))+1):D3176))</f>
        <v>0.185</v>
      </c>
      <c r="AA3176">
        <f t="shared" si="450"/>
        <v>50</v>
      </c>
      <c r="AB3176">
        <f>IF(ROW($AA3176)&lt;=VALUE(LEFT(AA$1,FIND("-",AA$1,1)-1))+VALUE(LEFT(AB$1,FIND("-",AB$1,1)-1)-1),0,AVERAGE(INDEX($AA:$AA,ROW($AA3176)-VALUE(LEFT(AB$1,FIND("-",AB$1,1)-1))+1):$AA3176))</f>
        <v>33.333333333333336</v>
      </c>
      <c r="AC3176">
        <f>IF(ROW($AA3176)&lt;=VALUE(LEFT(AA$1,FIND("-",AA$1,1)-1))+VALUE(LEFT(AB$1,FIND("-",AB$1,1)-1)-1)+VALUE(LEFT(AC$1,FIND("-",AC$1,1)-1)-1),0,AVERAGE(INDEX($AB:$AB,ROW($AB3176)-VALUE(LEFT(AC$1,FIND("-",AC$1,1)-1))+1):$AB3176))</f>
        <v>33.333333333333336</v>
      </c>
      <c r="AE3176">
        <f t="shared" si="447"/>
        <v>218482244</v>
      </c>
      <c r="AG3176" t="str">
        <f t="shared" si="449"/>
        <v/>
      </c>
    </row>
    <row r="3177" spans="1:33" x14ac:dyDescent="0.25">
      <c r="A3177" s="6">
        <v>41614</v>
      </c>
      <c r="B3177">
        <v>0.185</v>
      </c>
      <c r="C3177">
        <v>0.185</v>
      </c>
      <c r="D3177">
        <v>0.185</v>
      </c>
      <c r="E3177">
        <v>0.185</v>
      </c>
      <c r="F3177">
        <v>0.14799999999999999</v>
      </c>
      <c r="G3177">
        <v>10200</v>
      </c>
      <c r="I3177" t="str">
        <f t="shared" si="442"/>
        <v/>
      </c>
      <c r="J3177" t="str">
        <f t="shared" si="443"/>
        <v/>
      </c>
      <c r="K3177" t="str">
        <f t="shared" si="444"/>
        <v/>
      </c>
      <c r="M3177" s="11" t="str">
        <f t="shared" si="448"/>
        <v/>
      </c>
      <c r="O3177">
        <f>IF(ROW($E3177)&lt;=VALUE(LEFT(O$1,FIND("-",O$1,1)-1)),0,IF(ROW($E3177)=VALUE(LEFT(O$1,FIND("-",O$1,1)-1))+1,AVERAGE(INDEX($E:$E,ROW($E3177)-VALUE(LEFT(O$1,FIND("-",O$1,1)-1))):$E3177),($E3177*(2/(VALUE(LEFT(O$1,FIND("-",O$1,1)-1))+1)))+(O3176*(1-(2/(VALUE(LEFT(O$1,FIND("-",O$1,1)-1))+1))))))</f>
        <v>0.16453347779246844</v>
      </c>
      <c r="Q3177">
        <f>IF(ROW($E3177)&lt;=VALUE(LEFT(Q$1,FIND("-",Q$1,1)-1)),0,IF(ROW($E3177)=VALUE(LEFT(Q$1,FIND("-",Q$1,1)-1))+1,AVERAGE(INDEX($E:$E,ROW($E3177)-VALUE(LEFT(Q$1,FIND("-",Q$1,1)-1))):$E3177),($E3177*(2/(VALUE(LEFT(Q$1,FIND("-",Q$1,1)-1))+1)))+(Q3176*(1-(2/(VALUE(LEFT(Q$1,FIND("-",Q$1,1)-1))+1))))))</f>
        <v>0.18806400894494038</v>
      </c>
      <c r="R3177">
        <f>IF(ROW($E3177)&lt;=VALUE(LEFT(R$1,FIND("-",R$1,1)-1)),0,IF(ROW($E3177)=VALUE(LEFT(R$1,FIND("-",R$1,1)-1))+1,AVERAGE(INDEX($E:$E,ROW($E3177)-VALUE(LEFT(R$1,FIND("-",R$1,1)-1))):$E3177),($E3177*(2/(VALUE(LEFT(R$1,FIND("-",R$1,1)-1))+1)))+(R3176*(1-(2/(VALUE(LEFT(R$1,FIND("-",R$1,1)-1))+1))))))</f>
        <v>0.18701141723745648</v>
      </c>
      <c r="S3177">
        <f t="shared" si="445"/>
        <v>1.0525917074838964E-3</v>
      </c>
      <c r="T3177">
        <f>IF(ROW($E3177)&lt;=MAX(VALUE(LEFT(Q$1,FIND("-",Q$1,1)-1)),VALUE(LEFT(R$1,FIND("-",R$1,1)-1)))+VALUE(LEFT(T$1,FIND("-",T$1,1)-1))-1,0,IF(ROW($E3177)=MAX(VALUE(LEFT(Q$1,FIND("-",Q$1,1)-1)),VALUE(LEFT(R$1,FIND("-",R$1,1)-1)))+VALUE(LEFT(T$1,FIND("-",T$1,1)-1)),AVERAGE(INDEX($S:$S,ROW(S3177)-VALUE(LEFT(T$1,FIND("-",T$1,1)-1))+1):S3177),($S3177*(2/(VALUE(LEFT(T$1,FIND("-",T$1,1)-1))+1)))+(T3176*(1-(2/(VALUE(LEFT(T$1,FIND("-",T$1,1)-1))+1))))))</f>
        <v>1.5392348290070811E-3</v>
      </c>
      <c r="V3177">
        <f t="shared" si="446"/>
        <v>-5.0000000000000044E-3</v>
      </c>
      <c r="W3177">
        <f>IF(ROW($E3177)&lt;=VALUE(LEFT(W$1,FIND("-",W$1,1)-1))+1,0,IF(ROW($E3176)=VALUE(LEFT(W$1,FIND("-",W$1,1)-1))+1,100-100/(1+ABS((SUMIF(INDEX($V:$V,ROW($V3177)-VALUE(LEFT(W$1,FIND("-",W$1,1)-1))+1):$V3177,"&gt;0",INDEX($V:$V,ROW($V3177)-VALUE(LEFT(W$1,FIND("-",W$1,1)-1))+1):$V3177)/COUNTIF(INDEX($V:$V,ROW($V3177)-VALUE(LEFT(W$1,FIND("-",W$1,1)-1))+1):$V3177,"&gt;0"))/(SUMIF(INDEX($V:$V,ROW($V3177)-VALUE(LEFT(W$1,FIND("-",W$1,1)-1))+1):$V3177,"&lt;0",INDEX($V:$V,ROW($V3177)-VALUE(LEFT(W$1,FIND("-",W$1,1)-1))+1):$V3177)/COUNTIF(INDEX($V:$V,ROW($V3177)-VALUE(LEFT(W$1,FIND("-",W$1,1)-1))+1):$V3177,"&lt;0")))),100-100/(1+ABS((SUMIF(INDEX($V:$V,ROW($V3177)-VALUE(LEFT(W$1,FIND("-",W$1,1)-1))+1):$V3177,"&gt;0",INDEX($V:$V,ROW($V3177)-VALUE(LEFT(W$1,FIND("-",W$1,1)-1))+1):$V3177)/VALUE(LEFT(W$1,FIND("-",W$1,1)-1)))/(SUMIF(INDEX($V:$V,ROW($V3177)-VALUE(LEFT(W$1,FIND("-",W$1,1)-1))+1):$V3177,"&lt;0",INDEX($V:$V,ROW($V3177)-VALUE(LEFT(W$1,FIND("-",W$1,1)-1))+1):$V3177)/VALUE(LEFT(W$1,FIND("-",W$1,1)-1)))))))</f>
        <v>50</v>
      </c>
      <c r="Y3177">
        <f>IF(ROW($E3177)&lt;=VALUE(LEFT(Y$1,FIND("-",Y$1,1)-1)),0,MAX(INDEX(C:C,ROW(C3177)-VALUE(LEFT(Y$1,FIND("-",Y$1,1)-1))+1):C3177))</f>
        <v>0.19500000000000001</v>
      </c>
      <c r="Z3177">
        <f>IF(ROW($E3177)&lt;=VALUE(LEFT(Z$1,FIND("-",Z$1,1)-1)),0,MIN(INDEX(D:D,ROW(D3177)-VALUE(LEFT(Z$1,FIND("-",Z$1,1)-1))+1):D3177))</f>
        <v>0.185</v>
      </c>
      <c r="AA3177">
        <f t="shared" si="450"/>
        <v>0</v>
      </c>
      <c r="AB3177">
        <f>IF(ROW($AA3177)&lt;=VALUE(LEFT(AA$1,FIND("-",AA$1,1)-1))+VALUE(LEFT(AB$1,FIND("-",AB$1,1)-1)-1),0,AVERAGE(INDEX($AA:$AA,ROW($AA3177)-VALUE(LEFT(AB$1,FIND("-",AB$1,1)-1))+1):$AA3177))</f>
        <v>33.333333333333336</v>
      </c>
      <c r="AC3177">
        <f>IF(ROW($AA3177)&lt;=VALUE(LEFT(AA$1,FIND("-",AA$1,1)-1))+VALUE(LEFT(AB$1,FIND("-",AB$1,1)-1)-1)+VALUE(LEFT(AC$1,FIND("-",AC$1,1)-1)-1),0,AVERAGE(INDEX($AB:$AB,ROW($AB3177)-VALUE(LEFT(AC$1,FIND("-",AC$1,1)-1))+1):$AB3177))</f>
        <v>33.333333333333336</v>
      </c>
      <c r="AE3177">
        <f t="shared" si="447"/>
        <v>218472044</v>
      </c>
      <c r="AG3177" t="str">
        <f t="shared" si="449"/>
        <v/>
      </c>
    </row>
    <row r="3178" spans="1:33" x14ac:dyDescent="0.25">
      <c r="A3178" s="6">
        <v>41617</v>
      </c>
      <c r="B3178">
        <v>0.185</v>
      </c>
      <c r="C3178">
        <v>0.185</v>
      </c>
      <c r="D3178">
        <v>0.185</v>
      </c>
      <c r="E3178">
        <v>0.185</v>
      </c>
      <c r="F3178">
        <v>0.14799999999999999</v>
      </c>
      <c r="G3178">
        <v>195600</v>
      </c>
      <c r="I3178" t="str">
        <f t="shared" si="442"/>
        <v/>
      </c>
      <c r="J3178" t="str">
        <f t="shared" si="443"/>
        <v/>
      </c>
      <c r="K3178" t="str">
        <f t="shared" si="444"/>
        <v/>
      </c>
      <c r="M3178" s="11" t="str">
        <f t="shared" si="448"/>
        <v/>
      </c>
      <c r="O3178">
        <f>IF(ROW($E3178)&lt;=VALUE(LEFT(O$1,FIND("-",O$1,1)-1)),0,IF(ROW($E3178)=VALUE(LEFT(O$1,FIND("-",O$1,1)-1))+1,AVERAGE(INDEX($E:$E,ROW($E3178)-VALUE(LEFT(O$1,FIND("-",O$1,1)-1))):$E3178),($E3178*(2/(VALUE(LEFT(O$1,FIND("-",O$1,1)-1))+1)))+(O3177*(1-(2/(VALUE(LEFT(O$1,FIND("-",O$1,1)-1))+1))))))</f>
        <v>0.16473712477960806</v>
      </c>
      <c r="Q3178">
        <f>IF(ROW($E3178)&lt;=VALUE(LEFT(Q$1,FIND("-",Q$1,1)-1)),0,IF(ROW($E3178)=VALUE(LEFT(Q$1,FIND("-",Q$1,1)-1))+1,AVERAGE(INDEX($E:$E,ROW($E3178)-VALUE(LEFT(Q$1,FIND("-",Q$1,1)-1))):$E3178),($E3178*(2/(VALUE(LEFT(Q$1,FIND("-",Q$1,1)-1))+1)))+(Q3177*(1-(2/(VALUE(LEFT(Q$1,FIND("-",Q$1,1)-1))+1))))))</f>
        <v>0.18759262295341109</v>
      </c>
      <c r="R3178">
        <f>IF(ROW($E3178)&lt;=VALUE(LEFT(R$1,FIND("-",R$1,1)-1)),0,IF(ROW($E3178)=VALUE(LEFT(R$1,FIND("-",R$1,1)-1))+1,AVERAGE(INDEX($E:$E,ROW($E3178)-VALUE(LEFT(R$1,FIND("-",R$1,1)-1))):$E3178),($E3178*(2/(VALUE(LEFT(R$1,FIND("-",R$1,1)-1))+1)))+(R3177*(1-(2/(VALUE(LEFT(R$1,FIND("-",R$1,1)-1))+1))))))</f>
        <v>0.18686242336801526</v>
      </c>
      <c r="S3178">
        <f t="shared" si="445"/>
        <v>7.3019958539582985E-4</v>
      </c>
      <c r="T3178">
        <f>IF(ROW($E3178)&lt;=MAX(VALUE(LEFT(Q$1,FIND("-",Q$1,1)-1)),VALUE(LEFT(R$1,FIND("-",R$1,1)-1)))+VALUE(LEFT(T$1,FIND("-",T$1,1)-1))-1,0,IF(ROW($E3178)=MAX(VALUE(LEFT(Q$1,FIND("-",Q$1,1)-1)),VALUE(LEFT(R$1,FIND("-",R$1,1)-1)))+VALUE(LEFT(T$1,FIND("-",T$1,1)-1)),AVERAGE(INDEX($S:$S,ROW(S3178)-VALUE(LEFT(T$1,FIND("-",T$1,1)-1))+1):S3178),($S3178*(2/(VALUE(LEFT(T$1,FIND("-",T$1,1)-1))+1)))+(T3177*(1-(2/(VALUE(LEFT(T$1,FIND("-",T$1,1)-1))+1))))))</f>
        <v>1.377427780284831E-3</v>
      </c>
      <c r="V3178">
        <f t="shared" si="446"/>
        <v>0</v>
      </c>
      <c r="W3178">
        <f>IF(ROW($E3178)&lt;=VALUE(LEFT(W$1,FIND("-",W$1,1)-1))+1,0,IF(ROW($E3177)=VALUE(LEFT(W$1,FIND("-",W$1,1)-1))+1,100-100/(1+ABS((SUMIF(INDEX($V:$V,ROW($V3178)-VALUE(LEFT(W$1,FIND("-",W$1,1)-1))+1):$V3178,"&gt;0",INDEX($V:$V,ROW($V3178)-VALUE(LEFT(W$1,FIND("-",W$1,1)-1))+1):$V3178)/COUNTIF(INDEX($V:$V,ROW($V3178)-VALUE(LEFT(W$1,FIND("-",W$1,1)-1))+1):$V3178,"&gt;0"))/(SUMIF(INDEX($V:$V,ROW($V3178)-VALUE(LEFT(W$1,FIND("-",W$1,1)-1))+1):$V3178,"&lt;0",INDEX($V:$V,ROW($V3178)-VALUE(LEFT(W$1,FIND("-",W$1,1)-1))+1):$V3178)/COUNTIF(INDEX($V:$V,ROW($V3178)-VALUE(LEFT(W$1,FIND("-",W$1,1)-1))+1):$V3178,"&lt;0")))),100-100/(1+ABS((SUMIF(INDEX($V:$V,ROW($V3178)-VALUE(LEFT(W$1,FIND("-",W$1,1)-1))+1):$V3178,"&gt;0",INDEX($V:$V,ROW($V3178)-VALUE(LEFT(W$1,FIND("-",W$1,1)-1))+1):$V3178)/VALUE(LEFT(W$1,FIND("-",W$1,1)-1)))/(SUMIF(INDEX($V:$V,ROW($V3178)-VALUE(LEFT(W$1,FIND("-",W$1,1)-1))+1):$V3178,"&lt;0",INDEX($V:$V,ROW($V3178)-VALUE(LEFT(W$1,FIND("-",W$1,1)-1))+1):$V3178)/VALUE(LEFT(W$1,FIND("-",W$1,1)-1)))))))</f>
        <v>50</v>
      </c>
      <c r="Y3178">
        <f>IF(ROW($E3178)&lt;=VALUE(LEFT(Y$1,FIND("-",Y$1,1)-1)),0,MAX(INDEX(C:C,ROW(C3178)-VALUE(LEFT(Y$1,FIND("-",Y$1,1)-1))+1):C3178))</f>
        <v>0.19500000000000001</v>
      </c>
      <c r="Z3178">
        <f>IF(ROW($E3178)&lt;=VALUE(LEFT(Z$1,FIND("-",Z$1,1)-1)),0,MIN(INDEX(D:D,ROW(D3178)-VALUE(LEFT(Z$1,FIND("-",Z$1,1)-1))+1):D3178))</f>
        <v>0.185</v>
      </c>
      <c r="AA3178">
        <f t="shared" si="450"/>
        <v>0</v>
      </c>
      <c r="AB3178">
        <f>IF(ROW($AA3178)&lt;=VALUE(LEFT(AA$1,FIND("-",AA$1,1)-1))+VALUE(LEFT(AB$1,FIND("-",AB$1,1)-1)-1),0,AVERAGE(INDEX($AA:$AA,ROW($AA3178)-VALUE(LEFT(AB$1,FIND("-",AB$1,1)-1))+1):$AA3178))</f>
        <v>16.666666666666668</v>
      </c>
      <c r="AC3178">
        <f>IF(ROW($AA3178)&lt;=VALUE(LEFT(AA$1,FIND("-",AA$1,1)-1))+VALUE(LEFT(AB$1,FIND("-",AB$1,1)-1)-1)+VALUE(LEFT(AC$1,FIND("-",AC$1,1)-1)-1),0,AVERAGE(INDEX($AB:$AB,ROW($AB3178)-VALUE(LEFT(AC$1,FIND("-",AC$1,1)-1))+1):$AB3178))</f>
        <v>27.777777777777782</v>
      </c>
      <c r="AE3178">
        <f t="shared" si="447"/>
        <v>218472044</v>
      </c>
      <c r="AG3178" t="str">
        <f t="shared" si="449"/>
        <v/>
      </c>
    </row>
    <row r="3179" spans="1:33" x14ac:dyDescent="0.25">
      <c r="A3179" s="6">
        <v>41618</v>
      </c>
      <c r="B3179">
        <v>0.185</v>
      </c>
      <c r="C3179">
        <v>0.185</v>
      </c>
      <c r="D3179">
        <v>0.185</v>
      </c>
      <c r="E3179">
        <v>0.185</v>
      </c>
      <c r="F3179">
        <v>0.14799999999999999</v>
      </c>
      <c r="G3179">
        <v>74000</v>
      </c>
      <c r="I3179" t="str">
        <f t="shared" si="442"/>
        <v/>
      </c>
      <c r="J3179" t="str">
        <f t="shared" si="443"/>
        <v/>
      </c>
      <c r="K3179" t="str">
        <f t="shared" si="444"/>
        <v>Oversold Above %D</v>
      </c>
      <c r="M3179" s="11" t="str">
        <f t="shared" si="448"/>
        <v/>
      </c>
      <c r="O3179">
        <f>IF(ROW($E3179)&lt;=VALUE(LEFT(O$1,FIND("-",O$1,1)-1)),0,IF(ROW($E3179)=VALUE(LEFT(O$1,FIND("-",O$1,1)-1))+1,AVERAGE(INDEX($E:$E,ROW($E3179)-VALUE(LEFT(O$1,FIND("-",O$1,1)-1))):$E3179),($E3179*(2/(VALUE(LEFT(O$1,FIND("-",O$1,1)-1))+1)))+(O3178*(1-(2/(VALUE(LEFT(O$1,FIND("-",O$1,1)-1))+1))))))</f>
        <v>0.16493874542856721</v>
      </c>
      <c r="Q3179">
        <f>IF(ROW($E3179)&lt;=VALUE(LEFT(Q$1,FIND("-",Q$1,1)-1)),0,IF(ROW($E3179)=VALUE(LEFT(Q$1,FIND("-",Q$1,1)-1))+1,AVERAGE(INDEX($E:$E,ROW($E3179)-VALUE(LEFT(Q$1,FIND("-",Q$1,1)-1))):$E3179),($E3179*(2/(VALUE(LEFT(Q$1,FIND("-",Q$1,1)-1))+1)))+(Q3178*(1-(2/(VALUE(LEFT(Q$1,FIND("-",Q$1,1)-1))+1))))))</f>
        <v>0.18719375788365553</v>
      </c>
      <c r="R3179">
        <f>IF(ROW($E3179)&lt;=VALUE(LEFT(R$1,FIND("-",R$1,1)-1)),0,IF(ROW($E3179)=VALUE(LEFT(R$1,FIND("-",R$1,1)-1))+1,AVERAGE(INDEX($E:$E,ROW($E3179)-VALUE(LEFT(R$1,FIND("-",R$1,1)-1))):$E3179),($E3179*(2/(VALUE(LEFT(R$1,FIND("-",R$1,1)-1))+1)))+(R3178*(1-(2/(VALUE(LEFT(R$1,FIND("-",R$1,1)-1))+1))))))</f>
        <v>0.18672446608149559</v>
      </c>
      <c r="S3179">
        <f t="shared" si="445"/>
        <v>4.6929180215993238E-4</v>
      </c>
      <c r="T3179">
        <f>IF(ROW($E3179)&lt;=MAX(VALUE(LEFT(Q$1,FIND("-",Q$1,1)-1)),VALUE(LEFT(R$1,FIND("-",R$1,1)-1)))+VALUE(LEFT(T$1,FIND("-",T$1,1)-1))-1,0,IF(ROW($E3179)=MAX(VALUE(LEFT(Q$1,FIND("-",Q$1,1)-1)),VALUE(LEFT(R$1,FIND("-",R$1,1)-1)))+VALUE(LEFT(T$1,FIND("-",T$1,1)-1)),AVERAGE(INDEX($S:$S,ROW(S3179)-VALUE(LEFT(T$1,FIND("-",T$1,1)-1))+1):S3179),($S3179*(2/(VALUE(LEFT(T$1,FIND("-",T$1,1)-1))+1)))+(T3178*(1-(2/(VALUE(LEFT(T$1,FIND("-",T$1,1)-1))+1))))))</f>
        <v>1.1958005846598512E-3</v>
      </c>
      <c r="V3179">
        <f t="shared" si="446"/>
        <v>0</v>
      </c>
      <c r="W3179">
        <f>IF(ROW($E3179)&lt;=VALUE(LEFT(W$1,FIND("-",W$1,1)-1))+1,0,IF(ROW($E3178)=VALUE(LEFT(W$1,FIND("-",W$1,1)-1))+1,100-100/(1+ABS((SUMIF(INDEX($V:$V,ROW($V3179)-VALUE(LEFT(W$1,FIND("-",W$1,1)-1))+1):$V3179,"&gt;0",INDEX($V:$V,ROW($V3179)-VALUE(LEFT(W$1,FIND("-",W$1,1)-1))+1):$V3179)/COUNTIF(INDEX($V:$V,ROW($V3179)-VALUE(LEFT(W$1,FIND("-",W$1,1)-1))+1):$V3179,"&gt;0"))/(SUMIF(INDEX($V:$V,ROW($V3179)-VALUE(LEFT(W$1,FIND("-",W$1,1)-1))+1):$V3179,"&lt;0",INDEX($V:$V,ROW($V3179)-VALUE(LEFT(W$1,FIND("-",W$1,1)-1))+1):$V3179)/COUNTIF(INDEX($V:$V,ROW($V3179)-VALUE(LEFT(W$1,FIND("-",W$1,1)-1))+1):$V3179,"&lt;0")))),100-100/(1+ABS((SUMIF(INDEX($V:$V,ROW($V3179)-VALUE(LEFT(W$1,FIND("-",W$1,1)-1))+1):$V3179,"&gt;0",INDEX($V:$V,ROW($V3179)-VALUE(LEFT(W$1,FIND("-",W$1,1)-1))+1):$V3179)/VALUE(LEFT(W$1,FIND("-",W$1,1)-1)))/(SUMIF(INDEX($V:$V,ROW($V3179)-VALUE(LEFT(W$1,FIND("-",W$1,1)-1))+1):$V3179,"&lt;0",INDEX($V:$V,ROW($V3179)-VALUE(LEFT(W$1,FIND("-",W$1,1)-1))+1):$V3179)/VALUE(LEFT(W$1,FIND("-",W$1,1)-1)))))))</f>
        <v>50</v>
      </c>
      <c r="Y3179">
        <f>IF(ROW($E3179)&lt;=VALUE(LEFT(Y$1,FIND("-",Y$1,1)-1)),0,MAX(INDEX(C:C,ROW(C3179)-VALUE(LEFT(Y$1,FIND("-",Y$1,1)-1))+1):C3179))</f>
        <v>0.19500000000000001</v>
      </c>
      <c r="Z3179">
        <f>IF(ROW($E3179)&lt;=VALUE(LEFT(Z$1,FIND("-",Z$1,1)-1)),0,MIN(INDEX(D:D,ROW(D3179)-VALUE(LEFT(Z$1,FIND("-",Z$1,1)-1))+1):D3179))</f>
        <v>0.185</v>
      </c>
      <c r="AA3179">
        <f t="shared" si="450"/>
        <v>0</v>
      </c>
      <c r="AB3179">
        <f>IF(ROW($AA3179)&lt;=VALUE(LEFT(AA$1,FIND("-",AA$1,1)-1))+VALUE(LEFT(AB$1,FIND("-",AB$1,1)-1)-1),0,AVERAGE(INDEX($AA:$AA,ROW($AA3179)-VALUE(LEFT(AB$1,FIND("-",AB$1,1)-1))+1):$AA3179))</f>
        <v>0</v>
      </c>
      <c r="AC3179">
        <f>IF(ROW($AA3179)&lt;=VALUE(LEFT(AA$1,FIND("-",AA$1,1)-1))+VALUE(LEFT(AB$1,FIND("-",AB$1,1)-1)-1)+VALUE(LEFT(AC$1,FIND("-",AC$1,1)-1)-1),0,AVERAGE(INDEX($AB:$AB,ROW($AB3179)-VALUE(LEFT(AC$1,FIND("-",AC$1,1)-1))+1):$AB3179))</f>
        <v>16.666666666666668</v>
      </c>
      <c r="AE3179">
        <f t="shared" si="447"/>
        <v>218472044</v>
      </c>
      <c r="AG3179" t="str">
        <f t="shared" si="449"/>
        <v/>
      </c>
    </row>
    <row r="3180" spans="1:33" x14ac:dyDescent="0.25">
      <c r="A3180" s="6">
        <v>41619</v>
      </c>
      <c r="B3180">
        <v>0.185</v>
      </c>
      <c r="C3180">
        <v>0.19</v>
      </c>
      <c r="D3180">
        <v>0.18</v>
      </c>
      <c r="E3180">
        <v>0.19</v>
      </c>
      <c r="F3180">
        <v>0.152</v>
      </c>
      <c r="G3180">
        <v>310100</v>
      </c>
      <c r="I3180" t="str">
        <f t="shared" si="442"/>
        <v/>
      </c>
      <c r="J3180" t="str">
        <f t="shared" si="443"/>
        <v/>
      </c>
      <c r="K3180" t="str">
        <f t="shared" si="444"/>
        <v>Oversold Below %D</v>
      </c>
      <c r="M3180" s="11" t="str">
        <f t="shared" si="448"/>
        <v/>
      </c>
      <c r="O3180">
        <f>IF(ROW($E3180)&lt;=VALUE(LEFT(O$1,FIND("-",O$1,1)-1)),0,IF(ROW($E3180)=VALUE(LEFT(O$1,FIND("-",O$1,1)-1))+1,AVERAGE(INDEX($E:$E,ROW($E3180)-VALUE(LEFT(O$1,FIND("-",O$1,1)-1))):$E3180),($E3180*(2/(VALUE(LEFT(O$1,FIND("-",O$1,1)-1))+1)))+(O3179*(1-(2/(VALUE(LEFT(O$1,FIND("-",O$1,1)-1))+1))))))</f>
        <v>0.1651881111456959</v>
      </c>
      <c r="Q3180">
        <f>IF(ROW($E3180)&lt;=VALUE(LEFT(Q$1,FIND("-",Q$1,1)-1)),0,IF(ROW($E3180)=VALUE(LEFT(Q$1,FIND("-",Q$1,1)-1))+1,AVERAGE(INDEX($E:$E,ROW($E3180)-VALUE(LEFT(Q$1,FIND("-",Q$1,1)-1))):$E3180),($E3180*(2/(VALUE(LEFT(Q$1,FIND("-",Q$1,1)-1))+1)))+(Q3179*(1-(2/(VALUE(LEFT(Q$1,FIND("-",Q$1,1)-1))+1))))))</f>
        <v>0.1876254874400162</v>
      </c>
      <c r="R3180">
        <f>IF(ROW($E3180)&lt;=VALUE(LEFT(R$1,FIND("-",R$1,1)-1)),0,IF(ROW($E3180)=VALUE(LEFT(R$1,FIND("-",R$1,1)-1))+1,AVERAGE(INDEX($E:$E,ROW($E3180)-VALUE(LEFT(R$1,FIND("-",R$1,1)-1))):$E3180),($E3180*(2/(VALUE(LEFT(R$1,FIND("-",R$1,1)-1))+1)))+(R3179*(1-(2/(VALUE(LEFT(R$1,FIND("-",R$1,1)-1))+1))))))</f>
        <v>0.18696709822360702</v>
      </c>
      <c r="S3180">
        <f t="shared" si="445"/>
        <v>6.5838921640917758E-4</v>
      </c>
      <c r="T3180">
        <f>IF(ROW($E3180)&lt;=MAX(VALUE(LEFT(Q$1,FIND("-",Q$1,1)-1)),VALUE(LEFT(R$1,FIND("-",R$1,1)-1)))+VALUE(LEFT(T$1,FIND("-",T$1,1)-1))-1,0,IF(ROW($E3180)=MAX(VALUE(LEFT(Q$1,FIND("-",Q$1,1)-1)),VALUE(LEFT(R$1,FIND("-",R$1,1)-1)))+VALUE(LEFT(T$1,FIND("-",T$1,1)-1)),AVERAGE(INDEX($S:$S,ROW(S3180)-VALUE(LEFT(T$1,FIND("-",T$1,1)-1))+1):S3180),($S3180*(2/(VALUE(LEFT(T$1,FIND("-",T$1,1)-1))+1)))+(T3179*(1-(2/(VALUE(LEFT(T$1,FIND("-",T$1,1)-1))+1))))))</f>
        <v>1.0883183110097167E-3</v>
      </c>
      <c r="V3180">
        <f t="shared" si="446"/>
        <v>5.0000000000000044E-3</v>
      </c>
      <c r="W3180">
        <f>IF(ROW($E3180)&lt;=VALUE(LEFT(W$1,FIND("-",W$1,1)-1))+1,0,IF(ROW($E3179)=VALUE(LEFT(W$1,FIND("-",W$1,1)-1))+1,100-100/(1+ABS((SUMIF(INDEX($V:$V,ROW($V3180)-VALUE(LEFT(W$1,FIND("-",W$1,1)-1))+1):$V3180,"&gt;0",INDEX($V:$V,ROW($V3180)-VALUE(LEFT(W$1,FIND("-",W$1,1)-1))+1):$V3180)/COUNTIF(INDEX($V:$V,ROW($V3180)-VALUE(LEFT(W$1,FIND("-",W$1,1)-1))+1):$V3180,"&gt;0"))/(SUMIF(INDEX($V:$V,ROW($V3180)-VALUE(LEFT(W$1,FIND("-",W$1,1)-1))+1):$V3180,"&lt;0",INDEX($V:$V,ROW($V3180)-VALUE(LEFT(W$1,FIND("-",W$1,1)-1))+1):$V3180)/COUNTIF(INDEX($V:$V,ROW($V3180)-VALUE(LEFT(W$1,FIND("-",W$1,1)-1))+1):$V3180,"&lt;0")))),100-100/(1+ABS((SUMIF(INDEX($V:$V,ROW($V3180)-VALUE(LEFT(W$1,FIND("-",W$1,1)-1))+1):$V3180,"&gt;0",INDEX($V:$V,ROW($V3180)-VALUE(LEFT(W$1,FIND("-",W$1,1)-1))+1):$V3180)/VALUE(LEFT(W$1,FIND("-",W$1,1)-1)))/(SUMIF(INDEX($V:$V,ROW($V3180)-VALUE(LEFT(W$1,FIND("-",W$1,1)-1))+1):$V3180,"&lt;0",INDEX($V:$V,ROW($V3180)-VALUE(LEFT(W$1,FIND("-",W$1,1)-1))+1):$V3180)/VALUE(LEFT(W$1,FIND("-",W$1,1)-1)))))))</f>
        <v>50</v>
      </c>
      <c r="Y3180">
        <f>IF(ROW($E3180)&lt;=VALUE(LEFT(Y$1,FIND("-",Y$1,1)-1)),0,MAX(INDEX(C:C,ROW(C3180)-VALUE(LEFT(Y$1,FIND("-",Y$1,1)-1))+1):C3180))</f>
        <v>0.19500000000000001</v>
      </c>
      <c r="Z3180">
        <f>IF(ROW($E3180)&lt;=VALUE(LEFT(Z$1,FIND("-",Z$1,1)-1)),0,MIN(INDEX(D:D,ROW(D3180)-VALUE(LEFT(Z$1,FIND("-",Z$1,1)-1))+1):D3180))</f>
        <v>0.18</v>
      </c>
      <c r="AA3180">
        <f t="shared" si="450"/>
        <v>66.666666666666657</v>
      </c>
      <c r="AB3180">
        <f>IF(ROW($AA3180)&lt;=VALUE(LEFT(AA$1,FIND("-",AA$1,1)-1))+VALUE(LEFT(AB$1,FIND("-",AB$1,1)-1)-1),0,AVERAGE(INDEX($AA:$AA,ROW($AA3180)-VALUE(LEFT(AB$1,FIND("-",AB$1,1)-1))+1):$AA3180))</f>
        <v>22.222222222222218</v>
      </c>
      <c r="AC3180">
        <f>IF(ROW($AA3180)&lt;=VALUE(LEFT(AA$1,FIND("-",AA$1,1)-1))+VALUE(LEFT(AB$1,FIND("-",AB$1,1)-1)-1)+VALUE(LEFT(AC$1,FIND("-",AC$1,1)-1)-1),0,AVERAGE(INDEX($AB:$AB,ROW($AB3180)-VALUE(LEFT(AC$1,FIND("-",AC$1,1)-1))+1):$AB3180))</f>
        <v>12.962962962962962</v>
      </c>
      <c r="AE3180">
        <f t="shared" si="447"/>
        <v>218782144</v>
      </c>
      <c r="AG3180" t="str">
        <f t="shared" si="449"/>
        <v/>
      </c>
    </row>
    <row r="3181" spans="1:33" x14ac:dyDescent="0.25">
      <c r="A3181" s="6">
        <v>41620</v>
      </c>
      <c r="B3181">
        <v>0.19</v>
      </c>
      <c r="C3181">
        <v>0.19</v>
      </c>
      <c r="D3181">
        <v>0.19</v>
      </c>
      <c r="E3181">
        <v>0.19</v>
      </c>
      <c r="F3181">
        <v>0.152</v>
      </c>
      <c r="G3181">
        <v>0</v>
      </c>
      <c r="I3181" t="str">
        <f t="shared" si="442"/>
        <v/>
      </c>
      <c r="J3181" t="str">
        <f t="shared" si="443"/>
        <v/>
      </c>
      <c r="K3181" t="str">
        <f t="shared" si="444"/>
        <v>Buy</v>
      </c>
      <c r="M3181" s="11" t="str">
        <f t="shared" si="448"/>
        <v>Buy</v>
      </c>
      <c r="O3181">
        <f>IF(ROW($E3181)&lt;=VALUE(LEFT(O$1,FIND("-",O$1,1)-1)),0,IF(ROW($E3181)=VALUE(LEFT(O$1,FIND("-",O$1,1)-1))+1,AVERAGE(INDEX($E:$E,ROW($E3181)-VALUE(LEFT(O$1,FIND("-",O$1,1)-1))):$E3181),($E3181*(2/(VALUE(LEFT(O$1,FIND("-",O$1,1)-1))+1)))+(O3180*(1-(2/(VALUE(LEFT(O$1,FIND("-",O$1,1)-1))+1))))))</f>
        <v>0.16543499561190789</v>
      </c>
      <c r="Q3181">
        <f>IF(ROW($E3181)&lt;=VALUE(LEFT(Q$1,FIND("-",Q$1,1)-1)),0,IF(ROW($E3181)=VALUE(LEFT(Q$1,FIND("-",Q$1,1)-1))+1,AVERAGE(INDEX($E:$E,ROW($E3181)-VALUE(LEFT(Q$1,FIND("-",Q$1,1)-1))):$E3181),($E3181*(2/(VALUE(LEFT(Q$1,FIND("-",Q$1,1)-1))+1)))+(Q3180*(1-(2/(VALUE(LEFT(Q$1,FIND("-",Q$1,1)-1))+1))))))</f>
        <v>0.18799079706462909</v>
      </c>
      <c r="R3181">
        <f>IF(ROW($E3181)&lt;=VALUE(LEFT(R$1,FIND("-",R$1,1)-1)),0,IF(ROW($E3181)=VALUE(LEFT(R$1,FIND("-",R$1,1)-1))+1,AVERAGE(INDEX($E:$E,ROW($E3181)-VALUE(LEFT(R$1,FIND("-",R$1,1)-1))):$E3181),($E3181*(2/(VALUE(LEFT(R$1,FIND("-",R$1,1)-1))+1)))+(R3180*(1-(2/(VALUE(LEFT(R$1,FIND("-",R$1,1)-1))+1))))))</f>
        <v>0.18719175761445095</v>
      </c>
      <c r="S3181">
        <f t="shared" si="445"/>
        <v>7.9903945017814615E-4</v>
      </c>
      <c r="T3181">
        <f>IF(ROW($E3181)&lt;=MAX(VALUE(LEFT(Q$1,FIND("-",Q$1,1)-1)),VALUE(LEFT(R$1,FIND("-",R$1,1)-1)))+VALUE(LEFT(T$1,FIND("-",T$1,1)-1))-1,0,IF(ROW($E3181)=MAX(VALUE(LEFT(Q$1,FIND("-",Q$1,1)-1)),VALUE(LEFT(R$1,FIND("-",R$1,1)-1)))+VALUE(LEFT(T$1,FIND("-",T$1,1)-1)),AVERAGE(INDEX($S:$S,ROW(S3181)-VALUE(LEFT(T$1,FIND("-",T$1,1)-1))+1):S3181),($S3181*(2/(VALUE(LEFT(T$1,FIND("-",T$1,1)-1))+1)))+(T3180*(1-(2/(VALUE(LEFT(T$1,FIND("-",T$1,1)-1))+1))))))</f>
        <v>1.0304625388434026E-3</v>
      </c>
      <c r="V3181">
        <f t="shared" si="446"/>
        <v>0</v>
      </c>
      <c r="W3181">
        <f>IF(ROW($E3181)&lt;=VALUE(LEFT(W$1,FIND("-",W$1,1)-1))+1,0,IF(ROW($E3180)=VALUE(LEFT(W$1,FIND("-",W$1,1)-1))+1,100-100/(1+ABS((SUMIF(INDEX($V:$V,ROW($V3181)-VALUE(LEFT(W$1,FIND("-",W$1,1)-1))+1):$V3181,"&gt;0",INDEX($V:$V,ROW($V3181)-VALUE(LEFT(W$1,FIND("-",W$1,1)-1))+1):$V3181)/COUNTIF(INDEX($V:$V,ROW($V3181)-VALUE(LEFT(W$1,FIND("-",W$1,1)-1))+1):$V3181,"&gt;0"))/(SUMIF(INDEX($V:$V,ROW($V3181)-VALUE(LEFT(W$1,FIND("-",W$1,1)-1))+1):$V3181,"&lt;0",INDEX($V:$V,ROW($V3181)-VALUE(LEFT(W$1,FIND("-",W$1,1)-1))+1):$V3181)/COUNTIF(INDEX($V:$V,ROW($V3181)-VALUE(LEFT(W$1,FIND("-",W$1,1)-1))+1):$V3181,"&lt;0")))),100-100/(1+ABS((SUMIF(INDEX($V:$V,ROW($V3181)-VALUE(LEFT(W$1,FIND("-",W$1,1)-1))+1):$V3181,"&gt;0",INDEX($V:$V,ROW($V3181)-VALUE(LEFT(W$1,FIND("-",W$1,1)-1))+1):$V3181)/VALUE(LEFT(W$1,FIND("-",W$1,1)-1)))/(SUMIF(INDEX($V:$V,ROW($V3181)-VALUE(LEFT(W$1,FIND("-",W$1,1)-1))+1):$V3181,"&lt;0",INDEX($V:$V,ROW($V3181)-VALUE(LEFT(W$1,FIND("-",W$1,1)-1))+1):$V3181)/VALUE(LEFT(W$1,FIND("-",W$1,1)-1)))))))</f>
        <v>50</v>
      </c>
      <c r="Y3181">
        <f>IF(ROW($E3181)&lt;=VALUE(LEFT(Y$1,FIND("-",Y$1,1)-1)),0,MAX(INDEX(C:C,ROW(C3181)-VALUE(LEFT(Y$1,FIND("-",Y$1,1)-1))+1):C3181))</f>
        <v>0.19500000000000001</v>
      </c>
      <c r="Z3181">
        <f>IF(ROW($E3181)&lt;=VALUE(LEFT(Z$1,FIND("-",Z$1,1)-1)),0,MIN(INDEX(D:D,ROW(D3181)-VALUE(LEFT(Z$1,FIND("-",Z$1,1)-1))+1):D3181))</f>
        <v>0.18</v>
      </c>
      <c r="AA3181">
        <f t="shared" si="450"/>
        <v>66.666666666666657</v>
      </c>
      <c r="AB3181">
        <f>IF(ROW($AA3181)&lt;=VALUE(LEFT(AA$1,FIND("-",AA$1,1)-1))+VALUE(LEFT(AB$1,FIND("-",AB$1,1)-1)-1),0,AVERAGE(INDEX($AA:$AA,ROW($AA3181)-VALUE(LEFT(AB$1,FIND("-",AB$1,1)-1))+1):$AA3181))</f>
        <v>44.444444444444436</v>
      </c>
      <c r="AC3181">
        <f>IF(ROW($AA3181)&lt;=VALUE(LEFT(AA$1,FIND("-",AA$1,1)-1))+VALUE(LEFT(AB$1,FIND("-",AB$1,1)-1)-1)+VALUE(LEFT(AC$1,FIND("-",AC$1,1)-1)-1),0,AVERAGE(INDEX($AB:$AB,ROW($AB3181)-VALUE(LEFT(AC$1,FIND("-",AC$1,1)-1))+1):$AB3181))</f>
        <v>22.222222222222218</v>
      </c>
      <c r="AE3181">
        <f t="shared" si="447"/>
        <v>218782144</v>
      </c>
      <c r="AG3181" t="str">
        <f t="shared" si="449"/>
        <v>Buy</v>
      </c>
    </row>
    <row r="3182" spans="1:33" x14ac:dyDescent="0.25">
      <c r="A3182" s="6">
        <v>41621</v>
      </c>
      <c r="B3182">
        <v>0.18</v>
      </c>
      <c r="C3182">
        <v>0.19</v>
      </c>
      <c r="D3182">
        <v>0.18</v>
      </c>
      <c r="E3182">
        <v>0.19</v>
      </c>
      <c r="F3182">
        <v>0.152</v>
      </c>
      <c r="G3182">
        <v>420100</v>
      </c>
      <c r="I3182" t="str">
        <f t="shared" si="442"/>
        <v/>
      </c>
      <c r="J3182" t="str">
        <f t="shared" si="443"/>
        <v/>
      </c>
      <c r="K3182" t="str">
        <f t="shared" si="444"/>
        <v/>
      </c>
      <c r="M3182" s="11" t="str">
        <f t="shared" si="448"/>
        <v/>
      </c>
      <c r="O3182">
        <f>IF(ROW($E3182)&lt;=VALUE(LEFT(O$1,FIND("-",O$1,1)-1)),0,IF(ROW($E3182)=VALUE(LEFT(O$1,FIND("-",O$1,1)-1))+1,AVERAGE(INDEX($E:$E,ROW($E3182)-VALUE(LEFT(O$1,FIND("-",O$1,1)-1))):$E3182),($E3182*(2/(VALUE(LEFT(O$1,FIND("-",O$1,1)-1))+1)))+(O3181*(1-(2/(VALUE(LEFT(O$1,FIND("-",O$1,1)-1))+1))))))</f>
        <v>0.16567942351626702</v>
      </c>
      <c r="Q3182">
        <f>IF(ROW($E3182)&lt;=VALUE(LEFT(Q$1,FIND("-",Q$1,1)-1)),0,IF(ROW($E3182)=VALUE(LEFT(Q$1,FIND("-",Q$1,1)-1))+1,AVERAGE(INDEX($E:$E,ROW($E3182)-VALUE(LEFT(Q$1,FIND("-",Q$1,1)-1))):$E3182),($E3182*(2/(VALUE(LEFT(Q$1,FIND("-",Q$1,1)-1))+1)))+(Q3181*(1-(2/(VALUE(LEFT(Q$1,FIND("-",Q$1,1)-1))+1))))))</f>
        <v>0.18829990520853229</v>
      </c>
      <c r="R3182">
        <f>IF(ROW($E3182)&lt;=VALUE(LEFT(R$1,FIND("-",R$1,1)-1)),0,IF(ROW($E3182)=VALUE(LEFT(R$1,FIND("-",R$1,1)-1))+1,AVERAGE(INDEX($E:$E,ROW($E3182)-VALUE(LEFT(R$1,FIND("-",R$1,1)-1))):$E3182),($E3182*(2/(VALUE(LEFT(R$1,FIND("-",R$1,1)-1))+1)))+(R3181*(1-(2/(VALUE(LEFT(R$1,FIND("-",R$1,1)-1))+1))))))</f>
        <v>0.18739977556893606</v>
      </c>
      <c r="S3182">
        <f t="shared" si="445"/>
        <v>9.001296395962366E-4</v>
      </c>
      <c r="T3182">
        <f>IF(ROW($E3182)&lt;=MAX(VALUE(LEFT(Q$1,FIND("-",Q$1,1)-1)),VALUE(LEFT(R$1,FIND("-",R$1,1)-1)))+VALUE(LEFT(T$1,FIND("-",T$1,1)-1))-1,0,IF(ROW($E3182)=MAX(VALUE(LEFT(Q$1,FIND("-",Q$1,1)-1)),VALUE(LEFT(R$1,FIND("-",R$1,1)-1)))+VALUE(LEFT(T$1,FIND("-",T$1,1)-1)),AVERAGE(INDEX($S:$S,ROW(S3182)-VALUE(LEFT(T$1,FIND("-",T$1,1)-1))+1):S3182),($S3182*(2/(VALUE(LEFT(T$1,FIND("-",T$1,1)-1))+1)))+(T3181*(1-(2/(VALUE(LEFT(T$1,FIND("-",T$1,1)-1))+1))))))</f>
        <v>1.0043959589939695E-3</v>
      </c>
      <c r="V3182">
        <f t="shared" si="446"/>
        <v>0</v>
      </c>
      <c r="W3182">
        <f>IF(ROW($E3182)&lt;=VALUE(LEFT(W$1,FIND("-",W$1,1)-1))+1,0,IF(ROW($E3181)=VALUE(LEFT(W$1,FIND("-",W$1,1)-1))+1,100-100/(1+ABS((SUMIF(INDEX($V:$V,ROW($V3182)-VALUE(LEFT(W$1,FIND("-",W$1,1)-1))+1):$V3182,"&gt;0",INDEX($V:$V,ROW($V3182)-VALUE(LEFT(W$1,FIND("-",W$1,1)-1))+1):$V3182)/COUNTIF(INDEX($V:$V,ROW($V3182)-VALUE(LEFT(W$1,FIND("-",W$1,1)-1))+1):$V3182,"&gt;0"))/(SUMIF(INDEX($V:$V,ROW($V3182)-VALUE(LEFT(W$1,FIND("-",W$1,1)-1))+1):$V3182,"&lt;0",INDEX($V:$V,ROW($V3182)-VALUE(LEFT(W$1,FIND("-",W$1,1)-1))+1):$V3182)/COUNTIF(INDEX($V:$V,ROW($V3182)-VALUE(LEFT(W$1,FIND("-",W$1,1)-1))+1):$V3182,"&lt;0")))),100-100/(1+ABS((SUMIF(INDEX($V:$V,ROW($V3182)-VALUE(LEFT(W$1,FIND("-",W$1,1)-1))+1):$V3182,"&gt;0",INDEX($V:$V,ROW($V3182)-VALUE(LEFT(W$1,FIND("-",W$1,1)-1))+1):$V3182)/VALUE(LEFT(W$1,FIND("-",W$1,1)-1)))/(SUMIF(INDEX($V:$V,ROW($V3182)-VALUE(LEFT(W$1,FIND("-",W$1,1)-1))+1):$V3182,"&lt;0",INDEX($V:$V,ROW($V3182)-VALUE(LEFT(W$1,FIND("-",W$1,1)-1))+1):$V3182)/VALUE(LEFT(W$1,FIND("-",W$1,1)-1)))))))</f>
        <v>50</v>
      </c>
      <c r="Y3182">
        <f>IF(ROW($E3182)&lt;=VALUE(LEFT(Y$1,FIND("-",Y$1,1)-1)),0,MAX(INDEX(C:C,ROW(C3182)-VALUE(LEFT(Y$1,FIND("-",Y$1,1)-1))+1):C3182))</f>
        <v>0.19500000000000001</v>
      </c>
      <c r="Z3182">
        <f>IF(ROW($E3182)&lt;=VALUE(LEFT(Z$1,FIND("-",Z$1,1)-1)),0,MIN(INDEX(D:D,ROW(D3182)-VALUE(LEFT(Z$1,FIND("-",Z$1,1)-1))+1):D3182))</f>
        <v>0.18</v>
      </c>
      <c r="AA3182">
        <f t="shared" si="450"/>
        <v>66.666666666666657</v>
      </c>
      <c r="AB3182">
        <f>IF(ROW($AA3182)&lt;=VALUE(LEFT(AA$1,FIND("-",AA$1,1)-1))+VALUE(LEFT(AB$1,FIND("-",AB$1,1)-1)-1),0,AVERAGE(INDEX($AA:$AA,ROW($AA3182)-VALUE(LEFT(AB$1,FIND("-",AB$1,1)-1))+1):$AA3182))</f>
        <v>66.666666666666657</v>
      </c>
      <c r="AC3182">
        <f>IF(ROW($AA3182)&lt;=VALUE(LEFT(AA$1,FIND("-",AA$1,1)-1))+VALUE(LEFT(AB$1,FIND("-",AB$1,1)-1)-1)+VALUE(LEFT(AC$1,FIND("-",AC$1,1)-1)-1),0,AVERAGE(INDEX($AB:$AB,ROW($AB3182)-VALUE(LEFT(AC$1,FIND("-",AC$1,1)-1))+1):$AB3182))</f>
        <v>44.444444444444436</v>
      </c>
      <c r="AE3182">
        <f t="shared" si="447"/>
        <v>218782144</v>
      </c>
      <c r="AG3182" t="str">
        <f t="shared" si="449"/>
        <v/>
      </c>
    </row>
    <row r="3183" spans="1:33" x14ac:dyDescent="0.25">
      <c r="A3183" s="6">
        <v>41624</v>
      </c>
      <c r="B3183">
        <v>0.18</v>
      </c>
      <c r="C3183">
        <v>0.185</v>
      </c>
      <c r="D3183">
        <v>0.18</v>
      </c>
      <c r="E3183">
        <v>0.185</v>
      </c>
      <c r="F3183">
        <v>0.14799999999999999</v>
      </c>
      <c r="G3183">
        <v>171000</v>
      </c>
      <c r="I3183" t="str">
        <f t="shared" si="442"/>
        <v/>
      </c>
      <c r="J3183" t="str">
        <f t="shared" si="443"/>
        <v/>
      </c>
      <c r="K3183" t="str">
        <f t="shared" si="444"/>
        <v/>
      </c>
      <c r="M3183" s="11" t="str">
        <f t="shared" si="448"/>
        <v/>
      </c>
      <c r="O3183">
        <f>IF(ROW($E3183)&lt;=VALUE(LEFT(O$1,FIND("-",O$1,1)-1)),0,IF(ROW($E3183)=VALUE(LEFT(O$1,FIND("-",O$1,1)-1))+1,AVERAGE(INDEX($E:$E,ROW($E3183)-VALUE(LEFT(O$1,FIND("-",O$1,1)-1))):$E3183),($E3183*(2/(VALUE(LEFT(O$1,FIND("-",O$1,1)-1))+1)))+(O3182*(1-(2/(VALUE(LEFT(O$1,FIND("-",O$1,1)-1))+1))))))</f>
        <v>0.16587166805839373</v>
      </c>
      <c r="Q3183">
        <f>IF(ROW($E3183)&lt;=VALUE(LEFT(Q$1,FIND("-",Q$1,1)-1)),0,IF(ROW($E3183)=VALUE(LEFT(Q$1,FIND("-",Q$1,1)-1))+1,AVERAGE(INDEX($E:$E,ROW($E3183)-VALUE(LEFT(Q$1,FIND("-",Q$1,1)-1))):$E3183),($E3183*(2/(VALUE(LEFT(Q$1,FIND("-",Q$1,1)-1))+1)))+(Q3182*(1-(2/(VALUE(LEFT(Q$1,FIND("-",Q$1,1)-1))+1))))))</f>
        <v>0.1877922274841427</v>
      </c>
      <c r="R3183">
        <f>IF(ROW($E3183)&lt;=VALUE(LEFT(R$1,FIND("-",R$1,1)-1)),0,IF(ROW($E3183)=VALUE(LEFT(R$1,FIND("-",R$1,1)-1))+1,AVERAGE(INDEX($E:$E,ROW($E3183)-VALUE(LEFT(R$1,FIND("-",R$1,1)-1))):$E3183),($E3183*(2/(VALUE(LEFT(R$1,FIND("-",R$1,1)-1))+1)))+(R3182*(1-(2/(VALUE(LEFT(R$1,FIND("-",R$1,1)-1))+1))))))</f>
        <v>0.18722201441568151</v>
      </c>
      <c r="S3183">
        <f t="shared" si="445"/>
        <v>5.7021306846119502E-4</v>
      </c>
      <c r="T3183">
        <f>IF(ROW($E3183)&lt;=MAX(VALUE(LEFT(Q$1,FIND("-",Q$1,1)-1)),VALUE(LEFT(R$1,FIND("-",R$1,1)-1)))+VALUE(LEFT(T$1,FIND("-",T$1,1)-1))-1,0,IF(ROW($E3183)=MAX(VALUE(LEFT(Q$1,FIND("-",Q$1,1)-1)),VALUE(LEFT(R$1,FIND("-",R$1,1)-1)))+VALUE(LEFT(T$1,FIND("-",T$1,1)-1)),AVERAGE(INDEX($S:$S,ROW(S3183)-VALUE(LEFT(T$1,FIND("-",T$1,1)-1))+1):S3183),($S3183*(2/(VALUE(LEFT(T$1,FIND("-",T$1,1)-1))+1)))+(T3182*(1-(2/(VALUE(LEFT(T$1,FIND("-",T$1,1)-1))+1))))))</f>
        <v>9.1755938088741468E-4</v>
      </c>
      <c r="V3183">
        <f t="shared" si="446"/>
        <v>-5.0000000000000044E-3</v>
      </c>
      <c r="W3183">
        <f>IF(ROW($E3183)&lt;=VALUE(LEFT(W$1,FIND("-",W$1,1)-1))+1,0,IF(ROW($E3182)=VALUE(LEFT(W$1,FIND("-",W$1,1)-1))+1,100-100/(1+ABS((SUMIF(INDEX($V:$V,ROW($V3183)-VALUE(LEFT(W$1,FIND("-",W$1,1)-1))+1):$V3183,"&gt;0",INDEX($V:$V,ROW($V3183)-VALUE(LEFT(W$1,FIND("-",W$1,1)-1))+1):$V3183)/COUNTIF(INDEX($V:$V,ROW($V3183)-VALUE(LEFT(W$1,FIND("-",W$1,1)-1))+1):$V3183,"&gt;0"))/(SUMIF(INDEX($V:$V,ROW($V3183)-VALUE(LEFT(W$1,FIND("-",W$1,1)-1))+1):$V3183,"&lt;0",INDEX($V:$V,ROW($V3183)-VALUE(LEFT(W$1,FIND("-",W$1,1)-1))+1):$V3183)/COUNTIF(INDEX($V:$V,ROW($V3183)-VALUE(LEFT(W$1,FIND("-",W$1,1)-1))+1):$V3183,"&lt;0")))),100-100/(1+ABS((SUMIF(INDEX($V:$V,ROW($V3183)-VALUE(LEFT(W$1,FIND("-",W$1,1)-1))+1):$V3183,"&gt;0",INDEX($V:$V,ROW($V3183)-VALUE(LEFT(W$1,FIND("-",W$1,1)-1))+1):$V3183)/VALUE(LEFT(W$1,FIND("-",W$1,1)-1)))/(SUMIF(INDEX($V:$V,ROW($V3183)-VALUE(LEFT(W$1,FIND("-",W$1,1)-1))+1):$V3183,"&lt;0",INDEX($V:$V,ROW($V3183)-VALUE(LEFT(W$1,FIND("-",W$1,1)-1))+1):$V3183)/VALUE(LEFT(W$1,FIND("-",W$1,1)-1)))))))</f>
        <v>50</v>
      </c>
      <c r="Y3183">
        <f>IF(ROW($E3183)&lt;=VALUE(LEFT(Y$1,FIND("-",Y$1,1)-1)),0,MAX(INDEX(C:C,ROW(C3183)-VALUE(LEFT(Y$1,FIND("-",Y$1,1)-1))+1):C3183))</f>
        <v>0.19500000000000001</v>
      </c>
      <c r="Z3183">
        <f>IF(ROW($E3183)&lt;=VALUE(LEFT(Z$1,FIND("-",Z$1,1)-1)),0,MIN(INDEX(D:D,ROW(D3183)-VALUE(LEFT(Z$1,FIND("-",Z$1,1)-1))+1):D3183))</f>
        <v>0.18</v>
      </c>
      <c r="AA3183">
        <f t="shared" si="450"/>
        <v>33.333333333333329</v>
      </c>
      <c r="AB3183">
        <f>IF(ROW($AA3183)&lt;=VALUE(LEFT(AA$1,FIND("-",AA$1,1)-1))+VALUE(LEFT(AB$1,FIND("-",AB$1,1)-1)-1),0,AVERAGE(INDEX($AA:$AA,ROW($AA3183)-VALUE(LEFT(AB$1,FIND("-",AB$1,1)-1))+1):$AA3183))</f>
        <v>55.555555555555543</v>
      </c>
      <c r="AC3183">
        <f>IF(ROW($AA3183)&lt;=VALUE(LEFT(AA$1,FIND("-",AA$1,1)-1))+VALUE(LEFT(AB$1,FIND("-",AB$1,1)-1)-1)+VALUE(LEFT(AC$1,FIND("-",AC$1,1)-1)-1),0,AVERAGE(INDEX($AB:$AB,ROW($AB3183)-VALUE(LEFT(AC$1,FIND("-",AC$1,1)-1))+1):$AB3183))</f>
        <v>55.555555555555543</v>
      </c>
      <c r="AE3183">
        <f t="shared" si="447"/>
        <v>218611144</v>
      </c>
      <c r="AG3183" t="str">
        <f t="shared" si="449"/>
        <v/>
      </c>
    </row>
    <row r="3184" spans="1:33" x14ac:dyDescent="0.25">
      <c r="A3184" s="6">
        <v>41625</v>
      </c>
      <c r="B3184">
        <v>0.185</v>
      </c>
      <c r="C3184">
        <v>0.185</v>
      </c>
      <c r="D3184">
        <v>0.18</v>
      </c>
      <c r="E3184">
        <v>0.185</v>
      </c>
      <c r="F3184">
        <v>0.14799999999999999</v>
      </c>
      <c r="G3184">
        <v>265000</v>
      </c>
      <c r="I3184" t="str">
        <f t="shared" si="442"/>
        <v/>
      </c>
      <c r="J3184" t="str">
        <f t="shared" si="443"/>
        <v/>
      </c>
      <c r="K3184" t="str">
        <f t="shared" si="444"/>
        <v/>
      </c>
      <c r="M3184" s="11" t="str">
        <f t="shared" si="448"/>
        <v/>
      </c>
      <c r="O3184">
        <f>IF(ROW($E3184)&lt;=VALUE(LEFT(O$1,FIND("-",O$1,1)-1)),0,IF(ROW($E3184)=VALUE(LEFT(O$1,FIND("-",O$1,1)-1))+1,AVERAGE(INDEX($E:$E,ROW($E3184)-VALUE(LEFT(O$1,FIND("-",O$1,1)-1))):$E3184),($E3184*(2/(VALUE(LEFT(O$1,FIND("-",O$1,1)-1))+1)))+(O3183*(1-(2/(VALUE(LEFT(O$1,FIND("-",O$1,1)-1))+1))))))</f>
        <v>0.16606199971950425</v>
      </c>
      <c r="Q3184">
        <f>IF(ROW($E3184)&lt;=VALUE(LEFT(Q$1,FIND("-",Q$1,1)-1)),0,IF(ROW($E3184)=VALUE(LEFT(Q$1,FIND("-",Q$1,1)-1))+1,AVERAGE(INDEX($E:$E,ROW($E3184)-VALUE(LEFT(Q$1,FIND("-",Q$1,1)-1))):$E3184),($E3184*(2/(VALUE(LEFT(Q$1,FIND("-",Q$1,1)-1))+1)))+(Q3183*(1-(2/(VALUE(LEFT(Q$1,FIND("-",Q$1,1)-1))+1))))))</f>
        <v>0.18736265402504382</v>
      </c>
      <c r="R3184">
        <f>IF(ROW($E3184)&lt;=VALUE(LEFT(R$1,FIND("-",R$1,1)-1)),0,IF(ROW($E3184)=VALUE(LEFT(R$1,FIND("-",R$1,1)-1))+1,AVERAGE(INDEX($E:$E,ROW($E3184)-VALUE(LEFT(R$1,FIND("-",R$1,1)-1))):$E3184),($E3184*(2/(VALUE(LEFT(R$1,FIND("-",R$1,1)-1))+1)))+(R3183*(1-(2/(VALUE(LEFT(R$1,FIND("-",R$1,1)-1))+1))))))</f>
        <v>0.18705742075526063</v>
      </c>
      <c r="S3184">
        <f t="shared" si="445"/>
        <v>3.0523326978318388E-4</v>
      </c>
      <c r="T3184">
        <f>IF(ROW($E3184)&lt;=MAX(VALUE(LEFT(Q$1,FIND("-",Q$1,1)-1)),VALUE(LEFT(R$1,FIND("-",R$1,1)-1)))+VALUE(LEFT(T$1,FIND("-",T$1,1)-1))-1,0,IF(ROW($E3184)=MAX(VALUE(LEFT(Q$1,FIND("-",Q$1,1)-1)),VALUE(LEFT(R$1,FIND("-",R$1,1)-1)))+VALUE(LEFT(T$1,FIND("-",T$1,1)-1)),AVERAGE(INDEX($S:$S,ROW(S3184)-VALUE(LEFT(T$1,FIND("-",T$1,1)-1))+1):S3184),($S3184*(2/(VALUE(LEFT(T$1,FIND("-",T$1,1)-1))+1)))+(T3183*(1-(2/(VALUE(LEFT(T$1,FIND("-",T$1,1)-1))+1))))))</f>
        <v>7.9509415866656859E-4</v>
      </c>
      <c r="V3184">
        <f t="shared" si="446"/>
        <v>0</v>
      </c>
      <c r="W3184">
        <f>IF(ROW($E3184)&lt;=VALUE(LEFT(W$1,FIND("-",W$1,1)-1))+1,0,IF(ROW($E3183)=VALUE(LEFT(W$1,FIND("-",W$1,1)-1))+1,100-100/(1+ABS((SUMIF(INDEX($V:$V,ROW($V3184)-VALUE(LEFT(W$1,FIND("-",W$1,1)-1))+1):$V3184,"&gt;0",INDEX($V:$V,ROW($V3184)-VALUE(LEFT(W$1,FIND("-",W$1,1)-1))+1):$V3184)/COUNTIF(INDEX($V:$V,ROW($V3184)-VALUE(LEFT(W$1,FIND("-",W$1,1)-1))+1):$V3184,"&gt;0"))/(SUMIF(INDEX($V:$V,ROW($V3184)-VALUE(LEFT(W$1,FIND("-",W$1,1)-1))+1):$V3184,"&lt;0",INDEX($V:$V,ROW($V3184)-VALUE(LEFT(W$1,FIND("-",W$1,1)-1))+1):$V3184)/COUNTIF(INDEX($V:$V,ROW($V3184)-VALUE(LEFT(W$1,FIND("-",W$1,1)-1))+1):$V3184,"&lt;0")))),100-100/(1+ABS((SUMIF(INDEX($V:$V,ROW($V3184)-VALUE(LEFT(W$1,FIND("-",W$1,1)-1))+1):$V3184,"&gt;0",INDEX($V:$V,ROW($V3184)-VALUE(LEFT(W$1,FIND("-",W$1,1)-1))+1):$V3184)/VALUE(LEFT(W$1,FIND("-",W$1,1)-1)))/(SUMIF(INDEX($V:$V,ROW($V3184)-VALUE(LEFT(W$1,FIND("-",W$1,1)-1))+1):$V3184,"&lt;0",INDEX($V:$V,ROW($V3184)-VALUE(LEFT(W$1,FIND("-",W$1,1)-1))+1):$V3184)/VALUE(LEFT(W$1,FIND("-",W$1,1)-1)))))))</f>
        <v>40</v>
      </c>
      <c r="Y3184">
        <f>IF(ROW($E3184)&lt;=VALUE(LEFT(Y$1,FIND("-",Y$1,1)-1)),0,MAX(INDEX(C:C,ROW(C3184)-VALUE(LEFT(Y$1,FIND("-",Y$1,1)-1))+1):C3184))</f>
        <v>0.19500000000000001</v>
      </c>
      <c r="Z3184">
        <f>IF(ROW($E3184)&lt;=VALUE(LEFT(Z$1,FIND("-",Z$1,1)-1)),0,MIN(INDEX(D:D,ROW(D3184)-VALUE(LEFT(Z$1,FIND("-",Z$1,1)-1))+1):D3184))</f>
        <v>0.18</v>
      </c>
      <c r="AA3184">
        <f t="shared" si="450"/>
        <v>33.333333333333329</v>
      </c>
      <c r="AB3184">
        <f>IF(ROW($AA3184)&lt;=VALUE(LEFT(AA$1,FIND("-",AA$1,1)-1))+VALUE(LEFT(AB$1,FIND("-",AB$1,1)-1)-1),0,AVERAGE(INDEX($AA:$AA,ROW($AA3184)-VALUE(LEFT(AB$1,FIND("-",AB$1,1)-1))+1):$AA3184))</f>
        <v>44.444444444444436</v>
      </c>
      <c r="AC3184">
        <f>IF(ROW($AA3184)&lt;=VALUE(LEFT(AA$1,FIND("-",AA$1,1)-1))+VALUE(LEFT(AB$1,FIND("-",AB$1,1)-1)-1)+VALUE(LEFT(AC$1,FIND("-",AC$1,1)-1)-1),0,AVERAGE(INDEX($AB:$AB,ROW($AB3184)-VALUE(LEFT(AC$1,FIND("-",AC$1,1)-1))+1):$AB3184))</f>
        <v>55.555555555555543</v>
      </c>
      <c r="AE3184">
        <f t="shared" si="447"/>
        <v>218611144</v>
      </c>
      <c r="AG3184" t="str">
        <f t="shared" si="449"/>
        <v/>
      </c>
    </row>
    <row r="3185" spans="1:33" x14ac:dyDescent="0.25">
      <c r="A3185" s="6">
        <v>41626</v>
      </c>
      <c r="B3185">
        <v>0.18</v>
      </c>
      <c r="C3185">
        <v>0.185</v>
      </c>
      <c r="D3185">
        <v>0.18</v>
      </c>
      <c r="E3185">
        <v>0.185</v>
      </c>
      <c r="F3185">
        <v>0.14799999999999999</v>
      </c>
      <c r="G3185">
        <v>118000</v>
      </c>
      <c r="I3185" t="str">
        <f t="shared" si="442"/>
        <v/>
      </c>
      <c r="J3185" t="str">
        <f t="shared" si="443"/>
        <v/>
      </c>
      <c r="K3185" t="str">
        <f t="shared" si="444"/>
        <v/>
      </c>
      <c r="M3185" s="11" t="str">
        <f t="shared" si="448"/>
        <v/>
      </c>
      <c r="O3185">
        <f>IF(ROW($E3185)&lt;=VALUE(LEFT(O$1,FIND("-",O$1,1)-1)),0,IF(ROW($E3185)=VALUE(LEFT(O$1,FIND("-",O$1,1)-1))+1,AVERAGE(INDEX($E:$E,ROW($E3185)-VALUE(LEFT(O$1,FIND("-",O$1,1)-1))):$E3185),($E3185*(2/(VALUE(LEFT(O$1,FIND("-",O$1,1)-1))+1)))+(O3184*(1-(2/(VALUE(LEFT(O$1,FIND("-",O$1,1)-1))+1))))))</f>
        <v>0.16625043753324054</v>
      </c>
      <c r="Q3185">
        <f>IF(ROW($E3185)&lt;=VALUE(LEFT(Q$1,FIND("-",Q$1,1)-1)),0,IF(ROW($E3185)=VALUE(LEFT(Q$1,FIND("-",Q$1,1)-1))+1,AVERAGE(INDEX($E:$E,ROW($E3185)-VALUE(LEFT(Q$1,FIND("-",Q$1,1)-1))):$E3185),($E3185*(2/(VALUE(LEFT(Q$1,FIND("-",Q$1,1)-1))+1)))+(Q3184*(1-(2/(VALUE(LEFT(Q$1,FIND("-",Q$1,1)-1))+1))))))</f>
        <v>0.18699916879042169</v>
      </c>
      <c r="R3185">
        <f>IF(ROW($E3185)&lt;=VALUE(LEFT(R$1,FIND("-",R$1,1)-1)),0,IF(ROW($E3185)=VALUE(LEFT(R$1,FIND("-",R$1,1)-1))+1,AVERAGE(INDEX($E:$E,ROW($E3185)-VALUE(LEFT(R$1,FIND("-",R$1,1)-1))):$E3185),($E3185*(2/(VALUE(LEFT(R$1,FIND("-",R$1,1)-1))+1)))+(R3184*(1-(2/(VALUE(LEFT(R$1,FIND("-",R$1,1)-1))+1))))))</f>
        <v>0.1869050192178339</v>
      </c>
      <c r="S3185">
        <f t="shared" si="445"/>
        <v>9.4149572587798325E-5</v>
      </c>
      <c r="T3185">
        <f>IF(ROW($E3185)&lt;=MAX(VALUE(LEFT(Q$1,FIND("-",Q$1,1)-1)),VALUE(LEFT(R$1,FIND("-",R$1,1)-1)))+VALUE(LEFT(T$1,FIND("-",T$1,1)-1))-1,0,IF(ROW($E3185)=MAX(VALUE(LEFT(Q$1,FIND("-",Q$1,1)-1)),VALUE(LEFT(R$1,FIND("-",R$1,1)-1)))+VALUE(LEFT(T$1,FIND("-",T$1,1)-1)),AVERAGE(INDEX($S:$S,ROW(S3185)-VALUE(LEFT(T$1,FIND("-",T$1,1)-1))+1):S3185),($S3185*(2/(VALUE(LEFT(T$1,FIND("-",T$1,1)-1))+1)))+(T3184*(1-(2/(VALUE(LEFT(T$1,FIND("-",T$1,1)-1))+1))))))</f>
        <v>6.5490524145081464E-4</v>
      </c>
      <c r="V3185">
        <f t="shared" si="446"/>
        <v>0</v>
      </c>
      <c r="W3185">
        <f>IF(ROW($E3185)&lt;=VALUE(LEFT(W$1,FIND("-",W$1,1)-1))+1,0,IF(ROW($E3184)=VALUE(LEFT(W$1,FIND("-",W$1,1)-1))+1,100-100/(1+ABS((SUMIF(INDEX($V:$V,ROW($V3185)-VALUE(LEFT(W$1,FIND("-",W$1,1)-1))+1):$V3185,"&gt;0",INDEX($V:$V,ROW($V3185)-VALUE(LEFT(W$1,FIND("-",W$1,1)-1))+1):$V3185)/COUNTIF(INDEX($V:$V,ROW($V3185)-VALUE(LEFT(W$1,FIND("-",W$1,1)-1))+1):$V3185,"&gt;0"))/(SUMIF(INDEX($V:$V,ROW($V3185)-VALUE(LEFT(W$1,FIND("-",W$1,1)-1))+1):$V3185,"&lt;0",INDEX($V:$V,ROW($V3185)-VALUE(LEFT(W$1,FIND("-",W$1,1)-1))+1):$V3185)/COUNTIF(INDEX($V:$V,ROW($V3185)-VALUE(LEFT(W$1,FIND("-",W$1,1)-1))+1):$V3185,"&lt;0")))),100-100/(1+ABS((SUMIF(INDEX($V:$V,ROW($V3185)-VALUE(LEFT(W$1,FIND("-",W$1,1)-1))+1):$V3185,"&gt;0",INDEX($V:$V,ROW($V3185)-VALUE(LEFT(W$1,FIND("-",W$1,1)-1))+1):$V3185)/VALUE(LEFT(W$1,FIND("-",W$1,1)-1)))/(SUMIF(INDEX($V:$V,ROW($V3185)-VALUE(LEFT(W$1,FIND("-",W$1,1)-1))+1):$V3185,"&lt;0",INDEX($V:$V,ROW($V3185)-VALUE(LEFT(W$1,FIND("-",W$1,1)-1))+1):$V3185)/VALUE(LEFT(W$1,FIND("-",W$1,1)-1)))))))</f>
        <v>40</v>
      </c>
      <c r="Y3185">
        <f>IF(ROW($E3185)&lt;=VALUE(LEFT(Y$1,FIND("-",Y$1,1)-1)),0,MAX(INDEX(C:C,ROW(C3185)-VALUE(LEFT(Y$1,FIND("-",Y$1,1)-1))+1):C3185))</f>
        <v>0.19</v>
      </c>
      <c r="Z3185">
        <f>IF(ROW($E3185)&lt;=VALUE(LEFT(Z$1,FIND("-",Z$1,1)-1)),0,MIN(INDEX(D:D,ROW(D3185)-VALUE(LEFT(Z$1,FIND("-",Z$1,1)-1))+1):D3185))</f>
        <v>0.18</v>
      </c>
      <c r="AA3185">
        <f t="shared" si="450"/>
        <v>50</v>
      </c>
      <c r="AB3185">
        <f>IF(ROW($AA3185)&lt;=VALUE(LEFT(AA$1,FIND("-",AA$1,1)-1))+VALUE(LEFT(AB$1,FIND("-",AB$1,1)-1)-1),0,AVERAGE(INDEX($AA:$AA,ROW($AA3185)-VALUE(LEFT(AB$1,FIND("-",AB$1,1)-1))+1):$AA3185))</f>
        <v>38.888888888888886</v>
      </c>
      <c r="AC3185">
        <f>IF(ROW($AA3185)&lt;=VALUE(LEFT(AA$1,FIND("-",AA$1,1)-1))+VALUE(LEFT(AB$1,FIND("-",AB$1,1)-1)-1)+VALUE(LEFT(AC$1,FIND("-",AC$1,1)-1)-1),0,AVERAGE(INDEX($AB:$AB,ROW($AB3185)-VALUE(LEFT(AC$1,FIND("-",AC$1,1)-1))+1):$AB3185))</f>
        <v>46.296296296296283</v>
      </c>
      <c r="AE3185">
        <f t="shared" si="447"/>
        <v>218611144</v>
      </c>
      <c r="AG3185" t="str">
        <f t="shared" si="449"/>
        <v/>
      </c>
    </row>
    <row r="3186" spans="1:33" x14ac:dyDescent="0.25">
      <c r="A3186" s="6">
        <v>41627</v>
      </c>
      <c r="B3186">
        <v>0.185</v>
      </c>
      <c r="C3186">
        <v>0.185</v>
      </c>
      <c r="D3186">
        <v>0.18</v>
      </c>
      <c r="E3186">
        <v>0.18</v>
      </c>
      <c r="F3186">
        <v>0.14399999999999999</v>
      </c>
      <c r="G3186">
        <v>314900</v>
      </c>
      <c r="I3186" t="str">
        <f t="shared" si="442"/>
        <v/>
      </c>
      <c r="J3186" t="str">
        <f t="shared" si="443"/>
        <v/>
      </c>
      <c r="K3186" t="str">
        <f t="shared" si="444"/>
        <v/>
      </c>
      <c r="M3186" s="11" t="str">
        <f t="shared" si="448"/>
        <v/>
      </c>
      <c r="O3186">
        <f>IF(ROW($E3186)&lt;=VALUE(LEFT(O$1,FIND("-",O$1,1)-1)),0,IF(ROW($E3186)=VALUE(LEFT(O$1,FIND("-",O$1,1)-1))+1,AVERAGE(INDEX($E:$E,ROW($E3186)-VALUE(LEFT(O$1,FIND("-",O$1,1)-1))):$E3186),($E3186*(2/(VALUE(LEFT(O$1,FIND("-",O$1,1)-1))+1)))+(O3185*(1-(2/(VALUE(LEFT(O$1,FIND("-",O$1,1)-1))+1))))))</f>
        <v>0.16638724910007399</v>
      </c>
      <c r="Q3186">
        <f>IF(ROW($E3186)&lt;=VALUE(LEFT(Q$1,FIND("-",Q$1,1)-1)),0,IF(ROW($E3186)=VALUE(LEFT(Q$1,FIND("-",Q$1,1)-1))+1,AVERAGE(INDEX($E:$E,ROW($E3186)-VALUE(LEFT(Q$1,FIND("-",Q$1,1)-1))):$E3186),($E3186*(2/(VALUE(LEFT(Q$1,FIND("-",Q$1,1)-1))+1)))+(Q3185*(1-(2/(VALUE(LEFT(Q$1,FIND("-",Q$1,1)-1))+1))))))</f>
        <v>0.18592237359189526</v>
      </c>
      <c r="R3186">
        <f>IF(ROW($E3186)&lt;=VALUE(LEFT(R$1,FIND("-",R$1,1)-1)),0,IF(ROW($E3186)=VALUE(LEFT(R$1,FIND("-",R$1,1)-1))+1,AVERAGE(INDEX($E:$E,ROW($E3186)-VALUE(LEFT(R$1,FIND("-",R$1,1)-1))):$E3186),($E3186*(2/(VALUE(LEFT(R$1,FIND("-",R$1,1)-1))+1)))+(R3185*(1-(2/(VALUE(LEFT(R$1,FIND("-",R$1,1)-1))+1))))))</f>
        <v>0.18639353631280917</v>
      </c>
      <c r="S3186">
        <f t="shared" si="445"/>
        <v>-4.7116272091390909E-4</v>
      </c>
      <c r="T3186">
        <f>IF(ROW($E3186)&lt;=MAX(VALUE(LEFT(Q$1,FIND("-",Q$1,1)-1)),VALUE(LEFT(R$1,FIND("-",R$1,1)-1)))+VALUE(LEFT(T$1,FIND("-",T$1,1)-1))-1,0,IF(ROW($E3186)=MAX(VALUE(LEFT(Q$1,FIND("-",Q$1,1)-1)),VALUE(LEFT(R$1,FIND("-",R$1,1)-1)))+VALUE(LEFT(T$1,FIND("-",T$1,1)-1)),AVERAGE(INDEX($S:$S,ROW(S3186)-VALUE(LEFT(T$1,FIND("-",T$1,1)-1))+1):S3186),($S3186*(2/(VALUE(LEFT(T$1,FIND("-",T$1,1)-1))+1)))+(T3185*(1-(2/(VALUE(LEFT(T$1,FIND("-",T$1,1)-1))+1))))))</f>
        <v>4.2969164897786987E-4</v>
      </c>
      <c r="V3186">
        <f t="shared" si="446"/>
        <v>-5.0000000000000044E-3</v>
      </c>
      <c r="W3186">
        <f>IF(ROW($E3186)&lt;=VALUE(LEFT(W$1,FIND("-",W$1,1)-1))+1,0,IF(ROW($E3185)=VALUE(LEFT(W$1,FIND("-",W$1,1)-1))+1,100-100/(1+ABS((SUMIF(INDEX($V:$V,ROW($V3186)-VALUE(LEFT(W$1,FIND("-",W$1,1)-1))+1):$V3186,"&gt;0",INDEX($V:$V,ROW($V3186)-VALUE(LEFT(W$1,FIND("-",W$1,1)-1))+1):$V3186)/COUNTIF(INDEX($V:$V,ROW($V3186)-VALUE(LEFT(W$1,FIND("-",W$1,1)-1))+1):$V3186,"&gt;0"))/(SUMIF(INDEX($V:$V,ROW($V3186)-VALUE(LEFT(W$1,FIND("-",W$1,1)-1))+1):$V3186,"&lt;0",INDEX($V:$V,ROW($V3186)-VALUE(LEFT(W$1,FIND("-",W$1,1)-1))+1):$V3186)/COUNTIF(INDEX($V:$V,ROW($V3186)-VALUE(LEFT(W$1,FIND("-",W$1,1)-1))+1):$V3186,"&lt;0")))),100-100/(1+ABS((SUMIF(INDEX($V:$V,ROW($V3186)-VALUE(LEFT(W$1,FIND("-",W$1,1)-1))+1):$V3186,"&gt;0",INDEX($V:$V,ROW($V3186)-VALUE(LEFT(W$1,FIND("-",W$1,1)-1))+1):$V3186)/VALUE(LEFT(W$1,FIND("-",W$1,1)-1)))/(SUMIF(INDEX($V:$V,ROW($V3186)-VALUE(LEFT(W$1,FIND("-",W$1,1)-1))+1):$V3186,"&lt;0",INDEX($V:$V,ROW($V3186)-VALUE(LEFT(W$1,FIND("-",W$1,1)-1))+1):$V3186)/VALUE(LEFT(W$1,FIND("-",W$1,1)-1)))))))</f>
        <v>33.333333333333329</v>
      </c>
      <c r="Y3186">
        <f>IF(ROW($E3186)&lt;=VALUE(LEFT(Y$1,FIND("-",Y$1,1)-1)),0,MAX(INDEX(C:C,ROW(C3186)-VALUE(LEFT(Y$1,FIND("-",Y$1,1)-1))+1):C3186))</f>
        <v>0.19</v>
      </c>
      <c r="Z3186">
        <f>IF(ROW($E3186)&lt;=VALUE(LEFT(Z$1,FIND("-",Z$1,1)-1)),0,MIN(INDEX(D:D,ROW(D3186)-VALUE(LEFT(Z$1,FIND("-",Z$1,1)-1))+1):D3186))</f>
        <v>0.18</v>
      </c>
      <c r="AA3186">
        <f t="shared" si="450"/>
        <v>0</v>
      </c>
      <c r="AB3186">
        <f>IF(ROW($AA3186)&lt;=VALUE(LEFT(AA$1,FIND("-",AA$1,1)-1))+VALUE(LEFT(AB$1,FIND("-",AB$1,1)-1)-1),0,AVERAGE(INDEX($AA:$AA,ROW($AA3186)-VALUE(LEFT(AB$1,FIND("-",AB$1,1)-1))+1):$AA3186))</f>
        <v>27.777777777777775</v>
      </c>
      <c r="AC3186">
        <f>IF(ROW($AA3186)&lt;=VALUE(LEFT(AA$1,FIND("-",AA$1,1)-1))+VALUE(LEFT(AB$1,FIND("-",AB$1,1)-1)-1)+VALUE(LEFT(AC$1,FIND("-",AC$1,1)-1)-1),0,AVERAGE(INDEX($AB:$AB,ROW($AB3186)-VALUE(LEFT(AC$1,FIND("-",AC$1,1)-1))+1):$AB3186))</f>
        <v>37.037037037037031</v>
      </c>
      <c r="AE3186">
        <f t="shared" si="447"/>
        <v>218296244</v>
      </c>
      <c r="AG3186" t="str">
        <f t="shared" si="449"/>
        <v/>
      </c>
    </row>
    <row r="3187" spans="1:33" x14ac:dyDescent="0.25">
      <c r="A3187" s="6">
        <v>41628</v>
      </c>
      <c r="B3187">
        <v>0.185</v>
      </c>
      <c r="C3187">
        <v>0.185</v>
      </c>
      <c r="D3187">
        <v>0.185</v>
      </c>
      <c r="E3187">
        <v>0.185</v>
      </c>
      <c r="F3187">
        <v>0.14799999999999999</v>
      </c>
      <c r="G3187">
        <v>381900</v>
      </c>
      <c r="I3187" t="str">
        <f t="shared" si="442"/>
        <v/>
      </c>
      <c r="J3187" t="str">
        <f t="shared" si="443"/>
        <v/>
      </c>
      <c r="K3187" t="str">
        <f t="shared" si="444"/>
        <v/>
      </c>
      <c r="M3187" s="11" t="str">
        <f t="shared" si="448"/>
        <v/>
      </c>
      <c r="O3187">
        <f>IF(ROW($E3187)&lt;=VALUE(LEFT(O$1,FIND("-",O$1,1)-1)),0,IF(ROW($E3187)=VALUE(LEFT(O$1,FIND("-",O$1,1)-1))+1,AVERAGE(INDEX($E:$E,ROW($E3187)-VALUE(LEFT(O$1,FIND("-",O$1,1)-1))):$E3187),($E3187*(2/(VALUE(LEFT(O$1,FIND("-",O$1,1)-1))+1)))+(O3186*(1-(2/(VALUE(LEFT(O$1,FIND("-",O$1,1)-1))+1))))))</f>
        <v>0.16657245060156581</v>
      </c>
      <c r="Q3187">
        <f>IF(ROW($E3187)&lt;=VALUE(LEFT(Q$1,FIND("-",Q$1,1)-1)),0,IF(ROW($E3187)=VALUE(LEFT(Q$1,FIND("-",Q$1,1)-1))+1,AVERAGE(INDEX($E:$E,ROW($E3187)-VALUE(LEFT(Q$1,FIND("-",Q$1,1)-1))):$E3187),($E3187*(2/(VALUE(LEFT(Q$1,FIND("-",Q$1,1)-1))+1)))+(Q3186*(1-(2/(VALUE(LEFT(Q$1,FIND("-",Q$1,1)-1))+1))))))</f>
        <v>0.18578046996237291</v>
      </c>
      <c r="R3187">
        <f>IF(ROW($E3187)&lt;=VALUE(LEFT(R$1,FIND("-",R$1,1)-1)),0,IF(ROW($E3187)=VALUE(LEFT(R$1,FIND("-",R$1,1)-1))+1,AVERAGE(INDEX($E:$E,ROW($E3187)-VALUE(LEFT(R$1,FIND("-",R$1,1)-1))):$E3187),($E3187*(2/(VALUE(LEFT(R$1,FIND("-",R$1,1)-1))+1)))+(R3186*(1-(2/(VALUE(LEFT(R$1,FIND("-",R$1,1)-1))+1))))))</f>
        <v>0.18629031140074923</v>
      </c>
      <c r="S3187">
        <f t="shared" si="445"/>
        <v>-5.0984143837631835E-4</v>
      </c>
      <c r="T3187">
        <f>IF(ROW($E3187)&lt;=MAX(VALUE(LEFT(Q$1,FIND("-",Q$1,1)-1)),VALUE(LEFT(R$1,FIND("-",R$1,1)-1)))+VALUE(LEFT(T$1,FIND("-",T$1,1)-1))-1,0,IF(ROW($E3187)=MAX(VALUE(LEFT(Q$1,FIND("-",Q$1,1)-1)),VALUE(LEFT(R$1,FIND("-",R$1,1)-1)))+VALUE(LEFT(T$1,FIND("-",T$1,1)-1)),AVERAGE(INDEX($S:$S,ROW(S3187)-VALUE(LEFT(T$1,FIND("-",T$1,1)-1))+1):S3187),($S3187*(2/(VALUE(LEFT(T$1,FIND("-",T$1,1)-1))+1)))+(T3186*(1-(2/(VALUE(LEFT(T$1,FIND("-",T$1,1)-1))+1))))))</f>
        <v>2.4178503150703223E-4</v>
      </c>
      <c r="V3187">
        <f t="shared" si="446"/>
        <v>5.0000000000000044E-3</v>
      </c>
      <c r="W3187">
        <f>IF(ROW($E3187)&lt;=VALUE(LEFT(W$1,FIND("-",W$1,1)-1))+1,0,IF(ROW($E3186)=VALUE(LEFT(W$1,FIND("-",W$1,1)-1))+1,100-100/(1+ABS((SUMIF(INDEX($V:$V,ROW($V3187)-VALUE(LEFT(W$1,FIND("-",W$1,1)-1))+1):$V3187,"&gt;0",INDEX($V:$V,ROW($V3187)-VALUE(LEFT(W$1,FIND("-",W$1,1)-1))+1):$V3187)/COUNTIF(INDEX($V:$V,ROW($V3187)-VALUE(LEFT(W$1,FIND("-",W$1,1)-1))+1):$V3187,"&gt;0"))/(SUMIF(INDEX($V:$V,ROW($V3187)-VALUE(LEFT(W$1,FIND("-",W$1,1)-1))+1):$V3187,"&lt;0",INDEX($V:$V,ROW($V3187)-VALUE(LEFT(W$1,FIND("-",W$1,1)-1))+1):$V3187)/COUNTIF(INDEX($V:$V,ROW($V3187)-VALUE(LEFT(W$1,FIND("-",W$1,1)-1))+1):$V3187,"&lt;0")))),100-100/(1+ABS((SUMIF(INDEX($V:$V,ROW($V3187)-VALUE(LEFT(W$1,FIND("-",W$1,1)-1))+1):$V3187,"&gt;0",INDEX($V:$V,ROW($V3187)-VALUE(LEFT(W$1,FIND("-",W$1,1)-1))+1):$V3187)/VALUE(LEFT(W$1,FIND("-",W$1,1)-1)))/(SUMIF(INDEX($V:$V,ROW($V3187)-VALUE(LEFT(W$1,FIND("-",W$1,1)-1))+1):$V3187,"&lt;0",INDEX($V:$V,ROW($V3187)-VALUE(LEFT(W$1,FIND("-",W$1,1)-1))+1):$V3187)/VALUE(LEFT(W$1,FIND("-",W$1,1)-1)))))))</f>
        <v>42.857142857142854</v>
      </c>
      <c r="Y3187">
        <f>IF(ROW($E3187)&lt;=VALUE(LEFT(Y$1,FIND("-",Y$1,1)-1)),0,MAX(INDEX(C:C,ROW(C3187)-VALUE(LEFT(Y$1,FIND("-",Y$1,1)-1))+1):C3187))</f>
        <v>0.19</v>
      </c>
      <c r="Z3187">
        <f>IF(ROW($E3187)&lt;=VALUE(LEFT(Z$1,FIND("-",Z$1,1)-1)),0,MIN(INDEX(D:D,ROW(D3187)-VALUE(LEFT(Z$1,FIND("-",Z$1,1)-1))+1):D3187))</f>
        <v>0.18</v>
      </c>
      <c r="AA3187">
        <f t="shared" si="450"/>
        <v>50</v>
      </c>
      <c r="AB3187">
        <f>IF(ROW($AA3187)&lt;=VALUE(LEFT(AA$1,FIND("-",AA$1,1)-1))+VALUE(LEFT(AB$1,FIND("-",AB$1,1)-1)-1),0,AVERAGE(INDEX($AA:$AA,ROW($AA3187)-VALUE(LEFT(AB$1,FIND("-",AB$1,1)-1))+1):$AA3187))</f>
        <v>33.333333333333336</v>
      </c>
      <c r="AC3187">
        <f>IF(ROW($AA3187)&lt;=VALUE(LEFT(AA$1,FIND("-",AA$1,1)-1))+VALUE(LEFT(AB$1,FIND("-",AB$1,1)-1)-1)+VALUE(LEFT(AC$1,FIND("-",AC$1,1)-1)-1),0,AVERAGE(INDEX($AB:$AB,ROW($AB3187)-VALUE(LEFT(AC$1,FIND("-",AC$1,1)-1))+1):$AB3187))</f>
        <v>33.333333333333336</v>
      </c>
      <c r="AE3187">
        <f t="shared" si="447"/>
        <v>218678144</v>
      </c>
      <c r="AG3187" t="str">
        <f t="shared" si="449"/>
        <v/>
      </c>
    </row>
    <row r="3188" spans="1:33" x14ac:dyDescent="0.25">
      <c r="A3188" s="6">
        <v>41631</v>
      </c>
      <c r="B3188">
        <v>0.185</v>
      </c>
      <c r="C3188">
        <v>0.19</v>
      </c>
      <c r="D3188">
        <v>0.185</v>
      </c>
      <c r="E3188">
        <v>0.19</v>
      </c>
      <c r="F3188">
        <v>0.152</v>
      </c>
      <c r="G3188">
        <v>72000</v>
      </c>
      <c r="I3188" t="str">
        <f t="shared" si="442"/>
        <v/>
      </c>
      <c r="J3188" t="str">
        <f t="shared" si="443"/>
        <v/>
      </c>
      <c r="K3188" t="str">
        <f t="shared" si="444"/>
        <v/>
      </c>
      <c r="M3188" s="11" t="str">
        <f t="shared" si="448"/>
        <v/>
      </c>
      <c r="O3188">
        <f>IF(ROW($E3188)&lt;=VALUE(LEFT(O$1,FIND("-",O$1,1)-1)),0,IF(ROW($E3188)=VALUE(LEFT(O$1,FIND("-",O$1,1)-1))+1,AVERAGE(INDEX($E:$E,ROW($E3188)-VALUE(LEFT(O$1,FIND("-",O$1,1)-1))):$E3188),($E3188*(2/(VALUE(LEFT(O$1,FIND("-",O$1,1)-1))+1)))+(O3187*(1-(2/(VALUE(LEFT(O$1,FIND("-",O$1,1)-1))+1))))))</f>
        <v>0.16680556054582885</v>
      </c>
      <c r="Q3188">
        <f>IF(ROW($E3188)&lt;=VALUE(LEFT(Q$1,FIND("-",Q$1,1)-1)),0,IF(ROW($E3188)=VALUE(LEFT(Q$1,FIND("-",Q$1,1)-1))+1,AVERAGE(INDEX($E:$E,ROW($E3188)-VALUE(LEFT(Q$1,FIND("-",Q$1,1)-1))):$E3188),($E3188*(2/(VALUE(LEFT(Q$1,FIND("-",Q$1,1)-1))+1)))+(Q3187*(1-(2/(VALUE(LEFT(Q$1,FIND("-",Q$1,1)-1))+1))))))</f>
        <v>0.18642962842970015</v>
      </c>
      <c r="R3188">
        <f>IF(ROW($E3188)&lt;=VALUE(LEFT(R$1,FIND("-",R$1,1)-1)),0,IF(ROW($E3188)=VALUE(LEFT(R$1,FIND("-",R$1,1)-1))+1,AVERAGE(INDEX($E:$E,ROW($E3188)-VALUE(LEFT(R$1,FIND("-",R$1,1)-1))):$E3188),($E3188*(2/(VALUE(LEFT(R$1,FIND("-",R$1,1)-1))+1)))+(R3187*(1-(2/(VALUE(LEFT(R$1,FIND("-",R$1,1)-1))+1))))))</f>
        <v>0.18656510314884187</v>
      </c>
      <c r="S3188">
        <f t="shared" si="445"/>
        <v>-1.3547471914171494E-4</v>
      </c>
      <c r="T3188">
        <f>IF(ROW($E3188)&lt;=MAX(VALUE(LEFT(Q$1,FIND("-",Q$1,1)-1)),VALUE(LEFT(R$1,FIND("-",R$1,1)-1)))+VALUE(LEFT(T$1,FIND("-",T$1,1)-1))-1,0,IF(ROW($E3188)=MAX(VALUE(LEFT(Q$1,FIND("-",Q$1,1)-1)),VALUE(LEFT(R$1,FIND("-",R$1,1)-1)))+VALUE(LEFT(T$1,FIND("-",T$1,1)-1)),AVERAGE(INDEX($S:$S,ROW(S3188)-VALUE(LEFT(T$1,FIND("-",T$1,1)-1))+1):S3188),($S3188*(2/(VALUE(LEFT(T$1,FIND("-",T$1,1)-1))+1)))+(T3187*(1-(2/(VALUE(LEFT(T$1,FIND("-",T$1,1)-1))+1))))))</f>
        <v>1.663330813772828E-4</v>
      </c>
      <c r="V3188">
        <f t="shared" si="446"/>
        <v>5.0000000000000044E-3</v>
      </c>
      <c r="W3188">
        <f>IF(ROW($E3188)&lt;=VALUE(LEFT(W$1,FIND("-",W$1,1)-1))+1,0,IF(ROW($E3187)=VALUE(LEFT(W$1,FIND("-",W$1,1)-1))+1,100-100/(1+ABS((SUMIF(INDEX($V:$V,ROW($V3188)-VALUE(LEFT(W$1,FIND("-",W$1,1)-1))+1):$V3188,"&gt;0",INDEX($V:$V,ROW($V3188)-VALUE(LEFT(W$1,FIND("-",W$1,1)-1))+1):$V3188)/COUNTIF(INDEX($V:$V,ROW($V3188)-VALUE(LEFT(W$1,FIND("-",W$1,1)-1))+1):$V3188,"&gt;0"))/(SUMIF(INDEX($V:$V,ROW($V3188)-VALUE(LEFT(W$1,FIND("-",W$1,1)-1))+1):$V3188,"&lt;0",INDEX($V:$V,ROW($V3188)-VALUE(LEFT(W$1,FIND("-",W$1,1)-1))+1):$V3188)/COUNTIF(INDEX($V:$V,ROW($V3188)-VALUE(LEFT(W$1,FIND("-",W$1,1)-1))+1):$V3188,"&lt;0")))),100-100/(1+ABS((SUMIF(INDEX($V:$V,ROW($V3188)-VALUE(LEFT(W$1,FIND("-",W$1,1)-1))+1):$V3188,"&gt;0",INDEX($V:$V,ROW($V3188)-VALUE(LEFT(W$1,FIND("-",W$1,1)-1))+1):$V3188)/VALUE(LEFT(W$1,FIND("-",W$1,1)-1)))/(SUMIF(INDEX($V:$V,ROW($V3188)-VALUE(LEFT(W$1,FIND("-",W$1,1)-1))+1):$V3188,"&lt;0",INDEX($V:$V,ROW($V3188)-VALUE(LEFT(W$1,FIND("-",W$1,1)-1))+1):$V3188)/VALUE(LEFT(W$1,FIND("-",W$1,1)-1)))))))</f>
        <v>57.142857142857146</v>
      </c>
      <c r="Y3188">
        <f>IF(ROW($E3188)&lt;=VALUE(LEFT(Y$1,FIND("-",Y$1,1)-1)),0,MAX(INDEX(C:C,ROW(C3188)-VALUE(LEFT(Y$1,FIND("-",Y$1,1)-1))+1):C3188))</f>
        <v>0.19</v>
      </c>
      <c r="Z3188">
        <f>IF(ROW($E3188)&lt;=VALUE(LEFT(Z$1,FIND("-",Z$1,1)-1)),0,MIN(INDEX(D:D,ROW(D3188)-VALUE(LEFT(Z$1,FIND("-",Z$1,1)-1))+1):D3188))</f>
        <v>0.18</v>
      </c>
      <c r="AA3188">
        <f t="shared" si="450"/>
        <v>100</v>
      </c>
      <c r="AB3188">
        <f>IF(ROW($AA3188)&lt;=VALUE(LEFT(AA$1,FIND("-",AA$1,1)-1))+VALUE(LEFT(AB$1,FIND("-",AB$1,1)-1)-1),0,AVERAGE(INDEX($AA:$AA,ROW($AA3188)-VALUE(LEFT(AB$1,FIND("-",AB$1,1)-1))+1):$AA3188))</f>
        <v>50</v>
      </c>
      <c r="AC3188">
        <f>IF(ROW($AA3188)&lt;=VALUE(LEFT(AA$1,FIND("-",AA$1,1)-1))+VALUE(LEFT(AB$1,FIND("-",AB$1,1)-1)-1)+VALUE(LEFT(AC$1,FIND("-",AC$1,1)-1)-1),0,AVERAGE(INDEX($AB:$AB,ROW($AB3188)-VALUE(LEFT(AC$1,FIND("-",AC$1,1)-1))+1):$AB3188))</f>
        <v>37.037037037037038</v>
      </c>
      <c r="AE3188">
        <f t="shared" si="447"/>
        <v>218750144</v>
      </c>
      <c r="AG3188" t="str">
        <f t="shared" si="449"/>
        <v/>
      </c>
    </row>
    <row r="3189" spans="1:33" x14ac:dyDescent="0.25">
      <c r="A3189" s="6">
        <v>41632</v>
      </c>
      <c r="B3189">
        <v>0.19</v>
      </c>
      <c r="C3189">
        <v>0.19</v>
      </c>
      <c r="D3189">
        <v>0.185</v>
      </c>
      <c r="E3189">
        <v>0.185</v>
      </c>
      <c r="F3189">
        <v>0.14799999999999999</v>
      </c>
      <c r="G3189">
        <v>2858600</v>
      </c>
      <c r="I3189" t="str">
        <f t="shared" si="442"/>
        <v/>
      </c>
      <c r="J3189" t="str">
        <f t="shared" si="443"/>
        <v/>
      </c>
      <c r="K3189" t="str">
        <f t="shared" si="444"/>
        <v/>
      </c>
      <c r="M3189" s="11" t="str">
        <f t="shared" si="448"/>
        <v/>
      </c>
      <c r="O3189">
        <f>IF(ROW($E3189)&lt;=VALUE(LEFT(O$1,FIND("-",O$1,1)-1)),0,IF(ROW($E3189)=VALUE(LEFT(O$1,FIND("-",O$1,1)-1))+1,AVERAGE(INDEX($E:$E,ROW($E3189)-VALUE(LEFT(O$1,FIND("-",O$1,1)-1))):$E3189),($E3189*(2/(VALUE(LEFT(O$1,FIND("-",O$1,1)-1))+1)))+(O3188*(1-(2/(VALUE(LEFT(O$1,FIND("-",O$1,1)-1))+1))))))</f>
        <v>0.16698659974437782</v>
      </c>
      <c r="Q3189">
        <f>IF(ROW($E3189)&lt;=VALUE(LEFT(Q$1,FIND("-",Q$1,1)-1)),0,IF(ROW($E3189)=VALUE(LEFT(Q$1,FIND("-",Q$1,1)-1))+1,AVERAGE(INDEX($E:$E,ROW($E3189)-VALUE(LEFT(Q$1,FIND("-",Q$1,1)-1))):$E3189),($E3189*(2/(VALUE(LEFT(Q$1,FIND("-",Q$1,1)-1))+1)))+(Q3188*(1-(2/(VALUE(LEFT(Q$1,FIND("-",Q$1,1)-1))+1))))))</f>
        <v>0.18620968559436166</v>
      </c>
      <c r="R3189">
        <f>IF(ROW($E3189)&lt;=VALUE(LEFT(R$1,FIND("-",R$1,1)-1)),0,IF(ROW($E3189)=VALUE(LEFT(R$1,FIND("-",R$1,1)-1))+1,AVERAGE(INDEX($E:$E,ROW($E3189)-VALUE(LEFT(R$1,FIND("-",R$1,1)-1))):$E3189),($E3189*(2/(VALUE(LEFT(R$1,FIND("-",R$1,1)-1))+1)))+(R3188*(1-(2/(VALUE(LEFT(R$1,FIND("-",R$1,1)-1))+1))))))</f>
        <v>0.18644916958226099</v>
      </c>
      <c r="S3189">
        <f t="shared" si="445"/>
        <v>-2.3948398789933045E-4</v>
      </c>
      <c r="T3189">
        <f>IF(ROW($E3189)&lt;=MAX(VALUE(LEFT(Q$1,FIND("-",Q$1,1)-1)),VALUE(LEFT(R$1,FIND("-",R$1,1)-1)))+VALUE(LEFT(T$1,FIND("-",T$1,1)-1))-1,0,IF(ROW($E3189)=MAX(VALUE(LEFT(Q$1,FIND("-",Q$1,1)-1)),VALUE(LEFT(R$1,FIND("-",R$1,1)-1)))+VALUE(LEFT(T$1,FIND("-",T$1,1)-1)),AVERAGE(INDEX($S:$S,ROW(S3189)-VALUE(LEFT(T$1,FIND("-",T$1,1)-1))+1):S3189),($S3189*(2/(VALUE(LEFT(T$1,FIND("-",T$1,1)-1))+1)))+(T3188*(1-(2/(VALUE(LEFT(T$1,FIND("-",T$1,1)-1))+1))))))</f>
        <v>8.5169667521960135E-5</v>
      </c>
      <c r="V3189">
        <f t="shared" si="446"/>
        <v>-5.0000000000000044E-3</v>
      </c>
      <c r="W3189">
        <f>IF(ROW($E3189)&lt;=VALUE(LEFT(W$1,FIND("-",W$1,1)-1))+1,0,IF(ROW($E3188)=VALUE(LEFT(W$1,FIND("-",W$1,1)-1))+1,100-100/(1+ABS((SUMIF(INDEX($V:$V,ROW($V3189)-VALUE(LEFT(W$1,FIND("-",W$1,1)-1))+1):$V3189,"&gt;0",INDEX($V:$V,ROW($V3189)-VALUE(LEFT(W$1,FIND("-",W$1,1)-1))+1):$V3189)/COUNTIF(INDEX($V:$V,ROW($V3189)-VALUE(LEFT(W$1,FIND("-",W$1,1)-1))+1):$V3189,"&gt;0"))/(SUMIF(INDEX($V:$V,ROW($V3189)-VALUE(LEFT(W$1,FIND("-",W$1,1)-1))+1):$V3189,"&lt;0",INDEX($V:$V,ROW($V3189)-VALUE(LEFT(W$1,FIND("-",W$1,1)-1))+1):$V3189)/COUNTIF(INDEX($V:$V,ROW($V3189)-VALUE(LEFT(W$1,FIND("-",W$1,1)-1))+1):$V3189,"&lt;0")))),100-100/(1+ABS((SUMIF(INDEX($V:$V,ROW($V3189)-VALUE(LEFT(W$1,FIND("-",W$1,1)-1))+1):$V3189,"&gt;0",INDEX($V:$V,ROW($V3189)-VALUE(LEFT(W$1,FIND("-",W$1,1)-1))+1):$V3189)/VALUE(LEFT(W$1,FIND("-",W$1,1)-1)))/(SUMIF(INDEX($V:$V,ROW($V3189)-VALUE(LEFT(W$1,FIND("-",W$1,1)-1))+1):$V3189,"&lt;0",INDEX($V:$V,ROW($V3189)-VALUE(LEFT(W$1,FIND("-",W$1,1)-1))+1):$V3189)/VALUE(LEFT(W$1,FIND("-",W$1,1)-1)))))))</f>
        <v>42.857142857142854</v>
      </c>
      <c r="Y3189">
        <f>IF(ROW($E3189)&lt;=VALUE(LEFT(Y$1,FIND("-",Y$1,1)-1)),0,MAX(INDEX(C:C,ROW(C3189)-VALUE(LEFT(Y$1,FIND("-",Y$1,1)-1))+1):C3189))</f>
        <v>0.19</v>
      </c>
      <c r="Z3189">
        <f>IF(ROW($E3189)&lt;=VALUE(LEFT(Z$1,FIND("-",Z$1,1)-1)),0,MIN(INDEX(D:D,ROW(D3189)-VALUE(LEFT(Z$1,FIND("-",Z$1,1)-1))+1):D3189))</f>
        <v>0.18</v>
      </c>
      <c r="AA3189">
        <f t="shared" si="450"/>
        <v>50</v>
      </c>
      <c r="AB3189">
        <f>IF(ROW($AA3189)&lt;=VALUE(LEFT(AA$1,FIND("-",AA$1,1)-1))+VALUE(LEFT(AB$1,FIND("-",AB$1,1)-1)-1),0,AVERAGE(INDEX($AA:$AA,ROW($AA3189)-VALUE(LEFT(AB$1,FIND("-",AB$1,1)-1))+1):$AA3189))</f>
        <v>66.666666666666671</v>
      </c>
      <c r="AC3189">
        <f>IF(ROW($AA3189)&lt;=VALUE(LEFT(AA$1,FIND("-",AA$1,1)-1))+VALUE(LEFT(AB$1,FIND("-",AB$1,1)-1)-1)+VALUE(LEFT(AC$1,FIND("-",AC$1,1)-1)-1),0,AVERAGE(INDEX($AB:$AB,ROW($AB3189)-VALUE(LEFT(AC$1,FIND("-",AC$1,1)-1))+1):$AB3189))</f>
        <v>50</v>
      </c>
      <c r="AE3189">
        <f t="shared" si="447"/>
        <v>215891544</v>
      </c>
      <c r="AG3189" t="str">
        <f t="shared" si="449"/>
        <v/>
      </c>
    </row>
    <row r="3190" spans="1:33" x14ac:dyDescent="0.25">
      <c r="A3190" s="6">
        <v>41634</v>
      </c>
      <c r="B3190">
        <v>0.185</v>
      </c>
      <c r="C3190">
        <v>0.185</v>
      </c>
      <c r="D3190">
        <v>0.185</v>
      </c>
      <c r="E3190">
        <v>0.185</v>
      </c>
      <c r="F3190">
        <v>0.14799999999999999</v>
      </c>
      <c r="G3190">
        <v>560000</v>
      </c>
      <c r="I3190" t="str">
        <f t="shared" si="442"/>
        <v/>
      </c>
      <c r="J3190" t="str">
        <f t="shared" si="443"/>
        <v/>
      </c>
      <c r="K3190" t="str">
        <f t="shared" si="444"/>
        <v/>
      </c>
      <c r="M3190" s="11" t="str">
        <f t="shared" si="448"/>
        <v/>
      </c>
      <c r="O3190">
        <f>IF(ROW($E3190)&lt;=VALUE(LEFT(O$1,FIND("-",O$1,1)-1)),0,IF(ROW($E3190)=VALUE(LEFT(O$1,FIND("-",O$1,1)-1))+1,AVERAGE(INDEX($E:$E,ROW($E3190)-VALUE(LEFT(O$1,FIND("-",O$1,1)-1))):$E3190),($E3190*(2/(VALUE(LEFT(O$1,FIND("-",O$1,1)-1))+1)))+(O3189*(1-(2/(VALUE(LEFT(O$1,FIND("-",O$1,1)-1))+1))))))</f>
        <v>0.16716583755786663</v>
      </c>
      <c r="Q3190">
        <f>IF(ROW($E3190)&lt;=VALUE(LEFT(Q$1,FIND("-",Q$1,1)-1)),0,IF(ROW($E3190)=VALUE(LEFT(Q$1,FIND("-",Q$1,1)-1))+1,AVERAGE(INDEX($E:$E,ROW($E3190)-VALUE(LEFT(Q$1,FIND("-",Q$1,1)-1))):$E3190),($E3190*(2/(VALUE(LEFT(Q$1,FIND("-",Q$1,1)-1))+1)))+(Q3189*(1-(2/(VALUE(LEFT(Q$1,FIND("-",Q$1,1)-1))+1))))))</f>
        <v>0.186023580118306</v>
      </c>
      <c r="R3190">
        <f>IF(ROW($E3190)&lt;=VALUE(LEFT(R$1,FIND("-",R$1,1)-1)),0,IF(ROW($E3190)=VALUE(LEFT(R$1,FIND("-",R$1,1)-1))+1,AVERAGE(INDEX($E:$E,ROW($E3190)-VALUE(LEFT(R$1,FIND("-",R$1,1)-1))):$E3190),($E3190*(2/(VALUE(LEFT(R$1,FIND("-",R$1,1)-1))+1)))+(R3189*(1-(2/(VALUE(LEFT(R$1,FIND("-",R$1,1)-1))+1))))))</f>
        <v>0.18634182368727867</v>
      </c>
      <c r="S3190">
        <f t="shared" si="445"/>
        <v>-3.1824356897267037E-4</v>
      </c>
      <c r="T3190">
        <f>IF(ROW($E3190)&lt;=MAX(VALUE(LEFT(Q$1,FIND("-",Q$1,1)-1)),VALUE(LEFT(R$1,FIND("-",R$1,1)-1)))+VALUE(LEFT(T$1,FIND("-",T$1,1)-1))-1,0,IF(ROW($E3190)=MAX(VALUE(LEFT(Q$1,FIND("-",Q$1,1)-1)),VALUE(LEFT(R$1,FIND("-",R$1,1)-1)))+VALUE(LEFT(T$1,FIND("-",T$1,1)-1)),AVERAGE(INDEX($S:$S,ROW(S3190)-VALUE(LEFT(T$1,FIND("-",T$1,1)-1))+1):S3190),($S3190*(2/(VALUE(LEFT(T$1,FIND("-",T$1,1)-1))+1)))+(T3189*(1-(2/(VALUE(LEFT(T$1,FIND("-",T$1,1)-1))+1))))))</f>
        <v>4.4870202230340352E-6</v>
      </c>
      <c r="V3190">
        <f t="shared" si="446"/>
        <v>0</v>
      </c>
      <c r="W3190">
        <f>IF(ROW($E3190)&lt;=VALUE(LEFT(W$1,FIND("-",W$1,1)-1))+1,0,IF(ROW($E3189)=VALUE(LEFT(W$1,FIND("-",W$1,1)-1))+1,100-100/(1+ABS((SUMIF(INDEX($V:$V,ROW($V3190)-VALUE(LEFT(W$1,FIND("-",W$1,1)-1))+1):$V3190,"&gt;0",INDEX($V:$V,ROW($V3190)-VALUE(LEFT(W$1,FIND("-",W$1,1)-1))+1):$V3190)/COUNTIF(INDEX($V:$V,ROW($V3190)-VALUE(LEFT(W$1,FIND("-",W$1,1)-1))+1):$V3190,"&gt;0"))/(SUMIF(INDEX($V:$V,ROW($V3190)-VALUE(LEFT(W$1,FIND("-",W$1,1)-1))+1):$V3190,"&lt;0",INDEX($V:$V,ROW($V3190)-VALUE(LEFT(W$1,FIND("-",W$1,1)-1))+1):$V3190)/COUNTIF(INDEX($V:$V,ROW($V3190)-VALUE(LEFT(W$1,FIND("-",W$1,1)-1))+1):$V3190,"&lt;0")))),100-100/(1+ABS((SUMIF(INDEX($V:$V,ROW($V3190)-VALUE(LEFT(W$1,FIND("-",W$1,1)-1))+1):$V3190,"&gt;0",INDEX($V:$V,ROW($V3190)-VALUE(LEFT(W$1,FIND("-",W$1,1)-1))+1):$V3190)/VALUE(LEFT(W$1,FIND("-",W$1,1)-1)))/(SUMIF(INDEX($V:$V,ROW($V3190)-VALUE(LEFT(W$1,FIND("-",W$1,1)-1))+1):$V3190,"&lt;0",INDEX($V:$V,ROW($V3190)-VALUE(LEFT(W$1,FIND("-",W$1,1)-1))+1):$V3190)/VALUE(LEFT(W$1,FIND("-",W$1,1)-1)))))))</f>
        <v>42.857142857142854</v>
      </c>
      <c r="Y3190">
        <f>IF(ROW($E3190)&lt;=VALUE(LEFT(Y$1,FIND("-",Y$1,1)-1)),0,MAX(INDEX(C:C,ROW(C3190)-VALUE(LEFT(Y$1,FIND("-",Y$1,1)-1))+1):C3190))</f>
        <v>0.19</v>
      </c>
      <c r="Z3190">
        <f>IF(ROW($E3190)&lt;=VALUE(LEFT(Z$1,FIND("-",Z$1,1)-1)),0,MIN(INDEX(D:D,ROW(D3190)-VALUE(LEFT(Z$1,FIND("-",Z$1,1)-1))+1):D3190))</f>
        <v>0.18</v>
      </c>
      <c r="AA3190">
        <f t="shared" si="450"/>
        <v>50</v>
      </c>
      <c r="AB3190">
        <f>IF(ROW($AA3190)&lt;=VALUE(LEFT(AA$1,FIND("-",AA$1,1)-1))+VALUE(LEFT(AB$1,FIND("-",AB$1,1)-1)-1),0,AVERAGE(INDEX($AA:$AA,ROW($AA3190)-VALUE(LEFT(AB$1,FIND("-",AB$1,1)-1))+1):$AA3190))</f>
        <v>66.666666666666671</v>
      </c>
      <c r="AC3190">
        <f>IF(ROW($AA3190)&lt;=VALUE(LEFT(AA$1,FIND("-",AA$1,1)-1))+VALUE(LEFT(AB$1,FIND("-",AB$1,1)-1)-1)+VALUE(LEFT(AC$1,FIND("-",AC$1,1)-1)-1),0,AVERAGE(INDEX($AB:$AB,ROW($AB3190)-VALUE(LEFT(AC$1,FIND("-",AC$1,1)-1))+1):$AB3190))</f>
        <v>61.111111111111114</v>
      </c>
      <c r="AE3190">
        <f t="shared" si="447"/>
        <v>215891544</v>
      </c>
      <c r="AG3190" t="str">
        <f t="shared" si="449"/>
        <v/>
      </c>
    </row>
    <row r="3191" spans="1:33" x14ac:dyDescent="0.25">
      <c r="A3191" s="6">
        <v>41635</v>
      </c>
      <c r="B3191">
        <v>0.185</v>
      </c>
      <c r="C3191">
        <v>0.19</v>
      </c>
      <c r="D3191">
        <v>0.18</v>
      </c>
      <c r="E3191">
        <v>0.19</v>
      </c>
      <c r="F3191">
        <v>0.152</v>
      </c>
      <c r="G3191">
        <v>146800</v>
      </c>
      <c r="I3191" t="str">
        <f t="shared" si="442"/>
        <v>Bullish</v>
      </c>
      <c r="J3191" t="str">
        <f t="shared" si="443"/>
        <v/>
      </c>
      <c r="K3191" t="str">
        <f t="shared" si="444"/>
        <v/>
      </c>
      <c r="M3191" s="11" t="str">
        <f t="shared" si="448"/>
        <v/>
      </c>
      <c r="O3191">
        <f>IF(ROW($E3191)&lt;=VALUE(LEFT(O$1,FIND("-",O$1,1)-1)),0,IF(ROW($E3191)=VALUE(LEFT(O$1,FIND("-",O$1,1)-1))+1,AVERAGE(INDEX($E:$E,ROW($E3191)-VALUE(LEFT(O$1,FIND("-",O$1,1)-1))):$E3191),($E3191*(2/(VALUE(LEFT(O$1,FIND("-",O$1,1)-1))+1)))+(O3190*(1-(2/(VALUE(LEFT(O$1,FIND("-",O$1,1)-1))+1))))))</f>
        <v>0.16739304315430578</v>
      </c>
      <c r="Q3191">
        <f>IF(ROW($E3191)&lt;=VALUE(LEFT(Q$1,FIND("-",Q$1,1)-1)),0,IF(ROW($E3191)=VALUE(LEFT(Q$1,FIND("-",Q$1,1)-1))+1,AVERAGE(INDEX($E:$E,ROW($E3191)-VALUE(LEFT(Q$1,FIND("-",Q$1,1)-1))):$E3191),($E3191*(2/(VALUE(LEFT(Q$1,FIND("-",Q$1,1)-1))+1)))+(Q3190*(1-(2/(VALUE(LEFT(Q$1,FIND("-",Q$1,1)-1))+1))))))</f>
        <v>0.186635337023182</v>
      </c>
      <c r="R3191">
        <f>IF(ROW($E3191)&lt;=VALUE(LEFT(R$1,FIND("-",R$1,1)-1)),0,IF(ROW($E3191)=VALUE(LEFT(R$1,FIND("-",R$1,1)-1))+1,AVERAGE(INDEX($E:$E,ROW($E3191)-VALUE(LEFT(R$1,FIND("-",R$1,1)-1))):$E3191),($E3191*(2/(VALUE(LEFT(R$1,FIND("-",R$1,1)-1))+1)))+(R3190*(1-(2/(VALUE(LEFT(R$1,FIND("-",R$1,1)-1))+1))))))</f>
        <v>0.1866127997104432</v>
      </c>
      <c r="S3191">
        <f t="shared" si="445"/>
        <v>2.2537312738796222E-5</v>
      </c>
      <c r="T3191">
        <f>IF(ROW($E3191)&lt;=MAX(VALUE(LEFT(Q$1,FIND("-",Q$1,1)-1)),VALUE(LEFT(R$1,FIND("-",R$1,1)-1)))+VALUE(LEFT(T$1,FIND("-",T$1,1)-1))-1,0,IF(ROW($E3191)=MAX(VALUE(LEFT(Q$1,FIND("-",Q$1,1)-1)),VALUE(LEFT(R$1,FIND("-",R$1,1)-1)))+VALUE(LEFT(T$1,FIND("-",T$1,1)-1)),AVERAGE(INDEX($S:$S,ROW(S3191)-VALUE(LEFT(T$1,FIND("-",T$1,1)-1))+1):S3191),($S3191*(2/(VALUE(LEFT(T$1,FIND("-",T$1,1)-1))+1)))+(T3190*(1-(2/(VALUE(LEFT(T$1,FIND("-",T$1,1)-1))+1))))))</f>
        <v>8.0970787261864727E-6</v>
      </c>
      <c r="V3191">
        <f t="shared" si="446"/>
        <v>5.0000000000000044E-3</v>
      </c>
      <c r="W3191">
        <f>IF(ROW($E3191)&lt;=VALUE(LEFT(W$1,FIND("-",W$1,1)-1))+1,0,IF(ROW($E3190)=VALUE(LEFT(W$1,FIND("-",W$1,1)-1))+1,100-100/(1+ABS((SUMIF(INDEX($V:$V,ROW($V3191)-VALUE(LEFT(W$1,FIND("-",W$1,1)-1))+1):$V3191,"&gt;0",INDEX($V:$V,ROW($V3191)-VALUE(LEFT(W$1,FIND("-",W$1,1)-1))+1):$V3191)/COUNTIF(INDEX($V:$V,ROW($V3191)-VALUE(LEFT(W$1,FIND("-",W$1,1)-1))+1):$V3191,"&gt;0"))/(SUMIF(INDEX($V:$V,ROW($V3191)-VALUE(LEFT(W$1,FIND("-",W$1,1)-1))+1):$V3191,"&lt;0",INDEX($V:$V,ROW($V3191)-VALUE(LEFT(W$1,FIND("-",W$1,1)-1))+1):$V3191)/COUNTIF(INDEX($V:$V,ROW($V3191)-VALUE(LEFT(W$1,FIND("-",W$1,1)-1))+1):$V3191,"&lt;0")))),100-100/(1+ABS((SUMIF(INDEX($V:$V,ROW($V3191)-VALUE(LEFT(W$1,FIND("-",W$1,1)-1))+1):$V3191,"&gt;0",INDEX($V:$V,ROW($V3191)-VALUE(LEFT(W$1,FIND("-",W$1,1)-1))+1):$V3191)/VALUE(LEFT(W$1,FIND("-",W$1,1)-1)))/(SUMIF(INDEX($V:$V,ROW($V3191)-VALUE(LEFT(W$1,FIND("-",W$1,1)-1))+1):$V3191,"&lt;0",INDEX($V:$V,ROW($V3191)-VALUE(LEFT(W$1,FIND("-",W$1,1)-1))+1):$V3191)/VALUE(LEFT(W$1,FIND("-",W$1,1)-1)))))))</f>
        <v>57.142857142857146</v>
      </c>
      <c r="Y3191">
        <f>IF(ROW($E3191)&lt;=VALUE(LEFT(Y$1,FIND("-",Y$1,1)-1)),0,MAX(INDEX(C:C,ROW(C3191)-VALUE(LEFT(Y$1,FIND("-",Y$1,1)-1))+1):C3191))</f>
        <v>0.19</v>
      </c>
      <c r="Z3191">
        <f>IF(ROW($E3191)&lt;=VALUE(LEFT(Z$1,FIND("-",Z$1,1)-1)),0,MIN(INDEX(D:D,ROW(D3191)-VALUE(LEFT(Z$1,FIND("-",Z$1,1)-1))+1):D3191))</f>
        <v>0.18</v>
      </c>
      <c r="AA3191">
        <f t="shared" si="450"/>
        <v>100</v>
      </c>
      <c r="AB3191">
        <f>IF(ROW($AA3191)&lt;=VALUE(LEFT(AA$1,FIND("-",AA$1,1)-1))+VALUE(LEFT(AB$1,FIND("-",AB$1,1)-1)-1),0,AVERAGE(INDEX($AA:$AA,ROW($AA3191)-VALUE(LEFT(AB$1,FIND("-",AB$1,1)-1))+1):$AA3191))</f>
        <v>66.666666666666671</v>
      </c>
      <c r="AC3191">
        <f>IF(ROW($AA3191)&lt;=VALUE(LEFT(AA$1,FIND("-",AA$1,1)-1))+VALUE(LEFT(AB$1,FIND("-",AB$1,1)-1)-1)+VALUE(LEFT(AC$1,FIND("-",AC$1,1)-1)-1),0,AVERAGE(INDEX($AB:$AB,ROW($AB3191)-VALUE(LEFT(AC$1,FIND("-",AC$1,1)-1))+1):$AB3191))</f>
        <v>66.666666666666671</v>
      </c>
      <c r="AE3191">
        <f t="shared" si="447"/>
        <v>216038344</v>
      </c>
      <c r="AG3191" t="str">
        <f t="shared" si="449"/>
        <v/>
      </c>
    </row>
    <row r="3192" spans="1:33" x14ac:dyDescent="0.25">
      <c r="A3192" s="6">
        <v>41638</v>
      </c>
      <c r="B3192">
        <v>0.18</v>
      </c>
      <c r="C3192">
        <v>0.19</v>
      </c>
      <c r="D3192">
        <v>0.18</v>
      </c>
      <c r="E3192">
        <v>0.185</v>
      </c>
      <c r="F3192">
        <v>0.14799999999999999</v>
      </c>
      <c r="G3192">
        <v>36800</v>
      </c>
      <c r="I3192" t="str">
        <f t="shared" si="442"/>
        <v>Bearish</v>
      </c>
      <c r="J3192" t="str">
        <f t="shared" si="443"/>
        <v/>
      </c>
      <c r="K3192" t="str">
        <f t="shared" si="444"/>
        <v/>
      </c>
      <c r="M3192" s="11" t="str">
        <f t="shared" si="448"/>
        <v/>
      </c>
      <c r="O3192">
        <f>IF(ROW($E3192)&lt;=VALUE(LEFT(O$1,FIND("-",O$1,1)-1)),0,IF(ROW($E3192)=VALUE(LEFT(O$1,FIND("-",O$1,1)-1))+1,AVERAGE(INDEX($E:$E,ROW($E3192)-VALUE(LEFT(O$1,FIND("-",O$1,1)-1))):$E3192),($E3192*(2/(VALUE(LEFT(O$1,FIND("-",O$1,1)-1))+1)))+(O3191*(1-(2/(VALUE(LEFT(O$1,FIND("-",O$1,1)-1))+1))))))</f>
        <v>0.16756823675476046</v>
      </c>
      <c r="Q3192">
        <f>IF(ROW($E3192)&lt;=VALUE(LEFT(Q$1,FIND("-",Q$1,1)-1)),0,IF(ROW($E3192)=VALUE(LEFT(Q$1,FIND("-",Q$1,1)-1))+1,AVERAGE(INDEX($E:$E,ROW($E3192)-VALUE(LEFT(Q$1,FIND("-",Q$1,1)-1))):$E3192),($E3192*(2/(VALUE(LEFT(Q$1,FIND("-",Q$1,1)-1))+1)))+(Q3191*(1-(2/(VALUE(LEFT(Q$1,FIND("-",Q$1,1)-1))+1))))))</f>
        <v>0.18638374671192323</v>
      </c>
      <c r="R3192">
        <f>IF(ROW($E3192)&lt;=VALUE(LEFT(R$1,FIND("-",R$1,1)-1)),0,IF(ROW($E3192)=VALUE(LEFT(R$1,FIND("-",R$1,1)-1))+1,AVERAGE(INDEX($E:$E,ROW($E3192)-VALUE(LEFT(R$1,FIND("-",R$1,1)-1))):$E3192),($E3192*(2/(VALUE(LEFT(R$1,FIND("-",R$1,1)-1))+1)))+(R3191*(1-(2/(VALUE(LEFT(R$1,FIND("-",R$1,1)-1))+1))))))</f>
        <v>0.18649333306522517</v>
      </c>
      <c r="S3192">
        <f t="shared" si="445"/>
        <v>-1.0958635330193811E-4</v>
      </c>
      <c r="T3192">
        <f>IF(ROW($E3192)&lt;=MAX(VALUE(LEFT(Q$1,FIND("-",Q$1,1)-1)),VALUE(LEFT(R$1,FIND("-",R$1,1)-1)))+VALUE(LEFT(T$1,FIND("-",T$1,1)-1))-1,0,IF(ROW($E3192)=MAX(VALUE(LEFT(Q$1,FIND("-",Q$1,1)-1)),VALUE(LEFT(R$1,FIND("-",R$1,1)-1)))+VALUE(LEFT(T$1,FIND("-",T$1,1)-1)),AVERAGE(INDEX($S:$S,ROW(S3192)-VALUE(LEFT(T$1,FIND("-",T$1,1)-1))+1):S3192),($S3192*(2/(VALUE(LEFT(T$1,FIND("-",T$1,1)-1))+1)))+(T3191*(1-(2/(VALUE(LEFT(T$1,FIND("-",T$1,1)-1))+1))))))</f>
        <v>-1.5439607679438445E-5</v>
      </c>
      <c r="V3192">
        <f t="shared" si="446"/>
        <v>-5.0000000000000044E-3</v>
      </c>
      <c r="W3192">
        <f>IF(ROW($E3192)&lt;=VALUE(LEFT(W$1,FIND("-",W$1,1)-1))+1,0,IF(ROW($E3191)=VALUE(LEFT(W$1,FIND("-",W$1,1)-1))+1,100-100/(1+ABS((SUMIF(INDEX($V:$V,ROW($V3192)-VALUE(LEFT(W$1,FIND("-",W$1,1)-1))+1):$V3192,"&gt;0",INDEX($V:$V,ROW($V3192)-VALUE(LEFT(W$1,FIND("-",W$1,1)-1))+1):$V3192)/COUNTIF(INDEX($V:$V,ROW($V3192)-VALUE(LEFT(W$1,FIND("-",W$1,1)-1))+1):$V3192,"&gt;0"))/(SUMIF(INDEX($V:$V,ROW($V3192)-VALUE(LEFT(W$1,FIND("-",W$1,1)-1))+1):$V3192,"&lt;0",INDEX($V:$V,ROW($V3192)-VALUE(LEFT(W$1,FIND("-",W$1,1)-1))+1):$V3192)/COUNTIF(INDEX($V:$V,ROW($V3192)-VALUE(LEFT(W$1,FIND("-",W$1,1)-1))+1):$V3192,"&lt;0")))),100-100/(1+ABS((SUMIF(INDEX($V:$V,ROW($V3192)-VALUE(LEFT(W$1,FIND("-",W$1,1)-1))+1):$V3192,"&gt;0",INDEX($V:$V,ROW($V3192)-VALUE(LEFT(W$1,FIND("-",W$1,1)-1))+1):$V3192)/VALUE(LEFT(W$1,FIND("-",W$1,1)-1)))/(SUMIF(INDEX($V:$V,ROW($V3192)-VALUE(LEFT(W$1,FIND("-",W$1,1)-1))+1):$V3192,"&lt;0",INDEX($V:$V,ROW($V3192)-VALUE(LEFT(W$1,FIND("-",W$1,1)-1))+1):$V3192)/VALUE(LEFT(W$1,FIND("-",W$1,1)-1)))))))</f>
        <v>50</v>
      </c>
      <c r="Y3192">
        <f>IF(ROW($E3192)&lt;=VALUE(LEFT(Y$1,FIND("-",Y$1,1)-1)),0,MAX(INDEX(C:C,ROW(C3192)-VALUE(LEFT(Y$1,FIND("-",Y$1,1)-1))+1):C3192))</f>
        <v>0.19</v>
      </c>
      <c r="Z3192">
        <f>IF(ROW($E3192)&lt;=VALUE(LEFT(Z$1,FIND("-",Z$1,1)-1)),0,MIN(INDEX(D:D,ROW(D3192)-VALUE(LEFT(Z$1,FIND("-",Z$1,1)-1))+1):D3192))</f>
        <v>0.18</v>
      </c>
      <c r="AA3192">
        <f t="shared" si="450"/>
        <v>50</v>
      </c>
      <c r="AB3192">
        <f>IF(ROW($AA3192)&lt;=VALUE(LEFT(AA$1,FIND("-",AA$1,1)-1))+VALUE(LEFT(AB$1,FIND("-",AB$1,1)-1)-1),0,AVERAGE(INDEX($AA:$AA,ROW($AA3192)-VALUE(LEFT(AB$1,FIND("-",AB$1,1)-1))+1):$AA3192))</f>
        <v>66.666666666666671</v>
      </c>
      <c r="AC3192">
        <f>IF(ROW($AA3192)&lt;=VALUE(LEFT(AA$1,FIND("-",AA$1,1)-1))+VALUE(LEFT(AB$1,FIND("-",AB$1,1)-1)-1)+VALUE(LEFT(AC$1,FIND("-",AC$1,1)-1)-1),0,AVERAGE(INDEX($AB:$AB,ROW($AB3192)-VALUE(LEFT(AC$1,FIND("-",AC$1,1)-1))+1):$AB3192))</f>
        <v>66.666666666666671</v>
      </c>
      <c r="AE3192">
        <f t="shared" si="447"/>
        <v>216001544</v>
      </c>
      <c r="AG3192" t="str">
        <f t="shared" si="449"/>
        <v/>
      </c>
    </row>
    <row r="3193" spans="1:33" x14ac:dyDescent="0.25">
      <c r="A3193" s="6">
        <v>41639</v>
      </c>
      <c r="B3193">
        <v>0.18</v>
      </c>
      <c r="C3193">
        <v>0.18</v>
      </c>
      <c r="D3193">
        <v>0.18</v>
      </c>
      <c r="E3193">
        <v>0.18</v>
      </c>
      <c r="F3193">
        <v>0.14399999999999999</v>
      </c>
      <c r="G3193">
        <v>228000</v>
      </c>
      <c r="I3193" t="str">
        <f t="shared" si="442"/>
        <v/>
      </c>
      <c r="J3193" t="str">
        <f t="shared" si="443"/>
        <v/>
      </c>
      <c r="K3193" t="str">
        <f t="shared" si="444"/>
        <v/>
      </c>
      <c r="M3193" s="11" t="str">
        <f t="shared" si="448"/>
        <v/>
      </c>
      <c r="O3193">
        <f>IF(ROW($E3193)&lt;=VALUE(LEFT(O$1,FIND("-",O$1,1)-1)),0,IF(ROW($E3193)=VALUE(LEFT(O$1,FIND("-",O$1,1)-1))+1,AVERAGE(INDEX($E:$E,ROW($E3193)-VALUE(LEFT(O$1,FIND("-",O$1,1)-1))):$E3193),($E3193*(2/(VALUE(LEFT(O$1,FIND("-",O$1,1)-1))+1)))+(O3192*(1-(2/(VALUE(LEFT(O$1,FIND("-",O$1,1)-1))+1))))))</f>
        <v>0.16769193589152903</v>
      </c>
      <c r="Q3193">
        <f>IF(ROW($E3193)&lt;=VALUE(LEFT(Q$1,FIND("-",Q$1,1)-1)),0,IF(ROW($E3193)=VALUE(LEFT(Q$1,FIND("-",Q$1,1)-1))+1,AVERAGE(INDEX($E:$E,ROW($E3193)-VALUE(LEFT(Q$1,FIND("-",Q$1,1)-1))):$E3193),($E3193*(2/(VALUE(LEFT(Q$1,FIND("-",Q$1,1)-1))+1)))+(Q3192*(1-(2/(VALUE(LEFT(Q$1,FIND("-",Q$1,1)-1))+1))))))</f>
        <v>0.1854016318331658</v>
      </c>
      <c r="R3193">
        <f>IF(ROW($E3193)&lt;=VALUE(LEFT(R$1,FIND("-",R$1,1)-1)),0,IF(ROW($E3193)=VALUE(LEFT(R$1,FIND("-",R$1,1)-1))+1,AVERAGE(INDEX($E:$E,ROW($E3193)-VALUE(LEFT(R$1,FIND("-",R$1,1)-1))):$E3193),($E3193*(2/(VALUE(LEFT(R$1,FIND("-",R$1,1)-1))+1)))+(R3192*(1-(2/(VALUE(LEFT(R$1,FIND("-",R$1,1)-1))+1))))))</f>
        <v>0.18601234543076406</v>
      </c>
      <c r="S3193">
        <f t="shared" si="445"/>
        <v>-6.1071359759826138E-4</v>
      </c>
      <c r="T3193">
        <f>IF(ROW($E3193)&lt;=MAX(VALUE(LEFT(Q$1,FIND("-",Q$1,1)-1)),VALUE(LEFT(R$1,FIND("-",R$1,1)-1)))+VALUE(LEFT(T$1,FIND("-",T$1,1)-1))-1,0,IF(ROW($E3193)=MAX(VALUE(LEFT(Q$1,FIND("-",Q$1,1)-1)),VALUE(LEFT(R$1,FIND("-",R$1,1)-1)))+VALUE(LEFT(T$1,FIND("-",T$1,1)-1)),AVERAGE(INDEX($S:$S,ROW(S3193)-VALUE(LEFT(T$1,FIND("-",T$1,1)-1))+1):S3193),($S3193*(2/(VALUE(LEFT(T$1,FIND("-",T$1,1)-1))+1)))+(T3192*(1-(2/(VALUE(LEFT(T$1,FIND("-",T$1,1)-1))+1))))))</f>
        <v>-1.3449440566320304E-4</v>
      </c>
      <c r="V3193">
        <f t="shared" si="446"/>
        <v>-5.0000000000000044E-3</v>
      </c>
      <c r="W3193">
        <f>IF(ROW($E3193)&lt;=VALUE(LEFT(W$1,FIND("-",W$1,1)-1))+1,0,IF(ROW($E3192)=VALUE(LEFT(W$1,FIND("-",W$1,1)-1))+1,100-100/(1+ABS((SUMIF(INDEX($V:$V,ROW($V3193)-VALUE(LEFT(W$1,FIND("-",W$1,1)-1))+1):$V3193,"&gt;0",INDEX($V:$V,ROW($V3193)-VALUE(LEFT(W$1,FIND("-",W$1,1)-1))+1):$V3193)/COUNTIF(INDEX($V:$V,ROW($V3193)-VALUE(LEFT(W$1,FIND("-",W$1,1)-1))+1):$V3193,"&gt;0"))/(SUMIF(INDEX($V:$V,ROW($V3193)-VALUE(LEFT(W$1,FIND("-",W$1,1)-1))+1):$V3193,"&lt;0",INDEX($V:$V,ROW($V3193)-VALUE(LEFT(W$1,FIND("-",W$1,1)-1))+1):$V3193)/COUNTIF(INDEX($V:$V,ROW($V3193)-VALUE(LEFT(W$1,FIND("-",W$1,1)-1))+1):$V3193,"&lt;0")))),100-100/(1+ABS((SUMIF(INDEX($V:$V,ROW($V3193)-VALUE(LEFT(W$1,FIND("-",W$1,1)-1))+1):$V3193,"&gt;0",INDEX($V:$V,ROW($V3193)-VALUE(LEFT(W$1,FIND("-",W$1,1)-1))+1):$V3193)/VALUE(LEFT(W$1,FIND("-",W$1,1)-1)))/(SUMIF(INDEX($V:$V,ROW($V3193)-VALUE(LEFT(W$1,FIND("-",W$1,1)-1))+1):$V3193,"&lt;0",INDEX($V:$V,ROW($V3193)-VALUE(LEFT(W$1,FIND("-",W$1,1)-1))+1):$V3193)/VALUE(LEFT(W$1,FIND("-",W$1,1)-1)))))))</f>
        <v>44.444444444444436</v>
      </c>
      <c r="Y3193">
        <f>IF(ROW($E3193)&lt;=VALUE(LEFT(Y$1,FIND("-",Y$1,1)-1)),0,MAX(INDEX(C:C,ROW(C3193)-VALUE(LEFT(Y$1,FIND("-",Y$1,1)-1))+1):C3193))</f>
        <v>0.19</v>
      </c>
      <c r="Z3193">
        <f>IF(ROW($E3193)&lt;=VALUE(LEFT(Z$1,FIND("-",Z$1,1)-1)),0,MIN(INDEX(D:D,ROW(D3193)-VALUE(LEFT(Z$1,FIND("-",Z$1,1)-1))+1):D3193))</f>
        <v>0.18</v>
      </c>
      <c r="AA3193">
        <f t="shared" si="450"/>
        <v>0</v>
      </c>
      <c r="AB3193">
        <f>IF(ROW($AA3193)&lt;=VALUE(LEFT(AA$1,FIND("-",AA$1,1)-1))+VALUE(LEFT(AB$1,FIND("-",AB$1,1)-1)-1),0,AVERAGE(INDEX($AA:$AA,ROW($AA3193)-VALUE(LEFT(AB$1,FIND("-",AB$1,1)-1))+1):$AA3193))</f>
        <v>50</v>
      </c>
      <c r="AC3193">
        <f>IF(ROW($AA3193)&lt;=VALUE(LEFT(AA$1,FIND("-",AA$1,1)-1))+VALUE(LEFT(AB$1,FIND("-",AB$1,1)-1)-1)+VALUE(LEFT(AC$1,FIND("-",AC$1,1)-1)-1),0,AVERAGE(INDEX($AB:$AB,ROW($AB3193)-VALUE(LEFT(AC$1,FIND("-",AC$1,1)-1))+1):$AB3193))</f>
        <v>61.111111111111114</v>
      </c>
      <c r="AE3193">
        <f t="shared" si="447"/>
        <v>215773544</v>
      </c>
      <c r="AG3193" t="str">
        <f t="shared" si="449"/>
        <v/>
      </c>
    </row>
    <row r="3194" spans="1:33" x14ac:dyDescent="0.25">
      <c r="A3194" s="6">
        <v>41641</v>
      </c>
      <c r="B3194">
        <v>0.185</v>
      </c>
      <c r="C3194">
        <v>0.185</v>
      </c>
      <c r="D3194">
        <v>0.18</v>
      </c>
      <c r="E3194">
        <v>0.185</v>
      </c>
      <c r="F3194">
        <v>0.14799999999999999</v>
      </c>
      <c r="G3194">
        <v>2192500</v>
      </c>
      <c r="I3194" t="str">
        <f t="shared" si="442"/>
        <v/>
      </c>
      <c r="J3194" t="str">
        <f t="shared" si="443"/>
        <v/>
      </c>
      <c r="K3194" t="str">
        <f t="shared" si="444"/>
        <v/>
      </c>
      <c r="M3194" s="11" t="str">
        <f t="shared" si="448"/>
        <v/>
      </c>
      <c r="O3194">
        <f>IF(ROW($E3194)&lt;=VALUE(LEFT(O$1,FIND("-",O$1,1)-1)),0,IF(ROW($E3194)=VALUE(LEFT(O$1,FIND("-",O$1,1)-1))+1,AVERAGE(INDEX($E:$E,ROW($E3194)-VALUE(LEFT(O$1,FIND("-",O$1,1)-1))):$E3194),($E3194*(2/(VALUE(LEFT(O$1,FIND("-",O$1,1)-1))+1)))+(O3193*(1-(2/(VALUE(LEFT(O$1,FIND("-",O$1,1)-1))+1))))))</f>
        <v>0.16786415543489691</v>
      </c>
      <c r="Q3194">
        <f>IF(ROW($E3194)&lt;=VALUE(LEFT(Q$1,FIND("-",Q$1,1)-1)),0,IF(ROW($E3194)=VALUE(LEFT(Q$1,FIND("-",Q$1,1)-1))+1,AVERAGE(INDEX($E:$E,ROW($E3194)-VALUE(LEFT(Q$1,FIND("-",Q$1,1)-1))):$E3194),($E3194*(2/(VALUE(LEFT(Q$1,FIND("-",Q$1,1)-1))+1)))+(Q3193*(1-(2/(VALUE(LEFT(Q$1,FIND("-",Q$1,1)-1))+1))))))</f>
        <v>0.18533984232037104</v>
      </c>
      <c r="R3194">
        <f>IF(ROW($E3194)&lt;=VALUE(LEFT(R$1,FIND("-",R$1,1)-1)),0,IF(ROW($E3194)=VALUE(LEFT(R$1,FIND("-",R$1,1)-1))+1,AVERAGE(INDEX($E:$E,ROW($E3194)-VALUE(LEFT(R$1,FIND("-",R$1,1)-1))):$E3194),($E3194*(2/(VALUE(LEFT(R$1,FIND("-",R$1,1)-1))+1)))+(R3193*(1-(2/(VALUE(LEFT(R$1,FIND("-",R$1,1)-1))+1))))))</f>
        <v>0.18593735688033708</v>
      </c>
      <c r="S3194">
        <f t="shared" si="445"/>
        <v>-5.9751455996603919E-4</v>
      </c>
      <c r="T3194">
        <f>IF(ROW($E3194)&lt;=MAX(VALUE(LEFT(Q$1,FIND("-",Q$1,1)-1)),VALUE(LEFT(R$1,FIND("-",R$1,1)-1)))+VALUE(LEFT(T$1,FIND("-",T$1,1)-1))-1,0,IF(ROW($E3194)=MAX(VALUE(LEFT(Q$1,FIND("-",Q$1,1)-1)),VALUE(LEFT(R$1,FIND("-",R$1,1)-1)))+VALUE(LEFT(T$1,FIND("-",T$1,1)-1)),AVERAGE(INDEX($S:$S,ROW(S3194)-VALUE(LEFT(T$1,FIND("-",T$1,1)-1))+1):S3194),($S3194*(2/(VALUE(LEFT(T$1,FIND("-",T$1,1)-1))+1)))+(T3193*(1-(2/(VALUE(LEFT(T$1,FIND("-",T$1,1)-1))+1))))))</f>
        <v>-2.2709843652377027E-4</v>
      </c>
      <c r="V3194">
        <f t="shared" si="446"/>
        <v>5.0000000000000044E-3</v>
      </c>
      <c r="W3194">
        <f>IF(ROW($E3194)&lt;=VALUE(LEFT(W$1,FIND("-",W$1,1)-1))+1,0,IF(ROW($E3193)=VALUE(LEFT(W$1,FIND("-",W$1,1)-1))+1,100-100/(1+ABS((SUMIF(INDEX($V:$V,ROW($V3194)-VALUE(LEFT(W$1,FIND("-",W$1,1)-1))+1):$V3194,"&gt;0",INDEX($V:$V,ROW($V3194)-VALUE(LEFT(W$1,FIND("-",W$1,1)-1))+1):$V3194)/COUNTIF(INDEX($V:$V,ROW($V3194)-VALUE(LEFT(W$1,FIND("-",W$1,1)-1))+1):$V3194,"&gt;0"))/(SUMIF(INDEX($V:$V,ROW($V3194)-VALUE(LEFT(W$1,FIND("-",W$1,1)-1))+1):$V3194,"&lt;0",INDEX($V:$V,ROW($V3194)-VALUE(LEFT(W$1,FIND("-",W$1,1)-1))+1):$V3194)/COUNTIF(INDEX($V:$V,ROW($V3194)-VALUE(LEFT(W$1,FIND("-",W$1,1)-1))+1):$V3194,"&lt;0")))),100-100/(1+ABS((SUMIF(INDEX($V:$V,ROW($V3194)-VALUE(LEFT(W$1,FIND("-",W$1,1)-1))+1):$V3194,"&gt;0",INDEX($V:$V,ROW($V3194)-VALUE(LEFT(W$1,FIND("-",W$1,1)-1))+1):$V3194)/VALUE(LEFT(W$1,FIND("-",W$1,1)-1)))/(SUMIF(INDEX($V:$V,ROW($V3194)-VALUE(LEFT(W$1,FIND("-",W$1,1)-1))+1):$V3194,"&lt;0",INDEX($V:$V,ROW($V3194)-VALUE(LEFT(W$1,FIND("-",W$1,1)-1))+1):$V3194)/VALUE(LEFT(W$1,FIND("-",W$1,1)-1)))))))</f>
        <v>44.444444444444436</v>
      </c>
      <c r="Y3194">
        <f>IF(ROW($E3194)&lt;=VALUE(LEFT(Y$1,FIND("-",Y$1,1)-1)),0,MAX(INDEX(C:C,ROW(C3194)-VALUE(LEFT(Y$1,FIND("-",Y$1,1)-1))+1):C3194))</f>
        <v>0.19</v>
      </c>
      <c r="Z3194">
        <f>IF(ROW($E3194)&lt;=VALUE(LEFT(Z$1,FIND("-",Z$1,1)-1)),0,MIN(INDEX(D:D,ROW(D3194)-VALUE(LEFT(Z$1,FIND("-",Z$1,1)-1))+1):D3194))</f>
        <v>0.18</v>
      </c>
      <c r="AA3194">
        <f t="shared" si="450"/>
        <v>50</v>
      </c>
      <c r="AB3194">
        <f>IF(ROW($AA3194)&lt;=VALUE(LEFT(AA$1,FIND("-",AA$1,1)-1))+VALUE(LEFT(AB$1,FIND("-",AB$1,1)-1)-1),0,AVERAGE(INDEX($AA:$AA,ROW($AA3194)-VALUE(LEFT(AB$1,FIND("-",AB$1,1)-1))+1):$AA3194))</f>
        <v>33.333333333333336</v>
      </c>
      <c r="AC3194">
        <f>IF(ROW($AA3194)&lt;=VALUE(LEFT(AA$1,FIND("-",AA$1,1)-1))+VALUE(LEFT(AB$1,FIND("-",AB$1,1)-1)-1)+VALUE(LEFT(AC$1,FIND("-",AC$1,1)-1)-1),0,AVERAGE(INDEX($AB:$AB,ROW($AB3194)-VALUE(LEFT(AC$1,FIND("-",AC$1,1)-1))+1):$AB3194))</f>
        <v>50</v>
      </c>
      <c r="AE3194">
        <f t="shared" si="447"/>
        <v>217966044</v>
      </c>
      <c r="AG3194" t="str">
        <f t="shared" si="449"/>
        <v/>
      </c>
    </row>
    <row r="3195" spans="1:33" x14ac:dyDescent="0.25">
      <c r="A3195" s="6">
        <v>41642</v>
      </c>
      <c r="B3195">
        <v>0.185</v>
      </c>
      <c r="C3195">
        <v>0.19</v>
      </c>
      <c r="D3195">
        <v>0.185</v>
      </c>
      <c r="E3195">
        <v>0.185</v>
      </c>
      <c r="F3195">
        <v>0.14799999999999999</v>
      </c>
      <c r="G3195">
        <v>608000</v>
      </c>
      <c r="I3195" t="str">
        <f t="shared" ref="I3195:I3258" si="451">IF(AND(T3195&gt;=S3195,T3194&lt;S3194),"Bearish",IF(AND(T3195&lt;S3195,T3194&gt;=S3194),"Bullish",""))</f>
        <v/>
      </c>
      <c r="J3195" t="str">
        <f t="shared" ref="J3195:J3258" si="452">IF(W3195&gt;70,"Overbought",IF(W3195&lt;30,"Oversold",""))</f>
        <v/>
      </c>
      <c r="K3195" t="str">
        <f t="shared" ref="K3195:K3258" si="453">IF(AND(AC3195&lt;20,AC3195&gt;AB3195),"Oversold Above %D",IF(AND(AC3195&lt;20,AC3195&lt;=AB3195),"Oversold Below %D",IF(AND(AC3195&gt;80,AC3195&lt;AB3195),"Overbought Below %D",IF(AND(AC3195&gt;80,AC3195&gt;=AB3195),"Overbought Above %D",IF(AND(AC3195&gt;=20,LEFT(K3194,5)="Overs"),"Buy",IF(AND(AC3195&lt;=80,LEFT(K3194,5)="Overb"),"Sell",""))))))</f>
        <v/>
      </c>
      <c r="M3195" s="11" t="str">
        <f t="shared" si="448"/>
        <v/>
      </c>
      <c r="O3195">
        <f>IF(ROW($E3195)&lt;=VALUE(LEFT(O$1,FIND("-",O$1,1)-1)),0,IF(ROW($E3195)=VALUE(LEFT(O$1,FIND("-",O$1,1)-1))+1,AVERAGE(INDEX($E:$E,ROW($E3195)-VALUE(LEFT(O$1,FIND("-",O$1,1)-1))):$E3195),($E3195*(2/(VALUE(LEFT(O$1,FIND("-",O$1,1)-1))+1)))+(O3194*(1-(2/(VALUE(LEFT(O$1,FIND("-",O$1,1)-1))+1))))))</f>
        <v>0.16803466135096759</v>
      </c>
      <c r="Q3195">
        <f>IF(ROW($E3195)&lt;=VALUE(LEFT(Q$1,FIND("-",Q$1,1)-1)),0,IF(ROW($E3195)=VALUE(LEFT(Q$1,FIND("-",Q$1,1)-1))+1,AVERAGE(INDEX($E:$E,ROW($E3195)-VALUE(LEFT(Q$1,FIND("-",Q$1,1)-1))):$E3195),($E3195*(2/(VALUE(LEFT(Q$1,FIND("-",Q$1,1)-1))+1)))+(Q3194*(1-(2/(VALUE(LEFT(Q$1,FIND("-",Q$1,1)-1))+1))))))</f>
        <v>0.18528755888646781</v>
      </c>
      <c r="R3195">
        <f>IF(ROW($E3195)&lt;=VALUE(LEFT(R$1,FIND("-",R$1,1)-1)),0,IF(ROW($E3195)=VALUE(LEFT(R$1,FIND("-",R$1,1)-1))+1,AVERAGE(INDEX($E:$E,ROW($E3195)-VALUE(LEFT(R$1,FIND("-",R$1,1)-1))):$E3195),($E3195*(2/(VALUE(LEFT(R$1,FIND("-",R$1,1)-1))+1)))+(R3194*(1-(2/(VALUE(LEFT(R$1,FIND("-",R$1,1)-1))+1))))))</f>
        <v>0.18586792303734914</v>
      </c>
      <c r="S3195">
        <f t="shared" ref="S3195:S3258" si="454">IF(ROW($E3195)&lt;=MAX(VALUE(LEFT(Q$1,FIND("-",Q$1,1)-1)),VALUE(LEFT(R$1,FIND("-",R$1,1)-1))),0,Q3195-R3195)</f>
        <v>-5.8036415088133508E-4</v>
      </c>
      <c r="T3195">
        <f>IF(ROW($E3195)&lt;=MAX(VALUE(LEFT(Q$1,FIND("-",Q$1,1)-1)),VALUE(LEFT(R$1,FIND("-",R$1,1)-1)))+VALUE(LEFT(T$1,FIND("-",T$1,1)-1))-1,0,IF(ROW($E3195)=MAX(VALUE(LEFT(Q$1,FIND("-",Q$1,1)-1)),VALUE(LEFT(R$1,FIND("-",R$1,1)-1)))+VALUE(LEFT(T$1,FIND("-",T$1,1)-1)),AVERAGE(INDEX($S:$S,ROW(S3195)-VALUE(LEFT(T$1,FIND("-",T$1,1)-1))+1):S3195),($S3195*(2/(VALUE(LEFT(T$1,FIND("-",T$1,1)-1))+1)))+(T3194*(1-(2/(VALUE(LEFT(T$1,FIND("-",T$1,1)-1))+1))))))</f>
        <v>-2.9775157939528323E-4</v>
      </c>
      <c r="V3195">
        <f t="shared" ref="V3195:V3258" si="455">IFERROR(1*(E3195-E3194),"")</f>
        <v>0</v>
      </c>
      <c r="W3195">
        <f>IF(ROW($E3195)&lt;=VALUE(LEFT(W$1,FIND("-",W$1,1)-1))+1,0,IF(ROW($E3194)=VALUE(LEFT(W$1,FIND("-",W$1,1)-1))+1,100-100/(1+ABS((SUMIF(INDEX($V:$V,ROW($V3195)-VALUE(LEFT(W$1,FIND("-",W$1,1)-1))+1):$V3195,"&gt;0",INDEX($V:$V,ROW($V3195)-VALUE(LEFT(W$1,FIND("-",W$1,1)-1))+1):$V3195)/COUNTIF(INDEX($V:$V,ROW($V3195)-VALUE(LEFT(W$1,FIND("-",W$1,1)-1))+1):$V3195,"&gt;0"))/(SUMIF(INDEX($V:$V,ROW($V3195)-VALUE(LEFT(W$1,FIND("-",W$1,1)-1))+1):$V3195,"&lt;0",INDEX($V:$V,ROW($V3195)-VALUE(LEFT(W$1,FIND("-",W$1,1)-1))+1):$V3195)/COUNTIF(INDEX($V:$V,ROW($V3195)-VALUE(LEFT(W$1,FIND("-",W$1,1)-1))+1):$V3195,"&lt;0")))),100-100/(1+ABS((SUMIF(INDEX($V:$V,ROW($V3195)-VALUE(LEFT(W$1,FIND("-",W$1,1)-1))+1):$V3195,"&gt;0",INDEX($V:$V,ROW($V3195)-VALUE(LEFT(W$1,FIND("-",W$1,1)-1))+1):$V3195)/VALUE(LEFT(W$1,FIND("-",W$1,1)-1)))/(SUMIF(INDEX($V:$V,ROW($V3195)-VALUE(LEFT(W$1,FIND("-",W$1,1)-1))+1):$V3195,"&lt;0",INDEX($V:$V,ROW($V3195)-VALUE(LEFT(W$1,FIND("-",W$1,1)-1))+1):$V3195)/VALUE(LEFT(W$1,FIND("-",W$1,1)-1)))))))</f>
        <v>44.444444444444436</v>
      </c>
      <c r="Y3195">
        <f>IF(ROW($E3195)&lt;=VALUE(LEFT(Y$1,FIND("-",Y$1,1)-1)),0,MAX(INDEX(C:C,ROW(C3195)-VALUE(LEFT(Y$1,FIND("-",Y$1,1)-1))+1):C3195))</f>
        <v>0.19</v>
      </c>
      <c r="Z3195">
        <f>IF(ROW($E3195)&lt;=VALUE(LEFT(Z$1,FIND("-",Z$1,1)-1)),0,MIN(INDEX(D:D,ROW(D3195)-VALUE(LEFT(Z$1,FIND("-",Z$1,1)-1))+1):D3195))</f>
        <v>0.18</v>
      </c>
      <c r="AA3195">
        <f t="shared" si="450"/>
        <v>50</v>
      </c>
      <c r="AB3195">
        <f>IF(ROW($AA3195)&lt;=VALUE(LEFT(AA$1,FIND("-",AA$1,1)-1))+VALUE(LEFT(AB$1,FIND("-",AB$1,1)-1)-1),0,AVERAGE(INDEX($AA:$AA,ROW($AA3195)-VALUE(LEFT(AB$1,FIND("-",AB$1,1)-1))+1):$AA3195))</f>
        <v>33.333333333333336</v>
      </c>
      <c r="AC3195">
        <f>IF(ROW($AA3195)&lt;=VALUE(LEFT(AA$1,FIND("-",AA$1,1)-1))+VALUE(LEFT(AB$1,FIND("-",AB$1,1)-1)-1)+VALUE(LEFT(AC$1,FIND("-",AC$1,1)-1)-1),0,AVERAGE(INDEX($AB:$AB,ROW($AB3195)-VALUE(LEFT(AC$1,FIND("-",AC$1,1)-1))+1):$AB3195))</f>
        <v>38.888888888888893</v>
      </c>
      <c r="AE3195">
        <f t="shared" ref="AE3195:AE3258" si="456">IFERROR(IF($E3195=$E3194,AE3194,IF($E3195&gt;$E3194,AE3194+$G3195,IF($E3195&lt;$E3194,AE3194-$G3195,""))),"")</f>
        <v>217966044</v>
      </c>
      <c r="AG3195" t="str">
        <f t="shared" si="449"/>
        <v/>
      </c>
    </row>
    <row r="3196" spans="1:33" x14ac:dyDescent="0.25">
      <c r="A3196" s="6">
        <v>41645</v>
      </c>
      <c r="B3196">
        <v>0.19</v>
      </c>
      <c r="C3196">
        <v>0.19500000000000001</v>
      </c>
      <c r="D3196">
        <v>0.185</v>
      </c>
      <c r="E3196">
        <v>0.19500000000000001</v>
      </c>
      <c r="F3196">
        <v>0.156</v>
      </c>
      <c r="G3196">
        <v>2264800</v>
      </c>
      <c r="I3196" t="str">
        <f t="shared" si="451"/>
        <v>Bullish</v>
      </c>
      <c r="J3196" t="str">
        <f t="shared" si="452"/>
        <v/>
      </c>
      <c r="K3196" t="str">
        <f t="shared" si="453"/>
        <v/>
      </c>
      <c r="M3196" s="11" t="str">
        <f t="shared" si="448"/>
        <v/>
      </c>
      <c r="O3196">
        <f>IF(ROW($E3196)&lt;=VALUE(LEFT(O$1,FIND("-",O$1,1)-1)),0,IF(ROW($E3196)=VALUE(LEFT(O$1,FIND("-",O$1,1)-1))+1,AVERAGE(INDEX($E:$E,ROW($E3196)-VALUE(LEFT(O$1,FIND("-",O$1,1)-1))):$E3196),($E3196*(2/(VALUE(LEFT(O$1,FIND("-",O$1,1)-1))+1)))+(O3195*(1-(2/(VALUE(LEFT(O$1,FIND("-",O$1,1)-1))+1))))))</f>
        <v>0.16830297317832116</v>
      </c>
      <c r="Q3196">
        <f>IF(ROW($E3196)&lt;=VALUE(LEFT(Q$1,FIND("-",Q$1,1)-1)),0,IF(ROW($E3196)=VALUE(LEFT(Q$1,FIND("-",Q$1,1)-1))+1,AVERAGE(INDEX($E:$E,ROW($E3196)-VALUE(LEFT(Q$1,FIND("-",Q$1,1)-1))):$E3196),($E3196*(2/(VALUE(LEFT(Q$1,FIND("-",Q$1,1)-1))+1)))+(Q3195*(1-(2/(VALUE(LEFT(Q$1,FIND("-",Q$1,1)-1))+1))))))</f>
        <v>0.18678178059624198</v>
      </c>
      <c r="R3196">
        <f>IF(ROW($E3196)&lt;=VALUE(LEFT(R$1,FIND("-",R$1,1)-1)),0,IF(ROW($E3196)=VALUE(LEFT(R$1,FIND("-",R$1,1)-1))+1,AVERAGE(INDEX($E:$E,ROW($E3196)-VALUE(LEFT(R$1,FIND("-",R$1,1)-1))):$E3196),($E3196*(2/(VALUE(LEFT(R$1,FIND("-",R$1,1)-1))+1)))+(R3195*(1-(2/(VALUE(LEFT(R$1,FIND("-",R$1,1)-1))+1))))))</f>
        <v>0.18654437318273071</v>
      </c>
      <c r="S3196">
        <f t="shared" si="454"/>
        <v>2.3740741351127581E-4</v>
      </c>
      <c r="T3196">
        <f>IF(ROW($E3196)&lt;=MAX(VALUE(LEFT(Q$1,FIND("-",Q$1,1)-1)),VALUE(LEFT(R$1,FIND("-",R$1,1)-1)))+VALUE(LEFT(T$1,FIND("-",T$1,1)-1))-1,0,IF(ROW($E3196)=MAX(VALUE(LEFT(Q$1,FIND("-",Q$1,1)-1)),VALUE(LEFT(R$1,FIND("-",R$1,1)-1)))+VALUE(LEFT(T$1,FIND("-",T$1,1)-1)),AVERAGE(INDEX($S:$S,ROW(S3196)-VALUE(LEFT(T$1,FIND("-",T$1,1)-1))+1):S3196),($S3196*(2/(VALUE(LEFT(T$1,FIND("-",T$1,1)-1))+1)))+(T3195*(1-(2/(VALUE(LEFT(T$1,FIND("-",T$1,1)-1))+1))))))</f>
        <v>-1.9071978081397142E-4</v>
      </c>
      <c r="V3196">
        <f t="shared" si="455"/>
        <v>1.0000000000000009E-2</v>
      </c>
      <c r="W3196">
        <f>IF(ROW($E3196)&lt;=VALUE(LEFT(W$1,FIND("-",W$1,1)-1))+1,0,IF(ROW($E3195)=VALUE(LEFT(W$1,FIND("-",W$1,1)-1))+1,100-100/(1+ABS((SUMIF(INDEX($V:$V,ROW($V3196)-VALUE(LEFT(W$1,FIND("-",W$1,1)-1))+1):$V3196,"&gt;0",INDEX($V:$V,ROW($V3196)-VALUE(LEFT(W$1,FIND("-",W$1,1)-1))+1):$V3196)/COUNTIF(INDEX($V:$V,ROW($V3196)-VALUE(LEFT(W$1,FIND("-",W$1,1)-1))+1):$V3196,"&gt;0"))/(SUMIF(INDEX($V:$V,ROW($V3196)-VALUE(LEFT(W$1,FIND("-",W$1,1)-1))+1):$V3196,"&lt;0",INDEX($V:$V,ROW($V3196)-VALUE(LEFT(W$1,FIND("-",W$1,1)-1))+1):$V3196)/COUNTIF(INDEX($V:$V,ROW($V3196)-VALUE(LEFT(W$1,FIND("-",W$1,1)-1))+1):$V3196,"&lt;0")))),100-100/(1+ABS((SUMIF(INDEX($V:$V,ROW($V3196)-VALUE(LEFT(W$1,FIND("-",W$1,1)-1))+1):$V3196,"&gt;0",INDEX($V:$V,ROW($V3196)-VALUE(LEFT(W$1,FIND("-",W$1,1)-1))+1):$V3196)/VALUE(LEFT(W$1,FIND("-",W$1,1)-1)))/(SUMIF(INDEX($V:$V,ROW($V3196)-VALUE(LEFT(W$1,FIND("-",W$1,1)-1))+1):$V3196,"&lt;0",INDEX($V:$V,ROW($V3196)-VALUE(LEFT(W$1,FIND("-",W$1,1)-1))+1):$V3196)/VALUE(LEFT(W$1,FIND("-",W$1,1)-1)))))))</f>
        <v>54.545454545454547</v>
      </c>
      <c r="Y3196">
        <f>IF(ROW($E3196)&lt;=VALUE(LEFT(Y$1,FIND("-",Y$1,1)-1)),0,MAX(INDEX(C:C,ROW(C3196)-VALUE(LEFT(Y$1,FIND("-",Y$1,1)-1))+1):C3196))</f>
        <v>0.19500000000000001</v>
      </c>
      <c r="Z3196">
        <f>IF(ROW($E3196)&lt;=VALUE(LEFT(Z$1,FIND("-",Z$1,1)-1)),0,MIN(INDEX(D:D,ROW(D3196)-VALUE(LEFT(Z$1,FIND("-",Z$1,1)-1))+1):D3196))</f>
        <v>0.18</v>
      </c>
      <c r="AA3196">
        <f t="shared" si="450"/>
        <v>100</v>
      </c>
      <c r="AB3196">
        <f>IF(ROW($AA3196)&lt;=VALUE(LEFT(AA$1,FIND("-",AA$1,1)-1))+VALUE(LEFT(AB$1,FIND("-",AB$1,1)-1)-1),0,AVERAGE(INDEX($AA:$AA,ROW($AA3196)-VALUE(LEFT(AB$1,FIND("-",AB$1,1)-1))+1):$AA3196))</f>
        <v>66.666666666666671</v>
      </c>
      <c r="AC3196">
        <f>IF(ROW($AA3196)&lt;=VALUE(LEFT(AA$1,FIND("-",AA$1,1)-1))+VALUE(LEFT(AB$1,FIND("-",AB$1,1)-1)-1)+VALUE(LEFT(AC$1,FIND("-",AC$1,1)-1)-1),0,AVERAGE(INDEX($AB:$AB,ROW($AB3196)-VALUE(LEFT(AC$1,FIND("-",AC$1,1)-1))+1):$AB3196))</f>
        <v>44.44444444444445</v>
      </c>
      <c r="AE3196">
        <f t="shared" si="456"/>
        <v>220230844</v>
      </c>
      <c r="AG3196" t="str">
        <f t="shared" si="449"/>
        <v/>
      </c>
    </row>
    <row r="3197" spans="1:33" x14ac:dyDescent="0.25">
      <c r="A3197" s="6">
        <v>41646</v>
      </c>
      <c r="B3197">
        <v>0.19500000000000001</v>
      </c>
      <c r="C3197">
        <v>0.20499999999999999</v>
      </c>
      <c r="D3197">
        <v>0.19500000000000001</v>
      </c>
      <c r="E3197">
        <v>0.2</v>
      </c>
      <c r="F3197">
        <v>0.16</v>
      </c>
      <c r="G3197">
        <v>21859100</v>
      </c>
      <c r="I3197" t="str">
        <f t="shared" si="451"/>
        <v/>
      </c>
      <c r="J3197" t="str">
        <f t="shared" si="452"/>
        <v/>
      </c>
      <c r="K3197" t="str">
        <f t="shared" si="453"/>
        <v/>
      </c>
      <c r="M3197" s="11" t="str">
        <f t="shared" si="448"/>
        <v/>
      </c>
      <c r="O3197">
        <f>IF(ROW($E3197)&lt;=VALUE(LEFT(O$1,FIND("-",O$1,1)-1)),0,IF(ROW($E3197)=VALUE(LEFT(O$1,FIND("-",O$1,1)-1))+1,AVERAGE(INDEX($E:$E,ROW($E3197)-VALUE(LEFT(O$1,FIND("-",O$1,1)-1))):$E3197),($E3197*(2/(VALUE(LEFT(O$1,FIND("-",O$1,1)-1))+1)))+(O3196*(1-(2/(VALUE(LEFT(O$1,FIND("-",O$1,1)-1))+1))))))</f>
        <v>0.16861836648002942</v>
      </c>
      <c r="Q3197">
        <f>IF(ROW($E3197)&lt;=VALUE(LEFT(Q$1,FIND("-",Q$1,1)-1)),0,IF(ROW($E3197)=VALUE(LEFT(Q$1,FIND("-",Q$1,1)-1))+1,AVERAGE(INDEX($E:$E,ROW($E3197)-VALUE(LEFT(Q$1,FIND("-",Q$1,1)-1))):$E3197),($E3197*(2/(VALUE(LEFT(Q$1,FIND("-",Q$1,1)-1))+1)))+(Q3196*(1-(2/(VALUE(LEFT(Q$1,FIND("-",Q$1,1)-1))+1))))))</f>
        <v>0.18881535281220474</v>
      </c>
      <c r="R3197">
        <f>IF(ROW($E3197)&lt;=VALUE(LEFT(R$1,FIND("-",R$1,1)-1)),0,IF(ROW($E3197)=VALUE(LEFT(R$1,FIND("-",R$1,1)-1))+1,AVERAGE(INDEX($E:$E,ROW($E3197)-VALUE(LEFT(R$1,FIND("-",R$1,1)-1))):$E3197),($E3197*(2/(VALUE(LEFT(R$1,FIND("-",R$1,1)-1))+1)))+(R3196*(1-(2/(VALUE(LEFT(R$1,FIND("-",R$1,1)-1))+1))))))</f>
        <v>0.18754108628030619</v>
      </c>
      <c r="S3197">
        <f t="shared" si="454"/>
        <v>1.2742665318985491E-3</v>
      </c>
      <c r="T3197">
        <f>IF(ROW($E3197)&lt;=MAX(VALUE(LEFT(Q$1,FIND("-",Q$1,1)-1)),VALUE(LEFT(R$1,FIND("-",R$1,1)-1)))+VALUE(LEFT(T$1,FIND("-",T$1,1)-1))-1,0,IF(ROW($E3197)=MAX(VALUE(LEFT(Q$1,FIND("-",Q$1,1)-1)),VALUE(LEFT(R$1,FIND("-",R$1,1)-1)))+VALUE(LEFT(T$1,FIND("-",T$1,1)-1)),AVERAGE(INDEX($S:$S,ROW(S3197)-VALUE(LEFT(T$1,FIND("-",T$1,1)-1))+1):S3197),($S3197*(2/(VALUE(LEFT(T$1,FIND("-",T$1,1)-1))+1)))+(T3196*(1-(2/(VALUE(LEFT(T$1,FIND("-",T$1,1)-1))+1))))))</f>
        <v>1.0227748172853267E-4</v>
      </c>
      <c r="V3197">
        <f t="shared" si="455"/>
        <v>5.0000000000000044E-3</v>
      </c>
      <c r="W3197">
        <f>IF(ROW($E3197)&lt;=VALUE(LEFT(W$1,FIND("-",W$1,1)-1))+1,0,IF(ROW($E3196)=VALUE(LEFT(W$1,FIND("-",W$1,1)-1))+1,100-100/(1+ABS((SUMIF(INDEX($V:$V,ROW($V3197)-VALUE(LEFT(W$1,FIND("-",W$1,1)-1))+1):$V3197,"&gt;0",INDEX($V:$V,ROW($V3197)-VALUE(LEFT(W$1,FIND("-",W$1,1)-1))+1):$V3197)/COUNTIF(INDEX($V:$V,ROW($V3197)-VALUE(LEFT(W$1,FIND("-",W$1,1)-1))+1):$V3197,"&gt;0"))/(SUMIF(INDEX($V:$V,ROW($V3197)-VALUE(LEFT(W$1,FIND("-",W$1,1)-1))+1):$V3197,"&lt;0",INDEX($V:$V,ROW($V3197)-VALUE(LEFT(W$1,FIND("-",W$1,1)-1))+1):$V3197)/COUNTIF(INDEX($V:$V,ROW($V3197)-VALUE(LEFT(W$1,FIND("-",W$1,1)-1))+1):$V3197,"&lt;0")))),100-100/(1+ABS((SUMIF(INDEX($V:$V,ROW($V3197)-VALUE(LEFT(W$1,FIND("-",W$1,1)-1))+1):$V3197,"&gt;0",INDEX($V:$V,ROW($V3197)-VALUE(LEFT(W$1,FIND("-",W$1,1)-1))+1):$V3197)/VALUE(LEFT(W$1,FIND("-",W$1,1)-1)))/(SUMIF(INDEX($V:$V,ROW($V3197)-VALUE(LEFT(W$1,FIND("-",W$1,1)-1))+1):$V3197,"&lt;0",INDEX($V:$V,ROW($V3197)-VALUE(LEFT(W$1,FIND("-",W$1,1)-1))+1):$V3197)/VALUE(LEFT(W$1,FIND("-",W$1,1)-1)))))))</f>
        <v>63.636363636363633</v>
      </c>
      <c r="Y3197">
        <f>IF(ROW($E3197)&lt;=VALUE(LEFT(Y$1,FIND("-",Y$1,1)-1)),0,MAX(INDEX(C:C,ROW(C3197)-VALUE(LEFT(Y$1,FIND("-",Y$1,1)-1))+1):C3197))</f>
        <v>0.20499999999999999</v>
      </c>
      <c r="Z3197">
        <f>IF(ROW($E3197)&lt;=VALUE(LEFT(Z$1,FIND("-",Z$1,1)-1)),0,MIN(INDEX(D:D,ROW(D3197)-VALUE(LEFT(Z$1,FIND("-",Z$1,1)-1))+1):D3197))</f>
        <v>0.18</v>
      </c>
      <c r="AA3197">
        <f t="shared" si="450"/>
        <v>80.000000000000099</v>
      </c>
      <c r="AB3197">
        <f>IF(ROW($AA3197)&lt;=VALUE(LEFT(AA$1,FIND("-",AA$1,1)-1))+VALUE(LEFT(AB$1,FIND("-",AB$1,1)-1)-1),0,AVERAGE(INDEX($AA:$AA,ROW($AA3197)-VALUE(LEFT(AB$1,FIND("-",AB$1,1)-1))+1):$AA3197))</f>
        <v>76.6666666666667</v>
      </c>
      <c r="AC3197">
        <f>IF(ROW($AA3197)&lt;=VALUE(LEFT(AA$1,FIND("-",AA$1,1)-1))+VALUE(LEFT(AB$1,FIND("-",AB$1,1)-1)-1)+VALUE(LEFT(AC$1,FIND("-",AC$1,1)-1)-1),0,AVERAGE(INDEX($AB:$AB,ROW($AB3197)-VALUE(LEFT(AC$1,FIND("-",AC$1,1)-1))+1):$AB3197))</f>
        <v>58.888888888888893</v>
      </c>
      <c r="AE3197">
        <f t="shared" si="456"/>
        <v>242089944</v>
      </c>
      <c r="AG3197" t="str">
        <f t="shared" si="449"/>
        <v/>
      </c>
    </row>
    <row r="3198" spans="1:33" x14ac:dyDescent="0.25">
      <c r="A3198" s="6">
        <v>41647</v>
      </c>
      <c r="B3198">
        <v>0.20499999999999999</v>
      </c>
      <c r="C3198">
        <v>0.21</v>
      </c>
      <c r="D3198">
        <v>0.2</v>
      </c>
      <c r="E3198">
        <v>0.20499999999999999</v>
      </c>
      <c r="F3198">
        <v>0.16400000000000001</v>
      </c>
      <c r="G3198">
        <v>4215900</v>
      </c>
      <c r="I3198" t="str">
        <f t="shared" si="451"/>
        <v/>
      </c>
      <c r="J3198" t="str">
        <f t="shared" si="452"/>
        <v/>
      </c>
      <c r="K3198" t="str">
        <f t="shared" si="453"/>
        <v/>
      </c>
      <c r="M3198" s="11" t="str">
        <f t="shared" si="448"/>
        <v/>
      </c>
      <c r="O3198">
        <f>IF(ROW($E3198)&lt;=VALUE(LEFT(O$1,FIND("-",O$1,1)-1)),0,IF(ROW($E3198)=VALUE(LEFT(O$1,FIND("-",O$1,1)-1))+1,AVERAGE(INDEX($E:$E,ROW($E3198)-VALUE(LEFT(O$1,FIND("-",O$1,1)-1))):$E3198),($E3198*(2/(VALUE(LEFT(O$1,FIND("-",O$1,1)-1))+1)))+(O3197*(1-(2/(VALUE(LEFT(O$1,FIND("-",O$1,1)-1))+1))))))</f>
        <v>0.16898037278371073</v>
      </c>
      <c r="Q3198">
        <f>IF(ROW($E3198)&lt;=VALUE(LEFT(Q$1,FIND("-",Q$1,1)-1)),0,IF(ROW($E3198)=VALUE(LEFT(Q$1,FIND("-",Q$1,1)-1))+1,AVERAGE(INDEX($E:$E,ROW($E3198)-VALUE(LEFT(Q$1,FIND("-",Q$1,1)-1))):$E3198),($E3198*(2/(VALUE(LEFT(Q$1,FIND("-",Q$1,1)-1))+1)))+(Q3197*(1-(2/(VALUE(LEFT(Q$1,FIND("-",Q$1,1)-1))+1))))))</f>
        <v>0.191305298533404</v>
      </c>
      <c r="R3198">
        <f>IF(ROW($E3198)&lt;=VALUE(LEFT(R$1,FIND("-",R$1,1)-1)),0,IF(ROW($E3198)=VALUE(LEFT(R$1,FIND("-",R$1,1)-1))+1,AVERAGE(INDEX($E:$E,ROW($E3198)-VALUE(LEFT(R$1,FIND("-",R$1,1)-1))):$E3198),($E3198*(2/(VALUE(LEFT(R$1,FIND("-",R$1,1)-1))+1)))+(R3197*(1-(2/(VALUE(LEFT(R$1,FIND("-",R$1,1)-1))+1))))))</f>
        <v>0.18883433914843167</v>
      </c>
      <c r="S3198">
        <f t="shared" si="454"/>
        <v>2.4709593849723266E-3</v>
      </c>
      <c r="T3198">
        <f>IF(ROW($E3198)&lt;=MAX(VALUE(LEFT(Q$1,FIND("-",Q$1,1)-1)),VALUE(LEFT(R$1,FIND("-",R$1,1)-1)))+VALUE(LEFT(T$1,FIND("-",T$1,1)-1))-1,0,IF(ROW($E3198)=MAX(VALUE(LEFT(Q$1,FIND("-",Q$1,1)-1)),VALUE(LEFT(R$1,FIND("-",R$1,1)-1)))+VALUE(LEFT(T$1,FIND("-",T$1,1)-1)),AVERAGE(INDEX($S:$S,ROW(S3198)-VALUE(LEFT(T$1,FIND("-",T$1,1)-1))+1):S3198),($S3198*(2/(VALUE(LEFT(T$1,FIND("-",T$1,1)-1))+1)))+(T3197*(1-(2/(VALUE(LEFT(T$1,FIND("-",T$1,1)-1))+1))))))</f>
        <v>5.7601386237729154E-4</v>
      </c>
      <c r="V3198">
        <f t="shared" si="455"/>
        <v>4.9999999999999767E-3</v>
      </c>
      <c r="W3198">
        <f>IF(ROW($E3198)&lt;=VALUE(LEFT(W$1,FIND("-",W$1,1)-1))+1,0,IF(ROW($E3197)=VALUE(LEFT(W$1,FIND("-",W$1,1)-1))+1,100-100/(1+ABS((SUMIF(INDEX($V:$V,ROW($V3198)-VALUE(LEFT(W$1,FIND("-",W$1,1)-1))+1):$V3198,"&gt;0",INDEX($V:$V,ROW($V3198)-VALUE(LEFT(W$1,FIND("-",W$1,1)-1))+1):$V3198)/COUNTIF(INDEX($V:$V,ROW($V3198)-VALUE(LEFT(W$1,FIND("-",W$1,1)-1))+1):$V3198,"&gt;0"))/(SUMIF(INDEX($V:$V,ROW($V3198)-VALUE(LEFT(W$1,FIND("-",W$1,1)-1))+1):$V3198,"&lt;0",INDEX($V:$V,ROW($V3198)-VALUE(LEFT(W$1,FIND("-",W$1,1)-1))+1):$V3198)/COUNTIF(INDEX($V:$V,ROW($V3198)-VALUE(LEFT(W$1,FIND("-",W$1,1)-1))+1):$V3198,"&lt;0")))),100-100/(1+ABS((SUMIF(INDEX($V:$V,ROW($V3198)-VALUE(LEFT(W$1,FIND("-",W$1,1)-1))+1):$V3198,"&gt;0",INDEX($V:$V,ROW($V3198)-VALUE(LEFT(W$1,FIND("-",W$1,1)-1))+1):$V3198)/VALUE(LEFT(W$1,FIND("-",W$1,1)-1)))/(SUMIF(INDEX($V:$V,ROW($V3198)-VALUE(LEFT(W$1,FIND("-",W$1,1)-1))+1):$V3198,"&lt;0",INDEX($V:$V,ROW($V3198)-VALUE(LEFT(W$1,FIND("-",W$1,1)-1))+1):$V3198)/VALUE(LEFT(W$1,FIND("-",W$1,1)-1)))))))</f>
        <v>66.666666666666657</v>
      </c>
      <c r="Y3198">
        <f>IF(ROW($E3198)&lt;=VALUE(LEFT(Y$1,FIND("-",Y$1,1)-1)),0,MAX(INDEX(C:C,ROW(C3198)-VALUE(LEFT(Y$1,FIND("-",Y$1,1)-1))+1):C3198))</f>
        <v>0.21</v>
      </c>
      <c r="Z3198">
        <f>IF(ROW($E3198)&lt;=VALUE(LEFT(Z$1,FIND("-",Z$1,1)-1)),0,MIN(INDEX(D:D,ROW(D3198)-VALUE(LEFT(Z$1,FIND("-",Z$1,1)-1))+1):D3198))</f>
        <v>0.18</v>
      </c>
      <c r="AA3198">
        <f t="shared" si="450"/>
        <v>83.333333333333314</v>
      </c>
      <c r="AB3198">
        <f>IF(ROW($AA3198)&lt;=VALUE(LEFT(AA$1,FIND("-",AA$1,1)-1))+VALUE(LEFT(AB$1,FIND("-",AB$1,1)-1)-1),0,AVERAGE(INDEX($AA:$AA,ROW($AA3198)-VALUE(LEFT(AB$1,FIND("-",AB$1,1)-1))+1):$AA3198))</f>
        <v>87.777777777777814</v>
      </c>
      <c r="AC3198">
        <f>IF(ROW($AA3198)&lt;=VALUE(LEFT(AA$1,FIND("-",AA$1,1)-1))+VALUE(LEFT(AB$1,FIND("-",AB$1,1)-1)-1)+VALUE(LEFT(AC$1,FIND("-",AC$1,1)-1)-1),0,AVERAGE(INDEX($AB:$AB,ROW($AB3198)-VALUE(LEFT(AC$1,FIND("-",AC$1,1)-1))+1):$AB3198))</f>
        <v>77.037037037037067</v>
      </c>
      <c r="AE3198">
        <f t="shared" si="456"/>
        <v>246305844</v>
      </c>
      <c r="AG3198" t="str">
        <f t="shared" si="449"/>
        <v/>
      </c>
    </row>
    <row r="3199" spans="1:33" x14ac:dyDescent="0.25">
      <c r="A3199" s="6">
        <v>41648</v>
      </c>
      <c r="B3199">
        <v>0.20499999999999999</v>
      </c>
      <c r="C3199">
        <v>0.20499999999999999</v>
      </c>
      <c r="D3199">
        <v>0.2</v>
      </c>
      <c r="E3199">
        <v>0.20499999999999999</v>
      </c>
      <c r="F3199">
        <v>0.16400000000000001</v>
      </c>
      <c r="G3199">
        <v>2063600</v>
      </c>
      <c r="I3199" t="str">
        <f t="shared" si="451"/>
        <v/>
      </c>
      <c r="J3199" t="str">
        <f t="shared" si="452"/>
        <v/>
      </c>
      <c r="K3199" t="str">
        <f t="shared" si="453"/>
        <v>Overbought Above %D</v>
      </c>
      <c r="M3199" s="11" t="str">
        <f t="shared" si="448"/>
        <v/>
      </c>
      <c r="O3199">
        <f>IF(ROW($E3199)&lt;=VALUE(LEFT(O$1,FIND("-",O$1,1)-1)),0,IF(ROW($E3199)=VALUE(LEFT(O$1,FIND("-",O$1,1)-1))+1,AVERAGE(INDEX($E:$E,ROW($E3199)-VALUE(LEFT(O$1,FIND("-",O$1,1)-1))):$E3199),($E3199*(2/(VALUE(LEFT(O$1,FIND("-",O$1,1)-1))+1)))+(O3198*(1-(2/(VALUE(LEFT(O$1,FIND("-",O$1,1)-1))+1))))))</f>
        <v>0.16933877703461908</v>
      </c>
      <c r="Q3199">
        <f>IF(ROW($E3199)&lt;=VALUE(LEFT(Q$1,FIND("-",Q$1,1)-1)),0,IF(ROW($E3199)=VALUE(LEFT(Q$1,FIND("-",Q$1,1)-1))+1,AVERAGE(INDEX($E:$E,ROW($E3199)-VALUE(LEFT(Q$1,FIND("-",Q$1,1)-1))):$E3199),($E3199*(2/(VALUE(LEFT(Q$1,FIND("-",Q$1,1)-1))+1)))+(Q3198*(1-(2/(VALUE(LEFT(Q$1,FIND("-",Q$1,1)-1))+1))))))</f>
        <v>0.19341217568211108</v>
      </c>
      <c r="R3199">
        <f>IF(ROW($E3199)&lt;=VALUE(LEFT(R$1,FIND("-",R$1,1)-1)),0,IF(ROW($E3199)=VALUE(LEFT(R$1,FIND("-",R$1,1)-1))+1,AVERAGE(INDEX($E:$E,ROW($E3199)-VALUE(LEFT(R$1,FIND("-",R$1,1)-1))):$E3199),($E3199*(2/(VALUE(LEFT(R$1,FIND("-",R$1,1)-1))+1)))+(R3198*(1-(2/(VALUE(LEFT(R$1,FIND("-",R$1,1)-1))+1))))))</f>
        <v>0.19003179550780711</v>
      </c>
      <c r="S3199">
        <f t="shared" si="454"/>
        <v>3.3803801743039763E-3</v>
      </c>
      <c r="T3199">
        <f>IF(ROW($E3199)&lt;=MAX(VALUE(LEFT(Q$1,FIND("-",Q$1,1)-1)),VALUE(LEFT(R$1,FIND("-",R$1,1)-1)))+VALUE(LEFT(T$1,FIND("-",T$1,1)-1))-1,0,IF(ROW($E3199)=MAX(VALUE(LEFT(Q$1,FIND("-",Q$1,1)-1)),VALUE(LEFT(R$1,FIND("-",R$1,1)-1)))+VALUE(LEFT(T$1,FIND("-",T$1,1)-1)),AVERAGE(INDEX($S:$S,ROW(S3199)-VALUE(LEFT(T$1,FIND("-",T$1,1)-1))+1):S3199),($S3199*(2/(VALUE(LEFT(T$1,FIND("-",T$1,1)-1))+1)))+(T3198*(1-(2/(VALUE(LEFT(T$1,FIND("-",T$1,1)-1))+1))))))</f>
        <v>1.1368871247626287E-3</v>
      </c>
      <c r="V3199">
        <f t="shared" si="455"/>
        <v>0</v>
      </c>
      <c r="W3199">
        <f>IF(ROW($E3199)&lt;=VALUE(LEFT(W$1,FIND("-",W$1,1)-1))+1,0,IF(ROW($E3198)=VALUE(LEFT(W$1,FIND("-",W$1,1)-1))+1,100-100/(1+ABS((SUMIF(INDEX($V:$V,ROW($V3199)-VALUE(LEFT(W$1,FIND("-",W$1,1)-1))+1):$V3199,"&gt;0",INDEX($V:$V,ROW($V3199)-VALUE(LEFT(W$1,FIND("-",W$1,1)-1))+1):$V3199)/COUNTIF(INDEX($V:$V,ROW($V3199)-VALUE(LEFT(W$1,FIND("-",W$1,1)-1))+1):$V3199,"&gt;0"))/(SUMIF(INDEX($V:$V,ROW($V3199)-VALUE(LEFT(W$1,FIND("-",W$1,1)-1))+1):$V3199,"&lt;0",INDEX($V:$V,ROW($V3199)-VALUE(LEFT(W$1,FIND("-",W$1,1)-1))+1):$V3199)/COUNTIF(INDEX($V:$V,ROW($V3199)-VALUE(LEFT(W$1,FIND("-",W$1,1)-1))+1):$V3199,"&lt;0")))),100-100/(1+ABS((SUMIF(INDEX($V:$V,ROW($V3199)-VALUE(LEFT(W$1,FIND("-",W$1,1)-1))+1):$V3199,"&gt;0",INDEX($V:$V,ROW($V3199)-VALUE(LEFT(W$1,FIND("-",W$1,1)-1))+1):$V3199)/VALUE(LEFT(W$1,FIND("-",W$1,1)-1)))/(SUMIF(INDEX($V:$V,ROW($V3199)-VALUE(LEFT(W$1,FIND("-",W$1,1)-1))+1):$V3199,"&lt;0",INDEX($V:$V,ROW($V3199)-VALUE(LEFT(W$1,FIND("-",W$1,1)-1))+1):$V3199)/VALUE(LEFT(W$1,FIND("-",W$1,1)-1)))))))</f>
        <v>66.666666666666657</v>
      </c>
      <c r="Y3199">
        <f>IF(ROW($E3199)&lt;=VALUE(LEFT(Y$1,FIND("-",Y$1,1)-1)),0,MAX(INDEX(C:C,ROW(C3199)-VALUE(LEFT(Y$1,FIND("-",Y$1,1)-1))+1):C3199))</f>
        <v>0.21</v>
      </c>
      <c r="Z3199">
        <f>IF(ROW($E3199)&lt;=VALUE(LEFT(Z$1,FIND("-",Z$1,1)-1)),0,MIN(INDEX(D:D,ROW(D3199)-VALUE(LEFT(Z$1,FIND("-",Z$1,1)-1))+1):D3199))</f>
        <v>0.18</v>
      </c>
      <c r="AA3199">
        <f t="shared" si="450"/>
        <v>83.333333333333314</v>
      </c>
      <c r="AB3199">
        <f>IF(ROW($AA3199)&lt;=VALUE(LEFT(AA$1,FIND("-",AA$1,1)-1))+VALUE(LEFT(AB$1,FIND("-",AB$1,1)-1)-1),0,AVERAGE(INDEX($AA:$AA,ROW($AA3199)-VALUE(LEFT(AB$1,FIND("-",AB$1,1)-1))+1):$AA3199))</f>
        <v>82.222222222222243</v>
      </c>
      <c r="AC3199">
        <f>IF(ROW($AA3199)&lt;=VALUE(LEFT(AA$1,FIND("-",AA$1,1)-1))+VALUE(LEFT(AB$1,FIND("-",AB$1,1)-1)-1)+VALUE(LEFT(AC$1,FIND("-",AC$1,1)-1)-1),0,AVERAGE(INDEX($AB:$AB,ROW($AB3199)-VALUE(LEFT(AC$1,FIND("-",AC$1,1)-1))+1):$AB3199))</f>
        <v>82.222222222222243</v>
      </c>
      <c r="AE3199">
        <f t="shared" si="456"/>
        <v>246305844</v>
      </c>
      <c r="AG3199" t="str">
        <f t="shared" si="449"/>
        <v/>
      </c>
    </row>
    <row r="3200" spans="1:33" x14ac:dyDescent="0.25">
      <c r="A3200" s="6">
        <v>41649</v>
      </c>
      <c r="B3200">
        <v>0.2</v>
      </c>
      <c r="C3200">
        <v>0.20499999999999999</v>
      </c>
      <c r="D3200">
        <v>0.2</v>
      </c>
      <c r="E3200">
        <v>0.20499999999999999</v>
      </c>
      <c r="F3200">
        <v>0.16400000000000001</v>
      </c>
      <c r="G3200">
        <v>2584100</v>
      </c>
      <c r="I3200" t="str">
        <f t="shared" si="451"/>
        <v/>
      </c>
      <c r="J3200" t="str">
        <f t="shared" si="452"/>
        <v>Overbought</v>
      </c>
      <c r="K3200" t="str">
        <f t="shared" si="453"/>
        <v>Overbought Above %D</v>
      </c>
      <c r="M3200" s="11" t="str">
        <f t="shared" si="448"/>
        <v/>
      </c>
      <c r="O3200">
        <f>IF(ROW($E3200)&lt;=VALUE(LEFT(O$1,FIND("-",O$1,1)-1)),0,IF(ROW($E3200)=VALUE(LEFT(O$1,FIND("-",O$1,1)-1))+1,AVERAGE(INDEX($E:$E,ROW($E3200)-VALUE(LEFT(O$1,FIND("-",O$1,1)-1))):$E3200),($E3200*(2/(VALUE(LEFT(O$1,FIND("-",O$1,1)-1))+1)))+(O3199*(1-(2/(VALUE(LEFT(O$1,FIND("-",O$1,1)-1))+1))))))</f>
        <v>0.16969361507407563</v>
      </c>
      <c r="Q3200">
        <f>IF(ROW($E3200)&lt;=VALUE(LEFT(Q$1,FIND("-",Q$1,1)-1)),0,IF(ROW($E3200)=VALUE(LEFT(Q$1,FIND("-",Q$1,1)-1))+1,AVERAGE(INDEX($E:$E,ROW($E3200)-VALUE(LEFT(Q$1,FIND("-",Q$1,1)-1))):$E3200),($E3200*(2/(VALUE(LEFT(Q$1,FIND("-",Q$1,1)-1))+1)))+(Q3199*(1-(2/(VALUE(LEFT(Q$1,FIND("-",Q$1,1)-1))+1))))))</f>
        <v>0.19519491788486323</v>
      </c>
      <c r="R3200">
        <f>IF(ROW($E3200)&lt;=VALUE(LEFT(R$1,FIND("-",R$1,1)-1)),0,IF(ROW($E3200)=VALUE(LEFT(R$1,FIND("-",R$1,1)-1))+1,AVERAGE(INDEX($E:$E,ROW($E3200)-VALUE(LEFT(R$1,FIND("-",R$1,1)-1))):$E3200),($E3200*(2/(VALUE(LEFT(R$1,FIND("-",R$1,1)-1))+1)))+(R3199*(1-(2/(VALUE(LEFT(R$1,FIND("-",R$1,1)-1))+1))))))</f>
        <v>0.19114055139611769</v>
      </c>
      <c r="S3200">
        <f t="shared" si="454"/>
        <v>4.0543664887455477E-3</v>
      </c>
      <c r="T3200">
        <f>IF(ROW($E3200)&lt;=MAX(VALUE(LEFT(Q$1,FIND("-",Q$1,1)-1)),VALUE(LEFT(R$1,FIND("-",R$1,1)-1)))+VALUE(LEFT(T$1,FIND("-",T$1,1)-1))-1,0,IF(ROW($E3200)=MAX(VALUE(LEFT(Q$1,FIND("-",Q$1,1)-1)),VALUE(LEFT(R$1,FIND("-",R$1,1)-1)))+VALUE(LEFT(T$1,FIND("-",T$1,1)-1)),AVERAGE(INDEX($S:$S,ROW(S3200)-VALUE(LEFT(T$1,FIND("-",T$1,1)-1))+1):S3200),($S3200*(2/(VALUE(LEFT(T$1,FIND("-",T$1,1)-1))+1)))+(T3199*(1-(2/(VALUE(LEFT(T$1,FIND("-",T$1,1)-1))+1))))))</f>
        <v>1.7203829975592127E-3</v>
      </c>
      <c r="V3200">
        <f t="shared" si="455"/>
        <v>0</v>
      </c>
      <c r="W3200">
        <f>IF(ROW($E3200)&lt;=VALUE(LEFT(W$1,FIND("-",W$1,1)-1))+1,0,IF(ROW($E3199)=VALUE(LEFT(W$1,FIND("-",W$1,1)-1))+1,100-100/(1+ABS((SUMIF(INDEX($V:$V,ROW($V3200)-VALUE(LEFT(W$1,FIND("-",W$1,1)-1))+1):$V3200,"&gt;0",INDEX($V:$V,ROW($V3200)-VALUE(LEFT(W$1,FIND("-",W$1,1)-1))+1):$V3200)/COUNTIF(INDEX($V:$V,ROW($V3200)-VALUE(LEFT(W$1,FIND("-",W$1,1)-1))+1):$V3200,"&gt;0"))/(SUMIF(INDEX($V:$V,ROW($V3200)-VALUE(LEFT(W$1,FIND("-",W$1,1)-1))+1):$V3200,"&lt;0",INDEX($V:$V,ROW($V3200)-VALUE(LEFT(W$1,FIND("-",W$1,1)-1))+1):$V3200)/COUNTIF(INDEX($V:$V,ROW($V3200)-VALUE(LEFT(W$1,FIND("-",W$1,1)-1))+1):$V3200,"&lt;0")))),100-100/(1+ABS((SUMIF(INDEX($V:$V,ROW($V3200)-VALUE(LEFT(W$1,FIND("-",W$1,1)-1))+1):$V3200,"&gt;0",INDEX($V:$V,ROW($V3200)-VALUE(LEFT(W$1,FIND("-",W$1,1)-1))+1):$V3200)/VALUE(LEFT(W$1,FIND("-",W$1,1)-1)))/(SUMIF(INDEX($V:$V,ROW($V3200)-VALUE(LEFT(W$1,FIND("-",W$1,1)-1))+1):$V3200,"&lt;0",INDEX($V:$V,ROW($V3200)-VALUE(LEFT(W$1,FIND("-",W$1,1)-1))+1):$V3200)/VALUE(LEFT(W$1,FIND("-",W$1,1)-1)))))))</f>
        <v>72.72727272727272</v>
      </c>
      <c r="Y3200">
        <f>IF(ROW($E3200)&lt;=VALUE(LEFT(Y$1,FIND("-",Y$1,1)-1)),0,MAX(INDEX(C:C,ROW(C3200)-VALUE(LEFT(Y$1,FIND("-",Y$1,1)-1))+1):C3200))</f>
        <v>0.21</v>
      </c>
      <c r="Z3200">
        <f>IF(ROW($E3200)&lt;=VALUE(LEFT(Z$1,FIND("-",Z$1,1)-1)),0,MIN(INDEX(D:D,ROW(D3200)-VALUE(LEFT(Z$1,FIND("-",Z$1,1)-1))+1):D3200))</f>
        <v>0.18</v>
      </c>
      <c r="AA3200">
        <f t="shared" si="450"/>
        <v>83.333333333333314</v>
      </c>
      <c r="AB3200">
        <f>IF(ROW($AA3200)&lt;=VALUE(LEFT(AA$1,FIND("-",AA$1,1)-1))+VALUE(LEFT(AB$1,FIND("-",AB$1,1)-1)-1),0,AVERAGE(INDEX($AA:$AA,ROW($AA3200)-VALUE(LEFT(AB$1,FIND("-",AB$1,1)-1))+1):$AA3200))</f>
        <v>83.333333333333314</v>
      </c>
      <c r="AC3200">
        <f>IF(ROW($AA3200)&lt;=VALUE(LEFT(AA$1,FIND("-",AA$1,1)-1))+VALUE(LEFT(AB$1,FIND("-",AB$1,1)-1)-1)+VALUE(LEFT(AC$1,FIND("-",AC$1,1)-1)-1),0,AVERAGE(INDEX($AB:$AB,ROW($AB3200)-VALUE(LEFT(AC$1,FIND("-",AC$1,1)-1))+1):$AB3200))</f>
        <v>84.444444444444457</v>
      </c>
      <c r="AE3200">
        <f t="shared" si="456"/>
        <v>246305844</v>
      </c>
      <c r="AG3200" t="str">
        <f t="shared" si="449"/>
        <v/>
      </c>
    </row>
    <row r="3201" spans="1:33" x14ac:dyDescent="0.25">
      <c r="A3201" s="6">
        <v>41652</v>
      </c>
      <c r="B3201">
        <v>0.20499999999999999</v>
      </c>
      <c r="C3201">
        <v>0.20499999999999999</v>
      </c>
      <c r="D3201">
        <v>0.19500000000000001</v>
      </c>
      <c r="E3201">
        <v>0.2</v>
      </c>
      <c r="F3201">
        <v>0.16</v>
      </c>
      <c r="G3201">
        <v>4919500</v>
      </c>
      <c r="I3201" t="str">
        <f t="shared" si="451"/>
        <v/>
      </c>
      <c r="J3201" t="str">
        <f t="shared" si="452"/>
        <v/>
      </c>
      <c r="K3201" t="str">
        <f t="shared" si="453"/>
        <v>Overbought Above %D</v>
      </c>
      <c r="M3201" s="11" t="str">
        <f t="shared" si="448"/>
        <v/>
      </c>
      <c r="O3201">
        <f>IF(ROW($E3201)&lt;=VALUE(LEFT(O$1,FIND("-",O$1,1)-1)),0,IF(ROW($E3201)=VALUE(LEFT(O$1,FIND("-",O$1,1)-1))+1,AVERAGE(INDEX($E:$E,ROW($E3201)-VALUE(LEFT(O$1,FIND("-",O$1,1)-1))):$E3201),($E3201*(2/(VALUE(LEFT(O$1,FIND("-",O$1,1)-1))+1)))+(O3200*(1-(2/(VALUE(LEFT(O$1,FIND("-",O$1,1)-1))+1))))))</f>
        <v>0.16999517114299031</v>
      </c>
      <c r="Q3201">
        <f>IF(ROW($E3201)&lt;=VALUE(LEFT(Q$1,FIND("-",Q$1,1)-1)),0,IF(ROW($E3201)=VALUE(LEFT(Q$1,FIND("-",Q$1,1)-1))+1,AVERAGE(INDEX($E:$E,ROW($E3201)-VALUE(LEFT(Q$1,FIND("-",Q$1,1)-1))):$E3201),($E3201*(2/(VALUE(LEFT(Q$1,FIND("-",Q$1,1)-1))+1)))+(Q3200*(1-(2/(VALUE(LEFT(Q$1,FIND("-",Q$1,1)-1))+1))))))</f>
        <v>0.19593416128719196</v>
      </c>
      <c r="R3201">
        <f>IF(ROW($E3201)&lt;=VALUE(LEFT(R$1,FIND("-",R$1,1)-1)),0,IF(ROW($E3201)=VALUE(LEFT(R$1,FIND("-",R$1,1)-1))+1,AVERAGE(INDEX($E:$E,ROW($E3201)-VALUE(LEFT(R$1,FIND("-",R$1,1)-1))):$E3201),($E3201*(2/(VALUE(LEFT(R$1,FIND("-",R$1,1)-1))+1)))+(R3200*(1-(2/(VALUE(LEFT(R$1,FIND("-",R$1,1)-1))+1))))))</f>
        <v>0.19179680684825712</v>
      </c>
      <c r="S3201">
        <f t="shared" si="454"/>
        <v>4.1373544389348427E-3</v>
      </c>
      <c r="T3201">
        <f>IF(ROW($E3201)&lt;=MAX(VALUE(LEFT(Q$1,FIND("-",Q$1,1)-1)),VALUE(LEFT(R$1,FIND("-",R$1,1)-1)))+VALUE(LEFT(T$1,FIND("-",T$1,1)-1))-1,0,IF(ROW($E3201)=MAX(VALUE(LEFT(Q$1,FIND("-",Q$1,1)-1)),VALUE(LEFT(R$1,FIND("-",R$1,1)-1)))+VALUE(LEFT(T$1,FIND("-",T$1,1)-1)),AVERAGE(INDEX($S:$S,ROW(S3201)-VALUE(LEFT(T$1,FIND("-",T$1,1)-1))+1):S3201),($S3201*(2/(VALUE(LEFT(T$1,FIND("-",T$1,1)-1))+1)))+(T3200*(1-(2/(VALUE(LEFT(T$1,FIND("-",T$1,1)-1))+1))))))</f>
        <v>2.2037772858343385E-3</v>
      </c>
      <c r="V3201">
        <f t="shared" si="455"/>
        <v>-4.9999999999999767E-3</v>
      </c>
      <c r="W3201">
        <f>IF(ROW($E3201)&lt;=VALUE(LEFT(W$1,FIND("-",W$1,1)-1))+1,0,IF(ROW($E3200)=VALUE(LEFT(W$1,FIND("-",W$1,1)-1))+1,100-100/(1+ABS((SUMIF(INDEX($V:$V,ROW($V3201)-VALUE(LEFT(W$1,FIND("-",W$1,1)-1))+1):$V3201,"&gt;0",INDEX($V:$V,ROW($V3201)-VALUE(LEFT(W$1,FIND("-",W$1,1)-1))+1):$V3201)/COUNTIF(INDEX($V:$V,ROW($V3201)-VALUE(LEFT(W$1,FIND("-",W$1,1)-1))+1):$V3201,"&gt;0"))/(SUMIF(INDEX($V:$V,ROW($V3201)-VALUE(LEFT(W$1,FIND("-",W$1,1)-1))+1):$V3201,"&lt;0",INDEX($V:$V,ROW($V3201)-VALUE(LEFT(W$1,FIND("-",W$1,1)-1))+1):$V3201)/COUNTIF(INDEX($V:$V,ROW($V3201)-VALUE(LEFT(W$1,FIND("-",W$1,1)-1))+1):$V3201,"&lt;0")))),100-100/(1+ABS((SUMIF(INDEX($V:$V,ROW($V3201)-VALUE(LEFT(W$1,FIND("-",W$1,1)-1))+1):$V3201,"&gt;0",INDEX($V:$V,ROW($V3201)-VALUE(LEFT(W$1,FIND("-",W$1,1)-1))+1):$V3201)/VALUE(LEFT(W$1,FIND("-",W$1,1)-1)))/(SUMIF(INDEX($V:$V,ROW($V3201)-VALUE(LEFT(W$1,FIND("-",W$1,1)-1))+1):$V3201,"&lt;0",INDEX($V:$V,ROW($V3201)-VALUE(LEFT(W$1,FIND("-",W$1,1)-1))+1):$V3201)/VALUE(LEFT(W$1,FIND("-",W$1,1)-1)))))))</f>
        <v>63.636363636363647</v>
      </c>
      <c r="Y3201">
        <f>IF(ROW($E3201)&lt;=VALUE(LEFT(Y$1,FIND("-",Y$1,1)-1)),0,MAX(INDEX(C:C,ROW(C3201)-VALUE(LEFT(Y$1,FIND("-",Y$1,1)-1))+1):C3201))</f>
        <v>0.21</v>
      </c>
      <c r="Z3201">
        <f>IF(ROW($E3201)&lt;=VALUE(LEFT(Z$1,FIND("-",Z$1,1)-1)),0,MIN(INDEX(D:D,ROW(D3201)-VALUE(LEFT(Z$1,FIND("-",Z$1,1)-1))+1):D3201))</f>
        <v>0.18</v>
      </c>
      <c r="AA3201">
        <f t="shared" si="450"/>
        <v>66.666666666666728</v>
      </c>
      <c r="AB3201">
        <f>IF(ROW($AA3201)&lt;=VALUE(LEFT(AA$1,FIND("-",AA$1,1)-1))+VALUE(LEFT(AB$1,FIND("-",AB$1,1)-1)-1),0,AVERAGE(INDEX($AA:$AA,ROW($AA3201)-VALUE(LEFT(AB$1,FIND("-",AB$1,1)-1))+1):$AA3201))</f>
        <v>77.777777777777786</v>
      </c>
      <c r="AC3201">
        <f>IF(ROW($AA3201)&lt;=VALUE(LEFT(AA$1,FIND("-",AA$1,1)-1))+VALUE(LEFT(AB$1,FIND("-",AB$1,1)-1)-1)+VALUE(LEFT(AC$1,FIND("-",AC$1,1)-1)-1),0,AVERAGE(INDEX($AB:$AB,ROW($AB3201)-VALUE(LEFT(AC$1,FIND("-",AC$1,1)-1))+1):$AB3201))</f>
        <v>81.1111111111111</v>
      </c>
      <c r="AE3201">
        <f t="shared" si="456"/>
        <v>241386344</v>
      </c>
      <c r="AG3201" t="str">
        <f t="shared" si="449"/>
        <v/>
      </c>
    </row>
    <row r="3202" spans="1:33" x14ac:dyDescent="0.25">
      <c r="A3202" s="6">
        <v>41654</v>
      </c>
      <c r="B3202">
        <v>0.2</v>
      </c>
      <c r="C3202">
        <v>0.2</v>
      </c>
      <c r="D3202">
        <v>0.19500000000000001</v>
      </c>
      <c r="E3202">
        <v>0.19500000000000001</v>
      </c>
      <c r="F3202">
        <v>0.156</v>
      </c>
      <c r="G3202">
        <v>2792000</v>
      </c>
      <c r="I3202" t="str">
        <f t="shared" si="451"/>
        <v/>
      </c>
      <c r="J3202" t="str">
        <f t="shared" si="452"/>
        <v/>
      </c>
      <c r="K3202" t="str">
        <f t="shared" si="453"/>
        <v>Sell</v>
      </c>
      <c r="M3202" s="11" t="str">
        <f t="shared" si="448"/>
        <v>Sell</v>
      </c>
      <c r="O3202">
        <f>IF(ROW($E3202)&lt;=VALUE(LEFT(O$1,FIND("-",O$1,1)-1)),0,IF(ROW($E3202)=VALUE(LEFT(O$1,FIND("-",O$1,1)-1))+1,AVERAGE(INDEX($E:$E,ROW($E3202)-VALUE(LEFT(O$1,FIND("-",O$1,1)-1))):$E3202),($E3202*(2/(VALUE(LEFT(O$1,FIND("-",O$1,1)-1))+1)))+(O3201*(1-(2/(VALUE(LEFT(O$1,FIND("-",O$1,1)-1))+1))))))</f>
        <v>0.17024397541022426</v>
      </c>
      <c r="Q3202">
        <f>IF(ROW($E3202)&lt;=VALUE(LEFT(Q$1,FIND("-",Q$1,1)-1)),0,IF(ROW($E3202)=VALUE(LEFT(Q$1,FIND("-",Q$1,1)-1))+1,AVERAGE(INDEX($E:$E,ROW($E3202)-VALUE(LEFT(Q$1,FIND("-",Q$1,1)-1))):$E3202),($E3202*(2/(VALUE(LEFT(Q$1,FIND("-",Q$1,1)-1))+1)))+(Q3201*(1-(2/(VALUE(LEFT(Q$1,FIND("-",Q$1,1)-1))+1))))))</f>
        <v>0.19579044416608551</v>
      </c>
      <c r="R3202">
        <f>IF(ROW($E3202)&lt;=VALUE(LEFT(R$1,FIND("-",R$1,1)-1)),0,IF(ROW($E3202)=VALUE(LEFT(R$1,FIND("-",R$1,1)-1))+1,AVERAGE(INDEX($E:$E,ROW($E3202)-VALUE(LEFT(R$1,FIND("-",R$1,1)-1))):$E3202),($E3202*(2/(VALUE(LEFT(R$1,FIND("-",R$1,1)-1))+1)))+(R3201*(1-(2/(VALUE(LEFT(R$1,FIND("-",R$1,1)-1))+1))))))</f>
        <v>0.1920340804150529</v>
      </c>
      <c r="S3202">
        <f t="shared" si="454"/>
        <v>3.7563637510326098E-3</v>
      </c>
      <c r="T3202">
        <f>IF(ROW($E3202)&lt;=MAX(VALUE(LEFT(Q$1,FIND("-",Q$1,1)-1)),VALUE(LEFT(R$1,FIND("-",R$1,1)-1)))+VALUE(LEFT(T$1,FIND("-",T$1,1)-1))-1,0,IF(ROW($E3202)=MAX(VALUE(LEFT(Q$1,FIND("-",Q$1,1)-1)),VALUE(LEFT(R$1,FIND("-",R$1,1)-1)))+VALUE(LEFT(T$1,FIND("-",T$1,1)-1)),AVERAGE(INDEX($S:$S,ROW(S3202)-VALUE(LEFT(T$1,FIND("-",T$1,1)-1))+1):S3202),($S3202*(2/(VALUE(LEFT(T$1,FIND("-",T$1,1)-1))+1)))+(T3201*(1-(2/(VALUE(LEFT(T$1,FIND("-",T$1,1)-1))+1))))))</f>
        <v>2.5142945788739928E-3</v>
      </c>
      <c r="V3202">
        <f t="shared" si="455"/>
        <v>-5.0000000000000044E-3</v>
      </c>
      <c r="W3202">
        <f>IF(ROW($E3202)&lt;=VALUE(LEFT(W$1,FIND("-",W$1,1)-1))+1,0,IF(ROW($E3201)=VALUE(LEFT(W$1,FIND("-",W$1,1)-1))+1,100-100/(1+ABS((SUMIF(INDEX($V:$V,ROW($V3202)-VALUE(LEFT(W$1,FIND("-",W$1,1)-1))+1):$V3202,"&gt;0",INDEX($V:$V,ROW($V3202)-VALUE(LEFT(W$1,FIND("-",W$1,1)-1))+1):$V3202)/COUNTIF(INDEX($V:$V,ROW($V3202)-VALUE(LEFT(W$1,FIND("-",W$1,1)-1))+1):$V3202,"&gt;0"))/(SUMIF(INDEX($V:$V,ROW($V3202)-VALUE(LEFT(W$1,FIND("-",W$1,1)-1))+1):$V3202,"&lt;0",INDEX($V:$V,ROW($V3202)-VALUE(LEFT(W$1,FIND("-",W$1,1)-1))+1):$V3202)/COUNTIF(INDEX($V:$V,ROW($V3202)-VALUE(LEFT(W$1,FIND("-",W$1,1)-1))+1):$V3202,"&lt;0")))),100-100/(1+ABS((SUMIF(INDEX($V:$V,ROW($V3202)-VALUE(LEFT(W$1,FIND("-",W$1,1)-1))+1):$V3202,"&gt;0",INDEX($V:$V,ROW($V3202)-VALUE(LEFT(W$1,FIND("-",W$1,1)-1))+1):$V3202)/VALUE(LEFT(W$1,FIND("-",W$1,1)-1)))/(SUMIF(INDEX($V:$V,ROW($V3202)-VALUE(LEFT(W$1,FIND("-",W$1,1)-1))+1):$V3202,"&lt;0",INDEX($V:$V,ROW($V3202)-VALUE(LEFT(W$1,FIND("-",W$1,1)-1))+1):$V3202)/VALUE(LEFT(W$1,FIND("-",W$1,1)-1)))))))</f>
        <v>54.545454545454547</v>
      </c>
      <c r="Y3202">
        <f>IF(ROW($E3202)&lt;=VALUE(LEFT(Y$1,FIND("-",Y$1,1)-1)),0,MAX(INDEX(C:C,ROW(C3202)-VALUE(LEFT(Y$1,FIND("-",Y$1,1)-1))+1):C3202))</f>
        <v>0.21</v>
      </c>
      <c r="Z3202">
        <f>IF(ROW($E3202)&lt;=VALUE(LEFT(Z$1,FIND("-",Z$1,1)-1)),0,MIN(INDEX(D:D,ROW(D3202)-VALUE(LEFT(Z$1,FIND("-",Z$1,1)-1))+1):D3202))</f>
        <v>0.18</v>
      </c>
      <c r="AA3202">
        <f t="shared" si="450"/>
        <v>50.000000000000043</v>
      </c>
      <c r="AB3202">
        <f>IF(ROW($AA3202)&lt;=VALUE(LEFT(AA$1,FIND("-",AA$1,1)-1))+VALUE(LEFT(AB$1,FIND("-",AB$1,1)-1)-1),0,AVERAGE(INDEX($AA:$AA,ROW($AA3202)-VALUE(LEFT(AB$1,FIND("-",AB$1,1)-1))+1):$AA3202))</f>
        <v>66.6666666666667</v>
      </c>
      <c r="AC3202">
        <f>IF(ROW($AA3202)&lt;=VALUE(LEFT(AA$1,FIND("-",AA$1,1)-1))+VALUE(LEFT(AB$1,FIND("-",AB$1,1)-1)-1)+VALUE(LEFT(AC$1,FIND("-",AC$1,1)-1)-1),0,AVERAGE(INDEX($AB:$AB,ROW($AB3202)-VALUE(LEFT(AC$1,FIND("-",AC$1,1)-1))+1):$AB3202))</f>
        <v>75.925925925925924</v>
      </c>
      <c r="AE3202">
        <f t="shared" si="456"/>
        <v>238594344</v>
      </c>
      <c r="AG3202" t="str">
        <f t="shared" si="449"/>
        <v>Sell</v>
      </c>
    </row>
    <row r="3203" spans="1:33" x14ac:dyDescent="0.25">
      <c r="A3203" s="6">
        <v>41655</v>
      </c>
      <c r="B3203">
        <v>0.2</v>
      </c>
      <c r="C3203">
        <v>0.20499999999999999</v>
      </c>
      <c r="D3203">
        <v>0.19500000000000001</v>
      </c>
      <c r="E3203">
        <v>0.2</v>
      </c>
      <c r="F3203">
        <v>0.16</v>
      </c>
      <c r="G3203">
        <v>5859100</v>
      </c>
      <c r="I3203" t="str">
        <f t="shared" si="451"/>
        <v/>
      </c>
      <c r="J3203" t="str">
        <f t="shared" si="452"/>
        <v/>
      </c>
      <c r="K3203" t="str">
        <f t="shared" si="453"/>
        <v/>
      </c>
      <c r="M3203" s="11" t="str">
        <f t="shared" ref="M3203:M3266" si="457">IF(K3203="Buy","Buy",IF(K3203="Sell","Sell",""))</f>
        <v/>
      </c>
      <c r="O3203">
        <f>IF(ROW($E3203)&lt;=VALUE(LEFT(O$1,FIND("-",O$1,1)-1)),0,IF(ROW($E3203)=VALUE(LEFT(O$1,FIND("-",O$1,1)-1))+1,AVERAGE(INDEX($E:$E,ROW($E3203)-VALUE(LEFT(O$1,FIND("-",O$1,1)-1))):$E3203),($E3203*(2/(VALUE(LEFT(O$1,FIND("-",O$1,1)-1))+1)))+(O3202*(1-(2/(VALUE(LEFT(O$1,FIND("-",O$1,1)-1))+1))))))</f>
        <v>0.1705400552568887</v>
      </c>
      <c r="Q3203">
        <f>IF(ROW($E3203)&lt;=VALUE(LEFT(Q$1,FIND("-",Q$1,1)-1)),0,IF(ROW($E3203)=VALUE(LEFT(Q$1,FIND("-",Q$1,1)-1))+1,AVERAGE(INDEX($E:$E,ROW($E3203)-VALUE(LEFT(Q$1,FIND("-",Q$1,1)-1))):$E3203),($E3203*(2/(VALUE(LEFT(Q$1,FIND("-",Q$1,1)-1))+1)))+(Q3202*(1-(2/(VALUE(LEFT(Q$1,FIND("-",Q$1,1)-1))+1))))))</f>
        <v>0.19643806814053388</v>
      </c>
      <c r="R3203">
        <f>IF(ROW($E3203)&lt;=VALUE(LEFT(R$1,FIND("-",R$1,1)-1)),0,IF(ROW($E3203)=VALUE(LEFT(R$1,FIND("-",R$1,1)-1))+1,AVERAGE(INDEX($E:$E,ROW($E3203)-VALUE(LEFT(R$1,FIND("-",R$1,1)-1))):$E3203),($E3203*(2/(VALUE(LEFT(R$1,FIND("-",R$1,1)-1))+1)))+(R3202*(1-(2/(VALUE(LEFT(R$1,FIND("-",R$1,1)-1))+1))))))</f>
        <v>0.19262414853245638</v>
      </c>
      <c r="S3203">
        <f t="shared" si="454"/>
        <v>3.813919608077504E-3</v>
      </c>
      <c r="T3203">
        <f>IF(ROW($E3203)&lt;=MAX(VALUE(LEFT(Q$1,FIND("-",Q$1,1)-1)),VALUE(LEFT(R$1,FIND("-",R$1,1)-1)))+VALUE(LEFT(T$1,FIND("-",T$1,1)-1))-1,0,IF(ROW($E3203)=MAX(VALUE(LEFT(Q$1,FIND("-",Q$1,1)-1)),VALUE(LEFT(R$1,FIND("-",R$1,1)-1)))+VALUE(LEFT(T$1,FIND("-",T$1,1)-1)),AVERAGE(INDEX($S:$S,ROW(S3203)-VALUE(LEFT(T$1,FIND("-",T$1,1)-1))+1):S3203),($S3203*(2/(VALUE(LEFT(T$1,FIND("-",T$1,1)-1))+1)))+(T3202*(1-(2/(VALUE(LEFT(T$1,FIND("-",T$1,1)-1))+1))))))</f>
        <v>2.7742195847146951E-3</v>
      </c>
      <c r="V3203">
        <f t="shared" si="455"/>
        <v>5.0000000000000044E-3</v>
      </c>
      <c r="W3203">
        <f>IF(ROW($E3203)&lt;=VALUE(LEFT(W$1,FIND("-",W$1,1)-1))+1,0,IF(ROW($E3202)=VALUE(LEFT(W$1,FIND("-",W$1,1)-1))+1,100-100/(1+ABS((SUMIF(INDEX($V:$V,ROW($V3203)-VALUE(LEFT(W$1,FIND("-",W$1,1)-1))+1):$V3203,"&gt;0",INDEX($V:$V,ROW($V3203)-VALUE(LEFT(W$1,FIND("-",W$1,1)-1))+1):$V3203)/COUNTIF(INDEX($V:$V,ROW($V3203)-VALUE(LEFT(W$1,FIND("-",W$1,1)-1))+1):$V3203,"&gt;0"))/(SUMIF(INDEX($V:$V,ROW($V3203)-VALUE(LEFT(W$1,FIND("-",W$1,1)-1))+1):$V3203,"&lt;0",INDEX($V:$V,ROW($V3203)-VALUE(LEFT(W$1,FIND("-",W$1,1)-1))+1):$V3203)/COUNTIF(INDEX($V:$V,ROW($V3203)-VALUE(LEFT(W$1,FIND("-",W$1,1)-1))+1):$V3203,"&lt;0")))),100-100/(1+ABS((SUMIF(INDEX($V:$V,ROW($V3203)-VALUE(LEFT(W$1,FIND("-",W$1,1)-1))+1):$V3203,"&gt;0",INDEX($V:$V,ROW($V3203)-VALUE(LEFT(W$1,FIND("-",W$1,1)-1))+1):$V3203)/VALUE(LEFT(W$1,FIND("-",W$1,1)-1)))/(SUMIF(INDEX($V:$V,ROW($V3203)-VALUE(LEFT(W$1,FIND("-",W$1,1)-1))+1):$V3203,"&lt;0",INDEX($V:$V,ROW($V3203)-VALUE(LEFT(W$1,FIND("-",W$1,1)-1))+1):$V3203)/VALUE(LEFT(W$1,FIND("-",W$1,1)-1)))))))</f>
        <v>63.636363636363647</v>
      </c>
      <c r="Y3203">
        <f>IF(ROW($E3203)&lt;=VALUE(LEFT(Y$1,FIND("-",Y$1,1)-1)),0,MAX(INDEX(C:C,ROW(C3203)-VALUE(LEFT(Y$1,FIND("-",Y$1,1)-1))+1):C3203))</f>
        <v>0.21</v>
      </c>
      <c r="Z3203">
        <f>IF(ROW($E3203)&lt;=VALUE(LEFT(Z$1,FIND("-",Z$1,1)-1)),0,MIN(INDEX(D:D,ROW(D3203)-VALUE(LEFT(Z$1,FIND("-",Z$1,1)-1))+1):D3203))</f>
        <v>0.18</v>
      </c>
      <c r="AA3203">
        <f t="shared" si="450"/>
        <v>66.666666666666728</v>
      </c>
      <c r="AB3203">
        <f>IF(ROW($AA3203)&lt;=VALUE(LEFT(AA$1,FIND("-",AA$1,1)-1))+VALUE(LEFT(AB$1,FIND("-",AB$1,1)-1)-1),0,AVERAGE(INDEX($AA:$AA,ROW($AA3203)-VALUE(LEFT(AB$1,FIND("-",AB$1,1)-1))+1):$AA3203))</f>
        <v>61.111111111111164</v>
      </c>
      <c r="AC3203">
        <f>IF(ROW($AA3203)&lt;=VALUE(LEFT(AA$1,FIND("-",AA$1,1)-1))+VALUE(LEFT(AB$1,FIND("-",AB$1,1)-1)-1)+VALUE(LEFT(AC$1,FIND("-",AC$1,1)-1)-1),0,AVERAGE(INDEX($AB:$AB,ROW($AB3203)-VALUE(LEFT(AC$1,FIND("-",AC$1,1)-1))+1):$AB3203))</f>
        <v>68.518518518518547</v>
      </c>
      <c r="AE3203">
        <f t="shared" si="456"/>
        <v>244453444</v>
      </c>
      <c r="AG3203" t="str">
        <f t="shared" ref="AG3203:AG3266" si="458">IF(K3203="Buy","Buy",IF(K3203="Sell","Sell",""))</f>
        <v/>
      </c>
    </row>
    <row r="3204" spans="1:33" x14ac:dyDescent="0.25">
      <c r="A3204" s="6">
        <v>41659</v>
      </c>
      <c r="B3204">
        <v>0.155</v>
      </c>
      <c r="C3204">
        <v>0.155</v>
      </c>
      <c r="D3204">
        <v>0.15</v>
      </c>
      <c r="E3204">
        <v>0.155</v>
      </c>
      <c r="F3204">
        <v>0.155</v>
      </c>
      <c r="G3204">
        <v>899400</v>
      </c>
      <c r="I3204" t="str">
        <f t="shared" si="451"/>
        <v>Bearish</v>
      </c>
      <c r="J3204" t="str">
        <f t="shared" si="452"/>
        <v/>
      </c>
      <c r="K3204" t="str">
        <f t="shared" si="453"/>
        <v/>
      </c>
      <c r="M3204" s="11" t="str">
        <f t="shared" si="457"/>
        <v/>
      </c>
      <c r="O3204">
        <f>IF(ROW($E3204)&lt;=VALUE(LEFT(O$1,FIND("-",O$1,1)-1)),0,IF(ROW($E3204)=VALUE(LEFT(O$1,FIND("-",O$1,1)-1))+1,AVERAGE(INDEX($E:$E,ROW($E3204)-VALUE(LEFT(O$1,FIND("-",O$1,1)-1))):$E3204),($E3204*(2/(VALUE(LEFT(O$1,FIND("-",O$1,1)-1))+1)))+(O3203*(1-(2/(VALUE(LEFT(O$1,FIND("-",O$1,1)-1))+1))))))</f>
        <v>0.17038542784139726</v>
      </c>
      <c r="Q3204">
        <f>IF(ROW($E3204)&lt;=VALUE(LEFT(Q$1,FIND("-",Q$1,1)-1)),0,IF(ROW($E3204)=VALUE(LEFT(Q$1,FIND("-",Q$1,1)-1))+1,AVERAGE(INDEX($E:$E,ROW($E3204)-VALUE(LEFT(Q$1,FIND("-",Q$1,1)-1))):$E3204),($E3204*(2/(VALUE(LEFT(Q$1,FIND("-",Q$1,1)-1))+1)))+(Q3203*(1-(2/(VALUE(LEFT(Q$1,FIND("-",Q$1,1)-1))+1))))))</f>
        <v>0.19006298073429789</v>
      </c>
      <c r="R3204">
        <f>IF(ROW($E3204)&lt;=VALUE(LEFT(R$1,FIND("-",R$1,1)-1)),0,IF(ROW($E3204)=VALUE(LEFT(R$1,FIND("-",R$1,1)-1))+1,AVERAGE(INDEX($E:$E,ROW($E3204)-VALUE(LEFT(R$1,FIND("-",R$1,1)-1))):$E3204),($E3204*(2/(VALUE(LEFT(R$1,FIND("-",R$1,1)-1))+1)))+(R3203*(1-(2/(VALUE(LEFT(R$1,FIND("-",R$1,1)-1))+1))))))</f>
        <v>0.18983717456708923</v>
      </c>
      <c r="S3204">
        <f t="shared" si="454"/>
        <v>2.2580616720865865E-4</v>
      </c>
      <c r="T3204">
        <f>IF(ROW($E3204)&lt;=MAX(VALUE(LEFT(Q$1,FIND("-",Q$1,1)-1)),VALUE(LEFT(R$1,FIND("-",R$1,1)-1)))+VALUE(LEFT(T$1,FIND("-",T$1,1)-1))-1,0,IF(ROW($E3204)=MAX(VALUE(LEFT(Q$1,FIND("-",Q$1,1)-1)),VALUE(LEFT(R$1,FIND("-",R$1,1)-1)))+VALUE(LEFT(T$1,FIND("-",T$1,1)-1)),AVERAGE(INDEX($S:$S,ROW(S3204)-VALUE(LEFT(T$1,FIND("-",T$1,1)-1))+1):S3204),($S3204*(2/(VALUE(LEFT(T$1,FIND("-",T$1,1)-1))+1)))+(T3203*(1-(2/(VALUE(LEFT(T$1,FIND("-",T$1,1)-1))+1))))))</f>
        <v>2.2645369012134881E-3</v>
      </c>
      <c r="V3204">
        <f t="shared" si="455"/>
        <v>-4.5000000000000012E-2</v>
      </c>
      <c r="W3204">
        <f>IF(ROW($E3204)&lt;=VALUE(LEFT(W$1,FIND("-",W$1,1)-1))+1,0,IF(ROW($E3203)=VALUE(LEFT(W$1,FIND("-",W$1,1)-1))+1,100-100/(1+ABS((SUMIF(INDEX($V:$V,ROW($V3204)-VALUE(LEFT(W$1,FIND("-",W$1,1)-1))+1):$V3204,"&gt;0",INDEX($V:$V,ROW($V3204)-VALUE(LEFT(W$1,FIND("-",W$1,1)-1))+1):$V3204)/COUNTIF(INDEX($V:$V,ROW($V3204)-VALUE(LEFT(W$1,FIND("-",W$1,1)-1))+1):$V3204,"&gt;0"))/(SUMIF(INDEX($V:$V,ROW($V3204)-VALUE(LEFT(W$1,FIND("-",W$1,1)-1))+1):$V3204,"&lt;0",INDEX($V:$V,ROW($V3204)-VALUE(LEFT(W$1,FIND("-",W$1,1)-1))+1):$V3204)/COUNTIF(INDEX($V:$V,ROW($V3204)-VALUE(LEFT(W$1,FIND("-",W$1,1)-1))+1):$V3204,"&lt;0")))),100-100/(1+ABS((SUMIF(INDEX($V:$V,ROW($V3204)-VALUE(LEFT(W$1,FIND("-",W$1,1)-1))+1):$V3204,"&gt;0",INDEX($V:$V,ROW($V3204)-VALUE(LEFT(W$1,FIND("-",W$1,1)-1))+1):$V3204)/VALUE(LEFT(W$1,FIND("-",W$1,1)-1)))/(SUMIF(INDEX($V:$V,ROW($V3204)-VALUE(LEFT(W$1,FIND("-",W$1,1)-1))+1):$V3204,"&lt;0",INDEX($V:$V,ROW($V3204)-VALUE(LEFT(W$1,FIND("-",W$1,1)-1))+1):$V3204)/VALUE(LEFT(W$1,FIND("-",W$1,1)-1)))))))</f>
        <v>35</v>
      </c>
      <c r="Y3204">
        <f>IF(ROW($E3204)&lt;=VALUE(LEFT(Y$1,FIND("-",Y$1,1)-1)),0,MAX(INDEX(C:C,ROW(C3204)-VALUE(LEFT(Y$1,FIND("-",Y$1,1)-1))+1):C3204))</f>
        <v>0.21</v>
      </c>
      <c r="Z3204">
        <f>IF(ROW($E3204)&lt;=VALUE(LEFT(Z$1,FIND("-",Z$1,1)-1)),0,MIN(INDEX(D:D,ROW(D3204)-VALUE(LEFT(Z$1,FIND("-",Z$1,1)-1))+1):D3204))</f>
        <v>0.15</v>
      </c>
      <c r="AA3204">
        <f t="shared" si="450"/>
        <v>8.333333333333341</v>
      </c>
      <c r="AB3204">
        <f>IF(ROW($AA3204)&lt;=VALUE(LEFT(AA$1,FIND("-",AA$1,1)-1))+VALUE(LEFT(AB$1,FIND("-",AB$1,1)-1)-1),0,AVERAGE(INDEX($AA:$AA,ROW($AA3204)-VALUE(LEFT(AB$1,FIND("-",AB$1,1)-1))+1):$AA3204))</f>
        <v>41.666666666666707</v>
      </c>
      <c r="AC3204">
        <f>IF(ROW($AA3204)&lt;=VALUE(LEFT(AA$1,FIND("-",AA$1,1)-1))+VALUE(LEFT(AB$1,FIND("-",AB$1,1)-1)-1)+VALUE(LEFT(AC$1,FIND("-",AC$1,1)-1)-1),0,AVERAGE(INDEX($AB:$AB,ROW($AB3204)-VALUE(LEFT(AC$1,FIND("-",AC$1,1)-1))+1):$AB3204))</f>
        <v>56.481481481481524</v>
      </c>
      <c r="AE3204">
        <f t="shared" si="456"/>
        <v>243554044</v>
      </c>
      <c r="AG3204" t="str">
        <f t="shared" si="458"/>
        <v/>
      </c>
    </row>
    <row r="3205" spans="1:33" x14ac:dyDescent="0.25">
      <c r="A3205" s="6">
        <v>41660</v>
      </c>
      <c r="B3205">
        <v>0.15</v>
      </c>
      <c r="C3205">
        <v>0.15</v>
      </c>
      <c r="D3205">
        <v>0.15</v>
      </c>
      <c r="E3205">
        <v>0.15</v>
      </c>
      <c r="F3205">
        <v>0.15</v>
      </c>
      <c r="G3205">
        <v>1129000</v>
      </c>
      <c r="I3205" t="str">
        <f t="shared" si="451"/>
        <v/>
      </c>
      <c r="J3205" t="str">
        <f t="shared" si="452"/>
        <v/>
      </c>
      <c r="K3205" t="str">
        <f t="shared" si="453"/>
        <v/>
      </c>
      <c r="M3205" s="11" t="str">
        <f t="shared" si="457"/>
        <v/>
      </c>
      <c r="O3205">
        <f>IF(ROW($E3205)&lt;=VALUE(LEFT(O$1,FIND("-",O$1,1)-1)),0,IF(ROW($E3205)=VALUE(LEFT(O$1,FIND("-",O$1,1)-1))+1,AVERAGE(INDEX($E:$E,ROW($E3205)-VALUE(LEFT(O$1,FIND("-",O$1,1)-1))):$E3205),($E3205*(2/(VALUE(LEFT(O$1,FIND("-",O$1,1)-1))+1)))+(O3204*(1-(2/(VALUE(LEFT(O$1,FIND("-",O$1,1)-1))+1))))))</f>
        <v>0.17018258776337342</v>
      </c>
      <c r="Q3205">
        <f>IF(ROW($E3205)&lt;=VALUE(LEFT(Q$1,FIND("-",Q$1,1)-1)),0,IF(ROW($E3205)=VALUE(LEFT(Q$1,FIND("-",Q$1,1)-1))+1,AVERAGE(INDEX($E:$E,ROW($E3205)-VALUE(LEFT(Q$1,FIND("-",Q$1,1)-1))):$E3205),($E3205*(2/(VALUE(LEFT(Q$1,FIND("-",Q$1,1)-1))+1)))+(Q3204*(1-(2/(VALUE(LEFT(Q$1,FIND("-",Q$1,1)-1))+1))))))</f>
        <v>0.18389944523671359</v>
      </c>
      <c r="R3205">
        <f>IF(ROW($E3205)&lt;=VALUE(LEFT(R$1,FIND("-",R$1,1)-1)),0,IF(ROW($E3205)=VALUE(LEFT(R$1,FIND("-",R$1,1)-1))+1,AVERAGE(INDEX($E:$E,ROW($E3205)-VALUE(LEFT(R$1,FIND("-",R$1,1)-1))):$E3205),($E3205*(2/(VALUE(LEFT(R$1,FIND("-",R$1,1)-1))+1)))+(R3204*(1-(2/(VALUE(LEFT(R$1,FIND("-",R$1,1)-1))+1))))))</f>
        <v>0.18688627274730485</v>
      </c>
      <c r="S3205">
        <f t="shared" si="454"/>
        <v>-2.9868275105912612E-3</v>
      </c>
      <c r="T3205">
        <f>IF(ROW($E3205)&lt;=MAX(VALUE(LEFT(Q$1,FIND("-",Q$1,1)-1)),VALUE(LEFT(R$1,FIND("-",R$1,1)-1)))+VALUE(LEFT(T$1,FIND("-",T$1,1)-1))-1,0,IF(ROW($E3205)=MAX(VALUE(LEFT(Q$1,FIND("-",Q$1,1)-1)),VALUE(LEFT(R$1,FIND("-",R$1,1)-1)))+VALUE(LEFT(T$1,FIND("-",T$1,1)-1)),AVERAGE(INDEX($S:$S,ROW(S3205)-VALUE(LEFT(T$1,FIND("-",T$1,1)-1))+1):S3205),($S3205*(2/(VALUE(LEFT(T$1,FIND("-",T$1,1)-1))+1)))+(T3204*(1-(2/(VALUE(LEFT(T$1,FIND("-",T$1,1)-1))+1))))))</f>
        <v>1.2142640188525383E-3</v>
      </c>
      <c r="V3205">
        <f t="shared" si="455"/>
        <v>-5.0000000000000044E-3</v>
      </c>
      <c r="W3205">
        <f>IF(ROW($E3205)&lt;=VALUE(LEFT(W$1,FIND("-",W$1,1)-1))+1,0,IF(ROW($E3204)=VALUE(LEFT(W$1,FIND("-",W$1,1)-1))+1,100-100/(1+ABS((SUMIF(INDEX($V:$V,ROW($V3205)-VALUE(LEFT(W$1,FIND("-",W$1,1)-1))+1):$V3205,"&gt;0",INDEX($V:$V,ROW($V3205)-VALUE(LEFT(W$1,FIND("-",W$1,1)-1))+1):$V3205)/COUNTIF(INDEX($V:$V,ROW($V3205)-VALUE(LEFT(W$1,FIND("-",W$1,1)-1))+1):$V3205,"&gt;0"))/(SUMIF(INDEX($V:$V,ROW($V3205)-VALUE(LEFT(W$1,FIND("-",W$1,1)-1))+1):$V3205,"&lt;0",INDEX($V:$V,ROW($V3205)-VALUE(LEFT(W$1,FIND("-",W$1,1)-1))+1):$V3205)/COUNTIF(INDEX($V:$V,ROW($V3205)-VALUE(LEFT(W$1,FIND("-",W$1,1)-1))+1):$V3205,"&lt;0")))),100-100/(1+ABS((SUMIF(INDEX($V:$V,ROW($V3205)-VALUE(LEFT(W$1,FIND("-",W$1,1)-1))+1):$V3205,"&gt;0",INDEX($V:$V,ROW($V3205)-VALUE(LEFT(W$1,FIND("-",W$1,1)-1))+1):$V3205)/VALUE(LEFT(W$1,FIND("-",W$1,1)-1)))/(SUMIF(INDEX($V:$V,ROW($V3205)-VALUE(LEFT(W$1,FIND("-",W$1,1)-1))+1):$V3205,"&lt;0",INDEX($V:$V,ROW($V3205)-VALUE(LEFT(W$1,FIND("-",W$1,1)-1))+1):$V3205)/VALUE(LEFT(W$1,FIND("-",W$1,1)-1)))))))</f>
        <v>30</v>
      </c>
      <c r="Y3205">
        <f>IF(ROW($E3205)&lt;=VALUE(LEFT(Y$1,FIND("-",Y$1,1)-1)),0,MAX(INDEX(C:C,ROW(C3205)-VALUE(LEFT(Y$1,FIND("-",Y$1,1)-1))+1):C3205))</f>
        <v>0.21</v>
      </c>
      <c r="Z3205">
        <f>IF(ROW($E3205)&lt;=VALUE(LEFT(Z$1,FIND("-",Z$1,1)-1)),0,MIN(INDEX(D:D,ROW(D3205)-VALUE(LEFT(Z$1,FIND("-",Z$1,1)-1))+1):D3205))</f>
        <v>0.15</v>
      </c>
      <c r="AA3205">
        <f t="shared" si="450"/>
        <v>0</v>
      </c>
      <c r="AB3205">
        <f>IF(ROW($AA3205)&lt;=VALUE(LEFT(AA$1,FIND("-",AA$1,1)-1))+VALUE(LEFT(AB$1,FIND("-",AB$1,1)-1)-1),0,AVERAGE(INDEX($AA:$AA,ROW($AA3205)-VALUE(LEFT(AB$1,FIND("-",AB$1,1)-1))+1):$AA3205))</f>
        <v>25.000000000000025</v>
      </c>
      <c r="AC3205">
        <f>IF(ROW($AA3205)&lt;=VALUE(LEFT(AA$1,FIND("-",AA$1,1)-1))+VALUE(LEFT(AB$1,FIND("-",AB$1,1)-1)-1)+VALUE(LEFT(AC$1,FIND("-",AC$1,1)-1)-1),0,AVERAGE(INDEX($AB:$AB,ROW($AB3205)-VALUE(LEFT(AC$1,FIND("-",AC$1,1)-1))+1):$AB3205))</f>
        <v>42.592592592592631</v>
      </c>
      <c r="AE3205">
        <f t="shared" si="456"/>
        <v>242425044</v>
      </c>
      <c r="AG3205" t="str">
        <f t="shared" si="458"/>
        <v/>
      </c>
    </row>
    <row r="3206" spans="1:33" x14ac:dyDescent="0.25">
      <c r="A3206" s="6">
        <v>41661</v>
      </c>
      <c r="B3206">
        <v>0.15</v>
      </c>
      <c r="C3206">
        <v>0.15</v>
      </c>
      <c r="D3206">
        <v>0.15</v>
      </c>
      <c r="E3206">
        <v>0.15</v>
      </c>
      <c r="F3206">
        <v>0.15</v>
      </c>
      <c r="G3206">
        <v>259200</v>
      </c>
      <c r="I3206" t="str">
        <f t="shared" si="451"/>
        <v/>
      </c>
      <c r="J3206" t="str">
        <f t="shared" si="452"/>
        <v/>
      </c>
      <c r="K3206" t="str">
        <f t="shared" si="453"/>
        <v/>
      </c>
      <c r="M3206" s="11" t="str">
        <f t="shared" si="457"/>
        <v/>
      </c>
      <c r="O3206">
        <f>IF(ROW($E3206)&lt;=VALUE(LEFT(O$1,FIND("-",O$1,1)-1)),0,IF(ROW($E3206)=VALUE(LEFT(O$1,FIND("-",O$1,1)-1))+1,AVERAGE(INDEX($E:$E,ROW($E3206)-VALUE(LEFT(O$1,FIND("-",O$1,1)-1))):$E3206),($E3206*(2/(VALUE(LEFT(O$1,FIND("-",O$1,1)-1))+1)))+(O3205*(1-(2/(VALUE(LEFT(O$1,FIND("-",O$1,1)-1))+1))))))</f>
        <v>0.16998176599458362</v>
      </c>
      <c r="Q3206">
        <f>IF(ROW($E3206)&lt;=VALUE(LEFT(Q$1,FIND("-",Q$1,1)-1)),0,IF(ROW($E3206)=VALUE(LEFT(Q$1,FIND("-",Q$1,1)-1))+1,AVERAGE(INDEX($E:$E,ROW($E3206)-VALUE(LEFT(Q$1,FIND("-",Q$1,1)-1))):$E3206),($E3206*(2/(VALUE(LEFT(Q$1,FIND("-",Q$1,1)-1))+1)))+(Q3205*(1-(2/(VALUE(LEFT(Q$1,FIND("-",Q$1,1)-1))+1))))))</f>
        <v>0.17868414596952689</v>
      </c>
      <c r="R3206">
        <f>IF(ROW($E3206)&lt;=VALUE(LEFT(R$1,FIND("-",R$1,1)-1)),0,IF(ROW($E3206)=VALUE(LEFT(R$1,FIND("-",R$1,1)-1))+1,AVERAGE(INDEX($E:$E,ROW($E3206)-VALUE(LEFT(R$1,FIND("-",R$1,1)-1))):$E3206),($E3206*(2/(VALUE(LEFT(R$1,FIND("-",R$1,1)-1))+1)))+(R3205*(1-(2/(VALUE(LEFT(R$1,FIND("-",R$1,1)-1))+1))))))</f>
        <v>0.18415395624750447</v>
      </c>
      <c r="S3206">
        <f t="shared" si="454"/>
        <v>-5.469810277977577E-3</v>
      </c>
      <c r="T3206">
        <f>IF(ROW($E3206)&lt;=MAX(VALUE(LEFT(Q$1,FIND("-",Q$1,1)-1)),VALUE(LEFT(R$1,FIND("-",R$1,1)-1)))+VALUE(LEFT(T$1,FIND("-",T$1,1)-1))-1,0,IF(ROW($E3206)=MAX(VALUE(LEFT(Q$1,FIND("-",Q$1,1)-1)),VALUE(LEFT(R$1,FIND("-",R$1,1)-1)))+VALUE(LEFT(T$1,FIND("-",T$1,1)-1)),AVERAGE(INDEX($S:$S,ROW(S3206)-VALUE(LEFT(T$1,FIND("-",T$1,1)-1))+1):S3206),($S3206*(2/(VALUE(LEFT(T$1,FIND("-",T$1,1)-1))+1)))+(T3205*(1-(2/(VALUE(LEFT(T$1,FIND("-",T$1,1)-1))+1))))))</f>
        <v>-1.2255084051348468E-4</v>
      </c>
      <c r="V3206">
        <f t="shared" si="455"/>
        <v>0</v>
      </c>
      <c r="W3206">
        <f>IF(ROW($E3206)&lt;=VALUE(LEFT(W$1,FIND("-",W$1,1)-1))+1,0,IF(ROW($E3205)=VALUE(LEFT(W$1,FIND("-",W$1,1)-1))+1,100-100/(1+ABS((SUMIF(INDEX($V:$V,ROW($V3206)-VALUE(LEFT(W$1,FIND("-",W$1,1)-1))+1):$V3206,"&gt;0",INDEX($V:$V,ROW($V3206)-VALUE(LEFT(W$1,FIND("-",W$1,1)-1))+1):$V3206)/COUNTIF(INDEX($V:$V,ROW($V3206)-VALUE(LEFT(W$1,FIND("-",W$1,1)-1))+1):$V3206,"&gt;0"))/(SUMIF(INDEX($V:$V,ROW($V3206)-VALUE(LEFT(W$1,FIND("-",W$1,1)-1))+1):$V3206,"&lt;0",INDEX($V:$V,ROW($V3206)-VALUE(LEFT(W$1,FIND("-",W$1,1)-1))+1):$V3206)/COUNTIF(INDEX($V:$V,ROW($V3206)-VALUE(LEFT(W$1,FIND("-",W$1,1)-1))+1):$V3206,"&lt;0")))),100-100/(1+ABS((SUMIF(INDEX($V:$V,ROW($V3206)-VALUE(LEFT(W$1,FIND("-",W$1,1)-1))+1):$V3206,"&gt;0",INDEX($V:$V,ROW($V3206)-VALUE(LEFT(W$1,FIND("-",W$1,1)-1))+1):$V3206)/VALUE(LEFT(W$1,FIND("-",W$1,1)-1)))/(SUMIF(INDEX($V:$V,ROW($V3206)-VALUE(LEFT(W$1,FIND("-",W$1,1)-1))+1):$V3206,"&lt;0",INDEX($V:$V,ROW($V3206)-VALUE(LEFT(W$1,FIND("-",W$1,1)-1))+1):$V3206)/VALUE(LEFT(W$1,FIND("-",W$1,1)-1)))))))</f>
        <v>31.578947368421055</v>
      </c>
      <c r="Y3206">
        <f>IF(ROW($E3206)&lt;=VALUE(LEFT(Y$1,FIND("-",Y$1,1)-1)),0,MAX(INDEX(C:C,ROW(C3206)-VALUE(LEFT(Y$1,FIND("-",Y$1,1)-1))+1):C3206))</f>
        <v>0.21</v>
      </c>
      <c r="Z3206">
        <f>IF(ROW($E3206)&lt;=VALUE(LEFT(Z$1,FIND("-",Z$1,1)-1)),0,MIN(INDEX(D:D,ROW(D3206)-VALUE(LEFT(Z$1,FIND("-",Z$1,1)-1))+1):D3206))</f>
        <v>0.15</v>
      </c>
      <c r="AA3206">
        <f t="shared" si="450"/>
        <v>0</v>
      </c>
      <c r="AB3206">
        <f>IF(ROW($AA3206)&lt;=VALUE(LEFT(AA$1,FIND("-",AA$1,1)-1))+VALUE(LEFT(AB$1,FIND("-",AB$1,1)-1)-1),0,AVERAGE(INDEX($AA:$AA,ROW($AA3206)-VALUE(LEFT(AB$1,FIND("-",AB$1,1)-1))+1):$AA3206))</f>
        <v>2.7777777777777803</v>
      </c>
      <c r="AC3206">
        <f>IF(ROW($AA3206)&lt;=VALUE(LEFT(AA$1,FIND("-",AA$1,1)-1))+VALUE(LEFT(AB$1,FIND("-",AB$1,1)-1)-1)+VALUE(LEFT(AC$1,FIND("-",AC$1,1)-1)-1),0,AVERAGE(INDEX($AB:$AB,ROW($AB3206)-VALUE(LEFT(AC$1,FIND("-",AC$1,1)-1))+1):$AB3206))</f>
        <v>23.14814814814817</v>
      </c>
      <c r="AE3206">
        <f t="shared" si="456"/>
        <v>242425044</v>
      </c>
      <c r="AG3206" t="str">
        <f t="shared" si="458"/>
        <v/>
      </c>
    </row>
    <row r="3207" spans="1:33" x14ac:dyDescent="0.25">
      <c r="A3207" s="6">
        <v>41662</v>
      </c>
      <c r="B3207">
        <v>0.15</v>
      </c>
      <c r="C3207">
        <v>0.15</v>
      </c>
      <c r="D3207">
        <v>0.14499999999999999</v>
      </c>
      <c r="E3207">
        <v>0.14499999999999999</v>
      </c>
      <c r="F3207">
        <v>0.14499999999999999</v>
      </c>
      <c r="G3207">
        <v>560100</v>
      </c>
      <c r="I3207" t="str">
        <f t="shared" si="451"/>
        <v/>
      </c>
      <c r="J3207" t="str">
        <f t="shared" si="452"/>
        <v/>
      </c>
      <c r="K3207" t="str">
        <f t="shared" si="453"/>
        <v>Oversold Above %D</v>
      </c>
      <c r="M3207" s="11" t="str">
        <f t="shared" si="457"/>
        <v/>
      </c>
      <c r="O3207">
        <f>IF(ROW($E3207)&lt;=VALUE(LEFT(O$1,FIND("-",O$1,1)-1)),0,IF(ROW($E3207)=VALUE(LEFT(O$1,FIND("-",O$1,1)-1))+1,AVERAGE(INDEX($E:$E,ROW($E3207)-VALUE(LEFT(O$1,FIND("-",O$1,1)-1))):$E3207),($E3207*(2/(VALUE(LEFT(O$1,FIND("-",O$1,1)-1))+1)))+(O3206*(1-(2/(VALUE(LEFT(O$1,FIND("-",O$1,1)-1))+1))))))</f>
        <v>0.16973319120856786</v>
      </c>
      <c r="Q3207">
        <f>IF(ROW($E3207)&lt;=VALUE(LEFT(Q$1,FIND("-",Q$1,1)-1)),0,IF(ROW($E3207)=VALUE(LEFT(Q$1,FIND("-",Q$1,1)-1))+1,AVERAGE(INDEX($E:$E,ROW($E3207)-VALUE(LEFT(Q$1,FIND("-",Q$1,1)-1))):$E3207),($E3207*(2/(VALUE(LEFT(Q$1,FIND("-",Q$1,1)-1))+1)))+(Q3206*(1-(2/(VALUE(LEFT(Q$1,FIND("-",Q$1,1)-1))+1))))))</f>
        <v>0.17350196966652276</v>
      </c>
      <c r="R3207">
        <f>IF(ROW($E3207)&lt;=VALUE(LEFT(R$1,FIND("-",R$1,1)-1)),0,IF(ROW($E3207)=VALUE(LEFT(R$1,FIND("-",R$1,1)-1))+1,AVERAGE(INDEX($E:$E,ROW($E3207)-VALUE(LEFT(R$1,FIND("-",R$1,1)-1))):$E3207),($E3207*(2/(VALUE(LEFT(R$1,FIND("-",R$1,1)-1))+1)))+(R3206*(1-(2/(VALUE(LEFT(R$1,FIND("-",R$1,1)-1))+1))))))</f>
        <v>0.18125366319213376</v>
      </c>
      <c r="S3207">
        <f t="shared" si="454"/>
        <v>-7.7516935256110031E-3</v>
      </c>
      <c r="T3207">
        <f>IF(ROW($E3207)&lt;=MAX(VALUE(LEFT(Q$1,FIND("-",Q$1,1)-1)),VALUE(LEFT(R$1,FIND("-",R$1,1)-1)))+VALUE(LEFT(T$1,FIND("-",T$1,1)-1))-1,0,IF(ROW($E3207)=MAX(VALUE(LEFT(Q$1,FIND("-",Q$1,1)-1)),VALUE(LEFT(R$1,FIND("-",R$1,1)-1)))+VALUE(LEFT(T$1,FIND("-",T$1,1)-1)),AVERAGE(INDEX($S:$S,ROW(S3207)-VALUE(LEFT(T$1,FIND("-",T$1,1)-1))+1):S3207),($S3207*(2/(VALUE(LEFT(T$1,FIND("-",T$1,1)-1))+1)))+(T3206*(1-(2/(VALUE(LEFT(T$1,FIND("-",T$1,1)-1))+1))))))</f>
        <v>-1.6483793775329885E-3</v>
      </c>
      <c r="V3207">
        <f t="shared" si="455"/>
        <v>-5.0000000000000044E-3</v>
      </c>
      <c r="W3207">
        <f>IF(ROW($E3207)&lt;=VALUE(LEFT(W$1,FIND("-",W$1,1)-1))+1,0,IF(ROW($E3206)=VALUE(LEFT(W$1,FIND("-",W$1,1)-1))+1,100-100/(1+ABS((SUMIF(INDEX($V:$V,ROW($V3207)-VALUE(LEFT(W$1,FIND("-",W$1,1)-1))+1):$V3207,"&gt;0",INDEX($V:$V,ROW($V3207)-VALUE(LEFT(W$1,FIND("-",W$1,1)-1))+1):$V3207)/COUNTIF(INDEX($V:$V,ROW($V3207)-VALUE(LEFT(W$1,FIND("-",W$1,1)-1))+1):$V3207,"&gt;0"))/(SUMIF(INDEX($V:$V,ROW($V3207)-VALUE(LEFT(W$1,FIND("-",W$1,1)-1))+1):$V3207,"&lt;0",INDEX($V:$V,ROW($V3207)-VALUE(LEFT(W$1,FIND("-",W$1,1)-1))+1):$V3207)/COUNTIF(INDEX($V:$V,ROW($V3207)-VALUE(LEFT(W$1,FIND("-",W$1,1)-1))+1):$V3207,"&lt;0")))),100-100/(1+ABS((SUMIF(INDEX($V:$V,ROW($V3207)-VALUE(LEFT(W$1,FIND("-",W$1,1)-1))+1):$V3207,"&gt;0",INDEX($V:$V,ROW($V3207)-VALUE(LEFT(W$1,FIND("-",W$1,1)-1))+1):$V3207)/VALUE(LEFT(W$1,FIND("-",W$1,1)-1)))/(SUMIF(INDEX($V:$V,ROW($V3207)-VALUE(LEFT(W$1,FIND("-",W$1,1)-1))+1):$V3207,"&lt;0",INDEX($V:$V,ROW($V3207)-VALUE(LEFT(W$1,FIND("-",W$1,1)-1))+1):$V3207)/VALUE(LEFT(W$1,FIND("-",W$1,1)-1)))))))</f>
        <v>31.578947368421055</v>
      </c>
      <c r="Y3207">
        <f>IF(ROW($E3207)&lt;=VALUE(LEFT(Y$1,FIND("-",Y$1,1)-1)),0,MAX(INDEX(C:C,ROW(C3207)-VALUE(LEFT(Y$1,FIND("-",Y$1,1)-1))+1):C3207))</f>
        <v>0.21</v>
      </c>
      <c r="Z3207">
        <f>IF(ROW($E3207)&lt;=VALUE(LEFT(Z$1,FIND("-",Z$1,1)-1)),0,MIN(INDEX(D:D,ROW(D3207)-VALUE(LEFT(Z$1,FIND("-",Z$1,1)-1))+1):D3207))</f>
        <v>0.14499999999999999</v>
      </c>
      <c r="AA3207">
        <f t="shared" si="450"/>
        <v>0</v>
      </c>
      <c r="AB3207">
        <f>IF(ROW($AA3207)&lt;=VALUE(LEFT(AA$1,FIND("-",AA$1,1)-1))+VALUE(LEFT(AB$1,FIND("-",AB$1,1)-1)-1),0,AVERAGE(INDEX($AA:$AA,ROW($AA3207)-VALUE(LEFT(AB$1,FIND("-",AB$1,1)-1))+1):$AA3207))</f>
        <v>0</v>
      </c>
      <c r="AC3207">
        <f>IF(ROW($AA3207)&lt;=VALUE(LEFT(AA$1,FIND("-",AA$1,1)-1))+VALUE(LEFT(AB$1,FIND("-",AB$1,1)-1)-1)+VALUE(LEFT(AC$1,FIND("-",AC$1,1)-1)-1),0,AVERAGE(INDEX($AB:$AB,ROW($AB3207)-VALUE(LEFT(AC$1,FIND("-",AC$1,1)-1))+1):$AB3207))</f>
        <v>9.2592592592592684</v>
      </c>
      <c r="AE3207">
        <f t="shared" si="456"/>
        <v>241864944</v>
      </c>
      <c r="AG3207" t="str">
        <f t="shared" si="458"/>
        <v/>
      </c>
    </row>
    <row r="3208" spans="1:33" x14ac:dyDescent="0.25">
      <c r="A3208" s="6">
        <v>41663</v>
      </c>
      <c r="B3208">
        <v>0.15</v>
      </c>
      <c r="C3208">
        <v>0.15</v>
      </c>
      <c r="D3208">
        <v>0.14499999999999999</v>
      </c>
      <c r="E3208">
        <v>0.14499999999999999</v>
      </c>
      <c r="F3208">
        <v>0.14499999999999999</v>
      </c>
      <c r="G3208">
        <v>1563500</v>
      </c>
      <c r="I3208" t="str">
        <f t="shared" si="451"/>
        <v/>
      </c>
      <c r="J3208" t="str">
        <f t="shared" si="452"/>
        <v>Oversold</v>
      </c>
      <c r="K3208" t="str">
        <f t="shared" si="453"/>
        <v>Oversold Above %D</v>
      </c>
      <c r="M3208" s="11" t="str">
        <f t="shared" si="457"/>
        <v/>
      </c>
      <c r="O3208">
        <f>IF(ROW($E3208)&lt;=VALUE(LEFT(O$1,FIND("-",O$1,1)-1)),0,IF(ROW($E3208)=VALUE(LEFT(O$1,FIND("-",O$1,1)-1))+1,AVERAGE(INDEX($E:$E,ROW($E3208)-VALUE(LEFT(O$1,FIND("-",O$1,1)-1))):$E3208),($E3208*(2/(VALUE(LEFT(O$1,FIND("-",O$1,1)-1))+1)))+(O3207*(1-(2/(VALUE(LEFT(O$1,FIND("-",O$1,1)-1))+1))))))</f>
        <v>0.16948708980350749</v>
      </c>
      <c r="Q3208">
        <f>IF(ROW($E3208)&lt;=VALUE(LEFT(Q$1,FIND("-",Q$1,1)-1)),0,IF(ROW($E3208)=VALUE(LEFT(Q$1,FIND("-",Q$1,1)-1))+1,AVERAGE(INDEX($E:$E,ROW($E3208)-VALUE(LEFT(Q$1,FIND("-",Q$1,1)-1))):$E3208),($E3208*(2/(VALUE(LEFT(Q$1,FIND("-",Q$1,1)-1))+1)))+(Q3207*(1-(2/(VALUE(LEFT(Q$1,FIND("-",Q$1,1)-1))+1))))))</f>
        <v>0.16911705125628848</v>
      </c>
      <c r="R3208">
        <f>IF(ROW($E3208)&lt;=VALUE(LEFT(R$1,FIND("-",R$1,1)-1)),0,IF(ROW($E3208)=VALUE(LEFT(R$1,FIND("-",R$1,1)-1))+1,AVERAGE(INDEX($E:$E,ROW($E3208)-VALUE(LEFT(R$1,FIND("-",R$1,1)-1))):$E3208),($E3208*(2/(VALUE(LEFT(R$1,FIND("-",R$1,1)-1))+1)))+(R3207*(1-(2/(VALUE(LEFT(R$1,FIND("-",R$1,1)-1))+1))))))</f>
        <v>0.17856820665938311</v>
      </c>
      <c r="S3208">
        <f t="shared" si="454"/>
        <v>-9.4511554030946299E-3</v>
      </c>
      <c r="T3208">
        <f>IF(ROW($E3208)&lt;=MAX(VALUE(LEFT(Q$1,FIND("-",Q$1,1)-1)),VALUE(LEFT(R$1,FIND("-",R$1,1)-1)))+VALUE(LEFT(T$1,FIND("-",T$1,1)-1))-1,0,IF(ROW($E3208)=MAX(VALUE(LEFT(Q$1,FIND("-",Q$1,1)-1)),VALUE(LEFT(R$1,FIND("-",R$1,1)-1)))+VALUE(LEFT(T$1,FIND("-",T$1,1)-1)),AVERAGE(INDEX($S:$S,ROW(S3208)-VALUE(LEFT(T$1,FIND("-",T$1,1)-1))+1):S3208),($S3208*(2/(VALUE(LEFT(T$1,FIND("-",T$1,1)-1))+1)))+(T3207*(1-(2/(VALUE(LEFT(T$1,FIND("-",T$1,1)-1))+1))))))</f>
        <v>-3.2089345826453171E-3</v>
      </c>
      <c r="V3208">
        <f t="shared" si="455"/>
        <v>0</v>
      </c>
      <c r="W3208">
        <f>IF(ROW($E3208)&lt;=VALUE(LEFT(W$1,FIND("-",W$1,1)-1))+1,0,IF(ROW($E3207)=VALUE(LEFT(W$1,FIND("-",W$1,1)-1))+1,100-100/(1+ABS((SUMIF(INDEX($V:$V,ROW($V3208)-VALUE(LEFT(W$1,FIND("-",W$1,1)-1))+1):$V3208,"&gt;0",INDEX($V:$V,ROW($V3208)-VALUE(LEFT(W$1,FIND("-",W$1,1)-1))+1):$V3208)/COUNTIF(INDEX($V:$V,ROW($V3208)-VALUE(LEFT(W$1,FIND("-",W$1,1)-1))+1):$V3208,"&gt;0"))/(SUMIF(INDEX($V:$V,ROW($V3208)-VALUE(LEFT(W$1,FIND("-",W$1,1)-1))+1):$V3208,"&lt;0",INDEX($V:$V,ROW($V3208)-VALUE(LEFT(W$1,FIND("-",W$1,1)-1))+1):$V3208)/COUNTIF(INDEX($V:$V,ROW($V3208)-VALUE(LEFT(W$1,FIND("-",W$1,1)-1))+1):$V3208,"&lt;0")))),100-100/(1+ABS((SUMIF(INDEX($V:$V,ROW($V3208)-VALUE(LEFT(W$1,FIND("-",W$1,1)-1))+1):$V3208,"&gt;0",INDEX($V:$V,ROW($V3208)-VALUE(LEFT(W$1,FIND("-",W$1,1)-1))+1):$V3208)/VALUE(LEFT(W$1,FIND("-",W$1,1)-1)))/(SUMIF(INDEX($V:$V,ROW($V3208)-VALUE(LEFT(W$1,FIND("-",W$1,1)-1))+1):$V3208,"&lt;0",INDEX($V:$V,ROW($V3208)-VALUE(LEFT(W$1,FIND("-",W$1,1)-1))+1):$V3208)/VALUE(LEFT(W$1,FIND("-",W$1,1)-1)))))))</f>
        <v>27.777777777777771</v>
      </c>
      <c r="Y3208">
        <f>IF(ROW($E3208)&lt;=VALUE(LEFT(Y$1,FIND("-",Y$1,1)-1)),0,MAX(INDEX(C:C,ROW(C3208)-VALUE(LEFT(Y$1,FIND("-",Y$1,1)-1))+1):C3208))</f>
        <v>0.21</v>
      </c>
      <c r="Z3208">
        <f>IF(ROW($E3208)&lt;=VALUE(LEFT(Z$1,FIND("-",Z$1,1)-1)),0,MIN(INDEX(D:D,ROW(D3208)-VALUE(LEFT(Z$1,FIND("-",Z$1,1)-1))+1):D3208))</f>
        <v>0.14499999999999999</v>
      </c>
      <c r="AA3208">
        <f t="shared" si="450"/>
        <v>0</v>
      </c>
      <c r="AB3208">
        <f>IF(ROW($AA3208)&lt;=VALUE(LEFT(AA$1,FIND("-",AA$1,1)-1))+VALUE(LEFT(AB$1,FIND("-",AB$1,1)-1)-1),0,AVERAGE(INDEX($AA:$AA,ROW($AA3208)-VALUE(LEFT(AB$1,FIND("-",AB$1,1)-1))+1):$AA3208))</f>
        <v>0</v>
      </c>
      <c r="AC3208">
        <f>IF(ROW($AA3208)&lt;=VALUE(LEFT(AA$1,FIND("-",AA$1,1)-1))+VALUE(LEFT(AB$1,FIND("-",AB$1,1)-1)-1)+VALUE(LEFT(AC$1,FIND("-",AC$1,1)-1)-1),0,AVERAGE(INDEX($AB:$AB,ROW($AB3208)-VALUE(LEFT(AC$1,FIND("-",AC$1,1)-1))+1):$AB3208))</f>
        <v>0.92592592592592682</v>
      </c>
      <c r="AE3208">
        <f t="shared" si="456"/>
        <v>241864944</v>
      </c>
      <c r="AG3208" t="str">
        <f t="shared" si="458"/>
        <v/>
      </c>
    </row>
    <row r="3209" spans="1:33" x14ac:dyDescent="0.25">
      <c r="A3209" s="6">
        <v>41666</v>
      </c>
      <c r="B3209">
        <v>0.14499999999999999</v>
      </c>
      <c r="C3209">
        <v>0.14499999999999999</v>
      </c>
      <c r="D3209">
        <v>0.13500000000000001</v>
      </c>
      <c r="E3209">
        <v>0.14000000000000001</v>
      </c>
      <c r="F3209">
        <v>0.14000000000000001</v>
      </c>
      <c r="G3209">
        <v>1498600</v>
      </c>
      <c r="I3209" t="str">
        <f t="shared" si="451"/>
        <v/>
      </c>
      <c r="J3209" t="str">
        <f t="shared" si="452"/>
        <v>Oversold</v>
      </c>
      <c r="K3209" t="str">
        <f t="shared" si="453"/>
        <v>Oversold Below %D</v>
      </c>
      <c r="M3209" s="11" t="str">
        <f t="shared" si="457"/>
        <v/>
      </c>
      <c r="O3209">
        <f>IF(ROW($E3209)&lt;=VALUE(LEFT(O$1,FIND("-",O$1,1)-1)),0,IF(ROW($E3209)=VALUE(LEFT(O$1,FIND("-",O$1,1)-1))+1,AVERAGE(INDEX($E:$E,ROW($E3209)-VALUE(LEFT(O$1,FIND("-",O$1,1)-1))):$E3209),($E3209*(2/(VALUE(LEFT(O$1,FIND("-",O$1,1)-1))+1)))+(O3208*(1-(2/(VALUE(LEFT(O$1,FIND("-",O$1,1)-1))+1))))))</f>
        <v>0.16919368592486561</v>
      </c>
      <c r="Q3209">
        <f>IF(ROW($E3209)&lt;=VALUE(LEFT(Q$1,FIND("-",Q$1,1)-1)),0,IF(ROW($E3209)=VALUE(LEFT(Q$1,FIND("-",Q$1,1)-1))+1,AVERAGE(INDEX($E:$E,ROW($E3209)-VALUE(LEFT(Q$1,FIND("-",Q$1,1)-1))):$E3209),($E3209*(2/(VALUE(LEFT(Q$1,FIND("-",Q$1,1)-1))+1)))+(Q3208*(1-(2/(VALUE(LEFT(Q$1,FIND("-",Q$1,1)-1))+1))))))</f>
        <v>0.16463750490916718</v>
      </c>
      <c r="R3209">
        <f>IF(ROW($E3209)&lt;=VALUE(LEFT(R$1,FIND("-",R$1,1)-1)),0,IF(ROW($E3209)=VALUE(LEFT(R$1,FIND("-",R$1,1)-1))+1,AVERAGE(INDEX($E:$E,ROW($E3209)-VALUE(LEFT(R$1,FIND("-",R$1,1)-1))):$E3209),($E3209*(2/(VALUE(LEFT(R$1,FIND("-",R$1,1)-1))+1)))+(R3208*(1-(2/(VALUE(LEFT(R$1,FIND("-",R$1,1)-1))+1))))))</f>
        <v>0.17571130246239175</v>
      </c>
      <c r="S3209">
        <f t="shared" si="454"/>
        <v>-1.1073797553224574E-2</v>
      </c>
      <c r="T3209">
        <f>IF(ROW($E3209)&lt;=MAX(VALUE(LEFT(Q$1,FIND("-",Q$1,1)-1)),VALUE(LEFT(R$1,FIND("-",R$1,1)-1)))+VALUE(LEFT(T$1,FIND("-",T$1,1)-1))-1,0,IF(ROW($E3209)=MAX(VALUE(LEFT(Q$1,FIND("-",Q$1,1)-1)),VALUE(LEFT(R$1,FIND("-",R$1,1)-1)))+VALUE(LEFT(T$1,FIND("-",T$1,1)-1)),AVERAGE(INDEX($S:$S,ROW(S3209)-VALUE(LEFT(T$1,FIND("-",T$1,1)-1))+1):S3209),($S3209*(2/(VALUE(LEFT(T$1,FIND("-",T$1,1)-1))+1)))+(T3208*(1-(2/(VALUE(LEFT(T$1,FIND("-",T$1,1)-1))+1))))))</f>
        <v>-4.7819071767611684E-3</v>
      </c>
      <c r="V3209">
        <f t="shared" si="455"/>
        <v>-4.9999999999999767E-3</v>
      </c>
      <c r="W3209">
        <f>IF(ROW($E3209)&lt;=VALUE(LEFT(W$1,FIND("-",W$1,1)-1))+1,0,IF(ROW($E3208)=VALUE(LEFT(W$1,FIND("-",W$1,1)-1))+1,100-100/(1+ABS((SUMIF(INDEX($V:$V,ROW($V3209)-VALUE(LEFT(W$1,FIND("-",W$1,1)-1))+1):$V3209,"&gt;0",INDEX($V:$V,ROW($V3209)-VALUE(LEFT(W$1,FIND("-",W$1,1)-1))+1):$V3209)/COUNTIF(INDEX($V:$V,ROW($V3209)-VALUE(LEFT(W$1,FIND("-",W$1,1)-1))+1):$V3209,"&gt;0"))/(SUMIF(INDEX($V:$V,ROW($V3209)-VALUE(LEFT(W$1,FIND("-",W$1,1)-1))+1):$V3209,"&lt;0",INDEX($V:$V,ROW($V3209)-VALUE(LEFT(W$1,FIND("-",W$1,1)-1))+1):$V3209)/COUNTIF(INDEX($V:$V,ROW($V3209)-VALUE(LEFT(W$1,FIND("-",W$1,1)-1))+1):$V3209,"&lt;0")))),100-100/(1+ABS((SUMIF(INDEX($V:$V,ROW($V3209)-VALUE(LEFT(W$1,FIND("-",W$1,1)-1))+1):$V3209,"&gt;0",INDEX($V:$V,ROW($V3209)-VALUE(LEFT(W$1,FIND("-",W$1,1)-1))+1):$V3209)/VALUE(LEFT(W$1,FIND("-",W$1,1)-1)))/(SUMIF(INDEX($V:$V,ROW($V3209)-VALUE(LEFT(W$1,FIND("-",W$1,1)-1))+1):$V3209,"&lt;0",INDEX($V:$V,ROW($V3209)-VALUE(LEFT(W$1,FIND("-",W$1,1)-1))+1):$V3209)/VALUE(LEFT(W$1,FIND("-",W$1,1)-1)))))))</f>
        <v>26.31578947368422</v>
      </c>
      <c r="Y3209">
        <f>IF(ROW($E3209)&lt;=VALUE(LEFT(Y$1,FIND("-",Y$1,1)-1)),0,MAX(INDEX(C:C,ROW(C3209)-VALUE(LEFT(Y$1,FIND("-",Y$1,1)-1))+1):C3209))</f>
        <v>0.21</v>
      </c>
      <c r="Z3209">
        <f>IF(ROW($E3209)&lt;=VALUE(LEFT(Z$1,FIND("-",Z$1,1)-1)),0,MIN(INDEX(D:D,ROW(D3209)-VALUE(LEFT(Z$1,FIND("-",Z$1,1)-1))+1):D3209))</f>
        <v>0.13500000000000001</v>
      </c>
      <c r="AA3209">
        <f t="shared" si="450"/>
        <v>6.6666666666666732</v>
      </c>
      <c r="AB3209">
        <f>IF(ROW($AA3209)&lt;=VALUE(LEFT(AA$1,FIND("-",AA$1,1)-1))+VALUE(LEFT(AB$1,FIND("-",AB$1,1)-1)-1),0,AVERAGE(INDEX($AA:$AA,ROW($AA3209)-VALUE(LEFT(AB$1,FIND("-",AB$1,1)-1))+1):$AA3209))</f>
        <v>2.2222222222222245</v>
      </c>
      <c r="AC3209">
        <f>IF(ROW($AA3209)&lt;=VALUE(LEFT(AA$1,FIND("-",AA$1,1)-1))+VALUE(LEFT(AB$1,FIND("-",AB$1,1)-1)-1)+VALUE(LEFT(AC$1,FIND("-",AC$1,1)-1)-1),0,AVERAGE(INDEX($AB:$AB,ROW($AB3209)-VALUE(LEFT(AC$1,FIND("-",AC$1,1)-1))+1):$AB3209))</f>
        <v>0.74074074074074148</v>
      </c>
      <c r="AE3209">
        <f t="shared" si="456"/>
        <v>240366344</v>
      </c>
      <c r="AG3209" t="str">
        <f t="shared" si="458"/>
        <v/>
      </c>
    </row>
    <row r="3210" spans="1:33" x14ac:dyDescent="0.25">
      <c r="A3210" s="6">
        <v>41667</v>
      </c>
      <c r="B3210">
        <v>0.14499999999999999</v>
      </c>
      <c r="C3210">
        <v>0.14499999999999999</v>
      </c>
      <c r="D3210">
        <v>0.13500000000000001</v>
      </c>
      <c r="E3210">
        <v>0.14000000000000001</v>
      </c>
      <c r="F3210">
        <v>0.14000000000000001</v>
      </c>
      <c r="G3210">
        <v>359200</v>
      </c>
      <c r="I3210" t="str">
        <f t="shared" si="451"/>
        <v/>
      </c>
      <c r="J3210" t="str">
        <f t="shared" si="452"/>
        <v>Oversold</v>
      </c>
      <c r="K3210" t="str">
        <f t="shared" si="453"/>
        <v>Oversold Below %D</v>
      </c>
      <c r="M3210" s="11" t="str">
        <f t="shared" si="457"/>
        <v/>
      </c>
      <c r="O3210">
        <f>IF(ROW($E3210)&lt;=VALUE(LEFT(O$1,FIND("-",O$1,1)-1)),0,IF(ROW($E3210)=VALUE(LEFT(O$1,FIND("-",O$1,1)-1))+1,AVERAGE(INDEX($E:$E,ROW($E3210)-VALUE(LEFT(O$1,FIND("-",O$1,1)-1))):$E3210),($E3210*(2/(VALUE(LEFT(O$1,FIND("-",O$1,1)-1))+1)))+(O3209*(1-(2/(VALUE(LEFT(O$1,FIND("-",O$1,1)-1))+1))))))</f>
        <v>0.16890320148780227</v>
      </c>
      <c r="Q3210">
        <f>IF(ROW($E3210)&lt;=VALUE(LEFT(Q$1,FIND("-",Q$1,1)-1)),0,IF(ROW($E3210)=VALUE(LEFT(Q$1,FIND("-",Q$1,1)-1))+1,AVERAGE(INDEX($E:$E,ROW($E3210)-VALUE(LEFT(Q$1,FIND("-",Q$1,1)-1))):$E3210),($E3210*(2/(VALUE(LEFT(Q$1,FIND("-",Q$1,1)-1))+1)))+(Q3209*(1-(2/(VALUE(LEFT(Q$1,FIND("-",Q$1,1)-1))+1))))))</f>
        <v>0.16084711953852607</v>
      </c>
      <c r="R3210">
        <f>IF(ROW($E3210)&lt;=VALUE(LEFT(R$1,FIND("-",R$1,1)-1)),0,IF(ROW($E3210)=VALUE(LEFT(R$1,FIND("-",R$1,1)-1))+1,AVERAGE(INDEX($E:$E,ROW($E3210)-VALUE(LEFT(R$1,FIND("-",R$1,1)-1))):$E3210),($E3210*(2/(VALUE(LEFT(R$1,FIND("-",R$1,1)-1))+1)))+(R3209*(1-(2/(VALUE(LEFT(R$1,FIND("-",R$1,1)-1))+1))))))</f>
        <v>0.17306602079851088</v>
      </c>
      <c r="S3210">
        <f t="shared" si="454"/>
        <v>-1.2218901259984816E-2</v>
      </c>
      <c r="T3210">
        <f>IF(ROW($E3210)&lt;=MAX(VALUE(LEFT(Q$1,FIND("-",Q$1,1)-1)),VALUE(LEFT(R$1,FIND("-",R$1,1)-1)))+VALUE(LEFT(T$1,FIND("-",T$1,1)-1))-1,0,IF(ROW($E3210)=MAX(VALUE(LEFT(Q$1,FIND("-",Q$1,1)-1)),VALUE(LEFT(R$1,FIND("-",R$1,1)-1)))+VALUE(LEFT(T$1,FIND("-",T$1,1)-1)),AVERAGE(INDEX($S:$S,ROW(S3210)-VALUE(LEFT(T$1,FIND("-",T$1,1)-1))+1):S3210),($S3210*(2/(VALUE(LEFT(T$1,FIND("-",T$1,1)-1))+1)))+(T3209*(1-(2/(VALUE(LEFT(T$1,FIND("-",T$1,1)-1))+1))))))</f>
        <v>-6.2693059934058985E-3</v>
      </c>
      <c r="V3210">
        <f t="shared" si="455"/>
        <v>0</v>
      </c>
      <c r="W3210">
        <f>IF(ROW($E3210)&lt;=VALUE(LEFT(W$1,FIND("-",W$1,1)-1))+1,0,IF(ROW($E3209)=VALUE(LEFT(W$1,FIND("-",W$1,1)-1))+1,100-100/(1+ABS((SUMIF(INDEX($V:$V,ROW($V3210)-VALUE(LEFT(W$1,FIND("-",W$1,1)-1))+1):$V3210,"&gt;0",INDEX($V:$V,ROW($V3210)-VALUE(LEFT(W$1,FIND("-",W$1,1)-1))+1):$V3210)/COUNTIF(INDEX($V:$V,ROW($V3210)-VALUE(LEFT(W$1,FIND("-",W$1,1)-1))+1):$V3210,"&gt;0"))/(SUMIF(INDEX($V:$V,ROW($V3210)-VALUE(LEFT(W$1,FIND("-",W$1,1)-1))+1):$V3210,"&lt;0",INDEX($V:$V,ROW($V3210)-VALUE(LEFT(W$1,FIND("-",W$1,1)-1))+1):$V3210)/COUNTIF(INDEX($V:$V,ROW($V3210)-VALUE(LEFT(W$1,FIND("-",W$1,1)-1))+1):$V3210,"&lt;0")))),100-100/(1+ABS((SUMIF(INDEX($V:$V,ROW($V3210)-VALUE(LEFT(W$1,FIND("-",W$1,1)-1))+1):$V3210,"&gt;0",INDEX($V:$V,ROW($V3210)-VALUE(LEFT(W$1,FIND("-",W$1,1)-1))+1):$V3210)/VALUE(LEFT(W$1,FIND("-",W$1,1)-1)))/(SUMIF(INDEX($V:$V,ROW($V3210)-VALUE(LEFT(W$1,FIND("-",W$1,1)-1))+1):$V3210,"&lt;0",INDEX($V:$V,ROW($V3210)-VALUE(LEFT(W$1,FIND("-",W$1,1)-1))+1):$V3210)/VALUE(LEFT(W$1,FIND("-",W$1,1)-1)))))))</f>
        <v>17.647058823529406</v>
      </c>
      <c r="Y3210">
        <f>IF(ROW($E3210)&lt;=VALUE(LEFT(Y$1,FIND("-",Y$1,1)-1)),0,MAX(INDEX(C:C,ROW(C3210)-VALUE(LEFT(Y$1,FIND("-",Y$1,1)-1))+1):C3210))</f>
        <v>0.21</v>
      </c>
      <c r="Z3210">
        <f>IF(ROW($E3210)&lt;=VALUE(LEFT(Z$1,FIND("-",Z$1,1)-1)),0,MIN(INDEX(D:D,ROW(D3210)-VALUE(LEFT(Z$1,FIND("-",Z$1,1)-1))+1):D3210))</f>
        <v>0.13500000000000001</v>
      </c>
      <c r="AA3210">
        <f t="shared" si="450"/>
        <v>6.6666666666666732</v>
      </c>
      <c r="AB3210">
        <f>IF(ROW($AA3210)&lt;=VALUE(LEFT(AA$1,FIND("-",AA$1,1)-1))+VALUE(LEFT(AB$1,FIND("-",AB$1,1)-1)-1),0,AVERAGE(INDEX($AA:$AA,ROW($AA3210)-VALUE(LEFT(AB$1,FIND("-",AB$1,1)-1))+1):$AA3210))</f>
        <v>4.4444444444444491</v>
      </c>
      <c r="AC3210">
        <f>IF(ROW($AA3210)&lt;=VALUE(LEFT(AA$1,FIND("-",AA$1,1)-1))+VALUE(LEFT(AB$1,FIND("-",AB$1,1)-1)-1)+VALUE(LEFT(AC$1,FIND("-",AC$1,1)-1)-1),0,AVERAGE(INDEX($AB:$AB,ROW($AB3210)-VALUE(LEFT(AC$1,FIND("-",AC$1,1)-1))+1):$AB3210))</f>
        <v>2.2222222222222245</v>
      </c>
      <c r="AE3210">
        <f t="shared" si="456"/>
        <v>240366344</v>
      </c>
      <c r="AG3210" t="str">
        <f t="shared" si="458"/>
        <v/>
      </c>
    </row>
    <row r="3211" spans="1:33" x14ac:dyDescent="0.25">
      <c r="A3211" s="6">
        <v>41668</v>
      </c>
      <c r="B3211">
        <v>0.14000000000000001</v>
      </c>
      <c r="C3211">
        <v>0.14499999999999999</v>
      </c>
      <c r="D3211">
        <v>0.13500000000000001</v>
      </c>
      <c r="E3211">
        <v>0.14499999999999999</v>
      </c>
      <c r="F3211">
        <v>0.14499999999999999</v>
      </c>
      <c r="G3211">
        <v>357600</v>
      </c>
      <c r="I3211" t="str">
        <f t="shared" si="451"/>
        <v/>
      </c>
      <c r="J3211" t="str">
        <f t="shared" si="452"/>
        <v>Oversold</v>
      </c>
      <c r="K3211" t="str">
        <f t="shared" si="453"/>
        <v>Oversold Below %D</v>
      </c>
      <c r="M3211" s="11" t="str">
        <f t="shared" si="457"/>
        <v/>
      </c>
      <c r="O3211">
        <f>IF(ROW($E3211)&lt;=VALUE(LEFT(O$1,FIND("-",O$1,1)-1)),0,IF(ROW($E3211)=VALUE(LEFT(O$1,FIND("-",O$1,1)-1))+1,AVERAGE(INDEX($E:$E,ROW($E3211)-VALUE(LEFT(O$1,FIND("-",O$1,1)-1))):$E3211),($E3211*(2/(VALUE(LEFT(O$1,FIND("-",O$1,1)-1))+1)))+(O3210*(1-(2/(VALUE(LEFT(O$1,FIND("-",O$1,1)-1))+1))))))</f>
        <v>0.16866535868692861</v>
      </c>
      <c r="Q3211">
        <f>IF(ROW($E3211)&lt;=VALUE(LEFT(Q$1,FIND("-",Q$1,1)-1)),0,IF(ROW($E3211)=VALUE(LEFT(Q$1,FIND("-",Q$1,1)-1))+1,AVERAGE(INDEX($E:$E,ROW($E3211)-VALUE(LEFT(Q$1,FIND("-",Q$1,1)-1))):$E3211),($E3211*(2/(VALUE(LEFT(Q$1,FIND("-",Q$1,1)-1))+1)))+(Q3210*(1-(2/(VALUE(LEFT(Q$1,FIND("-",Q$1,1)-1))+1))))))</f>
        <v>0.15840910114798359</v>
      </c>
      <c r="R3211">
        <f>IF(ROW($E3211)&lt;=VALUE(LEFT(R$1,FIND("-",R$1,1)-1)),0,IF(ROW($E3211)=VALUE(LEFT(R$1,FIND("-",R$1,1)-1))+1,AVERAGE(INDEX($E:$E,ROW($E3211)-VALUE(LEFT(R$1,FIND("-",R$1,1)-1))):$E3211),($E3211*(2/(VALUE(LEFT(R$1,FIND("-",R$1,1)-1))+1)))+(R3210*(1-(2/(VALUE(LEFT(R$1,FIND("-",R$1,1)-1))+1))))))</f>
        <v>0.17098705629491748</v>
      </c>
      <c r="S3211">
        <f t="shared" si="454"/>
        <v>-1.2577955146933884E-2</v>
      </c>
      <c r="T3211">
        <f>IF(ROW($E3211)&lt;=MAX(VALUE(LEFT(Q$1,FIND("-",Q$1,1)-1)),VALUE(LEFT(R$1,FIND("-",R$1,1)-1)))+VALUE(LEFT(T$1,FIND("-",T$1,1)-1))-1,0,IF(ROW($E3211)=MAX(VALUE(LEFT(Q$1,FIND("-",Q$1,1)-1)),VALUE(LEFT(R$1,FIND("-",R$1,1)-1)))+VALUE(LEFT(T$1,FIND("-",T$1,1)-1)),AVERAGE(INDEX($S:$S,ROW(S3211)-VALUE(LEFT(T$1,FIND("-",T$1,1)-1))+1):S3211),($S3211*(2/(VALUE(LEFT(T$1,FIND("-",T$1,1)-1))+1)))+(T3210*(1-(2/(VALUE(LEFT(T$1,FIND("-",T$1,1)-1))+1))))))</f>
        <v>-7.5310358241114962E-3</v>
      </c>
      <c r="V3211">
        <f t="shared" si="455"/>
        <v>4.9999999999999767E-3</v>
      </c>
      <c r="W3211">
        <f>IF(ROW($E3211)&lt;=VALUE(LEFT(W$1,FIND("-",W$1,1)-1))+1,0,IF(ROW($E3210)=VALUE(LEFT(W$1,FIND("-",W$1,1)-1))+1,100-100/(1+ABS((SUMIF(INDEX($V:$V,ROW($V3211)-VALUE(LEFT(W$1,FIND("-",W$1,1)-1))+1):$V3211,"&gt;0",INDEX($V:$V,ROW($V3211)-VALUE(LEFT(W$1,FIND("-",W$1,1)-1))+1):$V3211)/COUNTIF(INDEX($V:$V,ROW($V3211)-VALUE(LEFT(W$1,FIND("-",W$1,1)-1))+1):$V3211,"&gt;0"))/(SUMIF(INDEX($V:$V,ROW($V3211)-VALUE(LEFT(W$1,FIND("-",W$1,1)-1))+1):$V3211,"&lt;0",INDEX($V:$V,ROW($V3211)-VALUE(LEFT(W$1,FIND("-",W$1,1)-1))+1):$V3211)/COUNTIF(INDEX($V:$V,ROW($V3211)-VALUE(LEFT(W$1,FIND("-",W$1,1)-1))+1):$V3211,"&lt;0")))),100-100/(1+ABS((SUMIF(INDEX($V:$V,ROW($V3211)-VALUE(LEFT(W$1,FIND("-",W$1,1)-1))+1):$V3211,"&gt;0",INDEX($V:$V,ROW($V3211)-VALUE(LEFT(W$1,FIND("-",W$1,1)-1))+1):$V3211)/VALUE(LEFT(W$1,FIND("-",W$1,1)-1)))/(SUMIF(INDEX($V:$V,ROW($V3211)-VALUE(LEFT(W$1,FIND("-",W$1,1)-1))+1):$V3211,"&lt;0",INDEX($V:$V,ROW($V3211)-VALUE(LEFT(W$1,FIND("-",W$1,1)-1))+1):$V3211)/VALUE(LEFT(W$1,FIND("-",W$1,1)-1)))))))</f>
        <v>17.647058823529377</v>
      </c>
      <c r="Y3211">
        <f>IF(ROW($E3211)&lt;=VALUE(LEFT(Y$1,FIND("-",Y$1,1)-1)),0,MAX(INDEX(C:C,ROW(C3211)-VALUE(LEFT(Y$1,FIND("-",Y$1,1)-1))+1):C3211))</f>
        <v>0.21</v>
      </c>
      <c r="Z3211">
        <f>IF(ROW($E3211)&lt;=VALUE(LEFT(Z$1,FIND("-",Z$1,1)-1)),0,MIN(INDEX(D:D,ROW(D3211)-VALUE(LEFT(Z$1,FIND("-",Z$1,1)-1))+1):D3211))</f>
        <v>0.13500000000000001</v>
      </c>
      <c r="AA3211">
        <f t="shared" si="450"/>
        <v>13.333333333333311</v>
      </c>
      <c r="AB3211">
        <f>IF(ROW($AA3211)&lt;=VALUE(LEFT(AA$1,FIND("-",AA$1,1)-1))+VALUE(LEFT(AB$1,FIND("-",AB$1,1)-1)-1),0,AVERAGE(INDEX($AA:$AA,ROW($AA3211)-VALUE(LEFT(AB$1,FIND("-",AB$1,1)-1))+1):$AA3211))</f>
        <v>8.8888888888888857</v>
      </c>
      <c r="AC3211">
        <f>IF(ROW($AA3211)&lt;=VALUE(LEFT(AA$1,FIND("-",AA$1,1)-1))+VALUE(LEFT(AB$1,FIND("-",AB$1,1)-1)-1)+VALUE(LEFT(AC$1,FIND("-",AC$1,1)-1)-1),0,AVERAGE(INDEX($AB:$AB,ROW($AB3211)-VALUE(LEFT(AC$1,FIND("-",AC$1,1)-1))+1):$AB3211))</f>
        <v>5.185185185185186</v>
      </c>
      <c r="AE3211">
        <f t="shared" si="456"/>
        <v>240723944</v>
      </c>
      <c r="AG3211" t="str">
        <f t="shared" si="458"/>
        <v/>
      </c>
    </row>
    <row r="3212" spans="1:33" x14ac:dyDescent="0.25">
      <c r="A3212" s="6">
        <v>41669</v>
      </c>
      <c r="B3212">
        <v>0.14499999999999999</v>
      </c>
      <c r="C3212">
        <v>0.14499999999999999</v>
      </c>
      <c r="D3212">
        <v>0.14499999999999999</v>
      </c>
      <c r="E3212">
        <v>0.14499999999999999</v>
      </c>
      <c r="F3212">
        <v>0.14499999999999999</v>
      </c>
      <c r="G3212">
        <v>0</v>
      </c>
      <c r="I3212" t="str">
        <f t="shared" si="451"/>
        <v/>
      </c>
      <c r="J3212" t="str">
        <f t="shared" si="452"/>
        <v>Oversold</v>
      </c>
      <c r="K3212" t="str">
        <f t="shared" si="453"/>
        <v>Oversold Below %D</v>
      </c>
      <c r="M3212" s="11" t="str">
        <f t="shared" si="457"/>
        <v/>
      </c>
      <c r="O3212">
        <f>IF(ROW($E3212)&lt;=VALUE(LEFT(O$1,FIND("-",O$1,1)-1)),0,IF(ROW($E3212)=VALUE(LEFT(O$1,FIND("-",O$1,1)-1))+1,AVERAGE(INDEX($E:$E,ROW($E3212)-VALUE(LEFT(O$1,FIND("-",O$1,1)-1))):$E3212),($E3212*(2/(VALUE(LEFT(O$1,FIND("-",O$1,1)-1))+1)))+(O3211*(1-(2/(VALUE(LEFT(O$1,FIND("-",O$1,1)-1))+1))))))</f>
        <v>0.16842988248108853</v>
      </c>
      <c r="Q3212">
        <f>IF(ROW($E3212)&lt;=VALUE(LEFT(Q$1,FIND("-",Q$1,1)-1)),0,IF(ROW($E3212)=VALUE(LEFT(Q$1,FIND("-",Q$1,1)-1))+1,AVERAGE(INDEX($E:$E,ROW($E3212)-VALUE(LEFT(Q$1,FIND("-",Q$1,1)-1))):$E3212),($E3212*(2/(VALUE(LEFT(Q$1,FIND("-",Q$1,1)-1))+1)))+(Q3211*(1-(2/(VALUE(LEFT(Q$1,FIND("-",Q$1,1)-1))+1))))))</f>
        <v>0.15634616250983227</v>
      </c>
      <c r="R3212">
        <f>IF(ROW($E3212)&lt;=VALUE(LEFT(R$1,FIND("-",R$1,1)-1)),0,IF(ROW($E3212)=VALUE(LEFT(R$1,FIND("-",R$1,1)-1))+1,AVERAGE(INDEX($E:$E,ROW($E3212)-VALUE(LEFT(R$1,FIND("-",R$1,1)-1))):$E3212),($E3212*(2/(VALUE(LEFT(R$1,FIND("-",R$1,1)-1))+1)))+(R3211*(1-(2/(VALUE(LEFT(R$1,FIND("-",R$1,1)-1))+1))))))</f>
        <v>0.16906208916196064</v>
      </c>
      <c r="S3212">
        <f t="shared" si="454"/>
        <v>-1.2715926652128368E-2</v>
      </c>
      <c r="T3212">
        <f>IF(ROW($E3212)&lt;=MAX(VALUE(LEFT(Q$1,FIND("-",Q$1,1)-1)),VALUE(LEFT(R$1,FIND("-",R$1,1)-1)))+VALUE(LEFT(T$1,FIND("-",T$1,1)-1))-1,0,IF(ROW($E3212)=MAX(VALUE(LEFT(Q$1,FIND("-",Q$1,1)-1)),VALUE(LEFT(R$1,FIND("-",R$1,1)-1)))+VALUE(LEFT(T$1,FIND("-",T$1,1)-1)),AVERAGE(INDEX($S:$S,ROW(S3212)-VALUE(LEFT(T$1,FIND("-",T$1,1)-1))+1):S3212),($S3212*(2/(VALUE(LEFT(T$1,FIND("-",T$1,1)-1))+1)))+(T3211*(1-(2/(VALUE(LEFT(T$1,FIND("-",T$1,1)-1))+1))))))</f>
        <v>-8.5680139897148719E-3</v>
      </c>
      <c r="V3212">
        <f t="shared" si="455"/>
        <v>0</v>
      </c>
      <c r="W3212">
        <f>IF(ROW($E3212)&lt;=VALUE(LEFT(W$1,FIND("-",W$1,1)-1))+1,0,IF(ROW($E3211)=VALUE(LEFT(W$1,FIND("-",W$1,1)-1))+1,100-100/(1+ABS((SUMIF(INDEX($V:$V,ROW($V3212)-VALUE(LEFT(W$1,FIND("-",W$1,1)-1))+1):$V3212,"&gt;0",INDEX($V:$V,ROW($V3212)-VALUE(LEFT(W$1,FIND("-",W$1,1)-1))+1):$V3212)/COUNTIF(INDEX($V:$V,ROW($V3212)-VALUE(LEFT(W$1,FIND("-",W$1,1)-1))+1):$V3212,"&gt;0"))/(SUMIF(INDEX($V:$V,ROW($V3212)-VALUE(LEFT(W$1,FIND("-",W$1,1)-1))+1):$V3212,"&lt;0",INDEX($V:$V,ROW($V3212)-VALUE(LEFT(W$1,FIND("-",W$1,1)-1))+1):$V3212)/COUNTIF(INDEX($V:$V,ROW($V3212)-VALUE(LEFT(W$1,FIND("-",W$1,1)-1))+1):$V3212,"&lt;0")))),100-100/(1+ABS((SUMIF(INDEX($V:$V,ROW($V3212)-VALUE(LEFT(W$1,FIND("-",W$1,1)-1))+1):$V3212,"&gt;0",INDEX($V:$V,ROW($V3212)-VALUE(LEFT(W$1,FIND("-",W$1,1)-1))+1):$V3212)/VALUE(LEFT(W$1,FIND("-",W$1,1)-1)))/(SUMIF(INDEX($V:$V,ROW($V3212)-VALUE(LEFT(W$1,FIND("-",W$1,1)-1))+1):$V3212,"&lt;0",INDEX($V:$V,ROW($V3212)-VALUE(LEFT(W$1,FIND("-",W$1,1)-1))+1):$V3212)/VALUE(LEFT(W$1,FIND("-",W$1,1)-1)))))))</f>
        <v>12.499999999999972</v>
      </c>
      <c r="Y3212">
        <f>IF(ROW($E3212)&lt;=VALUE(LEFT(Y$1,FIND("-",Y$1,1)-1)),0,MAX(INDEX(C:C,ROW(C3212)-VALUE(LEFT(Y$1,FIND("-",Y$1,1)-1))+1):C3212))</f>
        <v>0.20499999999999999</v>
      </c>
      <c r="Z3212">
        <f>IF(ROW($E3212)&lt;=VALUE(LEFT(Z$1,FIND("-",Z$1,1)-1)),0,MIN(INDEX(D:D,ROW(D3212)-VALUE(LEFT(Z$1,FIND("-",Z$1,1)-1))+1):D3212))</f>
        <v>0.13500000000000001</v>
      </c>
      <c r="AA3212">
        <f t="shared" si="450"/>
        <v>14.285714285714263</v>
      </c>
      <c r="AB3212">
        <f>IF(ROW($AA3212)&lt;=VALUE(LEFT(AA$1,FIND("-",AA$1,1)-1))+VALUE(LEFT(AB$1,FIND("-",AB$1,1)-1)-1),0,AVERAGE(INDEX($AA:$AA,ROW($AA3212)-VALUE(LEFT(AB$1,FIND("-",AB$1,1)-1))+1):$AA3212))</f>
        <v>11.428571428571416</v>
      </c>
      <c r="AC3212">
        <f>IF(ROW($AA3212)&lt;=VALUE(LEFT(AA$1,FIND("-",AA$1,1)-1))+VALUE(LEFT(AB$1,FIND("-",AB$1,1)-1)-1)+VALUE(LEFT(AC$1,FIND("-",AC$1,1)-1)-1),0,AVERAGE(INDEX($AB:$AB,ROW($AB3212)-VALUE(LEFT(AC$1,FIND("-",AC$1,1)-1))+1):$AB3212))</f>
        <v>8.2539682539682513</v>
      </c>
      <c r="AE3212">
        <f t="shared" si="456"/>
        <v>240723944</v>
      </c>
      <c r="AG3212" t="str">
        <f t="shared" si="458"/>
        <v/>
      </c>
    </row>
    <row r="3213" spans="1:33" x14ac:dyDescent="0.25">
      <c r="A3213" s="6">
        <v>41673</v>
      </c>
      <c r="B3213">
        <v>0.14499999999999999</v>
      </c>
      <c r="C3213">
        <v>0.14499999999999999</v>
      </c>
      <c r="D3213">
        <v>0.14499999999999999</v>
      </c>
      <c r="E3213">
        <v>0.14499999999999999</v>
      </c>
      <c r="F3213">
        <v>0.14499999999999999</v>
      </c>
      <c r="G3213">
        <v>0</v>
      </c>
      <c r="I3213" t="str">
        <f t="shared" si="451"/>
        <v/>
      </c>
      <c r="J3213" t="str">
        <f t="shared" si="452"/>
        <v>Oversold</v>
      </c>
      <c r="K3213" t="str">
        <f t="shared" si="453"/>
        <v>Oversold Below %D</v>
      </c>
      <c r="M3213" s="11" t="str">
        <f t="shared" si="457"/>
        <v/>
      </c>
      <c r="O3213">
        <f>IF(ROW($E3213)&lt;=VALUE(LEFT(O$1,FIND("-",O$1,1)-1)),0,IF(ROW($E3213)=VALUE(LEFT(O$1,FIND("-",O$1,1)-1))+1,AVERAGE(INDEX($E:$E,ROW($E3213)-VALUE(LEFT(O$1,FIND("-",O$1,1)-1))):$E3213),($E3213*(2/(VALUE(LEFT(O$1,FIND("-",O$1,1)-1))+1)))+(O3212*(1-(2/(VALUE(LEFT(O$1,FIND("-",O$1,1)-1))+1))))))</f>
        <v>0.16819674932207274</v>
      </c>
      <c r="Q3213">
        <f>IF(ROW($E3213)&lt;=VALUE(LEFT(Q$1,FIND("-",Q$1,1)-1)),0,IF(ROW($E3213)=VALUE(LEFT(Q$1,FIND("-",Q$1,1)-1))+1,AVERAGE(INDEX($E:$E,ROW($E3213)-VALUE(LEFT(Q$1,FIND("-",Q$1,1)-1))):$E3213),($E3213*(2/(VALUE(LEFT(Q$1,FIND("-",Q$1,1)-1))+1)))+(Q3212*(1-(2/(VALUE(LEFT(Q$1,FIND("-",Q$1,1)-1))+1))))))</f>
        <v>0.15460059904678114</v>
      </c>
      <c r="R3213">
        <f>IF(ROW($E3213)&lt;=VALUE(LEFT(R$1,FIND("-",R$1,1)-1)),0,IF(ROW($E3213)=VALUE(LEFT(R$1,FIND("-",R$1,1)-1))+1,AVERAGE(INDEX($E:$E,ROW($E3213)-VALUE(LEFT(R$1,FIND("-",R$1,1)-1))):$E3213),($E3213*(2/(VALUE(LEFT(R$1,FIND("-",R$1,1)-1))+1)))+(R3212*(1-(2/(VALUE(LEFT(R$1,FIND("-",R$1,1)-1))+1))))))</f>
        <v>0.16727971218700061</v>
      </c>
      <c r="S3213">
        <f t="shared" si="454"/>
        <v>-1.2679113140219467E-2</v>
      </c>
      <c r="T3213">
        <f>IF(ROW($E3213)&lt;=MAX(VALUE(LEFT(Q$1,FIND("-",Q$1,1)-1)),VALUE(LEFT(R$1,FIND("-",R$1,1)-1)))+VALUE(LEFT(T$1,FIND("-",T$1,1)-1))-1,0,IF(ROW($E3213)=MAX(VALUE(LEFT(Q$1,FIND("-",Q$1,1)-1)),VALUE(LEFT(R$1,FIND("-",R$1,1)-1)))+VALUE(LEFT(T$1,FIND("-",T$1,1)-1)),AVERAGE(INDEX($S:$S,ROW(S3213)-VALUE(LEFT(T$1,FIND("-",T$1,1)-1))+1):S3213),($S3213*(2/(VALUE(LEFT(T$1,FIND("-",T$1,1)-1))+1)))+(T3212*(1-(2/(VALUE(LEFT(T$1,FIND("-",T$1,1)-1))+1))))))</f>
        <v>-9.3902338198157912E-3</v>
      </c>
      <c r="V3213">
        <f t="shared" si="455"/>
        <v>0</v>
      </c>
      <c r="W3213">
        <f>IF(ROW($E3213)&lt;=VALUE(LEFT(W$1,FIND("-",W$1,1)-1))+1,0,IF(ROW($E3212)=VALUE(LEFT(W$1,FIND("-",W$1,1)-1))+1,100-100/(1+ABS((SUMIF(INDEX($V:$V,ROW($V3213)-VALUE(LEFT(W$1,FIND("-",W$1,1)-1))+1):$V3213,"&gt;0",INDEX($V:$V,ROW($V3213)-VALUE(LEFT(W$1,FIND("-",W$1,1)-1))+1):$V3213)/COUNTIF(INDEX($V:$V,ROW($V3213)-VALUE(LEFT(W$1,FIND("-",W$1,1)-1))+1):$V3213,"&gt;0"))/(SUMIF(INDEX($V:$V,ROW($V3213)-VALUE(LEFT(W$1,FIND("-",W$1,1)-1))+1):$V3213,"&lt;0",INDEX($V:$V,ROW($V3213)-VALUE(LEFT(W$1,FIND("-",W$1,1)-1))+1):$V3213)/COUNTIF(INDEX($V:$V,ROW($V3213)-VALUE(LEFT(W$1,FIND("-",W$1,1)-1))+1):$V3213,"&lt;0")))),100-100/(1+ABS((SUMIF(INDEX($V:$V,ROW($V3213)-VALUE(LEFT(W$1,FIND("-",W$1,1)-1))+1):$V3213,"&gt;0",INDEX($V:$V,ROW($V3213)-VALUE(LEFT(W$1,FIND("-",W$1,1)-1))+1):$V3213)/VALUE(LEFT(W$1,FIND("-",W$1,1)-1)))/(SUMIF(INDEX($V:$V,ROW($V3213)-VALUE(LEFT(W$1,FIND("-",W$1,1)-1))+1):$V3213,"&lt;0",INDEX($V:$V,ROW($V3213)-VALUE(LEFT(W$1,FIND("-",W$1,1)-1))+1):$V3213)/VALUE(LEFT(W$1,FIND("-",W$1,1)-1)))))))</f>
        <v>12.499999999999972</v>
      </c>
      <c r="Y3213">
        <f>IF(ROW($E3213)&lt;=VALUE(LEFT(Y$1,FIND("-",Y$1,1)-1)),0,MAX(INDEX(C:C,ROW(C3213)-VALUE(LEFT(Y$1,FIND("-",Y$1,1)-1))+1):C3213))</f>
        <v>0.20499999999999999</v>
      </c>
      <c r="Z3213">
        <f>IF(ROW($E3213)&lt;=VALUE(LEFT(Z$1,FIND("-",Z$1,1)-1)),0,MIN(INDEX(D:D,ROW(D3213)-VALUE(LEFT(Z$1,FIND("-",Z$1,1)-1))+1):D3213))</f>
        <v>0.13500000000000001</v>
      </c>
      <c r="AA3213">
        <f t="shared" si="450"/>
        <v>14.285714285714263</v>
      </c>
      <c r="AB3213">
        <f>IF(ROW($AA3213)&lt;=VALUE(LEFT(AA$1,FIND("-",AA$1,1)-1))+VALUE(LEFT(AB$1,FIND("-",AB$1,1)-1)-1),0,AVERAGE(INDEX($AA:$AA,ROW($AA3213)-VALUE(LEFT(AB$1,FIND("-",AB$1,1)-1))+1):$AA3213))</f>
        <v>13.968253968253947</v>
      </c>
      <c r="AC3213">
        <f>IF(ROW($AA3213)&lt;=VALUE(LEFT(AA$1,FIND("-",AA$1,1)-1))+VALUE(LEFT(AB$1,FIND("-",AB$1,1)-1)-1)+VALUE(LEFT(AC$1,FIND("-",AC$1,1)-1)-1),0,AVERAGE(INDEX($AB:$AB,ROW($AB3213)-VALUE(LEFT(AC$1,FIND("-",AC$1,1)-1))+1):$AB3213))</f>
        <v>11.428571428571416</v>
      </c>
      <c r="AE3213">
        <f t="shared" si="456"/>
        <v>240723944</v>
      </c>
      <c r="AG3213" t="str">
        <f t="shared" si="458"/>
        <v/>
      </c>
    </row>
    <row r="3214" spans="1:33" x14ac:dyDescent="0.25">
      <c r="A3214" s="6">
        <v>41674</v>
      </c>
      <c r="B3214">
        <v>0.14000000000000001</v>
      </c>
      <c r="C3214">
        <v>0.14499999999999999</v>
      </c>
      <c r="D3214">
        <v>0.14000000000000001</v>
      </c>
      <c r="E3214">
        <v>0.14000000000000001</v>
      </c>
      <c r="F3214">
        <v>0.14000000000000001</v>
      </c>
      <c r="G3214">
        <v>1113000</v>
      </c>
      <c r="I3214" t="str">
        <f t="shared" si="451"/>
        <v/>
      </c>
      <c r="J3214" t="str">
        <f t="shared" si="452"/>
        <v>Oversold</v>
      </c>
      <c r="K3214" t="str">
        <f t="shared" si="453"/>
        <v>Oversold Above %D</v>
      </c>
      <c r="M3214" s="11" t="str">
        <f t="shared" si="457"/>
        <v/>
      </c>
      <c r="O3214">
        <f>IF(ROW($E3214)&lt;=VALUE(LEFT(O$1,FIND("-",O$1,1)-1)),0,IF(ROW($E3214)=VALUE(LEFT(O$1,FIND("-",O$1,1)-1))+1,AVERAGE(INDEX($E:$E,ROW($E3214)-VALUE(LEFT(O$1,FIND("-",O$1,1)-1))):$E3214),($E3214*(2/(VALUE(LEFT(O$1,FIND("-",O$1,1)-1))+1)))+(O3213*(1-(2/(VALUE(LEFT(O$1,FIND("-",O$1,1)-1))+1))))))</f>
        <v>0.16791618465220137</v>
      </c>
      <c r="Q3214">
        <f>IF(ROW($E3214)&lt;=VALUE(LEFT(Q$1,FIND("-",Q$1,1)-1)),0,IF(ROW($E3214)=VALUE(LEFT(Q$1,FIND("-",Q$1,1)-1))+1,AVERAGE(INDEX($E:$E,ROW($E3214)-VALUE(LEFT(Q$1,FIND("-",Q$1,1)-1))):$E3214),($E3214*(2/(VALUE(LEFT(Q$1,FIND("-",Q$1,1)-1))+1)))+(Q3213*(1-(2/(VALUE(LEFT(Q$1,FIND("-",Q$1,1)-1))+1))))))</f>
        <v>0.15235435303958403</v>
      </c>
      <c r="R3214">
        <f>IF(ROW($E3214)&lt;=VALUE(LEFT(R$1,FIND("-",R$1,1)-1)),0,IF(ROW($E3214)=VALUE(LEFT(R$1,FIND("-",R$1,1)-1))+1,AVERAGE(INDEX($E:$E,ROW($E3214)-VALUE(LEFT(R$1,FIND("-",R$1,1)-1))):$E3214),($E3214*(2/(VALUE(LEFT(R$1,FIND("-",R$1,1)-1))+1)))+(R3213*(1-(2/(VALUE(LEFT(R$1,FIND("-",R$1,1)-1))+1))))))</f>
        <v>0.1652589927657413</v>
      </c>
      <c r="S3214">
        <f t="shared" si="454"/>
        <v>-1.2904639726157269E-2</v>
      </c>
      <c r="T3214">
        <f>IF(ROW($E3214)&lt;=MAX(VALUE(LEFT(Q$1,FIND("-",Q$1,1)-1)),VALUE(LEFT(R$1,FIND("-",R$1,1)-1)))+VALUE(LEFT(T$1,FIND("-",T$1,1)-1))-1,0,IF(ROW($E3214)=MAX(VALUE(LEFT(Q$1,FIND("-",Q$1,1)-1)),VALUE(LEFT(R$1,FIND("-",R$1,1)-1)))+VALUE(LEFT(T$1,FIND("-",T$1,1)-1)),AVERAGE(INDEX($S:$S,ROW(S3214)-VALUE(LEFT(T$1,FIND("-",T$1,1)-1))+1):S3214),($S3214*(2/(VALUE(LEFT(T$1,FIND("-",T$1,1)-1))+1)))+(T3213*(1-(2/(VALUE(LEFT(T$1,FIND("-",T$1,1)-1))+1))))))</f>
        <v>-1.0093115001084087E-2</v>
      </c>
      <c r="V3214">
        <f t="shared" si="455"/>
        <v>-4.9999999999999767E-3</v>
      </c>
      <c r="W3214">
        <f>IF(ROW($E3214)&lt;=VALUE(LEFT(W$1,FIND("-",W$1,1)-1))+1,0,IF(ROW($E3213)=VALUE(LEFT(W$1,FIND("-",W$1,1)-1))+1,100-100/(1+ABS((SUMIF(INDEX($V:$V,ROW($V3214)-VALUE(LEFT(W$1,FIND("-",W$1,1)-1))+1):$V3214,"&gt;0",INDEX($V:$V,ROW($V3214)-VALUE(LEFT(W$1,FIND("-",W$1,1)-1))+1):$V3214)/COUNTIF(INDEX($V:$V,ROW($V3214)-VALUE(LEFT(W$1,FIND("-",W$1,1)-1))+1):$V3214,"&gt;0"))/(SUMIF(INDEX($V:$V,ROW($V3214)-VALUE(LEFT(W$1,FIND("-",W$1,1)-1))+1):$V3214,"&lt;0",INDEX($V:$V,ROW($V3214)-VALUE(LEFT(W$1,FIND("-",W$1,1)-1))+1):$V3214)/COUNTIF(INDEX($V:$V,ROW($V3214)-VALUE(LEFT(W$1,FIND("-",W$1,1)-1))+1):$V3214,"&lt;0")))),100-100/(1+ABS((SUMIF(INDEX($V:$V,ROW($V3214)-VALUE(LEFT(W$1,FIND("-",W$1,1)-1))+1):$V3214,"&gt;0",INDEX($V:$V,ROW($V3214)-VALUE(LEFT(W$1,FIND("-",W$1,1)-1))+1):$V3214)/VALUE(LEFT(W$1,FIND("-",W$1,1)-1)))/(SUMIF(INDEX($V:$V,ROW($V3214)-VALUE(LEFT(W$1,FIND("-",W$1,1)-1))+1):$V3214,"&lt;0",INDEX($V:$V,ROW($V3214)-VALUE(LEFT(W$1,FIND("-",W$1,1)-1))+1):$V3214)/VALUE(LEFT(W$1,FIND("-",W$1,1)-1)))))))</f>
        <v>11.764705882352928</v>
      </c>
      <c r="Y3214">
        <f>IF(ROW($E3214)&lt;=VALUE(LEFT(Y$1,FIND("-",Y$1,1)-1)),0,MAX(INDEX(C:C,ROW(C3214)-VALUE(LEFT(Y$1,FIND("-",Y$1,1)-1))+1):C3214))</f>
        <v>0.20499999999999999</v>
      </c>
      <c r="Z3214">
        <f>IF(ROW($E3214)&lt;=VALUE(LEFT(Z$1,FIND("-",Z$1,1)-1)),0,MIN(INDEX(D:D,ROW(D3214)-VALUE(LEFT(Z$1,FIND("-",Z$1,1)-1))+1):D3214))</f>
        <v>0.13500000000000001</v>
      </c>
      <c r="AA3214">
        <f t="shared" si="450"/>
        <v>7.1428571428571512</v>
      </c>
      <c r="AB3214">
        <f>IF(ROW($AA3214)&lt;=VALUE(LEFT(AA$1,FIND("-",AA$1,1)-1))+VALUE(LEFT(AB$1,FIND("-",AB$1,1)-1)-1),0,AVERAGE(INDEX($AA:$AA,ROW($AA3214)-VALUE(LEFT(AB$1,FIND("-",AB$1,1)-1))+1):$AA3214))</f>
        <v>11.904761904761893</v>
      </c>
      <c r="AC3214">
        <f>IF(ROW($AA3214)&lt;=VALUE(LEFT(AA$1,FIND("-",AA$1,1)-1))+VALUE(LEFT(AB$1,FIND("-",AB$1,1)-1)-1)+VALUE(LEFT(AC$1,FIND("-",AC$1,1)-1)-1),0,AVERAGE(INDEX($AB:$AB,ROW($AB3214)-VALUE(LEFT(AC$1,FIND("-",AC$1,1)-1))+1):$AB3214))</f>
        <v>12.433862433862418</v>
      </c>
      <c r="AE3214">
        <f t="shared" si="456"/>
        <v>239610944</v>
      </c>
      <c r="AG3214" t="str">
        <f t="shared" si="458"/>
        <v/>
      </c>
    </row>
    <row r="3215" spans="1:33" x14ac:dyDescent="0.25">
      <c r="A3215" s="6">
        <v>41675</v>
      </c>
      <c r="B3215">
        <v>0.14000000000000001</v>
      </c>
      <c r="C3215">
        <v>0.14499999999999999</v>
      </c>
      <c r="D3215">
        <v>0.14000000000000001</v>
      </c>
      <c r="E3215">
        <v>0.14000000000000001</v>
      </c>
      <c r="F3215">
        <v>0.14000000000000001</v>
      </c>
      <c r="G3215">
        <v>613000</v>
      </c>
      <c r="I3215" t="str">
        <f t="shared" si="451"/>
        <v/>
      </c>
      <c r="J3215" t="str">
        <f t="shared" si="452"/>
        <v>Oversold</v>
      </c>
      <c r="K3215" t="str">
        <f t="shared" si="453"/>
        <v>Oversold Above %D</v>
      </c>
      <c r="M3215" s="11" t="str">
        <f t="shared" si="457"/>
        <v/>
      </c>
      <c r="O3215">
        <f>IF(ROW($E3215)&lt;=VALUE(LEFT(O$1,FIND("-",O$1,1)-1)),0,IF(ROW($E3215)=VALUE(LEFT(O$1,FIND("-",O$1,1)-1))+1,AVERAGE(INDEX($E:$E,ROW($E3215)-VALUE(LEFT(O$1,FIND("-",O$1,1)-1))):$E3215),($E3215*(2/(VALUE(LEFT(O$1,FIND("-",O$1,1)-1))+1)))+(O3214*(1-(2/(VALUE(LEFT(O$1,FIND("-",O$1,1)-1))+1))))))</f>
        <v>0.16763841167058743</v>
      </c>
      <c r="Q3215">
        <f>IF(ROW($E3215)&lt;=VALUE(LEFT(Q$1,FIND("-",Q$1,1)-1)),0,IF(ROW($E3215)=VALUE(LEFT(Q$1,FIND("-",Q$1,1)-1))+1,AVERAGE(INDEX($E:$E,ROW($E3215)-VALUE(LEFT(Q$1,FIND("-",Q$1,1)-1))):$E3215),($E3215*(2/(VALUE(LEFT(Q$1,FIND("-",Q$1,1)-1))+1)))+(Q3214*(1-(2/(VALUE(LEFT(Q$1,FIND("-",Q$1,1)-1))+1))))))</f>
        <v>0.15045368334118647</v>
      </c>
      <c r="R3215">
        <f>IF(ROW($E3215)&lt;=VALUE(LEFT(R$1,FIND("-",R$1,1)-1)),0,IF(ROW($E3215)=VALUE(LEFT(R$1,FIND("-",R$1,1)-1))+1,AVERAGE(INDEX($E:$E,ROW($E3215)-VALUE(LEFT(R$1,FIND("-",R$1,1)-1))):$E3215),($E3215*(2/(VALUE(LEFT(R$1,FIND("-",R$1,1)-1))+1)))+(R3214*(1-(2/(VALUE(LEFT(R$1,FIND("-",R$1,1)-1))+1))))))</f>
        <v>0.16338795626457528</v>
      </c>
      <c r="S3215">
        <f t="shared" si="454"/>
        <v>-1.2934272923388807E-2</v>
      </c>
      <c r="T3215">
        <f>IF(ROW($E3215)&lt;=MAX(VALUE(LEFT(Q$1,FIND("-",Q$1,1)-1)),VALUE(LEFT(R$1,FIND("-",R$1,1)-1)))+VALUE(LEFT(T$1,FIND("-",T$1,1)-1))-1,0,IF(ROW($E3215)=MAX(VALUE(LEFT(Q$1,FIND("-",Q$1,1)-1)),VALUE(LEFT(R$1,FIND("-",R$1,1)-1)))+VALUE(LEFT(T$1,FIND("-",T$1,1)-1)),AVERAGE(INDEX($S:$S,ROW(S3215)-VALUE(LEFT(T$1,FIND("-",T$1,1)-1))+1):S3215),($S3215*(2/(VALUE(LEFT(T$1,FIND("-",T$1,1)-1))+1)))+(T3214*(1-(2/(VALUE(LEFT(T$1,FIND("-",T$1,1)-1))+1))))))</f>
        <v>-1.0661346585545031E-2</v>
      </c>
      <c r="V3215">
        <f t="shared" si="455"/>
        <v>0</v>
      </c>
      <c r="W3215">
        <f>IF(ROW($E3215)&lt;=VALUE(LEFT(W$1,FIND("-",W$1,1)-1))+1,0,IF(ROW($E3214)=VALUE(LEFT(W$1,FIND("-",W$1,1)-1))+1,100-100/(1+ABS((SUMIF(INDEX($V:$V,ROW($V3215)-VALUE(LEFT(W$1,FIND("-",W$1,1)-1))+1):$V3215,"&gt;0",INDEX($V:$V,ROW($V3215)-VALUE(LEFT(W$1,FIND("-",W$1,1)-1))+1):$V3215)/COUNTIF(INDEX($V:$V,ROW($V3215)-VALUE(LEFT(W$1,FIND("-",W$1,1)-1))+1):$V3215,"&gt;0"))/(SUMIF(INDEX($V:$V,ROW($V3215)-VALUE(LEFT(W$1,FIND("-",W$1,1)-1))+1):$V3215,"&lt;0",INDEX($V:$V,ROW($V3215)-VALUE(LEFT(W$1,FIND("-",W$1,1)-1))+1):$V3215)/COUNTIF(INDEX($V:$V,ROW($V3215)-VALUE(LEFT(W$1,FIND("-",W$1,1)-1))+1):$V3215,"&lt;0")))),100-100/(1+ABS((SUMIF(INDEX($V:$V,ROW($V3215)-VALUE(LEFT(W$1,FIND("-",W$1,1)-1))+1):$V3215,"&gt;0",INDEX($V:$V,ROW($V3215)-VALUE(LEFT(W$1,FIND("-",W$1,1)-1))+1):$V3215)/VALUE(LEFT(W$1,FIND("-",W$1,1)-1)))/(SUMIF(INDEX($V:$V,ROW($V3215)-VALUE(LEFT(W$1,FIND("-",W$1,1)-1))+1):$V3215,"&lt;0",INDEX($V:$V,ROW($V3215)-VALUE(LEFT(W$1,FIND("-",W$1,1)-1))+1):$V3215)/VALUE(LEFT(W$1,FIND("-",W$1,1)-1)))))))</f>
        <v>12.499999999999972</v>
      </c>
      <c r="Y3215">
        <f>IF(ROW($E3215)&lt;=VALUE(LEFT(Y$1,FIND("-",Y$1,1)-1)),0,MAX(INDEX(C:C,ROW(C3215)-VALUE(LEFT(Y$1,FIND("-",Y$1,1)-1))+1):C3215))</f>
        <v>0.20499999999999999</v>
      </c>
      <c r="Z3215">
        <f>IF(ROW($E3215)&lt;=VALUE(LEFT(Z$1,FIND("-",Z$1,1)-1)),0,MIN(INDEX(D:D,ROW(D3215)-VALUE(LEFT(Z$1,FIND("-",Z$1,1)-1))+1):D3215))</f>
        <v>0.13500000000000001</v>
      </c>
      <c r="AA3215">
        <f t="shared" ref="AA3215:AA3278" si="459">IF(ROW($E3215)&lt;=VALUE(LEFT(AA$1,FIND("-",AA$1,1)-1)),0,(($E3215-$Z3215)/($Y3215-$Z3215))*100)</f>
        <v>7.1428571428571512</v>
      </c>
      <c r="AB3215">
        <f>IF(ROW($AA3215)&lt;=VALUE(LEFT(AA$1,FIND("-",AA$1,1)-1))+VALUE(LEFT(AB$1,FIND("-",AB$1,1)-1)-1),0,AVERAGE(INDEX($AA:$AA,ROW($AA3215)-VALUE(LEFT(AB$1,FIND("-",AB$1,1)-1))+1):$AA3215))</f>
        <v>9.5238095238095237</v>
      </c>
      <c r="AC3215">
        <f>IF(ROW($AA3215)&lt;=VALUE(LEFT(AA$1,FIND("-",AA$1,1)-1))+VALUE(LEFT(AB$1,FIND("-",AB$1,1)-1)-1)+VALUE(LEFT(AC$1,FIND("-",AC$1,1)-1)-1),0,AVERAGE(INDEX($AB:$AB,ROW($AB3215)-VALUE(LEFT(AC$1,FIND("-",AC$1,1)-1))+1):$AB3215))</f>
        <v>11.798941798941788</v>
      </c>
      <c r="AE3215">
        <f t="shared" si="456"/>
        <v>239610944</v>
      </c>
      <c r="AG3215" t="str">
        <f t="shared" si="458"/>
        <v/>
      </c>
    </row>
    <row r="3216" spans="1:33" x14ac:dyDescent="0.25">
      <c r="A3216" s="6">
        <v>41676</v>
      </c>
      <c r="B3216">
        <v>0.14499999999999999</v>
      </c>
      <c r="C3216">
        <v>0.14499999999999999</v>
      </c>
      <c r="D3216">
        <v>0.14000000000000001</v>
      </c>
      <c r="E3216">
        <v>0.14499999999999999</v>
      </c>
      <c r="F3216">
        <v>0.14499999999999999</v>
      </c>
      <c r="G3216">
        <v>30100</v>
      </c>
      <c r="I3216" t="str">
        <f t="shared" si="451"/>
        <v/>
      </c>
      <c r="J3216" t="str">
        <f t="shared" si="452"/>
        <v>Oversold</v>
      </c>
      <c r="K3216" t="str">
        <f t="shared" si="453"/>
        <v>Oversold Above %D</v>
      </c>
      <c r="M3216" s="11" t="str">
        <f t="shared" si="457"/>
        <v/>
      </c>
      <c r="O3216">
        <f>IF(ROW($E3216)&lt;=VALUE(LEFT(O$1,FIND("-",O$1,1)-1)),0,IF(ROW($E3216)=VALUE(LEFT(O$1,FIND("-",O$1,1)-1))+1,AVERAGE(INDEX($E:$E,ROW($E3216)-VALUE(LEFT(O$1,FIND("-",O$1,1)-1))):$E3216),($E3216*(2/(VALUE(LEFT(O$1,FIND("-",O$1,1)-1))+1)))+(O3215*(1-(2/(VALUE(LEFT(O$1,FIND("-",O$1,1)-1))+1))))))</f>
        <v>0.16741315384301939</v>
      </c>
      <c r="Q3216">
        <f>IF(ROW($E3216)&lt;=VALUE(LEFT(Q$1,FIND("-",Q$1,1)-1)),0,IF(ROW($E3216)=VALUE(LEFT(Q$1,FIND("-",Q$1,1)-1))+1,AVERAGE(INDEX($E:$E,ROW($E3216)-VALUE(LEFT(Q$1,FIND("-",Q$1,1)-1))):$E3216),($E3216*(2/(VALUE(LEFT(Q$1,FIND("-",Q$1,1)-1))+1)))+(Q3215*(1-(2/(VALUE(LEFT(Q$1,FIND("-",Q$1,1)-1))+1))))))</f>
        <v>0.14961465513485009</v>
      </c>
      <c r="R3216">
        <f>IF(ROW($E3216)&lt;=VALUE(LEFT(R$1,FIND("-",R$1,1)-1)),0,IF(ROW($E3216)=VALUE(LEFT(R$1,FIND("-",R$1,1)-1))+1,AVERAGE(INDEX($E:$E,ROW($E3216)-VALUE(LEFT(R$1,FIND("-",R$1,1)-1))):$E3216),($E3216*(2/(VALUE(LEFT(R$1,FIND("-",R$1,1)-1))+1)))+(R3215*(1-(2/(VALUE(LEFT(R$1,FIND("-",R$1,1)-1))+1))))))</f>
        <v>0.1620258854301623</v>
      </c>
      <c r="S3216">
        <f t="shared" si="454"/>
        <v>-1.2411230295312214E-2</v>
      </c>
      <c r="T3216">
        <f>IF(ROW($E3216)&lt;=MAX(VALUE(LEFT(Q$1,FIND("-",Q$1,1)-1)),VALUE(LEFT(R$1,FIND("-",R$1,1)-1)))+VALUE(LEFT(T$1,FIND("-",T$1,1)-1))-1,0,IF(ROW($E3216)=MAX(VALUE(LEFT(Q$1,FIND("-",Q$1,1)-1)),VALUE(LEFT(R$1,FIND("-",R$1,1)-1)))+VALUE(LEFT(T$1,FIND("-",T$1,1)-1)),AVERAGE(INDEX($S:$S,ROW(S3216)-VALUE(LEFT(T$1,FIND("-",T$1,1)-1))+1):S3216),($S3216*(2/(VALUE(LEFT(T$1,FIND("-",T$1,1)-1))+1)))+(T3215*(1-(2/(VALUE(LEFT(T$1,FIND("-",T$1,1)-1))+1))))))</f>
        <v>-1.1011323327498468E-2</v>
      </c>
      <c r="V3216">
        <f t="shared" si="455"/>
        <v>4.9999999999999767E-3</v>
      </c>
      <c r="W3216">
        <f>IF(ROW($E3216)&lt;=VALUE(LEFT(W$1,FIND("-",W$1,1)-1))+1,0,IF(ROW($E3215)=VALUE(LEFT(W$1,FIND("-",W$1,1)-1))+1,100-100/(1+ABS((SUMIF(INDEX($V:$V,ROW($V3216)-VALUE(LEFT(W$1,FIND("-",W$1,1)-1))+1):$V3216,"&gt;0",INDEX($V:$V,ROW($V3216)-VALUE(LEFT(W$1,FIND("-",W$1,1)-1))+1):$V3216)/COUNTIF(INDEX($V:$V,ROW($V3216)-VALUE(LEFT(W$1,FIND("-",W$1,1)-1))+1):$V3216,"&gt;0"))/(SUMIF(INDEX($V:$V,ROW($V3216)-VALUE(LEFT(W$1,FIND("-",W$1,1)-1))+1):$V3216,"&lt;0",INDEX($V:$V,ROW($V3216)-VALUE(LEFT(W$1,FIND("-",W$1,1)-1))+1):$V3216)/COUNTIF(INDEX($V:$V,ROW($V3216)-VALUE(LEFT(W$1,FIND("-",W$1,1)-1))+1):$V3216,"&lt;0")))),100-100/(1+ABS((SUMIF(INDEX($V:$V,ROW($V3216)-VALUE(LEFT(W$1,FIND("-",W$1,1)-1))+1):$V3216,"&gt;0",INDEX($V:$V,ROW($V3216)-VALUE(LEFT(W$1,FIND("-",W$1,1)-1))+1):$V3216)/VALUE(LEFT(W$1,FIND("-",W$1,1)-1)))/(SUMIF(INDEX($V:$V,ROW($V3216)-VALUE(LEFT(W$1,FIND("-",W$1,1)-1))+1):$V3216,"&lt;0",INDEX($V:$V,ROW($V3216)-VALUE(LEFT(W$1,FIND("-",W$1,1)-1))+1):$V3216)/VALUE(LEFT(W$1,FIND("-",W$1,1)-1)))))))</f>
        <v>18.749999999999957</v>
      </c>
      <c r="Y3216">
        <f>IF(ROW($E3216)&lt;=VALUE(LEFT(Y$1,FIND("-",Y$1,1)-1)),0,MAX(INDEX(C:C,ROW(C3216)-VALUE(LEFT(Y$1,FIND("-",Y$1,1)-1))+1):C3216))</f>
        <v>0.20499999999999999</v>
      </c>
      <c r="Z3216">
        <f>IF(ROW($E3216)&lt;=VALUE(LEFT(Z$1,FIND("-",Z$1,1)-1)),0,MIN(INDEX(D:D,ROW(D3216)-VALUE(LEFT(Z$1,FIND("-",Z$1,1)-1))+1):D3216))</f>
        <v>0.13500000000000001</v>
      </c>
      <c r="AA3216">
        <f t="shared" si="459"/>
        <v>14.285714285714263</v>
      </c>
      <c r="AB3216">
        <f>IF(ROW($AA3216)&lt;=VALUE(LEFT(AA$1,FIND("-",AA$1,1)-1))+VALUE(LEFT(AB$1,FIND("-",AB$1,1)-1)-1),0,AVERAGE(INDEX($AA:$AA,ROW($AA3216)-VALUE(LEFT(AB$1,FIND("-",AB$1,1)-1))+1):$AA3216))</f>
        <v>9.5238095238095219</v>
      </c>
      <c r="AC3216">
        <f>IF(ROW($AA3216)&lt;=VALUE(LEFT(AA$1,FIND("-",AA$1,1)-1))+VALUE(LEFT(AB$1,FIND("-",AB$1,1)-1)-1)+VALUE(LEFT(AC$1,FIND("-",AC$1,1)-1)-1),0,AVERAGE(INDEX($AB:$AB,ROW($AB3216)-VALUE(LEFT(AC$1,FIND("-",AC$1,1)-1))+1):$AB3216))</f>
        <v>10.317460317460313</v>
      </c>
      <c r="AE3216">
        <f t="shared" si="456"/>
        <v>239641044</v>
      </c>
      <c r="AG3216" t="str">
        <f t="shared" si="458"/>
        <v/>
      </c>
    </row>
    <row r="3217" spans="1:33" x14ac:dyDescent="0.25">
      <c r="A3217" s="6">
        <v>41677</v>
      </c>
      <c r="B3217">
        <v>0.14000000000000001</v>
      </c>
      <c r="C3217">
        <v>0.14499999999999999</v>
      </c>
      <c r="D3217">
        <v>0.14000000000000001</v>
      </c>
      <c r="E3217">
        <v>0.14499999999999999</v>
      </c>
      <c r="F3217">
        <v>0.14499999999999999</v>
      </c>
      <c r="G3217">
        <v>413200</v>
      </c>
      <c r="I3217" t="str">
        <f t="shared" si="451"/>
        <v/>
      </c>
      <c r="J3217" t="str">
        <f t="shared" si="452"/>
        <v>Oversold</v>
      </c>
      <c r="K3217" t="str">
        <f t="shared" si="453"/>
        <v>Oversold Below %D</v>
      </c>
      <c r="M3217" s="11" t="str">
        <f t="shared" si="457"/>
        <v/>
      </c>
      <c r="O3217">
        <f>IF(ROW($E3217)&lt;=VALUE(LEFT(O$1,FIND("-",O$1,1)-1)),0,IF(ROW($E3217)=VALUE(LEFT(O$1,FIND("-",O$1,1)-1))+1,AVERAGE(INDEX($E:$E,ROW($E3217)-VALUE(LEFT(O$1,FIND("-",O$1,1)-1))):$E3217),($E3217*(2/(VALUE(LEFT(O$1,FIND("-",O$1,1)-1))+1)))+(O3216*(1-(2/(VALUE(LEFT(O$1,FIND("-",O$1,1)-1))+1))))))</f>
        <v>0.16719013738686994</v>
      </c>
      <c r="Q3217">
        <f>IF(ROW($E3217)&lt;=VALUE(LEFT(Q$1,FIND("-",Q$1,1)-1)),0,IF(ROW($E3217)=VALUE(LEFT(Q$1,FIND("-",Q$1,1)-1))+1,AVERAGE(INDEX($E:$E,ROW($E3217)-VALUE(LEFT(Q$1,FIND("-",Q$1,1)-1))):$E3217),($E3217*(2/(VALUE(LEFT(Q$1,FIND("-",Q$1,1)-1))+1)))+(Q3216*(1-(2/(VALUE(LEFT(Q$1,FIND("-",Q$1,1)-1))+1))))))</f>
        <v>0.148904708191027</v>
      </c>
      <c r="R3217">
        <f>IF(ROW($E3217)&lt;=VALUE(LEFT(R$1,FIND("-",R$1,1)-1)),0,IF(ROW($E3217)=VALUE(LEFT(R$1,FIND("-",R$1,1)-1))+1,AVERAGE(INDEX($E:$E,ROW($E3217)-VALUE(LEFT(R$1,FIND("-",R$1,1)-1))):$E3217),($E3217*(2/(VALUE(LEFT(R$1,FIND("-",R$1,1)-1))+1)))+(R3216*(1-(2/(VALUE(LEFT(R$1,FIND("-",R$1,1)-1))+1))))))</f>
        <v>0.16076470873163176</v>
      </c>
      <c r="S3217">
        <f t="shared" si="454"/>
        <v>-1.1860000540604765E-2</v>
      </c>
      <c r="T3217">
        <f>IF(ROW($E3217)&lt;=MAX(VALUE(LEFT(Q$1,FIND("-",Q$1,1)-1)),VALUE(LEFT(R$1,FIND("-",R$1,1)-1)))+VALUE(LEFT(T$1,FIND("-",T$1,1)-1))-1,0,IF(ROW($E3217)=MAX(VALUE(LEFT(Q$1,FIND("-",Q$1,1)-1)),VALUE(LEFT(R$1,FIND("-",R$1,1)-1)))+VALUE(LEFT(T$1,FIND("-",T$1,1)-1)),AVERAGE(INDEX($S:$S,ROW(S3217)-VALUE(LEFT(T$1,FIND("-",T$1,1)-1))+1):S3217),($S3217*(2/(VALUE(LEFT(T$1,FIND("-",T$1,1)-1))+1)))+(T3216*(1-(2/(VALUE(LEFT(T$1,FIND("-",T$1,1)-1))+1))))))</f>
        <v>-1.1181058770119729E-2</v>
      </c>
      <c r="V3217">
        <f t="shared" si="455"/>
        <v>0</v>
      </c>
      <c r="W3217">
        <f>IF(ROW($E3217)&lt;=VALUE(LEFT(W$1,FIND("-",W$1,1)-1))+1,0,IF(ROW($E3216)=VALUE(LEFT(W$1,FIND("-",W$1,1)-1))+1,100-100/(1+ABS((SUMIF(INDEX($V:$V,ROW($V3217)-VALUE(LEFT(W$1,FIND("-",W$1,1)-1))+1):$V3217,"&gt;0",INDEX($V:$V,ROW($V3217)-VALUE(LEFT(W$1,FIND("-",W$1,1)-1))+1):$V3217)/COUNTIF(INDEX($V:$V,ROW($V3217)-VALUE(LEFT(W$1,FIND("-",W$1,1)-1))+1):$V3217,"&gt;0"))/(SUMIF(INDEX($V:$V,ROW($V3217)-VALUE(LEFT(W$1,FIND("-",W$1,1)-1))+1):$V3217,"&lt;0",INDEX($V:$V,ROW($V3217)-VALUE(LEFT(W$1,FIND("-",W$1,1)-1))+1):$V3217)/COUNTIF(INDEX($V:$V,ROW($V3217)-VALUE(LEFT(W$1,FIND("-",W$1,1)-1))+1):$V3217,"&lt;0")))),100-100/(1+ABS((SUMIF(INDEX($V:$V,ROW($V3217)-VALUE(LEFT(W$1,FIND("-",W$1,1)-1))+1):$V3217,"&gt;0",INDEX($V:$V,ROW($V3217)-VALUE(LEFT(W$1,FIND("-",W$1,1)-1))+1):$V3217)/VALUE(LEFT(W$1,FIND("-",W$1,1)-1)))/(SUMIF(INDEX($V:$V,ROW($V3217)-VALUE(LEFT(W$1,FIND("-",W$1,1)-1))+1):$V3217,"&lt;0",INDEX($V:$V,ROW($V3217)-VALUE(LEFT(W$1,FIND("-",W$1,1)-1))+1):$V3217)/VALUE(LEFT(W$1,FIND("-",W$1,1)-1)))))))</f>
        <v>13.333333333333272</v>
      </c>
      <c r="Y3217">
        <f>IF(ROW($E3217)&lt;=VALUE(LEFT(Y$1,FIND("-",Y$1,1)-1)),0,MAX(INDEX(C:C,ROW(C3217)-VALUE(LEFT(Y$1,FIND("-",Y$1,1)-1))+1):C3217))</f>
        <v>0.155</v>
      </c>
      <c r="Z3217">
        <f>IF(ROW($E3217)&lt;=VALUE(LEFT(Z$1,FIND("-",Z$1,1)-1)),0,MIN(INDEX(D:D,ROW(D3217)-VALUE(LEFT(Z$1,FIND("-",Z$1,1)-1))+1):D3217))</f>
        <v>0.13500000000000001</v>
      </c>
      <c r="AA3217">
        <f t="shared" si="459"/>
        <v>49.999999999999936</v>
      </c>
      <c r="AB3217">
        <f>IF(ROW($AA3217)&lt;=VALUE(LEFT(AA$1,FIND("-",AA$1,1)-1))+VALUE(LEFT(AB$1,FIND("-",AB$1,1)-1)-1),0,AVERAGE(INDEX($AA:$AA,ROW($AA3217)-VALUE(LEFT(AB$1,FIND("-",AB$1,1)-1))+1):$AA3217))</f>
        <v>23.809523809523785</v>
      </c>
      <c r="AC3217">
        <f>IF(ROW($AA3217)&lt;=VALUE(LEFT(AA$1,FIND("-",AA$1,1)-1))+VALUE(LEFT(AB$1,FIND("-",AB$1,1)-1)-1)+VALUE(LEFT(AC$1,FIND("-",AC$1,1)-1)-1),0,AVERAGE(INDEX($AB:$AB,ROW($AB3217)-VALUE(LEFT(AC$1,FIND("-",AC$1,1)-1))+1):$AB3217))</f>
        <v>14.285714285714278</v>
      </c>
      <c r="AE3217">
        <f t="shared" si="456"/>
        <v>239641044</v>
      </c>
      <c r="AG3217" t="str">
        <f t="shared" si="458"/>
        <v/>
      </c>
    </row>
    <row r="3218" spans="1:33" x14ac:dyDescent="0.25">
      <c r="A3218" s="6">
        <v>41680</v>
      </c>
      <c r="B3218">
        <v>0.14000000000000001</v>
      </c>
      <c r="C3218">
        <v>0.14499999999999999</v>
      </c>
      <c r="D3218">
        <v>0.14000000000000001</v>
      </c>
      <c r="E3218">
        <v>0.14000000000000001</v>
      </c>
      <c r="F3218">
        <v>0.14000000000000001</v>
      </c>
      <c r="G3218">
        <v>138400</v>
      </c>
      <c r="I3218" t="str">
        <f t="shared" si="451"/>
        <v/>
      </c>
      <c r="J3218" t="str">
        <f t="shared" si="452"/>
        <v>Oversold</v>
      </c>
      <c r="K3218" t="str">
        <f t="shared" si="453"/>
        <v>Buy</v>
      </c>
      <c r="M3218" s="11" t="str">
        <f t="shared" si="457"/>
        <v>Buy</v>
      </c>
      <c r="O3218">
        <f>IF(ROW($E3218)&lt;=VALUE(LEFT(O$1,FIND("-",O$1,1)-1)),0,IF(ROW($E3218)=VALUE(LEFT(O$1,FIND("-",O$1,1)-1))+1,AVERAGE(INDEX($E:$E,ROW($E3218)-VALUE(LEFT(O$1,FIND("-",O$1,1)-1))):$E3218),($E3218*(2/(VALUE(LEFT(O$1,FIND("-",O$1,1)-1))+1)))+(O3217*(1-(2/(VALUE(LEFT(O$1,FIND("-",O$1,1)-1))+1))))))</f>
        <v>0.16691958875615481</v>
      </c>
      <c r="Q3218">
        <f>IF(ROW($E3218)&lt;=VALUE(LEFT(Q$1,FIND("-",Q$1,1)-1)),0,IF(ROW($E3218)=VALUE(LEFT(Q$1,FIND("-",Q$1,1)-1))+1,AVERAGE(INDEX($E:$E,ROW($E3218)-VALUE(LEFT(Q$1,FIND("-",Q$1,1)-1))):$E3218),($E3218*(2/(VALUE(LEFT(Q$1,FIND("-",Q$1,1)-1))+1)))+(Q3217*(1-(2/(VALUE(LEFT(Q$1,FIND("-",Q$1,1)-1))+1))))))</f>
        <v>0.14753475308471514</v>
      </c>
      <c r="R3218">
        <f>IF(ROW($E3218)&lt;=VALUE(LEFT(R$1,FIND("-",R$1,1)-1)),0,IF(ROW($E3218)=VALUE(LEFT(R$1,FIND("-",R$1,1)-1))+1,AVERAGE(INDEX($E:$E,ROW($E3218)-VALUE(LEFT(R$1,FIND("-",R$1,1)-1))):$E3218),($E3218*(2/(VALUE(LEFT(R$1,FIND("-",R$1,1)-1))+1)))+(R3217*(1-(2/(VALUE(LEFT(R$1,FIND("-",R$1,1)-1))+1))))))</f>
        <v>0.1592265821589183</v>
      </c>
      <c r="S3218">
        <f t="shared" si="454"/>
        <v>-1.1691829074203158E-2</v>
      </c>
      <c r="T3218">
        <f>IF(ROW($E3218)&lt;=MAX(VALUE(LEFT(Q$1,FIND("-",Q$1,1)-1)),VALUE(LEFT(R$1,FIND("-",R$1,1)-1)))+VALUE(LEFT(T$1,FIND("-",T$1,1)-1))-1,0,IF(ROW($E3218)=MAX(VALUE(LEFT(Q$1,FIND("-",Q$1,1)-1)),VALUE(LEFT(R$1,FIND("-",R$1,1)-1)))+VALUE(LEFT(T$1,FIND("-",T$1,1)-1)),AVERAGE(INDEX($S:$S,ROW(S3218)-VALUE(LEFT(T$1,FIND("-",T$1,1)-1))+1):S3218),($S3218*(2/(VALUE(LEFT(T$1,FIND("-",T$1,1)-1))+1)))+(T3217*(1-(2/(VALUE(LEFT(T$1,FIND("-",T$1,1)-1))+1))))))</f>
        <v>-1.1283212830936414E-2</v>
      </c>
      <c r="V3218">
        <f t="shared" si="455"/>
        <v>-4.9999999999999767E-3</v>
      </c>
      <c r="W3218">
        <f>IF(ROW($E3218)&lt;=VALUE(LEFT(W$1,FIND("-",W$1,1)-1))+1,0,IF(ROW($E3217)=VALUE(LEFT(W$1,FIND("-",W$1,1)-1))+1,100-100/(1+ABS((SUMIF(INDEX($V:$V,ROW($V3218)-VALUE(LEFT(W$1,FIND("-",W$1,1)-1))+1):$V3218,"&gt;0",INDEX($V:$V,ROW($V3218)-VALUE(LEFT(W$1,FIND("-",W$1,1)-1))+1):$V3218)/COUNTIF(INDEX($V:$V,ROW($V3218)-VALUE(LEFT(W$1,FIND("-",W$1,1)-1))+1):$V3218,"&gt;0"))/(SUMIF(INDEX($V:$V,ROW($V3218)-VALUE(LEFT(W$1,FIND("-",W$1,1)-1))+1):$V3218,"&lt;0",INDEX($V:$V,ROW($V3218)-VALUE(LEFT(W$1,FIND("-",W$1,1)-1))+1):$V3218)/COUNTIF(INDEX($V:$V,ROW($V3218)-VALUE(LEFT(W$1,FIND("-",W$1,1)-1))+1):$V3218,"&lt;0")))),100-100/(1+ABS((SUMIF(INDEX($V:$V,ROW($V3218)-VALUE(LEFT(W$1,FIND("-",W$1,1)-1))+1):$V3218,"&gt;0",INDEX($V:$V,ROW($V3218)-VALUE(LEFT(W$1,FIND("-",W$1,1)-1))+1):$V3218)/VALUE(LEFT(W$1,FIND("-",W$1,1)-1)))/(SUMIF(INDEX($V:$V,ROW($V3218)-VALUE(LEFT(W$1,FIND("-",W$1,1)-1))+1):$V3218,"&lt;0",INDEX($V:$V,ROW($V3218)-VALUE(LEFT(W$1,FIND("-",W$1,1)-1))+1):$V3218)/VALUE(LEFT(W$1,FIND("-",W$1,1)-1)))))))</f>
        <v>28.571428571428527</v>
      </c>
      <c r="Y3218">
        <f>IF(ROW($E3218)&lt;=VALUE(LEFT(Y$1,FIND("-",Y$1,1)-1)),0,MAX(INDEX(C:C,ROW(C3218)-VALUE(LEFT(Y$1,FIND("-",Y$1,1)-1))+1):C3218))</f>
        <v>0.15</v>
      </c>
      <c r="Z3218">
        <f>IF(ROW($E3218)&lt;=VALUE(LEFT(Z$1,FIND("-",Z$1,1)-1)),0,MIN(INDEX(D:D,ROW(D3218)-VALUE(LEFT(Z$1,FIND("-",Z$1,1)-1))+1):D3218))</f>
        <v>0.13500000000000001</v>
      </c>
      <c r="AA3218">
        <f t="shared" si="459"/>
        <v>33.333333333333393</v>
      </c>
      <c r="AB3218">
        <f>IF(ROW($AA3218)&lt;=VALUE(LEFT(AA$1,FIND("-",AA$1,1)-1))+VALUE(LEFT(AB$1,FIND("-",AB$1,1)-1)-1),0,AVERAGE(INDEX($AA:$AA,ROW($AA3218)-VALUE(LEFT(AB$1,FIND("-",AB$1,1)-1))+1):$AA3218))</f>
        <v>32.539682539682531</v>
      </c>
      <c r="AC3218">
        <f>IF(ROW($AA3218)&lt;=VALUE(LEFT(AA$1,FIND("-",AA$1,1)-1))+VALUE(LEFT(AB$1,FIND("-",AB$1,1)-1)-1)+VALUE(LEFT(AC$1,FIND("-",AC$1,1)-1)-1),0,AVERAGE(INDEX($AB:$AB,ROW($AB3218)-VALUE(LEFT(AC$1,FIND("-",AC$1,1)-1))+1):$AB3218))</f>
        <v>21.957671957671948</v>
      </c>
      <c r="AE3218">
        <f t="shared" si="456"/>
        <v>239502644</v>
      </c>
      <c r="AG3218" t="str">
        <f t="shared" si="458"/>
        <v>Buy</v>
      </c>
    </row>
    <row r="3219" spans="1:33" x14ac:dyDescent="0.25">
      <c r="A3219" s="6">
        <v>41681</v>
      </c>
      <c r="B3219">
        <v>0.14499999999999999</v>
      </c>
      <c r="C3219">
        <v>0.15</v>
      </c>
      <c r="D3219">
        <v>0.14499999999999999</v>
      </c>
      <c r="E3219">
        <v>0.15</v>
      </c>
      <c r="F3219">
        <v>0.15</v>
      </c>
      <c r="G3219">
        <v>498300</v>
      </c>
      <c r="I3219" t="str">
        <f t="shared" si="451"/>
        <v>Bullish</v>
      </c>
      <c r="J3219" t="str">
        <f t="shared" si="452"/>
        <v/>
      </c>
      <c r="K3219" t="str">
        <f t="shared" si="453"/>
        <v/>
      </c>
      <c r="M3219" s="11" t="str">
        <f t="shared" si="457"/>
        <v/>
      </c>
      <c r="O3219">
        <f>IF(ROW($E3219)&lt;=VALUE(LEFT(O$1,FIND("-",O$1,1)-1)),0,IF(ROW($E3219)=VALUE(LEFT(O$1,FIND("-",O$1,1)-1))+1,AVERAGE(INDEX($E:$E,ROW($E3219)-VALUE(LEFT(O$1,FIND("-",O$1,1)-1))):$E3219),($E3219*(2/(VALUE(LEFT(O$1,FIND("-",O$1,1)-1))+1)))+(O3218*(1-(2/(VALUE(LEFT(O$1,FIND("-",O$1,1)-1))+1))))))</f>
        <v>0.16675123463917815</v>
      </c>
      <c r="Q3219">
        <f>IF(ROW($E3219)&lt;=VALUE(LEFT(Q$1,FIND("-",Q$1,1)-1)),0,IF(ROW($E3219)=VALUE(LEFT(Q$1,FIND("-",Q$1,1)-1))+1,AVERAGE(INDEX($E:$E,ROW($E3219)-VALUE(LEFT(Q$1,FIND("-",Q$1,1)-1))):$E3219),($E3219*(2/(VALUE(LEFT(Q$1,FIND("-",Q$1,1)-1))+1)))+(Q3218*(1-(2/(VALUE(LEFT(Q$1,FIND("-",Q$1,1)-1))+1))))))</f>
        <v>0.14791402184091282</v>
      </c>
      <c r="R3219">
        <f>IF(ROW($E3219)&lt;=VALUE(LEFT(R$1,FIND("-",R$1,1)-1)),0,IF(ROW($E3219)=VALUE(LEFT(R$1,FIND("-",R$1,1)-1))+1,AVERAGE(INDEX($E:$E,ROW($E3219)-VALUE(LEFT(R$1,FIND("-",R$1,1)-1))):$E3219),($E3219*(2/(VALUE(LEFT(R$1,FIND("-",R$1,1)-1))+1)))+(R3218*(1-(2/(VALUE(LEFT(R$1,FIND("-",R$1,1)-1))+1))))))</f>
        <v>0.15854313162862804</v>
      </c>
      <c r="S3219">
        <f t="shared" si="454"/>
        <v>-1.0629109787715224E-2</v>
      </c>
      <c r="T3219">
        <f>IF(ROW($E3219)&lt;=MAX(VALUE(LEFT(Q$1,FIND("-",Q$1,1)-1)),VALUE(LEFT(R$1,FIND("-",R$1,1)-1)))+VALUE(LEFT(T$1,FIND("-",T$1,1)-1))-1,0,IF(ROW($E3219)=MAX(VALUE(LEFT(Q$1,FIND("-",Q$1,1)-1)),VALUE(LEFT(R$1,FIND("-",R$1,1)-1)))+VALUE(LEFT(T$1,FIND("-",T$1,1)-1)),AVERAGE(INDEX($S:$S,ROW(S3219)-VALUE(LEFT(T$1,FIND("-",T$1,1)-1))+1):S3219),($S3219*(2/(VALUE(LEFT(T$1,FIND("-",T$1,1)-1))+1)))+(T3218*(1-(2/(VALUE(LEFT(T$1,FIND("-",T$1,1)-1))+1))))))</f>
        <v>-1.1152392222292177E-2</v>
      </c>
      <c r="V3219">
        <f t="shared" si="455"/>
        <v>9.9999999999999811E-3</v>
      </c>
      <c r="W3219">
        <f>IF(ROW($E3219)&lt;=VALUE(LEFT(W$1,FIND("-",W$1,1)-1))+1,0,IF(ROW($E3218)=VALUE(LEFT(W$1,FIND("-",W$1,1)-1))+1,100-100/(1+ABS((SUMIF(INDEX($V:$V,ROW($V3219)-VALUE(LEFT(W$1,FIND("-",W$1,1)-1))+1):$V3219,"&gt;0",INDEX($V:$V,ROW($V3219)-VALUE(LEFT(W$1,FIND("-",W$1,1)-1))+1):$V3219)/COUNTIF(INDEX($V:$V,ROW($V3219)-VALUE(LEFT(W$1,FIND("-",W$1,1)-1))+1):$V3219,"&gt;0"))/(SUMIF(INDEX($V:$V,ROW($V3219)-VALUE(LEFT(W$1,FIND("-",W$1,1)-1))+1):$V3219,"&lt;0",INDEX($V:$V,ROW($V3219)-VALUE(LEFT(W$1,FIND("-",W$1,1)-1))+1):$V3219)/COUNTIF(INDEX($V:$V,ROW($V3219)-VALUE(LEFT(W$1,FIND("-",W$1,1)-1))+1):$V3219,"&lt;0")))),100-100/(1+ABS((SUMIF(INDEX($V:$V,ROW($V3219)-VALUE(LEFT(W$1,FIND("-",W$1,1)-1))+1):$V3219,"&gt;0",INDEX($V:$V,ROW($V3219)-VALUE(LEFT(W$1,FIND("-",W$1,1)-1))+1):$V3219)/VALUE(LEFT(W$1,FIND("-",W$1,1)-1)))/(SUMIF(INDEX($V:$V,ROW($V3219)-VALUE(LEFT(W$1,FIND("-",W$1,1)-1))+1):$V3219,"&lt;0",INDEX($V:$V,ROW($V3219)-VALUE(LEFT(W$1,FIND("-",W$1,1)-1))+1):$V3219)/VALUE(LEFT(W$1,FIND("-",W$1,1)-1)))))))</f>
        <v>50</v>
      </c>
      <c r="Y3219">
        <f>IF(ROW($E3219)&lt;=VALUE(LEFT(Y$1,FIND("-",Y$1,1)-1)),0,MAX(INDEX(C:C,ROW(C3219)-VALUE(LEFT(Y$1,FIND("-",Y$1,1)-1))+1):C3219))</f>
        <v>0.15</v>
      </c>
      <c r="Z3219">
        <f>IF(ROW($E3219)&lt;=VALUE(LEFT(Z$1,FIND("-",Z$1,1)-1)),0,MIN(INDEX(D:D,ROW(D3219)-VALUE(LEFT(Z$1,FIND("-",Z$1,1)-1))+1):D3219))</f>
        <v>0.13500000000000001</v>
      </c>
      <c r="AA3219">
        <f t="shared" si="459"/>
        <v>100</v>
      </c>
      <c r="AB3219">
        <f>IF(ROW($AA3219)&lt;=VALUE(LEFT(AA$1,FIND("-",AA$1,1)-1))+VALUE(LEFT(AB$1,FIND("-",AB$1,1)-1)-1),0,AVERAGE(INDEX($AA:$AA,ROW($AA3219)-VALUE(LEFT(AB$1,FIND("-",AB$1,1)-1))+1):$AA3219))</f>
        <v>61.111111111111107</v>
      </c>
      <c r="AC3219">
        <f>IF(ROW($AA3219)&lt;=VALUE(LEFT(AA$1,FIND("-",AA$1,1)-1))+VALUE(LEFT(AB$1,FIND("-",AB$1,1)-1)-1)+VALUE(LEFT(AC$1,FIND("-",AC$1,1)-1)-1),0,AVERAGE(INDEX($AB:$AB,ROW($AB3219)-VALUE(LEFT(AC$1,FIND("-",AC$1,1)-1))+1):$AB3219))</f>
        <v>39.153439153439137</v>
      </c>
      <c r="AE3219">
        <f t="shared" si="456"/>
        <v>240000944</v>
      </c>
      <c r="AG3219" t="str">
        <f t="shared" si="458"/>
        <v/>
      </c>
    </row>
    <row r="3220" spans="1:33" x14ac:dyDescent="0.25">
      <c r="A3220" s="6">
        <v>41682</v>
      </c>
      <c r="B3220">
        <v>0.15</v>
      </c>
      <c r="C3220">
        <v>0.15</v>
      </c>
      <c r="D3220">
        <v>0.14499999999999999</v>
      </c>
      <c r="E3220">
        <v>0.14499999999999999</v>
      </c>
      <c r="F3220">
        <v>0.14499999999999999</v>
      </c>
      <c r="G3220">
        <v>326300</v>
      </c>
      <c r="I3220" t="str">
        <f t="shared" si="451"/>
        <v/>
      </c>
      <c r="J3220" t="str">
        <f t="shared" si="452"/>
        <v/>
      </c>
      <c r="K3220" t="str">
        <f t="shared" si="453"/>
        <v/>
      </c>
      <c r="M3220" s="11" t="str">
        <f t="shared" si="457"/>
        <v/>
      </c>
      <c r="O3220">
        <f>IF(ROW($E3220)&lt;=VALUE(LEFT(O$1,FIND("-",O$1,1)-1)),0,IF(ROW($E3220)=VALUE(LEFT(O$1,FIND("-",O$1,1)-1))+1,AVERAGE(INDEX($E:$E,ROW($E3220)-VALUE(LEFT(O$1,FIND("-",O$1,1)-1))):$E3220),($E3220*(2/(VALUE(LEFT(O$1,FIND("-",O$1,1)-1))+1)))+(O3219*(1-(2/(VALUE(LEFT(O$1,FIND("-",O$1,1)-1))+1))))))</f>
        <v>0.16653480444376345</v>
      </c>
      <c r="Q3220">
        <f>IF(ROW($E3220)&lt;=VALUE(LEFT(Q$1,FIND("-",Q$1,1)-1)),0,IF(ROW($E3220)=VALUE(LEFT(Q$1,FIND("-",Q$1,1)-1))+1,AVERAGE(INDEX($E:$E,ROW($E3220)-VALUE(LEFT(Q$1,FIND("-",Q$1,1)-1))):$E3220),($E3220*(2/(VALUE(LEFT(Q$1,FIND("-",Q$1,1)-1))+1)))+(Q3219*(1-(2/(VALUE(LEFT(Q$1,FIND("-",Q$1,1)-1))+1))))))</f>
        <v>0.14746571078846468</v>
      </c>
      <c r="R3220">
        <f>IF(ROW($E3220)&lt;=VALUE(LEFT(R$1,FIND("-",R$1,1)-1)),0,IF(ROW($E3220)=VALUE(LEFT(R$1,FIND("-",R$1,1)-1))+1,AVERAGE(INDEX($E:$E,ROW($E3220)-VALUE(LEFT(R$1,FIND("-",R$1,1)-1))):$E3220),($E3220*(2/(VALUE(LEFT(R$1,FIND("-",R$1,1)-1))+1)))+(R3219*(1-(2/(VALUE(LEFT(R$1,FIND("-",R$1,1)-1))+1))))))</f>
        <v>0.15753993669317412</v>
      </c>
      <c r="S3220">
        <f t="shared" si="454"/>
        <v>-1.0074225904709438E-2</v>
      </c>
      <c r="T3220">
        <f>IF(ROW($E3220)&lt;=MAX(VALUE(LEFT(Q$1,FIND("-",Q$1,1)-1)),VALUE(LEFT(R$1,FIND("-",R$1,1)-1)))+VALUE(LEFT(T$1,FIND("-",T$1,1)-1))-1,0,IF(ROW($E3220)=MAX(VALUE(LEFT(Q$1,FIND("-",Q$1,1)-1)),VALUE(LEFT(R$1,FIND("-",R$1,1)-1)))+VALUE(LEFT(T$1,FIND("-",T$1,1)-1)),AVERAGE(INDEX($S:$S,ROW(S3220)-VALUE(LEFT(T$1,FIND("-",T$1,1)-1))+1):S3220),($S3220*(2/(VALUE(LEFT(T$1,FIND("-",T$1,1)-1))+1)))+(T3219*(1-(2/(VALUE(LEFT(T$1,FIND("-",T$1,1)-1))+1))))))</f>
        <v>-1.093675895877563E-2</v>
      </c>
      <c r="V3220">
        <f t="shared" si="455"/>
        <v>-5.0000000000000044E-3</v>
      </c>
      <c r="W3220">
        <f>IF(ROW($E3220)&lt;=VALUE(LEFT(W$1,FIND("-",W$1,1)-1))+1,0,IF(ROW($E3219)=VALUE(LEFT(W$1,FIND("-",W$1,1)-1))+1,100-100/(1+ABS((SUMIF(INDEX($V:$V,ROW($V3220)-VALUE(LEFT(W$1,FIND("-",W$1,1)-1))+1):$V3220,"&gt;0",INDEX($V:$V,ROW($V3220)-VALUE(LEFT(W$1,FIND("-",W$1,1)-1))+1):$V3220)/COUNTIF(INDEX($V:$V,ROW($V3220)-VALUE(LEFT(W$1,FIND("-",W$1,1)-1))+1):$V3220,"&gt;0"))/(SUMIF(INDEX($V:$V,ROW($V3220)-VALUE(LEFT(W$1,FIND("-",W$1,1)-1))+1):$V3220,"&lt;0",INDEX($V:$V,ROW($V3220)-VALUE(LEFT(W$1,FIND("-",W$1,1)-1))+1):$V3220)/COUNTIF(INDEX($V:$V,ROW($V3220)-VALUE(LEFT(W$1,FIND("-",W$1,1)-1))+1):$V3220,"&lt;0")))),100-100/(1+ABS((SUMIF(INDEX($V:$V,ROW($V3220)-VALUE(LEFT(W$1,FIND("-",W$1,1)-1))+1):$V3220,"&gt;0",INDEX($V:$V,ROW($V3220)-VALUE(LEFT(W$1,FIND("-",W$1,1)-1))+1):$V3220)/VALUE(LEFT(W$1,FIND("-",W$1,1)-1)))/(SUMIF(INDEX($V:$V,ROW($V3220)-VALUE(LEFT(W$1,FIND("-",W$1,1)-1))+1):$V3220,"&lt;0",INDEX($V:$V,ROW($V3220)-VALUE(LEFT(W$1,FIND("-",W$1,1)-1))+1):$V3220)/VALUE(LEFT(W$1,FIND("-",W$1,1)-1)))))))</f>
        <v>44.444444444444429</v>
      </c>
      <c r="Y3220">
        <f>IF(ROW($E3220)&lt;=VALUE(LEFT(Y$1,FIND("-",Y$1,1)-1)),0,MAX(INDEX(C:C,ROW(C3220)-VALUE(LEFT(Y$1,FIND("-",Y$1,1)-1))+1):C3220))</f>
        <v>0.15</v>
      </c>
      <c r="Z3220">
        <f>IF(ROW($E3220)&lt;=VALUE(LEFT(Z$1,FIND("-",Z$1,1)-1)),0,MIN(INDEX(D:D,ROW(D3220)-VALUE(LEFT(Z$1,FIND("-",Z$1,1)-1))+1):D3220))</f>
        <v>0.13500000000000001</v>
      </c>
      <c r="AA3220">
        <f t="shared" si="459"/>
        <v>66.6666666666666</v>
      </c>
      <c r="AB3220">
        <f>IF(ROW($AA3220)&lt;=VALUE(LEFT(AA$1,FIND("-",AA$1,1)-1))+VALUE(LEFT(AB$1,FIND("-",AB$1,1)-1)-1),0,AVERAGE(INDEX($AA:$AA,ROW($AA3220)-VALUE(LEFT(AB$1,FIND("-",AB$1,1)-1))+1):$AA3220))</f>
        <v>66.666666666666671</v>
      </c>
      <c r="AC3220">
        <f>IF(ROW($AA3220)&lt;=VALUE(LEFT(AA$1,FIND("-",AA$1,1)-1))+VALUE(LEFT(AB$1,FIND("-",AB$1,1)-1)-1)+VALUE(LEFT(AC$1,FIND("-",AC$1,1)-1)-1),0,AVERAGE(INDEX($AB:$AB,ROW($AB3220)-VALUE(LEFT(AC$1,FIND("-",AC$1,1)-1))+1):$AB3220))</f>
        <v>53.439153439153436</v>
      </c>
      <c r="AE3220">
        <f t="shared" si="456"/>
        <v>239674644</v>
      </c>
      <c r="AG3220" t="str">
        <f t="shared" si="458"/>
        <v/>
      </c>
    </row>
    <row r="3221" spans="1:33" x14ac:dyDescent="0.25">
      <c r="A3221" s="6">
        <v>41683</v>
      </c>
      <c r="B3221">
        <v>0.15</v>
      </c>
      <c r="C3221">
        <v>0.15</v>
      </c>
      <c r="D3221">
        <v>0.14499999999999999</v>
      </c>
      <c r="E3221">
        <v>0.15</v>
      </c>
      <c r="F3221">
        <v>0.15</v>
      </c>
      <c r="G3221">
        <v>560800</v>
      </c>
      <c r="I3221" t="str">
        <f t="shared" si="451"/>
        <v/>
      </c>
      <c r="J3221" t="str">
        <f t="shared" si="452"/>
        <v/>
      </c>
      <c r="K3221" t="str">
        <f t="shared" si="453"/>
        <v/>
      </c>
      <c r="M3221" s="11" t="str">
        <f t="shared" si="457"/>
        <v/>
      </c>
      <c r="O3221">
        <f>IF(ROW($E3221)&lt;=VALUE(LEFT(O$1,FIND("-",O$1,1)-1)),0,IF(ROW($E3221)=VALUE(LEFT(O$1,FIND("-",O$1,1)-1))+1,AVERAGE(INDEX($E:$E,ROW($E3221)-VALUE(LEFT(O$1,FIND("-",O$1,1)-1))):$E3221),($E3221*(2/(VALUE(LEFT(O$1,FIND("-",O$1,1)-1))+1)))+(O3220*(1-(2/(VALUE(LEFT(O$1,FIND("-",O$1,1)-1))+1))))))</f>
        <v>0.16637027902641258</v>
      </c>
      <c r="Q3221">
        <f>IF(ROW($E3221)&lt;=VALUE(LEFT(Q$1,FIND("-",Q$1,1)-1)),0,IF(ROW($E3221)=VALUE(LEFT(Q$1,FIND("-",Q$1,1)-1))+1,AVERAGE(INDEX($E:$E,ROW($E3221)-VALUE(LEFT(Q$1,FIND("-",Q$1,1)-1))):$E3221),($E3221*(2/(VALUE(LEFT(Q$1,FIND("-",Q$1,1)-1))+1)))+(Q3220*(1-(2/(VALUE(LEFT(Q$1,FIND("-",Q$1,1)-1))+1))))))</f>
        <v>0.1478556014363932</v>
      </c>
      <c r="R3221">
        <f>IF(ROW($E3221)&lt;=VALUE(LEFT(R$1,FIND("-",R$1,1)-1)),0,IF(ROW($E3221)=VALUE(LEFT(R$1,FIND("-",R$1,1)-1))+1,AVERAGE(INDEX($E:$E,ROW($E3221)-VALUE(LEFT(R$1,FIND("-",R$1,1)-1))):$E3221),($E3221*(2/(VALUE(LEFT(R$1,FIND("-",R$1,1)-1))+1)))+(R3220*(1-(2/(VALUE(LEFT(R$1,FIND("-",R$1,1)-1))+1))))))</f>
        <v>0.15698142286405009</v>
      </c>
      <c r="S3221">
        <f t="shared" si="454"/>
        <v>-9.1258214276568883E-3</v>
      </c>
      <c r="T3221">
        <f>IF(ROW($E3221)&lt;=MAX(VALUE(LEFT(Q$1,FIND("-",Q$1,1)-1)),VALUE(LEFT(R$1,FIND("-",R$1,1)-1)))+VALUE(LEFT(T$1,FIND("-",T$1,1)-1))-1,0,IF(ROW($E3221)=MAX(VALUE(LEFT(Q$1,FIND("-",Q$1,1)-1)),VALUE(LEFT(R$1,FIND("-",R$1,1)-1)))+VALUE(LEFT(T$1,FIND("-",T$1,1)-1)),AVERAGE(INDEX($S:$S,ROW(S3221)-VALUE(LEFT(T$1,FIND("-",T$1,1)-1))+1):S3221),($S3221*(2/(VALUE(LEFT(T$1,FIND("-",T$1,1)-1))+1)))+(T3220*(1-(2/(VALUE(LEFT(T$1,FIND("-",T$1,1)-1))+1))))))</f>
        <v>-1.0574571452551883E-2</v>
      </c>
      <c r="V3221">
        <f t="shared" si="455"/>
        <v>5.0000000000000044E-3</v>
      </c>
      <c r="W3221">
        <f>IF(ROW($E3221)&lt;=VALUE(LEFT(W$1,FIND("-",W$1,1)-1))+1,0,IF(ROW($E3220)=VALUE(LEFT(W$1,FIND("-",W$1,1)-1))+1,100-100/(1+ABS((SUMIF(INDEX($V:$V,ROW($V3221)-VALUE(LEFT(W$1,FIND("-",W$1,1)-1))+1):$V3221,"&gt;0",INDEX($V:$V,ROW($V3221)-VALUE(LEFT(W$1,FIND("-",W$1,1)-1))+1):$V3221)/COUNTIF(INDEX($V:$V,ROW($V3221)-VALUE(LEFT(W$1,FIND("-",W$1,1)-1))+1):$V3221,"&gt;0"))/(SUMIF(INDEX($V:$V,ROW($V3221)-VALUE(LEFT(W$1,FIND("-",W$1,1)-1))+1):$V3221,"&lt;0",INDEX($V:$V,ROW($V3221)-VALUE(LEFT(W$1,FIND("-",W$1,1)-1))+1):$V3221)/COUNTIF(INDEX($V:$V,ROW($V3221)-VALUE(LEFT(W$1,FIND("-",W$1,1)-1))+1):$V3221,"&lt;0")))),100-100/(1+ABS((SUMIF(INDEX($V:$V,ROW($V3221)-VALUE(LEFT(W$1,FIND("-",W$1,1)-1))+1):$V3221,"&gt;0",INDEX($V:$V,ROW($V3221)-VALUE(LEFT(W$1,FIND("-",W$1,1)-1))+1):$V3221)/VALUE(LEFT(W$1,FIND("-",W$1,1)-1)))/(SUMIF(INDEX($V:$V,ROW($V3221)-VALUE(LEFT(W$1,FIND("-",W$1,1)-1))+1):$V3221,"&lt;0",INDEX($V:$V,ROW($V3221)-VALUE(LEFT(W$1,FIND("-",W$1,1)-1))+1):$V3221)/VALUE(LEFT(W$1,FIND("-",W$1,1)-1)))))))</f>
        <v>55.555555555555571</v>
      </c>
      <c r="Y3221">
        <f>IF(ROW($E3221)&lt;=VALUE(LEFT(Y$1,FIND("-",Y$1,1)-1)),0,MAX(INDEX(C:C,ROW(C3221)-VALUE(LEFT(Y$1,FIND("-",Y$1,1)-1))+1):C3221))</f>
        <v>0.15</v>
      </c>
      <c r="Z3221">
        <f>IF(ROW($E3221)&lt;=VALUE(LEFT(Z$1,FIND("-",Z$1,1)-1)),0,MIN(INDEX(D:D,ROW(D3221)-VALUE(LEFT(Z$1,FIND("-",Z$1,1)-1))+1):D3221))</f>
        <v>0.13500000000000001</v>
      </c>
      <c r="AA3221">
        <f t="shared" si="459"/>
        <v>100</v>
      </c>
      <c r="AB3221">
        <f>IF(ROW($AA3221)&lt;=VALUE(LEFT(AA$1,FIND("-",AA$1,1)-1))+VALUE(LEFT(AB$1,FIND("-",AB$1,1)-1)-1),0,AVERAGE(INDEX($AA:$AA,ROW($AA3221)-VALUE(LEFT(AB$1,FIND("-",AB$1,1)-1))+1):$AA3221))</f>
        <v>88.888888888888872</v>
      </c>
      <c r="AC3221">
        <f>IF(ROW($AA3221)&lt;=VALUE(LEFT(AA$1,FIND("-",AA$1,1)-1))+VALUE(LEFT(AB$1,FIND("-",AB$1,1)-1)-1)+VALUE(LEFT(AC$1,FIND("-",AC$1,1)-1)-1),0,AVERAGE(INDEX($AB:$AB,ROW($AB3221)-VALUE(LEFT(AC$1,FIND("-",AC$1,1)-1))+1):$AB3221))</f>
        <v>72.222222222222214</v>
      </c>
      <c r="AE3221">
        <f t="shared" si="456"/>
        <v>240235444</v>
      </c>
      <c r="AG3221" t="str">
        <f t="shared" si="458"/>
        <v/>
      </c>
    </row>
    <row r="3222" spans="1:33" x14ac:dyDescent="0.25">
      <c r="A3222" s="6">
        <v>41684</v>
      </c>
      <c r="B3222">
        <v>0.15</v>
      </c>
      <c r="C3222">
        <v>0.155</v>
      </c>
      <c r="D3222">
        <v>0.15</v>
      </c>
      <c r="E3222">
        <v>0.15</v>
      </c>
      <c r="F3222">
        <v>0.15</v>
      </c>
      <c r="G3222">
        <v>1042400</v>
      </c>
      <c r="I3222" t="str">
        <f t="shared" si="451"/>
        <v/>
      </c>
      <c r="J3222" t="str">
        <f t="shared" si="452"/>
        <v/>
      </c>
      <c r="K3222" t="str">
        <f t="shared" si="453"/>
        <v/>
      </c>
      <c r="M3222" s="11" t="str">
        <f t="shared" si="457"/>
        <v/>
      </c>
      <c r="O3222">
        <f>IF(ROW($E3222)&lt;=VALUE(LEFT(O$1,FIND("-",O$1,1)-1)),0,IF(ROW($E3222)=VALUE(LEFT(O$1,FIND("-",O$1,1)-1))+1,AVERAGE(INDEX($E:$E,ROW($E3222)-VALUE(LEFT(O$1,FIND("-",O$1,1)-1))):$E3222),($E3222*(2/(VALUE(LEFT(O$1,FIND("-",O$1,1)-1))+1)))+(O3221*(1-(2/(VALUE(LEFT(O$1,FIND("-",O$1,1)-1))+1))))))</f>
        <v>0.16620739067789106</v>
      </c>
      <c r="Q3222">
        <f>IF(ROW($E3222)&lt;=VALUE(LEFT(Q$1,FIND("-",Q$1,1)-1)),0,IF(ROW($E3222)=VALUE(LEFT(Q$1,FIND("-",Q$1,1)-1))+1,AVERAGE(INDEX($E:$E,ROW($E3222)-VALUE(LEFT(Q$1,FIND("-",Q$1,1)-1))):$E3222),($E3222*(2/(VALUE(LEFT(Q$1,FIND("-",Q$1,1)-1))+1)))+(Q3221*(1-(2/(VALUE(LEFT(Q$1,FIND("-",Q$1,1)-1))+1))))))</f>
        <v>0.14818550890771731</v>
      </c>
      <c r="R3222">
        <f>IF(ROW($E3222)&lt;=VALUE(LEFT(R$1,FIND("-",R$1,1)-1)),0,IF(ROW($E3222)=VALUE(LEFT(R$1,FIND("-",R$1,1)-1))+1,AVERAGE(INDEX($E:$E,ROW($E3222)-VALUE(LEFT(R$1,FIND("-",R$1,1)-1))):$E3222),($E3222*(2/(VALUE(LEFT(R$1,FIND("-",R$1,1)-1))+1)))+(R3221*(1-(2/(VALUE(LEFT(R$1,FIND("-",R$1,1)-1))+1))))))</f>
        <v>0.156464280429676</v>
      </c>
      <c r="S3222">
        <f t="shared" si="454"/>
        <v>-8.2787715219586888E-3</v>
      </c>
      <c r="T3222">
        <f>IF(ROW($E3222)&lt;=MAX(VALUE(LEFT(Q$1,FIND("-",Q$1,1)-1)),VALUE(LEFT(R$1,FIND("-",R$1,1)-1)))+VALUE(LEFT(T$1,FIND("-",T$1,1)-1))-1,0,IF(ROW($E3222)=MAX(VALUE(LEFT(Q$1,FIND("-",Q$1,1)-1)),VALUE(LEFT(R$1,FIND("-",R$1,1)-1)))+VALUE(LEFT(T$1,FIND("-",T$1,1)-1)),AVERAGE(INDEX($S:$S,ROW(S3222)-VALUE(LEFT(T$1,FIND("-",T$1,1)-1))+1):S3222),($S3222*(2/(VALUE(LEFT(T$1,FIND("-",T$1,1)-1))+1)))+(T3221*(1-(2/(VALUE(LEFT(T$1,FIND("-",T$1,1)-1))+1))))))</f>
        <v>-1.0115411466433244E-2</v>
      </c>
      <c r="V3222">
        <f t="shared" si="455"/>
        <v>0</v>
      </c>
      <c r="W3222">
        <f>IF(ROW($E3222)&lt;=VALUE(LEFT(W$1,FIND("-",W$1,1)-1))+1,0,IF(ROW($E3221)=VALUE(LEFT(W$1,FIND("-",W$1,1)-1))+1,100-100/(1+ABS((SUMIF(INDEX($V:$V,ROW($V3222)-VALUE(LEFT(W$1,FIND("-",W$1,1)-1))+1):$V3222,"&gt;0",INDEX($V:$V,ROW($V3222)-VALUE(LEFT(W$1,FIND("-",W$1,1)-1))+1):$V3222)/COUNTIF(INDEX($V:$V,ROW($V3222)-VALUE(LEFT(W$1,FIND("-",W$1,1)-1))+1):$V3222,"&gt;0"))/(SUMIF(INDEX($V:$V,ROW($V3222)-VALUE(LEFT(W$1,FIND("-",W$1,1)-1))+1):$V3222,"&lt;0",INDEX($V:$V,ROW($V3222)-VALUE(LEFT(W$1,FIND("-",W$1,1)-1))+1):$V3222)/COUNTIF(INDEX($V:$V,ROW($V3222)-VALUE(LEFT(W$1,FIND("-",W$1,1)-1))+1):$V3222,"&lt;0")))),100-100/(1+ABS((SUMIF(INDEX($V:$V,ROW($V3222)-VALUE(LEFT(W$1,FIND("-",W$1,1)-1))+1):$V3222,"&gt;0",INDEX($V:$V,ROW($V3222)-VALUE(LEFT(W$1,FIND("-",W$1,1)-1))+1):$V3222)/VALUE(LEFT(W$1,FIND("-",W$1,1)-1)))/(SUMIF(INDEX($V:$V,ROW($V3222)-VALUE(LEFT(W$1,FIND("-",W$1,1)-1))+1):$V3222,"&lt;0",INDEX($V:$V,ROW($V3222)-VALUE(LEFT(W$1,FIND("-",W$1,1)-1))+1):$V3222)/VALUE(LEFT(W$1,FIND("-",W$1,1)-1)))))))</f>
        <v>55.555555555555571</v>
      </c>
      <c r="Y3222">
        <f>IF(ROW($E3222)&lt;=VALUE(LEFT(Y$1,FIND("-",Y$1,1)-1)),0,MAX(INDEX(C:C,ROW(C3222)-VALUE(LEFT(Y$1,FIND("-",Y$1,1)-1))+1):C3222))</f>
        <v>0.155</v>
      </c>
      <c r="Z3222">
        <f>IF(ROW($E3222)&lt;=VALUE(LEFT(Z$1,FIND("-",Z$1,1)-1)),0,MIN(INDEX(D:D,ROW(D3222)-VALUE(LEFT(Z$1,FIND("-",Z$1,1)-1))+1):D3222))</f>
        <v>0.13500000000000001</v>
      </c>
      <c r="AA3222">
        <f t="shared" si="459"/>
        <v>74.999999999999972</v>
      </c>
      <c r="AB3222">
        <f>IF(ROW($AA3222)&lt;=VALUE(LEFT(AA$1,FIND("-",AA$1,1)-1))+VALUE(LEFT(AB$1,FIND("-",AB$1,1)-1)-1),0,AVERAGE(INDEX($AA:$AA,ROW($AA3222)-VALUE(LEFT(AB$1,FIND("-",AB$1,1)-1))+1):$AA3222))</f>
        <v>80.555555555555529</v>
      </c>
      <c r="AC3222">
        <f>IF(ROW($AA3222)&lt;=VALUE(LEFT(AA$1,FIND("-",AA$1,1)-1))+VALUE(LEFT(AB$1,FIND("-",AB$1,1)-1)-1)+VALUE(LEFT(AC$1,FIND("-",AC$1,1)-1)-1),0,AVERAGE(INDEX($AB:$AB,ROW($AB3222)-VALUE(LEFT(AC$1,FIND("-",AC$1,1)-1))+1):$AB3222))</f>
        <v>78.703703703703695</v>
      </c>
      <c r="AE3222">
        <f t="shared" si="456"/>
        <v>240235444</v>
      </c>
      <c r="AG3222" t="str">
        <f t="shared" si="458"/>
        <v/>
      </c>
    </row>
    <row r="3223" spans="1:33" x14ac:dyDescent="0.25">
      <c r="A3223" s="6">
        <v>41687</v>
      </c>
      <c r="B3223">
        <v>0.15</v>
      </c>
      <c r="C3223">
        <v>0.155</v>
      </c>
      <c r="D3223">
        <v>0.15</v>
      </c>
      <c r="E3223">
        <v>0.155</v>
      </c>
      <c r="F3223">
        <v>0.155</v>
      </c>
      <c r="G3223">
        <v>484500</v>
      </c>
      <c r="I3223" t="str">
        <f t="shared" si="451"/>
        <v/>
      </c>
      <c r="J3223" t="str">
        <f t="shared" si="452"/>
        <v/>
      </c>
      <c r="K3223" t="str">
        <f t="shared" si="453"/>
        <v>Overbought Below %D</v>
      </c>
      <c r="M3223" s="11" t="str">
        <f t="shared" si="457"/>
        <v/>
      </c>
      <c r="O3223">
        <f>IF(ROW($E3223)&lt;=VALUE(LEFT(O$1,FIND("-",O$1,1)-1)),0,IF(ROW($E3223)=VALUE(LEFT(O$1,FIND("-",O$1,1)-1))+1,AVERAGE(INDEX($E:$E,ROW($E3223)-VALUE(LEFT(O$1,FIND("-",O$1,1)-1))):$E3223),($E3223*(2/(VALUE(LEFT(O$1,FIND("-",O$1,1)-1))+1)))+(O3222*(1-(2/(VALUE(LEFT(O$1,FIND("-",O$1,1)-1))+1))))))</f>
        <v>0.1660958743527379</v>
      </c>
      <c r="Q3223">
        <f>IF(ROW($E3223)&lt;=VALUE(LEFT(Q$1,FIND("-",Q$1,1)-1)),0,IF(ROW($E3223)=VALUE(LEFT(Q$1,FIND("-",Q$1,1)-1))+1,AVERAGE(INDEX($E:$E,ROW($E3223)-VALUE(LEFT(Q$1,FIND("-",Q$1,1)-1))):$E3223),($E3223*(2/(VALUE(LEFT(Q$1,FIND("-",Q$1,1)-1))+1)))+(Q3222*(1-(2/(VALUE(LEFT(Q$1,FIND("-",Q$1,1)-1))+1))))))</f>
        <v>0.14923389215268387</v>
      </c>
      <c r="R3223">
        <f>IF(ROW($E3223)&lt;=VALUE(LEFT(R$1,FIND("-",R$1,1)-1)),0,IF(ROW($E3223)=VALUE(LEFT(R$1,FIND("-",R$1,1)-1))+1,AVERAGE(INDEX($E:$E,ROW($E3223)-VALUE(LEFT(R$1,FIND("-",R$1,1)-1))):$E3223),($E3223*(2/(VALUE(LEFT(R$1,FIND("-",R$1,1)-1))+1)))+(R3222*(1-(2/(VALUE(LEFT(R$1,FIND("-",R$1,1)-1))+1))))))</f>
        <v>0.15635581521266295</v>
      </c>
      <c r="S3223">
        <f t="shared" si="454"/>
        <v>-7.1219230599790795E-3</v>
      </c>
      <c r="T3223">
        <f>IF(ROW($E3223)&lt;=MAX(VALUE(LEFT(Q$1,FIND("-",Q$1,1)-1)),VALUE(LEFT(R$1,FIND("-",R$1,1)-1)))+VALUE(LEFT(T$1,FIND("-",T$1,1)-1))-1,0,IF(ROW($E3223)=MAX(VALUE(LEFT(Q$1,FIND("-",Q$1,1)-1)),VALUE(LEFT(R$1,FIND("-",R$1,1)-1)))+VALUE(LEFT(T$1,FIND("-",T$1,1)-1)),AVERAGE(INDEX($S:$S,ROW(S3223)-VALUE(LEFT(T$1,FIND("-",T$1,1)-1))+1):S3223),($S3223*(2/(VALUE(LEFT(T$1,FIND("-",T$1,1)-1))+1)))+(T3222*(1-(2/(VALUE(LEFT(T$1,FIND("-",T$1,1)-1))+1))))))</f>
        <v>-9.5167137851424107E-3</v>
      </c>
      <c r="V3223">
        <f t="shared" si="455"/>
        <v>5.0000000000000044E-3</v>
      </c>
      <c r="W3223">
        <f>IF(ROW($E3223)&lt;=VALUE(LEFT(W$1,FIND("-",W$1,1)-1))+1,0,IF(ROW($E3222)=VALUE(LEFT(W$1,FIND("-",W$1,1)-1))+1,100-100/(1+ABS((SUMIF(INDEX($V:$V,ROW($V3223)-VALUE(LEFT(W$1,FIND("-",W$1,1)-1))+1):$V3223,"&gt;0",INDEX($V:$V,ROW($V3223)-VALUE(LEFT(W$1,FIND("-",W$1,1)-1))+1):$V3223)/COUNTIF(INDEX($V:$V,ROW($V3223)-VALUE(LEFT(W$1,FIND("-",W$1,1)-1))+1):$V3223,"&gt;0"))/(SUMIF(INDEX($V:$V,ROW($V3223)-VALUE(LEFT(W$1,FIND("-",W$1,1)-1))+1):$V3223,"&lt;0",INDEX($V:$V,ROW($V3223)-VALUE(LEFT(W$1,FIND("-",W$1,1)-1))+1):$V3223)/COUNTIF(INDEX($V:$V,ROW($V3223)-VALUE(LEFT(W$1,FIND("-",W$1,1)-1))+1):$V3223,"&lt;0")))),100-100/(1+ABS((SUMIF(INDEX($V:$V,ROW($V3223)-VALUE(LEFT(W$1,FIND("-",W$1,1)-1))+1):$V3223,"&gt;0",INDEX($V:$V,ROW($V3223)-VALUE(LEFT(W$1,FIND("-",W$1,1)-1))+1):$V3223)/VALUE(LEFT(W$1,FIND("-",W$1,1)-1)))/(SUMIF(INDEX($V:$V,ROW($V3223)-VALUE(LEFT(W$1,FIND("-",W$1,1)-1))+1):$V3223,"&lt;0",INDEX($V:$V,ROW($V3223)-VALUE(LEFT(W$1,FIND("-",W$1,1)-1))+1):$V3223)/VALUE(LEFT(W$1,FIND("-",W$1,1)-1)))))))</f>
        <v>66.666666666666686</v>
      </c>
      <c r="Y3223">
        <f>IF(ROW($E3223)&lt;=VALUE(LEFT(Y$1,FIND("-",Y$1,1)-1)),0,MAX(INDEX(C:C,ROW(C3223)-VALUE(LEFT(Y$1,FIND("-",Y$1,1)-1))+1):C3223))</f>
        <v>0.155</v>
      </c>
      <c r="Z3223">
        <f>IF(ROW($E3223)&lt;=VALUE(LEFT(Z$1,FIND("-",Z$1,1)-1)),0,MIN(INDEX(D:D,ROW(D3223)-VALUE(LEFT(Z$1,FIND("-",Z$1,1)-1))+1):D3223))</f>
        <v>0.13500000000000001</v>
      </c>
      <c r="AA3223">
        <f t="shared" si="459"/>
        <v>100</v>
      </c>
      <c r="AB3223">
        <f>IF(ROW($AA3223)&lt;=VALUE(LEFT(AA$1,FIND("-",AA$1,1)-1))+VALUE(LEFT(AB$1,FIND("-",AB$1,1)-1)-1),0,AVERAGE(INDEX($AA:$AA,ROW($AA3223)-VALUE(LEFT(AB$1,FIND("-",AB$1,1)-1))+1):$AA3223))</f>
        <v>91.666666666666671</v>
      </c>
      <c r="AC3223">
        <f>IF(ROW($AA3223)&lt;=VALUE(LEFT(AA$1,FIND("-",AA$1,1)-1))+VALUE(LEFT(AB$1,FIND("-",AB$1,1)-1)-1)+VALUE(LEFT(AC$1,FIND("-",AC$1,1)-1)-1),0,AVERAGE(INDEX($AB:$AB,ROW($AB3223)-VALUE(LEFT(AC$1,FIND("-",AC$1,1)-1))+1):$AB3223))</f>
        <v>87.037037037037024</v>
      </c>
      <c r="AE3223">
        <f t="shared" si="456"/>
        <v>240719944</v>
      </c>
      <c r="AG3223" t="str">
        <f t="shared" si="458"/>
        <v/>
      </c>
    </row>
    <row r="3224" spans="1:33" x14ac:dyDescent="0.25">
      <c r="A3224" s="6">
        <v>41688</v>
      </c>
      <c r="B3224">
        <v>0.155</v>
      </c>
      <c r="C3224">
        <v>0.155</v>
      </c>
      <c r="D3224">
        <v>0.15</v>
      </c>
      <c r="E3224">
        <v>0.155</v>
      </c>
      <c r="F3224">
        <v>0.155</v>
      </c>
      <c r="G3224">
        <v>713100</v>
      </c>
      <c r="I3224" t="str">
        <f t="shared" si="451"/>
        <v/>
      </c>
      <c r="J3224" t="str">
        <f t="shared" si="452"/>
        <v/>
      </c>
      <c r="K3224" t="str">
        <f t="shared" si="453"/>
        <v>Overbought Below %D</v>
      </c>
      <c r="M3224" s="11" t="str">
        <f t="shared" si="457"/>
        <v/>
      </c>
      <c r="O3224">
        <f>IF(ROW($E3224)&lt;=VALUE(LEFT(O$1,FIND("-",O$1,1)-1)),0,IF(ROW($E3224)=VALUE(LEFT(O$1,FIND("-",O$1,1)-1))+1,AVERAGE(INDEX($E:$E,ROW($E3224)-VALUE(LEFT(O$1,FIND("-",O$1,1)-1))):$E3224),($E3224*(2/(VALUE(LEFT(O$1,FIND("-",O$1,1)-1))+1)))+(O3223*(1-(2/(VALUE(LEFT(O$1,FIND("-",O$1,1)-1))+1))))))</f>
        <v>0.1659854676427604</v>
      </c>
      <c r="Q3224">
        <f>IF(ROW($E3224)&lt;=VALUE(LEFT(Q$1,FIND("-",Q$1,1)-1)),0,IF(ROW($E3224)=VALUE(LEFT(Q$1,FIND("-",Q$1,1)-1))+1,AVERAGE(INDEX($E:$E,ROW($E3224)-VALUE(LEFT(Q$1,FIND("-",Q$1,1)-1))):$E3224),($E3224*(2/(VALUE(LEFT(Q$1,FIND("-",Q$1,1)-1))+1)))+(Q3223*(1-(2/(VALUE(LEFT(Q$1,FIND("-",Q$1,1)-1))+1))))))</f>
        <v>0.15012098566765558</v>
      </c>
      <c r="R3224">
        <f>IF(ROW($E3224)&lt;=VALUE(LEFT(R$1,FIND("-",R$1,1)-1)),0,IF(ROW($E3224)=VALUE(LEFT(R$1,FIND("-",R$1,1)-1))+1,AVERAGE(INDEX($E:$E,ROW($E3224)-VALUE(LEFT(R$1,FIND("-",R$1,1)-1))):$E3224),($E3224*(2/(VALUE(LEFT(R$1,FIND("-",R$1,1)-1))+1)))+(R3223*(1-(2/(VALUE(LEFT(R$1,FIND("-",R$1,1)-1))+1))))))</f>
        <v>0.1562553844561694</v>
      </c>
      <c r="S3224">
        <f t="shared" si="454"/>
        <v>-6.1343987885138229E-3</v>
      </c>
      <c r="T3224">
        <f>IF(ROW($E3224)&lt;=MAX(VALUE(LEFT(Q$1,FIND("-",Q$1,1)-1)),VALUE(LEFT(R$1,FIND("-",R$1,1)-1)))+VALUE(LEFT(T$1,FIND("-",T$1,1)-1))-1,0,IF(ROW($E3224)=MAX(VALUE(LEFT(Q$1,FIND("-",Q$1,1)-1)),VALUE(LEFT(R$1,FIND("-",R$1,1)-1)))+VALUE(LEFT(T$1,FIND("-",T$1,1)-1)),AVERAGE(INDEX($S:$S,ROW(S3224)-VALUE(LEFT(T$1,FIND("-",T$1,1)-1))+1):S3224),($S3224*(2/(VALUE(LEFT(T$1,FIND("-",T$1,1)-1))+1)))+(T3223*(1-(2/(VALUE(LEFT(T$1,FIND("-",T$1,1)-1))+1))))))</f>
        <v>-8.8402507858166939E-3</v>
      </c>
      <c r="V3224">
        <f t="shared" si="455"/>
        <v>0</v>
      </c>
      <c r="W3224">
        <f>IF(ROW($E3224)&lt;=VALUE(LEFT(W$1,FIND("-",W$1,1)-1))+1,0,IF(ROW($E3223)=VALUE(LEFT(W$1,FIND("-",W$1,1)-1))+1,100-100/(1+ABS((SUMIF(INDEX($V:$V,ROW($V3224)-VALUE(LEFT(W$1,FIND("-",W$1,1)-1))+1):$V3224,"&gt;0",INDEX($V:$V,ROW($V3224)-VALUE(LEFT(W$1,FIND("-",W$1,1)-1))+1):$V3224)/COUNTIF(INDEX($V:$V,ROW($V3224)-VALUE(LEFT(W$1,FIND("-",W$1,1)-1))+1):$V3224,"&gt;0"))/(SUMIF(INDEX($V:$V,ROW($V3224)-VALUE(LEFT(W$1,FIND("-",W$1,1)-1))+1):$V3224,"&lt;0",INDEX($V:$V,ROW($V3224)-VALUE(LEFT(W$1,FIND("-",W$1,1)-1))+1):$V3224)/COUNTIF(INDEX($V:$V,ROW($V3224)-VALUE(LEFT(W$1,FIND("-",W$1,1)-1))+1):$V3224,"&lt;0")))),100-100/(1+ABS((SUMIF(INDEX($V:$V,ROW($V3224)-VALUE(LEFT(W$1,FIND("-",W$1,1)-1))+1):$V3224,"&gt;0",INDEX($V:$V,ROW($V3224)-VALUE(LEFT(W$1,FIND("-",W$1,1)-1))+1):$V3224)/VALUE(LEFT(W$1,FIND("-",W$1,1)-1)))/(SUMIF(INDEX($V:$V,ROW($V3224)-VALUE(LEFT(W$1,FIND("-",W$1,1)-1))+1):$V3224,"&lt;0",INDEX($V:$V,ROW($V3224)-VALUE(LEFT(W$1,FIND("-",W$1,1)-1))+1):$V3224)/VALUE(LEFT(W$1,FIND("-",W$1,1)-1)))))))</f>
        <v>66.666666666666686</v>
      </c>
      <c r="Y3224">
        <f>IF(ROW($E3224)&lt;=VALUE(LEFT(Y$1,FIND("-",Y$1,1)-1)),0,MAX(INDEX(C:C,ROW(C3224)-VALUE(LEFT(Y$1,FIND("-",Y$1,1)-1))+1):C3224))</f>
        <v>0.155</v>
      </c>
      <c r="Z3224">
        <f>IF(ROW($E3224)&lt;=VALUE(LEFT(Z$1,FIND("-",Z$1,1)-1)),0,MIN(INDEX(D:D,ROW(D3224)-VALUE(LEFT(Z$1,FIND("-",Z$1,1)-1))+1):D3224))</f>
        <v>0.13500000000000001</v>
      </c>
      <c r="AA3224">
        <f t="shared" si="459"/>
        <v>100</v>
      </c>
      <c r="AB3224">
        <f>IF(ROW($AA3224)&lt;=VALUE(LEFT(AA$1,FIND("-",AA$1,1)-1))+VALUE(LEFT(AB$1,FIND("-",AB$1,1)-1)-1),0,AVERAGE(INDEX($AA:$AA,ROW($AA3224)-VALUE(LEFT(AB$1,FIND("-",AB$1,1)-1))+1):$AA3224))</f>
        <v>91.666666666666671</v>
      </c>
      <c r="AC3224">
        <f>IF(ROW($AA3224)&lt;=VALUE(LEFT(AA$1,FIND("-",AA$1,1)-1))+VALUE(LEFT(AB$1,FIND("-",AB$1,1)-1)-1)+VALUE(LEFT(AC$1,FIND("-",AC$1,1)-1)-1),0,AVERAGE(INDEX($AB:$AB,ROW($AB3224)-VALUE(LEFT(AC$1,FIND("-",AC$1,1)-1))+1):$AB3224))</f>
        <v>87.962962962962948</v>
      </c>
      <c r="AE3224">
        <f t="shared" si="456"/>
        <v>240719944</v>
      </c>
      <c r="AG3224" t="str">
        <f t="shared" si="458"/>
        <v/>
      </c>
    </row>
    <row r="3225" spans="1:33" x14ac:dyDescent="0.25">
      <c r="A3225" s="6">
        <v>41689</v>
      </c>
      <c r="B3225">
        <v>0.15</v>
      </c>
      <c r="C3225">
        <v>0.155</v>
      </c>
      <c r="D3225">
        <v>0.15</v>
      </c>
      <c r="E3225">
        <v>0.155</v>
      </c>
      <c r="F3225">
        <v>0.155</v>
      </c>
      <c r="G3225">
        <v>738000</v>
      </c>
      <c r="I3225" t="str">
        <f t="shared" si="451"/>
        <v/>
      </c>
      <c r="J3225" t="str">
        <f t="shared" si="452"/>
        <v/>
      </c>
      <c r="K3225" t="str">
        <f t="shared" si="453"/>
        <v>Overbought Below %D</v>
      </c>
      <c r="M3225" s="11" t="str">
        <f t="shared" si="457"/>
        <v/>
      </c>
      <c r="O3225">
        <f>IF(ROW($E3225)&lt;=VALUE(LEFT(O$1,FIND("-",O$1,1)-1)),0,IF(ROW($E3225)=VALUE(LEFT(O$1,FIND("-",O$1,1)-1))+1,AVERAGE(INDEX($E:$E,ROW($E3225)-VALUE(LEFT(O$1,FIND("-",O$1,1)-1))):$E3225),($E3225*(2/(VALUE(LEFT(O$1,FIND("-",O$1,1)-1))+1)))+(O3224*(1-(2/(VALUE(LEFT(O$1,FIND("-",O$1,1)-1))+1))))))</f>
        <v>0.16587615950701154</v>
      </c>
      <c r="Q3225">
        <f>IF(ROW($E3225)&lt;=VALUE(LEFT(Q$1,FIND("-",Q$1,1)-1)),0,IF(ROW($E3225)=VALUE(LEFT(Q$1,FIND("-",Q$1,1)-1))+1,AVERAGE(INDEX($E:$E,ROW($E3225)-VALUE(LEFT(Q$1,FIND("-",Q$1,1)-1))):$E3225),($E3225*(2/(VALUE(LEFT(Q$1,FIND("-",Q$1,1)-1))+1)))+(Q3224*(1-(2/(VALUE(LEFT(Q$1,FIND("-",Q$1,1)-1))+1))))))</f>
        <v>0.15087160325724702</v>
      </c>
      <c r="R3225">
        <f>IF(ROW($E3225)&lt;=VALUE(LEFT(R$1,FIND("-",R$1,1)-1)),0,IF(ROW($E3225)=VALUE(LEFT(R$1,FIND("-",R$1,1)-1))+1,AVERAGE(INDEX($E:$E,ROW($E3225)-VALUE(LEFT(R$1,FIND("-",R$1,1)-1))):$E3225),($E3225*(2/(VALUE(LEFT(R$1,FIND("-",R$1,1)-1))+1)))+(R3224*(1-(2/(VALUE(LEFT(R$1,FIND("-",R$1,1)-1))+1))))))</f>
        <v>0.15616239301497167</v>
      </c>
      <c r="S3225">
        <f t="shared" si="454"/>
        <v>-5.290789757724651E-3</v>
      </c>
      <c r="T3225">
        <f>IF(ROW($E3225)&lt;=MAX(VALUE(LEFT(Q$1,FIND("-",Q$1,1)-1)),VALUE(LEFT(R$1,FIND("-",R$1,1)-1)))+VALUE(LEFT(T$1,FIND("-",T$1,1)-1))-1,0,IF(ROW($E3225)=MAX(VALUE(LEFT(Q$1,FIND("-",Q$1,1)-1)),VALUE(LEFT(R$1,FIND("-",R$1,1)-1)))+VALUE(LEFT(T$1,FIND("-",T$1,1)-1)),AVERAGE(INDEX($S:$S,ROW(S3225)-VALUE(LEFT(T$1,FIND("-",T$1,1)-1))+1):S3225),($S3225*(2/(VALUE(LEFT(T$1,FIND("-",T$1,1)-1))+1)))+(T3224*(1-(2/(VALUE(LEFT(T$1,FIND("-",T$1,1)-1))+1))))))</f>
        <v>-8.130358580198286E-3</v>
      </c>
      <c r="V3225">
        <f t="shared" si="455"/>
        <v>0</v>
      </c>
      <c r="W3225">
        <f>IF(ROW($E3225)&lt;=VALUE(LEFT(W$1,FIND("-",W$1,1)-1))+1,0,IF(ROW($E3224)=VALUE(LEFT(W$1,FIND("-",W$1,1)-1))+1,100-100/(1+ABS((SUMIF(INDEX($V:$V,ROW($V3225)-VALUE(LEFT(W$1,FIND("-",W$1,1)-1))+1):$V3225,"&gt;0",INDEX($V:$V,ROW($V3225)-VALUE(LEFT(W$1,FIND("-",W$1,1)-1))+1):$V3225)/COUNTIF(INDEX($V:$V,ROW($V3225)-VALUE(LEFT(W$1,FIND("-",W$1,1)-1))+1):$V3225,"&gt;0"))/(SUMIF(INDEX($V:$V,ROW($V3225)-VALUE(LEFT(W$1,FIND("-",W$1,1)-1))+1):$V3225,"&lt;0",INDEX($V:$V,ROW($V3225)-VALUE(LEFT(W$1,FIND("-",W$1,1)-1))+1):$V3225)/COUNTIF(INDEX($V:$V,ROW($V3225)-VALUE(LEFT(W$1,FIND("-",W$1,1)-1))+1):$V3225,"&lt;0")))),100-100/(1+ABS((SUMIF(INDEX($V:$V,ROW($V3225)-VALUE(LEFT(W$1,FIND("-",W$1,1)-1))+1):$V3225,"&gt;0",INDEX($V:$V,ROW($V3225)-VALUE(LEFT(W$1,FIND("-",W$1,1)-1))+1):$V3225)/VALUE(LEFT(W$1,FIND("-",W$1,1)-1)))/(SUMIF(INDEX($V:$V,ROW($V3225)-VALUE(LEFT(W$1,FIND("-",W$1,1)-1))+1):$V3225,"&lt;0",INDEX($V:$V,ROW($V3225)-VALUE(LEFT(W$1,FIND("-",W$1,1)-1))+1):$V3225)/VALUE(LEFT(W$1,FIND("-",W$1,1)-1)))))))</f>
        <v>62.500000000000028</v>
      </c>
      <c r="Y3225">
        <f>IF(ROW($E3225)&lt;=VALUE(LEFT(Y$1,FIND("-",Y$1,1)-1)),0,MAX(INDEX(C:C,ROW(C3225)-VALUE(LEFT(Y$1,FIND("-",Y$1,1)-1))+1):C3225))</f>
        <v>0.155</v>
      </c>
      <c r="Z3225">
        <f>IF(ROW($E3225)&lt;=VALUE(LEFT(Z$1,FIND("-",Z$1,1)-1)),0,MIN(INDEX(D:D,ROW(D3225)-VALUE(LEFT(Z$1,FIND("-",Z$1,1)-1))+1):D3225))</f>
        <v>0.14000000000000001</v>
      </c>
      <c r="AA3225">
        <f t="shared" si="459"/>
        <v>100</v>
      </c>
      <c r="AB3225">
        <f>IF(ROW($AA3225)&lt;=VALUE(LEFT(AA$1,FIND("-",AA$1,1)-1))+VALUE(LEFT(AB$1,FIND("-",AB$1,1)-1)-1),0,AVERAGE(INDEX($AA:$AA,ROW($AA3225)-VALUE(LEFT(AB$1,FIND("-",AB$1,1)-1))+1):$AA3225))</f>
        <v>100</v>
      </c>
      <c r="AC3225">
        <f>IF(ROW($AA3225)&lt;=VALUE(LEFT(AA$1,FIND("-",AA$1,1)-1))+VALUE(LEFT(AB$1,FIND("-",AB$1,1)-1)-1)+VALUE(LEFT(AC$1,FIND("-",AC$1,1)-1)-1),0,AVERAGE(INDEX($AB:$AB,ROW($AB3225)-VALUE(LEFT(AC$1,FIND("-",AC$1,1)-1))+1):$AB3225))</f>
        <v>94.444444444444457</v>
      </c>
      <c r="AE3225">
        <f t="shared" si="456"/>
        <v>240719944</v>
      </c>
      <c r="AG3225" t="str">
        <f t="shared" si="458"/>
        <v/>
      </c>
    </row>
    <row r="3226" spans="1:33" x14ac:dyDescent="0.25">
      <c r="A3226" s="6">
        <v>41690</v>
      </c>
      <c r="B3226">
        <v>0.15</v>
      </c>
      <c r="C3226">
        <v>0.155</v>
      </c>
      <c r="D3226">
        <v>0.15</v>
      </c>
      <c r="E3226">
        <v>0.15</v>
      </c>
      <c r="F3226">
        <v>0.15</v>
      </c>
      <c r="G3226">
        <v>296700</v>
      </c>
      <c r="I3226" t="str">
        <f t="shared" si="451"/>
        <v/>
      </c>
      <c r="J3226" t="str">
        <f t="shared" si="452"/>
        <v/>
      </c>
      <c r="K3226" t="str">
        <f t="shared" si="453"/>
        <v>Overbought Above %D</v>
      </c>
      <c r="M3226" s="11" t="str">
        <f t="shared" si="457"/>
        <v/>
      </c>
      <c r="O3226">
        <f>IF(ROW($E3226)&lt;=VALUE(LEFT(O$1,FIND("-",O$1,1)-1)),0,IF(ROW($E3226)=VALUE(LEFT(O$1,FIND("-",O$1,1)-1))+1,AVERAGE(INDEX($E:$E,ROW($E3226)-VALUE(LEFT(O$1,FIND("-",O$1,1)-1))):$E3226),($E3226*(2/(VALUE(LEFT(O$1,FIND("-",O$1,1)-1))+1)))+(O3225*(1-(2/(VALUE(LEFT(O$1,FIND("-",O$1,1)-1))+1))))))</f>
        <v>0.16571818777062336</v>
      </c>
      <c r="Q3226">
        <f>IF(ROW($E3226)&lt;=VALUE(LEFT(Q$1,FIND("-",Q$1,1)-1)),0,IF(ROW($E3226)=VALUE(LEFT(Q$1,FIND("-",Q$1,1)-1))+1,AVERAGE(INDEX($E:$E,ROW($E3226)-VALUE(LEFT(Q$1,FIND("-",Q$1,1)-1))):$E3226),($E3226*(2/(VALUE(LEFT(Q$1,FIND("-",Q$1,1)-1))+1)))+(Q3225*(1-(2/(VALUE(LEFT(Q$1,FIND("-",Q$1,1)-1))+1))))))</f>
        <v>0.15073751044843978</v>
      </c>
      <c r="R3226">
        <f>IF(ROW($E3226)&lt;=VALUE(LEFT(R$1,FIND("-",R$1,1)-1)),0,IF(ROW($E3226)=VALUE(LEFT(R$1,FIND("-",R$1,1)-1))+1,AVERAGE(INDEX($E:$E,ROW($E3226)-VALUE(LEFT(R$1,FIND("-",R$1,1)-1))):$E3226),($E3226*(2/(VALUE(LEFT(R$1,FIND("-",R$1,1)-1))+1)))+(R3225*(1-(2/(VALUE(LEFT(R$1,FIND("-",R$1,1)-1))+1))))))</f>
        <v>0.15570591945830708</v>
      </c>
      <c r="S3226">
        <f t="shared" si="454"/>
        <v>-4.9684090098673084E-3</v>
      </c>
      <c r="T3226">
        <f>IF(ROW($E3226)&lt;=MAX(VALUE(LEFT(Q$1,FIND("-",Q$1,1)-1)),VALUE(LEFT(R$1,FIND("-",R$1,1)-1)))+VALUE(LEFT(T$1,FIND("-",T$1,1)-1))-1,0,IF(ROW($E3226)=MAX(VALUE(LEFT(Q$1,FIND("-",Q$1,1)-1)),VALUE(LEFT(R$1,FIND("-",R$1,1)-1)))+VALUE(LEFT(T$1,FIND("-",T$1,1)-1)),AVERAGE(INDEX($S:$S,ROW(S3226)-VALUE(LEFT(T$1,FIND("-",T$1,1)-1))+1):S3226),($S3226*(2/(VALUE(LEFT(T$1,FIND("-",T$1,1)-1))+1)))+(T3225*(1-(2/(VALUE(LEFT(T$1,FIND("-",T$1,1)-1))+1))))))</f>
        <v>-7.4979686661320911E-3</v>
      </c>
      <c r="V3226">
        <f t="shared" si="455"/>
        <v>-5.0000000000000044E-3</v>
      </c>
      <c r="W3226">
        <f>IF(ROW($E3226)&lt;=VALUE(LEFT(W$1,FIND("-",W$1,1)-1))+1,0,IF(ROW($E3225)=VALUE(LEFT(W$1,FIND("-",W$1,1)-1))+1,100-100/(1+ABS((SUMIF(INDEX($V:$V,ROW($V3226)-VALUE(LEFT(W$1,FIND("-",W$1,1)-1))+1):$V3226,"&gt;0",INDEX($V:$V,ROW($V3226)-VALUE(LEFT(W$1,FIND("-",W$1,1)-1))+1):$V3226)/COUNTIF(INDEX($V:$V,ROW($V3226)-VALUE(LEFT(W$1,FIND("-",W$1,1)-1))+1):$V3226,"&gt;0"))/(SUMIF(INDEX($V:$V,ROW($V3226)-VALUE(LEFT(W$1,FIND("-",W$1,1)-1))+1):$V3226,"&lt;0",INDEX($V:$V,ROW($V3226)-VALUE(LEFT(W$1,FIND("-",W$1,1)-1))+1):$V3226)/COUNTIF(INDEX($V:$V,ROW($V3226)-VALUE(LEFT(W$1,FIND("-",W$1,1)-1))+1):$V3226,"&lt;0")))),100-100/(1+ABS((SUMIF(INDEX($V:$V,ROW($V3226)-VALUE(LEFT(W$1,FIND("-",W$1,1)-1))+1):$V3226,"&gt;0",INDEX($V:$V,ROW($V3226)-VALUE(LEFT(W$1,FIND("-",W$1,1)-1))+1):$V3226)/VALUE(LEFT(W$1,FIND("-",W$1,1)-1)))/(SUMIF(INDEX($V:$V,ROW($V3226)-VALUE(LEFT(W$1,FIND("-",W$1,1)-1))+1):$V3226,"&lt;0",INDEX($V:$V,ROW($V3226)-VALUE(LEFT(W$1,FIND("-",W$1,1)-1))+1):$V3226)/VALUE(LEFT(W$1,FIND("-",W$1,1)-1)))))))</f>
        <v>55.555555555555571</v>
      </c>
      <c r="Y3226">
        <f>IF(ROW($E3226)&lt;=VALUE(LEFT(Y$1,FIND("-",Y$1,1)-1)),0,MAX(INDEX(C:C,ROW(C3226)-VALUE(LEFT(Y$1,FIND("-",Y$1,1)-1))+1):C3226))</f>
        <v>0.155</v>
      </c>
      <c r="Z3226">
        <f>IF(ROW($E3226)&lt;=VALUE(LEFT(Z$1,FIND("-",Z$1,1)-1)),0,MIN(INDEX(D:D,ROW(D3226)-VALUE(LEFT(Z$1,FIND("-",Z$1,1)-1))+1):D3226))</f>
        <v>0.14000000000000001</v>
      </c>
      <c r="AA3226">
        <f t="shared" si="459"/>
        <v>66.6666666666666</v>
      </c>
      <c r="AB3226">
        <f>IF(ROW($AA3226)&lt;=VALUE(LEFT(AA$1,FIND("-",AA$1,1)-1))+VALUE(LEFT(AB$1,FIND("-",AB$1,1)-1)-1),0,AVERAGE(INDEX($AA:$AA,ROW($AA3226)-VALUE(LEFT(AB$1,FIND("-",AB$1,1)-1))+1):$AA3226))</f>
        <v>88.888888888888872</v>
      </c>
      <c r="AC3226">
        <f>IF(ROW($AA3226)&lt;=VALUE(LEFT(AA$1,FIND("-",AA$1,1)-1))+VALUE(LEFT(AB$1,FIND("-",AB$1,1)-1)-1)+VALUE(LEFT(AC$1,FIND("-",AC$1,1)-1)-1),0,AVERAGE(INDEX($AB:$AB,ROW($AB3226)-VALUE(LEFT(AC$1,FIND("-",AC$1,1)-1))+1):$AB3226))</f>
        <v>93.518518518518519</v>
      </c>
      <c r="AE3226">
        <f t="shared" si="456"/>
        <v>240423244</v>
      </c>
      <c r="AG3226" t="str">
        <f t="shared" si="458"/>
        <v/>
      </c>
    </row>
    <row r="3227" spans="1:33" x14ac:dyDescent="0.25">
      <c r="A3227" s="6">
        <v>41691</v>
      </c>
      <c r="B3227">
        <v>0.155</v>
      </c>
      <c r="C3227">
        <v>0.16</v>
      </c>
      <c r="D3227">
        <v>0.155</v>
      </c>
      <c r="E3227">
        <v>0.16</v>
      </c>
      <c r="F3227">
        <v>0.16</v>
      </c>
      <c r="G3227">
        <v>2257300</v>
      </c>
      <c r="I3227" t="str">
        <f t="shared" si="451"/>
        <v/>
      </c>
      <c r="J3227" t="str">
        <f t="shared" si="452"/>
        <v/>
      </c>
      <c r="K3227" t="str">
        <f t="shared" si="453"/>
        <v>Overbought Above %D</v>
      </c>
      <c r="M3227" s="11" t="str">
        <f t="shared" si="457"/>
        <v/>
      </c>
      <c r="O3227">
        <f>IF(ROW($E3227)&lt;=VALUE(LEFT(O$1,FIND("-",O$1,1)-1)),0,IF(ROW($E3227)=VALUE(LEFT(O$1,FIND("-",O$1,1)-1))+1,AVERAGE(INDEX($E:$E,ROW($E3227)-VALUE(LEFT(O$1,FIND("-",O$1,1)-1))):$E3227),($E3227*(2/(VALUE(LEFT(O$1,FIND("-",O$1,1)-1))+1)))+(O3226*(1-(2/(VALUE(LEFT(O$1,FIND("-",O$1,1)-1))+1))))))</f>
        <v>0.1656612903798709</v>
      </c>
      <c r="Q3227">
        <f>IF(ROW($E3227)&lt;=VALUE(LEFT(Q$1,FIND("-",Q$1,1)-1)),0,IF(ROW($E3227)=VALUE(LEFT(Q$1,FIND("-",Q$1,1)-1))+1,AVERAGE(INDEX($E:$E,ROW($E3227)-VALUE(LEFT(Q$1,FIND("-",Q$1,1)-1))):$E3227),($E3227*(2/(VALUE(LEFT(Q$1,FIND("-",Q$1,1)-1))+1)))+(Q3226*(1-(2/(VALUE(LEFT(Q$1,FIND("-",Q$1,1)-1))+1))))))</f>
        <v>0.1521625088409875</v>
      </c>
      <c r="R3227">
        <f>IF(ROW($E3227)&lt;=VALUE(LEFT(R$1,FIND("-",R$1,1)-1)),0,IF(ROW($E3227)=VALUE(LEFT(R$1,FIND("-",R$1,1)-1))+1,AVERAGE(INDEX($E:$E,ROW($E3227)-VALUE(LEFT(R$1,FIND("-",R$1,1)-1))):$E3227),($E3227*(2/(VALUE(LEFT(R$1,FIND("-",R$1,1)-1))+1)))+(R3226*(1-(2/(VALUE(LEFT(R$1,FIND("-",R$1,1)-1))+1))))))</f>
        <v>0.15602399949843249</v>
      </c>
      <c r="S3227">
        <f t="shared" si="454"/>
        <v>-3.8614906574449825E-3</v>
      </c>
      <c r="T3227">
        <f>IF(ROW($E3227)&lt;=MAX(VALUE(LEFT(Q$1,FIND("-",Q$1,1)-1)),VALUE(LEFT(R$1,FIND("-",R$1,1)-1)))+VALUE(LEFT(T$1,FIND("-",T$1,1)-1))-1,0,IF(ROW($E3227)=MAX(VALUE(LEFT(Q$1,FIND("-",Q$1,1)-1)),VALUE(LEFT(R$1,FIND("-",R$1,1)-1)))+VALUE(LEFT(T$1,FIND("-",T$1,1)-1)),AVERAGE(INDEX($S:$S,ROW(S3227)-VALUE(LEFT(T$1,FIND("-",T$1,1)-1))+1):S3227),($S3227*(2/(VALUE(LEFT(T$1,FIND("-",T$1,1)-1))+1)))+(T3226*(1-(2/(VALUE(LEFT(T$1,FIND("-",T$1,1)-1))+1))))))</f>
        <v>-6.7706730643946698E-3</v>
      </c>
      <c r="V3227">
        <f t="shared" si="455"/>
        <v>1.0000000000000009E-2</v>
      </c>
      <c r="W3227">
        <f>IF(ROW($E3227)&lt;=VALUE(LEFT(W$1,FIND("-",W$1,1)-1))+1,0,IF(ROW($E3226)=VALUE(LEFT(W$1,FIND("-",W$1,1)-1))+1,100-100/(1+ABS((SUMIF(INDEX($V:$V,ROW($V3227)-VALUE(LEFT(W$1,FIND("-",W$1,1)-1))+1):$V3227,"&gt;0",INDEX($V:$V,ROW($V3227)-VALUE(LEFT(W$1,FIND("-",W$1,1)-1))+1):$V3227)/COUNTIF(INDEX($V:$V,ROW($V3227)-VALUE(LEFT(W$1,FIND("-",W$1,1)-1))+1):$V3227,"&gt;0"))/(SUMIF(INDEX($V:$V,ROW($V3227)-VALUE(LEFT(W$1,FIND("-",W$1,1)-1))+1):$V3227,"&lt;0",INDEX($V:$V,ROW($V3227)-VALUE(LEFT(W$1,FIND("-",W$1,1)-1))+1):$V3227)/COUNTIF(INDEX($V:$V,ROW($V3227)-VALUE(LEFT(W$1,FIND("-",W$1,1)-1))+1):$V3227,"&lt;0")))),100-100/(1+ABS((SUMIF(INDEX($V:$V,ROW($V3227)-VALUE(LEFT(W$1,FIND("-",W$1,1)-1))+1):$V3227,"&gt;0",INDEX($V:$V,ROW($V3227)-VALUE(LEFT(W$1,FIND("-",W$1,1)-1))+1):$V3227)/VALUE(LEFT(W$1,FIND("-",W$1,1)-1)))/(SUMIF(INDEX($V:$V,ROW($V3227)-VALUE(LEFT(W$1,FIND("-",W$1,1)-1))+1):$V3227,"&lt;0",INDEX($V:$V,ROW($V3227)-VALUE(LEFT(W$1,FIND("-",W$1,1)-1))+1):$V3227)/VALUE(LEFT(W$1,FIND("-",W$1,1)-1)))))))</f>
        <v>63.636363636363662</v>
      </c>
      <c r="Y3227">
        <f>IF(ROW($E3227)&lt;=VALUE(LEFT(Y$1,FIND("-",Y$1,1)-1)),0,MAX(INDEX(C:C,ROW(C3227)-VALUE(LEFT(Y$1,FIND("-",Y$1,1)-1))+1):C3227))</f>
        <v>0.16</v>
      </c>
      <c r="Z3227">
        <f>IF(ROW($E3227)&lt;=VALUE(LEFT(Z$1,FIND("-",Z$1,1)-1)),0,MIN(INDEX(D:D,ROW(D3227)-VALUE(LEFT(Z$1,FIND("-",Z$1,1)-1))+1):D3227))</f>
        <v>0.14000000000000001</v>
      </c>
      <c r="AA3227">
        <f t="shared" si="459"/>
        <v>100</v>
      </c>
      <c r="AB3227">
        <f>IF(ROW($AA3227)&lt;=VALUE(LEFT(AA$1,FIND("-",AA$1,1)-1))+VALUE(LEFT(AB$1,FIND("-",AB$1,1)-1)-1),0,AVERAGE(INDEX($AA:$AA,ROW($AA3227)-VALUE(LEFT(AB$1,FIND("-",AB$1,1)-1))+1):$AA3227))</f>
        <v>88.888888888888872</v>
      </c>
      <c r="AC3227">
        <f>IF(ROW($AA3227)&lt;=VALUE(LEFT(AA$1,FIND("-",AA$1,1)-1))+VALUE(LEFT(AB$1,FIND("-",AB$1,1)-1)-1)+VALUE(LEFT(AC$1,FIND("-",AC$1,1)-1)-1),0,AVERAGE(INDEX($AB:$AB,ROW($AB3227)-VALUE(LEFT(AC$1,FIND("-",AC$1,1)-1))+1):$AB3227))</f>
        <v>92.592592592592567</v>
      </c>
      <c r="AE3227">
        <f t="shared" si="456"/>
        <v>242680544</v>
      </c>
      <c r="AG3227" t="str">
        <f t="shared" si="458"/>
        <v/>
      </c>
    </row>
    <row r="3228" spans="1:33" x14ac:dyDescent="0.25">
      <c r="A3228" s="6">
        <v>41694</v>
      </c>
      <c r="B3228">
        <v>0.155</v>
      </c>
      <c r="C3228">
        <v>0.16</v>
      </c>
      <c r="D3228">
        <v>0.155</v>
      </c>
      <c r="E3228">
        <v>0.155</v>
      </c>
      <c r="F3228">
        <v>0.155</v>
      </c>
      <c r="G3228">
        <v>958000</v>
      </c>
      <c r="I3228" t="str">
        <f t="shared" si="451"/>
        <v/>
      </c>
      <c r="J3228" t="str">
        <f t="shared" si="452"/>
        <v/>
      </c>
      <c r="K3228" t="str">
        <f t="shared" si="453"/>
        <v>Overbought Above %D</v>
      </c>
      <c r="M3228" s="11" t="str">
        <f t="shared" si="457"/>
        <v/>
      </c>
      <c r="O3228">
        <f>IF(ROW($E3228)&lt;=VALUE(LEFT(O$1,FIND("-",O$1,1)-1)),0,IF(ROW($E3228)=VALUE(LEFT(O$1,FIND("-",O$1,1)-1))+1,AVERAGE(INDEX($E:$E,ROW($E3228)-VALUE(LEFT(O$1,FIND("-",O$1,1)-1))):$E3228),($E3228*(2/(VALUE(LEFT(O$1,FIND("-",O$1,1)-1))+1)))+(O3227*(1-(2/(VALUE(LEFT(O$1,FIND("-",O$1,1)-1))+1))))))</f>
        <v>0.1655552078885289</v>
      </c>
      <c r="Q3228">
        <f>IF(ROW($E3228)&lt;=VALUE(LEFT(Q$1,FIND("-",Q$1,1)-1)),0,IF(ROW($E3228)=VALUE(LEFT(Q$1,FIND("-",Q$1,1)-1))+1,AVERAGE(INDEX($E:$E,ROW($E3228)-VALUE(LEFT(Q$1,FIND("-",Q$1,1)-1))):$E3228),($E3228*(2/(VALUE(LEFT(Q$1,FIND("-",Q$1,1)-1))+1)))+(Q3227*(1-(2/(VALUE(LEFT(Q$1,FIND("-",Q$1,1)-1))+1))))))</f>
        <v>0.15259904594237406</v>
      </c>
      <c r="R3228">
        <f>IF(ROW($E3228)&lt;=VALUE(LEFT(R$1,FIND("-",R$1,1)-1)),0,IF(ROW($E3228)=VALUE(LEFT(R$1,FIND("-",R$1,1)-1))+1,AVERAGE(INDEX($E:$E,ROW($E3228)-VALUE(LEFT(R$1,FIND("-",R$1,1)-1))):$E3228),($E3228*(2/(VALUE(LEFT(R$1,FIND("-",R$1,1)-1))+1)))+(R3227*(1-(2/(VALUE(LEFT(R$1,FIND("-",R$1,1)-1))+1))))))</f>
        <v>0.15594814768373377</v>
      </c>
      <c r="S3228">
        <f t="shared" si="454"/>
        <v>-3.3491017413597168E-3</v>
      </c>
      <c r="T3228">
        <f>IF(ROW($E3228)&lt;=MAX(VALUE(LEFT(Q$1,FIND("-",Q$1,1)-1)),VALUE(LEFT(R$1,FIND("-",R$1,1)-1)))+VALUE(LEFT(T$1,FIND("-",T$1,1)-1))-1,0,IF(ROW($E3228)=MAX(VALUE(LEFT(Q$1,FIND("-",Q$1,1)-1)),VALUE(LEFT(R$1,FIND("-",R$1,1)-1)))+VALUE(LEFT(T$1,FIND("-",T$1,1)-1)),AVERAGE(INDEX($S:$S,ROW(S3228)-VALUE(LEFT(T$1,FIND("-",T$1,1)-1))+1):S3228),($S3228*(2/(VALUE(LEFT(T$1,FIND("-",T$1,1)-1))+1)))+(T3227*(1-(2/(VALUE(LEFT(T$1,FIND("-",T$1,1)-1))+1))))))</f>
        <v>-6.0863587997876797E-3</v>
      </c>
      <c r="V3228">
        <f t="shared" si="455"/>
        <v>-5.0000000000000044E-3</v>
      </c>
      <c r="W3228">
        <f>IF(ROW($E3228)&lt;=VALUE(LEFT(W$1,FIND("-",W$1,1)-1))+1,0,IF(ROW($E3227)=VALUE(LEFT(W$1,FIND("-",W$1,1)-1))+1,100-100/(1+ABS((SUMIF(INDEX($V:$V,ROW($V3228)-VALUE(LEFT(W$1,FIND("-",W$1,1)-1))+1):$V3228,"&gt;0",INDEX($V:$V,ROW($V3228)-VALUE(LEFT(W$1,FIND("-",W$1,1)-1))+1):$V3228)/COUNTIF(INDEX($V:$V,ROW($V3228)-VALUE(LEFT(W$1,FIND("-",W$1,1)-1))+1):$V3228,"&gt;0"))/(SUMIF(INDEX($V:$V,ROW($V3228)-VALUE(LEFT(W$1,FIND("-",W$1,1)-1))+1):$V3228,"&lt;0",INDEX($V:$V,ROW($V3228)-VALUE(LEFT(W$1,FIND("-",W$1,1)-1))+1):$V3228)/COUNTIF(INDEX($V:$V,ROW($V3228)-VALUE(LEFT(W$1,FIND("-",W$1,1)-1))+1):$V3228,"&lt;0")))),100-100/(1+ABS((SUMIF(INDEX($V:$V,ROW($V3228)-VALUE(LEFT(W$1,FIND("-",W$1,1)-1))+1):$V3228,"&gt;0",INDEX($V:$V,ROW($V3228)-VALUE(LEFT(W$1,FIND("-",W$1,1)-1))+1):$V3228)/VALUE(LEFT(W$1,FIND("-",W$1,1)-1)))/(SUMIF(INDEX($V:$V,ROW($V3228)-VALUE(LEFT(W$1,FIND("-",W$1,1)-1))+1):$V3228,"&lt;0",INDEX($V:$V,ROW($V3228)-VALUE(LEFT(W$1,FIND("-",W$1,1)-1))+1):$V3228)/VALUE(LEFT(W$1,FIND("-",W$1,1)-1)))))))</f>
        <v>63.636363636363633</v>
      </c>
      <c r="Y3228">
        <f>IF(ROW($E3228)&lt;=VALUE(LEFT(Y$1,FIND("-",Y$1,1)-1)),0,MAX(INDEX(C:C,ROW(C3228)-VALUE(LEFT(Y$1,FIND("-",Y$1,1)-1))+1):C3228))</f>
        <v>0.16</v>
      </c>
      <c r="Z3228">
        <f>IF(ROW($E3228)&lt;=VALUE(LEFT(Z$1,FIND("-",Z$1,1)-1)),0,MIN(INDEX(D:D,ROW(D3228)-VALUE(LEFT(Z$1,FIND("-",Z$1,1)-1))+1):D3228))</f>
        <v>0.14000000000000001</v>
      </c>
      <c r="AA3228">
        <f t="shared" si="459"/>
        <v>74.999999999999972</v>
      </c>
      <c r="AB3228">
        <f>IF(ROW($AA3228)&lt;=VALUE(LEFT(AA$1,FIND("-",AA$1,1)-1))+VALUE(LEFT(AB$1,FIND("-",AB$1,1)-1)-1),0,AVERAGE(INDEX($AA:$AA,ROW($AA3228)-VALUE(LEFT(AB$1,FIND("-",AB$1,1)-1))+1):$AA3228))</f>
        <v>80.555555555555529</v>
      </c>
      <c r="AC3228">
        <f>IF(ROW($AA3228)&lt;=VALUE(LEFT(AA$1,FIND("-",AA$1,1)-1))+VALUE(LEFT(AB$1,FIND("-",AB$1,1)-1)-1)+VALUE(LEFT(AC$1,FIND("-",AC$1,1)-1)-1),0,AVERAGE(INDEX($AB:$AB,ROW($AB3228)-VALUE(LEFT(AC$1,FIND("-",AC$1,1)-1))+1):$AB3228))</f>
        <v>86.111111111111086</v>
      </c>
      <c r="AE3228">
        <f t="shared" si="456"/>
        <v>241722544</v>
      </c>
      <c r="AG3228" t="str">
        <f t="shared" si="458"/>
        <v/>
      </c>
    </row>
    <row r="3229" spans="1:33" x14ac:dyDescent="0.25">
      <c r="A3229" s="6">
        <v>41695</v>
      </c>
      <c r="B3229">
        <v>0.155</v>
      </c>
      <c r="C3229">
        <v>0.155</v>
      </c>
      <c r="D3229">
        <v>0.15</v>
      </c>
      <c r="E3229">
        <v>0.155</v>
      </c>
      <c r="F3229">
        <v>0.155</v>
      </c>
      <c r="G3229">
        <v>640600</v>
      </c>
      <c r="I3229" t="str">
        <f t="shared" si="451"/>
        <v/>
      </c>
      <c r="J3229" t="str">
        <f t="shared" si="452"/>
        <v/>
      </c>
      <c r="K3229" t="str">
        <f t="shared" si="453"/>
        <v>Overbought Above %D</v>
      </c>
      <c r="M3229" s="11" t="str">
        <f t="shared" si="457"/>
        <v/>
      </c>
      <c r="O3229">
        <f>IF(ROW($E3229)&lt;=VALUE(LEFT(O$1,FIND("-",O$1,1)-1)),0,IF(ROW($E3229)=VALUE(LEFT(O$1,FIND("-",O$1,1)-1))+1,AVERAGE(INDEX($E:$E,ROW($E3229)-VALUE(LEFT(O$1,FIND("-",O$1,1)-1))):$E3229),($E3229*(2/(VALUE(LEFT(O$1,FIND("-",O$1,1)-1))+1)))+(O3228*(1-(2/(VALUE(LEFT(O$1,FIND("-",O$1,1)-1))+1))))))</f>
        <v>0.16545018094436442</v>
      </c>
      <c r="Q3229">
        <f>IF(ROW($E3229)&lt;=VALUE(LEFT(Q$1,FIND("-",Q$1,1)-1)),0,IF(ROW($E3229)=VALUE(LEFT(Q$1,FIND("-",Q$1,1)-1))+1,AVERAGE(INDEX($E:$E,ROW($E3229)-VALUE(LEFT(Q$1,FIND("-",Q$1,1)-1))):$E3229),($E3229*(2/(VALUE(LEFT(Q$1,FIND("-",Q$1,1)-1))+1)))+(Q3228*(1-(2/(VALUE(LEFT(Q$1,FIND("-",Q$1,1)-1))+1))))))</f>
        <v>0.15296842348970113</v>
      </c>
      <c r="R3229">
        <f>IF(ROW($E3229)&lt;=VALUE(LEFT(R$1,FIND("-",R$1,1)-1)),0,IF(ROW($E3229)=VALUE(LEFT(R$1,FIND("-",R$1,1)-1))+1,AVERAGE(INDEX($E:$E,ROW($E3229)-VALUE(LEFT(R$1,FIND("-",R$1,1)-1))):$E3229),($E3229*(2/(VALUE(LEFT(R$1,FIND("-",R$1,1)-1))+1)))+(R3228*(1-(2/(VALUE(LEFT(R$1,FIND("-",R$1,1)-1))+1))))))</f>
        <v>0.15587791452197572</v>
      </c>
      <c r="S3229">
        <f t="shared" si="454"/>
        <v>-2.9094910322745859E-3</v>
      </c>
      <c r="T3229">
        <f>IF(ROW($E3229)&lt;=MAX(VALUE(LEFT(Q$1,FIND("-",Q$1,1)-1)),VALUE(LEFT(R$1,FIND("-",R$1,1)-1)))+VALUE(LEFT(T$1,FIND("-",T$1,1)-1))-1,0,IF(ROW($E3229)=MAX(VALUE(LEFT(Q$1,FIND("-",Q$1,1)-1)),VALUE(LEFT(R$1,FIND("-",R$1,1)-1)))+VALUE(LEFT(T$1,FIND("-",T$1,1)-1)),AVERAGE(INDEX($S:$S,ROW(S3229)-VALUE(LEFT(T$1,FIND("-",T$1,1)-1))+1):S3229),($S3229*(2/(VALUE(LEFT(T$1,FIND("-",T$1,1)-1))+1)))+(T3228*(1-(2/(VALUE(LEFT(T$1,FIND("-",T$1,1)-1))+1))))))</f>
        <v>-5.4509852462850611E-3</v>
      </c>
      <c r="V3229">
        <f t="shared" si="455"/>
        <v>0</v>
      </c>
      <c r="W3229">
        <f>IF(ROW($E3229)&lt;=VALUE(LEFT(W$1,FIND("-",W$1,1)-1))+1,0,IF(ROW($E3228)=VALUE(LEFT(W$1,FIND("-",W$1,1)-1))+1,100-100/(1+ABS((SUMIF(INDEX($V:$V,ROW($V3229)-VALUE(LEFT(W$1,FIND("-",W$1,1)-1))+1):$V3229,"&gt;0",INDEX($V:$V,ROW($V3229)-VALUE(LEFT(W$1,FIND("-",W$1,1)-1))+1):$V3229)/COUNTIF(INDEX($V:$V,ROW($V3229)-VALUE(LEFT(W$1,FIND("-",W$1,1)-1))+1):$V3229,"&gt;0"))/(SUMIF(INDEX($V:$V,ROW($V3229)-VALUE(LEFT(W$1,FIND("-",W$1,1)-1))+1):$V3229,"&lt;0",INDEX($V:$V,ROW($V3229)-VALUE(LEFT(W$1,FIND("-",W$1,1)-1))+1):$V3229)/COUNTIF(INDEX($V:$V,ROW($V3229)-VALUE(LEFT(W$1,FIND("-",W$1,1)-1))+1):$V3229,"&lt;0")))),100-100/(1+ABS((SUMIF(INDEX($V:$V,ROW($V3229)-VALUE(LEFT(W$1,FIND("-",W$1,1)-1))+1):$V3229,"&gt;0",INDEX($V:$V,ROW($V3229)-VALUE(LEFT(W$1,FIND("-",W$1,1)-1))+1):$V3229)/VALUE(LEFT(W$1,FIND("-",W$1,1)-1)))/(SUMIF(INDEX($V:$V,ROW($V3229)-VALUE(LEFT(W$1,FIND("-",W$1,1)-1))+1):$V3229,"&lt;0",INDEX($V:$V,ROW($V3229)-VALUE(LEFT(W$1,FIND("-",W$1,1)-1))+1):$V3229)/VALUE(LEFT(W$1,FIND("-",W$1,1)-1)))))))</f>
        <v>63.636363636363633</v>
      </c>
      <c r="Y3229">
        <f>IF(ROW($E3229)&lt;=VALUE(LEFT(Y$1,FIND("-",Y$1,1)-1)),0,MAX(INDEX(C:C,ROW(C3229)-VALUE(LEFT(Y$1,FIND("-",Y$1,1)-1))+1):C3229))</f>
        <v>0.16</v>
      </c>
      <c r="Z3229">
        <f>IF(ROW($E3229)&lt;=VALUE(LEFT(Z$1,FIND("-",Z$1,1)-1)),0,MIN(INDEX(D:D,ROW(D3229)-VALUE(LEFT(Z$1,FIND("-",Z$1,1)-1))+1):D3229))</f>
        <v>0.14000000000000001</v>
      </c>
      <c r="AA3229">
        <f t="shared" si="459"/>
        <v>74.999999999999972</v>
      </c>
      <c r="AB3229">
        <f>IF(ROW($AA3229)&lt;=VALUE(LEFT(AA$1,FIND("-",AA$1,1)-1))+VALUE(LEFT(AB$1,FIND("-",AB$1,1)-1)-1),0,AVERAGE(INDEX($AA:$AA,ROW($AA3229)-VALUE(LEFT(AB$1,FIND("-",AB$1,1)-1))+1):$AA3229))</f>
        <v>83.333333333333314</v>
      </c>
      <c r="AC3229">
        <f>IF(ROW($AA3229)&lt;=VALUE(LEFT(AA$1,FIND("-",AA$1,1)-1))+VALUE(LEFT(AB$1,FIND("-",AB$1,1)-1)-1)+VALUE(LEFT(AC$1,FIND("-",AC$1,1)-1)-1),0,AVERAGE(INDEX($AB:$AB,ROW($AB3229)-VALUE(LEFT(AC$1,FIND("-",AC$1,1)-1))+1):$AB3229))</f>
        <v>84.259259259259238</v>
      </c>
      <c r="AE3229">
        <f t="shared" si="456"/>
        <v>241722544</v>
      </c>
      <c r="AG3229" t="str">
        <f t="shared" si="458"/>
        <v/>
      </c>
    </row>
    <row r="3230" spans="1:33" x14ac:dyDescent="0.25">
      <c r="A3230" s="6">
        <v>41696</v>
      </c>
      <c r="B3230">
        <v>0.155</v>
      </c>
      <c r="C3230">
        <v>0.155</v>
      </c>
      <c r="D3230">
        <v>0.155</v>
      </c>
      <c r="E3230">
        <v>0.155</v>
      </c>
      <c r="F3230">
        <v>0.155</v>
      </c>
      <c r="G3230">
        <v>207200</v>
      </c>
      <c r="I3230" t="str">
        <f t="shared" si="451"/>
        <v/>
      </c>
      <c r="J3230" t="str">
        <f t="shared" si="452"/>
        <v/>
      </c>
      <c r="K3230" t="str">
        <f t="shared" si="453"/>
        <v>Sell</v>
      </c>
      <c r="M3230" s="11" t="str">
        <f t="shared" si="457"/>
        <v>Sell</v>
      </c>
      <c r="O3230">
        <f>IF(ROW($E3230)&lt;=VALUE(LEFT(O$1,FIND("-",O$1,1)-1)),0,IF(ROW($E3230)=VALUE(LEFT(O$1,FIND("-",O$1,1)-1))+1,AVERAGE(INDEX($E:$E,ROW($E3230)-VALUE(LEFT(O$1,FIND("-",O$1,1)-1))):$E3230),($E3230*(2/(VALUE(LEFT(O$1,FIND("-",O$1,1)-1))+1)))+(O3229*(1-(2/(VALUE(LEFT(O$1,FIND("-",O$1,1)-1))+1))))))</f>
        <v>0.16534619904442049</v>
      </c>
      <c r="Q3230">
        <f>IF(ROW($E3230)&lt;=VALUE(LEFT(Q$1,FIND("-",Q$1,1)-1)),0,IF(ROW($E3230)=VALUE(LEFT(Q$1,FIND("-",Q$1,1)-1))+1,AVERAGE(INDEX($E:$E,ROW($E3230)-VALUE(LEFT(Q$1,FIND("-",Q$1,1)-1))):$E3230),($E3230*(2/(VALUE(LEFT(Q$1,FIND("-",Q$1,1)-1))+1)))+(Q3229*(1-(2/(VALUE(LEFT(Q$1,FIND("-",Q$1,1)-1))+1))))))</f>
        <v>0.15328097372205482</v>
      </c>
      <c r="R3230">
        <f>IF(ROW($E3230)&lt;=VALUE(LEFT(R$1,FIND("-",R$1,1)-1)),0,IF(ROW($E3230)=VALUE(LEFT(R$1,FIND("-",R$1,1)-1))+1,AVERAGE(INDEX($E:$E,ROW($E3230)-VALUE(LEFT(R$1,FIND("-",R$1,1)-1))):$E3230),($E3230*(2/(VALUE(LEFT(R$1,FIND("-",R$1,1)-1))+1)))+(R3229*(1-(2/(VALUE(LEFT(R$1,FIND("-",R$1,1)-1))+1))))))</f>
        <v>0.15581288381664418</v>
      </c>
      <c r="S3230">
        <f t="shared" si="454"/>
        <v>-2.5319100945893624E-3</v>
      </c>
      <c r="T3230">
        <f>IF(ROW($E3230)&lt;=MAX(VALUE(LEFT(Q$1,FIND("-",Q$1,1)-1)),VALUE(LEFT(R$1,FIND("-",R$1,1)-1)))+VALUE(LEFT(T$1,FIND("-",T$1,1)-1))-1,0,IF(ROW($E3230)=MAX(VALUE(LEFT(Q$1,FIND("-",Q$1,1)-1)),VALUE(LEFT(R$1,FIND("-",R$1,1)-1)))+VALUE(LEFT(T$1,FIND("-",T$1,1)-1)),AVERAGE(INDEX($S:$S,ROW(S3230)-VALUE(LEFT(T$1,FIND("-",T$1,1)-1))+1):S3230),($S3230*(2/(VALUE(LEFT(T$1,FIND("-",T$1,1)-1))+1)))+(T3229*(1-(2/(VALUE(LEFT(T$1,FIND("-",T$1,1)-1))+1))))))</f>
        <v>-4.8671702159459214E-3</v>
      </c>
      <c r="V3230">
        <f t="shared" si="455"/>
        <v>0</v>
      </c>
      <c r="W3230">
        <f>IF(ROW($E3230)&lt;=VALUE(LEFT(W$1,FIND("-",W$1,1)-1))+1,0,IF(ROW($E3229)=VALUE(LEFT(W$1,FIND("-",W$1,1)-1))+1,100-100/(1+ABS((SUMIF(INDEX($V:$V,ROW($V3230)-VALUE(LEFT(W$1,FIND("-",W$1,1)-1))+1):$V3230,"&gt;0",INDEX($V:$V,ROW($V3230)-VALUE(LEFT(W$1,FIND("-",W$1,1)-1))+1):$V3230)/COUNTIF(INDEX($V:$V,ROW($V3230)-VALUE(LEFT(W$1,FIND("-",W$1,1)-1))+1):$V3230,"&gt;0"))/(SUMIF(INDEX($V:$V,ROW($V3230)-VALUE(LEFT(W$1,FIND("-",W$1,1)-1))+1):$V3230,"&lt;0",INDEX($V:$V,ROW($V3230)-VALUE(LEFT(W$1,FIND("-",W$1,1)-1))+1):$V3230)/COUNTIF(INDEX($V:$V,ROW($V3230)-VALUE(LEFT(W$1,FIND("-",W$1,1)-1))+1):$V3230,"&lt;0")))),100-100/(1+ABS((SUMIF(INDEX($V:$V,ROW($V3230)-VALUE(LEFT(W$1,FIND("-",W$1,1)-1))+1):$V3230,"&gt;0",INDEX($V:$V,ROW($V3230)-VALUE(LEFT(W$1,FIND("-",W$1,1)-1))+1):$V3230)/VALUE(LEFT(W$1,FIND("-",W$1,1)-1)))/(SUMIF(INDEX($V:$V,ROW($V3230)-VALUE(LEFT(W$1,FIND("-",W$1,1)-1))+1):$V3230,"&lt;0",INDEX($V:$V,ROW($V3230)-VALUE(LEFT(W$1,FIND("-",W$1,1)-1))+1):$V3230)/VALUE(LEFT(W$1,FIND("-",W$1,1)-1)))))))</f>
        <v>60.000000000000014</v>
      </c>
      <c r="Y3230">
        <f>IF(ROW($E3230)&lt;=VALUE(LEFT(Y$1,FIND("-",Y$1,1)-1)),0,MAX(INDEX(C:C,ROW(C3230)-VALUE(LEFT(Y$1,FIND("-",Y$1,1)-1))+1):C3230))</f>
        <v>0.16</v>
      </c>
      <c r="Z3230">
        <f>IF(ROW($E3230)&lt;=VALUE(LEFT(Z$1,FIND("-",Z$1,1)-1)),0,MIN(INDEX(D:D,ROW(D3230)-VALUE(LEFT(Z$1,FIND("-",Z$1,1)-1))+1):D3230))</f>
        <v>0.14000000000000001</v>
      </c>
      <c r="AA3230">
        <f t="shared" si="459"/>
        <v>74.999999999999972</v>
      </c>
      <c r="AB3230">
        <f>IF(ROW($AA3230)&lt;=VALUE(LEFT(AA$1,FIND("-",AA$1,1)-1))+VALUE(LEFT(AB$1,FIND("-",AB$1,1)-1)-1),0,AVERAGE(INDEX($AA:$AA,ROW($AA3230)-VALUE(LEFT(AB$1,FIND("-",AB$1,1)-1))+1):$AA3230))</f>
        <v>74.999999999999972</v>
      </c>
      <c r="AC3230">
        <f>IF(ROW($AA3230)&lt;=VALUE(LEFT(AA$1,FIND("-",AA$1,1)-1))+VALUE(LEFT(AB$1,FIND("-",AB$1,1)-1)-1)+VALUE(LEFT(AC$1,FIND("-",AC$1,1)-1)-1),0,AVERAGE(INDEX($AB:$AB,ROW($AB3230)-VALUE(LEFT(AC$1,FIND("-",AC$1,1)-1))+1):$AB3230))</f>
        <v>79.629629629629605</v>
      </c>
      <c r="AE3230">
        <f t="shared" si="456"/>
        <v>241722544</v>
      </c>
      <c r="AG3230" t="str">
        <f t="shared" si="458"/>
        <v>Sell</v>
      </c>
    </row>
    <row r="3231" spans="1:33" x14ac:dyDescent="0.25">
      <c r="A3231" s="6">
        <v>41697</v>
      </c>
      <c r="B3231">
        <v>0.155</v>
      </c>
      <c r="C3231">
        <v>0.155</v>
      </c>
      <c r="D3231">
        <v>0.15</v>
      </c>
      <c r="E3231">
        <v>0.15</v>
      </c>
      <c r="F3231">
        <v>0.15</v>
      </c>
      <c r="G3231">
        <v>136800</v>
      </c>
      <c r="I3231" t="str">
        <f t="shared" si="451"/>
        <v/>
      </c>
      <c r="J3231" t="str">
        <f t="shared" si="452"/>
        <v/>
      </c>
      <c r="K3231" t="str">
        <f t="shared" si="453"/>
        <v/>
      </c>
      <c r="M3231" s="11" t="str">
        <f t="shared" si="457"/>
        <v/>
      </c>
      <c r="O3231">
        <f>IF(ROW($E3231)&lt;=VALUE(LEFT(O$1,FIND("-",O$1,1)-1)),0,IF(ROW($E3231)=VALUE(LEFT(O$1,FIND("-",O$1,1)-1))+1,AVERAGE(INDEX($E:$E,ROW($E3231)-VALUE(LEFT(O$1,FIND("-",O$1,1)-1))):$E3231),($E3231*(2/(VALUE(LEFT(O$1,FIND("-",O$1,1)-1))+1)))+(O3230*(1-(2/(VALUE(LEFT(O$1,FIND("-",O$1,1)-1))+1))))))</f>
        <v>0.16519350054646606</v>
      </c>
      <c r="Q3231">
        <f>IF(ROW($E3231)&lt;=VALUE(LEFT(Q$1,FIND("-",Q$1,1)-1)),0,IF(ROW($E3231)=VALUE(LEFT(Q$1,FIND("-",Q$1,1)-1))+1,AVERAGE(INDEX($E:$E,ROW($E3231)-VALUE(LEFT(Q$1,FIND("-",Q$1,1)-1))):$E3231),($E3231*(2/(VALUE(LEFT(Q$1,FIND("-",Q$1,1)-1))+1)))+(Q3230*(1-(2/(VALUE(LEFT(Q$1,FIND("-",Q$1,1)-1))+1))))))</f>
        <v>0.15277620853404639</v>
      </c>
      <c r="R3231">
        <f>IF(ROW($E3231)&lt;=VALUE(LEFT(R$1,FIND("-",R$1,1)-1)),0,IF(ROW($E3231)=VALUE(LEFT(R$1,FIND("-",R$1,1)-1))+1,AVERAGE(INDEX($E:$E,ROW($E3231)-VALUE(LEFT(R$1,FIND("-",R$1,1)-1))):$E3231),($E3231*(2/(VALUE(LEFT(R$1,FIND("-",R$1,1)-1))+1)))+(R3230*(1-(2/(VALUE(LEFT(R$1,FIND("-",R$1,1)-1))+1))))))</f>
        <v>0.15538229983022608</v>
      </c>
      <c r="S3231">
        <f t="shared" si="454"/>
        <v>-2.6060912961796967E-3</v>
      </c>
      <c r="T3231">
        <f>IF(ROW($E3231)&lt;=MAX(VALUE(LEFT(Q$1,FIND("-",Q$1,1)-1)),VALUE(LEFT(R$1,FIND("-",R$1,1)-1)))+VALUE(LEFT(T$1,FIND("-",T$1,1)-1))-1,0,IF(ROW($E3231)=MAX(VALUE(LEFT(Q$1,FIND("-",Q$1,1)-1)),VALUE(LEFT(R$1,FIND("-",R$1,1)-1)))+VALUE(LEFT(T$1,FIND("-",T$1,1)-1)),AVERAGE(INDEX($S:$S,ROW(S3231)-VALUE(LEFT(T$1,FIND("-",T$1,1)-1))+1):S3231),($S3231*(2/(VALUE(LEFT(T$1,FIND("-",T$1,1)-1))+1)))+(T3230*(1-(2/(VALUE(LEFT(T$1,FIND("-",T$1,1)-1))+1))))))</f>
        <v>-4.4149544319926765E-3</v>
      </c>
      <c r="V3231">
        <f t="shared" si="455"/>
        <v>-5.0000000000000044E-3</v>
      </c>
      <c r="W3231">
        <f>IF(ROW($E3231)&lt;=VALUE(LEFT(W$1,FIND("-",W$1,1)-1))+1,0,IF(ROW($E3230)=VALUE(LEFT(W$1,FIND("-",W$1,1)-1))+1,100-100/(1+ABS((SUMIF(INDEX($V:$V,ROW($V3231)-VALUE(LEFT(W$1,FIND("-",W$1,1)-1))+1):$V3231,"&gt;0",INDEX($V:$V,ROW($V3231)-VALUE(LEFT(W$1,FIND("-",W$1,1)-1))+1):$V3231)/COUNTIF(INDEX($V:$V,ROW($V3231)-VALUE(LEFT(W$1,FIND("-",W$1,1)-1))+1):$V3231,"&gt;0"))/(SUMIF(INDEX($V:$V,ROW($V3231)-VALUE(LEFT(W$1,FIND("-",W$1,1)-1))+1):$V3231,"&lt;0",INDEX($V:$V,ROW($V3231)-VALUE(LEFT(W$1,FIND("-",W$1,1)-1))+1):$V3231)/COUNTIF(INDEX($V:$V,ROW($V3231)-VALUE(LEFT(W$1,FIND("-",W$1,1)-1))+1):$V3231,"&lt;0")))),100-100/(1+ABS((SUMIF(INDEX($V:$V,ROW($V3231)-VALUE(LEFT(W$1,FIND("-",W$1,1)-1))+1):$V3231,"&gt;0",INDEX($V:$V,ROW($V3231)-VALUE(LEFT(W$1,FIND("-",W$1,1)-1))+1):$V3231)/VALUE(LEFT(W$1,FIND("-",W$1,1)-1)))/(SUMIF(INDEX($V:$V,ROW($V3231)-VALUE(LEFT(W$1,FIND("-",W$1,1)-1))+1):$V3231,"&lt;0",INDEX($V:$V,ROW($V3231)-VALUE(LEFT(W$1,FIND("-",W$1,1)-1))+1):$V3231)/VALUE(LEFT(W$1,FIND("-",W$1,1)-1)))))))</f>
        <v>54.545454545454547</v>
      </c>
      <c r="Y3231">
        <f>IF(ROW($E3231)&lt;=VALUE(LEFT(Y$1,FIND("-",Y$1,1)-1)),0,MAX(INDEX(C:C,ROW(C3231)-VALUE(LEFT(Y$1,FIND("-",Y$1,1)-1))+1):C3231))</f>
        <v>0.16</v>
      </c>
      <c r="Z3231">
        <f>IF(ROW($E3231)&lt;=VALUE(LEFT(Z$1,FIND("-",Z$1,1)-1)),0,MIN(INDEX(D:D,ROW(D3231)-VALUE(LEFT(Z$1,FIND("-",Z$1,1)-1))+1):D3231))</f>
        <v>0.14000000000000001</v>
      </c>
      <c r="AA3231">
        <f t="shared" si="459"/>
        <v>49.999999999999936</v>
      </c>
      <c r="AB3231">
        <f>IF(ROW($AA3231)&lt;=VALUE(LEFT(AA$1,FIND("-",AA$1,1)-1))+VALUE(LEFT(AB$1,FIND("-",AB$1,1)-1)-1),0,AVERAGE(INDEX($AA:$AA,ROW($AA3231)-VALUE(LEFT(AB$1,FIND("-",AB$1,1)-1))+1):$AA3231))</f>
        <v>66.666666666666629</v>
      </c>
      <c r="AC3231">
        <f>IF(ROW($AA3231)&lt;=VALUE(LEFT(AA$1,FIND("-",AA$1,1)-1))+VALUE(LEFT(AB$1,FIND("-",AB$1,1)-1)-1)+VALUE(LEFT(AC$1,FIND("-",AC$1,1)-1)-1),0,AVERAGE(INDEX($AB:$AB,ROW($AB3231)-VALUE(LEFT(AC$1,FIND("-",AC$1,1)-1))+1):$AB3231))</f>
        <v>74.999999999999972</v>
      </c>
      <c r="AE3231">
        <f t="shared" si="456"/>
        <v>241585744</v>
      </c>
      <c r="AG3231" t="str">
        <f t="shared" si="458"/>
        <v/>
      </c>
    </row>
    <row r="3232" spans="1:33" x14ac:dyDescent="0.25">
      <c r="A3232" s="6">
        <v>41698</v>
      </c>
      <c r="B3232">
        <v>0.15</v>
      </c>
      <c r="C3232">
        <v>0.155</v>
      </c>
      <c r="D3232">
        <v>0.15</v>
      </c>
      <c r="E3232">
        <v>0.15</v>
      </c>
      <c r="F3232">
        <v>0.15</v>
      </c>
      <c r="G3232">
        <v>153000</v>
      </c>
      <c r="I3232" t="str">
        <f t="shared" si="451"/>
        <v/>
      </c>
      <c r="J3232" t="str">
        <f t="shared" si="452"/>
        <v/>
      </c>
      <c r="K3232" t="str">
        <f t="shared" si="453"/>
        <v/>
      </c>
      <c r="M3232" s="11" t="str">
        <f t="shared" si="457"/>
        <v/>
      </c>
      <c r="O3232">
        <f>IF(ROW($E3232)&lt;=VALUE(LEFT(O$1,FIND("-",O$1,1)-1)),0,IF(ROW($E3232)=VALUE(LEFT(O$1,FIND("-",O$1,1)-1))+1,AVERAGE(INDEX($E:$E,ROW($E3232)-VALUE(LEFT(O$1,FIND("-",O$1,1)-1))):$E3232),($E3232*(2/(VALUE(LEFT(O$1,FIND("-",O$1,1)-1))+1)))+(O3231*(1-(2/(VALUE(LEFT(O$1,FIND("-",O$1,1)-1))+1))))))</f>
        <v>0.16504232143655098</v>
      </c>
      <c r="Q3232">
        <f>IF(ROW($E3232)&lt;=VALUE(LEFT(Q$1,FIND("-",Q$1,1)-1)),0,IF(ROW($E3232)=VALUE(LEFT(Q$1,FIND("-",Q$1,1)-1))+1,AVERAGE(INDEX($E:$E,ROW($E3232)-VALUE(LEFT(Q$1,FIND("-",Q$1,1)-1))):$E3232),($E3232*(2/(VALUE(LEFT(Q$1,FIND("-",Q$1,1)-1))+1)))+(Q3231*(1-(2/(VALUE(LEFT(Q$1,FIND("-",Q$1,1)-1))+1))))))</f>
        <v>0.15234909952880848</v>
      </c>
      <c r="R3232">
        <f>IF(ROW($E3232)&lt;=VALUE(LEFT(R$1,FIND("-",R$1,1)-1)),0,IF(ROW($E3232)=VALUE(LEFT(R$1,FIND("-",R$1,1)-1))+1,AVERAGE(INDEX($E:$E,ROW($E3232)-VALUE(LEFT(R$1,FIND("-",R$1,1)-1))):$E3232),($E3232*(2/(VALUE(LEFT(R$1,FIND("-",R$1,1)-1))+1)))+(R3231*(1-(2/(VALUE(LEFT(R$1,FIND("-",R$1,1)-1))+1))))))</f>
        <v>0.15498361095391303</v>
      </c>
      <c r="S3232">
        <f t="shared" si="454"/>
        <v>-2.6345114251045409E-3</v>
      </c>
      <c r="T3232">
        <f>IF(ROW($E3232)&lt;=MAX(VALUE(LEFT(Q$1,FIND("-",Q$1,1)-1)),VALUE(LEFT(R$1,FIND("-",R$1,1)-1)))+VALUE(LEFT(T$1,FIND("-",T$1,1)-1))-1,0,IF(ROW($E3232)=MAX(VALUE(LEFT(Q$1,FIND("-",Q$1,1)-1)),VALUE(LEFT(R$1,FIND("-",R$1,1)-1)))+VALUE(LEFT(T$1,FIND("-",T$1,1)-1)),AVERAGE(INDEX($S:$S,ROW(S3232)-VALUE(LEFT(T$1,FIND("-",T$1,1)-1))+1):S3232),($S3232*(2/(VALUE(LEFT(T$1,FIND("-",T$1,1)-1))+1)))+(T3231*(1-(2/(VALUE(LEFT(T$1,FIND("-",T$1,1)-1))+1))))))</f>
        <v>-4.0588658306150499E-3</v>
      </c>
      <c r="V3232">
        <f t="shared" si="455"/>
        <v>0</v>
      </c>
      <c r="W3232">
        <f>IF(ROW($E3232)&lt;=VALUE(LEFT(W$1,FIND("-",W$1,1)-1))+1,0,IF(ROW($E3231)=VALUE(LEFT(W$1,FIND("-",W$1,1)-1))+1,100-100/(1+ABS((SUMIF(INDEX($V:$V,ROW($V3232)-VALUE(LEFT(W$1,FIND("-",W$1,1)-1))+1):$V3232,"&gt;0",INDEX($V:$V,ROW($V3232)-VALUE(LEFT(W$1,FIND("-",W$1,1)-1))+1):$V3232)/COUNTIF(INDEX($V:$V,ROW($V3232)-VALUE(LEFT(W$1,FIND("-",W$1,1)-1))+1):$V3232,"&gt;0"))/(SUMIF(INDEX($V:$V,ROW($V3232)-VALUE(LEFT(W$1,FIND("-",W$1,1)-1))+1):$V3232,"&lt;0",INDEX($V:$V,ROW($V3232)-VALUE(LEFT(W$1,FIND("-",W$1,1)-1))+1):$V3232)/COUNTIF(INDEX($V:$V,ROW($V3232)-VALUE(LEFT(W$1,FIND("-",W$1,1)-1))+1):$V3232,"&lt;0")))),100-100/(1+ABS((SUMIF(INDEX($V:$V,ROW($V3232)-VALUE(LEFT(W$1,FIND("-",W$1,1)-1))+1):$V3232,"&gt;0",INDEX($V:$V,ROW($V3232)-VALUE(LEFT(W$1,FIND("-",W$1,1)-1))+1):$V3232)/VALUE(LEFT(W$1,FIND("-",W$1,1)-1)))/(SUMIF(INDEX($V:$V,ROW($V3232)-VALUE(LEFT(W$1,FIND("-",W$1,1)-1))+1):$V3232,"&lt;0",INDEX($V:$V,ROW($V3232)-VALUE(LEFT(W$1,FIND("-",W$1,1)-1))+1):$V3232)/VALUE(LEFT(W$1,FIND("-",W$1,1)-1)))))))</f>
        <v>59.999999999999979</v>
      </c>
      <c r="Y3232">
        <f>IF(ROW($E3232)&lt;=VALUE(LEFT(Y$1,FIND("-",Y$1,1)-1)),0,MAX(INDEX(C:C,ROW(C3232)-VALUE(LEFT(Y$1,FIND("-",Y$1,1)-1))+1):C3232))</f>
        <v>0.16</v>
      </c>
      <c r="Z3232">
        <f>IF(ROW($E3232)&lt;=VALUE(LEFT(Z$1,FIND("-",Z$1,1)-1)),0,MIN(INDEX(D:D,ROW(D3232)-VALUE(LEFT(Z$1,FIND("-",Z$1,1)-1))+1):D3232))</f>
        <v>0.14499999999999999</v>
      </c>
      <c r="AA3232">
        <f t="shared" si="459"/>
        <v>33.333333333333329</v>
      </c>
      <c r="AB3232">
        <f>IF(ROW($AA3232)&lt;=VALUE(LEFT(AA$1,FIND("-",AA$1,1)-1))+VALUE(LEFT(AB$1,FIND("-",AB$1,1)-1)-1),0,AVERAGE(INDEX($AA:$AA,ROW($AA3232)-VALUE(LEFT(AB$1,FIND("-",AB$1,1)-1))+1):$AA3232))</f>
        <v>52.77777777777775</v>
      </c>
      <c r="AC3232">
        <f>IF(ROW($AA3232)&lt;=VALUE(LEFT(AA$1,FIND("-",AA$1,1)-1))+VALUE(LEFT(AB$1,FIND("-",AB$1,1)-1)-1)+VALUE(LEFT(AC$1,FIND("-",AC$1,1)-1)-1),0,AVERAGE(INDEX($AB:$AB,ROW($AB3232)-VALUE(LEFT(AC$1,FIND("-",AC$1,1)-1))+1):$AB3232))</f>
        <v>64.814814814814781</v>
      </c>
      <c r="AE3232">
        <f t="shared" si="456"/>
        <v>241585744</v>
      </c>
      <c r="AG3232" t="str">
        <f t="shared" si="458"/>
        <v/>
      </c>
    </row>
    <row r="3233" spans="1:33" x14ac:dyDescent="0.25">
      <c r="A3233" s="6">
        <v>41701</v>
      </c>
      <c r="B3233">
        <v>0.155</v>
      </c>
      <c r="C3233">
        <v>0.155</v>
      </c>
      <c r="D3233">
        <v>0.15</v>
      </c>
      <c r="E3233">
        <v>0.15</v>
      </c>
      <c r="F3233">
        <v>0.15</v>
      </c>
      <c r="G3233">
        <v>668000</v>
      </c>
      <c r="I3233" t="str">
        <f t="shared" si="451"/>
        <v/>
      </c>
      <c r="J3233" t="str">
        <f t="shared" si="452"/>
        <v/>
      </c>
      <c r="K3233" t="str">
        <f t="shared" si="453"/>
        <v/>
      </c>
      <c r="M3233" s="11" t="str">
        <f t="shared" si="457"/>
        <v/>
      </c>
      <c r="O3233">
        <f>IF(ROW($E3233)&lt;=VALUE(LEFT(O$1,FIND("-",O$1,1)-1)),0,IF(ROW($E3233)=VALUE(LEFT(O$1,FIND("-",O$1,1)-1))+1,AVERAGE(INDEX($E:$E,ROW($E3233)-VALUE(LEFT(O$1,FIND("-",O$1,1)-1))):$E3233),($E3233*(2/(VALUE(LEFT(O$1,FIND("-",O$1,1)-1))+1)))+(O3232*(1-(2/(VALUE(LEFT(O$1,FIND("-",O$1,1)-1))+1))))))</f>
        <v>0.16489264659638628</v>
      </c>
      <c r="Q3233">
        <f>IF(ROW($E3233)&lt;=VALUE(LEFT(Q$1,FIND("-",Q$1,1)-1)),0,IF(ROW($E3233)=VALUE(LEFT(Q$1,FIND("-",Q$1,1)-1))+1,AVERAGE(INDEX($E:$E,ROW($E3233)-VALUE(LEFT(Q$1,FIND("-",Q$1,1)-1))):$E3233),($E3233*(2/(VALUE(LEFT(Q$1,FIND("-",Q$1,1)-1))+1)))+(Q3232*(1-(2/(VALUE(LEFT(Q$1,FIND("-",Q$1,1)-1))+1))))))</f>
        <v>0.15198769960129949</v>
      </c>
      <c r="R3233">
        <f>IF(ROW($E3233)&lt;=VALUE(LEFT(R$1,FIND("-",R$1,1)-1)),0,IF(ROW($E3233)=VALUE(LEFT(R$1,FIND("-",R$1,1)-1))+1,AVERAGE(INDEX($E:$E,ROW($E3233)-VALUE(LEFT(R$1,FIND("-",R$1,1)-1))):$E3233),($E3233*(2/(VALUE(LEFT(R$1,FIND("-",R$1,1)-1))+1)))+(R3232*(1-(2/(VALUE(LEFT(R$1,FIND("-",R$1,1)-1))+1))))))</f>
        <v>0.1546144545869565</v>
      </c>
      <c r="S3233">
        <f t="shared" si="454"/>
        <v>-2.6267549856570094E-3</v>
      </c>
      <c r="T3233">
        <f>IF(ROW($E3233)&lt;=MAX(VALUE(LEFT(Q$1,FIND("-",Q$1,1)-1)),VALUE(LEFT(R$1,FIND("-",R$1,1)-1)))+VALUE(LEFT(T$1,FIND("-",T$1,1)-1))-1,0,IF(ROW($E3233)=MAX(VALUE(LEFT(Q$1,FIND("-",Q$1,1)-1)),VALUE(LEFT(R$1,FIND("-",R$1,1)-1)))+VALUE(LEFT(T$1,FIND("-",T$1,1)-1)),AVERAGE(INDEX($S:$S,ROW(S3233)-VALUE(LEFT(T$1,FIND("-",T$1,1)-1))+1):S3233),($S3233*(2/(VALUE(LEFT(T$1,FIND("-",T$1,1)-1))+1)))+(T3232*(1-(2/(VALUE(LEFT(T$1,FIND("-",T$1,1)-1))+1))))))</f>
        <v>-3.7724436616234421E-3</v>
      </c>
      <c r="V3233">
        <f t="shared" si="455"/>
        <v>0</v>
      </c>
      <c r="W3233">
        <f>IF(ROW($E3233)&lt;=VALUE(LEFT(W$1,FIND("-",W$1,1)-1))+1,0,IF(ROW($E3232)=VALUE(LEFT(W$1,FIND("-",W$1,1)-1))+1,100-100/(1+ABS((SUMIF(INDEX($V:$V,ROW($V3233)-VALUE(LEFT(W$1,FIND("-",W$1,1)-1))+1):$V3233,"&gt;0",INDEX($V:$V,ROW($V3233)-VALUE(LEFT(W$1,FIND("-",W$1,1)-1))+1):$V3233)/COUNTIF(INDEX($V:$V,ROW($V3233)-VALUE(LEFT(W$1,FIND("-",W$1,1)-1))+1):$V3233,"&gt;0"))/(SUMIF(INDEX($V:$V,ROW($V3233)-VALUE(LEFT(W$1,FIND("-",W$1,1)-1))+1):$V3233,"&lt;0",INDEX($V:$V,ROW($V3233)-VALUE(LEFT(W$1,FIND("-",W$1,1)-1))+1):$V3233)/COUNTIF(INDEX($V:$V,ROW($V3233)-VALUE(LEFT(W$1,FIND("-",W$1,1)-1))+1):$V3233,"&lt;0")))),100-100/(1+ABS((SUMIF(INDEX($V:$V,ROW($V3233)-VALUE(LEFT(W$1,FIND("-",W$1,1)-1))+1):$V3233,"&gt;0",INDEX($V:$V,ROW($V3233)-VALUE(LEFT(W$1,FIND("-",W$1,1)-1))+1):$V3233)/VALUE(LEFT(W$1,FIND("-",W$1,1)-1)))/(SUMIF(INDEX($V:$V,ROW($V3233)-VALUE(LEFT(W$1,FIND("-",W$1,1)-1))+1):$V3233,"&lt;0",INDEX($V:$V,ROW($V3233)-VALUE(LEFT(W$1,FIND("-",W$1,1)-1))+1):$V3233)/VALUE(LEFT(W$1,FIND("-",W$1,1)-1)))))))</f>
        <v>50</v>
      </c>
      <c r="Y3233">
        <f>IF(ROW($E3233)&lt;=VALUE(LEFT(Y$1,FIND("-",Y$1,1)-1)),0,MAX(INDEX(C:C,ROW(C3233)-VALUE(LEFT(Y$1,FIND("-",Y$1,1)-1))+1):C3233))</f>
        <v>0.16</v>
      </c>
      <c r="Z3233">
        <f>IF(ROW($E3233)&lt;=VALUE(LEFT(Z$1,FIND("-",Z$1,1)-1)),0,MIN(INDEX(D:D,ROW(D3233)-VALUE(LEFT(Z$1,FIND("-",Z$1,1)-1))+1):D3233))</f>
        <v>0.14499999999999999</v>
      </c>
      <c r="AA3233">
        <f t="shared" si="459"/>
        <v>33.333333333333329</v>
      </c>
      <c r="AB3233">
        <f>IF(ROW($AA3233)&lt;=VALUE(LEFT(AA$1,FIND("-",AA$1,1)-1))+VALUE(LEFT(AB$1,FIND("-",AB$1,1)-1)-1),0,AVERAGE(INDEX($AA:$AA,ROW($AA3233)-VALUE(LEFT(AB$1,FIND("-",AB$1,1)-1))+1):$AA3233))</f>
        <v>38.888888888888864</v>
      </c>
      <c r="AC3233">
        <f>IF(ROW($AA3233)&lt;=VALUE(LEFT(AA$1,FIND("-",AA$1,1)-1))+VALUE(LEFT(AB$1,FIND("-",AB$1,1)-1)-1)+VALUE(LEFT(AC$1,FIND("-",AC$1,1)-1)-1),0,AVERAGE(INDEX($AB:$AB,ROW($AB3233)-VALUE(LEFT(AC$1,FIND("-",AC$1,1)-1))+1):$AB3233))</f>
        <v>52.777777777777743</v>
      </c>
      <c r="AE3233">
        <f t="shared" si="456"/>
        <v>241585744</v>
      </c>
      <c r="AG3233" t="str">
        <f t="shared" si="458"/>
        <v/>
      </c>
    </row>
    <row r="3234" spans="1:33" x14ac:dyDescent="0.25">
      <c r="A3234" s="6">
        <v>41702</v>
      </c>
      <c r="B3234">
        <v>0.155</v>
      </c>
      <c r="C3234">
        <v>0.155</v>
      </c>
      <c r="D3234">
        <v>0.15</v>
      </c>
      <c r="E3234">
        <v>0.155</v>
      </c>
      <c r="F3234">
        <v>0.155</v>
      </c>
      <c r="G3234">
        <v>181100</v>
      </c>
      <c r="I3234" t="str">
        <f t="shared" si="451"/>
        <v/>
      </c>
      <c r="J3234" t="str">
        <f t="shared" si="452"/>
        <v/>
      </c>
      <c r="K3234" t="str">
        <f t="shared" si="453"/>
        <v/>
      </c>
      <c r="M3234" s="11" t="str">
        <f t="shared" si="457"/>
        <v/>
      </c>
      <c r="O3234">
        <f>IF(ROW($E3234)&lt;=VALUE(LEFT(O$1,FIND("-",O$1,1)-1)),0,IF(ROW($E3234)=VALUE(LEFT(O$1,FIND("-",O$1,1)-1))+1,AVERAGE(INDEX($E:$E,ROW($E3234)-VALUE(LEFT(O$1,FIND("-",O$1,1)-1))):$E3234),($E3234*(2/(VALUE(LEFT(O$1,FIND("-",O$1,1)-1))+1)))+(O3233*(1-(2/(VALUE(LEFT(O$1,FIND("-",O$1,1)-1))+1))))))</f>
        <v>0.16479421230189487</v>
      </c>
      <c r="Q3234">
        <f>IF(ROW($E3234)&lt;=VALUE(LEFT(Q$1,FIND("-",Q$1,1)-1)),0,IF(ROW($E3234)=VALUE(LEFT(Q$1,FIND("-",Q$1,1)-1))+1,AVERAGE(INDEX($E:$E,ROW($E3234)-VALUE(LEFT(Q$1,FIND("-",Q$1,1)-1))):$E3234),($E3234*(2/(VALUE(LEFT(Q$1,FIND("-",Q$1,1)-1))+1)))+(Q3233*(1-(2/(VALUE(LEFT(Q$1,FIND("-",Q$1,1)-1))+1))))))</f>
        <v>0.15245113043186881</v>
      </c>
      <c r="R3234">
        <f>IF(ROW($E3234)&lt;=VALUE(LEFT(R$1,FIND("-",R$1,1)-1)),0,IF(ROW($E3234)=VALUE(LEFT(R$1,FIND("-",R$1,1)-1))+1,AVERAGE(INDEX($E:$E,ROW($E3234)-VALUE(LEFT(R$1,FIND("-",R$1,1)-1))):$E3234),($E3234*(2/(VALUE(LEFT(R$1,FIND("-",R$1,1)-1))+1)))+(R3233*(1-(2/(VALUE(LEFT(R$1,FIND("-",R$1,1)-1))+1))))))</f>
        <v>0.15464301350644119</v>
      </c>
      <c r="S3234">
        <f t="shared" si="454"/>
        <v>-2.1918830745723816E-3</v>
      </c>
      <c r="T3234">
        <f>IF(ROW($E3234)&lt;=MAX(VALUE(LEFT(Q$1,FIND("-",Q$1,1)-1)),VALUE(LEFT(R$1,FIND("-",R$1,1)-1)))+VALUE(LEFT(T$1,FIND("-",T$1,1)-1))-1,0,IF(ROW($E3234)=MAX(VALUE(LEFT(Q$1,FIND("-",Q$1,1)-1)),VALUE(LEFT(R$1,FIND("-",R$1,1)-1)))+VALUE(LEFT(T$1,FIND("-",T$1,1)-1)),AVERAGE(INDEX($S:$S,ROW(S3234)-VALUE(LEFT(T$1,FIND("-",T$1,1)-1))+1):S3234),($S3234*(2/(VALUE(LEFT(T$1,FIND("-",T$1,1)-1))+1)))+(T3233*(1-(2/(VALUE(LEFT(T$1,FIND("-",T$1,1)-1))+1))))))</f>
        <v>-3.4563315442132305E-3</v>
      </c>
      <c r="V3234">
        <f t="shared" si="455"/>
        <v>5.0000000000000044E-3</v>
      </c>
      <c r="W3234">
        <f>IF(ROW($E3234)&lt;=VALUE(LEFT(W$1,FIND("-",W$1,1)-1))+1,0,IF(ROW($E3233)=VALUE(LEFT(W$1,FIND("-",W$1,1)-1))+1,100-100/(1+ABS((SUMIF(INDEX($V:$V,ROW($V3234)-VALUE(LEFT(W$1,FIND("-",W$1,1)-1))+1):$V3234,"&gt;0",INDEX($V:$V,ROW($V3234)-VALUE(LEFT(W$1,FIND("-",W$1,1)-1))+1):$V3234)/COUNTIF(INDEX($V:$V,ROW($V3234)-VALUE(LEFT(W$1,FIND("-",W$1,1)-1))+1):$V3234,"&gt;0"))/(SUMIF(INDEX($V:$V,ROW($V3234)-VALUE(LEFT(W$1,FIND("-",W$1,1)-1))+1):$V3234,"&lt;0",INDEX($V:$V,ROW($V3234)-VALUE(LEFT(W$1,FIND("-",W$1,1)-1))+1):$V3234)/COUNTIF(INDEX($V:$V,ROW($V3234)-VALUE(LEFT(W$1,FIND("-",W$1,1)-1))+1):$V3234,"&lt;0")))),100-100/(1+ABS((SUMIF(INDEX($V:$V,ROW($V3234)-VALUE(LEFT(W$1,FIND("-",W$1,1)-1))+1):$V3234,"&gt;0",INDEX($V:$V,ROW($V3234)-VALUE(LEFT(W$1,FIND("-",W$1,1)-1))+1):$V3234)/VALUE(LEFT(W$1,FIND("-",W$1,1)-1)))/(SUMIF(INDEX($V:$V,ROW($V3234)-VALUE(LEFT(W$1,FIND("-",W$1,1)-1))+1):$V3234,"&lt;0",INDEX($V:$V,ROW($V3234)-VALUE(LEFT(W$1,FIND("-",W$1,1)-1))+1):$V3234)/VALUE(LEFT(W$1,FIND("-",W$1,1)-1)))))))</f>
        <v>62.500000000000007</v>
      </c>
      <c r="Y3234">
        <f>IF(ROW($E3234)&lt;=VALUE(LEFT(Y$1,FIND("-",Y$1,1)-1)),0,MAX(INDEX(C:C,ROW(C3234)-VALUE(LEFT(Y$1,FIND("-",Y$1,1)-1))+1):C3234))</f>
        <v>0.16</v>
      </c>
      <c r="Z3234">
        <f>IF(ROW($E3234)&lt;=VALUE(LEFT(Z$1,FIND("-",Z$1,1)-1)),0,MIN(INDEX(D:D,ROW(D3234)-VALUE(LEFT(Z$1,FIND("-",Z$1,1)-1))+1):D3234))</f>
        <v>0.14499999999999999</v>
      </c>
      <c r="AA3234">
        <f t="shared" si="459"/>
        <v>66.666666666666657</v>
      </c>
      <c r="AB3234">
        <f>IF(ROW($AA3234)&lt;=VALUE(LEFT(AA$1,FIND("-",AA$1,1)-1))+VALUE(LEFT(AB$1,FIND("-",AB$1,1)-1)-1),0,AVERAGE(INDEX($AA:$AA,ROW($AA3234)-VALUE(LEFT(AB$1,FIND("-",AB$1,1)-1))+1):$AA3234))</f>
        <v>44.444444444444436</v>
      </c>
      <c r="AC3234">
        <f>IF(ROW($AA3234)&lt;=VALUE(LEFT(AA$1,FIND("-",AA$1,1)-1))+VALUE(LEFT(AB$1,FIND("-",AB$1,1)-1)-1)+VALUE(LEFT(AC$1,FIND("-",AC$1,1)-1)-1),0,AVERAGE(INDEX($AB:$AB,ROW($AB3234)-VALUE(LEFT(AC$1,FIND("-",AC$1,1)-1))+1):$AB3234))</f>
        <v>45.370370370370352</v>
      </c>
      <c r="AE3234">
        <f t="shared" si="456"/>
        <v>241766844</v>
      </c>
      <c r="AG3234" t="str">
        <f t="shared" si="458"/>
        <v/>
      </c>
    </row>
    <row r="3235" spans="1:33" x14ac:dyDescent="0.25">
      <c r="A3235" s="6">
        <v>41703</v>
      </c>
      <c r="B3235">
        <v>0.155</v>
      </c>
      <c r="C3235">
        <v>0.155</v>
      </c>
      <c r="D3235">
        <v>0.15</v>
      </c>
      <c r="E3235">
        <v>0.15</v>
      </c>
      <c r="F3235">
        <v>0.15</v>
      </c>
      <c r="G3235">
        <v>2927000</v>
      </c>
      <c r="I3235" t="str">
        <f t="shared" si="451"/>
        <v/>
      </c>
      <c r="J3235" t="str">
        <f t="shared" si="452"/>
        <v/>
      </c>
      <c r="K3235" t="str">
        <f t="shared" si="453"/>
        <v/>
      </c>
      <c r="M3235" s="11" t="str">
        <f t="shared" si="457"/>
        <v/>
      </c>
      <c r="O3235">
        <f>IF(ROW($E3235)&lt;=VALUE(LEFT(O$1,FIND("-",O$1,1)-1)),0,IF(ROW($E3235)=VALUE(LEFT(O$1,FIND("-",O$1,1)-1))+1,AVERAGE(INDEX($E:$E,ROW($E3235)-VALUE(LEFT(O$1,FIND("-",O$1,1)-1))):$E3235),($E3235*(2/(VALUE(LEFT(O$1,FIND("-",O$1,1)-1))+1)))+(O3234*(1-(2/(VALUE(LEFT(O$1,FIND("-",O$1,1)-1))+1))))))</f>
        <v>0.1646470062093387</v>
      </c>
      <c r="Q3235">
        <f>IF(ROW($E3235)&lt;=VALUE(LEFT(Q$1,FIND("-",Q$1,1)-1)),0,IF(ROW($E3235)=VALUE(LEFT(Q$1,FIND("-",Q$1,1)-1))+1,AVERAGE(INDEX($E:$E,ROW($E3235)-VALUE(LEFT(Q$1,FIND("-",Q$1,1)-1))):$E3235),($E3235*(2/(VALUE(LEFT(Q$1,FIND("-",Q$1,1)-1))+1)))+(Q3234*(1-(2/(VALUE(LEFT(Q$1,FIND("-",Q$1,1)-1))+1))))))</f>
        <v>0.15207403344235054</v>
      </c>
      <c r="R3235">
        <f>IF(ROW($E3235)&lt;=VALUE(LEFT(R$1,FIND("-",R$1,1)-1)),0,IF(ROW($E3235)=VALUE(LEFT(R$1,FIND("-",R$1,1)-1))+1,AVERAGE(INDEX($E:$E,ROW($E3235)-VALUE(LEFT(R$1,FIND("-",R$1,1)-1))):$E3235),($E3235*(2/(VALUE(LEFT(R$1,FIND("-",R$1,1)-1))+1)))+(R3234*(1-(2/(VALUE(LEFT(R$1,FIND("-",R$1,1)-1))+1))))))</f>
        <v>0.15429908658003813</v>
      </c>
      <c r="S3235">
        <f t="shared" si="454"/>
        <v>-2.2250531376875882E-3</v>
      </c>
      <c r="T3235">
        <f>IF(ROW($E3235)&lt;=MAX(VALUE(LEFT(Q$1,FIND("-",Q$1,1)-1)),VALUE(LEFT(R$1,FIND("-",R$1,1)-1)))+VALUE(LEFT(T$1,FIND("-",T$1,1)-1))-1,0,IF(ROW($E3235)=MAX(VALUE(LEFT(Q$1,FIND("-",Q$1,1)-1)),VALUE(LEFT(R$1,FIND("-",R$1,1)-1)))+VALUE(LEFT(T$1,FIND("-",T$1,1)-1)),AVERAGE(INDEX($S:$S,ROW(S3235)-VALUE(LEFT(T$1,FIND("-",T$1,1)-1))+1):S3235),($S3235*(2/(VALUE(LEFT(T$1,FIND("-",T$1,1)-1))+1)))+(T3234*(1-(2/(VALUE(LEFT(T$1,FIND("-",T$1,1)-1))+1))))))</f>
        <v>-3.2100758629081023E-3</v>
      </c>
      <c r="V3235">
        <f t="shared" si="455"/>
        <v>-5.0000000000000044E-3</v>
      </c>
      <c r="W3235">
        <f>IF(ROW($E3235)&lt;=VALUE(LEFT(W$1,FIND("-",W$1,1)-1))+1,0,IF(ROW($E3234)=VALUE(LEFT(W$1,FIND("-",W$1,1)-1))+1,100-100/(1+ABS((SUMIF(INDEX($V:$V,ROW($V3235)-VALUE(LEFT(W$1,FIND("-",W$1,1)-1))+1):$V3235,"&gt;0",INDEX($V:$V,ROW($V3235)-VALUE(LEFT(W$1,FIND("-",W$1,1)-1))+1):$V3235)/COUNTIF(INDEX($V:$V,ROW($V3235)-VALUE(LEFT(W$1,FIND("-",W$1,1)-1))+1):$V3235,"&gt;0"))/(SUMIF(INDEX($V:$V,ROW($V3235)-VALUE(LEFT(W$1,FIND("-",W$1,1)-1))+1):$V3235,"&lt;0",INDEX($V:$V,ROW($V3235)-VALUE(LEFT(W$1,FIND("-",W$1,1)-1))+1):$V3235)/COUNTIF(INDEX($V:$V,ROW($V3235)-VALUE(LEFT(W$1,FIND("-",W$1,1)-1))+1):$V3235,"&lt;0")))),100-100/(1+ABS((SUMIF(INDEX($V:$V,ROW($V3235)-VALUE(LEFT(W$1,FIND("-",W$1,1)-1))+1):$V3235,"&gt;0",INDEX($V:$V,ROW($V3235)-VALUE(LEFT(W$1,FIND("-",W$1,1)-1))+1):$V3235)/VALUE(LEFT(W$1,FIND("-",W$1,1)-1)))/(SUMIF(INDEX($V:$V,ROW($V3235)-VALUE(LEFT(W$1,FIND("-",W$1,1)-1))+1):$V3235,"&lt;0",INDEX($V:$V,ROW($V3235)-VALUE(LEFT(W$1,FIND("-",W$1,1)-1))+1):$V3235)/VALUE(LEFT(W$1,FIND("-",W$1,1)-1)))))))</f>
        <v>50</v>
      </c>
      <c r="Y3235">
        <f>IF(ROW($E3235)&lt;=VALUE(LEFT(Y$1,FIND("-",Y$1,1)-1)),0,MAX(INDEX(C:C,ROW(C3235)-VALUE(LEFT(Y$1,FIND("-",Y$1,1)-1))+1):C3235))</f>
        <v>0.16</v>
      </c>
      <c r="Z3235">
        <f>IF(ROW($E3235)&lt;=VALUE(LEFT(Z$1,FIND("-",Z$1,1)-1)),0,MIN(INDEX(D:D,ROW(D3235)-VALUE(LEFT(Z$1,FIND("-",Z$1,1)-1))+1):D3235))</f>
        <v>0.15</v>
      </c>
      <c r="AA3235">
        <f t="shared" si="459"/>
        <v>0</v>
      </c>
      <c r="AB3235">
        <f>IF(ROW($AA3235)&lt;=VALUE(LEFT(AA$1,FIND("-",AA$1,1)-1))+VALUE(LEFT(AB$1,FIND("-",AB$1,1)-1)-1),0,AVERAGE(INDEX($AA:$AA,ROW($AA3235)-VALUE(LEFT(AB$1,FIND("-",AB$1,1)-1))+1):$AA3235))</f>
        <v>33.333333333333329</v>
      </c>
      <c r="AC3235">
        <f>IF(ROW($AA3235)&lt;=VALUE(LEFT(AA$1,FIND("-",AA$1,1)-1))+VALUE(LEFT(AB$1,FIND("-",AB$1,1)-1)-1)+VALUE(LEFT(AC$1,FIND("-",AC$1,1)-1)-1),0,AVERAGE(INDEX($AB:$AB,ROW($AB3235)-VALUE(LEFT(AC$1,FIND("-",AC$1,1)-1))+1):$AB3235))</f>
        <v>38.888888888888879</v>
      </c>
      <c r="AE3235">
        <f t="shared" si="456"/>
        <v>238839844</v>
      </c>
      <c r="AG3235" t="str">
        <f t="shared" si="458"/>
        <v/>
      </c>
    </row>
    <row r="3236" spans="1:33" x14ac:dyDescent="0.25">
      <c r="A3236" s="6">
        <v>41704</v>
      </c>
      <c r="B3236">
        <v>0.155</v>
      </c>
      <c r="C3236">
        <v>0.155</v>
      </c>
      <c r="D3236">
        <v>0.15</v>
      </c>
      <c r="E3236">
        <v>0.15</v>
      </c>
      <c r="F3236">
        <v>0.15</v>
      </c>
      <c r="G3236">
        <v>994700</v>
      </c>
      <c r="I3236" t="str">
        <f t="shared" si="451"/>
        <v/>
      </c>
      <c r="J3236" t="str">
        <f t="shared" si="452"/>
        <v/>
      </c>
      <c r="K3236" t="str">
        <f t="shared" si="453"/>
        <v/>
      </c>
      <c r="M3236" s="11" t="str">
        <f t="shared" si="457"/>
        <v/>
      </c>
      <c r="O3236">
        <f>IF(ROW($E3236)&lt;=VALUE(LEFT(O$1,FIND("-",O$1,1)-1)),0,IF(ROW($E3236)=VALUE(LEFT(O$1,FIND("-",O$1,1)-1))+1,AVERAGE(INDEX($E:$E,ROW($E3236)-VALUE(LEFT(O$1,FIND("-",O$1,1)-1))):$E3236),($E3236*(2/(VALUE(LEFT(O$1,FIND("-",O$1,1)-1))+1)))+(O3235*(1-(2/(VALUE(LEFT(O$1,FIND("-",O$1,1)-1))+1))))))</f>
        <v>0.16450126485402189</v>
      </c>
      <c r="Q3236">
        <f>IF(ROW($E3236)&lt;=VALUE(LEFT(Q$1,FIND("-",Q$1,1)-1)),0,IF(ROW($E3236)=VALUE(LEFT(Q$1,FIND("-",Q$1,1)-1))+1,AVERAGE(INDEX($E:$E,ROW($E3236)-VALUE(LEFT(Q$1,FIND("-",Q$1,1)-1))):$E3236),($E3236*(2/(VALUE(LEFT(Q$1,FIND("-",Q$1,1)-1))+1)))+(Q3235*(1-(2/(VALUE(LEFT(Q$1,FIND("-",Q$1,1)-1))+1))))))</f>
        <v>0.15175495137429662</v>
      </c>
      <c r="R3236">
        <f>IF(ROW($E3236)&lt;=VALUE(LEFT(R$1,FIND("-",R$1,1)-1)),0,IF(ROW($E3236)=VALUE(LEFT(R$1,FIND("-",R$1,1)-1))+1,AVERAGE(INDEX($E:$E,ROW($E3236)-VALUE(LEFT(R$1,FIND("-",R$1,1)-1))):$E3236),($E3236*(2/(VALUE(LEFT(R$1,FIND("-",R$1,1)-1))+1)))+(R3235*(1-(2/(VALUE(LEFT(R$1,FIND("-",R$1,1)-1))+1))))))</f>
        <v>0.15398063572225751</v>
      </c>
      <c r="S3236">
        <f t="shared" si="454"/>
        <v>-2.2256843479608879E-3</v>
      </c>
      <c r="T3236">
        <f>IF(ROW($E3236)&lt;=MAX(VALUE(LEFT(Q$1,FIND("-",Q$1,1)-1)),VALUE(LEFT(R$1,FIND("-",R$1,1)-1)))+VALUE(LEFT(T$1,FIND("-",T$1,1)-1))-1,0,IF(ROW($E3236)=MAX(VALUE(LEFT(Q$1,FIND("-",Q$1,1)-1)),VALUE(LEFT(R$1,FIND("-",R$1,1)-1)))+VALUE(LEFT(T$1,FIND("-",T$1,1)-1)),AVERAGE(INDEX($S:$S,ROW(S3236)-VALUE(LEFT(T$1,FIND("-",T$1,1)-1))+1):S3236),($S3236*(2/(VALUE(LEFT(T$1,FIND("-",T$1,1)-1))+1)))+(T3235*(1-(2/(VALUE(LEFT(T$1,FIND("-",T$1,1)-1))+1))))))</f>
        <v>-3.0131975599186596E-3</v>
      </c>
      <c r="V3236">
        <f t="shared" si="455"/>
        <v>0</v>
      </c>
      <c r="W3236">
        <f>IF(ROW($E3236)&lt;=VALUE(LEFT(W$1,FIND("-",W$1,1)-1))+1,0,IF(ROW($E3235)=VALUE(LEFT(W$1,FIND("-",W$1,1)-1))+1,100-100/(1+ABS((SUMIF(INDEX($V:$V,ROW($V3236)-VALUE(LEFT(W$1,FIND("-",W$1,1)-1))+1):$V3236,"&gt;0",INDEX($V:$V,ROW($V3236)-VALUE(LEFT(W$1,FIND("-",W$1,1)-1))+1):$V3236)/COUNTIF(INDEX($V:$V,ROW($V3236)-VALUE(LEFT(W$1,FIND("-",W$1,1)-1))+1):$V3236,"&gt;0"))/(SUMIF(INDEX($V:$V,ROW($V3236)-VALUE(LEFT(W$1,FIND("-",W$1,1)-1))+1):$V3236,"&lt;0",INDEX($V:$V,ROW($V3236)-VALUE(LEFT(W$1,FIND("-",W$1,1)-1))+1):$V3236)/COUNTIF(INDEX($V:$V,ROW($V3236)-VALUE(LEFT(W$1,FIND("-",W$1,1)-1))+1):$V3236,"&lt;0")))),100-100/(1+ABS((SUMIF(INDEX($V:$V,ROW($V3236)-VALUE(LEFT(W$1,FIND("-",W$1,1)-1))+1):$V3236,"&gt;0",INDEX($V:$V,ROW($V3236)-VALUE(LEFT(W$1,FIND("-",W$1,1)-1))+1):$V3236)/VALUE(LEFT(W$1,FIND("-",W$1,1)-1)))/(SUMIF(INDEX($V:$V,ROW($V3236)-VALUE(LEFT(W$1,FIND("-",W$1,1)-1))+1):$V3236,"&lt;0",INDEX($V:$V,ROW($V3236)-VALUE(LEFT(W$1,FIND("-",W$1,1)-1))+1):$V3236)/VALUE(LEFT(W$1,FIND("-",W$1,1)-1)))))))</f>
        <v>50</v>
      </c>
      <c r="Y3236">
        <f>IF(ROW($E3236)&lt;=VALUE(LEFT(Y$1,FIND("-",Y$1,1)-1)),0,MAX(INDEX(C:C,ROW(C3236)-VALUE(LEFT(Y$1,FIND("-",Y$1,1)-1))+1):C3236))</f>
        <v>0.16</v>
      </c>
      <c r="Z3236">
        <f>IF(ROW($E3236)&lt;=VALUE(LEFT(Z$1,FIND("-",Z$1,1)-1)),0,MIN(INDEX(D:D,ROW(D3236)-VALUE(LEFT(Z$1,FIND("-",Z$1,1)-1))+1):D3236))</f>
        <v>0.15</v>
      </c>
      <c r="AA3236">
        <f t="shared" si="459"/>
        <v>0</v>
      </c>
      <c r="AB3236">
        <f>IF(ROW($AA3236)&lt;=VALUE(LEFT(AA$1,FIND("-",AA$1,1)-1))+VALUE(LEFT(AB$1,FIND("-",AB$1,1)-1)-1),0,AVERAGE(INDEX($AA:$AA,ROW($AA3236)-VALUE(LEFT(AB$1,FIND("-",AB$1,1)-1))+1):$AA3236))</f>
        <v>22.222222222222218</v>
      </c>
      <c r="AC3236">
        <f>IF(ROW($AA3236)&lt;=VALUE(LEFT(AA$1,FIND("-",AA$1,1)-1))+VALUE(LEFT(AB$1,FIND("-",AB$1,1)-1)-1)+VALUE(LEFT(AC$1,FIND("-",AC$1,1)-1)-1),0,AVERAGE(INDEX($AB:$AB,ROW($AB3236)-VALUE(LEFT(AC$1,FIND("-",AC$1,1)-1))+1):$AB3236))</f>
        <v>33.333333333333329</v>
      </c>
      <c r="AE3236">
        <f t="shared" si="456"/>
        <v>238839844</v>
      </c>
      <c r="AG3236" t="str">
        <f t="shared" si="458"/>
        <v/>
      </c>
    </row>
    <row r="3237" spans="1:33" x14ac:dyDescent="0.25">
      <c r="A3237" s="6">
        <v>41705</v>
      </c>
      <c r="B3237">
        <v>0.155</v>
      </c>
      <c r="C3237">
        <v>0.155</v>
      </c>
      <c r="D3237">
        <v>0.155</v>
      </c>
      <c r="E3237">
        <v>0.155</v>
      </c>
      <c r="F3237">
        <v>0.155</v>
      </c>
      <c r="G3237">
        <v>1256900</v>
      </c>
      <c r="I3237" t="str">
        <f t="shared" si="451"/>
        <v/>
      </c>
      <c r="J3237" t="str">
        <f t="shared" si="452"/>
        <v/>
      </c>
      <c r="K3237" t="str">
        <f t="shared" si="453"/>
        <v/>
      </c>
      <c r="M3237" s="11" t="str">
        <f t="shared" si="457"/>
        <v/>
      </c>
      <c r="O3237">
        <f>IF(ROW($E3237)&lt;=VALUE(LEFT(O$1,FIND("-",O$1,1)-1)),0,IF(ROW($E3237)=VALUE(LEFT(O$1,FIND("-",O$1,1)-1))+1,AVERAGE(INDEX($E:$E,ROW($E3237)-VALUE(LEFT(O$1,FIND("-",O$1,1)-1))):$E3237),($E3237*(2/(VALUE(LEFT(O$1,FIND("-",O$1,1)-1))+1)))+(O3236*(1-(2/(VALUE(LEFT(O$1,FIND("-",O$1,1)-1))+1))))))</f>
        <v>0.16440672490522565</v>
      </c>
      <c r="Q3237">
        <f>IF(ROW($E3237)&lt;=VALUE(LEFT(Q$1,FIND("-",Q$1,1)-1)),0,IF(ROW($E3237)=VALUE(LEFT(Q$1,FIND("-",Q$1,1)-1))+1,AVERAGE(INDEX($E:$E,ROW($E3237)-VALUE(LEFT(Q$1,FIND("-",Q$1,1)-1))):$E3237),($E3237*(2/(VALUE(LEFT(Q$1,FIND("-",Q$1,1)-1))+1)))+(Q3236*(1-(2/(VALUE(LEFT(Q$1,FIND("-",Q$1,1)-1))+1))))))</f>
        <v>0.15225418962440485</v>
      </c>
      <c r="R3237">
        <f>IF(ROW($E3237)&lt;=VALUE(LEFT(R$1,FIND("-",R$1,1)-1)),0,IF(ROW($E3237)=VALUE(LEFT(R$1,FIND("-",R$1,1)-1))+1,AVERAGE(INDEX($E:$E,ROW($E3237)-VALUE(LEFT(R$1,FIND("-",R$1,1)-1))):$E3237),($E3237*(2/(VALUE(LEFT(R$1,FIND("-",R$1,1)-1))+1)))+(R3236*(1-(2/(VALUE(LEFT(R$1,FIND("-",R$1,1)-1))+1))))))</f>
        <v>0.15405614418727548</v>
      </c>
      <c r="S3237">
        <f t="shared" si="454"/>
        <v>-1.8019545628706335E-3</v>
      </c>
      <c r="T3237">
        <f>IF(ROW($E3237)&lt;=MAX(VALUE(LEFT(Q$1,FIND("-",Q$1,1)-1)),VALUE(LEFT(R$1,FIND("-",R$1,1)-1)))+VALUE(LEFT(T$1,FIND("-",T$1,1)-1))-1,0,IF(ROW($E3237)=MAX(VALUE(LEFT(Q$1,FIND("-",Q$1,1)-1)),VALUE(LEFT(R$1,FIND("-",R$1,1)-1)))+VALUE(LEFT(T$1,FIND("-",T$1,1)-1)),AVERAGE(INDEX($S:$S,ROW(S3237)-VALUE(LEFT(T$1,FIND("-",T$1,1)-1))+1):S3237),($S3237*(2/(VALUE(LEFT(T$1,FIND("-",T$1,1)-1))+1)))+(T3236*(1-(2/(VALUE(LEFT(T$1,FIND("-",T$1,1)-1))+1))))))</f>
        <v>-2.7709489605090547E-3</v>
      </c>
      <c r="V3237">
        <f t="shared" si="455"/>
        <v>5.0000000000000044E-3</v>
      </c>
      <c r="W3237">
        <f>IF(ROW($E3237)&lt;=VALUE(LEFT(W$1,FIND("-",W$1,1)-1))+1,0,IF(ROW($E3236)=VALUE(LEFT(W$1,FIND("-",W$1,1)-1))+1,100-100/(1+ABS((SUMIF(INDEX($V:$V,ROW($V3237)-VALUE(LEFT(W$1,FIND("-",W$1,1)-1))+1):$V3237,"&gt;0",INDEX($V:$V,ROW($V3237)-VALUE(LEFT(W$1,FIND("-",W$1,1)-1))+1):$V3237)/COUNTIF(INDEX($V:$V,ROW($V3237)-VALUE(LEFT(W$1,FIND("-",W$1,1)-1))+1):$V3237,"&gt;0"))/(SUMIF(INDEX($V:$V,ROW($V3237)-VALUE(LEFT(W$1,FIND("-",W$1,1)-1))+1):$V3237,"&lt;0",INDEX($V:$V,ROW($V3237)-VALUE(LEFT(W$1,FIND("-",W$1,1)-1))+1):$V3237)/COUNTIF(INDEX($V:$V,ROW($V3237)-VALUE(LEFT(W$1,FIND("-",W$1,1)-1))+1):$V3237,"&lt;0")))),100-100/(1+ABS((SUMIF(INDEX($V:$V,ROW($V3237)-VALUE(LEFT(W$1,FIND("-",W$1,1)-1))+1):$V3237,"&gt;0",INDEX($V:$V,ROW($V3237)-VALUE(LEFT(W$1,FIND("-",W$1,1)-1))+1):$V3237)/VALUE(LEFT(W$1,FIND("-",W$1,1)-1)))/(SUMIF(INDEX($V:$V,ROW($V3237)-VALUE(LEFT(W$1,FIND("-",W$1,1)-1))+1):$V3237,"&lt;0",INDEX($V:$V,ROW($V3237)-VALUE(LEFT(W$1,FIND("-",W$1,1)-1))+1):$V3237)/VALUE(LEFT(W$1,FIND("-",W$1,1)-1)))))))</f>
        <v>50</v>
      </c>
      <c r="Y3237">
        <f>IF(ROW($E3237)&lt;=VALUE(LEFT(Y$1,FIND("-",Y$1,1)-1)),0,MAX(INDEX(C:C,ROW(C3237)-VALUE(LEFT(Y$1,FIND("-",Y$1,1)-1))+1):C3237))</f>
        <v>0.16</v>
      </c>
      <c r="Z3237">
        <f>IF(ROW($E3237)&lt;=VALUE(LEFT(Z$1,FIND("-",Z$1,1)-1)),0,MIN(INDEX(D:D,ROW(D3237)-VALUE(LEFT(Z$1,FIND("-",Z$1,1)-1))+1):D3237))</f>
        <v>0.15</v>
      </c>
      <c r="AA3237">
        <f t="shared" si="459"/>
        <v>50</v>
      </c>
      <c r="AB3237">
        <f>IF(ROW($AA3237)&lt;=VALUE(LEFT(AA$1,FIND("-",AA$1,1)-1))+VALUE(LEFT(AB$1,FIND("-",AB$1,1)-1)-1),0,AVERAGE(INDEX($AA:$AA,ROW($AA3237)-VALUE(LEFT(AB$1,FIND("-",AB$1,1)-1))+1):$AA3237))</f>
        <v>16.666666666666668</v>
      </c>
      <c r="AC3237">
        <f>IF(ROW($AA3237)&lt;=VALUE(LEFT(AA$1,FIND("-",AA$1,1)-1))+VALUE(LEFT(AB$1,FIND("-",AB$1,1)-1)-1)+VALUE(LEFT(AC$1,FIND("-",AC$1,1)-1)-1),0,AVERAGE(INDEX($AB:$AB,ROW($AB3237)-VALUE(LEFT(AC$1,FIND("-",AC$1,1)-1))+1):$AB3237))</f>
        <v>24.074074074074073</v>
      </c>
      <c r="AE3237">
        <f t="shared" si="456"/>
        <v>240096744</v>
      </c>
      <c r="AG3237" t="str">
        <f t="shared" si="458"/>
        <v/>
      </c>
    </row>
    <row r="3238" spans="1:33" x14ac:dyDescent="0.25">
      <c r="A3238" s="6">
        <v>41708</v>
      </c>
      <c r="B3238">
        <v>0.155</v>
      </c>
      <c r="C3238">
        <v>0.155</v>
      </c>
      <c r="D3238">
        <v>0.15</v>
      </c>
      <c r="E3238">
        <v>0.15</v>
      </c>
      <c r="F3238">
        <v>0.15</v>
      </c>
      <c r="G3238">
        <v>950000</v>
      </c>
      <c r="I3238" t="str">
        <f t="shared" si="451"/>
        <v/>
      </c>
      <c r="J3238" t="str">
        <f t="shared" si="452"/>
        <v/>
      </c>
      <c r="K3238" t="str">
        <f t="shared" si="453"/>
        <v>Oversold Above %D</v>
      </c>
      <c r="M3238" s="11" t="str">
        <f t="shared" si="457"/>
        <v/>
      </c>
      <c r="O3238">
        <f>IF(ROW($E3238)&lt;=VALUE(LEFT(O$1,FIND("-",O$1,1)-1)),0,IF(ROW($E3238)=VALUE(LEFT(O$1,FIND("-",O$1,1)-1))+1,AVERAGE(INDEX($E:$E,ROW($E3238)-VALUE(LEFT(O$1,FIND("-",O$1,1)-1))):$E3238),($E3238*(2/(VALUE(LEFT(O$1,FIND("-",O$1,1)-1))+1)))+(O3237*(1-(2/(VALUE(LEFT(O$1,FIND("-",O$1,1)-1))+1))))))</f>
        <v>0.16426337440865624</v>
      </c>
      <c r="Q3238">
        <f>IF(ROW($E3238)&lt;=VALUE(LEFT(Q$1,FIND("-",Q$1,1)-1)),0,IF(ROW($E3238)=VALUE(LEFT(Q$1,FIND("-",Q$1,1)-1))+1,AVERAGE(INDEX($E:$E,ROW($E3238)-VALUE(LEFT(Q$1,FIND("-",Q$1,1)-1))):$E3238),($E3238*(2/(VALUE(LEFT(Q$1,FIND("-",Q$1,1)-1))+1)))+(Q3237*(1-(2/(VALUE(LEFT(Q$1,FIND("-",Q$1,1)-1))+1))))))</f>
        <v>0.15190739122065025</v>
      </c>
      <c r="R3238">
        <f>IF(ROW($E3238)&lt;=VALUE(LEFT(R$1,FIND("-",R$1,1)-1)),0,IF(ROW($E3238)=VALUE(LEFT(R$1,FIND("-",R$1,1)-1))+1,AVERAGE(INDEX($E:$E,ROW($E3238)-VALUE(LEFT(R$1,FIND("-",R$1,1)-1))):$E3238),($E3238*(2/(VALUE(LEFT(R$1,FIND("-",R$1,1)-1))+1)))+(R3237*(1-(2/(VALUE(LEFT(R$1,FIND("-",R$1,1)-1))+1))))))</f>
        <v>0.15375568906229209</v>
      </c>
      <c r="S3238">
        <f t="shared" si="454"/>
        <v>-1.8482978416418383E-3</v>
      </c>
      <c r="T3238">
        <f>IF(ROW($E3238)&lt;=MAX(VALUE(LEFT(Q$1,FIND("-",Q$1,1)-1)),VALUE(LEFT(R$1,FIND("-",R$1,1)-1)))+VALUE(LEFT(T$1,FIND("-",T$1,1)-1))-1,0,IF(ROW($E3238)=MAX(VALUE(LEFT(Q$1,FIND("-",Q$1,1)-1)),VALUE(LEFT(R$1,FIND("-",R$1,1)-1)))+VALUE(LEFT(T$1,FIND("-",T$1,1)-1)),AVERAGE(INDEX($S:$S,ROW(S3238)-VALUE(LEFT(T$1,FIND("-",T$1,1)-1))+1):S3238),($S3238*(2/(VALUE(LEFT(T$1,FIND("-",T$1,1)-1))+1)))+(T3237*(1-(2/(VALUE(LEFT(T$1,FIND("-",T$1,1)-1))+1))))))</f>
        <v>-2.5864187367356118E-3</v>
      </c>
      <c r="V3238">
        <f t="shared" si="455"/>
        <v>-5.0000000000000044E-3</v>
      </c>
      <c r="W3238">
        <f>IF(ROW($E3238)&lt;=VALUE(LEFT(W$1,FIND("-",W$1,1)-1))+1,0,IF(ROW($E3237)=VALUE(LEFT(W$1,FIND("-",W$1,1)-1))+1,100-100/(1+ABS((SUMIF(INDEX($V:$V,ROW($V3238)-VALUE(LEFT(W$1,FIND("-",W$1,1)-1))+1):$V3238,"&gt;0",INDEX($V:$V,ROW($V3238)-VALUE(LEFT(W$1,FIND("-",W$1,1)-1))+1):$V3238)/COUNTIF(INDEX($V:$V,ROW($V3238)-VALUE(LEFT(W$1,FIND("-",W$1,1)-1))+1):$V3238,"&gt;0"))/(SUMIF(INDEX($V:$V,ROW($V3238)-VALUE(LEFT(W$1,FIND("-",W$1,1)-1))+1):$V3238,"&lt;0",INDEX($V:$V,ROW($V3238)-VALUE(LEFT(W$1,FIND("-",W$1,1)-1))+1):$V3238)/COUNTIF(INDEX($V:$V,ROW($V3238)-VALUE(LEFT(W$1,FIND("-",W$1,1)-1))+1):$V3238,"&lt;0")))),100-100/(1+ABS((SUMIF(INDEX($V:$V,ROW($V3238)-VALUE(LEFT(W$1,FIND("-",W$1,1)-1))+1):$V3238,"&gt;0",INDEX($V:$V,ROW($V3238)-VALUE(LEFT(W$1,FIND("-",W$1,1)-1))+1):$V3238)/VALUE(LEFT(W$1,FIND("-",W$1,1)-1)))/(SUMIF(INDEX($V:$V,ROW($V3238)-VALUE(LEFT(W$1,FIND("-",W$1,1)-1))+1):$V3238,"&lt;0",INDEX($V:$V,ROW($V3238)-VALUE(LEFT(W$1,FIND("-",W$1,1)-1))+1):$V3238)/VALUE(LEFT(W$1,FIND("-",W$1,1)-1)))))))</f>
        <v>44.444444444444436</v>
      </c>
      <c r="Y3238">
        <f>IF(ROW($E3238)&lt;=VALUE(LEFT(Y$1,FIND("-",Y$1,1)-1)),0,MAX(INDEX(C:C,ROW(C3238)-VALUE(LEFT(Y$1,FIND("-",Y$1,1)-1))+1):C3238))</f>
        <v>0.16</v>
      </c>
      <c r="Z3238">
        <f>IF(ROW($E3238)&lt;=VALUE(LEFT(Z$1,FIND("-",Z$1,1)-1)),0,MIN(INDEX(D:D,ROW(D3238)-VALUE(LEFT(Z$1,FIND("-",Z$1,1)-1))+1):D3238))</f>
        <v>0.15</v>
      </c>
      <c r="AA3238">
        <f t="shared" si="459"/>
        <v>0</v>
      </c>
      <c r="AB3238">
        <f>IF(ROW($AA3238)&lt;=VALUE(LEFT(AA$1,FIND("-",AA$1,1)-1))+VALUE(LEFT(AB$1,FIND("-",AB$1,1)-1)-1),0,AVERAGE(INDEX($AA:$AA,ROW($AA3238)-VALUE(LEFT(AB$1,FIND("-",AB$1,1)-1))+1):$AA3238))</f>
        <v>16.666666666666668</v>
      </c>
      <c r="AC3238">
        <f>IF(ROW($AA3238)&lt;=VALUE(LEFT(AA$1,FIND("-",AA$1,1)-1))+VALUE(LEFT(AB$1,FIND("-",AB$1,1)-1)-1)+VALUE(LEFT(AC$1,FIND("-",AC$1,1)-1)-1),0,AVERAGE(INDEX($AB:$AB,ROW($AB3238)-VALUE(LEFT(AC$1,FIND("-",AC$1,1)-1))+1):$AB3238))</f>
        <v>18.518518518518519</v>
      </c>
      <c r="AE3238">
        <f t="shared" si="456"/>
        <v>239146744</v>
      </c>
      <c r="AG3238" t="str">
        <f t="shared" si="458"/>
        <v/>
      </c>
    </row>
    <row r="3239" spans="1:33" x14ac:dyDescent="0.25">
      <c r="A3239" s="6">
        <v>41709</v>
      </c>
      <c r="B3239">
        <v>0.155</v>
      </c>
      <c r="C3239">
        <v>0.16</v>
      </c>
      <c r="D3239">
        <v>0.155</v>
      </c>
      <c r="E3239">
        <v>0.155</v>
      </c>
      <c r="F3239">
        <v>0.155</v>
      </c>
      <c r="G3239">
        <v>1189200</v>
      </c>
      <c r="I3239" t="str">
        <f t="shared" si="451"/>
        <v/>
      </c>
      <c r="J3239" t="str">
        <f t="shared" si="452"/>
        <v/>
      </c>
      <c r="K3239" t="str">
        <f t="shared" si="453"/>
        <v>Buy</v>
      </c>
      <c r="M3239" s="11" t="str">
        <f t="shared" si="457"/>
        <v>Buy</v>
      </c>
      <c r="O3239">
        <f>IF(ROW($E3239)&lt;=VALUE(LEFT(O$1,FIND("-",O$1,1)-1)),0,IF(ROW($E3239)=VALUE(LEFT(O$1,FIND("-",O$1,1)-1))+1,AVERAGE(INDEX($E:$E,ROW($E3239)-VALUE(LEFT(O$1,FIND("-",O$1,1)-1))):$E3239),($E3239*(2/(VALUE(LEFT(O$1,FIND("-",O$1,1)-1))+1)))+(O3238*(1-(2/(VALUE(LEFT(O$1,FIND("-",O$1,1)-1))+1))))))</f>
        <v>0.16417120152896811</v>
      </c>
      <c r="Q3239">
        <f>IF(ROW($E3239)&lt;=VALUE(LEFT(Q$1,FIND("-",Q$1,1)-1)),0,IF(ROW($E3239)=VALUE(LEFT(Q$1,FIND("-",Q$1,1)-1))+1,AVERAGE(INDEX($E:$E,ROW($E3239)-VALUE(LEFT(Q$1,FIND("-",Q$1,1)-1))):$E3239),($E3239*(2/(VALUE(LEFT(Q$1,FIND("-",Q$1,1)-1))+1)))+(Q3238*(1-(2/(VALUE(LEFT(Q$1,FIND("-",Q$1,1)-1))+1))))))</f>
        <v>0.15238317718670405</v>
      </c>
      <c r="R3239">
        <f>IF(ROW($E3239)&lt;=VALUE(LEFT(R$1,FIND("-",R$1,1)-1)),0,IF(ROW($E3239)=VALUE(LEFT(R$1,FIND("-",R$1,1)-1))+1,AVERAGE(INDEX($E:$E,ROW($E3239)-VALUE(LEFT(R$1,FIND("-",R$1,1)-1))):$E3239),($E3239*(2/(VALUE(LEFT(R$1,FIND("-",R$1,1)-1))+1)))+(R3238*(1-(2/(VALUE(LEFT(R$1,FIND("-",R$1,1)-1))+1))))))</f>
        <v>0.15384786024286304</v>
      </c>
      <c r="S3239">
        <f t="shared" si="454"/>
        <v>-1.4646830561589885E-3</v>
      </c>
      <c r="T3239">
        <f>IF(ROW($E3239)&lt;=MAX(VALUE(LEFT(Q$1,FIND("-",Q$1,1)-1)),VALUE(LEFT(R$1,FIND("-",R$1,1)-1)))+VALUE(LEFT(T$1,FIND("-",T$1,1)-1))-1,0,IF(ROW($E3239)=MAX(VALUE(LEFT(Q$1,FIND("-",Q$1,1)-1)),VALUE(LEFT(R$1,FIND("-",R$1,1)-1)))+VALUE(LEFT(T$1,FIND("-",T$1,1)-1)),AVERAGE(INDEX($S:$S,ROW(S3239)-VALUE(LEFT(T$1,FIND("-",T$1,1)-1))+1):S3239),($S3239*(2/(VALUE(LEFT(T$1,FIND("-",T$1,1)-1))+1)))+(T3238*(1-(2/(VALUE(LEFT(T$1,FIND("-",T$1,1)-1))+1))))))</f>
        <v>-2.3620716006202873E-3</v>
      </c>
      <c r="V3239">
        <f t="shared" si="455"/>
        <v>5.0000000000000044E-3</v>
      </c>
      <c r="W3239">
        <f>IF(ROW($E3239)&lt;=VALUE(LEFT(W$1,FIND("-",W$1,1)-1))+1,0,IF(ROW($E3238)=VALUE(LEFT(W$1,FIND("-",W$1,1)-1))+1,100-100/(1+ABS((SUMIF(INDEX($V:$V,ROW($V3239)-VALUE(LEFT(W$1,FIND("-",W$1,1)-1))+1):$V3239,"&gt;0",INDEX($V:$V,ROW($V3239)-VALUE(LEFT(W$1,FIND("-",W$1,1)-1))+1):$V3239)/COUNTIF(INDEX($V:$V,ROW($V3239)-VALUE(LEFT(W$1,FIND("-",W$1,1)-1))+1):$V3239,"&gt;0"))/(SUMIF(INDEX($V:$V,ROW($V3239)-VALUE(LEFT(W$1,FIND("-",W$1,1)-1))+1):$V3239,"&lt;0",INDEX($V:$V,ROW($V3239)-VALUE(LEFT(W$1,FIND("-",W$1,1)-1))+1):$V3239)/COUNTIF(INDEX($V:$V,ROW($V3239)-VALUE(LEFT(W$1,FIND("-",W$1,1)-1))+1):$V3239,"&lt;0")))),100-100/(1+ABS((SUMIF(INDEX($V:$V,ROW($V3239)-VALUE(LEFT(W$1,FIND("-",W$1,1)-1))+1):$V3239,"&gt;0",INDEX($V:$V,ROW($V3239)-VALUE(LEFT(W$1,FIND("-",W$1,1)-1))+1):$V3239)/VALUE(LEFT(W$1,FIND("-",W$1,1)-1)))/(SUMIF(INDEX($V:$V,ROW($V3239)-VALUE(LEFT(W$1,FIND("-",W$1,1)-1))+1):$V3239,"&lt;0",INDEX($V:$V,ROW($V3239)-VALUE(LEFT(W$1,FIND("-",W$1,1)-1))+1):$V3239)/VALUE(LEFT(W$1,FIND("-",W$1,1)-1)))))))</f>
        <v>50</v>
      </c>
      <c r="Y3239">
        <f>IF(ROW($E3239)&lt;=VALUE(LEFT(Y$1,FIND("-",Y$1,1)-1)),0,MAX(INDEX(C:C,ROW(C3239)-VALUE(LEFT(Y$1,FIND("-",Y$1,1)-1))+1):C3239))</f>
        <v>0.16</v>
      </c>
      <c r="Z3239">
        <f>IF(ROW($E3239)&lt;=VALUE(LEFT(Z$1,FIND("-",Z$1,1)-1)),0,MIN(INDEX(D:D,ROW(D3239)-VALUE(LEFT(Z$1,FIND("-",Z$1,1)-1))+1):D3239))</f>
        <v>0.15</v>
      </c>
      <c r="AA3239">
        <f t="shared" si="459"/>
        <v>50</v>
      </c>
      <c r="AB3239">
        <f>IF(ROW($AA3239)&lt;=VALUE(LEFT(AA$1,FIND("-",AA$1,1)-1))+VALUE(LEFT(AB$1,FIND("-",AB$1,1)-1)-1),0,AVERAGE(INDEX($AA:$AA,ROW($AA3239)-VALUE(LEFT(AB$1,FIND("-",AB$1,1)-1))+1):$AA3239))</f>
        <v>33.333333333333336</v>
      </c>
      <c r="AC3239">
        <f>IF(ROW($AA3239)&lt;=VALUE(LEFT(AA$1,FIND("-",AA$1,1)-1))+VALUE(LEFT(AB$1,FIND("-",AB$1,1)-1)-1)+VALUE(LEFT(AC$1,FIND("-",AC$1,1)-1)-1),0,AVERAGE(INDEX($AB:$AB,ROW($AB3239)-VALUE(LEFT(AC$1,FIND("-",AC$1,1)-1))+1):$AB3239))</f>
        <v>22.222222222222225</v>
      </c>
      <c r="AE3239">
        <f t="shared" si="456"/>
        <v>240335944</v>
      </c>
      <c r="AG3239" t="str">
        <f t="shared" si="458"/>
        <v>Buy</v>
      </c>
    </row>
    <row r="3240" spans="1:33" x14ac:dyDescent="0.25">
      <c r="A3240" s="6">
        <v>41710</v>
      </c>
      <c r="B3240">
        <v>0.155</v>
      </c>
      <c r="C3240">
        <v>0.155</v>
      </c>
      <c r="D3240">
        <v>0.15</v>
      </c>
      <c r="E3240">
        <v>0.15</v>
      </c>
      <c r="F3240">
        <v>0.15</v>
      </c>
      <c r="G3240">
        <v>821100</v>
      </c>
      <c r="I3240" t="str">
        <f t="shared" si="451"/>
        <v/>
      </c>
      <c r="J3240" t="str">
        <f t="shared" si="452"/>
        <v/>
      </c>
      <c r="K3240" t="str">
        <f t="shared" si="453"/>
        <v/>
      </c>
      <c r="M3240" s="11" t="str">
        <f t="shared" si="457"/>
        <v/>
      </c>
      <c r="O3240">
        <f>IF(ROW($E3240)&lt;=VALUE(LEFT(O$1,FIND("-",O$1,1)-1)),0,IF(ROW($E3240)=VALUE(LEFT(O$1,FIND("-",O$1,1)-1))+1,AVERAGE(INDEX($E:$E,ROW($E3240)-VALUE(LEFT(O$1,FIND("-",O$1,1)-1))):$E3240),($E3240*(2/(VALUE(LEFT(O$1,FIND("-",O$1,1)-1))+1)))+(O3239*(1-(2/(VALUE(LEFT(O$1,FIND("-",O$1,1)-1))+1))))))</f>
        <v>0.16403019454858037</v>
      </c>
      <c r="Q3240">
        <f>IF(ROW($E3240)&lt;=VALUE(LEFT(Q$1,FIND("-",Q$1,1)-1)),0,IF(ROW($E3240)=VALUE(LEFT(Q$1,FIND("-",Q$1,1)-1))+1,AVERAGE(INDEX($E:$E,ROW($E3240)-VALUE(LEFT(Q$1,FIND("-",Q$1,1)-1))):$E3240),($E3240*(2/(VALUE(LEFT(Q$1,FIND("-",Q$1,1)-1))+1)))+(Q3239*(1-(2/(VALUE(LEFT(Q$1,FIND("-",Q$1,1)-1))+1))))))</f>
        <v>0.15201653454259573</v>
      </c>
      <c r="R3240">
        <f>IF(ROW($E3240)&lt;=VALUE(LEFT(R$1,FIND("-",R$1,1)-1)),0,IF(ROW($E3240)=VALUE(LEFT(R$1,FIND("-",R$1,1)-1))+1,AVERAGE(INDEX($E:$E,ROW($E3240)-VALUE(LEFT(R$1,FIND("-",R$1,1)-1))):$E3240),($E3240*(2/(VALUE(LEFT(R$1,FIND("-",R$1,1)-1))+1)))+(R3239*(1-(2/(VALUE(LEFT(R$1,FIND("-",R$1,1)-1))+1))))))</f>
        <v>0.15356283355820652</v>
      </c>
      <c r="S3240">
        <f t="shared" si="454"/>
        <v>-1.5462990156107914E-3</v>
      </c>
      <c r="T3240">
        <f>IF(ROW($E3240)&lt;=MAX(VALUE(LEFT(Q$1,FIND("-",Q$1,1)-1)),VALUE(LEFT(R$1,FIND("-",R$1,1)-1)))+VALUE(LEFT(T$1,FIND("-",T$1,1)-1))-1,0,IF(ROW($E3240)=MAX(VALUE(LEFT(Q$1,FIND("-",Q$1,1)-1)),VALUE(LEFT(R$1,FIND("-",R$1,1)-1)))+VALUE(LEFT(T$1,FIND("-",T$1,1)-1)),AVERAGE(INDEX($S:$S,ROW(S3240)-VALUE(LEFT(T$1,FIND("-",T$1,1)-1))+1):S3240),($S3240*(2/(VALUE(LEFT(T$1,FIND("-",T$1,1)-1))+1)))+(T3239*(1-(2/(VALUE(LEFT(T$1,FIND("-",T$1,1)-1))+1))))))</f>
        <v>-2.1989170836183881E-3</v>
      </c>
      <c r="V3240">
        <f t="shared" si="455"/>
        <v>-5.0000000000000044E-3</v>
      </c>
      <c r="W3240">
        <f>IF(ROW($E3240)&lt;=VALUE(LEFT(W$1,FIND("-",W$1,1)-1))+1,0,IF(ROW($E3239)=VALUE(LEFT(W$1,FIND("-",W$1,1)-1))+1,100-100/(1+ABS((SUMIF(INDEX($V:$V,ROW($V3240)-VALUE(LEFT(W$1,FIND("-",W$1,1)-1))+1):$V3240,"&gt;0",INDEX($V:$V,ROW($V3240)-VALUE(LEFT(W$1,FIND("-",W$1,1)-1))+1):$V3240)/COUNTIF(INDEX($V:$V,ROW($V3240)-VALUE(LEFT(W$1,FIND("-",W$1,1)-1))+1):$V3240,"&gt;0"))/(SUMIF(INDEX($V:$V,ROW($V3240)-VALUE(LEFT(W$1,FIND("-",W$1,1)-1))+1):$V3240,"&lt;0",INDEX($V:$V,ROW($V3240)-VALUE(LEFT(W$1,FIND("-",W$1,1)-1))+1):$V3240)/COUNTIF(INDEX($V:$V,ROW($V3240)-VALUE(LEFT(W$1,FIND("-",W$1,1)-1))+1):$V3240,"&lt;0")))),100-100/(1+ABS((SUMIF(INDEX($V:$V,ROW($V3240)-VALUE(LEFT(W$1,FIND("-",W$1,1)-1))+1):$V3240,"&gt;0",INDEX($V:$V,ROW($V3240)-VALUE(LEFT(W$1,FIND("-",W$1,1)-1))+1):$V3240)/VALUE(LEFT(W$1,FIND("-",W$1,1)-1)))/(SUMIF(INDEX($V:$V,ROW($V3240)-VALUE(LEFT(W$1,FIND("-",W$1,1)-1))+1):$V3240,"&lt;0",INDEX($V:$V,ROW($V3240)-VALUE(LEFT(W$1,FIND("-",W$1,1)-1))+1):$V3240)/VALUE(LEFT(W$1,FIND("-",W$1,1)-1)))))))</f>
        <v>50</v>
      </c>
      <c r="Y3240">
        <f>IF(ROW($E3240)&lt;=VALUE(LEFT(Y$1,FIND("-",Y$1,1)-1)),0,MAX(INDEX(C:C,ROW(C3240)-VALUE(LEFT(Y$1,FIND("-",Y$1,1)-1))+1):C3240))</f>
        <v>0.16</v>
      </c>
      <c r="Z3240">
        <f>IF(ROW($E3240)&lt;=VALUE(LEFT(Z$1,FIND("-",Z$1,1)-1)),0,MIN(INDEX(D:D,ROW(D3240)-VALUE(LEFT(Z$1,FIND("-",Z$1,1)-1))+1):D3240))</f>
        <v>0.15</v>
      </c>
      <c r="AA3240">
        <f t="shared" si="459"/>
        <v>0</v>
      </c>
      <c r="AB3240">
        <f>IF(ROW($AA3240)&lt;=VALUE(LEFT(AA$1,FIND("-",AA$1,1)-1))+VALUE(LEFT(AB$1,FIND("-",AB$1,1)-1)-1),0,AVERAGE(INDEX($AA:$AA,ROW($AA3240)-VALUE(LEFT(AB$1,FIND("-",AB$1,1)-1))+1):$AA3240))</f>
        <v>16.666666666666668</v>
      </c>
      <c r="AC3240">
        <f>IF(ROW($AA3240)&lt;=VALUE(LEFT(AA$1,FIND("-",AA$1,1)-1))+VALUE(LEFT(AB$1,FIND("-",AB$1,1)-1)-1)+VALUE(LEFT(AC$1,FIND("-",AC$1,1)-1)-1),0,AVERAGE(INDEX($AB:$AB,ROW($AB3240)-VALUE(LEFT(AC$1,FIND("-",AC$1,1)-1))+1):$AB3240))</f>
        <v>22.222222222222225</v>
      </c>
      <c r="AE3240">
        <f t="shared" si="456"/>
        <v>239514844</v>
      </c>
      <c r="AG3240" t="str">
        <f t="shared" si="458"/>
        <v/>
      </c>
    </row>
    <row r="3241" spans="1:33" x14ac:dyDescent="0.25">
      <c r="A3241" s="6">
        <v>41711</v>
      </c>
      <c r="B3241">
        <v>0.155</v>
      </c>
      <c r="C3241">
        <v>0.155</v>
      </c>
      <c r="D3241">
        <v>0.15</v>
      </c>
      <c r="E3241">
        <v>0.155</v>
      </c>
      <c r="F3241">
        <v>0.155</v>
      </c>
      <c r="G3241">
        <v>516600</v>
      </c>
      <c r="I3241" t="str">
        <f t="shared" si="451"/>
        <v/>
      </c>
      <c r="J3241" t="str">
        <f t="shared" si="452"/>
        <v/>
      </c>
      <c r="K3241" t="str">
        <f t="shared" si="453"/>
        <v/>
      </c>
      <c r="M3241" s="11" t="str">
        <f t="shared" si="457"/>
        <v/>
      </c>
      <c r="O3241">
        <f>IF(ROW($E3241)&lt;=VALUE(LEFT(O$1,FIND("-",O$1,1)-1)),0,IF(ROW($E3241)=VALUE(LEFT(O$1,FIND("-",O$1,1)-1))+1,AVERAGE(INDEX($E:$E,ROW($E3241)-VALUE(LEFT(O$1,FIND("-",O$1,1)-1))):$E3241),($E3241*(2/(VALUE(LEFT(O$1,FIND("-",O$1,1)-1))+1)))+(O3240*(1-(2/(VALUE(LEFT(O$1,FIND("-",O$1,1)-1))+1))))))</f>
        <v>0.16394034186650494</v>
      </c>
      <c r="Q3241">
        <f>IF(ROW($E3241)&lt;=VALUE(LEFT(Q$1,FIND("-",Q$1,1)-1)),0,IF(ROW($E3241)=VALUE(LEFT(Q$1,FIND("-",Q$1,1)-1))+1,AVERAGE(INDEX($E:$E,ROW($E3241)-VALUE(LEFT(Q$1,FIND("-",Q$1,1)-1))):$E3241),($E3241*(2/(VALUE(LEFT(Q$1,FIND("-",Q$1,1)-1))+1)))+(Q3240*(1-(2/(VALUE(LEFT(Q$1,FIND("-",Q$1,1)-1))+1))))))</f>
        <v>0.15247552922835023</v>
      </c>
      <c r="R3241">
        <f>IF(ROW($E3241)&lt;=VALUE(LEFT(R$1,FIND("-",R$1,1)-1)),0,IF(ROW($E3241)=VALUE(LEFT(R$1,FIND("-",R$1,1)-1))+1,AVERAGE(INDEX($E:$E,ROW($E3241)-VALUE(LEFT(R$1,FIND("-",R$1,1)-1))):$E3241),($E3241*(2/(VALUE(LEFT(R$1,FIND("-",R$1,1)-1))+1)))+(R3240*(1-(2/(VALUE(LEFT(R$1,FIND("-",R$1,1)-1))+1))))))</f>
        <v>0.1536692903316727</v>
      </c>
      <c r="S3241">
        <f t="shared" si="454"/>
        <v>-1.1937611033224771E-3</v>
      </c>
      <c r="T3241">
        <f>IF(ROW($E3241)&lt;=MAX(VALUE(LEFT(Q$1,FIND("-",Q$1,1)-1)),VALUE(LEFT(R$1,FIND("-",R$1,1)-1)))+VALUE(LEFT(T$1,FIND("-",T$1,1)-1))-1,0,IF(ROW($E3241)=MAX(VALUE(LEFT(Q$1,FIND("-",Q$1,1)-1)),VALUE(LEFT(R$1,FIND("-",R$1,1)-1)))+VALUE(LEFT(T$1,FIND("-",T$1,1)-1)),AVERAGE(INDEX($S:$S,ROW(S3241)-VALUE(LEFT(T$1,FIND("-",T$1,1)-1))+1):S3241),($S3241*(2/(VALUE(LEFT(T$1,FIND("-",T$1,1)-1))+1)))+(T3240*(1-(2/(VALUE(LEFT(T$1,FIND("-",T$1,1)-1))+1))))))</f>
        <v>-1.9978858875592063E-3</v>
      </c>
      <c r="V3241">
        <f t="shared" si="455"/>
        <v>5.0000000000000044E-3</v>
      </c>
      <c r="W3241">
        <f>IF(ROW($E3241)&lt;=VALUE(LEFT(W$1,FIND("-",W$1,1)-1))+1,0,IF(ROW($E3240)=VALUE(LEFT(W$1,FIND("-",W$1,1)-1))+1,100-100/(1+ABS((SUMIF(INDEX($V:$V,ROW($V3241)-VALUE(LEFT(W$1,FIND("-",W$1,1)-1))+1):$V3241,"&gt;0",INDEX($V:$V,ROW($V3241)-VALUE(LEFT(W$1,FIND("-",W$1,1)-1))+1):$V3241)/COUNTIF(INDEX($V:$V,ROW($V3241)-VALUE(LEFT(W$1,FIND("-",W$1,1)-1))+1):$V3241,"&gt;0"))/(SUMIF(INDEX($V:$V,ROW($V3241)-VALUE(LEFT(W$1,FIND("-",W$1,1)-1))+1):$V3241,"&lt;0",INDEX($V:$V,ROW($V3241)-VALUE(LEFT(W$1,FIND("-",W$1,1)-1))+1):$V3241)/COUNTIF(INDEX($V:$V,ROW($V3241)-VALUE(LEFT(W$1,FIND("-",W$1,1)-1))+1):$V3241,"&lt;0")))),100-100/(1+ABS((SUMIF(INDEX($V:$V,ROW($V3241)-VALUE(LEFT(W$1,FIND("-",W$1,1)-1))+1):$V3241,"&gt;0",INDEX($V:$V,ROW($V3241)-VALUE(LEFT(W$1,FIND("-",W$1,1)-1))+1):$V3241)/VALUE(LEFT(W$1,FIND("-",W$1,1)-1)))/(SUMIF(INDEX($V:$V,ROW($V3241)-VALUE(LEFT(W$1,FIND("-",W$1,1)-1))+1):$V3241,"&lt;0",INDEX($V:$V,ROW($V3241)-VALUE(LEFT(W$1,FIND("-",W$1,1)-1))+1):$V3241)/VALUE(LEFT(W$1,FIND("-",W$1,1)-1)))))))</f>
        <v>44.444444444444436</v>
      </c>
      <c r="Y3241">
        <f>IF(ROW($E3241)&lt;=VALUE(LEFT(Y$1,FIND("-",Y$1,1)-1)),0,MAX(INDEX(C:C,ROW(C3241)-VALUE(LEFT(Y$1,FIND("-",Y$1,1)-1))+1):C3241))</f>
        <v>0.16</v>
      </c>
      <c r="Z3241">
        <f>IF(ROW($E3241)&lt;=VALUE(LEFT(Z$1,FIND("-",Z$1,1)-1)),0,MIN(INDEX(D:D,ROW(D3241)-VALUE(LEFT(Z$1,FIND("-",Z$1,1)-1))+1):D3241))</f>
        <v>0.15</v>
      </c>
      <c r="AA3241">
        <f t="shared" si="459"/>
        <v>50</v>
      </c>
      <c r="AB3241">
        <f>IF(ROW($AA3241)&lt;=VALUE(LEFT(AA$1,FIND("-",AA$1,1)-1))+VALUE(LEFT(AB$1,FIND("-",AB$1,1)-1)-1),0,AVERAGE(INDEX($AA:$AA,ROW($AA3241)-VALUE(LEFT(AB$1,FIND("-",AB$1,1)-1))+1):$AA3241))</f>
        <v>33.333333333333336</v>
      </c>
      <c r="AC3241">
        <f>IF(ROW($AA3241)&lt;=VALUE(LEFT(AA$1,FIND("-",AA$1,1)-1))+VALUE(LEFT(AB$1,FIND("-",AB$1,1)-1)-1)+VALUE(LEFT(AC$1,FIND("-",AC$1,1)-1)-1),0,AVERAGE(INDEX($AB:$AB,ROW($AB3241)-VALUE(LEFT(AC$1,FIND("-",AC$1,1)-1))+1):$AB3241))</f>
        <v>27.777777777777782</v>
      </c>
      <c r="AE3241">
        <f t="shared" si="456"/>
        <v>240031444</v>
      </c>
      <c r="AG3241" t="str">
        <f t="shared" si="458"/>
        <v/>
      </c>
    </row>
    <row r="3242" spans="1:33" x14ac:dyDescent="0.25">
      <c r="A3242" s="6">
        <v>41712</v>
      </c>
      <c r="B3242">
        <v>0.155</v>
      </c>
      <c r="C3242">
        <v>0.155</v>
      </c>
      <c r="D3242">
        <v>0.155</v>
      </c>
      <c r="E3242">
        <v>0.155</v>
      </c>
      <c r="F3242">
        <v>0.155</v>
      </c>
      <c r="G3242">
        <v>178800</v>
      </c>
      <c r="I3242" t="str">
        <f t="shared" si="451"/>
        <v/>
      </c>
      <c r="J3242" t="str">
        <f t="shared" si="452"/>
        <v/>
      </c>
      <c r="K3242" t="str">
        <f t="shared" si="453"/>
        <v/>
      </c>
      <c r="M3242" s="11" t="str">
        <f t="shared" si="457"/>
        <v/>
      </c>
      <c r="O3242">
        <f>IF(ROW($E3242)&lt;=VALUE(LEFT(O$1,FIND("-",O$1,1)-1)),0,IF(ROW($E3242)=VALUE(LEFT(O$1,FIND("-",O$1,1)-1))+1,AVERAGE(INDEX($E:$E,ROW($E3242)-VALUE(LEFT(O$1,FIND("-",O$1,1)-1))):$E3242),($E3242*(2/(VALUE(LEFT(O$1,FIND("-",O$1,1)-1))+1)))+(O3241*(1-(2/(VALUE(LEFT(O$1,FIND("-",O$1,1)-1))+1))))))</f>
        <v>0.16385138324096757</v>
      </c>
      <c r="Q3242">
        <f>IF(ROW($E3242)&lt;=VALUE(LEFT(Q$1,FIND("-",Q$1,1)-1)),0,IF(ROW($E3242)=VALUE(LEFT(Q$1,FIND("-",Q$1,1)-1))+1,AVERAGE(INDEX($E:$E,ROW($E3242)-VALUE(LEFT(Q$1,FIND("-",Q$1,1)-1))):$E3242),($E3242*(2/(VALUE(LEFT(Q$1,FIND("-",Q$1,1)-1))+1)))+(Q3241*(1-(2/(VALUE(LEFT(Q$1,FIND("-",Q$1,1)-1))+1))))))</f>
        <v>0.15286390934706559</v>
      </c>
      <c r="R3242">
        <f>IF(ROW($E3242)&lt;=VALUE(LEFT(R$1,FIND("-",R$1,1)-1)),0,IF(ROW($E3242)=VALUE(LEFT(R$1,FIND("-",R$1,1)-1))+1,AVERAGE(INDEX($E:$E,ROW($E3242)-VALUE(LEFT(R$1,FIND("-",R$1,1)-1))):$E3242),($E3242*(2/(VALUE(LEFT(R$1,FIND("-",R$1,1)-1))+1)))+(R3241*(1-(2/(VALUE(LEFT(R$1,FIND("-",R$1,1)-1))+1))))))</f>
        <v>0.15376786141821547</v>
      </c>
      <c r="S3242">
        <f t="shared" si="454"/>
        <v>-9.0395207114987719E-4</v>
      </c>
      <c r="T3242">
        <f>IF(ROW($E3242)&lt;=MAX(VALUE(LEFT(Q$1,FIND("-",Q$1,1)-1)),VALUE(LEFT(R$1,FIND("-",R$1,1)-1)))+VALUE(LEFT(T$1,FIND("-",T$1,1)-1))-1,0,IF(ROW($E3242)=MAX(VALUE(LEFT(Q$1,FIND("-",Q$1,1)-1)),VALUE(LEFT(R$1,FIND("-",R$1,1)-1)))+VALUE(LEFT(T$1,FIND("-",T$1,1)-1)),AVERAGE(INDEX($S:$S,ROW(S3242)-VALUE(LEFT(T$1,FIND("-",T$1,1)-1))+1):S3242),($S3242*(2/(VALUE(LEFT(T$1,FIND("-",T$1,1)-1))+1)))+(T3241*(1-(2/(VALUE(LEFT(T$1,FIND("-",T$1,1)-1))+1))))))</f>
        <v>-1.7790991242773407E-3</v>
      </c>
      <c r="V3242">
        <f t="shared" si="455"/>
        <v>0</v>
      </c>
      <c r="W3242">
        <f>IF(ROW($E3242)&lt;=VALUE(LEFT(W$1,FIND("-",W$1,1)-1))+1,0,IF(ROW($E3241)=VALUE(LEFT(W$1,FIND("-",W$1,1)-1))+1,100-100/(1+ABS((SUMIF(INDEX($V:$V,ROW($V3242)-VALUE(LEFT(W$1,FIND("-",W$1,1)-1))+1):$V3242,"&gt;0",INDEX($V:$V,ROW($V3242)-VALUE(LEFT(W$1,FIND("-",W$1,1)-1))+1):$V3242)/COUNTIF(INDEX($V:$V,ROW($V3242)-VALUE(LEFT(W$1,FIND("-",W$1,1)-1))+1):$V3242,"&gt;0"))/(SUMIF(INDEX($V:$V,ROW($V3242)-VALUE(LEFT(W$1,FIND("-",W$1,1)-1))+1):$V3242,"&lt;0",INDEX($V:$V,ROW($V3242)-VALUE(LEFT(W$1,FIND("-",W$1,1)-1))+1):$V3242)/COUNTIF(INDEX($V:$V,ROW($V3242)-VALUE(LEFT(W$1,FIND("-",W$1,1)-1))+1):$V3242,"&lt;0")))),100-100/(1+ABS((SUMIF(INDEX($V:$V,ROW($V3242)-VALUE(LEFT(W$1,FIND("-",W$1,1)-1))+1):$V3242,"&gt;0",INDEX($V:$V,ROW($V3242)-VALUE(LEFT(W$1,FIND("-",W$1,1)-1))+1):$V3242)/VALUE(LEFT(W$1,FIND("-",W$1,1)-1)))/(SUMIF(INDEX($V:$V,ROW($V3242)-VALUE(LEFT(W$1,FIND("-",W$1,1)-1))+1):$V3242,"&lt;0",INDEX($V:$V,ROW($V3242)-VALUE(LEFT(W$1,FIND("-",W$1,1)-1))+1):$V3242)/VALUE(LEFT(W$1,FIND("-",W$1,1)-1)))))))</f>
        <v>50</v>
      </c>
      <c r="Y3242">
        <f>IF(ROW($E3242)&lt;=VALUE(LEFT(Y$1,FIND("-",Y$1,1)-1)),0,MAX(INDEX(C:C,ROW(C3242)-VALUE(LEFT(Y$1,FIND("-",Y$1,1)-1))+1):C3242))</f>
        <v>0.16</v>
      </c>
      <c r="Z3242">
        <f>IF(ROW($E3242)&lt;=VALUE(LEFT(Z$1,FIND("-",Z$1,1)-1)),0,MIN(INDEX(D:D,ROW(D3242)-VALUE(LEFT(Z$1,FIND("-",Z$1,1)-1))+1):D3242))</f>
        <v>0.15</v>
      </c>
      <c r="AA3242">
        <f t="shared" si="459"/>
        <v>50</v>
      </c>
      <c r="AB3242">
        <f>IF(ROW($AA3242)&lt;=VALUE(LEFT(AA$1,FIND("-",AA$1,1)-1))+VALUE(LEFT(AB$1,FIND("-",AB$1,1)-1)-1),0,AVERAGE(INDEX($AA:$AA,ROW($AA3242)-VALUE(LEFT(AB$1,FIND("-",AB$1,1)-1))+1):$AA3242))</f>
        <v>33.333333333333336</v>
      </c>
      <c r="AC3242">
        <f>IF(ROW($AA3242)&lt;=VALUE(LEFT(AA$1,FIND("-",AA$1,1)-1))+VALUE(LEFT(AB$1,FIND("-",AB$1,1)-1)-1)+VALUE(LEFT(AC$1,FIND("-",AC$1,1)-1)-1),0,AVERAGE(INDEX($AB:$AB,ROW($AB3242)-VALUE(LEFT(AC$1,FIND("-",AC$1,1)-1))+1):$AB3242))</f>
        <v>27.777777777777782</v>
      </c>
      <c r="AE3242">
        <f t="shared" si="456"/>
        <v>240031444</v>
      </c>
      <c r="AG3242" t="str">
        <f t="shared" si="458"/>
        <v/>
      </c>
    </row>
    <row r="3243" spans="1:33" x14ac:dyDescent="0.25">
      <c r="A3243" s="6">
        <v>41715</v>
      </c>
      <c r="B3243">
        <v>0.155</v>
      </c>
      <c r="C3243">
        <v>0.155</v>
      </c>
      <c r="D3243">
        <v>0.15</v>
      </c>
      <c r="E3243">
        <v>0.15</v>
      </c>
      <c r="F3243">
        <v>0.15</v>
      </c>
      <c r="G3243">
        <v>374700</v>
      </c>
      <c r="I3243" t="str">
        <f t="shared" si="451"/>
        <v/>
      </c>
      <c r="J3243" t="str">
        <f t="shared" si="452"/>
        <v/>
      </c>
      <c r="K3243" t="str">
        <f t="shared" si="453"/>
        <v/>
      </c>
      <c r="M3243" s="11" t="str">
        <f t="shared" si="457"/>
        <v/>
      </c>
      <c r="O3243">
        <f>IF(ROW($E3243)&lt;=VALUE(LEFT(O$1,FIND("-",O$1,1)-1)),0,IF(ROW($E3243)=VALUE(LEFT(O$1,FIND("-",O$1,1)-1))+1,AVERAGE(INDEX($E:$E,ROW($E3243)-VALUE(LEFT(O$1,FIND("-",O$1,1)-1))):$E3243),($E3243*(2/(VALUE(LEFT(O$1,FIND("-",O$1,1)-1))+1)))+(O3242*(1-(2/(VALUE(LEFT(O$1,FIND("-",O$1,1)-1))+1))))))</f>
        <v>0.1637135585321022</v>
      </c>
      <c r="Q3243">
        <f>IF(ROW($E3243)&lt;=VALUE(LEFT(Q$1,FIND("-",Q$1,1)-1)),0,IF(ROW($E3243)=VALUE(LEFT(Q$1,FIND("-",Q$1,1)-1))+1,AVERAGE(INDEX($E:$E,ROW($E3243)-VALUE(LEFT(Q$1,FIND("-",Q$1,1)-1))):$E3243),($E3243*(2/(VALUE(LEFT(Q$1,FIND("-",Q$1,1)-1))+1)))+(Q3242*(1-(2/(VALUE(LEFT(Q$1,FIND("-",Q$1,1)-1))+1))))))</f>
        <v>0.15242330790905551</v>
      </c>
      <c r="R3243">
        <f>IF(ROW($E3243)&lt;=VALUE(LEFT(R$1,FIND("-",R$1,1)-1)),0,IF(ROW($E3243)=VALUE(LEFT(R$1,FIND("-",R$1,1)-1))+1,AVERAGE(INDEX($E:$E,ROW($E3243)-VALUE(LEFT(R$1,FIND("-",R$1,1)-1))):$E3243),($E3243*(2/(VALUE(LEFT(R$1,FIND("-",R$1,1)-1))+1)))+(R3242*(1-(2/(VALUE(LEFT(R$1,FIND("-",R$1,1)-1))+1))))))</f>
        <v>0.15348876057242172</v>
      </c>
      <c r="S3243">
        <f t="shared" si="454"/>
        <v>-1.0654526633662176E-3</v>
      </c>
      <c r="T3243">
        <f>IF(ROW($E3243)&lt;=MAX(VALUE(LEFT(Q$1,FIND("-",Q$1,1)-1)),VALUE(LEFT(R$1,FIND("-",R$1,1)-1)))+VALUE(LEFT(T$1,FIND("-",T$1,1)-1))-1,0,IF(ROW($E3243)=MAX(VALUE(LEFT(Q$1,FIND("-",Q$1,1)-1)),VALUE(LEFT(R$1,FIND("-",R$1,1)-1)))+VALUE(LEFT(T$1,FIND("-",T$1,1)-1)),AVERAGE(INDEX($S:$S,ROW(S3243)-VALUE(LEFT(T$1,FIND("-",T$1,1)-1))+1):S3243),($S3243*(2/(VALUE(LEFT(T$1,FIND("-",T$1,1)-1))+1)))+(T3242*(1-(2/(VALUE(LEFT(T$1,FIND("-",T$1,1)-1))+1))))))</f>
        <v>-1.6363698320951163E-3</v>
      </c>
      <c r="V3243">
        <f t="shared" si="455"/>
        <v>-5.0000000000000044E-3</v>
      </c>
      <c r="W3243">
        <f>IF(ROW($E3243)&lt;=VALUE(LEFT(W$1,FIND("-",W$1,1)-1))+1,0,IF(ROW($E3242)=VALUE(LEFT(W$1,FIND("-",W$1,1)-1))+1,100-100/(1+ABS((SUMIF(INDEX($V:$V,ROW($V3243)-VALUE(LEFT(W$1,FIND("-",W$1,1)-1))+1):$V3243,"&gt;0",INDEX($V:$V,ROW($V3243)-VALUE(LEFT(W$1,FIND("-",W$1,1)-1))+1):$V3243)/COUNTIF(INDEX($V:$V,ROW($V3243)-VALUE(LEFT(W$1,FIND("-",W$1,1)-1))+1):$V3243,"&gt;0"))/(SUMIF(INDEX($V:$V,ROW($V3243)-VALUE(LEFT(W$1,FIND("-",W$1,1)-1))+1):$V3243,"&lt;0",INDEX($V:$V,ROW($V3243)-VALUE(LEFT(W$1,FIND("-",W$1,1)-1))+1):$V3243)/COUNTIF(INDEX($V:$V,ROW($V3243)-VALUE(LEFT(W$1,FIND("-",W$1,1)-1))+1):$V3243,"&lt;0")))),100-100/(1+ABS((SUMIF(INDEX($V:$V,ROW($V3243)-VALUE(LEFT(W$1,FIND("-",W$1,1)-1))+1):$V3243,"&gt;0",INDEX($V:$V,ROW($V3243)-VALUE(LEFT(W$1,FIND("-",W$1,1)-1))+1):$V3243)/VALUE(LEFT(W$1,FIND("-",W$1,1)-1)))/(SUMIF(INDEX($V:$V,ROW($V3243)-VALUE(LEFT(W$1,FIND("-",W$1,1)-1))+1):$V3243,"&lt;0",INDEX($V:$V,ROW($V3243)-VALUE(LEFT(W$1,FIND("-",W$1,1)-1))+1):$V3243)/VALUE(LEFT(W$1,FIND("-",W$1,1)-1)))))))</f>
        <v>44.444444444444436</v>
      </c>
      <c r="Y3243">
        <f>IF(ROW($E3243)&lt;=VALUE(LEFT(Y$1,FIND("-",Y$1,1)-1)),0,MAX(INDEX(C:C,ROW(C3243)-VALUE(LEFT(Y$1,FIND("-",Y$1,1)-1))+1):C3243))</f>
        <v>0.16</v>
      </c>
      <c r="Z3243">
        <f>IF(ROW($E3243)&lt;=VALUE(LEFT(Z$1,FIND("-",Z$1,1)-1)),0,MIN(INDEX(D:D,ROW(D3243)-VALUE(LEFT(Z$1,FIND("-",Z$1,1)-1))+1):D3243))</f>
        <v>0.15</v>
      </c>
      <c r="AA3243">
        <f t="shared" si="459"/>
        <v>0</v>
      </c>
      <c r="AB3243">
        <f>IF(ROW($AA3243)&lt;=VALUE(LEFT(AA$1,FIND("-",AA$1,1)-1))+VALUE(LEFT(AB$1,FIND("-",AB$1,1)-1)-1),0,AVERAGE(INDEX($AA:$AA,ROW($AA3243)-VALUE(LEFT(AB$1,FIND("-",AB$1,1)-1))+1):$AA3243))</f>
        <v>33.333333333333336</v>
      </c>
      <c r="AC3243">
        <f>IF(ROW($AA3243)&lt;=VALUE(LEFT(AA$1,FIND("-",AA$1,1)-1))+VALUE(LEFT(AB$1,FIND("-",AB$1,1)-1)-1)+VALUE(LEFT(AC$1,FIND("-",AC$1,1)-1)-1),0,AVERAGE(INDEX($AB:$AB,ROW($AB3243)-VALUE(LEFT(AC$1,FIND("-",AC$1,1)-1))+1):$AB3243))</f>
        <v>33.333333333333336</v>
      </c>
      <c r="AE3243">
        <f t="shared" si="456"/>
        <v>239656744</v>
      </c>
      <c r="AG3243" t="str">
        <f t="shared" si="458"/>
        <v/>
      </c>
    </row>
    <row r="3244" spans="1:33" x14ac:dyDescent="0.25">
      <c r="A3244" s="6">
        <v>41716</v>
      </c>
      <c r="B3244">
        <v>0.155</v>
      </c>
      <c r="C3244">
        <v>0.155</v>
      </c>
      <c r="D3244">
        <v>0.15</v>
      </c>
      <c r="E3244">
        <v>0.15</v>
      </c>
      <c r="F3244">
        <v>0.15</v>
      </c>
      <c r="G3244">
        <v>149400</v>
      </c>
      <c r="I3244" t="str">
        <f t="shared" si="451"/>
        <v/>
      </c>
      <c r="J3244" t="str">
        <f t="shared" si="452"/>
        <v/>
      </c>
      <c r="K3244" t="str">
        <f t="shared" si="453"/>
        <v/>
      </c>
      <c r="M3244" s="11" t="str">
        <f t="shared" si="457"/>
        <v/>
      </c>
      <c r="O3244">
        <f>IF(ROW($E3244)&lt;=VALUE(LEFT(O$1,FIND("-",O$1,1)-1)),0,IF(ROW($E3244)=VALUE(LEFT(O$1,FIND("-",O$1,1)-1))+1,AVERAGE(INDEX($E:$E,ROW($E3244)-VALUE(LEFT(O$1,FIND("-",O$1,1)-1))):$E3244),($E3244*(2/(VALUE(LEFT(O$1,FIND("-",O$1,1)-1))+1)))+(O3243*(1-(2/(VALUE(LEFT(O$1,FIND("-",O$1,1)-1))+1))))))</f>
        <v>0.16357710521337482</v>
      </c>
      <c r="Q3244">
        <f>IF(ROW($E3244)&lt;=VALUE(LEFT(Q$1,FIND("-",Q$1,1)-1)),0,IF(ROW($E3244)=VALUE(LEFT(Q$1,FIND("-",Q$1,1)-1))+1,AVERAGE(INDEX($E:$E,ROW($E3244)-VALUE(LEFT(Q$1,FIND("-",Q$1,1)-1))):$E3244),($E3244*(2/(VALUE(LEFT(Q$1,FIND("-",Q$1,1)-1))+1)))+(Q3243*(1-(2/(VALUE(LEFT(Q$1,FIND("-",Q$1,1)-1))+1))))))</f>
        <v>0.15205049130766235</v>
      </c>
      <c r="R3244">
        <f>IF(ROW($E3244)&lt;=VALUE(LEFT(R$1,FIND("-",R$1,1)-1)),0,IF(ROW($E3244)=VALUE(LEFT(R$1,FIND("-",R$1,1)-1))+1,AVERAGE(INDEX($E:$E,ROW($E3244)-VALUE(LEFT(R$1,FIND("-",R$1,1)-1))):$E3244),($E3244*(2/(VALUE(LEFT(R$1,FIND("-",R$1,1)-1))+1)))+(R3243*(1-(2/(VALUE(LEFT(R$1,FIND("-",R$1,1)-1))+1))))))</f>
        <v>0.15323033386335344</v>
      </c>
      <c r="S3244">
        <f t="shared" si="454"/>
        <v>-1.1798425556910908E-3</v>
      </c>
      <c r="T3244">
        <f>IF(ROW($E3244)&lt;=MAX(VALUE(LEFT(Q$1,FIND("-",Q$1,1)-1)),VALUE(LEFT(R$1,FIND("-",R$1,1)-1)))+VALUE(LEFT(T$1,FIND("-",T$1,1)-1))-1,0,IF(ROW($E3244)=MAX(VALUE(LEFT(Q$1,FIND("-",Q$1,1)-1)),VALUE(LEFT(R$1,FIND("-",R$1,1)-1)))+VALUE(LEFT(T$1,FIND("-",T$1,1)-1)),AVERAGE(INDEX($S:$S,ROW(S3244)-VALUE(LEFT(T$1,FIND("-",T$1,1)-1))+1):S3244),($S3244*(2/(VALUE(LEFT(T$1,FIND("-",T$1,1)-1))+1)))+(T3243*(1-(2/(VALUE(LEFT(T$1,FIND("-",T$1,1)-1))+1))))))</f>
        <v>-1.5450643768143112E-3</v>
      </c>
      <c r="V3244">
        <f t="shared" si="455"/>
        <v>0</v>
      </c>
      <c r="W3244">
        <f>IF(ROW($E3244)&lt;=VALUE(LEFT(W$1,FIND("-",W$1,1)-1))+1,0,IF(ROW($E3243)=VALUE(LEFT(W$1,FIND("-",W$1,1)-1))+1,100-100/(1+ABS((SUMIF(INDEX($V:$V,ROW($V3244)-VALUE(LEFT(W$1,FIND("-",W$1,1)-1))+1):$V3244,"&gt;0",INDEX($V:$V,ROW($V3244)-VALUE(LEFT(W$1,FIND("-",W$1,1)-1))+1):$V3244)/COUNTIF(INDEX($V:$V,ROW($V3244)-VALUE(LEFT(W$1,FIND("-",W$1,1)-1))+1):$V3244,"&gt;0"))/(SUMIF(INDEX($V:$V,ROW($V3244)-VALUE(LEFT(W$1,FIND("-",W$1,1)-1))+1):$V3244,"&lt;0",INDEX($V:$V,ROW($V3244)-VALUE(LEFT(W$1,FIND("-",W$1,1)-1))+1):$V3244)/COUNTIF(INDEX($V:$V,ROW($V3244)-VALUE(LEFT(W$1,FIND("-",W$1,1)-1))+1):$V3244,"&lt;0")))),100-100/(1+ABS((SUMIF(INDEX($V:$V,ROW($V3244)-VALUE(LEFT(W$1,FIND("-",W$1,1)-1))+1):$V3244,"&gt;0",INDEX($V:$V,ROW($V3244)-VALUE(LEFT(W$1,FIND("-",W$1,1)-1))+1):$V3244)/VALUE(LEFT(W$1,FIND("-",W$1,1)-1)))/(SUMIF(INDEX($V:$V,ROW($V3244)-VALUE(LEFT(W$1,FIND("-",W$1,1)-1))+1):$V3244,"&lt;0",INDEX($V:$V,ROW($V3244)-VALUE(LEFT(W$1,FIND("-",W$1,1)-1))+1):$V3244)/VALUE(LEFT(W$1,FIND("-",W$1,1)-1)))))))</f>
        <v>44.444444444444436</v>
      </c>
      <c r="Y3244">
        <f>IF(ROW($E3244)&lt;=VALUE(LEFT(Y$1,FIND("-",Y$1,1)-1)),0,MAX(INDEX(C:C,ROW(C3244)-VALUE(LEFT(Y$1,FIND("-",Y$1,1)-1))+1):C3244))</f>
        <v>0.16</v>
      </c>
      <c r="Z3244">
        <f>IF(ROW($E3244)&lt;=VALUE(LEFT(Z$1,FIND("-",Z$1,1)-1)),0,MIN(INDEX(D:D,ROW(D3244)-VALUE(LEFT(Z$1,FIND("-",Z$1,1)-1))+1):D3244))</f>
        <v>0.15</v>
      </c>
      <c r="AA3244">
        <f t="shared" si="459"/>
        <v>0</v>
      </c>
      <c r="AB3244">
        <f>IF(ROW($AA3244)&lt;=VALUE(LEFT(AA$1,FIND("-",AA$1,1)-1))+VALUE(LEFT(AB$1,FIND("-",AB$1,1)-1)-1),0,AVERAGE(INDEX($AA:$AA,ROW($AA3244)-VALUE(LEFT(AB$1,FIND("-",AB$1,1)-1))+1):$AA3244))</f>
        <v>16.666666666666668</v>
      </c>
      <c r="AC3244">
        <f>IF(ROW($AA3244)&lt;=VALUE(LEFT(AA$1,FIND("-",AA$1,1)-1))+VALUE(LEFT(AB$1,FIND("-",AB$1,1)-1)-1)+VALUE(LEFT(AC$1,FIND("-",AC$1,1)-1)-1),0,AVERAGE(INDEX($AB:$AB,ROW($AB3244)-VALUE(LEFT(AC$1,FIND("-",AC$1,1)-1))+1):$AB3244))</f>
        <v>27.777777777777782</v>
      </c>
      <c r="AE3244">
        <f t="shared" si="456"/>
        <v>239656744</v>
      </c>
      <c r="AG3244" t="str">
        <f t="shared" si="458"/>
        <v/>
      </c>
    </row>
    <row r="3245" spans="1:33" x14ac:dyDescent="0.25">
      <c r="A3245" s="6">
        <v>41717</v>
      </c>
      <c r="B3245">
        <v>0.155</v>
      </c>
      <c r="C3245">
        <v>0.16</v>
      </c>
      <c r="D3245">
        <v>0.155</v>
      </c>
      <c r="E3245">
        <v>0.155</v>
      </c>
      <c r="F3245">
        <v>0.155</v>
      </c>
      <c r="G3245">
        <v>1056900</v>
      </c>
      <c r="I3245" t="str">
        <f t="shared" si="451"/>
        <v/>
      </c>
      <c r="J3245" t="str">
        <f t="shared" si="452"/>
        <v/>
      </c>
      <c r="K3245" t="str">
        <f t="shared" si="453"/>
        <v/>
      </c>
      <c r="M3245" s="11" t="str">
        <f t="shared" si="457"/>
        <v/>
      </c>
      <c r="O3245">
        <f>IF(ROW($E3245)&lt;=VALUE(LEFT(O$1,FIND("-",O$1,1)-1)),0,IF(ROW($E3245)=VALUE(LEFT(O$1,FIND("-",O$1,1)-1))+1,AVERAGE(INDEX($E:$E,ROW($E3245)-VALUE(LEFT(O$1,FIND("-",O$1,1)-1))):$E3245),($E3245*(2/(VALUE(LEFT(O$1,FIND("-",O$1,1)-1))+1)))+(O3244*(1-(2/(VALUE(LEFT(O$1,FIND("-",O$1,1)-1))+1))))))</f>
        <v>0.16349176088289347</v>
      </c>
      <c r="Q3245">
        <f>IF(ROW($E3245)&lt;=VALUE(LEFT(Q$1,FIND("-",Q$1,1)-1)),0,IF(ROW($E3245)=VALUE(LEFT(Q$1,FIND("-",Q$1,1)-1))+1,AVERAGE(INDEX($E:$E,ROW($E3245)-VALUE(LEFT(Q$1,FIND("-",Q$1,1)-1))):$E3245),($E3245*(2/(VALUE(LEFT(Q$1,FIND("-",Q$1,1)-1))+1)))+(Q3244*(1-(2/(VALUE(LEFT(Q$1,FIND("-",Q$1,1)-1))+1))))))</f>
        <v>0.15250426187571431</v>
      </c>
      <c r="R3245">
        <f>IF(ROW($E3245)&lt;=VALUE(LEFT(R$1,FIND("-",R$1,1)-1)),0,IF(ROW($E3245)=VALUE(LEFT(R$1,FIND("-",R$1,1)-1))+1,AVERAGE(INDEX($E:$E,ROW($E3245)-VALUE(LEFT(R$1,FIND("-",R$1,1)-1))):$E3245),($E3245*(2/(VALUE(LEFT(R$1,FIND("-",R$1,1)-1))+1)))+(R3244*(1-(2/(VALUE(LEFT(R$1,FIND("-",R$1,1)-1))+1))))))</f>
        <v>0.15336142024384578</v>
      </c>
      <c r="S3245">
        <f t="shared" si="454"/>
        <v>-8.5715836813146651E-4</v>
      </c>
      <c r="T3245">
        <f>IF(ROW($E3245)&lt;=MAX(VALUE(LEFT(Q$1,FIND("-",Q$1,1)-1)),VALUE(LEFT(R$1,FIND("-",R$1,1)-1)))+VALUE(LEFT(T$1,FIND("-",T$1,1)-1))-1,0,IF(ROW($E3245)=MAX(VALUE(LEFT(Q$1,FIND("-",Q$1,1)-1)),VALUE(LEFT(R$1,FIND("-",R$1,1)-1)))+VALUE(LEFT(T$1,FIND("-",T$1,1)-1)),AVERAGE(INDEX($S:$S,ROW(S3245)-VALUE(LEFT(T$1,FIND("-",T$1,1)-1))+1):S3245),($S3245*(2/(VALUE(LEFT(T$1,FIND("-",T$1,1)-1))+1)))+(T3244*(1-(2/(VALUE(LEFT(T$1,FIND("-",T$1,1)-1))+1))))))</f>
        <v>-1.4074831750777424E-3</v>
      </c>
      <c r="V3245">
        <f t="shared" si="455"/>
        <v>5.0000000000000044E-3</v>
      </c>
      <c r="W3245">
        <f>IF(ROW($E3245)&lt;=VALUE(LEFT(W$1,FIND("-",W$1,1)-1))+1,0,IF(ROW($E3244)=VALUE(LEFT(W$1,FIND("-",W$1,1)-1))+1,100-100/(1+ABS((SUMIF(INDEX($V:$V,ROW($V3245)-VALUE(LEFT(W$1,FIND("-",W$1,1)-1))+1):$V3245,"&gt;0",INDEX($V:$V,ROW($V3245)-VALUE(LEFT(W$1,FIND("-",W$1,1)-1))+1):$V3245)/COUNTIF(INDEX($V:$V,ROW($V3245)-VALUE(LEFT(W$1,FIND("-",W$1,1)-1))+1):$V3245,"&gt;0"))/(SUMIF(INDEX($V:$V,ROW($V3245)-VALUE(LEFT(W$1,FIND("-",W$1,1)-1))+1):$V3245,"&lt;0",INDEX($V:$V,ROW($V3245)-VALUE(LEFT(W$1,FIND("-",W$1,1)-1))+1):$V3245)/COUNTIF(INDEX($V:$V,ROW($V3245)-VALUE(LEFT(W$1,FIND("-",W$1,1)-1))+1):$V3245,"&lt;0")))),100-100/(1+ABS((SUMIF(INDEX($V:$V,ROW($V3245)-VALUE(LEFT(W$1,FIND("-",W$1,1)-1))+1):$V3245,"&gt;0",INDEX($V:$V,ROW($V3245)-VALUE(LEFT(W$1,FIND("-",W$1,1)-1))+1):$V3245)/VALUE(LEFT(W$1,FIND("-",W$1,1)-1)))/(SUMIF(INDEX($V:$V,ROW($V3245)-VALUE(LEFT(W$1,FIND("-",W$1,1)-1))+1):$V3245,"&lt;0",INDEX($V:$V,ROW($V3245)-VALUE(LEFT(W$1,FIND("-",W$1,1)-1))+1):$V3245)/VALUE(LEFT(W$1,FIND("-",W$1,1)-1)))))))</f>
        <v>55.555555555555557</v>
      </c>
      <c r="Y3245">
        <f>IF(ROW($E3245)&lt;=VALUE(LEFT(Y$1,FIND("-",Y$1,1)-1)),0,MAX(INDEX(C:C,ROW(C3245)-VALUE(LEFT(Y$1,FIND("-",Y$1,1)-1))+1):C3245))</f>
        <v>0.16</v>
      </c>
      <c r="Z3245">
        <f>IF(ROW($E3245)&lt;=VALUE(LEFT(Z$1,FIND("-",Z$1,1)-1)),0,MIN(INDEX(D:D,ROW(D3245)-VALUE(LEFT(Z$1,FIND("-",Z$1,1)-1))+1):D3245))</f>
        <v>0.15</v>
      </c>
      <c r="AA3245">
        <f t="shared" si="459"/>
        <v>50</v>
      </c>
      <c r="AB3245">
        <f>IF(ROW($AA3245)&lt;=VALUE(LEFT(AA$1,FIND("-",AA$1,1)-1))+VALUE(LEFT(AB$1,FIND("-",AB$1,1)-1)-1),0,AVERAGE(INDEX($AA:$AA,ROW($AA3245)-VALUE(LEFT(AB$1,FIND("-",AB$1,1)-1))+1):$AA3245))</f>
        <v>16.666666666666668</v>
      </c>
      <c r="AC3245">
        <f>IF(ROW($AA3245)&lt;=VALUE(LEFT(AA$1,FIND("-",AA$1,1)-1))+VALUE(LEFT(AB$1,FIND("-",AB$1,1)-1)-1)+VALUE(LEFT(AC$1,FIND("-",AC$1,1)-1)-1),0,AVERAGE(INDEX($AB:$AB,ROW($AB3245)-VALUE(LEFT(AC$1,FIND("-",AC$1,1)-1))+1):$AB3245))</f>
        <v>22.222222222222225</v>
      </c>
      <c r="AE3245">
        <f t="shared" si="456"/>
        <v>240713644</v>
      </c>
      <c r="AG3245" t="str">
        <f t="shared" si="458"/>
        <v/>
      </c>
    </row>
    <row r="3246" spans="1:33" x14ac:dyDescent="0.25">
      <c r="A3246" s="6">
        <v>41718</v>
      </c>
      <c r="B3246">
        <v>0.16</v>
      </c>
      <c r="C3246">
        <v>0.16500000000000001</v>
      </c>
      <c r="D3246">
        <v>0.155</v>
      </c>
      <c r="E3246">
        <v>0.155</v>
      </c>
      <c r="F3246">
        <v>0.155</v>
      </c>
      <c r="G3246">
        <v>4890200</v>
      </c>
      <c r="I3246" t="str">
        <f t="shared" si="451"/>
        <v/>
      </c>
      <c r="J3246" t="str">
        <f t="shared" si="452"/>
        <v/>
      </c>
      <c r="K3246" t="str">
        <f t="shared" si="453"/>
        <v/>
      </c>
      <c r="M3246" s="11" t="str">
        <f t="shared" si="457"/>
        <v/>
      </c>
      <c r="O3246">
        <f>IF(ROW($E3246)&lt;=VALUE(LEFT(O$1,FIND("-",O$1,1)-1)),0,IF(ROW($E3246)=VALUE(LEFT(O$1,FIND("-",O$1,1)-1))+1,AVERAGE(INDEX($E:$E,ROW($E3246)-VALUE(LEFT(O$1,FIND("-",O$1,1)-1))):$E3246),($E3246*(2/(VALUE(LEFT(O$1,FIND("-",O$1,1)-1))+1)))+(O3245*(1-(2/(VALUE(LEFT(O$1,FIND("-",O$1,1)-1))+1))))))</f>
        <v>0.16340726574973033</v>
      </c>
      <c r="Q3246">
        <f>IF(ROW($E3246)&lt;=VALUE(LEFT(Q$1,FIND("-",Q$1,1)-1)),0,IF(ROW($E3246)=VALUE(LEFT(Q$1,FIND("-",Q$1,1)-1))+1,AVERAGE(INDEX($E:$E,ROW($E3246)-VALUE(LEFT(Q$1,FIND("-",Q$1,1)-1))):$E3246),($E3246*(2/(VALUE(LEFT(Q$1,FIND("-",Q$1,1)-1))+1)))+(Q3245*(1-(2/(VALUE(LEFT(Q$1,FIND("-",Q$1,1)-1))+1))))))</f>
        <v>0.15288822158714288</v>
      </c>
      <c r="R3246">
        <f>IF(ROW($E3246)&lt;=VALUE(LEFT(R$1,FIND("-",R$1,1)-1)),0,IF(ROW($E3246)=VALUE(LEFT(R$1,FIND("-",R$1,1)-1))+1,AVERAGE(INDEX($E:$E,ROW($E3246)-VALUE(LEFT(R$1,FIND("-",R$1,1)-1))):$E3246),($E3246*(2/(VALUE(LEFT(R$1,FIND("-",R$1,1)-1))+1)))+(R3245*(1-(2/(VALUE(LEFT(R$1,FIND("-",R$1,1)-1))+1))))))</f>
        <v>0.15348279652207941</v>
      </c>
      <c r="S3246">
        <f t="shared" si="454"/>
        <v>-5.9457493493653146E-4</v>
      </c>
      <c r="T3246">
        <f>IF(ROW($E3246)&lt;=MAX(VALUE(LEFT(Q$1,FIND("-",Q$1,1)-1)),VALUE(LEFT(R$1,FIND("-",R$1,1)-1)))+VALUE(LEFT(T$1,FIND("-",T$1,1)-1))-1,0,IF(ROW($E3246)=MAX(VALUE(LEFT(Q$1,FIND("-",Q$1,1)-1)),VALUE(LEFT(R$1,FIND("-",R$1,1)-1)))+VALUE(LEFT(T$1,FIND("-",T$1,1)-1)),AVERAGE(INDEX($S:$S,ROW(S3246)-VALUE(LEFT(T$1,FIND("-",T$1,1)-1))+1):S3246),($S3246*(2/(VALUE(LEFT(T$1,FIND("-",T$1,1)-1))+1)))+(T3245*(1-(2/(VALUE(LEFT(T$1,FIND("-",T$1,1)-1))+1))))))</f>
        <v>-1.2449015270495003E-3</v>
      </c>
      <c r="V3246">
        <f t="shared" si="455"/>
        <v>0</v>
      </c>
      <c r="W3246">
        <f>IF(ROW($E3246)&lt;=VALUE(LEFT(W$1,FIND("-",W$1,1)-1))+1,0,IF(ROW($E3245)=VALUE(LEFT(W$1,FIND("-",W$1,1)-1))+1,100-100/(1+ABS((SUMIF(INDEX($V:$V,ROW($V3246)-VALUE(LEFT(W$1,FIND("-",W$1,1)-1))+1):$V3246,"&gt;0",INDEX($V:$V,ROW($V3246)-VALUE(LEFT(W$1,FIND("-",W$1,1)-1))+1):$V3246)/COUNTIF(INDEX($V:$V,ROW($V3246)-VALUE(LEFT(W$1,FIND("-",W$1,1)-1))+1):$V3246,"&gt;0"))/(SUMIF(INDEX($V:$V,ROW($V3246)-VALUE(LEFT(W$1,FIND("-",W$1,1)-1))+1):$V3246,"&lt;0",INDEX($V:$V,ROW($V3246)-VALUE(LEFT(W$1,FIND("-",W$1,1)-1))+1):$V3246)/COUNTIF(INDEX($V:$V,ROW($V3246)-VALUE(LEFT(W$1,FIND("-",W$1,1)-1))+1):$V3246,"&lt;0")))),100-100/(1+ABS((SUMIF(INDEX($V:$V,ROW($V3246)-VALUE(LEFT(W$1,FIND("-",W$1,1)-1))+1):$V3246,"&gt;0",INDEX($V:$V,ROW($V3246)-VALUE(LEFT(W$1,FIND("-",W$1,1)-1))+1):$V3246)/VALUE(LEFT(W$1,FIND("-",W$1,1)-1)))/(SUMIF(INDEX($V:$V,ROW($V3246)-VALUE(LEFT(W$1,FIND("-",W$1,1)-1))+1):$V3246,"&lt;0",INDEX($V:$V,ROW($V3246)-VALUE(LEFT(W$1,FIND("-",W$1,1)-1))+1):$V3246)/VALUE(LEFT(W$1,FIND("-",W$1,1)-1)))))))</f>
        <v>55.555555555555557</v>
      </c>
      <c r="Y3246">
        <f>IF(ROW($E3246)&lt;=VALUE(LEFT(Y$1,FIND("-",Y$1,1)-1)),0,MAX(INDEX(C:C,ROW(C3246)-VALUE(LEFT(Y$1,FIND("-",Y$1,1)-1))+1):C3246))</f>
        <v>0.16500000000000001</v>
      </c>
      <c r="Z3246">
        <f>IF(ROW($E3246)&lt;=VALUE(LEFT(Z$1,FIND("-",Z$1,1)-1)),0,MIN(INDEX(D:D,ROW(D3246)-VALUE(LEFT(Z$1,FIND("-",Z$1,1)-1))+1):D3246))</f>
        <v>0.15</v>
      </c>
      <c r="AA3246">
        <f t="shared" si="459"/>
        <v>33.333333333333329</v>
      </c>
      <c r="AB3246">
        <f>IF(ROW($AA3246)&lt;=VALUE(LEFT(AA$1,FIND("-",AA$1,1)-1))+VALUE(LEFT(AB$1,FIND("-",AB$1,1)-1)-1),0,AVERAGE(INDEX($AA:$AA,ROW($AA3246)-VALUE(LEFT(AB$1,FIND("-",AB$1,1)-1))+1):$AA3246))</f>
        <v>27.777777777777775</v>
      </c>
      <c r="AC3246">
        <f>IF(ROW($AA3246)&lt;=VALUE(LEFT(AA$1,FIND("-",AA$1,1)-1))+VALUE(LEFT(AB$1,FIND("-",AB$1,1)-1)-1)+VALUE(LEFT(AC$1,FIND("-",AC$1,1)-1)-1),0,AVERAGE(INDEX($AB:$AB,ROW($AB3246)-VALUE(LEFT(AC$1,FIND("-",AC$1,1)-1))+1):$AB3246))</f>
        <v>20.37037037037037</v>
      </c>
      <c r="AE3246">
        <f t="shared" si="456"/>
        <v>240713644</v>
      </c>
      <c r="AG3246" t="str">
        <f t="shared" si="458"/>
        <v/>
      </c>
    </row>
    <row r="3247" spans="1:33" x14ac:dyDescent="0.25">
      <c r="A3247" s="6">
        <v>41719</v>
      </c>
      <c r="B3247">
        <v>0.16</v>
      </c>
      <c r="C3247">
        <v>0.16500000000000001</v>
      </c>
      <c r="D3247">
        <v>0.155</v>
      </c>
      <c r="E3247">
        <v>0.16500000000000001</v>
      </c>
      <c r="F3247">
        <v>0.16500000000000001</v>
      </c>
      <c r="G3247">
        <v>509100</v>
      </c>
      <c r="I3247" t="str">
        <f t="shared" si="451"/>
        <v/>
      </c>
      <c r="J3247" t="str">
        <f t="shared" si="452"/>
        <v/>
      </c>
      <c r="K3247" t="str">
        <f t="shared" si="453"/>
        <v/>
      </c>
      <c r="M3247" s="11" t="str">
        <f t="shared" si="457"/>
        <v/>
      </c>
      <c r="O3247">
        <f>IF(ROW($E3247)&lt;=VALUE(LEFT(O$1,FIND("-",O$1,1)-1)),0,IF(ROW($E3247)=VALUE(LEFT(O$1,FIND("-",O$1,1)-1))+1,AVERAGE(INDEX($E:$E,ROW($E3247)-VALUE(LEFT(O$1,FIND("-",O$1,1)-1))):$E3247),($E3247*(2/(VALUE(LEFT(O$1,FIND("-",O$1,1)-1))+1)))+(O3246*(1-(2/(VALUE(LEFT(O$1,FIND("-",O$1,1)-1))+1))))))</f>
        <v>0.16342311385172309</v>
      </c>
      <c r="Q3247">
        <f>IF(ROW($E3247)&lt;=VALUE(LEFT(Q$1,FIND("-",Q$1,1)-1)),0,IF(ROW($E3247)=VALUE(LEFT(Q$1,FIND("-",Q$1,1)-1))+1,AVERAGE(INDEX($E:$E,ROW($E3247)-VALUE(LEFT(Q$1,FIND("-",Q$1,1)-1))):$E3247),($E3247*(2/(VALUE(LEFT(Q$1,FIND("-",Q$1,1)-1))+1)))+(Q3246*(1-(2/(VALUE(LEFT(Q$1,FIND("-",Q$1,1)-1))+1))))))</f>
        <v>0.15475157211219784</v>
      </c>
      <c r="R3247">
        <f>IF(ROW($E3247)&lt;=VALUE(LEFT(R$1,FIND("-",R$1,1)-1)),0,IF(ROW($E3247)=VALUE(LEFT(R$1,FIND("-",R$1,1)-1))+1,AVERAGE(INDEX($E:$E,ROW($E3247)-VALUE(LEFT(R$1,FIND("-",R$1,1)-1))):$E3247),($E3247*(2/(VALUE(LEFT(R$1,FIND("-",R$1,1)-1))+1)))+(R3246*(1-(2/(VALUE(LEFT(R$1,FIND("-",R$1,1)-1))+1))))))</f>
        <v>0.15433592270562907</v>
      </c>
      <c r="S3247">
        <f t="shared" si="454"/>
        <v>4.1564940656876881E-4</v>
      </c>
      <c r="T3247">
        <f>IF(ROW($E3247)&lt;=MAX(VALUE(LEFT(Q$1,FIND("-",Q$1,1)-1)),VALUE(LEFT(R$1,FIND("-",R$1,1)-1)))+VALUE(LEFT(T$1,FIND("-",T$1,1)-1))-1,0,IF(ROW($E3247)=MAX(VALUE(LEFT(Q$1,FIND("-",Q$1,1)-1)),VALUE(LEFT(R$1,FIND("-",R$1,1)-1)))+VALUE(LEFT(T$1,FIND("-",T$1,1)-1)),AVERAGE(INDEX($S:$S,ROW(S3247)-VALUE(LEFT(T$1,FIND("-",T$1,1)-1))+1):S3247),($S3247*(2/(VALUE(LEFT(T$1,FIND("-",T$1,1)-1))+1)))+(T3246*(1-(2/(VALUE(LEFT(T$1,FIND("-",T$1,1)-1))+1))))))</f>
        <v>-9.1279134032584643E-4</v>
      </c>
      <c r="V3247">
        <f t="shared" si="455"/>
        <v>1.0000000000000009E-2</v>
      </c>
      <c r="W3247">
        <f>IF(ROW($E3247)&lt;=VALUE(LEFT(W$1,FIND("-",W$1,1)-1))+1,0,IF(ROW($E3246)=VALUE(LEFT(W$1,FIND("-",W$1,1)-1))+1,100-100/(1+ABS((SUMIF(INDEX($V:$V,ROW($V3247)-VALUE(LEFT(W$1,FIND("-",W$1,1)-1))+1):$V3247,"&gt;0",INDEX($V:$V,ROW($V3247)-VALUE(LEFT(W$1,FIND("-",W$1,1)-1))+1):$V3247)/COUNTIF(INDEX($V:$V,ROW($V3247)-VALUE(LEFT(W$1,FIND("-",W$1,1)-1))+1):$V3247,"&gt;0"))/(SUMIF(INDEX($V:$V,ROW($V3247)-VALUE(LEFT(W$1,FIND("-",W$1,1)-1))+1):$V3247,"&lt;0",INDEX($V:$V,ROW($V3247)-VALUE(LEFT(W$1,FIND("-",W$1,1)-1))+1):$V3247)/COUNTIF(INDEX($V:$V,ROW($V3247)-VALUE(LEFT(W$1,FIND("-",W$1,1)-1))+1):$V3247,"&lt;0")))),100-100/(1+ABS((SUMIF(INDEX($V:$V,ROW($V3247)-VALUE(LEFT(W$1,FIND("-",W$1,1)-1))+1):$V3247,"&gt;0",INDEX($V:$V,ROW($V3247)-VALUE(LEFT(W$1,FIND("-",W$1,1)-1))+1):$V3247)/VALUE(LEFT(W$1,FIND("-",W$1,1)-1)))/(SUMIF(INDEX($V:$V,ROW($V3247)-VALUE(LEFT(W$1,FIND("-",W$1,1)-1))+1):$V3247,"&lt;0",INDEX($V:$V,ROW($V3247)-VALUE(LEFT(W$1,FIND("-",W$1,1)-1))+1):$V3247)/VALUE(LEFT(W$1,FIND("-",W$1,1)-1)))))))</f>
        <v>63.636363636363633</v>
      </c>
      <c r="Y3247">
        <f>IF(ROW($E3247)&lt;=VALUE(LEFT(Y$1,FIND("-",Y$1,1)-1)),0,MAX(INDEX(C:C,ROW(C3247)-VALUE(LEFT(Y$1,FIND("-",Y$1,1)-1))+1):C3247))</f>
        <v>0.16500000000000001</v>
      </c>
      <c r="Z3247">
        <f>IF(ROW($E3247)&lt;=VALUE(LEFT(Z$1,FIND("-",Z$1,1)-1)),0,MIN(INDEX(D:D,ROW(D3247)-VALUE(LEFT(Z$1,FIND("-",Z$1,1)-1))+1):D3247))</f>
        <v>0.15</v>
      </c>
      <c r="AA3247">
        <f t="shared" si="459"/>
        <v>100</v>
      </c>
      <c r="AB3247">
        <f>IF(ROW($AA3247)&lt;=VALUE(LEFT(AA$1,FIND("-",AA$1,1)-1))+VALUE(LEFT(AB$1,FIND("-",AB$1,1)-1)-1),0,AVERAGE(INDEX($AA:$AA,ROW($AA3247)-VALUE(LEFT(AB$1,FIND("-",AB$1,1)-1))+1):$AA3247))</f>
        <v>61.111111111111107</v>
      </c>
      <c r="AC3247">
        <f>IF(ROW($AA3247)&lt;=VALUE(LEFT(AA$1,FIND("-",AA$1,1)-1))+VALUE(LEFT(AB$1,FIND("-",AB$1,1)-1)-1)+VALUE(LEFT(AC$1,FIND("-",AC$1,1)-1)-1),0,AVERAGE(INDEX($AB:$AB,ROW($AB3247)-VALUE(LEFT(AC$1,FIND("-",AC$1,1)-1))+1):$AB3247))</f>
        <v>35.185185185185183</v>
      </c>
      <c r="AE3247">
        <f t="shared" si="456"/>
        <v>241222744</v>
      </c>
      <c r="AG3247" t="str">
        <f t="shared" si="458"/>
        <v/>
      </c>
    </row>
    <row r="3248" spans="1:33" x14ac:dyDescent="0.25">
      <c r="A3248" s="6">
        <v>41722</v>
      </c>
      <c r="B3248">
        <v>0.16500000000000001</v>
      </c>
      <c r="C3248">
        <v>0.16500000000000001</v>
      </c>
      <c r="D3248">
        <v>0.16</v>
      </c>
      <c r="E3248">
        <v>0.16</v>
      </c>
      <c r="F3248">
        <v>0.16</v>
      </c>
      <c r="G3248">
        <v>674000</v>
      </c>
      <c r="I3248" t="str">
        <f t="shared" si="451"/>
        <v/>
      </c>
      <c r="J3248" t="str">
        <f t="shared" si="452"/>
        <v/>
      </c>
      <c r="K3248" t="str">
        <f t="shared" si="453"/>
        <v/>
      </c>
      <c r="M3248" s="11" t="str">
        <f t="shared" si="457"/>
        <v/>
      </c>
      <c r="O3248">
        <f>IF(ROW($E3248)&lt;=VALUE(LEFT(O$1,FIND("-",O$1,1)-1)),0,IF(ROW($E3248)=VALUE(LEFT(O$1,FIND("-",O$1,1)-1))+1,AVERAGE(INDEX($E:$E,ROW($E3248)-VALUE(LEFT(O$1,FIND("-",O$1,1)-1))):$E3248),($E3248*(2/(VALUE(LEFT(O$1,FIND("-",O$1,1)-1))+1)))+(O3247*(1-(2/(VALUE(LEFT(O$1,FIND("-",O$1,1)-1))+1))))))</f>
        <v>0.16338905301737761</v>
      </c>
      <c r="Q3248">
        <f>IF(ROW($E3248)&lt;=VALUE(LEFT(Q$1,FIND("-",Q$1,1)-1)),0,IF(ROW($E3248)=VALUE(LEFT(Q$1,FIND("-",Q$1,1)-1))+1,AVERAGE(INDEX($E:$E,ROW($E3248)-VALUE(LEFT(Q$1,FIND("-",Q$1,1)-1))):$E3248),($E3248*(2/(VALUE(LEFT(Q$1,FIND("-",Q$1,1)-1))+1)))+(Q3247*(1-(2/(VALUE(LEFT(Q$1,FIND("-",Q$1,1)-1))+1))))))</f>
        <v>0.15555902255647511</v>
      </c>
      <c r="R3248">
        <f>IF(ROW($E3248)&lt;=VALUE(LEFT(R$1,FIND("-",R$1,1)-1)),0,IF(ROW($E3248)=VALUE(LEFT(R$1,FIND("-",R$1,1)-1))+1,AVERAGE(INDEX($E:$E,ROW($E3248)-VALUE(LEFT(R$1,FIND("-",R$1,1)-1))):$E3248),($E3248*(2/(VALUE(LEFT(R$1,FIND("-",R$1,1)-1))+1)))+(R3247*(1-(2/(VALUE(LEFT(R$1,FIND("-",R$1,1)-1))+1))))))</f>
        <v>0.15475548398669359</v>
      </c>
      <c r="S3248">
        <f t="shared" si="454"/>
        <v>8.0353856978152005E-4</v>
      </c>
      <c r="T3248">
        <f>IF(ROW($E3248)&lt;=MAX(VALUE(LEFT(Q$1,FIND("-",Q$1,1)-1)),VALUE(LEFT(R$1,FIND("-",R$1,1)-1)))+VALUE(LEFT(T$1,FIND("-",T$1,1)-1))-1,0,IF(ROW($E3248)=MAX(VALUE(LEFT(Q$1,FIND("-",Q$1,1)-1)),VALUE(LEFT(R$1,FIND("-",R$1,1)-1)))+VALUE(LEFT(T$1,FIND("-",T$1,1)-1)),AVERAGE(INDEX($S:$S,ROW(S3248)-VALUE(LEFT(T$1,FIND("-",T$1,1)-1))+1):S3248),($S3248*(2/(VALUE(LEFT(T$1,FIND("-",T$1,1)-1))+1)))+(T3247*(1-(2/(VALUE(LEFT(T$1,FIND("-",T$1,1)-1))+1))))))</f>
        <v>-5.6952535830437313E-4</v>
      </c>
      <c r="V3248">
        <f t="shared" si="455"/>
        <v>-5.0000000000000044E-3</v>
      </c>
      <c r="W3248">
        <f>IF(ROW($E3248)&lt;=VALUE(LEFT(W$1,FIND("-",W$1,1)-1))+1,0,IF(ROW($E3247)=VALUE(LEFT(W$1,FIND("-",W$1,1)-1))+1,100-100/(1+ABS((SUMIF(INDEX($V:$V,ROW($V3248)-VALUE(LEFT(W$1,FIND("-",W$1,1)-1))+1):$V3248,"&gt;0",INDEX($V:$V,ROW($V3248)-VALUE(LEFT(W$1,FIND("-",W$1,1)-1))+1):$V3248)/COUNTIF(INDEX($V:$V,ROW($V3248)-VALUE(LEFT(W$1,FIND("-",W$1,1)-1))+1):$V3248,"&gt;0"))/(SUMIF(INDEX($V:$V,ROW($V3248)-VALUE(LEFT(W$1,FIND("-",W$1,1)-1))+1):$V3248,"&lt;0",INDEX($V:$V,ROW($V3248)-VALUE(LEFT(W$1,FIND("-",W$1,1)-1))+1):$V3248)/COUNTIF(INDEX($V:$V,ROW($V3248)-VALUE(LEFT(W$1,FIND("-",W$1,1)-1))+1):$V3248,"&lt;0")))),100-100/(1+ABS((SUMIF(INDEX($V:$V,ROW($V3248)-VALUE(LEFT(W$1,FIND("-",W$1,1)-1))+1):$V3248,"&gt;0",INDEX($V:$V,ROW($V3248)-VALUE(LEFT(W$1,FIND("-",W$1,1)-1))+1):$V3248)/VALUE(LEFT(W$1,FIND("-",W$1,1)-1)))/(SUMIF(INDEX($V:$V,ROW($V3248)-VALUE(LEFT(W$1,FIND("-",W$1,1)-1))+1):$V3248,"&lt;0",INDEX($V:$V,ROW($V3248)-VALUE(LEFT(W$1,FIND("-",W$1,1)-1))+1):$V3248)/VALUE(LEFT(W$1,FIND("-",W$1,1)-1)))))))</f>
        <v>54.545454545454547</v>
      </c>
      <c r="Y3248">
        <f>IF(ROW($E3248)&lt;=VALUE(LEFT(Y$1,FIND("-",Y$1,1)-1)),0,MAX(INDEX(C:C,ROW(C3248)-VALUE(LEFT(Y$1,FIND("-",Y$1,1)-1))+1):C3248))</f>
        <v>0.16500000000000001</v>
      </c>
      <c r="Z3248">
        <f>IF(ROW($E3248)&lt;=VALUE(LEFT(Z$1,FIND("-",Z$1,1)-1)),0,MIN(INDEX(D:D,ROW(D3248)-VALUE(LEFT(Z$1,FIND("-",Z$1,1)-1))+1):D3248))</f>
        <v>0.15</v>
      </c>
      <c r="AA3248">
        <f t="shared" si="459"/>
        <v>66.666666666666657</v>
      </c>
      <c r="AB3248">
        <f>IF(ROW($AA3248)&lt;=VALUE(LEFT(AA$1,FIND("-",AA$1,1)-1))+VALUE(LEFT(AB$1,FIND("-",AB$1,1)-1)-1),0,AVERAGE(INDEX($AA:$AA,ROW($AA3248)-VALUE(LEFT(AB$1,FIND("-",AB$1,1)-1))+1):$AA3248))</f>
        <v>66.666666666666657</v>
      </c>
      <c r="AC3248">
        <f>IF(ROW($AA3248)&lt;=VALUE(LEFT(AA$1,FIND("-",AA$1,1)-1))+VALUE(LEFT(AB$1,FIND("-",AB$1,1)-1)-1)+VALUE(LEFT(AC$1,FIND("-",AC$1,1)-1)-1),0,AVERAGE(INDEX($AB:$AB,ROW($AB3248)-VALUE(LEFT(AC$1,FIND("-",AC$1,1)-1))+1):$AB3248))</f>
        <v>51.851851851851848</v>
      </c>
      <c r="AE3248">
        <f t="shared" si="456"/>
        <v>240548744</v>
      </c>
      <c r="AG3248" t="str">
        <f t="shared" si="458"/>
        <v/>
      </c>
    </row>
    <row r="3249" spans="1:33" x14ac:dyDescent="0.25">
      <c r="A3249" s="6">
        <v>41723</v>
      </c>
      <c r="B3249">
        <v>0.16</v>
      </c>
      <c r="C3249">
        <v>0.16</v>
      </c>
      <c r="D3249">
        <v>0.155</v>
      </c>
      <c r="E3249">
        <v>0.16</v>
      </c>
      <c r="F3249">
        <v>0.16</v>
      </c>
      <c r="G3249">
        <v>616500</v>
      </c>
      <c r="I3249" t="str">
        <f t="shared" si="451"/>
        <v/>
      </c>
      <c r="J3249" t="str">
        <f t="shared" si="452"/>
        <v/>
      </c>
      <c r="K3249" t="str">
        <f t="shared" si="453"/>
        <v/>
      </c>
      <c r="M3249" s="11" t="str">
        <f t="shared" si="457"/>
        <v/>
      </c>
      <c r="O3249">
        <f>IF(ROW($E3249)&lt;=VALUE(LEFT(O$1,FIND("-",O$1,1)-1)),0,IF(ROW($E3249)=VALUE(LEFT(O$1,FIND("-",O$1,1)-1))+1,AVERAGE(INDEX($E:$E,ROW($E3249)-VALUE(LEFT(O$1,FIND("-",O$1,1)-1))):$E3249),($E3249*(2/(VALUE(LEFT(O$1,FIND("-",O$1,1)-1))+1)))+(O3248*(1-(2/(VALUE(LEFT(O$1,FIND("-",O$1,1)-1))+1))))))</f>
        <v>0.16335533109680669</v>
      </c>
      <c r="Q3249">
        <f>IF(ROW($E3249)&lt;=VALUE(LEFT(Q$1,FIND("-",Q$1,1)-1)),0,IF(ROW($E3249)=VALUE(LEFT(Q$1,FIND("-",Q$1,1)-1))+1,AVERAGE(INDEX($E:$E,ROW($E3249)-VALUE(LEFT(Q$1,FIND("-",Q$1,1)-1))):$E3249),($E3249*(2/(VALUE(LEFT(Q$1,FIND("-",Q$1,1)-1))+1)))+(Q3248*(1-(2/(VALUE(LEFT(Q$1,FIND("-",Q$1,1)-1))+1))))))</f>
        <v>0.15624224985547894</v>
      </c>
      <c r="R3249">
        <f>IF(ROW($E3249)&lt;=VALUE(LEFT(R$1,FIND("-",R$1,1)-1)),0,IF(ROW($E3249)=VALUE(LEFT(R$1,FIND("-",R$1,1)-1))+1,AVERAGE(INDEX($E:$E,ROW($E3249)-VALUE(LEFT(R$1,FIND("-",R$1,1)-1))):$E3249),($E3249*(2/(VALUE(LEFT(R$1,FIND("-",R$1,1)-1))+1)))+(R3248*(1-(2/(VALUE(LEFT(R$1,FIND("-",R$1,1)-1))+1))))))</f>
        <v>0.15514396665434593</v>
      </c>
      <c r="S3249">
        <f t="shared" si="454"/>
        <v>1.0982832011330046E-3</v>
      </c>
      <c r="T3249">
        <f>IF(ROW($E3249)&lt;=MAX(VALUE(LEFT(Q$1,FIND("-",Q$1,1)-1)),VALUE(LEFT(R$1,FIND("-",R$1,1)-1)))+VALUE(LEFT(T$1,FIND("-",T$1,1)-1))-1,0,IF(ROW($E3249)=MAX(VALUE(LEFT(Q$1,FIND("-",Q$1,1)-1)),VALUE(LEFT(R$1,FIND("-",R$1,1)-1)))+VALUE(LEFT(T$1,FIND("-",T$1,1)-1)),AVERAGE(INDEX($S:$S,ROW(S3249)-VALUE(LEFT(T$1,FIND("-",T$1,1)-1))+1):S3249),($S3249*(2/(VALUE(LEFT(T$1,FIND("-",T$1,1)-1))+1)))+(T3248*(1-(2/(VALUE(LEFT(T$1,FIND("-",T$1,1)-1))+1))))))</f>
        <v>-2.3596364641689761E-4</v>
      </c>
      <c r="V3249">
        <f t="shared" si="455"/>
        <v>0</v>
      </c>
      <c r="W3249">
        <f>IF(ROW($E3249)&lt;=VALUE(LEFT(W$1,FIND("-",W$1,1)-1))+1,0,IF(ROW($E3248)=VALUE(LEFT(W$1,FIND("-",W$1,1)-1))+1,100-100/(1+ABS((SUMIF(INDEX($V:$V,ROW($V3249)-VALUE(LEFT(W$1,FIND("-",W$1,1)-1))+1):$V3249,"&gt;0",INDEX($V:$V,ROW($V3249)-VALUE(LEFT(W$1,FIND("-",W$1,1)-1))+1):$V3249)/COUNTIF(INDEX($V:$V,ROW($V3249)-VALUE(LEFT(W$1,FIND("-",W$1,1)-1))+1):$V3249,"&gt;0"))/(SUMIF(INDEX($V:$V,ROW($V3249)-VALUE(LEFT(W$1,FIND("-",W$1,1)-1))+1):$V3249,"&lt;0",INDEX($V:$V,ROW($V3249)-VALUE(LEFT(W$1,FIND("-",W$1,1)-1))+1):$V3249)/COUNTIF(INDEX($V:$V,ROW($V3249)-VALUE(LEFT(W$1,FIND("-",W$1,1)-1))+1):$V3249,"&lt;0")))),100-100/(1+ABS((SUMIF(INDEX($V:$V,ROW($V3249)-VALUE(LEFT(W$1,FIND("-",W$1,1)-1))+1):$V3249,"&gt;0",INDEX($V:$V,ROW($V3249)-VALUE(LEFT(W$1,FIND("-",W$1,1)-1))+1):$V3249)/VALUE(LEFT(W$1,FIND("-",W$1,1)-1)))/(SUMIF(INDEX($V:$V,ROW($V3249)-VALUE(LEFT(W$1,FIND("-",W$1,1)-1))+1):$V3249,"&lt;0",INDEX($V:$V,ROW($V3249)-VALUE(LEFT(W$1,FIND("-",W$1,1)-1))+1):$V3249)/VALUE(LEFT(W$1,FIND("-",W$1,1)-1)))))))</f>
        <v>60</v>
      </c>
      <c r="Y3249">
        <f>IF(ROW($E3249)&lt;=VALUE(LEFT(Y$1,FIND("-",Y$1,1)-1)),0,MAX(INDEX(C:C,ROW(C3249)-VALUE(LEFT(Y$1,FIND("-",Y$1,1)-1))+1):C3249))</f>
        <v>0.16500000000000001</v>
      </c>
      <c r="Z3249">
        <f>IF(ROW($E3249)&lt;=VALUE(LEFT(Z$1,FIND("-",Z$1,1)-1)),0,MIN(INDEX(D:D,ROW(D3249)-VALUE(LEFT(Z$1,FIND("-",Z$1,1)-1))+1):D3249))</f>
        <v>0.15</v>
      </c>
      <c r="AA3249">
        <f t="shared" si="459"/>
        <v>66.666666666666657</v>
      </c>
      <c r="AB3249">
        <f>IF(ROW($AA3249)&lt;=VALUE(LEFT(AA$1,FIND("-",AA$1,1)-1))+VALUE(LEFT(AB$1,FIND("-",AB$1,1)-1)-1),0,AVERAGE(INDEX($AA:$AA,ROW($AA3249)-VALUE(LEFT(AB$1,FIND("-",AB$1,1)-1))+1):$AA3249))</f>
        <v>77.777777777777771</v>
      </c>
      <c r="AC3249">
        <f>IF(ROW($AA3249)&lt;=VALUE(LEFT(AA$1,FIND("-",AA$1,1)-1))+VALUE(LEFT(AB$1,FIND("-",AB$1,1)-1)-1)+VALUE(LEFT(AC$1,FIND("-",AC$1,1)-1)-1),0,AVERAGE(INDEX($AB:$AB,ROW($AB3249)-VALUE(LEFT(AC$1,FIND("-",AC$1,1)-1))+1):$AB3249))</f>
        <v>68.518518518518519</v>
      </c>
      <c r="AE3249">
        <f t="shared" si="456"/>
        <v>240548744</v>
      </c>
      <c r="AG3249" t="str">
        <f t="shared" si="458"/>
        <v/>
      </c>
    </row>
    <row r="3250" spans="1:33" x14ac:dyDescent="0.25">
      <c r="A3250" s="6">
        <v>41724</v>
      </c>
      <c r="B3250">
        <v>0.155</v>
      </c>
      <c r="C3250">
        <v>0.16</v>
      </c>
      <c r="D3250">
        <v>0.155</v>
      </c>
      <c r="E3250">
        <v>0.16</v>
      </c>
      <c r="F3250">
        <v>0.16</v>
      </c>
      <c r="G3250">
        <v>726900</v>
      </c>
      <c r="I3250" t="str">
        <f t="shared" si="451"/>
        <v/>
      </c>
      <c r="J3250" t="str">
        <f t="shared" si="452"/>
        <v/>
      </c>
      <c r="K3250" t="str">
        <f t="shared" si="453"/>
        <v/>
      </c>
      <c r="M3250" s="11" t="str">
        <f t="shared" si="457"/>
        <v/>
      </c>
      <c r="O3250">
        <f>IF(ROW($E3250)&lt;=VALUE(LEFT(O$1,FIND("-",O$1,1)-1)),0,IF(ROW($E3250)=VALUE(LEFT(O$1,FIND("-",O$1,1)-1))+1,AVERAGE(INDEX($E:$E,ROW($E3250)-VALUE(LEFT(O$1,FIND("-",O$1,1)-1))):$E3250),($E3250*(2/(VALUE(LEFT(O$1,FIND("-",O$1,1)-1))+1)))+(O3249*(1-(2/(VALUE(LEFT(O$1,FIND("-",O$1,1)-1))+1))))))</f>
        <v>0.16332194471773401</v>
      </c>
      <c r="Q3250">
        <f>IF(ROW($E3250)&lt;=VALUE(LEFT(Q$1,FIND("-",Q$1,1)-1)),0,IF(ROW($E3250)=VALUE(LEFT(Q$1,FIND("-",Q$1,1)-1))+1,AVERAGE(INDEX($E:$E,ROW($E3250)-VALUE(LEFT(Q$1,FIND("-",Q$1,1)-1))):$E3250),($E3250*(2/(VALUE(LEFT(Q$1,FIND("-",Q$1,1)-1))+1)))+(Q3249*(1-(2/(VALUE(LEFT(Q$1,FIND("-",Q$1,1)-1))+1))))))</f>
        <v>0.15682036526232834</v>
      </c>
      <c r="R3250">
        <f>IF(ROW($E3250)&lt;=VALUE(LEFT(R$1,FIND("-",R$1,1)-1)),0,IF(ROW($E3250)=VALUE(LEFT(R$1,FIND("-",R$1,1)-1))+1,AVERAGE(INDEX($E:$E,ROW($E3250)-VALUE(LEFT(R$1,FIND("-",R$1,1)-1))):$E3250),($E3250*(2/(VALUE(LEFT(R$1,FIND("-",R$1,1)-1))+1)))+(R3249*(1-(2/(VALUE(LEFT(R$1,FIND("-",R$1,1)-1))+1))))))</f>
        <v>0.1555036728280981</v>
      </c>
      <c r="S3250">
        <f t="shared" si="454"/>
        <v>1.3166924342302433E-3</v>
      </c>
      <c r="T3250">
        <f>IF(ROW($E3250)&lt;=MAX(VALUE(LEFT(Q$1,FIND("-",Q$1,1)-1)),VALUE(LEFT(R$1,FIND("-",R$1,1)-1)))+VALUE(LEFT(T$1,FIND("-",T$1,1)-1))-1,0,IF(ROW($E3250)=MAX(VALUE(LEFT(Q$1,FIND("-",Q$1,1)-1)),VALUE(LEFT(R$1,FIND("-",R$1,1)-1)))+VALUE(LEFT(T$1,FIND("-",T$1,1)-1)),AVERAGE(INDEX($S:$S,ROW(S3250)-VALUE(LEFT(T$1,FIND("-",T$1,1)-1))+1):S3250),($S3250*(2/(VALUE(LEFT(T$1,FIND("-",T$1,1)-1))+1)))+(T3249*(1-(2/(VALUE(LEFT(T$1,FIND("-",T$1,1)-1))+1))))))</f>
        <v>7.4567569712530562E-5</v>
      </c>
      <c r="V3250">
        <f t="shared" si="455"/>
        <v>0</v>
      </c>
      <c r="W3250">
        <f>IF(ROW($E3250)&lt;=VALUE(LEFT(W$1,FIND("-",W$1,1)-1))+1,0,IF(ROW($E3249)=VALUE(LEFT(W$1,FIND("-",W$1,1)-1))+1,100-100/(1+ABS((SUMIF(INDEX($V:$V,ROW($V3250)-VALUE(LEFT(W$1,FIND("-",W$1,1)-1))+1):$V3250,"&gt;0",INDEX($V:$V,ROW($V3250)-VALUE(LEFT(W$1,FIND("-",W$1,1)-1))+1):$V3250)/COUNTIF(INDEX($V:$V,ROW($V3250)-VALUE(LEFT(W$1,FIND("-",W$1,1)-1))+1):$V3250,"&gt;0"))/(SUMIF(INDEX($V:$V,ROW($V3250)-VALUE(LEFT(W$1,FIND("-",W$1,1)-1))+1):$V3250,"&lt;0",INDEX($V:$V,ROW($V3250)-VALUE(LEFT(W$1,FIND("-",W$1,1)-1))+1):$V3250)/COUNTIF(INDEX($V:$V,ROW($V3250)-VALUE(LEFT(W$1,FIND("-",W$1,1)-1))+1):$V3250,"&lt;0")))),100-100/(1+ABS((SUMIF(INDEX($V:$V,ROW($V3250)-VALUE(LEFT(W$1,FIND("-",W$1,1)-1))+1):$V3250,"&gt;0",INDEX($V:$V,ROW($V3250)-VALUE(LEFT(W$1,FIND("-",W$1,1)-1))+1):$V3250)/VALUE(LEFT(W$1,FIND("-",W$1,1)-1)))/(SUMIF(INDEX($V:$V,ROW($V3250)-VALUE(LEFT(W$1,FIND("-",W$1,1)-1))+1):$V3250,"&lt;0",INDEX($V:$V,ROW($V3250)-VALUE(LEFT(W$1,FIND("-",W$1,1)-1))+1):$V3250)/VALUE(LEFT(W$1,FIND("-",W$1,1)-1)))))))</f>
        <v>60</v>
      </c>
      <c r="Y3250">
        <f>IF(ROW($E3250)&lt;=VALUE(LEFT(Y$1,FIND("-",Y$1,1)-1)),0,MAX(INDEX(C:C,ROW(C3250)-VALUE(LEFT(Y$1,FIND("-",Y$1,1)-1))+1):C3250))</f>
        <v>0.16500000000000001</v>
      </c>
      <c r="Z3250">
        <f>IF(ROW($E3250)&lt;=VALUE(LEFT(Z$1,FIND("-",Z$1,1)-1)),0,MIN(INDEX(D:D,ROW(D3250)-VALUE(LEFT(Z$1,FIND("-",Z$1,1)-1))+1):D3250))</f>
        <v>0.15</v>
      </c>
      <c r="AA3250">
        <f t="shared" si="459"/>
        <v>66.666666666666657</v>
      </c>
      <c r="AB3250">
        <f>IF(ROW($AA3250)&lt;=VALUE(LEFT(AA$1,FIND("-",AA$1,1)-1))+VALUE(LEFT(AB$1,FIND("-",AB$1,1)-1)-1),0,AVERAGE(INDEX($AA:$AA,ROW($AA3250)-VALUE(LEFT(AB$1,FIND("-",AB$1,1)-1))+1):$AA3250))</f>
        <v>66.666666666666657</v>
      </c>
      <c r="AC3250">
        <f>IF(ROW($AA3250)&lt;=VALUE(LEFT(AA$1,FIND("-",AA$1,1)-1))+VALUE(LEFT(AB$1,FIND("-",AB$1,1)-1)-1)+VALUE(LEFT(AC$1,FIND("-",AC$1,1)-1)-1),0,AVERAGE(INDEX($AB:$AB,ROW($AB3250)-VALUE(LEFT(AC$1,FIND("-",AC$1,1)-1))+1):$AB3250))</f>
        <v>70.370370370370367</v>
      </c>
      <c r="AE3250">
        <f t="shared" si="456"/>
        <v>240548744</v>
      </c>
      <c r="AG3250" t="str">
        <f t="shared" si="458"/>
        <v/>
      </c>
    </row>
    <row r="3251" spans="1:33" x14ac:dyDescent="0.25">
      <c r="A3251" s="6">
        <v>41725</v>
      </c>
      <c r="B3251">
        <v>0.16</v>
      </c>
      <c r="C3251">
        <v>0.16</v>
      </c>
      <c r="D3251">
        <v>0.16</v>
      </c>
      <c r="E3251">
        <v>0.16</v>
      </c>
      <c r="F3251">
        <v>0.16</v>
      </c>
      <c r="G3251">
        <v>791400</v>
      </c>
      <c r="I3251" t="str">
        <f t="shared" si="451"/>
        <v/>
      </c>
      <c r="J3251" t="str">
        <f t="shared" si="452"/>
        <v/>
      </c>
      <c r="K3251" t="str">
        <f t="shared" si="453"/>
        <v/>
      </c>
      <c r="M3251" s="11" t="str">
        <f t="shared" si="457"/>
        <v/>
      </c>
      <c r="O3251">
        <f>IF(ROW($E3251)&lt;=VALUE(LEFT(O$1,FIND("-",O$1,1)-1)),0,IF(ROW($E3251)=VALUE(LEFT(O$1,FIND("-",O$1,1)-1))+1,AVERAGE(INDEX($E:$E,ROW($E3251)-VALUE(LEFT(O$1,FIND("-",O$1,1)-1))):$E3251),($E3251*(2/(VALUE(LEFT(O$1,FIND("-",O$1,1)-1))+1)))+(O3250*(1-(2/(VALUE(LEFT(O$1,FIND("-",O$1,1)-1))+1))))))</f>
        <v>0.16328889054143816</v>
      </c>
      <c r="Q3251">
        <f>IF(ROW($E3251)&lt;=VALUE(LEFT(Q$1,FIND("-",Q$1,1)-1)),0,IF(ROW($E3251)=VALUE(LEFT(Q$1,FIND("-",Q$1,1)-1))+1,AVERAGE(INDEX($E:$E,ROW($E3251)-VALUE(LEFT(Q$1,FIND("-",Q$1,1)-1))):$E3251),($E3251*(2/(VALUE(LEFT(Q$1,FIND("-",Q$1,1)-1))+1)))+(Q3250*(1-(2/(VALUE(LEFT(Q$1,FIND("-",Q$1,1)-1))+1))))))</f>
        <v>0.15730953983735477</v>
      </c>
      <c r="R3251">
        <f>IF(ROW($E3251)&lt;=VALUE(LEFT(R$1,FIND("-",R$1,1)-1)),0,IF(ROW($E3251)=VALUE(LEFT(R$1,FIND("-",R$1,1)-1))+1,AVERAGE(INDEX($E:$E,ROW($E3251)-VALUE(LEFT(R$1,FIND("-",R$1,1)-1))):$E3251),($E3251*(2/(VALUE(LEFT(R$1,FIND("-",R$1,1)-1))+1)))+(R3250*(1-(2/(VALUE(LEFT(R$1,FIND("-",R$1,1)-1))+1))))))</f>
        <v>0.15583673410009086</v>
      </c>
      <c r="S3251">
        <f t="shared" si="454"/>
        <v>1.4728057372639103E-3</v>
      </c>
      <c r="T3251">
        <f>IF(ROW($E3251)&lt;=MAX(VALUE(LEFT(Q$1,FIND("-",Q$1,1)-1)),VALUE(LEFT(R$1,FIND("-",R$1,1)-1)))+VALUE(LEFT(T$1,FIND("-",T$1,1)-1))-1,0,IF(ROW($E3251)=MAX(VALUE(LEFT(Q$1,FIND("-",Q$1,1)-1)),VALUE(LEFT(R$1,FIND("-",R$1,1)-1)))+VALUE(LEFT(T$1,FIND("-",T$1,1)-1)),AVERAGE(INDEX($S:$S,ROW(S3251)-VALUE(LEFT(T$1,FIND("-",T$1,1)-1))+1):S3251),($S3251*(2/(VALUE(LEFT(T$1,FIND("-",T$1,1)-1))+1)))+(T3250*(1-(2/(VALUE(LEFT(T$1,FIND("-",T$1,1)-1))+1))))))</f>
        <v>3.5421520322280654E-4</v>
      </c>
      <c r="V3251">
        <f t="shared" si="455"/>
        <v>0</v>
      </c>
      <c r="W3251">
        <f>IF(ROW($E3251)&lt;=VALUE(LEFT(W$1,FIND("-",W$1,1)-1))+1,0,IF(ROW($E3250)=VALUE(LEFT(W$1,FIND("-",W$1,1)-1))+1,100-100/(1+ABS((SUMIF(INDEX($V:$V,ROW($V3251)-VALUE(LEFT(W$1,FIND("-",W$1,1)-1))+1):$V3251,"&gt;0",INDEX($V:$V,ROW($V3251)-VALUE(LEFT(W$1,FIND("-",W$1,1)-1))+1):$V3251)/COUNTIF(INDEX($V:$V,ROW($V3251)-VALUE(LEFT(W$1,FIND("-",W$1,1)-1))+1):$V3251,"&gt;0"))/(SUMIF(INDEX($V:$V,ROW($V3251)-VALUE(LEFT(W$1,FIND("-",W$1,1)-1))+1):$V3251,"&lt;0",INDEX($V:$V,ROW($V3251)-VALUE(LEFT(W$1,FIND("-",W$1,1)-1))+1):$V3251)/COUNTIF(INDEX($V:$V,ROW($V3251)-VALUE(LEFT(W$1,FIND("-",W$1,1)-1))+1):$V3251,"&lt;0")))),100-100/(1+ABS((SUMIF(INDEX($V:$V,ROW($V3251)-VALUE(LEFT(W$1,FIND("-",W$1,1)-1))+1):$V3251,"&gt;0",INDEX($V:$V,ROW($V3251)-VALUE(LEFT(W$1,FIND("-",W$1,1)-1))+1):$V3251)/VALUE(LEFT(W$1,FIND("-",W$1,1)-1)))/(SUMIF(INDEX($V:$V,ROW($V3251)-VALUE(LEFT(W$1,FIND("-",W$1,1)-1))+1):$V3251,"&lt;0",INDEX($V:$V,ROW($V3251)-VALUE(LEFT(W$1,FIND("-",W$1,1)-1))+1):$V3251)/VALUE(LEFT(W$1,FIND("-",W$1,1)-1)))))))</f>
        <v>55.555555555555557</v>
      </c>
      <c r="Y3251">
        <f>IF(ROW($E3251)&lt;=VALUE(LEFT(Y$1,FIND("-",Y$1,1)-1)),0,MAX(INDEX(C:C,ROW(C3251)-VALUE(LEFT(Y$1,FIND("-",Y$1,1)-1))+1):C3251))</f>
        <v>0.16500000000000001</v>
      </c>
      <c r="Z3251">
        <f>IF(ROW($E3251)&lt;=VALUE(LEFT(Z$1,FIND("-",Z$1,1)-1)),0,MIN(INDEX(D:D,ROW(D3251)-VALUE(LEFT(Z$1,FIND("-",Z$1,1)-1))+1):D3251))</f>
        <v>0.15</v>
      </c>
      <c r="AA3251">
        <f t="shared" si="459"/>
        <v>66.666666666666657</v>
      </c>
      <c r="AB3251">
        <f>IF(ROW($AA3251)&lt;=VALUE(LEFT(AA$1,FIND("-",AA$1,1)-1))+VALUE(LEFT(AB$1,FIND("-",AB$1,1)-1)-1),0,AVERAGE(INDEX($AA:$AA,ROW($AA3251)-VALUE(LEFT(AB$1,FIND("-",AB$1,1)-1))+1):$AA3251))</f>
        <v>66.666666666666657</v>
      </c>
      <c r="AC3251">
        <f>IF(ROW($AA3251)&lt;=VALUE(LEFT(AA$1,FIND("-",AA$1,1)-1))+VALUE(LEFT(AB$1,FIND("-",AB$1,1)-1)-1)+VALUE(LEFT(AC$1,FIND("-",AC$1,1)-1)-1),0,AVERAGE(INDEX($AB:$AB,ROW($AB3251)-VALUE(LEFT(AC$1,FIND("-",AC$1,1)-1))+1):$AB3251))</f>
        <v>70.370370370370367</v>
      </c>
      <c r="AE3251">
        <f t="shared" si="456"/>
        <v>240548744</v>
      </c>
      <c r="AG3251" t="str">
        <f t="shared" si="458"/>
        <v/>
      </c>
    </row>
    <row r="3252" spans="1:33" x14ac:dyDescent="0.25">
      <c r="A3252" s="6">
        <v>41726</v>
      </c>
      <c r="B3252">
        <v>0.16</v>
      </c>
      <c r="C3252">
        <v>0.16</v>
      </c>
      <c r="D3252">
        <v>0.155</v>
      </c>
      <c r="E3252">
        <v>0.155</v>
      </c>
      <c r="F3252">
        <v>0.155</v>
      </c>
      <c r="G3252">
        <v>350200</v>
      </c>
      <c r="I3252" t="str">
        <f t="shared" si="451"/>
        <v/>
      </c>
      <c r="J3252" t="str">
        <f t="shared" si="452"/>
        <v/>
      </c>
      <c r="K3252" t="str">
        <f t="shared" si="453"/>
        <v/>
      </c>
      <c r="M3252" s="11" t="str">
        <f t="shared" si="457"/>
        <v/>
      </c>
      <c r="O3252">
        <f>IF(ROW($E3252)&lt;=VALUE(LEFT(O$1,FIND("-",O$1,1)-1)),0,IF(ROW($E3252)=VALUE(LEFT(O$1,FIND("-",O$1,1)-1))+1,AVERAGE(INDEX($E:$E,ROW($E3252)-VALUE(LEFT(O$1,FIND("-",O$1,1)-1))):$E3252),($E3252*(2/(VALUE(LEFT(O$1,FIND("-",O$1,1)-1))+1)))+(O3251*(1-(2/(VALUE(LEFT(O$1,FIND("-",O$1,1)-1))+1))))))</f>
        <v>0.16320641401863778</v>
      </c>
      <c r="Q3252">
        <f>IF(ROW($E3252)&lt;=VALUE(LEFT(Q$1,FIND("-",Q$1,1)-1)),0,IF(ROW($E3252)=VALUE(LEFT(Q$1,FIND("-",Q$1,1)-1))+1,AVERAGE(INDEX($E:$E,ROW($E3252)-VALUE(LEFT(Q$1,FIND("-",Q$1,1)-1))):$E3252),($E3252*(2/(VALUE(LEFT(Q$1,FIND("-",Q$1,1)-1))+1)))+(Q3251*(1-(2/(VALUE(LEFT(Q$1,FIND("-",Q$1,1)-1))+1))))))</f>
        <v>0.15695422601622327</v>
      </c>
      <c r="R3252">
        <f>IF(ROW($E3252)&lt;=VALUE(LEFT(R$1,FIND("-",R$1,1)-1)),0,IF(ROW($E3252)=VALUE(LEFT(R$1,FIND("-",R$1,1)-1))+1,AVERAGE(INDEX($E:$E,ROW($E3252)-VALUE(LEFT(R$1,FIND("-",R$1,1)-1))):$E3252),($E3252*(2/(VALUE(LEFT(R$1,FIND("-",R$1,1)-1))+1)))+(R3251*(1-(2/(VALUE(LEFT(R$1,FIND("-",R$1,1)-1))+1))))))</f>
        <v>0.15577475379638042</v>
      </c>
      <c r="S3252">
        <f t="shared" si="454"/>
        <v>1.1794722198428531E-3</v>
      </c>
      <c r="T3252">
        <f>IF(ROW($E3252)&lt;=MAX(VALUE(LEFT(Q$1,FIND("-",Q$1,1)-1)),VALUE(LEFT(R$1,FIND("-",R$1,1)-1)))+VALUE(LEFT(T$1,FIND("-",T$1,1)-1))-1,0,IF(ROW($E3252)=MAX(VALUE(LEFT(Q$1,FIND("-",Q$1,1)-1)),VALUE(LEFT(R$1,FIND("-",R$1,1)-1)))+VALUE(LEFT(T$1,FIND("-",T$1,1)-1)),AVERAGE(INDEX($S:$S,ROW(S3252)-VALUE(LEFT(T$1,FIND("-",T$1,1)-1))+1):S3252),($S3252*(2/(VALUE(LEFT(T$1,FIND("-",T$1,1)-1))+1)))+(T3251*(1-(2/(VALUE(LEFT(T$1,FIND("-",T$1,1)-1))+1))))))</f>
        <v>5.1926660654681581E-4</v>
      </c>
      <c r="V3252">
        <f t="shared" si="455"/>
        <v>-5.0000000000000044E-3</v>
      </c>
      <c r="W3252">
        <f>IF(ROW($E3252)&lt;=VALUE(LEFT(W$1,FIND("-",W$1,1)-1))+1,0,IF(ROW($E3251)=VALUE(LEFT(W$1,FIND("-",W$1,1)-1))+1,100-100/(1+ABS((SUMIF(INDEX($V:$V,ROW($V3252)-VALUE(LEFT(W$1,FIND("-",W$1,1)-1))+1):$V3252,"&gt;0",INDEX($V:$V,ROW($V3252)-VALUE(LEFT(W$1,FIND("-",W$1,1)-1))+1):$V3252)/COUNTIF(INDEX($V:$V,ROW($V3252)-VALUE(LEFT(W$1,FIND("-",W$1,1)-1))+1):$V3252,"&gt;0"))/(SUMIF(INDEX($V:$V,ROW($V3252)-VALUE(LEFT(W$1,FIND("-",W$1,1)-1))+1):$V3252,"&lt;0",INDEX($V:$V,ROW($V3252)-VALUE(LEFT(W$1,FIND("-",W$1,1)-1))+1):$V3252)/COUNTIF(INDEX($V:$V,ROW($V3252)-VALUE(LEFT(W$1,FIND("-",W$1,1)-1))+1):$V3252,"&lt;0")))),100-100/(1+ABS((SUMIF(INDEX($V:$V,ROW($V3252)-VALUE(LEFT(W$1,FIND("-",W$1,1)-1))+1):$V3252,"&gt;0",INDEX($V:$V,ROW($V3252)-VALUE(LEFT(W$1,FIND("-",W$1,1)-1))+1):$V3252)/VALUE(LEFT(W$1,FIND("-",W$1,1)-1)))/(SUMIF(INDEX($V:$V,ROW($V3252)-VALUE(LEFT(W$1,FIND("-",W$1,1)-1))+1):$V3252,"&lt;0",INDEX($V:$V,ROW($V3252)-VALUE(LEFT(W$1,FIND("-",W$1,1)-1))+1):$V3252)/VALUE(LEFT(W$1,FIND("-",W$1,1)-1)))))))</f>
        <v>55.555555555555557</v>
      </c>
      <c r="Y3252">
        <f>IF(ROW($E3252)&lt;=VALUE(LEFT(Y$1,FIND("-",Y$1,1)-1)),0,MAX(INDEX(C:C,ROW(C3252)-VALUE(LEFT(Y$1,FIND("-",Y$1,1)-1))+1):C3252))</f>
        <v>0.16500000000000001</v>
      </c>
      <c r="Z3252">
        <f>IF(ROW($E3252)&lt;=VALUE(LEFT(Z$1,FIND("-",Z$1,1)-1)),0,MIN(INDEX(D:D,ROW(D3252)-VALUE(LEFT(Z$1,FIND("-",Z$1,1)-1))+1):D3252))</f>
        <v>0.15</v>
      </c>
      <c r="AA3252">
        <f t="shared" si="459"/>
        <v>33.333333333333329</v>
      </c>
      <c r="AB3252">
        <f>IF(ROW($AA3252)&lt;=VALUE(LEFT(AA$1,FIND("-",AA$1,1)-1))+VALUE(LEFT(AB$1,FIND("-",AB$1,1)-1)-1),0,AVERAGE(INDEX($AA:$AA,ROW($AA3252)-VALUE(LEFT(AB$1,FIND("-",AB$1,1)-1))+1):$AA3252))</f>
        <v>55.555555555555543</v>
      </c>
      <c r="AC3252">
        <f>IF(ROW($AA3252)&lt;=VALUE(LEFT(AA$1,FIND("-",AA$1,1)-1))+VALUE(LEFT(AB$1,FIND("-",AB$1,1)-1)-1)+VALUE(LEFT(AC$1,FIND("-",AC$1,1)-1)-1),0,AVERAGE(INDEX($AB:$AB,ROW($AB3252)-VALUE(LEFT(AC$1,FIND("-",AC$1,1)-1))+1):$AB3252))</f>
        <v>62.962962962962955</v>
      </c>
      <c r="AE3252">
        <f t="shared" si="456"/>
        <v>240198544</v>
      </c>
      <c r="AG3252" t="str">
        <f t="shared" si="458"/>
        <v/>
      </c>
    </row>
    <row r="3253" spans="1:33" x14ac:dyDescent="0.25">
      <c r="A3253" s="6">
        <v>41729</v>
      </c>
      <c r="B3253">
        <v>0.16</v>
      </c>
      <c r="C3253">
        <v>0.16500000000000001</v>
      </c>
      <c r="D3253">
        <v>0.155</v>
      </c>
      <c r="E3253">
        <v>0.155</v>
      </c>
      <c r="F3253">
        <v>0.155</v>
      </c>
      <c r="G3253">
        <v>1062800</v>
      </c>
      <c r="I3253" t="str">
        <f t="shared" si="451"/>
        <v/>
      </c>
      <c r="J3253" t="str">
        <f t="shared" si="452"/>
        <v/>
      </c>
      <c r="K3253" t="str">
        <f t="shared" si="453"/>
        <v/>
      </c>
      <c r="M3253" s="11" t="str">
        <f t="shared" si="457"/>
        <v/>
      </c>
      <c r="O3253">
        <f>IF(ROW($E3253)&lt;=VALUE(LEFT(O$1,FIND("-",O$1,1)-1)),0,IF(ROW($E3253)=VALUE(LEFT(O$1,FIND("-",O$1,1)-1))+1,AVERAGE(INDEX($E:$E,ROW($E3253)-VALUE(LEFT(O$1,FIND("-",O$1,1)-1))):$E3253),($E3253*(2/(VALUE(LEFT(O$1,FIND("-",O$1,1)-1))+1)))+(O3252*(1-(2/(VALUE(LEFT(O$1,FIND("-",O$1,1)-1))+1))))))</f>
        <v>0.16312475815775582</v>
      </c>
      <c r="Q3253">
        <f>IF(ROW($E3253)&lt;=VALUE(LEFT(Q$1,FIND("-",Q$1,1)-1)),0,IF(ROW($E3253)=VALUE(LEFT(Q$1,FIND("-",Q$1,1)-1))+1,AVERAGE(INDEX($E:$E,ROW($E3253)-VALUE(LEFT(Q$1,FIND("-",Q$1,1)-1))):$E3253),($E3253*(2/(VALUE(LEFT(Q$1,FIND("-",Q$1,1)-1))+1)))+(Q3252*(1-(2/(VALUE(LEFT(Q$1,FIND("-",Q$1,1)-1))+1))))))</f>
        <v>0.15665357585988124</v>
      </c>
      <c r="R3253">
        <f>IF(ROW($E3253)&lt;=VALUE(LEFT(R$1,FIND("-",R$1,1)-1)),0,IF(ROW($E3253)=VALUE(LEFT(R$1,FIND("-",R$1,1)-1))+1,AVERAGE(INDEX($E:$E,ROW($E3253)-VALUE(LEFT(R$1,FIND("-",R$1,1)-1))):$E3253),($E3253*(2/(VALUE(LEFT(R$1,FIND("-",R$1,1)-1))+1)))+(R3252*(1-(2/(VALUE(LEFT(R$1,FIND("-",R$1,1)-1))+1))))))</f>
        <v>0.15571736462627817</v>
      </c>
      <c r="S3253">
        <f t="shared" si="454"/>
        <v>9.3621123360307368E-4</v>
      </c>
      <c r="T3253">
        <f>IF(ROW($E3253)&lt;=MAX(VALUE(LEFT(Q$1,FIND("-",Q$1,1)-1)),VALUE(LEFT(R$1,FIND("-",R$1,1)-1)))+VALUE(LEFT(T$1,FIND("-",T$1,1)-1))-1,0,IF(ROW($E3253)=MAX(VALUE(LEFT(Q$1,FIND("-",Q$1,1)-1)),VALUE(LEFT(R$1,FIND("-",R$1,1)-1)))+VALUE(LEFT(T$1,FIND("-",T$1,1)-1)),AVERAGE(INDEX($S:$S,ROW(S3253)-VALUE(LEFT(T$1,FIND("-",T$1,1)-1))+1):S3253),($S3253*(2/(VALUE(LEFT(T$1,FIND("-",T$1,1)-1))+1)))+(T3252*(1-(2/(VALUE(LEFT(T$1,FIND("-",T$1,1)-1))+1))))))</f>
        <v>6.0265553195806745E-4</v>
      </c>
      <c r="V3253">
        <f t="shared" si="455"/>
        <v>0</v>
      </c>
      <c r="W3253">
        <f>IF(ROW($E3253)&lt;=VALUE(LEFT(W$1,FIND("-",W$1,1)-1))+1,0,IF(ROW($E3252)=VALUE(LEFT(W$1,FIND("-",W$1,1)-1))+1,100-100/(1+ABS((SUMIF(INDEX($V:$V,ROW($V3253)-VALUE(LEFT(W$1,FIND("-",W$1,1)-1))+1):$V3253,"&gt;0",INDEX($V:$V,ROW($V3253)-VALUE(LEFT(W$1,FIND("-",W$1,1)-1))+1):$V3253)/COUNTIF(INDEX($V:$V,ROW($V3253)-VALUE(LEFT(W$1,FIND("-",W$1,1)-1))+1):$V3253,"&gt;0"))/(SUMIF(INDEX($V:$V,ROW($V3253)-VALUE(LEFT(W$1,FIND("-",W$1,1)-1))+1):$V3253,"&lt;0",INDEX($V:$V,ROW($V3253)-VALUE(LEFT(W$1,FIND("-",W$1,1)-1))+1):$V3253)/COUNTIF(INDEX($V:$V,ROW($V3253)-VALUE(LEFT(W$1,FIND("-",W$1,1)-1))+1):$V3253,"&lt;0")))),100-100/(1+ABS((SUMIF(INDEX($V:$V,ROW($V3253)-VALUE(LEFT(W$1,FIND("-",W$1,1)-1))+1):$V3253,"&gt;0",INDEX($V:$V,ROW($V3253)-VALUE(LEFT(W$1,FIND("-",W$1,1)-1))+1):$V3253)/VALUE(LEFT(W$1,FIND("-",W$1,1)-1)))/(SUMIF(INDEX($V:$V,ROW($V3253)-VALUE(LEFT(W$1,FIND("-",W$1,1)-1))+1):$V3253,"&lt;0",INDEX($V:$V,ROW($V3253)-VALUE(LEFT(W$1,FIND("-",W$1,1)-1))+1):$V3253)/VALUE(LEFT(W$1,FIND("-",W$1,1)-1)))))))</f>
        <v>50</v>
      </c>
      <c r="Y3253">
        <f>IF(ROW($E3253)&lt;=VALUE(LEFT(Y$1,FIND("-",Y$1,1)-1)),0,MAX(INDEX(C:C,ROW(C3253)-VALUE(LEFT(Y$1,FIND("-",Y$1,1)-1))+1):C3253))</f>
        <v>0.16500000000000001</v>
      </c>
      <c r="Z3253">
        <f>IF(ROW($E3253)&lt;=VALUE(LEFT(Z$1,FIND("-",Z$1,1)-1)),0,MIN(INDEX(D:D,ROW(D3253)-VALUE(LEFT(Z$1,FIND("-",Z$1,1)-1))+1):D3253))</f>
        <v>0.15</v>
      </c>
      <c r="AA3253">
        <f t="shared" si="459"/>
        <v>33.333333333333329</v>
      </c>
      <c r="AB3253">
        <f>IF(ROW($AA3253)&lt;=VALUE(LEFT(AA$1,FIND("-",AA$1,1)-1))+VALUE(LEFT(AB$1,FIND("-",AB$1,1)-1)-1),0,AVERAGE(INDEX($AA:$AA,ROW($AA3253)-VALUE(LEFT(AB$1,FIND("-",AB$1,1)-1))+1):$AA3253))</f>
        <v>44.444444444444436</v>
      </c>
      <c r="AC3253">
        <f>IF(ROW($AA3253)&lt;=VALUE(LEFT(AA$1,FIND("-",AA$1,1)-1))+VALUE(LEFT(AB$1,FIND("-",AB$1,1)-1)-1)+VALUE(LEFT(AC$1,FIND("-",AC$1,1)-1)-1),0,AVERAGE(INDEX($AB:$AB,ROW($AB3253)-VALUE(LEFT(AC$1,FIND("-",AC$1,1)-1))+1):$AB3253))</f>
        <v>55.555555555555543</v>
      </c>
      <c r="AE3253">
        <f t="shared" si="456"/>
        <v>240198544</v>
      </c>
      <c r="AG3253" t="str">
        <f t="shared" si="458"/>
        <v/>
      </c>
    </row>
    <row r="3254" spans="1:33" x14ac:dyDescent="0.25">
      <c r="A3254" s="6">
        <v>41730</v>
      </c>
      <c r="B3254">
        <v>0.16</v>
      </c>
      <c r="C3254">
        <v>0.16500000000000001</v>
      </c>
      <c r="D3254">
        <v>0.155</v>
      </c>
      <c r="E3254">
        <v>0.16</v>
      </c>
      <c r="F3254">
        <v>0.16</v>
      </c>
      <c r="G3254">
        <v>590000</v>
      </c>
      <c r="I3254" t="str">
        <f t="shared" si="451"/>
        <v/>
      </c>
      <c r="J3254" t="str">
        <f t="shared" si="452"/>
        <v/>
      </c>
      <c r="K3254" t="str">
        <f t="shared" si="453"/>
        <v/>
      </c>
      <c r="M3254" s="11" t="str">
        <f t="shared" si="457"/>
        <v/>
      </c>
      <c r="O3254">
        <f>IF(ROW($E3254)&lt;=VALUE(LEFT(O$1,FIND("-",O$1,1)-1)),0,IF(ROW($E3254)=VALUE(LEFT(O$1,FIND("-",O$1,1)-1))+1,AVERAGE(INDEX($E:$E,ROW($E3254)-VALUE(LEFT(O$1,FIND("-",O$1,1)-1))):$E3254),($E3254*(2/(VALUE(LEFT(O$1,FIND("-",O$1,1)-1))+1)))+(O3253*(1-(2/(VALUE(LEFT(O$1,FIND("-",O$1,1)-1))+1))))))</f>
        <v>0.16309366603678313</v>
      </c>
      <c r="Q3254">
        <f>IF(ROW($E3254)&lt;=VALUE(LEFT(Q$1,FIND("-",Q$1,1)-1)),0,IF(ROW($E3254)=VALUE(LEFT(Q$1,FIND("-",Q$1,1)-1))+1,AVERAGE(INDEX($E:$E,ROW($E3254)-VALUE(LEFT(Q$1,FIND("-",Q$1,1)-1))):$E3254),($E3254*(2/(VALUE(LEFT(Q$1,FIND("-",Q$1,1)-1))+1)))+(Q3253*(1-(2/(VALUE(LEFT(Q$1,FIND("-",Q$1,1)-1))+1))))))</f>
        <v>0.15716841034297643</v>
      </c>
      <c r="R3254">
        <f>IF(ROW($E3254)&lt;=VALUE(LEFT(R$1,FIND("-",R$1,1)-1)),0,IF(ROW($E3254)=VALUE(LEFT(R$1,FIND("-",R$1,1)-1))+1,AVERAGE(INDEX($E:$E,ROW($E3254)-VALUE(LEFT(R$1,FIND("-",R$1,1)-1))):$E3254),($E3254*(2/(VALUE(LEFT(R$1,FIND("-",R$1,1)-1))+1)))+(R3253*(1-(2/(VALUE(LEFT(R$1,FIND("-",R$1,1)-1))+1))))))</f>
        <v>0.15603459687618351</v>
      </c>
      <c r="S3254">
        <f t="shared" si="454"/>
        <v>1.1338134667929212E-3</v>
      </c>
      <c r="T3254">
        <f>IF(ROW($E3254)&lt;=MAX(VALUE(LEFT(Q$1,FIND("-",Q$1,1)-1)),VALUE(LEFT(R$1,FIND("-",R$1,1)-1)))+VALUE(LEFT(T$1,FIND("-",T$1,1)-1))-1,0,IF(ROW($E3254)=MAX(VALUE(LEFT(Q$1,FIND("-",Q$1,1)-1)),VALUE(LEFT(R$1,FIND("-",R$1,1)-1)))+VALUE(LEFT(T$1,FIND("-",T$1,1)-1)),AVERAGE(INDEX($S:$S,ROW(S3254)-VALUE(LEFT(T$1,FIND("-",T$1,1)-1))+1):S3254),($S3254*(2/(VALUE(LEFT(T$1,FIND("-",T$1,1)-1))+1)))+(T3253*(1-(2/(VALUE(LEFT(T$1,FIND("-",T$1,1)-1))+1))))))</f>
        <v>7.0888711892503828E-4</v>
      </c>
      <c r="V3254">
        <f t="shared" si="455"/>
        <v>5.0000000000000044E-3</v>
      </c>
      <c r="W3254">
        <f>IF(ROW($E3254)&lt;=VALUE(LEFT(W$1,FIND("-",W$1,1)-1))+1,0,IF(ROW($E3253)=VALUE(LEFT(W$1,FIND("-",W$1,1)-1))+1,100-100/(1+ABS((SUMIF(INDEX($V:$V,ROW($V3254)-VALUE(LEFT(W$1,FIND("-",W$1,1)-1))+1):$V3254,"&gt;0",INDEX($V:$V,ROW($V3254)-VALUE(LEFT(W$1,FIND("-",W$1,1)-1))+1):$V3254)/COUNTIF(INDEX($V:$V,ROW($V3254)-VALUE(LEFT(W$1,FIND("-",W$1,1)-1))+1):$V3254,"&gt;0"))/(SUMIF(INDEX($V:$V,ROW($V3254)-VALUE(LEFT(W$1,FIND("-",W$1,1)-1))+1):$V3254,"&lt;0",INDEX($V:$V,ROW($V3254)-VALUE(LEFT(W$1,FIND("-",W$1,1)-1))+1):$V3254)/COUNTIF(INDEX($V:$V,ROW($V3254)-VALUE(LEFT(W$1,FIND("-",W$1,1)-1))+1):$V3254,"&lt;0")))),100-100/(1+ABS((SUMIF(INDEX($V:$V,ROW($V3254)-VALUE(LEFT(W$1,FIND("-",W$1,1)-1))+1):$V3254,"&gt;0",INDEX($V:$V,ROW($V3254)-VALUE(LEFT(W$1,FIND("-",W$1,1)-1))+1):$V3254)/VALUE(LEFT(W$1,FIND("-",W$1,1)-1)))/(SUMIF(INDEX($V:$V,ROW($V3254)-VALUE(LEFT(W$1,FIND("-",W$1,1)-1))+1):$V3254,"&lt;0",INDEX($V:$V,ROW($V3254)-VALUE(LEFT(W$1,FIND("-",W$1,1)-1))+1):$V3254)/VALUE(LEFT(W$1,FIND("-",W$1,1)-1)))))))</f>
        <v>62.500000000000007</v>
      </c>
      <c r="Y3254">
        <f>IF(ROW($E3254)&lt;=VALUE(LEFT(Y$1,FIND("-",Y$1,1)-1)),0,MAX(INDEX(C:C,ROW(C3254)-VALUE(LEFT(Y$1,FIND("-",Y$1,1)-1))+1):C3254))</f>
        <v>0.16500000000000001</v>
      </c>
      <c r="Z3254">
        <f>IF(ROW($E3254)&lt;=VALUE(LEFT(Z$1,FIND("-",Z$1,1)-1)),0,MIN(INDEX(D:D,ROW(D3254)-VALUE(LEFT(Z$1,FIND("-",Z$1,1)-1))+1):D3254))</f>
        <v>0.15</v>
      </c>
      <c r="AA3254">
        <f t="shared" si="459"/>
        <v>66.666666666666657</v>
      </c>
      <c r="AB3254">
        <f>IF(ROW($AA3254)&lt;=VALUE(LEFT(AA$1,FIND("-",AA$1,1)-1))+VALUE(LEFT(AB$1,FIND("-",AB$1,1)-1)-1),0,AVERAGE(INDEX($AA:$AA,ROW($AA3254)-VALUE(LEFT(AB$1,FIND("-",AB$1,1)-1))+1):$AA3254))</f>
        <v>44.444444444444436</v>
      </c>
      <c r="AC3254">
        <f>IF(ROW($AA3254)&lt;=VALUE(LEFT(AA$1,FIND("-",AA$1,1)-1))+VALUE(LEFT(AB$1,FIND("-",AB$1,1)-1)-1)+VALUE(LEFT(AC$1,FIND("-",AC$1,1)-1)-1),0,AVERAGE(INDEX($AB:$AB,ROW($AB3254)-VALUE(LEFT(AC$1,FIND("-",AC$1,1)-1))+1):$AB3254))</f>
        <v>48.148148148148131</v>
      </c>
      <c r="AE3254">
        <f t="shared" si="456"/>
        <v>240788544</v>
      </c>
      <c r="AG3254" t="str">
        <f t="shared" si="458"/>
        <v/>
      </c>
    </row>
    <row r="3255" spans="1:33" x14ac:dyDescent="0.25">
      <c r="A3255" s="6">
        <v>41731</v>
      </c>
      <c r="B3255">
        <v>0.16</v>
      </c>
      <c r="C3255">
        <v>0.16500000000000001</v>
      </c>
      <c r="D3255">
        <v>0.155</v>
      </c>
      <c r="E3255">
        <v>0.16</v>
      </c>
      <c r="F3255">
        <v>0.16</v>
      </c>
      <c r="G3255">
        <v>1101700</v>
      </c>
      <c r="I3255" t="str">
        <f t="shared" si="451"/>
        <v/>
      </c>
      <c r="J3255" t="str">
        <f t="shared" si="452"/>
        <v/>
      </c>
      <c r="K3255" t="str">
        <f t="shared" si="453"/>
        <v/>
      </c>
      <c r="M3255" s="11" t="str">
        <f t="shared" si="457"/>
        <v/>
      </c>
      <c r="O3255">
        <f>IF(ROW($E3255)&lt;=VALUE(LEFT(O$1,FIND("-",O$1,1)-1)),0,IF(ROW($E3255)=VALUE(LEFT(O$1,FIND("-",O$1,1)-1))+1,AVERAGE(INDEX($E:$E,ROW($E3255)-VALUE(LEFT(O$1,FIND("-",O$1,1)-1))):$E3255),($E3255*(2/(VALUE(LEFT(O$1,FIND("-",O$1,1)-1))+1)))+(O3254*(1-(2/(VALUE(LEFT(O$1,FIND("-",O$1,1)-1))+1))))))</f>
        <v>0.16306288329014848</v>
      </c>
      <c r="Q3255">
        <f>IF(ROW($E3255)&lt;=VALUE(LEFT(Q$1,FIND("-",Q$1,1)-1)),0,IF(ROW($E3255)=VALUE(LEFT(Q$1,FIND("-",Q$1,1)-1))+1,AVERAGE(INDEX($E:$E,ROW($E3255)-VALUE(LEFT(Q$1,FIND("-",Q$1,1)-1))):$E3255),($E3255*(2/(VALUE(LEFT(Q$1,FIND("-",Q$1,1)-1))+1)))+(Q3254*(1-(2/(VALUE(LEFT(Q$1,FIND("-",Q$1,1)-1))+1))))))</f>
        <v>0.15760403952098007</v>
      </c>
      <c r="R3255">
        <f>IF(ROW($E3255)&lt;=VALUE(LEFT(R$1,FIND("-",R$1,1)-1)),0,IF(ROW($E3255)=VALUE(LEFT(R$1,FIND("-",R$1,1)-1))+1,AVERAGE(INDEX($E:$E,ROW($E3255)-VALUE(LEFT(R$1,FIND("-",R$1,1)-1))):$E3255),($E3255*(2/(VALUE(LEFT(R$1,FIND("-",R$1,1)-1))+1)))+(R3254*(1-(2/(VALUE(LEFT(R$1,FIND("-",R$1,1)-1))+1))))))</f>
        <v>0.15632833044091068</v>
      </c>
      <c r="S3255">
        <f t="shared" si="454"/>
        <v>1.2757090800693816E-3</v>
      </c>
      <c r="T3255">
        <f>IF(ROW($E3255)&lt;=MAX(VALUE(LEFT(Q$1,FIND("-",Q$1,1)-1)),VALUE(LEFT(R$1,FIND("-",R$1,1)-1)))+VALUE(LEFT(T$1,FIND("-",T$1,1)-1))-1,0,IF(ROW($E3255)=MAX(VALUE(LEFT(Q$1,FIND("-",Q$1,1)-1)),VALUE(LEFT(R$1,FIND("-",R$1,1)-1)))+VALUE(LEFT(T$1,FIND("-",T$1,1)-1)),AVERAGE(INDEX($S:$S,ROW(S3255)-VALUE(LEFT(T$1,FIND("-",T$1,1)-1))+1):S3255),($S3255*(2/(VALUE(LEFT(T$1,FIND("-",T$1,1)-1))+1)))+(T3254*(1-(2/(VALUE(LEFT(T$1,FIND("-",T$1,1)-1))+1))))))</f>
        <v>8.2225151115390693E-4</v>
      </c>
      <c r="V3255">
        <f t="shared" si="455"/>
        <v>0</v>
      </c>
      <c r="W3255">
        <f>IF(ROW($E3255)&lt;=VALUE(LEFT(W$1,FIND("-",W$1,1)-1))+1,0,IF(ROW($E3254)=VALUE(LEFT(W$1,FIND("-",W$1,1)-1))+1,100-100/(1+ABS((SUMIF(INDEX($V:$V,ROW($V3255)-VALUE(LEFT(W$1,FIND("-",W$1,1)-1))+1):$V3255,"&gt;0",INDEX($V:$V,ROW($V3255)-VALUE(LEFT(W$1,FIND("-",W$1,1)-1))+1):$V3255)/COUNTIF(INDEX($V:$V,ROW($V3255)-VALUE(LEFT(W$1,FIND("-",W$1,1)-1))+1):$V3255,"&gt;0"))/(SUMIF(INDEX($V:$V,ROW($V3255)-VALUE(LEFT(W$1,FIND("-",W$1,1)-1))+1):$V3255,"&lt;0",INDEX($V:$V,ROW($V3255)-VALUE(LEFT(W$1,FIND("-",W$1,1)-1))+1):$V3255)/COUNTIF(INDEX($V:$V,ROW($V3255)-VALUE(LEFT(W$1,FIND("-",W$1,1)-1))+1):$V3255,"&lt;0")))),100-100/(1+ABS((SUMIF(INDEX($V:$V,ROW($V3255)-VALUE(LEFT(W$1,FIND("-",W$1,1)-1))+1):$V3255,"&gt;0",INDEX($V:$V,ROW($V3255)-VALUE(LEFT(W$1,FIND("-",W$1,1)-1))+1):$V3255)/VALUE(LEFT(W$1,FIND("-",W$1,1)-1)))/(SUMIF(INDEX($V:$V,ROW($V3255)-VALUE(LEFT(W$1,FIND("-",W$1,1)-1))+1):$V3255,"&lt;0",INDEX($V:$V,ROW($V3255)-VALUE(LEFT(W$1,FIND("-",W$1,1)-1))+1):$V3255)/VALUE(LEFT(W$1,FIND("-",W$1,1)-1)))))))</f>
        <v>57.142857142857146</v>
      </c>
      <c r="Y3255">
        <f>IF(ROW($E3255)&lt;=VALUE(LEFT(Y$1,FIND("-",Y$1,1)-1)),0,MAX(INDEX(C:C,ROW(C3255)-VALUE(LEFT(Y$1,FIND("-",Y$1,1)-1))+1):C3255))</f>
        <v>0.16500000000000001</v>
      </c>
      <c r="Z3255">
        <f>IF(ROW($E3255)&lt;=VALUE(LEFT(Z$1,FIND("-",Z$1,1)-1)),0,MIN(INDEX(D:D,ROW(D3255)-VALUE(LEFT(Z$1,FIND("-",Z$1,1)-1))+1):D3255))</f>
        <v>0.15</v>
      </c>
      <c r="AA3255">
        <f t="shared" si="459"/>
        <v>66.666666666666657</v>
      </c>
      <c r="AB3255">
        <f>IF(ROW($AA3255)&lt;=VALUE(LEFT(AA$1,FIND("-",AA$1,1)-1))+VALUE(LEFT(AB$1,FIND("-",AB$1,1)-1)-1),0,AVERAGE(INDEX($AA:$AA,ROW($AA3255)-VALUE(LEFT(AB$1,FIND("-",AB$1,1)-1))+1):$AA3255))</f>
        <v>55.555555555555543</v>
      </c>
      <c r="AC3255">
        <f>IF(ROW($AA3255)&lt;=VALUE(LEFT(AA$1,FIND("-",AA$1,1)-1))+VALUE(LEFT(AB$1,FIND("-",AB$1,1)-1)-1)+VALUE(LEFT(AC$1,FIND("-",AC$1,1)-1)-1),0,AVERAGE(INDEX($AB:$AB,ROW($AB3255)-VALUE(LEFT(AC$1,FIND("-",AC$1,1)-1))+1):$AB3255))</f>
        <v>48.148148148148131</v>
      </c>
      <c r="AE3255">
        <f t="shared" si="456"/>
        <v>240788544</v>
      </c>
      <c r="AG3255" t="str">
        <f t="shared" si="458"/>
        <v/>
      </c>
    </row>
    <row r="3256" spans="1:33" x14ac:dyDescent="0.25">
      <c r="A3256" s="6">
        <v>41732</v>
      </c>
      <c r="B3256">
        <v>0.16</v>
      </c>
      <c r="C3256">
        <v>0.16</v>
      </c>
      <c r="D3256">
        <v>0.16</v>
      </c>
      <c r="E3256">
        <v>0.16</v>
      </c>
      <c r="F3256">
        <v>0.16</v>
      </c>
      <c r="G3256">
        <v>307600</v>
      </c>
      <c r="I3256" t="str">
        <f t="shared" si="451"/>
        <v/>
      </c>
      <c r="J3256" t="str">
        <f t="shared" si="452"/>
        <v/>
      </c>
      <c r="K3256" t="str">
        <f t="shared" si="453"/>
        <v/>
      </c>
      <c r="M3256" s="11" t="str">
        <f t="shared" si="457"/>
        <v/>
      </c>
      <c r="O3256">
        <f>IF(ROW($E3256)&lt;=VALUE(LEFT(O$1,FIND("-",O$1,1)-1)),0,IF(ROW($E3256)=VALUE(LEFT(O$1,FIND("-",O$1,1)-1))+1,AVERAGE(INDEX($E:$E,ROW($E3256)-VALUE(LEFT(O$1,FIND("-",O$1,1)-1))):$E3256),($E3256*(2/(VALUE(LEFT(O$1,FIND("-",O$1,1)-1))+1)))+(O3255*(1-(2/(VALUE(LEFT(O$1,FIND("-",O$1,1)-1))+1))))))</f>
        <v>0.16303240683950027</v>
      </c>
      <c r="Q3256">
        <f>IF(ROW($E3256)&lt;=VALUE(LEFT(Q$1,FIND("-",Q$1,1)-1)),0,IF(ROW($E3256)=VALUE(LEFT(Q$1,FIND("-",Q$1,1)-1))+1,AVERAGE(INDEX($E:$E,ROW($E3256)-VALUE(LEFT(Q$1,FIND("-",Q$1,1)-1))):$E3256),($E3256*(2/(VALUE(LEFT(Q$1,FIND("-",Q$1,1)-1))+1)))+(Q3255*(1-(2/(VALUE(LEFT(Q$1,FIND("-",Q$1,1)-1))+1))))))</f>
        <v>0.15797264882544468</v>
      </c>
      <c r="R3256">
        <f>IF(ROW($E3256)&lt;=VALUE(LEFT(R$1,FIND("-",R$1,1)-1)),0,IF(ROW($E3256)=VALUE(LEFT(R$1,FIND("-",R$1,1)-1))+1,AVERAGE(INDEX($E:$E,ROW($E3256)-VALUE(LEFT(R$1,FIND("-",R$1,1)-1))):$E3256),($E3256*(2/(VALUE(LEFT(R$1,FIND("-",R$1,1)-1))+1)))+(R3255*(1-(2/(VALUE(LEFT(R$1,FIND("-",R$1,1)-1))+1))))))</f>
        <v>0.1566003059638062</v>
      </c>
      <c r="S3256">
        <f t="shared" si="454"/>
        <v>1.3723428616384814E-3</v>
      </c>
      <c r="T3256">
        <f>IF(ROW($E3256)&lt;=MAX(VALUE(LEFT(Q$1,FIND("-",Q$1,1)-1)),VALUE(LEFT(R$1,FIND("-",R$1,1)-1)))+VALUE(LEFT(T$1,FIND("-",T$1,1)-1))-1,0,IF(ROW($E3256)=MAX(VALUE(LEFT(Q$1,FIND("-",Q$1,1)-1)),VALUE(LEFT(R$1,FIND("-",R$1,1)-1)))+VALUE(LEFT(T$1,FIND("-",T$1,1)-1)),AVERAGE(INDEX($S:$S,ROW(S3256)-VALUE(LEFT(T$1,FIND("-",T$1,1)-1))+1):S3256),($S3256*(2/(VALUE(LEFT(T$1,FIND("-",T$1,1)-1))+1)))+(T3255*(1-(2/(VALUE(LEFT(T$1,FIND("-",T$1,1)-1))+1))))))</f>
        <v>9.3226978125082196E-4</v>
      </c>
      <c r="V3256">
        <f t="shared" si="455"/>
        <v>0</v>
      </c>
      <c r="W3256">
        <f>IF(ROW($E3256)&lt;=VALUE(LEFT(W$1,FIND("-",W$1,1)-1))+1,0,IF(ROW($E3255)=VALUE(LEFT(W$1,FIND("-",W$1,1)-1))+1,100-100/(1+ABS((SUMIF(INDEX($V:$V,ROW($V3256)-VALUE(LEFT(W$1,FIND("-",W$1,1)-1))+1):$V3256,"&gt;0",INDEX($V:$V,ROW($V3256)-VALUE(LEFT(W$1,FIND("-",W$1,1)-1))+1):$V3256)/COUNTIF(INDEX($V:$V,ROW($V3256)-VALUE(LEFT(W$1,FIND("-",W$1,1)-1))+1):$V3256,"&gt;0"))/(SUMIF(INDEX($V:$V,ROW($V3256)-VALUE(LEFT(W$1,FIND("-",W$1,1)-1))+1):$V3256,"&lt;0",INDEX($V:$V,ROW($V3256)-VALUE(LEFT(W$1,FIND("-",W$1,1)-1))+1):$V3256)/COUNTIF(INDEX($V:$V,ROW($V3256)-VALUE(LEFT(W$1,FIND("-",W$1,1)-1))+1):$V3256,"&lt;0")))),100-100/(1+ABS((SUMIF(INDEX($V:$V,ROW($V3256)-VALUE(LEFT(W$1,FIND("-",W$1,1)-1))+1):$V3256,"&gt;0",INDEX($V:$V,ROW($V3256)-VALUE(LEFT(W$1,FIND("-",W$1,1)-1))+1):$V3256)/VALUE(LEFT(W$1,FIND("-",W$1,1)-1)))/(SUMIF(INDEX($V:$V,ROW($V3256)-VALUE(LEFT(W$1,FIND("-",W$1,1)-1))+1):$V3256,"&lt;0",INDEX($V:$V,ROW($V3256)-VALUE(LEFT(W$1,FIND("-",W$1,1)-1))+1):$V3256)/VALUE(LEFT(W$1,FIND("-",W$1,1)-1)))))))</f>
        <v>57.142857142857146</v>
      </c>
      <c r="Y3256">
        <f>IF(ROW($E3256)&lt;=VALUE(LEFT(Y$1,FIND("-",Y$1,1)-1)),0,MAX(INDEX(C:C,ROW(C3256)-VALUE(LEFT(Y$1,FIND("-",Y$1,1)-1))+1):C3256))</f>
        <v>0.16500000000000001</v>
      </c>
      <c r="Z3256">
        <f>IF(ROW($E3256)&lt;=VALUE(LEFT(Z$1,FIND("-",Z$1,1)-1)),0,MIN(INDEX(D:D,ROW(D3256)-VALUE(LEFT(Z$1,FIND("-",Z$1,1)-1))+1):D3256))</f>
        <v>0.15</v>
      </c>
      <c r="AA3256">
        <f t="shared" si="459"/>
        <v>66.666666666666657</v>
      </c>
      <c r="AB3256">
        <f>IF(ROW($AA3256)&lt;=VALUE(LEFT(AA$1,FIND("-",AA$1,1)-1))+VALUE(LEFT(AB$1,FIND("-",AB$1,1)-1)-1),0,AVERAGE(INDEX($AA:$AA,ROW($AA3256)-VALUE(LEFT(AB$1,FIND("-",AB$1,1)-1))+1):$AA3256))</f>
        <v>66.666666666666657</v>
      </c>
      <c r="AC3256">
        <f>IF(ROW($AA3256)&lt;=VALUE(LEFT(AA$1,FIND("-",AA$1,1)-1))+VALUE(LEFT(AB$1,FIND("-",AB$1,1)-1)-1)+VALUE(LEFT(AC$1,FIND("-",AC$1,1)-1)-1),0,AVERAGE(INDEX($AB:$AB,ROW($AB3256)-VALUE(LEFT(AC$1,FIND("-",AC$1,1)-1))+1):$AB3256))</f>
        <v>55.555555555555543</v>
      </c>
      <c r="AE3256">
        <f t="shared" si="456"/>
        <v>240788544</v>
      </c>
      <c r="AG3256" t="str">
        <f t="shared" si="458"/>
        <v/>
      </c>
    </row>
    <row r="3257" spans="1:33" x14ac:dyDescent="0.25">
      <c r="A3257" s="6">
        <v>41733</v>
      </c>
      <c r="B3257">
        <v>0.16</v>
      </c>
      <c r="C3257">
        <v>0.16</v>
      </c>
      <c r="D3257">
        <v>0.16</v>
      </c>
      <c r="E3257">
        <v>0.16</v>
      </c>
      <c r="F3257">
        <v>0.16</v>
      </c>
      <c r="G3257">
        <v>317000</v>
      </c>
      <c r="I3257" t="str">
        <f t="shared" si="451"/>
        <v/>
      </c>
      <c r="J3257" t="str">
        <f t="shared" si="452"/>
        <v/>
      </c>
      <c r="K3257" t="str">
        <f t="shared" si="453"/>
        <v/>
      </c>
      <c r="M3257" s="11" t="str">
        <f t="shared" si="457"/>
        <v/>
      </c>
      <c r="O3257">
        <f>IF(ROW($E3257)&lt;=VALUE(LEFT(O$1,FIND("-",O$1,1)-1)),0,IF(ROW($E3257)=VALUE(LEFT(O$1,FIND("-",O$1,1)-1))+1,AVERAGE(INDEX($E:$E,ROW($E3257)-VALUE(LEFT(O$1,FIND("-",O$1,1)-1))):$E3257),($E3257*(2/(VALUE(LEFT(O$1,FIND("-",O$1,1)-1))+1)))+(O3256*(1-(2/(VALUE(LEFT(O$1,FIND("-",O$1,1)-1))+1))))))</f>
        <v>0.16300223363711719</v>
      </c>
      <c r="Q3257">
        <f>IF(ROW($E3257)&lt;=VALUE(LEFT(Q$1,FIND("-",Q$1,1)-1)),0,IF(ROW($E3257)=VALUE(LEFT(Q$1,FIND("-",Q$1,1)-1))+1,AVERAGE(INDEX($E:$E,ROW($E3257)-VALUE(LEFT(Q$1,FIND("-",Q$1,1)-1))):$E3257),($E3257*(2/(VALUE(LEFT(Q$1,FIND("-",Q$1,1)-1))+1)))+(Q3256*(1-(2/(VALUE(LEFT(Q$1,FIND("-",Q$1,1)-1))+1))))))</f>
        <v>0.1582845490061455</v>
      </c>
      <c r="R3257">
        <f>IF(ROW($E3257)&lt;=VALUE(LEFT(R$1,FIND("-",R$1,1)-1)),0,IF(ROW($E3257)=VALUE(LEFT(R$1,FIND("-",R$1,1)-1))+1,AVERAGE(INDEX($E:$E,ROW($E3257)-VALUE(LEFT(R$1,FIND("-",R$1,1)-1))):$E3257),($E3257*(2/(VALUE(LEFT(R$1,FIND("-",R$1,1)-1))+1)))+(R3256*(1-(2/(VALUE(LEFT(R$1,FIND("-",R$1,1)-1))+1))))))</f>
        <v>0.15685213515167243</v>
      </c>
      <c r="S3257">
        <f t="shared" si="454"/>
        <v>1.4324138544730691E-3</v>
      </c>
      <c r="T3257">
        <f>IF(ROW($E3257)&lt;=MAX(VALUE(LEFT(Q$1,FIND("-",Q$1,1)-1)),VALUE(LEFT(R$1,FIND("-",R$1,1)-1)))+VALUE(LEFT(T$1,FIND("-",T$1,1)-1))-1,0,IF(ROW($E3257)=MAX(VALUE(LEFT(Q$1,FIND("-",Q$1,1)-1)),VALUE(LEFT(R$1,FIND("-",R$1,1)-1)))+VALUE(LEFT(T$1,FIND("-",T$1,1)-1)),AVERAGE(INDEX($S:$S,ROW(S3257)-VALUE(LEFT(T$1,FIND("-",T$1,1)-1))+1):S3257),($S3257*(2/(VALUE(LEFT(T$1,FIND("-",T$1,1)-1))+1)))+(T3256*(1-(2/(VALUE(LEFT(T$1,FIND("-",T$1,1)-1))+1))))))</f>
        <v>1.0322985958952713E-3</v>
      </c>
      <c r="V3257">
        <f t="shared" si="455"/>
        <v>0</v>
      </c>
      <c r="W3257">
        <f>IF(ROW($E3257)&lt;=VALUE(LEFT(W$1,FIND("-",W$1,1)-1))+1,0,IF(ROW($E3256)=VALUE(LEFT(W$1,FIND("-",W$1,1)-1))+1,100-100/(1+ABS((SUMIF(INDEX($V:$V,ROW($V3257)-VALUE(LEFT(W$1,FIND("-",W$1,1)-1))+1):$V3257,"&gt;0",INDEX($V:$V,ROW($V3257)-VALUE(LEFT(W$1,FIND("-",W$1,1)-1))+1):$V3257)/COUNTIF(INDEX($V:$V,ROW($V3257)-VALUE(LEFT(W$1,FIND("-",W$1,1)-1))+1):$V3257,"&gt;0"))/(SUMIF(INDEX($V:$V,ROW($V3257)-VALUE(LEFT(W$1,FIND("-",W$1,1)-1))+1):$V3257,"&lt;0",INDEX($V:$V,ROW($V3257)-VALUE(LEFT(W$1,FIND("-",W$1,1)-1))+1):$V3257)/COUNTIF(INDEX($V:$V,ROW($V3257)-VALUE(LEFT(W$1,FIND("-",W$1,1)-1))+1):$V3257,"&lt;0")))),100-100/(1+ABS((SUMIF(INDEX($V:$V,ROW($V3257)-VALUE(LEFT(W$1,FIND("-",W$1,1)-1))+1):$V3257,"&gt;0",INDEX($V:$V,ROW($V3257)-VALUE(LEFT(W$1,FIND("-",W$1,1)-1))+1):$V3257)/VALUE(LEFT(W$1,FIND("-",W$1,1)-1)))/(SUMIF(INDEX($V:$V,ROW($V3257)-VALUE(LEFT(W$1,FIND("-",W$1,1)-1))+1):$V3257,"&lt;0",INDEX($V:$V,ROW($V3257)-VALUE(LEFT(W$1,FIND("-",W$1,1)-1))+1):$V3257)/VALUE(LEFT(W$1,FIND("-",W$1,1)-1)))))))</f>
        <v>66.666666666666657</v>
      </c>
      <c r="Y3257">
        <f>IF(ROW($E3257)&lt;=VALUE(LEFT(Y$1,FIND("-",Y$1,1)-1)),0,MAX(INDEX(C:C,ROW(C3257)-VALUE(LEFT(Y$1,FIND("-",Y$1,1)-1))+1):C3257))</f>
        <v>0.16500000000000001</v>
      </c>
      <c r="Z3257">
        <f>IF(ROW($E3257)&lt;=VALUE(LEFT(Z$1,FIND("-",Z$1,1)-1)),0,MIN(INDEX(D:D,ROW(D3257)-VALUE(LEFT(Z$1,FIND("-",Z$1,1)-1))+1):D3257))</f>
        <v>0.15</v>
      </c>
      <c r="AA3257">
        <f t="shared" si="459"/>
        <v>66.666666666666657</v>
      </c>
      <c r="AB3257">
        <f>IF(ROW($AA3257)&lt;=VALUE(LEFT(AA$1,FIND("-",AA$1,1)-1))+VALUE(LEFT(AB$1,FIND("-",AB$1,1)-1)-1),0,AVERAGE(INDEX($AA:$AA,ROW($AA3257)-VALUE(LEFT(AB$1,FIND("-",AB$1,1)-1))+1):$AA3257))</f>
        <v>66.666666666666657</v>
      </c>
      <c r="AC3257">
        <f>IF(ROW($AA3257)&lt;=VALUE(LEFT(AA$1,FIND("-",AA$1,1)-1))+VALUE(LEFT(AB$1,FIND("-",AB$1,1)-1)-1)+VALUE(LEFT(AC$1,FIND("-",AC$1,1)-1)-1),0,AVERAGE(INDEX($AB:$AB,ROW($AB3257)-VALUE(LEFT(AC$1,FIND("-",AC$1,1)-1))+1):$AB3257))</f>
        <v>62.962962962962955</v>
      </c>
      <c r="AE3257">
        <f t="shared" si="456"/>
        <v>240788544</v>
      </c>
      <c r="AG3257" t="str">
        <f t="shared" si="458"/>
        <v/>
      </c>
    </row>
    <row r="3258" spans="1:33" x14ac:dyDescent="0.25">
      <c r="A3258" s="6">
        <v>41736</v>
      </c>
      <c r="B3258">
        <v>0.16</v>
      </c>
      <c r="C3258">
        <v>0.16</v>
      </c>
      <c r="D3258">
        <v>0.16</v>
      </c>
      <c r="E3258">
        <v>0.16</v>
      </c>
      <c r="F3258">
        <v>0.16</v>
      </c>
      <c r="G3258">
        <v>366800</v>
      </c>
      <c r="I3258" t="str">
        <f t="shared" si="451"/>
        <v/>
      </c>
      <c r="J3258" t="str">
        <f t="shared" si="452"/>
        <v/>
      </c>
      <c r="K3258" t="str">
        <f t="shared" si="453"/>
        <v/>
      </c>
      <c r="M3258" s="11" t="str">
        <f t="shared" si="457"/>
        <v/>
      </c>
      <c r="O3258">
        <f>IF(ROW($E3258)&lt;=VALUE(LEFT(O$1,FIND("-",O$1,1)-1)),0,IF(ROW($E3258)=VALUE(LEFT(O$1,FIND("-",O$1,1)-1))+1,AVERAGE(INDEX($E:$E,ROW($E3258)-VALUE(LEFT(O$1,FIND("-",O$1,1)-1))):$E3258),($E3258*(2/(VALUE(LEFT(O$1,FIND("-",O$1,1)-1))+1)))+(O3257*(1-(2/(VALUE(LEFT(O$1,FIND("-",O$1,1)-1))+1))))))</f>
        <v>0.16297236066560361</v>
      </c>
      <c r="Q3258">
        <f>IF(ROW($E3258)&lt;=VALUE(LEFT(Q$1,FIND("-",Q$1,1)-1)),0,IF(ROW($E3258)=VALUE(LEFT(Q$1,FIND("-",Q$1,1)-1))+1,AVERAGE(INDEX($E:$E,ROW($E3258)-VALUE(LEFT(Q$1,FIND("-",Q$1,1)-1))):$E3258),($E3258*(2/(VALUE(LEFT(Q$1,FIND("-",Q$1,1)-1))+1)))+(Q3257*(1-(2/(VALUE(LEFT(Q$1,FIND("-",Q$1,1)-1))+1))))))</f>
        <v>0.15854846454366159</v>
      </c>
      <c r="R3258">
        <f>IF(ROW($E3258)&lt;=VALUE(LEFT(R$1,FIND("-",R$1,1)-1)),0,IF(ROW($E3258)=VALUE(LEFT(R$1,FIND("-",R$1,1)-1))+1,AVERAGE(INDEX($E:$E,ROW($E3258)-VALUE(LEFT(R$1,FIND("-",R$1,1)-1))):$E3258),($E3258*(2/(VALUE(LEFT(R$1,FIND("-",R$1,1)-1))+1)))+(R3257*(1-(2/(VALUE(LEFT(R$1,FIND("-",R$1,1)-1))+1))))))</f>
        <v>0.15708531032562262</v>
      </c>
      <c r="S3258">
        <f t="shared" si="454"/>
        <v>1.4631542180389701E-3</v>
      </c>
      <c r="T3258">
        <f>IF(ROW($E3258)&lt;=MAX(VALUE(LEFT(Q$1,FIND("-",Q$1,1)-1)),VALUE(LEFT(R$1,FIND("-",R$1,1)-1)))+VALUE(LEFT(T$1,FIND("-",T$1,1)-1))-1,0,IF(ROW($E3258)=MAX(VALUE(LEFT(Q$1,FIND("-",Q$1,1)-1)),VALUE(LEFT(R$1,FIND("-",R$1,1)-1)))+VALUE(LEFT(T$1,FIND("-",T$1,1)-1)),AVERAGE(INDEX($S:$S,ROW(S3258)-VALUE(LEFT(T$1,FIND("-",T$1,1)-1))+1):S3258),($S3258*(2/(VALUE(LEFT(T$1,FIND("-",T$1,1)-1))+1)))+(T3257*(1-(2/(VALUE(LEFT(T$1,FIND("-",T$1,1)-1))+1))))))</f>
        <v>1.1184697203240111E-3</v>
      </c>
      <c r="V3258">
        <f t="shared" si="455"/>
        <v>0</v>
      </c>
      <c r="W3258">
        <f>IF(ROW($E3258)&lt;=VALUE(LEFT(W$1,FIND("-",W$1,1)-1))+1,0,IF(ROW($E3257)=VALUE(LEFT(W$1,FIND("-",W$1,1)-1))+1,100-100/(1+ABS((SUMIF(INDEX($V:$V,ROW($V3258)-VALUE(LEFT(W$1,FIND("-",W$1,1)-1))+1):$V3258,"&gt;0",INDEX($V:$V,ROW($V3258)-VALUE(LEFT(W$1,FIND("-",W$1,1)-1))+1):$V3258)/COUNTIF(INDEX($V:$V,ROW($V3258)-VALUE(LEFT(W$1,FIND("-",W$1,1)-1))+1):$V3258,"&gt;0"))/(SUMIF(INDEX($V:$V,ROW($V3258)-VALUE(LEFT(W$1,FIND("-",W$1,1)-1))+1):$V3258,"&lt;0",INDEX($V:$V,ROW($V3258)-VALUE(LEFT(W$1,FIND("-",W$1,1)-1))+1):$V3258)/COUNTIF(INDEX($V:$V,ROW($V3258)-VALUE(LEFT(W$1,FIND("-",W$1,1)-1))+1):$V3258,"&lt;0")))),100-100/(1+ABS((SUMIF(INDEX($V:$V,ROW($V3258)-VALUE(LEFT(W$1,FIND("-",W$1,1)-1))+1):$V3258,"&gt;0",INDEX($V:$V,ROW($V3258)-VALUE(LEFT(W$1,FIND("-",W$1,1)-1))+1):$V3258)/VALUE(LEFT(W$1,FIND("-",W$1,1)-1)))/(SUMIF(INDEX($V:$V,ROW($V3258)-VALUE(LEFT(W$1,FIND("-",W$1,1)-1))+1):$V3258,"&lt;0",INDEX($V:$V,ROW($V3258)-VALUE(LEFT(W$1,FIND("-",W$1,1)-1))+1):$V3258)/VALUE(LEFT(W$1,FIND("-",W$1,1)-1)))))))</f>
        <v>66.666666666666657</v>
      </c>
      <c r="Y3258">
        <f>IF(ROW($E3258)&lt;=VALUE(LEFT(Y$1,FIND("-",Y$1,1)-1)),0,MAX(INDEX(C:C,ROW(C3258)-VALUE(LEFT(Y$1,FIND("-",Y$1,1)-1))+1):C3258))</f>
        <v>0.16500000000000001</v>
      </c>
      <c r="Z3258">
        <f>IF(ROW($E3258)&lt;=VALUE(LEFT(Z$1,FIND("-",Z$1,1)-1)),0,MIN(INDEX(D:D,ROW(D3258)-VALUE(LEFT(Z$1,FIND("-",Z$1,1)-1))+1):D3258))</f>
        <v>0.155</v>
      </c>
      <c r="AA3258">
        <f t="shared" si="459"/>
        <v>50</v>
      </c>
      <c r="AB3258">
        <f>IF(ROW($AA3258)&lt;=VALUE(LEFT(AA$1,FIND("-",AA$1,1)-1))+VALUE(LEFT(AB$1,FIND("-",AB$1,1)-1)-1),0,AVERAGE(INDEX($AA:$AA,ROW($AA3258)-VALUE(LEFT(AB$1,FIND("-",AB$1,1)-1))+1):$AA3258))</f>
        <v>61.111111111111107</v>
      </c>
      <c r="AC3258">
        <f>IF(ROW($AA3258)&lt;=VALUE(LEFT(AA$1,FIND("-",AA$1,1)-1))+VALUE(LEFT(AB$1,FIND("-",AB$1,1)-1)-1)+VALUE(LEFT(AC$1,FIND("-",AC$1,1)-1)-1),0,AVERAGE(INDEX($AB:$AB,ROW($AB3258)-VALUE(LEFT(AC$1,FIND("-",AC$1,1)-1))+1):$AB3258))</f>
        <v>64.81481481481481</v>
      </c>
      <c r="AE3258">
        <f t="shared" si="456"/>
        <v>240788544</v>
      </c>
      <c r="AG3258" t="str">
        <f t="shared" si="458"/>
        <v/>
      </c>
    </row>
    <row r="3259" spans="1:33" x14ac:dyDescent="0.25">
      <c r="A3259" s="6">
        <v>41737</v>
      </c>
      <c r="B3259">
        <v>0.16</v>
      </c>
      <c r="C3259">
        <v>0.16</v>
      </c>
      <c r="D3259">
        <v>0.155</v>
      </c>
      <c r="E3259">
        <v>0.16</v>
      </c>
      <c r="F3259">
        <v>0.16</v>
      </c>
      <c r="G3259">
        <v>212300</v>
      </c>
      <c r="I3259" t="str">
        <f t="shared" ref="I3259:I3322" si="460">IF(AND(T3259&gt;=S3259,T3258&lt;S3258),"Bearish",IF(AND(T3259&lt;S3259,T3258&gt;=S3258),"Bullish",""))</f>
        <v/>
      </c>
      <c r="J3259" t="str">
        <f t="shared" ref="J3259:J3322" si="461">IF(W3259&gt;70,"Overbought",IF(W3259&lt;30,"Oversold",""))</f>
        <v/>
      </c>
      <c r="K3259" t="str">
        <f t="shared" ref="K3259:K3322" si="462">IF(AND(AC3259&lt;20,AC3259&gt;AB3259),"Oversold Above %D",IF(AND(AC3259&lt;20,AC3259&lt;=AB3259),"Oversold Below %D",IF(AND(AC3259&gt;80,AC3259&lt;AB3259),"Overbought Below %D",IF(AND(AC3259&gt;80,AC3259&gt;=AB3259),"Overbought Above %D",IF(AND(AC3259&gt;=20,LEFT(K3258,5)="Overs"),"Buy",IF(AND(AC3259&lt;=80,LEFT(K3258,5)="Overb"),"Sell",""))))))</f>
        <v/>
      </c>
      <c r="M3259" s="11" t="str">
        <f t="shared" si="457"/>
        <v/>
      </c>
      <c r="O3259">
        <f>IF(ROW($E3259)&lt;=VALUE(LEFT(O$1,FIND("-",O$1,1)-1)),0,IF(ROW($E3259)=VALUE(LEFT(O$1,FIND("-",O$1,1)-1))+1,AVERAGE(INDEX($E:$E,ROW($E3259)-VALUE(LEFT(O$1,FIND("-",O$1,1)-1))):$E3259),($E3259*(2/(VALUE(LEFT(O$1,FIND("-",O$1,1)-1))+1)))+(O3258*(1-(2/(VALUE(LEFT(O$1,FIND("-",O$1,1)-1))+1))))))</f>
        <v>0.16294278493758768</v>
      </c>
      <c r="Q3259">
        <f>IF(ROW($E3259)&lt;=VALUE(LEFT(Q$1,FIND("-",Q$1,1)-1)),0,IF(ROW($E3259)=VALUE(LEFT(Q$1,FIND("-",Q$1,1)-1))+1,AVERAGE(INDEX($E:$E,ROW($E3259)-VALUE(LEFT(Q$1,FIND("-",Q$1,1)-1))):$E3259),($E3259*(2/(VALUE(LEFT(Q$1,FIND("-",Q$1,1)-1))+1)))+(Q3258*(1-(2/(VALUE(LEFT(Q$1,FIND("-",Q$1,1)-1))+1))))))</f>
        <v>0.15877177769079057</v>
      </c>
      <c r="R3259">
        <f>IF(ROW($E3259)&lt;=VALUE(LEFT(R$1,FIND("-",R$1,1)-1)),0,IF(ROW($E3259)=VALUE(LEFT(R$1,FIND("-",R$1,1)-1))+1,AVERAGE(INDEX($E:$E,ROW($E3259)-VALUE(LEFT(R$1,FIND("-",R$1,1)-1))):$E3259),($E3259*(2/(VALUE(LEFT(R$1,FIND("-",R$1,1)-1))+1)))+(R3258*(1-(2/(VALUE(LEFT(R$1,FIND("-",R$1,1)-1))+1))))))</f>
        <v>0.15730121326446539</v>
      </c>
      <c r="S3259">
        <f t="shared" ref="S3259:S3322" si="463">IF(ROW($E3259)&lt;=MAX(VALUE(LEFT(Q$1,FIND("-",Q$1,1)-1)),VALUE(LEFT(R$1,FIND("-",R$1,1)-1))),0,Q3259-R3259)</f>
        <v>1.4705644263251771E-3</v>
      </c>
      <c r="T3259">
        <f>IF(ROW($E3259)&lt;=MAX(VALUE(LEFT(Q$1,FIND("-",Q$1,1)-1)),VALUE(LEFT(R$1,FIND("-",R$1,1)-1)))+VALUE(LEFT(T$1,FIND("-",T$1,1)-1))-1,0,IF(ROW($E3259)=MAX(VALUE(LEFT(Q$1,FIND("-",Q$1,1)-1)),VALUE(LEFT(R$1,FIND("-",R$1,1)-1)))+VALUE(LEFT(T$1,FIND("-",T$1,1)-1)),AVERAGE(INDEX($S:$S,ROW(S3259)-VALUE(LEFT(T$1,FIND("-",T$1,1)-1))+1):S3259),($S3259*(2/(VALUE(LEFT(T$1,FIND("-",T$1,1)-1))+1)))+(T3258*(1-(2/(VALUE(LEFT(T$1,FIND("-",T$1,1)-1))+1))))))</f>
        <v>1.1888886615242444E-3</v>
      </c>
      <c r="V3259">
        <f t="shared" ref="V3259:V3322" si="464">IFERROR(1*(E3259-E3258),"")</f>
        <v>0</v>
      </c>
      <c r="W3259">
        <f>IF(ROW($E3259)&lt;=VALUE(LEFT(W$1,FIND("-",W$1,1)-1))+1,0,IF(ROW($E3258)=VALUE(LEFT(W$1,FIND("-",W$1,1)-1))+1,100-100/(1+ABS((SUMIF(INDEX($V:$V,ROW($V3259)-VALUE(LEFT(W$1,FIND("-",W$1,1)-1))+1):$V3259,"&gt;0",INDEX($V:$V,ROW($V3259)-VALUE(LEFT(W$1,FIND("-",W$1,1)-1))+1):$V3259)/COUNTIF(INDEX($V:$V,ROW($V3259)-VALUE(LEFT(W$1,FIND("-",W$1,1)-1))+1):$V3259,"&gt;0"))/(SUMIF(INDEX($V:$V,ROW($V3259)-VALUE(LEFT(W$1,FIND("-",W$1,1)-1))+1):$V3259,"&lt;0",INDEX($V:$V,ROW($V3259)-VALUE(LEFT(W$1,FIND("-",W$1,1)-1))+1):$V3259)/COUNTIF(INDEX($V:$V,ROW($V3259)-VALUE(LEFT(W$1,FIND("-",W$1,1)-1))+1):$V3259,"&lt;0")))),100-100/(1+ABS((SUMIF(INDEX($V:$V,ROW($V3259)-VALUE(LEFT(W$1,FIND("-",W$1,1)-1))+1):$V3259,"&gt;0",INDEX($V:$V,ROW($V3259)-VALUE(LEFT(W$1,FIND("-",W$1,1)-1))+1):$V3259)/VALUE(LEFT(W$1,FIND("-",W$1,1)-1)))/(SUMIF(INDEX($V:$V,ROW($V3259)-VALUE(LEFT(W$1,FIND("-",W$1,1)-1))+1):$V3259,"&lt;0",INDEX($V:$V,ROW($V3259)-VALUE(LEFT(W$1,FIND("-",W$1,1)-1))+1):$V3259)/VALUE(LEFT(W$1,FIND("-",W$1,1)-1)))))))</f>
        <v>60</v>
      </c>
      <c r="Y3259">
        <f>IF(ROW($E3259)&lt;=VALUE(LEFT(Y$1,FIND("-",Y$1,1)-1)),0,MAX(INDEX(C:C,ROW(C3259)-VALUE(LEFT(Y$1,FIND("-",Y$1,1)-1))+1):C3259))</f>
        <v>0.16500000000000001</v>
      </c>
      <c r="Z3259">
        <f>IF(ROW($E3259)&lt;=VALUE(LEFT(Z$1,FIND("-",Z$1,1)-1)),0,MIN(INDEX(D:D,ROW(D3259)-VALUE(LEFT(Z$1,FIND("-",Z$1,1)-1))+1):D3259))</f>
        <v>0.155</v>
      </c>
      <c r="AA3259">
        <f t="shared" si="459"/>
        <v>50</v>
      </c>
      <c r="AB3259">
        <f>IF(ROW($AA3259)&lt;=VALUE(LEFT(AA$1,FIND("-",AA$1,1)-1))+VALUE(LEFT(AB$1,FIND("-",AB$1,1)-1)-1),0,AVERAGE(INDEX($AA:$AA,ROW($AA3259)-VALUE(LEFT(AB$1,FIND("-",AB$1,1)-1))+1):$AA3259))</f>
        <v>55.55555555555555</v>
      </c>
      <c r="AC3259">
        <f>IF(ROW($AA3259)&lt;=VALUE(LEFT(AA$1,FIND("-",AA$1,1)-1))+VALUE(LEFT(AB$1,FIND("-",AB$1,1)-1)-1)+VALUE(LEFT(AC$1,FIND("-",AC$1,1)-1)-1),0,AVERAGE(INDEX($AB:$AB,ROW($AB3259)-VALUE(LEFT(AC$1,FIND("-",AC$1,1)-1))+1):$AB3259))</f>
        <v>61.111111111111107</v>
      </c>
      <c r="AE3259">
        <f t="shared" ref="AE3259:AE3322" si="465">IFERROR(IF($E3259=$E3258,AE3258,IF($E3259&gt;$E3258,AE3258+$G3259,IF($E3259&lt;$E3258,AE3258-$G3259,""))),"")</f>
        <v>240788544</v>
      </c>
      <c r="AG3259" t="str">
        <f t="shared" si="458"/>
        <v/>
      </c>
    </row>
    <row r="3260" spans="1:33" x14ac:dyDescent="0.25">
      <c r="A3260" s="6">
        <v>41738</v>
      </c>
      <c r="B3260">
        <v>0.16</v>
      </c>
      <c r="C3260">
        <v>0.16500000000000001</v>
      </c>
      <c r="D3260">
        <v>0.16</v>
      </c>
      <c r="E3260">
        <v>0.16</v>
      </c>
      <c r="F3260">
        <v>0.16</v>
      </c>
      <c r="G3260">
        <v>831000</v>
      </c>
      <c r="I3260" t="str">
        <f t="shared" si="460"/>
        <v/>
      </c>
      <c r="J3260" t="str">
        <f t="shared" si="461"/>
        <v/>
      </c>
      <c r="K3260" t="str">
        <f t="shared" si="462"/>
        <v/>
      </c>
      <c r="M3260" s="11" t="str">
        <f t="shared" si="457"/>
        <v/>
      </c>
      <c r="O3260">
        <f>IF(ROW($E3260)&lt;=VALUE(LEFT(O$1,FIND("-",O$1,1)-1)),0,IF(ROW($E3260)=VALUE(LEFT(O$1,FIND("-",O$1,1)-1))+1,AVERAGE(INDEX($E:$E,ROW($E3260)-VALUE(LEFT(O$1,FIND("-",O$1,1)-1))):$E3260),($E3260*(2/(VALUE(LEFT(O$1,FIND("-",O$1,1)-1))+1)))+(O3259*(1-(2/(VALUE(LEFT(O$1,FIND("-",O$1,1)-1))+1))))))</f>
        <v>0.16291350349542266</v>
      </c>
      <c r="Q3260">
        <f>IF(ROW($E3260)&lt;=VALUE(LEFT(Q$1,FIND("-",Q$1,1)-1)),0,IF(ROW($E3260)=VALUE(LEFT(Q$1,FIND("-",Q$1,1)-1))+1,AVERAGE(INDEX($E:$E,ROW($E3260)-VALUE(LEFT(Q$1,FIND("-",Q$1,1)-1))):$E3260),($E3260*(2/(VALUE(LEFT(Q$1,FIND("-",Q$1,1)-1))+1)))+(Q3259*(1-(2/(VALUE(LEFT(Q$1,FIND("-",Q$1,1)-1))+1))))))</f>
        <v>0.15896073496913049</v>
      </c>
      <c r="R3260">
        <f>IF(ROW($E3260)&lt;=VALUE(LEFT(R$1,FIND("-",R$1,1)-1)),0,IF(ROW($E3260)=VALUE(LEFT(R$1,FIND("-",R$1,1)-1))+1,AVERAGE(INDEX($E:$E,ROW($E3260)-VALUE(LEFT(R$1,FIND("-",R$1,1)-1))):$E3260),($E3260*(2/(VALUE(LEFT(R$1,FIND("-",R$1,1)-1))+1)))+(R3259*(1-(2/(VALUE(LEFT(R$1,FIND("-",R$1,1)-1))+1))))))</f>
        <v>0.15750112339302352</v>
      </c>
      <c r="S3260">
        <f t="shared" si="463"/>
        <v>1.4596115761069672E-3</v>
      </c>
      <c r="T3260">
        <f>IF(ROW($E3260)&lt;=MAX(VALUE(LEFT(Q$1,FIND("-",Q$1,1)-1)),VALUE(LEFT(R$1,FIND("-",R$1,1)-1)))+VALUE(LEFT(T$1,FIND("-",T$1,1)-1))-1,0,IF(ROW($E3260)=MAX(VALUE(LEFT(Q$1,FIND("-",Q$1,1)-1)),VALUE(LEFT(R$1,FIND("-",R$1,1)-1)))+VALUE(LEFT(T$1,FIND("-",T$1,1)-1)),AVERAGE(INDEX($S:$S,ROW(S3260)-VALUE(LEFT(T$1,FIND("-",T$1,1)-1))+1):S3260),($S3260*(2/(VALUE(LEFT(T$1,FIND("-",T$1,1)-1))+1)))+(T3259*(1-(2/(VALUE(LEFT(T$1,FIND("-",T$1,1)-1))+1))))))</f>
        <v>1.2430332444407889E-3</v>
      </c>
      <c r="V3260">
        <f t="shared" si="464"/>
        <v>0</v>
      </c>
      <c r="W3260">
        <f>IF(ROW($E3260)&lt;=VALUE(LEFT(W$1,FIND("-",W$1,1)-1))+1,0,IF(ROW($E3259)=VALUE(LEFT(W$1,FIND("-",W$1,1)-1))+1,100-100/(1+ABS((SUMIF(INDEX($V:$V,ROW($V3260)-VALUE(LEFT(W$1,FIND("-",W$1,1)-1))+1):$V3260,"&gt;0",INDEX($V:$V,ROW($V3260)-VALUE(LEFT(W$1,FIND("-",W$1,1)-1))+1):$V3260)/COUNTIF(INDEX($V:$V,ROW($V3260)-VALUE(LEFT(W$1,FIND("-",W$1,1)-1))+1):$V3260,"&gt;0"))/(SUMIF(INDEX($V:$V,ROW($V3260)-VALUE(LEFT(W$1,FIND("-",W$1,1)-1))+1):$V3260,"&lt;0",INDEX($V:$V,ROW($V3260)-VALUE(LEFT(W$1,FIND("-",W$1,1)-1))+1):$V3260)/COUNTIF(INDEX($V:$V,ROW($V3260)-VALUE(LEFT(W$1,FIND("-",W$1,1)-1))+1):$V3260,"&lt;0")))),100-100/(1+ABS((SUMIF(INDEX($V:$V,ROW($V3260)-VALUE(LEFT(W$1,FIND("-",W$1,1)-1))+1):$V3260,"&gt;0",INDEX($V:$V,ROW($V3260)-VALUE(LEFT(W$1,FIND("-",W$1,1)-1))+1):$V3260)/VALUE(LEFT(W$1,FIND("-",W$1,1)-1)))/(SUMIF(INDEX($V:$V,ROW($V3260)-VALUE(LEFT(W$1,FIND("-",W$1,1)-1))+1):$V3260,"&lt;0",INDEX($V:$V,ROW($V3260)-VALUE(LEFT(W$1,FIND("-",W$1,1)-1))+1):$V3260)/VALUE(LEFT(W$1,FIND("-",W$1,1)-1)))))))</f>
        <v>60</v>
      </c>
      <c r="Y3260">
        <f>IF(ROW($E3260)&lt;=VALUE(LEFT(Y$1,FIND("-",Y$1,1)-1)),0,MAX(INDEX(C:C,ROW(C3260)-VALUE(LEFT(Y$1,FIND("-",Y$1,1)-1))+1):C3260))</f>
        <v>0.16500000000000001</v>
      </c>
      <c r="Z3260">
        <f>IF(ROW($E3260)&lt;=VALUE(LEFT(Z$1,FIND("-",Z$1,1)-1)),0,MIN(INDEX(D:D,ROW(D3260)-VALUE(LEFT(Z$1,FIND("-",Z$1,1)-1))+1):D3260))</f>
        <v>0.155</v>
      </c>
      <c r="AA3260">
        <f t="shared" si="459"/>
        <v>50</v>
      </c>
      <c r="AB3260">
        <f>IF(ROW($AA3260)&lt;=VALUE(LEFT(AA$1,FIND("-",AA$1,1)-1))+VALUE(LEFT(AB$1,FIND("-",AB$1,1)-1)-1),0,AVERAGE(INDEX($AA:$AA,ROW($AA3260)-VALUE(LEFT(AB$1,FIND("-",AB$1,1)-1))+1):$AA3260))</f>
        <v>50</v>
      </c>
      <c r="AC3260">
        <f>IF(ROW($AA3260)&lt;=VALUE(LEFT(AA$1,FIND("-",AA$1,1)-1))+VALUE(LEFT(AB$1,FIND("-",AB$1,1)-1)-1)+VALUE(LEFT(AC$1,FIND("-",AC$1,1)-1)-1),0,AVERAGE(INDEX($AB:$AB,ROW($AB3260)-VALUE(LEFT(AC$1,FIND("-",AC$1,1)-1))+1):$AB3260))</f>
        <v>55.55555555555555</v>
      </c>
      <c r="AE3260">
        <f t="shared" si="465"/>
        <v>240788544</v>
      </c>
      <c r="AG3260" t="str">
        <f t="shared" si="458"/>
        <v/>
      </c>
    </row>
    <row r="3261" spans="1:33" x14ac:dyDescent="0.25">
      <c r="A3261" s="6">
        <v>41739</v>
      </c>
      <c r="B3261">
        <v>0.16500000000000001</v>
      </c>
      <c r="C3261">
        <v>0.16500000000000001</v>
      </c>
      <c r="D3261">
        <v>0.16</v>
      </c>
      <c r="E3261">
        <v>0.16</v>
      </c>
      <c r="F3261">
        <v>0.16</v>
      </c>
      <c r="G3261">
        <v>215000</v>
      </c>
      <c r="I3261" t="str">
        <f t="shared" si="460"/>
        <v/>
      </c>
      <c r="J3261" t="str">
        <f t="shared" si="461"/>
        <v/>
      </c>
      <c r="K3261" t="str">
        <f t="shared" si="462"/>
        <v/>
      </c>
      <c r="M3261" s="11" t="str">
        <f t="shared" si="457"/>
        <v/>
      </c>
      <c r="O3261">
        <f>IF(ROW($E3261)&lt;=VALUE(LEFT(O$1,FIND("-",O$1,1)-1)),0,IF(ROW($E3261)=VALUE(LEFT(O$1,FIND("-",O$1,1)-1))+1,AVERAGE(INDEX($E:$E,ROW($E3261)-VALUE(LEFT(O$1,FIND("-",O$1,1)-1))):$E3261),($E3261*(2/(VALUE(LEFT(O$1,FIND("-",O$1,1)-1))+1)))+(O3260*(1-(2/(VALUE(LEFT(O$1,FIND("-",O$1,1)-1))+1))))))</f>
        <v>0.16288451341089111</v>
      </c>
      <c r="Q3261">
        <f>IF(ROW($E3261)&lt;=VALUE(LEFT(Q$1,FIND("-",Q$1,1)-1)),0,IF(ROW($E3261)=VALUE(LEFT(Q$1,FIND("-",Q$1,1)-1))+1,AVERAGE(INDEX($E:$E,ROW($E3261)-VALUE(LEFT(Q$1,FIND("-",Q$1,1)-1))):$E3261),($E3261*(2/(VALUE(LEFT(Q$1,FIND("-",Q$1,1)-1))+1)))+(Q3260*(1-(2/(VALUE(LEFT(Q$1,FIND("-",Q$1,1)-1))+1))))))</f>
        <v>0.15912062189695658</v>
      </c>
      <c r="R3261">
        <f>IF(ROW($E3261)&lt;=VALUE(LEFT(R$1,FIND("-",R$1,1)-1)),0,IF(ROW($E3261)=VALUE(LEFT(R$1,FIND("-",R$1,1)-1))+1,AVERAGE(INDEX($E:$E,ROW($E3261)-VALUE(LEFT(R$1,FIND("-",R$1,1)-1))):$E3261),($E3261*(2/(VALUE(LEFT(R$1,FIND("-",R$1,1)-1))+1)))+(R3260*(1-(2/(VALUE(LEFT(R$1,FIND("-",R$1,1)-1))+1))))))</f>
        <v>0.15768622536391069</v>
      </c>
      <c r="S3261">
        <f t="shared" si="463"/>
        <v>1.4343965330458897E-3</v>
      </c>
      <c r="T3261">
        <f>IF(ROW($E3261)&lt;=MAX(VALUE(LEFT(Q$1,FIND("-",Q$1,1)-1)),VALUE(LEFT(R$1,FIND("-",R$1,1)-1)))+VALUE(LEFT(T$1,FIND("-",T$1,1)-1))-1,0,IF(ROW($E3261)=MAX(VALUE(LEFT(Q$1,FIND("-",Q$1,1)-1)),VALUE(LEFT(R$1,FIND("-",R$1,1)-1)))+VALUE(LEFT(T$1,FIND("-",T$1,1)-1)),AVERAGE(INDEX($S:$S,ROW(S3261)-VALUE(LEFT(T$1,FIND("-",T$1,1)-1))+1):S3261),($S3261*(2/(VALUE(LEFT(T$1,FIND("-",T$1,1)-1))+1)))+(T3260*(1-(2/(VALUE(LEFT(T$1,FIND("-",T$1,1)-1))+1))))))</f>
        <v>1.2813059021618092E-3</v>
      </c>
      <c r="V3261">
        <f t="shared" si="464"/>
        <v>0</v>
      </c>
      <c r="W3261">
        <f>IF(ROW($E3261)&lt;=VALUE(LEFT(W$1,FIND("-",W$1,1)-1))+1,0,IF(ROW($E3260)=VALUE(LEFT(W$1,FIND("-",W$1,1)-1))+1,100-100/(1+ABS((SUMIF(INDEX($V:$V,ROW($V3261)-VALUE(LEFT(W$1,FIND("-",W$1,1)-1))+1):$V3261,"&gt;0",INDEX($V:$V,ROW($V3261)-VALUE(LEFT(W$1,FIND("-",W$1,1)-1))+1):$V3261)/COUNTIF(INDEX($V:$V,ROW($V3261)-VALUE(LEFT(W$1,FIND("-",W$1,1)-1))+1):$V3261,"&gt;0"))/(SUMIF(INDEX($V:$V,ROW($V3261)-VALUE(LEFT(W$1,FIND("-",W$1,1)-1))+1):$V3261,"&lt;0",INDEX($V:$V,ROW($V3261)-VALUE(LEFT(W$1,FIND("-",W$1,1)-1))+1):$V3261)/COUNTIF(INDEX($V:$V,ROW($V3261)-VALUE(LEFT(W$1,FIND("-",W$1,1)-1))+1):$V3261,"&lt;0")))),100-100/(1+ABS((SUMIF(INDEX($V:$V,ROW($V3261)-VALUE(LEFT(W$1,FIND("-",W$1,1)-1))+1):$V3261,"&gt;0",INDEX($V:$V,ROW($V3261)-VALUE(LEFT(W$1,FIND("-",W$1,1)-1))+1):$V3261)/VALUE(LEFT(W$1,FIND("-",W$1,1)-1)))/(SUMIF(INDEX($V:$V,ROW($V3261)-VALUE(LEFT(W$1,FIND("-",W$1,1)-1))+1):$V3261,"&lt;0",INDEX($V:$V,ROW($V3261)-VALUE(LEFT(W$1,FIND("-",W$1,1)-1))+1):$V3261)/VALUE(LEFT(W$1,FIND("-",W$1,1)-1)))))))</f>
        <v>33.333333333333329</v>
      </c>
      <c r="Y3261">
        <f>IF(ROW($E3261)&lt;=VALUE(LEFT(Y$1,FIND("-",Y$1,1)-1)),0,MAX(INDEX(C:C,ROW(C3261)-VALUE(LEFT(Y$1,FIND("-",Y$1,1)-1))+1):C3261))</f>
        <v>0.16500000000000001</v>
      </c>
      <c r="Z3261">
        <f>IF(ROW($E3261)&lt;=VALUE(LEFT(Z$1,FIND("-",Z$1,1)-1)),0,MIN(INDEX(D:D,ROW(D3261)-VALUE(LEFT(Z$1,FIND("-",Z$1,1)-1))+1):D3261))</f>
        <v>0.155</v>
      </c>
      <c r="AA3261">
        <f t="shared" si="459"/>
        <v>50</v>
      </c>
      <c r="AB3261">
        <f>IF(ROW($AA3261)&lt;=VALUE(LEFT(AA$1,FIND("-",AA$1,1)-1))+VALUE(LEFT(AB$1,FIND("-",AB$1,1)-1)-1),0,AVERAGE(INDEX($AA:$AA,ROW($AA3261)-VALUE(LEFT(AB$1,FIND("-",AB$1,1)-1))+1):$AA3261))</f>
        <v>50</v>
      </c>
      <c r="AC3261">
        <f>IF(ROW($AA3261)&lt;=VALUE(LEFT(AA$1,FIND("-",AA$1,1)-1))+VALUE(LEFT(AB$1,FIND("-",AB$1,1)-1)-1)+VALUE(LEFT(AC$1,FIND("-",AC$1,1)-1)-1),0,AVERAGE(INDEX($AB:$AB,ROW($AB3261)-VALUE(LEFT(AC$1,FIND("-",AC$1,1)-1))+1):$AB3261))</f>
        <v>51.851851851851848</v>
      </c>
      <c r="AE3261">
        <f t="shared" si="465"/>
        <v>240788544</v>
      </c>
      <c r="AG3261" t="str">
        <f t="shared" si="458"/>
        <v/>
      </c>
    </row>
    <row r="3262" spans="1:33" x14ac:dyDescent="0.25">
      <c r="A3262" s="6">
        <v>41740</v>
      </c>
      <c r="B3262">
        <v>0.16</v>
      </c>
      <c r="C3262">
        <v>0.16</v>
      </c>
      <c r="D3262">
        <v>0.16</v>
      </c>
      <c r="E3262">
        <v>0.16</v>
      </c>
      <c r="F3262">
        <v>0.16</v>
      </c>
      <c r="G3262">
        <v>673000</v>
      </c>
      <c r="I3262" t="str">
        <f t="shared" si="460"/>
        <v/>
      </c>
      <c r="J3262" t="str">
        <f t="shared" si="461"/>
        <v/>
      </c>
      <c r="K3262" t="str">
        <f t="shared" si="462"/>
        <v/>
      </c>
      <c r="M3262" s="11" t="str">
        <f t="shared" si="457"/>
        <v/>
      </c>
      <c r="O3262">
        <f>IF(ROW($E3262)&lt;=VALUE(LEFT(O$1,FIND("-",O$1,1)-1)),0,IF(ROW($E3262)=VALUE(LEFT(O$1,FIND("-",O$1,1)-1))+1,AVERAGE(INDEX($E:$E,ROW($E3262)-VALUE(LEFT(O$1,FIND("-",O$1,1)-1))):$E3262),($E3262*(2/(VALUE(LEFT(O$1,FIND("-",O$1,1)-1))+1)))+(O3261*(1-(2/(VALUE(LEFT(O$1,FIND("-",O$1,1)-1))+1))))))</f>
        <v>0.16285581178491212</v>
      </c>
      <c r="Q3262">
        <f>IF(ROW($E3262)&lt;=VALUE(LEFT(Q$1,FIND("-",Q$1,1)-1)),0,IF(ROW($E3262)=VALUE(LEFT(Q$1,FIND("-",Q$1,1)-1))+1,AVERAGE(INDEX($E:$E,ROW($E3262)-VALUE(LEFT(Q$1,FIND("-",Q$1,1)-1))):$E3262),($E3262*(2/(VALUE(LEFT(Q$1,FIND("-",Q$1,1)-1))+1)))+(Q3261*(1-(2/(VALUE(LEFT(Q$1,FIND("-",Q$1,1)-1))+1))))))</f>
        <v>0.15925591083588633</v>
      </c>
      <c r="R3262">
        <f>IF(ROW($E3262)&lt;=VALUE(LEFT(R$1,FIND("-",R$1,1)-1)),0,IF(ROW($E3262)=VALUE(LEFT(R$1,FIND("-",R$1,1)-1))+1,AVERAGE(INDEX($E:$E,ROW($E3262)-VALUE(LEFT(R$1,FIND("-",R$1,1)-1))):$E3262),($E3262*(2/(VALUE(LEFT(R$1,FIND("-",R$1,1)-1))+1)))+(R3261*(1-(2/(VALUE(LEFT(R$1,FIND("-",R$1,1)-1))+1))))))</f>
        <v>0.15785761607769511</v>
      </c>
      <c r="S3262">
        <f t="shared" si="463"/>
        <v>1.3982947581912264E-3</v>
      </c>
      <c r="T3262">
        <f>IF(ROW($E3262)&lt;=MAX(VALUE(LEFT(Q$1,FIND("-",Q$1,1)-1)),VALUE(LEFT(R$1,FIND("-",R$1,1)-1)))+VALUE(LEFT(T$1,FIND("-",T$1,1)-1))-1,0,IF(ROW($E3262)=MAX(VALUE(LEFT(Q$1,FIND("-",Q$1,1)-1)),VALUE(LEFT(R$1,FIND("-",R$1,1)-1)))+VALUE(LEFT(T$1,FIND("-",T$1,1)-1)),AVERAGE(INDEX($S:$S,ROW(S3262)-VALUE(LEFT(T$1,FIND("-",T$1,1)-1))+1):S3262),($S3262*(2/(VALUE(LEFT(T$1,FIND("-",T$1,1)-1))+1)))+(T3261*(1-(2/(VALUE(LEFT(T$1,FIND("-",T$1,1)-1))+1))))))</f>
        <v>1.3047036733676927E-3</v>
      </c>
      <c r="V3262">
        <f t="shared" si="464"/>
        <v>0</v>
      </c>
      <c r="W3262">
        <f>IF(ROW($E3262)&lt;=VALUE(LEFT(W$1,FIND("-",W$1,1)-1))+1,0,IF(ROW($E3261)=VALUE(LEFT(W$1,FIND("-",W$1,1)-1))+1,100-100/(1+ABS((SUMIF(INDEX($V:$V,ROW($V3262)-VALUE(LEFT(W$1,FIND("-",W$1,1)-1))+1):$V3262,"&gt;0",INDEX($V:$V,ROW($V3262)-VALUE(LEFT(W$1,FIND("-",W$1,1)-1))+1):$V3262)/COUNTIF(INDEX($V:$V,ROW($V3262)-VALUE(LEFT(W$1,FIND("-",W$1,1)-1))+1):$V3262,"&gt;0"))/(SUMIF(INDEX($V:$V,ROW($V3262)-VALUE(LEFT(W$1,FIND("-",W$1,1)-1))+1):$V3262,"&lt;0",INDEX($V:$V,ROW($V3262)-VALUE(LEFT(W$1,FIND("-",W$1,1)-1))+1):$V3262)/COUNTIF(INDEX($V:$V,ROW($V3262)-VALUE(LEFT(W$1,FIND("-",W$1,1)-1))+1):$V3262,"&lt;0")))),100-100/(1+ABS((SUMIF(INDEX($V:$V,ROW($V3262)-VALUE(LEFT(W$1,FIND("-",W$1,1)-1))+1):$V3262,"&gt;0",INDEX($V:$V,ROW($V3262)-VALUE(LEFT(W$1,FIND("-",W$1,1)-1))+1):$V3262)/VALUE(LEFT(W$1,FIND("-",W$1,1)-1)))/(SUMIF(INDEX($V:$V,ROW($V3262)-VALUE(LEFT(W$1,FIND("-",W$1,1)-1))+1):$V3262,"&lt;0",INDEX($V:$V,ROW($V3262)-VALUE(LEFT(W$1,FIND("-",W$1,1)-1))+1):$V3262)/VALUE(LEFT(W$1,FIND("-",W$1,1)-1)))))))</f>
        <v>50</v>
      </c>
      <c r="Y3262">
        <f>IF(ROW($E3262)&lt;=VALUE(LEFT(Y$1,FIND("-",Y$1,1)-1)),0,MAX(INDEX(C:C,ROW(C3262)-VALUE(LEFT(Y$1,FIND("-",Y$1,1)-1))+1):C3262))</f>
        <v>0.16500000000000001</v>
      </c>
      <c r="Z3262">
        <f>IF(ROW($E3262)&lt;=VALUE(LEFT(Z$1,FIND("-",Z$1,1)-1)),0,MIN(INDEX(D:D,ROW(D3262)-VALUE(LEFT(Z$1,FIND("-",Z$1,1)-1))+1):D3262))</f>
        <v>0.155</v>
      </c>
      <c r="AA3262">
        <f t="shared" si="459"/>
        <v>50</v>
      </c>
      <c r="AB3262">
        <f>IF(ROW($AA3262)&lt;=VALUE(LEFT(AA$1,FIND("-",AA$1,1)-1))+VALUE(LEFT(AB$1,FIND("-",AB$1,1)-1)-1),0,AVERAGE(INDEX($AA:$AA,ROW($AA3262)-VALUE(LEFT(AB$1,FIND("-",AB$1,1)-1))+1):$AA3262))</f>
        <v>50</v>
      </c>
      <c r="AC3262">
        <f>IF(ROW($AA3262)&lt;=VALUE(LEFT(AA$1,FIND("-",AA$1,1)-1))+VALUE(LEFT(AB$1,FIND("-",AB$1,1)-1)-1)+VALUE(LEFT(AC$1,FIND("-",AC$1,1)-1)-1),0,AVERAGE(INDEX($AB:$AB,ROW($AB3262)-VALUE(LEFT(AC$1,FIND("-",AC$1,1)-1))+1):$AB3262))</f>
        <v>50</v>
      </c>
      <c r="AE3262">
        <f t="shared" si="465"/>
        <v>240788544</v>
      </c>
      <c r="AG3262" t="str">
        <f t="shared" si="458"/>
        <v/>
      </c>
    </row>
    <row r="3263" spans="1:33" x14ac:dyDescent="0.25">
      <c r="A3263" s="6">
        <v>41743</v>
      </c>
      <c r="B3263">
        <v>0.16</v>
      </c>
      <c r="C3263">
        <v>0.16500000000000001</v>
      </c>
      <c r="D3263">
        <v>0.16</v>
      </c>
      <c r="E3263">
        <v>0.16500000000000001</v>
      </c>
      <c r="F3263">
        <v>0.16500000000000001</v>
      </c>
      <c r="G3263">
        <v>290700</v>
      </c>
      <c r="I3263" t="str">
        <f t="shared" si="460"/>
        <v/>
      </c>
      <c r="J3263" t="str">
        <f t="shared" si="461"/>
        <v/>
      </c>
      <c r="K3263" t="str">
        <f t="shared" si="462"/>
        <v/>
      </c>
      <c r="M3263" s="11" t="str">
        <f t="shared" si="457"/>
        <v/>
      </c>
      <c r="O3263">
        <f>IF(ROW($E3263)&lt;=VALUE(LEFT(O$1,FIND("-",O$1,1)-1)),0,IF(ROW($E3263)=VALUE(LEFT(O$1,FIND("-",O$1,1)-1))+1,AVERAGE(INDEX($E:$E,ROW($E3263)-VALUE(LEFT(O$1,FIND("-",O$1,1)-1))):$E3263),($E3263*(2/(VALUE(LEFT(O$1,FIND("-",O$1,1)-1))+1)))+(O3262*(1-(2/(VALUE(LEFT(O$1,FIND("-",O$1,1)-1))+1))))))</f>
        <v>0.16287714699103242</v>
      </c>
      <c r="Q3263">
        <f>IF(ROW($E3263)&lt;=VALUE(LEFT(Q$1,FIND("-",Q$1,1)-1)),0,IF(ROW($E3263)=VALUE(LEFT(Q$1,FIND("-",Q$1,1)-1))+1,AVERAGE(INDEX($E:$E,ROW($E3263)-VALUE(LEFT(Q$1,FIND("-",Q$1,1)-1))):$E3263),($E3263*(2/(VALUE(LEFT(Q$1,FIND("-",Q$1,1)-1))+1)))+(Q3262*(1-(2/(VALUE(LEFT(Q$1,FIND("-",Q$1,1)-1))+1))))))</f>
        <v>0.16013961686113459</v>
      </c>
      <c r="R3263">
        <f>IF(ROW($E3263)&lt;=VALUE(LEFT(R$1,FIND("-",R$1,1)-1)),0,IF(ROW($E3263)=VALUE(LEFT(R$1,FIND("-",R$1,1)-1))+1,AVERAGE(INDEX($E:$E,ROW($E3263)-VALUE(LEFT(R$1,FIND("-",R$1,1)-1))):$E3263),($E3263*(2/(VALUE(LEFT(R$1,FIND("-",R$1,1)-1))+1)))+(R3262*(1-(2/(VALUE(LEFT(R$1,FIND("-",R$1,1)-1))+1))))))</f>
        <v>0.15838668155342139</v>
      </c>
      <c r="S3263">
        <f t="shared" si="463"/>
        <v>1.7529353077131993E-3</v>
      </c>
      <c r="T3263">
        <f>IF(ROW($E3263)&lt;=MAX(VALUE(LEFT(Q$1,FIND("-",Q$1,1)-1)),VALUE(LEFT(R$1,FIND("-",R$1,1)-1)))+VALUE(LEFT(T$1,FIND("-",T$1,1)-1))-1,0,IF(ROW($E3263)=MAX(VALUE(LEFT(Q$1,FIND("-",Q$1,1)-1)),VALUE(LEFT(R$1,FIND("-",R$1,1)-1)))+VALUE(LEFT(T$1,FIND("-",T$1,1)-1)),AVERAGE(INDEX($S:$S,ROW(S3263)-VALUE(LEFT(T$1,FIND("-",T$1,1)-1))+1):S3263),($S3263*(2/(VALUE(LEFT(T$1,FIND("-",T$1,1)-1))+1)))+(T3262*(1-(2/(VALUE(LEFT(T$1,FIND("-",T$1,1)-1))+1))))))</f>
        <v>1.394350000236794E-3</v>
      </c>
      <c r="V3263">
        <f t="shared" si="464"/>
        <v>5.0000000000000044E-3</v>
      </c>
      <c r="W3263">
        <f>IF(ROW($E3263)&lt;=VALUE(LEFT(W$1,FIND("-",W$1,1)-1))+1,0,IF(ROW($E3262)=VALUE(LEFT(W$1,FIND("-",W$1,1)-1))+1,100-100/(1+ABS((SUMIF(INDEX($V:$V,ROW($V3263)-VALUE(LEFT(W$1,FIND("-",W$1,1)-1))+1):$V3263,"&gt;0",INDEX($V:$V,ROW($V3263)-VALUE(LEFT(W$1,FIND("-",W$1,1)-1))+1):$V3263)/COUNTIF(INDEX($V:$V,ROW($V3263)-VALUE(LEFT(W$1,FIND("-",W$1,1)-1))+1):$V3263,"&gt;0"))/(SUMIF(INDEX($V:$V,ROW($V3263)-VALUE(LEFT(W$1,FIND("-",W$1,1)-1))+1):$V3263,"&lt;0",INDEX($V:$V,ROW($V3263)-VALUE(LEFT(W$1,FIND("-",W$1,1)-1))+1):$V3263)/COUNTIF(INDEX($V:$V,ROW($V3263)-VALUE(LEFT(W$1,FIND("-",W$1,1)-1))+1):$V3263,"&lt;0")))),100-100/(1+ABS((SUMIF(INDEX($V:$V,ROW($V3263)-VALUE(LEFT(W$1,FIND("-",W$1,1)-1))+1):$V3263,"&gt;0",INDEX($V:$V,ROW($V3263)-VALUE(LEFT(W$1,FIND("-",W$1,1)-1))+1):$V3263)/VALUE(LEFT(W$1,FIND("-",W$1,1)-1)))/(SUMIF(INDEX($V:$V,ROW($V3263)-VALUE(LEFT(W$1,FIND("-",W$1,1)-1))+1):$V3263,"&lt;0",INDEX($V:$V,ROW($V3263)-VALUE(LEFT(W$1,FIND("-",W$1,1)-1))+1):$V3263)/VALUE(LEFT(W$1,FIND("-",W$1,1)-1)))))))</f>
        <v>66.666666666666657</v>
      </c>
      <c r="Y3263">
        <f>IF(ROW($E3263)&lt;=VALUE(LEFT(Y$1,FIND("-",Y$1,1)-1)),0,MAX(INDEX(C:C,ROW(C3263)-VALUE(LEFT(Y$1,FIND("-",Y$1,1)-1))+1):C3263))</f>
        <v>0.16500000000000001</v>
      </c>
      <c r="Z3263">
        <f>IF(ROW($E3263)&lt;=VALUE(LEFT(Z$1,FIND("-",Z$1,1)-1)),0,MIN(INDEX(D:D,ROW(D3263)-VALUE(LEFT(Z$1,FIND("-",Z$1,1)-1))+1):D3263))</f>
        <v>0.155</v>
      </c>
      <c r="AA3263">
        <f t="shared" si="459"/>
        <v>100</v>
      </c>
      <c r="AB3263">
        <f>IF(ROW($AA3263)&lt;=VALUE(LEFT(AA$1,FIND("-",AA$1,1)-1))+VALUE(LEFT(AB$1,FIND("-",AB$1,1)-1)-1),0,AVERAGE(INDEX($AA:$AA,ROW($AA3263)-VALUE(LEFT(AB$1,FIND("-",AB$1,1)-1))+1):$AA3263))</f>
        <v>66.666666666666671</v>
      </c>
      <c r="AC3263">
        <f>IF(ROW($AA3263)&lt;=VALUE(LEFT(AA$1,FIND("-",AA$1,1)-1))+VALUE(LEFT(AB$1,FIND("-",AB$1,1)-1)-1)+VALUE(LEFT(AC$1,FIND("-",AC$1,1)-1)-1),0,AVERAGE(INDEX($AB:$AB,ROW($AB3263)-VALUE(LEFT(AC$1,FIND("-",AC$1,1)-1))+1):$AB3263))</f>
        <v>55.555555555555564</v>
      </c>
      <c r="AE3263">
        <f t="shared" si="465"/>
        <v>241079244</v>
      </c>
      <c r="AG3263" t="str">
        <f t="shared" si="458"/>
        <v/>
      </c>
    </row>
    <row r="3264" spans="1:33" x14ac:dyDescent="0.25">
      <c r="A3264" s="6">
        <v>41744</v>
      </c>
      <c r="B3264">
        <v>0.16500000000000001</v>
      </c>
      <c r="C3264">
        <v>0.16500000000000001</v>
      </c>
      <c r="D3264">
        <v>0.16</v>
      </c>
      <c r="E3264">
        <v>0.16</v>
      </c>
      <c r="F3264">
        <v>0.16</v>
      </c>
      <c r="G3264">
        <v>461000</v>
      </c>
      <c r="I3264" t="str">
        <f t="shared" si="460"/>
        <v/>
      </c>
      <c r="J3264" t="str">
        <f t="shared" si="461"/>
        <v/>
      </c>
      <c r="K3264" t="str">
        <f t="shared" si="462"/>
        <v/>
      </c>
      <c r="M3264" s="11" t="str">
        <f t="shared" si="457"/>
        <v/>
      </c>
      <c r="O3264">
        <f>IF(ROW($E3264)&lt;=VALUE(LEFT(O$1,FIND("-",O$1,1)-1)),0,IF(ROW($E3264)=VALUE(LEFT(O$1,FIND("-",O$1,1)-1))+1,AVERAGE(INDEX($E:$E,ROW($E3264)-VALUE(LEFT(O$1,FIND("-",O$1,1)-1))):$E3264),($E3264*(2/(VALUE(LEFT(O$1,FIND("-",O$1,1)-1))+1)))+(O3263*(1-(2/(VALUE(LEFT(O$1,FIND("-",O$1,1)-1))+1))))))</f>
        <v>0.16284851866276345</v>
      </c>
      <c r="Q3264">
        <f>IF(ROW($E3264)&lt;=VALUE(LEFT(Q$1,FIND("-",Q$1,1)-1)),0,IF(ROW($E3264)=VALUE(LEFT(Q$1,FIND("-",Q$1,1)-1))+1,AVERAGE(INDEX($E:$E,ROW($E3264)-VALUE(LEFT(Q$1,FIND("-",Q$1,1)-1))):$E3264),($E3264*(2/(VALUE(LEFT(Q$1,FIND("-",Q$1,1)-1))+1)))+(Q3263*(1-(2/(VALUE(LEFT(Q$1,FIND("-",Q$1,1)-1))+1))))))</f>
        <v>0.16011813734403696</v>
      </c>
      <c r="R3264">
        <f>IF(ROW($E3264)&lt;=VALUE(LEFT(R$1,FIND("-",R$1,1)-1)),0,IF(ROW($E3264)=VALUE(LEFT(R$1,FIND("-",R$1,1)-1))+1,AVERAGE(INDEX($E:$E,ROW($E3264)-VALUE(LEFT(R$1,FIND("-",R$1,1)-1))):$E3264),($E3264*(2/(VALUE(LEFT(R$1,FIND("-",R$1,1)-1))+1)))+(R3263*(1-(2/(VALUE(LEFT(R$1,FIND("-",R$1,1)-1))+1))))))</f>
        <v>0.15850618662353835</v>
      </c>
      <c r="S3264">
        <f t="shared" si="463"/>
        <v>1.6119507204986061E-3</v>
      </c>
      <c r="T3264">
        <f>IF(ROW($E3264)&lt;=MAX(VALUE(LEFT(Q$1,FIND("-",Q$1,1)-1)),VALUE(LEFT(R$1,FIND("-",R$1,1)-1)))+VALUE(LEFT(T$1,FIND("-",T$1,1)-1))-1,0,IF(ROW($E3264)=MAX(VALUE(LEFT(Q$1,FIND("-",Q$1,1)-1)),VALUE(LEFT(R$1,FIND("-",R$1,1)-1)))+VALUE(LEFT(T$1,FIND("-",T$1,1)-1)),AVERAGE(INDEX($S:$S,ROW(S3264)-VALUE(LEFT(T$1,FIND("-",T$1,1)-1))+1):S3264),($S3264*(2/(VALUE(LEFT(T$1,FIND("-",T$1,1)-1))+1)))+(T3263*(1-(2/(VALUE(LEFT(T$1,FIND("-",T$1,1)-1))+1))))))</f>
        <v>1.4378701442891565E-3</v>
      </c>
      <c r="V3264">
        <f t="shared" si="464"/>
        <v>-5.0000000000000044E-3</v>
      </c>
      <c r="W3264">
        <f>IF(ROW($E3264)&lt;=VALUE(LEFT(W$1,FIND("-",W$1,1)-1))+1,0,IF(ROW($E3263)=VALUE(LEFT(W$1,FIND("-",W$1,1)-1))+1,100-100/(1+ABS((SUMIF(INDEX($V:$V,ROW($V3264)-VALUE(LEFT(W$1,FIND("-",W$1,1)-1))+1):$V3264,"&gt;0",INDEX($V:$V,ROW($V3264)-VALUE(LEFT(W$1,FIND("-",W$1,1)-1))+1):$V3264)/COUNTIF(INDEX($V:$V,ROW($V3264)-VALUE(LEFT(W$1,FIND("-",W$1,1)-1))+1):$V3264,"&gt;0"))/(SUMIF(INDEX($V:$V,ROW($V3264)-VALUE(LEFT(W$1,FIND("-",W$1,1)-1))+1):$V3264,"&lt;0",INDEX($V:$V,ROW($V3264)-VALUE(LEFT(W$1,FIND("-",W$1,1)-1))+1):$V3264)/COUNTIF(INDEX($V:$V,ROW($V3264)-VALUE(LEFT(W$1,FIND("-",W$1,1)-1))+1):$V3264,"&lt;0")))),100-100/(1+ABS((SUMIF(INDEX($V:$V,ROW($V3264)-VALUE(LEFT(W$1,FIND("-",W$1,1)-1))+1):$V3264,"&gt;0",INDEX($V:$V,ROW($V3264)-VALUE(LEFT(W$1,FIND("-",W$1,1)-1))+1):$V3264)/VALUE(LEFT(W$1,FIND("-",W$1,1)-1)))/(SUMIF(INDEX($V:$V,ROW($V3264)-VALUE(LEFT(W$1,FIND("-",W$1,1)-1))+1):$V3264,"&lt;0",INDEX($V:$V,ROW($V3264)-VALUE(LEFT(W$1,FIND("-",W$1,1)-1))+1):$V3264)/VALUE(LEFT(W$1,FIND("-",W$1,1)-1)))))))</f>
        <v>50</v>
      </c>
      <c r="Y3264">
        <f>IF(ROW($E3264)&lt;=VALUE(LEFT(Y$1,FIND("-",Y$1,1)-1)),0,MAX(INDEX(C:C,ROW(C3264)-VALUE(LEFT(Y$1,FIND("-",Y$1,1)-1))+1):C3264))</f>
        <v>0.16500000000000001</v>
      </c>
      <c r="Z3264">
        <f>IF(ROW($E3264)&lt;=VALUE(LEFT(Z$1,FIND("-",Z$1,1)-1)),0,MIN(INDEX(D:D,ROW(D3264)-VALUE(LEFT(Z$1,FIND("-",Z$1,1)-1))+1):D3264))</f>
        <v>0.155</v>
      </c>
      <c r="AA3264">
        <f t="shared" si="459"/>
        <v>50</v>
      </c>
      <c r="AB3264">
        <f>IF(ROW($AA3264)&lt;=VALUE(LEFT(AA$1,FIND("-",AA$1,1)-1))+VALUE(LEFT(AB$1,FIND("-",AB$1,1)-1)-1),0,AVERAGE(INDEX($AA:$AA,ROW($AA3264)-VALUE(LEFT(AB$1,FIND("-",AB$1,1)-1))+1):$AA3264))</f>
        <v>66.666666666666671</v>
      </c>
      <c r="AC3264">
        <f>IF(ROW($AA3264)&lt;=VALUE(LEFT(AA$1,FIND("-",AA$1,1)-1))+VALUE(LEFT(AB$1,FIND("-",AB$1,1)-1)-1)+VALUE(LEFT(AC$1,FIND("-",AC$1,1)-1)-1),0,AVERAGE(INDEX($AB:$AB,ROW($AB3264)-VALUE(LEFT(AC$1,FIND("-",AC$1,1)-1))+1):$AB3264))</f>
        <v>61.111111111111114</v>
      </c>
      <c r="AE3264">
        <f t="shared" si="465"/>
        <v>240618244</v>
      </c>
      <c r="AG3264" t="str">
        <f t="shared" si="458"/>
        <v/>
      </c>
    </row>
    <row r="3265" spans="1:33" x14ac:dyDescent="0.25">
      <c r="A3265" s="6">
        <v>41745</v>
      </c>
      <c r="B3265">
        <v>0.16</v>
      </c>
      <c r="C3265">
        <v>0.16</v>
      </c>
      <c r="D3265">
        <v>0.16</v>
      </c>
      <c r="E3265">
        <v>0.16</v>
      </c>
      <c r="F3265">
        <v>0.16</v>
      </c>
      <c r="G3265">
        <v>712000</v>
      </c>
      <c r="I3265" t="str">
        <f t="shared" si="460"/>
        <v/>
      </c>
      <c r="J3265" t="str">
        <f t="shared" si="461"/>
        <v/>
      </c>
      <c r="K3265" t="str">
        <f t="shared" si="462"/>
        <v/>
      </c>
      <c r="M3265" s="11" t="str">
        <f t="shared" si="457"/>
        <v/>
      </c>
      <c r="O3265">
        <f>IF(ROW($E3265)&lt;=VALUE(LEFT(O$1,FIND("-",O$1,1)-1)),0,IF(ROW($E3265)=VALUE(LEFT(O$1,FIND("-",O$1,1)-1))+1,AVERAGE(INDEX($E:$E,ROW($E3265)-VALUE(LEFT(O$1,FIND("-",O$1,1)-1))):$E3265),($E3265*(2/(VALUE(LEFT(O$1,FIND("-",O$1,1)-1))+1)))+(O3264*(1-(2/(VALUE(LEFT(O$1,FIND("-",O$1,1)-1))+1))))))</f>
        <v>0.16282017519348224</v>
      </c>
      <c r="Q3265">
        <f>IF(ROW($E3265)&lt;=VALUE(LEFT(Q$1,FIND("-",Q$1,1)-1)),0,IF(ROW($E3265)=VALUE(LEFT(Q$1,FIND("-",Q$1,1)-1))+1,AVERAGE(INDEX($E:$E,ROW($E3265)-VALUE(LEFT(Q$1,FIND("-",Q$1,1)-1))):$E3265),($E3265*(2/(VALUE(LEFT(Q$1,FIND("-",Q$1,1)-1))+1)))+(Q3264*(1-(2/(VALUE(LEFT(Q$1,FIND("-",Q$1,1)-1))+1))))))</f>
        <v>0.16009996236803128</v>
      </c>
      <c r="R3265">
        <f>IF(ROW($E3265)&lt;=VALUE(LEFT(R$1,FIND("-",R$1,1)-1)),0,IF(ROW($E3265)=VALUE(LEFT(R$1,FIND("-",R$1,1)-1))+1,AVERAGE(INDEX($E:$E,ROW($E3265)-VALUE(LEFT(R$1,FIND("-",R$1,1)-1))):$E3265),($E3265*(2/(VALUE(LEFT(R$1,FIND("-",R$1,1)-1))+1)))+(R3264*(1-(2/(VALUE(LEFT(R$1,FIND("-",R$1,1)-1))+1))))))</f>
        <v>0.15861683946623922</v>
      </c>
      <c r="S3265">
        <f t="shared" si="463"/>
        <v>1.4831229017920611E-3</v>
      </c>
      <c r="T3265">
        <f>IF(ROW($E3265)&lt;=MAX(VALUE(LEFT(Q$1,FIND("-",Q$1,1)-1)),VALUE(LEFT(R$1,FIND("-",R$1,1)-1)))+VALUE(LEFT(T$1,FIND("-",T$1,1)-1))-1,0,IF(ROW($E3265)=MAX(VALUE(LEFT(Q$1,FIND("-",Q$1,1)-1)),VALUE(LEFT(R$1,FIND("-",R$1,1)-1)))+VALUE(LEFT(T$1,FIND("-",T$1,1)-1)),AVERAGE(INDEX($S:$S,ROW(S3265)-VALUE(LEFT(T$1,FIND("-",T$1,1)-1))+1):S3265),($S3265*(2/(VALUE(LEFT(T$1,FIND("-",T$1,1)-1))+1)))+(T3264*(1-(2/(VALUE(LEFT(T$1,FIND("-",T$1,1)-1))+1))))))</f>
        <v>1.4469206957897374E-3</v>
      </c>
      <c r="V3265">
        <f t="shared" si="464"/>
        <v>0</v>
      </c>
      <c r="W3265">
        <f>IF(ROW($E3265)&lt;=VALUE(LEFT(W$1,FIND("-",W$1,1)-1))+1,0,IF(ROW($E3264)=VALUE(LEFT(W$1,FIND("-",W$1,1)-1))+1,100-100/(1+ABS((SUMIF(INDEX($V:$V,ROW($V3265)-VALUE(LEFT(W$1,FIND("-",W$1,1)-1))+1):$V3265,"&gt;0",INDEX($V:$V,ROW($V3265)-VALUE(LEFT(W$1,FIND("-",W$1,1)-1))+1):$V3265)/COUNTIF(INDEX($V:$V,ROW($V3265)-VALUE(LEFT(W$1,FIND("-",W$1,1)-1))+1):$V3265,"&gt;0"))/(SUMIF(INDEX($V:$V,ROW($V3265)-VALUE(LEFT(W$1,FIND("-",W$1,1)-1))+1):$V3265,"&lt;0",INDEX($V:$V,ROW($V3265)-VALUE(LEFT(W$1,FIND("-",W$1,1)-1))+1):$V3265)/COUNTIF(INDEX($V:$V,ROW($V3265)-VALUE(LEFT(W$1,FIND("-",W$1,1)-1))+1):$V3265,"&lt;0")))),100-100/(1+ABS((SUMIF(INDEX($V:$V,ROW($V3265)-VALUE(LEFT(W$1,FIND("-",W$1,1)-1))+1):$V3265,"&gt;0",INDEX($V:$V,ROW($V3265)-VALUE(LEFT(W$1,FIND("-",W$1,1)-1))+1):$V3265)/VALUE(LEFT(W$1,FIND("-",W$1,1)-1)))/(SUMIF(INDEX($V:$V,ROW($V3265)-VALUE(LEFT(W$1,FIND("-",W$1,1)-1))+1):$V3265,"&lt;0",INDEX($V:$V,ROW($V3265)-VALUE(LEFT(W$1,FIND("-",W$1,1)-1))+1):$V3265)/VALUE(LEFT(W$1,FIND("-",W$1,1)-1)))))))</f>
        <v>50</v>
      </c>
      <c r="Y3265">
        <f>IF(ROW($E3265)&lt;=VALUE(LEFT(Y$1,FIND("-",Y$1,1)-1)),0,MAX(INDEX(C:C,ROW(C3265)-VALUE(LEFT(Y$1,FIND("-",Y$1,1)-1))+1):C3265))</f>
        <v>0.16500000000000001</v>
      </c>
      <c r="Z3265">
        <f>IF(ROW($E3265)&lt;=VALUE(LEFT(Z$1,FIND("-",Z$1,1)-1)),0,MIN(INDEX(D:D,ROW(D3265)-VALUE(LEFT(Z$1,FIND("-",Z$1,1)-1))+1):D3265))</f>
        <v>0.155</v>
      </c>
      <c r="AA3265">
        <f t="shared" si="459"/>
        <v>50</v>
      </c>
      <c r="AB3265">
        <f>IF(ROW($AA3265)&lt;=VALUE(LEFT(AA$1,FIND("-",AA$1,1)-1))+VALUE(LEFT(AB$1,FIND("-",AB$1,1)-1)-1),0,AVERAGE(INDEX($AA:$AA,ROW($AA3265)-VALUE(LEFT(AB$1,FIND("-",AB$1,1)-1))+1):$AA3265))</f>
        <v>66.666666666666671</v>
      </c>
      <c r="AC3265">
        <f>IF(ROW($AA3265)&lt;=VALUE(LEFT(AA$1,FIND("-",AA$1,1)-1))+VALUE(LEFT(AB$1,FIND("-",AB$1,1)-1)-1)+VALUE(LEFT(AC$1,FIND("-",AC$1,1)-1)-1),0,AVERAGE(INDEX($AB:$AB,ROW($AB3265)-VALUE(LEFT(AC$1,FIND("-",AC$1,1)-1))+1):$AB3265))</f>
        <v>66.666666666666671</v>
      </c>
      <c r="AE3265">
        <f t="shared" si="465"/>
        <v>240618244</v>
      </c>
      <c r="AG3265" t="str">
        <f t="shared" si="458"/>
        <v/>
      </c>
    </row>
    <row r="3266" spans="1:33" x14ac:dyDescent="0.25">
      <c r="A3266" s="6">
        <v>41746</v>
      </c>
      <c r="B3266">
        <v>0.16</v>
      </c>
      <c r="C3266">
        <v>0.16500000000000001</v>
      </c>
      <c r="D3266">
        <v>0.16</v>
      </c>
      <c r="E3266">
        <v>0.16500000000000001</v>
      </c>
      <c r="F3266">
        <v>0.16500000000000001</v>
      </c>
      <c r="G3266">
        <v>1277900</v>
      </c>
      <c r="I3266" t="str">
        <f t="shared" si="460"/>
        <v/>
      </c>
      <c r="J3266" t="str">
        <f t="shared" si="461"/>
        <v>Overbought</v>
      </c>
      <c r="K3266" t="str">
        <f t="shared" si="462"/>
        <v/>
      </c>
      <c r="M3266" s="11" t="str">
        <f t="shared" si="457"/>
        <v/>
      </c>
      <c r="O3266">
        <f>IF(ROW($E3266)&lt;=VALUE(LEFT(O$1,FIND("-",O$1,1)-1)),0,IF(ROW($E3266)=VALUE(LEFT(O$1,FIND("-",O$1,1)-1))+1,AVERAGE(INDEX($E:$E,ROW($E3266)-VALUE(LEFT(O$1,FIND("-",O$1,1)-1))):$E3266),($E3266*(2/(VALUE(LEFT(O$1,FIND("-",O$1,1)-1))+1)))+(O3265*(1-(2/(VALUE(LEFT(O$1,FIND("-",O$1,1)-1))+1))))))</f>
        <v>0.1628418649925521</v>
      </c>
      <c r="Q3266">
        <f>IF(ROW($E3266)&lt;=VALUE(LEFT(Q$1,FIND("-",Q$1,1)-1)),0,IF(ROW($E3266)=VALUE(LEFT(Q$1,FIND("-",Q$1,1)-1))+1,AVERAGE(INDEX($E:$E,ROW($E3266)-VALUE(LEFT(Q$1,FIND("-",Q$1,1)-1))):$E3266),($E3266*(2/(VALUE(LEFT(Q$1,FIND("-",Q$1,1)-1))+1)))+(Q3265*(1-(2/(VALUE(LEFT(Q$1,FIND("-",Q$1,1)-1))+1))))))</f>
        <v>0.1608538143114111</v>
      </c>
      <c r="R3266">
        <f>IF(ROW($E3266)&lt;=VALUE(LEFT(R$1,FIND("-",R$1,1)-1)),0,IF(ROW($E3266)=VALUE(LEFT(R$1,FIND("-",R$1,1)-1))+1,AVERAGE(INDEX($E:$E,ROW($E3266)-VALUE(LEFT(R$1,FIND("-",R$1,1)-1))):$E3266),($E3266*(2/(VALUE(LEFT(R$1,FIND("-",R$1,1)-1))+1)))+(R3265*(1-(2/(VALUE(LEFT(R$1,FIND("-",R$1,1)-1))+1))))))</f>
        <v>0.15908966617244372</v>
      </c>
      <c r="S3266">
        <f t="shared" si="463"/>
        <v>1.7641481389673863E-3</v>
      </c>
      <c r="T3266">
        <f>IF(ROW($E3266)&lt;=MAX(VALUE(LEFT(Q$1,FIND("-",Q$1,1)-1)),VALUE(LEFT(R$1,FIND("-",R$1,1)-1)))+VALUE(LEFT(T$1,FIND("-",T$1,1)-1))-1,0,IF(ROW($E3266)=MAX(VALUE(LEFT(Q$1,FIND("-",Q$1,1)-1)),VALUE(LEFT(R$1,FIND("-",R$1,1)-1)))+VALUE(LEFT(T$1,FIND("-",T$1,1)-1)),AVERAGE(INDEX($S:$S,ROW(S3266)-VALUE(LEFT(T$1,FIND("-",T$1,1)-1))+1):S3266),($S3266*(2/(VALUE(LEFT(T$1,FIND("-",T$1,1)-1))+1)))+(T3265*(1-(2/(VALUE(LEFT(T$1,FIND("-",T$1,1)-1))+1))))))</f>
        <v>1.5103661844252671E-3</v>
      </c>
      <c r="V3266">
        <f t="shared" si="464"/>
        <v>5.0000000000000044E-3</v>
      </c>
      <c r="W3266">
        <f>IF(ROW($E3266)&lt;=VALUE(LEFT(W$1,FIND("-",W$1,1)-1))+1,0,IF(ROW($E3265)=VALUE(LEFT(W$1,FIND("-",W$1,1)-1))+1,100-100/(1+ABS((SUMIF(INDEX($V:$V,ROW($V3266)-VALUE(LEFT(W$1,FIND("-",W$1,1)-1))+1):$V3266,"&gt;0",INDEX($V:$V,ROW($V3266)-VALUE(LEFT(W$1,FIND("-",W$1,1)-1))+1):$V3266)/COUNTIF(INDEX($V:$V,ROW($V3266)-VALUE(LEFT(W$1,FIND("-",W$1,1)-1))+1):$V3266,"&gt;0"))/(SUMIF(INDEX($V:$V,ROW($V3266)-VALUE(LEFT(W$1,FIND("-",W$1,1)-1))+1):$V3266,"&lt;0",INDEX($V:$V,ROW($V3266)-VALUE(LEFT(W$1,FIND("-",W$1,1)-1))+1):$V3266)/COUNTIF(INDEX($V:$V,ROW($V3266)-VALUE(LEFT(W$1,FIND("-",W$1,1)-1))+1):$V3266,"&lt;0")))),100-100/(1+ABS((SUMIF(INDEX($V:$V,ROW($V3266)-VALUE(LEFT(W$1,FIND("-",W$1,1)-1))+1):$V3266,"&gt;0",INDEX($V:$V,ROW($V3266)-VALUE(LEFT(W$1,FIND("-",W$1,1)-1))+1):$V3266)/VALUE(LEFT(W$1,FIND("-",W$1,1)-1)))/(SUMIF(INDEX($V:$V,ROW($V3266)-VALUE(LEFT(W$1,FIND("-",W$1,1)-1))+1):$V3266,"&lt;0",INDEX($V:$V,ROW($V3266)-VALUE(LEFT(W$1,FIND("-",W$1,1)-1))+1):$V3266)/VALUE(LEFT(W$1,FIND("-",W$1,1)-1)))))))</f>
        <v>75</v>
      </c>
      <c r="Y3266">
        <f>IF(ROW($E3266)&lt;=VALUE(LEFT(Y$1,FIND("-",Y$1,1)-1)),0,MAX(INDEX(C:C,ROW(C3266)-VALUE(LEFT(Y$1,FIND("-",Y$1,1)-1))+1):C3266))</f>
        <v>0.16500000000000001</v>
      </c>
      <c r="Z3266">
        <f>IF(ROW($E3266)&lt;=VALUE(LEFT(Z$1,FIND("-",Z$1,1)-1)),0,MIN(INDEX(D:D,ROW(D3266)-VALUE(LEFT(Z$1,FIND("-",Z$1,1)-1))+1):D3266))</f>
        <v>0.155</v>
      </c>
      <c r="AA3266">
        <f t="shared" si="459"/>
        <v>100</v>
      </c>
      <c r="AB3266">
        <f>IF(ROW($AA3266)&lt;=VALUE(LEFT(AA$1,FIND("-",AA$1,1)-1))+VALUE(LEFT(AB$1,FIND("-",AB$1,1)-1)-1),0,AVERAGE(INDEX($AA:$AA,ROW($AA3266)-VALUE(LEFT(AB$1,FIND("-",AB$1,1)-1))+1):$AA3266))</f>
        <v>66.666666666666671</v>
      </c>
      <c r="AC3266">
        <f>IF(ROW($AA3266)&lt;=VALUE(LEFT(AA$1,FIND("-",AA$1,1)-1))+VALUE(LEFT(AB$1,FIND("-",AB$1,1)-1)-1)+VALUE(LEFT(AC$1,FIND("-",AC$1,1)-1)-1),0,AVERAGE(INDEX($AB:$AB,ROW($AB3266)-VALUE(LEFT(AC$1,FIND("-",AC$1,1)-1))+1):$AB3266))</f>
        <v>66.666666666666671</v>
      </c>
      <c r="AE3266">
        <f t="shared" si="465"/>
        <v>241896144</v>
      </c>
      <c r="AG3266" t="str">
        <f t="shared" si="458"/>
        <v/>
      </c>
    </row>
    <row r="3267" spans="1:33" x14ac:dyDescent="0.25">
      <c r="A3267" s="6">
        <v>41747</v>
      </c>
      <c r="B3267">
        <v>0.16500000000000001</v>
      </c>
      <c r="C3267">
        <v>0.16500000000000001</v>
      </c>
      <c r="D3267">
        <v>0.16</v>
      </c>
      <c r="E3267">
        <v>0.16</v>
      </c>
      <c r="F3267">
        <v>0.16</v>
      </c>
      <c r="G3267">
        <v>389600</v>
      </c>
      <c r="I3267" t="str">
        <f t="shared" si="460"/>
        <v/>
      </c>
      <c r="J3267" t="str">
        <f t="shared" si="461"/>
        <v/>
      </c>
      <c r="K3267" t="str">
        <f t="shared" si="462"/>
        <v/>
      </c>
      <c r="M3267" s="11" t="str">
        <f t="shared" ref="M3267:M3330" si="466">IF(K3267="Buy","Buy",IF(K3267="Sell","Sell",""))</f>
        <v/>
      </c>
      <c r="O3267">
        <f>IF(ROW($E3267)&lt;=VALUE(LEFT(O$1,FIND("-",O$1,1)-1)),0,IF(ROW($E3267)=VALUE(LEFT(O$1,FIND("-",O$1,1)-1))+1,AVERAGE(INDEX($E:$E,ROW($E3267)-VALUE(LEFT(O$1,FIND("-",O$1,1)-1))):$E3267),($E3267*(2/(VALUE(LEFT(O$1,FIND("-",O$1,1)-1))+1)))+(O3266*(1-(2/(VALUE(LEFT(O$1,FIND("-",O$1,1)-1))+1))))))</f>
        <v>0.16281358772894464</v>
      </c>
      <c r="Q3267">
        <f>IF(ROW($E3267)&lt;=VALUE(LEFT(Q$1,FIND("-",Q$1,1)-1)),0,IF(ROW($E3267)=VALUE(LEFT(Q$1,FIND("-",Q$1,1)-1))+1,AVERAGE(INDEX($E:$E,ROW($E3267)-VALUE(LEFT(Q$1,FIND("-",Q$1,1)-1))):$E3267),($E3267*(2/(VALUE(LEFT(Q$1,FIND("-",Q$1,1)-1))+1)))+(Q3266*(1-(2/(VALUE(LEFT(Q$1,FIND("-",Q$1,1)-1))+1))))))</f>
        <v>0.16072245826350171</v>
      </c>
      <c r="R3267">
        <f>IF(ROW($E3267)&lt;=VALUE(LEFT(R$1,FIND("-",R$1,1)-1)),0,IF(ROW($E3267)=VALUE(LEFT(R$1,FIND("-",R$1,1)-1))+1,AVERAGE(INDEX($E:$E,ROW($E3267)-VALUE(LEFT(R$1,FIND("-",R$1,1)-1))):$E3267),($E3267*(2/(VALUE(LEFT(R$1,FIND("-",R$1,1)-1))+1)))+(R3266*(1-(2/(VALUE(LEFT(R$1,FIND("-",R$1,1)-1))+1))))))</f>
        <v>0.15915709830781827</v>
      </c>
      <c r="S3267">
        <f t="shared" si="463"/>
        <v>1.5653599556834374E-3</v>
      </c>
      <c r="T3267">
        <f>IF(ROW($E3267)&lt;=MAX(VALUE(LEFT(Q$1,FIND("-",Q$1,1)-1)),VALUE(LEFT(R$1,FIND("-",R$1,1)-1)))+VALUE(LEFT(T$1,FIND("-",T$1,1)-1))-1,0,IF(ROW($E3267)=MAX(VALUE(LEFT(Q$1,FIND("-",Q$1,1)-1)),VALUE(LEFT(R$1,FIND("-",R$1,1)-1)))+VALUE(LEFT(T$1,FIND("-",T$1,1)-1)),AVERAGE(INDEX($S:$S,ROW(S3267)-VALUE(LEFT(T$1,FIND("-",T$1,1)-1))+1):S3267),($S3267*(2/(VALUE(LEFT(T$1,FIND("-",T$1,1)-1))+1)))+(T3266*(1-(2/(VALUE(LEFT(T$1,FIND("-",T$1,1)-1))+1))))))</f>
        <v>1.5213649386769013E-3</v>
      </c>
      <c r="V3267">
        <f t="shared" si="464"/>
        <v>-5.0000000000000044E-3</v>
      </c>
      <c r="W3267">
        <f>IF(ROW($E3267)&lt;=VALUE(LEFT(W$1,FIND("-",W$1,1)-1))+1,0,IF(ROW($E3266)=VALUE(LEFT(W$1,FIND("-",W$1,1)-1))+1,100-100/(1+ABS((SUMIF(INDEX($V:$V,ROW($V3267)-VALUE(LEFT(W$1,FIND("-",W$1,1)-1))+1):$V3267,"&gt;0",INDEX($V:$V,ROW($V3267)-VALUE(LEFT(W$1,FIND("-",W$1,1)-1))+1):$V3267)/COUNTIF(INDEX($V:$V,ROW($V3267)-VALUE(LEFT(W$1,FIND("-",W$1,1)-1))+1):$V3267,"&gt;0"))/(SUMIF(INDEX($V:$V,ROW($V3267)-VALUE(LEFT(W$1,FIND("-",W$1,1)-1))+1):$V3267,"&lt;0",INDEX($V:$V,ROW($V3267)-VALUE(LEFT(W$1,FIND("-",W$1,1)-1))+1):$V3267)/COUNTIF(INDEX($V:$V,ROW($V3267)-VALUE(LEFT(W$1,FIND("-",W$1,1)-1))+1):$V3267,"&lt;0")))),100-100/(1+ABS((SUMIF(INDEX($V:$V,ROW($V3267)-VALUE(LEFT(W$1,FIND("-",W$1,1)-1))+1):$V3267,"&gt;0",INDEX($V:$V,ROW($V3267)-VALUE(LEFT(W$1,FIND("-",W$1,1)-1))+1):$V3267)/VALUE(LEFT(W$1,FIND("-",W$1,1)-1)))/(SUMIF(INDEX($V:$V,ROW($V3267)-VALUE(LEFT(W$1,FIND("-",W$1,1)-1))+1):$V3267,"&lt;0",INDEX($V:$V,ROW($V3267)-VALUE(LEFT(W$1,FIND("-",W$1,1)-1))+1):$V3267)/VALUE(LEFT(W$1,FIND("-",W$1,1)-1)))))))</f>
        <v>60</v>
      </c>
      <c r="Y3267">
        <f>IF(ROW($E3267)&lt;=VALUE(LEFT(Y$1,FIND("-",Y$1,1)-1)),0,MAX(INDEX(C:C,ROW(C3267)-VALUE(LEFT(Y$1,FIND("-",Y$1,1)-1))+1):C3267))</f>
        <v>0.16500000000000001</v>
      </c>
      <c r="Z3267">
        <f>IF(ROW($E3267)&lt;=VALUE(LEFT(Z$1,FIND("-",Z$1,1)-1)),0,MIN(INDEX(D:D,ROW(D3267)-VALUE(LEFT(Z$1,FIND("-",Z$1,1)-1))+1):D3267))</f>
        <v>0.155</v>
      </c>
      <c r="AA3267">
        <f t="shared" si="459"/>
        <v>50</v>
      </c>
      <c r="AB3267">
        <f>IF(ROW($AA3267)&lt;=VALUE(LEFT(AA$1,FIND("-",AA$1,1)-1))+VALUE(LEFT(AB$1,FIND("-",AB$1,1)-1)-1),0,AVERAGE(INDEX($AA:$AA,ROW($AA3267)-VALUE(LEFT(AB$1,FIND("-",AB$1,1)-1))+1):$AA3267))</f>
        <v>66.666666666666671</v>
      </c>
      <c r="AC3267">
        <f>IF(ROW($AA3267)&lt;=VALUE(LEFT(AA$1,FIND("-",AA$1,1)-1))+VALUE(LEFT(AB$1,FIND("-",AB$1,1)-1)-1)+VALUE(LEFT(AC$1,FIND("-",AC$1,1)-1)-1),0,AVERAGE(INDEX($AB:$AB,ROW($AB3267)-VALUE(LEFT(AC$1,FIND("-",AC$1,1)-1))+1):$AB3267))</f>
        <v>66.666666666666671</v>
      </c>
      <c r="AE3267">
        <f t="shared" si="465"/>
        <v>241506544</v>
      </c>
      <c r="AG3267" t="str">
        <f t="shared" ref="AG3267:AG3330" si="467">IF(K3267="Buy","Buy",IF(K3267="Sell","Sell",""))</f>
        <v/>
      </c>
    </row>
    <row r="3268" spans="1:33" x14ac:dyDescent="0.25">
      <c r="A3268" s="6">
        <v>41750</v>
      </c>
      <c r="B3268">
        <v>0.16500000000000001</v>
      </c>
      <c r="C3268">
        <v>0.17</v>
      </c>
      <c r="D3268">
        <v>0.16500000000000001</v>
      </c>
      <c r="E3268">
        <v>0.16500000000000001</v>
      </c>
      <c r="F3268">
        <v>0.16500000000000001</v>
      </c>
      <c r="G3268">
        <v>985900</v>
      </c>
      <c r="I3268" t="str">
        <f t="shared" si="460"/>
        <v/>
      </c>
      <c r="J3268" t="str">
        <f t="shared" si="461"/>
        <v/>
      </c>
      <c r="K3268" t="str">
        <f t="shared" si="462"/>
        <v/>
      </c>
      <c r="M3268" s="11" t="str">
        <f t="shared" si="466"/>
        <v/>
      </c>
      <c r="O3268">
        <f>IF(ROW($E3268)&lt;=VALUE(LEFT(O$1,FIND("-",O$1,1)-1)),0,IF(ROW($E3268)=VALUE(LEFT(O$1,FIND("-",O$1,1)-1))+1,AVERAGE(INDEX($E:$E,ROW($E3268)-VALUE(LEFT(O$1,FIND("-",O$1,1)-1))):$E3268),($E3268*(2/(VALUE(LEFT(O$1,FIND("-",O$1,1)-1))+1)))+(O3267*(1-(2/(VALUE(LEFT(O$1,FIND("-",O$1,1)-1))+1))))))</f>
        <v>0.16283534307492531</v>
      </c>
      <c r="Q3268">
        <f>IF(ROW($E3268)&lt;=VALUE(LEFT(Q$1,FIND("-",Q$1,1)-1)),0,IF(ROW($E3268)=VALUE(LEFT(Q$1,FIND("-",Q$1,1)-1))+1,AVERAGE(INDEX($E:$E,ROW($E3268)-VALUE(LEFT(Q$1,FIND("-",Q$1,1)-1))):$E3268),($E3268*(2/(VALUE(LEFT(Q$1,FIND("-",Q$1,1)-1))+1)))+(Q3267*(1-(2/(VALUE(LEFT(Q$1,FIND("-",Q$1,1)-1))+1))))))</f>
        <v>0.16138054160757836</v>
      </c>
      <c r="R3268">
        <f>IF(ROW($E3268)&lt;=VALUE(LEFT(R$1,FIND("-",R$1,1)-1)),0,IF(ROW($E3268)=VALUE(LEFT(R$1,FIND("-",R$1,1)-1))+1,AVERAGE(INDEX($E:$E,ROW($E3268)-VALUE(LEFT(R$1,FIND("-",R$1,1)-1))):$E3268),($E3268*(2/(VALUE(LEFT(R$1,FIND("-",R$1,1)-1))+1)))+(R3267*(1-(2/(VALUE(LEFT(R$1,FIND("-",R$1,1)-1))+1))))))</f>
        <v>0.15958990584057248</v>
      </c>
      <c r="S3268">
        <f t="shared" si="463"/>
        <v>1.7906357670058881E-3</v>
      </c>
      <c r="T3268">
        <f>IF(ROW($E3268)&lt;=MAX(VALUE(LEFT(Q$1,FIND("-",Q$1,1)-1)),VALUE(LEFT(R$1,FIND("-",R$1,1)-1)))+VALUE(LEFT(T$1,FIND("-",T$1,1)-1))-1,0,IF(ROW($E3268)=MAX(VALUE(LEFT(Q$1,FIND("-",Q$1,1)-1)),VALUE(LEFT(R$1,FIND("-",R$1,1)-1)))+VALUE(LEFT(T$1,FIND("-",T$1,1)-1)),AVERAGE(INDEX($S:$S,ROW(S3268)-VALUE(LEFT(T$1,FIND("-",T$1,1)-1))+1):S3268),($S3268*(2/(VALUE(LEFT(T$1,FIND("-",T$1,1)-1))+1)))+(T3267*(1-(2/(VALUE(LEFT(T$1,FIND("-",T$1,1)-1))+1))))))</f>
        <v>1.5752191043426986E-3</v>
      </c>
      <c r="V3268">
        <f t="shared" si="464"/>
        <v>5.0000000000000044E-3</v>
      </c>
      <c r="W3268">
        <f>IF(ROW($E3268)&lt;=VALUE(LEFT(W$1,FIND("-",W$1,1)-1))+1,0,IF(ROW($E3267)=VALUE(LEFT(W$1,FIND("-",W$1,1)-1))+1,100-100/(1+ABS((SUMIF(INDEX($V:$V,ROW($V3268)-VALUE(LEFT(W$1,FIND("-",W$1,1)-1))+1):$V3268,"&gt;0",INDEX($V:$V,ROW($V3268)-VALUE(LEFT(W$1,FIND("-",W$1,1)-1))+1):$V3268)/COUNTIF(INDEX($V:$V,ROW($V3268)-VALUE(LEFT(W$1,FIND("-",W$1,1)-1))+1):$V3268,"&gt;0"))/(SUMIF(INDEX($V:$V,ROW($V3268)-VALUE(LEFT(W$1,FIND("-",W$1,1)-1))+1):$V3268,"&lt;0",INDEX($V:$V,ROW($V3268)-VALUE(LEFT(W$1,FIND("-",W$1,1)-1))+1):$V3268)/COUNTIF(INDEX($V:$V,ROW($V3268)-VALUE(LEFT(W$1,FIND("-",W$1,1)-1))+1):$V3268,"&lt;0")))),100-100/(1+ABS((SUMIF(INDEX($V:$V,ROW($V3268)-VALUE(LEFT(W$1,FIND("-",W$1,1)-1))+1):$V3268,"&gt;0",INDEX($V:$V,ROW($V3268)-VALUE(LEFT(W$1,FIND("-",W$1,1)-1))+1):$V3268)/VALUE(LEFT(W$1,FIND("-",W$1,1)-1)))/(SUMIF(INDEX($V:$V,ROW($V3268)-VALUE(LEFT(W$1,FIND("-",W$1,1)-1))+1):$V3268,"&lt;0",INDEX($V:$V,ROW($V3268)-VALUE(LEFT(W$1,FIND("-",W$1,1)-1))+1):$V3268)/VALUE(LEFT(W$1,FIND("-",W$1,1)-1)))))))</f>
        <v>60</v>
      </c>
      <c r="Y3268">
        <f>IF(ROW($E3268)&lt;=VALUE(LEFT(Y$1,FIND("-",Y$1,1)-1)),0,MAX(INDEX(C:C,ROW(C3268)-VALUE(LEFT(Y$1,FIND("-",Y$1,1)-1))+1):C3268))</f>
        <v>0.17</v>
      </c>
      <c r="Z3268">
        <f>IF(ROW($E3268)&lt;=VALUE(LEFT(Z$1,FIND("-",Z$1,1)-1)),0,MIN(INDEX(D:D,ROW(D3268)-VALUE(LEFT(Z$1,FIND("-",Z$1,1)-1))+1):D3268))</f>
        <v>0.155</v>
      </c>
      <c r="AA3268">
        <f t="shared" si="459"/>
        <v>66.666666666666657</v>
      </c>
      <c r="AB3268">
        <f>IF(ROW($AA3268)&lt;=VALUE(LEFT(AA$1,FIND("-",AA$1,1)-1))+VALUE(LEFT(AB$1,FIND("-",AB$1,1)-1)-1),0,AVERAGE(INDEX($AA:$AA,ROW($AA3268)-VALUE(LEFT(AB$1,FIND("-",AB$1,1)-1))+1):$AA3268))</f>
        <v>72.222222222222214</v>
      </c>
      <c r="AC3268">
        <f>IF(ROW($AA3268)&lt;=VALUE(LEFT(AA$1,FIND("-",AA$1,1)-1))+VALUE(LEFT(AB$1,FIND("-",AB$1,1)-1)-1)+VALUE(LEFT(AC$1,FIND("-",AC$1,1)-1)-1),0,AVERAGE(INDEX($AB:$AB,ROW($AB3268)-VALUE(LEFT(AC$1,FIND("-",AC$1,1)-1))+1):$AB3268))</f>
        <v>68.518518518518519</v>
      </c>
      <c r="AE3268">
        <f t="shared" si="465"/>
        <v>242492444</v>
      </c>
      <c r="AG3268" t="str">
        <f t="shared" si="467"/>
        <v/>
      </c>
    </row>
    <row r="3269" spans="1:33" x14ac:dyDescent="0.25">
      <c r="A3269" s="6">
        <v>41751</v>
      </c>
      <c r="B3269">
        <v>0.16</v>
      </c>
      <c r="C3269">
        <v>0.17</v>
      </c>
      <c r="D3269">
        <v>0.16</v>
      </c>
      <c r="E3269">
        <v>0.16500000000000001</v>
      </c>
      <c r="F3269">
        <v>0.16500000000000001</v>
      </c>
      <c r="G3269">
        <v>1070400</v>
      </c>
      <c r="I3269" t="str">
        <f t="shared" si="460"/>
        <v/>
      </c>
      <c r="J3269" t="str">
        <f t="shared" si="461"/>
        <v/>
      </c>
      <c r="K3269" t="str">
        <f t="shared" si="462"/>
        <v/>
      </c>
      <c r="M3269" s="11" t="str">
        <f t="shared" si="466"/>
        <v/>
      </c>
      <c r="O3269">
        <f>IF(ROW($E3269)&lt;=VALUE(LEFT(O$1,FIND("-",O$1,1)-1)),0,IF(ROW($E3269)=VALUE(LEFT(O$1,FIND("-",O$1,1)-1))+1,AVERAGE(INDEX($E:$E,ROW($E3269)-VALUE(LEFT(O$1,FIND("-",O$1,1)-1))):$E3269),($E3269*(2/(VALUE(LEFT(O$1,FIND("-",O$1,1)-1))+1)))+(O3268*(1-(2/(VALUE(LEFT(O$1,FIND("-",O$1,1)-1))+1))))))</f>
        <v>0.16285688194980169</v>
      </c>
      <c r="Q3269">
        <f>IF(ROW($E3269)&lt;=VALUE(LEFT(Q$1,FIND("-",Q$1,1)-1)),0,IF(ROW($E3269)=VALUE(LEFT(Q$1,FIND("-",Q$1,1)-1))+1,AVERAGE(INDEX($E:$E,ROW($E3269)-VALUE(LEFT(Q$1,FIND("-",Q$1,1)-1))):$E3269),($E3269*(2/(VALUE(LEFT(Q$1,FIND("-",Q$1,1)-1))+1)))+(Q3268*(1-(2/(VALUE(LEFT(Q$1,FIND("-",Q$1,1)-1))+1))))))</f>
        <v>0.16193738136025862</v>
      </c>
      <c r="R3269">
        <f>IF(ROW($E3269)&lt;=VALUE(LEFT(R$1,FIND("-",R$1,1)-1)),0,IF(ROW($E3269)=VALUE(LEFT(R$1,FIND("-",R$1,1)-1))+1,AVERAGE(INDEX($E:$E,ROW($E3269)-VALUE(LEFT(R$1,FIND("-",R$1,1)-1))):$E3269),($E3269*(2/(VALUE(LEFT(R$1,FIND("-",R$1,1)-1))+1)))+(R3268*(1-(2/(VALUE(LEFT(R$1,FIND("-",R$1,1)-1))+1))))))</f>
        <v>0.15999065355608563</v>
      </c>
      <c r="S3269">
        <f t="shared" si="463"/>
        <v>1.9467278041729874E-3</v>
      </c>
      <c r="T3269">
        <f>IF(ROW($E3269)&lt;=MAX(VALUE(LEFT(Q$1,FIND("-",Q$1,1)-1)),VALUE(LEFT(R$1,FIND("-",R$1,1)-1)))+VALUE(LEFT(T$1,FIND("-",T$1,1)-1))-1,0,IF(ROW($E3269)=MAX(VALUE(LEFT(Q$1,FIND("-",Q$1,1)-1)),VALUE(LEFT(R$1,FIND("-",R$1,1)-1)))+VALUE(LEFT(T$1,FIND("-",T$1,1)-1)),AVERAGE(INDEX($S:$S,ROW(S3269)-VALUE(LEFT(T$1,FIND("-",T$1,1)-1))+1):S3269),($S3269*(2/(VALUE(LEFT(T$1,FIND("-",T$1,1)-1))+1)))+(T3268*(1-(2/(VALUE(LEFT(T$1,FIND("-",T$1,1)-1))+1))))))</f>
        <v>1.6495208443087564E-3</v>
      </c>
      <c r="V3269">
        <f t="shared" si="464"/>
        <v>0</v>
      </c>
      <c r="W3269">
        <f>IF(ROW($E3269)&lt;=VALUE(LEFT(W$1,FIND("-",W$1,1)-1))+1,0,IF(ROW($E3268)=VALUE(LEFT(W$1,FIND("-",W$1,1)-1))+1,100-100/(1+ABS((SUMIF(INDEX($V:$V,ROW($V3269)-VALUE(LEFT(W$1,FIND("-",W$1,1)-1))+1):$V3269,"&gt;0",INDEX($V:$V,ROW($V3269)-VALUE(LEFT(W$1,FIND("-",W$1,1)-1))+1):$V3269)/COUNTIF(INDEX($V:$V,ROW($V3269)-VALUE(LEFT(W$1,FIND("-",W$1,1)-1))+1):$V3269,"&gt;0"))/(SUMIF(INDEX($V:$V,ROW($V3269)-VALUE(LEFT(W$1,FIND("-",W$1,1)-1))+1):$V3269,"&lt;0",INDEX($V:$V,ROW($V3269)-VALUE(LEFT(W$1,FIND("-",W$1,1)-1))+1):$V3269)/COUNTIF(INDEX($V:$V,ROW($V3269)-VALUE(LEFT(W$1,FIND("-",W$1,1)-1))+1):$V3269,"&lt;0")))),100-100/(1+ABS((SUMIF(INDEX($V:$V,ROW($V3269)-VALUE(LEFT(W$1,FIND("-",W$1,1)-1))+1):$V3269,"&gt;0",INDEX($V:$V,ROW($V3269)-VALUE(LEFT(W$1,FIND("-",W$1,1)-1))+1):$V3269)/VALUE(LEFT(W$1,FIND("-",W$1,1)-1)))/(SUMIF(INDEX($V:$V,ROW($V3269)-VALUE(LEFT(W$1,FIND("-",W$1,1)-1))+1):$V3269,"&lt;0",INDEX($V:$V,ROW($V3269)-VALUE(LEFT(W$1,FIND("-",W$1,1)-1))+1):$V3269)/VALUE(LEFT(W$1,FIND("-",W$1,1)-1)))))))</f>
        <v>60</v>
      </c>
      <c r="Y3269">
        <f>IF(ROW($E3269)&lt;=VALUE(LEFT(Y$1,FIND("-",Y$1,1)-1)),0,MAX(INDEX(C:C,ROW(C3269)-VALUE(LEFT(Y$1,FIND("-",Y$1,1)-1))+1):C3269))</f>
        <v>0.17</v>
      </c>
      <c r="Z3269">
        <f>IF(ROW($E3269)&lt;=VALUE(LEFT(Z$1,FIND("-",Z$1,1)-1)),0,MIN(INDEX(D:D,ROW(D3269)-VALUE(LEFT(Z$1,FIND("-",Z$1,1)-1))+1):D3269))</f>
        <v>0.155</v>
      </c>
      <c r="AA3269">
        <f t="shared" si="459"/>
        <v>66.666666666666657</v>
      </c>
      <c r="AB3269">
        <f>IF(ROW($AA3269)&lt;=VALUE(LEFT(AA$1,FIND("-",AA$1,1)-1))+VALUE(LEFT(AB$1,FIND("-",AB$1,1)-1)-1),0,AVERAGE(INDEX($AA:$AA,ROW($AA3269)-VALUE(LEFT(AB$1,FIND("-",AB$1,1)-1))+1):$AA3269))</f>
        <v>61.111111111111107</v>
      </c>
      <c r="AC3269">
        <f>IF(ROW($AA3269)&lt;=VALUE(LEFT(AA$1,FIND("-",AA$1,1)-1))+VALUE(LEFT(AB$1,FIND("-",AB$1,1)-1)-1)+VALUE(LEFT(AC$1,FIND("-",AC$1,1)-1)-1),0,AVERAGE(INDEX($AB:$AB,ROW($AB3269)-VALUE(LEFT(AC$1,FIND("-",AC$1,1)-1))+1):$AB3269))</f>
        <v>66.666666666666671</v>
      </c>
      <c r="AE3269">
        <f t="shared" si="465"/>
        <v>242492444</v>
      </c>
      <c r="AG3269" t="str">
        <f t="shared" si="467"/>
        <v/>
      </c>
    </row>
    <row r="3270" spans="1:33" x14ac:dyDescent="0.25">
      <c r="A3270" s="6">
        <v>41752</v>
      </c>
      <c r="B3270">
        <v>0.16500000000000001</v>
      </c>
      <c r="C3270">
        <v>0.16500000000000001</v>
      </c>
      <c r="D3270">
        <v>0.16</v>
      </c>
      <c r="E3270">
        <v>0.16500000000000001</v>
      </c>
      <c r="F3270">
        <v>0.16500000000000001</v>
      </c>
      <c r="G3270">
        <v>952300</v>
      </c>
      <c r="I3270" t="str">
        <f t="shared" si="460"/>
        <v/>
      </c>
      <c r="J3270" t="str">
        <f t="shared" si="461"/>
        <v/>
      </c>
      <c r="K3270" t="str">
        <f t="shared" si="462"/>
        <v/>
      </c>
      <c r="M3270" s="11" t="str">
        <f t="shared" si="466"/>
        <v/>
      </c>
      <c r="O3270">
        <f>IF(ROW($E3270)&lt;=VALUE(LEFT(O$1,FIND("-",O$1,1)-1)),0,IF(ROW($E3270)=VALUE(LEFT(O$1,FIND("-",O$1,1)-1))+1,AVERAGE(INDEX($E:$E,ROW($E3270)-VALUE(LEFT(O$1,FIND("-",O$1,1)-1))):$E3270),($E3270*(2/(VALUE(LEFT(O$1,FIND("-",O$1,1)-1))+1)))+(O3269*(1-(2/(VALUE(LEFT(O$1,FIND("-",O$1,1)-1))+1))))))</f>
        <v>0.16287820650751514</v>
      </c>
      <c r="Q3270">
        <f>IF(ROW($E3270)&lt;=VALUE(LEFT(Q$1,FIND("-",Q$1,1)-1)),0,IF(ROW($E3270)=VALUE(LEFT(Q$1,FIND("-",Q$1,1)-1))+1,AVERAGE(INDEX($E:$E,ROW($E3270)-VALUE(LEFT(Q$1,FIND("-",Q$1,1)-1))):$E3270),($E3270*(2/(VALUE(LEFT(Q$1,FIND("-",Q$1,1)-1))+1)))+(Q3269*(1-(2/(VALUE(LEFT(Q$1,FIND("-",Q$1,1)-1))+1))))))</f>
        <v>0.16240855345868038</v>
      </c>
      <c r="R3270">
        <f>IF(ROW($E3270)&lt;=VALUE(LEFT(R$1,FIND("-",R$1,1)-1)),0,IF(ROW($E3270)=VALUE(LEFT(R$1,FIND("-",R$1,1)-1))+1,AVERAGE(INDEX($E:$E,ROW($E3270)-VALUE(LEFT(R$1,FIND("-",R$1,1)-1))):$E3270),($E3270*(2/(VALUE(LEFT(R$1,FIND("-",R$1,1)-1))+1)))+(R3269*(1-(2/(VALUE(LEFT(R$1,FIND("-",R$1,1)-1))+1))))))</f>
        <v>0.16036171625563483</v>
      </c>
      <c r="S3270">
        <f t="shared" si="463"/>
        <v>2.0468372030455484E-3</v>
      </c>
      <c r="T3270">
        <f>IF(ROW($E3270)&lt;=MAX(VALUE(LEFT(Q$1,FIND("-",Q$1,1)-1)),VALUE(LEFT(R$1,FIND("-",R$1,1)-1)))+VALUE(LEFT(T$1,FIND("-",T$1,1)-1))-1,0,IF(ROW($E3270)=MAX(VALUE(LEFT(Q$1,FIND("-",Q$1,1)-1)),VALUE(LEFT(R$1,FIND("-",R$1,1)-1)))+VALUE(LEFT(T$1,FIND("-",T$1,1)-1)),AVERAGE(INDEX($S:$S,ROW(S3270)-VALUE(LEFT(T$1,FIND("-",T$1,1)-1))+1):S3270),($S3270*(2/(VALUE(LEFT(T$1,FIND("-",T$1,1)-1))+1)))+(T3269*(1-(2/(VALUE(LEFT(T$1,FIND("-",T$1,1)-1))+1))))))</f>
        <v>1.7289841160561148E-3</v>
      </c>
      <c r="V3270">
        <f t="shared" si="464"/>
        <v>0</v>
      </c>
      <c r="W3270">
        <f>IF(ROW($E3270)&lt;=VALUE(LEFT(W$1,FIND("-",W$1,1)-1))+1,0,IF(ROW($E3269)=VALUE(LEFT(W$1,FIND("-",W$1,1)-1))+1,100-100/(1+ABS((SUMIF(INDEX($V:$V,ROW($V3270)-VALUE(LEFT(W$1,FIND("-",W$1,1)-1))+1):$V3270,"&gt;0",INDEX($V:$V,ROW($V3270)-VALUE(LEFT(W$1,FIND("-",W$1,1)-1))+1):$V3270)/COUNTIF(INDEX($V:$V,ROW($V3270)-VALUE(LEFT(W$1,FIND("-",W$1,1)-1))+1):$V3270,"&gt;0"))/(SUMIF(INDEX($V:$V,ROW($V3270)-VALUE(LEFT(W$1,FIND("-",W$1,1)-1))+1):$V3270,"&lt;0",INDEX($V:$V,ROW($V3270)-VALUE(LEFT(W$1,FIND("-",W$1,1)-1))+1):$V3270)/COUNTIF(INDEX($V:$V,ROW($V3270)-VALUE(LEFT(W$1,FIND("-",W$1,1)-1))+1):$V3270,"&lt;0")))),100-100/(1+ABS((SUMIF(INDEX($V:$V,ROW($V3270)-VALUE(LEFT(W$1,FIND("-",W$1,1)-1))+1):$V3270,"&gt;0",INDEX($V:$V,ROW($V3270)-VALUE(LEFT(W$1,FIND("-",W$1,1)-1))+1):$V3270)/VALUE(LEFT(W$1,FIND("-",W$1,1)-1)))/(SUMIF(INDEX($V:$V,ROW($V3270)-VALUE(LEFT(W$1,FIND("-",W$1,1)-1))+1):$V3270,"&lt;0",INDEX($V:$V,ROW($V3270)-VALUE(LEFT(W$1,FIND("-",W$1,1)-1))+1):$V3270)/VALUE(LEFT(W$1,FIND("-",W$1,1)-1)))))))</f>
        <v>60</v>
      </c>
      <c r="Y3270">
        <f>IF(ROW($E3270)&lt;=VALUE(LEFT(Y$1,FIND("-",Y$1,1)-1)),0,MAX(INDEX(C:C,ROW(C3270)-VALUE(LEFT(Y$1,FIND("-",Y$1,1)-1))+1):C3270))</f>
        <v>0.17</v>
      </c>
      <c r="Z3270">
        <f>IF(ROW($E3270)&lt;=VALUE(LEFT(Z$1,FIND("-",Z$1,1)-1)),0,MIN(INDEX(D:D,ROW(D3270)-VALUE(LEFT(Z$1,FIND("-",Z$1,1)-1))+1):D3270))</f>
        <v>0.155</v>
      </c>
      <c r="AA3270">
        <f t="shared" si="459"/>
        <v>66.666666666666657</v>
      </c>
      <c r="AB3270">
        <f>IF(ROW($AA3270)&lt;=VALUE(LEFT(AA$1,FIND("-",AA$1,1)-1))+VALUE(LEFT(AB$1,FIND("-",AB$1,1)-1)-1),0,AVERAGE(INDEX($AA:$AA,ROW($AA3270)-VALUE(LEFT(AB$1,FIND("-",AB$1,1)-1))+1):$AA3270))</f>
        <v>66.666666666666657</v>
      </c>
      <c r="AC3270">
        <f>IF(ROW($AA3270)&lt;=VALUE(LEFT(AA$1,FIND("-",AA$1,1)-1))+VALUE(LEFT(AB$1,FIND("-",AB$1,1)-1)-1)+VALUE(LEFT(AC$1,FIND("-",AC$1,1)-1)-1),0,AVERAGE(INDEX($AB:$AB,ROW($AB3270)-VALUE(LEFT(AC$1,FIND("-",AC$1,1)-1))+1):$AB3270))</f>
        <v>66.666666666666657</v>
      </c>
      <c r="AE3270">
        <f t="shared" si="465"/>
        <v>242492444</v>
      </c>
      <c r="AG3270" t="str">
        <f t="shared" si="467"/>
        <v/>
      </c>
    </row>
    <row r="3271" spans="1:33" x14ac:dyDescent="0.25">
      <c r="A3271" s="6">
        <v>41753</v>
      </c>
      <c r="B3271">
        <v>0.16500000000000001</v>
      </c>
      <c r="C3271">
        <v>0.17</v>
      </c>
      <c r="D3271">
        <v>0.16500000000000001</v>
      </c>
      <c r="E3271">
        <v>0.17</v>
      </c>
      <c r="F3271">
        <v>0.17</v>
      </c>
      <c r="G3271">
        <v>439600</v>
      </c>
      <c r="I3271" t="str">
        <f t="shared" si="460"/>
        <v/>
      </c>
      <c r="J3271" t="str">
        <f t="shared" si="461"/>
        <v/>
      </c>
      <c r="K3271" t="str">
        <f t="shared" si="462"/>
        <v/>
      </c>
      <c r="M3271" s="11" t="str">
        <f t="shared" si="466"/>
        <v/>
      </c>
      <c r="O3271">
        <f>IF(ROW($E3271)&lt;=VALUE(LEFT(O$1,FIND("-",O$1,1)-1)),0,IF(ROW($E3271)=VALUE(LEFT(O$1,FIND("-",O$1,1)-1))+1,AVERAGE(INDEX($E:$E,ROW($E3271)-VALUE(LEFT(O$1,FIND("-",O$1,1)-1))):$E3271),($E3271*(2/(VALUE(LEFT(O$1,FIND("-",O$1,1)-1))+1)))+(O3270*(1-(2/(VALUE(LEFT(O$1,FIND("-",O$1,1)-1))+1))))))</f>
        <v>0.1629490701243558</v>
      </c>
      <c r="Q3271">
        <f>IF(ROW($E3271)&lt;=VALUE(LEFT(Q$1,FIND("-",Q$1,1)-1)),0,IF(ROW($E3271)=VALUE(LEFT(Q$1,FIND("-",Q$1,1)-1))+1,AVERAGE(INDEX($E:$E,ROW($E3271)-VALUE(LEFT(Q$1,FIND("-",Q$1,1)-1))):$E3271),($E3271*(2/(VALUE(LEFT(Q$1,FIND("-",Q$1,1)-1))+1)))+(Q3270*(1-(2/(VALUE(LEFT(Q$1,FIND("-",Q$1,1)-1))+1))))))</f>
        <v>0.1635764683111911</v>
      </c>
      <c r="R3271">
        <f>IF(ROW($E3271)&lt;=VALUE(LEFT(R$1,FIND("-",R$1,1)-1)),0,IF(ROW($E3271)=VALUE(LEFT(R$1,FIND("-",R$1,1)-1))+1,AVERAGE(INDEX($E:$E,ROW($E3271)-VALUE(LEFT(R$1,FIND("-",R$1,1)-1))):$E3271),($E3271*(2/(VALUE(LEFT(R$1,FIND("-",R$1,1)-1))+1)))+(R3270*(1-(2/(VALUE(LEFT(R$1,FIND("-",R$1,1)-1))+1))))))</f>
        <v>0.16107566319966188</v>
      </c>
      <c r="S3271">
        <f t="shared" si="463"/>
        <v>2.5008051115292251E-3</v>
      </c>
      <c r="T3271">
        <f>IF(ROW($E3271)&lt;=MAX(VALUE(LEFT(Q$1,FIND("-",Q$1,1)-1)),VALUE(LEFT(R$1,FIND("-",R$1,1)-1)))+VALUE(LEFT(T$1,FIND("-",T$1,1)-1))-1,0,IF(ROW($E3271)=MAX(VALUE(LEFT(Q$1,FIND("-",Q$1,1)-1)),VALUE(LEFT(R$1,FIND("-",R$1,1)-1)))+VALUE(LEFT(T$1,FIND("-",T$1,1)-1)),AVERAGE(INDEX($S:$S,ROW(S3271)-VALUE(LEFT(T$1,FIND("-",T$1,1)-1))+1):S3271),($S3271*(2/(VALUE(LEFT(T$1,FIND("-",T$1,1)-1))+1)))+(T3270*(1-(2/(VALUE(LEFT(T$1,FIND("-",T$1,1)-1))+1))))))</f>
        <v>1.8833483151507371E-3</v>
      </c>
      <c r="V3271">
        <f t="shared" si="464"/>
        <v>5.0000000000000044E-3</v>
      </c>
      <c r="W3271">
        <f>IF(ROW($E3271)&lt;=VALUE(LEFT(W$1,FIND("-",W$1,1)-1))+1,0,IF(ROW($E3270)=VALUE(LEFT(W$1,FIND("-",W$1,1)-1))+1,100-100/(1+ABS((SUMIF(INDEX($V:$V,ROW($V3271)-VALUE(LEFT(W$1,FIND("-",W$1,1)-1))+1):$V3271,"&gt;0",INDEX($V:$V,ROW($V3271)-VALUE(LEFT(W$1,FIND("-",W$1,1)-1))+1):$V3271)/COUNTIF(INDEX($V:$V,ROW($V3271)-VALUE(LEFT(W$1,FIND("-",W$1,1)-1))+1):$V3271,"&gt;0"))/(SUMIF(INDEX($V:$V,ROW($V3271)-VALUE(LEFT(W$1,FIND("-",W$1,1)-1))+1):$V3271,"&lt;0",INDEX($V:$V,ROW($V3271)-VALUE(LEFT(W$1,FIND("-",W$1,1)-1))+1):$V3271)/COUNTIF(INDEX($V:$V,ROW($V3271)-VALUE(LEFT(W$1,FIND("-",W$1,1)-1))+1):$V3271,"&lt;0")))),100-100/(1+ABS((SUMIF(INDEX($V:$V,ROW($V3271)-VALUE(LEFT(W$1,FIND("-",W$1,1)-1))+1):$V3271,"&gt;0",INDEX($V:$V,ROW($V3271)-VALUE(LEFT(W$1,FIND("-",W$1,1)-1))+1):$V3271)/VALUE(LEFT(W$1,FIND("-",W$1,1)-1)))/(SUMIF(INDEX($V:$V,ROW($V3271)-VALUE(LEFT(W$1,FIND("-",W$1,1)-1))+1):$V3271,"&lt;0",INDEX($V:$V,ROW($V3271)-VALUE(LEFT(W$1,FIND("-",W$1,1)-1))+1):$V3271)/VALUE(LEFT(W$1,FIND("-",W$1,1)-1)))))))</f>
        <v>66.666666666666657</v>
      </c>
      <c r="Y3271">
        <f>IF(ROW($E3271)&lt;=VALUE(LEFT(Y$1,FIND("-",Y$1,1)-1)),0,MAX(INDEX(C:C,ROW(C3271)-VALUE(LEFT(Y$1,FIND("-",Y$1,1)-1))+1):C3271))</f>
        <v>0.17</v>
      </c>
      <c r="Z3271">
        <f>IF(ROW($E3271)&lt;=VALUE(LEFT(Z$1,FIND("-",Z$1,1)-1)),0,MIN(INDEX(D:D,ROW(D3271)-VALUE(LEFT(Z$1,FIND("-",Z$1,1)-1))+1):D3271))</f>
        <v>0.155</v>
      </c>
      <c r="AA3271">
        <f t="shared" si="459"/>
        <v>100</v>
      </c>
      <c r="AB3271">
        <f>IF(ROW($AA3271)&lt;=VALUE(LEFT(AA$1,FIND("-",AA$1,1)-1))+VALUE(LEFT(AB$1,FIND("-",AB$1,1)-1)-1),0,AVERAGE(INDEX($AA:$AA,ROW($AA3271)-VALUE(LEFT(AB$1,FIND("-",AB$1,1)-1))+1):$AA3271))</f>
        <v>77.777777777777771</v>
      </c>
      <c r="AC3271">
        <f>IF(ROW($AA3271)&lt;=VALUE(LEFT(AA$1,FIND("-",AA$1,1)-1))+VALUE(LEFT(AB$1,FIND("-",AB$1,1)-1)-1)+VALUE(LEFT(AC$1,FIND("-",AC$1,1)-1)-1),0,AVERAGE(INDEX($AB:$AB,ROW($AB3271)-VALUE(LEFT(AC$1,FIND("-",AC$1,1)-1))+1):$AB3271))</f>
        <v>68.518518518518519</v>
      </c>
      <c r="AE3271">
        <f t="shared" si="465"/>
        <v>242932044</v>
      </c>
      <c r="AG3271" t="str">
        <f t="shared" si="467"/>
        <v/>
      </c>
    </row>
    <row r="3272" spans="1:33" x14ac:dyDescent="0.25">
      <c r="A3272" s="6">
        <v>41754</v>
      </c>
      <c r="B3272">
        <v>0.17</v>
      </c>
      <c r="C3272">
        <v>0.17</v>
      </c>
      <c r="D3272">
        <v>0.16500000000000001</v>
      </c>
      <c r="E3272">
        <v>0.17</v>
      </c>
      <c r="F3272">
        <v>0.17</v>
      </c>
      <c r="G3272">
        <v>545100</v>
      </c>
      <c r="I3272" t="str">
        <f t="shared" si="460"/>
        <v/>
      </c>
      <c r="J3272" t="str">
        <f t="shared" si="461"/>
        <v/>
      </c>
      <c r="K3272" t="str">
        <f t="shared" si="462"/>
        <v/>
      </c>
      <c r="M3272" s="11" t="str">
        <f t="shared" si="466"/>
        <v/>
      </c>
      <c r="O3272">
        <f>IF(ROW($E3272)&lt;=VALUE(LEFT(O$1,FIND("-",O$1,1)-1)),0,IF(ROW($E3272)=VALUE(LEFT(O$1,FIND("-",O$1,1)-1))+1,AVERAGE(INDEX($E:$E,ROW($E3272)-VALUE(LEFT(O$1,FIND("-",O$1,1)-1))):$E3272),($E3272*(2/(VALUE(LEFT(O$1,FIND("-",O$1,1)-1))+1)))+(O3271*(1-(2/(VALUE(LEFT(O$1,FIND("-",O$1,1)-1))+1))))))</f>
        <v>0.16301922863058113</v>
      </c>
      <c r="Q3272">
        <f>IF(ROW($E3272)&lt;=VALUE(LEFT(Q$1,FIND("-",Q$1,1)-1)),0,IF(ROW($E3272)=VALUE(LEFT(Q$1,FIND("-",Q$1,1)-1))+1,AVERAGE(INDEX($E:$E,ROW($E3272)-VALUE(LEFT(Q$1,FIND("-",Q$1,1)-1))):$E3272),($E3272*(2/(VALUE(LEFT(Q$1,FIND("-",Q$1,1)-1))+1)))+(Q3271*(1-(2/(VALUE(LEFT(Q$1,FIND("-",Q$1,1)-1))+1))))))</f>
        <v>0.16456470395562325</v>
      </c>
      <c r="R3272">
        <f>IF(ROW($E3272)&lt;=VALUE(LEFT(R$1,FIND("-",R$1,1)-1)),0,IF(ROW($E3272)=VALUE(LEFT(R$1,FIND("-",R$1,1)-1))+1,AVERAGE(INDEX($E:$E,ROW($E3272)-VALUE(LEFT(R$1,FIND("-",R$1,1)-1))):$E3272),($E3272*(2/(VALUE(LEFT(R$1,FIND("-",R$1,1)-1))+1)))+(R3271*(1-(2/(VALUE(LEFT(R$1,FIND("-",R$1,1)-1))+1))))))</f>
        <v>0.16173672518487212</v>
      </c>
      <c r="S3272">
        <f t="shared" si="463"/>
        <v>2.8279787707511383E-3</v>
      </c>
      <c r="T3272">
        <f>IF(ROW($E3272)&lt;=MAX(VALUE(LEFT(Q$1,FIND("-",Q$1,1)-1)),VALUE(LEFT(R$1,FIND("-",R$1,1)-1)))+VALUE(LEFT(T$1,FIND("-",T$1,1)-1))-1,0,IF(ROW($E3272)=MAX(VALUE(LEFT(Q$1,FIND("-",Q$1,1)-1)),VALUE(LEFT(R$1,FIND("-",R$1,1)-1)))+VALUE(LEFT(T$1,FIND("-",T$1,1)-1)),AVERAGE(INDEX($S:$S,ROW(S3272)-VALUE(LEFT(T$1,FIND("-",T$1,1)-1))+1):S3272),($S3272*(2/(VALUE(LEFT(T$1,FIND("-",T$1,1)-1))+1)))+(T3271*(1-(2/(VALUE(LEFT(T$1,FIND("-",T$1,1)-1))+1))))))</f>
        <v>2.0722744062708176E-3</v>
      </c>
      <c r="V3272">
        <f t="shared" si="464"/>
        <v>0</v>
      </c>
      <c r="W3272">
        <f>IF(ROW($E3272)&lt;=VALUE(LEFT(W$1,FIND("-",W$1,1)-1))+1,0,IF(ROW($E3271)=VALUE(LEFT(W$1,FIND("-",W$1,1)-1))+1,100-100/(1+ABS((SUMIF(INDEX($V:$V,ROW($V3272)-VALUE(LEFT(W$1,FIND("-",W$1,1)-1))+1):$V3272,"&gt;0",INDEX($V:$V,ROW($V3272)-VALUE(LEFT(W$1,FIND("-",W$1,1)-1))+1):$V3272)/COUNTIF(INDEX($V:$V,ROW($V3272)-VALUE(LEFT(W$1,FIND("-",W$1,1)-1))+1):$V3272,"&gt;0"))/(SUMIF(INDEX($V:$V,ROW($V3272)-VALUE(LEFT(W$1,FIND("-",W$1,1)-1))+1):$V3272,"&lt;0",INDEX($V:$V,ROW($V3272)-VALUE(LEFT(W$1,FIND("-",W$1,1)-1))+1):$V3272)/COUNTIF(INDEX($V:$V,ROW($V3272)-VALUE(LEFT(W$1,FIND("-",W$1,1)-1))+1):$V3272,"&lt;0")))),100-100/(1+ABS((SUMIF(INDEX($V:$V,ROW($V3272)-VALUE(LEFT(W$1,FIND("-",W$1,1)-1))+1):$V3272,"&gt;0",INDEX($V:$V,ROW($V3272)-VALUE(LEFT(W$1,FIND("-",W$1,1)-1))+1):$V3272)/VALUE(LEFT(W$1,FIND("-",W$1,1)-1)))/(SUMIF(INDEX($V:$V,ROW($V3272)-VALUE(LEFT(W$1,FIND("-",W$1,1)-1))+1):$V3272,"&lt;0",INDEX($V:$V,ROW($V3272)-VALUE(LEFT(W$1,FIND("-",W$1,1)-1))+1):$V3272)/VALUE(LEFT(W$1,FIND("-",W$1,1)-1)))))))</f>
        <v>66.666666666666657</v>
      </c>
      <c r="Y3272">
        <f>IF(ROW($E3272)&lt;=VALUE(LEFT(Y$1,FIND("-",Y$1,1)-1)),0,MAX(INDEX(C:C,ROW(C3272)-VALUE(LEFT(Y$1,FIND("-",Y$1,1)-1))+1):C3272))</f>
        <v>0.17</v>
      </c>
      <c r="Z3272">
        <f>IF(ROW($E3272)&lt;=VALUE(LEFT(Z$1,FIND("-",Z$1,1)-1)),0,MIN(INDEX(D:D,ROW(D3272)-VALUE(LEFT(Z$1,FIND("-",Z$1,1)-1))+1):D3272))</f>
        <v>0.155</v>
      </c>
      <c r="AA3272">
        <f t="shared" si="459"/>
        <v>100</v>
      </c>
      <c r="AB3272">
        <f>IF(ROW($AA3272)&lt;=VALUE(LEFT(AA$1,FIND("-",AA$1,1)-1))+VALUE(LEFT(AB$1,FIND("-",AB$1,1)-1)-1),0,AVERAGE(INDEX($AA:$AA,ROW($AA3272)-VALUE(LEFT(AB$1,FIND("-",AB$1,1)-1))+1):$AA3272))</f>
        <v>88.888888888888872</v>
      </c>
      <c r="AC3272">
        <f>IF(ROW($AA3272)&lt;=VALUE(LEFT(AA$1,FIND("-",AA$1,1)-1))+VALUE(LEFT(AB$1,FIND("-",AB$1,1)-1)-1)+VALUE(LEFT(AC$1,FIND("-",AC$1,1)-1)-1),0,AVERAGE(INDEX($AB:$AB,ROW($AB3272)-VALUE(LEFT(AC$1,FIND("-",AC$1,1)-1))+1):$AB3272))</f>
        <v>77.777777777777771</v>
      </c>
      <c r="AE3272">
        <f t="shared" si="465"/>
        <v>242932044</v>
      </c>
      <c r="AG3272" t="str">
        <f t="shared" si="467"/>
        <v/>
      </c>
    </row>
    <row r="3273" spans="1:33" x14ac:dyDescent="0.25">
      <c r="A3273" s="6">
        <v>41757</v>
      </c>
      <c r="B3273">
        <v>0.16500000000000001</v>
      </c>
      <c r="C3273">
        <v>0.16500000000000001</v>
      </c>
      <c r="D3273">
        <v>0.16</v>
      </c>
      <c r="E3273">
        <v>0.16500000000000001</v>
      </c>
      <c r="F3273">
        <v>0.16500000000000001</v>
      </c>
      <c r="G3273">
        <v>346100</v>
      </c>
      <c r="I3273" t="str">
        <f t="shared" si="460"/>
        <v/>
      </c>
      <c r="J3273" t="str">
        <f t="shared" si="461"/>
        <v/>
      </c>
      <c r="K3273" t="str">
        <f t="shared" si="462"/>
        <v>Overbought Above %D</v>
      </c>
      <c r="M3273" s="11" t="str">
        <f t="shared" si="466"/>
        <v/>
      </c>
      <c r="O3273">
        <f>IF(ROW($E3273)&lt;=VALUE(LEFT(O$1,FIND("-",O$1,1)-1)),0,IF(ROW($E3273)=VALUE(LEFT(O$1,FIND("-",O$1,1)-1))+1,AVERAGE(INDEX($E:$E,ROW($E3273)-VALUE(LEFT(O$1,FIND("-",O$1,1)-1))):$E3273),($E3273*(2/(VALUE(LEFT(O$1,FIND("-",O$1,1)-1))+1)))+(O3272*(1-(2/(VALUE(LEFT(O$1,FIND("-",O$1,1)-1))+1))))))</f>
        <v>0.16303893779843606</v>
      </c>
      <c r="Q3273">
        <f>IF(ROW($E3273)&lt;=VALUE(LEFT(Q$1,FIND("-",Q$1,1)-1)),0,IF(ROW($E3273)=VALUE(LEFT(Q$1,FIND("-",Q$1,1)-1))+1,AVERAGE(INDEX($E:$E,ROW($E3273)-VALUE(LEFT(Q$1,FIND("-",Q$1,1)-1))):$E3273),($E3273*(2/(VALUE(LEFT(Q$1,FIND("-",Q$1,1)-1))+1)))+(Q3272*(1-(2/(VALUE(LEFT(Q$1,FIND("-",Q$1,1)-1))+1))))))</f>
        <v>0.16463167257783506</v>
      </c>
      <c r="R3273">
        <f>IF(ROW($E3273)&lt;=VALUE(LEFT(R$1,FIND("-",R$1,1)-1)),0,IF(ROW($E3273)=VALUE(LEFT(R$1,FIND("-",R$1,1)-1))+1,AVERAGE(INDEX($E:$E,ROW($E3273)-VALUE(LEFT(R$1,FIND("-",R$1,1)-1))):$E3273),($E3273*(2/(VALUE(LEFT(R$1,FIND("-",R$1,1)-1))+1)))+(R3272*(1-(2/(VALUE(LEFT(R$1,FIND("-",R$1,1)-1))+1))))))</f>
        <v>0.16197844924525195</v>
      </c>
      <c r="S3273">
        <f t="shared" si="463"/>
        <v>2.6532233325831101E-3</v>
      </c>
      <c r="T3273">
        <f>IF(ROW($E3273)&lt;=MAX(VALUE(LEFT(Q$1,FIND("-",Q$1,1)-1)),VALUE(LEFT(R$1,FIND("-",R$1,1)-1)))+VALUE(LEFT(T$1,FIND("-",T$1,1)-1))-1,0,IF(ROW($E3273)=MAX(VALUE(LEFT(Q$1,FIND("-",Q$1,1)-1)),VALUE(LEFT(R$1,FIND("-",R$1,1)-1)))+VALUE(LEFT(T$1,FIND("-",T$1,1)-1)),AVERAGE(INDEX($S:$S,ROW(S3273)-VALUE(LEFT(T$1,FIND("-",T$1,1)-1))+1):S3273),($S3273*(2/(VALUE(LEFT(T$1,FIND("-",T$1,1)-1))+1)))+(T3272*(1-(2/(VALUE(LEFT(T$1,FIND("-",T$1,1)-1))+1))))))</f>
        <v>2.188464191533276E-3</v>
      </c>
      <c r="V3273">
        <f t="shared" si="464"/>
        <v>-5.0000000000000044E-3</v>
      </c>
      <c r="W3273">
        <f>IF(ROW($E3273)&lt;=VALUE(LEFT(W$1,FIND("-",W$1,1)-1))+1,0,IF(ROW($E3272)=VALUE(LEFT(W$1,FIND("-",W$1,1)-1))+1,100-100/(1+ABS((SUMIF(INDEX($V:$V,ROW($V3273)-VALUE(LEFT(W$1,FIND("-",W$1,1)-1))+1):$V3273,"&gt;0",INDEX($V:$V,ROW($V3273)-VALUE(LEFT(W$1,FIND("-",W$1,1)-1))+1):$V3273)/COUNTIF(INDEX($V:$V,ROW($V3273)-VALUE(LEFT(W$1,FIND("-",W$1,1)-1))+1):$V3273,"&gt;0"))/(SUMIF(INDEX($V:$V,ROW($V3273)-VALUE(LEFT(W$1,FIND("-",W$1,1)-1))+1):$V3273,"&lt;0",INDEX($V:$V,ROW($V3273)-VALUE(LEFT(W$1,FIND("-",W$1,1)-1))+1):$V3273)/COUNTIF(INDEX($V:$V,ROW($V3273)-VALUE(LEFT(W$1,FIND("-",W$1,1)-1))+1):$V3273,"&lt;0")))),100-100/(1+ABS((SUMIF(INDEX($V:$V,ROW($V3273)-VALUE(LEFT(W$1,FIND("-",W$1,1)-1))+1):$V3273,"&gt;0",INDEX($V:$V,ROW($V3273)-VALUE(LEFT(W$1,FIND("-",W$1,1)-1))+1):$V3273)/VALUE(LEFT(W$1,FIND("-",W$1,1)-1)))/(SUMIF(INDEX($V:$V,ROW($V3273)-VALUE(LEFT(W$1,FIND("-",W$1,1)-1))+1):$V3273,"&lt;0",INDEX($V:$V,ROW($V3273)-VALUE(LEFT(W$1,FIND("-",W$1,1)-1))+1):$V3273)/VALUE(LEFT(W$1,FIND("-",W$1,1)-1)))))))</f>
        <v>57.142857142857146</v>
      </c>
      <c r="Y3273">
        <f>IF(ROW($E3273)&lt;=VALUE(LEFT(Y$1,FIND("-",Y$1,1)-1)),0,MAX(INDEX(C:C,ROW(C3273)-VALUE(LEFT(Y$1,FIND("-",Y$1,1)-1))+1):C3273))</f>
        <v>0.17</v>
      </c>
      <c r="Z3273">
        <f>IF(ROW($E3273)&lt;=VALUE(LEFT(Z$1,FIND("-",Z$1,1)-1)),0,MIN(INDEX(D:D,ROW(D3273)-VALUE(LEFT(Z$1,FIND("-",Z$1,1)-1))+1):D3273))</f>
        <v>0.16</v>
      </c>
      <c r="AA3273">
        <f t="shared" si="459"/>
        <v>50</v>
      </c>
      <c r="AB3273">
        <f>IF(ROW($AA3273)&lt;=VALUE(LEFT(AA$1,FIND("-",AA$1,1)-1))+VALUE(LEFT(AB$1,FIND("-",AB$1,1)-1)-1),0,AVERAGE(INDEX($AA:$AA,ROW($AA3273)-VALUE(LEFT(AB$1,FIND("-",AB$1,1)-1))+1):$AA3273))</f>
        <v>83.333333333333329</v>
      </c>
      <c r="AC3273">
        <f>IF(ROW($AA3273)&lt;=VALUE(LEFT(AA$1,FIND("-",AA$1,1)-1))+VALUE(LEFT(AB$1,FIND("-",AB$1,1)-1)-1)+VALUE(LEFT(AC$1,FIND("-",AC$1,1)-1)-1),0,AVERAGE(INDEX($AB:$AB,ROW($AB3273)-VALUE(LEFT(AC$1,FIND("-",AC$1,1)-1))+1):$AB3273))</f>
        <v>83.333333333333314</v>
      </c>
      <c r="AE3273">
        <f t="shared" si="465"/>
        <v>242585944</v>
      </c>
      <c r="AG3273" t="str">
        <f t="shared" si="467"/>
        <v/>
      </c>
    </row>
    <row r="3274" spans="1:33" x14ac:dyDescent="0.25">
      <c r="A3274" s="6">
        <v>41758</v>
      </c>
      <c r="B3274">
        <v>0.16</v>
      </c>
      <c r="C3274">
        <v>0.16500000000000001</v>
      </c>
      <c r="D3274">
        <v>0.155</v>
      </c>
      <c r="E3274">
        <v>0.16500000000000001</v>
      </c>
      <c r="F3274">
        <v>0.16500000000000001</v>
      </c>
      <c r="G3274">
        <v>1737000</v>
      </c>
      <c r="I3274" t="str">
        <f t="shared" si="460"/>
        <v/>
      </c>
      <c r="J3274" t="str">
        <f t="shared" si="461"/>
        <v/>
      </c>
      <c r="K3274" t="str">
        <f t="shared" si="462"/>
        <v>Overbought Above %D</v>
      </c>
      <c r="M3274" s="11" t="str">
        <f t="shared" si="466"/>
        <v/>
      </c>
      <c r="O3274">
        <f>IF(ROW($E3274)&lt;=VALUE(LEFT(O$1,FIND("-",O$1,1)-1)),0,IF(ROW($E3274)=VALUE(LEFT(O$1,FIND("-",O$1,1)-1))+1,AVERAGE(INDEX($E:$E,ROW($E3274)-VALUE(LEFT(O$1,FIND("-",O$1,1)-1))):$E3274),($E3274*(2/(VALUE(LEFT(O$1,FIND("-",O$1,1)-1))+1)))+(O3273*(1-(2/(VALUE(LEFT(O$1,FIND("-",O$1,1)-1))+1))))))</f>
        <v>0.16305845085516807</v>
      </c>
      <c r="Q3274">
        <f>IF(ROW($E3274)&lt;=VALUE(LEFT(Q$1,FIND("-",Q$1,1)-1)),0,IF(ROW($E3274)=VALUE(LEFT(Q$1,FIND("-",Q$1,1)-1))+1,AVERAGE(INDEX($E:$E,ROW($E3274)-VALUE(LEFT(Q$1,FIND("-",Q$1,1)-1))):$E3274),($E3274*(2/(VALUE(LEFT(Q$1,FIND("-",Q$1,1)-1))+1)))+(Q3273*(1-(2/(VALUE(LEFT(Q$1,FIND("-",Q$1,1)-1))+1))))))</f>
        <v>0.16468833833509122</v>
      </c>
      <c r="R3274">
        <f>IF(ROW($E3274)&lt;=VALUE(LEFT(R$1,FIND("-",R$1,1)-1)),0,IF(ROW($E3274)=VALUE(LEFT(R$1,FIND("-",R$1,1)-1))+1,AVERAGE(INDEX($E:$E,ROW($E3274)-VALUE(LEFT(R$1,FIND("-",R$1,1)-1))):$E3274),($E3274*(2/(VALUE(LEFT(R$1,FIND("-",R$1,1)-1))+1)))+(R3273*(1-(2/(VALUE(LEFT(R$1,FIND("-",R$1,1)-1))+1))))))</f>
        <v>0.16220226781967773</v>
      </c>
      <c r="S3274">
        <f t="shared" si="463"/>
        <v>2.4860705154134966E-3</v>
      </c>
      <c r="T3274">
        <f>IF(ROW($E3274)&lt;=MAX(VALUE(LEFT(Q$1,FIND("-",Q$1,1)-1)),VALUE(LEFT(R$1,FIND("-",R$1,1)-1)))+VALUE(LEFT(T$1,FIND("-",T$1,1)-1))-1,0,IF(ROW($E3274)=MAX(VALUE(LEFT(Q$1,FIND("-",Q$1,1)-1)),VALUE(LEFT(R$1,FIND("-",R$1,1)-1)))+VALUE(LEFT(T$1,FIND("-",T$1,1)-1)),AVERAGE(INDEX($S:$S,ROW(S3274)-VALUE(LEFT(T$1,FIND("-",T$1,1)-1))+1):S3274),($S3274*(2/(VALUE(LEFT(T$1,FIND("-",T$1,1)-1))+1)))+(T3273*(1-(2/(VALUE(LEFT(T$1,FIND("-",T$1,1)-1))+1))))))</f>
        <v>2.2479854563093203E-3</v>
      </c>
      <c r="V3274">
        <f t="shared" si="464"/>
        <v>0</v>
      </c>
      <c r="W3274">
        <f>IF(ROW($E3274)&lt;=VALUE(LEFT(W$1,FIND("-",W$1,1)-1))+1,0,IF(ROW($E3273)=VALUE(LEFT(W$1,FIND("-",W$1,1)-1))+1,100-100/(1+ABS((SUMIF(INDEX($V:$V,ROW($V3274)-VALUE(LEFT(W$1,FIND("-",W$1,1)-1))+1):$V3274,"&gt;0",INDEX($V:$V,ROW($V3274)-VALUE(LEFT(W$1,FIND("-",W$1,1)-1))+1):$V3274)/COUNTIF(INDEX($V:$V,ROW($V3274)-VALUE(LEFT(W$1,FIND("-",W$1,1)-1))+1):$V3274,"&gt;0"))/(SUMIF(INDEX($V:$V,ROW($V3274)-VALUE(LEFT(W$1,FIND("-",W$1,1)-1))+1):$V3274,"&lt;0",INDEX($V:$V,ROW($V3274)-VALUE(LEFT(W$1,FIND("-",W$1,1)-1))+1):$V3274)/COUNTIF(INDEX($V:$V,ROW($V3274)-VALUE(LEFT(W$1,FIND("-",W$1,1)-1))+1):$V3274,"&lt;0")))),100-100/(1+ABS((SUMIF(INDEX($V:$V,ROW($V3274)-VALUE(LEFT(W$1,FIND("-",W$1,1)-1))+1):$V3274,"&gt;0",INDEX($V:$V,ROW($V3274)-VALUE(LEFT(W$1,FIND("-",W$1,1)-1))+1):$V3274)/VALUE(LEFT(W$1,FIND("-",W$1,1)-1)))/(SUMIF(INDEX($V:$V,ROW($V3274)-VALUE(LEFT(W$1,FIND("-",W$1,1)-1))+1):$V3274,"&lt;0",INDEX($V:$V,ROW($V3274)-VALUE(LEFT(W$1,FIND("-",W$1,1)-1))+1):$V3274)/VALUE(LEFT(W$1,FIND("-",W$1,1)-1)))))))</f>
        <v>57.142857142857146</v>
      </c>
      <c r="Y3274">
        <f>IF(ROW($E3274)&lt;=VALUE(LEFT(Y$1,FIND("-",Y$1,1)-1)),0,MAX(INDEX(C:C,ROW(C3274)-VALUE(LEFT(Y$1,FIND("-",Y$1,1)-1))+1):C3274))</f>
        <v>0.17</v>
      </c>
      <c r="Z3274">
        <f>IF(ROW($E3274)&lt;=VALUE(LEFT(Z$1,FIND("-",Z$1,1)-1)),0,MIN(INDEX(D:D,ROW(D3274)-VALUE(LEFT(Z$1,FIND("-",Z$1,1)-1))+1):D3274))</f>
        <v>0.155</v>
      </c>
      <c r="AA3274">
        <f t="shared" si="459"/>
        <v>66.666666666666657</v>
      </c>
      <c r="AB3274">
        <f>IF(ROW($AA3274)&lt;=VALUE(LEFT(AA$1,FIND("-",AA$1,1)-1))+VALUE(LEFT(AB$1,FIND("-",AB$1,1)-1)-1),0,AVERAGE(INDEX($AA:$AA,ROW($AA3274)-VALUE(LEFT(AB$1,FIND("-",AB$1,1)-1))+1):$AA3274))</f>
        <v>72.222222222222214</v>
      </c>
      <c r="AC3274">
        <f>IF(ROW($AA3274)&lt;=VALUE(LEFT(AA$1,FIND("-",AA$1,1)-1))+VALUE(LEFT(AB$1,FIND("-",AB$1,1)-1)-1)+VALUE(LEFT(AC$1,FIND("-",AC$1,1)-1)-1),0,AVERAGE(INDEX($AB:$AB,ROW($AB3274)-VALUE(LEFT(AC$1,FIND("-",AC$1,1)-1))+1):$AB3274))</f>
        <v>81.481481481481467</v>
      </c>
      <c r="AE3274">
        <f t="shared" si="465"/>
        <v>242585944</v>
      </c>
      <c r="AG3274" t="str">
        <f t="shared" si="467"/>
        <v/>
      </c>
    </row>
    <row r="3275" spans="1:33" x14ac:dyDescent="0.25">
      <c r="A3275" s="6">
        <v>41759</v>
      </c>
      <c r="B3275">
        <v>0.16</v>
      </c>
      <c r="C3275">
        <v>0.16500000000000001</v>
      </c>
      <c r="D3275">
        <v>0.16</v>
      </c>
      <c r="E3275">
        <v>0.16500000000000001</v>
      </c>
      <c r="F3275">
        <v>0.16500000000000001</v>
      </c>
      <c r="G3275">
        <v>610100</v>
      </c>
      <c r="I3275" t="str">
        <f t="shared" si="460"/>
        <v/>
      </c>
      <c r="J3275" t="str">
        <f t="shared" si="461"/>
        <v/>
      </c>
      <c r="K3275" t="str">
        <f t="shared" si="462"/>
        <v>Sell</v>
      </c>
      <c r="M3275" s="11" t="str">
        <f t="shared" si="466"/>
        <v>Sell</v>
      </c>
      <c r="O3275">
        <f>IF(ROW($E3275)&lt;=VALUE(LEFT(O$1,FIND("-",O$1,1)-1)),0,IF(ROW($E3275)=VALUE(LEFT(O$1,FIND("-",O$1,1)-1))+1,AVERAGE(INDEX($E:$E,ROW($E3275)-VALUE(LEFT(O$1,FIND("-",O$1,1)-1))):$E3275),($E3275*(2/(VALUE(LEFT(O$1,FIND("-",O$1,1)-1))+1)))+(O3274*(1-(2/(VALUE(LEFT(O$1,FIND("-",O$1,1)-1))+1))))))</f>
        <v>0.16307776975213159</v>
      </c>
      <c r="Q3275">
        <f>IF(ROW($E3275)&lt;=VALUE(LEFT(Q$1,FIND("-",Q$1,1)-1)),0,IF(ROW($E3275)=VALUE(LEFT(Q$1,FIND("-",Q$1,1)-1))+1,AVERAGE(INDEX($E:$E,ROW($E3275)-VALUE(LEFT(Q$1,FIND("-",Q$1,1)-1))):$E3275),($E3275*(2/(VALUE(LEFT(Q$1,FIND("-",Q$1,1)-1))+1)))+(Q3274*(1-(2/(VALUE(LEFT(Q$1,FIND("-",Q$1,1)-1))+1))))))</f>
        <v>0.16473628628353873</v>
      </c>
      <c r="R3275">
        <f>IF(ROW($E3275)&lt;=VALUE(LEFT(R$1,FIND("-",R$1,1)-1)),0,IF(ROW($E3275)=VALUE(LEFT(R$1,FIND("-",R$1,1)-1))+1,AVERAGE(INDEX($E:$E,ROW($E3275)-VALUE(LEFT(R$1,FIND("-",R$1,1)-1))):$E3275),($E3275*(2/(VALUE(LEFT(R$1,FIND("-",R$1,1)-1))+1)))+(R3274*(1-(2/(VALUE(LEFT(R$1,FIND("-",R$1,1)-1))+1))))))</f>
        <v>0.16240950724044234</v>
      </c>
      <c r="S3275">
        <f t="shared" si="463"/>
        <v>2.3267790430963886E-3</v>
      </c>
      <c r="T3275">
        <f>IF(ROW($E3275)&lt;=MAX(VALUE(LEFT(Q$1,FIND("-",Q$1,1)-1)),VALUE(LEFT(R$1,FIND("-",R$1,1)-1)))+VALUE(LEFT(T$1,FIND("-",T$1,1)-1))-1,0,IF(ROW($E3275)=MAX(VALUE(LEFT(Q$1,FIND("-",Q$1,1)-1)),VALUE(LEFT(R$1,FIND("-",R$1,1)-1)))+VALUE(LEFT(T$1,FIND("-",T$1,1)-1)),AVERAGE(INDEX($S:$S,ROW(S3275)-VALUE(LEFT(T$1,FIND("-",T$1,1)-1))+1):S3275),($S3275*(2/(VALUE(LEFT(T$1,FIND("-",T$1,1)-1))+1)))+(T3274*(1-(2/(VALUE(LEFT(T$1,FIND("-",T$1,1)-1))+1))))))</f>
        <v>2.263744173666734E-3</v>
      </c>
      <c r="V3275">
        <f t="shared" si="464"/>
        <v>0</v>
      </c>
      <c r="W3275">
        <f>IF(ROW($E3275)&lt;=VALUE(LEFT(W$1,FIND("-",W$1,1)-1))+1,0,IF(ROW($E3274)=VALUE(LEFT(W$1,FIND("-",W$1,1)-1))+1,100-100/(1+ABS((SUMIF(INDEX($V:$V,ROW($V3275)-VALUE(LEFT(W$1,FIND("-",W$1,1)-1))+1):$V3275,"&gt;0",INDEX($V:$V,ROW($V3275)-VALUE(LEFT(W$1,FIND("-",W$1,1)-1))+1):$V3275)/COUNTIF(INDEX($V:$V,ROW($V3275)-VALUE(LEFT(W$1,FIND("-",W$1,1)-1))+1):$V3275,"&gt;0"))/(SUMIF(INDEX($V:$V,ROW($V3275)-VALUE(LEFT(W$1,FIND("-",W$1,1)-1))+1):$V3275,"&lt;0",INDEX($V:$V,ROW($V3275)-VALUE(LEFT(W$1,FIND("-",W$1,1)-1))+1):$V3275)/COUNTIF(INDEX($V:$V,ROW($V3275)-VALUE(LEFT(W$1,FIND("-",W$1,1)-1))+1):$V3275,"&lt;0")))),100-100/(1+ABS((SUMIF(INDEX($V:$V,ROW($V3275)-VALUE(LEFT(W$1,FIND("-",W$1,1)-1))+1):$V3275,"&gt;0",INDEX($V:$V,ROW($V3275)-VALUE(LEFT(W$1,FIND("-",W$1,1)-1))+1):$V3275)/VALUE(LEFT(W$1,FIND("-",W$1,1)-1)))/(SUMIF(INDEX($V:$V,ROW($V3275)-VALUE(LEFT(W$1,FIND("-",W$1,1)-1))+1):$V3275,"&lt;0",INDEX($V:$V,ROW($V3275)-VALUE(LEFT(W$1,FIND("-",W$1,1)-1))+1):$V3275)/VALUE(LEFT(W$1,FIND("-",W$1,1)-1)))))))</f>
        <v>57.142857142857146</v>
      </c>
      <c r="Y3275">
        <f>IF(ROW($E3275)&lt;=VALUE(LEFT(Y$1,FIND("-",Y$1,1)-1)),0,MAX(INDEX(C:C,ROW(C3275)-VALUE(LEFT(Y$1,FIND("-",Y$1,1)-1))+1):C3275))</f>
        <v>0.17</v>
      </c>
      <c r="Z3275">
        <f>IF(ROW($E3275)&lt;=VALUE(LEFT(Z$1,FIND("-",Z$1,1)-1)),0,MIN(INDEX(D:D,ROW(D3275)-VALUE(LEFT(Z$1,FIND("-",Z$1,1)-1))+1):D3275))</f>
        <v>0.155</v>
      </c>
      <c r="AA3275">
        <f t="shared" si="459"/>
        <v>66.666666666666657</v>
      </c>
      <c r="AB3275">
        <f>IF(ROW($AA3275)&lt;=VALUE(LEFT(AA$1,FIND("-",AA$1,1)-1))+VALUE(LEFT(AB$1,FIND("-",AB$1,1)-1)-1),0,AVERAGE(INDEX($AA:$AA,ROW($AA3275)-VALUE(LEFT(AB$1,FIND("-",AB$1,1)-1))+1):$AA3275))</f>
        <v>61.111111111111107</v>
      </c>
      <c r="AC3275">
        <f>IF(ROW($AA3275)&lt;=VALUE(LEFT(AA$1,FIND("-",AA$1,1)-1))+VALUE(LEFT(AB$1,FIND("-",AB$1,1)-1)-1)+VALUE(LEFT(AC$1,FIND("-",AC$1,1)-1)-1),0,AVERAGE(INDEX($AB:$AB,ROW($AB3275)-VALUE(LEFT(AC$1,FIND("-",AC$1,1)-1))+1):$AB3275))</f>
        <v>72.222222222222214</v>
      </c>
      <c r="AE3275">
        <f t="shared" si="465"/>
        <v>242585944</v>
      </c>
      <c r="AG3275" t="str">
        <f t="shared" si="467"/>
        <v>Sell</v>
      </c>
    </row>
    <row r="3276" spans="1:33" x14ac:dyDescent="0.25">
      <c r="A3276" s="6">
        <v>41761</v>
      </c>
      <c r="B3276">
        <v>0.16500000000000001</v>
      </c>
      <c r="C3276">
        <v>0.16500000000000001</v>
      </c>
      <c r="D3276">
        <v>0.16</v>
      </c>
      <c r="E3276">
        <v>0.16500000000000001</v>
      </c>
      <c r="F3276">
        <v>0.16500000000000001</v>
      </c>
      <c r="G3276">
        <v>332000</v>
      </c>
      <c r="I3276" t="str">
        <f t="shared" si="460"/>
        <v>Bearish</v>
      </c>
      <c r="J3276" t="str">
        <f t="shared" si="461"/>
        <v/>
      </c>
      <c r="K3276" t="str">
        <f t="shared" si="462"/>
        <v/>
      </c>
      <c r="M3276" s="11" t="str">
        <f t="shared" si="466"/>
        <v/>
      </c>
      <c r="O3276">
        <f>IF(ROW($E3276)&lt;=VALUE(LEFT(O$1,FIND("-",O$1,1)-1)),0,IF(ROW($E3276)=VALUE(LEFT(O$1,FIND("-",O$1,1)-1))+1,AVERAGE(INDEX($E:$E,ROW($E3276)-VALUE(LEFT(O$1,FIND("-",O$1,1)-1))):$E3276),($E3276*(2/(VALUE(LEFT(O$1,FIND("-",O$1,1)-1))+1)))+(O3275*(1-(2/(VALUE(LEFT(O$1,FIND("-",O$1,1)-1))+1))))))</f>
        <v>0.16309689642126463</v>
      </c>
      <c r="Q3276">
        <f>IF(ROW($E3276)&lt;=VALUE(LEFT(Q$1,FIND("-",Q$1,1)-1)),0,IF(ROW($E3276)=VALUE(LEFT(Q$1,FIND("-",Q$1,1)-1))+1,AVERAGE(INDEX($E:$E,ROW($E3276)-VALUE(LEFT(Q$1,FIND("-",Q$1,1)-1))):$E3276),($E3276*(2/(VALUE(LEFT(Q$1,FIND("-",Q$1,1)-1))+1)))+(Q3275*(1-(2/(VALUE(LEFT(Q$1,FIND("-",Q$1,1)-1))+1))))))</f>
        <v>0.16477685762453279</v>
      </c>
      <c r="R3276">
        <f>IF(ROW($E3276)&lt;=VALUE(LEFT(R$1,FIND("-",R$1,1)-1)),0,IF(ROW($E3276)=VALUE(LEFT(R$1,FIND("-",R$1,1)-1))+1,AVERAGE(INDEX($E:$E,ROW($E3276)-VALUE(LEFT(R$1,FIND("-",R$1,1)-1))):$E3276),($E3276*(2/(VALUE(LEFT(R$1,FIND("-",R$1,1)-1))+1)))+(R3275*(1-(2/(VALUE(LEFT(R$1,FIND("-",R$1,1)-1))+1))))))</f>
        <v>0.16260139559300216</v>
      </c>
      <c r="S3276">
        <f t="shared" si="463"/>
        <v>2.1754620315306283E-3</v>
      </c>
      <c r="T3276">
        <f>IF(ROW($E3276)&lt;=MAX(VALUE(LEFT(Q$1,FIND("-",Q$1,1)-1)),VALUE(LEFT(R$1,FIND("-",R$1,1)-1)))+VALUE(LEFT(T$1,FIND("-",T$1,1)-1))-1,0,IF(ROW($E3276)=MAX(VALUE(LEFT(Q$1,FIND("-",Q$1,1)-1)),VALUE(LEFT(R$1,FIND("-",R$1,1)-1)))+VALUE(LEFT(T$1,FIND("-",T$1,1)-1)),AVERAGE(INDEX($S:$S,ROW(S3276)-VALUE(LEFT(T$1,FIND("-",T$1,1)-1))+1):S3276),($S3276*(2/(VALUE(LEFT(T$1,FIND("-",T$1,1)-1))+1)))+(T3275*(1-(2/(VALUE(LEFT(T$1,FIND("-",T$1,1)-1))+1))))))</f>
        <v>2.2460877452395132E-3</v>
      </c>
      <c r="V3276">
        <f t="shared" si="464"/>
        <v>0</v>
      </c>
      <c r="W3276">
        <f>IF(ROW($E3276)&lt;=VALUE(LEFT(W$1,FIND("-",W$1,1)-1))+1,0,IF(ROW($E3275)=VALUE(LEFT(W$1,FIND("-",W$1,1)-1))+1,100-100/(1+ABS((SUMIF(INDEX($V:$V,ROW($V3276)-VALUE(LEFT(W$1,FIND("-",W$1,1)-1))+1):$V3276,"&gt;0",INDEX($V:$V,ROW($V3276)-VALUE(LEFT(W$1,FIND("-",W$1,1)-1))+1):$V3276)/COUNTIF(INDEX($V:$V,ROW($V3276)-VALUE(LEFT(W$1,FIND("-",W$1,1)-1))+1):$V3276,"&gt;0"))/(SUMIF(INDEX($V:$V,ROW($V3276)-VALUE(LEFT(W$1,FIND("-",W$1,1)-1))+1):$V3276,"&lt;0",INDEX($V:$V,ROW($V3276)-VALUE(LEFT(W$1,FIND("-",W$1,1)-1))+1):$V3276)/COUNTIF(INDEX($V:$V,ROW($V3276)-VALUE(LEFT(W$1,FIND("-",W$1,1)-1))+1):$V3276,"&lt;0")))),100-100/(1+ABS((SUMIF(INDEX($V:$V,ROW($V3276)-VALUE(LEFT(W$1,FIND("-",W$1,1)-1))+1):$V3276,"&gt;0",INDEX($V:$V,ROW($V3276)-VALUE(LEFT(W$1,FIND("-",W$1,1)-1))+1):$V3276)/VALUE(LEFT(W$1,FIND("-",W$1,1)-1)))/(SUMIF(INDEX($V:$V,ROW($V3276)-VALUE(LEFT(W$1,FIND("-",W$1,1)-1))+1):$V3276,"&lt;0",INDEX($V:$V,ROW($V3276)-VALUE(LEFT(W$1,FIND("-",W$1,1)-1))+1):$V3276)/VALUE(LEFT(W$1,FIND("-",W$1,1)-1)))))))</f>
        <v>57.142857142857146</v>
      </c>
      <c r="Y3276">
        <f>IF(ROW($E3276)&lt;=VALUE(LEFT(Y$1,FIND("-",Y$1,1)-1)),0,MAX(INDEX(C:C,ROW(C3276)-VALUE(LEFT(Y$1,FIND("-",Y$1,1)-1))+1):C3276))</f>
        <v>0.17</v>
      </c>
      <c r="Z3276">
        <f>IF(ROW($E3276)&lt;=VALUE(LEFT(Z$1,FIND("-",Z$1,1)-1)),0,MIN(INDEX(D:D,ROW(D3276)-VALUE(LEFT(Z$1,FIND("-",Z$1,1)-1))+1):D3276))</f>
        <v>0.155</v>
      </c>
      <c r="AA3276">
        <f t="shared" si="459"/>
        <v>66.666666666666657</v>
      </c>
      <c r="AB3276">
        <f>IF(ROW($AA3276)&lt;=VALUE(LEFT(AA$1,FIND("-",AA$1,1)-1))+VALUE(LEFT(AB$1,FIND("-",AB$1,1)-1)-1),0,AVERAGE(INDEX($AA:$AA,ROW($AA3276)-VALUE(LEFT(AB$1,FIND("-",AB$1,1)-1))+1):$AA3276))</f>
        <v>66.666666666666657</v>
      </c>
      <c r="AC3276">
        <f>IF(ROW($AA3276)&lt;=VALUE(LEFT(AA$1,FIND("-",AA$1,1)-1))+VALUE(LEFT(AB$1,FIND("-",AB$1,1)-1)-1)+VALUE(LEFT(AC$1,FIND("-",AC$1,1)-1)-1),0,AVERAGE(INDEX($AB:$AB,ROW($AB3276)-VALUE(LEFT(AC$1,FIND("-",AC$1,1)-1))+1):$AB3276))</f>
        <v>66.666666666666657</v>
      </c>
      <c r="AE3276">
        <f t="shared" si="465"/>
        <v>242585944</v>
      </c>
      <c r="AG3276" t="str">
        <f t="shared" si="467"/>
        <v/>
      </c>
    </row>
    <row r="3277" spans="1:33" x14ac:dyDescent="0.25">
      <c r="A3277" s="6">
        <v>41764</v>
      </c>
      <c r="B3277">
        <v>0.16500000000000001</v>
      </c>
      <c r="C3277">
        <v>0.16500000000000001</v>
      </c>
      <c r="D3277">
        <v>0.16</v>
      </c>
      <c r="E3277">
        <v>0.16500000000000001</v>
      </c>
      <c r="F3277">
        <v>0.16500000000000001</v>
      </c>
      <c r="G3277">
        <v>390300</v>
      </c>
      <c r="I3277" t="str">
        <f t="shared" si="460"/>
        <v/>
      </c>
      <c r="J3277" t="str">
        <f t="shared" si="461"/>
        <v/>
      </c>
      <c r="K3277" t="str">
        <f t="shared" si="462"/>
        <v/>
      </c>
      <c r="M3277" s="11" t="str">
        <f t="shared" si="466"/>
        <v/>
      </c>
      <c r="O3277">
        <f>IF(ROW($E3277)&lt;=VALUE(LEFT(O$1,FIND("-",O$1,1)-1)),0,IF(ROW($E3277)=VALUE(LEFT(O$1,FIND("-",O$1,1)-1))+1,AVERAGE(INDEX($E:$E,ROW($E3277)-VALUE(LEFT(O$1,FIND("-",O$1,1)-1))):$E3277),($E3277*(2/(VALUE(LEFT(O$1,FIND("-",O$1,1)-1))+1)))+(O3276*(1-(2/(VALUE(LEFT(O$1,FIND("-",O$1,1)-1))+1))))))</f>
        <v>0.16311583277528191</v>
      </c>
      <c r="Q3277">
        <f>IF(ROW($E3277)&lt;=VALUE(LEFT(Q$1,FIND("-",Q$1,1)-1)),0,IF(ROW($E3277)=VALUE(LEFT(Q$1,FIND("-",Q$1,1)-1))+1,AVERAGE(INDEX($E:$E,ROW($E3277)-VALUE(LEFT(Q$1,FIND("-",Q$1,1)-1))):$E3277),($E3277*(2/(VALUE(LEFT(Q$1,FIND("-",Q$1,1)-1))+1)))+(Q3276*(1-(2/(VALUE(LEFT(Q$1,FIND("-",Q$1,1)-1))+1))))))</f>
        <v>0.16481118722075852</v>
      </c>
      <c r="R3277">
        <f>IF(ROW($E3277)&lt;=VALUE(LEFT(R$1,FIND("-",R$1,1)-1)),0,IF(ROW($E3277)=VALUE(LEFT(R$1,FIND("-",R$1,1)-1))+1,AVERAGE(INDEX($E:$E,ROW($E3277)-VALUE(LEFT(R$1,FIND("-",R$1,1)-1))):$E3277),($E3277*(2/(VALUE(LEFT(R$1,FIND("-",R$1,1)-1))+1)))+(R3276*(1-(2/(VALUE(LEFT(R$1,FIND("-",R$1,1)-1))+1))))))</f>
        <v>0.16277906999352051</v>
      </c>
      <c r="S3277">
        <f t="shared" si="463"/>
        <v>2.0321172272380061E-3</v>
      </c>
      <c r="T3277">
        <f>IF(ROW($E3277)&lt;=MAX(VALUE(LEFT(Q$1,FIND("-",Q$1,1)-1)),VALUE(LEFT(R$1,FIND("-",R$1,1)-1)))+VALUE(LEFT(T$1,FIND("-",T$1,1)-1))-1,0,IF(ROW($E3277)=MAX(VALUE(LEFT(Q$1,FIND("-",Q$1,1)-1)),VALUE(LEFT(R$1,FIND("-",R$1,1)-1)))+VALUE(LEFT(T$1,FIND("-",T$1,1)-1)),AVERAGE(INDEX($S:$S,ROW(S3277)-VALUE(LEFT(T$1,FIND("-",T$1,1)-1))+1):S3277),($S3277*(2/(VALUE(LEFT(T$1,FIND("-",T$1,1)-1))+1)))+(T3276*(1-(2/(VALUE(LEFT(T$1,FIND("-",T$1,1)-1))+1))))))</f>
        <v>2.2032936416392116E-3</v>
      </c>
      <c r="V3277">
        <f t="shared" si="464"/>
        <v>0</v>
      </c>
      <c r="W3277">
        <f>IF(ROW($E3277)&lt;=VALUE(LEFT(W$1,FIND("-",W$1,1)-1))+1,0,IF(ROW($E3276)=VALUE(LEFT(W$1,FIND("-",W$1,1)-1))+1,100-100/(1+ABS((SUMIF(INDEX($V:$V,ROW($V3277)-VALUE(LEFT(W$1,FIND("-",W$1,1)-1))+1):$V3277,"&gt;0",INDEX($V:$V,ROW($V3277)-VALUE(LEFT(W$1,FIND("-",W$1,1)-1))+1):$V3277)/COUNTIF(INDEX($V:$V,ROW($V3277)-VALUE(LEFT(W$1,FIND("-",W$1,1)-1))+1):$V3277,"&gt;0"))/(SUMIF(INDEX($V:$V,ROW($V3277)-VALUE(LEFT(W$1,FIND("-",W$1,1)-1))+1):$V3277,"&lt;0",INDEX($V:$V,ROW($V3277)-VALUE(LEFT(W$1,FIND("-",W$1,1)-1))+1):$V3277)/COUNTIF(INDEX($V:$V,ROW($V3277)-VALUE(LEFT(W$1,FIND("-",W$1,1)-1))+1):$V3277,"&lt;0")))),100-100/(1+ABS((SUMIF(INDEX($V:$V,ROW($V3277)-VALUE(LEFT(W$1,FIND("-",W$1,1)-1))+1):$V3277,"&gt;0",INDEX($V:$V,ROW($V3277)-VALUE(LEFT(W$1,FIND("-",W$1,1)-1))+1):$V3277)/VALUE(LEFT(W$1,FIND("-",W$1,1)-1)))/(SUMIF(INDEX($V:$V,ROW($V3277)-VALUE(LEFT(W$1,FIND("-",W$1,1)-1))+1):$V3277,"&lt;0",INDEX($V:$V,ROW($V3277)-VALUE(LEFT(W$1,FIND("-",W$1,1)-1))+1):$V3277)/VALUE(LEFT(W$1,FIND("-",W$1,1)-1)))))))</f>
        <v>50</v>
      </c>
      <c r="Y3277">
        <f>IF(ROW($E3277)&lt;=VALUE(LEFT(Y$1,FIND("-",Y$1,1)-1)),0,MAX(INDEX(C:C,ROW(C3277)-VALUE(LEFT(Y$1,FIND("-",Y$1,1)-1))+1):C3277))</f>
        <v>0.17</v>
      </c>
      <c r="Z3277">
        <f>IF(ROW($E3277)&lt;=VALUE(LEFT(Z$1,FIND("-",Z$1,1)-1)),0,MIN(INDEX(D:D,ROW(D3277)-VALUE(LEFT(Z$1,FIND("-",Z$1,1)-1))+1):D3277))</f>
        <v>0.155</v>
      </c>
      <c r="AA3277">
        <f t="shared" si="459"/>
        <v>66.666666666666657</v>
      </c>
      <c r="AB3277">
        <f>IF(ROW($AA3277)&lt;=VALUE(LEFT(AA$1,FIND("-",AA$1,1)-1))+VALUE(LEFT(AB$1,FIND("-",AB$1,1)-1)-1),0,AVERAGE(INDEX($AA:$AA,ROW($AA3277)-VALUE(LEFT(AB$1,FIND("-",AB$1,1)-1))+1):$AA3277))</f>
        <v>66.666666666666657</v>
      </c>
      <c r="AC3277">
        <f>IF(ROW($AA3277)&lt;=VALUE(LEFT(AA$1,FIND("-",AA$1,1)-1))+VALUE(LEFT(AB$1,FIND("-",AB$1,1)-1)-1)+VALUE(LEFT(AC$1,FIND("-",AC$1,1)-1)-1),0,AVERAGE(INDEX($AB:$AB,ROW($AB3277)-VALUE(LEFT(AC$1,FIND("-",AC$1,1)-1))+1):$AB3277))</f>
        <v>64.81481481481481</v>
      </c>
      <c r="AE3277">
        <f t="shared" si="465"/>
        <v>242585944</v>
      </c>
      <c r="AG3277" t="str">
        <f t="shared" si="467"/>
        <v/>
      </c>
    </row>
    <row r="3278" spans="1:33" x14ac:dyDescent="0.25">
      <c r="A3278" s="6">
        <v>41765</v>
      </c>
      <c r="B3278">
        <v>0.16</v>
      </c>
      <c r="C3278">
        <v>0.16500000000000001</v>
      </c>
      <c r="D3278">
        <v>0.16</v>
      </c>
      <c r="E3278">
        <v>0.16500000000000001</v>
      </c>
      <c r="F3278">
        <v>0.16500000000000001</v>
      </c>
      <c r="G3278">
        <v>280000</v>
      </c>
      <c r="I3278" t="str">
        <f t="shared" si="460"/>
        <v/>
      </c>
      <c r="J3278" t="str">
        <f t="shared" si="461"/>
        <v/>
      </c>
      <c r="K3278" t="str">
        <f t="shared" si="462"/>
        <v/>
      </c>
      <c r="M3278" s="11" t="str">
        <f t="shared" si="466"/>
        <v/>
      </c>
      <c r="O3278">
        <f>IF(ROW($E3278)&lt;=VALUE(LEFT(O$1,FIND("-",O$1,1)-1)),0,IF(ROW($E3278)=VALUE(LEFT(O$1,FIND("-",O$1,1)-1))+1,AVERAGE(INDEX($E:$E,ROW($E3278)-VALUE(LEFT(O$1,FIND("-",O$1,1)-1))):$E3278),($E3278*(2/(VALUE(LEFT(O$1,FIND("-",O$1,1)-1))+1)))+(O3277*(1-(2/(VALUE(LEFT(O$1,FIND("-",O$1,1)-1))+1))))))</f>
        <v>0.16313458070786618</v>
      </c>
      <c r="Q3278">
        <f>IF(ROW($E3278)&lt;=VALUE(LEFT(Q$1,FIND("-",Q$1,1)-1)),0,IF(ROW($E3278)=VALUE(LEFT(Q$1,FIND("-",Q$1,1)-1))+1,AVERAGE(INDEX($E:$E,ROW($E3278)-VALUE(LEFT(Q$1,FIND("-",Q$1,1)-1))):$E3278),($E3278*(2/(VALUE(LEFT(Q$1,FIND("-",Q$1,1)-1))+1)))+(Q3277*(1-(2/(VALUE(LEFT(Q$1,FIND("-",Q$1,1)-1))+1))))))</f>
        <v>0.16484023534064182</v>
      </c>
      <c r="R3278">
        <f>IF(ROW($E3278)&lt;=VALUE(LEFT(R$1,FIND("-",R$1,1)-1)),0,IF(ROW($E3278)=VALUE(LEFT(R$1,FIND("-",R$1,1)-1))+1,AVERAGE(INDEX($E:$E,ROW($E3278)-VALUE(LEFT(R$1,FIND("-",R$1,1)-1))):$E3278),($E3278*(2/(VALUE(LEFT(R$1,FIND("-",R$1,1)-1))+1)))+(R3277*(1-(2/(VALUE(LEFT(R$1,FIND("-",R$1,1)-1))+1))))))</f>
        <v>0.1629435833273338</v>
      </c>
      <c r="S3278">
        <f t="shared" si="463"/>
        <v>1.89665201330802E-3</v>
      </c>
      <c r="T3278">
        <f>IF(ROW($E3278)&lt;=MAX(VALUE(LEFT(Q$1,FIND("-",Q$1,1)-1)),VALUE(LEFT(R$1,FIND("-",R$1,1)-1)))+VALUE(LEFT(T$1,FIND("-",T$1,1)-1))-1,0,IF(ROW($E3278)=MAX(VALUE(LEFT(Q$1,FIND("-",Q$1,1)-1)),VALUE(LEFT(R$1,FIND("-",R$1,1)-1)))+VALUE(LEFT(T$1,FIND("-",T$1,1)-1)),AVERAGE(INDEX($S:$S,ROW(S3278)-VALUE(LEFT(T$1,FIND("-",T$1,1)-1))+1):S3278),($S3278*(2/(VALUE(LEFT(T$1,FIND("-",T$1,1)-1))+1)))+(T3277*(1-(2/(VALUE(LEFT(T$1,FIND("-",T$1,1)-1))+1))))))</f>
        <v>2.1419653159729735E-3</v>
      </c>
      <c r="V3278">
        <f t="shared" si="464"/>
        <v>0</v>
      </c>
      <c r="W3278">
        <f>IF(ROW($E3278)&lt;=VALUE(LEFT(W$1,FIND("-",W$1,1)-1))+1,0,IF(ROW($E3277)=VALUE(LEFT(W$1,FIND("-",W$1,1)-1))+1,100-100/(1+ABS((SUMIF(INDEX($V:$V,ROW($V3278)-VALUE(LEFT(W$1,FIND("-",W$1,1)-1))+1):$V3278,"&gt;0",INDEX($V:$V,ROW($V3278)-VALUE(LEFT(W$1,FIND("-",W$1,1)-1))+1):$V3278)/COUNTIF(INDEX($V:$V,ROW($V3278)-VALUE(LEFT(W$1,FIND("-",W$1,1)-1))+1):$V3278,"&gt;0"))/(SUMIF(INDEX($V:$V,ROW($V3278)-VALUE(LEFT(W$1,FIND("-",W$1,1)-1))+1):$V3278,"&lt;0",INDEX($V:$V,ROW($V3278)-VALUE(LEFT(W$1,FIND("-",W$1,1)-1))+1):$V3278)/COUNTIF(INDEX($V:$V,ROW($V3278)-VALUE(LEFT(W$1,FIND("-",W$1,1)-1))+1):$V3278,"&lt;0")))),100-100/(1+ABS((SUMIF(INDEX($V:$V,ROW($V3278)-VALUE(LEFT(W$1,FIND("-",W$1,1)-1))+1):$V3278,"&gt;0",INDEX($V:$V,ROW($V3278)-VALUE(LEFT(W$1,FIND("-",W$1,1)-1))+1):$V3278)/VALUE(LEFT(W$1,FIND("-",W$1,1)-1)))/(SUMIF(INDEX($V:$V,ROW($V3278)-VALUE(LEFT(W$1,FIND("-",W$1,1)-1))+1):$V3278,"&lt;0",INDEX($V:$V,ROW($V3278)-VALUE(LEFT(W$1,FIND("-",W$1,1)-1))+1):$V3278)/VALUE(LEFT(W$1,FIND("-",W$1,1)-1)))))))</f>
        <v>60</v>
      </c>
      <c r="Y3278">
        <f>IF(ROW($E3278)&lt;=VALUE(LEFT(Y$1,FIND("-",Y$1,1)-1)),0,MAX(INDEX(C:C,ROW(C3278)-VALUE(LEFT(Y$1,FIND("-",Y$1,1)-1))+1):C3278))</f>
        <v>0.17</v>
      </c>
      <c r="Z3278">
        <f>IF(ROW($E3278)&lt;=VALUE(LEFT(Z$1,FIND("-",Z$1,1)-1)),0,MIN(INDEX(D:D,ROW(D3278)-VALUE(LEFT(Z$1,FIND("-",Z$1,1)-1))+1):D3278))</f>
        <v>0.155</v>
      </c>
      <c r="AA3278">
        <f t="shared" si="459"/>
        <v>66.666666666666657</v>
      </c>
      <c r="AB3278">
        <f>IF(ROW($AA3278)&lt;=VALUE(LEFT(AA$1,FIND("-",AA$1,1)-1))+VALUE(LEFT(AB$1,FIND("-",AB$1,1)-1)-1),0,AVERAGE(INDEX($AA:$AA,ROW($AA3278)-VALUE(LEFT(AB$1,FIND("-",AB$1,1)-1))+1):$AA3278))</f>
        <v>66.666666666666657</v>
      </c>
      <c r="AC3278">
        <f>IF(ROW($AA3278)&lt;=VALUE(LEFT(AA$1,FIND("-",AA$1,1)-1))+VALUE(LEFT(AB$1,FIND("-",AB$1,1)-1)-1)+VALUE(LEFT(AC$1,FIND("-",AC$1,1)-1)-1),0,AVERAGE(INDEX($AB:$AB,ROW($AB3278)-VALUE(LEFT(AC$1,FIND("-",AC$1,1)-1))+1):$AB3278))</f>
        <v>66.666666666666657</v>
      </c>
      <c r="AE3278">
        <f t="shared" si="465"/>
        <v>242585944</v>
      </c>
      <c r="AG3278" t="str">
        <f t="shared" si="467"/>
        <v/>
      </c>
    </row>
    <row r="3279" spans="1:33" x14ac:dyDescent="0.25">
      <c r="A3279" s="6">
        <v>41766</v>
      </c>
      <c r="B3279">
        <v>0.16</v>
      </c>
      <c r="C3279">
        <v>0.16500000000000001</v>
      </c>
      <c r="D3279">
        <v>0.16</v>
      </c>
      <c r="E3279">
        <v>0.16500000000000001</v>
      </c>
      <c r="F3279">
        <v>0.16500000000000001</v>
      </c>
      <c r="G3279">
        <v>163600</v>
      </c>
      <c r="I3279" t="str">
        <f t="shared" si="460"/>
        <v/>
      </c>
      <c r="J3279" t="str">
        <f t="shared" si="461"/>
        <v/>
      </c>
      <c r="K3279" t="str">
        <f t="shared" si="462"/>
        <v/>
      </c>
      <c r="M3279" s="11" t="str">
        <f t="shared" si="466"/>
        <v/>
      </c>
      <c r="O3279">
        <f>IF(ROW($E3279)&lt;=VALUE(LEFT(O$1,FIND("-",O$1,1)-1)),0,IF(ROW($E3279)=VALUE(LEFT(O$1,FIND("-",O$1,1)-1))+1,AVERAGE(INDEX($E:$E,ROW($E3279)-VALUE(LEFT(O$1,FIND("-",O$1,1)-1))):$E3279),($E3279*(2/(VALUE(LEFT(O$1,FIND("-",O$1,1)-1))+1)))+(O3278*(1-(2/(VALUE(LEFT(O$1,FIND("-",O$1,1)-1))+1))))))</f>
        <v>0.16315314209385759</v>
      </c>
      <c r="Q3279">
        <f>IF(ROW($E3279)&lt;=VALUE(LEFT(Q$1,FIND("-",Q$1,1)-1)),0,IF(ROW($E3279)=VALUE(LEFT(Q$1,FIND("-",Q$1,1)-1))+1,AVERAGE(INDEX($E:$E,ROW($E3279)-VALUE(LEFT(Q$1,FIND("-",Q$1,1)-1))):$E3279),($E3279*(2/(VALUE(LEFT(Q$1,FIND("-",Q$1,1)-1))+1)))+(Q3278*(1-(2/(VALUE(LEFT(Q$1,FIND("-",Q$1,1)-1))+1))))))</f>
        <v>0.16486481451900462</v>
      </c>
      <c r="R3279">
        <f>IF(ROW($E3279)&lt;=VALUE(LEFT(R$1,FIND("-",R$1,1)-1)),0,IF(ROW($E3279)=VALUE(LEFT(R$1,FIND("-",R$1,1)-1))+1,AVERAGE(INDEX($E:$E,ROW($E3279)-VALUE(LEFT(R$1,FIND("-",R$1,1)-1))):$E3279),($E3279*(2/(VALUE(LEFT(R$1,FIND("-",R$1,1)-1))+1)))+(R3278*(1-(2/(VALUE(LEFT(R$1,FIND("-",R$1,1)-1))+1))))))</f>
        <v>0.16309591048827204</v>
      </c>
      <c r="S3279">
        <f t="shared" si="463"/>
        <v>1.768904030732571E-3</v>
      </c>
      <c r="T3279">
        <f>IF(ROW($E3279)&lt;=MAX(VALUE(LEFT(Q$1,FIND("-",Q$1,1)-1)),VALUE(LEFT(R$1,FIND("-",R$1,1)-1)))+VALUE(LEFT(T$1,FIND("-",T$1,1)-1))-1,0,IF(ROW($E3279)=MAX(VALUE(LEFT(Q$1,FIND("-",Q$1,1)-1)),VALUE(LEFT(R$1,FIND("-",R$1,1)-1)))+VALUE(LEFT(T$1,FIND("-",T$1,1)-1)),AVERAGE(INDEX($S:$S,ROW(S3279)-VALUE(LEFT(T$1,FIND("-",T$1,1)-1))+1):S3279),($S3279*(2/(VALUE(LEFT(T$1,FIND("-",T$1,1)-1))+1)))+(T3278*(1-(2/(VALUE(LEFT(T$1,FIND("-",T$1,1)-1))+1))))))</f>
        <v>2.0673530589248932E-3</v>
      </c>
      <c r="V3279">
        <f t="shared" si="464"/>
        <v>0</v>
      </c>
      <c r="W3279">
        <f>IF(ROW($E3279)&lt;=VALUE(LEFT(W$1,FIND("-",W$1,1)-1))+1,0,IF(ROW($E3278)=VALUE(LEFT(W$1,FIND("-",W$1,1)-1))+1,100-100/(1+ABS((SUMIF(INDEX($V:$V,ROW($V3279)-VALUE(LEFT(W$1,FIND("-",W$1,1)-1))+1):$V3279,"&gt;0",INDEX($V:$V,ROW($V3279)-VALUE(LEFT(W$1,FIND("-",W$1,1)-1))+1):$V3279)/COUNTIF(INDEX($V:$V,ROW($V3279)-VALUE(LEFT(W$1,FIND("-",W$1,1)-1))+1):$V3279,"&gt;0"))/(SUMIF(INDEX($V:$V,ROW($V3279)-VALUE(LEFT(W$1,FIND("-",W$1,1)-1))+1):$V3279,"&lt;0",INDEX($V:$V,ROW($V3279)-VALUE(LEFT(W$1,FIND("-",W$1,1)-1))+1):$V3279)/COUNTIF(INDEX($V:$V,ROW($V3279)-VALUE(LEFT(W$1,FIND("-",W$1,1)-1))+1):$V3279,"&lt;0")))),100-100/(1+ABS((SUMIF(INDEX($V:$V,ROW($V3279)-VALUE(LEFT(W$1,FIND("-",W$1,1)-1))+1):$V3279,"&gt;0",INDEX($V:$V,ROW($V3279)-VALUE(LEFT(W$1,FIND("-",W$1,1)-1))+1):$V3279)/VALUE(LEFT(W$1,FIND("-",W$1,1)-1)))/(SUMIF(INDEX($V:$V,ROW($V3279)-VALUE(LEFT(W$1,FIND("-",W$1,1)-1))+1):$V3279,"&lt;0",INDEX($V:$V,ROW($V3279)-VALUE(LEFT(W$1,FIND("-",W$1,1)-1))+1):$V3279)/VALUE(LEFT(W$1,FIND("-",W$1,1)-1)))))))</f>
        <v>60</v>
      </c>
      <c r="Y3279">
        <f>IF(ROW($E3279)&lt;=VALUE(LEFT(Y$1,FIND("-",Y$1,1)-1)),0,MAX(INDEX(C:C,ROW(C3279)-VALUE(LEFT(Y$1,FIND("-",Y$1,1)-1))+1):C3279))</f>
        <v>0.17</v>
      </c>
      <c r="Z3279">
        <f>IF(ROW($E3279)&lt;=VALUE(LEFT(Z$1,FIND("-",Z$1,1)-1)),0,MIN(INDEX(D:D,ROW(D3279)-VALUE(LEFT(Z$1,FIND("-",Z$1,1)-1))+1):D3279))</f>
        <v>0.155</v>
      </c>
      <c r="AA3279">
        <f t="shared" ref="AA3279:AA3342" si="468">IF(ROW($E3279)&lt;=VALUE(LEFT(AA$1,FIND("-",AA$1,1)-1)),0,(($E3279-$Z3279)/($Y3279-$Z3279))*100)</f>
        <v>66.666666666666657</v>
      </c>
      <c r="AB3279">
        <f>IF(ROW($AA3279)&lt;=VALUE(LEFT(AA$1,FIND("-",AA$1,1)-1))+VALUE(LEFT(AB$1,FIND("-",AB$1,1)-1)-1),0,AVERAGE(INDEX($AA:$AA,ROW($AA3279)-VALUE(LEFT(AB$1,FIND("-",AB$1,1)-1))+1):$AA3279))</f>
        <v>66.666666666666657</v>
      </c>
      <c r="AC3279">
        <f>IF(ROW($AA3279)&lt;=VALUE(LEFT(AA$1,FIND("-",AA$1,1)-1))+VALUE(LEFT(AB$1,FIND("-",AB$1,1)-1)-1)+VALUE(LEFT(AC$1,FIND("-",AC$1,1)-1)-1),0,AVERAGE(INDEX($AB:$AB,ROW($AB3279)-VALUE(LEFT(AC$1,FIND("-",AC$1,1)-1))+1):$AB3279))</f>
        <v>66.666666666666657</v>
      </c>
      <c r="AE3279">
        <f t="shared" si="465"/>
        <v>242585944</v>
      </c>
      <c r="AG3279" t="str">
        <f t="shared" si="467"/>
        <v/>
      </c>
    </row>
    <row r="3280" spans="1:33" x14ac:dyDescent="0.25">
      <c r="A3280" s="6">
        <v>41767</v>
      </c>
      <c r="B3280">
        <v>0.16</v>
      </c>
      <c r="C3280">
        <v>0.16500000000000001</v>
      </c>
      <c r="D3280">
        <v>0.16</v>
      </c>
      <c r="E3280">
        <v>0.16500000000000001</v>
      </c>
      <c r="F3280">
        <v>0.16500000000000001</v>
      </c>
      <c r="G3280">
        <v>351100</v>
      </c>
      <c r="I3280" t="str">
        <f t="shared" si="460"/>
        <v/>
      </c>
      <c r="J3280" t="str">
        <f t="shared" si="461"/>
        <v/>
      </c>
      <c r="K3280" t="str">
        <f t="shared" si="462"/>
        <v/>
      </c>
      <c r="M3280" s="11" t="str">
        <f t="shared" si="466"/>
        <v/>
      </c>
      <c r="O3280">
        <f>IF(ROW($E3280)&lt;=VALUE(LEFT(O$1,FIND("-",O$1,1)-1)),0,IF(ROW($E3280)=VALUE(LEFT(O$1,FIND("-",O$1,1)-1))+1,AVERAGE(INDEX($E:$E,ROW($E3280)-VALUE(LEFT(O$1,FIND("-",O$1,1)-1))):$E3280),($E3280*(2/(VALUE(LEFT(O$1,FIND("-",O$1,1)-1))+1)))+(O3279*(1-(2/(VALUE(LEFT(O$1,FIND("-",O$1,1)-1))+1))))))</f>
        <v>0.16317151878944111</v>
      </c>
      <c r="Q3280">
        <f>IF(ROW($E3280)&lt;=VALUE(LEFT(Q$1,FIND("-",Q$1,1)-1)),0,IF(ROW($E3280)=VALUE(LEFT(Q$1,FIND("-",Q$1,1)-1))+1,AVERAGE(INDEX($E:$E,ROW($E3280)-VALUE(LEFT(Q$1,FIND("-",Q$1,1)-1))):$E3280),($E3280*(2/(VALUE(LEFT(Q$1,FIND("-",Q$1,1)-1))+1)))+(Q3279*(1-(2/(VALUE(LEFT(Q$1,FIND("-",Q$1,1)-1))+1))))))</f>
        <v>0.16488561228531159</v>
      </c>
      <c r="R3280">
        <f>IF(ROW($E3280)&lt;=VALUE(LEFT(R$1,FIND("-",R$1,1)-1)),0,IF(ROW($E3280)=VALUE(LEFT(R$1,FIND("-",R$1,1)-1))+1,AVERAGE(INDEX($E:$E,ROW($E3280)-VALUE(LEFT(R$1,FIND("-",R$1,1)-1))):$E3280),($E3280*(2/(VALUE(LEFT(R$1,FIND("-",R$1,1)-1))+1)))+(R3279*(1-(2/(VALUE(LEFT(R$1,FIND("-",R$1,1)-1))+1))))))</f>
        <v>0.16323695415580744</v>
      </c>
      <c r="S3280">
        <f t="shared" si="463"/>
        <v>1.6486581295041547E-3</v>
      </c>
      <c r="T3280">
        <f>IF(ROW($E3280)&lt;=MAX(VALUE(LEFT(Q$1,FIND("-",Q$1,1)-1)),VALUE(LEFT(R$1,FIND("-",R$1,1)-1)))+VALUE(LEFT(T$1,FIND("-",T$1,1)-1))-1,0,IF(ROW($E3280)=MAX(VALUE(LEFT(Q$1,FIND("-",Q$1,1)-1)),VALUE(LEFT(R$1,FIND("-",R$1,1)-1)))+VALUE(LEFT(T$1,FIND("-",T$1,1)-1)),AVERAGE(INDEX($S:$S,ROW(S3280)-VALUE(LEFT(T$1,FIND("-",T$1,1)-1))+1):S3280),($S3280*(2/(VALUE(LEFT(T$1,FIND("-",T$1,1)-1))+1)))+(T3279*(1-(2/(VALUE(LEFT(T$1,FIND("-",T$1,1)-1))+1))))))</f>
        <v>1.9836140730407456E-3</v>
      </c>
      <c r="V3280">
        <f t="shared" si="464"/>
        <v>0</v>
      </c>
      <c r="W3280">
        <f>IF(ROW($E3280)&lt;=VALUE(LEFT(W$1,FIND("-",W$1,1)-1))+1,0,IF(ROW($E3279)=VALUE(LEFT(W$1,FIND("-",W$1,1)-1))+1,100-100/(1+ABS((SUMIF(INDEX($V:$V,ROW($V3280)-VALUE(LEFT(W$1,FIND("-",W$1,1)-1))+1):$V3280,"&gt;0",INDEX($V:$V,ROW($V3280)-VALUE(LEFT(W$1,FIND("-",W$1,1)-1))+1):$V3280)/COUNTIF(INDEX($V:$V,ROW($V3280)-VALUE(LEFT(W$1,FIND("-",W$1,1)-1))+1):$V3280,"&gt;0"))/(SUMIF(INDEX($V:$V,ROW($V3280)-VALUE(LEFT(W$1,FIND("-",W$1,1)-1))+1):$V3280,"&lt;0",INDEX($V:$V,ROW($V3280)-VALUE(LEFT(W$1,FIND("-",W$1,1)-1))+1):$V3280)/COUNTIF(INDEX($V:$V,ROW($V3280)-VALUE(LEFT(W$1,FIND("-",W$1,1)-1))+1):$V3280,"&lt;0")))),100-100/(1+ABS((SUMIF(INDEX($V:$V,ROW($V3280)-VALUE(LEFT(W$1,FIND("-",W$1,1)-1))+1):$V3280,"&gt;0",INDEX($V:$V,ROW($V3280)-VALUE(LEFT(W$1,FIND("-",W$1,1)-1))+1):$V3280)/VALUE(LEFT(W$1,FIND("-",W$1,1)-1)))/(SUMIF(INDEX($V:$V,ROW($V3280)-VALUE(LEFT(W$1,FIND("-",W$1,1)-1))+1):$V3280,"&lt;0",INDEX($V:$V,ROW($V3280)-VALUE(LEFT(W$1,FIND("-",W$1,1)-1))+1):$V3280)/VALUE(LEFT(W$1,FIND("-",W$1,1)-1)))))))</f>
        <v>50</v>
      </c>
      <c r="Y3280">
        <f>IF(ROW($E3280)&lt;=VALUE(LEFT(Y$1,FIND("-",Y$1,1)-1)),0,MAX(INDEX(C:C,ROW(C3280)-VALUE(LEFT(Y$1,FIND("-",Y$1,1)-1))+1):C3280))</f>
        <v>0.17</v>
      </c>
      <c r="Z3280">
        <f>IF(ROW($E3280)&lt;=VALUE(LEFT(Z$1,FIND("-",Z$1,1)-1)),0,MIN(INDEX(D:D,ROW(D3280)-VALUE(LEFT(Z$1,FIND("-",Z$1,1)-1))+1):D3280))</f>
        <v>0.155</v>
      </c>
      <c r="AA3280">
        <f t="shared" si="468"/>
        <v>66.666666666666657</v>
      </c>
      <c r="AB3280">
        <f>IF(ROW($AA3280)&lt;=VALUE(LEFT(AA$1,FIND("-",AA$1,1)-1))+VALUE(LEFT(AB$1,FIND("-",AB$1,1)-1)-1),0,AVERAGE(INDEX($AA:$AA,ROW($AA3280)-VALUE(LEFT(AB$1,FIND("-",AB$1,1)-1))+1):$AA3280))</f>
        <v>66.666666666666657</v>
      </c>
      <c r="AC3280">
        <f>IF(ROW($AA3280)&lt;=VALUE(LEFT(AA$1,FIND("-",AA$1,1)-1))+VALUE(LEFT(AB$1,FIND("-",AB$1,1)-1)-1)+VALUE(LEFT(AC$1,FIND("-",AC$1,1)-1)-1),0,AVERAGE(INDEX($AB:$AB,ROW($AB3280)-VALUE(LEFT(AC$1,FIND("-",AC$1,1)-1))+1):$AB3280))</f>
        <v>66.666666666666657</v>
      </c>
      <c r="AE3280">
        <f t="shared" si="465"/>
        <v>242585944</v>
      </c>
      <c r="AG3280" t="str">
        <f t="shared" si="467"/>
        <v/>
      </c>
    </row>
    <row r="3281" spans="1:33" x14ac:dyDescent="0.25">
      <c r="A3281" s="6">
        <v>41768</v>
      </c>
      <c r="B3281">
        <v>0.16500000000000001</v>
      </c>
      <c r="C3281">
        <v>0.16500000000000001</v>
      </c>
      <c r="D3281">
        <v>0.16</v>
      </c>
      <c r="E3281">
        <v>0.16500000000000001</v>
      </c>
      <c r="F3281">
        <v>0.16500000000000001</v>
      </c>
      <c r="G3281">
        <v>90000</v>
      </c>
      <c r="I3281" t="str">
        <f t="shared" si="460"/>
        <v/>
      </c>
      <c r="J3281" t="str">
        <f t="shared" si="461"/>
        <v/>
      </c>
      <c r="K3281" t="str">
        <f t="shared" si="462"/>
        <v/>
      </c>
      <c r="M3281" s="11" t="str">
        <f t="shared" si="466"/>
        <v/>
      </c>
      <c r="O3281">
        <f>IF(ROW($E3281)&lt;=VALUE(LEFT(O$1,FIND("-",O$1,1)-1)),0,IF(ROW($E3281)=VALUE(LEFT(O$1,FIND("-",O$1,1)-1))+1,AVERAGE(INDEX($E:$E,ROW($E3281)-VALUE(LEFT(O$1,FIND("-",O$1,1)-1))):$E3281),($E3281*(2/(VALUE(LEFT(O$1,FIND("-",O$1,1)-1))+1)))+(O3280*(1-(2/(VALUE(LEFT(O$1,FIND("-",O$1,1)-1))+1))))))</f>
        <v>0.16318971263233226</v>
      </c>
      <c r="Q3281">
        <f>IF(ROW($E3281)&lt;=VALUE(LEFT(Q$1,FIND("-",Q$1,1)-1)),0,IF(ROW($E3281)=VALUE(LEFT(Q$1,FIND("-",Q$1,1)-1))+1,AVERAGE(INDEX($E:$E,ROW($E3281)-VALUE(LEFT(Q$1,FIND("-",Q$1,1)-1))):$E3281),($E3281*(2/(VALUE(LEFT(Q$1,FIND("-",Q$1,1)-1))+1)))+(Q3280*(1-(2/(VALUE(LEFT(Q$1,FIND("-",Q$1,1)-1))+1))))))</f>
        <v>0.16490321039526368</v>
      </c>
      <c r="R3281">
        <f>IF(ROW($E3281)&lt;=VALUE(LEFT(R$1,FIND("-",R$1,1)-1)),0,IF(ROW($E3281)=VALUE(LEFT(R$1,FIND("-",R$1,1)-1))+1,AVERAGE(INDEX($E:$E,ROW($E3281)-VALUE(LEFT(R$1,FIND("-",R$1,1)-1))):$E3281),($E3281*(2/(VALUE(LEFT(R$1,FIND("-",R$1,1)-1))+1)))+(R3280*(1-(2/(VALUE(LEFT(R$1,FIND("-",R$1,1)-1))+1))))))</f>
        <v>0.16336755014426615</v>
      </c>
      <c r="S3281">
        <f t="shared" si="463"/>
        <v>1.5356602509975226E-3</v>
      </c>
      <c r="T3281">
        <f>IF(ROW($E3281)&lt;=MAX(VALUE(LEFT(Q$1,FIND("-",Q$1,1)-1)),VALUE(LEFT(R$1,FIND("-",R$1,1)-1)))+VALUE(LEFT(T$1,FIND("-",T$1,1)-1))-1,0,IF(ROW($E3281)=MAX(VALUE(LEFT(Q$1,FIND("-",Q$1,1)-1)),VALUE(LEFT(R$1,FIND("-",R$1,1)-1)))+VALUE(LEFT(T$1,FIND("-",T$1,1)-1)),AVERAGE(INDEX($S:$S,ROW(S3281)-VALUE(LEFT(T$1,FIND("-",T$1,1)-1))+1):S3281),($S3281*(2/(VALUE(LEFT(T$1,FIND("-",T$1,1)-1))+1)))+(T3280*(1-(2/(VALUE(LEFT(T$1,FIND("-",T$1,1)-1))+1))))))</f>
        <v>1.8940233086321011E-3</v>
      </c>
      <c r="V3281">
        <f t="shared" si="464"/>
        <v>0</v>
      </c>
      <c r="W3281">
        <f>IF(ROW($E3281)&lt;=VALUE(LEFT(W$1,FIND("-",W$1,1)-1))+1,0,IF(ROW($E3280)=VALUE(LEFT(W$1,FIND("-",W$1,1)-1))+1,100-100/(1+ABS((SUMIF(INDEX($V:$V,ROW($V3281)-VALUE(LEFT(W$1,FIND("-",W$1,1)-1))+1):$V3281,"&gt;0",INDEX($V:$V,ROW($V3281)-VALUE(LEFT(W$1,FIND("-",W$1,1)-1))+1):$V3281)/COUNTIF(INDEX($V:$V,ROW($V3281)-VALUE(LEFT(W$1,FIND("-",W$1,1)-1))+1):$V3281,"&gt;0"))/(SUMIF(INDEX($V:$V,ROW($V3281)-VALUE(LEFT(W$1,FIND("-",W$1,1)-1))+1):$V3281,"&lt;0",INDEX($V:$V,ROW($V3281)-VALUE(LEFT(W$1,FIND("-",W$1,1)-1))+1):$V3281)/COUNTIF(INDEX($V:$V,ROW($V3281)-VALUE(LEFT(W$1,FIND("-",W$1,1)-1))+1):$V3281,"&lt;0")))),100-100/(1+ABS((SUMIF(INDEX($V:$V,ROW($V3281)-VALUE(LEFT(W$1,FIND("-",W$1,1)-1))+1):$V3281,"&gt;0",INDEX($V:$V,ROW($V3281)-VALUE(LEFT(W$1,FIND("-",W$1,1)-1))+1):$V3281)/VALUE(LEFT(W$1,FIND("-",W$1,1)-1)))/(SUMIF(INDEX($V:$V,ROW($V3281)-VALUE(LEFT(W$1,FIND("-",W$1,1)-1))+1):$V3281,"&lt;0",INDEX($V:$V,ROW($V3281)-VALUE(LEFT(W$1,FIND("-",W$1,1)-1))+1):$V3281)/VALUE(LEFT(W$1,FIND("-",W$1,1)-1)))))))</f>
        <v>66.666666666666657</v>
      </c>
      <c r="Y3281">
        <f>IF(ROW($E3281)&lt;=VALUE(LEFT(Y$1,FIND("-",Y$1,1)-1)),0,MAX(INDEX(C:C,ROW(C3281)-VALUE(LEFT(Y$1,FIND("-",Y$1,1)-1))+1):C3281))</f>
        <v>0.17</v>
      </c>
      <c r="Z3281">
        <f>IF(ROW($E3281)&lt;=VALUE(LEFT(Z$1,FIND("-",Z$1,1)-1)),0,MIN(INDEX(D:D,ROW(D3281)-VALUE(LEFT(Z$1,FIND("-",Z$1,1)-1))+1):D3281))</f>
        <v>0.155</v>
      </c>
      <c r="AA3281">
        <f t="shared" si="468"/>
        <v>66.666666666666657</v>
      </c>
      <c r="AB3281">
        <f>IF(ROW($AA3281)&lt;=VALUE(LEFT(AA$1,FIND("-",AA$1,1)-1))+VALUE(LEFT(AB$1,FIND("-",AB$1,1)-1)-1),0,AVERAGE(INDEX($AA:$AA,ROW($AA3281)-VALUE(LEFT(AB$1,FIND("-",AB$1,1)-1))+1):$AA3281))</f>
        <v>66.666666666666657</v>
      </c>
      <c r="AC3281">
        <f>IF(ROW($AA3281)&lt;=VALUE(LEFT(AA$1,FIND("-",AA$1,1)-1))+VALUE(LEFT(AB$1,FIND("-",AB$1,1)-1)-1)+VALUE(LEFT(AC$1,FIND("-",AC$1,1)-1)-1),0,AVERAGE(INDEX($AB:$AB,ROW($AB3281)-VALUE(LEFT(AC$1,FIND("-",AC$1,1)-1))+1):$AB3281))</f>
        <v>66.666666666666657</v>
      </c>
      <c r="AE3281">
        <f t="shared" si="465"/>
        <v>242585944</v>
      </c>
      <c r="AG3281" t="str">
        <f t="shared" si="467"/>
        <v/>
      </c>
    </row>
    <row r="3282" spans="1:33" x14ac:dyDescent="0.25">
      <c r="A3282" s="6">
        <v>41771</v>
      </c>
      <c r="B3282">
        <v>0.16</v>
      </c>
      <c r="C3282">
        <v>0.16500000000000001</v>
      </c>
      <c r="D3282">
        <v>0.16</v>
      </c>
      <c r="E3282">
        <v>0.16500000000000001</v>
      </c>
      <c r="F3282">
        <v>0.16500000000000001</v>
      </c>
      <c r="G3282">
        <v>321000</v>
      </c>
      <c r="I3282" t="str">
        <f t="shared" si="460"/>
        <v/>
      </c>
      <c r="J3282" t="str">
        <f t="shared" si="461"/>
        <v/>
      </c>
      <c r="K3282" t="str">
        <f t="shared" si="462"/>
        <v/>
      </c>
      <c r="M3282" s="11" t="str">
        <f t="shared" si="466"/>
        <v/>
      </c>
      <c r="O3282">
        <f>IF(ROW($E3282)&lt;=VALUE(LEFT(O$1,FIND("-",O$1,1)-1)),0,IF(ROW($E3282)=VALUE(LEFT(O$1,FIND("-",O$1,1)-1))+1,AVERAGE(INDEX($E:$E,ROW($E3282)-VALUE(LEFT(O$1,FIND("-",O$1,1)-1))):$E3282),($E3282*(2/(VALUE(LEFT(O$1,FIND("-",O$1,1)-1))+1)))+(O3281*(1-(2/(VALUE(LEFT(O$1,FIND("-",O$1,1)-1))+1))))))</f>
        <v>0.1632077254419608</v>
      </c>
      <c r="Q3282">
        <f>IF(ROW($E3282)&lt;=VALUE(LEFT(Q$1,FIND("-",Q$1,1)-1)),0,IF(ROW($E3282)=VALUE(LEFT(Q$1,FIND("-",Q$1,1)-1))+1,AVERAGE(INDEX($E:$E,ROW($E3282)-VALUE(LEFT(Q$1,FIND("-",Q$1,1)-1))):$E3282),($E3282*(2/(VALUE(LEFT(Q$1,FIND("-",Q$1,1)-1))+1)))+(Q3281*(1-(2/(VALUE(LEFT(Q$1,FIND("-",Q$1,1)-1))+1))))))</f>
        <v>0.16491810110368466</v>
      </c>
      <c r="R3282">
        <f>IF(ROW($E3282)&lt;=VALUE(LEFT(R$1,FIND("-",R$1,1)-1)),0,IF(ROW($E3282)=VALUE(LEFT(R$1,FIND("-",R$1,1)-1))+1,AVERAGE(INDEX($E:$E,ROW($E3282)-VALUE(LEFT(R$1,FIND("-",R$1,1)-1))):$E3282),($E3282*(2/(VALUE(LEFT(R$1,FIND("-",R$1,1)-1))+1)))+(R3281*(1-(2/(VALUE(LEFT(R$1,FIND("-",R$1,1)-1))+1))))))</f>
        <v>0.16348847235580199</v>
      </c>
      <c r="S3282">
        <f t="shared" si="463"/>
        <v>1.4296287478826608E-3</v>
      </c>
      <c r="T3282">
        <f>IF(ROW($E3282)&lt;=MAX(VALUE(LEFT(Q$1,FIND("-",Q$1,1)-1)),VALUE(LEFT(R$1,FIND("-",R$1,1)-1)))+VALUE(LEFT(T$1,FIND("-",T$1,1)-1))-1,0,IF(ROW($E3282)=MAX(VALUE(LEFT(Q$1,FIND("-",Q$1,1)-1)),VALUE(LEFT(R$1,FIND("-",R$1,1)-1)))+VALUE(LEFT(T$1,FIND("-",T$1,1)-1)),AVERAGE(INDEX($S:$S,ROW(S3282)-VALUE(LEFT(T$1,FIND("-",T$1,1)-1))+1):S3282),($S3282*(2/(VALUE(LEFT(T$1,FIND("-",T$1,1)-1))+1)))+(T3281*(1-(2/(VALUE(LEFT(T$1,FIND("-",T$1,1)-1))+1))))))</f>
        <v>1.8011443964822131E-3</v>
      </c>
      <c r="V3282">
        <f t="shared" si="464"/>
        <v>0</v>
      </c>
      <c r="W3282">
        <f>IF(ROW($E3282)&lt;=VALUE(LEFT(W$1,FIND("-",W$1,1)-1))+1,0,IF(ROW($E3281)=VALUE(LEFT(W$1,FIND("-",W$1,1)-1))+1,100-100/(1+ABS((SUMIF(INDEX($V:$V,ROW($V3282)-VALUE(LEFT(W$1,FIND("-",W$1,1)-1))+1):$V3282,"&gt;0",INDEX($V:$V,ROW($V3282)-VALUE(LEFT(W$1,FIND("-",W$1,1)-1))+1):$V3282)/COUNTIF(INDEX($V:$V,ROW($V3282)-VALUE(LEFT(W$1,FIND("-",W$1,1)-1))+1):$V3282,"&gt;0"))/(SUMIF(INDEX($V:$V,ROW($V3282)-VALUE(LEFT(W$1,FIND("-",W$1,1)-1))+1):$V3282,"&lt;0",INDEX($V:$V,ROW($V3282)-VALUE(LEFT(W$1,FIND("-",W$1,1)-1))+1):$V3282)/COUNTIF(INDEX($V:$V,ROW($V3282)-VALUE(LEFT(W$1,FIND("-",W$1,1)-1))+1):$V3282,"&lt;0")))),100-100/(1+ABS((SUMIF(INDEX($V:$V,ROW($V3282)-VALUE(LEFT(W$1,FIND("-",W$1,1)-1))+1):$V3282,"&gt;0",INDEX($V:$V,ROW($V3282)-VALUE(LEFT(W$1,FIND("-",W$1,1)-1))+1):$V3282)/VALUE(LEFT(W$1,FIND("-",W$1,1)-1)))/(SUMIF(INDEX($V:$V,ROW($V3282)-VALUE(LEFT(W$1,FIND("-",W$1,1)-1))+1):$V3282,"&lt;0",INDEX($V:$V,ROW($V3282)-VALUE(LEFT(W$1,FIND("-",W$1,1)-1))+1):$V3282)/VALUE(LEFT(W$1,FIND("-",W$1,1)-1)))))))</f>
        <v>50</v>
      </c>
      <c r="Y3282">
        <f>IF(ROW($E3282)&lt;=VALUE(LEFT(Y$1,FIND("-",Y$1,1)-1)),0,MAX(INDEX(C:C,ROW(C3282)-VALUE(LEFT(Y$1,FIND("-",Y$1,1)-1))+1):C3282))</f>
        <v>0.17</v>
      </c>
      <c r="Z3282">
        <f>IF(ROW($E3282)&lt;=VALUE(LEFT(Z$1,FIND("-",Z$1,1)-1)),0,MIN(INDEX(D:D,ROW(D3282)-VALUE(LEFT(Z$1,FIND("-",Z$1,1)-1))+1):D3282))</f>
        <v>0.155</v>
      </c>
      <c r="AA3282">
        <f t="shared" si="468"/>
        <v>66.666666666666657</v>
      </c>
      <c r="AB3282">
        <f>IF(ROW($AA3282)&lt;=VALUE(LEFT(AA$1,FIND("-",AA$1,1)-1))+VALUE(LEFT(AB$1,FIND("-",AB$1,1)-1)-1),0,AVERAGE(INDEX($AA:$AA,ROW($AA3282)-VALUE(LEFT(AB$1,FIND("-",AB$1,1)-1))+1):$AA3282))</f>
        <v>66.666666666666657</v>
      </c>
      <c r="AC3282">
        <f>IF(ROW($AA3282)&lt;=VALUE(LEFT(AA$1,FIND("-",AA$1,1)-1))+VALUE(LEFT(AB$1,FIND("-",AB$1,1)-1)-1)+VALUE(LEFT(AC$1,FIND("-",AC$1,1)-1)-1),0,AVERAGE(INDEX($AB:$AB,ROW($AB3282)-VALUE(LEFT(AC$1,FIND("-",AC$1,1)-1))+1):$AB3282))</f>
        <v>66.666666666666657</v>
      </c>
      <c r="AE3282">
        <f t="shared" si="465"/>
        <v>242585944</v>
      </c>
      <c r="AG3282" t="str">
        <f t="shared" si="467"/>
        <v/>
      </c>
    </row>
    <row r="3283" spans="1:33" x14ac:dyDescent="0.25">
      <c r="A3283" s="6">
        <v>41773</v>
      </c>
      <c r="B3283">
        <v>0.16</v>
      </c>
      <c r="C3283">
        <v>0.16500000000000001</v>
      </c>
      <c r="D3283">
        <v>0.16</v>
      </c>
      <c r="E3283">
        <v>0.16500000000000001</v>
      </c>
      <c r="F3283">
        <v>0.16500000000000001</v>
      </c>
      <c r="G3283">
        <v>160000</v>
      </c>
      <c r="I3283" t="str">
        <f t="shared" si="460"/>
        <v/>
      </c>
      <c r="J3283" t="str">
        <f t="shared" si="461"/>
        <v/>
      </c>
      <c r="K3283" t="str">
        <f t="shared" si="462"/>
        <v/>
      </c>
      <c r="M3283" s="11" t="str">
        <f t="shared" si="466"/>
        <v/>
      </c>
      <c r="O3283">
        <f>IF(ROW($E3283)&lt;=VALUE(LEFT(O$1,FIND("-",O$1,1)-1)),0,IF(ROW($E3283)=VALUE(LEFT(O$1,FIND("-",O$1,1)-1))+1,AVERAGE(INDEX($E:$E,ROW($E3283)-VALUE(LEFT(O$1,FIND("-",O$1,1)-1))):$E3283),($E3283*(2/(VALUE(LEFT(O$1,FIND("-",O$1,1)-1))+1)))+(O3282*(1-(2/(VALUE(LEFT(O$1,FIND("-",O$1,1)-1))+1))))))</f>
        <v>0.16322555901965274</v>
      </c>
      <c r="Q3283">
        <f>IF(ROW($E3283)&lt;=VALUE(LEFT(Q$1,FIND("-",Q$1,1)-1)),0,IF(ROW($E3283)=VALUE(LEFT(Q$1,FIND("-",Q$1,1)-1))+1,AVERAGE(INDEX($E:$E,ROW($E3283)-VALUE(LEFT(Q$1,FIND("-",Q$1,1)-1))):$E3283),($E3283*(2/(VALUE(LEFT(Q$1,FIND("-",Q$1,1)-1))+1)))+(Q3282*(1-(2/(VALUE(LEFT(Q$1,FIND("-",Q$1,1)-1))+1))))))</f>
        <v>0.16493070093388704</v>
      </c>
      <c r="R3283">
        <f>IF(ROW($E3283)&lt;=VALUE(LEFT(R$1,FIND("-",R$1,1)-1)),0,IF(ROW($E3283)=VALUE(LEFT(R$1,FIND("-",R$1,1)-1))+1,AVERAGE(INDEX($E:$E,ROW($E3283)-VALUE(LEFT(R$1,FIND("-",R$1,1)-1))):$E3283),($E3283*(2/(VALUE(LEFT(R$1,FIND("-",R$1,1)-1))+1)))+(R3282*(1-(2/(VALUE(LEFT(R$1,FIND("-",R$1,1)-1))+1))))))</f>
        <v>0.16360043736648333</v>
      </c>
      <c r="S3283">
        <f t="shared" si="463"/>
        <v>1.3302635674037055E-3</v>
      </c>
      <c r="T3283">
        <f>IF(ROW($E3283)&lt;=MAX(VALUE(LEFT(Q$1,FIND("-",Q$1,1)-1)),VALUE(LEFT(R$1,FIND("-",R$1,1)-1)))+VALUE(LEFT(T$1,FIND("-",T$1,1)-1))-1,0,IF(ROW($E3283)=MAX(VALUE(LEFT(Q$1,FIND("-",Q$1,1)-1)),VALUE(LEFT(R$1,FIND("-",R$1,1)-1)))+VALUE(LEFT(T$1,FIND("-",T$1,1)-1)),AVERAGE(INDEX($S:$S,ROW(S3283)-VALUE(LEFT(T$1,FIND("-",T$1,1)-1))+1):S3283),($S3283*(2/(VALUE(LEFT(T$1,FIND("-",T$1,1)-1))+1)))+(T3282*(1-(2/(VALUE(LEFT(T$1,FIND("-",T$1,1)-1))+1))))))</f>
        <v>1.7069682306665118E-3</v>
      </c>
      <c r="V3283">
        <f t="shared" si="464"/>
        <v>0</v>
      </c>
      <c r="W3283">
        <f>IF(ROW($E3283)&lt;=VALUE(LEFT(W$1,FIND("-",W$1,1)-1))+1,0,IF(ROW($E3282)=VALUE(LEFT(W$1,FIND("-",W$1,1)-1))+1,100-100/(1+ABS((SUMIF(INDEX($V:$V,ROW($V3283)-VALUE(LEFT(W$1,FIND("-",W$1,1)-1))+1):$V3283,"&gt;0",INDEX($V:$V,ROW($V3283)-VALUE(LEFT(W$1,FIND("-",W$1,1)-1))+1):$V3283)/COUNTIF(INDEX($V:$V,ROW($V3283)-VALUE(LEFT(W$1,FIND("-",W$1,1)-1))+1):$V3283,"&gt;0"))/(SUMIF(INDEX($V:$V,ROW($V3283)-VALUE(LEFT(W$1,FIND("-",W$1,1)-1))+1):$V3283,"&lt;0",INDEX($V:$V,ROW($V3283)-VALUE(LEFT(W$1,FIND("-",W$1,1)-1))+1):$V3283)/COUNTIF(INDEX($V:$V,ROW($V3283)-VALUE(LEFT(W$1,FIND("-",W$1,1)-1))+1):$V3283,"&lt;0")))),100-100/(1+ABS((SUMIF(INDEX($V:$V,ROW($V3283)-VALUE(LEFT(W$1,FIND("-",W$1,1)-1))+1):$V3283,"&gt;0",INDEX($V:$V,ROW($V3283)-VALUE(LEFT(W$1,FIND("-",W$1,1)-1))+1):$V3283)/VALUE(LEFT(W$1,FIND("-",W$1,1)-1)))/(SUMIF(INDEX($V:$V,ROW($V3283)-VALUE(LEFT(W$1,FIND("-",W$1,1)-1))+1):$V3283,"&lt;0",INDEX($V:$V,ROW($V3283)-VALUE(LEFT(W$1,FIND("-",W$1,1)-1))+1):$V3283)/VALUE(LEFT(W$1,FIND("-",W$1,1)-1)))))))</f>
        <v>50</v>
      </c>
      <c r="Y3283">
        <f>IF(ROW($E3283)&lt;=VALUE(LEFT(Y$1,FIND("-",Y$1,1)-1)),0,MAX(INDEX(C:C,ROW(C3283)-VALUE(LEFT(Y$1,FIND("-",Y$1,1)-1))+1):C3283))</f>
        <v>0.17</v>
      </c>
      <c r="Z3283">
        <f>IF(ROW($E3283)&lt;=VALUE(LEFT(Z$1,FIND("-",Z$1,1)-1)),0,MIN(INDEX(D:D,ROW(D3283)-VALUE(LEFT(Z$1,FIND("-",Z$1,1)-1))+1):D3283))</f>
        <v>0.155</v>
      </c>
      <c r="AA3283">
        <f t="shared" si="468"/>
        <v>66.666666666666657</v>
      </c>
      <c r="AB3283">
        <f>IF(ROW($AA3283)&lt;=VALUE(LEFT(AA$1,FIND("-",AA$1,1)-1))+VALUE(LEFT(AB$1,FIND("-",AB$1,1)-1)-1),0,AVERAGE(INDEX($AA:$AA,ROW($AA3283)-VALUE(LEFT(AB$1,FIND("-",AB$1,1)-1))+1):$AA3283))</f>
        <v>66.666666666666657</v>
      </c>
      <c r="AC3283">
        <f>IF(ROW($AA3283)&lt;=VALUE(LEFT(AA$1,FIND("-",AA$1,1)-1))+VALUE(LEFT(AB$1,FIND("-",AB$1,1)-1)-1)+VALUE(LEFT(AC$1,FIND("-",AC$1,1)-1)-1),0,AVERAGE(INDEX($AB:$AB,ROW($AB3283)-VALUE(LEFT(AC$1,FIND("-",AC$1,1)-1))+1):$AB3283))</f>
        <v>66.666666666666657</v>
      </c>
      <c r="AE3283">
        <f t="shared" si="465"/>
        <v>242585944</v>
      </c>
      <c r="AG3283" t="str">
        <f t="shared" si="467"/>
        <v/>
      </c>
    </row>
    <row r="3284" spans="1:33" x14ac:dyDescent="0.25">
      <c r="A3284" s="6">
        <v>41774</v>
      </c>
      <c r="B3284">
        <v>0.16</v>
      </c>
      <c r="C3284">
        <v>0.16500000000000001</v>
      </c>
      <c r="D3284">
        <v>0.16</v>
      </c>
      <c r="E3284">
        <v>0.16500000000000001</v>
      </c>
      <c r="F3284">
        <v>0.16500000000000001</v>
      </c>
      <c r="G3284">
        <v>108400</v>
      </c>
      <c r="I3284" t="str">
        <f t="shared" si="460"/>
        <v/>
      </c>
      <c r="J3284" t="str">
        <f t="shared" si="461"/>
        <v/>
      </c>
      <c r="K3284" t="str">
        <f t="shared" si="462"/>
        <v/>
      </c>
      <c r="M3284" s="11" t="str">
        <f t="shared" si="466"/>
        <v/>
      </c>
      <c r="O3284">
        <f>IF(ROW($E3284)&lt;=VALUE(LEFT(O$1,FIND("-",O$1,1)-1)),0,IF(ROW($E3284)=VALUE(LEFT(O$1,FIND("-",O$1,1)-1))+1,AVERAGE(INDEX($E:$E,ROW($E3284)-VALUE(LEFT(O$1,FIND("-",O$1,1)-1))):$E3284),($E3284*(2/(VALUE(LEFT(O$1,FIND("-",O$1,1)-1))+1)))+(O3283*(1-(2/(VALUE(LEFT(O$1,FIND("-",O$1,1)-1))+1))))))</f>
        <v>0.16324321514881043</v>
      </c>
      <c r="Q3284">
        <f>IF(ROW($E3284)&lt;=VALUE(LEFT(Q$1,FIND("-",Q$1,1)-1)),0,IF(ROW($E3284)=VALUE(LEFT(Q$1,FIND("-",Q$1,1)-1))+1,AVERAGE(INDEX($E:$E,ROW($E3284)-VALUE(LEFT(Q$1,FIND("-",Q$1,1)-1))):$E3284),($E3284*(2/(VALUE(LEFT(Q$1,FIND("-",Q$1,1)-1))+1)))+(Q3283*(1-(2/(VALUE(LEFT(Q$1,FIND("-",Q$1,1)-1))+1))))))</f>
        <v>0.16494136232867365</v>
      </c>
      <c r="R3284">
        <f>IF(ROW($E3284)&lt;=VALUE(LEFT(R$1,FIND("-",R$1,1)-1)),0,IF(ROW($E3284)=VALUE(LEFT(R$1,FIND("-",R$1,1)-1))+1,AVERAGE(INDEX($E:$E,ROW($E3284)-VALUE(LEFT(R$1,FIND("-",R$1,1)-1))):$E3284),($E3284*(2/(VALUE(LEFT(R$1,FIND("-",R$1,1)-1))+1)))+(R3283*(1-(2/(VALUE(LEFT(R$1,FIND("-",R$1,1)-1))+1))))))</f>
        <v>0.16370410867266974</v>
      </c>
      <c r="S3284">
        <f t="shared" si="463"/>
        <v>1.2372536560039116E-3</v>
      </c>
      <c r="T3284">
        <f>IF(ROW($E3284)&lt;=MAX(VALUE(LEFT(Q$1,FIND("-",Q$1,1)-1)),VALUE(LEFT(R$1,FIND("-",R$1,1)-1)))+VALUE(LEFT(T$1,FIND("-",T$1,1)-1))-1,0,IF(ROW($E3284)=MAX(VALUE(LEFT(Q$1,FIND("-",Q$1,1)-1)),VALUE(LEFT(R$1,FIND("-",R$1,1)-1)))+VALUE(LEFT(T$1,FIND("-",T$1,1)-1)),AVERAGE(INDEX($S:$S,ROW(S3284)-VALUE(LEFT(T$1,FIND("-",T$1,1)-1))+1):S3284),($S3284*(2/(VALUE(LEFT(T$1,FIND("-",T$1,1)-1))+1)))+(T3283*(1-(2/(VALUE(LEFT(T$1,FIND("-",T$1,1)-1))+1))))))</f>
        <v>1.613025315733992E-3</v>
      </c>
      <c r="V3284">
        <f t="shared" si="464"/>
        <v>0</v>
      </c>
      <c r="W3284">
        <f>IF(ROW($E3284)&lt;=VALUE(LEFT(W$1,FIND("-",W$1,1)-1))+1,0,IF(ROW($E3283)=VALUE(LEFT(W$1,FIND("-",W$1,1)-1))+1,100-100/(1+ABS((SUMIF(INDEX($V:$V,ROW($V3284)-VALUE(LEFT(W$1,FIND("-",W$1,1)-1))+1):$V3284,"&gt;0",INDEX($V:$V,ROW($V3284)-VALUE(LEFT(W$1,FIND("-",W$1,1)-1))+1):$V3284)/COUNTIF(INDEX($V:$V,ROW($V3284)-VALUE(LEFT(W$1,FIND("-",W$1,1)-1))+1):$V3284,"&gt;0"))/(SUMIF(INDEX($V:$V,ROW($V3284)-VALUE(LEFT(W$1,FIND("-",W$1,1)-1))+1):$V3284,"&lt;0",INDEX($V:$V,ROW($V3284)-VALUE(LEFT(W$1,FIND("-",W$1,1)-1))+1):$V3284)/COUNTIF(INDEX($V:$V,ROW($V3284)-VALUE(LEFT(W$1,FIND("-",W$1,1)-1))+1):$V3284,"&lt;0")))),100-100/(1+ABS((SUMIF(INDEX($V:$V,ROW($V3284)-VALUE(LEFT(W$1,FIND("-",W$1,1)-1))+1):$V3284,"&gt;0",INDEX($V:$V,ROW($V3284)-VALUE(LEFT(W$1,FIND("-",W$1,1)-1))+1):$V3284)/VALUE(LEFT(W$1,FIND("-",W$1,1)-1)))/(SUMIF(INDEX($V:$V,ROW($V3284)-VALUE(LEFT(W$1,FIND("-",W$1,1)-1))+1):$V3284,"&lt;0",INDEX($V:$V,ROW($V3284)-VALUE(LEFT(W$1,FIND("-",W$1,1)-1))+1):$V3284)/VALUE(LEFT(W$1,FIND("-",W$1,1)-1)))))))</f>
        <v>50</v>
      </c>
      <c r="Y3284">
        <f>IF(ROW($E3284)&lt;=VALUE(LEFT(Y$1,FIND("-",Y$1,1)-1)),0,MAX(INDEX(C:C,ROW(C3284)-VALUE(LEFT(Y$1,FIND("-",Y$1,1)-1))+1):C3284))</f>
        <v>0.17</v>
      </c>
      <c r="Z3284">
        <f>IF(ROW($E3284)&lt;=VALUE(LEFT(Z$1,FIND("-",Z$1,1)-1)),0,MIN(INDEX(D:D,ROW(D3284)-VALUE(LEFT(Z$1,FIND("-",Z$1,1)-1))+1):D3284))</f>
        <v>0.155</v>
      </c>
      <c r="AA3284">
        <f t="shared" si="468"/>
        <v>66.666666666666657</v>
      </c>
      <c r="AB3284">
        <f>IF(ROW($AA3284)&lt;=VALUE(LEFT(AA$1,FIND("-",AA$1,1)-1))+VALUE(LEFT(AB$1,FIND("-",AB$1,1)-1)-1),0,AVERAGE(INDEX($AA:$AA,ROW($AA3284)-VALUE(LEFT(AB$1,FIND("-",AB$1,1)-1))+1):$AA3284))</f>
        <v>66.666666666666657</v>
      </c>
      <c r="AC3284">
        <f>IF(ROW($AA3284)&lt;=VALUE(LEFT(AA$1,FIND("-",AA$1,1)-1))+VALUE(LEFT(AB$1,FIND("-",AB$1,1)-1)-1)+VALUE(LEFT(AC$1,FIND("-",AC$1,1)-1)-1),0,AVERAGE(INDEX($AB:$AB,ROW($AB3284)-VALUE(LEFT(AC$1,FIND("-",AC$1,1)-1))+1):$AB3284))</f>
        <v>66.666666666666657</v>
      </c>
      <c r="AE3284">
        <f t="shared" si="465"/>
        <v>242585944</v>
      </c>
      <c r="AG3284" t="str">
        <f t="shared" si="467"/>
        <v/>
      </c>
    </row>
    <row r="3285" spans="1:33" x14ac:dyDescent="0.25">
      <c r="A3285" s="6">
        <v>41775</v>
      </c>
      <c r="B3285">
        <v>0.16</v>
      </c>
      <c r="C3285">
        <v>0.16500000000000001</v>
      </c>
      <c r="D3285">
        <v>0.16</v>
      </c>
      <c r="E3285">
        <v>0.16500000000000001</v>
      </c>
      <c r="F3285">
        <v>0.16500000000000001</v>
      </c>
      <c r="G3285">
        <v>225900</v>
      </c>
      <c r="I3285" t="str">
        <f t="shared" si="460"/>
        <v/>
      </c>
      <c r="J3285" t="str">
        <f t="shared" si="461"/>
        <v>Oversold</v>
      </c>
      <c r="K3285" t="str">
        <f t="shared" si="462"/>
        <v/>
      </c>
      <c r="M3285" s="11" t="str">
        <f t="shared" si="466"/>
        <v/>
      </c>
      <c r="O3285">
        <f>IF(ROW($E3285)&lt;=VALUE(LEFT(O$1,FIND("-",O$1,1)-1)),0,IF(ROW($E3285)=VALUE(LEFT(O$1,FIND("-",O$1,1)-1))+1,AVERAGE(INDEX($E:$E,ROW($E3285)-VALUE(LEFT(O$1,FIND("-",O$1,1)-1))):$E3285),($E3285*(2/(VALUE(LEFT(O$1,FIND("-",O$1,1)-1))+1)))+(O3284*(1-(2/(VALUE(LEFT(O$1,FIND("-",O$1,1)-1))+1))))))</f>
        <v>0.16326069559509093</v>
      </c>
      <c r="Q3285">
        <f>IF(ROW($E3285)&lt;=VALUE(LEFT(Q$1,FIND("-",Q$1,1)-1)),0,IF(ROW($E3285)=VALUE(LEFT(Q$1,FIND("-",Q$1,1)-1))+1,AVERAGE(INDEX($E:$E,ROW($E3285)-VALUE(LEFT(Q$1,FIND("-",Q$1,1)-1))):$E3285),($E3285*(2/(VALUE(LEFT(Q$1,FIND("-",Q$1,1)-1))+1)))+(Q3284*(1-(2/(VALUE(LEFT(Q$1,FIND("-",Q$1,1)-1))+1))))))</f>
        <v>0.16495038350887772</v>
      </c>
      <c r="R3285">
        <f>IF(ROW($E3285)&lt;=VALUE(LEFT(R$1,FIND("-",R$1,1)-1)),0,IF(ROW($E3285)=VALUE(LEFT(R$1,FIND("-",R$1,1)-1))+1,AVERAGE(INDEX($E:$E,ROW($E3285)-VALUE(LEFT(R$1,FIND("-",R$1,1)-1))):$E3285),($E3285*(2/(VALUE(LEFT(R$1,FIND("-",R$1,1)-1))+1)))+(R3284*(1-(2/(VALUE(LEFT(R$1,FIND("-",R$1,1)-1))+1))))))</f>
        <v>0.16380010062284234</v>
      </c>
      <c r="S3285">
        <f t="shared" si="463"/>
        <v>1.1502828860353864E-3</v>
      </c>
      <c r="T3285">
        <f>IF(ROW($E3285)&lt;=MAX(VALUE(LEFT(Q$1,FIND("-",Q$1,1)-1)),VALUE(LEFT(R$1,FIND("-",R$1,1)-1)))+VALUE(LEFT(T$1,FIND("-",T$1,1)-1))-1,0,IF(ROW($E3285)=MAX(VALUE(LEFT(Q$1,FIND("-",Q$1,1)-1)),VALUE(LEFT(R$1,FIND("-",R$1,1)-1)))+VALUE(LEFT(T$1,FIND("-",T$1,1)-1)),AVERAGE(INDEX($S:$S,ROW(S3285)-VALUE(LEFT(T$1,FIND("-",T$1,1)-1))+1):S3285),($S3285*(2/(VALUE(LEFT(T$1,FIND("-",T$1,1)-1))+1)))+(T3284*(1-(2/(VALUE(LEFT(T$1,FIND("-",T$1,1)-1))+1))))))</f>
        <v>1.520476829794271E-3</v>
      </c>
      <c r="V3285">
        <f t="shared" si="464"/>
        <v>0</v>
      </c>
      <c r="W3285">
        <f>IF(ROW($E3285)&lt;=VALUE(LEFT(W$1,FIND("-",W$1,1)-1))+1,0,IF(ROW($E3284)=VALUE(LEFT(W$1,FIND("-",W$1,1)-1))+1,100-100/(1+ABS((SUMIF(INDEX($V:$V,ROW($V3285)-VALUE(LEFT(W$1,FIND("-",W$1,1)-1))+1):$V3285,"&gt;0",INDEX($V:$V,ROW($V3285)-VALUE(LEFT(W$1,FIND("-",W$1,1)-1))+1):$V3285)/COUNTIF(INDEX($V:$V,ROW($V3285)-VALUE(LEFT(W$1,FIND("-",W$1,1)-1))+1):$V3285,"&gt;0"))/(SUMIF(INDEX($V:$V,ROW($V3285)-VALUE(LEFT(W$1,FIND("-",W$1,1)-1))+1):$V3285,"&lt;0",INDEX($V:$V,ROW($V3285)-VALUE(LEFT(W$1,FIND("-",W$1,1)-1))+1):$V3285)/COUNTIF(INDEX($V:$V,ROW($V3285)-VALUE(LEFT(W$1,FIND("-",W$1,1)-1))+1):$V3285,"&lt;0")))),100-100/(1+ABS((SUMIF(INDEX($V:$V,ROW($V3285)-VALUE(LEFT(W$1,FIND("-",W$1,1)-1))+1):$V3285,"&gt;0",INDEX($V:$V,ROW($V3285)-VALUE(LEFT(W$1,FIND("-",W$1,1)-1))+1):$V3285)/VALUE(LEFT(W$1,FIND("-",W$1,1)-1)))/(SUMIF(INDEX($V:$V,ROW($V3285)-VALUE(LEFT(W$1,FIND("-",W$1,1)-1))+1):$V3285,"&lt;0",INDEX($V:$V,ROW($V3285)-VALUE(LEFT(W$1,FIND("-",W$1,1)-1))+1):$V3285)/VALUE(LEFT(W$1,FIND("-",W$1,1)-1)))))))</f>
        <v>0</v>
      </c>
      <c r="Y3285">
        <f>IF(ROW($E3285)&lt;=VALUE(LEFT(Y$1,FIND("-",Y$1,1)-1)),0,MAX(INDEX(C:C,ROW(C3285)-VALUE(LEFT(Y$1,FIND("-",Y$1,1)-1))+1):C3285))</f>
        <v>0.17</v>
      </c>
      <c r="Z3285">
        <f>IF(ROW($E3285)&lt;=VALUE(LEFT(Z$1,FIND("-",Z$1,1)-1)),0,MIN(INDEX(D:D,ROW(D3285)-VALUE(LEFT(Z$1,FIND("-",Z$1,1)-1))+1):D3285))</f>
        <v>0.155</v>
      </c>
      <c r="AA3285">
        <f t="shared" si="468"/>
        <v>66.666666666666657</v>
      </c>
      <c r="AB3285">
        <f>IF(ROW($AA3285)&lt;=VALUE(LEFT(AA$1,FIND("-",AA$1,1)-1))+VALUE(LEFT(AB$1,FIND("-",AB$1,1)-1)-1),0,AVERAGE(INDEX($AA:$AA,ROW($AA3285)-VALUE(LEFT(AB$1,FIND("-",AB$1,1)-1))+1):$AA3285))</f>
        <v>66.666666666666657</v>
      </c>
      <c r="AC3285">
        <f>IF(ROW($AA3285)&lt;=VALUE(LEFT(AA$1,FIND("-",AA$1,1)-1))+VALUE(LEFT(AB$1,FIND("-",AB$1,1)-1)-1)+VALUE(LEFT(AC$1,FIND("-",AC$1,1)-1)-1),0,AVERAGE(INDEX($AB:$AB,ROW($AB3285)-VALUE(LEFT(AC$1,FIND("-",AC$1,1)-1))+1):$AB3285))</f>
        <v>66.666666666666657</v>
      </c>
      <c r="AE3285">
        <f t="shared" si="465"/>
        <v>242585944</v>
      </c>
      <c r="AG3285" t="str">
        <f t="shared" si="467"/>
        <v/>
      </c>
    </row>
    <row r="3286" spans="1:33" x14ac:dyDescent="0.25">
      <c r="A3286" s="6">
        <v>41778</v>
      </c>
      <c r="B3286">
        <v>0.16</v>
      </c>
      <c r="C3286">
        <v>0.16500000000000001</v>
      </c>
      <c r="D3286">
        <v>0.16</v>
      </c>
      <c r="E3286">
        <v>0.16</v>
      </c>
      <c r="F3286">
        <v>0.16</v>
      </c>
      <c r="G3286">
        <v>3010800</v>
      </c>
      <c r="I3286" t="str">
        <f t="shared" si="460"/>
        <v/>
      </c>
      <c r="J3286" t="str">
        <f t="shared" si="461"/>
        <v>Oversold</v>
      </c>
      <c r="K3286" t="str">
        <f t="shared" si="462"/>
        <v/>
      </c>
      <c r="M3286" s="11" t="str">
        <f t="shared" si="466"/>
        <v/>
      </c>
      <c r="O3286">
        <f>IF(ROW($E3286)&lt;=VALUE(LEFT(O$1,FIND("-",O$1,1)-1)),0,IF(ROW($E3286)=VALUE(LEFT(O$1,FIND("-",O$1,1)-1))+1,AVERAGE(INDEX($E:$E,ROW($E3286)-VALUE(LEFT(O$1,FIND("-",O$1,1)-1))):$E3286),($E3286*(2/(VALUE(LEFT(O$1,FIND("-",O$1,1)-1))+1)))+(O3285*(1-(2/(VALUE(LEFT(O$1,FIND("-",O$1,1)-1))+1))))))</f>
        <v>0.16322825086280149</v>
      </c>
      <c r="Q3286">
        <f>IF(ROW($E3286)&lt;=VALUE(LEFT(Q$1,FIND("-",Q$1,1)-1)),0,IF(ROW($E3286)=VALUE(LEFT(Q$1,FIND("-",Q$1,1)-1))+1,AVERAGE(INDEX($E:$E,ROW($E3286)-VALUE(LEFT(Q$1,FIND("-",Q$1,1)-1))):$E3286),($E3286*(2/(VALUE(LEFT(Q$1,FIND("-",Q$1,1)-1))+1)))+(Q3285*(1-(2/(VALUE(LEFT(Q$1,FIND("-",Q$1,1)-1))+1))))))</f>
        <v>0.16418878604597345</v>
      </c>
      <c r="R3286">
        <f>IF(ROW($E3286)&lt;=VALUE(LEFT(R$1,FIND("-",R$1,1)-1)),0,IF(ROW($E3286)=VALUE(LEFT(R$1,FIND("-",R$1,1)-1))+1,AVERAGE(INDEX($E:$E,ROW($E3286)-VALUE(LEFT(R$1,FIND("-",R$1,1)-1))):$E3286),($E3286*(2/(VALUE(LEFT(R$1,FIND("-",R$1,1)-1))+1)))+(R3285*(1-(2/(VALUE(LEFT(R$1,FIND("-",R$1,1)-1))+1))))))</f>
        <v>0.16351861168781698</v>
      </c>
      <c r="S3286">
        <f t="shared" si="463"/>
        <v>6.7017435815647231E-4</v>
      </c>
      <c r="T3286">
        <f>IF(ROW($E3286)&lt;=MAX(VALUE(LEFT(Q$1,FIND("-",Q$1,1)-1)),VALUE(LEFT(R$1,FIND("-",R$1,1)-1)))+VALUE(LEFT(T$1,FIND("-",T$1,1)-1))-1,0,IF(ROW($E3286)=MAX(VALUE(LEFT(Q$1,FIND("-",Q$1,1)-1)),VALUE(LEFT(R$1,FIND("-",R$1,1)-1)))+VALUE(LEFT(T$1,FIND("-",T$1,1)-1)),AVERAGE(INDEX($S:$S,ROW(S3286)-VALUE(LEFT(T$1,FIND("-",T$1,1)-1))+1):S3286),($S3286*(2/(VALUE(LEFT(T$1,FIND("-",T$1,1)-1))+1)))+(T3285*(1-(2/(VALUE(LEFT(T$1,FIND("-",T$1,1)-1))+1))))))</f>
        <v>1.3504163354667114E-3</v>
      </c>
      <c r="V3286">
        <f t="shared" si="464"/>
        <v>-5.0000000000000044E-3</v>
      </c>
      <c r="W3286">
        <f>IF(ROW($E3286)&lt;=VALUE(LEFT(W$1,FIND("-",W$1,1)-1))+1,0,IF(ROW($E3285)=VALUE(LEFT(W$1,FIND("-",W$1,1)-1))+1,100-100/(1+ABS((SUMIF(INDEX($V:$V,ROW($V3286)-VALUE(LEFT(W$1,FIND("-",W$1,1)-1))+1):$V3286,"&gt;0",INDEX($V:$V,ROW($V3286)-VALUE(LEFT(W$1,FIND("-",W$1,1)-1))+1):$V3286)/COUNTIF(INDEX($V:$V,ROW($V3286)-VALUE(LEFT(W$1,FIND("-",W$1,1)-1))+1):$V3286,"&gt;0"))/(SUMIF(INDEX($V:$V,ROW($V3286)-VALUE(LEFT(W$1,FIND("-",W$1,1)-1))+1):$V3286,"&lt;0",INDEX($V:$V,ROW($V3286)-VALUE(LEFT(W$1,FIND("-",W$1,1)-1))+1):$V3286)/COUNTIF(INDEX($V:$V,ROW($V3286)-VALUE(LEFT(W$1,FIND("-",W$1,1)-1))+1):$V3286,"&lt;0")))),100-100/(1+ABS((SUMIF(INDEX($V:$V,ROW($V3286)-VALUE(LEFT(W$1,FIND("-",W$1,1)-1))+1):$V3286,"&gt;0",INDEX($V:$V,ROW($V3286)-VALUE(LEFT(W$1,FIND("-",W$1,1)-1))+1):$V3286)/VALUE(LEFT(W$1,FIND("-",W$1,1)-1)))/(SUMIF(INDEX($V:$V,ROW($V3286)-VALUE(LEFT(W$1,FIND("-",W$1,1)-1))+1):$V3286,"&lt;0",INDEX($V:$V,ROW($V3286)-VALUE(LEFT(W$1,FIND("-",W$1,1)-1))+1):$V3286)/VALUE(LEFT(W$1,FIND("-",W$1,1)-1)))))))</f>
        <v>0</v>
      </c>
      <c r="Y3286">
        <f>IF(ROW($E3286)&lt;=VALUE(LEFT(Y$1,FIND("-",Y$1,1)-1)),0,MAX(INDEX(C:C,ROW(C3286)-VALUE(LEFT(Y$1,FIND("-",Y$1,1)-1))+1):C3286))</f>
        <v>0.16500000000000001</v>
      </c>
      <c r="Z3286">
        <f>IF(ROW($E3286)&lt;=VALUE(LEFT(Z$1,FIND("-",Z$1,1)-1)),0,MIN(INDEX(D:D,ROW(D3286)-VALUE(LEFT(Z$1,FIND("-",Z$1,1)-1))+1):D3286))</f>
        <v>0.155</v>
      </c>
      <c r="AA3286">
        <f t="shared" si="468"/>
        <v>50</v>
      </c>
      <c r="AB3286">
        <f>IF(ROW($AA3286)&lt;=VALUE(LEFT(AA$1,FIND("-",AA$1,1)-1))+VALUE(LEFT(AB$1,FIND("-",AB$1,1)-1)-1),0,AVERAGE(INDEX($AA:$AA,ROW($AA3286)-VALUE(LEFT(AB$1,FIND("-",AB$1,1)-1))+1):$AA3286))</f>
        <v>61.111111111111107</v>
      </c>
      <c r="AC3286">
        <f>IF(ROW($AA3286)&lt;=VALUE(LEFT(AA$1,FIND("-",AA$1,1)-1))+VALUE(LEFT(AB$1,FIND("-",AB$1,1)-1)-1)+VALUE(LEFT(AC$1,FIND("-",AC$1,1)-1)-1),0,AVERAGE(INDEX($AB:$AB,ROW($AB3286)-VALUE(LEFT(AC$1,FIND("-",AC$1,1)-1))+1):$AB3286))</f>
        <v>64.81481481481481</v>
      </c>
      <c r="AE3286">
        <f t="shared" si="465"/>
        <v>239575144</v>
      </c>
      <c r="AG3286" t="str">
        <f t="shared" si="467"/>
        <v/>
      </c>
    </row>
    <row r="3287" spans="1:33" x14ac:dyDescent="0.25">
      <c r="A3287" s="6">
        <v>41779</v>
      </c>
      <c r="B3287">
        <v>0.16500000000000001</v>
      </c>
      <c r="C3287">
        <v>0.16500000000000001</v>
      </c>
      <c r="D3287">
        <v>0.16</v>
      </c>
      <c r="E3287">
        <v>0.16</v>
      </c>
      <c r="F3287">
        <v>0.16</v>
      </c>
      <c r="G3287">
        <v>1014400</v>
      </c>
      <c r="I3287" t="str">
        <f t="shared" si="460"/>
        <v/>
      </c>
      <c r="J3287" t="str">
        <f t="shared" si="461"/>
        <v>Oversold</v>
      </c>
      <c r="K3287" t="str">
        <f t="shared" si="462"/>
        <v/>
      </c>
      <c r="M3287" s="11" t="str">
        <f t="shared" si="466"/>
        <v/>
      </c>
      <c r="O3287">
        <f>IF(ROW($E3287)&lt;=VALUE(LEFT(O$1,FIND("-",O$1,1)-1)),0,IF(ROW($E3287)=VALUE(LEFT(O$1,FIND("-",O$1,1)-1))+1,AVERAGE(INDEX($E:$E,ROW($E3287)-VALUE(LEFT(O$1,FIND("-",O$1,1)-1))):$E3287),($E3287*(2/(VALUE(LEFT(O$1,FIND("-",O$1,1)-1))+1)))+(O3286*(1-(2/(VALUE(LEFT(O$1,FIND("-",O$1,1)-1))+1))))))</f>
        <v>0.16319612896366917</v>
      </c>
      <c r="Q3287">
        <f>IF(ROW($E3287)&lt;=VALUE(LEFT(Q$1,FIND("-",Q$1,1)-1)),0,IF(ROW($E3287)=VALUE(LEFT(Q$1,FIND("-",Q$1,1)-1))+1,AVERAGE(INDEX($E:$E,ROW($E3287)-VALUE(LEFT(Q$1,FIND("-",Q$1,1)-1))):$E3287),($E3287*(2/(VALUE(LEFT(Q$1,FIND("-",Q$1,1)-1))+1)))+(Q3286*(1-(2/(VALUE(LEFT(Q$1,FIND("-",Q$1,1)-1))+1))))))</f>
        <v>0.163544357423516</v>
      </c>
      <c r="R3287">
        <f>IF(ROW($E3287)&lt;=VALUE(LEFT(R$1,FIND("-",R$1,1)-1)),0,IF(ROW($E3287)=VALUE(LEFT(R$1,FIND("-",R$1,1)-1))+1,AVERAGE(INDEX($E:$E,ROW($E3287)-VALUE(LEFT(R$1,FIND("-",R$1,1)-1))):$E3287),($E3287*(2/(VALUE(LEFT(R$1,FIND("-",R$1,1)-1))+1)))+(R3286*(1-(2/(VALUE(LEFT(R$1,FIND("-",R$1,1)-1))+1))))))</f>
        <v>0.16325797378501572</v>
      </c>
      <c r="S3287">
        <f t="shared" si="463"/>
        <v>2.8638363850028159E-4</v>
      </c>
      <c r="T3287">
        <f>IF(ROW($E3287)&lt;=MAX(VALUE(LEFT(Q$1,FIND("-",Q$1,1)-1)),VALUE(LEFT(R$1,FIND("-",R$1,1)-1)))+VALUE(LEFT(T$1,FIND("-",T$1,1)-1))-1,0,IF(ROW($E3287)=MAX(VALUE(LEFT(Q$1,FIND("-",Q$1,1)-1)),VALUE(LEFT(R$1,FIND("-",R$1,1)-1)))+VALUE(LEFT(T$1,FIND("-",T$1,1)-1)),AVERAGE(INDEX($S:$S,ROW(S3287)-VALUE(LEFT(T$1,FIND("-",T$1,1)-1))+1):S3287),($S3287*(2/(VALUE(LEFT(T$1,FIND("-",T$1,1)-1))+1)))+(T3286*(1-(2/(VALUE(LEFT(T$1,FIND("-",T$1,1)-1))+1))))))</f>
        <v>1.1376097960734254E-3</v>
      </c>
      <c r="V3287">
        <f t="shared" si="464"/>
        <v>0</v>
      </c>
      <c r="W3287">
        <f>IF(ROW($E3287)&lt;=VALUE(LEFT(W$1,FIND("-",W$1,1)-1))+1,0,IF(ROW($E3286)=VALUE(LEFT(W$1,FIND("-",W$1,1)-1))+1,100-100/(1+ABS((SUMIF(INDEX($V:$V,ROW($V3287)-VALUE(LEFT(W$1,FIND("-",W$1,1)-1))+1):$V3287,"&gt;0",INDEX($V:$V,ROW($V3287)-VALUE(LEFT(W$1,FIND("-",W$1,1)-1))+1):$V3287)/COUNTIF(INDEX($V:$V,ROW($V3287)-VALUE(LEFT(W$1,FIND("-",W$1,1)-1))+1):$V3287,"&gt;0"))/(SUMIF(INDEX($V:$V,ROW($V3287)-VALUE(LEFT(W$1,FIND("-",W$1,1)-1))+1):$V3287,"&lt;0",INDEX($V:$V,ROW($V3287)-VALUE(LEFT(W$1,FIND("-",W$1,1)-1))+1):$V3287)/COUNTIF(INDEX($V:$V,ROW($V3287)-VALUE(LEFT(W$1,FIND("-",W$1,1)-1))+1):$V3287,"&lt;0")))),100-100/(1+ABS((SUMIF(INDEX($V:$V,ROW($V3287)-VALUE(LEFT(W$1,FIND("-",W$1,1)-1))+1):$V3287,"&gt;0",INDEX($V:$V,ROW($V3287)-VALUE(LEFT(W$1,FIND("-",W$1,1)-1))+1):$V3287)/VALUE(LEFT(W$1,FIND("-",W$1,1)-1)))/(SUMIF(INDEX($V:$V,ROW($V3287)-VALUE(LEFT(W$1,FIND("-",W$1,1)-1))+1):$V3287,"&lt;0",INDEX($V:$V,ROW($V3287)-VALUE(LEFT(W$1,FIND("-",W$1,1)-1))+1):$V3287)/VALUE(LEFT(W$1,FIND("-",W$1,1)-1)))))))</f>
        <v>0</v>
      </c>
      <c r="Y3287">
        <f>IF(ROW($E3287)&lt;=VALUE(LEFT(Y$1,FIND("-",Y$1,1)-1)),0,MAX(INDEX(C:C,ROW(C3287)-VALUE(LEFT(Y$1,FIND("-",Y$1,1)-1))+1):C3287))</f>
        <v>0.16500000000000001</v>
      </c>
      <c r="Z3287">
        <f>IF(ROW($E3287)&lt;=VALUE(LEFT(Z$1,FIND("-",Z$1,1)-1)),0,MIN(INDEX(D:D,ROW(D3287)-VALUE(LEFT(Z$1,FIND("-",Z$1,1)-1))+1):D3287))</f>
        <v>0.155</v>
      </c>
      <c r="AA3287">
        <f t="shared" si="468"/>
        <v>50</v>
      </c>
      <c r="AB3287">
        <f>IF(ROW($AA3287)&lt;=VALUE(LEFT(AA$1,FIND("-",AA$1,1)-1))+VALUE(LEFT(AB$1,FIND("-",AB$1,1)-1)-1),0,AVERAGE(INDEX($AA:$AA,ROW($AA3287)-VALUE(LEFT(AB$1,FIND("-",AB$1,1)-1))+1):$AA3287))</f>
        <v>55.55555555555555</v>
      </c>
      <c r="AC3287">
        <f>IF(ROW($AA3287)&lt;=VALUE(LEFT(AA$1,FIND("-",AA$1,1)-1))+VALUE(LEFT(AB$1,FIND("-",AB$1,1)-1)-1)+VALUE(LEFT(AC$1,FIND("-",AC$1,1)-1)-1),0,AVERAGE(INDEX($AB:$AB,ROW($AB3287)-VALUE(LEFT(AC$1,FIND("-",AC$1,1)-1))+1):$AB3287))</f>
        <v>61.111111111111107</v>
      </c>
      <c r="AE3287">
        <f t="shared" si="465"/>
        <v>239575144</v>
      </c>
      <c r="AG3287" t="str">
        <f t="shared" si="467"/>
        <v/>
      </c>
    </row>
    <row r="3288" spans="1:33" x14ac:dyDescent="0.25">
      <c r="A3288" s="6">
        <v>41780</v>
      </c>
      <c r="B3288">
        <v>0.16</v>
      </c>
      <c r="C3288">
        <v>0.16</v>
      </c>
      <c r="D3288">
        <v>0.155</v>
      </c>
      <c r="E3288">
        <v>0.16</v>
      </c>
      <c r="F3288">
        <v>0.16</v>
      </c>
      <c r="G3288">
        <v>1380100</v>
      </c>
      <c r="I3288" t="str">
        <f t="shared" si="460"/>
        <v/>
      </c>
      <c r="J3288" t="str">
        <f t="shared" si="461"/>
        <v>Oversold</v>
      </c>
      <c r="K3288" t="str">
        <f t="shared" si="462"/>
        <v/>
      </c>
      <c r="M3288" s="11" t="str">
        <f t="shared" si="466"/>
        <v/>
      </c>
      <c r="O3288">
        <f>IF(ROW($E3288)&lt;=VALUE(LEFT(O$1,FIND("-",O$1,1)-1)),0,IF(ROW($E3288)=VALUE(LEFT(O$1,FIND("-",O$1,1)-1))+1,AVERAGE(INDEX($E:$E,ROW($E3288)-VALUE(LEFT(O$1,FIND("-",O$1,1)-1))):$E3288),($E3288*(2/(VALUE(LEFT(O$1,FIND("-",O$1,1)-1))+1)))+(O3287*(1-(2/(VALUE(LEFT(O$1,FIND("-",O$1,1)-1))+1))))))</f>
        <v>0.16316432668542372</v>
      </c>
      <c r="Q3288">
        <f>IF(ROW($E3288)&lt;=VALUE(LEFT(Q$1,FIND("-",Q$1,1)-1)),0,IF(ROW($E3288)=VALUE(LEFT(Q$1,FIND("-",Q$1,1)-1))+1,AVERAGE(INDEX($E:$E,ROW($E3288)-VALUE(LEFT(Q$1,FIND("-",Q$1,1)-1))):$E3288),($E3288*(2/(VALUE(LEFT(Q$1,FIND("-",Q$1,1)-1))+1)))+(Q3287*(1-(2/(VALUE(LEFT(Q$1,FIND("-",Q$1,1)-1))+1))))))</f>
        <v>0.16299907166605201</v>
      </c>
      <c r="R3288">
        <f>IF(ROW($E3288)&lt;=VALUE(LEFT(R$1,FIND("-",R$1,1)-1)),0,IF(ROW($E3288)=VALUE(LEFT(R$1,FIND("-",R$1,1)-1))+1,AVERAGE(INDEX($E:$E,ROW($E3288)-VALUE(LEFT(R$1,FIND("-",R$1,1)-1))):$E3288),($E3288*(2/(VALUE(LEFT(R$1,FIND("-",R$1,1)-1))+1)))+(R3287*(1-(2/(VALUE(LEFT(R$1,FIND("-",R$1,1)-1))+1))))))</f>
        <v>0.16301664239353308</v>
      </c>
      <c r="S3288">
        <f t="shared" si="463"/>
        <v>-1.7570727481069914E-5</v>
      </c>
      <c r="T3288">
        <f>IF(ROW($E3288)&lt;=MAX(VALUE(LEFT(Q$1,FIND("-",Q$1,1)-1)),VALUE(LEFT(R$1,FIND("-",R$1,1)-1)))+VALUE(LEFT(T$1,FIND("-",T$1,1)-1))-1,0,IF(ROW($E3288)=MAX(VALUE(LEFT(Q$1,FIND("-",Q$1,1)-1)),VALUE(LEFT(R$1,FIND("-",R$1,1)-1)))+VALUE(LEFT(T$1,FIND("-",T$1,1)-1)),AVERAGE(INDEX($S:$S,ROW(S3288)-VALUE(LEFT(T$1,FIND("-",T$1,1)-1))+1):S3288),($S3288*(2/(VALUE(LEFT(T$1,FIND("-",T$1,1)-1))+1)))+(T3287*(1-(2/(VALUE(LEFT(T$1,FIND("-",T$1,1)-1))+1))))))</f>
        <v>9.065736913625264E-4</v>
      </c>
      <c r="V3288">
        <f t="shared" si="464"/>
        <v>0</v>
      </c>
      <c r="W3288">
        <f>IF(ROW($E3288)&lt;=VALUE(LEFT(W$1,FIND("-",W$1,1)-1))+1,0,IF(ROW($E3287)=VALUE(LEFT(W$1,FIND("-",W$1,1)-1))+1,100-100/(1+ABS((SUMIF(INDEX($V:$V,ROW($V3288)-VALUE(LEFT(W$1,FIND("-",W$1,1)-1))+1):$V3288,"&gt;0",INDEX($V:$V,ROW($V3288)-VALUE(LEFT(W$1,FIND("-",W$1,1)-1))+1):$V3288)/COUNTIF(INDEX($V:$V,ROW($V3288)-VALUE(LEFT(W$1,FIND("-",W$1,1)-1))+1):$V3288,"&gt;0"))/(SUMIF(INDEX($V:$V,ROW($V3288)-VALUE(LEFT(W$1,FIND("-",W$1,1)-1))+1):$V3288,"&lt;0",INDEX($V:$V,ROW($V3288)-VALUE(LEFT(W$1,FIND("-",W$1,1)-1))+1):$V3288)/COUNTIF(INDEX($V:$V,ROW($V3288)-VALUE(LEFT(W$1,FIND("-",W$1,1)-1))+1):$V3288,"&lt;0")))),100-100/(1+ABS((SUMIF(INDEX($V:$V,ROW($V3288)-VALUE(LEFT(W$1,FIND("-",W$1,1)-1))+1):$V3288,"&gt;0",INDEX($V:$V,ROW($V3288)-VALUE(LEFT(W$1,FIND("-",W$1,1)-1))+1):$V3288)/VALUE(LEFT(W$1,FIND("-",W$1,1)-1)))/(SUMIF(INDEX($V:$V,ROW($V3288)-VALUE(LEFT(W$1,FIND("-",W$1,1)-1))+1):$V3288,"&lt;0",INDEX($V:$V,ROW($V3288)-VALUE(LEFT(W$1,FIND("-",W$1,1)-1))+1):$V3288)/VALUE(LEFT(W$1,FIND("-",W$1,1)-1)))))))</f>
        <v>0</v>
      </c>
      <c r="Y3288">
        <f>IF(ROW($E3288)&lt;=VALUE(LEFT(Y$1,FIND("-",Y$1,1)-1)),0,MAX(INDEX(C:C,ROW(C3288)-VALUE(LEFT(Y$1,FIND("-",Y$1,1)-1))+1):C3288))</f>
        <v>0.16500000000000001</v>
      </c>
      <c r="Z3288">
        <f>IF(ROW($E3288)&lt;=VALUE(LEFT(Z$1,FIND("-",Z$1,1)-1)),0,MIN(INDEX(D:D,ROW(D3288)-VALUE(LEFT(Z$1,FIND("-",Z$1,1)-1))+1):D3288))</f>
        <v>0.155</v>
      </c>
      <c r="AA3288">
        <f t="shared" si="468"/>
        <v>50</v>
      </c>
      <c r="AB3288">
        <f>IF(ROW($AA3288)&lt;=VALUE(LEFT(AA$1,FIND("-",AA$1,1)-1))+VALUE(LEFT(AB$1,FIND("-",AB$1,1)-1)-1),0,AVERAGE(INDEX($AA:$AA,ROW($AA3288)-VALUE(LEFT(AB$1,FIND("-",AB$1,1)-1))+1):$AA3288))</f>
        <v>50</v>
      </c>
      <c r="AC3288">
        <f>IF(ROW($AA3288)&lt;=VALUE(LEFT(AA$1,FIND("-",AA$1,1)-1))+VALUE(LEFT(AB$1,FIND("-",AB$1,1)-1)-1)+VALUE(LEFT(AC$1,FIND("-",AC$1,1)-1)-1),0,AVERAGE(INDEX($AB:$AB,ROW($AB3288)-VALUE(LEFT(AC$1,FIND("-",AC$1,1)-1))+1):$AB3288))</f>
        <v>55.55555555555555</v>
      </c>
      <c r="AE3288">
        <f t="shared" si="465"/>
        <v>239575144</v>
      </c>
      <c r="AG3288" t="str">
        <f t="shared" si="467"/>
        <v/>
      </c>
    </row>
    <row r="3289" spans="1:33" x14ac:dyDescent="0.25">
      <c r="A3289" s="6">
        <v>41781</v>
      </c>
      <c r="B3289">
        <v>0.16</v>
      </c>
      <c r="C3289">
        <v>0.16</v>
      </c>
      <c r="D3289">
        <v>0.155</v>
      </c>
      <c r="E3289">
        <v>0.155</v>
      </c>
      <c r="F3289">
        <v>0.155</v>
      </c>
      <c r="G3289">
        <v>314300</v>
      </c>
      <c r="I3289" t="str">
        <f t="shared" si="460"/>
        <v/>
      </c>
      <c r="J3289" t="str">
        <f t="shared" si="461"/>
        <v>Oversold</v>
      </c>
      <c r="K3289" t="str">
        <f t="shared" si="462"/>
        <v/>
      </c>
      <c r="M3289" s="11" t="str">
        <f t="shared" si="466"/>
        <v/>
      </c>
      <c r="O3289">
        <f>IF(ROW($E3289)&lt;=VALUE(LEFT(O$1,FIND("-",O$1,1)-1)),0,IF(ROW($E3289)=VALUE(LEFT(O$1,FIND("-",O$1,1)-1))+1,AVERAGE(INDEX($E:$E,ROW($E3289)-VALUE(LEFT(O$1,FIND("-",O$1,1)-1))):$E3289),($E3289*(2/(VALUE(LEFT(O$1,FIND("-",O$1,1)-1))+1)))+(O3288*(1-(2/(VALUE(LEFT(O$1,FIND("-",O$1,1)-1))+1))))))</f>
        <v>0.16308308960397672</v>
      </c>
      <c r="Q3289">
        <f>IF(ROW($E3289)&lt;=VALUE(LEFT(Q$1,FIND("-",Q$1,1)-1)),0,IF(ROW($E3289)=VALUE(LEFT(Q$1,FIND("-",Q$1,1)-1))+1,AVERAGE(INDEX($E:$E,ROW($E3289)-VALUE(LEFT(Q$1,FIND("-",Q$1,1)-1))):$E3289),($E3289*(2/(VALUE(LEFT(Q$1,FIND("-",Q$1,1)-1))+1)))+(Q3288*(1-(2/(VALUE(LEFT(Q$1,FIND("-",Q$1,1)-1))+1))))))</f>
        <v>0.16176844525589018</v>
      </c>
      <c r="R3289">
        <f>IF(ROW($E3289)&lt;=VALUE(LEFT(R$1,FIND("-",R$1,1)-1)),0,IF(ROW($E3289)=VALUE(LEFT(R$1,FIND("-",R$1,1)-1))+1,AVERAGE(INDEX($E:$E,ROW($E3289)-VALUE(LEFT(R$1,FIND("-",R$1,1)-1))):$E3289),($E3289*(2/(VALUE(LEFT(R$1,FIND("-",R$1,1)-1))+1)))+(R3288*(1-(2/(VALUE(LEFT(R$1,FIND("-",R$1,1)-1))+1))))))</f>
        <v>0.16242281703104916</v>
      </c>
      <c r="S3289">
        <f t="shared" si="463"/>
        <v>-6.5437177515897949E-4</v>
      </c>
      <c r="T3289">
        <f>IF(ROW($E3289)&lt;=MAX(VALUE(LEFT(Q$1,FIND("-",Q$1,1)-1)),VALUE(LEFT(R$1,FIND("-",R$1,1)-1)))+VALUE(LEFT(T$1,FIND("-",T$1,1)-1))-1,0,IF(ROW($E3289)=MAX(VALUE(LEFT(Q$1,FIND("-",Q$1,1)-1)),VALUE(LEFT(R$1,FIND("-",R$1,1)-1)))+VALUE(LEFT(T$1,FIND("-",T$1,1)-1)),AVERAGE(INDEX($S:$S,ROW(S3289)-VALUE(LEFT(T$1,FIND("-",T$1,1)-1))+1):S3289),($S3289*(2/(VALUE(LEFT(T$1,FIND("-",T$1,1)-1))+1)))+(T3288*(1-(2/(VALUE(LEFT(T$1,FIND("-",T$1,1)-1))+1))))))</f>
        <v>5.9438459805822522E-4</v>
      </c>
      <c r="V3289">
        <f t="shared" si="464"/>
        <v>-5.0000000000000044E-3</v>
      </c>
      <c r="W3289">
        <f>IF(ROW($E3289)&lt;=VALUE(LEFT(W$1,FIND("-",W$1,1)-1))+1,0,IF(ROW($E3288)=VALUE(LEFT(W$1,FIND("-",W$1,1)-1))+1,100-100/(1+ABS((SUMIF(INDEX($V:$V,ROW($V3289)-VALUE(LEFT(W$1,FIND("-",W$1,1)-1))+1):$V3289,"&gt;0",INDEX($V:$V,ROW($V3289)-VALUE(LEFT(W$1,FIND("-",W$1,1)-1))+1):$V3289)/COUNTIF(INDEX($V:$V,ROW($V3289)-VALUE(LEFT(W$1,FIND("-",W$1,1)-1))+1):$V3289,"&gt;0"))/(SUMIF(INDEX($V:$V,ROW($V3289)-VALUE(LEFT(W$1,FIND("-",W$1,1)-1))+1):$V3289,"&lt;0",INDEX($V:$V,ROW($V3289)-VALUE(LEFT(W$1,FIND("-",W$1,1)-1))+1):$V3289)/COUNTIF(INDEX($V:$V,ROW($V3289)-VALUE(LEFT(W$1,FIND("-",W$1,1)-1))+1):$V3289,"&lt;0")))),100-100/(1+ABS((SUMIF(INDEX($V:$V,ROW($V3289)-VALUE(LEFT(W$1,FIND("-",W$1,1)-1))+1):$V3289,"&gt;0",INDEX($V:$V,ROW($V3289)-VALUE(LEFT(W$1,FIND("-",W$1,1)-1))+1):$V3289)/VALUE(LEFT(W$1,FIND("-",W$1,1)-1)))/(SUMIF(INDEX($V:$V,ROW($V3289)-VALUE(LEFT(W$1,FIND("-",W$1,1)-1))+1):$V3289,"&lt;0",INDEX($V:$V,ROW($V3289)-VALUE(LEFT(W$1,FIND("-",W$1,1)-1))+1):$V3289)/VALUE(LEFT(W$1,FIND("-",W$1,1)-1)))))))</f>
        <v>0</v>
      </c>
      <c r="Y3289">
        <f>IF(ROW($E3289)&lt;=VALUE(LEFT(Y$1,FIND("-",Y$1,1)-1)),0,MAX(INDEX(C:C,ROW(C3289)-VALUE(LEFT(Y$1,FIND("-",Y$1,1)-1))+1):C3289))</f>
        <v>0.16500000000000001</v>
      </c>
      <c r="Z3289">
        <f>IF(ROW($E3289)&lt;=VALUE(LEFT(Z$1,FIND("-",Z$1,1)-1)),0,MIN(INDEX(D:D,ROW(D3289)-VALUE(LEFT(Z$1,FIND("-",Z$1,1)-1))+1):D3289))</f>
        <v>0.155</v>
      </c>
      <c r="AA3289">
        <f t="shared" si="468"/>
        <v>0</v>
      </c>
      <c r="AB3289">
        <f>IF(ROW($AA3289)&lt;=VALUE(LEFT(AA$1,FIND("-",AA$1,1)-1))+VALUE(LEFT(AB$1,FIND("-",AB$1,1)-1)-1),0,AVERAGE(INDEX($AA:$AA,ROW($AA3289)-VALUE(LEFT(AB$1,FIND("-",AB$1,1)-1))+1):$AA3289))</f>
        <v>33.333333333333336</v>
      </c>
      <c r="AC3289">
        <f>IF(ROW($AA3289)&lt;=VALUE(LEFT(AA$1,FIND("-",AA$1,1)-1))+VALUE(LEFT(AB$1,FIND("-",AB$1,1)-1)-1)+VALUE(LEFT(AC$1,FIND("-",AC$1,1)-1)-1),0,AVERAGE(INDEX($AB:$AB,ROW($AB3289)-VALUE(LEFT(AC$1,FIND("-",AC$1,1)-1))+1):$AB3289))</f>
        <v>46.296296296296298</v>
      </c>
      <c r="AE3289">
        <f t="shared" si="465"/>
        <v>239260844</v>
      </c>
      <c r="AG3289" t="str">
        <f t="shared" si="467"/>
        <v/>
      </c>
    </row>
    <row r="3290" spans="1:33" x14ac:dyDescent="0.25">
      <c r="A3290" s="6">
        <v>41782</v>
      </c>
      <c r="B3290">
        <v>0.16</v>
      </c>
      <c r="C3290">
        <v>0.16</v>
      </c>
      <c r="D3290">
        <v>0.155</v>
      </c>
      <c r="E3290">
        <v>0.155</v>
      </c>
      <c r="F3290">
        <v>0.155</v>
      </c>
      <c r="G3290">
        <v>682800</v>
      </c>
      <c r="I3290" t="str">
        <f t="shared" si="460"/>
        <v/>
      </c>
      <c r="J3290" t="str">
        <f t="shared" si="461"/>
        <v>Oversold</v>
      </c>
      <c r="K3290" t="str">
        <f t="shared" si="462"/>
        <v/>
      </c>
      <c r="M3290" s="11" t="str">
        <f t="shared" si="466"/>
        <v/>
      </c>
      <c r="O3290">
        <f>IF(ROW($E3290)&lt;=VALUE(LEFT(O$1,FIND("-",O$1,1)-1)),0,IF(ROW($E3290)=VALUE(LEFT(O$1,FIND("-",O$1,1)-1))+1,AVERAGE(INDEX($E:$E,ROW($E3290)-VALUE(LEFT(O$1,FIND("-",O$1,1)-1))):$E3290),($E3290*(2/(VALUE(LEFT(O$1,FIND("-",O$1,1)-1))+1)))+(O3289*(1-(2/(VALUE(LEFT(O$1,FIND("-",O$1,1)-1))+1))))))</f>
        <v>0.16300266085169834</v>
      </c>
      <c r="Q3290">
        <f>IF(ROW($E3290)&lt;=VALUE(LEFT(Q$1,FIND("-",Q$1,1)-1)),0,IF(ROW($E3290)=VALUE(LEFT(Q$1,FIND("-",Q$1,1)-1))+1,AVERAGE(INDEX($E:$E,ROW($E3290)-VALUE(LEFT(Q$1,FIND("-",Q$1,1)-1))):$E3290),($E3290*(2/(VALUE(LEFT(Q$1,FIND("-",Q$1,1)-1))+1)))+(Q3289*(1-(2/(VALUE(LEFT(Q$1,FIND("-",Q$1,1)-1))+1))))))</f>
        <v>0.16072714598575324</v>
      </c>
      <c r="R3290">
        <f>IF(ROW($E3290)&lt;=VALUE(LEFT(R$1,FIND("-",R$1,1)-1)),0,IF(ROW($E3290)=VALUE(LEFT(R$1,FIND("-",R$1,1)-1))+1,AVERAGE(INDEX($E:$E,ROW($E3290)-VALUE(LEFT(R$1,FIND("-",R$1,1)-1))):$E3290),($E3290*(2/(VALUE(LEFT(R$1,FIND("-",R$1,1)-1))+1)))+(R3289*(1-(2/(VALUE(LEFT(R$1,FIND("-",R$1,1)-1))+1))))))</f>
        <v>0.16187297873245293</v>
      </c>
      <c r="S3290">
        <f t="shared" si="463"/>
        <v>-1.1458327466996876E-3</v>
      </c>
      <c r="T3290">
        <f>IF(ROW($E3290)&lt;=MAX(VALUE(LEFT(Q$1,FIND("-",Q$1,1)-1)),VALUE(LEFT(R$1,FIND("-",R$1,1)-1)))+VALUE(LEFT(T$1,FIND("-",T$1,1)-1))-1,0,IF(ROW($E3290)=MAX(VALUE(LEFT(Q$1,FIND("-",Q$1,1)-1)),VALUE(LEFT(R$1,FIND("-",R$1,1)-1)))+VALUE(LEFT(T$1,FIND("-",T$1,1)-1)),AVERAGE(INDEX($S:$S,ROW(S3290)-VALUE(LEFT(T$1,FIND("-",T$1,1)-1))+1):S3290),($S3290*(2/(VALUE(LEFT(T$1,FIND("-",T$1,1)-1))+1)))+(T3289*(1-(2/(VALUE(LEFT(T$1,FIND("-",T$1,1)-1))+1))))))</f>
        <v>2.4634112910664266E-4</v>
      </c>
      <c r="V3290">
        <f t="shared" si="464"/>
        <v>0</v>
      </c>
      <c r="W3290">
        <f>IF(ROW($E3290)&lt;=VALUE(LEFT(W$1,FIND("-",W$1,1)-1))+1,0,IF(ROW($E3289)=VALUE(LEFT(W$1,FIND("-",W$1,1)-1))+1,100-100/(1+ABS((SUMIF(INDEX($V:$V,ROW($V3290)-VALUE(LEFT(W$1,FIND("-",W$1,1)-1))+1):$V3290,"&gt;0",INDEX($V:$V,ROW($V3290)-VALUE(LEFT(W$1,FIND("-",W$1,1)-1))+1):$V3290)/COUNTIF(INDEX($V:$V,ROW($V3290)-VALUE(LEFT(W$1,FIND("-",W$1,1)-1))+1):$V3290,"&gt;0"))/(SUMIF(INDEX($V:$V,ROW($V3290)-VALUE(LEFT(W$1,FIND("-",W$1,1)-1))+1):$V3290,"&lt;0",INDEX($V:$V,ROW($V3290)-VALUE(LEFT(W$1,FIND("-",W$1,1)-1))+1):$V3290)/COUNTIF(INDEX($V:$V,ROW($V3290)-VALUE(LEFT(W$1,FIND("-",W$1,1)-1))+1):$V3290,"&lt;0")))),100-100/(1+ABS((SUMIF(INDEX($V:$V,ROW($V3290)-VALUE(LEFT(W$1,FIND("-",W$1,1)-1))+1):$V3290,"&gt;0",INDEX($V:$V,ROW($V3290)-VALUE(LEFT(W$1,FIND("-",W$1,1)-1))+1):$V3290)/VALUE(LEFT(W$1,FIND("-",W$1,1)-1)))/(SUMIF(INDEX($V:$V,ROW($V3290)-VALUE(LEFT(W$1,FIND("-",W$1,1)-1))+1):$V3290,"&lt;0",INDEX($V:$V,ROW($V3290)-VALUE(LEFT(W$1,FIND("-",W$1,1)-1))+1):$V3290)/VALUE(LEFT(W$1,FIND("-",W$1,1)-1)))))))</f>
        <v>0</v>
      </c>
      <c r="Y3290">
        <f>IF(ROW($E3290)&lt;=VALUE(LEFT(Y$1,FIND("-",Y$1,1)-1)),0,MAX(INDEX(C:C,ROW(C3290)-VALUE(LEFT(Y$1,FIND("-",Y$1,1)-1))+1):C3290))</f>
        <v>0.16500000000000001</v>
      </c>
      <c r="Z3290">
        <f>IF(ROW($E3290)&lt;=VALUE(LEFT(Z$1,FIND("-",Z$1,1)-1)),0,MIN(INDEX(D:D,ROW(D3290)-VALUE(LEFT(Z$1,FIND("-",Z$1,1)-1))+1):D3290))</f>
        <v>0.155</v>
      </c>
      <c r="AA3290">
        <f t="shared" si="468"/>
        <v>0</v>
      </c>
      <c r="AB3290">
        <f>IF(ROW($AA3290)&lt;=VALUE(LEFT(AA$1,FIND("-",AA$1,1)-1))+VALUE(LEFT(AB$1,FIND("-",AB$1,1)-1)-1),0,AVERAGE(INDEX($AA:$AA,ROW($AA3290)-VALUE(LEFT(AB$1,FIND("-",AB$1,1)-1))+1):$AA3290))</f>
        <v>16.666666666666668</v>
      </c>
      <c r="AC3290">
        <f>IF(ROW($AA3290)&lt;=VALUE(LEFT(AA$1,FIND("-",AA$1,1)-1))+VALUE(LEFT(AB$1,FIND("-",AB$1,1)-1)-1)+VALUE(LEFT(AC$1,FIND("-",AC$1,1)-1)-1),0,AVERAGE(INDEX($AB:$AB,ROW($AB3290)-VALUE(LEFT(AC$1,FIND("-",AC$1,1)-1))+1):$AB3290))</f>
        <v>33.333333333333336</v>
      </c>
      <c r="AE3290">
        <f t="shared" si="465"/>
        <v>239260844</v>
      </c>
      <c r="AG3290" t="str">
        <f t="shared" si="467"/>
        <v/>
      </c>
    </row>
    <row r="3291" spans="1:33" x14ac:dyDescent="0.25">
      <c r="A3291" s="6">
        <v>41785</v>
      </c>
      <c r="B3291">
        <v>0.155</v>
      </c>
      <c r="C3291">
        <v>0.16</v>
      </c>
      <c r="D3291">
        <v>0.155</v>
      </c>
      <c r="E3291">
        <v>0.16</v>
      </c>
      <c r="F3291">
        <v>0.16</v>
      </c>
      <c r="G3291">
        <v>886300</v>
      </c>
      <c r="I3291" t="str">
        <f t="shared" si="460"/>
        <v/>
      </c>
      <c r="J3291" t="str">
        <f t="shared" si="461"/>
        <v/>
      </c>
      <c r="K3291" t="str">
        <f t="shared" si="462"/>
        <v/>
      </c>
      <c r="M3291" s="11" t="str">
        <f t="shared" si="466"/>
        <v/>
      </c>
      <c r="O3291">
        <f>IF(ROW($E3291)&lt;=VALUE(LEFT(O$1,FIND("-",O$1,1)-1)),0,IF(ROW($E3291)=VALUE(LEFT(O$1,FIND("-",O$1,1)-1))+1,AVERAGE(INDEX($E:$E,ROW($E3291)-VALUE(LEFT(O$1,FIND("-",O$1,1)-1))):$E3291),($E3291*(2/(VALUE(LEFT(O$1,FIND("-",O$1,1)-1))+1)))+(O3290*(1-(2/(VALUE(LEFT(O$1,FIND("-",O$1,1)-1))+1))))))</f>
        <v>0.16297278362929341</v>
      </c>
      <c r="Q3291">
        <f>IF(ROW($E3291)&lt;=VALUE(LEFT(Q$1,FIND("-",Q$1,1)-1)),0,IF(ROW($E3291)=VALUE(LEFT(Q$1,FIND("-",Q$1,1)-1))+1,AVERAGE(INDEX($E:$E,ROW($E3291)-VALUE(LEFT(Q$1,FIND("-",Q$1,1)-1))):$E3291),($E3291*(2/(VALUE(LEFT(Q$1,FIND("-",Q$1,1)-1))+1)))+(Q3290*(1-(2/(VALUE(LEFT(Q$1,FIND("-",Q$1,1)-1))+1))))))</f>
        <v>0.16061527737256046</v>
      </c>
      <c r="R3291">
        <f>IF(ROW($E3291)&lt;=VALUE(LEFT(R$1,FIND("-",R$1,1)-1)),0,IF(ROW($E3291)=VALUE(LEFT(R$1,FIND("-",R$1,1)-1))+1,AVERAGE(INDEX($E:$E,ROW($E3291)-VALUE(LEFT(R$1,FIND("-",R$1,1)-1))):$E3291),($E3291*(2/(VALUE(LEFT(R$1,FIND("-",R$1,1)-1))+1)))+(R3290*(1-(2/(VALUE(LEFT(R$1,FIND("-",R$1,1)-1))+1))))))</f>
        <v>0.16173423956708607</v>
      </c>
      <c r="S3291">
        <f t="shared" si="463"/>
        <v>-1.118962194525619E-3</v>
      </c>
      <c r="T3291">
        <f>IF(ROW($E3291)&lt;=MAX(VALUE(LEFT(Q$1,FIND("-",Q$1,1)-1)),VALUE(LEFT(R$1,FIND("-",R$1,1)-1)))+VALUE(LEFT(T$1,FIND("-",T$1,1)-1))-1,0,IF(ROW($E3291)=MAX(VALUE(LEFT(Q$1,FIND("-",Q$1,1)-1)),VALUE(LEFT(R$1,FIND("-",R$1,1)-1)))+VALUE(LEFT(T$1,FIND("-",T$1,1)-1)),AVERAGE(INDEX($S:$S,ROW(S3291)-VALUE(LEFT(T$1,FIND("-",T$1,1)-1))+1):S3291),($S3291*(2/(VALUE(LEFT(T$1,FIND("-",T$1,1)-1))+1)))+(T3290*(1-(2/(VALUE(LEFT(T$1,FIND("-",T$1,1)-1))+1))))))</f>
        <v>-2.6719535619809681E-5</v>
      </c>
      <c r="V3291">
        <f t="shared" si="464"/>
        <v>5.0000000000000044E-3</v>
      </c>
      <c r="W3291">
        <f>IF(ROW($E3291)&lt;=VALUE(LEFT(W$1,FIND("-",W$1,1)-1))+1,0,IF(ROW($E3290)=VALUE(LEFT(W$1,FIND("-",W$1,1)-1))+1,100-100/(1+ABS((SUMIF(INDEX($V:$V,ROW($V3291)-VALUE(LEFT(W$1,FIND("-",W$1,1)-1))+1):$V3291,"&gt;0",INDEX($V:$V,ROW($V3291)-VALUE(LEFT(W$1,FIND("-",W$1,1)-1))+1):$V3291)/COUNTIF(INDEX($V:$V,ROW($V3291)-VALUE(LEFT(W$1,FIND("-",W$1,1)-1))+1):$V3291,"&gt;0"))/(SUMIF(INDEX($V:$V,ROW($V3291)-VALUE(LEFT(W$1,FIND("-",W$1,1)-1))+1):$V3291,"&lt;0",INDEX($V:$V,ROW($V3291)-VALUE(LEFT(W$1,FIND("-",W$1,1)-1))+1):$V3291)/COUNTIF(INDEX($V:$V,ROW($V3291)-VALUE(LEFT(W$1,FIND("-",W$1,1)-1))+1):$V3291,"&lt;0")))),100-100/(1+ABS((SUMIF(INDEX($V:$V,ROW($V3291)-VALUE(LEFT(W$1,FIND("-",W$1,1)-1))+1):$V3291,"&gt;0",INDEX($V:$V,ROW($V3291)-VALUE(LEFT(W$1,FIND("-",W$1,1)-1))+1):$V3291)/VALUE(LEFT(W$1,FIND("-",W$1,1)-1)))/(SUMIF(INDEX($V:$V,ROW($V3291)-VALUE(LEFT(W$1,FIND("-",W$1,1)-1))+1):$V3291,"&lt;0",INDEX($V:$V,ROW($V3291)-VALUE(LEFT(W$1,FIND("-",W$1,1)-1))+1):$V3291)/VALUE(LEFT(W$1,FIND("-",W$1,1)-1)))))))</f>
        <v>33.333333333333329</v>
      </c>
      <c r="Y3291">
        <f>IF(ROW($E3291)&lt;=VALUE(LEFT(Y$1,FIND("-",Y$1,1)-1)),0,MAX(INDEX(C:C,ROW(C3291)-VALUE(LEFT(Y$1,FIND("-",Y$1,1)-1))+1):C3291))</f>
        <v>0.16500000000000001</v>
      </c>
      <c r="Z3291">
        <f>IF(ROW($E3291)&lt;=VALUE(LEFT(Z$1,FIND("-",Z$1,1)-1)),0,MIN(INDEX(D:D,ROW(D3291)-VALUE(LEFT(Z$1,FIND("-",Z$1,1)-1))+1):D3291))</f>
        <v>0.155</v>
      </c>
      <c r="AA3291">
        <f t="shared" si="468"/>
        <v>50</v>
      </c>
      <c r="AB3291">
        <f>IF(ROW($AA3291)&lt;=VALUE(LEFT(AA$1,FIND("-",AA$1,1)-1))+VALUE(LEFT(AB$1,FIND("-",AB$1,1)-1)-1),0,AVERAGE(INDEX($AA:$AA,ROW($AA3291)-VALUE(LEFT(AB$1,FIND("-",AB$1,1)-1))+1):$AA3291))</f>
        <v>16.666666666666668</v>
      </c>
      <c r="AC3291">
        <f>IF(ROW($AA3291)&lt;=VALUE(LEFT(AA$1,FIND("-",AA$1,1)-1))+VALUE(LEFT(AB$1,FIND("-",AB$1,1)-1)-1)+VALUE(LEFT(AC$1,FIND("-",AC$1,1)-1)-1),0,AVERAGE(INDEX($AB:$AB,ROW($AB3291)-VALUE(LEFT(AC$1,FIND("-",AC$1,1)-1))+1):$AB3291))</f>
        <v>22.222222222222225</v>
      </c>
      <c r="AE3291">
        <f t="shared" si="465"/>
        <v>240147144</v>
      </c>
      <c r="AG3291" t="str">
        <f t="shared" si="467"/>
        <v/>
      </c>
    </row>
    <row r="3292" spans="1:33" x14ac:dyDescent="0.25">
      <c r="A3292" s="6">
        <v>41786</v>
      </c>
      <c r="B3292">
        <v>0.155</v>
      </c>
      <c r="C3292">
        <v>0.16</v>
      </c>
      <c r="D3292">
        <v>0.15</v>
      </c>
      <c r="E3292">
        <v>0.15</v>
      </c>
      <c r="F3292">
        <v>0.15</v>
      </c>
      <c r="G3292">
        <v>1700800</v>
      </c>
      <c r="I3292" t="str">
        <f t="shared" si="460"/>
        <v/>
      </c>
      <c r="J3292" t="str">
        <f t="shared" si="461"/>
        <v>Oversold</v>
      </c>
      <c r="K3292" t="str">
        <f t="shared" si="462"/>
        <v>Oversold Below %D</v>
      </c>
      <c r="M3292" s="11" t="str">
        <f t="shared" si="466"/>
        <v/>
      </c>
      <c r="O3292">
        <f>IF(ROW($E3292)&lt;=VALUE(LEFT(O$1,FIND("-",O$1,1)-1)),0,IF(ROW($E3292)=VALUE(LEFT(O$1,FIND("-",O$1,1)-1))+1,AVERAGE(INDEX($E:$E,ROW($E3292)-VALUE(LEFT(O$1,FIND("-",O$1,1)-1))):$E3292),($E3292*(2/(VALUE(LEFT(O$1,FIND("-",O$1,1)-1))+1)))+(O3291*(1-(2/(VALUE(LEFT(O$1,FIND("-",O$1,1)-1))+1))))))</f>
        <v>0.16284370120512132</v>
      </c>
      <c r="Q3292">
        <f>IF(ROW($E3292)&lt;=VALUE(LEFT(Q$1,FIND("-",Q$1,1)-1)),0,IF(ROW($E3292)=VALUE(LEFT(Q$1,FIND("-",Q$1,1)-1))+1,AVERAGE(INDEX($E:$E,ROW($E3292)-VALUE(LEFT(Q$1,FIND("-",Q$1,1)-1))):$E3292),($E3292*(2/(VALUE(LEFT(Q$1,FIND("-",Q$1,1)-1))+1)))+(Q3291*(1-(2/(VALUE(LEFT(Q$1,FIND("-",Q$1,1)-1))+1))))))</f>
        <v>0.15898215777678193</v>
      </c>
      <c r="R3292">
        <f>IF(ROW($E3292)&lt;=VALUE(LEFT(R$1,FIND("-",R$1,1)-1)),0,IF(ROW($E3292)=VALUE(LEFT(R$1,FIND("-",R$1,1)-1))+1,AVERAGE(INDEX($E:$E,ROW($E3292)-VALUE(LEFT(R$1,FIND("-",R$1,1)-1))):$E3292),($E3292*(2/(VALUE(LEFT(R$1,FIND("-",R$1,1)-1))+1)))+(R3291*(1-(2/(VALUE(LEFT(R$1,FIND("-",R$1,1)-1))+1))))))</f>
        <v>0.16086503663619081</v>
      </c>
      <c r="S3292">
        <f t="shared" si="463"/>
        <v>-1.8828788594088819E-3</v>
      </c>
      <c r="T3292">
        <f>IF(ROW($E3292)&lt;=MAX(VALUE(LEFT(Q$1,FIND("-",Q$1,1)-1)),VALUE(LEFT(R$1,FIND("-",R$1,1)-1)))+VALUE(LEFT(T$1,FIND("-",T$1,1)-1))-1,0,IF(ROW($E3292)=MAX(VALUE(LEFT(Q$1,FIND("-",Q$1,1)-1)),VALUE(LEFT(R$1,FIND("-",R$1,1)-1)))+VALUE(LEFT(T$1,FIND("-",T$1,1)-1)),AVERAGE(INDEX($S:$S,ROW(S3292)-VALUE(LEFT(T$1,FIND("-",T$1,1)-1))+1):S3292),($S3292*(2/(VALUE(LEFT(T$1,FIND("-",T$1,1)-1))+1)))+(T3291*(1-(2/(VALUE(LEFT(T$1,FIND("-",T$1,1)-1))+1))))))</f>
        <v>-3.9795140037762413E-4</v>
      </c>
      <c r="V3292">
        <f t="shared" si="464"/>
        <v>-1.0000000000000009E-2</v>
      </c>
      <c r="W3292">
        <f>IF(ROW($E3292)&lt;=VALUE(LEFT(W$1,FIND("-",W$1,1)-1))+1,0,IF(ROW($E3291)=VALUE(LEFT(W$1,FIND("-",W$1,1)-1))+1,100-100/(1+ABS((SUMIF(INDEX($V:$V,ROW($V3292)-VALUE(LEFT(W$1,FIND("-",W$1,1)-1))+1):$V3292,"&gt;0",INDEX($V:$V,ROW($V3292)-VALUE(LEFT(W$1,FIND("-",W$1,1)-1))+1):$V3292)/COUNTIF(INDEX($V:$V,ROW($V3292)-VALUE(LEFT(W$1,FIND("-",W$1,1)-1))+1):$V3292,"&gt;0"))/(SUMIF(INDEX($V:$V,ROW($V3292)-VALUE(LEFT(W$1,FIND("-",W$1,1)-1))+1):$V3292,"&lt;0",INDEX($V:$V,ROW($V3292)-VALUE(LEFT(W$1,FIND("-",W$1,1)-1))+1):$V3292)/COUNTIF(INDEX($V:$V,ROW($V3292)-VALUE(LEFT(W$1,FIND("-",W$1,1)-1))+1):$V3292,"&lt;0")))),100-100/(1+ABS((SUMIF(INDEX($V:$V,ROW($V3292)-VALUE(LEFT(W$1,FIND("-",W$1,1)-1))+1):$V3292,"&gt;0",INDEX($V:$V,ROW($V3292)-VALUE(LEFT(W$1,FIND("-",W$1,1)-1))+1):$V3292)/VALUE(LEFT(W$1,FIND("-",W$1,1)-1)))/(SUMIF(INDEX($V:$V,ROW($V3292)-VALUE(LEFT(W$1,FIND("-",W$1,1)-1))+1):$V3292,"&lt;0",INDEX($V:$V,ROW($V3292)-VALUE(LEFT(W$1,FIND("-",W$1,1)-1))+1):$V3292)/VALUE(LEFT(W$1,FIND("-",W$1,1)-1)))))))</f>
        <v>20</v>
      </c>
      <c r="Y3292">
        <f>IF(ROW($E3292)&lt;=VALUE(LEFT(Y$1,FIND("-",Y$1,1)-1)),0,MAX(INDEX(C:C,ROW(C3292)-VALUE(LEFT(Y$1,FIND("-",Y$1,1)-1))+1):C3292))</f>
        <v>0.16500000000000001</v>
      </c>
      <c r="Z3292">
        <f>IF(ROW($E3292)&lt;=VALUE(LEFT(Z$1,FIND("-",Z$1,1)-1)),0,MIN(INDEX(D:D,ROW(D3292)-VALUE(LEFT(Z$1,FIND("-",Z$1,1)-1))+1):D3292))</f>
        <v>0.15</v>
      </c>
      <c r="AA3292">
        <f t="shared" si="468"/>
        <v>0</v>
      </c>
      <c r="AB3292">
        <f>IF(ROW($AA3292)&lt;=VALUE(LEFT(AA$1,FIND("-",AA$1,1)-1))+VALUE(LEFT(AB$1,FIND("-",AB$1,1)-1)-1),0,AVERAGE(INDEX($AA:$AA,ROW($AA3292)-VALUE(LEFT(AB$1,FIND("-",AB$1,1)-1))+1):$AA3292))</f>
        <v>16.666666666666668</v>
      </c>
      <c r="AC3292">
        <f>IF(ROW($AA3292)&lt;=VALUE(LEFT(AA$1,FIND("-",AA$1,1)-1))+VALUE(LEFT(AB$1,FIND("-",AB$1,1)-1)-1)+VALUE(LEFT(AC$1,FIND("-",AC$1,1)-1)-1),0,AVERAGE(INDEX($AB:$AB,ROW($AB3292)-VALUE(LEFT(AC$1,FIND("-",AC$1,1)-1))+1):$AB3292))</f>
        <v>16.666666666666668</v>
      </c>
      <c r="AE3292">
        <f t="shared" si="465"/>
        <v>238446344</v>
      </c>
      <c r="AG3292" t="str">
        <f t="shared" si="467"/>
        <v/>
      </c>
    </row>
    <row r="3293" spans="1:33" x14ac:dyDescent="0.25">
      <c r="A3293" s="6">
        <v>41787</v>
      </c>
      <c r="B3293">
        <v>0.11</v>
      </c>
      <c r="C3293">
        <v>0.115</v>
      </c>
      <c r="D3293">
        <v>0.11</v>
      </c>
      <c r="E3293">
        <v>0.115</v>
      </c>
      <c r="F3293">
        <v>0.115</v>
      </c>
      <c r="G3293">
        <v>1058300</v>
      </c>
      <c r="I3293" t="str">
        <f t="shared" si="460"/>
        <v/>
      </c>
      <c r="J3293" t="str">
        <f t="shared" si="461"/>
        <v>Oversold</v>
      </c>
      <c r="K3293" t="str">
        <f t="shared" si="462"/>
        <v>Oversold Below %D</v>
      </c>
      <c r="M3293" s="11" t="str">
        <f t="shared" si="466"/>
        <v/>
      </c>
      <c r="O3293">
        <f>IF(ROW($E3293)&lt;=VALUE(LEFT(O$1,FIND("-",O$1,1)-1)),0,IF(ROW($E3293)=VALUE(LEFT(O$1,FIND("-",O$1,1)-1))+1,AVERAGE(INDEX($E:$E,ROW($E3293)-VALUE(LEFT(O$1,FIND("-",O$1,1)-1))):$E3293),($E3293*(2/(VALUE(LEFT(O$1,FIND("-",O$1,1)-1))+1)))+(O3292*(1-(2/(VALUE(LEFT(O$1,FIND("-",O$1,1)-1))+1))))))</f>
        <v>0.16236764447671215</v>
      </c>
      <c r="Q3293">
        <f>IF(ROW($E3293)&lt;=VALUE(LEFT(Q$1,FIND("-",Q$1,1)-1)),0,IF(ROW($E3293)=VALUE(LEFT(Q$1,FIND("-",Q$1,1)-1))+1,AVERAGE(INDEX($E:$E,ROW($E3293)-VALUE(LEFT(Q$1,FIND("-",Q$1,1)-1))):$E3293),($E3293*(2/(VALUE(LEFT(Q$1,FIND("-",Q$1,1)-1))+1)))+(Q3292*(1-(2/(VALUE(LEFT(Q$1,FIND("-",Q$1,1)-1))+1))))))</f>
        <v>0.15221567196496932</v>
      </c>
      <c r="R3293">
        <f>IF(ROW($E3293)&lt;=VALUE(LEFT(R$1,FIND("-",R$1,1)-1)),0,IF(ROW($E3293)=VALUE(LEFT(R$1,FIND("-",R$1,1)-1))+1,AVERAGE(INDEX($E:$E,ROW($E3293)-VALUE(LEFT(R$1,FIND("-",R$1,1)-1))):$E3293),($E3293*(2/(VALUE(LEFT(R$1,FIND("-",R$1,1)-1))+1)))+(R3292*(1-(2/(VALUE(LEFT(R$1,FIND("-",R$1,1)-1))+1))))))</f>
        <v>0.15746762651499149</v>
      </c>
      <c r="S3293">
        <f t="shared" si="463"/>
        <v>-5.2519545500221698E-3</v>
      </c>
      <c r="T3293">
        <f>IF(ROW($E3293)&lt;=MAX(VALUE(LEFT(Q$1,FIND("-",Q$1,1)-1)),VALUE(LEFT(R$1,FIND("-",R$1,1)-1)))+VALUE(LEFT(T$1,FIND("-",T$1,1)-1))-1,0,IF(ROW($E3293)=MAX(VALUE(LEFT(Q$1,FIND("-",Q$1,1)-1)),VALUE(LEFT(R$1,FIND("-",R$1,1)-1)))+VALUE(LEFT(T$1,FIND("-",T$1,1)-1)),AVERAGE(INDEX($S:$S,ROW(S3293)-VALUE(LEFT(T$1,FIND("-",T$1,1)-1))+1):S3293),($S3293*(2/(VALUE(LEFT(T$1,FIND("-",T$1,1)-1))+1)))+(T3292*(1-(2/(VALUE(LEFT(T$1,FIND("-",T$1,1)-1))+1))))))</f>
        <v>-1.3687520303065333E-3</v>
      </c>
      <c r="V3293">
        <f t="shared" si="464"/>
        <v>-3.4999999999999989E-2</v>
      </c>
      <c r="W3293">
        <f>IF(ROW($E3293)&lt;=VALUE(LEFT(W$1,FIND("-",W$1,1)-1))+1,0,IF(ROW($E3292)=VALUE(LEFT(W$1,FIND("-",W$1,1)-1))+1,100-100/(1+ABS((SUMIF(INDEX($V:$V,ROW($V3293)-VALUE(LEFT(W$1,FIND("-",W$1,1)-1))+1):$V3293,"&gt;0",INDEX($V:$V,ROW($V3293)-VALUE(LEFT(W$1,FIND("-",W$1,1)-1))+1):$V3293)/COUNTIF(INDEX($V:$V,ROW($V3293)-VALUE(LEFT(W$1,FIND("-",W$1,1)-1))+1):$V3293,"&gt;0"))/(SUMIF(INDEX($V:$V,ROW($V3293)-VALUE(LEFT(W$1,FIND("-",W$1,1)-1))+1):$V3293,"&lt;0",INDEX($V:$V,ROW($V3293)-VALUE(LEFT(W$1,FIND("-",W$1,1)-1))+1):$V3293)/COUNTIF(INDEX($V:$V,ROW($V3293)-VALUE(LEFT(W$1,FIND("-",W$1,1)-1))+1):$V3293,"&lt;0")))),100-100/(1+ABS((SUMIF(INDEX($V:$V,ROW($V3293)-VALUE(LEFT(W$1,FIND("-",W$1,1)-1))+1):$V3293,"&gt;0",INDEX($V:$V,ROW($V3293)-VALUE(LEFT(W$1,FIND("-",W$1,1)-1))+1):$V3293)/VALUE(LEFT(W$1,FIND("-",W$1,1)-1)))/(SUMIF(INDEX($V:$V,ROW($V3293)-VALUE(LEFT(W$1,FIND("-",W$1,1)-1))+1):$V3293,"&lt;0",INDEX($V:$V,ROW($V3293)-VALUE(LEFT(W$1,FIND("-",W$1,1)-1))+1):$V3293)/VALUE(LEFT(W$1,FIND("-",W$1,1)-1)))))))</f>
        <v>8.3333333333333428</v>
      </c>
      <c r="Y3293">
        <f>IF(ROW($E3293)&lt;=VALUE(LEFT(Y$1,FIND("-",Y$1,1)-1)),0,MAX(INDEX(C:C,ROW(C3293)-VALUE(LEFT(Y$1,FIND("-",Y$1,1)-1))+1):C3293))</f>
        <v>0.16500000000000001</v>
      </c>
      <c r="Z3293">
        <f>IF(ROW($E3293)&lt;=VALUE(LEFT(Z$1,FIND("-",Z$1,1)-1)),0,MIN(INDEX(D:D,ROW(D3293)-VALUE(LEFT(Z$1,FIND("-",Z$1,1)-1))+1):D3293))</f>
        <v>0.11</v>
      </c>
      <c r="AA3293">
        <f t="shared" si="468"/>
        <v>9.0909090909090988</v>
      </c>
      <c r="AB3293">
        <f>IF(ROW($AA3293)&lt;=VALUE(LEFT(AA$1,FIND("-",AA$1,1)-1))+VALUE(LEFT(AB$1,FIND("-",AB$1,1)-1)-1),0,AVERAGE(INDEX($AA:$AA,ROW($AA3293)-VALUE(LEFT(AB$1,FIND("-",AB$1,1)-1))+1):$AA3293))</f>
        <v>19.696969696969699</v>
      </c>
      <c r="AC3293">
        <f>IF(ROW($AA3293)&lt;=VALUE(LEFT(AA$1,FIND("-",AA$1,1)-1))+VALUE(LEFT(AB$1,FIND("-",AB$1,1)-1)-1)+VALUE(LEFT(AC$1,FIND("-",AC$1,1)-1)-1),0,AVERAGE(INDEX($AB:$AB,ROW($AB3293)-VALUE(LEFT(AC$1,FIND("-",AC$1,1)-1))+1):$AB3293))</f>
        <v>17.676767676767678</v>
      </c>
      <c r="AE3293">
        <f t="shared" si="465"/>
        <v>237388044</v>
      </c>
      <c r="AG3293" t="str">
        <f t="shared" si="467"/>
        <v/>
      </c>
    </row>
    <row r="3294" spans="1:33" x14ac:dyDescent="0.25">
      <c r="A3294" s="6">
        <v>41807</v>
      </c>
      <c r="B3294">
        <v>0.115</v>
      </c>
      <c r="C3294">
        <v>0.12</v>
      </c>
      <c r="D3294">
        <v>0.115</v>
      </c>
      <c r="E3294">
        <v>0.115</v>
      </c>
      <c r="F3294">
        <v>0.115</v>
      </c>
      <c r="G3294">
        <v>213000</v>
      </c>
      <c r="I3294" t="str">
        <f t="shared" si="460"/>
        <v/>
      </c>
      <c r="J3294" t="str">
        <f t="shared" si="461"/>
        <v>Oversold</v>
      </c>
      <c r="K3294" t="str">
        <f t="shared" si="462"/>
        <v>Oversold Above %D</v>
      </c>
      <c r="M3294" s="11" t="str">
        <f t="shared" si="466"/>
        <v/>
      </c>
      <c r="O3294">
        <f>IF(ROW($E3294)&lt;=VALUE(LEFT(O$1,FIND("-",O$1,1)-1)),0,IF(ROW($E3294)=VALUE(LEFT(O$1,FIND("-",O$1,1)-1))+1,AVERAGE(INDEX($E:$E,ROW($E3294)-VALUE(LEFT(O$1,FIND("-",O$1,1)-1))):$E3294),($E3294*(2/(VALUE(LEFT(O$1,FIND("-",O$1,1)-1))+1)))+(O3293*(1-(2/(VALUE(LEFT(O$1,FIND("-",O$1,1)-1))+1))))))</f>
        <v>0.16189632463117273</v>
      </c>
      <c r="Q3294">
        <f>IF(ROW($E3294)&lt;=VALUE(LEFT(Q$1,FIND("-",Q$1,1)-1)),0,IF(ROW($E3294)=VALUE(LEFT(Q$1,FIND("-",Q$1,1)-1))+1,AVERAGE(INDEX($E:$E,ROW($E3294)-VALUE(LEFT(Q$1,FIND("-",Q$1,1)-1))):$E3294),($E3294*(2/(VALUE(LEFT(Q$1,FIND("-",Q$1,1)-1))+1)))+(Q3293*(1-(2/(VALUE(LEFT(Q$1,FIND("-",Q$1,1)-1))+1))))))</f>
        <v>0.14649018397035868</v>
      </c>
      <c r="R3294">
        <f>IF(ROW($E3294)&lt;=VALUE(LEFT(R$1,FIND("-",R$1,1)-1)),0,IF(ROW($E3294)=VALUE(LEFT(R$1,FIND("-",R$1,1)-1))+1,AVERAGE(INDEX($E:$E,ROW($E3294)-VALUE(LEFT(R$1,FIND("-",R$1,1)-1))):$E3294),($E3294*(2/(VALUE(LEFT(R$1,FIND("-",R$1,1)-1))+1)))+(R3293*(1-(2/(VALUE(LEFT(R$1,FIND("-",R$1,1)-1))+1))))))</f>
        <v>0.1543218764027699</v>
      </c>
      <c r="S3294">
        <f t="shared" si="463"/>
        <v>-7.8316924324112192E-3</v>
      </c>
      <c r="T3294">
        <f>IF(ROW($E3294)&lt;=MAX(VALUE(LEFT(Q$1,FIND("-",Q$1,1)-1)),VALUE(LEFT(R$1,FIND("-",R$1,1)-1)))+VALUE(LEFT(T$1,FIND("-",T$1,1)-1))-1,0,IF(ROW($E3294)=MAX(VALUE(LEFT(Q$1,FIND("-",Q$1,1)-1)),VALUE(LEFT(R$1,FIND("-",R$1,1)-1)))+VALUE(LEFT(T$1,FIND("-",T$1,1)-1)),AVERAGE(INDEX($S:$S,ROW(S3294)-VALUE(LEFT(T$1,FIND("-",T$1,1)-1))+1):S3294),($S3294*(2/(VALUE(LEFT(T$1,FIND("-",T$1,1)-1))+1)))+(T3293*(1-(2/(VALUE(LEFT(T$1,FIND("-",T$1,1)-1))+1))))))</f>
        <v>-2.6613401107274705E-3</v>
      </c>
      <c r="V3294">
        <f t="shared" si="464"/>
        <v>0</v>
      </c>
      <c r="W3294">
        <f>IF(ROW($E3294)&lt;=VALUE(LEFT(W$1,FIND("-",W$1,1)-1))+1,0,IF(ROW($E3293)=VALUE(LEFT(W$1,FIND("-",W$1,1)-1))+1,100-100/(1+ABS((SUMIF(INDEX($V:$V,ROW($V3294)-VALUE(LEFT(W$1,FIND("-",W$1,1)-1))+1):$V3294,"&gt;0",INDEX($V:$V,ROW($V3294)-VALUE(LEFT(W$1,FIND("-",W$1,1)-1))+1):$V3294)/COUNTIF(INDEX($V:$V,ROW($V3294)-VALUE(LEFT(W$1,FIND("-",W$1,1)-1))+1):$V3294,"&gt;0"))/(SUMIF(INDEX($V:$V,ROW($V3294)-VALUE(LEFT(W$1,FIND("-",W$1,1)-1))+1):$V3294,"&lt;0",INDEX($V:$V,ROW($V3294)-VALUE(LEFT(W$1,FIND("-",W$1,1)-1))+1):$V3294)/COUNTIF(INDEX($V:$V,ROW($V3294)-VALUE(LEFT(W$1,FIND("-",W$1,1)-1))+1):$V3294,"&lt;0")))),100-100/(1+ABS((SUMIF(INDEX($V:$V,ROW($V3294)-VALUE(LEFT(W$1,FIND("-",W$1,1)-1))+1):$V3294,"&gt;0",INDEX($V:$V,ROW($V3294)-VALUE(LEFT(W$1,FIND("-",W$1,1)-1))+1):$V3294)/VALUE(LEFT(W$1,FIND("-",W$1,1)-1)))/(SUMIF(INDEX($V:$V,ROW($V3294)-VALUE(LEFT(W$1,FIND("-",W$1,1)-1))+1):$V3294,"&lt;0",INDEX($V:$V,ROW($V3294)-VALUE(LEFT(W$1,FIND("-",W$1,1)-1))+1):$V3294)/VALUE(LEFT(W$1,FIND("-",W$1,1)-1)))))))</f>
        <v>8.3333333333333428</v>
      </c>
      <c r="Y3294">
        <f>IF(ROW($E3294)&lt;=VALUE(LEFT(Y$1,FIND("-",Y$1,1)-1)),0,MAX(INDEX(C:C,ROW(C3294)-VALUE(LEFT(Y$1,FIND("-",Y$1,1)-1))+1):C3294))</f>
        <v>0.16500000000000001</v>
      </c>
      <c r="Z3294">
        <f>IF(ROW($E3294)&lt;=VALUE(LEFT(Z$1,FIND("-",Z$1,1)-1)),0,MIN(INDEX(D:D,ROW(D3294)-VALUE(LEFT(Z$1,FIND("-",Z$1,1)-1))+1):D3294))</f>
        <v>0.11</v>
      </c>
      <c r="AA3294">
        <f t="shared" si="468"/>
        <v>9.0909090909090988</v>
      </c>
      <c r="AB3294">
        <f>IF(ROW($AA3294)&lt;=VALUE(LEFT(AA$1,FIND("-",AA$1,1)-1))+VALUE(LEFT(AB$1,FIND("-",AB$1,1)-1)-1),0,AVERAGE(INDEX($AA:$AA,ROW($AA3294)-VALUE(LEFT(AB$1,FIND("-",AB$1,1)-1))+1):$AA3294))</f>
        <v>6.0606060606060659</v>
      </c>
      <c r="AC3294">
        <f>IF(ROW($AA3294)&lt;=VALUE(LEFT(AA$1,FIND("-",AA$1,1)-1))+VALUE(LEFT(AB$1,FIND("-",AB$1,1)-1)-1)+VALUE(LEFT(AC$1,FIND("-",AC$1,1)-1)-1),0,AVERAGE(INDEX($AB:$AB,ROW($AB3294)-VALUE(LEFT(AC$1,FIND("-",AC$1,1)-1))+1):$AB3294))</f>
        <v>14.141414141414145</v>
      </c>
      <c r="AE3294">
        <f t="shared" si="465"/>
        <v>237388044</v>
      </c>
      <c r="AG3294" t="str">
        <f t="shared" si="467"/>
        <v/>
      </c>
    </row>
    <row r="3295" spans="1:33" x14ac:dyDescent="0.25">
      <c r="A3295" s="6">
        <v>41808</v>
      </c>
      <c r="B3295">
        <v>0.115</v>
      </c>
      <c r="C3295">
        <v>0.12</v>
      </c>
      <c r="D3295">
        <v>0.115</v>
      </c>
      <c r="E3295">
        <v>0.12</v>
      </c>
      <c r="F3295">
        <v>0.12</v>
      </c>
      <c r="G3295">
        <v>152800</v>
      </c>
      <c r="I3295" t="str">
        <f t="shared" si="460"/>
        <v/>
      </c>
      <c r="J3295" t="str">
        <f t="shared" si="461"/>
        <v>Oversold</v>
      </c>
      <c r="K3295" t="str">
        <f t="shared" si="462"/>
        <v>Oversold Above %D</v>
      </c>
      <c r="M3295" s="11" t="str">
        <f t="shared" si="466"/>
        <v/>
      </c>
      <c r="O3295">
        <f>IF(ROW($E3295)&lt;=VALUE(LEFT(O$1,FIND("-",O$1,1)-1)),0,IF(ROW($E3295)=VALUE(LEFT(O$1,FIND("-",O$1,1)-1))+1,AVERAGE(INDEX($E:$E,ROW($E3295)-VALUE(LEFT(O$1,FIND("-",O$1,1)-1))):$E3295),($E3295*(2/(VALUE(LEFT(O$1,FIND("-",O$1,1)-1))+1)))+(O3294*(1-(2/(VALUE(LEFT(O$1,FIND("-",O$1,1)-1))+1))))))</f>
        <v>0.16147944577912127</v>
      </c>
      <c r="Q3295">
        <f>IF(ROW($E3295)&lt;=VALUE(LEFT(Q$1,FIND("-",Q$1,1)-1)),0,IF(ROW($E3295)=VALUE(LEFT(Q$1,FIND("-",Q$1,1)-1))+1,AVERAGE(INDEX($E:$E,ROW($E3295)-VALUE(LEFT(Q$1,FIND("-",Q$1,1)-1))):$E3295),($E3295*(2/(VALUE(LEFT(Q$1,FIND("-",Q$1,1)-1))+1)))+(Q3294*(1-(2/(VALUE(LEFT(Q$1,FIND("-",Q$1,1)-1))+1))))))</f>
        <v>0.14241477105184197</v>
      </c>
      <c r="R3295">
        <f>IF(ROW($E3295)&lt;=VALUE(LEFT(R$1,FIND("-",R$1,1)-1)),0,IF(ROW($E3295)=VALUE(LEFT(R$1,FIND("-",R$1,1)-1))+1,AVERAGE(INDEX($E:$E,ROW($E3295)-VALUE(LEFT(R$1,FIND("-",R$1,1)-1))):$E3295),($E3295*(2/(VALUE(LEFT(R$1,FIND("-",R$1,1)-1))+1)))+(R3294*(1-(2/(VALUE(LEFT(R$1,FIND("-",R$1,1)-1))+1))))))</f>
        <v>0.1517795151877499</v>
      </c>
      <c r="S3295">
        <f t="shared" si="463"/>
        <v>-9.364744135907932E-3</v>
      </c>
      <c r="T3295">
        <f>IF(ROW($E3295)&lt;=MAX(VALUE(LEFT(Q$1,FIND("-",Q$1,1)-1)),VALUE(LEFT(R$1,FIND("-",R$1,1)-1)))+VALUE(LEFT(T$1,FIND("-",T$1,1)-1))-1,0,IF(ROW($E3295)=MAX(VALUE(LEFT(Q$1,FIND("-",Q$1,1)-1)),VALUE(LEFT(R$1,FIND("-",R$1,1)-1)))+VALUE(LEFT(T$1,FIND("-",T$1,1)-1)),AVERAGE(INDEX($S:$S,ROW(S3295)-VALUE(LEFT(T$1,FIND("-",T$1,1)-1))+1):S3295),($S3295*(2/(VALUE(LEFT(T$1,FIND("-",T$1,1)-1))+1)))+(T3294*(1-(2/(VALUE(LEFT(T$1,FIND("-",T$1,1)-1))+1))))))</f>
        <v>-4.0020209157635624E-3</v>
      </c>
      <c r="V3295">
        <f t="shared" si="464"/>
        <v>4.9999999999999906E-3</v>
      </c>
      <c r="W3295">
        <f>IF(ROW($E3295)&lt;=VALUE(LEFT(W$1,FIND("-",W$1,1)-1))+1,0,IF(ROW($E3294)=VALUE(LEFT(W$1,FIND("-",W$1,1)-1))+1,100-100/(1+ABS((SUMIF(INDEX($V:$V,ROW($V3295)-VALUE(LEFT(W$1,FIND("-",W$1,1)-1))+1):$V3295,"&gt;0",INDEX($V:$V,ROW($V3295)-VALUE(LEFT(W$1,FIND("-",W$1,1)-1))+1):$V3295)/COUNTIF(INDEX($V:$V,ROW($V3295)-VALUE(LEFT(W$1,FIND("-",W$1,1)-1))+1):$V3295,"&gt;0"))/(SUMIF(INDEX($V:$V,ROW($V3295)-VALUE(LEFT(W$1,FIND("-",W$1,1)-1))+1):$V3295,"&lt;0",INDEX($V:$V,ROW($V3295)-VALUE(LEFT(W$1,FIND("-",W$1,1)-1))+1):$V3295)/COUNTIF(INDEX($V:$V,ROW($V3295)-VALUE(LEFT(W$1,FIND("-",W$1,1)-1))+1):$V3295,"&lt;0")))),100-100/(1+ABS((SUMIF(INDEX($V:$V,ROW($V3295)-VALUE(LEFT(W$1,FIND("-",W$1,1)-1))+1):$V3295,"&gt;0",INDEX($V:$V,ROW($V3295)-VALUE(LEFT(W$1,FIND("-",W$1,1)-1))+1):$V3295)/VALUE(LEFT(W$1,FIND("-",W$1,1)-1)))/(SUMIF(INDEX($V:$V,ROW($V3295)-VALUE(LEFT(W$1,FIND("-",W$1,1)-1))+1):$V3295,"&lt;0",INDEX($V:$V,ROW($V3295)-VALUE(LEFT(W$1,FIND("-",W$1,1)-1))+1):$V3295)/VALUE(LEFT(W$1,FIND("-",W$1,1)-1)))))))</f>
        <v>15.384615384615373</v>
      </c>
      <c r="Y3295">
        <f>IF(ROW($E3295)&lt;=VALUE(LEFT(Y$1,FIND("-",Y$1,1)-1)),0,MAX(INDEX(C:C,ROW(C3295)-VALUE(LEFT(Y$1,FIND("-",Y$1,1)-1))+1):C3295))</f>
        <v>0.16500000000000001</v>
      </c>
      <c r="Z3295">
        <f>IF(ROW($E3295)&lt;=VALUE(LEFT(Z$1,FIND("-",Z$1,1)-1)),0,MIN(INDEX(D:D,ROW(D3295)-VALUE(LEFT(Z$1,FIND("-",Z$1,1)-1))+1):D3295))</f>
        <v>0.11</v>
      </c>
      <c r="AA3295">
        <f t="shared" si="468"/>
        <v>18.181818181818173</v>
      </c>
      <c r="AB3295">
        <f>IF(ROW($AA3295)&lt;=VALUE(LEFT(AA$1,FIND("-",AA$1,1)-1))+VALUE(LEFT(AB$1,FIND("-",AB$1,1)-1)-1),0,AVERAGE(INDEX($AA:$AA,ROW($AA3295)-VALUE(LEFT(AB$1,FIND("-",AB$1,1)-1))+1):$AA3295))</f>
        <v>12.121212121212125</v>
      </c>
      <c r="AC3295">
        <f>IF(ROW($AA3295)&lt;=VALUE(LEFT(AA$1,FIND("-",AA$1,1)-1))+VALUE(LEFT(AB$1,FIND("-",AB$1,1)-1)-1)+VALUE(LEFT(AC$1,FIND("-",AC$1,1)-1)-1),0,AVERAGE(INDEX($AB:$AB,ROW($AB3295)-VALUE(LEFT(AC$1,FIND("-",AC$1,1)-1))+1):$AB3295))</f>
        <v>12.62626262626263</v>
      </c>
      <c r="AE3295">
        <f t="shared" si="465"/>
        <v>237540844</v>
      </c>
      <c r="AG3295" t="str">
        <f t="shared" si="467"/>
        <v/>
      </c>
    </row>
    <row r="3296" spans="1:33" x14ac:dyDescent="0.25">
      <c r="A3296" s="6">
        <v>41809</v>
      </c>
      <c r="B3296">
        <v>0.12</v>
      </c>
      <c r="C3296">
        <v>0.12</v>
      </c>
      <c r="D3296">
        <v>0.12</v>
      </c>
      <c r="E3296">
        <v>0.12</v>
      </c>
      <c r="F3296">
        <v>0.12</v>
      </c>
      <c r="G3296">
        <v>193000</v>
      </c>
      <c r="I3296" t="str">
        <f t="shared" si="460"/>
        <v/>
      </c>
      <c r="J3296" t="str">
        <f t="shared" si="461"/>
        <v>Oversold</v>
      </c>
      <c r="K3296" t="str">
        <f t="shared" si="462"/>
        <v>Oversold Below %D</v>
      </c>
      <c r="M3296" s="11" t="str">
        <f t="shared" si="466"/>
        <v/>
      </c>
      <c r="O3296">
        <f>IF(ROW($E3296)&lt;=VALUE(LEFT(O$1,FIND("-",O$1,1)-1)),0,IF(ROW($E3296)=VALUE(LEFT(O$1,FIND("-",O$1,1)-1))+1,AVERAGE(INDEX($E:$E,ROW($E3296)-VALUE(LEFT(O$1,FIND("-",O$1,1)-1))):$E3296),($E3296*(2/(VALUE(LEFT(O$1,FIND("-",O$1,1)-1))+1)))+(O3295*(1-(2/(VALUE(LEFT(O$1,FIND("-",O$1,1)-1))+1))))))</f>
        <v>0.16106671497534891</v>
      </c>
      <c r="Q3296">
        <f>IF(ROW($E3296)&lt;=VALUE(LEFT(Q$1,FIND("-",Q$1,1)-1)),0,IF(ROW($E3296)=VALUE(LEFT(Q$1,FIND("-",Q$1,1)-1))+1,AVERAGE(INDEX($E:$E,ROW($E3296)-VALUE(LEFT(Q$1,FIND("-",Q$1,1)-1))):$E3296),($E3296*(2/(VALUE(LEFT(Q$1,FIND("-",Q$1,1)-1))+1)))+(Q3295*(1-(2/(VALUE(LEFT(Q$1,FIND("-",Q$1,1)-1))+1))))))</f>
        <v>0.13896634473617397</v>
      </c>
      <c r="R3296">
        <f>IF(ROW($E3296)&lt;=VALUE(LEFT(R$1,FIND("-",R$1,1)-1)),0,IF(ROW($E3296)=VALUE(LEFT(R$1,FIND("-",R$1,1)-1))+1,AVERAGE(INDEX($E:$E,ROW($E3296)-VALUE(LEFT(R$1,FIND("-",R$1,1)-1))):$E3296),($E3296*(2/(VALUE(LEFT(R$1,FIND("-",R$1,1)-1))+1)))+(R3295*(1-(2/(VALUE(LEFT(R$1,FIND("-",R$1,1)-1))+1))))))</f>
        <v>0.14942547702569436</v>
      </c>
      <c r="S3296">
        <f t="shared" si="463"/>
        <v>-1.045913228952039E-2</v>
      </c>
      <c r="T3296">
        <f>IF(ROW($E3296)&lt;=MAX(VALUE(LEFT(Q$1,FIND("-",Q$1,1)-1)),VALUE(LEFT(R$1,FIND("-",R$1,1)-1)))+VALUE(LEFT(T$1,FIND("-",T$1,1)-1))-1,0,IF(ROW($E3296)=MAX(VALUE(LEFT(Q$1,FIND("-",Q$1,1)-1)),VALUE(LEFT(R$1,FIND("-",R$1,1)-1)))+VALUE(LEFT(T$1,FIND("-",T$1,1)-1)),AVERAGE(INDEX($S:$S,ROW(S3296)-VALUE(LEFT(T$1,FIND("-",T$1,1)-1))+1):S3296),($S3296*(2/(VALUE(LEFT(T$1,FIND("-",T$1,1)-1))+1)))+(T3295*(1-(2/(VALUE(LEFT(T$1,FIND("-",T$1,1)-1))+1))))))</f>
        <v>-5.2934431905149286E-3</v>
      </c>
      <c r="V3296">
        <f t="shared" si="464"/>
        <v>0</v>
      </c>
      <c r="W3296">
        <f>IF(ROW($E3296)&lt;=VALUE(LEFT(W$1,FIND("-",W$1,1)-1))+1,0,IF(ROW($E3295)=VALUE(LEFT(W$1,FIND("-",W$1,1)-1))+1,100-100/(1+ABS((SUMIF(INDEX($V:$V,ROW($V3296)-VALUE(LEFT(W$1,FIND("-",W$1,1)-1))+1):$V3296,"&gt;0",INDEX($V:$V,ROW($V3296)-VALUE(LEFT(W$1,FIND("-",W$1,1)-1))+1):$V3296)/COUNTIF(INDEX($V:$V,ROW($V3296)-VALUE(LEFT(W$1,FIND("-",W$1,1)-1))+1):$V3296,"&gt;0"))/(SUMIF(INDEX($V:$V,ROW($V3296)-VALUE(LEFT(W$1,FIND("-",W$1,1)-1))+1):$V3296,"&lt;0",INDEX($V:$V,ROW($V3296)-VALUE(LEFT(W$1,FIND("-",W$1,1)-1))+1):$V3296)/COUNTIF(INDEX($V:$V,ROW($V3296)-VALUE(LEFT(W$1,FIND("-",W$1,1)-1))+1):$V3296,"&lt;0")))),100-100/(1+ABS((SUMIF(INDEX($V:$V,ROW($V3296)-VALUE(LEFT(W$1,FIND("-",W$1,1)-1))+1):$V3296,"&gt;0",INDEX($V:$V,ROW($V3296)-VALUE(LEFT(W$1,FIND("-",W$1,1)-1))+1):$V3296)/VALUE(LEFT(W$1,FIND("-",W$1,1)-1)))/(SUMIF(INDEX($V:$V,ROW($V3296)-VALUE(LEFT(W$1,FIND("-",W$1,1)-1))+1):$V3296,"&lt;0",INDEX($V:$V,ROW($V3296)-VALUE(LEFT(W$1,FIND("-",W$1,1)-1))+1):$V3296)/VALUE(LEFT(W$1,FIND("-",W$1,1)-1)))))))</f>
        <v>15.384615384615373</v>
      </c>
      <c r="Y3296">
        <f>IF(ROW($E3296)&lt;=VALUE(LEFT(Y$1,FIND("-",Y$1,1)-1)),0,MAX(INDEX(C:C,ROW(C3296)-VALUE(LEFT(Y$1,FIND("-",Y$1,1)-1))+1):C3296))</f>
        <v>0.16500000000000001</v>
      </c>
      <c r="Z3296">
        <f>IF(ROW($E3296)&lt;=VALUE(LEFT(Z$1,FIND("-",Z$1,1)-1)),0,MIN(INDEX(D:D,ROW(D3296)-VALUE(LEFT(Z$1,FIND("-",Z$1,1)-1))+1):D3296))</f>
        <v>0.11</v>
      </c>
      <c r="AA3296">
        <f t="shared" si="468"/>
        <v>18.181818181818173</v>
      </c>
      <c r="AB3296">
        <f>IF(ROW($AA3296)&lt;=VALUE(LEFT(AA$1,FIND("-",AA$1,1)-1))+VALUE(LEFT(AB$1,FIND("-",AB$1,1)-1)-1),0,AVERAGE(INDEX($AA:$AA,ROW($AA3296)-VALUE(LEFT(AB$1,FIND("-",AB$1,1)-1))+1):$AA3296))</f>
        <v>15.151515151515149</v>
      </c>
      <c r="AC3296">
        <f>IF(ROW($AA3296)&lt;=VALUE(LEFT(AA$1,FIND("-",AA$1,1)-1))+VALUE(LEFT(AB$1,FIND("-",AB$1,1)-1)-1)+VALUE(LEFT(AC$1,FIND("-",AC$1,1)-1)-1),0,AVERAGE(INDEX($AB:$AB,ROW($AB3296)-VALUE(LEFT(AC$1,FIND("-",AC$1,1)-1))+1):$AB3296))</f>
        <v>11.111111111111114</v>
      </c>
      <c r="AE3296">
        <f t="shared" si="465"/>
        <v>237540844</v>
      </c>
      <c r="AG3296" t="str">
        <f t="shared" si="467"/>
        <v/>
      </c>
    </row>
    <row r="3297" spans="1:33" x14ac:dyDescent="0.25">
      <c r="A3297" s="6">
        <v>41810</v>
      </c>
      <c r="B3297">
        <v>0.115</v>
      </c>
      <c r="C3297">
        <v>0.125</v>
      </c>
      <c r="D3297">
        <v>0.115</v>
      </c>
      <c r="E3297">
        <v>0.12</v>
      </c>
      <c r="F3297">
        <v>0.12</v>
      </c>
      <c r="G3297">
        <v>1201500</v>
      </c>
      <c r="I3297" t="str">
        <f t="shared" si="460"/>
        <v/>
      </c>
      <c r="J3297" t="str">
        <f t="shared" si="461"/>
        <v>Oversold</v>
      </c>
      <c r="K3297" t="str">
        <f t="shared" si="462"/>
        <v>Oversold Below %D</v>
      </c>
      <c r="M3297" s="11" t="str">
        <f t="shared" si="466"/>
        <v/>
      </c>
      <c r="O3297">
        <f>IF(ROW($E3297)&lt;=VALUE(LEFT(O$1,FIND("-",O$1,1)-1)),0,IF(ROW($E3297)=VALUE(LEFT(O$1,FIND("-",O$1,1)-1))+1,AVERAGE(INDEX($E:$E,ROW($E3297)-VALUE(LEFT(O$1,FIND("-",O$1,1)-1))):$E3297),($E3297*(2/(VALUE(LEFT(O$1,FIND("-",O$1,1)-1))+1)))+(O3296*(1-(2/(VALUE(LEFT(O$1,FIND("-",O$1,1)-1))+1))))))</f>
        <v>0.16065809094574346</v>
      </c>
      <c r="Q3297">
        <f>IF(ROW($E3297)&lt;=VALUE(LEFT(Q$1,FIND("-",Q$1,1)-1)),0,IF(ROW($E3297)=VALUE(LEFT(Q$1,FIND("-",Q$1,1)-1))+1,AVERAGE(INDEX($E:$E,ROW($E3297)-VALUE(LEFT(Q$1,FIND("-",Q$1,1)-1))):$E3297),($E3297*(2/(VALUE(LEFT(Q$1,FIND("-",Q$1,1)-1))+1)))+(Q3296*(1-(2/(VALUE(LEFT(Q$1,FIND("-",Q$1,1)-1))+1))))))</f>
        <v>0.13604844554599338</v>
      </c>
      <c r="R3297">
        <f>IF(ROW($E3297)&lt;=VALUE(LEFT(R$1,FIND("-",R$1,1)-1)),0,IF(ROW($E3297)=VALUE(LEFT(R$1,FIND("-",R$1,1)-1))+1,AVERAGE(INDEX($E:$E,ROW($E3297)-VALUE(LEFT(R$1,FIND("-",R$1,1)-1))):$E3297),($E3297*(2/(VALUE(LEFT(R$1,FIND("-",R$1,1)-1))+1)))+(R3296*(1-(2/(VALUE(LEFT(R$1,FIND("-",R$1,1)-1))+1))))))</f>
        <v>0.14724581206082812</v>
      </c>
      <c r="S3297">
        <f t="shared" si="463"/>
        <v>-1.1197366514834745E-2</v>
      </c>
      <c r="T3297">
        <f>IF(ROW($E3297)&lt;=MAX(VALUE(LEFT(Q$1,FIND("-",Q$1,1)-1)),VALUE(LEFT(R$1,FIND("-",R$1,1)-1)))+VALUE(LEFT(T$1,FIND("-",T$1,1)-1))-1,0,IF(ROW($E3297)=MAX(VALUE(LEFT(Q$1,FIND("-",Q$1,1)-1)),VALUE(LEFT(R$1,FIND("-",R$1,1)-1)))+VALUE(LEFT(T$1,FIND("-",T$1,1)-1)),AVERAGE(INDEX($S:$S,ROW(S3297)-VALUE(LEFT(T$1,FIND("-",T$1,1)-1))+1):S3297),($S3297*(2/(VALUE(LEFT(T$1,FIND("-",T$1,1)-1))+1)))+(T3296*(1-(2/(VALUE(LEFT(T$1,FIND("-",T$1,1)-1))+1))))))</f>
        <v>-6.4742278553788918E-3</v>
      </c>
      <c r="V3297">
        <f t="shared" si="464"/>
        <v>0</v>
      </c>
      <c r="W3297">
        <f>IF(ROW($E3297)&lt;=VALUE(LEFT(W$1,FIND("-",W$1,1)-1))+1,0,IF(ROW($E3296)=VALUE(LEFT(W$1,FIND("-",W$1,1)-1))+1,100-100/(1+ABS((SUMIF(INDEX($V:$V,ROW($V3297)-VALUE(LEFT(W$1,FIND("-",W$1,1)-1))+1):$V3297,"&gt;0",INDEX($V:$V,ROW($V3297)-VALUE(LEFT(W$1,FIND("-",W$1,1)-1))+1):$V3297)/COUNTIF(INDEX($V:$V,ROW($V3297)-VALUE(LEFT(W$1,FIND("-",W$1,1)-1))+1):$V3297,"&gt;0"))/(SUMIF(INDEX($V:$V,ROW($V3297)-VALUE(LEFT(W$1,FIND("-",W$1,1)-1))+1):$V3297,"&lt;0",INDEX($V:$V,ROW($V3297)-VALUE(LEFT(W$1,FIND("-",W$1,1)-1))+1):$V3297)/COUNTIF(INDEX($V:$V,ROW($V3297)-VALUE(LEFT(W$1,FIND("-",W$1,1)-1))+1):$V3297,"&lt;0")))),100-100/(1+ABS((SUMIF(INDEX($V:$V,ROW($V3297)-VALUE(LEFT(W$1,FIND("-",W$1,1)-1))+1):$V3297,"&gt;0",INDEX($V:$V,ROW($V3297)-VALUE(LEFT(W$1,FIND("-",W$1,1)-1))+1):$V3297)/VALUE(LEFT(W$1,FIND("-",W$1,1)-1)))/(SUMIF(INDEX($V:$V,ROW($V3297)-VALUE(LEFT(W$1,FIND("-",W$1,1)-1))+1):$V3297,"&lt;0",INDEX($V:$V,ROW($V3297)-VALUE(LEFT(W$1,FIND("-",W$1,1)-1))+1):$V3297)/VALUE(LEFT(W$1,FIND("-",W$1,1)-1)))))))</f>
        <v>15.384615384615373</v>
      </c>
      <c r="Y3297">
        <f>IF(ROW($E3297)&lt;=VALUE(LEFT(Y$1,FIND("-",Y$1,1)-1)),0,MAX(INDEX(C:C,ROW(C3297)-VALUE(LEFT(Y$1,FIND("-",Y$1,1)-1))+1):C3297))</f>
        <v>0.16500000000000001</v>
      </c>
      <c r="Z3297">
        <f>IF(ROW($E3297)&lt;=VALUE(LEFT(Z$1,FIND("-",Z$1,1)-1)),0,MIN(INDEX(D:D,ROW(D3297)-VALUE(LEFT(Z$1,FIND("-",Z$1,1)-1))+1):D3297))</f>
        <v>0.11</v>
      </c>
      <c r="AA3297">
        <f t="shared" si="468"/>
        <v>18.181818181818173</v>
      </c>
      <c r="AB3297">
        <f>IF(ROW($AA3297)&lt;=VALUE(LEFT(AA$1,FIND("-",AA$1,1)-1))+VALUE(LEFT(AB$1,FIND("-",AB$1,1)-1)-1),0,AVERAGE(INDEX($AA:$AA,ROW($AA3297)-VALUE(LEFT(AB$1,FIND("-",AB$1,1)-1))+1):$AA3297))</f>
        <v>18.181818181818173</v>
      </c>
      <c r="AC3297">
        <f>IF(ROW($AA3297)&lt;=VALUE(LEFT(AA$1,FIND("-",AA$1,1)-1))+VALUE(LEFT(AB$1,FIND("-",AB$1,1)-1)-1)+VALUE(LEFT(AC$1,FIND("-",AC$1,1)-1)-1),0,AVERAGE(INDEX($AB:$AB,ROW($AB3297)-VALUE(LEFT(AC$1,FIND("-",AC$1,1)-1))+1):$AB3297))</f>
        <v>15.151515151515149</v>
      </c>
      <c r="AE3297">
        <f t="shared" si="465"/>
        <v>237540844</v>
      </c>
      <c r="AG3297" t="str">
        <f t="shared" si="467"/>
        <v/>
      </c>
    </row>
    <row r="3298" spans="1:33" x14ac:dyDescent="0.25">
      <c r="A3298" s="6">
        <v>41813</v>
      </c>
      <c r="B3298">
        <v>0.12</v>
      </c>
      <c r="C3298">
        <v>0.125</v>
      </c>
      <c r="D3298">
        <v>0.12</v>
      </c>
      <c r="E3298">
        <v>0.125</v>
      </c>
      <c r="F3298">
        <v>0.125</v>
      </c>
      <c r="G3298">
        <v>806600</v>
      </c>
      <c r="I3298" t="str">
        <f t="shared" si="460"/>
        <v/>
      </c>
      <c r="J3298" t="str">
        <f t="shared" si="461"/>
        <v>Oversold</v>
      </c>
      <c r="K3298" t="str">
        <f t="shared" si="462"/>
        <v>Oversold Below %D</v>
      </c>
      <c r="M3298" s="11" t="str">
        <f t="shared" si="466"/>
        <v/>
      </c>
      <c r="O3298">
        <f>IF(ROW($E3298)&lt;=VALUE(LEFT(O$1,FIND("-",O$1,1)-1)),0,IF(ROW($E3298)=VALUE(LEFT(O$1,FIND("-",O$1,1)-1))+1,AVERAGE(INDEX($E:$E,ROW($E3298)-VALUE(LEFT(O$1,FIND("-",O$1,1)-1))):$E3298),($E3298*(2/(VALUE(LEFT(O$1,FIND("-",O$1,1)-1))+1)))+(O3297*(1-(2/(VALUE(LEFT(O$1,FIND("-",O$1,1)-1))+1))))))</f>
        <v>0.16030328407066144</v>
      </c>
      <c r="Q3298">
        <f>IF(ROW($E3298)&lt;=VALUE(LEFT(Q$1,FIND("-",Q$1,1)-1)),0,IF(ROW($E3298)=VALUE(LEFT(Q$1,FIND("-",Q$1,1)-1))+1,AVERAGE(INDEX($E:$E,ROW($E3298)-VALUE(LEFT(Q$1,FIND("-",Q$1,1)-1))):$E3298),($E3298*(2/(VALUE(LEFT(Q$1,FIND("-",Q$1,1)-1))+1)))+(Q3297*(1-(2/(VALUE(LEFT(Q$1,FIND("-",Q$1,1)-1))+1))))))</f>
        <v>0.13434868469276362</v>
      </c>
      <c r="R3298">
        <f>IF(ROW($E3298)&lt;=VALUE(LEFT(R$1,FIND("-",R$1,1)-1)),0,IF(ROW($E3298)=VALUE(LEFT(R$1,FIND("-",R$1,1)-1))+1,AVERAGE(INDEX($E:$E,ROW($E3298)-VALUE(LEFT(R$1,FIND("-",R$1,1)-1))):$E3298),($E3298*(2/(VALUE(LEFT(R$1,FIND("-",R$1,1)-1))+1)))+(R3297*(1-(2/(VALUE(LEFT(R$1,FIND("-",R$1,1)-1))+1))))))</f>
        <v>0.14559797413039643</v>
      </c>
      <c r="S3298">
        <f t="shared" si="463"/>
        <v>-1.1249289437632815E-2</v>
      </c>
      <c r="T3298">
        <f>IF(ROW($E3298)&lt;=MAX(VALUE(LEFT(Q$1,FIND("-",Q$1,1)-1)),VALUE(LEFT(R$1,FIND("-",R$1,1)-1)))+VALUE(LEFT(T$1,FIND("-",T$1,1)-1))-1,0,IF(ROW($E3298)=MAX(VALUE(LEFT(Q$1,FIND("-",Q$1,1)-1)),VALUE(LEFT(R$1,FIND("-",R$1,1)-1)))+VALUE(LEFT(T$1,FIND("-",T$1,1)-1)),AVERAGE(INDEX($S:$S,ROW(S3298)-VALUE(LEFT(T$1,FIND("-",T$1,1)-1))+1):S3298),($S3298*(2/(VALUE(LEFT(T$1,FIND("-",T$1,1)-1))+1)))+(T3297*(1-(2/(VALUE(LEFT(T$1,FIND("-",T$1,1)-1))+1))))))</f>
        <v>-7.4292401718296774E-3</v>
      </c>
      <c r="V3298">
        <f t="shared" si="464"/>
        <v>5.0000000000000044E-3</v>
      </c>
      <c r="W3298">
        <f>IF(ROW($E3298)&lt;=VALUE(LEFT(W$1,FIND("-",W$1,1)-1))+1,0,IF(ROW($E3297)=VALUE(LEFT(W$1,FIND("-",W$1,1)-1))+1,100-100/(1+ABS((SUMIF(INDEX($V:$V,ROW($V3298)-VALUE(LEFT(W$1,FIND("-",W$1,1)-1))+1):$V3298,"&gt;0",INDEX($V:$V,ROW($V3298)-VALUE(LEFT(W$1,FIND("-",W$1,1)-1))+1):$V3298)/COUNTIF(INDEX($V:$V,ROW($V3298)-VALUE(LEFT(W$1,FIND("-",W$1,1)-1))+1):$V3298,"&gt;0"))/(SUMIF(INDEX($V:$V,ROW($V3298)-VALUE(LEFT(W$1,FIND("-",W$1,1)-1))+1):$V3298,"&lt;0",INDEX($V:$V,ROW($V3298)-VALUE(LEFT(W$1,FIND("-",W$1,1)-1))+1):$V3298)/COUNTIF(INDEX($V:$V,ROW($V3298)-VALUE(LEFT(W$1,FIND("-",W$1,1)-1))+1):$V3298,"&lt;0")))),100-100/(1+ABS((SUMIF(INDEX($V:$V,ROW($V3298)-VALUE(LEFT(W$1,FIND("-",W$1,1)-1))+1):$V3298,"&gt;0",INDEX($V:$V,ROW($V3298)-VALUE(LEFT(W$1,FIND("-",W$1,1)-1))+1):$V3298)/VALUE(LEFT(W$1,FIND("-",W$1,1)-1)))/(SUMIF(INDEX($V:$V,ROW($V3298)-VALUE(LEFT(W$1,FIND("-",W$1,1)-1))+1):$V3298,"&lt;0",INDEX($V:$V,ROW($V3298)-VALUE(LEFT(W$1,FIND("-",W$1,1)-1))+1):$V3298)/VALUE(LEFT(W$1,FIND("-",W$1,1)-1)))))))</f>
        <v>21.428571428571431</v>
      </c>
      <c r="Y3298">
        <f>IF(ROW($E3298)&lt;=VALUE(LEFT(Y$1,FIND("-",Y$1,1)-1)),0,MAX(INDEX(C:C,ROW(C3298)-VALUE(LEFT(Y$1,FIND("-",Y$1,1)-1))+1):C3298))</f>
        <v>0.16500000000000001</v>
      </c>
      <c r="Z3298">
        <f>IF(ROW($E3298)&lt;=VALUE(LEFT(Z$1,FIND("-",Z$1,1)-1)),0,MIN(INDEX(D:D,ROW(D3298)-VALUE(LEFT(Z$1,FIND("-",Z$1,1)-1))+1):D3298))</f>
        <v>0.11</v>
      </c>
      <c r="AA3298">
        <f t="shared" si="468"/>
        <v>27.27272727272727</v>
      </c>
      <c r="AB3298">
        <f>IF(ROW($AA3298)&lt;=VALUE(LEFT(AA$1,FIND("-",AA$1,1)-1))+VALUE(LEFT(AB$1,FIND("-",AB$1,1)-1)-1),0,AVERAGE(INDEX($AA:$AA,ROW($AA3298)-VALUE(LEFT(AB$1,FIND("-",AB$1,1)-1))+1):$AA3298))</f>
        <v>21.212121212121204</v>
      </c>
      <c r="AC3298">
        <f>IF(ROW($AA3298)&lt;=VALUE(LEFT(AA$1,FIND("-",AA$1,1)-1))+VALUE(LEFT(AB$1,FIND("-",AB$1,1)-1)-1)+VALUE(LEFT(AC$1,FIND("-",AC$1,1)-1)-1),0,AVERAGE(INDEX($AB:$AB,ROW($AB3298)-VALUE(LEFT(AC$1,FIND("-",AC$1,1)-1))+1):$AB3298))</f>
        <v>18.181818181818176</v>
      </c>
      <c r="AE3298">
        <f t="shared" si="465"/>
        <v>238347444</v>
      </c>
      <c r="AG3298" t="str">
        <f t="shared" si="467"/>
        <v/>
      </c>
    </row>
    <row r="3299" spans="1:33" x14ac:dyDescent="0.25">
      <c r="A3299" s="6">
        <v>41814</v>
      </c>
      <c r="B3299">
        <v>0.12</v>
      </c>
      <c r="C3299">
        <v>0.12</v>
      </c>
      <c r="D3299">
        <v>0.115</v>
      </c>
      <c r="E3299">
        <v>0.12</v>
      </c>
      <c r="F3299">
        <v>0.12</v>
      </c>
      <c r="G3299">
        <v>284900</v>
      </c>
      <c r="I3299" t="str">
        <f t="shared" si="460"/>
        <v/>
      </c>
      <c r="J3299" t="str">
        <f t="shared" si="461"/>
        <v>Oversold</v>
      </c>
      <c r="K3299" t="str">
        <f t="shared" si="462"/>
        <v>Buy</v>
      </c>
      <c r="M3299" s="11" t="str">
        <f t="shared" si="466"/>
        <v>Buy</v>
      </c>
      <c r="O3299">
        <f>IF(ROW($E3299)&lt;=VALUE(LEFT(O$1,FIND("-",O$1,1)-1)),0,IF(ROW($E3299)=VALUE(LEFT(O$1,FIND("-",O$1,1)-1))+1,AVERAGE(INDEX($E:$E,ROW($E3299)-VALUE(LEFT(O$1,FIND("-",O$1,1)-1))):$E3299),($E3299*(2/(VALUE(LEFT(O$1,FIND("-",O$1,1)-1))+1)))+(O3298*(1-(2/(VALUE(LEFT(O$1,FIND("-",O$1,1)-1))+1))))))</f>
        <v>0.15990225636846581</v>
      </c>
      <c r="Q3299">
        <f>IF(ROW($E3299)&lt;=VALUE(LEFT(Q$1,FIND("-",Q$1,1)-1)),0,IF(ROW($E3299)=VALUE(LEFT(Q$1,FIND("-",Q$1,1)-1))+1,AVERAGE(INDEX($E:$E,ROW($E3299)-VALUE(LEFT(Q$1,FIND("-",Q$1,1)-1))):$E3299),($E3299*(2/(VALUE(LEFT(Q$1,FIND("-",Q$1,1)-1))+1)))+(Q3298*(1-(2/(VALUE(LEFT(Q$1,FIND("-",Q$1,1)-1))+1))))))</f>
        <v>0.13214119474003075</v>
      </c>
      <c r="R3299">
        <f>IF(ROW($E3299)&lt;=VALUE(LEFT(R$1,FIND("-",R$1,1)-1)),0,IF(ROW($E3299)=VALUE(LEFT(R$1,FIND("-",R$1,1)-1))+1,AVERAGE(INDEX($E:$E,ROW($E3299)-VALUE(LEFT(R$1,FIND("-",R$1,1)-1))):$E3299),($E3299*(2/(VALUE(LEFT(R$1,FIND("-",R$1,1)-1))+1)))+(R3298*(1-(2/(VALUE(LEFT(R$1,FIND("-",R$1,1)-1))+1))))))</f>
        <v>0.14370182789851521</v>
      </c>
      <c r="S3299">
        <f t="shared" si="463"/>
        <v>-1.1560633158484462E-2</v>
      </c>
      <c r="T3299">
        <f>IF(ROW($E3299)&lt;=MAX(VALUE(LEFT(Q$1,FIND("-",Q$1,1)-1)),VALUE(LEFT(R$1,FIND("-",R$1,1)-1)))+VALUE(LEFT(T$1,FIND("-",T$1,1)-1))-1,0,IF(ROW($E3299)=MAX(VALUE(LEFT(Q$1,FIND("-",Q$1,1)-1)),VALUE(LEFT(R$1,FIND("-",R$1,1)-1)))+VALUE(LEFT(T$1,FIND("-",T$1,1)-1)),AVERAGE(INDEX($S:$S,ROW(S3299)-VALUE(LEFT(T$1,FIND("-",T$1,1)-1))+1):S3299),($S3299*(2/(VALUE(LEFT(T$1,FIND("-",T$1,1)-1))+1)))+(T3298*(1-(2/(VALUE(LEFT(T$1,FIND("-",T$1,1)-1))+1))))))</f>
        <v>-8.2555187691606344E-3</v>
      </c>
      <c r="V3299">
        <f t="shared" si="464"/>
        <v>-5.0000000000000044E-3</v>
      </c>
      <c r="W3299">
        <f>IF(ROW($E3299)&lt;=VALUE(LEFT(W$1,FIND("-",W$1,1)-1))+1,0,IF(ROW($E3298)=VALUE(LEFT(W$1,FIND("-",W$1,1)-1))+1,100-100/(1+ABS((SUMIF(INDEX($V:$V,ROW($V3299)-VALUE(LEFT(W$1,FIND("-",W$1,1)-1))+1):$V3299,"&gt;0",INDEX($V:$V,ROW($V3299)-VALUE(LEFT(W$1,FIND("-",W$1,1)-1))+1):$V3299)/COUNTIF(INDEX($V:$V,ROW($V3299)-VALUE(LEFT(W$1,FIND("-",W$1,1)-1))+1):$V3299,"&gt;0"))/(SUMIF(INDEX($V:$V,ROW($V3299)-VALUE(LEFT(W$1,FIND("-",W$1,1)-1))+1):$V3299,"&lt;0",INDEX($V:$V,ROW($V3299)-VALUE(LEFT(W$1,FIND("-",W$1,1)-1))+1):$V3299)/COUNTIF(INDEX($V:$V,ROW($V3299)-VALUE(LEFT(W$1,FIND("-",W$1,1)-1))+1):$V3299,"&lt;0")))),100-100/(1+ABS((SUMIF(INDEX($V:$V,ROW($V3299)-VALUE(LEFT(W$1,FIND("-",W$1,1)-1))+1):$V3299,"&gt;0",INDEX($V:$V,ROW($V3299)-VALUE(LEFT(W$1,FIND("-",W$1,1)-1))+1):$V3299)/VALUE(LEFT(W$1,FIND("-",W$1,1)-1)))/(SUMIF(INDEX($V:$V,ROW($V3299)-VALUE(LEFT(W$1,FIND("-",W$1,1)-1))+1):$V3299,"&lt;0",INDEX($V:$V,ROW($V3299)-VALUE(LEFT(W$1,FIND("-",W$1,1)-1))+1):$V3299)/VALUE(LEFT(W$1,FIND("-",W$1,1)-1)))))))</f>
        <v>20</v>
      </c>
      <c r="Y3299">
        <f>IF(ROW($E3299)&lt;=VALUE(LEFT(Y$1,FIND("-",Y$1,1)-1)),0,MAX(INDEX(C:C,ROW(C3299)-VALUE(LEFT(Y$1,FIND("-",Y$1,1)-1))+1):C3299))</f>
        <v>0.16500000000000001</v>
      </c>
      <c r="Z3299">
        <f>IF(ROW($E3299)&lt;=VALUE(LEFT(Z$1,FIND("-",Z$1,1)-1)),0,MIN(INDEX(D:D,ROW(D3299)-VALUE(LEFT(Z$1,FIND("-",Z$1,1)-1))+1):D3299))</f>
        <v>0.11</v>
      </c>
      <c r="AA3299">
        <f t="shared" si="468"/>
        <v>18.181818181818173</v>
      </c>
      <c r="AB3299">
        <f>IF(ROW($AA3299)&lt;=VALUE(LEFT(AA$1,FIND("-",AA$1,1)-1))+VALUE(LEFT(AB$1,FIND("-",AB$1,1)-1)-1),0,AVERAGE(INDEX($AA:$AA,ROW($AA3299)-VALUE(LEFT(AB$1,FIND("-",AB$1,1)-1))+1):$AA3299))</f>
        <v>21.212121212121204</v>
      </c>
      <c r="AC3299">
        <f>IF(ROW($AA3299)&lt;=VALUE(LEFT(AA$1,FIND("-",AA$1,1)-1))+VALUE(LEFT(AB$1,FIND("-",AB$1,1)-1)-1)+VALUE(LEFT(AC$1,FIND("-",AC$1,1)-1)-1),0,AVERAGE(INDEX($AB:$AB,ROW($AB3299)-VALUE(LEFT(AC$1,FIND("-",AC$1,1)-1))+1):$AB3299))</f>
        <v>20.202020202020194</v>
      </c>
      <c r="AE3299">
        <f t="shared" si="465"/>
        <v>238062544</v>
      </c>
      <c r="AG3299" t="str">
        <f t="shared" si="467"/>
        <v>Buy</v>
      </c>
    </row>
    <row r="3300" spans="1:33" x14ac:dyDescent="0.25">
      <c r="A3300" s="6">
        <v>41815</v>
      </c>
      <c r="B3300">
        <v>0.12</v>
      </c>
      <c r="C3300">
        <v>0.12</v>
      </c>
      <c r="D3300">
        <v>0.12</v>
      </c>
      <c r="E3300">
        <v>0.12</v>
      </c>
      <c r="F3300">
        <v>0.12</v>
      </c>
      <c r="G3300">
        <v>666000</v>
      </c>
      <c r="I3300" t="str">
        <f t="shared" si="460"/>
        <v/>
      </c>
      <c r="J3300" t="str">
        <f t="shared" si="461"/>
        <v>Oversold</v>
      </c>
      <c r="K3300" t="str">
        <f t="shared" si="462"/>
        <v/>
      </c>
      <c r="M3300" s="11" t="str">
        <f t="shared" si="466"/>
        <v/>
      </c>
      <c r="O3300">
        <f>IF(ROW($E3300)&lt;=VALUE(LEFT(O$1,FIND("-",O$1,1)-1)),0,IF(ROW($E3300)=VALUE(LEFT(O$1,FIND("-",O$1,1)-1))+1,AVERAGE(INDEX($E:$E,ROW($E3300)-VALUE(LEFT(O$1,FIND("-",O$1,1)-1))):$E3300),($E3300*(2/(VALUE(LEFT(O$1,FIND("-",O$1,1)-1))+1)))+(O3299*(1-(2/(VALUE(LEFT(O$1,FIND("-",O$1,1)-1))+1))))))</f>
        <v>0.15950521899166514</v>
      </c>
      <c r="Q3300">
        <f>IF(ROW($E3300)&lt;=VALUE(LEFT(Q$1,FIND("-",Q$1,1)-1)),0,IF(ROW($E3300)=VALUE(LEFT(Q$1,FIND("-",Q$1,1)-1))+1,AVERAGE(INDEX($E:$E,ROW($E3300)-VALUE(LEFT(Q$1,FIND("-",Q$1,1)-1))):$E3300),($E3300*(2/(VALUE(LEFT(Q$1,FIND("-",Q$1,1)-1))+1)))+(Q3299*(1-(2/(VALUE(LEFT(Q$1,FIND("-",Q$1,1)-1))+1))))))</f>
        <v>0.13027331862617986</v>
      </c>
      <c r="R3300">
        <f>IF(ROW($E3300)&lt;=VALUE(LEFT(R$1,FIND("-",R$1,1)-1)),0,IF(ROW($E3300)=VALUE(LEFT(R$1,FIND("-",R$1,1)-1))+1,AVERAGE(INDEX($E:$E,ROW($E3300)-VALUE(LEFT(R$1,FIND("-",R$1,1)-1))):$E3300),($E3300*(2/(VALUE(LEFT(R$1,FIND("-",R$1,1)-1))+1)))+(R3299*(1-(2/(VALUE(LEFT(R$1,FIND("-",R$1,1)-1))+1))))))</f>
        <v>0.14194613694306965</v>
      </c>
      <c r="S3300">
        <f t="shared" si="463"/>
        <v>-1.1672818316889794E-2</v>
      </c>
      <c r="T3300">
        <f>IF(ROW($E3300)&lt;=MAX(VALUE(LEFT(Q$1,FIND("-",Q$1,1)-1)),VALUE(LEFT(R$1,FIND("-",R$1,1)-1)))+VALUE(LEFT(T$1,FIND("-",T$1,1)-1))-1,0,IF(ROW($E3300)=MAX(VALUE(LEFT(Q$1,FIND("-",Q$1,1)-1)),VALUE(LEFT(R$1,FIND("-",R$1,1)-1)))+VALUE(LEFT(T$1,FIND("-",T$1,1)-1)),AVERAGE(INDEX($S:$S,ROW(S3300)-VALUE(LEFT(T$1,FIND("-",T$1,1)-1))+1):S3300),($S3300*(2/(VALUE(LEFT(T$1,FIND("-",T$1,1)-1))+1)))+(T3299*(1-(2/(VALUE(LEFT(T$1,FIND("-",T$1,1)-1))+1))))))</f>
        <v>-8.9389786787064662E-3</v>
      </c>
      <c r="V3300">
        <f t="shared" si="464"/>
        <v>0</v>
      </c>
      <c r="W3300">
        <f>IF(ROW($E3300)&lt;=VALUE(LEFT(W$1,FIND("-",W$1,1)-1))+1,0,IF(ROW($E3299)=VALUE(LEFT(W$1,FIND("-",W$1,1)-1))+1,100-100/(1+ABS((SUMIF(INDEX($V:$V,ROW($V3300)-VALUE(LEFT(W$1,FIND("-",W$1,1)-1))+1):$V3300,"&gt;0",INDEX($V:$V,ROW($V3300)-VALUE(LEFT(W$1,FIND("-",W$1,1)-1))+1):$V3300)/COUNTIF(INDEX($V:$V,ROW($V3300)-VALUE(LEFT(W$1,FIND("-",W$1,1)-1))+1):$V3300,"&gt;0"))/(SUMIF(INDEX($V:$V,ROW($V3300)-VALUE(LEFT(W$1,FIND("-",W$1,1)-1))+1):$V3300,"&lt;0",INDEX($V:$V,ROW($V3300)-VALUE(LEFT(W$1,FIND("-",W$1,1)-1))+1):$V3300)/COUNTIF(INDEX($V:$V,ROW($V3300)-VALUE(LEFT(W$1,FIND("-",W$1,1)-1))+1):$V3300,"&lt;0")))),100-100/(1+ABS((SUMIF(INDEX($V:$V,ROW($V3300)-VALUE(LEFT(W$1,FIND("-",W$1,1)-1))+1):$V3300,"&gt;0",INDEX($V:$V,ROW($V3300)-VALUE(LEFT(W$1,FIND("-",W$1,1)-1))+1):$V3300)/VALUE(LEFT(W$1,FIND("-",W$1,1)-1)))/(SUMIF(INDEX($V:$V,ROW($V3300)-VALUE(LEFT(W$1,FIND("-",W$1,1)-1))+1):$V3300,"&lt;0",INDEX($V:$V,ROW($V3300)-VALUE(LEFT(W$1,FIND("-",W$1,1)-1))+1):$V3300)/VALUE(LEFT(W$1,FIND("-",W$1,1)-1)))))))</f>
        <v>21.428571428571431</v>
      </c>
      <c r="Y3300">
        <f>IF(ROW($E3300)&lt;=VALUE(LEFT(Y$1,FIND("-",Y$1,1)-1)),0,MAX(INDEX(C:C,ROW(C3300)-VALUE(LEFT(Y$1,FIND("-",Y$1,1)-1))+1):C3300))</f>
        <v>0.16500000000000001</v>
      </c>
      <c r="Z3300">
        <f>IF(ROW($E3300)&lt;=VALUE(LEFT(Z$1,FIND("-",Z$1,1)-1)),0,MIN(INDEX(D:D,ROW(D3300)-VALUE(LEFT(Z$1,FIND("-",Z$1,1)-1))+1):D3300))</f>
        <v>0.11</v>
      </c>
      <c r="AA3300">
        <f t="shared" si="468"/>
        <v>18.181818181818173</v>
      </c>
      <c r="AB3300">
        <f>IF(ROW($AA3300)&lt;=VALUE(LEFT(AA$1,FIND("-",AA$1,1)-1))+VALUE(LEFT(AB$1,FIND("-",AB$1,1)-1)-1),0,AVERAGE(INDEX($AA:$AA,ROW($AA3300)-VALUE(LEFT(AB$1,FIND("-",AB$1,1)-1))+1):$AA3300))</f>
        <v>21.212121212121204</v>
      </c>
      <c r="AC3300">
        <f>IF(ROW($AA3300)&lt;=VALUE(LEFT(AA$1,FIND("-",AA$1,1)-1))+VALUE(LEFT(AB$1,FIND("-",AB$1,1)-1)-1)+VALUE(LEFT(AC$1,FIND("-",AC$1,1)-1)-1),0,AVERAGE(INDEX($AB:$AB,ROW($AB3300)-VALUE(LEFT(AC$1,FIND("-",AC$1,1)-1))+1):$AB3300))</f>
        <v>21.212121212121204</v>
      </c>
      <c r="AE3300">
        <f t="shared" si="465"/>
        <v>238062544</v>
      </c>
      <c r="AG3300" t="str">
        <f t="shared" si="467"/>
        <v/>
      </c>
    </row>
    <row r="3301" spans="1:33" x14ac:dyDescent="0.25">
      <c r="A3301" s="6">
        <v>41816</v>
      </c>
      <c r="B3301">
        <v>0.12</v>
      </c>
      <c r="C3301">
        <v>0.12</v>
      </c>
      <c r="D3301">
        <v>0.115</v>
      </c>
      <c r="E3301">
        <v>0.12</v>
      </c>
      <c r="F3301">
        <v>0.12</v>
      </c>
      <c r="G3301">
        <v>106600</v>
      </c>
      <c r="I3301" t="str">
        <f t="shared" si="460"/>
        <v/>
      </c>
      <c r="J3301" t="str">
        <f t="shared" si="461"/>
        <v>Oversold</v>
      </c>
      <c r="K3301" t="str">
        <f t="shared" si="462"/>
        <v/>
      </c>
      <c r="M3301" s="11" t="str">
        <f t="shared" si="466"/>
        <v/>
      </c>
      <c r="O3301">
        <f>IF(ROW($E3301)&lt;=VALUE(LEFT(O$1,FIND("-",O$1,1)-1)),0,IF(ROW($E3301)=VALUE(LEFT(O$1,FIND("-",O$1,1)-1))+1,AVERAGE(INDEX($E:$E,ROW($E3301)-VALUE(LEFT(O$1,FIND("-",O$1,1)-1))):$E3301),($E3301*(2/(VALUE(LEFT(O$1,FIND("-",O$1,1)-1))+1)))+(O3300*(1-(2/(VALUE(LEFT(O$1,FIND("-",O$1,1)-1))+1))))))</f>
        <v>0.15911213223552917</v>
      </c>
      <c r="Q3301">
        <f>IF(ROW($E3301)&lt;=VALUE(LEFT(Q$1,FIND("-",Q$1,1)-1)),0,IF(ROW($E3301)=VALUE(LEFT(Q$1,FIND("-",Q$1,1)-1))+1,AVERAGE(INDEX($E:$E,ROW($E3301)-VALUE(LEFT(Q$1,FIND("-",Q$1,1)-1))):$E3301),($E3301*(2/(VALUE(LEFT(Q$1,FIND("-",Q$1,1)-1))+1)))+(Q3300*(1-(2/(VALUE(LEFT(Q$1,FIND("-",Q$1,1)-1))+1))))))</f>
        <v>0.12869280806830605</v>
      </c>
      <c r="R3301">
        <f>IF(ROW($E3301)&lt;=VALUE(LEFT(R$1,FIND("-",R$1,1)-1)),0,IF(ROW($E3301)=VALUE(LEFT(R$1,FIND("-",R$1,1)-1))+1,AVERAGE(INDEX($E:$E,ROW($E3301)-VALUE(LEFT(R$1,FIND("-",R$1,1)-1))):$E3301),($E3301*(2/(VALUE(LEFT(R$1,FIND("-",R$1,1)-1))+1)))+(R3300*(1-(2/(VALUE(LEFT(R$1,FIND("-",R$1,1)-1))+1))))))</f>
        <v>0.14032049716950895</v>
      </c>
      <c r="S3301">
        <f t="shared" si="463"/>
        <v>-1.1627689101202904E-2</v>
      </c>
      <c r="T3301">
        <f>IF(ROW($E3301)&lt;=MAX(VALUE(LEFT(Q$1,FIND("-",Q$1,1)-1)),VALUE(LEFT(R$1,FIND("-",R$1,1)-1)))+VALUE(LEFT(T$1,FIND("-",T$1,1)-1))-1,0,IF(ROW($E3301)=MAX(VALUE(LEFT(Q$1,FIND("-",Q$1,1)-1)),VALUE(LEFT(R$1,FIND("-",R$1,1)-1)))+VALUE(LEFT(T$1,FIND("-",T$1,1)-1)),AVERAGE(INDEX($S:$S,ROW(S3301)-VALUE(LEFT(T$1,FIND("-",T$1,1)-1))+1):S3301),($S3301*(2/(VALUE(LEFT(T$1,FIND("-",T$1,1)-1))+1)))+(T3300*(1-(2/(VALUE(LEFT(T$1,FIND("-",T$1,1)-1))+1))))))</f>
        <v>-9.4767207632057548E-3</v>
      </c>
      <c r="V3301">
        <f t="shared" si="464"/>
        <v>0</v>
      </c>
      <c r="W3301">
        <f>IF(ROW($E3301)&lt;=VALUE(LEFT(W$1,FIND("-",W$1,1)-1))+1,0,IF(ROW($E3300)=VALUE(LEFT(W$1,FIND("-",W$1,1)-1))+1,100-100/(1+ABS((SUMIF(INDEX($V:$V,ROW($V3301)-VALUE(LEFT(W$1,FIND("-",W$1,1)-1))+1):$V3301,"&gt;0",INDEX($V:$V,ROW($V3301)-VALUE(LEFT(W$1,FIND("-",W$1,1)-1))+1):$V3301)/COUNTIF(INDEX($V:$V,ROW($V3301)-VALUE(LEFT(W$1,FIND("-",W$1,1)-1))+1):$V3301,"&gt;0"))/(SUMIF(INDEX($V:$V,ROW($V3301)-VALUE(LEFT(W$1,FIND("-",W$1,1)-1))+1):$V3301,"&lt;0",INDEX($V:$V,ROW($V3301)-VALUE(LEFT(W$1,FIND("-",W$1,1)-1))+1):$V3301)/COUNTIF(INDEX($V:$V,ROW($V3301)-VALUE(LEFT(W$1,FIND("-",W$1,1)-1))+1):$V3301,"&lt;0")))),100-100/(1+ABS((SUMIF(INDEX($V:$V,ROW($V3301)-VALUE(LEFT(W$1,FIND("-",W$1,1)-1))+1):$V3301,"&gt;0",INDEX($V:$V,ROW($V3301)-VALUE(LEFT(W$1,FIND("-",W$1,1)-1))+1):$V3301)/VALUE(LEFT(W$1,FIND("-",W$1,1)-1)))/(SUMIF(INDEX($V:$V,ROW($V3301)-VALUE(LEFT(W$1,FIND("-",W$1,1)-1))+1):$V3301,"&lt;0",INDEX($V:$V,ROW($V3301)-VALUE(LEFT(W$1,FIND("-",W$1,1)-1))+1):$V3301)/VALUE(LEFT(W$1,FIND("-",W$1,1)-1)))))))</f>
        <v>21.428571428571431</v>
      </c>
      <c r="Y3301">
        <f>IF(ROW($E3301)&lt;=VALUE(LEFT(Y$1,FIND("-",Y$1,1)-1)),0,MAX(INDEX(C:C,ROW(C3301)-VALUE(LEFT(Y$1,FIND("-",Y$1,1)-1))+1):C3301))</f>
        <v>0.16</v>
      </c>
      <c r="Z3301">
        <f>IF(ROW($E3301)&lt;=VALUE(LEFT(Z$1,FIND("-",Z$1,1)-1)),0,MIN(INDEX(D:D,ROW(D3301)-VALUE(LEFT(Z$1,FIND("-",Z$1,1)-1))+1):D3301))</f>
        <v>0.11</v>
      </c>
      <c r="AA3301">
        <f t="shared" si="468"/>
        <v>19.999999999999989</v>
      </c>
      <c r="AB3301">
        <f>IF(ROW($AA3301)&lt;=VALUE(LEFT(AA$1,FIND("-",AA$1,1)-1))+VALUE(LEFT(AB$1,FIND("-",AB$1,1)-1)-1),0,AVERAGE(INDEX($AA:$AA,ROW($AA3301)-VALUE(LEFT(AB$1,FIND("-",AB$1,1)-1))+1):$AA3301))</f>
        <v>18.787878787878778</v>
      </c>
      <c r="AC3301">
        <f>IF(ROW($AA3301)&lt;=VALUE(LEFT(AA$1,FIND("-",AA$1,1)-1))+VALUE(LEFT(AB$1,FIND("-",AB$1,1)-1)-1)+VALUE(LEFT(AC$1,FIND("-",AC$1,1)-1)-1),0,AVERAGE(INDEX($AB:$AB,ROW($AB3301)-VALUE(LEFT(AC$1,FIND("-",AC$1,1)-1))+1):$AB3301))</f>
        <v>20.404040404040398</v>
      </c>
      <c r="AE3301">
        <f t="shared" si="465"/>
        <v>238062544</v>
      </c>
      <c r="AG3301" t="str">
        <f t="shared" si="467"/>
        <v/>
      </c>
    </row>
    <row r="3302" spans="1:33" x14ac:dyDescent="0.25">
      <c r="A3302" s="6">
        <v>41817</v>
      </c>
      <c r="B3302">
        <v>0.12</v>
      </c>
      <c r="C3302">
        <v>0.12</v>
      </c>
      <c r="D3302">
        <v>0.12</v>
      </c>
      <c r="E3302">
        <v>0.12</v>
      </c>
      <c r="F3302">
        <v>0.12</v>
      </c>
      <c r="G3302">
        <v>560000</v>
      </c>
      <c r="I3302" t="str">
        <f t="shared" si="460"/>
        <v/>
      </c>
      <c r="J3302" t="str">
        <f t="shared" si="461"/>
        <v>Oversold</v>
      </c>
      <c r="K3302" t="str">
        <f t="shared" si="462"/>
        <v>Oversold Above %D</v>
      </c>
      <c r="M3302" s="11" t="str">
        <f t="shared" si="466"/>
        <v/>
      </c>
      <c r="O3302">
        <f>IF(ROW($E3302)&lt;=VALUE(LEFT(O$1,FIND("-",O$1,1)-1)),0,IF(ROW($E3302)=VALUE(LEFT(O$1,FIND("-",O$1,1)-1))+1,AVERAGE(INDEX($E:$E,ROW($E3302)-VALUE(LEFT(O$1,FIND("-",O$1,1)-1))):$E3302),($E3302*(2/(VALUE(LEFT(O$1,FIND("-",O$1,1)-1))+1)))+(O3301*(1-(2/(VALUE(LEFT(O$1,FIND("-",O$1,1)-1))+1))))))</f>
        <v>0.15872295679039952</v>
      </c>
      <c r="Q3302">
        <f>IF(ROW($E3302)&lt;=VALUE(LEFT(Q$1,FIND("-",Q$1,1)-1)),0,IF(ROW($E3302)=VALUE(LEFT(Q$1,FIND("-",Q$1,1)-1))+1,AVERAGE(INDEX($E:$E,ROW($E3302)-VALUE(LEFT(Q$1,FIND("-",Q$1,1)-1))):$E3302),($E3302*(2/(VALUE(LEFT(Q$1,FIND("-",Q$1,1)-1))+1)))+(Q3301*(1-(2/(VALUE(LEFT(Q$1,FIND("-",Q$1,1)-1))+1))))))</f>
        <v>0.12735545298087436</v>
      </c>
      <c r="R3302">
        <f>IF(ROW($E3302)&lt;=VALUE(LEFT(R$1,FIND("-",R$1,1)-1)),0,IF(ROW($E3302)=VALUE(LEFT(R$1,FIND("-",R$1,1)-1))+1,AVERAGE(INDEX($E:$E,ROW($E3302)-VALUE(LEFT(R$1,FIND("-",R$1,1)-1))):$E3302),($E3302*(2/(VALUE(LEFT(R$1,FIND("-",R$1,1)-1))+1)))+(R3301*(1-(2/(VALUE(LEFT(R$1,FIND("-",R$1,1)-1))+1))))))</f>
        <v>0.13881527515695274</v>
      </c>
      <c r="S3302">
        <f t="shared" si="463"/>
        <v>-1.1459822176078382E-2</v>
      </c>
      <c r="T3302">
        <f>IF(ROW($E3302)&lt;=MAX(VALUE(LEFT(Q$1,FIND("-",Q$1,1)-1)),VALUE(LEFT(R$1,FIND("-",R$1,1)-1)))+VALUE(LEFT(T$1,FIND("-",T$1,1)-1))-1,0,IF(ROW($E3302)=MAX(VALUE(LEFT(Q$1,FIND("-",Q$1,1)-1)),VALUE(LEFT(R$1,FIND("-",R$1,1)-1)))+VALUE(LEFT(T$1,FIND("-",T$1,1)-1)),AVERAGE(INDEX($S:$S,ROW(S3302)-VALUE(LEFT(T$1,FIND("-",T$1,1)-1))+1):S3302),($S3302*(2/(VALUE(LEFT(T$1,FIND("-",T$1,1)-1))+1)))+(T3301*(1-(2/(VALUE(LEFT(T$1,FIND("-",T$1,1)-1))+1))))))</f>
        <v>-9.8733410457802796E-3</v>
      </c>
      <c r="V3302">
        <f t="shared" si="464"/>
        <v>0</v>
      </c>
      <c r="W3302">
        <f>IF(ROW($E3302)&lt;=VALUE(LEFT(W$1,FIND("-",W$1,1)-1))+1,0,IF(ROW($E3301)=VALUE(LEFT(W$1,FIND("-",W$1,1)-1))+1,100-100/(1+ABS((SUMIF(INDEX($V:$V,ROW($V3302)-VALUE(LEFT(W$1,FIND("-",W$1,1)-1))+1):$V3302,"&gt;0",INDEX($V:$V,ROW($V3302)-VALUE(LEFT(W$1,FIND("-",W$1,1)-1))+1):$V3302)/COUNTIF(INDEX($V:$V,ROW($V3302)-VALUE(LEFT(W$1,FIND("-",W$1,1)-1))+1):$V3302,"&gt;0"))/(SUMIF(INDEX($V:$V,ROW($V3302)-VALUE(LEFT(W$1,FIND("-",W$1,1)-1))+1):$V3302,"&lt;0",INDEX($V:$V,ROW($V3302)-VALUE(LEFT(W$1,FIND("-",W$1,1)-1))+1):$V3302)/COUNTIF(INDEX($V:$V,ROW($V3302)-VALUE(LEFT(W$1,FIND("-",W$1,1)-1))+1):$V3302,"&lt;0")))),100-100/(1+ABS((SUMIF(INDEX($V:$V,ROW($V3302)-VALUE(LEFT(W$1,FIND("-",W$1,1)-1))+1):$V3302,"&gt;0",INDEX($V:$V,ROW($V3302)-VALUE(LEFT(W$1,FIND("-",W$1,1)-1))+1):$V3302)/VALUE(LEFT(W$1,FIND("-",W$1,1)-1)))/(SUMIF(INDEX($V:$V,ROW($V3302)-VALUE(LEFT(W$1,FIND("-",W$1,1)-1))+1):$V3302,"&lt;0",INDEX($V:$V,ROW($V3302)-VALUE(LEFT(W$1,FIND("-",W$1,1)-1))+1):$V3302)/VALUE(LEFT(W$1,FIND("-",W$1,1)-1)))))))</f>
        <v>21.428571428571431</v>
      </c>
      <c r="Y3302">
        <f>IF(ROW($E3302)&lt;=VALUE(LEFT(Y$1,FIND("-",Y$1,1)-1)),0,MAX(INDEX(C:C,ROW(C3302)-VALUE(LEFT(Y$1,FIND("-",Y$1,1)-1))+1):C3302))</f>
        <v>0.16</v>
      </c>
      <c r="Z3302">
        <f>IF(ROW($E3302)&lt;=VALUE(LEFT(Z$1,FIND("-",Z$1,1)-1)),0,MIN(INDEX(D:D,ROW(D3302)-VALUE(LEFT(Z$1,FIND("-",Z$1,1)-1))+1):D3302))</f>
        <v>0.11</v>
      </c>
      <c r="AA3302">
        <f t="shared" si="468"/>
        <v>19.999999999999989</v>
      </c>
      <c r="AB3302">
        <f>IF(ROW($AA3302)&lt;=VALUE(LEFT(AA$1,FIND("-",AA$1,1)-1))+VALUE(LEFT(AB$1,FIND("-",AB$1,1)-1)-1),0,AVERAGE(INDEX($AA:$AA,ROW($AA3302)-VALUE(LEFT(AB$1,FIND("-",AB$1,1)-1))+1):$AA3302))</f>
        <v>19.39393939393938</v>
      </c>
      <c r="AC3302">
        <f>IF(ROW($AA3302)&lt;=VALUE(LEFT(AA$1,FIND("-",AA$1,1)-1))+VALUE(LEFT(AB$1,FIND("-",AB$1,1)-1)-1)+VALUE(LEFT(AC$1,FIND("-",AC$1,1)-1)-1),0,AVERAGE(INDEX($AB:$AB,ROW($AB3302)-VALUE(LEFT(AC$1,FIND("-",AC$1,1)-1))+1):$AB3302))</f>
        <v>19.797979797979789</v>
      </c>
      <c r="AE3302">
        <f t="shared" si="465"/>
        <v>238062544</v>
      </c>
      <c r="AG3302" t="str">
        <f t="shared" si="467"/>
        <v/>
      </c>
    </row>
    <row r="3303" spans="1:33" x14ac:dyDescent="0.25">
      <c r="A3303" s="6">
        <v>41820</v>
      </c>
      <c r="B3303">
        <v>0.12</v>
      </c>
      <c r="C3303">
        <v>0.12</v>
      </c>
      <c r="D3303">
        <v>0.115</v>
      </c>
      <c r="E3303">
        <v>0.115</v>
      </c>
      <c r="F3303">
        <v>0.115</v>
      </c>
      <c r="G3303">
        <v>309300</v>
      </c>
      <c r="I3303" t="str">
        <f t="shared" si="460"/>
        <v/>
      </c>
      <c r="J3303" t="str">
        <f t="shared" si="461"/>
        <v>Oversold</v>
      </c>
      <c r="K3303" t="str">
        <f t="shared" si="462"/>
        <v>Oversold Above %D</v>
      </c>
      <c r="M3303" s="11" t="str">
        <f t="shared" si="466"/>
        <v/>
      </c>
      <c r="O3303">
        <f>IF(ROW($E3303)&lt;=VALUE(LEFT(O$1,FIND("-",O$1,1)-1)),0,IF(ROW($E3303)=VALUE(LEFT(O$1,FIND("-",O$1,1)-1))+1,AVERAGE(INDEX($E:$E,ROW($E3303)-VALUE(LEFT(O$1,FIND("-",O$1,1)-1))):$E3303),($E3303*(2/(VALUE(LEFT(O$1,FIND("-",O$1,1)-1))+1)))+(O3302*(1-(2/(VALUE(LEFT(O$1,FIND("-",O$1,1)-1))+1))))))</f>
        <v>0.15828790249397764</v>
      </c>
      <c r="Q3303">
        <f>IF(ROW($E3303)&lt;=VALUE(LEFT(Q$1,FIND("-",Q$1,1)-1)),0,IF(ROW($E3303)=VALUE(LEFT(Q$1,FIND("-",Q$1,1)-1))+1,AVERAGE(INDEX($E:$E,ROW($E3303)-VALUE(LEFT(Q$1,FIND("-",Q$1,1)-1))):$E3303),($E3303*(2/(VALUE(LEFT(Q$1,FIND("-",Q$1,1)-1))+1)))+(Q3302*(1-(2/(VALUE(LEFT(Q$1,FIND("-",Q$1,1)-1))+1))))))</f>
        <v>0.12545461406073985</v>
      </c>
      <c r="R3303">
        <f>IF(ROW($E3303)&lt;=VALUE(LEFT(R$1,FIND("-",R$1,1)-1)),0,IF(ROW($E3303)=VALUE(LEFT(R$1,FIND("-",R$1,1)-1))+1,AVERAGE(INDEX($E:$E,ROW($E3303)-VALUE(LEFT(R$1,FIND("-",R$1,1)-1))):$E3303),($E3303*(2/(VALUE(LEFT(R$1,FIND("-",R$1,1)-1))+1)))+(R3302*(1-(2/(VALUE(LEFT(R$1,FIND("-",R$1,1)-1))+1))))))</f>
        <v>0.13705118070088215</v>
      </c>
      <c r="S3303">
        <f t="shared" si="463"/>
        <v>-1.1596566640142303E-2</v>
      </c>
      <c r="T3303">
        <f>IF(ROW($E3303)&lt;=MAX(VALUE(LEFT(Q$1,FIND("-",Q$1,1)-1)),VALUE(LEFT(R$1,FIND("-",R$1,1)-1)))+VALUE(LEFT(T$1,FIND("-",T$1,1)-1))-1,0,IF(ROW($E3303)=MAX(VALUE(LEFT(Q$1,FIND("-",Q$1,1)-1)),VALUE(LEFT(R$1,FIND("-",R$1,1)-1)))+VALUE(LEFT(T$1,FIND("-",T$1,1)-1)),AVERAGE(INDEX($S:$S,ROW(S3303)-VALUE(LEFT(T$1,FIND("-",T$1,1)-1))+1):S3303),($S3303*(2/(VALUE(LEFT(T$1,FIND("-",T$1,1)-1))+1)))+(T3302*(1-(2/(VALUE(LEFT(T$1,FIND("-",T$1,1)-1))+1))))))</f>
        <v>-1.0217986164652684E-2</v>
      </c>
      <c r="V3303">
        <f t="shared" si="464"/>
        <v>-4.9999999999999906E-3</v>
      </c>
      <c r="W3303">
        <f>IF(ROW($E3303)&lt;=VALUE(LEFT(W$1,FIND("-",W$1,1)-1))+1,0,IF(ROW($E3302)=VALUE(LEFT(W$1,FIND("-",W$1,1)-1))+1,100-100/(1+ABS((SUMIF(INDEX($V:$V,ROW($V3303)-VALUE(LEFT(W$1,FIND("-",W$1,1)-1))+1):$V3303,"&gt;0",INDEX($V:$V,ROW($V3303)-VALUE(LEFT(W$1,FIND("-",W$1,1)-1))+1):$V3303)/COUNTIF(INDEX($V:$V,ROW($V3303)-VALUE(LEFT(W$1,FIND("-",W$1,1)-1))+1):$V3303,"&gt;0"))/(SUMIF(INDEX($V:$V,ROW($V3303)-VALUE(LEFT(W$1,FIND("-",W$1,1)-1))+1):$V3303,"&lt;0",INDEX($V:$V,ROW($V3303)-VALUE(LEFT(W$1,FIND("-",W$1,1)-1))+1):$V3303)/COUNTIF(INDEX($V:$V,ROW($V3303)-VALUE(LEFT(W$1,FIND("-",W$1,1)-1))+1):$V3303,"&lt;0")))),100-100/(1+ABS((SUMIF(INDEX($V:$V,ROW($V3303)-VALUE(LEFT(W$1,FIND("-",W$1,1)-1))+1):$V3303,"&gt;0",INDEX($V:$V,ROW($V3303)-VALUE(LEFT(W$1,FIND("-",W$1,1)-1))+1):$V3303)/VALUE(LEFT(W$1,FIND("-",W$1,1)-1)))/(SUMIF(INDEX($V:$V,ROW($V3303)-VALUE(LEFT(W$1,FIND("-",W$1,1)-1))+1):$V3303,"&lt;0",INDEX($V:$V,ROW($V3303)-VALUE(LEFT(W$1,FIND("-",W$1,1)-1))+1):$V3303)/VALUE(LEFT(W$1,FIND("-",W$1,1)-1)))))))</f>
        <v>21.428571428571431</v>
      </c>
      <c r="Y3303">
        <f>IF(ROW($E3303)&lt;=VALUE(LEFT(Y$1,FIND("-",Y$1,1)-1)),0,MAX(INDEX(C:C,ROW(C3303)-VALUE(LEFT(Y$1,FIND("-",Y$1,1)-1))+1):C3303))</f>
        <v>0.16</v>
      </c>
      <c r="Z3303">
        <f>IF(ROW($E3303)&lt;=VALUE(LEFT(Z$1,FIND("-",Z$1,1)-1)),0,MIN(INDEX(D:D,ROW(D3303)-VALUE(LEFT(Z$1,FIND("-",Z$1,1)-1))+1):D3303))</f>
        <v>0.11</v>
      </c>
      <c r="AA3303">
        <f t="shared" si="468"/>
        <v>10.000000000000009</v>
      </c>
      <c r="AB3303">
        <f>IF(ROW($AA3303)&lt;=VALUE(LEFT(AA$1,FIND("-",AA$1,1)-1))+VALUE(LEFT(AB$1,FIND("-",AB$1,1)-1)-1),0,AVERAGE(INDEX($AA:$AA,ROW($AA3303)-VALUE(LEFT(AB$1,FIND("-",AB$1,1)-1))+1):$AA3303))</f>
        <v>16.666666666666661</v>
      </c>
      <c r="AC3303">
        <f>IF(ROW($AA3303)&lt;=VALUE(LEFT(AA$1,FIND("-",AA$1,1)-1))+VALUE(LEFT(AB$1,FIND("-",AB$1,1)-1)-1)+VALUE(LEFT(AC$1,FIND("-",AC$1,1)-1)-1),0,AVERAGE(INDEX($AB:$AB,ROW($AB3303)-VALUE(LEFT(AC$1,FIND("-",AC$1,1)-1))+1):$AB3303))</f>
        <v>18.282828282828273</v>
      </c>
      <c r="AE3303">
        <f t="shared" si="465"/>
        <v>237753244</v>
      </c>
      <c r="AG3303" t="str">
        <f t="shared" si="467"/>
        <v/>
      </c>
    </row>
    <row r="3304" spans="1:33" x14ac:dyDescent="0.25">
      <c r="A3304" s="6">
        <v>41821</v>
      </c>
      <c r="B3304">
        <v>0.115</v>
      </c>
      <c r="C3304">
        <v>0.12</v>
      </c>
      <c r="D3304">
        <v>0.115</v>
      </c>
      <c r="E3304">
        <v>0.115</v>
      </c>
      <c r="F3304">
        <v>0.115</v>
      </c>
      <c r="G3304">
        <v>157200</v>
      </c>
      <c r="I3304" t="str">
        <f t="shared" si="460"/>
        <v/>
      </c>
      <c r="J3304" t="str">
        <f t="shared" si="461"/>
        <v>Oversold</v>
      </c>
      <c r="K3304" t="str">
        <f t="shared" si="462"/>
        <v>Oversold Above %D</v>
      </c>
      <c r="M3304" s="11" t="str">
        <f t="shared" si="466"/>
        <v/>
      </c>
      <c r="O3304">
        <f>IF(ROW($E3304)&lt;=VALUE(LEFT(O$1,FIND("-",O$1,1)-1)),0,IF(ROW($E3304)=VALUE(LEFT(O$1,FIND("-",O$1,1)-1))+1,AVERAGE(INDEX($E:$E,ROW($E3304)-VALUE(LEFT(O$1,FIND("-",O$1,1)-1))):$E3304),($E3304*(2/(VALUE(LEFT(O$1,FIND("-",O$1,1)-1))+1)))+(O3303*(1-(2/(VALUE(LEFT(O$1,FIND("-",O$1,1)-1))+1))))))</f>
        <v>0.15785717709602762</v>
      </c>
      <c r="Q3304">
        <f>IF(ROW($E3304)&lt;=VALUE(LEFT(Q$1,FIND("-",Q$1,1)-1)),0,IF(ROW($E3304)=VALUE(LEFT(Q$1,FIND("-",Q$1,1)-1))+1,AVERAGE(INDEX($E:$E,ROW($E3304)-VALUE(LEFT(Q$1,FIND("-",Q$1,1)-1))):$E3304),($E3304*(2/(VALUE(LEFT(Q$1,FIND("-",Q$1,1)-1))+1)))+(Q3303*(1-(2/(VALUE(LEFT(Q$1,FIND("-",Q$1,1)-1))+1))))))</f>
        <v>0.1238462118975491</v>
      </c>
      <c r="R3304">
        <f>IF(ROW($E3304)&lt;=VALUE(LEFT(R$1,FIND("-",R$1,1)-1)),0,IF(ROW($E3304)=VALUE(LEFT(R$1,FIND("-",R$1,1)-1))+1,AVERAGE(INDEX($E:$E,ROW($E3304)-VALUE(LEFT(R$1,FIND("-",R$1,1)-1))):$E3304),($E3304*(2/(VALUE(LEFT(R$1,FIND("-",R$1,1)-1))+1)))+(R3303*(1-(2/(VALUE(LEFT(R$1,FIND("-",R$1,1)-1))+1))))))</f>
        <v>0.13541775990822422</v>
      </c>
      <c r="S3304">
        <f t="shared" si="463"/>
        <v>-1.1571548010675115E-2</v>
      </c>
      <c r="T3304">
        <f>IF(ROW($E3304)&lt;=MAX(VALUE(LEFT(Q$1,FIND("-",Q$1,1)-1)),VALUE(LEFT(R$1,FIND("-",R$1,1)-1)))+VALUE(LEFT(T$1,FIND("-",T$1,1)-1))-1,0,IF(ROW($E3304)=MAX(VALUE(LEFT(Q$1,FIND("-",Q$1,1)-1)),VALUE(LEFT(R$1,FIND("-",R$1,1)-1)))+VALUE(LEFT(T$1,FIND("-",T$1,1)-1)),AVERAGE(INDEX($S:$S,ROW(S3304)-VALUE(LEFT(T$1,FIND("-",T$1,1)-1))+1):S3304),($S3304*(2/(VALUE(LEFT(T$1,FIND("-",T$1,1)-1))+1)))+(T3303*(1-(2/(VALUE(LEFT(T$1,FIND("-",T$1,1)-1))+1))))))</f>
        <v>-1.048869853385717E-2</v>
      </c>
      <c r="V3304">
        <f t="shared" si="464"/>
        <v>0</v>
      </c>
      <c r="W3304">
        <f>IF(ROW($E3304)&lt;=VALUE(LEFT(W$1,FIND("-",W$1,1)-1))+1,0,IF(ROW($E3303)=VALUE(LEFT(W$1,FIND("-",W$1,1)-1))+1,100-100/(1+ABS((SUMIF(INDEX($V:$V,ROW($V3304)-VALUE(LEFT(W$1,FIND("-",W$1,1)-1))+1):$V3304,"&gt;0",INDEX($V:$V,ROW($V3304)-VALUE(LEFT(W$1,FIND("-",W$1,1)-1))+1):$V3304)/COUNTIF(INDEX($V:$V,ROW($V3304)-VALUE(LEFT(W$1,FIND("-",W$1,1)-1))+1):$V3304,"&gt;0"))/(SUMIF(INDEX($V:$V,ROW($V3304)-VALUE(LEFT(W$1,FIND("-",W$1,1)-1))+1):$V3304,"&lt;0",INDEX($V:$V,ROW($V3304)-VALUE(LEFT(W$1,FIND("-",W$1,1)-1))+1):$V3304)/COUNTIF(INDEX($V:$V,ROW($V3304)-VALUE(LEFT(W$1,FIND("-",W$1,1)-1))+1):$V3304,"&lt;0")))),100-100/(1+ABS((SUMIF(INDEX($V:$V,ROW($V3304)-VALUE(LEFT(W$1,FIND("-",W$1,1)-1))+1):$V3304,"&gt;0",INDEX($V:$V,ROW($V3304)-VALUE(LEFT(W$1,FIND("-",W$1,1)-1))+1):$V3304)/VALUE(LEFT(W$1,FIND("-",W$1,1)-1)))/(SUMIF(INDEX($V:$V,ROW($V3304)-VALUE(LEFT(W$1,FIND("-",W$1,1)-1))+1):$V3304,"&lt;0",INDEX($V:$V,ROW($V3304)-VALUE(LEFT(W$1,FIND("-",W$1,1)-1))+1):$V3304)/VALUE(LEFT(W$1,FIND("-",W$1,1)-1)))))))</f>
        <v>21.428571428571431</v>
      </c>
      <c r="Y3304">
        <f>IF(ROW($E3304)&lt;=VALUE(LEFT(Y$1,FIND("-",Y$1,1)-1)),0,MAX(INDEX(C:C,ROW(C3304)-VALUE(LEFT(Y$1,FIND("-",Y$1,1)-1))+1):C3304))</f>
        <v>0.16</v>
      </c>
      <c r="Z3304">
        <f>IF(ROW($E3304)&lt;=VALUE(LEFT(Z$1,FIND("-",Z$1,1)-1)),0,MIN(INDEX(D:D,ROW(D3304)-VALUE(LEFT(Z$1,FIND("-",Z$1,1)-1))+1):D3304))</f>
        <v>0.11</v>
      </c>
      <c r="AA3304">
        <f t="shared" si="468"/>
        <v>10.000000000000009</v>
      </c>
      <c r="AB3304">
        <f>IF(ROW($AA3304)&lt;=VALUE(LEFT(AA$1,FIND("-",AA$1,1)-1))+VALUE(LEFT(AB$1,FIND("-",AB$1,1)-1)-1),0,AVERAGE(INDEX($AA:$AA,ROW($AA3304)-VALUE(LEFT(AB$1,FIND("-",AB$1,1)-1))+1):$AA3304))</f>
        <v>13.333333333333336</v>
      </c>
      <c r="AC3304">
        <f>IF(ROW($AA3304)&lt;=VALUE(LEFT(AA$1,FIND("-",AA$1,1)-1))+VALUE(LEFT(AB$1,FIND("-",AB$1,1)-1)-1)+VALUE(LEFT(AC$1,FIND("-",AC$1,1)-1)-1),0,AVERAGE(INDEX($AB:$AB,ROW($AB3304)-VALUE(LEFT(AC$1,FIND("-",AC$1,1)-1))+1):$AB3304))</f>
        <v>16.46464646464646</v>
      </c>
      <c r="AE3304">
        <f t="shared" si="465"/>
        <v>237753244</v>
      </c>
      <c r="AG3304" t="str">
        <f t="shared" si="467"/>
        <v/>
      </c>
    </row>
    <row r="3305" spans="1:33" x14ac:dyDescent="0.25">
      <c r="A3305" s="6">
        <v>41822</v>
      </c>
      <c r="B3305">
        <v>0.12</v>
      </c>
      <c r="C3305">
        <v>0.12</v>
      </c>
      <c r="D3305">
        <v>0.115</v>
      </c>
      <c r="E3305">
        <v>0.115</v>
      </c>
      <c r="F3305">
        <v>0.115</v>
      </c>
      <c r="G3305">
        <v>114300</v>
      </c>
      <c r="I3305" t="str">
        <f t="shared" si="460"/>
        <v/>
      </c>
      <c r="J3305" t="str">
        <f t="shared" si="461"/>
        <v>Oversold</v>
      </c>
      <c r="K3305" t="str">
        <f t="shared" si="462"/>
        <v>Oversold Above %D</v>
      </c>
      <c r="M3305" s="11" t="str">
        <f t="shared" si="466"/>
        <v/>
      </c>
      <c r="O3305">
        <f>IF(ROW($E3305)&lt;=VALUE(LEFT(O$1,FIND("-",O$1,1)-1)),0,IF(ROW($E3305)=VALUE(LEFT(O$1,FIND("-",O$1,1)-1))+1,AVERAGE(INDEX($E:$E,ROW($E3305)-VALUE(LEFT(O$1,FIND("-",O$1,1)-1))):$E3305),($E3305*(2/(VALUE(LEFT(O$1,FIND("-",O$1,1)-1))+1)))+(O3304*(1-(2/(VALUE(LEFT(O$1,FIND("-",O$1,1)-1))+1))))))</f>
        <v>0.15743073752293282</v>
      </c>
      <c r="Q3305">
        <f>IF(ROW($E3305)&lt;=VALUE(LEFT(Q$1,FIND("-",Q$1,1)-1)),0,IF(ROW($E3305)=VALUE(LEFT(Q$1,FIND("-",Q$1,1)-1))+1,AVERAGE(INDEX($E:$E,ROW($E3305)-VALUE(LEFT(Q$1,FIND("-",Q$1,1)-1))):$E3305),($E3305*(2/(VALUE(LEFT(Q$1,FIND("-",Q$1,1)-1))+1)))+(Q3304*(1-(2/(VALUE(LEFT(Q$1,FIND("-",Q$1,1)-1))+1))))))</f>
        <v>0.12248525622100309</v>
      </c>
      <c r="R3305">
        <f>IF(ROW($E3305)&lt;=VALUE(LEFT(R$1,FIND("-",R$1,1)-1)),0,IF(ROW($E3305)=VALUE(LEFT(R$1,FIND("-",R$1,1)-1))+1,AVERAGE(INDEX($E:$E,ROW($E3305)-VALUE(LEFT(R$1,FIND("-",R$1,1)-1))):$E3305),($E3305*(2/(VALUE(LEFT(R$1,FIND("-",R$1,1)-1))+1)))+(R3304*(1-(2/(VALUE(LEFT(R$1,FIND("-",R$1,1)-1))+1))))))</f>
        <v>0.13390533324835574</v>
      </c>
      <c r="S3305">
        <f t="shared" si="463"/>
        <v>-1.1420077027352649E-2</v>
      </c>
      <c r="T3305">
        <f>IF(ROW($E3305)&lt;=MAX(VALUE(LEFT(Q$1,FIND("-",Q$1,1)-1)),VALUE(LEFT(R$1,FIND("-",R$1,1)-1)))+VALUE(LEFT(T$1,FIND("-",T$1,1)-1))-1,0,IF(ROW($E3305)=MAX(VALUE(LEFT(Q$1,FIND("-",Q$1,1)-1)),VALUE(LEFT(R$1,FIND("-",R$1,1)-1)))+VALUE(LEFT(T$1,FIND("-",T$1,1)-1)),AVERAGE(INDEX($S:$S,ROW(S3305)-VALUE(LEFT(T$1,FIND("-",T$1,1)-1))+1):S3305),($S3305*(2/(VALUE(LEFT(T$1,FIND("-",T$1,1)-1))+1)))+(T3304*(1-(2/(VALUE(LEFT(T$1,FIND("-",T$1,1)-1))+1))))))</f>
        <v>-1.0674974232556266E-2</v>
      </c>
      <c r="V3305">
        <f t="shared" si="464"/>
        <v>0</v>
      </c>
      <c r="W3305">
        <f>IF(ROW($E3305)&lt;=VALUE(LEFT(W$1,FIND("-",W$1,1)-1))+1,0,IF(ROW($E3304)=VALUE(LEFT(W$1,FIND("-",W$1,1)-1))+1,100-100/(1+ABS((SUMIF(INDEX($V:$V,ROW($V3305)-VALUE(LEFT(W$1,FIND("-",W$1,1)-1))+1):$V3305,"&gt;0",INDEX($V:$V,ROW($V3305)-VALUE(LEFT(W$1,FIND("-",W$1,1)-1))+1):$V3305)/COUNTIF(INDEX($V:$V,ROW($V3305)-VALUE(LEFT(W$1,FIND("-",W$1,1)-1))+1):$V3305,"&gt;0"))/(SUMIF(INDEX($V:$V,ROW($V3305)-VALUE(LEFT(W$1,FIND("-",W$1,1)-1))+1):$V3305,"&lt;0",INDEX($V:$V,ROW($V3305)-VALUE(LEFT(W$1,FIND("-",W$1,1)-1))+1):$V3305)/COUNTIF(INDEX($V:$V,ROW($V3305)-VALUE(LEFT(W$1,FIND("-",W$1,1)-1))+1):$V3305,"&lt;0")))),100-100/(1+ABS((SUMIF(INDEX($V:$V,ROW($V3305)-VALUE(LEFT(W$1,FIND("-",W$1,1)-1))+1):$V3305,"&gt;0",INDEX($V:$V,ROW($V3305)-VALUE(LEFT(W$1,FIND("-",W$1,1)-1))+1):$V3305)/VALUE(LEFT(W$1,FIND("-",W$1,1)-1)))/(SUMIF(INDEX($V:$V,ROW($V3305)-VALUE(LEFT(W$1,FIND("-",W$1,1)-1))+1):$V3305,"&lt;0",INDEX($V:$V,ROW($V3305)-VALUE(LEFT(W$1,FIND("-",W$1,1)-1))+1):$V3305)/VALUE(LEFT(W$1,FIND("-",W$1,1)-1)))))))</f>
        <v>15.384615384615373</v>
      </c>
      <c r="Y3305">
        <f>IF(ROW($E3305)&lt;=VALUE(LEFT(Y$1,FIND("-",Y$1,1)-1)),0,MAX(INDEX(C:C,ROW(C3305)-VALUE(LEFT(Y$1,FIND("-",Y$1,1)-1))+1):C3305))</f>
        <v>0.16</v>
      </c>
      <c r="Z3305">
        <f>IF(ROW($E3305)&lt;=VALUE(LEFT(Z$1,FIND("-",Z$1,1)-1)),0,MIN(INDEX(D:D,ROW(D3305)-VALUE(LEFT(Z$1,FIND("-",Z$1,1)-1))+1):D3305))</f>
        <v>0.11</v>
      </c>
      <c r="AA3305">
        <f t="shared" si="468"/>
        <v>10.000000000000009</v>
      </c>
      <c r="AB3305">
        <f>IF(ROW($AA3305)&lt;=VALUE(LEFT(AA$1,FIND("-",AA$1,1)-1))+VALUE(LEFT(AB$1,FIND("-",AB$1,1)-1)-1),0,AVERAGE(INDEX($AA:$AA,ROW($AA3305)-VALUE(LEFT(AB$1,FIND("-",AB$1,1)-1))+1):$AA3305))</f>
        <v>10.000000000000009</v>
      </c>
      <c r="AC3305">
        <f>IF(ROW($AA3305)&lt;=VALUE(LEFT(AA$1,FIND("-",AA$1,1)-1))+VALUE(LEFT(AB$1,FIND("-",AB$1,1)-1)-1)+VALUE(LEFT(AC$1,FIND("-",AC$1,1)-1)-1),0,AVERAGE(INDEX($AB:$AB,ROW($AB3305)-VALUE(LEFT(AC$1,FIND("-",AC$1,1)-1))+1):$AB3305))</f>
        <v>13.333333333333336</v>
      </c>
      <c r="AE3305">
        <f t="shared" si="465"/>
        <v>237753244</v>
      </c>
      <c r="AG3305" t="str">
        <f t="shared" si="467"/>
        <v/>
      </c>
    </row>
    <row r="3306" spans="1:33" x14ac:dyDescent="0.25">
      <c r="A3306" s="6">
        <v>41823</v>
      </c>
      <c r="B3306">
        <v>0.115</v>
      </c>
      <c r="C3306">
        <v>0.12</v>
      </c>
      <c r="D3306">
        <v>0.115</v>
      </c>
      <c r="E3306">
        <v>0.12</v>
      </c>
      <c r="F3306">
        <v>0.12</v>
      </c>
      <c r="G3306">
        <v>266000</v>
      </c>
      <c r="I3306" t="str">
        <f t="shared" si="460"/>
        <v/>
      </c>
      <c r="J3306" t="str">
        <f t="shared" si="461"/>
        <v>Oversold</v>
      </c>
      <c r="K3306" t="str">
        <f t="shared" si="462"/>
        <v>Oversold Below %D</v>
      </c>
      <c r="M3306" s="11" t="str">
        <f t="shared" si="466"/>
        <v/>
      </c>
      <c r="O3306">
        <f>IF(ROW($E3306)&lt;=VALUE(LEFT(O$1,FIND("-",O$1,1)-1)),0,IF(ROW($E3306)=VALUE(LEFT(O$1,FIND("-",O$1,1)-1))+1,AVERAGE(INDEX($E:$E,ROW($E3306)-VALUE(LEFT(O$1,FIND("-",O$1,1)-1))):$E3306),($E3306*(2/(VALUE(LEFT(O$1,FIND("-",O$1,1)-1))+1)))+(O3305*(1-(2/(VALUE(LEFT(O$1,FIND("-",O$1,1)-1))+1))))))</f>
        <v>0.1570582923734509</v>
      </c>
      <c r="Q3306">
        <f>IF(ROW($E3306)&lt;=VALUE(LEFT(Q$1,FIND("-",Q$1,1)-1)),0,IF(ROW($E3306)=VALUE(LEFT(Q$1,FIND("-",Q$1,1)-1))+1,AVERAGE(INDEX($E:$E,ROW($E3306)-VALUE(LEFT(Q$1,FIND("-",Q$1,1)-1))):$E3306),($E3306*(2/(VALUE(LEFT(Q$1,FIND("-",Q$1,1)-1))+1)))+(Q3305*(1-(2/(VALUE(LEFT(Q$1,FIND("-",Q$1,1)-1))+1))))))</f>
        <v>0.12210290911007954</v>
      </c>
      <c r="R3306">
        <f>IF(ROW($E3306)&lt;=VALUE(LEFT(R$1,FIND("-",R$1,1)-1)),0,IF(ROW($E3306)=VALUE(LEFT(R$1,FIND("-",R$1,1)-1))+1,AVERAGE(INDEX($E:$E,ROW($E3306)-VALUE(LEFT(R$1,FIND("-",R$1,1)-1))):$E3306),($E3306*(2/(VALUE(LEFT(R$1,FIND("-",R$1,1)-1))+1)))+(R3305*(1-(2/(VALUE(LEFT(R$1,FIND("-",R$1,1)-1))+1))))))</f>
        <v>0.13287530856329235</v>
      </c>
      <c r="S3306">
        <f t="shared" si="463"/>
        <v>-1.0772399453212816E-2</v>
      </c>
      <c r="T3306">
        <f>IF(ROW($E3306)&lt;=MAX(VALUE(LEFT(Q$1,FIND("-",Q$1,1)-1)),VALUE(LEFT(R$1,FIND("-",R$1,1)-1)))+VALUE(LEFT(T$1,FIND("-",T$1,1)-1))-1,0,IF(ROW($E3306)=MAX(VALUE(LEFT(Q$1,FIND("-",Q$1,1)-1)),VALUE(LEFT(R$1,FIND("-",R$1,1)-1)))+VALUE(LEFT(T$1,FIND("-",T$1,1)-1)),AVERAGE(INDEX($S:$S,ROW(S3306)-VALUE(LEFT(T$1,FIND("-",T$1,1)-1))+1):S3306),($S3306*(2/(VALUE(LEFT(T$1,FIND("-",T$1,1)-1))+1)))+(T3305*(1-(2/(VALUE(LEFT(T$1,FIND("-",T$1,1)-1))+1))))))</f>
        <v>-1.0694459276687577E-2</v>
      </c>
      <c r="V3306">
        <f t="shared" si="464"/>
        <v>4.9999999999999906E-3</v>
      </c>
      <c r="W3306">
        <f>IF(ROW($E3306)&lt;=VALUE(LEFT(W$1,FIND("-",W$1,1)-1))+1,0,IF(ROW($E3305)=VALUE(LEFT(W$1,FIND("-",W$1,1)-1))+1,100-100/(1+ABS((SUMIF(INDEX($V:$V,ROW($V3306)-VALUE(LEFT(W$1,FIND("-",W$1,1)-1))+1):$V3306,"&gt;0",INDEX($V:$V,ROW($V3306)-VALUE(LEFT(W$1,FIND("-",W$1,1)-1))+1):$V3306)/COUNTIF(INDEX($V:$V,ROW($V3306)-VALUE(LEFT(W$1,FIND("-",W$1,1)-1))+1):$V3306,"&gt;0"))/(SUMIF(INDEX($V:$V,ROW($V3306)-VALUE(LEFT(W$1,FIND("-",W$1,1)-1))+1):$V3306,"&lt;0",INDEX($V:$V,ROW($V3306)-VALUE(LEFT(W$1,FIND("-",W$1,1)-1))+1):$V3306)/COUNTIF(INDEX($V:$V,ROW($V3306)-VALUE(LEFT(W$1,FIND("-",W$1,1)-1))+1):$V3306,"&lt;0")))),100-100/(1+ABS((SUMIF(INDEX($V:$V,ROW($V3306)-VALUE(LEFT(W$1,FIND("-",W$1,1)-1))+1):$V3306,"&gt;0",INDEX($V:$V,ROW($V3306)-VALUE(LEFT(W$1,FIND("-",W$1,1)-1))+1):$V3306)/VALUE(LEFT(W$1,FIND("-",W$1,1)-1)))/(SUMIF(INDEX($V:$V,ROW($V3306)-VALUE(LEFT(W$1,FIND("-",W$1,1)-1))+1):$V3306,"&lt;0",INDEX($V:$V,ROW($V3306)-VALUE(LEFT(W$1,FIND("-",W$1,1)-1))+1):$V3306)/VALUE(LEFT(W$1,FIND("-",W$1,1)-1)))))))</f>
        <v>24.999999999999986</v>
      </c>
      <c r="Y3306">
        <f>IF(ROW($E3306)&lt;=VALUE(LEFT(Y$1,FIND("-",Y$1,1)-1)),0,MAX(INDEX(C:C,ROW(C3306)-VALUE(LEFT(Y$1,FIND("-",Y$1,1)-1))+1):C3306))</f>
        <v>0.125</v>
      </c>
      <c r="Z3306">
        <f>IF(ROW($E3306)&lt;=VALUE(LEFT(Z$1,FIND("-",Z$1,1)-1)),0,MIN(INDEX(D:D,ROW(D3306)-VALUE(LEFT(Z$1,FIND("-",Z$1,1)-1))+1):D3306))</f>
        <v>0.11</v>
      </c>
      <c r="AA3306">
        <f t="shared" si="468"/>
        <v>66.666666666666643</v>
      </c>
      <c r="AB3306">
        <f>IF(ROW($AA3306)&lt;=VALUE(LEFT(AA$1,FIND("-",AA$1,1)-1))+VALUE(LEFT(AB$1,FIND("-",AB$1,1)-1)-1),0,AVERAGE(INDEX($AA:$AA,ROW($AA3306)-VALUE(LEFT(AB$1,FIND("-",AB$1,1)-1))+1):$AA3306))</f>
        <v>28.888888888888886</v>
      </c>
      <c r="AC3306">
        <f>IF(ROW($AA3306)&lt;=VALUE(LEFT(AA$1,FIND("-",AA$1,1)-1))+VALUE(LEFT(AB$1,FIND("-",AB$1,1)-1)-1)+VALUE(LEFT(AC$1,FIND("-",AC$1,1)-1)-1),0,AVERAGE(INDEX($AB:$AB,ROW($AB3306)-VALUE(LEFT(AC$1,FIND("-",AC$1,1)-1))+1):$AB3306))</f>
        <v>17.407407407407408</v>
      </c>
      <c r="AE3306">
        <f t="shared" si="465"/>
        <v>238019244</v>
      </c>
      <c r="AG3306" t="str">
        <f t="shared" si="467"/>
        <v/>
      </c>
    </row>
    <row r="3307" spans="1:33" x14ac:dyDescent="0.25">
      <c r="A3307" s="6">
        <v>41824</v>
      </c>
      <c r="B3307">
        <v>0.12</v>
      </c>
      <c r="C3307">
        <v>0.13500000000000001</v>
      </c>
      <c r="D3307">
        <v>0.12</v>
      </c>
      <c r="E3307">
        <v>0.13</v>
      </c>
      <c r="F3307">
        <v>0.13</v>
      </c>
      <c r="G3307">
        <v>10782700</v>
      </c>
      <c r="I3307" t="str">
        <f t="shared" si="460"/>
        <v>Bullish</v>
      </c>
      <c r="J3307" t="str">
        <f t="shared" si="461"/>
        <v>Overbought</v>
      </c>
      <c r="K3307" t="str">
        <f t="shared" si="462"/>
        <v>Buy</v>
      </c>
      <c r="M3307" s="11" t="str">
        <f t="shared" si="466"/>
        <v>Buy</v>
      </c>
      <c r="O3307">
        <f>IF(ROW($E3307)&lt;=VALUE(LEFT(O$1,FIND("-",O$1,1)-1)),0,IF(ROW($E3307)=VALUE(LEFT(O$1,FIND("-",O$1,1)-1))+1,AVERAGE(INDEX($E:$E,ROW($E3307)-VALUE(LEFT(O$1,FIND("-",O$1,1)-1))):$E3307),($E3307*(2/(VALUE(LEFT(O$1,FIND("-",O$1,1)-1))+1)))+(O3306*(1-(2/(VALUE(LEFT(O$1,FIND("-",O$1,1)-1))+1))))))</f>
        <v>0.15678905563341655</v>
      </c>
      <c r="Q3307">
        <f>IF(ROW($E3307)&lt;=VALUE(LEFT(Q$1,FIND("-",Q$1,1)-1)),0,IF(ROW($E3307)=VALUE(LEFT(Q$1,FIND("-",Q$1,1)-1))+1,AVERAGE(INDEX($E:$E,ROW($E3307)-VALUE(LEFT(Q$1,FIND("-",Q$1,1)-1))):$E3307),($E3307*(2/(VALUE(LEFT(Q$1,FIND("-",Q$1,1)-1))+1)))+(Q3306*(1-(2/(VALUE(LEFT(Q$1,FIND("-",Q$1,1)-1))+1))))))</f>
        <v>0.1233178461700673</v>
      </c>
      <c r="R3307">
        <f>IF(ROW($E3307)&lt;=VALUE(LEFT(R$1,FIND("-",R$1,1)-1)),0,IF(ROW($E3307)=VALUE(LEFT(R$1,FIND("-",R$1,1)-1))+1,AVERAGE(INDEX($E:$E,ROW($E3307)-VALUE(LEFT(R$1,FIND("-",R$1,1)-1))):$E3307),($E3307*(2/(VALUE(LEFT(R$1,FIND("-",R$1,1)-1))+1)))+(R3306*(1-(2/(VALUE(LEFT(R$1,FIND("-",R$1,1)-1))+1))))))</f>
        <v>0.13266232274378922</v>
      </c>
      <c r="S3307">
        <f t="shared" si="463"/>
        <v>-9.3444765737219215E-3</v>
      </c>
      <c r="T3307">
        <f>IF(ROW($E3307)&lt;=MAX(VALUE(LEFT(Q$1,FIND("-",Q$1,1)-1)),VALUE(LEFT(R$1,FIND("-",R$1,1)-1)))+VALUE(LEFT(T$1,FIND("-",T$1,1)-1))-1,0,IF(ROW($E3307)=MAX(VALUE(LEFT(Q$1,FIND("-",Q$1,1)-1)),VALUE(LEFT(R$1,FIND("-",R$1,1)-1)))+VALUE(LEFT(T$1,FIND("-",T$1,1)-1)),AVERAGE(INDEX($S:$S,ROW(S3307)-VALUE(LEFT(T$1,FIND("-",T$1,1)-1))+1):S3307),($S3307*(2/(VALUE(LEFT(T$1,FIND("-",T$1,1)-1))+1)))+(T3306*(1-(2/(VALUE(LEFT(T$1,FIND("-",T$1,1)-1))+1))))))</f>
        <v>-1.0424462736094446E-2</v>
      </c>
      <c r="V3307">
        <f t="shared" si="464"/>
        <v>1.0000000000000009E-2</v>
      </c>
      <c r="W3307">
        <f>IF(ROW($E3307)&lt;=VALUE(LEFT(W$1,FIND("-",W$1,1)-1))+1,0,IF(ROW($E3306)=VALUE(LEFT(W$1,FIND("-",W$1,1)-1))+1,100-100/(1+ABS((SUMIF(INDEX($V:$V,ROW($V3307)-VALUE(LEFT(W$1,FIND("-",W$1,1)-1))+1):$V3307,"&gt;0",INDEX($V:$V,ROW($V3307)-VALUE(LEFT(W$1,FIND("-",W$1,1)-1))+1):$V3307)/COUNTIF(INDEX($V:$V,ROW($V3307)-VALUE(LEFT(W$1,FIND("-",W$1,1)-1))+1):$V3307,"&gt;0"))/(SUMIF(INDEX($V:$V,ROW($V3307)-VALUE(LEFT(W$1,FIND("-",W$1,1)-1))+1):$V3307,"&lt;0",INDEX($V:$V,ROW($V3307)-VALUE(LEFT(W$1,FIND("-",W$1,1)-1))+1):$V3307)/COUNTIF(INDEX($V:$V,ROW($V3307)-VALUE(LEFT(W$1,FIND("-",W$1,1)-1))+1):$V3307,"&lt;0")))),100-100/(1+ABS((SUMIF(INDEX($V:$V,ROW($V3307)-VALUE(LEFT(W$1,FIND("-",W$1,1)-1))+1):$V3307,"&gt;0",INDEX($V:$V,ROW($V3307)-VALUE(LEFT(W$1,FIND("-",W$1,1)-1))+1):$V3307)/VALUE(LEFT(W$1,FIND("-",W$1,1)-1)))/(SUMIF(INDEX($V:$V,ROW($V3307)-VALUE(LEFT(W$1,FIND("-",W$1,1)-1))+1):$V3307,"&lt;0",INDEX($V:$V,ROW($V3307)-VALUE(LEFT(W$1,FIND("-",W$1,1)-1))+1):$V3307)/VALUE(LEFT(W$1,FIND("-",W$1,1)-1)))))))</f>
        <v>71.428571428571431</v>
      </c>
      <c r="Y3307">
        <f>IF(ROW($E3307)&lt;=VALUE(LEFT(Y$1,FIND("-",Y$1,1)-1)),0,MAX(INDEX(C:C,ROW(C3307)-VALUE(LEFT(Y$1,FIND("-",Y$1,1)-1))+1):C3307))</f>
        <v>0.13500000000000001</v>
      </c>
      <c r="Z3307">
        <f>IF(ROW($E3307)&lt;=VALUE(LEFT(Z$1,FIND("-",Z$1,1)-1)),0,MIN(INDEX(D:D,ROW(D3307)-VALUE(LEFT(Z$1,FIND("-",Z$1,1)-1))+1):D3307))</f>
        <v>0.115</v>
      </c>
      <c r="AA3307">
        <f t="shared" si="468"/>
        <v>74.999999999999972</v>
      </c>
      <c r="AB3307">
        <f>IF(ROW($AA3307)&lt;=VALUE(LEFT(AA$1,FIND("-",AA$1,1)-1))+VALUE(LEFT(AB$1,FIND("-",AB$1,1)-1)-1),0,AVERAGE(INDEX($AA:$AA,ROW($AA3307)-VALUE(LEFT(AB$1,FIND("-",AB$1,1)-1))+1):$AA3307))</f>
        <v>50.555555555555543</v>
      </c>
      <c r="AC3307">
        <f>IF(ROW($AA3307)&lt;=VALUE(LEFT(AA$1,FIND("-",AA$1,1)-1))+VALUE(LEFT(AB$1,FIND("-",AB$1,1)-1)-1)+VALUE(LEFT(AC$1,FIND("-",AC$1,1)-1)-1),0,AVERAGE(INDEX($AB:$AB,ROW($AB3307)-VALUE(LEFT(AC$1,FIND("-",AC$1,1)-1))+1):$AB3307))</f>
        <v>29.81481481481481</v>
      </c>
      <c r="AE3307">
        <f t="shared" si="465"/>
        <v>248801944</v>
      </c>
      <c r="AG3307" t="str">
        <f t="shared" si="467"/>
        <v>Buy</v>
      </c>
    </row>
    <row r="3308" spans="1:33" x14ac:dyDescent="0.25">
      <c r="A3308" s="6">
        <v>41827</v>
      </c>
      <c r="B3308">
        <v>0.125</v>
      </c>
      <c r="C3308">
        <v>0.13</v>
      </c>
      <c r="D3308">
        <v>0.125</v>
      </c>
      <c r="E3308">
        <v>0.13</v>
      </c>
      <c r="F3308">
        <v>0.13</v>
      </c>
      <c r="G3308">
        <v>984400</v>
      </c>
      <c r="I3308" t="str">
        <f t="shared" si="460"/>
        <v/>
      </c>
      <c r="J3308" t="str">
        <f t="shared" si="461"/>
        <v>Overbought</v>
      </c>
      <c r="K3308" t="str">
        <f t="shared" si="462"/>
        <v/>
      </c>
      <c r="M3308" s="11" t="str">
        <f t="shared" si="466"/>
        <v/>
      </c>
      <c r="O3308">
        <f>IF(ROW($E3308)&lt;=VALUE(LEFT(O$1,FIND("-",O$1,1)-1)),0,IF(ROW($E3308)=VALUE(LEFT(O$1,FIND("-",O$1,1)-1))+1,AVERAGE(INDEX($E:$E,ROW($E3308)-VALUE(LEFT(O$1,FIND("-",O$1,1)-1))):$E3308),($E3308*(2/(VALUE(LEFT(O$1,FIND("-",O$1,1)-1))+1)))+(O3307*(1-(2/(VALUE(LEFT(O$1,FIND("-",O$1,1)-1))+1))))))</f>
        <v>0.15652249786591987</v>
      </c>
      <c r="Q3308">
        <f>IF(ROW($E3308)&lt;=VALUE(LEFT(Q$1,FIND("-",Q$1,1)-1)),0,IF(ROW($E3308)=VALUE(LEFT(Q$1,FIND("-",Q$1,1)-1))+1,AVERAGE(INDEX($E:$E,ROW($E3308)-VALUE(LEFT(Q$1,FIND("-",Q$1,1)-1))):$E3308),($E3308*(2/(VALUE(LEFT(Q$1,FIND("-",Q$1,1)-1))+1)))+(Q3307*(1-(2/(VALUE(LEFT(Q$1,FIND("-",Q$1,1)-1))+1))))))</f>
        <v>0.12434586983621079</v>
      </c>
      <c r="R3308">
        <f>IF(ROW($E3308)&lt;=VALUE(LEFT(R$1,FIND("-",R$1,1)-1)),0,IF(ROW($E3308)=VALUE(LEFT(R$1,FIND("-",R$1,1)-1))+1,AVERAGE(INDEX($E:$E,ROW($E3308)-VALUE(LEFT(R$1,FIND("-",R$1,1)-1))):$E3308),($E3308*(2/(VALUE(LEFT(R$1,FIND("-",R$1,1)-1))+1)))+(R3307*(1-(2/(VALUE(LEFT(R$1,FIND("-",R$1,1)-1))+1))))))</f>
        <v>0.1324651136516567</v>
      </c>
      <c r="S3308">
        <f t="shared" si="463"/>
        <v>-8.1192438154459035E-3</v>
      </c>
      <c r="T3308">
        <f>IF(ROW($E3308)&lt;=MAX(VALUE(LEFT(Q$1,FIND("-",Q$1,1)-1)),VALUE(LEFT(R$1,FIND("-",R$1,1)-1)))+VALUE(LEFT(T$1,FIND("-",T$1,1)-1))-1,0,IF(ROW($E3308)=MAX(VALUE(LEFT(Q$1,FIND("-",Q$1,1)-1)),VALUE(LEFT(R$1,FIND("-",R$1,1)-1)))+VALUE(LEFT(T$1,FIND("-",T$1,1)-1)),AVERAGE(INDEX($S:$S,ROW(S3308)-VALUE(LEFT(T$1,FIND("-",T$1,1)-1))+1):S3308),($S3308*(2/(VALUE(LEFT(T$1,FIND("-",T$1,1)-1))+1)))+(T3307*(1-(2/(VALUE(LEFT(T$1,FIND("-",T$1,1)-1))+1))))))</f>
        <v>-9.9634189519647379E-3</v>
      </c>
      <c r="V3308">
        <f t="shared" si="464"/>
        <v>0</v>
      </c>
      <c r="W3308">
        <f>IF(ROW($E3308)&lt;=VALUE(LEFT(W$1,FIND("-",W$1,1)-1))+1,0,IF(ROW($E3307)=VALUE(LEFT(W$1,FIND("-",W$1,1)-1))+1,100-100/(1+ABS((SUMIF(INDEX($V:$V,ROW($V3308)-VALUE(LEFT(W$1,FIND("-",W$1,1)-1))+1):$V3308,"&gt;0",INDEX($V:$V,ROW($V3308)-VALUE(LEFT(W$1,FIND("-",W$1,1)-1))+1):$V3308)/COUNTIF(INDEX($V:$V,ROW($V3308)-VALUE(LEFT(W$1,FIND("-",W$1,1)-1))+1):$V3308,"&gt;0"))/(SUMIF(INDEX($V:$V,ROW($V3308)-VALUE(LEFT(W$1,FIND("-",W$1,1)-1))+1):$V3308,"&lt;0",INDEX($V:$V,ROW($V3308)-VALUE(LEFT(W$1,FIND("-",W$1,1)-1))+1):$V3308)/COUNTIF(INDEX($V:$V,ROW($V3308)-VALUE(LEFT(W$1,FIND("-",W$1,1)-1))+1):$V3308,"&lt;0")))),100-100/(1+ABS((SUMIF(INDEX($V:$V,ROW($V3308)-VALUE(LEFT(W$1,FIND("-",W$1,1)-1))+1):$V3308,"&gt;0",INDEX($V:$V,ROW($V3308)-VALUE(LEFT(W$1,FIND("-",W$1,1)-1))+1):$V3308)/VALUE(LEFT(W$1,FIND("-",W$1,1)-1)))/(SUMIF(INDEX($V:$V,ROW($V3308)-VALUE(LEFT(W$1,FIND("-",W$1,1)-1))+1):$V3308,"&lt;0",INDEX($V:$V,ROW($V3308)-VALUE(LEFT(W$1,FIND("-",W$1,1)-1))+1):$V3308)/VALUE(LEFT(W$1,FIND("-",W$1,1)-1)))))))</f>
        <v>71.428571428571431</v>
      </c>
      <c r="Y3308">
        <f>IF(ROW($E3308)&lt;=VALUE(LEFT(Y$1,FIND("-",Y$1,1)-1)),0,MAX(INDEX(C:C,ROW(C3308)-VALUE(LEFT(Y$1,FIND("-",Y$1,1)-1))+1):C3308))</f>
        <v>0.13500000000000001</v>
      </c>
      <c r="Z3308">
        <f>IF(ROW($E3308)&lt;=VALUE(LEFT(Z$1,FIND("-",Z$1,1)-1)),0,MIN(INDEX(D:D,ROW(D3308)-VALUE(LEFT(Z$1,FIND("-",Z$1,1)-1))+1):D3308))</f>
        <v>0.115</v>
      </c>
      <c r="AA3308">
        <f t="shared" si="468"/>
        <v>74.999999999999972</v>
      </c>
      <c r="AB3308">
        <f>IF(ROW($AA3308)&lt;=VALUE(LEFT(AA$1,FIND("-",AA$1,1)-1))+VALUE(LEFT(AB$1,FIND("-",AB$1,1)-1)-1),0,AVERAGE(INDEX($AA:$AA,ROW($AA3308)-VALUE(LEFT(AB$1,FIND("-",AB$1,1)-1))+1):$AA3308))</f>
        <v>72.2222222222222</v>
      </c>
      <c r="AC3308">
        <f>IF(ROW($AA3308)&lt;=VALUE(LEFT(AA$1,FIND("-",AA$1,1)-1))+VALUE(LEFT(AB$1,FIND("-",AB$1,1)-1)-1)+VALUE(LEFT(AC$1,FIND("-",AC$1,1)-1)-1),0,AVERAGE(INDEX($AB:$AB,ROW($AB3308)-VALUE(LEFT(AC$1,FIND("-",AC$1,1)-1))+1):$AB3308))</f>
        <v>50.555555555555543</v>
      </c>
      <c r="AE3308">
        <f t="shared" si="465"/>
        <v>248801944</v>
      </c>
      <c r="AG3308" t="str">
        <f t="shared" si="467"/>
        <v/>
      </c>
    </row>
    <row r="3309" spans="1:33" x14ac:dyDescent="0.25">
      <c r="A3309" s="6">
        <v>41828</v>
      </c>
      <c r="B3309">
        <v>0.125</v>
      </c>
      <c r="C3309">
        <v>0.13</v>
      </c>
      <c r="D3309">
        <v>0.12</v>
      </c>
      <c r="E3309">
        <v>0.13</v>
      </c>
      <c r="F3309">
        <v>0.13</v>
      </c>
      <c r="G3309">
        <v>533000</v>
      </c>
      <c r="I3309" t="str">
        <f t="shared" si="460"/>
        <v/>
      </c>
      <c r="J3309" t="str">
        <f t="shared" si="461"/>
        <v/>
      </c>
      <c r="K3309" t="str">
        <f t="shared" si="462"/>
        <v/>
      </c>
      <c r="M3309" s="11" t="str">
        <f t="shared" si="466"/>
        <v/>
      </c>
      <c r="O3309">
        <f>IF(ROW($E3309)&lt;=VALUE(LEFT(O$1,FIND("-",O$1,1)-1)),0,IF(ROW($E3309)=VALUE(LEFT(O$1,FIND("-",O$1,1)-1))+1,AVERAGE(INDEX($E:$E,ROW($E3309)-VALUE(LEFT(O$1,FIND("-",O$1,1)-1))):$E3309),($E3309*(2/(VALUE(LEFT(O$1,FIND("-",O$1,1)-1))+1)))+(O3308*(1-(2/(VALUE(LEFT(O$1,FIND("-",O$1,1)-1))+1))))))</f>
        <v>0.1562585924145177</v>
      </c>
      <c r="Q3309">
        <f>IF(ROW($E3309)&lt;=VALUE(LEFT(Q$1,FIND("-",Q$1,1)-1)),0,IF(ROW($E3309)=VALUE(LEFT(Q$1,FIND("-",Q$1,1)-1))+1,AVERAGE(INDEX($E:$E,ROW($E3309)-VALUE(LEFT(Q$1,FIND("-",Q$1,1)-1))):$E3309),($E3309*(2/(VALUE(LEFT(Q$1,FIND("-",Q$1,1)-1))+1)))+(Q3308*(1-(2/(VALUE(LEFT(Q$1,FIND("-",Q$1,1)-1))+1))))))</f>
        <v>0.12521573601525529</v>
      </c>
      <c r="R3309">
        <f>IF(ROW($E3309)&lt;=VALUE(LEFT(R$1,FIND("-",R$1,1)-1)),0,IF(ROW($E3309)=VALUE(LEFT(R$1,FIND("-",R$1,1)-1))+1,AVERAGE(INDEX($E:$E,ROW($E3309)-VALUE(LEFT(R$1,FIND("-",R$1,1)-1))):$E3309),($E3309*(2/(VALUE(LEFT(R$1,FIND("-",R$1,1)-1))+1)))+(R3308*(1-(2/(VALUE(LEFT(R$1,FIND("-",R$1,1)-1))+1))))))</f>
        <v>0.13228251264042287</v>
      </c>
      <c r="S3309">
        <f t="shared" si="463"/>
        <v>-7.0667766251675812E-3</v>
      </c>
      <c r="T3309">
        <f>IF(ROW($E3309)&lt;=MAX(VALUE(LEFT(Q$1,FIND("-",Q$1,1)-1)),VALUE(LEFT(R$1,FIND("-",R$1,1)-1)))+VALUE(LEFT(T$1,FIND("-",T$1,1)-1))-1,0,IF(ROW($E3309)=MAX(VALUE(LEFT(Q$1,FIND("-",Q$1,1)-1)),VALUE(LEFT(R$1,FIND("-",R$1,1)-1)))+VALUE(LEFT(T$1,FIND("-",T$1,1)-1)),AVERAGE(INDEX($S:$S,ROW(S3309)-VALUE(LEFT(T$1,FIND("-",T$1,1)-1))+1):S3309),($S3309*(2/(VALUE(LEFT(T$1,FIND("-",T$1,1)-1))+1)))+(T3308*(1-(2/(VALUE(LEFT(T$1,FIND("-",T$1,1)-1))+1))))))</f>
        <v>-9.3840904866053058E-3</v>
      </c>
      <c r="V3309">
        <f t="shared" si="464"/>
        <v>0</v>
      </c>
      <c r="W3309">
        <f>IF(ROW($E3309)&lt;=VALUE(LEFT(W$1,FIND("-",W$1,1)-1))+1,0,IF(ROW($E3308)=VALUE(LEFT(W$1,FIND("-",W$1,1)-1))+1,100-100/(1+ABS((SUMIF(INDEX($V:$V,ROW($V3309)-VALUE(LEFT(W$1,FIND("-",W$1,1)-1))+1):$V3309,"&gt;0",INDEX($V:$V,ROW($V3309)-VALUE(LEFT(W$1,FIND("-",W$1,1)-1))+1):$V3309)/COUNTIF(INDEX($V:$V,ROW($V3309)-VALUE(LEFT(W$1,FIND("-",W$1,1)-1))+1):$V3309,"&gt;0"))/(SUMIF(INDEX($V:$V,ROW($V3309)-VALUE(LEFT(W$1,FIND("-",W$1,1)-1))+1):$V3309,"&lt;0",INDEX($V:$V,ROW($V3309)-VALUE(LEFT(W$1,FIND("-",W$1,1)-1))+1):$V3309)/COUNTIF(INDEX($V:$V,ROW($V3309)-VALUE(LEFT(W$1,FIND("-",W$1,1)-1))+1):$V3309,"&lt;0")))),100-100/(1+ABS((SUMIF(INDEX($V:$V,ROW($V3309)-VALUE(LEFT(W$1,FIND("-",W$1,1)-1))+1):$V3309,"&gt;0",INDEX($V:$V,ROW($V3309)-VALUE(LEFT(W$1,FIND("-",W$1,1)-1))+1):$V3309)/VALUE(LEFT(W$1,FIND("-",W$1,1)-1)))/(SUMIF(INDEX($V:$V,ROW($V3309)-VALUE(LEFT(W$1,FIND("-",W$1,1)-1))+1):$V3309,"&lt;0",INDEX($V:$V,ROW($V3309)-VALUE(LEFT(W$1,FIND("-",W$1,1)-1))+1):$V3309)/VALUE(LEFT(W$1,FIND("-",W$1,1)-1)))))))</f>
        <v>66.666666666666686</v>
      </c>
      <c r="Y3309">
        <f>IF(ROW($E3309)&lt;=VALUE(LEFT(Y$1,FIND("-",Y$1,1)-1)),0,MAX(INDEX(C:C,ROW(C3309)-VALUE(LEFT(Y$1,FIND("-",Y$1,1)-1))+1):C3309))</f>
        <v>0.13500000000000001</v>
      </c>
      <c r="Z3309">
        <f>IF(ROW($E3309)&lt;=VALUE(LEFT(Z$1,FIND("-",Z$1,1)-1)),0,MIN(INDEX(D:D,ROW(D3309)-VALUE(LEFT(Z$1,FIND("-",Z$1,1)-1))+1):D3309))</f>
        <v>0.115</v>
      </c>
      <c r="AA3309">
        <f t="shared" si="468"/>
        <v>74.999999999999972</v>
      </c>
      <c r="AB3309">
        <f>IF(ROW($AA3309)&lt;=VALUE(LEFT(AA$1,FIND("-",AA$1,1)-1))+VALUE(LEFT(AB$1,FIND("-",AB$1,1)-1)-1),0,AVERAGE(INDEX($AA:$AA,ROW($AA3309)-VALUE(LEFT(AB$1,FIND("-",AB$1,1)-1))+1):$AA3309))</f>
        <v>74.999999999999972</v>
      </c>
      <c r="AC3309">
        <f>IF(ROW($AA3309)&lt;=VALUE(LEFT(AA$1,FIND("-",AA$1,1)-1))+VALUE(LEFT(AB$1,FIND("-",AB$1,1)-1)-1)+VALUE(LEFT(AC$1,FIND("-",AC$1,1)-1)-1),0,AVERAGE(INDEX($AB:$AB,ROW($AB3309)-VALUE(LEFT(AC$1,FIND("-",AC$1,1)-1))+1):$AB3309))</f>
        <v>65.92592592592591</v>
      </c>
      <c r="AE3309">
        <f t="shared" si="465"/>
        <v>248801944</v>
      </c>
      <c r="AG3309" t="str">
        <f t="shared" si="467"/>
        <v/>
      </c>
    </row>
    <row r="3310" spans="1:33" x14ac:dyDescent="0.25">
      <c r="A3310" s="6">
        <v>41829</v>
      </c>
      <c r="B3310">
        <v>0.125</v>
      </c>
      <c r="C3310">
        <v>0.125</v>
      </c>
      <c r="D3310">
        <v>0.12</v>
      </c>
      <c r="E3310">
        <v>0.12</v>
      </c>
      <c r="F3310">
        <v>0.12</v>
      </c>
      <c r="G3310">
        <v>639800</v>
      </c>
      <c r="I3310" t="str">
        <f t="shared" si="460"/>
        <v/>
      </c>
      <c r="J3310" t="str">
        <f t="shared" si="461"/>
        <v/>
      </c>
      <c r="K3310" t="str">
        <f t="shared" si="462"/>
        <v/>
      </c>
      <c r="M3310" s="11" t="str">
        <f t="shared" si="466"/>
        <v/>
      </c>
      <c r="O3310">
        <f>IF(ROW($E3310)&lt;=VALUE(LEFT(O$1,FIND("-",O$1,1)-1)),0,IF(ROW($E3310)=VALUE(LEFT(O$1,FIND("-",O$1,1)-1))+1,AVERAGE(INDEX($E:$E,ROW($E3310)-VALUE(LEFT(O$1,FIND("-",O$1,1)-1))):$E3310),($E3310*(2/(VALUE(LEFT(O$1,FIND("-",O$1,1)-1))+1)))+(O3309*(1-(2/(VALUE(LEFT(O$1,FIND("-",O$1,1)-1))+1))))))</f>
        <v>0.1558978104004429</v>
      </c>
      <c r="Q3310">
        <f>IF(ROW($E3310)&lt;=VALUE(LEFT(Q$1,FIND("-",Q$1,1)-1)),0,IF(ROW($E3310)=VALUE(LEFT(Q$1,FIND("-",Q$1,1)-1))+1,AVERAGE(INDEX($E:$E,ROW($E3310)-VALUE(LEFT(Q$1,FIND("-",Q$1,1)-1))):$E3310),($E3310*(2/(VALUE(LEFT(Q$1,FIND("-",Q$1,1)-1))+1)))+(Q3309*(1-(2/(VALUE(LEFT(Q$1,FIND("-",Q$1,1)-1))+1))))))</f>
        <v>0.1244133150898314</v>
      </c>
      <c r="R3310">
        <f>IF(ROW($E3310)&lt;=VALUE(LEFT(R$1,FIND("-",R$1,1)-1)),0,IF(ROW($E3310)=VALUE(LEFT(R$1,FIND("-",R$1,1)-1))+1,AVERAGE(INDEX($E:$E,ROW($E3310)-VALUE(LEFT(R$1,FIND("-",R$1,1)-1))):$E3310),($E3310*(2/(VALUE(LEFT(R$1,FIND("-",R$1,1)-1))+1)))+(R3309*(1-(2/(VALUE(LEFT(R$1,FIND("-",R$1,1)-1))+1))))))</f>
        <v>0.13137269688928044</v>
      </c>
      <c r="S3310">
        <f t="shared" si="463"/>
        <v>-6.9593817994490353E-3</v>
      </c>
      <c r="T3310">
        <f>IF(ROW($E3310)&lt;=MAX(VALUE(LEFT(Q$1,FIND("-",Q$1,1)-1)),VALUE(LEFT(R$1,FIND("-",R$1,1)-1)))+VALUE(LEFT(T$1,FIND("-",T$1,1)-1))-1,0,IF(ROW($E3310)=MAX(VALUE(LEFT(Q$1,FIND("-",Q$1,1)-1)),VALUE(LEFT(R$1,FIND("-",R$1,1)-1)))+VALUE(LEFT(T$1,FIND("-",T$1,1)-1)),AVERAGE(INDEX($S:$S,ROW(S3310)-VALUE(LEFT(T$1,FIND("-",T$1,1)-1))+1):S3310),($S3310*(2/(VALUE(LEFT(T$1,FIND("-",T$1,1)-1))+1)))+(T3309*(1-(2/(VALUE(LEFT(T$1,FIND("-",T$1,1)-1))+1))))))</f>
        <v>-8.8991487491740517E-3</v>
      </c>
      <c r="V3310">
        <f t="shared" si="464"/>
        <v>-1.0000000000000009E-2</v>
      </c>
      <c r="W3310">
        <f>IF(ROW($E3310)&lt;=VALUE(LEFT(W$1,FIND("-",W$1,1)-1))+1,0,IF(ROW($E3309)=VALUE(LEFT(W$1,FIND("-",W$1,1)-1))+1,100-100/(1+ABS((SUMIF(INDEX($V:$V,ROW($V3310)-VALUE(LEFT(W$1,FIND("-",W$1,1)-1))+1):$V3310,"&gt;0",INDEX($V:$V,ROW($V3310)-VALUE(LEFT(W$1,FIND("-",W$1,1)-1))+1):$V3310)/COUNTIF(INDEX($V:$V,ROW($V3310)-VALUE(LEFT(W$1,FIND("-",W$1,1)-1))+1):$V3310,"&gt;0"))/(SUMIF(INDEX($V:$V,ROW($V3310)-VALUE(LEFT(W$1,FIND("-",W$1,1)-1))+1):$V3310,"&lt;0",INDEX($V:$V,ROW($V3310)-VALUE(LEFT(W$1,FIND("-",W$1,1)-1))+1):$V3310)/COUNTIF(INDEX($V:$V,ROW($V3310)-VALUE(LEFT(W$1,FIND("-",W$1,1)-1))+1):$V3310,"&lt;0")))),100-100/(1+ABS((SUMIF(INDEX($V:$V,ROW($V3310)-VALUE(LEFT(W$1,FIND("-",W$1,1)-1))+1):$V3310,"&gt;0",INDEX($V:$V,ROW($V3310)-VALUE(LEFT(W$1,FIND("-",W$1,1)-1))+1):$V3310)/VALUE(LEFT(W$1,FIND("-",W$1,1)-1)))/(SUMIF(INDEX($V:$V,ROW($V3310)-VALUE(LEFT(W$1,FIND("-",W$1,1)-1))+1):$V3310,"&lt;0",INDEX($V:$V,ROW($V3310)-VALUE(LEFT(W$1,FIND("-",W$1,1)-1))+1):$V3310)/VALUE(LEFT(W$1,FIND("-",W$1,1)-1)))))))</f>
        <v>50</v>
      </c>
      <c r="Y3310">
        <f>IF(ROW($E3310)&lt;=VALUE(LEFT(Y$1,FIND("-",Y$1,1)-1)),0,MAX(INDEX(C:C,ROW(C3310)-VALUE(LEFT(Y$1,FIND("-",Y$1,1)-1))+1):C3310))</f>
        <v>0.13500000000000001</v>
      </c>
      <c r="Z3310">
        <f>IF(ROW($E3310)&lt;=VALUE(LEFT(Z$1,FIND("-",Z$1,1)-1)),0,MIN(INDEX(D:D,ROW(D3310)-VALUE(LEFT(Z$1,FIND("-",Z$1,1)-1))+1):D3310))</f>
        <v>0.115</v>
      </c>
      <c r="AA3310">
        <f t="shared" si="468"/>
        <v>24.999999999999947</v>
      </c>
      <c r="AB3310">
        <f>IF(ROW($AA3310)&lt;=VALUE(LEFT(AA$1,FIND("-",AA$1,1)-1))+VALUE(LEFT(AB$1,FIND("-",AB$1,1)-1)-1),0,AVERAGE(INDEX($AA:$AA,ROW($AA3310)-VALUE(LEFT(AB$1,FIND("-",AB$1,1)-1))+1):$AA3310))</f>
        <v>58.333333333333293</v>
      </c>
      <c r="AC3310">
        <f>IF(ROW($AA3310)&lt;=VALUE(LEFT(AA$1,FIND("-",AA$1,1)-1))+VALUE(LEFT(AB$1,FIND("-",AB$1,1)-1)-1)+VALUE(LEFT(AC$1,FIND("-",AC$1,1)-1)-1),0,AVERAGE(INDEX($AB:$AB,ROW($AB3310)-VALUE(LEFT(AC$1,FIND("-",AC$1,1)-1))+1):$AB3310))</f>
        <v>68.518518518518491</v>
      </c>
      <c r="AE3310">
        <f t="shared" si="465"/>
        <v>248162144</v>
      </c>
      <c r="AG3310" t="str">
        <f t="shared" si="467"/>
        <v/>
      </c>
    </row>
    <row r="3311" spans="1:33" x14ac:dyDescent="0.25">
      <c r="A3311" s="6">
        <v>41834</v>
      </c>
      <c r="B3311">
        <v>0.12</v>
      </c>
      <c r="C3311">
        <v>0.125</v>
      </c>
      <c r="D3311">
        <v>0.12</v>
      </c>
      <c r="E3311">
        <v>0.12</v>
      </c>
      <c r="F3311">
        <v>0.12</v>
      </c>
      <c r="G3311">
        <v>895000</v>
      </c>
      <c r="I3311" t="str">
        <f t="shared" si="460"/>
        <v/>
      </c>
      <c r="J3311" t="str">
        <f t="shared" si="461"/>
        <v/>
      </c>
      <c r="K3311" t="str">
        <f t="shared" si="462"/>
        <v/>
      </c>
      <c r="M3311" s="11" t="str">
        <f t="shared" si="466"/>
        <v/>
      </c>
      <c r="O3311">
        <f>IF(ROW($E3311)&lt;=VALUE(LEFT(O$1,FIND("-",O$1,1)-1)),0,IF(ROW($E3311)=VALUE(LEFT(O$1,FIND("-",O$1,1)-1))+1,AVERAGE(INDEX($E:$E,ROW($E3311)-VALUE(LEFT(O$1,FIND("-",O$1,1)-1))):$E3311),($E3311*(2/(VALUE(LEFT(O$1,FIND("-",O$1,1)-1))+1)))+(O3310*(1-(2/(VALUE(LEFT(O$1,FIND("-",O$1,1)-1))+1))))))</f>
        <v>0.1555406182571549</v>
      </c>
      <c r="Q3311">
        <f>IF(ROW($E3311)&lt;=VALUE(LEFT(Q$1,FIND("-",Q$1,1)-1)),0,IF(ROW($E3311)=VALUE(LEFT(Q$1,FIND("-",Q$1,1)-1))+1,AVERAGE(INDEX($E:$E,ROW($E3311)-VALUE(LEFT(Q$1,FIND("-",Q$1,1)-1))):$E3311),($E3311*(2/(VALUE(LEFT(Q$1,FIND("-",Q$1,1)-1))+1)))+(Q3310*(1-(2/(VALUE(LEFT(Q$1,FIND("-",Q$1,1)-1))+1))))))</f>
        <v>0.12373434353754964</v>
      </c>
      <c r="R3311">
        <f>IF(ROW($E3311)&lt;=VALUE(LEFT(R$1,FIND("-",R$1,1)-1)),0,IF(ROW($E3311)=VALUE(LEFT(R$1,FIND("-",R$1,1)-1))+1,AVERAGE(INDEX($E:$E,ROW($E3311)-VALUE(LEFT(R$1,FIND("-",R$1,1)-1))):$E3311),($E3311*(2/(VALUE(LEFT(R$1,FIND("-",R$1,1)-1))+1)))+(R3310*(1-(2/(VALUE(LEFT(R$1,FIND("-",R$1,1)-1))+1))))))</f>
        <v>0.1305302748974819</v>
      </c>
      <c r="S3311">
        <f t="shared" si="463"/>
        <v>-6.7959313599322557E-3</v>
      </c>
      <c r="T3311">
        <f>IF(ROW($E3311)&lt;=MAX(VALUE(LEFT(Q$1,FIND("-",Q$1,1)-1)),VALUE(LEFT(R$1,FIND("-",R$1,1)-1)))+VALUE(LEFT(T$1,FIND("-",T$1,1)-1))-1,0,IF(ROW($E3311)=MAX(VALUE(LEFT(Q$1,FIND("-",Q$1,1)-1)),VALUE(LEFT(R$1,FIND("-",R$1,1)-1)))+VALUE(LEFT(T$1,FIND("-",T$1,1)-1)),AVERAGE(INDEX($S:$S,ROW(S3311)-VALUE(LEFT(T$1,FIND("-",T$1,1)-1))+1):S3311),($S3311*(2/(VALUE(LEFT(T$1,FIND("-",T$1,1)-1))+1)))+(T3310*(1-(2/(VALUE(LEFT(T$1,FIND("-",T$1,1)-1))+1))))))</f>
        <v>-8.4785052713256936E-3</v>
      </c>
      <c r="V3311">
        <f t="shared" si="464"/>
        <v>0</v>
      </c>
      <c r="W3311">
        <f>IF(ROW($E3311)&lt;=VALUE(LEFT(W$1,FIND("-",W$1,1)-1))+1,0,IF(ROW($E3310)=VALUE(LEFT(W$1,FIND("-",W$1,1)-1))+1,100-100/(1+ABS((SUMIF(INDEX($V:$V,ROW($V3311)-VALUE(LEFT(W$1,FIND("-",W$1,1)-1))+1):$V3311,"&gt;0",INDEX($V:$V,ROW($V3311)-VALUE(LEFT(W$1,FIND("-",W$1,1)-1))+1):$V3311)/COUNTIF(INDEX($V:$V,ROW($V3311)-VALUE(LEFT(W$1,FIND("-",W$1,1)-1))+1):$V3311,"&gt;0"))/(SUMIF(INDEX($V:$V,ROW($V3311)-VALUE(LEFT(W$1,FIND("-",W$1,1)-1))+1):$V3311,"&lt;0",INDEX($V:$V,ROW($V3311)-VALUE(LEFT(W$1,FIND("-",W$1,1)-1))+1):$V3311)/COUNTIF(INDEX($V:$V,ROW($V3311)-VALUE(LEFT(W$1,FIND("-",W$1,1)-1))+1):$V3311,"&lt;0")))),100-100/(1+ABS((SUMIF(INDEX($V:$V,ROW($V3311)-VALUE(LEFT(W$1,FIND("-",W$1,1)-1))+1):$V3311,"&gt;0",INDEX($V:$V,ROW($V3311)-VALUE(LEFT(W$1,FIND("-",W$1,1)-1))+1):$V3311)/VALUE(LEFT(W$1,FIND("-",W$1,1)-1)))/(SUMIF(INDEX($V:$V,ROW($V3311)-VALUE(LEFT(W$1,FIND("-",W$1,1)-1))+1):$V3311,"&lt;0",INDEX($V:$V,ROW($V3311)-VALUE(LEFT(W$1,FIND("-",W$1,1)-1))+1):$V3311)/VALUE(LEFT(W$1,FIND("-",W$1,1)-1)))))))</f>
        <v>50</v>
      </c>
      <c r="Y3311">
        <f>IF(ROW($E3311)&lt;=VALUE(LEFT(Y$1,FIND("-",Y$1,1)-1)),0,MAX(INDEX(C:C,ROW(C3311)-VALUE(LEFT(Y$1,FIND("-",Y$1,1)-1))+1):C3311))</f>
        <v>0.13500000000000001</v>
      </c>
      <c r="Z3311">
        <f>IF(ROW($E3311)&lt;=VALUE(LEFT(Z$1,FIND("-",Z$1,1)-1)),0,MIN(INDEX(D:D,ROW(D3311)-VALUE(LEFT(Z$1,FIND("-",Z$1,1)-1))+1):D3311))</f>
        <v>0.115</v>
      </c>
      <c r="AA3311">
        <f t="shared" si="468"/>
        <v>24.999999999999947</v>
      </c>
      <c r="AB3311">
        <f>IF(ROW($AA3311)&lt;=VALUE(LEFT(AA$1,FIND("-",AA$1,1)-1))+VALUE(LEFT(AB$1,FIND("-",AB$1,1)-1)-1),0,AVERAGE(INDEX($AA:$AA,ROW($AA3311)-VALUE(LEFT(AB$1,FIND("-",AB$1,1)-1))+1):$AA3311))</f>
        <v>41.666666666666622</v>
      </c>
      <c r="AC3311">
        <f>IF(ROW($AA3311)&lt;=VALUE(LEFT(AA$1,FIND("-",AA$1,1)-1))+VALUE(LEFT(AB$1,FIND("-",AB$1,1)-1)-1)+VALUE(LEFT(AC$1,FIND("-",AC$1,1)-1)-1),0,AVERAGE(INDEX($AB:$AB,ROW($AB3311)-VALUE(LEFT(AC$1,FIND("-",AC$1,1)-1))+1):$AB3311))</f>
        <v>58.333333333333293</v>
      </c>
      <c r="AE3311">
        <f t="shared" si="465"/>
        <v>248162144</v>
      </c>
      <c r="AG3311" t="str">
        <f t="shared" si="467"/>
        <v/>
      </c>
    </row>
    <row r="3312" spans="1:33" x14ac:dyDescent="0.25">
      <c r="A3312" s="6">
        <v>41836</v>
      </c>
      <c r="B3312">
        <v>0.125</v>
      </c>
      <c r="C3312">
        <v>0.125</v>
      </c>
      <c r="D3312">
        <v>0.12</v>
      </c>
      <c r="E3312">
        <v>0.12</v>
      </c>
      <c r="F3312">
        <v>0.12</v>
      </c>
      <c r="G3312">
        <v>368600</v>
      </c>
      <c r="I3312" t="str">
        <f t="shared" si="460"/>
        <v/>
      </c>
      <c r="J3312" t="str">
        <f t="shared" si="461"/>
        <v/>
      </c>
      <c r="K3312" t="str">
        <f t="shared" si="462"/>
        <v/>
      </c>
      <c r="M3312" s="11" t="str">
        <f t="shared" si="466"/>
        <v/>
      </c>
      <c r="O3312">
        <f>IF(ROW($E3312)&lt;=VALUE(LEFT(O$1,FIND("-",O$1,1)-1)),0,IF(ROW($E3312)=VALUE(LEFT(O$1,FIND("-",O$1,1)-1))+1,AVERAGE(INDEX($E:$E,ROW($E3312)-VALUE(LEFT(O$1,FIND("-",O$1,1)-1))):$E3312),($E3312*(2/(VALUE(LEFT(O$1,FIND("-",O$1,1)-1))+1)))+(O3311*(1-(2/(VALUE(LEFT(O$1,FIND("-",O$1,1)-1))+1))))))</f>
        <v>0.15518698026454639</v>
      </c>
      <c r="Q3312">
        <f>IF(ROW($E3312)&lt;=VALUE(LEFT(Q$1,FIND("-",Q$1,1)-1)),0,IF(ROW($E3312)=VALUE(LEFT(Q$1,FIND("-",Q$1,1)-1))+1,AVERAGE(INDEX($E:$E,ROW($E3312)-VALUE(LEFT(Q$1,FIND("-",Q$1,1)-1))):$E3312),($E3312*(2/(VALUE(LEFT(Q$1,FIND("-",Q$1,1)-1))+1)))+(Q3311*(1-(2/(VALUE(LEFT(Q$1,FIND("-",Q$1,1)-1))+1))))))</f>
        <v>0.12315982914715738</v>
      </c>
      <c r="R3312">
        <f>IF(ROW($E3312)&lt;=VALUE(LEFT(R$1,FIND("-",R$1,1)-1)),0,IF(ROW($E3312)=VALUE(LEFT(R$1,FIND("-",R$1,1)-1))+1,AVERAGE(INDEX($E:$E,ROW($E3312)-VALUE(LEFT(R$1,FIND("-",R$1,1)-1))):$E3312),($E3312*(2/(VALUE(LEFT(R$1,FIND("-",R$1,1)-1))+1)))+(R3311*(1-(2/(VALUE(LEFT(R$1,FIND("-",R$1,1)-1))+1))))))</f>
        <v>0.12975025453470546</v>
      </c>
      <c r="S3312">
        <f t="shared" si="463"/>
        <v>-6.5904253875480739E-3</v>
      </c>
      <c r="T3312">
        <f>IF(ROW($E3312)&lt;=MAX(VALUE(LEFT(Q$1,FIND("-",Q$1,1)-1)),VALUE(LEFT(R$1,FIND("-",R$1,1)-1)))+VALUE(LEFT(T$1,FIND("-",T$1,1)-1))-1,0,IF(ROW($E3312)=MAX(VALUE(LEFT(Q$1,FIND("-",Q$1,1)-1)),VALUE(LEFT(R$1,FIND("-",R$1,1)-1)))+VALUE(LEFT(T$1,FIND("-",T$1,1)-1)),AVERAGE(INDEX($S:$S,ROW(S3312)-VALUE(LEFT(T$1,FIND("-",T$1,1)-1))+1):S3312),($S3312*(2/(VALUE(LEFT(T$1,FIND("-",T$1,1)-1))+1)))+(T3311*(1-(2/(VALUE(LEFT(T$1,FIND("-",T$1,1)-1))+1))))))</f>
        <v>-8.1008892945701703E-3</v>
      </c>
      <c r="V3312">
        <f t="shared" si="464"/>
        <v>0</v>
      </c>
      <c r="W3312">
        <f>IF(ROW($E3312)&lt;=VALUE(LEFT(W$1,FIND("-",W$1,1)-1))+1,0,IF(ROW($E3311)=VALUE(LEFT(W$1,FIND("-",W$1,1)-1))+1,100-100/(1+ABS((SUMIF(INDEX($V:$V,ROW($V3312)-VALUE(LEFT(W$1,FIND("-",W$1,1)-1))+1):$V3312,"&gt;0",INDEX($V:$V,ROW($V3312)-VALUE(LEFT(W$1,FIND("-",W$1,1)-1))+1):$V3312)/COUNTIF(INDEX($V:$V,ROW($V3312)-VALUE(LEFT(W$1,FIND("-",W$1,1)-1))+1):$V3312,"&gt;0"))/(SUMIF(INDEX($V:$V,ROW($V3312)-VALUE(LEFT(W$1,FIND("-",W$1,1)-1))+1):$V3312,"&lt;0",INDEX($V:$V,ROW($V3312)-VALUE(LEFT(W$1,FIND("-",W$1,1)-1))+1):$V3312)/COUNTIF(INDEX($V:$V,ROW($V3312)-VALUE(LEFT(W$1,FIND("-",W$1,1)-1))+1):$V3312,"&lt;0")))),100-100/(1+ABS((SUMIF(INDEX($V:$V,ROW($V3312)-VALUE(LEFT(W$1,FIND("-",W$1,1)-1))+1):$V3312,"&gt;0",INDEX($V:$V,ROW($V3312)-VALUE(LEFT(W$1,FIND("-",W$1,1)-1))+1):$V3312)/VALUE(LEFT(W$1,FIND("-",W$1,1)-1)))/(SUMIF(INDEX($V:$V,ROW($V3312)-VALUE(LEFT(W$1,FIND("-",W$1,1)-1))+1):$V3312,"&lt;0",INDEX($V:$V,ROW($V3312)-VALUE(LEFT(W$1,FIND("-",W$1,1)-1))+1):$V3312)/VALUE(LEFT(W$1,FIND("-",W$1,1)-1)))))))</f>
        <v>42.857142857142854</v>
      </c>
      <c r="Y3312">
        <f>IF(ROW($E3312)&lt;=VALUE(LEFT(Y$1,FIND("-",Y$1,1)-1)),0,MAX(INDEX(C:C,ROW(C3312)-VALUE(LEFT(Y$1,FIND("-",Y$1,1)-1))+1):C3312))</f>
        <v>0.13500000000000001</v>
      </c>
      <c r="Z3312">
        <f>IF(ROW($E3312)&lt;=VALUE(LEFT(Z$1,FIND("-",Z$1,1)-1)),0,MIN(INDEX(D:D,ROW(D3312)-VALUE(LEFT(Z$1,FIND("-",Z$1,1)-1))+1):D3312))</f>
        <v>0.115</v>
      </c>
      <c r="AA3312">
        <f t="shared" si="468"/>
        <v>24.999999999999947</v>
      </c>
      <c r="AB3312">
        <f>IF(ROW($AA3312)&lt;=VALUE(LEFT(AA$1,FIND("-",AA$1,1)-1))+VALUE(LEFT(AB$1,FIND("-",AB$1,1)-1)-1),0,AVERAGE(INDEX($AA:$AA,ROW($AA3312)-VALUE(LEFT(AB$1,FIND("-",AB$1,1)-1))+1):$AA3312))</f>
        <v>24.999999999999947</v>
      </c>
      <c r="AC3312">
        <f>IF(ROW($AA3312)&lt;=VALUE(LEFT(AA$1,FIND("-",AA$1,1)-1))+VALUE(LEFT(AB$1,FIND("-",AB$1,1)-1)-1)+VALUE(LEFT(AC$1,FIND("-",AC$1,1)-1)-1),0,AVERAGE(INDEX($AB:$AB,ROW($AB3312)-VALUE(LEFT(AC$1,FIND("-",AC$1,1)-1))+1):$AB3312))</f>
        <v>41.666666666666622</v>
      </c>
      <c r="AE3312">
        <f t="shared" si="465"/>
        <v>248162144</v>
      </c>
      <c r="AG3312" t="str">
        <f t="shared" si="467"/>
        <v/>
      </c>
    </row>
    <row r="3313" spans="1:33" x14ac:dyDescent="0.25">
      <c r="A3313" s="6">
        <v>41838</v>
      </c>
      <c r="B3313">
        <v>0.12</v>
      </c>
      <c r="C3313">
        <v>0.125</v>
      </c>
      <c r="D3313">
        <v>0.12</v>
      </c>
      <c r="E3313">
        <v>0.12</v>
      </c>
      <c r="F3313">
        <v>0.12</v>
      </c>
      <c r="G3313">
        <v>404500</v>
      </c>
      <c r="I3313" t="str">
        <f t="shared" si="460"/>
        <v/>
      </c>
      <c r="J3313" t="str">
        <f t="shared" si="461"/>
        <v/>
      </c>
      <c r="K3313" t="str">
        <f t="shared" si="462"/>
        <v/>
      </c>
      <c r="M3313" s="11" t="str">
        <f t="shared" si="466"/>
        <v/>
      </c>
      <c r="O3313">
        <f>IF(ROW($E3313)&lt;=VALUE(LEFT(O$1,FIND("-",O$1,1)-1)),0,IF(ROW($E3313)=VALUE(LEFT(O$1,FIND("-",O$1,1)-1))+1,AVERAGE(INDEX($E:$E,ROW($E3313)-VALUE(LEFT(O$1,FIND("-",O$1,1)-1))):$E3313),($E3313*(2/(VALUE(LEFT(O$1,FIND("-",O$1,1)-1))+1)))+(O3312*(1-(2/(VALUE(LEFT(O$1,FIND("-",O$1,1)-1))+1))))))</f>
        <v>0.15483686105793398</v>
      </c>
      <c r="Q3313">
        <f>IF(ROW($E3313)&lt;=VALUE(LEFT(Q$1,FIND("-",Q$1,1)-1)),0,IF(ROW($E3313)=VALUE(LEFT(Q$1,FIND("-",Q$1,1)-1))+1,AVERAGE(INDEX($E:$E,ROW($E3313)-VALUE(LEFT(Q$1,FIND("-",Q$1,1)-1))):$E3313),($E3313*(2/(VALUE(LEFT(Q$1,FIND("-",Q$1,1)-1))+1)))+(Q3312*(1-(2/(VALUE(LEFT(Q$1,FIND("-",Q$1,1)-1))+1))))))</f>
        <v>0.12267370158605624</v>
      </c>
      <c r="R3313">
        <f>IF(ROW($E3313)&lt;=VALUE(LEFT(R$1,FIND("-",R$1,1)-1)),0,IF(ROW($E3313)=VALUE(LEFT(R$1,FIND("-",R$1,1)-1))+1,AVERAGE(INDEX($E:$E,ROW($E3313)-VALUE(LEFT(R$1,FIND("-",R$1,1)-1))):$E3313),($E3313*(2/(VALUE(LEFT(R$1,FIND("-",R$1,1)-1))+1)))+(R3312*(1-(2/(VALUE(LEFT(R$1,FIND("-",R$1,1)-1))+1))))))</f>
        <v>0.12902801345806061</v>
      </c>
      <c r="S3313">
        <f t="shared" si="463"/>
        <v>-6.3543118720043729E-3</v>
      </c>
      <c r="T3313">
        <f>IF(ROW($E3313)&lt;=MAX(VALUE(LEFT(Q$1,FIND("-",Q$1,1)-1)),VALUE(LEFT(R$1,FIND("-",R$1,1)-1)))+VALUE(LEFT(T$1,FIND("-",T$1,1)-1))-1,0,IF(ROW($E3313)=MAX(VALUE(LEFT(Q$1,FIND("-",Q$1,1)-1)),VALUE(LEFT(R$1,FIND("-",R$1,1)-1)))+VALUE(LEFT(T$1,FIND("-",T$1,1)-1)),AVERAGE(INDEX($S:$S,ROW(S3313)-VALUE(LEFT(T$1,FIND("-",T$1,1)-1))+1):S3313),($S3313*(2/(VALUE(LEFT(T$1,FIND("-",T$1,1)-1))+1)))+(T3312*(1-(2/(VALUE(LEFT(T$1,FIND("-",T$1,1)-1))+1))))))</f>
        <v>-7.7515738100570105E-3</v>
      </c>
      <c r="V3313">
        <f t="shared" si="464"/>
        <v>0</v>
      </c>
      <c r="W3313">
        <f>IF(ROW($E3313)&lt;=VALUE(LEFT(W$1,FIND("-",W$1,1)-1))+1,0,IF(ROW($E3312)=VALUE(LEFT(W$1,FIND("-",W$1,1)-1))+1,100-100/(1+ABS((SUMIF(INDEX($V:$V,ROW($V3313)-VALUE(LEFT(W$1,FIND("-",W$1,1)-1))+1):$V3313,"&gt;0",INDEX($V:$V,ROW($V3313)-VALUE(LEFT(W$1,FIND("-",W$1,1)-1))+1):$V3313)/COUNTIF(INDEX($V:$V,ROW($V3313)-VALUE(LEFT(W$1,FIND("-",W$1,1)-1))+1):$V3313,"&gt;0"))/(SUMIF(INDEX($V:$V,ROW($V3313)-VALUE(LEFT(W$1,FIND("-",W$1,1)-1))+1):$V3313,"&lt;0",INDEX($V:$V,ROW($V3313)-VALUE(LEFT(W$1,FIND("-",W$1,1)-1))+1):$V3313)/COUNTIF(INDEX($V:$V,ROW($V3313)-VALUE(LEFT(W$1,FIND("-",W$1,1)-1))+1):$V3313,"&lt;0")))),100-100/(1+ABS((SUMIF(INDEX($V:$V,ROW($V3313)-VALUE(LEFT(W$1,FIND("-",W$1,1)-1))+1):$V3313,"&gt;0",INDEX($V:$V,ROW($V3313)-VALUE(LEFT(W$1,FIND("-",W$1,1)-1))+1):$V3313)/VALUE(LEFT(W$1,FIND("-",W$1,1)-1)))/(SUMIF(INDEX($V:$V,ROW($V3313)-VALUE(LEFT(W$1,FIND("-",W$1,1)-1))+1):$V3313,"&lt;0",INDEX($V:$V,ROW($V3313)-VALUE(LEFT(W$1,FIND("-",W$1,1)-1))+1):$V3313)/VALUE(LEFT(W$1,FIND("-",W$1,1)-1)))))))</f>
        <v>50</v>
      </c>
      <c r="Y3313">
        <f>IF(ROW($E3313)&lt;=VALUE(LEFT(Y$1,FIND("-",Y$1,1)-1)),0,MAX(INDEX(C:C,ROW(C3313)-VALUE(LEFT(Y$1,FIND("-",Y$1,1)-1))+1):C3313))</f>
        <v>0.13500000000000001</v>
      </c>
      <c r="Z3313">
        <f>IF(ROW($E3313)&lt;=VALUE(LEFT(Z$1,FIND("-",Z$1,1)-1)),0,MIN(INDEX(D:D,ROW(D3313)-VALUE(LEFT(Z$1,FIND("-",Z$1,1)-1))+1):D3313))</f>
        <v>0.115</v>
      </c>
      <c r="AA3313">
        <f t="shared" si="468"/>
        <v>24.999999999999947</v>
      </c>
      <c r="AB3313">
        <f>IF(ROW($AA3313)&lt;=VALUE(LEFT(AA$1,FIND("-",AA$1,1)-1))+VALUE(LEFT(AB$1,FIND("-",AB$1,1)-1)-1),0,AVERAGE(INDEX($AA:$AA,ROW($AA3313)-VALUE(LEFT(AB$1,FIND("-",AB$1,1)-1))+1):$AA3313))</f>
        <v>24.999999999999947</v>
      </c>
      <c r="AC3313">
        <f>IF(ROW($AA3313)&lt;=VALUE(LEFT(AA$1,FIND("-",AA$1,1)-1))+VALUE(LEFT(AB$1,FIND("-",AB$1,1)-1)-1)+VALUE(LEFT(AC$1,FIND("-",AC$1,1)-1)-1),0,AVERAGE(INDEX($AB:$AB,ROW($AB3313)-VALUE(LEFT(AC$1,FIND("-",AC$1,1)-1))+1):$AB3313))</f>
        <v>30.555555555555504</v>
      </c>
      <c r="AE3313">
        <f t="shared" si="465"/>
        <v>248162144</v>
      </c>
      <c r="AG3313" t="str">
        <f t="shared" si="467"/>
        <v/>
      </c>
    </row>
    <row r="3314" spans="1:33" x14ac:dyDescent="0.25">
      <c r="A3314" s="6">
        <v>41841</v>
      </c>
      <c r="B3314">
        <v>0.125</v>
      </c>
      <c r="C3314">
        <v>0.13</v>
      </c>
      <c r="D3314">
        <v>0.125</v>
      </c>
      <c r="E3314">
        <v>0.125</v>
      </c>
      <c r="F3314">
        <v>0.125</v>
      </c>
      <c r="G3314">
        <v>5599900</v>
      </c>
      <c r="I3314" t="str">
        <f t="shared" si="460"/>
        <v/>
      </c>
      <c r="J3314" t="str">
        <f t="shared" si="461"/>
        <v/>
      </c>
      <c r="K3314" t="str">
        <f t="shared" si="462"/>
        <v/>
      </c>
      <c r="M3314" s="11" t="str">
        <f t="shared" si="466"/>
        <v/>
      </c>
      <c r="O3314">
        <f>IF(ROW($E3314)&lt;=VALUE(LEFT(O$1,FIND("-",O$1,1)-1)),0,IF(ROW($E3314)=VALUE(LEFT(O$1,FIND("-",O$1,1)-1))+1,AVERAGE(INDEX($E:$E,ROW($E3314)-VALUE(LEFT(O$1,FIND("-",O$1,1)-1))):$E3314),($E3314*(2/(VALUE(LEFT(O$1,FIND("-",O$1,1)-1))+1)))+(O3313*(1-(2/(VALUE(LEFT(O$1,FIND("-",O$1,1)-1))+1))))))</f>
        <v>0.15453997686830281</v>
      </c>
      <c r="Q3314">
        <f>IF(ROW($E3314)&lt;=VALUE(LEFT(Q$1,FIND("-",Q$1,1)-1)),0,IF(ROW($E3314)=VALUE(LEFT(Q$1,FIND("-",Q$1,1)-1))+1,AVERAGE(INDEX($E:$E,ROW($E3314)-VALUE(LEFT(Q$1,FIND("-",Q$1,1)-1))):$E3314),($E3314*(2/(VALUE(LEFT(Q$1,FIND("-",Q$1,1)-1))+1)))+(Q3313*(1-(2/(VALUE(LEFT(Q$1,FIND("-",Q$1,1)-1))+1))))))</f>
        <v>0.1230315936497399</v>
      </c>
      <c r="R3314">
        <f>IF(ROW($E3314)&lt;=VALUE(LEFT(R$1,FIND("-",R$1,1)-1)),0,IF(ROW($E3314)=VALUE(LEFT(R$1,FIND("-",R$1,1)-1))+1,AVERAGE(INDEX($E:$E,ROW($E3314)-VALUE(LEFT(R$1,FIND("-",R$1,1)-1))):$E3314),($E3314*(2/(VALUE(LEFT(R$1,FIND("-",R$1,1)-1))+1)))+(R3313*(1-(2/(VALUE(LEFT(R$1,FIND("-",R$1,1)-1))+1))))))</f>
        <v>0.12872964209079685</v>
      </c>
      <c r="S3314">
        <f t="shared" si="463"/>
        <v>-5.6980484410569521E-3</v>
      </c>
      <c r="T3314">
        <f>IF(ROW($E3314)&lt;=MAX(VALUE(LEFT(Q$1,FIND("-",Q$1,1)-1)),VALUE(LEFT(R$1,FIND("-",R$1,1)-1)))+VALUE(LEFT(T$1,FIND("-",T$1,1)-1))-1,0,IF(ROW($E3314)=MAX(VALUE(LEFT(Q$1,FIND("-",Q$1,1)-1)),VALUE(LEFT(R$1,FIND("-",R$1,1)-1)))+VALUE(LEFT(T$1,FIND("-",T$1,1)-1)),AVERAGE(INDEX($S:$S,ROW(S3314)-VALUE(LEFT(T$1,FIND("-",T$1,1)-1))+1):S3314),($S3314*(2/(VALUE(LEFT(T$1,FIND("-",T$1,1)-1))+1)))+(T3313*(1-(2/(VALUE(LEFT(T$1,FIND("-",T$1,1)-1))+1))))))</f>
        <v>-7.3408687362569993E-3</v>
      </c>
      <c r="V3314">
        <f t="shared" si="464"/>
        <v>5.0000000000000044E-3</v>
      </c>
      <c r="W3314">
        <f>IF(ROW($E3314)&lt;=VALUE(LEFT(W$1,FIND("-",W$1,1)-1))+1,0,IF(ROW($E3313)=VALUE(LEFT(W$1,FIND("-",W$1,1)-1))+1,100-100/(1+ABS((SUMIF(INDEX($V:$V,ROW($V3314)-VALUE(LEFT(W$1,FIND("-",W$1,1)-1))+1):$V3314,"&gt;0",INDEX($V:$V,ROW($V3314)-VALUE(LEFT(W$1,FIND("-",W$1,1)-1))+1):$V3314)/COUNTIF(INDEX($V:$V,ROW($V3314)-VALUE(LEFT(W$1,FIND("-",W$1,1)-1))+1):$V3314,"&gt;0"))/(SUMIF(INDEX($V:$V,ROW($V3314)-VALUE(LEFT(W$1,FIND("-",W$1,1)-1))+1):$V3314,"&lt;0",INDEX($V:$V,ROW($V3314)-VALUE(LEFT(W$1,FIND("-",W$1,1)-1))+1):$V3314)/COUNTIF(INDEX($V:$V,ROW($V3314)-VALUE(LEFT(W$1,FIND("-",W$1,1)-1))+1):$V3314,"&lt;0")))),100-100/(1+ABS((SUMIF(INDEX($V:$V,ROW($V3314)-VALUE(LEFT(W$1,FIND("-",W$1,1)-1))+1):$V3314,"&gt;0",INDEX($V:$V,ROW($V3314)-VALUE(LEFT(W$1,FIND("-",W$1,1)-1))+1):$V3314)/VALUE(LEFT(W$1,FIND("-",W$1,1)-1)))/(SUMIF(INDEX($V:$V,ROW($V3314)-VALUE(LEFT(W$1,FIND("-",W$1,1)-1))+1):$V3314,"&lt;0",INDEX($V:$V,ROW($V3314)-VALUE(LEFT(W$1,FIND("-",W$1,1)-1))+1):$V3314)/VALUE(LEFT(W$1,FIND("-",W$1,1)-1)))))))</f>
        <v>57.142857142857146</v>
      </c>
      <c r="Y3314">
        <f>IF(ROW($E3314)&lt;=VALUE(LEFT(Y$1,FIND("-",Y$1,1)-1)),0,MAX(INDEX(C:C,ROW(C3314)-VALUE(LEFT(Y$1,FIND("-",Y$1,1)-1))+1):C3314))</f>
        <v>0.13500000000000001</v>
      </c>
      <c r="Z3314">
        <f>IF(ROW($E3314)&lt;=VALUE(LEFT(Z$1,FIND("-",Z$1,1)-1)),0,MIN(INDEX(D:D,ROW(D3314)-VALUE(LEFT(Z$1,FIND("-",Z$1,1)-1))+1):D3314))</f>
        <v>0.115</v>
      </c>
      <c r="AA3314">
        <f t="shared" si="468"/>
        <v>49.999999999999964</v>
      </c>
      <c r="AB3314">
        <f>IF(ROW($AA3314)&lt;=VALUE(LEFT(AA$1,FIND("-",AA$1,1)-1))+VALUE(LEFT(AB$1,FIND("-",AB$1,1)-1)-1),0,AVERAGE(INDEX($AA:$AA,ROW($AA3314)-VALUE(LEFT(AB$1,FIND("-",AB$1,1)-1))+1):$AA3314))</f>
        <v>33.333333333333286</v>
      </c>
      <c r="AC3314">
        <f>IF(ROW($AA3314)&lt;=VALUE(LEFT(AA$1,FIND("-",AA$1,1)-1))+VALUE(LEFT(AB$1,FIND("-",AB$1,1)-1)-1)+VALUE(LEFT(AC$1,FIND("-",AC$1,1)-1)-1),0,AVERAGE(INDEX($AB:$AB,ROW($AB3314)-VALUE(LEFT(AC$1,FIND("-",AC$1,1)-1))+1):$AB3314))</f>
        <v>27.777777777777725</v>
      </c>
      <c r="AE3314">
        <f t="shared" si="465"/>
        <v>253762044</v>
      </c>
      <c r="AG3314" t="str">
        <f t="shared" si="467"/>
        <v/>
      </c>
    </row>
    <row r="3315" spans="1:33" x14ac:dyDescent="0.25">
      <c r="A3315" s="6">
        <v>41842</v>
      </c>
      <c r="B3315">
        <v>0.13</v>
      </c>
      <c r="C3315">
        <v>0.13</v>
      </c>
      <c r="D3315">
        <v>0.125</v>
      </c>
      <c r="E3315">
        <v>0.13</v>
      </c>
      <c r="F3315">
        <v>0.13</v>
      </c>
      <c r="G3315">
        <v>732700</v>
      </c>
      <c r="I3315" t="str">
        <f t="shared" si="460"/>
        <v/>
      </c>
      <c r="J3315" t="str">
        <f t="shared" si="461"/>
        <v/>
      </c>
      <c r="K3315" t="str">
        <f t="shared" si="462"/>
        <v/>
      </c>
      <c r="M3315" s="11" t="str">
        <f t="shared" si="466"/>
        <v/>
      </c>
      <c r="O3315">
        <f>IF(ROW($E3315)&lt;=VALUE(LEFT(O$1,FIND("-",O$1,1)-1)),0,IF(ROW($E3315)=VALUE(LEFT(O$1,FIND("-",O$1,1)-1))+1,AVERAGE(INDEX($E:$E,ROW($E3315)-VALUE(LEFT(O$1,FIND("-",O$1,1)-1))):$E3315),($E3315*(2/(VALUE(LEFT(O$1,FIND("-",O$1,1)-1))+1)))+(O3314*(1-(2/(VALUE(LEFT(O$1,FIND("-",O$1,1)-1))+1))))))</f>
        <v>0.15429579799399135</v>
      </c>
      <c r="Q3315">
        <f>IF(ROW($E3315)&lt;=VALUE(LEFT(Q$1,FIND("-",Q$1,1)-1)),0,IF(ROW($E3315)=VALUE(LEFT(Q$1,FIND("-",Q$1,1)-1))+1,AVERAGE(INDEX($E:$E,ROW($E3315)-VALUE(LEFT(Q$1,FIND("-",Q$1,1)-1))):$E3315),($E3315*(2/(VALUE(LEFT(Q$1,FIND("-",Q$1,1)-1))+1)))+(Q3314*(1-(2/(VALUE(LEFT(Q$1,FIND("-",Q$1,1)-1))+1))))))</f>
        <v>0.12410365616516453</v>
      </c>
      <c r="R3315">
        <f>IF(ROW($E3315)&lt;=VALUE(LEFT(R$1,FIND("-",R$1,1)-1)),0,IF(ROW($E3315)=VALUE(LEFT(R$1,FIND("-",R$1,1)-1))+1,AVERAGE(INDEX($E:$E,ROW($E3315)-VALUE(LEFT(R$1,FIND("-",R$1,1)-1))):$E3315),($E3315*(2/(VALUE(LEFT(R$1,FIND("-",R$1,1)-1))+1)))+(R3314*(1-(2/(VALUE(LEFT(R$1,FIND("-",R$1,1)-1))+1))))))</f>
        <v>0.12882374267666374</v>
      </c>
      <c r="S3315">
        <f t="shared" si="463"/>
        <v>-4.7200865114992163E-3</v>
      </c>
      <c r="T3315">
        <f>IF(ROW($E3315)&lt;=MAX(VALUE(LEFT(Q$1,FIND("-",Q$1,1)-1)),VALUE(LEFT(R$1,FIND("-",R$1,1)-1)))+VALUE(LEFT(T$1,FIND("-",T$1,1)-1))-1,0,IF(ROW($E3315)=MAX(VALUE(LEFT(Q$1,FIND("-",Q$1,1)-1)),VALUE(LEFT(R$1,FIND("-",R$1,1)-1)))+VALUE(LEFT(T$1,FIND("-",T$1,1)-1)),AVERAGE(INDEX($S:$S,ROW(S3315)-VALUE(LEFT(T$1,FIND("-",T$1,1)-1))+1):S3315),($S3315*(2/(VALUE(LEFT(T$1,FIND("-",T$1,1)-1))+1)))+(T3314*(1-(2/(VALUE(LEFT(T$1,FIND("-",T$1,1)-1))+1))))))</f>
        <v>-6.8167122913054433E-3</v>
      </c>
      <c r="V3315">
        <f t="shared" si="464"/>
        <v>5.0000000000000044E-3</v>
      </c>
      <c r="W3315">
        <f>IF(ROW($E3315)&lt;=VALUE(LEFT(W$1,FIND("-",W$1,1)-1))+1,0,IF(ROW($E3314)=VALUE(LEFT(W$1,FIND("-",W$1,1)-1))+1,100-100/(1+ABS((SUMIF(INDEX($V:$V,ROW($V3315)-VALUE(LEFT(W$1,FIND("-",W$1,1)-1))+1):$V3315,"&gt;0",INDEX($V:$V,ROW($V3315)-VALUE(LEFT(W$1,FIND("-",W$1,1)-1))+1):$V3315)/COUNTIF(INDEX($V:$V,ROW($V3315)-VALUE(LEFT(W$1,FIND("-",W$1,1)-1))+1):$V3315,"&gt;0"))/(SUMIF(INDEX($V:$V,ROW($V3315)-VALUE(LEFT(W$1,FIND("-",W$1,1)-1))+1):$V3315,"&lt;0",INDEX($V:$V,ROW($V3315)-VALUE(LEFT(W$1,FIND("-",W$1,1)-1))+1):$V3315)/COUNTIF(INDEX($V:$V,ROW($V3315)-VALUE(LEFT(W$1,FIND("-",W$1,1)-1))+1):$V3315,"&lt;0")))),100-100/(1+ABS((SUMIF(INDEX($V:$V,ROW($V3315)-VALUE(LEFT(W$1,FIND("-",W$1,1)-1))+1):$V3315,"&gt;0",INDEX($V:$V,ROW($V3315)-VALUE(LEFT(W$1,FIND("-",W$1,1)-1))+1):$V3315)/VALUE(LEFT(W$1,FIND("-",W$1,1)-1)))/(SUMIF(INDEX($V:$V,ROW($V3315)-VALUE(LEFT(W$1,FIND("-",W$1,1)-1))+1):$V3315,"&lt;0",INDEX($V:$V,ROW($V3315)-VALUE(LEFT(W$1,FIND("-",W$1,1)-1))+1):$V3315)/VALUE(LEFT(W$1,FIND("-",W$1,1)-1)))))))</f>
        <v>62.500000000000007</v>
      </c>
      <c r="Y3315">
        <f>IF(ROW($E3315)&lt;=VALUE(LEFT(Y$1,FIND("-",Y$1,1)-1)),0,MAX(INDEX(C:C,ROW(C3315)-VALUE(LEFT(Y$1,FIND("-",Y$1,1)-1))+1):C3315))</f>
        <v>0.13500000000000001</v>
      </c>
      <c r="Z3315">
        <f>IF(ROW($E3315)&lt;=VALUE(LEFT(Z$1,FIND("-",Z$1,1)-1)),0,MIN(INDEX(D:D,ROW(D3315)-VALUE(LEFT(Z$1,FIND("-",Z$1,1)-1))+1):D3315))</f>
        <v>0.115</v>
      </c>
      <c r="AA3315">
        <f t="shared" si="468"/>
        <v>74.999999999999972</v>
      </c>
      <c r="AB3315">
        <f>IF(ROW($AA3315)&lt;=VALUE(LEFT(AA$1,FIND("-",AA$1,1)-1))+VALUE(LEFT(AB$1,FIND("-",AB$1,1)-1)-1),0,AVERAGE(INDEX($AA:$AA,ROW($AA3315)-VALUE(LEFT(AB$1,FIND("-",AB$1,1)-1))+1):$AA3315))</f>
        <v>49.999999999999964</v>
      </c>
      <c r="AC3315">
        <f>IF(ROW($AA3315)&lt;=VALUE(LEFT(AA$1,FIND("-",AA$1,1)-1))+VALUE(LEFT(AB$1,FIND("-",AB$1,1)-1)-1)+VALUE(LEFT(AC$1,FIND("-",AC$1,1)-1)-1),0,AVERAGE(INDEX($AB:$AB,ROW($AB3315)-VALUE(LEFT(AC$1,FIND("-",AC$1,1)-1))+1):$AB3315))</f>
        <v>36.111111111111065</v>
      </c>
      <c r="AE3315">
        <f t="shared" si="465"/>
        <v>254494744</v>
      </c>
      <c r="AG3315" t="str">
        <f t="shared" si="467"/>
        <v/>
      </c>
    </row>
    <row r="3316" spans="1:33" x14ac:dyDescent="0.25">
      <c r="A3316" s="6">
        <v>41843</v>
      </c>
      <c r="B3316">
        <v>0.125</v>
      </c>
      <c r="C3316">
        <v>0.14000000000000001</v>
      </c>
      <c r="D3316">
        <v>0.125</v>
      </c>
      <c r="E3316">
        <v>0.13</v>
      </c>
      <c r="F3316">
        <v>0.13</v>
      </c>
      <c r="G3316">
        <v>10307800</v>
      </c>
      <c r="I3316" t="str">
        <f t="shared" si="460"/>
        <v/>
      </c>
      <c r="J3316" t="str">
        <f t="shared" si="461"/>
        <v/>
      </c>
      <c r="K3316" t="str">
        <f t="shared" si="462"/>
        <v/>
      </c>
      <c r="M3316" s="11" t="str">
        <f t="shared" si="466"/>
        <v/>
      </c>
      <c r="O3316">
        <f>IF(ROW($E3316)&lt;=VALUE(LEFT(O$1,FIND("-",O$1,1)-1)),0,IF(ROW($E3316)=VALUE(LEFT(O$1,FIND("-",O$1,1)-1))+1,AVERAGE(INDEX($E:$E,ROW($E3316)-VALUE(LEFT(O$1,FIND("-",O$1,1)-1))):$E3316),($E3316*(2/(VALUE(LEFT(O$1,FIND("-",O$1,1)-1))+1)))+(O3315*(1-(2/(VALUE(LEFT(O$1,FIND("-",O$1,1)-1))+1))))))</f>
        <v>0.15405404876022027</v>
      </c>
      <c r="Q3316">
        <f>IF(ROW($E3316)&lt;=VALUE(LEFT(Q$1,FIND("-",Q$1,1)-1)),0,IF(ROW($E3316)=VALUE(LEFT(Q$1,FIND("-",Q$1,1)-1))+1,AVERAGE(INDEX($E:$E,ROW($E3316)-VALUE(LEFT(Q$1,FIND("-",Q$1,1)-1))):$E3316),($E3316*(2/(VALUE(LEFT(Q$1,FIND("-",Q$1,1)-1))+1)))+(Q3315*(1-(2/(VALUE(LEFT(Q$1,FIND("-",Q$1,1)-1))+1))))))</f>
        <v>0.12501078598590845</v>
      </c>
      <c r="R3316">
        <f>IF(ROW($E3316)&lt;=VALUE(LEFT(R$1,FIND("-",R$1,1)-1)),0,IF(ROW($E3316)=VALUE(LEFT(R$1,FIND("-",R$1,1)-1))+1,AVERAGE(INDEX($E:$E,ROW($E3316)-VALUE(LEFT(R$1,FIND("-",R$1,1)-1))):$E3316),($E3316*(2/(VALUE(LEFT(R$1,FIND("-",R$1,1)-1))+1)))+(R3315*(1-(2/(VALUE(LEFT(R$1,FIND("-",R$1,1)-1))+1))))))</f>
        <v>0.12891087284876274</v>
      </c>
      <c r="S3316">
        <f t="shared" si="463"/>
        <v>-3.9000868628542851E-3</v>
      </c>
      <c r="T3316">
        <f>IF(ROW($E3316)&lt;=MAX(VALUE(LEFT(Q$1,FIND("-",Q$1,1)-1)),VALUE(LEFT(R$1,FIND("-",R$1,1)-1)))+VALUE(LEFT(T$1,FIND("-",T$1,1)-1))-1,0,IF(ROW($E3316)=MAX(VALUE(LEFT(Q$1,FIND("-",Q$1,1)-1)),VALUE(LEFT(R$1,FIND("-",R$1,1)-1)))+VALUE(LEFT(T$1,FIND("-",T$1,1)-1)),AVERAGE(INDEX($S:$S,ROW(S3316)-VALUE(LEFT(T$1,FIND("-",T$1,1)-1))+1):S3316),($S3316*(2/(VALUE(LEFT(T$1,FIND("-",T$1,1)-1))+1)))+(T3315*(1-(2/(VALUE(LEFT(T$1,FIND("-",T$1,1)-1))+1))))))</f>
        <v>-6.2333872056152123E-3</v>
      </c>
      <c r="V3316">
        <f t="shared" si="464"/>
        <v>0</v>
      </c>
      <c r="W3316">
        <f>IF(ROW($E3316)&lt;=VALUE(LEFT(W$1,FIND("-",W$1,1)-1))+1,0,IF(ROW($E3315)=VALUE(LEFT(W$1,FIND("-",W$1,1)-1))+1,100-100/(1+ABS((SUMIF(INDEX($V:$V,ROW($V3316)-VALUE(LEFT(W$1,FIND("-",W$1,1)-1))+1):$V3316,"&gt;0",INDEX($V:$V,ROW($V3316)-VALUE(LEFT(W$1,FIND("-",W$1,1)-1))+1):$V3316)/COUNTIF(INDEX($V:$V,ROW($V3316)-VALUE(LEFT(W$1,FIND("-",W$1,1)-1))+1):$V3316,"&gt;0"))/(SUMIF(INDEX($V:$V,ROW($V3316)-VALUE(LEFT(W$1,FIND("-",W$1,1)-1))+1):$V3316,"&lt;0",INDEX($V:$V,ROW($V3316)-VALUE(LEFT(W$1,FIND("-",W$1,1)-1))+1):$V3316)/COUNTIF(INDEX($V:$V,ROW($V3316)-VALUE(LEFT(W$1,FIND("-",W$1,1)-1))+1):$V3316,"&lt;0")))),100-100/(1+ABS((SUMIF(INDEX($V:$V,ROW($V3316)-VALUE(LEFT(W$1,FIND("-",W$1,1)-1))+1):$V3316,"&gt;0",INDEX($V:$V,ROW($V3316)-VALUE(LEFT(W$1,FIND("-",W$1,1)-1))+1):$V3316)/VALUE(LEFT(W$1,FIND("-",W$1,1)-1)))/(SUMIF(INDEX($V:$V,ROW($V3316)-VALUE(LEFT(W$1,FIND("-",W$1,1)-1))+1):$V3316,"&lt;0",INDEX($V:$V,ROW($V3316)-VALUE(LEFT(W$1,FIND("-",W$1,1)-1))+1):$V3316)/VALUE(LEFT(W$1,FIND("-",W$1,1)-1)))))))</f>
        <v>62.500000000000007</v>
      </c>
      <c r="Y3316">
        <f>IF(ROW($E3316)&lt;=VALUE(LEFT(Y$1,FIND("-",Y$1,1)-1)),0,MAX(INDEX(C:C,ROW(C3316)-VALUE(LEFT(Y$1,FIND("-",Y$1,1)-1))+1):C3316))</f>
        <v>0.14000000000000001</v>
      </c>
      <c r="Z3316">
        <f>IF(ROW($E3316)&lt;=VALUE(LEFT(Z$1,FIND("-",Z$1,1)-1)),0,MIN(INDEX(D:D,ROW(D3316)-VALUE(LEFT(Z$1,FIND("-",Z$1,1)-1))+1):D3316))</f>
        <v>0.115</v>
      </c>
      <c r="AA3316">
        <f t="shared" si="468"/>
        <v>59.999999999999979</v>
      </c>
      <c r="AB3316">
        <f>IF(ROW($AA3316)&lt;=VALUE(LEFT(AA$1,FIND("-",AA$1,1)-1))+VALUE(LEFT(AB$1,FIND("-",AB$1,1)-1)-1),0,AVERAGE(INDEX($AA:$AA,ROW($AA3316)-VALUE(LEFT(AB$1,FIND("-",AB$1,1)-1))+1):$AA3316))</f>
        <v>61.666666666666636</v>
      </c>
      <c r="AC3316">
        <f>IF(ROW($AA3316)&lt;=VALUE(LEFT(AA$1,FIND("-",AA$1,1)-1))+VALUE(LEFT(AB$1,FIND("-",AB$1,1)-1)-1)+VALUE(LEFT(AC$1,FIND("-",AC$1,1)-1)-1),0,AVERAGE(INDEX($AB:$AB,ROW($AB3316)-VALUE(LEFT(AC$1,FIND("-",AC$1,1)-1))+1):$AB3316))</f>
        <v>48.333333333333293</v>
      </c>
      <c r="AE3316">
        <f t="shared" si="465"/>
        <v>254494744</v>
      </c>
      <c r="AG3316" t="str">
        <f t="shared" si="467"/>
        <v/>
      </c>
    </row>
    <row r="3317" spans="1:33" x14ac:dyDescent="0.25">
      <c r="A3317" s="6">
        <v>41844</v>
      </c>
      <c r="B3317">
        <v>0.13</v>
      </c>
      <c r="C3317">
        <v>0.13500000000000001</v>
      </c>
      <c r="D3317">
        <v>0.13</v>
      </c>
      <c r="E3317">
        <v>0.13500000000000001</v>
      </c>
      <c r="F3317">
        <v>0.13500000000000001</v>
      </c>
      <c r="G3317">
        <v>1176300</v>
      </c>
      <c r="I3317" t="str">
        <f t="shared" si="460"/>
        <v/>
      </c>
      <c r="J3317" t="str">
        <f t="shared" si="461"/>
        <v>Overbought</v>
      </c>
      <c r="K3317" t="str">
        <f t="shared" si="462"/>
        <v/>
      </c>
      <c r="M3317" s="11" t="str">
        <f t="shared" si="466"/>
        <v/>
      </c>
      <c r="O3317">
        <f>IF(ROW($E3317)&lt;=VALUE(LEFT(O$1,FIND("-",O$1,1)-1)),0,IF(ROW($E3317)=VALUE(LEFT(O$1,FIND("-",O$1,1)-1))+1,AVERAGE(INDEX($E:$E,ROW($E3317)-VALUE(LEFT(O$1,FIND("-",O$1,1)-1))):$E3317),($E3317*(2/(VALUE(LEFT(O$1,FIND("-",O$1,1)-1))+1)))+(O3316*(1-(2/(VALUE(LEFT(O$1,FIND("-",O$1,1)-1))+1))))))</f>
        <v>0.15386445623524295</v>
      </c>
      <c r="Q3317">
        <f>IF(ROW($E3317)&lt;=VALUE(LEFT(Q$1,FIND("-",Q$1,1)-1)),0,IF(ROW($E3317)=VALUE(LEFT(Q$1,FIND("-",Q$1,1)-1))+1,AVERAGE(INDEX($E:$E,ROW($E3317)-VALUE(LEFT(Q$1,FIND("-",Q$1,1)-1))):$E3317),($E3317*(2/(VALUE(LEFT(Q$1,FIND("-",Q$1,1)-1))+1)))+(Q3316*(1-(2/(VALUE(LEFT(Q$1,FIND("-",Q$1,1)-1))+1))))))</f>
        <v>0.12654758814192255</v>
      </c>
      <c r="R3317">
        <f>IF(ROW($E3317)&lt;=VALUE(LEFT(R$1,FIND("-",R$1,1)-1)),0,IF(ROW($E3317)=VALUE(LEFT(R$1,FIND("-",R$1,1)-1))+1,AVERAGE(INDEX($E:$E,ROW($E3317)-VALUE(LEFT(R$1,FIND("-",R$1,1)-1))):$E3317),($E3317*(2/(VALUE(LEFT(R$1,FIND("-",R$1,1)-1))+1)))+(R3316*(1-(2/(VALUE(LEFT(R$1,FIND("-",R$1,1)-1))+1))))))</f>
        <v>0.12936191930440993</v>
      </c>
      <c r="S3317">
        <f t="shared" si="463"/>
        <v>-2.8143311624873879E-3</v>
      </c>
      <c r="T3317">
        <f>IF(ROW($E3317)&lt;=MAX(VALUE(LEFT(Q$1,FIND("-",Q$1,1)-1)),VALUE(LEFT(R$1,FIND("-",R$1,1)-1)))+VALUE(LEFT(T$1,FIND("-",T$1,1)-1))-1,0,IF(ROW($E3317)=MAX(VALUE(LEFT(Q$1,FIND("-",Q$1,1)-1)),VALUE(LEFT(R$1,FIND("-",R$1,1)-1)))+VALUE(LEFT(T$1,FIND("-",T$1,1)-1)),AVERAGE(INDEX($S:$S,ROW(S3317)-VALUE(LEFT(T$1,FIND("-",T$1,1)-1))+1):S3317),($S3317*(2/(VALUE(LEFT(T$1,FIND("-",T$1,1)-1))+1)))+(T3316*(1-(2/(VALUE(LEFT(T$1,FIND("-",T$1,1)-1))+1))))))</f>
        <v>-5.5495759969896473E-3</v>
      </c>
      <c r="V3317">
        <f t="shared" si="464"/>
        <v>5.0000000000000044E-3</v>
      </c>
      <c r="W3317">
        <f>IF(ROW($E3317)&lt;=VALUE(LEFT(W$1,FIND("-",W$1,1)-1))+1,0,IF(ROW($E3316)=VALUE(LEFT(W$1,FIND("-",W$1,1)-1))+1,100-100/(1+ABS((SUMIF(INDEX($V:$V,ROW($V3317)-VALUE(LEFT(W$1,FIND("-",W$1,1)-1))+1):$V3317,"&gt;0",INDEX($V:$V,ROW($V3317)-VALUE(LEFT(W$1,FIND("-",W$1,1)-1))+1):$V3317)/COUNTIF(INDEX($V:$V,ROW($V3317)-VALUE(LEFT(W$1,FIND("-",W$1,1)-1))+1):$V3317,"&gt;0"))/(SUMIF(INDEX($V:$V,ROW($V3317)-VALUE(LEFT(W$1,FIND("-",W$1,1)-1))+1):$V3317,"&lt;0",INDEX($V:$V,ROW($V3317)-VALUE(LEFT(W$1,FIND("-",W$1,1)-1))+1):$V3317)/COUNTIF(INDEX($V:$V,ROW($V3317)-VALUE(LEFT(W$1,FIND("-",W$1,1)-1))+1):$V3317,"&lt;0")))),100-100/(1+ABS((SUMIF(INDEX($V:$V,ROW($V3317)-VALUE(LEFT(W$1,FIND("-",W$1,1)-1))+1):$V3317,"&gt;0",INDEX($V:$V,ROW($V3317)-VALUE(LEFT(W$1,FIND("-",W$1,1)-1))+1):$V3317)/VALUE(LEFT(W$1,FIND("-",W$1,1)-1)))/(SUMIF(INDEX($V:$V,ROW($V3317)-VALUE(LEFT(W$1,FIND("-",W$1,1)-1))+1):$V3317,"&lt;0",INDEX($V:$V,ROW($V3317)-VALUE(LEFT(W$1,FIND("-",W$1,1)-1))+1):$V3317)/VALUE(LEFT(W$1,FIND("-",W$1,1)-1)))))))</f>
        <v>75</v>
      </c>
      <c r="Y3317">
        <f>IF(ROW($E3317)&lt;=VALUE(LEFT(Y$1,FIND("-",Y$1,1)-1)),0,MAX(INDEX(C:C,ROW(C3317)-VALUE(LEFT(Y$1,FIND("-",Y$1,1)-1))+1):C3317))</f>
        <v>0.14000000000000001</v>
      </c>
      <c r="Z3317">
        <f>IF(ROW($E3317)&lt;=VALUE(LEFT(Z$1,FIND("-",Z$1,1)-1)),0,MIN(INDEX(D:D,ROW(D3317)-VALUE(LEFT(Z$1,FIND("-",Z$1,1)-1))+1):D3317))</f>
        <v>0.115</v>
      </c>
      <c r="AA3317">
        <f t="shared" si="468"/>
        <v>80</v>
      </c>
      <c r="AB3317">
        <f>IF(ROW($AA3317)&lt;=VALUE(LEFT(AA$1,FIND("-",AA$1,1)-1))+VALUE(LEFT(AB$1,FIND("-",AB$1,1)-1)-1),0,AVERAGE(INDEX($AA:$AA,ROW($AA3317)-VALUE(LEFT(AB$1,FIND("-",AB$1,1)-1))+1):$AA3317))</f>
        <v>71.666666666666643</v>
      </c>
      <c r="AC3317">
        <f>IF(ROW($AA3317)&lt;=VALUE(LEFT(AA$1,FIND("-",AA$1,1)-1))+VALUE(LEFT(AB$1,FIND("-",AB$1,1)-1)-1)+VALUE(LEFT(AC$1,FIND("-",AC$1,1)-1)-1),0,AVERAGE(INDEX($AB:$AB,ROW($AB3317)-VALUE(LEFT(AC$1,FIND("-",AC$1,1)-1))+1):$AB3317))</f>
        <v>61.111111111111086</v>
      </c>
      <c r="AE3317">
        <f t="shared" si="465"/>
        <v>255671044</v>
      </c>
      <c r="AG3317" t="str">
        <f t="shared" si="467"/>
        <v/>
      </c>
    </row>
    <row r="3318" spans="1:33" x14ac:dyDescent="0.25">
      <c r="A3318" s="6">
        <v>41845</v>
      </c>
      <c r="B3318">
        <v>0.13</v>
      </c>
      <c r="C3318">
        <v>0.13500000000000001</v>
      </c>
      <c r="D3318">
        <v>0.13</v>
      </c>
      <c r="E3318">
        <v>0.13500000000000001</v>
      </c>
      <c r="F3318">
        <v>0.13500000000000001</v>
      </c>
      <c r="G3318">
        <v>711000</v>
      </c>
      <c r="I3318" t="str">
        <f t="shared" si="460"/>
        <v/>
      </c>
      <c r="J3318" t="str">
        <f t="shared" si="461"/>
        <v>Overbought</v>
      </c>
      <c r="K3318" t="str">
        <f t="shared" si="462"/>
        <v/>
      </c>
      <c r="M3318" s="11" t="str">
        <f t="shared" si="466"/>
        <v/>
      </c>
      <c r="O3318">
        <f>IF(ROW($E3318)&lt;=VALUE(LEFT(O$1,FIND("-",O$1,1)-1)),0,IF(ROW($E3318)=VALUE(LEFT(O$1,FIND("-",O$1,1)-1))+1,AVERAGE(INDEX($E:$E,ROW($E3318)-VALUE(LEFT(O$1,FIND("-",O$1,1)-1))):$E3318),($E3318*(2/(VALUE(LEFT(O$1,FIND("-",O$1,1)-1))+1)))+(O3317*(1-(2/(VALUE(LEFT(O$1,FIND("-",O$1,1)-1))+1))))))</f>
        <v>0.15367675020305147</v>
      </c>
      <c r="Q3318">
        <f>IF(ROW($E3318)&lt;=VALUE(LEFT(Q$1,FIND("-",Q$1,1)-1)),0,IF(ROW($E3318)=VALUE(LEFT(Q$1,FIND("-",Q$1,1)-1))+1,AVERAGE(INDEX($E:$E,ROW($E3318)-VALUE(LEFT(Q$1,FIND("-",Q$1,1)-1))):$E3318),($E3318*(2/(VALUE(LEFT(Q$1,FIND("-",Q$1,1)-1))+1)))+(Q3317*(1-(2/(VALUE(LEFT(Q$1,FIND("-",Q$1,1)-1))+1))))))</f>
        <v>0.12784795919701139</v>
      </c>
      <c r="R3318">
        <f>IF(ROW($E3318)&lt;=VALUE(LEFT(R$1,FIND("-",R$1,1)-1)),0,IF(ROW($E3318)=VALUE(LEFT(R$1,FIND("-",R$1,1)-1))+1,AVERAGE(INDEX($E:$E,ROW($E3318)-VALUE(LEFT(R$1,FIND("-",R$1,1)-1))):$E3318),($E3318*(2/(VALUE(LEFT(R$1,FIND("-",R$1,1)-1))+1)))+(R3317*(1-(2/(VALUE(LEFT(R$1,FIND("-",R$1,1)-1))+1))))))</f>
        <v>0.12977955491149068</v>
      </c>
      <c r="S3318">
        <f t="shared" si="463"/>
        <v>-1.9315957144792895E-3</v>
      </c>
      <c r="T3318">
        <f>IF(ROW($E3318)&lt;=MAX(VALUE(LEFT(Q$1,FIND("-",Q$1,1)-1)),VALUE(LEFT(R$1,FIND("-",R$1,1)-1)))+VALUE(LEFT(T$1,FIND("-",T$1,1)-1))-1,0,IF(ROW($E3318)=MAX(VALUE(LEFT(Q$1,FIND("-",Q$1,1)-1)),VALUE(LEFT(R$1,FIND("-",R$1,1)-1)))+VALUE(LEFT(T$1,FIND("-",T$1,1)-1)),AVERAGE(INDEX($S:$S,ROW(S3318)-VALUE(LEFT(T$1,FIND("-",T$1,1)-1))+1):S3318),($S3318*(2/(VALUE(LEFT(T$1,FIND("-",T$1,1)-1))+1)))+(T3317*(1-(2/(VALUE(LEFT(T$1,FIND("-",T$1,1)-1))+1))))))</f>
        <v>-4.825979940487576E-3</v>
      </c>
      <c r="V3318">
        <f t="shared" si="464"/>
        <v>0</v>
      </c>
      <c r="W3318">
        <f>IF(ROW($E3318)&lt;=VALUE(LEFT(W$1,FIND("-",W$1,1)-1))+1,0,IF(ROW($E3317)=VALUE(LEFT(W$1,FIND("-",W$1,1)-1))+1,100-100/(1+ABS((SUMIF(INDEX($V:$V,ROW($V3318)-VALUE(LEFT(W$1,FIND("-",W$1,1)-1))+1):$V3318,"&gt;0",INDEX($V:$V,ROW($V3318)-VALUE(LEFT(W$1,FIND("-",W$1,1)-1))+1):$V3318)/COUNTIF(INDEX($V:$V,ROW($V3318)-VALUE(LEFT(W$1,FIND("-",W$1,1)-1))+1):$V3318,"&gt;0"))/(SUMIF(INDEX($V:$V,ROW($V3318)-VALUE(LEFT(W$1,FIND("-",W$1,1)-1))+1):$V3318,"&lt;0",INDEX($V:$V,ROW($V3318)-VALUE(LEFT(W$1,FIND("-",W$1,1)-1))+1):$V3318)/COUNTIF(INDEX($V:$V,ROW($V3318)-VALUE(LEFT(W$1,FIND("-",W$1,1)-1))+1):$V3318,"&lt;0")))),100-100/(1+ABS((SUMIF(INDEX($V:$V,ROW($V3318)-VALUE(LEFT(W$1,FIND("-",W$1,1)-1))+1):$V3318,"&gt;0",INDEX($V:$V,ROW($V3318)-VALUE(LEFT(W$1,FIND("-",W$1,1)-1))+1):$V3318)/VALUE(LEFT(W$1,FIND("-",W$1,1)-1)))/(SUMIF(INDEX($V:$V,ROW($V3318)-VALUE(LEFT(W$1,FIND("-",W$1,1)-1))+1):$V3318,"&lt;0",INDEX($V:$V,ROW($V3318)-VALUE(LEFT(W$1,FIND("-",W$1,1)-1))+1):$V3318)/VALUE(LEFT(W$1,FIND("-",W$1,1)-1)))))))</f>
        <v>75</v>
      </c>
      <c r="Y3318">
        <f>IF(ROW($E3318)&lt;=VALUE(LEFT(Y$1,FIND("-",Y$1,1)-1)),0,MAX(INDEX(C:C,ROW(C3318)-VALUE(LEFT(Y$1,FIND("-",Y$1,1)-1))+1):C3318))</f>
        <v>0.14000000000000001</v>
      </c>
      <c r="Z3318">
        <f>IF(ROW($E3318)&lt;=VALUE(LEFT(Z$1,FIND("-",Z$1,1)-1)),0,MIN(INDEX(D:D,ROW(D3318)-VALUE(LEFT(Z$1,FIND("-",Z$1,1)-1))+1):D3318))</f>
        <v>0.115</v>
      </c>
      <c r="AA3318">
        <f t="shared" si="468"/>
        <v>80</v>
      </c>
      <c r="AB3318">
        <f>IF(ROW($AA3318)&lt;=VALUE(LEFT(AA$1,FIND("-",AA$1,1)-1))+VALUE(LEFT(AB$1,FIND("-",AB$1,1)-1)-1),0,AVERAGE(INDEX($AA:$AA,ROW($AA3318)-VALUE(LEFT(AB$1,FIND("-",AB$1,1)-1))+1):$AA3318))</f>
        <v>73.333333333333329</v>
      </c>
      <c r="AC3318">
        <f>IF(ROW($AA3318)&lt;=VALUE(LEFT(AA$1,FIND("-",AA$1,1)-1))+VALUE(LEFT(AB$1,FIND("-",AB$1,1)-1)-1)+VALUE(LEFT(AC$1,FIND("-",AC$1,1)-1)-1),0,AVERAGE(INDEX($AB:$AB,ROW($AB3318)-VALUE(LEFT(AC$1,FIND("-",AC$1,1)-1))+1):$AB3318))</f>
        <v>68.888888888888872</v>
      </c>
      <c r="AE3318">
        <f t="shared" si="465"/>
        <v>255671044</v>
      </c>
      <c r="AG3318" t="str">
        <f t="shared" si="467"/>
        <v/>
      </c>
    </row>
    <row r="3319" spans="1:33" x14ac:dyDescent="0.25">
      <c r="A3319" s="6">
        <v>41850</v>
      </c>
      <c r="B3319">
        <v>0.13</v>
      </c>
      <c r="C3319">
        <v>0.13</v>
      </c>
      <c r="D3319">
        <v>0.125</v>
      </c>
      <c r="E3319">
        <v>0.13</v>
      </c>
      <c r="F3319">
        <v>0.13</v>
      </c>
      <c r="G3319">
        <v>1020300</v>
      </c>
      <c r="I3319" t="str">
        <f t="shared" si="460"/>
        <v/>
      </c>
      <c r="J3319" t="str">
        <f t="shared" si="461"/>
        <v/>
      </c>
      <c r="K3319" t="str">
        <f t="shared" si="462"/>
        <v/>
      </c>
      <c r="M3319" s="11" t="str">
        <f t="shared" si="466"/>
        <v/>
      </c>
      <c r="O3319">
        <f>IF(ROW($E3319)&lt;=VALUE(LEFT(O$1,FIND("-",O$1,1)-1)),0,IF(ROW($E3319)=VALUE(LEFT(O$1,FIND("-",O$1,1)-1))+1,AVERAGE(INDEX($E:$E,ROW($E3319)-VALUE(LEFT(O$1,FIND("-",O$1,1)-1))):$E3319),($E3319*(2/(VALUE(LEFT(O$1,FIND("-",O$1,1)-1))+1)))+(O3318*(1-(2/(VALUE(LEFT(O$1,FIND("-",O$1,1)-1))+1))))))</f>
        <v>0.15344116064879224</v>
      </c>
      <c r="Q3319">
        <f>IF(ROW($E3319)&lt;=VALUE(LEFT(Q$1,FIND("-",Q$1,1)-1)),0,IF(ROW($E3319)=VALUE(LEFT(Q$1,FIND("-",Q$1,1)-1))+1,AVERAGE(INDEX($E:$E,ROW($E3319)-VALUE(LEFT(Q$1,FIND("-",Q$1,1)-1))):$E3319),($E3319*(2/(VALUE(LEFT(Q$1,FIND("-",Q$1,1)-1))+1)))+(Q3318*(1-(2/(VALUE(LEFT(Q$1,FIND("-",Q$1,1)-1))+1))))))</f>
        <v>0.12817904239747116</v>
      </c>
      <c r="R3319">
        <f>IF(ROW($E3319)&lt;=VALUE(LEFT(R$1,FIND("-",R$1,1)-1)),0,IF(ROW($E3319)=VALUE(LEFT(R$1,FIND("-",R$1,1)-1))+1,AVERAGE(INDEX($E:$E,ROW($E3319)-VALUE(LEFT(R$1,FIND("-",R$1,1)-1))):$E3319),($E3319*(2/(VALUE(LEFT(R$1,FIND("-",R$1,1)-1))+1)))+(R3318*(1-(2/(VALUE(LEFT(R$1,FIND("-",R$1,1)-1))+1))))))</f>
        <v>0.1297958841773062</v>
      </c>
      <c r="S3319">
        <f t="shared" si="463"/>
        <v>-1.6168417798350376E-3</v>
      </c>
      <c r="T3319">
        <f>IF(ROW($E3319)&lt;=MAX(VALUE(LEFT(Q$1,FIND("-",Q$1,1)-1)),VALUE(LEFT(R$1,FIND("-",R$1,1)-1)))+VALUE(LEFT(T$1,FIND("-",T$1,1)-1))-1,0,IF(ROW($E3319)=MAX(VALUE(LEFT(Q$1,FIND("-",Q$1,1)-1)),VALUE(LEFT(R$1,FIND("-",R$1,1)-1)))+VALUE(LEFT(T$1,FIND("-",T$1,1)-1)),AVERAGE(INDEX($S:$S,ROW(S3319)-VALUE(LEFT(T$1,FIND("-",T$1,1)-1))+1):S3319),($S3319*(2/(VALUE(LEFT(T$1,FIND("-",T$1,1)-1))+1)))+(T3318*(1-(2/(VALUE(LEFT(T$1,FIND("-",T$1,1)-1))+1))))))</f>
        <v>-4.1841523083570682E-3</v>
      </c>
      <c r="V3319">
        <f t="shared" si="464"/>
        <v>-5.0000000000000044E-3</v>
      </c>
      <c r="W3319">
        <f>IF(ROW($E3319)&lt;=VALUE(LEFT(W$1,FIND("-",W$1,1)-1))+1,0,IF(ROW($E3318)=VALUE(LEFT(W$1,FIND("-",W$1,1)-1))+1,100-100/(1+ABS((SUMIF(INDEX($V:$V,ROW($V3319)-VALUE(LEFT(W$1,FIND("-",W$1,1)-1))+1):$V3319,"&gt;0",INDEX($V:$V,ROW($V3319)-VALUE(LEFT(W$1,FIND("-",W$1,1)-1))+1):$V3319)/COUNTIF(INDEX($V:$V,ROW($V3319)-VALUE(LEFT(W$1,FIND("-",W$1,1)-1))+1):$V3319,"&gt;0"))/(SUMIF(INDEX($V:$V,ROW($V3319)-VALUE(LEFT(W$1,FIND("-",W$1,1)-1))+1):$V3319,"&lt;0",INDEX($V:$V,ROW($V3319)-VALUE(LEFT(W$1,FIND("-",W$1,1)-1))+1):$V3319)/COUNTIF(INDEX($V:$V,ROW($V3319)-VALUE(LEFT(W$1,FIND("-",W$1,1)-1))+1):$V3319,"&lt;0")))),100-100/(1+ABS((SUMIF(INDEX($V:$V,ROW($V3319)-VALUE(LEFT(W$1,FIND("-",W$1,1)-1))+1):$V3319,"&gt;0",INDEX($V:$V,ROW($V3319)-VALUE(LEFT(W$1,FIND("-",W$1,1)-1))+1):$V3319)/VALUE(LEFT(W$1,FIND("-",W$1,1)-1)))/(SUMIF(INDEX($V:$V,ROW($V3319)-VALUE(LEFT(W$1,FIND("-",W$1,1)-1))+1):$V3319,"&lt;0",INDEX($V:$V,ROW($V3319)-VALUE(LEFT(W$1,FIND("-",W$1,1)-1))+1):$V3319)/VALUE(LEFT(W$1,FIND("-",W$1,1)-1)))))))</f>
        <v>66.666666666666657</v>
      </c>
      <c r="Y3319">
        <f>IF(ROW($E3319)&lt;=VALUE(LEFT(Y$1,FIND("-",Y$1,1)-1)),0,MAX(INDEX(C:C,ROW(C3319)-VALUE(LEFT(Y$1,FIND("-",Y$1,1)-1))+1):C3319))</f>
        <v>0.14000000000000001</v>
      </c>
      <c r="Z3319">
        <f>IF(ROW($E3319)&lt;=VALUE(LEFT(Z$1,FIND("-",Z$1,1)-1)),0,MIN(INDEX(D:D,ROW(D3319)-VALUE(LEFT(Z$1,FIND("-",Z$1,1)-1))+1):D3319))</f>
        <v>0.115</v>
      </c>
      <c r="AA3319">
        <f t="shared" si="468"/>
        <v>59.999999999999979</v>
      </c>
      <c r="AB3319">
        <f>IF(ROW($AA3319)&lt;=VALUE(LEFT(AA$1,FIND("-",AA$1,1)-1))+VALUE(LEFT(AB$1,FIND("-",AB$1,1)-1)-1),0,AVERAGE(INDEX($AA:$AA,ROW($AA3319)-VALUE(LEFT(AB$1,FIND("-",AB$1,1)-1))+1):$AA3319))</f>
        <v>73.333333333333329</v>
      </c>
      <c r="AC3319">
        <f>IF(ROW($AA3319)&lt;=VALUE(LEFT(AA$1,FIND("-",AA$1,1)-1))+VALUE(LEFT(AB$1,FIND("-",AB$1,1)-1)-1)+VALUE(LEFT(AC$1,FIND("-",AC$1,1)-1)-1),0,AVERAGE(INDEX($AB:$AB,ROW($AB3319)-VALUE(LEFT(AC$1,FIND("-",AC$1,1)-1))+1):$AB3319))</f>
        <v>72.777777777777771</v>
      </c>
      <c r="AE3319">
        <f t="shared" si="465"/>
        <v>254650744</v>
      </c>
      <c r="AG3319" t="str">
        <f t="shared" si="467"/>
        <v/>
      </c>
    </row>
    <row r="3320" spans="1:33" x14ac:dyDescent="0.25">
      <c r="A3320" s="6">
        <v>41852</v>
      </c>
      <c r="B3320">
        <v>0.125</v>
      </c>
      <c r="C3320">
        <v>0.14000000000000001</v>
      </c>
      <c r="D3320">
        <v>0.125</v>
      </c>
      <c r="E3320">
        <v>0.13500000000000001</v>
      </c>
      <c r="F3320">
        <v>0.13500000000000001</v>
      </c>
      <c r="G3320">
        <v>12253500</v>
      </c>
      <c r="I3320" t="str">
        <f t="shared" si="460"/>
        <v/>
      </c>
      <c r="J3320" t="str">
        <f t="shared" si="461"/>
        <v/>
      </c>
      <c r="K3320" t="str">
        <f t="shared" si="462"/>
        <v/>
      </c>
      <c r="M3320" s="11" t="str">
        <f t="shared" si="466"/>
        <v/>
      </c>
      <c r="O3320">
        <f>IF(ROW($E3320)&lt;=VALUE(LEFT(O$1,FIND("-",O$1,1)-1)),0,IF(ROW($E3320)=VALUE(LEFT(O$1,FIND("-",O$1,1)-1))+1,AVERAGE(INDEX($E:$E,ROW($E3320)-VALUE(LEFT(O$1,FIND("-",O$1,1)-1))):$E3320),($E3320*(2/(VALUE(LEFT(O$1,FIND("-",O$1,1)-1))+1)))+(O3319*(1-(2/(VALUE(LEFT(O$1,FIND("-",O$1,1)-1))+1))))))</f>
        <v>0.15325766651298336</v>
      </c>
      <c r="Q3320">
        <f>IF(ROW($E3320)&lt;=VALUE(LEFT(Q$1,FIND("-",Q$1,1)-1)),0,IF(ROW($E3320)=VALUE(LEFT(Q$1,FIND("-",Q$1,1)-1))+1,AVERAGE(INDEX($E:$E,ROW($E3320)-VALUE(LEFT(Q$1,FIND("-",Q$1,1)-1))):$E3320),($E3320*(2/(VALUE(LEFT(Q$1,FIND("-",Q$1,1)-1))+1)))+(Q3319*(1-(2/(VALUE(LEFT(Q$1,FIND("-",Q$1,1)-1))+1))))))</f>
        <v>0.12922842049016792</v>
      </c>
      <c r="R3320">
        <f>IF(ROW($E3320)&lt;=VALUE(LEFT(R$1,FIND("-",R$1,1)-1)),0,IF(ROW($E3320)=VALUE(LEFT(R$1,FIND("-",R$1,1)-1))+1,AVERAGE(INDEX($E:$E,ROW($E3320)-VALUE(LEFT(R$1,FIND("-",R$1,1)-1))):$E3320),($E3320*(2/(VALUE(LEFT(R$1,FIND("-",R$1,1)-1))+1)))+(R3319*(1-(2/(VALUE(LEFT(R$1,FIND("-",R$1,1)-1))+1))))))</f>
        <v>0.13018137423824649</v>
      </c>
      <c r="S3320">
        <f t="shared" si="463"/>
        <v>-9.5295374807857769E-4</v>
      </c>
      <c r="T3320">
        <f>IF(ROW($E3320)&lt;=MAX(VALUE(LEFT(Q$1,FIND("-",Q$1,1)-1)),VALUE(LEFT(R$1,FIND("-",R$1,1)-1)))+VALUE(LEFT(T$1,FIND("-",T$1,1)-1))-1,0,IF(ROW($E3320)=MAX(VALUE(LEFT(Q$1,FIND("-",Q$1,1)-1)),VALUE(LEFT(R$1,FIND("-",R$1,1)-1)))+VALUE(LEFT(T$1,FIND("-",T$1,1)-1)),AVERAGE(INDEX($S:$S,ROW(S3320)-VALUE(LEFT(T$1,FIND("-",T$1,1)-1))+1):S3320),($S3320*(2/(VALUE(LEFT(T$1,FIND("-",T$1,1)-1))+1)))+(T3319*(1-(2/(VALUE(LEFT(T$1,FIND("-",T$1,1)-1))+1))))))</f>
        <v>-3.5379125963013701E-3</v>
      </c>
      <c r="V3320">
        <f t="shared" si="464"/>
        <v>5.0000000000000044E-3</v>
      </c>
      <c r="W3320">
        <f>IF(ROW($E3320)&lt;=VALUE(LEFT(W$1,FIND("-",W$1,1)-1))+1,0,IF(ROW($E3319)=VALUE(LEFT(W$1,FIND("-",W$1,1)-1))+1,100-100/(1+ABS((SUMIF(INDEX($V:$V,ROW($V3320)-VALUE(LEFT(W$1,FIND("-",W$1,1)-1))+1):$V3320,"&gt;0",INDEX($V:$V,ROW($V3320)-VALUE(LEFT(W$1,FIND("-",W$1,1)-1))+1):$V3320)/COUNTIF(INDEX($V:$V,ROW($V3320)-VALUE(LEFT(W$1,FIND("-",W$1,1)-1))+1):$V3320,"&gt;0"))/(SUMIF(INDEX($V:$V,ROW($V3320)-VALUE(LEFT(W$1,FIND("-",W$1,1)-1))+1):$V3320,"&lt;0",INDEX($V:$V,ROW($V3320)-VALUE(LEFT(W$1,FIND("-",W$1,1)-1))+1):$V3320)/COUNTIF(INDEX($V:$V,ROW($V3320)-VALUE(LEFT(W$1,FIND("-",W$1,1)-1))+1):$V3320,"&lt;0")))),100-100/(1+ABS((SUMIF(INDEX($V:$V,ROW($V3320)-VALUE(LEFT(W$1,FIND("-",W$1,1)-1))+1):$V3320,"&gt;0",INDEX($V:$V,ROW($V3320)-VALUE(LEFT(W$1,FIND("-",W$1,1)-1))+1):$V3320)/VALUE(LEFT(W$1,FIND("-",W$1,1)-1)))/(SUMIF(INDEX($V:$V,ROW($V3320)-VALUE(LEFT(W$1,FIND("-",W$1,1)-1))+1):$V3320,"&lt;0",INDEX($V:$V,ROW($V3320)-VALUE(LEFT(W$1,FIND("-",W$1,1)-1))+1):$V3320)/VALUE(LEFT(W$1,FIND("-",W$1,1)-1)))))))</f>
        <v>66.666666666666657</v>
      </c>
      <c r="Y3320">
        <f>IF(ROW($E3320)&lt;=VALUE(LEFT(Y$1,FIND("-",Y$1,1)-1)),0,MAX(INDEX(C:C,ROW(C3320)-VALUE(LEFT(Y$1,FIND("-",Y$1,1)-1))+1):C3320))</f>
        <v>0.14000000000000001</v>
      </c>
      <c r="Z3320">
        <f>IF(ROW($E3320)&lt;=VALUE(LEFT(Z$1,FIND("-",Z$1,1)-1)),0,MIN(INDEX(D:D,ROW(D3320)-VALUE(LEFT(Z$1,FIND("-",Z$1,1)-1))+1):D3320))</f>
        <v>0.12</v>
      </c>
      <c r="AA3320">
        <f t="shared" si="468"/>
        <v>75</v>
      </c>
      <c r="AB3320">
        <f>IF(ROW($AA3320)&lt;=VALUE(LEFT(AA$1,FIND("-",AA$1,1)-1))+VALUE(LEFT(AB$1,FIND("-",AB$1,1)-1)-1),0,AVERAGE(INDEX($AA:$AA,ROW($AA3320)-VALUE(LEFT(AB$1,FIND("-",AB$1,1)-1))+1):$AA3320))</f>
        <v>71.666666666666657</v>
      </c>
      <c r="AC3320">
        <f>IF(ROW($AA3320)&lt;=VALUE(LEFT(AA$1,FIND("-",AA$1,1)-1))+VALUE(LEFT(AB$1,FIND("-",AB$1,1)-1)-1)+VALUE(LEFT(AC$1,FIND("-",AC$1,1)-1)-1),0,AVERAGE(INDEX($AB:$AB,ROW($AB3320)-VALUE(LEFT(AC$1,FIND("-",AC$1,1)-1))+1):$AB3320))</f>
        <v>72.777777777777771</v>
      </c>
      <c r="AE3320">
        <f t="shared" si="465"/>
        <v>266904244</v>
      </c>
      <c r="AG3320" t="str">
        <f t="shared" si="467"/>
        <v/>
      </c>
    </row>
    <row r="3321" spans="1:33" x14ac:dyDescent="0.25">
      <c r="A3321" s="6">
        <v>41855</v>
      </c>
      <c r="B3321">
        <v>0.13500000000000001</v>
      </c>
      <c r="C3321">
        <v>0.13500000000000001</v>
      </c>
      <c r="D3321">
        <v>0.13</v>
      </c>
      <c r="E3321">
        <v>0.13</v>
      </c>
      <c r="F3321">
        <v>0.13</v>
      </c>
      <c r="G3321">
        <v>1470100</v>
      </c>
      <c r="I3321" t="str">
        <f t="shared" si="460"/>
        <v/>
      </c>
      <c r="J3321" t="str">
        <f t="shared" si="461"/>
        <v/>
      </c>
      <c r="K3321" t="str">
        <f t="shared" si="462"/>
        <v/>
      </c>
      <c r="M3321" s="11" t="str">
        <f t="shared" si="466"/>
        <v/>
      </c>
      <c r="O3321">
        <f>IF(ROW($E3321)&lt;=VALUE(LEFT(O$1,FIND("-",O$1,1)-1)),0,IF(ROW($E3321)=VALUE(LEFT(O$1,FIND("-",O$1,1)-1))+1,AVERAGE(INDEX($E:$E,ROW($E3321)-VALUE(LEFT(O$1,FIND("-",O$1,1)-1))):$E3321),($E3321*(2/(VALUE(LEFT(O$1,FIND("-",O$1,1)-1))+1)))+(O3320*(1-(2/(VALUE(LEFT(O$1,FIND("-",O$1,1)-1))+1))))))</f>
        <v>0.15302624694569</v>
      </c>
      <c r="Q3321">
        <f>IF(ROW($E3321)&lt;=VALUE(LEFT(Q$1,FIND("-",Q$1,1)-1)),0,IF(ROW($E3321)=VALUE(LEFT(Q$1,FIND("-",Q$1,1)-1))+1,AVERAGE(INDEX($E:$E,ROW($E3321)-VALUE(LEFT(Q$1,FIND("-",Q$1,1)-1))):$E3321),($E3321*(2/(VALUE(LEFT(Q$1,FIND("-",Q$1,1)-1))+1)))+(Q3320*(1-(2/(VALUE(LEFT(Q$1,FIND("-",Q$1,1)-1))+1))))))</f>
        <v>0.12934712503014209</v>
      </c>
      <c r="R3321">
        <f>IF(ROW($E3321)&lt;=VALUE(LEFT(R$1,FIND("-",R$1,1)-1)),0,IF(ROW($E3321)=VALUE(LEFT(R$1,FIND("-",R$1,1)-1))+1,AVERAGE(INDEX($E:$E,ROW($E3321)-VALUE(LEFT(R$1,FIND("-",R$1,1)-1))):$E3321),($E3321*(2/(VALUE(LEFT(R$1,FIND("-",R$1,1)-1))+1)))+(R3320*(1-(2/(VALUE(LEFT(R$1,FIND("-",R$1,1)-1))+1))))))</f>
        <v>0.13016793910948751</v>
      </c>
      <c r="S3321">
        <f t="shared" si="463"/>
        <v>-8.2081407934542217E-4</v>
      </c>
      <c r="T3321">
        <f>IF(ROW($E3321)&lt;=MAX(VALUE(LEFT(Q$1,FIND("-",Q$1,1)-1)),VALUE(LEFT(R$1,FIND("-",R$1,1)-1)))+VALUE(LEFT(T$1,FIND("-",T$1,1)-1))-1,0,IF(ROW($E3321)=MAX(VALUE(LEFT(Q$1,FIND("-",Q$1,1)-1)),VALUE(LEFT(R$1,FIND("-",R$1,1)-1)))+VALUE(LEFT(T$1,FIND("-",T$1,1)-1)),AVERAGE(INDEX($S:$S,ROW(S3321)-VALUE(LEFT(T$1,FIND("-",T$1,1)-1))+1):S3321),($S3321*(2/(VALUE(LEFT(T$1,FIND("-",T$1,1)-1))+1)))+(T3320*(1-(2/(VALUE(LEFT(T$1,FIND("-",T$1,1)-1))+1))))))</f>
        <v>-2.9944928929101808E-3</v>
      </c>
      <c r="V3321">
        <f t="shared" si="464"/>
        <v>-5.0000000000000044E-3</v>
      </c>
      <c r="W3321">
        <f>IF(ROW($E3321)&lt;=VALUE(LEFT(W$1,FIND("-",W$1,1)-1))+1,0,IF(ROW($E3320)=VALUE(LEFT(W$1,FIND("-",W$1,1)-1))+1,100-100/(1+ABS((SUMIF(INDEX($V:$V,ROW($V3321)-VALUE(LEFT(W$1,FIND("-",W$1,1)-1))+1):$V3321,"&gt;0",INDEX($V:$V,ROW($V3321)-VALUE(LEFT(W$1,FIND("-",W$1,1)-1))+1):$V3321)/COUNTIF(INDEX($V:$V,ROW($V3321)-VALUE(LEFT(W$1,FIND("-",W$1,1)-1))+1):$V3321,"&gt;0"))/(SUMIF(INDEX($V:$V,ROW($V3321)-VALUE(LEFT(W$1,FIND("-",W$1,1)-1))+1):$V3321,"&lt;0",INDEX($V:$V,ROW($V3321)-VALUE(LEFT(W$1,FIND("-",W$1,1)-1))+1):$V3321)/COUNTIF(INDEX($V:$V,ROW($V3321)-VALUE(LEFT(W$1,FIND("-",W$1,1)-1))+1):$V3321,"&lt;0")))),100-100/(1+ABS((SUMIF(INDEX($V:$V,ROW($V3321)-VALUE(LEFT(W$1,FIND("-",W$1,1)-1))+1):$V3321,"&gt;0",INDEX($V:$V,ROW($V3321)-VALUE(LEFT(W$1,FIND("-",W$1,1)-1))+1):$V3321)/VALUE(LEFT(W$1,FIND("-",W$1,1)-1)))/(SUMIF(INDEX($V:$V,ROW($V3321)-VALUE(LEFT(W$1,FIND("-",W$1,1)-1))+1):$V3321,"&lt;0",INDEX($V:$V,ROW($V3321)-VALUE(LEFT(W$1,FIND("-",W$1,1)-1))+1):$V3321)/VALUE(LEFT(W$1,FIND("-",W$1,1)-1)))))))</f>
        <v>50</v>
      </c>
      <c r="Y3321">
        <f>IF(ROW($E3321)&lt;=VALUE(LEFT(Y$1,FIND("-",Y$1,1)-1)),0,MAX(INDEX(C:C,ROW(C3321)-VALUE(LEFT(Y$1,FIND("-",Y$1,1)-1))+1):C3321))</f>
        <v>0.14000000000000001</v>
      </c>
      <c r="Z3321">
        <f>IF(ROW($E3321)&lt;=VALUE(LEFT(Z$1,FIND("-",Z$1,1)-1)),0,MIN(INDEX(D:D,ROW(D3321)-VALUE(LEFT(Z$1,FIND("-",Z$1,1)-1))+1):D3321))</f>
        <v>0.12</v>
      </c>
      <c r="AA3321">
        <f t="shared" si="468"/>
        <v>50</v>
      </c>
      <c r="AB3321">
        <f>IF(ROW($AA3321)&lt;=VALUE(LEFT(AA$1,FIND("-",AA$1,1)-1))+VALUE(LEFT(AB$1,FIND("-",AB$1,1)-1)-1),0,AVERAGE(INDEX($AA:$AA,ROW($AA3321)-VALUE(LEFT(AB$1,FIND("-",AB$1,1)-1))+1):$AA3321))</f>
        <v>61.666666666666657</v>
      </c>
      <c r="AC3321">
        <f>IF(ROW($AA3321)&lt;=VALUE(LEFT(AA$1,FIND("-",AA$1,1)-1))+VALUE(LEFT(AB$1,FIND("-",AB$1,1)-1)-1)+VALUE(LEFT(AC$1,FIND("-",AC$1,1)-1)-1),0,AVERAGE(INDEX($AB:$AB,ROW($AB3321)-VALUE(LEFT(AC$1,FIND("-",AC$1,1)-1))+1):$AB3321))</f>
        <v>68.888888888888886</v>
      </c>
      <c r="AE3321">
        <f t="shared" si="465"/>
        <v>265434144</v>
      </c>
      <c r="AG3321" t="str">
        <f t="shared" si="467"/>
        <v/>
      </c>
    </row>
    <row r="3322" spans="1:33" x14ac:dyDescent="0.25">
      <c r="A3322" s="6">
        <v>41858</v>
      </c>
      <c r="B3322">
        <v>0.13</v>
      </c>
      <c r="C3322">
        <v>0.13</v>
      </c>
      <c r="D3322">
        <v>0.125</v>
      </c>
      <c r="E3322">
        <v>0.13</v>
      </c>
      <c r="F3322">
        <v>0.13</v>
      </c>
      <c r="G3322">
        <v>1125400</v>
      </c>
      <c r="I3322" t="str">
        <f t="shared" si="460"/>
        <v/>
      </c>
      <c r="J3322" t="str">
        <f t="shared" si="461"/>
        <v/>
      </c>
      <c r="K3322" t="str">
        <f t="shared" si="462"/>
        <v/>
      </c>
      <c r="M3322" s="11" t="str">
        <f t="shared" si="466"/>
        <v/>
      </c>
      <c r="O3322">
        <f>IF(ROW($E3322)&lt;=VALUE(LEFT(O$1,FIND("-",O$1,1)-1)),0,IF(ROW($E3322)=VALUE(LEFT(O$1,FIND("-",O$1,1)-1))+1,AVERAGE(INDEX($E:$E,ROW($E3322)-VALUE(LEFT(O$1,FIND("-",O$1,1)-1))):$E3322),($E3322*(2/(VALUE(LEFT(O$1,FIND("-",O$1,1)-1))+1)))+(O3321*(1-(2/(VALUE(LEFT(O$1,FIND("-",O$1,1)-1))+1))))))</f>
        <v>0.15279713006065826</v>
      </c>
      <c r="Q3322">
        <f>IF(ROW($E3322)&lt;=VALUE(LEFT(Q$1,FIND("-",Q$1,1)-1)),0,IF(ROW($E3322)=VALUE(LEFT(Q$1,FIND("-",Q$1,1)-1))+1,AVERAGE(INDEX($E:$E,ROW($E3322)-VALUE(LEFT(Q$1,FIND("-",Q$1,1)-1))):$E3322),($E3322*(2/(VALUE(LEFT(Q$1,FIND("-",Q$1,1)-1))+1)))+(Q3321*(1-(2/(VALUE(LEFT(Q$1,FIND("-",Q$1,1)-1))+1))))))</f>
        <v>0.12944756733319715</v>
      </c>
      <c r="R3322">
        <f>IF(ROW($E3322)&lt;=VALUE(LEFT(R$1,FIND("-",R$1,1)-1)),0,IF(ROW($E3322)=VALUE(LEFT(R$1,FIND("-",R$1,1)-1))+1,AVERAGE(INDEX($E:$E,ROW($E3322)-VALUE(LEFT(R$1,FIND("-",R$1,1)-1))):$E3322),($E3322*(2/(VALUE(LEFT(R$1,FIND("-",R$1,1)-1))+1)))+(R3321*(1-(2/(VALUE(LEFT(R$1,FIND("-",R$1,1)-1))+1))))))</f>
        <v>0.13015549917545141</v>
      </c>
      <c r="S3322">
        <f t="shared" si="463"/>
        <v>-7.0793184225426131E-4</v>
      </c>
      <c r="T3322">
        <f>IF(ROW($E3322)&lt;=MAX(VALUE(LEFT(Q$1,FIND("-",Q$1,1)-1)),VALUE(LEFT(R$1,FIND("-",R$1,1)-1)))+VALUE(LEFT(T$1,FIND("-",T$1,1)-1))-1,0,IF(ROW($E3322)=MAX(VALUE(LEFT(Q$1,FIND("-",Q$1,1)-1)),VALUE(LEFT(R$1,FIND("-",R$1,1)-1)))+VALUE(LEFT(T$1,FIND("-",T$1,1)-1)),AVERAGE(INDEX($S:$S,ROW(S3322)-VALUE(LEFT(T$1,FIND("-",T$1,1)-1))+1):S3322),($S3322*(2/(VALUE(LEFT(T$1,FIND("-",T$1,1)-1))+1)))+(T3321*(1-(2/(VALUE(LEFT(T$1,FIND("-",T$1,1)-1))+1))))))</f>
        <v>-2.537180682778997E-3</v>
      </c>
      <c r="V3322">
        <f t="shared" si="464"/>
        <v>0</v>
      </c>
      <c r="W3322">
        <f>IF(ROW($E3322)&lt;=VALUE(LEFT(W$1,FIND("-",W$1,1)-1))+1,0,IF(ROW($E3321)=VALUE(LEFT(W$1,FIND("-",W$1,1)-1))+1,100-100/(1+ABS((SUMIF(INDEX($V:$V,ROW($V3322)-VALUE(LEFT(W$1,FIND("-",W$1,1)-1))+1):$V3322,"&gt;0",INDEX($V:$V,ROW($V3322)-VALUE(LEFT(W$1,FIND("-",W$1,1)-1))+1):$V3322)/COUNTIF(INDEX($V:$V,ROW($V3322)-VALUE(LEFT(W$1,FIND("-",W$1,1)-1))+1):$V3322,"&gt;0"))/(SUMIF(INDEX($V:$V,ROW($V3322)-VALUE(LEFT(W$1,FIND("-",W$1,1)-1))+1):$V3322,"&lt;0",INDEX($V:$V,ROW($V3322)-VALUE(LEFT(W$1,FIND("-",W$1,1)-1))+1):$V3322)/COUNTIF(INDEX($V:$V,ROW($V3322)-VALUE(LEFT(W$1,FIND("-",W$1,1)-1))+1):$V3322,"&lt;0")))),100-100/(1+ABS((SUMIF(INDEX($V:$V,ROW($V3322)-VALUE(LEFT(W$1,FIND("-",W$1,1)-1))+1):$V3322,"&gt;0",INDEX($V:$V,ROW($V3322)-VALUE(LEFT(W$1,FIND("-",W$1,1)-1))+1):$V3322)/VALUE(LEFT(W$1,FIND("-",W$1,1)-1)))/(SUMIF(INDEX($V:$V,ROW($V3322)-VALUE(LEFT(W$1,FIND("-",W$1,1)-1))+1):$V3322,"&lt;0",INDEX($V:$V,ROW($V3322)-VALUE(LEFT(W$1,FIND("-",W$1,1)-1))+1):$V3322)/VALUE(LEFT(W$1,FIND("-",W$1,1)-1)))))))</f>
        <v>50</v>
      </c>
      <c r="Y3322">
        <f>IF(ROW($E3322)&lt;=VALUE(LEFT(Y$1,FIND("-",Y$1,1)-1)),0,MAX(INDEX(C:C,ROW(C3322)-VALUE(LEFT(Y$1,FIND("-",Y$1,1)-1))+1):C3322))</f>
        <v>0.14000000000000001</v>
      </c>
      <c r="Z3322">
        <f>IF(ROW($E3322)&lt;=VALUE(LEFT(Z$1,FIND("-",Z$1,1)-1)),0,MIN(INDEX(D:D,ROW(D3322)-VALUE(LEFT(Z$1,FIND("-",Z$1,1)-1))+1):D3322))</f>
        <v>0.12</v>
      </c>
      <c r="AA3322">
        <f t="shared" si="468"/>
        <v>50</v>
      </c>
      <c r="AB3322">
        <f>IF(ROW($AA3322)&lt;=VALUE(LEFT(AA$1,FIND("-",AA$1,1)-1))+VALUE(LEFT(AB$1,FIND("-",AB$1,1)-1)-1),0,AVERAGE(INDEX($AA:$AA,ROW($AA3322)-VALUE(LEFT(AB$1,FIND("-",AB$1,1)-1))+1):$AA3322))</f>
        <v>58.333333333333336</v>
      </c>
      <c r="AC3322">
        <f>IF(ROW($AA3322)&lt;=VALUE(LEFT(AA$1,FIND("-",AA$1,1)-1))+VALUE(LEFT(AB$1,FIND("-",AB$1,1)-1)-1)+VALUE(LEFT(AC$1,FIND("-",AC$1,1)-1)-1),0,AVERAGE(INDEX($AB:$AB,ROW($AB3322)-VALUE(LEFT(AC$1,FIND("-",AC$1,1)-1))+1):$AB3322))</f>
        <v>63.888888888888886</v>
      </c>
      <c r="AE3322">
        <f t="shared" si="465"/>
        <v>265434144</v>
      </c>
      <c r="AG3322" t="str">
        <f t="shared" si="467"/>
        <v/>
      </c>
    </row>
    <row r="3323" spans="1:33" x14ac:dyDescent="0.25">
      <c r="A3323" s="6">
        <v>41859</v>
      </c>
      <c r="B3323">
        <v>0.13</v>
      </c>
      <c r="C3323">
        <v>0.13</v>
      </c>
      <c r="D3323">
        <v>0.125</v>
      </c>
      <c r="E3323">
        <v>0.13</v>
      </c>
      <c r="F3323">
        <v>0.13</v>
      </c>
      <c r="G3323">
        <v>768200</v>
      </c>
      <c r="I3323" t="str">
        <f t="shared" ref="I3323:I3386" si="469">IF(AND(T3323&gt;=S3323,T3322&lt;S3322),"Bearish",IF(AND(T3323&lt;S3323,T3322&gt;=S3322),"Bullish",""))</f>
        <v/>
      </c>
      <c r="J3323" t="str">
        <f t="shared" ref="J3323:J3386" si="470">IF(W3323&gt;70,"Overbought",IF(W3323&lt;30,"Oversold",""))</f>
        <v/>
      </c>
      <c r="K3323" t="str">
        <f t="shared" ref="K3323:K3386" si="471">IF(AND(AC3323&lt;20,AC3323&gt;AB3323),"Oversold Above %D",IF(AND(AC3323&lt;20,AC3323&lt;=AB3323),"Oversold Below %D",IF(AND(AC3323&gt;80,AC3323&lt;AB3323),"Overbought Below %D",IF(AND(AC3323&gt;80,AC3323&gt;=AB3323),"Overbought Above %D",IF(AND(AC3323&gt;=20,LEFT(K3322,5)="Overs"),"Buy",IF(AND(AC3323&lt;=80,LEFT(K3322,5)="Overb"),"Sell",""))))))</f>
        <v/>
      </c>
      <c r="M3323" s="11" t="str">
        <f t="shared" si="466"/>
        <v/>
      </c>
      <c r="O3323">
        <f>IF(ROW($E3323)&lt;=VALUE(LEFT(O$1,FIND("-",O$1,1)-1)),0,IF(ROW($E3323)=VALUE(LEFT(O$1,FIND("-",O$1,1)-1))+1,AVERAGE(INDEX($E:$E,ROW($E3323)-VALUE(LEFT(O$1,FIND("-",O$1,1)-1))):$E3323),($E3323*(2/(VALUE(LEFT(O$1,FIND("-",O$1,1)-1))+1)))+(O3322*(1-(2/(VALUE(LEFT(O$1,FIND("-",O$1,1)-1))+1))))))</f>
        <v>0.15257029294562682</v>
      </c>
      <c r="Q3323">
        <f>IF(ROW($E3323)&lt;=VALUE(LEFT(Q$1,FIND("-",Q$1,1)-1)),0,IF(ROW($E3323)=VALUE(LEFT(Q$1,FIND("-",Q$1,1)-1))+1,AVERAGE(INDEX($E:$E,ROW($E3323)-VALUE(LEFT(Q$1,FIND("-",Q$1,1)-1))):$E3323),($E3323*(2/(VALUE(LEFT(Q$1,FIND("-",Q$1,1)-1))+1)))+(Q3322*(1-(2/(VALUE(LEFT(Q$1,FIND("-",Q$1,1)-1))+1))))))</f>
        <v>0.12953255697424373</v>
      </c>
      <c r="R3323">
        <f>IF(ROW($E3323)&lt;=VALUE(LEFT(R$1,FIND("-",R$1,1)-1)),0,IF(ROW($E3323)=VALUE(LEFT(R$1,FIND("-",R$1,1)-1))+1,AVERAGE(INDEX($E:$E,ROW($E3323)-VALUE(LEFT(R$1,FIND("-",R$1,1)-1))):$E3323),($E3323*(2/(VALUE(LEFT(R$1,FIND("-",R$1,1)-1))+1)))+(R3322*(1-(2/(VALUE(LEFT(R$1,FIND("-",R$1,1)-1))+1))))))</f>
        <v>0.13014398071801056</v>
      </c>
      <c r="S3323">
        <f t="shared" ref="S3323:S3386" si="472">IF(ROW($E3323)&lt;=MAX(VALUE(LEFT(Q$1,FIND("-",Q$1,1)-1)),VALUE(LEFT(R$1,FIND("-",R$1,1)-1))),0,Q3323-R3323)</f>
        <v>-6.1142374376682573E-4</v>
      </c>
      <c r="T3323">
        <f>IF(ROW($E3323)&lt;=MAX(VALUE(LEFT(Q$1,FIND("-",Q$1,1)-1)),VALUE(LEFT(R$1,FIND("-",R$1,1)-1)))+VALUE(LEFT(T$1,FIND("-",T$1,1)-1))-1,0,IF(ROW($E3323)=MAX(VALUE(LEFT(Q$1,FIND("-",Q$1,1)-1)),VALUE(LEFT(R$1,FIND("-",R$1,1)-1)))+VALUE(LEFT(T$1,FIND("-",T$1,1)-1)),AVERAGE(INDEX($S:$S,ROW(S3323)-VALUE(LEFT(T$1,FIND("-",T$1,1)-1))+1):S3323),($S3323*(2/(VALUE(LEFT(T$1,FIND("-",T$1,1)-1))+1)))+(T3322*(1-(2/(VALUE(LEFT(T$1,FIND("-",T$1,1)-1))+1))))))</f>
        <v>-2.1520292949765629E-3</v>
      </c>
      <c r="V3323">
        <f t="shared" ref="V3323:V3386" si="473">IFERROR(1*(E3323-E3322),"")</f>
        <v>0</v>
      </c>
      <c r="W3323">
        <f>IF(ROW($E3323)&lt;=VALUE(LEFT(W$1,FIND("-",W$1,1)-1))+1,0,IF(ROW($E3322)=VALUE(LEFT(W$1,FIND("-",W$1,1)-1))+1,100-100/(1+ABS((SUMIF(INDEX($V:$V,ROW($V3323)-VALUE(LEFT(W$1,FIND("-",W$1,1)-1))+1):$V3323,"&gt;0",INDEX($V:$V,ROW($V3323)-VALUE(LEFT(W$1,FIND("-",W$1,1)-1))+1):$V3323)/COUNTIF(INDEX($V:$V,ROW($V3323)-VALUE(LEFT(W$1,FIND("-",W$1,1)-1))+1):$V3323,"&gt;0"))/(SUMIF(INDEX($V:$V,ROW($V3323)-VALUE(LEFT(W$1,FIND("-",W$1,1)-1))+1):$V3323,"&lt;0",INDEX($V:$V,ROW($V3323)-VALUE(LEFT(W$1,FIND("-",W$1,1)-1))+1):$V3323)/COUNTIF(INDEX($V:$V,ROW($V3323)-VALUE(LEFT(W$1,FIND("-",W$1,1)-1))+1):$V3323,"&lt;0")))),100-100/(1+ABS((SUMIF(INDEX($V:$V,ROW($V3323)-VALUE(LEFT(W$1,FIND("-",W$1,1)-1))+1):$V3323,"&gt;0",INDEX($V:$V,ROW($V3323)-VALUE(LEFT(W$1,FIND("-",W$1,1)-1))+1):$V3323)/VALUE(LEFT(W$1,FIND("-",W$1,1)-1)))/(SUMIF(INDEX($V:$V,ROW($V3323)-VALUE(LEFT(W$1,FIND("-",W$1,1)-1))+1):$V3323,"&lt;0",INDEX($V:$V,ROW($V3323)-VALUE(LEFT(W$1,FIND("-",W$1,1)-1))+1):$V3323)/VALUE(LEFT(W$1,FIND("-",W$1,1)-1)))))))</f>
        <v>50</v>
      </c>
      <c r="Y3323">
        <f>IF(ROW($E3323)&lt;=VALUE(LEFT(Y$1,FIND("-",Y$1,1)-1)),0,MAX(INDEX(C:C,ROW(C3323)-VALUE(LEFT(Y$1,FIND("-",Y$1,1)-1))+1):C3323))</f>
        <v>0.14000000000000001</v>
      </c>
      <c r="Z3323">
        <f>IF(ROW($E3323)&lt;=VALUE(LEFT(Z$1,FIND("-",Z$1,1)-1)),0,MIN(INDEX(D:D,ROW(D3323)-VALUE(LEFT(Z$1,FIND("-",Z$1,1)-1))+1):D3323))</f>
        <v>0.12</v>
      </c>
      <c r="AA3323">
        <f t="shared" si="468"/>
        <v>50</v>
      </c>
      <c r="AB3323">
        <f>IF(ROW($AA3323)&lt;=VALUE(LEFT(AA$1,FIND("-",AA$1,1)-1))+VALUE(LEFT(AB$1,FIND("-",AB$1,1)-1)-1),0,AVERAGE(INDEX($AA:$AA,ROW($AA3323)-VALUE(LEFT(AB$1,FIND("-",AB$1,1)-1))+1):$AA3323))</f>
        <v>50</v>
      </c>
      <c r="AC3323">
        <f>IF(ROW($AA3323)&lt;=VALUE(LEFT(AA$1,FIND("-",AA$1,1)-1))+VALUE(LEFT(AB$1,FIND("-",AB$1,1)-1)-1)+VALUE(LEFT(AC$1,FIND("-",AC$1,1)-1)-1),0,AVERAGE(INDEX($AB:$AB,ROW($AB3323)-VALUE(LEFT(AC$1,FIND("-",AC$1,1)-1))+1):$AB3323))</f>
        <v>56.666666666666664</v>
      </c>
      <c r="AE3323">
        <f t="shared" ref="AE3323:AE3386" si="474">IFERROR(IF($E3323=$E3322,AE3322,IF($E3323&gt;$E3322,AE3322+$G3323,IF($E3323&lt;$E3322,AE3322-$G3323,""))),"")</f>
        <v>265434144</v>
      </c>
      <c r="AG3323" t="str">
        <f t="shared" si="467"/>
        <v/>
      </c>
    </row>
    <row r="3324" spans="1:33" x14ac:dyDescent="0.25">
      <c r="A3324" s="6">
        <v>41862</v>
      </c>
      <c r="B3324">
        <v>0.13</v>
      </c>
      <c r="C3324">
        <v>0.13500000000000001</v>
      </c>
      <c r="D3324">
        <v>0.125</v>
      </c>
      <c r="E3324">
        <v>0.125</v>
      </c>
      <c r="F3324">
        <v>0.125</v>
      </c>
      <c r="G3324">
        <v>1341000</v>
      </c>
      <c r="I3324" t="str">
        <f t="shared" si="469"/>
        <v/>
      </c>
      <c r="J3324" t="str">
        <f t="shared" si="470"/>
        <v/>
      </c>
      <c r="K3324" t="str">
        <f t="shared" si="471"/>
        <v/>
      </c>
      <c r="M3324" s="11" t="str">
        <f t="shared" si="466"/>
        <v/>
      </c>
      <c r="O3324">
        <f>IF(ROW($E3324)&lt;=VALUE(LEFT(O$1,FIND("-",O$1,1)-1)),0,IF(ROW($E3324)=VALUE(LEFT(O$1,FIND("-",O$1,1)-1))+1,AVERAGE(INDEX($E:$E,ROW($E3324)-VALUE(LEFT(O$1,FIND("-",O$1,1)-1))):$E3324),($E3324*(2/(VALUE(LEFT(O$1,FIND("-",O$1,1)-1))+1)))+(O3323*(1-(2/(VALUE(LEFT(O$1,FIND("-",O$1,1)-1))+1))))))</f>
        <v>0.15229596167253601</v>
      </c>
      <c r="Q3324">
        <f>IF(ROW($E3324)&lt;=VALUE(LEFT(Q$1,FIND("-",Q$1,1)-1)),0,IF(ROW($E3324)=VALUE(LEFT(Q$1,FIND("-",Q$1,1)-1))+1,AVERAGE(INDEX($E:$E,ROW($E3324)-VALUE(LEFT(Q$1,FIND("-",Q$1,1)-1))):$E3324),($E3324*(2/(VALUE(LEFT(Q$1,FIND("-",Q$1,1)-1))+1)))+(Q3323*(1-(2/(VALUE(LEFT(Q$1,FIND("-",Q$1,1)-1))+1))))))</f>
        <v>0.12883524051666778</v>
      </c>
      <c r="R3324">
        <f>IF(ROW($E3324)&lt;=VALUE(LEFT(R$1,FIND("-",R$1,1)-1)),0,IF(ROW($E3324)=VALUE(LEFT(R$1,FIND("-",R$1,1)-1))+1,AVERAGE(INDEX($E:$E,ROW($E3324)-VALUE(LEFT(R$1,FIND("-",R$1,1)-1))):$E3324),($E3324*(2/(VALUE(LEFT(R$1,FIND("-",R$1,1)-1))+1)))+(R3323*(1-(2/(VALUE(LEFT(R$1,FIND("-",R$1,1)-1))+1))))))</f>
        <v>0.12976294510926906</v>
      </c>
      <c r="S3324">
        <f t="shared" si="472"/>
        <v>-9.2770459260127502E-4</v>
      </c>
      <c r="T3324">
        <f>IF(ROW($E3324)&lt;=MAX(VALUE(LEFT(Q$1,FIND("-",Q$1,1)-1)),VALUE(LEFT(R$1,FIND("-",R$1,1)-1)))+VALUE(LEFT(T$1,FIND("-",T$1,1)-1))-1,0,IF(ROW($E3324)=MAX(VALUE(LEFT(Q$1,FIND("-",Q$1,1)-1)),VALUE(LEFT(R$1,FIND("-",R$1,1)-1)))+VALUE(LEFT(T$1,FIND("-",T$1,1)-1)),AVERAGE(INDEX($S:$S,ROW(S3324)-VALUE(LEFT(T$1,FIND("-",T$1,1)-1))+1):S3324),($S3324*(2/(VALUE(LEFT(T$1,FIND("-",T$1,1)-1))+1)))+(T3323*(1-(2/(VALUE(LEFT(T$1,FIND("-",T$1,1)-1))+1))))))</f>
        <v>-1.9071643545015054E-3</v>
      </c>
      <c r="V3324">
        <f t="shared" si="473"/>
        <v>-5.0000000000000044E-3</v>
      </c>
      <c r="W3324">
        <f>IF(ROW($E3324)&lt;=VALUE(LEFT(W$1,FIND("-",W$1,1)-1))+1,0,IF(ROW($E3323)=VALUE(LEFT(W$1,FIND("-",W$1,1)-1))+1,100-100/(1+ABS((SUMIF(INDEX($V:$V,ROW($V3324)-VALUE(LEFT(W$1,FIND("-",W$1,1)-1))+1):$V3324,"&gt;0",INDEX($V:$V,ROW($V3324)-VALUE(LEFT(W$1,FIND("-",W$1,1)-1))+1):$V3324)/COUNTIF(INDEX($V:$V,ROW($V3324)-VALUE(LEFT(W$1,FIND("-",W$1,1)-1))+1):$V3324,"&gt;0"))/(SUMIF(INDEX($V:$V,ROW($V3324)-VALUE(LEFT(W$1,FIND("-",W$1,1)-1))+1):$V3324,"&lt;0",INDEX($V:$V,ROW($V3324)-VALUE(LEFT(W$1,FIND("-",W$1,1)-1))+1):$V3324)/COUNTIF(INDEX($V:$V,ROW($V3324)-VALUE(LEFT(W$1,FIND("-",W$1,1)-1))+1):$V3324,"&lt;0")))),100-100/(1+ABS((SUMIF(INDEX($V:$V,ROW($V3324)-VALUE(LEFT(W$1,FIND("-",W$1,1)-1))+1):$V3324,"&gt;0",INDEX($V:$V,ROW($V3324)-VALUE(LEFT(W$1,FIND("-",W$1,1)-1))+1):$V3324)/VALUE(LEFT(W$1,FIND("-",W$1,1)-1)))/(SUMIF(INDEX($V:$V,ROW($V3324)-VALUE(LEFT(W$1,FIND("-",W$1,1)-1))+1):$V3324,"&lt;0",INDEX($V:$V,ROW($V3324)-VALUE(LEFT(W$1,FIND("-",W$1,1)-1))+1):$V3324)/VALUE(LEFT(W$1,FIND("-",W$1,1)-1)))))))</f>
        <v>57.142857142857146</v>
      </c>
      <c r="Y3324">
        <f>IF(ROW($E3324)&lt;=VALUE(LEFT(Y$1,FIND("-",Y$1,1)-1)),0,MAX(INDEX(C:C,ROW(C3324)-VALUE(LEFT(Y$1,FIND("-",Y$1,1)-1))+1):C3324))</f>
        <v>0.14000000000000001</v>
      </c>
      <c r="Z3324">
        <f>IF(ROW($E3324)&lt;=VALUE(LEFT(Z$1,FIND("-",Z$1,1)-1)),0,MIN(INDEX(D:D,ROW(D3324)-VALUE(LEFT(Z$1,FIND("-",Z$1,1)-1))+1):D3324))</f>
        <v>0.12</v>
      </c>
      <c r="AA3324">
        <f t="shared" si="468"/>
        <v>25</v>
      </c>
      <c r="AB3324">
        <f>IF(ROW($AA3324)&lt;=VALUE(LEFT(AA$1,FIND("-",AA$1,1)-1))+VALUE(LEFT(AB$1,FIND("-",AB$1,1)-1)-1),0,AVERAGE(INDEX($AA:$AA,ROW($AA3324)-VALUE(LEFT(AB$1,FIND("-",AB$1,1)-1))+1):$AA3324))</f>
        <v>41.666666666666664</v>
      </c>
      <c r="AC3324">
        <f>IF(ROW($AA3324)&lt;=VALUE(LEFT(AA$1,FIND("-",AA$1,1)-1))+VALUE(LEFT(AB$1,FIND("-",AB$1,1)-1)-1)+VALUE(LEFT(AC$1,FIND("-",AC$1,1)-1)-1),0,AVERAGE(INDEX($AB:$AB,ROW($AB3324)-VALUE(LEFT(AC$1,FIND("-",AC$1,1)-1))+1):$AB3324))</f>
        <v>50</v>
      </c>
      <c r="AE3324">
        <f t="shared" si="474"/>
        <v>264093144</v>
      </c>
      <c r="AG3324" t="str">
        <f t="shared" si="467"/>
        <v/>
      </c>
    </row>
    <row r="3325" spans="1:33" x14ac:dyDescent="0.25">
      <c r="A3325" s="6">
        <v>41863</v>
      </c>
      <c r="B3325">
        <v>0.13</v>
      </c>
      <c r="C3325">
        <v>0.13500000000000001</v>
      </c>
      <c r="D3325">
        <v>0.13</v>
      </c>
      <c r="E3325">
        <v>0.13</v>
      </c>
      <c r="F3325">
        <v>0.13</v>
      </c>
      <c r="G3325">
        <v>1694400</v>
      </c>
      <c r="I3325" t="str">
        <f t="shared" si="469"/>
        <v/>
      </c>
      <c r="J3325" t="str">
        <f t="shared" si="470"/>
        <v/>
      </c>
      <c r="K3325" t="str">
        <f t="shared" si="471"/>
        <v/>
      </c>
      <c r="M3325" s="11" t="str">
        <f t="shared" si="466"/>
        <v/>
      </c>
      <c r="O3325">
        <f>IF(ROW($E3325)&lt;=VALUE(LEFT(O$1,FIND("-",O$1,1)-1)),0,IF(ROW($E3325)=VALUE(LEFT(O$1,FIND("-",O$1,1)-1))+1,AVERAGE(INDEX($E:$E,ROW($E3325)-VALUE(LEFT(O$1,FIND("-",O$1,1)-1))):$E3325),($E3325*(2/(VALUE(LEFT(O$1,FIND("-",O$1,1)-1))+1)))+(O3324*(1-(2/(VALUE(LEFT(O$1,FIND("-",O$1,1)-1))+1))))))</f>
        <v>0.15207411130763515</v>
      </c>
      <c r="Q3325">
        <f>IF(ROW($E3325)&lt;=VALUE(LEFT(Q$1,FIND("-",Q$1,1)-1)),0,IF(ROW($E3325)=VALUE(LEFT(Q$1,FIND("-",Q$1,1)-1))+1,AVERAGE(INDEX($E:$E,ROW($E3325)-VALUE(LEFT(Q$1,FIND("-",Q$1,1)-1))):$E3325),($E3325*(2/(VALUE(LEFT(Q$1,FIND("-",Q$1,1)-1))+1)))+(Q3324*(1-(2/(VALUE(LEFT(Q$1,FIND("-",Q$1,1)-1))+1))))))</f>
        <v>0.12901443428333428</v>
      </c>
      <c r="R3325">
        <f>IF(ROW($E3325)&lt;=VALUE(LEFT(R$1,FIND("-",R$1,1)-1)),0,IF(ROW($E3325)=VALUE(LEFT(R$1,FIND("-",R$1,1)-1))+1,AVERAGE(INDEX($E:$E,ROW($E3325)-VALUE(LEFT(R$1,FIND("-",R$1,1)-1))):$E3325),($E3325*(2/(VALUE(LEFT(R$1,FIND("-",R$1,1)-1))+1)))+(R3324*(1-(2/(VALUE(LEFT(R$1,FIND("-",R$1,1)-1))+1))))))</f>
        <v>0.12978050473080469</v>
      </c>
      <c r="S3325">
        <f t="shared" si="472"/>
        <v>-7.6607044747040165E-4</v>
      </c>
      <c r="T3325">
        <f>IF(ROW($E3325)&lt;=MAX(VALUE(LEFT(Q$1,FIND("-",Q$1,1)-1)),VALUE(LEFT(R$1,FIND("-",R$1,1)-1)))+VALUE(LEFT(T$1,FIND("-",T$1,1)-1))-1,0,IF(ROW($E3325)=MAX(VALUE(LEFT(Q$1,FIND("-",Q$1,1)-1)),VALUE(LEFT(R$1,FIND("-",R$1,1)-1)))+VALUE(LEFT(T$1,FIND("-",T$1,1)-1)),AVERAGE(INDEX($S:$S,ROW(S3325)-VALUE(LEFT(T$1,FIND("-",T$1,1)-1))+1):S3325),($S3325*(2/(VALUE(LEFT(T$1,FIND("-",T$1,1)-1))+1)))+(T3324*(1-(2/(VALUE(LEFT(T$1,FIND("-",T$1,1)-1))+1))))))</f>
        <v>-1.6789455730952848E-3</v>
      </c>
      <c r="V3325">
        <f t="shared" si="473"/>
        <v>5.0000000000000044E-3</v>
      </c>
      <c r="W3325">
        <f>IF(ROW($E3325)&lt;=VALUE(LEFT(W$1,FIND("-",W$1,1)-1))+1,0,IF(ROW($E3324)=VALUE(LEFT(W$1,FIND("-",W$1,1)-1))+1,100-100/(1+ABS((SUMIF(INDEX($V:$V,ROW($V3325)-VALUE(LEFT(W$1,FIND("-",W$1,1)-1))+1):$V3325,"&gt;0",INDEX($V:$V,ROW($V3325)-VALUE(LEFT(W$1,FIND("-",W$1,1)-1))+1):$V3325)/COUNTIF(INDEX($V:$V,ROW($V3325)-VALUE(LEFT(W$1,FIND("-",W$1,1)-1))+1):$V3325,"&gt;0"))/(SUMIF(INDEX($V:$V,ROW($V3325)-VALUE(LEFT(W$1,FIND("-",W$1,1)-1))+1):$V3325,"&lt;0",INDEX($V:$V,ROW($V3325)-VALUE(LEFT(W$1,FIND("-",W$1,1)-1))+1):$V3325)/COUNTIF(INDEX($V:$V,ROW($V3325)-VALUE(LEFT(W$1,FIND("-",W$1,1)-1))+1):$V3325,"&lt;0")))),100-100/(1+ABS((SUMIF(INDEX($V:$V,ROW($V3325)-VALUE(LEFT(W$1,FIND("-",W$1,1)-1))+1):$V3325,"&gt;0",INDEX($V:$V,ROW($V3325)-VALUE(LEFT(W$1,FIND("-",W$1,1)-1))+1):$V3325)/VALUE(LEFT(W$1,FIND("-",W$1,1)-1)))/(SUMIF(INDEX($V:$V,ROW($V3325)-VALUE(LEFT(W$1,FIND("-",W$1,1)-1))+1):$V3325,"&lt;0",INDEX($V:$V,ROW($V3325)-VALUE(LEFT(W$1,FIND("-",W$1,1)-1))+1):$V3325)/VALUE(LEFT(W$1,FIND("-",W$1,1)-1)))))))</f>
        <v>62.500000000000007</v>
      </c>
      <c r="Y3325">
        <f>IF(ROW($E3325)&lt;=VALUE(LEFT(Y$1,FIND("-",Y$1,1)-1)),0,MAX(INDEX(C:C,ROW(C3325)-VALUE(LEFT(Y$1,FIND("-",Y$1,1)-1))+1):C3325))</f>
        <v>0.14000000000000001</v>
      </c>
      <c r="Z3325">
        <f>IF(ROW($E3325)&lt;=VALUE(LEFT(Z$1,FIND("-",Z$1,1)-1)),0,MIN(INDEX(D:D,ROW(D3325)-VALUE(LEFT(Z$1,FIND("-",Z$1,1)-1))+1):D3325))</f>
        <v>0.12</v>
      </c>
      <c r="AA3325">
        <f t="shared" si="468"/>
        <v>50</v>
      </c>
      <c r="AB3325">
        <f>IF(ROW($AA3325)&lt;=VALUE(LEFT(AA$1,FIND("-",AA$1,1)-1))+VALUE(LEFT(AB$1,FIND("-",AB$1,1)-1)-1),0,AVERAGE(INDEX($AA:$AA,ROW($AA3325)-VALUE(LEFT(AB$1,FIND("-",AB$1,1)-1))+1):$AA3325))</f>
        <v>41.666666666666664</v>
      </c>
      <c r="AC3325">
        <f>IF(ROW($AA3325)&lt;=VALUE(LEFT(AA$1,FIND("-",AA$1,1)-1))+VALUE(LEFT(AB$1,FIND("-",AB$1,1)-1)-1)+VALUE(LEFT(AC$1,FIND("-",AC$1,1)-1)-1),0,AVERAGE(INDEX($AB:$AB,ROW($AB3325)-VALUE(LEFT(AC$1,FIND("-",AC$1,1)-1))+1):$AB3325))</f>
        <v>44.444444444444436</v>
      </c>
      <c r="AE3325">
        <f t="shared" si="474"/>
        <v>265787544</v>
      </c>
      <c r="AG3325" t="str">
        <f t="shared" si="467"/>
        <v/>
      </c>
    </row>
    <row r="3326" spans="1:33" x14ac:dyDescent="0.25">
      <c r="A3326" s="6">
        <v>41864</v>
      </c>
      <c r="B3326">
        <v>0.13</v>
      </c>
      <c r="C3326">
        <v>0.13500000000000001</v>
      </c>
      <c r="D3326">
        <v>0.13</v>
      </c>
      <c r="E3326">
        <v>0.13500000000000001</v>
      </c>
      <c r="F3326">
        <v>0.13500000000000001</v>
      </c>
      <c r="G3326">
        <v>1885400</v>
      </c>
      <c r="I3326" t="str">
        <f t="shared" si="469"/>
        <v/>
      </c>
      <c r="J3326" t="str">
        <f t="shared" si="470"/>
        <v/>
      </c>
      <c r="K3326" t="str">
        <f t="shared" si="471"/>
        <v/>
      </c>
      <c r="M3326" s="11" t="str">
        <f t="shared" si="466"/>
        <v/>
      </c>
      <c r="O3326">
        <f>IF(ROW($E3326)&lt;=VALUE(LEFT(O$1,FIND("-",O$1,1)-1)),0,IF(ROW($E3326)=VALUE(LEFT(O$1,FIND("-",O$1,1)-1))+1,AVERAGE(INDEX($E:$E,ROW($E3326)-VALUE(LEFT(O$1,FIND("-",O$1,1)-1))):$E3326),($E3326*(2/(VALUE(LEFT(O$1,FIND("-",O$1,1)-1))+1)))+(O3325*(1-(2/(VALUE(LEFT(O$1,FIND("-",O$1,1)-1))+1))))))</f>
        <v>0.15190421965283282</v>
      </c>
      <c r="Q3326">
        <f>IF(ROW($E3326)&lt;=VALUE(LEFT(Q$1,FIND("-",Q$1,1)-1)),0,IF(ROW($E3326)=VALUE(LEFT(Q$1,FIND("-",Q$1,1)-1))+1,AVERAGE(INDEX($E:$E,ROW($E3326)-VALUE(LEFT(Q$1,FIND("-",Q$1,1)-1))):$E3326),($E3326*(2/(VALUE(LEFT(Q$1,FIND("-",Q$1,1)-1))+1)))+(Q3325*(1-(2/(VALUE(LEFT(Q$1,FIND("-",Q$1,1)-1))+1))))))</f>
        <v>0.12993529054743669</v>
      </c>
      <c r="R3326">
        <f>IF(ROW($E3326)&lt;=VALUE(LEFT(R$1,FIND("-",R$1,1)-1)),0,IF(ROW($E3326)=VALUE(LEFT(R$1,FIND("-",R$1,1)-1))+1,AVERAGE(INDEX($E:$E,ROW($E3326)-VALUE(LEFT(R$1,FIND("-",R$1,1)-1))):$E3326),($E3326*(2/(VALUE(LEFT(R$1,FIND("-",R$1,1)-1))+1)))+(R3325*(1-(2/(VALUE(LEFT(R$1,FIND("-",R$1,1)-1))+1))))))</f>
        <v>0.13016713401000435</v>
      </c>
      <c r="S3326">
        <f t="shared" si="472"/>
        <v>-2.318434625676602E-4</v>
      </c>
      <c r="T3326">
        <f>IF(ROW($E3326)&lt;=MAX(VALUE(LEFT(Q$1,FIND("-",Q$1,1)-1)),VALUE(LEFT(R$1,FIND("-",R$1,1)-1)))+VALUE(LEFT(T$1,FIND("-",T$1,1)-1))-1,0,IF(ROW($E3326)=MAX(VALUE(LEFT(Q$1,FIND("-",Q$1,1)-1)),VALUE(LEFT(R$1,FIND("-",R$1,1)-1)))+VALUE(LEFT(T$1,FIND("-",T$1,1)-1)),AVERAGE(INDEX($S:$S,ROW(S3326)-VALUE(LEFT(T$1,FIND("-",T$1,1)-1))+1):S3326),($S3326*(2/(VALUE(LEFT(T$1,FIND("-",T$1,1)-1))+1)))+(T3325*(1-(2/(VALUE(LEFT(T$1,FIND("-",T$1,1)-1))+1))))))</f>
        <v>-1.3895251509897599E-3</v>
      </c>
      <c r="V3326">
        <f t="shared" si="473"/>
        <v>5.0000000000000044E-3</v>
      </c>
      <c r="W3326">
        <f>IF(ROW($E3326)&lt;=VALUE(LEFT(W$1,FIND("-",W$1,1)-1))+1,0,IF(ROW($E3325)=VALUE(LEFT(W$1,FIND("-",W$1,1)-1))+1,100-100/(1+ABS((SUMIF(INDEX($V:$V,ROW($V3326)-VALUE(LEFT(W$1,FIND("-",W$1,1)-1))+1):$V3326,"&gt;0",INDEX($V:$V,ROW($V3326)-VALUE(LEFT(W$1,FIND("-",W$1,1)-1))+1):$V3326)/COUNTIF(INDEX($V:$V,ROW($V3326)-VALUE(LEFT(W$1,FIND("-",W$1,1)-1))+1):$V3326,"&gt;0"))/(SUMIF(INDEX($V:$V,ROW($V3326)-VALUE(LEFT(W$1,FIND("-",W$1,1)-1))+1):$V3326,"&lt;0",INDEX($V:$V,ROW($V3326)-VALUE(LEFT(W$1,FIND("-",W$1,1)-1))+1):$V3326)/COUNTIF(INDEX($V:$V,ROW($V3326)-VALUE(LEFT(W$1,FIND("-",W$1,1)-1))+1):$V3326,"&lt;0")))),100-100/(1+ABS((SUMIF(INDEX($V:$V,ROW($V3326)-VALUE(LEFT(W$1,FIND("-",W$1,1)-1))+1):$V3326,"&gt;0",INDEX($V:$V,ROW($V3326)-VALUE(LEFT(W$1,FIND("-",W$1,1)-1))+1):$V3326)/VALUE(LEFT(W$1,FIND("-",W$1,1)-1)))/(SUMIF(INDEX($V:$V,ROW($V3326)-VALUE(LEFT(W$1,FIND("-",W$1,1)-1))+1):$V3326,"&lt;0",INDEX($V:$V,ROW($V3326)-VALUE(LEFT(W$1,FIND("-",W$1,1)-1))+1):$V3326)/VALUE(LEFT(W$1,FIND("-",W$1,1)-1)))))))</f>
        <v>66.666666666666657</v>
      </c>
      <c r="Y3326">
        <f>IF(ROW($E3326)&lt;=VALUE(LEFT(Y$1,FIND("-",Y$1,1)-1)),0,MAX(INDEX(C:C,ROW(C3326)-VALUE(LEFT(Y$1,FIND("-",Y$1,1)-1))+1):C3326))</f>
        <v>0.14000000000000001</v>
      </c>
      <c r="Z3326">
        <f>IF(ROW($E3326)&lt;=VALUE(LEFT(Z$1,FIND("-",Z$1,1)-1)),0,MIN(INDEX(D:D,ROW(D3326)-VALUE(LEFT(Z$1,FIND("-",Z$1,1)-1))+1):D3326))</f>
        <v>0.12</v>
      </c>
      <c r="AA3326">
        <f t="shared" si="468"/>
        <v>75</v>
      </c>
      <c r="AB3326">
        <f>IF(ROW($AA3326)&lt;=VALUE(LEFT(AA$1,FIND("-",AA$1,1)-1))+VALUE(LEFT(AB$1,FIND("-",AB$1,1)-1)-1),0,AVERAGE(INDEX($AA:$AA,ROW($AA3326)-VALUE(LEFT(AB$1,FIND("-",AB$1,1)-1))+1):$AA3326))</f>
        <v>50</v>
      </c>
      <c r="AC3326">
        <f>IF(ROW($AA3326)&lt;=VALUE(LEFT(AA$1,FIND("-",AA$1,1)-1))+VALUE(LEFT(AB$1,FIND("-",AB$1,1)-1)-1)+VALUE(LEFT(AC$1,FIND("-",AC$1,1)-1)-1),0,AVERAGE(INDEX($AB:$AB,ROW($AB3326)-VALUE(LEFT(AC$1,FIND("-",AC$1,1)-1))+1):$AB3326))</f>
        <v>44.444444444444436</v>
      </c>
      <c r="AE3326">
        <f t="shared" si="474"/>
        <v>267672944</v>
      </c>
      <c r="AG3326" t="str">
        <f t="shared" si="467"/>
        <v/>
      </c>
    </row>
    <row r="3327" spans="1:33" x14ac:dyDescent="0.25">
      <c r="A3327" s="6">
        <v>41865</v>
      </c>
      <c r="B3327">
        <v>0.13500000000000001</v>
      </c>
      <c r="C3327">
        <v>0.13500000000000001</v>
      </c>
      <c r="D3327">
        <v>0.13</v>
      </c>
      <c r="E3327">
        <v>0.13500000000000001</v>
      </c>
      <c r="F3327">
        <v>0.13500000000000001</v>
      </c>
      <c r="G3327">
        <v>641600</v>
      </c>
      <c r="I3327" t="str">
        <f t="shared" si="469"/>
        <v/>
      </c>
      <c r="J3327" t="str">
        <f t="shared" si="470"/>
        <v/>
      </c>
      <c r="K3327" t="str">
        <f t="shared" si="471"/>
        <v/>
      </c>
      <c r="M3327" s="11" t="str">
        <f t="shared" si="466"/>
        <v/>
      </c>
      <c r="O3327">
        <f>IF(ROW($E3327)&lt;=VALUE(LEFT(O$1,FIND("-",O$1,1)-1)),0,IF(ROW($E3327)=VALUE(LEFT(O$1,FIND("-",O$1,1)-1))+1,AVERAGE(INDEX($E:$E,ROW($E3327)-VALUE(LEFT(O$1,FIND("-",O$1,1)-1))):$E3327),($E3327*(2/(VALUE(LEFT(O$1,FIND("-",O$1,1)-1))+1)))+(O3326*(1-(2/(VALUE(LEFT(O$1,FIND("-",O$1,1)-1))+1))))))</f>
        <v>0.15173601846225737</v>
      </c>
      <c r="Q3327">
        <f>IF(ROW($E3327)&lt;=VALUE(LEFT(Q$1,FIND("-",Q$1,1)-1)),0,IF(ROW($E3327)=VALUE(LEFT(Q$1,FIND("-",Q$1,1)-1))+1,AVERAGE(INDEX($E:$E,ROW($E3327)-VALUE(LEFT(Q$1,FIND("-",Q$1,1)-1))):$E3327),($E3327*(2/(VALUE(LEFT(Q$1,FIND("-",Q$1,1)-1))+1)))+(Q3326*(1-(2/(VALUE(LEFT(Q$1,FIND("-",Q$1,1)-1))+1))))))</f>
        <v>0.13071447661706181</v>
      </c>
      <c r="R3327">
        <f>IF(ROW($E3327)&lt;=VALUE(LEFT(R$1,FIND("-",R$1,1)-1)),0,IF(ROW($E3327)=VALUE(LEFT(R$1,FIND("-",R$1,1)-1))+1,AVERAGE(INDEX($E:$E,ROW($E3327)-VALUE(LEFT(R$1,FIND("-",R$1,1)-1))):$E3327),($E3327*(2/(VALUE(LEFT(R$1,FIND("-",R$1,1)-1))+1)))+(R3326*(1-(2/(VALUE(LEFT(R$1,FIND("-",R$1,1)-1))+1))))))</f>
        <v>0.13052512408333736</v>
      </c>
      <c r="S3327">
        <f t="shared" si="472"/>
        <v>1.8935253372445726E-4</v>
      </c>
      <c r="T3327">
        <f>IF(ROW($E3327)&lt;=MAX(VALUE(LEFT(Q$1,FIND("-",Q$1,1)-1)),VALUE(LEFT(R$1,FIND("-",R$1,1)-1)))+VALUE(LEFT(T$1,FIND("-",T$1,1)-1))-1,0,IF(ROW($E3327)=MAX(VALUE(LEFT(Q$1,FIND("-",Q$1,1)-1)),VALUE(LEFT(R$1,FIND("-",R$1,1)-1)))+VALUE(LEFT(T$1,FIND("-",T$1,1)-1)),AVERAGE(INDEX($S:$S,ROW(S3327)-VALUE(LEFT(T$1,FIND("-",T$1,1)-1))+1):S3327),($S3327*(2/(VALUE(LEFT(T$1,FIND("-",T$1,1)-1))+1)))+(T3326*(1-(2/(VALUE(LEFT(T$1,FIND("-",T$1,1)-1))+1))))))</f>
        <v>-1.0737496140469165E-3</v>
      </c>
      <c r="V3327">
        <f t="shared" si="473"/>
        <v>0</v>
      </c>
      <c r="W3327">
        <f>IF(ROW($E3327)&lt;=VALUE(LEFT(W$1,FIND("-",W$1,1)-1))+1,0,IF(ROW($E3326)=VALUE(LEFT(W$1,FIND("-",W$1,1)-1))+1,100-100/(1+ABS((SUMIF(INDEX($V:$V,ROW($V3327)-VALUE(LEFT(W$1,FIND("-",W$1,1)-1))+1):$V3327,"&gt;0",INDEX($V:$V,ROW($V3327)-VALUE(LEFT(W$1,FIND("-",W$1,1)-1))+1):$V3327)/COUNTIF(INDEX($V:$V,ROW($V3327)-VALUE(LEFT(W$1,FIND("-",W$1,1)-1))+1):$V3327,"&gt;0"))/(SUMIF(INDEX($V:$V,ROW($V3327)-VALUE(LEFT(W$1,FIND("-",W$1,1)-1))+1):$V3327,"&lt;0",INDEX($V:$V,ROW($V3327)-VALUE(LEFT(W$1,FIND("-",W$1,1)-1))+1):$V3327)/COUNTIF(INDEX($V:$V,ROW($V3327)-VALUE(LEFT(W$1,FIND("-",W$1,1)-1))+1):$V3327,"&lt;0")))),100-100/(1+ABS((SUMIF(INDEX($V:$V,ROW($V3327)-VALUE(LEFT(W$1,FIND("-",W$1,1)-1))+1):$V3327,"&gt;0",INDEX($V:$V,ROW($V3327)-VALUE(LEFT(W$1,FIND("-",W$1,1)-1))+1):$V3327)/VALUE(LEFT(W$1,FIND("-",W$1,1)-1)))/(SUMIF(INDEX($V:$V,ROW($V3327)-VALUE(LEFT(W$1,FIND("-",W$1,1)-1))+1):$V3327,"&lt;0",INDEX($V:$V,ROW($V3327)-VALUE(LEFT(W$1,FIND("-",W$1,1)-1))+1):$V3327)/VALUE(LEFT(W$1,FIND("-",W$1,1)-1)))))))</f>
        <v>66.666666666666657</v>
      </c>
      <c r="Y3327">
        <f>IF(ROW($E3327)&lt;=VALUE(LEFT(Y$1,FIND("-",Y$1,1)-1)),0,MAX(INDEX(C:C,ROW(C3327)-VALUE(LEFT(Y$1,FIND("-",Y$1,1)-1))+1):C3327))</f>
        <v>0.14000000000000001</v>
      </c>
      <c r="Z3327">
        <f>IF(ROW($E3327)&lt;=VALUE(LEFT(Z$1,FIND("-",Z$1,1)-1)),0,MIN(INDEX(D:D,ROW(D3327)-VALUE(LEFT(Z$1,FIND("-",Z$1,1)-1))+1):D3327))</f>
        <v>0.125</v>
      </c>
      <c r="AA3327">
        <f t="shared" si="468"/>
        <v>66.666666666666657</v>
      </c>
      <c r="AB3327">
        <f>IF(ROW($AA3327)&lt;=VALUE(LEFT(AA$1,FIND("-",AA$1,1)-1))+VALUE(LEFT(AB$1,FIND("-",AB$1,1)-1)-1),0,AVERAGE(INDEX($AA:$AA,ROW($AA3327)-VALUE(LEFT(AB$1,FIND("-",AB$1,1)-1))+1):$AA3327))</f>
        <v>63.888888888888886</v>
      </c>
      <c r="AC3327">
        <f>IF(ROW($AA3327)&lt;=VALUE(LEFT(AA$1,FIND("-",AA$1,1)-1))+VALUE(LEFT(AB$1,FIND("-",AB$1,1)-1)-1)+VALUE(LEFT(AC$1,FIND("-",AC$1,1)-1)-1),0,AVERAGE(INDEX($AB:$AB,ROW($AB3327)-VALUE(LEFT(AC$1,FIND("-",AC$1,1)-1))+1):$AB3327))</f>
        <v>51.851851851851848</v>
      </c>
      <c r="AE3327">
        <f t="shared" si="474"/>
        <v>267672944</v>
      </c>
      <c r="AG3327" t="str">
        <f t="shared" si="467"/>
        <v/>
      </c>
    </row>
    <row r="3328" spans="1:33" x14ac:dyDescent="0.25">
      <c r="A3328" s="6">
        <v>41870</v>
      </c>
      <c r="B3328">
        <v>0.13500000000000001</v>
      </c>
      <c r="C3328">
        <v>0.13500000000000001</v>
      </c>
      <c r="D3328">
        <v>0.13</v>
      </c>
      <c r="E3328">
        <v>0.13</v>
      </c>
      <c r="F3328">
        <v>0.13</v>
      </c>
      <c r="G3328">
        <v>1298300</v>
      </c>
      <c r="I3328" t="str">
        <f t="shared" si="469"/>
        <v/>
      </c>
      <c r="J3328" t="str">
        <f t="shared" si="470"/>
        <v/>
      </c>
      <c r="K3328" t="str">
        <f t="shared" si="471"/>
        <v/>
      </c>
      <c r="M3328" s="11" t="str">
        <f t="shared" si="466"/>
        <v/>
      </c>
      <c r="O3328">
        <f>IF(ROW($E3328)&lt;=VALUE(LEFT(O$1,FIND("-",O$1,1)-1)),0,IF(ROW($E3328)=VALUE(LEFT(O$1,FIND("-",O$1,1)-1))+1,AVERAGE(INDEX($E:$E,ROW($E3328)-VALUE(LEFT(O$1,FIND("-",O$1,1)-1))):$E3328),($E3328*(2/(VALUE(LEFT(O$1,FIND("-",O$1,1)-1))+1)))+(O3327*(1-(2/(VALUE(LEFT(O$1,FIND("-",O$1,1)-1))+1))))))</f>
        <v>0.15151973967158813</v>
      </c>
      <c r="Q3328">
        <f>IF(ROW($E3328)&lt;=VALUE(LEFT(Q$1,FIND("-",Q$1,1)-1)),0,IF(ROW($E3328)=VALUE(LEFT(Q$1,FIND("-",Q$1,1)-1))+1,AVERAGE(INDEX($E:$E,ROW($E3328)-VALUE(LEFT(Q$1,FIND("-",Q$1,1)-1))):$E3328),($E3328*(2/(VALUE(LEFT(Q$1,FIND("-",Q$1,1)-1))+1)))+(Q3327*(1-(2/(VALUE(LEFT(Q$1,FIND("-",Q$1,1)-1))+1))))))</f>
        <v>0.13060455713751384</v>
      </c>
      <c r="R3328">
        <f>IF(ROW($E3328)&lt;=VALUE(LEFT(R$1,FIND("-",R$1,1)-1)),0,IF(ROW($E3328)=VALUE(LEFT(R$1,FIND("-",R$1,1)-1))+1,AVERAGE(INDEX($E:$E,ROW($E3328)-VALUE(LEFT(R$1,FIND("-",R$1,1)-1))):$E3328),($E3328*(2/(VALUE(LEFT(R$1,FIND("-",R$1,1)-1))+1)))+(R3327*(1-(2/(VALUE(LEFT(R$1,FIND("-",R$1,1)-1))+1))))))</f>
        <v>0.13048622600309015</v>
      </c>
      <c r="S3328">
        <f t="shared" si="472"/>
        <v>1.183311344236937E-4</v>
      </c>
      <c r="T3328">
        <f>IF(ROW($E3328)&lt;=MAX(VALUE(LEFT(Q$1,FIND("-",Q$1,1)-1)),VALUE(LEFT(R$1,FIND("-",R$1,1)-1)))+VALUE(LEFT(T$1,FIND("-",T$1,1)-1))-1,0,IF(ROW($E3328)=MAX(VALUE(LEFT(Q$1,FIND("-",Q$1,1)-1)),VALUE(LEFT(R$1,FIND("-",R$1,1)-1)))+VALUE(LEFT(T$1,FIND("-",T$1,1)-1)),AVERAGE(INDEX($S:$S,ROW(S3328)-VALUE(LEFT(T$1,FIND("-",T$1,1)-1))+1):S3328),($S3328*(2/(VALUE(LEFT(T$1,FIND("-",T$1,1)-1))+1)))+(T3327*(1-(2/(VALUE(LEFT(T$1,FIND("-",T$1,1)-1))+1))))))</f>
        <v>-8.3533346435279456E-4</v>
      </c>
      <c r="V3328">
        <f t="shared" si="473"/>
        <v>-5.0000000000000044E-3</v>
      </c>
      <c r="W3328">
        <f>IF(ROW($E3328)&lt;=VALUE(LEFT(W$1,FIND("-",W$1,1)-1))+1,0,IF(ROW($E3327)=VALUE(LEFT(W$1,FIND("-",W$1,1)-1))+1,100-100/(1+ABS((SUMIF(INDEX($V:$V,ROW($V3328)-VALUE(LEFT(W$1,FIND("-",W$1,1)-1))+1):$V3328,"&gt;0",INDEX($V:$V,ROW($V3328)-VALUE(LEFT(W$1,FIND("-",W$1,1)-1))+1):$V3328)/COUNTIF(INDEX($V:$V,ROW($V3328)-VALUE(LEFT(W$1,FIND("-",W$1,1)-1))+1):$V3328,"&gt;0"))/(SUMIF(INDEX($V:$V,ROW($V3328)-VALUE(LEFT(W$1,FIND("-",W$1,1)-1))+1):$V3328,"&lt;0",INDEX($V:$V,ROW($V3328)-VALUE(LEFT(W$1,FIND("-",W$1,1)-1))+1):$V3328)/COUNTIF(INDEX($V:$V,ROW($V3328)-VALUE(LEFT(W$1,FIND("-",W$1,1)-1))+1):$V3328,"&lt;0")))),100-100/(1+ABS((SUMIF(INDEX($V:$V,ROW($V3328)-VALUE(LEFT(W$1,FIND("-",W$1,1)-1))+1):$V3328,"&gt;0",INDEX($V:$V,ROW($V3328)-VALUE(LEFT(W$1,FIND("-",W$1,1)-1))+1):$V3328)/VALUE(LEFT(W$1,FIND("-",W$1,1)-1)))/(SUMIF(INDEX($V:$V,ROW($V3328)-VALUE(LEFT(W$1,FIND("-",W$1,1)-1))+1):$V3328,"&lt;0",INDEX($V:$V,ROW($V3328)-VALUE(LEFT(W$1,FIND("-",W$1,1)-1))+1):$V3328)/VALUE(LEFT(W$1,FIND("-",W$1,1)-1)))))))</f>
        <v>55.555555555555557</v>
      </c>
      <c r="Y3328">
        <f>IF(ROW($E3328)&lt;=VALUE(LEFT(Y$1,FIND("-",Y$1,1)-1)),0,MAX(INDEX(C:C,ROW(C3328)-VALUE(LEFT(Y$1,FIND("-",Y$1,1)-1))+1):C3328))</f>
        <v>0.14000000000000001</v>
      </c>
      <c r="Z3328">
        <f>IF(ROW($E3328)&lt;=VALUE(LEFT(Z$1,FIND("-",Z$1,1)-1)),0,MIN(INDEX(D:D,ROW(D3328)-VALUE(LEFT(Z$1,FIND("-",Z$1,1)-1))+1):D3328))</f>
        <v>0.125</v>
      </c>
      <c r="AA3328">
        <f t="shared" si="468"/>
        <v>33.333333333333329</v>
      </c>
      <c r="AB3328">
        <f>IF(ROW($AA3328)&lt;=VALUE(LEFT(AA$1,FIND("-",AA$1,1)-1))+VALUE(LEFT(AB$1,FIND("-",AB$1,1)-1)-1),0,AVERAGE(INDEX($AA:$AA,ROW($AA3328)-VALUE(LEFT(AB$1,FIND("-",AB$1,1)-1))+1):$AA3328))</f>
        <v>58.333333333333336</v>
      </c>
      <c r="AC3328">
        <f>IF(ROW($AA3328)&lt;=VALUE(LEFT(AA$1,FIND("-",AA$1,1)-1))+VALUE(LEFT(AB$1,FIND("-",AB$1,1)-1)-1)+VALUE(LEFT(AC$1,FIND("-",AC$1,1)-1)-1),0,AVERAGE(INDEX($AB:$AB,ROW($AB3328)-VALUE(LEFT(AC$1,FIND("-",AC$1,1)-1))+1):$AB3328))</f>
        <v>57.407407407407412</v>
      </c>
      <c r="AE3328">
        <f t="shared" si="474"/>
        <v>266374644</v>
      </c>
      <c r="AG3328" t="str">
        <f t="shared" si="467"/>
        <v/>
      </c>
    </row>
    <row r="3329" spans="1:33" x14ac:dyDescent="0.25">
      <c r="A3329" s="6">
        <v>41871</v>
      </c>
      <c r="B3329">
        <v>0.13500000000000001</v>
      </c>
      <c r="C3329">
        <v>0.13500000000000001</v>
      </c>
      <c r="D3329">
        <v>0.125</v>
      </c>
      <c r="E3329">
        <v>0.13</v>
      </c>
      <c r="F3329">
        <v>0.13</v>
      </c>
      <c r="G3329">
        <v>4578100</v>
      </c>
      <c r="I3329" t="str">
        <f t="shared" si="469"/>
        <v/>
      </c>
      <c r="J3329" t="str">
        <f t="shared" si="470"/>
        <v/>
      </c>
      <c r="K3329" t="str">
        <f t="shared" si="471"/>
        <v/>
      </c>
      <c r="M3329" s="11" t="str">
        <f t="shared" si="466"/>
        <v/>
      </c>
      <c r="O3329">
        <f>IF(ROW($E3329)&lt;=VALUE(LEFT(O$1,FIND("-",O$1,1)-1)),0,IF(ROW($E3329)=VALUE(LEFT(O$1,FIND("-",O$1,1)-1))+1,AVERAGE(INDEX($E:$E,ROW($E3329)-VALUE(LEFT(O$1,FIND("-",O$1,1)-1))):$E3329),($E3329*(2/(VALUE(LEFT(O$1,FIND("-",O$1,1)-1))+1)))+(O3328*(1-(2/(VALUE(LEFT(O$1,FIND("-",O$1,1)-1))+1))))))</f>
        <v>0.15130561290868677</v>
      </c>
      <c r="Q3329">
        <f>IF(ROW($E3329)&lt;=VALUE(LEFT(Q$1,FIND("-",Q$1,1)-1)),0,IF(ROW($E3329)=VALUE(LEFT(Q$1,FIND("-",Q$1,1)-1))+1,AVERAGE(INDEX($E:$E,ROW($E3329)-VALUE(LEFT(Q$1,FIND("-",Q$1,1)-1))):$E3329),($E3329*(2/(VALUE(LEFT(Q$1,FIND("-",Q$1,1)-1))+1)))+(Q3328*(1-(2/(VALUE(LEFT(Q$1,FIND("-",Q$1,1)-1))+1))))))</f>
        <v>0.13051154834712708</v>
      </c>
      <c r="R3329">
        <f>IF(ROW($E3329)&lt;=VALUE(LEFT(R$1,FIND("-",R$1,1)-1)),0,IF(ROW($E3329)=VALUE(LEFT(R$1,FIND("-",R$1,1)-1))+1,AVERAGE(INDEX($E:$E,ROW($E3329)-VALUE(LEFT(R$1,FIND("-",R$1,1)-1))):$E3329),($E3329*(2/(VALUE(LEFT(R$1,FIND("-",R$1,1)-1))+1)))+(R3328*(1-(2/(VALUE(LEFT(R$1,FIND("-",R$1,1)-1))+1))))))</f>
        <v>0.1304502092621205</v>
      </c>
      <c r="S3329">
        <f t="shared" si="472"/>
        <v>6.1339085006578697E-5</v>
      </c>
      <c r="T3329">
        <f>IF(ROW($E3329)&lt;=MAX(VALUE(LEFT(Q$1,FIND("-",Q$1,1)-1)),VALUE(LEFT(R$1,FIND("-",R$1,1)-1)))+VALUE(LEFT(T$1,FIND("-",T$1,1)-1))-1,0,IF(ROW($E3329)=MAX(VALUE(LEFT(Q$1,FIND("-",Q$1,1)-1)),VALUE(LEFT(R$1,FIND("-",R$1,1)-1)))+VALUE(LEFT(T$1,FIND("-",T$1,1)-1)),AVERAGE(INDEX($S:$S,ROW(S3329)-VALUE(LEFT(T$1,FIND("-",T$1,1)-1))+1):S3329),($S3329*(2/(VALUE(LEFT(T$1,FIND("-",T$1,1)-1))+1)))+(T3328*(1-(2/(VALUE(LEFT(T$1,FIND("-",T$1,1)-1))+1))))))</f>
        <v>-6.5599895448091995E-4</v>
      </c>
      <c r="V3329">
        <f t="shared" si="473"/>
        <v>0</v>
      </c>
      <c r="W3329">
        <f>IF(ROW($E3329)&lt;=VALUE(LEFT(W$1,FIND("-",W$1,1)-1))+1,0,IF(ROW($E3328)=VALUE(LEFT(W$1,FIND("-",W$1,1)-1))+1,100-100/(1+ABS((SUMIF(INDEX($V:$V,ROW($V3329)-VALUE(LEFT(W$1,FIND("-",W$1,1)-1))+1):$V3329,"&gt;0",INDEX($V:$V,ROW($V3329)-VALUE(LEFT(W$1,FIND("-",W$1,1)-1))+1):$V3329)/COUNTIF(INDEX($V:$V,ROW($V3329)-VALUE(LEFT(W$1,FIND("-",W$1,1)-1))+1):$V3329,"&gt;0"))/(SUMIF(INDEX($V:$V,ROW($V3329)-VALUE(LEFT(W$1,FIND("-",W$1,1)-1))+1):$V3329,"&lt;0",INDEX($V:$V,ROW($V3329)-VALUE(LEFT(W$1,FIND("-",W$1,1)-1))+1):$V3329)/COUNTIF(INDEX($V:$V,ROW($V3329)-VALUE(LEFT(W$1,FIND("-",W$1,1)-1))+1):$V3329,"&lt;0")))),100-100/(1+ABS((SUMIF(INDEX($V:$V,ROW($V3329)-VALUE(LEFT(W$1,FIND("-",W$1,1)-1))+1):$V3329,"&gt;0",INDEX($V:$V,ROW($V3329)-VALUE(LEFT(W$1,FIND("-",W$1,1)-1))+1):$V3329)/VALUE(LEFT(W$1,FIND("-",W$1,1)-1)))/(SUMIF(INDEX($V:$V,ROW($V3329)-VALUE(LEFT(W$1,FIND("-",W$1,1)-1))+1):$V3329,"&lt;0",INDEX($V:$V,ROW($V3329)-VALUE(LEFT(W$1,FIND("-",W$1,1)-1))+1):$V3329)/VALUE(LEFT(W$1,FIND("-",W$1,1)-1)))))))</f>
        <v>50</v>
      </c>
      <c r="Y3329">
        <f>IF(ROW($E3329)&lt;=VALUE(LEFT(Y$1,FIND("-",Y$1,1)-1)),0,MAX(INDEX(C:C,ROW(C3329)-VALUE(LEFT(Y$1,FIND("-",Y$1,1)-1))+1):C3329))</f>
        <v>0.14000000000000001</v>
      </c>
      <c r="Z3329">
        <f>IF(ROW($E3329)&lt;=VALUE(LEFT(Z$1,FIND("-",Z$1,1)-1)),0,MIN(INDEX(D:D,ROW(D3329)-VALUE(LEFT(Z$1,FIND("-",Z$1,1)-1))+1):D3329))</f>
        <v>0.125</v>
      </c>
      <c r="AA3329">
        <f t="shared" si="468"/>
        <v>33.333333333333329</v>
      </c>
      <c r="AB3329">
        <f>IF(ROW($AA3329)&lt;=VALUE(LEFT(AA$1,FIND("-",AA$1,1)-1))+VALUE(LEFT(AB$1,FIND("-",AB$1,1)-1)-1),0,AVERAGE(INDEX($AA:$AA,ROW($AA3329)-VALUE(LEFT(AB$1,FIND("-",AB$1,1)-1))+1):$AA3329))</f>
        <v>44.444444444444436</v>
      </c>
      <c r="AC3329">
        <f>IF(ROW($AA3329)&lt;=VALUE(LEFT(AA$1,FIND("-",AA$1,1)-1))+VALUE(LEFT(AB$1,FIND("-",AB$1,1)-1)-1)+VALUE(LEFT(AC$1,FIND("-",AC$1,1)-1)-1),0,AVERAGE(INDEX($AB:$AB,ROW($AB3329)-VALUE(LEFT(AC$1,FIND("-",AC$1,1)-1))+1):$AB3329))</f>
        <v>55.55555555555555</v>
      </c>
      <c r="AE3329">
        <f t="shared" si="474"/>
        <v>266374644</v>
      </c>
      <c r="AG3329" t="str">
        <f t="shared" si="467"/>
        <v/>
      </c>
    </row>
    <row r="3330" spans="1:33" x14ac:dyDescent="0.25">
      <c r="A3330" s="6">
        <v>41872</v>
      </c>
      <c r="B3330">
        <v>0.13</v>
      </c>
      <c r="C3330">
        <v>0.13</v>
      </c>
      <c r="D3330">
        <v>0.125</v>
      </c>
      <c r="E3330">
        <v>0.13</v>
      </c>
      <c r="F3330">
        <v>0.13</v>
      </c>
      <c r="G3330">
        <v>363200</v>
      </c>
      <c r="I3330" t="str">
        <f t="shared" si="469"/>
        <v/>
      </c>
      <c r="J3330" t="str">
        <f t="shared" si="470"/>
        <v/>
      </c>
      <c r="K3330" t="str">
        <f t="shared" si="471"/>
        <v/>
      </c>
      <c r="M3330" s="11" t="str">
        <f t="shared" si="466"/>
        <v/>
      </c>
      <c r="O3330">
        <f>IF(ROW($E3330)&lt;=VALUE(LEFT(O$1,FIND("-",O$1,1)-1)),0,IF(ROW($E3330)=VALUE(LEFT(O$1,FIND("-",O$1,1)-1))+1,AVERAGE(INDEX($E:$E,ROW($E3330)-VALUE(LEFT(O$1,FIND("-",O$1,1)-1))):$E3330),($E3330*(2/(VALUE(LEFT(O$1,FIND("-",O$1,1)-1))+1)))+(O3329*(1-(2/(VALUE(LEFT(O$1,FIND("-",O$1,1)-1))+1))))))</f>
        <v>0.15109361676034164</v>
      </c>
      <c r="Q3330">
        <f>IF(ROW($E3330)&lt;=VALUE(LEFT(Q$1,FIND("-",Q$1,1)-1)),0,IF(ROW($E3330)=VALUE(LEFT(Q$1,FIND("-",Q$1,1)-1))+1,AVERAGE(INDEX($E:$E,ROW($E3330)-VALUE(LEFT(Q$1,FIND("-",Q$1,1)-1))):$E3330),($E3330*(2/(VALUE(LEFT(Q$1,FIND("-",Q$1,1)-1))+1)))+(Q3329*(1-(2/(VALUE(LEFT(Q$1,FIND("-",Q$1,1)-1))+1))))))</f>
        <v>0.13043284860141521</v>
      </c>
      <c r="R3330">
        <f>IF(ROW($E3330)&lt;=VALUE(LEFT(R$1,FIND("-",R$1,1)-1)),0,IF(ROW($E3330)=VALUE(LEFT(R$1,FIND("-",R$1,1)-1))+1,AVERAGE(INDEX($E:$E,ROW($E3330)-VALUE(LEFT(R$1,FIND("-",R$1,1)-1))):$E3330),($E3330*(2/(VALUE(LEFT(R$1,FIND("-",R$1,1)-1))+1)))+(R3329*(1-(2/(VALUE(LEFT(R$1,FIND("-",R$1,1)-1))+1))))))</f>
        <v>0.13041686042788936</v>
      </c>
      <c r="S3330">
        <f t="shared" si="472"/>
        <v>1.598817352585491E-5</v>
      </c>
      <c r="T3330">
        <f>IF(ROW($E3330)&lt;=MAX(VALUE(LEFT(Q$1,FIND("-",Q$1,1)-1)),VALUE(LEFT(R$1,FIND("-",R$1,1)-1)))+VALUE(LEFT(T$1,FIND("-",T$1,1)-1))-1,0,IF(ROW($E3330)=MAX(VALUE(LEFT(Q$1,FIND("-",Q$1,1)-1)),VALUE(LEFT(R$1,FIND("-",R$1,1)-1)))+VALUE(LEFT(T$1,FIND("-",T$1,1)-1)),AVERAGE(INDEX($S:$S,ROW(S3330)-VALUE(LEFT(T$1,FIND("-",T$1,1)-1))+1):S3330),($S3330*(2/(VALUE(LEFT(T$1,FIND("-",T$1,1)-1))+1)))+(T3329*(1-(2/(VALUE(LEFT(T$1,FIND("-",T$1,1)-1))+1))))))</f>
        <v>-5.2160152887956504E-4</v>
      </c>
      <c r="V3330">
        <f t="shared" si="473"/>
        <v>0</v>
      </c>
      <c r="W3330">
        <f>IF(ROW($E3330)&lt;=VALUE(LEFT(W$1,FIND("-",W$1,1)-1))+1,0,IF(ROW($E3329)=VALUE(LEFT(W$1,FIND("-",W$1,1)-1))+1,100-100/(1+ABS((SUMIF(INDEX($V:$V,ROW($V3330)-VALUE(LEFT(W$1,FIND("-",W$1,1)-1))+1):$V3330,"&gt;0",INDEX($V:$V,ROW($V3330)-VALUE(LEFT(W$1,FIND("-",W$1,1)-1))+1):$V3330)/COUNTIF(INDEX($V:$V,ROW($V3330)-VALUE(LEFT(W$1,FIND("-",W$1,1)-1))+1):$V3330,"&gt;0"))/(SUMIF(INDEX($V:$V,ROW($V3330)-VALUE(LEFT(W$1,FIND("-",W$1,1)-1))+1):$V3330,"&lt;0",INDEX($V:$V,ROW($V3330)-VALUE(LEFT(W$1,FIND("-",W$1,1)-1))+1):$V3330)/COUNTIF(INDEX($V:$V,ROW($V3330)-VALUE(LEFT(W$1,FIND("-",W$1,1)-1))+1):$V3330,"&lt;0")))),100-100/(1+ABS((SUMIF(INDEX($V:$V,ROW($V3330)-VALUE(LEFT(W$1,FIND("-",W$1,1)-1))+1):$V3330,"&gt;0",INDEX($V:$V,ROW($V3330)-VALUE(LEFT(W$1,FIND("-",W$1,1)-1))+1):$V3330)/VALUE(LEFT(W$1,FIND("-",W$1,1)-1)))/(SUMIF(INDEX($V:$V,ROW($V3330)-VALUE(LEFT(W$1,FIND("-",W$1,1)-1))+1):$V3330,"&lt;0",INDEX($V:$V,ROW($V3330)-VALUE(LEFT(W$1,FIND("-",W$1,1)-1))+1):$V3330)/VALUE(LEFT(W$1,FIND("-",W$1,1)-1)))))))</f>
        <v>50</v>
      </c>
      <c r="Y3330">
        <f>IF(ROW($E3330)&lt;=VALUE(LEFT(Y$1,FIND("-",Y$1,1)-1)),0,MAX(INDEX(C:C,ROW(C3330)-VALUE(LEFT(Y$1,FIND("-",Y$1,1)-1))+1):C3330))</f>
        <v>0.14000000000000001</v>
      </c>
      <c r="Z3330">
        <f>IF(ROW($E3330)&lt;=VALUE(LEFT(Z$1,FIND("-",Z$1,1)-1)),0,MIN(INDEX(D:D,ROW(D3330)-VALUE(LEFT(Z$1,FIND("-",Z$1,1)-1))+1):D3330))</f>
        <v>0.125</v>
      </c>
      <c r="AA3330">
        <f t="shared" si="468"/>
        <v>33.333333333333329</v>
      </c>
      <c r="AB3330">
        <f>IF(ROW($AA3330)&lt;=VALUE(LEFT(AA$1,FIND("-",AA$1,1)-1))+VALUE(LEFT(AB$1,FIND("-",AB$1,1)-1)-1),0,AVERAGE(INDEX($AA:$AA,ROW($AA3330)-VALUE(LEFT(AB$1,FIND("-",AB$1,1)-1))+1):$AA3330))</f>
        <v>33.333333333333329</v>
      </c>
      <c r="AC3330">
        <f>IF(ROW($AA3330)&lt;=VALUE(LEFT(AA$1,FIND("-",AA$1,1)-1))+VALUE(LEFT(AB$1,FIND("-",AB$1,1)-1)-1)+VALUE(LEFT(AC$1,FIND("-",AC$1,1)-1)-1),0,AVERAGE(INDEX($AB:$AB,ROW($AB3330)-VALUE(LEFT(AC$1,FIND("-",AC$1,1)-1))+1):$AB3330))</f>
        <v>45.37037037037036</v>
      </c>
      <c r="AE3330">
        <f t="shared" si="474"/>
        <v>266374644</v>
      </c>
      <c r="AG3330" t="str">
        <f t="shared" si="467"/>
        <v/>
      </c>
    </row>
    <row r="3331" spans="1:33" x14ac:dyDescent="0.25">
      <c r="A3331" s="6">
        <v>41876</v>
      </c>
      <c r="B3331">
        <v>0.13</v>
      </c>
      <c r="C3331">
        <v>0.13</v>
      </c>
      <c r="D3331">
        <v>0.125</v>
      </c>
      <c r="E3331">
        <v>0.125</v>
      </c>
      <c r="F3331">
        <v>0.125</v>
      </c>
      <c r="G3331">
        <v>1637000</v>
      </c>
      <c r="I3331" t="str">
        <f t="shared" si="469"/>
        <v/>
      </c>
      <c r="J3331" t="str">
        <f t="shared" si="470"/>
        <v/>
      </c>
      <c r="K3331" t="str">
        <f t="shared" si="471"/>
        <v/>
      </c>
      <c r="M3331" s="11" t="str">
        <f t="shared" ref="M3331:M3394" si="475">IF(K3331="Buy","Buy",IF(K3331="Sell","Sell",""))</f>
        <v/>
      </c>
      <c r="O3331">
        <f>IF(ROW($E3331)&lt;=VALUE(LEFT(O$1,FIND("-",O$1,1)-1)),0,IF(ROW($E3331)=VALUE(LEFT(O$1,FIND("-",O$1,1)-1))+1,AVERAGE(INDEX($E:$E,ROW($E3331)-VALUE(LEFT(O$1,FIND("-",O$1,1)-1))):$E3331),($E3331*(2/(VALUE(LEFT(O$1,FIND("-",O$1,1)-1))+1)))+(O3330*(1-(2/(VALUE(LEFT(O$1,FIND("-",O$1,1)-1))+1))))))</f>
        <v>0.1508339787826268</v>
      </c>
      <c r="Q3331">
        <f>IF(ROW($E3331)&lt;=VALUE(LEFT(Q$1,FIND("-",Q$1,1)-1)),0,IF(ROW($E3331)=VALUE(LEFT(Q$1,FIND("-",Q$1,1)-1))+1,AVERAGE(INDEX($E:$E,ROW($E3331)-VALUE(LEFT(Q$1,FIND("-",Q$1,1)-1))):$E3331),($E3331*(2/(VALUE(LEFT(Q$1,FIND("-",Q$1,1)-1))+1)))+(Q3330*(1-(2/(VALUE(LEFT(Q$1,FIND("-",Q$1,1)-1))+1))))))</f>
        <v>0.12959702573965903</v>
      </c>
      <c r="R3331">
        <f>IF(ROW($E3331)&lt;=VALUE(LEFT(R$1,FIND("-",R$1,1)-1)),0,IF(ROW($E3331)=VALUE(LEFT(R$1,FIND("-",R$1,1)-1))+1,AVERAGE(INDEX($E:$E,ROW($E3331)-VALUE(LEFT(R$1,FIND("-",R$1,1)-1))):$E3331),($E3331*(2/(VALUE(LEFT(R$1,FIND("-",R$1,1)-1))+1)))+(R3330*(1-(2/(VALUE(LEFT(R$1,FIND("-",R$1,1)-1))+1))))))</f>
        <v>0.13001561150730495</v>
      </c>
      <c r="S3331">
        <f t="shared" si="472"/>
        <v>-4.1858576764591815E-4</v>
      </c>
      <c r="T3331">
        <f>IF(ROW($E3331)&lt;=MAX(VALUE(LEFT(Q$1,FIND("-",Q$1,1)-1)),VALUE(LEFT(R$1,FIND("-",R$1,1)-1)))+VALUE(LEFT(T$1,FIND("-",T$1,1)-1))-1,0,IF(ROW($E3331)=MAX(VALUE(LEFT(Q$1,FIND("-",Q$1,1)-1)),VALUE(LEFT(R$1,FIND("-",R$1,1)-1)))+VALUE(LEFT(T$1,FIND("-",T$1,1)-1)),AVERAGE(INDEX($S:$S,ROW(S3331)-VALUE(LEFT(T$1,FIND("-",T$1,1)-1))+1):S3331),($S3331*(2/(VALUE(LEFT(T$1,FIND("-",T$1,1)-1))+1)))+(T3330*(1-(2/(VALUE(LEFT(T$1,FIND("-",T$1,1)-1))+1))))))</f>
        <v>-5.0099837663283571E-4</v>
      </c>
      <c r="V3331">
        <f t="shared" si="473"/>
        <v>-5.0000000000000044E-3</v>
      </c>
      <c r="W3331">
        <f>IF(ROW($E3331)&lt;=VALUE(LEFT(W$1,FIND("-",W$1,1)-1))+1,0,IF(ROW($E3330)=VALUE(LEFT(W$1,FIND("-",W$1,1)-1))+1,100-100/(1+ABS((SUMIF(INDEX($V:$V,ROW($V3331)-VALUE(LEFT(W$1,FIND("-",W$1,1)-1))+1):$V3331,"&gt;0",INDEX($V:$V,ROW($V3331)-VALUE(LEFT(W$1,FIND("-",W$1,1)-1))+1):$V3331)/COUNTIF(INDEX($V:$V,ROW($V3331)-VALUE(LEFT(W$1,FIND("-",W$1,1)-1))+1):$V3331,"&gt;0"))/(SUMIF(INDEX($V:$V,ROW($V3331)-VALUE(LEFT(W$1,FIND("-",W$1,1)-1))+1):$V3331,"&lt;0",INDEX($V:$V,ROW($V3331)-VALUE(LEFT(W$1,FIND("-",W$1,1)-1))+1):$V3331)/COUNTIF(INDEX($V:$V,ROW($V3331)-VALUE(LEFT(W$1,FIND("-",W$1,1)-1))+1):$V3331,"&lt;0")))),100-100/(1+ABS((SUMIF(INDEX($V:$V,ROW($V3331)-VALUE(LEFT(W$1,FIND("-",W$1,1)-1))+1):$V3331,"&gt;0",INDEX($V:$V,ROW($V3331)-VALUE(LEFT(W$1,FIND("-",W$1,1)-1))+1):$V3331)/VALUE(LEFT(W$1,FIND("-",W$1,1)-1)))/(SUMIF(INDEX($V:$V,ROW($V3331)-VALUE(LEFT(W$1,FIND("-",W$1,1)-1))+1):$V3331,"&lt;0",INDEX($V:$V,ROW($V3331)-VALUE(LEFT(W$1,FIND("-",W$1,1)-1))+1):$V3331)/VALUE(LEFT(W$1,FIND("-",W$1,1)-1)))))))</f>
        <v>37.5</v>
      </c>
      <c r="Y3331">
        <f>IF(ROW($E3331)&lt;=VALUE(LEFT(Y$1,FIND("-",Y$1,1)-1)),0,MAX(INDEX(C:C,ROW(C3331)-VALUE(LEFT(Y$1,FIND("-",Y$1,1)-1))+1):C3331))</f>
        <v>0.14000000000000001</v>
      </c>
      <c r="Z3331">
        <f>IF(ROW($E3331)&lt;=VALUE(LEFT(Z$1,FIND("-",Z$1,1)-1)),0,MIN(INDEX(D:D,ROW(D3331)-VALUE(LEFT(Z$1,FIND("-",Z$1,1)-1))+1):D3331))</f>
        <v>0.125</v>
      </c>
      <c r="AA3331">
        <f t="shared" si="468"/>
        <v>0</v>
      </c>
      <c r="AB3331">
        <f>IF(ROW($AA3331)&lt;=VALUE(LEFT(AA$1,FIND("-",AA$1,1)-1))+VALUE(LEFT(AB$1,FIND("-",AB$1,1)-1)-1),0,AVERAGE(INDEX($AA:$AA,ROW($AA3331)-VALUE(LEFT(AB$1,FIND("-",AB$1,1)-1))+1):$AA3331))</f>
        <v>22.222222222222218</v>
      </c>
      <c r="AC3331">
        <f>IF(ROW($AA3331)&lt;=VALUE(LEFT(AA$1,FIND("-",AA$1,1)-1))+VALUE(LEFT(AB$1,FIND("-",AB$1,1)-1)-1)+VALUE(LEFT(AC$1,FIND("-",AC$1,1)-1)-1),0,AVERAGE(INDEX($AB:$AB,ROW($AB3331)-VALUE(LEFT(AC$1,FIND("-",AC$1,1)-1))+1):$AB3331))</f>
        <v>33.333333333333329</v>
      </c>
      <c r="AE3331">
        <f t="shared" si="474"/>
        <v>264737644</v>
      </c>
      <c r="AG3331" t="str">
        <f t="shared" ref="AG3331:AG3394" si="476">IF(K3331="Buy","Buy",IF(K3331="Sell","Sell",""))</f>
        <v/>
      </c>
    </row>
    <row r="3332" spans="1:33" x14ac:dyDescent="0.25">
      <c r="A3332" s="6">
        <v>41880</v>
      </c>
      <c r="B3332">
        <v>0.125</v>
      </c>
      <c r="C3332">
        <v>0.125</v>
      </c>
      <c r="D3332">
        <v>0.125</v>
      </c>
      <c r="E3332">
        <v>0.125</v>
      </c>
      <c r="F3332">
        <v>0.125</v>
      </c>
      <c r="G3332">
        <v>822800</v>
      </c>
      <c r="I3332" t="str">
        <f t="shared" si="469"/>
        <v>Bearish</v>
      </c>
      <c r="J3332" t="str">
        <f t="shared" si="470"/>
        <v/>
      </c>
      <c r="K3332" t="str">
        <f t="shared" si="471"/>
        <v/>
      </c>
      <c r="M3332" s="11" t="str">
        <f t="shared" si="475"/>
        <v/>
      </c>
      <c r="O3332">
        <f>IF(ROW($E3332)&lt;=VALUE(LEFT(O$1,FIND("-",O$1,1)-1)),0,IF(ROW($E3332)=VALUE(LEFT(O$1,FIND("-",O$1,1)-1))+1,AVERAGE(INDEX($E:$E,ROW($E3332)-VALUE(LEFT(O$1,FIND("-",O$1,1)-1))):$E3332),($E3332*(2/(VALUE(LEFT(O$1,FIND("-",O$1,1)-1))+1)))+(O3331*(1-(2/(VALUE(LEFT(O$1,FIND("-",O$1,1)-1))+1))))))</f>
        <v>0.15057692426737679</v>
      </c>
      <c r="Q3332">
        <f>IF(ROW($E3332)&lt;=VALUE(LEFT(Q$1,FIND("-",Q$1,1)-1)),0,IF(ROW($E3332)=VALUE(LEFT(Q$1,FIND("-",Q$1,1)-1))+1,AVERAGE(INDEX($E:$E,ROW($E3332)-VALUE(LEFT(Q$1,FIND("-",Q$1,1)-1))):$E3332),($E3332*(2/(VALUE(LEFT(Q$1,FIND("-",Q$1,1)-1))+1)))+(Q3331*(1-(2/(VALUE(LEFT(Q$1,FIND("-",Q$1,1)-1))+1))))))</f>
        <v>0.1288897910104807</v>
      </c>
      <c r="R3332">
        <f>IF(ROW($E3332)&lt;=VALUE(LEFT(R$1,FIND("-",R$1,1)-1)),0,IF(ROW($E3332)=VALUE(LEFT(R$1,FIND("-",R$1,1)-1))+1,AVERAGE(INDEX($E:$E,ROW($E3332)-VALUE(LEFT(R$1,FIND("-",R$1,1)-1))):$E3332),($E3332*(2/(VALUE(LEFT(R$1,FIND("-",R$1,1)-1))+1)))+(R3331*(1-(2/(VALUE(LEFT(R$1,FIND("-",R$1,1)-1))+1))))))</f>
        <v>0.12964408472898609</v>
      </c>
      <c r="S3332">
        <f t="shared" si="472"/>
        <v>-7.5429371850538329E-4</v>
      </c>
      <c r="T3332">
        <f>IF(ROW($E3332)&lt;=MAX(VALUE(LEFT(Q$1,FIND("-",Q$1,1)-1)),VALUE(LEFT(R$1,FIND("-",R$1,1)-1)))+VALUE(LEFT(T$1,FIND("-",T$1,1)-1))-1,0,IF(ROW($E3332)=MAX(VALUE(LEFT(Q$1,FIND("-",Q$1,1)-1)),VALUE(LEFT(R$1,FIND("-",R$1,1)-1)))+VALUE(LEFT(T$1,FIND("-",T$1,1)-1)),AVERAGE(INDEX($S:$S,ROW(S3332)-VALUE(LEFT(T$1,FIND("-",T$1,1)-1))+1):S3332),($S3332*(2/(VALUE(LEFT(T$1,FIND("-",T$1,1)-1))+1)))+(T3331*(1-(2/(VALUE(LEFT(T$1,FIND("-",T$1,1)-1))+1))))))</f>
        <v>-5.5165744500734531E-4</v>
      </c>
      <c r="V3332">
        <f t="shared" si="473"/>
        <v>0</v>
      </c>
      <c r="W3332">
        <f>IF(ROW($E3332)&lt;=VALUE(LEFT(W$1,FIND("-",W$1,1)-1))+1,0,IF(ROW($E3331)=VALUE(LEFT(W$1,FIND("-",W$1,1)-1))+1,100-100/(1+ABS((SUMIF(INDEX($V:$V,ROW($V3332)-VALUE(LEFT(W$1,FIND("-",W$1,1)-1))+1):$V3332,"&gt;0",INDEX($V:$V,ROW($V3332)-VALUE(LEFT(W$1,FIND("-",W$1,1)-1))+1):$V3332)/COUNTIF(INDEX($V:$V,ROW($V3332)-VALUE(LEFT(W$1,FIND("-",W$1,1)-1))+1):$V3332,"&gt;0"))/(SUMIF(INDEX($V:$V,ROW($V3332)-VALUE(LEFT(W$1,FIND("-",W$1,1)-1))+1):$V3332,"&lt;0",INDEX($V:$V,ROW($V3332)-VALUE(LEFT(W$1,FIND("-",W$1,1)-1))+1):$V3332)/COUNTIF(INDEX($V:$V,ROW($V3332)-VALUE(LEFT(W$1,FIND("-",W$1,1)-1))+1):$V3332,"&lt;0")))),100-100/(1+ABS((SUMIF(INDEX($V:$V,ROW($V3332)-VALUE(LEFT(W$1,FIND("-",W$1,1)-1))+1):$V3332,"&gt;0",INDEX($V:$V,ROW($V3332)-VALUE(LEFT(W$1,FIND("-",W$1,1)-1))+1):$V3332)/VALUE(LEFT(W$1,FIND("-",W$1,1)-1)))/(SUMIF(INDEX($V:$V,ROW($V3332)-VALUE(LEFT(W$1,FIND("-",W$1,1)-1))+1):$V3332,"&lt;0",INDEX($V:$V,ROW($V3332)-VALUE(LEFT(W$1,FIND("-",W$1,1)-1))+1):$V3332)/VALUE(LEFT(W$1,FIND("-",W$1,1)-1)))))))</f>
        <v>37.5</v>
      </c>
      <c r="Y3332">
        <f>IF(ROW($E3332)&lt;=VALUE(LEFT(Y$1,FIND("-",Y$1,1)-1)),0,MAX(INDEX(C:C,ROW(C3332)-VALUE(LEFT(Y$1,FIND("-",Y$1,1)-1))+1):C3332))</f>
        <v>0.14000000000000001</v>
      </c>
      <c r="Z3332">
        <f>IF(ROW($E3332)&lt;=VALUE(LEFT(Z$1,FIND("-",Z$1,1)-1)),0,MIN(INDEX(D:D,ROW(D3332)-VALUE(LEFT(Z$1,FIND("-",Z$1,1)-1))+1):D3332))</f>
        <v>0.125</v>
      </c>
      <c r="AA3332">
        <f t="shared" si="468"/>
        <v>0</v>
      </c>
      <c r="AB3332">
        <f>IF(ROW($AA3332)&lt;=VALUE(LEFT(AA$1,FIND("-",AA$1,1)-1))+VALUE(LEFT(AB$1,FIND("-",AB$1,1)-1)-1),0,AVERAGE(INDEX($AA:$AA,ROW($AA3332)-VALUE(LEFT(AB$1,FIND("-",AB$1,1)-1))+1):$AA3332))</f>
        <v>11.111111111111109</v>
      </c>
      <c r="AC3332">
        <f>IF(ROW($AA3332)&lt;=VALUE(LEFT(AA$1,FIND("-",AA$1,1)-1))+VALUE(LEFT(AB$1,FIND("-",AB$1,1)-1)-1)+VALUE(LEFT(AC$1,FIND("-",AC$1,1)-1)-1),0,AVERAGE(INDEX($AB:$AB,ROW($AB3332)-VALUE(LEFT(AC$1,FIND("-",AC$1,1)-1))+1):$AB3332))</f>
        <v>22.222222222222218</v>
      </c>
      <c r="AE3332">
        <f t="shared" si="474"/>
        <v>264737644</v>
      </c>
      <c r="AG3332" t="str">
        <f t="shared" si="476"/>
        <v/>
      </c>
    </row>
    <row r="3333" spans="1:33" x14ac:dyDescent="0.25">
      <c r="A3333" s="6">
        <v>41887</v>
      </c>
      <c r="B3333">
        <v>0.125</v>
      </c>
      <c r="C3333">
        <v>0.125</v>
      </c>
      <c r="D3333">
        <v>0.125</v>
      </c>
      <c r="E3333">
        <v>0.125</v>
      </c>
      <c r="F3333">
        <v>0.125</v>
      </c>
      <c r="G3333">
        <v>610000</v>
      </c>
      <c r="I3333" t="str">
        <f t="shared" si="469"/>
        <v/>
      </c>
      <c r="J3333" t="str">
        <f t="shared" si="470"/>
        <v/>
      </c>
      <c r="K3333" t="str">
        <f t="shared" si="471"/>
        <v>Oversold Above %D</v>
      </c>
      <c r="M3333" s="11" t="str">
        <f t="shared" si="475"/>
        <v/>
      </c>
      <c r="O3333">
        <f>IF(ROW($E3333)&lt;=VALUE(LEFT(O$1,FIND("-",O$1,1)-1)),0,IF(ROW($E3333)=VALUE(LEFT(O$1,FIND("-",O$1,1)-1))+1,AVERAGE(INDEX($E:$E,ROW($E3333)-VALUE(LEFT(O$1,FIND("-",O$1,1)-1))):$E3333),($E3333*(2/(VALUE(LEFT(O$1,FIND("-",O$1,1)-1))+1)))+(O3332*(1-(2/(VALUE(LEFT(O$1,FIND("-",O$1,1)-1))+1))))))</f>
        <v>0.15032242750849742</v>
      </c>
      <c r="Q3333">
        <f>IF(ROW($E3333)&lt;=VALUE(LEFT(Q$1,FIND("-",Q$1,1)-1)),0,IF(ROW($E3333)=VALUE(LEFT(Q$1,FIND("-",Q$1,1)-1))+1,AVERAGE(INDEX($E:$E,ROW($E3333)-VALUE(LEFT(Q$1,FIND("-",Q$1,1)-1))):$E3333),($E3333*(2/(VALUE(LEFT(Q$1,FIND("-",Q$1,1)-1))+1)))+(Q3332*(1-(2/(VALUE(LEFT(Q$1,FIND("-",Q$1,1)-1))+1))))))</f>
        <v>0.12829136162425292</v>
      </c>
      <c r="R3333">
        <f>IF(ROW($E3333)&lt;=VALUE(LEFT(R$1,FIND("-",R$1,1)-1)),0,IF(ROW($E3333)=VALUE(LEFT(R$1,FIND("-",R$1,1)-1))+1,AVERAGE(INDEX($E:$E,ROW($E3333)-VALUE(LEFT(R$1,FIND("-",R$1,1)-1))):$E3333),($E3333*(2/(VALUE(LEFT(R$1,FIND("-",R$1,1)-1))+1)))+(R3332*(1-(2/(VALUE(LEFT(R$1,FIND("-",R$1,1)-1))+1))))))</f>
        <v>0.12930007845276489</v>
      </c>
      <c r="S3333">
        <f t="shared" si="472"/>
        <v>-1.0087168285119741E-3</v>
      </c>
      <c r="T3333">
        <f>IF(ROW($E3333)&lt;=MAX(VALUE(LEFT(Q$1,FIND("-",Q$1,1)-1)),VALUE(LEFT(R$1,FIND("-",R$1,1)-1)))+VALUE(LEFT(T$1,FIND("-",T$1,1)-1))-1,0,IF(ROW($E3333)=MAX(VALUE(LEFT(Q$1,FIND("-",Q$1,1)-1)),VALUE(LEFT(R$1,FIND("-",R$1,1)-1)))+VALUE(LEFT(T$1,FIND("-",T$1,1)-1)),AVERAGE(INDEX($S:$S,ROW(S3333)-VALUE(LEFT(T$1,FIND("-",T$1,1)-1))+1):S3333),($S3333*(2/(VALUE(LEFT(T$1,FIND("-",T$1,1)-1))+1)))+(T3332*(1-(2/(VALUE(LEFT(T$1,FIND("-",T$1,1)-1))+1))))))</f>
        <v>-6.4306932170827104E-4</v>
      </c>
      <c r="V3333">
        <f t="shared" si="473"/>
        <v>0</v>
      </c>
      <c r="W3333">
        <f>IF(ROW($E3333)&lt;=VALUE(LEFT(W$1,FIND("-",W$1,1)-1))+1,0,IF(ROW($E3332)=VALUE(LEFT(W$1,FIND("-",W$1,1)-1))+1,100-100/(1+ABS((SUMIF(INDEX($V:$V,ROW($V3333)-VALUE(LEFT(W$1,FIND("-",W$1,1)-1))+1):$V3333,"&gt;0",INDEX($V:$V,ROW($V3333)-VALUE(LEFT(W$1,FIND("-",W$1,1)-1))+1):$V3333)/COUNTIF(INDEX($V:$V,ROW($V3333)-VALUE(LEFT(W$1,FIND("-",W$1,1)-1))+1):$V3333,"&gt;0"))/(SUMIF(INDEX($V:$V,ROW($V3333)-VALUE(LEFT(W$1,FIND("-",W$1,1)-1))+1):$V3333,"&lt;0",INDEX($V:$V,ROW($V3333)-VALUE(LEFT(W$1,FIND("-",W$1,1)-1))+1):$V3333)/COUNTIF(INDEX($V:$V,ROW($V3333)-VALUE(LEFT(W$1,FIND("-",W$1,1)-1))+1):$V3333,"&lt;0")))),100-100/(1+ABS((SUMIF(INDEX($V:$V,ROW($V3333)-VALUE(LEFT(W$1,FIND("-",W$1,1)-1))+1):$V3333,"&gt;0",INDEX($V:$V,ROW($V3333)-VALUE(LEFT(W$1,FIND("-",W$1,1)-1))+1):$V3333)/VALUE(LEFT(W$1,FIND("-",W$1,1)-1)))/(SUMIF(INDEX($V:$V,ROW($V3333)-VALUE(LEFT(W$1,FIND("-",W$1,1)-1))+1):$V3333,"&lt;0",INDEX($V:$V,ROW($V3333)-VALUE(LEFT(W$1,FIND("-",W$1,1)-1))+1):$V3333)/VALUE(LEFT(W$1,FIND("-",W$1,1)-1)))))))</f>
        <v>42.857142857142854</v>
      </c>
      <c r="Y3333">
        <f>IF(ROW($E3333)&lt;=VALUE(LEFT(Y$1,FIND("-",Y$1,1)-1)),0,MAX(INDEX(C:C,ROW(C3333)-VALUE(LEFT(Y$1,FIND("-",Y$1,1)-1))+1):C3333))</f>
        <v>0.14000000000000001</v>
      </c>
      <c r="Z3333">
        <f>IF(ROW($E3333)&lt;=VALUE(LEFT(Z$1,FIND("-",Z$1,1)-1)),0,MIN(INDEX(D:D,ROW(D3333)-VALUE(LEFT(Z$1,FIND("-",Z$1,1)-1))+1):D3333))</f>
        <v>0.125</v>
      </c>
      <c r="AA3333">
        <f t="shared" si="468"/>
        <v>0</v>
      </c>
      <c r="AB3333">
        <f>IF(ROW($AA3333)&lt;=VALUE(LEFT(AA$1,FIND("-",AA$1,1)-1))+VALUE(LEFT(AB$1,FIND("-",AB$1,1)-1)-1),0,AVERAGE(INDEX($AA:$AA,ROW($AA3333)-VALUE(LEFT(AB$1,FIND("-",AB$1,1)-1))+1):$AA3333))</f>
        <v>0</v>
      </c>
      <c r="AC3333">
        <f>IF(ROW($AA3333)&lt;=VALUE(LEFT(AA$1,FIND("-",AA$1,1)-1))+VALUE(LEFT(AB$1,FIND("-",AB$1,1)-1)-1)+VALUE(LEFT(AC$1,FIND("-",AC$1,1)-1)-1),0,AVERAGE(INDEX($AB:$AB,ROW($AB3333)-VALUE(LEFT(AC$1,FIND("-",AC$1,1)-1))+1):$AB3333))</f>
        <v>11.111111111111109</v>
      </c>
      <c r="AE3333">
        <f t="shared" si="474"/>
        <v>264737644</v>
      </c>
      <c r="AG3333" t="str">
        <f t="shared" si="476"/>
        <v/>
      </c>
    </row>
    <row r="3334" spans="1:33" x14ac:dyDescent="0.25">
      <c r="A3334" s="6">
        <v>41891</v>
      </c>
      <c r="B3334">
        <v>0.125</v>
      </c>
      <c r="C3334">
        <v>0.13</v>
      </c>
      <c r="D3334">
        <v>0.125</v>
      </c>
      <c r="E3334">
        <v>0.13</v>
      </c>
      <c r="F3334">
        <v>0.13</v>
      </c>
      <c r="G3334">
        <v>441000</v>
      </c>
      <c r="I3334" t="str">
        <f t="shared" si="469"/>
        <v/>
      </c>
      <c r="J3334" t="str">
        <f t="shared" si="470"/>
        <v/>
      </c>
      <c r="K3334" t="str">
        <f t="shared" si="471"/>
        <v>Oversold Below %D</v>
      </c>
      <c r="M3334" s="11" t="str">
        <f t="shared" si="475"/>
        <v/>
      </c>
      <c r="O3334">
        <f>IF(ROW($E3334)&lt;=VALUE(LEFT(O$1,FIND("-",O$1,1)-1)),0,IF(ROW($E3334)=VALUE(LEFT(O$1,FIND("-",O$1,1)-1))+1,AVERAGE(INDEX($E:$E,ROW($E3334)-VALUE(LEFT(O$1,FIND("-",O$1,1)-1))):$E3334),($E3334*(2/(VALUE(LEFT(O$1,FIND("-",O$1,1)-1))+1)))+(O3333*(1-(2/(VALUE(LEFT(O$1,FIND("-",O$1,1)-1))+1))))))</f>
        <v>0.15012021429945765</v>
      </c>
      <c r="Q3334">
        <f>IF(ROW($E3334)&lt;=VALUE(LEFT(Q$1,FIND("-",Q$1,1)-1)),0,IF(ROW($E3334)=VALUE(LEFT(Q$1,FIND("-",Q$1,1)-1))+1,AVERAGE(INDEX($E:$E,ROW($E3334)-VALUE(LEFT(Q$1,FIND("-",Q$1,1)-1))):$E3334),($E3334*(2/(VALUE(LEFT(Q$1,FIND("-",Q$1,1)-1))+1)))+(Q3333*(1-(2/(VALUE(LEFT(Q$1,FIND("-",Q$1,1)-1))+1))))))</f>
        <v>0.12855422906667555</v>
      </c>
      <c r="R3334">
        <f>IF(ROW($E3334)&lt;=VALUE(LEFT(R$1,FIND("-",R$1,1)-1)),0,IF(ROW($E3334)=VALUE(LEFT(R$1,FIND("-",R$1,1)-1))+1,AVERAGE(INDEX($E:$E,ROW($E3334)-VALUE(LEFT(R$1,FIND("-",R$1,1)-1))):$E3334),($E3334*(2/(VALUE(LEFT(R$1,FIND("-",R$1,1)-1))+1)))+(R3333*(1-(2/(VALUE(LEFT(R$1,FIND("-",R$1,1)-1))+1))))))</f>
        <v>0.12935192449330082</v>
      </c>
      <c r="S3334">
        <f t="shared" si="472"/>
        <v>-7.9769542662527781E-4</v>
      </c>
      <c r="T3334">
        <f>IF(ROW($E3334)&lt;=MAX(VALUE(LEFT(Q$1,FIND("-",Q$1,1)-1)),VALUE(LEFT(R$1,FIND("-",R$1,1)-1)))+VALUE(LEFT(T$1,FIND("-",T$1,1)-1))-1,0,IF(ROW($E3334)=MAX(VALUE(LEFT(Q$1,FIND("-",Q$1,1)-1)),VALUE(LEFT(R$1,FIND("-",R$1,1)-1)))+VALUE(LEFT(T$1,FIND("-",T$1,1)-1)),AVERAGE(INDEX($S:$S,ROW(S3334)-VALUE(LEFT(T$1,FIND("-",T$1,1)-1))+1):S3334),($S3334*(2/(VALUE(LEFT(T$1,FIND("-",T$1,1)-1))+1)))+(T3333*(1-(2/(VALUE(LEFT(T$1,FIND("-",T$1,1)-1))+1))))))</f>
        <v>-6.7399454269167244E-4</v>
      </c>
      <c r="V3334">
        <f t="shared" si="473"/>
        <v>5.0000000000000044E-3</v>
      </c>
      <c r="W3334">
        <f>IF(ROW($E3334)&lt;=VALUE(LEFT(W$1,FIND("-",W$1,1)-1))+1,0,IF(ROW($E3333)=VALUE(LEFT(W$1,FIND("-",W$1,1)-1))+1,100-100/(1+ABS((SUMIF(INDEX($V:$V,ROW($V3334)-VALUE(LEFT(W$1,FIND("-",W$1,1)-1))+1):$V3334,"&gt;0",INDEX($V:$V,ROW($V3334)-VALUE(LEFT(W$1,FIND("-",W$1,1)-1))+1):$V3334)/COUNTIF(INDEX($V:$V,ROW($V3334)-VALUE(LEFT(W$1,FIND("-",W$1,1)-1))+1):$V3334,"&gt;0"))/(SUMIF(INDEX($V:$V,ROW($V3334)-VALUE(LEFT(W$1,FIND("-",W$1,1)-1))+1):$V3334,"&lt;0",INDEX($V:$V,ROW($V3334)-VALUE(LEFT(W$1,FIND("-",W$1,1)-1))+1):$V3334)/COUNTIF(INDEX($V:$V,ROW($V3334)-VALUE(LEFT(W$1,FIND("-",W$1,1)-1))+1):$V3334,"&lt;0")))),100-100/(1+ABS((SUMIF(INDEX($V:$V,ROW($V3334)-VALUE(LEFT(W$1,FIND("-",W$1,1)-1))+1):$V3334,"&gt;0",INDEX($V:$V,ROW($V3334)-VALUE(LEFT(W$1,FIND("-",W$1,1)-1))+1):$V3334)/VALUE(LEFT(W$1,FIND("-",W$1,1)-1)))/(SUMIF(INDEX($V:$V,ROW($V3334)-VALUE(LEFT(W$1,FIND("-",W$1,1)-1))+1):$V3334,"&lt;0",INDEX($V:$V,ROW($V3334)-VALUE(LEFT(W$1,FIND("-",W$1,1)-1))+1):$V3334)/VALUE(LEFT(W$1,FIND("-",W$1,1)-1)))))))</f>
        <v>42.857142857142854</v>
      </c>
      <c r="Y3334">
        <f>IF(ROW($E3334)&lt;=VALUE(LEFT(Y$1,FIND("-",Y$1,1)-1)),0,MAX(INDEX(C:C,ROW(C3334)-VALUE(LEFT(Y$1,FIND("-",Y$1,1)-1))+1):C3334))</f>
        <v>0.13500000000000001</v>
      </c>
      <c r="Z3334">
        <f>IF(ROW($E3334)&lt;=VALUE(LEFT(Z$1,FIND("-",Z$1,1)-1)),0,MIN(INDEX(D:D,ROW(D3334)-VALUE(LEFT(Z$1,FIND("-",Z$1,1)-1))+1):D3334))</f>
        <v>0.125</v>
      </c>
      <c r="AA3334">
        <f t="shared" si="468"/>
        <v>50</v>
      </c>
      <c r="AB3334">
        <f>IF(ROW($AA3334)&lt;=VALUE(LEFT(AA$1,FIND("-",AA$1,1)-1))+VALUE(LEFT(AB$1,FIND("-",AB$1,1)-1)-1),0,AVERAGE(INDEX($AA:$AA,ROW($AA3334)-VALUE(LEFT(AB$1,FIND("-",AB$1,1)-1))+1):$AA3334))</f>
        <v>16.666666666666668</v>
      </c>
      <c r="AC3334">
        <f>IF(ROW($AA3334)&lt;=VALUE(LEFT(AA$1,FIND("-",AA$1,1)-1))+VALUE(LEFT(AB$1,FIND("-",AB$1,1)-1)-1)+VALUE(LEFT(AC$1,FIND("-",AC$1,1)-1)-1),0,AVERAGE(INDEX($AB:$AB,ROW($AB3334)-VALUE(LEFT(AC$1,FIND("-",AC$1,1)-1))+1):$AB3334))</f>
        <v>9.2592592592592595</v>
      </c>
      <c r="AE3334">
        <f t="shared" si="474"/>
        <v>265178644</v>
      </c>
      <c r="AG3334" t="str">
        <f t="shared" si="476"/>
        <v/>
      </c>
    </row>
    <row r="3335" spans="1:33" x14ac:dyDescent="0.25">
      <c r="A3335" s="6">
        <v>41894</v>
      </c>
      <c r="B3335">
        <v>0.125</v>
      </c>
      <c r="C3335">
        <v>0.13</v>
      </c>
      <c r="D3335">
        <v>0.125</v>
      </c>
      <c r="E3335">
        <v>0.13</v>
      </c>
      <c r="F3335">
        <v>0.13</v>
      </c>
      <c r="G3335">
        <v>523300</v>
      </c>
      <c r="I3335" t="str">
        <f t="shared" si="469"/>
        <v>Bullish</v>
      </c>
      <c r="J3335" t="str">
        <f t="shared" si="470"/>
        <v/>
      </c>
      <c r="K3335" t="str">
        <f t="shared" si="471"/>
        <v>Oversold Below %D</v>
      </c>
      <c r="M3335" s="11" t="str">
        <f t="shared" si="475"/>
        <v/>
      </c>
      <c r="O3335">
        <f>IF(ROW($E3335)&lt;=VALUE(LEFT(O$1,FIND("-",O$1,1)-1)),0,IF(ROW($E3335)=VALUE(LEFT(O$1,FIND("-",O$1,1)-1))+1,AVERAGE(INDEX($E:$E,ROW($E3335)-VALUE(LEFT(O$1,FIND("-",O$1,1)-1))):$E3335),($E3335*(2/(VALUE(LEFT(O$1,FIND("-",O$1,1)-1))+1)))+(O3334*(1-(2/(VALUE(LEFT(O$1,FIND("-",O$1,1)-1))+1))))))</f>
        <v>0.14992001316214962</v>
      </c>
      <c r="Q3335">
        <f>IF(ROW($E3335)&lt;=VALUE(LEFT(Q$1,FIND("-",Q$1,1)-1)),0,IF(ROW($E3335)=VALUE(LEFT(Q$1,FIND("-",Q$1,1)-1))+1,AVERAGE(INDEX($E:$E,ROW($E3335)-VALUE(LEFT(Q$1,FIND("-",Q$1,1)-1))):$E3335),($E3335*(2/(VALUE(LEFT(Q$1,FIND("-",Q$1,1)-1))+1)))+(Q3334*(1-(2/(VALUE(LEFT(Q$1,FIND("-",Q$1,1)-1))+1))))))</f>
        <v>0.12877665536411007</v>
      </c>
      <c r="R3335">
        <f>IF(ROW($E3335)&lt;=VALUE(LEFT(R$1,FIND("-",R$1,1)-1)),0,IF(ROW($E3335)=VALUE(LEFT(R$1,FIND("-",R$1,1)-1))+1,AVERAGE(INDEX($E:$E,ROW($E3335)-VALUE(LEFT(R$1,FIND("-",R$1,1)-1))):$E3335),($E3335*(2/(VALUE(LEFT(R$1,FIND("-",R$1,1)-1))+1)))+(R3334*(1-(2/(VALUE(LEFT(R$1,FIND("-",R$1,1)-1))+1))))))</f>
        <v>0.12939993008638967</v>
      </c>
      <c r="S3335">
        <f t="shared" si="472"/>
        <v>-6.2327472227960423E-4</v>
      </c>
      <c r="T3335">
        <f>IF(ROW($E3335)&lt;=MAX(VALUE(LEFT(Q$1,FIND("-",Q$1,1)-1)),VALUE(LEFT(R$1,FIND("-",R$1,1)-1)))+VALUE(LEFT(T$1,FIND("-",T$1,1)-1))-1,0,IF(ROW($E3335)=MAX(VALUE(LEFT(Q$1,FIND("-",Q$1,1)-1)),VALUE(LEFT(R$1,FIND("-",R$1,1)-1)))+VALUE(LEFT(T$1,FIND("-",T$1,1)-1)),AVERAGE(INDEX($S:$S,ROW(S3335)-VALUE(LEFT(T$1,FIND("-",T$1,1)-1))+1):S3335),($S3335*(2/(VALUE(LEFT(T$1,FIND("-",T$1,1)-1))+1)))+(T3334*(1-(2/(VALUE(LEFT(T$1,FIND("-",T$1,1)-1))+1))))))</f>
        <v>-6.6385057860925882E-4</v>
      </c>
      <c r="V3335">
        <f t="shared" si="473"/>
        <v>0</v>
      </c>
      <c r="W3335">
        <f>IF(ROW($E3335)&lt;=VALUE(LEFT(W$1,FIND("-",W$1,1)-1))+1,0,IF(ROW($E3334)=VALUE(LEFT(W$1,FIND("-",W$1,1)-1))+1,100-100/(1+ABS((SUMIF(INDEX($V:$V,ROW($V3335)-VALUE(LEFT(W$1,FIND("-",W$1,1)-1))+1):$V3335,"&gt;0",INDEX($V:$V,ROW($V3335)-VALUE(LEFT(W$1,FIND("-",W$1,1)-1))+1):$V3335)/COUNTIF(INDEX($V:$V,ROW($V3335)-VALUE(LEFT(W$1,FIND("-",W$1,1)-1))+1):$V3335,"&gt;0"))/(SUMIF(INDEX($V:$V,ROW($V3335)-VALUE(LEFT(W$1,FIND("-",W$1,1)-1))+1):$V3335,"&lt;0",INDEX($V:$V,ROW($V3335)-VALUE(LEFT(W$1,FIND("-",W$1,1)-1))+1):$V3335)/COUNTIF(INDEX($V:$V,ROW($V3335)-VALUE(LEFT(W$1,FIND("-",W$1,1)-1))+1):$V3335,"&lt;0")))),100-100/(1+ABS((SUMIF(INDEX($V:$V,ROW($V3335)-VALUE(LEFT(W$1,FIND("-",W$1,1)-1))+1):$V3335,"&gt;0",INDEX($V:$V,ROW($V3335)-VALUE(LEFT(W$1,FIND("-",W$1,1)-1))+1):$V3335)/VALUE(LEFT(W$1,FIND("-",W$1,1)-1)))/(SUMIF(INDEX($V:$V,ROW($V3335)-VALUE(LEFT(W$1,FIND("-",W$1,1)-1))+1):$V3335,"&lt;0",INDEX($V:$V,ROW($V3335)-VALUE(LEFT(W$1,FIND("-",W$1,1)-1))+1):$V3335)/VALUE(LEFT(W$1,FIND("-",W$1,1)-1)))))))</f>
        <v>50</v>
      </c>
      <c r="Y3335">
        <f>IF(ROW($E3335)&lt;=VALUE(LEFT(Y$1,FIND("-",Y$1,1)-1)),0,MAX(INDEX(C:C,ROW(C3335)-VALUE(LEFT(Y$1,FIND("-",Y$1,1)-1))+1):C3335))</f>
        <v>0.13500000000000001</v>
      </c>
      <c r="Z3335">
        <f>IF(ROW($E3335)&lt;=VALUE(LEFT(Z$1,FIND("-",Z$1,1)-1)),0,MIN(INDEX(D:D,ROW(D3335)-VALUE(LEFT(Z$1,FIND("-",Z$1,1)-1))+1):D3335))</f>
        <v>0.125</v>
      </c>
      <c r="AA3335">
        <f t="shared" si="468"/>
        <v>50</v>
      </c>
      <c r="AB3335">
        <f>IF(ROW($AA3335)&lt;=VALUE(LEFT(AA$1,FIND("-",AA$1,1)-1))+VALUE(LEFT(AB$1,FIND("-",AB$1,1)-1)-1),0,AVERAGE(INDEX($AA:$AA,ROW($AA3335)-VALUE(LEFT(AB$1,FIND("-",AB$1,1)-1))+1):$AA3335))</f>
        <v>33.333333333333336</v>
      </c>
      <c r="AC3335">
        <f>IF(ROW($AA3335)&lt;=VALUE(LEFT(AA$1,FIND("-",AA$1,1)-1))+VALUE(LEFT(AB$1,FIND("-",AB$1,1)-1)-1)+VALUE(LEFT(AC$1,FIND("-",AC$1,1)-1)-1),0,AVERAGE(INDEX($AB:$AB,ROW($AB3335)-VALUE(LEFT(AC$1,FIND("-",AC$1,1)-1))+1):$AB3335))</f>
        <v>16.666666666666668</v>
      </c>
      <c r="AE3335">
        <f t="shared" si="474"/>
        <v>265178644</v>
      </c>
      <c r="AG3335" t="str">
        <f t="shared" si="476"/>
        <v/>
      </c>
    </row>
    <row r="3336" spans="1:33" x14ac:dyDescent="0.25">
      <c r="A3336" s="6">
        <v>41897</v>
      </c>
      <c r="B3336">
        <v>0.13</v>
      </c>
      <c r="C3336">
        <v>0.13</v>
      </c>
      <c r="D3336">
        <v>0.125</v>
      </c>
      <c r="E3336">
        <v>0.13</v>
      </c>
      <c r="F3336">
        <v>0.13</v>
      </c>
      <c r="G3336">
        <v>686600</v>
      </c>
      <c r="I3336" t="str">
        <f t="shared" si="469"/>
        <v/>
      </c>
      <c r="J3336" t="str">
        <f t="shared" si="470"/>
        <v/>
      </c>
      <c r="K3336" t="str">
        <f t="shared" si="471"/>
        <v>Buy</v>
      </c>
      <c r="M3336" s="11" t="str">
        <f t="shared" si="475"/>
        <v>Buy</v>
      </c>
      <c r="O3336">
        <f>IF(ROW($E3336)&lt;=VALUE(LEFT(O$1,FIND("-",O$1,1)-1)),0,IF(ROW($E3336)=VALUE(LEFT(O$1,FIND("-",O$1,1)-1))+1,AVERAGE(INDEX($E:$E,ROW($E3336)-VALUE(LEFT(O$1,FIND("-",O$1,1)-1))):$E3336),($E3336*(2/(VALUE(LEFT(O$1,FIND("-",O$1,1)-1))+1)))+(O3335*(1-(2/(VALUE(LEFT(O$1,FIND("-",O$1,1)-1))+1))))))</f>
        <v>0.14972180407595909</v>
      </c>
      <c r="Q3336">
        <f>IF(ROW($E3336)&lt;=VALUE(LEFT(Q$1,FIND("-",Q$1,1)-1)),0,IF(ROW($E3336)=VALUE(LEFT(Q$1,FIND("-",Q$1,1)-1))+1,AVERAGE(INDEX($E:$E,ROW($E3336)-VALUE(LEFT(Q$1,FIND("-",Q$1,1)-1))):$E3336),($E3336*(2/(VALUE(LEFT(Q$1,FIND("-",Q$1,1)-1))+1)))+(Q3335*(1-(2/(VALUE(LEFT(Q$1,FIND("-",Q$1,1)-1))+1))))))</f>
        <v>0.12896486223117004</v>
      </c>
      <c r="R3336">
        <f>IF(ROW($E3336)&lt;=VALUE(LEFT(R$1,FIND("-",R$1,1)-1)),0,IF(ROW($E3336)=VALUE(LEFT(R$1,FIND("-",R$1,1)-1))+1,AVERAGE(INDEX($E:$E,ROW($E3336)-VALUE(LEFT(R$1,FIND("-",R$1,1)-1))):$E3336),($E3336*(2/(VALUE(LEFT(R$1,FIND("-",R$1,1)-1))+1)))+(R3335*(1-(2/(VALUE(LEFT(R$1,FIND("-",R$1,1)-1))+1))))))</f>
        <v>0.12944437970962006</v>
      </c>
      <c r="S3336">
        <f t="shared" si="472"/>
        <v>-4.7951747845001447E-4</v>
      </c>
      <c r="T3336">
        <f>IF(ROW($E3336)&lt;=MAX(VALUE(LEFT(Q$1,FIND("-",Q$1,1)-1)),VALUE(LEFT(R$1,FIND("-",R$1,1)-1)))+VALUE(LEFT(T$1,FIND("-",T$1,1)-1))-1,0,IF(ROW($E3336)=MAX(VALUE(LEFT(Q$1,FIND("-",Q$1,1)-1)),VALUE(LEFT(R$1,FIND("-",R$1,1)-1)))+VALUE(LEFT(T$1,FIND("-",T$1,1)-1)),AVERAGE(INDEX($S:$S,ROW(S3336)-VALUE(LEFT(T$1,FIND("-",T$1,1)-1))+1):S3336),($S3336*(2/(VALUE(LEFT(T$1,FIND("-",T$1,1)-1))+1)))+(T3335*(1-(2/(VALUE(LEFT(T$1,FIND("-",T$1,1)-1))+1))))))</f>
        <v>-6.2698395857740995E-4</v>
      </c>
      <c r="V3336">
        <f t="shared" si="473"/>
        <v>0</v>
      </c>
      <c r="W3336">
        <f>IF(ROW($E3336)&lt;=VALUE(LEFT(W$1,FIND("-",W$1,1)-1))+1,0,IF(ROW($E3335)=VALUE(LEFT(W$1,FIND("-",W$1,1)-1))+1,100-100/(1+ABS((SUMIF(INDEX($V:$V,ROW($V3336)-VALUE(LEFT(W$1,FIND("-",W$1,1)-1))+1):$V3336,"&gt;0",INDEX($V:$V,ROW($V3336)-VALUE(LEFT(W$1,FIND("-",W$1,1)-1))+1):$V3336)/COUNTIF(INDEX($V:$V,ROW($V3336)-VALUE(LEFT(W$1,FIND("-",W$1,1)-1))+1):$V3336,"&gt;0"))/(SUMIF(INDEX($V:$V,ROW($V3336)-VALUE(LEFT(W$1,FIND("-",W$1,1)-1))+1):$V3336,"&lt;0",INDEX($V:$V,ROW($V3336)-VALUE(LEFT(W$1,FIND("-",W$1,1)-1))+1):$V3336)/COUNTIF(INDEX($V:$V,ROW($V3336)-VALUE(LEFT(W$1,FIND("-",W$1,1)-1))+1):$V3336,"&lt;0")))),100-100/(1+ABS((SUMIF(INDEX($V:$V,ROW($V3336)-VALUE(LEFT(W$1,FIND("-",W$1,1)-1))+1):$V3336,"&gt;0",INDEX($V:$V,ROW($V3336)-VALUE(LEFT(W$1,FIND("-",W$1,1)-1))+1):$V3336)/VALUE(LEFT(W$1,FIND("-",W$1,1)-1)))/(SUMIF(INDEX($V:$V,ROW($V3336)-VALUE(LEFT(W$1,FIND("-",W$1,1)-1))+1):$V3336,"&lt;0",INDEX($V:$V,ROW($V3336)-VALUE(LEFT(W$1,FIND("-",W$1,1)-1))+1):$V3336)/VALUE(LEFT(W$1,FIND("-",W$1,1)-1)))))))</f>
        <v>50</v>
      </c>
      <c r="Y3336">
        <f>IF(ROW($E3336)&lt;=VALUE(LEFT(Y$1,FIND("-",Y$1,1)-1)),0,MAX(INDEX(C:C,ROW(C3336)-VALUE(LEFT(Y$1,FIND("-",Y$1,1)-1))+1):C3336))</f>
        <v>0.13500000000000001</v>
      </c>
      <c r="Z3336">
        <f>IF(ROW($E3336)&lt;=VALUE(LEFT(Z$1,FIND("-",Z$1,1)-1)),0,MIN(INDEX(D:D,ROW(D3336)-VALUE(LEFT(Z$1,FIND("-",Z$1,1)-1))+1):D3336))</f>
        <v>0.125</v>
      </c>
      <c r="AA3336">
        <f t="shared" si="468"/>
        <v>50</v>
      </c>
      <c r="AB3336">
        <f>IF(ROW($AA3336)&lt;=VALUE(LEFT(AA$1,FIND("-",AA$1,1)-1))+VALUE(LEFT(AB$1,FIND("-",AB$1,1)-1)-1),0,AVERAGE(INDEX($AA:$AA,ROW($AA3336)-VALUE(LEFT(AB$1,FIND("-",AB$1,1)-1))+1):$AA3336))</f>
        <v>50</v>
      </c>
      <c r="AC3336">
        <f>IF(ROW($AA3336)&lt;=VALUE(LEFT(AA$1,FIND("-",AA$1,1)-1))+VALUE(LEFT(AB$1,FIND("-",AB$1,1)-1)-1)+VALUE(LEFT(AC$1,FIND("-",AC$1,1)-1)-1),0,AVERAGE(INDEX($AB:$AB,ROW($AB3336)-VALUE(LEFT(AC$1,FIND("-",AC$1,1)-1))+1):$AB3336))</f>
        <v>33.333333333333336</v>
      </c>
      <c r="AE3336">
        <f t="shared" si="474"/>
        <v>265178644</v>
      </c>
      <c r="AG3336" t="str">
        <f t="shared" si="476"/>
        <v>Buy</v>
      </c>
    </row>
    <row r="3337" spans="1:33" x14ac:dyDescent="0.25">
      <c r="A3337" s="6">
        <v>41900</v>
      </c>
      <c r="B3337">
        <v>0.13</v>
      </c>
      <c r="C3337">
        <v>0.13</v>
      </c>
      <c r="D3337">
        <v>0.125</v>
      </c>
      <c r="E3337">
        <v>0.125</v>
      </c>
      <c r="F3337">
        <v>0.125</v>
      </c>
      <c r="G3337">
        <v>345000</v>
      </c>
      <c r="I3337" t="str">
        <f t="shared" si="469"/>
        <v>Bearish</v>
      </c>
      <c r="J3337" t="str">
        <f t="shared" si="470"/>
        <v/>
      </c>
      <c r="K3337" t="str">
        <f t="shared" si="471"/>
        <v/>
      </c>
      <c r="M3337" s="11" t="str">
        <f t="shared" si="475"/>
        <v/>
      </c>
      <c r="O3337">
        <f>IF(ROW($E3337)&lt;=VALUE(LEFT(O$1,FIND("-",O$1,1)-1)),0,IF(ROW($E3337)=VALUE(LEFT(O$1,FIND("-",O$1,1)-1))+1,AVERAGE(INDEX($E:$E,ROW($E3337)-VALUE(LEFT(O$1,FIND("-",O$1,1)-1))):$E3337),($E3337*(2/(VALUE(LEFT(O$1,FIND("-",O$1,1)-1))+1)))+(O3336*(1-(2/(VALUE(LEFT(O$1,FIND("-",O$1,1)-1))+1))))))</f>
        <v>0.14947581597570078</v>
      </c>
      <c r="Q3337">
        <f>IF(ROW($E3337)&lt;=VALUE(LEFT(Q$1,FIND("-",Q$1,1)-1)),0,IF(ROW($E3337)=VALUE(LEFT(Q$1,FIND("-",Q$1,1)-1))+1,AVERAGE(INDEX($E:$E,ROW($E3337)-VALUE(LEFT(Q$1,FIND("-",Q$1,1)-1))):$E3337),($E3337*(2/(VALUE(LEFT(Q$1,FIND("-",Q$1,1)-1))+1)))+(Q3336*(1-(2/(VALUE(LEFT(Q$1,FIND("-",Q$1,1)-1))+1))))))</f>
        <v>0.12835488342637463</v>
      </c>
      <c r="R3337">
        <f>IF(ROW($E3337)&lt;=VALUE(LEFT(R$1,FIND("-",R$1,1)-1)),0,IF(ROW($E3337)=VALUE(LEFT(R$1,FIND("-",R$1,1)-1))+1,AVERAGE(INDEX($E:$E,ROW($E3337)-VALUE(LEFT(R$1,FIND("-",R$1,1)-1))):$E3337),($E3337*(2/(VALUE(LEFT(R$1,FIND("-",R$1,1)-1))+1)))+(R3336*(1-(2/(VALUE(LEFT(R$1,FIND("-",R$1,1)-1))+1))))))</f>
        <v>0.12911516639779635</v>
      </c>
      <c r="S3337">
        <f t="shared" si="472"/>
        <v>-7.6028297142172185E-4</v>
      </c>
      <c r="T3337">
        <f>IF(ROW($E3337)&lt;=MAX(VALUE(LEFT(Q$1,FIND("-",Q$1,1)-1)),VALUE(LEFT(R$1,FIND("-",R$1,1)-1)))+VALUE(LEFT(T$1,FIND("-",T$1,1)-1))-1,0,IF(ROW($E3337)=MAX(VALUE(LEFT(Q$1,FIND("-",Q$1,1)-1)),VALUE(LEFT(R$1,FIND("-",R$1,1)-1)))+VALUE(LEFT(T$1,FIND("-",T$1,1)-1)),AVERAGE(INDEX($S:$S,ROW(S3337)-VALUE(LEFT(T$1,FIND("-",T$1,1)-1))+1):S3337),($S3337*(2/(VALUE(LEFT(T$1,FIND("-",T$1,1)-1))+1)))+(T3336*(1-(2/(VALUE(LEFT(T$1,FIND("-",T$1,1)-1))+1))))))</f>
        <v>-6.536437611462724E-4</v>
      </c>
      <c r="V3337">
        <f t="shared" si="473"/>
        <v>-5.0000000000000044E-3</v>
      </c>
      <c r="W3337">
        <f>IF(ROW($E3337)&lt;=VALUE(LEFT(W$1,FIND("-",W$1,1)-1))+1,0,IF(ROW($E3336)=VALUE(LEFT(W$1,FIND("-",W$1,1)-1))+1,100-100/(1+ABS((SUMIF(INDEX($V:$V,ROW($V3337)-VALUE(LEFT(W$1,FIND("-",W$1,1)-1))+1):$V3337,"&gt;0",INDEX($V:$V,ROW($V3337)-VALUE(LEFT(W$1,FIND("-",W$1,1)-1))+1):$V3337)/COUNTIF(INDEX($V:$V,ROW($V3337)-VALUE(LEFT(W$1,FIND("-",W$1,1)-1))+1):$V3337,"&gt;0"))/(SUMIF(INDEX($V:$V,ROW($V3337)-VALUE(LEFT(W$1,FIND("-",W$1,1)-1))+1):$V3337,"&lt;0",INDEX($V:$V,ROW($V3337)-VALUE(LEFT(W$1,FIND("-",W$1,1)-1))+1):$V3337)/COUNTIF(INDEX($V:$V,ROW($V3337)-VALUE(LEFT(W$1,FIND("-",W$1,1)-1))+1):$V3337,"&lt;0")))),100-100/(1+ABS((SUMIF(INDEX($V:$V,ROW($V3337)-VALUE(LEFT(W$1,FIND("-",W$1,1)-1))+1):$V3337,"&gt;0",INDEX($V:$V,ROW($V3337)-VALUE(LEFT(W$1,FIND("-",W$1,1)-1))+1):$V3337)/VALUE(LEFT(W$1,FIND("-",W$1,1)-1)))/(SUMIF(INDEX($V:$V,ROW($V3337)-VALUE(LEFT(W$1,FIND("-",W$1,1)-1))+1):$V3337,"&lt;0",INDEX($V:$V,ROW($V3337)-VALUE(LEFT(W$1,FIND("-",W$1,1)-1))+1):$V3337)/VALUE(LEFT(W$1,FIND("-",W$1,1)-1)))))))</f>
        <v>42.857142857142854</v>
      </c>
      <c r="Y3337">
        <f>IF(ROW($E3337)&lt;=VALUE(LEFT(Y$1,FIND("-",Y$1,1)-1)),0,MAX(INDEX(C:C,ROW(C3337)-VALUE(LEFT(Y$1,FIND("-",Y$1,1)-1))+1):C3337))</f>
        <v>0.13500000000000001</v>
      </c>
      <c r="Z3337">
        <f>IF(ROW($E3337)&lt;=VALUE(LEFT(Z$1,FIND("-",Z$1,1)-1)),0,MIN(INDEX(D:D,ROW(D3337)-VALUE(LEFT(Z$1,FIND("-",Z$1,1)-1))+1):D3337))</f>
        <v>0.125</v>
      </c>
      <c r="AA3337">
        <f t="shared" si="468"/>
        <v>0</v>
      </c>
      <c r="AB3337">
        <f>IF(ROW($AA3337)&lt;=VALUE(LEFT(AA$1,FIND("-",AA$1,1)-1))+VALUE(LEFT(AB$1,FIND("-",AB$1,1)-1)-1),0,AVERAGE(INDEX($AA:$AA,ROW($AA3337)-VALUE(LEFT(AB$1,FIND("-",AB$1,1)-1))+1):$AA3337))</f>
        <v>33.333333333333336</v>
      </c>
      <c r="AC3337">
        <f>IF(ROW($AA3337)&lt;=VALUE(LEFT(AA$1,FIND("-",AA$1,1)-1))+VALUE(LEFT(AB$1,FIND("-",AB$1,1)-1)-1)+VALUE(LEFT(AC$1,FIND("-",AC$1,1)-1)-1),0,AVERAGE(INDEX($AB:$AB,ROW($AB3337)-VALUE(LEFT(AC$1,FIND("-",AC$1,1)-1))+1):$AB3337))</f>
        <v>38.888888888888893</v>
      </c>
      <c r="AE3337">
        <f t="shared" si="474"/>
        <v>264833644</v>
      </c>
      <c r="AG3337" t="str">
        <f t="shared" si="476"/>
        <v/>
      </c>
    </row>
    <row r="3338" spans="1:33" x14ac:dyDescent="0.25">
      <c r="A3338" s="6">
        <v>41907</v>
      </c>
      <c r="B3338">
        <v>0.125</v>
      </c>
      <c r="C3338">
        <v>0.13</v>
      </c>
      <c r="D3338">
        <v>0.125</v>
      </c>
      <c r="E3338">
        <v>0.13</v>
      </c>
      <c r="F3338">
        <v>0.13</v>
      </c>
      <c r="G3338">
        <v>175000</v>
      </c>
      <c r="I3338" t="str">
        <f t="shared" si="469"/>
        <v>Bullish</v>
      </c>
      <c r="J3338" t="str">
        <f t="shared" si="470"/>
        <v/>
      </c>
      <c r="K3338" t="str">
        <f t="shared" si="471"/>
        <v/>
      </c>
      <c r="M3338" s="11" t="str">
        <f t="shared" si="475"/>
        <v/>
      </c>
      <c r="O3338">
        <f>IF(ROW($E3338)&lt;=VALUE(LEFT(O$1,FIND("-",O$1,1)-1)),0,IF(ROW($E3338)=VALUE(LEFT(O$1,FIND("-",O$1,1)-1))+1,AVERAGE(INDEX($E:$E,ROW($E3338)-VALUE(LEFT(O$1,FIND("-",O$1,1)-1))):$E3338),($E3338*(2/(VALUE(LEFT(O$1,FIND("-",O$1,1)-1))+1)))+(O3337*(1-(2/(VALUE(LEFT(O$1,FIND("-",O$1,1)-1))+1))))))</f>
        <v>0.14928202676201222</v>
      </c>
      <c r="Q3338">
        <f>IF(ROW($E3338)&lt;=VALUE(LEFT(Q$1,FIND("-",Q$1,1)-1)),0,IF(ROW($E3338)=VALUE(LEFT(Q$1,FIND("-",Q$1,1)-1))+1,AVERAGE(INDEX($E:$E,ROW($E3338)-VALUE(LEFT(Q$1,FIND("-",Q$1,1)-1))):$E3338),($E3338*(2/(VALUE(LEFT(Q$1,FIND("-",Q$1,1)-1))+1)))+(Q3337*(1-(2/(VALUE(LEFT(Q$1,FIND("-",Q$1,1)-1))+1))))))</f>
        <v>0.12860797828385545</v>
      </c>
      <c r="R3338">
        <f>IF(ROW($E3338)&lt;=VALUE(LEFT(R$1,FIND("-",R$1,1)-1)),0,IF(ROW($E3338)=VALUE(LEFT(R$1,FIND("-",R$1,1)-1))+1,AVERAGE(INDEX($E:$E,ROW($E3338)-VALUE(LEFT(R$1,FIND("-",R$1,1)-1))):$E3338),($E3338*(2/(VALUE(LEFT(R$1,FIND("-",R$1,1)-1))+1)))+(R3337*(1-(2/(VALUE(LEFT(R$1,FIND("-",R$1,1)-1))+1))))))</f>
        <v>0.12918070962758924</v>
      </c>
      <c r="S3338">
        <f t="shared" si="472"/>
        <v>-5.7273134373378443E-4</v>
      </c>
      <c r="T3338">
        <f>IF(ROW($E3338)&lt;=MAX(VALUE(LEFT(Q$1,FIND("-",Q$1,1)-1)),VALUE(LEFT(R$1,FIND("-",R$1,1)-1)))+VALUE(LEFT(T$1,FIND("-",T$1,1)-1))-1,0,IF(ROW($E3338)=MAX(VALUE(LEFT(Q$1,FIND("-",Q$1,1)-1)),VALUE(LEFT(R$1,FIND("-",R$1,1)-1)))+VALUE(LEFT(T$1,FIND("-",T$1,1)-1)),AVERAGE(INDEX($S:$S,ROW(S3338)-VALUE(LEFT(T$1,FIND("-",T$1,1)-1))+1):S3338),($S3338*(2/(VALUE(LEFT(T$1,FIND("-",T$1,1)-1))+1)))+(T3337*(1-(2/(VALUE(LEFT(T$1,FIND("-",T$1,1)-1))+1))))))</f>
        <v>-6.3746127766377487E-4</v>
      </c>
      <c r="V3338">
        <f t="shared" si="473"/>
        <v>5.0000000000000044E-3</v>
      </c>
      <c r="W3338">
        <f>IF(ROW($E3338)&lt;=VALUE(LEFT(W$1,FIND("-",W$1,1)-1))+1,0,IF(ROW($E3337)=VALUE(LEFT(W$1,FIND("-",W$1,1)-1))+1,100-100/(1+ABS((SUMIF(INDEX($V:$V,ROW($V3338)-VALUE(LEFT(W$1,FIND("-",W$1,1)-1))+1):$V3338,"&gt;0",INDEX($V:$V,ROW($V3338)-VALUE(LEFT(W$1,FIND("-",W$1,1)-1))+1):$V3338)/COUNTIF(INDEX($V:$V,ROW($V3338)-VALUE(LEFT(W$1,FIND("-",W$1,1)-1))+1):$V3338,"&gt;0"))/(SUMIF(INDEX($V:$V,ROW($V3338)-VALUE(LEFT(W$1,FIND("-",W$1,1)-1))+1):$V3338,"&lt;0",INDEX($V:$V,ROW($V3338)-VALUE(LEFT(W$1,FIND("-",W$1,1)-1))+1):$V3338)/COUNTIF(INDEX($V:$V,ROW($V3338)-VALUE(LEFT(W$1,FIND("-",W$1,1)-1))+1):$V3338,"&lt;0")))),100-100/(1+ABS((SUMIF(INDEX($V:$V,ROW($V3338)-VALUE(LEFT(W$1,FIND("-",W$1,1)-1))+1):$V3338,"&gt;0",INDEX($V:$V,ROW($V3338)-VALUE(LEFT(W$1,FIND("-",W$1,1)-1))+1):$V3338)/VALUE(LEFT(W$1,FIND("-",W$1,1)-1)))/(SUMIF(INDEX($V:$V,ROW($V3338)-VALUE(LEFT(W$1,FIND("-",W$1,1)-1))+1):$V3338,"&lt;0",INDEX($V:$V,ROW($V3338)-VALUE(LEFT(W$1,FIND("-",W$1,1)-1))+1):$V3338)/VALUE(LEFT(W$1,FIND("-",W$1,1)-1)))))))</f>
        <v>57.142857142857146</v>
      </c>
      <c r="Y3338">
        <f>IF(ROW($E3338)&lt;=VALUE(LEFT(Y$1,FIND("-",Y$1,1)-1)),0,MAX(INDEX(C:C,ROW(C3338)-VALUE(LEFT(Y$1,FIND("-",Y$1,1)-1))+1):C3338))</f>
        <v>0.13500000000000001</v>
      </c>
      <c r="Z3338">
        <f>IF(ROW($E3338)&lt;=VALUE(LEFT(Z$1,FIND("-",Z$1,1)-1)),0,MIN(INDEX(D:D,ROW(D3338)-VALUE(LEFT(Z$1,FIND("-",Z$1,1)-1))+1):D3338))</f>
        <v>0.125</v>
      </c>
      <c r="AA3338">
        <f t="shared" si="468"/>
        <v>50</v>
      </c>
      <c r="AB3338">
        <f>IF(ROW($AA3338)&lt;=VALUE(LEFT(AA$1,FIND("-",AA$1,1)-1))+VALUE(LEFT(AB$1,FIND("-",AB$1,1)-1)-1),0,AVERAGE(INDEX($AA:$AA,ROW($AA3338)-VALUE(LEFT(AB$1,FIND("-",AB$1,1)-1))+1):$AA3338))</f>
        <v>33.333333333333336</v>
      </c>
      <c r="AC3338">
        <f>IF(ROW($AA3338)&lt;=VALUE(LEFT(AA$1,FIND("-",AA$1,1)-1))+VALUE(LEFT(AB$1,FIND("-",AB$1,1)-1)-1)+VALUE(LEFT(AC$1,FIND("-",AC$1,1)-1)-1),0,AVERAGE(INDEX($AB:$AB,ROW($AB3338)-VALUE(LEFT(AC$1,FIND("-",AC$1,1)-1))+1):$AB3338))</f>
        <v>38.888888888888893</v>
      </c>
      <c r="AE3338">
        <f t="shared" si="474"/>
        <v>265008644</v>
      </c>
      <c r="AG3338" t="str">
        <f t="shared" si="476"/>
        <v/>
      </c>
    </row>
    <row r="3339" spans="1:33" x14ac:dyDescent="0.25">
      <c r="A3339" s="6">
        <v>41908</v>
      </c>
      <c r="B3339">
        <v>0.125</v>
      </c>
      <c r="C3339">
        <v>0.125</v>
      </c>
      <c r="D3339">
        <v>0.125</v>
      </c>
      <c r="E3339">
        <v>0.125</v>
      </c>
      <c r="F3339">
        <v>0.125</v>
      </c>
      <c r="G3339">
        <v>778700</v>
      </c>
      <c r="I3339" t="str">
        <f t="shared" si="469"/>
        <v>Bearish</v>
      </c>
      <c r="J3339" t="str">
        <f t="shared" si="470"/>
        <v/>
      </c>
      <c r="K3339" t="str">
        <f t="shared" si="471"/>
        <v/>
      </c>
      <c r="M3339" s="11" t="str">
        <f t="shared" si="475"/>
        <v/>
      </c>
      <c r="O3339">
        <f>IF(ROW($E3339)&lt;=VALUE(LEFT(O$1,FIND("-",O$1,1)-1)),0,IF(ROW($E3339)=VALUE(LEFT(O$1,FIND("-",O$1,1)-1))+1,AVERAGE(INDEX($E:$E,ROW($E3339)-VALUE(LEFT(O$1,FIND("-",O$1,1)-1))):$E3339),($E3339*(2/(VALUE(LEFT(O$1,FIND("-",O$1,1)-1))+1)))+(O3338*(1-(2/(VALUE(LEFT(O$1,FIND("-",O$1,1)-1))+1))))))</f>
        <v>0.14904041455542502</v>
      </c>
      <c r="Q3339">
        <f>IF(ROW($E3339)&lt;=VALUE(LEFT(Q$1,FIND("-",Q$1,1)-1)),0,IF(ROW($E3339)=VALUE(LEFT(Q$1,FIND("-",Q$1,1)-1))+1,AVERAGE(INDEX($E:$E,ROW($E3339)-VALUE(LEFT(Q$1,FIND("-",Q$1,1)-1))):$E3339),($E3339*(2/(VALUE(LEFT(Q$1,FIND("-",Q$1,1)-1))+1)))+(Q3338*(1-(2/(VALUE(LEFT(Q$1,FIND("-",Q$1,1)-1))+1))))))</f>
        <v>0.12805290470172384</v>
      </c>
      <c r="R3339">
        <f>IF(ROW($E3339)&lt;=VALUE(LEFT(R$1,FIND("-",R$1,1)-1)),0,IF(ROW($E3339)=VALUE(LEFT(R$1,FIND("-",R$1,1)-1))+1,AVERAGE(INDEX($E:$E,ROW($E3339)-VALUE(LEFT(R$1,FIND("-",R$1,1)-1))):$E3339),($E3339*(2/(VALUE(LEFT(R$1,FIND("-",R$1,1)-1))+1)))+(R3338*(1-(2/(VALUE(LEFT(R$1,FIND("-",R$1,1)-1))+1))))))</f>
        <v>0.12887102743295298</v>
      </c>
      <c r="S3339">
        <f t="shared" si="472"/>
        <v>-8.1812273122913726E-4</v>
      </c>
      <c r="T3339">
        <f>IF(ROW($E3339)&lt;=MAX(VALUE(LEFT(Q$1,FIND("-",Q$1,1)-1)),VALUE(LEFT(R$1,FIND("-",R$1,1)-1)))+VALUE(LEFT(T$1,FIND("-",T$1,1)-1))-1,0,IF(ROW($E3339)=MAX(VALUE(LEFT(Q$1,FIND("-",Q$1,1)-1)),VALUE(LEFT(R$1,FIND("-",R$1,1)-1)))+VALUE(LEFT(T$1,FIND("-",T$1,1)-1)),AVERAGE(INDEX($S:$S,ROW(S3339)-VALUE(LEFT(T$1,FIND("-",T$1,1)-1))+1):S3339),($S3339*(2/(VALUE(LEFT(T$1,FIND("-",T$1,1)-1))+1)))+(T3338*(1-(2/(VALUE(LEFT(T$1,FIND("-",T$1,1)-1))+1))))))</f>
        <v>-6.7359356837684732E-4</v>
      </c>
      <c r="V3339">
        <f t="shared" si="473"/>
        <v>-5.0000000000000044E-3</v>
      </c>
      <c r="W3339">
        <f>IF(ROW($E3339)&lt;=VALUE(LEFT(W$1,FIND("-",W$1,1)-1))+1,0,IF(ROW($E3338)=VALUE(LEFT(W$1,FIND("-",W$1,1)-1))+1,100-100/(1+ABS((SUMIF(INDEX($V:$V,ROW($V3339)-VALUE(LEFT(W$1,FIND("-",W$1,1)-1))+1):$V3339,"&gt;0",INDEX($V:$V,ROW($V3339)-VALUE(LEFT(W$1,FIND("-",W$1,1)-1))+1):$V3339)/COUNTIF(INDEX($V:$V,ROW($V3339)-VALUE(LEFT(W$1,FIND("-",W$1,1)-1))+1):$V3339,"&gt;0"))/(SUMIF(INDEX($V:$V,ROW($V3339)-VALUE(LEFT(W$1,FIND("-",W$1,1)-1))+1):$V3339,"&lt;0",INDEX($V:$V,ROW($V3339)-VALUE(LEFT(W$1,FIND("-",W$1,1)-1))+1):$V3339)/COUNTIF(INDEX($V:$V,ROW($V3339)-VALUE(LEFT(W$1,FIND("-",W$1,1)-1))+1):$V3339,"&lt;0")))),100-100/(1+ABS((SUMIF(INDEX($V:$V,ROW($V3339)-VALUE(LEFT(W$1,FIND("-",W$1,1)-1))+1):$V3339,"&gt;0",INDEX($V:$V,ROW($V3339)-VALUE(LEFT(W$1,FIND("-",W$1,1)-1))+1):$V3339)/VALUE(LEFT(W$1,FIND("-",W$1,1)-1)))/(SUMIF(INDEX($V:$V,ROW($V3339)-VALUE(LEFT(W$1,FIND("-",W$1,1)-1))+1):$V3339,"&lt;0",INDEX($V:$V,ROW($V3339)-VALUE(LEFT(W$1,FIND("-",W$1,1)-1))+1):$V3339)/VALUE(LEFT(W$1,FIND("-",W$1,1)-1)))))))</f>
        <v>42.857142857142854</v>
      </c>
      <c r="Y3339">
        <f>IF(ROW($E3339)&lt;=VALUE(LEFT(Y$1,FIND("-",Y$1,1)-1)),0,MAX(INDEX(C:C,ROW(C3339)-VALUE(LEFT(Y$1,FIND("-",Y$1,1)-1))+1):C3339))</f>
        <v>0.13500000000000001</v>
      </c>
      <c r="Z3339">
        <f>IF(ROW($E3339)&lt;=VALUE(LEFT(Z$1,FIND("-",Z$1,1)-1)),0,MIN(INDEX(D:D,ROW(D3339)-VALUE(LEFT(Z$1,FIND("-",Z$1,1)-1))+1):D3339))</f>
        <v>0.125</v>
      </c>
      <c r="AA3339">
        <f t="shared" si="468"/>
        <v>0</v>
      </c>
      <c r="AB3339">
        <f>IF(ROW($AA3339)&lt;=VALUE(LEFT(AA$1,FIND("-",AA$1,1)-1))+VALUE(LEFT(AB$1,FIND("-",AB$1,1)-1)-1),0,AVERAGE(INDEX($AA:$AA,ROW($AA3339)-VALUE(LEFT(AB$1,FIND("-",AB$1,1)-1))+1):$AA3339))</f>
        <v>16.666666666666668</v>
      </c>
      <c r="AC3339">
        <f>IF(ROW($AA3339)&lt;=VALUE(LEFT(AA$1,FIND("-",AA$1,1)-1))+VALUE(LEFT(AB$1,FIND("-",AB$1,1)-1)-1)+VALUE(LEFT(AC$1,FIND("-",AC$1,1)-1)-1),0,AVERAGE(INDEX($AB:$AB,ROW($AB3339)-VALUE(LEFT(AC$1,FIND("-",AC$1,1)-1))+1):$AB3339))</f>
        <v>27.777777777777782</v>
      </c>
      <c r="AE3339">
        <f t="shared" si="474"/>
        <v>264229944</v>
      </c>
      <c r="AG3339" t="str">
        <f t="shared" si="476"/>
        <v/>
      </c>
    </row>
    <row r="3340" spans="1:33" x14ac:dyDescent="0.25">
      <c r="A3340" s="6">
        <v>41911</v>
      </c>
      <c r="B3340">
        <v>0.13</v>
      </c>
      <c r="C3340">
        <v>0.13500000000000001</v>
      </c>
      <c r="D3340">
        <v>0.13</v>
      </c>
      <c r="E3340">
        <v>0.13</v>
      </c>
      <c r="F3340">
        <v>0.13</v>
      </c>
      <c r="G3340">
        <v>3336500</v>
      </c>
      <c r="I3340" t="str">
        <f t="shared" si="469"/>
        <v>Bullish</v>
      </c>
      <c r="J3340" t="str">
        <f t="shared" si="470"/>
        <v/>
      </c>
      <c r="K3340" t="str">
        <f t="shared" si="471"/>
        <v/>
      </c>
      <c r="M3340" s="11" t="str">
        <f t="shared" si="475"/>
        <v/>
      </c>
      <c r="O3340">
        <f>IF(ROW($E3340)&lt;=VALUE(LEFT(O$1,FIND("-",O$1,1)-1)),0,IF(ROW($E3340)=VALUE(LEFT(O$1,FIND("-",O$1,1)-1))+1,AVERAGE(INDEX($E:$E,ROW($E3340)-VALUE(LEFT(O$1,FIND("-",O$1,1)-1))):$E3340),($E3340*(2/(VALUE(LEFT(O$1,FIND("-",O$1,1)-1))+1)))+(O3339*(1-(2/(VALUE(LEFT(O$1,FIND("-",O$1,1)-1))+1))))))</f>
        <v>0.148850957694177</v>
      </c>
      <c r="Q3340">
        <f>IF(ROW($E3340)&lt;=VALUE(LEFT(Q$1,FIND("-",Q$1,1)-1)),0,IF(ROW($E3340)=VALUE(LEFT(Q$1,FIND("-",Q$1,1)-1))+1,AVERAGE(INDEX($E:$E,ROW($E3340)-VALUE(LEFT(Q$1,FIND("-",Q$1,1)-1))):$E3340),($E3340*(2/(VALUE(LEFT(Q$1,FIND("-",Q$1,1)-1))+1)))+(Q3339*(1-(2/(VALUE(LEFT(Q$1,FIND("-",Q$1,1)-1))+1))))))</f>
        <v>0.12835245782453555</v>
      </c>
      <c r="R3340">
        <f>IF(ROW($E3340)&lt;=VALUE(LEFT(R$1,FIND("-",R$1,1)-1)),0,IF(ROW($E3340)=VALUE(LEFT(R$1,FIND("-",R$1,1)-1))+1,AVERAGE(INDEX($E:$E,ROW($E3340)-VALUE(LEFT(R$1,FIND("-",R$1,1)-1))):$E3340),($E3340*(2/(VALUE(LEFT(R$1,FIND("-",R$1,1)-1))+1)))+(R3339*(1-(2/(VALUE(LEFT(R$1,FIND("-",R$1,1)-1))+1))))))</f>
        <v>0.12895465503051201</v>
      </c>
      <c r="S3340">
        <f t="shared" si="472"/>
        <v>-6.0219720597645687E-4</v>
      </c>
      <c r="T3340">
        <f>IF(ROW($E3340)&lt;=MAX(VALUE(LEFT(Q$1,FIND("-",Q$1,1)-1)),VALUE(LEFT(R$1,FIND("-",R$1,1)-1)))+VALUE(LEFT(T$1,FIND("-",T$1,1)-1))-1,0,IF(ROW($E3340)=MAX(VALUE(LEFT(Q$1,FIND("-",Q$1,1)-1)),VALUE(LEFT(R$1,FIND("-",R$1,1)-1)))+VALUE(LEFT(T$1,FIND("-",T$1,1)-1)),AVERAGE(INDEX($S:$S,ROW(S3340)-VALUE(LEFT(T$1,FIND("-",T$1,1)-1))+1):S3340),($S3340*(2/(VALUE(LEFT(T$1,FIND("-",T$1,1)-1))+1)))+(T3339*(1-(2/(VALUE(LEFT(T$1,FIND("-",T$1,1)-1))+1))))))</f>
        <v>-6.5931429589676926E-4</v>
      </c>
      <c r="V3340">
        <f t="shared" si="473"/>
        <v>5.0000000000000044E-3</v>
      </c>
      <c r="W3340">
        <f>IF(ROW($E3340)&lt;=VALUE(LEFT(W$1,FIND("-",W$1,1)-1))+1,0,IF(ROW($E3339)=VALUE(LEFT(W$1,FIND("-",W$1,1)-1))+1,100-100/(1+ABS((SUMIF(INDEX($V:$V,ROW($V3340)-VALUE(LEFT(W$1,FIND("-",W$1,1)-1))+1):$V3340,"&gt;0",INDEX($V:$V,ROW($V3340)-VALUE(LEFT(W$1,FIND("-",W$1,1)-1))+1):$V3340)/COUNTIF(INDEX($V:$V,ROW($V3340)-VALUE(LEFT(W$1,FIND("-",W$1,1)-1))+1):$V3340,"&gt;0"))/(SUMIF(INDEX($V:$V,ROW($V3340)-VALUE(LEFT(W$1,FIND("-",W$1,1)-1))+1):$V3340,"&lt;0",INDEX($V:$V,ROW($V3340)-VALUE(LEFT(W$1,FIND("-",W$1,1)-1))+1):$V3340)/COUNTIF(INDEX($V:$V,ROW($V3340)-VALUE(LEFT(W$1,FIND("-",W$1,1)-1))+1):$V3340,"&lt;0")))),100-100/(1+ABS((SUMIF(INDEX($V:$V,ROW($V3340)-VALUE(LEFT(W$1,FIND("-",W$1,1)-1))+1):$V3340,"&gt;0",INDEX($V:$V,ROW($V3340)-VALUE(LEFT(W$1,FIND("-",W$1,1)-1))+1):$V3340)/VALUE(LEFT(W$1,FIND("-",W$1,1)-1)))/(SUMIF(INDEX($V:$V,ROW($V3340)-VALUE(LEFT(W$1,FIND("-",W$1,1)-1))+1):$V3340,"&lt;0",INDEX($V:$V,ROW($V3340)-VALUE(LEFT(W$1,FIND("-",W$1,1)-1))+1):$V3340)/VALUE(LEFT(W$1,FIND("-",W$1,1)-1)))))))</f>
        <v>42.857142857142854</v>
      </c>
      <c r="Y3340">
        <f>IF(ROW($E3340)&lt;=VALUE(LEFT(Y$1,FIND("-",Y$1,1)-1)),0,MAX(INDEX(C:C,ROW(C3340)-VALUE(LEFT(Y$1,FIND("-",Y$1,1)-1))+1):C3340))</f>
        <v>0.13500000000000001</v>
      </c>
      <c r="Z3340">
        <f>IF(ROW($E3340)&lt;=VALUE(LEFT(Z$1,FIND("-",Z$1,1)-1)),0,MIN(INDEX(D:D,ROW(D3340)-VALUE(LEFT(Z$1,FIND("-",Z$1,1)-1))+1):D3340))</f>
        <v>0.125</v>
      </c>
      <c r="AA3340">
        <f t="shared" si="468"/>
        <v>50</v>
      </c>
      <c r="AB3340">
        <f>IF(ROW($AA3340)&lt;=VALUE(LEFT(AA$1,FIND("-",AA$1,1)-1))+VALUE(LEFT(AB$1,FIND("-",AB$1,1)-1)-1),0,AVERAGE(INDEX($AA:$AA,ROW($AA3340)-VALUE(LEFT(AB$1,FIND("-",AB$1,1)-1))+1):$AA3340))</f>
        <v>33.333333333333336</v>
      </c>
      <c r="AC3340">
        <f>IF(ROW($AA3340)&lt;=VALUE(LEFT(AA$1,FIND("-",AA$1,1)-1))+VALUE(LEFT(AB$1,FIND("-",AB$1,1)-1)-1)+VALUE(LEFT(AC$1,FIND("-",AC$1,1)-1)-1),0,AVERAGE(INDEX($AB:$AB,ROW($AB3340)-VALUE(LEFT(AC$1,FIND("-",AC$1,1)-1))+1):$AB3340))</f>
        <v>27.777777777777782</v>
      </c>
      <c r="AE3340">
        <f t="shared" si="474"/>
        <v>267566444</v>
      </c>
      <c r="AG3340" t="str">
        <f t="shared" si="476"/>
        <v/>
      </c>
    </row>
    <row r="3341" spans="1:33" x14ac:dyDescent="0.25">
      <c r="A3341" s="6">
        <v>41912</v>
      </c>
      <c r="B3341">
        <v>0.13</v>
      </c>
      <c r="C3341">
        <v>0.13500000000000001</v>
      </c>
      <c r="D3341">
        <v>0.13</v>
      </c>
      <c r="E3341">
        <v>0.13500000000000001</v>
      </c>
      <c r="F3341">
        <v>0.13500000000000001</v>
      </c>
      <c r="G3341">
        <v>2099900</v>
      </c>
      <c r="I3341" t="str">
        <f t="shared" si="469"/>
        <v/>
      </c>
      <c r="J3341" t="str">
        <f t="shared" si="470"/>
        <v/>
      </c>
      <c r="K3341" t="str">
        <f t="shared" si="471"/>
        <v/>
      </c>
      <c r="M3341" s="11" t="str">
        <f t="shared" si="475"/>
        <v/>
      </c>
      <c r="O3341">
        <f>IF(ROW($E3341)&lt;=VALUE(LEFT(O$1,FIND("-",O$1,1)-1)),0,IF(ROW($E3341)=VALUE(LEFT(O$1,FIND("-",O$1,1)-1))+1,AVERAGE(INDEX($E:$E,ROW($E3341)-VALUE(LEFT(O$1,FIND("-",O$1,1)-1))):$E3341),($E3341*(2/(VALUE(LEFT(O$1,FIND("-",O$1,1)-1))+1)))+(O3340*(1-(2/(VALUE(LEFT(O$1,FIND("-",O$1,1)-1))+1))))))</f>
        <v>0.14871313721960808</v>
      </c>
      <c r="Q3341">
        <f>IF(ROW($E3341)&lt;=VALUE(LEFT(Q$1,FIND("-",Q$1,1)-1)),0,IF(ROW($E3341)=VALUE(LEFT(Q$1,FIND("-",Q$1,1)-1))+1,AVERAGE(INDEX($E:$E,ROW($E3341)-VALUE(LEFT(Q$1,FIND("-",Q$1,1)-1))):$E3341),($E3341*(2/(VALUE(LEFT(Q$1,FIND("-",Q$1,1)-1))+1)))+(Q3340*(1-(2/(VALUE(LEFT(Q$1,FIND("-",Q$1,1)-1))+1))))))</f>
        <v>0.12937515662076085</v>
      </c>
      <c r="R3341">
        <f>IF(ROW($E3341)&lt;=VALUE(LEFT(R$1,FIND("-",R$1,1)-1)),0,IF(ROW($E3341)=VALUE(LEFT(R$1,FIND("-",R$1,1)-1))+1,AVERAGE(INDEX($E:$E,ROW($E3341)-VALUE(LEFT(R$1,FIND("-",R$1,1)-1))):$E3341),($E3341*(2/(VALUE(LEFT(R$1,FIND("-",R$1,1)-1))+1)))+(R3340*(1-(2/(VALUE(LEFT(R$1,FIND("-",R$1,1)-1))+1))))))</f>
        <v>0.1294024583615852</v>
      </c>
      <c r="S3341">
        <f t="shared" si="472"/>
        <v>-2.730174082435366E-5</v>
      </c>
      <c r="T3341">
        <f>IF(ROW($E3341)&lt;=MAX(VALUE(LEFT(Q$1,FIND("-",Q$1,1)-1)),VALUE(LEFT(R$1,FIND("-",R$1,1)-1)))+VALUE(LEFT(T$1,FIND("-",T$1,1)-1))-1,0,IF(ROW($E3341)=MAX(VALUE(LEFT(Q$1,FIND("-",Q$1,1)-1)),VALUE(LEFT(R$1,FIND("-",R$1,1)-1)))+VALUE(LEFT(T$1,FIND("-",T$1,1)-1)),AVERAGE(INDEX($S:$S,ROW(S3341)-VALUE(LEFT(T$1,FIND("-",T$1,1)-1))+1):S3341),($S3341*(2/(VALUE(LEFT(T$1,FIND("-",T$1,1)-1))+1)))+(T3340*(1-(2/(VALUE(LEFT(T$1,FIND("-",T$1,1)-1))+1))))))</f>
        <v>-5.3291178488228618E-4</v>
      </c>
      <c r="V3341">
        <f t="shared" si="473"/>
        <v>5.0000000000000044E-3</v>
      </c>
      <c r="W3341">
        <f>IF(ROW($E3341)&lt;=VALUE(LEFT(W$1,FIND("-",W$1,1)-1))+1,0,IF(ROW($E3340)=VALUE(LEFT(W$1,FIND("-",W$1,1)-1))+1,100-100/(1+ABS((SUMIF(INDEX($V:$V,ROW($V3341)-VALUE(LEFT(W$1,FIND("-",W$1,1)-1))+1):$V3341,"&gt;0",INDEX($V:$V,ROW($V3341)-VALUE(LEFT(W$1,FIND("-",W$1,1)-1))+1):$V3341)/COUNTIF(INDEX($V:$V,ROW($V3341)-VALUE(LEFT(W$1,FIND("-",W$1,1)-1))+1):$V3341,"&gt;0"))/(SUMIF(INDEX($V:$V,ROW($V3341)-VALUE(LEFT(W$1,FIND("-",W$1,1)-1))+1):$V3341,"&lt;0",INDEX($V:$V,ROW($V3341)-VALUE(LEFT(W$1,FIND("-",W$1,1)-1))+1):$V3341)/COUNTIF(INDEX($V:$V,ROW($V3341)-VALUE(LEFT(W$1,FIND("-",W$1,1)-1))+1):$V3341,"&lt;0")))),100-100/(1+ABS((SUMIF(INDEX($V:$V,ROW($V3341)-VALUE(LEFT(W$1,FIND("-",W$1,1)-1))+1):$V3341,"&gt;0",INDEX($V:$V,ROW($V3341)-VALUE(LEFT(W$1,FIND("-",W$1,1)-1))+1):$V3341)/VALUE(LEFT(W$1,FIND("-",W$1,1)-1)))/(SUMIF(INDEX($V:$V,ROW($V3341)-VALUE(LEFT(W$1,FIND("-",W$1,1)-1))+1):$V3341,"&lt;0",INDEX($V:$V,ROW($V3341)-VALUE(LEFT(W$1,FIND("-",W$1,1)-1))+1):$V3341)/VALUE(LEFT(W$1,FIND("-",W$1,1)-1)))))))</f>
        <v>50</v>
      </c>
      <c r="Y3341">
        <f>IF(ROW($E3341)&lt;=VALUE(LEFT(Y$1,FIND("-",Y$1,1)-1)),0,MAX(INDEX(C:C,ROW(C3341)-VALUE(LEFT(Y$1,FIND("-",Y$1,1)-1))+1):C3341))</f>
        <v>0.13500000000000001</v>
      </c>
      <c r="Z3341">
        <f>IF(ROW($E3341)&lt;=VALUE(LEFT(Z$1,FIND("-",Z$1,1)-1)),0,MIN(INDEX(D:D,ROW(D3341)-VALUE(LEFT(Z$1,FIND("-",Z$1,1)-1))+1):D3341))</f>
        <v>0.125</v>
      </c>
      <c r="AA3341">
        <f t="shared" si="468"/>
        <v>100</v>
      </c>
      <c r="AB3341">
        <f>IF(ROW($AA3341)&lt;=VALUE(LEFT(AA$1,FIND("-",AA$1,1)-1))+VALUE(LEFT(AB$1,FIND("-",AB$1,1)-1)-1),0,AVERAGE(INDEX($AA:$AA,ROW($AA3341)-VALUE(LEFT(AB$1,FIND("-",AB$1,1)-1))+1):$AA3341))</f>
        <v>50</v>
      </c>
      <c r="AC3341">
        <f>IF(ROW($AA3341)&lt;=VALUE(LEFT(AA$1,FIND("-",AA$1,1)-1))+VALUE(LEFT(AB$1,FIND("-",AB$1,1)-1)-1)+VALUE(LEFT(AC$1,FIND("-",AC$1,1)-1)-1),0,AVERAGE(INDEX($AB:$AB,ROW($AB3341)-VALUE(LEFT(AC$1,FIND("-",AC$1,1)-1))+1):$AB3341))</f>
        <v>33.333333333333336</v>
      </c>
      <c r="AE3341">
        <f t="shared" si="474"/>
        <v>269666344</v>
      </c>
      <c r="AG3341" t="str">
        <f t="shared" si="476"/>
        <v/>
      </c>
    </row>
    <row r="3342" spans="1:33" x14ac:dyDescent="0.25">
      <c r="A3342" s="6">
        <v>41914</v>
      </c>
      <c r="B3342">
        <v>0.13</v>
      </c>
      <c r="C3342">
        <v>0.13</v>
      </c>
      <c r="D3342">
        <v>0.125</v>
      </c>
      <c r="E3342">
        <v>0.125</v>
      </c>
      <c r="F3342">
        <v>0.125</v>
      </c>
      <c r="G3342">
        <v>937800</v>
      </c>
      <c r="I3342" t="str">
        <f t="shared" si="469"/>
        <v/>
      </c>
      <c r="J3342" t="str">
        <f t="shared" si="470"/>
        <v/>
      </c>
      <c r="K3342" t="str">
        <f t="shared" si="471"/>
        <v/>
      </c>
      <c r="M3342" s="11" t="str">
        <f t="shared" si="475"/>
        <v/>
      </c>
      <c r="O3342">
        <f>IF(ROW($E3342)&lt;=VALUE(LEFT(O$1,FIND("-",O$1,1)-1)),0,IF(ROW($E3342)=VALUE(LEFT(O$1,FIND("-",O$1,1)-1))+1,AVERAGE(INDEX($E:$E,ROW($E3342)-VALUE(LEFT(O$1,FIND("-",O$1,1)-1))):$E3342),($E3342*(2/(VALUE(LEFT(O$1,FIND("-",O$1,1)-1))+1)))+(O3341*(1-(2/(VALUE(LEFT(O$1,FIND("-",O$1,1)-1))+1))))))</f>
        <v>0.14847718560548262</v>
      </c>
      <c r="Q3342">
        <f>IF(ROW($E3342)&lt;=VALUE(LEFT(Q$1,FIND("-",Q$1,1)-1)),0,IF(ROW($E3342)=VALUE(LEFT(Q$1,FIND("-",Q$1,1)-1))+1,AVERAGE(INDEX($E:$E,ROW($E3342)-VALUE(LEFT(Q$1,FIND("-",Q$1,1)-1))):$E3342),($E3342*(2/(VALUE(LEFT(Q$1,FIND("-",Q$1,1)-1))+1)))+(Q3341*(1-(2/(VALUE(LEFT(Q$1,FIND("-",Q$1,1)-1))+1))))))</f>
        <v>0.12870205560218226</v>
      </c>
      <c r="R3342">
        <f>IF(ROW($E3342)&lt;=VALUE(LEFT(R$1,FIND("-",R$1,1)-1)),0,IF(ROW($E3342)=VALUE(LEFT(R$1,FIND("-",R$1,1)-1))+1,AVERAGE(INDEX($E:$E,ROW($E3342)-VALUE(LEFT(R$1,FIND("-",R$1,1)-1))):$E3342),($E3342*(2/(VALUE(LEFT(R$1,FIND("-",R$1,1)-1))+1)))+(R3341*(1-(2/(VALUE(LEFT(R$1,FIND("-",R$1,1)-1))+1))))))</f>
        <v>0.12907635033480111</v>
      </c>
      <c r="S3342">
        <f t="shared" si="472"/>
        <v>-3.7429473261885171E-4</v>
      </c>
      <c r="T3342">
        <f>IF(ROW($E3342)&lt;=MAX(VALUE(LEFT(Q$1,FIND("-",Q$1,1)-1)),VALUE(LEFT(R$1,FIND("-",R$1,1)-1)))+VALUE(LEFT(T$1,FIND("-",T$1,1)-1))-1,0,IF(ROW($E3342)=MAX(VALUE(LEFT(Q$1,FIND("-",Q$1,1)-1)),VALUE(LEFT(R$1,FIND("-",R$1,1)-1)))+VALUE(LEFT(T$1,FIND("-",T$1,1)-1)),AVERAGE(INDEX($S:$S,ROW(S3342)-VALUE(LEFT(T$1,FIND("-",T$1,1)-1))+1):S3342),($S3342*(2/(VALUE(LEFT(T$1,FIND("-",T$1,1)-1))+1)))+(T3341*(1-(2/(VALUE(LEFT(T$1,FIND("-",T$1,1)-1))+1))))))</f>
        <v>-5.0118837442959937E-4</v>
      </c>
      <c r="V3342">
        <f t="shared" si="473"/>
        <v>-1.0000000000000009E-2</v>
      </c>
      <c r="W3342">
        <f>IF(ROW($E3342)&lt;=VALUE(LEFT(W$1,FIND("-",W$1,1)-1))+1,0,IF(ROW($E3341)=VALUE(LEFT(W$1,FIND("-",W$1,1)-1))+1,100-100/(1+ABS((SUMIF(INDEX($V:$V,ROW($V3342)-VALUE(LEFT(W$1,FIND("-",W$1,1)-1))+1):$V3342,"&gt;0",INDEX($V:$V,ROW($V3342)-VALUE(LEFT(W$1,FIND("-",W$1,1)-1))+1):$V3342)/COUNTIF(INDEX($V:$V,ROW($V3342)-VALUE(LEFT(W$1,FIND("-",W$1,1)-1))+1):$V3342,"&gt;0"))/(SUMIF(INDEX($V:$V,ROW($V3342)-VALUE(LEFT(W$1,FIND("-",W$1,1)-1))+1):$V3342,"&lt;0",INDEX($V:$V,ROW($V3342)-VALUE(LEFT(W$1,FIND("-",W$1,1)-1))+1):$V3342)/COUNTIF(INDEX($V:$V,ROW($V3342)-VALUE(LEFT(W$1,FIND("-",W$1,1)-1))+1):$V3342,"&lt;0")))),100-100/(1+ABS((SUMIF(INDEX($V:$V,ROW($V3342)-VALUE(LEFT(W$1,FIND("-",W$1,1)-1))+1):$V3342,"&gt;0",INDEX($V:$V,ROW($V3342)-VALUE(LEFT(W$1,FIND("-",W$1,1)-1))+1):$V3342)/VALUE(LEFT(W$1,FIND("-",W$1,1)-1)))/(SUMIF(INDEX($V:$V,ROW($V3342)-VALUE(LEFT(W$1,FIND("-",W$1,1)-1))+1):$V3342,"&lt;0",INDEX($V:$V,ROW($V3342)-VALUE(LEFT(W$1,FIND("-",W$1,1)-1))+1):$V3342)/VALUE(LEFT(W$1,FIND("-",W$1,1)-1)))))))</f>
        <v>44.444444444444436</v>
      </c>
      <c r="Y3342">
        <f>IF(ROW($E3342)&lt;=VALUE(LEFT(Y$1,FIND("-",Y$1,1)-1)),0,MAX(INDEX(C:C,ROW(C3342)-VALUE(LEFT(Y$1,FIND("-",Y$1,1)-1))+1):C3342))</f>
        <v>0.13500000000000001</v>
      </c>
      <c r="Z3342">
        <f>IF(ROW($E3342)&lt;=VALUE(LEFT(Z$1,FIND("-",Z$1,1)-1)),0,MIN(INDEX(D:D,ROW(D3342)-VALUE(LEFT(Z$1,FIND("-",Z$1,1)-1))+1):D3342))</f>
        <v>0.125</v>
      </c>
      <c r="AA3342">
        <f t="shared" si="468"/>
        <v>0</v>
      </c>
      <c r="AB3342">
        <f>IF(ROW($AA3342)&lt;=VALUE(LEFT(AA$1,FIND("-",AA$1,1)-1))+VALUE(LEFT(AB$1,FIND("-",AB$1,1)-1)-1),0,AVERAGE(INDEX($AA:$AA,ROW($AA3342)-VALUE(LEFT(AB$1,FIND("-",AB$1,1)-1))+1):$AA3342))</f>
        <v>50</v>
      </c>
      <c r="AC3342">
        <f>IF(ROW($AA3342)&lt;=VALUE(LEFT(AA$1,FIND("-",AA$1,1)-1))+VALUE(LEFT(AB$1,FIND("-",AB$1,1)-1)-1)+VALUE(LEFT(AC$1,FIND("-",AC$1,1)-1)-1),0,AVERAGE(INDEX($AB:$AB,ROW($AB3342)-VALUE(LEFT(AC$1,FIND("-",AC$1,1)-1))+1):$AB3342))</f>
        <v>44.44444444444445</v>
      </c>
      <c r="AE3342">
        <f t="shared" si="474"/>
        <v>268728544</v>
      </c>
      <c r="AG3342" t="str">
        <f t="shared" si="476"/>
        <v/>
      </c>
    </row>
    <row r="3343" spans="1:33" x14ac:dyDescent="0.25">
      <c r="A3343" s="6">
        <v>41915</v>
      </c>
      <c r="B3343">
        <v>0.125</v>
      </c>
      <c r="C3343">
        <v>0.13</v>
      </c>
      <c r="D3343">
        <v>0.125</v>
      </c>
      <c r="E3343">
        <v>0.13</v>
      </c>
      <c r="F3343">
        <v>0.13</v>
      </c>
      <c r="G3343">
        <v>617000</v>
      </c>
      <c r="I3343" t="str">
        <f t="shared" si="469"/>
        <v/>
      </c>
      <c r="J3343" t="str">
        <f t="shared" si="470"/>
        <v/>
      </c>
      <c r="K3343" t="str">
        <f t="shared" si="471"/>
        <v/>
      </c>
      <c r="M3343" s="11" t="str">
        <f t="shared" si="475"/>
        <v/>
      </c>
      <c r="O3343">
        <f>IF(ROW($E3343)&lt;=VALUE(LEFT(O$1,FIND("-",O$1,1)-1)),0,IF(ROW($E3343)=VALUE(LEFT(O$1,FIND("-",O$1,1)-1))+1,AVERAGE(INDEX($E:$E,ROW($E3343)-VALUE(LEFT(O$1,FIND("-",O$1,1)-1))):$E3343),($E3343*(2/(VALUE(LEFT(O$1,FIND("-",O$1,1)-1))+1)))+(O3342*(1-(2/(VALUE(LEFT(O$1,FIND("-",O$1,1)-1))+1))))))</f>
        <v>0.14829333301239325</v>
      </c>
      <c r="Q3343">
        <f>IF(ROW($E3343)&lt;=VALUE(LEFT(Q$1,FIND("-",Q$1,1)-1)),0,IF(ROW($E3343)=VALUE(LEFT(Q$1,FIND("-",Q$1,1)-1))+1,AVERAGE(INDEX($E:$E,ROW($E3343)-VALUE(LEFT(Q$1,FIND("-",Q$1,1)-1))):$E3343),($E3343*(2/(VALUE(LEFT(Q$1,FIND("-",Q$1,1)-1))+1)))+(Q3342*(1-(2/(VALUE(LEFT(Q$1,FIND("-",Q$1,1)-1))+1))))))</f>
        <v>0.12890173935569268</v>
      </c>
      <c r="R3343">
        <f>IF(ROW($E3343)&lt;=VALUE(LEFT(R$1,FIND("-",R$1,1)-1)),0,IF(ROW($E3343)=VALUE(LEFT(R$1,FIND("-",R$1,1)-1))+1,AVERAGE(INDEX($E:$E,ROW($E3343)-VALUE(LEFT(R$1,FIND("-",R$1,1)-1))):$E3343),($E3343*(2/(VALUE(LEFT(R$1,FIND("-",R$1,1)-1))+1)))+(R3342*(1-(2/(VALUE(LEFT(R$1,FIND("-",R$1,1)-1))+1))))))</f>
        <v>0.12914476882851955</v>
      </c>
      <c r="S3343">
        <f t="shared" si="472"/>
        <v>-2.4302947282686671E-4</v>
      </c>
      <c r="T3343">
        <f>IF(ROW($E3343)&lt;=MAX(VALUE(LEFT(Q$1,FIND("-",Q$1,1)-1)),VALUE(LEFT(R$1,FIND("-",R$1,1)-1)))+VALUE(LEFT(T$1,FIND("-",T$1,1)-1))-1,0,IF(ROW($E3343)=MAX(VALUE(LEFT(Q$1,FIND("-",Q$1,1)-1)),VALUE(LEFT(R$1,FIND("-",R$1,1)-1)))+VALUE(LEFT(T$1,FIND("-",T$1,1)-1)),AVERAGE(INDEX($S:$S,ROW(S3343)-VALUE(LEFT(T$1,FIND("-",T$1,1)-1))+1):S3343),($S3343*(2/(VALUE(LEFT(T$1,FIND("-",T$1,1)-1))+1)))+(T3342*(1-(2/(VALUE(LEFT(T$1,FIND("-",T$1,1)-1))+1))))))</f>
        <v>-4.4955659410905285E-4</v>
      </c>
      <c r="V3343">
        <f t="shared" si="473"/>
        <v>5.0000000000000044E-3</v>
      </c>
      <c r="W3343">
        <f>IF(ROW($E3343)&lt;=VALUE(LEFT(W$1,FIND("-",W$1,1)-1))+1,0,IF(ROW($E3342)=VALUE(LEFT(W$1,FIND("-",W$1,1)-1))+1,100-100/(1+ABS((SUMIF(INDEX($V:$V,ROW($V3343)-VALUE(LEFT(W$1,FIND("-",W$1,1)-1))+1):$V3343,"&gt;0",INDEX($V:$V,ROW($V3343)-VALUE(LEFT(W$1,FIND("-",W$1,1)-1))+1):$V3343)/COUNTIF(INDEX($V:$V,ROW($V3343)-VALUE(LEFT(W$1,FIND("-",W$1,1)-1))+1):$V3343,"&gt;0"))/(SUMIF(INDEX($V:$V,ROW($V3343)-VALUE(LEFT(W$1,FIND("-",W$1,1)-1))+1):$V3343,"&lt;0",INDEX($V:$V,ROW($V3343)-VALUE(LEFT(W$1,FIND("-",W$1,1)-1))+1):$V3343)/COUNTIF(INDEX($V:$V,ROW($V3343)-VALUE(LEFT(W$1,FIND("-",W$1,1)-1))+1):$V3343,"&lt;0")))),100-100/(1+ABS((SUMIF(INDEX($V:$V,ROW($V3343)-VALUE(LEFT(W$1,FIND("-",W$1,1)-1))+1):$V3343,"&gt;0",INDEX($V:$V,ROW($V3343)-VALUE(LEFT(W$1,FIND("-",W$1,1)-1))+1):$V3343)/VALUE(LEFT(W$1,FIND("-",W$1,1)-1)))/(SUMIF(INDEX($V:$V,ROW($V3343)-VALUE(LEFT(W$1,FIND("-",W$1,1)-1))+1):$V3343,"&lt;0",INDEX($V:$V,ROW($V3343)-VALUE(LEFT(W$1,FIND("-",W$1,1)-1))+1):$V3343)/VALUE(LEFT(W$1,FIND("-",W$1,1)-1)))))))</f>
        <v>50</v>
      </c>
      <c r="Y3343">
        <f>IF(ROW($E3343)&lt;=VALUE(LEFT(Y$1,FIND("-",Y$1,1)-1)),0,MAX(INDEX(C:C,ROW(C3343)-VALUE(LEFT(Y$1,FIND("-",Y$1,1)-1))+1):C3343))</f>
        <v>0.13500000000000001</v>
      </c>
      <c r="Z3343">
        <f>IF(ROW($E3343)&lt;=VALUE(LEFT(Z$1,FIND("-",Z$1,1)-1)),0,MIN(INDEX(D:D,ROW(D3343)-VALUE(LEFT(Z$1,FIND("-",Z$1,1)-1))+1):D3343))</f>
        <v>0.125</v>
      </c>
      <c r="AA3343">
        <f t="shared" ref="AA3343:AA3406" si="477">IF(ROW($E3343)&lt;=VALUE(LEFT(AA$1,FIND("-",AA$1,1)-1)),0,(($E3343-$Z3343)/($Y3343-$Z3343))*100)</f>
        <v>50</v>
      </c>
      <c r="AB3343">
        <f>IF(ROW($AA3343)&lt;=VALUE(LEFT(AA$1,FIND("-",AA$1,1)-1))+VALUE(LEFT(AB$1,FIND("-",AB$1,1)-1)-1),0,AVERAGE(INDEX($AA:$AA,ROW($AA3343)-VALUE(LEFT(AB$1,FIND("-",AB$1,1)-1))+1):$AA3343))</f>
        <v>50</v>
      </c>
      <c r="AC3343">
        <f>IF(ROW($AA3343)&lt;=VALUE(LEFT(AA$1,FIND("-",AA$1,1)-1))+VALUE(LEFT(AB$1,FIND("-",AB$1,1)-1)-1)+VALUE(LEFT(AC$1,FIND("-",AC$1,1)-1)-1),0,AVERAGE(INDEX($AB:$AB,ROW($AB3343)-VALUE(LEFT(AC$1,FIND("-",AC$1,1)-1))+1):$AB3343))</f>
        <v>50</v>
      </c>
      <c r="AE3343">
        <f t="shared" si="474"/>
        <v>269345544</v>
      </c>
      <c r="AG3343" t="str">
        <f t="shared" si="476"/>
        <v/>
      </c>
    </row>
    <row r="3344" spans="1:33" x14ac:dyDescent="0.25">
      <c r="A3344" s="6">
        <v>41928</v>
      </c>
      <c r="B3344">
        <v>0.11</v>
      </c>
      <c r="C3344">
        <v>0.115</v>
      </c>
      <c r="D3344">
        <v>0.105</v>
      </c>
      <c r="E3344">
        <v>0.11</v>
      </c>
      <c r="F3344">
        <v>0.11</v>
      </c>
      <c r="G3344">
        <v>508100</v>
      </c>
      <c r="I3344" t="str">
        <f t="shared" si="469"/>
        <v>Bearish</v>
      </c>
      <c r="J3344" t="str">
        <f t="shared" si="470"/>
        <v/>
      </c>
      <c r="K3344" t="str">
        <f t="shared" si="471"/>
        <v/>
      </c>
      <c r="M3344" s="11" t="str">
        <f t="shared" si="475"/>
        <v/>
      </c>
      <c r="O3344">
        <f>IF(ROW($E3344)&lt;=VALUE(LEFT(O$1,FIND("-",O$1,1)-1)),0,IF(ROW($E3344)=VALUE(LEFT(O$1,FIND("-",O$1,1)-1))+1,AVERAGE(INDEX($E:$E,ROW($E3344)-VALUE(LEFT(O$1,FIND("-",O$1,1)-1))):$E3344),($E3344*(2/(VALUE(LEFT(O$1,FIND("-",O$1,1)-1))+1)))+(O3343*(1-(2/(VALUE(LEFT(O$1,FIND("-",O$1,1)-1))+1))))))</f>
        <v>0.14791230482321521</v>
      </c>
      <c r="Q3344">
        <f>IF(ROW($E3344)&lt;=VALUE(LEFT(Q$1,FIND("-",Q$1,1)-1)),0,IF(ROW($E3344)=VALUE(LEFT(Q$1,FIND("-",Q$1,1)-1))+1,AVERAGE(INDEX($E:$E,ROW($E3344)-VALUE(LEFT(Q$1,FIND("-",Q$1,1)-1))):$E3344),($E3344*(2/(VALUE(LEFT(Q$1,FIND("-",Q$1,1)-1))+1)))+(Q3343*(1-(2/(VALUE(LEFT(Q$1,FIND("-",Q$1,1)-1))+1))))))</f>
        <v>0.12599377945481688</v>
      </c>
      <c r="R3344">
        <f>IF(ROW($E3344)&lt;=VALUE(LEFT(R$1,FIND("-",R$1,1)-1)),0,IF(ROW($E3344)=VALUE(LEFT(R$1,FIND("-",R$1,1)-1))+1,AVERAGE(INDEX($E:$E,ROW($E3344)-VALUE(LEFT(R$1,FIND("-",R$1,1)-1))):$E3344),($E3344*(2/(VALUE(LEFT(R$1,FIND("-",R$1,1)-1))+1)))+(R3343*(1-(2/(VALUE(LEFT(R$1,FIND("-",R$1,1)-1))+1))))))</f>
        <v>0.12772663780418478</v>
      </c>
      <c r="S3344">
        <f t="shared" si="472"/>
        <v>-1.7328583493678995E-3</v>
      </c>
      <c r="T3344">
        <f>IF(ROW($E3344)&lt;=MAX(VALUE(LEFT(Q$1,FIND("-",Q$1,1)-1)),VALUE(LEFT(R$1,FIND("-",R$1,1)-1)))+VALUE(LEFT(T$1,FIND("-",T$1,1)-1))-1,0,IF(ROW($E3344)=MAX(VALUE(LEFT(Q$1,FIND("-",Q$1,1)-1)),VALUE(LEFT(R$1,FIND("-",R$1,1)-1)))+VALUE(LEFT(T$1,FIND("-",T$1,1)-1)),AVERAGE(INDEX($S:$S,ROW(S3344)-VALUE(LEFT(T$1,FIND("-",T$1,1)-1))+1):S3344),($S3344*(2/(VALUE(LEFT(T$1,FIND("-",T$1,1)-1))+1)))+(T3343*(1-(2/(VALUE(LEFT(T$1,FIND("-",T$1,1)-1))+1))))))</f>
        <v>-7.0621694516082218E-4</v>
      </c>
      <c r="V3344">
        <f t="shared" si="473"/>
        <v>-2.0000000000000004E-2</v>
      </c>
      <c r="W3344">
        <f>IF(ROW($E3344)&lt;=VALUE(LEFT(W$1,FIND("-",W$1,1)-1))+1,0,IF(ROW($E3343)=VALUE(LEFT(W$1,FIND("-",W$1,1)-1))+1,100-100/(1+ABS((SUMIF(INDEX($V:$V,ROW($V3344)-VALUE(LEFT(W$1,FIND("-",W$1,1)-1))+1):$V3344,"&gt;0",INDEX($V:$V,ROW($V3344)-VALUE(LEFT(W$1,FIND("-",W$1,1)-1))+1):$V3344)/COUNTIF(INDEX($V:$V,ROW($V3344)-VALUE(LEFT(W$1,FIND("-",W$1,1)-1))+1):$V3344,"&gt;0"))/(SUMIF(INDEX($V:$V,ROW($V3344)-VALUE(LEFT(W$1,FIND("-",W$1,1)-1))+1):$V3344,"&lt;0",INDEX($V:$V,ROW($V3344)-VALUE(LEFT(W$1,FIND("-",W$1,1)-1))+1):$V3344)/COUNTIF(INDEX($V:$V,ROW($V3344)-VALUE(LEFT(W$1,FIND("-",W$1,1)-1))+1):$V3344,"&lt;0")))),100-100/(1+ABS((SUMIF(INDEX($V:$V,ROW($V3344)-VALUE(LEFT(W$1,FIND("-",W$1,1)-1))+1):$V3344,"&gt;0",INDEX($V:$V,ROW($V3344)-VALUE(LEFT(W$1,FIND("-",W$1,1)-1))+1):$V3344)/VALUE(LEFT(W$1,FIND("-",W$1,1)-1)))/(SUMIF(INDEX($V:$V,ROW($V3344)-VALUE(LEFT(W$1,FIND("-",W$1,1)-1))+1):$V3344,"&lt;0",INDEX($V:$V,ROW($V3344)-VALUE(LEFT(W$1,FIND("-",W$1,1)-1))+1):$V3344)/VALUE(LEFT(W$1,FIND("-",W$1,1)-1)))))))</f>
        <v>35.714285714285722</v>
      </c>
      <c r="Y3344">
        <f>IF(ROW($E3344)&lt;=VALUE(LEFT(Y$1,FIND("-",Y$1,1)-1)),0,MAX(INDEX(C:C,ROW(C3344)-VALUE(LEFT(Y$1,FIND("-",Y$1,1)-1))+1):C3344))</f>
        <v>0.13500000000000001</v>
      </c>
      <c r="Z3344">
        <f>IF(ROW($E3344)&lt;=VALUE(LEFT(Z$1,FIND("-",Z$1,1)-1)),0,MIN(INDEX(D:D,ROW(D3344)-VALUE(LEFT(Z$1,FIND("-",Z$1,1)-1))+1):D3344))</f>
        <v>0.105</v>
      </c>
      <c r="AA3344">
        <f t="shared" si="477"/>
        <v>16.666666666666675</v>
      </c>
      <c r="AB3344">
        <f>IF(ROW($AA3344)&lt;=VALUE(LEFT(AA$1,FIND("-",AA$1,1)-1))+VALUE(LEFT(AB$1,FIND("-",AB$1,1)-1)-1),0,AVERAGE(INDEX($AA:$AA,ROW($AA3344)-VALUE(LEFT(AB$1,FIND("-",AB$1,1)-1))+1):$AA3344))</f>
        <v>22.222222222222225</v>
      </c>
      <c r="AC3344">
        <f>IF(ROW($AA3344)&lt;=VALUE(LEFT(AA$1,FIND("-",AA$1,1)-1))+VALUE(LEFT(AB$1,FIND("-",AB$1,1)-1)-1)+VALUE(LEFT(AC$1,FIND("-",AC$1,1)-1)-1),0,AVERAGE(INDEX($AB:$AB,ROW($AB3344)-VALUE(LEFT(AC$1,FIND("-",AC$1,1)-1))+1):$AB3344))</f>
        <v>40.74074074074074</v>
      </c>
      <c r="AE3344">
        <f t="shared" si="474"/>
        <v>268837444</v>
      </c>
      <c r="AG3344" t="str">
        <f t="shared" si="476"/>
        <v/>
      </c>
    </row>
    <row r="3345" spans="1:33" x14ac:dyDescent="0.25">
      <c r="A3345" s="6">
        <v>41929</v>
      </c>
      <c r="B3345">
        <v>0.11</v>
      </c>
      <c r="C3345">
        <v>0.115</v>
      </c>
      <c r="D3345">
        <v>0.11</v>
      </c>
      <c r="E3345">
        <v>0.115</v>
      </c>
      <c r="F3345">
        <v>0.115</v>
      </c>
      <c r="G3345">
        <v>865900</v>
      </c>
      <c r="I3345" t="str">
        <f t="shared" si="469"/>
        <v/>
      </c>
      <c r="J3345" t="str">
        <f t="shared" si="470"/>
        <v/>
      </c>
      <c r="K3345" t="str">
        <f t="shared" si="471"/>
        <v/>
      </c>
      <c r="M3345" s="11" t="str">
        <f t="shared" si="475"/>
        <v/>
      </c>
      <c r="O3345">
        <f>IF(ROW($E3345)&lt;=VALUE(LEFT(O$1,FIND("-",O$1,1)-1)),0,IF(ROW($E3345)=VALUE(LEFT(O$1,FIND("-",O$1,1)-1))+1,AVERAGE(INDEX($E:$E,ROW($E3345)-VALUE(LEFT(O$1,FIND("-",O$1,1)-1))):$E3345),($E3345*(2/(VALUE(LEFT(O$1,FIND("-",O$1,1)-1))+1)))+(O3344*(1-(2/(VALUE(LEFT(O$1,FIND("-",O$1,1)-1))+1))))))</f>
        <v>0.14758481920308372</v>
      </c>
      <c r="Q3345">
        <f>IF(ROW($E3345)&lt;=VALUE(LEFT(Q$1,FIND("-",Q$1,1)-1)),0,IF(ROW($E3345)=VALUE(LEFT(Q$1,FIND("-",Q$1,1)-1))+1,AVERAGE(INDEX($E:$E,ROW($E3345)-VALUE(LEFT(Q$1,FIND("-",Q$1,1)-1))):$E3345),($E3345*(2/(VALUE(LEFT(Q$1,FIND("-",Q$1,1)-1))+1)))+(Q3344*(1-(2/(VALUE(LEFT(Q$1,FIND("-",Q$1,1)-1))+1))))))</f>
        <v>0.12430242876946043</v>
      </c>
      <c r="R3345">
        <f>IF(ROW($E3345)&lt;=VALUE(LEFT(R$1,FIND("-",R$1,1)-1)),0,IF(ROW($E3345)=VALUE(LEFT(R$1,FIND("-",R$1,1)-1))+1,AVERAGE(INDEX($E:$E,ROW($E3345)-VALUE(LEFT(R$1,FIND("-",R$1,1)-1))):$E3345),($E3345*(2/(VALUE(LEFT(R$1,FIND("-",R$1,1)-1))+1)))+(R3344*(1-(2/(VALUE(LEFT(R$1,FIND("-",R$1,1)-1))+1))))))</f>
        <v>0.12678392389276369</v>
      </c>
      <c r="S3345">
        <f t="shared" si="472"/>
        <v>-2.4814951233032567E-3</v>
      </c>
      <c r="T3345">
        <f>IF(ROW($E3345)&lt;=MAX(VALUE(LEFT(Q$1,FIND("-",Q$1,1)-1)),VALUE(LEFT(R$1,FIND("-",R$1,1)-1)))+VALUE(LEFT(T$1,FIND("-",T$1,1)-1))-1,0,IF(ROW($E3345)=MAX(VALUE(LEFT(Q$1,FIND("-",Q$1,1)-1)),VALUE(LEFT(R$1,FIND("-",R$1,1)-1)))+VALUE(LEFT(T$1,FIND("-",T$1,1)-1)),AVERAGE(INDEX($S:$S,ROW(S3345)-VALUE(LEFT(T$1,FIND("-",T$1,1)-1))+1):S3345),($S3345*(2/(VALUE(LEFT(T$1,FIND("-",T$1,1)-1))+1)))+(T3344*(1-(2/(VALUE(LEFT(T$1,FIND("-",T$1,1)-1))+1))))))</f>
        <v>-1.0612725807893093E-3</v>
      </c>
      <c r="V3345">
        <f t="shared" si="473"/>
        <v>5.0000000000000044E-3</v>
      </c>
      <c r="W3345">
        <f>IF(ROW($E3345)&lt;=VALUE(LEFT(W$1,FIND("-",W$1,1)-1))+1,0,IF(ROW($E3344)=VALUE(LEFT(W$1,FIND("-",W$1,1)-1))+1,100-100/(1+ABS((SUMIF(INDEX($V:$V,ROW($V3345)-VALUE(LEFT(W$1,FIND("-",W$1,1)-1))+1):$V3345,"&gt;0",INDEX($V:$V,ROW($V3345)-VALUE(LEFT(W$1,FIND("-",W$1,1)-1))+1):$V3345)/COUNTIF(INDEX($V:$V,ROW($V3345)-VALUE(LEFT(W$1,FIND("-",W$1,1)-1))+1):$V3345,"&gt;0"))/(SUMIF(INDEX($V:$V,ROW($V3345)-VALUE(LEFT(W$1,FIND("-",W$1,1)-1))+1):$V3345,"&lt;0",INDEX($V:$V,ROW($V3345)-VALUE(LEFT(W$1,FIND("-",W$1,1)-1))+1):$V3345)/COUNTIF(INDEX($V:$V,ROW($V3345)-VALUE(LEFT(W$1,FIND("-",W$1,1)-1))+1):$V3345,"&lt;0")))),100-100/(1+ABS((SUMIF(INDEX($V:$V,ROW($V3345)-VALUE(LEFT(W$1,FIND("-",W$1,1)-1))+1):$V3345,"&gt;0",INDEX($V:$V,ROW($V3345)-VALUE(LEFT(W$1,FIND("-",W$1,1)-1))+1):$V3345)/VALUE(LEFT(W$1,FIND("-",W$1,1)-1)))/(SUMIF(INDEX($V:$V,ROW($V3345)-VALUE(LEFT(W$1,FIND("-",W$1,1)-1))+1):$V3345,"&lt;0",INDEX($V:$V,ROW($V3345)-VALUE(LEFT(W$1,FIND("-",W$1,1)-1))+1):$V3345)/VALUE(LEFT(W$1,FIND("-",W$1,1)-1)))))))</f>
        <v>42.857142857142861</v>
      </c>
      <c r="Y3345">
        <f>IF(ROW($E3345)&lt;=VALUE(LEFT(Y$1,FIND("-",Y$1,1)-1)),0,MAX(INDEX(C:C,ROW(C3345)-VALUE(LEFT(Y$1,FIND("-",Y$1,1)-1))+1):C3345))</f>
        <v>0.13500000000000001</v>
      </c>
      <c r="Z3345">
        <f>IF(ROW($E3345)&lt;=VALUE(LEFT(Z$1,FIND("-",Z$1,1)-1)),0,MIN(INDEX(D:D,ROW(D3345)-VALUE(LEFT(Z$1,FIND("-",Z$1,1)-1))+1):D3345))</f>
        <v>0.105</v>
      </c>
      <c r="AA3345">
        <f t="shared" si="477"/>
        <v>33.33333333333335</v>
      </c>
      <c r="AB3345">
        <f>IF(ROW($AA3345)&lt;=VALUE(LEFT(AA$1,FIND("-",AA$1,1)-1))+VALUE(LEFT(AB$1,FIND("-",AB$1,1)-1)-1),0,AVERAGE(INDEX($AA:$AA,ROW($AA3345)-VALUE(LEFT(AB$1,FIND("-",AB$1,1)-1))+1):$AA3345))</f>
        <v>33.333333333333343</v>
      </c>
      <c r="AC3345">
        <f>IF(ROW($AA3345)&lt;=VALUE(LEFT(AA$1,FIND("-",AA$1,1)-1))+VALUE(LEFT(AB$1,FIND("-",AB$1,1)-1)-1)+VALUE(LEFT(AC$1,FIND("-",AC$1,1)-1)-1),0,AVERAGE(INDEX($AB:$AB,ROW($AB3345)-VALUE(LEFT(AC$1,FIND("-",AC$1,1)-1))+1):$AB3345))</f>
        <v>35.18518518518519</v>
      </c>
      <c r="AE3345">
        <f t="shared" si="474"/>
        <v>269703344</v>
      </c>
      <c r="AG3345" t="str">
        <f t="shared" si="476"/>
        <v/>
      </c>
    </row>
    <row r="3346" spans="1:33" x14ac:dyDescent="0.25">
      <c r="A3346" s="6">
        <v>41932</v>
      </c>
      <c r="B3346">
        <v>0.115</v>
      </c>
      <c r="C3346">
        <v>0.12</v>
      </c>
      <c r="D3346">
        <v>0.115</v>
      </c>
      <c r="E3346">
        <v>0.12</v>
      </c>
      <c r="F3346">
        <v>0.12</v>
      </c>
      <c r="G3346">
        <v>872600</v>
      </c>
      <c r="I3346" t="str">
        <f t="shared" si="469"/>
        <v/>
      </c>
      <c r="J3346" t="str">
        <f t="shared" si="470"/>
        <v/>
      </c>
      <c r="K3346" t="str">
        <f t="shared" si="471"/>
        <v/>
      </c>
      <c r="M3346" s="11" t="str">
        <f t="shared" si="475"/>
        <v/>
      </c>
      <c r="O3346">
        <f>IF(ROW($E3346)&lt;=VALUE(LEFT(O$1,FIND("-",O$1,1)-1)),0,IF(ROW($E3346)=VALUE(LEFT(O$1,FIND("-",O$1,1)-1))+1,AVERAGE(INDEX($E:$E,ROW($E3346)-VALUE(LEFT(O$1,FIND("-",O$1,1)-1))):$E3346),($E3346*(2/(VALUE(LEFT(O$1,FIND("-",O$1,1)-1))+1)))+(O3345*(1-(2/(VALUE(LEFT(O$1,FIND("-",O$1,1)-1))+1))))))</f>
        <v>0.14731034339011773</v>
      </c>
      <c r="Q3346">
        <f>IF(ROW($E3346)&lt;=VALUE(LEFT(Q$1,FIND("-",Q$1,1)-1)),0,IF(ROW($E3346)=VALUE(LEFT(Q$1,FIND("-",Q$1,1)-1))+1,AVERAGE(INDEX($E:$E,ROW($E3346)-VALUE(LEFT(Q$1,FIND("-",Q$1,1)-1))):$E3346),($E3346*(2/(VALUE(LEFT(Q$1,FIND("-",Q$1,1)-1))+1)))+(Q3345*(1-(2/(VALUE(LEFT(Q$1,FIND("-",Q$1,1)-1))+1))))))</f>
        <v>0.1236405166510819</v>
      </c>
      <c r="R3346">
        <f>IF(ROW($E3346)&lt;=VALUE(LEFT(R$1,FIND("-",R$1,1)-1)),0,IF(ROW($E3346)=VALUE(LEFT(R$1,FIND("-",R$1,1)-1))+1,AVERAGE(INDEX($E:$E,ROW($E3346)-VALUE(LEFT(R$1,FIND("-",R$1,1)-1))):$E3346),($E3346*(2/(VALUE(LEFT(R$1,FIND("-",R$1,1)-1))+1)))+(R3345*(1-(2/(VALUE(LEFT(R$1,FIND("-",R$1,1)-1))+1))))))</f>
        <v>0.12628141101181822</v>
      </c>
      <c r="S3346">
        <f t="shared" si="472"/>
        <v>-2.6408943607363206E-3</v>
      </c>
      <c r="T3346">
        <f>IF(ROW($E3346)&lt;=MAX(VALUE(LEFT(Q$1,FIND("-",Q$1,1)-1)),VALUE(LEFT(R$1,FIND("-",R$1,1)-1)))+VALUE(LEFT(T$1,FIND("-",T$1,1)-1))-1,0,IF(ROW($E3346)=MAX(VALUE(LEFT(Q$1,FIND("-",Q$1,1)-1)),VALUE(LEFT(R$1,FIND("-",R$1,1)-1)))+VALUE(LEFT(T$1,FIND("-",T$1,1)-1)),AVERAGE(INDEX($S:$S,ROW(S3346)-VALUE(LEFT(T$1,FIND("-",T$1,1)-1))+1):S3346),($S3346*(2/(VALUE(LEFT(T$1,FIND("-",T$1,1)-1))+1)))+(T3345*(1-(2/(VALUE(LEFT(T$1,FIND("-",T$1,1)-1))+1))))))</f>
        <v>-1.3771969367787117E-3</v>
      </c>
      <c r="V3346">
        <f t="shared" si="473"/>
        <v>4.9999999999999906E-3</v>
      </c>
      <c r="W3346">
        <f>IF(ROW($E3346)&lt;=VALUE(LEFT(W$1,FIND("-",W$1,1)-1))+1,0,IF(ROW($E3345)=VALUE(LEFT(W$1,FIND("-",W$1,1)-1))+1,100-100/(1+ABS((SUMIF(INDEX($V:$V,ROW($V3346)-VALUE(LEFT(W$1,FIND("-",W$1,1)-1))+1):$V3346,"&gt;0",INDEX($V:$V,ROW($V3346)-VALUE(LEFT(W$1,FIND("-",W$1,1)-1))+1):$V3346)/COUNTIF(INDEX($V:$V,ROW($V3346)-VALUE(LEFT(W$1,FIND("-",W$1,1)-1))+1):$V3346,"&gt;0"))/(SUMIF(INDEX($V:$V,ROW($V3346)-VALUE(LEFT(W$1,FIND("-",W$1,1)-1))+1):$V3346,"&lt;0",INDEX($V:$V,ROW($V3346)-VALUE(LEFT(W$1,FIND("-",W$1,1)-1))+1):$V3346)/COUNTIF(INDEX($V:$V,ROW($V3346)-VALUE(LEFT(W$1,FIND("-",W$1,1)-1))+1):$V3346,"&lt;0")))),100-100/(1+ABS((SUMIF(INDEX($V:$V,ROW($V3346)-VALUE(LEFT(W$1,FIND("-",W$1,1)-1))+1):$V3346,"&gt;0",INDEX($V:$V,ROW($V3346)-VALUE(LEFT(W$1,FIND("-",W$1,1)-1))+1):$V3346)/VALUE(LEFT(W$1,FIND("-",W$1,1)-1)))/(SUMIF(INDEX($V:$V,ROW($V3346)-VALUE(LEFT(W$1,FIND("-",W$1,1)-1))+1):$V3346,"&lt;0",INDEX($V:$V,ROW($V3346)-VALUE(LEFT(W$1,FIND("-",W$1,1)-1))+1):$V3346)/VALUE(LEFT(W$1,FIND("-",W$1,1)-1)))))))</f>
        <v>46.666666666666664</v>
      </c>
      <c r="Y3346">
        <f>IF(ROW($E3346)&lt;=VALUE(LEFT(Y$1,FIND("-",Y$1,1)-1)),0,MAX(INDEX(C:C,ROW(C3346)-VALUE(LEFT(Y$1,FIND("-",Y$1,1)-1))+1):C3346))</f>
        <v>0.13500000000000001</v>
      </c>
      <c r="Z3346">
        <f>IF(ROW($E3346)&lt;=VALUE(LEFT(Z$1,FIND("-",Z$1,1)-1)),0,MIN(INDEX(D:D,ROW(D3346)-VALUE(LEFT(Z$1,FIND("-",Z$1,1)-1))+1):D3346))</f>
        <v>0.105</v>
      </c>
      <c r="AA3346">
        <f t="shared" si="477"/>
        <v>49.999999999999979</v>
      </c>
      <c r="AB3346">
        <f>IF(ROW($AA3346)&lt;=VALUE(LEFT(AA$1,FIND("-",AA$1,1)-1))+VALUE(LEFT(AB$1,FIND("-",AB$1,1)-1)-1),0,AVERAGE(INDEX($AA:$AA,ROW($AA3346)-VALUE(LEFT(AB$1,FIND("-",AB$1,1)-1))+1):$AA3346))</f>
        <v>33.333333333333336</v>
      </c>
      <c r="AC3346">
        <f>IF(ROW($AA3346)&lt;=VALUE(LEFT(AA$1,FIND("-",AA$1,1)-1))+VALUE(LEFT(AB$1,FIND("-",AB$1,1)-1)-1)+VALUE(LEFT(AC$1,FIND("-",AC$1,1)-1)-1),0,AVERAGE(INDEX($AB:$AB,ROW($AB3346)-VALUE(LEFT(AC$1,FIND("-",AC$1,1)-1))+1):$AB3346))</f>
        <v>29.629629629629637</v>
      </c>
      <c r="AE3346">
        <f t="shared" si="474"/>
        <v>270575944</v>
      </c>
      <c r="AG3346" t="str">
        <f t="shared" si="476"/>
        <v/>
      </c>
    </row>
    <row r="3347" spans="1:33" x14ac:dyDescent="0.25">
      <c r="A3347" s="6">
        <v>41933</v>
      </c>
      <c r="B3347">
        <v>0.12</v>
      </c>
      <c r="C3347">
        <v>0.12</v>
      </c>
      <c r="D3347">
        <v>0.115</v>
      </c>
      <c r="E3347">
        <v>0.12</v>
      </c>
      <c r="F3347">
        <v>0.12</v>
      </c>
      <c r="G3347">
        <v>337300</v>
      </c>
      <c r="I3347" t="str">
        <f t="shared" si="469"/>
        <v/>
      </c>
      <c r="J3347" t="str">
        <f t="shared" si="470"/>
        <v/>
      </c>
      <c r="K3347" t="str">
        <f t="shared" si="471"/>
        <v/>
      </c>
      <c r="M3347" s="11" t="str">
        <f t="shared" si="475"/>
        <v/>
      </c>
      <c r="O3347">
        <f>IF(ROW($E3347)&lt;=VALUE(LEFT(O$1,FIND("-",O$1,1)-1)),0,IF(ROW($E3347)=VALUE(LEFT(O$1,FIND("-",O$1,1)-1))+1,AVERAGE(INDEX($E:$E,ROW($E3347)-VALUE(LEFT(O$1,FIND("-",O$1,1)-1))):$E3347),($E3347*(2/(VALUE(LEFT(O$1,FIND("-",O$1,1)-1))+1)))+(O3346*(1-(2/(VALUE(LEFT(O$1,FIND("-",O$1,1)-1))+1))))))</f>
        <v>0.14703859867976829</v>
      </c>
      <c r="Q3347">
        <f>IF(ROW($E3347)&lt;=VALUE(LEFT(Q$1,FIND("-",Q$1,1)-1)),0,IF(ROW($E3347)=VALUE(LEFT(Q$1,FIND("-",Q$1,1)-1))+1,AVERAGE(INDEX($E:$E,ROW($E3347)-VALUE(LEFT(Q$1,FIND("-",Q$1,1)-1))):$E3347),($E3347*(2/(VALUE(LEFT(Q$1,FIND("-",Q$1,1)-1))+1)))+(Q3346*(1-(2/(VALUE(LEFT(Q$1,FIND("-",Q$1,1)-1))+1))))))</f>
        <v>0.12308043716630007</v>
      </c>
      <c r="R3347">
        <f>IF(ROW($E3347)&lt;=VALUE(LEFT(R$1,FIND("-",R$1,1)-1)),0,IF(ROW($E3347)=VALUE(LEFT(R$1,FIND("-",R$1,1)-1))+1,AVERAGE(INDEX($E:$E,ROW($E3347)-VALUE(LEFT(R$1,FIND("-",R$1,1)-1))):$E3347),($E3347*(2/(VALUE(LEFT(R$1,FIND("-",R$1,1)-1))+1)))+(R3346*(1-(2/(VALUE(LEFT(R$1,FIND("-",R$1,1)-1))+1))))))</f>
        <v>0.1258161213072391</v>
      </c>
      <c r="S3347">
        <f t="shared" si="472"/>
        <v>-2.7356841409390265E-3</v>
      </c>
      <c r="T3347">
        <f>IF(ROW($E3347)&lt;=MAX(VALUE(LEFT(Q$1,FIND("-",Q$1,1)-1)),VALUE(LEFT(R$1,FIND("-",R$1,1)-1)))+VALUE(LEFT(T$1,FIND("-",T$1,1)-1))-1,0,IF(ROW($E3347)=MAX(VALUE(LEFT(Q$1,FIND("-",Q$1,1)-1)),VALUE(LEFT(R$1,FIND("-",R$1,1)-1)))+VALUE(LEFT(T$1,FIND("-",T$1,1)-1)),AVERAGE(INDEX($S:$S,ROW(S3347)-VALUE(LEFT(T$1,FIND("-",T$1,1)-1))+1):S3347),($S3347*(2/(VALUE(LEFT(T$1,FIND("-",T$1,1)-1))+1)))+(T3346*(1-(2/(VALUE(LEFT(T$1,FIND("-",T$1,1)-1))+1))))))</f>
        <v>-1.6488943776107748E-3</v>
      </c>
      <c r="V3347">
        <f t="shared" si="473"/>
        <v>0</v>
      </c>
      <c r="W3347">
        <f>IF(ROW($E3347)&lt;=VALUE(LEFT(W$1,FIND("-",W$1,1)-1))+1,0,IF(ROW($E3346)=VALUE(LEFT(W$1,FIND("-",W$1,1)-1))+1,100-100/(1+ABS((SUMIF(INDEX($V:$V,ROW($V3347)-VALUE(LEFT(W$1,FIND("-",W$1,1)-1))+1):$V3347,"&gt;0",INDEX($V:$V,ROW($V3347)-VALUE(LEFT(W$1,FIND("-",W$1,1)-1))+1):$V3347)/COUNTIF(INDEX($V:$V,ROW($V3347)-VALUE(LEFT(W$1,FIND("-",W$1,1)-1))+1):$V3347,"&gt;0"))/(SUMIF(INDEX($V:$V,ROW($V3347)-VALUE(LEFT(W$1,FIND("-",W$1,1)-1))+1):$V3347,"&lt;0",INDEX($V:$V,ROW($V3347)-VALUE(LEFT(W$1,FIND("-",W$1,1)-1))+1):$V3347)/COUNTIF(INDEX($V:$V,ROW($V3347)-VALUE(LEFT(W$1,FIND("-",W$1,1)-1))+1):$V3347,"&lt;0")))),100-100/(1+ABS((SUMIF(INDEX($V:$V,ROW($V3347)-VALUE(LEFT(W$1,FIND("-",W$1,1)-1))+1):$V3347,"&gt;0",INDEX($V:$V,ROW($V3347)-VALUE(LEFT(W$1,FIND("-",W$1,1)-1))+1):$V3347)/VALUE(LEFT(W$1,FIND("-",W$1,1)-1)))/(SUMIF(INDEX($V:$V,ROW($V3347)-VALUE(LEFT(W$1,FIND("-",W$1,1)-1))+1):$V3347,"&lt;0",INDEX($V:$V,ROW($V3347)-VALUE(LEFT(W$1,FIND("-",W$1,1)-1))+1):$V3347)/VALUE(LEFT(W$1,FIND("-",W$1,1)-1)))))))</f>
        <v>46.666666666666664</v>
      </c>
      <c r="Y3347">
        <f>IF(ROW($E3347)&lt;=VALUE(LEFT(Y$1,FIND("-",Y$1,1)-1)),0,MAX(INDEX(C:C,ROW(C3347)-VALUE(LEFT(Y$1,FIND("-",Y$1,1)-1))+1):C3347))</f>
        <v>0.13500000000000001</v>
      </c>
      <c r="Z3347">
        <f>IF(ROW($E3347)&lt;=VALUE(LEFT(Z$1,FIND("-",Z$1,1)-1)),0,MIN(INDEX(D:D,ROW(D3347)-VALUE(LEFT(Z$1,FIND("-",Z$1,1)-1))+1):D3347))</f>
        <v>0.105</v>
      </c>
      <c r="AA3347">
        <f t="shared" si="477"/>
        <v>49.999999999999979</v>
      </c>
      <c r="AB3347">
        <f>IF(ROW($AA3347)&lt;=VALUE(LEFT(AA$1,FIND("-",AA$1,1)-1))+VALUE(LEFT(AB$1,FIND("-",AB$1,1)-1)-1),0,AVERAGE(INDEX($AA:$AA,ROW($AA3347)-VALUE(LEFT(AB$1,FIND("-",AB$1,1)-1))+1):$AA3347))</f>
        <v>44.444444444444436</v>
      </c>
      <c r="AC3347">
        <f>IF(ROW($AA3347)&lt;=VALUE(LEFT(AA$1,FIND("-",AA$1,1)-1))+VALUE(LEFT(AB$1,FIND("-",AB$1,1)-1)-1)+VALUE(LEFT(AC$1,FIND("-",AC$1,1)-1)-1),0,AVERAGE(INDEX($AB:$AB,ROW($AB3347)-VALUE(LEFT(AC$1,FIND("-",AC$1,1)-1))+1):$AB3347))</f>
        <v>37.037037037037038</v>
      </c>
      <c r="AE3347">
        <f t="shared" si="474"/>
        <v>270575944</v>
      </c>
      <c r="AG3347" t="str">
        <f t="shared" si="476"/>
        <v/>
      </c>
    </row>
    <row r="3348" spans="1:33" x14ac:dyDescent="0.25">
      <c r="A3348" s="6">
        <v>41934</v>
      </c>
      <c r="B3348">
        <v>0.12</v>
      </c>
      <c r="C3348">
        <v>0.12</v>
      </c>
      <c r="D3348">
        <v>0.12</v>
      </c>
      <c r="E3348">
        <v>0.12</v>
      </c>
      <c r="F3348">
        <v>0.12</v>
      </c>
      <c r="G3348">
        <v>0</v>
      </c>
      <c r="I3348" t="str">
        <f t="shared" si="469"/>
        <v/>
      </c>
      <c r="J3348" t="str">
        <f t="shared" si="470"/>
        <v/>
      </c>
      <c r="K3348" t="str">
        <f t="shared" si="471"/>
        <v/>
      </c>
      <c r="M3348" s="11" t="str">
        <f t="shared" si="475"/>
        <v/>
      </c>
      <c r="O3348">
        <f>IF(ROW($E3348)&lt;=VALUE(LEFT(O$1,FIND("-",O$1,1)-1)),0,IF(ROW($E3348)=VALUE(LEFT(O$1,FIND("-",O$1,1)-1))+1,AVERAGE(INDEX($E:$E,ROW($E3348)-VALUE(LEFT(O$1,FIND("-",O$1,1)-1))):$E3348),($E3348*(2/(VALUE(LEFT(O$1,FIND("-",O$1,1)-1))+1)))+(O3347*(1-(2/(VALUE(LEFT(O$1,FIND("-",O$1,1)-1))+1))))))</f>
        <v>0.14676955789688503</v>
      </c>
      <c r="Q3348">
        <f>IF(ROW($E3348)&lt;=VALUE(LEFT(Q$1,FIND("-",Q$1,1)-1)),0,IF(ROW($E3348)=VALUE(LEFT(Q$1,FIND("-",Q$1,1)-1))+1,AVERAGE(INDEX($E:$E,ROW($E3348)-VALUE(LEFT(Q$1,FIND("-",Q$1,1)-1))):$E3348),($E3348*(2/(VALUE(LEFT(Q$1,FIND("-",Q$1,1)-1))+1)))+(Q3347*(1-(2/(VALUE(LEFT(Q$1,FIND("-",Q$1,1)-1))+1))))))</f>
        <v>0.12260652375610005</v>
      </c>
      <c r="R3348">
        <f>IF(ROW($E3348)&lt;=VALUE(LEFT(R$1,FIND("-",R$1,1)-1)),0,IF(ROW($E3348)=VALUE(LEFT(R$1,FIND("-",R$1,1)-1))+1,AVERAGE(INDEX($E:$E,ROW($E3348)-VALUE(LEFT(R$1,FIND("-",R$1,1)-1))):$E3348),($E3348*(2/(VALUE(LEFT(R$1,FIND("-",R$1,1)-1))+1)))+(R3347*(1-(2/(VALUE(LEFT(R$1,FIND("-",R$1,1)-1))+1))))))</f>
        <v>0.12538529750670285</v>
      </c>
      <c r="S3348">
        <f t="shared" si="472"/>
        <v>-2.7787737506028004E-3</v>
      </c>
      <c r="T3348">
        <f>IF(ROW($E3348)&lt;=MAX(VALUE(LEFT(Q$1,FIND("-",Q$1,1)-1)),VALUE(LEFT(R$1,FIND("-",R$1,1)-1)))+VALUE(LEFT(T$1,FIND("-",T$1,1)-1))-1,0,IF(ROW($E3348)=MAX(VALUE(LEFT(Q$1,FIND("-",Q$1,1)-1)),VALUE(LEFT(R$1,FIND("-",R$1,1)-1)))+VALUE(LEFT(T$1,FIND("-",T$1,1)-1)),AVERAGE(INDEX($S:$S,ROW(S3348)-VALUE(LEFT(T$1,FIND("-",T$1,1)-1))+1):S3348),($S3348*(2/(VALUE(LEFT(T$1,FIND("-",T$1,1)-1))+1)))+(T3347*(1-(2/(VALUE(LEFT(T$1,FIND("-",T$1,1)-1))+1))))))</f>
        <v>-1.87487025220918E-3</v>
      </c>
      <c r="V3348">
        <f t="shared" si="473"/>
        <v>0</v>
      </c>
      <c r="W3348">
        <f>IF(ROW($E3348)&lt;=VALUE(LEFT(W$1,FIND("-",W$1,1)-1))+1,0,IF(ROW($E3347)=VALUE(LEFT(W$1,FIND("-",W$1,1)-1))+1,100-100/(1+ABS((SUMIF(INDEX($V:$V,ROW($V3348)-VALUE(LEFT(W$1,FIND("-",W$1,1)-1))+1):$V3348,"&gt;0",INDEX($V:$V,ROW($V3348)-VALUE(LEFT(W$1,FIND("-",W$1,1)-1))+1):$V3348)/COUNTIF(INDEX($V:$V,ROW($V3348)-VALUE(LEFT(W$1,FIND("-",W$1,1)-1))+1):$V3348,"&gt;0"))/(SUMIF(INDEX($V:$V,ROW($V3348)-VALUE(LEFT(W$1,FIND("-",W$1,1)-1))+1):$V3348,"&lt;0",INDEX($V:$V,ROW($V3348)-VALUE(LEFT(W$1,FIND("-",W$1,1)-1))+1):$V3348)/COUNTIF(INDEX($V:$V,ROW($V3348)-VALUE(LEFT(W$1,FIND("-",W$1,1)-1))+1):$V3348,"&lt;0")))),100-100/(1+ABS((SUMIF(INDEX($V:$V,ROW($V3348)-VALUE(LEFT(W$1,FIND("-",W$1,1)-1))+1):$V3348,"&gt;0",INDEX($V:$V,ROW($V3348)-VALUE(LEFT(W$1,FIND("-",W$1,1)-1))+1):$V3348)/VALUE(LEFT(W$1,FIND("-",W$1,1)-1)))/(SUMIF(INDEX($V:$V,ROW($V3348)-VALUE(LEFT(W$1,FIND("-",W$1,1)-1))+1):$V3348,"&lt;0",INDEX($V:$V,ROW($V3348)-VALUE(LEFT(W$1,FIND("-",W$1,1)-1))+1):$V3348)/VALUE(LEFT(W$1,FIND("-",W$1,1)-1)))))))</f>
        <v>42.857142857142854</v>
      </c>
      <c r="Y3348">
        <f>IF(ROW($E3348)&lt;=VALUE(LEFT(Y$1,FIND("-",Y$1,1)-1)),0,MAX(INDEX(C:C,ROW(C3348)-VALUE(LEFT(Y$1,FIND("-",Y$1,1)-1))+1):C3348))</f>
        <v>0.13500000000000001</v>
      </c>
      <c r="Z3348">
        <f>IF(ROW($E3348)&lt;=VALUE(LEFT(Z$1,FIND("-",Z$1,1)-1)),0,MIN(INDEX(D:D,ROW(D3348)-VALUE(LEFT(Z$1,FIND("-",Z$1,1)-1))+1):D3348))</f>
        <v>0.105</v>
      </c>
      <c r="AA3348">
        <f t="shared" si="477"/>
        <v>49.999999999999979</v>
      </c>
      <c r="AB3348">
        <f>IF(ROW($AA3348)&lt;=VALUE(LEFT(AA$1,FIND("-",AA$1,1)-1))+VALUE(LEFT(AB$1,FIND("-",AB$1,1)-1)-1),0,AVERAGE(INDEX($AA:$AA,ROW($AA3348)-VALUE(LEFT(AB$1,FIND("-",AB$1,1)-1))+1):$AA3348))</f>
        <v>49.999999999999979</v>
      </c>
      <c r="AC3348">
        <f>IF(ROW($AA3348)&lt;=VALUE(LEFT(AA$1,FIND("-",AA$1,1)-1))+VALUE(LEFT(AB$1,FIND("-",AB$1,1)-1)-1)+VALUE(LEFT(AC$1,FIND("-",AC$1,1)-1)-1),0,AVERAGE(INDEX($AB:$AB,ROW($AB3348)-VALUE(LEFT(AC$1,FIND("-",AC$1,1)-1))+1):$AB3348))</f>
        <v>42.592592592592581</v>
      </c>
      <c r="AE3348">
        <f t="shared" si="474"/>
        <v>270575944</v>
      </c>
      <c r="AG3348" t="str">
        <f t="shared" si="476"/>
        <v/>
      </c>
    </row>
    <row r="3349" spans="1:33" x14ac:dyDescent="0.25">
      <c r="A3349" s="6">
        <v>41936</v>
      </c>
      <c r="B3349">
        <v>0.12</v>
      </c>
      <c r="C3349">
        <v>0.12</v>
      </c>
      <c r="D3349">
        <v>0.115</v>
      </c>
      <c r="E3349">
        <v>0.115</v>
      </c>
      <c r="F3349">
        <v>0.115</v>
      </c>
      <c r="G3349">
        <v>942000</v>
      </c>
      <c r="I3349" t="str">
        <f t="shared" si="469"/>
        <v/>
      </c>
      <c r="J3349" t="str">
        <f t="shared" si="470"/>
        <v/>
      </c>
      <c r="K3349" t="str">
        <f t="shared" si="471"/>
        <v/>
      </c>
      <c r="M3349" s="11" t="str">
        <f t="shared" si="475"/>
        <v/>
      </c>
      <c r="O3349">
        <f>IF(ROW($E3349)&lt;=VALUE(LEFT(O$1,FIND("-",O$1,1)-1)),0,IF(ROW($E3349)=VALUE(LEFT(O$1,FIND("-",O$1,1)-1))+1,AVERAGE(INDEX($E:$E,ROW($E3349)-VALUE(LEFT(O$1,FIND("-",O$1,1)-1))):$E3349),($E3349*(2/(VALUE(LEFT(O$1,FIND("-",O$1,1)-1))+1)))+(O3348*(1-(2/(VALUE(LEFT(O$1,FIND("-",O$1,1)-1))+1))))))</f>
        <v>0.14645344289293594</v>
      </c>
      <c r="Q3349">
        <f>IF(ROW($E3349)&lt;=VALUE(LEFT(Q$1,FIND("-",Q$1,1)-1)),0,IF(ROW($E3349)=VALUE(LEFT(Q$1,FIND("-",Q$1,1)-1))+1,AVERAGE(INDEX($E:$E,ROW($E3349)-VALUE(LEFT(Q$1,FIND("-",Q$1,1)-1))):$E3349),($E3349*(2/(VALUE(LEFT(Q$1,FIND("-",Q$1,1)-1))+1)))+(Q3348*(1-(2/(VALUE(LEFT(Q$1,FIND("-",Q$1,1)-1))+1))))))</f>
        <v>0.12143628933208467</v>
      </c>
      <c r="R3349">
        <f>IF(ROW($E3349)&lt;=VALUE(LEFT(R$1,FIND("-",R$1,1)-1)),0,IF(ROW($E3349)=VALUE(LEFT(R$1,FIND("-",R$1,1)-1))+1,AVERAGE(INDEX($E:$E,ROW($E3349)-VALUE(LEFT(R$1,FIND("-",R$1,1)-1))):$E3349),($E3349*(2/(VALUE(LEFT(R$1,FIND("-",R$1,1)-1))+1)))+(R3348*(1-(2/(VALUE(LEFT(R$1,FIND("-",R$1,1)-1))+1))))))</f>
        <v>0.12461601620991006</v>
      </c>
      <c r="S3349">
        <f t="shared" si="472"/>
        <v>-3.1797268778253895E-3</v>
      </c>
      <c r="T3349">
        <f>IF(ROW($E3349)&lt;=MAX(VALUE(LEFT(Q$1,FIND("-",Q$1,1)-1)),VALUE(LEFT(R$1,FIND("-",R$1,1)-1)))+VALUE(LEFT(T$1,FIND("-",T$1,1)-1))-1,0,IF(ROW($E3349)=MAX(VALUE(LEFT(Q$1,FIND("-",Q$1,1)-1)),VALUE(LEFT(R$1,FIND("-",R$1,1)-1)))+VALUE(LEFT(T$1,FIND("-",T$1,1)-1)),AVERAGE(INDEX($S:$S,ROW(S3349)-VALUE(LEFT(T$1,FIND("-",T$1,1)-1))+1):S3349),($S3349*(2/(VALUE(LEFT(T$1,FIND("-",T$1,1)-1))+1)))+(T3348*(1-(2/(VALUE(LEFT(T$1,FIND("-",T$1,1)-1))+1))))))</f>
        <v>-2.1358415773324218E-3</v>
      </c>
      <c r="V3349">
        <f t="shared" si="473"/>
        <v>-4.9999999999999906E-3</v>
      </c>
      <c r="W3349">
        <f>IF(ROW($E3349)&lt;=VALUE(LEFT(W$1,FIND("-",W$1,1)-1))+1,0,IF(ROW($E3348)=VALUE(LEFT(W$1,FIND("-",W$1,1)-1))+1,100-100/(1+ABS((SUMIF(INDEX($V:$V,ROW($V3349)-VALUE(LEFT(W$1,FIND("-",W$1,1)-1))+1):$V3349,"&gt;0",INDEX($V:$V,ROW($V3349)-VALUE(LEFT(W$1,FIND("-",W$1,1)-1))+1):$V3349)/COUNTIF(INDEX($V:$V,ROW($V3349)-VALUE(LEFT(W$1,FIND("-",W$1,1)-1))+1):$V3349,"&gt;0"))/(SUMIF(INDEX($V:$V,ROW($V3349)-VALUE(LEFT(W$1,FIND("-",W$1,1)-1))+1):$V3349,"&lt;0",INDEX($V:$V,ROW($V3349)-VALUE(LEFT(W$1,FIND("-",W$1,1)-1))+1):$V3349)/COUNTIF(INDEX($V:$V,ROW($V3349)-VALUE(LEFT(W$1,FIND("-",W$1,1)-1))+1):$V3349,"&lt;0")))),100-100/(1+ABS((SUMIF(INDEX($V:$V,ROW($V3349)-VALUE(LEFT(W$1,FIND("-",W$1,1)-1))+1):$V3349,"&gt;0",INDEX($V:$V,ROW($V3349)-VALUE(LEFT(W$1,FIND("-",W$1,1)-1))+1):$V3349)/VALUE(LEFT(W$1,FIND("-",W$1,1)-1)))/(SUMIF(INDEX($V:$V,ROW($V3349)-VALUE(LEFT(W$1,FIND("-",W$1,1)-1))+1):$V3349,"&lt;0",INDEX($V:$V,ROW($V3349)-VALUE(LEFT(W$1,FIND("-",W$1,1)-1))+1):$V3349)/VALUE(LEFT(W$1,FIND("-",W$1,1)-1)))))))</f>
        <v>40.000000000000014</v>
      </c>
      <c r="Y3349">
        <f>IF(ROW($E3349)&lt;=VALUE(LEFT(Y$1,FIND("-",Y$1,1)-1)),0,MAX(INDEX(C:C,ROW(C3349)-VALUE(LEFT(Y$1,FIND("-",Y$1,1)-1))+1):C3349))</f>
        <v>0.13500000000000001</v>
      </c>
      <c r="Z3349">
        <f>IF(ROW($E3349)&lt;=VALUE(LEFT(Z$1,FIND("-",Z$1,1)-1)),0,MIN(INDEX(D:D,ROW(D3349)-VALUE(LEFT(Z$1,FIND("-",Z$1,1)-1))+1):D3349))</f>
        <v>0.105</v>
      </c>
      <c r="AA3349">
        <f t="shared" si="477"/>
        <v>33.33333333333335</v>
      </c>
      <c r="AB3349">
        <f>IF(ROW($AA3349)&lt;=VALUE(LEFT(AA$1,FIND("-",AA$1,1)-1))+VALUE(LEFT(AB$1,FIND("-",AB$1,1)-1)-1),0,AVERAGE(INDEX($AA:$AA,ROW($AA3349)-VALUE(LEFT(AB$1,FIND("-",AB$1,1)-1))+1):$AA3349))</f>
        <v>44.444444444444436</v>
      </c>
      <c r="AC3349">
        <f>IF(ROW($AA3349)&lt;=VALUE(LEFT(AA$1,FIND("-",AA$1,1)-1))+VALUE(LEFT(AB$1,FIND("-",AB$1,1)-1)-1)+VALUE(LEFT(AC$1,FIND("-",AC$1,1)-1)-1),0,AVERAGE(INDEX($AB:$AB,ROW($AB3349)-VALUE(LEFT(AC$1,FIND("-",AC$1,1)-1))+1):$AB3349))</f>
        <v>46.296296296296283</v>
      </c>
      <c r="AE3349">
        <f t="shared" si="474"/>
        <v>269633944</v>
      </c>
      <c r="AG3349" t="str">
        <f t="shared" si="476"/>
        <v/>
      </c>
    </row>
    <row r="3350" spans="1:33" x14ac:dyDescent="0.25">
      <c r="A3350" s="6">
        <v>41939</v>
      </c>
      <c r="B3350">
        <v>0.115</v>
      </c>
      <c r="C3350">
        <v>0.12</v>
      </c>
      <c r="D3350">
        <v>0.115</v>
      </c>
      <c r="E3350">
        <v>0.12</v>
      </c>
      <c r="F3350">
        <v>0.12</v>
      </c>
      <c r="G3350">
        <v>270000</v>
      </c>
      <c r="I3350" t="str">
        <f t="shared" si="469"/>
        <v/>
      </c>
      <c r="J3350" t="str">
        <f t="shared" si="470"/>
        <v/>
      </c>
      <c r="K3350" t="str">
        <f t="shared" si="471"/>
        <v/>
      </c>
      <c r="M3350" s="11" t="str">
        <f t="shared" si="475"/>
        <v/>
      </c>
      <c r="O3350">
        <f>IF(ROW($E3350)&lt;=VALUE(LEFT(O$1,FIND("-",O$1,1)-1)),0,IF(ROW($E3350)=VALUE(LEFT(O$1,FIND("-",O$1,1)-1))+1,AVERAGE(INDEX($E:$E,ROW($E3350)-VALUE(LEFT(O$1,FIND("-",O$1,1)-1))):$E3350),($E3350*(2/(VALUE(LEFT(O$1,FIND("-",O$1,1)-1))+1)))+(O3349*(1-(2/(VALUE(LEFT(O$1,FIND("-",O$1,1)-1))+1))))))</f>
        <v>0.1461902245556928</v>
      </c>
      <c r="Q3350">
        <f>IF(ROW($E3350)&lt;=VALUE(LEFT(Q$1,FIND("-",Q$1,1)-1)),0,IF(ROW($E3350)=VALUE(LEFT(Q$1,FIND("-",Q$1,1)-1))+1,AVERAGE(INDEX($E:$E,ROW($E3350)-VALUE(LEFT(Q$1,FIND("-",Q$1,1)-1))):$E3350),($E3350*(2/(VALUE(LEFT(Q$1,FIND("-",Q$1,1)-1))+1)))+(Q3349*(1-(2/(VALUE(LEFT(Q$1,FIND("-",Q$1,1)-1))+1))))))</f>
        <v>0.12121532174253317</v>
      </c>
      <c r="R3350">
        <f>IF(ROW($E3350)&lt;=VALUE(LEFT(R$1,FIND("-",R$1,1)-1)),0,IF(ROW($E3350)=VALUE(LEFT(R$1,FIND("-",R$1,1)-1))+1,AVERAGE(INDEX($E:$E,ROW($E3350)-VALUE(LEFT(R$1,FIND("-",R$1,1)-1))):$E3350),($E3350*(2/(VALUE(LEFT(R$1,FIND("-",R$1,1)-1))+1)))+(R3349*(1-(2/(VALUE(LEFT(R$1,FIND("-",R$1,1)-1))+1))))))</f>
        <v>0.12427408908325005</v>
      </c>
      <c r="S3350">
        <f t="shared" si="472"/>
        <v>-3.0587673407168753E-3</v>
      </c>
      <c r="T3350">
        <f>IF(ROW($E3350)&lt;=MAX(VALUE(LEFT(Q$1,FIND("-",Q$1,1)-1)),VALUE(LEFT(R$1,FIND("-",R$1,1)-1)))+VALUE(LEFT(T$1,FIND("-",T$1,1)-1))-1,0,IF(ROW($E3350)=MAX(VALUE(LEFT(Q$1,FIND("-",Q$1,1)-1)),VALUE(LEFT(R$1,FIND("-",R$1,1)-1)))+VALUE(LEFT(T$1,FIND("-",T$1,1)-1)),AVERAGE(INDEX($S:$S,ROW(S3350)-VALUE(LEFT(T$1,FIND("-",T$1,1)-1))+1):S3350),($S3350*(2/(VALUE(LEFT(T$1,FIND("-",T$1,1)-1))+1)))+(T3349*(1-(2/(VALUE(LEFT(T$1,FIND("-",T$1,1)-1))+1))))))</f>
        <v>-2.3204267300093125E-3</v>
      </c>
      <c r="V3350">
        <f t="shared" si="473"/>
        <v>4.9999999999999906E-3</v>
      </c>
      <c r="W3350">
        <f>IF(ROW($E3350)&lt;=VALUE(LEFT(W$1,FIND("-",W$1,1)-1))+1,0,IF(ROW($E3349)=VALUE(LEFT(W$1,FIND("-",W$1,1)-1))+1,100-100/(1+ABS((SUMIF(INDEX($V:$V,ROW($V3350)-VALUE(LEFT(W$1,FIND("-",W$1,1)-1))+1):$V3350,"&gt;0",INDEX($V:$V,ROW($V3350)-VALUE(LEFT(W$1,FIND("-",W$1,1)-1))+1):$V3350)/COUNTIF(INDEX($V:$V,ROW($V3350)-VALUE(LEFT(W$1,FIND("-",W$1,1)-1))+1):$V3350,"&gt;0"))/(SUMIF(INDEX($V:$V,ROW($V3350)-VALUE(LEFT(W$1,FIND("-",W$1,1)-1))+1):$V3350,"&lt;0",INDEX($V:$V,ROW($V3350)-VALUE(LEFT(W$1,FIND("-",W$1,1)-1))+1):$V3350)/COUNTIF(INDEX($V:$V,ROW($V3350)-VALUE(LEFT(W$1,FIND("-",W$1,1)-1))+1):$V3350,"&lt;0")))),100-100/(1+ABS((SUMIF(INDEX($V:$V,ROW($V3350)-VALUE(LEFT(W$1,FIND("-",W$1,1)-1))+1):$V3350,"&gt;0",INDEX($V:$V,ROW($V3350)-VALUE(LEFT(W$1,FIND("-",W$1,1)-1))+1):$V3350)/VALUE(LEFT(W$1,FIND("-",W$1,1)-1)))/(SUMIF(INDEX($V:$V,ROW($V3350)-VALUE(LEFT(W$1,FIND("-",W$1,1)-1))+1):$V3350,"&lt;0",INDEX($V:$V,ROW($V3350)-VALUE(LEFT(W$1,FIND("-",W$1,1)-1))+1):$V3350)/VALUE(LEFT(W$1,FIND("-",W$1,1)-1)))))))</f>
        <v>43.75</v>
      </c>
      <c r="Y3350">
        <f>IF(ROW($E3350)&lt;=VALUE(LEFT(Y$1,FIND("-",Y$1,1)-1)),0,MAX(INDEX(C:C,ROW(C3350)-VALUE(LEFT(Y$1,FIND("-",Y$1,1)-1))+1):C3350))</f>
        <v>0.13500000000000001</v>
      </c>
      <c r="Z3350">
        <f>IF(ROW($E3350)&lt;=VALUE(LEFT(Z$1,FIND("-",Z$1,1)-1)),0,MIN(INDEX(D:D,ROW(D3350)-VALUE(LEFT(Z$1,FIND("-",Z$1,1)-1))+1):D3350))</f>
        <v>0.105</v>
      </c>
      <c r="AA3350">
        <f t="shared" si="477"/>
        <v>49.999999999999979</v>
      </c>
      <c r="AB3350">
        <f>IF(ROW($AA3350)&lt;=VALUE(LEFT(AA$1,FIND("-",AA$1,1)-1))+VALUE(LEFT(AB$1,FIND("-",AB$1,1)-1)-1),0,AVERAGE(INDEX($AA:$AA,ROW($AA3350)-VALUE(LEFT(AB$1,FIND("-",AB$1,1)-1))+1):$AA3350))</f>
        <v>44.444444444444436</v>
      </c>
      <c r="AC3350">
        <f>IF(ROW($AA3350)&lt;=VALUE(LEFT(AA$1,FIND("-",AA$1,1)-1))+VALUE(LEFT(AB$1,FIND("-",AB$1,1)-1)-1)+VALUE(LEFT(AC$1,FIND("-",AC$1,1)-1)-1),0,AVERAGE(INDEX($AB:$AB,ROW($AB3350)-VALUE(LEFT(AC$1,FIND("-",AC$1,1)-1))+1):$AB3350))</f>
        <v>46.296296296296283</v>
      </c>
      <c r="AE3350">
        <f t="shared" si="474"/>
        <v>269903944</v>
      </c>
      <c r="AG3350" t="str">
        <f t="shared" si="476"/>
        <v/>
      </c>
    </row>
    <row r="3351" spans="1:33" x14ac:dyDescent="0.25">
      <c r="A3351" s="6">
        <v>41940</v>
      </c>
      <c r="B3351">
        <v>0.12</v>
      </c>
      <c r="C3351">
        <v>0.12</v>
      </c>
      <c r="D3351">
        <v>0.12</v>
      </c>
      <c r="E3351">
        <v>0.12</v>
      </c>
      <c r="F3351">
        <v>0.12</v>
      </c>
      <c r="G3351">
        <v>307200</v>
      </c>
      <c r="I3351" t="str">
        <f t="shared" si="469"/>
        <v/>
      </c>
      <c r="J3351" t="str">
        <f t="shared" si="470"/>
        <v/>
      </c>
      <c r="K3351" t="str">
        <f t="shared" si="471"/>
        <v/>
      </c>
      <c r="M3351" s="11" t="str">
        <f t="shared" si="475"/>
        <v/>
      </c>
      <c r="O3351">
        <f>IF(ROW($E3351)&lt;=VALUE(LEFT(O$1,FIND("-",O$1,1)-1)),0,IF(ROW($E3351)=VALUE(LEFT(O$1,FIND("-",O$1,1)-1))+1,AVERAGE(INDEX($E:$E,ROW($E3351)-VALUE(LEFT(O$1,FIND("-",O$1,1)-1))):$E3351),($E3351*(2/(VALUE(LEFT(O$1,FIND("-",O$1,1)-1))+1)))+(O3350*(1-(2/(VALUE(LEFT(O$1,FIND("-",O$1,1)-1))+1))))))</f>
        <v>0.14592962530638243</v>
      </c>
      <c r="Q3351">
        <f>IF(ROW($E3351)&lt;=VALUE(LEFT(Q$1,FIND("-",Q$1,1)-1)),0,IF(ROW($E3351)=VALUE(LEFT(Q$1,FIND("-",Q$1,1)-1))+1,AVERAGE(INDEX($E:$E,ROW($E3351)-VALUE(LEFT(Q$1,FIND("-",Q$1,1)-1))):$E3351),($E3351*(2/(VALUE(LEFT(Q$1,FIND("-",Q$1,1)-1))+1)))+(Q3350*(1-(2/(VALUE(LEFT(Q$1,FIND("-",Q$1,1)-1))+1))))))</f>
        <v>0.12102834916675884</v>
      </c>
      <c r="R3351">
        <f>IF(ROW($E3351)&lt;=VALUE(LEFT(R$1,FIND("-",R$1,1)-1)),0,IF(ROW($E3351)=VALUE(LEFT(R$1,FIND("-",R$1,1)-1))+1,AVERAGE(INDEX($E:$E,ROW($E3351)-VALUE(LEFT(R$1,FIND("-",R$1,1)-1))):$E3351),($E3351*(2/(VALUE(LEFT(R$1,FIND("-",R$1,1)-1))+1)))+(R3350*(1-(2/(VALUE(LEFT(R$1,FIND("-",R$1,1)-1))+1))))))</f>
        <v>0.1239574898918982</v>
      </c>
      <c r="S3351">
        <f t="shared" si="472"/>
        <v>-2.929140725139362E-3</v>
      </c>
      <c r="T3351">
        <f>IF(ROW($E3351)&lt;=MAX(VALUE(LEFT(Q$1,FIND("-",Q$1,1)-1)),VALUE(LEFT(R$1,FIND("-",R$1,1)-1)))+VALUE(LEFT(T$1,FIND("-",T$1,1)-1))-1,0,IF(ROW($E3351)=MAX(VALUE(LEFT(Q$1,FIND("-",Q$1,1)-1)),VALUE(LEFT(R$1,FIND("-",R$1,1)-1)))+VALUE(LEFT(T$1,FIND("-",T$1,1)-1)),AVERAGE(INDEX($S:$S,ROW(S3351)-VALUE(LEFT(T$1,FIND("-",T$1,1)-1))+1):S3351),($S3351*(2/(VALUE(LEFT(T$1,FIND("-",T$1,1)-1))+1)))+(T3350*(1-(2/(VALUE(LEFT(T$1,FIND("-",T$1,1)-1))+1))))))</f>
        <v>-2.4421695290353226E-3</v>
      </c>
      <c r="V3351">
        <f t="shared" si="473"/>
        <v>0</v>
      </c>
      <c r="W3351">
        <f>IF(ROW($E3351)&lt;=VALUE(LEFT(W$1,FIND("-",W$1,1)-1))+1,0,IF(ROW($E3350)=VALUE(LEFT(W$1,FIND("-",W$1,1)-1))+1,100-100/(1+ABS((SUMIF(INDEX($V:$V,ROW($V3351)-VALUE(LEFT(W$1,FIND("-",W$1,1)-1))+1):$V3351,"&gt;0",INDEX($V:$V,ROW($V3351)-VALUE(LEFT(W$1,FIND("-",W$1,1)-1))+1):$V3351)/COUNTIF(INDEX($V:$V,ROW($V3351)-VALUE(LEFT(W$1,FIND("-",W$1,1)-1))+1):$V3351,"&gt;0"))/(SUMIF(INDEX($V:$V,ROW($V3351)-VALUE(LEFT(W$1,FIND("-",W$1,1)-1))+1):$V3351,"&lt;0",INDEX($V:$V,ROW($V3351)-VALUE(LEFT(W$1,FIND("-",W$1,1)-1))+1):$V3351)/COUNTIF(INDEX($V:$V,ROW($V3351)-VALUE(LEFT(W$1,FIND("-",W$1,1)-1))+1):$V3351,"&lt;0")))),100-100/(1+ABS((SUMIF(INDEX($V:$V,ROW($V3351)-VALUE(LEFT(W$1,FIND("-",W$1,1)-1))+1):$V3351,"&gt;0",INDEX($V:$V,ROW($V3351)-VALUE(LEFT(W$1,FIND("-",W$1,1)-1))+1):$V3351)/VALUE(LEFT(W$1,FIND("-",W$1,1)-1)))/(SUMIF(INDEX($V:$V,ROW($V3351)-VALUE(LEFT(W$1,FIND("-",W$1,1)-1))+1):$V3351,"&lt;0",INDEX($V:$V,ROW($V3351)-VALUE(LEFT(W$1,FIND("-",W$1,1)-1))+1):$V3351)/VALUE(LEFT(W$1,FIND("-",W$1,1)-1)))))))</f>
        <v>46.666666666666664</v>
      </c>
      <c r="Y3351">
        <f>IF(ROW($E3351)&lt;=VALUE(LEFT(Y$1,FIND("-",Y$1,1)-1)),0,MAX(INDEX(C:C,ROW(C3351)-VALUE(LEFT(Y$1,FIND("-",Y$1,1)-1))+1):C3351))</f>
        <v>0.13500000000000001</v>
      </c>
      <c r="Z3351">
        <f>IF(ROW($E3351)&lt;=VALUE(LEFT(Z$1,FIND("-",Z$1,1)-1)),0,MIN(INDEX(D:D,ROW(D3351)-VALUE(LEFT(Z$1,FIND("-",Z$1,1)-1))+1):D3351))</f>
        <v>0.105</v>
      </c>
      <c r="AA3351">
        <f t="shared" si="477"/>
        <v>49.999999999999979</v>
      </c>
      <c r="AB3351">
        <f>IF(ROW($AA3351)&lt;=VALUE(LEFT(AA$1,FIND("-",AA$1,1)-1))+VALUE(LEFT(AB$1,FIND("-",AB$1,1)-1)-1),0,AVERAGE(INDEX($AA:$AA,ROW($AA3351)-VALUE(LEFT(AB$1,FIND("-",AB$1,1)-1))+1):$AA3351))</f>
        <v>44.444444444444436</v>
      </c>
      <c r="AC3351">
        <f>IF(ROW($AA3351)&lt;=VALUE(LEFT(AA$1,FIND("-",AA$1,1)-1))+VALUE(LEFT(AB$1,FIND("-",AB$1,1)-1)-1)+VALUE(LEFT(AC$1,FIND("-",AC$1,1)-1)-1),0,AVERAGE(INDEX($AB:$AB,ROW($AB3351)-VALUE(LEFT(AC$1,FIND("-",AC$1,1)-1))+1):$AB3351))</f>
        <v>44.444444444444436</v>
      </c>
      <c r="AE3351">
        <f t="shared" si="474"/>
        <v>269903944</v>
      </c>
      <c r="AG3351" t="str">
        <f t="shared" si="476"/>
        <v/>
      </c>
    </row>
    <row r="3352" spans="1:33" x14ac:dyDescent="0.25">
      <c r="A3352" s="6">
        <v>41941</v>
      </c>
      <c r="B3352">
        <v>0.12</v>
      </c>
      <c r="C3352">
        <v>0.12</v>
      </c>
      <c r="D3352">
        <v>0.12</v>
      </c>
      <c r="E3352">
        <v>0.12</v>
      </c>
      <c r="F3352">
        <v>0.12</v>
      </c>
      <c r="G3352">
        <v>100000</v>
      </c>
      <c r="I3352" t="str">
        <f t="shared" si="469"/>
        <v/>
      </c>
      <c r="J3352" t="str">
        <f t="shared" si="470"/>
        <v/>
      </c>
      <c r="K3352" t="str">
        <f t="shared" si="471"/>
        <v/>
      </c>
      <c r="M3352" s="11" t="str">
        <f t="shared" si="475"/>
        <v/>
      </c>
      <c r="O3352">
        <f>IF(ROW($E3352)&lt;=VALUE(LEFT(O$1,FIND("-",O$1,1)-1)),0,IF(ROW($E3352)=VALUE(LEFT(O$1,FIND("-",O$1,1)-1))+1,AVERAGE(INDEX($E:$E,ROW($E3352)-VALUE(LEFT(O$1,FIND("-",O$1,1)-1))):$E3352),($E3352*(2/(VALUE(LEFT(O$1,FIND("-",O$1,1)-1))+1)))+(O3351*(1-(2/(VALUE(LEFT(O$1,FIND("-",O$1,1)-1))+1))))))</f>
        <v>0.14567161908442838</v>
      </c>
      <c r="Q3352">
        <f>IF(ROW($E3352)&lt;=VALUE(LEFT(Q$1,FIND("-",Q$1,1)-1)),0,IF(ROW($E3352)=VALUE(LEFT(Q$1,FIND("-",Q$1,1)-1))+1,AVERAGE(INDEX($E:$E,ROW($E3352)-VALUE(LEFT(Q$1,FIND("-",Q$1,1)-1))):$E3352),($E3352*(2/(VALUE(LEFT(Q$1,FIND("-",Q$1,1)-1))+1)))+(Q3351*(1-(2/(VALUE(LEFT(Q$1,FIND("-",Q$1,1)-1))+1))))))</f>
        <v>0.12087014160264209</v>
      </c>
      <c r="R3352">
        <f>IF(ROW($E3352)&lt;=VALUE(LEFT(R$1,FIND("-",R$1,1)-1)),0,IF(ROW($E3352)=VALUE(LEFT(R$1,FIND("-",R$1,1)-1))+1,AVERAGE(INDEX($E:$E,ROW($E3352)-VALUE(LEFT(R$1,FIND("-",R$1,1)-1))):$E3352),($E3352*(2/(VALUE(LEFT(R$1,FIND("-",R$1,1)-1))+1)))+(R3351*(1-(2/(VALUE(LEFT(R$1,FIND("-",R$1,1)-1))+1))))))</f>
        <v>0.12366434249249833</v>
      </c>
      <c r="S3352">
        <f t="shared" si="472"/>
        <v>-2.7942008898562409E-3</v>
      </c>
      <c r="T3352">
        <f>IF(ROW($E3352)&lt;=MAX(VALUE(LEFT(Q$1,FIND("-",Q$1,1)-1)),VALUE(LEFT(R$1,FIND("-",R$1,1)-1)))+VALUE(LEFT(T$1,FIND("-",T$1,1)-1))-1,0,IF(ROW($E3352)=MAX(VALUE(LEFT(Q$1,FIND("-",Q$1,1)-1)),VALUE(LEFT(R$1,FIND("-",R$1,1)-1)))+VALUE(LEFT(T$1,FIND("-",T$1,1)-1)),AVERAGE(INDEX($S:$S,ROW(S3352)-VALUE(LEFT(T$1,FIND("-",T$1,1)-1))+1):S3352),($S3352*(2/(VALUE(LEFT(T$1,FIND("-",T$1,1)-1))+1)))+(T3351*(1-(2/(VALUE(LEFT(T$1,FIND("-",T$1,1)-1))+1))))))</f>
        <v>-2.5125758011995064E-3</v>
      </c>
      <c r="V3352">
        <f t="shared" si="473"/>
        <v>0</v>
      </c>
      <c r="W3352">
        <f>IF(ROW($E3352)&lt;=VALUE(LEFT(W$1,FIND("-",W$1,1)-1))+1,0,IF(ROW($E3351)=VALUE(LEFT(W$1,FIND("-",W$1,1)-1))+1,100-100/(1+ABS((SUMIF(INDEX($V:$V,ROW($V3352)-VALUE(LEFT(W$1,FIND("-",W$1,1)-1))+1):$V3352,"&gt;0",INDEX($V:$V,ROW($V3352)-VALUE(LEFT(W$1,FIND("-",W$1,1)-1))+1):$V3352)/COUNTIF(INDEX($V:$V,ROW($V3352)-VALUE(LEFT(W$1,FIND("-",W$1,1)-1))+1):$V3352,"&gt;0"))/(SUMIF(INDEX($V:$V,ROW($V3352)-VALUE(LEFT(W$1,FIND("-",W$1,1)-1))+1):$V3352,"&lt;0",INDEX($V:$V,ROW($V3352)-VALUE(LEFT(W$1,FIND("-",W$1,1)-1))+1):$V3352)/COUNTIF(INDEX($V:$V,ROW($V3352)-VALUE(LEFT(W$1,FIND("-",W$1,1)-1))+1):$V3352,"&lt;0")))),100-100/(1+ABS((SUMIF(INDEX($V:$V,ROW($V3352)-VALUE(LEFT(W$1,FIND("-",W$1,1)-1))+1):$V3352,"&gt;0",INDEX($V:$V,ROW($V3352)-VALUE(LEFT(W$1,FIND("-",W$1,1)-1))+1):$V3352)/VALUE(LEFT(W$1,FIND("-",W$1,1)-1)))/(SUMIF(INDEX($V:$V,ROW($V3352)-VALUE(LEFT(W$1,FIND("-",W$1,1)-1))+1):$V3352,"&lt;0",INDEX($V:$V,ROW($V3352)-VALUE(LEFT(W$1,FIND("-",W$1,1)-1))+1):$V3352)/VALUE(LEFT(W$1,FIND("-",W$1,1)-1)))))))</f>
        <v>42.857142857142854</v>
      </c>
      <c r="Y3352">
        <f>IF(ROW($E3352)&lt;=VALUE(LEFT(Y$1,FIND("-",Y$1,1)-1)),0,MAX(INDEX(C:C,ROW(C3352)-VALUE(LEFT(Y$1,FIND("-",Y$1,1)-1))+1):C3352))</f>
        <v>0.13500000000000001</v>
      </c>
      <c r="Z3352">
        <f>IF(ROW($E3352)&lt;=VALUE(LEFT(Z$1,FIND("-",Z$1,1)-1)),0,MIN(INDEX(D:D,ROW(D3352)-VALUE(LEFT(Z$1,FIND("-",Z$1,1)-1))+1):D3352))</f>
        <v>0.105</v>
      </c>
      <c r="AA3352">
        <f t="shared" si="477"/>
        <v>49.999999999999979</v>
      </c>
      <c r="AB3352">
        <f>IF(ROW($AA3352)&lt;=VALUE(LEFT(AA$1,FIND("-",AA$1,1)-1))+VALUE(LEFT(AB$1,FIND("-",AB$1,1)-1)-1),0,AVERAGE(INDEX($AA:$AA,ROW($AA3352)-VALUE(LEFT(AB$1,FIND("-",AB$1,1)-1))+1):$AA3352))</f>
        <v>49.999999999999979</v>
      </c>
      <c r="AC3352">
        <f>IF(ROW($AA3352)&lt;=VALUE(LEFT(AA$1,FIND("-",AA$1,1)-1))+VALUE(LEFT(AB$1,FIND("-",AB$1,1)-1)-1)+VALUE(LEFT(AC$1,FIND("-",AC$1,1)-1)-1),0,AVERAGE(INDEX($AB:$AB,ROW($AB3352)-VALUE(LEFT(AC$1,FIND("-",AC$1,1)-1))+1):$AB3352))</f>
        <v>46.296296296296283</v>
      </c>
      <c r="AE3352">
        <f t="shared" si="474"/>
        <v>269903944</v>
      </c>
      <c r="AG3352" t="str">
        <f t="shared" si="476"/>
        <v/>
      </c>
    </row>
    <row r="3353" spans="1:33" x14ac:dyDescent="0.25">
      <c r="A3353" s="6">
        <v>41942</v>
      </c>
      <c r="B3353">
        <v>0.12</v>
      </c>
      <c r="C3353">
        <v>0.125</v>
      </c>
      <c r="D3353">
        <v>0.12</v>
      </c>
      <c r="E3353">
        <v>0.125</v>
      </c>
      <c r="F3353">
        <v>0.125</v>
      </c>
      <c r="G3353">
        <v>876100</v>
      </c>
      <c r="I3353" t="str">
        <f t="shared" si="469"/>
        <v>Bullish</v>
      </c>
      <c r="J3353" t="str">
        <f t="shared" si="470"/>
        <v/>
      </c>
      <c r="K3353" t="str">
        <f t="shared" si="471"/>
        <v/>
      </c>
      <c r="M3353" s="11" t="str">
        <f t="shared" si="475"/>
        <v/>
      </c>
      <c r="O3353">
        <f>IF(ROW($E3353)&lt;=VALUE(LEFT(O$1,FIND("-",O$1,1)-1)),0,IF(ROW($E3353)=VALUE(LEFT(O$1,FIND("-",O$1,1)-1))+1,AVERAGE(INDEX($E:$E,ROW($E3353)-VALUE(LEFT(O$1,FIND("-",O$1,1)-1))):$E3353),($E3353*(2/(VALUE(LEFT(O$1,FIND("-",O$1,1)-1))+1)))+(O3352*(1-(2/(VALUE(LEFT(O$1,FIND("-",O$1,1)-1))+1))))))</f>
        <v>0.14546593133234451</v>
      </c>
      <c r="Q3353">
        <f>IF(ROW($E3353)&lt;=VALUE(LEFT(Q$1,FIND("-",Q$1,1)-1)),0,IF(ROW($E3353)=VALUE(LEFT(Q$1,FIND("-",Q$1,1)-1))+1,AVERAGE(INDEX($E:$E,ROW($E3353)-VALUE(LEFT(Q$1,FIND("-",Q$1,1)-1))):$E3353),($E3353*(2/(VALUE(LEFT(Q$1,FIND("-",Q$1,1)-1))+1)))+(Q3352*(1-(2/(VALUE(LEFT(Q$1,FIND("-",Q$1,1)-1))+1))))))</f>
        <v>0.12150550443300484</v>
      </c>
      <c r="R3353">
        <f>IF(ROW($E3353)&lt;=VALUE(LEFT(R$1,FIND("-",R$1,1)-1)),0,IF(ROW($E3353)=VALUE(LEFT(R$1,FIND("-",R$1,1)-1))+1,AVERAGE(INDEX($E:$E,ROW($E3353)-VALUE(LEFT(R$1,FIND("-",R$1,1)-1))):$E3353),($E3353*(2/(VALUE(LEFT(R$1,FIND("-",R$1,1)-1))+1)))+(R3352*(1-(2/(VALUE(LEFT(R$1,FIND("-",R$1,1)-1))+1))))))</f>
        <v>0.1237632800856466</v>
      </c>
      <c r="S3353">
        <f t="shared" si="472"/>
        <v>-2.2577756526417636E-3</v>
      </c>
      <c r="T3353">
        <f>IF(ROW($E3353)&lt;=MAX(VALUE(LEFT(Q$1,FIND("-",Q$1,1)-1)),VALUE(LEFT(R$1,FIND("-",R$1,1)-1)))+VALUE(LEFT(T$1,FIND("-",T$1,1)-1))-1,0,IF(ROW($E3353)=MAX(VALUE(LEFT(Q$1,FIND("-",Q$1,1)-1)),VALUE(LEFT(R$1,FIND("-",R$1,1)-1)))+VALUE(LEFT(T$1,FIND("-",T$1,1)-1)),AVERAGE(INDEX($S:$S,ROW(S3353)-VALUE(LEFT(T$1,FIND("-",T$1,1)-1))+1):S3353),($S3353*(2/(VALUE(LEFT(T$1,FIND("-",T$1,1)-1))+1)))+(T3352*(1-(2/(VALUE(LEFT(T$1,FIND("-",T$1,1)-1))+1))))))</f>
        <v>-2.4616157714879581E-3</v>
      </c>
      <c r="V3353">
        <f t="shared" si="473"/>
        <v>5.0000000000000044E-3</v>
      </c>
      <c r="W3353">
        <f>IF(ROW($E3353)&lt;=VALUE(LEFT(W$1,FIND("-",W$1,1)-1))+1,0,IF(ROW($E3352)=VALUE(LEFT(W$1,FIND("-",W$1,1)-1))+1,100-100/(1+ABS((SUMIF(INDEX($V:$V,ROW($V3353)-VALUE(LEFT(W$1,FIND("-",W$1,1)-1))+1):$V3353,"&gt;0",INDEX($V:$V,ROW($V3353)-VALUE(LEFT(W$1,FIND("-",W$1,1)-1))+1):$V3353)/COUNTIF(INDEX($V:$V,ROW($V3353)-VALUE(LEFT(W$1,FIND("-",W$1,1)-1))+1):$V3353,"&gt;0"))/(SUMIF(INDEX($V:$V,ROW($V3353)-VALUE(LEFT(W$1,FIND("-",W$1,1)-1))+1):$V3353,"&lt;0",INDEX($V:$V,ROW($V3353)-VALUE(LEFT(W$1,FIND("-",W$1,1)-1))+1):$V3353)/COUNTIF(INDEX($V:$V,ROW($V3353)-VALUE(LEFT(W$1,FIND("-",W$1,1)-1))+1):$V3353,"&lt;0")))),100-100/(1+ABS((SUMIF(INDEX($V:$V,ROW($V3353)-VALUE(LEFT(W$1,FIND("-",W$1,1)-1))+1):$V3353,"&gt;0",INDEX($V:$V,ROW($V3353)-VALUE(LEFT(W$1,FIND("-",W$1,1)-1))+1):$V3353)/VALUE(LEFT(W$1,FIND("-",W$1,1)-1)))/(SUMIF(INDEX($V:$V,ROW($V3353)-VALUE(LEFT(W$1,FIND("-",W$1,1)-1))+1):$V3353,"&lt;0",INDEX($V:$V,ROW($V3353)-VALUE(LEFT(W$1,FIND("-",W$1,1)-1))+1):$V3353)/VALUE(LEFT(W$1,FIND("-",W$1,1)-1)))))))</f>
        <v>50</v>
      </c>
      <c r="Y3353">
        <f>IF(ROW($E3353)&lt;=VALUE(LEFT(Y$1,FIND("-",Y$1,1)-1)),0,MAX(INDEX(C:C,ROW(C3353)-VALUE(LEFT(Y$1,FIND("-",Y$1,1)-1))+1):C3353))</f>
        <v>0.13500000000000001</v>
      </c>
      <c r="Z3353">
        <f>IF(ROW($E3353)&lt;=VALUE(LEFT(Z$1,FIND("-",Z$1,1)-1)),0,MIN(INDEX(D:D,ROW(D3353)-VALUE(LEFT(Z$1,FIND("-",Z$1,1)-1))+1):D3353))</f>
        <v>0.105</v>
      </c>
      <c r="AA3353">
        <f t="shared" si="477"/>
        <v>66.666666666666657</v>
      </c>
      <c r="AB3353">
        <f>IF(ROW($AA3353)&lt;=VALUE(LEFT(AA$1,FIND("-",AA$1,1)-1))+VALUE(LEFT(AB$1,FIND("-",AB$1,1)-1)-1),0,AVERAGE(INDEX($AA:$AA,ROW($AA3353)-VALUE(LEFT(AB$1,FIND("-",AB$1,1)-1))+1):$AA3353))</f>
        <v>55.555555555555543</v>
      </c>
      <c r="AC3353">
        <f>IF(ROW($AA3353)&lt;=VALUE(LEFT(AA$1,FIND("-",AA$1,1)-1))+VALUE(LEFT(AB$1,FIND("-",AB$1,1)-1)-1)+VALUE(LEFT(AC$1,FIND("-",AC$1,1)-1)-1),0,AVERAGE(INDEX($AB:$AB,ROW($AB3353)-VALUE(LEFT(AC$1,FIND("-",AC$1,1)-1))+1):$AB3353))</f>
        <v>49.999999999999979</v>
      </c>
      <c r="AE3353">
        <f t="shared" si="474"/>
        <v>270780044</v>
      </c>
      <c r="AG3353" t="str">
        <f t="shared" si="476"/>
        <v/>
      </c>
    </row>
    <row r="3354" spans="1:33" x14ac:dyDescent="0.25">
      <c r="A3354" s="6">
        <v>41943</v>
      </c>
      <c r="B3354">
        <v>0.12</v>
      </c>
      <c r="C3354">
        <v>0.125</v>
      </c>
      <c r="D3354">
        <v>0.12</v>
      </c>
      <c r="E3354">
        <v>0.125</v>
      </c>
      <c r="F3354">
        <v>0.125</v>
      </c>
      <c r="G3354">
        <v>36600</v>
      </c>
      <c r="I3354" t="str">
        <f t="shared" si="469"/>
        <v/>
      </c>
      <c r="J3354" t="str">
        <f t="shared" si="470"/>
        <v/>
      </c>
      <c r="K3354" t="str">
        <f t="shared" si="471"/>
        <v/>
      </c>
      <c r="M3354" s="11" t="str">
        <f t="shared" si="475"/>
        <v/>
      </c>
      <c r="O3354">
        <f>IF(ROW($E3354)&lt;=VALUE(LEFT(O$1,FIND("-",O$1,1)-1)),0,IF(ROW($E3354)=VALUE(LEFT(O$1,FIND("-",O$1,1)-1))+1,AVERAGE(INDEX($E:$E,ROW($E3354)-VALUE(LEFT(O$1,FIND("-",O$1,1)-1))):$E3354),($E3354*(2/(VALUE(LEFT(O$1,FIND("-",O$1,1)-1))+1)))+(O3353*(1-(2/(VALUE(LEFT(O$1,FIND("-",O$1,1)-1))+1))))))</f>
        <v>0.14526229022456</v>
      </c>
      <c r="Q3354">
        <f>IF(ROW($E3354)&lt;=VALUE(LEFT(Q$1,FIND("-",Q$1,1)-1)),0,IF(ROW($E3354)=VALUE(LEFT(Q$1,FIND("-",Q$1,1)-1))+1,AVERAGE(INDEX($E:$E,ROW($E3354)-VALUE(LEFT(Q$1,FIND("-",Q$1,1)-1))):$E3354),($E3354*(2/(VALUE(LEFT(Q$1,FIND("-",Q$1,1)-1))+1)))+(Q3353*(1-(2/(VALUE(LEFT(Q$1,FIND("-",Q$1,1)-1))+1))))))</f>
        <v>0.12204311913561948</v>
      </c>
      <c r="R3354">
        <f>IF(ROW($E3354)&lt;=VALUE(LEFT(R$1,FIND("-",R$1,1)-1)),0,IF(ROW($E3354)=VALUE(LEFT(R$1,FIND("-",R$1,1)-1))+1,AVERAGE(INDEX($E:$E,ROW($E3354)-VALUE(LEFT(R$1,FIND("-",R$1,1)-1))):$E3354),($E3354*(2/(VALUE(LEFT(R$1,FIND("-",R$1,1)-1))+1)))+(R3353*(1-(2/(VALUE(LEFT(R$1,FIND("-",R$1,1)-1))+1))))))</f>
        <v>0.1238548889681913</v>
      </c>
      <c r="S3354">
        <f t="shared" si="472"/>
        <v>-1.8117698325718218E-3</v>
      </c>
      <c r="T3354">
        <f>IF(ROW($E3354)&lt;=MAX(VALUE(LEFT(Q$1,FIND("-",Q$1,1)-1)),VALUE(LEFT(R$1,FIND("-",R$1,1)-1)))+VALUE(LEFT(T$1,FIND("-",T$1,1)-1))-1,0,IF(ROW($E3354)=MAX(VALUE(LEFT(Q$1,FIND("-",Q$1,1)-1)),VALUE(LEFT(R$1,FIND("-",R$1,1)-1)))+VALUE(LEFT(T$1,FIND("-",T$1,1)-1)),AVERAGE(INDEX($S:$S,ROW(S3354)-VALUE(LEFT(T$1,FIND("-",T$1,1)-1))+1):S3354),($S3354*(2/(VALUE(LEFT(T$1,FIND("-",T$1,1)-1))+1)))+(T3353*(1-(2/(VALUE(LEFT(T$1,FIND("-",T$1,1)-1))+1))))))</f>
        <v>-2.331646583704731E-3</v>
      </c>
      <c r="V3354">
        <f t="shared" si="473"/>
        <v>0</v>
      </c>
      <c r="W3354">
        <f>IF(ROW($E3354)&lt;=VALUE(LEFT(W$1,FIND("-",W$1,1)-1))+1,0,IF(ROW($E3353)=VALUE(LEFT(W$1,FIND("-",W$1,1)-1))+1,100-100/(1+ABS((SUMIF(INDEX($V:$V,ROW($V3354)-VALUE(LEFT(W$1,FIND("-",W$1,1)-1))+1):$V3354,"&gt;0",INDEX($V:$V,ROW($V3354)-VALUE(LEFT(W$1,FIND("-",W$1,1)-1))+1):$V3354)/COUNTIF(INDEX($V:$V,ROW($V3354)-VALUE(LEFT(W$1,FIND("-",W$1,1)-1))+1):$V3354,"&gt;0"))/(SUMIF(INDEX($V:$V,ROW($V3354)-VALUE(LEFT(W$1,FIND("-",W$1,1)-1))+1):$V3354,"&lt;0",INDEX($V:$V,ROW($V3354)-VALUE(LEFT(W$1,FIND("-",W$1,1)-1))+1):$V3354)/COUNTIF(INDEX($V:$V,ROW($V3354)-VALUE(LEFT(W$1,FIND("-",W$1,1)-1))+1):$V3354,"&lt;0")))),100-100/(1+ABS((SUMIF(INDEX($V:$V,ROW($V3354)-VALUE(LEFT(W$1,FIND("-",W$1,1)-1))+1):$V3354,"&gt;0",INDEX($V:$V,ROW($V3354)-VALUE(LEFT(W$1,FIND("-",W$1,1)-1))+1):$V3354)/VALUE(LEFT(W$1,FIND("-",W$1,1)-1)))/(SUMIF(INDEX($V:$V,ROW($V3354)-VALUE(LEFT(W$1,FIND("-",W$1,1)-1))+1):$V3354,"&lt;0",INDEX($V:$V,ROW($V3354)-VALUE(LEFT(W$1,FIND("-",W$1,1)-1))+1):$V3354)/VALUE(LEFT(W$1,FIND("-",W$1,1)-1)))))))</f>
        <v>46.153846153846153</v>
      </c>
      <c r="Y3354">
        <f>IF(ROW($E3354)&lt;=VALUE(LEFT(Y$1,FIND("-",Y$1,1)-1)),0,MAX(INDEX(C:C,ROW(C3354)-VALUE(LEFT(Y$1,FIND("-",Y$1,1)-1))+1):C3354))</f>
        <v>0.13500000000000001</v>
      </c>
      <c r="Z3354">
        <f>IF(ROW($E3354)&lt;=VALUE(LEFT(Z$1,FIND("-",Z$1,1)-1)),0,MIN(INDEX(D:D,ROW(D3354)-VALUE(LEFT(Z$1,FIND("-",Z$1,1)-1))+1):D3354))</f>
        <v>0.105</v>
      </c>
      <c r="AA3354">
        <f t="shared" si="477"/>
        <v>66.666666666666657</v>
      </c>
      <c r="AB3354">
        <f>IF(ROW($AA3354)&lt;=VALUE(LEFT(AA$1,FIND("-",AA$1,1)-1))+VALUE(LEFT(AB$1,FIND("-",AB$1,1)-1)-1),0,AVERAGE(INDEX($AA:$AA,ROW($AA3354)-VALUE(LEFT(AB$1,FIND("-",AB$1,1)-1))+1):$AA3354))</f>
        <v>61.111111111111093</v>
      </c>
      <c r="AC3354">
        <f>IF(ROW($AA3354)&lt;=VALUE(LEFT(AA$1,FIND("-",AA$1,1)-1))+VALUE(LEFT(AB$1,FIND("-",AB$1,1)-1)-1)+VALUE(LEFT(AC$1,FIND("-",AC$1,1)-1)-1),0,AVERAGE(INDEX($AB:$AB,ROW($AB3354)-VALUE(LEFT(AC$1,FIND("-",AC$1,1)-1))+1):$AB3354))</f>
        <v>55.555555555555536</v>
      </c>
      <c r="AE3354">
        <f t="shared" si="474"/>
        <v>270780044</v>
      </c>
      <c r="AG3354" t="str">
        <f t="shared" si="476"/>
        <v/>
      </c>
    </row>
    <row r="3355" spans="1:33" x14ac:dyDescent="0.25">
      <c r="A3355" s="6">
        <v>41946</v>
      </c>
      <c r="B3355">
        <v>0.125</v>
      </c>
      <c r="C3355">
        <v>0.125</v>
      </c>
      <c r="D3355">
        <v>0.12</v>
      </c>
      <c r="E3355">
        <v>0.12</v>
      </c>
      <c r="F3355">
        <v>0.12</v>
      </c>
      <c r="G3355">
        <v>251300</v>
      </c>
      <c r="I3355" t="str">
        <f t="shared" si="469"/>
        <v/>
      </c>
      <c r="J3355" t="str">
        <f t="shared" si="470"/>
        <v/>
      </c>
      <c r="K3355" t="str">
        <f t="shared" si="471"/>
        <v/>
      </c>
      <c r="M3355" s="11" t="str">
        <f t="shared" si="475"/>
        <v/>
      </c>
      <c r="O3355">
        <f>IF(ROW($E3355)&lt;=VALUE(LEFT(O$1,FIND("-",O$1,1)-1)),0,IF(ROW($E3355)=VALUE(LEFT(O$1,FIND("-",O$1,1)-1))+1,AVERAGE(INDEX($E:$E,ROW($E3355)-VALUE(LEFT(O$1,FIND("-",O$1,1)-1))):$E3355),($E3355*(2/(VALUE(LEFT(O$1,FIND("-",O$1,1)-1))+1)))+(O3354*(1-(2/(VALUE(LEFT(O$1,FIND("-",O$1,1)-1))+1))))))</f>
        <v>0.14501092415267383</v>
      </c>
      <c r="Q3355">
        <f>IF(ROW($E3355)&lt;=VALUE(LEFT(Q$1,FIND("-",Q$1,1)-1)),0,IF(ROW($E3355)=VALUE(LEFT(Q$1,FIND("-",Q$1,1)-1))+1,AVERAGE(INDEX($E:$E,ROW($E3355)-VALUE(LEFT(Q$1,FIND("-",Q$1,1)-1))):$E3355),($E3355*(2/(VALUE(LEFT(Q$1,FIND("-",Q$1,1)-1))+1)))+(Q3354*(1-(2/(VALUE(LEFT(Q$1,FIND("-",Q$1,1)-1))+1))))))</f>
        <v>0.12172879311475494</v>
      </c>
      <c r="R3355">
        <f>IF(ROW($E3355)&lt;=VALUE(LEFT(R$1,FIND("-",R$1,1)-1)),0,IF(ROW($E3355)=VALUE(LEFT(R$1,FIND("-",R$1,1)-1))+1,AVERAGE(INDEX($E:$E,ROW($E3355)-VALUE(LEFT(R$1,FIND("-",R$1,1)-1))):$E3355),($E3355*(2/(VALUE(LEFT(R$1,FIND("-",R$1,1)-1))+1)))+(R3354*(1-(2/(VALUE(LEFT(R$1,FIND("-",R$1,1)-1))+1))))))</f>
        <v>0.12356934163721417</v>
      </c>
      <c r="S3355">
        <f t="shared" si="472"/>
        <v>-1.8405485224592261E-3</v>
      </c>
      <c r="T3355">
        <f>IF(ROW($E3355)&lt;=MAX(VALUE(LEFT(Q$1,FIND("-",Q$1,1)-1)),VALUE(LEFT(R$1,FIND("-",R$1,1)-1)))+VALUE(LEFT(T$1,FIND("-",T$1,1)-1))-1,0,IF(ROW($E3355)=MAX(VALUE(LEFT(Q$1,FIND("-",Q$1,1)-1)),VALUE(LEFT(R$1,FIND("-",R$1,1)-1)))+VALUE(LEFT(T$1,FIND("-",T$1,1)-1)),AVERAGE(INDEX($S:$S,ROW(S3355)-VALUE(LEFT(T$1,FIND("-",T$1,1)-1))+1):S3355),($S3355*(2/(VALUE(LEFT(T$1,FIND("-",T$1,1)-1))+1)))+(T3354*(1-(2/(VALUE(LEFT(T$1,FIND("-",T$1,1)-1))+1))))))</f>
        <v>-2.2334269714556301E-3</v>
      </c>
      <c r="V3355">
        <f t="shared" si="473"/>
        <v>-5.0000000000000044E-3</v>
      </c>
      <c r="W3355">
        <f>IF(ROW($E3355)&lt;=VALUE(LEFT(W$1,FIND("-",W$1,1)-1))+1,0,IF(ROW($E3354)=VALUE(LEFT(W$1,FIND("-",W$1,1)-1))+1,100-100/(1+ABS((SUMIF(INDEX($V:$V,ROW($V3355)-VALUE(LEFT(W$1,FIND("-",W$1,1)-1))+1):$V3355,"&gt;0",INDEX($V:$V,ROW($V3355)-VALUE(LEFT(W$1,FIND("-",W$1,1)-1))+1):$V3355)/COUNTIF(INDEX($V:$V,ROW($V3355)-VALUE(LEFT(W$1,FIND("-",W$1,1)-1))+1):$V3355,"&gt;0"))/(SUMIF(INDEX($V:$V,ROW($V3355)-VALUE(LEFT(W$1,FIND("-",W$1,1)-1))+1):$V3355,"&lt;0",INDEX($V:$V,ROW($V3355)-VALUE(LEFT(W$1,FIND("-",W$1,1)-1))+1):$V3355)/COUNTIF(INDEX($V:$V,ROW($V3355)-VALUE(LEFT(W$1,FIND("-",W$1,1)-1))+1):$V3355,"&lt;0")))),100-100/(1+ABS((SUMIF(INDEX($V:$V,ROW($V3355)-VALUE(LEFT(W$1,FIND("-",W$1,1)-1))+1):$V3355,"&gt;0",INDEX($V:$V,ROW($V3355)-VALUE(LEFT(W$1,FIND("-",W$1,1)-1))+1):$V3355)/VALUE(LEFT(W$1,FIND("-",W$1,1)-1)))/(SUMIF(INDEX($V:$V,ROW($V3355)-VALUE(LEFT(W$1,FIND("-",W$1,1)-1))+1):$V3355,"&lt;0",INDEX($V:$V,ROW($V3355)-VALUE(LEFT(W$1,FIND("-",W$1,1)-1))+1):$V3355)/VALUE(LEFT(W$1,FIND("-",W$1,1)-1)))))))</f>
        <v>38.461538461538453</v>
      </c>
      <c r="Y3355">
        <f>IF(ROW($E3355)&lt;=VALUE(LEFT(Y$1,FIND("-",Y$1,1)-1)),0,MAX(INDEX(C:C,ROW(C3355)-VALUE(LEFT(Y$1,FIND("-",Y$1,1)-1))+1):C3355))</f>
        <v>0.13</v>
      </c>
      <c r="Z3355">
        <f>IF(ROW($E3355)&lt;=VALUE(LEFT(Z$1,FIND("-",Z$1,1)-1)),0,MIN(INDEX(D:D,ROW(D3355)-VALUE(LEFT(Z$1,FIND("-",Z$1,1)-1))+1):D3355))</f>
        <v>0.105</v>
      </c>
      <c r="AA3355">
        <f t="shared" si="477"/>
        <v>59.999999999999979</v>
      </c>
      <c r="AB3355">
        <f>IF(ROW($AA3355)&lt;=VALUE(LEFT(AA$1,FIND("-",AA$1,1)-1))+VALUE(LEFT(AB$1,FIND("-",AB$1,1)-1)-1),0,AVERAGE(INDEX($AA:$AA,ROW($AA3355)-VALUE(LEFT(AB$1,FIND("-",AB$1,1)-1))+1):$AA3355))</f>
        <v>64.444444444444429</v>
      </c>
      <c r="AC3355">
        <f>IF(ROW($AA3355)&lt;=VALUE(LEFT(AA$1,FIND("-",AA$1,1)-1))+VALUE(LEFT(AB$1,FIND("-",AB$1,1)-1)-1)+VALUE(LEFT(AC$1,FIND("-",AC$1,1)-1)-1),0,AVERAGE(INDEX($AB:$AB,ROW($AB3355)-VALUE(LEFT(AC$1,FIND("-",AC$1,1)-1))+1):$AB3355))</f>
        <v>60.370370370370352</v>
      </c>
      <c r="AE3355">
        <f t="shared" si="474"/>
        <v>270528744</v>
      </c>
      <c r="AG3355" t="str">
        <f t="shared" si="476"/>
        <v/>
      </c>
    </row>
    <row r="3356" spans="1:33" x14ac:dyDescent="0.25">
      <c r="A3356" s="6">
        <v>41947</v>
      </c>
      <c r="B3356">
        <v>0.125</v>
      </c>
      <c r="C3356">
        <v>0.125</v>
      </c>
      <c r="D3356">
        <v>0.12</v>
      </c>
      <c r="E3356">
        <v>0.125</v>
      </c>
      <c r="F3356">
        <v>0.125</v>
      </c>
      <c r="G3356">
        <v>553300</v>
      </c>
      <c r="I3356" t="str">
        <f t="shared" si="469"/>
        <v/>
      </c>
      <c r="J3356" t="str">
        <f t="shared" si="470"/>
        <v/>
      </c>
      <c r="K3356" t="str">
        <f t="shared" si="471"/>
        <v/>
      </c>
      <c r="M3356" s="11" t="str">
        <f t="shared" si="475"/>
        <v/>
      </c>
      <c r="O3356">
        <f>IF(ROW($E3356)&lt;=VALUE(LEFT(O$1,FIND("-",O$1,1)-1)),0,IF(ROW($E3356)=VALUE(LEFT(O$1,FIND("-",O$1,1)-1))+1,AVERAGE(INDEX($E:$E,ROW($E3356)-VALUE(LEFT(O$1,FIND("-",O$1,1)-1))):$E3356),($E3356*(2/(VALUE(LEFT(O$1,FIND("-",O$1,1)-1))+1)))+(O3355*(1-(2/(VALUE(LEFT(O$1,FIND("-",O$1,1)-1))+1))))))</f>
        <v>0.14481181047951289</v>
      </c>
      <c r="Q3356">
        <f>IF(ROW($E3356)&lt;=VALUE(LEFT(Q$1,FIND("-",Q$1,1)-1)),0,IF(ROW($E3356)=VALUE(LEFT(Q$1,FIND("-",Q$1,1)-1))+1,AVERAGE(INDEX($E:$E,ROW($E3356)-VALUE(LEFT(Q$1,FIND("-",Q$1,1)-1))):$E3356),($E3356*(2/(VALUE(LEFT(Q$1,FIND("-",Q$1,1)-1))+1)))+(Q3355*(1-(2/(VALUE(LEFT(Q$1,FIND("-",Q$1,1)-1))+1))))))</f>
        <v>0.12223205571248495</v>
      </c>
      <c r="R3356">
        <f>IF(ROW($E3356)&lt;=VALUE(LEFT(R$1,FIND("-",R$1,1)-1)),0,IF(ROW($E3356)=VALUE(LEFT(R$1,FIND("-",R$1,1)-1))+1,AVERAGE(INDEX($E:$E,ROW($E3356)-VALUE(LEFT(R$1,FIND("-",R$1,1)-1))):$E3356),($E3356*(2/(VALUE(LEFT(R$1,FIND("-",R$1,1)-1))+1)))+(R3355*(1-(2/(VALUE(LEFT(R$1,FIND("-",R$1,1)-1))+1))))))</f>
        <v>0.12367531633075386</v>
      </c>
      <c r="S3356">
        <f t="shared" si="472"/>
        <v>-1.4432606182689101E-3</v>
      </c>
      <c r="T3356">
        <f>IF(ROW($E3356)&lt;=MAX(VALUE(LEFT(Q$1,FIND("-",Q$1,1)-1)),VALUE(LEFT(R$1,FIND("-",R$1,1)-1)))+VALUE(LEFT(T$1,FIND("-",T$1,1)-1))-1,0,IF(ROW($E3356)=MAX(VALUE(LEFT(Q$1,FIND("-",Q$1,1)-1)),VALUE(LEFT(R$1,FIND("-",R$1,1)-1)))+VALUE(LEFT(T$1,FIND("-",T$1,1)-1)),AVERAGE(INDEX($S:$S,ROW(S3356)-VALUE(LEFT(T$1,FIND("-",T$1,1)-1))+1):S3356),($S3356*(2/(VALUE(LEFT(T$1,FIND("-",T$1,1)-1))+1)))+(T3355*(1-(2/(VALUE(LEFT(T$1,FIND("-",T$1,1)-1))+1))))))</f>
        <v>-2.0753937008182862E-3</v>
      </c>
      <c r="V3356">
        <f t="shared" si="473"/>
        <v>5.0000000000000044E-3</v>
      </c>
      <c r="W3356">
        <f>IF(ROW($E3356)&lt;=VALUE(LEFT(W$1,FIND("-",W$1,1)-1))+1,0,IF(ROW($E3355)=VALUE(LEFT(W$1,FIND("-",W$1,1)-1))+1,100-100/(1+ABS((SUMIF(INDEX($V:$V,ROW($V3356)-VALUE(LEFT(W$1,FIND("-",W$1,1)-1))+1):$V3356,"&gt;0",INDEX($V:$V,ROW($V3356)-VALUE(LEFT(W$1,FIND("-",W$1,1)-1))+1):$V3356)/COUNTIF(INDEX($V:$V,ROW($V3356)-VALUE(LEFT(W$1,FIND("-",W$1,1)-1))+1):$V3356,"&gt;0"))/(SUMIF(INDEX($V:$V,ROW($V3356)-VALUE(LEFT(W$1,FIND("-",W$1,1)-1))+1):$V3356,"&lt;0",INDEX($V:$V,ROW($V3356)-VALUE(LEFT(W$1,FIND("-",W$1,1)-1))+1):$V3356)/COUNTIF(INDEX($V:$V,ROW($V3356)-VALUE(LEFT(W$1,FIND("-",W$1,1)-1))+1):$V3356,"&lt;0")))),100-100/(1+ABS((SUMIF(INDEX($V:$V,ROW($V3356)-VALUE(LEFT(W$1,FIND("-",W$1,1)-1))+1):$V3356,"&gt;0",INDEX($V:$V,ROW($V3356)-VALUE(LEFT(W$1,FIND("-",W$1,1)-1))+1):$V3356)/VALUE(LEFT(W$1,FIND("-",W$1,1)-1)))/(SUMIF(INDEX($V:$V,ROW($V3356)-VALUE(LEFT(W$1,FIND("-",W$1,1)-1))+1):$V3356,"&lt;0",INDEX($V:$V,ROW($V3356)-VALUE(LEFT(W$1,FIND("-",W$1,1)-1))+1):$V3356)/VALUE(LEFT(W$1,FIND("-",W$1,1)-1)))))))</f>
        <v>50</v>
      </c>
      <c r="Y3356">
        <f>IF(ROW($E3356)&lt;=VALUE(LEFT(Y$1,FIND("-",Y$1,1)-1)),0,MAX(INDEX(C:C,ROW(C3356)-VALUE(LEFT(Y$1,FIND("-",Y$1,1)-1))+1):C3356))</f>
        <v>0.13</v>
      </c>
      <c r="Z3356">
        <f>IF(ROW($E3356)&lt;=VALUE(LEFT(Z$1,FIND("-",Z$1,1)-1)),0,MIN(INDEX(D:D,ROW(D3356)-VALUE(LEFT(Z$1,FIND("-",Z$1,1)-1))+1):D3356))</f>
        <v>0.105</v>
      </c>
      <c r="AA3356">
        <f t="shared" si="477"/>
        <v>80</v>
      </c>
      <c r="AB3356">
        <f>IF(ROW($AA3356)&lt;=VALUE(LEFT(AA$1,FIND("-",AA$1,1)-1))+VALUE(LEFT(AB$1,FIND("-",AB$1,1)-1)-1),0,AVERAGE(INDEX($AA:$AA,ROW($AA3356)-VALUE(LEFT(AB$1,FIND("-",AB$1,1)-1))+1):$AA3356))</f>
        <v>68.888888888888872</v>
      </c>
      <c r="AC3356">
        <f>IF(ROW($AA3356)&lt;=VALUE(LEFT(AA$1,FIND("-",AA$1,1)-1))+VALUE(LEFT(AB$1,FIND("-",AB$1,1)-1)-1)+VALUE(LEFT(AC$1,FIND("-",AC$1,1)-1)-1),0,AVERAGE(INDEX($AB:$AB,ROW($AB3356)-VALUE(LEFT(AC$1,FIND("-",AC$1,1)-1))+1):$AB3356))</f>
        <v>64.814814814814795</v>
      </c>
      <c r="AE3356">
        <f t="shared" si="474"/>
        <v>271082044</v>
      </c>
      <c r="AG3356" t="str">
        <f t="shared" si="476"/>
        <v/>
      </c>
    </row>
    <row r="3357" spans="1:33" x14ac:dyDescent="0.25">
      <c r="A3357" s="6">
        <v>41948</v>
      </c>
      <c r="B3357">
        <v>0.125</v>
      </c>
      <c r="C3357">
        <v>0.125</v>
      </c>
      <c r="D3357">
        <v>0.12</v>
      </c>
      <c r="E3357">
        <v>0.125</v>
      </c>
      <c r="F3357">
        <v>0.125</v>
      </c>
      <c r="G3357">
        <v>612200</v>
      </c>
      <c r="I3357" t="str">
        <f t="shared" si="469"/>
        <v/>
      </c>
      <c r="J3357" t="str">
        <f t="shared" si="470"/>
        <v/>
      </c>
      <c r="K3357" t="str">
        <f t="shared" si="471"/>
        <v/>
      </c>
      <c r="M3357" s="11" t="str">
        <f t="shared" si="475"/>
        <v/>
      </c>
      <c r="O3357">
        <f>IF(ROW($E3357)&lt;=VALUE(LEFT(O$1,FIND("-",O$1,1)-1)),0,IF(ROW($E3357)=VALUE(LEFT(O$1,FIND("-",O$1,1)-1))+1,AVERAGE(INDEX($E:$E,ROW($E3357)-VALUE(LEFT(O$1,FIND("-",O$1,1)-1))):$E3357),($E3357*(2/(VALUE(LEFT(O$1,FIND("-",O$1,1)-1))+1)))+(O3356*(1-(2/(VALUE(LEFT(O$1,FIND("-",O$1,1)-1))+1))))))</f>
        <v>0.14461467803693068</v>
      </c>
      <c r="Q3357">
        <f>IF(ROW($E3357)&lt;=VALUE(LEFT(Q$1,FIND("-",Q$1,1)-1)),0,IF(ROW($E3357)=VALUE(LEFT(Q$1,FIND("-",Q$1,1)-1))+1,AVERAGE(INDEX($E:$E,ROW($E3357)-VALUE(LEFT(Q$1,FIND("-",Q$1,1)-1))):$E3357),($E3357*(2/(VALUE(LEFT(Q$1,FIND("-",Q$1,1)-1))+1)))+(Q3356*(1-(2/(VALUE(LEFT(Q$1,FIND("-",Q$1,1)-1))+1))))))</f>
        <v>0.12265789329517958</v>
      </c>
      <c r="R3357">
        <f>IF(ROW($E3357)&lt;=VALUE(LEFT(R$1,FIND("-",R$1,1)-1)),0,IF(ROW($E3357)=VALUE(LEFT(R$1,FIND("-",R$1,1)-1))+1,AVERAGE(INDEX($E:$E,ROW($E3357)-VALUE(LEFT(R$1,FIND("-",R$1,1)-1))):$E3357),($E3357*(2/(VALUE(LEFT(R$1,FIND("-",R$1,1)-1))+1)))+(R3356*(1-(2/(VALUE(LEFT(R$1,FIND("-",R$1,1)-1))+1))))))</f>
        <v>0.12377344104699432</v>
      </c>
      <c r="S3357">
        <f t="shared" si="472"/>
        <v>-1.1155477518147439E-3</v>
      </c>
      <c r="T3357">
        <f>IF(ROW($E3357)&lt;=MAX(VALUE(LEFT(Q$1,FIND("-",Q$1,1)-1)),VALUE(LEFT(R$1,FIND("-",R$1,1)-1)))+VALUE(LEFT(T$1,FIND("-",T$1,1)-1))-1,0,IF(ROW($E3357)=MAX(VALUE(LEFT(Q$1,FIND("-",Q$1,1)-1)),VALUE(LEFT(R$1,FIND("-",R$1,1)-1)))+VALUE(LEFT(T$1,FIND("-",T$1,1)-1)),AVERAGE(INDEX($S:$S,ROW(S3357)-VALUE(LEFT(T$1,FIND("-",T$1,1)-1))+1):S3357),($S3357*(2/(VALUE(LEFT(T$1,FIND("-",T$1,1)-1))+1)))+(T3356*(1-(2/(VALUE(LEFT(T$1,FIND("-",T$1,1)-1))+1))))))</f>
        <v>-1.8834245110175779E-3</v>
      </c>
      <c r="V3357">
        <f t="shared" si="473"/>
        <v>0</v>
      </c>
      <c r="W3357">
        <f>IF(ROW($E3357)&lt;=VALUE(LEFT(W$1,FIND("-",W$1,1)-1))+1,0,IF(ROW($E3356)=VALUE(LEFT(W$1,FIND("-",W$1,1)-1))+1,100-100/(1+ABS((SUMIF(INDEX($V:$V,ROW($V3357)-VALUE(LEFT(W$1,FIND("-",W$1,1)-1))+1):$V3357,"&gt;0",INDEX($V:$V,ROW($V3357)-VALUE(LEFT(W$1,FIND("-",W$1,1)-1))+1):$V3357)/COUNTIF(INDEX($V:$V,ROW($V3357)-VALUE(LEFT(W$1,FIND("-",W$1,1)-1))+1):$V3357,"&gt;0"))/(SUMIF(INDEX($V:$V,ROW($V3357)-VALUE(LEFT(W$1,FIND("-",W$1,1)-1))+1):$V3357,"&lt;0",INDEX($V:$V,ROW($V3357)-VALUE(LEFT(W$1,FIND("-",W$1,1)-1))+1):$V3357)/COUNTIF(INDEX($V:$V,ROW($V3357)-VALUE(LEFT(W$1,FIND("-",W$1,1)-1))+1):$V3357,"&lt;0")))),100-100/(1+ABS((SUMIF(INDEX($V:$V,ROW($V3357)-VALUE(LEFT(W$1,FIND("-",W$1,1)-1))+1):$V3357,"&gt;0",INDEX($V:$V,ROW($V3357)-VALUE(LEFT(W$1,FIND("-",W$1,1)-1))+1):$V3357)/VALUE(LEFT(W$1,FIND("-",W$1,1)-1)))/(SUMIF(INDEX($V:$V,ROW($V3357)-VALUE(LEFT(W$1,FIND("-",W$1,1)-1))+1):$V3357,"&lt;0",INDEX($V:$V,ROW($V3357)-VALUE(LEFT(W$1,FIND("-",W$1,1)-1))+1):$V3357)/VALUE(LEFT(W$1,FIND("-",W$1,1)-1)))))))</f>
        <v>45.454545454545446</v>
      </c>
      <c r="Y3357">
        <f>IF(ROW($E3357)&lt;=VALUE(LEFT(Y$1,FIND("-",Y$1,1)-1)),0,MAX(INDEX(C:C,ROW(C3357)-VALUE(LEFT(Y$1,FIND("-",Y$1,1)-1))+1):C3357))</f>
        <v>0.125</v>
      </c>
      <c r="Z3357">
        <f>IF(ROW($E3357)&lt;=VALUE(LEFT(Z$1,FIND("-",Z$1,1)-1)),0,MIN(INDEX(D:D,ROW(D3357)-VALUE(LEFT(Z$1,FIND("-",Z$1,1)-1))+1):D3357))</f>
        <v>0.105</v>
      </c>
      <c r="AA3357">
        <f t="shared" si="477"/>
        <v>100</v>
      </c>
      <c r="AB3357">
        <f>IF(ROW($AA3357)&lt;=VALUE(LEFT(AA$1,FIND("-",AA$1,1)-1))+VALUE(LEFT(AB$1,FIND("-",AB$1,1)-1)-1),0,AVERAGE(INDEX($AA:$AA,ROW($AA3357)-VALUE(LEFT(AB$1,FIND("-",AB$1,1)-1))+1):$AA3357))</f>
        <v>79.999999999999986</v>
      </c>
      <c r="AC3357">
        <f>IF(ROW($AA3357)&lt;=VALUE(LEFT(AA$1,FIND("-",AA$1,1)-1))+VALUE(LEFT(AB$1,FIND("-",AB$1,1)-1)-1)+VALUE(LEFT(AC$1,FIND("-",AC$1,1)-1)-1),0,AVERAGE(INDEX($AB:$AB,ROW($AB3357)-VALUE(LEFT(AC$1,FIND("-",AC$1,1)-1))+1):$AB3357))</f>
        <v>71.1111111111111</v>
      </c>
      <c r="AE3357">
        <f t="shared" si="474"/>
        <v>271082044</v>
      </c>
      <c r="AG3357" t="str">
        <f t="shared" si="476"/>
        <v/>
      </c>
    </row>
    <row r="3358" spans="1:33" x14ac:dyDescent="0.25">
      <c r="A3358" s="6">
        <v>41949</v>
      </c>
      <c r="B3358">
        <v>0.12</v>
      </c>
      <c r="C3358">
        <v>0.125</v>
      </c>
      <c r="D3358">
        <v>0.12</v>
      </c>
      <c r="E3358">
        <v>0.12</v>
      </c>
      <c r="F3358">
        <v>0.12</v>
      </c>
      <c r="G3358">
        <v>514200</v>
      </c>
      <c r="I3358" t="str">
        <f t="shared" si="469"/>
        <v/>
      </c>
      <c r="J3358" t="str">
        <f t="shared" si="470"/>
        <v/>
      </c>
      <c r="K3358" t="str">
        <f t="shared" si="471"/>
        <v/>
      </c>
      <c r="M3358" s="11" t="str">
        <f t="shared" si="475"/>
        <v/>
      </c>
      <c r="O3358">
        <f>IF(ROW($E3358)&lt;=VALUE(LEFT(O$1,FIND("-",O$1,1)-1)),0,IF(ROW($E3358)=VALUE(LEFT(O$1,FIND("-",O$1,1)-1))+1,AVERAGE(INDEX($E:$E,ROW($E3358)-VALUE(LEFT(O$1,FIND("-",O$1,1)-1))):$E3358),($E3358*(2/(VALUE(LEFT(O$1,FIND("-",O$1,1)-1))+1)))+(O3357*(1-(2/(VALUE(LEFT(O$1,FIND("-",O$1,1)-1))+1))))))</f>
        <v>0.14436975586740899</v>
      </c>
      <c r="Q3358">
        <f>IF(ROW($E3358)&lt;=VALUE(LEFT(Q$1,FIND("-",Q$1,1)-1)),0,IF(ROW($E3358)=VALUE(LEFT(Q$1,FIND("-",Q$1,1)-1))+1,AVERAGE(INDEX($E:$E,ROW($E3358)-VALUE(LEFT(Q$1,FIND("-",Q$1,1)-1))):$E3358),($E3358*(2/(VALUE(LEFT(Q$1,FIND("-",Q$1,1)-1))+1)))+(Q3357*(1-(2/(VALUE(LEFT(Q$1,FIND("-",Q$1,1)-1))+1))))))</f>
        <v>0.12224898663438272</v>
      </c>
      <c r="R3358">
        <f>IF(ROW($E3358)&lt;=VALUE(LEFT(R$1,FIND("-",R$1,1)-1)),0,IF(ROW($E3358)=VALUE(LEFT(R$1,FIND("-",R$1,1)-1))+1,AVERAGE(INDEX($E:$E,ROW($E3358)-VALUE(LEFT(R$1,FIND("-",R$1,1)-1))):$E3358),($E3358*(2/(VALUE(LEFT(R$1,FIND("-",R$1,1)-1))+1)))+(R3357*(1-(2/(VALUE(LEFT(R$1,FIND("-",R$1,1)-1))+1))))))</f>
        <v>0.12349392689536512</v>
      </c>
      <c r="S3358">
        <f t="shared" si="472"/>
        <v>-1.2449402609824023E-3</v>
      </c>
      <c r="T3358">
        <f>IF(ROW($E3358)&lt;=MAX(VALUE(LEFT(Q$1,FIND("-",Q$1,1)-1)),VALUE(LEFT(R$1,FIND("-",R$1,1)-1)))+VALUE(LEFT(T$1,FIND("-",T$1,1)-1))-1,0,IF(ROW($E3358)=MAX(VALUE(LEFT(Q$1,FIND("-",Q$1,1)-1)),VALUE(LEFT(R$1,FIND("-",R$1,1)-1)))+VALUE(LEFT(T$1,FIND("-",T$1,1)-1)),AVERAGE(INDEX($S:$S,ROW(S3358)-VALUE(LEFT(T$1,FIND("-",T$1,1)-1))+1):S3358),($S3358*(2/(VALUE(LEFT(T$1,FIND("-",T$1,1)-1))+1)))+(T3357*(1-(2/(VALUE(LEFT(T$1,FIND("-",T$1,1)-1))+1))))))</f>
        <v>-1.7557276610105431E-3</v>
      </c>
      <c r="V3358">
        <f t="shared" si="473"/>
        <v>-5.0000000000000044E-3</v>
      </c>
      <c r="W3358">
        <f>IF(ROW($E3358)&lt;=VALUE(LEFT(W$1,FIND("-",W$1,1)-1))+1,0,IF(ROW($E3357)=VALUE(LEFT(W$1,FIND("-",W$1,1)-1))+1,100-100/(1+ABS((SUMIF(INDEX($V:$V,ROW($V3358)-VALUE(LEFT(W$1,FIND("-",W$1,1)-1))+1):$V3358,"&gt;0",INDEX($V:$V,ROW($V3358)-VALUE(LEFT(W$1,FIND("-",W$1,1)-1))+1):$V3358)/COUNTIF(INDEX($V:$V,ROW($V3358)-VALUE(LEFT(W$1,FIND("-",W$1,1)-1))+1):$V3358,"&gt;0"))/(SUMIF(INDEX($V:$V,ROW($V3358)-VALUE(LEFT(W$1,FIND("-",W$1,1)-1))+1):$V3358,"&lt;0",INDEX($V:$V,ROW($V3358)-VALUE(LEFT(W$1,FIND("-",W$1,1)-1))+1):$V3358)/COUNTIF(INDEX($V:$V,ROW($V3358)-VALUE(LEFT(W$1,FIND("-",W$1,1)-1))+1):$V3358,"&lt;0")))),100-100/(1+ABS((SUMIF(INDEX($V:$V,ROW($V3358)-VALUE(LEFT(W$1,FIND("-",W$1,1)-1))+1):$V3358,"&gt;0",INDEX($V:$V,ROW($V3358)-VALUE(LEFT(W$1,FIND("-",W$1,1)-1))+1):$V3358)/VALUE(LEFT(W$1,FIND("-",W$1,1)-1)))/(SUMIF(INDEX($V:$V,ROW($V3358)-VALUE(LEFT(W$1,FIND("-",W$1,1)-1))+1):$V3358,"&lt;0",INDEX($V:$V,ROW($V3358)-VALUE(LEFT(W$1,FIND("-",W$1,1)-1))+1):$V3358)/VALUE(LEFT(W$1,FIND("-",W$1,1)-1)))))))</f>
        <v>62.499999999999993</v>
      </c>
      <c r="Y3358">
        <f>IF(ROW($E3358)&lt;=VALUE(LEFT(Y$1,FIND("-",Y$1,1)-1)),0,MAX(INDEX(C:C,ROW(C3358)-VALUE(LEFT(Y$1,FIND("-",Y$1,1)-1))+1):C3358))</f>
        <v>0.125</v>
      </c>
      <c r="Z3358">
        <f>IF(ROW($E3358)&lt;=VALUE(LEFT(Z$1,FIND("-",Z$1,1)-1)),0,MIN(INDEX(D:D,ROW(D3358)-VALUE(LEFT(Z$1,FIND("-",Z$1,1)-1))+1):D3358))</f>
        <v>0.11</v>
      </c>
      <c r="AA3358">
        <f t="shared" si="477"/>
        <v>66.666666666666643</v>
      </c>
      <c r="AB3358">
        <f>IF(ROW($AA3358)&lt;=VALUE(LEFT(AA$1,FIND("-",AA$1,1)-1))+VALUE(LEFT(AB$1,FIND("-",AB$1,1)-1)-1),0,AVERAGE(INDEX($AA:$AA,ROW($AA3358)-VALUE(LEFT(AB$1,FIND("-",AB$1,1)-1))+1):$AA3358))</f>
        <v>82.222222222222214</v>
      </c>
      <c r="AC3358">
        <f>IF(ROW($AA3358)&lt;=VALUE(LEFT(AA$1,FIND("-",AA$1,1)-1))+VALUE(LEFT(AB$1,FIND("-",AB$1,1)-1)-1)+VALUE(LEFT(AC$1,FIND("-",AC$1,1)-1)-1),0,AVERAGE(INDEX($AB:$AB,ROW($AB3358)-VALUE(LEFT(AC$1,FIND("-",AC$1,1)-1))+1):$AB3358))</f>
        <v>77.037037037037024</v>
      </c>
      <c r="AE3358">
        <f t="shared" si="474"/>
        <v>270567844</v>
      </c>
      <c r="AG3358" t="str">
        <f t="shared" si="476"/>
        <v/>
      </c>
    </row>
    <row r="3359" spans="1:33" x14ac:dyDescent="0.25">
      <c r="A3359" s="6">
        <v>41950</v>
      </c>
      <c r="B3359">
        <v>0.12</v>
      </c>
      <c r="C3359">
        <v>0.125</v>
      </c>
      <c r="D3359">
        <v>0.12</v>
      </c>
      <c r="E3359">
        <v>0.12</v>
      </c>
      <c r="F3359">
        <v>0.12</v>
      </c>
      <c r="G3359">
        <v>334200</v>
      </c>
      <c r="I3359" t="str">
        <f t="shared" si="469"/>
        <v/>
      </c>
      <c r="J3359" t="str">
        <f t="shared" si="470"/>
        <v/>
      </c>
      <c r="K3359" t="str">
        <f t="shared" si="471"/>
        <v/>
      </c>
      <c r="M3359" s="11" t="str">
        <f t="shared" si="475"/>
        <v/>
      </c>
      <c r="O3359">
        <f>IF(ROW($E3359)&lt;=VALUE(LEFT(O$1,FIND("-",O$1,1)-1)),0,IF(ROW($E3359)=VALUE(LEFT(O$1,FIND("-",O$1,1)-1))+1,AVERAGE(INDEX($E:$E,ROW($E3359)-VALUE(LEFT(O$1,FIND("-",O$1,1)-1))):$E3359),($E3359*(2/(VALUE(LEFT(O$1,FIND("-",O$1,1)-1))+1)))+(O3358*(1-(2/(VALUE(LEFT(O$1,FIND("-",O$1,1)-1))+1))))))</f>
        <v>0.14412727073439996</v>
      </c>
      <c r="Q3359">
        <f>IF(ROW($E3359)&lt;=VALUE(LEFT(Q$1,FIND("-",Q$1,1)-1)),0,IF(ROW($E3359)=VALUE(LEFT(Q$1,FIND("-",Q$1,1)-1))+1,AVERAGE(INDEX($E:$E,ROW($E3359)-VALUE(LEFT(Q$1,FIND("-",Q$1,1)-1))):$E3359),($E3359*(2/(VALUE(LEFT(Q$1,FIND("-",Q$1,1)-1))+1)))+(Q3358*(1-(2/(VALUE(LEFT(Q$1,FIND("-",Q$1,1)-1))+1))))))</f>
        <v>0.12190298869063153</v>
      </c>
      <c r="R3359">
        <f>IF(ROW($E3359)&lt;=VALUE(LEFT(R$1,FIND("-",R$1,1)-1)),0,IF(ROW($E3359)=VALUE(LEFT(R$1,FIND("-",R$1,1)-1))+1,AVERAGE(INDEX($E:$E,ROW($E3359)-VALUE(LEFT(R$1,FIND("-",R$1,1)-1))):$E3359),($E3359*(2/(VALUE(LEFT(R$1,FIND("-",R$1,1)-1))+1)))+(R3358*(1-(2/(VALUE(LEFT(R$1,FIND("-",R$1,1)-1))+1))))))</f>
        <v>0.12323511749570845</v>
      </c>
      <c r="S3359">
        <f t="shared" si="472"/>
        <v>-1.3321288050769237E-3</v>
      </c>
      <c r="T3359">
        <f>IF(ROW($E3359)&lt;=MAX(VALUE(LEFT(Q$1,FIND("-",Q$1,1)-1)),VALUE(LEFT(R$1,FIND("-",R$1,1)-1)))+VALUE(LEFT(T$1,FIND("-",T$1,1)-1))-1,0,IF(ROW($E3359)=MAX(VALUE(LEFT(Q$1,FIND("-",Q$1,1)-1)),VALUE(LEFT(R$1,FIND("-",R$1,1)-1)))+VALUE(LEFT(T$1,FIND("-",T$1,1)-1)),AVERAGE(INDEX($S:$S,ROW(S3359)-VALUE(LEFT(T$1,FIND("-",T$1,1)-1))+1):S3359),($S3359*(2/(VALUE(LEFT(T$1,FIND("-",T$1,1)-1))+1)))+(T3358*(1-(2/(VALUE(LEFT(T$1,FIND("-",T$1,1)-1))+1))))))</f>
        <v>-1.6710078898238192E-3</v>
      </c>
      <c r="V3359">
        <f t="shared" si="473"/>
        <v>0</v>
      </c>
      <c r="W3359">
        <f>IF(ROW($E3359)&lt;=VALUE(LEFT(W$1,FIND("-",W$1,1)-1))+1,0,IF(ROW($E3358)=VALUE(LEFT(W$1,FIND("-",W$1,1)-1))+1,100-100/(1+ABS((SUMIF(INDEX($V:$V,ROW($V3359)-VALUE(LEFT(W$1,FIND("-",W$1,1)-1))+1):$V3359,"&gt;0",INDEX($V:$V,ROW($V3359)-VALUE(LEFT(W$1,FIND("-",W$1,1)-1))+1):$V3359)/COUNTIF(INDEX($V:$V,ROW($V3359)-VALUE(LEFT(W$1,FIND("-",W$1,1)-1))+1):$V3359,"&gt;0"))/(SUMIF(INDEX($V:$V,ROW($V3359)-VALUE(LEFT(W$1,FIND("-",W$1,1)-1))+1):$V3359,"&lt;0",INDEX($V:$V,ROW($V3359)-VALUE(LEFT(W$1,FIND("-",W$1,1)-1))+1):$V3359)/COUNTIF(INDEX($V:$V,ROW($V3359)-VALUE(LEFT(W$1,FIND("-",W$1,1)-1))+1):$V3359,"&lt;0")))),100-100/(1+ABS((SUMIF(INDEX($V:$V,ROW($V3359)-VALUE(LEFT(W$1,FIND("-",W$1,1)-1))+1):$V3359,"&gt;0",INDEX($V:$V,ROW($V3359)-VALUE(LEFT(W$1,FIND("-",W$1,1)-1))+1):$V3359)/VALUE(LEFT(W$1,FIND("-",W$1,1)-1)))/(SUMIF(INDEX($V:$V,ROW($V3359)-VALUE(LEFT(W$1,FIND("-",W$1,1)-1))+1):$V3359,"&lt;0",INDEX($V:$V,ROW($V3359)-VALUE(LEFT(W$1,FIND("-",W$1,1)-1))+1):$V3359)/VALUE(LEFT(W$1,FIND("-",W$1,1)-1)))))))</f>
        <v>57.142857142857132</v>
      </c>
      <c r="Y3359">
        <f>IF(ROW($E3359)&lt;=VALUE(LEFT(Y$1,FIND("-",Y$1,1)-1)),0,MAX(INDEX(C:C,ROW(C3359)-VALUE(LEFT(Y$1,FIND("-",Y$1,1)-1))+1):C3359))</f>
        <v>0.125</v>
      </c>
      <c r="Z3359">
        <f>IF(ROW($E3359)&lt;=VALUE(LEFT(Z$1,FIND("-",Z$1,1)-1)),0,MIN(INDEX(D:D,ROW(D3359)-VALUE(LEFT(Z$1,FIND("-",Z$1,1)-1))+1):D3359))</f>
        <v>0.115</v>
      </c>
      <c r="AA3359">
        <f t="shared" si="477"/>
        <v>49.999999999999936</v>
      </c>
      <c r="AB3359">
        <f>IF(ROW($AA3359)&lt;=VALUE(LEFT(AA$1,FIND("-",AA$1,1)-1))+VALUE(LEFT(AB$1,FIND("-",AB$1,1)-1)-1),0,AVERAGE(INDEX($AA:$AA,ROW($AA3359)-VALUE(LEFT(AB$1,FIND("-",AB$1,1)-1))+1):$AA3359))</f>
        <v>72.222222222222186</v>
      </c>
      <c r="AC3359">
        <f>IF(ROW($AA3359)&lt;=VALUE(LEFT(AA$1,FIND("-",AA$1,1)-1))+VALUE(LEFT(AB$1,FIND("-",AB$1,1)-1)-1)+VALUE(LEFT(AC$1,FIND("-",AC$1,1)-1)-1),0,AVERAGE(INDEX($AB:$AB,ROW($AB3359)-VALUE(LEFT(AC$1,FIND("-",AC$1,1)-1))+1):$AB3359))</f>
        <v>78.148148148148138</v>
      </c>
      <c r="AE3359">
        <f t="shared" si="474"/>
        <v>270567844</v>
      </c>
      <c r="AG3359" t="str">
        <f t="shared" si="476"/>
        <v/>
      </c>
    </row>
    <row r="3360" spans="1:33" x14ac:dyDescent="0.25">
      <c r="A3360" s="6">
        <v>41953</v>
      </c>
      <c r="B3360">
        <v>0.12</v>
      </c>
      <c r="C3360">
        <v>0.13</v>
      </c>
      <c r="D3360">
        <v>0.12</v>
      </c>
      <c r="E3360">
        <v>0.13</v>
      </c>
      <c r="F3360">
        <v>0.13</v>
      </c>
      <c r="G3360">
        <v>6636300</v>
      </c>
      <c r="I3360" t="str">
        <f t="shared" si="469"/>
        <v/>
      </c>
      <c r="J3360" t="str">
        <f t="shared" si="470"/>
        <v/>
      </c>
      <c r="K3360" t="str">
        <f t="shared" si="471"/>
        <v/>
      </c>
      <c r="M3360" s="11" t="str">
        <f t="shared" si="475"/>
        <v/>
      </c>
      <c r="O3360">
        <f>IF(ROW($E3360)&lt;=VALUE(LEFT(O$1,FIND("-",O$1,1)-1)),0,IF(ROW($E3360)=VALUE(LEFT(O$1,FIND("-",O$1,1)-1))+1,AVERAGE(INDEX($E:$E,ROW($E3360)-VALUE(LEFT(O$1,FIND("-",O$1,1)-1))):$E3360),($E3360*(2/(VALUE(LEFT(O$1,FIND("-",O$1,1)-1))+1)))+(O3359*(1-(2/(VALUE(LEFT(O$1,FIND("-",O$1,1)-1))+1))))))</f>
        <v>0.14398670087634624</v>
      </c>
      <c r="Q3360">
        <f>IF(ROW($E3360)&lt;=VALUE(LEFT(Q$1,FIND("-",Q$1,1)-1)),0,IF(ROW($E3360)=VALUE(LEFT(Q$1,FIND("-",Q$1,1)-1))+1,AVERAGE(INDEX($E:$E,ROW($E3360)-VALUE(LEFT(Q$1,FIND("-",Q$1,1)-1))):$E3360),($E3360*(2/(VALUE(LEFT(Q$1,FIND("-",Q$1,1)-1))+1)))+(Q3359*(1-(2/(VALUE(LEFT(Q$1,FIND("-",Q$1,1)-1))+1))))))</f>
        <v>0.12314868273822668</v>
      </c>
      <c r="R3360">
        <f>IF(ROW($E3360)&lt;=VALUE(LEFT(R$1,FIND("-",R$1,1)-1)),0,IF(ROW($E3360)=VALUE(LEFT(R$1,FIND("-",R$1,1)-1))+1,AVERAGE(INDEX($E:$E,ROW($E3360)-VALUE(LEFT(R$1,FIND("-",R$1,1)-1))):$E3360),($E3360*(2/(VALUE(LEFT(R$1,FIND("-",R$1,1)-1))+1)))+(R3359*(1-(2/(VALUE(LEFT(R$1,FIND("-",R$1,1)-1))+1))))))</f>
        <v>0.12373621990343375</v>
      </c>
      <c r="S3360">
        <f t="shared" si="472"/>
        <v>-5.8753716520706933E-4</v>
      </c>
      <c r="T3360">
        <f>IF(ROW($E3360)&lt;=MAX(VALUE(LEFT(Q$1,FIND("-",Q$1,1)-1)),VALUE(LEFT(R$1,FIND("-",R$1,1)-1)))+VALUE(LEFT(T$1,FIND("-",T$1,1)-1))-1,0,IF(ROW($E3360)=MAX(VALUE(LEFT(Q$1,FIND("-",Q$1,1)-1)),VALUE(LEFT(R$1,FIND("-",R$1,1)-1)))+VALUE(LEFT(T$1,FIND("-",T$1,1)-1)),AVERAGE(INDEX($S:$S,ROW(S3360)-VALUE(LEFT(T$1,FIND("-",T$1,1)-1))+1):S3360),($S3360*(2/(VALUE(LEFT(T$1,FIND("-",T$1,1)-1))+1)))+(T3359*(1-(2/(VALUE(LEFT(T$1,FIND("-",T$1,1)-1))+1))))))</f>
        <v>-1.4543137449004693E-3</v>
      </c>
      <c r="V3360">
        <f t="shared" si="473"/>
        <v>1.0000000000000009E-2</v>
      </c>
      <c r="W3360">
        <f>IF(ROW($E3360)&lt;=VALUE(LEFT(W$1,FIND("-",W$1,1)-1))+1,0,IF(ROW($E3359)=VALUE(LEFT(W$1,FIND("-",W$1,1)-1))+1,100-100/(1+ABS((SUMIF(INDEX($V:$V,ROW($V3360)-VALUE(LEFT(W$1,FIND("-",W$1,1)-1))+1):$V3360,"&gt;0",INDEX($V:$V,ROW($V3360)-VALUE(LEFT(W$1,FIND("-",W$1,1)-1))+1):$V3360)/COUNTIF(INDEX($V:$V,ROW($V3360)-VALUE(LEFT(W$1,FIND("-",W$1,1)-1))+1):$V3360,"&gt;0"))/(SUMIF(INDEX($V:$V,ROW($V3360)-VALUE(LEFT(W$1,FIND("-",W$1,1)-1))+1):$V3360,"&lt;0",INDEX($V:$V,ROW($V3360)-VALUE(LEFT(W$1,FIND("-",W$1,1)-1))+1):$V3360)/COUNTIF(INDEX($V:$V,ROW($V3360)-VALUE(LEFT(W$1,FIND("-",W$1,1)-1))+1):$V3360,"&lt;0")))),100-100/(1+ABS((SUMIF(INDEX($V:$V,ROW($V3360)-VALUE(LEFT(W$1,FIND("-",W$1,1)-1))+1):$V3360,"&gt;0",INDEX($V:$V,ROW($V3360)-VALUE(LEFT(W$1,FIND("-",W$1,1)-1))+1):$V3360)/VALUE(LEFT(W$1,FIND("-",W$1,1)-1)))/(SUMIF(INDEX($V:$V,ROW($V3360)-VALUE(LEFT(W$1,FIND("-",W$1,1)-1))+1):$V3360,"&lt;0",INDEX($V:$V,ROW($V3360)-VALUE(LEFT(W$1,FIND("-",W$1,1)-1))+1):$V3360)/VALUE(LEFT(W$1,FIND("-",W$1,1)-1)))))))</f>
        <v>62.500000000000007</v>
      </c>
      <c r="Y3360">
        <f>IF(ROW($E3360)&lt;=VALUE(LEFT(Y$1,FIND("-",Y$1,1)-1)),0,MAX(INDEX(C:C,ROW(C3360)-VALUE(LEFT(Y$1,FIND("-",Y$1,1)-1))+1):C3360))</f>
        <v>0.13</v>
      </c>
      <c r="Z3360">
        <f>IF(ROW($E3360)&lt;=VALUE(LEFT(Z$1,FIND("-",Z$1,1)-1)),0,MIN(INDEX(D:D,ROW(D3360)-VALUE(LEFT(Z$1,FIND("-",Z$1,1)-1))+1):D3360))</f>
        <v>0.115</v>
      </c>
      <c r="AA3360">
        <f t="shared" si="477"/>
        <v>100</v>
      </c>
      <c r="AB3360">
        <f>IF(ROW($AA3360)&lt;=VALUE(LEFT(AA$1,FIND("-",AA$1,1)-1))+VALUE(LEFT(AB$1,FIND("-",AB$1,1)-1)-1),0,AVERAGE(INDEX($AA:$AA,ROW($AA3360)-VALUE(LEFT(AB$1,FIND("-",AB$1,1)-1))+1):$AA3360))</f>
        <v>72.222222222222186</v>
      </c>
      <c r="AC3360">
        <f>IF(ROW($AA3360)&lt;=VALUE(LEFT(AA$1,FIND("-",AA$1,1)-1))+VALUE(LEFT(AB$1,FIND("-",AB$1,1)-1)-1)+VALUE(LEFT(AC$1,FIND("-",AC$1,1)-1)-1),0,AVERAGE(INDEX($AB:$AB,ROW($AB3360)-VALUE(LEFT(AC$1,FIND("-",AC$1,1)-1))+1):$AB3360))</f>
        <v>75.555555555555529</v>
      </c>
      <c r="AE3360">
        <f t="shared" si="474"/>
        <v>277204144</v>
      </c>
      <c r="AG3360" t="str">
        <f t="shared" si="476"/>
        <v/>
      </c>
    </row>
    <row r="3361" spans="1:33" x14ac:dyDescent="0.25">
      <c r="A3361" s="6">
        <v>41954</v>
      </c>
      <c r="B3361">
        <v>0.13500000000000001</v>
      </c>
      <c r="C3361">
        <v>0.17</v>
      </c>
      <c r="D3361">
        <v>0.13500000000000001</v>
      </c>
      <c r="E3361">
        <v>0.15</v>
      </c>
      <c r="F3361">
        <v>0.15</v>
      </c>
      <c r="G3361">
        <v>43567800</v>
      </c>
      <c r="I3361" t="str">
        <f t="shared" si="469"/>
        <v/>
      </c>
      <c r="J3361" t="str">
        <f t="shared" si="470"/>
        <v>Overbought</v>
      </c>
      <c r="K3361" t="str">
        <f t="shared" si="471"/>
        <v/>
      </c>
      <c r="M3361" s="11" t="str">
        <f t="shared" si="475"/>
        <v/>
      </c>
      <c r="O3361">
        <f>IF(ROW($E3361)&lt;=VALUE(LEFT(O$1,FIND("-",O$1,1)-1)),0,IF(ROW($E3361)=VALUE(LEFT(O$1,FIND("-",O$1,1)-1))+1,AVERAGE(INDEX($E:$E,ROW($E3361)-VALUE(LEFT(O$1,FIND("-",O$1,1)-1))):$E3361),($E3361*(2/(VALUE(LEFT(O$1,FIND("-",O$1,1)-1))+1)))+(O3360*(1-(2/(VALUE(LEFT(O$1,FIND("-",O$1,1)-1))+1))))))</f>
        <v>0.14404653469847215</v>
      </c>
      <c r="Q3361">
        <f>IF(ROW($E3361)&lt;=VALUE(LEFT(Q$1,FIND("-",Q$1,1)-1)),0,IF(ROW($E3361)=VALUE(LEFT(Q$1,FIND("-",Q$1,1)-1))+1,AVERAGE(INDEX($E:$E,ROW($E3361)-VALUE(LEFT(Q$1,FIND("-",Q$1,1)-1))):$E3361),($E3361*(2/(VALUE(LEFT(Q$1,FIND("-",Q$1,1)-1))+1)))+(Q3360*(1-(2/(VALUE(LEFT(Q$1,FIND("-",Q$1,1)-1))+1))))))</f>
        <v>0.12727965462465335</v>
      </c>
      <c r="R3361">
        <f>IF(ROW($E3361)&lt;=VALUE(LEFT(R$1,FIND("-",R$1,1)-1)),0,IF(ROW($E3361)=VALUE(LEFT(R$1,FIND("-",R$1,1)-1))+1,AVERAGE(INDEX($E:$E,ROW($E3361)-VALUE(LEFT(R$1,FIND("-",R$1,1)-1))):$E3361),($E3361*(2/(VALUE(LEFT(R$1,FIND("-",R$1,1)-1))+1)))+(R3360*(1-(2/(VALUE(LEFT(R$1,FIND("-",R$1,1)-1))+1))))))</f>
        <v>0.12568168509577199</v>
      </c>
      <c r="S3361">
        <f t="shared" si="472"/>
        <v>1.59796952888136E-3</v>
      </c>
      <c r="T3361">
        <f>IF(ROW($E3361)&lt;=MAX(VALUE(LEFT(Q$1,FIND("-",Q$1,1)-1)),VALUE(LEFT(R$1,FIND("-",R$1,1)-1)))+VALUE(LEFT(T$1,FIND("-",T$1,1)-1))-1,0,IF(ROW($E3361)=MAX(VALUE(LEFT(Q$1,FIND("-",Q$1,1)-1)),VALUE(LEFT(R$1,FIND("-",R$1,1)-1)))+VALUE(LEFT(T$1,FIND("-",T$1,1)-1)),AVERAGE(INDEX($S:$S,ROW(S3361)-VALUE(LEFT(T$1,FIND("-",T$1,1)-1))+1):S3361),($S3361*(2/(VALUE(LEFT(T$1,FIND("-",T$1,1)-1))+1)))+(T3360*(1-(2/(VALUE(LEFT(T$1,FIND("-",T$1,1)-1))+1))))))</f>
        <v>-8.4385709014410328E-4</v>
      </c>
      <c r="V3361">
        <f t="shared" si="473"/>
        <v>1.999999999999999E-2</v>
      </c>
      <c r="W3361">
        <f>IF(ROW($E3361)&lt;=VALUE(LEFT(W$1,FIND("-",W$1,1)-1))+1,0,IF(ROW($E3360)=VALUE(LEFT(W$1,FIND("-",W$1,1)-1))+1,100-100/(1+ABS((SUMIF(INDEX($V:$V,ROW($V3361)-VALUE(LEFT(W$1,FIND("-",W$1,1)-1))+1):$V3361,"&gt;0",INDEX($V:$V,ROW($V3361)-VALUE(LEFT(W$1,FIND("-",W$1,1)-1))+1):$V3361)/COUNTIF(INDEX($V:$V,ROW($V3361)-VALUE(LEFT(W$1,FIND("-",W$1,1)-1))+1):$V3361,"&gt;0"))/(SUMIF(INDEX($V:$V,ROW($V3361)-VALUE(LEFT(W$1,FIND("-",W$1,1)-1))+1):$V3361,"&lt;0",INDEX($V:$V,ROW($V3361)-VALUE(LEFT(W$1,FIND("-",W$1,1)-1))+1):$V3361)/COUNTIF(INDEX($V:$V,ROW($V3361)-VALUE(LEFT(W$1,FIND("-",W$1,1)-1))+1):$V3361,"&lt;0")))),100-100/(1+ABS((SUMIF(INDEX($V:$V,ROW($V3361)-VALUE(LEFT(W$1,FIND("-",W$1,1)-1))+1):$V3361,"&gt;0",INDEX($V:$V,ROW($V3361)-VALUE(LEFT(W$1,FIND("-",W$1,1)-1))+1):$V3361)/VALUE(LEFT(W$1,FIND("-",W$1,1)-1)))/(SUMIF(INDEX($V:$V,ROW($V3361)-VALUE(LEFT(W$1,FIND("-",W$1,1)-1))+1):$V3361,"&lt;0",INDEX($V:$V,ROW($V3361)-VALUE(LEFT(W$1,FIND("-",W$1,1)-1))+1):$V3361)/VALUE(LEFT(W$1,FIND("-",W$1,1)-1)))))))</f>
        <v>75</v>
      </c>
      <c r="Y3361">
        <f>IF(ROW($E3361)&lt;=VALUE(LEFT(Y$1,FIND("-",Y$1,1)-1)),0,MAX(INDEX(C:C,ROW(C3361)-VALUE(LEFT(Y$1,FIND("-",Y$1,1)-1))+1):C3361))</f>
        <v>0.17</v>
      </c>
      <c r="Z3361">
        <f>IF(ROW($E3361)&lt;=VALUE(LEFT(Z$1,FIND("-",Z$1,1)-1)),0,MIN(INDEX(D:D,ROW(D3361)-VALUE(LEFT(Z$1,FIND("-",Z$1,1)-1))+1):D3361))</f>
        <v>0.115</v>
      </c>
      <c r="AA3361">
        <f t="shared" si="477"/>
        <v>63.636363636363612</v>
      </c>
      <c r="AB3361">
        <f>IF(ROW($AA3361)&lt;=VALUE(LEFT(AA$1,FIND("-",AA$1,1)-1))+VALUE(LEFT(AB$1,FIND("-",AB$1,1)-1)-1),0,AVERAGE(INDEX($AA:$AA,ROW($AA3361)-VALUE(LEFT(AB$1,FIND("-",AB$1,1)-1))+1):$AA3361))</f>
        <v>71.21212121212119</v>
      </c>
      <c r="AC3361">
        <f>IF(ROW($AA3361)&lt;=VALUE(LEFT(AA$1,FIND("-",AA$1,1)-1))+VALUE(LEFT(AB$1,FIND("-",AB$1,1)-1)-1)+VALUE(LEFT(AC$1,FIND("-",AC$1,1)-1)-1),0,AVERAGE(INDEX($AB:$AB,ROW($AB3361)-VALUE(LEFT(AC$1,FIND("-",AC$1,1)-1))+1):$AB3361))</f>
        <v>71.885521885521854</v>
      </c>
      <c r="AE3361">
        <f t="shared" si="474"/>
        <v>320771944</v>
      </c>
      <c r="AG3361" t="str">
        <f t="shared" si="476"/>
        <v/>
      </c>
    </row>
    <row r="3362" spans="1:33" x14ac:dyDescent="0.25">
      <c r="A3362" s="6">
        <v>41955</v>
      </c>
      <c r="B3362">
        <v>0.15</v>
      </c>
      <c r="C3362">
        <v>0.155</v>
      </c>
      <c r="D3362">
        <v>0.14000000000000001</v>
      </c>
      <c r="E3362">
        <v>0.14499999999999999</v>
      </c>
      <c r="F3362">
        <v>0.14499999999999999</v>
      </c>
      <c r="G3362">
        <v>9891800</v>
      </c>
      <c r="I3362" t="str">
        <f t="shared" si="469"/>
        <v/>
      </c>
      <c r="J3362" t="str">
        <f t="shared" si="470"/>
        <v/>
      </c>
      <c r="K3362" t="str">
        <f t="shared" si="471"/>
        <v/>
      </c>
      <c r="M3362" s="11" t="str">
        <f t="shared" si="475"/>
        <v/>
      </c>
      <c r="O3362">
        <f>IF(ROW($E3362)&lt;=VALUE(LEFT(O$1,FIND("-",O$1,1)-1)),0,IF(ROW($E3362)=VALUE(LEFT(O$1,FIND("-",O$1,1)-1))+1,AVERAGE(INDEX($E:$E,ROW($E3362)-VALUE(LEFT(O$1,FIND("-",O$1,1)-1))):$E3362),($E3362*(2/(VALUE(LEFT(O$1,FIND("-",O$1,1)-1))+1)))+(O3361*(1-(2/(VALUE(LEFT(O$1,FIND("-",O$1,1)-1))+1))))))</f>
        <v>0.14405602191540276</v>
      </c>
      <c r="Q3362">
        <f>IF(ROW($E3362)&lt;=VALUE(LEFT(Q$1,FIND("-",Q$1,1)-1)),0,IF(ROW($E3362)=VALUE(LEFT(Q$1,FIND("-",Q$1,1)-1))+1,AVERAGE(INDEX($E:$E,ROW($E3362)-VALUE(LEFT(Q$1,FIND("-",Q$1,1)-1))):$E3362),($E3362*(2/(VALUE(LEFT(Q$1,FIND("-",Q$1,1)-1))+1)))+(Q3361*(1-(2/(VALUE(LEFT(Q$1,FIND("-",Q$1,1)-1))+1))))))</f>
        <v>0.13000586160547589</v>
      </c>
      <c r="R3362">
        <f>IF(ROW($E3362)&lt;=VALUE(LEFT(R$1,FIND("-",R$1,1)-1)),0,IF(ROW($E3362)=VALUE(LEFT(R$1,FIND("-",R$1,1)-1))+1,AVERAGE(INDEX($E:$E,ROW($E3362)-VALUE(LEFT(R$1,FIND("-",R$1,1)-1))):$E3362),($E3362*(2/(VALUE(LEFT(R$1,FIND("-",R$1,1)-1))+1)))+(R3361*(1-(2/(VALUE(LEFT(R$1,FIND("-",R$1,1)-1))+1))))))</f>
        <v>0.12711267138497406</v>
      </c>
      <c r="S3362">
        <f t="shared" si="472"/>
        <v>2.8931902205018289E-3</v>
      </c>
      <c r="T3362">
        <f>IF(ROW($E3362)&lt;=MAX(VALUE(LEFT(Q$1,FIND("-",Q$1,1)-1)),VALUE(LEFT(R$1,FIND("-",R$1,1)-1)))+VALUE(LEFT(T$1,FIND("-",T$1,1)-1))-1,0,IF(ROW($E3362)=MAX(VALUE(LEFT(Q$1,FIND("-",Q$1,1)-1)),VALUE(LEFT(R$1,FIND("-",R$1,1)-1)))+VALUE(LEFT(T$1,FIND("-",T$1,1)-1)),AVERAGE(INDEX($S:$S,ROW(S3362)-VALUE(LEFT(T$1,FIND("-",T$1,1)-1))+1):S3362),($S3362*(2/(VALUE(LEFT(T$1,FIND("-",T$1,1)-1))+1)))+(T3361*(1-(2/(VALUE(LEFT(T$1,FIND("-",T$1,1)-1))+1))))))</f>
        <v>-9.6447628014916811E-5</v>
      </c>
      <c r="V3362">
        <f t="shared" si="473"/>
        <v>-5.0000000000000044E-3</v>
      </c>
      <c r="W3362">
        <f>IF(ROW($E3362)&lt;=VALUE(LEFT(W$1,FIND("-",W$1,1)-1))+1,0,IF(ROW($E3361)=VALUE(LEFT(W$1,FIND("-",W$1,1)-1))+1,100-100/(1+ABS((SUMIF(INDEX($V:$V,ROW($V3362)-VALUE(LEFT(W$1,FIND("-",W$1,1)-1))+1):$V3362,"&gt;0",INDEX($V:$V,ROW($V3362)-VALUE(LEFT(W$1,FIND("-",W$1,1)-1))+1):$V3362)/COUNTIF(INDEX($V:$V,ROW($V3362)-VALUE(LEFT(W$1,FIND("-",W$1,1)-1))+1):$V3362,"&gt;0"))/(SUMIF(INDEX($V:$V,ROW($V3362)-VALUE(LEFT(W$1,FIND("-",W$1,1)-1))+1):$V3362,"&lt;0",INDEX($V:$V,ROW($V3362)-VALUE(LEFT(W$1,FIND("-",W$1,1)-1))+1):$V3362)/COUNTIF(INDEX($V:$V,ROW($V3362)-VALUE(LEFT(W$1,FIND("-",W$1,1)-1))+1):$V3362,"&lt;0")))),100-100/(1+ABS((SUMIF(INDEX($V:$V,ROW($V3362)-VALUE(LEFT(W$1,FIND("-",W$1,1)-1))+1):$V3362,"&gt;0",INDEX($V:$V,ROW($V3362)-VALUE(LEFT(W$1,FIND("-",W$1,1)-1))+1):$V3362)/VALUE(LEFT(W$1,FIND("-",W$1,1)-1)))/(SUMIF(INDEX($V:$V,ROW($V3362)-VALUE(LEFT(W$1,FIND("-",W$1,1)-1))+1):$V3362,"&lt;0",INDEX($V:$V,ROW($V3362)-VALUE(LEFT(W$1,FIND("-",W$1,1)-1))+1):$V3362)/VALUE(LEFT(W$1,FIND("-",W$1,1)-1)))))))</f>
        <v>69.230769230769226</v>
      </c>
      <c r="Y3362">
        <f>IF(ROW($E3362)&lt;=VALUE(LEFT(Y$1,FIND("-",Y$1,1)-1)),0,MAX(INDEX(C:C,ROW(C3362)-VALUE(LEFT(Y$1,FIND("-",Y$1,1)-1))+1):C3362))</f>
        <v>0.17</v>
      </c>
      <c r="Z3362">
        <f>IF(ROW($E3362)&lt;=VALUE(LEFT(Z$1,FIND("-",Z$1,1)-1)),0,MIN(INDEX(D:D,ROW(D3362)-VALUE(LEFT(Z$1,FIND("-",Z$1,1)-1))+1):D3362))</f>
        <v>0.115</v>
      </c>
      <c r="AA3362">
        <f t="shared" si="477"/>
        <v>54.545454545454511</v>
      </c>
      <c r="AB3362">
        <f>IF(ROW($AA3362)&lt;=VALUE(LEFT(AA$1,FIND("-",AA$1,1)-1))+VALUE(LEFT(AB$1,FIND("-",AB$1,1)-1)-1),0,AVERAGE(INDEX($AA:$AA,ROW($AA3362)-VALUE(LEFT(AB$1,FIND("-",AB$1,1)-1))+1):$AA3362))</f>
        <v>72.727272727272705</v>
      </c>
      <c r="AC3362">
        <f>IF(ROW($AA3362)&lt;=VALUE(LEFT(AA$1,FIND("-",AA$1,1)-1))+VALUE(LEFT(AB$1,FIND("-",AB$1,1)-1)-1)+VALUE(LEFT(AC$1,FIND("-",AC$1,1)-1)-1),0,AVERAGE(INDEX($AB:$AB,ROW($AB3362)-VALUE(LEFT(AC$1,FIND("-",AC$1,1)-1))+1):$AB3362))</f>
        <v>72.053872053872013</v>
      </c>
      <c r="AE3362">
        <f t="shared" si="474"/>
        <v>310880144</v>
      </c>
      <c r="AG3362" t="str">
        <f t="shared" si="476"/>
        <v/>
      </c>
    </row>
    <row r="3363" spans="1:33" x14ac:dyDescent="0.25">
      <c r="A3363" s="6">
        <v>41956</v>
      </c>
      <c r="B3363">
        <v>0.14499999999999999</v>
      </c>
      <c r="C3363">
        <v>0.14499999999999999</v>
      </c>
      <c r="D3363">
        <v>0.13500000000000001</v>
      </c>
      <c r="E3363">
        <v>0.14000000000000001</v>
      </c>
      <c r="F3363">
        <v>0.14000000000000001</v>
      </c>
      <c r="G3363">
        <v>2947800</v>
      </c>
      <c r="I3363" t="str">
        <f t="shared" si="469"/>
        <v/>
      </c>
      <c r="J3363" t="str">
        <f t="shared" si="470"/>
        <v/>
      </c>
      <c r="K3363" t="str">
        <f t="shared" si="471"/>
        <v/>
      </c>
      <c r="M3363" s="11" t="str">
        <f t="shared" si="475"/>
        <v/>
      </c>
      <c r="O3363">
        <f>IF(ROW($E3363)&lt;=VALUE(LEFT(O$1,FIND("-",O$1,1)-1)),0,IF(ROW($E3363)=VALUE(LEFT(O$1,FIND("-",O$1,1)-1))+1,AVERAGE(INDEX($E:$E,ROW($E3363)-VALUE(LEFT(O$1,FIND("-",O$1,1)-1))):$E3363),($E3363*(2/(VALUE(LEFT(O$1,FIND("-",O$1,1)-1))+1)))+(O3362*(1-(2/(VALUE(LEFT(O$1,FIND("-",O$1,1)-1))+1))))))</f>
        <v>0.14401566348838382</v>
      </c>
      <c r="Q3363">
        <f>IF(ROW($E3363)&lt;=VALUE(LEFT(Q$1,FIND("-",Q$1,1)-1)),0,IF(ROW($E3363)=VALUE(LEFT(Q$1,FIND("-",Q$1,1)-1))+1,AVERAGE(INDEX($E:$E,ROW($E3363)-VALUE(LEFT(Q$1,FIND("-",Q$1,1)-1))):$E3363),($E3363*(2/(VALUE(LEFT(Q$1,FIND("-",Q$1,1)-1))+1)))+(Q3362*(1-(2/(VALUE(LEFT(Q$1,FIND("-",Q$1,1)-1))+1))))))</f>
        <v>0.1315434213584796</v>
      </c>
      <c r="R3363">
        <f>IF(ROW($E3363)&lt;=VALUE(LEFT(R$1,FIND("-",R$1,1)-1)),0,IF(ROW($E3363)=VALUE(LEFT(R$1,FIND("-",R$1,1)-1))+1,AVERAGE(INDEX($E:$E,ROW($E3363)-VALUE(LEFT(R$1,FIND("-",R$1,1)-1))):$E3363),($E3363*(2/(VALUE(LEFT(R$1,FIND("-",R$1,1)-1))+1)))+(R3362*(1-(2/(VALUE(LEFT(R$1,FIND("-",R$1,1)-1))+1))))))</f>
        <v>0.12806728831942044</v>
      </c>
      <c r="S3363">
        <f t="shared" si="472"/>
        <v>3.4761330390591649E-3</v>
      </c>
      <c r="T3363">
        <f>IF(ROW($E3363)&lt;=MAX(VALUE(LEFT(Q$1,FIND("-",Q$1,1)-1)),VALUE(LEFT(R$1,FIND("-",R$1,1)-1)))+VALUE(LEFT(T$1,FIND("-",T$1,1)-1))-1,0,IF(ROW($E3363)=MAX(VALUE(LEFT(Q$1,FIND("-",Q$1,1)-1)),VALUE(LEFT(R$1,FIND("-",R$1,1)-1)))+VALUE(LEFT(T$1,FIND("-",T$1,1)-1)),AVERAGE(INDEX($S:$S,ROW(S3363)-VALUE(LEFT(T$1,FIND("-",T$1,1)-1))+1):S3363),($S3363*(2/(VALUE(LEFT(T$1,FIND("-",T$1,1)-1))+1)))+(T3362*(1-(2/(VALUE(LEFT(T$1,FIND("-",T$1,1)-1))+1))))))</f>
        <v>6.180685053998996E-4</v>
      </c>
      <c r="V3363">
        <f t="shared" si="473"/>
        <v>-4.9999999999999767E-3</v>
      </c>
      <c r="W3363">
        <f>IF(ROW($E3363)&lt;=VALUE(LEFT(W$1,FIND("-",W$1,1)-1))+1,0,IF(ROW($E3362)=VALUE(LEFT(W$1,FIND("-",W$1,1)-1))+1,100-100/(1+ABS((SUMIF(INDEX($V:$V,ROW($V3363)-VALUE(LEFT(W$1,FIND("-",W$1,1)-1))+1):$V3363,"&gt;0",INDEX($V:$V,ROW($V3363)-VALUE(LEFT(W$1,FIND("-",W$1,1)-1))+1):$V3363)/COUNTIF(INDEX($V:$V,ROW($V3363)-VALUE(LEFT(W$1,FIND("-",W$1,1)-1))+1):$V3363,"&gt;0"))/(SUMIF(INDEX($V:$V,ROW($V3363)-VALUE(LEFT(W$1,FIND("-",W$1,1)-1))+1):$V3363,"&lt;0",INDEX($V:$V,ROW($V3363)-VALUE(LEFT(W$1,FIND("-",W$1,1)-1))+1):$V3363)/COUNTIF(INDEX($V:$V,ROW($V3363)-VALUE(LEFT(W$1,FIND("-",W$1,1)-1))+1):$V3363,"&lt;0")))),100-100/(1+ABS((SUMIF(INDEX($V:$V,ROW($V3363)-VALUE(LEFT(W$1,FIND("-",W$1,1)-1))+1):$V3363,"&gt;0",INDEX($V:$V,ROW($V3363)-VALUE(LEFT(W$1,FIND("-",W$1,1)-1))+1):$V3363)/VALUE(LEFT(W$1,FIND("-",W$1,1)-1)))/(SUMIF(INDEX($V:$V,ROW($V3363)-VALUE(LEFT(W$1,FIND("-",W$1,1)-1))+1):$V3363,"&lt;0",INDEX($V:$V,ROW($V3363)-VALUE(LEFT(W$1,FIND("-",W$1,1)-1))+1):$V3363)/VALUE(LEFT(W$1,FIND("-",W$1,1)-1)))))))</f>
        <v>69.230769230769241</v>
      </c>
      <c r="Y3363">
        <f>IF(ROW($E3363)&lt;=VALUE(LEFT(Y$1,FIND("-",Y$1,1)-1)),0,MAX(INDEX(C:C,ROW(C3363)-VALUE(LEFT(Y$1,FIND("-",Y$1,1)-1))+1):C3363))</f>
        <v>0.17</v>
      </c>
      <c r="Z3363">
        <f>IF(ROW($E3363)&lt;=VALUE(LEFT(Z$1,FIND("-",Z$1,1)-1)),0,MIN(INDEX(D:D,ROW(D3363)-VALUE(LEFT(Z$1,FIND("-",Z$1,1)-1))+1):D3363))</f>
        <v>0.115</v>
      </c>
      <c r="AA3363">
        <f t="shared" si="477"/>
        <v>45.454545454545467</v>
      </c>
      <c r="AB3363">
        <f>IF(ROW($AA3363)&lt;=VALUE(LEFT(AA$1,FIND("-",AA$1,1)-1))+VALUE(LEFT(AB$1,FIND("-",AB$1,1)-1)-1),0,AVERAGE(INDEX($AA:$AA,ROW($AA3363)-VALUE(LEFT(AB$1,FIND("-",AB$1,1)-1))+1):$AA3363))</f>
        <v>54.545454545454533</v>
      </c>
      <c r="AC3363">
        <f>IF(ROW($AA3363)&lt;=VALUE(LEFT(AA$1,FIND("-",AA$1,1)-1))+VALUE(LEFT(AB$1,FIND("-",AB$1,1)-1)-1)+VALUE(LEFT(AC$1,FIND("-",AC$1,1)-1)-1),0,AVERAGE(INDEX($AB:$AB,ROW($AB3363)-VALUE(LEFT(AC$1,FIND("-",AC$1,1)-1))+1):$AB3363))</f>
        <v>66.161616161616138</v>
      </c>
      <c r="AE3363">
        <f t="shared" si="474"/>
        <v>307932344</v>
      </c>
      <c r="AG3363" t="str">
        <f t="shared" si="476"/>
        <v/>
      </c>
    </row>
    <row r="3364" spans="1:33" x14ac:dyDescent="0.25">
      <c r="A3364" s="6">
        <v>41957</v>
      </c>
      <c r="B3364">
        <v>0.14000000000000001</v>
      </c>
      <c r="C3364">
        <v>0.14000000000000001</v>
      </c>
      <c r="D3364">
        <v>0.13</v>
      </c>
      <c r="E3364">
        <v>0.13</v>
      </c>
      <c r="F3364">
        <v>0.13</v>
      </c>
      <c r="G3364">
        <v>2169600</v>
      </c>
      <c r="I3364" t="str">
        <f t="shared" si="469"/>
        <v/>
      </c>
      <c r="J3364" t="str">
        <f t="shared" si="470"/>
        <v/>
      </c>
      <c r="K3364" t="str">
        <f t="shared" si="471"/>
        <v/>
      </c>
      <c r="M3364" s="11" t="str">
        <f t="shared" si="475"/>
        <v/>
      </c>
      <c r="O3364">
        <f>IF(ROW($E3364)&lt;=VALUE(LEFT(O$1,FIND("-",O$1,1)-1)),0,IF(ROW($E3364)=VALUE(LEFT(O$1,FIND("-",O$1,1)-1))+1,AVERAGE(INDEX($E:$E,ROW($E3364)-VALUE(LEFT(O$1,FIND("-",O$1,1)-1))):$E3364),($E3364*(2/(VALUE(LEFT(O$1,FIND("-",O$1,1)-1))+1)))+(O3363*(1-(2/(VALUE(LEFT(O$1,FIND("-",O$1,1)-1))+1))))))</f>
        <v>0.14387620415019095</v>
      </c>
      <c r="Q3364">
        <f>IF(ROW($E3364)&lt;=VALUE(LEFT(Q$1,FIND("-",Q$1,1)-1)),0,IF(ROW($E3364)=VALUE(LEFT(Q$1,FIND("-",Q$1,1)-1))+1,AVERAGE(INDEX($E:$E,ROW($E3364)-VALUE(LEFT(Q$1,FIND("-",Q$1,1)-1))):$E3364),($E3364*(2/(VALUE(LEFT(Q$1,FIND("-",Q$1,1)-1))+1)))+(Q3363*(1-(2/(VALUE(LEFT(Q$1,FIND("-",Q$1,1)-1))+1))))))</f>
        <v>0.13130597191871352</v>
      </c>
      <c r="R3364">
        <f>IF(ROW($E3364)&lt;=VALUE(LEFT(R$1,FIND("-",R$1,1)-1)),0,IF(ROW($E3364)=VALUE(LEFT(R$1,FIND("-",R$1,1)-1))+1,AVERAGE(INDEX($E:$E,ROW($E3364)-VALUE(LEFT(R$1,FIND("-",R$1,1)-1))):$E3364),($E3364*(2/(VALUE(LEFT(R$1,FIND("-",R$1,1)-1))+1)))+(R3363*(1-(2/(VALUE(LEFT(R$1,FIND("-",R$1,1)-1))+1))))))</f>
        <v>0.12821045214761151</v>
      </c>
      <c r="S3364">
        <f t="shared" si="472"/>
        <v>3.0955197711020066E-3</v>
      </c>
      <c r="T3364">
        <f>IF(ROW($E3364)&lt;=MAX(VALUE(LEFT(Q$1,FIND("-",Q$1,1)-1)),VALUE(LEFT(R$1,FIND("-",R$1,1)-1)))+VALUE(LEFT(T$1,FIND("-",T$1,1)-1))-1,0,IF(ROW($E3364)=MAX(VALUE(LEFT(Q$1,FIND("-",Q$1,1)-1)),VALUE(LEFT(R$1,FIND("-",R$1,1)-1)))+VALUE(LEFT(T$1,FIND("-",T$1,1)-1)),AVERAGE(INDEX($S:$S,ROW(S3364)-VALUE(LEFT(T$1,FIND("-",T$1,1)-1))+1):S3364),($S3364*(2/(VALUE(LEFT(T$1,FIND("-",T$1,1)-1))+1)))+(T3363*(1-(2/(VALUE(LEFT(T$1,FIND("-",T$1,1)-1))+1))))))</f>
        <v>1.113558758540321E-3</v>
      </c>
      <c r="V3364">
        <f t="shared" si="473"/>
        <v>-1.0000000000000009E-2</v>
      </c>
      <c r="W3364">
        <f>IF(ROW($E3364)&lt;=VALUE(LEFT(W$1,FIND("-",W$1,1)-1))+1,0,IF(ROW($E3363)=VALUE(LEFT(W$1,FIND("-",W$1,1)-1))+1,100-100/(1+ABS((SUMIF(INDEX($V:$V,ROW($V3364)-VALUE(LEFT(W$1,FIND("-",W$1,1)-1))+1):$V3364,"&gt;0",INDEX($V:$V,ROW($V3364)-VALUE(LEFT(W$1,FIND("-",W$1,1)-1))+1):$V3364)/COUNTIF(INDEX($V:$V,ROW($V3364)-VALUE(LEFT(W$1,FIND("-",W$1,1)-1))+1):$V3364,"&gt;0"))/(SUMIF(INDEX($V:$V,ROW($V3364)-VALUE(LEFT(W$1,FIND("-",W$1,1)-1))+1):$V3364,"&lt;0",INDEX($V:$V,ROW($V3364)-VALUE(LEFT(W$1,FIND("-",W$1,1)-1))+1):$V3364)/COUNTIF(INDEX($V:$V,ROW($V3364)-VALUE(LEFT(W$1,FIND("-",W$1,1)-1))+1):$V3364,"&lt;0")))),100-100/(1+ABS((SUMIF(INDEX($V:$V,ROW($V3364)-VALUE(LEFT(W$1,FIND("-",W$1,1)-1))+1):$V3364,"&gt;0",INDEX($V:$V,ROW($V3364)-VALUE(LEFT(W$1,FIND("-",W$1,1)-1))+1):$V3364)/VALUE(LEFT(W$1,FIND("-",W$1,1)-1)))/(SUMIF(INDEX($V:$V,ROW($V3364)-VALUE(LEFT(W$1,FIND("-",W$1,1)-1))+1):$V3364,"&lt;0",INDEX($V:$V,ROW($V3364)-VALUE(LEFT(W$1,FIND("-",W$1,1)-1))+1):$V3364)/VALUE(LEFT(W$1,FIND("-",W$1,1)-1)))))))</f>
        <v>57.142857142857146</v>
      </c>
      <c r="Y3364">
        <f>IF(ROW($E3364)&lt;=VALUE(LEFT(Y$1,FIND("-",Y$1,1)-1)),0,MAX(INDEX(C:C,ROW(C3364)-VALUE(LEFT(Y$1,FIND("-",Y$1,1)-1))+1):C3364))</f>
        <v>0.17</v>
      </c>
      <c r="Z3364">
        <f>IF(ROW($E3364)&lt;=VALUE(LEFT(Z$1,FIND("-",Z$1,1)-1)),0,MIN(INDEX(D:D,ROW(D3364)-VALUE(LEFT(Z$1,FIND("-",Z$1,1)-1))+1):D3364))</f>
        <v>0.12</v>
      </c>
      <c r="AA3364">
        <f t="shared" si="477"/>
        <v>20.000000000000011</v>
      </c>
      <c r="AB3364">
        <f>IF(ROW($AA3364)&lt;=VALUE(LEFT(AA$1,FIND("-",AA$1,1)-1))+VALUE(LEFT(AB$1,FIND("-",AB$1,1)-1)-1),0,AVERAGE(INDEX($AA:$AA,ROW($AA3364)-VALUE(LEFT(AB$1,FIND("-",AB$1,1)-1))+1):$AA3364))</f>
        <v>39.999999999999993</v>
      </c>
      <c r="AC3364">
        <f>IF(ROW($AA3364)&lt;=VALUE(LEFT(AA$1,FIND("-",AA$1,1)-1))+VALUE(LEFT(AB$1,FIND("-",AB$1,1)-1)-1)+VALUE(LEFT(AC$1,FIND("-",AC$1,1)-1)-1),0,AVERAGE(INDEX($AB:$AB,ROW($AB3364)-VALUE(LEFT(AC$1,FIND("-",AC$1,1)-1))+1):$AB3364))</f>
        <v>55.757575757575744</v>
      </c>
      <c r="AE3364">
        <f t="shared" si="474"/>
        <v>305762744</v>
      </c>
      <c r="AG3364" t="str">
        <f t="shared" si="476"/>
        <v/>
      </c>
    </row>
    <row r="3365" spans="1:33" x14ac:dyDescent="0.25">
      <c r="A3365" s="6">
        <v>41961</v>
      </c>
      <c r="B3365">
        <v>0.125</v>
      </c>
      <c r="C3365">
        <v>0.14499999999999999</v>
      </c>
      <c r="D3365">
        <v>0.125</v>
      </c>
      <c r="E3365">
        <v>0.14499999999999999</v>
      </c>
      <c r="F3365">
        <v>0.14499999999999999</v>
      </c>
      <c r="G3365">
        <v>12952200</v>
      </c>
      <c r="I3365" t="str">
        <f t="shared" si="469"/>
        <v/>
      </c>
      <c r="J3365" t="str">
        <f t="shared" si="470"/>
        <v/>
      </c>
      <c r="K3365" t="str">
        <f t="shared" si="471"/>
        <v/>
      </c>
      <c r="M3365" s="11" t="str">
        <f t="shared" si="475"/>
        <v/>
      </c>
      <c r="O3365">
        <f>IF(ROW($E3365)&lt;=VALUE(LEFT(O$1,FIND("-",O$1,1)-1)),0,IF(ROW($E3365)=VALUE(LEFT(O$1,FIND("-",O$1,1)-1))+1,AVERAGE(INDEX($E:$E,ROW($E3365)-VALUE(LEFT(O$1,FIND("-",O$1,1)-1))):$E3365),($E3365*(2/(VALUE(LEFT(O$1,FIND("-",O$1,1)-1))+1)))+(O3364*(1-(2/(VALUE(LEFT(O$1,FIND("-",O$1,1)-1))+1))))))</f>
        <v>0.14388738619844776</v>
      </c>
      <c r="Q3365">
        <f>IF(ROW($E3365)&lt;=VALUE(LEFT(Q$1,FIND("-",Q$1,1)-1)),0,IF(ROW($E3365)=VALUE(LEFT(Q$1,FIND("-",Q$1,1)-1))+1,AVERAGE(INDEX($E:$E,ROW($E3365)-VALUE(LEFT(Q$1,FIND("-",Q$1,1)-1))):$E3365),($E3365*(2/(VALUE(LEFT(Q$1,FIND("-",Q$1,1)-1))+1)))+(Q3364*(1-(2/(VALUE(LEFT(Q$1,FIND("-",Q$1,1)-1))+1))))))</f>
        <v>0.13341274546968068</v>
      </c>
      <c r="R3365">
        <f>IF(ROW($E3365)&lt;=VALUE(LEFT(R$1,FIND("-",R$1,1)-1)),0,IF(ROW($E3365)=VALUE(LEFT(R$1,FIND("-",R$1,1)-1))+1,AVERAGE(INDEX($E:$E,ROW($E3365)-VALUE(LEFT(R$1,FIND("-",R$1,1)-1))):$E3365),($E3365*(2/(VALUE(LEFT(R$1,FIND("-",R$1,1)-1))+1)))+(R3364*(1-(2/(VALUE(LEFT(R$1,FIND("-",R$1,1)-1))+1))))))</f>
        <v>0.12945412235889955</v>
      </c>
      <c r="S3365">
        <f t="shared" si="472"/>
        <v>3.9586231107811287E-3</v>
      </c>
      <c r="T3365">
        <f>IF(ROW($E3365)&lt;=MAX(VALUE(LEFT(Q$1,FIND("-",Q$1,1)-1)),VALUE(LEFT(R$1,FIND("-",R$1,1)-1)))+VALUE(LEFT(T$1,FIND("-",T$1,1)-1))-1,0,IF(ROW($E3365)=MAX(VALUE(LEFT(Q$1,FIND("-",Q$1,1)-1)),VALUE(LEFT(R$1,FIND("-",R$1,1)-1)))+VALUE(LEFT(T$1,FIND("-",T$1,1)-1)),AVERAGE(INDEX($S:$S,ROW(S3365)-VALUE(LEFT(T$1,FIND("-",T$1,1)-1))+1):S3365),($S3365*(2/(VALUE(LEFT(T$1,FIND("-",T$1,1)-1))+1)))+(T3364*(1-(2/(VALUE(LEFT(T$1,FIND("-",T$1,1)-1))+1))))))</f>
        <v>1.6825716289884827E-3</v>
      </c>
      <c r="V3365">
        <f t="shared" si="473"/>
        <v>1.4999999999999986E-2</v>
      </c>
      <c r="W3365">
        <f>IF(ROW($E3365)&lt;=VALUE(LEFT(W$1,FIND("-",W$1,1)-1))+1,0,IF(ROW($E3364)=VALUE(LEFT(W$1,FIND("-",W$1,1)-1))+1,100-100/(1+ABS((SUMIF(INDEX($V:$V,ROW($V3365)-VALUE(LEFT(W$1,FIND("-",W$1,1)-1))+1):$V3365,"&gt;0",INDEX($V:$V,ROW($V3365)-VALUE(LEFT(W$1,FIND("-",W$1,1)-1))+1):$V3365)/COUNTIF(INDEX($V:$V,ROW($V3365)-VALUE(LEFT(W$1,FIND("-",W$1,1)-1))+1):$V3365,"&gt;0"))/(SUMIF(INDEX($V:$V,ROW($V3365)-VALUE(LEFT(W$1,FIND("-",W$1,1)-1))+1):$V3365,"&lt;0",INDEX($V:$V,ROW($V3365)-VALUE(LEFT(W$1,FIND("-",W$1,1)-1))+1):$V3365)/COUNTIF(INDEX($V:$V,ROW($V3365)-VALUE(LEFT(W$1,FIND("-",W$1,1)-1))+1):$V3365,"&lt;0")))),100-100/(1+ABS((SUMIF(INDEX($V:$V,ROW($V3365)-VALUE(LEFT(W$1,FIND("-",W$1,1)-1))+1):$V3365,"&gt;0",INDEX($V:$V,ROW($V3365)-VALUE(LEFT(W$1,FIND("-",W$1,1)-1))+1):$V3365)/VALUE(LEFT(W$1,FIND("-",W$1,1)-1)))/(SUMIF(INDEX($V:$V,ROW($V3365)-VALUE(LEFT(W$1,FIND("-",W$1,1)-1))+1):$V3365,"&lt;0",INDEX($V:$V,ROW($V3365)-VALUE(LEFT(W$1,FIND("-",W$1,1)-1))+1):$V3365)/VALUE(LEFT(W$1,FIND("-",W$1,1)-1)))))))</f>
        <v>64.705882352941174</v>
      </c>
      <c r="Y3365">
        <f>IF(ROW($E3365)&lt;=VALUE(LEFT(Y$1,FIND("-",Y$1,1)-1)),0,MAX(INDEX(C:C,ROW(C3365)-VALUE(LEFT(Y$1,FIND("-",Y$1,1)-1))+1):C3365))</f>
        <v>0.17</v>
      </c>
      <c r="Z3365">
        <f>IF(ROW($E3365)&lt;=VALUE(LEFT(Z$1,FIND("-",Z$1,1)-1)),0,MIN(INDEX(D:D,ROW(D3365)-VALUE(LEFT(Z$1,FIND("-",Z$1,1)-1))+1):D3365))</f>
        <v>0.12</v>
      </c>
      <c r="AA3365">
        <f t="shared" si="477"/>
        <v>49.999999999999972</v>
      </c>
      <c r="AB3365">
        <f>IF(ROW($AA3365)&lt;=VALUE(LEFT(AA$1,FIND("-",AA$1,1)-1))+VALUE(LEFT(AB$1,FIND("-",AB$1,1)-1)-1),0,AVERAGE(INDEX($AA:$AA,ROW($AA3365)-VALUE(LEFT(AB$1,FIND("-",AB$1,1)-1))+1):$AA3365))</f>
        <v>38.484848484848484</v>
      </c>
      <c r="AC3365">
        <f>IF(ROW($AA3365)&lt;=VALUE(LEFT(AA$1,FIND("-",AA$1,1)-1))+VALUE(LEFT(AB$1,FIND("-",AB$1,1)-1)-1)+VALUE(LEFT(AC$1,FIND("-",AC$1,1)-1)-1),0,AVERAGE(INDEX($AB:$AB,ROW($AB3365)-VALUE(LEFT(AC$1,FIND("-",AC$1,1)-1))+1):$AB3365))</f>
        <v>44.343434343434332</v>
      </c>
      <c r="AE3365">
        <f t="shared" si="474"/>
        <v>318714944</v>
      </c>
      <c r="AG3365" t="str">
        <f t="shared" si="476"/>
        <v/>
      </c>
    </row>
    <row r="3366" spans="1:33" x14ac:dyDescent="0.25">
      <c r="A3366" s="6">
        <v>41963</v>
      </c>
      <c r="B3366">
        <v>0.14000000000000001</v>
      </c>
      <c r="C3366">
        <v>0.14499999999999999</v>
      </c>
      <c r="D3366">
        <v>0.13500000000000001</v>
      </c>
      <c r="E3366">
        <v>0.14000000000000001</v>
      </c>
      <c r="F3366">
        <v>0.14000000000000001</v>
      </c>
      <c r="G3366">
        <v>11913100</v>
      </c>
      <c r="I3366" t="str">
        <f t="shared" si="469"/>
        <v/>
      </c>
      <c r="J3366" t="str">
        <f t="shared" si="470"/>
        <v/>
      </c>
      <c r="K3366" t="str">
        <f t="shared" si="471"/>
        <v/>
      </c>
      <c r="M3366" s="11" t="str">
        <f t="shared" si="475"/>
        <v/>
      </c>
      <c r="O3366">
        <f>IF(ROW($E3366)&lt;=VALUE(LEFT(O$1,FIND("-",O$1,1)-1)),0,IF(ROW($E3366)=VALUE(LEFT(O$1,FIND("-",O$1,1)-1))+1,AVERAGE(INDEX($E:$E,ROW($E3366)-VALUE(LEFT(O$1,FIND("-",O$1,1)-1))):$E3366),($E3366*(2/(VALUE(LEFT(O$1,FIND("-",O$1,1)-1))+1)))+(O3365*(1-(2/(VALUE(LEFT(O$1,FIND("-",O$1,1)-1))+1))))))</f>
        <v>0.14384870573876171</v>
      </c>
      <c r="Q3366">
        <f>IF(ROW($E3366)&lt;=VALUE(LEFT(Q$1,FIND("-",Q$1,1)-1)),0,IF(ROW($E3366)=VALUE(LEFT(Q$1,FIND("-",Q$1,1)-1))+1,AVERAGE(INDEX($E:$E,ROW($E3366)-VALUE(LEFT(Q$1,FIND("-",Q$1,1)-1))):$E3366),($E3366*(2/(VALUE(LEFT(Q$1,FIND("-",Q$1,1)-1))+1)))+(Q3365*(1-(2/(VALUE(LEFT(Q$1,FIND("-",Q$1,1)-1))+1))))))</f>
        <v>0.13442616924357598</v>
      </c>
      <c r="R3366">
        <f>IF(ROW($E3366)&lt;=VALUE(LEFT(R$1,FIND("-",R$1,1)-1)),0,IF(ROW($E3366)=VALUE(LEFT(R$1,FIND("-",R$1,1)-1))+1,AVERAGE(INDEX($E:$E,ROW($E3366)-VALUE(LEFT(R$1,FIND("-",R$1,1)-1))):$E3366),($E3366*(2/(VALUE(LEFT(R$1,FIND("-",R$1,1)-1))+1)))+(R3365*(1-(2/(VALUE(LEFT(R$1,FIND("-",R$1,1)-1))+1))))))</f>
        <v>0.13023529848046256</v>
      </c>
      <c r="S3366">
        <f t="shared" si="472"/>
        <v>4.190870763113419E-3</v>
      </c>
      <c r="T3366">
        <f>IF(ROW($E3366)&lt;=MAX(VALUE(LEFT(Q$1,FIND("-",Q$1,1)-1)),VALUE(LEFT(R$1,FIND("-",R$1,1)-1)))+VALUE(LEFT(T$1,FIND("-",T$1,1)-1))-1,0,IF(ROW($E3366)=MAX(VALUE(LEFT(Q$1,FIND("-",Q$1,1)-1)),VALUE(LEFT(R$1,FIND("-",R$1,1)-1)))+VALUE(LEFT(T$1,FIND("-",T$1,1)-1)),AVERAGE(INDEX($S:$S,ROW(S3366)-VALUE(LEFT(T$1,FIND("-",T$1,1)-1))+1):S3366),($S3366*(2/(VALUE(LEFT(T$1,FIND("-",T$1,1)-1))+1)))+(T3365*(1-(2/(VALUE(LEFT(T$1,FIND("-",T$1,1)-1))+1))))))</f>
        <v>2.1842314558134699E-3</v>
      </c>
      <c r="V3366">
        <f t="shared" si="473"/>
        <v>-4.9999999999999767E-3</v>
      </c>
      <c r="W3366">
        <f>IF(ROW($E3366)&lt;=VALUE(LEFT(W$1,FIND("-",W$1,1)-1))+1,0,IF(ROW($E3365)=VALUE(LEFT(W$1,FIND("-",W$1,1)-1))+1,100-100/(1+ABS((SUMIF(INDEX($V:$V,ROW($V3366)-VALUE(LEFT(W$1,FIND("-",W$1,1)-1))+1):$V3366,"&gt;0",INDEX($V:$V,ROW($V3366)-VALUE(LEFT(W$1,FIND("-",W$1,1)-1))+1):$V3366)/COUNTIF(INDEX($V:$V,ROW($V3366)-VALUE(LEFT(W$1,FIND("-",W$1,1)-1))+1):$V3366,"&gt;0"))/(SUMIF(INDEX($V:$V,ROW($V3366)-VALUE(LEFT(W$1,FIND("-",W$1,1)-1))+1):$V3366,"&lt;0",INDEX($V:$V,ROW($V3366)-VALUE(LEFT(W$1,FIND("-",W$1,1)-1))+1):$V3366)/COUNTIF(INDEX($V:$V,ROW($V3366)-VALUE(LEFT(W$1,FIND("-",W$1,1)-1))+1):$V3366,"&lt;0")))),100-100/(1+ABS((SUMIF(INDEX($V:$V,ROW($V3366)-VALUE(LEFT(W$1,FIND("-",W$1,1)-1))+1):$V3366,"&gt;0",INDEX($V:$V,ROW($V3366)-VALUE(LEFT(W$1,FIND("-",W$1,1)-1))+1):$V3366)/VALUE(LEFT(W$1,FIND("-",W$1,1)-1)))/(SUMIF(INDEX($V:$V,ROW($V3366)-VALUE(LEFT(W$1,FIND("-",W$1,1)-1))+1):$V3366,"&lt;0",INDEX($V:$V,ROW($V3366)-VALUE(LEFT(W$1,FIND("-",W$1,1)-1))+1):$V3366)/VALUE(LEFT(W$1,FIND("-",W$1,1)-1)))))))</f>
        <v>61.111111111111121</v>
      </c>
      <c r="Y3366">
        <f>IF(ROW($E3366)&lt;=VALUE(LEFT(Y$1,FIND("-",Y$1,1)-1)),0,MAX(INDEX(C:C,ROW(C3366)-VALUE(LEFT(Y$1,FIND("-",Y$1,1)-1))+1):C3366))</f>
        <v>0.17</v>
      </c>
      <c r="Z3366">
        <f>IF(ROW($E3366)&lt;=VALUE(LEFT(Z$1,FIND("-",Z$1,1)-1)),0,MIN(INDEX(D:D,ROW(D3366)-VALUE(LEFT(Z$1,FIND("-",Z$1,1)-1))+1):D3366))</f>
        <v>0.12</v>
      </c>
      <c r="AA3366">
        <f t="shared" si="477"/>
        <v>40.000000000000021</v>
      </c>
      <c r="AB3366">
        <f>IF(ROW($AA3366)&lt;=VALUE(LEFT(AA$1,FIND("-",AA$1,1)-1))+VALUE(LEFT(AB$1,FIND("-",AB$1,1)-1)-1),0,AVERAGE(INDEX($AA:$AA,ROW($AA3366)-VALUE(LEFT(AB$1,FIND("-",AB$1,1)-1))+1):$AA3366))</f>
        <v>36.666666666666664</v>
      </c>
      <c r="AC3366">
        <f>IF(ROW($AA3366)&lt;=VALUE(LEFT(AA$1,FIND("-",AA$1,1)-1))+VALUE(LEFT(AB$1,FIND("-",AB$1,1)-1)-1)+VALUE(LEFT(AC$1,FIND("-",AC$1,1)-1)-1),0,AVERAGE(INDEX($AB:$AB,ROW($AB3366)-VALUE(LEFT(AC$1,FIND("-",AC$1,1)-1))+1):$AB3366))</f>
        <v>38.383838383838373</v>
      </c>
      <c r="AE3366">
        <f t="shared" si="474"/>
        <v>306801844</v>
      </c>
      <c r="AG3366" t="str">
        <f t="shared" si="476"/>
        <v/>
      </c>
    </row>
    <row r="3367" spans="1:33" x14ac:dyDescent="0.25">
      <c r="A3367" s="6">
        <v>41967</v>
      </c>
      <c r="B3367">
        <v>0.14000000000000001</v>
      </c>
      <c r="C3367">
        <v>0.15</v>
      </c>
      <c r="D3367">
        <v>0.14000000000000001</v>
      </c>
      <c r="E3367">
        <v>0.14000000000000001</v>
      </c>
      <c r="F3367">
        <v>0.14000000000000001</v>
      </c>
      <c r="G3367">
        <v>8096300</v>
      </c>
      <c r="I3367" t="str">
        <f t="shared" si="469"/>
        <v/>
      </c>
      <c r="J3367" t="str">
        <f t="shared" si="470"/>
        <v/>
      </c>
      <c r="K3367" t="str">
        <f t="shared" si="471"/>
        <v/>
      </c>
      <c r="M3367" s="11" t="str">
        <f t="shared" si="475"/>
        <v/>
      </c>
      <c r="O3367">
        <f>IF(ROW($E3367)&lt;=VALUE(LEFT(O$1,FIND("-",O$1,1)-1)),0,IF(ROW($E3367)=VALUE(LEFT(O$1,FIND("-",O$1,1)-1))+1,AVERAGE(INDEX($E:$E,ROW($E3367)-VALUE(LEFT(O$1,FIND("-",O$1,1)-1))):$E3367),($E3367*(2/(VALUE(LEFT(O$1,FIND("-",O$1,1)-1))+1)))+(O3366*(1-(2/(VALUE(LEFT(O$1,FIND("-",O$1,1)-1))+1))))))</f>
        <v>0.14381041015927154</v>
      </c>
      <c r="Q3367">
        <f>IF(ROW($E3367)&lt;=VALUE(LEFT(Q$1,FIND("-",Q$1,1)-1)),0,IF(ROW($E3367)=VALUE(LEFT(Q$1,FIND("-",Q$1,1)-1))+1,AVERAGE(INDEX($E:$E,ROW($E3367)-VALUE(LEFT(Q$1,FIND("-",Q$1,1)-1))):$E3367),($E3367*(2/(VALUE(LEFT(Q$1,FIND("-",Q$1,1)-1))+1)))+(Q3366*(1-(2/(VALUE(LEFT(Q$1,FIND("-",Q$1,1)-1))+1))))))</f>
        <v>0.13528368166764121</v>
      </c>
      <c r="R3367">
        <f>IF(ROW($E3367)&lt;=VALUE(LEFT(R$1,FIND("-",R$1,1)-1)),0,IF(ROW($E3367)=VALUE(LEFT(R$1,FIND("-",R$1,1)-1))+1,AVERAGE(INDEX($E:$E,ROW($E3367)-VALUE(LEFT(R$1,FIND("-",R$1,1)-1))):$E3367),($E3367*(2/(VALUE(LEFT(R$1,FIND("-",R$1,1)-1))+1)))+(R3366*(1-(2/(VALUE(LEFT(R$1,FIND("-",R$1,1)-1))+1))))))</f>
        <v>0.13095860970413201</v>
      </c>
      <c r="S3367">
        <f t="shared" si="472"/>
        <v>4.3250719635092028E-3</v>
      </c>
      <c r="T3367">
        <f>IF(ROW($E3367)&lt;=MAX(VALUE(LEFT(Q$1,FIND("-",Q$1,1)-1)),VALUE(LEFT(R$1,FIND("-",R$1,1)-1)))+VALUE(LEFT(T$1,FIND("-",T$1,1)-1))-1,0,IF(ROW($E3367)=MAX(VALUE(LEFT(Q$1,FIND("-",Q$1,1)-1)),VALUE(LEFT(R$1,FIND("-",R$1,1)-1)))+VALUE(LEFT(T$1,FIND("-",T$1,1)-1)),AVERAGE(INDEX($S:$S,ROW(S3367)-VALUE(LEFT(T$1,FIND("-",T$1,1)-1))+1):S3367),($S3367*(2/(VALUE(LEFT(T$1,FIND("-",T$1,1)-1))+1)))+(T3366*(1-(2/(VALUE(LEFT(T$1,FIND("-",T$1,1)-1))+1))))))</f>
        <v>2.6123995573526168E-3</v>
      </c>
      <c r="V3367">
        <f t="shared" si="473"/>
        <v>0</v>
      </c>
      <c r="W3367">
        <f>IF(ROW($E3367)&lt;=VALUE(LEFT(W$1,FIND("-",W$1,1)-1))+1,0,IF(ROW($E3366)=VALUE(LEFT(W$1,FIND("-",W$1,1)-1))+1,100-100/(1+ABS((SUMIF(INDEX($V:$V,ROW($V3367)-VALUE(LEFT(W$1,FIND("-",W$1,1)-1))+1):$V3367,"&gt;0",INDEX($V:$V,ROW($V3367)-VALUE(LEFT(W$1,FIND("-",W$1,1)-1))+1):$V3367)/COUNTIF(INDEX($V:$V,ROW($V3367)-VALUE(LEFT(W$1,FIND("-",W$1,1)-1))+1):$V3367,"&gt;0"))/(SUMIF(INDEX($V:$V,ROW($V3367)-VALUE(LEFT(W$1,FIND("-",W$1,1)-1))+1):$V3367,"&lt;0",INDEX($V:$V,ROW($V3367)-VALUE(LEFT(W$1,FIND("-",W$1,1)-1))+1):$V3367)/COUNTIF(INDEX($V:$V,ROW($V3367)-VALUE(LEFT(W$1,FIND("-",W$1,1)-1))+1):$V3367,"&lt;0")))),100-100/(1+ABS((SUMIF(INDEX($V:$V,ROW($V3367)-VALUE(LEFT(W$1,FIND("-",W$1,1)-1))+1):$V3367,"&gt;0",INDEX($V:$V,ROW($V3367)-VALUE(LEFT(W$1,FIND("-",W$1,1)-1))+1):$V3367)/VALUE(LEFT(W$1,FIND("-",W$1,1)-1)))/(SUMIF(INDEX($V:$V,ROW($V3367)-VALUE(LEFT(W$1,FIND("-",W$1,1)-1))+1):$V3367,"&lt;0",INDEX($V:$V,ROW($V3367)-VALUE(LEFT(W$1,FIND("-",W$1,1)-1))+1):$V3367)/VALUE(LEFT(W$1,FIND("-",W$1,1)-1)))))))</f>
        <v>58.82352941176471</v>
      </c>
      <c r="Y3367">
        <f>IF(ROW($E3367)&lt;=VALUE(LEFT(Y$1,FIND("-",Y$1,1)-1)),0,MAX(INDEX(C:C,ROW(C3367)-VALUE(LEFT(Y$1,FIND("-",Y$1,1)-1))+1):C3367))</f>
        <v>0.17</v>
      </c>
      <c r="Z3367">
        <f>IF(ROW($E3367)&lt;=VALUE(LEFT(Z$1,FIND("-",Z$1,1)-1)),0,MIN(INDEX(D:D,ROW(D3367)-VALUE(LEFT(Z$1,FIND("-",Z$1,1)-1))+1):D3367))</f>
        <v>0.12</v>
      </c>
      <c r="AA3367">
        <f t="shared" si="477"/>
        <v>40.000000000000021</v>
      </c>
      <c r="AB3367">
        <f>IF(ROW($AA3367)&lt;=VALUE(LEFT(AA$1,FIND("-",AA$1,1)-1))+VALUE(LEFT(AB$1,FIND("-",AB$1,1)-1)-1),0,AVERAGE(INDEX($AA:$AA,ROW($AA3367)-VALUE(LEFT(AB$1,FIND("-",AB$1,1)-1))+1):$AA3367))</f>
        <v>43.333333333333343</v>
      </c>
      <c r="AC3367">
        <f>IF(ROW($AA3367)&lt;=VALUE(LEFT(AA$1,FIND("-",AA$1,1)-1))+VALUE(LEFT(AB$1,FIND("-",AB$1,1)-1)-1)+VALUE(LEFT(AC$1,FIND("-",AC$1,1)-1)-1),0,AVERAGE(INDEX($AB:$AB,ROW($AB3367)-VALUE(LEFT(AC$1,FIND("-",AC$1,1)-1))+1):$AB3367))</f>
        <v>39.494949494949502</v>
      </c>
      <c r="AE3367">
        <f t="shared" si="474"/>
        <v>306801844</v>
      </c>
      <c r="AG3367" t="str">
        <f t="shared" si="476"/>
        <v/>
      </c>
    </row>
    <row r="3368" spans="1:33" x14ac:dyDescent="0.25">
      <c r="A3368" s="6">
        <v>41968</v>
      </c>
      <c r="B3368">
        <v>0.14499999999999999</v>
      </c>
      <c r="C3368">
        <v>0.14499999999999999</v>
      </c>
      <c r="D3368">
        <v>0.13500000000000001</v>
      </c>
      <c r="E3368">
        <v>0.14000000000000001</v>
      </c>
      <c r="F3368">
        <v>0.14000000000000001</v>
      </c>
      <c r="G3368">
        <v>2339000</v>
      </c>
      <c r="I3368" t="str">
        <f t="shared" si="469"/>
        <v/>
      </c>
      <c r="J3368" t="str">
        <f t="shared" si="470"/>
        <v/>
      </c>
      <c r="K3368" t="str">
        <f t="shared" si="471"/>
        <v/>
      </c>
      <c r="M3368" s="11" t="str">
        <f t="shared" si="475"/>
        <v/>
      </c>
      <c r="O3368">
        <f>IF(ROW($E3368)&lt;=VALUE(LEFT(O$1,FIND("-",O$1,1)-1)),0,IF(ROW($E3368)=VALUE(LEFT(O$1,FIND("-",O$1,1)-1))+1,AVERAGE(INDEX($E:$E,ROW($E3368)-VALUE(LEFT(O$1,FIND("-",O$1,1)-1))):$E3368),($E3368*(2/(VALUE(LEFT(O$1,FIND("-",O$1,1)-1))+1)))+(O3367*(1-(2/(VALUE(LEFT(O$1,FIND("-",O$1,1)-1))+1))))))</f>
        <v>0.14377249563032357</v>
      </c>
      <c r="Q3368">
        <f>IF(ROW($E3368)&lt;=VALUE(LEFT(Q$1,FIND("-",Q$1,1)-1)),0,IF(ROW($E3368)=VALUE(LEFT(Q$1,FIND("-",Q$1,1)-1))+1,AVERAGE(INDEX($E:$E,ROW($E3368)-VALUE(LEFT(Q$1,FIND("-",Q$1,1)-1))):$E3368),($E3368*(2/(VALUE(LEFT(Q$1,FIND("-",Q$1,1)-1))+1)))+(Q3367*(1-(2/(VALUE(LEFT(Q$1,FIND("-",Q$1,1)-1))+1))))))</f>
        <v>0.13600926910338873</v>
      </c>
      <c r="R3368">
        <f>IF(ROW($E3368)&lt;=VALUE(LEFT(R$1,FIND("-",R$1,1)-1)),0,IF(ROW($E3368)=VALUE(LEFT(R$1,FIND("-",R$1,1)-1))+1,AVERAGE(INDEX($E:$E,ROW($E3368)-VALUE(LEFT(R$1,FIND("-",R$1,1)-1))):$E3368),($E3368*(2/(VALUE(LEFT(R$1,FIND("-",R$1,1)-1))+1)))+(R3367*(1-(2/(VALUE(LEFT(R$1,FIND("-",R$1,1)-1))+1))))))</f>
        <v>0.13162834231864073</v>
      </c>
      <c r="S3368">
        <f t="shared" si="472"/>
        <v>4.380926784747996E-3</v>
      </c>
      <c r="T3368">
        <f>IF(ROW($E3368)&lt;=MAX(VALUE(LEFT(Q$1,FIND("-",Q$1,1)-1)),VALUE(LEFT(R$1,FIND("-",R$1,1)-1)))+VALUE(LEFT(T$1,FIND("-",T$1,1)-1))-1,0,IF(ROW($E3368)=MAX(VALUE(LEFT(Q$1,FIND("-",Q$1,1)-1)),VALUE(LEFT(R$1,FIND("-",R$1,1)-1)))+VALUE(LEFT(T$1,FIND("-",T$1,1)-1)),AVERAGE(INDEX($S:$S,ROW(S3368)-VALUE(LEFT(T$1,FIND("-",T$1,1)-1))+1):S3368),($S3368*(2/(VALUE(LEFT(T$1,FIND("-",T$1,1)-1))+1)))+(T3367*(1-(2/(VALUE(LEFT(T$1,FIND("-",T$1,1)-1))+1))))))</f>
        <v>2.9661050028316925E-3</v>
      </c>
      <c r="V3368">
        <f t="shared" si="473"/>
        <v>0</v>
      </c>
      <c r="W3368">
        <f>IF(ROW($E3368)&lt;=VALUE(LEFT(W$1,FIND("-",W$1,1)-1))+1,0,IF(ROW($E3367)=VALUE(LEFT(W$1,FIND("-",W$1,1)-1))+1,100-100/(1+ABS((SUMIF(INDEX($V:$V,ROW($V3368)-VALUE(LEFT(W$1,FIND("-",W$1,1)-1))+1):$V3368,"&gt;0",INDEX($V:$V,ROW($V3368)-VALUE(LEFT(W$1,FIND("-",W$1,1)-1))+1):$V3368)/COUNTIF(INDEX($V:$V,ROW($V3368)-VALUE(LEFT(W$1,FIND("-",W$1,1)-1))+1):$V3368,"&gt;0"))/(SUMIF(INDEX($V:$V,ROW($V3368)-VALUE(LEFT(W$1,FIND("-",W$1,1)-1))+1):$V3368,"&lt;0",INDEX($V:$V,ROW($V3368)-VALUE(LEFT(W$1,FIND("-",W$1,1)-1))+1):$V3368)/COUNTIF(INDEX($V:$V,ROW($V3368)-VALUE(LEFT(W$1,FIND("-",W$1,1)-1))+1):$V3368,"&lt;0")))),100-100/(1+ABS((SUMIF(INDEX($V:$V,ROW($V3368)-VALUE(LEFT(W$1,FIND("-",W$1,1)-1))+1):$V3368,"&gt;0",INDEX($V:$V,ROW($V3368)-VALUE(LEFT(W$1,FIND("-",W$1,1)-1))+1):$V3368)/VALUE(LEFT(W$1,FIND("-",W$1,1)-1)))/(SUMIF(INDEX($V:$V,ROW($V3368)-VALUE(LEFT(W$1,FIND("-",W$1,1)-1))+1):$V3368,"&lt;0",INDEX($V:$V,ROW($V3368)-VALUE(LEFT(W$1,FIND("-",W$1,1)-1))+1):$V3368)/VALUE(LEFT(W$1,FIND("-",W$1,1)-1)))))))</f>
        <v>58.82352941176471</v>
      </c>
      <c r="Y3368">
        <f>IF(ROW($E3368)&lt;=VALUE(LEFT(Y$1,FIND("-",Y$1,1)-1)),0,MAX(INDEX(C:C,ROW(C3368)-VALUE(LEFT(Y$1,FIND("-",Y$1,1)-1))+1):C3368))</f>
        <v>0.17</v>
      </c>
      <c r="Z3368">
        <f>IF(ROW($E3368)&lt;=VALUE(LEFT(Z$1,FIND("-",Z$1,1)-1)),0,MIN(INDEX(D:D,ROW(D3368)-VALUE(LEFT(Z$1,FIND("-",Z$1,1)-1))+1):D3368))</f>
        <v>0.12</v>
      </c>
      <c r="AA3368">
        <f t="shared" si="477"/>
        <v>40.000000000000021</v>
      </c>
      <c r="AB3368">
        <f>IF(ROW($AA3368)&lt;=VALUE(LEFT(AA$1,FIND("-",AA$1,1)-1))+VALUE(LEFT(AB$1,FIND("-",AB$1,1)-1)-1),0,AVERAGE(INDEX($AA:$AA,ROW($AA3368)-VALUE(LEFT(AB$1,FIND("-",AB$1,1)-1))+1):$AA3368))</f>
        <v>40.000000000000021</v>
      </c>
      <c r="AC3368">
        <f>IF(ROW($AA3368)&lt;=VALUE(LEFT(AA$1,FIND("-",AA$1,1)-1))+VALUE(LEFT(AB$1,FIND("-",AB$1,1)-1)-1)+VALUE(LEFT(AC$1,FIND("-",AC$1,1)-1)-1),0,AVERAGE(INDEX($AB:$AB,ROW($AB3368)-VALUE(LEFT(AC$1,FIND("-",AC$1,1)-1))+1):$AB3368))</f>
        <v>40.000000000000007</v>
      </c>
      <c r="AE3368">
        <f t="shared" si="474"/>
        <v>306801844</v>
      </c>
      <c r="AG3368" t="str">
        <f t="shared" si="476"/>
        <v/>
      </c>
    </row>
    <row r="3369" spans="1:33" x14ac:dyDescent="0.25">
      <c r="A3369" s="6">
        <v>41970</v>
      </c>
      <c r="B3369">
        <v>0.13500000000000001</v>
      </c>
      <c r="C3369">
        <v>0.13500000000000001</v>
      </c>
      <c r="D3369">
        <v>0.13</v>
      </c>
      <c r="E3369">
        <v>0.13</v>
      </c>
      <c r="F3369">
        <v>0.13</v>
      </c>
      <c r="G3369">
        <v>1594100</v>
      </c>
      <c r="I3369" t="str">
        <f t="shared" si="469"/>
        <v/>
      </c>
      <c r="J3369" t="str">
        <f t="shared" si="470"/>
        <v/>
      </c>
      <c r="K3369" t="str">
        <f t="shared" si="471"/>
        <v/>
      </c>
      <c r="M3369" s="11" t="str">
        <f t="shared" si="475"/>
        <v/>
      </c>
      <c r="O3369">
        <f>IF(ROW($E3369)&lt;=VALUE(LEFT(O$1,FIND("-",O$1,1)-1)),0,IF(ROW($E3369)=VALUE(LEFT(O$1,FIND("-",O$1,1)-1))+1,AVERAGE(INDEX($E:$E,ROW($E3369)-VALUE(LEFT(O$1,FIND("-",O$1,1)-1))):$E3369),($E3369*(2/(VALUE(LEFT(O$1,FIND("-",O$1,1)-1))+1)))+(O3368*(1-(2/(VALUE(LEFT(O$1,FIND("-",O$1,1)-1))+1))))))</f>
        <v>0.1436354558728079</v>
      </c>
      <c r="Q3369">
        <f>IF(ROW($E3369)&lt;=VALUE(LEFT(Q$1,FIND("-",Q$1,1)-1)),0,IF(ROW($E3369)=VALUE(LEFT(Q$1,FIND("-",Q$1,1)-1))+1,AVERAGE(INDEX($E:$E,ROW($E3369)-VALUE(LEFT(Q$1,FIND("-",Q$1,1)-1))):$E3369),($E3369*(2/(VALUE(LEFT(Q$1,FIND("-",Q$1,1)-1))+1)))+(Q3368*(1-(2/(VALUE(LEFT(Q$1,FIND("-",Q$1,1)-1))+1))))))</f>
        <v>0.13508476616440585</v>
      </c>
      <c r="R3369">
        <f>IF(ROW($E3369)&lt;=VALUE(LEFT(R$1,FIND("-",R$1,1)-1)),0,IF(ROW($E3369)=VALUE(LEFT(R$1,FIND("-",R$1,1)-1))+1,AVERAGE(INDEX($E:$E,ROW($E3369)-VALUE(LEFT(R$1,FIND("-",R$1,1)-1))):$E3369),($E3369*(2/(VALUE(LEFT(R$1,FIND("-",R$1,1)-1))+1)))+(R3368*(1-(2/(VALUE(LEFT(R$1,FIND("-",R$1,1)-1))+1))))))</f>
        <v>0.13150772436911179</v>
      </c>
      <c r="S3369">
        <f t="shared" si="472"/>
        <v>3.5770417952940559E-3</v>
      </c>
      <c r="T3369">
        <f>IF(ROW($E3369)&lt;=MAX(VALUE(LEFT(Q$1,FIND("-",Q$1,1)-1)),VALUE(LEFT(R$1,FIND("-",R$1,1)-1)))+VALUE(LEFT(T$1,FIND("-",T$1,1)-1))-1,0,IF(ROW($E3369)=MAX(VALUE(LEFT(Q$1,FIND("-",Q$1,1)-1)),VALUE(LEFT(R$1,FIND("-",R$1,1)-1)))+VALUE(LEFT(T$1,FIND("-",T$1,1)-1)),AVERAGE(INDEX($S:$S,ROW(S3369)-VALUE(LEFT(T$1,FIND("-",T$1,1)-1))+1):S3369),($S3369*(2/(VALUE(LEFT(T$1,FIND("-",T$1,1)-1))+1)))+(T3368*(1-(2/(VALUE(LEFT(T$1,FIND("-",T$1,1)-1))+1))))))</f>
        <v>3.0882923613241653E-3</v>
      </c>
      <c r="V3369">
        <f t="shared" si="473"/>
        <v>-1.0000000000000009E-2</v>
      </c>
      <c r="W3369">
        <f>IF(ROW($E3369)&lt;=VALUE(LEFT(W$1,FIND("-",W$1,1)-1))+1,0,IF(ROW($E3368)=VALUE(LEFT(W$1,FIND("-",W$1,1)-1))+1,100-100/(1+ABS((SUMIF(INDEX($V:$V,ROW($V3369)-VALUE(LEFT(W$1,FIND("-",W$1,1)-1))+1):$V3369,"&gt;0",INDEX($V:$V,ROW($V3369)-VALUE(LEFT(W$1,FIND("-",W$1,1)-1))+1):$V3369)/COUNTIF(INDEX($V:$V,ROW($V3369)-VALUE(LEFT(W$1,FIND("-",W$1,1)-1))+1):$V3369,"&gt;0"))/(SUMIF(INDEX($V:$V,ROW($V3369)-VALUE(LEFT(W$1,FIND("-",W$1,1)-1))+1):$V3369,"&lt;0",INDEX($V:$V,ROW($V3369)-VALUE(LEFT(W$1,FIND("-",W$1,1)-1))+1):$V3369)/COUNTIF(INDEX($V:$V,ROW($V3369)-VALUE(LEFT(W$1,FIND("-",W$1,1)-1))+1):$V3369,"&lt;0")))),100-100/(1+ABS((SUMIF(INDEX($V:$V,ROW($V3369)-VALUE(LEFT(W$1,FIND("-",W$1,1)-1))+1):$V3369,"&gt;0",INDEX($V:$V,ROW($V3369)-VALUE(LEFT(W$1,FIND("-",W$1,1)-1))+1):$V3369)/VALUE(LEFT(W$1,FIND("-",W$1,1)-1)))/(SUMIF(INDEX($V:$V,ROW($V3369)-VALUE(LEFT(W$1,FIND("-",W$1,1)-1))+1):$V3369,"&lt;0",INDEX($V:$V,ROW($V3369)-VALUE(LEFT(W$1,FIND("-",W$1,1)-1))+1):$V3369)/VALUE(LEFT(W$1,FIND("-",W$1,1)-1)))))))</f>
        <v>55.555555555555557</v>
      </c>
      <c r="Y3369">
        <f>IF(ROW($E3369)&lt;=VALUE(LEFT(Y$1,FIND("-",Y$1,1)-1)),0,MAX(INDEX(C:C,ROW(C3369)-VALUE(LEFT(Y$1,FIND("-",Y$1,1)-1))+1):C3369))</f>
        <v>0.17</v>
      </c>
      <c r="Z3369">
        <f>IF(ROW($E3369)&lt;=VALUE(LEFT(Z$1,FIND("-",Z$1,1)-1)),0,MIN(INDEX(D:D,ROW(D3369)-VALUE(LEFT(Z$1,FIND("-",Z$1,1)-1))+1):D3369))</f>
        <v>0.12</v>
      </c>
      <c r="AA3369">
        <f t="shared" si="477"/>
        <v>20.000000000000011</v>
      </c>
      <c r="AB3369">
        <f>IF(ROW($AA3369)&lt;=VALUE(LEFT(AA$1,FIND("-",AA$1,1)-1))+VALUE(LEFT(AB$1,FIND("-",AB$1,1)-1)-1),0,AVERAGE(INDEX($AA:$AA,ROW($AA3369)-VALUE(LEFT(AB$1,FIND("-",AB$1,1)-1))+1):$AA3369))</f>
        <v>33.33333333333335</v>
      </c>
      <c r="AC3369">
        <f>IF(ROW($AA3369)&lt;=VALUE(LEFT(AA$1,FIND("-",AA$1,1)-1))+VALUE(LEFT(AB$1,FIND("-",AB$1,1)-1)-1)+VALUE(LEFT(AC$1,FIND("-",AC$1,1)-1)-1),0,AVERAGE(INDEX($AB:$AB,ROW($AB3369)-VALUE(LEFT(AC$1,FIND("-",AC$1,1)-1))+1):$AB3369))</f>
        <v>38.888888888888907</v>
      </c>
      <c r="AE3369">
        <f t="shared" si="474"/>
        <v>305207744</v>
      </c>
      <c r="AG3369" t="str">
        <f t="shared" si="476"/>
        <v/>
      </c>
    </row>
    <row r="3370" spans="1:33" x14ac:dyDescent="0.25">
      <c r="A3370" s="6">
        <v>41971</v>
      </c>
      <c r="B3370">
        <v>0.13</v>
      </c>
      <c r="C3370">
        <v>0.13500000000000001</v>
      </c>
      <c r="D3370">
        <v>0.13</v>
      </c>
      <c r="E3370">
        <v>0.13</v>
      </c>
      <c r="F3370">
        <v>0.13</v>
      </c>
      <c r="G3370">
        <v>1840900</v>
      </c>
      <c r="I3370" t="str">
        <f t="shared" si="469"/>
        <v>Bearish</v>
      </c>
      <c r="J3370" t="str">
        <f t="shared" si="470"/>
        <v/>
      </c>
      <c r="K3370" t="str">
        <f t="shared" si="471"/>
        <v/>
      </c>
      <c r="M3370" s="11" t="str">
        <f t="shared" si="475"/>
        <v/>
      </c>
      <c r="O3370">
        <f>IF(ROW($E3370)&lt;=VALUE(LEFT(O$1,FIND("-",O$1,1)-1)),0,IF(ROW($E3370)=VALUE(LEFT(O$1,FIND("-",O$1,1)-1))+1,AVERAGE(INDEX($E:$E,ROW($E3370)-VALUE(LEFT(O$1,FIND("-",O$1,1)-1))):$E3370),($E3370*(2/(VALUE(LEFT(O$1,FIND("-",O$1,1)-1))+1)))+(O3369*(1-(2/(VALUE(LEFT(O$1,FIND("-",O$1,1)-1))+1))))))</f>
        <v>0.14349977969496902</v>
      </c>
      <c r="Q3370">
        <f>IF(ROW($E3370)&lt;=VALUE(LEFT(Q$1,FIND("-",Q$1,1)-1)),0,IF(ROW($E3370)=VALUE(LEFT(Q$1,FIND("-",Q$1,1)-1))+1,AVERAGE(INDEX($E:$E,ROW($E3370)-VALUE(LEFT(Q$1,FIND("-",Q$1,1)-1))):$E3370),($E3370*(2/(VALUE(LEFT(Q$1,FIND("-",Q$1,1)-1))+1)))+(Q3369*(1-(2/(VALUE(LEFT(Q$1,FIND("-",Q$1,1)-1))+1))))))</f>
        <v>0.13430249444680495</v>
      </c>
      <c r="R3370">
        <f>IF(ROW($E3370)&lt;=VALUE(LEFT(R$1,FIND("-",R$1,1)-1)),0,IF(ROW($E3370)=VALUE(LEFT(R$1,FIND("-",R$1,1)-1))+1,AVERAGE(INDEX($E:$E,ROW($E3370)-VALUE(LEFT(R$1,FIND("-",R$1,1)-1))):$E3370),($E3370*(2/(VALUE(LEFT(R$1,FIND("-",R$1,1)-1))+1)))+(R3369*(1-(2/(VALUE(LEFT(R$1,FIND("-",R$1,1)-1))+1))))))</f>
        <v>0.13139604108251093</v>
      </c>
      <c r="S3370">
        <f t="shared" si="472"/>
        <v>2.9064533642940149E-3</v>
      </c>
      <c r="T3370">
        <f>IF(ROW($E3370)&lt;=MAX(VALUE(LEFT(Q$1,FIND("-",Q$1,1)-1)),VALUE(LEFT(R$1,FIND("-",R$1,1)-1)))+VALUE(LEFT(T$1,FIND("-",T$1,1)-1))-1,0,IF(ROW($E3370)=MAX(VALUE(LEFT(Q$1,FIND("-",Q$1,1)-1)),VALUE(LEFT(R$1,FIND("-",R$1,1)-1)))+VALUE(LEFT(T$1,FIND("-",T$1,1)-1)),AVERAGE(INDEX($S:$S,ROW(S3370)-VALUE(LEFT(T$1,FIND("-",T$1,1)-1))+1):S3370),($S3370*(2/(VALUE(LEFT(T$1,FIND("-",T$1,1)-1))+1)))+(T3369*(1-(2/(VALUE(LEFT(T$1,FIND("-",T$1,1)-1))+1))))))</f>
        <v>3.0519245619181354E-3</v>
      </c>
      <c r="V3370">
        <f t="shared" si="473"/>
        <v>0</v>
      </c>
      <c r="W3370">
        <f>IF(ROW($E3370)&lt;=VALUE(LEFT(W$1,FIND("-",W$1,1)-1))+1,0,IF(ROW($E3369)=VALUE(LEFT(W$1,FIND("-",W$1,1)-1))+1,100-100/(1+ABS((SUMIF(INDEX($V:$V,ROW($V3370)-VALUE(LEFT(W$1,FIND("-",W$1,1)-1))+1):$V3370,"&gt;0",INDEX($V:$V,ROW($V3370)-VALUE(LEFT(W$1,FIND("-",W$1,1)-1))+1):$V3370)/COUNTIF(INDEX($V:$V,ROW($V3370)-VALUE(LEFT(W$1,FIND("-",W$1,1)-1))+1):$V3370,"&gt;0"))/(SUMIF(INDEX($V:$V,ROW($V3370)-VALUE(LEFT(W$1,FIND("-",W$1,1)-1))+1):$V3370,"&lt;0",INDEX($V:$V,ROW($V3370)-VALUE(LEFT(W$1,FIND("-",W$1,1)-1))+1):$V3370)/COUNTIF(INDEX($V:$V,ROW($V3370)-VALUE(LEFT(W$1,FIND("-",W$1,1)-1))+1):$V3370,"&lt;0")))),100-100/(1+ABS((SUMIF(INDEX($V:$V,ROW($V3370)-VALUE(LEFT(W$1,FIND("-",W$1,1)-1))+1):$V3370,"&gt;0",INDEX($V:$V,ROW($V3370)-VALUE(LEFT(W$1,FIND("-",W$1,1)-1))+1):$V3370)/VALUE(LEFT(W$1,FIND("-",W$1,1)-1)))/(SUMIF(INDEX($V:$V,ROW($V3370)-VALUE(LEFT(W$1,FIND("-",W$1,1)-1))+1):$V3370,"&lt;0",INDEX($V:$V,ROW($V3370)-VALUE(LEFT(W$1,FIND("-",W$1,1)-1))+1):$V3370)/VALUE(LEFT(W$1,FIND("-",W$1,1)-1)))))))</f>
        <v>52.941176470588232</v>
      </c>
      <c r="Y3370">
        <f>IF(ROW($E3370)&lt;=VALUE(LEFT(Y$1,FIND("-",Y$1,1)-1)),0,MAX(INDEX(C:C,ROW(C3370)-VALUE(LEFT(Y$1,FIND("-",Y$1,1)-1))+1):C3370))</f>
        <v>0.17</v>
      </c>
      <c r="Z3370">
        <f>IF(ROW($E3370)&lt;=VALUE(LEFT(Z$1,FIND("-",Z$1,1)-1)),0,MIN(INDEX(D:D,ROW(D3370)-VALUE(LEFT(Z$1,FIND("-",Z$1,1)-1))+1):D3370))</f>
        <v>0.12</v>
      </c>
      <c r="AA3370">
        <f t="shared" si="477"/>
        <v>20.000000000000011</v>
      </c>
      <c r="AB3370">
        <f>IF(ROW($AA3370)&lt;=VALUE(LEFT(AA$1,FIND("-",AA$1,1)-1))+VALUE(LEFT(AB$1,FIND("-",AB$1,1)-1)-1),0,AVERAGE(INDEX($AA:$AA,ROW($AA3370)-VALUE(LEFT(AB$1,FIND("-",AB$1,1)-1))+1):$AA3370))</f>
        <v>26.666666666666682</v>
      </c>
      <c r="AC3370">
        <f>IF(ROW($AA3370)&lt;=VALUE(LEFT(AA$1,FIND("-",AA$1,1)-1))+VALUE(LEFT(AB$1,FIND("-",AB$1,1)-1)-1)+VALUE(LEFT(AC$1,FIND("-",AC$1,1)-1)-1),0,AVERAGE(INDEX($AB:$AB,ROW($AB3370)-VALUE(LEFT(AC$1,FIND("-",AC$1,1)-1))+1):$AB3370))</f>
        <v>33.33333333333335</v>
      </c>
      <c r="AE3370">
        <f t="shared" si="474"/>
        <v>305207744</v>
      </c>
      <c r="AG3370" t="str">
        <f t="shared" si="476"/>
        <v/>
      </c>
    </row>
    <row r="3371" spans="1:33" x14ac:dyDescent="0.25">
      <c r="A3371" s="6">
        <v>41974</v>
      </c>
      <c r="B3371">
        <v>0.13</v>
      </c>
      <c r="C3371">
        <v>0.13500000000000001</v>
      </c>
      <c r="D3371">
        <v>0.13</v>
      </c>
      <c r="E3371">
        <v>0.13</v>
      </c>
      <c r="F3371">
        <v>0.13</v>
      </c>
      <c r="G3371">
        <v>2537400</v>
      </c>
      <c r="I3371" t="str">
        <f t="shared" si="469"/>
        <v/>
      </c>
      <c r="J3371" t="str">
        <f t="shared" si="470"/>
        <v/>
      </c>
      <c r="K3371" t="str">
        <f t="shared" si="471"/>
        <v/>
      </c>
      <c r="M3371" s="11" t="str">
        <f t="shared" si="475"/>
        <v/>
      </c>
      <c r="O3371">
        <f>IF(ROW($E3371)&lt;=VALUE(LEFT(O$1,FIND("-",O$1,1)-1)),0,IF(ROW($E3371)=VALUE(LEFT(O$1,FIND("-",O$1,1)-1))+1,AVERAGE(INDEX($E:$E,ROW($E3371)-VALUE(LEFT(O$1,FIND("-",O$1,1)-1))):$E3371),($E3371*(2/(VALUE(LEFT(O$1,FIND("-",O$1,1)-1))+1)))+(O3370*(1-(2/(VALUE(LEFT(O$1,FIND("-",O$1,1)-1))+1))))))</f>
        <v>0.14336545352884991</v>
      </c>
      <c r="Q3371">
        <f>IF(ROW($E3371)&lt;=VALUE(LEFT(Q$1,FIND("-",Q$1,1)-1)),0,IF(ROW($E3371)=VALUE(LEFT(Q$1,FIND("-",Q$1,1)-1))+1,AVERAGE(INDEX($E:$E,ROW($E3371)-VALUE(LEFT(Q$1,FIND("-",Q$1,1)-1))):$E3371),($E3371*(2/(VALUE(LEFT(Q$1,FIND("-",Q$1,1)-1))+1)))+(Q3370*(1-(2/(VALUE(LEFT(Q$1,FIND("-",Q$1,1)-1))+1))))))</f>
        <v>0.13364057222421957</v>
      </c>
      <c r="R3371">
        <f>IF(ROW($E3371)&lt;=VALUE(LEFT(R$1,FIND("-",R$1,1)-1)),0,IF(ROW($E3371)=VALUE(LEFT(R$1,FIND("-",R$1,1)-1))+1,AVERAGE(INDEX($E:$E,ROW($E3371)-VALUE(LEFT(R$1,FIND("-",R$1,1)-1))):$E3371),($E3371*(2/(VALUE(LEFT(R$1,FIND("-",R$1,1)-1))+1)))+(R3370*(1-(2/(VALUE(LEFT(R$1,FIND("-",R$1,1)-1))+1))))))</f>
        <v>0.13129263063195457</v>
      </c>
      <c r="S3371">
        <f t="shared" si="472"/>
        <v>2.3479415922650071E-3</v>
      </c>
      <c r="T3371">
        <f>IF(ROW($E3371)&lt;=MAX(VALUE(LEFT(Q$1,FIND("-",Q$1,1)-1)),VALUE(LEFT(R$1,FIND("-",R$1,1)-1)))+VALUE(LEFT(T$1,FIND("-",T$1,1)-1))-1,0,IF(ROW($E3371)=MAX(VALUE(LEFT(Q$1,FIND("-",Q$1,1)-1)),VALUE(LEFT(R$1,FIND("-",R$1,1)-1)))+VALUE(LEFT(T$1,FIND("-",T$1,1)-1)),AVERAGE(INDEX($S:$S,ROW(S3371)-VALUE(LEFT(T$1,FIND("-",T$1,1)-1))+1):S3371),($S3371*(2/(VALUE(LEFT(T$1,FIND("-",T$1,1)-1))+1)))+(T3370*(1-(2/(VALUE(LEFT(T$1,FIND("-",T$1,1)-1))+1))))))</f>
        <v>2.9111279679875099E-3</v>
      </c>
      <c r="V3371">
        <f t="shared" si="473"/>
        <v>0</v>
      </c>
      <c r="W3371">
        <f>IF(ROW($E3371)&lt;=VALUE(LEFT(W$1,FIND("-",W$1,1)-1))+1,0,IF(ROW($E3370)=VALUE(LEFT(W$1,FIND("-",W$1,1)-1))+1,100-100/(1+ABS((SUMIF(INDEX($V:$V,ROW($V3371)-VALUE(LEFT(W$1,FIND("-",W$1,1)-1))+1):$V3371,"&gt;0",INDEX($V:$V,ROW($V3371)-VALUE(LEFT(W$1,FIND("-",W$1,1)-1))+1):$V3371)/COUNTIF(INDEX($V:$V,ROW($V3371)-VALUE(LEFT(W$1,FIND("-",W$1,1)-1))+1):$V3371,"&gt;0"))/(SUMIF(INDEX($V:$V,ROW($V3371)-VALUE(LEFT(W$1,FIND("-",W$1,1)-1))+1):$V3371,"&lt;0",INDEX($V:$V,ROW($V3371)-VALUE(LEFT(W$1,FIND("-",W$1,1)-1))+1):$V3371)/COUNTIF(INDEX($V:$V,ROW($V3371)-VALUE(LEFT(W$1,FIND("-",W$1,1)-1))+1):$V3371,"&lt;0")))),100-100/(1+ABS((SUMIF(INDEX($V:$V,ROW($V3371)-VALUE(LEFT(W$1,FIND("-",W$1,1)-1))+1):$V3371,"&gt;0",INDEX($V:$V,ROW($V3371)-VALUE(LEFT(W$1,FIND("-",W$1,1)-1))+1):$V3371)/VALUE(LEFT(W$1,FIND("-",W$1,1)-1)))/(SUMIF(INDEX($V:$V,ROW($V3371)-VALUE(LEFT(W$1,FIND("-",W$1,1)-1))+1):$V3371,"&lt;0",INDEX($V:$V,ROW($V3371)-VALUE(LEFT(W$1,FIND("-",W$1,1)-1))+1):$V3371)/VALUE(LEFT(W$1,FIND("-",W$1,1)-1)))))))</f>
        <v>52.941176470588232</v>
      </c>
      <c r="Y3371">
        <f>IF(ROW($E3371)&lt;=VALUE(LEFT(Y$1,FIND("-",Y$1,1)-1)),0,MAX(INDEX(C:C,ROW(C3371)-VALUE(LEFT(Y$1,FIND("-",Y$1,1)-1))+1):C3371))</f>
        <v>0.17</v>
      </c>
      <c r="Z3371">
        <f>IF(ROW($E3371)&lt;=VALUE(LEFT(Z$1,FIND("-",Z$1,1)-1)),0,MIN(INDEX(D:D,ROW(D3371)-VALUE(LEFT(Z$1,FIND("-",Z$1,1)-1))+1):D3371))</f>
        <v>0.12</v>
      </c>
      <c r="AA3371">
        <f t="shared" si="477"/>
        <v>20.000000000000011</v>
      </c>
      <c r="AB3371">
        <f>IF(ROW($AA3371)&lt;=VALUE(LEFT(AA$1,FIND("-",AA$1,1)-1))+VALUE(LEFT(AB$1,FIND("-",AB$1,1)-1)-1),0,AVERAGE(INDEX($AA:$AA,ROW($AA3371)-VALUE(LEFT(AB$1,FIND("-",AB$1,1)-1))+1):$AA3371))</f>
        <v>20.000000000000011</v>
      </c>
      <c r="AC3371">
        <f>IF(ROW($AA3371)&lt;=VALUE(LEFT(AA$1,FIND("-",AA$1,1)-1))+VALUE(LEFT(AB$1,FIND("-",AB$1,1)-1)-1)+VALUE(LEFT(AC$1,FIND("-",AC$1,1)-1)-1),0,AVERAGE(INDEX($AB:$AB,ROW($AB3371)-VALUE(LEFT(AC$1,FIND("-",AC$1,1)-1))+1):$AB3371))</f>
        <v>26.666666666666682</v>
      </c>
      <c r="AE3371">
        <f t="shared" si="474"/>
        <v>305207744</v>
      </c>
      <c r="AG3371" t="str">
        <f t="shared" si="476"/>
        <v/>
      </c>
    </row>
    <row r="3372" spans="1:33" x14ac:dyDescent="0.25">
      <c r="A3372" s="6">
        <v>41975</v>
      </c>
      <c r="B3372">
        <v>0.13</v>
      </c>
      <c r="C3372">
        <v>0.13</v>
      </c>
      <c r="D3372">
        <v>0.125</v>
      </c>
      <c r="E3372">
        <v>0.13</v>
      </c>
      <c r="F3372">
        <v>0.13</v>
      </c>
      <c r="G3372">
        <v>840500</v>
      </c>
      <c r="I3372" t="str">
        <f t="shared" si="469"/>
        <v/>
      </c>
      <c r="J3372" t="str">
        <f t="shared" si="470"/>
        <v/>
      </c>
      <c r="K3372" t="str">
        <f t="shared" si="471"/>
        <v/>
      </c>
      <c r="M3372" s="11" t="str">
        <f t="shared" si="475"/>
        <v/>
      </c>
      <c r="O3372">
        <f>IF(ROW($E3372)&lt;=VALUE(LEFT(O$1,FIND("-",O$1,1)-1)),0,IF(ROW($E3372)=VALUE(LEFT(O$1,FIND("-",O$1,1)-1))+1,AVERAGE(INDEX($E:$E,ROW($E3372)-VALUE(LEFT(O$1,FIND("-",O$1,1)-1))):$E3372),($E3372*(2/(VALUE(LEFT(O$1,FIND("-",O$1,1)-1))+1)))+(O3371*(1-(2/(VALUE(LEFT(O$1,FIND("-",O$1,1)-1))+1))))))</f>
        <v>0.14323246394149816</v>
      </c>
      <c r="Q3372">
        <f>IF(ROW($E3372)&lt;=VALUE(LEFT(Q$1,FIND("-",Q$1,1)-1)),0,IF(ROW($E3372)=VALUE(LEFT(Q$1,FIND("-",Q$1,1)-1))+1,AVERAGE(INDEX($E:$E,ROW($E3372)-VALUE(LEFT(Q$1,FIND("-",Q$1,1)-1))):$E3372),($E3372*(2/(VALUE(LEFT(Q$1,FIND("-",Q$1,1)-1))+1)))+(Q3371*(1-(2/(VALUE(LEFT(Q$1,FIND("-",Q$1,1)-1))+1))))))</f>
        <v>0.13308048418972426</v>
      </c>
      <c r="R3372">
        <f>IF(ROW($E3372)&lt;=VALUE(LEFT(R$1,FIND("-",R$1,1)-1)),0,IF(ROW($E3372)=VALUE(LEFT(R$1,FIND("-",R$1,1)-1))+1,AVERAGE(INDEX($E:$E,ROW($E3372)-VALUE(LEFT(R$1,FIND("-",R$1,1)-1))):$E3372),($E3372*(2/(VALUE(LEFT(R$1,FIND("-",R$1,1)-1))+1)))+(R3371*(1-(2/(VALUE(LEFT(R$1,FIND("-",R$1,1)-1))+1))))))</f>
        <v>0.13119688021477274</v>
      </c>
      <c r="S3372">
        <f t="shared" si="472"/>
        <v>1.8836039749515199E-3</v>
      </c>
      <c r="T3372">
        <f>IF(ROW($E3372)&lt;=MAX(VALUE(LEFT(Q$1,FIND("-",Q$1,1)-1)),VALUE(LEFT(R$1,FIND("-",R$1,1)-1)))+VALUE(LEFT(T$1,FIND("-",T$1,1)-1))-1,0,IF(ROW($E3372)=MAX(VALUE(LEFT(Q$1,FIND("-",Q$1,1)-1)),VALUE(LEFT(R$1,FIND("-",R$1,1)-1)))+VALUE(LEFT(T$1,FIND("-",T$1,1)-1)),AVERAGE(INDEX($S:$S,ROW(S3372)-VALUE(LEFT(T$1,FIND("-",T$1,1)-1))+1):S3372),($S3372*(2/(VALUE(LEFT(T$1,FIND("-",T$1,1)-1))+1)))+(T3371*(1-(2/(VALUE(LEFT(T$1,FIND("-",T$1,1)-1))+1))))))</f>
        <v>2.7056231693803122E-3</v>
      </c>
      <c r="V3372">
        <f t="shared" si="473"/>
        <v>0</v>
      </c>
      <c r="W3372">
        <f>IF(ROW($E3372)&lt;=VALUE(LEFT(W$1,FIND("-",W$1,1)-1))+1,0,IF(ROW($E3371)=VALUE(LEFT(W$1,FIND("-",W$1,1)-1))+1,100-100/(1+ABS((SUMIF(INDEX($V:$V,ROW($V3372)-VALUE(LEFT(W$1,FIND("-",W$1,1)-1))+1):$V3372,"&gt;0",INDEX($V:$V,ROW($V3372)-VALUE(LEFT(W$1,FIND("-",W$1,1)-1))+1):$V3372)/COUNTIF(INDEX($V:$V,ROW($V3372)-VALUE(LEFT(W$1,FIND("-",W$1,1)-1))+1):$V3372,"&gt;0"))/(SUMIF(INDEX($V:$V,ROW($V3372)-VALUE(LEFT(W$1,FIND("-",W$1,1)-1))+1):$V3372,"&lt;0",INDEX($V:$V,ROW($V3372)-VALUE(LEFT(W$1,FIND("-",W$1,1)-1))+1):$V3372)/COUNTIF(INDEX($V:$V,ROW($V3372)-VALUE(LEFT(W$1,FIND("-",W$1,1)-1))+1):$V3372,"&lt;0")))),100-100/(1+ABS((SUMIF(INDEX($V:$V,ROW($V3372)-VALUE(LEFT(W$1,FIND("-",W$1,1)-1))+1):$V3372,"&gt;0",INDEX($V:$V,ROW($V3372)-VALUE(LEFT(W$1,FIND("-",W$1,1)-1))+1):$V3372)/VALUE(LEFT(W$1,FIND("-",W$1,1)-1)))/(SUMIF(INDEX($V:$V,ROW($V3372)-VALUE(LEFT(W$1,FIND("-",W$1,1)-1))+1):$V3372,"&lt;0",INDEX($V:$V,ROW($V3372)-VALUE(LEFT(W$1,FIND("-",W$1,1)-1))+1):$V3372)/VALUE(LEFT(W$1,FIND("-",W$1,1)-1)))))))</f>
        <v>56.250000000000014</v>
      </c>
      <c r="Y3372">
        <f>IF(ROW($E3372)&lt;=VALUE(LEFT(Y$1,FIND("-",Y$1,1)-1)),0,MAX(INDEX(C:C,ROW(C3372)-VALUE(LEFT(Y$1,FIND("-",Y$1,1)-1))+1):C3372))</f>
        <v>0.17</v>
      </c>
      <c r="Z3372">
        <f>IF(ROW($E3372)&lt;=VALUE(LEFT(Z$1,FIND("-",Z$1,1)-1)),0,MIN(INDEX(D:D,ROW(D3372)-VALUE(LEFT(Z$1,FIND("-",Z$1,1)-1))+1):D3372))</f>
        <v>0.12</v>
      </c>
      <c r="AA3372">
        <f t="shared" si="477"/>
        <v>20.000000000000011</v>
      </c>
      <c r="AB3372">
        <f>IF(ROW($AA3372)&lt;=VALUE(LEFT(AA$1,FIND("-",AA$1,1)-1))+VALUE(LEFT(AB$1,FIND("-",AB$1,1)-1)-1),0,AVERAGE(INDEX($AA:$AA,ROW($AA3372)-VALUE(LEFT(AB$1,FIND("-",AB$1,1)-1))+1):$AA3372))</f>
        <v>20.000000000000011</v>
      </c>
      <c r="AC3372">
        <f>IF(ROW($AA3372)&lt;=VALUE(LEFT(AA$1,FIND("-",AA$1,1)-1))+VALUE(LEFT(AB$1,FIND("-",AB$1,1)-1)-1)+VALUE(LEFT(AC$1,FIND("-",AC$1,1)-1)-1),0,AVERAGE(INDEX($AB:$AB,ROW($AB3372)-VALUE(LEFT(AC$1,FIND("-",AC$1,1)-1))+1):$AB3372))</f>
        <v>22.222222222222232</v>
      </c>
      <c r="AE3372">
        <f t="shared" si="474"/>
        <v>305207744</v>
      </c>
      <c r="AG3372" t="str">
        <f t="shared" si="476"/>
        <v/>
      </c>
    </row>
    <row r="3373" spans="1:33" x14ac:dyDescent="0.25">
      <c r="A3373" s="6">
        <v>41976</v>
      </c>
      <c r="B3373">
        <v>0.13</v>
      </c>
      <c r="C3373">
        <v>0.13</v>
      </c>
      <c r="D3373">
        <v>0.125</v>
      </c>
      <c r="E3373">
        <v>0.125</v>
      </c>
      <c r="F3373">
        <v>0.125</v>
      </c>
      <c r="G3373">
        <v>764700</v>
      </c>
      <c r="I3373" t="str">
        <f t="shared" si="469"/>
        <v/>
      </c>
      <c r="J3373" t="str">
        <f t="shared" si="470"/>
        <v/>
      </c>
      <c r="K3373" t="str">
        <f t="shared" si="471"/>
        <v>Oversold Above %D</v>
      </c>
      <c r="M3373" s="11" t="str">
        <f t="shared" si="475"/>
        <v/>
      </c>
      <c r="O3373">
        <f>IF(ROW($E3373)&lt;=VALUE(LEFT(O$1,FIND("-",O$1,1)-1)),0,IF(ROW($E3373)=VALUE(LEFT(O$1,FIND("-",O$1,1)-1))+1,AVERAGE(INDEX($E:$E,ROW($E3373)-VALUE(LEFT(O$1,FIND("-",O$1,1)-1))):$E3373),($E3373*(2/(VALUE(LEFT(O$1,FIND("-",O$1,1)-1))+1)))+(O3372*(1-(2/(VALUE(LEFT(O$1,FIND("-",O$1,1)-1))+1))))))</f>
        <v>0.14305104638984145</v>
      </c>
      <c r="Q3373">
        <f>IF(ROW($E3373)&lt;=VALUE(LEFT(Q$1,FIND("-",Q$1,1)-1)),0,IF(ROW($E3373)=VALUE(LEFT(Q$1,FIND("-",Q$1,1)-1))+1,AVERAGE(INDEX($E:$E,ROW($E3373)-VALUE(LEFT(Q$1,FIND("-",Q$1,1)-1))):$E3373),($E3373*(2/(VALUE(LEFT(Q$1,FIND("-",Q$1,1)-1))+1)))+(Q3372*(1-(2/(VALUE(LEFT(Q$1,FIND("-",Q$1,1)-1))+1))))))</f>
        <v>0.13183733277592052</v>
      </c>
      <c r="R3373">
        <f>IF(ROW($E3373)&lt;=VALUE(LEFT(R$1,FIND("-",R$1,1)-1)),0,IF(ROW($E3373)=VALUE(LEFT(R$1,FIND("-",R$1,1)-1))+1,AVERAGE(INDEX($E:$E,ROW($E3373)-VALUE(LEFT(R$1,FIND("-",R$1,1)-1))):$E3373),($E3373*(2/(VALUE(LEFT(R$1,FIND("-",R$1,1)-1))+1)))+(R3372*(1-(2/(VALUE(LEFT(R$1,FIND("-",R$1,1)-1))+1))))))</f>
        <v>0.1307378520507155</v>
      </c>
      <c r="S3373">
        <f t="shared" si="472"/>
        <v>1.0994807252050209E-3</v>
      </c>
      <c r="T3373">
        <f>IF(ROW($E3373)&lt;=MAX(VALUE(LEFT(Q$1,FIND("-",Q$1,1)-1)),VALUE(LEFT(R$1,FIND("-",R$1,1)-1)))+VALUE(LEFT(T$1,FIND("-",T$1,1)-1))-1,0,IF(ROW($E3373)=MAX(VALUE(LEFT(Q$1,FIND("-",Q$1,1)-1)),VALUE(LEFT(R$1,FIND("-",R$1,1)-1)))+VALUE(LEFT(T$1,FIND("-",T$1,1)-1)),AVERAGE(INDEX($S:$S,ROW(S3373)-VALUE(LEFT(T$1,FIND("-",T$1,1)-1))+1):S3373),($S3373*(2/(VALUE(LEFT(T$1,FIND("-",T$1,1)-1))+1)))+(T3372*(1-(2/(VALUE(LEFT(T$1,FIND("-",T$1,1)-1))+1))))))</f>
        <v>2.384394680545254E-3</v>
      </c>
      <c r="V3373">
        <f t="shared" si="473"/>
        <v>-5.0000000000000044E-3</v>
      </c>
      <c r="W3373">
        <f>IF(ROW($E3373)&lt;=VALUE(LEFT(W$1,FIND("-",W$1,1)-1))+1,0,IF(ROW($E3372)=VALUE(LEFT(W$1,FIND("-",W$1,1)-1))+1,100-100/(1+ABS((SUMIF(INDEX($V:$V,ROW($V3373)-VALUE(LEFT(W$1,FIND("-",W$1,1)-1))+1):$V3373,"&gt;0",INDEX($V:$V,ROW($V3373)-VALUE(LEFT(W$1,FIND("-",W$1,1)-1))+1):$V3373)/COUNTIF(INDEX($V:$V,ROW($V3373)-VALUE(LEFT(W$1,FIND("-",W$1,1)-1))+1):$V3373,"&gt;0"))/(SUMIF(INDEX($V:$V,ROW($V3373)-VALUE(LEFT(W$1,FIND("-",W$1,1)-1))+1):$V3373,"&lt;0",INDEX($V:$V,ROW($V3373)-VALUE(LEFT(W$1,FIND("-",W$1,1)-1))+1):$V3373)/COUNTIF(INDEX($V:$V,ROW($V3373)-VALUE(LEFT(W$1,FIND("-",W$1,1)-1))+1):$V3373,"&lt;0")))),100-100/(1+ABS((SUMIF(INDEX($V:$V,ROW($V3373)-VALUE(LEFT(W$1,FIND("-",W$1,1)-1))+1):$V3373,"&gt;0",INDEX($V:$V,ROW($V3373)-VALUE(LEFT(W$1,FIND("-",W$1,1)-1))+1):$V3373)/VALUE(LEFT(W$1,FIND("-",W$1,1)-1)))/(SUMIF(INDEX($V:$V,ROW($V3373)-VALUE(LEFT(W$1,FIND("-",W$1,1)-1))+1):$V3373,"&lt;0",INDEX($V:$V,ROW($V3373)-VALUE(LEFT(W$1,FIND("-",W$1,1)-1))+1):$V3373)/VALUE(LEFT(W$1,FIND("-",W$1,1)-1)))))))</f>
        <v>52.941176470588232</v>
      </c>
      <c r="Y3373">
        <f>IF(ROW($E3373)&lt;=VALUE(LEFT(Y$1,FIND("-",Y$1,1)-1)),0,MAX(INDEX(C:C,ROW(C3373)-VALUE(LEFT(Y$1,FIND("-",Y$1,1)-1))+1):C3373))</f>
        <v>0.17</v>
      </c>
      <c r="Z3373">
        <f>IF(ROW($E3373)&lt;=VALUE(LEFT(Z$1,FIND("-",Z$1,1)-1)),0,MIN(INDEX(D:D,ROW(D3373)-VALUE(LEFT(Z$1,FIND("-",Z$1,1)-1))+1):D3373))</f>
        <v>0.12</v>
      </c>
      <c r="AA3373">
        <f t="shared" si="477"/>
        <v>10.000000000000005</v>
      </c>
      <c r="AB3373">
        <f>IF(ROW($AA3373)&lt;=VALUE(LEFT(AA$1,FIND("-",AA$1,1)-1))+VALUE(LEFT(AB$1,FIND("-",AB$1,1)-1)-1),0,AVERAGE(INDEX($AA:$AA,ROW($AA3373)-VALUE(LEFT(AB$1,FIND("-",AB$1,1)-1))+1):$AA3373))</f>
        <v>16.666666666666675</v>
      </c>
      <c r="AC3373">
        <f>IF(ROW($AA3373)&lt;=VALUE(LEFT(AA$1,FIND("-",AA$1,1)-1))+VALUE(LEFT(AB$1,FIND("-",AB$1,1)-1)-1)+VALUE(LEFT(AC$1,FIND("-",AC$1,1)-1)-1),0,AVERAGE(INDEX($AB:$AB,ROW($AB3373)-VALUE(LEFT(AC$1,FIND("-",AC$1,1)-1))+1):$AB3373))</f>
        <v>18.8888888888889</v>
      </c>
      <c r="AE3373">
        <f t="shared" si="474"/>
        <v>304443044</v>
      </c>
      <c r="AG3373" t="str">
        <f t="shared" si="476"/>
        <v/>
      </c>
    </row>
    <row r="3374" spans="1:33" x14ac:dyDescent="0.25">
      <c r="A3374" s="6">
        <v>41977</v>
      </c>
      <c r="B3374">
        <v>0.125</v>
      </c>
      <c r="C3374">
        <v>0.13</v>
      </c>
      <c r="D3374">
        <v>0.125</v>
      </c>
      <c r="E3374">
        <v>0.125</v>
      </c>
      <c r="F3374">
        <v>0.125</v>
      </c>
      <c r="G3374">
        <v>990000</v>
      </c>
      <c r="I3374" t="str">
        <f t="shared" si="469"/>
        <v/>
      </c>
      <c r="J3374" t="str">
        <f t="shared" si="470"/>
        <v/>
      </c>
      <c r="K3374" t="str">
        <f t="shared" si="471"/>
        <v>Oversold Above %D</v>
      </c>
      <c r="M3374" s="11" t="str">
        <f t="shared" si="475"/>
        <v/>
      </c>
      <c r="O3374">
        <f>IF(ROW($E3374)&lt;=VALUE(LEFT(O$1,FIND("-",O$1,1)-1)),0,IF(ROW($E3374)=VALUE(LEFT(O$1,FIND("-",O$1,1)-1))+1,AVERAGE(INDEX($E:$E,ROW($E3374)-VALUE(LEFT(O$1,FIND("-",O$1,1)-1))):$E3374),($E3374*(2/(VALUE(LEFT(O$1,FIND("-",O$1,1)-1))+1)))+(O3373*(1-(2/(VALUE(LEFT(O$1,FIND("-",O$1,1)-1))+1))))))</f>
        <v>0.14287143398795249</v>
      </c>
      <c r="Q3374">
        <f>IF(ROW($E3374)&lt;=VALUE(LEFT(Q$1,FIND("-",Q$1,1)-1)),0,IF(ROW($E3374)=VALUE(LEFT(Q$1,FIND("-",Q$1,1)-1))+1,AVERAGE(INDEX($E:$E,ROW($E3374)-VALUE(LEFT(Q$1,FIND("-",Q$1,1)-1))):$E3374),($E3374*(2/(VALUE(LEFT(Q$1,FIND("-",Q$1,1)-1))+1)))+(Q3373*(1-(2/(VALUE(LEFT(Q$1,FIND("-",Q$1,1)-1))+1))))))</f>
        <v>0.13078543542577892</v>
      </c>
      <c r="R3374">
        <f>IF(ROW($E3374)&lt;=VALUE(LEFT(R$1,FIND("-",R$1,1)-1)),0,IF(ROW($E3374)=VALUE(LEFT(R$1,FIND("-",R$1,1)-1))+1,AVERAGE(INDEX($E:$E,ROW($E3374)-VALUE(LEFT(R$1,FIND("-",R$1,1)-1))):$E3374),($E3374*(2/(VALUE(LEFT(R$1,FIND("-",R$1,1)-1))+1)))+(R3373*(1-(2/(VALUE(LEFT(R$1,FIND("-",R$1,1)-1))+1))))))</f>
        <v>0.13031282597288474</v>
      </c>
      <c r="S3374">
        <f t="shared" si="472"/>
        <v>4.7260945289417933E-4</v>
      </c>
      <c r="T3374">
        <f>IF(ROW($E3374)&lt;=MAX(VALUE(LEFT(Q$1,FIND("-",Q$1,1)-1)),VALUE(LEFT(R$1,FIND("-",R$1,1)-1)))+VALUE(LEFT(T$1,FIND("-",T$1,1)-1))-1,0,IF(ROW($E3374)=MAX(VALUE(LEFT(Q$1,FIND("-",Q$1,1)-1)),VALUE(LEFT(R$1,FIND("-",R$1,1)-1)))+VALUE(LEFT(T$1,FIND("-",T$1,1)-1)),AVERAGE(INDEX($S:$S,ROW(S3374)-VALUE(LEFT(T$1,FIND("-",T$1,1)-1))+1):S3374),($S3374*(2/(VALUE(LEFT(T$1,FIND("-",T$1,1)-1))+1)))+(T3373*(1-(2/(VALUE(LEFT(T$1,FIND("-",T$1,1)-1))+1))))))</f>
        <v>2.0020376350150392E-3</v>
      </c>
      <c r="V3374">
        <f t="shared" si="473"/>
        <v>0</v>
      </c>
      <c r="W3374">
        <f>IF(ROW($E3374)&lt;=VALUE(LEFT(W$1,FIND("-",W$1,1)-1))+1,0,IF(ROW($E3373)=VALUE(LEFT(W$1,FIND("-",W$1,1)-1))+1,100-100/(1+ABS((SUMIF(INDEX($V:$V,ROW($V3374)-VALUE(LEFT(W$1,FIND("-",W$1,1)-1))+1):$V3374,"&gt;0",INDEX($V:$V,ROW($V3374)-VALUE(LEFT(W$1,FIND("-",W$1,1)-1))+1):$V3374)/COUNTIF(INDEX($V:$V,ROW($V3374)-VALUE(LEFT(W$1,FIND("-",W$1,1)-1))+1):$V3374,"&gt;0"))/(SUMIF(INDEX($V:$V,ROW($V3374)-VALUE(LEFT(W$1,FIND("-",W$1,1)-1))+1):$V3374,"&lt;0",INDEX($V:$V,ROW($V3374)-VALUE(LEFT(W$1,FIND("-",W$1,1)-1))+1):$V3374)/COUNTIF(INDEX($V:$V,ROW($V3374)-VALUE(LEFT(W$1,FIND("-",W$1,1)-1))+1):$V3374,"&lt;0")))),100-100/(1+ABS((SUMIF(INDEX($V:$V,ROW($V3374)-VALUE(LEFT(W$1,FIND("-",W$1,1)-1))+1):$V3374,"&gt;0",INDEX($V:$V,ROW($V3374)-VALUE(LEFT(W$1,FIND("-",W$1,1)-1))+1):$V3374)/VALUE(LEFT(W$1,FIND("-",W$1,1)-1)))/(SUMIF(INDEX($V:$V,ROW($V3374)-VALUE(LEFT(W$1,FIND("-",W$1,1)-1))+1):$V3374,"&lt;0",INDEX($V:$V,ROW($V3374)-VALUE(LEFT(W$1,FIND("-",W$1,1)-1))+1):$V3374)/VALUE(LEFT(W$1,FIND("-",W$1,1)-1)))))))</f>
        <v>46.666666666666657</v>
      </c>
      <c r="Y3374">
        <f>IF(ROW($E3374)&lt;=VALUE(LEFT(Y$1,FIND("-",Y$1,1)-1)),0,MAX(INDEX(C:C,ROW(C3374)-VALUE(LEFT(Y$1,FIND("-",Y$1,1)-1))+1):C3374))</f>
        <v>0.17</v>
      </c>
      <c r="Z3374">
        <f>IF(ROW($E3374)&lt;=VALUE(LEFT(Z$1,FIND("-",Z$1,1)-1)),0,MIN(INDEX(D:D,ROW(D3374)-VALUE(LEFT(Z$1,FIND("-",Z$1,1)-1))+1):D3374))</f>
        <v>0.125</v>
      </c>
      <c r="AA3374">
        <f t="shared" si="477"/>
        <v>0</v>
      </c>
      <c r="AB3374">
        <f>IF(ROW($AA3374)&lt;=VALUE(LEFT(AA$1,FIND("-",AA$1,1)-1))+VALUE(LEFT(AB$1,FIND("-",AB$1,1)-1)-1),0,AVERAGE(INDEX($AA:$AA,ROW($AA3374)-VALUE(LEFT(AB$1,FIND("-",AB$1,1)-1))+1):$AA3374))</f>
        <v>10.000000000000005</v>
      </c>
      <c r="AC3374">
        <f>IF(ROW($AA3374)&lt;=VALUE(LEFT(AA$1,FIND("-",AA$1,1)-1))+VALUE(LEFT(AB$1,FIND("-",AB$1,1)-1)-1)+VALUE(LEFT(AC$1,FIND("-",AC$1,1)-1)-1),0,AVERAGE(INDEX($AB:$AB,ROW($AB3374)-VALUE(LEFT(AC$1,FIND("-",AC$1,1)-1))+1):$AB3374))</f>
        <v>15.555555555555564</v>
      </c>
      <c r="AE3374">
        <f t="shared" si="474"/>
        <v>304443044</v>
      </c>
      <c r="AG3374" t="str">
        <f t="shared" si="476"/>
        <v/>
      </c>
    </row>
    <row r="3375" spans="1:33" x14ac:dyDescent="0.25">
      <c r="A3375" s="6">
        <v>41978</v>
      </c>
      <c r="B3375">
        <v>0.125</v>
      </c>
      <c r="C3375">
        <v>0.13500000000000001</v>
      </c>
      <c r="D3375">
        <v>0.125</v>
      </c>
      <c r="E3375">
        <v>0.13</v>
      </c>
      <c r="F3375">
        <v>0.13</v>
      </c>
      <c r="G3375">
        <v>622900</v>
      </c>
      <c r="I3375" t="str">
        <f t="shared" si="469"/>
        <v/>
      </c>
      <c r="J3375" t="str">
        <f t="shared" si="470"/>
        <v/>
      </c>
      <c r="K3375" t="str">
        <f t="shared" si="471"/>
        <v>Oversold Above %D</v>
      </c>
      <c r="M3375" s="11" t="str">
        <f t="shared" si="475"/>
        <v/>
      </c>
      <c r="O3375">
        <f>IF(ROW($E3375)&lt;=VALUE(LEFT(O$1,FIND("-",O$1,1)-1)),0,IF(ROW($E3375)=VALUE(LEFT(O$1,FIND("-",O$1,1)-1))+1,AVERAGE(INDEX($E:$E,ROW($E3375)-VALUE(LEFT(O$1,FIND("-",O$1,1)-1))):$E3375),($E3375*(2/(VALUE(LEFT(O$1,FIND("-",O$1,1)-1))+1)))+(O3374*(1-(2/(VALUE(LEFT(O$1,FIND("-",O$1,1)-1))+1))))))</f>
        <v>0.14274336001792312</v>
      </c>
      <c r="Q3375">
        <f>IF(ROW($E3375)&lt;=VALUE(LEFT(Q$1,FIND("-",Q$1,1)-1)),0,IF(ROW($E3375)=VALUE(LEFT(Q$1,FIND("-",Q$1,1)-1))+1,AVERAGE(INDEX($E:$E,ROW($E3375)-VALUE(LEFT(Q$1,FIND("-",Q$1,1)-1))):$E3375),($E3375*(2/(VALUE(LEFT(Q$1,FIND("-",Q$1,1)-1))+1)))+(Q3374*(1-(2/(VALUE(LEFT(Q$1,FIND("-",Q$1,1)-1))+1))))))</f>
        <v>0.13066459920642831</v>
      </c>
      <c r="R3375">
        <f>IF(ROW($E3375)&lt;=VALUE(LEFT(R$1,FIND("-",R$1,1)-1)),0,IF(ROW($E3375)=VALUE(LEFT(R$1,FIND("-",R$1,1)-1))+1,AVERAGE(INDEX($E:$E,ROW($E3375)-VALUE(LEFT(R$1,FIND("-",R$1,1)-1))):$E3375),($E3375*(2/(VALUE(LEFT(R$1,FIND("-",R$1,1)-1))+1)))+(R3374*(1-(2/(VALUE(LEFT(R$1,FIND("-",R$1,1)-1))+1))))))</f>
        <v>0.13028965367859699</v>
      </c>
      <c r="S3375">
        <f t="shared" si="472"/>
        <v>3.7494552783132185E-4</v>
      </c>
      <c r="T3375">
        <f>IF(ROW($E3375)&lt;=MAX(VALUE(LEFT(Q$1,FIND("-",Q$1,1)-1)),VALUE(LEFT(R$1,FIND("-",R$1,1)-1)))+VALUE(LEFT(T$1,FIND("-",T$1,1)-1))-1,0,IF(ROW($E3375)=MAX(VALUE(LEFT(Q$1,FIND("-",Q$1,1)-1)),VALUE(LEFT(R$1,FIND("-",R$1,1)-1)))+VALUE(LEFT(T$1,FIND("-",T$1,1)-1)),AVERAGE(INDEX($S:$S,ROW(S3375)-VALUE(LEFT(T$1,FIND("-",T$1,1)-1))+1):S3375),($S3375*(2/(VALUE(LEFT(T$1,FIND("-",T$1,1)-1))+1)))+(T3374*(1-(2/(VALUE(LEFT(T$1,FIND("-",T$1,1)-1))+1))))))</f>
        <v>1.6766192135782957E-3</v>
      </c>
      <c r="V3375">
        <f t="shared" si="473"/>
        <v>5.0000000000000044E-3</v>
      </c>
      <c r="W3375">
        <f>IF(ROW($E3375)&lt;=VALUE(LEFT(W$1,FIND("-",W$1,1)-1))+1,0,IF(ROW($E3374)=VALUE(LEFT(W$1,FIND("-",W$1,1)-1))+1,100-100/(1+ABS((SUMIF(INDEX($V:$V,ROW($V3375)-VALUE(LEFT(W$1,FIND("-",W$1,1)-1))+1):$V3375,"&gt;0",INDEX($V:$V,ROW($V3375)-VALUE(LEFT(W$1,FIND("-",W$1,1)-1))+1):$V3375)/COUNTIF(INDEX($V:$V,ROW($V3375)-VALUE(LEFT(W$1,FIND("-",W$1,1)-1))+1):$V3375,"&gt;0"))/(SUMIF(INDEX($V:$V,ROW($V3375)-VALUE(LEFT(W$1,FIND("-",W$1,1)-1))+1):$V3375,"&lt;0",INDEX($V:$V,ROW($V3375)-VALUE(LEFT(W$1,FIND("-",W$1,1)-1))+1):$V3375)/COUNTIF(INDEX($V:$V,ROW($V3375)-VALUE(LEFT(W$1,FIND("-",W$1,1)-1))+1):$V3375,"&lt;0")))),100-100/(1+ABS((SUMIF(INDEX($V:$V,ROW($V3375)-VALUE(LEFT(W$1,FIND("-",W$1,1)-1))+1):$V3375,"&gt;0",INDEX($V:$V,ROW($V3375)-VALUE(LEFT(W$1,FIND("-",W$1,1)-1))+1):$V3375)/VALUE(LEFT(W$1,FIND("-",W$1,1)-1)))/(SUMIF(INDEX($V:$V,ROW($V3375)-VALUE(LEFT(W$1,FIND("-",W$1,1)-1))+1):$V3375,"&lt;0",INDEX($V:$V,ROW($V3375)-VALUE(LEFT(W$1,FIND("-",W$1,1)-1))+1):$V3375)/VALUE(LEFT(W$1,FIND("-",W$1,1)-1)))))))</f>
        <v>33.333333333333329</v>
      </c>
      <c r="Y3375">
        <f>IF(ROW($E3375)&lt;=VALUE(LEFT(Y$1,FIND("-",Y$1,1)-1)),0,MAX(INDEX(C:C,ROW(C3375)-VALUE(LEFT(Y$1,FIND("-",Y$1,1)-1))+1):C3375))</f>
        <v>0.155</v>
      </c>
      <c r="Z3375">
        <f>IF(ROW($E3375)&lt;=VALUE(LEFT(Z$1,FIND("-",Z$1,1)-1)),0,MIN(INDEX(D:D,ROW(D3375)-VALUE(LEFT(Z$1,FIND("-",Z$1,1)-1))+1):D3375))</f>
        <v>0.125</v>
      </c>
      <c r="AA3375">
        <f t="shared" si="477"/>
        <v>16.666666666666682</v>
      </c>
      <c r="AB3375">
        <f>IF(ROW($AA3375)&lt;=VALUE(LEFT(AA$1,FIND("-",AA$1,1)-1))+VALUE(LEFT(AB$1,FIND("-",AB$1,1)-1)-1),0,AVERAGE(INDEX($AA:$AA,ROW($AA3375)-VALUE(LEFT(AB$1,FIND("-",AB$1,1)-1))+1):$AA3375))</f>
        <v>8.8888888888888946</v>
      </c>
      <c r="AC3375">
        <f>IF(ROW($AA3375)&lt;=VALUE(LEFT(AA$1,FIND("-",AA$1,1)-1))+VALUE(LEFT(AB$1,FIND("-",AB$1,1)-1)-1)+VALUE(LEFT(AC$1,FIND("-",AC$1,1)-1)-1),0,AVERAGE(INDEX($AB:$AB,ROW($AB3375)-VALUE(LEFT(AC$1,FIND("-",AC$1,1)-1))+1):$AB3375))</f>
        <v>11.851851851851857</v>
      </c>
      <c r="AE3375">
        <f t="shared" si="474"/>
        <v>305065944</v>
      </c>
      <c r="AG3375" t="str">
        <f t="shared" si="476"/>
        <v/>
      </c>
    </row>
    <row r="3376" spans="1:33" x14ac:dyDescent="0.25">
      <c r="A3376" s="6">
        <v>41981</v>
      </c>
      <c r="B3376">
        <v>0.13</v>
      </c>
      <c r="C3376">
        <v>0.13</v>
      </c>
      <c r="D3376">
        <v>0.125</v>
      </c>
      <c r="E3376">
        <v>0.13</v>
      </c>
      <c r="F3376">
        <v>0.13</v>
      </c>
      <c r="G3376">
        <v>415600</v>
      </c>
      <c r="I3376" t="str">
        <f t="shared" si="469"/>
        <v/>
      </c>
      <c r="J3376" t="str">
        <f t="shared" si="470"/>
        <v/>
      </c>
      <c r="K3376" t="str">
        <f t="shared" si="471"/>
        <v>Oversold Below %D</v>
      </c>
      <c r="M3376" s="11" t="str">
        <f t="shared" si="475"/>
        <v/>
      </c>
      <c r="O3376">
        <f>IF(ROW($E3376)&lt;=VALUE(LEFT(O$1,FIND("-",O$1,1)-1)),0,IF(ROW($E3376)=VALUE(LEFT(O$1,FIND("-",O$1,1)-1))+1,AVERAGE(INDEX($E:$E,ROW($E3376)-VALUE(LEFT(O$1,FIND("-",O$1,1)-1))):$E3376),($E3376*(2/(VALUE(LEFT(O$1,FIND("-",O$1,1)-1))+1)))+(O3375*(1-(2/(VALUE(LEFT(O$1,FIND("-",O$1,1)-1))+1))))))</f>
        <v>0.14261656041575474</v>
      </c>
      <c r="Q3376">
        <f>IF(ROW($E3376)&lt;=VALUE(LEFT(Q$1,FIND("-",Q$1,1)-1)),0,IF(ROW($E3376)=VALUE(LEFT(Q$1,FIND("-",Q$1,1)-1))+1,AVERAGE(INDEX($E:$E,ROW($E3376)-VALUE(LEFT(Q$1,FIND("-",Q$1,1)-1))):$E3376),($E3376*(2/(VALUE(LEFT(Q$1,FIND("-",Q$1,1)-1))+1)))+(Q3375*(1-(2/(VALUE(LEFT(Q$1,FIND("-",Q$1,1)-1))+1))))))</f>
        <v>0.1305623531746701</v>
      </c>
      <c r="R3376">
        <f>IF(ROW($E3376)&lt;=VALUE(LEFT(R$1,FIND("-",R$1,1)-1)),0,IF(ROW($E3376)=VALUE(LEFT(R$1,FIND("-",R$1,1)-1))+1,AVERAGE(INDEX($E:$E,ROW($E3376)-VALUE(LEFT(R$1,FIND("-",R$1,1)-1))):$E3376),($E3376*(2/(VALUE(LEFT(R$1,FIND("-",R$1,1)-1))+1)))+(R3375*(1-(2/(VALUE(LEFT(R$1,FIND("-",R$1,1)-1))+1))))))</f>
        <v>0.13026819785055277</v>
      </c>
      <c r="S3376">
        <f t="shared" si="472"/>
        <v>2.9415532411733447E-4</v>
      </c>
      <c r="T3376">
        <f>IF(ROW($E3376)&lt;=MAX(VALUE(LEFT(Q$1,FIND("-",Q$1,1)-1)),VALUE(LEFT(R$1,FIND("-",R$1,1)-1)))+VALUE(LEFT(T$1,FIND("-",T$1,1)-1))-1,0,IF(ROW($E3376)=MAX(VALUE(LEFT(Q$1,FIND("-",Q$1,1)-1)),VALUE(LEFT(R$1,FIND("-",R$1,1)-1)))+VALUE(LEFT(T$1,FIND("-",T$1,1)-1)),AVERAGE(INDEX($S:$S,ROW(S3376)-VALUE(LEFT(T$1,FIND("-",T$1,1)-1))+1):S3376),($S3376*(2/(VALUE(LEFT(T$1,FIND("-",T$1,1)-1))+1)))+(T3375*(1-(2/(VALUE(LEFT(T$1,FIND("-",T$1,1)-1))+1))))))</f>
        <v>1.4001264356861037E-3</v>
      </c>
      <c r="V3376">
        <f t="shared" si="473"/>
        <v>0</v>
      </c>
      <c r="W3376">
        <f>IF(ROW($E3376)&lt;=VALUE(LEFT(W$1,FIND("-",W$1,1)-1))+1,0,IF(ROW($E3375)=VALUE(LEFT(W$1,FIND("-",W$1,1)-1))+1,100-100/(1+ABS((SUMIF(INDEX($V:$V,ROW($V3376)-VALUE(LEFT(W$1,FIND("-",W$1,1)-1))+1):$V3376,"&gt;0",INDEX($V:$V,ROW($V3376)-VALUE(LEFT(W$1,FIND("-",W$1,1)-1))+1):$V3376)/COUNTIF(INDEX($V:$V,ROW($V3376)-VALUE(LEFT(W$1,FIND("-",W$1,1)-1))+1):$V3376,"&gt;0"))/(SUMIF(INDEX($V:$V,ROW($V3376)-VALUE(LEFT(W$1,FIND("-",W$1,1)-1))+1):$V3376,"&lt;0",INDEX($V:$V,ROW($V3376)-VALUE(LEFT(W$1,FIND("-",W$1,1)-1))+1):$V3376)/COUNTIF(INDEX($V:$V,ROW($V3376)-VALUE(LEFT(W$1,FIND("-",W$1,1)-1))+1):$V3376,"&lt;0")))),100-100/(1+ABS((SUMIF(INDEX($V:$V,ROW($V3376)-VALUE(LEFT(W$1,FIND("-",W$1,1)-1))+1):$V3376,"&gt;0",INDEX($V:$V,ROW($V3376)-VALUE(LEFT(W$1,FIND("-",W$1,1)-1))+1):$V3376)/VALUE(LEFT(W$1,FIND("-",W$1,1)-1)))/(SUMIF(INDEX($V:$V,ROW($V3376)-VALUE(LEFT(W$1,FIND("-",W$1,1)-1))+1):$V3376,"&lt;0",INDEX($V:$V,ROW($V3376)-VALUE(LEFT(W$1,FIND("-",W$1,1)-1))+1):$V3376)/VALUE(LEFT(W$1,FIND("-",W$1,1)-1)))))))</f>
        <v>36.363636363636374</v>
      </c>
      <c r="Y3376">
        <f>IF(ROW($E3376)&lt;=VALUE(LEFT(Y$1,FIND("-",Y$1,1)-1)),0,MAX(INDEX(C:C,ROW(C3376)-VALUE(LEFT(Y$1,FIND("-",Y$1,1)-1))+1):C3376))</f>
        <v>0.15</v>
      </c>
      <c r="Z3376">
        <f>IF(ROW($E3376)&lt;=VALUE(LEFT(Z$1,FIND("-",Z$1,1)-1)),0,MIN(INDEX(D:D,ROW(D3376)-VALUE(LEFT(Z$1,FIND("-",Z$1,1)-1))+1):D3376))</f>
        <v>0.125</v>
      </c>
      <c r="AA3376">
        <f t="shared" si="477"/>
        <v>20.000000000000025</v>
      </c>
      <c r="AB3376">
        <f>IF(ROW($AA3376)&lt;=VALUE(LEFT(AA$1,FIND("-",AA$1,1)-1))+VALUE(LEFT(AB$1,FIND("-",AB$1,1)-1)-1),0,AVERAGE(INDEX($AA:$AA,ROW($AA3376)-VALUE(LEFT(AB$1,FIND("-",AB$1,1)-1))+1):$AA3376))</f>
        <v>12.222222222222236</v>
      </c>
      <c r="AC3376">
        <f>IF(ROW($AA3376)&lt;=VALUE(LEFT(AA$1,FIND("-",AA$1,1)-1))+VALUE(LEFT(AB$1,FIND("-",AB$1,1)-1)-1)+VALUE(LEFT(AC$1,FIND("-",AC$1,1)-1)-1),0,AVERAGE(INDEX($AB:$AB,ROW($AB3376)-VALUE(LEFT(AC$1,FIND("-",AC$1,1)-1))+1):$AB3376))</f>
        <v>10.370370370370379</v>
      </c>
      <c r="AE3376">
        <f t="shared" si="474"/>
        <v>305065944</v>
      </c>
      <c r="AG3376" t="str">
        <f t="shared" si="476"/>
        <v/>
      </c>
    </row>
    <row r="3377" spans="1:33" x14ac:dyDescent="0.25">
      <c r="A3377" s="6">
        <v>41982</v>
      </c>
      <c r="B3377">
        <v>0.13</v>
      </c>
      <c r="C3377">
        <v>0.13</v>
      </c>
      <c r="D3377">
        <v>0.125</v>
      </c>
      <c r="E3377">
        <v>0.125</v>
      </c>
      <c r="F3377">
        <v>0.125</v>
      </c>
      <c r="G3377">
        <v>585000</v>
      </c>
      <c r="I3377" t="str">
        <f t="shared" si="469"/>
        <v/>
      </c>
      <c r="J3377" t="str">
        <f t="shared" si="470"/>
        <v/>
      </c>
      <c r="K3377" t="str">
        <f t="shared" si="471"/>
        <v>Oversold Below %D</v>
      </c>
      <c r="M3377" s="11" t="str">
        <f t="shared" si="475"/>
        <v/>
      </c>
      <c r="O3377">
        <f>IF(ROW($E3377)&lt;=VALUE(LEFT(O$1,FIND("-",O$1,1)-1)),0,IF(ROW($E3377)=VALUE(LEFT(O$1,FIND("-",O$1,1)-1))+1,AVERAGE(INDEX($E:$E,ROW($E3377)-VALUE(LEFT(O$1,FIND("-",O$1,1)-1))):$E3377),($E3377*(2/(VALUE(LEFT(O$1,FIND("-",O$1,1)-1))+1)))+(O3376*(1-(2/(VALUE(LEFT(O$1,FIND("-",O$1,1)-1))+1))))))</f>
        <v>0.14244127125738903</v>
      </c>
      <c r="Q3377">
        <f>IF(ROW($E3377)&lt;=VALUE(LEFT(Q$1,FIND("-",Q$1,1)-1)),0,IF(ROW($E3377)=VALUE(LEFT(Q$1,FIND("-",Q$1,1)-1))+1,AVERAGE(INDEX($E:$E,ROW($E3377)-VALUE(LEFT(Q$1,FIND("-",Q$1,1)-1))):$E3377),($E3377*(2/(VALUE(LEFT(Q$1,FIND("-",Q$1,1)-1))+1)))+(Q3376*(1-(2/(VALUE(LEFT(Q$1,FIND("-",Q$1,1)-1))+1))))))</f>
        <v>0.12970660653241317</v>
      </c>
      <c r="R3377">
        <f>IF(ROW($E3377)&lt;=VALUE(LEFT(R$1,FIND("-",R$1,1)-1)),0,IF(ROW($E3377)=VALUE(LEFT(R$1,FIND("-",R$1,1)-1))+1,AVERAGE(INDEX($E:$E,ROW($E3377)-VALUE(LEFT(R$1,FIND("-",R$1,1)-1))):$E3377),($E3377*(2/(VALUE(LEFT(R$1,FIND("-",R$1,1)-1))+1)))+(R3376*(1-(2/(VALUE(LEFT(R$1,FIND("-",R$1,1)-1))+1))))))</f>
        <v>0.12987796097273405</v>
      </c>
      <c r="S3377">
        <f t="shared" si="472"/>
        <v>-1.7135444032087555E-4</v>
      </c>
      <c r="T3377">
        <f>IF(ROW($E3377)&lt;=MAX(VALUE(LEFT(Q$1,FIND("-",Q$1,1)-1)),VALUE(LEFT(R$1,FIND("-",R$1,1)-1)))+VALUE(LEFT(T$1,FIND("-",T$1,1)-1))-1,0,IF(ROW($E3377)=MAX(VALUE(LEFT(Q$1,FIND("-",Q$1,1)-1)),VALUE(LEFT(R$1,FIND("-",R$1,1)-1)))+VALUE(LEFT(T$1,FIND("-",T$1,1)-1)),AVERAGE(INDEX($S:$S,ROW(S3377)-VALUE(LEFT(T$1,FIND("-",T$1,1)-1))+1):S3377),($S3377*(2/(VALUE(LEFT(T$1,FIND("-",T$1,1)-1))+1)))+(T3376*(1-(2/(VALUE(LEFT(T$1,FIND("-",T$1,1)-1))+1))))))</f>
        <v>1.0858302604847081E-3</v>
      </c>
      <c r="V3377">
        <f t="shared" si="473"/>
        <v>-5.0000000000000044E-3</v>
      </c>
      <c r="W3377">
        <f>IF(ROW($E3377)&lt;=VALUE(LEFT(W$1,FIND("-",W$1,1)-1))+1,0,IF(ROW($E3376)=VALUE(LEFT(W$1,FIND("-",W$1,1)-1))+1,100-100/(1+ABS((SUMIF(INDEX($V:$V,ROW($V3377)-VALUE(LEFT(W$1,FIND("-",W$1,1)-1))+1):$V3377,"&gt;0",INDEX($V:$V,ROW($V3377)-VALUE(LEFT(W$1,FIND("-",W$1,1)-1))+1):$V3377)/COUNTIF(INDEX($V:$V,ROW($V3377)-VALUE(LEFT(W$1,FIND("-",W$1,1)-1))+1):$V3377,"&gt;0"))/(SUMIF(INDEX($V:$V,ROW($V3377)-VALUE(LEFT(W$1,FIND("-",W$1,1)-1))+1):$V3377,"&lt;0",INDEX($V:$V,ROW($V3377)-VALUE(LEFT(W$1,FIND("-",W$1,1)-1))+1):$V3377)/COUNTIF(INDEX($V:$V,ROW($V3377)-VALUE(LEFT(W$1,FIND("-",W$1,1)-1))+1):$V3377,"&lt;0")))),100-100/(1+ABS((SUMIF(INDEX($V:$V,ROW($V3377)-VALUE(LEFT(W$1,FIND("-",W$1,1)-1))+1):$V3377,"&gt;0",INDEX($V:$V,ROW($V3377)-VALUE(LEFT(W$1,FIND("-",W$1,1)-1))+1):$V3377)/VALUE(LEFT(W$1,FIND("-",W$1,1)-1)))/(SUMIF(INDEX($V:$V,ROW($V3377)-VALUE(LEFT(W$1,FIND("-",W$1,1)-1))+1):$V3377,"&lt;0",INDEX($V:$V,ROW($V3377)-VALUE(LEFT(W$1,FIND("-",W$1,1)-1))+1):$V3377)/VALUE(LEFT(W$1,FIND("-",W$1,1)-1)))))))</f>
        <v>36.363636363636353</v>
      </c>
      <c r="Y3377">
        <f>IF(ROW($E3377)&lt;=VALUE(LEFT(Y$1,FIND("-",Y$1,1)-1)),0,MAX(INDEX(C:C,ROW(C3377)-VALUE(LEFT(Y$1,FIND("-",Y$1,1)-1))+1):C3377))</f>
        <v>0.15</v>
      </c>
      <c r="Z3377">
        <f>IF(ROW($E3377)&lt;=VALUE(LEFT(Z$1,FIND("-",Z$1,1)-1)),0,MIN(INDEX(D:D,ROW(D3377)-VALUE(LEFT(Z$1,FIND("-",Z$1,1)-1))+1):D3377))</f>
        <v>0.125</v>
      </c>
      <c r="AA3377">
        <f t="shared" si="477"/>
        <v>0</v>
      </c>
      <c r="AB3377">
        <f>IF(ROW($AA3377)&lt;=VALUE(LEFT(AA$1,FIND("-",AA$1,1)-1))+VALUE(LEFT(AB$1,FIND("-",AB$1,1)-1)-1),0,AVERAGE(INDEX($AA:$AA,ROW($AA3377)-VALUE(LEFT(AB$1,FIND("-",AB$1,1)-1))+1):$AA3377))</f>
        <v>12.222222222222236</v>
      </c>
      <c r="AC3377">
        <f>IF(ROW($AA3377)&lt;=VALUE(LEFT(AA$1,FIND("-",AA$1,1)-1))+VALUE(LEFT(AB$1,FIND("-",AB$1,1)-1)-1)+VALUE(LEFT(AC$1,FIND("-",AC$1,1)-1)-1),0,AVERAGE(INDEX($AB:$AB,ROW($AB3377)-VALUE(LEFT(AC$1,FIND("-",AC$1,1)-1))+1):$AB3377))</f>
        <v>11.111111111111121</v>
      </c>
      <c r="AE3377">
        <f t="shared" si="474"/>
        <v>304480944</v>
      </c>
      <c r="AG3377" t="str">
        <f t="shared" si="476"/>
        <v/>
      </c>
    </row>
    <row r="3378" spans="1:33" x14ac:dyDescent="0.25">
      <c r="A3378" s="6">
        <v>41983</v>
      </c>
      <c r="B3378">
        <v>0.125</v>
      </c>
      <c r="C3378">
        <v>0.13500000000000001</v>
      </c>
      <c r="D3378">
        <v>0.125</v>
      </c>
      <c r="E3378">
        <v>0.13500000000000001</v>
      </c>
      <c r="F3378">
        <v>0.13500000000000001</v>
      </c>
      <c r="G3378">
        <v>2196800</v>
      </c>
      <c r="I3378" t="str">
        <f t="shared" si="469"/>
        <v/>
      </c>
      <c r="J3378" t="str">
        <f t="shared" si="470"/>
        <v/>
      </c>
      <c r="K3378" t="str">
        <f t="shared" si="471"/>
        <v>Oversold Below %D</v>
      </c>
      <c r="M3378" s="11" t="str">
        <f t="shared" si="475"/>
        <v/>
      </c>
      <c r="O3378">
        <f>IF(ROW($E3378)&lt;=VALUE(LEFT(O$1,FIND("-",O$1,1)-1)),0,IF(ROW($E3378)=VALUE(LEFT(O$1,FIND("-",O$1,1)-1))+1,AVERAGE(INDEX($E:$E,ROW($E3378)-VALUE(LEFT(O$1,FIND("-",O$1,1)-1))):$E3378),($E3378*(2/(VALUE(LEFT(O$1,FIND("-",O$1,1)-1))+1)))+(O3377*(1-(2/(VALUE(LEFT(O$1,FIND("-",O$1,1)-1))+1))))))</f>
        <v>0.1423672287573155</v>
      </c>
      <c r="Q3378">
        <f>IF(ROW($E3378)&lt;=VALUE(LEFT(Q$1,FIND("-",Q$1,1)-1)),0,IF(ROW($E3378)=VALUE(LEFT(Q$1,FIND("-",Q$1,1)-1))+1,AVERAGE(INDEX($E:$E,ROW($E3378)-VALUE(LEFT(Q$1,FIND("-",Q$1,1)-1))):$E3378),($E3378*(2/(VALUE(LEFT(Q$1,FIND("-",Q$1,1)-1))+1)))+(Q3377*(1-(2/(VALUE(LEFT(Q$1,FIND("-",Q$1,1)-1))+1))))))</f>
        <v>0.13052097475819577</v>
      </c>
      <c r="R3378">
        <f>IF(ROW($E3378)&lt;=VALUE(LEFT(R$1,FIND("-",R$1,1)-1)),0,IF(ROW($E3378)=VALUE(LEFT(R$1,FIND("-",R$1,1)-1))+1,AVERAGE(INDEX($E:$E,ROW($E3378)-VALUE(LEFT(R$1,FIND("-",R$1,1)-1))):$E3378),($E3378*(2/(VALUE(LEFT(R$1,FIND("-",R$1,1)-1))+1)))+(R3377*(1-(2/(VALUE(LEFT(R$1,FIND("-",R$1,1)-1))+1))))))</f>
        <v>0.13025737127105005</v>
      </c>
      <c r="S3378">
        <f t="shared" si="472"/>
        <v>2.636034871457138E-4</v>
      </c>
      <c r="T3378">
        <f>IF(ROW($E3378)&lt;=MAX(VALUE(LEFT(Q$1,FIND("-",Q$1,1)-1)),VALUE(LEFT(R$1,FIND("-",R$1,1)-1)))+VALUE(LEFT(T$1,FIND("-",T$1,1)-1))-1,0,IF(ROW($E3378)=MAX(VALUE(LEFT(Q$1,FIND("-",Q$1,1)-1)),VALUE(LEFT(R$1,FIND("-",R$1,1)-1)))+VALUE(LEFT(T$1,FIND("-",T$1,1)-1)),AVERAGE(INDEX($S:$S,ROW(S3378)-VALUE(LEFT(T$1,FIND("-",T$1,1)-1))+1):S3378),($S3378*(2/(VALUE(LEFT(T$1,FIND("-",T$1,1)-1))+1)))+(T3377*(1-(2/(VALUE(LEFT(T$1,FIND("-",T$1,1)-1))+1))))))</f>
        <v>9.2138490581690935E-4</v>
      </c>
      <c r="V3378">
        <f t="shared" si="473"/>
        <v>1.0000000000000009E-2</v>
      </c>
      <c r="W3378">
        <f>IF(ROW($E3378)&lt;=VALUE(LEFT(W$1,FIND("-",W$1,1)-1))+1,0,IF(ROW($E3377)=VALUE(LEFT(W$1,FIND("-",W$1,1)-1))+1,100-100/(1+ABS((SUMIF(INDEX($V:$V,ROW($V3378)-VALUE(LEFT(W$1,FIND("-",W$1,1)-1))+1):$V3378,"&gt;0",INDEX($V:$V,ROW($V3378)-VALUE(LEFT(W$1,FIND("-",W$1,1)-1))+1):$V3378)/COUNTIF(INDEX($V:$V,ROW($V3378)-VALUE(LEFT(W$1,FIND("-",W$1,1)-1))+1):$V3378,"&gt;0"))/(SUMIF(INDEX($V:$V,ROW($V3378)-VALUE(LEFT(W$1,FIND("-",W$1,1)-1))+1):$V3378,"&lt;0",INDEX($V:$V,ROW($V3378)-VALUE(LEFT(W$1,FIND("-",W$1,1)-1))+1):$V3378)/COUNTIF(INDEX($V:$V,ROW($V3378)-VALUE(LEFT(W$1,FIND("-",W$1,1)-1))+1):$V3378,"&lt;0")))),100-100/(1+ABS((SUMIF(INDEX($V:$V,ROW($V3378)-VALUE(LEFT(W$1,FIND("-",W$1,1)-1))+1):$V3378,"&gt;0",INDEX($V:$V,ROW($V3378)-VALUE(LEFT(W$1,FIND("-",W$1,1)-1))+1):$V3378)/VALUE(LEFT(W$1,FIND("-",W$1,1)-1)))/(SUMIF(INDEX($V:$V,ROW($V3378)-VALUE(LEFT(W$1,FIND("-",W$1,1)-1))+1):$V3378,"&lt;0",INDEX($V:$V,ROW($V3378)-VALUE(LEFT(W$1,FIND("-",W$1,1)-1))+1):$V3378)/VALUE(LEFT(W$1,FIND("-",W$1,1)-1)))))))</f>
        <v>54.545454545454547</v>
      </c>
      <c r="Y3378">
        <f>IF(ROW($E3378)&lt;=VALUE(LEFT(Y$1,FIND("-",Y$1,1)-1)),0,MAX(INDEX(C:C,ROW(C3378)-VALUE(LEFT(Y$1,FIND("-",Y$1,1)-1))+1):C3378))</f>
        <v>0.15</v>
      </c>
      <c r="Z3378">
        <f>IF(ROW($E3378)&lt;=VALUE(LEFT(Z$1,FIND("-",Z$1,1)-1)),0,MIN(INDEX(D:D,ROW(D3378)-VALUE(LEFT(Z$1,FIND("-",Z$1,1)-1))+1):D3378))</f>
        <v>0.125</v>
      </c>
      <c r="AA3378">
        <f t="shared" si="477"/>
        <v>40.00000000000005</v>
      </c>
      <c r="AB3378">
        <f>IF(ROW($AA3378)&lt;=VALUE(LEFT(AA$1,FIND("-",AA$1,1)-1))+VALUE(LEFT(AB$1,FIND("-",AB$1,1)-1)-1),0,AVERAGE(INDEX($AA:$AA,ROW($AA3378)-VALUE(LEFT(AB$1,FIND("-",AB$1,1)-1))+1):$AA3378))</f>
        <v>20.000000000000025</v>
      </c>
      <c r="AC3378">
        <f>IF(ROW($AA3378)&lt;=VALUE(LEFT(AA$1,FIND("-",AA$1,1)-1))+VALUE(LEFT(AB$1,FIND("-",AB$1,1)-1)-1)+VALUE(LEFT(AC$1,FIND("-",AC$1,1)-1)-1),0,AVERAGE(INDEX($AB:$AB,ROW($AB3378)-VALUE(LEFT(AC$1,FIND("-",AC$1,1)-1))+1):$AB3378))</f>
        <v>14.814814814814833</v>
      </c>
      <c r="AE3378">
        <f t="shared" si="474"/>
        <v>306677744</v>
      </c>
      <c r="AG3378" t="str">
        <f t="shared" si="476"/>
        <v/>
      </c>
    </row>
    <row r="3379" spans="1:33" x14ac:dyDescent="0.25">
      <c r="A3379" s="6">
        <v>41984</v>
      </c>
      <c r="B3379">
        <v>0.13500000000000001</v>
      </c>
      <c r="C3379">
        <v>0.13500000000000001</v>
      </c>
      <c r="D3379">
        <v>0.13</v>
      </c>
      <c r="E3379">
        <v>0.13500000000000001</v>
      </c>
      <c r="F3379">
        <v>0.13500000000000001</v>
      </c>
      <c r="G3379">
        <v>1670100</v>
      </c>
      <c r="I3379" t="str">
        <f t="shared" si="469"/>
        <v/>
      </c>
      <c r="J3379" t="str">
        <f t="shared" si="470"/>
        <v/>
      </c>
      <c r="K3379" t="str">
        <f t="shared" si="471"/>
        <v>Oversold Below %D</v>
      </c>
      <c r="M3379" s="11" t="str">
        <f t="shared" si="475"/>
        <v/>
      </c>
      <c r="O3379">
        <f>IF(ROW($E3379)&lt;=VALUE(LEFT(O$1,FIND("-",O$1,1)-1)),0,IF(ROW($E3379)=VALUE(LEFT(O$1,FIND("-",O$1,1)-1))+1,AVERAGE(INDEX($E:$E,ROW($E3379)-VALUE(LEFT(O$1,FIND("-",O$1,1)-1))):$E3379),($E3379*(2/(VALUE(LEFT(O$1,FIND("-",O$1,1)-1))+1)))+(O3378*(1-(2/(VALUE(LEFT(O$1,FIND("-",O$1,1)-1))+1))))))</f>
        <v>0.14229392299853624</v>
      </c>
      <c r="Q3379">
        <f>IF(ROW($E3379)&lt;=VALUE(LEFT(Q$1,FIND("-",Q$1,1)-1)),0,IF(ROW($E3379)=VALUE(LEFT(Q$1,FIND("-",Q$1,1)-1))+1,AVERAGE(INDEX($E:$E,ROW($E3379)-VALUE(LEFT(Q$1,FIND("-",Q$1,1)-1))):$E3379),($E3379*(2/(VALUE(LEFT(Q$1,FIND("-",Q$1,1)-1))+1)))+(Q3378*(1-(2/(VALUE(LEFT(Q$1,FIND("-",Q$1,1)-1))+1))))))</f>
        <v>0.1312100555646272</v>
      </c>
      <c r="R3379">
        <f>IF(ROW($E3379)&lt;=VALUE(LEFT(R$1,FIND("-",R$1,1)-1)),0,IF(ROW($E3379)=VALUE(LEFT(R$1,FIND("-",R$1,1)-1))+1,AVERAGE(INDEX($E:$E,ROW($E3379)-VALUE(LEFT(R$1,FIND("-",R$1,1)-1))):$E3379),($E3379*(2/(VALUE(LEFT(R$1,FIND("-",R$1,1)-1))+1)))+(R3378*(1-(2/(VALUE(LEFT(R$1,FIND("-",R$1,1)-1))+1))))))</f>
        <v>0.13060867710282412</v>
      </c>
      <c r="S3379">
        <f t="shared" si="472"/>
        <v>6.0137846180308152E-4</v>
      </c>
      <c r="T3379">
        <f>IF(ROW($E3379)&lt;=MAX(VALUE(LEFT(Q$1,FIND("-",Q$1,1)-1)),VALUE(LEFT(R$1,FIND("-",R$1,1)-1)))+VALUE(LEFT(T$1,FIND("-",T$1,1)-1))-1,0,IF(ROW($E3379)=MAX(VALUE(LEFT(Q$1,FIND("-",Q$1,1)-1)),VALUE(LEFT(R$1,FIND("-",R$1,1)-1)))+VALUE(LEFT(T$1,FIND("-",T$1,1)-1)),AVERAGE(INDEX($S:$S,ROW(S3379)-VALUE(LEFT(T$1,FIND("-",T$1,1)-1))+1):S3379),($S3379*(2/(VALUE(LEFT(T$1,FIND("-",T$1,1)-1))+1)))+(T3378*(1-(2/(VALUE(LEFT(T$1,FIND("-",T$1,1)-1))+1))))))</f>
        <v>8.5738361701414385E-4</v>
      </c>
      <c r="V3379">
        <f t="shared" si="473"/>
        <v>0</v>
      </c>
      <c r="W3379">
        <f>IF(ROW($E3379)&lt;=VALUE(LEFT(W$1,FIND("-",W$1,1)-1))+1,0,IF(ROW($E3378)=VALUE(LEFT(W$1,FIND("-",W$1,1)-1))+1,100-100/(1+ABS((SUMIF(INDEX($V:$V,ROW($V3379)-VALUE(LEFT(W$1,FIND("-",W$1,1)-1))+1):$V3379,"&gt;0",INDEX($V:$V,ROW($V3379)-VALUE(LEFT(W$1,FIND("-",W$1,1)-1))+1):$V3379)/COUNTIF(INDEX($V:$V,ROW($V3379)-VALUE(LEFT(W$1,FIND("-",W$1,1)-1))+1):$V3379,"&gt;0"))/(SUMIF(INDEX($V:$V,ROW($V3379)-VALUE(LEFT(W$1,FIND("-",W$1,1)-1))+1):$V3379,"&lt;0",INDEX($V:$V,ROW($V3379)-VALUE(LEFT(W$1,FIND("-",W$1,1)-1))+1):$V3379)/COUNTIF(INDEX($V:$V,ROW($V3379)-VALUE(LEFT(W$1,FIND("-",W$1,1)-1))+1):$V3379,"&lt;0")))),100-100/(1+ABS((SUMIF(INDEX($V:$V,ROW($V3379)-VALUE(LEFT(W$1,FIND("-",W$1,1)-1))+1):$V3379,"&gt;0",INDEX($V:$V,ROW($V3379)-VALUE(LEFT(W$1,FIND("-",W$1,1)-1))+1):$V3379)/VALUE(LEFT(W$1,FIND("-",W$1,1)-1)))/(SUMIF(INDEX($V:$V,ROW($V3379)-VALUE(LEFT(W$1,FIND("-",W$1,1)-1))+1):$V3379,"&lt;0",INDEX($V:$V,ROW($V3379)-VALUE(LEFT(W$1,FIND("-",W$1,1)-1))+1):$V3379)/VALUE(LEFT(W$1,FIND("-",W$1,1)-1)))))))</f>
        <v>37.500000000000021</v>
      </c>
      <c r="Y3379">
        <f>IF(ROW($E3379)&lt;=VALUE(LEFT(Y$1,FIND("-",Y$1,1)-1)),0,MAX(INDEX(C:C,ROW(C3379)-VALUE(LEFT(Y$1,FIND("-",Y$1,1)-1))+1):C3379))</f>
        <v>0.15</v>
      </c>
      <c r="Z3379">
        <f>IF(ROW($E3379)&lt;=VALUE(LEFT(Z$1,FIND("-",Z$1,1)-1)),0,MIN(INDEX(D:D,ROW(D3379)-VALUE(LEFT(Z$1,FIND("-",Z$1,1)-1))+1):D3379))</f>
        <v>0.125</v>
      </c>
      <c r="AA3379">
        <f t="shared" si="477"/>
        <v>40.00000000000005</v>
      </c>
      <c r="AB3379">
        <f>IF(ROW($AA3379)&lt;=VALUE(LEFT(AA$1,FIND("-",AA$1,1)-1))+VALUE(LEFT(AB$1,FIND("-",AB$1,1)-1)-1),0,AVERAGE(INDEX($AA:$AA,ROW($AA3379)-VALUE(LEFT(AB$1,FIND("-",AB$1,1)-1))+1):$AA3379))</f>
        <v>26.6666666666667</v>
      </c>
      <c r="AC3379">
        <f>IF(ROW($AA3379)&lt;=VALUE(LEFT(AA$1,FIND("-",AA$1,1)-1))+VALUE(LEFT(AB$1,FIND("-",AB$1,1)-1)-1)+VALUE(LEFT(AC$1,FIND("-",AC$1,1)-1)-1),0,AVERAGE(INDEX($AB:$AB,ROW($AB3379)-VALUE(LEFT(AC$1,FIND("-",AC$1,1)-1))+1):$AB3379))</f>
        <v>19.629629629629651</v>
      </c>
      <c r="AE3379">
        <f t="shared" si="474"/>
        <v>306677744</v>
      </c>
      <c r="AG3379" t="str">
        <f t="shared" si="476"/>
        <v/>
      </c>
    </row>
    <row r="3380" spans="1:33" x14ac:dyDescent="0.25">
      <c r="A3380" s="6">
        <v>41985</v>
      </c>
      <c r="B3380">
        <v>0.13</v>
      </c>
      <c r="C3380">
        <v>0.14000000000000001</v>
      </c>
      <c r="D3380">
        <v>0.13</v>
      </c>
      <c r="E3380">
        <v>0.14000000000000001</v>
      </c>
      <c r="F3380">
        <v>0.14000000000000001</v>
      </c>
      <c r="G3380">
        <v>2996100</v>
      </c>
      <c r="I3380" t="str">
        <f t="shared" si="469"/>
        <v>Bullish</v>
      </c>
      <c r="J3380" t="str">
        <f t="shared" si="470"/>
        <v/>
      </c>
      <c r="K3380" t="str">
        <f t="shared" si="471"/>
        <v>Buy</v>
      </c>
      <c r="M3380" s="11" t="str">
        <f t="shared" si="475"/>
        <v>Buy</v>
      </c>
      <c r="O3380">
        <f>IF(ROW($E3380)&lt;=VALUE(LEFT(O$1,FIND("-",O$1,1)-1)),0,IF(ROW($E3380)=VALUE(LEFT(O$1,FIND("-",O$1,1)-1))+1,AVERAGE(INDEX($E:$E,ROW($E3380)-VALUE(LEFT(O$1,FIND("-",O$1,1)-1))):$E3380),($E3380*(2/(VALUE(LEFT(O$1,FIND("-",O$1,1)-1))+1)))+(O3379*(1-(2/(VALUE(LEFT(O$1,FIND("-",O$1,1)-1))+1))))))</f>
        <v>0.14227109789407319</v>
      </c>
      <c r="Q3380">
        <f>IF(ROW($E3380)&lt;=VALUE(LEFT(Q$1,FIND("-",Q$1,1)-1)),0,IF(ROW($E3380)=VALUE(LEFT(Q$1,FIND("-",Q$1,1)-1))+1,AVERAGE(INDEX($E:$E,ROW($E3380)-VALUE(LEFT(Q$1,FIND("-",Q$1,1)-1))):$E3380),($E3380*(2/(VALUE(LEFT(Q$1,FIND("-",Q$1,1)-1))+1)))+(Q3379*(1-(2/(VALUE(LEFT(Q$1,FIND("-",Q$1,1)-1))+1))))))</f>
        <v>0.1325623547085307</v>
      </c>
      <c r="R3380">
        <f>IF(ROW($E3380)&lt;=VALUE(LEFT(R$1,FIND("-",R$1,1)-1)),0,IF(ROW($E3380)=VALUE(LEFT(R$1,FIND("-",R$1,1)-1))+1,AVERAGE(INDEX($E:$E,ROW($E3380)-VALUE(LEFT(R$1,FIND("-",R$1,1)-1))):$E3380),($E3380*(2/(VALUE(LEFT(R$1,FIND("-",R$1,1)-1))+1)))+(R3379*(1-(2/(VALUE(LEFT(R$1,FIND("-",R$1,1)-1))+1))))))</f>
        <v>0.13130433065076308</v>
      </c>
      <c r="S3380">
        <f t="shared" si="472"/>
        <v>1.2580240577676205E-3</v>
      </c>
      <c r="T3380">
        <f>IF(ROW($E3380)&lt;=MAX(VALUE(LEFT(Q$1,FIND("-",Q$1,1)-1)),VALUE(LEFT(R$1,FIND("-",R$1,1)-1)))+VALUE(LEFT(T$1,FIND("-",T$1,1)-1))-1,0,IF(ROW($E3380)=MAX(VALUE(LEFT(Q$1,FIND("-",Q$1,1)-1)),VALUE(LEFT(R$1,FIND("-",R$1,1)-1)))+VALUE(LEFT(T$1,FIND("-",T$1,1)-1)),AVERAGE(INDEX($S:$S,ROW(S3380)-VALUE(LEFT(T$1,FIND("-",T$1,1)-1))+1):S3380),($S3380*(2/(VALUE(LEFT(T$1,FIND("-",T$1,1)-1))+1)))+(T3379*(1-(2/(VALUE(LEFT(T$1,FIND("-",T$1,1)-1))+1))))))</f>
        <v>9.3751170516483931E-4</v>
      </c>
      <c r="V3380">
        <f t="shared" si="473"/>
        <v>5.0000000000000044E-3</v>
      </c>
      <c r="W3380">
        <f>IF(ROW($E3380)&lt;=VALUE(LEFT(W$1,FIND("-",W$1,1)-1))+1,0,IF(ROW($E3379)=VALUE(LEFT(W$1,FIND("-",W$1,1)-1))+1,100-100/(1+ABS((SUMIF(INDEX($V:$V,ROW($V3380)-VALUE(LEFT(W$1,FIND("-",W$1,1)-1))+1):$V3380,"&gt;0",INDEX($V:$V,ROW($V3380)-VALUE(LEFT(W$1,FIND("-",W$1,1)-1))+1):$V3380)/COUNTIF(INDEX($V:$V,ROW($V3380)-VALUE(LEFT(W$1,FIND("-",W$1,1)-1))+1):$V3380,"&gt;0"))/(SUMIF(INDEX($V:$V,ROW($V3380)-VALUE(LEFT(W$1,FIND("-",W$1,1)-1))+1):$V3380,"&lt;0",INDEX($V:$V,ROW($V3380)-VALUE(LEFT(W$1,FIND("-",W$1,1)-1))+1):$V3380)/COUNTIF(INDEX($V:$V,ROW($V3380)-VALUE(LEFT(W$1,FIND("-",W$1,1)-1))+1):$V3380,"&lt;0")))),100-100/(1+ABS((SUMIF(INDEX($V:$V,ROW($V3380)-VALUE(LEFT(W$1,FIND("-",W$1,1)-1))+1):$V3380,"&gt;0",INDEX($V:$V,ROW($V3380)-VALUE(LEFT(W$1,FIND("-",W$1,1)-1))+1):$V3380)/VALUE(LEFT(W$1,FIND("-",W$1,1)-1)))/(SUMIF(INDEX($V:$V,ROW($V3380)-VALUE(LEFT(W$1,FIND("-",W$1,1)-1))+1):$V3380,"&lt;0",INDEX($V:$V,ROW($V3380)-VALUE(LEFT(W$1,FIND("-",W$1,1)-1))+1):$V3380)/VALUE(LEFT(W$1,FIND("-",W$1,1)-1)))))))</f>
        <v>50</v>
      </c>
      <c r="Y3380">
        <f>IF(ROW($E3380)&lt;=VALUE(LEFT(Y$1,FIND("-",Y$1,1)-1)),0,MAX(INDEX(C:C,ROW(C3380)-VALUE(LEFT(Y$1,FIND("-",Y$1,1)-1))+1):C3380))</f>
        <v>0.15</v>
      </c>
      <c r="Z3380">
        <f>IF(ROW($E3380)&lt;=VALUE(LEFT(Z$1,FIND("-",Z$1,1)-1)),0,MIN(INDEX(D:D,ROW(D3380)-VALUE(LEFT(Z$1,FIND("-",Z$1,1)-1))+1):D3380))</f>
        <v>0.125</v>
      </c>
      <c r="AA3380">
        <f t="shared" si="477"/>
        <v>60.000000000000064</v>
      </c>
      <c r="AB3380">
        <f>IF(ROW($AA3380)&lt;=VALUE(LEFT(AA$1,FIND("-",AA$1,1)-1))+VALUE(LEFT(AB$1,FIND("-",AB$1,1)-1)-1),0,AVERAGE(INDEX($AA:$AA,ROW($AA3380)-VALUE(LEFT(AB$1,FIND("-",AB$1,1)-1))+1):$AA3380))</f>
        <v>46.666666666666721</v>
      </c>
      <c r="AC3380">
        <f>IF(ROW($AA3380)&lt;=VALUE(LEFT(AA$1,FIND("-",AA$1,1)-1))+VALUE(LEFT(AB$1,FIND("-",AB$1,1)-1)-1)+VALUE(LEFT(AC$1,FIND("-",AC$1,1)-1)-1),0,AVERAGE(INDEX($AB:$AB,ROW($AB3380)-VALUE(LEFT(AC$1,FIND("-",AC$1,1)-1))+1):$AB3380))</f>
        <v>31.111111111111153</v>
      </c>
      <c r="AE3380">
        <f t="shared" si="474"/>
        <v>309673844</v>
      </c>
      <c r="AG3380" t="str">
        <f t="shared" si="476"/>
        <v>Buy</v>
      </c>
    </row>
    <row r="3381" spans="1:33" x14ac:dyDescent="0.25">
      <c r="A3381" s="6">
        <v>41988</v>
      </c>
      <c r="B3381">
        <v>0.14000000000000001</v>
      </c>
      <c r="C3381">
        <v>0.14000000000000001</v>
      </c>
      <c r="D3381">
        <v>0.13</v>
      </c>
      <c r="E3381">
        <v>0.13</v>
      </c>
      <c r="F3381">
        <v>0.13</v>
      </c>
      <c r="G3381">
        <v>2139800</v>
      </c>
      <c r="I3381" t="str">
        <f t="shared" si="469"/>
        <v/>
      </c>
      <c r="J3381" t="str">
        <f t="shared" si="470"/>
        <v/>
      </c>
      <c r="K3381" t="str">
        <f t="shared" si="471"/>
        <v/>
      </c>
      <c r="M3381" s="11" t="str">
        <f t="shared" si="475"/>
        <v/>
      </c>
      <c r="O3381">
        <f>IF(ROW($E3381)&lt;=VALUE(LEFT(O$1,FIND("-",O$1,1)-1)),0,IF(ROW($E3381)=VALUE(LEFT(O$1,FIND("-",O$1,1)-1))+1,AVERAGE(INDEX($E:$E,ROW($E3381)-VALUE(LEFT(O$1,FIND("-",O$1,1)-1))):$E3381),($E3381*(2/(VALUE(LEFT(O$1,FIND("-",O$1,1)-1))+1)))+(O3380*(1-(2/(VALUE(LEFT(O$1,FIND("-",O$1,1)-1))+1))))))</f>
        <v>0.14214899741751524</v>
      </c>
      <c r="Q3381">
        <f>IF(ROW($E3381)&lt;=VALUE(LEFT(Q$1,FIND("-",Q$1,1)-1)),0,IF(ROW($E3381)=VALUE(LEFT(Q$1,FIND("-",Q$1,1)-1))+1,AVERAGE(INDEX($E:$E,ROW($E3381)-VALUE(LEFT(Q$1,FIND("-",Q$1,1)-1))):$E3381),($E3381*(2/(VALUE(LEFT(Q$1,FIND("-",Q$1,1)-1))+1)))+(Q3380*(1-(2/(VALUE(LEFT(Q$1,FIND("-",Q$1,1)-1))+1))))))</f>
        <v>0.13216814629183365</v>
      </c>
      <c r="R3381">
        <f>IF(ROW($E3381)&lt;=VALUE(LEFT(R$1,FIND("-",R$1,1)-1)),0,IF(ROW($E3381)=VALUE(LEFT(R$1,FIND("-",R$1,1)-1))+1,AVERAGE(INDEX($E:$E,ROW($E3381)-VALUE(LEFT(R$1,FIND("-",R$1,1)-1))):$E3381),($E3381*(2/(VALUE(LEFT(R$1,FIND("-",R$1,1)-1))+1)))+(R3380*(1-(2/(VALUE(LEFT(R$1,FIND("-",R$1,1)-1))+1))))))</f>
        <v>0.13120771356552138</v>
      </c>
      <c r="S3381">
        <f t="shared" si="472"/>
        <v>9.6043272631227139E-4</v>
      </c>
      <c r="T3381">
        <f>IF(ROW($E3381)&lt;=MAX(VALUE(LEFT(Q$1,FIND("-",Q$1,1)-1)),VALUE(LEFT(R$1,FIND("-",R$1,1)-1)))+VALUE(LEFT(T$1,FIND("-",T$1,1)-1))-1,0,IF(ROW($E3381)=MAX(VALUE(LEFT(Q$1,FIND("-",Q$1,1)-1)),VALUE(LEFT(R$1,FIND("-",R$1,1)-1)))+VALUE(LEFT(T$1,FIND("-",T$1,1)-1)),AVERAGE(INDEX($S:$S,ROW(S3381)-VALUE(LEFT(T$1,FIND("-",T$1,1)-1))+1):S3381),($S3381*(2/(VALUE(LEFT(T$1,FIND("-",T$1,1)-1))+1)))+(T3380*(1-(2/(VALUE(LEFT(T$1,FIND("-",T$1,1)-1))+1))))))</f>
        <v>9.4209590939432579E-4</v>
      </c>
      <c r="V3381">
        <f t="shared" si="473"/>
        <v>-1.0000000000000009E-2</v>
      </c>
      <c r="W3381">
        <f>IF(ROW($E3381)&lt;=VALUE(LEFT(W$1,FIND("-",W$1,1)-1))+1,0,IF(ROW($E3380)=VALUE(LEFT(W$1,FIND("-",W$1,1)-1))+1,100-100/(1+ABS((SUMIF(INDEX($V:$V,ROW($V3381)-VALUE(LEFT(W$1,FIND("-",W$1,1)-1))+1):$V3381,"&gt;0",INDEX($V:$V,ROW($V3381)-VALUE(LEFT(W$1,FIND("-",W$1,1)-1))+1):$V3381)/COUNTIF(INDEX($V:$V,ROW($V3381)-VALUE(LEFT(W$1,FIND("-",W$1,1)-1))+1):$V3381,"&gt;0"))/(SUMIF(INDEX($V:$V,ROW($V3381)-VALUE(LEFT(W$1,FIND("-",W$1,1)-1))+1):$V3381,"&lt;0",INDEX($V:$V,ROW($V3381)-VALUE(LEFT(W$1,FIND("-",W$1,1)-1))+1):$V3381)/COUNTIF(INDEX($V:$V,ROW($V3381)-VALUE(LEFT(W$1,FIND("-",W$1,1)-1))+1):$V3381,"&lt;0")))),100-100/(1+ABS((SUMIF(INDEX($V:$V,ROW($V3381)-VALUE(LEFT(W$1,FIND("-",W$1,1)-1))+1):$V3381,"&gt;0",INDEX($V:$V,ROW($V3381)-VALUE(LEFT(W$1,FIND("-",W$1,1)-1))+1):$V3381)/VALUE(LEFT(W$1,FIND("-",W$1,1)-1)))/(SUMIF(INDEX($V:$V,ROW($V3381)-VALUE(LEFT(W$1,FIND("-",W$1,1)-1))+1):$V3381,"&lt;0",INDEX($V:$V,ROW($V3381)-VALUE(LEFT(W$1,FIND("-",W$1,1)-1))+1):$V3381)/VALUE(LEFT(W$1,FIND("-",W$1,1)-1)))))))</f>
        <v>40</v>
      </c>
      <c r="Y3381">
        <f>IF(ROW($E3381)&lt;=VALUE(LEFT(Y$1,FIND("-",Y$1,1)-1)),0,MAX(INDEX(C:C,ROW(C3381)-VALUE(LEFT(Y$1,FIND("-",Y$1,1)-1))+1):C3381))</f>
        <v>0.14499999999999999</v>
      </c>
      <c r="Z3381">
        <f>IF(ROW($E3381)&lt;=VALUE(LEFT(Z$1,FIND("-",Z$1,1)-1)),0,MIN(INDEX(D:D,ROW(D3381)-VALUE(LEFT(Z$1,FIND("-",Z$1,1)-1))+1):D3381))</f>
        <v>0.125</v>
      </c>
      <c r="AA3381">
        <f t="shared" si="477"/>
        <v>25.000000000000032</v>
      </c>
      <c r="AB3381">
        <f>IF(ROW($AA3381)&lt;=VALUE(LEFT(AA$1,FIND("-",AA$1,1)-1))+VALUE(LEFT(AB$1,FIND("-",AB$1,1)-1)-1),0,AVERAGE(INDEX($AA:$AA,ROW($AA3381)-VALUE(LEFT(AB$1,FIND("-",AB$1,1)-1))+1):$AA3381))</f>
        <v>41.666666666666714</v>
      </c>
      <c r="AC3381">
        <f>IF(ROW($AA3381)&lt;=VALUE(LEFT(AA$1,FIND("-",AA$1,1)-1))+VALUE(LEFT(AB$1,FIND("-",AB$1,1)-1)-1)+VALUE(LEFT(AC$1,FIND("-",AC$1,1)-1)-1),0,AVERAGE(INDEX($AB:$AB,ROW($AB3381)-VALUE(LEFT(AC$1,FIND("-",AC$1,1)-1))+1):$AB3381))</f>
        <v>38.333333333333378</v>
      </c>
      <c r="AE3381">
        <f t="shared" si="474"/>
        <v>307534044</v>
      </c>
      <c r="AG3381" t="str">
        <f t="shared" si="476"/>
        <v/>
      </c>
    </row>
    <row r="3382" spans="1:33" x14ac:dyDescent="0.25">
      <c r="A3382" s="6">
        <v>41989</v>
      </c>
      <c r="B3382">
        <v>0.13</v>
      </c>
      <c r="C3382">
        <v>0.13500000000000001</v>
      </c>
      <c r="D3382">
        <v>0.125</v>
      </c>
      <c r="E3382">
        <v>0.13500000000000001</v>
      </c>
      <c r="F3382">
        <v>0.13500000000000001</v>
      </c>
      <c r="G3382">
        <v>1149100</v>
      </c>
      <c r="I3382" t="str">
        <f t="shared" si="469"/>
        <v/>
      </c>
      <c r="J3382" t="str">
        <f t="shared" si="470"/>
        <v/>
      </c>
      <c r="K3382" t="str">
        <f t="shared" si="471"/>
        <v/>
      </c>
      <c r="M3382" s="11" t="str">
        <f t="shared" si="475"/>
        <v/>
      </c>
      <c r="O3382">
        <f>IF(ROW($E3382)&lt;=VALUE(LEFT(O$1,FIND("-",O$1,1)-1)),0,IF(ROW($E3382)=VALUE(LEFT(O$1,FIND("-",O$1,1)-1))+1,AVERAGE(INDEX($E:$E,ROW($E3382)-VALUE(LEFT(O$1,FIND("-",O$1,1)-1))):$E3382),($E3382*(2/(VALUE(LEFT(O$1,FIND("-",O$1,1)-1))+1)))+(O3381*(1-(2/(VALUE(LEFT(O$1,FIND("-",O$1,1)-1))+1))))))</f>
        <v>0.1420778631148534</v>
      </c>
      <c r="Q3382">
        <f>IF(ROW($E3382)&lt;=VALUE(LEFT(Q$1,FIND("-",Q$1,1)-1)),0,IF(ROW($E3382)=VALUE(LEFT(Q$1,FIND("-",Q$1,1)-1))+1,AVERAGE(INDEX($E:$E,ROW($E3382)-VALUE(LEFT(Q$1,FIND("-",Q$1,1)-1))):$E3382),($E3382*(2/(VALUE(LEFT(Q$1,FIND("-",Q$1,1)-1))+1)))+(Q3381*(1-(2/(VALUE(LEFT(Q$1,FIND("-",Q$1,1)-1))+1))))))</f>
        <v>0.13260381609309002</v>
      </c>
      <c r="R3382">
        <f>IF(ROW($E3382)&lt;=VALUE(LEFT(R$1,FIND("-",R$1,1)-1)),0,IF(ROW($E3382)=VALUE(LEFT(R$1,FIND("-",R$1,1)-1))+1,AVERAGE(INDEX($E:$E,ROW($E3382)-VALUE(LEFT(R$1,FIND("-",R$1,1)-1))):$E3382),($E3382*(2/(VALUE(LEFT(R$1,FIND("-",R$1,1)-1))+1)))+(R3381*(1-(2/(VALUE(LEFT(R$1,FIND("-",R$1,1)-1))+1))))))</f>
        <v>0.13148862367177905</v>
      </c>
      <c r="S3382">
        <f t="shared" si="472"/>
        <v>1.1151924213109732E-3</v>
      </c>
      <c r="T3382">
        <f>IF(ROW($E3382)&lt;=MAX(VALUE(LEFT(Q$1,FIND("-",Q$1,1)-1)),VALUE(LEFT(R$1,FIND("-",R$1,1)-1)))+VALUE(LEFT(T$1,FIND("-",T$1,1)-1))-1,0,IF(ROW($E3382)=MAX(VALUE(LEFT(Q$1,FIND("-",Q$1,1)-1)),VALUE(LEFT(R$1,FIND("-",R$1,1)-1)))+VALUE(LEFT(T$1,FIND("-",T$1,1)-1)),AVERAGE(INDEX($S:$S,ROW(S3382)-VALUE(LEFT(T$1,FIND("-",T$1,1)-1))+1):S3382),($S3382*(2/(VALUE(LEFT(T$1,FIND("-",T$1,1)-1))+1)))+(T3381*(1-(2/(VALUE(LEFT(T$1,FIND("-",T$1,1)-1))+1))))))</f>
        <v>9.7671521177765527E-4</v>
      </c>
      <c r="V3382">
        <f t="shared" si="473"/>
        <v>5.0000000000000044E-3</v>
      </c>
      <c r="W3382">
        <f>IF(ROW($E3382)&lt;=VALUE(LEFT(W$1,FIND("-",W$1,1)-1))+1,0,IF(ROW($E3381)=VALUE(LEFT(W$1,FIND("-",W$1,1)-1))+1,100-100/(1+ABS((SUMIF(INDEX($V:$V,ROW($V3382)-VALUE(LEFT(W$1,FIND("-",W$1,1)-1))+1):$V3382,"&gt;0",INDEX($V:$V,ROW($V3382)-VALUE(LEFT(W$1,FIND("-",W$1,1)-1))+1):$V3382)/COUNTIF(INDEX($V:$V,ROW($V3382)-VALUE(LEFT(W$1,FIND("-",W$1,1)-1))+1):$V3382,"&gt;0"))/(SUMIF(INDEX($V:$V,ROW($V3382)-VALUE(LEFT(W$1,FIND("-",W$1,1)-1))+1):$V3382,"&lt;0",INDEX($V:$V,ROW($V3382)-VALUE(LEFT(W$1,FIND("-",W$1,1)-1))+1):$V3382)/COUNTIF(INDEX($V:$V,ROW($V3382)-VALUE(LEFT(W$1,FIND("-",W$1,1)-1))+1):$V3382,"&lt;0")))),100-100/(1+ABS((SUMIF(INDEX($V:$V,ROW($V3382)-VALUE(LEFT(W$1,FIND("-",W$1,1)-1))+1):$V3382,"&gt;0",INDEX($V:$V,ROW($V3382)-VALUE(LEFT(W$1,FIND("-",W$1,1)-1))+1):$V3382)/VALUE(LEFT(W$1,FIND("-",W$1,1)-1)))/(SUMIF(INDEX($V:$V,ROW($V3382)-VALUE(LEFT(W$1,FIND("-",W$1,1)-1))+1):$V3382,"&lt;0",INDEX($V:$V,ROW($V3382)-VALUE(LEFT(W$1,FIND("-",W$1,1)-1))+1):$V3382)/VALUE(LEFT(W$1,FIND("-",W$1,1)-1)))))))</f>
        <v>45.45454545454546</v>
      </c>
      <c r="Y3382">
        <f>IF(ROW($E3382)&lt;=VALUE(LEFT(Y$1,FIND("-",Y$1,1)-1)),0,MAX(INDEX(C:C,ROW(C3382)-VALUE(LEFT(Y$1,FIND("-",Y$1,1)-1))+1):C3382))</f>
        <v>0.14000000000000001</v>
      </c>
      <c r="Z3382">
        <f>IF(ROW($E3382)&lt;=VALUE(LEFT(Z$1,FIND("-",Z$1,1)-1)),0,MIN(INDEX(D:D,ROW(D3382)-VALUE(LEFT(Z$1,FIND("-",Z$1,1)-1))+1):D3382))</f>
        <v>0.125</v>
      </c>
      <c r="AA3382">
        <f t="shared" si="477"/>
        <v>66.666666666666657</v>
      </c>
      <c r="AB3382">
        <f>IF(ROW($AA3382)&lt;=VALUE(LEFT(AA$1,FIND("-",AA$1,1)-1))+VALUE(LEFT(AB$1,FIND("-",AB$1,1)-1)-1),0,AVERAGE(INDEX($AA:$AA,ROW($AA3382)-VALUE(LEFT(AB$1,FIND("-",AB$1,1)-1))+1):$AA3382))</f>
        <v>50.555555555555578</v>
      </c>
      <c r="AC3382">
        <f>IF(ROW($AA3382)&lt;=VALUE(LEFT(AA$1,FIND("-",AA$1,1)-1))+VALUE(LEFT(AB$1,FIND("-",AB$1,1)-1)-1)+VALUE(LEFT(AC$1,FIND("-",AC$1,1)-1)-1),0,AVERAGE(INDEX($AB:$AB,ROW($AB3382)-VALUE(LEFT(AC$1,FIND("-",AC$1,1)-1))+1):$AB3382))</f>
        <v>46.296296296296333</v>
      </c>
      <c r="AE3382">
        <f t="shared" si="474"/>
        <v>308683144</v>
      </c>
      <c r="AG3382" t="str">
        <f t="shared" si="476"/>
        <v/>
      </c>
    </row>
    <row r="3383" spans="1:33" x14ac:dyDescent="0.25">
      <c r="A3383" s="6">
        <v>41990</v>
      </c>
      <c r="B3383">
        <v>0.13</v>
      </c>
      <c r="C3383">
        <v>0.13500000000000001</v>
      </c>
      <c r="D3383">
        <v>0.13</v>
      </c>
      <c r="E3383">
        <v>0.13</v>
      </c>
      <c r="F3383">
        <v>0.13</v>
      </c>
      <c r="G3383">
        <v>505500</v>
      </c>
      <c r="I3383" t="str">
        <f t="shared" si="469"/>
        <v>Bearish</v>
      </c>
      <c r="J3383" t="str">
        <f t="shared" si="470"/>
        <v/>
      </c>
      <c r="K3383" t="str">
        <f t="shared" si="471"/>
        <v/>
      </c>
      <c r="M3383" s="11" t="str">
        <f t="shared" si="475"/>
        <v/>
      </c>
      <c r="O3383">
        <f>IF(ROW($E3383)&lt;=VALUE(LEFT(O$1,FIND("-",O$1,1)-1)),0,IF(ROW($E3383)=VALUE(LEFT(O$1,FIND("-",O$1,1)-1))+1,AVERAGE(INDEX($E:$E,ROW($E3383)-VALUE(LEFT(O$1,FIND("-",O$1,1)-1))):$E3383),($E3383*(2/(VALUE(LEFT(O$1,FIND("-",O$1,1)-1))+1)))+(O3382*(1-(2/(VALUE(LEFT(O$1,FIND("-",O$1,1)-1))+1))))))</f>
        <v>0.14195768537241704</v>
      </c>
      <c r="Q3383">
        <f>IF(ROW($E3383)&lt;=VALUE(LEFT(Q$1,FIND("-",Q$1,1)-1)),0,IF(ROW($E3383)=VALUE(LEFT(Q$1,FIND("-",Q$1,1)-1))+1,AVERAGE(INDEX($E:$E,ROW($E3383)-VALUE(LEFT(Q$1,FIND("-",Q$1,1)-1))):$E3383),($E3383*(2/(VALUE(LEFT(Q$1,FIND("-",Q$1,1)-1))+1)))+(Q3382*(1-(2/(VALUE(LEFT(Q$1,FIND("-",Q$1,1)-1))+1))))))</f>
        <v>0.13220322900184539</v>
      </c>
      <c r="R3383">
        <f>IF(ROW($E3383)&lt;=VALUE(LEFT(R$1,FIND("-",R$1,1)-1)),0,IF(ROW($E3383)=VALUE(LEFT(R$1,FIND("-",R$1,1)-1))+1,AVERAGE(INDEX($E:$E,ROW($E3383)-VALUE(LEFT(R$1,FIND("-",R$1,1)-1))):$E3383),($E3383*(2/(VALUE(LEFT(R$1,FIND("-",R$1,1)-1))+1)))+(R3382*(1-(2/(VALUE(LEFT(R$1,FIND("-",R$1,1)-1))+1))))))</f>
        <v>0.13137835525164726</v>
      </c>
      <c r="S3383">
        <f t="shared" si="472"/>
        <v>8.2487375019812958E-4</v>
      </c>
      <c r="T3383">
        <f>IF(ROW($E3383)&lt;=MAX(VALUE(LEFT(Q$1,FIND("-",Q$1,1)-1)),VALUE(LEFT(R$1,FIND("-",R$1,1)-1)))+VALUE(LEFT(T$1,FIND("-",T$1,1)-1))-1,0,IF(ROW($E3383)=MAX(VALUE(LEFT(Q$1,FIND("-",Q$1,1)-1)),VALUE(LEFT(R$1,FIND("-",R$1,1)-1)))+VALUE(LEFT(T$1,FIND("-",T$1,1)-1)),AVERAGE(INDEX($S:$S,ROW(S3383)-VALUE(LEFT(T$1,FIND("-",T$1,1)-1))+1):S3383),($S3383*(2/(VALUE(LEFT(T$1,FIND("-",T$1,1)-1))+1)))+(T3382*(1-(2/(VALUE(LEFT(T$1,FIND("-",T$1,1)-1))+1))))))</f>
        <v>9.4634691946175015E-4</v>
      </c>
      <c r="V3383">
        <f t="shared" si="473"/>
        <v>-5.0000000000000044E-3</v>
      </c>
      <c r="W3383">
        <f>IF(ROW($E3383)&lt;=VALUE(LEFT(W$1,FIND("-",W$1,1)-1))+1,0,IF(ROW($E3382)=VALUE(LEFT(W$1,FIND("-",W$1,1)-1))+1,100-100/(1+ABS((SUMIF(INDEX($V:$V,ROW($V3383)-VALUE(LEFT(W$1,FIND("-",W$1,1)-1))+1):$V3383,"&gt;0",INDEX($V:$V,ROW($V3383)-VALUE(LEFT(W$1,FIND("-",W$1,1)-1))+1):$V3383)/COUNTIF(INDEX($V:$V,ROW($V3383)-VALUE(LEFT(W$1,FIND("-",W$1,1)-1))+1):$V3383,"&gt;0"))/(SUMIF(INDEX($V:$V,ROW($V3383)-VALUE(LEFT(W$1,FIND("-",W$1,1)-1))+1):$V3383,"&lt;0",INDEX($V:$V,ROW($V3383)-VALUE(LEFT(W$1,FIND("-",W$1,1)-1))+1):$V3383)/COUNTIF(INDEX($V:$V,ROW($V3383)-VALUE(LEFT(W$1,FIND("-",W$1,1)-1))+1):$V3383,"&lt;0")))),100-100/(1+ABS((SUMIF(INDEX($V:$V,ROW($V3383)-VALUE(LEFT(W$1,FIND("-",W$1,1)-1))+1):$V3383,"&gt;0",INDEX($V:$V,ROW($V3383)-VALUE(LEFT(W$1,FIND("-",W$1,1)-1))+1):$V3383)/VALUE(LEFT(W$1,FIND("-",W$1,1)-1)))/(SUMIF(INDEX($V:$V,ROW($V3383)-VALUE(LEFT(W$1,FIND("-",W$1,1)-1))+1):$V3383,"&lt;0",INDEX($V:$V,ROW($V3383)-VALUE(LEFT(W$1,FIND("-",W$1,1)-1))+1):$V3383)/VALUE(LEFT(W$1,FIND("-",W$1,1)-1)))))))</f>
        <v>50</v>
      </c>
      <c r="Y3383">
        <f>IF(ROW($E3383)&lt;=VALUE(LEFT(Y$1,FIND("-",Y$1,1)-1)),0,MAX(INDEX(C:C,ROW(C3383)-VALUE(LEFT(Y$1,FIND("-",Y$1,1)-1))+1):C3383))</f>
        <v>0.14000000000000001</v>
      </c>
      <c r="Z3383">
        <f>IF(ROW($E3383)&lt;=VALUE(LEFT(Z$1,FIND("-",Z$1,1)-1)),0,MIN(INDEX(D:D,ROW(D3383)-VALUE(LEFT(Z$1,FIND("-",Z$1,1)-1))+1):D3383))</f>
        <v>0.125</v>
      </c>
      <c r="AA3383">
        <f t="shared" si="477"/>
        <v>33.333333333333329</v>
      </c>
      <c r="AB3383">
        <f>IF(ROW($AA3383)&lt;=VALUE(LEFT(AA$1,FIND("-",AA$1,1)-1))+VALUE(LEFT(AB$1,FIND("-",AB$1,1)-1)-1),0,AVERAGE(INDEX($AA:$AA,ROW($AA3383)-VALUE(LEFT(AB$1,FIND("-",AB$1,1)-1))+1):$AA3383))</f>
        <v>41.666666666666671</v>
      </c>
      <c r="AC3383">
        <f>IF(ROW($AA3383)&lt;=VALUE(LEFT(AA$1,FIND("-",AA$1,1)-1))+VALUE(LEFT(AB$1,FIND("-",AB$1,1)-1)-1)+VALUE(LEFT(AC$1,FIND("-",AC$1,1)-1)-1),0,AVERAGE(INDEX($AB:$AB,ROW($AB3383)-VALUE(LEFT(AC$1,FIND("-",AC$1,1)-1))+1):$AB3383))</f>
        <v>44.629629629629655</v>
      </c>
      <c r="AE3383">
        <f t="shared" si="474"/>
        <v>308177644</v>
      </c>
      <c r="AG3383" t="str">
        <f t="shared" si="476"/>
        <v/>
      </c>
    </row>
    <row r="3384" spans="1:33" x14ac:dyDescent="0.25">
      <c r="A3384" s="6">
        <v>41991</v>
      </c>
      <c r="B3384">
        <v>0.13500000000000001</v>
      </c>
      <c r="C3384">
        <v>0.14000000000000001</v>
      </c>
      <c r="D3384">
        <v>0.13</v>
      </c>
      <c r="E3384">
        <v>0.13</v>
      </c>
      <c r="F3384">
        <v>0.13</v>
      </c>
      <c r="G3384">
        <v>1391000</v>
      </c>
      <c r="I3384" t="str">
        <f t="shared" si="469"/>
        <v/>
      </c>
      <c r="J3384" t="str">
        <f t="shared" si="470"/>
        <v/>
      </c>
      <c r="K3384" t="str">
        <f t="shared" si="471"/>
        <v/>
      </c>
      <c r="M3384" s="11" t="str">
        <f t="shared" si="475"/>
        <v/>
      </c>
      <c r="O3384">
        <f>IF(ROW($E3384)&lt;=VALUE(LEFT(O$1,FIND("-",O$1,1)-1)),0,IF(ROW($E3384)=VALUE(LEFT(O$1,FIND("-",O$1,1)-1))+1,AVERAGE(INDEX($E:$E,ROW($E3384)-VALUE(LEFT(O$1,FIND("-",O$1,1)-1))):$E3384),($E3384*(2/(VALUE(LEFT(O$1,FIND("-",O$1,1)-1))+1)))+(O3383*(1-(2/(VALUE(LEFT(O$1,FIND("-",O$1,1)-1))+1))))))</f>
        <v>0.1418387034284129</v>
      </c>
      <c r="Q3384">
        <f>IF(ROW($E3384)&lt;=VALUE(LEFT(Q$1,FIND("-",Q$1,1)-1)),0,IF(ROW($E3384)=VALUE(LEFT(Q$1,FIND("-",Q$1,1)-1))+1,AVERAGE(INDEX($E:$E,ROW($E3384)-VALUE(LEFT(Q$1,FIND("-",Q$1,1)-1))):$E3384),($E3384*(2/(VALUE(LEFT(Q$1,FIND("-",Q$1,1)-1))+1)))+(Q3383*(1-(2/(VALUE(LEFT(Q$1,FIND("-",Q$1,1)-1))+1))))))</f>
        <v>0.13186427069386916</v>
      </c>
      <c r="R3384">
        <f>IF(ROW($E3384)&lt;=VALUE(LEFT(R$1,FIND("-",R$1,1)-1)),0,IF(ROW($E3384)=VALUE(LEFT(R$1,FIND("-",R$1,1)-1))+1,AVERAGE(INDEX($E:$E,ROW($E3384)-VALUE(LEFT(R$1,FIND("-",R$1,1)-1))):$E3384),($E3384*(2/(VALUE(LEFT(R$1,FIND("-",R$1,1)-1))+1)))+(R3383*(1-(2/(VALUE(LEFT(R$1,FIND("-",R$1,1)-1))+1))))))</f>
        <v>0.13127625486263636</v>
      </c>
      <c r="S3384">
        <f t="shared" si="472"/>
        <v>5.880158312328021E-4</v>
      </c>
      <c r="T3384">
        <f>IF(ROW($E3384)&lt;=MAX(VALUE(LEFT(Q$1,FIND("-",Q$1,1)-1)),VALUE(LEFT(R$1,FIND("-",R$1,1)-1)))+VALUE(LEFT(T$1,FIND("-",T$1,1)-1))-1,0,IF(ROW($E3384)=MAX(VALUE(LEFT(Q$1,FIND("-",Q$1,1)-1)),VALUE(LEFT(R$1,FIND("-",R$1,1)-1)))+VALUE(LEFT(T$1,FIND("-",T$1,1)-1)),AVERAGE(INDEX($S:$S,ROW(S3384)-VALUE(LEFT(T$1,FIND("-",T$1,1)-1))+1):S3384),($S3384*(2/(VALUE(LEFT(T$1,FIND("-",T$1,1)-1))+1)))+(T3383*(1-(2/(VALUE(LEFT(T$1,FIND("-",T$1,1)-1))+1))))))</f>
        <v>8.7468070181596057E-4</v>
      </c>
      <c r="V3384">
        <f t="shared" si="473"/>
        <v>0</v>
      </c>
      <c r="W3384">
        <f>IF(ROW($E3384)&lt;=VALUE(LEFT(W$1,FIND("-",W$1,1)-1))+1,0,IF(ROW($E3383)=VALUE(LEFT(W$1,FIND("-",W$1,1)-1))+1,100-100/(1+ABS((SUMIF(INDEX($V:$V,ROW($V3384)-VALUE(LEFT(W$1,FIND("-",W$1,1)-1))+1):$V3384,"&gt;0",INDEX($V:$V,ROW($V3384)-VALUE(LEFT(W$1,FIND("-",W$1,1)-1))+1):$V3384)/COUNTIF(INDEX($V:$V,ROW($V3384)-VALUE(LEFT(W$1,FIND("-",W$1,1)-1))+1):$V3384,"&gt;0"))/(SUMIF(INDEX($V:$V,ROW($V3384)-VALUE(LEFT(W$1,FIND("-",W$1,1)-1))+1):$V3384,"&lt;0",INDEX($V:$V,ROW($V3384)-VALUE(LEFT(W$1,FIND("-",W$1,1)-1))+1):$V3384)/COUNTIF(INDEX($V:$V,ROW($V3384)-VALUE(LEFT(W$1,FIND("-",W$1,1)-1))+1):$V3384,"&lt;0")))),100-100/(1+ABS((SUMIF(INDEX($V:$V,ROW($V3384)-VALUE(LEFT(W$1,FIND("-",W$1,1)-1))+1):$V3384,"&gt;0",INDEX($V:$V,ROW($V3384)-VALUE(LEFT(W$1,FIND("-",W$1,1)-1))+1):$V3384)/VALUE(LEFT(W$1,FIND("-",W$1,1)-1)))/(SUMIF(INDEX($V:$V,ROW($V3384)-VALUE(LEFT(W$1,FIND("-",W$1,1)-1))+1):$V3384,"&lt;0",INDEX($V:$V,ROW($V3384)-VALUE(LEFT(W$1,FIND("-",W$1,1)-1))+1):$V3384)/VALUE(LEFT(W$1,FIND("-",W$1,1)-1)))))))</f>
        <v>50</v>
      </c>
      <c r="Y3384">
        <f>IF(ROW($E3384)&lt;=VALUE(LEFT(Y$1,FIND("-",Y$1,1)-1)),0,MAX(INDEX(C:C,ROW(C3384)-VALUE(LEFT(Y$1,FIND("-",Y$1,1)-1))+1):C3384))</f>
        <v>0.14000000000000001</v>
      </c>
      <c r="Z3384">
        <f>IF(ROW($E3384)&lt;=VALUE(LEFT(Z$1,FIND("-",Z$1,1)-1)),0,MIN(INDEX(D:D,ROW(D3384)-VALUE(LEFT(Z$1,FIND("-",Z$1,1)-1))+1):D3384))</f>
        <v>0.125</v>
      </c>
      <c r="AA3384">
        <f t="shared" si="477"/>
        <v>33.333333333333329</v>
      </c>
      <c r="AB3384">
        <f>IF(ROW($AA3384)&lt;=VALUE(LEFT(AA$1,FIND("-",AA$1,1)-1))+VALUE(LEFT(AB$1,FIND("-",AB$1,1)-1)-1),0,AVERAGE(INDEX($AA:$AA,ROW($AA3384)-VALUE(LEFT(AB$1,FIND("-",AB$1,1)-1))+1):$AA3384))</f>
        <v>44.444444444444436</v>
      </c>
      <c r="AC3384">
        <f>IF(ROW($AA3384)&lt;=VALUE(LEFT(AA$1,FIND("-",AA$1,1)-1))+VALUE(LEFT(AB$1,FIND("-",AB$1,1)-1)-1)+VALUE(LEFT(AC$1,FIND("-",AC$1,1)-1)-1),0,AVERAGE(INDEX($AB:$AB,ROW($AB3384)-VALUE(LEFT(AC$1,FIND("-",AC$1,1)-1))+1):$AB3384))</f>
        <v>45.555555555555564</v>
      </c>
      <c r="AE3384">
        <f t="shared" si="474"/>
        <v>308177644</v>
      </c>
      <c r="AG3384" t="str">
        <f t="shared" si="476"/>
        <v/>
      </c>
    </row>
    <row r="3385" spans="1:33" x14ac:dyDescent="0.25">
      <c r="A3385" s="6">
        <v>41992</v>
      </c>
      <c r="B3385">
        <v>0.13500000000000001</v>
      </c>
      <c r="C3385">
        <v>0.14000000000000001</v>
      </c>
      <c r="D3385">
        <v>0.13</v>
      </c>
      <c r="E3385">
        <v>0.13</v>
      </c>
      <c r="F3385">
        <v>0.13</v>
      </c>
      <c r="G3385">
        <v>624000</v>
      </c>
      <c r="I3385" t="str">
        <f t="shared" si="469"/>
        <v/>
      </c>
      <c r="J3385" t="str">
        <f t="shared" si="470"/>
        <v/>
      </c>
      <c r="K3385" t="str">
        <f t="shared" si="471"/>
        <v/>
      </c>
      <c r="M3385" s="11" t="str">
        <f t="shared" si="475"/>
        <v/>
      </c>
      <c r="O3385">
        <f>IF(ROW($E3385)&lt;=VALUE(LEFT(O$1,FIND("-",O$1,1)-1)),0,IF(ROW($E3385)=VALUE(LEFT(O$1,FIND("-",O$1,1)-1))+1,AVERAGE(INDEX($E:$E,ROW($E3385)-VALUE(LEFT(O$1,FIND("-",O$1,1)-1))):$E3385),($E3385*(2/(VALUE(LEFT(O$1,FIND("-",O$1,1)-1))+1)))+(O3384*(1-(2/(VALUE(LEFT(O$1,FIND("-",O$1,1)-1))+1))))))</f>
        <v>0.14172090538434909</v>
      </c>
      <c r="Q3385">
        <f>IF(ROW($E3385)&lt;=VALUE(LEFT(Q$1,FIND("-",Q$1,1)-1)),0,IF(ROW($E3385)=VALUE(LEFT(Q$1,FIND("-",Q$1,1)-1))+1,AVERAGE(INDEX($E:$E,ROW($E3385)-VALUE(LEFT(Q$1,FIND("-",Q$1,1)-1))):$E3385),($E3385*(2/(VALUE(LEFT(Q$1,FIND("-",Q$1,1)-1))+1)))+(Q3384*(1-(2/(VALUE(LEFT(Q$1,FIND("-",Q$1,1)-1))+1))))))</f>
        <v>0.13157745981788929</v>
      </c>
      <c r="R3385">
        <f>IF(ROW($E3385)&lt;=VALUE(LEFT(R$1,FIND("-",R$1,1)-1)),0,IF(ROW($E3385)=VALUE(LEFT(R$1,FIND("-",R$1,1)-1))+1,AVERAGE(INDEX($E:$E,ROW($E3385)-VALUE(LEFT(R$1,FIND("-",R$1,1)-1))):$E3385),($E3385*(2/(VALUE(LEFT(R$1,FIND("-",R$1,1)-1))+1)))+(R3384*(1-(2/(VALUE(LEFT(R$1,FIND("-",R$1,1)-1))+1))))))</f>
        <v>0.13118171746540405</v>
      </c>
      <c r="S3385">
        <f t="shared" si="472"/>
        <v>3.9574235248523992E-4</v>
      </c>
      <c r="T3385">
        <f>IF(ROW($E3385)&lt;=MAX(VALUE(LEFT(Q$1,FIND("-",Q$1,1)-1)),VALUE(LEFT(R$1,FIND("-",R$1,1)-1)))+VALUE(LEFT(T$1,FIND("-",T$1,1)-1))-1,0,IF(ROW($E3385)=MAX(VALUE(LEFT(Q$1,FIND("-",Q$1,1)-1)),VALUE(LEFT(R$1,FIND("-",R$1,1)-1)))+VALUE(LEFT(T$1,FIND("-",T$1,1)-1)),AVERAGE(INDEX($S:$S,ROW(S3385)-VALUE(LEFT(T$1,FIND("-",T$1,1)-1))+1):S3385),($S3385*(2/(VALUE(LEFT(T$1,FIND("-",T$1,1)-1))+1)))+(T3384*(1-(2/(VALUE(LEFT(T$1,FIND("-",T$1,1)-1))+1))))))</f>
        <v>7.788930319498165E-4</v>
      </c>
      <c r="V3385">
        <f t="shared" si="473"/>
        <v>0</v>
      </c>
      <c r="W3385">
        <f>IF(ROW($E3385)&lt;=VALUE(LEFT(W$1,FIND("-",W$1,1)-1))+1,0,IF(ROW($E3384)=VALUE(LEFT(W$1,FIND("-",W$1,1)-1))+1,100-100/(1+ABS((SUMIF(INDEX($V:$V,ROW($V3385)-VALUE(LEFT(W$1,FIND("-",W$1,1)-1))+1):$V3385,"&gt;0",INDEX($V:$V,ROW($V3385)-VALUE(LEFT(W$1,FIND("-",W$1,1)-1))+1):$V3385)/COUNTIF(INDEX($V:$V,ROW($V3385)-VALUE(LEFT(W$1,FIND("-",W$1,1)-1))+1):$V3385,"&gt;0"))/(SUMIF(INDEX($V:$V,ROW($V3385)-VALUE(LEFT(W$1,FIND("-",W$1,1)-1))+1):$V3385,"&lt;0",INDEX($V:$V,ROW($V3385)-VALUE(LEFT(W$1,FIND("-",W$1,1)-1))+1):$V3385)/COUNTIF(INDEX($V:$V,ROW($V3385)-VALUE(LEFT(W$1,FIND("-",W$1,1)-1))+1):$V3385,"&lt;0")))),100-100/(1+ABS((SUMIF(INDEX($V:$V,ROW($V3385)-VALUE(LEFT(W$1,FIND("-",W$1,1)-1))+1):$V3385,"&gt;0",INDEX($V:$V,ROW($V3385)-VALUE(LEFT(W$1,FIND("-",W$1,1)-1))+1):$V3385)/VALUE(LEFT(W$1,FIND("-",W$1,1)-1)))/(SUMIF(INDEX($V:$V,ROW($V3385)-VALUE(LEFT(W$1,FIND("-",W$1,1)-1))+1):$V3385,"&lt;0",INDEX($V:$V,ROW($V3385)-VALUE(LEFT(W$1,FIND("-",W$1,1)-1))+1):$V3385)/VALUE(LEFT(W$1,FIND("-",W$1,1)-1)))))))</f>
        <v>50</v>
      </c>
      <c r="Y3385">
        <f>IF(ROW($E3385)&lt;=VALUE(LEFT(Y$1,FIND("-",Y$1,1)-1)),0,MAX(INDEX(C:C,ROW(C3385)-VALUE(LEFT(Y$1,FIND("-",Y$1,1)-1))+1):C3385))</f>
        <v>0.14000000000000001</v>
      </c>
      <c r="Z3385">
        <f>IF(ROW($E3385)&lt;=VALUE(LEFT(Z$1,FIND("-",Z$1,1)-1)),0,MIN(INDEX(D:D,ROW(D3385)-VALUE(LEFT(Z$1,FIND("-",Z$1,1)-1))+1):D3385))</f>
        <v>0.125</v>
      </c>
      <c r="AA3385">
        <f t="shared" si="477"/>
        <v>33.333333333333329</v>
      </c>
      <c r="AB3385">
        <f>IF(ROW($AA3385)&lt;=VALUE(LEFT(AA$1,FIND("-",AA$1,1)-1))+VALUE(LEFT(AB$1,FIND("-",AB$1,1)-1)-1),0,AVERAGE(INDEX($AA:$AA,ROW($AA3385)-VALUE(LEFT(AB$1,FIND("-",AB$1,1)-1))+1):$AA3385))</f>
        <v>33.333333333333329</v>
      </c>
      <c r="AC3385">
        <f>IF(ROW($AA3385)&lt;=VALUE(LEFT(AA$1,FIND("-",AA$1,1)-1))+VALUE(LEFT(AB$1,FIND("-",AB$1,1)-1)-1)+VALUE(LEFT(AC$1,FIND("-",AC$1,1)-1)-1),0,AVERAGE(INDEX($AB:$AB,ROW($AB3385)-VALUE(LEFT(AC$1,FIND("-",AC$1,1)-1))+1):$AB3385))</f>
        <v>39.814814814814817</v>
      </c>
      <c r="AE3385">
        <f t="shared" si="474"/>
        <v>308177644</v>
      </c>
      <c r="AG3385" t="str">
        <f t="shared" si="476"/>
        <v/>
      </c>
    </row>
    <row r="3386" spans="1:33" x14ac:dyDescent="0.25">
      <c r="A3386" s="6">
        <v>41995</v>
      </c>
      <c r="B3386">
        <v>0.13</v>
      </c>
      <c r="C3386">
        <v>0.13500000000000001</v>
      </c>
      <c r="D3386">
        <v>0.13</v>
      </c>
      <c r="E3386">
        <v>0.13500000000000001</v>
      </c>
      <c r="F3386">
        <v>0.13500000000000001</v>
      </c>
      <c r="G3386">
        <v>650300</v>
      </c>
      <c r="I3386" t="str">
        <f t="shared" si="469"/>
        <v/>
      </c>
      <c r="J3386" t="str">
        <f t="shared" si="470"/>
        <v/>
      </c>
      <c r="K3386" t="str">
        <f t="shared" si="471"/>
        <v/>
      </c>
      <c r="M3386" s="11" t="str">
        <f t="shared" si="475"/>
        <v/>
      </c>
      <c r="O3386">
        <f>IF(ROW($E3386)&lt;=VALUE(LEFT(O$1,FIND("-",O$1,1)-1)),0,IF(ROW($E3386)=VALUE(LEFT(O$1,FIND("-",O$1,1)-1))+1,AVERAGE(INDEX($E:$E,ROW($E3386)-VALUE(LEFT(O$1,FIND("-",O$1,1)-1))):$E3386),($E3386*(2/(VALUE(LEFT(O$1,FIND("-",O$1,1)-1))+1)))+(O3385*(1-(2/(VALUE(LEFT(O$1,FIND("-",O$1,1)-1))+1))))))</f>
        <v>0.14165403070390781</v>
      </c>
      <c r="Q3386">
        <f>IF(ROW($E3386)&lt;=VALUE(LEFT(Q$1,FIND("-",Q$1,1)-1)),0,IF(ROW($E3386)=VALUE(LEFT(Q$1,FIND("-",Q$1,1)-1))+1,AVERAGE(INDEX($E:$E,ROW($E3386)-VALUE(LEFT(Q$1,FIND("-",Q$1,1)-1))):$E3386),($E3386*(2/(VALUE(LEFT(Q$1,FIND("-",Q$1,1)-1))+1)))+(Q3385*(1-(2/(VALUE(LEFT(Q$1,FIND("-",Q$1,1)-1))+1))))))</f>
        <v>0.13210400446129095</v>
      </c>
      <c r="R3386">
        <f>IF(ROW($E3386)&lt;=VALUE(LEFT(R$1,FIND("-",R$1,1)-1)),0,IF(ROW($E3386)=VALUE(LEFT(R$1,FIND("-",R$1,1)-1))+1,AVERAGE(INDEX($E:$E,ROW($E3386)-VALUE(LEFT(R$1,FIND("-",R$1,1)-1))):$E3386),($E3386*(2/(VALUE(LEFT(R$1,FIND("-",R$1,1)-1))+1)))+(R3385*(1-(2/(VALUE(LEFT(R$1,FIND("-",R$1,1)-1))+1))))))</f>
        <v>0.13146455320870745</v>
      </c>
      <c r="S3386">
        <f t="shared" si="472"/>
        <v>6.39451252583495E-4</v>
      </c>
      <c r="T3386">
        <f>IF(ROW($E3386)&lt;=MAX(VALUE(LEFT(Q$1,FIND("-",Q$1,1)-1)),VALUE(LEFT(R$1,FIND("-",R$1,1)-1)))+VALUE(LEFT(T$1,FIND("-",T$1,1)-1))-1,0,IF(ROW($E3386)=MAX(VALUE(LEFT(Q$1,FIND("-",Q$1,1)-1)),VALUE(LEFT(R$1,FIND("-",R$1,1)-1)))+VALUE(LEFT(T$1,FIND("-",T$1,1)-1)),AVERAGE(INDEX($S:$S,ROW(S3386)-VALUE(LEFT(T$1,FIND("-",T$1,1)-1))+1):S3386),($S3386*(2/(VALUE(LEFT(T$1,FIND("-",T$1,1)-1))+1)))+(T3385*(1-(2/(VALUE(LEFT(T$1,FIND("-",T$1,1)-1))+1))))))</f>
        <v>7.5100467607655227E-4</v>
      </c>
      <c r="V3386">
        <f t="shared" si="473"/>
        <v>5.0000000000000044E-3</v>
      </c>
      <c r="W3386">
        <f>IF(ROW($E3386)&lt;=VALUE(LEFT(W$1,FIND("-",W$1,1)-1))+1,0,IF(ROW($E3385)=VALUE(LEFT(W$1,FIND("-",W$1,1)-1))+1,100-100/(1+ABS((SUMIF(INDEX($V:$V,ROW($V3386)-VALUE(LEFT(W$1,FIND("-",W$1,1)-1))+1):$V3386,"&gt;0",INDEX($V:$V,ROW($V3386)-VALUE(LEFT(W$1,FIND("-",W$1,1)-1))+1):$V3386)/COUNTIF(INDEX($V:$V,ROW($V3386)-VALUE(LEFT(W$1,FIND("-",W$1,1)-1))+1):$V3386,"&gt;0"))/(SUMIF(INDEX($V:$V,ROW($V3386)-VALUE(LEFT(W$1,FIND("-",W$1,1)-1))+1):$V3386,"&lt;0",INDEX($V:$V,ROW($V3386)-VALUE(LEFT(W$1,FIND("-",W$1,1)-1))+1):$V3386)/COUNTIF(INDEX($V:$V,ROW($V3386)-VALUE(LEFT(W$1,FIND("-",W$1,1)-1))+1):$V3386,"&lt;0")))),100-100/(1+ABS((SUMIF(INDEX($V:$V,ROW($V3386)-VALUE(LEFT(W$1,FIND("-",W$1,1)-1))+1):$V3386,"&gt;0",INDEX($V:$V,ROW($V3386)-VALUE(LEFT(W$1,FIND("-",W$1,1)-1))+1):$V3386)/VALUE(LEFT(W$1,FIND("-",W$1,1)-1)))/(SUMIF(INDEX($V:$V,ROW($V3386)-VALUE(LEFT(W$1,FIND("-",W$1,1)-1))+1):$V3386,"&lt;0",INDEX($V:$V,ROW($V3386)-VALUE(LEFT(W$1,FIND("-",W$1,1)-1))+1):$V3386)/VALUE(LEFT(W$1,FIND("-",W$1,1)-1)))))))</f>
        <v>54.545454545454547</v>
      </c>
      <c r="Y3386">
        <f>IF(ROW($E3386)&lt;=VALUE(LEFT(Y$1,FIND("-",Y$1,1)-1)),0,MAX(INDEX(C:C,ROW(C3386)-VALUE(LEFT(Y$1,FIND("-",Y$1,1)-1))+1):C3386))</f>
        <v>0.14000000000000001</v>
      </c>
      <c r="Z3386">
        <f>IF(ROW($E3386)&lt;=VALUE(LEFT(Z$1,FIND("-",Z$1,1)-1)),0,MIN(INDEX(D:D,ROW(D3386)-VALUE(LEFT(Z$1,FIND("-",Z$1,1)-1))+1):D3386))</f>
        <v>0.125</v>
      </c>
      <c r="AA3386">
        <f t="shared" si="477"/>
        <v>66.666666666666657</v>
      </c>
      <c r="AB3386">
        <f>IF(ROW($AA3386)&lt;=VALUE(LEFT(AA$1,FIND("-",AA$1,1)-1))+VALUE(LEFT(AB$1,FIND("-",AB$1,1)-1)-1),0,AVERAGE(INDEX($AA:$AA,ROW($AA3386)-VALUE(LEFT(AB$1,FIND("-",AB$1,1)-1))+1):$AA3386))</f>
        <v>44.444444444444436</v>
      </c>
      <c r="AC3386">
        <f>IF(ROW($AA3386)&lt;=VALUE(LEFT(AA$1,FIND("-",AA$1,1)-1))+VALUE(LEFT(AB$1,FIND("-",AB$1,1)-1)-1)+VALUE(LEFT(AC$1,FIND("-",AC$1,1)-1)-1),0,AVERAGE(INDEX($AB:$AB,ROW($AB3386)-VALUE(LEFT(AC$1,FIND("-",AC$1,1)-1))+1):$AB3386))</f>
        <v>40.740740740740733</v>
      </c>
      <c r="AE3386">
        <f t="shared" si="474"/>
        <v>308827944</v>
      </c>
      <c r="AG3386" t="str">
        <f t="shared" si="476"/>
        <v/>
      </c>
    </row>
    <row r="3387" spans="1:33" x14ac:dyDescent="0.25">
      <c r="A3387" s="6">
        <v>41996</v>
      </c>
      <c r="B3387">
        <v>0.13500000000000001</v>
      </c>
      <c r="C3387">
        <v>0.14000000000000001</v>
      </c>
      <c r="D3387">
        <v>0.13</v>
      </c>
      <c r="E3387">
        <v>0.14000000000000001</v>
      </c>
      <c r="F3387">
        <v>0.14000000000000001</v>
      </c>
      <c r="G3387">
        <v>1379800</v>
      </c>
      <c r="I3387" t="str">
        <f t="shared" ref="I3387:I3450" si="478">IF(AND(T3387&gt;=S3387,T3386&lt;S3386),"Bearish",IF(AND(T3387&lt;S3387,T3386&gt;=S3386),"Bullish",""))</f>
        <v>Bullish</v>
      </c>
      <c r="J3387" t="str">
        <f t="shared" ref="J3387:J3450" si="479">IF(W3387&gt;70,"Overbought",IF(W3387&lt;30,"Oversold",""))</f>
        <v/>
      </c>
      <c r="K3387" t="str">
        <f t="shared" ref="K3387:K3450" si="480">IF(AND(AC3387&lt;20,AC3387&gt;AB3387),"Oversold Above %D",IF(AND(AC3387&lt;20,AC3387&lt;=AB3387),"Oversold Below %D",IF(AND(AC3387&gt;80,AC3387&lt;AB3387),"Overbought Below %D",IF(AND(AC3387&gt;80,AC3387&gt;=AB3387),"Overbought Above %D",IF(AND(AC3387&gt;=20,LEFT(K3386,5)="Overs"),"Buy",IF(AND(AC3387&lt;=80,LEFT(K3386,5)="Overb"),"Sell",""))))))</f>
        <v/>
      </c>
      <c r="M3387" s="11" t="str">
        <f t="shared" si="475"/>
        <v/>
      </c>
      <c r="O3387">
        <f>IF(ROW($E3387)&lt;=VALUE(LEFT(O$1,FIND("-",O$1,1)-1)),0,IF(ROW($E3387)=VALUE(LEFT(O$1,FIND("-",O$1,1)-1))+1,AVERAGE(INDEX($E:$E,ROW($E3387)-VALUE(LEFT(O$1,FIND("-",O$1,1)-1))):$E3387),($E3387*(2/(VALUE(LEFT(O$1,FIND("-",O$1,1)-1))+1)))+(O3386*(1-(2/(VALUE(LEFT(O$1,FIND("-",O$1,1)-1))+1))))))</f>
        <v>0.14163757268695351</v>
      </c>
      <c r="Q3387">
        <f>IF(ROW($E3387)&lt;=VALUE(LEFT(Q$1,FIND("-",Q$1,1)-1)),0,IF(ROW($E3387)=VALUE(LEFT(Q$1,FIND("-",Q$1,1)-1))+1,AVERAGE(INDEX($E:$E,ROW($E3387)-VALUE(LEFT(Q$1,FIND("-",Q$1,1)-1))):$E3387),($E3387*(2/(VALUE(LEFT(Q$1,FIND("-",Q$1,1)-1))+1)))+(Q3386*(1-(2/(VALUE(LEFT(Q$1,FIND("-",Q$1,1)-1))+1))))))</f>
        <v>0.13331877300570771</v>
      </c>
      <c r="R3387">
        <f>IF(ROW($E3387)&lt;=VALUE(LEFT(R$1,FIND("-",R$1,1)-1)),0,IF(ROW($E3387)=VALUE(LEFT(R$1,FIND("-",R$1,1)-1))+1,AVERAGE(INDEX($E:$E,ROW($E3387)-VALUE(LEFT(R$1,FIND("-",R$1,1)-1))):$E3387),($E3387*(2/(VALUE(LEFT(R$1,FIND("-",R$1,1)-1))+1)))+(R3386*(1-(2/(VALUE(LEFT(R$1,FIND("-",R$1,1)-1))+1))))))</f>
        <v>0.13209680852658098</v>
      </c>
      <c r="S3387">
        <f t="shared" ref="S3387:S3450" si="481">IF(ROW($E3387)&lt;=MAX(VALUE(LEFT(Q$1,FIND("-",Q$1,1)-1)),VALUE(LEFT(R$1,FIND("-",R$1,1)-1))),0,Q3387-R3387)</f>
        <v>1.2219644791267303E-3</v>
      </c>
      <c r="T3387">
        <f>IF(ROW($E3387)&lt;=MAX(VALUE(LEFT(Q$1,FIND("-",Q$1,1)-1)),VALUE(LEFT(R$1,FIND("-",R$1,1)-1)))+VALUE(LEFT(T$1,FIND("-",T$1,1)-1))-1,0,IF(ROW($E3387)=MAX(VALUE(LEFT(Q$1,FIND("-",Q$1,1)-1)),VALUE(LEFT(R$1,FIND("-",R$1,1)-1)))+VALUE(LEFT(T$1,FIND("-",T$1,1)-1)),AVERAGE(INDEX($S:$S,ROW(S3387)-VALUE(LEFT(T$1,FIND("-",T$1,1)-1))+1):S3387),($S3387*(2/(VALUE(LEFT(T$1,FIND("-",T$1,1)-1))+1)))+(T3386*(1-(2/(VALUE(LEFT(T$1,FIND("-",T$1,1)-1))+1))))))</f>
        <v>8.4519663668658788E-4</v>
      </c>
      <c r="V3387">
        <f t="shared" ref="V3387:V3450" si="482">IFERROR(1*(E3387-E3386),"")</f>
        <v>5.0000000000000044E-3</v>
      </c>
      <c r="W3387">
        <f>IF(ROW($E3387)&lt;=VALUE(LEFT(W$1,FIND("-",W$1,1)-1))+1,0,IF(ROW($E3386)=VALUE(LEFT(W$1,FIND("-",W$1,1)-1))+1,100-100/(1+ABS((SUMIF(INDEX($V:$V,ROW($V3387)-VALUE(LEFT(W$1,FIND("-",W$1,1)-1))+1):$V3387,"&gt;0",INDEX($V:$V,ROW($V3387)-VALUE(LEFT(W$1,FIND("-",W$1,1)-1))+1):$V3387)/COUNTIF(INDEX($V:$V,ROW($V3387)-VALUE(LEFT(W$1,FIND("-",W$1,1)-1))+1):$V3387,"&gt;0"))/(SUMIF(INDEX($V:$V,ROW($V3387)-VALUE(LEFT(W$1,FIND("-",W$1,1)-1))+1):$V3387,"&lt;0",INDEX($V:$V,ROW($V3387)-VALUE(LEFT(W$1,FIND("-",W$1,1)-1))+1):$V3387)/COUNTIF(INDEX($V:$V,ROW($V3387)-VALUE(LEFT(W$1,FIND("-",W$1,1)-1))+1):$V3387,"&lt;0")))),100-100/(1+ABS((SUMIF(INDEX($V:$V,ROW($V3387)-VALUE(LEFT(W$1,FIND("-",W$1,1)-1))+1):$V3387,"&gt;0",INDEX($V:$V,ROW($V3387)-VALUE(LEFT(W$1,FIND("-",W$1,1)-1))+1):$V3387)/VALUE(LEFT(W$1,FIND("-",W$1,1)-1)))/(SUMIF(INDEX($V:$V,ROW($V3387)-VALUE(LEFT(W$1,FIND("-",W$1,1)-1))+1):$V3387,"&lt;0",INDEX($V:$V,ROW($V3387)-VALUE(LEFT(W$1,FIND("-",W$1,1)-1))+1):$V3387)/VALUE(LEFT(W$1,FIND("-",W$1,1)-1)))))))</f>
        <v>63.636363636363633</v>
      </c>
      <c r="Y3387">
        <f>IF(ROW($E3387)&lt;=VALUE(LEFT(Y$1,FIND("-",Y$1,1)-1)),0,MAX(INDEX(C:C,ROW(C3387)-VALUE(LEFT(Y$1,FIND("-",Y$1,1)-1))+1):C3387))</f>
        <v>0.14000000000000001</v>
      </c>
      <c r="Z3387">
        <f>IF(ROW($E3387)&lt;=VALUE(LEFT(Z$1,FIND("-",Z$1,1)-1)),0,MIN(INDEX(D:D,ROW(D3387)-VALUE(LEFT(Z$1,FIND("-",Z$1,1)-1))+1):D3387))</f>
        <v>0.125</v>
      </c>
      <c r="AA3387">
        <f t="shared" si="477"/>
        <v>100</v>
      </c>
      <c r="AB3387">
        <f>IF(ROW($AA3387)&lt;=VALUE(LEFT(AA$1,FIND("-",AA$1,1)-1))+VALUE(LEFT(AB$1,FIND("-",AB$1,1)-1)-1),0,AVERAGE(INDEX($AA:$AA,ROW($AA3387)-VALUE(LEFT(AB$1,FIND("-",AB$1,1)-1))+1):$AA3387))</f>
        <v>66.666666666666671</v>
      </c>
      <c r="AC3387">
        <f>IF(ROW($AA3387)&lt;=VALUE(LEFT(AA$1,FIND("-",AA$1,1)-1))+VALUE(LEFT(AB$1,FIND("-",AB$1,1)-1)-1)+VALUE(LEFT(AC$1,FIND("-",AC$1,1)-1)-1),0,AVERAGE(INDEX($AB:$AB,ROW($AB3387)-VALUE(LEFT(AC$1,FIND("-",AC$1,1)-1))+1):$AB3387))</f>
        <v>48.148148148148152</v>
      </c>
      <c r="AE3387">
        <f t="shared" ref="AE3387:AE3450" si="483">IFERROR(IF($E3387=$E3386,AE3386,IF($E3387&gt;$E3386,AE3386+$G3387,IF($E3387&lt;$E3386,AE3386-$G3387,""))),"")</f>
        <v>310207744</v>
      </c>
      <c r="AG3387" t="str">
        <f t="shared" si="476"/>
        <v/>
      </c>
    </row>
    <row r="3388" spans="1:33" x14ac:dyDescent="0.25">
      <c r="A3388" s="6">
        <v>41997</v>
      </c>
      <c r="B3388">
        <v>0.13500000000000001</v>
      </c>
      <c r="C3388">
        <v>0.13500000000000001</v>
      </c>
      <c r="D3388">
        <v>0.13</v>
      </c>
      <c r="E3388">
        <v>0.13</v>
      </c>
      <c r="F3388">
        <v>0.13</v>
      </c>
      <c r="G3388">
        <v>316500</v>
      </c>
      <c r="I3388" t="str">
        <f t="shared" si="478"/>
        <v/>
      </c>
      <c r="J3388" t="str">
        <f t="shared" si="479"/>
        <v/>
      </c>
      <c r="K3388" t="str">
        <f t="shared" si="480"/>
        <v/>
      </c>
      <c r="M3388" s="11" t="str">
        <f t="shared" si="475"/>
        <v/>
      </c>
      <c r="O3388">
        <f>IF(ROW($E3388)&lt;=VALUE(LEFT(O$1,FIND("-",O$1,1)-1)),0,IF(ROW($E3388)=VALUE(LEFT(O$1,FIND("-",O$1,1)-1))+1,AVERAGE(INDEX($E:$E,ROW($E3388)-VALUE(LEFT(O$1,FIND("-",O$1,1)-1))):$E3388),($E3388*(2/(VALUE(LEFT(O$1,FIND("-",O$1,1)-1))+1)))+(O3387*(1-(2/(VALUE(LEFT(O$1,FIND("-",O$1,1)-1))+1))))))</f>
        <v>0.14152177594379975</v>
      </c>
      <c r="Q3388">
        <f>IF(ROW($E3388)&lt;=VALUE(LEFT(Q$1,FIND("-",Q$1,1)-1)),0,IF(ROW($E3388)=VALUE(LEFT(Q$1,FIND("-",Q$1,1)-1))+1,AVERAGE(INDEX($E:$E,ROW($E3388)-VALUE(LEFT(Q$1,FIND("-",Q$1,1)-1))):$E3388),($E3388*(2/(VALUE(LEFT(Q$1,FIND("-",Q$1,1)-1))+1)))+(Q3387*(1-(2/(VALUE(LEFT(Q$1,FIND("-",Q$1,1)-1))+1))))))</f>
        <v>0.13280819254329113</v>
      </c>
      <c r="R3388">
        <f>IF(ROW($E3388)&lt;=VALUE(LEFT(R$1,FIND("-",R$1,1)-1)),0,IF(ROW($E3388)=VALUE(LEFT(R$1,FIND("-",R$1,1)-1))+1,AVERAGE(INDEX($E:$E,ROW($E3388)-VALUE(LEFT(R$1,FIND("-",R$1,1)-1))):$E3388),($E3388*(2/(VALUE(LEFT(R$1,FIND("-",R$1,1)-1))+1)))+(R3387*(1-(2/(VALUE(LEFT(R$1,FIND("-",R$1,1)-1))+1))))))</f>
        <v>0.13194148937646388</v>
      </c>
      <c r="S3388">
        <f t="shared" si="481"/>
        <v>8.6670316682724291E-4</v>
      </c>
      <c r="T3388">
        <f>IF(ROW($E3388)&lt;=MAX(VALUE(LEFT(Q$1,FIND("-",Q$1,1)-1)),VALUE(LEFT(R$1,FIND("-",R$1,1)-1)))+VALUE(LEFT(T$1,FIND("-",T$1,1)-1))-1,0,IF(ROW($E3388)=MAX(VALUE(LEFT(Q$1,FIND("-",Q$1,1)-1)),VALUE(LEFT(R$1,FIND("-",R$1,1)-1)))+VALUE(LEFT(T$1,FIND("-",T$1,1)-1)),AVERAGE(INDEX($S:$S,ROW(S3388)-VALUE(LEFT(T$1,FIND("-",T$1,1)-1))+1):S3388),($S3388*(2/(VALUE(LEFT(T$1,FIND("-",T$1,1)-1))+1)))+(T3387*(1-(2/(VALUE(LEFT(T$1,FIND("-",T$1,1)-1))+1))))))</f>
        <v>8.4949794271471884E-4</v>
      </c>
      <c r="V3388">
        <f t="shared" si="482"/>
        <v>-1.0000000000000009E-2</v>
      </c>
      <c r="W3388">
        <f>IF(ROW($E3388)&lt;=VALUE(LEFT(W$1,FIND("-",W$1,1)-1))+1,0,IF(ROW($E3387)=VALUE(LEFT(W$1,FIND("-",W$1,1)-1))+1,100-100/(1+ABS((SUMIF(INDEX($V:$V,ROW($V3388)-VALUE(LEFT(W$1,FIND("-",W$1,1)-1))+1):$V3388,"&gt;0",INDEX($V:$V,ROW($V3388)-VALUE(LEFT(W$1,FIND("-",W$1,1)-1))+1):$V3388)/COUNTIF(INDEX($V:$V,ROW($V3388)-VALUE(LEFT(W$1,FIND("-",W$1,1)-1))+1):$V3388,"&gt;0"))/(SUMIF(INDEX($V:$V,ROW($V3388)-VALUE(LEFT(W$1,FIND("-",W$1,1)-1))+1):$V3388,"&lt;0",INDEX($V:$V,ROW($V3388)-VALUE(LEFT(W$1,FIND("-",W$1,1)-1))+1):$V3388)/COUNTIF(INDEX($V:$V,ROW($V3388)-VALUE(LEFT(W$1,FIND("-",W$1,1)-1))+1):$V3388,"&lt;0")))),100-100/(1+ABS((SUMIF(INDEX($V:$V,ROW($V3388)-VALUE(LEFT(W$1,FIND("-",W$1,1)-1))+1):$V3388,"&gt;0",INDEX($V:$V,ROW($V3388)-VALUE(LEFT(W$1,FIND("-",W$1,1)-1))+1):$V3388)/VALUE(LEFT(W$1,FIND("-",W$1,1)-1)))/(SUMIF(INDEX($V:$V,ROW($V3388)-VALUE(LEFT(W$1,FIND("-",W$1,1)-1))+1):$V3388,"&lt;0",INDEX($V:$V,ROW($V3388)-VALUE(LEFT(W$1,FIND("-",W$1,1)-1))+1):$V3388)/VALUE(LEFT(W$1,FIND("-",W$1,1)-1)))))))</f>
        <v>53.846153846153854</v>
      </c>
      <c r="Y3388">
        <f>IF(ROW($E3388)&lt;=VALUE(LEFT(Y$1,FIND("-",Y$1,1)-1)),0,MAX(INDEX(C:C,ROW(C3388)-VALUE(LEFT(Y$1,FIND("-",Y$1,1)-1))+1):C3388))</f>
        <v>0.14000000000000001</v>
      </c>
      <c r="Z3388">
        <f>IF(ROW($E3388)&lt;=VALUE(LEFT(Z$1,FIND("-",Z$1,1)-1)),0,MIN(INDEX(D:D,ROW(D3388)-VALUE(LEFT(Z$1,FIND("-",Z$1,1)-1))+1):D3388))</f>
        <v>0.125</v>
      </c>
      <c r="AA3388">
        <f t="shared" si="477"/>
        <v>33.333333333333329</v>
      </c>
      <c r="AB3388">
        <f>IF(ROW($AA3388)&lt;=VALUE(LEFT(AA$1,FIND("-",AA$1,1)-1))+VALUE(LEFT(AB$1,FIND("-",AB$1,1)-1)-1),0,AVERAGE(INDEX($AA:$AA,ROW($AA3388)-VALUE(LEFT(AB$1,FIND("-",AB$1,1)-1))+1):$AA3388))</f>
        <v>66.666666666666671</v>
      </c>
      <c r="AC3388">
        <f>IF(ROW($AA3388)&lt;=VALUE(LEFT(AA$1,FIND("-",AA$1,1)-1))+VALUE(LEFT(AB$1,FIND("-",AB$1,1)-1)-1)+VALUE(LEFT(AC$1,FIND("-",AC$1,1)-1)-1),0,AVERAGE(INDEX($AB:$AB,ROW($AB3388)-VALUE(LEFT(AC$1,FIND("-",AC$1,1)-1))+1):$AB3388))</f>
        <v>59.25925925925926</v>
      </c>
      <c r="AE3388">
        <f t="shared" si="483"/>
        <v>309891244</v>
      </c>
      <c r="AG3388" t="str">
        <f t="shared" si="476"/>
        <v/>
      </c>
    </row>
    <row r="3389" spans="1:33" x14ac:dyDescent="0.25">
      <c r="A3389" s="6">
        <v>41999</v>
      </c>
      <c r="B3389">
        <v>0.13500000000000001</v>
      </c>
      <c r="C3389">
        <v>0.13500000000000001</v>
      </c>
      <c r="D3389">
        <v>0.13500000000000001</v>
      </c>
      <c r="E3389">
        <v>0.13500000000000001</v>
      </c>
      <c r="F3389">
        <v>0.13500000000000001</v>
      </c>
      <c r="G3389">
        <v>447000</v>
      </c>
      <c r="I3389" t="str">
        <f t="shared" si="478"/>
        <v/>
      </c>
      <c r="J3389" t="str">
        <f t="shared" si="479"/>
        <v/>
      </c>
      <c r="K3389" t="str">
        <f t="shared" si="480"/>
        <v/>
      </c>
      <c r="M3389" s="11" t="str">
        <f t="shared" si="475"/>
        <v/>
      </c>
      <c r="O3389">
        <f>IF(ROW($E3389)&lt;=VALUE(LEFT(O$1,FIND("-",O$1,1)-1)),0,IF(ROW($E3389)=VALUE(LEFT(O$1,FIND("-",O$1,1)-1))+1,AVERAGE(INDEX($E:$E,ROW($E3389)-VALUE(LEFT(O$1,FIND("-",O$1,1)-1))):$E3389),($E3389*(2/(VALUE(LEFT(O$1,FIND("-",O$1,1)-1))+1)))+(O3388*(1-(2/(VALUE(LEFT(O$1,FIND("-",O$1,1)-1))+1))))))</f>
        <v>0.14145688265082662</v>
      </c>
      <c r="Q3389">
        <f>IF(ROW($E3389)&lt;=VALUE(LEFT(Q$1,FIND("-",Q$1,1)-1)),0,IF(ROW($E3389)=VALUE(LEFT(Q$1,FIND("-",Q$1,1)-1))+1,AVERAGE(INDEX($E:$E,ROW($E3389)-VALUE(LEFT(Q$1,FIND("-",Q$1,1)-1))):$E3389),($E3389*(2/(VALUE(LEFT(Q$1,FIND("-",Q$1,1)-1))+1)))+(Q3388*(1-(2/(VALUE(LEFT(Q$1,FIND("-",Q$1,1)-1))+1))))))</f>
        <v>0.13314539369047709</v>
      </c>
      <c r="R3389">
        <f>IF(ROW($E3389)&lt;=VALUE(LEFT(R$1,FIND("-",R$1,1)-1)),0,IF(ROW($E3389)=VALUE(LEFT(R$1,FIND("-",R$1,1)-1))+1,AVERAGE(INDEX($E:$E,ROW($E3389)-VALUE(LEFT(R$1,FIND("-",R$1,1)-1))):$E3389),($E3389*(2/(VALUE(LEFT(R$1,FIND("-",R$1,1)-1))+1)))+(R3388*(1-(2/(VALUE(LEFT(R$1,FIND("-",R$1,1)-1))+1))))))</f>
        <v>0.13216804571894805</v>
      </c>
      <c r="S3389">
        <f t="shared" si="481"/>
        <v>9.7734797152904118E-4</v>
      </c>
      <c r="T3389">
        <f>IF(ROW($E3389)&lt;=MAX(VALUE(LEFT(Q$1,FIND("-",Q$1,1)-1)),VALUE(LEFT(R$1,FIND("-",R$1,1)-1)))+VALUE(LEFT(T$1,FIND("-",T$1,1)-1))-1,0,IF(ROW($E3389)=MAX(VALUE(LEFT(Q$1,FIND("-",Q$1,1)-1)),VALUE(LEFT(R$1,FIND("-",R$1,1)-1)))+VALUE(LEFT(T$1,FIND("-",T$1,1)-1)),AVERAGE(INDEX($S:$S,ROW(S3389)-VALUE(LEFT(T$1,FIND("-",T$1,1)-1))+1):S3389),($S3389*(2/(VALUE(LEFT(T$1,FIND("-",T$1,1)-1))+1)))+(T3388*(1-(2/(VALUE(LEFT(T$1,FIND("-",T$1,1)-1))+1))))))</f>
        <v>8.7506794847758335E-4</v>
      </c>
      <c r="V3389">
        <f t="shared" si="482"/>
        <v>5.0000000000000044E-3</v>
      </c>
      <c r="W3389">
        <f>IF(ROW($E3389)&lt;=VALUE(LEFT(W$1,FIND("-",W$1,1)-1))+1,0,IF(ROW($E3388)=VALUE(LEFT(W$1,FIND("-",W$1,1)-1))+1,100-100/(1+ABS((SUMIF(INDEX($V:$V,ROW($V3389)-VALUE(LEFT(W$1,FIND("-",W$1,1)-1))+1):$V3389,"&gt;0",INDEX($V:$V,ROW($V3389)-VALUE(LEFT(W$1,FIND("-",W$1,1)-1))+1):$V3389)/COUNTIF(INDEX($V:$V,ROW($V3389)-VALUE(LEFT(W$1,FIND("-",W$1,1)-1))+1):$V3389,"&gt;0"))/(SUMIF(INDEX($V:$V,ROW($V3389)-VALUE(LEFT(W$1,FIND("-",W$1,1)-1))+1):$V3389,"&lt;0",INDEX($V:$V,ROW($V3389)-VALUE(LEFT(W$1,FIND("-",W$1,1)-1))+1):$V3389)/COUNTIF(INDEX($V:$V,ROW($V3389)-VALUE(LEFT(W$1,FIND("-",W$1,1)-1))+1):$V3389,"&lt;0")))),100-100/(1+ABS((SUMIF(INDEX($V:$V,ROW($V3389)-VALUE(LEFT(W$1,FIND("-",W$1,1)-1))+1):$V3389,"&gt;0",INDEX($V:$V,ROW($V3389)-VALUE(LEFT(W$1,FIND("-",W$1,1)-1))+1):$V3389)/VALUE(LEFT(W$1,FIND("-",W$1,1)-1)))/(SUMIF(INDEX($V:$V,ROW($V3389)-VALUE(LEFT(W$1,FIND("-",W$1,1)-1))+1):$V3389,"&lt;0",INDEX($V:$V,ROW($V3389)-VALUE(LEFT(W$1,FIND("-",W$1,1)-1))+1):$V3389)/VALUE(LEFT(W$1,FIND("-",W$1,1)-1)))))))</f>
        <v>53.846153846153854</v>
      </c>
      <c r="Y3389">
        <f>IF(ROW($E3389)&lt;=VALUE(LEFT(Y$1,FIND("-",Y$1,1)-1)),0,MAX(INDEX(C:C,ROW(C3389)-VALUE(LEFT(Y$1,FIND("-",Y$1,1)-1))+1):C3389))</f>
        <v>0.14000000000000001</v>
      </c>
      <c r="Z3389">
        <f>IF(ROW($E3389)&lt;=VALUE(LEFT(Z$1,FIND("-",Z$1,1)-1)),0,MIN(INDEX(D:D,ROW(D3389)-VALUE(LEFT(Z$1,FIND("-",Z$1,1)-1))+1):D3389))</f>
        <v>0.125</v>
      </c>
      <c r="AA3389">
        <f t="shared" si="477"/>
        <v>66.666666666666657</v>
      </c>
      <c r="AB3389">
        <f>IF(ROW($AA3389)&lt;=VALUE(LEFT(AA$1,FIND("-",AA$1,1)-1))+VALUE(LEFT(AB$1,FIND("-",AB$1,1)-1)-1),0,AVERAGE(INDEX($AA:$AA,ROW($AA3389)-VALUE(LEFT(AB$1,FIND("-",AB$1,1)-1))+1):$AA3389))</f>
        <v>66.666666666666657</v>
      </c>
      <c r="AC3389">
        <f>IF(ROW($AA3389)&lt;=VALUE(LEFT(AA$1,FIND("-",AA$1,1)-1))+VALUE(LEFT(AB$1,FIND("-",AB$1,1)-1)-1)+VALUE(LEFT(AC$1,FIND("-",AC$1,1)-1)-1),0,AVERAGE(INDEX($AB:$AB,ROW($AB3389)-VALUE(LEFT(AC$1,FIND("-",AC$1,1)-1))+1):$AB3389))</f>
        <v>66.666666666666671</v>
      </c>
      <c r="AE3389">
        <f t="shared" si="483"/>
        <v>310338244</v>
      </c>
      <c r="AG3389" t="str">
        <f t="shared" si="476"/>
        <v/>
      </c>
    </row>
    <row r="3390" spans="1:33" x14ac:dyDescent="0.25">
      <c r="A3390" s="6">
        <v>42002</v>
      </c>
      <c r="B3390">
        <v>0.13500000000000001</v>
      </c>
      <c r="C3390">
        <v>0.13500000000000001</v>
      </c>
      <c r="D3390">
        <v>0.13500000000000001</v>
      </c>
      <c r="E3390">
        <v>0.13500000000000001</v>
      </c>
      <c r="F3390">
        <v>0.13500000000000001</v>
      </c>
      <c r="G3390">
        <v>207100</v>
      </c>
      <c r="I3390" t="str">
        <f t="shared" si="478"/>
        <v/>
      </c>
      <c r="J3390" t="str">
        <f t="shared" si="479"/>
        <v/>
      </c>
      <c r="K3390" t="str">
        <f t="shared" si="480"/>
        <v/>
      </c>
      <c r="M3390" s="11" t="str">
        <f t="shared" si="475"/>
        <v/>
      </c>
      <c r="O3390">
        <f>IF(ROW($E3390)&lt;=VALUE(LEFT(O$1,FIND("-",O$1,1)-1)),0,IF(ROW($E3390)=VALUE(LEFT(O$1,FIND("-",O$1,1)-1))+1,AVERAGE(INDEX($E:$E,ROW($E3390)-VALUE(LEFT(O$1,FIND("-",O$1,1)-1))):$E3390),($E3390*(2/(VALUE(LEFT(O$1,FIND("-",O$1,1)-1))+1)))+(O3389*(1-(2/(VALUE(LEFT(O$1,FIND("-",O$1,1)-1))+1))))))</f>
        <v>0.14139263506226118</v>
      </c>
      <c r="Q3390">
        <f>IF(ROW($E3390)&lt;=VALUE(LEFT(Q$1,FIND("-",Q$1,1)-1)),0,IF(ROW($E3390)=VALUE(LEFT(Q$1,FIND("-",Q$1,1)-1))+1,AVERAGE(INDEX($E:$E,ROW($E3390)-VALUE(LEFT(Q$1,FIND("-",Q$1,1)-1))):$E3390),($E3390*(2/(VALUE(LEFT(Q$1,FIND("-",Q$1,1)-1))+1)))+(Q3389*(1-(2/(VALUE(LEFT(Q$1,FIND("-",Q$1,1)-1))+1))))))</f>
        <v>0.13343071773809601</v>
      </c>
      <c r="R3390">
        <f>IF(ROW($E3390)&lt;=VALUE(LEFT(R$1,FIND("-",R$1,1)-1)),0,IF(ROW($E3390)=VALUE(LEFT(R$1,FIND("-",R$1,1)-1))+1,AVERAGE(INDEX($E:$E,ROW($E3390)-VALUE(LEFT(R$1,FIND("-",R$1,1)-1))):$E3390),($E3390*(2/(VALUE(LEFT(R$1,FIND("-",R$1,1)-1))+1)))+(R3389*(1-(2/(VALUE(LEFT(R$1,FIND("-",R$1,1)-1))+1))))))</f>
        <v>0.1323778201101371</v>
      </c>
      <c r="S3390">
        <f t="shared" si="481"/>
        <v>1.0528976279589042E-3</v>
      </c>
      <c r="T3390">
        <f>IF(ROW($E3390)&lt;=MAX(VALUE(LEFT(Q$1,FIND("-",Q$1,1)-1)),VALUE(LEFT(R$1,FIND("-",R$1,1)-1)))+VALUE(LEFT(T$1,FIND("-",T$1,1)-1))-1,0,IF(ROW($E3390)=MAX(VALUE(LEFT(Q$1,FIND("-",Q$1,1)-1)),VALUE(LEFT(R$1,FIND("-",R$1,1)-1)))+VALUE(LEFT(T$1,FIND("-",T$1,1)-1)),AVERAGE(INDEX($S:$S,ROW(S3390)-VALUE(LEFT(T$1,FIND("-",T$1,1)-1))+1):S3390),($S3390*(2/(VALUE(LEFT(T$1,FIND("-",T$1,1)-1))+1)))+(T3389*(1-(2/(VALUE(LEFT(T$1,FIND("-",T$1,1)-1))+1))))))</f>
        <v>9.1063388437384759E-4</v>
      </c>
      <c r="V3390">
        <f t="shared" si="482"/>
        <v>0</v>
      </c>
      <c r="W3390">
        <f>IF(ROW($E3390)&lt;=VALUE(LEFT(W$1,FIND("-",W$1,1)-1))+1,0,IF(ROW($E3389)=VALUE(LEFT(W$1,FIND("-",W$1,1)-1))+1,100-100/(1+ABS((SUMIF(INDEX($V:$V,ROW($V3390)-VALUE(LEFT(W$1,FIND("-",W$1,1)-1))+1):$V3390,"&gt;0",INDEX($V:$V,ROW($V3390)-VALUE(LEFT(W$1,FIND("-",W$1,1)-1))+1):$V3390)/COUNTIF(INDEX($V:$V,ROW($V3390)-VALUE(LEFT(W$1,FIND("-",W$1,1)-1))+1):$V3390,"&gt;0"))/(SUMIF(INDEX($V:$V,ROW($V3390)-VALUE(LEFT(W$1,FIND("-",W$1,1)-1))+1):$V3390,"&lt;0",INDEX($V:$V,ROW($V3390)-VALUE(LEFT(W$1,FIND("-",W$1,1)-1))+1):$V3390)/COUNTIF(INDEX($V:$V,ROW($V3390)-VALUE(LEFT(W$1,FIND("-",W$1,1)-1))+1):$V3390,"&lt;0")))),100-100/(1+ABS((SUMIF(INDEX($V:$V,ROW($V3390)-VALUE(LEFT(W$1,FIND("-",W$1,1)-1))+1):$V3390,"&gt;0",INDEX($V:$V,ROW($V3390)-VALUE(LEFT(W$1,FIND("-",W$1,1)-1))+1):$V3390)/VALUE(LEFT(W$1,FIND("-",W$1,1)-1)))/(SUMIF(INDEX($V:$V,ROW($V3390)-VALUE(LEFT(W$1,FIND("-",W$1,1)-1))+1):$V3390,"&lt;0",INDEX($V:$V,ROW($V3390)-VALUE(LEFT(W$1,FIND("-",W$1,1)-1))+1):$V3390)/VALUE(LEFT(W$1,FIND("-",W$1,1)-1)))))))</f>
        <v>53.846153846153854</v>
      </c>
      <c r="Y3390">
        <f>IF(ROW($E3390)&lt;=VALUE(LEFT(Y$1,FIND("-",Y$1,1)-1)),0,MAX(INDEX(C:C,ROW(C3390)-VALUE(LEFT(Y$1,FIND("-",Y$1,1)-1))+1):C3390))</f>
        <v>0.14000000000000001</v>
      </c>
      <c r="Z3390">
        <f>IF(ROW($E3390)&lt;=VALUE(LEFT(Z$1,FIND("-",Z$1,1)-1)),0,MIN(INDEX(D:D,ROW(D3390)-VALUE(LEFT(Z$1,FIND("-",Z$1,1)-1))+1):D3390))</f>
        <v>0.125</v>
      </c>
      <c r="AA3390">
        <f t="shared" si="477"/>
        <v>66.666666666666657</v>
      </c>
      <c r="AB3390">
        <f>IF(ROW($AA3390)&lt;=VALUE(LEFT(AA$1,FIND("-",AA$1,1)-1))+VALUE(LEFT(AB$1,FIND("-",AB$1,1)-1)-1),0,AVERAGE(INDEX($AA:$AA,ROW($AA3390)-VALUE(LEFT(AB$1,FIND("-",AB$1,1)-1))+1):$AA3390))</f>
        <v>55.555555555555543</v>
      </c>
      <c r="AC3390">
        <f>IF(ROW($AA3390)&lt;=VALUE(LEFT(AA$1,FIND("-",AA$1,1)-1))+VALUE(LEFT(AB$1,FIND("-",AB$1,1)-1)-1)+VALUE(LEFT(AC$1,FIND("-",AC$1,1)-1)-1),0,AVERAGE(INDEX($AB:$AB,ROW($AB3390)-VALUE(LEFT(AC$1,FIND("-",AC$1,1)-1))+1):$AB3390))</f>
        <v>62.962962962962955</v>
      </c>
      <c r="AE3390">
        <f t="shared" si="483"/>
        <v>310338244</v>
      </c>
      <c r="AG3390" t="str">
        <f t="shared" si="476"/>
        <v/>
      </c>
    </row>
    <row r="3391" spans="1:33" x14ac:dyDescent="0.25">
      <c r="A3391" s="6">
        <v>42003</v>
      </c>
      <c r="B3391">
        <v>0.13500000000000001</v>
      </c>
      <c r="C3391">
        <v>0.14000000000000001</v>
      </c>
      <c r="D3391">
        <v>0.13500000000000001</v>
      </c>
      <c r="E3391">
        <v>0.13500000000000001</v>
      </c>
      <c r="F3391">
        <v>0.13500000000000001</v>
      </c>
      <c r="G3391">
        <v>400800</v>
      </c>
      <c r="I3391" t="str">
        <f t="shared" si="478"/>
        <v/>
      </c>
      <c r="J3391" t="str">
        <f t="shared" si="479"/>
        <v/>
      </c>
      <c r="K3391" t="str">
        <f t="shared" si="480"/>
        <v/>
      </c>
      <c r="M3391" s="11" t="str">
        <f t="shared" si="475"/>
        <v/>
      </c>
      <c r="O3391">
        <f>IF(ROW($E3391)&lt;=VALUE(LEFT(O$1,FIND("-",O$1,1)-1)),0,IF(ROW($E3391)=VALUE(LEFT(O$1,FIND("-",O$1,1)-1))+1,AVERAGE(INDEX($E:$E,ROW($E3391)-VALUE(LEFT(O$1,FIND("-",O$1,1)-1))):$E3391),($E3391*(2/(VALUE(LEFT(O$1,FIND("-",O$1,1)-1))+1)))+(O3390*(1-(2/(VALUE(LEFT(O$1,FIND("-",O$1,1)-1))+1))))))</f>
        <v>0.14132902675318396</v>
      </c>
      <c r="Q3391">
        <f>IF(ROW($E3391)&lt;=VALUE(LEFT(Q$1,FIND("-",Q$1,1)-1)),0,IF(ROW($E3391)=VALUE(LEFT(Q$1,FIND("-",Q$1,1)-1))+1,AVERAGE(INDEX($E:$E,ROW($E3391)-VALUE(LEFT(Q$1,FIND("-",Q$1,1)-1))):$E3391),($E3391*(2/(VALUE(LEFT(Q$1,FIND("-",Q$1,1)-1))+1)))+(Q3390*(1-(2/(VALUE(LEFT(Q$1,FIND("-",Q$1,1)-1))+1))))))</f>
        <v>0.13367214577838893</v>
      </c>
      <c r="R3391">
        <f>IF(ROW($E3391)&lt;=VALUE(LEFT(R$1,FIND("-",R$1,1)-1)),0,IF(ROW($E3391)=VALUE(LEFT(R$1,FIND("-",R$1,1)-1))+1,AVERAGE(INDEX($E:$E,ROW($E3391)-VALUE(LEFT(R$1,FIND("-",R$1,1)-1))):$E3391),($E3391*(2/(VALUE(LEFT(R$1,FIND("-",R$1,1)-1))+1)))+(R3390*(1-(2/(VALUE(LEFT(R$1,FIND("-",R$1,1)-1))+1))))))</f>
        <v>0.13257205565753435</v>
      </c>
      <c r="S3391">
        <f t="shared" si="481"/>
        <v>1.1000901208545744E-3</v>
      </c>
      <c r="T3391">
        <f>IF(ROW($E3391)&lt;=MAX(VALUE(LEFT(Q$1,FIND("-",Q$1,1)-1)),VALUE(LEFT(R$1,FIND("-",R$1,1)-1)))+VALUE(LEFT(T$1,FIND("-",T$1,1)-1))-1,0,IF(ROW($E3391)=MAX(VALUE(LEFT(Q$1,FIND("-",Q$1,1)-1)),VALUE(LEFT(R$1,FIND("-",R$1,1)-1)))+VALUE(LEFT(T$1,FIND("-",T$1,1)-1)),AVERAGE(INDEX($S:$S,ROW(S3391)-VALUE(LEFT(T$1,FIND("-",T$1,1)-1))+1):S3391),($S3391*(2/(VALUE(LEFT(T$1,FIND("-",T$1,1)-1))+1)))+(T3390*(1-(2/(VALUE(LEFT(T$1,FIND("-",T$1,1)-1))+1))))))</f>
        <v>9.4852513166999303E-4</v>
      </c>
      <c r="V3391">
        <f t="shared" si="482"/>
        <v>0</v>
      </c>
      <c r="W3391">
        <f>IF(ROW($E3391)&lt;=VALUE(LEFT(W$1,FIND("-",W$1,1)-1))+1,0,IF(ROW($E3390)=VALUE(LEFT(W$1,FIND("-",W$1,1)-1))+1,100-100/(1+ABS((SUMIF(INDEX($V:$V,ROW($V3391)-VALUE(LEFT(W$1,FIND("-",W$1,1)-1))+1):$V3391,"&gt;0",INDEX($V:$V,ROW($V3391)-VALUE(LEFT(W$1,FIND("-",W$1,1)-1))+1):$V3391)/COUNTIF(INDEX($V:$V,ROW($V3391)-VALUE(LEFT(W$1,FIND("-",W$1,1)-1))+1):$V3391,"&gt;0"))/(SUMIF(INDEX($V:$V,ROW($V3391)-VALUE(LEFT(W$1,FIND("-",W$1,1)-1))+1):$V3391,"&lt;0",INDEX($V:$V,ROW($V3391)-VALUE(LEFT(W$1,FIND("-",W$1,1)-1))+1):$V3391)/COUNTIF(INDEX($V:$V,ROW($V3391)-VALUE(LEFT(W$1,FIND("-",W$1,1)-1))+1):$V3391,"&lt;0")))),100-100/(1+ABS((SUMIF(INDEX($V:$V,ROW($V3391)-VALUE(LEFT(W$1,FIND("-",W$1,1)-1))+1):$V3391,"&gt;0",INDEX($V:$V,ROW($V3391)-VALUE(LEFT(W$1,FIND("-",W$1,1)-1))+1):$V3391)/VALUE(LEFT(W$1,FIND("-",W$1,1)-1)))/(SUMIF(INDEX($V:$V,ROW($V3391)-VALUE(LEFT(W$1,FIND("-",W$1,1)-1))+1):$V3391,"&lt;0",INDEX($V:$V,ROW($V3391)-VALUE(LEFT(W$1,FIND("-",W$1,1)-1))+1):$V3391)/VALUE(LEFT(W$1,FIND("-",W$1,1)-1)))))))</f>
        <v>58.333333333333329</v>
      </c>
      <c r="Y3391">
        <f>IF(ROW($E3391)&lt;=VALUE(LEFT(Y$1,FIND("-",Y$1,1)-1)),0,MAX(INDEX(C:C,ROW(C3391)-VALUE(LEFT(Y$1,FIND("-",Y$1,1)-1))+1):C3391))</f>
        <v>0.14000000000000001</v>
      </c>
      <c r="Z3391">
        <f>IF(ROW($E3391)&lt;=VALUE(LEFT(Z$1,FIND("-",Z$1,1)-1)),0,MIN(INDEX(D:D,ROW(D3391)-VALUE(LEFT(Z$1,FIND("-",Z$1,1)-1))+1):D3391))</f>
        <v>0.125</v>
      </c>
      <c r="AA3391">
        <f t="shared" si="477"/>
        <v>66.666666666666657</v>
      </c>
      <c r="AB3391">
        <f>IF(ROW($AA3391)&lt;=VALUE(LEFT(AA$1,FIND("-",AA$1,1)-1))+VALUE(LEFT(AB$1,FIND("-",AB$1,1)-1)-1),0,AVERAGE(INDEX($AA:$AA,ROW($AA3391)-VALUE(LEFT(AB$1,FIND("-",AB$1,1)-1))+1):$AA3391))</f>
        <v>66.666666666666657</v>
      </c>
      <c r="AC3391">
        <f>IF(ROW($AA3391)&lt;=VALUE(LEFT(AA$1,FIND("-",AA$1,1)-1))+VALUE(LEFT(AB$1,FIND("-",AB$1,1)-1)-1)+VALUE(LEFT(AC$1,FIND("-",AC$1,1)-1)-1),0,AVERAGE(INDEX($AB:$AB,ROW($AB3391)-VALUE(LEFT(AC$1,FIND("-",AC$1,1)-1))+1):$AB3391))</f>
        <v>62.962962962962955</v>
      </c>
      <c r="AE3391">
        <f t="shared" si="483"/>
        <v>310338244</v>
      </c>
      <c r="AG3391" t="str">
        <f t="shared" si="476"/>
        <v/>
      </c>
    </row>
    <row r="3392" spans="1:33" x14ac:dyDescent="0.25">
      <c r="A3392" s="6">
        <v>42004</v>
      </c>
      <c r="B3392">
        <v>0.14000000000000001</v>
      </c>
      <c r="C3392">
        <v>0.14000000000000001</v>
      </c>
      <c r="D3392">
        <v>0.13500000000000001</v>
      </c>
      <c r="E3392">
        <v>0.13500000000000001</v>
      </c>
      <c r="F3392">
        <v>0.13500000000000001</v>
      </c>
      <c r="G3392">
        <v>630100</v>
      </c>
      <c r="I3392" t="str">
        <f t="shared" si="478"/>
        <v/>
      </c>
      <c r="J3392" t="str">
        <f t="shared" si="479"/>
        <v/>
      </c>
      <c r="K3392" t="str">
        <f t="shared" si="480"/>
        <v/>
      </c>
      <c r="M3392" s="11" t="str">
        <f t="shared" si="475"/>
        <v/>
      </c>
      <c r="O3392">
        <f>IF(ROW($E3392)&lt;=VALUE(LEFT(O$1,FIND("-",O$1,1)-1)),0,IF(ROW($E3392)=VALUE(LEFT(O$1,FIND("-",O$1,1)-1))+1,AVERAGE(INDEX($E:$E,ROW($E3392)-VALUE(LEFT(O$1,FIND("-",O$1,1)-1))):$E3392),($E3392*(2/(VALUE(LEFT(O$1,FIND("-",O$1,1)-1))+1)))+(O3391*(1-(2/(VALUE(LEFT(O$1,FIND("-",O$1,1)-1))+1))))))</f>
        <v>0.14126605136260501</v>
      </c>
      <c r="Q3392">
        <f>IF(ROW($E3392)&lt;=VALUE(LEFT(Q$1,FIND("-",Q$1,1)-1)),0,IF(ROW($E3392)=VALUE(LEFT(Q$1,FIND("-",Q$1,1)-1))+1,AVERAGE(INDEX($E:$E,ROW($E3392)-VALUE(LEFT(Q$1,FIND("-",Q$1,1)-1))):$E3392),($E3392*(2/(VALUE(LEFT(Q$1,FIND("-",Q$1,1)-1))+1)))+(Q3391*(1-(2/(VALUE(LEFT(Q$1,FIND("-",Q$1,1)-1))+1))))))</f>
        <v>0.13387643104325217</v>
      </c>
      <c r="R3392">
        <f>IF(ROW($E3392)&lt;=VALUE(LEFT(R$1,FIND("-",R$1,1)-1)),0,IF(ROW($E3392)=VALUE(LEFT(R$1,FIND("-",R$1,1)-1))+1,AVERAGE(INDEX($E:$E,ROW($E3392)-VALUE(LEFT(R$1,FIND("-",R$1,1)-1))):$E3392),($E3392*(2/(VALUE(LEFT(R$1,FIND("-",R$1,1)-1))+1)))+(R3391*(1-(2/(VALUE(LEFT(R$1,FIND("-",R$1,1)-1))+1))))))</f>
        <v>0.13275190338660589</v>
      </c>
      <c r="S3392">
        <f t="shared" si="481"/>
        <v>1.1245276566462792E-3</v>
      </c>
      <c r="T3392">
        <f>IF(ROW($E3392)&lt;=MAX(VALUE(LEFT(Q$1,FIND("-",Q$1,1)-1)),VALUE(LEFT(R$1,FIND("-",R$1,1)-1)))+VALUE(LEFT(T$1,FIND("-",T$1,1)-1))-1,0,IF(ROW($E3392)=MAX(VALUE(LEFT(Q$1,FIND("-",Q$1,1)-1)),VALUE(LEFT(R$1,FIND("-",R$1,1)-1)))+VALUE(LEFT(T$1,FIND("-",T$1,1)-1)),AVERAGE(INDEX($S:$S,ROW(S3392)-VALUE(LEFT(T$1,FIND("-",T$1,1)-1))+1):S3392),($S3392*(2/(VALUE(LEFT(T$1,FIND("-",T$1,1)-1))+1)))+(T3391*(1-(2/(VALUE(LEFT(T$1,FIND("-",T$1,1)-1))+1))))))</f>
        <v>9.8372563666525043E-4</v>
      </c>
      <c r="V3392">
        <f t="shared" si="482"/>
        <v>0</v>
      </c>
      <c r="W3392">
        <f>IF(ROW($E3392)&lt;=VALUE(LEFT(W$1,FIND("-",W$1,1)-1))+1,0,IF(ROW($E3391)=VALUE(LEFT(W$1,FIND("-",W$1,1)-1))+1,100-100/(1+ABS((SUMIF(INDEX($V:$V,ROW($V3392)-VALUE(LEFT(W$1,FIND("-",W$1,1)-1))+1):$V3392,"&gt;0",INDEX($V:$V,ROW($V3392)-VALUE(LEFT(W$1,FIND("-",W$1,1)-1))+1):$V3392)/COUNTIF(INDEX($V:$V,ROW($V3392)-VALUE(LEFT(W$1,FIND("-",W$1,1)-1))+1):$V3392,"&gt;0"))/(SUMIF(INDEX($V:$V,ROW($V3392)-VALUE(LEFT(W$1,FIND("-",W$1,1)-1))+1):$V3392,"&lt;0",INDEX($V:$V,ROW($V3392)-VALUE(LEFT(W$1,FIND("-",W$1,1)-1))+1):$V3392)/COUNTIF(INDEX($V:$V,ROW($V3392)-VALUE(LEFT(W$1,FIND("-",W$1,1)-1))+1):$V3392,"&lt;0")))),100-100/(1+ABS((SUMIF(INDEX($V:$V,ROW($V3392)-VALUE(LEFT(W$1,FIND("-",W$1,1)-1))+1):$V3392,"&gt;0",INDEX($V:$V,ROW($V3392)-VALUE(LEFT(W$1,FIND("-",W$1,1)-1))+1):$V3392)/VALUE(LEFT(W$1,FIND("-",W$1,1)-1)))/(SUMIF(INDEX($V:$V,ROW($V3392)-VALUE(LEFT(W$1,FIND("-",W$1,1)-1))+1):$V3392,"&lt;0",INDEX($V:$V,ROW($V3392)-VALUE(LEFT(W$1,FIND("-",W$1,1)-1))+1):$V3392)/VALUE(LEFT(W$1,FIND("-",W$1,1)-1)))))))</f>
        <v>50</v>
      </c>
      <c r="Y3392">
        <f>IF(ROW($E3392)&lt;=VALUE(LEFT(Y$1,FIND("-",Y$1,1)-1)),0,MAX(INDEX(C:C,ROW(C3392)-VALUE(LEFT(Y$1,FIND("-",Y$1,1)-1))+1):C3392))</f>
        <v>0.14000000000000001</v>
      </c>
      <c r="Z3392">
        <f>IF(ROW($E3392)&lt;=VALUE(LEFT(Z$1,FIND("-",Z$1,1)-1)),0,MIN(INDEX(D:D,ROW(D3392)-VALUE(LEFT(Z$1,FIND("-",Z$1,1)-1))+1):D3392))</f>
        <v>0.125</v>
      </c>
      <c r="AA3392">
        <f t="shared" si="477"/>
        <v>66.666666666666657</v>
      </c>
      <c r="AB3392">
        <f>IF(ROW($AA3392)&lt;=VALUE(LEFT(AA$1,FIND("-",AA$1,1)-1))+VALUE(LEFT(AB$1,FIND("-",AB$1,1)-1)-1),0,AVERAGE(INDEX($AA:$AA,ROW($AA3392)-VALUE(LEFT(AB$1,FIND("-",AB$1,1)-1))+1):$AA3392))</f>
        <v>66.666666666666657</v>
      </c>
      <c r="AC3392">
        <f>IF(ROW($AA3392)&lt;=VALUE(LEFT(AA$1,FIND("-",AA$1,1)-1))+VALUE(LEFT(AB$1,FIND("-",AB$1,1)-1)-1)+VALUE(LEFT(AC$1,FIND("-",AC$1,1)-1)-1),0,AVERAGE(INDEX($AB:$AB,ROW($AB3392)-VALUE(LEFT(AC$1,FIND("-",AC$1,1)-1))+1):$AB3392))</f>
        <v>62.962962962962955</v>
      </c>
      <c r="AE3392">
        <f t="shared" si="483"/>
        <v>310338244</v>
      </c>
      <c r="AG3392" t="str">
        <f t="shared" si="476"/>
        <v/>
      </c>
    </row>
    <row r="3393" spans="1:33" x14ac:dyDescent="0.25">
      <c r="A3393" s="6">
        <v>42006</v>
      </c>
      <c r="B3393">
        <v>0.13500000000000001</v>
      </c>
      <c r="C3393">
        <v>0.13500000000000001</v>
      </c>
      <c r="D3393">
        <v>0.13500000000000001</v>
      </c>
      <c r="E3393">
        <v>0.13500000000000001</v>
      </c>
      <c r="F3393">
        <v>0.13500000000000001</v>
      </c>
      <c r="G3393">
        <v>490000</v>
      </c>
      <c r="I3393" t="str">
        <f t="shared" si="478"/>
        <v/>
      </c>
      <c r="J3393" t="str">
        <f t="shared" si="479"/>
        <v/>
      </c>
      <c r="K3393" t="str">
        <f t="shared" si="480"/>
        <v/>
      </c>
      <c r="M3393" s="11" t="str">
        <f t="shared" si="475"/>
        <v/>
      </c>
      <c r="O3393">
        <f>IF(ROW($E3393)&lt;=VALUE(LEFT(O$1,FIND("-",O$1,1)-1)),0,IF(ROW($E3393)=VALUE(LEFT(O$1,FIND("-",O$1,1)-1))+1,AVERAGE(INDEX($E:$E,ROW($E3393)-VALUE(LEFT(O$1,FIND("-",O$1,1)-1))):$E3393),($E3393*(2/(VALUE(LEFT(O$1,FIND("-",O$1,1)-1))+1)))+(O3392*(1-(2/(VALUE(LEFT(O$1,FIND("-",O$1,1)-1))+1))))))</f>
        <v>0.14120370259282783</v>
      </c>
      <c r="Q3393">
        <f>IF(ROW($E3393)&lt;=VALUE(LEFT(Q$1,FIND("-",Q$1,1)-1)),0,IF(ROW($E3393)=VALUE(LEFT(Q$1,FIND("-",Q$1,1)-1))+1,AVERAGE(INDEX($E:$E,ROW($E3393)-VALUE(LEFT(Q$1,FIND("-",Q$1,1)-1))):$E3393),($E3393*(2/(VALUE(LEFT(Q$1,FIND("-",Q$1,1)-1))+1)))+(Q3392*(1-(2/(VALUE(LEFT(Q$1,FIND("-",Q$1,1)-1))+1))))))</f>
        <v>0.13404928780582875</v>
      </c>
      <c r="R3393">
        <f>IF(ROW($E3393)&lt;=VALUE(LEFT(R$1,FIND("-",R$1,1)-1)),0,IF(ROW($E3393)=VALUE(LEFT(R$1,FIND("-",R$1,1)-1))+1,AVERAGE(INDEX($E:$E,ROW($E3393)-VALUE(LEFT(R$1,FIND("-",R$1,1)-1))):$E3393),($E3393*(2/(VALUE(LEFT(R$1,FIND("-",R$1,1)-1))+1)))+(R3392*(1-(2/(VALUE(LEFT(R$1,FIND("-",R$1,1)-1))+1))))))</f>
        <v>0.13291842906167212</v>
      </c>
      <c r="S3393">
        <f t="shared" si="481"/>
        <v>1.1308587441566376E-3</v>
      </c>
      <c r="T3393">
        <f>IF(ROW($E3393)&lt;=MAX(VALUE(LEFT(Q$1,FIND("-",Q$1,1)-1)),VALUE(LEFT(R$1,FIND("-",R$1,1)-1)))+VALUE(LEFT(T$1,FIND("-",T$1,1)-1))-1,0,IF(ROW($E3393)=MAX(VALUE(LEFT(Q$1,FIND("-",Q$1,1)-1)),VALUE(LEFT(R$1,FIND("-",R$1,1)-1)))+VALUE(LEFT(T$1,FIND("-",T$1,1)-1)),AVERAGE(INDEX($S:$S,ROW(S3393)-VALUE(LEFT(T$1,FIND("-",T$1,1)-1))+1):S3393),($S3393*(2/(VALUE(LEFT(T$1,FIND("-",T$1,1)-1))+1)))+(T3392*(1-(2/(VALUE(LEFT(T$1,FIND("-",T$1,1)-1))+1))))))</f>
        <v>1.0131522581635279E-3</v>
      </c>
      <c r="V3393">
        <f t="shared" si="482"/>
        <v>0</v>
      </c>
      <c r="W3393">
        <f>IF(ROW($E3393)&lt;=VALUE(LEFT(W$1,FIND("-",W$1,1)-1))+1,0,IF(ROW($E3392)=VALUE(LEFT(W$1,FIND("-",W$1,1)-1))+1,100-100/(1+ABS((SUMIF(INDEX($V:$V,ROW($V3393)-VALUE(LEFT(W$1,FIND("-",W$1,1)-1))+1):$V3393,"&gt;0",INDEX($V:$V,ROW($V3393)-VALUE(LEFT(W$1,FIND("-",W$1,1)-1))+1):$V3393)/COUNTIF(INDEX($V:$V,ROW($V3393)-VALUE(LEFT(W$1,FIND("-",W$1,1)-1))+1):$V3393,"&gt;0"))/(SUMIF(INDEX($V:$V,ROW($V3393)-VALUE(LEFT(W$1,FIND("-",W$1,1)-1))+1):$V3393,"&lt;0",INDEX($V:$V,ROW($V3393)-VALUE(LEFT(W$1,FIND("-",W$1,1)-1))+1):$V3393)/COUNTIF(INDEX($V:$V,ROW($V3393)-VALUE(LEFT(W$1,FIND("-",W$1,1)-1))+1):$V3393,"&lt;0")))),100-100/(1+ABS((SUMIF(INDEX($V:$V,ROW($V3393)-VALUE(LEFT(W$1,FIND("-",W$1,1)-1))+1):$V3393,"&gt;0",INDEX($V:$V,ROW($V3393)-VALUE(LEFT(W$1,FIND("-",W$1,1)-1))+1):$V3393)/VALUE(LEFT(W$1,FIND("-",W$1,1)-1)))/(SUMIF(INDEX($V:$V,ROW($V3393)-VALUE(LEFT(W$1,FIND("-",W$1,1)-1))+1):$V3393,"&lt;0",INDEX($V:$V,ROW($V3393)-VALUE(LEFT(W$1,FIND("-",W$1,1)-1))+1):$V3393)/VALUE(LEFT(W$1,FIND("-",W$1,1)-1)))))))</f>
        <v>50</v>
      </c>
      <c r="Y3393">
        <f>IF(ROW($E3393)&lt;=VALUE(LEFT(Y$1,FIND("-",Y$1,1)-1)),0,MAX(INDEX(C:C,ROW(C3393)-VALUE(LEFT(Y$1,FIND("-",Y$1,1)-1))+1):C3393))</f>
        <v>0.14000000000000001</v>
      </c>
      <c r="Z3393">
        <f>IF(ROW($E3393)&lt;=VALUE(LEFT(Z$1,FIND("-",Z$1,1)-1)),0,MIN(INDEX(D:D,ROW(D3393)-VALUE(LEFT(Z$1,FIND("-",Z$1,1)-1))+1):D3393))</f>
        <v>0.125</v>
      </c>
      <c r="AA3393">
        <f t="shared" si="477"/>
        <v>66.666666666666657</v>
      </c>
      <c r="AB3393">
        <f>IF(ROW($AA3393)&lt;=VALUE(LEFT(AA$1,FIND("-",AA$1,1)-1))+VALUE(LEFT(AB$1,FIND("-",AB$1,1)-1)-1),0,AVERAGE(INDEX($AA:$AA,ROW($AA3393)-VALUE(LEFT(AB$1,FIND("-",AB$1,1)-1))+1):$AA3393))</f>
        <v>66.666666666666657</v>
      </c>
      <c r="AC3393">
        <f>IF(ROW($AA3393)&lt;=VALUE(LEFT(AA$1,FIND("-",AA$1,1)-1))+VALUE(LEFT(AB$1,FIND("-",AB$1,1)-1)-1)+VALUE(LEFT(AC$1,FIND("-",AC$1,1)-1)-1),0,AVERAGE(INDEX($AB:$AB,ROW($AB3393)-VALUE(LEFT(AC$1,FIND("-",AC$1,1)-1))+1):$AB3393))</f>
        <v>66.666666666666657</v>
      </c>
      <c r="AE3393">
        <f t="shared" si="483"/>
        <v>310338244</v>
      </c>
      <c r="AG3393" t="str">
        <f t="shared" si="476"/>
        <v/>
      </c>
    </row>
    <row r="3394" spans="1:33" x14ac:dyDescent="0.25">
      <c r="A3394" s="6">
        <v>42009</v>
      </c>
      <c r="B3394">
        <v>0.13500000000000001</v>
      </c>
      <c r="C3394">
        <v>0.14000000000000001</v>
      </c>
      <c r="D3394">
        <v>0.13500000000000001</v>
      </c>
      <c r="E3394">
        <v>0.14000000000000001</v>
      </c>
      <c r="F3394">
        <v>0.14000000000000001</v>
      </c>
      <c r="G3394">
        <v>270000</v>
      </c>
      <c r="I3394" t="str">
        <f t="shared" si="478"/>
        <v/>
      </c>
      <c r="J3394" t="str">
        <f t="shared" si="479"/>
        <v/>
      </c>
      <c r="K3394" t="str">
        <f t="shared" si="480"/>
        <v/>
      </c>
      <c r="M3394" s="11" t="str">
        <f t="shared" si="475"/>
        <v/>
      </c>
      <c r="O3394">
        <f>IF(ROW($E3394)&lt;=VALUE(LEFT(O$1,FIND("-",O$1,1)-1)),0,IF(ROW($E3394)=VALUE(LEFT(O$1,FIND("-",O$1,1)-1))+1,AVERAGE(INDEX($E:$E,ROW($E3394)-VALUE(LEFT(O$1,FIND("-",O$1,1)-1))):$E3394),($E3394*(2/(VALUE(LEFT(O$1,FIND("-",O$1,1)-1))+1)))+(O3393*(1-(2/(VALUE(LEFT(O$1,FIND("-",O$1,1)-1))+1))))))</f>
        <v>0.14119172545260067</v>
      </c>
      <c r="Q3394">
        <f>IF(ROW($E3394)&lt;=VALUE(LEFT(Q$1,FIND("-",Q$1,1)-1)),0,IF(ROW($E3394)=VALUE(LEFT(Q$1,FIND("-",Q$1,1)-1))+1,AVERAGE(INDEX($E:$E,ROW($E3394)-VALUE(LEFT(Q$1,FIND("-",Q$1,1)-1))):$E3394),($E3394*(2/(VALUE(LEFT(Q$1,FIND("-",Q$1,1)-1))+1)))+(Q3393*(1-(2/(VALUE(LEFT(Q$1,FIND("-",Q$1,1)-1))+1))))))</f>
        <v>0.13496478198954742</v>
      </c>
      <c r="R3394">
        <f>IF(ROW($E3394)&lt;=VALUE(LEFT(R$1,FIND("-",R$1,1)-1)),0,IF(ROW($E3394)=VALUE(LEFT(R$1,FIND("-",R$1,1)-1))+1,AVERAGE(INDEX($E:$E,ROW($E3394)-VALUE(LEFT(R$1,FIND("-",R$1,1)-1))):$E3394),($E3394*(2/(VALUE(LEFT(R$1,FIND("-",R$1,1)-1))+1)))+(R3393*(1-(2/(VALUE(LEFT(R$1,FIND("-",R$1,1)-1))+1))))))</f>
        <v>0.13344298987191863</v>
      </c>
      <c r="S3394">
        <f t="shared" si="481"/>
        <v>1.5217921176287896E-3</v>
      </c>
      <c r="T3394">
        <f>IF(ROW($E3394)&lt;=MAX(VALUE(LEFT(Q$1,FIND("-",Q$1,1)-1)),VALUE(LEFT(R$1,FIND("-",R$1,1)-1)))+VALUE(LEFT(T$1,FIND("-",T$1,1)-1))-1,0,IF(ROW($E3394)=MAX(VALUE(LEFT(Q$1,FIND("-",Q$1,1)-1)),VALUE(LEFT(R$1,FIND("-",R$1,1)-1)))+VALUE(LEFT(T$1,FIND("-",T$1,1)-1)),AVERAGE(INDEX($S:$S,ROW(S3394)-VALUE(LEFT(T$1,FIND("-",T$1,1)-1))+1):S3394),($S3394*(2/(VALUE(LEFT(T$1,FIND("-",T$1,1)-1))+1)))+(T3393*(1-(2/(VALUE(LEFT(T$1,FIND("-",T$1,1)-1))+1))))))</f>
        <v>1.1148802300565803E-3</v>
      </c>
      <c r="V3394">
        <f t="shared" si="482"/>
        <v>5.0000000000000044E-3</v>
      </c>
      <c r="W3394">
        <f>IF(ROW($E3394)&lt;=VALUE(LEFT(W$1,FIND("-",W$1,1)-1))+1,0,IF(ROW($E3393)=VALUE(LEFT(W$1,FIND("-",W$1,1)-1))+1,100-100/(1+ABS((SUMIF(INDEX($V:$V,ROW($V3394)-VALUE(LEFT(W$1,FIND("-",W$1,1)-1))+1):$V3394,"&gt;0",INDEX($V:$V,ROW($V3394)-VALUE(LEFT(W$1,FIND("-",W$1,1)-1))+1):$V3394)/COUNTIF(INDEX($V:$V,ROW($V3394)-VALUE(LEFT(W$1,FIND("-",W$1,1)-1))+1):$V3394,"&gt;0"))/(SUMIF(INDEX($V:$V,ROW($V3394)-VALUE(LEFT(W$1,FIND("-",W$1,1)-1))+1):$V3394,"&lt;0",INDEX($V:$V,ROW($V3394)-VALUE(LEFT(W$1,FIND("-",W$1,1)-1))+1):$V3394)/COUNTIF(INDEX($V:$V,ROW($V3394)-VALUE(LEFT(W$1,FIND("-",W$1,1)-1))+1):$V3394,"&lt;0")))),100-100/(1+ABS((SUMIF(INDEX($V:$V,ROW($V3394)-VALUE(LEFT(W$1,FIND("-",W$1,1)-1))+1):$V3394,"&gt;0",INDEX($V:$V,ROW($V3394)-VALUE(LEFT(W$1,FIND("-",W$1,1)-1))+1):$V3394)/VALUE(LEFT(W$1,FIND("-",W$1,1)-1)))/(SUMIF(INDEX($V:$V,ROW($V3394)-VALUE(LEFT(W$1,FIND("-",W$1,1)-1))+1):$V3394,"&lt;0",INDEX($V:$V,ROW($V3394)-VALUE(LEFT(W$1,FIND("-",W$1,1)-1))+1):$V3394)/VALUE(LEFT(W$1,FIND("-",W$1,1)-1)))))))</f>
        <v>50</v>
      </c>
      <c r="Y3394">
        <f>IF(ROW($E3394)&lt;=VALUE(LEFT(Y$1,FIND("-",Y$1,1)-1)),0,MAX(INDEX(C:C,ROW(C3394)-VALUE(LEFT(Y$1,FIND("-",Y$1,1)-1))+1):C3394))</f>
        <v>0.14000000000000001</v>
      </c>
      <c r="Z3394">
        <f>IF(ROW($E3394)&lt;=VALUE(LEFT(Z$1,FIND("-",Z$1,1)-1)),0,MIN(INDEX(D:D,ROW(D3394)-VALUE(LEFT(Z$1,FIND("-",Z$1,1)-1))+1):D3394))</f>
        <v>0.125</v>
      </c>
      <c r="AA3394">
        <f t="shared" si="477"/>
        <v>100</v>
      </c>
      <c r="AB3394">
        <f>IF(ROW($AA3394)&lt;=VALUE(LEFT(AA$1,FIND("-",AA$1,1)-1))+VALUE(LEFT(AB$1,FIND("-",AB$1,1)-1)-1),0,AVERAGE(INDEX($AA:$AA,ROW($AA3394)-VALUE(LEFT(AB$1,FIND("-",AB$1,1)-1))+1):$AA3394))</f>
        <v>77.777777777777771</v>
      </c>
      <c r="AC3394">
        <f>IF(ROW($AA3394)&lt;=VALUE(LEFT(AA$1,FIND("-",AA$1,1)-1))+VALUE(LEFT(AB$1,FIND("-",AB$1,1)-1)-1)+VALUE(LEFT(AC$1,FIND("-",AC$1,1)-1)-1),0,AVERAGE(INDEX($AB:$AB,ROW($AB3394)-VALUE(LEFT(AC$1,FIND("-",AC$1,1)-1))+1):$AB3394))</f>
        <v>70.370370370370367</v>
      </c>
      <c r="AE3394">
        <f t="shared" si="483"/>
        <v>310608244</v>
      </c>
      <c r="AG3394" t="str">
        <f t="shared" si="476"/>
        <v/>
      </c>
    </row>
    <row r="3395" spans="1:33" x14ac:dyDescent="0.25">
      <c r="A3395" s="6">
        <v>42010</v>
      </c>
      <c r="B3395">
        <v>0.13500000000000001</v>
      </c>
      <c r="C3395">
        <v>0.13500000000000001</v>
      </c>
      <c r="D3395">
        <v>0.13500000000000001</v>
      </c>
      <c r="E3395">
        <v>0.13500000000000001</v>
      </c>
      <c r="F3395">
        <v>0.13500000000000001</v>
      </c>
      <c r="G3395">
        <v>581400</v>
      </c>
      <c r="I3395" t="str">
        <f t="shared" si="478"/>
        <v/>
      </c>
      <c r="J3395" t="str">
        <f t="shared" si="479"/>
        <v/>
      </c>
      <c r="K3395" t="str">
        <f t="shared" si="480"/>
        <v/>
      </c>
      <c r="M3395" s="11" t="str">
        <f t="shared" ref="M3395:M3458" si="484">IF(K3395="Buy","Buy",IF(K3395="Sell","Sell",""))</f>
        <v/>
      </c>
      <c r="O3395">
        <f>IF(ROW($E3395)&lt;=VALUE(LEFT(O$1,FIND("-",O$1,1)-1)),0,IF(ROW($E3395)=VALUE(LEFT(O$1,FIND("-",O$1,1)-1))+1,AVERAGE(INDEX($E:$E,ROW($E3395)-VALUE(LEFT(O$1,FIND("-",O$1,1)-1))):$E3395),($E3395*(2/(VALUE(LEFT(O$1,FIND("-",O$1,1)-1))+1)))+(O3394*(1-(2/(VALUE(LEFT(O$1,FIND("-",O$1,1)-1))+1))))))</f>
        <v>0.14113011624411709</v>
      </c>
      <c r="Q3395">
        <f>IF(ROW($E3395)&lt;=VALUE(LEFT(Q$1,FIND("-",Q$1,1)-1)),0,IF(ROW($E3395)=VALUE(LEFT(Q$1,FIND("-",Q$1,1)-1))+1,AVERAGE(INDEX($E:$E,ROW($E3395)-VALUE(LEFT(Q$1,FIND("-",Q$1,1)-1))):$E3395),($E3395*(2/(VALUE(LEFT(Q$1,FIND("-",Q$1,1)-1))+1)))+(Q3394*(1-(2/(VALUE(LEFT(Q$1,FIND("-",Q$1,1)-1))+1))))))</f>
        <v>0.13497020014500166</v>
      </c>
      <c r="R3395">
        <f>IF(ROW($E3395)&lt;=VALUE(LEFT(R$1,FIND("-",R$1,1)-1)),0,IF(ROW($E3395)=VALUE(LEFT(R$1,FIND("-",R$1,1)-1))+1,AVERAGE(INDEX($E:$E,ROW($E3395)-VALUE(LEFT(R$1,FIND("-",R$1,1)-1))):$E3395),($E3395*(2/(VALUE(LEFT(R$1,FIND("-",R$1,1)-1))+1)))+(R3394*(1-(2/(VALUE(LEFT(R$1,FIND("-",R$1,1)-1))+1))))))</f>
        <v>0.13355832395548023</v>
      </c>
      <c r="S3395">
        <f t="shared" si="481"/>
        <v>1.4118761895214327E-3</v>
      </c>
      <c r="T3395">
        <f>IF(ROW($E3395)&lt;=MAX(VALUE(LEFT(Q$1,FIND("-",Q$1,1)-1)),VALUE(LEFT(R$1,FIND("-",R$1,1)-1)))+VALUE(LEFT(T$1,FIND("-",T$1,1)-1))-1,0,IF(ROW($E3395)=MAX(VALUE(LEFT(Q$1,FIND("-",Q$1,1)-1)),VALUE(LEFT(R$1,FIND("-",R$1,1)-1)))+VALUE(LEFT(T$1,FIND("-",T$1,1)-1)),AVERAGE(INDEX($S:$S,ROW(S3395)-VALUE(LEFT(T$1,FIND("-",T$1,1)-1))+1):S3395),($S3395*(2/(VALUE(LEFT(T$1,FIND("-",T$1,1)-1))+1)))+(T3394*(1-(2/(VALUE(LEFT(T$1,FIND("-",T$1,1)-1))+1))))))</f>
        <v>1.1742794219495509E-3</v>
      </c>
      <c r="V3395">
        <f t="shared" si="482"/>
        <v>-5.0000000000000044E-3</v>
      </c>
      <c r="W3395">
        <f>IF(ROW($E3395)&lt;=VALUE(LEFT(W$1,FIND("-",W$1,1)-1))+1,0,IF(ROW($E3394)=VALUE(LEFT(W$1,FIND("-",W$1,1)-1))+1,100-100/(1+ABS((SUMIF(INDEX($V:$V,ROW($V3395)-VALUE(LEFT(W$1,FIND("-",W$1,1)-1))+1):$V3395,"&gt;0",INDEX($V:$V,ROW($V3395)-VALUE(LEFT(W$1,FIND("-",W$1,1)-1))+1):$V3395)/COUNTIF(INDEX($V:$V,ROW($V3395)-VALUE(LEFT(W$1,FIND("-",W$1,1)-1))+1):$V3395,"&gt;0"))/(SUMIF(INDEX($V:$V,ROW($V3395)-VALUE(LEFT(W$1,FIND("-",W$1,1)-1))+1):$V3395,"&lt;0",INDEX($V:$V,ROW($V3395)-VALUE(LEFT(W$1,FIND("-",W$1,1)-1))+1):$V3395)/COUNTIF(INDEX($V:$V,ROW($V3395)-VALUE(LEFT(W$1,FIND("-",W$1,1)-1))+1):$V3395,"&lt;0")))),100-100/(1+ABS((SUMIF(INDEX($V:$V,ROW($V3395)-VALUE(LEFT(W$1,FIND("-",W$1,1)-1))+1):$V3395,"&gt;0",INDEX($V:$V,ROW($V3395)-VALUE(LEFT(W$1,FIND("-",W$1,1)-1))+1):$V3395)/VALUE(LEFT(W$1,FIND("-",W$1,1)-1)))/(SUMIF(INDEX($V:$V,ROW($V3395)-VALUE(LEFT(W$1,FIND("-",W$1,1)-1))+1):$V3395,"&lt;0",INDEX($V:$V,ROW($V3395)-VALUE(LEFT(W$1,FIND("-",W$1,1)-1))+1):$V3395)/VALUE(LEFT(W$1,FIND("-",W$1,1)-1)))))))</f>
        <v>55.555555555555557</v>
      </c>
      <c r="Y3395">
        <f>IF(ROW($E3395)&lt;=VALUE(LEFT(Y$1,FIND("-",Y$1,1)-1)),0,MAX(INDEX(C:C,ROW(C3395)-VALUE(LEFT(Y$1,FIND("-",Y$1,1)-1))+1):C3395))</f>
        <v>0.14000000000000001</v>
      </c>
      <c r="Z3395">
        <f>IF(ROW($E3395)&lt;=VALUE(LEFT(Z$1,FIND("-",Z$1,1)-1)),0,MIN(INDEX(D:D,ROW(D3395)-VALUE(LEFT(Z$1,FIND("-",Z$1,1)-1))+1):D3395))</f>
        <v>0.125</v>
      </c>
      <c r="AA3395">
        <f t="shared" si="477"/>
        <v>66.666666666666657</v>
      </c>
      <c r="AB3395">
        <f>IF(ROW($AA3395)&lt;=VALUE(LEFT(AA$1,FIND("-",AA$1,1)-1))+VALUE(LEFT(AB$1,FIND("-",AB$1,1)-1)-1),0,AVERAGE(INDEX($AA:$AA,ROW($AA3395)-VALUE(LEFT(AB$1,FIND("-",AB$1,1)-1))+1):$AA3395))</f>
        <v>77.777777777777771</v>
      </c>
      <c r="AC3395">
        <f>IF(ROW($AA3395)&lt;=VALUE(LEFT(AA$1,FIND("-",AA$1,1)-1))+VALUE(LEFT(AB$1,FIND("-",AB$1,1)-1)-1)+VALUE(LEFT(AC$1,FIND("-",AC$1,1)-1)-1),0,AVERAGE(INDEX($AB:$AB,ROW($AB3395)-VALUE(LEFT(AC$1,FIND("-",AC$1,1)-1))+1):$AB3395))</f>
        <v>74.074074074074062</v>
      </c>
      <c r="AE3395">
        <f t="shared" si="483"/>
        <v>310026844</v>
      </c>
      <c r="AG3395" t="str">
        <f t="shared" ref="AG3395:AG3458" si="485">IF(K3395="Buy","Buy",IF(K3395="Sell","Sell",""))</f>
        <v/>
      </c>
    </row>
    <row r="3396" spans="1:33" x14ac:dyDescent="0.25">
      <c r="A3396" s="6">
        <v>42011</v>
      </c>
      <c r="B3396">
        <v>0.13500000000000001</v>
      </c>
      <c r="C3396">
        <v>0.13500000000000001</v>
      </c>
      <c r="D3396">
        <v>0.13500000000000001</v>
      </c>
      <c r="E3396">
        <v>0.13500000000000001</v>
      </c>
      <c r="F3396">
        <v>0.13500000000000001</v>
      </c>
      <c r="G3396">
        <v>580000</v>
      </c>
      <c r="I3396" t="str">
        <f t="shared" si="478"/>
        <v/>
      </c>
      <c r="J3396" t="str">
        <f t="shared" si="479"/>
        <v/>
      </c>
      <c r="K3396" t="str">
        <f t="shared" si="480"/>
        <v/>
      </c>
      <c r="M3396" s="11" t="str">
        <f t="shared" si="484"/>
        <v/>
      </c>
      <c r="O3396">
        <f>IF(ROW($E3396)&lt;=VALUE(LEFT(O$1,FIND("-",O$1,1)-1)),0,IF(ROW($E3396)=VALUE(LEFT(O$1,FIND("-",O$1,1)-1))+1,AVERAGE(INDEX($E:$E,ROW($E3396)-VALUE(LEFT(O$1,FIND("-",O$1,1)-1))):$E3396),($E3396*(2/(VALUE(LEFT(O$1,FIND("-",O$1,1)-1))+1)))+(O3395*(1-(2/(VALUE(LEFT(O$1,FIND("-",O$1,1)-1))+1))))))</f>
        <v>0.14106912006258357</v>
      </c>
      <c r="Q3396">
        <f>IF(ROW($E3396)&lt;=VALUE(LEFT(Q$1,FIND("-",Q$1,1)-1)),0,IF(ROW($E3396)=VALUE(LEFT(Q$1,FIND("-",Q$1,1)-1))+1,AVERAGE(INDEX($E:$E,ROW($E3396)-VALUE(LEFT(Q$1,FIND("-",Q$1,1)-1))):$E3396),($E3396*(2/(VALUE(LEFT(Q$1,FIND("-",Q$1,1)-1))+1)))+(Q3395*(1-(2/(VALUE(LEFT(Q$1,FIND("-",Q$1,1)-1))+1))))))</f>
        <v>0.13497478473807833</v>
      </c>
      <c r="R3396">
        <f>IF(ROW($E3396)&lt;=VALUE(LEFT(R$1,FIND("-",R$1,1)-1)),0,IF(ROW($E3396)=VALUE(LEFT(R$1,FIND("-",R$1,1)-1))+1,AVERAGE(INDEX($E:$E,ROW($E3396)-VALUE(LEFT(R$1,FIND("-",R$1,1)-1))):$E3396),($E3396*(2/(VALUE(LEFT(R$1,FIND("-",R$1,1)-1))+1)))+(R3395*(1-(2/(VALUE(LEFT(R$1,FIND("-",R$1,1)-1))+1))))))</f>
        <v>0.1336651147735928</v>
      </c>
      <c r="S3396">
        <f t="shared" si="481"/>
        <v>1.3096699644855325E-3</v>
      </c>
      <c r="T3396">
        <f>IF(ROW($E3396)&lt;=MAX(VALUE(LEFT(Q$1,FIND("-",Q$1,1)-1)),VALUE(LEFT(R$1,FIND("-",R$1,1)-1)))+VALUE(LEFT(T$1,FIND("-",T$1,1)-1))-1,0,IF(ROW($E3396)=MAX(VALUE(LEFT(Q$1,FIND("-",Q$1,1)-1)),VALUE(LEFT(R$1,FIND("-",R$1,1)-1)))+VALUE(LEFT(T$1,FIND("-",T$1,1)-1)),AVERAGE(INDEX($S:$S,ROW(S3396)-VALUE(LEFT(T$1,FIND("-",T$1,1)-1))+1):S3396),($S3396*(2/(VALUE(LEFT(T$1,FIND("-",T$1,1)-1))+1)))+(T3395*(1-(2/(VALUE(LEFT(T$1,FIND("-",T$1,1)-1))+1))))))</f>
        <v>1.2013575304567472E-3</v>
      </c>
      <c r="V3396">
        <f t="shared" si="482"/>
        <v>0</v>
      </c>
      <c r="W3396">
        <f>IF(ROW($E3396)&lt;=VALUE(LEFT(W$1,FIND("-",W$1,1)-1))+1,0,IF(ROW($E3395)=VALUE(LEFT(W$1,FIND("-",W$1,1)-1))+1,100-100/(1+ABS((SUMIF(INDEX($V:$V,ROW($V3396)-VALUE(LEFT(W$1,FIND("-",W$1,1)-1))+1):$V3396,"&gt;0",INDEX($V:$V,ROW($V3396)-VALUE(LEFT(W$1,FIND("-",W$1,1)-1))+1):$V3396)/COUNTIF(INDEX($V:$V,ROW($V3396)-VALUE(LEFT(W$1,FIND("-",W$1,1)-1))+1):$V3396,"&gt;0"))/(SUMIF(INDEX($V:$V,ROW($V3396)-VALUE(LEFT(W$1,FIND("-",W$1,1)-1))+1):$V3396,"&lt;0",INDEX($V:$V,ROW($V3396)-VALUE(LEFT(W$1,FIND("-",W$1,1)-1))+1):$V3396)/COUNTIF(INDEX($V:$V,ROW($V3396)-VALUE(LEFT(W$1,FIND("-",W$1,1)-1))+1):$V3396,"&lt;0")))),100-100/(1+ABS((SUMIF(INDEX($V:$V,ROW($V3396)-VALUE(LEFT(W$1,FIND("-",W$1,1)-1))+1):$V3396,"&gt;0",INDEX($V:$V,ROW($V3396)-VALUE(LEFT(W$1,FIND("-",W$1,1)-1))+1):$V3396)/VALUE(LEFT(W$1,FIND("-",W$1,1)-1)))/(SUMIF(INDEX($V:$V,ROW($V3396)-VALUE(LEFT(W$1,FIND("-",W$1,1)-1))+1):$V3396,"&lt;0",INDEX($V:$V,ROW($V3396)-VALUE(LEFT(W$1,FIND("-",W$1,1)-1))+1):$V3396)/VALUE(LEFT(W$1,FIND("-",W$1,1)-1)))))))</f>
        <v>50</v>
      </c>
      <c r="Y3396">
        <f>IF(ROW($E3396)&lt;=VALUE(LEFT(Y$1,FIND("-",Y$1,1)-1)),0,MAX(INDEX(C:C,ROW(C3396)-VALUE(LEFT(Y$1,FIND("-",Y$1,1)-1))+1):C3396))</f>
        <v>0.14000000000000001</v>
      </c>
      <c r="Z3396">
        <f>IF(ROW($E3396)&lt;=VALUE(LEFT(Z$1,FIND("-",Z$1,1)-1)),0,MIN(INDEX(D:D,ROW(D3396)-VALUE(LEFT(Z$1,FIND("-",Z$1,1)-1))+1):D3396))</f>
        <v>0.13</v>
      </c>
      <c r="AA3396">
        <f t="shared" si="477"/>
        <v>50</v>
      </c>
      <c r="AB3396">
        <f>IF(ROW($AA3396)&lt;=VALUE(LEFT(AA$1,FIND("-",AA$1,1)-1))+VALUE(LEFT(AB$1,FIND("-",AB$1,1)-1)-1),0,AVERAGE(INDEX($AA:$AA,ROW($AA3396)-VALUE(LEFT(AB$1,FIND("-",AB$1,1)-1))+1):$AA3396))</f>
        <v>72.222222222222214</v>
      </c>
      <c r="AC3396">
        <f>IF(ROW($AA3396)&lt;=VALUE(LEFT(AA$1,FIND("-",AA$1,1)-1))+VALUE(LEFT(AB$1,FIND("-",AB$1,1)-1)-1)+VALUE(LEFT(AC$1,FIND("-",AC$1,1)-1)-1),0,AVERAGE(INDEX($AB:$AB,ROW($AB3396)-VALUE(LEFT(AC$1,FIND("-",AC$1,1)-1))+1):$AB3396))</f>
        <v>75.925925925925924</v>
      </c>
      <c r="AE3396">
        <f t="shared" si="483"/>
        <v>310026844</v>
      </c>
      <c r="AG3396" t="str">
        <f t="shared" si="485"/>
        <v/>
      </c>
    </row>
    <row r="3397" spans="1:33" x14ac:dyDescent="0.25">
      <c r="A3397" s="6">
        <v>42012</v>
      </c>
      <c r="B3397">
        <v>0.13500000000000001</v>
      </c>
      <c r="C3397">
        <v>0.14000000000000001</v>
      </c>
      <c r="D3397">
        <v>0.13500000000000001</v>
      </c>
      <c r="E3397">
        <v>0.14000000000000001</v>
      </c>
      <c r="F3397">
        <v>0.14000000000000001</v>
      </c>
      <c r="G3397">
        <v>641400</v>
      </c>
      <c r="I3397" t="str">
        <f t="shared" si="478"/>
        <v/>
      </c>
      <c r="J3397" t="str">
        <f t="shared" si="479"/>
        <v/>
      </c>
      <c r="K3397" t="str">
        <f t="shared" si="480"/>
        <v/>
      </c>
      <c r="M3397" s="11" t="str">
        <f t="shared" si="484"/>
        <v/>
      </c>
      <c r="O3397">
        <f>IF(ROW($E3397)&lt;=VALUE(LEFT(O$1,FIND("-",O$1,1)-1)),0,IF(ROW($E3397)=VALUE(LEFT(O$1,FIND("-",O$1,1)-1))+1,AVERAGE(INDEX($E:$E,ROW($E3397)-VALUE(LEFT(O$1,FIND("-",O$1,1)-1))):$E3397),($E3397*(2/(VALUE(LEFT(O$1,FIND("-",O$1,1)-1))+1)))+(O3396*(1-(2/(VALUE(LEFT(O$1,FIND("-",O$1,1)-1))+1))))))</f>
        <v>0.1410584820520106</v>
      </c>
      <c r="Q3397">
        <f>IF(ROW($E3397)&lt;=VALUE(LEFT(Q$1,FIND("-",Q$1,1)-1)),0,IF(ROW($E3397)=VALUE(LEFT(Q$1,FIND("-",Q$1,1)-1))+1,AVERAGE(INDEX($E:$E,ROW($E3397)-VALUE(LEFT(Q$1,FIND("-",Q$1,1)-1))):$E3397),($E3397*(2/(VALUE(LEFT(Q$1,FIND("-",Q$1,1)-1))+1)))+(Q3396*(1-(2/(VALUE(LEFT(Q$1,FIND("-",Q$1,1)-1))+1))))))</f>
        <v>0.13574789477837398</v>
      </c>
      <c r="R3397">
        <f>IF(ROW($E3397)&lt;=VALUE(LEFT(R$1,FIND("-",R$1,1)-1)),0,IF(ROW($E3397)=VALUE(LEFT(R$1,FIND("-",R$1,1)-1))+1,AVERAGE(INDEX($E:$E,ROW($E3397)-VALUE(LEFT(R$1,FIND("-",R$1,1)-1))):$E3397),($E3397*(2/(VALUE(LEFT(R$1,FIND("-",R$1,1)-1))+1)))+(R3396*(1-(2/(VALUE(LEFT(R$1,FIND("-",R$1,1)-1))+1))))))</f>
        <v>0.13413436553110444</v>
      </c>
      <c r="S3397">
        <f t="shared" si="481"/>
        <v>1.6135292472695406E-3</v>
      </c>
      <c r="T3397">
        <f>IF(ROW($E3397)&lt;=MAX(VALUE(LEFT(Q$1,FIND("-",Q$1,1)-1)),VALUE(LEFT(R$1,FIND("-",R$1,1)-1)))+VALUE(LEFT(T$1,FIND("-",T$1,1)-1))-1,0,IF(ROW($E3397)=MAX(VALUE(LEFT(Q$1,FIND("-",Q$1,1)-1)),VALUE(LEFT(R$1,FIND("-",R$1,1)-1)))+VALUE(LEFT(T$1,FIND("-",T$1,1)-1)),AVERAGE(INDEX($S:$S,ROW(S3397)-VALUE(LEFT(T$1,FIND("-",T$1,1)-1))+1):S3397),($S3397*(2/(VALUE(LEFT(T$1,FIND("-",T$1,1)-1))+1)))+(T3396*(1-(2/(VALUE(LEFT(T$1,FIND("-",T$1,1)-1))+1))))))</f>
        <v>1.283791873819306E-3</v>
      </c>
      <c r="V3397">
        <f t="shared" si="482"/>
        <v>5.0000000000000044E-3</v>
      </c>
      <c r="W3397">
        <f>IF(ROW($E3397)&lt;=VALUE(LEFT(W$1,FIND("-",W$1,1)-1))+1,0,IF(ROW($E3396)=VALUE(LEFT(W$1,FIND("-",W$1,1)-1))+1,100-100/(1+ABS((SUMIF(INDEX($V:$V,ROW($V3397)-VALUE(LEFT(W$1,FIND("-",W$1,1)-1))+1):$V3397,"&gt;0",INDEX($V:$V,ROW($V3397)-VALUE(LEFT(W$1,FIND("-",W$1,1)-1))+1):$V3397)/COUNTIF(INDEX($V:$V,ROW($V3397)-VALUE(LEFT(W$1,FIND("-",W$1,1)-1))+1):$V3397,"&gt;0"))/(SUMIF(INDEX($V:$V,ROW($V3397)-VALUE(LEFT(W$1,FIND("-",W$1,1)-1))+1):$V3397,"&lt;0",INDEX($V:$V,ROW($V3397)-VALUE(LEFT(W$1,FIND("-",W$1,1)-1))+1):$V3397)/COUNTIF(INDEX($V:$V,ROW($V3397)-VALUE(LEFT(W$1,FIND("-",W$1,1)-1))+1):$V3397,"&lt;0")))),100-100/(1+ABS((SUMIF(INDEX($V:$V,ROW($V3397)-VALUE(LEFT(W$1,FIND("-",W$1,1)-1))+1):$V3397,"&gt;0",INDEX($V:$V,ROW($V3397)-VALUE(LEFT(W$1,FIND("-",W$1,1)-1))+1):$V3397)/VALUE(LEFT(W$1,FIND("-",W$1,1)-1)))/(SUMIF(INDEX($V:$V,ROW($V3397)-VALUE(LEFT(W$1,FIND("-",W$1,1)-1))+1):$V3397,"&lt;0",INDEX($V:$V,ROW($V3397)-VALUE(LEFT(W$1,FIND("-",W$1,1)-1))+1):$V3397)/VALUE(LEFT(W$1,FIND("-",W$1,1)-1)))))))</f>
        <v>62.500000000000007</v>
      </c>
      <c r="Y3397">
        <f>IF(ROW($E3397)&lt;=VALUE(LEFT(Y$1,FIND("-",Y$1,1)-1)),0,MAX(INDEX(C:C,ROW(C3397)-VALUE(LEFT(Y$1,FIND("-",Y$1,1)-1))+1):C3397))</f>
        <v>0.14000000000000001</v>
      </c>
      <c r="Z3397">
        <f>IF(ROW($E3397)&lt;=VALUE(LEFT(Z$1,FIND("-",Z$1,1)-1)),0,MIN(INDEX(D:D,ROW(D3397)-VALUE(LEFT(Z$1,FIND("-",Z$1,1)-1))+1):D3397))</f>
        <v>0.13</v>
      </c>
      <c r="AA3397">
        <f t="shared" si="477"/>
        <v>100</v>
      </c>
      <c r="AB3397">
        <f>IF(ROW($AA3397)&lt;=VALUE(LEFT(AA$1,FIND("-",AA$1,1)-1))+VALUE(LEFT(AB$1,FIND("-",AB$1,1)-1)-1),0,AVERAGE(INDEX($AA:$AA,ROW($AA3397)-VALUE(LEFT(AB$1,FIND("-",AB$1,1)-1))+1):$AA3397))</f>
        <v>72.222222222222214</v>
      </c>
      <c r="AC3397">
        <f>IF(ROW($AA3397)&lt;=VALUE(LEFT(AA$1,FIND("-",AA$1,1)-1))+VALUE(LEFT(AB$1,FIND("-",AB$1,1)-1)-1)+VALUE(LEFT(AC$1,FIND("-",AC$1,1)-1)-1),0,AVERAGE(INDEX($AB:$AB,ROW($AB3397)-VALUE(LEFT(AC$1,FIND("-",AC$1,1)-1))+1):$AB3397))</f>
        <v>74.074074074074076</v>
      </c>
      <c r="AE3397">
        <f t="shared" si="483"/>
        <v>310668244</v>
      </c>
      <c r="AG3397" t="str">
        <f t="shared" si="485"/>
        <v/>
      </c>
    </row>
    <row r="3398" spans="1:33" x14ac:dyDescent="0.25">
      <c r="A3398" s="6">
        <v>42013</v>
      </c>
      <c r="B3398">
        <v>0.14000000000000001</v>
      </c>
      <c r="C3398">
        <v>0.14000000000000001</v>
      </c>
      <c r="D3398">
        <v>0.13500000000000001</v>
      </c>
      <c r="E3398">
        <v>0.14000000000000001</v>
      </c>
      <c r="F3398">
        <v>0.14000000000000001</v>
      </c>
      <c r="G3398">
        <v>706800</v>
      </c>
      <c r="I3398" t="str">
        <f t="shared" si="478"/>
        <v/>
      </c>
      <c r="J3398" t="str">
        <f t="shared" si="479"/>
        <v/>
      </c>
      <c r="K3398" t="str">
        <f t="shared" si="480"/>
        <v/>
      </c>
      <c r="M3398" s="11" t="str">
        <f t="shared" si="484"/>
        <v/>
      </c>
      <c r="O3398">
        <f>IF(ROW($E3398)&lt;=VALUE(LEFT(O$1,FIND("-",O$1,1)-1)),0,IF(ROW($E3398)=VALUE(LEFT(O$1,FIND("-",O$1,1)-1))+1,AVERAGE(INDEX($E:$E,ROW($E3398)-VALUE(LEFT(O$1,FIND("-",O$1,1)-1))):$E3398),($E3398*(2/(VALUE(LEFT(O$1,FIND("-",O$1,1)-1))+1)))+(O3397*(1-(2/(VALUE(LEFT(O$1,FIND("-",O$1,1)-1))+1))))))</f>
        <v>0.14104794989228911</v>
      </c>
      <c r="Q3398">
        <f>IF(ROW($E3398)&lt;=VALUE(LEFT(Q$1,FIND("-",Q$1,1)-1)),0,IF(ROW($E3398)=VALUE(LEFT(Q$1,FIND("-",Q$1,1)-1))+1,AVERAGE(INDEX($E:$E,ROW($E3398)-VALUE(LEFT(Q$1,FIND("-",Q$1,1)-1))):$E3398),($E3398*(2/(VALUE(LEFT(Q$1,FIND("-",Q$1,1)-1))+1)))+(Q3397*(1-(2/(VALUE(LEFT(Q$1,FIND("-",Q$1,1)-1))+1))))))</f>
        <v>0.1364020648124703</v>
      </c>
      <c r="R3398">
        <f>IF(ROW($E3398)&lt;=VALUE(LEFT(R$1,FIND("-",R$1,1)-1)),0,IF(ROW($E3398)=VALUE(LEFT(R$1,FIND("-",R$1,1)-1))+1,AVERAGE(INDEX($E:$E,ROW($E3398)-VALUE(LEFT(R$1,FIND("-",R$1,1)-1))):$E3398),($E3398*(2/(VALUE(LEFT(R$1,FIND("-",R$1,1)-1))+1)))+(R3397*(1-(2/(VALUE(LEFT(R$1,FIND("-",R$1,1)-1))+1))))))</f>
        <v>0.13456885697324486</v>
      </c>
      <c r="S3398">
        <f t="shared" si="481"/>
        <v>1.8332078392254425E-3</v>
      </c>
      <c r="T3398">
        <f>IF(ROW($E3398)&lt;=MAX(VALUE(LEFT(Q$1,FIND("-",Q$1,1)-1)),VALUE(LEFT(R$1,FIND("-",R$1,1)-1)))+VALUE(LEFT(T$1,FIND("-",T$1,1)-1))-1,0,IF(ROW($E3398)=MAX(VALUE(LEFT(Q$1,FIND("-",Q$1,1)-1)),VALUE(LEFT(R$1,FIND("-",R$1,1)-1)))+VALUE(LEFT(T$1,FIND("-",T$1,1)-1)),AVERAGE(INDEX($S:$S,ROW(S3398)-VALUE(LEFT(T$1,FIND("-",T$1,1)-1))+1):S3398),($S3398*(2/(VALUE(LEFT(T$1,FIND("-",T$1,1)-1))+1)))+(T3397*(1-(2/(VALUE(LEFT(T$1,FIND("-",T$1,1)-1))+1))))))</f>
        <v>1.3936750669005333E-3</v>
      </c>
      <c r="V3398">
        <f t="shared" si="482"/>
        <v>0</v>
      </c>
      <c r="W3398">
        <f>IF(ROW($E3398)&lt;=VALUE(LEFT(W$1,FIND("-",W$1,1)-1))+1,0,IF(ROW($E3397)=VALUE(LEFT(W$1,FIND("-",W$1,1)-1))+1,100-100/(1+ABS((SUMIF(INDEX($V:$V,ROW($V3398)-VALUE(LEFT(W$1,FIND("-",W$1,1)-1))+1):$V3398,"&gt;0",INDEX($V:$V,ROW($V3398)-VALUE(LEFT(W$1,FIND("-",W$1,1)-1))+1):$V3398)/COUNTIF(INDEX($V:$V,ROW($V3398)-VALUE(LEFT(W$1,FIND("-",W$1,1)-1))+1):$V3398,"&gt;0"))/(SUMIF(INDEX($V:$V,ROW($V3398)-VALUE(LEFT(W$1,FIND("-",W$1,1)-1))+1):$V3398,"&lt;0",INDEX($V:$V,ROW($V3398)-VALUE(LEFT(W$1,FIND("-",W$1,1)-1))+1):$V3398)/COUNTIF(INDEX($V:$V,ROW($V3398)-VALUE(LEFT(W$1,FIND("-",W$1,1)-1))+1):$V3398,"&lt;0")))),100-100/(1+ABS((SUMIF(INDEX($V:$V,ROW($V3398)-VALUE(LEFT(W$1,FIND("-",W$1,1)-1))+1):$V3398,"&gt;0",INDEX($V:$V,ROW($V3398)-VALUE(LEFT(W$1,FIND("-",W$1,1)-1))+1):$V3398)/VALUE(LEFT(W$1,FIND("-",W$1,1)-1)))/(SUMIF(INDEX($V:$V,ROW($V3398)-VALUE(LEFT(W$1,FIND("-",W$1,1)-1))+1):$V3398,"&lt;0",INDEX($V:$V,ROW($V3398)-VALUE(LEFT(W$1,FIND("-",W$1,1)-1))+1):$V3398)/VALUE(LEFT(W$1,FIND("-",W$1,1)-1)))))))</f>
        <v>62.500000000000007</v>
      </c>
      <c r="Y3398">
        <f>IF(ROW($E3398)&lt;=VALUE(LEFT(Y$1,FIND("-",Y$1,1)-1)),0,MAX(INDEX(C:C,ROW(C3398)-VALUE(LEFT(Y$1,FIND("-",Y$1,1)-1))+1):C3398))</f>
        <v>0.14000000000000001</v>
      </c>
      <c r="Z3398">
        <f>IF(ROW($E3398)&lt;=VALUE(LEFT(Z$1,FIND("-",Z$1,1)-1)),0,MIN(INDEX(D:D,ROW(D3398)-VALUE(LEFT(Z$1,FIND("-",Z$1,1)-1))+1):D3398))</f>
        <v>0.13</v>
      </c>
      <c r="AA3398">
        <f t="shared" si="477"/>
        <v>100</v>
      </c>
      <c r="AB3398">
        <f>IF(ROW($AA3398)&lt;=VALUE(LEFT(AA$1,FIND("-",AA$1,1)-1))+VALUE(LEFT(AB$1,FIND("-",AB$1,1)-1)-1),0,AVERAGE(INDEX($AA:$AA,ROW($AA3398)-VALUE(LEFT(AB$1,FIND("-",AB$1,1)-1))+1):$AA3398))</f>
        <v>83.333333333333329</v>
      </c>
      <c r="AC3398">
        <f>IF(ROW($AA3398)&lt;=VALUE(LEFT(AA$1,FIND("-",AA$1,1)-1))+VALUE(LEFT(AB$1,FIND("-",AB$1,1)-1)-1)+VALUE(LEFT(AC$1,FIND("-",AC$1,1)-1)-1),0,AVERAGE(INDEX($AB:$AB,ROW($AB3398)-VALUE(LEFT(AC$1,FIND("-",AC$1,1)-1))+1):$AB3398))</f>
        <v>75.925925925925924</v>
      </c>
      <c r="AE3398">
        <f t="shared" si="483"/>
        <v>310668244</v>
      </c>
      <c r="AG3398" t="str">
        <f t="shared" si="485"/>
        <v/>
      </c>
    </row>
    <row r="3399" spans="1:33" x14ac:dyDescent="0.25">
      <c r="A3399" s="6">
        <v>42016</v>
      </c>
      <c r="B3399">
        <v>0.14000000000000001</v>
      </c>
      <c r="C3399">
        <v>0.14000000000000001</v>
      </c>
      <c r="D3399">
        <v>0.13500000000000001</v>
      </c>
      <c r="E3399">
        <v>0.14000000000000001</v>
      </c>
      <c r="F3399">
        <v>0.14000000000000001</v>
      </c>
      <c r="G3399">
        <v>829100</v>
      </c>
      <c r="I3399" t="str">
        <f t="shared" si="478"/>
        <v/>
      </c>
      <c r="J3399" t="str">
        <f t="shared" si="479"/>
        <v/>
      </c>
      <c r="K3399" t="str">
        <f t="shared" si="480"/>
        <v>Overbought Below %D</v>
      </c>
      <c r="M3399" s="11" t="str">
        <f t="shared" si="484"/>
        <v/>
      </c>
      <c r="O3399">
        <f>IF(ROW($E3399)&lt;=VALUE(LEFT(O$1,FIND("-",O$1,1)-1)),0,IF(ROW($E3399)=VALUE(LEFT(O$1,FIND("-",O$1,1)-1))+1,AVERAGE(INDEX($E:$E,ROW($E3399)-VALUE(LEFT(O$1,FIND("-",O$1,1)-1))):$E3399),($E3399*(2/(VALUE(LEFT(O$1,FIND("-",O$1,1)-1))+1)))+(O3398*(1-(2/(VALUE(LEFT(O$1,FIND("-",O$1,1)-1))+1))))))</f>
        <v>0.14103752253017679</v>
      </c>
      <c r="Q3399">
        <f>IF(ROW($E3399)&lt;=VALUE(LEFT(Q$1,FIND("-",Q$1,1)-1)),0,IF(ROW($E3399)=VALUE(LEFT(Q$1,FIND("-",Q$1,1)-1))+1,AVERAGE(INDEX($E:$E,ROW($E3399)-VALUE(LEFT(Q$1,FIND("-",Q$1,1)-1))):$E3399),($E3399*(2/(VALUE(LEFT(Q$1,FIND("-",Q$1,1)-1))+1)))+(Q3398*(1-(2/(VALUE(LEFT(Q$1,FIND("-",Q$1,1)-1))+1))))))</f>
        <v>0.1369555933028595</v>
      </c>
      <c r="R3399">
        <f>IF(ROW($E3399)&lt;=VALUE(LEFT(R$1,FIND("-",R$1,1)-1)),0,IF(ROW($E3399)=VALUE(LEFT(R$1,FIND("-",R$1,1)-1))+1,AVERAGE(INDEX($E:$E,ROW($E3399)-VALUE(LEFT(R$1,FIND("-",R$1,1)-1))):$E3399),($E3399*(2/(VALUE(LEFT(R$1,FIND("-",R$1,1)-1))+1)))+(R3398*(1-(2/(VALUE(LEFT(R$1,FIND("-",R$1,1)-1))+1))))))</f>
        <v>0.13497116386411562</v>
      </c>
      <c r="S3399">
        <f t="shared" si="481"/>
        <v>1.9844294387438843E-3</v>
      </c>
      <c r="T3399">
        <f>IF(ROW($E3399)&lt;=MAX(VALUE(LEFT(Q$1,FIND("-",Q$1,1)-1)),VALUE(LEFT(R$1,FIND("-",R$1,1)-1)))+VALUE(LEFT(T$1,FIND("-",T$1,1)-1))-1,0,IF(ROW($E3399)=MAX(VALUE(LEFT(Q$1,FIND("-",Q$1,1)-1)),VALUE(LEFT(R$1,FIND("-",R$1,1)-1)))+VALUE(LEFT(T$1,FIND("-",T$1,1)-1)),AVERAGE(INDEX($S:$S,ROW(S3399)-VALUE(LEFT(T$1,FIND("-",T$1,1)-1))+1):S3399),($S3399*(2/(VALUE(LEFT(T$1,FIND("-",T$1,1)-1))+1)))+(T3398*(1-(2/(VALUE(LEFT(T$1,FIND("-",T$1,1)-1))+1))))))</f>
        <v>1.5118259412692035E-3</v>
      </c>
      <c r="V3399">
        <f t="shared" si="482"/>
        <v>0</v>
      </c>
      <c r="W3399">
        <f>IF(ROW($E3399)&lt;=VALUE(LEFT(W$1,FIND("-",W$1,1)-1))+1,0,IF(ROW($E3398)=VALUE(LEFT(W$1,FIND("-",W$1,1)-1))+1,100-100/(1+ABS((SUMIF(INDEX($V:$V,ROW($V3399)-VALUE(LEFT(W$1,FIND("-",W$1,1)-1))+1):$V3399,"&gt;0",INDEX($V:$V,ROW($V3399)-VALUE(LEFT(W$1,FIND("-",W$1,1)-1))+1):$V3399)/COUNTIF(INDEX($V:$V,ROW($V3399)-VALUE(LEFT(W$1,FIND("-",W$1,1)-1))+1):$V3399,"&gt;0"))/(SUMIF(INDEX($V:$V,ROW($V3399)-VALUE(LEFT(W$1,FIND("-",W$1,1)-1))+1):$V3399,"&lt;0",INDEX($V:$V,ROW($V3399)-VALUE(LEFT(W$1,FIND("-",W$1,1)-1))+1):$V3399)/COUNTIF(INDEX($V:$V,ROW($V3399)-VALUE(LEFT(W$1,FIND("-",W$1,1)-1))+1):$V3399,"&lt;0")))),100-100/(1+ABS((SUMIF(INDEX($V:$V,ROW($V3399)-VALUE(LEFT(W$1,FIND("-",W$1,1)-1))+1):$V3399,"&gt;0",INDEX($V:$V,ROW($V3399)-VALUE(LEFT(W$1,FIND("-",W$1,1)-1))+1):$V3399)/VALUE(LEFT(W$1,FIND("-",W$1,1)-1)))/(SUMIF(INDEX($V:$V,ROW($V3399)-VALUE(LEFT(W$1,FIND("-",W$1,1)-1))+1):$V3399,"&lt;0",INDEX($V:$V,ROW($V3399)-VALUE(LEFT(W$1,FIND("-",W$1,1)-1))+1):$V3399)/VALUE(LEFT(W$1,FIND("-",W$1,1)-1)))))))</f>
        <v>62.500000000000007</v>
      </c>
      <c r="Y3399">
        <f>IF(ROW($E3399)&lt;=VALUE(LEFT(Y$1,FIND("-",Y$1,1)-1)),0,MAX(INDEX(C:C,ROW(C3399)-VALUE(LEFT(Y$1,FIND("-",Y$1,1)-1))+1):C3399))</f>
        <v>0.14000000000000001</v>
      </c>
      <c r="Z3399">
        <f>IF(ROW($E3399)&lt;=VALUE(LEFT(Z$1,FIND("-",Z$1,1)-1)),0,MIN(INDEX(D:D,ROW(D3399)-VALUE(LEFT(Z$1,FIND("-",Z$1,1)-1))+1):D3399))</f>
        <v>0.13</v>
      </c>
      <c r="AA3399">
        <f t="shared" si="477"/>
        <v>100</v>
      </c>
      <c r="AB3399">
        <f>IF(ROW($AA3399)&lt;=VALUE(LEFT(AA$1,FIND("-",AA$1,1)-1))+VALUE(LEFT(AB$1,FIND("-",AB$1,1)-1)-1),0,AVERAGE(INDEX($AA:$AA,ROW($AA3399)-VALUE(LEFT(AB$1,FIND("-",AB$1,1)-1))+1):$AA3399))</f>
        <v>100</v>
      </c>
      <c r="AC3399">
        <f>IF(ROW($AA3399)&lt;=VALUE(LEFT(AA$1,FIND("-",AA$1,1)-1))+VALUE(LEFT(AB$1,FIND("-",AB$1,1)-1)-1)+VALUE(LEFT(AC$1,FIND("-",AC$1,1)-1)-1),0,AVERAGE(INDEX($AB:$AB,ROW($AB3399)-VALUE(LEFT(AC$1,FIND("-",AC$1,1)-1))+1):$AB3399))</f>
        <v>85.185185185185176</v>
      </c>
      <c r="AE3399">
        <f t="shared" si="483"/>
        <v>310668244</v>
      </c>
      <c r="AG3399" t="str">
        <f t="shared" si="485"/>
        <v/>
      </c>
    </row>
    <row r="3400" spans="1:33" x14ac:dyDescent="0.25">
      <c r="A3400" s="6">
        <v>42017</v>
      </c>
      <c r="B3400">
        <v>0.14000000000000001</v>
      </c>
      <c r="C3400">
        <v>0.14499999999999999</v>
      </c>
      <c r="D3400">
        <v>0.14000000000000001</v>
      </c>
      <c r="E3400">
        <v>0.14000000000000001</v>
      </c>
      <c r="F3400">
        <v>0.14000000000000001</v>
      </c>
      <c r="G3400">
        <v>525200</v>
      </c>
      <c r="I3400" t="str">
        <f t="shared" si="478"/>
        <v/>
      </c>
      <c r="J3400" t="str">
        <f t="shared" si="479"/>
        <v/>
      </c>
      <c r="K3400" t="str">
        <f t="shared" si="480"/>
        <v>Overbought Above %D</v>
      </c>
      <c r="M3400" s="11" t="str">
        <f t="shared" si="484"/>
        <v/>
      </c>
      <c r="O3400">
        <f>IF(ROW($E3400)&lt;=VALUE(LEFT(O$1,FIND("-",O$1,1)-1)),0,IF(ROW($E3400)=VALUE(LEFT(O$1,FIND("-",O$1,1)-1))+1,AVERAGE(INDEX($E:$E,ROW($E3400)-VALUE(LEFT(O$1,FIND("-",O$1,1)-1))):$E3400),($E3400*(2/(VALUE(LEFT(O$1,FIND("-",O$1,1)-1))+1)))+(O3399*(1-(2/(VALUE(LEFT(O$1,FIND("-",O$1,1)-1))+1))))))</f>
        <v>0.14102719892291135</v>
      </c>
      <c r="Q3400">
        <f>IF(ROW($E3400)&lt;=VALUE(LEFT(Q$1,FIND("-",Q$1,1)-1)),0,IF(ROW($E3400)=VALUE(LEFT(Q$1,FIND("-",Q$1,1)-1))+1,AVERAGE(INDEX($E:$E,ROW($E3400)-VALUE(LEFT(Q$1,FIND("-",Q$1,1)-1))):$E3400),($E3400*(2/(VALUE(LEFT(Q$1,FIND("-",Q$1,1)-1))+1)))+(Q3399*(1-(2/(VALUE(LEFT(Q$1,FIND("-",Q$1,1)-1))+1))))))</f>
        <v>0.13742396356395803</v>
      </c>
      <c r="R3400">
        <f>IF(ROW($E3400)&lt;=VALUE(LEFT(R$1,FIND("-",R$1,1)-1)),0,IF(ROW($E3400)=VALUE(LEFT(R$1,FIND("-",R$1,1)-1))+1,AVERAGE(INDEX($E:$E,ROW($E3400)-VALUE(LEFT(R$1,FIND("-",R$1,1)-1))):$E3400),($E3400*(2/(VALUE(LEFT(R$1,FIND("-",R$1,1)-1))+1)))+(R3399*(1-(2/(VALUE(LEFT(R$1,FIND("-",R$1,1)-1))+1))))))</f>
        <v>0.13534367024455149</v>
      </c>
      <c r="S3400">
        <f t="shared" si="481"/>
        <v>2.0802933194065398E-3</v>
      </c>
      <c r="T3400">
        <f>IF(ROW($E3400)&lt;=MAX(VALUE(LEFT(Q$1,FIND("-",Q$1,1)-1)),VALUE(LEFT(R$1,FIND("-",R$1,1)-1)))+VALUE(LEFT(T$1,FIND("-",T$1,1)-1))-1,0,IF(ROW($E3400)=MAX(VALUE(LEFT(Q$1,FIND("-",Q$1,1)-1)),VALUE(LEFT(R$1,FIND("-",R$1,1)-1)))+VALUE(LEFT(T$1,FIND("-",T$1,1)-1)),AVERAGE(INDEX($S:$S,ROW(S3400)-VALUE(LEFT(T$1,FIND("-",T$1,1)-1))+1):S3400),($S3400*(2/(VALUE(LEFT(T$1,FIND("-",T$1,1)-1))+1)))+(T3399*(1-(2/(VALUE(LEFT(T$1,FIND("-",T$1,1)-1))+1))))))</f>
        <v>1.6255194168966708E-3</v>
      </c>
      <c r="V3400">
        <f t="shared" si="482"/>
        <v>0</v>
      </c>
      <c r="W3400">
        <f>IF(ROW($E3400)&lt;=VALUE(LEFT(W$1,FIND("-",W$1,1)-1))+1,0,IF(ROW($E3399)=VALUE(LEFT(W$1,FIND("-",W$1,1)-1))+1,100-100/(1+ABS((SUMIF(INDEX($V:$V,ROW($V3400)-VALUE(LEFT(W$1,FIND("-",W$1,1)-1))+1):$V3400,"&gt;0",INDEX($V:$V,ROW($V3400)-VALUE(LEFT(W$1,FIND("-",W$1,1)-1))+1):$V3400)/COUNTIF(INDEX($V:$V,ROW($V3400)-VALUE(LEFT(W$1,FIND("-",W$1,1)-1))+1):$V3400,"&gt;0"))/(SUMIF(INDEX($V:$V,ROW($V3400)-VALUE(LEFT(W$1,FIND("-",W$1,1)-1))+1):$V3400,"&lt;0",INDEX($V:$V,ROW($V3400)-VALUE(LEFT(W$1,FIND("-",W$1,1)-1))+1):$V3400)/COUNTIF(INDEX($V:$V,ROW($V3400)-VALUE(LEFT(W$1,FIND("-",W$1,1)-1))+1):$V3400,"&lt;0")))),100-100/(1+ABS((SUMIF(INDEX($V:$V,ROW($V3400)-VALUE(LEFT(W$1,FIND("-",W$1,1)-1))+1):$V3400,"&gt;0",INDEX($V:$V,ROW($V3400)-VALUE(LEFT(W$1,FIND("-",W$1,1)-1))+1):$V3400)/VALUE(LEFT(W$1,FIND("-",W$1,1)-1)))/(SUMIF(INDEX($V:$V,ROW($V3400)-VALUE(LEFT(W$1,FIND("-",W$1,1)-1))+1):$V3400,"&lt;0",INDEX($V:$V,ROW($V3400)-VALUE(LEFT(W$1,FIND("-",W$1,1)-1))+1):$V3400)/VALUE(LEFT(W$1,FIND("-",W$1,1)-1)))))))</f>
        <v>57.142857142857146</v>
      </c>
      <c r="Y3400">
        <f>IF(ROW($E3400)&lt;=VALUE(LEFT(Y$1,FIND("-",Y$1,1)-1)),0,MAX(INDEX(C:C,ROW(C3400)-VALUE(LEFT(Y$1,FIND("-",Y$1,1)-1))+1):C3400))</f>
        <v>0.14499999999999999</v>
      </c>
      <c r="Z3400">
        <f>IF(ROW($E3400)&lt;=VALUE(LEFT(Z$1,FIND("-",Z$1,1)-1)),0,MIN(INDEX(D:D,ROW(D3400)-VALUE(LEFT(Z$1,FIND("-",Z$1,1)-1))+1):D3400))</f>
        <v>0.13</v>
      </c>
      <c r="AA3400">
        <f t="shared" si="477"/>
        <v>66.666666666666785</v>
      </c>
      <c r="AB3400">
        <f>IF(ROW($AA3400)&lt;=VALUE(LEFT(AA$1,FIND("-",AA$1,1)-1))+VALUE(LEFT(AB$1,FIND("-",AB$1,1)-1)-1),0,AVERAGE(INDEX($AA:$AA,ROW($AA3400)-VALUE(LEFT(AB$1,FIND("-",AB$1,1)-1))+1):$AA3400))</f>
        <v>88.888888888888928</v>
      </c>
      <c r="AC3400">
        <f>IF(ROW($AA3400)&lt;=VALUE(LEFT(AA$1,FIND("-",AA$1,1)-1))+VALUE(LEFT(AB$1,FIND("-",AB$1,1)-1)-1)+VALUE(LEFT(AC$1,FIND("-",AC$1,1)-1)-1),0,AVERAGE(INDEX($AB:$AB,ROW($AB3400)-VALUE(LEFT(AC$1,FIND("-",AC$1,1)-1))+1):$AB3400))</f>
        <v>90.740740740740748</v>
      </c>
      <c r="AE3400">
        <f t="shared" si="483"/>
        <v>310668244</v>
      </c>
      <c r="AG3400" t="str">
        <f t="shared" si="485"/>
        <v/>
      </c>
    </row>
    <row r="3401" spans="1:33" x14ac:dyDescent="0.25">
      <c r="A3401" s="6">
        <v>42018</v>
      </c>
      <c r="B3401">
        <v>0.14000000000000001</v>
      </c>
      <c r="C3401">
        <v>0.14000000000000001</v>
      </c>
      <c r="D3401">
        <v>0.14000000000000001</v>
      </c>
      <c r="E3401">
        <v>0.14000000000000001</v>
      </c>
      <c r="F3401">
        <v>0.14000000000000001</v>
      </c>
      <c r="G3401">
        <v>700000</v>
      </c>
      <c r="I3401" t="str">
        <f t="shared" si="478"/>
        <v/>
      </c>
      <c r="J3401" t="str">
        <f t="shared" si="479"/>
        <v/>
      </c>
      <c r="K3401" t="str">
        <f t="shared" si="480"/>
        <v>Overbought Above %D</v>
      </c>
      <c r="M3401" s="11" t="str">
        <f t="shared" si="484"/>
        <v/>
      </c>
      <c r="O3401">
        <f>IF(ROW($E3401)&lt;=VALUE(LEFT(O$1,FIND("-",O$1,1)-1)),0,IF(ROW($E3401)=VALUE(LEFT(O$1,FIND("-",O$1,1)-1))+1,AVERAGE(INDEX($E:$E,ROW($E3401)-VALUE(LEFT(O$1,FIND("-",O$1,1)-1))):$E3401),($E3401*(2/(VALUE(LEFT(O$1,FIND("-",O$1,1)-1))+1)))+(O3400*(1-(2/(VALUE(LEFT(O$1,FIND("-",O$1,1)-1))+1))))))</f>
        <v>0.14101697803810626</v>
      </c>
      <c r="Q3401">
        <f>IF(ROW($E3401)&lt;=VALUE(LEFT(Q$1,FIND("-",Q$1,1)-1)),0,IF(ROW($E3401)=VALUE(LEFT(Q$1,FIND("-",Q$1,1)-1))+1,AVERAGE(INDEX($E:$E,ROW($E3401)-VALUE(LEFT(Q$1,FIND("-",Q$1,1)-1))):$E3401),($E3401*(2/(VALUE(LEFT(Q$1,FIND("-",Q$1,1)-1))+1)))+(Q3400*(1-(2/(VALUE(LEFT(Q$1,FIND("-",Q$1,1)-1))+1))))))</f>
        <v>0.13782027686181064</v>
      </c>
      <c r="R3401">
        <f>IF(ROW($E3401)&lt;=VALUE(LEFT(R$1,FIND("-",R$1,1)-1)),0,IF(ROW($E3401)=VALUE(LEFT(R$1,FIND("-",R$1,1)-1))+1,AVERAGE(INDEX($E:$E,ROW($E3401)-VALUE(LEFT(R$1,FIND("-",R$1,1)-1))):$E3401),($E3401*(2/(VALUE(LEFT(R$1,FIND("-",R$1,1)-1))+1)))+(R3400*(1-(2/(VALUE(LEFT(R$1,FIND("-",R$1,1)-1))+1))))))</f>
        <v>0.1356885835597699</v>
      </c>
      <c r="S3401">
        <f t="shared" si="481"/>
        <v>2.1316933020407436E-3</v>
      </c>
      <c r="T3401">
        <f>IF(ROW($E3401)&lt;=MAX(VALUE(LEFT(Q$1,FIND("-",Q$1,1)-1)),VALUE(LEFT(R$1,FIND("-",R$1,1)-1)))+VALUE(LEFT(T$1,FIND("-",T$1,1)-1))-1,0,IF(ROW($E3401)=MAX(VALUE(LEFT(Q$1,FIND("-",Q$1,1)-1)),VALUE(LEFT(R$1,FIND("-",R$1,1)-1)))+VALUE(LEFT(T$1,FIND("-",T$1,1)-1)),AVERAGE(INDEX($S:$S,ROW(S3401)-VALUE(LEFT(T$1,FIND("-",T$1,1)-1))+1):S3401),($S3401*(2/(VALUE(LEFT(T$1,FIND("-",T$1,1)-1))+1)))+(T3400*(1-(2/(VALUE(LEFT(T$1,FIND("-",T$1,1)-1))+1))))))</f>
        <v>1.7267541939254855E-3</v>
      </c>
      <c r="V3401">
        <f t="shared" si="482"/>
        <v>0</v>
      </c>
      <c r="W3401">
        <f>IF(ROW($E3401)&lt;=VALUE(LEFT(W$1,FIND("-",W$1,1)-1))+1,0,IF(ROW($E3400)=VALUE(LEFT(W$1,FIND("-",W$1,1)-1))+1,100-100/(1+ABS((SUMIF(INDEX($V:$V,ROW($V3401)-VALUE(LEFT(W$1,FIND("-",W$1,1)-1))+1):$V3401,"&gt;0",INDEX($V:$V,ROW($V3401)-VALUE(LEFT(W$1,FIND("-",W$1,1)-1))+1):$V3401)/COUNTIF(INDEX($V:$V,ROW($V3401)-VALUE(LEFT(W$1,FIND("-",W$1,1)-1))+1):$V3401,"&gt;0"))/(SUMIF(INDEX($V:$V,ROW($V3401)-VALUE(LEFT(W$1,FIND("-",W$1,1)-1))+1):$V3401,"&lt;0",INDEX($V:$V,ROW($V3401)-VALUE(LEFT(W$1,FIND("-",W$1,1)-1))+1):$V3401)/COUNTIF(INDEX($V:$V,ROW($V3401)-VALUE(LEFT(W$1,FIND("-",W$1,1)-1))+1):$V3401,"&lt;0")))),100-100/(1+ABS((SUMIF(INDEX($V:$V,ROW($V3401)-VALUE(LEFT(W$1,FIND("-",W$1,1)-1))+1):$V3401,"&gt;0",INDEX($V:$V,ROW($V3401)-VALUE(LEFT(W$1,FIND("-",W$1,1)-1))+1):$V3401)/VALUE(LEFT(W$1,FIND("-",W$1,1)-1)))/(SUMIF(INDEX($V:$V,ROW($V3401)-VALUE(LEFT(W$1,FIND("-",W$1,1)-1))+1):$V3401,"&lt;0",INDEX($V:$V,ROW($V3401)-VALUE(LEFT(W$1,FIND("-",W$1,1)-1))+1):$V3401)/VALUE(LEFT(W$1,FIND("-",W$1,1)-1)))))))</f>
        <v>50</v>
      </c>
      <c r="Y3401">
        <f>IF(ROW($E3401)&lt;=VALUE(LEFT(Y$1,FIND("-",Y$1,1)-1)),0,MAX(INDEX(C:C,ROW(C3401)-VALUE(LEFT(Y$1,FIND("-",Y$1,1)-1))+1):C3401))</f>
        <v>0.14499999999999999</v>
      </c>
      <c r="Z3401">
        <f>IF(ROW($E3401)&lt;=VALUE(LEFT(Z$1,FIND("-",Z$1,1)-1)),0,MIN(INDEX(D:D,ROW(D3401)-VALUE(LEFT(Z$1,FIND("-",Z$1,1)-1))+1):D3401))</f>
        <v>0.13</v>
      </c>
      <c r="AA3401">
        <f t="shared" si="477"/>
        <v>66.666666666666785</v>
      </c>
      <c r="AB3401">
        <f>IF(ROW($AA3401)&lt;=VALUE(LEFT(AA$1,FIND("-",AA$1,1)-1))+VALUE(LEFT(AB$1,FIND("-",AB$1,1)-1)-1),0,AVERAGE(INDEX($AA:$AA,ROW($AA3401)-VALUE(LEFT(AB$1,FIND("-",AB$1,1)-1))+1):$AA3401))</f>
        <v>77.777777777777871</v>
      </c>
      <c r="AC3401">
        <f>IF(ROW($AA3401)&lt;=VALUE(LEFT(AA$1,FIND("-",AA$1,1)-1))+VALUE(LEFT(AB$1,FIND("-",AB$1,1)-1)-1)+VALUE(LEFT(AC$1,FIND("-",AC$1,1)-1)-1),0,AVERAGE(INDEX($AB:$AB,ROW($AB3401)-VALUE(LEFT(AC$1,FIND("-",AC$1,1)-1))+1):$AB3401))</f>
        <v>88.888888888888928</v>
      </c>
      <c r="AE3401">
        <f t="shared" si="483"/>
        <v>310668244</v>
      </c>
      <c r="AG3401" t="str">
        <f t="shared" si="485"/>
        <v/>
      </c>
    </row>
    <row r="3402" spans="1:33" x14ac:dyDescent="0.25">
      <c r="A3402" s="6">
        <v>42019</v>
      </c>
      <c r="B3402">
        <v>0.14000000000000001</v>
      </c>
      <c r="C3402">
        <v>0.14499999999999999</v>
      </c>
      <c r="D3402">
        <v>0.14000000000000001</v>
      </c>
      <c r="E3402">
        <v>0.14000000000000001</v>
      </c>
      <c r="F3402">
        <v>0.14000000000000001</v>
      </c>
      <c r="G3402">
        <v>273300</v>
      </c>
      <c r="I3402" t="str">
        <f t="shared" si="478"/>
        <v/>
      </c>
      <c r="J3402" t="str">
        <f t="shared" si="479"/>
        <v>Overbought</v>
      </c>
      <c r="K3402" t="str">
        <f t="shared" si="480"/>
        <v>Sell</v>
      </c>
      <c r="M3402" s="11" t="str">
        <f t="shared" si="484"/>
        <v>Sell</v>
      </c>
      <c r="O3402">
        <f>IF(ROW($E3402)&lt;=VALUE(LEFT(O$1,FIND("-",O$1,1)-1)),0,IF(ROW($E3402)=VALUE(LEFT(O$1,FIND("-",O$1,1)-1))+1,AVERAGE(INDEX($E:$E,ROW($E3402)-VALUE(LEFT(O$1,FIND("-",O$1,1)-1))):$E3402),($E3402*(2/(VALUE(LEFT(O$1,FIND("-",O$1,1)-1))+1)))+(O3401*(1-(2/(VALUE(LEFT(O$1,FIND("-",O$1,1)-1))+1))))))</f>
        <v>0.14100685885364747</v>
      </c>
      <c r="Q3402">
        <f>IF(ROW($E3402)&lt;=VALUE(LEFT(Q$1,FIND("-",Q$1,1)-1)),0,IF(ROW($E3402)=VALUE(LEFT(Q$1,FIND("-",Q$1,1)-1))+1,AVERAGE(INDEX($E:$E,ROW($E3402)-VALUE(LEFT(Q$1,FIND("-",Q$1,1)-1))):$E3402),($E3402*(2/(VALUE(LEFT(Q$1,FIND("-",Q$1,1)-1))+1)))+(Q3401*(1-(2/(VALUE(LEFT(Q$1,FIND("-",Q$1,1)-1))+1))))))</f>
        <v>0.13815561888307054</v>
      </c>
      <c r="R3402">
        <f>IF(ROW($E3402)&lt;=VALUE(LEFT(R$1,FIND("-",R$1,1)-1)),0,IF(ROW($E3402)=VALUE(LEFT(R$1,FIND("-",R$1,1)-1))+1,AVERAGE(INDEX($E:$E,ROW($E3402)-VALUE(LEFT(R$1,FIND("-",R$1,1)-1))):$E3402),($E3402*(2/(VALUE(LEFT(R$1,FIND("-",R$1,1)-1))+1)))+(R3401*(1-(2/(VALUE(LEFT(R$1,FIND("-",R$1,1)-1))+1))))))</f>
        <v>0.13600794774052768</v>
      </c>
      <c r="S3402">
        <f t="shared" si="481"/>
        <v>2.1476711425428563E-3</v>
      </c>
      <c r="T3402">
        <f>IF(ROW($E3402)&lt;=MAX(VALUE(LEFT(Q$1,FIND("-",Q$1,1)-1)),VALUE(LEFT(R$1,FIND("-",R$1,1)-1)))+VALUE(LEFT(T$1,FIND("-",T$1,1)-1))-1,0,IF(ROW($E3402)=MAX(VALUE(LEFT(Q$1,FIND("-",Q$1,1)-1)),VALUE(LEFT(R$1,FIND("-",R$1,1)-1)))+VALUE(LEFT(T$1,FIND("-",T$1,1)-1)),AVERAGE(INDEX($S:$S,ROW(S3402)-VALUE(LEFT(T$1,FIND("-",T$1,1)-1))+1):S3402),($S3402*(2/(VALUE(LEFT(T$1,FIND("-",T$1,1)-1))+1)))+(T3401*(1-(2/(VALUE(LEFT(T$1,FIND("-",T$1,1)-1))+1))))))</f>
        <v>1.8109375836489598E-3</v>
      </c>
      <c r="V3402">
        <f t="shared" si="482"/>
        <v>0</v>
      </c>
      <c r="W3402">
        <f>IF(ROW($E3402)&lt;=VALUE(LEFT(W$1,FIND("-",W$1,1)-1))+1,0,IF(ROW($E3401)=VALUE(LEFT(W$1,FIND("-",W$1,1)-1))+1,100-100/(1+ABS((SUMIF(INDEX($V:$V,ROW($V3402)-VALUE(LEFT(W$1,FIND("-",W$1,1)-1))+1):$V3402,"&gt;0",INDEX($V:$V,ROW($V3402)-VALUE(LEFT(W$1,FIND("-",W$1,1)-1))+1):$V3402)/COUNTIF(INDEX($V:$V,ROW($V3402)-VALUE(LEFT(W$1,FIND("-",W$1,1)-1))+1):$V3402,"&gt;0"))/(SUMIF(INDEX($V:$V,ROW($V3402)-VALUE(LEFT(W$1,FIND("-",W$1,1)-1))+1):$V3402,"&lt;0",INDEX($V:$V,ROW($V3402)-VALUE(LEFT(W$1,FIND("-",W$1,1)-1))+1):$V3402)/COUNTIF(INDEX($V:$V,ROW($V3402)-VALUE(LEFT(W$1,FIND("-",W$1,1)-1))+1):$V3402,"&lt;0")))),100-100/(1+ABS((SUMIF(INDEX($V:$V,ROW($V3402)-VALUE(LEFT(W$1,FIND("-",W$1,1)-1))+1):$V3402,"&gt;0",INDEX($V:$V,ROW($V3402)-VALUE(LEFT(W$1,FIND("-",W$1,1)-1))+1):$V3402)/VALUE(LEFT(W$1,FIND("-",W$1,1)-1)))/(SUMIF(INDEX($V:$V,ROW($V3402)-VALUE(LEFT(W$1,FIND("-",W$1,1)-1))+1):$V3402,"&lt;0",INDEX($V:$V,ROW($V3402)-VALUE(LEFT(W$1,FIND("-",W$1,1)-1))+1):$V3402)/VALUE(LEFT(W$1,FIND("-",W$1,1)-1)))))))</f>
        <v>75</v>
      </c>
      <c r="Y3402">
        <f>IF(ROW($E3402)&lt;=VALUE(LEFT(Y$1,FIND("-",Y$1,1)-1)),0,MAX(INDEX(C:C,ROW(C3402)-VALUE(LEFT(Y$1,FIND("-",Y$1,1)-1))+1):C3402))</f>
        <v>0.14499999999999999</v>
      </c>
      <c r="Z3402">
        <f>IF(ROW($E3402)&lt;=VALUE(LEFT(Z$1,FIND("-",Z$1,1)-1)),0,MIN(INDEX(D:D,ROW(D3402)-VALUE(LEFT(Z$1,FIND("-",Z$1,1)-1))+1):D3402))</f>
        <v>0.13500000000000001</v>
      </c>
      <c r="AA3402">
        <f t="shared" si="477"/>
        <v>50.000000000000135</v>
      </c>
      <c r="AB3402">
        <f>IF(ROW($AA3402)&lt;=VALUE(LEFT(AA$1,FIND("-",AA$1,1)-1))+VALUE(LEFT(AB$1,FIND("-",AB$1,1)-1)-1),0,AVERAGE(INDEX($AA:$AA,ROW($AA3402)-VALUE(LEFT(AB$1,FIND("-",AB$1,1)-1))+1):$AA3402))</f>
        <v>61.111111111111235</v>
      </c>
      <c r="AC3402">
        <f>IF(ROW($AA3402)&lt;=VALUE(LEFT(AA$1,FIND("-",AA$1,1)-1))+VALUE(LEFT(AB$1,FIND("-",AB$1,1)-1)-1)+VALUE(LEFT(AC$1,FIND("-",AC$1,1)-1)-1),0,AVERAGE(INDEX($AB:$AB,ROW($AB3402)-VALUE(LEFT(AC$1,FIND("-",AC$1,1)-1))+1):$AB3402))</f>
        <v>75.925925925926009</v>
      </c>
      <c r="AE3402">
        <f t="shared" si="483"/>
        <v>310668244</v>
      </c>
      <c r="AG3402" t="str">
        <f t="shared" si="485"/>
        <v>Sell</v>
      </c>
    </row>
    <row r="3403" spans="1:33" x14ac:dyDescent="0.25">
      <c r="A3403" s="6">
        <v>42020</v>
      </c>
      <c r="B3403">
        <v>0.14000000000000001</v>
      </c>
      <c r="C3403">
        <v>0.14499999999999999</v>
      </c>
      <c r="D3403">
        <v>0.14000000000000001</v>
      </c>
      <c r="E3403">
        <v>0.14499999999999999</v>
      </c>
      <c r="F3403">
        <v>0.14499999999999999</v>
      </c>
      <c r="G3403">
        <v>1760600</v>
      </c>
      <c r="I3403" t="str">
        <f t="shared" si="478"/>
        <v/>
      </c>
      <c r="J3403" t="str">
        <f t="shared" si="479"/>
        <v>Overbought</v>
      </c>
      <c r="K3403" t="str">
        <f t="shared" si="480"/>
        <v/>
      </c>
      <c r="M3403" s="11" t="str">
        <f t="shared" si="484"/>
        <v/>
      </c>
      <c r="O3403">
        <f>IF(ROW($E3403)&lt;=VALUE(LEFT(O$1,FIND("-",O$1,1)-1)),0,IF(ROW($E3403)=VALUE(LEFT(O$1,FIND("-",O$1,1)-1))+1,AVERAGE(INDEX($E:$E,ROW($E3403)-VALUE(LEFT(O$1,FIND("-",O$1,1)-1))):$E3403),($E3403*(2/(VALUE(LEFT(O$1,FIND("-",O$1,1)-1))+1)))+(O3402*(1-(2/(VALUE(LEFT(O$1,FIND("-",O$1,1)-1))+1))))))</f>
        <v>0.14104659160137237</v>
      </c>
      <c r="Q3403">
        <f>IF(ROW($E3403)&lt;=VALUE(LEFT(Q$1,FIND("-",Q$1,1)-1)),0,IF(ROW($E3403)=VALUE(LEFT(Q$1,FIND("-",Q$1,1)-1))+1,AVERAGE(INDEX($E:$E,ROW($E3403)-VALUE(LEFT(Q$1,FIND("-",Q$1,1)-1))):$E3403),($E3403*(2/(VALUE(LEFT(Q$1,FIND("-",Q$1,1)-1))+1)))+(Q3402*(1-(2/(VALUE(LEFT(Q$1,FIND("-",Q$1,1)-1))+1))))))</f>
        <v>0.13920860059336737</v>
      </c>
      <c r="R3403">
        <f>IF(ROW($E3403)&lt;=VALUE(LEFT(R$1,FIND("-",R$1,1)-1)),0,IF(ROW($E3403)=VALUE(LEFT(R$1,FIND("-",R$1,1)-1))+1,AVERAGE(INDEX($E:$E,ROW($E3403)-VALUE(LEFT(R$1,FIND("-",R$1,1)-1))):$E3403),($E3403*(2/(VALUE(LEFT(R$1,FIND("-",R$1,1)-1))+1)))+(R3402*(1-(2/(VALUE(LEFT(R$1,FIND("-",R$1,1)-1))+1))))))</f>
        <v>0.1366740256856738</v>
      </c>
      <c r="S3403">
        <f t="shared" si="481"/>
        <v>2.5345749076935709E-3</v>
      </c>
      <c r="T3403">
        <f>IF(ROW($E3403)&lt;=MAX(VALUE(LEFT(Q$1,FIND("-",Q$1,1)-1)),VALUE(LEFT(R$1,FIND("-",R$1,1)-1)))+VALUE(LEFT(T$1,FIND("-",T$1,1)-1))-1,0,IF(ROW($E3403)=MAX(VALUE(LEFT(Q$1,FIND("-",Q$1,1)-1)),VALUE(LEFT(R$1,FIND("-",R$1,1)-1)))+VALUE(LEFT(T$1,FIND("-",T$1,1)-1)),AVERAGE(INDEX($S:$S,ROW(S3403)-VALUE(LEFT(T$1,FIND("-",T$1,1)-1))+1):S3403),($S3403*(2/(VALUE(LEFT(T$1,FIND("-",T$1,1)-1))+1)))+(T3402*(1-(2/(VALUE(LEFT(T$1,FIND("-",T$1,1)-1))+1))))))</f>
        <v>1.9556650484578819E-3</v>
      </c>
      <c r="V3403">
        <f t="shared" si="482"/>
        <v>4.9999999999999767E-3</v>
      </c>
      <c r="W3403">
        <f>IF(ROW($E3403)&lt;=VALUE(LEFT(W$1,FIND("-",W$1,1)-1))+1,0,IF(ROW($E3402)=VALUE(LEFT(W$1,FIND("-",W$1,1)-1))+1,100-100/(1+ABS((SUMIF(INDEX($V:$V,ROW($V3403)-VALUE(LEFT(W$1,FIND("-",W$1,1)-1))+1):$V3403,"&gt;0",INDEX($V:$V,ROW($V3403)-VALUE(LEFT(W$1,FIND("-",W$1,1)-1))+1):$V3403)/COUNTIF(INDEX($V:$V,ROW($V3403)-VALUE(LEFT(W$1,FIND("-",W$1,1)-1))+1):$V3403,"&gt;0"))/(SUMIF(INDEX($V:$V,ROW($V3403)-VALUE(LEFT(W$1,FIND("-",W$1,1)-1))+1):$V3403,"&lt;0",INDEX($V:$V,ROW($V3403)-VALUE(LEFT(W$1,FIND("-",W$1,1)-1))+1):$V3403)/COUNTIF(INDEX($V:$V,ROW($V3403)-VALUE(LEFT(W$1,FIND("-",W$1,1)-1))+1):$V3403,"&lt;0")))),100-100/(1+ABS((SUMIF(INDEX($V:$V,ROW($V3403)-VALUE(LEFT(W$1,FIND("-",W$1,1)-1))+1):$V3403,"&gt;0",INDEX($V:$V,ROW($V3403)-VALUE(LEFT(W$1,FIND("-",W$1,1)-1))+1):$V3403)/VALUE(LEFT(W$1,FIND("-",W$1,1)-1)))/(SUMIF(INDEX($V:$V,ROW($V3403)-VALUE(LEFT(W$1,FIND("-",W$1,1)-1))+1):$V3403,"&lt;0",INDEX($V:$V,ROW($V3403)-VALUE(LEFT(W$1,FIND("-",W$1,1)-1))+1):$V3403)/VALUE(LEFT(W$1,FIND("-",W$1,1)-1)))))))</f>
        <v>74.999999999999972</v>
      </c>
      <c r="Y3403">
        <f>IF(ROW($E3403)&lt;=VALUE(LEFT(Y$1,FIND("-",Y$1,1)-1)),0,MAX(INDEX(C:C,ROW(C3403)-VALUE(LEFT(Y$1,FIND("-",Y$1,1)-1))+1):C3403))</f>
        <v>0.14499999999999999</v>
      </c>
      <c r="Z3403">
        <f>IF(ROW($E3403)&lt;=VALUE(LEFT(Z$1,FIND("-",Z$1,1)-1)),0,MIN(INDEX(D:D,ROW(D3403)-VALUE(LEFT(Z$1,FIND("-",Z$1,1)-1))+1):D3403))</f>
        <v>0.13500000000000001</v>
      </c>
      <c r="AA3403">
        <f t="shared" si="477"/>
        <v>100</v>
      </c>
      <c r="AB3403">
        <f>IF(ROW($AA3403)&lt;=VALUE(LEFT(AA$1,FIND("-",AA$1,1)-1))+VALUE(LEFT(AB$1,FIND("-",AB$1,1)-1)-1),0,AVERAGE(INDEX($AA:$AA,ROW($AA3403)-VALUE(LEFT(AB$1,FIND("-",AB$1,1)-1))+1):$AA3403))</f>
        <v>72.2222222222223</v>
      </c>
      <c r="AC3403">
        <f>IF(ROW($AA3403)&lt;=VALUE(LEFT(AA$1,FIND("-",AA$1,1)-1))+VALUE(LEFT(AB$1,FIND("-",AB$1,1)-1)-1)+VALUE(LEFT(AC$1,FIND("-",AC$1,1)-1)-1),0,AVERAGE(INDEX($AB:$AB,ROW($AB3403)-VALUE(LEFT(AC$1,FIND("-",AC$1,1)-1))+1):$AB3403))</f>
        <v>70.37037037037048</v>
      </c>
      <c r="AE3403">
        <f t="shared" si="483"/>
        <v>312428844</v>
      </c>
      <c r="AG3403" t="str">
        <f t="shared" si="485"/>
        <v/>
      </c>
    </row>
    <row r="3404" spans="1:33" x14ac:dyDescent="0.25">
      <c r="A3404" s="6">
        <v>42023</v>
      </c>
      <c r="B3404">
        <v>0.14499999999999999</v>
      </c>
      <c r="C3404">
        <v>0.14499999999999999</v>
      </c>
      <c r="D3404">
        <v>0.14499999999999999</v>
      </c>
      <c r="E3404">
        <v>0.14499999999999999</v>
      </c>
      <c r="F3404">
        <v>0.14499999999999999</v>
      </c>
      <c r="G3404">
        <v>424200</v>
      </c>
      <c r="I3404" t="str">
        <f t="shared" si="478"/>
        <v/>
      </c>
      <c r="J3404" t="str">
        <f t="shared" si="479"/>
        <v>Overbought</v>
      </c>
      <c r="K3404" t="str">
        <f t="shared" si="480"/>
        <v/>
      </c>
      <c r="M3404" s="11" t="str">
        <f t="shared" si="484"/>
        <v/>
      </c>
      <c r="O3404">
        <f>IF(ROW($E3404)&lt;=VALUE(LEFT(O$1,FIND("-",O$1,1)-1)),0,IF(ROW($E3404)=VALUE(LEFT(O$1,FIND("-",O$1,1)-1))+1,AVERAGE(INDEX($E:$E,ROW($E3404)-VALUE(LEFT(O$1,FIND("-",O$1,1)-1))):$E3404),($E3404*(2/(VALUE(LEFT(O$1,FIND("-",O$1,1)-1))+1)))+(O3403*(1-(2/(VALUE(LEFT(O$1,FIND("-",O$1,1)-1))+1))))))</f>
        <v>0.14108592899837363</v>
      </c>
      <c r="Q3404">
        <f>IF(ROW($E3404)&lt;=VALUE(LEFT(Q$1,FIND("-",Q$1,1)-1)),0,IF(ROW($E3404)=VALUE(LEFT(Q$1,FIND("-",Q$1,1)-1))+1,AVERAGE(INDEX($E:$E,ROW($E3404)-VALUE(LEFT(Q$1,FIND("-",Q$1,1)-1))):$E3404),($E3404*(2/(VALUE(LEFT(Q$1,FIND("-",Q$1,1)-1))+1)))+(Q3403*(1-(2/(VALUE(LEFT(Q$1,FIND("-",Q$1,1)-1))+1))))))</f>
        <v>0.14009958511746468</v>
      </c>
      <c r="R3404">
        <f>IF(ROW($E3404)&lt;=VALUE(LEFT(R$1,FIND("-",R$1,1)-1)),0,IF(ROW($E3404)=VALUE(LEFT(R$1,FIND("-",R$1,1)-1))+1,AVERAGE(INDEX($E:$E,ROW($E3404)-VALUE(LEFT(R$1,FIND("-",R$1,1)-1))):$E3404),($E3404*(2/(VALUE(LEFT(R$1,FIND("-",R$1,1)-1))+1)))+(R3403*(1-(2/(VALUE(LEFT(R$1,FIND("-",R$1,1)-1))+1))))))</f>
        <v>0.13729076452377204</v>
      </c>
      <c r="S3404">
        <f t="shared" si="481"/>
        <v>2.8088205936926403E-3</v>
      </c>
      <c r="T3404">
        <f>IF(ROW($E3404)&lt;=MAX(VALUE(LEFT(Q$1,FIND("-",Q$1,1)-1)),VALUE(LEFT(R$1,FIND("-",R$1,1)-1)))+VALUE(LEFT(T$1,FIND("-",T$1,1)-1))-1,0,IF(ROW($E3404)=MAX(VALUE(LEFT(Q$1,FIND("-",Q$1,1)-1)),VALUE(LEFT(R$1,FIND("-",R$1,1)-1)))+VALUE(LEFT(T$1,FIND("-",T$1,1)-1)),AVERAGE(INDEX($S:$S,ROW(S3404)-VALUE(LEFT(T$1,FIND("-",T$1,1)-1))+1):S3404),($S3404*(2/(VALUE(LEFT(T$1,FIND("-",T$1,1)-1))+1)))+(T3403*(1-(2/(VALUE(LEFT(T$1,FIND("-",T$1,1)-1))+1))))))</f>
        <v>2.1262961575048336E-3</v>
      </c>
      <c r="V3404">
        <f t="shared" si="482"/>
        <v>0</v>
      </c>
      <c r="W3404">
        <f>IF(ROW($E3404)&lt;=VALUE(LEFT(W$1,FIND("-",W$1,1)-1))+1,0,IF(ROW($E3403)=VALUE(LEFT(W$1,FIND("-",W$1,1)-1))+1,100-100/(1+ABS((SUMIF(INDEX($V:$V,ROW($V3404)-VALUE(LEFT(W$1,FIND("-",W$1,1)-1))+1):$V3404,"&gt;0",INDEX($V:$V,ROW($V3404)-VALUE(LEFT(W$1,FIND("-",W$1,1)-1))+1):$V3404)/COUNTIF(INDEX($V:$V,ROW($V3404)-VALUE(LEFT(W$1,FIND("-",W$1,1)-1))+1):$V3404,"&gt;0"))/(SUMIF(INDEX($V:$V,ROW($V3404)-VALUE(LEFT(W$1,FIND("-",W$1,1)-1))+1):$V3404,"&lt;0",INDEX($V:$V,ROW($V3404)-VALUE(LEFT(W$1,FIND("-",W$1,1)-1))+1):$V3404)/COUNTIF(INDEX($V:$V,ROW($V3404)-VALUE(LEFT(W$1,FIND("-",W$1,1)-1))+1):$V3404,"&lt;0")))),100-100/(1+ABS((SUMIF(INDEX($V:$V,ROW($V3404)-VALUE(LEFT(W$1,FIND("-",W$1,1)-1))+1):$V3404,"&gt;0",INDEX($V:$V,ROW($V3404)-VALUE(LEFT(W$1,FIND("-",W$1,1)-1))+1):$V3404)/VALUE(LEFT(W$1,FIND("-",W$1,1)-1)))/(SUMIF(INDEX($V:$V,ROW($V3404)-VALUE(LEFT(W$1,FIND("-",W$1,1)-1))+1):$V3404,"&lt;0",INDEX($V:$V,ROW($V3404)-VALUE(LEFT(W$1,FIND("-",W$1,1)-1))+1):$V3404)/VALUE(LEFT(W$1,FIND("-",W$1,1)-1)))))))</f>
        <v>74.999999999999972</v>
      </c>
      <c r="Y3404">
        <f>IF(ROW($E3404)&lt;=VALUE(LEFT(Y$1,FIND("-",Y$1,1)-1)),0,MAX(INDEX(C:C,ROW(C3404)-VALUE(LEFT(Y$1,FIND("-",Y$1,1)-1))+1):C3404))</f>
        <v>0.14499999999999999</v>
      </c>
      <c r="Z3404">
        <f>IF(ROW($E3404)&lt;=VALUE(LEFT(Z$1,FIND("-",Z$1,1)-1)),0,MIN(INDEX(D:D,ROW(D3404)-VALUE(LEFT(Z$1,FIND("-",Z$1,1)-1))+1):D3404))</f>
        <v>0.13500000000000001</v>
      </c>
      <c r="AA3404">
        <f t="shared" si="477"/>
        <v>100</v>
      </c>
      <c r="AB3404">
        <f>IF(ROW($AA3404)&lt;=VALUE(LEFT(AA$1,FIND("-",AA$1,1)-1))+VALUE(LEFT(AB$1,FIND("-",AB$1,1)-1)-1),0,AVERAGE(INDEX($AA:$AA,ROW($AA3404)-VALUE(LEFT(AB$1,FIND("-",AB$1,1)-1))+1):$AA3404))</f>
        <v>83.333333333333385</v>
      </c>
      <c r="AC3404">
        <f>IF(ROW($AA3404)&lt;=VALUE(LEFT(AA$1,FIND("-",AA$1,1)-1))+VALUE(LEFT(AB$1,FIND("-",AB$1,1)-1)-1)+VALUE(LEFT(AC$1,FIND("-",AC$1,1)-1)-1),0,AVERAGE(INDEX($AB:$AB,ROW($AB3404)-VALUE(LEFT(AC$1,FIND("-",AC$1,1)-1))+1):$AB3404))</f>
        <v>72.2222222222223</v>
      </c>
      <c r="AE3404">
        <f t="shared" si="483"/>
        <v>312428844</v>
      </c>
      <c r="AG3404" t="str">
        <f t="shared" si="485"/>
        <v/>
      </c>
    </row>
    <row r="3405" spans="1:33" x14ac:dyDescent="0.25">
      <c r="A3405" s="6">
        <v>42024</v>
      </c>
      <c r="B3405">
        <v>0.14499999999999999</v>
      </c>
      <c r="C3405">
        <v>0.14499999999999999</v>
      </c>
      <c r="D3405">
        <v>0.14000000000000001</v>
      </c>
      <c r="E3405">
        <v>0.14499999999999999</v>
      </c>
      <c r="F3405">
        <v>0.14499999999999999</v>
      </c>
      <c r="G3405">
        <v>495400</v>
      </c>
      <c r="I3405" t="str">
        <f t="shared" si="478"/>
        <v/>
      </c>
      <c r="J3405" t="str">
        <f t="shared" si="479"/>
        <v>Overbought</v>
      </c>
      <c r="K3405" t="str">
        <f t="shared" si="480"/>
        <v>Overbought Below %D</v>
      </c>
      <c r="M3405" s="11" t="str">
        <f t="shared" si="484"/>
        <v/>
      </c>
      <c r="O3405">
        <f>IF(ROW($E3405)&lt;=VALUE(LEFT(O$1,FIND("-",O$1,1)-1)),0,IF(ROW($E3405)=VALUE(LEFT(O$1,FIND("-",O$1,1)-1))+1,AVERAGE(INDEX($E:$E,ROW($E3405)-VALUE(LEFT(O$1,FIND("-",O$1,1)-1))):$E3405),($E3405*(2/(VALUE(LEFT(O$1,FIND("-",O$1,1)-1))+1)))+(O3404*(1-(2/(VALUE(LEFT(O$1,FIND("-",O$1,1)-1))+1))))))</f>
        <v>0.1411248749784893</v>
      </c>
      <c r="Q3405">
        <f>IF(ROW($E3405)&lt;=VALUE(LEFT(Q$1,FIND("-",Q$1,1)-1)),0,IF(ROW($E3405)=VALUE(LEFT(Q$1,FIND("-",Q$1,1)-1))+1,AVERAGE(INDEX($E:$E,ROW($E3405)-VALUE(LEFT(Q$1,FIND("-",Q$1,1)-1))):$E3405),($E3405*(2/(VALUE(LEFT(Q$1,FIND("-",Q$1,1)-1))+1)))+(Q3404*(1-(2/(VALUE(LEFT(Q$1,FIND("-",Q$1,1)-1))+1))))))</f>
        <v>0.14085349509939318</v>
      </c>
      <c r="R3405">
        <f>IF(ROW($E3405)&lt;=VALUE(LEFT(R$1,FIND("-",R$1,1)-1)),0,IF(ROW($E3405)=VALUE(LEFT(R$1,FIND("-",R$1,1)-1))+1,AVERAGE(INDEX($E:$E,ROW($E3405)-VALUE(LEFT(R$1,FIND("-",R$1,1)-1))):$E3405),($E3405*(2/(VALUE(LEFT(R$1,FIND("-",R$1,1)-1))+1)))+(R3404*(1-(2/(VALUE(LEFT(R$1,FIND("-",R$1,1)-1))+1))))))</f>
        <v>0.13786181900349262</v>
      </c>
      <c r="S3405">
        <f t="shared" si="481"/>
        <v>2.9916760959005639E-3</v>
      </c>
      <c r="T3405">
        <f>IF(ROW($E3405)&lt;=MAX(VALUE(LEFT(Q$1,FIND("-",Q$1,1)-1)),VALUE(LEFT(R$1,FIND("-",R$1,1)-1)))+VALUE(LEFT(T$1,FIND("-",T$1,1)-1))-1,0,IF(ROW($E3405)=MAX(VALUE(LEFT(Q$1,FIND("-",Q$1,1)-1)),VALUE(LEFT(R$1,FIND("-",R$1,1)-1)))+VALUE(LEFT(T$1,FIND("-",T$1,1)-1)),AVERAGE(INDEX($S:$S,ROW(S3405)-VALUE(LEFT(T$1,FIND("-",T$1,1)-1))+1):S3405),($S3405*(2/(VALUE(LEFT(T$1,FIND("-",T$1,1)-1))+1)))+(T3404*(1-(2/(VALUE(LEFT(T$1,FIND("-",T$1,1)-1))+1))))))</f>
        <v>2.2993721451839795E-3</v>
      </c>
      <c r="V3405">
        <f t="shared" si="482"/>
        <v>0</v>
      </c>
      <c r="W3405">
        <f>IF(ROW($E3405)&lt;=VALUE(LEFT(W$1,FIND("-",W$1,1)-1))+1,0,IF(ROW($E3404)=VALUE(LEFT(W$1,FIND("-",W$1,1)-1))+1,100-100/(1+ABS((SUMIF(INDEX($V:$V,ROW($V3405)-VALUE(LEFT(W$1,FIND("-",W$1,1)-1))+1):$V3405,"&gt;0",INDEX($V:$V,ROW($V3405)-VALUE(LEFT(W$1,FIND("-",W$1,1)-1))+1):$V3405)/COUNTIF(INDEX($V:$V,ROW($V3405)-VALUE(LEFT(W$1,FIND("-",W$1,1)-1))+1):$V3405,"&gt;0"))/(SUMIF(INDEX($V:$V,ROW($V3405)-VALUE(LEFT(W$1,FIND("-",W$1,1)-1))+1):$V3405,"&lt;0",INDEX($V:$V,ROW($V3405)-VALUE(LEFT(W$1,FIND("-",W$1,1)-1))+1):$V3405)/COUNTIF(INDEX($V:$V,ROW($V3405)-VALUE(LEFT(W$1,FIND("-",W$1,1)-1))+1):$V3405,"&lt;0")))),100-100/(1+ABS((SUMIF(INDEX($V:$V,ROW($V3405)-VALUE(LEFT(W$1,FIND("-",W$1,1)-1))+1):$V3405,"&gt;0",INDEX($V:$V,ROW($V3405)-VALUE(LEFT(W$1,FIND("-",W$1,1)-1))+1):$V3405)/VALUE(LEFT(W$1,FIND("-",W$1,1)-1)))/(SUMIF(INDEX($V:$V,ROW($V3405)-VALUE(LEFT(W$1,FIND("-",W$1,1)-1))+1):$V3405,"&lt;0",INDEX($V:$V,ROW($V3405)-VALUE(LEFT(W$1,FIND("-",W$1,1)-1))+1):$V3405)/VALUE(LEFT(W$1,FIND("-",W$1,1)-1)))))))</f>
        <v>74.999999999999972</v>
      </c>
      <c r="Y3405">
        <f>IF(ROW($E3405)&lt;=VALUE(LEFT(Y$1,FIND("-",Y$1,1)-1)),0,MAX(INDEX(C:C,ROW(C3405)-VALUE(LEFT(Y$1,FIND("-",Y$1,1)-1))+1):C3405))</f>
        <v>0.14499999999999999</v>
      </c>
      <c r="Z3405">
        <f>IF(ROW($E3405)&lt;=VALUE(LEFT(Z$1,FIND("-",Z$1,1)-1)),0,MIN(INDEX(D:D,ROW(D3405)-VALUE(LEFT(Z$1,FIND("-",Z$1,1)-1))+1):D3405))</f>
        <v>0.13500000000000001</v>
      </c>
      <c r="AA3405">
        <f t="shared" si="477"/>
        <v>100</v>
      </c>
      <c r="AB3405">
        <f>IF(ROW($AA3405)&lt;=VALUE(LEFT(AA$1,FIND("-",AA$1,1)-1))+VALUE(LEFT(AB$1,FIND("-",AB$1,1)-1)-1),0,AVERAGE(INDEX($AA:$AA,ROW($AA3405)-VALUE(LEFT(AB$1,FIND("-",AB$1,1)-1))+1):$AA3405))</f>
        <v>100</v>
      </c>
      <c r="AC3405">
        <f>IF(ROW($AA3405)&lt;=VALUE(LEFT(AA$1,FIND("-",AA$1,1)-1))+VALUE(LEFT(AB$1,FIND("-",AB$1,1)-1)-1)+VALUE(LEFT(AC$1,FIND("-",AC$1,1)-1)-1),0,AVERAGE(INDEX($AB:$AB,ROW($AB3405)-VALUE(LEFT(AC$1,FIND("-",AC$1,1)-1))+1):$AB3405))</f>
        <v>85.185185185185233</v>
      </c>
      <c r="AE3405">
        <f t="shared" si="483"/>
        <v>312428844</v>
      </c>
      <c r="AG3405" t="str">
        <f t="shared" si="485"/>
        <v/>
      </c>
    </row>
    <row r="3406" spans="1:33" x14ac:dyDescent="0.25">
      <c r="A3406" s="6">
        <v>42025</v>
      </c>
      <c r="B3406">
        <v>0.14000000000000001</v>
      </c>
      <c r="C3406">
        <v>0.14499999999999999</v>
      </c>
      <c r="D3406">
        <v>0.14000000000000001</v>
      </c>
      <c r="E3406">
        <v>0.14499999999999999</v>
      </c>
      <c r="F3406">
        <v>0.14499999999999999</v>
      </c>
      <c r="G3406">
        <v>121000</v>
      </c>
      <c r="I3406" t="str">
        <f t="shared" si="478"/>
        <v/>
      </c>
      <c r="J3406" t="str">
        <f t="shared" si="479"/>
        <v>Overbought</v>
      </c>
      <c r="K3406" t="str">
        <f t="shared" si="480"/>
        <v>Overbought Below %D</v>
      </c>
      <c r="M3406" s="11" t="str">
        <f t="shared" si="484"/>
        <v/>
      </c>
      <c r="O3406">
        <f>IF(ROW($E3406)&lt;=VALUE(LEFT(O$1,FIND("-",O$1,1)-1)),0,IF(ROW($E3406)=VALUE(LEFT(O$1,FIND("-",O$1,1)-1))+1,AVERAGE(INDEX($E:$E,ROW($E3406)-VALUE(LEFT(O$1,FIND("-",O$1,1)-1))):$E3406),($E3406*(2/(VALUE(LEFT(O$1,FIND("-",O$1,1)-1))+1)))+(O3405*(1-(2/(VALUE(LEFT(O$1,FIND("-",O$1,1)-1))+1))))))</f>
        <v>0.14116343343641477</v>
      </c>
      <c r="Q3406">
        <f>IF(ROW($E3406)&lt;=VALUE(LEFT(Q$1,FIND("-",Q$1,1)-1)),0,IF(ROW($E3406)=VALUE(LEFT(Q$1,FIND("-",Q$1,1)-1))+1,AVERAGE(INDEX($E:$E,ROW($E3406)-VALUE(LEFT(Q$1,FIND("-",Q$1,1)-1))):$E3406),($E3406*(2/(VALUE(LEFT(Q$1,FIND("-",Q$1,1)-1))+1)))+(Q3405*(1-(2/(VALUE(LEFT(Q$1,FIND("-",Q$1,1)-1))+1))))))</f>
        <v>0.14149141893025577</v>
      </c>
      <c r="R3406">
        <f>IF(ROW($E3406)&lt;=VALUE(LEFT(R$1,FIND("-",R$1,1)-1)),0,IF(ROW($E3406)=VALUE(LEFT(R$1,FIND("-",R$1,1)-1))+1,AVERAGE(INDEX($E:$E,ROW($E3406)-VALUE(LEFT(R$1,FIND("-",R$1,1)-1))):$E3406),($E3406*(2/(VALUE(LEFT(R$1,FIND("-",R$1,1)-1))+1)))+(R3405*(1-(2/(VALUE(LEFT(R$1,FIND("-",R$1,1)-1))+1))))))</f>
        <v>0.13839057315138206</v>
      </c>
      <c r="S3406">
        <f t="shared" si="481"/>
        <v>3.1008457788737065E-3</v>
      </c>
      <c r="T3406">
        <f>IF(ROW($E3406)&lt;=MAX(VALUE(LEFT(Q$1,FIND("-",Q$1,1)-1)),VALUE(LEFT(R$1,FIND("-",R$1,1)-1)))+VALUE(LEFT(T$1,FIND("-",T$1,1)-1))-1,0,IF(ROW($E3406)=MAX(VALUE(LEFT(Q$1,FIND("-",Q$1,1)-1)),VALUE(LEFT(R$1,FIND("-",R$1,1)-1)))+VALUE(LEFT(T$1,FIND("-",T$1,1)-1)),AVERAGE(INDEX($S:$S,ROW(S3406)-VALUE(LEFT(T$1,FIND("-",T$1,1)-1))+1):S3406),($S3406*(2/(VALUE(LEFT(T$1,FIND("-",T$1,1)-1))+1)))+(T3405*(1-(2/(VALUE(LEFT(T$1,FIND("-",T$1,1)-1))+1))))))</f>
        <v>2.459666871921925E-3</v>
      </c>
      <c r="V3406">
        <f t="shared" si="482"/>
        <v>0</v>
      </c>
      <c r="W3406">
        <f>IF(ROW($E3406)&lt;=VALUE(LEFT(W$1,FIND("-",W$1,1)-1))+1,0,IF(ROW($E3405)=VALUE(LEFT(W$1,FIND("-",W$1,1)-1))+1,100-100/(1+ABS((SUMIF(INDEX($V:$V,ROW($V3406)-VALUE(LEFT(W$1,FIND("-",W$1,1)-1))+1):$V3406,"&gt;0",INDEX($V:$V,ROW($V3406)-VALUE(LEFT(W$1,FIND("-",W$1,1)-1))+1):$V3406)/COUNTIF(INDEX($V:$V,ROW($V3406)-VALUE(LEFT(W$1,FIND("-",W$1,1)-1))+1):$V3406,"&gt;0"))/(SUMIF(INDEX($V:$V,ROW($V3406)-VALUE(LEFT(W$1,FIND("-",W$1,1)-1))+1):$V3406,"&lt;0",INDEX($V:$V,ROW($V3406)-VALUE(LEFT(W$1,FIND("-",W$1,1)-1))+1):$V3406)/COUNTIF(INDEX($V:$V,ROW($V3406)-VALUE(LEFT(W$1,FIND("-",W$1,1)-1))+1):$V3406,"&lt;0")))),100-100/(1+ABS((SUMIF(INDEX($V:$V,ROW($V3406)-VALUE(LEFT(W$1,FIND("-",W$1,1)-1))+1):$V3406,"&gt;0",INDEX($V:$V,ROW($V3406)-VALUE(LEFT(W$1,FIND("-",W$1,1)-1))+1):$V3406)/VALUE(LEFT(W$1,FIND("-",W$1,1)-1)))/(SUMIF(INDEX($V:$V,ROW($V3406)-VALUE(LEFT(W$1,FIND("-",W$1,1)-1))+1):$V3406,"&lt;0",INDEX($V:$V,ROW($V3406)-VALUE(LEFT(W$1,FIND("-",W$1,1)-1))+1):$V3406)/VALUE(LEFT(W$1,FIND("-",W$1,1)-1)))))))</f>
        <v>74.999999999999972</v>
      </c>
      <c r="Y3406">
        <f>IF(ROW($E3406)&lt;=VALUE(LEFT(Y$1,FIND("-",Y$1,1)-1)),0,MAX(INDEX(C:C,ROW(C3406)-VALUE(LEFT(Y$1,FIND("-",Y$1,1)-1))+1):C3406))</f>
        <v>0.14499999999999999</v>
      </c>
      <c r="Z3406">
        <f>IF(ROW($E3406)&lt;=VALUE(LEFT(Z$1,FIND("-",Z$1,1)-1)),0,MIN(INDEX(D:D,ROW(D3406)-VALUE(LEFT(Z$1,FIND("-",Z$1,1)-1))+1):D3406))</f>
        <v>0.13500000000000001</v>
      </c>
      <c r="AA3406">
        <f t="shared" si="477"/>
        <v>100</v>
      </c>
      <c r="AB3406">
        <f>IF(ROW($AA3406)&lt;=VALUE(LEFT(AA$1,FIND("-",AA$1,1)-1))+VALUE(LEFT(AB$1,FIND("-",AB$1,1)-1)-1),0,AVERAGE(INDEX($AA:$AA,ROW($AA3406)-VALUE(LEFT(AB$1,FIND("-",AB$1,1)-1))+1):$AA3406))</f>
        <v>100</v>
      </c>
      <c r="AC3406">
        <f>IF(ROW($AA3406)&lt;=VALUE(LEFT(AA$1,FIND("-",AA$1,1)-1))+VALUE(LEFT(AB$1,FIND("-",AB$1,1)-1)-1)+VALUE(LEFT(AC$1,FIND("-",AC$1,1)-1)-1),0,AVERAGE(INDEX($AB:$AB,ROW($AB3406)-VALUE(LEFT(AC$1,FIND("-",AC$1,1)-1))+1):$AB3406))</f>
        <v>94.444444444444457</v>
      </c>
      <c r="AE3406">
        <f t="shared" si="483"/>
        <v>312428844</v>
      </c>
      <c r="AG3406" t="str">
        <f t="shared" si="485"/>
        <v/>
      </c>
    </row>
    <row r="3407" spans="1:33" x14ac:dyDescent="0.25">
      <c r="A3407" s="6">
        <v>42026</v>
      </c>
      <c r="B3407">
        <v>0.14499999999999999</v>
      </c>
      <c r="C3407">
        <v>0.14499999999999999</v>
      </c>
      <c r="D3407">
        <v>0.14499999999999999</v>
      </c>
      <c r="E3407">
        <v>0.14499999999999999</v>
      </c>
      <c r="F3407">
        <v>0.14499999999999999</v>
      </c>
      <c r="G3407">
        <v>514500</v>
      </c>
      <c r="I3407" t="str">
        <f t="shared" si="478"/>
        <v/>
      </c>
      <c r="J3407" t="str">
        <f t="shared" si="479"/>
        <v>Overbought</v>
      </c>
      <c r="K3407" t="str">
        <f t="shared" si="480"/>
        <v>Overbought Above %D</v>
      </c>
      <c r="M3407" s="11" t="str">
        <f t="shared" si="484"/>
        <v/>
      </c>
      <c r="O3407">
        <f>IF(ROW($E3407)&lt;=VALUE(LEFT(O$1,FIND("-",O$1,1)-1)),0,IF(ROW($E3407)=VALUE(LEFT(O$1,FIND("-",O$1,1)-1))+1,AVERAGE(INDEX($E:$E,ROW($E3407)-VALUE(LEFT(O$1,FIND("-",O$1,1)-1))):$E3407),($E3407*(2/(VALUE(LEFT(O$1,FIND("-",O$1,1)-1))+1)))+(O3406*(1-(2/(VALUE(LEFT(O$1,FIND("-",O$1,1)-1))+1))))))</f>
        <v>0.14120160822809222</v>
      </c>
      <c r="Q3407">
        <f>IF(ROW($E3407)&lt;=VALUE(LEFT(Q$1,FIND("-",Q$1,1)-1)),0,IF(ROW($E3407)=VALUE(LEFT(Q$1,FIND("-",Q$1,1)-1))+1,AVERAGE(INDEX($E:$E,ROW($E3407)-VALUE(LEFT(Q$1,FIND("-",Q$1,1)-1))):$E3407),($E3407*(2/(VALUE(LEFT(Q$1,FIND("-",Q$1,1)-1))+1)))+(Q3406*(1-(2/(VALUE(LEFT(Q$1,FIND("-",Q$1,1)-1))+1))))))</f>
        <v>0.14203120063329333</v>
      </c>
      <c r="R3407">
        <f>IF(ROW($E3407)&lt;=VALUE(LEFT(R$1,FIND("-",R$1,1)-1)),0,IF(ROW($E3407)=VALUE(LEFT(R$1,FIND("-",R$1,1)-1))+1,AVERAGE(INDEX($E:$E,ROW($E3407)-VALUE(LEFT(R$1,FIND("-",R$1,1)-1))):$E3407),($E3407*(2/(VALUE(LEFT(R$1,FIND("-",R$1,1)-1))+1)))+(R3406*(1-(2/(VALUE(LEFT(R$1,FIND("-",R$1,1)-1))+1))))))</f>
        <v>0.13888016032535377</v>
      </c>
      <c r="S3407">
        <f t="shared" si="481"/>
        <v>3.1510403079395566E-3</v>
      </c>
      <c r="T3407">
        <f>IF(ROW($E3407)&lt;=MAX(VALUE(LEFT(Q$1,FIND("-",Q$1,1)-1)),VALUE(LEFT(R$1,FIND("-",R$1,1)-1)))+VALUE(LEFT(T$1,FIND("-",T$1,1)-1))-1,0,IF(ROW($E3407)=MAX(VALUE(LEFT(Q$1,FIND("-",Q$1,1)-1)),VALUE(LEFT(R$1,FIND("-",R$1,1)-1)))+VALUE(LEFT(T$1,FIND("-",T$1,1)-1)),AVERAGE(INDEX($S:$S,ROW(S3407)-VALUE(LEFT(T$1,FIND("-",T$1,1)-1))+1):S3407),($S3407*(2/(VALUE(LEFT(T$1,FIND("-",T$1,1)-1))+1)))+(T3406*(1-(2/(VALUE(LEFT(T$1,FIND("-",T$1,1)-1))+1))))))</f>
        <v>2.5979415591254511E-3</v>
      </c>
      <c r="V3407">
        <f t="shared" si="482"/>
        <v>0</v>
      </c>
      <c r="W3407">
        <f>IF(ROW($E3407)&lt;=VALUE(LEFT(W$1,FIND("-",W$1,1)-1))+1,0,IF(ROW($E3406)=VALUE(LEFT(W$1,FIND("-",W$1,1)-1))+1,100-100/(1+ABS((SUMIF(INDEX($V:$V,ROW($V3407)-VALUE(LEFT(W$1,FIND("-",W$1,1)-1))+1):$V3407,"&gt;0",INDEX($V:$V,ROW($V3407)-VALUE(LEFT(W$1,FIND("-",W$1,1)-1))+1):$V3407)/COUNTIF(INDEX($V:$V,ROW($V3407)-VALUE(LEFT(W$1,FIND("-",W$1,1)-1))+1):$V3407,"&gt;0"))/(SUMIF(INDEX($V:$V,ROW($V3407)-VALUE(LEFT(W$1,FIND("-",W$1,1)-1))+1):$V3407,"&lt;0",INDEX($V:$V,ROW($V3407)-VALUE(LEFT(W$1,FIND("-",W$1,1)-1))+1):$V3407)/COUNTIF(INDEX($V:$V,ROW($V3407)-VALUE(LEFT(W$1,FIND("-",W$1,1)-1))+1):$V3407,"&lt;0")))),100-100/(1+ABS((SUMIF(INDEX($V:$V,ROW($V3407)-VALUE(LEFT(W$1,FIND("-",W$1,1)-1))+1):$V3407,"&gt;0",INDEX($V:$V,ROW($V3407)-VALUE(LEFT(W$1,FIND("-",W$1,1)-1))+1):$V3407)/VALUE(LEFT(W$1,FIND("-",W$1,1)-1)))/(SUMIF(INDEX($V:$V,ROW($V3407)-VALUE(LEFT(W$1,FIND("-",W$1,1)-1))+1):$V3407,"&lt;0",INDEX($V:$V,ROW($V3407)-VALUE(LEFT(W$1,FIND("-",W$1,1)-1))+1):$V3407)/VALUE(LEFT(W$1,FIND("-",W$1,1)-1)))))))</f>
        <v>74.999999999999972</v>
      </c>
      <c r="Y3407">
        <f>IF(ROW($E3407)&lt;=VALUE(LEFT(Y$1,FIND("-",Y$1,1)-1)),0,MAX(INDEX(C:C,ROW(C3407)-VALUE(LEFT(Y$1,FIND("-",Y$1,1)-1))+1):C3407))</f>
        <v>0.14499999999999999</v>
      </c>
      <c r="Z3407">
        <f>IF(ROW($E3407)&lt;=VALUE(LEFT(Z$1,FIND("-",Z$1,1)-1)),0,MIN(INDEX(D:D,ROW(D3407)-VALUE(LEFT(Z$1,FIND("-",Z$1,1)-1))+1):D3407))</f>
        <v>0.13500000000000001</v>
      </c>
      <c r="AA3407">
        <f t="shared" ref="AA3407:AA3470" si="486">IF(ROW($E3407)&lt;=VALUE(LEFT(AA$1,FIND("-",AA$1,1)-1)),0,(($E3407-$Z3407)/($Y3407-$Z3407))*100)</f>
        <v>100</v>
      </c>
      <c r="AB3407">
        <f>IF(ROW($AA3407)&lt;=VALUE(LEFT(AA$1,FIND("-",AA$1,1)-1))+VALUE(LEFT(AB$1,FIND("-",AB$1,1)-1)-1),0,AVERAGE(INDEX($AA:$AA,ROW($AA3407)-VALUE(LEFT(AB$1,FIND("-",AB$1,1)-1))+1):$AA3407))</f>
        <v>100</v>
      </c>
      <c r="AC3407">
        <f>IF(ROW($AA3407)&lt;=VALUE(LEFT(AA$1,FIND("-",AA$1,1)-1))+VALUE(LEFT(AB$1,FIND("-",AB$1,1)-1)-1)+VALUE(LEFT(AC$1,FIND("-",AC$1,1)-1)-1),0,AVERAGE(INDEX($AB:$AB,ROW($AB3407)-VALUE(LEFT(AC$1,FIND("-",AC$1,1)-1))+1):$AB3407))</f>
        <v>100</v>
      </c>
      <c r="AE3407">
        <f t="shared" si="483"/>
        <v>312428844</v>
      </c>
      <c r="AG3407" t="str">
        <f t="shared" si="485"/>
        <v/>
      </c>
    </row>
    <row r="3408" spans="1:33" x14ac:dyDescent="0.25">
      <c r="A3408" s="6">
        <v>42027</v>
      </c>
      <c r="B3408">
        <v>0.14499999999999999</v>
      </c>
      <c r="C3408">
        <v>0.14499999999999999</v>
      </c>
      <c r="D3408">
        <v>0.14499999999999999</v>
      </c>
      <c r="E3408">
        <v>0.14499999999999999</v>
      </c>
      <c r="F3408">
        <v>0.14499999999999999</v>
      </c>
      <c r="G3408">
        <v>224000</v>
      </c>
      <c r="I3408" t="str">
        <f t="shared" si="478"/>
        <v/>
      </c>
      <c r="J3408" t="str">
        <f t="shared" si="479"/>
        <v/>
      </c>
      <c r="K3408" t="str">
        <f t="shared" si="480"/>
        <v>Overbought Above %D</v>
      </c>
      <c r="M3408" s="11" t="str">
        <f t="shared" si="484"/>
        <v/>
      </c>
      <c r="O3408">
        <f>IF(ROW($E3408)&lt;=VALUE(LEFT(O$1,FIND("-",O$1,1)-1)),0,IF(ROW($E3408)=VALUE(LEFT(O$1,FIND("-",O$1,1)-1))+1,AVERAGE(INDEX($E:$E,ROW($E3408)-VALUE(LEFT(O$1,FIND("-",O$1,1)-1))):$E3408),($E3408*(2/(VALUE(LEFT(O$1,FIND("-",O$1,1)-1))+1)))+(O3407*(1-(2/(VALUE(LEFT(O$1,FIND("-",O$1,1)-1))+1))))))</f>
        <v>0.14123940317109626</v>
      </c>
      <c r="Q3408">
        <f>IF(ROW($E3408)&lt;=VALUE(LEFT(Q$1,FIND("-",Q$1,1)-1)),0,IF(ROW($E3408)=VALUE(LEFT(Q$1,FIND("-",Q$1,1)-1))+1,AVERAGE(INDEX($E:$E,ROW($E3408)-VALUE(LEFT(Q$1,FIND("-",Q$1,1)-1))):$E3408),($E3408*(2/(VALUE(LEFT(Q$1,FIND("-",Q$1,1)-1))+1)))+(Q3407*(1-(2/(VALUE(LEFT(Q$1,FIND("-",Q$1,1)-1))+1))))))</f>
        <v>0.14248793899740203</v>
      </c>
      <c r="R3408">
        <f>IF(ROW($E3408)&lt;=VALUE(LEFT(R$1,FIND("-",R$1,1)-1)),0,IF(ROW($E3408)=VALUE(LEFT(R$1,FIND("-",R$1,1)-1))+1,AVERAGE(INDEX($E:$E,ROW($E3408)-VALUE(LEFT(R$1,FIND("-",R$1,1)-1))):$E3408),($E3408*(2/(VALUE(LEFT(R$1,FIND("-",R$1,1)-1))+1)))+(R3407*(1-(2/(VALUE(LEFT(R$1,FIND("-",R$1,1)-1))+1))))))</f>
        <v>0.13933348178273497</v>
      </c>
      <c r="S3408">
        <f t="shared" si="481"/>
        <v>3.1544572146670613E-3</v>
      </c>
      <c r="T3408">
        <f>IF(ROW($E3408)&lt;=MAX(VALUE(LEFT(Q$1,FIND("-",Q$1,1)-1)),VALUE(LEFT(R$1,FIND("-",R$1,1)-1)))+VALUE(LEFT(T$1,FIND("-",T$1,1)-1))-1,0,IF(ROW($E3408)=MAX(VALUE(LEFT(Q$1,FIND("-",Q$1,1)-1)),VALUE(LEFT(R$1,FIND("-",R$1,1)-1)))+VALUE(LEFT(T$1,FIND("-",T$1,1)-1)),AVERAGE(INDEX($S:$S,ROW(S3408)-VALUE(LEFT(T$1,FIND("-",T$1,1)-1))+1):S3408),($S3408*(2/(VALUE(LEFT(T$1,FIND("-",T$1,1)-1))+1)))+(T3407*(1-(2/(VALUE(LEFT(T$1,FIND("-",T$1,1)-1))+1))))))</f>
        <v>2.7092446902337733E-3</v>
      </c>
      <c r="V3408">
        <f t="shared" si="482"/>
        <v>0</v>
      </c>
      <c r="W3408">
        <f>IF(ROW($E3408)&lt;=VALUE(LEFT(W$1,FIND("-",W$1,1)-1))+1,0,IF(ROW($E3407)=VALUE(LEFT(W$1,FIND("-",W$1,1)-1))+1,100-100/(1+ABS((SUMIF(INDEX($V:$V,ROW($V3408)-VALUE(LEFT(W$1,FIND("-",W$1,1)-1))+1):$V3408,"&gt;0",INDEX($V:$V,ROW($V3408)-VALUE(LEFT(W$1,FIND("-",W$1,1)-1))+1):$V3408)/COUNTIF(INDEX($V:$V,ROW($V3408)-VALUE(LEFT(W$1,FIND("-",W$1,1)-1))+1):$V3408,"&gt;0"))/(SUMIF(INDEX($V:$V,ROW($V3408)-VALUE(LEFT(W$1,FIND("-",W$1,1)-1))+1):$V3408,"&lt;0",INDEX($V:$V,ROW($V3408)-VALUE(LEFT(W$1,FIND("-",W$1,1)-1))+1):$V3408)/COUNTIF(INDEX($V:$V,ROW($V3408)-VALUE(LEFT(W$1,FIND("-",W$1,1)-1))+1):$V3408,"&lt;0")))),100-100/(1+ABS((SUMIF(INDEX($V:$V,ROW($V3408)-VALUE(LEFT(W$1,FIND("-",W$1,1)-1))+1):$V3408,"&gt;0",INDEX($V:$V,ROW($V3408)-VALUE(LEFT(W$1,FIND("-",W$1,1)-1))+1):$V3408)/VALUE(LEFT(W$1,FIND("-",W$1,1)-1)))/(SUMIF(INDEX($V:$V,ROW($V3408)-VALUE(LEFT(W$1,FIND("-",W$1,1)-1))+1):$V3408,"&lt;0",INDEX($V:$V,ROW($V3408)-VALUE(LEFT(W$1,FIND("-",W$1,1)-1))+1):$V3408)/VALUE(LEFT(W$1,FIND("-",W$1,1)-1)))))))</f>
        <v>66.6666666666666</v>
      </c>
      <c r="Y3408">
        <f>IF(ROW($E3408)&lt;=VALUE(LEFT(Y$1,FIND("-",Y$1,1)-1)),0,MAX(INDEX(C:C,ROW(C3408)-VALUE(LEFT(Y$1,FIND("-",Y$1,1)-1))+1):C3408))</f>
        <v>0.14499999999999999</v>
      </c>
      <c r="Z3408">
        <f>IF(ROW($E3408)&lt;=VALUE(LEFT(Z$1,FIND("-",Z$1,1)-1)),0,MIN(INDEX(D:D,ROW(D3408)-VALUE(LEFT(Z$1,FIND("-",Z$1,1)-1))+1):D3408))</f>
        <v>0.13500000000000001</v>
      </c>
      <c r="AA3408">
        <f t="shared" si="486"/>
        <v>100</v>
      </c>
      <c r="AB3408">
        <f>IF(ROW($AA3408)&lt;=VALUE(LEFT(AA$1,FIND("-",AA$1,1)-1))+VALUE(LEFT(AB$1,FIND("-",AB$1,1)-1)-1),0,AVERAGE(INDEX($AA:$AA,ROW($AA3408)-VALUE(LEFT(AB$1,FIND("-",AB$1,1)-1))+1):$AA3408))</f>
        <v>100</v>
      </c>
      <c r="AC3408">
        <f>IF(ROW($AA3408)&lt;=VALUE(LEFT(AA$1,FIND("-",AA$1,1)-1))+VALUE(LEFT(AB$1,FIND("-",AB$1,1)-1)-1)+VALUE(LEFT(AC$1,FIND("-",AC$1,1)-1)-1),0,AVERAGE(INDEX($AB:$AB,ROW($AB3408)-VALUE(LEFT(AC$1,FIND("-",AC$1,1)-1))+1):$AB3408))</f>
        <v>100</v>
      </c>
      <c r="AE3408">
        <f t="shared" si="483"/>
        <v>312428844</v>
      </c>
      <c r="AG3408" t="str">
        <f t="shared" si="485"/>
        <v/>
      </c>
    </row>
    <row r="3409" spans="1:33" x14ac:dyDescent="0.25">
      <c r="A3409" s="6">
        <v>42030</v>
      </c>
      <c r="B3409">
        <v>0.14499999999999999</v>
      </c>
      <c r="C3409">
        <v>0.14499999999999999</v>
      </c>
      <c r="D3409">
        <v>0.14000000000000001</v>
      </c>
      <c r="E3409">
        <v>0.14499999999999999</v>
      </c>
      <c r="F3409">
        <v>0.14499999999999999</v>
      </c>
      <c r="G3409">
        <v>528400</v>
      </c>
      <c r="I3409" t="str">
        <f t="shared" si="478"/>
        <v/>
      </c>
      <c r="J3409" t="e">
        <f t="shared" si="479"/>
        <v>#DIV/0!</v>
      </c>
      <c r="K3409" t="str">
        <f t="shared" si="480"/>
        <v>Overbought Above %D</v>
      </c>
      <c r="M3409" s="11" t="str">
        <f t="shared" si="484"/>
        <v/>
      </c>
      <c r="O3409">
        <f>IF(ROW($E3409)&lt;=VALUE(LEFT(O$1,FIND("-",O$1,1)-1)),0,IF(ROW($E3409)=VALUE(LEFT(O$1,FIND("-",O$1,1)-1))+1,AVERAGE(INDEX($E:$E,ROW($E3409)-VALUE(LEFT(O$1,FIND("-",O$1,1)-1))):$E3409),($E3409*(2/(VALUE(LEFT(O$1,FIND("-",O$1,1)-1))+1)))+(O3408*(1-(2/(VALUE(LEFT(O$1,FIND("-",O$1,1)-1))+1))))))</f>
        <v>0.14127682204501571</v>
      </c>
      <c r="Q3409">
        <f>IF(ROW($E3409)&lt;=VALUE(LEFT(Q$1,FIND("-",Q$1,1)-1)),0,IF(ROW($E3409)=VALUE(LEFT(Q$1,FIND("-",Q$1,1)-1))+1,AVERAGE(INDEX($E:$E,ROW($E3409)-VALUE(LEFT(Q$1,FIND("-",Q$1,1)-1))):$E3409),($E3409*(2/(VALUE(LEFT(Q$1,FIND("-",Q$1,1)-1))+1)))+(Q3408*(1-(2/(VALUE(LEFT(Q$1,FIND("-",Q$1,1)-1))+1))))))</f>
        <v>0.14287440992087863</v>
      </c>
      <c r="R3409">
        <f>IF(ROW($E3409)&lt;=VALUE(LEFT(R$1,FIND("-",R$1,1)-1)),0,IF(ROW($E3409)=VALUE(LEFT(R$1,FIND("-",R$1,1)-1))+1,AVERAGE(INDEX($E:$E,ROW($E3409)-VALUE(LEFT(R$1,FIND("-",R$1,1)-1))):$E3409),($E3409*(2/(VALUE(LEFT(R$1,FIND("-",R$1,1)-1))+1)))+(R3408*(1-(2/(VALUE(LEFT(R$1,FIND("-",R$1,1)-1))+1))))))</f>
        <v>0.13975322387290276</v>
      </c>
      <c r="S3409">
        <f t="shared" si="481"/>
        <v>3.1211860479758713E-3</v>
      </c>
      <c r="T3409">
        <f>IF(ROW($E3409)&lt;=MAX(VALUE(LEFT(Q$1,FIND("-",Q$1,1)-1)),VALUE(LEFT(R$1,FIND("-",R$1,1)-1)))+VALUE(LEFT(T$1,FIND("-",T$1,1)-1))-1,0,IF(ROW($E3409)=MAX(VALUE(LEFT(Q$1,FIND("-",Q$1,1)-1)),VALUE(LEFT(R$1,FIND("-",R$1,1)-1)))+VALUE(LEFT(T$1,FIND("-",T$1,1)-1)),AVERAGE(INDEX($S:$S,ROW(S3409)-VALUE(LEFT(T$1,FIND("-",T$1,1)-1))+1):S3409),($S3409*(2/(VALUE(LEFT(T$1,FIND("-",T$1,1)-1))+1)))+(T3408*(1-(2/(VALUE(LEFT(T$1,FIND("-",T$1,1)-1))+1))))))</f>
        <v>2.791632961782193E-3</v>
      </c>
      <c r="V3409">
        <f t="shared" si="482"/>
        <v>0</v>
      </c>
      <c r="W3409" t="e">
        <f>IF(ROW($E3409)&lt;=VALUE(LEFT(W$1,FIND("-",W$1,1)-1))+1,0,IF(ROW($E3408)=VALUE(LEFT(W$1,FIND("-",W$1,1)-1))+1,100-100/(1+ABS((SUMIF(INDEX($V:$V,ROW($V3409)-VALUE(LEFT(W$1,FIND("-",W$1,1)-1))+1):$V3409,"&gt;0",INDEX($V:$V,ROW($V3409)-VALUE(LEFT(W$1,FIND("-",W$1,1)-1))+1):$V3409)/COUNTIF(INDEX($V:$V,ROW($V3409)-VALUE(LEFT(W$1,FIND("-",W$1,1)-1))+1):$V3409,"&gt;0"))/(SUMIF(INDEX($V:$V,ROW($V3409)-VALUE(LEFT(W$1,FIND("-",W$1,1)-1))+1):$V3409,"&lt;0",INDEX($V:$V,ROW($V3409)-VALUE(LEFT(W$1,FIND("-",W$1,1)-1))+1):$V3409)/COUNTIF(INDEX($V:$V,ROW($V3409)-VALUE(LEFT(W$1,FIND("-",W$1,1)-1))+1):$V3409,"&lt;0")))),100-100/(1+ABS((SUMIF(INDEX($V:$V,ROW($V3409)-VALUE(LEFT(W$1,FIND("-",W$1,1)-1))+1):$V3409,"&gt;0",INDEX($V:$V,ROW($V3409)-VALUE(LEFT(W$1,FIND("-",W$1,1)-1))+1):$V3409)/VALUE(LEFT(W$1,FIND("-",W$1,1)-1)))/(SUMIF(INDEX($V:$V,ROW($V3409)-VALUE(LEFT(W$1,FIND("-",W$1,1)-1))+1):$V3409,"&lt;0",INDEX($V:$V,ROW($V3409)-VALUE(LEFT(W$1,FIND("-",W$1,1)-1))+1):$V3409)/VALUE(LEFT(W$1,FIND("-",W$1,1)-1)))))))</f>
        <v>#DIV/0!</v>
      </c>
      <c r="Y3409">
        <f>IF(ROW($E3409)&lt;=VALUE(LEFT(Y$1,FIND("-",Y$1,1)-1)),0,MAX(INDEX(C:C,ROW(C3409)-VALUE(LEFT(Y$1,FIND("-",Y$1,1)-1))+1):C3409))</f>
        <v>0.14499999999999999</v>
      </c>
      <c r="Z3409">
        <f>IF(ROW($E3409)&lt;=VALUE(LEFT(Z$1,FIND("-",Z$1,1)-1)),0,MIN(INDEX(D:D,ROW(D3409)-VALUE(LEFT(Z$1,FIND("-",Z$1,1)-1))+1):D3409))</f>
        <v>0.13500000000000001</v>
      </c>
      <c r="AA3409">
        <f t="shared" si="486"/>
        <v>100</v>
      </c>
      <c r="AB3409">
        <f>IF(ROW($AA3409)&lt;=VALUE(LEFT(AA$1,FIND("-",AA$1,1)-1))+VALUE(LEFT(AB$1,FIND("-",AB$1,1)-1)-1),0,AVERAGE(INDEX($AA:$AA,ROW($AA3409)-VALUE(LEFT(AB$1,FIND("-",AB$1,1)-1))+1):$AA3409))</f>
        <v>100</v>
      </c>
      <c r="AC3409">
        <f>IF(ROW($AA3409)&lt;=VALUE(LEFT(AA$1,FIND("-",AA$1,1)-1))+VALUE(LEFT(AB$1,FIND("-",AB$1,1)-1)-1)+VALUE(LEFT(AC$1,FIND("-",AC$1,1)-1)-1),0,AVERAGE(INDEX($AB:$AB,ROW($AB3409)-VALUE(LEFT(AC$1,FIND("-",AC$1,1)-1))+1):$AB3409))</f>
        <v>100</v>
      </c>
      <c r="AE3409">
        <f t="shared" si="483"/>
        <v>312428844</v>
      </c>
      <c r="AG3409" t="str">
        <f t="shared" si="485"/>
        <v/>
      </c>
    </row>
    <row r="3410" spans="1:33" x14ac:dyDescent="0.25">
      <c r="A3410" s="6">
        <v>42031</v>
      </c>
      <c r="B3410">
        <v>0.14000000000000001</v>
      </c>
      <c r="C3410">
        <v>0.14000000000000001</v>
      </c>
      <c r="D3410">
        <v>0.14000000000000001</v>
      </c>
      <c r="E3410">
        <v>0.14000000000000001</v>
      </c>
      <c r="F3410">
        <v>0.14000000000000001</v>
      </c>
      <c r="G3410">
        <v>109900</v>
      </c>
      <c r="I3410" t="str">
        <f t="shared" si="478"/>
        <v>Bearish</v>
      </c>
      <c r="J3410" t="str">
        <f t="shared" si="479"/>
        <v/>
      </c>
      <c r="K3410" t="str">
        <f t="shared" si="480"/>
        <v>Overbought Above %D</v>
      </c>
      <c r="M3410" s="11" t="str">
        <f t="shared" si="484"/>
        <v/>
      </c>
      <c r="O3410">
        <f>IF(ROW($E3410)&lt;=VALUE(LEFT(O$1,FIND("-",O$1,1)-1)),0,IF(ROW($E3410)=VALUE(LEFT(O$1,FIND("-",O$1,1)-1))+1,AVERAGE(INDEX($E:$E,ROW($E3410)-VALUE(LEFT(O$1,FIND("-",O$1,1)-1))):$E3410),($E3410*(2/(VALUE(LEFT(O$1,FIND("-",O$1,1)-1))+1)))+(O3409*(1-(2/(VALUE(LEFT(O$1,FIND("-",O$1,1)-1))+1))))))</f>
        <v>0.14126411734805039</v>
      </c>
      <c r="Q3410">
        <f>IF(ROW($E3410)&lt;=VALUE(LEFT(Q$1,FIND("-",Q$1,1)-1)),0,IF(ROW($E3410)=VALUE(LEFT(Q$1,FIND("-",Q$1,1)-1))+1,AVERAGE(INDEX($E:$E,ROW($E3410)-VALUE(LEFT(Q$1,FIND("-",Q$1,1)-1))):$E3410),($E3410*(2/(VALUE(LEFT(Q$1,FIND("-",Q$1,1)-1))+1)))+(Q3409*(1-(2/(VALUE(LEFT(Q$1,FIND("-",Q$1,1)-1))+1))))))</f>
        <v>0.14243219300997423</v>
      </c>
      <c r="R3410">
        <f>IF(ROW($E3410)&lt;=VALUE(LEFT(R$1,FIND("-",R$1,1)-1)),0,IF(ROW($E3410)=VALUE(LEFT(R$1,FIND("-",R$1,1)-1))+1,AVERAGE(INDEX($E:$E,ROW($E3410)-VALUE(LEFT(R$1,FIND("-",R$1,1)-1))):$E3410),($E3410*(2/(VALUE(LEFT(R$1,FIND("-",R$1,1)-1))+1)))+(R3409*(1-(2/(VALUE(LEFT(R$1,FIND("-",R$1,1)-1))+1))))))</f>
        <v>0.13977150358602106</v>
      </c>
      <c r="S3410">
        <f t="shared" si="481"/>
        <v>2.660689423953172E-3</v>
      </c>
      <c r="T3410">
        <f>IF(ROW($E3410)&lt;=MAX(VALUE(LEFT(Q$1,FIND("-",Q$1,1)-1)),VALUE(LEFT(R$1,FIND("-",R$1,1)-1)))+VALUE(LEFT(T$1,FIND("-",T$1,1)-1))-1,0,IF(ROW($E3410)=MAX(VALUE(LEFT(Q$1,FIND("-",Q$1,1)-1)),VALUE(LEFT(R$1,FIND("-",R$1,1)-1)))+VALUE(LEFT(T$1,FIND("-",T$1,1)-1)),AVERAGE(INDEX($S:$S,ROW(S3410)-VALUE(LEFT(T$1,FIND("-",T$1,1)-1))+1):S3410),($S3410*(2/(VALUE(LEFT(T$1,FIND("-",T$1,1)-1))+1)))+(T3409*(1-(2/(VALUE(LEFT(T$1,FIND("-",T$1,1)-1))+1))))))</f>
        <v>2.765444254216389E-3</v>
      </c>
      <c r="V3410">
        <f t="shared" si="482"/>
        <v>-4.9999999999999767E-3</v>
      </c>
      <c r="W3410">
        <f>IF(ROW($E3410)&lt;=VALUE(LEFT(W$1,FIND("-",W$1,1)-1))+1,0,IF(ROW($E3409)=VALUE(LEFT(W$1,FIND("-",W$1,1)-1))+1,100-100/(1+ABS((SUMIF(INDEX($V:$V,ROW($V3410)-VALUE(LEFT(W$1,FIND("-",W$1,1)-1))+1):$V3410,"&gt;0",INDEX($V:$V,ROW($V3410)-VALUE(LEFT(W$1,FIND("-",W$1,1)-1))+1):$V3410)/COUNTIF(INDEX($V:$V,ROW($V3410)-VALUE(LEFT(W$1,FIND("-",W$1,1)-1))+1):$V3410,"&gt;0"))/(SUMIF(INDEX($V:$V,ROW($V3410)-VALUE(LEFT(W$1,FIND("-",W$1,1)-1))+1):$V3410,"&lt;0",INDEX($V:$V,ROW($V3410)-VALUE(LEFT(W$1,FIND("-",W$1,1)-1))+1):$V3410)/COUNTIF(INDEX($V:$V,ROW($V3410)-VALUE(LEFT(W$1,FIND("-",W$1,1)-1))+1):$V3410,"&lt;0")))),100-100/(1+ABS((SUMIF(INDEX($V:$V,ROW($V3410)-VALUE(LEFT(W$1,FIND("-",W$1,1)-1))+1):$V3410,"&gt;0",INDEX($V:$V,ROW($V3410)-VALUE(LEFT(W$1,FIND("-",W$1,1)-1))+1):$V3410)/VALUE(LEFT(W$1,FIND("-",W$1,1)-1)))/(SUMIF(INDEX($V:$V,ROW($V3410)-VALUE(LEFT(W$1,FIND("-",W$1,1)-1))+1):$V3410,"&lt;0",INDEX($V:$V,ROW($V3410)-VALUE(LEFT(W$1,FIND("-",W$1,1)-1))+1):$V3410)/VALUE(LEFT(W$1,FIND("-",W$1,1)-1)))))))</f>
        <v>66.666666666666728</v>
      </c>
      <c r="Y3410">
        <f>IF(ROW($E3410)&lt;=VALUE(LEFT(Y$1,FIND("-",Y$1,1)-1)),0,MAX(INDEX(C:C,ROW(C3410)-VALUE(LEFT(Y$1,FIND("-",Y$1,1)-1))+1):C3410))</f>
        <v>0.14499999999999999</v>
      </c>
      <c r="Z3410">
        <f>IF(ROW($E3410)&lt;=VALUE(LEFT(Z$1,FIND("-",Z$1,1)-1)),0,MIN(INDEX(D:D,ROW(D3410)-VALUE(LEFT(Z$1,FIND("-",Z$1,1)-1))+1):D3410))</f>
        <v>0.13500000000000001</v>
      </c>
      <c r="AA3410">
        <f t="shared" si="486"/>
        <v>50.000000000000135</v>
      </c>
      <c r="AB3410">
        <f>IF(ROW($AA3410)&lt;=VALUE(LEFT(AA$1,FIND("-",AA$1,1)-1))+VALUE(LEFT(AB$1,FIND("-",AB$1,1)-1)-1),0,AVERAGE(INDEX($AA:$AA,ROW($AA3410)-VALUE(LEFT(AB$1,FIND("-",AB$1,1)-1))+1):$AA3410))</f>
        <v>83.333333333333385</v>
      </c>
      <c r="AC3410">
        <f>IF(ROW($AA3410)&lt;=VALUE(LEFT(AA$1,FIND("-",AA$1,1)-1))+VALUE(LEFT(AB$1,FIND("-",AB$1,1)-1)-1)+VALUE(LEFT(AC$1,FIND("-",AC$1,1)-1)-1),0,AVERAGE(INDEX($AB:$AB,ROW($AB3410)-VALUE(LEFT(AC$1,FIND("-",AC$1,1)-1))+1):$AB3410))</f>
        <v>94.444444444444457</v>
      </c>
      <c r="AE3410">
        <f t="shared" si="483"/>
        <v>312318944</v>
      </c>
      <c r="AG3410" t="str">
        <f t="shared" si="485"/>
        <v/>
      </c>
    </row>
    <row r="3411" spans="1:33" x14ac:dyDescent="0.25">
      <c r="A3411" s="6">
        <v>42032</v>
      </c>
      <c r="B3411">
        <v>0.14000000000000001</v>
      </c>
      <c r="C3411">
        <v>0.14000000000000001</v>
      </c>
      <c r="D3411">
        <v>0.14000000000000001</v>
      </c>
      <c r="E3411">
        <v>0.14000000000000001</v>
      </c>
      <c r="F3411">
        <v>0.14000000000000001</v>
      </c>
      <c r="G3411">
        <v>279000</v>
      </c>
      <c r="I3411" t="str">
        <f t="shared" si="478"/>
        <v/>
      </c>
      <c r="J3411" t="str">
        <f t="shared" si="479"/>
        <v/>
      </c>
      <c r="K3411" t="str">
        <f t="shared" si="480"/>
        <v>Overbought Above %D</v>
      </c>
      <c r="M3411" s="11" t="str">
        <f t="shared" si="484"/>
        <v/>
      </c>
      <c r="O3411">
        <f>IF(ROW($E3411)&lt;=VALUE(LEFT(O$1,FIND("-",O$1,1)-1)),0,IF(ROW($E3411)=VALUE(LEFT(O$1,FIND("-",O$1,1)-1))+1,AVERAGE(INDEX($E:$E,ROW($E3411)-VALUE(LEFT(O$1,FIND("-",O$1,1)-1))):$E3411),($E3411*(2/(VALUE(LEFT(O$1,FIND("-",O$1,1)-1))+1)))+(O3410*(1-(2/(VALUE(LEFT(O$1,FIND("-",O$1,1)-1))+1))))))</f>
        <v>0.14125153906598023</v>
      </c>
      <c r="Q3411">
        <f>IF(ROW($E3411)&lt;=VALUE(LEFT(Q$1,FIND("-",Q$1,1)-1)),0,IF(ROW($E3411)=VALUE(LEFT(Q$1,FIND("-",Q$1,1)-1))+1,AVERAGE(INDEX($E:$E,ROW($E3411)-VALUE(LEFT(Q$1,FIND("-",Q$1,1)-1))):$E3411),($E3411*(2/(VALUE(LEFT(Q$1,FIND("-",Q$1,1)-1))+1)))+(Q3410*(1-(2/(VALUE(LEFT(Q$1,FIND("-",Q$1,1)-1))+1))))))</f>
        <v>0.14205800946997821</v>
      </c>
      <c r="R3411">
        <f>IF(ROW($E3411)&lt;=VALUE(LEFT(R$1,FIND("-",R$1,1)-1)),0,IF(ROW($E3411)=VALUE(LEFT(R$1,FIND("-",R$1,1)-1))+1,AVERAGE(INDEX($E:$E,ROW($E3411)-VALUE(LEFT(R$1,FIND("-",R$1,1)-1))):$E3411),($E3411*(2/(VALUE(LEFT(R$1,FIND("-",R$1,1)-1))+1)))+(R3410*(1-(2/(VALUE(LEFT(R$1,FIND("-",R$1,1)-1))+1))))))</f>
        <v>0.13978842924631579</v>
      </c>
      <c r="S3411">
        <f t="shared" si="481"/>
        <v>2.2695802236624152E-3</v>
      </c>
      <c r="T3411">
        <f>IF(ROW($E3411)&lt;=MAX(VALUE(LEFT(Q$1,FIND("-",Q$1,1)-1)),VALUE(LEFT(R$1,FIND("-",R$1,1)-1)))+VALUE(LEFT(T$1,FIND("-",T$1,1)-1))-1,0,IF(ROW($E3411)=MAX(VALUE(LEFT(Q$1,FIND("-",Q$1,1)-1)),VALUE(LEFT(R$1,FIND("-",R$1,1)-1)))+VALUE(LEFT(T$1,FIND("-",T$1,1)-1)),AVERAGE(INDEX($S:$S,ROW(S3411)-VALUE(LEFT(T$1,FIND("-",T$1,1)-1))+1):S3411),($S3411*(2/(VALUE(LEFT(T$1,FIND("-",T$1,1)-1))+1)))+(T3410*(1-(2/(VALUE(LEFT(T$1,FIND("-",T$1,1)-1))+1))))))</f>
        <v>2.6662714481055947E-3</v>
      </c>
      <c r="V3411">
        <f t="shared" si="482"/>
        <v>0</v>
      </c>
      <c r="W3411">
        <f>IF(ROW($E3411)&lt;=VALUE(LEFT(W$1,FIND("-",W$1,1)-1))+1,0,IF(ROW($E3410)=VALUE(LEFT(W$1,FIND("-",W$1,1)-1))+1,100-100/(1+ABS((SUMIF(INDEX($V:$V,ROW($V3411)-VALUE(LEFT(W$1,FIND("-",W$1,1)-1))+1):$V3411,"&gt;0",INDEX($V:$V,ROW($V3411)-VALUE(LEFT(W$1,FIND("-",W$1,1)-1))+1):$V3411)/COUNTIF(INDEX($V:$V,ROW($V3411)-VALUE(LEFT(W$1,FIND("-",W$1,1)-1))+1):$V3411,"&gt;0"))/(SUMIF(INDEX($V:$V,ROW($V3411)-VALUE(LEFT(W$1,FIND("-",W$1,1)-1))+1):$V3411,"&lt;0",INDEX($V:$V,ROW($V3411)-VALUE(LEFT(W$1,FIND("-",W$1,1)-1))+1):$V3411)/COUNTIF(INDEX($V:$V,ROW($V3411)-VALUE(LEFT(W$1,FIND("-",W$1,1)-1))+1):$V3411,"&lt;0")))),100-100/(1+ABS((SUMIF(INDEX($V:$V,ROW($V3411)-VALUE(LEFT(W$1,FIND("-",W$1,1)-1))+1):$V3411,"&gt;0",INDEX($V:$V,ROW($V3411)-VALUE(LEFT(W$1,FIND("-",W$1,1)-1))+1):$V3411)/VALUE(LEFT(W$1,FIND("-",W$1,1)-1)))/(SUMIF(INDEX($V:$V,ROW($V3411)-VALUE(LEFT(W$1,FIND("-",W$1,1)-1))+1):$V3411,"&lt;0",INDEX($V:$V,ROW($V3411)-VALUE(LEFT(W$1,FIND("-",W$1,1)-1))+1):$V3411)/VALUE(LEFT(W$1,FIND("-",W$1,1)-1)))))))</f>
        <v>50</v>
      </c>
      <c r="Y3411">
        <f>IF(ROW($E3411)&lt;=VALUE(LEFT(Y$1,FIND("-",Y$1,1)-1)),0,MAX(INDEX(C:C,ROW(C3411)-VALUE(LEFT(Y$1,FIND("-",Y$1,1)-1))+1):C3411))</f>
        <v>0.14499999999999999</v>
      </c>
      <c r="Z3411">
        <f>IF(ROW($E3411)&lt;=VALUE(LEFT(Z$1,FIND("-",Z$1,1)-1)),0,MIN(INDEX(D:D,ROW(D3411)-VALUE(LEFT(Z$1,FIND("-",Z$1,1)-1))+1):D3411))</f>
        <v>0.13500000000000001</v>
      </c>
      <c r="AA3411">
        <f t="shared" si="486"/>
        <v>50.000000000000135</v>
      </c>
      <c r="AB3411">
        <f>IF(ROW($AA3411)&lt;=VALUE(LEFT(AA$1,FIND("-",AA$1,1)-1))+VALUE(LEFT(AB$1,FIND("-",AB$1,1)-1)-1),0,AVERAGE(INDEX($AA:$AA,ROW($AA3411)-VALUE(LEFT(AB$1,FIND("-",AB$1,1)-1))+1):$AA3411))</f>
        <v>66.666666666666757</v>
      </c>
      <c r="AC3411">
        <f>IF(ROW($AA3411)&lt;=VALUE(LEFT(AA$1,FIND("-",AA$1,1)-1))+VALUE(LEFT(AB$1,FIND("-",AB$1,1)-1)-1)+VALUE(LEFT(AC$1,FIND("-",AC$1,1)-1)-1),0,AVERAGE(INDEX($AB:$AB,ROW($AB3411)-VALUE(LEFT(AC$1,FIND("-",AC$1,1)-1))+1):$AB3411))</f>
        <v>83.333333333333371</v>
      </c>
      <c r="AE3411">
        <f t="shared" si="483"/>
        <v>312318944</v>
      </c>
      <c r="AG3411" t="str">
        <f t="shared" si="485"/>
        <v/>
      </c>
    </row>
    <row r="3412" spans="1:33" x14ac:dyDescent="0.25">
      <c r="A3412" s="6">
        <v>42033</v>
      </c>
      <c r="B3412">
        <v>0.14000000000000001</v>
      </c>
      <c r="C3412">
        <v>0.14499999999999999</v>
      </c>
      <c r="D3412">
        <v>0.14000000000000001</v>
      </c>
      <c r="E3412">
        <v>0.14000000000000001</v>
      </c>
      <c r="F3412">
        <v>0.14000000000000001</v>
      </c>
      <c r="G3412">
        <v>242300</v>
      </c>
      <c r="I3412" t="str">
        <f t="shared" si="478"/>
        <v/>
      </c>
      <c r="J3412" t="str">
        <f t="shared" si="479"/>
        <v/>
      </c>
      <c r="K3412" t="str">
        <f t="shared" si="480"/>
        <v>Sell</v>
      </c>
      <c r="M3412" s="11" t="str">
        <f t="shared" si="484"/>
        <v>Sell</v>
      </c>
      <c r="O3412">
        <f>IF(ROW($E3412)&lt;=VALUE(LEFT(O$1,FIND("-",O$1,1)-1)),0,IF(ROW($E3412)=VALUE(LEFT(O$1,FIND("-",O$1,1)-1))+1,AVERAGE(INDEX($E:$E,ROW($E3412)-VALUE(LEFT(O$1,FIND("-",O$1,1)-1))):$E3412),($E3412*(2/(VALUE(LEFT(O$1,FIND("-",O$1,1)-1))+1)))+(O3411*(1-(2/(VALUE(LEFT(O$1,FIND("-",O$1,1)-1))+1))))))</f>
        <v>0.14123908594094559</v>
      </c>
      <c r="Q3412">
        <f>IF(ROW($E3412)&lt;=VALUE(LEFT(Q$1,FIND("-",Q$1,1)-1)),0,IF(ROW($E3412)=VALUE(LEFT(Q$1,FIND("-",Q$1,1)-1))+1,AVERAGE(INDEX($E:$E,ROW($E3412)-VALUE(LEFT(Q$1,FIND("-",Q$1,1)-1))):$E3412),($E3412*(2/(VALUE(LEFT(Q$1,FIND("-",Q$1,1)-1))+1)))+(Q3411*(1-(2/(VALUE(LEFT(Q$1,FIND("-",Q$1,1)-1))+1))))))</f>
        <v>0.1417413926284431</v>
      </c>
      <c r="R3412">
        <f>IF(ROW($E3412)&lt;=VALUE(LEFT(R$1,FIND("-",R$1,1)-1)),0,IF(ROW($E3412)=VALUE(LEFT(R$1,FIND("-",R$1,1)-1))+1,AVERAGE(INDEX($E:$E,ROW($E3412)-VALUE(LEFT(R$1,FIND("-",R$1,1)-1))):$E3412),($E3412*(2/(VALUE(LEFT(R$1,FIND("-",R$1,1)-1))+1)))+(R3411*(1-(2/(VALUE(LEFT(R$1,FIND("-",R$1,1)-1))+1))))))</f>
        <v>0.13980410115399611</v>
      </c>
      <c r="S3412">
        <f t="shared" si="481"/>
        <v>1.9372914744469893E-3</v>
      </c>
      <c r="T3412">
        <f>IF(ROW($E3412)&lt;=MAX(VALUE(LEFT(Q$1,FIND("-",Q$1,1)-1)),VALUE(LEFT(R$1,FIND("-",R$1,1)-1)))+VALUE(LEFT(T$1,FIND("-",T$1,1)-1))-1,0,IF(ROW($E3412)=MAX(VALUE(LEFT(Q$1,FIND("-",Q$1,1)-1)),VALUE(LEFT(R$1,FIND("-",R$1,1)-1)))+VALUE(LEFT(T$1,FIND("-",T$1,1)-1)),AVERAGE(INDEX($S:$S,ROW(S3412)-VALUE(LEFT(T$1,FIND("-",T$1,1)-1))+1):S3412),($S3412*(2/(VALUE(LEFT(T$1,FIND("-",T$1,1)-1))+1)))+(T3411*(1-(2/(VALUE(LEFT(T$1,FIND("-",T$1,1)-1))+1))))))</f>
        <v>2.5204754533738739E-3</v>
      </c>
      <c r="V3412">
        <f t="shared" si="482"/>
        <v>0</v>
      </c>
      <c r="W3412">
        <f>IF(ROW($E3412)&lt;=VALUE(LEFT(W$1,FIND("-",W$1,1)-1))+1,0,IF(ROW($E3411)=VALUE(LEFT(W$1,FIND("-",W$1,1)-1))+1,100-100/(1+ABS((SUMIF(INDEX($V:$V,ROW($V3412)-VALUE(LEFT(W$1,FIND("-",W$1,1)-1))+1):$V3412,"&gt;0",INDEX($V:$V,ROW($V3412)-VALUE(LEFT(W$1,FIND("-",W$1,1)-1))+1):$V3412)/COUNTIF(INDEX($V:$V,ROW($V3412)-VALUE(LEFT(W$1,FIND("-",W$1,1)-1))+1):$V3412,"&gt;0"))/(SUMIF(INDEX($V:$V,ROW($V3412)-VALUE(LEFT(W$1,FIND("-",W$1,1)-1))+1):$V3412,"&lt;0",INDEX($V:$V,ROW($V3412)-VALUE(LEFT(W$1,FIND("-",W$1,1)-1))+1):$V3412)/COUNTIF(INDEX($V:$V,ROW($V3412)-VALUE(LEFT(W$1,FIND("-",W$1,1)-1))+1):$V3412,"&lt;0")))),100-100/(1+ABS((SUMIF(INDEX($V:$V,ROW($V3412)-VALUE(LEFT(W$1,FIND("-",W$1,1)-1))+1):$V3412,"&gt;0",INDEX($V:$V,ROW($V3412)-VALUE(LEFT(W$1,FIND("-",W$1,1)-1))+1):$V3412)/VALUE(LEFT(W$1,FIND("-",W$1,1)-1)))/(SUMIF(INDEX($V:$V,ROW($V3412)-VALUE(LEFT(W$1,FIND("-",W$1,1)-1))+1):$V3412,"&lt;0",INDEX($V:$V,ROW($V3412)-VALUE(LEFT(W$1,FIND("-",W$1,1)-1))+1):$V3412)/VALUE(LEFT(W$1,FIND("-",W$1,1)-1)))))))</f>
        <v>50</v>
      </c>
      <c r="Y3412">
        <f>IF(ROW($E3412)&lt;=VALUE(LEFT(Y$1,FIND("-",Y$1,1)-1)),0,MAX(INDEX(C:C,ROW(C3412)-VALUE(LEFT(Y$1,FIND("-",Y$1,1)-1))+1):C3412))</f>
        <v>0.14499999999999999</v>
      </c>
      <c r="Z3412">
        <f>IF(ROW($E3412)&lt;=VALUE(LEFT(Z$1,FIND("-",Z$1,1)-1)),0,MIN(INDEX(D:D,ROW(D3412)-VALUE(LEFT(Z$1,FIND("-",Z$1,1)-1))+1):D3412))</f>
        <v>0.13500000000000001</v>
      </c>
      <c r="AA3412">
        <f t="shared" si="486"/>
        <v>50.000000000000135</v>
      </c>
      <c r="AB3412">
        <f>IF(ROW($AA3412)&lt;=VALUE(LEFT(AA$1,FIND("-",AA$1,1)-1))+VALUE(LEFT(AB$1,FIND("-",AB$1,1)-1)-1),0,AVERAGE(INDEX($AA:$AA,ROW($AA3412)-VALUE(LEFT(AB$1,FIND("-",AB$1,1)-1))+1):$AA3412))</f>
        <v>50.000000000000135</v>
      </c>
      <c r="AC3412">
        <f>IF(ROW($AA3412)&lt;=VALUE(LEFT(AA$1,FIND("-",AA$1,1)-1))+VALUE(LEFT(AB$1,FIND("-",AB$1,1)-1)-1)+VALUE(LEFT(AC$1,FIND("-",AC$1,1)-1)-1),0,AVERAGE(INDEX($AB:$AB,ROW($AB3412)-VALUE(LEFT(AC$1,FIND("-",AC$1,1)-1))+1):$AB3412))</f>
        <v>66.666666666666757</v>
      </c>
      <c r="AE3412">
        <f t="shared" si="483"/>
        <v>312318944</v>
      </c>
      <c r="AG3412" t="str">
        <f t="shared" si="485"/>
        <v>Sell</v>
      </c>
    </row>
    <row r="3413" spans="1:33" x14ac:dyDescent="0.25">
      <c r="A3413" s="6">
        <v>42034</v>
      </c>
      <c r="B3413">
        <v>0.14000000000000001</v>
      </c>
      <c r="C3413">
        <v>0.14000000000000001</v>
      </c>
      <c r="D3413">
        <v>0.14000000000000001</v>
      </c>
      <c r="E3413">
        <v>0.14000000000000001</v>
      </c>
      <c r="F3413">
        <v>0.14000000000000001</v>
      </c>
      <c r="G3413">
        <v>50000</v>
      </c>
      <c r="I3413" t="str">
        <f t="shared" si="478"/>
        <v/>
      </c>
      <c r="J3413" t="str">
        <f t="shared" si="479"/>
        <v/>
      </c>
      <c r="K3413" t="str">
        <f t="shared" si="480"/>
        <v/>
      </c>
      <c r="M3413" s="11" t="str">
        <f t="shared" si="484"/>
        <v/>
      </c>
      <c r="O3413">
        <f>IF(ROW($E3413)&lt;=VALUE(LEFT(O$1,FIND("-",O$1,1)-1)),0,IF(ROW($E3413)=VALUE(LEFT(O$1,FIND("-",O$1,1)-1))+1,AVERAGE(INDEX($E:$E,ROW($E3413)-VALUE(LEFT(O$1,FIND("-",O$1,1)-1))):$E3413),($E3413*(2/(VALUE(LEFT(O$1,FIND("-",O$1,1)-1))+1)))+(O3412*(1-(2/(VALUE(LEFT(O$1,FIND("-",O$1,1)-1))+1))))))</f>
        <v>0.14122675672760285</v>
      </c>
      <c r="Q3413">
        <f>IF(ROW($E3413)&lt;=VALUE(LEFT(Q$1,FIND("-",Q$1,1)-1)),0,IF(ROW($E3413)=VALUE(LEFT(Q$1,FIND("-",Q$1,1)-1))+1,AVERAGE(INDEX($E:$E,ROW($E3413)-VALUE(LEFT(Q$1,FIND("-",Q$1,1)-1))):$E3413),($E3413*(2/(VALUE(LEFT(Q$1,FIND("-",Q$1,1)-1))+1)))+(Q3412*(1-(2/(VALUE(LEFT(Q$1,FIND("-",Q$1,1)-1))+1))))))</f>
        <v>0.14147348607022109</v>
      </c>
      <c r="R3413">
        <f>IF(ROW($E3413)&lt;=VALUE(LEFT(R$1,FIND("-",R$1,1)-1)),0,IF(ROW($E3413)=VALUE(LEFT(R$1,FIND("-",R$1,1)-1))+1,AVERAGE(INDEX($E:$E,ROW($E3413)-VALUE(LEFT(R$1,FIND("-",R$1,1)-1))):$E3413),($E3413*(2/(VALUE(LEFT(R$1,FIND("-",R$1,1)-1))+1)))+(R3412*(1-(2/(VALUE(LEFT(R$1,FIND("-",R$1,1)-1))+1))))))</f>
        <v>0.13981861217962602</v>
      </c>
      <c r="S3413">
        <f t="shared" si="481"/>
        <v>1.6548738905950711E-3</v>
      </c>
      <c r="T3413">
        <f>IF(ROW($E3413)&lt;=MAX(VALUE(LEFT(Q$1,FIND("-",Q$1,1)-1)),VALUE(LEFT(R$1,FIND("-",R$1,1)-1)))+VALUE(LEFT(T$1,FIND("-",T$1,1)-1))-1,0,IF(ROW($E3413)=MAX(VALUE(LEFT(Q$1,FIND("-",Q$1,1)-1)),VALUE(LEFT(R$1,FIND("-",R$1,1)-1)))+VALUE(LEFT(T$1,FIND("-",T$1,1)-1)),AVERAGE(INDEX($S:$S,ROW(S3413)-VALUE(LEFT(T$1,FIND("-",T$1,1)-1))+1):S3413),($S3413*(2/(VALUE(LEFT(T$1,FIND("-",T$1,1)-1))+1)))+(T3412*(1-(2/(VALUE(LEFT(T$1,FIND("-",T$1,1)-1))+1))))))</f>
        <v>2.3473551408181139E-3</v>
      </c>
      <c r="V3413">
        <f t="shared" si="482"/>
        <v>0</v>
      </c>
      <c r="W3413">
        <f>IF(ROW($E3413)&lt;=VALUE(LEFT(W$1,FIND("-",W$1,1)-1))+1,0,IF(ROW($E3412)=VALUE(LEFT(W$1,FIND("-",W$1,1)-1))+1,100-100/(1+ABS((SUMIF(INDEX($V:$V,ROW($V3413)-VALUE(LEFT(W$1,FIND("-",W$1,1)-1))+1):$V3413,"&gt;0",INDEX($V:$V,ROW($V3413)-VALUE(LEFT(W$1,FIND("-",W$1,1)-1))+1):$V3413)/COUNTIF(INDEX($V:$V,ROW($V3413)-VALUE(LEFT(W$1,FIND("-",W$1,1)-1))+1):$V3413,"&gt;0"))/(SUMIF(INDEX($V:$V,ROW($V3413)-VALUE(LEFT(W$1,FIND("-",W$1,1)-1))+1):$V3413,"&lt;0",INDEX($V:$V,ROW($V3413)-VALUE(LEFT(W$1,FIND("-",W$1,1)-1))+1):$V3413)/COUNTIF(INDEX($V:$V,ROW($V3413)-VALUE(LEFT(W$1,FIND("-",W$1,1)-1))+1):$V3413,"&lt;0")))),100-100/(1+ABS((SUMIF(INDEX($V:$V,ROW($V3413)-VALUE(LEFT(W$1,FIND("-",W$1,1)-1))+1):$V3413,"&gt;0",INDEX($V:$V,ROW($V3413)-VALUE(LEFT(W$1,FIND("-",W$1,1)-1))+1):$V3413)/VALUE(LEFT(W$1,FIND("-",W$1,1)-1)))/(SUMIF(INDEX($V:$V,ROW($V3413)-VALUE(LEFT(W$1,FIND("-",W$1,1)-1))+1):$V3413,"&lt;0",INDEX($V:$V,ROW($V3413)-VALUE(LEFT(W$1,FIND("-",W$1,1)-1))+1):$V3413)/VALUE(LEFT(W$1,FIND("-",W$1,1)-1)))))))</f>
        <v>50</v>
      </c>
      <c r="Y3413">
        <f>IF(ROW($E3413)&lt;=VALUE(LEFT(Y$1,FIND("-",Y$1,1)-1)),0,MAX(INDEX(C:C,ROW(C3413)-VALUE(LEFT(Y$1,FIND("-",Y$1,1)-1))+1):C3413))</f>
        <v>0.14499999999999999</v>
      </c>
      <c r="Z3413">
        <f>IF(ROW($E3413)&lt;=VALUE(LEFT(Z$1,FIND("-",Z$1,1)-1)),0,MIN(INDEX(D:D,ROW(D3413)-VALUE(LEFT(Z$1,FIND("-",Z$1,1)-1))+1):D3413))</f>
        <v>0.14000000000000001</v>
      </c>
      <c r="AA3413">
        <f t="shared" si="486"/>
        <v>0</v>
      </c>
      <c r="AB3413">
        <f>IF(ROW($AA3413)&lt;=VALUE(LEFT(AA$1,FIND("-",AA$1,1)-1))+VALUE(LEFT(AB$1,FIND("-",AB$1,1)-1)-1),0,AVERAGE(INDEX($AA:$AA,ROW($AA3413)-VALUE(LEFT(AB$1,FIND("-",AB$1,1)-1))+1):$AA3413))</f>
        <v>33.333333333333421</v>
      </c>
      <c r="AC3413">
        <f>IF(ROW($AA3413)&lt;=VALUE(LEFT(AA$1,FIND("-",AA$1,1)-1))+VALUE(LEFT(AB$1,FIND("-",AB$1,1)-1)-1)+VALUE(LEFT(AC$1,FIND("-",AC$1,1)-1)-1),0,AVERAGE(INDEX($AB:$AB,ROW($AB3413)-VALUE(LEFT(AC$1,FIND("-",AC$1,1)-1))+1):$AB3413))</f>
        <v>50.000000000000107</v>
      </c>
      <c r="AE3413">
        <f t="shared" si="483"/>
        <v>312318944</v>
      </c>
      <c r="AG3413" t="str">
        <f t="shared" si="485"/>
        <v/>
      </c>
    </row>
    <row r="3414" spans="1:33" x14ac:dyDescent="0.25">
      <c r="A3414" s="6">
        <v>42039</v>
      </c>
      <c r="B3414">
        <v>0.14000000000000001</v>
      </c>
      <c r="C3414">
        <v>0.14000000000000001</v>
      </c>
      <c r="D3414">
        <v>0.13500000000000001</v>
      </c>
      <c r="E3414">
        <v>0.14000000000000001</v>
      </c>
      <c r="F3414">
        <v>0.14000000000000001</v>
      </c>
      <c r="G3414">
        <v>475800</v>
      </c>
      <c r="I3414" t="str">
        <f t="shared" si="478"/>
        <v/>
      </c>
      <c r="J3414" t="str">
        <f t="shared" si="479"/>
        <v/>
      </c>
      <c r="K3414" t="str">
        <f t="shared" si="480"/>
        <v/>
      </c>
      <c r="M3414" s="11" t="str">
        <f t="shared" si="484"/>
        <v/>
      </c>
      <c r="O3414">
        <f>IF(ROW($E3414)&lt;=VALUE(LEFT(O$1,FIND("-",O$1,1)-1)),0,IF(ROW($E3414)=VALUE(LEFT(O$1,FIND("-",O$1,1)-1))+1,AVERAGE(INDEX($E:$E,ROW($E3414)-VALUE(LEFT(O$1,FIND("-",O$1,1)-1))):$E3414),($E3414*(2/(VALUE(LEFT(O$1,FIND("-",O$1,1)-1))+1)))+(O3413*(1-(2/(VALUE(LEFT(O$1,FIND("-",O$1,1)-1))+1))))))</f>
        <v>0.14121455019299983</v>
      </c>
      <c r="Q3414">
        <f>IF(ROW($E3414)&lt;=VALUE(LEFT(Q$1,FIND("-",Q$1,1)-1)),0,IF(ROW($E3414)=VALUE(LEFT(Q$1,FIND("-",Q$1,1)-1))+1,AVERAGE(INDEX($E:$E,ROW($E3414)-VALUE(LEFT(Q$1,FIND("-",Q$1,1)-1))):$E3414),($E3414*(2/(VALUE(LEFT(Q$1,FIND("-",Q$1,1)-1))+1)))+(Q3413*(1-(2/(VALUE(LEFT(Q$1,FIND("-",Q$1,1)-1))+1))))))</f>
        <v>0.14124679590557168</v>
      </c>
      <c r="R3414">
        <f>IF(ROW($E3414)&lt;=VALUE(LEFT(R$1,FIND("-",R$1,1)-1)),0,IF(ROW($E3414)=VALUE(LEFT(R$1,FIND("-",R$1,1)-1))+1,AVERAGE(INDEX($E:$E,ROW($E3414)-VALUE(LEFT(R$1,FIND("-",R$1,1)-1))):$E3414),($E3414*(2/(VALUE(LEFT(R$1,FIND("-",R$1,1)-1))+1)))+(R3413*(1-(2/(VALUE(LEFT(R$1,FIND("-",R$1,1)-1))+1))))))</f>
        <v>0.13983204831446852</v>
      </c>
      <c r="S3414">
        <f t="shared" si="481"/>
        <v>1.4147475911031604E-3</v>
      </c>
      <c r="T3414">
        <f>IF(ROW($E3414)&lt;=MAX(VALUE(LEFT(Q$1,FIND("-",Q$1,1)-1)),VALUE(LEFT(R$1,FIND("-",R$1,1)-1)))+VALUE(LEFT(T$1,FIND("-",T$1,1)-1))-1,0,IF(ROW($E3414)=MAX(VALUE(LEFT(Q$1,FIND("-",Q$1,1)-1)),VALUE(LEFT(R$1,FIND("-",R$1,1)-1)))+VALUE(LEFT(T$1,FIND("-",T$1,1)-1)),AVERAGE(INDEX($S:$S,ROW(S3414)-VALUE(LEFT(T$1,FIND("-",T$1,1)-1))+1):S3414),($S3414*(2/(VALUE(LEFT(T$1,FIND("-",T$1,1)-1))+1)))+(T3413*(1-(2/(VALUE(LEFT(T$1,FIND("-",T$1,1)-1))+1))))))</f>
        <v>2.1608336308751234E-3</v>
      </c>
      <c r="V3414">
        <f t="shared" si="482"/>
        <v>0</v>
      </c>
      <c r="W3414">
        <f>IF(ROW($E3414)&lt;=VALUE(LEFT(W$1,FIND("-",W$1,1)-1))+1,0,IF(ROW($E3413)=VALUE(LEFT(W$1,FIND("-",W$1,1)-1))+1,100-100/(1+ABS((SUMIF(INDEX($V:$V,ROW($V3414)-VALUE(LEFT(W$1,FIND("-",W$1,1)-1))+1):$V3414,"&gt;0",INDEX($V:$V,ROW($V3414)-VALUE(LEFT(W$1,FIND("-",W$1,1)-1))+1):$V3414)/COUNTIF(INDEX($V:$V,ROW($V3414)-VALUE(LEFT(W$1,FIND("-",W$1,1)-1))+1):$V3414,"&gt;0"))/(SUMIF(INDEX($V:$V,ROW($V3414)-VALUE(LEFT(W$1,FIND("-",W$1,1)-1))+1):$V3414,"&lt;0",INDEX($V:$V,ROW($V3414)-VALUE(LEFT(W$1,FIND("-",W$1,1)-1))+1):$V3414)/COUNTIF(INDEX($V:$V,ROW($V3414)-VALUE(LEFT(W$1,FIND("-",W$1,1)-1))+1):$V3414,"&lt;0")))),100-100/(1+ABS((SUMIF(INDEX($V:$V,ROW($V3414)-VALUE(LEFT(W$1,FIND("-",W$1,1)-1))+1):$V3414,"&gt;0",INDEX($V:$V,ROW($V3414)-VALUE(LEFT(W$1,FIND("-",W$1,1)-1))+1):$V3414)/VALUE(LEFT(W$1,FIND("-",W$1,1)-1)))/(SUMIF(INDEX($V:$V,ROW($V3414)-VALUE(LEFT(W$1,FIND("-",W$1,1)-1))+1):$V3414,"&lt;0",INDEX($V:$V,ROW($V3414)-VALUE(LEFT(W$1,FIND("-",W$1,1)-1))+1):$V3414)/VALUE(LEFT(W$1,FIND("-",W$1,1)-1)))))))</f>
        <v>50</v>
      </c>
      <c r="Y3414">
        <f>IF(ROW($E3414)&lt;=VALUE(LEFT(Y$1,FIND("-",Y$1,1)-1)),0,MAX(INDEX(C:C,ROW(C3414)-VALUE(LEFT(Y$1,FIND("-",Y$1,1)-1))+1):C3414))</f>
        <v>0.14499999999999999</v>
      </c>
      <c r="Z3414">
        <f>IF(ROW($E3414)&lt;=VALUE(LEFT(Z$1,FIND("-",Z$1,1)-1)),0,MIN(INDEX(D:D,ROW(D3414)-VALUE(LEFT(Z$1,FIND("-",Z$1,1)-1))+1):D3414))</f>
        <v>0.13500000000000001</v>
      </c>
      <c r="AA3414">
        <f t="shared" si="486"/>
        <v>50.000000000000135</v>
      </c>
      <c r="AB3414">
        <f>IF(ROW($AA3414)&lt;=VALUE(LEFT(AA$1,FIND("-",AA$1,1)-1))+VALUE(LEFT(AB$1,FIND("-",AB$1,1)-1)-1),0,AVERAGE(INDEX($AA:$AA,ROW($AA3414)-VALUE(LEFT(AB$1,FIND("-",AB$1,1)-1))+1):$AA3414))</f>
        <v>33.333333333333421</v>
      </c>
      <c r="AC3414">
        <f>IF(ROW($AA3414)&lt;=VALUE(LEFT(AA$1,FIND("-",AA$1,1)-1))+VALUE(LEFT(AB$1,FIND("-",AB$1,1)-1)-1)+VALUE(LEFT(AC$1,FIND("-",AC$1,1)-1)-1),0,AVERAGE(INDEX($AB:$AB,ROW($AB3414)-VALUE(LEFT(AC$1,FIND("-",AC$1,1)-1))+1):$AB3414))</f>
        <v>38.888888888888992</v>
      </c>
      <c r="AE3414">
        <f t="shared" si="483"/>
        <v>312318944</v>
      </c>
      <c r="AG3414" t="str">
        <f t="shared" si="485"/>
        <v/>
      </c>
    </row>
    <row r="3415" spans="1:33" x14ac:dyDescent="0.25">
      <c r="A3415" s="6">
        <v>42040</v>
      </c>
      <c r="B3415">
        <v>0.14000000000000001</v>
      </c>
      <c r="C3415">
        <v>0.14000000000000001</v>
      </c>
      <c r="D3415">
        <v>0.14000000000000001</v>
      </c>
      <c r="E3415">
        <v>0.14000000000000001</v>
      </c>
      <c r="F3415">
        <v>0.14000000000000001</v>
      </c>
      <c r="G3415">
        <v>3700</v>
      </c>
      <c r="I3415" t="str">
        <f t="shared" si="478"/>
        <v/>
      </c>
      <c r="J3415" t="str">
        <f t="shared" si="479"/>
        <v/>
      </c>
      <c r="K3415" t="str">
        <f t="shared" si="480"/>
        <v/>
      </c>
      <c r="M3415" s="11" t="str">
        <f t="shared" si="484"/>
        <v/>
      </c>
      <c r="O3415">
        <f>IF(ROW($E3415)&lt;=VALUE(LEFT(O$1,FIND("-",O$1,1)-1)),0,IF(ROW($E3415)=VALUE(LEFT(O$1,FIND("-",O$1,1)-1))+1,AVERAGE(INDEX($E:$E,ROW($E3415)-VALUE(LEFT(O$1,FIND("-",O$1,1)-1))):$E3415),($E3415*(2/(VALUE(LEFT(O$1,FIND("-",O$1,1)-1))+1)))+(O3414*(1-(2/(VALUE(LEFT(O$1,FIND("-",O$1,1)-1))+1))))))</f>
        <v>0.14120246511645257</v>
      </c>
      <c r="Q3415">
        <f>IF(ROW($E3415)&lt;=VALUE(LEFT(Q$1,FIND("-",Q$1,1)-1)),0,IF(ROW($E3415)=VALUE(LEFT(Q$1,FIND("-",Q$1,1)-1))+1,AVERAGE(INDEX($E:$E,ROW($E3415)-VALUE(LEFT(Q$1,FIND("-",Q$1,1)-1))):$E3415),($E3415*(2/(VALUE(LEFT(Q$1,FIND("-",Q$1,1)-1))+1)))+(Q3414*(1-(2/(VALUE(LEFT(Q$1,FIND("-",Q$1,1)-1))+1))))))</f>
        <v>0.14105498115086834</v>
      </c>
      <c r="R3415">
        <f>IF(ROW($E3415)&lt;=VALUE(LEFT(R$1,FIND("-",R$1,1)-1)),0,IF(ROW($E3415)=VALUE(LEFT(R$1,FIND("-",R$1,1)-1))+1,AVERAGE(INDEX($E:$E,ROW($E3415)-VALUE(LEFT(R$1,FIND("-",R$1,1)-1))):$E3415),($E3415*(2/(VALUE(LEFT(R$1,FIND("-",R$1,1)-1))+1)))+(R3414*(1-(2/(VALUE(LEFT(R$1,FIND("-",R$1,1)-1))+1))))))</f>
        <v>0.13984448918006345</v>
      </c>
      <c r="S3415">
        <f t="shared" si="481"/>
        <v>1.2104919708048889E-3</v>
      </c>
      <c r="T3415">
        <f>IF(ROW($E3415)&lt;=MAX(VALUE(LEFT(Q$1,FIND("-",Q$1,1)-1)),VALUE(LEFT(R$1,FIND("-",R$1,1)-1)))+VALUE(LEFT(T$1,FIND("-",T$1,1)-1))-1,0,IF(ROW($E3415)=MAX(VALUE(LEFT(Q$1,FIND("-",Q$1,1)-1)),VALUE(LEFT(R$1,FIND("-",R$1,1)-1)))+VALUE(LEFT(T$1,FIND("-",T$1,1)-1)),AVERAGE(INDEX($S:$S,ROW(S3415)-VALUE(LEFT(T$1,FIND("-",T$1,1)-1))+1):S3415),($S3415*(2/(VALUE(LEFT(T$1,FIND("-",T$1,1)-1))+1)))+(T3414*(1-(2/(VALUE(LEFT(T$1,FIND("-",T$1,1)-1))+1))))))</f>
        <v>1.9707652988610767E-3</v>
      </c>
      <c r="V3415">
        <f t="shared" si="482"/>
        <v>0</v>
      </c>
      <c r="W3415">
        <f>IF(ROW($E3415)&lt;=VALUE(LEFT(W$1,FIND("-",W$1,1)-1))+1,0,IF(ROW($E3414)=VALUE(LEFT(W$1,FIND("-",W$1,1)-1))+1,100-100/(1+ABS((SUMIF(INDEX($V:$V,ROW($V3415)-VALUE(LEFT(W$1,FIND("-",W$1,1)-1))+1):$V3415,"&gt;0",INDEX($V:$V,ROW($V3415)-VALUE(LEFT(W$1,FIND("-",W$1,1)-1))+1):$V3415)/COUNTIF(INDEX($V:$V,ROW($V3415)-VALUE(LEFT(W$1,FIND("-",W$1,1)-1))+1):$V3415,"&gt;0"))/(SUMIF(INDEX($V:$V,ROW($V3415)-VALUE(LEFT(W$1,FIND("-",W$1,1)-1))+1):$V3415,"&lt;0",INDEX($V:$V,ROW($V3415)-VALUE(LEFT(W$1,FIND("-",W$1,1)-1))+1):$V3415)/COUNTIF(INDEX($V:$V,ROW($V3415)-VALUE(LEFT(W$1,FIND("-",W$1,1)-1))+1):$V3415,"&lt;0")))),100-100/(1+ABS((SUMIF(INDEX($V:$V,ROW($V3415)-VALUE(LEFT(W$1,FIND("-",W$1,1)-1))+1):$V3415,"&gt;0",INDEX($V:$V,ROW($V3415)-VALUE(LEFT(W$1,FIND("-",W$1,1)-1))+1):$V3415)/VALUE(LEFT(W$1,FIND("-",W$1,1)-1)))/(SUMIF(INDEX($V:$V,ROW($V3415)-VALUE(LEFT(W$1,FIND("-",W$1,1)-1))+1):$V3415,"&lt;0",INDEX($V:$V,ROW($V3415)-VALUE(LEFT(W$1,FIND("-",W$1,1)-1))+1):$V3415)/VALUE(LEFT(W$1,FIND("-",W$1,1)-1)))))))</f>
        <v>50</v>
      </c>
      <c r="Y3415">
        <f>IF(ROW($E3415)&lt;=VALUE(LEFT(Y$1,FIND("-",Y$1,1)-1)),0,MAX(INDEX(C:C,ROW(C3415)-VALUE(LEFT(Y$1,FIND("-",Y$1,1)-1))+1):C3415))</f>
        <v>0.14499999999999999</v>
      </c>
      <c r="Z3415">
        <f>IF(ROW($E3415)&lt;=VALUE(LEFT(Z$1,FIND("-",Z$1,1)-1)),0,MIN(INDEX(D:D,ROW(D3415)-VALUE(LEFT(Z$1,FIND("-",Z$1,1)-1))+1):D3415))</f>
        <v>0.13500000000000001</v>
      </c>
      <c r="AA3415">
        <f t="shared" si="486"/>
        <v>50.000000000000135</v>
      </c>
      <c r="AB3415">
        <f>IF(ROW($AA3415)&lt;=VALUE(LEFT(AA$1,FIND("-",AA$1,1)-1))+VALUE(LEFT(AB$1,FIND("-",AB$1,1)-1)-1),0,AVERAGE(INDEX($AA:$AA,ROW($AA3415)-VALUE(LEFT(AB$1,FIND("-",AB$1,1)-1))+1):$AA3415))</f>
        <v>33.333333333333421</v>
      </c>
      <c r="AC3415">
        <f>IF(ROW($AA3415)&lt;=VALUE(LEFT(AA$1,FIND("-",AA$1,1)-1))+VALUE(LEFT(AB$1,FIND("-",AB$1,1)-1)-1)+VALUE(LEFT(AC$1,FIND("-",AC$1,1)-1)-1),0,AVERAGE(INDEX($AB:$AB,ROW($AB3415)-VALUE(LEFT(AC$1,FIND("-",AC$1,1)-1))+1):$AB3415))</f>
        <v>33.333333333333421</v>
      </c>
      <c r="AE3415">
        <f t="shared" si="483"/>
        <v>312318944</v>
      </c>
      <c r="AG3415" t="str">
        <f t="shared" si="485"/>
        <v/>
      </c>
    </row>
    <row r="3416" spans="1:33" x14ac:dyDescent="0.25">
      <c r="A3416" s="6">
        <v>42041</v>
      </c>
      <c r="B3416">
        <v>0.14000000000000001</v>
      </c>
      <c r="C3416">
        <v>0.14000000000000001</v>
      </c>
      <c r="D3416">
        <v>0.13500000000000001</v>
      </c>
      <c r="E3416">
        <v>0.13500000000000001</v>
      </c>
      <c r="F3416">
        <v>0.13500000000000001</v>
      </c>
      <c r="G3416">
        <v>400000</v>
      </c>
      <c r="I3416" t="str">
        <f t="shared" si="478"/>
        <v/>
      </c>
      <c r="J3416" t="str">
        <f t="shared" si="479"/>
        <v/>
      </c>
      <c r="K3416" t="str">
        <f t="shared" si="480"/>
        <v/>
      </c>
      <c r="M3416" s="11" t="str">
        <f t="shared" si="484"/>
        <v/>
      </c>
      <c r="O3416">
        <f>IF(ROW($E3416)&lt;=VALUE(LEFT(O$1,FIND("-",O$1,1)-1)),0,IF(ROW($E3416)=VALUE(LEFT(O$1,FIND("-",O$1,1)-1))+1,AVERAGE(INDEX($E:$E,ROW($E3416)-VALUE(LEFT(O$1,FIND("-",O$1,1)-1))):$E3416),($E3416*(2/(VALUE(LEFT(O$1,FIND("-",O$1,1)-1))+1)))+(O3415*(1-(2/(VALUE(LEFT(O$1,FIND("-",O$1,1)-1))+1))))))</f>
        <v>0.14114074904564208</v>
      </c>
      <c r="Q3416">
        <f>IF(ROW($E3416)&lt;=VALUE(LEFT(Q$1,FIND("-",Q$1,1)-1)),0,IF(ROW($E3416)=VALUE(LEFT(Q$1,FIND("-",Q$1,1)-1))+1,AVERAGE(INDEX($E:$E,ROW($E3416)-VALUE(LEFT(Q$1,FIND("-",Q$1,1)-1))):$E3416),($E3416*(2/(VALUE(LEFT(Q$1,FIND("-",Q$1,1)-1))+1)))+(Q3415*(1-(2/(VALUE(LEFT(Q$1,FIND("-",Q$1,1)-1))+1))))))</f>
        <v>0.14012344558919629</v>
      </c>
      <c r="R3416">
        <f>IF(ROW($E3416)&lt;=VALUE(LEFT(R$1,FIND("-",R$1,1)-1)),0,IF(ROW($E3416)=VALUE(LEFT(R$1,FIND("-",R$1,1)-1))+1,AVERAGE(INDEX($E:$E,ROW($E3416)-VALUE(LEFT(R$1,FIND("-",R$1,1)-1))):$E3416),($E3416*(2/(VALUE(LEFT(R$1,FIND("-",R$1,1)-1))+1)))+(R3415*(1-(2/(VALUE(LEFT(R$1,FIND("-",R$1,1)-1))+1))))))</f>
        <v>0.13948563812968839</v>
      </c>
      <c r="S3416">
        <f t="shared" si="481"/>
        <v>6.3780745950789419E-4</v>
      </c>
      <c r="T3416">
        <f>IF(ROW($E3416)&lt;=MAX(VALUE(LEFT(Q$1,FIND("-",Q$1,1)-1)),VALUE(LEFT(R$1,FIND("-",R$1,1)-1)))+VALUE(LEFT(T$1,FIND("-",T$1,1)-1))-1,0,IF(ROW($E3416)=MAX(VALUE(LEFT(Q$1,FIND("-",Q$1,1)-1)),VALUE(LEFT(R$1,FIND("-",R$1,1)-1)))+VALUE(LEFT(T$1,FIND("-",T$1,1)-1)),AVERAGE(INDEX($S:$S,ROW(S3416)-VALUE(LEFT(T$1,FIND("-",T$1,1)-1))+1):S3416),($S3416*(2/(VALUE(LEFT(T$1,FIND("-",T$1,1)-1))+1)))+(T3415*(1-(2/(VALUE(LEFT(T$1,FIND("-",T$1,1)-1))+1))))))</f>
        <v>1.7041737309904403E-3</v>
      </c>
      <c r="V3416">
        <f t="shared" si="482"/>
        <v>-5.0000000000000044E-3</v>
      </c>
      <c r="W3416">
        <f>IF(ROW($E3416)&lt;=VALUE(LEFT(W$1,FIND("-",W$1,1)-1))+1,0,IF(ROW($E3415)=VALUE(LEFT(W$1,FIND("-",W$1,1)-1))+1,100-100/(1+ABS((SUMIF(INDEX($V:$V,ROW($V3416)-VALUE(LEFT(W$1,FIND("-",W$1,1)-1))+1):$V3416,"&gt;0",INDEX($V:$V,ROW($V3416)-VALUE(LEFT(W$1,FIND("-",W$1,1)-1))+1):$V3416)/COUNTIF(INDEX($V:$V,ROW($V3416)-VALUE(LEFT(W$1,FIND("-",W$1,1)-1))+1):$V3416,"&gt;0"))/(SUMIF(INDEX($V:$V,ROW($V3416)-VALUE(LEFT(W$1,FIND("-",W$1,1)-1))+1):$V3416,"&lt;0",INDEX($V:$V,ROW($V3416)-VALUE(LEFT(W$1,FIND("-",W$1,1)-1))+1):$V3416)/COUNTIF(INDEX($V:$V,ROW($V3416)-VALUE(LEFT(W$1,FIND("-",W$1,1)-1))+1):$V3416,"&lt;0")))),100-100/(1+ABS((SUMIF(INDEX($V:$V,ROW($V3416)-VALUE(LEFT(W$1,FIND("-",W$1,1)-1))+1):$V3416,"&gt;0",INDEX($V:$V,ROW($V3416)-VALUE(LEFT(W$1,FIND("-",W$1,1)-1))+1):$V3416)/VALUE(LEFT(W$1,FIND("-",W$1,1)-1)))/(SUMIF(INDEX($V:$V,ROW($V3416)-VALUE(LEFT(W$1,FIND("-",W$1,1)-1))+1):$V3416,"&lt;0",INDEX($V:$V,ROW($V3416)-VALUE(LEFT(W$1,FIND("-",W$1,1)-1))+1):$V3416)/VALUE(LEFT(W$1,FIND("-",W$1,1)-1)))))))</f>
        <v>33.333333333333272</v>
      </c>
      <c r="Y3416">
        <f>IF(ROW($E3416)&lt;=VALUE(LEFT(Y$1,FIND("-",Y$1,1)-1)),0,MAX(INDEX(C:C,ROW(C3416)-VALUE(LEFT(Y$1,FIND("-",Y$1,1)-1))+1):C3416))</f>
        <v>0.14499999999999999</v>
      </c>
      <c r="Z3416">
        <f>IF(ROW($E3416)&lt;=VALUE(LEFT(Z$1,FIND("-",Z$1,1)-1)),0,MIN(INDEX(D:D,ROW(D3416)-VALUE(LEFT(Z$1,FIND("-",Z$1,1)-1))+1):D3416))</f>
        <v>0.13500000000000001</v>
      </c>
      <c r="AA3416">
        <f t="shared" si="486"/>
        <v>0</v>
      </c>
      <c r="AB3416">
        <f>IF(ROW($AA3416)&lt;=VALUE(LEFT(AA$1,FIND("-",AA$1,1)-1))+VALUE(LEFT(AB$1,FIND("-",AB$1,1)-1)-1),0,AVERAGE(INDEX($AA:$AA,ROW($AA3416)-VALUE(LEFT(AB$1,FIND("-",AB$1,1)-1))+1):$AA3416))</f>
        <v>33.333333333333421</v>
      </c>
      <c r="AC3416">
        <f>IF(ROW($AA3416)&lt;=VALUE(LEFT(AA$1,FIND("-",AA$1,1)-1))+VALUE(LEFT(AB$1,FIND("-",AB$1,1)-1)-1)+VALUE(LEFT(AC$1,FIND("-",AC$1,1)-1)-1),0,AVERAGE(INDEX($AB:$AB,ROW($AB3416)-VALUE(LEFT(AC$1,FIND("-",AC$1,1)-1))+1):$AB3416))</f>
        <v>33.333333333333421</v>
      </c>
      <c r="AE3416">
        <f t="shared" si="483"/>
        <v>311918944</v>
      </c>
      <c r="AG3416" t="str">
        <f t="shared" si="485"/>
        <v/>
      </c>
    </row>
    <row r="3417" spans="1:33" x14ac:dyDescent="0.25">
      <c r="A3417" s="6">
        <v>42044</v>
      </c>
      <c r="B3417">
        <v>0.13500000000000001</v>
      </c>
      <c r="C3417">
        <v>0.13500000000000001</v>
      </c>
      <c r="D3417">
        <v>0.13500000000000001</v>
      </c>
      <c r="E3417">
        <v>0.13500000000000001</v>
      </c>
      <c r="F3417">
        <v>0.13500000000000001</v>
      </c>
      <c r="G3417">
        <v>374200</v>
      </c>
      <c r="I3417" t="str">
        <f t="shared" si="478"/>
        <v/>
      </c>
      <c r="J3417" t="str">
        <f t="shared" si="479"/>
        <v>Oversold</v>
      </c>
      <c r="K3417" t="str">
        <f t="shared" si="480"/>
        <v/>
      </c>
      <c r="M3417" s="11" t="str">
        <f t="shared" si="484"/>
        <v/>
      </c>
      <c r="O3417">
        <f>IF(ROW($E3417)&lt;=VALUE(LEFT(O$1,FIND("-",O$1,1)-1)),0,IF(ROW($E3417)=VALUE(LEFT(O$1,FIND("-",O$1,1)-1))+1,AVERAGE(INDEX($E:$E,ROW($E3417)-VALUE(LEFT(O$1,FIND("-",O$1,1)-1))):$E3417),($E3417*(2/(VALUE(LEFT(O$1,FIND("-",O$1,1)-1))+1)))+(O3416*(1-(2/(VALUE(LEFT(O$1,FIND("-",O$1,1)-1))+1))))))</f>
        <v>0.14107964706508844</v>
      </c>
      <c r="Q3417">
        <f>IF(ROW($E3417)&lt;=VALUE(LEFT(Q$1,FIND("-",Q$1,1)-1)),0,IF(ROW($E3417)=VALUE(LEFT(Q$1,FIND("-",Q$1,1)-1))+1,AVERAGE(INDEX($E:$E,ROW($E3417)-VALUE(LEFT(Q$1,FIND("-",Q$1,1)-1))):$E3417),($E3417*(2/(VALUE(LEFT(Q$1,FIND("-",Q$1,1)-1))+1)))+(Q3416*(1-(2/(VALUE(LEFT(Q$1,FIND("-",Q$1,1)-1))+1))))))</f>
        <v>0.13933522319085839</v>
      </c>
      <c r="R3417">
        <f>IF(ROW($E3417)&lt;=VALUE(LEFT(R$1,FIND("-",R$1,1)-1)),0,IF(ROW($E3417)=VALUE(LEFT(R$1,FIND("-",R$1,1)-1))+1,AVERAGE(INDEX($E:$E,ROW($E3417)-VALUE(LEFT(R$1,FIND("-",R$1,1)-1))):$E3417),($E3417*(2/(VALUE(LEFT(R$1,FIND("-",R$1,1)-1))+1)))+(R3416*(1-(2/(VALUE(LEFT(R$1,FIND("-",R$1,1)-1))+1))))))</f>
        <v>0.13915336863860037</v>
      </c>
      <c r="S3417">
        <f t="shared" si="481"/>
        <v>1.8185455225802616E-4</v>
      </c>
      <c r="T3417">
        <f>IF(ROW($E3417)&lt;=MAX(VALUE(LEFT(Q$1,FIND("-",Q$1,1)-1)),VALUE(LEFT(R$1,FIND("-",R$1,1)-1)))+VALUE(LEFT(T$1,FIND("-",T$1,1)-1))-1,0,IF(ROW($E3417)=MAX(VALUE(LEFT(Q$1,FIND("-",Q$1,1)-1)),VALUE(LEFT(R$1,FIND("-",R$1,1)-1)))+VALUE(LEFT(T$1,FIND("-",T$1,1)-1)),AVERAGE(INDEX($S:$S,ROW(S3417)-VALUE(LEFT(T$1,FIND("-",T$1,1)-1))+1):S3417),($S3417*(2/(VALUE(LEFT(T$1,FIND("-",T$1,1)-1))+1)))+(T3416*(1-(2/(VALUE(LEFT(T$1,FIND("-",T$1,1)-1))+1))))))</f>
        <v>1.3997098952439574E-3</v>
      </c>
      <c r="V3417">
        <f t="shared" si="482"/>
        <v>0</v>
      </c>
      <c r="W3417">
        <f>IF(ROW($E3417)&lt;=VALUE(LEFT(W$1,FIND("-",W$1,1)-1))+1,0,IF(ROW($E3416)=VALUE(LEFT(W$1,FIND("-",W$1,1)-1))+1,100-100/(1+ABS((SUMIF(INDEX($V:$V,ROW($V3417)-VALUE(LEFT(W$1,FIND("-",W$1,1)-1))+1):$V3417,"&gt;0",INDEX($V:$V,ROW($V3417)-VALUE(LEFT(W$1,FIND("-",W$1,1)-1))+1):$V3417)/COUNTIF(INDEX($V:$V,ROW($V3417)-VALUE(LEFT(W$1,FIND("-",W$1,1)-1))+1):$V3417,"&gt;0"))/(SUMIF(INDEX($V:$V,ROW($V3417)-VALUE(LEFT(W$1,FIND("-",W$1,1)-1))+1):$V3417,"&lt;0",INDEX($V:$V,ROW($V3417)-VALUE(LEFT(W$1,FIND("-",W$1,1)-1))+1):$V3417)/COUNTIF(INDEX($V:$V,ROW($V3417)-VALUE(LEFT(W$1,FIND("-",W$1,1)-1))+1):$V3417,"&lt;0")))),100-100/(1+ABS((SUMIF(INDEX($V:$V,ROW($V3417)-VALUE(LEFT(W$1,FIND("-",W$1,1)-1))+1):$V3417,"&gt;0",INDEX($V:$V,ROW($V3417)-VALUE(LEFT(W$1,FIND("-",W$1,1)-1))+1):$V3417)/VALUE(LEFT(W$1,FIND("-",W$1,1)-1)))/(SUMIF(INDEX($V:$V,ROW($V3417)-VALUE(LEFT(W$1,FIND("-",W$1,1)-1))+1):$V3417,"&lt;0",INDEX($V:$V,ROW($V3417)-VALUE(LEFT(W$1,FIND("-",W$1,1)-1))+1):$V3417)/VALUE(LEFT(W$1,FIND("-",W$1,1)-1)))))))</f>
        <v>0</v>
      </c>
      <c r="Y3417">
        <f>IF(ROW($E3417)&lt;=VALUE(LEFT(Y$1,FIND("-",Y$1,1)-1)),0,MAX(INDEX(C:C,ROW(C3417)-VALUE(LEFT(Y$1,FIND("-",Y$1,1)-1))+1):C3417))</f>
        <v>0.14499999999999999</v>
      </c>
      <c r="Z3417">
        <f>IF(ROW($E3417)&lt;=VALUE(LEFT(Z$1,FIND("-",Z$1,1)-1)),0,MIN(INDEX(D:D,ROW(D3417)-VALUE(LEFT(Z$1,FIND("-",Z$1,1)-1))+1):D3417))</f>
        <v>0.13500000000000001</v>
      </c>
      <c r="AA3417">
        <f t="shared" si="486"/>
        <v>0</v>
      </c>
      <c r="AB3417">
        <f>IF(ROW($AA3417)&lt;=VALUE(LEFT(AA$1,FIND("-",AA$1,1)-1))+VALUE(LEFT(AB$1,FIND("-",AB$1,1)-1)-1),0,AVERAGE(INDEX($AA:$AA,ROW($AA3417)-VALUE(LEFT(AB$1,FIND("-",AB$1,1)-1))+1):$AA3417))</f>
        <v>16.66666666666671</v>
      </c>
      <c r="AC3417">
        <f>IF(ROW($AA3417)&lt;=VALUE(LEFT(AA$1,FIND("-",AA$1,1)-1))+VALUE(LEFT(AB$1,FIND("-",AB$1,1)-1)-1)+VALUE(LEFT(AC$1,FIND("-",AC$1,1)-1)-1),0,AVERAGE(INDEX($AB:$AB,ROW($AB3417)-VALUE(LEFT(AC$1,FIND("-",AC$1,1)-1))+1):$AB3417))</f>
        <v>27.777777777777853</v>
      </c>
      <c r="AE3417">
        <f t="shared" si="483"/>
        <v>311918944</v>
      </c>
      <c r="AG3417" t="str">
        <f t="shared" si="485"/>
        <v/>
      </c>
    </row>
    <row r="3418" spans="1:33" x14ac:dyDescent="0.25">
      <c r="A3418" s="6">
        <v>42045</v>
      </c>
      <c r="B3418">
        <v>0.13500000000000001</v>
      </c>
      <c r="C3418">
        <v>0.13500000000000001</v>
      </c>
      <c r="D3418">
        <v>0.13500000000000001</v>
      </c>
      <c r="E3418">
        <v>0.13500000000000001</v>
      </c>
      <c r="F3418">
        <v>0.13500000000000001</v>
      </c>
      <c r="G3418">
        <v>26200</v>
      </c>
      <c r="I3418" t="str">
        <f t="shared" si="478"/>
        <v/>
      </c>
      <c r="J3418" t="str">
        <f t="shared" si="479"/>
        <v>Oversold</v>
      </c>
      <c r="K3418" t="str">
        <f t="shared" si="480"/>
        <v>Oversold Above %D</v>
      </c>
      <c r="M3418" s="11" t="str">
        <f t="shared" si="484"/>
        <v/>
      </c>
      <c r="O3418">
        <f>IF(ROW($E3418)&lt;=VALUE(LEFT(O$1,FIND("-",O$1,1)-1)),0,IF(ROW($E3418)=VALUE(LEFT(O$1,FIND("-",O$1,1)-1))+1,AVERAGE(INDEX($E:$E,ROW($E3418)-VALUE(LEFT(O$1,FIND("-",O$1,1)-1))):$E3418),($E3418*(2/(VALUE(LEFT(O$1,FIND("-",O$1,1)-1))+1)))+(O3417*(1-(2/(VALUE(LEFT(O$1,FIND("-",O$1,1)-1))+1))))))</f>
        <v>0.14101915306444079</v>
      </c>
      <c r="Q3418">
        <f>IF(ROW($E3418)&lt;=VALUE(LEFT(Q$1,FIND("-",Q$1,1)-1)),0,IF(ROW($E3418)=VALUE(LEFT(Q$1,FIND("-",Q$1,1)-1))+1,AVERAGE(INDEX($E:$E,ROW($E3418)-VALUE(LEFT(Q$1,FIND("-",Q$1,1)-1))):$E3418),($E3418*(2/(VALUE(LEFT(Q$1,FIND("-",Q$1,1)-1))+1)))+(Q3417*(1-(2/(VALUE(LEFT(Q$1,FIND("-",Q$1,1)-1))+1))))))</f>
        <v>0.13866826577688018</v>
      </c>
      <c r="R3418">
        <f>IF(ROW($E3418)&lt;=VALUE(LEFT(R$1,FIND("-",R$1,1)-1)),0,IF(ROW($E3418)=VALUE(LEFT(R$1,FIND("-",R$1,1)-1))+1,AVERAGE(INDEX($E:$E,ROW($E3418)-VALUE(LEFT(R$1,FIND("-",R$1,1)-1))):$E3418),($E3418*(2/(VALUE(LEFT(R$1,FIND("-",R$1,1)-1))+1)))+(R3417*(1-(2/(VALUE(LEFT(R$1,FIND("-",R$1,1)-1))+1))))))</f>
        <v>0.13884571170240775</v>
      </c>
      <c r="S3418">
        <f t="shared" si="481"/>
        <v>-1.7744592552756955E-4</v>
      </c>
      <c r="T3418">
        <f>IF(ROW($E3418)&lt;=MAX(VALUE(LEFT(Q$1,FIND("-",Q$1,1)-1)),VALUE(LEFT(R$1,FIND("-",R$1,1)-1)))+VALUE(LEFT(T$1,FIND("-",T$1,1)-1))-1,0,IF(ROW($E3418)=MAX(VALUE(LEFT(Q$1,FIND("-",Q$1,1)-1)),VALUE(LEFT(R$1,FIND("-",R$1,1)-1)))+VALUE(LEFT(T$1,FIND("-",T$1,1)-1)),AVERAGE(INDEX($S:$S,ROW(S3418)-VALUE(LEFT(T$1,FIND("-",T$1,1)-1))+1):S3418),($S3418*(2/(VALUE(LEFT(T$1,FIND("-",T$1,1)-1))+1)))+(T3417*(1-(2/(VALUE(LEFT(T$1,FIND("-",T$1,1)-1))+1))))))</f>
        <v>1.0842787310896521E-3</v>
      </c>
      <c r="V3418">
        <f t="shared" si="482"/>
        <v>0</v>
      </c>
      <c r="W3418">
        <f>IF(ROW($E3418)&lt;=VALUE(LEFT(W$1,FIND("-",W$1,1)-1))+1,0,IF(ROW($E3417)=VALUE(LEFT(W$1,FIND("-",W$1,1)-1))+1,100-100/(1+ABS((SUMIF(INDEX($V:$V,ROW($V3418)-VALUE(LEFT(W$1,FIND("-",W$1,1)-1))+1):$V3418,"&gt;0",INDEX($V:$V,ROW($V3418)-VALUE(LEFT(W$1,FIND("-",W$1,1)-1))+1):$V3418)/COUNTIF(INDEX($V:$V,ROW($V3418)-VALUE(LEFT(W$1,FIND("-",W$1,1)-1))+1):$V3418,"&gt;0"))/(SUMIF(INDEX($V:$V,ROW($V3418)-VALUE(LEFT(W$1,FIND("-",W$1,1)-1))+1):$V3418,"&lt;0",INDEX($V:$V,ROW($V3418)-VALUE(LEFT(W$1,FIND("-",W$1,1)-1))+1):$V3418)/COUNTIF(INDEX($V:$V,ROW($V3418)-VALUE(LEFT(W$1,FIND("-",W$1,1)-1))+1):$V3418,"&lt;0")))),100-100/(1+ABS((SUMIF(INDEX($V:$V,ROW($V3418)-VALUE(LEFT(W$1,FIND("-",W$1,1)-1))+1):$V3418,"&gt;0",INDEX($V:$V,ROW($V3418)-VALUE(LEFT(W$1,FIND("-",W$1,1)-1))+1):$V3418)/VALUE(LEFT(W$1,FIND("-",W$1,1)-1)))/(SUMIF(INDEX($V:$V,ROW($V3418)-VALUE(LEFT(W$1,FIND("-",W$1,1)-1))+1):$V3418,"&lt;0",INDEX($V:$V,ROW($V3418)-VALUE(LEFT(W$1,FIND("-",W$1,1)-1))+1):$V3418)/VALUE(LEFT(W$1,FIND("-",W$1,1)-1)))))))</f>
        <v>0</v>
      </c>
      <c r="Y3418">
        <f>IF(ROW($E3418)&lt;=VALUE(LEFT(Y$1,FIND("-",Y$1,1)-1)),0,MAX(INDEX(C:C,ROW(C3418)-VALUE(LEFT(Y$1,FIND("-",Y$1,1)-1))+1):C3418))</f>
        <v>0.14499999999999999</v>
      </c>
      <c r="Z3418">
        <f>IF(ROW($E3418)&lt;=VALUE(LEFT(Z$1,FIND("-",Z$1,1)-1)),0,MIN(INDEX(D:D,ROW(D3418)-VALUE(LEFT(Z$1,FIND("-",Z$1,1)-1))+1):D3418))</f>
        <v>0.13500000000000001</v>
      </c>
      <c r="AA3418">
        <f t="shared" si="486"/>
        <v>0</v>
      </c>
      <c r="AB3418">
        <f>IF(ROW($AA3418)&lt;=VALUE(LEFT(AA$1,FIND("-",AA$1,1)-1))+VALUE(LEFT(AB$1,FIND("-",AB$1,1)-1)-1),0,AVERAGE(INDEX($AA:$AA,ROW($AA3418)-VALUE(LEFT(AB$1,FIND("-",AB$1,1)-1))+1):$AA3418))</f>
        <v>0</v>
      </c>
      <c r="AC3418">
        <f>IF(ROW($AA3418)&lt;=VALUE(LEFT(AA$1,FIND("-",AA$1,1)-1))+VALUE(LEFT(AB$1,FIND("-",AB$1,1)-1)-1)+VALUE(LEFT(AC$1,FIND("-",AC$1,1)-1)-1),0,AVERAGE(INDEX($AB:$AB,ROW($AB3418)-VALUE(LEFT(AC$1,FIND("-",AC$1,1)-1))+1):$AB3418))</f>
        <v>16.66666666666671</v>
      </c>
      <c r="AE3418">
        <f t="shared" si="483"/>
        <v>311918944</v>
      </c>
      <c r="AG3418" t="str">
        <f t="shared" si="485"/>
        <v/>
      </c>
    </row>
    <row r="3419" spans="1:33" x14ac:dyDescent="0.25">
      <c r="A3419" s="6">
        <v>42046</v>
      </c>
      <c r="B3419">
        <v>0.13500000000000001</v>
      </c>
      <c r="C3419">
        <v>0.14000000000000001</v>
      </c>
      <c r="D3419">
        <v>0.13500000000000001</v>
      </c>
      <c r="E3419">
        <v>0.13500000000000001</v>
      </c>
      <c r="F3419">
        <v>0.13500000000000001</v>
      </c>
      <c r="G3419">
        <v>553000</v>
      </c>
      <c r="I3419" t="str">
        <f t="shared" si="478"/>
        <v/>
      </c>
      <c r="J3419" t="str">
        <f t="shared" si="479"/>
        <v>Oversold</v>
      </c>
      <c r="K3419" t="str">
        <f t="shared" si="480"/>
        <v>Oversold Above %D</v>
      </c>
      <c r="M3419" s="11" t="str">
        <f t="shared" si="484"/>
        <v/>
      </c>
      <c r="O3419">
        <f>IF(ROW($E3419)&lt;=VALUE(LEFT(O$1,FIND("-",O$1,1)-1)),0,IF(ROW($E3419)=VALUE(LEFT(O$1,FIND("-",O$1,1)-1))+1,AVERAGE(INDEX($E:$E,ROW($E3419)-VALUE(LEFT(O$1,FIND("-",O$1,1)-1))):$E3419),($E3419*(2/(VALUE(LEFT(O$1,FIND("-",O$1,1)-1))+1)))+(O3418*(1-(2/(VALUE(LEFT(O$1,FIND("-",O$1,1)-1))+1))))))</f>
        <v>0.14095926099414785</v>
      </c>
      <c r="Q3419">
        <f>IF(ROW($E3419)&lt;=VALUE(LEFT(Q$1,FIND("-",Q$1,1)-1)),0,IF(ROW($E3419)=VALUE(LEFT(Q$1,FIND("-",Q$1,1)-1))+1,AVERAGE(INDEX($E:$E,ROW($E3419)-VALUE(LEFT(Q$1,FIND("-",Q$1,1)-1))):$E3419),($E3419*(2/(VALUE(LEFT(Q$1,FIND("-",Q$1,1)-1))+1)))+(Q3418*(1-(2/(VALUE(LEFT(Q$1,FIND("-",Q$1,1)-1))+1))))))</f>
        <v>0.13810391719582168</v>
      </c>
      <c r="R3419">
        <f>IF(ROW($E3419)&lt;=VALUE(LEFT(R$1,FIND("-",R$1,1)-1)),0,IF(ROW($E3419)=VALUE(LEFT(R$1,FIND("-",R$1,1)-1))+1,AVERAGE(INDEX($E:$E,ROW($E3419)-VALUE(LEFT(R$1,FIND("-",R$1,1)-1))):$E3419),($E3419*(2/(VALUE(LEFT(R$1,FIND("-",R$1,1)-1))+1)))+(R3418*(1-(2/(VALUE(LEFT(R$1,FIND("-",R$1,1)-1))+1))))))</f>
        <v>0.13856084416889608</v>
      </c>
      <c r="S3419">
        <f t="shared" si="481"/>
        <v>-4.5692697307439523E-4</v>
      </c>
      <c r="T3419">
        <f>IF(ROW($E3419)&lt;=MAX(VALUE(LEFT(Q$1,FIND("-",Q$1,1)-1)),VALUE(LEFT(R$1,FIND("-",R$1,1)-1)))+VALUE(LEFT(T$1,FIND("-",T$1,1)-1))-1,0,IF(ROW($E3419)=MAX(VALUE(LEFT(Q$1,FIND("-",Q$1,1)-1)),VALUE(LEFT(R$1,FIND("-",R$1,1)-1)))+VALUE(LEFT(T$1,FIND("-",T$1,1)-1)),AVERAGE(INDEX($S:$S,ROW(S3419)-VALUE(LEFT(T$1,FIND("-",T$1,1)-1))+1):S3419),($S3419*(2/(VALUE(LEFT(T$1,FIND("-",T$1,1)-1))+1)))+(T3418*(1-(2/(VALUE(LEFT(T$1,FIND("-",T$1,1)-1))+1))))))</f>
        <v>7.7603759025684257E-4</v>
      </c>
      <c r="V3419">
        <f t="shared" si="482"/>
        <v>0</v>
      </c>
      <c r="W3419">
        <f>IF(ROW($E3419)&lt;=VALUE(LEFT(W$1,FIND("-",W$1,1)-1))+1,0,IF(ROW($E3418)=VALUE(LEFT(W$1,FIND("-",W$1,1)-1))+1,100-100/(1+ABS((SUMIF(INDEX($V:$V,ROW($V3419)-VALUE(LEFT(W$1,FIND("-",W$1,1)-1))+1):$V3419,"&gt;0",INDEX($V:$V,ROW($V3419)-VALUE(LEFT(W$1,FIND("-",W$1,1)-1))+1):$V3419)/COUNTIF(INDEX($V:$V,ROW($V3419)-VALUE(LEFT(W$1,FIND("-",W$1,1)-1))+1):$V3419,"&gt;0"))/(SUMIF(INDEX($V:$V,ROW($V3419)-VALUE(LEFT(W$1,FIND("-",W$1,1)-1))+1):$V3419,"&lt;0",INDEX($V:$V,ROW($V3419)-VALUE(LEFT(W$1,FIND("-",W$1,1)-1))+1):$V3419)/COUNTIF(INDEX($V:$V,ROW($V3419)-VALUE(LEFT(W$1,FIND("-",W$1,1)-1))+1):$V3419,"&lt;0")))),100-100/(1+ABS((SUMIF(INDEX($V:$V,ROW($V3419)-VALUE(LEFT(W$1,FIND("-",W$1,1)-1))+1):$V3419,"&gt;0",INDEX($V:$V,ROW($V3419)-VALUE(LEFT(W$1,FIND("-",W$1,1)-1))+1):$V3419)/VALUE(LEFT(W$1,FIND("-",W$1,1)-1)))/(SUMIF(INDEX($V:$V,ROW($V3419)-VALUE(LEFT(W$1,FIND("-",W$1,1)-1))+1):$V3419,"&lt;0",INDEX($V:$V,ROW($V3419)-VALUE(LEFT(W$1,FIND("-",W$1,1)-1))+1):$V3419)/VALUE(LEFT(W$1,FIND("-",W$1,1)-1)))))))</f>
        <v>0</v>
      </c>
      <c r="Y3419">
        <f>IF(ROW($E3419)&lt;=VALUE(LEFT(Y$1,FIND("-",Y$1,1)-1)),0,MAX(INDEX(C:C,ROW(C3419)-VALUE(LEFT(Y$1,FIND("-",Y$1,1)-1))+1):C3419))</f>
        <v>0.14499999999999999</v>
      </c>
      <c r="Z3419">
        <f>IF(ROW($E3419)&lt;=VALUE(LEFT(Z$1,FIND("-",Z$1,1)-1)),0,MIN(INDEX(D:D,ROW(D3419)-VALUE(LEFT(Z$1,FIND("-",Z$1,1)-1))+1):D3419))</f>
        <v>0.13500000000000001</v>
      </c>
      <c r="AA3419">
        <f t="shared" si="486"/>
        <v>0</v>
      </c>
      <c r="AB3419">
        <f>IF(ROW($AA3419)&lt;=VALUE(LEFT(AA$1,FIND("-",AA$1,1)-1))+VALUE(LEFT(AB$1,FIND("-",AB$1,1)-1)-1),0,AVERAGE(INDEX($AA:$AA,ROW($AA3419)-VALUE(LEFT(AB$1,FIND("-",AB$1,1)-1))+1):$AA3419))</f>
        <v>0</v>
      </c>
      <c r="AC3419">
        <f>IF(ROW($AA3419)&lt;=VALUE(LEFT(AA$1,FIND("-",AA$1,1)-1))+VALUE(LEFT(AB$1,FIND("-",AB$1,1)-1)-1)+VALUE(LEFT(AC$1,FIND("-",AC$1,1)-1)-1),0,AVERAGE(INDEX($AB:$AB,ROW($AB3419)-VALUE(LEFT(AC$1,FIND("-",AC$1,1)-1))+1):$AB3419))</f>
        <v>5.5555555555555705</v>
      </c>
      <c r="AE3419">
        <f t="shared" si="483"/>
        <v>311918944</v>
      </c>
      <c r="AG3419" t="str">
        <f t="shared" si="485"/>
        <v/>
      </c>
    </row>
    <row r="3420" spans="1:33" x14ac:dyDescent="0.25">
      <c r="A3420" s="6">
        <v>42047</v>
      </c>
      <c r="B3420">
        <v>0.13500000000000001</v>
      </c>
      <c r="C3420">
        <v>0.14000000000000001</v>
      </c>
      <c r="D3420">
        <v>0.13500000000000001</v>
      </c>
      <c r="E3420">
        <v>0.14000000000000001</v>
      </c>
      <c r="F3420">
        <v>0.14000000000000001</v>
      </c>
      <c r="G3420">
        <v>743200</v>
      </c>
      <c r="I3420" t="str">
        <f t="shared" si="478"/>
        <v/>
      </c>
      <c r="J3420" t="str">
        <f t="shared" si="479"/>
        <v/>
      </c>
      <c r="K3420" t="str">
        <f t="shared" si="480"/>
        <v>Oversold Below %D</v>
      </c>
      <c r="M3420" s="11" t="str">
        <f t="shared" si="484"/>
        <v/>
      </c>
      <c r="O3420">
        <f>IF(ROW($E3420)&lt;=VALUE(LEFT(O$1,FIND("-",O$1,1)-1)),0,IF(ROW($E3420)=VALUE(LEFT(O$1,FIND("-",O$1,1)-1))+1,AVERAGE(INDEX($E:$E,ROW($E3420)-VALUE(LEFT(O$1,FIND("-",O$1,1)-1))):$E3420),($E3420*(2/(VALUE(LEFT(O$1,FIND("-",O$1,1)-1))+1)))+(O3419*(1-(2/(VALUE(LEFT(O$1,FIND("-",O$1,1)-1))+1))))))</f>
        <v>0.14094971610863394</v>
      </c>
      <c r="Q3420">
        <f>IF(ROW($E3420)&lt;=VALUE(LEFT(Q$1,FIND("-",Q$1,1)-1)),0,IF(ROW($E3420)=VALUE(LEFT(Q$1,FIND("-",Q$1,1)-1))+1,AVERAGE(INDEX($E:$E,ROW($E3420)-VALUE(LEFT(Q$1,FIND("-",Q$1,1)-1))):$E3420),($E3420*(2/(VALUE(LEFT(Q$1,FIND("-",Q$1,1)-1))+1)))+(Q3419*(1-(2/(VALUE(LEFT(Q$1,FIND("-",Q$1,1)-1))+1))))))</f>
        <v>0.13839562224261834</v>
      </c>
      <c r="R3420">
        <f>IF(ROW($E3420)&lt;=VALUE(LEFT(R$1,FIND("-",R$1,1)-1)),0,IF(ROW($E3420)=VALUE(LEFT(R$1,FIND("-",R$1,1)-1))+1,AVERAGE(INDEX($E:$E,ROW($E3420)-VALUE(LEFT(R$1,FIND("-",R$1,1)-1))):$E3420),($E3420*(2/(VALUE(LEFT(R$1,FIND("-",R$1,1)-1))+1)))+(R3419*(1-(2/(VALUE(LEFT(R$1,FIND("-",R$1,1)-1))+1))))))</f>
        <v>0.1386674483045334</v>
      </c>
      <c r="S3420">
        <f t="shared" si="481"/>
        <v>-2.718260619150592E-4</v>
      </c>
      <c r="T3420">
        <f>IF(ROW($E3420)&lt;=MAX(VALUE(LEFT(Q$1,FIND("-",Q$1,1)-1)),VALUE(LEFT(R$1,FIND("-",R$1,1)-1)))+VALUE(LEFT(T$1,FIND("-",T$1,1)-1))-1,0,IF(ROW($E3420)=MAX(VALUE(LEFT(Q$1,FIND("-",Q$1,1)-1)),VALUE(LEFT(R$1,FIND("-",R$1,1)-1)))+VALUE(LEFT(T$1,FIND("-",T$1,1)-1)),AVERAGE(INDEX($S:$S,ROW(S3420)-VALUE(LEFT(T$1,FIND("-",T$1,1)-1))+1):S3420),($S3420*(2/(VALUE(LEFT(T$1,FIND("-",T$1,1)-1))+1)))+(T3419*(1-(2/(VALUE(LEFT(T$1,FIND("-",T$1,1)-1))+1))))))</f>
        <v>5.6646485982246228E-4</v>
      </c>
      <c r="V3420">
        <f t="shared" si="482"/>
        <v>5.0000000000000044E-3</v>
      </c>
      <c r="W3420">
        <f>IF(ROW($E3420)&lt;=VALUE(LEFT(W$1,FIND("-",W$1,1)-1))+1,0,IF(ROW($E3419)=VALUE(LEFT(W$1,FIND("-",W$1,1)-1))+1,100-100/(1+ABS((SUMIF(INDEX($V:$V,ROW($V3420)-VALUE(LEFT(W$1,FIND("-",W$1,1)-1))+1):$V3420,"&gt;0",INDEX($V:$V,ROW($V3420)-VALUE(LEFT(W$1,FIND("-",W$1,1)-1))+1):$V3420)/COUNTIF(INDEX($V:$V,ROW($V3420)-VALUE(LEFT(W$1,FIND("-",W$1,1)-1))+1):$V3420,"&gt;0"))/(SUMIF(INDEX($V:$V,ROW($V3420)-VALUE(LEFT(W$1,FIND("-",W$1,1)-1))+1):$V3420,"&lt;0",INDEX($V:$V,ROW($V3420)-VALUE(LEFT(W$1,FIND("-",W$1,1)-1))+1):$V3420)/COUNTIF(INDEX($V:$V,ROW($V3420)-VALUE(LEFT(W$1,FIND("-",W$1,1)-1))+1):$V3420,"&lt;0")))),100-100/(1+ABS((SUMIF(INDEX($V:$V,ROW($V3420)-VALUE(LEFT(W$1,FIND("-",W$1,1)-1))+1):$V3420,"&gt;0",INDEX($V:$V,ROW($V3420)-VALUE(LEFT(W$1,FIND("-",W$1,1)-1))+1):$V3420)/VALUE(LEFT(W$1,FIND("-",W$1,1)-1)))/(SUMIF(INDEX($V:$V,ROW($V3420)-VALUE(LEFT(W$1,FIND("-",W$1,1)-1))+1):$V3420,"&lt;0",INDEX($V:$V,ROW($V3420)-VALUE(LEFT(W$1,FIND("-",W$1,1)-1))+1):$V3420)/VALUE(LEFT(W$1,FIND("-",W$1,1)-1)))))))</f>
        <v>33.3333333333334</v>
      </c>
      <c r="Y3420">
        <f>IF(ROW($E3420)&lt;=VALUE(LEFT(Y$1,FIND("-",Y$1,1)-1)),0,MAX(INDEX(C:C,ROW(C3420)-VALUE(LEFT(Y$1,FIND("-",Y$1,1)-1))+1):C3420))</f>
        <v>0.14499999999999999</v>
      </c>
      <c r="Z3420">
        <f>IF(ROW($E3420)&lt;=VALUE(LEFT(Z$1,FIND("-",Z$1,1)-1)),0,MIN(INDEX(D:D,ROW(D3420)-VALUE(LEFT(Z$1,FIND("-",Z$1,1)-1))+1):D3420))</f>
        <v>0.13500000000000001</v>
      </c>
      <c r="AA3420">
        <f t="shared" si="486"/>
        <v>50.000000000000135</v>
      </c>
      <c r="AB3420">
        <f>IF(ROW($AA3420)&lt;=VALUE(LEFT(AA$1,FIND("-",AA$1,1)-1))+VALUE(LEFT(AB$1,FIND("-",AB$1,1)-1)-1),0,AVERAGE(INDEX($AA:$AA,ROW($AA3420)-VALUE(LEFT(AB$1,FIND("-",AB$1,1)-1))+1):$AA3420))</f>
        <v>16.66666666666671</v>
      </c>
      <c r="AC3420">
        <f>IF(ROW($AA3420)&lt;=VALUE(LEFT(AA$1,FIND("-",AA$1,1)-1))+VALUE(LEFT(AB$1,FIND("-",AB$1,1)-1)-1)+VALUE(LEFT(AC$1,FIND("-",AC$1,1)-1)-1),0,AVERAGE(INDEX($AB:$AB,ROW($AB3420)-VALUE(LEFT(AC$1,FIND("-",AC$1,1)-1))+1):$AB3420))</f>
        <v>5.5555555555555705</v>
      </c>
      <c r="AE3420">
        <f t="shared" si="483"/>
        <v>312662144</v>
      </c>
      <c r="AG3420" t="str">
        <f t="shared" si="485"/>
        <v/>
      </c>
    </row>
    <row r="3421" spans="1:33" x14ac:dyDescent="0.25">
      <c r="A3421" s="6">
        <v>42048</v>
      </c>
      <c r="B3421">
        <v>0.14000000000000001</v>
      </c>
      <c r="C3421">
        <v>0.14000000000000001</v>
      </c>
      <c r="D3421">
        <v>0.14000000000000001</v>
      </c>
      <c r="E3421">
        <v>0.14000000000000001</v>
      </c>
      <c r="F3421">
        <v>0.14000000000000001</v>
      </c>
      <c r="G3421">
        <v>866400</v>
      </c>
      <c r="I3421" t="str">
        <f t="shared" si="478"/>
        <v/>
      </c>
      <c r="J3421" t="str">
        <f t="shared" si="479"/>
        <v/>
      </c>
      <c r="K3421" t="str">
        <f t="shared" si="480"/>
        <v>Oversold Below %D</v>
      </c>
      <c r="M3421" s="11" t="str">
        <f t="shared" si="484"/>
        <v/>
      </c>
      <c r="O3421">
        <f>IF(ROW($E3421)&lt;=VALUE(LEFT(O$1,FIND("-",O$1,1)-1)),0,IF(ROW($E3421)=VALUE(LEFT(O$1,FIND("-",O$1,1)-1))+1,AVERAGE(INDEX($E:$E,ROW($E3421)-VALUE(LEFT(O$1,FIND("-",O$1,1)-1))):$E3421),($E3421*(2/(VALUE(LEFT(O$1,FIND("-",O$1,1)-1))+1)))+(O3420*(1-(2/(VALUE(LEFT(O$1,FIND("-",O$1,1)-1))+1))))))</f>
        <v>0.14094026619710523</v>
      </c>
      <c r="Q3421">
        <f>IF(ROW($E3421)&lt;=VALUE(LEFT(Q$1,FIND("-",Q$1,1)-1)),0,IF(ROW($E3421)=VALUE(LEFT(Q$1,FIND("-",Q$1,1)-1))+1,AVERAGE(INDEX($E:$E,ROW($E3421)-VALUE(LEFT(Q$1,FIND("-",Q$1,1)-1))):$E3421),($E3421*(2/(VALUE(LEFT(Q$1,FIND("-",Q$1,1)-1))+1)))+(Q3420*(1-(2/(VALUE(LEFT(Q$1,FIND("-",Q$1,1)-1))+1))))))</f>
        <v>0.13864244958990782</v>
      </c>
      <c r="R3421">
        <f>IF(ROW($E3421)&lt;=VALUE(LEFT(R$1,FIND("-",R$1,1)-1)),0,IF(ROW($E3421)=VALUE(LEFT(R$1,FIND("-",R$1,1)-1))+1,AVERAGE(INDEX($E:$E,ROW($E3421)-VALUE(LEFT(R$1,FIND("-",R$1,1)-1))):$E3421),($E3421*(2/(VALUE(LEFT(R$1,FIND("-",R$1,1)-1))+1)))+(R3420*(1-(2/(VALUE(LEFT(R$1,FIND("-",R$1,1)-1))+1))))))</f>
        <v>0.13876615583753091</v>
      </c>
      <c r="S3421">
        <f t="shared" si="481"/>
        <v>-1.237062476230899E-4</v>
      </c>
      <c r="T3421">
        <f>IF(ROW($E3421)&lt;=MAX(VALUE(LEFT(Q$1,FIND("-",Q$1,1)-1)),VALUE(LEFT(R$1,FIND("-",R$1,1)-1)))+VALUE(LEFT(T$1,FIND("-",T$1,1)-1))-1,0,IF(ROW($E3421)=MAX(VALUE(LEFT(Q$1,FIND("-",Q$1,1)-1)),VALUE(LEFT(R$1,FIND("-",R$1,1)-1)))+VALUE(LEFT(T$1,FIND("-",T$1,1)-1)),AVERAGE(INDEX($S:$S,ROW(S3421)-VALUE(LEFT(T$1,FIND("-",T$1,1)-1))+1):S3421),($S3421*(2/(VALUE(LEFT(T$1,FIND("-",T$1,1)-1))+1)))+(T3420*(1-(2/(VALUE(LEFT(T$1,FIND("-",T$1,1)-1))+1))))))</f>
        <v>4.2843063833335188E-4</v>
      </c>
      <c r="V3421">
        <f t="shared" si="482"/>
        <v>0</v>
      </c>
      <c r="W3421">
        <f>IF(ROW($E3421)&lt;=VALUE(LEFT(W$1,FIND("-",W$1,1)-1))+1,0,IF(ROW($E3420)=VALUE(LEFT(W$1,FIND("-",W$1,1)-1))+1,100-100/(1+ABS((SUMIF(INDEX($V:$V,ROW($V3421)-VALUE(LEFT(W$1,FIND("-",W$1,1)-1))+1):$V3421,"&gt;0",INDEX($V:$V,ROW($V3421)-VALUE(LEFT(W$1,FIND("-",W$1,1)-1))+1):$V3421)/COUNTIF(INDEX($V:$V,ROW($V3421)-VALUE(LEFT(W$1,FIND("-",W$1,1)-1))+1):$V3421,"&gt;0"))/(SUMIF(INDEX($V:$V,ROW($V3421)-VALUE(LEFT(W$1,FIND("-",W$1,1)-1))+1):$V3421,"&lt;0",INDEX($V:$V,ROW($V3421)-VALUE(LEFT(W$1,FIND("-",W$1,1)-1))+1):$V3421)/COUNTIF(INDEX($V:$V,ROW($V3421)-VALUE(LEFT(W$1,FIND("-",W$1,1)-1))+1):$V3421,"&lt;0")))),100-100/(1+ABS((SUMIF(INDEX($V:$V,ROW($V3421)-VALUE(LEFT(W$1,FIND("-",W$1,1)-1))+1):$V3421,"&gt;0",INDEX($V:$V,ROW($V3421)-VALUE(LEFT(W$1,FIND("-",W$1,1)-1))+1):$V3421)/VALUE(LEFT(W$1,FIND("-",W$1,1)-1)))/(SUMIF(INDEX($V:$V,ROW($V3421)-VALUE(LEFT(W$1,FIND("-",W$1,1)-1))+1):$V3421,"&lt;0",INDEX($V:$V,ROW($V3421)-VALUE(LEFT(W$1,FIND("-",W$1,1)-1))+1):$V3421)/VALUE(LEFT(W$1,FIND("-",W$1,1)-1)))))))</f>
        <v>33.3333333333334</v>
      </c>
      <c r="Y3421">
        <f>IF(ROW($E3421)&lt;=VALUE(LEFT(Y$1,FIND("-",Y$1,1)-1)),0,MAX(INDEX(C:C,ROW(C3421)-VALUE(LEFT(Y$1,FIND("-",Y$1,1)-1))+1):C3421))</f>
        <v>0.14499999999999999</v>
      </c>
      <c r="Z3421">
        <f>IF(ROW($E3421)&lt;=VALUE(LEFT(Z$1,FIND("-",Z$1,1)-1)),0,MIN(INDEX(D:D,ROW(D3421)-VALUE(LEFT(Z$1,FIND("-",Z$1,1)-1))+1):D3421))</f>
        <v>0.13500000000000001</v>
      </c>
      <c r="AA3421">
        <f t="shared" si="486"/>
        <v>50.000000000000135</v>
      </c>
      <c r="AB3421">
        <f>IF(ROW($AA3421)&lt;=VALUE(LEFT(AA$1,FIND("-",AA$1,1)-1))+VALUE(LEFT(AB$1,FIND("-",AB$1,1)-1)-1),0,AVERAGE(INDEX($AA:$AA,ROW($AA3421)-VALUE(LEFT(AB$1,FIND("-",AB$1,1)-1))+1):$AA3421))</f>
        <v>33.333333333333421</v>
      </c>
      <c r="AC3421">
        <f>IF(ROW($AA3421)&lt;=VALUE(LEFT(AA$1,FIND("-",AA$1,1)-1))+VALUE(LEFT(AB$1,FIND("-",AB$1,1)-1)-1)+VALUE(LEFT(AC$1,FIND("-",AC$1,1)-1)-1),0,AVERAGE(INDEX($AB:$AB,ROW($AB3421)-VALUE(LEFT(AC$1,FIND("-",AC$1,1)-1))+1):$AB3421))</f>
        <v>16.66666666666671</v>
      </c>
      <c r="AE3421">
        <f t="shared" si="483"/>
        <v>312662144</v>
      </c>
      <c r="AG3421" t="str">
        <f t="shared" si="485"/>
        <v/>
      </c>
    </row>
    <row r="3422" spans="1:33" x14ac:dyDescent="0.25">
      <c r="A3422" s="6">
        <v>42051</v>
      </c>
      <c r="B3422">
        <v>0.15</v>
      </c>
      <c r="C3422">
        <v>0.16500000000000001</v>
      </c>
      <c r="D3422">
        <v>0.15</v>
      </c>
      <c r="E3422">
        <v>0.155</v>
      </c>
      <c r="F3422">
        <v>0.155</v>
      </c>
      <c r="G3422">
        <v>9151800</v>
      </c>
      <c r="I3422" t="str">
        <f t="shared" si="478"/>
        <v>Bullish</v>
      </c>
      <c r="J3422" t="str">
        <f t="shared" si="479"/>
        <v/>
      </c>
      <c r="K3422" t="str">
        <f t="shared" si="480"/>
        <v>Buy</v>
      </c>
      <c r="M3422" s="11" t="str">
        <f t="shared" si="484"/>
        <v>Buy</v>
      </c>
      <c r="O3422">
        <f>IF(ROW($E3422)&lt;=VALUE(LEFT(O$1,FIND("-",O$1,1)-1)),0,IF(ROW($E3422)=VALUE(LEFT(O$1,FIND("-",O$1,1)-1))+1,AVERAGE(INDEX($E:$E,ROW($E3422)-VALUE(LEFT(O$1,FIND("-",O$1,1)-1))):$E3422),($E3422*(2/(VALUE(LEFT(O$1,FIND("-",O$1,1)-1))+1)))+(O3421*(1-(2/(VALUE(LEFT(O$1,FIND("-",O$1,1)-1))+1))))))</f>
        <v>0.14108016404589024</v>
      </c>
      <c r="Q3422">
        <f>IF(ROW($E3422)&lt;=VALUE(LEFT(Q$1,FIND("-",Q$1,1)-1)),0,IF(ROW($E3422)=VALUE(LEFT(Q$1,FIND("-",Q$1,1)-1))+1,AVERAGE(INDEX($E:$E,ROW($E3422)-VALUE(LEFT(Q$1,FIND("-",Q$1,1)-1))):$E3422),($E3422*(2/(VALUE(LEFT(Q$1,FIND("-",Q$1,1)-1))+1)))+(Q3421*(1-(2/(VALUE(LEFT(Q$1,FIND("-",Q$1,1)-1))+1))))))</f>
        <v>0.14115899580684507</v>
      </c>
      <c r="R3422">
        <f>IF(ROW($E3422)&lt;=VALUE(LEFT(R$1,FIND("-",R$1,1)-1)),0,IF(ROW($E3422)=VALUE(LEFT(R$1,FIND("-",R$1,1)-1))+1,AVERAGE(INDEX($E:$E,ROW($E3422)-VALUE(LEFT(R$1,FIND("-",R$1,1)-1))):$E3422),($E3422*(2/(VALUE(LEFT(R$1,FIND("-",R$1,1)-1))+1)))+(R3421*(1-(2/(VALUE(LEFT(R$1,FIND("-",R$1,1)-1))+1))))))</f>
        <v>0.13996866281252862</v>
      </c>
      <c r="S3422">
        <f t="shared" si="481"/>
        <v>1.1903329943164509E-3</v>
      </c>
      <c r="T3422">
        <f>IF(ROW($E3422)&lt;=MAX(VALUE(LEFT(Q$1,FIND("-",Q$1,1)-1)),VALUE(LEFT(R$1,FIND("-",R$1,1)-1)))+VALUE(LEFT(T$1,FIND("-",T$1,1)-1))-1,0,IF(ROW($E3422)=MAX(VALUE(LEFT(Q$1,FIND("-",Q$1,1)-1)),VALUE(LEFT(R$1,FIND("-",R$1,1)-1)))+VALUE(LEFT(T$1,FIND("-",T$1,1)-1)),AVERAGE(INDEX($S:$S,ROW(S3422)-VALUE(LEFT(T$1,FIND("-",T$1,1)-1))+1):S3422),($S3422*(2/(VALUE(LEFT(T$1,FIND("-",T$1,1)-1))+1)))+(T3421*(1-(2/(VALUE(LEFT(T$1,FIND("-",T$1,1)-1))+1))))))</f>
        <v>5.8081110952997177E-4</v>
      </c>
      <c r="V3422">
        <f t="shared" si="482"/>
        <v>1.4999999999999986E-2</v>
      </c>
      <c r="W3422">
        <f>IF(ROW($E3422)&lt;=VALUE(LEFT(W$1,FIND("-",W$1,1)-1))+1,0,IF(ROW($E3421)=VALUE(LEFT(W$1,FIND("-",W$1,1)-1))+1,100-100/(1+ABS((SUMIF(INDEX($V:$V,ROW($V3422)-VALUE(LEFT(W$1,FIND("-",W$1,1)-1))+1):$V3422,"&gt;0",INDEX($V:$V,ROW($V3422)-VALUE(LEFT(W$1,FIND("-",W$1,1)-1))+1):$V3422)/COUNTIF(INDEX($V:$V,ROW($V3422)-VALUE(LEFT(W$1,FIND("-",W$1,1)-1))+1):$V3422,"&gt;0"))/(SUMIF(INDEX($V:$V,ROW($V3422)-VALUE(LEFT(W$1,FIND("-",W$1,1)-1))+1):$V3422,"&lt;0",INDEX($V:$V,ROW($V3422)-VALUE(LEFT(W$1,FIND("-",W$1,1)-1))+1):$V3422)/COUNTIF(INDEX($V:$V,ROW($V3422)-VALUE(LEFT(W$1,FIND("-",W$1,1)-1))+1):$V3422,"&lt;0")))),100-100/(1+ABS((SUMIF(INDEX($V:$V,ROW($V3422)-VALUE(LEFT(W$1,FIND("-",W$1,1)-1))+1):$V3422,"&gt;0",INDEX($V:$V,ROW($V3422)-VALUE(LEFT(W$1,FIND("-",W$1,1)-1))+1):$V3422)/VALUE(LEFT(W$1,FIND("-",W$1,1)-1)))/(SUMIF(INDEX($V:$V,ROW($V3422)-VALUE(LEFT(W$1,FIND("-",W$1,1)-1))+1):$V3422,"&lt;0",INDEX($V:$V,ROW($V3422)-VALUE(LEFT(W$1,FIND("-",W$1,1)-1))+1):$V3422)/VALUE(LEFT(W$1,FIND("-",W$1,1)-1)))))))</f>
        <v>66.6666666666667</v>
      </c>
      <c r="Y3422">
        <f>IF(ROW($E3422)&lt;=VALUE(LEFT(Y$1,FIND("-",Y$1,1)-1)),0,MAX(INDEX(C:C,ROW(C3422)-VALUE(LEFT(Y$1,FIND("-",Y$1,1)-1))+1):C3422))</f>
        <v>0.16500000000000001</v>
      </c>
      <c r="Z3422">
        <f>IF(ROW($E3422)&lt;=VALUE(LEFT(Z$1,FIND("-",Z$1,1)-1)),0,MIN(INDEX(D:D,ROW(D3422)-VALUE(LEFT(Z$1,FIND("-",Z$1,1)-1))+1):D3422))</f>
        <v>0.13500000000000001</v>
      </c>
      <c r="AA3422">
        <f t="shared" si="486"/>
        <v>66.666666666666643</v>
      </c>
      <c r="AB3422">
        <f>IF(ROW($AA3422)&lt;=VALUE(LEFT(AA$1,FIND("-",AA$1,1)-1))+VALUE(LEFT(AB$1,FIND("-",AB$1,1)-1)-1),0,AVERAGE(INDEX($AA:$AA,ROW($AA3422)-VALUE(LEFT(AB$1,FIND("-",AB$1,1)-1))+1):$AA3422))</f>
        <v>55.555555555555635</v>
      </c>
      <c r="AC3422">
        <f>IF(ROW($AA3422)&lt;=VALUE(LEFT(AA$1,FIND("-",AA$1,1)-1))+VALUE(LEFT(AB$1,FIND("-",AB$1,1)-1)-1)+VALUE(LEFT(AC$1,FIND("-",AC$1,1)-1)-1),0,AVERAGE(INDEX($AB:$AB,ROW($AB3422)-VALUE(LEFT(AC$1,FIND("-",AC$1,1)-1))+1):$AB3422))</f>
        <v>35.185185185185254</v>
      </c>
      <c r="AE3422">
        <f t="shared" si="483"/>
        <v>321813944</v>
      </c>
      <c r="AG3422" t="str">
        <f t="shared" si="485"/>
        <v>Buy</v>
      </c>
    </row>
    <row r="3423" spans="1:33" x14ac:dyDescent="0.25">
      <c r="A3423" s="6">
        <v>42052</v>
      </c>
      <c r="B3423">
        <v>0.155</v>
      </c>
      <c r="C3423">
        <v>0.155</v>
      </c>
      <c r="D3423">
        <v>0.15</v>
      </c>
      <c r="E3423">
        <v>0.155</v>
      </c>
      <c r="F3423">
        <v>0.155</v>
      </c>
      <c r="G3423">
        <v>678200</v>
      </c>
      <c r="I3423" t="str">
        <f t="shared" si="478"/>
        <v/>
      </c>
      <c r="J3423" t="str">
        <f t="shared" si="479"/>
        <v/>
      </c>
      <c r="K3423" t="str">
        <f t="shared" si="480"/>
        <v/>
      </c>
      <c r="M3423" s="11" t="str">
        <f t="shared" si="484"/>
        <v/>
      </c>
      <c r="O3423">
        <f>IF(ROW($E3423)&lt;=VALUE(LEFT(O$1,FIND("-",O$1,1)-1)),0,IF(ROW($E3423)=VALUE(LEFT(O$1,FIND("-",O$1,1)-1))+1,AVERAGE(INDEX($E:$E,ROW($E3423)-VALUE(LEFT(O$1,FIND("-",O$1,1)-1))):$E3423),($E3423*(2/(VALUE(LEFT(O$1,FIND("-",O$1,1)-1))+1)))+(O3422*(1-(2/(VALUE(LEFT(O$1,FIND("-",O$1,1)-1))+1))))))</f>
        <v>0.1412186698762794</v>
      </c>
      <c r="Q3423">
        <f>IF(ROW($E3423)&lt;=VALUE(LEFT(Q$1,FIND("-",Q$1,1)-1)),0,IF(ROW($E3423)=VALUE(LEFT(Q$1,FIND("-",Q$1,1)-1))+1,AVERAGE(INDEX($E:$E,ROW($E3423)-VALUE(LEFT(Q$1,FIND("-",Q$1,1)-1))):$E3423),($E3423*(2/(VALUE(LEFT(Q$1,FIND("-",Q$1,1)-1))+1)))+(Q3422*(1-(2/(VALUE(LEFT(Q$1,FIND("-",Q$1,1)-1))+1))))))</f>
        <v>0.14328838106733044</v>
      </c>
      <c r="R3423">
        <f>IF(ROW($E3423)&lt;=VALUE(LEFT(R$1,FIND("-",R$1,1)-1)),0,IF(ROW($E3423)=VALUE(LEFT(R$1,FIND("-",R$1,1)-1))+1,AVERAGE(INDEX($E:$E,ROW($E3423)-VALUE(LEFT(R$1,FIND("-",R$1,1)-1))):$E3423),($E3423*(2/(VALUE(LEFT(R$1,FIND("-",R$1,1)-1))+1)))+(R3422*(1-(2/(VALUE(LEFT(R$1,FIND("-",R$1,1)-1))+1))))))</f>
        <v>0.14108209519678577</v>
      </c>
      <c r="S3423">
        <f t="shared" si="481"/>
        <v>2.2062858705446664E-3</v>
      </c>
      <c r="T3423">
        <f>IF(ROW($E3423)&lt;=MAX(VALUE(LEFT(Q$1,FIND("-",Q$1,1)-1)),VALUE(LEFT(R$1,FIND("-",R$1,1)-1)))+VALUE(LEFT(T$1,FIND("-",T$1,1)-1))-1,0,IF(ROW($E3423)=MAX(VALUE(LEFT(Q$1,FIND("-",Q$1,1)-1)),VALUE(LEFT(R$1,FIND("-",R$1,1)-1)))+VALUE(LEFT(T$1,FIND("-",T$1,1)-1)),AVERAGE(INDEX($S:$S,ROW(S3423)-VALUE(LEFT(T$1,FIND("-",T$1,1)-1))+1):S3423),($S3423*(2/(VALUE(LEFT(T$1,FIND("-",T$1,1)-1))+1)))+(T3422*(1-(2/(VALUE(LEFT(T$1,FIND("-",T$1,1)-1))+1))))))</f>
        <v>9.0590606173291072E-4</v>
      </c>
      <c r="V3423">
        <f t="shared" si="482"/>
        <v>0</v>
      </c>
      <c r="W3423">
        <f>IF(ROW($E3423)&lt;=VALUE(LEFT(W$1,FIND("-",W$1,1)-1))+1,0,IF(ROW($E3422)=VALUE(LEFT(W$1,FIND("-",W$1,1)-1))+1,100-100/(1+ABS((SUMIF(INDEX($V:$V,ROW($V3423)-VALUE(LEFT(W$1,FIND("-",W$1,1)-1))+1):$V3423,"&gt;0",INDEX($V:$V,ROW($V3423)-VALUE(LEFT(W$1,FIND("-",W$1,1)-1))+1):$V3423)/COUNTIF(INDEX($V:$V,ROW($V3423)-VALUE(LEFT(W$1,FIND("-",W$1,1)-1))+1):$V3423,"&gt;0"))/(SUMIF(INDEX($V:$V,ROW($V3423)-VALUE(LEFT(W$1,FIND("-",W$1,1)-1))+1):$V3423,"&lt;0",INDEX($V:$V,ROW($V3423)-VALUE(LEFT(W$1,FIND("-",W$1,1)-1))+1):$V3423)/COUNTIF(INDEX($V:$V,ROW($V3423)-VALUE(LEFT(W$1,FIND("-",W$1,1)-1))+1):$V3423,"&lt;0")))),100-100/(1+ABS((SUMIF(INDEX($V:$V,ROW($V3423)-VALUE(LEFT(W$1,FIND("-",W$1,1)-1))+1):$V3423,"&gt;0",INDEX($V:$V,ROW($V3423)-VALUE(LEFT(W$1,FIND("-",W$1,1)-1))+1):$V3423)/VALUE(LEFT(W$1,FIND("-",W$1,1)-1)))/(SUMIF(INDEX($V:$V,ROW($V3423)-VALUE(LEFT(W$1,FIND("-",W$1,1)-1))+1):$V3423,"&lt;0",INDEX($V:$V,ROW($V3423)-VALUE(LEFT(W$1,FIND("-",W$1,1)-1))+1):$V3423)/VALUE(LEFT(W$1,FIND("-",W$1,1)-1)))))))</f>
        <v>66.6666666666667</v>
      </c>
      <c r="Y3423">
        <f>IF(ROW($E3423)&lt;=VALUE(LEFT(Y$1,FIND("-",Y$1,1)-1)),0,MAX(INDEX(C:C,ROW(C3423)-VALUE(LEFT(Y$1,FIND("-",Y$1,1)-1))+1):C3423))</f>
        <v>0.16500000000000001</v>
      </c>
      <c r="Z3423">
        <f>IF(ROW($E3423)&lt;=VALUE(LEFT(Z$1,FIND("-",Z$1,1)-1)),0,MIN(INDEX(D:D,ROW(D3423)-VALUE(LEFT(Z$1,FIND("-",Z$1,1)-1))+1):D3423))</f>
        <v>0.13500000000000001</v>
      </c>
      <c r="AA3423">
        <f t="shared" si="486"/>
        <v>66.666666666666643</v>
      </c>
      <c r="AB3423">
        <f>IF(ROW($AA3423)&lt;=VALUE(LEFT(AA$1,FIND("-",AA$1,1)-1))+VALUE(LEFT(AB$1,FIND("-",AB$1,1)-1)-1),0,AVERAGE(INDEX($AA:$AA,ROW($AA3423)-VALUE(LEFT(AB$1,FIND("-",AB$1,1)-1))+1):$AA3423))</f>
        <v>61.111111111111143</v>
      </c>
      <c r="AC3423">
        <f>IF(ROW($AA3423)&lt;=VALUE(LEFT(AA$1,FIND("-",AA$1,1)-1))+VALUE(LEFT(AB$1,FIND("-",AB$1,1)-1)-1)+VALUE(LEFT(AC$1,FIND("-",AC$1,1)-1)-1),0,AVERAGE(INDEX($AB:$AB,ROW($AB3423)-VALUE(LEFT(AC$1,FIND("-",AC$1,1)-1))+1):$AB3423))</f>
        <v>50.000000000000064</v>
      </c>
      <c r="AE3423">
        <f t="shared" si="483"/>
        <v>321813944</v>
      </c>
      <c r="AG3423" t="str">
        <f t="shared" si="485"/>
        <v/>
      </c>
    </row>
    <row r="3424" spans="1:33" x14ac:dyDescent="0.25">
      <c r="A3424" s="6">
        <v>42053</v>
      </c>
      <c r="B3424">
        <v>0.155</v>
      </c>
      <c r="C3424">
        <v>0.16</v>
      </c>
      <c r="D3424">
        <v>0.15</v>
      </c>
      <c r="E3424">
        <v>0.155</v>
      </c>
      <c r="F3424">
        <v>0.155</v>
      </c>
      <c r="G3424">
        <v>917700</v>
      </c>
      <c r="I3424" t="str">
        <f t="shared" si="478"/>
        <v/>
      </c>
      <c r="J3424" t="str">
        <f t="shared" si="479"/>
        <v>Overbought</v>
      </c>
      <c r="K3424" t="str">
        <f t="shared" si="480"/>
        <v/>
      </c>
      <c r="M3424" s="11" t="str">
        <f t="shared" si="484"/>
        <v/>
      </c>
      <c r="O3424">
        <f>IF(ROW($E3424)&lt;=VALUE(LEFT(O$1,FIND("-",O$1,1)-1)),0,IF(ROW($E3424)=VALUE(LEFT(O$1,FIND("-",O$1,1)-1))+1,AVERAGE(INDEX($E:$E,ROW($E3424)-VALUE(LEFT(O$1,FIND("-",O$1,1)-1))):$E3424),($E3424*(2/(VALUE(LEFT(O$1,FIND("-",O$1,1)-1))+1)))+(O3423*(1-(2/(VALUE(LEFT(O$1,FIND("-",O$1,1)-1))+1))))))</f>
        <v>0.14135579753920199</v>
      </c>
      <c r="Q3424">
        <f>IF(ROW($E3424)&lt;=VALUE(LEFT(Q$1,FIND("-",Q$1,1)-1)),0,IF(ROW($E3424)=VALUE(LEFT(Q$1,FIND("-",Q$1,1)-1))+1,AVERAGE(INDEX($E:$E,ROW($E3424)-VALUE(LEFT(Q$1,FIND("-",Q$1,1)-1))):$E3424),($E3424*(2/(VALUE(LEFT(Q$1,FIND("-",Q$1,1)-1))+1)))+(Q3423*(1-(2/(VALUE(LEFT(Q$1,FIND("-",Q$1,1)-1))+1))))))</f>
        <v>0.14509016859543344</v>
      </c>
      <c r="R3424">
        <f>IF(ROW($E3424)&lt;=VALUE(LEFT(R$1,FIND("-",R$1,1)-1)),0,IF(ROW($E3424)=VALUE(LEFT(R$1,FIND("-",R$1,1)-1))+1,AVERAGE(INDEX($E:$E,ROW($E3424)-VALUE(LEFT(R$1,FIND("-",R$1,1)-1))):$E3424),($E3424*(2/(VALUE(LEFT(R$1,FIND("-",R$1,1)-1))+1)))+(R3423*(1-(2/(VALUE(LEFT(R$1,FIND("-",R$1,1)-1))+1))))))</f>
        <v>0.14211305110813496</v>
      </c>
      <c r="S3424">
        <f t="shared" si="481"/>
        <v>2.9771174872984807E-3</v>
      </c>
      <c r="T3424">
        <f>IF(ROW($E3424)&lt;=MAX(VALUE(LEFT(Q$1,FIND("-",Q$1,1)-1)),VALUE(LEFT(R$1,FIND("-",R$1,1)-1)))+VALUE(LEFT(T$1,FIND("-",T$1,1)-1))-1,0,IF(ROW($E3424)=MAX(VALUE(LEFT(Q$1,FIND("-",Q$1,1)-1)),VALUE(LEFT(R$1,FIND("-",R$1,1)-1)))+VALUE(LEFT(T$1,FIND("-",T$1,1)-1)),AVERAGE(INDEX($S:$S,ROW(S3424)-VALUE(LEFT(T$1,FIND("-",T$1,1)-1))+1):S3424),($S3424*(2/(VALUE(LEFT(T$1,FIND("-",T$1,1)-1))+1)))+(T3423*(1-(2/(VALUE(LEFT(T$1,FIND("-",T$1,1)-1))+1))))))</f>
        <v>1.3201483468460247E-3</v>
      </c>
      <c r="V3424">
        <f t="shared" si="482"/>
        <v>0</v>
      </c>
      <c r="W3424">
        <f>IF(ROW($E3424)&lt;=VALUE(LEFT(W$1,FIND("-",W$1,1)-1))+1,0,IF(ROW($E3423)=VALUE(LEFT(W$1,FIND("-",W$1,1)-1))+1,100-100/(1+ABS((SUMIF(INDEX($V:$V,ROW($V3424)-VALUE(LEFT(W$1,FIND("-",W$1,1)-1))+1):$V3424,"&gt;0",INDEX($V:$V,ROW($V3424)-VALUE(LEFT(W$1,FIND("-",W$1,1)-1))+1):$V3424)/COUNTIF(INDEX($V:$V,ROW($V3424)-VALUE(LEFT(W$1,FIND("-",W$1,1)-1))+1):$V3424,"&gt;0"))/(SUMIF(INDEX($V:$V,ROW($V3424)-VALUE(LEFT(W$1,FIND("-",W$1,1)-1))+1):$V3424,"&lt;0",INDEX($V:$V,ROW($V3424)-VALUE(LEFT(W$1,FIND("-",W$1,1)-1))+1):$V3424)/COUNTIF(INDEX($V:$V,ROW($V3424)-VALUE(LEFT(W$1,FIND("-",W$1,1)-1))+1):$V3424,"&lt;0")))),100-100/(1+ABS((SUMIF(INDEX($V:$V,ROW($V3424)-VALUE(LEFT(W$1,FIND("-",W$1,1)-1))+1):$V3424,"&gt;0",INDEX($V:$V,ROW($V3424)-VALUE(LEFT(W$1,FIND("-",W$1,1)-1))+1):$V3424)/VALUE(LEFT(W$1,FIND("-",W$1,1)-1)))/(SUMIF(INDEX($V:$V,ROW($V3424)-VALUE(LEFT(W$1,FIND("-",W$1,1)-1))+1):$V3424,"&lt;0",INDEX($V:$V,ROW($V3424)-VALUE(LEFT(W$1,FIND("-",W$1,1)-1))+1):$V3424)/VALUE(LEFT(W$1,FIND("-",W$1,1)-1)))))))</f>
        <v>79.999999999999972</v>
      </c>
      <c r="Y3424">
        <f>IF(ROW($E3424)&lt;=VALUE(LEFT(Y$1,FIND("-",Y$1,1)-1)),0,MAX(INDEX(C:C,ROW(C3424)-VALUE(LEFT(Y$1,FIND("-",Y$1,1)-1))+1):C3424))</f>
        <v>0.16500000000000001</v>
      </c>
      <c r="Z3424">
        <f>IF(ROW($E3424)&lt;=VALUE(LEFT(Z$1,FIND("-",Z$1,1)-1)),0,MIN(INDEX(D:D,ROW(D3424)-VALUE(LEFT(Z$1,FIND("-",Z$1,1)-1))+1):D3424))</f>
        <v>0.13500000000000001</v>
      </c>
      <c r="AA3424">
        <f t="shared" si="486"/>
        <v>66.666666666666643</v>
      </c>
      <c r="AB3424">
        <f>IF(ROW($AA3424)&lt;=VALUE(LEFT(AA$1,FIND("-",AA$1,1)-1))+VALUE(LEFT(AB$1,FIND("-",AB$1,1)-1)-1),0,AVERAGE(INDEX($AA:$AA,ROW($AA3424)-VALUE(LEFT(AB$1,FIND("-",AB$1,1)-1))+1):$AA3424))</f>
        <v>66.666666666666643</v>
      </c>
      <c r="AC3424">
        <f>IF(ROW($AA3424)&lt;=VALUE(LEFT(AA$1,FIND("-",AA$1,1)-1))+VALUE(LEFT(AB$1,FIND("-",AB$1,1)-1)-1)+VALUE(LEFT(AC$1,FIND("-",AC$1,1)-1)-1),0,AVERAGE(INDEX($AB:$AB,ROW($AB3424)-VALUE(LEFT(AC$1,FIND("-",AC$1,1)-1))+1):$AB3424))</f>
        <v>61.111111111111143</v>
      </c>
      <c r="AE3424">
        <f t="shared" si="483"/>
        <v>321813944</v>
      </c>
      <c r="AG3424" t="str">
        <f t="shared" si="485"/>
        <v/>
      </c>
    </row>
    <row r="3425" spans="1:33" x14ac:dyDescent="0.25">
      <c r="A3425" s="6">
        <v>42058</v>
      </c>
      <c r="B3425">
        <v>0.155</v>
      </c>
      <c r="C3425">
        <v>0.17</v>
      </c>
      <c r="D3425">
        <v>0.155</v>
      </c>
      <c r="E3425">
        <v>0.17</v>
      </c>
      <c r="F3425">
        <v>0.17</v>
      </c>
      <c r="G3425">
        <v>6194100</v>
      </c>
      <c r="I3425" t="str">
        <f t="shared" si="478"/>
        <v/>
      </c>
      <c r="J3425" t="str">
        <f t="shared" si="479"/>
        <v>Overbought</v>
      </c>
      <c r="K3425" t="str">
        <f t="shared" si="480"/>
        <v/>
      </c>
      <c r="M3425" s="11" t="str">
        <f t="shared" si="484"/>
        <v/>
      </c>
      <c r="O3425">
        <f>IF(ROW($E3425)&lt;=VALUE(LEFT(O$1,FIND("-",O$1,1)-1)),0,IF(ROW($E3425)=VALUE(LEFT(O$1,FIND("-",O$1,1)-1))+1,AVERAGE(INDEX($E:$E,ROW($E3425)-VALUE(LEFT(O$1,FIND("-",O$1,1)-1))):$E3425),($E3425*(2/(VALUE(LEFT(O$1,FIND("-",O$1,1)-1))+1)))+(O3424*(1-(2/(VALUE(LEFT(O$1,FIND("-",O$1,1)-1))+1))))))</f>
        <v>0.14164081447911045</v>
      </c>
      <c r="Q3425">
        <f>IF(ROW($E3425)&lt;=VALUE(LEFT(Q$1,FIND("-",Q$1,1)-1)),0,IF(ROW($E3425)=VALUE(LEFT(Q$1,FIND("-",Q$1,1)-1))+1,AVERAGE(INDEX($E:$E,ROW($E3425)-VALUE(LEFT(Q$1,FIND("-",Q$1,1)-1))):$E3425),($E3425*(2/(VALUE(LEFT(Q$1,FIND("-",Q$1,1)-1))+1)))+(Q3424*(1-(2/(VALUE(LEFT(Q$1,FIND("-",Q$1,1)-1))+1))))))</f>
        <v>0.14892245034998214</v>
      </c>
      <c r="R3425">
        <f>IF(ROW($E3425)&lt;=VALUE(LEFT(R$1,FIND("-",R$1,1)-1)),0,IF(ROW($E3425)=VALUE(LEFT(R$1,FIND("-",R$1,1)-1))+1,AVERAGE(INDEX($E:$E,ROW($E3425)-VALUE(LEFT(R$1,FIND("-",R$1,1)-1))):$E3425),($E3425*(2/(VALUE(LEFT(R$1,FIND("-",R$1,1)-1))+1)))+(R3424*(1-(2/(VALUE(LEFT(R$1,FIND("-",R$1,1)-1))+1))))))</f>
        <v>0.14417875102605091</v>
      </c>
      <c r="S3425">
        <f t="shared" si="481"/>
        <v>4.7436993239312331E-3</v>
      </c>
      <c r="T3425">
        <f>IF(ROW($E3425)&lt;=MAX(VALUE(LEFT(Q$1,FIND("-",Q$1,1)-1)),VALUE(LEFT(R$1,FIND("-",R$1,1)-1)))+VALUE(LEFT(T$1,FIND("-",T$1,1)-1))-1,0,IF(ROW($E3425)=MAX(VALUE(LEFT(Q$1,FIND("-",Q$1,1)-1)),VALUE(LEFT(R$1,FIND("-",R$1,1)-1)))+VALUE(LEFT(T$1,FIND("-",T$1,1)-1)),AVERAGE(INDEX($S:$S,ROW(S3425)-VALUE(LEFT(T$1,FIND("-",T$1,1)-1))+1):S3425),($S3425*(2/(VALUE(LEFT(T$1,FIND("-",T$1,1)-1))+1)))+(T3424*(1-(2/(VALUE(LEFT(T$1,FIND("-",T$1,1)-1))+1))))))</f>
        <v>2.0048585422630665E-3</v>
      </c>
      <c r="V3425">
        <f t="shared" si="482"/>
        <v>1.5000000000000013E-2</v>
      </c>
      <c r="W3425">
        <f>IF(ROW($E3425)&lt;=VALUE(LEFT(W$1,FIND("-",W$1,1)-1))+1,0,IF(ROW($E3424)=VALUE(LEFT(W$1,FIND("-",W$1,1)-1))+1,100-100/(1+ABS((SUMIF(INDEX($V:$V,ROW($V3425)-VALUE(LEFT(W$1,FIND("-",W$1,1)-1))+1):$V3425,"&gt;0",INDEX($V:$V,ROW($V3425)-VALUE(LEFT(W$1,FIND("-",W$1,1)-1))+1):$V3425)/COUNTIF(INDEX($V:$V,ROW($V3425)-VALUE(LEFT(W$1,FIND("-",W$1,1)-1))+1):$V3425,"&gt;0"))/(SUMIF(INDEX($V:$V,ROW($V3425)-VALUE(LEFT(W$1,FIND("-",W$1,1)-1))+1):$V3425,"&lt;0",INDEX($V:$V,ROW($V3425)-VALUE(LEFT(W$1,FIND("-",W$1,1)-1))+1):$V3425)/COUNTIF(INDEX($V:$V,ROW($V3425)-VALUE(LEFT(W$1,FIND("-",W$1,1)-1))+1):$V3425,"&lt;0")))),100-100/(1+ABS((SUMIF(INDEX($V:$V,ROW($V3425)-VALUE(LEFT(W$1,FIND("-",W$1,1)-1))+1):$V3425,"&gt;0",INDEX($V:$V,ROW($V3425)-VALUE(LEFT(W$1,FIND("-",W$1,1)-1))+1):$V3425)/VALUE(LEFT(W$1,FIND("-",W$1,1)-1)))/(SUMIF(INDEX($V:$V,ROW($V3425)-VALUE(LEFT(W$1,FIND("-",W$1,1)-1))+1):$V3425,"&lt;0",INDEX($V:$V,ROW($V3425)-VALUE(LEFT(W$1,FIND("-",W$1,1)-1))+1):$V3425)/VALUE(LEFT(W$1,FIND("-",W$1,1)-1)))))))</f>
        <v>87.499999999999986</v>
      </c>
      <c r="Y3425">
        <f>IF(ROW($E3425)&lt;=VALUE(LEFT(Y$1,FIND("-",Y$1,1)-1)),0,MAX(INDEX(C:C,ROW(C3425)-VALUE(LEFT(Y$1,FIND("-",Y$1,1)-1))+1):C3425))</f>
        <v>0.17</v>
      </c>
      <c r="Z3425">
        <f>IF(ROW($E3425)&lt;=VALUE(LEFT(Z$1,FIND("-",Z$1,1)-1)),0,MIN(INDEX(D:D,ROW(D3425)-VALUE(LEFT(Z$1,FIND("-",Z$1,1)-1))+1):D3425))</f>
        <v>0.13500000000000001</v>
      </c>
      <c r="AA3425">
        <f t="shared" si="486"/>
        <v>100</v>
      </c>
      <c r="AB3425">
        <f>IF(ROW($AA3425)&lt;=VALUE(LEFT(AA$1,FIND("-",AA$1,1)-1))+VALUE(LEFT(AB$1,FIND("-",AB$1,1)-1)-1),0,AVERAGE(INDEX($AA:$AA,ROW($AA3425)-VALUE(LEFT(AB$1,FIND("-",AB$1,1)-1))+1):$AA3425))</f>
        <v>77.777777777777757</v>
      </c>
      <c r="AC3425">
        <f>IF(ROW($AA3425)&lt;=VALUE(LEFT(AA$1,FIND("-",AA$1,1)-1))+VALUE(LEFT(AB$1,FIND("-",AB$1,1)-1)-1)+VALUE(LEFT(AC$1,FIND("-",AC$1,1)-1)-1),0,AVERAGE(INDEX($AB:$AB,ROW($AB3425)-VALUE(LEFT(AC$1,FIND("-",AC$1,1)-1))+1):$AB3425))</f>
        <v>68.518518518518519</v>
      </c>
      <c r="AE3425">
        <f t="shared" si="483"/>
        <v>328008044</v>
      </c>
      <c r="AG3425" t="str">
        <f t="shared" si="485"/>
        <v/>
      </c>
    </row>
    <row r="3426" spans="1:33" x14ac:dyDescent="0.25">
      <c r="A3426" s="6">
        <v>42059</v>
      </c>
      <c r="B3426">
        <v>0.17499999999999999</v>
      </c>
      <c r="C3426">
        <v>0.18</v>
      </c>
      <c r="D3426">
        <v>0.17</v>
      </c>
      <c r="E3426">
        <v>0.17499999999999999</v>
      </c>
      <c r="F3426">
        <v>0.17499999999999999</v>
      </c>
      <c r="G3426">
        <v>6904500</v>
      </c>
      <c r="I3426" t="str">
        <f t="shared" si="478"/>
        <v/>
      </c>
      <c r="J3426" t="str">
        <f t="shared" si="479"/>
        <v>Overbought</v>
      </c>
      <c r="K3426" t="str">
        <f t="shared" si="480"/>
        <v/>
      </c>
      <c r="M3426" s="11" t="str">
        <f t="shared" si="484"/>
        <v/>
      </c>
      <c r="O3426">
        <f>IF(ROW($E3426)&lt;=VALUE(LEFT(O$1,FIND("-",O$1,1)-1)),0,IF(ROW($E3426)=VALUE(LEFT(O$1,FIND("-",O$1,1)-1))+1,AVERAGE(INDEX($E:$E,ROW($E3426)-VALUE(LEFT(O$1,FIND("-",O$1,1)-1))):$E3426),($E3426*(2/(VALUE(LEFT(O$1,FIND("-",O$1,1)-1))+1)))+(O3425*(1-(2/(VALUE(LEFT(O$1,FIND("-",O$1,1)-1))+1))))))</f>
        <v>0.14197274667334817</v>
      </c>
      <c r="Q3426">
        <f>IF(ROW($E3426)&lt;=VALUE(LEFT(Q$1,FIND("-",Q$1,1)-1)),0,IF(ROW($E3426)=VALUE(LEFT(Q$1,FIND("-",Q$1,1)-1))+1,AVERAGE(INDEX($E:$E,ROW($E3426)-VALUE(LEFT(Q$1,FIND("-",Q$1,1)-1))):$E3426),($E3426*(2/(VALUE(LEFT(Q$1,FIND("-",Q$1,1)-1))+1)))+(Q3425*(1-(2/(VALUE(LEFT(Q$1,FIND("-",Q$1,1)-1))+1))))))</f>
        <v>0.1529343810653695</v>
      </c>
      <c r="R3426">
        <f>IF(ROW($E3426)&lt;=VALUE(LEFT(R$1,FIND("-",R$1,1)-1)),0,IF(ROW($E3426)=VALUE(LEFT(R$1,FIND("-",R$1,1)-1))+1,AVERAGE(INDEX($E:$E,ROW($E3426)-VALUE(LEFT(R$1,FIND("-",R$1,1)-1))):$E3426),($E3426*(2/(VALUE(LEFT(R$1,FIND("-",R$1,1)-1))+1)))+(R3425*(1-(2/(VALUE(LEFT(R$1,FIND("-",R$1,1)-1))+1))))))</f>
        <v>0.14646180650560267</v>
      </c>
      <c r="S3426">
        <f t="shared" si="481"/>
        <v>6.4725745597668249E-3</v>
      </c>
      <c r="T3426">
        <f>IF(ROW($E3426)&lt;=MAX(VALUE(LEFT(Q$1,FIND("-",Q$1,1)-1)),VALUE(LEFT(R$1,FIND("-",R$1,1)-1)))+VALUE(LEFT(T$1,FIND("-",T$1,1)-1))-1,0,IF(ROW($E3426)=MAX(VALUE(LEFT(Q$1,FIND("-",Q$1,1)-1)),VALUE(LEFT(R$1,FIND("-",R$1,1)-1)))+VALUE(LEFT(T$1,FIND("-",T$1,1)-1)),AVERAGE(INDEX($S:$S,ROW(S3426)-VALUE(LEFT(T$1,FIND("-",T$1,1)-1))+1):S3426),($S3426*(2/(VALUE(LEFT(T$1,FIND("-",T$1,1)-1))+1)))+(T3425*(1-(2/(VALUE(LEFT(T$1,FIND("-",T$1,1)-1))+1))))))</f>
        <v>2.8984017457638184E-3</v>
      </c>
      <c r="V3426">
        <f t="shared" si="482"/>
        <v>4.9999999999999767E-3</v>
      </c>
      <c r="W3426">
        <f>IF(ROW($E3426)&lt;=VALUE(LEFT(W$1,FIND("-",W$1,1)-1))+1,0,IF(ROW($E3425)=VALUE(LEFT(W$1,FIND("-",W$1,1)-1))+1,100-100/(1+ABS((SUMIF(INDEX($V:$V,ROW($V3426)-VALUE(LEFT(W$1,FIND("-",W$1,1)-1))+1):$V3426,"&gt;0",INDEX($V:$V,ROW($V3426)-VALUE(LEFT(W$1,FIND("-",W$1,1)-1))+1):$V3426)/COUNTIF(INDEX($V:$V,ROW($V3426)-VALUE(LEFT(W$1,FIND("-",W$1,1)-1))+1):$V3426,"&gt;0"))/(SUMIF(INDEX($V:$V,ROW($V3426)-VALUE(LEFT(W$1,FIND("-",W$1,1)-1))+1):$V3426,"&lt;0",INDEX($V:$V,ROW($V3426)-VALUE(LEFT(W$1,FIND("-",W$1,1)-1))+1):$V3426)/COUNTIF(INDEX($V:$V,ROW($V3426)-VALUE(LEFT(W$1,FIND("-",W$1,1)-1))+1):$V3426,"&lt;0")))),100-100/(1+ABS((SUMIF(INDEX($V:$V,ROW($V3426)-VALUE(LEFT(W$1,FIND("-",W$1,1)-1))+1):$V3426,"&gt;0",INDEX($V:$V,ROW($V3426)-VALUE(LEFT(W$1,FIND("-",W$1,1)-1))+1):$V3426)/VALUE(LEFT(W$1,FIND("-",W$1,1)-1)))/(SUMIF(INDEX($V:$V,ROW($V3426)-VALUE(LEFT(W$1,FIND("-",W$1,1)-1))+1):$V3426,"&lt;0",INDEX($V:$V,ROW($V3426)-VALUE(LEFT(W$1,FIND("-",W$1,1)-1))+1):$V3426)/VALUE(LEFT(W$1,FIND("-",W$1,1)-1)))))))</f>
        <v>88.888888888888872</v>
      </c>
      <c r="Y3426">
        <f>IF(ROW($E3426)&lt;=VALUE(LEFT(Y$1,FIND("-",Y$1,1)-1)),0,MAX(INDEX(C:C,ROW(C3426)-VALUE(LEFT(Y$1,FIND("-",Y$1,1)-1))+1):C3426))</f>
        <v>0.18</v>
      </c>
      <c r="Z3426">
        <f>IF(ROW($E3426)&lt;=VALUE(LEFT(Z$1,FIND("-",Z$1,1)-1)),0,MIN(INDEX(D:D,ROW(D3426)-VALUE(LEFT(Z$1,FIND("-",Z$1,1)-1))+1):D3426))</f>
        <v>0.13500000000000001</v>
      </c>
      <c r="AA3426">
        <f t="shared" si="486"/>
        <v>88.888888888888872</v>
      </c>
      <c r="AB3426">
        <f>IF(ROW($AA3426)&lt;=VALUE(LEFT(AA$1,FIND("-",AA$1,1)-1))+VALUE(LEFT(AB$1,FIND("-",AB$1,1)-1)-1),0,AVERAGE(INDEX($AA:$AA,ROW($AA3426)-VALUE(LEFT(AB$1,FIND("-",AB$1,1)-1))+1):$AA3426))</f>
        <v>85.185185185185162</v>
      </c>
      <c r="AC3426">
        <f>IF(ROW($AA3426)&lt;=VALUE(LEFT(AA$1,FIND("-",AA$1,1)-1))+VALUE(LEFT(AB$1,FIND("-",AB$1,1)-1)-1)+VALUE(LEFT(AC$1,FIND("-",AC$1,1)-1)-1),0,AVERAGE(INDEX($AB:$AB,ROW($AB3426)-VALUE(LEFT(AC$1,FIND("-",AC$1,1)-1))+1):$AB3426))</f>
        <v>76.543209876543187</v>
      </c>
      <c r="AE3426">
        <f t="shared" si="483"/>
        <v>334912544</v>
      </c>
      <c r="AG3426" t="str">
        <f t="shared" si="485"/>
        <v/>
      </c>
    </row>
    <row r="3427" spans="1:33" x14ac:dyDescent="0.25">
      <c r="A3427" s="6">
        <v>42060</v>
      </c>
      <c r="B3427">
        <v>0.17499999999999999</v>
      </c>
      <c r="C3427">
        <v>0.17499999999999999</v>
      </c>
      <c r="D3427">
        <v>0.16500000000000001</v>
      </c>
      <c r="E3427">
        <v>0.17</v>
      </c>
      <c r="F3427">
        <v>0.17</v>
      </c>
      <c r="G3427">
        <v>1641000</v>
      </c>
      <c r="I3427" t="str">
        <f t="shared" si="478"/>
        <v/>
      </c>
      <c r="J3427" t="str">
        <f t="shared" si="479"/>
        <v>Overbought</v>
      </c>
      <c r="K3427" t="str">
        <f t="shared" si="480"/>
        <v>Overbought Below %D</v>
      </c>
      <c r="M3427" s="11" t="str">
        <f t="shared" si="484"/>
        <v/>
      </c>
      <c r="O3427">
        <f>IF(ROW($E3427)&lt;=VALUE(LEFT(O$1,FIND("-",O$1,1)-1)),0,IF(ROW($E3427)=VALUE(LEFT(O$1,FIND("-",O$1,1)-1))+1,AVERAGE(INDEX($E:$E,ROW($E3427)-VALUE(LEFT(O$1,FIND("-",O$1,1)-1))):$E3427),($E3427*(2/(VALUE(LEFT(O$1,FIND("-",O$1,1)-1))+1)))+(O3426*(1-(2/(VALUE(LEFT(O$1,FIND("-",O$1,1)-1))+1))))))</f>
        <v>0.14225162481590192</v>
      </c>
      <c r="Q3427">
        <f>IF(ROW($E3427)&lt;=VALUE(LEFT(Q$1,FIND("-",Q$1,1)-1)),0,IF(ROW($E3427)=VALUE(LEFT(Q$1,FIND("-",Q$1,1)-1))+1,AVERAGE(INDEX($E:$E,ROW($E3427)-VALUE(LEFT(Q$1,FIND("-",Q$1,1)-1))):$E3427),($E3427*(2/(VALUE(LEFT(Q$1,FIND("-",Q$1,1)-1))+1)))+(Q3426*(1-(2/(VALUE(LEFT(Q$1,FIND("-",Q$1,1)-1))+1))))))</f>
        <v>0.15555986090146651</v>
      </c>
      <c r="R3427">
        <f>IF(ROW($E3427)&lt;=VALUE(LEFT(R$1,FIND("-",R$1,1)-1)),0,IF(ROW($E3427)=VALUE(LEFT(R$1,FIND("-",R$1,1)-1))+1,AVERAGE(INDEX($E:$E,ROW($E3427)-VALUE(LEFT(R$1,FIND("-",R$1,1)-1))):$E3427),($E3427*(2/(VALUE(LEFT(R$1,FIND("-",R$1,1)-1))+1)))+(R3426*(1-(2/(VALUE(LEFT(R$1,FIND("-",R$1,1)-1))+1))))))</f>
        <v>0.14820537639407655</v>
      </c>
      <c r="S3427">
        <f t="shared" si="481"/>
        <v>7.3544845073899578E-3</v>
      </c>
      <c r="T3427">
        <f>IF(ROW($E3427)&lt;=MAX(VALUE(LEFT(Q$1,FIND("-",Q$1,1)-1)),VALUE(LEFT(R$1,FIND("-",R$1,1)-1)))+VALUE(LEFT(T$1,FIND("-",T$1,1)-1))-1,0,IF(ROW($E3427)=MAX(VALUE(LEFT(Q$1,FIND("-",Q$1,1)-1)),VALUE(LEFT(R$1,FIND("-",R$1,1)-1)))+VALUE(LEFT(T$1,FIND("-",T$1,1)-1)),AVERAGE(INDEX($S:$S,ROW(S3427)-VALUE(LEFT(T$1,FIND("-",T$1,1)-1))+1):S3427),($S3427*(2/(VALUE(LEFT(T$1,FIND("-",T$1,1)-1))+1)))+(T3426*(1-(2/(VALUE(LEFT(T$1,FIND("-",T$1,1)-1))+1))))))</f>
        <v>3.7896182980890463E-3</v>
      </c>
      <c r="V3427">
        <f t="shared" si="482"/>
        <v>-4.9999999999999767E-3</v>
      </c>
      <c r="W3427">
        <f>IF(ROW($E3427)&lt;=VALUE(LEFT(W$1,FIND("-",W$1,1)-1))+1,0,IF(ROW($E3426)=VALUE(LEFT(W$1,FIND("-",W$1,1)-1))+1,100-100/(1+ABS((SUMIF(INDEX($V:$V,ROW($V3427)-VALUE(LEFT(W$1,FIND("-",W$1,1)-1))+1):$V3427,"&gt;0",INDEX($V:$V,ROW($V3427)-VALUE(LEFT(W$1,FIND("-",W$1,1)-1))+1):$V3427)/COUNTIF(INDEX($V:$V,ROW($V3427)-VALUE(LEFT(W$1,FIND("-",W$1,1)-1))+1):$V3427,"&gt;0"))/(SUMIF(INDEX($V:$V,ROW($V3427)-VALUE(LEFT(W$1,FIND("-",W$1,1)-1))+1):$V3427,"&lt;0",INDEX($V:$V,ROW($V3427)-VALUE(LEFT(W$1,FIND("-",W$1,1)-1))+1):$V3427)/COUNTIF(INDEX($V:$V,ROW($V3427)-VALUE(LEFT(W$1,FIND("-",W$1,1)-1))+1):$V3427,"&lt;0")))),100-100/(1+ABS((SUMIF(INDEX($V:$V,ROW($V3427)-VALUE(LEFT(W$1,FIND("-",W$1,1)-1))+1):$V3427,"&gt;0",INDEX($V:$V,ROW($V3427)-VALUE(LEFT(W$1,FIND("-",W$1,1)-1))+1):$V3427)/VALUE(LEFT(W$1,FIND("-",W$1,1)-1)))/(SUMIF(INDEX($V:$V,ROW($V3427)-VALUE(LEFT(W$1,FIND("-",W$1,1)-1))+1):$V3427,"&lt;0",INDEX($V:$V,ROW($V3427)-VALUE(LEFT(W$1,FIND("-",W$1,1)-1))+1):$V3427)/VALUE(LEFT(W$1,FIND("-",W$1,1)-1)))))))</f>
        <v>80.000000000000028</v>
      </c>
      <c r="Y3427">
        <f>IF(ROW($E3427)&lt;=VALUE(LEFT(Y$1,FIND("-",Y$1,1)-1)),0,MAX(INDEX(C:C,ROW(C3427)-VALUE(LEFT(Y$1,FIND("-",Y$1,1)-1))+1):C3427))</f>
        <v>0.18</v>
      </c>
      <c r="Z3427">
        <f>IF(ROW($E3427)&lt;=VALUE(LEFT(Z$1,FIND("-",Z$1,1)-1)),0,MIN(INDEX(D:D,ROW(D3427)-VALUE(LEFT(Z$1,FIND("-",Z$1,1)-1))+1):D3427))</f>
        <v>0.13500000000000001</v>
      </c>
      <c r="AA3427">
        <f t="shared" si="486"/>
        <v>77.777777777777814</v>
      </c>
      <c r="AB3427">
        <f>IF(ROW($AA3427)&lt;=VALUE(LEFT(AA$1,FIND("-",AA$1,1)-1))+VALUE(LEFT(AB$1,FIND("-",AB$1,1)-1)-1),0,AVERAGE(INDEX($AA:$AA,ROW($AA3427)-VALUE(LEFT(AB$1,FIND("-",AB$1,1)-1))+1):$AA3427))</f>
        <v>88.8888888888889</v>
      </c>
      <c r="AC3427">
        <f>IF(ROW($AA3427)&lt;=VALUE(LEFT(AA$1,FIND("-",AA$1,1)-1))+VALUE(LEFT(AB$1,FIND("-",AB$1,1)-1)-1)+VALUE(LEFT(AC$1,FIND("-",AC$1,1)-1)-1),0,AVERAGE(INDEX($AB:$AB,ROW($AB3427)-VALUE(LEFT(AC$1,FIND("-",AC$1,1)-1))+1):$AB3427))</f>
        <v>83.950617283950621</v>
      </c>
      <c r="AE3427">
        <f t="shared" si="483"/>
        <v>333271544</v>
      </c>
      <c r="AG3427" t="str">
        <f t="shared" si="485"/>
        <v/>
      </c>
    </row>
    <row r="3428" spans="1:33" x14ac:dyDescent="0.25">
      <c r="A3428" s="6">
        <v>42061</v>
      </c>
      <c r="B3428">
        <v>0.17</v>
      </c>
      <c r="C3428">
        <v>0.17499999999999999</v>
      </c>
      <c r="D3428">
        <v>0.16500000000000001</v>
      </c>
      <c r="E3428">
        <v>0.17</v>
      </c>
      <c r="F3428">
        <v>0.17</v>
      </c>
      <c r="G3428">
        <v>2252400</v>
      </c>
      <c r="I3428" t="str">
        <f t="shared" si="478"/>
        <v/>
      </c>
      <c r="J3428" t="str">
        <f t="shared" si="479"/>
        <v>Overbought</v>
      </c>
      <c r="K3428" t="str">
        <f t="shared" si="480"/>
        <v>Overbought Above %D</v>
      </c>
      <c r="M3428" s="11" t="str">
        <f t="shared" si="484"/>
        <v/>
      </c>
      <c r="O3428">
        <f>IF(ROW($E3428)&lt;=VALUE(LEFT(O$1,FIND("-",O$1,1)-1)),0,IF(ROW($E3428)=VALUE(LEFT(O$1,FIND("-",O$1,1)-1))+1,AVERAGE(INDEX($E:$E,ROW($E3428)-VALUE(LEFT(O$1,FIND("-",O$1,1)-1))):$E3428),($E3428*(2/(VALUE(LEFT(O$1,FIND("-",O$1,1)-1))+1)))+(O3427*(1-(2/(VALUE(LEFT(O$1,FIND("-",O$1,1)-1))+1))))))</f>
        <v>0.14252772805156461</v>
      </c>
      <c r="Q3428">
        <f>IF(ROW($E3428)&lt;=VALUE(LEFT(Q$1,FIND("-",Q$1,1)-1)),0,IF(ROW($E3428)=VALUE(LEFT(Q$1,FIND("-",Q$1,1)-1))+1,AVERAGE(INDEX($E:$E,ROW($E3428)-VALUE(LEFT(Q$1,FIND("-",Q$1,1)-1))):$E3428),($E3428*(2/(VALUE(LEFT(Q$1,FIND("-",Q$1,1)-1))+1)))+(Q3427*(1-(2/(VALUE(LEFT(Q$1,FIND("-",Q$1,1)-1))+1))))))</f>
        <v>0.15778142076277937</v>
      </c>
      <c r="R3428">
        <f>IF(ROW($E3428)&lt;=VALUE(LEFT(R$1,FIND("-",R$1,1)-1)),0,IF(ROW($E3428)=VALUE(LEFT(R$1,FIND("-",R$1,1)-1))+1,AVERAGE(INDEX($E:$E,ROW($E3428)-VALUE(LEFT(R$1,FIND("-",R$1,1)-1))):$E3428),($E3428*(2/(VALUE(LEFT(R$1,FIND("-",R$1,1)-1))+1)))+(R3427*(1-(2/(VALUE(LEFT(R$1,FIND("-",R$1,1)-1))+1))))))</f>
        <v>0.1498197929574783</v>
      </c>
      <c r="S3428">
        <f t="shared" si="481"/>
        <v>7.9616278053010747E-3</v>
      </c>
      <c r="T3428">
        <f>IF(ROW($E3428)&lt;=MAX(VALUE(LEFT(Q$1,FIND("-",Q$1,1)-1)),VALUE(LEFT(R$1,FIND("-",R$1,1)-1)))+VALUE(LEFT(T$1,FIND("-",T$1,1)-1))-1,0,IF(ROW($E3428)=MAX(VALUE(LEFT(Q$1,FIND("-",Q$1,1)-1)),VALUE(LEFT(R$1,FIND("-",R$1,1)-1)))+VALUE(LEFT(T$1,FIND("-",T$1,1)-1)),AVERAGE(INDEX($S:$S,ROW(S3428)-VALUE(LEFT(T$1,FIND("-",T$1,1)-1))+1):S3428),($S3428*(2/(VALUE(LEFT(T$1,FIND("-",T$1,1)-1))+1)))+(T3427*(1-(2/(VALUE(LEFT(T$1,FIND("-",T$1,1)-1))+1))))))</f>
        <v>4.6240201995314525E-3</v>
      </c>
      <c r="V3428">
        <f t="shared" si="482"/>
        <v>0</v>
      </c>
      <c r="W3428">
        <f>IF(ROW($E3428)&lt;=VALUE(LEFT(W$1,FIND("-",W$1,1)-1))+1,0,IF(ROW($E3427)=VALUE(LEFT(W$1,FIND("-",W$1,1)-1))+1,100-100/(1+ABS((SUMIF(INDEX($V:$V,ROW($V3428)-VALUE(LEFT(W$1,FIND("-",W$1,1)-1))+1):$V3428,"&gt;0",INDEX($V:$V,ROW($V3428)-VALUE(LEFT(W$1,FIND("-",W$1,1)-1))+1):$V3428)/COUNTIF(INDEX($V:$V,ROW($V3428)-VALUE(LEFT(W$1,FIND("-",W$1,1)-1))+1):$V3428,"&gt;0"))/(SUMIF(INDEX($V:$V,ROW($V3428)-VALUE(LEFT(W$1,FIND("-",W$1,1)-1))+1):$V3428,"&lt;0",INDEX($V:$V,ROW($V3428)-VALUE(LEFT(W$1,FIND("-",W$1,1)-1))+1):$V3428)/COUNTIF(INDEX($V:$V,ROW($V3428)-VALUE(LEFT(W$1,FIND("-",W$1,1)-1))+1):$V3428,"&lt;0")))),100-100/(1+ABS((SUMIF(INDEX($V:$V,ROW($V3428)-VALUE(LEFT(W$1,FIND("-",W$1,1)-1))+1):$V3428,"&gt;0",INDEX($V:$V,ROW($V3428)-VALUE(LEFT(W$1,FIND("-",W$1,1)-1))+1):$V3428)/VALUE(LEFT(W$1,FIND("-",W$1,1)-1)))/(SUMIF(INDEX($V:$V,ROW($V3428)-VALUE(LEFT(W$1,FIND("-",W$1,1)-1))+1):$V3428,"&lt;0",INDEX($V:$V,ROW($V3428)-VALUE(LEFT(W$1,FIND("-",W$1,1)-1))+1):$V3428)/VALUE(LEFT(W$1,FIND("-",W$1,1)-1)))))))</f>
        <v>80.000000000000028</v>
      </c>
      <c r="Y3428">
        <f>IF(ROW($E3428)&lt;=VALUE(LEFT(Y$1,FIND("-",Y$1,1)-1)),0,MAX(INDEX(C:C,ROW(C3428)-VALUE(LEFT(Y$1,FIND("-",Y$1,1)-1))+1):C3428))</f>
        <v>0.18</v>
      </c>
      <c r="Z3428">
        <f>IF(ROW($E3428)&lt;=VALUE(LEFT(Z$1,FIND("-",Z$1,1)-1)),0,MIN(INDEX(D:D,ROW(D3428)-VALUE(LEFT(Z$1,FIND("-",Z$1,1)-1))+1):D3428))</f>
        <v>0.13500000000000001</v>
      </c>
      <c r="AA3428">
        <f t="shared" si="486"/>
        <v>77.777777777777814</v>
      </c>
      <c r="AB3428">
        <f>IF(ROW($AA3428)&lt;=VALUE(LEFT(AA$1,FIND("-",AA$1,1)-1))+VALUE(LEFT(AB$1,FIND("-",AB$1,1)-1)-1),0,AVERAGE(INDEX($AA:$AA,ROW($AA3428)-VALUE(LEFT(AB$1,FIND("-",AB$1,1)-1))+1):$AA3428))</f>
        <v>81.481481481481509</v>
      </c>
      <c r="AC3428">
        <f>IF(ROW($AA3428)&lt;=VALUE(LEFT(AA$1,FIND("-",AA$1,1)-1))+VALUE(LEFT(AB$1,FIND("-",AB$1,1)-1)-1)+VALUE(LEFT(AC$1,FIND("-",AC$1,1)-1)-1),0,AVERAGE(INDEX($AB:$AB,ROW($AB3428)-VALUE(LEFT(AC$1,FIND("-",AC$1,1)-1))+1):$AB3428))</f>
        <v>85.185185185185205</v>
      </c>
      <c r="AE3428">
        <f t="shared" si="483"/>
        <v>333271544</v>
      </c>
      <c r="AG3428" t="str">
        <f t="shared" si="485"/>
        <v/>
      </c>
    </row>
    <row r="3429" spans="1:33" x14ac:dyDescent="0.25">
      <c r="A3429" s="6">
        <v>42062</v>
      </c>
      <c r="B3429">
        <v>0.17</v>
      </c>
      <c r="C3429">
        <v>0.17499999999999999</v>
      </c>
      <c r="D3429">
        <v>0.17</v>
      </c>
      <c r="E3429">
        <v>0.17</v>
      </c>
      <c r="F3429">
        <v>0.17</v>
      </c>
      <c r="G3429">
        <v>1027800</v>
      </c>
      <c r="I3429" t="str">
        <f t="shared" si="478"/>
        <v/>
      </c>
      <c r="J3429" t="str">
        <f t="shared" si="479"/>
        <v>Overbought</v>
      </c>
      <c r="K3429" t="str">
        <f t="shared" si="480"/>
        <v>Overbought Above %D</v>
      </c>
      <c r="M3429" s="11" t="str">
        <f t="shared" si="484"/>
        <v/>
      </c>
      <c r="O3429">
        <f>IF(ROW($E3429)&lt;=VALUE(LEFT(O$1,FIND("-",O$1,1)-1)),0,IF(ROW($E3429)=VALUE(LEFT(O$1,FIND("-",O$1,1)-1))+1,AVERAGE(INDEX($E:$E,ROW($E3429)-VALUE(LEFT(O$1,FIND("-",O$1,1)-1))):$E3429),($E3429*(2/(VALUE(LEFT(O$1,FIND("-",O$1,1)-1))+1)))+(O3428*(1-(2/(VALUE(LEFT(O$1,FIND("-",O$1,1)-1))+1))))))</f>
        <v>0.14280108399135005</v>
      </c>
      <c r="Q3429">
        <f>IF(ROW($E3429)&lt;=VALUE(LEFT(Q$1,FIND("-",Q$1,1)-1)),0,IF(ROW($E3429)=VALUE(LEFT(Q$1,FIND("-",Q$1,1)-1))+1,AVERAGE(INDEX($E:$E,ROW($E3429)-VALUE(LEFT(Q$1,FIND("-",Q$1,1)-1))):$E3429),($E3429*(2/(VALUE(LEFT(Q$1,FIND("-",Q$1,1)-1))+1)))+(Q3428*(1-(2/(VALUE(LEFT(Q$1,FIND("-",Q$1,1)-1))+1))))))</f>
        <v>0.15966120218389024</v>
      </c>
      <c r="R3429">
        <f>IF(ROW($E3429)&lt;=VALUE(LEFT(R$1,FIND("-",R$1,1)-1)),0,IF(ROW($E3429)=VALUE(LEFT(R$1,FIND("-",R$1,1)-1))+1,AVERAGE(INDEX($E:$E,ROW($E3429)-VALUE(LEFT(R$1,FIND("-",R$1,1)-1))):$E3429),($E3429*(2/(VALUE(LEFT(R$1,FIND("-",R$1,1)-1))+1)))+(R3428*(1-(2/(VALUE(LEFT(R$1,FIND("-",R$1,1)-1))+1))))))</f>
        <v>0.15131462310877622</v>
      </c>
      <c r="S3429">
        <f t="shared" si="481"/>
        <v>8.346579075114019E-3</v>
      </c>
      <c r="T3429">
        <f>IF(ROW($E3429)&lt;=MAX(VALUE(LEFT(Q$1,FIND("-",Q$1,1)-1)),VALUE(LEFT(R$1,FIND("-",R$1,1)-1)))+VALUE(LEFT(T$1,FIND("-",T$1,1)-1))-1,0,IF(ROW($E3429)=MAX(VALUE(LEFT(Q$1,FIND("-",Q$1,1)-1)),VALUE(LEFT(R$1,FIND("-",R$1,1)-1)))+VALUE(LEFT(T$1,FIND("-",T$1,1)-1)),AVERAGE(INDEX($S:$S,ROW(S3429)-VALUE(LEFT(T$1,FIND("-",T$1,1)-1))+1):S3429),($S3429*(2/(VALUE(LEFT(T$1,FIND("-",T$1,1)-1))+1)))+(T3428*(1-(2/(VALUE(LEFT(T$1,FIND("-",T$1,1)-1))+1))))))</f>
        <v>5.3685319746479658E-3</v>
      </c>
      <c r="V3429">
        <f t="shared" si="482"/>
        <v>0</v>
      </c>
      <c r="W3429">
        <f>IF(ROW($E3429)&lt;=VALUE(LEFT(W$1,FIND("-",W$1,1)-1))+1,0,IF(ROW($E3428)=VALUE(LEFT(W$1,FIND("-",W$1,1)-1))+1,100-100/(1+ABS((SUMIF(INDEX($V:$V,ROW($V3429)-VALUE(LEFT(W$1,FIND("-",W$1,1)-1))+1):$V3429,"&gt;0",INDEX($V:$V,ROW($V3429)-VALUE(LEFT(W$1,FIND("-",W$1,1)-1))+1):$V3429)/COUNTIF(INDEX($V:$V,ROW($V3429)-VALUE(LEFT(W$1,FIND("-",W$1,1)-1))+1):$V3429,"&gt;0"))/(SUMIF(INDEX($V:$V,ROW($V3429)-VALUE(LEFT(W$1,FIND("-",W$1,1)-1))+1):$V3429,"&lt;0",INDEX($V:$V,ROW($V3429)-VALUE(LEFT(W$1,FIND("-",W$1,1)-1))+1):$V3429)/COUNTIF(INDEX($V:$V,ROW($V3429)-VALUE(LEFT(W$1,FIND("-",W$1,1)-1))+1):$V3429,"&lt;0")))),100-100/(1+ABS((SUMIF(INDEX($V:$V,ROW($V3429)-VALUE(LEFT(W$1,FIND("-",W$1,1)-1))+1):$V3429,"&gt;0",INDEX($V:$V,ROW($V3429)-VALUE(LEFT(W$1,FIND("-",W$1,1)-1))+1):$V3429)/VALUE(LEFT(W$1,FIND("-",W$1,1)-1)))/(SUMIF(INDEX($V:$V,ROW($V3429)-VALUE(LEFT(W$1,FIND("-",W$1,1)-1))+1):$V3429,"&lt;0",INDEX($V:$V,ROW($V3429)-VALUE(LEFT(W$1,FIND("-",W$1,1)-1))+1):$V3429)/VALUE(LEFT(W$1,FIND("-",W$1,1)-1)))))))</f>
        <v>80.000000000000028</v>
      </c>
      <c r="Y3429">
        <f>IF(ROW($E3429)&lt;=VALUE(LEFT(Y$1,FIND("-",Y$1,1)-1)),0,MAX(INDEX(C:C,ROW(C3429)-VALUE(LEFT(Y$1,FIND("-",Y$1,1)-1))+1):C3429))</f>
        <v>0.18</v>
      </c>
      <c r="Z3429">
        <f>IF(ROW($E3429)&lt;=VALUE(LEFT(Z$1,FIND("-",Z$1,1)-1)),0,MIN(INDEX(D:D,ROW(D3429)-VALUE(LEFT(Z$1,FIND("-",Z$1,1)-1))+1):D3429))</f>
        <v>0.13500000000000001</v>
      </c>
      <c r="AA3429">
        <f t="shared" si="486"/>
        <v>77.777777777777814</v>
      </c>
      <c r="AB3429">
        <f>IF(ROW($AA3429)&lt;=VALUE(LEFT(AA$1,FIND("-",AA$1,1)-1))+VALUE(LEFT(AB$1,FIND("-",AB$1,1)-1)-1),0,AVERAGE(INDEX($AA:$AA,ROW($AA3429)-VALUE(LEFT(AB$1,FIND("-",AB$1,1)-1))+1):$AA3429))</f>
        <v>77.777777777777814</v>
      </c>
      <c r="AC3429">
        <f>IF(ROW($AA3429)&lt;=VALUE(LEFT(AA$1,FIND("-",AA$1,1)-1))+VALUE(LEFT(AB$1,FIND("-",AB$1,1)-1)-1)+VALUE(LEFT(AC$1,FIND("-",AC$1,1)-1)-1),0,AVERAGE(INDEX($AB:$AB,ROW($AB3429)-VALUE(LEFT(AC$1,FIND("-",AC$1,1)-1))+1):$AB3429))</f>
        <v>82.716049382716065</v>
      </c>
      <c r="AE3429">
        <f t="shared" si="483"/>
        <v>333271544</v>
      </c>
      <c r="AG3429" t="str">
        <f t="shared" si="485"/>
        <v/>
      </c>
    </row>
    <row r="3430" spans="1:33" x14ac:dyDescent="0.25">
      <c r="A3430" s="6">
        <v>42065</v>
      </c>
      <c r="B3430">
        <v>0.17</v>
      </c>
      <c r="C3430">
        <v>0.17</v>
      </c>
      <c r="D3430">
        <v>0.16500000000000001</v>
      </c>
      <c r="E3430">
        <v>0.16500000000000001</v>
      </c>
      <c r="F3430">
        <v>0.16500000000000001</v>
      </c>
      <c r="G3430">
        <v>1971000</v>
      </c>
      <c r="I3430" t="str">
        <f t="shared" si="478"/>
        <v/>
      </c>
      <c r="J3430" t="str">
        <f t="shared" si="479"/>
        <v>Overbought</v>
      </c>
      <c r="K3430" t="str">
        <f t="shared" si="480"/>
        <v>Sell</v>
      </c>
      <c r="M3430" s="11" t="str">
        <f t="shared" si="484"/>
        <v>Sell</v>
      </c>
      <c r="O3430">
        <f>IF(ROW($E3430)&lt;=VALUE(LEFT(O$1,FIND("-",O$1,1)-1)),0,IF(ROW($E3430)=VALUE(LEFT(O$1,FIND("-",O$1,1)-1))+1,AVERAGE(INDEX($E:$E,ROW($E3430)-VALUE(LEFT(O$1,FIND("-",O$1,1)-1))):$E3430),($E3430*(2/(VALUE(LEFT(O$1,FIND("-",O$1,1)-1))+1)))+(O3429*(1-(2/(VALUE(LEFT(O$1,FIND("-",O$1,1)-1))+1))))))</f>
        <v>0.14302196872775455</v>
      </c>
      <c r="Q3430">
        <f>IF(ROW($E3430)&lt;=VALUE(LEFT(Q$1,FIND("-",Q$1,1)-1)),0,IF(ROW($E3430)=VALUE(LEFT(Q$1,FIND("-",Q$1,1)-1))+1,AVERAGE(INDEX($E:$E,ROW($E3430)-VALUE(LEFT(Q$1,FIND("-",Q$1,1)-1))):$E3430),($E3430*(2/(VALUE(LEFT(Q$1,FIND("-",Q$1,1)-1))+1)))+(Q3429*(1-(2/(VALUE(LEFT(Q$1,FIND("-",Q$1,1)-1))+1))))))</f>
        <v>0.16048255569406097</v>
      </c>
      <c r="R3430">
        <f>IF(ROW($E3430)&lt;=VALUE(LEFT(R$1,FIND("-",R$1,1)-1)),0,IF(ROW($E3430)=VALUE(LEFT(R$1,FIND("-",R$1,1)-1))+1,AVERAGE(INDEX($E:$E,ROW($E3430)-VALUE(LEFT(R$1,FIND("-",R$1,1)-1))):$E3430),($E3430*(2/(VALUE(LEFT(R$1,FIND("-",R$1,1)-1))+1)))+(R3429*(1-(2/(VALUE(LEFT(R$1,FIND("-",R$1,1)-1))+1))))))</f>
        <v>0.15232835473034834</v>
      </c>
      <c r="S3430">
        <f t="shared" si="481"/>
        <v>8.1542009637126378E-3</v>
      </c>
      <c r="T3430">
        <f>IF(ROW($E3430)&lt;=MAX(VALUE(LEFT(Q$1,FIND("-",Q$1,1)-1)),VALUE(LEFT(R$1,FIND("-",R$1,1)-1)))+VALUE(LEFT(T$1,FIND("-",T$1,1)-1))-1,0,IF(ROW($E3430)=MAX(VALUE(LEFT(Q$1,FIND("-",Q$1,1)-1)),VALUE(LEFT(R$1,FIND("-",R$1,1)-1)))+VALUE(LEFT(T$1,FIND("-",T$1,1)-1)),AVERAGE(INDEX($S:$S,ROW(S3430)-VALUE(LEFT(T$1,FIND("-",T$1,1)-1))+1):S3430),($S3430*(2/(VALUE(LEFT(T$1,FIND("-",T$1,1)-1))+1)))+(T3429*(1-(2/(VALUE(LEFT(T$1,FIND("-",T$1,1)-1))+1))))))</f>
        <v>5.9256657724609E-3</v>
      </c>
      <c r="V3430">
        <f t="shared" si="482"/>
        <v>-5.0000000000000044E-3</v>
      </c>
      <c r="W3430">
        <f>IF(ROW($E3430)&lt;=VALUE(LEFT(W$1,FIND("-",W$1,1)-1))+1,0,IF(ROW($E3429)=VALUE(LEFT(W$1,FIND("-",W$1,1)-1))+1,100-100/(1+ABS((SUMIF(INDEX($V:$V,ROW($V3430)-VALUE(LEFT(W$1,FIND("-",W$1,1)-1))+1):$V3430,"&gt;0",INDEX($V:$V,ROW($V3430)-VALUE(LEFT(W$1,FIND("-",W$1,1)-1))+1):$V3430)/COUNTIF(INDEX($V:$V,ROW($V3430)-VALUE(LEFT(W$1,FIND("-",W$1,1)-1))+1):$V3430,"&gt;0"))/(SUMIF(INDEX($V:$V,ROW($V3430)-VALUE(LEFT(W$1,FIND("-",W$1,1)-1))+1):$V3430,"&lt;0",INDEX($V:$V,ROW($V3430)-VALUE(LEFT(W$1,FIND("-",W$1,1)-1))+1):$V3430)/COUNTIF(INDEX($V:$V,ROW($V3430)-VALUE(LEFT(W$1,FIND("-",W$1,1)-1))+1):$V3430,"&lt;0")))),100-100/(1+ABS((SUMIF(INDEX($V:$V,ROW($V3430)-VALUE(LEFT(W$1,FIND("-",W$1,1)-1))+1):$V3430,"&gt;0",INDEX($V:$V,ROW($V3430)-VALUE(LEFT(W$1,FIND("-",W$1,1)-1))+1):$V3430)/VALUE(LEFT(W$1,FIND("-",W$1,1)-1)))/(SUMIF(INDEX($V:$V,ROW($V3430)-VALUE(LEFT(W$1,FIND("-",W$1,1)-1))+1):$V3430,"&lt;0",INDEX($V:$V,ROW($V3430)-VALUE(LEFT(W$1,FIND("-",W$1,1)-1))+1):$V3430)/VALUE(LEFT(W$1,FIND("-",W$1,1)-1)))))))</f>
        <v>80.000000000000028</v>
      </c>
      <c r="Y3430">
        <f>IF(ROW($E3430)&lt;=VALUE(LEFT(Y$1,FIND("-",Y$1,1)-1)),0,MAX(INDEX(C:C,ROW(C3430)-VALUE(LEFT(Y$1,FIND("-",Y$1,1)-1))+1):C3430))</f>
        <v>0.18</v>
      </c>
      <c r="Z3430">
        <f>IF(ROW($E3430)&lt;=VALUE(LEFT(Z$1,FIND("-",Z$1,1)-1)),0,MIN(INDEX(D:D,ROW(D3430)-VALUE(LEFT(Z$1,FIND("-",Z$1,1)-1))+1):D3430))</f>
        <v>0.13500000000000001</v>
      </c>
      <c r="AA3430">
        <f t="shared" si="486"/>
        <v>66.666666666666686</v>
      </c>
      <c r="AB3430">
        <f>IF(ROW($AA3430)&lt;=VALUE(LEFT(AA$1,FIND("-",AA$1,1)-1))+VALUE(LEFT(AB$1,FIND("-",AB$1,1)-1)-1),0,AVERAGE(INDEX($AA:$AA,ROW($AA3430)-VALUE(LEFT(AB$1,FIND("-",AB$1,1)-1))+1):$AA3430))</f>
        <v>74.074074074074105</v>
      </c>
      <c r="AC3430">
        <f>IF(ROW($AA3430)&lt;=VALUE(LEFT(AA$1,FIND("-",AA$1,1)-1))+VALUE(LEFT(AB$1,FIND("-",AB$1,1)-1)-1)+VALUE(LEFT(AC$1,FIND("-",AC$1,1)-1)-1),0,AVERAGE(INDEX($AB:$AB,ROW($AB3430)-VALUE(LEFT(AC$1,FIND("-",AC$1,1)-1))+1):$AB3430))</f>
        <v>77.777777777777814</v>
      </c>
      <c r="AE3430">
        <f t="shared" si="483"/>
        <v>331300544</v>
      </c>
      <c r="AG3430" t="str">
        <f t="shared" si="485"/>
        <v>Sell</v>
      </c>
    </row>
    <row r="3431" spans="1:33" x14ac:dyDescent="0.25">
      <c r="A3431" s="6">
        <v>42066</v>
      </c>
      <c r="B3431">
        <v>0.16500000000000001</v>
      </c>
      <c r="C3431">
        <v>0.17</v>
      </c>
      <c r="D3431">
        <v>0.16500000000000001</v>
      </c>
      <c r="E3431">
        <v>0.17</v>
      </c>
      <c r="F3431">
        <v>0.17</v>
      </c>
      <c r="G3431">
        <v>2077900</v>
      </c>
      <c r="I3431" t="str">
        <f t="shared" si="478"/>
        <v/>
      </c>
      <c r="J3431" t="str">
        <f t="shared" si="479"/>
        <v>Overbought</v>
      </c>
      <c r="K3431" t="str">
        <f t="shared" si="480"/>
        <v/>
      </c>
      <c r="M3431" s="11" t="str">
        <f t="shared" si="484"/>
        <v/>
      </c>
      <c r="O3431">
        <f>IF(ROW($E3431)&lt;=VALUE(LEFT(O$1,FIND("-",O$1,1)-1)),0,IF(ROW($E3431)=VALUE(LEFT(O$1,FIND("-",O$1,1)-1))+1,AVERAGE(INDEX($E:$E,ROW($E3431)-VALUE(LEFT(O$1,FIND("-",O$1,1)-1))):$E3431),($E3431*(2/(VALUE(LEFT(O$1,FIND("-",O$1,1)-1))+1)))+(O3430*(1-(2/(VALUE(LEFT(O$1,FIND("-",O$1,1)-1))+1))))))</f>
        <v>0.14329040684986646</v>
      </c>
      <c r="Q3431">
        <f>IF(ROW($E3431)&lt;=VALUE(LEFT(Q$1,FIND("-",Q$1,1)-1)),0,IF(ROW($E3431)=VALUE(LEFT(Q$1,FIND("-",Q$1,1)-1))+1,AVERAGE(INDEX($E:$E,ROW($E3431)-VALUE(LEFT(Q$1,FIND("-",Q$1,1)-1))):$E3431),($E3431*(2/(VALUE(LEFT(Q$1,FIND("-",Q$1,1)-1))+1)))+(Q3430*(1-(2/(VALUE(LEFT(Q$1,FIND("-",Q$1,1)-1))+1))))))</f>
        <v>0.16194677789497469</v>
      </c>
      <c r="R3431">
        <f>IF(ROW($E3431)&lt;=VALUE(LEFT(R$1,FIND("-",R$1,1)-1)),0,IF(ROW($E3431)=VALUE(LEFT(R$1,FIND("-",R$1,1)-1))+1,AVERAGE(INDEX($E:$E,ROW($E3431)-VALUE(LEFT(R$1,FIND("-",R$1,1)-1))):$E3431),($E3431*(2/(VALUE(LEFT(R$1,FIND("-",R$1,1)-1))+1)))+(R3430*(1-(2/(VALUE(LEFT(R$1,FIND("-",R$1,1)-1))+1))))))</f>
        <v>0.15363736549106327</v>
      </c>
      <c r="S3431">
        <f t="shared" si="481"/>
        <v>8.3094124039114203E-3</v>
      </c>
      <c r="T3431">
        <f>IF(ROW($E3431)&lt;=MAX(VALUE(LEFT(Q$1,FIND("-",Q$1,1)-1)),VALUE(LEFT(R$1,FIND("-",R$1,1)-1)))+VALUE(LEFT(T$1,FIND("-",T$1,1)-1))-1,0,IF(ROW($E3431)=MAX(VALUE(LEFT(Q$1,FIND("-",Q$1,1)-1)),VALUE(LEFT(R$1,FIND("-",R$1,1)-1)))+VALUE(LEFT(T$1,FIND("-",T$1,1)-1)),AVERAGE(INDEX($S:$S,ROW(S3431)-VALUE(LEFT(T$1,FIND("-",T$1,1)-1))+1):S3431),($S3431*(2/(VALUE(LEFT(T$1,FIND("-",T$1,1)-1))+1)))+(T3430*(1-(2/(VALUE(LEFT(T$1,FIND("-",T$1,1)-1))+1))))))</f>
        <v>6.4024150987510037E-3</v>
      </c>
      <c r="V3431">
        <f t="shared" si="482"/>
        <v>5.0000000000000044E-3</v>
      </c>
      <c r="W3431">
        <f>IF(ROW($E3431)&lt;=VALUE(LEFT(W$1,FIND("-",W$1,1)-1))+1,0,IF(ROW($E3430)=VALUE(LEFT(W$1,FIND("-",W$1,1)-1))+1,100-100/(1+ABS((SUMIF(INDEX($V:$V,ROW($V3431)-VALUE(LEFT(W$1,FIND("-",W$1,1)-1))+1):$V3431,"&gt;0",INDEX($V:$V,ROW($V3431)-VALUE(LEFT(W$1,FIND("-",W$1,1)-1))+1):$V3431)/COUNTIF(INDEX($V:$V,ROW($V3431)-VALUE(LEFT(W$1,FIND("-",W$1,1)-1))+1):$V3431,"&gt;0"))/(SUMIF(INDEX($V:$V,ROW($V3431)-VALUE(LEFT(W$1,FIND("-",W$1,1)-1))+1):$V3431,"&lt;0",INDEX($V:$V,ROW($V3431)-VALUE(LEFT(W$1,FIND("-",W$1,1)-1))+1):$V3431)/COUNTIF(INDEX($V:$V,ROW($V3431)-VALUE(LEFT(W$1,FIND("-",W$1,1)-1))+1):$V3431,"&lt;0")))),100-100/(1+ABS((SUMIF(INDEX($V:$V,ROW($V3431)-VALUE(LEFT(W$1,FIND("-",W$1,1)-1))+1):$V3431,"&gt;0",INDEX($V:$V,ROW($V3431)-VALUE(LEFT(W$1,FIND("-",W$1,1)-1))+1):$V3431)/VALUE(LEFT(W$1,FIND("-",W$1,1)-1)))/(SUMIF(INDEX($V:$V,ROW($V3431)-VALUE(LEFT(W$1,FIND("-",W$1,1)-1))+1):$V3431,"&lt;0",INDEX($V:$V,ROW($V3431)-VALUE(LEFT(W$1,FIND("-",W$1,1)-1))+1):$V3431)/VALUE(LEFT(W$1,FIND("-",W$1,1)-1)))))))</f>
        <v>81.818181818181841</v>
      </c>
      <c r="Y3431">
        <f>IF(ROW($E3431)&lt;=VALUE(LEFT(Y$1,FIND("-",Y$1,1)-1)),0,MAX(INDEX(C:C,ROW(C3431)-VALUE(LEFT(Y$1,FIND("-",Y$1,1)-1))+1):C3431))</f>
        <v>0.18</v>
      </c>
      <c r="Z3431">
        <f>IF(ROW($E3431)&lt;=VALUE(LEFT(Z$1,FIND("-",Z$1,1)-1)),0,MIN(INDEX(D:D,ROW(D3431)-VALUE(LEFT(Z$1,FIND("-",Z$1,1)-1))+1):D3431))</f>
        <v>0.13500000000000001</v>
      </c>
      <c r="AA3431">
        <f t="shared" si="486"/>
        <v>77.777777777777814</v>
      </c>
      <c r="AB3431">
        <f>IF(ROW($AA3431)&lt;=VALUE(LEFT(AA$1,FIND("-",AA$1,1)-1))+VALUE(LEFT(AB$1,FIND("-",AB$1,1)-1)-1),0,AVERAGE(INDEX($AA:$AA,ROW($AA3431)-VALUE(LEFT(AB$1,FIND("-",AB$1,1)-1))+1):$AA3431))</f>
        <v>74.074074074074119</v>
      </c>
      <c r="AC3431">
        <f>IF(ROW($AA3431)&lt;=VALUE(LEFT(AA$1,FIND("-",AA$1,1)-1))+VALUE(LEFT(AB$1,FIND("-",AB$1,1)-1)-1)+VALUE(LEFT(AC$1,FIND("-",AC$1,1)-1)-1),0,AVERAGE(INDEX($AB:$AB,ROW($AB3431)-VALUE(LEFT(AC$1,FIND("-",AC$1,1)-1))+1):$AB3431))</f>
        <v>75.308641975308674</v>
      </c>
      <c r="AE3431">
        <f t="shared" si="483"/>
        <v>333378444</v>
      </c>
      <c r="AG3431" t="str">
        <f t="shared" si="485"/>
        <v/>
      </c>
    </row>
    <row r="3432" spans="1:33" x14ac:dyDescent="0.25">
      <c r="A3432" s="6">
        <v>42067</v>
      </c>
      <c r="B3432">
        <v>0.17</v>
      </c>
      <c r="C3432">
        <v>0.17</v>
      </c>
      <c r="D3432">
        <v>0.16500000000000001</v>
      </c>
      <c r="E3432">
        <v>0.17</v>
      </c>
      <c r="F3432">
        <v>0.17</v>
      </c>
      <c r="G3432">
        <v>1098000</v>
      </c>
      <c r="I3432" t="str">
        <f t="shared" si="478"/>
        <v/>
      </c>
      <c r="J3432" t="str">
        <f t="shared" si="479"/>
        <v>Overbought</v>
      </c>
      <c r="K3432" t="str">
        <f t="shared" si="480"/>
        <v/>
      </c>
      <c r="M3432" s="11" t="str">
        <f t="shared" si="484"/>
        <v/>
      </c>
      <c r="O3432">
        <f>IF(ROW($E3432)&lt;=VALUE(LEFT(O$1,FIND("-",O$1,1)-1)),0,IF(ROW($E3432)=VALUE(LEFT(O$1,FIND("-",O$1,1)-1))+1,AVERAGE(INDEX($E:$E,ROW($E3432)-VALUE(LEFT(O$1,FIND("-",O$1,1)-1))):$E3432),($E3432*(2/(VALUE(LEFT(O$1,FIND("-",O$1,1)-1))+1)))+(O3431*(1-(2/(VALUE(LEFT(O$1,FIND("-",O$1,1)-1))+1))))))</f>
        <v>0.14355617394588771</v>
      </c>
      <c r="Q3432">
        <f>IF(ROW($E3432)&lt;=VALUE(LEFT(Q$1,FIND("-",Q$1,1)-1)),0,IF(ROW($E3432)=VALUE(LEFT(Q$1,FIND("-",Q$1,1)-1))+1,AVERAGE(INDEX($E:$E,ROW($E3432)-VALUE(LEFT(Q$1,FIND("-",Q$1,1)-1))):$E3432),($E3432*(2/(VALUE(LEFT(Q$1,FIND("-",Q$1,1)-1))+1)))+(Q3431*(1-(2/(VALUE(LEFT(Q$1,FIND("-",Q$1,1)-1))+1))))))</f>
        <v>0.16318573514190168</v>
      </c>
      <c r="R3432">
        <f>IF(ROW($E3432)&lt;=VALUE(LEFT(R$1,FIND("-",R$1,1)-1)),0,IF(ROW($E3432)=VALUE(LEFT(R$1,FIND("-",R$1,1)-1))+1,AVERAGE(INDEX($E:$E,ROW($E3432)-VALUE(LEFT(R$1,FIND("-",R$1,1)-1))):$E3432),($E3432*(2/(VALUE(LEFT(R$1,FIND("-",R$1,1)-1))+1)))+(R3431*(1-(2/(VALUE(LEFT(R$1,FIND("-",R$1,1)-1))+1))))))</f>
        <v>0.15484941249172526</v>
      </c>
      <c r="S3432">
        <f t="shared" si="481"/>
        <v>8.3363226501764198E-3</v>
      </c>
      <c r="T3432">
        <f>IF(ROW($E3432)&lt;=MAX(VALUE(LEFT(Q$1,FIND("-",Q$1,1)-1)),VALUE(LEFT(R$1,FIND("-",R$1,1)-1)))+VALUE(LEFT(T$1,FIND("-",T$1,1)-1))-1,0,IF(ROW($E3432)=MAX(VALUE(LEFT(Q$1,FIND("-",Q$1,1)-1)),VALUE(LEFT(R$1,FIND("-",R$1,1)-1)))+VALUE(LEFT(T$1,FIND("-",T$1,1)-1)),AVERAGE(INDEX($S:$S,ROW(S3432)-VALUE(LEFT(T$1,FIND("-",T$1,1)-1))+1):S3432),($S3432*(2/(VALUE(LEFT(T$1,FIND("-",T$1,1)-1))+1)))+(T3431*(1-(2/(VALUE(LEFT(T$1,FIND("-",T$1,1)-1))+1))))))</f>
        <v>6.7891966090360871E-3</v>
      </c>
      <c r="V3432">
        <f t="shared" si="482"/>
        <v>0</v>
      </c>
      <c r="W3432">
        <f>IF(ROW($E3432)&lt;=VALUE(LEFT(W$1,FIND("-",W$1,1)-1))+1,0,IF(ROW($E3431)=VALUE(LEFT(W$1,FIND("-",W$1,1)-1))+1,100-100/(1+ABS((SUMIF(INDEX($V:$V,ROW($V3432)-VALUE(LEFT(W$1,FIND("-",W$1,1)-1))+1):$V3432,"&gt;0",INDEX($V:$V,ROW($V3432)-VALUE(LEFT(W$1,FIND("-",W$1,1)-1))+1):$V3432)/COUNTIF(INDEX($V:$V,ROW($V3432)-VALUE(LEFT(W$1,FIND("-",W$1,1)-1))+1):$V3432,"&gt;0"))/(SUMIF(INDEX($V:$V,ROW($V3432)-VALUE(LEFT(W$1,FIND("-",W$1,1)-1))+1):$V3432,"&lt;0",INDEX($V:$V,ROW($V3432)-VALUE(LEFT(W$1,FIND("-",W$1,1)-1))+1):$V3432)/COUNTIF(INDEX($V:$V,ROW($V3432)-VALUE(LEFT(W$1,FIND("-",W$1,1)-1))+1):$V3432,"&lt;0")))),100-100/(1+ABS((SUMIF(INDEX($V:$V,ROW($V3432)-VALUE(LEFT(W$1,FIND("-",W$1,1)-1))+1):$V3432,"&gt;0",INDEX($V:$V,ROW($V3432)-VALUE(LEFT(W$1,FIND("-",W$1,1)-1))+1):$V3432)/VALUE(LEFT(W$1,FIND("-",W$1,1)-1)))/(SUMIF(INDEX($V:$V,ROW($V3432)-VALUE(LEFT(W$1,FIND("-",W$1,1)-1))+1):$V3432,"&lt;0",INDEX($V:$V,ROW($V3432)-VALUE(LEFT(W$1,FIND("-",W$1,1)-1))+1):$V3432)/VALUE(LEFT(W$1,FIND("-",W$1,1)-1)))))))</f>
        <v>81.818181818181841</v>
      </c>
      <c r="Y3432">
        <f>IF(ROW($E3432)&lt;=VALUE(LEFT(Y$1,FIND("-",Y$1,1)-1)),0,MAX(INDEX(C:C,ROW(C3432)-VALUE(LEFT(Y$1,FIND("-",Y$1,1)-1))+1):C3432))</f>
        <v>0.18</v>
      </c>
      <c r="Z3432">
        <f>IF(ROW($E3432)&lt;=VALUE(LEFT(Z$1,FIND("-",Z$1,1)-1)),0,MIN(INDEX(D:D,ROW(D3432)-VALUE(LEFT(Z$1,FIND("-",Z$1,1)-1))+1):D3432))</f>
        <v>0.13500000000000001</v>
      </c>
      <c r="AA3432">
        <f t="shared" si="486"/>
        <v>77.777777777777814</v>
      </c>
      <c r="AB3432">
        <f>IF(ROW($AA3432)&lt;=VALUE(LEFT(AA$1,FIND("-",AA$1,1)-1))+VALUE(LEFT(AB$1,FIND("-",AB$1,1)-1)-1),0,AVERAGE(INDEX($AA:$AA,ROW($AA3432)-VALUE(LEFT(AB$1,FIND("-",AB$1,1)-1))+1):$AA3432))</f>
        <v>74.074074074074119</v>
      </c>
      <c r="AC3432">
        <f>IF(ROW($AA3432)&lt;=VALUE(LEFT(AA$1,FIND("-",AA$1,1)-1))+VALUE(LEFT(AB$1,FIND("-",AB$1,1)-1)-1)+VALUE(LEFT(AC$1,FIND("-",AC$1,1)-1)-1),0,AVERAGE(INDEX($AB:$AB,ROW($AB3432)-VALUE(LEFT(AC$1,FIND("-",AC$1,1)-1))+1):$AB3432))</f>
        <v>74.074074074074119</v>
      </c>
      <c r="AE3432">
        <f t="shared" si="483"/>
        <v>333378444</v>
      </c>
      <c r="AG3432" t="str">
        <f t="shared" si="485"/>
        <v/>
      </c>
    </row>
    <row r="3433" spans="1:33" x14ac:dyDescent="0.25">
      <c r="A3433" s="6">
        <v>42068</v>
      </c>
      <c r="B3433">
        <v>0.16500000000000001</v>
      </c>
      <c r="C3433">
        <v>0.16500000000000001</v>
      </c>
      <c r="D3433">
        <v>0.16500000000000001</v>
      </c>
      <c r="E3433">
        <v>0.16500000000000001</v>
      </c>
      <c r="F3433">
        <v>0.16500000000000001</v>
      </c>
      <c r="G3433">
        <v>428900</v>
      </c>
      <c r="I3433" t="str">
        <f t="shared" si="478"/>
        <v/>
      </c>
      <c r="J3433" t="str">
        <f t="shared" si="479"/>
        <v>Overbought</v>
      </c>
      <c r="K3433" t="str">
        <f t="shared" si="480"/>
        <v/>
      </c>
      <c r="M3433" s="11" t="str">
        <f t="shared" si="484"/>
        <v/>
      </c>
      <c r="O3433">
        <f>IF(ROW($E3433)&lt;=VALUE(LEFT(O$1,FIND("-",O$1,1)-1)),0,IF(ROW($E3433)=VALUE(LEFT(O$1,FIND("-",O$1,1)-1))+1,AVERAGE(INDEX($E:$E,ROW($E3433)-VALUE(LEFT(O$1,FIND("-",O$1,1)-1))):$E3433),($E3433*(2/(VALUE(LEFT(O$1,FIND("-",O$1,1)-1))+1)))+(O3432*(1-(2/(VALUE(LEFT(O$1,FIND("-",O$1,1)-1))+1))))))</f>
        <v>0.14376954534941122</v>
      </c>
      <c r="Q3433">
        <f>IF(ROW($E3433)&lt;=VALUE(LEFT(Q$1,FIND("-",Q$1,1)-1)),0,IF(ROW($E3433)=VALUE(LEFT(Q$1,FIND("-",Q$1,1)-1))+1,AVERAGE(INDEX($E:$E,ROW($E3433)-VALUE(LEFT(Q$1,FIND("-",Q$1,1)-1))):$E3433),($E3433*(2/(VALUE(LEFT(Q$1,FIND("-",Q$1,1)-1))+1)))+(Q3432*(1-(2/(VALUE(LEFT(Q$1,FIND("-",Q$1,1)-1))+1))))))</f>
        <v>0.16346485281237835</v>
      </c>
      <c r="R3433">
        <f>IF(ROW($E3433)&lt;=VALUE(LEFT(R$1,FIND("-",R$1,1)-1)),0,IF(ROW($E3433)=VALUE(LEFT(R$1,FIND("-",R$1,1)-1))+1,AVERAGE(INDEX($E:$E,ROW($E3433)-VALUE(LEFT(R$1,FIND("-",R$1,1)-1))):$E3433),($E3433*(2/(VALUE(LEFT(R$1,FIND("-",R$1,1)-1))+1)))+(R3432*(1-(2/(VALUE(LEFT(R$1,FIND("-",R$1,1)-1))+1))))))</f>
        <v>0.15560130786270857</v>
      </c>
      <c r="S3433">
        <f t="shared" si="481"/>
        <v>7.8635449496697873E-3</v>
      </c>
      <c r="T3433">
        <f>IF(ROW($E3433)&lt;=MAX(VALUE(LEFT(Q$1,FIND("-",Q$1,1)-1)),VALUE(LEFT(R$1,FIND("-",R$1,1)-1)))+VALUE(LEFT(T$1,FIND("-",T$1,1)-1))-1,0,IF(ROW($E3433)=MAX(VALUE(LEFT(Q$1,FIND("-",Q$1,1)-1)),VALUE(LEFT(R$1,FIND("-",R$1,1)-1)))+VALUE(LEFT(T$1,FIND("-",T$1,1)-1)),AVERAGE(INDEX($S:$S,ROW(S3433)-VALUE(LEFT(T$1,FIND("-",T$1,1)-1))+1):S3433),($S3433*(2/(VALUE(LEFT(T$1,FIND("-",T$1,1)-1))+1)))+(T3432*(1-(2/(VALUE(LEFT(T$1,FIND("-",T$1,1)-1))+1))))))</f>
        <v>7.004066277162828E-3</v>
      </c>
      <c r="V3433">
        <f t="shared" si="482"/>
        <v>-5.0000000000000044E-3</v>
      </c>
      <c r="W3433">
        <f>IF(ROW($E3433)&lt;=VALUE(LEFT(W$1,FIND("-",W$1,1)-1))+1,0,IF(ROW($E3432)=VALUE(LEFT(W$1,FIND("-",W$1,1)-1))+1,100-100/(1+ABS((SUMIF(INDEX($V:$V,ROW($V3433)-VALUE(LEFT(W$1,FIND("-",W$1,1)-1))+1):$V3433,"&gt;0",INDEX($V:$V,ROW($V3433)-VALUE(LEFT(W$1,FIND("-",W$1,1)-1))+1):$V3433)/COUNTIF(INDEX($V:$V,ROW($V3433)-VALUE(LEFT(W$1,FIND("-",W$1,1)-1))+1):$V3433,"&gt;0"))/(SUMIF(INDEX($V:$V,ROW($V3433)-VALUE(LEFT(W$1,FIND("-",W$1,1)-1))+1):$V3433,"&lt;0",INDEX($V:$V,ROW($V3433)-VALUE(LEFT(W$1,FIND("-",W$1,1)-1))+1):$V3433)/COUNTIF(INDEX($V:$V,ROW($V3433)-VALUE(LEFT(W$1,FIND("-",W$1,1)-1))+1):$V3433,"&lt;0")))),100-100/(1+ABS((SUMIF(INDEX($V:$V,ROW($V3433)-VALUE(LEFT(W$1,FIND("-",W$1,1)-1))+1):$V3433,"&gt;0",INDEX($V:$V,ROW($V3433)-VALUE(LEFT(W$1,FIND("-",W$1,1)-1))+1):$V3433)/VALUE(LEFT(W$1,FIND("-",W$1,1)-1)))/(SUMIF(INDEX($V:$V,ROW($V3433)-VALUE(LEFT(W$1,FIND("-",W$1,1)-1))+1):$V3433,"&lt;0",INDEX($V:$V,ROW($V3433)-VALUE(LEFT(W$1,FIND("-",W$1,1)-1))+1):$V3433)/VALUE(LEFT(W$1,FIND("-",W$1,1)-1)))))))</f>
        <v>75.000000000000014</v>
      </c>
      <c r="Y3433">
        <f>IF(ROW($E3433)&lt;=VALUE(LEFT(Y$1,FIND("-",Y$1,1)-1)),0,MAX(INDEX(C:C,ROW(C3433)-VALUE(LEFT(Y$1,FIND("-",Y$1,1)-1))+1):C3433))</f>
        <v>0.18</v>
      </c>
      <c r="Z3433">
        <f>IF(ROW($E3433)&lt;=VALUE(LEFT(Z$1,FIND("-",Z$1,1)-1)),0,MIN(INDEX(D:D,ROW(D3433)-VALUE(LEFT(Z$1,FIND("-",Z$1,1)-1))+1):D3433))</f>
        <v>0.13500000000000001</v>
      </c>
      <c r="AA3433">
        <f t="shared" si="486"/>
        <v>66.666666666666686</v>
      </c>
      <c r="AB3433">
        <f>IF(ROW($AA3433)&lt;=VALUE(LEFT(AA$1,FIND("-",AA$1,1)-1))+VALUE(LEFT(AB$1,FIND("-",AB$1,1)-1)-1),0,AVERAGE(INDEX($AA:$AA,ROW($AA3433)-VALUE(LEFT(AB$1,FIND("-",AB$1,1)-1))+1):$AA3433))</f>
        <v>74.074074074074105</v>
      </c>
      <c r="AC3433">
        <f>IF(ROW($AA3433)&lt;=VALUE(LEFT(AA$1,FIND("-",AA$1,1)-1))+VALUE(LEFT(AB$1,FIND("-",AB$1,1)-1)-1)+VALUE(LEFT(AC$1,FIND("-",AC$1,1)-1)-1),0,AVERAGE(INDEX($AB:$AB,ROW($AB3433)-VALUE(LEFT(AC$1,FIND("-",AC$1,1)-1))+1):$AB3433))</f>
        <v>74.074074074074119</v>
      </c>
      <c r="AE3433">
        <f t="shared" si="483"/>
        <v>332949544</v>
      </c>
      <c r="AG3433" t="str">
        <f t="shared" si="485"/>
        <v/>
      </c>
    </row>
    <row r="3434" spans="1:33" x14ac:dyDescent="0.25">
      <c r="A3434" s="6">
        <v>42069</v>
      </c>
      <c r="B3434">
        <v>0.16500000000000001</v>
      </c>
      <c r="C3434">
        <v>0.16500000000000001</v>
      </c>
      <c r="D3434">
        <v>0.16</v>
      </c>
      <c r="E3434">
        <v>0.16500000000000001</v>
      </c>
      <c r="F3434">
        <v>0.16500000000000001</v>
      </c>
      <c r="G3434">
        <v>345800</v>
      </c>
      <c r="I3434" t="str">
        <f t="shared" si="478"/>
        <v/>
      </c>
      <c r="J3434" t="str">
        <f t="shared" si="479"/>
        <v>Overbought</v>
      </c>
      <c r="K3434" t="str">
        <f t="shared" si="480"/>
        <v/>
      </c>
      <c r="M3434" s="11" t="str">
        <f t="shared" si="484"/>
        <v/>
      </c>
      <c r="O3434">
        <f>IF(ROW($E3434)&lt;=VALUE(LEFT(O$1,FIND("-",O$1,1)-1)),0,IF(ROW($E3434)=VALUE(LEFT(O$1,FIND("-",O$1,1)-1))+1,AVERAGE(INDEX($E:$E,ROW($E3434)-VALUE(LEFT(O$1,FIND("-",O$1,1)-1))):$E3434),($E3434*(2/(VALUE(LEFT(O$1,FIND("-",O$1,1)-1))+1)))+(O3433*(1-(2/(VALUE(LEFT(O$1,FIND("-",O$1,1)-1))+1))))))</f>
        <v>0.14398079365439223</v>
      </c>
      <c r="Q3434">
        <f>IF(ROW($E3434)&lt;=VALUE(LEFT(Q$1,FIND("-",Q$1,1)-1)),0,IF(ROW($E3434)=VALUE(LEFT(Q$1,FIND("-",Q$1,1)-1))+1,AVERAGE(INDEX($E:$E,ROW($E3434)-VALUE(LEFT(Q$1,FIND("-",Q$1,1)-1))):$E3434),($E3434*(2/(VALUE(LEFT(Q$1,FIND("-",Q$1,1)-1))+1)))+(Q3433*(1-(2/(VALUE(LEFT(Q$1,FIND("-",Q$1,1)-1))+1))))))</f>
        <v>0.16370102930278169</v>
      </c>
      <c r="R3434">
        <f>IF(ROW($E3434)&lt;=VALUE(LEFT(R$1,FIND("-",R$1,1)-1)),0,IF(ROW($E3434)=VALUE(LEFT(R$1,FIND("-",R$1,1)-1))+1,AVERAGE(INDEX($E:$E,ROW($E3434)-VALUE(LEFT(R$1,FIND("-",R$1,1)-1))):$E3434),($E3434*(2/(VALUE(LEFT(R$1,FIND("-",R$1,1)-1))+1)))+(R3433*(1-(2/(VALUE(LEFT(R$1,FIND("-",R$1,1)-1))+1))))))</f>
        <v>0.15629750728028571</v>
      </c>
      <c r="S3434">
        <f t="shared" si="481"/>
        <v>7.403522022495973E-3</v>
      </c>
      <c r="T3434">
        <f>IF(ROW($E3434)&lt;=MAX(VALUE(LEFT(Q$1,FIND("-",Q$1,1)-1)),VALUE(LEFT(R$1,FIND("-",R$1,1)-1)))+VALUE(LEFT(T$1,FIND("-",T$1,1)-1))-1,0,IF(ROW($E3434)=MAX(VALUE(LEFT(Q$1,FIND("-",Q$1,1)-1)),VALUE(LEFT(R$1,FIND("-",R$1,1)-1)))+VALUE(LEFT(T$1,FIND("-",T$1,1)-1)),AVERAGE(INDEX($S:$S,ROW(S3434)-VALUE(LEFT(T$1,FIND("-",T$1,1)-1))+1):S3434),($S3434*(2/(VALUE(LEFT(T$1,FIND("-",T$1,1)-1))+1)))+(T3433*(1-(2/(VALUE(LEFT(T$1,FIND("-",T$1,1)-1))+1))))))</f>
        <v>7.0839574262294572E-3</v>
      </c>
      <c r="V3434">
        <f t="shared" si="482"/>
        <v>0</v>
      </c>
      <c r="W3434">
        <f>IF(ROW($E3434)&lt;=VALUE(LEFT(W$1,FIND("-",W$1,1)-1))+1,0,IF(ROW($E3433)=VALUE(LEFT(W$1,FIND("-",W$1,1)-1))+1,100-100/(1+ABS((SUMIF(INDEX($V:$V,ROW($V3434)-VALUE(LEFT(W$1,FIND("-",W$1,1)-1))+1):$V3434,"&gt;0",INDEX($V:$V,ROW($V3434)-VALUE(LEFT(W$1,FIND("-",W$1,1)-1))+1):$V3434)/COUNTIF(INDEX($V:$V,ROW($V3434)-VALUE(LEFT(W$1,FIND("-",W$1,1)-1))+1):$V3434,"&gt;0"))/(SUMIF(INDEX($V:$V,ROW($V3434)-VALUE(LEFT(W$1,FIND("-",W$1,1)-1))+1):$V3434,"&lt;0",INDEX($V:$V,ROW($V3434)-VALUE(LEFT(W$1,FIND("-",W$1,1)-1))+1):$V3434)/COUNTIF(INDEX($V:$V,ROW($V3434)-VALUE(LEFT(W$1,FIND("-",W$1,1)-1))+1):$V3434,"&lt;0")))),100-100/(1+ABS((SUMIF(INDEX($V:$V,ROW($V3434)-VALUE(LEFT(W$1,FIND("-",W$1,1)-1))+1):$V3434,"&gt;0",INDEX($V:$V,ROW($V3434)-VALUE(LEFT(W$1,FIND("-",W$1,1)-1))+1):$V3434)/VALUE(LEFT(W$1,FIND("-",W$1,1)-1)))/(SUMIF(INDEX($V:$V,ROW($V3434)-VALUE(LEFT(W$1,FIND("-",W$1,1)-1))+1):$V3434,"&lt;0",INDEX($V:$V,ROW($V3434)-VALUE(LEFT(W$1,FIND("-",W$1,1)-1))+1):$V3434)/VALUE(LEFT(W$1,FIND("-",W$1,1)-1)))))))</f>
        <v>72.727272727272734</v>
      </c>
      <c r="Y3434">
        <f>IF(ROW($E3434)&lt;=VALUE(LEFT(Y$1,FIND("-",Y$1,1)-1)),0,MAX(INDEX(C:C,ROW(C3434)-VALUE(LEFT(Y$1,FIND("-",Y$1,1)-1))+1):C3434))</f>
        <v>0.18</v>
      </c>
      <c r="Z3434">
        <f>IF(ROW($E3434)&lt;=VALUE(LEFT(Z$1,FIND("-",Z$1,1)-1)),0,MIN(INDEX(D:D,ROW(D3434)-VALUE(LEFT(Z$1,FIND("-",Z$1,1)-1))+1):D3434))</f>
        <v>0.14000000000000001</v>
      </c>
      <c r="AA3434">
        <f t="shared" si="486"/>
        <v>62.500000000000021</v>
      </c>
      <c r="AB3434">
        <f>IF(ROW($AA3434)&lt;=VALUE(LEFT(AA$1,FIND("-",AA$1,1)-1))+VALUE(LEFT(AB$1,FIND("-",AB$1,1)-1)-1),0,AVERAGE(INDEX($AA:$AA,ROW($AA3434)-VALUE(LEFT(AB$1,FIND("-",AB$1,1)-1))+1):$AA3434))</f>
        <v>68.981481481481509</v>
      </c>
      <c r="AC3434">
        <f>IF(ROW($AA3434)&lt;=VALUE(LEFT(AA$1,FIND("-",AA$1,1)-1))+VALUE(LEFT(AB$1,FIND("-",AB$1,1)-1)-1)+VALUE(LEFT(AC$1,FIND("-",AC$1,1)-1)-1),0,AVERAGE(INDEX($AB:$AB,ROW($AB3434)-VALUE(LEFT(AC$1,FIND("-",AC$1,1)-1))+1):$AB3434))</f>
        <v>72.376543209876573</v>
      </c>
      <c r="AE3434">
        <f t="shared" si="483"/>
        <v>332949544</v>
      </c>
      <c r="AG3434" t="str">
        <f t="shared" si="485"/>
        <v/>
      </c>
    </row>
    <row r="3435" spans="1:33" x14ac:dyDescent="0.25">
      <c r="A3435" s="6">
        <v>42072</v>
      </c>
      <c r="B3435">
        <v>0.16500000000000001</v>
      </c>
      <c r="C3435">
        <v>0.16500000000000001</v>
      </c>
      <c r="D3435">
        <v>0.155</v>
      </c>
      <c r="E3435">
        <v>0.155</v>
      </c>
      <c r="F3435">
        <v>0.155</v>
      </c>
      <c r="G3435">
        <v>881500</v>
      </c>
      <c r="I3435" t="str">
        <f t="shared" si="478"/>
        <v>Bearish</v>
      </c>
      <c r="J3435" t="str">
        <f t="shared" si="479"/>
        <v/>
      </c>
      <c r="K3435" t="str">
        <f t="shared" si="480"/>
        <v/>
      </c>
      <c r="M3435" s="11" t="str">
        <f t="shared" si="484"/>
        <v/>
      </c>
      <c r="O3435">
        <f>IF(ROW($E3435)&lt;=VALUE(LEFT(O$1,FIND("-",O$1,1)-1)),0,IF(ROW($E3435)=VALUE(LEFT(O$1,FIND("-",O$1,1)-1))+1,AVERAGE(INDEX($E:$E,ROW($E3435)-VALUE(LEFT(O$1,FIND("-",O$1,1)-1))):$E3435),($E3435*(2/(VALUE(LEFT(O$1,FIND("-",O$1,1)-1))+1)))+(O3434*(1-(2/(VALUE(LEFT(O$1,FIND("-",O$1,1)-1))+1))))))</f>
        <v>0.14409043749862713</v>
      </c>
      <c r="Q3435">
        <f>IF(ROW($E3435)&lt;=VALUE(LEFT(Q$1,FIND("-",Q$1,1)-1)),0,IF(ROW($E3435)=VALUE(LEFT(Q$1,FIND("-",Q$1,1)-1))+1,AVERAGE(INDEX($E:$E,ROW($E3435)-VALUE(LEFT(Q$1,FIND("-",Q$1,1)-1))):$E3435),($E3435*(2/(VALUE(LEFT(Q$1,FIND("-",Q$1,1)-1))+1)))+(Q3434*(1-(2/(VALUE(LEFT(Q$1,FIND("-",Q$1,1)-1))+1))))))</f>
        <v>0.16236240941004604</v>
      </c>
      <c r="R3435">
        <f>IF(ROW($E3435)&lt;=VALUE(LEFT(R$1,FIND("-",R$1,1)-1)),0,IF(ROW($E3435)=VALUE(LEFT(R$1,FIND("-",R$1,1)-1))+1,AVERAGE(INDEX($E:$E,ROW($E3435)-VALUE(LEFT(R$1,FIND("-",R$1,1)-1))):$E3435),($E3435*(2/(VALUE(LEFT(R$1,FIND("-",R$1,1)-1))+1)))+(R3434*(1-(2/(VALUE(LEFT(R$1,FIND("-",R$1,1)-1))+1))))))</f>
        <v>0.15620139562989419</v>
      </c>
      <c r="S3435">
        <f t="shared" si="481"/>
        <v>6.1610137801518527E-3</v>
      </c>
      <c r="T3435">
        <f>IF(ROW($E3435)&lt;=MAX(VALUE(LEFT(Q$1,FIND("-",Q$1,1)-1)),VALUE(LEFT(R$1,FIND("-",R$1,1)-1)))+VALUE(LEFT(T$1,FIND("-",T$1,1)-1))-1,0,IF(ROW($E3435)=MAX(VALUE(LEFT(Q$1,FIND("-",Q$1,1)-1)),VALUE(LEFT(R$1,FIND("-",R$1,1)-1)))+VALUE(LEFT(T$1,FIND("-",T$1,1)-1)),AVERAGE(INDEX($S:$S,ROW(S3435)-VALUE(LEFT(T$1,FIND("-",T$1,1)-1))+1):S3435),($S3435*(2/(VALUE(LEFT(T$1,FIND("-",T$1,1)-1))+1)))+(T3434*(1-(2/(VALUE(LEFT(T$1,FIND("-",T$1,1)-1))+1))))))</f>
        <v>6.8993686970139374E-3</v>
      </c>
      <c r="V3435">
        <f t="shared" si="482"/>
        <v>-1.0000000000000009E-2</v>
      </c>
      <c r="W3435">
        <f>IF(ROW($E3435)&lt;=VALUE(LEFT(W$1,FIND("-",W$1,1)-1))+1,0,IF(ROW($E3434)=VALUE(LEFT(W$1,FIND("-",W$1,1)-1))+1,100-100/(1+ABS((SUMIF(INDEX($V:$V,ROW($V3435)-VALUE(LEFT(W$1,FIND("-",W$1,1)-1))+1):$V3435,"&gt;0",INDEX($V:$V,ROW($V3435)-VALUE(LEFT(W$1,FIND("-",W$1,1)-1))+1):$V3435)/COUNTIF(INDEX($V:$V,ROW($V3435)-VALUE(LEFT(W$1,FIND("-",W$1,1)-1))+1):$V3435,"&gt;0"))/(SUMIF(INDEX($V:$V,ROW($V3435)-VALUE(LEFT(W$1,FIND("-",W$1,1)-1))+1):$V3435,"&lt;0",INDEX($V:$V,ROW($V3435)-VALUE(LEFT(W$1,FIND("-",W$1,1)-1))+1):$V3435)/COUNTIF(INDEX($V:$V,ROW($V3435)-VALUE(LEFT(W$1,FIND("-",W$1,1)-1))+1):$V3435,"&lt;0")))),100-100/(1+ABS((SUMIF(INDEX($V:$V,ROW($V3435)-VALUE(LEFT(W$1,FIND("-",W$1,1)-1))+1):$V3435,"&gt;0",INDEX($V:$V,ROW($V3435)-VALUE(LEFT(W$1,FIND("-",W$1,1)-1))+1):$V3435)/VALUE(LEFT(W$1,FIND("-",W$1,1)-1)))/(SUMIF(INDEX($V:$V,ROW($V3435)-VALUE(LEFT(W$1,FIND("-",W$1,1)-1))+1):$V3435,"&lt;0",INDEX($V:$V,ROW($V3435)-VALUE(LEFT(W$1,FIND("-",W$1,1)-1))+1):$V3435)/VALUE(LEFT(W$1,FIND("-",W$1,1)-1)))))))</f>
        <v>61.538461538461533</v>
      </c>
      <c r="Y3435">
        <f>IF(ROW($E3435)&lt;=VALUE(LEFT(Y$1,FIND("-",Y$1,1)-1)),0,MAX(INDEX(C:C,ROW(C3435)-VALUE(LEFT(Y$1,FIND("-",Y$1,1)-1))+1):C3435))</f>
        <v>0.18</v>
      </c>
      <c r="Z3435">
        <f>IF(ROW($E3435)&lt;=VALUE(LEFT(Z$1,FIND("-",Z$1,1)-1)),0,MIN(INDEX(D:D,ROW(D3435)-VALUE(LEFT(Z$1,FIND("-",Z$1,1)-1))+1):D3435))</f>
        <v>0.15</v>
      </c>
      <c r="AA3435">
        <f t="shared" si="486"/>
        <v>16.666666666666682</v>
      </c>
      <c r="AB3435">
        <f>IF(ROW($AA3435)&lt;=VALUE(LEFT(AA$1,FIND("-",AA$1,1)-1))+VALUE(LEFT(AB$1,FIND("-",AB$1,1)-1)-1),0,AVERAGE(INDEX($AA:$AA,ROW($AA3435)-VALUE(LEFT(AB$1,FIND("-",AB$1,1)-1))+1):$AA3435))</f>
        <v>48.611111111111136</v>
      </c>
      <c r="AC3435">
        <f>IF(ROW($AA3435)&lt;=VALUE(LEFT(AA$1,FIND("-",AA$1,1)-1))+VALUE(LEFT(AB$1,FIND("-",AB$1,1)-1)-1)+VALUE(LEFT(AC$1,FIND("-",AC$1,1)-1)-1),0,AVERAGE(INDEX($AB:$AB,ROW($AB3435)-VALUE(LEFT(AC$1,FIND("-",AC$1,1)-1))+1):$AB3435))</f>
        <v>63.888888888888914</v>
      </c>
      <c r="AE3435">
        <f t="shared" si="483"/>
        <v>332068044</v>
      </c>
      <c r="AG3435" t="str">
        <f t="shared" si="485"/>
        <v/>
      </c>
    </row>
    <row r="3436" spans="1:33" x14ac:dyDescent="0.25">
      <c r="A3436" s="6">
        <v>42073</v>
      </c>
      <c r="B3436">
        <v>0.16</v>
      </c>
      <c r="C3436">
        <v>0.17</v>
      </c>
      <c r="D3436">
        <v>0.16</v>
      </c>
      <c r="E3436">
        <v>0.17</v>
      </c>
      <c r="F3436">
        <v>0.17</v>
      </c>
      <c r="G3436">
        <v>1473900</v>
      </c>
      <c r="I3436" t="str">
        <f t="shared" si="478"/>
        <v/>
      </c>
      <c r="J3436" t="str">
        <f t="shared" si="479"/>
        <v/>
      </c>
      <c r="K3436" t="str">
        <f t="shared" si="480"/>
        <v/>
      </c>
      <c r="M3436" s="11" t="str">
        <f t="shared" si="484"/>
        <v/>
      </c>
      <c r="O3436">
        <f>IF(ROW($E3436)&lt;=VALUE(LEFT(O$1,FIND("-",O$1,1)-1)),0,IF(ROW($E3436)=VALUE(LEFT(O$1,FIND("-",O$1,1)-1))+1,AVERAGE(INDEX($E:$E,ROW($E3436)-VALUE(LEFT(O$1,FIND("-",O$1,1)-1))):$E3436),($E3436*(2/(VALUE(LEFT(O$1,FIND("-",O$1,1)-1))+1)))+(O3435*(1-(2/(VALUE(LEFT(O$1,FIND("-",O$1,1)-1))+1))))))</f>
        <v>0.14434824409068062</v>
      </c>
      <c r="Q3436">
        <f>IF(ROW($E3436)&lt;=VALUE(LEFT(Q$1,FIND("-",Q$1,1)-1)),0,IF(ROW($E3436)=VALUE(LEFT(Q$1,FIND("-",Q$1,1)-1))+1,AVERAGE(INDEX($E:$E,ROW($E3436)-VALUE(LEFT(Q$1,FIND("-",Q$1,1)-1))):$E3436),($E3436*(2/(VALUE(LEFT(Q$1,FIND("-",Q$1,1)-1))+1)))+(Q3435*(1-(2/(VALUE(LEFT(Q$1,FIND("-",Q$1,1)-1))+1))))))</f>
        <v>0.16353742334696203</v>
      </c>
      <c r="R3436">
        <f>IF(ROW($E3436)&lt;=VALUE(LEFT(R$1,FIND("-",R$1,1)-1)),0,IF(ROW($E3436)=VALUE(LEFT(R$1,FIND("-",R$1,1)-1))+1,AVERAGE(INDEX($E:$E,ROW($E3436)-VALUE(LEFT(R$1,FIND("-",R$1,1)-1))):$E3436),($E3436*(2/(VALUE(LEFT(R$1,FIND("-",R$1,1)-1))+1)))+(R3435*(1-(2/(VALUE(LEFT(R$1,FIND("-",R$1,1)-1))+1))))))</f>
        <v>0.15722351447212427</v>
      </c>
      <c r="S3436">
        <f t="shared" si="481"/>
        <v>6.3139088748377648E-3</v>
      </c>
      <c r="T3436">
        <f>IF(ROW($E3436)&lt;=MAX(VALUE(LEFT(Q$1,FIND("-",Q$1,1)-1)),VALUE(LEFT(R$1,FIND("-",R$1,1)-1)))+VALUE(LEFT(T$1,FIND("-",T$1,1)-1))-1,0,IF(ROW($E3436)=MAX(VALUE(LEFT(Q$1,FIND("-",Q$1,1)-1)),VALUE(LEFT(R$1,FIND("-",R$1,1)-1)))+VALUE(LEFT(T$1,FIND("-",T$1,1)-1)),AVERAGE(INDEX($S:$S,ROW(S3436)-VALUE(LEFT(T$1,FIND("-",T$1,1)-1))+1):S3436),($S3436*(2/(VALUE(LEFT(T$1,FIND("-",T$1,1)-1))+1)))+(T3435*(1-(2/(VALUE(LEFT(T$1,FIND("-",T$1,1)-1))+1))))))</f>
        <v>6.7822767325787028E-3</v>
      </c>
      <c r="V3436">
        <f t="shared" si="482"/>
        <v>1.5000000000000013E-2</v>
      </c>
      <c r="W3436">
        <f>IF(ROW($E3436)&lt;=VALUE(LEFT(W$1,FIND("-",W$1,1)-1))+1,0,IF(ROW($E3435)=VALUE(LEFT(W$1,FIND("-",W$1,1)-1))+1,100-100/(1+ABS((SUMIF(INDEX($V:$V,ROW($V3436)-VALUE(LEFT(W$1,FIND("-",W$1,1)-1))+1):$V3436,"&gt;0",INDEX($V:$V,ROW($V3436)-VALUE(LEFT(W$1,FIND("-",W$1,1)-1))+1):$V3436)/COUNTIF(INDEX($V:$V,ROW($V3436)-VALUE(LEFT(W$1,FIND("-",W$1,1)-1))+1):$V3436,"&gt;0"))/(SUMIF(INDEX($V:$V,ROW($V3436)-VALUE(LEFT(W$1,FIND("-",W$1,1)-1))+1):$V3436,"&lt;0",INDEX($V:$V,ROW($V3436)-VALUE(LEFT(W$1,FIND("-",W$1,1)-1))+1):$V3436)/COUNTIF(INDEX($V:$V,ROW($V3436)-VALUE(LEFT(W$1,FIND("-",W$1,1)-1))+1):$V3436,"&lt;0")))),100-100/(1+ABS((SUMIF(INDEX($V:$V,ROW($V3436)-VALUE(LEFT(W$1,FIND("-",W$1,1)-1))+1):$V3436,"&gt;0",INDEX($V:$V,ROW($V3436)-VALUE(LEFT(W$1,FIND("-",W$1,1)-1))+1):$V3436)/VALUE(LEFT(W$1,FIND("-",W$1,1)-1)))/(SUMIF(INDEX($V:$V,ROW($V3436)-VALUE(LEFT(W$1,FIND("-",W$1,1)-1))+1):$V3436,"&lt;0",INDEX($V:$V,ROW($V3436)-VALUE(LEFT(W$1,FIND("-",W$1,1)-1))+1):$V3436)/VALUE(LEFT(W$1,FIND("-",W$1,1)-1)))))))</f>
        <v>61.538461538461547</v>
      </c>
      <c r="Y3436">
        <f>IF(ROW($E3436)&lt;=VALUE(LEFT(Y$1,FIND("-",Y$1,1)-1)),0,MAX(INDEX(C:C,ROW(C3436)-VALUE(LEFT(Y$1,FIND("-",Y$1,1)-1))+1):C3436))</f>
        <v>0.18</v>
      </c>
      <c r="Z3436">
        <f>IF(ROW($E3436)&lt;=VALUE(LEFT(Z$1,FIND("-",Z$1,1)-1)),0,MIN(INDEX(D:D,ROW(D3436)-VALUE(LEFT(Z$1,FIND("-",Z$1,1)-1))+1):D3436))</f>
        <v>0.15</v>
      </c>
      <c r="AA3436">
        <f t="shared" si="486"/>
        <v>66.666666666666728</v>
      </c>
      <c r="AB3436">
        <f>IF(ROW($AA3436)&lt;=VALUE(LEFT(AA$1,FIND("-",AA$1,1)-1))+VALUE(LEFT(AB$1,FIND("-",AB$1,1)-1)-1),0,AVERAGE(INDEX($AA:$AA,ROW($AA3436)-VALUE(LEFT(AB$1,FIND("-",AB$1,1)-1))+1):$AA3436))</f>
        <v>48.611111111111143</v>
      </c>
      <c r="AC3436">
        <f>IF(ROW($AA3436)&lt;=VALUE(LEFT(AA$1,FIND("-",AA$1,1)-1))+VALUE(LEFT(AB$1,FIND("-",AB$1,1)-1)-1)+VALUE(LEFT(AC$1,FIND("-",AC$1,1)-1)-1),0,AVERAGE(INDEX($AB:$AB,ROW($AB3436)-VALUE(LEFT(AC$1,FIND("-",AC$1,1)-1))+1):$AB3436))</f>
        <v>55.401234567901263</v>
      </c>
      <c r="AE3436">
        <f t="shared" si="483"/>
        <v>333541944</v>
      </c>
      <c r="AG3436" t="str">
        <f t="shared" si="485"/>
        <v/>
      </c>
    </row>
    <row r="3437" spans="1:33" x14ac:dyDescent="0.25">
      <c r="A3437" s="6">
        <v>42074</v>
      </c>
      <c r="B3437">
        <v>0.16500000000000001</v>
      </c>
      <c r="C3437">
        <v>0.17499999999999999</v>
      </c>
      <c r="D3437">
        <v>0.16500000000000001</v>
      </c>
      <c r="E3437">
        <v>0.17499999999999999</v>
      </c>
      <c r="F3437">
        <v>0.17499999999999999</v>
      </c>
      <c r="G3437">
        <v>1344700</v>
      </c>
      <c r="I3437" t="str">
        <f t="shared" si="478"/>
        <v/>
      </c>
      <c r="J3437" t="str">
        <f t="shared" si="479"/>
        <v/>
      </c>
      <c r="K3437" t="str">
        <f t="shared" si="480"/>
        <v/>
      </c>
      <c r="M3437" s="11" t="str">
        <f t="shared" si="484"/>
        <v/>
      </c>
      <c r="O3437">
        <f>IF(ROW($E3437)&lt;=VALUE(LEFT(O$1,FIND("-",O$1,1)-1)),0,IF(ROW($E3437)=VALUE(LEFT(O$1,FIND("-",O$1,1)-1))+1,AVERAGE(INDEX($E:$E,ROW($E3437)-VALUE(LEFT(O$1,FIND("-",O$1,1)-1))):$E3437),($E3437*(2/(VALUE(LEFT(O$1,FIND("-",O$1,1)-1))+1)))+(O3436*(1-(2/(VALUE(LEFT(O$1,FIND("-",O$1,1)-1))+1))))))</f>
        <v>0.14465323668679325</v>
      </c>
      <c r="Q3437">
        <f>IF(ROW($E3437)&lt;=VALUE(LEFT(Q$1,FIND("-",Q$1,1)-1)),0,IF(ROW($E3437)=VALUE(LEFT(Q$1,FIND("-",Q$1,1)-1))+1,AVERAGE(INDEX($E:$E,ROW($E3437)-VALUE(LEFT(Q$1,FIND("-",Q$1,1)-1))):$E3437),($E3437*(2/(VALUE(LEFT(Q$1,FIND("-",Q$1,1)-1))+1)))+(Q3436*(1-(2/(VALUE(LEFT(Q$1,FIND("-",Q$1,1)-1))+1))))))</f>
        <v>0.16530089667819864</v>
      </c>
      <c r="R3437">
        <f>IF(ROW($E3437)&lt;=VALUE(LEFT(R$1,FIND("-",R$1,1)-1)),0,IF(ROW($E3437)=VALUE(LEFT(R$1,FIND("-",R$1,1)-1))+1,AVERAGE(INDEX($E:$E,ROW($E3437)-VALUE(LEFT(R$1,FIND("-",R$1,1)-1))):$E3437),($E3437*(2/(VALUE(LEFT(R$1,FIND("-",R$1,1)-1))+1)))+(R3436*(1-(2/(VALUE(LEFT(R$1,FIND("-",R$1,1)-1))+1))))))</f>
        <v>0.15854029117789284</v>
      </c>
      <c r="S3437">
        <f t="shared" si="481"/>
        <v>6.7606055003057997E-3</v>
      </c>
      <c r="T3437">
        <f>IF(ROW($E3437)&lt;=MAX(VALUE(LEFT(Q$1,FIND("-",Q$1,1)-1)),VALUE(LEFT(R$1,FIND("-",R$1,1)-1)))+VALUE(LEFT(T$1,FIND("-",T$1,1)-1))-1,0,IF(ROW($E3437)=MAX(VALUE(LEFT(Q$1,FIND("-",Q$1,1)-1)),VALUE(LEFT(R$1,FIND("-",R$1,1)-1)))+VALUE(LEFT(T$1,FIND("-",T$1,1)-1)),AVERAGE(INDEX($S:$S,ROW(S3437)-VALUE(LEFT(T$1,FIND("-",T$1,1)-1))+1):S3437),($S3437*(2/(VALUE(LEFT(T$1,FIND("-",T$1,1)-1))+1)))+(T3436*(1-(2/(VALUE(LEFT(T$1,FIND("-",T$1,1)-1))+1))))))</f>
        <v>6.7779424861241231E-3</v>
      </c>
      <c r="V3437">
        <f t="shared" si="482"/>
        <v>4.9999999999999767E-3</v>
      </c>
      <c r="W3437">
        <f>IF(ROW($E3437)&lt;=VALUE(LEFT(W$1,FIND("-",W$1,1)-1))+1,0,IF(ROW($E3436)=VALUE(LEFT(W$1,FIND("-",W$1,1)-1))+1,100-100/(1+ABS((SUMIF(INDEX($V:$V,ROW($V3437)-VALUE(LEFT(W$1,FIND("-",W$1,1)-1))+1):$V3437,"&gt;0",INDEX($V:$V,ROW($V3437)-VALUE(LEFT(W$1,FIND("-",W$1,1)-1))+1):$V3437)/COUNTIF(INDEX($V:$V,ROW($V3437)-VALUE(LEFT(W$1,FIND("-",W$1,1)-1))+1):$V3437,"&gt;0"))/(SUMIF(INDEX($V:$V,ROW($V3437)-VALUE(LEFT(W$1,FIND("-",W$1,1)-1))+1):$V3437,"&lt;0",INDEX($V:$V,ROW($V3437)-VALUE(LEFT(W$1,FIND("-",W$1,1)-1))+1):$V3437)/COUNTIF(INDEX($V:$V,ROW($V3437)-VALUE(LEFT(W$1,FIND("-",W$1,1)-1))+1):$V3437,"&lt;0")))),100-100/(1+ABS((SUMIF(INDEX($V:$V,ROW($V3437)-VALUE(LEFT(W$1,FIND("-",W$1,1)-1))+1):$V3437,"&gt;0",INDEX($V:$V,ROW($V3437)-VALUE(LEFT(W$1,FIND("-",W$1,1)-1))+1):$V3437)/VALUE(LEFT(W$1,FIND("-",W$1,1)-1)))/(SUMIF(INDEX($V:$V,ROW($V3437)-VALUE(LEFT(W$1,FIND("-",W$1,1)-1))+1):$V3437,"&lt;0",INDEX($V:$V,ROW($V3437)-VALUE(LEFT(W$1,FIND("-",W$1,1)-1))+1):$V3437)/VALUE(LEFT(W$1,FIND("-",W$1,1)-1)))))))</f>
        <v>64.285714285714278</v>
      </c>
      <c r="Y3437">
        <f>IF(ROW($E3437)&lt;=VALUE(LEFT(Y$1,FIND("-",Y$1,1)-1)),0,MAX(INDEX(C:C,ROW(C3437)-VALUE(LEFT(Y$1,FIND("-",Y$1,1)-1))+1):C3437))</f>
        <v>0.18</v>
      </c>
      <c r="Z3437">
        <f>IF(ROW($E3437)&lt;=VALUE(LEFT(Z$1,FIND("-",Z$1,1)-1)),0,MIN(INDEX(D:D,ROW(D3437)-VALUE(LEFT(Z$1,FIND("-",Z$1,1)-1))+1):D3437))</f>
        <v>0.15</v>
      </c>
      <c r="AA3437">
        <f t="shared" si="486"/>
        <v>83.333333333333314</v>
      </c>
      <c r="AB3437">
        <f>IF(ROW($AA3437)&lt;=VALUE(LEFT(AA$1,FIND("-",AA$1,1)-1))+VALUE(LEFT(AB$1,FIND("-",AB$1,1)-1)-1),0,AVERAGE(INDEX($AA:$AA,ROW($AA3437)-VALUE(LEFT(AB$1,FIND("-",AB$1,1)-1))+1):$AA3437))</f>
        <v>55.555555555555578</v>
      </c>
      <c r="AC3437">
        <f>IF(ROW($AA3437)&lt;=VALUE(LEFT(AA$1,FIND("-",AA$1,1)-1))+VALUE(LEFT(AB$1,FIND("-",AB$1,1)-1)-1)+VALUE(LEFT(AC$1,FIND("-",AC$1,1)-1)-1),0,AVERAGE(INDEX($AB:$AB,ROW($AB3437)-VALUE(LEFT(AC$1,FIND("-",AC$1,1)-1))+1):$AB3437))</f>
        <v>50.925925925925952</v>
      </c>
      <c r="AE3437">
        <f t="shared" si="483"/>
        <v>334886644</v>
      </c>
      <c r="AG3437" t="str">
        <f t="shared" si="485"/>
        <v/>
      </c>
    </row>
    <row r="3438" spans="1:33" x14ac:dyDescent="0.25">
      <c r="A3438" s="6">
        <v>42075</v>
      </c>
      <c r="B3438">
        <v>0.17499999999999999</v>
      </c>
      <c r="C3438">
        <v>0.19500000000000001</v>
      </c>
      <c r="D3438">
        <v>0.17</v>
      </c>
      <c r="E3438">
        <v>0.19500000000000001</v>
      </c>
      <c r="F3438">
        <v>0.19500000000000001</v>
      </c>
      <c r="G3438">
        <v>10317100</v>
      </c>
      <c r="I3438" t="str">
        <f t="shared" si="478"/>
        <v>Bullish</v>
      </c>
      <c r="J3438" t="str">
        <f t="shared" si="479"/>
        <v>Overbought</v>
      </c>
      <c r="K3438" t="str">
        <f t="shared" si="480"/>
        <v/>
      </c>
      <c r="M3438" s="11" t="str">
        <f t="shared" si="484"/>
        <v/>
      </c>
      <c r="O3438">
        <f>IF(ROW($E3438)&lt;=VALUE(LEFT(O$1,FIND("-",O$1,1)-1)),0,IF(ROW($E3438)=VALUE(LEFT(O$1,FIND("-",O$1,1)-1))+1,AVERAGE(INDEX($E:$E,ROW($E3438)-VALUE(LEFT(O$1,FIND("-",O$1,1)-1))):$E3438),($E3438*(2/(VALUE(LEFT(O$1,FIND("-",O$1,1)-1))+1)))+(O3437*(1-(2/(VALUE(LEFT(O$1,FIND("-",O$1,1)-1))+1))))))</f>
        <v>0.14515419950583014</v>
      </c>
      <c r="Q3438">
        <f>IF(ROW($E3438)&lt;=VALUE(LEFT(Q$1,FIND("-",Q$1,1)-1)),0,IF(ROW($E3438)=VALUE(LEFT(Q$1,FIND("-",Q$1,1)-1))+1,AVERAGE(INDEX($E:$E,ROW($E3438)-VALUE(LEFT(Q$1,FIND("-",Q$1,1)-1))):$E3438),($E3438*(2/(VALUE(LEFT(Q$1,FIND("-",Q$1,1)-1))+1)))+(Q3437*(1-(2/(VALUE(LEFT(Q$1,FIND("-",Q$1,1)-1))+1))))))</f>
        <v>0.1698699894969373</v>
      </c>
      <c r="R3438">
        <f>IF(ROW($E3438)&lt;=VALUE(LEFT(R$1,FIND("-",R$1,1)-1)),0,IF(ROW($E3438)=VALUE(LEFT(R$1,FIND("-",R$1,1)-1))+1,AVERAGE(INDEX($E:$E,ROW($E3438)-VALUE(LEFT(R$1,FIND("-",R$1,1)-1))):$E3438),($E3438*(2/(VALUE(LEFT(R$1,FIND("-",R$1,1)-1))+1)))+(R3437*(1-(2/(VALUE(LEFT(R$1,FIND("-",R$1,1)-1))+1))))))</f>
        <v>0.16124101034990079</v>
      </c>
      <c r="S3438">
        <f t="shared" si="481"/>
        <v>8.6289791470365029E-3</v>
      </c>
      <c r="T3438">
        <f>IF(ROW($E3438)&lt;=MAX(VALUE(LEFT(Q$1,FIND("-",Q$1,1)-1)),VALUE(LEFT(R$1,FIND("-",R$1,1)-1)))+VALUE(LEFT(T$1,FIND("-",T$1,1)-1))-1,0,IF(ROW($E3438)=MAX(VALUE(LEFT(Q$1,FIND("-",Q$1,1)-1)),VALUE(LEFT(R$1,FIND("-",R$1,1)-1)))+VALUE(LEFT(T$1,FIND("-",T$1,1)-1)),AVERAGE(INDEX($S:$S,ROW(S3438)-VALUE(LEFT(T$1,FIND("-",T$1,1)-1))+1):S3438),($S3438*(2/(VALUE(LEFT(T$1,FIND("-",T$1,1)-1))+1)))+(T3437*(1-(2/(VALUE(LEFT(T$1,FIND("-",T$1,1)-1))+1))))))</f>
        <v>7.148149818306599E-3</v>
      </c>
      <c r="V3438">
        <f t="shared" si="482"/>
        <v>2.0000000000000018E-2</v>
      </c>
      <c r="W3438">
        <f>IF(ROW($E3438)&lt;=VALUE(LEFT(W$1,FIND("-",W$1,1)-1))+1,0,IF(ROW($E3437)=VALUE(LEFT(W$1,FIND("-",W$1,1)-1))+1,100-100/(1+ABS((SUMIF(INDEX($V:$V,ROW($V3438)-VALUE(LEFT(W$1,FIND("-",W$1,1)-1))+1):$V3438,"&gt;0",INDEX($V:$V,ROW($V3438)-VALUE(LEFT(W$1,FIND("-",W$1,1)-1))+1):$V3438)/COUNTIF(INDEX($V:$V,ROW($V3438)-VALUE(LEFT(W$1,FIND("-",W$1,1)-1))+1):$V3438,"&gt;0"))/(SUMIF(INDEX($V:$V,ROW($V3438)-VALUE(LEFT(W$1,FIND("-",W$1,1)-1))+1):$V3438,"&lt;0",INDEX($V:$V,ROW($V3438)-VALUE(LEFT(W$1,FIND("-",W$1,1)-1))+1):$V3438)/COUNTIF(INDEX($V:$V,ROW($V3438)-VALUE(LEFT(W$1,FIND("-",W$1,1)-1))+1):$V3438,"&lt;0")))),100-100/(1+ABS((SUMIF(INDEX($V:$V,ROW($V3438)-VALUE(LEFT(W$1,FIND("-",W$1,1)-1))+1):$V3438,"&gt;0",INDEX($V:$V,ROW($V3438)-VALUE(LEFT(W$1,FIND("-",W$1,1)-1))+1):$V3438)/VALUE(LEFT(W$1,FIND("-",W$1,1)-1)))/(SUMIF(INDEX($V:$V,ROW($V3438)-VALUE(LEFT(W$1,FIND("-",W$1,1)-1))+1):$V3438,"&lt;0",INDEX($V:$V,ROW($V3438)-VALUE(LEFT(W$1,FIND("-",W$1,1)-1))+1):$V3438)/VALUE(LEFT(W$1,FIND("-",W$1,1)-1)))))))</f>
        <v>72.222222222222229</v>
      </c>
      <c r="Y3438">
        <f>IF(ROW($E3438)&lt;=VALUE(LEFT(Y$1,FIND("-",Y$1,1)-1)),0,MAX(INDEX(C:C,ROW(C3438)-VALUE(LEFT(Y$1,FIND("-",Y$1,1)-1))+1):C3438))</f>
        <v>0.19500000000000001</v>
      </c>
      <c r="Z3438">
        <f>IF(ROW($E3438)&lt;=VALUE(LEFT(Z$1,FIND("-",Z$1,1)-1)),0,MIN(INDEX(D:D,ROW(D3438)-VALUE(LEFT(Z$1,FIND("-",Z$1,1)-1))+1):D3438))</f>
        <v>0.155</v>
      </c>
      <c r="AA3438">
        <f t="shared" si="486"/>
        <v>100</v>
      </c>
      <c r="AB3438">
        <f>IF(ROW($AA3438)&lt;=VALUE(LEFT(AA$1,FIND("-",AA$1,1)-1))+VALUE(LEFT(AB$1,FIND("-",AB$1,1)-1)-1),0,AVERAGE(INDEX($AA:$AA,ROW($AA3438)-VALUE(LEFT(AB$1,FIND("-",AB$1,1)-1))+1):$AA3438))</f>
        <v>83.333333333333357</v>
      </c>
      <c r="AC3438">
        <f>IF(ROW($AA3438)&lt;=VALUE(LEFT(AA$1,FIND("-",AA$1,1)-1))+VALUE(LEFT(AB$1,FIND("-",AB$1,1)-1)-1)+VALUE(LEFT(AC$1,FIND("-",AC$1,1)-1)-1),0,AVERAGE(INDEX($AB:$AB,ROW($AB3438)-VALUE(LEFT(AC$1,FIND("-",AC$1,1)-1))+1):$AB3438))</f>
        <v>62.500000000000021</v>
      </c>
      <c r="AE3438">
        <f t="shared" si="483"/>
        <v>345203744</v>
      </c>
      <c r="AG3438" t="str">
        <f t="shared" si="485"/>
        <v/>
      </c>
    </row>
    <row r="3439" spans="1:33" x14ac:dyDescent="0.25">
      <c r="A3439" s="6">
        <v>42076</v>
      </c>
      <c r="B3439">
        <v>0.2</v>
      </c>
      <c r="C3439">
        <v>0.2</v>
      </c>
      <c r="D3439">
        <v>0.185</v>
      </c>
      <c r="E3439">
        <v>0.19500000000000001</v>
      </c>
      <c r="F3439">
        <v>0.19500000000000001</v>
      </c>
      <c r="G3439">
        <v>9006000</v>
      </c>
      <c r="I3439" t="str">
        <f t="shared" si="478"/>
        <v/>
      </c>
      <c r="J3439" t="str">
        <f t="shared" si="479"/>
        <v/>
      </c>
      <c r="K3439" t="str">
        <f t="shared" si="480"/>
        <v/>
      </c>
      <c r="M3439" s="11" t="str">
        <f t="shared" si="484"/>
        <v/>
      </c>
      <c r="O3439">
        <f>IF(ROW($E3439)&lt;=VALUE(LEFT(O$1,FIND("-",O$1,1)-1)),0,IF(ROW($E3439)=VALUE(LEFT(O$1,FIND("-",O$1,1)-1))+1,AVERAGE(INDEX($E:$E,ROW($E3439)-VALUE(LEFT(O$1,FIND("-",O$1,1)-1))):$E3439),($E3439*(2/(VALUE(LEFT(O$1,FIND("-",O$1,1)-1))+1)))+(O3438*(1-(2/(VALUE(LEFT(O$1,FIND("-",O$1,1)-1))+1))))))</f>
        <v>0.14565017762019999</v>
      </c>
      <c r="Q3439">
        <f>IF(ROW($E3439)&lt;=VALUE(LEFT(Q$1,FIND("-",Q$1,1)-1)),0,IF(ROW($E3439)=VALUE(LEFT(Q$1,FIND("-",Q$1,1)-1))+1,AVERAGE(INDEX($E:$E,ROW($E3439)-VALUE(LEFT(Q$1,FIND("-",Q$1,1)-1))):$E3439),($E3439*(2/(VALUE(LEFT(Q$1,FIND("-",Q$1,1)-1))+1)))+(Q3438*(1-(2/(VALUE(LEFT(Q$1,FIND("-",Q$1,1)-1))+1))))))</f>
        <v>0.17373614495894693</v>
      </c>
      <c r="R3439">
        <f>IF(ROW($E3439)&lt;=VALUE(LEFT(R$1,FIND("-",R$1,1)-1)),0,IF(ROW($E3439)=VALUE(LEFT(R$1,FIND("-",R$1,1)-1))+1,AVERAGE(INDEX($E:$E,ROW($E3439)-VALUE(LEFT(R$1,FIND("-",R$1,1)-1))):$E3439),($E3439*(2/(VALUE(LEFT(R$1,FIND("-",R$1,1)-1))+1)))+(R3438*(1-(2/(VALUE(LEFT(R$1,FIND("-",R$1,1)-1))+1))))))</f>
        <v>0.16374167624990815</v>
      </c>
      <c r="S3439">
        <f t="shared" si="481"/>
        <v>9.9944687090387785E-3</v>
      </c>
      <c r="T3439">
        <f>IF(ROW($E3439)&lt;=MAX(VALUE(LEFT(Q$1,FIND("-",Q$1,1)-1)),VALUE(LEFT(R$1,FIND("-",R$1,1)-1)))+VALUE(LEFT(T$1,FIND("-",T$1,1)-1))-1,0,IF(ROW($E3439)=MAX(VALUE(LEFT(Q$1,FIND("-",Q$1,1)-1)),VALUE(LEFT(R$1,FIND("-",R$1,1)-1)))+VALUE(LEFT(T$1,FIND("-",T$1,1)-1)),AVERAGE(INDEX($S:$S,ROW(S3439)-VALUE(LEFT(T$1,FIND("-",T$1,1)-1))+1):S3439),($S3439*(2/(VALUE(LEFT(T$1,FIND("-",T$1,1)-1))+1)))+(T3438*(1-(2/(VALUE(LEFT(T$1,FIND("-",T$1,1)-1))+1))))))</f>
        <v>7.7174135964530356E-3</v>
      </c>
      <c r="V3439">
        <f t="shared" si="482"/>
        <v>0</v>
      </c>
      <c r="W3439">
        <f>IF(ROW($E3439)&lt;=VALUE(LEFT(W$1,FIND("-",W$1,1)-1))+1,0,IF(ROW($E3438)=VALUE(LEFT(W$1,FIND("-",W$1,1)-1))+1,100-100/(1+ABS((SUMIF(INDEX($V:$V,ROW($V3439)-VALUE(LEFT(W$1,FIND("-",W$1,1)-1))+1):$V3439,"&gt;0",INDEX($V:$V,ROW($V3439)-VALUE(LEFT(W$1,FIND("-",W$1,1)-1))+1):$V3439)/COUNTIF(INDEX($V:$V,ROW($V3439)-VALUE(LEFT(W$1,FIND("-",W$1,1)-1))+1):$V3439,"&gt;0"))/(SUMIF(INDEX($V:$V,ROW($V3439)-VALUE(LEFT(W$1,FIND("-",W$1,1)-1))+1):$V3439,"&lt;0",INDEX($V:$V,ROW($V3439)-VALUE(LEFT(W$1,FIND("-",W$1,1)-1))+1):$V3439)/COUNTIF(INDEX($V:$V,ROW($V3439)-VALUE(LEFT(W$1,FIND("-",W$1,1)-1))+1):$V3439,"&lt;0")))),100-100/(1+ABS((SUMIF(INDEX($V:$V,ROW($V3439)-VALUE(LEFT(W$1,FIND("-",W$1,1)-1))+1):$V3439,"&gt;0",INDEX($V:$V,ROW($V3439)-VALUE(LEFT(W$1,FIND("-",W$1,1)-1))+1):$V3439)/VALUE(LEFT(W$1,FIND("-",W$1,1)-1)))/(SUMIF(INDEX($V:$V,ROW($V3439)-VALUE(LEFT(W$1,FIND("-",W$1,1)-1))+1):$V3439,"&lt;0",INDEX($V:$V,ROW($V3439)-VALUE(LEFT(W$1,FIND("-",W$1,1)-1))+1):$V3439)/VALUE(LEFT(W$1,FIND("-",W$1,1)-1)))))))</f>
        <v>66.666666666666657</v>
      </c>
      <c r="Y3439">
        <f>IF(ROW($E3439)&lt;=VALUE(LEFT(Y$1,FIND("-",Y$1,1)-1)),0,MAX(INDEX(C:C,ROW(C3439)-VALUE(LEFT(Y$1,FIND("-",Y$1,1)-1))+1):C3439))</f>
        <v>0.2</v>
      </c>
      <c r="Z3439">
        <f>IF(ROW($E3439)&lt;=VALUE(LEFT(Z$1,FIND("-",Z$1,1)-1)),0,MIN(INDEX(D:D,ROW(D3439)-VALUE(LEFT(Z$1,FIND("-",Z$1,1)-1))+1):D3439))</f>
        <v>0.155</v>
      </c>
      <c r="AA3439">
        <f t="shared" si="486"/>
        <v>88.888888888888886</v>
      </c>
      <c r="AB3439">
        <f>IF(ROW($AA3439)&lt;=VALUE(LEFT(AA$1,FIND("-",AA$1,1)-1))+VALUE(LEFT(AB$1,FIND("-",AB$1,1)-1)-1),0,AVERAGE(INDEX($AA:$AA,ROW($AA3439)-VALUE(LEFT(AB$1,FIND("-",AB$1,1)-1))+1):$AA3439))</f>
        <v>90.740740740740719</v>
      </c>
      <c r="AC3439">
        <f>IF(ROW($AA3439)&lt;=VALUE(LEFT(AA$1,FIND("-",AA$1,1)-1))+VALUE(LEFT(AB$1,FIND("-",AB$1,1)-1)-1)+VALUE(LEFT(AC$1,FIND("-",AC$1,1)-1)-1),0,AVERAGE(INDEX($AB:$AB,ROW($AB3439)-VALUE(LEFT(AC$1,FIND("-",AC$1,1)-1))+1):$AB3439))</f>
        <v>76.54320987654323</v>
      </c>
      <c r="AE3439">
        <f t="shared" si="483"/>
        <v>345203744</v>
      </c>
      <c r="AG3439" t="str">
        <f t="shared" si="485"/>
        <v/>
      </c>
    </row>
    <row r="3440" spans="1:33" x14ac:dyDescent="0.25">
      <c r="A3440" s="6">
        <v>42079</v>
      </c>
      <c r="B3440">
        <v>0.19</v>
      </c>
      <c r="C3440">
        <v>0.19</v>
      </c>
      <c r="D3440">
        <v>0.18</v>
      </c>
      <c r="E3440">
        <v>0.185</v>
      </c>
      <c r="F3440">
        <v>0.185</v>
      </c>
      <c r="G3440">
        <v>1674300</v>
      </c>
      <c r="I3440" t="str">
        <f t="shared" si="478"/>
        <v/>
      </c>
      <c r="J3440" t="str">
        <f t="shared" si="479"/>
        <v/>
      </c>
      <c r="K3440" t="str">
        <f t="shared" si="480"/>
        <v>Overbought Above %D</v>
      </c>
      <c r="M3440" s="11" t="str">
        <f t="shared" si="484"/>
        <v/>
      </c>
      <c r="O3440">
        <f>IF(ROW($E3440)&lt;=VALUE(LEFT(O$1,FIND("-",O$1,1)-1)),0,IF(ROW($E3440)=VALUE(LEFT(O$1,FIND("-",O$1,1)-1))+1,AVERAGE(INDEX($E:$E,ROW($E3440)-VALUE(LEFT(O$1,FIND("-",O$1,1)-1))):$E3440),($E3440*(2/(VALUE(LEFT(O$1,FIND("-",O$1,1)-1))+1)))+(O3439*(1-(2/(VALUE(LEFT(O$1,FIND("-",O$1,1)-1))+1))))))</f>
        <v>0.14604171814139205</v>
      </c>
      <c r="Q3440">
        <f>IF(ROW($E3440)&lt;=VALUE(LEFT(Q$1,FIND("-",Q$1,1)-1)),0,IF(ROW($E3440)=VALUE(LEFT(Q$1,FIND("-",Q$1,1)-1))+1,AVERAGE(INDEX($E:$E,ROW($E3440)-VALUE(LEFT(Q$1,FIND("-",Q$1,1)-1))):$E3440),($E3440*(2/(VALUE(LEFT(Q$1,FIND("-",Q$1,1)-1))+1)))+(Q3439*(1-(2/(VALUE(LEFT(Q$1,FIND("-",Q$1,1)-1))+1))))))</f>
        <v>0.17546904573449354</v>
      </c>
      <c r="R3440">
        <f>IF(ROW($E3440)&lt;=VALUE(LEFT(R$1,FIND("-",R$1,1)-1)),0,IF(ROW($E3440)=VALUE(LEFT(R$1,FIND("-",R$1,1)-1))+1,AVERAGE(INDEX($E:$E,ROW($E3440)-VALUE(LEFT(R$1,FIND("-",R$1,1)-1))):$E3440),($E3440*(2/(VALUE(LEFT(R$1,FIND("-",R$1,1)-1))+1)))+(R3439*(1-(2/(VALUE(LEFT(R$1,FIND("-",R$1,1)-1))+1))))))</f>
        <v>0.16531636689806309</v>
      </c>
      <c r="S3440">
        <f t="shared" si="481"/>
        <v>1.0152678836430451E-2</v>
      </c>
      <c r="T3440">
        <f>IF(ROW($E3440)&lt;=MAX(VALUE(LEFT(Q$1,FIND("-",Q$1,1)-1)),VALUE(LEFT(R$1,FIND("-",R$1,1)-1)))+VALUE(LEFT(T$1,FIND("-",T$1,1)-1))-1,0,IF(ROW($E3440)=MAX(VALUE(LEFT(Q$1,FIND("-",Q$1,1)-1)),VALUE(LEFT(R$1,FIND("-",R$1,1)-1)))+VALUE(LEFT(T$1,FIND("-",T$1,1)-1)),AVERAGE(INDEX($S:$S,ROW(S3440)-VALUE(LEFT(T$1,FIND("-",T$1,1)-1))+1):S3440),($S3440*(2/(VALUE(LEFT(T$1,FIND("-",T$1,1)-1))+1)))+(T3439*(1-(2/(VALUE(LEFT(T$1,FIND("-",T$1,1)-1))+1))))))</f>
        <v>8.2044666444485194E-3</v>
      </c>
      <c r="V3440">
        <f t="shared" si="482"/>
        <v>-1.0000000000000009E-2</v>
      </c>
      <c r="W3440">
        <f>IF(ROW($E3440)&lt;=VALUE(LEFT(W$1,FIND("-",W$1,1)-1))+1,0,IF(ROW($E3439)=VALUE(LEFT(W$1,FIND("-",W$1,1)-1))+1,100-100/(1+ABS((SUMIF(INDEX($V:$V,ROW($V3440)-VALUE(LEFT(W$1,FIND("-",W$1,1)-1))+1):$V3440,"&gt;0",INDEX($V:$V,ROW($V3440)-VALUE(LEFT(W$1,FIND("-",W$1,1)-1))+1):$V3440)/COUNTIF(INDEX($V:$V,ROW($V3440)-VALUE(LEFT(W$1,FIND("-",W$1,1)-1))+1):$V3440,"&gt;0"))/(SUMIF(INDEX($V:$V,ROW($V3440)-VALUE(LEFT(W$1,FIND("-",W$1,1)-1))+1):$V3440,"&lt;0",INDEX($V:$V,ROW($V3440)-VALUE(LEFT(W$1,FIND("-",W$1,1)-1))+1):$V3440)/COUNTIF(INDEX($V:$V,ROW($V3440)-VALUE(LEFT(W$1,FIND("-",W$1,1)-1))+1):$V3440,"&lt;0")))),100-100/(1+ABS((SUMIF(INDEX($V:$V,ROW($V3440)-VALUE(LEFT(W$1,FIND("-",W$1,1)-1))+1):$V3440,"&gt;0",INDEX($V:$V,ROW($V3440)-VALUE(LEFT(W$1,FIND("-",W$1,1)-1))+1):$V3440)/VALUE(LEFT(W$1,FIND("-",W$1,1)-1)))/(SUMIF(INDEX($V:$V,ROW($V3440)-VALUE(LEFT(W$1,FIND("-",W$1,1)-1))+1):$V3440,"&lt;0",INDEX($V:$V,ROW($V3440)-VALUE(LEFT(W$1,FIND("-",W$1,1)-1))+1):$V3440)/VALUE(LEFT(W$1,FIND("-",W$1,1)-1)))))))</f>
        <v>56.250000000000007</v>
      </c>
      <c r="Y3440">
        <f>IF(ROW($E3440)&lt;=VALUE(LEFT(Y$1,FIND("-",Y$1,1)-1)),0,MAX(INDEX(C:C,ROW(C3440)-VALUE(LEFT(Y$1,FIND("-",Y$1,1)-1))+1):C3440))</f>
        <v>0.2</v>
      </c>
      <c r="Z3440">
        <f>IF(ROW($E3440)&lt;=VALUE(LEFT(Z$1,FIND("-",Z$1,1)-1)),0,MIN(INDEX(D:D,ROW(D3440)-VALUE(LEFT(Z$1,FIND("-",Z$1,1)-1))+1):D3440))</f>
        <v>0.155</v>
      </c>
      <c r="AA3440">
        <f t="shared" si="486"/>
        <v>66.666666666666643</v>
      </c>
      <c r="AB3440">
        <f>IF(ROW($AA3440)&lt;=VALUE(LEFT(AA$1,FIND("-",AA$1,1)-1))+VALUE(LEFT(AB$1,FIND("-",AB$1,1)-1)-1),0,AVERAGE(INDEX($AA:$AA,ROW($AA3440)-VALUE(LEFT(AB$1,FIND("-",AB$1,1)-1))+1):$AA3440))</f>
        <v>85.185185185185176</v>
      </c>
      <c r="AC3440">
        <f>IF(ROW($AA3440)&lt;=VALUE(LEFT(AA$1,FIND("-",AA$1,1)-1))+VALUE(LEFT(AB$1,FIND("-",AB$1,1)-1)-1)+VALUE(LEFT(AC$1,FIND("-",AC$1,1)-1)-1),0,AVERAGE(INDEX($AB:$AB,ROW($AB3440)-VALUE(LEFT(AC$1,FIND("-",AC$1,1)-1))+1):$AB3440))</f>
        <v>86.419753086419746</v>
      </c>
      <c r="AE3440">
        <f t="shared" si="483"/>
        <v>343529444</v>
      </c>
      <c r="AG3440" t="str">
        <f t="shared" si="485"/>
        <v/>
      </c>
    </row>
    <row r="3441" spans="1:33" x14ac:dyDescent="0.25">
      <c r="A3441" s="6">
        <v>42080</v>
      </c>
      <c r="B3441">
        <v>0.185</v>
      </c>
      <c r="C3441">
        <v>0.185</v>
      </c>
      <c r="D3441">
        <v>0.17499999999999999</v>
      </c>
      <c r="E3441">
        <v>0.17499999999999999</v>
      </c>
      <c r="F3441">
        <v>0.17499999999999999</v>
      </c>
      <c r="G3441">
        <v>1662100</v>
      </c>
      <c r="I3441" t="str">
        <f t="shared" si="478"/>
        <v/>
      </c>
      <c r="J3441" t="str">
        <f t="shared" si="479"/>
        <v/>
      </c>
      <c r="K3441" t="str">
        <f t="shared" si="480"/>
        <v>Overbought Above %D</v>
      </c>
      <c r="M3441" s="11" t="str">
        <f t="shared" si="484"/>
        <v/>
      </c>
      <c r="O3441">
        <f>IF(ROW($E3441)&lt;=VALUE(LEFT(O$1,FIND("-",O$1,1)-1)),0,IF(ROW($E3441)=VALUE(LEFT(O$1,FIND("-",O$1,1)-1))+1,AVERAGE(INDEX($E:$E,ROW($E3441)-VALUE(LEFT(O$1,FIND("-",O$1,1)-1))):$E3441),($E3441*(2/(VALUE(LEFT(O$1,FIND("-",O$1,1)-1))+1)))+(O3440*(1-(2/(VALUE(LEFT(O$1,FIND("-",O$1,1)-1))+1))))))</f>
        <v>0.14632986024943792</v>
      </c>
      <c r="Q3441">
        <f>IF(ROW($E3441)&lt;=VALUE(LEFT(Q$1,FIND("-",Q$1,1)-1)),0,IF(ROW($E3441)=VALUE(LEFT(Q$1,FIND("-",Q$1,1)-1))+1,AVERAGE(INDEX($E:$E,ROW($E3441)-VALUE(LEFT(Q$1,FIND("-",Q$1,1)-1))):$E3441),($E3441*(2/(VALUE(LEFT(Q$1,FIND("-",Q$1,1)-1))+1)))+(Q3440*(1-(2/(VALUE(LEFT(Q$1,FIND("-",Q$1,1)-1))+1))))))</f>
        <v>0.17539688485226379</v>
      </c>
      <c r="R3441">
        <f>IF(ROW($E3441)&lt;=VALUE(LEFT(R$1,FIND("-",R$1,1)-1)),0,IF(ROW($E3441)=VALUE(LEFT(R$1,FIND("-",R$1,1)-1))+1,AVERAGE(INDEX($E:$E,ROW($E3441)-VALUE(LEFT(R$1,FIND("-",R$1,1)-1))):$E3441),($E3441*(2/(VALUE(LEFT(R$1,FIND("-",R$1,1)-1))+1)))+(R3440*(1-(2/(VALUE(LEFT(R$1,FIND("-",R$1,1)-1))+1))))))</f>
        <v>0.1660336730537621</v>
      </c>
      <c r="S3441">
        <f t="shared" si="481"/>
        <v>9.3632117985016916E-3</v>
      </c>
      <c r="T3441">
        <f>IF(ROW($E3441)&lt;=MAX(VALUE(LEFT(Q$1,FIND("-",Q$1,1)-1)),VALUE(LEFT(R$1,FIND("-",R$1,1)-1)))+VALUE(LEFT(T$1,FIND("-",T$1,1)-1))-1,0,IF(ROW($E3441)=MAX(VALUE(LEFT(Q$1,FIND("-",Q$1,1)-1)),VALUE(LEFT(R$1,FIND("-",R$1,1)-1)))+VALUE(LEFT(T$1,FIND("-",T$1,1)-1)),AVERAGE(INDEX($S:$S,ROW(S3441)-VALUE(LEFT(T$1,FIND("-",T$1,1)-1))+1):S3441),($S3441*(2/(VALUE(LEFT(T$1,FIND("-",T$1,1)-1))+1)))+(T3440*(1-(2/(VALUE(LEFT(T$1,FIND("-",T$1,1)-1))+1))))))</f>
        <v>8.4362156752591545E-3</v>
      </c>
      <c r="V3441">
        <f t="shared" si="482"/>
        <v>-1.0000000000000009E-2</v>
      </c>
      <c r="W3441">
        <f>IF(ROW($E3441)&lt;=VALUE(LEFT(W$1,FIND("-",W$1,1)-1))+1,0,IF(ROW($E3440)=VALUE(LEFT(W$1,FIND("-",W$1,1)-1))+1,100-100/(1+ABS((SUMIF(INDEX($V:$V,ROW($V3441)-VALUE(LEFT(W$1,FIND("-",W$1,1)-1))+1):$V3441,"&gt;0",INDEX($V:$V,ROW($V3441)-VALUE(LEFT(W$1,FIND("-",W$1,1)-1))+1):$V3441)/COUNTIF(INDEX($V:$V,ROW($V3441)-VALUE(LEFT(W$1,FIND("-",W$1,1)-1))+1):$V3441,"&gt;0"))/(SUMIF(INDEX($V:$V,ROW($V3441)-VALUE(LEFT(W$1,FIND("-",W$1,1)-1))+1):$V3441,"&lt;0",INDEX($V:$V,ROW($V3441)-VALUE(LEFT(W$1,FIND("-",W$1,1)-1))+1):$V3441)/COUNTIF(INDEX($V:$V,ROW($V3441)-VALUE(LEFT(W$1,FIND("-",W$1,1)-1))+1):$V3441,"&lt;0")))),100-100/(1+ABS((SUMIF(INDEX($V:$V,ROW($V3441)-VALUE(LEFT(W$1,FIND("-",W$1,1)-1))+1):$V3441,"&gt;0",INDEX($V:$V,ROW($V3441)-VALUE(LEFT(W$1,FIND("-",W$1,1)-1))+1):$V3441)/VALUE(LEFT(W$1,FIND("-",W$1,1)-1)))/(SUMIF(INDEX($V:$V,ROW($V3441)-VALUE(LEFT(W$1,FIND("-",W$1,1)-1))+1):$V3441,"&lt;0",INDEX($V:$V,ROW($V3441)-VALUE(LEFT(W$1,FIND("-",W$1,1)-1))+1):$V3441)/VALUE(LEFT(W$1,FIND("-",W$1,1)-1)))))))</f>
        <v>52.941176470588218</v>
      </c>
      <c r="Y3441">
        <f>IF(ROW($E3441)&lt;=VALUE(LEFT(Y$1,FIND("-",Y$1,1)-1)),0,MAX(INDEX(C:C,ROW(C3441)-VALUE(LEFT(Y$1,FIND("-",Y$1,1)-1))+1):C3441))</f>
        <v>0.2</v>
      </c>
      <c r="Z3441">
        <f>IF(ROW($E3441)&lt;=VALUE(LEFT(Z$1,FIND("-",Z$1,1)-1)),0,MIN(INDEX(D:D,ROW(D3441)-VALUE(LEFT(Z$1,FIND("-",Z$1,1)-1))+1):D3441))</f>
        <v>0.155</v>
      </c>
      <c r="AA3441">
        <f t="shared" si="486"/>
        <v>44.444444444444407</v>
      </c>
      <c r="AB3441">
        <f>IF(ROW($AA3441)&lt;=VALUE(LEFT(AA$1,FIND("-",AA$1,1)-1))+VALUE(LEFT(AB$1,FIND("-",AB$1,1)-1)-1),0,AVERAGE(INDEX($AA:$AA,ROW($AA3441)-VALUE(LEFT(AB$1,FIND("-",AB$1,1)-1))+1):$AA3441))</f>
        <v>66.666666666666643</v>
      </c>
      <c r="AC3441">
        <f>IF(ROW($AA3441)&lt;=VALUE(LEFT(AA$1,FIND("-",AA$1,1)-1))+VALUE(LEFT(AB$1,FIND("-",AB$1,1)-1)-1)+VALUE(LEFT(AC$1,FIND("-",AC$1,1)-1)-1),0,AVERAGE(INDEX($AB:$AB,ROW($AB3441)-VALUE(LEFT(AC$1,FIND("-",AC$1,1)-1))+1):$AB3441))</f>
        <v>80.864197530864189</v>
      </c>
      <c r="AE3441">
        <f t="shared" si="483"/>
        <v>341867344</v>
      </c>
      <c r="AG3441" t="str">
        <f t="shared" si="485"/>
        <v/>
      </c>
    </row>
    <row r="3442" spans="1:33" x14ac:dyDescent="0.25">
      <c r="A3442" s="6">
        <v>42081</v>
      </c>
      <c r="B3442">
        <v>0.17499999999999999</v>
      </c>
      <c r="C3442">
        <v>0.17499999999999999</v>
      </c>
      <c r="D3442">
        <v>0.16500000000000001</v>
      </c>
      <c r="E3442">
        <v>0.16500000000000001</v>
      </c>
      <c r="F3442">
        <v>0.16500000000000001</v>
      </c>
      <c r="G3442">
        <v>1669700</v>
      </c>
      <c r="I3442" t="str">
        <f t="shared" si="478"/>
        <v>Bearish</v>
      </c>
      <c r="J3442" t="str">
        <f t="shared" si="479"/>
        <v/>
      </c>
      <c r="K3442" t="str">
        <f t="shared" si="480"/>
        <v>Sell</v>
      </c>
      <c r="M3442" s="11" t="str">
        <f t="shared" si="484"/>
        <v>Sell</v>
      </c>
      <c r="O3442">
        <f>IF(ROW($E3442)&lt;=VALUE(LEFT(O$1,FIND("-",O$1,1)-1)),0,IF(ROW($E3442)=VALUE(LEFT(O$1,FIND("-",O$1,1)-1))+1,AVERAGE(INDEX($E:$E,ROW($E3442)-VALUE(LEFT(O$1,FIND("-",O$1,1)-1))):$E3442),($E3442*(2/(VALUE(LEFT(O$1,FIND("-",O$1,1)-1))+1)))+(O3441*(1-(2/(VALUE(LEFT(O$1,FIND("-",O$1,1)-1))+1))))))</f>
        <v>0.14651563278426941</v>
      </c>
      <c r="Q3442">
        <f>IF(ROW($E3442)&lt;=VALUE(LEFT(Q$1,FIND("-",Q$1,1)-1)),0,IF(ROW($E3442)=VALUE(LEFT(Q$1,FIND("-",Q$1,1)-1))+1,AVERAGE(INDEX($E:$E,ROW($E3442)-VALUE(LEFT(Q$1,FIND("-",Q$1,1)-1))):$E3442),($E3442*(2/(VALUE(LEFT(Q$1,FIND("-",Q$1,1)-1))+1)))+(Q3441*(1-(2/(VALUE(LEFT(Q$1,FIND("-",Q$1,1)-1))+1))))))</f>
        <v>0.17379736410576169</v>
      </c>
      <c r="R3442">
        <f>IF(ROW($E3442)&lt;=VALUE(LEFT(R$1,FIND("-",R$1,1)-1)),0,IF(ROW($E3442)=VALUE(LEFT(R$1,FIND("-",R$1,1)-1))+1,AVERAGE(INDEX($E:$E,ROW($E3442)-VALUE(LEFT(R$1,FIND("-",R$1,1)-1))):$E3442),($E3442*(2/(VALUE(LEFT(R$1,FIND("-",R$1,1)-1))+1)))+(R3441*(1-(2/(VALUE(LEFT(R$1,FIND("-",R$1,1)-1))+1))))))</f>
        <v>0.16595710467940936</v>
      </c>
      <c r="S3442">
        <f t="shared" si="481"/>
        <v>7.8402594263523306E-3</v>
      </c>
      <c r="T3442">
        <f>IF(ROW($E3442)&lt;=MAX(VALUE(LEFT(Q$1,FIND("-",Q$1,1)-1)),VALUE(LEFT(R$1,FIND("-",R$1,1)-1)))+VALUE(LEFT(T$1,FIND("-",T$1,1)-1))-1,0,IF(ROW($E3442)=MAX(VALUE(LEFT(Q$1,FIND("-",Q$1,1)-1)),VALUE(LEFT(R$1,FIND("-",R$1,1)-1)))+VALUE(LEFT(T$1,FIND("-",T$1,1)-1)),AVERAGE(INDEX($S:$S,ROW(S3442)-VALUE(LEFT(T$1,FIND("-",T$1,1)-1))+1):S3442),($S3442*(2/(VALUE(LEFT(T$1,FIND("-",T$1,1)-1))+1)))+(T3441*(1-(2/(VALUE(LEFT(T$1,FIND("-",T$1,1)-1))+1))))))</f>
        <v>8.3170244254777911E-3</v>
      </c>
      <c r="V3442">
        <f t="shared" si="482"/>
        <v>-9.9999999999999811E-3</v>
      </c>
      <c r="W3442">
        <f>IF(ROW($E3442)&lt;=VALUE(LEFT(W$1,FIND("-",W$1,1)-1))+1,0,IF(ROW($E3441)=VALUE(LEFT(W$1,FIND("-",W$1,1)-1))+1,100-100/(1+ABS((SUMIF(INDEX($V:$V,ROW($V3442)-VALUE(LEFT(W$1,FIND("-",W$1,1)-1))+1):$V3442,"&gt;0",INDEX($V:$V,ROW($V3442)-VALUE(LEFT(W$1,FIND("-",W$1,1)-1))+1):$V3442)/COUNTIF(INDEX($V:$V,ROW($V3442)-VALUE(LEFT(W$1,FIND("-",W$1,1)-1))+1):$V3442,"&gt;0"))/(SUMIF(INDEX($V:$V,ROW($V3442)-VALUE(LEFT(W$1,FIND("-",W$1,1)-1))+1):$V3442,"&lt;0",INDEX($V:$V,ROW($V3442)-VALUE(LEFT(W$1,FIND("-",W$1,1)-1))+1):$V3442)/COUNTIF(INDEX($V:$V,ROW($V3442)-VALUE(LEFT(W$1,FIND("-",W$1,1)-1))+1):$V3442,"&lt;0")))),100-100/(1+ABS((SUMIF(INDEX($V:$V,ROW($V3442)-VALUE(LEFT(W$1,FIND("-",W$1,1)-1))+1):$V3442,"&gt;0",INDEX($V:$V,ROW($V3442)-VALUE(LEFT(W$1,FIND("-",W$1,1)-1))+1):$V3442)/VALUE(LEFT(W$1,FIND("-",W$1,1)-1)))/(SUMIF(INDEX($V:$V,ROW($V3442)-VALUE(LEFT(W$1,FIND("-",W$1,1)-1))+1):$V3442,"&lt;0",INDEX($V:$V,ROW($V3442)-VALUE(LEFT(W$1,FIND("-",W$1,1)-1))+1):$V3442)/VALUE(LEFT(W$1,FIND("-",W$1,1)-1)))))))</f>
        <v>47.368421052631575</v>
      </c>
      <c r="Y3442">
        <f>IF(ROW($E3442)&lt;=VALUE(LEFT(Y$1,FIND("-",Y$1,1)-1)),0,MAX(INDEX(C:C,ROW(C3442)-VALUE(LEFT(Y$1,FIND("-",Y$1,1)-1))+1):C3442))</f>
        <v>0.2</v>
      </c>
      <c r="Z3442">
        <f>IF(ROW($E3442)&lt;=VALUE(LEFT(Z$1,FIND("-",Z$1,1)-1)),0,MIN(INDEX(D:D,ROW(D3442)-VALUE(LEFT(Z$1,FIND("-",Z$1,1)-1))+1):D3442))</f>
        <v>0.155</v>
      </c>
      <c r="AA3442">
        <f t="shared" si="486"/>
        <v>22.222222222222236</v>
      </c>
      <c r="AB3442">
        <f>IF(ROW($AA3442)&lt;=VALUE(LEFT(AA$1,FIND("-",AA$1,1)-1))+VALUE(LEFT(AB$1,FIND("-",AB$1,1)-1)-1),0,AVERAGE(INDEX($AA:$AA,ROW($AA3442)-VALUE(LEFT(AB$1,FIND("-",AB$1,1)-1))+1):$AA3442))</f>
        <v>44.444444444444429</v>
      </c>
      <c r="AC3442">
        <f>IF(ROW($AA3442)&lt;=VALUE(LEFT(AA$1,FIND("-",AA$1,1)-1))+VALUE(LEFT(AB$1,FIND("-",AB$1,1)-1)-1)+VALUE(LEFT(AC$1,FIND("-",AC$1,1)-1)-1),0,AVERAGE(INDEX($AB:$AB,ROW($AB3442)-VALUE(LEFT(AC$1,FIND("-",AC$1,1)-1))+1):$AB3442))</f>
        <v>65.432098765432087</v>
      </c>
      <c r="AE3442">
        <f t="shared" si="483"/>
        <v>340197644</v>
      </c>
      <c r="AG3442" t="str">
        <f t="shared" si="485"/>
        <v>Sell</v>
      </c>
    </row>
    <row r="3443" spans="1:33" x14ac:dyDescent="0.25">
      <c r="A3443" s="6">
        <v>42082</v>
      </c>
      <c r="B3443">
        <v>0.17</v>
      </c>
      <c r="C3443">
        <v>0.17499999999999999</v>
      </c>
      <c r="D3443">
        <v>0.16500000000000001</v>
      </c>
      <c r="E3443">
        <v>0.17</v>
      </c>
      <c r="F3443">
        <v>0.17</v>
      </c>
      <c r="G3443">
        <v>1807100</v>
      </c>
      <c r="I3443" t="str">
        <f t="shared" si="478"/>
        <v/>
      </c>
      <c r="J3443" t="str">
        <f t="shared" si="479"/>
        <v/>
      </c>
      <c r="K3443" t="str">
        <f t="shared" si="480"/>
        <v/>
      </c>
      <c r="M3443" s="11" t="str">
        <f t="shared" si="484"/>
        <v/>
      </c>
      <c r="O3443">
        <f>IF(ROW($E3443)&lt;=VALUE(LEFT(O$1,FIND("-",O$1,1)-1)),0,IF(ROW($E3443)=VALUE(LEFT(O$1,FIND("-",O$1,1)-1))+1,AVERAGE(INDEX($E:$E,ROW($E3443)-VALUE(LEFT(O$1,FIND("-",O$1,1)-1))):$E3443),($E3443*(2/(VALUE(LEFT(O$1,FIND("-",O$1,1)-1))+1)))+(O3442*(1-(2/(VALUE(LEFT(O$1,FIND("-",O$1,1)-1))+1))))))</f>
        <v>0.14674930807994832</v>
      </c>
      <c r="Q3443">
        <f>IF(ROW($E3443)&lt;=VALUE(LEFT(Q$1,FIND("-",Q$1,1)-1)),0,IF(ROW($E3443)=VALUE(LEFT(Q$1,FIND("-",Q$1,1)-1))+1,AVERAGE(INDEX($E:$E,ROW($E3443)-VALUE(LEFT(Q$1,FIND("-",Q$1,1)-1))):$E3443),($E3443*(2/(VALUE(LEFT(Q$1,FIND("-",Q$1,1)-1))+1)))+(Q3442*(1-(2/(VALUE(LEFT(Q$1,FIND("-",Q$1,1)-1))+1))))))</f>
        <v>0.17321315424333683</v>
      </c>
      <c r="R3443">
        <f>IF(ROW($E3443)&lt;=VALUE(LEFT(R$1,FIND("-",R$1,1)-1)),0,IF(ROW($E3443)=VALUE(LEFT(R$1,FIND("-",R$1,1)-1))+1,AVERAGE(INDEX($E:$E,ROW($E3443)-VALUE(LEFT(R$1,FIND("-",R$1,1)-1))):$E3443),($E3443*(2/(VALUE(LEFT(R$1,FIND("-",R$1,1)-1))+1)))+(R3442*(1-(2/(VALUE(LEFT(R$1,FIND("-",R$1,1)-1))+1))))))</f>
        <v>0.16625657840686053</v>
      </c>
      <c r="S3443">
        <f t="shared" si="481"/>
        <v>6.9565758364762975E-3</v>
      </c>
      <c r="T3443">
        <f>IF(ROW($E3443)&lt;=MAX(VALUE(LEFT(Q$1,FIND("-",Q$1,1)-1)),VALUE(LEFT(R$1,FIND("-",R$1,1)-1)))+VALUE(LEFT(T$1,FIND("-",T$1,1)-1))-1,0,IF(ROW($E3443)=MAX(VALUE(LEFT(Q$1,FIND("-",Q$1,1)-1)),VALUE(LEFT(R$1,FIND("-",R$1,1)-1)))+VALUE(LEFT(T$1,FIND("-",T$1,1)-1)),AVERAGE(INDEX($S:$S,ROW(S3443)-VALUE(LEFT(T$1,FIND("-",T$1,1)-1))+1):S3443),($S3443*(2/(VALUE(LEFT(T$1,FIND("-",T$1,1)-1))+1)))+(T3442*(1-(2/(VALUE(LEFT(T$1,FIND("-",T$1,1)-1))+1))))))</f>
        <v>8.0449347076774931E-3</v>
      </c>
      <c r="V3443">
        <f t="shared" si="482"/>
        <v>5.0000000000000044E-3</v>
      </c>
      <c r="W3443">
        <f>IF(ROW($E3443)&lt;=VALUE(LEFT(W$1,FIND("-",W$1,1)-1))+1,0,IF(ROW($E3442)=VALUE(LEFT(W$1,FIND("-",W$1,1)-1))+1,100-100/(1+ABS((SUMIF(INDEX($V:$V,ROW($V3443)-VALUE(LEFT(W$1,FIND("-",W$1,1)-1))+1):$V3443,"&gt;0",INDEX($V:$V,ROW($V3443)-VALUE(LEFT(W$1,FIND("-",W$1,1)-1))+1):$V3443)/COUNTIF(INDEX($V:$V,ROW($V3443)-VALUE(LEFT(W$1,FIND("-",W$1,1)-1))+1):$V3443,"&gt;0"))/(SUMIF(INDEX($V:$V,ROW($V3443)-VALUE(LEFT(W$1,FIND("-",W$1,1)-1))+1):$V3443,"&lt;0",INDEX($V:$V,ROW($V3443)-VALUE(LEFT(W$1,FIND("-",W$1,1)-1))+1):$V3443)/COUNTIF(INDEX($V:$V,ROW($V3443)-VALUE(LEFT(W$1,FIND("-",W$1,1)-1))+1):$V3443,"&lt;0")))),100-100/(1+ABS((SUMIF(INDEX($V:$V,ROW($V3443)-VALUE(LEFT(W$1,FIND("-",W$1,1)-1))+1):$V3443,"&gt;0",INDEX($V:$V,ROW($V3443)-VALUE(LEFT(W$1,FIND("-",W$1,1)-1))+1):$V3443)/VALUE(LEFT(W$1,FIND("-",W$1,1)-1)))/(SUMIF(INDEX($V:$V,ROW($V3443)-VALUE(LEFT(W$1,FIND("-",W$1,1)-1))+1):$V3443,"&lt;0",INDEX($V:$V,ROW($V3443)-VALUE(LEFT(W$1,FIND("-",W$1,1)-1))+1):$V3443)/VALUE(LEFT(W$1,FIND("-",W$1,1)-1)))))))</f>
        <v>50</v>
      </c>
      <c r="Y3443">
        <f>IF(ROW($E3443)&lt;=VALUE(LEFT(Y$1,FIND("-",Y$1,1)-1)),0,MAX(INDEX(C:C,ROW(C3443)-VALUE(LEFT(Y$1,FIND("-",Y$1,1)-1))+1):C3443))</f>
        <v>0.2</v>
      </c>
      <c r="Z3443">
        <f>IF(ROW($E3443)&lt;=VALUE(LEFT(Z$1,FIND("-",Z$1,1)-1)),0,MIN(INDEX(D:D,ROW(D3443)-VALUE(LEFT(Z$1,FIND("-",Z$1,1)-1))+1):D3443))</f>
        <v>0.155</v>
      </c>
      <c r="AA3443">
        <f t="shared" si="486"/>
        <v>33.333333333333357</v>
      </c>
      <c r="AB3443">
        <f>IF(ROW($AA3443)&lt;=VALUE(LEFT(AA$1,FIND("-",AA$1,1)-1))+VALUE(LEFT(AB$1,FIND("-",AB$1,1)-1)-1),0,AVERAGE(INDEX($AA:$AA,ROW($AA3443)-VALUE(LEFT(AB$1,FIND("-",AB$1,1)-1))+1):$AA3443))</f>
        <v>33.333333333333336</v>
      </c>
      <c r="AC3443">
        <f>IF(ROW($AA3443)&lt;=VALUE(LEFT(AA$1,FIND("-",AA$1,1)-1))+VALUE(LEFT(AB$1,FIND("-",AB$1,1)-1)-1)+VALUE(LEFT(AC$1,FIND("-",AC$1,1)-1)-1),0,AVERAGE(INDEX($AB:$AB,ROW($AB3443)-VALUE(LEFT(AC$1,FIND("-",AC$1,1)-1))+1):$AB3443))</f>
        <v>48.148148148148131</v>
      </c>
      <c r="AE3443">
        <f t="shared" si="483"/>
        <v>342004744</v>
      </c>
      <c r="AG3443" t="str">
        <f t="shared" si="485"/>
        <v/>
      </c>
    </row>
    <row r="3444" spans="1:33" x14ac:dyDescent="0.25">
      <c r="A3444" s="6">
        <v>42083</v>
      </c>
      <c r="B3444">
        <v>0.16500000000000001</v>
      </c>
      <c r="C3444">
        <v>0.16500000000000001</v>
      </c>
      <c r="D3444">
        <v>0.16500000000000001</v>
      </c>
      <c r="E3444">
        <v>0.16500000000000001</v>
      </c>
      <c r="F3444">
        <v>0.16500000000000001</v>
      </c>
      <c r="G3444">
        <v>653000</v>
      </c>
      <c r="I3444" t="str">
        <f t="shared" si="478"/>
        <v/>
      </c>
      <c r="J3444" t="str">
        <f t="shared" si="479"/>
        <v/>
      </c>
      <c r="K3444" t="str">
        <f t="shared" si="480"/>
        <v/>
      </c>
      <c r="M3444" s="11" t="str">
        <f t="shared" si="484"/>
        <v/>
      </c>
      <c r="O3444">
        <f>IF(ROW($E3444)&lt;=VALUE(LEFT(O$1,FIND("-",O$1,1)-1)),0,IF(ROW($E3444)=VALUE(LEFT(O$1,FIND("-",O$1,1)-1))+1,AVERAGE(INDEX($E:$E,ROW($E3444)-VALUE(LEFT(O$1,FIND("-",O$1,1)-1))):$E3444),($E3444*(2/(VALUE(LEFT(O$1,FIND("-",O$1,1)-1))+1)))+(O3443*(1-(2/(VALUE(LEFT(O$1,FIND("-",O$1,1)-1))+1))))))</f>
        <v>0.14693090700452596</v>
      </c>
      <c r="Q3444">
        <f>IF(ROW($E3444)&lt;=VALUE(LEFT(Q$1,FIND("-",Q$1,1)-1)),0,IF(ROW($E3444)=VALUE(LEFT(Q$1,FIND("-",Q$1,1)-1))+1,AVERAGE(INDEX($E:$E,ROW($E3444)-VALUE(LEFT(Q$1,FIND("-",Q$1,1)-1))):$E3444),($E3444*(2/(VALUE(LEFT(Q$1,FIND("-",Q$1,1)-1))+1)))+(Q3443*(1-(2/(VALUE(LEFT(Q$1,FIND("-",Q$1,1)-1))+1))))))</f>
        <v>0.17194959205205426</v>
      </c>
      <c r="R3444">
        <f>IF(ROW($E3444)&lt;=VALUE(LEFT(R$1,FIND("-",R$1,1)-1)),0,IF(ROW($E3444)=VALUE(LEFT(R$1,FIND("-",R$1,1)-1))+1,AVERAGE(INDEX($E:$E,ROW($E3444)-VALUE(LEFT(R$1,FIND("-",R$1,1)-1))):$E3444),($E3444*(2/(VALUE(LEFT(R$1,FIND("-",R$1,1)-1))+1)))+(R3443*(1-(2/(VALUE(LEFT(R$1,FIND("-",R$1,1)-1))+1))))))</f>
        <v>0.16616349852487086</v>
      </c>
      <c r="S3444">
        <f t="shared" si="481"/>
        <v>5.7860935271834002E-3</v>
      </c>
      <c r="T3444">
        <f>IF(ROW($E3444)&lt;=MAX(VALUE(LEFT(Q$1,FIND("-",Q$1,1)-1)),VALUE(LEFT(R$1,FIND("-",R$1,1)-1)))+VALUE(LEFT(T$1,FIND("-",T$1,1)-1))-1,0,IF(ROW($E3444)=MAX(VALUE(LEFT(Q$1,FIND("-",Q$1,1)-1)),VALUE(LEFT(R$1,FIND("-",R$1,1)-1)))+VALUE(LEFT(T$1,FIND("-",T$1,1)-1)),AVERAGE(INDEX($S:$S,ROW(S3444)-VALUE(LEFT(T$1,FIND("-",T$1,1)-1))+1):S3444),($S3444*(2/(VALUE(LEFT(T$1,FIND("-",T$1,1)-1))+1)))+(T3443*(1-(2/(VALUE(LEFT(T$1,FIND("-",T$1,1)-1))+1))))))</f>
        <v>7.5931664715786747E-3</v>
      </c>
      <c r="V3444">
        <f t="shared" si="482"/>
        <v>-5.0000000000000044E-3</v>
      </c>
      <c r="W3444">
        <f>IF(ROW($E3444)&lt;=VALUE(LEFT(W$1,FIND("-",W$1,1)-1))+1,0,IF(ROW($E3443)=VALUE(LEFT(W$1,FIND("-",W$1,1)-1))+1,100-100/(1+ABS((SUMIF(INDEX($V:$V,ROW($V3444)-VALUE(LEFT(W$1,FIND("-",W$1,1)-1))+1):$V3444,"&gt;0",INDEX($V:$V,ROW($V3444)-VALUE(LEFT(W$1,FIND("-",W$1,1)-1))+1):$V3444)/COUNTIF(INDEX($V:$V,ROW($V3444)-VALUE(LEFT(W$1,FIND("-",W$1,1)-1))+1):$V3444,"&gt;0"))/(SUMIF(INDEX($V:$V,ROW($V3444)-VALUE(LEFT(W$1,FIND("-",W$1,1)-1))+1):$V3444,"&lt;0",INDEX($V:$V,ROW($V3444)-VALUE(LEFT(W$1,FIND("-",W$1,1)-1))+1):$V3444)/COUNTIF(INDEX($V:$V,ROW($V3444)-VALUE(LEFT(W$1,FIND("-",W$1,1)-1))+1):$V3444,"&lt;0")))),100-100/(1+ABS((SUMIF(INDEX($V:$V,ROW($V3444)-VALUE(LEFT(W$1,FIND("-",W$1,1)-1))+1):$V3444,"&gt;0",INDEX($V:$V,ROW($V3444)-VALUE(LEFT(W$1,FIND("-",W$1,1)-1))+1):$V3444)/VALUE(LEFT(W$1,FIND("-",W$1,1)-1)))/(SUMIF(INDEX($V:$V,ROW($V3444)-VALUE(LEFT(W$1,FIND("-",W$1,1)-1))+1):$V3444,"&lt;0",INDEX($V:$V,ROW($V3444)-VALUE(LEFT(W$1,FIND("-",W$1,1)-1))+1):$V3444)/VALUE(LEFT(W$1,FIND("-",W$1,1)-1)))))))</f>
        <v>50</v>
      </c>
      <c r="Y3444">
        <f>IF(ROW($E3444)&lt;=VALUE(LEFT(Y$1,FIND("-",Y$1,1)-1)),0,MAX(INDEX(C:C,ROW(C3444)-VALUE(LEFT(Y$1,FIND("-",Y$1,1)-1))+1):C3444))</f>
        <v>0.2</v>
      </c>
      <c r="Z3444">
        <f>IF(ROW($E3444)&lt;=VALUE(LEFT(Z$1,FIND("-",Z$1,1)-1)),0,MIN(INDEX(D:D,ROW(D3444)-VALUE(LEFT(Z$1,FIND("-",Z$1,1)-1))+1):D3444))</f>
        <v>0.155</v>
      </c>
      <c r="AA3444">
        <f t="shared" si="486"/>
        <v>22.222222222222236</v>
      </c>
      <c r="AB3444">
        <f>IF(ROW($AA3444)&lt;=VALUE(LEFT(AA$1,FIND("-",AA$1,1)-1))+VALUE(LEFT(AB$1,FIND("-",AB$1,1)-1)-1),0,AVERAGE(INDEX($AA:$AA,ROW($AA3444)-VALUE(LEFT(AB$1,FIND("-",AB$1,1)-1))+1):$AA3444))</f>
        <v>25.925925925925942</v>
      </c>
      <c r="AC3444">
        <f>IF(ROW($AA3444)&lt;=VALUE(LEFT(AA$1,FIND("-",AA$1,1)-1))+VALUE(LEFT(AB$1,FIND("-",AB$1,1)-1)-1)+VALUE(LEFT(AC$1,FIND("-",AC$1,1)-1)-1),0,AVERAGE(INDEX($AB:$AB,ROW($AB3444)-VALUE(LEFT(AC$1,FIND("-",AC$1,1)-1))+1):$AB3444))</f>
        <v>34.567901234567906</v>
      </c>
      <c r="AE3444">
        <f t="shared" si="483"/>
        <v>341351744</v>
      </c>
      <c r="AG3444" t="str">
        <f t="shared" si="485"/>
        <v/>
      </c>
    </row>
    <row r="3445" spans="1:33" x14ac:dyDescent="0.25">
      <c r="A3445" s="6">
        <v>42086</v>
      </c>
      <c r="B3445">
        <v>0.17</v>
      </c>
      <c r="C3445">
        <v>0.17</v>
      </c>
      <c r="D3445">
        <v>0.16500000000000001</v>
      </c>
      <c r="E3445">
        <v>0.17</v>
      </c>
      <c r="F3445">
        <v>0.17</v>
      </c>
      <c r="G3445">
        <v>920300</v>
      </c>
      <c r="I3445" t="str">
        <f t="shared" si="478"/>
        <v/>
      </c>
      <c r="J3445" t="str">
        <f t="shared" si="479"/>
        <v/>
      </c>
      <c r="K3445" t="str">
        <f t="shared" si="480"/>
        <v/>
      </c>
      <c r="M3445" s="11" t="str">
        <f t="shared" si="484"/>
        <v/>
      </c>
      <c r="O3445">
        <f>IF(ROW($E3445)&lt;=VALUE(LEFT(O$1,FIND("-",O$1,1)-1)),0,IF(ROW($E3445)=VALUE(LEFT(O$1,FIND("-",O$1,1)-1))+1,AVERAGE(INDEX($E:$E,ROW($E3445)-VALUE(LEFT(O$1,FIND("-",O$1,1)-1))):$E3445),($E3445*(2/(VALUE(LEFT(O$1,FIND("-",O$1,1)-1))+1)))+(O3444*(1-(2/(VALUE(LEFT(O$1,FIND("-",O$1,1)-1))+1))))))</f>
        <v>0.14716045021841129</v>
      </c>
      <c r="Q3445">
        <f>IF(ROW($E3445)&lt;=VALUE(LEFT(Q$1,FIND("-",Q$1,1)-1)),0,IF(ROW($E3445)=VALUE(LEFT(Q$1,FIND("-",Q$1,1)-1))+1,AVERAGE(INDEX($E:$E,ROW($E3445)-VALUE(LEFT(Q$1,FIND("-",Q$1,1)-1))):$E3445),($E3445*(2/(VALUE(LEFT(Q$1,FIND("-",Q$1,1)-1))+1)))+(Q3444*(1-(2/(VALUE(LEFT(Q$1,FIND("-",Q$1,1)-1))+1))))))</f>
        <v>0.17164965481327668</v>
      </c>
      <c r="R3445">
        <f>IF(ROW($E3445)&lt;=VALUE(LEFT(R$1,FIND("-",R$1,1)-1)),0,IF(ROW($E3445)=VALUE(LEFT(R$1,FIND("-",R$1,1)-1))+1,AVERAGE(INDEX($E:$E,ROW($E3445)-VALUE(LEFT(R$1,FIND("-",R$1,1)-1))):$E3445),($E3445*(2/(VALUE(LEFT(R$1,FIND("-",R$1,1)-1))+1)))+(R3444*(1-(2/(VALUE(LEFT(R$1,FIND("-",R$1,1)-1))+1))))))</f>
        <v>0.16644768381932487</v>
      </c>
      <c r="S3445">
        <f t="shared" si="481"/>
        <v>5.20197099395181E-3</v>
      </c>
      <c r="T3445">
        <f>IF(ROW($E3445)&lt;=MAX(VALUE(LEFT(Q$1,FIND("-",Q$1,1)-1)),VALUE(LEFT(R$1,FIND("-",R$1,1)-1)))+VALUE(LEFT(T$1,FIND("-",T$1,1)-1))-1,0,IF(ROW($E3445)=MAX(VALUE(LEFT(Q$1,FIND("-",Q$1,1)-1)),VALUE(LEFT(R$1,FIND("-",R$1,1)-1)))+VALUE(LEFT(T$1,FIND("-",T$1,1)-1)),AVERAGE(INDEX($S:$S,ROW(S3445)-VALUE(LEFT(T$1,FIND("-",T$1,1)-1))+1):S3445),($S3445*(2/(VALUE(LEFT(T$1,FIND("-",T$1,1)-1))+1)))+(T3444*(1-(2/(VALUE(LEFT(T$1,FIND("-",T$1,1)-1))+1))))))</f>
        <v>7.1149273760533023E-3</v>
      </c>
      <c r="V3445">
        <f t="shared" si="482"/>
        <v>5.0000000000000044E-3</v>
      </c>
      <c r="W3445">
        <f>IF(ROW($E3445)&lt;=VALUE(LEFT(W$1,FIND("-",W$1,1)-1))+1,0,IF(ROW($E3444)=VALUE(LEFT(W$1,FIND("-",W$1,1)-1))+1,100-100/(1+ABS((SUMIF(INDEX($V:$V,ROW($V3445)-VALUE(LEFT(W$1,FIND("-",W$1,1)-1))+1):$V3445,"&gt;0",INDEX($V:$V,ROW($V3445)-VALUE(LEFT(W$1,FIND("-",W$1,1)-1))+1):$V3445)/COUNTIF(INDEX($V:$V,ROW($V3445)-VALUE(LEFT(W$1,FIND("-",W$1,1)-1))+1):$V3445,"&gt;0"))/(SUMIF(INDEX($V:$V,ROW($V3445)-VALUE(LEFT(W$1,FIND("-",W$1,1)-1))+1):$V3445,"&lt;0",INDEX($V:$V,ROW($V3445)-VALUE(LEFT(W$1,FIND("-",W$1,1)-1))+1):$V3445)/COUNTIF(INDEX($V:$V,ROW($V3445)-VALUE(LEFT(W$1,FIND("-",W$1,1)-1))+1):$V3445,"&lt;0")))),100-100/(1+ABS((SUMIF(INDEX($V:$V,ROW($V3445)-VALUE(LEFT(W$1,FIND("-",W$1,1)-1))+1):$V3445,"&gt;0",INDEX($V:$V,ROW($V3445)-VALUE(LEFT(W$1,FIND("-",W$1,1)-1))+1):$V3445)/VALUE(LEFT(W$1,FIND("-",W$1,1)-1)))/(SUMIF(INDEX($V:$V,ROW($V3445)-VALUE(LEFT(W$1,FIND("-",W$1,1)-1))+1):$V3445,"&lt;0",INDEX($V:$V,ROW($V3445)-VALUE(LEFT(W$1,FIND("-",W$1,1)-1))+1):$V3445)/VALUE(LEFT(W$1,FIND("-",W$1,1)-1)))))))</f>
        <v>50</v>
      </c>
      <c r="Y3445">
        <f>IF(ROW($E3445)&lt;=VALUE(LEFT(Y$1,FIND("-",Y$1,1)-1)),0,MAX(INDEX(C:C,ROW(C3445)-VALUE(LEFT(Y$1,FIND("-",Y$1,1)-1))+1):C3445))</f>
        <v>0.2</v>
      </c>
      <c r="Z3445">
        <f>IF(ROW($E3445)&lt;=VALUE(LEFT(Z$1,FIND("-",Z$1,1)-1)),0,MIN(INDEX(D:D,ROW(D3445)-VALUE(LEFT(Z$1,FIND("-",Z$1,1)-1))+1):D3445))</f>
        <v>0.155</v>
      </c>
      <c r="AA3445">
        <f t="shared" si="486"/>
        <v>33.333333333333357</v>
      </c>
      <c r="AB3445">
        <f>IF(ROW($AA3445)&lt;=VALUE(LEFT(AA$1,FIND("-",AA$1,1)-1))+VALUE(LEFT(AB$1,FIND("-",AB$1,1)-1)-1),0,AVERAGE(INDEX($AA:$AA,ROW($AA3445)-VALUE(LEFT(AB$1,FIND("-",AB$1,1)-1))+1):$AA3445))</f>
        <v>29.629629629629648</v>
      </c>
      <c r="AC3445">
        <f>IF(ROW($AA3445)&lt;=VALUE(LEFT(AA$1,FIND("-",AA$1,1)-1))+VALUE(LEFT(AB$1,FIND("-",AB$1,1)-1)-1)+VALUE(LEFT(AC$1,FIND("-",AC$1,1)-1)-1),0,AVERAGE(INDEX($AB:$AB,ROW($AB3445)-VALUE(LEFT(AC$1,FIND("-",AC$1,1)-1))+1):$AB3445))</f>
        <v>29.629629629629644</v>
      </c>
      <c r="AE3445">
        <f t="shared" si="483"/>
        <v>342272044</v>
      </c>
      <c r="AG3445" t="str">
        <f t="shared" si="485"/>
        <v/>
      </c>
    </row>
    <row r="3446" spans="1:33" x14ac:dyDescent="0.25">
      <c r="A3446" s="6">
        <v>42087</v>
      </c>
      <c r="B3446">
        <v>0.17</v>
      </c>
      <c r="C3446">
        <v>0.17499999999999999</v>
      </c>
      <c r="D3446">
        <v>0.16500000000000001</v>
      </c>
      <c r="E3446">
        <v>0.17499999999999999</v>
      </c>
      <c r="F3446">
        <v>0.17499999999999999</v>
      </c>
      <c r="G3446">
        <v>939900</v>
      </c>
      <c r="I3446" t="str">
        <f t="shared" si="478"/>
        <v/>
      </c>
      <c r="J3446" t="str">
        <f t="shared" si="479"/>
        <v/>
      </c>
      <c r="K3446" t="str">
        <f t="shared" si="480"/>
        <v/>
      </c>
      <c r="M3446" s="11" t="str">
        <f t="shared" si="484"/>
        <v/>
      </c>
      <c r="O3446">
        <f>IF(ROW($E3446)&lt;=VALUE(LEFT(O$1,FIND("-",O$1,1)-1)),0,IF(ROW($E3446)=VALUE(LEFT(O$1,FIND("-",O$1,1)-1))+1,AVERAGE(INDEX($E:$E,ROW($E3446)-VALUE(LEFT(O$1,FIND("-",O$1,1)-1))):$E3446),($E3446*(2/(VALUE(LEFT(O$1,FIND("-",O$1,1)-1))+1)))+(O3445*(1-(2/(VALUE(LEFT(O$1,FIND("-",O$1,1)-1))+1))))))</f>
        <v>0.14743746066399924</v>
      </c>
      <c r="Q3446">
        <f>IF(ROW($E3446)&lt;=VALUE(LEFT(Q$1,FIND("-",Q$1,1)-1)),0,IF(ROW($E3446)=VALUE(LEFT(Q$1,FIND("-",Q$1,1)-1))+1,AVERAGE(INDEX($E:$E,ROW($E3446)-VALUE(LEFT(Q$1,FIND("-",Q$1,1)-1))):$E3446),($E3446*(2/(VALUE(LEFT(Q$1,FIND("-",Q$1,1)-1))+1)))+(Q3445*(1-(2/(VALUE(LEFT(Q$1,FIND("-",Q$1,1)-1))+1))))))</f>
        <v>0.17216509253431106</v>
      </c>
      <c r="R3446">
        <f>IF(ROW($E3446)&lt;=VALUE(LEFT(R$1,FIND("-",R$1,1)-1)),0,IF(ROW($E3446)=VALUE(LEFT(R$1,FIND("-",R$1,1)-1))+1,AVERAGE(INDEX($E:$E,ROW($E3446)-VALUE(LEFT(R$1,FIND("-",R$1,1)-1))):$E3446),($E3446*(2/(VALUE(LEFT(R$1,FIND("-",R$1,1)-1))+1)))+(R3445*(1-(2/(VALUE(LEFT(R$1,FIND("-",R$1,1)-1))+1))))))</f>
        <v>0.16708118872159711</v>
      </c>
      <c r="S3446">
        <f t="shared" si="481"/>
        <v>5.0839038127139524E-3</v>
      </c>
      <c r="T3446">
        <f>IF(ROW($E3446)&lt;=MAX(VALUE(LEFT(Q$1,FIND("-",Q$1,1)-1)),VALUE(LEFT(R$1,FIND("-",R$1,1)-1)))+VALUE(LEFT(T$1,FIND("-",T$1,1)-1))-1,0,IF(ROW($E3446)=MAX(VALUE(LEFT(Q$1,FIND("-",Q$1,1)-1)),VALUE(LEFT(R$1,FIND("-",R$1,1)-1)))+VALUE(LEFT(T$1,FIND("-",T$1,1)-1)),AVERAGE(INDEX($S:$S,ROW(S3446)-VALUE(LEFT(T$1,FIND("-",T$1,1)-1))+1):S3446),($S3446*(2/(VALUE(LEFT(T$1,FIND("-",T$1,1)-1))+1)))+(T3445*(1-(2/(VALUE(LEFT(T$1,FIND("-",T$1,1)-1))+1))))))</f>
        <v>6.7087226633854328E-3</v>
      </c>
      <c r="V3446">
        <f t="shared" si="482"/>
        <v>4.9999999999999767E-3</v>
      </c>
      <c r="W3446">
        <f>IF(ROW($E3446)&lt;=VALUE(LEFT(W$1,FIND("-",W$1,1)-1))+1,0,IF(ROW($E3445)=VALUE(LEFT(W$1,FIND("-",W$1,1)-1))+1,100-100/(1+ABS((SUMIF(INDEX($V:$V,ROW($V3446)-VALUE(LEFT(W$1,FIND("-",W$1,1)-1))+1):$V3446,"&gt;0",INDEX($V:$V,ROW($V3446)-VALUE(LEFT(W$1,FIND("-",W$1,1)-1))+1):$V3446)/COUNTIF(INDEX($V:$V,ROW($V3446)-VALUE(LEFT(W$1,FIND("-",W$1,1)-1))+1):$V3446,"&gt;0"))/(SUMIF(INDEX($V:$V,ROW($V3446)-VALUE(LEFT(W$1,FIND("-",W$1,1)-1))+1):$V3446,"&lt;0",INDEX($V:$V,ROW($V3446)-VALUE(LEFT(W$1,FIND("-",W$1,1)-1))+1):$V3446)/COUNTIF(INDEX($V:$V,ROW($V3446)-VALUE(LEFT(W$1,FIND("-",W$1,1)-1))+1):$V3446,"&lt;0")))),100-100/(1+ABS((SUMIF(INDEX($V:$V,ROW($V3446)-VALUE(LEFT(W$1,FIND("-",W$1,1)-1))+1):$V3446,"&gt;0",INDEX($V:$V,ROW($V3446)-VALUE(LEFT(W$1,FIND("-",W$1,1)-1))+1):$V3446)/VALUE(LEFT(W$1,FIND("-",W$1,1)-1)))/(SUMIF(INDEX($V:$V,ROW($V3446)-VALUE(LEFT(W$1,FIND("-",W$1,1)-1))+1):$V3446,"&lt;0",INDEX($V:$V,ROW($V3446)-VALUE(LEFT(W$1,FIND("-",W$1,1)-1))+1):$V3446)/VALUE(LEFT(W$1,FIND("-",W$1,1)-1)))))))</f>
        <v>52.380952380952372</v>
      </c>
      <c r="Y3446">
        <f>IF(ROW($E3446)&lt;=VALUE(LEFT(Y$1,FIND("-",Y$1,1)-1)),0,MAX(INDEX(C:C,ROW(C3446)-VALUE(LEFT(Y$1,FIND("-",Y$1,1)-1))+1):C3446))</f>
        <v>0.2</v>
      </c>
      <c r="Z3446">
        <f>IF(ROW($E3446)&lt;=VALUE(LEFT(Z$1,FIND("-",Z$1,1)-1)),0,MIN(INDEX(D:D,ROW(D3446)-VALUE(LEFT(Z$1,FIND("-",Z$1,1)-1))+1):D3446))</f>
        <v>0.155</v>
      </c>
      <c r="AA3446">
        <f t="shared" si="486"/>
        <v>44.444444444444407</v>
      </c>
      <c r="AB3446">
        <f>IF(ROW($AA3446)&lt;=VALUE(LEFT(AA$1,FIND("-",AA$1,1)-1))+VALUE(LEFT(AB$1,FIND("-",AB$1,1)-1)-1),0,AVERAGE(INDEX($AA:$AA,ROW($AA3446)-VALUE(LEFT(AB$1,FIND("-",AB$1,1)-1))+1):$AA3446))</f>
        <v>33.333333333333336</v>
      </c>
      <c r="AC3446">
        <f>IF(ROW($AA3446)&lt;=VALUE(LEFT(AA$1,FIND("-",AA$1,1)-1))+VALUE(LEFT(AB$1,FIND("-",AB$1,1)-1)-1)+VALUE(LEFT(AC$1,FIND("-",AC$1,1)-1)-1),0,AVERAGE(INDEX($AB:$AB,ROW($AB3446)-VALUE(LEFT(AC$1,FIND("-",AC$1,1)-1))+1):$AB3446))</f>
        <v>29.629629629629637</v>
      </c>
      <c r="AE3446">
        <f t="shared" si="483"/>
        <v>343211944</v>
      </c>
      <c r="AG3446" t="str">
        <f t="shared" si="485"/>
        <v/>
      </c>
    </row>
    <row r="3447" spans="1:33" x14ac:dyDescent="0.25">
      <c r="A3447" s="6">
        <v>42088</v>
      </c>
      <c r="B3447">
        <v>0.17</v>
      </c>
      <c r="C3447">
        <v>0.19</v>
      </c>
      <c r="D3447">
        <v>0.16500000000000001</v>
      </c>
      <c r="E3447">
        <v>0.18</v>
      </c>
      <c r="F3447">
        <v>0.18</v>
      </c>
      <c r="G3447">
        <v>3745600</v>
      </c>
      <c r="I3447" t="str">
        <f t="shared" si="478"/>
        <v/>
      </c>
      <c r="J3447" t="str">
        <f t="shared" si="479"/>
        <v/>
      </c>
      <c r="K3447" t="str">
        <f t="shared" si="480"/>
        <v/>
      </c>
      <c r="M3447" s="11" t="str">
        <f t="shared" si="484"/>
        <v/>
      </c>
      <c r="O3447">
        <f>IF(ROW($E3447)&lt;=VALUE(LEFT(O$1,FIND("-",O$1,1)-1)),0,IF(ROW($E3447)=VALUE(LEFT(O$1,FIND("-",O$1,1)-1))+1,AVERAGE(INDEX($E:$E,ROW($E3447)-VALUE(LEFT(O$1,FIND("-",O$1,1)-1))):$E3447),($E3447*(2/(VALUE(LEFT(O$1,FIND("-",O$1,1)-1))+1)))+(O3446*(1-(2/(VALUE(LEFT(O$1,FIND("-",O$1,1)-1))+1))))))</f>
        <v>0.14776146603052662</v>
      </c>
      <c r="Q3447">
        <f>IF(ROW($E3447)&lt;=VALUE(LEFT(Q$1,FIND("-",Q$1,1)-1)),0,IF(ROW($E3447)=VALUE(LEFT(Q$1,FIND("-",Q$1,1)-1))+1,AVERAGE(INDEX($E:$E,ROW($E3447)-VALUE(LEFT(Q$1,FIND("-",Q$1,1)-1))):$E3447),($E3447*(2/(VALUE(LEFT(Q$1,FIND("-",Q$1,1)-1))+1)))+(Q3446*(1-(2/(VALUE(LEFT(Q$1,FIND("-",Q$1,1)-1))+1))))))</f>
        <v>0.1733704629136478</v>
      </c>
      <c r="R3447">
        <f>IF(ROW($E3447)&lt;=VALUE(LEFT(R$1,FIND("-",R$1,1)-1)),0,IF(ROW($E3447)=VALUE(LEFT(R$1,FIND("-",R$1,1)-1))+1,AVERAGE(INDEX($E:$E,ROW($E3447)-VALUE(LEFT(R$1,FIND("-",R$1,1)-1))):$E3447),($E3447*(2/(VALUE(LEFT(R$1,FIND("-",R$1,1)-1))+1)))+(R3446*(1-(2/(VALUE(LEFT(R$1,FIND("-",R$1,1)-1))+1))))))</f>
        <v>0.1680381377051825</v>
      </c>
      <c r="S3447">
        <f t="shared" si="481"/>
        <v>5.3323252084652994E-3</v>
      </c>
      <c r="T3447">
        <f>IF(ROW($E3447)&lt;=MAX(VALUE(LEFT(Q$1,FIND("-",Q$1,1)-1)),VALUE(LEFT(R$1,FIND("-",R$1,1)-1)))+VALUE(LEFT(T$1,FIND("-",T$1,1)-1))-1,0,IF(ROW($E3447)=MAX(VALUE(LEFT(Q$1,FIND("-",Q$1,1)-1)),VALUE(LEFT(R$1,FIND("-",R$1,1)-1)))+VALUE(LEFT(T$1,FIND("-",T$1,1)-1)),AVERAGE(INDEX($S:$S,ROW(S3447)-VALUE(LEFT(T$1,FIND("-",T$1,1)-1))+1):S3447),($S3447*(2/(VALUE(LEFT(T$1,FIND("-",T$1,1)-1))+1)))+(T3446*(1-(2/(VALUE(LEFT(T$1,FIND("-",T$1,1)-1))+1))))))</f>
        <v>6.4334431724014061E-3</v>
      </c>
      <c r="V3447">
        <f t="shared" si="482"/>
        <v>5.0000000000000044E-3</v>
      </c>
      <c r="W3447">
        <f>IF(ROW($E3447)&lt;=VALUE(LEFT(W$1,FIND("-",W$1,1)-1))+1,0,IF(ROW($E3446)=VALUE(LEFT(W$1,FIND("-",W$1,1)-1))+1,100-100/(1+ABS((SUMIF(INDEX($V:$V,ROW($V3447)-VALUE(LEFT(W$1,FIND("-",W$1,1)-1))+1):$V3447,"&gt;0",INDEX($V:$V,ROW($V3447)-VALUE(LEFT(W$1,FIND("-",W$1,1)-1))+1):$V3447)/COUNTIF(INDEX($V:$V,ROW($V3447)-VALUE(LEFT(W$1,FIND("-",W$1,1)-1))+1):$V3447,"&gt;0"))/(SUMIF(INDEX($V:$V,ROW($V3447)-VALUE(LEFT(W$1,FIND("-",W$1,1)-1))+1):$V3447,"&lt;0",INDEX($V:$V,ROW($V3447)-VALUE(LEFT(W$1,FIND("-",W$1,1)-1))+1):$V3447)/COUNTIF(INDEX($V:$V,ROW($V3447)-VALUE(LEFT(W$1,FIND("-",W$1,1)-1))+1):$V3447,"&lt;0")))),100-100/(1+ABS((SUMIF(INDEX($V:$V,ROW($V3447)-VALUE(LEFT(W$1,FIND("-",W$1,1)-1))+1):$V3447,"&gt;0",INDEX($V:$V,ROW($V3447)-VALUE(LEFT(W$1,FIND("-",W$1,1)-1))+1):$V3447)/VALUE(LEFT(W$1,FIND("-",W$1,1)-1)))/(SUMIF(INDEX($V:$V,ROW($V3447)-VALUE(LEFT(W$1,FIND("-",W$1,1)-1))+1):$V3447,"&lt;0",INDEX($V:$V,ROW($V3447)-VALUE(LEFT(W$1,FIND("-",W$1,1)-1))+1):$V3447)/VALUE(LEFT(W$1,FIND("-",W$1,1)-1)))))))</f>
        <v>57.142857142857139</v>
      </c>
      <c r="Y3447">
        <f>IF(ROW($E3447)&lt;=VALUE(LEFT(Y$1,FIND("-",Y$1,1)-1)),0,MAX(INDEX(C:C,ROW(C3447)-VALUE(LEFT(Y$1,FIND("-",Y$1,1)-1))+1):C3447))</f>
        <v>0.2</v>
      </c>
      <c r="Z3447">
        <f>IF(ROW($E3447)&lt;=VALUE(LEFT(Z$1,FIND("-",Z$1,1)-1)),0,MIN(INDEX(D:D,ROW(D3447)-VALUE(LEFT(Z$1,FIND("-",Z$1,1)-1))+1):D3447))</f>
        <v>0.155</v>
      </c>
      <c r="AA3447">
        <f t="shared" si="486"/>
        <v>55.555555555555522</v>
      </c>
      <c r="AB3447">
        <f>IF(ROW($AA3447)&lt;=VALUE(LEFT(AA$1,FIND("-",AA$1,1)-1))+VALUE(LEFT(AB$1,FIND("-",AB$1,1)-1)-1),0,AVERAGE(INDEX($AA:$AA,ROW($AA3447)-VALUE(LEFT(AB$1,FIND("-",AB$1,1)-1))+1):$AA3447))</f>
        <v>44.444444444444429</v>
      </c>
      <c r="AC3447">
        <f>IF(ROW($AA3447)&lt;=VALUE(LEFT(AA$1,FIND("-",AA$1,1)-1))+VALUE(LEFT(AB$1,FIND("-",AB$1,1)-1)-1)+VALUE(LEFT(AC$1,FIND("-",AC$1,1)-1)-1),0,AVERAGE(INDEX($AB:$AB,ROW($AB3447)-VALUE(LEFT(AC$1,FIND("-",AC$1,1)-1))+1):$AB3447))</f>
        <v>35.802469135802475</v>
      </c>
      <c r="AE3447">
        <f t="shared" si="483"/>
        <v>346957544</v>
      </c>
      <c r="AG3447" t="str">
        <f t="shared" si="485"/>
        <v/>
      </c>
    </row>
    <row r="3448" spans="1:33" x14ac:dyDescent="0.25">
      <c r="A3448" s="6">
        <v>42089</v>
      </c>
      <c r="B3448">
        <v>0.185</v>
      </c>
      <c r="C3448">
        <v>0.19500000000000001</v>
      </c>
      <c r="D3448">
        <v>0.18</v>
      </c>
      <c r="E3448">
        <v>0.185</v>
      </c>
      <c r="F3448">
        <v>0.185</v>
      </c>
      <c r="G3448">
        <v>5804500</v>
      </c>
      <c r="I3448" t="str">
        <f t="shared" si="478"/>
        <v/>
      </c>
      <c r="J3448" t="str">
        <f t="shared" si="479"/>
        <v/>
      </c>
      <c r="K3448" t="str">
        <f t="shared" si="480"/>
        <v/>
      </c>
      <c r="M3448" s="11" t="str">
        <f t="shared" si="484"/>
        <v/>
      </c>
      <c r="O3448">
        <f>IF(ROW($E3448)&lt;=VALUE(LEFT(O$1,FIND("-",O$1,1)-1)),0,IF(ROW($E3448)=VALUE(LEFT(O$1,FIND("-",O$1,1)-1))+1,AVERAGE(INDEX($E:$E,ROW($E3448)-VALUE(LEFT(O$1,FIND("-",O$1,1)-1))):$E3448),($E3448*(2/(VALUE(LEFT(O$1,FIND("-",O$1,1)-1))+1)))+(O3447*(1-(2/(VALUE(LEFT(O$1,FIND("-",O$1,1)-1))+1))))))</f>
        <v>0.1481319987068398</v>
      </c>
      <c r="Q3448">
        <f>IF(ROW($E3448)&lt;=VALUE(LEFT(Q$1,FIND("-",Q$1,1)-1)),0,IF(ROW($E3448)=VALUE(LEFT(Q$1,FIND("-",Q$1,1)-1))+1,AVERAGE(INDEX($E:$E,ROW($E3448)-VALUE(LEFT(Q$1,FIND("-",Q$1,1)-1))):$E3448),($E3448*(2/(VALUE(LEFT(Q$1,FIND("-",Q$1,1)-1))+1)))+(Q3447*(1-(2/(VALUE(LEFT(Q$1,FIND("-",Q$1,1)-1))+1))))))</f>
        <v>0.17515962246539429</v>
      </c>
      <c r="R3448">
        <f>IF(ROW($E3448)&lt;=VALUE(LEFT(R$1,FIND("-",R$1,1)-1)),0,IF(ROW($E3448)=VALUE(LEFT(R$1,FIND("-",R$1,1)-1))+1,AVERAGE(INDEX($E:$E,ROW($E3448)-VALUE(LEFT(R$1,FIND("-",R$1,1)-1))):$E3448),($E3448*(2/(VALUE(LEFT(R$1,FIND("-",R$1,1)-1))+1)))+(R3447*(1-(2/(VALUE(LEFT(R$1,FIND("-",R$1,1)-1))+1))))))</f>
        <v>0.16929457194924305</v>
      </c>
      <c r="S3448">
        <f t="shared" si="481"/>
        <v>5.8650505161512434E-3</v>
      </c>
      <c r="T3448">
        <f>IF(ROW($E3448)&lt;=MAX(VALUE(LEFT(Q$1,FIND("-",Q$1,1)-1)),VALUE(LEFT(R$1,FIND("-",R$1,1)-1)))+VALUE(LEFT(T$1,FIND("-",T$1,1)-1))-1,0,IF(ROW($E3448)=MAX(VALUE(LEFT(Q$1,FIND("-",Q$1,1)-1)),VALUE(LEFT(R$1,FIND("-",R$1,1)-1)))+VALUE(LEFT(T$1,FIND("-",T$1,1)-1)),AVERAGE(INDEX($S:$S,ROW(S3448)-VALUE(LEFT(T$1,FIND("-",T$1,1)-1))+1):S3448),($S3448*(2/(VALUE(LEFT(T$1,FIND("-",T$1,1)-1))+1)))+(T3447*(1-(2/(VALUE(LEFT(T$1,FIND("-",T$1,1)-1))+1))))))</f>
        <v>6.3197646411513736E-3</v>
      </c>
      <c r="V3448">
        <f t="shared" si="482"/>
        <v>5.0000000000000044E-3</v>
      </c>
      <c r="W3448">
        <f>IF(ROW($E3448)&lt;=VALUE(LEFT(W$1,FIND("-",W$1,1)-1))+1,0,IF(ROW($E3447)=VALUE(LEFT(W$1,FIND("-",W$1,1)-1))+1,100-100/(1+ABS((SUMIF(INDEX($V:$V,ROW($V3448)-VALUE(LEFT(W$1,FIND("-",W$1,1)-1))+1):$V3448,"&gt;0",INDEX($V:$V,ROW($V3448)-VALUE(LEFT(W$1,FIND("-",W$1,1)-1))+1):$V3448)/COUNTIF(INDEX($V:$V,ROW($V3448)-VALUE(LEFT(W$1,FIND("-",W$1,1)-1))+1):$V3448,"&gt;0"))/(SUMIF(INDEX($V:$V,ROW($V3448)-VALUE(LEFT(W$1,FIND("-",W$1,1)-1))+1):$V3448,"&lt;0",INDEX($V:$V,ROW($V3448)-VALUE(LEFT(W$1,FIND("-",W$1,1)-1))+1):$V3448)/COUNTIF(INDEX($V:$V,ROW($V3448)-VALUE(LEFT(W$1,FIND("-",W$1,1)-1))+1):$V3448,"&lt;0")))),100-100/(1+ABS((SUMIF(INDEX($V:$V,ROW($V3448)-VALUE(LEFT(W$1,FIND("-",W$1,1)-1))+1):$V3448,"&gt;0",INDEX($V:$V,ROW($V3448)-VALUE(LEFT(W$1,FIND("-",W$1,1)-1))+1):$V3448)/VALUE(LEFT(W$1,FIND("-",W$1,1)-1)))/(SUMIF(INDEX($V:$V,ROW($V3448)-VALUE(LEFT(W$1,FIND("-",W$1,1)-1))+1):$V3448,"&lt;0",INDEX($V:$V,ROW($V3448)-VALUE(LEFT(W$1,FIND("-",W$1,1)-1))+1):$V3448)/VALUE(LEFT(W$1,FIND("-",W$1,1)-1)))))))</f>
        <v>59.090909090909086</v>
      </c>
      <c r="Y3448">
        <f>IF(ROW($E3448)&lt;=VALUE(LEFT(Y$1,FIND("-",Y$1,1)-1)),0,MAX(INDEX(C:C,ROW(C3448)-VALUE(LEFT(Y$1,FIND("-",Y$1,1)-1))+1):C3448))</f>
        <v>0.2</v>
      </c>
      <c r="Z3448">
        <f>IF(ROW($E3448)&lt;=VALUE(LEFT(Z$1,FIND("-",Z$1,1)-1)),0,MIN(INDEX(D:D,ROW(D3448)-VALUE(LEFT(Z$1,FIND("-",Z$1,1)-1))+1):D3448))</f>
        <v>0.155</v>
      </c>
      <c r="AA3448">
        <f t="shared" si="486"/>
        <v>66.666666666666643</v>
      </c>
      <c r="AB3448">
        <f>IF(ROW($AA3448)&lt;=VALUE(LEFT(AA$1,FIND("-",AA$1,1)-1))+VALUE(LEFT(AB$1,FIND("-",AB$1,1)-1)-1),0,AVERAGE(INDEX($AA:$AA,ROW($AA3448)-VALUE(LEFT(AB$1,FIND("-",AB$1,1)-1))+1):$AA3448))</f>
        <v>55.555555555555522</v>
      </c>
      <c r="AC3448">
        <f>IF(ROW($AA3448)&lt;=VALUE(LEFT(AA$1,FIND("-",AA$1,1)-1))+VALUE(LEFT(AB$1,FIND("-",AB$1,1)-1)-1)+VALUE(LEFT(AC$1,FIND("-",AC$1,1)-1)-1),0,AVERAGE(INDEX($AB:$AB,ROW($AB3448)-VALUE(LEFT(AC$1,FIND("-",AC$1,1)-1))+1):$AB3448))</f>
        <v>44.444444444444429</v>
      </c>
      <c r="AE3448">
        <f t="shared" si="483"/>
        <v>352762044</v>
      </c>
      <c r="AG3448" t="str">
        <f t="shared" si="485"/>
        <v/>
      </c>
    </row>
    <row r="3449" spans="1:33" x14ac:dyDescent="0.25">
      <c r="A3449" s="6">
        <v>42090</v>
      </c>
      <c r="B3449">
        <v>0.185</v>
      </c>
      <c r="C3449">
        <v>0.185</v>
      </c>
      <c r="D3449">
        <v>0.18</v>
      </c>
      <c r="E3449">
        <v>0.185</v>
      </c>
      <c r="F3449">
        <v>0.185</v>
      </c>
      <c r="G3449">
        <v>707500</v>
      </c>
      <c r="I3449" t="str">
        <f t="shared" si="478"/>
        <v/>
      </c>
      <c r="J3449" t="str">
        <f t="shared" si="479"/>
        <v/>
      </c>
      <c r="K3449" t="str">
        <f t="shared" si="480"/>
        <v/>
      </c>
      <c r="M3449" s="11" t="str">
        <f t="shared" si="484"/>
        <v/>
      </c>
      <c r="O3449">
        <f>IF(ROW($E3449)&lt;=VALUE(LEFT(O$1,FIND("-",O$1,1)-1)),0,IF(ROW($E3449)=VALUE(LEFT(O$1,FIND("-",O$1,1)-1))+1,AVERAGE(INDEX($E:$E,ROW($E3449)-VALUE(LEFT(O$1,FIND("-",O$1,1)-1))):$E3449),($E3449*(2/(VALUE(LEFT(O$1,FIND("-",O$1,1)-1))+1)))+(O3448*(1-(2/(VALUE(LEFT(O$1,FIND("-",O$1,1)-1))+1))))))</f>
        <v>0.14849884449085135</v>
      </c>
      <c r="Q3449">
        <f>IF(ROW($E3449)&lt;=VALUE(LEFT(Q$1,FIND("-",Q$1,1)-1)),0,IF(ROW($E3449)=VALUE(LEFT(Q$1,FIND("-",Q$1,1)-1))+1,AVERAGE(INDEX($E:$E,ROW($E3449)-VALUE(LEFT(Q$1,FIND("-",Q$1,1)-1))):$E3449),($E3449*(2/(VALUE(LEFT(Q$1,FIND("-",Q$1,1)-1))+1)))+(Q3448*(1-(2/(VALUE(LEFT(Q$1,FIND("-",Q$1,1)-1))+1))))))</f>
        <v>0.17667352670148748</v>
      </c>
      <c r="R3449">
        <f>IF(ROW($E3449)&lt;=VALUE(LEFT(R$1,FIND("-",R$1,1)-1)),0,IF(ROW($E3449)=VALUE(LEFT(R$1,FIND("-",R$1,1)-1))+1,AVERAGE(INDEX($E:$E,ROW($E3449)-VALUE(LEFT(R$1,FIND("-",R$1,1)-1))):$E3449),($E3449*(2/(VALUE(LEFT(R$1,FIND("-",R$1,1)-1))+1)))+(R3448*(1-(2/(VALUE(LEFT(R$1,FIND("-",R$1,1)-1))+1))))))</f>
        <v>0.17045793699003986</v>
      </c>
      <c r="S3449">
        <f t="shared" si="481"/>
        <v>6.2155897114476166E-3</v>
      </c>
      <c r="T3449">
        <f>IF(ROW($E3449)&lt;=MAX(VALUE(LEFT(Q$1,FIND("-",Q$1,1)-1)),VALUE(LEFT(R$1,FIND("-",R$1,1)-1)))+VALUE(LEFT(T$1,FIND("-",T$1,1)-1))-1,0,IF(ROW($E3449)=MAX(VALUE(LEFT(Q$1,FIND("-",Q$1,1)-1)),VALUE(LEFT(R$1,FIND("-",R$1,1)-1)))+VALUE(LEFT(T$1,FIND("-",T$1,1)-1)),AVERAGE(INDEX($S:$S,ROW(S3449)-VALUE(LEFT(T$1,FIND("-",T$1,1)-1))+1):S3449),($S3449*(2/(VALUE(LEFT(T$1,FIND("-",T$1,1)-1))+1)))+(T3448*(1-(2/(VALUE(LEFT(T$1,FIND("-",T$1,1)-1))+1))))))</f>
        <v>6.2989296552106227E-3</v>
      </c>
      <c r="V3449">
        <f t="shared" si="482"/>
        <v>0</v>
      </c>
      <c r="W3449">
        <f>IF(ROW($E3449)&lt;=VALUE(LEFT(W$1,FIND("-",W$1,1)-1))+1,0,IF(ROW($E3448)=VALUE(LEFT(W$1,FIND("-",W$1,1)-1))+1,100-100/(1+ABS((SUMIF(INDEX($V:$V,ROW($V3449)-VALUE(LEFT(W$1,FIND("-",W$1,1)-1))+1):$V3449,"&gt;0",INDEX($V:$V,ROW($V3449)-VALUE(LEFT(W$1,FIND("-",W$1,1)-1))+1):$V3449)/COUNTIF(INDEX($V:$V,ROW($V3449)-VALUE(LEFT(W$1,FIND("-",W$1,1)-1))+1):$V3449,"&gt;0"))/(SUMIF(INDEX($V:$V,ROW($V3449)-VALUE(LEFT(W$1,FIND("-",W$1,1)-1))+1):$V3449,"&lt;0",INDEX($V:$V,ROW($V3449)-VALUE(LEFT(W$1,FIND("-",W$1,1)-1))+1):$V3449)/COUNTIF(INDEX($V:$V,ROW($V3449)-VALUE(LEFT(W$1,FIND("-",W$1,1)-1))+1):$V3449,"&lt;0")))),100-100/(1+ABS((SUMIF(INDEX($V:$V,ROW($V3449)-VALUE(LEFT(W$1,FIND("-",W$1,1)-1))+1):$V3449,"&gt;0",INDEX($V:$V,ROW($V3449)-VALUE(LEFT(W$1,FIND("-",W$1,1)-1))+1):$V3449)/VALUE(LEFT(W$1,FIND("-",W$1,1)-1)))/(SUMIF(INDEX($V:$V,ROW($V3449)-VALUE(LEFT(W$1,FIND("-",W$1,1)-1))+1):$V3449,"&lt;0",INDEX($V:$V,ROW($V3449)-VALUE(LEFT(W$1,FIND("-",W$1,1)-1))+1):$V3449)/VALUE(LEFT(W$1,FIND("-",W$1,1)-1)))))))</f>
        <v>65</v>
      </c>
      <c r="Y3449">
        <f>IF(ROW($E3449)&lt;=VALUE(LEFT(Y$1,FIND("-",Y$1,1)-1)),0,MAX(INDEX(C:C,ROW(C3449)-VALUE(LEFT(Y$1,FIND("-",Y$1,1)-1))+1):C3449))</f>
        <v>0.2</v>
      </c>
      <c r="Z3449">
        <f>IF(ROW($E3449)&lt;=VALUE(LEFT(Z$1,FIND("-",Z$1,1)-1)),0,MIN(INDEX(D:D,ROW(D3449)-VALUE(LEFT(Z$1,FIND("-",Z$1,1)-1))+1):D3449))</f>
        <v>0.16</v>
      </c>
      <c r="AA3449">
        <f t="shared" si="486"/>
        <v>62.499999999999979</v>
      </c>
      <c r="AB3449">
        <f>IF(ROW($AA3449)&lt;=VALUE(LEFT(AA$1,FIND("-",AA$1,1)-1))+VALUE(LEFT(AB$1,FIND("-",AB$1,1)-1)-1),0,AVERAGE(INDEX($AA:$AA,ROW($AA3449)-VALUE(LEFT(AB$1,FIND("-",AB$1,1)-1))+1):$AA3449))</f>
        <v>61.574074074074048</v>
      </c>
      <c r="AC3449">
        <f>IF(ROW($AA3449)&lt;=VALUE(LEFT(AA$1,FIND("-",AA$1,1)-1))+VALUE(LEFT(AB$1,FIND("-",AB$1,1)-1)-1)+VALUE(LEFT(AC$1,FIND("-",AC$1,1)-1)-1),0,AVERAGE(INDEX($AB:$AB,ROW($AB3449)-VALUE(LEFT(AC$1,FIND("-",AC$1,1)-1))+1):$AB3449))</f>
        <v>53.858024691357997</v>
      </c>
      <c r="AE3449">
        <f t="shared" si="483"/>
        <v>352762044</v>
      </c>
      <c r="AG3449" t="str">
        <f t="shared" si="485"/>
        <v/>
      </c>
    </row>
    <row r="3450" spans="1:33" x14ac:dyDescent="0.25">
      <c r="A3450" s="6">
        <v>42093</v>
      </c>
      <c r="B3450">
        <v>0.185</v>
      </c>
      <c r="C3450">
        <v>0.185</v>
      </c>
      <c r="D3450">
        <v>0.17499999999999999</v>
      </c>
      <c r="E3450">
        <v>0.17499999999999999</v>
      </c>
      <c r="F3450">
        <v>0.17499999999999999</v>
      </c>
      <c r="G3450">
        <v>1508000</v>
      </c>
      <c r="I3450" t="str">
        <f t="shared" si="478"/>
        <v/>
      </c>
      <c r="J3450" t="str">
        <f t="shared" si="479"/>
        <v/>
      </c>
      <c r="K3450" t="str">
        <f t="shared" si="480"/>
        <v/>
      </c>
      <c r="M3450" s="11" t="str">
        <f t="shared" si="484"/>
        <v/>
      </c>
      <c r="O3450">
        <f>IF(ROW($E3450)&lt;=VALUE(LEFT(O$1,FIND("-",O$1,1)-1)),0,IF(ROW($E3450)=VALUE(LEFT(O$1,FIND("-",O$1,1)-1))+1,AVERAGE(INDEX($E:$E,ROW($E3450)-VALUE(LEFT(O$1,FIND("-",O$1,1)-1))):$E3450),($E3450*(2/(VALUE(LEFT(O$1,FIND("-",O$1,1)-1))+1)))+(O3449*(1-(2/(VALUE(LEFT(O$1,FIND("-",O$1,1)-1))+1))))))</f>
        <v>0.14876253758049462</v>
      </c>
      <c r="Q3450">
        <f>IF(ROW($E3450)&lt;=VALUE(LEFT(Q$1,FIND("-",Q$1,1)-1)),0,IF(ROW($E3450)=VALUE(LEFT(Q$1,FIND("-",Q$1,1)-1))+1,AVERAGE(INDEX($E:$E,ROW($E3450)-VALUE(LEFT(Q$1,FIND("-",Q$1,1)-1))):$E3450),($E3450*(2/(VALUE(LEFT(Q$1,FIND("-",Q$1,1)-1))+1)))+(Q3449*(1-(2/(VALUE(LEFT(Q$1,FIND("-",Q$1,1)-1))+1))))))</f>
        <v>0.17641606105510477</v>
      </c>
      <c r="R3450">
        <f>IF(ROW($E3450)&lt;=VALUE(LEFT(R$1,FIND("-",R$1,1)-1)),0,IF(ROW($E3450)=VALUE(LEFT(R$1,FIND("-",R$1,1)-1))+1,AVERAGE(INDEX($E:$E,ROW($E3450)-VALUE(LEFT(R$1,FIND("-",R$1,1)-1))):$E3450),($E3450*(2/(VALUE(LEFT(R$1,FIND("-",R$1,1)-1))+1)))+(R3449*(1-(2/(VALUE(LEFT(R$1,FIND("-",R$1,1)-1))+1))))))</f>
        <v>0.17079438610188874</v>
      </c>
      <c r="S3450">
        <f t="shared" si="481"/>
        <v>5.6216749532160271E-3</v>
      </c>
      <c r="T3450">
        <f>IF(ROW($E3450)&lt;=MAX(VALUE(LEFT(Q$1,FIND("-",Q$1,1)-1)),VALUE(LEFT(R$1,FIND("-",R$1,1)-1)))+VALUE(LEFT(T$1,FIND("-",T$1,1)-1))-1,0,IF(ROW($E3450)=MAX(VALUE(LEFT(Q$1,FIND("-",Q$1,1)-1)),VALUE(LEFT(R$1,FIND("-",R$1,1)-1)))+VALUE(LEFT(T$1,FIND("-",T$1,1)-1)),AVERAGE(INDEX($S:$S,ROW(S3450)-VALUE(LEFT(T$1,FIND("-",T$1,1)-1))+1):S3450),($S3450*(2/(VALUE(LEFT(T$1,FIND("-",T$1,1)-1))+1)))+(T3449*(1-(2/(VALUE(LEFT(T$1,FIND("-",T$1,1)-1))+1))))))</f>
        <v>6.1634787148117046E-3</v>
      </c>
      <c r="V3450">
        <f t="shared" si="482"/>
        <v>-1.0000000000000009E-2</v>
      </c>
      <c r="W3450">
        <f>IF(ROW($E3450)&lt;=VALUE(LEFT(W$1,FIND("-",W$1,1)-1))+1,0,IF(ROW($E3449)=VALUE(LEFT(W$1,FIND("-",W$1,1)-1))+1,100-100/(1+ABS((SUMIF(INDEX($V:$V,ROW($V3450)-VALUE(LEFT(W$1,FIND("-",W$1,1)-1))+1):$V3450,"&gt;0",INDEX($V:$V,ROW($V3450)-VALUE(LEFT(W$1,FIND("-",W$1,1)-1))+1):$V3450)/COUNTIF(INDEX($V:$V,ROW($V3450)-VALUE(LEFT(W$1,FIND("-",W$1,1)-1))+1):$V3450,"&gt;0"))/(SUMIF(INDEX($V:$V,ROW($V3450)-VALUE(LEFT(W$1,FIND("-",W$1,1)-1))+1):$V3450,"&lt;0",INDEX($V:$V,ROW($V3450)-VALUE(LEFT(W$1,FIND("-",W$1,1)-1))+1):$V3450)/COUNTIF(INDEX($V:$V,ROW($V3450)-VALUE(LEFT(W$1,FIND("-",W$1,1)-1))+1):$V3450,"&lt;0")))),100-100/(1+ABS((SUMIF(INDEX($V:$V,ROW($V3450)-VALUE(LEFT(W$1,FIND("-",W$1,1)-1))+1):$V3450,"&gt;0",INDEX($V:$V,ROW($V3450)-VALUE(LEFT(W$1,FIND("-",W$1,1)-1))+1):$V3450)/VALUE(LEFT(W$1,FIND("-",W$1,1)-1)))/(SUMIF(INDEX($V:$V,ROW($V3450)-VALUE(LEFT(W$1,FIND("-",W$1,1)-1))+1):$V3450,"&lt;0",INDEX($V:$V,ROW($V3450)-VALUE(LEFT(W$1,FIND("-",W$1,1)-1))+1):$V3450)/VALUE(LEFT(W$1,FIND("-",W$1,1)-1)))))))</f>
        <v>52.631578947368411</v>
      </c>
      <c r="Y3450">
        <f>IF(ROW($E3450)&lt;=VALUE(LEFT(Y$1,FIND("-",Y$1,1)-1)),0,MAX(INDEX(C:C,ROW(C3450)-VALUE(LEFT(Y$1,FIND("-",Y$1,1)-1))+1):C3450))</f>
        <v>0.2</v>
      </c>
      <c r="Z3450">
        <f>IF(ROW($E3450)&lt;=VALUE(LEFT(Z$1,FIND("-",Z$1,1)-1)),0,MIN(INDEX(D:D,ROW(D3450)-VALUE(LEFT(Z$1,FIND("-",Z$1,1)-1))+1):D3450))</f>
        <v>0.16500000000000001</v>
      </c>
      <c r="AA3450">
        <f t="shared" si="486"/>
        <v>28.571428571428513</v>
      </c>
      <c r="AB3450">
        <f>IF(ROW($AA3450)&lt;=VALUE(LEFT(AA$1,FIND("-",AA$1,1)-1))+VALUE(LEFT(AB$1,FIND("-",AB$1,1)-1)-1),0,AVERAGE(INDEX($AA:$AA,ROW($AA3450)-VALUE(LEFT(AB$1,FIND("-",AB$1,1)-1))+1):$AA3450))</f>
        <v>52.57936507936504</v>
      </c>
      <c r="AC3450">
        <f>IF(ROW($AA3450)&lt;=VALUE(LEFT(AA$1,FIND("-",AA$1,1)-1))+VALUE(LEFT(AB$1,FIND("-",AB$1,1)-1)-1)+VALUE(LEFT(AC$1,FIND("-",AC$1,1)-1)-1),0,AVERAGE(INDEX($AB:$AB,ROW($AB3450)-VALUE(LEFT(AC$1,FIND("-",AC$1,1)-1))+1):$AB3450))</f>
        <v>56.569664902998198</v>
      </c>
      <c r="AE3450">
        <f t="shared" si="483"/>
        <v>351254044</v>
      </c>
      <c r="AG3450" t="str">
        <f t="shared" si="485"/>
        <v/>
      </c>
    </row>
    <row r="3451" spans="1:33" x14ac:dyDescent="0.25">
      <c r="A3451" s="6">
        <v>42094</v>
      </c>
      <c r="B3451">
        <v>0.17499999999999999</v>
      </c>
      <c r="C3451">
        <v>0.185</v>
      </c>
      <c r="D3451">
        <v>0.17</v>
      </c>
      <c r="E3451">
        <v>0.17</v>
      </c>
      <c r="F3451">
        <v>0.17</v>
      </c>
      <c r="G3451">
        <v>2779500</v>
      </c>
      <c r="I3451" t="str">
        <f t="shared" ref="I3451:I3514" si="487">IF(AND(T3451&gt;=S3451,T3450&lt;S3450),"Bearish",IF(AND(T3451&lt;S3451,T3450&gt;=S3450),"Bullish",""))</f>
        <v/>
      </c>
      <c r="J3451" t="str">
        <f t="shared" ref="J3451:J3514" si="488">IF(W3451&gt;70,"Overbought",IF(W3451&lt;30,"Oversold",""))</f>
        <v/>
      </c>
      <c r="K3451" t="str">
        <f t="shared" ref="K3451:K3514" si="489">IF(AND(AC3451&lt;20,AC3451&gt;AB3451),"Oversold Above %D",IF(AND(AC3451&lt;20,AC3451&lt;=AB3451),"Oversold Below %D",IF(AND(AC3451&gt;80,AC3451&lt;AB3451),"Overbought Below %D",IF(AND(AC3451&gt;80,AC3451&gt;=AB3451),"Overbought Above %D",IF(AND(AC3451&gt;=20,LEFT(K3450,5)="Overs"),"Buy",IF(AND(AC3451&lt;=80,LEFT(K3450,5)="Overb"),"Sell",""))))))</f>
        <v/>
      </c>
      <c r="M3451" s="11" t="str">
        <f t="shared" si="484"/>
        <v/>
      </c>
      <c r="O3451">
        <f>IF(ROW($E3451)&lt;=VALUE(LEFT(O$1,FIND("-",O$1,1)-1)),0,IF(ROW($E3451)=VALUE(LEFT(O$1,FIND("-",O$1,1)-1))+1,AVERAGE(INDEX($E:$E,ROW($E3451)-VALUE(LEFT(O$1,FIND("-",O$1,1)-1))):$E3451),($E3451*(2/(VALUE(LEFT(O$1,FIND("-",O$1,1)-1))+1)))+(O3450*(1-(2/(VALUE(LEFT(O$1,FIND("-",O$1,1)-1))+1))))))</f>
        <v>0.14897385561451956</v>
      </c>
      <c r="Q3451">
        <f>IF(ROW($E3451)&lt;=VALUE(LEFT(Q$1,FIND("-",Q$1,1)-1)),0,IF(ROW($E3451)=VALUE(LEFT(Q$1,FIND("-",Q$1,1)-1))+1,AVERAGE(INDEX($E:$E,ROW($E3451)-VALUE(LEFT(Q$1,FIND("-",Q$1,1)-1))):$E3451),($E3451*(2/(VALUE(LEFT(Q$1,FIND("-",Q$1,1)-1))+1)))+(Q3450*(1-(2/(VALUE(LEFT(Q$1,FIND("-",Q$1,1)-1))+1))))))</f>
        <v>0.17542897473893482</v>
      </c>
      <c r="R3451">
        <f>IF(ROW($E3451)&lt;=VALUE(LEFT(R$1,FIND("-",R$1,1)-1)),0,IF(ROW($E3451)=VALUE(LEFT(R$1,FIND("-",R$1,1)-1))+1,AVERAGE(INDEX($E:$E,ROW($E3451)-VALUE(LEFT(R$1,FIND("-",R$1,1)-1))):$E3451),($E3451*(2/(VALUE(LEFT(R$1,FIND("-",R$1,1)-1))+1)))+(R3450*(1-(2/(VALUE(LEFT(R$1,FIND("-",R$1,1)-1))+1))))))</f>
        <v>0.17073554268693403</v>
      </c>
      <c r="S3451">
        <f t="shared" ref="S3451:S3514" si="490">IF(ROW($E3451)&lt;=MAX(VALUE(LEFT(Q$1,FIND("-",Q$1,1)-1)),VALUE(LEFT(R$1,FIND("-",R$1,1)-1))),0,Q3451-R3451)</f>
        <v>4.6934320520007899E-3</v>
      </c>
      <c r="T3451">
        <f>IF(ROW($E3451)&lt;=MAX(VALUE(LEFT(Q$1,FIND("-",Q$1,1)-1)),VALUE(LEFT(R$1,FIND("-",R$1,1)-1)))+VALUE(LEFT(T$1,FIND("-",T$1,1)-1))-1,0,IF(ROW($E3451)=MAX(VALUE(LEFT(Q$1,FIND("-",Q$1,1)-1)),VALUE(LEFT(R$1,FIND("-",R$1,1)-1)))+VALUE(LEFT(T$1,FIND("-",T$1,1)-1)),AVERAGE(INDEX($S:$S,ROW(S3451)-VALUE(LEFT(T$1,FIND("-",T$1,1)-1))+1):S3451),($S3451*(2/(VALUE(LEFT(T$1,FIND("-",T$1,1)-1))+1)))+(T3450*(1-(2/(VALUE(LEFT(T$1,FIND("-",T$1,1)-1))+1))))))</f>
        <v>5.8694693822495224E-3</v>
      </c>
      <c r="V3451">
        <f t="shared" ref="V3451:V3514" si="491">IFERROR(1*(E3451-E3450),"")</f>
        <v>-4.9999999999999767E-3</v>
      </c>
      <c r="W3451">
        <f>IF(ROW($E3451)&lt;=VALUE(LEFT(W$1,FIND("-",W$1,1)-1))+1,0,IF(ROW($E3450)=VALUE(LEFT(W$1,FIND("-",W$1,1)-1))+1,100-100/(1+ABS((SUMIF(INDEX($V:$V,ROW($V3451)-VALUE(LEFT(W$1,FIND("-",W$1,1)-1))+1):$V3451,"&gt;0",INDEX($V:$V,ROW($V3451)-VALUE(LEFT(W$1,FIND("-",W$1,1)-1))+1):$V3451)/COUNTIF(INDEX($V:$V,ROW($V3451)-VALUE(LEFT(W$1,FIND("-",W$1,1)-1))+1):$V3451,"&gt;0"))/(SUMIF(INDEX($V:$V,ROW($V3451)-VALUE(LEFT(W$1,FIND("-",W$1,1)-1))+1):$V3451,"&lt;0",INDEX($V:$V,ROW($V3451)-VALUE(LEFT(W$1,FIND("-",W$1,1)-1))+1):$V3451)/COUNTIF(INDEX($V:$V,ROW($V3451)-VALUE(LEFT(W$1,FIND("-",W$1,1)-1))+1):$V3451,"&lt;0")))),100-100/(1+ABS((SUMIF(INDEX($V:$V,ROW($V3451)-VALUE(LEFT(W$1,FIND("-",W$1,1)-1))+1):$V3451,"&gt;0",INDEX($V:$V,ROW($V3451)-VALUE(LEFT(W$1,FIND("-",W$1,1)-1))+1):$V3451)/VALUE(LEFT(W$1,FIND("-",W$1,1)-1)))/(SUMIF(INDEX($V:$V,ROW($V3451)-VALUE(LEFT(W$1,FIND("-",W$1,1)-1))+1):$V3451,"&lt;0",INDEX($V:$V,ROW($V3451)-VALUE(LEFT(W$1,FIND("-",W$1,1)-1))+1):$V3451)/VALUE(LEFT(W$1,FIND("-",W$1,1)-1)))))))</f>
        <v>47.368421052631589</v>
      </c>
      <c r="Y3451">
        <f>IF(ROW($E3451)&lt;=VALUE(LEFT(Y$1,FIND("-",Y$1,1)-1)),0,MAX(INDEX(C:C,ROW(C3451)-VALUE(LEFT(Y$1,FIND("-",Y$1,1)-1))+1):C3451))</f>
        <v>0.2</v>
      </c>
      <c r="Z3451">
        <f>IF(ROW($E3451)&lt;=VALUE(LEFT(Z$1,FIND("-",Z$1,1)-1)),0,MIN(INDEX(D:D,ROW(D3451)-VALUE(LEFT(Z$1,FIND("-",Z$1,1)-1))+1):D3451))</f>
        <v>0.16500000000000001</v>
      </c>
      <c r="AA3451">
        <f t="shared" si="486"/>
        <v>14.285714285714295</v>
      </c>
      <c r="AB3451">
        <f>IF(ROW($AA3451)&lt;=VALUE(LEFT(AA$1,FIND("-",AA$1,1)-1))+VALUE(LEFT(AB$1,FIND("-",AB$1,1)-1)-1),0,AVERAGE(INDEX($AA:$AA,ROW($AA3451)-VALUE(LEFT(AB$1,FIND("-",AB$1,1)-1))+1):$AA3451))</f>
        <v>35.119047619047599</v>
      </c>
      <c r="AC3451">
        <f>IF(ROW($AA3451)&lt;=VALUE(LEFT(AA$1,FIND("-",AA$1,1)-1))+VALUE(LEFT(AB$1,FIND("-",AB$1,1)-1)-1)+VALUE(LEFT(AC$1,FIND("-",AC$1,1)-1)-1),0,AVERAGE(INDEX($AB:$AB,ROW($AB3451)-VALUE(LEFT(AC$1,FIND("-",AC$1,1)-1))+1):$AB3451))</f>
        <v>49.757495590828889</v>
      </c>
      <c r="AE3451">
        <f t="shared" ref="AE3451:AE3514" si="492">IFERROR(IF($E3451=$E3450,AE3450,IF($E3451&gt;$E3450,AE3450+$G3451,IF($E3451&lt;$E3450,AE3450-$G3451,""))),"")</f>
        <v>348474544</v>
      </c>
      <c r="AG3451" t="str">
        <f t="shared" si="485"/>
        <v/>
      </c>
    </row>
    <row r="3452" spans="1:33" x14ac:dyDescent="0.25">
      <c r="A3452" s="6">
        <v>42095</v>
      </c>
      <c r="B3452">
        <v>0.17</v>
      </c>
      <c r="C3452">
        <v>0.17499999999999999</v>
      </c>
      <c r="D3452">
        <v>0.16500000000000001</v>
      </c>
      <c r="E3452">
        <v>0.16500000000000001</v>
      </c>
      <c r="F3452">
        <v>0.16500000000000001</v>
      </c>
      <c r="G3452">
        <v>2029000</v>
      </c>
      <c r="I3452" t="str">
        <f t="shared" si="487"/>
        <v/>
      </c>
      <c r="J3452" t="str">
        <f t="shared" si="488"/>
        <v/>
      </c>
      <c r="K3452" t="str">
        <f t="shared" si="489"/>
        <v/>
      </c>
      <c r="M3452" s="11" t="str">
        <f t="shared" si="484"/>
        <v/>
      </c>
      <c r="O3452">
        <f>IF(ROW($E3452)&lt;=VALUE(LEFT(O$1,FIND("-",O$1,1)-1)),0,IF(ROW($E3452)=VALUE(LEFT(O$1,FIND("-",O$1,1)-1))+1,AVERAGE(INDEX($E:$E,ROW($E3452)-VALUE(LEFT(O$1,FIND("-",O$1,1)-1))):$E3452),($E3452*(2/(VALUE(LEFT(O$1,FIND("-",O$1,1)-1))+1)))+(O3451*(1-(2/(VALUE(LEFT(O$1,FIND("-",O$1,1)-1))+1))))))</f>
        <v>0.1491333197377582</v>
      </c>
      <c r="Q3452">
        <f>IF(ROW($E3452)&lt;=VALUE(LEFT(Q$1,FIND("-",Q$1,1)-1)),0,IF(ROW($E3452)=VALUE(LEFT(Q$1,FIND("-",Q$1,1)-1))+1,AVERAGE(INDEX($E:$E,ROW($E3452)-VALUE(LEFT(Q$1,FIND("-",Q$1,1)-1))):$E3452),($E3452*(2/(VALUE(LEFT(Q$1,FIND("-",Q$1,1)-1))+1)))+(Q3451*(1-(2/(VALUE(LEFT(Q$1,FIND("-",Q$1,1)-1))+1))))))</f>
        <v>0.173824517086791</v>
      </c>
      <c r="R3452">
        <f>IF(ROW($E3452)&lt;=VALUE(LEFT(R$1,FIND("-",R$1,1)-1)),0,IF(ROW($E3452)=VALUE(LEFT(R$1,FIND("-",R$1,1)-1))+1,AVERAGE(INDEX($E:$E,ROW($E3452)-VALUE(LEFT(R$1,FIND("-",R$1,1)-1))):$E3452),($E3452*(2/(VALUE(LEFT(R$1,FIND("-",R$1,1)-1))+1)))+(R3451*(1-(2/(VALUE(LEFT(R$1,FIND("-",R$1,1)-1))+1))))))</f>
        <v>0.17031068767308705</v>
      </c>
      <c r="S3452">
        <f t="shared" si="490"/>
        <v>3.5138294137039561E-3</v>
      </c>
      <c r="T3452">
        <f>IF(ROW($E3452)&lt;=MAX(VALUE(LEFT(Q$1,FIND("-",Q$1,1)-1)),VALUE(LEFT(R$1,FIND("-",R$1,1)-1)))+VALUE(LEFT(T$1,FIND("-",T$1,1)-1))-1,0,IF(ROW($E3452)=MAX(VALUE(LEFT(Q$1,FIND("-",Q$1,1)-1)),VALUE(LEFT(R$1,FIND("-",R$1,1)-1)))+VALUE(LEFT(T$1,FIND("-",T$1,1)-1)),AVERAGE(INDEX($S:$S,ROW(S3452)-VALUE(LEFT(T$1,FIND("-",T$1,1)-1))+1):S3452),($S3452*(2/(VALUE(LEFT(T$1,FIND("-",T$1,1)-1))+1)))+(T3451*(1-(2/(VALUE(LEFT(T$1,FIND("-",T$1,1)-1))+1))))))</f>
        <v>5.3983413885404091E-3</v>
      </c>
      <c r="V3452">
        <f t="shared" si="491"/>
        <v>-5.0000000000000044E-3</v>
      </c>
      <c r="W3452">
        <f>IF(ROW($E3452)&lt;=VALUE(LEFT(W$1,FIND("-",W$1,1)-1))+1,0,IF(ROW($E3451)=VALUE(LEFT(W$1,FIND("-",W$1,1)-1))+1,100-100/(1+ABS((SUMIF(INDEX($V:$V,ROW($V3452)-VALUE(LEFT(W$1,FIND("-",W$1,1)-1))+1):$V3452,"&gt;0",INDEX($V:$V,ROW($V3452)-VALUE(LEFT(W$1,FIND("-",W$1,1)-1))+1):$V3452)/COUNTIF(INDEX($V:$V,ROW($V3452)-VALUE(LEFT(W$1,FIND("-",W$1,1)-1))+1):$V3452,"&gt;0"))/(SUMIF(INDEX($V:$V,ROW($V3452)-VALUE(LEFT(W$1,FIND("-",W$1,1)-1))+1):$V3452,"&lt;0",INDEX($V:$V,ROW($V3452)-VALUE(LEFT(W$1,FIND("-",W$1,1)-1))+1):$V3452)/COUNTIF(INDEX($V:$V,ROW($V3452)-VALUE(LEFT(W$1,FIND("-",W$1,1)-1))+1):$V3452,"&lt;0")))),100-100/(1+ABS((SUMIF(INDEX($V:$V,ROW($V3452)-VALUE(LEFT(W$1,FIND("-",W$1,1)-1))+1):$V3452,"&gt;0",INDEX($V:$V,ROW($V3452)-VALUE(LEFT(W$1,FIND("-",W$1,1)-1))+1):$V3452)/VALUE(LEFT(W$1,FIND("-",W$1,1)-1)))/(SUMIF(INDEX($V:$V,ROW($V3452)-VALUE(LEFT(W$1,FIND("-",W$1,1)-1))+1):$V3452,"&lt;0",INDEX($V:$V,ROW($V3452)-VALUE(LEFT(W$1,FIND("-",W$1,1)-1))+1):$V3452)/VALUE(LEFT(W$1,FIND("-",W$1,1)-1)))))))</f>
        <v>31.25</v>
      </c>
      <c r="Y3452">
        <f>IF(ROW($E3452)&lt;=VALUE(LEFT(Y$1,FIND("-",Y$1,1)-1)),0,MAX(INDEX(C:C,ROW(C3452)-VALUE(LEFT(Y$1,FIND("-",Y$1,1)-1))+1):C3452))</f>
        <v>0.2</v>
      </c>
      <c r="Z3452">
        <f>IF(ROW($E3452)&lt;=VALUE(LEFT(Z$1,FIND("-",Z$1,1)-1)),0,MIN(INDEX(D:D,ROW(D3452)-VALUE(LEFT(Z$1,FIND("-",Z$1,1)-1))+1):D3452))</f>
        <v>0.16500000000000001</v>
      </c>
      <c r="AA3452">
        <f t="shared" si="486"/>
        <v>0</v>
      </c>
      <c r="AB3452">
        <f>IF(ROW($AA3452)&lt;=VALUE(LEFT(AA$1,FIND("-",AA$1,1)-1))+VALUE(LEFT(AB$1,FIND("-",AB$1,1)-1)-1),0,AVERAGE(INDEX($AA:$AA,ROW($AA3452)-VALUE(LEFT(AB$1,FIND("-",AB$1,1)-1))+1):$AA3452))</f>
        <v>14.285714285714269</v>
      </c>
      <c r="AC3452">
        <f>IF(ROW($AA3452)&lt;=VALUE(LEFT(AA$1,FIND("-",AA$1,1)-1))+VALUE(LEFT(AB$1,FIND("-",AB$1,1)-1)-1)+VALUE(LEFT(AC$1,FIND("-",AC$1,1)-1)-1),0,AVERAGE(INDEX($AB:$AB,ROW($AB3452)-VALUE(LEFT(AC$1,FIND("-",AC$1,1)-1))+1):$AB3452))</f>
        <v>33.994708994708965</v>
      </c>
      <c r="AE3452">
        <f t="shared" si="492"/>
        <v>346445544</v>
      </c>
      <c r="AG3452" t="str">
        <f t="shared" si="485"/>
        <v/>
      </c>
    </row>
    <row r="3453" spans="1:33" x14ac:dyDescent="0.25">
      <c r="A3453" s="6">
        <v>42096</v>
      </c>
      <c r="B3453">
        <v>0.16500000000000001</v>
      </c>
      <c r="C3453">
        <v>0.17499999999999999</v>
      </c>
      <c r="D3453">
        <v>0.16500000000000001</v>
      </c>
      <c r="E3453">
        <v>0.17</v>
      </c>
      <c r="F3453">
        <v>0.17</v>
      </c>
      <c r="G3453">
        <v>1271200</v>
      </c>
      <c r="I3453" t="str">
        <f t="shared" si="487"/>
        <v/>
      </c>
      <c r="J3453" t="str">
        <f t="shared" si="488"/>
        <v/>
      </c>
      <c r="K3453" t="str">
        <f t="shared" si="489"/>
        <v>Oversold Above %D</v>
      </c>
      <c r="M3453" s="11" t="str">
        <f t="shared" si="484"/>
        <v/>
      </c>
      <c r="O3453">
        <f>IF(ROW($E3453)&lt;=VALUE(LEFT(O$1,FIND("-",O$1,1)-1)),0,IF(ROW($E3453)=VALUE(LEFT(O$1,FIND("-",O$1,1)-1))+1,AVERAGE(INDEX($E:$E,ROW($E3453)-VALUE(LEFT(O$1,FIND("-",O$1,1)-1))):$E3453),($E3453*(2/(VALUE(LEFT(O$1,FIND("-",O$1,1)-1))+1)))+(O3452*(1-(2/(VALUE(LEFT(O$1,FIND("-",O$1,1)-1))+1))))))</f>
        <v>0.14934094839708401</v>
      </c>
      <c r="Q3453">
        <f>IF(ROW($E3453)&lt;=VALUE(LEFT(Q$1,FIND("-",Q$1,1)-1)),0,IF(ROW($E3453)=VALUE(LEFT(Q$1,FIND("-",Q$1,1)-1))+1,AVERAGE(INDEX($E:$E,ROW($E3453)-VALUE(LEFT(Q$1,FIND("-",Q$1,1)-1))):$E3453),($E3453*(2/(VALUE(LEFT(Q$1,FIND("-",Q$1,1)-1))+1)))+(Q3452*(1-(2/(VALUE(LEFT(Q$1,FIND("-",Q$1,1)-1))+1))))))</f>
        <v>0.17323612984266931</v>
      </c>
      <c r="R3453">
        <f>IF(ROW($E3453)&lt;=VALUE(LEFT(R$1,FIND("-",R$1,1)-1)),0,IF(ROW($E3453)=VALUE(LEFT(R$1,FIND("-",R$1,1)-1))+1,AVERAGE(INDEX($E:$E,ROW($E3453)-VALUE(LEFT(R$1,FIND("-",R$1,1)-1))):$E3453),($E3453*(2/(VALUE(LEFT(R$1,FIND("-",R$1,1)-1))+1)))+(R3452*(1-(2/(VALUE(LEFT(R$1,FIND("-",R$1,1)-1))+1))))))</f>
        <v>0.17028767377137691</v>
      </c>
      <c r="S3453">
        <f t="shared" si="490"/>
        <v>2.9484560712924046E-3</v>
      </c>
      <c r="T3453">
        <f>IF(ROW($E3453)&lt;=MAX(VALUE(LEFT(Q$1,FIND("-",Q$1,1)-1)),VALUE(LEFT(R$1,FIND("-",R$1,1)-1)))+VALUE(LEFT(T$1,FIND("-",T$1,1)-1))-1,0,IF(ROW($E3453)=MAX(VALUE(LEFT(Q$1,FIND("-",Q$1,1)-1)),VALUE(LEFT(R$1,FIND("-",R$1,1)-1)))+VALUE(LEFT(T$1,FIND("-",T$1,1)-1)),AVERAGE(INDEX($S:$S,ROW(S3453)-VALUE(LEFT(T$1,FIND("-",T$1,1)-1))+1):S3453),($S3453*(2/(VALUE(LEFT(T$1,FIND("-",T$1,1)-1))+1)))+(T3452*(1-(2/(VALUE(LEFT(T$1,FIND("-",T$1,1)-1))+1))))))</f>
        <v>4.9083643250908086E-3</v>
      </c>
      <c r="V3453">
        <f t="shared" si="491"/>
        <v>5.0000000000000044E-3</v>
      </c>
      <c r="W3453">
        <f>IF(ROW($E3453)&lt;=VALUE(LEFT(W$1,FIND("-",W$1,1)-1))+1,0,IF(ROW($E3452)=VALUE(LEFT(W$1,FIND("-",W$1,1)-1))+1,100-100/(1+ABS((SUMIF(INDEX($V:$V,ROW($V3453)-VALUE(LEFT(W$1,FIND("-",W$1,1)-1))+1):$V3453,"&gt;0",INDEX($V:$V,ROW($V3453)-VALUE(LEFT(W$1,FIND("-",W$1,1)-1))+1):$V3453)/COUNTIF(INDEX($V:$V,ROW($V3453)-VALUE(LEFT(W$1,FIND("-",W$1,1)-1))+1):$V3453,"&gt;0"))/(SUMIF(INDEX($V:$V,ROW($V3453)-VALUE(LEFT(W$1,FIND("-",W$1,1)-1))+1):$V3453,"&lt;0",INDEX($V:$V,ROW($V3453)-VALUE(LEFT(W$1,FIND("-",W$1,1)-1))+1):$V3453)/COUNTIF(INDEX($V:$V,ROW($V3453)-VALUE(LEFT(W$1,FIND("-",W$1,1)-1))+1):$V3453,"&lt;0")))),100-100/(1+ABS((SUMIF(INDEX($V:$V,ROW($V3453)-VALUE(LEFT(W$1,FIND("-",W$1,1)-1))+1):$V3453,"&gt;0",INDEX($V:$V,ROW($V3453)-VALUE(LEFT(W$1,FIND("-",W$1,1)-1))+1):$V3453)/VALUE(LEFT(W$1,FIND("-",W$1,1)-1)))/(SUMIF(INDEX($V:$V,ROW($V3453)-VALUE(LEFT(W$1,FIND("-",W$1,1)-1))+1):$V3453,"&lt;0",INDEX($V:$V,ROW($V3453)-VALUE(LEFT(W$1,FIND("-",W$1,1)-1))+1):$V3453)/VALUE(LEFT(W$1,FIND("-",W$1,1)-1)))))))</f>
        <v>35.294117647058826</v>
      </c>
      <c r="Y3453">
        <f>IF(ROW($E3453)&lt;=VALUE(LEFT(Y$1,FIND("-",Y$1,1)-1)),0,MAX(INDEX(C:C,ROW(C3453)-VALUE(LEFT(Y$1,FIND("-",Y$1,1)-1))+1):C3453))</f>
        <v>0.19500000000000001</v>
      </c>
      <c r="Z3453">
        <f>IF(ROW($E3453)&lt;=VALUE(LEFT(Z$1,FIND("-",Z$1,1)-1)),0,MIN(INDEX(D:D,ROW(D3453)-VALUE(LEFT(Z$1,FIND("-",Z$1,1)-1))+1):D3453))</f>
        <v>0.16500000000000001</v>
      </c>
      <c r="AA3453">
        <f t="shared" si="486"/>
        <v>16.666666666666682</v>
      </c>
      <c r="AB3453">
        <f>IF(ROW($AA3453)&lt;=VALUE(LEFT(AA$1,FIND("-",AA$1,1)-1))+VALUE(LEFT(AB$1,FIND("-",AB$1,1)-1)-1),0,AVERAGE(INDEX($AA:$AA,ROW($AA3453)-VALUE(LEFT(AB$1,FIND("-",AB$1,1)-1))+1):$AA3453))</f>
        <v>10.317460317460325</v>
      </c>
      <c r="AC3453">
        <f>IF(ROW($AA3453)&lt;=VALUE(LEFT(AA$1,FIND("-",AA$1,1)-1))+VALUE(LEFT(AB$1,FIND("-",AB$1,1)-1)-1)+VALUE(LEFT(AC$1,FIND("-",AC$1,1)-1)-1),0,AVERAGE(INDEX($AB:$AB,ROW($AB3453)-VALUE(LEFT(AC$1,FIND("-",AC$1,1)-1))+1):$AB3453))</f>
        <v>19.907407407407398</v>
      </c>
      <c r="AE3453">
        <f t="shared" si="492"/>
        <v>347716744</v>
      </c>
      <c r="AG3453" t="str">
        <f t="shared" si="485"/>
        <v/>
      </c>
    </row>
    <row r="3454" spans="1:33" x14ac:dyDescent="0.25">
      <c r="A3454" s="6">
        <v>42097</v>
      </c>
      <c r="B3454">
        <v>0.17499999999999999</v>
      </c>
      <c r="C3454">
        <v>0.185</v>
      </c>
      <c r="D3454">
        <v>0.17</v>
      </c>
      <c r="E3454">
        <v>0.17499999999999999</v>
      </c>
      <c r="F3454">
        <v>0.17499999999999999</v>
      </c>
      <c r="G3454">
        <v>4392500</v>
      </c>
      <c r="I3454" t="str">
        <f t="shared" si="487"/>
        <v/>
      </c>
      <c r="J3454" t="str">
        <f t="shared" si="488"/>
        <v/>
      </c>
      <c r="K3454" t="str">
        <f t="shared" si="489"/>
        <v>Oversold Below %D</v>
      </c>
      <c r="M3454" s="11" t="str">
        <f t="shared" si="484"/>
        <v/>
      </c>
      <c r="O3454">
        <f>IF(ROW($E3454)&lt;=VALUE(LEFT(O$1,FIND("-",O$1,1)-1)),0,IF(ROW($E3454)=VALUE(LEFT(O$1,FIND("-",O$1,1)-1))+1,AVERAGE(INDEX($E:$E,ROW($E3454)-VALUE(LEFT(O$1,FIND("-",O$1,1)-1))):$E3454),($E3454*(2/(VALUE(LEFT(O$1,FIND("-",O$1,1)-1))+1)))+(O3453*(1-(2/(VALUE(LEFT(O$1,FIND("-",O$1,1)-1))+1))))))</f>
        <v>0.14959626234338169</v>
      </c>
      <c r="Q3454">
        <f>IF(ROW($E3454)&lt;=VALUE(LEFT(Q$1,FIND("-",Q$1,1)-1)),0,IF(ROW($E3454)=VALUE(LEFT(Q$1,FIND("-",Q$1,1)-1))+1,AVERAGE(INDEX($E:$E,ROW($E3454)-VALUE(LEFT(Q$1,FIND("-",Q$1,1)-1))):$E3454),($E3454*(2/(VALUE(LEFT(Q$1,FIND("-",Q$1,1)-1))+1)))+(Q3453*(1-(2/(VALUE(LEFT(Q$1,FIND("-",Q$1,1)-1))+1))))))</f>
        <v>0.17350749448225866</v>
      </c>
      <c r="R3454">
        <f>IF(ROW($E3454)&lt;=VALUE(LEFT(R$1,FIND("-",R$1,1)-1)),0,IF(ROW($E3454)=VALUE(LEFT(R$1,FIND("-",R$1,1)-1))+1,AVERAGE(INDEX($E:$E,ROW($E3454)-VALUE(LEFT(R$1,FIND("-",R$1,1)-1))):$E3454),($E3454*(2/(VALUE(LEFT(R$1,FIND("-",R$1,1)-1))+1)))+(R3453*(1-(2/(VALUE(LEFT(R$1,FIND("-",R$1,1)-1))+1))))))</f>
        <v>0.17063673497349713</v>
      </c>
      <c r="S3454">
        <f t="shared" si="490"/>
        <v>2.8707595087615334E-3</v>
      </c>
      <c r="T3454">
        <f>IF(ROW($E3454)&lt;=MAX(VALUE(LEFT(Q$1,FIND("-",Q$1,1)-1)),VALUE(LEFT(R$1,FIND("-",R$1,1)-1)))+VALUE(LEFT(T$1,FIND("-",T$1,1)-1))-1,0,IF(ROW($E3454)=MAX(VALUE(LEFT(Q$1,FIND("-",Q$1,1)-1)),VALUE(LEFT(R$1,FIND("-",R$1,1)-1)))+VALUE(LEFT(T$1,FIND("-",T$1,1)-1)),AVERAGE(INDEX($S:$S,ROW(S3454)-VALUE(LEFT(T$1,FIND("-",T$1,1)-1))+1):S3454),($S3454*(2/(VALUE(LEFT(T$1,FIND("-",T$1,1)-1))+1)))+(T3453*(1-(2/(VALUE(LEFT(T$1,FIND("-",T$1,1)-1))+1))))))</f>
        <v>4.5008433618249537E-3</v>
      </c>
      <c r="V3454">
        <f t="shared" si="491"/>
        <v>4.9999999999999767E-3</v>
      </c>
      <c r="W3454">
        <f>IF(ROW($E3454)&lt;=VALUE(LEFT(W$1,FIND("-",W$1,1)-1))+1,0,IF(ROW($E3453)=VALUE(LEFT(W$1,FIND("-",W$1,1)-1))+1,100-100/(1+ABS((SUMIF(INDEX($V:$V,ROW($V3454)-VALUE(LEFT(W$1,FIND("-",W$1,1)-1))+1):$V3454,"&gt;0",INDEX($V:$V,ROW($V3454)-VALUE(LEFT(W$1,FIND("-",W$1,1)-1))+1):$V3454)/COUNTIF(INDEX($V:$V,ROW($V3454)-VALUE(LEFT(W$1,FIND("-",W$1,1)-1))+1):$V3454,"&gt;0"))/(SUMIF(INDEX($V:$V,ROW($V3454)-VALUE(LEFT(W$1,FIND("-",W$1,1)-1))+1):$V3454,"&lt;0",INDEX($V:$V,ROW($V3454)-VALUE(LEFT(W$1,FIND("-",W$1,1)-1))+1):$V3454)/COUNTIF(INDEX($V:$V,ROW($V3454)-VALUE(LEFT(W$1,FIND("-",W$1,1)-1))+1):$V3454,"&lt;0")))),100-100/(1+ABS((SUMIF(INDEX($V:$V,ROW($V3454)-VALUE(LEFT(W$1,FIND("-",W$1,1)-1))+1):$V3454,"&gt;0",INDEX($V:$V,ROW($V3454)-VALUE(LEFT(W$1,FIND("-",W$1,1)-1))+1):$V3454)/VALUE(LEFT(W$1,FIND("-",W$1,1)-1)))/(SUMIF(INDEX($V:$V,ROW($V3454)-VALUE(LEFT(W$1,FIND("-",W$1,1)-1))+1):$V3454,"&lt;0",INDEX($V:$V,ROW($V3454)-VALUE(LEFT(W$1,FIND("-",W$1,1)-1))+1):$V3454)/VALUE(LEFT(W$1,FIND("-",W$1,1)-1)))))))</f>
        <v>43.749999999999993</v>
      </c>
      <c r="Y3454">
        <f>IF(ROW($E3454)&lt;=VALUE(LEFT(Y$1,FIND("-",Y$1,1)-1)),0,MAX(INDEX(C:C,ROW(C3454)-VALUE(LEFT(Y$1,FIND("-",Y$1,1)-1))+1):C3454))</f>
        <v>0.19500000000000001</v>
      </c>
      <c r="Z3454">
        <f>IF(ROW($E3454)&lt;=VALUE(LEFT(Z$1,FIND("-",Z$1,1)-1)),0,MIN(INDEX(D:D,ROW(D3454)-VALUE(LEFT(Z$1,FIND("-",Z$1,1)-1))+1):D3454))</f>
        <v>0.16500000000000001</v>
      </c>
      <c r="AA3454">
        <f t="shared" si="486"/>
        <v>33.333333333333272</v>
      </c>
      <c r="AB3454">
        <f>IF(ROW($AA3454)&lt;=VALUE(LEFT(AA$1,FIND("-",AA$1,1)-1))+VALUE(LEFT(AB$1,FIND("-",AB$1,1)-1)-1),0,AVERAGE(INDEX($AA:$AA,ROW($AA3454)-VALUE(LEFT(AB$1,FIND("-",AB$1,1)-1))+1):$AA3454))</f>
        <v>16.666666666666654</v>
      </c>
      <c r="AC3454">
        <f>IF(ROW($AA3454)&lt;=VALUE(LEFT(AA$1,FIND("-",AA$1,1)-1))+VALUE(LEFT(AB$1,FIND("-",AB$1,1)-1)-1)+VALUE(LEFT(AC$1,FIND("-",AC$1,1)-1)-1),0,AVERAGE(INDEX($AB:$AB,ROW($AB3454)-VALUE(LEFT(AC$1,FIND("-",AC$1,1)-1))+1):$AB3454))</f>
        <v>13.756613756613751</v>
      </c>
      <c r="AE3454">
        <f t="shared" si="492"/>
        <v>352109244</v>
      </c>
      <c r="AG3454" t="str">
        <f t="shared" si="485"/>
        <v/>
      </c>
    </row>
    <row r="3455" spans="1:33" x14ac:dyDescent="0.25">
      <c r="A3455" s="6">
        <v>42100</v>
      </c>
      <c r="B3455">
        <v>0.17499999999999999</v>
      </c>
      <c r="C3455">
        <v>0.17499999999999999</v>
      </c>
      <c r="D3455">
        <v>0.17</v>
      </c>
      <c r="E3455">
        <v>0.17499999999999999</v>
      </c>
      <c r="F3455">
        <v>0.17499999999999999</v>
      </c>
      <c r="G3455">
        <v>1443500</v>
      </c>
      <c r="I3455" t="str">
        <f t="shared" si="487"/>
        <v/>
      </c>
      <c r="J3455" t="str">
        <f t="shared" si="488"/>
        <v/>
      </c>
      <c r="K3455" t="str">
        <f t="shared" si="489"/>
        <v>Oversold Below %D</v>
      </c>
      <c r="M3455" s="11" t="str">
        <f t="shared" si="484"/>
        <v/>
      </c>
      <c r="O3455">
        <f>IF(ROW($E3455)&lt;=VALUE(LEFT(O$1,FIND("-",O$1,1)-1)),0,IF(ROW($E3455)=VALUE(LEFT(O$1,FIND("-",O$1,1)-1))+1,AVERAGE(INDEX($E:$E,ROW($E3455)-VALUE(LEFT(O$1,FIND("-",O$1,1)-1))):$E3455),($E3455*(2/(VALUE(LEFT(O$1,FIND("-",O$1,1)-1))+1)))+(O3454*(1-(2/(VALUE(LEFT(O$1,FIND("-",O$1,1)-1))+1))))))</f>
        <v>0.14984903585240278</v>
      </c>
      <c r="Q3455">
        <f>IF(ROW($E3455)&lt;=VALUE(LEFT(Q$1,FIND("-",Q$1,1)-1)),0,IF(ROW($E3455)=VALUE(LEFT(Q$1,FIND("-",Q$1,1)-1))+1,AVERAGE(INDEX($E:$E,ROW($E3455)-VALUE(LEFT(Q$1,FIND("-",Q$1,1)-1))):$E3455),($E3455*(2/(VALUE(LEFT(Q$1,FIND("-",Q$1,1)-1))+1)))+(Q3454*(1-(2/(VALUE(LEFT(Q$1,FIND("-",Q$1,1)-1))+1))))))</f>
        <v>0.17373711071575731</v>
      </c>
      <c r="R3455">
        <f>IF(ROW($E3455)&lt;=VALUE(LEFT(R$1,FIND("-",R$1,1)-1)),0,IF(ROW($E3455)=VALUE(LEFT(R$1,FIND("-",R$1,1)-1))+1,AVERAGE(INDEX($E:$E,ROW($E3455)-VALUE(LEFT(R$1,FIND("-",R$1,1)-1))):$E3455),($E3455*(2/(VALUE(LEFT(R$1,FIND("-",R$1,1)-1))+1)))+(R3454*(1-(2/(VALUE(LEFT(R$1,FIND("-",R$1,1)-1))+1))))))</f>
        <v>0.1709599397902751</v>
      </c>
      <c r="S3455">
        <f t="shared" si="490"/>
        <v>2.7771709254822141E-3</v>
      </c>
      <c r="T3455">
        <f>IF(ROW($E3455)&lt;=MAX(VALUE(LEFT(Q$1,FIND("-",Q$1,1)-1)),VALUE(LEFT(R$1,FIND("-",R$1,1)-1)))+VALUE(LEFT(T$1,FIND("-",T$1,1)-1))-1,0,IF(ROW($E3455)=MAX(VALUE(LEFT(Q$1,FIND("-",Q$1,1)-1)),VALUE(LEFT(R$1,FIND("-",R$1,1)-1)))+VALUE(LEFT(T$1,FIND("-",T$1,1)-1)),AVERAGE(INDEX($S:$S,ROW(S3455)-VALUE(LEFT(T$1,FIND("-",T$1,1)-1))+1):S3455),($S3455*(2/(VALUE(LEFT(T$1,FIND("-",T$1,1)-1))+1)))+(T3454*(1-(2/(VALUE(LEFT(T$1,FIND("-",T$1,1)-1))+1))))))</f>
        <v>4.156108874556406E-3</v>
      </c>
      <c r="V3455">
        <f t="shared" si="491"/>
        <v>0</v>
      </c>
      <c r="W3455">
        <f>IF(ROW($E3455)&lt;=VALUE(LEFT(W$1,FIND("-",W$1,1)-1))+1,0,IF(ROW($E3454)=VALUE(LEFT(W$1,FIND("-",W$1,1)-1))+1,100-100/(1+ABS((SUMIF(INDEX($V:$V,ROW($V3455)-VALUE(LEFT(W$1,FIND("-",W$1,1)-1))+1):$V3455,"&gt;0",INDEX($V:$V,ROW($V3455)-VALUE(LEFT(W$1,FIND("-",W$1,1)-1))+1):$V3455)/COUNTIF(INDEX($V:$V,ROW($V3455)-VALUE(LEFT(W$1,FIND("-",W$1,1)-1))+1):$V3455,"&gt;0"))/(SUMIF(INDEX($V:$V,ROW($V3455)-VALUE(LEFT(W$1,FIND("-",W$1,1)-1))+1):$V3455,"&lt;0",INDEX($V:$V,ROW($V3455)-VALUE(LEFT(W$1,FIND("-",W$1,1)-1))+1):$V3455)/COUNTIF(INDEX($V:$V,ROW($V3455)-VALUE(LEFT(W$1,FIND("-",W$1,1)-1))+1):$V3455,"&lt;0")))),100-100/(1+ABS((SUMIF(INDEX($V:$V,ROW($V3455)-VALUE(LEFT(W$1,FIND("-",W$1,1)-1))+1):$V3455,"&gt;0",INDEX($V:$V,ROW($V3455)-VALUE(LEFT(W$1,FIND("-",W$1,1)-1))+1):$V3455)/VALUE(LEFT(W$1,FIND("-",W$1,1)-1)))/(SUMIF(INDEX($V:$V,ROW($V3455)-VALUE(LEFT(W$1,FIND("-",W$1,1)-1))+1):$V3455,"&lt;0",INDEX($V:$V,ROW($V3455)-VALUE(LEFT(W$1,FIND("-",W$1,1)-1))+1):$V3455)/VALUE(LEFT(W$1,FIND("-",W$1,1)-1)))))))</f>
        <v>50</v>
      </c>
      <c r="Y3455">
        <f>IF(ROW($E3455)&lt;=VALUE(LEFT(Y$1,FIND("-",Y$1,1)-1)),0,MAX(INDEX(C:C,ROW(C3455)-VALUE(LEFT(Y$1,FIND("-",Y$1,1)-1))+1):C3455))</f>
        <v>0.19500000000000001</v>
      </c>
      <c r="Z3455">
        <f>IF(ROW($E3455)&lt;=VALUE(LEFT(Z$1,FIND("-",Z$1,1)-1)),0,MIN(INDEX(D:D,ROW(D3455)-VALUE(LEFT(Z$1,FIND("-",Z$1,1)-1))+1):D3455))</f>
        <v>0.16500000000000001</v>
      </c>
      <c r="AA3455">
        <f t="shared" si="486"/>
        <v>33.333333333333272</v>
      </c>
      <c r="AB3455">
        <f>IF(ROW($AA3455)&lt;=VALUE(LEFT(AA$1,FIND("-",AA$1,1)-1))+VALUE(LEFT(AB$1,FIND("-",AB$1,1)-1)-1),0,AVERAGE(INDEX($AA:$AA,ROW($AA3455)-VALUE(LEFT(AB$1,FIND("-",AB$1,1)-1))+1):$AA3455))</f>
        <v>27.777777777777743</v>
      </c>
      <c r="AC3455">
        <f>IF(ROW($AA3455)&lt;=VALUE(LEFT(AA$1,FIND("-",AA$1,1)-1))+VALUE(LEFT(AB$1,FIND("-",AB$1,1)-1)-1)+VALUE(LEFT(AC$1,FIND("-",AC$1,1)-1)-1),0,AVERAGE(INDEX($AB:$AB,ROW($AB3455)-VALUE(LEFT(AC$1,FIND("-",AC$1,1)-1))+1):$AB3455))</f>
        <v>18.253968253968242</v>
      </c>
      <c r="AE3455">
        <f t="shared" si="492"/>
        <v>352109244</v>
      </c>
      <c r="AG3455" t="str">
        <f t="shared" si="485"/>
        <v/>
      </c>
    </row>
    <row r="3456" spans="1:33" x14ac:dyDescent="0.25">
      <c r="A3456" s="6">
        <v>42101</v>
      </c>
      <c r="B3456">
        <v>0.17499999999999999</v>
      </c>
      <c r="C3456">
        <v>0.18</v>
      </c>
      <c r="D3456">
        <v>0.17</v>
      </c>
      <c r="E3456">
        <v>0.17499999999999999</v>
      </c>
      <c r="F3456">
        <v>0.17499999999999999</v>
      </c>
      <c r="G3456">
        <v>2046200</v>
      </c>
      <c r="I3456" t="str">
        <f t="shared" si="487"/>
        <v/>
      </c>
      <c r="J3456" t="str">
        <f t="shared" si="488"/>
        <v/>
      </c>
      <c r="K3456" t="str">
        <f t="shared" si="489"/>
        <v>Buy</v>
      </c>
      <c r="M3456" s="11" t="str">
        <f t="shared" si="484"/>
        <v>Buy</v>
      </c>
      <c r="O3456">
        <f>IF(ROW($E3456)&lt;=VALUE(LEFT(O$1,FIND("-",O$1,1)-1)),0,IF(ROW($E3456)=VALUE(LEFT(O$1,FIND("-",O$1,1)-1))+1,AVERAGE(INDEX($E:$E,ROW($E3456)-VALUE(LEFT(O$1,FIND("-",O$1,1)-1))):$E3456),($E3456*(2/(VALUE(LEFT(O$1,FIND("-",O$1,1)-1))+1)))+(O3455*(1-(2/(VALUE(LEFT(O$1,FIND("-",O$1,1)-1))+1))))))</f>
        <v>0.15009929420213014</v>
      </c>
      <c r="Q3456">
        <f>IF(ROW($E3456)&lt;=VALUE(LEFT(Q$1,FIND("-",Q$1,1)-1)),0,IF(ROW($E3456)=VALUE(LEFT(Q$1,FIND("-",Q$1,1)-1))+1,AVERAGE(INDEX($E:$E,ROW($E3456)-VALUE(LEFT(Q$1,FIND("-",Q$1,1)-1))):$E3456),($E3456*(2/(VALUE(LEFT(Q$1,FIND("-",Q$1,1)-1))+1)))+(Q3455*(1-(2/(VALUE(LEFT(Q$1,FIND("-",Q$1,1)-1))+1))))))</f>
        <v>0.17393140137487156</v>
      </c>
      <c r="R3456">
        <f>IF(ROW($E3456)&lt;=VALUE(LEFT(R$1,FIND("-",R$1,1)-1)),0,IF(ROW($E3456)=VALUE(LEFT(R$1,FIND("-",R$1,1)-1))+1,AVERAGE(INDEX($E:$E,ROW($E3456)-VALUE(LEFT(R$1,FIND("-",R$1,1)-1))):$E3456),($E3456*(2/(VALUE(LEFT(R$1,FIND("-",R$1,1)-1))+1)))+(R3455*(1-(2/(VALUE(LEFT(R$1,FIND("-",R$1,1)-1))+1))))))</f>
        <v>0.17125920350951399</v>
      </c>
      <c r="S3456">
        <f t="shared" si="490"/>
        <v>2.6721978653575784E-3</v>
      </c>
      <c r="T3456">
        <f>IF(ROW($E3456)&lt;=MAX(VALUE(LEFT(Q$1,FIND("-",Q$1,1)-1)),VALUE(LEFT(R$1,FIND("-",R$1,1)-1)))+VALUE(LEFT(T$1,FIND("-",T$1,1)-1))-1,0,IF(ROW($E3456)=MAX(VALUE(LEFT(Q$1,FIND("-",Q$1,1)-1)),VALUE(LEFT(R$1,FIND("-",R$1,1)-1)))+VALUE(LEFT(T$1,FIND("-",T$1,1)-1)),AVERAGE(INDEX($S:$S,ROW(S3456)-VALUE(LEFT(T$1,FIND("-",T$1,1)-1))+1):S3456),($S3456*(2/(VALUE(LEFT(T$1,FIND("-",T$1,1)-1))+1)))+(T3455*(1-(2/(VALUE(LEFT(T$1,FIND("-",T$1,1)-1))+1))))))</f>
        <v>3.8593266727166408E-3</v>
      </c>
      <c r="V3456">
        <f t="shared" si="491"/>
        <v>0</v>
      </c>
      <c r="W3456">
        <f>IF(ROW($E3456)&lt;=VALUE(LEFT(W$1,FIND("-",W$1,1)-1))+1,0,IF(ROW($E3455)=VALUE(LEFT(W$1,FIND("-",W$1,1)-1))+1,100-100/(1+ABS((SUMIF(INDEX($V:$V,ROW($V3456)-VALUE(LEFT(W$1,FIND("-",W$1,1)-1))+1):$V3456,"&gt;0",INDEX($V:$V,ROW($V3456)-VALUE(LEFT(W$1,FIND("-",W$1,1)-1))+1):$V3456)/COUNTIF(INDEX($V:$V,ROW($V3456)-VALUE(LEFT(W$1,FIND("-",W$1,1)-1))+1):$V3456,"&gt;0"))/(SUMIF(INDEX($V:$V,ROW($V3456)-VALUE(LEFT(W$1,FIND("-",W$1,1)-1))+1):$V3456,"&lt;0",INDEX($V:$V,ROW($V3456)-VALUE(LEFT(W$1,FIND("-",W$1,1)-1))+1):$V3456)/COUNTIF(INDEX($V:$V,ROW($V3456)-VALUE(LEFT(W$1,FIND("-",W$1,1)-1))+1):$V3456,"&lt;0")))),100-100/(1+ABS((SUMIF(INDEX($V:$V,ROW($V3456)-VALUE(LEFT(W$1,FIND("-",W$1,1)-1))+1):$V3456,"&gt;0",INDEX($V:$V,ROW($V3456)-VALUE(LEFT(W$1,FIND("-",W$1,1)-1))+1):$V3456)/VALUE(LEFT(W$1,FIND("-",W$1,1)-1)))/(SUMIF(INDEX($V:$V,ROW($V3456)-VALUE(LEFT(W$1,FIND("-",W$1,1)-1))+1):$V3456,"&lt;0",INDEX($V:$V,ROW($V3456)-VALUE(LEFT(W$1,FIND("-",W$1,1)-1))+1):$V3456)/VALUE(LEFT(W$1,FIND("-",W$1,1)-1)))))))</f>
        <v>58.333333333333321</v>
      </c>
      <c r="Y3456">
        <f>IF(ROW($E3456)&lt;=VALUE(LEFT(Y$1,FIND("-",Y$1,1)-1)),0,MAX(INDEX(C:C,ROW(C3456)-VALUE(LEFT(Y$1,FIND("-",Y$1,1)-1))+1):C3456))</f>
        <v>0.19500000000000001</v>
      </c>
      <c r="Z3456">
        <f>IF(ROW($E3456)&lt;=VALUE(LEFT(Z$1,FIND("-",Z$1,1)-1)),0,MIN(INDEX(D:D,ROW(D3456)-VALUE(LEFT(Z$1,FIND("-",Z$1,1)-1))+1):D3456))</f>
        <v>0.16500000000000001</v>
      </c>
      <c r="AA3456">
        <f t="shared" si="486"/>
        <v>33.333333333333272</v>
      </c>
      <c r="AB3456">
        <f>IF(ROW($AA3456)&lt;=VALUE(LEFT(AA$1,FIND("-",AA$1,1)-1))+VALUE(LEFT(AB$1,FIND("-",AB$1,1)-1)-1),0,AVERAGE(INDEX($AA:$AA,ROW($AA3456)-VALUE(LEFT(AB$1,FIND("-",AB$1,1)-1))+1):$AA3456))</f>
        <v>33.333333333333272</v>
      </c>
      <c r="AC3456">
        <f>IF(ROW($AA3456)&lt;=VALUE(LEFT(AA$1,FIND("-",AA$1,1)-1))+VALUE(LEFT(AB$1,FIND("-",AB$1,1)-1)-1)+VALUE(LEFT(AC$1,FIND("-",AC$1,1)-1)-1),0,AVERAGE(INDEX($AB:$AB,ROW($AB3456)-VALUE(LEFT(AC$1,FIND("-",AC$1,1)-1))+1):$AB3456))</f>
        <v>25.925925925925892</v>
      </c>
      <c r="AE3456">
        <f t="shared" si="492"/>
        <v>352109244</v>
      </c>
      <c r="AG3456" t="str">
        <f t="shared" si="485"/>
        <v>Buy</v>
      </c>
    </row>
    <row r="3457" spans="1:33" x14ac:dyDescent="0.25">
      <c r="A3457" s="6">
        <v>42102</v>
      </c>
      <c r="B3457">
        <v>0.17</v>
      </c>
      <c r="C3457">
        <v>0.17499999999999999</v>
      </c>
      <c r="D3457">
        <v>0.16500000000000001</v>
      </c>
      <c r="E3457">
        <v>0.17</v>
      </c>
      <c r="F3457">
        <v>0.17</v>
      </c>
      <c r="G3457">
        <v>1096400</v>
      </c>
      <c r="I3457" t="str">
        <f t="shared" si="487"/>
        <v/>
      </c>
      <c r="J3457" t="str">
        <f t="shared" si="488"/>
        <v/>
      </c>
      <c r="K3457" t="str">
        <f t="shared" si="489"/>
        <v/>
      </c>
      <c r="M3457" s="11" t="str">
        <f t="shared" si="484"/>
        <v/>
      </c>
      <c r="O3457">
        <f>IF(ROW($E3457)&lt;=VALUE(LEFT(O$1,FIND("-",O$1,1)-1)),0,IF(ROW($E3457)=VALUE(LEFT(O$1,FIND("-",O$1,1)-1))+1,AVERAGE(INDEX($E:$E,ROW($E3457)-VALUE(LEFT(O$1,FIND("-",O$1,1)-1))):$E3457),($E3457*(2/(VALUE(LEFT(O$1,FIND("-",O$1,1)-1))+1)))+(O3456*(1-(2/(VALUE(LEFT(O$1,FIND("-",O$1,1)-1))+1))))))</f>
        <v>0.15029731117524328</v>
      </c>
      <c r="Q3457">
        <f>IF(ROW($E3457)&lt;=VALUE(LEFT(Q$1,FIND("-",Q$1,1)-1)),0,IF(ROW($E3457)=VALUE(LEFT(Q$1,FIND("-",Q$1,1)-1))+1,AVERAGE(INDEX($E:$E,ROW($E3457)-VALUE(LEFT(Q$1,FIND("-",Q$1,1)-1))):$E3457),($E3457*(2/(VALUE(LEFT(Q$1,FIND("-",Q$1,1)-1))+1)))+(Q3456*(1-(2/(VALUE(LEFT(Q$1,FIND("-",Q$1,1)-1))+1))))))</f>
        <v>0.17332657039412211</v>
      </c>
      <c r="R3457">
        <f>IF(ROW($E3457)&lt;=VALUE(LEFT(R$1,FIND("-",R$1,1)-1)),0,IF(ROW($E3457)=VALUE(LEFT(R$1,FIND("-",R$1,1)-1))+1,AVERAGE(INDEX($E:$E,ROW($E3457)-VALUE(LEFT(R$1,FIND("-",R$1,1)-1))):$E3457),($E3457*(2/(VALUE(LEFT(R$1,FIND("-",R$1,1)-1))+1)))+(R3456*(1-(2/(VALUE(LEFT(R$1,FIND("-",R$1,1)-1))+1))))))</f>
        <v>0.17116592917547593</v>
      </c>
      <c r="S3457">
        <f t="shared" si="490"/>
        <v>2.1606412186461754E-3</v>
      </c>
      <c r="T3457">
        <f>IF(ROW($E3457)&lt;=MAX(VALUE(LEFT(Q$1,FIND("-",Q$1,1)-1)),VALUE(LEFT(R$1,FIND("-",R$1,1)-1)))+VALUE(LEFT(T$1,FIND("-",T$1,1)-1))-1,0,IF(ROW($E3457)=MAX(VALUE(LEFT(Q$1,FIND("-",Q$1,1)-1)),VALUE(LEFT(R$1,FIND("-",R$1,1)-1)))+VALUE(LEFT(T$1,FIND("-",T$1,1)-1)),AVERAGE(INDEX($S:$S,ROW(S3457)-VALUE(LEFT(T$1,FIND("-",T$1,1)-1))+1):S3457),($S3457*(2/(VALUE(LEFT(T$1,FIND("-",T$1,1)-1))+1)))+(T3456*(1-(2/(VALUE(LEFT(T$1,FIND("-",T$1,1)-1))+1))))))</f>
        <v>3.5195895819025479E-3</v>
      </c>
      <c r="V3457">
        <f t="shared" si="491"/>
        <v>-4.9999999999999767E-3</v>
      </c>
      <c r="W3457">
        <f>IF(ROW($E3457)&lt;=VALUE(LEFT(W$1,FIND("-",W$1,1)-1))+1,0,IF(ROW($E3456)=VALUE(LEFT(W$1,FIND("-",W$1,1)-1))+1,100-100/(1+ABS((SUMIF(INDEX($V:$V,ROW($V3457)-VALUE(LEFT(W$1,FIND("-",W$1,1)-1))+1):$V3457,"&gt;0",INDEX($V:$V,ROW($V3457)-VALUE(LEFT(W$1,FIND("-",W$1,1)-1))+1):$V3457)/COUNTIF(INDEX($V:$V,ROW($V3457)-VALUE(LEFT(W$1,FIND("-",W$1,1)-1))+1):$V3457,"&gt;0"))/(SUMIF(INDEX($V:$V,ROW($V3457)-VALUE(LEFT(W$1,FIND("-",W$1,1)-1))+1):$V3457,"&lt;0",INDEX($V:$V,ROW($V3457)-VALUE(LEFT(W$1,FIND("-",W$1,1)-1))+1):$V3457)/COUNTIF(INDEX($V:$V,ROW($V3457)-VALUE(LEFT(W$1,FIND("-",W$1,1)-1))+1):$V3457,"&lt;0")))),100-100/(1+ABS((SUMIF(INDEX($V:$V,ROW($V3457)-VALUE(LEFT(W$1,FIND("-",W$1,1)-1))+1):$V3457,"&gt;0",INDEX($V:$V,ROW($V3457)-VALUE(LEFT(W$1,FIND("-",W$1,1)-1))+1):$V3457)/VALUE(LEFT(W$1,FIND("-",W$1,1)-1)))/(SUMIF(INDEX($V:$V,ROW($V3457)-VALUE(LEFT(W$1,FIND("-",W$1,1)-1))+1):$V3457,"&lt;0",INDEX($V:$V,ROW($V3457)-VALUE(LEFT(W$1,FIND("-",W$1,1)-1))+1):$V3457)/VALUE(LEFT(W$1,FIND("-",W$1,1)-1)))))))</f>
        <v>50</v>
      </c>
      <c r="Y3457">
        <f>IF(ROW($E3457)&lt;=VALUE(LEFT(Y$1,FIND("-",Y$1,1)-1)),0,MAX(INDEX(C:C,ROW(C3457)-VALUE(LEFT(Y$1,FIND("-",Y$1,1)-1))+1):C3457))</f>
        <v>0.19500000000000001</v>
      </c>
      <c r="Z3457">
        <f>IF(ROW($E3457)&lt;=VALUE(LEFT(Z$1,FIND("-",Z$1,1)-1)),0,MIN(INDEX(D:D,ROW(D3457)-VALUE(LEFT(Z$1,FIND("-",Z$1,1)-1))+1):D3457))</f>
        <v>0.16500000000000001</v>
      </c>
      <c r="AA3457">
        <f t="shared" si="486"/>
        <v>16.666666666666682</v>
      </c>
      <c r="AB3457">
        <f>IF(ROW($AA3457)&lt;=VALUE(LEFT(AA$1,FIND("-",AA$1,1)-1))+VALUE(LEFT(AB$1,FIND("-",AB$1,1)-1)-1),0,AVERAGE(INDEX($AA:$AA,ROW($AA3457)-VALUE(LEFT(AB$1,FIND("-",AB$1,1)-1))+1):$AA3457))</f>
        <v>27.777777777777743</v>
      </c>
      <c r="AC3457">
        <f>IF(ROW($AA3457)&lt;=VALUE(LEFT(AA$1,FIND("-",AA$1,1)-1))+VALUE(LEFT(AB$1,FIND("-",AB$1,1)-1)-1)+VALUE(LEFT(AC$1,FIND("-",AC$1,1)-1)-1),0,AVERAGE(INDEX($AB:$AB,ROW($AB3457)-VALUE(LEFT(AC$1,FIND("-",AC$1,1)-1))+1):$AB3457))</f>
        <v>29.629629629629587</v>
      </c>
      <c r="AE3457">
        <f t="shared" si="492"/>
        <v>351012844</v>
      </c>
      <c r="AG3457" t="str">
        <f t="shared" si="485"/>
        <v/>
      </c>
    </row>
    <row r="3458" spans="1:33" x14ac:dyDescent="0.25">
      <c r="A3458" s="6">
        <v>42103</v>
      </c>
      <c r="B3458">
        <v>0.17</v>
      </c>
      <c r="C3458">
        <v>0.17</v>
      </c>
      <c r="D3458">
        <v>0.16500000000000001</v>
      </c>
      <c r="E3458">
        <v>0.16500000000000001</v>
      </c>
      <c r="F3458">
        <v>0.16500000000000001</v>
      </c>
      <c r="G3458">
        <v>914500</v>
      </c>
      <c r="I3458" t="str">
        <f t="shared" si="487"/>
        <v/>
      </c>
      <c r="J3458" t="str">
        <f t="shared" si="488"/>
        <v/>
      </c>
      <c r="K3458" t="str">
        <f t="shared" si="489"/>
        <v/>
      </c>
      <c r="M3458" s="11" t="str">
        <f t="shared" si="484"/>
        <v/>
      </c>
      <c r="O3458">
        <f>IF(ROW($E3458)&lt;=VALUE(LEFT(O$1,FIND("-",O$1,1)-1)),0,IF(ROW($E3458)=VALUE(LEFT(O$1,FIND("-",O$1,1)-1))+1,AVERAGE(INDEX($E:$E,ROW($E3458)-VALUE(LEFT(O$1,FIND("-",O$1,1)-1))):$E3458),($E3458*(2/(VALUE(LEFT(O$1,FIND("-",O$1,1)-1))+1)))+(O3457*(1-(2/(VALUE(LEFT(O$1,FIND("-",O$1,1)-1))+1))))))</f>
        <v>0.15044360658643491</v>
      </c>
      <c r="Q3458">
        <f>IF(ROW($E3458)&lt;=VALUE(LEFT(Q$1,FIND("-",Q$1,1)-1)),0,IF(ROW($E3458)=VALUE(LEFT(Q$1,FIND("-",Q$1,1)-1))+1,AVERAGE(INDEX($E:$E,ROW($E3458)-VALUE(LEFT(Q$1,FIND("-",Q$1,1)-1))):$E3458),($E3458*(2/(VALUE(LEFT(Q$1,FIND("-",Q$1,1)-1))+1)))+(Q3457*(1-(2/(VALUE(LEFT(Q$1,FIND("-",Q$1,1)-1))+1))))))</f>
        <v>0.17204555956425718</v>
      </c>
      <c r="R3458">
        <f>IF(ROW($E3458)&lt;=VALUE(LEFT(R$1,FIND("-",R$1,1)-1)),0,IF(ROW($E3458)=VALUE(LEFT(R$1,FIND("-",R$1,1)-1))+1,AVERAGE(INDEX($E:$E,ROW($E3458)-VALUE(LEFT(R$1,FIND("-",R$1,1)-1))):$E3458),($E3458*(2/(VALUE(LEFT(R$1,FIND("-",R$1,1)-1))+1)))+(R3457*(1-(2/(VALUE(LEFT(R$1,FIND("-",R$1,1)-1))+1))))))</f>
        <v>0.17070919368099624</v>
      </c>
      <c r="S3458">
        <f t="shared" si="490"/>
        <v>1.3363658832609426E-3</v>
      </c>
      <c r="T3458">
        <f>IF(ROW($E3458)&lt;=MAX(VALUE(LEFT(Q$1,FIND("-",Q$1,1)-1)),VALUE(LEFT(R$1,FIND("-",R$1,1)-1)))+VALUE(LEFT(T$1,FIND("-",T$1,1)-1))-1,0,IF(ROW($E3458)=MAX(VALUE(LEFT(Q$1,FIND("-",Q$1,1)-1)),VALUE(LEFT(R$1,FIND("-",R$1,1)-1)))+VALUE(LEFT(T$1,FIND("-",T$1,1)-1)),AVERAGE(INDEX($S:$S,ROW(S3458)-VALUE(LEFT(T$1,FIND("-",T$1,1)-1))+1):S3458),($S3458*(2/(VALUE(LEFT(T$1,FIND("-",T$1,1)-1))+1)))+(T3457*(1-(2/(VALUE(LEFT(T$1,FIND("-",T$1,1)-1))+1))))))</f>
        <v>3.0829448421742273E-3</v>
      </c>
      <c r="V3458">
        <f t="shared" si="491"/>
        <v>-5.0000000000000044E-3</v>
      </c>
      <c r="W3458">
        <f>IF(ROW($E3458)&lt;=VALUE(LEFT(W$1,FIND("-",W$1,1)-1))+1,0,IF(ROW($E3457)=VALUE(LEFT(W$1,FIND("-",W$1,1)-1))+1,100-100/(1+ABS((SUMIF(INDEX($V:$V,ROW($V3458)-VALUE(LEFT(W$1,FIND("-",W$1,1)-1))+1):$V3458,"&gt;0",INDEX($V:$V,ROW($V3458)-VALUE(LEFT(W$1,FIND("-",W$1,1)-1))+1):$V3458)/COUNTIF(INDEX($V:$V,ROW($V3458)-VALUE(LEFT(W$1,FIND("-",W$1,1)-1))+1):$V3458,"&gt;0"))/(SUMIF(INDEX($V:$V,ROW($V3458)-VALUE(LEFT(W$1,FIND("-",W$1,1)-1))+1):$V3458,"&lt;0",INDEX($V:$V,ROW($V3458)-VALUE(LEFT(W$1,FIND("-",W$1,1)-1))+1):$V3458)/COUNTIF(INDEX($V:$V,ROW($V3458)-VALUE(LEFT(W$1,FIND("-",W$1,1)-1))+1):$V3458,"&lt;0")))),100-100/(1+ABS((SUMIF(INDEX($V:$V,ROW($V3458)-VALUE(LEFT(W$1,FIND("-",W$1,1)-1))+1):$V3458,"&gt;0",INDEX($V:$V,ROW($V3458)-VALUE(LEFT(W$1,FIND("-",W$1,1)-1))+1):$V3458)/VALUE(LEFT(W$1,FIND("-",W$1,1)-1)))/(SUMIF(INDEX($V:$V,ROW($V3458)-VALUE(LEFT(W$1,FIND("-",W$1,1)-1))+1):$V3458,"&lt;0",INDEX($V:$V,ROW($V3458)-VALUE(LEFT(W$1,FIND("-",W$1,1)-1))+1):$V3458)/VALUE(LEFT(W$1,FIND("-",W$1,1)-1)))))))</f>
        <v>50</v>
      </c>
      <c r="Y3458">
        <f>IF(ROW($E3458)&lt;=VALUE(LEFT(Y$1,FIND("-",Y$1,1)-1)),0,MAX(INDEX(C:C,ROW(C3458)-VALUE(LEFT(Y$1,FIND("-",Y$1,1)-1))+1):C3458))</f>
        <v>0.19500000000000001</v>
      </c>
      <c r="Z3458">
        <f>IF(ROW($E3458)&lt;=VALUE(LEFT(Z$1,FIND("-",Z$1,1)-1)),0,MIN(INDEX(D:D,ROW(D3458)-VALUE(LEFT(Z$1,FIND("-",Z$1,1)-1))+1):D3458))</f>
        <v>0.16500000000000001</v>
      </c>
      <c r="AA3458">
        <f t="shared" si="486"/>
        <v>0</v>
      </c>
      <c r="AB3458">
        <f>IF(ROW($AA3458)&lt;=VALUE(LEFT(AA$1,FIND("-",AA$1,1)-1))+VALUE(LEFT(AB$1,FIND("-",AB$1,1)-1)-1),0,AVERAGE(INDEX($AA:$AA,ROW($AA3458)-VALUE(LEFT(AB$1,FIND("-",AB$1,1)-1))+1):$AA3458))</f>
        <v>16.666666666666654</v>
      </c>
      <c r="AC3458">
        <f>IF(ROW($AA3458)&lt;=VALUE(LEFT(AA$1,FIND("-",AA$1,1)-1))+VALUE(LEFT(AB$1,FIND("-",AB$1,1)-1)-1)+VALUE(LEFT(AC$1,FIND("-",AC$1,1)-1)-1),0,AVERAGE(INDEX($AB:$AB,ROW($AB3458)-VALUE(LEFT(AC$1,FIND("-",AC$1,1)-1))+1):$AB3458))</f>
        <v>25.925925925925892</v>
      </c>
      <c r="AE3458">
        <f t="shared" si="492"/>
        <v>350098344</v>
      </c>
      <c r="AG3458" t="str">
        <f t="shared" si="485"/>
        <v/>
      </c>
    </row>
    <row r="3459" spans="1:33" x14ac:dyDescent="0.25">
      <c r="A3459" s="6">
        <v>42104</v>
      </c>
      <c r="B3459">
        <v>0.17</v>
      </c>
      <c r="C3459">
        <v>0.17</v>
      </c>
      <c r="D3459">
        <v>0.16500000000000001</v>
      </c>
      <c r="E3459">
        <v>0.17</v>
      </c>
      <c r="F3459">
        <v>0.17</v>
      </c>
      <c r="G3459">
        <v>1428800</v>
      </c>
      <c r="I3459" t="str">
        <f t="shared" si="487"/>
        <v/>
      </c>
      <c r="J3459" t="str">
        <f t="shared" si="488"/>
        <v/>
      </c>
      <c r="K3459" t="str">
        <f t="shared" si="489"/>
        <v>Oversold Above %D</v>
      </c>
      <c r="M3459" s="11" t="str">
        <f t="shared" ref="M3459:M3522" si="493">IF(K3459="Buy","Buy",IF(K3459="Sell","Sell",""))</f>
        <v/>
      </c>
      <c r="O3459">
        <f>IF(ROW($E3459)&lt;=VALUE(LEFT(O$1,FIND("-",O$1,1)-1)),0,IF(ROW($E3459)=VALUE(LEFT(O$1,FIND("-",O$1,1)-1))+1,AVERAGE(INDEX($E:$E,ROW($E3459)-VALUE(LEFT(O$1,FIND("-",O$1,1)-1))):$E3459),($E3459*(2/(VALUE(LEFT(O$1,FIND("-",O$1,1)-1))+1)))+(O3458*(1-(2/(VALUE(LEFT(O$1,FIND("-",O$1,1)-1))+1))))))</f>
        <v>0.15063819756567437</v>
      </c>
      <c r="Q3459">
        <f>IF(ROW($E3459)&lt;=VALUE(LEFT(Q$1,FIND("-",Q$1,1)-1)),0,IF(ROW($E3459)=VALUE(LEFT(Q$1,FIND("-",Q$1,1)-1))+1,AVERAGE(INDEX($E:$E,ROW($E3459)-VALUE(LEFT(Q$1,FIND("-",Q$1,1)-1))):$E3459),($E3459*(2/(VALUE(LEFT(Q$1,FIND("-",Q$1,1)-1))+1)))+(Q3458*(1-(2/(VALUE(LEFT(Q$1,FIND("-",Q$1,1)-1))+1))))))</f>
        <v>0.17173085809283301</v>
      </c>
      <c r="R3459">
        <f>IF(ROW($E3459)&lt;=VALUE(LEFT(R$1,FIND("-",R$1,1)-1)),0,IF(ROW($E3459)=VALUE(LEFT(R$1,FIND("-",R$1,1)-1))+1,AVERAGE(INDEX($E:$E,ROW($E3459)-VALUE(LEFT(R$1,FIND("-",R$1,1)-1))):$E3459),($E3459*(2/(VALUE(LEFT(R$1,FIND("-",R$1,1)-1))+1)))+(R3458*(1-(2/(VALUE(LEFT(R$1,FIND("-",R$1,1)-1))+1))))))</f>
        <v>0.17065666081573727</v>
      </c>
      <c r="S3459">
        <f t="shared" si="490"/>
        <v>1.0741972770957342E-3</v>
      </c>
      <c r="T3459">
        <f>IF(ROW($E3459)&lt;=MAX(VALUE(LEFT(Q$1,FIND("-",Q$1,1)-1)),VALUE(LEFT(R$1,FIND("-",R$1,1)-1)))+VALUE(LEFT(T$1,FIND("-",T$1,1)-1))-1,0,IF(ROW($E3459)=MAX(VALUE(LEFT(Q$1,FIND("-",Q$1,1)-1)),VALUE(LEFT(R$1,FIND("-",R$1,1)-1)))+VALUE(LEFT(T$1,FIND("-",T$1,1)-1)),AVERAGE(INDEX($S:$S,ROW(S3459)-VALUE(LEFT(T$1,FIND("-",T$1,1)-1))+1):S3459),($S3459*(2/(VALUE(LEFT(T$1,FIND("-",T$1,1)-1))+1)))+(T3458*(1-(2/(VALUE(LEFT(T$1,FIND("-",T$1,1)-1))+1))))))</f>
        <v>2.6811953291585289E-3</v>
      </c>
      <c r="V3459">
        <f t="shared" si="491"/>
        <v>5.0000000000000044E-3</v>
      </c>
      <c r="W3459">
        <f>IF(ROW($E3459)&lt;=VALUE(LEFT(W$1,FIND("-",W$1,1)-1))+1,0,IF(ROW($E3458)=VALUE(LEFT(W$1,FIND("-",W$1,1)-1))+1,100-100/(1+ABS((SUMIF(INDEX($V:$V,ROW($V3459)-VALUE(LEFT(W$1,FIND("-",W$1,1)-1))+1):$V3459,"&gt;0",INDEX($V:$V,ROW($V3459)-VALUE(LEFT(W$1,FIND("-",W$1,1)-1))+1):$V3459)/COUNTIF(INDEX($V:$V,ROW($V3459)-VALUE(LEFT(W$1,FIND("-",W$1,1)-1))+1):$V3459,"&gt;0"))/(SUMIF(INDEX($V:$V,ROW($V3459)-VALUE(LEFT(W$1,FIND("-",W$1,1)-1))+1):$V3459,"&lt;0",INDEX($V:$V,ROW($V3459)-VALUE(LEFT(W$1,FIND("-",W$1,1)-1))+1):$V3459)/COUNTIF(INDEX($V:$V,ROW($V3459)-VALUE(LEFT(W$1,FIND("-",W$1,1)-1))+1):$V3459,"&lt;0")))),100-100/(1+ABS((SUMIF(INDEX($V:$V,ROW($V3459)-VALUE(LEFT(W$1,FIND("-",W$1,1)-1))+1):$V3459,"&gt;0",INDEX($V:$V,ROW($V3459)-VALUE(LEFT(W$1,FIND("-",W$1,1)-1))+1):$V3459)/VALUE(LEFT(W$1,FIND("-",W$1,1)-1)))/(SUMIF(INDEX($V:$V,ROW($V3459)-VALUE(LEFT(W$1,FIND("-",W$1,1)-1))+1):$V3459,"&lt;0",INDEX($V:$V,ROW($V3459)-VALUE(LEFT(W$1,FIND("-",W$1,1)-1))+1):$V3459)/VALUE(LEFT(W$1,FIND("-",W$1,1)-1)))))))</f>
        <v>50</v>
      </c>
      <c r="Y3459">
        <f>IF(ROW($E3459)&lt;=VALUE(LEFT(Y$1,FIND("-",Y$1,1)-1)),0,MAX(INDEX(C:C,ROW(C3459)-VALUE(LEFT(Y$1,FIND("-",Y$1,1)-1))+1):C3459))</f>
        <v>0.19500000000000001</v>
      </c>
      <c r="Z3459">
        <f>IF(ROW($E3459)&lt;=VALUE(LEFT(Z$1,FIND("-",Z$1,1)-1)),0,MIN(INDEX(D:D,ROW(D3459)-VALUE(LEFT(Z$1,FIND("-",Z$1,1)-1))+1):D3459))</f>
        <v>0.16500000000000001</v>
      </c>
      <c r="AA3459">
        <f t="shared" si="486"/>
        <v>16.666666666666682</v>
      </c>
      <c r="AB3459">
        <f>IF(ROW($AA3459)&lt;=VALUE(LEFT(AA$1,FIND("-",AA$1,1)-1))+VALUE(LEFT(AB$1,FIND("-",AB$1,1)-1)-1),0,AVERAGE(INDEX($AA:$AA,ROW($AA3459)-VALUE(LEFT(AB$1,FIND("-",AB$1,1)-1))+1):$AA3459))</f>
        <v>11.111111111111121</v>
      </c>
      <c r="AC3459">
        <f>IF(ROW($AA3459)&lt;=VALUE(LEFT(AA$1,FIND("-",AA$1,1)-1))+VALUE(LEFT(AB$1,FIND("-",AB$1,1)-1)-1)+VALUE(LEFT(AC$1,FIND("-",AC$1,1)-1)-1),0,AVERAGE(INDEX($AB:$AB,ROW($AB3459)-VALUE(LEFT(AC$1,FIND("-",AC$1,1)-1))+1):$AB3459))</f>
        <v>18.518518518518508</v>
      </c>
      <c r="AE3459">
        <f t="shared" si="492"/>
        <v>351527144</v>
      </c>
      <c r="AG3459" t="str">
        <f t="shared" ref="AG3459:AG3522" si="494">IF(K3459="Buy","Buy",IF(K3459="Sell","Sell",""))</f>
        <v/>
      </c>
    </row>
    <row r="3460" spans="1:33" x14ac:dyDescent="0.25">
      <c r="A3460" s="6">
        <v>42107</v>
      </c>
      <c r="B3460">
        <v>0.17</v>
      </c>
      <c r="C3460">
        <v>0.17</v>
      </c>
      <c r="D3460">
        <v>0.16500000000000001</v>
      </c>
      <c r="E3460">
        <v>0.16500000000000001</v>
      </c>
      <c r="F3460">
        <v>0.16500000000000001</v>
      </c>
      <c r="G3460">
        <v>1000300</v>
      </c>
      <c r="I3460" t="str">
        <f t="shared" si="487"/>
        <v/>
      </c>
      <c r="J3460" t="str">
        <f t="shared" si="488"/>
        <v/>
      </c>
      <c r="K3460" t="str">
        <f t="shared" si="489"/>
        <v>Oversold Above %D</v>
      </c>
      <c r="M3460" s="11" t="str">
        <f t="shared" si="493"/>
        <v/>
      </c>
      <c r="O3460">
        <f>IF(ROW($E3460)&lt;=VALUE(LEFT(O$1,FIND("-",O$1,1)-1)),0,IF(ROW($E3460)=VALUE(LEFT(O$1,FIND("-",O$1,1)-1))+1,AVERAGE(INDEX($E:$E,ROW($E3460)-VALUE(LEFT(O$1,FIND("-",O$1,1)-1))):$E3460),($E3460*(2/(VALUE(LEFT(O$1,FIND("-",O$1,1)-1))+1)))+(O3459*(1-(2/(VALUE(LEFT(O$1,FIND("-",O$1,1)-1))+1))))))</f>
        <v>0.1507811010724836</v>
      </c>
      <c r="Q3460">
        <f>IF(ROW($E3460)&lt;=VALUE(LEFT(Q$1,FIND("-",Q$1,1)-1)),0,IF(ROW($E3460)=VALUE(LEFT(Q$1,FIND("-",Q$1,1)-1))+1,AVERAGE(INDEX($E:$E,ROW($E3460)-VALUE(LEFT(Q$1,FIND("-",Q$1,1)-1))):$E3460),($E3460*(2/(VALUE(LEFT(Q$1,FIND("-",Q$1,1)-1))+1)))+(Q3459*(1-(2/(VALUE(LEFT(Q$1,FIND("-",Q$1,1)-1))+1))))))</f>
        <v>0.17069534146316639</v>
      </c>
      <c r="R3460">
        <f>IF(ROW($E3460)&lt;=VALUE(LEFT(R$1,FIND("-",R$1,1)-1)),0,IF(ROW($E3460)=VALUE(LEFT(R$1,FIND("-",R$1,1)-1))+1,AVERAGE(INDEX($E:$E,ROW($E3460)-VALUE(LEFT(R$1,FIND("-",R$1,1)-1))):$E3460),($E3460*(2/(VALUE(LEFT(R$1,FIND("-",R$1,1)-1))+1)))+(R3459*(1-(2/(VALUE(LEFT(R$1,FIND("-",R$1,1)-1))+1))))))</f>
        <v>0.17023764890346044</v>
      </c>
      <c r="S3460">
        <f t="shared" si="490"/>
        <v>4.5769255970595779E-4</v>
      </c>
      <c r="T3460">
        <f>IF(ROW($E3460)&lt;=MAX(VALUE(LEFT(Q$1,FIND("-",Q$1,1)-1)),VALUE(LEFT(R$1,FIND("-",R$1,1)-1)))+VALUE(LEFT(T$1,FIND("-",T$1,1)-1))-1,0,IF(ROW($E3460)=MAX(VALUE(LEFT(Q$1,FIND("-",Q$1,1)-1)),VALUE(LEFT(R$1,FIND("-",R$1,1)-1)))+VALUE(LEFT(T$1,FIND("-",T$1,1)-1)),AVERAGE(INDEX($S:$S,ROW(S3460)-VALUE(LEFT(T$1,FIND("-",T$1,1)-1))+1):S3460),($S3460*(2/(VALUE(LEFT(T$1,FIND("-",T$1,1)-1))+1)))+(T3459*(1-(2/(VALUE(LEFT(T$1,FIND("-",T$1,1)-1))+1))))))</f>
        <v>2.236494775268015E-3</v>
      </c>
      <c r="V3460">
        <f t="shared" si="491"/>
        <v>-5.0000000000000044E-3</v>
      </c>
      <c r="W3460">
        <f>IF(ROW($E3460)&lt;=VALUE(LEFT(W$1,FIND("-",W$1,1)-1))+1,0,IF(ROW($E3459)=VALUE(LEFT(W$1,FIND("-",W$1,1)-1))+1,100-100/(1+ABS((SUMIF(INDEX($V:$V,ROW($V3460)-VALUE(LEFT(W$1,FIND("-",W$1,1)-1))+1):$V3460,"&gt;0",INDEX($V:$V,ROW($V3460)-VALUE(LEFT(W$1,FIND("-",W$1,1)-1))+1):$V3460)/COUNTIF(INDEX($V:$V,ROW($V3460)-VALUE(LEFT(W$1,FIND("-",W$1,1)-1))+1):$V3460,"&gt;0"))/(SUMIF(INDEX($V:$V,ROW($V3460)-VALUE(LEFT(W$1,FIND("-",W$1,1)-1))+1):$V3460,"&lt;0",INDEX($V:$V,ROW($V3460)-VALUE(LEFT(W$1,FIND("-",W$1,1)-1))+1):$V3460)/COUNTIF(INDEX($V:$V,ROW($V3460)-VALUE(LEFT(W$1,FIND("-",W$1,1)-1))+1):$V3460,"&lt;0")))),100-100/(1+ABS((SUMIF(INDEX($V:$V,ROW($V3460)-VALUE(LEFT(W$1,FIND("-",W$1,1)-1))+1):$V3460,"&gt;0",INDEX($V:$V,ROW($V3460)-VALUE(LEFT(W$1,FIND("-",W$1,1)-1))+1):$V3460)/VALUE(LEFT(W$1,FIND("-",W$1,1)-1)))/(SUMIF(INDEX($V:$V,ROW($V3460)-VALUE(LEFT(W$1,FIND("-",W$1,1)-1))+1):$V3460,"&lt;0",INDEX($V:$V,ROW($V3460)-VALUE(LEFT(W$1,FIND("-",W$1,1)-1))+1):$V3460)/VALUE(LEFT(W$1,FIND("-",W$1,1)-1)))))))</f>
        <v>41.666666666666671</v>
      </c>
      <c r="Y3460">
        <f>IF(ROW($E3460)&lt;=VALUE(LEFT(Y$1,FIND("-",Y$1,1)-1)),0,MAX(INDEX(C:C,ROW(C3460)-VALUE(LEFT(Y$1,FIND("-",Y$1,1)-1))+1):C3460))</f>
        <v>0.19500000000000001</v>
      </c>
      <c r="Z3460">
        <f>IF(ROW($E3460)&lt;=VALUE(LEFT(Z$1,FIND("-",Z$1,1)-1)),0,MIN(INDEX(D:D,ROW(D3460)-VALUE(LEFT(Z$1,FIND("-",Z$1,1)-1))+1):D3460))</f>
        <v>0.16500000000000001</v>
      </c>
      <c r="AA3460">
        <f t="shared" si="486"/>
        <v>0</v>
      </c>
      <c r="AB3460">
        <f>IF(ROW($AA3460)&lt;=VALUE(LEFT(AA$1,FIND("-",AA$1,1)-1))+VALUE(LEFT(AB$1,FIND("-",AB$1,1)-1)-1),0,AVERAGE(INDEX($AA:$AA,ROW($AA3460)-VALUE(LEFT(AB$1,FIND("-",AB$1,1)-1))+1):$AA3460))</f>
        <v>5.5555555555555607</v>
      </c>
      <c r="AC3460">
        <f>IF(ROW($AA3460)&lt;=VALUE(LEFT(AA$1,FIND("-",AA$1,1)-1))+VALUE(LEFT(AB$1,FIND("-",AB$1,1)-1)-1)+VALUE(LEFT(AC$1,FIND("-",AC$1,1)-1)-1),0,AVERAGE(INDEX($AB:$AB,ROW($AB3460)-VALUE(LEFT(AC$1,FIND("-",AC$1,1)-1))+1):$AB3460))</f>
        <v>11.111111111111112</v>
      </c>
      <c r="AE3460">
        <f t="shared" si="492"/>
        <v>350526844</v>
      </c>
      <c r="AG3460" t="str">
        <f t="shared" si="494"/>
        <v/>
      </c>
    </row>
    <row r="3461" spans="1:33" x14ac:dyDescent="0.25">
      <c r="A3461" s="6">
        <v>42108</v>
      </c>
      <c r="B3461">
        <v>0.16500000000000001</v>
      </c>
      <c r="C3461">
        <v>0.17</v>
      </c>
      <c r="D3461">
        <v>0.16500000000000001</v>
      </c>
      <c r="E3461">
        <v>0.17</v>
      </c>
      <c r="F3461">
        <v>0.17</v>
      </c>
      <c r="G3461">
        <v>1135200</v>
      </c>
      <c r="I3461" t="str">
        <f t="shared" si="487"/>
        <v/>
      </c>
      <c r="J3461" t="str">
        <f t="shared" si="488"/>
        <v/>
      </c>
      <c r="K3461" t="str">
        <f t="shared" si="489"/>
        <v>Oversold Below %D</v>
      </c>
      <c r="M3461" s="11" t="str">
        <f t="shared" si="493"/>
        <v/>
      </c>
      <c r="O3461">
        <f>IF(ROW($E3461)&lt;=VALUE(LEFT(O$1,FIND("-",O$1,1)-1)),0,IF(ROW($E3461)=VALUE(LEFT(O$1,FIND("-",O$1,1)-1))+1,AVERAGE(INDEX($E:$E,ROW($E3461)-VALUE(LEFT(O$1,FIND("-",O$1,1)-1))):$E3461),($E3461*(2/(VALUE(LEFT(O$1,FIND("-",O$1,1)-1))+1)))+(O3460*(1-(2/(VALUE(LEFT(O$1,FIND("-",O$1,1)-1))+1))))))</f>
        <v>0.15097233389763304</v>
      </c>
      <c r="Q3461">
        <f>IF(ROW($E3461)&lt;=VALUE(LEFT(Q$1,FIND("-",Q$1,1)-1)),0,IF(ROW($E3461)=VALUE(LEFT(Q$1,FIND("-",Q$1,1)-1))+1,AVERAGE(INDEX($E:$E,ROW($E3461)-VALUE(LEFT(Q$1,FIND("-",Q$1,1)-1))):$E3461),($E3461*(2/(VALUE(LEFT(Q$1,FIND("-",Q$1,1)-1))+1)))+(Q3460*(1-(2/(VALUE(LEFT(Q$1,FIND("-",Q$1,1)-1))+1))))))</f>
        <v>0.1705883658534485</v>
      </c>
      <c r="R3461">
        <f>IF(ROW($E3461)&lt;=VALUE(LEFT(R$1,FIND("-",R$1,1)-1)),0,IF(ROW($E3461)=VALUE(LEFT(R$1,FIND("-",R$1,1)-1))+1,AVERAGE(INDEX($E:$E,ROW($E3461)-VALUE(LEFT(R$1,FIND("-",R$1,1)-1))):$E3461),($E3461*(2/(VALUE(LEFT(R$1,FIND("-",R$1,1)-1))+1)))+(R3460*(1-(2/(VALUE(LEFT(R$1,FIND("-",R$1,1)-1))+1))))))</f>
        <v>0.17022004528098189</v>
      </c>
      <c r="S3461">
        <f t="shared" si="490"/>
        <v>3.6832057246660721E-4</v>
      </c>
      <c r="T3461">
        <f>IF(ROW($E3461)&lt;=MAX(VALUE(LEFT(Q$1,FIND("-",Q$1,1)-1)),VALUE(LEFT(R$1,FIND("-",R$1,1)-1)))+VALUE(LEFT(T$1,FIND("-",T$1,1)-1))-1,0,IF(ROW($E3461)=MAX(VALUE(LEFT(Q$1,FIND("-",Q$1,1)-1)),VALUE(LEFT(R$1,FIND("-",R$1,1)-1)))+VALUE(LEFT(T$1,FIND("-",T$1,1)-1)),AVERAGE(INDEX($S:$S,ROW(S3461)-VALUE(LEFT(T$1,FIND("-",T$1,1)-1))+1):S3461),($S3461*(2/(VALUE(LEFT(T$1,FIND("-",T$1,1)-1))+1)))+(T3460*(1-(2/(VALUE(LEFT(T$1,FIND("-",T$1,1)-1))+1))))))</f>
        <v>1.8628599347077337E-3</v>
      </c>
      <c r="V3461">
        <f t="shared" si="491"/>
        <v>5.0000000000000044E-3</v>
      </c>
      <c r="W3461">
        <f>IF(ROW($E3461)&lt;=VALUE(LEFT(W$1,FIND("-",W$1,1)-1))+1,0,IF(ROW($E3460)=VALUE(LEFT(W$1,FIND("-",W$1,1)-1))+1,100-100/(1+ABS((SUMIF(INDEX($V:$V,ROW($V3461)-VALUE(LEFT(W$1,FIND("-",W$1,1)-1))+1):$V3461,"&gt;0",INDEX($V:$V,ROW($V3461)-VALUE(LEFT(W$1,FIND("-",W$1,1)-1))+1):$V3461)/COUNTIF(INDEX($V:$V,ROW($V3461)-VALUE(LEFT(W$1,FIND("-",W$1,1)-1))+1):$V3461,"&gt;0"))/(SUMIF(INDEX($V:$V,ROW($V3461)-VALUE(LEFT(W$1,FIND("-",W$1,1)-1))+1):$V3461,"&lt;0",INDEX($V:$V,ROW($V3461)-VALUE(LEFT(W$1,FIND("-",W$1,1)-1))+1):$V3461)/COUNTIF(INDEX($V:$V,ROW($V3461)-VALUE(LEFT(W$1,FIND("-",W$1,1)-1))+1):$V3461,"&lt;0")))),100-100/(1+ABS((SUMIF(INDEX($V:$V,ROW($V3461)-VALUE(LEFT(W$1,FIND("-",W$1,1)-1))+1):$V3461,"&gt;0",INDEX($V:$V,ROW($V3461)-VALUE(LEFT(W$1,FIND("-",W$1,1)-1))+1):$V3461)/VALUE(LEFT(W$1,FIND("-",W$1,1)-1)))/(SUMIF(INDEX($V:$V,ROW($V3461)-VALUE(LEFT(W$1,FIND("-",W$1,1)-1))+1):$V3461,"&lt;0",INDEX($V:$V,ROW($V3461)-VALUE(LEFT(W$1,FIND("-",W$1,1)-1))+1):$V3461)/VALUE(LEFT(W$1,FIND("-",W$1,1)-1)))))))</f>
        <v>41.666666666666671</v>
      </c>
      <c r="Y3461">
        <f>IF(ROW($E3461)&lt;=VALUE(LEFT(Y$1,FIND("-",Y$1,1)-1)),0,MAX(INDEX(C:C,ROW(C3461)-VALUE(LEFT(Y$1,FIND("-",Y$1,1)-1))+1):C3461))</f>
        <v>0.19500000000000001</v>
      </c>
      <c r="Z3461">
        <f>IF(ROW($E3461)&lt;=VALUE(LEFT(Z$1,FIND("-",Z$1,1)-1)),0,MIN(INDEX(D:D,ROW(D3461)-VALUE(LEFT(Z$1,FIND("-",Z$1,1)-1))+1):D3461))</f>
        <v>0.16500000000000001</v>
      </c>
      <c r="AA3461">
        <f t="shared" si="486"/>
        <v>16.666666666666682</v>
      </c>
      <c r="AB3461">
        <f>IF(ROW($AA3461)&lt;=VALUE(LEFT(AA$1,FIND("-",AA$1,1)-1))+VALUE(LEFT(AB$1,FIND("-",AB$1,1)-1)-1),0,AVERAGE(INDEX($AA:$AA,ROW($AA3461)-VALUE(LEFT(AB$1,FIND("-",AB$1,1)-1))+1):$AA3461))</f>
        <v>11.111111111111121</v>
      </c>
      <c r="AC3461">
        <f>IF(ROW($AA3461)&lt;=VALUE(LEFT(AA$1,FIND("-",AA$1,1)-1))+VALUE(LEFT(AB$1,FIND("-",AB$1,1)-1)-1)+VALUE(LEFT(AC$1,FIND("-",AC$1,1)-1)-1),0,AVERAGE(INDEX($AB:$AB,ROW($AB3461)-VALUE(LEFT(AC$1,FIND("-",AC$1,1)-1))+1):$AB3461))</f>
        <v>9.2592592592592684</v>
      </c>
      <c r="AE3461">
        <f t="shared" si="492"/>
        <v>351662044</v>
      </c>
      <c r="AG3461" t="str">
        <f t="shared" si="494"/>
        <v/>
      </c>
    </row>
    <row r="3462" spans="1:33" x14ac:dyDescent="0.25">
      <c r="A3462" s="6">
        <v>42109</v>
      </c>
      <c r="B3462">
        <v>0.17</v>
      </c>
      <c r="C3462">
        <v>0.17</v>
      </c>
      <c r="D3462">
        <v>0.16500000000000001</v>
      </c>
      <c r="E3462">
        <v>0.17</v>
      </c>
      <c r="F3462">
        <v>0.17</v>
      </c>
      <c r="G3462">
        <v>312000</v>
      </c>
      <c r="I3462" t="str">
        <f t="shared" si="487"/>
        <v/>
      </c>
      <c r="J3462" t="str">
        <f t="shared" si="488"/>
        <v/>
      </c>
      <c r="K3462" t="str">
        <f t="shared" si="489"/>
        <v>Oversold Below %D</v>
      </c>
      <c r="M3462" s="11" t="str">
        <f t="shared" si="493"/>
        <v/>
      </c>
      <c r="O3462">
        <f>IF(ROW($E3462)&lt;=VALUE(LEFT(O$1,FIND("-",O$1,1)-1)),0,IF(ROW($E3462)=VALUE(LEFT(O$1,FIND("-",O$1,1)-1))+1,AVERAGE(INDEX($E:$E,ROW($E3462)-VALUE(LEFT(O$1,FIND("-",O$1,1)-1))):$E3462),($E3462*(2/(VALUE(LEFT(O$1,FIND("-",O$1,1)-1))+1)))+(O3461*(1-(2/(VALUE(LEFT(O$1,FIND("-",O$1,1)-1))+1))))))</f>
        <v>0.15116166390860189</v>
      </c>
      <c r="Q3462">
        <f>IF(ROW($E3462)&lt;=VALUE(LEFT(Q$1,FIND("-",Q$1,1)-1)),0,IF(ROW($E3462)=VALUE(LEFT(Q$1,FIND("-",Q$1,1)-1))+1,AVERAGE(INDEX($E:$E,ROW($E3462)-VALUE(LEFT(Q$1,FIND("-",Q$1,1)-1))):$E3462),($E3462*(2/(VALUE(LEFT(Q$1,FIND("-",Q$1,1)-1))+1)))+(Q3461*(1-(2/(VALUE(LEFT(Q$1,FIND("-",Q$1,1)-1))+1))))))</f>
        <v>0.17049784802984105</v>
      </c>
      <c r="R3462">
        <f>IF(ROW($E3462)&lt;=VALUE(LEFT(R$1,FIND("-",R$1,1)-1)),0,IF(ROW($E3462)=VALUE(LEFT(R$1,FIND("-",R$1,1)-1))+1,AVERAGE(INDEX($E:$E,ROW($E3462)-VALUE(LEFT(R$1,FIND("-",R$1,1)-1))):$E3462),($E3462*(2/(VALUE(LEFT(R$1,FIND("-",R$1,1)-1))+1)))+(R3461*(1-(2/(VALUE(LEFT(R$1,FIND("-",R$1,1)-1))+1))))))</f>
        <v>0.17020374563053881</v>
      </c>
      <c r="S3462">
        <f t="shared" si="490"/>
        <v>2.9410239930224846E-4</v>
      </c>
      <c r="T3462">
        <f>IF(ROW($E3462)&lt;=MAX(VALUE(LEFT(Q$1,FIND("-",Q$1,1)-1)),VALUE(LEFT(R$1,FIND("-",R$1,1)-1)))+VALUE(LEFT(T$1,FIND("-",T$1,1)-1))-1,0,IF(ROW($E3462)=MAX(VALUE(LEFT(Q$1,FIND("-",Q$1,1)-1)),VALUE(LEFT(R$1,FIND("-",R$1,1)-1)))+VALUE(LEFT(T$1,FIND("-",T$1,1)-1)),AVERAGE(INDEX($S:$S,ROW(S3462)-VALUE(LEFT(T$1,FIND("-",T$1,1)-1))+1):S3462),($S3462*(2/(VALUE(LEFT(T$1,FIND("-",T$1,1)-1))+1)))+(T3461*(1-(2/(VALUE(LEFT(T$1,FIND("-",T$1,1)-1))+1))))))</f>
        <v>1.5491084276266368E-3</v>
      </c>
      <c r="V3462">
        <f t="shared" si="491"/>
        <v>0</v>
      </c>
      <c r="W3462">
        <f>IF(ROW($E3462)&lt;=VALUE(LEFT(W$1,FIND("-",W$1,1)-1))+1,0,IF(ROW($E3461)=VALUE(LEFT(W$1,FIND("-",W$1,1)-1))+1,100-100/(1+ABS((SUMIF(INDEX($V:$V,ROW($V3462)-VALUE(LEFT(W$1,FIND("-",W$1,1)-1))+1):$V3462,"&gt;0",INDEX($V:$V,ROW($V3462)-VALUE(LEFT(W$1,FIND("-",W$1,1)-1))+1):$V3462)/COUNTIF(INDEX($V:$V,ROW($V3462)-VALUE(LEFT(W$1,FIND("-",W$1,1)-1))+1):$V3462,"&gt;0"))/(SUMIF(INDEX($V:$V,ROW($V3462)-VALUE(LEFT(W$1,FIND("-",W$1,1)-1))+1):$V3462,"&lt;0",INDEX($V:$V,ROW($V3462)-VALUE(LEFT(W$1,FIND("-",W$1,1)-1))+1):$V3462)/COUNTIF(INDEX($V:$V,ROW($V3462)-VALUE(LEFT(W$1,FIND("-",W$1,1)-1))+1):$V3462,"&lt;0")))),100-100/(1+ABS((SUMIF(INDEX($V:$V,ROW($V3462)-VALUE(LEFT(W$1,FIND("-",W$1,1)-1))+1):$V3462,"&gt;0",INDEX($V:$V,ROW($V3462)-VALUE(LEFT(W$1,FIND("-",W$1,1)-1))+1):$V3462)/VALUE(LEFT(W$1,FIND("-",W$1,1)-1)))/(SUMIF(INDEX($V:$V,ROW($V3462)-VALUE(LEFT(W$1,FIND("-",W$1,1)-1))+1):$V3462,"&lt;0",INDEX($V:$V,ROW($V3462)-VALUE(LEFT(W$1,FIND("-",W$1,1)-1))+1):$V3462)/VALUE(LEFT(W$1,FIND("-",W$1,1)-1)))))))</f>
        <v>36.363636363636374</v>
      </c>
      <c r="Y3462">
        <f>IF(ROW($E3462)&lt;=VALUE(LEFT(Y$1,FIND("-",Y$1,1)-1)),0,MAX(INDEX(C:C,ROW(C3462)-VALUE(LEFT(Y$1,FIND("-",Y$1,1)-1))+1):C3462))</f>
        <v>0.185</v>
      </c>
      <c r="Z3462">
        <f>IF(ROW($E3462)&lt;=VALUE(LEFT(Z$1,FIND("-",Z$1,1)-1)),0,MIN(INDEX(D:D,ROW(D3462)-VALUE(LEFT(Z$1,FIND("-",Z$1,1)-1))+1):D3462))</f>
        <v>0.16500000000000001</v>
      </c>
      <c r="AA3462">
        <f t="shared" si="486"/>
        <v>25.000000000000032</v>
      </c>
      <c r="AB3462">
        <f>IF(ROW($AA3462)&lt;=VALUE(LEFT(AA$1,FIND("-",AA$1,1)-1))+VALUE(LEFT(AB$1,FIND("-",AB$1,1)-1)-1),0,AVERAGE(INDEX($AA:$AA,ROW($AA3462)-VALUE(LEFT(AB$1,FIND("-",AB$1,1)-1))+1):$AA3462))</f>
        <v>13.888888888888905</v>
      </c>
      <c r="AC3462">
        <f>IF(ROW($AA3462)&lt;=VALUE(LEFT(AA$1,FIND("-",AA$1,1)-1))+VALUE(LEFT(AB$1,FIND("-",AB$1,1)-1)-1)+VALUE(LEFT(AC$1,FIND("-",AC$1,1)-1)-1),0,AVERAGE(INDEX($AB:$AB,ROW($AB3462)-VALUE(LEFT(AC$1,FIND("-",AC$1,1)-1))+1):$AB3462))</f>
        <v>10.185185185185196</v>
      </c>
      <c r="AE3462">
        <f t="shared" si="492"/>
        <v>351662044</v>
      </c>
      <c r="AG3462" t="str">
        <f t="shared" si="494"/>
        <v/>
      </c>
    </row>
    <row r="3463" spans="1:33" x14ac:dyDescent="0.25">
      <c r="A3463" s="6">
        <v>42110</v>
      </c>
      <c r="B3463">
        <v>0.17</v>
      </c>
      <c r="C3463">
        <v>0.17499999999999999</v>
      </c>
      <c r="D3463">
        <v>0.16500000000000001</v>
      </c>
      <c r="E3463">
        <v>0.17</v>
      </c>
      <c r="F3463">
        <v>0.17</v>
      </c>
      <c r="G3463">
        <v>720000</v>
      </c>
      <c r="I3463" t="str">
        <f t="shared" si="487"/>
        <v/>
      </c>
      <c r="J3463" t="str">
        <f t="shared" si="488"/>
        <v/>
      </c>
      <c r="K3463" t="str">
        <f t="shared" si="489"/>
        <v>Oversold Below %D</v>
      </c>
      <c r="M3463" s="11" t="str">
        <f t="shared" si="493"/>
        <v/>
      </c>
      <c r="O3463">
        <f>IF(ROW($E3463)&lt;=VALUE(LEFT(O$1,FIND("-",O$1,1)-1)),0,IF(ROW($E3463)=VALUE(LEFT(O$1,FIND("-",O$1,1)-1))+1,AVERAGE(INDEX($E:$E,ROW($E3463)-VALUE(LEFT(O$1,FIND("-",O$1,1)-1))):$E3463),($E3463*(2/(VALUE(LEFT(O$1,FIND("-",O$1,1)-1))+1)))+(O3462*(1-(2/(VALUE(LEFT(O$1,FIND("-",O$1,1)-1))+1))))))</f>
        <v>0.15134911003886459</v>
      </c>
      <c r="Q3463">
        <f>IF(ROW($E3463)&lt;=VALUE(LEFT(Q$1,FIND("-",Q$1,1)-1)),0,IF(ROW($E3463)=VALUE(LEFT(Q$1,FIND("-",Q$1,1)-1))+1,AVERAGE(INDEX($E:$E,ROW($E3463)-VALUE(LEFT(Q$1,FIND("-",Q$1,1)-1))):$E3463),($E3463*(2/(VALUE(LEFT(Q$1,FIND("-",Q$1,1)-1))+1)))+(Q3462*(1-(2/(VALUE(LEFT(Q$1,FIND("-",Q$1,1)-1))+1))))))</f>
        <v>0.17042125602525013</v>
      </c>
      <c r="R3463">
        <f>IF(ROW($E3463)&lt;=VALUE(LEFT(R$1,FIND("-",R$1,1)-1)),0,IF(ROW($E3463)=VALUE(LEFT(R$1,FIND("-",R$1,1)-1))+1,AVERAGE(INDEX($E:$E,ROW($E3463)-VALUE(LEFT(R$1,FIND("-",R$1,1)-1))):$E3463),($E3463*(2/(VALUE(LEFT(R$1,FIND("-",R$1,1)-1))+1)))+(R3462*(1-(2/(VALUE(LEFT(R$1,FIND("-",R$1,1)-1))+1))))))</f>
        <v>0.17018865336161002</v>
      </c>
      <c r="S3463">
        <f t="shared" si="490"/>
        <v>2.3260266364011351E-4</v>
      </c>
      <c r="T3463">
        <f>IF(ROW($E3463)&lt;=MAX(VALUE(LEFT(Q$1,FIND("-",Q$1,1)-1)),VALUE(LEFT(R$1,FIND("-",R$1,1)-1)))+VALUE(LEFT(T$1,FIND("-",T$1,1)-1))-1,0,IF(ROW($E3463)=MAX(VALUE(LEFT(Q$1,FIND("-",Q$1,1)-1)),VALUE(LEFT(R$1,FIND("-",R$1,1)-1)))+VALUE(LEFT(T$1,FIND("-",T$1,1)-1)),AVERAGE(INDEX($S:$S,ROW(S3463)-VALUE(LEFT(T$1,FIND("-",T$1,1)-1))+1):S3463),($S3463*(2/(VALUE(LEFT(T$1,FIND("-",T$1,1)-1))+1)))+(T3462*(1-(2/(VALUE(LEFT(T$1,FIND("-",T$1,1)-1))+1))))))</f>
        <v>1.2858072748293322E-3</v>
      </c>
      <c r="V3463">
        <f t="shared" si="491"/>
        <v>0</v>
      </c>
      <c r="W3463">
        <f>IF(ROW($E3463)&lt;=VALUE(LEFT(W$1,FIND("-",W$1,1)-1))+1,0,IF(ROW($E3462)=VALUE(LEFT(W$1,FIND("-",W$1,1)-1))+1,100-100/(1+ABS((SUMIF(INDEX($V:$V,ROW($V3463)-VALUE(LEFT(W$1,FIND("-",W$1,1)-1))+1):$V3463,"&gt;0",INDEX($V:$V,ROW($V3463)-VALUE(LEFT(W$1,FIND("-",W$1,1)-1))+1):$V3463)/COUNTIF(INDEX($V:$V,ROW($V3463)-VALUE(LEFT(W$1,FIND("-",W$1,1)-1))+1):$V3463,"&gt;0"))/(SUMIF(INDEX($V:$V,ROW($V3463)-VALUE(LEFT(W$1,FIND("-",W$1,1)-1))+1):$V3463,"&lt;0",INDEX($V:$V,ROW($V3463)-VALUE(LEFT(W$1,FIND("-",W$1,1)-1))+1):$V3463)/COUNTIF(INDEX($V:$V,ROW($V3463)-VALUE(LEFT(W$1,FIND("-",W$1,1)-1))+1):$V3463,"&lt;0")))),100-100/(1+ABS((SUMIF(INDEX($V:$V,ROW($V3463)-VALUE(LEFT(W$1,FIND("-",W$1,1)-1))+1):$V3463,"&gt;0",INDEX($V:$V,ROW($V3463)-VALUE(LEFT(W$1,FIND("-",W$1,1)-1))+1):$V3463)/VALUE(LEFT(W$1,FIND("-",W$1,1)-1)))/(SUMIF(INDEX($V:$V,ROW($V3463)-VALUE(LEFT(W$1,FIND("-",W$1,1)-1))+1):$V3463,"&lt;0",INDEX($V:$V,ROW($V3463)-VALUE(LEFT(W$1,FIND("-",W$1,1)-1))+1):$V3463)/VALUE(LEFT(W$1,FIND("-",W$1,1)-1)))))))</f>
        <v>36.363636363636374</v>
      </c>
      <c r="Y3463">
        <f>IF(ROW($E3463)&lt;=VALUE(LEFT(Y$1,FIND("-",Y$1,1)-1)),0,MAX(INDEX(C:C,ROW(C3463)-VALUE(LEFT(Y$1,FIND("-",Y$1,1)-1))+1):C3463))</f>
        <v>0.185</v>
      </c>
      <c r="Z3463">
        <f>IF(ROW($E3463)&lt;=VALUE(LEFT(Z$1,FIND("-",Z$1,1)-1)),0,MIN(INDEX(D:D,ROW(D3463)-VALUE(LEFT(Z$1,FIND("-",Z$1,1)-1))+1):D3463))</f>
        <v>0.16500000000000001</v>
      </c>
      <c r="AA3463">
        <f t="shared" si="486"/>
        <v>25.000000000000032</v>
      </c>
      <c r="AB3463">
        <f>IF(ROW($AA3463)&lt;=VALUE(LEFT(AA$1,FIND("-",AA$1,1)-1))+VALUE(LEFT(AB$1,FIND("-",AB$1,1)-1)-1),0,AVERAGE(INDEX($AA:$AA,ROW($AA3463)-VALUE(LEFT(AB$1,FIND("-",AB$1,1)-1))+1):$AA3463))</f>
        <v>22.222222222222246</v>
      </c>
      <c r="AC3463">
        <f>IF(ROW($AA3463)&lt;=VALUE(LEFT(AA$1,FIND("-",AA$1,1)-1))+VALUE(LEFT(AB$1,FIND("-",AB$1,1)-1)-1)+VALUE(LEFT(AC$1,FIND("-",AC$1,1)-1)-1),0,AVERAGE(INDEX($AB:$AB,ROW($AB3463)-VALUE(LEFT(AC$1,FIND("-",AC$1,1)-1))+1):$AB3463))</f>
        <v>15.740740740740756</v>
      </c>
      <c r="AE3463">
        <f t="shared" si="492"/>
        <v>351662044</v>
      </c>
      <c r="AG3463" t="str">
        <f t="shared" si="494"/>
        <v/>
      </c>
    </row>
    <row r="3464" spans="1:33" x14ac:dyDescent="0.25">
      <c r="A3464" s="6">
        <v>42111</v>
      </c>
      <c r="B3464">
        <v>0.17</v>
      </c>
      <c r="C3464">
        <v>0.17</v>
      </c>
      <c r="D3464">
        <v>0.16500000000000001</v>
      </c>
      <c r="E3464">
        <v>0.16500000000000001</v>
      </c>
      <c r="F3464">
        <v>0.16500000000000001</v>
      </c>
      <c r="G3464">
        <v>1773900</v>
      </c>
      <c r="I3464" t="str">
        <f t="shared" si="487"/>
        <v/>
      </c>
      <c r="J3464" t="str">
        <f t="shared" si="488"/>
        <v/>
      </c>
      <c r="K3464" t="str">
        <f t="shared" si="489"/>
        <v>Oversold Above %D</v>
      </c>
      <c r="M3464" s="11" t="str">
        <f t="shared" si="493"/>
        <v/>
      </c>
      <c r="O3464">
        <f>IF(ROW($E3464)&lt;=VALUE(LEFT(O$1,FIND("-",O$1,1)-1)),0,IF(ROW($E3464)=VALUE(LEFT(O$1,FIND("-",O$1,1)-1))+1,AVERAGE(INDEX($E:$E,ROW($E3464)-VALUE(LEFT(O$1,FIND("-",O$1,1)-1))):$E3464),($E3464*(2/(VALUE(LEFT(O$1,FIND("-",O$1,1)-1))+1)))+(O3463*(1-(2/(VALUE(LEFT(O$1,FIND("-",O$1,1)-1))+1))))))</f>
        <v>0.15148493978972166</v>
      </c>
      <c r="Q3464">
        <f>IF(ROW($E3464)&lt;=VALUE(LEFT(Q$1,FIND("-",Q$1,1)-1)),0,IF(ROW($E3464)=VALUE(LEFT(Q$1,FIND("-",Q$1,1)-1))+1,AVERAGE(INDEX($E:$E,ROW($E3464)-VALUE(LEFT(Q$1,FIND("-",Q$1,1)-1))):$E3464),($E3464*(2/(VALUE(LEFT(Q$1,FIND("-",Q$1,1)-1))+1)))+(Q3463*(1-(2/(VALUE(LEFT(Q$1,FIND("-",Q$1,1)-1))+1))))))</f>
        <v>0.16958721663675011</v>
      </c>
      <c r="R3464">
        <f>IF(ROW($E3464)&lt;=VALUE(LEFT(R$1,FIND("-",R$1,1)-1)),0,IF(ROW($E3464)=VALUE(LEFT(R$1,FIND("-",R$1,1)-1))+1,AVERAGE(INDEX($E:$E,ROW($E3464)-VALUE(LEFT(R$1,FIND("-",R$1,1)-1))):$E3464),($E3464*(2/(VALUE(LEFT(R$1,FIND("-",R$1,1)-1))+1)))+(R3463*(1-(2/(VALUE(LEFT(R$1,FIND("-",R$1,1)-1))+1))))))</f>
        <v>0.16980430866815741</v>
      </c>
      <c r="S3464">
        <f t="shared" si="490"/>
        <v>-2.1709203140729549E-4</v>
      </c>
      <c r="T3464">
        <f>IF(ROW($E3464)&lt;=MAX(VALUE(LEFT(Q$1,FIND("-",Q$1,1)-1)),VALUE(LEFT(R$1,FIND("-",R$1,1)-1)))+VALUE(LEFT(T$1,FIND("-",T$1,1)-1))-1,0,IF(ROW($E3464)=MAX(VALUE(LEFT(Q$1,FIND("-",Q$1,1)-1)),VALUE(LEFT(R$1,FIND("-",R$1,1)-1)))+VALUE(LEFT(T$1,FIND("-",T$1,1)-1)),AVERAGE(INDEX($S:$S,ROW(S3464)-VALUE(LEFT(T$1,FIND("-",T$1,1)-1))+1):S3464),($S3464*(2/(VALUE(LEFT(T$1,FIND("-",T$1,1)-1))+1)))+(T3463*(1-(2/(VALUE(LEFT(T$1,FIND("-",T$1,1)-1))+1))))))</f>
        <v>9.8522741358200673E-4</v>
      </c>
      <c r="V3464">
        <f t="shared" si="491"/>
        <v>-5.0000000000000044E-3</v>
      </c>
      <c r="W3464">
        <f>IF(ROW($E3464)&lt;=VALUE(LEFT(W$1,FIND("-",W$1,1)-1))+1,0,IF(ROW($E3463)=VALUE(LEFT(W$1,FIND("-",W$1,1)-1))+1,100-100/(1+ABS((SUMIF(INDEX($V:$V,ROW($V3464)-VALUE(LEFT(W$1,FIND("-",W$1,1)-1))+1):$V3464,"&gt;0",INDEX($V:$V,ROW($V3464)-VALUE(LEFT(W$1,FIND("-",W$1,1)-1))+1):$V3464)/COUNTIF(INDEX($V:$V,ROW($V3464)-VALUE(LEFT(W$1,FIND("-",W$1,1)-1))+1):$V3464,"&gt;0"))/(SUMIF(INDEX($V:$V,ROW($V3464)-VALUE(LEFT(W$1,FIND("-",W$1,1)-1))+1):$V3464,"&lt;0",INDEX($V:$V,ROW($V3464)-VALUE(LEFT(W$1,FIND("-",W$1,1)-1))+1):$V3464)/COUNTIF(INDEX($V:$V,ROW($V3464)-VALUE(LEFT(W$1,FIND("-",W$1,1)-1))+1):$V3464,"&lt;0")))),100-100/(1+ABS((SUMIF(INDEX($V:$V,ROW($V3464)-VALUE(LEFT(W$1,FIND("-",W$1,1)-1))+1):$V3464,"&gt;0",INDEX($V:$V,ROW($V3464)-VALUE(LEFT(W$1,FIND("-",W$1,1)-1))+1):$V3464)/VALUE(LEFT(W$1,FIND("-",W$1,1)-1)))/(SUMIF(INDEX($V:$V,ROW($V3464)-VALUE(LEFT(W$1,FIND("-",W$1,1)-1))+1):$V3464,"&lt;0",INDEX($V:$V,ROW($V3464)-VALUE(LEFT(W$1,FIND("-",W$1,1)-1))+1):$V3464)/VALUE(LEFT(W$1,FIND("-",W$1,1)-1)))))))</f>
        <v>40.000000000000014</v>
      </c>
      <c r="Y3464">
        <f>IF(ROW($E3464)&lt;=VALUE(LEFT(Y$1,FIND("-",Y$1,1)-1)),0,MAX(INDEX(C:C,ROW(C3464)-VALUE(LEFT(Y$1,FIND("-",Y$1,1)-1))+1):C3464))</f>
        <v>0.185</v>
      </c>
      <c r="Z3464">
        <f>IF(ROW($E3464)&lt;=VALUE(LEFT(Z$1,FIND("-",Z$1,1)-1)),0,MIN(INDEX(D:D,ROW(D3464)-VALUE(LEFT(Z$1,FIND("-",Z$1,1)-1))+1):D3464))</f>
        <v>0.16500000000000001</v>
      </c>
      <c r="AA3464">
        <f t="shared" si="486"/>
        <v>0</v>
      </c>
      <c r="AB3464">
        <f>IF(ROW($AA3464)&lt;=VALUE(LEFT(AA$1,FIND("-",AA$1,1)-1))+VALUE(LEFT(AB$1,FIND("-",AB$1,1)-1)-1),0,AVERAGE(INDEX($AA:$AA,ROW($AA3464)-VALUE(LEFT(AB$1,FIND("-",AB$1,1)-1))+1):$AA3464))</f>
        <v>16.666666666666689</v>
      </c>
      <c r="AC3464">
        <f>IF(ROW($AA3464)&lt;=VALUE(LEFT(AA$1,FIND("-",AA$1,1)-1))+VALUE(LEFT(AB$1,FIND("-",AB$1,1)-1)-1)+VALUE(LEFT(AC$1,FIND("-",AC$1,1)-1)-1),0,AVERAGE(INDEX($AB:$AB,ROW($AB3464)-VALUE(LEFT(AC$1,FIND("-",AC$1,1)-1))+1):$AB3464))</f>
        <v>17.592592592592613</v>
      </c>
      <c r="AE3464">
        <f t="shared" si="492"/>
        <v>349888144</v>
      </c>
      <c r="AG3464" t="str">
        <f t="shared" si="494"/>
        <v/>
      </c>
    </row>
    <row r="3465" spans="1:33" x14ac:dyDescent="0.25">
      <c r="A3465" s="6">
        <v>42114</v>
      </c>
      <c r="B3465">
        <v>0.16500000000000001</v>
      </c>
      <c r="C3465">
        <v>0.17</v>
      </c>
      <c r="D3465">
        <v>0.16500000000000001</v>
      </c>
      <c r="E3465">
        <v>0.16500000000000001</v>
      </c>
      <c r="F3465">
        <v>0.16500000000000001</v>
      </c>
      <c r="G3465">
        <v>989200</v>
      </c>
      <c r="I3465" t="str">
        <f t="shared" si="487"/>
        <v/>
      </c>
      <c r="J3465" t="str">
        <f t="shared" si="488"/>
        <v/>
      </c>
      <c r="K3465" t="str">
        <f t="shared" si="489"/>
        <v>Oversold Above %D</v>
      </c>
      <c r="M3465" s="11" t="str">
        <f t="shared" si="493"/>
        <v/>
      </c>
      <c r="O3465">
        <f>IF(ROW($E3465)&lt;=VALUE(LEFT(O$1,FIND("-",O$1,1)-1)),0,IF(ROW($E3465)=VALUE(LEFT(O$1,FIND("-",O$1,1)-1))+1,AVERAGE(INDEX($E:$E,ROW($E3465)-VALUE(LEFT(O$1,FIND("-",O$1,1)-1))):$E3465),($E3465*(2/(VALUE(LEFT(O$1,FIND("-",O$1,1)-1))+1)))+(O3464*(1-(2/(VALUE(LEFT(O$1,FIND("-",O$1,1)-1))+1))))))</f>
        <v>0.15161941800076922</v>
      </c>
      <c r="Q3465">
        <f>IF(ROW($E3465)&lt;=VALUE(LEFT(Q$1,FIND("-",Q$1,1)-1)),0,IF(ROW($E3465)=VALUE(LEFT(Q$1,FIND("-",Q$1,1)-1))+1,AVERAGE(INDEX($E:$E,ROW($E3465)-VALUE(LEFT(Q$1,FIND("-",Q$1,1)-1))):$E3465),($E3465*(2/(VALUE(LEFT(Q$1,FIND("-",Q$1,1)-1))+1)))+(Q3464*(1-(2/(VALUE(LEFT(Q$1,FIND("-",Q$1,1)-1))+1))))))</f>
        <v>0.16888149100032701</v>
      </c>
      <c r="R3465">
        <f>IF(ROW($E3465)&lt;=VALUE(LEFT(R$1,FIND("-",R$1,1)-1)),0,IF(ROW($E3465)=VALUE(LEFT(R$1,FIND("-",R$1,1)-1))+1,AVERAGE(INDEX($E:$E,ROW($E3465)-VALUE(LEFT(R$1,FIND("-",R$1,1)-1))):$E3465),($E3465*(2/(VALUE(LEFT(R$1,FIND("-",R$1,1)-1))+1)))+(R3464*(1-(2/(VALUE(LEFT(R$1,FIND("-",R$1,1)-1))+1))))))</f>
        <v>0.1694484339519976</v>
      </c>
      <c r="S3465">
        <f t="shared" si="490"/>
        <v>-5.6694295167059039E-4</v>
      </c>
      <c r="T3465">
        <f>IF(ROW($E3465)&lt;=MAX(VALUE(LEFT(Q$1,FIND("-",Q$1,1)-1)),VALUE(LEFT(R$1,FIND("-",R$1,1)-1)))+VALUE(LEFT(T$1,FIND("-",T$1,1)-1))-1,0,IF(ROW($E3465)=MAX(VALUE(LEFT(Q$1,FIND("-",Q$1,1)-1)),VALUE(LEFT(R$1,FIND("-",R$1,1)-1)))+VALUE(LEFT(T$1,FIND("-",T$1,1)-1)),AVERAGE(INDEX($S:$S,ROW(S3465)-VALUE(LEFT(T$1,FIND("-",T$1,1)-1))+1):S3465),($S3465*(2/(VALUE(LEFT(T$1,FIND("-",T$1,1)-1))+1)))+(T3464*(1-(2/(VALUE(LEFT(T$1,FIND("-",T$1,1)-1))+1))))))</f>
        <v>6.7479334053148726E-4</v>
      </c>
      <c r="V3465">
        <f t="shared" si="491"/>
        <v>0</v>
      </c>
      <c r="W3465">
        <f>IF(ROW($E3465)&lt;=VALUE(LEFT(W$1,FIND("-",W$1,1)-1))+1,0,IF(ROW($E3464)=VALUE(LEFT(W$1,FIND("-",W$1,1)-1))+1,100-100/(1+ABS((SUMIF(INDEX($V:$V,ROW($V3465)-VALUE(LEFT(W$1,FIND("-",W$1,1)-1))+1):$V3465,"&gt;0",INDEX($V:$V,ROW($V3465)-VALUE(LEFT(W$1,FIND("-",W$1,1)-1))+1):$V3465)/COUNTIF(INDEX($V:$V,ROW($V3465)-VALUE(LEFT(W$1,FIND("-",W$1,1)-1))+1):$V3465,"&gt;0"))/(SUMIF(INDEX($V:$V,ROW($V3465)-VALUE(LEFT(W$1,FIND("-",W$1,1)-1))+1):$V3465,"&lt;0",INDEX($V:$V,ROW($V3465)-VALUE(LEFT(W$1,FIND("-",W$1,1)-1))+1):$V3465)/COUNTIF(INDEX($V:$V,ROW($V3465)-VALUE(LEFT(W$1,FIND("-",W$1,1)-1))+1):$V3465,"&lt;0")))),100-100/(1+ABS((SUMIF(INDEX($V:$V,ROW($V3465)-VALUE(LEFT(W$1,FIND("-",W$1,1)-1))+1):$V3465,"&gt;0",INDEX($V:$V,ROW($V3465)-VALUE(LEFT(W$1,FIND("-",W$1,1)-1))+1):$V3465)/VALUE(LEFT(W$1,FIND("-",W$1,1)-1)))/(SUMIF(INDEX($V:$V,ROW($V3465)-VALUE(LEFT(W$1,FIND("-",W$1,1)-1))+1):$V3465,"&lt;0",INDEX($V:$V,ROW($V3465)-VALUE(LEFT(W$1,FIND("-",W$1,1)-1))+1):$V3465)/VALUE(LEFT(W$1,FIND("-",W$1,1)-1)))))))</f>
        <v>44.444444444444436</v>
      </c>
      <c r="Y3465">
        <f>IF(ROW($E3465)&lt;=VALUE(LEFT(Y$1,FIND("-",Y$1,1)-1)),0,MAX(INDEX(C:C,ROW(C3465)-VALUE(LEFT(Y$1,FIND("-",Y$1,1)-1))+1):C3465))</f>
        <v>0.185</v>
      </c>
      <c r="Z3465">
        <f>IF(ROW($E3465)&lt;=VALUE(LEFT(Z$1,FIND("-",Z$1,1)-1)),0,MIN(INDEX(D:D,ROW(D3465)-VALUE(LEFT(Z$1,FIND("-",Z$1,1)-1))+1):D3465))</f>
        <v>0.16500000000000001</v>
      </c>
      <c r="AA3465">
        <f t="shared" si="486"/>
        <v>0</v>
      </c>
      <c r="AB3465">
        <f>IF(ROW($AA3465)&lt;=VALUE(LEFT(AA$1,FIND("-",AA$1,1)-1))+VALUE(LEFT(AB$1,FIND("-",AB$1,1)-1)-1),0,AVERAGE(INDEX($AA:$AA,ROW($AA3465)-VALUE(LEFT(AB$1,FIND("-",AB$1,1)-1))+1):$AA3465))</f>
        <v>8.3333333333333446</v>
      </c>
      <c r="AC3465">
        <f>IF(ROW($AA3465)&lt;=VALUE(LEFT(AA$1,FIND("-",AA$1,1)-1))+VALUE(LEFT(AB$1,FIND("-",AB$1,1)-1)-1)+VALUE(LEFT(AC$1,FIND("-",AC$1,1)-1)-1),0,AVERAGE(INDEX($AB:$AB,ROW($AB3465)-VALUE(LEFT(AC$1,FIND("-",AC$1,1)-1))+1):$AB3465))</f>
        <v>15.74074074074076</v>
      </c>
      <c r="AE3465">
        <f t="shared" si="492"/>
        <v>349888144</v>
      </c>
      <c r="AG3465" t="str">
        <f t="shared" si="494"/>
        <v/>
      </c>
    </row>
    <row r="3466" spans="1:33" x14ac:dyDescent="0.25">
      <c r="A3466" s="6">
        <v>42115</v>
      </c>
      <c r="B3466">
        <v>0.17</v>
      </c>
      <c r="C3466">
        <v>0.18</v>
      </c>
      <c r="D3466">
        <v>0.17</v>
      </c>
      <c r="E3466">
        <v>0.17</v>
      </c>
      <c r="F3466">
        <v>0.17</v>
      </c>
      <c r="G3466">
        <v>2953300</v>
      </c>
      <c r="I3466" t="str">
        <f t="shared" si="487"/>
        <v/>
      </c>
      <c r="J3466" t="str">
        <f t="shared" si="488"/>
        <v/>
      </c>
      <c r="K3466" t="str">
        <f t="shared" si="489"/>
        <v>Oversold Above %D</v>
      </c>
      <c r="M3466" s="11" t="str">
        <f t="shared" si="493"/>
        <v/>
      </c>
      <c r="O3466">
        <f>IF(ROW($E3466)&lt;=VALUE(LEFT(O$1,FIND("-",O$1,1)-1)),0,IF(ROW($E3466)=VALUE(LEFT(O$1,FIND("-",O$1,1)-1))+1,AVERAGE(INDEX($E:$E,ROW($E3466)-VALUE(LEFT(O$1,FIND("-",O$1,1)-1))):$E3466),($E3466*(2/(VALUE(LEFT(O$1,FIND("-",O$1,1)-1))+1)))+(O3465*(1-(2/(VALUE(LEFT(O$1,FIND("-",O$1,1)-1))+1))))))</f>
        <v>0.15180230936394568</v>
      </c>
      <c r="Q3466">
        <f>IF(ROW($E3466)&lt;=VALUE(LEFT(Q$1,FIND("-",Q$1,1)-1)),0,IF(ROW($E3466)=VALUE(LEFT(Q$1,FIND("-",Q$1,1)-1))+1,AVERAGE(INDEX($E:$E,ROW($E3466)-VALUE(LEFT(Q$1,FIND("-",Q$1,1)-1))):$E3466),($E3466*(2/(VALUE(LEFT(Q$1,FIND("-",Q$1,1)-1))+1)))+(Q3465*(1-(2/(VALUE(LEFT(Q$1,FIND("-",Q$1,1)-1))+1))))))</f>
        <v>0.16905356930796903</v>
      </c>
      <c r="R3466">
        <f>IF(ROW($E3466)&lt;=VALUE(LEFT(R$1,FIND("-",R$1,1)-1)),0,IF(ROW($E3466)=VALUE(LEFT(R$1,FIND("-",R$1,1)-1))+1,AVERAGE(INDEX($E:$E,ROW($E3466)-VALUE(LEFT(R$1,FIND("-",R$1,1)-1))):$E3466),($E3466*(2/(VALUE(LEFT(R$1,FIND("-",R$1,1)-1))+1)))+(R3465*(1-(2/(VALUE(LEFT(R$1,FIND("-",R$1,1)-1))+1))))))</f>
        <v>0.16948929069629409</v>
      </c>
      <c r="S3466">
        <f t="shared" si="490"/>
        <v>-4.3572138832506657E-4</v>
      </c>
      <c r="T3466">
        <f>IF(ROW($E3466)&lt;=MAX(VALUE(LEFT(Q$1,FIND("-",Q$1,1)-1)),VALUE(LEFT(R$1,FIND("-",R$1,1)-1)))+VALUE(LEFT(T$1,FIND("-",T$1,1)-1))-1,0,IF(ROW($E3466)=MAX(VALUE(LEFT(Q$1,FIND("-",Q$1,1)-1)),VALUE(LEFT(R$1,FIND("-",R$1,1)-1)))+VALUE(LEFT(T$1,FIND("-",T$1,1)-1)),AVERAGE(INDEX($S:$S,ROW(S3466)-VALUE(LEFT(T$1,FIND("-",T$1,1)-1))+1):S3466),($S3466*(2/(VALUE(LEFT(T$1,FIND("-",T$1,1)-1))+1)))+(T3465*(1-(2/(VALUE(LEFT(T$1,FIND("-",T$1,1)-1))+1))))))</f>
        <v>4.5269039476017654E-4</v>
      </c>
      <c r="V3466">
        <f t="shared" si="491"/>
        <v>5.0000000000000044E-3</v>
      </c>
      <c r="W3466">
        <f>IF(ROW($E3466)&lt;=VALUE(LEFT(W$1,FIND("-",W$1,1)-1))+1,0,IF(ROW($E3465)=VALUE(LEFT(W$1,FIND("-",W$1,1)-1))+1,100-100/(1+ABS((SUMIF(INDEX($V:$V,ROW($V3466)-VALUE(LEFT(W$1,FIND("-",W$1,1)-1))+1):$V3466,"&gt;0",INDEX($V:$V,ROW($V3466)-VALUE(LEFT(W$1,FIND("-",W$1,1)-1))+1):$V3466)/COUNTIF(INDEX($V:$V,ROW($V3466)-VALUE(LEFT(W$1,FIND("-",W$1,1)-1))+1):$V3466,"&gt;0"))/(SUMIF(INDEX($V:$V,ROW($V3466)-VALUE(LEFT(W$1,FIND("-",W$1,1)-1))+1):$V3466,"&lt;0",INDEX($V:$V,ROW($V3466)-VALUE(LEFT(W$1,FIND("-",W$1,1)-1))+1):$V3466)/COUNTIF(INDEX($V:$V,ROW($V3466)-VALUE(LEFT(W$1,FIND("-",W$1,1)-1))+1):$V3466,"&lt;0")))),100-100/(1+ABS((SUMIF(INDEX($V:$V,ROW($V3466)-VALUE(LEFT(W$1,FIND("-",W$1,1)-1))+1):$V3466,"&gt;0",INDEX($V:$V,ROW($V3466)-VALUE(LEFT(W$1,FIND("-",W$1,1)-1))+1):$V3466)/VALUE(LEFT(W$1,FIND("-",W$1,1)-1)))/(SUMIF(INDEX($V:$V,ROW($V3466)-VALUE(LEFT(W$1,FIND("-",W$1,1)-1))+1):$V3466,"&lt;0",INDEX($V:$V,ROW($V3466)-VALUE(LEFT(W$1,FIND("-",W$1,1)-1))+1):$V3466)/VALUE(LEFT(W$1,FIND("-",W$1,1)-1)))))))</f>
        <v>55.555555555555557</v>
      </c>
      <c r="Y3466">
        <f>IF(ROW($E3466)&lt;=VALUE(LEFT(Y$1,FIND("-",Y$1,1)-1)),0,MAX(INDEX(C:C,ROW(C3466)-VALUE(LEFT(Y$1,FIND("-",Y$1,1)-1))+1):C3466))</f>
        <v>0.185</v>
      </c>
      <c r="Z3466">
        <f>IF(ROW($E3466)&lt;=VALUE(LEFT(Z$1,FIND("-",Z$1,1)-1)),0,MIN(INDEX(D:D,ROW(D3466)-VALUE(LEFT(Z$1,FIND("-",Z$1,1)-1))+1):D3466))</f>
        <v>0.16500000000000001</v>
      </c>
      <c r="AA3466">
        <f t="shared" si="486"/>
        <v>25.000000000000032</v>
      </c>
      <c r="AB3466">
        <f>IF(ROW($AA3466)&lt;=VALUE(LEFT(AA$1,FIND("-",AA$1,1)-1))+VALUE(LEFT(AB$1,FIND("-",AB$1,1)-1)-1),0,AVERAGE(INDEX($AA:$AA,ROW($AA3466)-VALUE(LEFT(AB$1,FIND("-",AB$1,1)-1))+1):$AA3466))</f>
        <v>8.3333333333333446</v>
      </c>
      <c r="AC3466">
        <f>IF(ROW($AA3466)&lt;=VALUE(LEFT(AA$1,FIND("-",AA$1,1)-1))+VALUE(LEFT(AB$1,FIND("-",AB$1,1)-1)-1)+VALUE(LEFT(AC$1,FIND("-",AC$1,1)-1)-1),0,AVERAGE(INDEX($AB:$AB,ROW($AB3466)-VALUE(LEFT(AC$1,FIND("-",AC$1,1)-1))+1):$AB3466))</f>
        <v>11.111111111111127</v>
      </c>
      <c r="AE3466">
        <f t="shared" si="492"/>
        <v>352841444</v>
      </c>
      <c r="AG3466" t="str">
        <f t="shared" si="494"/>
        <v/>
      </c>
    </row>
    <row r="3467" spans="1:33" x14ac:dyDescent="0.25">
      <c r="A3467" s="6">
        <v>42116</v>
      </c>
      <c r="B3467">
        <v>0.17</v>
      </c>
      <c r="C3467">
        <v>0.17499999999999999</v>
      </c>
      <c r="D3467">
        <v>0.17</v>
      </c>
      <c r="E3467">
        <v>0.17</v>
      </c>
      <c r="F3467">
        <v>0.17</v>
      </c>
      <c r="G3467">
        <v>707700</v>
      </c>
      <c r="I3467" t="str">
        <f t="shared" si="487"/>
        <v/>
      </c>
      <c r="J3467" t="str">
        <f t="shared" si="488"/>
        <v/>
      </c>
      <c r="K3467" t="str">
        <f t="shared" si="489"/>
        <v>Oversold Below %D</v>
      </c>
      <c r="M3467" s="11" t="str">
        <f t="shared" si="493"/>
        <v/>
      </c>
      <c r="O3467">
        <f>IF(ROW($E3467)&lt;=VALUE(LEFT(O$1,FIND("-",O$1,1)-1)),0,IF(ROW($E3467)=VALUE(LEFT(O$1,FIND("-",O$1,1)-1))+1,AVERAGE(INDEX($E:$E,ROW($E3467)-VALUE(LEFT(O$1,FIND("-",O$1,1)-1))):$E3467),($E3467*(2/(VALUE(LEFT(O$1,FIND("-",O$1,1)-1))+1)))+(O3466*(1-(2/(VALUE(LEFT(O$1,FIND("-",O$1,1)-1))+1))))))</f>
        <v>0.15198338091256314</v>
      </c>
      <c r="Q3467">
        <f>IF(ROW($E3467)&lt;=VALUE(LEFT(Q$1,FIND("-",Q$1,1)-1)),0,IF(ROW($E3467)=VALUE(LEFT(Q$1,FIND("-",Q$1,1)-1))+1,AVERAGE(INDEX($E:$E,ROW($E3467)-VALUE(LEFT(Q$1,FIND("-",Q$1,1)-1))):$E3467),($E3467*(2/(VALUE(LEFT(Q$1,FIND("-",Q$1,1)-1))+1)))+(Q3466*(1-(2/(VALUE(LEFT(Q$1,FIND("-",Q$1,1)-1))+1))))))</f>
        <v>0.16919917402981996</v>
      </c>
      <c r="R3467">
        <f>IF(ROW($E3467)&lt;=VALUE(LEFT(R$1,FIND("-",R$1,1)-1)),0,IF(ROW($E3467)=VALUE(LEFT(R$1,FIND("-",R$1,1)-1))+1,AVERAGE(INDEX($E:$E,ROW($E3467)-VALUE(LEFT(R$1,FIND("-",R$1,1)-1))):$E3467),($E3467*(2/(VALUE(LEFT(R$1,FIND("-",R$1,1)-1))+1)))+(R3466*(1-(2/(VALUE(LEFT(R$1,FIND("-",R$1,1)-1))+1))))))</f>
        <v>0.16952712101508713</v>
      </c>
      <c r="S3467">
        <f t="shared" si="490"/>
        <v>-3.2794698526716903E-4</v>
      </c>
      <c r="T3467">
        <f>IF(ROW($E3467)&lt;=MAX(VALUE(LEFT(Q$1,FIND("-",Q$1,1)-1)),VALUE(LEFT(R$1,FIND("-",R$1,1)-1)))+VALUE(LEFT(T$1,FIND("-",T$1,1)-1))-1,0,IF(ROW($E3467)=MAX(VALUE(LEFT(Q$1,FIND("-",Q$1,1)-1)),VALUE(LEFT(R$1,FIND("-",R$1,1)-1)))+VALUE(LEFT(T$1,FIND("-",T$1,1)-1)),AVERAGE(INDEX($S:$S,ROW(S3467)-VALUE(LEFT(T$1,FIND("-",T$1,1)-1))+1):S3467),($S3467*(2/(VALUE(LEFT(T$1,FIND("-",T$1,1)-1))+1)))+(T3466*(1-(2/(VALUE(LEFT(T$1,FIND("-",T$1,1)-1))+1))))))</f>
        <v>2.9656291875470746E-4</v>
      </c>
      <c r="V3467">
        <f t="shared" si="491"/>
        <v>0</v>
      </c>
      <c r="W3467">
        <f>IF(ROW($E3467)&lt;=VALUE(LEFT(W$1,FIND("-",W$1,1)-1))+1,0,IF(ROW($E3466)=VALUE(LEFT(W$1,FIND("-",W$1,1)-1))+1,100-100/(1+ABS((SUMIF(INDEX($V:$V,ROW($V3467)-VALUE(LEFT(W$1,FIND("-",W$1,1)-1))+1):$V3467,"&gt;0",INDEX($V:$V,ROW($V3467)-VALUE(LEFT(W$1,FIND("-",W$1,1)-1))+1):$V3467)/COUNTIF(INDEX($V:$V,ROW($V3467)-VALUE(LEFT(W$1,FIND("-",W$1,1)-1))+1):$V3467,"&gt;0"))/(SUMIF(INDEX($V:$V,ROW($V3467)-VALUE(LEFT(W$1,FIND("-",W$1,1)-1))+1):$V3467,"&lt;0",INDEX($V:$V,ROW($V3467)-VALUE(LEFT(W$1,FIND("-",W$1,1)-1))+1):$V3467)/COUNTIF(INDEX($V:$V,ROW($V3467)-VALUE(LEFT(W$1,FIND("-",W$1,1)-1))+1):$V3467,"&lt;0")))),100-100/(1+ABS((SUMIF(INDEX($V:$V,ROW($V3467)-VALUE(LEFT(W$1,FIND("-",W$1,1)-1))+1):$V3467,"&gt;0",INDEX($V:$V,ROW($V3467)-VALUE(LEFT(W$1,FIND("-",W$1,1)-1))+1):$V3467)/VALUE(LEFT(W$1,FIND("-",W$1,1)-1)))/(SUMIF(INDEX($V:$V,ROW($V3467)-VALUE(LEFT(W$1,FIND("-",W$1,1)-1))+1):$V3467,"&lt;0",INDEX($V:$V,ROW($V3467)-VALUE(LEFT(W$1,FIND("-",W$1,1)-1))+1):$V3467)/VALUE(LEFT(W$1,FIND("-",W$1,1)-1)))))))</f>
        <v>50</v>
      </c>
      <c r="Y3467">
        <f>IF(ROW($E3467)&lt;=VALUE(LEFT(Y$1,FIND("-",Y$1,1)-1)),0,MAX(INDEX(C:C,ROW(C3467)-VALUE(LEFT(Y$1,FIND("-",Y$1,1)-1))+1):C3467))</f>
        <v>0.185</v>
      </c>
      <c r="Z3467">
        <f>IF(ROW($E3467)&lt;=VALUE(LEFT(Z$1,FIND("-",Z$1,1)-1)),0,MIN(INDEX(D:D,ROW(D3467)-VALUE(LEFT(Z$1,FIND("-",Z$1,1)-1))+1):D3467))</f>
        <v>0.16500000000000001</v>
      </c>
      <c r="AA3467">
        <f t="shared" si="486"/>
        <v>25.000000000000032</v>
      </c>
      <c r="AB3467">
        <f>IF(ROW($AA3467)&lt;=VALUE(LEFT(AA$1,FIND("-",AA$1,1)-1))+VALUE(LEFT(AB$1,FIND("-",AB$1,1)-1)-1),0,AVERAGE(INDEX($AA:$AA,ROW($AA3467)-VALUE(LEFT(AB$1,FIND("-",AB$1,1)-1))+1):$AA3467))</f>
        <v>16.666666666666689</v>
      </c>
      <c r="AC3467">
        <f>IF(ROW($AA3467)&lt;=VALUE(LEFT(AA$1,FIND("-",AA$1,1)-1))+VALUE(LEFT(AB$1,FIND("-",AB$1,1)-1)-1)+VALUE(LEFT(AC$1,FIND("-",AC$1,1)-1)-1),0,AVERAGE(INDEX($AB:$AB,ROW($AB3467)-VALUE(LEFT(AC$1,FIND("-",AC$1,1)-1))+1):$AB3467))</f>
        <v>11.111111111111127</v>
      </c>
      <c r="AE3467">
        <f t="shared" si="492"/>
        <v>352841444</v>
      </c>
      <c r="AG3467" t="str">
        <f t="shared" si="494"/>
        <v/>
      </c>
    </row>
    <row r="3468" spans="1:33" x14ac:dyDescent="0.25">
      <c r="A3468" s="6">
        <v>42117</v>
      </c>
      <c r="B3468">
        <v>0.17</v>
      </c>
      <c r="C3468">
        <v>0.17499999999999999</v>
      </c>
      <c r="D3468">
        <v>0.17</v>
      </c>
      <c r="E3468">
        <v>0.17</v>
      </c>
      <c r="F3468">
        <v>0.17</v>
      </c>
      <c r="G3468">
        <v>2066900</v>
      </c>
      <c r="I3468" t="str">
        <f t="shared" si="487"/>
        <v/>
      </c>
      <c r="J3468" t="str">
        <f t="shared" si="488"/>
        <v/>
      </c>
      <c r="K3468" t="str">
        <f t="shared" si="489"/>
        <v>Oversold Below %D</v>
      </c>
      <c r="M3468" s="11" t="str">
        <f t="shared" si="493"/>
        <v/>
      </c>
      <c r="O3468">
        <f>IF(ROW($E3468)&lt;=VALUE(LEFT(O$1,FIND("-",O$1,1)-1)),0,IF(ROW($E3468)=VALUE(LEFT(O$1,FIND("-",O$1,1)-1))+1,AVERAGE(INDEX($E:$E,ROW($E3468)-VALUE(LEFT(O$1,FIND("-",O$1,1)-1))):$E3468),($E3468*(2/(VALUE(LEFT(O$1,FIND("-",O$1,1)-1))+1)))+(O3467*(1-(2/(VALUE(LEFT(O$1,FIND("-",O$1,1)-1))+1))))))</f>
        <v>0.15216265075422919</v>
      </c>
      <c r="Q3468">
        <f>IF(ROW($E3468)&lt;=VALUE(LEFT(Q$1,FIND("-",Q$1,1)-1)),0,IF(ROW($E3468)=VALUE(LEFT(Q$1,FIND("-",Q$1,1)-1))+1,AVERAGE(INDEX($E:$E,ROW($E3468)-VALUE(LEFT(Q$1,FIND("-",Q$1,1)-1))):$E3468),($E3468*(2/(VALUE(LEFT(Q$1,FIND("-",Q$1,1)-1))+1)))+(Q3467*(1-(2/(VALUE(LEFT(Q$1,FIND("-",Q$1,1)-1))+1))))))</f>
        <v>0.16932237802523228</v>
      </c>
      <c r="R3468">
        <f>IF(ROW($E3468)&lt;=VALUE(LEFT(R$1,FIND("-",R$1,1)-1)),0,IF(ROW($E3468)=VALUE(LEFT(R$1,FIND("-",R$1,1)-1))+1,AVERAGE(INDEX($E:$E,ROW($E3468)-VALUE(LEFT(R$1,FIND("-",R$1,1)-1))):$E3468),($E3468*(2/(VALUE(LEFT(R$1,FIND("-",R$1,1)-1))+1)))+(R3467*(1-(2/(VALUE(LEFT(R$1,FIND("-",R$1,1)-1))+1))))))</f>
        <v>0.16956214908804365</v>
      </c>
      <c r="S3468">
        <f t="shared" si="490"/>
        <v>-2.3977106281136695E-4</v>
      </c>
      <c r="T3468">
        <f>IF(ROW($E3468)&lt;=MAX(VALUE(LEFT(Q$1,FIND("-",Q$1,1)-1)),VALUE(LEFT(R$1,FIND("-",R$1,1)-1)))+VALUE(LEFT(T$1,FIND("-",T$1,1)-1))-1,0,IF(ROW($E3468)=MAX(VALUE(LEFT(Q$1,FIND("-",Q$1,1)-1)),VALUE(LEFT(R$1,FIND("-",R$1,1)-1)))+VALUE(LEFT(T$1,FIND("-",T$1,1)-1)),AVERAGE(INDEX($S:$S,ROW(S3468)-VALUE(LEFT(T$1,FIND("-",T$1,1)-1))+1):S3468),($S3468*(2/(VALUE(LEFT(T$1,FIND("-",T$1,1)-1))+1)))+(T3467*(1-(2/(VALUE(LEFT(T$1,FIND("-",T$1,1)-1))+1))))))</f>
        <v>1.8929612244149258E-4</v>
      </c>
      <c r="V3468">
        <f t="shared" si="491"/>
        <v>0</v>
      </c>
      <c r="W3468">
        <f>IF(ROW($E3468)&lt;=VALUE(LEFT(W$1,FIND("-",W$1,1)-1))+1,0,IF(ROW($E3467)=VALUE(LEFT(W$1,FIND("-",W$1,1)-1))+1,100-100/(1+ABS((SUMIF(INDEX($V:$V,ROW($V3468)-VALUE(LEFT(W$1,FIND("-",W$1,1)-1))+1):$V3468,"&gt;0",INDEX($V:$V,ROW($V3468)-VALUE(LEFT(W$1,FIND("-",W$1,1)-1))+1):$V3468)/COUNTIF(INDEX($V:$V,ROW($V3468)-VALUE(LEFT(W$1,FIND("-",W$1,1)-1))+1):$V3468,"&gt;0"))/(SUMIF(INDEX($V:$V,ROW($V3468)-VALUE(LEFT(W$1,FIND("-",W$1,1)-1))+1):$V3468,"&lt;0",INDEX($V:$V,ROW($V3468)-VALUE(LEFT(W$1,FIND("-",W$1,1)-1))+1):$V3468)/COUNTIF(INDEX($V:$V,ROW($V3468)-VALUE(LEFT(W$1,FIND("-",W$1,1)-1))+1):$V3468,"&lt;0")))),100-100/(1+ABS((SUMIF(INDEX($V:$V,ROW($V3468)-VALUE(LEFT(W$1,FIND("-",W$1,1)-1))+1):$V3468,"&gt;0",INDEX($V:$V,ROW($V3468)-VALUE(LEFT(W$1,FIND("-",W$1,1)-1))+1):$V3468)/VALUE(LEFT(W$1,FIND("-",W$1,1)-1)))/(SUMIF(INDEX($V:$V,ROW($V3468)-VALUE(LEFT(W$1,FIND("-",W$1,1)-1))+1):$V3468,"&lt;0",INDEX($V:$V,ROW($V3468)-VALUE(LEFT(W$1,FIND("-",W$1,1)-1))+1):$V3468)/VALUE(LEFT(W$1,FIND("-",W$1,1)-1)))))))</f>
        <v>42.85714285714289</v>
      </c>
      <c r="Y3468">
        <f>IF(ROW($E3468)&lt;=VALUE(LEFT(Y$1,FIND("-",Y$1,1)-1)),0,MAX(INDEX(C:C,ROW(C3468)-VALUE(LEFT(Y$1,FIND("-",Y$1,1)-1))+1):C3468))</f>
        <v>0.18</v>
      </c>
      <c r="Z3468">
        <f>IF(ROW($E3468)&lt;=VALUE(LEFT(Z$1,FIND("-",Z$1,1)-1)),0,MIN(INDEX(D:D,ROW(D3468)-VALUE(LEFT(Z$1,FIND("-",Z$1,1)-1))+1):D3468))</f>
        <v>0.16500000000000001</v>
      </c>
      <c r="AA3468">
        <f t="shared" si="486"/>
        <v>33.333333333333393</v>
      </c>
      <c r="AB3468">
        <f>IF(ROW($AA3468)&lt;=VALUE(LEFT(AA$1,FIND("-",AA$1,1)-1))+VALUE(LEFT(AB$1,FIND("-",AB$1,1)-1)-1),0,AVERAGE(INDEX($AA:$AA,ROW($AA3468)-VALUE(LEFT(AB$1,FIND("-",AB$1,1)-1))+1):$AA3468))</f>
        <v>27.777777777777818</v>
      </c>
      <c r="AC3468">
        <f>IF(ROW($AA3468)&lt;=VALUE(LEFT(AA$1,FIND("-",AA$1,1)-1))+VALUE(LEFT(AB$1,FIND("-",AB$1,1)-1)-1)+VALUE(LEFT(AC$1,FIND("-",AC$1,1)-1)-1),0,AVERAGE(INDEX($AB:$AB,ROW($AB3468)-VALUE(LEFT(AC$1,FIND("-",AC$1,1)-1))+1):$AB3468))</f>
        <v>17.59259259259262</v>
      </c>
      <c r="AE3468">
        <f t="shared" si="492"/>
        <v>352841444</v>
      </c>
      <c r="AG3468" t="str">
        <f t="shared" si="494"/>
        <v/>
      </c>
    </row>
    <row r="3469" spans="1:33" x14ac:dyDescent="0.25">
      <c r="A3469" s="6">
        <v>42118</v>
      </c>
      <c r="B3469">
        <v>0.17</v>
      </c>
      <c r="C3469">
        <v>0.17499999999999999</v>
      </c>
      <c r="D3469">
        <v>0.17</v>
      </c>
      <c r="E3469">
        <v>0.17</v>
      </c>
      <c r="F3469">
        <v>0.17</v>
      </c>
      <c r="G3469">
        <v>1610400</v>
      </c>
      <c r="I3469" t="str">
        <f t="shared" si="487"/>
        <v/>
      </c>
      <c r="J3469" t="str">
        <f t="shared" si="488"/>
        <v/>
      </c>
      <c r="K3469" t="str">
        <f t="shared" si="489"/>
        <v>Buy</v>
      </c>
      <c r="M3469" s="11" t="str">
        <f t="shared" si="493"/>
        <v>Buy</v>
      </c>
      <c r="O3469">
        <f>IF(ROW($E3469)&lt;=VALUE(LEFT(O$1,FIND("-",O$1,1)-1)),0,IF(ROW($E3469)=VALUE(LEFT(O$1,FIND("-",O$1,1)-1))+1,AVERAGE(INDEX($E:$E,ROW($E3469)-VALUE(LEFT(O$1,FIND("-",O$1,1)-1))):$E3469),($E3469*(2/(VALUE(LEFT(O$1,FIND("-",O$1,1)-1))+1)))+(O3468*(1-(2/(VALUE(LEFT(O$1,FIND("-",O$1,1)-1))+1))))))</f>
        <v>0.15234013681637618</v>
      </c>
      <c r="Q3469">
        <f>IF(ROW($E3469)&lt;=VALUE(LEFT(Q$1,FIND("-",Q$1,1)-1)),0,IF(ROW($E3469)=VALUE(LEFT(Q$1,FIND("-",Q$1,1)-1))+1,AVERAGE(INDEX($E:$E,ROW($E3469)-VALUE(LEFT(Q$1,FIND("-",Q$1,1)-1))):$E3469),($E3469*(2/(VALUE(LEFT(Q$1,FIND("-",Q$1,1)-1))+1)))+(Q3468*(1-(2/(VALUE(LEFT(Q$1,FIND("-",Q$1,1)-1))+1))))))</f>
        <v>0.16942662755981194</v>
      </c>
      <c r="R3469">
        <f>IF(ROW($E3469)&lt;=VALUE(LEFT(R$1,FIND("-",R$1,1)-1)),0,IF(ROW($E3469)=VALUE(LEFT(R$1,FIND("-",R$1,1)-1))+1,AVERAGE(INDEX($E:$E,ROW($E3469)-VALUE(LEFT(R$1,FIND("-",R$1,1)-1))):$E3469),($E3469*(2/(VALUE(LEFT(R$1,FIND("-",R$1,1)-1))+1)))+(R3468*(1-(2/(VALUE(LEFT(R$1,FIND("-",R$1,1)-1))+1))))))</f>
        <v>0.16959458248892931</v>
      </c>
      <c r="S3469">
        <f t="shared" si="490"/>
        <v>-1.6795492911736432E-4</v>
      </c>
      <c r="T3469">
        <f>IF(ROW($E3469)&lt;=MAX(VALUE(LEFT(Q$1,FIND("-",Q$1,1)-1)),VALUE(LEFT(R$1,FIND("-",R$1,1)-1)))+VALUE(LEFT(T$1,FIND("-",T$1,1)-1))-1,0,IF(ROW($E3469)=MAX(VALUE(LEFT(Q$1,FIND("-",Q$1,1)-1)),VALUE(LEFT(R$1,FIND("-",R$1,1)-1)))+VALUE(LEFT(T$1,FIND("-",T$1,1)-1)),AVERAGE(INDEX($S:$S,ROW(S3469)-VALUE(LEFT(T$1,FIND("-",T$1,1)-1))+1):S3469),($S3469*(2/(VALUE(LEFT(T$1,FIND("-",T$1,1)-1))+1)))+(T3468*(1-(2/(VALUE(LEFT(T$1,FIND("-",T$1,1)-1))+1))))))</f>
        <v>1.1784591212972122E-4</v>
      </c>
      <c r="V3469">
        <f t="shared" si="491"/>
        <v>0</v>
      </c>
      <c r="W3469">
        <f>IF(ROW($E3469)&lt;=VALUE(LEFT(W$1,FIND("-",W$1,1)-1))+1,0,IF(ROW($E3468)=VALUE(LEFT(W$1,FIND("-",W$1,1)-1))+1,100-100/(1+ABS((SUMIF(INDEX($V:$V,ROW($V3469)-VALUE(LEFT(W$1,FIND("-",W$1,1)-1))+1):$V3469,"&gt;0",INDEX($V:$V,ROW($V3469)-VALUE(LEFT(W$1,FIND("-",W$1,1)-1))+1):$V3469)/COUNTIF(INDEX($V:$V,ROW($V3469)-VALUE(LEFT(W$1,FIND("-",W$1,1)-1))+1):$V3469,"&gt;0"))/(SUMIF(INDEX($V:$V,ROW($V3469)-VALUE(LEFT(W$1,FIND("-",W$1,1)-1))+1):$V3469,"&lt;0",INDEX($V:$V,ROW($V3469)-VALUE(LEFT(W$1,FIND("-",W$1,1)-1))+1):$V3469)/COUNTIF(INDEX($V:$V,ROW($V3469)-VALUE(LEFT(W$1,FIND("-",W$1,1)-1))+1):$V3469,"&lt;0")))),100-100/(1+ABS((SUMIF(INDEX($V:$V,ROW($V3469)-VALUE(LEFT(W$1,FIND("-",W$1,1)-1))+1):$V3469,"&gt;0",INDEX($V:$V,ROW($V3469)-VALUE(LEFT(W$1,FIND("-",W$1,1)-1))+1):$V3469)/VALUE(LEFT(W$1,FIND("-",W$1,1)-1)))/(SUMIF(INDEX($V:$V,ROW($V3469)-VALUE(LEFT(W$1,FIND("-",W$1,1)-1))+1):$V3469,"&lt;0",INDEX($V:$V,ROW($V3469)-VALUE(LEFT(W$1,FIND("-",W$1,1)-1))+1):$V3469)/VALUE(LEFT(W$1,FIND("-",W$1,1)-1)))))))</f>
        <v>42.85714285714289</v>
      </c>
      <c r="Y3469">
        <f>IF(ROW($E3469)&lt;=VALUE(LEFT(Y$1,FIND("-",Y$1,1)-1)),0,MAX(INDEX(C:C,ROW(C3469)-VALUE(LEFT(Y$1,FIND("-",Y$1,1)-1))+1):C3469))</f>
        <v>0.18</v>
      </c>
      <c r="Z3469">
        <f>IF(ROW($E3469)&lt;=VALUE(LEFT(Z$1,FIND("-",Z$1,1)-1)),0,MIN(INDEX(D:D,ROW(D3469)-VALUE(LEFT(Z$1,FIND("-",Z$1,1)-1))+1):D3469))</f>
        <v>0.16500000000000001</v>
      </c>
      <c r="AA3469">
        <f t="shared" si="486"/>
        <v>33.333333333333393</v>
      </c>
      <c r="AB3469">
        <f>IF(ROW($AA3469)&lt;=VALUE(LEFT(AA$1,FIND("-",AA$1,1)-1))+VALUE(LEFT(AB$1,FIND("-",AB$1,1)-1)-1),0,AVERAGE(INDEX($AA:$AA,ROW($AA3469)-VALUE(LEFT(AB$1,FIND("-",AB$1,1)-1))+1):$AA3469))</f>
        <v>30.55555555555561</v>
      </c>
      <c r="AC3469">
        <f>IF(ROW($AA3469)&lt;=VALUE(LEFT(AA$1,FIND("-",AA$1,1)-1))+VALUE(LEFT(AB$1,FIND("-",AB$1,1)-1)-1)+VALUE(LEFT(AC$1,FIND("-",AC$1,1)-1)-1),0,AVERAGE(INDEX($AB:$AB,ROW($AB3469)-VALUE(LEFT(AC$1,FIND("-",AC$1,1)-1))+1):$AB3469))</f>
        <v>25.000000000000039</v>
      </c>
      <c r="AE3469">
        <f t="shared" si="492"/>
        <v>352841444</v>
      </c>
      <c r="AG3469" t="str">
        <f t="shared" si="494"/>
        <v>Buy</v>
      </c>
    </row>
    <row r="3470" spans="1:33" x14ac:dyDescent="0.25">
      <c r="A3470" s="6">
        <v>42121</v>
      </c>
      <c r="B3470">
        <v>0.17</v>
      </c>
      <c r="C3470">
        <v>0.17</v>
      </c>
      <c r="D3470">
        <v>0.16500000000000001</v>
      </c>
      <c r="E3470">
        <v>0.16500000000000001</v>
      </c>
      <c r="F3470">
        <v>0.16500000000000001</v>
      </c>
      <c r="G3470">
        <v>1769000</v>
      </c>
      <c r="I3470" t="str">
        <f t="shared" si="487"/>
        <v/>
      </c>
      <c r="J3470" t="str">
        <f t="shared" si="488"/>
        <v/>
      </c>
      <c r="K3470" t="str">
        <f t="shared" si="489"/>
        <v/>
      </c>
      <c r="M3470" s="11" t="str">
        <f t="shared" si="493"/>
        <v/>
      </c>
      <c r="O3470">
        <f>IF(ROW($E3470)&lt;=VALUE(LEFT(O$1,FIND("-",O$1,1)-1)),0,IF(ROW($E3470)=VALUE(LEFT(O$1,FIND("-",O$1,1)-1))+1,AVERAGE(INDEX($E:$E,ROW($E3470)-VALUE(LEFT(O$1,FIND("-",O$1,1)-1))):$E3470),($E3470*(2/(VALUE(LEFT(O$1,FIND("-",O$1,1)-1))+1)))+(O3469*(1-(2/(VALUE(LEFT(O$1,FIND("-",O$1,1)-1))+1))))))</f>
        <v>0.15246610560427296</v>
      </c>
      <c r="Q3470">
        <f>IF(ROW($E3470)&lt;=VALUE(LEFT(Q$1,FIND("-",Q$1,1)-1)),0,IF(ROW($E3470)=VALUE(LEFT(Q$1,FIND("-",Q$1,1)-1))+1,AVERAGE(INDEX($E:$E,ROW($E3470)-VALUE(LEFT(Q$1,FIND("-",Q$1,1)-1))):$E3470),($E3470*(2/(VALUE(LEFT(Q$1,FIND("-",Q$1,1)-1))+1)))+(Q3469*(1-(2/(VALUE(LEFT(Q$1,FIND("-",Q$1,1)-1))+1))))))</f>
        <v>0.1687456079352255</v>
      </c>
      <c r="R3470">
        <f>IF(ROW($E3470)&lt;=VALUE(LEFT(R$1,FIND("-",R$1,1)-1)),0,IF(ROW($E3470)=VALUE(LEFT(R$1,FIND("-",R$1,1)-1))+1,AVERAGE(INDEX($E:$E,ROW($E3470)-VALUE(LEFT(R$1,FIND("-",R$1,1)-1))):$E3470),($E3470*(2/(VALUE(LEFT(R$1,FIND("-",R$1,1)-1))+1)))+(R3469*(1-(2/(VALUE(LEFT(R$1,FIND("-",R$1,1)-1))+1))))))</f>
        <v>0.1692542430453049</v>
      </c>
      <c r="S3470">
        <f t="shared" si="490"/>
        <v>-5.0863511007939732E-4</v>
      </c>
      <c r="T3470">
        <f>IF(ROW($E3470)&lt;=MAX(VALUE(LEFT(Q$1,FIND("-",Q$1,1)-1)),VALUE(LEFT(R$1,FIND("-",R$1,1)-1)))+VALUE(LEFT(T$1,FIND("-",T$1,1)-1))-1,0,IF(ROW($E3470)=MAX(VALUE(LEFT(Q$1,FIND("-",Q$1,1)-1)),VALUE(LEFT(R$1,FIND("-",R$1,1)-1)))+VALUE(LEFT(T$1,FIND("-",T$1,1)-1)),AVERAGE(INDEX($S:$S,ROW(S3470)-VALUE(LEFT(T$1,FIND("-",T$1,1)-1))+1):S3470),($S3470*(2/(VALUE(LEFT(T$1,FIND("-",T$1,1)-1))+1)))+(T3469*(1-(2/(VALUE(LEFT(T$1,FIND("-",T$1,1)-1))+1))))))</f>
        <v>-7.4502923121024932E-6</v>
      </c>
      <c r="V3470">
        <f t="shared" si="491"/>
        <v>-5.0000000000000044E-3</v>
      </c>
      <c r="W3470">
        <f>IF(ROW($E3470)&lt;=VALUE(LEFT(W$1,FIND("-",W$1,1)-1))+1,0,IF(ROW($E3469)=VALUE(LEFT(W$1,FIND("-",W$1,1)-1))+1,100-100/(1+ABS((SUMIF(INDEX($V:$V,ROW($V3470)-VALUE(LEFT(W$1,FIND("-",W$1,1)-1))+1):$V3470,"&gt;0",INDEX($V:$V,ROW($V3470)-VALUE(LEFT(W$1,FIND("-",W$1,1)-1))+1):$V3470)/COUNTIF(INDEX($V:$V,ROW($V3470)-VALUE(LEFT(W$1,FIND("-",W$1,1)-1))+1):$V3470,"&gt;0"))/(SUMIF(INDEX($V:$V,ROW($V3470)-VALUE(LEFT(W$1,FIND("-",W$1,1)-1))+1):$V3470,"&lt;0",INDEX($V:$V,ROW($V3470)-VALUE(LEFT(W$1,FIND("-",W$1,1)-1))+1):$V3470)/COUNTIF(INDEX($V:$V,ROW($V3470)-VALUE(LEFT(W$1,FIND("-",W$1,1)-1))+1):$V3470,"&lt;0")))),100-100/(1+ABS((SUMIF(INDEX($V:$V,ROW($V3470)-VALUE(LEFT(W$1,FIND("-",W$1,1)-1))+1):$V3470,"&gt;0",INDEX($V:$V,ROW($V3470)-VALUE(LEFT(W$1,FIND("-",W$1,1)-1))+1):$V3470)/VALUE(LEFT(W$1,FIND("-",W$1,1)-1)))/(SUMIF(INDEX($V:$V,ROW($V3470)-VALUE(LEFT(W$1,FIND("-",W$1,1)-1))+1):$V3470,"&lt;0",INDEX($V:$V,ROW($V3470)-VALUE(LEFT(W$1,FIND("-",W$1,1)-1))+1):$V3470)/VALUE(LEFT(W$1,FIND("-",W$1,1)-1)))))))</f>
        <v>37.500000000000021</v>
      </c>
      <c r="Y3470">
        <f>IF(ROW($E3470)&lt;=VALUE(LEFT(Y$1,FIND("-",Y$1,1)-1)),0,MAX(INDEX(C:C,ROW(C3470)-VALUE(LEFT(Y$1,FIND("-",Y$1,1)-1))+1):C3470))</f>
        <v>0.18</v>
      </c>
      <c r="Z3470">
        <f>IF(ROW($E3470)&lt;=VALUE(LEFT(Z$1,FIND("-",Z$1,1)-1)),0,MIN(INDEX(D:D,ROW(D3470)-VALUE(LEFT(Z$1,FIND("-",Z$1,1)-1))+1):D3470))</f>
        <v>0.16500000000000001</v>
      </c>
      <c r="AA3470">
        <f t="shared" si="486"/>
        <v>0</v>
      </c>
      <c r="AB3470">
        <f>IF(ROW($AA3470)&lt;=VALUE(LEFT(AA$1,FIND("-",AA$1,1)-1))+VALUE(LEFT(AB$1,FIND("-",AB$1,1)-1)-1),0,AVERAGE(INDEX($AA:$AA,ROW($AA3470)-VALUE(LEFT(AB$1,FIND("-",AB$1,1)-1))+1):$AA3470))</f>
        <v>22.222222222222261</v>
      </c>
      <c r="AC3470">
        <f>IF(ROW($AA3470)&lt;=VALUE(LEFT(AA$1,FIND("-",AA$1,1)-1))+VALUE(LEFT(AB$1,FIND("-",AB$1,1)-1)-1)+VALUE(LEFT(AC$1,FIND("-",AC$1,1)-1)-1),0,AVERAGE(INDEX($AB:$AB,ROW($AB3470)-VALUE(LEFT(AC$1,FIND("-",AC$1,1)-1))+1):$AB3470))</f>
        <v>26.851851851851894</v>
      </c>
      <c r="AE3470">
        <f t="shared" si="492"/>
        <v>351072444</v>
      </c>
      <c r="AG3470" t="str">
        <f t="shared" si="494"/>
        <v/>
      </c>
    </row>
    <row r="3471" spans="1:33" x14ac:dyDescent="0.25">
      <c r="A3471" s="6">
        <v>42122</v>
      </c>
      <c r="B3471">
        <v>0.16500000000000001</v>
      </c>
      <c r="C3471">
        <v>0.17</v>
      </c>
      <c r="D3471">
        <v>0.16500000000000001</v>
      </c>
      <c r="E3471">
        <v>0.16500000000000001</v>
      </c>
      <c r="F3471">
        <v>0.16500000000000001</v>
      </c>
      <c r="G3471">
        <v>1340900</v>
      </c>
      <c r="I3471" t="str">
        <f t="shared" si="487"/>
        <v/>
      </c>
      <c r="J3471" t="str">
        <f t="shared" si="488"/>
        <v/>
      </c>
      <c r="K3471" t="str">
        <f t="shared" si="489"/>
        <v/>
      </c>
      <c r="M3471" s="11" t="str">
        <f t="shared" si="493"/>
        <v/>
      </c>
      <c r="O3471">
        <f>IF(ROW($E3471)&lt;=VALUE(LEFT(O$1,FIND("-",O$1,1)-1)),0,IF(ROW($E3471)=VALUE(LEFT(O$1,FIND("-",O$1,1)-1))+1,AVERAGE(INDEX($E:$E,ROW($E3471)-VALUE(LEFT(O$1,FIND("-",O$1,1)-1))):$E3471),($E3471*(2/(VALUE(LEFT(O$1,FIND("-",O$1,1)-1))+1)))+(O3470*(1-(2/(VALUE(LEFT(O$1,FIND("-",O$1,1)-1))+1))))))</f>
        <v>0.15259082097139465</v>
      </c>
      <c r="Q3471">
        <f>IF(ROW($E3471)&lt;=VALUE(LEFT(Q$1,FIND("-",Q$1,1)-1)),0,IF(ROW($E3471)=VALUE(LEFT(Q$1,FIND("-",Q$1,1)-1))+1,AVERAGE(INDEX($E:$E,ROW($E3471)-VALUE(LEFT(Q$1,FIND("-",Q$1,1)-1))):$E3471),($E3471*(2/(VALUE(LEFT(Q$1,FIND("-",Q$1,1)-1))+1)))+(Q3470*(1-(2/(VALUE(LEFT(Q$1,FIND("-",Q$1,1)-1))+1))))))</f>
        <v>0.16816936056057544</v>
      </c>
      <c r="R3471">
        <f>IF(ROW($E3471)&lt;=VALUE(LEFT(R$1,FIND("-",R$1,1)-1)),0,IF(ROW($E3471)=VALUE(LEFT(R$1,FIND("-",R$1,1)-1))+1,AVERAGE(INDEX($E:$E,ROW($E3471)-VALUE(LEFT(R$1,FIND("-",R$1,1)-1))):$E3471),($E3471*(2/(VALUE(LEFT(R$1,FIND("-",R$1,1)-1))+1)))+(R3470*(1-(2/(VALUE(LEFT(R$1,FIND("-",R$1,1)-1))+1))))))</f>
        <v>0.16893911393083785</v>
      </c>
      <c r="S3471">
        <f t="shared" si="490"/>
        <v>-7.6975337026241597E-4</v>
      </c>
      <c r="T3471">
        <f>IF(ROW($E3471)&lt;=MAX(VALUE(LEFT(Q$1,FIND("-",Q$1,1)-1)),VALUE(LEFT(R$1,FIND("-",R$1,1)-1)))+VALUE(LEFT(T$1,FIND("-",T$1,1)-1))-1,0,IF(ROW($E3471)=MAX(VALUE(LEFT(Q$1,FIND("-",Q$1,1)-1)),VALUE(LEFT(R$1,FIND("-",R$1,1)-1)))+VALUE(LEFT(T$1,FIND("-",T$1,1)-1)),AVERAGE(INDEX($S:$S,ROW(S3471)-VALUE(LEFT(T$1,FIND("-",T$1,1)-1))+1):S3471),($S3471*(2/(VALUE(LEFT(T$1,FIND("-",T$1,1)-1))+1)))+(T3470*(1-(2/(VALUE(LEFT(T$1,FIND("-",T$1,1)-1))+1))))))</f>
        <v>-1.5991090790216521E-4</v>
      </c>
      <c r="V3471">
        <f t="shared" si="491"/>
        <v>0</v>
      </c>
      <c r="W3471">
        <f>IF(ROW($E3471)&lt;=VALUE(LEFT(W$1,FIND("-",W$1,1)-1))+1,0,IF(ROW($E3470)=VALUE(LEFT(W$1,FIND("-",W$1,1)-1))+1,100-100/(1+ABS((SUMIF(INDEX($V:$V,ROW($V3471)-VALUE(LEFT(W$1,FIND("-",W$1,1)-1))+1):$V3471,"&gt;0",INDEX($V:$V,ROW($V3471)-VALUE(LEFT(W$1,FIND("-",W$1,1)-1))+1):$V3471)/COUNTIF(INDEX($V:$V,ROW($V3471)-VALUE(LEFT(W$1,FIND("-",W$1,1)-1))+1):$V3471,"&gt;0"))/(SUMIF(INDEX($V:$V,ROW($V3471)-VALUE(LEFT(W$1,FIND("-",W$1,1)-1))+1):$V3471,"&lt;0",INDEX($V:$V,ROW($V3471)-VALUE(LEFT(W$1,FIND("-",W$1,1)-1))+1):$V3471)/COUNTIF(INDEX($V:$V,ROW($V3471)-VALUE(LEFT(W$1,FIND("-",W$1,1)-1))+1):$V3471,"&lt;0")))),100-100/(1+ABS((SUMIF(INDEX($V:$V,ROW($V3471)-VALUE(LEFT(W$1,FIND("-",W$1,1)-1))+1):$V3471,"&gt;0",INDEX($V:$V,ROW($V3471)-VALUE(LEFT(W$1,FIND("-",W$1,1)-1))+1):$V3471)/VALUE(LEFT(W$1,FIND("-",W$1,1)-1)))/(SUMIF(INDEX($V:$V,ROW($V3471)-VALUE(LEFT(W$1,FIND("-",W$1,1)-1))+1):$V3471,"&lt;0",INDEX($V:$V,ROW($V3471)-VALUE(LEFT(W$1,FIND("-",W$1,1)-1))+1):$V3471)/VALUE(LEFT(W$1,FIND("-",W$1,1)-1)))))))</f>
        <v>42.857142857142854</v>
      </c>
      <c r="Y3471">
        <f>IF(ROW($E3471)&lt;=VALUE(LEFT(Y$1,FIND("-",Y$1,1)-1)),0,MAX(INDEX(C:C,ROW(C3471)-VALUE(LEFT(Y$1,FIND("-",Y$1,1)-1))+1):C3471))</f>
        <v>0.18</v>
      </c>
      <c r="Z3471">
        <f>IF(ROW($E3471)&lt;=VALUE(LEFT(Z$1,FIND("-",Z$1,1)-1)),0,MIN(INDEX(D:D,ROW(D3471)-VALUE(LEFT(Z$1,FIND("-",Z$1,1)-1))+1):D3471))</f>
        <v>0.16500000000000001</v>
      </c>
      <c r="AA3471">
        <f t="shared" ref="AA3471:AA3534" si="495">IF(ROW($E3471)&lt;=VALUE(LEFT(AA$1,FIND("-",AA$1,1)-1)),0,(($E3471-$Z3471)/($Y3471-$Z3471))*100)</f>
        <v>0</v>
      </c>
      <c r="AB3471">
        <f>IF(ROW($AA3471)&lt;=VALUE(LEFT(AA$1,FIND("-",AA$1,1)-1))+VALUE(LEFT(AB$1,FIND("-",AB$1,1)-1)-1),0,AVERAGE(INDEX($AA:$AA,ROW($AA3471)-VALUE(LEFT(AB$1,FIND("-",AB$1,1)-1))+1):$AA3471))</f>
        <v>11.11111111111113</v>
      </c>
      <c r="AC3471">
        <f>IF(ROW($AA3471)&lt;=VALUE(LEFT(AA$1,FIND("-",AA$1,1)-1))+VALUE(LEFT(AB$1,FIND("-",AB$1,1)-1)-1)+VALUE(LEFT(AC$1,FIND("-",AC$1,1)-1)-1),0,AVERAGE(INDEX($AB:$AB,ROW($AB3471)-VALUE(LEFT(AC$1,FIND("-",AC$1,1)-1))+1):$AB3471))</f>
        <v>21.296296296296333</v>
      </c>
      <c r="AE3471">
        <f t="shared" si="492"/>
        <v>351072444</v>
      </c>
      <c r="AG3471" t="str">
        <f t="shared" si="494"/>
        <v/>
      </c>
    </row>
    <row r="3472" spans="1:33" x14ac:dyDescent="0.25">
      <c r="A3472" s="6">
        <v>42123</v>
      </c>
      <c r="B3472">
        <v>0.16500000000000001</v>
      </c>
      <c r="C3472">
        <v>0.16500000000000001</v>
      </c>
      <c r="D3472">
        <v>0.16</v>
      </c>
      <c r="E3472">
        <v>0.16500000000000001</v>
      </c>
      <c r="F3472">
        <v>0.16500000000000001</v>
      </c>
      <c r="G3472">
        <v>1185300</v>
      </c>
      <c r="I3472" t="str">
        <f t="shared" si="487"/>
        <v/>
      </c>
      <c r="J3472" t="str">
        <f t="shared" si="488"/>
        <v/>
      </c>
      <c r="K3472" t="str">
        <f t="shared" si="489"/>
        <v>Oversold Above %D</v>
      </c>
      <c r="M3472" s="11" t="str">
        <f t="shared" si="493"/>
        <v/>
      </c>
      <c r="O3472">
        <f>IF(ROW($E3472)&lt;=VALUE(LEFT(O$1,FIND("-",O$1,1)-1)),0,IF(ROW($E3472)=VALUE(LEFT(O$1,FIND("-",O$1,1)-1))+1,AVERAGE(INDEX($E:$E,ROW($E3472)-VALUE(LEFT(O$1,FIND("-",O$1,1)-1))):$E3472),($E3472*(2/(VALUE(LEFT(O$1,FIND("-",O$1,1)-1))+1)))+(O3471*(1-(2/(VALUE(LEFT(O$1,FIND("-",O$1,1)-1))+1))))))</f>
        <v>0.15271429538958975</v>
      </c>
      <c r="Q3472">
        <f>IF(ROW($E3472)&lt;=VALUE(LEFT(Q$1,FIND("-",Q$1,1)-1)),0,IF(ROW($E3472)=VALUE(LEFT(Q$1,FIND("-",Q$1,1)-1))+1,AVERAGE(INDEX($E:$E,ROW($E3472)-VALUE(LEFT(Q$1,FIND("-",Q$1,1)-1))):$E3472),($E3472*(2/(VALUE(LEFT(Q$1,FIND("-",Q$1,1)-1))+1)))+(Q3471*(1-(2/(VALUE(LEFT(Q$1,FIND("-",Q$1,1)-1))+1))))))</f>
        <v>0.16768176662817921</v>
      </c>
      <c r="R3472">
        <f>IF(ROW($E3472)&lt;=VALUE(LEFT(R$1,FIND("-",R$1,1)-1)),0,IF(ROW($E3472)=VALUE(LEFT(R$1,FIND("-",R$1,1)-1))+1,AVERAGE(INDEX($E:$E,ROW($E3472)-VALUE(LEFT(R$1,FIND("-",R$1,1)-1))):$E3472),($E3472*(2/(VALUE(LEFT(R$1,FIND("-",R$1,1)-1))+1)))+(R3471*(1-(2/(VALUE(LEFT(R$1,FIND("-",R$1,1)-1))+1))))))</f>
        <v>0.16864732771373875</v>
      </c>
      <c r="S3472">
        <f t="shared" si="490"/>
        <v>-9.6556108555953535E-4</v>
      </c>
      <c r="T3472">
        <f>IF(ROW($E3472)&lt;=MAX(VALUE(LEFT(Q$1,FIND("-",Q$1,1)-1)),VALUE(LEFT(R$1,FIND("-",R$1,1)-1)))+VALUE(LEFT(T$1,FIND("-",T$1,1)-1))-1,0,IF(ROW($E3472)=MAX(VALUE(LEFT(Q$1,FIND("-",Q$1,1)-1)),VALUE(LEFT(R$1,FIND("-",R$1,1)-1)))+VALUE(LEFT(T$1,FIND("-",T$1,1)-1)),AVERAGE(INDEX($S:$S,ROW(S3472)-VALUE(LEFT(T$1,FIND("-",T$1,1)-1))+1):S3472),($S3472*(2/(VALUE(LEFT(T$1,FIND("-",T$1,1)-1))+1)))+(T3471*(1-(2/(VALUE(LEFT(T$1,FIND("-",T$1,1)-1))+1))))))</f>
        <v>-3.2104094343363924E-4</v>
      </c>
      <c r="V3472">
        <f t="shared" si="491"/>
        <v>0</v>
      </c>
      <c r="W3472">
        <f>IF(ROW($E3472)&lt;=VALUE(LEFT(W$1,FIND("-",W$1,1)-1))+1,0,IF(ROW($E3471)=VALUE(LEFT(W$1,FIND("-",W$1,1)-1))+1,100-100/(1+ABS((SUMIF(INDEX($V:$V,ROW($V3472)-VALUE(LEFT(W$1,FIND("-",W$1,1)-1))+1):$V3472,"&gt;0",INDEX($V:$V,ROW($V3472)-VALUE(LEFT(W$1,FIND("-",W$1,1)-1))+1):$V3472)/COUNTIF(INDEX($V:$V,ROW($V3472)-VALUE(LEFT(W$1,FIND("-",W$1,1)-1))+1):$V3472,"&gt;0"))/(SUMIF(INDEX($V:$V,ROW($V3472)-VALUE(LEFT(W$1,FIND("-",W$1,1)-1))+1):$V3472,"&lt;0",INDEX($V:$V,ROW($V3472)-VALUE(LEFT(W$1,FIND("-",W$1,1)-1))+1):$V3472)/COUNTIF(INDEX($V:$V,ROW($V3472)-VALUE(LEFT(W$1,FIND("-",W$1,1)-1))+1):$V3472,"&lt;0")))),100-100/(1+ABS((SUMIF(INDEX($V:$V,ROW($V3472)-VALUE(LEFT(W$1,FIND("-",W$1,1)-1))+1):$V3472,"&gt;0",INDEX($V:$V,ROW($V3472)-VALUE(LEFT(W$1,FIND("-",W$1,1)-1))+1):$V3472)/VALUE(LEFT(W$1,FIND("-",W$1,1)-1)))/(SUMIF(INDEX($V:$V,ROW($V3472)-VALUE(LEFT(W$1,FIND("-",W$1,1)-1))+1):$V3472,"&lt;0",INDEX($V:$V,ROW($V3472)-VALUE(LEFT(W$1,FIND("-",W$1,1)-1))+1):$V3472)/VALUE(LEFT(W$1,FIND("-",W$1,1)-1)))))))</f>
        <v>50</v>
      </c>
      <c r="Y3472">
        <f>IF(ROW($E3472)&lt;=VALUE(LEFT(Y$1,FIND("-",Y$1,1)-1)),0,MAX(INDEX(C:C,ROW(C3472)-VALUE(LEFT(Y$1,FIND("-",Y$1,1)-1))+1):C3472))</f>
        <v>0.18</v>
      </c>
      <c r="Z3472">
        <f>IF(ROW($E3472)&lt;=VALUE(LEFT(Z$1,FIND("-",Z$1,1)-1)),0,MIN(INDEX(D:D,ROW(D3472)-VALUE(LEFT(Z$1,FIND("-",Z$1,1)-1))+1):D3472))</f>
        <v>0.16</v>
      </c>
      <c r="AA3472">
        <f t="shared" si="495"/>
        <v>25.000000000000032</v>
      </c>
      <c r="AB3472">
        <f>IF(ROW($AA3472)&lt;=VALUE(LEFT(AA$1,FIND("-",AA$1,1)-1))+VALUE(LEFT(AB$1,FIND("-",AB$1,1)-1)-1),0,AVERAGE(INDEX($AA:$AA,ROW($AA3472)-VALUE(LEFT(AB$1,FIND("-",AB$1,1)-1))+1):$AA3472))</f>
        <v>8.3333333333333446</v>
      </c>
      <c r="AC3472">
        <f>IF(ROW($AA3472)&lt;=VALUE(LEFT(AA$1,FIND("-",AA$1,1)-1))+VALUE(LEFT(AB$1,FIND("-",AB$1,1)-1)-1)+VALUE(LEFT(AC$1,FIND("-",AC$1,1)-1)-1),0,AVERAGE(INDEX($AB:$AB,ROW($AB3472)-VALUE(LEFT(AC$1,FIND("-",AC$1,1)-1))+1):$AB3472))</f>
        <v>13.888888888888912</v>
      </c>
      <c r="AE3472">
        <f t="shared" si="492"/>
        <v>351072444</v>
      </c>
      <c r="AG3472" t="str">
        <f t="shared" si="494"/>
        <v/>
      </c>
    </row>
    <row r="3473" spans="1:33" x14ac:dyDescent="0.25">
      <c r="A3473" s="6">
        <v>42124</v>
      </c>
      <c r="B3473">
        <v>0.16500000000000001</v>
      </c>
      <c r="C3473">
        <v>0.17</v>
      </c>
      <c r="D3473">
        <v>0.16500000000000001</v>
      </c>
      <c r="E3473">
        <v>0.17</v>
      </c>
      <c r="F3473">
        <v>0.17</v>
      </c>
      <c r="G3473">
        <v>560000</v>
      </c>
      <c r="I3473" t="str">
        <f t="shared" si="487"/>
        <v/>
      </c>
      <c r="J3473" t="str">
        <f t="shared" si="488"/>
        <v/>
      </c>
      <c r="K3473" t="str">
        <f t="shared" si="489"/>
        <v>Oversold Below %D</v>
      </c>
      <c r="M3473" s="11" t="str">
        <f t="shared" si="493"/>
        <v/>
      </c>
      <c r="O3473">
        <f>IF(ROW($E3473)&lt;=VALUE(LEFT(O$1,FIND("-",O$1,1)-1)),0,IF(ROW($E3473)=VALUE(LEFT(O$1,FIND("-",O$1,1)-1))+1,AVERAGE(INDEX($E:$E,ROW($E3473)-VALUE(LEFT(O$1,FIND("-",O$1,1)-1))):$E3473),($E3473*(2/(VALUE(LEFT(O$1,FIND("-",O$1,1)-1))+1)))+(O3472*(1-(2/(VALUE(LEFT(O$1,FIND("-",O$1,1)-1))+1))))))</f>
        <v>0.15288629245038987</v>
      </c>
      <c r="Q3473">
        <f>IF(ROW($E3473)&lt;=VALUE(LEFT(Q$1,FIND("-",Q$1,1)-1)),0,IF(ROW($E3473)=VALUE(LEFT(Q$1,FIND("-",Q$1,1)-1))+1,AVERAGE(INDEX($E:$E,ROW($E3473)-VALUE(LEFT(Q$1,FIND("-",Q$1,1)-1))):$E3473),($E3473*(2/(VALUE(LEFT(Q$1,FIND("-",Q$1,1)-1))+1)))+(Q3472*(1-(2/(VALUE(LEFT(Q$1,FIND("-",Q$1,1)-1))+1))))))</f>
        <v>0.16803841791615165</v>
      </c>
      <c r="R3473">
        <f>IF(ROW($E3473)&lt;=VALUE(LEFT(R$1,FIND("-",R$1,1)-1)),0,IF(ROW($E3473)=VALUE(LEFT(R$1,FIND("-",R$1,1)-1))+1,AVERAGE(INDEX($E:$E,ROW($E3473)-VALUE(LEFT(R$1,FIND("-",R$1,1)-1))):$E3473),($E3473*(2/(VALUE(LEFT(R$1,FIND("-",R$1,1)-1))+1)))+(R3472*(1-(2/(VALUE(LEFT(R$1,FIND("-",R$1,1)-1))+1))))))</f>
        <v>0.16874752566086923</v>
      </c>
      <c r="S3473">
        <f t="shared" si="490"/>
        <v>-7.0910774471757976E-4</v>
      </c>
      <c r="T3473">
        <f>IF(ROW($E3473)&lt;=MAX(VALUE(LEFT(Q$1,FIND("-",Q$1,1)-1)),VALUE(LEFT(R$1,FIND("-",R$1,1)-1)))+VALUE(LEFT(T$1,FIND("-",T$1,1)-1))-1,0,IF(ROW($E3473)=MAX(VALUE(LEFT(Q$1,FIND("-",Q$1,1)-1)),VALUE(LEFT(R$1,FIND("-",R$1,1)-1)))+VALUE(LEFT(T$1,FIND("-",T$1,1)-1)),AVERAGE(INDEX($S:$S,ROW(S3473)-VALUE(LEFT(T$1,FIND("-",T$1,1)-1))+1):S3473),($S3473*(2/(VALUE(LEFT(T$1,FIND("-",T$1,1)-1))+1)))+(T3472*(1-(2/(VALUE(LEFT(T$1,FIND("-",T$1,1)-1))+1))))))</f>
        <v>-3.9865430369042737E-4</v>
      </c>
      <c r="V3473">
        <f t="shared" si="491"/>
        <v>5.0000000000000044E-3</v>
      </c>
      <c r="W3473">
        <f>IF(ROW($E3473)&lt;=VALUE(LEFT(W$1,FIND("-",W$1,1)-1))+1,0,IF(ROW($E3472)=VALUE(LEFT(W$1,FIND("-",W$1,1)-1))+1,100-100/(1+ABS((SUMIF(INDEX($V:$V,ROW($V3473)-VALUE(LEFT(W$1,FIND("-",W$1,1)-1))+1):$V3473,"&gt;0",INDEX($V:$V,ROW($V3473)-VALUE(LEFT(W$1,FIND("-",W$1,1)-1))+1):$V3473)/COUNTIF(INDEX($V:$V,ROW($V3473)-VALUE(LEFT(W$1,FIND("-",W$1,1)-1))+1):$V3473,"&gt;0"))/(SUMIF(INDEX($V:$V,ROW($V3473)-VALUE(LEFT(W$1,FIND("-",W$1,1)-1))+1):$V3473,"&lt;0",INDEX($V:$V,ROW($V3473)-VALUE(LEFT(W$1,FIND("-",W$1,1)-1))+1):$V3473)/COUNTIF(INDEX($V:$V,ROW($V3473)-VALUE(LEFT(W$1,FIND("-",W$1,1)-1))+1):$V3473,"&lt;0")))),100-100/(1+ABS((SUMIF(INDEX($V:$V,ROW($V3473)-VALUE(LEFT(W$1,FIND("-",W$1,1)-1))+1):$V3473,"&gt;0",INDEX($V:$V,ROW($V3473)-VALUE(LEFT(W$1,FIND("-",W$1,1)-1))+1):$V3473)/VALUE(LEFT(W$1,FIND("-",W$1,1)-1)))/(SUMIF(INDEX($V:$V,ROW($V3473)-VALUE(LEFT(W$1,FIND("-",W$1,1)-1))+1):$V3473,"&lt;0",INDEX($V:$V,ROW($V3473)-VALUE(LEFT(W$1,FIND("-",W$1,1)-1))+1):$V3473)/VALUE(LEFT(W$1,FIND("-",W$1,1)-1)))))))</f>
        <v>50</v>
      </c>
      <c r="Y3473">
        <f>IF(ROW($E3473)&lt;=VALUE(LEFT(Y$1,FIND("-",Y$1,1)-1)),0,MAX(INDEX(C:C,ROW(C3473)-VALUE(LEFT(Y$1,FIND("-",Y$1,1)-1))+1):C3473))</f>
        <v>0.18</v>
      </c>
      <c r="Z3473">
        <f>IF(ROW($E3473)&lt;=VALUE(LEFT(Z$1,FIND("-",Z$1,1)-1)),0,MIN(INDEX(D:D,ROW(D3473)-VALUE(LEFT(Z$1,FIND("-",Z$1,1)-1))+1):D3473))</f>
        <v>0.16</v>
      </c>
      <c r="AA3473">
        <f t="shared" si="495"/>
        <v>50.000000000000064</v>
      </c>
      <c r="AB3473">
        <f>IF(ROW($AA3473)&lt;=VALUE(LEFT(AA$1,FIND("-",AA$1,1)-1))+VALUE(LEFT(AB$1,FIND("-",AB$1,1)-1)-1),0,AVERAGE(INDEX($AA:$AA,ROW($AA3473)-VALUE(LEFT(AB$1,FIND("-",AB$1,1)-1))+1):$AA3473))</f>
        <v>25.000000000000032</v>
      </c>
      <c r="AC3473">
        <f>IF(ROW($AA3473)&lt;=VALUE(LEFT(AA$1,FIND("-",AA$1,1)-1))+VALUE(LEFT(AB$1,FIND("-",AB$1,1)-1)-1)+VALUE(LEFT(AC$1,FIND("-",AC$1,1)-1)-1),0,AVERAGE(INDEX($AB:$AB,ROW($AB3473)-VALUE(LEFT(AC$1,FIND("-",AC$1,1)-1))+1):$AB3473))</f>
        <v>14.814814814814836</v>
      </c>
      <c r="AE3473">
        <f t="shared" si="492"/>
        <v>351632444</v>
      </c>
      <c r="AG3473" t="str">
        <f t="shared" si="494"/>
        <v/>
      </c>
    </row>
    <row r="3474" spans="1:33" x14ac:dyDescent="0.25">
      <c r="A3474" s="6">
        <v>42129</v>
      </c>
      <c r="B3474">
        <v>0.17</v>
      </c>
      <c r="C3474">
        <v>0.17</v>
      </c>
      <c r="D3474">
        <v>0.16500000000000001</v>
      </c>
      <c r="E3474">
        <v>0.17</v>
      </c>
      <c r="F3474">
        <v>0.17</v>
      </c>
      <c r="G3474">
        <v>1338800</v>
      </c>
      <c r="I3474" t="str">
        <f t="shared" si="487"/>
        <v/>
      </c>
      <c r="J3474" t="str">
        <f t="shared" si="488"/>
        <v/>
      </c>
      <c r="K3474" t="str">
        <f t="shared" si="489"/>
        <v>Buy</v>
      </c>
      <c r="M3474" s="11" t="str">
        <f t="shared" si="493"/>
        <v>Buy</v>
      </c>
      <c r="O3474">
        <f>IF(ROW($E3474)&lt;=VALUE(LEFT(O$1,FIND("-",O$1,1)-1)),0,IF(ROW($E3474)=VALUE(LEFT(O$1,FIND("-",O$1,1)-1))+1,AVERAGE(INDEX($E:$E,ROW($E3474)-VALUE(LEFT(O$1,FIND("-",O$1,1)-1))):$E3474),($E3474*(2/(VALUE(LEFT(O$1,FIND("-",O$1,1)-1))+1)))+(O3473*(1-(2/(VALUE(LEFT(O$1,FIND("-",O$1,1)-1))+1))))))</f>
        <v>0.15305657809764969</v>
      </c>
      <c r="Q3474">
        <f>IF(ROW($E3474)&lt;=VALUE(LEFT(Q$1,FIND("-",Q$1,1)-1)),0,IF(ROW($E3474)=VALUE(LEFT(Q$1,FIND("-",Q$1,1)-1))+1,AVERAGE(INDEX($E:$E,ROW($E3474)-VALUE(LEFT(Q$1,FIND("-",Q$1,1)-1))):$E3474),($E3474*(2/(VALUE(LEFT(Q$1,FIND("-",Q$1,1)-1))+1)))+(Q3473*(1-(2/(VALUE(LEFT(Q$1,FIND("-",Q$1,1)-1))+1))))))</f>
        <v>0.16834019977520526</v>
      </c>
      <c r="R3474">
        <f>IF(ROW($E3474)&lt;=VALUE(LEFT(R$1,FIND("-",R$1,1)-1)),0,IF(ROW($E3474)=VALUE(LEFT(R$1,FIND("-",R$1,1)-1))+1,AVERAGE(INDEX($E:$E,ROW($E3474)-VALUE(LEFT(R$1,FIND("-",R$1,1)-1))):$E3474),($E3474*(2/(VALUE(LEFT(R$1,FIND("-",R$1,1)-1))+1)))+(R3473*(1-(2/(VALUE(LEFT(R$1,FIND("-",R$1,1)-1))+1))))))</f>
        <v>0.16884030153784188</v>
      </c>
      <c r="S3474">
        <f t="shared" si="490"/>
        <v>-5.0010176263662331E-4</v>
      </c>
      <c r="T3474">
        <f>IF(ROW($E3474)&lt;=MAX(VALUE(LEFT(Q$1,FIND("-",Q$1,1)-1)),VALUE(LEFT(R$1,FIND("-",R$1,1)-1)))+VALUE(LEFT(T$1,FIND("-",T$1,1)-1))-1,0,IF(ROW($E3474)=MAX(VALUE(LEFT(Q$1,FIND("-",Q$1,1)-1)),VALUE(LEFT(R$1,FIND("-",R$1,1)-1)))+VALUE(LEFT(T$1,FIND("-",T$1,1)-1)),AVERAGE(INDEX($S:$S,ROW(S3474)-VALUE(LEFT(T$1,FIND("-",T$1,1)-1))+1):S3474),($S3474*(2/(VALUE(LEFT(T$1,FIND("-",T$1,1)-1))+1)))+(T3473*(1-(2/(VALUE(LEFT(T$1,FIND("-",T$1,1)-1))+1))))))</f>
        <v>-4.1894379547966658E-4</v>
      </c>
      <c r="V3474">
        <f t="shared" si="491"/>
        <v>0</v>
      </c>
      <c r="W3474">
        <f>IF(ROW($E3474)&lt;=VALUE(LEFT(W$1,FIND("-",W$1,1)-1))+1,0,IF(ROW($E3473)=VALUE(LEFT(W$1,FIND("-",W$1,1)-1))+1,100-100/(1+ABS((SUMIF(INDEX($V:$V,ROW($V3474)-VALUE(LEFT(W$1,FIND("-",W$1,1)-1))+1):$V3474,"&gt;0",INDEX($V:$V,ROW($V3474)-VALUE(LEFT(W$1,FIND("-",W$1,1)-1))+1):$V3474)/COUNTIF(INDEX($V:$V,ROW($V3474)-VALUE(LEFT(W$1,FIND("-",W$1,1)-1))+1):$V3474,"&gt;0"))/(SUMIF(INDEX($V:$V,ROW($V3474)-VALUE(LEFT(W$1,FIND("-",W$1,1)-1))+1):$V3474,"&lt;0",INDEX($V:$V,ROW($V3474)-VALUE(LEFT(W$1,FIND("-",W$1,1)-1))+1):$V3474)/COUNTIF(INDEX($V:$V,ROW($V3474)-VALUE(LEFT(W$1,FIND("-",W$1,1)-1))+1):$V3474,"&lt;0")))),100-100/(1+ABS((SUMIF(INDEX($V:$V,ROW($V3474)-VALUE(LEFT(W$1,FIND("-",W$1,1)-1))+1):$V3474,"&gt;0",INDEX($V:$V,ROW($V3474)-VALUE(LEFT(W$1,FIND("-",W$1,1)-1))+1):$V3474)/VALUE(LEFT(W$1,FIND("-",W$1,1)-1)))/(SUMIF(INDEX($V:$V,ROW($V3474)-VALUE(LEFT(W$1,FIND("-",W$1,1)-1))+1):$V3474,"&lt;0",INDEX($V:$V,ROW($V3474)-VALUE(LEFT(W$1,FIND("-",W$1,1)-1))+1):$V3474)/VALUE(LEFT(W$1,FIND("-",W$1,1)-1)))))))</f>
        <v>60</v>
      </c>
      <c r="Y3474">
        <f>IF(ROW($E3474)&lt;=VALUE(LEFT(Y$1,FIND("-",Y$1,1)-1)),0,MAX(INDEX(C:C,ROW(C3474)-VALUE(LEFT(Y$1,FIND("-",Y$1,1)-1))+1):C3474))</f>
        <v>0.18</v>
      </c>
      <c r="Z3474">
        <f>IF(ROW($E3474)&lt;=VALUE(LEFT(Z$1,FIND("-",Z$1,1)-1)),0,MIN(INDEX(D:D,ROW(D3474)-VALUE(LEFT(Z$1,FIND("-",Z$1,1)-1))+1):D3474))</f>
        <v>0.16</v>
      </c>
      <c r="AA3474">
        <f t="shared" si="495"/>
        <v>50.000000000000064</v>
      </c>
      <c r="AB3474">
        <f>IF(ROW($AA3474)&lt;=VALUE(LEFT(AA$1,FIND("-",AA$1,1)-1))+VALUE(LEFT(AB$1,FIND("-",AB$1,1)-1)-1),0,AVERAGE(INDEX($AA:$AA,ROW($AA3474)-VALUE(LEFT(AB$1,FIND("-",AB$1,1)-1))+1):$AA3474))</f>
        <v>41.666666666666721</v>
      </c>
      <c r="AC3474">
        <f>IF(ROW($AA3474)&lt;=VALUE(LEFT(AA$1,FIND("-",AA$1,1)-1))+VALUE(LEFT(AB$1,FIND("-",AB$1,1)-1)-1)+VALUE(LEFT(AC$1,FIND("-",AC$1,1)-1)-1),0,AVERAGE(INDEX($AB:$AB,ROW($AB3474)-VALUE(LEFT(AC$1,FIND("-",AC$1,1)-1))+1):$AB3474))</f>
        <v>25.000000000000032</v>
      </c>
      <c r="AE3474">
        <f t="shared" si="492"/>
        <v>351632444</v>
      </c>
      <c r="AG3474" t="str">
        <f t="shared" si="494"/>
        <v>Buy</v>
      </c>
    </row>
    <row r="3475" spans="1:33" x14ac:dyDescent="0.25">
      <c r="A3475" s="6">
        <v>42130</v>
      </c>
      <c r="B3475">
        <v>0.16500000000000001</v>
      </c>
      <c r="C3475">
        <v>0.17</v>
      </c>
      <c r="D3475">
        <v>0.16500000000000001</v>
      </c>
      <c r="E3475">
        <v>0.16500000000000001</v>
      </c>
      <c r="F3475">
        <v>0.16500000000000001</v>
      </c>
      <c r="G3475">
        <v>2026600</v>
      </c>
      <c r="I3475" t="str">
        <f t="shared" si="487"/>
        <v/>
      </c>
      <c r="J3475" t="str">
        <f t="shared" si="488"/>
        <v/>
      </c>
      <c r="K3475" t="str">
        <f t="shared" si="489"/>
        <v/>
      </c>
      <c r="M3475" s="11" t="str">
        <f t="shared" si="493"/>
        <v/>
      </c>
      <c r="O3475">
        <f>IF(ROW($E3475)&lt;=VALUE(LEFT(O$1,FIND("-",O$1,1)-1)),0,IF(ROW($E3475)=VALUE(LEFT(O$1,FIND("-",O$1,1)-1))+1,AVERAGE(INDEX($E:$E,ROW($E3475)-VALUE(LEFT(O$1,FIND("-",O$1,1)-1))):$E3475),($E3475*(2/(VALUE(LEFT(O$1,FIND("-",O$1,1)-1))+1)))+(O3474*(1-(2/(VALUE(LEFT(O$1,FIND("-",O$1,1)-1))+1))))))</f>
        <v>0.15317541811657856</v>
      </c>
      <c r="Q3475">
        <f>IF(ROW($E3475)&lt;=VALUE(LEFT(Q$1,FIND("-",Q$1,1)-1)),0,IF(ROW($E3475)=VALUE(LEFT(Q$1,FIND("-",Q$1,1)-1))+1,AVERAGE(INDEX($E:$E,ROW($E3475)-VALUE(LEFT(Q$1,FIND("-",Q$1,1)-1))):$E3475),($E3475*(2/(VALUE(LEFT(Q$1,FIND("-",Q$1,1)-1))+1)))+(Q3474*(1-(2/(VALUE(LEFT(Q$1,FIND("-",Q$1,1)-1))+1))))))</f>
        <v>0.16782632288671215</v>
      </c>
      <c r="R3475">
        <f>IF(ROW($E3475)&lt;=VALUE(LEFT(R$1,FIND("-",R$1,1)-1)),0,IF(ROW($E3475)=VALUE(LEFT(R$1,FIND("-",R$1,1)-1))+1,AVERAGE(INDEX($E:$E,ROW($E3475)-VALUE(LEFT(R$1,FIND("-",R$1,1)-1))):$E3475),($E3475*(2/(VALUE(LEFT(R$1,FIND("-",R$1,1)-1))+1)))+(R3474*(1-(2/(VALUE(LEFT(R$1,FIND("-",R$1,1)-1))+1))))))</f>
        <v>0.16855583475726099</v>
      </c>
      <c r="S3475">
        <f t="shared" si="490"/>
        <v>-7.2951187054884348E-4</v>
      </c>
      <c r="T3475">
        <f>IF(ROW($E3475)&lt;=MAX(VALUE(LEFT(Q$1,FIND("-",Q$1,1)-1)),VALUE(LEFT(R$1,FIND("-",R$1,1)-1)))+VALUE(LEFT(T$1,FIND("-",T$1,1)-1))-1,0,IF(ROW($E3475)=MAX(VALUE(LEFT(Q$1,FIND("-",Q$1,1)-1)),VALUE(LEFT(R$1,FIND("-",R$1,1)-1)))+VALUE(LEFT(T$1,FIND("-",T$1,1)-1)),AVERAGE(INDEX($S:$S,ROW(S3475)-VALUE(LEFT(T$1,FIND("-",T$1,1)-1))+1):S3475),($S3475*(2/(VALUE(LEFT(T$1,FIND("-",T$1,1)-1))+1)))+(T3474*(1-(2/(VALUE(LEFT(T$1,FIND("-",T$1,1)-1))+1))))))</f>
        <v>-4.8105741049350194E-4</v>
      </c>
      <c r="V3475">
        <f t="shared" si="491"/>
        <v>-5.0000000000000044E-3</v>
      </c>
      <c r="W3475">
        <f>IF(ROW($E3475)&lt;=VALUE(LEFT(W$1,FIND("-",W$1,1)-1))+1,0,IF(ROW($E3474)=VALUE(LEFT(W$1,FIND("-",W$1,1)-1))+1,100-100/(1+ABS((SUMIF(INDEX($V:$V,ROW($V3475)-VALUE(LEFT(W$1,FIND("-",W$1,1)-1))+1):$V3475,"&gt;0",INDEX($V:$V,ROW($V3475)-VALUE(LEFT(W$1,FIND("-",W$1,1)-1))+1):$V3475)/COUNTIF(INDEX($V:$V,ROW($V3475)-VALUE(LEFT(W$1,FIND("-",W$1,1)-1))+1):$V3475,"&gt;0"))/(SUMIF(INDEX($V:$V,ROW($V3475)-VALUE(LEFT(W$1,FIND("-",W$1,1)-1))+1):$V3475,"&lt;0",INDEX($V:$V,ROW($V3475)-VALUE(LEFT(W$1,FIND("-",W$1,1)-1))+1):$V3475)/COUNTIF(INDEX($V:$V,ROW($V3475)-VALUE(LEFT(W$1,FIND("-",W$1,1)-1))+1):$V3475,"&lt;0")))),100-100/(1+ABS((SUMIF(INDEX($V:$V,ROW($V3475)-VALUE(LEFT(W$1,FIND("-",W$1,1)-1))+1):$V3475,"&gt;0",INDEX($V:$V,ROW($V3475)-VALUE(LEFT(W$1,FIND("-",W$1,1)-1))+1):$V3475)/VALUE(LEFT(W$1,FIND("-",W$1,1)-1)))/(SUMIF(INDEX($V:$V,ROW($V3475)-VALUE(LEFT(W$1,FIND("-",W$1,1)-1))+1):$V3475,"&lt;0",INDEX($V:$V,ROW($V3475)-VALUE(LEFT(W$1,FIND("-",W$1,1)-1))+1):$V3475)/VALUE(LEFT(W$1,FIND("-",W$1,1)-1)))))))</f>
        <v>40</v>
      </c>
      <c r="Y3475">
        <f>IF(ROW($E3475)&lt;=VALUE(LEFT(Y$1,FIND("-",Y$1,1)-1)),0,MAX(INDEX(C:C,ROW(C3475)-VALUE(LEFT(Y$1,FIND("-",Y$1,1)-1))+1):C3475))</f>
        <v>0.18</v>
      </c>
      <c r="Z3475">
        <f>IF(ROW($E3475)&lt;=VALUE(LEFT(Z$1,FIND("-",Z$1,1)-1)),0,MIN(INDEX(D:D,ROW(D3475)-VALUE(LEFT(Z$1,FIND("-",Z$1,1)-1))+1):D3475))</f>
        <v>0.16</v>
      </c>
      <c r="AA3475">
        <f t="shared" si="495"/>
        <v>25.000000000000032</v>
      </c>
      <c r="AB3475">
        <f>IF(ROW($AA3475)&lt;=VALUE(LEFT(AA$1,FIND("-",AA$1,1)-1))+VALUE(LEFT(AB$1,FIND("-",AB$1,1)-1)-1),0,AVERAGE(INDEX($AA:$AA,ROW($AA3475)-VALUE(LEFT(AB$1,FIND("-",AB$1,1)-1))+1):$AA3475))</f>
        <v>41.666666666666721</v>
      </c>
      <c r="AC3475">
        <f>IF(ROW($AA3475)&lt;=VALUE(LEFT(AA$1,FIND("-",AA$1,1)-1))+VALUE(LEFT(AB$1,FIND("-",AB$1,1)-1)-1)+VALUE(LEFT(AC$1,FIND("-",AC$1,1)-1)-1),0,AVERAGE(INDEX($AB:$AB,ROW($AB3475)-VALUE(LEFT(AC$1,FIND("-",AC$1,1)-1))+1):$AB3475))</f>
        <v>36.111111111111164</v>
      </c>
      <c r="AE3475">
        <f t="shared" si="492"/>
        <v>349605844</v>
      </c>
      <c r="AG3475" t="str">
        <f t="shared" si="494"/>
        <v/>
      </c>
    </row>
    <row r="3476" spans="1:33" x14ac:dyDescent="0.25">
      <c r="A3476" s="6">
        <v>42131</v>
      </c>
      <c r="B3476">
        <v>0.16500000000000001</v>
      </c>
      <c r="C3476">
        <v>0.17</v>
      </c>
      <c r="D3476">
        <v>0.16500000000000001</v>
      </c>
      <c r="E3476">
        <v>0.17</v>
      </c>
      <c r="F3476">
        <v>0.17</v>
      </c>
      <c r="G3476">
        <v>1395400</v>
      </c>
      <c r="I3476" t="str">
        <f t="shared" si="487"/>
        <v/>
      </c>
      <c r="J3476" t="str">
        <f t="shared" si="488"/>
        <v/>
      </c>
      <c r="K3476" t="str">
        <f t="shared" si="489"/>
        <v/>
      </c>
      <c r="M3476" s="11" t="str">
        <f t="shared" si="493"/>
        <v/>
      </c>
      <c r="O3476">
        <f>IF(ROW($E3476)&lt;=VALUE(LEFT(O$1,FIND("-",O$1,1)-1)),0,IF(ROW($E3476)=VALUE(LEFT(O$1,FIND("-",O$1,1)-1))+1,AVERAGE(INDEX($E:$E,ROW($E3476)-VALUE(LEFT(O$1,FIND("-",O$1,1)-1))):$E3476),($E3476*(2/(VALUE(LEFT(O$1,FIND("-",O$1,1)-1))+1)))+(O3475*(1-(2/(VALUE(LEFT(O$1,FIND("-",O$1,1)-1))+1))))))</f>
        <v>0.153342826891538</v>
      </c>
      <c r="Q3476">
        <f>IF(ROW($E3476)&lt;=VALUE(LEFT(Q$1,FIND("-",Q$1,1)-1)),0,IF(ROW($E3476)=VALUE(LEFT(Q$1,FIND("-",Q$1,1)-1))+1,AVERAGE(INDEX($E:$E,ROW($E3476)-VALUE(LEFT(Q$1,FIND("-",Q$1,1)-1))):$E3476),($E3476*(2/(VALUE(LEFT(Q$1,FIND("-",Q$1,1)-1))+1)))+(Q3475*(1-(2/(VALUE(LEFT(Q$1,FIND("-",Q$1,1)-1))+1))))))</f>
        <v>0.16816073475029492</v>
      </c>
      <c r="R3476">
        <f>IF(ROW($E3476)&lt;=VALUE(LEFT(R$1,FIND("-",R$1,1)-1)),0,IF(ROW($E3476)=VALUE(LEFT(R$1,FIND("-",R$1,1)-1))+1,AVERAGE(INDEX($E:$E,ROW($E3476)-VALUE(LEFT(R$1,FIND("-",R$1,1)-1))):$E3476),($E3476*(2/(VALUE(LEFT(R$1,FIND("-",R$1,1)-1))+1)))+(R3475*(1-(2/(VALUE(LEFT(R$1,FIND("-",R$1,1)-1))+1))))))</f>
        <v>0.16866280996042685</v>
      </c>
      <c r="S3476">
        <f t="shared" si="490"/>
        <v>-5.0207521013193035E-4</v>
      </c>
      <c r="T3476">
        <f>IF(ROW($E3476)&lt;=MAX(VALUE(LEFT(Q$1,FIND("-",Q$1,1)-1)),VALUE(LEFT(R$1,FIND("-",R$1,1)-1)))+VALUE(LEFT(T$1,FIND("-",T$1,1)-1))-1,0,IF(ROW($E3476)=MAX(VALUE(LEFT(Q$1,FIND("-",Q$1,1)-1)),VALUE(LEFT(R$1,FIND("-",R$1,1)-1)))+VALUE(LEFT(T$1,FIND("-",T$1,1)-1)),AVERAGE(INDEX($S:$S,ROW(S3476)-VALUE(LEFT(T$1,FIND("-",T$1,1)-1))+1):S3476),($S3476*(2/(VALUE(LEFT(T$1,FIND("-",T$1,1)-1))+1)))+(T3475*(1-(2/(VALUE(LEFT(T$1,FIND("-",T$1,1)-1))+1))))))</f>
        <v>-4.8526097042118763E-4</v>
      </c>
      <c r="V3476">
        <f t="shared" si="491"/>
        <v>5.0000000000000044E-3</v>
      </c>
      <c r="W3476">
        <f>IF(ROW($E3476)&lt;=VALUE(LEFT(W$1,FIND("-",W$1,1)-1))+1,0,IF(ROW($E3475)=VALUE(LEFT(W$1,FIND("-",W$1,1)-1))+1,100-100/(1+ABS((SUMIF(INDEX($V:$V,ROW($V3476)-VALUE(LEFT(W$1,FIND("-",W$1,1)-1))+1):$V3476,"&gt;0",INDEX($V:$V,ROW($V3476)-VALUE(LEFT(W$1,FIND("-",W$1,1)-1))+1):$V3476)/COUNTIF(INDEX($V:$V,ROW($V3476)-VALUE(LEFT(W$1,FIND("-",W$1,1)-1))+1):$V3476,"&gt;0"))/(SUMIF(INDEX($V:$V,ROW($V3476)-VALUE(LEFT(W$1,FIND("-",W$1,1)-1))+1):$V3476,"&lt;0",INDEX($V:$V,ROW($V3476)-VALUE(LEFT(W$1,FIND("-",W$1,1)-1))+1):$V3476)/COUNTIF(INDEX($V:$V,ROW($V3476)-VALUE(LEFT(W$1,FIND("-",W$1,1)-1))+1):$V3476,"&lt;0")))),100-100/(1+ABS((SUMIF(INDEX($V:$V,ROW($V3476)-VALUE(LEFT(W$1,FIND("-",W$1,1)-1))+1):$V3476,"&gt;0",INDEX($V:$V,ROW($V3476)-VALUE(LEFT(W$1,FIND("-",W$1,1)-1))+1):$V3476)/VALUE(LEFT(W$1,FIND("-",W$1,1)-1)))/(SUMIF(INDEX($V:$V,ROW($V3476)-VALUE(LEFT(W$1,FIND("-",W$1,1)-1))+1):$V3476,"&lt;0",INDEX($V:$V,ROW($V3476)-VALUE(LEFT(W$1,FIND("-",W$1,1)-1))+1):$V3476)/VALUE(LEFT(W$1,FIND("-",W$1,1)-1)))))))</f>
        <v>50</v>
      </c>
      <c r="Y3476">
        <f>IF(ROW($E3476)&lt;=VALUE(LEFT(Y$1,FIND("-",Y$1,1)-1)),0,MAX(INDEX(C:C,ROW(C3476)-VALUE(LEFT(Y$1,FIND("-",Y$1,1)-1))+1):C3476))</f>
        <v>0.18</v>
      </c>
      <c r="Z3476">
        <f>IF(ROW($E3476)&lt;=VALUE(LEFT(Z$1,FIND("-",Z$1,1)-1)),0,MIN(INDEX(D:D,ROW(D3476)-VALUE(LEFT(Z$1,FIND("-",Z$1,1)-1))+1):D3476))</f>
        <v>0.16</v>
      </c>
      <c r="AA3476">
        <f t="shared" si="495"/>
        <v>50.000000000000064</v>
      </c>
      <c r="AB3476">
        <f>IF(ROW($AA3476)&lt;=VALUE(LEFT(AA$1,FIND("-",AA$1,1)-1))+VALUE(LEFT(AB$1,FIND("-",AB$1,1)-1)-1),0,AVERAGE(INDEX($AA:$AA,ROW($AA3476)-VALUE(LEFT(AB$1,FIND("-",AB$1,1)-1))+1):$AA3476))</f>
        <v>41.666666666666721</v>
      </c>
      <c r="AC3476">
        <f>IF(ROW($AA3476)&lt;=VALUE(LEFT(AA$1,FIND("-",AA$1,1)-1))+VALUE(LEFT(AB$1,FIND("-",AB$1,1)-1)-1)+VALUE(LEFT(AC$1,FIND("-",AC$1,1)-1)-1),0,AVERAGE(INDEX($AB:$AB,ROW($AB3476)-VALUE(LEFT(AC$1,FIND("-",AC$1,1)-1))+1):$AB3476))</f>
        <v>41.666666666666721</v>
      </c>
      <c r="AE3476">
        <f t="shared" si="492"/>
        <v>351001244</v>
      </c>
      <c r="AG3476" t="str">
        <f t="shared" si="494"/>
        <v/>
      </c>
    </row>
    <row r="3477" spans="1:33" x14ac:dyDescent="0.25">
      <c r="A3477" s="6">
        <v>42132</v>
      </c>
      <c r="B3477">
        <v>0.17</v>
      </c>
      <c r="C3477">
        <v>0.17</v>
      </c>
      <c r="D3477">
        <v>0.16500000000000001</v>
      </c>
      <c r="E3477">
        <v>0.16500000000000001</v>
      </c>
      <c r="F3477">
        <v>0.16500000000000001</v>
      </c>
      <c r="G3477">
        <v>434000</v>
      </c>
      <c r="I3477" t="str">
        <f t="shared" si="487"/>
        <v/>
      </c>
      <c r="J3477" t="str">
        <f t="shared" si="488"/>
        <v/>
      </c>
      <c r="K3477" t="str">
        <f t="shared" si="489"/>
        <v/>
      </c>
      <c r="M3477" s="11" t="str">
        <f t="shared" si="493"/>
        <v/>
      </c>
      <c r="O3477">
        <f>IF(ROW($E3477)&lt;=VALUE(LEFT(O$1,FIND("-",O$1,1)-1)),0,IF(ROW($E3477)=VALUE(LEFT(O$1,FIND("-",O$1,1)-1))+1,AVERAGE(INDEX($E:$E,ROW($E3477)-VALUE(LEFT(O$1,FIND("-",O$1,1)-1))):$E3477),($E3477*(2/(VALUE(LEFT(O$1,FIND("-",O$1,1)-1))+1)))+(O3476*(1-(2/(VALUE(LEFT(O$1,FIND("-",O$1,1)-1))+1))))))</f>
        <v>0.15345881866376151</v>
      </c>
      <c r="Q3477">
        <f>IF(ROW($E3477)&lt;=VALUE(LEFT(Q$1,FIND("-",Q$1,1)-1)),0,IF(ROW($E3477)=VALUE(LEFT(Q$1,FIND("-",Q$1,1)-1))+1,AVERAGE(INDEX($E:$E,ROW($E3477)-VALUE(LEFT(Q$1,FIND("-",Q$1,1)-1))):$E3477),($E3477*(2/(VALUE(LEFT(Q$1,FIND("-",Q$1,1)-1))+1)))+(Q3476*(1-(2/(VALUE(LEFT(Q$1,FIND("-",Q$1,1)-1))+1))))))</f>
        <v>0.16767446786563417</v>
      </c>
      <c r="R3477">
        <f>IF(ROW($E3477)&lt;=VALUE(LEFT(R$1,FIND("-",R$1,1)-1)),0,IF(ROW($E3477)=VALUE(LEFT(R$1,FIND("-",R$1,1)-1))+1,AVERAGE(INDEX($E:$E,ROW($E3477)-VALUE(LEFT(R$1,FIND("-",R$1,1)-1))):$E3477),($E3477*(2/(VALUE(LEFT(R$1,FIND("-",R$1,1)-1))+1)))+(R3476*(1-(2/(VALUE(LEFT(R$1,FIND("-",R$1,1)-1))+1))))))</f>
        <v>0.16839149070409892</v>
      </c>
      <c r="S3477">
        <f t="shared" si="490"/>
        <v>-7.1702283846475368E-4</v>
      </c>
      <c r="T3477">
        <f>IF(ROW($E3477)&lt;=MAX(VALUE(LEFT(Q$1,FIND("-",Q$1,1)-1)),VALUE(LEFT(R$1,FIND("-",R$1,1)-1)))+VALUE(LEFT(T$1,FIND("-",T$1,1)-1))-1,0,IF(ROW($E3477)=MAX(VALUE(LEFT(Q$1,FIND("-",Q$1,1)-1)),VALUE(LEFT(R$1,FIND("-",R$1,1)-1)))+VALUE(LEFT(T$1,FIND("-",T$1,1)-1)),AVERAGE(INDEX($S:$S,ROW(S3477)-VALUE(LEFT(T$1,FIND("-",T$1,1)-1))+1):S3477),($S3477*(2/(VALUE(LEFT(T$1,FIND("-",T$1,1)-1))+1)))+(T3476*(1-(2/(VALUE(LEFT(T$1,FIND("-",T$1,1)-1))+1))))))</f>
        <v>-5.3161334402990093E-4</v>
      </c>
      <c r="V3477">
        <f t="shared" si="491"/>
        <v>-5.0000000000000044E-3</v>
      </c>
      <c r="W3477">
        <f>IF(ROW($E3477)&lt;=VALUE(LEFT(W$1,FIND("-",W$1,1)-1))+1,0,IF(ROW($E3476)=VALUE(LEFT(W$1,FIND("-",W$1,1)-1))+1,100-100/(1+ABS((SUMIF(INDEX($V:$V,ROW($V3477)-VALUE(LEFT(W$1,FIND("-",W$1,1)-1))+1):$V3477,"&gt;0",INDEX($V:$V,ROW($V3477)-VALUE(LEFT(W$1,FIND("-",W$1,1)-1))+1):$V3477)/COUNTIF(INDEX($V:$V,ROW($V3477)-VALUE(LEFT(W$1,FIND("-",W$1,1)-1))+1):$V3477,"&gt;0"))/(SUMIF(INDEX($V:$V,ROW($V3477)-VALUE(LEFT(W$1,FIND("-",W$1,1)-1))+1):$V3477,"&lt;0",INDEX($V:$V,ROW($V3477)-VALUE(LEFT(W$1,FIND("-",W$1,1)-1))+1):$V3477)/COUNTIF(INDEX($V:$V,ROW($V3477)-VALUE(LEFT(W$1,FIND("-",W$1,1)-1))+1):$V3477,"&lt;0")))),100-100/(1+ABS((SUMIF(INDEX($V:$V,ROW($V3477)-VALUE(LEFT(W$1,FIND("-",W$1,1)-1))+1):$V3477,"&gt;0",INDEX($V:$V,ROW($V3477)-VALUE(LEFT(W$1,FIND("-",W$1,1)-1))+1):$V3477)/VALUE(LEFT(W$1,FIND("-",W$1,1)-1)))/(SUMIF(INDEX($V:$V,ROW($V3477)-VALUE(LEFT(W$1,FIND("-",W$1,1)-1))+1):$V3477,"&lt;0",INDEX($V:$V,ROW($V3477)-VALUE(LEFT(W$1,FIND("-",W$1,1)-1))+1):$V3477)/VALUE(LEFT(W$1,FIND("-",W$1,1)-1)))))))</f>
        <v>42.857142857142854</v>
      </c>
      <c r="Y3477">
        <f>IF(ROW($E3477)&lt;=VALUE(LEFT(Y$1,FIND("-",Y$1,1)-1)),0,MAX(INDEX(C:C,ROW(C3477)-VALUE(LEFT(Y$1,FIND("-",Y$1,1)-1))+1):C3477))</f>
        <v>0.18</v>
      </c>
      <c r="Z3477">
        <f>IF(ROW($E3477)&lt;=VALUE(LEFT(Z$1,FIND("-",Z$1,1)-1)),0,MIN(INDEX(D:D,ROW(D3477)-VALUE(LEFT(Z$1,FIND("-",Z$1,1)-1))+1):D3477))</f>
        <v>0.16</v>
      </c>
      <c r="AA3477">
        <f t="shared" si="495"/>
        <v>25.000000000000032</v>
      </c>
      <c r="AB3477">
        <f>IF(ROW($AA3477)&lt;=VALUE(LEFT(AA$1,FIND("-",AA$1,1)-1))+VALUE(LEFT(AB$1,FIND("-",AB$1,1)-1)-1),0,AVERAGE(INDEX($AA:$AA,ROW($AA3477)-VALUE(LEFT(AB$1,FIND("-",AB$1,1)-1))+1):$AA3477))</f>
        <v>33.333333333333378</v>
      </c>
      <c r="AC3477">
        <f>IF(ROW($AA3477)&lt;=VALUE(LEFT(AA$1,FIND("-",AA$1,1)-1))+VALUE(LEFT(AB$1,FIND("-",AB$1,1)-1)-1)+VALUE(LEFT(AC$1,FIND("-",AC$1,1)-1)-1),0,AVERAGE(INDEX($AB:$AB,ROW($AB3477)-VALUE(LEFT(AC$1,FIND("-",AC$1,1)-1))+1):$AB3477))</f>
        <v>38.888888888888943</v>
      </c>
      <c r="AE3477">
        <f t="shared" si="492"/>
        <v>350567244</v>
      </c>
      <c r="AG3477" t="str">
        <f t="shared" si="494"/>
        <v/>
      </c>
    </row>
    <row r="3478" spans="1:33" x14ac:dyDescent="0.25">
      <c r="A3478" s="6">
        <v>42135</v>
      </c>
      <c r="B3478">
        <v>0.17</v>
      </c>
      <c r="C3478">
        <v>0.17</v>
      </c>
      <c r="D3478">
        <v>0.16500000000000001</v>
      </c>
      <c r="E3478">
        <v>0.16500000000000001</v>
      </c>
      <c r="F3478">
        <v>0.16500000000000001</v>
      </c>
      <c r="G3478">
        <v>263300</v>
      </c>
      <c r="I3478" t="str">
        <f t="shared" si="487"/>
        <v/>
      </c>
      <c r="J3478" t="str">
        <f t="shared" si="488"/>
        <v/>
      </c>
      <c r="K3478" t="str">
        <f t="shared" si="489"/>
        <v/>
      </c>
      <c r="M3478" s="11" t="str">
        <f t="shared" si="493"/>
        <v/>
      </c>
      <c r="O3478">
        <f>IF(ROW($E3478)&lt;=VALUE(LEFT(O$1,FIND("-",O$1,1)-1)),0,IF(ROW($E3478)=VALUE(LEFT(O$1,FIND("-",O$1,1)-1))+1,AVERAGE(INDEX($E:$E,ROW($E3478)-VALUE(LEFT(O$1,FIND("-",O$1,1)-1))):$E3478),($E3478*(2/(VALUE(LEFT(O$1,FIND("-",O$1,1)-1))+1)))+(O3477*(1-(2/(VALUE(LEFT(O$1,FIND("-",O$1,1)-1))+1))))))</f>
        <v>0.15357365628899775</v>
      </c>
      <c r="Q3478">
        <f>IF(ROW($E3478)&lt;=VALUE(LEFT(Q$1,FIND("-",Q$1,1)-1)),0,IF(ROW($E3478)=VALUE(LEFT(Q$1,FIND("-",Q$1,1)-1))+1,AVERAGE(INDEX($E:$E,ROW($E3478)-VALUE(LEFT(Q$1,FIND("-",Q$1,1)-1))):$E3478),($E3478*(2/(VALUE(LEFT(Q$1,FIND("-",Q$1,1)-1))+1)))+(Q3477*(1-(2/(VALUE(LEFT(Q$1,FIND("-",Q$1,1)-1))+1))))))</f>
        <v>0.16726301127092122</v>
      </c>
      <c r="R3478">
        <f>IF(ROW($E3478)&lt;=VALUE(LEFT(R$1,FIND("-",R$1,1)-1)),0,IF(ROW($E3478)=VALUE(LEFT(R$1,FIND("-",R$1,1)-1))+1,AVERAGE(INDEX($E:$E,ROW($E3478)-VALUE(LEFT(R$1,FIND("-",R$1,1)-1))):$E3478),($E3478*(2/(VALUE(LEFT(R$1,FIND("-",R$1,1)-1))+1)))+(R3477*(1-(2/(VALUE(LEFT(R$1,FIND("-",R$1,1)-1))+1))))))</f>
        <v>0.16814026917046196</v>
      </c>
      <c r="S3478">
        <f t="shared" si="490"/>
        <v>-8.7725789954073985E-4</v>
      </c>
      <c r="T3478">
        <f>IF(ROW($E3478)&lt;=MAX(VALUE(LEFT(Q$1,FIND("-",Q$1,1)-1)),VALUE(LEFT(R$1,FIND("-",R$1,1)-1)))+VALUE(LEFT(T$1,FIND("-",T$1,1)-1))-1,0,IF(ROW($E3478)=MAX(VALUE(LEFT(Q$1,FIND("-",Q$1,1)-1)),VALUE(LEFT(R$1,FIND("-",R$1,1)-1)))+VALUE(LEFT(T$1,FIND("-",T$1,1)-1)),AVERAGE(INDEX($S:$S,ROW(S3478)-VALUE(LEFT(T$1,FIND("-",T$1,1)-1))+1):S3478),($S3478*(2/(VALUE(LEFT(T$1,FIND("-",T$1,1)-1))+1)))+(T3477*(1-(2/(VALUE(LEFT(T$1,FIND("-",T$1,1)-1))+1))))))</f>
        <v>-6.0074225513206871E-4</v>
      </c>
      <c r="V3478">
        <f t="shared" si="491"/>
        <v>0</v>
      </c>
      <c r="W3478">
        <f>IF(ROW($E3478)&lt;=VALUE(LEFT(W$1,FIND("-",W$1,1)-1))+1,0,IF(ROW($E3477)=VALUE(LEFT(W$1,FIND("-",W$1,1)-1))+1,100-100/(1+ABS((SUMIF(INDEX($V:$V,ROW($V3478)-VALUE(LEFT(W$1,FIND("-",W$1,1)-1))+1):$V3478,"&gt;0",INDEX($V:$V,ROW($V3478)-VALUE(LEFT(W$1,FIND("-",W$1,1)-1))+1):$V3478)/COUNTIF(INDEX($V:$V,ROW($V3478)-VALUE(LEFT(W$1,FIND("-",W$1,1)-1))+1):$V3478,"&gt;0"))/(SUMIF(INDEX($V:$V,ROW($V3478)-VALUE(LEFT(W$1,FIND("-",W$1,1)-1))+1):$V3478,"&lt;0",INDEX($V:$V,ROW($V3478)-VALUE(LEFT(W$1,FIND("-",W$1,1)-1))+1):$V3478)/COUNTIF(INDEX($V:$V,ROW($V3478)-VALUE(LEFT(W$1,FIND("-",W$1,1)-1))+1):$V3478,"&lt;0")))),100-100/(1+ABS((SUMIF(INDEX($V:$V,ROW($V3478)-VALUE(LEFT(W$1,FIND("-",W$1,1)-1))+1):$V3478,"&gt;0",INDEX($V:$V,ROW($V3478)-VALUE(LEFT(W$1,FIND("-",W$1,1)-1))+1):$V3478)/VALUE(LEFT(W$1,FIND("-",W$1,1)-1)))/(SUMIF(INDEX($V:$V,ROW($V3478)-VALUE(LEFT(W$1,FIND("-",W$1,1)-1))+1):$V3478,"&lt;0",INDEX($V:$V,ROW($V3478)-VALUE(LEFT(W$1,FIND("-",W$1,1)-1))+1):$V3478)/VALUE(LEFT(W$1,FIND("-",W$1,1)-1)))))))</f>
        <v>50</v>
      </c>
      <c r="Y3478">
        <f>IF(ROW($E3478)&lt;=VALUE(LEFT(Y$1,FIND("-",Y$1,1)-1)),0,MAX(INDEX(C:C,ROW(C3478)-VALUE(LEFT(Y$1,FIND("-",Y$1,1)-1))+1):C3478))</f>
        <v>0.18</v>
      </c>
      <c r="Z3478">
        <f>IF(ROW($E3478)&lt;=VALUE(LEFT(Z$1,FIND("-",Z$1,1)-1)),0,MIN(INDEX(D:D,ROW(D3478)-VALUE(LEFT(Z$1,FIND("-",Z$1,1)-1))+1):D3478))</f>
        <v>0.16</v>
      </c>
      <c r="AA3478">
        <f t="shared" si="495"/>
        <v>25.000000000000032</v>
      </c>
      <c r="AB3478">
        <f>IF(ROW($AA3478)&lt;=VALUE(LEFT(AA$1,FIND("-",AA$1,1)-1))+VALUE(LEFT(AB$1,FIND("-",AB$1,1)-1)-1),0,AVERAGE(INDEX($AA:$AA,ROW($AA3478)-VALUE(LEFT(AB$1,FIND("-",AB$1,1)-1))+1):$AA3478))</f>
        <v>33.333333333333378</v>
      </c>
      <c r="AC3478">
        <f>IF(ROW($AA3478)&lt;=VALUE(LEFT(AA$1,FIND("-",AA$1,1)-1))+VALUE(LEFT(AB$1,FIND("-",AB$1,1)-1)-1)+VALUE(LEFT(AC$1,FIND("-",AC$1,1)-1)-1),0,AVERAGE(INDEX($AB:$AB,ROW($AB3478)-VALUE(LEFT(AC$1,FIND("-",AC$1,1)-1))+1):$AB3478))</f>
        <v>36.111111111111164</v>
      </c>
      <c r="AE3478">
        <f t="shared" si="492"/>
        <v>350567244</v>
      </c>
      <c r="AG3478" t="str">
        <f t="shared" si="494"/>
        <v/>
      </c>
    </row>
    <row r="3479" spans="1:33" x14ac:dyDescent="0.25">
      <c r="A3479" s="6">
        <v>42136</v>
      </c>
      <c r="B3479">
        <v>0.16500000000000001</v>
      </c>
      <c r="C3479">
        <v>0.17</v>
      </c>
      <c r="D3479">
        <v>0.16500000000000001</v>
      </c>
      <c r="E3479">
        <v>0.16500000000000001</v>
      </c>
      <c r="F3479">
        <v>0.16500000000000001</v>
      </c>
      <c r="G3479">
        <v>1359900</v>
      </c>
      <c r="I3479" t="str">
        <f t="shared" si="487"/>
        <v/>
      </c>
      <c r="J3479" t="str">
        <f t="shared" si="488"/>
        <v/>
      </c>
      <c r="K3479" t="str">
        <f t="shared" si="489"/>
        <v/>
      </c>
      <c r="M3479" s="11" t="str">
        <f t="shared" si="493"/>
        <v/>
      </c>
      <c r="O3479">
        <f>IF(ROW($E3479)&lt;=VALUE(LEFT(O$1,FIND("-",O$1,1)-1)),0,IF(ROW($E3479)=VALUE(LEFT(O$1,FIND("-",O$1,1)-1))+1,AVERAGE(INDEX($E:$E,ROW($E3479)-VALUE(LEFT(O$1,FIND("-",O$1,1)-1))):$E3479),($E3479*(2/(VALUE(LEFT(O$1,FIND("-",O$1,1)-1))+1)))+(O3478*(1-(2/(VALUE(LEFT(O$1,FIND("-",O$1,1)-1))+1))))))</f>
        <v>0.15368735125129629</v>
      </c>
      <c r="Q3479">
        <f>IF(ROW($E3479)&lt;=VALUE(LEFT(Q$1,FIND("-",Q$1,1)-1)),0,IF(ROW($E3479)=VALUE(LEFT(Q$1,FIND("-",Q$1,1)-1))+1,AVERAGE(INDEX($E:$E,ROW($E3479)-VALUE(LEFT(Q$1,FIND("-",Q$1,1)-1))):$E3479),($E3479*(2/(VALUE(LEFT(Q$1,FIND("-",Q$1,1)-1))+1)))+(Q3478*(1-(2/(VALUE(LEFT(Q$1,FIND("-",Q$1,1)-1))+1))))))</f>
        <v>0.16691485569077949</v>
      </c>
      <c r="R3479">
        <f>IF(ROW($E3479)&lt;=VALUE(LEFT(R$1,FIND("-",R$1,1)-1)),0,IF(ROW($E3479)=VALUE(LEFT(R$1,FIND("-",R$1,1)-1))+1,AVERAGE(INDEX($E:$E,ROW($E3479)-VALUE(LEFT(R$1,FIND("-",R$1,1)-1))):$E3479),($E3479*(2/(VALUE(LEFT(R$1,FIND("-",R$1,1)-1))+1)))+(R3478*(1-(2/(VALUE(LEFT(R$1,FIND("-",R$1,1)-1))+1))))))</f>
        <v>0.16790765663931662</v>
      </c>
      <c r="S3479">
        <f t="shared" si="490"/>
        <v>-9.9280094853712586E-4</v>
      </c>
      <c r="T3479">
        <f>IF(ROW($E3479)&lt;=MAX(VALUE(LEFT(Q$1,FIND("-",Q$1,1)-1)),VALUE(LEFT(R$1,FIND("-",R$1,1)-1)))+VALUE(LEFT(T$1,FIND("-",T$1,1)-1))-1,0,IF(ROW($E3479)=MAX(VALUE(LEFT(Q$1,FIND("-",Q$1,1)-1)),VALUE(LEFT(R$1,FIND("-",R$1,1)-1)))+VALUE(LEFT(T$1,FIND("-",T$1,1)-1)),AVERAGE(INDEX($S:$S,ROW(S3479)-VALUE(LEFT(T$1,FIND("-",T$1,1)-1))+1):S3479),($S3479*(2/(VALUE(LEFT(T$1,FIND("-",T$1,1)-1))+1)))+(T3478*(1-(2/(VALUE(LEFT(T$1,FIND("-",T$1,1)-1))+1))))))</f>
        <v>-6.7915399381308016E-4</v>
      </c>
      <c r="V3479">
        <f t="shared" si="491"/>
        <v>0</v>
      </c>
      <c r="W3479">
        <f>IF(ROW($E3479)&lt;=VALUE(LEFT(W$1,FIND("-",W$1,1)-1))+1,0,IF(ROW($E3478)=VALUE(LEFT(W$1,FIND("-",W$1,1)-1))+1,100-100/(1+ABS((SUMIF(INDEX($V:$V,ROW($V3479)-VALUE(LEFT(W$1,FIND("-",W$1,1)-1))+1):$V3479,"&gt;0",INDEX($V:$V,ROW($V3479)-VALUE(LEFT(W$1,FIND("-",W$1,1)-1))+1):$V3479)/COUNTIF(INDEX($V:$V,ROW($V3479)-VALUE(LEFT(W$1,FIND("-",W$1,1)-1))+1):$V3479,"&gt;0"))/(SUMIF(INDEX($V:$V,ROW($V3479)-VALUE(LEFT(W$1,FIND("-",W$1,1)-1))+1):$V3479,"&lt;0",INDEX($V:$V,ROW($V3479)-VALUE(LEFT(W$1,FIND("-",W$1,1)-1))+1):$V3479)/COUNTIF(INDEX($V:$V,ROW($V3479)-VALUE(LEFT(W$1,FIND("-",W$1,1)-1))+1):$V3479,"&lt;0")))),100-100/(1+ABS((SUMIF(INDEX($V:$V,ROW($V3479)-VALUE(LEFT(W$1,FIND("-",W$1,1)-1))+1):$V3479,"&gt;0",INDEX($V:$V,ROW($V3479)-VALUE(LEFT(W$1,FIND("-",W$1,1)-1))+1):$V3479)/VALUE(LEFT(W$1,FIND("-",W$1,1)-1)))/(SUMIF(INDEX($V:$V,ROW($V3479)-VALUE(LEFT(W$1,FIND("-",W$1,1)-1))+1):$V3479,"&lt;0",INDEX($V:$V,ROW($V3479)-VALUE(LEFT(W$1,FIND("-",W$1,1)-1))+1):$V3479)/VALUE(LEFT(W$1,FIND("-",W$1,1)-1)))))))</f>
        <v>50</v>
      </c>
      <c r="Y3479">
        <f>IF(ROW($E3479)&lt;=VALUE(LEFT(Y$1,FIND("-",Y$1,1)-1)),0,MAX(INDEX(C:C,ROW(C3479)-VALUE(LEFT(Y$1,FIND("-",Y$1,1)-1))+1):C3479))</f>
        <v>0.18</v>
      </c>
      <c r="Z3479">
        <f>IF(ROW($E3479)&lt;=VALUE(LEFT(Z$1,FIND("-",Z$1,1)-1)),0,MIN(INDEX(D:D,ROW(D3479)-VALUE(LEFT(Z$1,FIND("-",Z$1,1)-1))+1):D3479))</f>
        <v>0.16</v>
      </c>
      <c r="AA3479">
        <f t="shared" si="495"/>
        <v>25.000000000000032</v>
      </c>
      <c r="AB3479">
        <f>IF(ROW($AA3479)&lt;=VALUE(LEFT(AA$1,FIND("-",AA$1,1)-1))+VALUE(LEFT(AB$1,FIND("-",AB$1,1)-1)-1),0,AVERAGE(INDEX($AA:$AA,ROW($AA3479)-VALUE(LEFT(AB$1,FIND("-",AB$1,1)-1))+1):$AA3479))</f>
        <v>25.000000000000032</v>
      </c>
      <c r="AC3479">
        <f>IF(ROW($AA3479)&lt;=VALUE(LEFT(AA$1,FIND("-",AA$1,1)-1))+VALUE(LEFT(AB$1,FIND("-",AB$1,1)-1)-1)+VALUE(LEFT(AC$1,FIND("-",AC$1,1)-1)-1),0,AVERAGE(INDEX($AB:$AB,ROW($AB3479)-VALUE(LEFT(AC$1,FIND("-",AC$1,1)-1))+1):$AB3479))</f>
        <v>30.555555555555596</v>
      </c>
      <c r="AE3479">
        <f t="shared" si="492"/>
        <v>350567244</v>
      </c>
      <c r="AG3479" t="str">
        <f t="shared" si="494"/>
        <v/>
      </c>
    </row>
    <row r="3480" spans="1:33" x14ac:dyDescent="0.25">
      <c r="A3480" s="6">
        <v>42137</v>
      </c>
      <c r="B3480">
        <v>0.16500000000000001</v>
      </c>
      <c r="C3480">
        <v>0.17</v>
      </c>
      <c r="D3480">
        <v>0.16500000000000001</v>
      </c>
      <c r="E3480">
        <v>0.17</v>
      </c>
      <c r="F3480">
        <v>0.17</v>
      </c>
      <c r="G3480">
        <v>252000</v>
      </c>
      <c r="I3480" t="str">
        <f t="shared" si="487"/>
        <v>Bullish</v>
      </c>
      <c r="J3480" t="str">
        <f t="shared" si="488"/>
        <v/>
      </c>
      <c r="K3480" t="str">
        <f t="shared" si="489"/>
        <v/>
      </c>
      <c r="M3480" s="11" t="str">
        <f t="shared" si="493"/>
        <v/>
      </c>
      <c r="O3480">
        <f>IF(ROW($E3480)&lt;=VALUE(LEFT(O$1,FIND("-",O$1,1)-1)),0,IF(ROW($E3480)=VALUE(LEFT(O$1,FIND("-",O$1,1)-1))+1,AVERAGE(INDEX($E:$E,ROW($E3480)-VALUE(LEFT(O$1,FIND("-",O$1,1)-1))):$E3480),($E3480*(2/(VALUE(LEFT(O$1,FIND("-",O$1,1)-1))+1)))+(O3479*(1-(2/(VALUE(LEFT(O$1,FIND("-",O$1,1)-1))+1))))))</f>
        <v>0.15384966616421872</v>
      </c>
      <c r="Q3480">
        <f>IF(ROW($E3480)&lt;=VALUE(LEFT(Q$1,FIND("-",Q$1,1)-1)),0,IF(ROW($E3480)=VALUE(LEFT(Q$1,FIND("-",Q$1,1)-1))+1,AVERAGE(INDEX($E:$E,ROW($E3480)-VALUE(LEFT(Q$1,FIND("-",Q$1,1)-1))):$E3480),($E3480*(2/(VALUE(LEFT(Q$1,FIND("-",Q$1,1)-1))+1)))+(Q3479*(1-(2/(VALUE(LEFT(Q$1,FIND("-",Q$1,1)-1))+1))))))</f>
        <v>0.16738949327681343</v>
      </c>
      <c r="R3480">
        <f>IF(ROW($E3480)&lt;=VALUE(LEFT(R$1,FIND("-",R$1,1)-1)),0,IF(ROW($E3480)=VALUE(LEFT(R$1,FIND("-",R$1,1)-1))+1,AVERAGE(INDEX($E:$E,ROW($E3480)-VALUE(LEFT(R$1,FIND("-",R$1,1)-1))):$E3480),($E3480*(2/(VALUE(LEFT(R$1,FIND("-",R$1,1)-1))+1)))+(R3479*(1-(2/(VALUE(LEFT(R$1,FIND("-",R$1,1)-1))+1))))))</f>
        <v>0.16806264503640428</v>
      </c>
      <c r="S3480">
        <f t="shared" si="490"/>
        <v>-6.7315175959084539E-4</v>
      </c>
      <c r="T3480">
        <f>IF(ROW($E3480)&lt;=MAX(VALUE(LEFT(Q$1,FIND("-",Q$1,1)-1)),VALUE(LEFT(R$1,FIND("-",R$1,1)-1)))+VALUE(LEFT(T$1,FIND("-",T$1,1)-1))-1,0,IF(ROW($E3480)=MAX(VALUE(LEFT(Q$1,FIND("-",Q$1,1)-1)),VALUE(LEFT(R$1,FIND("-",R$1,1)-1)))+VALUE(LEFT(T$1,FIND("-",T$1,1)-1)),AVERAGE(INDEX($S:$S,ROW(S3480)-VALUE(LEFT(T$1,FIND("-",T$1,1)-1))+1):S3480),($S3480*(2/(VALUE(LEFT(T$1,FIND("-",T$1,1)-1))+1)))+(T3479*(1-(2/(VALUE(LEFT(T$1,FIND("-",T$1,1)-1))+1))))))</f>
        <v>-6.7795354696863317E-4</v>
      </c>
      <c r="V3480">
        <f t="shared" si="491"/>
        <v>5.0000000000000044E-3</v>
      </c>
      <c r="W3480">
        <f>IF(ROW($E3480)&lt;=VALUE(LEFT(W$1,FIND("-",W$1,1)-1))+1,0,IF(ROW($E3479)=VALUE(LEFT(W$1,FIND("-",W$1,1)-1))+1,100-100/(1+ABS((SUMIF(INDEX($V:$V,ROW($V3480)-VALUE(LEFT(W$1,FIND("-",W$1,1)-1))+1):$V3480,"&gt;0",INDEX($V:$V,ROW($V3480)-VALUE(LEFT(W$1,FIND("-",W$1,1)-1))+1):$V3480)/COUNTIF(INDEX($V:$V,ROW($V3480)-VALUE(LEFT(W$1,FIND("-",W$1,1)-1))+1):$V3480,"&gt;0"))/(SUMIF(INDEX($V:$V,ROW($V3480)-VALUE(LEFT(W$1,FIND("-",W$1,1)-1))+1):$V3480,"&lt;0",INDEX($V:$V,ROW($V3480)-VALUE(LEFT(W$1,FIND("-",W$1,1)-1))+1):$V3480)/COUNTIF(INDEX($V:$V,ROW($V3480)-VALUE(LEFT(W$1,FIND("-",W$1,1)-1))+1):$V3480,"&lt;0")))),100-100/(1+ABS((SUMIF(INDEX($V:$V,ROW($V3480)-VALUE(LEFT(W$1,FIND("-",W$1,1)-1))+1):$V3480,"&gt;0",INDEX($V:$V,ROW($V3480)-VALUE(LEFT(W$1,FIND("-",W$1,1)-1))+1):$V3480)/VALUE(LEFT(W$1,FIND("-",W$1,1)-1)))/(SUMIF(INDEX($V:$V,ROW($V3480)-VALUE(LEFT(W$1,FIND("-",W$1,1)-1))+1):$V3480,"&lt;0",INDEX($V:$V,ROW($V3480)-VALUE(LEFT(W$1,FIND("-",W$1,1)-1))+1):$V3480)/VALUE(LEFT(W$1,FIND("-",W$1,1)-1)))))))</f>
        <v>50</v>
      </c>
      <c r="Y3480">
        <f>IF(ROW($E3480)&lt;=VALUE(LEFT(Y$1,FIND("-",Y$1,1)-1)),0,MAX(INDEX(C:C,ROW(C3480)-VALUE(LEFT(Y$1,FIND("-",Y$1,1)-1))+1):C3480))</f>
        <v>0.17499999999999999</v>
      </c>
      <c r="Z3480">
        <f>IF(ROW($E3480)&lt;=VALUE(LEFT(Z$1,FIND("-",Z$1,1)-1)),0,MIN(INDEX(D:D,ROW(D3480)-VALUE(LEFT(Z$1,FIND("-",Z$1,1)-1))+1):D3480))</f>
        <v>0.16</v>
      </c>
      <c r="AA3480">
        <f t="shared" si="495"/>
        <v>66.666666666666785</v>
      </c>
      <c r="AB3480">
        <f>IF(ROW($AA3480)&lt;=VALUE(LEFT(AA$1,FIND("-",AA$1,1)-1))+VALUE(LEFT(AB$1,FIND("-",AB$1,1)-1)-1),0,AVERAGE(INDEX($AA:$AA,ROW($AA3480)-VALUE(LEFT(AB$1,FIND("-",AB$1,1)-1))+1):$AA3480))</f>
        <v>38.88888888888895</v>
      </c>
      <c r="AC3480">
        <f>IF(ROW($AA3480)&lt;=VALUE(LEFT(AA$1,FIND("-",AA$1,1)-1))+VALUE(LEFT(AB$1,FIND("-",AB$1,1)-1)-1)+VALUE(LEFT(AC$1,FIND("-",AC$1,1)-1)-1),0,AVERAGE(INDEX($AB:$AB,ROW($AB3480)-VALUE(LEFT(AC$1,FIND("-",AC$1,1)-1))+1):$AB3480))</f>
        <v>32.407407407407455</v>
      </c>
      <c r="AE3480">
        <f t="shared" si="492"/>
        <v>350819244</v>
      </c>
      <c r="AG3480" t="str">
        <f t="shared" si="494"/>
        <v/>
      </c>
    </row>
    <row r="3481" spans="1:33" x14ac:dyDescent="0.25">
      <c r="A3481" s="6">
        <v>42138</v>
      </c>
      <c r="B3481">
        <v>0.17</v>
      </c>
      <c r="C3481">
        <v>0.17</v>
      </c>
      <c r="D3481">
        <v>0.16500000000000001</v>
      </c>
      <c r="E3481">
        <v>0.17</v>
      </c>
      <c r="F3481">
        <v>0.17</v>
      </c>
      <c r="G3481">
        <v>221000</v>
      </c>
      <c r="I3481" t="str">
        <f t="shared" si="487"/>
        <v/>
      </c>
      <c r="J3481" t="str">
        <f t="shared" si="488"/>
        <v/>
      </c>
      <c r="K3481" t="str">
        <f t="shared" si="489"/>
        <v/>
      </c>
      <c r="M3481" s="11" t="str">
        <f t="shared" si="493"/>
        <v/>
      </c>
      <c r="O3481">
        <f>IF(ROW($E3481)&lt;=VALUE(LEFT(O$1,FIND("-",O$1,1)-1)),0,IF(ROW($E3481)=VALUE(LEFT(O$1,FIND("-",O$1,1)-1))+1,AVERAGE(INDEX($E:$E,ROW($E3481)-VALUE(LEFT(O$1,FIND("-",O$1,1)-1))):$E3481),($E3481*(2/(VALUE(LEFT(O$1,FIND("-",O$1,1)-1))+1)))+(O3480*(1-(2/(VALUE(LEFT(O$1,FIND("-",O$1,1)-1))+1))))))</f>
        <v>0.15401036600338075</v>
      </c>
      <c r="Q3481">
        <f>IF(ROW($E3481)&lt;=VALUE(LEFT(Q$1,FIND("-",Q$1,1)-1)),0,IF(ROW($E3481)=VALUE(LEFT(Q$1,FIND("-",Q$1,1)-1))+1,AVERAGE(INDEX($E:$E,ROW($E3481)-VALUE(LEFT(Q$1,FIND("-",Q$1,1)-1))):$E3481),($E3481*(2/(VALUE(LEFT(Q$1,FIND("-",Q$1,1)-1))+1)))+(Q3480*(1-(2/(VALUE(LEFT(Q$1,FIND("-",Q$1,1)-1))+1))))))</f>
        <v>0.16779110969576522</v>
      </c>
      <c r="R3481">
        <f>IF(ROW($E3481)&lt;=VALUE(LEFT(R$1,FIND("-",R$1,1)-1)),0,IF(ROW($E3481)=VALUE(LEFT(R$1,FIND("-",R$1,1)-1))+1,AVERAGE(INDEX($E:$E,ROW($E3481)-VALUE(LEFT(R$1,FIND("-",R$1,1)-1))):$E3481),($E3481*(2/(VALUE(LEFT(R$1,FIND("-",R$1,1)-1))+1)))+(R3480*(1-(2/(VALUE(LEFT(R$1,FIND("-",R$1,1)-1))+1))))))</f>
        <v>0.16820615281148546</v>
      </c>
      <c r="S3481">
        <f t="shared" si="490"/>
        <v>-4.1504311572024277E-4</v>
      </c>
      <c r="T3481">
        <f>IF(ROW($E3481)&lt;=MAX(VALUE(LEFT(Q$1,FIND("-",Q$1,1)-1)),VALUE(LEFT(R$1,FIND("-",R$1,1)-1)))+VALUE(LEFT(T$1,FIND("-",T$1,1)-1))-1,0,IF(ROW($E3481)=MAX(VALUE(LEFT(Q$1,FIND("-",Q$1,1)-1)),VALUE(LEFT(R$1,FIND("-",R$1,1)-1)))+VALUE(LEFT(T$1,FIND("-",T$1,1)-1)),AVERAGE(INDEX($S:$S,ROW(S3481)-VALUE(LEFT(T$1,FIND("-",T$1,1)-1))+1):S3481),($S3481*(2/(VALUE(LEFT(T$1,FIND("-",T$1,1)-1))+1)))+(T3480*(1-(2/(VALUE(LEFT(T$1,FIND("-",T$1,1)-1))+1))))))</f>
        <v>-6.2537146071895517E-4</v>
      </c>
      <c r="V3481">
        <f t="shared" si="491"/>
        <v>0</v>
      </c>
      <c r="W3481">
        <f>IF(ROW($E3481)&lt;=VALUE(LEFT(W$1,FIND("-",W$1,1)-1))+1,0,IF(ROW($E3480)=VALUE(LEFT(W$1,FIND("-",W$1,1)-1))+1,100-100/(1+ABS((SUMIF(INDEX($V:$V,ROW($V3481)-VALUE(LEFT(W$1,FIND("-",W$1,1)-1))+1):$V3481,"&gt;0",INDEX($V:$V,ROW($V3481)-VALUE(LEFT(W$1,FIND("-",W$1,1)-1))+1):$V3481)/COUNTIF(INDEX($V:$V,ROW($V3481)-VALUE(LEFT(W$1,FIND("-",W$1,1)-1))+1):$V3481,"&gt;0"))/(SUMIF(INDEX($V:$V,ROW($V3481)-VALUE(LEFT(W$1,FIND("-",W$1,1)-1))+1):$V3481,"&lt;0",INDEX($V:$V,ROW($V3481)-VALUE(LEFT(W$1,FIND("-",W$1,1)-1))+1):$V3481)/COUNTIF(INDEX($V:$V,ROW($V3481)-VALUE(LEFT(W$1,FIND("-",W$1,1)-1))+1):$V3481,"&lt;0")))),100-100/(1+ABS((SUMIF(INDEX($V:$V,ROW($V3481)-VALUE(LEFT(W$1,FIND("-",W$1,1)-1))+1):$V3481,"&gt;0",INDEX($V:$V,ROW($V3481)-VALUE(LEFT(W$1,FIND("-",W$1,1)-1))+1):$V3481)/VALUE(LEFT(W$1,FIND("-",W$1,1)-1)))/(SUMIF(INDEX($V:$V,ROW($V3481)-VALUE(LEFT(W$1,FIND("-",W$1,1)-1))+1):$V3481,"&lt;0",INDEX($V:$V,ROW($V3481)-VALUE(LEFT(W$1,FIND("-",W$1,1)-1))+1):$V3481)/VALUE(LEFT(W$1,FIND("-",W$1,1)-1)))))))</f>
        <v>50</v>
      </c>
      <c r="Y3481">
        <f>IF(ROW($E3481)&lt;=VALUE(LEFT(Y$1,FIND("-",Y$1,1)-1)),0,MAX(INDEX(C:C,ROW(C3481)-VALUE(LEFT(Y$1,FIND("-",Y$1,1)-1))+1):C3481))</f>
        <v>0.17499999999999999</v>
      </c>
      <c r="Z3481">
        <f>IF(ROW($E3481)&lt;=VALUE(LEFT(Z$1,FIND("-",Z$1,1)-1)),0,MIN(INDEX(D:D,ROW(D3481)-VALUE(LEFT(Z$1,FIND("-",Z$1,1)-1))+1):D3481))</f>
        <v>0.16</v>
      </c>
      <c r="AA3481">
        <f t="shared" si="495"/>
        <v>66.666666666666785</v>
      </c>
      <c r="AB3481">
        <f>IF(ROW($AA3481)&lt;=VALUE(LEFT(AA$1,FIND("-",AA$1,1)-1))+VALUE(LEFT(AB$1,FIND("-",AB$1,1)-1)-1),0,AVERAGE(INDEX($AA:$AA,ROW($AA3481)-VALUE(LEFT(AB$1,FIND("-",AB$1,1)-1))+1):$AA3481))</f>
        <v>52.777777777777864</v>
      </c>
      <c r="AC3481">
        <f>IF(ROW($AA3481)&lt;=VALUE(LEFT(AA$1,FIND("-",AA$1,1)-1))+VALUE(LEFT(AB$1,FIND("-",AB$1,1)-1)-1)+VALUE(LEFT(AC$1,FIND("-",AC$1,1)-1)-1),0,AVERAGE(INDEX($AB:$AB,ROW($AB3481)-VALUE(LEFT(AC$1,FIND("-",AC$1,1)-1))+1):$AB3481))</f>
        <v>38.88888888888895</v>
      </c>
      <c r="AE3481">
        <f t="shared" si="492"/>
        <v>350819244</v>
      </c>
      <c r="AG3481" t="str">
        <f t="shared" si="494"/>
        <v/>
      </c>
    </row>
    <row r="3482" spans="1:33" x14ac:dyDescent="0.25">
      <c r="A3482" s="6">
        <v>42139</v>
      </c>
      <c r="B3482">
        <v>0.16500000000000001</v>
      </c>
      <c r="C3482">
        <v>0.17</v>
      </c>
      <c r="D3482">
        <v>0.16500000000000001</v>
      </c>
      <c r="E3482">
        <v>0.16500000000000001</v>
      </c>
      <c r="F3482">
        <v>0.16500000000000001</v>
      </c>
      <c r="G3482">
        <v>526100</v>
      </c>
      <c r="I3482" t="str">
        <f t="shared" si="487"/>
        <v/>
      </c>
      <c r="J3482" t="str">
        <f t="shared" si="488"/>
        <v/>
      </c>
      <c r="K3482" t="str">
        <f t="shared" si="489"/>
        <v/>
      </c>
      <c r="M3482" s="11" t="str">
        <f t="shared" si="493"/>
        <v/>
      </c>
      <c r="O3482">
        <f>IF(ROW($E3482)&lt;=VALUE(LEFT(O$1,FIND("-",O$1,1)-1)),0,IF(ROW($E3482)=VALUE(LEFT(O$1,FIND("-",O$1,1)-1))+1,AVERAGE(INDEX($E:$E,ROW($E3482)-VALUE(LEFT(O$1,FIND("-",O$1,1)-1))):$E3482),($E3482*(2/(VALUE(LEFT(O$1,FIND("-",O$1,1)-1))+1)))+(O3481*(1-(2/(VALUE(LEFT(O$1,FIND("-",O$1,1)-1))+1))))))</f>
        <v>0.15411971559538692</v>
      </c>
      <c r="Q3482">
        <f>IF(ROW($E3482)&lt;=VALUE(LEFT(Q$1,FIND("-",Q$1,1)-1)),0,IF(ROW($E3482)=VALUE(LEFT(Q$1,FIND("-",Q$1,1)-1))+1,AVERAGE(INDEX($E:$E,ROW($E3482)-VALUE(LEFT(Q$1,FIND("-",Q$1,1)-1))):$E3482),($E3482*(2/(VALUE(LEFT(Q$1,FIND("-",Q$1,1)-1))+1)))+(Q3481*(1-(2/(VALUE(LEFT(Q$1,FIND("-",Q$1,1)-1))+1))))))</f>
        <v>0.16736170820410903</v>
      </c>
      <c r="R3482">
        <f>IF(ROW($E3482)&lt;=VALUE(LEFT(R$1,FIND("-",R$1,1)-1)),0,IF(ROW($E3482)=VALUE(LEFT(R$1,FIND("-",R$1,1)-1))+1,AVERAGE(INDEX($E:$E,ROW($E3482)-VALUE(LEFT(R$1,FIND("-",R$1,1)-1))):$E3482),($E3482*(2/(VALUE(LEFT(R$1,FIND("-",R$1,1)-1))+1)))+(R3481*(1-(2/(VALUE(LEFT(R$1,FIND("-",R$1,1)-1))+1))))))</f>
        <v>0.16796866001063468</v>
      </c>
      <c r="S3482">
        <f t="shared" si="490"/>
        <v>-6.0695180652564629E-4</v>
      </c>
      <c r="T3482">
        <f>IF(ROW($E3482)&lt;=MAX(VALUE(LEFT(Q$1,FIND("-",Q$1,1)-1)),VALUE(LEFT(R$1,FIND("-",R$1,1)-1)))+VALUE(LEFT(T$1,FIND("-",T$1,1)-1))-1,0,IF(ROW($E3482)=MAX(VALUE(LEFT(Q$1,FIND("-",Q$1,1)-1)),VALUE(LEFT(R$1,FIND("-",R$1,1)-1)))+VALUE(LEFT(T$1,FIND("-",T$1,1)-1)),AVERAGE(INDEX($S:$S,ROW(S3482)-VALUE(LEFT(T$1,FIND("-",T$1,1)-1))+1):S3482),($S3482*(2/(VALUE(LEFT(T$1,FIND("-",T$1,1)-1))+1)))+(T3481*(1-(2/(VALUE(LEFT(T$1,FIND("-",T$1,1)-1))+1))))))</f>
        <v>-6.216875298802934E-4</v>
      </c>
      <c r="V3482">
        <f t="shared" si="491"/>
        <v>-5.0000000000000044E-3</v>
      </c>
      <c r="W3482">
        <f>IF(ROW($E3482)&lt;=VALUE(LEFT(W$1,FIND("-",W$1,1)-1))+1,0,IF(ROW($E3481)=VALUE(LEFT(W$1,FIND("-",W$1,1)-1))+1,100-100/(1+ABS((SUMIF(INDEX($V:$V,ROW($V3482)-VALUE(LEFT(W$1,FIND("-",W$1,1)-1))+1):$V3482,"&gt;0",INDEX($V:$V,ROW($V3482)-VALUE(LEFT(W$1,FIND("-",W$1,1)-1))+1):$V3482)/COUNTIF(INDEX($V:$V,ROW($V3482)-VALUE(LEFT(W$1,FIND("-",W$1,1)-1))+1):$V3482,"&gt;0"))/(SUMIF(INDEX($V:$V,ROW($V3482)-VALUE(LEFT(W$1,FIND("-",W$1,1)-1))+1):$V3482,"&lt;0",INDEX($V:$V,ROW($V3482)-VALUE(LEFT(W$1,FIND("-",W$1,1)-1))+1):$V3482)/COUNTIF(INDEX($V:$V,ROW($V3482)-VALUE(LEFT(W$1,FIND("-",W$1,1)-1))+1):$V3482,"&lt;0")))),100-100/(1+ABS((SUMIF(INDEX($V:$V,ROW($V3482)-VALUE(LEFT(W$1,FIND("-",W$1,1)-1))+1):$V3482,"&gt;0",INDEX($V:$V,ROW($V3482)-VALUE(LEFT(W$1,FIND("-",W$1,1)-1))+1):$V3482)/VALUE(LEFT(W$1,FIND("-",W$1,1)-1)))/(SUMIF(INDEX($V:$V,ROW($V3482)-VALUE(LEFT(W$1,FIND("-",W$1,1)-1))+1):$V3482,"&lt;0",INDEX($V:$V,ROW($V3482)-VALUE(LEFT(W$1,FIND("-",W$1,1)-1))+1):$V3482)/VALUE(LEFT(W$1,FIND("-",W$1,1)-1)))))))</f>
        <v>42.857142857142854</v>
      </c>
      <c r="Y3482">
        <f>IF(ROW($E3482)&lt;=VALUE(LEFT(Y$1,FIND("-",Y$1,1)-1)),0,MAX(INDEX(C:C,ROW(C3482)-VALUE(LEFT(Y$1,FIND("-",Y$1,1)-1))+1):C3482))</f>
        <v>0.17499999999999999</v>
      </c>
      <c r="Z3482">
        <f>IF(ROW($E3482)&lt;=VALUE(LEFT(Z$1,FIND("-",Z$1,1)-1)),0,MIN(INDEX(D:D,ROW(D3482)-VALUE(LEFT(Z$1,FIND("-",Z$1,1)-1))+1):D3482))</f>
        <v>0.16</v>
      </c>
      <c r="AA3482">
        <f t="shared" si="495"/>
        <v>33.333333333333393</v>
      </c>
      <c r="AB3482">
        <f>IF(ROW($AA3482)&lt;=VALUE(LEFT(AA$1,FIND("-",AA$1,1)-1))+VALUE(LEFT(AB$1,FIND("-",AB$1,1)-1)-1),0,AVERAGE(INDEX($AA:$AA,ROW($AA3482)-VALUE(LEFT(AB$1,FIND("-",AB$1,1)-1))+1):$AA3482))</f>
        <v>55.555555555555657</v>
      </c>
      <c r="AC3482">
        <f>IF(ROW($AA3482)&lt;=VALUE(LEFT(AA$1,FIND("-",AA$1,1)-1))+VALUE(LEFT(AB$1,FIND("-",AB$1,1)-1)-1)+VALUE(LEFT(AC$1,FIND("-",AC$1,1)-1)-1),0,AVERAGE(INDEX($AB:$AB,ROW($AB3482)-VALUE(LEFT(AC$1,FIND("-",AC$1,1)-1))+1):$AB3482))</f>
        <v>49.074074074074154</v>
      </c>
      <c r="AE3482">
        <f t="shared" si="492"/>
        <v>350293144</v>
      </c>
      <c r="AG3482" t="str">
        <f t="shared" si="494"/>
        <v/>
      </c>
    </row>
    <row r="3483" spans="1:33" x14ac:dyDescent="0.25">
      <c r="A3483" s="6">
        <v>42142</v>
      </c>
      <c r="B3483">
        <v>0.17</v>
      </c>
      <c r="C3483">
        <v>0.17</v>
      </c>
      <c r="D3483">
        <v>0.17</v>
      </c>
      <c r="E3483">
        <v>0.17</v>
      </c>
      <c r="F3483">
        <v>0.17</v>
      </c>
      <c r="G3483">
        <v>2325500</v>
      </c>
      <c r="I3483" t="str">
        <f t="shared" si="487"/>
        <v/>
      </c>
      <c r="J3483" t="str">
        <f t="shared" si="488"/>
        <v/>
      </c>
      <c r="K3483" t="str">
        <f t="shared" si="489"/>
        <v/>
      </c>
      <c r="M3483" s="11" t="str">
        <f t="shared" si="493"/>
        <v/>
      </c>
      <c r="O3483">
        <f>IF(ROW($E3483)&lt;=VALUE(LEFT(O$1,FIND("-",O$1,1)-1)),0,IF(ROW($E3483)=VALUE(LEFT(O$1,FIND("-",O$1,1)-1))+1,AVERAGE(INDEX($E:$E,ROW($E3483)-VALUE(LEFT(O$1,FIND("-",O$1,1)-1))):$E3483),($E3483*(2/(VALUE(LEFT(O$1,FIND("-",O$1,1)-1))+1)))+(O3482*(1-(2/(VALUE(LEFT(O$1,FIND("-",O$1,1)-1))+1))))))</f>
        <v>0.15427772837553236</v>
      </c>
      <c r="Q3483">
        <f>IF(ROW($E3483)&lt;=VALUE(LEFT(Q$1,FIND("-",Q$1,1)-1)),0,IF(ROW($E3483)=VALUE(LEFT(Q$1,FIND("-",Q$1,1)-1))+1,AVERAGE(INDEX($E:$E,ROW($E3483)-VALUE(LEFT(Q$1,FIND("-",Q$1,1)-1))):$E3483),($E3483*(2/(VALUE(LEFT(Q$1,FIND("-",Q$1,1)-1))+1)))+(Q3482*(1-(2/(VALUE(LEFT(Q$1,FIND("-",Q$1,1)-1))+1))))))</f>
        <v>0.16776759924963072</v>
      </c>
      <c r="R3483">
        <f>IF(ROW($E3483)&lt;=VALUE(LEFT(R$1,FIND("-",R$1,1)-1)),0,IF(ROW($E3483)=VALUE(LEFT(R$1,FIND("-",R$1,1)-1))+1,AVERAGE(INDEX($E:$E,ROW($E3483)-VALUE(LEFT(R$1,FIND("-",R$1,1)-1))):$E3483),($E3483*(2/(VALUE(LEFT(R$1,FIND("-",R$1,1)-1))+1)))+(R3482*(1-(2/(VALUE(LEFT(R$1,FIND("-",R$1,1)-1))+1))))))</f>
        <v>0.16811912963947656</v>
      </c>
      <c r="S3483">
        <f t="shared" si="490"/>
        <v>-3.5153038984583884E-4</v>
      </c>
      <c r="T3483">
        <f>IF(ROW($E3483)&lt;=MAX(VALUE(LEFT(Q$1,FIND("-",Q$1,1)-1)),VALUE(LEFT(R$1,FIND("-",R$1,1)-1)))+VALUE(LEFT(T$1,FIND("-",T$1,1)-1))-1,0,IF(ROW($E3483)=MAX(VALUE(LEFT(Q$1,FIND("-",Q$1,1)-1)),VALUE(LEFT(R$1,FIND("-",R$1,1)-1)))+VALUE(LEFT(T$1,FIND("-",T$1,1)-1)),AVERAGE(INDEX($S:$S,ROW(S3483)-VALUE(LEFT(T$1,FIND("-",T$1,1)-1))+1):S3483),($S3483*(2/(VALUE(LEFT(T$1,FIND("-",T$1,1)-1))+1)))+(T3482*(1-(2/(VALUE(LEFT(T$1,FIND("-",T$1,1)-1))+1))))))</f>
        <v>-5.6765610187340255E-4</v>
      </c>
      <c r="V3483">
        <f t="shared" si="491"/>
        <v>5.0000000000000044E-3</v>
      </c>
      <c r="W3483">
        <f>IF(ROW($E3483)&lt;=VALUE(LEFT(W$1,FIND("-",W$1,1)-1))+1,0,IF(ROW($E3482)=VALUE(LEFT(W$1,FIND("-",W$1,1)-1))+1,100-100/(1+ABS((SUMIF(INDEX($V:$V,ROW($V3483)-VALUE(LEFT(W$1,FIND("-",W$1,1)-1))+1):$V3483,"&gt;0",INDEX($V:$V,ROW($V3483)-VALUE(LEFT(W$1,FIND("-",W$1,1)-1))+1):$V3483)/COUNTIF(INDEX($V:$V,ROW($V3483)-VALUE(LEFT(W$1,FIND("-",W$1,1)-1))+1):$V3483,"&gt;0"))/(SUMIF(INDEX($V:$V,ROW($V3483)-VALUE(LEFT(W$1,FIND("-",W$1,1)-1))+1):$V3483,"&lt;0",INDEX($V:$V,ROW($V3483)-VALUE(LEFT(W$1,FIND("-",W$1,1)-1))+1):$V3483)/COUNTIF(INDEX($V:$V,ROW($V3483)-VALUE(LEFT(W$1,FIND("-",W$1,1)-1))+1):$V3483,"&lt;0")))),100-100/(1+ABS((SUMIF(INDEX($V:$V,ROW($V3483)-VALUE(LEFT(W$1,FIND("-",W$1,1)-1))+1):$V3483,"&gt;0",INDEX($V:$V,ROW($V3483)-VALUE(LEFT(W$1,FIND("-",W$1,1)-1))+1):$V3483)/VALUE(LEFT(W$1,FIND("-",W$1,1)-1)))/(SUMIF(INDEX($V:$V,ROW($V3483)-VALUE(LEFT(W$1,FIND("-",W$1,1)-1))+1):$V3483,"&lt;0",INDEX($V:$V,ROW($V3483)-VALUE(LEFT(W$1,FIND("-",W$1,1)-1))+1):$V3483)/VALUE(LEFT(W$1,FIND("-",W$1,1)-1)))))))</f>
        <v>50</v>
      </c>
      <c r="Y3483">
        <f>IF(ROW($E3483)&lt;=VALUE(LEFT(Y$1,FIND("-",Y$1,1)-1)),0,MAX(INDEX(C:C,ROW(C3483)-VALUE(LEFT(Y$1,FIND("-",Y$1,1)-1))+1):C3483))</f>
        <v>0.17</v>
      </c>
      <c r="Z3483">
        <f>IF(ROW($E3483)&lt;=VALUE(LEFT(Z$1,FIND("-",Z$1,1)-1)),0,MIN(INDEX(D:D,ROW(D3483)-VALUE(LEFT(Z$1,FIND("-",Z$1,1)-1))+1):D3483))</f>
        <v>0.16</v>
      </c>
      <c r="AA3483">
        <f t="shared" si="495"/>
        <v>100</v>
      </c>
      <c r="AB3483">
        <f>IF(ROW($AA3483)&lt;=VALUE(LEFT(AA$1,FIND("-",AA$1,1)-1))+VALUE(LEFT(AB$1,FIND("-",AB$1,1)-1)-1),0,AVERAGE(INDEX($AA:$AA,ROW($AA3483)-VALUE(LEFT(AB$1,FIND("-",AB$1,1)-1))+1):$AA3483))</f>
        <v>66.666666666666728</v>
      </c>
      <c r="AC3483">
        <f>IF(ROW($AA3483)&lt;=VALUE(LEFT(AA$1,FIND("-",AA$1,1)-1))+VALUE(LEFT(AB$1,FIND("-",AB$1,1)-1)-1)+VALUE(LEFT(AC$1,FIND("-",AC$1,1)-1)-1),0,AVERAGE(INDEX($AB:$AB,ROW($AB3483)-VALUE(LEFT(AC$1,FIND("-",AC$1,1)-1))+1):$AB3483))</f>
        <v>58.333333333333407</v>
      </c>
      <c r="AE3483">
        <f t="shared" si="492"/>
        <v>352618644</v>
      </c>
      <c r="AG3483" t="str">
        <f t="shared" si="494"/>
        <v/>
      </c>
    </row>
    <row r="3484" spans="1:33" x14ac:dyDescent="0.25">
      <c r="A3484" s="6">
        <v>42143</v>
      </c>
      <c r="B3484">
        <v>0.17</v>
      </c>
      <c r="C3484">
        <v>0.17</v>
      </c>
      <c r="D3484">
        <v>0.17</v>
      </c>
      <c r="E3484">
        <v>0.17</v>
      </c>
      <c r="F3484">
        <v>0.17</v>
      </c>
      <c r="G3484">
        <v>210000</v>
      </c>
      <c r="I3484" t="str">
        <f t="shared" si="487"/>
        <v/>
      </c>
      <c r="J3484" t="str">
        <f t="shared" si="488"/>
        <v/>
      </c>
      <c r="K3484" t="str">
        <f t="shared" si="489"/>
        <v/>
      </c>
      <c r="M3484" s="11" t="str">
        <f t="shared" si="493"/>
        <v/>
      </c>
      <c r="O3484">
        <f>IF(ROW($E3484)&lt;=VALUE(LEFT(O$1,FIND("-",O$1,1)-1)),0,IF(ROW($E3484)=VALUE(LEFT(O$1,FIND("-",O$1,1)-1))+1,AVERAGE(INDEX($E:$E,ROW($E3484)-VALUE(LEFT(O$1,FIND("-",O$1,1)-1))):$E3484),($E3484*(2/(VALUE(LEFT(O$1,FIND("-",O$1,1)-1))+1)))+(O3483*(1-(2/(VALUE(LEFT(O$1,FIND("-",O$1,1)-1))+1))))))</f>
        <v>0.15443416888920866</v>
      </c>
      <c r="Q3484">
        <f>IF(ROW($E3484)&lt;=VALUE(LEFT(Q$1,FIND("-",Q$1,1)-1)),0,IF(ROW($E3484)=VALUE(LEFT(Q$1,FIND("-",Q$1,1)-1))+1,AVERAGE(INDEX($E:$E,ROW($E3484)-VALUE(LEFT(Q$1,FIND("-",Q$1,1)-1))):$E3484),($E3484*(2/(VALUE(LEFT(Q$1,FIND("-",Q$1,1)-1))+1)))+(Q3483*(1-(2/(VALUE(LEFT(Q$1,FIND("-",Q$1,1)-1))+1))))))</f>
        <v>0.16811104551891831</v>
      </c>
      <c r="R3484">
        <f>IF(ROW($E3484)&lt;=VALUE(LEFT(R$1,FIND("-",R$1,1)-1)),0,IF(ROW($E3484)=VALUE(LEFT(R$1,FIND("-",R$1,1)-1))+1,AVERAGE(INDEX($E:$E,ROW($E3484)-VALUE(LEFT(R$1,FIND("-",R$1,1)-1))):$E3484),($E3484*(2/(VALUE(LEFT(R$1,FIND("-",R$1,1)-1))+1)))+(R3483*(1-(2/(VALUE(LEFT(R$1,FIND("-",R$1,1)-1))+1))))))</f>
        <v>0.16825845336988571</v>
      </c>
      <c r="S3484">
        <f t="shared" si="490"/>
        <v>-1.4740785096739595E-4</v>
      </c>
      <c r="T3484">
        <f>IF(ROW($E3484)&lt;=MAX(VALUE(LEFT(Q$1,FIND("-",Q$1,1)-1)),VALUE(LEFT(R$1,FIND("-",R$1,1)-1)))+VALUE(LEFT(T$1,FIND("-",T$1,1)-1))-1,0,IF(ROW($E3484)=MAX(VALUE(LEFT(Q$1,FIND("-",Q$1,1)-1)),VALUE(LEFT(R$1,FIND("-",R$1,1)-1)))+VALUE(LEFT(T$1,FIND("-",T$1,1)-1)),AVERAGE(INDEX($S:$S,ROW(S3484)-VALUE(LEFT(T$1,FIND("-",T$1,1)-1))+1):S3484),($S3484*(2/(VALUE(LEFT(T$1,FIND("-",T$1,1)-1))+1)))+(T3483*(1-(2/(VALUE(LEFT(T$1,FIND("-",T$1,1)-1))+1))))))</f>
        <v>-4.8360645169220125E-4</v>
      </c>
      <c r="V3484">
        <f t="shared" si="491"/>
        <v>0</v>
      </c>
      <c r="W3484">
        <f>IF(ROW($E3484)&lt;=VALUE(LEFT(W$1,FIND("-",W$1,1)-1))+1,0,IF(ROW($E3483)=VALUE(LEFT(W$1,FIND("-",W$1,1)-1))+1,100-100/(1+ABS((SUMIF(INDEX($V:$V,ROW($V3484)-VALUE(LEFT(W$1,FIND("-",W$1,1)-1))+1):$V3484,"&gt;0",INDEX($V:$V,ROW($V3484)-VALUE(LEFT(W$1,FIND("-",W$1,1)-1))+1):$V3484)/COUNTIF(INDEX($V:$V,ROW($V3484)-VALUE(LEFT(W$1,FIND("-",W$1,1)-1))+1):$V3484,"&gt;0"))/(SUMIF(INDEX($V:$V,ROW($V3484)-VALUE(LEFT(W$1,FIND("-",W$1,1)-1))+1):$V3484,"&lt;0",INDEX($V:$V,ROW($V3484)-VALUE(LEFT(W$1,FIND("-",W$1,1)-1))+1):$V3484)/COUNTIF(INDEX($V:$V,ROW($V3484)-VALUE(LEFT(W$1,FIND("-",W$1,1)-1))+1):$V3484,"&lt;0")))),100-100/(1+ABS((SUMIF(INDEX($V:$V,ROW($V3484)-VALUE(LEFT(W$1,FIND("-",W$1,1)-1))+1):$V3484,"&gt;0",INDEX($V:$V,ROW($V3484)-VALUE(LEFT(W$1,FIND("-",W$1,1)-1))+1):$V3484)/VALUE(LEFT(W$1,FIND("-",W$1,1)-1)))/(SUMIF(INDEX($V:$V,ROW($V3484)-VALUE(LEFT(W$1,FIND("-",W$1,1)-1))+1):$V3484,"&lt;0",INDEX($V:$V,ROW($V3484)-VALUE(LEFT(W$1,FIND("-",W$1,1)-1))+1):$V3484)/VALUE(LEFT(W$1,FIND("-",W$1,1)-1)))))))</f>
        <v>57.142857142857146</v>
      </c>
      <c r="Y3484">
        <f>IF(ROW($E3484)&lt;=VALUE(LEFT(Y$1,FIND("-",Y$1,1)-1)),0,MAX(INDEX(C:C,ROW(C3484)-VALUE(LEFT(Y$1,FIND("-",Y$1,1)-1))+1):C3484))</f>
        <v>0.17</v>
      </c>
      <c r="Z3484">
        <f>IF(ROW($E3484)&lt;=VALUE(LEFT(Z$1,FIND("-",Z$1,1)-1)),0,MIN(INDEX(D:D,ROW(D3484)-VALUE(LEFT(Z$1,FIND("-",Z$1,1)-1))+1):D3484))</f>
        <v>0.16</v>
      </c>
      <c r="AA3484">
        <f t="shared" si="495"/>
        <v>100</v>
      </c>
      <c r="AB3484">
        <f>IF(ROW($AA3484)&lt;=VALUE(LEFT(AA$1,FIND("-",AA$1,1)-1))+VALUE(LEFT(AB$1,FIND("-",AB$1,1)-1)-1),0,AVERAGE(INDEX($AA:$AA,ROW($AA3484)-VALUE(LEFT(AB$1,FIND("-",AB$1,1)-1))+1):$AA3484))</f>
        <v>77.7777777777778</v>
      </c>
      <c r="AC3484">
        <f>IF(ROW($AA3484)&lt;=VALUE(LEFT(AA$1,FIND("-",AA$1,1)-1))+VALUE(LEFT(AB$1,FIND("-",AB$1,1)-1)-1)+VALUE(LEFT(AC$1,FIND("-",AC$1,1)-1)-1),0,AVERAGE(INDEX($AB:$AB,ROW($AB3484)-VALUE(LEFT(AC$1,FIND("-",AC$1,1)-1))+1):$AB3484))</f>
        <v>66.666666666666728</v>
      </c>
      <c r="AE3484">
        <f t="shared" si="492"/>
        <v>352618644</v>
      </c>
      <c r="AG3484" t="str">
        <f t="shared" si="494"/>
        <v/>
      </c>
    </row>
    <row r="3485" spans="1:33" x14ac:dyDescent="0.25">
      <c r="A3485" s="6">
        <v>42144</v>
      </c>
      <c r="B3485">
        <v>0.16500000000000001</v>
      </c>
      <c r="C3485">
        <v>0.17</v>
      </c>
      <c r="D3485">
        <v>0.16500000000000001</v>
      </c>
      <c r="E3485">
        <v>0.17</v>
      </c>
      <c r="F3485">
        <v>0.17</v>
      </c>
      <c r="G3485">
        <v>60500</v>
      </c>
      <c r="I3485" t="str">
        <f t="shared" si="487"/>
        <v/>
      </c>
      <c r="J3485" t="str">
        <f t="shared" si="488"/>
        <v/>
      </c>
      <c r="K3485" t="str">
        <f t="shared" si="489"/>
        <v>Overbought Below %D</v>
      </c>
      <c r="M3485" s="11" t="str">
        <f t="shared" si="493"/>
        <v/>
      </c>
      <c r="O3485">
        <f>IF(ROW($E3485)&lt;=VALUE(LEFT(O$1,FIND("-",O$1,1)-1)),0,IF(ROW($E3485)=VALUE(LEFT(O$1,FIND("-",O$1,1)-1))+1,AVERAGE(INDEX($E:$E,ROW($E3485)-VALUE(LEFT(O$1,FIND("-",O$1,1)-1))):$E3485),($E3485*(2/(VALUE(LEFT(O$1,FIND("-",O$1,1)-1))+1)))+(O3484*(1-(2/(VALUE(LEFT(O$1,FIND("-",O$1,1)-1))+1))))))</f>
        <v>0.15458905278085835</v>
      </c>
      <c r="Q3485">
        <f>IF(ROW($E3485)&lt;=VALUE(LEFT(Q$1,FIND("-",Q$1,1)-1)),0,IF(ROW($E3485)=VALUE(LEFT(Q$1,FIND("-",Q$1,1)-1))+1,AVERAGE(INDEX($E:$E,ROW($E3485)-VALUE(LEFT(Q$1,FIND("-",Q$1,1)-1))):$E3485),($E3485*(2/(VALUE(LEFT(Q$1,FIND("-",Q$1,1)-1))+1)))+(Q3484*(1-(2/(VALUE(LEFT(Q$1,FIND("-",Q$1,1)-1))+1))))))</f>
        <v>0.1684016539006232</v>
      </c>
      <c r="R3485">
        <f>IF(ROW($E3485)&lt;=VALUE(LEFT(R$1,FIND("-",R$1,1)-1)),0,IF(ROW($E3485)=VALUE(LEFT(R$1,FIND("-",R$1,1)-1))+1,AVERAGE(INDEX($E:$E,ROW($E3485)-VALUE(LEFT(R$1,FIND("-",R$1,1)-1))):$E3485),($E3485*(2/(VALUE(LEFT(R$1,FIND("-",R$1,1)-1))+1)))+(R3484*(1-(2/(VALUE(LEFT(R$1,FIND("-",R$1,1)-1))+1))))))</f>
        <v>0.16838745682396825</v>
      </c>
      <c r="S3485">
        <f t="shared" si="490"/>
        <v>1.4197076654953733E-5</v>
      </c>
      <c r="T3485">
        <f>IF(ROW($E3485)&lt;=MAX(VALUE(LEFT(Q$1,FIND("-",Q$1,1)-1)),VALUE(LEFT(R$1,FIND("-",R$1,1)-1)))+VALUE(LEFT(T$1,FIND("-",T$1,1)-1))-1,0,IF(ROW($E3485)=MAX(VALUE(LEFT(Q$1,FIND("-",Q$1,1)-1)),VALUE(LEFT(R$1,FIND("-",R$1,1)-1)))+VALUE(LEFT(T$1,FIND("-",T$1,1)-1)),AVERAGE(INDEX($S:$S,ROW(S3485)-VALUE(LEFT(T$1,FIND("-",T$1,1)-1))+1):S3485),($S3485*(2/(VALUE(LEFT(T$1,FIND("-",T$1,1)-1))+1)))+(T3484*(1-(2/(VALUE(LEFT(T$1,FIND("-",T$1,1)-1))+1))))))</f>
        <v>-3.8404574602277027E-4</v>
      </c>
      <c r="V3485">
        <f t="shared" si="491"/>
        <v>0</v>
      </c>
      <c r="W3485">
        <f>IF(ROW($E3485)&lt;=VALUE(LEFT(W$1,FIND("-",W$1,1)-1))+1,0,IF(ROW($E3484)=VALUE(LEFT(W$1,FIND("-",W$1,1)-1))+1,100-100/(1+ABS((SUMIF(INDEX($V:$V,ROW($V3485)-VALUE(LEFT(W$1,FIND("-",W$1,1)-1))+1):$V3485,"&gt;0",INDEX($V:$V,ROW($V3485)-VALUE(LEFT(W$1,FIND("-",W$1,1)-1))+1):$V3485)/COUNTIF(INDEX($V:$V,ROW($V3485)-VALUE(LEFT(W$1,FIND("-",W$1,1)-1))+1):$V3485,"&gt;0"))/(SUMIF(INDEX($V:$V,ROW($V3485)-VALUE(LEFT(W$1,FIND("-",W$1,1)-1))+1):$V3485,"&lt;0",INDEX($V:$V,ROW($V3485)-VALUE(LEFT(W$1,FIND("-",W$1,1)-1))+1):$V3485)/COUNTIF(INDEX($V:$V,ROW($V3485)-VALUE(LEFT(W$1,FIND("-",W$1,1)-1))+1):$V3485,"&lt;0")))),100-100/(1+ABS((SUMIF(INDEX($V:$V,ROW($V3485)-VALUE(LEFT(W$1,FIND("-",W$1,1)-1))+1):$V3485,"&gt;0",INDEX($V:$V,ROW($V3485)-VALUE(LEFT(W$1,FIND("-",W$1,1)-1))+1):$V3485)/VALUE(LEFT(W$1,FIND("-",W$1,1)-1)))/(SUMIF(INDEX($V:$V,ROW($V3485)-VALUE(LEFT(W$1,FIND("-",W$1,1)-1))+1):$V3485,"&lt;0",INDEX($V:$V,ROW($V3485)-VALUE(LEFT(W$1,FIND("-",W$1,1)-1))+1):$V3485)/VALUE(LEFT(W$1,FIND("-",W$1,1)-1)))))))</f>
        <v>57.142857142857146</v>
      </c>
      <c r="Y3485">
        <f>IF(ROW($E3485)&lt;=VALUE(LEFT(Y$1,FIND("-",Y$1,1)-1)),0,MAX(INDEX(C:C,ROW(C3485)-VALUE(LEFT(Y$1,FIND("-",Y$1,1)-1))+1):C3485))</f>
        <v>0.17</v>
      </c>
      <c r="Z3485">
        <f>IF(ROW($E3485)&lt;=VALUE(LEFT(Z$1,FIND("-",Z$1,1)-1)),0,MIN(INDEX(D:D,ROW(D3485)-VALUE(LEFT(Z$1,FIND("-",Z$1,1)-1))+1):D3485))</f>
        <v>0.16</v>
      </c>
      <c r="AA3485">
        <f t="shared" si="495"/>
        <v>100</v>
      </c>
      <c r="AB3485">
        <f>IF(ROW($AA3485)&lt;=VALUE(LEFT(AA$1,FIND("-",AA$1,1)-1))+VALUE(LEFT(AB$1,FIND("-",AB$1,1)-1)-1),0,AVERAGE(INDEX($AA:$AA,ROW($AA3485)-VALUE(LEFT(AB$1,FIND("-",AB$1,1)-1))+1):$AA3485))</f>
        <v>100</v>
      </c>
      <c r="AC3485">
        <f>IF(ROW($AA3485)&lt;=VALUE(LEFT(AA$1,FIND("-",AA$1,1)-1))+VALUE(LEFT(AB$1,FIND("-",AB$1,1)-1)-1)+VALUE(LEFT(AC$1,FIND("-",AC$1,1)-1)-1),0,AVERAGE(INDEX($AB:$AB,ROW($AB3485)-VALUE(LEFT(AC$1,FIND("-",AC$1,1)-1))+1):$AB3485))</f>
        <v>81.481481481481509</v>
      </c>
      <c r="AE3485">
        <f t="shared" si="492"/>
        <v>352618644</v>
      </c>
      <c r="AG3485" t="str">
        <f t="shared" si="494"/>
        <v/>
      </c>
    </row>
    <row r="3486" spans="1:33" x14ac:dyDescent="0.25">
      <c r="A3486" s="6">
        <v>42145</v>
      </c>
      <c r="B3486">
        <v>0.16500000000000001</v>
      </c>
      <c r="C3486">
        <v>0.17</v>
      </c>
      <c r="D3486">
        <v>0.16500000000000001</v>
      </c>
      <c r="E3486">
        <v>0.16500000000000001</v>
      </c>
      <c r="F3486">
        <v>0.16500000000000001</v>
      </c>
      <c r="G3486">
        <v>541700</v>
      </c>
      <c r="I3486" t="str">
        <f t="shared" si="487"/>
        <v/>
      </c>
      <c r="J3486" t="str">
        <f t="shared" si="488"/>
        <v/>
      </c>
      <c r="K3486" t="str">
        <f t="shared" si="489"/>
        <v>Overbought Above %D</v>
      </c>
      <c r="M3486" s="11" t="str">
        <f t="shared" si="493"/>
        <v/>
      </c>
      <c r="O3486">
        <f>IF(ROW($E3486)&lt;=VALUE(LEFT(O$1,FIND("-",O$1,1)-1)),0,IF(ROW($E3486)=VALUE(LEFT(O$1,FIND("-",O$1,1)-1))+1,AVERAGE(INDEX($E:$E,ROW($E3486)-VALUE(LEFT(O$1,FIND("-",O$1,1)-1))):$E3486),($E3486*(2/(VALUE(LEFT(O$1,FIND("-",O$1,1)-1))+1)))+(O3485*(1-(2/(VALUE(LEFT(O$1,FIND("-",O$1,1)-1))+1))))))</f>
        <v>0.15469264429547669</v>
      </c>
      <c r="Q3486">
        <f>IF(ROW($E3486)&lt;=VALUE(LEFT(Q$1,FIND("-",Q$1,1)-1)),0,IF(ROW($E3486)=VALUE(LEFT(Q$1,FIND("-",Q$1,1)-1))+1,AVERAGE(INDEX($E:$E,ROW($E3486)-VALUE(LEFT(Q$1,FIND("-",Q$1,1)-1))):$E3486),($E3486*(2/(VALUE(LEFT(Q$1,FIND("-",Q$1,1)-1))+1)))+(Q3485*(1-(2/(VALUE(LEFT(Q$1,FIND("-",Q$1,1)-1))+1))))))</f>
        <v>0.16787832253129656</v>
      </c>
      <c r="R3486">
        <f>IF(ROW($E3486)&lt;=VALUE(LEFT(R$1,FIND("-",R$1,1)-1)),0,IF(ROW($E3486)=VALUE(LEFT(R$1,FIND("-",R$1,1)-1))+1,AVERAGE(INDEX($E:$E,ROW($E3486)-VALUE(LEFT(R$1,FIND("-",R$1,1)-1))):$E3486),($E3486*(2/(VALUE(LEFT(R$1,FIND("-",R$1,1)-1))+1)))+(R3485*(1-(2/(VALUE(LEFT(R$1,FIND("-",R$1,1)-1))+1))))))</f>
        <v>0.16813653409626689</v>
      </c>
      <c r="S3486">
        <f t="shared" si="490"/>
        <v>-2.5821156497032871E-4</v>
      </c>
      <c r="T3486">
        <f>IF(ROW($E3486)&lt;=MAX(VALUE(LEFT(Q$1,FIND("-",Q$1,1)-1)),VALUE(LEFT(R$1,FIND("-",R$1,1)-1)))+VALUE(LEFT(T$1,FIND("-",T$1,1)-1))-1,0,IF(ROW($E3486)=MAX(VALUE(LEFT(Q$1,FIND("-",Q$1,1)-1)),VALUE(LEFT(R$1,FIND("-",R$1,1)-1)))+VALUE(LEFT(T$1,FIND("-",T$1,1)-1)),AVERAGE(INDEX($S:$S,ROW(S3486)-VALUE(LEFT(T$1,FIND("-",T$1,1)-1))+1):S3486),($S3486*(2/(VALUE(LEFT(T$1,FIND("-",T$1,1)-1))+1)))+(T3485*(1-(2/(VALUE(LEFT(T$1,FIND("-",T$1,1)-1))+1))))))</f>
        <v>-3.5887890981228197E-4</v>
      </c>
      <c r="V3486">
        <f t="shared" si="491"/>
        <v>-5.0000000000000044E-3</v>
      </c>
      <c r="W3486">
        <f>IF(ROW($E3486)&lt;=VALUE(LEFT(W$1,FIND("-",W$1,1)-1))+1,0,IF(ROW($E3485)=VALUE(LEFT(W$1,FIND("-",W$1,1)-1))+1,100-100/(1+ABS((SUMIF(INDEX($V:$V,ROW($V3486)-VALUE(LEFT(W$1,FIND("-",W$1,1)-1))+1):$V3486,"&gt;0",INDEX($V:$V,ROW($V3486)-VALUE(LEFT(W$1,FIND("-",W$1,1)-1))+1):$V3486)/COUNTIF(INDEX($V:$V,ROW($V3486)-VALUE(LEFT(W$1,FIND("-",W$1,1)-1))+1):$V3486,"&gt;0"))/(SUMIF(INDEX($V:$V,ROW($V3486)-VALUE(LEFT(W$1,FIND("-",W$1,1)-1))+1):$V3486,"&lt;0",INDEX($V:$V,ROW($V3486)-VALUE(LEFT(W$1,FIND("-",W$1,1)-1))+1):$V3486)/COUNTIF(INDEX($V:$V,ROW($V3486)-VALUE(LEFT(W$1,FIND("-",W$1,1)-1))+1):$V3486,"&lt;0")))),100-100/(1+ABS((SUMIF(INDEX($V:$V,ROW($V3486)-VALUE(LEFT(W$1,FIND("-",W$1,1)-1))+1):$V3486,"&gt;0",INDEX($V:$V,ROW($V3486)-VALUE(LEFT(W$1,FIND("-",W$1,1)-1))+1):$V3486)/VALUE(LEFT(W$1,FIND("-",W$1,1)-1)))/(SUMIF(INDEX($V:$V,ROW($V3486)-VALUE(LEFT(W$1,FIND("-",W$1,1)-1))+1):$V3486,"&lt;0",INDEX($V:$V,ROW($V3486)-VALUE(LEFT(W$1,FIND("-",W$1,1)-1))+1):$V3486)/VALUE(LEFT(W$1,FIND("-",W$1,1)-1)))))))</f>
        <v>50</v>
      </c>
      <c r="Y3486">
        <f>IF(ROW($E3486)&lt;=VALUE(LEFT(Y$1,FIND("-",Y$1,1)-1)),0,MAX(INDEX(C:C,ROW(C3486)-VALUE(LEFT(Y$1,FIND("-",Y$1,1)-1))+1):C3486))</f>
        <v>0.17</v>
      </c>
      <c r="Z3486">
        <f>IF(ROW($E3486)&lt;=VALUE(LEFT(Z$1,FIND("-",Z$1,1)-1)),0,MIN(INDEX(D:D,ROW(D3486)-VALUE(LEFT(Z$1,FIND("-",Z$1,1)-1))+1):D3486))</f>
        <v>0.16500000000000001</v>
      </c>
      <c r="AA3486">
        <f t="shared" si="495"/>
        <v>0</v>
      </c>
      <c r="AB3486">
        <f>IF(ROW($AA3486)&lt;=VALUE(LEFT(AA$1,FIND("-",AA$1,1)-1))+VALUE(LEFT(AB$1,FIND("-",AB$1,1)-1)-1),0,AVERAGE(INDEX($AA:$AA,ROW($AA3486)-VALUE(LEFT(AB$1,FIND("-",AB$1,1)-1))+1):$AA3486))</f>
        <v>66.666666666666671</v>
      </c>
      <c r="AC3486">
        <f>IF(ROW($AA3486)&lt;=VALUE(LEFT(AA$1,FIND("-",AA$1,1)-1))+VALUE(LEFT(AB$1,FIND("-",AB$1,1)-1)-1)+VALUE(LEFT(AC$1,FIND("-",AC$1,1)-1)-1),0,AVERAGE(INDEX($AB:$AB,ROW($AB3486)-VALUE(LEFT(AC$1,FIND("-",AC$1,1)-1))+1):$AB3486))</f>
        <v>81.481481481481481</v>
      </c>
      <c r="AE3486">
        <f t="shared" si="492"/>
        <v>352076944</v>
      </c>
      <c r="AG3486" t="str">
        <f t="shared" si="494"/>
        <v/>
      </c>
    </row>
    <row r="3487" spans="1:33" x14ac:dyDescent="0.25">
      <c r="A3487" s="6">
        <v>42146</v>
      </c>
      <c r="B3487">
        <v>0.16500000000000001</v>
      </c>
      <c r="C3487">
        <v>0.16500000000000001</v>
      </c>
      <c r="D3487">
        <v>0.16500000000000001</v>
      </c>
      <c r="E3487">
        <v>0.16500000000000001</v>
      </c>
      <c r="F3487">
        <v>0.16500000000000001</v>
      </c>
      <c r="G3487">
        <v>181000</v>
      </c>
      <c r="I3487" t="str">
        <f t="shared" si="487"/>
        <v>Bearish</v>
      </c>
      <c r="J3487" t="str">
        <f t="shared" si="488"/>
        <v/>
      </c>
      <c r="K3487" t="str">
        <f t="shared" si="489"/>
        <v>Sell</v>
      </c>
      <c r="M3487" s="11" t="str">
        <f t="shared" si="493"/>
        <v>Sell</v>
      </c>
      <c r="O3487">
        <f>IF(ROW($E3487)&lt;=VALUE(LEFT(O$1,FIND("-",O$1,1)-1)),0,IF(ROW($E3487)=VALUE(LEFT(O$1,FIND("-",O$1,1)-1))+1,AVERAGE(INDEX($E:$E,ROW($E3487)-VALUE(LEFT(O$1,FIND("-",O$1,1)-1))):$E3487),($E3487*(2/(VALUE(LEFT(O$1,FIND("-",O$1,1)-1))+1)))+(O3486*(1-(2/(VALUE(LEFT(O$1,FIND("-",O$1,1)-1))+1))))))</f>
        <v>0.15479520504875555</v>
      </c>
      <c r="Q3487">
        <f>IF(ROW($E3487)&lt;=VALUE(LEFT(Q$1,FIND("-",Q$1,1)-1)),0,IF(ROW($E3487)=VALUE(LEFT(Q$1,FIND("-",Q$1,1)-1))+1,AVERAGE(INDEX($E:$E,ROW($E3487)-VALUE(LEFT(Q$1,FIND("-",Q$1,1)-1))):$E3487),($E3487*(2/(VALUE(LEFT(Q$1,FIND("-",Q$1,1)-1))+1)))+(Q3486*(1-(2/(VALUE(LEFT(Q$1,FIND("-",Q$1,1)-1))+1))))))</f>
        <v>0.16743550368032786</v>
      </c>
      <c r="R3487">
        <f>IF(ROW($E3487)&lt;=VALUE(LEFT(R$1,FIND("-",R$1,1)-1)),0,IF(ROW($E3487)=VALUE(LEFT(R$1,FIND("-",R$1,1)-1))+1,AVERAGE(INDEX($E:$E,ROW($E3487)-VALUE(LEFT(R$1,FIND("-",R$1,1)-1))):$E3487),($E3487*(2/(VALUE(LEFT(R$1,FIND("-",R$1,1)-1))+1)))+(R3486*(1-(2/(VALUE(LEFT(R$1,FIND("-",R$1,1)-1))+1))))))</f>
        <v>0.16790419823728414</v>
      </c>
      <c r="S3487">
        <f t="shared" si="490"/>
        <v>-4.6869455695627837E-4</v>
      </c>
      <c r="T3487">
        <f>IF(ROW($E3487)&lt;=MAX(VALUE(LEFT(Q$1,FIND("-",Q$1,1)-1)),VALUE(LEFT(R$1,FIND("-",R$1,1)-1)))+VALUE(LEFT(T$1,FIND("-",T$1,1)-1))-1,0,IF(ROW($E3487)=MAX(VALUE(LEFT(Q$1,FIND("-",Q$1,1)-1)),VALUE(LEFT(R$1,FIND("-",R$1,1)-1)))+VALUE(LEFT(T$1,FIND("-",T$1,1)-1)),AVERAGE(INDEX($S:$S,ROW(S3487)-VALUE(LEFT(T$1,FIND("-",T$1,1)-1))+1):S3487),($S3487*(2/(VALUE(LEFT(T$1,FIND("-",T$1,1)-1))+1)))+(T3486*(1-(2/(VALUE(LEFT(T$1,FIND("-",T$1,1)-1))+1))))))</f>
        <v>-3.8084203924108125E-4</v>
      </c>
      <c r="V3487">
        <f t="shared" si="491"/>
        <v>0</v>
      </c>
      <c r="W3487">
        <f>IF(ROW($E3487)&lt;=VALUE(LEFT(W$1,FIND("-",W$1,1)-1))+1,0,IF(ROW($E3486)=VALUE(LEFT(W$1,FIND("-",W$1,1)-1))+1,100-100/(1+ABS((SUMIF(INDEX($V:$V,ROW($V3487)-VALUE(LEFT(W$1,FIND("-",W$1,1)-1))+1):$V3487,"&gt;0",INDEX($V:$V,ROW($V3487)-VALUE(LEFT(W$1,FIND("-",W$1,1)-1))+1):$V3487)/COUNTIF(INDEX($V:$V,ROW($V3487)-VALUE(LEFT(W$1,FIND("-",W$1,1)-1))+1):$V3487,"&gt;0"))/(SUMIF(INDEX($V:$V,ROW($V3487)-VALUE(LEFT(W$1,FIND("-",W$1,1)-1))+1):$V3487,"&lt;0",INDEX($V:$V,ROW($V3487)-VALUE(LEFT(W$1,FIND("-",W$1,1)-1))+1):$V3487)/COUNTIF(INDEX($V:$V,ROW($V3487)-VALUE(LEFT(W$1,FIND("-",W$1,1)-1))+1):$V3487,"&lt;0")))),100-100/(1+ABS((SUMIF(INDEX($V:$V,ROW($V3487)-VALUE(LEFT(W$1,FIND("-",W$1,1)-1))+1):$V3487,"&gt;0",INDEX($V:$V,ROW($V3487)-VALUE(LEFT(W$1,FIND("-",W$1,1)-1))+1):$V3487)/VALUE(LEFT(W$1,FIND("-",W$1,1)-1)))/(SUMIF(INDEX($V:$V,ROW($V3487)-VALUE(LEFT(W$1,FIND("-",W$1,1)-1))+1):$V3487,"&lt;0",INDEX($V:$V,ROW($V3487)-VALUE(LEFT(W$1,FIND("-",W$1,1)-1))+1):$V3487)/VALUE(LEFT(W$1,FIND("-",W$1,1)-1)))))))</f>
        <v>42.857142857142854</v>
      </c>
      <c r="Y3487">
        <f>IF(ROW($E3487)&lt;=VALUE(LEFT(Y$1,FIND("-",Y$1,1)-1)),0,MAX(INDEX(C:C,ROW(C3487)-VALUE(LEFT(Y$1,FIND("-",Y$1,1)-1))+1):C3487))</f>
        <v>0.17</v>
      </c>
      <c r="Z3487">
        <f>IF(ROW($E3487)&lt;=VALUE(LEFT(Z$1,FIND("-",Z$1,1)-1)),0,MIN(INDEX(D:D,ROW(D3487)-VALUE(LEFT(Z$1,FIND("-",Z$1,1)-1))+1):D3487))</f>
        <v>0.16500000000000001</v>
      </c>
      <c r="AA3487">
        <f t="shared" si="495"/>
        <v>0</v>
      </c>
      <c r="AB3487">
        <f>IF(ROW($AA3487)&lt;=VALUE(LEFT(AA$1,FIND("-",AA$1,1)-1))+VALUE(LEFT(AB$1,FIND("-",AB$1,1)-1)-1),0,AVERAGE(INDEX($AA:$AA,ROW($AA3487)-VALUE(LEFT(AB$1,FIND("-",AB$1,1)-1))+1):$AA3487))</f>
        <v>33.333333333333336</v>
      </c>
      <c r="AC3487">
        <f>IF(ROW($AA3487)&lt;=VALUE(LEFT(AA$1,FIND("-",AA$1,1)-1))+VALUE(LEFT(AB$1,FIND("-",AB$1,1)-1)-1)+VALUE(LEFT(AC$1,FIND("-",AC$1,1)-1)-1),0,AVERAGE(INDEX($AB:$AB,ROW($AB3487)-VALUE(LEFT(AC$1,FIND("-",AC$1,1)-1))+1):$AB3487))</f>
        <v>66.666666666666671</v>
      </c>
      <c r="AE3487">
        <f t="shared" si="492"/>
        <v>352076944</v>
      </c>
      <c r="AG3487" t="str">
        <f t="shared" si="494"/>
        <v>Sell</v>
      </c>
    </row>
    <row r="3488" spans="1:33" x14ac:dyDescent="0.25">
      <c r="A3488" s="6">
        <v>42149</v>
      </c>
      <c r="B3488">
        <v>0.16500000000000001</v>
      </c>
      <c r="C3488">
        <v>0.16500000000000001</v>
      </c>
      <c r="D3488">
        <v>0.16</v>
      </c>
      <c r="E3488">
        <v>0.16500000000000001</v>
      </c>
      <c r="F3488">
        <v>0.16500000000000001</v>
      </c>
      <c r="G3488">
        <v>2162800</v>
      </c>
      <c r="I3488" t="str">
        <f t="shared" si="487"/>
        <v/>
      </c>
      <c r="J3488" t="str">
        <f t="shared" si="488"/>
        <v/>
      </c>
      <c r="K3488" t="str">
        <f t="shared" si="489"/>
        <v/>
      </c>
      <c r="M3488" s="11" t="str">
        <f t="shared" si="493"/>
        <v/>
      </c>
      <c r="O3488">
        <f>IF(ROW($E3488)&lt;=VALUE(LEFT(O$1,FIND("-",O$1,1)-1)),0,IF(ROW($E3488)=VALUE(LEFT(O$1,FIND("-",O$1,1)-1))+1,AVERAGE(INDEX($E:$E,ROW($E3488)-VALUE(LEFT(O$1,FIND("-",O$1,1)-1))):$E3488),($E3488*(2/(VALUE(LEFT(O$1,FIND("-",O$1,1)-1))+1)))+(O3487*(1-(2/(VALUE(LEFT(O$1,FIND("-",O$1,1)-1))+1))))))</f>
        <v>0.15489674529702666</v>
      </c>
      <c r="Q3488">
        <f>IF(ROW($E3488)&lt;=VALUE(LEFT(Q$1,FIND("-",Q$1,1)-1)),0,IF(ROW($E3488)=VALUE(LEFT(Q$1,FIND("-",Q$1,1)-1))+1,AVERAGE(INDEX($E:$E,ROW($E3488)-VALUE(LEFT(Q$1,FIND("-",Q$1,1)-1))):$E3488),($E3488*(2/(VALUE(LEFT(Q$1,FIND("-",Q$1,1)-1))+1)))+(Q3487*(1-(2/(VALUE(LEFT(Q$1,FIND("-",Q$1,1)-1))+1))))))</f>
        <v>0.16706081080643129</v>
      </c>
      <c r="R3488">
        <f>IF(ROW($E3488)&lt;=VALUE(LEFT(R$1,FIND("-",R$1,1)-1)),0,IF(ROW($E3488)=VALUE(LEFT(R$1,FIND("-",R$1,1)-1))+1,AVERAGE(INDEX($E:$E,ROW($E3488)-VALUE(LEFT(R$1,FIND("-",R$1,1)-1))):$E3488),($E3488*(2/(VALUE(LEFT(R$1,FIND("-",R$1,1)-1))+1)))+(R3487*(1-(2/(VALUE(LEFT(R$1,FIND("-",R$1,1)-1))+1))))))</f>
        <v>0.16768907244192977</v>
      </c>
      <c r="S3488">
        <f t="shared" si="490"/>
        <v>-6.2826163549847824E-4</v>
      </c>
      <c r="T3488">
        <f>IF(ROW($E3488)&lt;=MAX(VALUE(LEFT(Q$1,FIND("-",Q$1,1)-1)),VALUE(LEFT(R$1,FIND("-",R$1,1)-1)))+VALUE(LEFT(T$1,FIND("-",T$1,1)-1))-1,0,IF(ROW($E3488)=MAX(VALUE(LEFT(Q$1,FIND("-",Q$1,1)-1)),VALUE(LEFT(R$1,FIND("-",R$1,1)-1)))+VALUE(LEFT(T$1,FIND("-",T$1,1)-1)),AVERAGE(INDEX($S:$S,ROW(S3488)-VALUE(LEFT(T$1,FIND("-",T$1,1)-1))+1):S3488),($S3488*(2/(VALUE(LEFT(T$1,FIND("-",T$1,1)-1))+1)))+(T3487*(1-(2/(VALUE(LEFT(T$1,FIND("-",T$1,1)-1))+1))))))</f>
        <v>-4.3032595849256067E-4</v>
      </c>
      <c r="V3488">
        <f t="shared" si="491"/>
        <v>0</v>
      </c>
      <c r="W3488">
        <f>IF(ROW($E3488)&lt;=VALUE(LEFT(W$1,FIND("-",W$1,1)-1))+1,0,IF(ROW($E3487)=VALUE(LEFT(W$1,FIND("-",W$1,1)-1))+1,100-100/(1+ABS((SUMIF(INDEX($V:$V,ROW($V3488)-VALUE(LEFT(W$1,FIND("-",W$1,1)-1))+1):$V3488,"&gt;0",INDEX($V:$V,ROW($V3488)-VALUE(LEFT(W$1,FIND("-",W$1,1)-1))+1):$V3488)/COUNTIF(INDEX($V:$V,ROW($V3488)-VALUE(LEFT(W$1,FIND("-",W$1,1)-1))+1):$V3488,"&gt;0"))/(SUMIF(INDEX($V:$V,ROW($V3488)-VALUE(LEFT(W$1,FIND("-",W$1,1)-1))+1):$V3488,"&lt;0",INDEX($V:$V,ROW($V3488)-VALUE(LEFT(W$1,FIND("-",W$1,1)-1))+1):$V3488)/COUNTIF(INDEX($V:$V,ROW($V3488)-VALUE(LEFT(W$1,FIND("-",W$1,1)-1))+1):$V3488,"&lt;0")))),100-100/(1+ABS((SUMIF(INDEX($V:$V,ROW($V3488)-VALUE(LEFT(W$1,FIND("-",W$1,1)-1))+1):$V3488,"&gt;0",INDEX($V:$V,ROW($V3488)-VALUE(LEFT(W$1,FIND("-",W$1,1)-1))+1):$V3488)/VALUE(LEFT(W$1,FIND("-",W$1,1)-1)))/(SUMIF(INDEX($V:$V,ROW($V3488)-VALUE(LEFT(W$1,FIND("-",W$1,1)-1))+1):$V3488,"&lt;0",INDEX($V:$V,ROW($V3488)-VALUE(LEFT(W$1,FIND("-",W$1,1)-1))+1):$V3488)/VALUE(LEFT(W$1,FIND("-",W$1,1)-1)))))))</f>
        <v>42.857142857142854</v>
      </c>
      <c r="Y3488">
        <f>IF(ROW($E3488)&lt;=VALUE(LEFT(Y$1,FIND("-",Y$1,1)-1)),0,MAX(INDEX(C:C,ROW(C3488)-VALUE(LEFT(Y$1,FIND("-",Y$1,1)-1))+1):C3488))</f>
        <v>0.17</v>
      </c>
      <c r="Z3488">
        <f>IF(ROW($E3488)&lt;=VALUE(LEFT(Z$1,FIND("-",Z$1,1)-1)),0,MIN(INDEX(D:D,ROW(D3488)-VALUE(LEFT(Z$1,FIND("-",Z$1,1)-1))+1):D3488))</f>
        <v>0.16</v>
      </c>
      <c r="AA3488">
        <f t="shared" si="495"/>
        <v>50</v>
      </c>
      <c r="AB3488">
        <f>IF(ROW($AA3488)&lt;=VALUE(LEFT(AA$1,FIND("-",AA$1,1)-1))+VALUE(LEFT(AB$1,FIND("-",AB$1,1)-1)-1),0,AVERAGE(INDEX($AA:$AA,ROW($AA3488)-VALUE(LEFT(AB$1,FIND("-",AB$1,1)-1))+1):$AA3488))</f>
        <v>16.666666666666668</v>
      </c>
      <c r="AC3488">
        <f>IF(ROW($AA3488)&lt;=VALUE(LEFT(AA$1,FIND("-",AA$1,1)-1))+VALUE(LEFT(AB$1,FIND("-",AB$1,1)-1)-1)+VALUE(LEFT(AC$1,FIND("-",AC$1,1)-1)-1),0,AVERAGE(INDEX($AB:$AB,ROW($AB3488)-VALUE(LEFT(AC$1,FIND("-",AC$1,1)-1))+1):$AB3488))</f>
        <v>38.888888888888893</v>
      </c>
      <c r="AE3488">
        <f t="shared" si="492"/>
        <v>352076944</v>
      </c>
      <c r="AG3488" t="str">
        <f t="shared" si="494"/>
        <v/>
      </c>
    </row>
    <row r="3489" spans="1:33" x14ac:dyDescent="0.25">
      <c r="A3489" s="6">
        <v>42150</v>
      </c>
      <c r="B3489">
        <v>0.16500000000000001</v>
      </c>
      <c r="C3489">
        <v>0.17</v>
      </c>
      <c r="D3489">
        <v>0.16500000000000001</v>
      </c>
      <c r="E3489">
        <v>0.16500000000000001</v>
      </c>
      <c r="F3489">
        <v>0.16500000000000001</v>
      </c>
      <c r="G3489">
        <v>543600</v>
      </c>
      <c r="I3489" t="str">
        <f t="shared" si="487"/>
        <v/>
      </c>
      <c r="J3489" t="str">
        <f t="shared" si="488"/>
        <v/>
      </c>
      <c r="K3489" t="str">
        <f t="shared" si="489"/>
        <v/>
      </c>
      <c r="M3489" s="11" t="str">
        <f t="shared" si="493"/>
        <v/>
      </c>
      <c r="O3489">
        <f>IF(ROW($E3489)&lt;=VALUE(LEFT(O$1,FIND("-",O$1,1)-1)),0,IF(ROW($E3489)=VALUE(LEFT(O$1,FIND("-",O$1,1)-1))+1,AVERAGE(INDEX($E:$E,ROW($E3489)-VALUE(LEFT(O$1,FIND("-",O$1,1)-1))):$E3489),($E3489*(2/(VALUE(LEFT(O$1,FIND("-",O$1,1)-1))+1)))+(O3488*(1-(2/(VALUE(LEFT(O$1,FIND("-",O$1,1)-1))+1))))))</f>
        <v>0.15499727519456868</v>
      </c>
      <c r="Q3489">
        <f>IF(ROW($E3489)&lt;=VALUE(LEFT(Q$1,FIND("-",Q$1,1)-1)),0,IF(ROW($E3489)=VALUE(LEFT(Q$1,FIND("-",Q$1,1)-1))+1,AVERAGE(INDEX($E:$E,ROW($E3489)-VALUE(LEFT(Q$1,FIND("-",Q$1,1)-1))):$E3489),($E3489*(2/(VALUE(LEFT(Q$1,FIND("-",Q$1,1)-1))+1)))+(Q3488*(1-(2/(VALUE(LEFT(Q$1,FIND("-",Q$1,1)-1))+1))))))</f>
        <v>0.16674376299005725</v>
      </c>
      <c r="R3489">
        <f>IF(ROW($E3489)&lt;=VALUE(LEFT(R$1,FIND("-",R$1,1)-1)),0,IF(ROW($E3489)=VALUE(LEFT(R$1,FIND("-",R$1,1)-1))+1,AVERAGE(INDEX($E:$E,ROW($E3489)-VALUE(LEFT(R$1,FIND("-",R$1,1)-1))):$E3489),($E3489*(2/(VALUE(LEFT(R$1,FIND("-",R$1,1)-1))+1)))+(R3488*(1-(2/(VALUE(LEFT(R$1,FIND("-",R$1,1)-1))+1))))))</f>
        <v>0.16748988189067571</v>
      </c>
      <c r="S3489">
        <f t="shared" si="490"/>
        <v>-7.4611890061845876E-4</v>
      </c>
      <c r="T3489">
        <f>IF(ROW($E3489)&lt;=MAX(VALUE(LEFT(Q$1,FIND("-",Q$1,1)-1)),VALUE(LEFT(R$1,FIND("-",R$1,1)-1)))+VALUE(LEFT(T$1,FIND("-",T$1,1)-1))-1,0,IF(ROW($E3489)=MAX(VALUE(LEFT(Q$1,FIND("-",Q$1,1)-1)),VALUE(LEFT(R$1,FIND("-",R$1,1)-1)))+VALUE(LEFT(T$1,FIND("-",T$1,1)-1)),AVERAGE(INDEX($S:$S,ROW(S3489)-VALUE(LEFT(T$1,FIND("-",T$1,1)-1))+1):S3489),($S3489*(2/(VALUE(LEFT(T$1,FIND("-",T$1,1)-1))+1)))+(T3488*(1-(2/(VALUE(LEFT(T$1,FIND("-",T$1,1)-1))+1))))))</f>
        <v>-4.9348454691774024E-4</v>
      </c>
      <c r="V3489">
        <f t="shared" si="491"/>
        <v>0</v>
      </c>
      <c r="W3489">
        <f>IF(ROW($E3489)&lt;=VALUE(LEFT(W$1,FIND("-",W$1,1)-1))+1,0,IF(ROW($E3488)=VALUE(LEFT(W$1,FIND("-",W$1,1)-1))+1,100-100/(1+ABS((SUMIF(INDEX($V:$V,ROW($V3489)-VALUE(LEFT(W$1,FIND("-",W$1,1)-1))+1):$V3489,"&gt;0",INDEX($V:$V,ROW($V3489)-VALUE(LEFT(W$1,FIND("-",W$1,1)-1))+1):$V3489)/COUNTIF(INDEX($V:$V,ROW($V3489)-VALUE(LEFT(W$1,FIND("-",W$1,1)-1))+1):$V3489,"&gt;0"))/(SUMIF(INDEX($V:$V,ROW($V3489)-VALUE(LEFT(W$1,FIND("-",W$1,1)-1))+1):$V3489,"&lt;0",INDEX($V:$V,ROW($V3489)-VALUE(LEFT(W$1,FIND("-",W$1,1)-1))+1):$V3489)/COUNTIF(INDEX($V:$V,ROW($V3489)-VALUE(LEFT(W$1,FIND("-",W$1,1)-1))+1):$V3489,"&lt;0")))),100-100/(1+ABS((SUMIF(INDEX($V:$V,ROW($V3489)-VALUE(LEFT(W$1,FIND("-",W$1,1)-1))+1):$V3489,"&gt;0",INDEX($V:$V,ROW($V3489)-VALUE(LEFT(W$1,FIND("-",W$1,1)-1))+1):$V3489)/VALUE(LEFT(W$1,FIND("-",W$1,1)-1)))/(SUMIF(INDEX($V:$V,ROW($V3489)-VALUE(LEFT(W$1,FIND("-",W$1,1)-1))+1):$V3489,"&lt;0",INDEX($V:$V,ROW($V3489)-VALUE(LEFT(W$1,FIND("-",W$1,1)-1))+1):$V3489)/VALUE(LEFT(W$1,FIND("-",W$1,1)-1)))))))</f>
        <v>50</v>
      </c>
      <c r="Y3489">
        <f>IF(ROW($E3489)&lt;=VALUE(LEFT(Y$1,FIND("-",Y$1,1)-1)),0,MAX(INDEX(C:C,ROW(C3489)-VALUE(LEFT(Y$1,FIND("-",Y$1,1)-1))+1):C3489))</f>
        <v>0.17</v>
      </c>
      <c r="Z3489">
        <f>IF(ROW($E3489)&lt;=VALUE(LEFT(Z$1,FIND("-",Z$1,1)-1)),0,MIN(INDEX(D:D,ROW(D3489)-VALUE(LEFT(Z$1,FIND("-",Z$1,1)-1))+1):D3489))</f>
        <v>0.16</v>
      </c>
      <c r="AA3489">
        <f t="shared" si="495"/>
        <v>50</v>
      </c>
      <c r="AB3489">
        <f>IF(ROW($AA3489)&lt;=VALUE(LEFT(AA$1,FIND("-",AA$1,1)-1))+VALUE(LEFT(AB$1,FIND("-",AB$1,1)-1)-1),0,AVERAGE(INDEX($AA:$AA,ROW($AA3489)-VALUE(LEFT(AB$1,FIND("-",AB$1,1)-1))+1):$AA3489))</f>
        <v>33.333333333333336</v>
      </c>
      <c r="AC3489">
        <f>IF(ROW($AA3489)&lt;=VALUE(LEFT(AA$1,FIND("-",AA$1,1)-1))+VALUE(LEFT(AB$1,FIND("-",AB$1,1)-1)-1)+VALUE(LEFT(AC$1,FIND("-",AC$1,1)-1)-1),0,AVERAGE(INDEX($AB:$AB,ROW($AB3489)-VALUE(LEFT(AC$1,FIND("-",AC$1,1)-1))+1):$AB3489))</f>
        <v>27.777777777777782</v>
      </c>
      <c r="AE3489">
        <f t="shared" si="492"/>
        <v>352076944</v>
      </c>
      <c r="AG3489" t="str">
        <f t="shared" si="494"/>
        <v/>
      </c>
    </row>
    <row r="3490" spans="1:33" x14ac:dyDescent="0.25">
      <c r="A3490" s="6">
        <v>42151</v>
      </c>
      <c r="B3490">
        <v>0.17</v>
      </c>
      <c r="C3490">
        <v>0.17</v>
      </c>
      <c r="D3490">
        <v>0.16500000000000001</v>
      </c>
      <c r="E3490">
        <v>0.16500000000000001</v>
      </c>
      <c r="F3490">
        <v>0.16500000000000001</v>
      </c>
      <c r="G3490">
        <v>400000</v>
      </c>
      <c r="I3490" t="str">
        <f t="shared" si="487"/>
        <v/>
      </c>
      <c r="J3490" t="str">
        <f t="shared" si="488"/>
        <v/>
      </c>
      <c r="K3490" t="str">
        <f t="shared" si="489"/>
        <v/>
      </c>
      <c r="M3490" s="11" t="str">
        <f t="shared" si="493"/>
        <v/>
      </c>
      <c r="O3490">
        <f>IF(ROW($E3490)&lt;=VALUE(LEFT(O$1,FIND("-",O$1,1)-1)),0,IF(ROW($E3490)=VALUE(LEFT(O$1,FIND("-",O$1,1)-1))+1,AVERAGE(INDEX($E:$E,ROW($E3490)-VALUE(LEFT(O$1,FIND("-",O$1,1)-1))):$E3490),($E3490*(2/(VALUE(LEFT(O$1,FIND("-",O$1,1)-1))+1)))+(O3489*(1-(2/(VALUE(LEFT(O$1,FIND("-",O$1,1)-1))+1))))))</f>
        <v>0.15509680479462273</v>
      </c>
      <c r="Q3490">
        <f>IF(ROW($E3490)&lt;=VALUE(LEFT(Q$1,FIND("-",Q$1,1)-1)),0,IF(ROW($E3490)=VALUE(LEFT(Q$1,FIND("-",Q$1,1)-1))+1,AVERAGE(INDEX($E:$E,ROW($E3490)-VALUE(LEFT(Q$1,FIND("-",Q$1,1)-1))):$E3490),($E3490*(2/(VALUE(LEFT(Q$1,FIND("-",Q$1,1)-1))+1)))+(Q3489*(1-(2/(VALUE(LEFT(Q$1,FIND("-",Q$1,1)-1))+1))))))</f>
        <v>0.16647549176081769</v>
      </c>
      <c r="R3490">
        <f>IF(ROW($E3490)&lt;=VALUE(LEFT(R$1,FIND("-",R$1,1)-1)),0,IF(ROW($E3490)=VALUE(LEFT(R$1,FIND("-",R$1,1)-1))+1,AVERAGE(INDEX($E:$E,ROW($E3490)-VALUE(LEFT(R$1,FIND("-",R$1,1)-1))):$E3490),($E3490*(2/(VALUE(LEFT(R$1,FIND("-",R$1,1)-1))+1)))+(R3489*(1-(2/(VALUE(LEFT(R$1,FIND("-",R$1,1)-1))+1))))))</f>
        <v>0.1673054461950701</v>
      </c>
      <c r="S3490">
        <f t="shared" si="490"/>
        <v>-8.2995443425240567E-4</v>
      </c>
      <c r="T3490">
        <f>IF(ROW($E3490)&lt;=MAX(VALUE(LEFT(Q$1,FIND("-",Q$1,1)-1)),VALUE(LEFT(R$1,FIND("-",R$1,1)-1)))+VALUE(LEFT(T$1,FIND("-",T$1,1)-1))-1,0,IF(ROW($E3490)=MAX(VALUE(LEFT(Q$1,FIND("-",Q$1,1)-1)),VALUE(LEFT(R$1,FIND("-",R$1,1)-1)))+VALUE(LEFT(T$1,FIND("-",T$1,1)-1)),AVERAGE(INDEX($S:$S,ROW(S3490)-VALUE(LEFT(T$1,FIND("-",T$1,1)-1))+1):S3490),($S3490*(2/(VALUE(LEFT(T$1,FIND("-",T$1,1)-1))+1)))+(T3489*(1-(2/(VALUE(LEFT(T$1,FIND("-",T$1,1)-1))+1))))))</f>
        <v>-5.6077852438467333E-4</v>
      </c>
      <c r="V3490">
        <f t="shared" si="491"/>
        <v>0</v>
      </c>
      <c r="W3490">
        <f>IF(ROW($E3490)&lt;=VALUE(LEFT(W$1,FIND("-",W$1,1)-1))+1,0,IF(ROW($E3489)=VALUE(LEFT(W$1,FIND("-",W$1,1)-1))+1,100-100/(1+ABS((SUMIF(INDEX($V:$V,ROW($V3490)-VALUE(LEFT(W$1,FIND("-",W$1,1)-1))+1):$V3490,"&gt;0",INDEX($V:$V,ROW($V3490)-VALUE(LEFT(W$1,FIND("-",W$1,1)-1))+1):$V3490)/COUNTIF(INDEX($V:$V,ROW($V3490)-VALUE(LEFT(W$1,FIND("-",W$1,1)-1))+1):$V3490,"&gt;0"))/(SUMIF(INDEX($V:$V,ROW($V3490)-VALUE(LEFT(W$1,FIND("-",W$1,1)-1))+1):$V3490,"&lt;0",INDEX($V:$V,ROW($V3490)-VALUE(LEFT(W$1,FIND("-",W$1,1)-1))+1):$V3490)/COUNTIF(INDEX($V:$V,ROW($V3490)-VALUE(LEFT(W$1,FIND("-",W$1,1)-1))+1):$V3490,"&lt;0")))),100-100/(1+ABS((SUMIF(INDEX($V:$V,ROW($V3490)-VALUE(LEFT(W$1,FIND("-",W$1,1)-1))+1):$V3490,"&gt;0",INDEX($V:$V,ROW($V3490)-VALUE(LEFT(W$1,FIND("-",W$1,1)-1))+1):$V3490)/VALUE(LEFT(W$1,FIND("-",W$1,1)-1)))/(SUMIF(INDEX($V:$V,ROW($V3490)-VALUE(LEFT(W$1,FIND("-",W$1,1)-1))+1):$V3490,"&lt;0",INDEX($V:$V,ROW($V3490)-VALUE(LEFT(W$1,FIND("-",W$1,1)-1))+1):$V3490)/VALUE(LEFT(W$1,FIND("-",W$1,1)-1)))))))</f>
        <v>40</v>
      </c>
      <c r="Y3490">
        <f>IF(ROW($E3490)&lt;=VALUE(LEFT(Y$1,FIND("-",Y$1,1)-1)),0,MAX(INDEX(C:C,ROW(C3490)-VALUE(LEFT(Y$1,FIND("-",Y$1,1)-1))+1):C3490))</f>
        <v>0.17</v>
      </c>
      <c r="Z3490">
        <f>IF(ROW($E3490)&lt;=VALUE(LEFT(Z$1,FIND("-",Z$1,1)-1)),0,MIN(INDEX(D:D,ROW(D3490)-VALUE(LEFT(Z$1,FIND("-",Z$1,1)-1))+1):D3490))</f>
        <v>0.16</v>
      </c>
      <c r="AA3490">
        <f t="shared" si="495"/>
        <v>50</v>
      </c>
      <c r="AB3490">
        <f>IF(ROW($AA3490)&lt;=VALUE(LEFT(AA$1,FIND("-",AA$1,1)-1))+VALUE(LEFT(AB$1,FIND("-",AB$1,1)-1)-1),0,AVERAGE(INDEX($AA:$AA,ROW($AA3490)-VALUE(LEFT(AB$1,FIND("-",AB$1,1)-1))+1):$AA3490))</f>
        <v>50</v>
      </c>
      <c r="AC3490">
        <f>IF(ROW($AA3490)&lt;=VALUE(LEFT(AA$1,FIND("-",AA$1,1)-1))+VALUE(LEFT(AB$1,FIND("-",AB$1,1)-1)-1)+VALUE(LEFT(AC$1,FIND("-",AC$1,1)-1)-1),0,AVERAGE(INDEX($AB:$AB,ROW($AB3490)-VALUE(LEFT(AC$1,FIND("-",AC$1,1)-1))+1):$AB3490))</f>
        <v>33.333333333333336</v>
      </c>
      <c r="AE3490">
        <f t="shared" si="492"/>
        <v>352076944</v>
      </c>
      <c r="AG3490" t="str">
        <f t="shared" si="494"/>
        <v/>
      </c>
    </row>
    <row r="3491" spans="1:33" x14ac:dyDescent="0.25">
      <c r="A3491" s="6">
        <v>42152</v>
      </c>
      <c r="B3491">
        <v>0.16500000000000001</v>
      </c>
      <c r="C3491">
        <v>0.16500000000000001</v>
      </c>
      <c r="D3491">
        <v>0.16500000000000001</v>
      </c>
      <c r="E3491">
        <v>0.16500000000000001</v>
      </c>
      <c r="F3491">
        <v>0.16500000000000001</v>
      </c>
      <c r="G3491">
        <v>1571000</v>
      </c>
      <c r="I3491" t="str">
        <f t="shared" si="487"/>
        <v/>
      </c>
      <c r="J3491" t="str">
        <f t="shared" si="488"/>
        <v/>
      </c>
      <c r="K3491" t="str">
        <f t="shared" si="489"/>
        <v/>
      </c>
      <c r="M3491" s="11" t="str">
        <f t="shared" si="493"/>
        <v/>
      </c>
      <c r="O3491">
        <f>IF(ROW($E3491)&lt;=VALUE(LEFT(O$1,FIND("-",O$1,1)-1)),0,IF(ROW($E3491)=VALUE(LEFT(O$1,FIND("-",O$1,1)-1))+1,AVERAGE(INDEX($E:$E,ROW($E3491)-VALUE(LEFT(O$1,FIND("-",O$1,1)-1))):$E3491),($E3491*(2/(VALUE(LEFT(O$1,FIND("-",O$1,1)-1))+1)))+(O3490*(1-(2/(VALUE(LEFT(O$1,FIND("-",O$1,1)-1))+1))))))</f>
        <v>0.15519534405039764</v>
      </c>
      <c r="Q3491">
        <f>IF(ROW($E3491)&lt;=VALUE(LEFT(Q$1,FIND("-",Q$1,1)-1)),0,IF(ROW($E3491)=VALUE(LEFT(Q$1,FIND("-",Q$1,1)-1))+1,AVERAGE(INDEX($E:$E,ROW($E3491)-VALUE(LEFT(Q$1,FIND("-",Q$1,1)-1))):$E3491),($E3491*(2/(VALUE(LEFT(Q$1,FIND("-",Q$1,1)-1))+1)))+(Q3490*(1-(2/(VALUE(LEFT(Q$1,FIND("-",Q$1,1)-1))+1))))))</f>
        <v>0.16624849302838421</v>
      </c>
      <c r="R3491">
        <f>IF(ROW($E3491)&lt;=VALUE(LEFT(R$1,FIND("-",R$1,1)-1)),0,IF(ROW($E3491)=VALUE(LEFT(R$1,FIND("-",R$1,1)-1))+1,AVERAGE(INDEX($E:$E,ROW($E3491)-VALUE(LEFT(R$1,FIND("-",R$1,1)-1))):$E3491),($E3491*(2/(VALUE(LEFT(R$1,FIND("-",R$1,1)-1))+1)))+(R3490*(1-(2/(VALUE(LEFT(R$1,FIND("-",R$1,1)-1))+1))))))</f>
        <v>0.16713467240284269</v>
      </c>
      <c r="S3491">
        <f t="shared" si="490"/>
        <v>-8.8617937445847894E-4</v>
      </c>
      <c r="T3491">
        <f>IF(ROW($E3491)&lt;=MAX(VALUE(LEFT(Q$1,FIND("-",Q$1,1)-1)),VALUE(LEFT(R$1,FIND("-",R$1,1)-1)))+VALUE(LEFT(T$1,FIND("-",T$1,1)-1))-1,0,IF(ROW($E3491)=MAX(VALUE(LEFT(Q$1,FIND("-",Q$1,1)-1)),VALUE(LEFT(R$1,FIND("-",R$1,1)-1)))+VALUE(LEFT(T$1,FIND("-",T$1,1)-1)),AVERAGE(INDEX($S:$S,ROW(S3491)-VALUE(LEFT(T$1,FIND("-",T$1,1)-1))+1):S3491),($S3491*(2/(VALUE(LEFT(T$1,FIND("-",T$1,1)-1))+1)))+(T3490*(1-(2/(VALUE(LEFT(T$1,FIND("-",T$1,1)-1))+1))))))</f>
        <v>-6.2585869439943441E-4</v>
      </c>
      <c r="V3491">
        <f t="shared" si="491"/>
        <v>0</v>
      </c>
      <c r="W3491">
        <f>IF(ROW($E3491)&lt;=VALUE(LEFT(W$1,FIND("-",W$1,1)-1))+1,0,IF(ROW($E3490)=VALUE(LEFT(W$1,FIND("-",W$1,1)-1))+1,100-100/(1+ABS((SUMIF(INDEX($V:$V,ROW($V3491)-VALUE(LEFT(W$1,FIND("-",W$1,1)-1))+1):$V3491,"&gt;0",INDEX($V:$V,ROW($V3491)-VALUE(LEFT(W$1,FIND("-",W$1,1)-1))+1):$V3491)/COUNTIF(INDEX($V:$V,ROW($V3491)-VALUE(LEFT(W$1,FIND("-",W$1,1)-1))+1):$V3491,"&gt;0"))/(SUMIF(INDEX($V:$V,ROW($V3491)-VALUE(LEFT(W$1,FIND("-",W$1,1)-1))+1):$V3491,"&lt;0",INDEX($V:$V,ROW($V3491)-VALUE(LEFT(W$1,FIND("-",W$1,1)-1))+1):$V3491)/COUNTIF(INDEX($V:$V,ROW($V3491)-VALUE(LEFT(W$1,FIND("-",W$1,1)-1))+1):$V3491,"&lt;0")))),100-100/(1+ABS((SUMIF(INDEX($V:$V,ROW($V3491)-VALUE(LEFT(W$1,FIND("-",W$1,1)-1))+1):$V3491,"&gt;0",INDEX($V:$V,ROW($V3491)-VALUE(LEFT(W$1,FIND("-",W$1,1)-1))+1):$V3491)/VALUE(LEFT(W$1,FIND("-",W$1,1)-1)))/(SUMIF(INDEX($V:$V,ROW($V3491)-VALUE(LEFT(W$1,FIND("-",W$1,1)-1))+1):$V3491,"&lt;0",INDEX($V:$V,ROW($V3491)-VALUE(LEFT(W$1,FIND("-",W$1,1)-1))+1):$V3491)/VALUE(LEFT(W$1,FIND("-",W$1,1)-1)))))))</f>
        <v>50</v>
      </c>
      <c r="Y3491">
        <f>IF(ROW($E3491)&lt;=VALUE(LEFT(Y$1,FIND("-",Y$1,1)-1)),0,MAX(INDEX(C:C,ROW(C3491)-VALUE(LEFT(Y$1,FIND("-",Y$1,1)-1))+1):C3491))</f>
        <v>0.17</v>
      </c>
      <c r="Z3491">
        <f>IF(ROW($E3491)&lt;=VALUE(LEFT(Z$1,FIND("-",Z$1,1)-1)),0,MIN(INDEX(D:D,ROW(D3491)-VALUE(LEFT(Z$1,FIND("-",Z$1,1)-1))+1):D3491))</f>
        <v>0.16</v>
      </c>
      <c r="AA3491">
        <f t="shared" si="495"/>
        <v>50</v>
      </c>
      <c r="AB3491">
        <f>IF(ROW($AA3491)&lt;=VALUE(LEFT(AA$1,FIND("-",AA$1,1)-1))+VALUE(LEFT(AB$1,FIND("-",AB$1,1)-1)-1),0,AVERAGE(INDEX($AA:$AA,ROW($AA3491)-VALUE(LEFT(AB$1,FIND("-",AB$1,1)-1))+1):$AA3491))</f>
        <v>50</v>
      </c>
      <c r="AC3491">
        <f>IF(ROW($AA3491)&lt;=VALUE(LEFT(AA$1,FIND("-",AA$1,1)-1))+VALUE(LEFT(AB$1,FIND("-",AB$1,1)-1)-1)+VALUE(LEFT(AC$1,FIND("-",AC$1,1)-1)-1),0,AVERAGE(INDEX($AB:$AB,ROW($AB3491)-VALUE(LEFT(AC$1,FIND("-",AC$1,1)-1))+1):$AB3491))</f>
        <v>44.44444444444445</v>
      </c>
      <c r="AE3491">
        <f t="shared" si="492"/>
        <v>352076944</v>
      </c>
      <c r="AG3491" t="str">
        <f t="shared" si="494"/>
        <v/>
      </c>
    </row>
    <row r="3492" spans="1:33" x14ac:dyDescent="0.25">
      <c r="A3492" s="6">
        <v>42153</v>
      </c>
      <c r="B3492">
        <v>0.16500000000000001</v>
      </c>
      <c r="C3492">
        <v>0.16500000000000001</v>
      </c>
      <c r="D3492">
        <v>0.16500000000000001</v>
      </c>
      <c r="E3492">
        <v>0.16500000000000001</v>
      </c>
      <c r="F3492">
        <v>0.16500000000000001</v>
      </c>
      <c r="G3492">
        <v>1368300</v>
      </c>
      <c r="I3492" t="str">
        <f t="shared" si="487"/>
        <v/>
      </c>
      <c r="J3492" t="str">
        <f t="shared" si="488"/>
        <v/>
      </c>
      <c r="K3492" t="str">
        <f t="shared" si="489"/>
        <v/>
      </c>
      <c r="M3492" s="11" t="str">
        <f t="shared" si="493"/>
        <v/>
      </c>
      <c r="O3492">
        <f>IF(ROW($E3492)&lt;=VALUE(LEFT(O$1,FIND("-",O$1,1)-1)),0,IF(ROW($E3492)=VALUE(LEFT(O$1,FIND("-",O$1,1)-1))+1,AVERAGE(INDEX($E:$E,ROW($E3492)-VALUE(LEFT(O$1,FIND("-",O$1,1)-1))):$E3492),($E3492*(2/(VALUE(LEFT(O$1,FIND("-",O$1,1)-1))+1)))+(O3491*(1-(2/(VALUE(LEFT(O$1,FIND("-",O$1,1)-1))+1))))))</f>
        <v>0.15529290281606534</v>
      </c>
      <c r="Q3492">
        <f>IF(ROW($E3492)&lt;=VALUE(LEFT(Q$1,FIND("-",Q$1,1)-1)),0,IF(ROW($E3492)=VALUE(LEFT(Q$1,FIND("-",Q$1,1)-1))+1,AVERAGE(INDEX($E:$E,ROW($E3492)-VALUE(LEFT(Q$1,FIND("-",Q$1,1)-1))):$E3492),($E3492*(2/(VALUE(LEFT(Q$1,FIND("-",Q$1,1)-1))+1)))+(Q3491*(1-(2/(VALUE(LEFT(Q$1,FIND("-",Q$1,1)-1))+1))))))</f>
        <v>0.16605641717786357</v>
      </c>
      <c r="R3492">
        <f>IF(ROW($E3492)&lt;=VALUE(LEFT(R$1,FIND("-",R$1,1)-1)),0,IF(ROW($E3492)=VALUE(LEFT(R$1,FIND("-",R$1,1)-1))+1,AVERAGE(INDEX($E:$E,ROW($E3492)-VALUE(LEFT(R$1,FIND("-",R$1,1)-1))):$E3492),($E3492*(2/(VALUE(LEFT(R$1,FIND("-",R$1,1)-1))+1)))+(R3491*(1-(2/(VALUE(LEFT(R$1,FIND("-",R$1,1)-1))+1))))))</f>
        <v>0.16697654852115063</v>
      </c>
      <c r="S3492">
        <f t="shared" si="490"/>
        <v>-9.2013134328705615E-4</v>
      </c>
      <c r="T3492">
        <f>IF(ROW($E3492)&lt;=MAX(VALUE(LEFT(Q$1,FIND("-",Q$1,1)-1)),VALUE(LEFT(R$1,FIND("-",R$1,1)-1)))+VALUE(LEFT(T$1,FIND("-",T$1,1)-1))-1,0,IF(ROW($E3492)=MAX(VALUE(LEFT(Q$1,FIND("-",Q$1,1)-1)),VALUE(LEFT(R$1,FIND("-",R$1,1)-1)))+VALUE(LEFT(T$1,FIND("-",T$1,1)-1)),AVERAGE(INDEX($S:$S,ROW(S3492)-VALUE(LEFT(T$1,FIND("-",T$1,1)-1))+1):S3492),($S3492*(2/(VALUE(LEFT(T$1,FIND("-",T$1,1)-1))+1)))+(T3491*(1-(2/(VALUE(LEFT(T$1,FIND("-",T$1,1)-1))+1))))))</f>
        <v>-6.8471322417695878E-4</v>
      </c>
      <c r="V3492">
        <f t="shared" si="491"/>
        <v>0</v>
      </c>
      <c r="W3492">
        <f>IF(ROW($E3492)&lt;=VALUE(LEFT(W$1,FIND("-",W$1,1)-1))+1,0,IF(ROW($E3491)=VALUE(LEFT(W$1,FIND("-",W$1,1)-1))+1,100-100/(1+ABS((SUMIF(INDEX($V:$V,ROW($V3492)-VALUE(LEFT(W$1,FIND("-",W$1,1)-1))+1):$V3492,"&gt;0",INDEX($V:$V,ROW($V3492)-VALUE(LEFT(W$1,FIND("-",W$1,1)-1))+1):$V3492)/COUNTIF(INDEX($V:$V,ROW($V3492)-VALUE(LEFT(W$1,FIND("-",W$1,1)-1))+1):$V3492,"&gt;0"))/(SUMIF(INDEX($V:$V,ROW($V3492)-VALUE(LEFT(W$1,FIND("-",W$1,1)-1))+1):$V3492,"&lt;0",INDEX($V:$V,ROW($V3492)-VALUE(LEFT(W$1,FIND("-",W$1,1)-1))+1):$V3492)/COUNTIF(INDEX($V:$V,ROW($V3492)-VALUE(LEFT(W$1,FIND("-",W$1,1)-1))+1):$V3492,"&lt;0")))),100-100/(1+ABS((SUMIF(INDEX($V:$V,ROW($V3492)-VALUE(LEFT(W$1,FIND("-",W$1,1)-1))+1):$V3492,"&gt;0",INDEX($V:$V,ROW($V3492)-VALUE(LEFT(W$1,FIND("-",W$1,1)-1))+1):$V3492)/VALUE(LEFT(W$1,FIND("-",W$1,1)-1)))/(SUMIF(INDEX($V:$V,ROW($V3492)-VALUE(LEFT(W$1,FIND("-",W$1,1)-1))+1):$V3492,"&lt;0",INDEX($V:$V,ROW($V3492)-VALUE(LEFT(W$1,FIND("-",W$1,1)-1))+1):$V3492)/VALUE(LEFT(W$1,FIND("-",W$1,1)-1)))))))</f>
        <v>50</v>
      </c>
      <c r="Y3492">
        <f>IF(ROW($E3492)&lt;=VALUE(LEFT(Y$1,FIND("-",Y$1,1)-1)),0,MAX(INDEX(C:C,ROW(C3492)-VALUE(LEFT(Y$1,FIND("-",Y$1,1)-1))+1):C3492))</f>
        <v>0.17</v>
      </c>
      <c r="Z3492">
        <f>IF(ROW($E3492)&lt;=VALUE(LEFT(Z$1,FIND("-",Z$1,1)-1)),0,MIN(INDEX(D:D,ROW(D3492)-VALUE(LEFT(Z$1,FIND("-",Z$1,1)-1))+1):D3492))</f>
        <v>0.16</v>
      </c>
      <c r="AA3492">
        <f t="shared" si="495"/>
        <v>50</v>
      </c>
      <c r="AB3492">
        <f>IF(ROW($AA3492)&lt;=VALUE(LEFT(AA$1,FIND("-",AA$1,1)-1))+VALUE(LEFT(AB$1,FIND("-",AB$1,1)-1)-1),0,AVERAGE(INDEX($AA:$AA,ROW($AA3492)-VALUE(LEFT(AB$1,FIND("-",AB$1,1)-1))+1):$AA3492))</f>
        <v>50</v>
      </c>
      <c r="AC3492">
        <f>IF(ROW($AA3492)&lt;=VALUE(LEFT(AA$1,FIND("-",AA$1,1)-1))+VALUE(LEFT(AB$1,FIND("-",AB$1,1)-1)-1)+VALUE(LEFT(AC$1,FIND("-",AC$1,1)-1)-1),0,AVERAGE(INDEX($AB:$AB,ROW($AB3492)-VALUE(LEFT(AC$1,FIND("-",AC$1,1)-1))+1):$AB3492))</f>
        <v>50</v>
      </c>
      <c r="AE3492">
        <f t="shared" si="492"/>
        <v>352076944</v>
      </c>
      <c r="AG3492" t="str">
        <f t="shared" si="494"/>
        <v/>
      </c>
    </row>
    <row r="3493" spans="1:33" x14ac:dyDescent="0.25">
      <c r="A3493" s="6">
        <v>42156</v>
      </c>
      <c r="B3493">
        <v>0.16500000000000001</v>
      </c>
      <c r="C3493">
        <v>0.16500000000000001</v>
      </c>
      <c r="D3493">
        <v>0.16</v>
      </c>
      <c r="E3493">
        <v>0.16500000000000001</v>
      </c>
      <c r="F3493">
        <v>0.16500000000000001</v>
      </c>
      <c r="G3493">
        <v>850000</v>
      </c>
      <c r="I3493" t="str">
        <f t="shared" si="487"/>
        <v/>
      </c>
      <c r="J3493" t="str">
        <f t="shared" si="488"/>
        <v/>
      </c>
      <c r="K3493" t="str">
        <f t="shared" si="489"/>
        <v/>
      </c>
      <c r="M3493" s="11" t="str">
        <f t="shared" si="493"/>
        <v/>
      </c>
      <c r="O3493">
        <f>IF(ROW($E3493)&lt;=VALUE(LEFT(O$1,FIND("-",O$1,1)-1)),0,IF(ROW($E3493)=VALUE(LEFT(O$1,FIND("-",O$1,1)-1))+1,AVERAGE(INDEX($E:$E,ROW($E3493)-VALUE(LEFT(O$1,FIND("-",O$1,1)-1))):$E3493),($E3493*(2/(VALUE(LEFT(O$1,FIND("-",O$1,1)-1))+1)))+(O3492*(1-(2/(VALUE(LEFT(O$1,FIND("-",O$1,1)-1))+1))))))</f>
        <v>0.15538949084774631</v>
      </c>
      <c r="Q3493">
        <f>IF(ROW($E3493)&lt;=VALUE(LEFT(Q$1,FIND("-",Q$1,1)-1)),0,IF(ROW($E3493)=VALUE(LEFT(Q$1,FIND("-",Q$1,1)-1))+1,AVERAGE(INDEX($E:$E,ROW($E3493)-VALUE(LEFT(Q$1,FIND("-",Q$1,1)-1))):$E3493),($E3493*(2/(VALUE(LEFT(Q$1,FIND("-",Q$1,1)-1))+1)))+(Q3492*(1-(2/(VALUE(LEFT(Q$1,FIND("-",Q$1,1)-1))+1))))))</f>
        <v>0.16589389145819225</v>
      </c>
      <c r="R3493">
        <f>IF(ROW($E3493)&lt;=VALUE(LEFT(R$1,FIND("-",R$1,1)-1)),0,IF(ROW($E3493)=VALUE(LEFT(R$1,FIND("-",R$1,1)-1))+1,AVERAGE(INDEX($E:$E,ROW($E3493)-VALUE(LEFT(R$1,FIND("-",R$1,1)-1))):$E3493),($E3493*(2/(VALUE(LEFT(R$1,FIND("-",R$1,1)-1))+1)))+(R3492*(1-(2/(VALUE(LEFT(R$1,FIND("-",R$1,1)-1))+1))))))</f>
        <v>0.16683013751958392</v>
      </c>
      <c r="S3493">
        <f t="shared" si="490"/>
        <v>-9.3624606139167121E-4</v>
      </c>
      <c r="T3493">
        <f>IF(ROW($E3493)&lt;=MAX(VALUE(LEFT(Q$1,FIND("-",Q$1,1)-1)),VALUE(LEFT(R$1,FIND("-",R$1,1)-1)))+VALUE(LEFT(T$1,FIND("-",T$1,1)-1))-1,0,IF(ROW($E3493)=MAX(VALUE(LEFT(Q$1,FIND("-",Q$1,1)-1)),VALUE(LEFT(R$1,FIND("-",R$1,1)-1)))+VALUE(LEFT(T$1,FIND("-",T$1,1)-1)),AVERAGE(INDEX($S:$S,ROW(S3493)-VALUE(LEFT(T$1,FIND("-",T$1,1)-1))+1):S3493),($S3493*(2/(VALUE(LEFT(T$1,FIND("-",T$1,1)-1))+1)))+(T3492*(1-(2/(VALUE(LEFT(T$1,FIND("-",T$1,1)-1))+1))))))</f>
        <v>-7.3501979161990131E-4</v>
      </c>
      <c r="V3493">
        <f t="shared" si="491"/>
        <v>0</v>
      </c>
      <c r="W3493">
        <f>IF(ROW($E3493)&lt;=VALUE(LEFT(W$1,FIND("-",W$1,1)-1))+1,0,IF(ROW($E3492)=VALUE(LEFT(W$1,FIND("-",W$1,1)-1))+1,100-100/(1+ABS((SUMIF(INDEX($V:$V,ROW($V3493)-VALUE(LEFT(W$1,FIND("-",W$1,1)-1))+1):$V3493,"&gt;0",INDEX($V:$V,ROW($V3493)-VALUE(LEFT(W$1,FIND("-",W$1,1)-1))+1):$V3493)/COUNTIF(INDEX($V:$V,ROW($V3493)-VALUE(LEFT(W$1,FIND("-",W$1,1)-1))+1):$V3493,"&gt;0"))/(SUMIF(INDEX($V:$V,ROW($V3493)-VALUE(LEFT(W$1,FIND("-",W$1,1)-1))+1):$V3493,"&lt;0",INDEX($V:$V,ROW($V3493)-VALUE(LEFT(W$1,FIND("-",W$1,1)-1))+1):$V3493)/COUNTIF(INDEX($V:$V,ROW($V3493)-VALUE(LEFT(W$1,FIND("-",W$1,1)-1))+1):$V3493,"&lt;0")))),100-100/(1+ABS((SUMIF(INDEX($V:$V,ROW($V3493)-VALUE(LEFT(W$1,FIND("-",W$1,1)-1))+1):$V3493,"&gt;0",INDEX($V:$V,ROW($V3493)-VALUE(LEFT(W$1,FIND("-",W$1,1)-1))+1):$V3493)/VALUE(LEFT(W$1,FIND("-",W$1,1)-1)))/(SUMIF(INDEX($V:$V,ROW($V3493)-VALUE(LEFT(W$1,FIND("-",W$1,1)-1))+1):$V3493,"&lt;0",INDEX($V:$V,ROW($V3493)-VALUE(LEFT(W$1,FIND("-",W$1,1)-1))+1):$V3493)/VALUE(LEFT(W$1,FIND("-",W$1,1)-1)))))))</f>
        <v>50</v>
      </c>
      <c r="Y3493">
        <f>IF(ROW($E3493)&lt;=VALUE(LEFT(Y$1,FIND("-",Y$1,1)-1)),0,MAX(INDEX(C:C,ROW(C3493)-VALUE(LEFT(Y$1,FIND("-",Y$1,1)-1))+1):C3493))</f>
        <v>0.17</v>
      </c>
      <c r="Z3493">
        <f>IF(ROW($E3493)&lt;=VALUE(LEFT(Z$1,FIND("-",Z$1,1)-1)),0,MIN(INDEX(D:D,ROW(D3493)-VALUE(LEFT(Z$1,FIND("-",Z$1,1)-1))+1):D3493))</f>
        <v>0.16</v>
      </c>
      <c r="AA3493">
        <f t="shared" si="495"/>
        <v>50</v>
      </c>
      <c r="AB3493">
        <f>IF(ROW($AA3493)&lt;=VALUE(LEFT(AA$1,FIND("-",AA$1,1)-1))+VALUE(LEFT(AB$1,FIND("-",AB$1,1)-1)-1),0,AVERAGE(INDEX($AA:$AA,ROW($AA3493)-VALUE(LEFT(AB$1,FIND("-",AB$1,1)-1))+1):$AA3493))</f>
        <v>50</v>
      </c>
      <c r="AC3493">
        <f>IF(ROW($AA3493)&lt;=VALUE(LEFT(AA$1,FIND("-",AA$1,1)-1))+VALUE(LEFT(AB$1,FIND("-",AB$1,1)-1)-1)+VALUE(LEFT(AC$1,FIND("-",AC$1,1)-1)-1),0,AVERAGE(INDEX($AB:$AB,ROW($AB3493)-VALUE(LEFT(AC$1,FIND("-",AC$1,1)-1))+1):$AB3493))</f>
        <v>50</v>
      </c>
      <c r="AE3493">
        <f t="shared" si="492"/>
        <v>352076944</v>
      </c>
      <c r="AG3493" t="str">
        <f t="shared" si="494"/>
        <v/>
      </c>
    </row>
    <row r="3494" spans="1:33" x14ac:dyDescent="0.25">
      <c r="A3494" s="6">
        <v>42157</v>
      </c>
      <c r="B3494">
        <v>0.16500000000000001</v>
      </c>
      <c r="C3494">
        <v>0.16500000000000001</v>
      </c>
      <c r="D3494">
        <v>0.16</v>
      </c>
      <c r="E3494">
        <v>0.16500000000000001</v>
      </c>
      <c r="F3494">
        <v>0.16500000000000001</v>
      </c>
      <c r="G3494">
        <v>376400</v>
      </c>
      <c r="I3494" t="str">
        <f t="shared" si="487"/>
        <v/>
      </c>
      <c r="J3494" t="str">
        <f t="shared" si="488"/>
        <v/>
      </c>
      <c r="K3494" t="str">
        <f t="shared" si="489"/>
        <v/>
      </c>
      <c r="M3494" s="11" t="str">
        <f t="shared" si="493"/>
        <v/>
      </c>
      <c r="O3494">
        <f>IF(ROW($E3494)&lt;=VALUE(LEFT(O$1,FIND("-",O$1,1)-1)),0,IF(ROW($E3494)=VALUE(LEFT(O$1,FIND("-",O$1,1)-1))+1,AVERAGE(INDEX($E:$E,ROW($E3494)-VALUE(LEFT(O$1,FIND("-",O$1,1)-1))):$E3494),($E3494*(2/(VALUE(LEFT(O$1,FIND("-",O$1,1)-1))+1)))+(O3493*(1-(2/(VALUE(LEFT(O$1,FIND("-",O$1,1)-1))+1))))))</f>
        <v>0.15548511780448518</v>
      </c>
      <c r="Q3494">
        <f>IF(ROW($E3494)&lt;=VALUE(LEFT(Q$1,FIND("-",Q$1,1)-1)),0,IF(ROW($E3494)=VALUE(LEFT(Q$1,FIND("-",Q$1,1)-1))+1,AVERAGE(INDEX($E:$E,ROW($E3494)-VALUE(LEFT(Q$1,FIND("-",Q$1,1)-1))):$E3494),($E3494*(2/(VALUE(LEFT(Q$1,FIND("-",Q$1,1)-1))+1)))+(Q3493*(1-(2/(VALUE(LEFT(Q$1,FIND("-",Q$1,1)-1))+1))))))</f>
        <v>0.16575636969539345</v>
      </c>
      <c r="R3494">
        <f>IF(ROW($E3494)&lt;=VALUE(LEFT(R$1,FIND("-",R$1,1)-1)),0,IF(ROW($E3494)=VALUE(LEFT(R$1,FIND("-",R$1,1)-1))+1,AVERAGE(INDEX($E:$E,ROW($E3494)-VALUE(LEFT(R$1,FIND("-",R$1,1)-1))):$E3494),($E3494*(2/(VALUE(LEFT(R$1,FIND("-",R$1,1)-1))+1)))+(R3493*(1-(2/(VALUE(LEFT(R$1,FIND("-",R$1,1)-1))+1))))))</f>
        <v>0.16669457177739253</v>
      </c>
      <c r="S3494">
        <f t="shared" si="490"/>
        <v>-9.3820208199907329E-4</v>
      </c>
      <c r="T3494">
        <f>IF(ROW($E3494)&lt;=MAX(VALUE(LEFT(Q$1,FIND("-",Q$1,1)-1)),VALUE(LEFT(R$1,FIND("-",R$1,1)-1)))+VALUE(LEFT(T$1,FIND("-",T$1,1)-1))-1,0,IF(ROW($E3494)=MAX(VALUE(LEFT(Q$1,FIND("-",Q$1,1)-1)),VALUE(LEFT(R$1,FIND("-",R$1,1)-1)))+VALUE(LEFT(T$1,FIND("-",T$1,1)-1)),AVERAGE(INDEX($S:$S,ROW(S3494)-VALUE(LEFT(T$1,FIND("-",T$1,1)-1))+1):S3494),($S3494*(2/(VALUE(LEFT(T$1,FIND("-",T$1,1)-1))+1)))+(T3493*(1-(2/(VALUE(LEFT(T$1,FIND("-",T$1,1)-1))+1))))))</f>
        <v>-7.7565624969573577E-4</v>
      </c>
      <c r="V3494">
        <f t="shared" si="491"/>
        <v>0</v>
      </c>
      <c r="W3494">
        <f>IF(ROW($E3494)&lt;=VALUE(LEFT(W$1,FIND("-",W$1,1)-1))+1,0,IF(ROW($E3493)=VALUE(LEFT(W$1,FIND("-",W$1,1)-1))+1,100-100/(1+ABS((SUMIF(INDEX($V:$V,ROW($V3494)-VALUE(LEFT(W$1,FIND("-",W$1,1)-1))+1):$V3494,"&gt;0",INDEX($V:$V,ROW($V3494)-VALUE(LEFT(W$1,FIND("-",W$1,1)-1))+1):$V3494)/COUNTIF(INDEX($V:$V,ROW($V3494)-VALUE(LEFT(W$1,FIND("-",W$1,1)-1))+1):$V3494,"&gt;0"))/(SUMIF(INDEX($V:$V,ROW($V3494)-VALUE(LEFT(W$1,FIND("-",W$1,1)-1))+1):$V3494,"&lt;0",INDEX($V:$V,ROW($V3494)-VALUE(LEFT(W$1,FIND("-",W$1,1)-1))+1):$V3494)/COUNTIF(INDEX($V:$V,ROW($V3494)-VALUE(LEFT(W$1,FIND("-",W$1,1)-1))+1):$V3494,"&lt;0")))),100-100/(1+ABS((SUMIF(INDEX($V:$V,ROW($V3494)-VALUE(LEFT(W$1,FIND("-",W$1,1)-1))+1):$V3494,"&gt;0",INDEX($V:$V,ROW($V3494)-VALUE(LEFT(W$1,FIND("-",W$1,1)-1))+1):$V3494)/VALUE(LEFT(W$1,FIND("-",W$1,1)-1)))/(SUMIF(INDEX($V:$V,ROW($V3494)-VALUE(LEFT(W$1,FIND("-",W$1,1)-1))+1):$V3494,"&lt;0",INDEX($V:$V,ROW($V3494)-VALUE(LEFT(W$1,FIND("-",W$1,1)-1))+1):$V3494)/VALUE(LEFT(W$1,FIND("-",W$1,1)-1)))))))</f>
        <v>33.333333333333329</v>
      </c>
      <c r="Y3494">
        <f>IF(ROW($E3494)&lt;=VALUE(LEFT(Y$1,FIND("-",Y$1,1)-1)),0,MAX(INDEX(C:C,ROW(C3494)-VALUE(LEFT(Y$1,FIND("-",Y$1,1)-1))+1):C3494))</f>
        <v>0.17</v>
      </c>
      <c r="Z3494">
        <f>IF(ROW($E3494)&lt;=VALUE(LEFT(Z$1,FIND("-",Z$1,1)-1)),0,MIN(INDEX(D:D,ROW(D3494)-VALUE(LEFT(Z$1,FIND("-",Z$1,1)-1))+1):D3494))</f>
        <v>0.16</v>
      </c>
      <c r="AA3494">
        <f t="shared" si="495"/>
        <v>50</v>
      </c>
      <c r="AB3494">
        <f>IF(ROW($AA3494)&lt;=VALUE(LEFT(AA$1,FIND("-",AA$1,1)-1))+VALUE(LEFT(AB$1,FIND("-",AB$1,1)-1)-1),0,AVERAGE(INDEX($AA:$AA,ROW($AA3494)-VALUE(LEFT(AB$1,FIND("-",AB$1,1)-1))+1):$AA3494))</f>
        <v>50</v>
      </c>
      <c r="AC3494">
        <f>IF(ROW($AA3494)&lt;=VALUE(LEFT(AA$1,FIND("-",AA$1,1)-1))+VALUE(LEFT(AB$1,FIND("-",AB$1,1)-1)-1)+VALUE(LEFT(AC$1,FIND("-",AC$1,1)-1)-1),0,AVERAGE(INDEX($AB:$AB,ROW($AB3494)-VALUE(LEFT(AC$1,FIND("-",AC$1,1)-1))+1):$AB3494))</f>
        <v>50</v>
      </c>
      <c r="AE3494">
        <f t="shared" si="492"/>
        <v>352076944</v>
      </c>
      <c r="AG3494" t="str">
        <f t="shared" si="494"/>
        <v/>
      </c>
    </row>
    <row r="3495" spans="1:33" x14ac:dyDescent="0.25">
      <c r="A3495" s="6">
        <v>42158</v>
      </c>
      <c r="B3495">
        <v>0.16</v>
      </c>
      <c r="C3495">
        <v>0.16</v>
      </c>
      <c r="D3495">
        <v>0.16</v>
      </c>
      <c r="E3495">
        <v>0.16</v>
      </c>
      <c r="F3495">
        <v>0.16</v>
      </c>
      <c r="G3495">
        <v>70000</v>
      </c>
      <c r="I3495" t="str">
        <f t="shared" si="487"/>
        <v/>
      </c>
      <c r="J3495" t="str">
        <f t="shared" si="488"/>
        <v>Oversold</v>
      </c>
      <c r="K3495" t="str">
        <f t="shared" si="489"/>
        <v/>
      </c>
      <c r="M3495" s="11" t="str">
        <f t="shared" si="493"/>
        <v/>
      </c>
      <c r="O3495">
        <f>IF(ROW($E3495)&lt;=VALUE(LEFT(O$1,FIND("-",O$1,1)-1)),0,IF(ROW($E3495)=VALUE(LEFT(O$1,FIND("-",O$1,1)-1))+1,AVERAGE(INDEX($E:$E,ROW($E3495)-VALUE(LEFT(O$1,FIND("-",O$1,1)-1))):$E3495),($E3495*(2/(VALUE(LEFT(O$1,FIND("-",O$1,1)-1))+1)))+(O3494*(1-(2/(VALUE(LEFT(O$1,FIND("-",O$1,1)-1))+1))))))</f>
        <v>0.1555300420054356</v>
      </c>
      <c r="Q3495">
        <f>IF(ROW($E3495)&lt;=VALUE(LEFT(Q$1,FIND("-",Q$1,1)-1)),0,IF(ROW($E3495)=VALUE(LEFT(Q$1,FIND("-",Q$1,1)-1))+1,AVERAGE(INDEX($E:$E,ROW($E3495)-VALUE(LEFT(Q$1,FIND("-",Q$1,1)-1))):$E3495),($E3495*(2/(VALUE(LEFT(Q$1,FIND("-",Q$1,1)-1))+1)))+(Q3494*(1-(2/(VALUE(LEFT(Q$1,FIND("-",Q$1,1)-1))+1))))))</f>
        <v>0.16487077435764061</v>
      </c>
      <c r="R3495">
        <f>IF(ROW($E3495)&lt;=VALUE(LEFT(R$1,FIND("-",R$1,1)-1)),0,IF(ROW($E3495)=VALUE(LEFT(R$1,FIND("-",R$1,1)-1))+1,AVERAGE(INDEX($E:$E,ROW($E3495)-VALUE(LEFT(R$1,FIND("-",R$1,1)-1))):$E3495),($E3495*(2/(VALUE(LEFT(R$1,FIND("-",R$1,1)-1))+1)))+(R3494*(1-(2/(VALUE(LEFT(R$1,FIND("-",R$1,1)-1))+1))))))</f>
        <v>0.16619867757165976</v>
      </c>
      <c r="S3495">
        <f t="shared" si="490"/>
        <v>-1.3279032140191549E-3</v>
      </c>
      <c r="T3495">
        <f>IF(ROW($E3495)&lt;=MAX(VALUE(LEFT(Q$1,FIND("-",Q$1,1)-1)),VALUE(LEFT(R$1,FIND("-",R$1,1)-1)))+VALUE(LEFT(T$1,FIND("-",T$1,1)-1))-1,0,IF(ROW($E3495)=MAX(VALUE(LEFT(Q$1,FIND("-",Q$1,1)-1)),VALUE(LEFT(R$1,FIND("-",R$1,1)-1)))+VALUE(LEFT(T$1,FIND("-",T$1,1)-1)),AVERAGE(INDEX($S:$S,ROW(S3495)-VALUE(LEFT(T$1,FIND("-",T$1,1)-1))+1):S3495),($S3495*(2/(VALUE(LEFT(T$1,FIND("-",T$1,1)-1))+1)))+(T3494*(1-(2/(VALUE(LEFT(T$1,FIND("-",T$1,1)-1))+1))))))</f>
        <v>-8.8610564256041968E-4</v>
      </c>
      <c r="V3495">
        <f t="shared" si="491"/>
        <v>-5.0000000000000044E-3</v>
      </c>
      <c r="W3495">
        <f>IF(ROW($E3495)&lt;=VALUE(LEFT(W$1,FIND("-",W$1,1)-1))+1,0,IF(ROW($E3494)=VALUE(LEFT(W$1,FIND("-",W$1,1)-1))+1,100-100/(1+ABS((SUMIF(INDEX($V:$V,ROW($V3495)-VALUE(LEFT(W$1,FIND("-",W$1,1)-1))+1):$V3495,"&gt;0",INDEX($V:$V,ROW($V3495)-VALUE(LEFT(W$1,FIND("-",W$1,1)-1))+1):$V3495)/COUNTIF(INDEX($V:$V,ROW($V3495)-VALUE(LEFT(W$1,FIND("-",W$1,1)-1))+1):$V3495,"&gt;0"))/(SUMIF(INDEX($V:$V,ROW($V3495)-VALUE(LEFT(W$1,FIND("-",W$1,1)-1))+1):$V3495,"&lt;0",INDEX($V:$V,ROW($V3495)-VALUE(LEFT(W$1,FIND("-",W$1,1)-1))+1):$V3495)/COUNTIF(INDEX($V:$V,ROW($V3495)-VALUE(LEFT(W$1,FIND("-",W$1,1)-1))+1):$V3495,"&lt;0")))),100-100/(1+ABS((SUMIF(INDEX($V:$V,ROW($V3495)-VALUE(LEFT(W$1,FIND("-",W$1,1)-1))+1):$V3495,"&gt;0",INDEX($V:$V,ROW($V3495)-VALUE(LEFT(W$1,FIND("-",W$1,1)-1))+1):$V3495)/VALUE(LEFT(W$1,FIND("-",W$1,1)-1)))/(SUMIF(INDEX($V:$V,ROW($V3495)-VALUE(LEFT(W$1,FIND("-",W$1,1)-1))+1):$V3495,"&lt;0",INDEX($V:$V,ROW($V3495)-VALUE(LEFT(W$1,FIND("-",W$1,1)-1))+1):$V3495)/VALUE(LEFT(W$1,FIND("-",W$1,1)-1)))))))</f>
        <v>25.000000000000014</v>
      </c>
      <c r="Y3495">
        <f>IF(ROW($E3495)&lt;=VALUE(LEFT(Y$1,FIND("-",Y$1,1)-1)),0,MAX(INDEX(C:C,ROW(C3495)-VALUE(LEFT(Y$1,FIND("-",Y$1,1)-1))+1):C3495))</f>
        <v>0.17</v>
      </c>
      <c r="Z3495">
        <f>IF(ROW($E3495)&lt;=VALUE(LEFT(Z$1,FIND("-",Z$1,1)-1)),0,MIN(INDEX(D:D,ROW(D3495)-VALUE(LEFT(Z$1,FIND("-",Z$1,1)-1))+1):D3495))</f>
        <v>0.16</v>
      </c>
      <c r="AA3495">
        <f t="shared" si="495"/>
        <v>0</v>
      </c>
      <c r="AB3495">
        <f>IF(ROW($AA3495)&lt;=VALUE(LEFT(AA$1,FIND("-",AA$1,1)-1))+VALUE(LEFT(AB$1,FIND("-",AB$1,1)-1)-1),0,AVERAGE(INDEX($AA:$AA,ROW($AA3495)-VALUE(LEFT(AB$1,FIND("-",AB$1,1)-1))+1):$AA3495))</f>
        <v>33.333333333333336</v>
      </c>
      <c r="AC3495">
        <f>IF(ROW($AA3495)&lt;=VALUE(LEFT(AA$1,FIND("-",AA$1,1)-1))+VALUE(LEFT(AB$1,FIND("-",AB$1,1)-1)-1)+VALUE(LEFT(AC$1,FIND("-",AC$1,1)-1)-1),0,AVERAGE(INDEX($AB:$AB,ROW($AB3495)-VALUE(LEFT(AC$1,FIND("-",AC$1,1)-1))+1):$AB3495))</f>
        <v>44.44444444444445</v>
      </c>
      <c r="AE3495">
        <f t="shared" si="492"/>
        <v>352006944</v>
      </c>
      <c r="AG3495" t="str">
        <f t="shared" si="494"/>
        <v/>
      </c>
    </row>
    <row r="3496" spans="1:33" x14ac:dyDescent="0.25">
      <c r="A3496" s="6">
        <v>42160</v>
      </c>
      <c r="B3496">
        <v>0.16</v>
      </c>
      <c r="C3496">
        <v>0.16</v>
      </c>
      <c r="D3496">
        <v>0.16</v>
      </c>
      <c r="E3496">
        <v>0.16</v>
      </c>
      <c r="F3496">
        <v>0.16</v>
      </c>
      <c r="G3496">
        <v>105000</v>
      </c>
      <c r="I3496" t="str">
        <f t="shared" si="487"/>
        <v/>
      </c>
      <c r="J3496" t="str">
        <f t="shared" si="488"/>
        <v/>
      </c>
      <c r="K3496" t="str">
        <f t="shared" si="489"/>
        <v/>
      </c>
      <c r="M3496" s="11" t="str">
        <f t="shared" si="493"/>
        <v/>
      </c>
      <c r="O3496">
        <f>IF(ROW($E3496)&lt;=VALUE(LEFT(O$1,FIND("-",O$1,1)-1)),0,IF(ROW($E3496)=VALUE(LEFT(O$1,FIND("-",O$1,1)-1))+1,AVERAGE(INDEX($E:$E,ROW($E3496)-VALUE(LEFT(O$1,FIND("-",O$1,1)-1))):$E3496),($E3496*(2/(VALUE(LEFT(O$1,FIND("-",O$1,1)-1))+1)))+(O3495*(1-(2/(VALUE(LEFT(O$1,FIND("-",O$1,1)-1))+1))))))</f>
        <v>0.1555745191994114</v>
      </c>
      <c r="Q3496">
        <f>IF(ROW($E3496)&lt;=VALUE(LEFT(Q$1,FIND("-",Q$1,1)-1)),0,IF(ROW($E3496)=VALUE(LEFT(Q$1,FIND("-",Q$1,1)-1))+1,AVERAGE(INDEX($E:$E,ROW($E3496)-VALUE(LEFT(Q$1,FIND("-",Q$1,1)-1))):$E3496),($E3496*(2/(VALUE(LEFT(Q$1,FIND("-",Q$1,1)-1))+1)))+(Q3495*(1-(2/(VALUE(LEFT(Q$1,FIND("-",Q$1,1)-1))+1))))))</f>
        <v>0.16412142445646513</v>
      </c>
      <c r="R3496">
        <f>IF(ROW($E3496)&lt;=VALUE(LEFT(R$1,FIND("-",R$1,1)-1)),0,IF(ROW($E3496)=VALUE(LEFT(R$1,FIND("-",R$1,1)-1))+1,AVERAGE(INDEX($E:$E,ROW($E3496)-VALUE(LEFT(R$1,FIND("-",R$1,1)-1))):$E3496),($E3496*(2/(VALUE(LEFT(R$1,FIND("-",R$1,1)-1))+1)))+(R3495*(1-(2/(VALUE(LEFT(R$1,FIND("-",R$1,1)-1))+1))))))</f>
        <v>0.16573951627005534</v>
      </c>
      <c r="S3496">
        <f t="shared" si="490"/>
        <v>-1.6180918135902111E-3</v>
      </c>
      <c r="T3496">
        <f>IF(ROW($E3496)&lt;=MAX(VALUE(LEFT(Q$1,FIND("-",Q$1,1)-1)),VALUE(LEFT(R$1,FIND("-",R$1,1)-1)))+VALUE(LEFT(T$1,FIND("-",T$1,1)-1))-1,0,IF(ROW($E3496)=MAX(VALUE(LEFT(Q$1,FIND("-",Q$1,1)-1)),VALUE(LEFT(R$1,FIND("-",R$1,1)-1)))+VALUE(LEFT(T$1,FIND("-",T$1,1)-1)),AVERAGE(INDEX($S:$S,ROW(S3496)-VALUE(LEFT(T$1,FIND("-",T$1,1)-1))+1):S3496),($S3496*(2/(VALUE(LEFT(T$1,FIND("-",T$1,1)-1))+1)))+(T3495*(1-(2/(VALUE(LEFT(T$1,FIND("-",T$1,1)-1))+1))))))</f>
        <v>-1.0325028767663781E-3</v>
      </c>
      <c r="V3496">
        <f t="shared" si="491"/>
        <v>0</v>
      </c>
      <c r="W3496">
        <f>IF(ROW($E3496)&lt;=VALUE(LEFT(W$1,FIND("-",W$1,1)-1))+1,0,IF(ROW($E3495)=VALUE(LEFT(W$1,FIND("-",W$1,1)-1))+1,100-100/(1+ABS((SUMIF(INDEX($V:$V,ROW($V3496)-VALUE(LEFT(W$1,FIND("-",W$1,1)-1))+1):$V3496,"&gt;0",INDEX($V:$V,ROW($V3496)-VALUE(LEFT(W$1,FIND("-",W$1,1)-1))+1):$V3496)/COUNTIF(INDEX($V:$V,ROW($V3496)-VALUE(LEFT(W$1,FIND("-",W$1,1)-1))+1):$V3496,"&gt;0"))/(SUMIF(INDEX($V:$V,ROW($V3496)-VALUE(LEFT(W$1,FIND("-",W$1,1)-1))+1):$V3496,"&lt;0",INDEX($V:$V,ROW($V3496)-VALUE(LEFT(W$1,FIND("-",W$1,1)-1))+1):$V3496)/COUNTIF(INDEX($V:$V,ROW($V3496)-VALUE(LEFT(W$1,FIND("-",W$1,1)-1))+1):$V3496,"&lt;0")))),100-100/(1+ABS((SUMIF(INDEX($V:$V,ROW($V3496)-VALUE(LEFT(W$1,FIND("-",W$1,1)-1))+1):$V3496,"&gt;0",INDEX($V:$V,ROW($V3496)-VALUE(LEFT(W$1,FIND("-",W$1,1)-1))+1):$V3496)/VALUE(LEFT(W$1,FIND("-",W$1,1)-1)))/(SUMIF(INDEX($V:$V,ROW($V3496)-VALUE(LEFT(W$1,FIND("-",W$1,1)-1))+1):$V3496,"&lt;0",INDEX($V:$V,ROW($V3496)-VALUE(LEFT(W$1,FIND("-",W$1,1)-1))+1):$V3496)/VALUE(LEFT(W$1,FIND("-",W$1,1)-1)))))))</f>
        <v>33.333333333333329</v>
      </c>
      <c r="Y3496">
        <f>IF(ROW($E3496)&lt;=VALUE(LEFT(Y$1,FIND("-",Y$1,1)-1)),0,MAX(INDEX(C:C,ROW(C3496)-VALUE(LEFT(Y$1,FIND("-",Y$1,1)-1))+1):C3496))</f>
        <v>0.17</v>
      </c>
      <c r="Z3496">
        <f>IF(ROW($E3496)&lt;=VALUE(LEFT(Z$1,FIND("-",Z$1,1)-1)),0,MIN(INDEX(D:D,ROW(D3496)-VALUE(LEFT(Z$1,FIND("-",Z$1,1)-1))+1):D3496))</f>
        <v>0.16</v>
      </c>
      <c r="AA3496">
        <f t="shared" si="495"/>
        <v>0</v>
      </c>
      <c r="AB3496">
        <f>IF(ROW($AA3496)&lt;=VALUE(LEFT(AA$1,FIND("-",AA$1,1)-1))+VALUE(LEFT(AB$1,FIND("-",AB$1,1)-1)-1),0,AVERAGE(INDEX($AA:$AA,ROW($AA3496)-VALUE(LEFT(AB$1,FIND("-",AB$1,1)-1))+1):$AA3496))</f>
        <v>16.666666666666668</v>
      </c>
      <c r="AC3496">
        <f>IF(ROW($AA3496)&lt;=VALUE(LEFT(AA$1,FIND("-",AA$1,1)-1))+VALUE(LEFT(AB$1,FIND("-",AB$1,1)-1)-1)+VALUE(LEFT(AC$1,FIND("-",AC$1,1)-1)-1),0,AVERAGE(INDEX($AB:$AB,ROW($AB3496)-VALUE(LEFT(AC$1,FIND("-",AC$1,1)-1))+1):$AB3496))</f>
        <v>33.333333333333336</v>
      </c>
      <c r="AE3496">
        <f t="shared" si="492"/>
        <v>352006944</v>
      </c>
      <c r="AG3496" t="str">
        <f t="shared" si="494"/>
        <v/>
      </c>
    </row>
    <row r="3497" spans="1:33" x14ac:dyDescent="0.25">
      <c r="A3497" s="6">
        <v>42163</v>
      </c>
      <c r="B3497">
        <v>0.16</v>
      </c>
      <c r="C3497">
        <v>0.16</v>
      </c>
      <c r="D3497">
        <v>0.16</v>
      </c>
      <c r="E3497">
        <v>0.16</v>
      </c>
      <c r="F3497">
        <v>0.16</v>
      </c>
      <c r="G3497">
        <v>243700</v>
      </c>
      <c r="I3497" t="str">
        <f t="shared" si="487"/>
        <v/>
      </c>
      <c r="J3497" t="str">
        <f t="shared" si="488"/>
        <v>Oversold</v>
      </c>
      <c r="K3497" t="str">
        <f t="shared" si="489"/>
        <v>Oversold Above %D</v>
      </c>
      <c r="M3497" s="11" t="str">
        <f t="shared" si="493"/>
        <v/>
      </c>
      <c r="O3497">
        <f>IF(ROW($E3497)&lt;=VALUE(LEFT(O$1,FIND("-",O$1,1)-1)),0,IF(ROW($E3497)=VALUE(LEFT(O$1,FIND("-",O$1,1)-1))+1,AVERAGE(INDEX($E:$E,ROW($E3497)-VALUE(LEFT(O$1,FIND("-",O$1,1)-1))):$E3497),($E3497*(2/(VALUE(LEFT(O$1,FIND("-",O$1,1)-1))+1)))+(O3496*(1-(2/(VALUE(LEFT(O$1,FIND("-",O$1,1)-1))+1))))))</f>
        <v>0.15561855383424314</v>
      </c>
      <c r="Q3497">
        <f>IF(ROW($E3497)&lt;=VALUE(LEFT(Q$1,FIND("-",Q$1,1)-1)),0,IF(ROW($E3497)=VALUE(LEFT(Q$1,FIND("-",Q$1,1)-1))+1,AVERAGE(INDEX($E:$E,ROW($E3497)-VALUE(LEFT(Q$1,FIND("-",Q$1,1)-1))):$E3497),($E3497*(2/(VALUE(LEFT(Q$1,FIND("-",Q$1,1)-1))+1)))+(Q3496*(1-(2/(VALUE(LEFT(Q$1,FIND("-",Q$1,1)-1))+1))))))</f>
        <v>0.1634873591554705</v>
      </c>
      <c r="R3497">
        <f>IF(ROW($E3497)&lt;=VALUE(LEFT(R$1,FIND("-",R$1,1)-1)),0,IF(ROW($E3497)=VALUE(LEFT(R$1,FIND("-",R$1,1)-1))+1,AVERAGE(INDEX($E:$E,ROW($E3497)-VALUE(LEFT(R$1,FIND("-",R$1,1)-1))):$E3497),($E3497*(2/(VALUE(LEFT(R$1,FIND("-",R$1,1)-1))+1)))+(R3496*(1-(2/(VALUE(LEFT(R$1,FIND("-",R$1,1)-1))+1))))))</f>
        <v>0.16531436691671791</v>
      </c>
      <c r="S3497">
        <f t="shared" si="490"/>
        <v>-1.8270077612474178E-3</v>
      </c>
      <c r="T3497">
        <f>IF(ROW($E3497)&lt;=MAX(VALUE(LEFT(Q$1,FIND("-",Q$1,1)-1)),VALUE(LEFT(R$1,FIND("-",R$1,1)-1)))+VALUE(LEFT(T$1,FIND("-",T$1,1)-1))-1,0,IF(ROW($E3497)=MAX(VALUE(LEFT(Q$1,FIND("-",Q$1,1)-1)),VALUE(LEFT(R$1,FIND("-",R$1,1)-1)))+VALUE(LEFT(T$1,FIND("-",T$1,1)-1)),AVERAGE(INDEX($S:$S,ROW(S3497)-VALUE(LEFT(T$1,FIND("-",T$1,1)-1))+1):S3497),($S3497*(2/(VALUE(LEFT(T$1,FIND("-",T$1,1)-1))+1)))+(T3496*(1-(2/(VALUE(LEFT(T$1,FIND("-",T$1,1)-1))+1))))))</f>
        <v>-1.1914038536625861E-3</v>
      </c>
      <c r="V3497">
        <f t="shared" si="491"/>
        <v>0</v>
      </c>
      <c r="W3497">
        <f>IF(ROW($E3497)&lt;=VALUE(LEFT(W$1,FIND("-",W$1,1)-1))+1,0,IF(ROW($E3496)=VALUE(LEFT(W$1,FIND("-",W$1,1)-1))+1,100-100/(1+ABS((SUMIF(INDEX($V:$V,ROW($V3497)-VALUE(LEFT(W$1,FIND("-",W$1,1)-1))+1):$V3497,"&gt;0",INDEX($V:$V,ROW($V3497)-VALUE(LEFT(W$1,FIND("-",W$1,1)-1))+1):$V3497)/COUNTIF(INDEX($V:$V,ROW($V3497)-VALUE(LEFT(W$1,FIND("-",W$1,1)-1))+1):$V3497,"&gt;0"))/(SUMIF(INDEX($V:$V,ROW($V3497)-VALUE(LEFT(W$1,FIND("-",W$1,1)-1))+1):$V3497,"&lt;0",INDEX($V:$V,ROW($V3497)-VALUE(LEFT(W$1,FIND("-",W$1,1)-1))+1):$V3497)/COUNTIF(INDEX($V:$V,ROW($V3497)-VALUE(LEFT(W$1,FIND("-",W$1,1)-1))+1):$V3497,"&lt;0")))),100-100/(1+ABS((SUMIF(INDEX($V:$V,ROW($V3497)-VALUE(LEFT(W$1,FIND("-",W$1,1)-1))+1):$V3497,"&gt;0",INDEX($V:$V,ROW($V3497)-VALUE(LEFT(W$1,FIND("-",W$1,1)-1))+1):$V3497)/VALUE(LEFT(W$1,FIND("-",W$1,1)-1)))/(SUMIF(INDEX($V:$V,ROW($V3497)-VALUE(LEFT(W$1,FIND("-",W$1,1)-1))+1):$V3497,"&lt;0",INDEX($V:$V,ROW($V3497)-VALUE(LEFT(W$1,FIND("-",W$1,1)-1))+1):$V3497)/VALUE(LEFT(W$1,FIND("-",W$1,1)-1)))))))</f>
        <v>0</v>
      </c>
      <c r="Y3497">
        <f>IF(ROW($E3497)&lt;=VALUE(LEFT(Y$1,FIND("-",Y$1,1)-1)),0,MAX(INDEX(C:C,ROW(C3497)-VALUE(LEFT(Y$1,FIND("-",Y$1,1)-1))+1):C3497))</f>
        <v>0.17</v>
      </c>
      <c r="Z3497">
        <f>IF(ROW($E3497)&lt;=VALUE(LEFT(Z$1,FIND("-",Z$1,1)-1)),0,MIN(INDEX(D:D,ROW(D3497)-VALUE(LEFT(Z$1,FIND("-",Z$1,1)-1))+1):D3497))</f>
        <v>0.16</v>
      </c>
      <c r="AA3497">
        <f t="shared" si="495"/>
        <v>0</v>
      </c>
      <c r="AB3497">
        <f>IF(ROW($AA3497)&lt;=VALUE(LEFT(AA$1,FIND("-",AA$1,1)-1))+VALUE(LEFT(AB$1,FIND("-",AB$1,1)-1)-1),0,AVERAGE(INDEX($AA:$AA,ROW($AA3497)-VALUE(LEFT(AB$1,FIND("-",AB$1,1)-1))+1):$AA3497))</f>
        <v>0</v>
      </c>
      <c r="AC3497">
        <f>IF(ROW($AA3497)&lt;=VALUE(LEFT(AA$1,FIND("-",AA$1,1)-1))+VALUE(LEFT(AB$1,FIND("-",AB$1,1)-1)-1)+VALUE(LEFT(AC$1,FIND("-",AC$1,1)-1)-1),0,AVERAGE(INDEX($AB:$AB,ROW($AB3497)-VALUE(LEFT(AC$1,FIND("-",AC$1,1)-1))+1):$AB3497))</f>
        <v>16.666666666666668</v>
      </c>
      <c r="AE3497">
        <f t="shared" si="492"/>
        <v>352006944</v>
      </c>
      <c r="AG3497" t="str">
        <f t="shared" si="494"/>
        <v/>
      </c>
    </row>
    <row r="3498" spans="1:33" x14ac:dyDescent="0.25">
      <c r="A3498" s="6">
        <v>42164</v>
      </c>
      <c r="B3498">
        <v>0.16</v>
      </c>
      <c r="C3498">
        <v>0.16</v>
      </c>
      <c r="D3498">
        <v>0.155</v>
      </c>
      <c r="E3498">
        <v>0.16</v>
      </c>
      <c r="F3498">
        <v>0.16</v>
      </c>
      <c r="G3498">
        <v>378100</v>
      </c>
      <c r="I3498" t="str">
        <f t="shared" si="487"/>
        <v/>
      </c>
      <c r="J3498" t="str">
        <f t="shared" si="488"/>
        <v>Oversold</v>
      </c>
      <c r="K3498" t="str">
        <f t="shared" si="489"/>
        <v>Oversold Below %D</v>
      </c>
      <c r="M3498" s="11" t="str">
        <f t="shared" si="493"/>
        <v/>
      </c>
      <c r="O3498">
        <f>IF(ROW($E3498)&lt;=VALUE(LEFT(O$1,FIND("-",O$1,1)-1)),0,IF(ROW($E3498)=VALUE(LEFT(O$1,FIND("-",O$1,1)-1))+1,AVERAGE(INDEX($E:$E,ROW($E3498)-VALUE(LEFT(O$1,FIND("-",O$1,1)-1))):$E3498),($E3498*(2/(VALUE(LEFT(O$1,FIND("-",O$1,1)-1))+1)))+(O3497*(1-(2/(VALUE(LEFT(O$1,FIND("-",O$1,1)-1))+1))))))</f>
        <v>0.15566215031350442</v>
      </c>
      <c r="Q3498">
        <f>IF(ROW($E3498)&lt;=VALUE(LEFT(Q$1,FIND("-",Q$1,1)-1)),0,IF(ROW($E3498)=VALUE(LEFT(Q$1,FIND("-",Q$1,1)-1))+1,AVERAGE(INDEX($E:$E,ROW($E3498)-VALUE(LEFT(Q$1,FIND("-",Q$1,1)-1))):$E3498),($E3498*(2/(VALUE(LEFT(Q$1,FIND("-",Q$1,1)-1))+1)))+(Q3497*(1-(2/(VALUE(LEFT(Q$1,FIND("-",Q$1,1)-1))+1))))))</f>
        <v>0.16295084236232119</v>
      </c>
      <c r="R3498">
        <f>IF(ROW($E3498)&lt;=VALUE(LEFT(R$1,FIND("-",R$1,1)-1)),0,IF(ROW($E3498)=VALUE(LEFT(R$1,FIND("-",R$1,1)-1))+1,AVERAGE(INDEX($E:$E,ROW($E3498)-VALUE(LEFT(R$1,FIND("-",R$1,1)-1))):$E3498),($E3498*(2/(VALUE(LEFT(R$1,FIND("-",R$1,1)-1))+1)))+(R3497*(1-(2/(VALUE(LEFT(R$1,FIND("-",R$1,1)-1))+1))))))</f>
        <v>0.16492071010807216</v>
      </c>
      <c r="S3498">
        <f t="shared" si="490"/>
        <v>-1.969867745750975E-3</v>
      </c>
      <c r="T3498">
        <f>IF(ROW($E3498)&lt;=MAX(VALUE(LEFT(Q$1,FIND("-",Q$1,1)-1)),VALUE(LEFT(R$1,FIND("-",R$1,1)-1)))+VALUE(LEFT(T$1,FIND("-",T$1,1)-1))-1,0,IF(ROW($E3498)=MAX(VALUE(LEFT(Q$1,FIND("-",Q$1,1)-1)),VALUE(LEFT(R$1,FIND("-",R$1,1)-1)))+VALUE(LEFT(T$1,FIND("-",T$1,1)-1)),AVERAGE(INDEX($S:$S,ROW(S3498)-VALUE(LEFT(T$1,FIND("-",T$1,1)-1))+1):S3498),($S3498*(2/(VALUE(LEFT(T$1,FIND("-",T$1,1)-1))+1)))+(T3497*(1-(2/(VALUE(LEFT(T$1,FIND("-",T$1,1)-1))+1))))))</f>
        <v>-1.3470966320802639E-3</v>
      </c>
      <c r="V3498">
        <f t="shared" si="491"/>
        <v>0</v>
      </c>
      <c r="W3498">
        <f>IF(ROW($E3498)&lt;=VALUE(LEFT(W$1,FIND("-",W$1,1)-1))+1,0,IF(ROW($E3497)=VALUE(LEFT(W$1,FIND("-",W$1,1)-1))+1,100-100/(1+ABS((SUMIF(INDEX($V:$V,ROW($V3498)-VALUE(LEFT(W$1,FIND("-",W$1,1)-1))+1):$V3498,"&gt;0",INDEX($V:$V,ROW($V3498)-VALUE(LEFT(W$1,FIND("-",W$1,1)-1))+1):$V3498)/COUNTIF(INDEX($V:$V,ROW($V3498)-VALUE(LEFT(W$1,FIND("-",W$1,1)-1))+1):$V3498,"&gt;0"))/(SUMIF(INDEX($V:$V,ROW($V3498)-VALUE(LEFT(W$1,FIND("-",W$1,1)-1))+1):$V3498,"&lt;0",INDEX($V:$V,ROW($V3498)-VALUE(LEFT(W$1,FIND("-",W$1,1)-1))+1):$V3498)/COUNTIF(INDEX($V:$V,ROW($V3498)-VALUE(LEFT(W$1,FIND("-",W$1,1)-1))+1):$V3498,"&lt;0")))),100-100/(1+ABS((SUMIF(INDEX($V:$V,ROW($V3498)-VALUE(LEFT(W$1,FIND("-",W$1,1)-1))+1):$V3498,"&gt;0",INDEX($V:$V,ROW($V3498)-VALUE(LEFT(W$1,FIND("-",W$1,1)-1))+1):$V3498)/VALUE(LEFT(W$1,FIND("-",W$1,1)-1)))/(SUMIF(INDEX($V:$V,ROW($V3498)-VALUE(LEFT(W$1,FIND("-",W$1,1)-1))+1):$V3498,"&lt;0",INDEX($V:$V,ROW($V3498)-VALUE(LEFT(W$1,FIND("-",W$1,1)-1))+1):$V3498)/VALUE(LEFT(W$1,FIND("-",W$1,1)-1)))))))</f>
        <v>0</v>
      </c>
      <c r="Y3498">
        <f>IF(ROW($E3498)&lt;=VALUE(LEFT(Y$1,FIND("-",Y$1,1)-1)),0,MAX(INDEX(C:C,ROW(C3498)-VALUE(LEFT(Y$1,FIND("-",Y$1,1)-1))+1):C3498))</f>
        <v>0.17</v>
      </c>
      <c r="Z3498">
        <f>IF(ROW($E3498)&lt;=VALUE(LEFT(Z$1,FIND("-",Z$1,1)-1)),0,MIN(INDEX(D:D,ROW(D3498)-VALUE(LEFT(Z$1,FIND("-",Z$1,1)-1))+1):D3498))</f>
        <v>0.155</v>
      </c>
      <c r="AA3498">
        <f t="shared" si="495"/>
        <v>33.333333333333329</v>
      </c>
      <c r="AB3498">
        <f>IF(ROW($AA3498)&lt;=VALUE(LEFT(AA$1,FIND("-",AA$1,1)-1))+VALUE(LEFT(AB$1,FIND("-",AB$1,1)-1)-1),0,AVERAGE(INDEX($AA:$AA,ROW($AA3498)-VALUE(LEFT(AB$1,FIND("-",AB$1,1)-1))+1):$AA3498))</f>
        <v>11.111111111111109</v>
      </c>
      <c r="AC3498">
        <f>IF(ROW($AA3498)&lt;=VALUE(LEFT(AA$1,FIND("-",AA$1,1)-1))+VALUE(LEFT(AB$1,FIND("-",AB$1,1)-1)-1)+VALUE(LEFT(AC$1,FIND("-",AC$1,1)-1)-1),0,AVERAGE(INDEX($AB:$AB,ROW($AB3498)-VALUE(LEFT(AC$1,FIND("-",AC$1,1)-1))+1):$AB3498))</f>
        <v>9.2592592592592595</v>
      </c>
      <c r="AE3498">
        <f t="shared" si="492"/>
        <v>352006944</v>
      </c>
      <c r="AG3498" t="str">
        <f t="shared" si="494"/>
        <v/>
      </c>
    </row>
    <row r="3499" spans="1:33" x14ac:dyDescent="0.25">
      <c r="A3499" s="6">
        <v>42165</v>
      </c>
      <c r="B3499">
        <v>0.16</v>
      </c>
      <c r="C3499">
        <v>0.16</v>
      </c>
      <c r="D3499">
        <v>0.16</v>
      </c>
      <c r="E3499">
        <v>0.16</v>
      </c>
      <c r="F3499">
        <v>0.16</v>
      </c>
      <c r="G3499">
        <v>119000</v>
      </c>
      <c r="I3499" t="str">
        <f t="shared" si="487"/>
        <v/>
      </c>
      <c r="J3499" t="str">
        <f t="shared" si="488"/>
        <v>Oversold</v>
      </c>
      <c r="K3499" t="str">
        <f t="shared" si="489"/>
        <v>Oversold Below %D</v>
      </c>
      <c r="M3499" s="11" t="str">
        <f t="shared" si="493"/>
        <v/>
      </c>
      <c r="O3499">
        <f>IF(ROW($E3499)&lt;=VALUE(LEFT(O$1,FIND("-",O$1,1)-1)),0,IF(ROW($E3499)=VALUE(LEFT(O$1,FIND("-",O$1,1)-1))+1,AVERAGE(INDEX($E:$E,ROW($E3499)-VALUE(LEFT(O$1,FIND("-",O$1,1)-1))):$E3499),($E3499*(2/(VALUE(LEFT(O$1,FIND("-",O$1,1)-1))+1)))+(O3498*(1-(2/(VALUE(LEFT(O$1,FIND("-",O$1,1)-1))+1))))))</f>
        <v>0.15570531299695214</v>
      </c>
      <c r="Q3499">
        <f>IF(ROW($E3499)&lt;=VALUE(LEFT(Q$1,FIND("-",Q$1,1)-1)),0,IF(ROW($E3499)=VALUE(LEFT(Q$1,FIND("-",Q$1,1)-1))+1,AVERAGE(INDEX($E:$E,ROW($E3499)-VALUE(LEFT(Q$1,FIND("-",Q$1,1)-1))):$E3499),($E3499*(2/(VALUE(LEFT(Q$1,FIND("-",Q$1,1)-1))+1)))+(Q3498*(1-(2/(VALUE(LEFT(Q$1,FIND("-",Q$1,1)-1))+1))))))</f>
        <v>0.16249686661427179</v>
      </c>
      <c r="R3499">
        <f>IF(ROW($E3499)&lt;=VALUE(LEFT(R$1,FIND("-",R$1,1)-1)),0,IF(ROW($E3499)=VALUE(LEFT(R$1,FIND("-",R$1,1)-1))+1,AVERAGE(INDEX($E:$E,ROW($E3499)-VALUE(LEFT(R$1,FIND("-",R$1,1)-1))):$E3499),($E3499*(2/(VALUE(LEFT(R$1,FIND("-",R$1,1)-1))+1)))+(R3498*(1-(2/(VALUE(LEFT(R$1,FIND("-",R$1,1)-1))+1))))))</f>
        <v>0.16455621306302978</v>
      </c>
      <c r="S3499">
        <f t="shared" si="490"/>
        <v>-2.0593464487579927E-3</v>
      </c>
      <c r="T3499">
        <f>IF(ROW($E3499)&lt;=MAX(VALUE(LEFT(Q$1,FIND("-",Q$1,1)-1)),VALUE(LEFT(R$1,FIND("-",R$1,1)-1)))+VALUE(LEFT(T$1,FIND("-",T$1,1)-1))-1,0,IF(ROW($E3499)=MAX(VALUE(LEFT(Q$1,FIND("-",Q$1,1)-1)),VALUE(LEFT(R$1,FIND("-",R$1,1)-1)))+VALUE(LEFT(T$1,FIND("-",T$1,1)-1)),AVERAGE(INDEX($S:$S,ROW(S3499)-VALUE(LEFT(T$1,FIND("-",T$1,1)-1))+1):S3499),($S3499*(2/(VALUE(LEFT(T$1,FIND("-",T$1,1)-1))+1)))+(T3498*(1-(2/(VALUE(LEFT(T$1,FIND("-",T$1,1)-1))+1))))))</f>
        <v>-1.4895465954158098E-3</v>
      </c>
      <c r="V3499">
        <f t="shared" si="491"/>
        <v>0</v>
      </c>
      <c r="W3499">
        <f>IF(ROW($E3499)&lt;=VALUE(LEFT(W$1,FIND("-",W$1,1)-1))+1,0,IF(ROW($E3498)=VALUE(LEFT(W$1,FIND("-",W$1,1)-1))+1,100-100/(1+ABS((SUMIF(INDEX($V:$V,ROW($V3499)-VALUE(LEFT(W$1,FIND("-",W$1,1)-1))+1):$V3499,"&gt;0",INDEX($V:$V,ROW($V3499)-VALUE(LEFT(W$1,FIND("-",W$1,1)-1))+1):$V3499)/COUNTIF(INDEX($V:$V,ROW($V3499)-VALUE(LEFT(W$1,FIND("-",W$1,1)-1))+1):$V3499,"&gt;0"))/(SUMIF(INDEX($V:$V,ROW($V3499)-VALUE(LEFT(W$1,FIND("-",W$1,1)-1))+1):$V3499,"&lt;0",INDEX($V:$V,ROW($V3499)-VALUE(LEFT(W$1,FIND("-",W$1,1)-1))+1):$V3499)/COUNTIF(INDEX($V:$V,ROW($V3499)-VALUE(LEFT(W$1,FIND("-",W$1,1)-1))+1):$V3499,"&lt;0")))),100-100/(1+ABS((SUMIF(INDEX($V:$V,ROW($V3499)-VALUE(LEFT(W$1,FIND("-",W$1,1)-1))+1):$V3499,"&gt;0",INDEX($V:$V,ROW($V3499)-VALUE(LEFT(W$1,FIND("-",W$1,1)-1))+1):$V3499)/VALUE(LEFT(W$1,FIND("-",W$1,1)-1)))/(SUMIF(INDEX($V:$V,ROW($V3499)-VALUE(LEFT(W$1,FIND("-",W$1,1)-1))+1):$V3499,"&lt;0",INDEX($V:$V,ROW($V3499)-VALUE(LEFT(W$1,FIND("-",W$1,1)-1))+1):$V3499)/VALUE(LEFT(W$1,FIND("-",W$1,1)-1)))))))</f>
        <v>0</v>
      </c>
      <c r="Y3499">
        <f>IF(ROW($E3499)&lt;=VALUE(LEFT(Y$1,FIND("-",Y$1,1)-1)),0,MAX(INDEX(C:C,ROW(C3499)-VALUE(LEFT(Y$1,FIND("-",Y$1,1)-1))+1):C3499))</f>
        <v>0.17</v>
      </c>
      <c r="Z3499">
        <f>IF(ROW($E3499)&lt;=VALUE(LEFT(Z$1,FIND("-",Z$1,1)-1)),0,MIN(INDEX(D:D,ROW(D3499)-VALUE(LEFT(Z$1,FIND("-",Z$1,1)-1))+1):D3499))</f>
        <v>0.155</v>
      </c>
      <c r="AA3499">
        <f t="shared" si="495"/>
        <v>33.333333333333329</v>
      </c>
      <c r="AB3499">
        <f>IF(ROW($AA3499)&lt;=VALUE(LEFT(AA$1,FIND("-",AA$1,1)-1))+VALUE(LEFT(AB$1,FIND("-",AB$1,1)-1)-1),0,AVERAGE(INDEX($AA:$AA,ROW($AA3499)-VALUE(LEFT(AB$1,FIND("-",AB$1,1)-1))+1):$AA3499))</f>
        <v>22.222222222222218</v>
      </c>
      <c r="AC3499">
        <f>IF(ROW($AA3499)&lt;=VALUE(LEFT(AA$1,FIND("-",AA$1,1)-1))+VALUE(LEFT(AB$1,FIND("-",AB$1,1)-1)-1)+VALUE(LEFT(AC$1,FIND("-",AC$1,1)-1)-1),0,AVERAGE(INDEX($AB:$AB,ROW($AB3499)-VALUE(LEFT(AC$1,FIND("-",AC$1,1)-1))+1):$AB3499))</f>
        <v>11.111111111111109</v>
      </c>
      <c r="AE3499">
        <f t="shared" si="492"/>
        <v>352006944</v>
      </c>
      <c r="AG3499" t="str">
        <f t="shared" si="494"/>
        <v/>
      </c>
    </row>
    <row r="3500" spans="1:33" x14ac:dyDescent="0.25">
      <c r="A3500" s="6">
        <v>42167</v>
      </c>
      <c r="B3500">
        <v>0.155</v>
      </c>
      <c r="C3500">
        <v>0.155</v>
      </c>
      <c r="D3500">
        <v>0.15</v>
      </c>
      <c r="E3500">
        <v>0.155</v>
      </c>
      <c r="F3500">
        <v>0.155</v>
      </c>
      <c r="G3500">
        <v>794500</v>
      </c>
      <c r="I3500" t="str">
        <f t="shared" si="487"/>
        <v/>
      </c>
      <c r="J3500" t="str">
        <f t="shared" si="488"/>
        <v>Oversold</v>
      </c>
      <c r="K3500" t="str">
        <f t="shared" si="489"/>
        <v>Buy</v>
      </c>
      <c r="M3500" s="11" t="str">
        <f t="shared" si="493"/>
        <v>Buy</v>
      </c>
      <c r="O3500">
        <f>IF(ROW($E3500)&lt;=VALUE(LEFT(O$1,FIND("-",O$1,1)-1)),0,IF(ROW($E3500)=VALUE(LEFT(O$1,FIND("-",O$1,1)-1))+1,AVERAGE(INDEX($E:$E,ROW($E3500)-VALUE(LEFT(O$1,FIND("-",O$1,1)-1))):$E3500),($E3500*(2/(VALUE(LEFT(O$1,FIND("-",O$1,1)-1))+1)))+(O3499*(1-(2/(VALUE(LEFT(O$1,FIND("-",O$1,1)-1))+1))))))</f>
        <v>0.15569829495718146</v>
      </c>
      <c r="Q3500">
        <f>IF(ROW($E3500)&lt;=VALUE(LEFT(Q$1,FIND("-",Q$1,1)-1)),0,IF(ROW($E3500)=VALUE(LEFT(Q$1,FIND("-",Q$1,1)-1))+1,AVERAGE(INDEX($E:$E,ROW($E3500)-VALUE(LEFT(Q$1,FIND("-",Q$1,1)-1))):$E3500),($E3500*(2/(VALUE(LEFT(Q$1,FIND("-",Q$1,1)-1))+1)))+(Q3499*(1-(2/(VALUE(LEFT(Q$1,FIND("-",Q$1,1)-1))+1))))))</f>
        <v>0.16134350251976845</v>
      </c>
      <c r="R3500">
        <f>IF(ROW($E3500)&lt;=VALUE(LEFT(R$1,FIND("-",R$1,1)-1)),0,IF(ROW($E3500)=VALUE(LEFT(R$1,FIND("-",R$1,1)-1))+1,AVERAGE(INDEX($E:$E,ROW($E3500)-VALUE(LEFT(R$1,FIND("-",R$1,1)-1))):$E3500),($E3500*(2/(VALUE(LEFT(R$1,FIND("-",R$1,1)-1))+1)))+(R3499*(1-(2/(VALUE(LEFT(R$1,FIND("-",R$1,1)-1))+1))))))</f>
        <v>0.16384834542873128</v>
      </c>
      <c r="S3500">
        <f t="shared" si="490"/>
        <v>-2.5048429089628288E-3</v>
      </c>
      <c r="T3500">
        <f>IF(ROW($E3500)&lt;=MAX(VALUE(LEFT(Q$1,FIND("-",Q$1,1)-1)),VALUE(LEFT(R$1,FIND("-",R$1,1)-1)))+VALUE(LEFT(T$1,FIND("-",T$1,1)-1))-1,0,IF(ROW($E3500)=MAX(VALUE(LEFT(Q$1,FIND("-",Q$1,1)-1)),VALUE(LEFT(R$1,FIND("-",R$1,1)-1)))+VALUE(LEFT(T$1,FIND("-",T$1,1)-1)),AVERAGE(INDEX($S:$S,ROW(S3500)-VALUE(LEFT(T$1,FIND("-",T$1,1)-1))+1):S3500),($S3500*(2/(VALUE(LEFT(T$1,FIND("-",T$1,1)-1))+1)))+(T3499*(1-(2/(VALUE(LEFT(T$1,FIND("-",T$1,1)-1))+1))))))</f>
        <v>-1.6926058581252137E-3</v>
      </c>
      <c r="V3500">
        <f t="shared" si="491"/>
        <v>-5.0000000000000044E-3</v>
      </c>
      <c r="W3500">
        <f>IF(ROW($E3500)&lt;=VALUE(LEFT(W$1,FIND("-",W$1,1)-1))+1,0,IF(ROW($E3499)=VALUE(LEFT(W$1,FIND("-",W$1,1)-1))+1,100-100/(1+ABS((SUMIF(INDEX($V:$V,ROW($V3500)-VALUE(LEFT(W$1,FIND("-",W$1,1)-1))+1):$V3500,"&gt;0",INDEX($V:$V,ROW($V3500)-VALUE(LEFT(W$1,FIND("-",W$1,1)-1))+1):$V3500)/COUNTIF(INDEX($V:$V,ROW($V3500)-VALUE(LEFT(W$1,FIND("-",W$1,1)-1))+1):$V3500,"&gt;0"))/(SUMIF(INDEX($V:$V,ROW($V3500)-VALUE(LEFT(W$1,FIND("-",W$1,1)-1))+1):$V3500,"&lt;0",INDEX($V:$V,ROW($V3500)-VALUE(LEFT(W$1,FIND("-",W$1,1)-1))+1):$V3500)/COUNTIF(INDEX($V:$V,ROW($V3500)-VALUE(LEFT(W$1,FIND("-",W$1,1)-1))+1):$V3500,"&lt;0")))),100-100/(1+ABS((SUMIF(INDEX($V:$V,ROW($V3500)-VALUE(LEFT(W$1,FIND("-",W$1,1)-1))+1):$V3500,"&gt;0",INDEX($V:$V,ROW($V3500)-VALUE(LEFT(W$1,FIND("-",W$1,1)-1))+1):$V3500)/VALUE(LEFT(W$1,FIND("-",W$1,1)-1)))/(SUMIF(INDEX($V:$V,ROW($V3500)-VALUE(LEFT(W$1,FIND("-",W$1,1)-1))+1):$V3500,"&lt;0",INDEX($V:$V,ROW($V3500)-VALUE(LEFT(W$1,FIND("-",W$1,1)-1))+1):$V3500)/VALUE(LEFT(W$1,FIND("-",W$1,1)-1)))))))</f>
        <v>0</v>
      </c>
      <c r="Y3500">
        <f>IF(ROW($E3500)&lt;=VALUE(LEFT(Y$1,FIND("-",Y$1,1)-1)),0,MAX(INDEX(C:C,ROW(C3500)-VALUE(LEFT(Y$1,FIND("-",Y$1,1)-1))+1):C3500))</f>
        <v>0.17</v>
      </c>
      <c r="Z3500">
        <f>IF(ROW($E3500)&lt;=VALUE(LEFT(Z$1,FIND("-",Z$1,1)-1)),0,MIN(INDEX(D:D,ROW(D3500)-VALUE(LEFT(Z$1,FIND("-",Z$1,1)-1))+1):D3500))</f>
        <v>0.15</v>
      </c>
      <c r="AA3500">
        <f t="shared" si="495"/>
        <v>25</v>
      </c>
      <c r="AB3500">
        <f>IF(ROW($AA3500)&lt;=VALUE(LEFT(AA$1,FIND("-",AA$1,1)-1))+VALUE(LEFT(AB$1,FIND("-",AB$1,1)-1)-1),0,AVERAGE(INDEX($AA:$AA,ROW($AA3500)-VALUE(LEFT(AB$1,FIND("-",AB$1,1)-1))+1):$AA3500))</f>
        <v>30.555555555555554</v>
      </c>
      <c r="AC3500">
        <f>IF(ROW($AA3500)&lt;=VALUE(LEFT(AA$1,FIND("-",AA$1,1)-1))+VALUE(LEFT(AB$1,FIND("-",AB$1,1)-1)-1)+VALUE(LEFT(AC$1,FIND("-",AC$1,1)-1)-1),0,AVERAGE(INDEX($AB:$AB,ROW($AB3500)-VALUE(LEFT(AC$1,FIND("-",AC$1,1)-1))+1):$AB3500))</f>
        <v>21.296296296296294</v>
      </c>
      <c r="AE3500">
        <f t="shared" si="492"/>
        <v>351212444</v>
      </c>
      <c r="AG3500" t="str">
        <f t="shared" si="494"/>
        <v>Buy</v>
      </c>
    </row>
    <row r="3501" spans="1:33" x14ac:dyDescent="0.25">
      <c r="A3501" s="6">
        <v>42170</v>
      </c>
      <c r="B3501">
        <v>0.15</v>
      </c>
      <c r="C3501">
        <v>0.15</v>
      </c>
      <c r="D3501">
        <v>0.15</v>
      </c>
      <c r="E3501">
        <v>0.15</v>
      </c>
      <c r="F3501">
        <v>0.15</v>
      </c>
      <c r="G3501">
        <v>402300</v>
      </c>
      <c r="I3501" t="str">
        <f t="shared" si="487"/>
        <v/>
      </c>
      <c r="J3501" t="str">
        <f t="shared" si="488"/>
        <v>Oversold</v>
      </c>
      <c r="K3501" t="str">
        <f t="shared" si="489"/>
        <v/>
      </c>
      <c r="M3501" s="11" t="str">
        <f t="shared" si="493"/>
        <v/>
      </c>
      <c r="O3501">
        <f>IF(ROW($E3501)&lt;=VALUE(LEFT(O$1,FIND("-",O$1,1)-1)),0,IF(ROW($E3501)=VALUE(LEFT(O$1,FIND("-",O$1,1)-1))+1,AVERAGE(INDEX($E:$E,ROW($E3501)-VALUE(LEFT(O$1,FIND("-",O$1,1)-1))):$E3501),($E3501*(2/(VALUE(LEFT(O$1,FIND("-",O$1,1)-1))+1)))+(O3500*(1-(2/(VALUE(LEFT(O$1,FIND("-",O$1,1)-1))+1))))))</f>
        <v>0.15564159550487119</v>
      </c>
      <c r="Q3501">
        <f>IF(ROW($E3501)&lt;=VALUE(LEFT(Q$1,FIND("-",Q$1,1)-1)),0,IF(ROW($E3501)=VALUE(LEFT(Q$1,FIND("-",Q$1,1)-1))+1,AVERAGE(INDEX($E:$E,ROW($E3501)-VALUE(LEFT(Q$1,FIND("-",Q$1,1)-1))):$E3501),($E3501*(2/(VALUE(LEFT(Q$1,FIND("-",Q$1,1)-1))+1)))+(Q3500*(1-(2/(VALUE(LEFT(Q$1,FIND("-",Q$1,1)-1))+1))))))</f>
        <v>0.15959834828595792</v>
      </c>
      <c r="R3501">
        <f>IF(ROW($E3501)&lt;=VALUE(LEFT(R$1,FIND("-",R$1,1)-1)),0,IF(ROW($E3501)=VALUE(LEFT(R$1,FIND("-",R$1,1)-1))+1,AVERAGE(INDEX($E:$E,ROW($E3501)-VALUE(LEFT(R$1,FIND("-",R$1,1)-1))):$E3501),($E3501*(2/(VALUE(LEFT(R$1,FIND("-",R$1,1)-1))+1)))+(R3500*(1-(2/(VALUE(LEFT(R$1,FIND("-",R$1,1)-1))+1))))))</f>
        <v>0.16282254206364005</v>
      </c>
      <c r="S3501">
        <f t="shared" si="490"/>
        <v>-3.2241937776821272E-3</v>
      </c>
      <c r="T3501">
        <f>IF(ROW($E3501)&lt;=MAX(VALUE(LEFT(Q$1,FIND("-",Q$1,1)-1)),VALUE(LEFT(R$1,FIND("-",R$1,1)-1)))+VALUE(LEFT(T$1,FIND("-",T$1,1)-1))-1,0,IF(ROW($E3501)=MAX(VALUE(LEFT(Q$1,FIND("-",Q$1,1)-1)),VALUE(LEFT(R$1,FIND("-",R$1,1)-1)))+VALUE(LEFT(T$1,FIND("-",T$1,1)-1)),AVERAGE(INDEX($S:$S,ROW(S3501)-VALUE(LEFT(T$1,FIND("-",T$1,1)-1))+1):S3501),($S3501*(2/(VALUE(LEFT(T$1,FIND("-",T$1,1)-1))+1)))+(T3500*(1-(2/(VALUE(LEFT(T$1,FIND("-",T$1,1)-1))+1))))))</f>
        <v>-1.9989234420365967E-3</v>
      </c>
      <c r="V3501">
        <f t="shared" si="491"/>
        <v>-5.0000000000000044E-3</v>
      </c>
      <c r="W3501">
        <f>IF(ROW($E3501)&lt;=VALUE(LEFT(W$1,FIND("-",W$1,1)-1))+1,0,IF(ROW($E3500)=VALUE(LEFT(W$1,FIND("-",W$1,1)-1))+1,100-100/(1+ABS((SUMIF(INDEX($V:$V,ROW($V3501)-VALUE(LEFT(W$1,FIND("-",W$1,1)-1))+1):$V3501,"&gt;0",INDEX($V:$V,ROW($V3501)-VALUE(LEFT(W$1,FIND("-",W$1,1)-1))+1):$V3501)/COUNTIF(INDEX($V:$V,ROW($V3501)-VALUE(LEFT(W$1,FIND("-",W$1,1)-1))+1):$V3501,"&gt;0"))/(SUMIF(INDEX($V:$V,ROW($V3501)-VALUE(LEFT(W$1,FIND("-",W$1,1)-1))+1):$V3501,"&lt;0",INDEX($V:$V,ROW($V3501)-VALUE(LEFT(W$1,FIND("-",W$1,1)-1))+1):$V3501)/COUNTIF(INDEX($V:$V,ROW($V3501)-VALUE(LEFT(W$1,FIND("-",W$1,1)-1))+1):$V3501,"&lt;0")))),100-100/(1+ABS((SUMIF(INDEX($V:$V,ROW($V3501)-VALUE(LEFT(W$1,FIND("-",W$1,1)-1))+1):$V3501,"&gt;0",INDEX($V:$V,ROW($V3501)-VALUE(LEFT(W$1,FIND("-",W$1,1)-1))+1):$V3501)/VALUE(LEFT(W$1,FIND("-",W$1,1)-1)))/(SUMIF(INDEX($V:$V,ROW($V3501)-VALUE(LEFT(W$1,FIND("-",W$1,1)-1))+1):$V3501,"&lt;0",INDEX($V:$V,ROW($V3501)-VALUE(LEFT(W$1,FIND("-",W$1,1)-1))+1):$V3501)/VALUE(LEFT(W$1,FIND("-",W$1,1)-1)))))))</f>
        <v>0</v>
      </c>
      <c r="Y3501">
        <f>IF(ROW($E3501)&lt;=VALUE(LEFT(Y$1,FIND("-",Y$1,1)-1)),0,MAX(INDEX(C:C,ROW(C3501)-VALUE(LEFT(Y$1,FIND("-",Y$1,1)-1))+1):C3501))</f>
        <v>0.17</v>
      </c>
      <c r="Z3501">
        <f>IF(ROW($E3501)&lt;=VALUE(LEFT(Z$1,FIND("-",Z$1,1)-1)),0,MIN(INDEX(D:D,ROW(D3501)-VALUE(LEFT(Z$1,FIND("-",Z$1,1)-1))+1):D3501))</f>
        <v>0.15</v>
      </c>
      <c r="AA3501">
        <f t="shared" si="495"/>
        <v>0</v>
      </c>
      <c r="AB3501">
        <f>IF(ROW($AA3501)&lt;=VALUE(LEFT(AA$1,FIND("-",AA$1,1)-1))+VALUE(LEFT(AB$1,FIND("-",AB$1,1)-1)-1),0,AVERAGE(INDEX($AA:$AA,ROW($AA3501)-VALUE(LEFT(AB$1,FIND("-",AB$1,1)-1))+1):$AA3501))</f>
        <v>19.444444444444443</v>
      </c>
      <c r="AC3501">
        <f>IF(ROW($AA3501)&lt;=VALUE(LEFT(AA$1,FIND("-",AA$1,1)-1))+VALUE(LEFT(AB$1,FIND("-",AB$1,1)-1)-1)+VALUE(LEFT(AC$1,FIND("-",AC$1,1)-1)-1),0,AVERAGE(INDEX($AB:$AB,ROW($AB3501)-VALUE(LEFT(AC$1,FIND("-",AC$1,1)-1))+1):$AB3501))</f>
        <v>24.074074074074073</v>
      </c>
      <c r="AE3501">
        <f t="shared" si="492"/>
        <v>350810144</v>
      </c>
      <c r="AG3501" t="str">
        <f t="shared" si="494"/>
        <v/>
      </c>
    </row>
    <row r="3502" spans="1:33" x14ac:dyDescent="0.25">
      <c r="A3502" s="6">
        <v>42171</v>
      </c>
      <c r="B3502">
        <v>0.14499999999999999</v>
      </c>
      <c r="C3502">
        <v>0.155</v>
      </c>
      <c r="D3502">
        <v>0.14499999999999999</v>
      </c>
      <c r="E3502">
        <v>0.155</v>
      </c>
      <c r="F3502">
        <v>0.155</v>
      </c>
      <c r="G3502">
        <v>99000</v>
      </c>
      <c r="I3502" t="str">
        <f t="shared" si="487"/>
        <v/>
      </c>
      <c r="J3502" t="str">
        <f t="shared" si="488"/>
        <v>Oversold</v>
      </c>
      <c r="K3502" t="str">
        <f t="shared" si="489"/>
        <v/>
      </c>
      <c r="M3502" s="11" t="str">
        <f t="shared" si="493"/>
        <v/>
      </c>
      <c r="O3502">
        <f>IF(ROW($E3502)&lt;=VALUE(LEFT(O$1,FIND("-",O$1,1)-1)),0,IF(ROW($E3502)=VALUE(LEFT(O$1,FIND("-",O$1,1)-1))+1,AVERAGE(INDEX($E:$E,ROW($E3502)-VALUE(LEFT(O$1,FIND("-",O$1,1)-1))):$E3502),($E3502*(2/(VALUE(LEFT(O$1,FIND("-",O$1,1)-1))+1)))+(O3501*(1-(2/(VALUE(LEFT(O$1,FIND("-",O$1,1)-1))+1))))))</f>
        <v>0.15563521146999684</v>
      </c>
      <c r="Q3502">
        <f>IF(ROW($E3502)&lt;=VALUE(LEFT(Q$1,FIND("-",Q$1,1)-1)),0,IF(ROW($E3502)=VALUE(LEFT(Q$1,FIND("-",Q$1,1)-1))+1,AVERAGE(INDEX($E:$E,ROW($E3502)-VALUE(LEFT(Q$1,FIND("-",Q$1,1)-1))):$E3502),($E3502*(2/(VALUE(LEFT(Q$1,FIND("-",Q$1,1)-1))+1)))+(Q3501*(1-(2/(VALUE(LEFT(Q$1,FIND("-",Q$1,1)-1))+1))))))</f>
        <v>0.15889091008811826</v>
      </c>
      <c r="R3502">
        <f>IF(ROW($E3502)&lt;=VALUE(LEFT(R$1,FIND("-",R$1,1)-1)),0,IF(ROW($E3502)=VALUE(LEFT(R$1,FIND("-",R$1,1)-1))+1,AVERAGE(INDEX($E:$E,ROW($E3502)-VALUE(LEFT(R$1,FIND("-",R$1,1)-1))):$E3502),($E3502*(2/(VALUE(LEFT(R$1,FIND("-",R$1,1)-1))+1)))+(R3501*(1-(2/(VALUE(LEFT(R$1,FIND("-",R$1,1)-1))+1))))))</f>
        <v>0.16224309450337043</v>
      </c>
      <c r="S3502">
        <f t="shared" si="490"/>
        <v>-3.352184415252174E-3</v>
      </c>
      <c r="T3502">
        <f>IF(ROW($E3502)&lt;=MAX(VALUE(LEFT(Q$1,FIND("-",Q$1,1)-1)),VALUE(LEFT(R$1,FIND("-",R$1,1)-1)))+VALUE(LEFT(T$1,FIND("-",T$1,1)-1))-1,0,IF(ROW($E3502)=MAX(VALUE(LEFT(Q$1,FIND("-",Q$1,1)-1)),VALUE(LEFT(R$1,FIND("-",R$1,1)-1)))+VALUE(LEFT(T$1,FIND("-",T$1,1)-1)),AVERAGE(INDEX($S:$S,ROW(S3502)-VALUE(LEFT(T$1,FIND("-",T$1,1)-1))+1):S3502),($S3502*(2/(VALUE(LEFT(T$1,FIND("-",T$1,1)-1))+1)))+(T3501*(1-(2/(VALUE(LEFT(T$1,FIND("-",T$1,1)-1))+1))))))</f>
        <v>-2.2695756366797122E-3</v>
      </c>
      <c r="V3502">
        <f t="shared" si="491"/>
        <v>5.0000000000000044E-3</v>
      </c>
      <c r="W3502">
        <f>IF(ROW($E3502)&lt;=VALUE(LEFT(W$1,FIND("-",W$1,1)-1))+1,0,IF(ROW($E3501)=VALUE(LEFT(W$1,FIND("-",W$1,1)-1))+1,100-100/(1+ABS((SUMIF(INDEX($V:$V,ROW($V3502)-VALUE(LEFT(W$1,FIND("-",W$1,1)-1))+1):$V3502,"&gt;0",INDEX($V:$V,ROW($V3502)-VALUE(LEFT(W$1,FIND("-",W$1,1)-1))+1):$V3502)/COUNTIF(INDEX($V:$V,ROW($V3502)-VALUE(LEFT(W$1,FIND("-",W$1,1)-1))+1):$V3502,"&gt;0"))/(SUMIF(INDEX($V:$V,ROW($V3502)-VALUE(LEFT(W$1,FIND("-",W$1,1)-1))+1):$V3502,"&lt;0",INDEX($V:$V,ROW($V3502)-VALUE(LEFT(W$1,FIND("-",W$1,1)-1))+1):$V3502)/COUNTIF(INDEX($V:$V,ROW($V3502)-VALUE(LEFT(W$1,FIND("-",W$1,1)-1))+1):$V3502,"&lt;0")))),100-100/(1+ABS((SUMIF(INDEX($V:$V,ROW($V3502)-VALUE(LEFT(W$1,FIND("-",W$1,1)-1))+1):$V3502,"&gt;0",INDEX($V:$V,ROW($V3502)-VALUE(LEFT(W$1,FIND("-",W$1,1)-1))+1):$V3502)/VALUE(LEFT(W$1,FIND("-",W$1,1)-1)))/(SUMIF(INDEX($V:$V,ROW($V3502)-VALUE(LEFT(W$1,FIND("-",W$1,1)-1))+1):$V3502,"&lt;0",INDEX($V:$V,ROW($V3502)-VALUE(LEFT(W$1,FIND("-",W$1,1)-1))+1):$V3502)/VALUE(LEFT(W$1,FIND("-",W$1,1)-1)))))))</f>
        <v>25.000000000000014</v>
      </c>
      <c r="Y3502">
        <f>IF(ROW($E3502)&lt;=VALUE(LEFT(Y$1,FIND("-",Y$1,1)-1)),0,MAX(INDEX(C:C,ROW(C3502)-VALUE(LEFT(Y$1,FIND("-",Y$1,1)-1))+1):C3502))</f>
        <v>0.17</v>
      </c>
      <c r="Z3502">
        <f>IF(ROW($E3502)&lt;=VALUE(LEFT(Z$1,FIND("-",Z$1,1)-1)),0,MIN(INDEX(D:D,ROW(D3502)-VALUE(LEFT(Z$1,FIND("-",Z$1,1)-1))+1):D3502))</f>
        <v>0.14499999999999999</v>
      </c>
      <c r="AA3502">
        <f t="shared" si="495"/>
        <v>40</v>
      </c>
      <c r="AB3502">
        <f>IF(ROW($AA3502)&lt;=VALUE(LEFT(AA$1,FIND("-",AA$1,1)-1))+VALUE(LEFT(AB$1,FIND("-",AB$1,1)-1)-1),0,AVERAGE(INDEX($AA:$AA,ROW($AA3502)-VALUE(LEFT(AB$1,FIND("-",AB$1,1)-1))+1):$AA3502))</f>
        <v>21.666666666666668</v>
      </c>
      <c r="AC3502">
        <f>IF(ROW($AA3502)&lt;=VALUE(LEFT(AA$1,FIND("-",AA$1,1)-1))+VALUE(LEFT(AB$1,FIND("-",AB$1,1)-1)-1)+VALUE(LEFT(AC$1,FIND("-",AC$1,1)-1)-1),0,AVERAGE(INDEX($AB:$AB,ROW($AB3502)-VALUE(LEFT(AC$1,FIND("-",AC$1,1)-1))+1):$AB3502))</f>
        <v>23.888888888888889</v>
      </c>
      <c r="AE3502">
        <f t="shared" si="492"/>
        <v>350909144</v>
      </c>
      <c r="AG3502" t="str">
        <f t="shared" si="494"/>
        <v/>
      </c>
    </row>
    <row r="3503" spans="1:33" x14ac:dyDescent="0.25">
      <c r="A3503" s="6">
        <v>42177</v>
      </c>
      <c r="B3503">
        <v>0.15</v>
      </c>
      <c r="C3503">
        <v>0.15</v>
      </c>
      <c r="D3503">
        <v>0.14499999999999999</v>
      </c>
      <c r="E3503">
        <v>0.15</v>
      </c>
      <c r="F3503">
        <v>0.15</v>
      </c>
      <c r="G3503">
        <v>321200</v>
      </c>
      <c r="I3503" t="str">
        <f t="shared" si="487"/>
        <v/>
      </c>
      <c r="J3503" t="str">
        <f t="shared" si="488"/>
        <v>Oversold</v>
      </c>
      <c r="K3503" t="str">
        <f t="shared" si="489"/>
        <v/>
      </c>
      <c r="M3503" s="11" t="str">
        <f t="shared" si="493"/>
        <v/>
      </c>
      <c r="O3503">
        <f>IF(ROW($E3503)&lt;=VALUE(LEFT(O$1,FIND("-",O$1,1)-1)),0,IF(ROW($E3503)=VALUE(LEFT(O$1,FIND("-",O$1,1)-1))+1,AVERAGE(INDEX($E:$E,ROW($E3503)-VALUE(LEFT(O$1,FIND("-",O$1,1)-1))):$E3503),($E3503*(2/(VALUE(LEFT(O$1,FIND("-",O$1,1)-1))+1)))+(O3502*(1-(2/(VALUE(LEFT(O$1,FIND("-",O$1,1)-1))+1))))))</f>
        <v>0.15557913971407647</v>
      </c>
      <c r="Q3503">
        <f>IF(ROW($E3503)&lt;=VALUE(LEFT(Q$1,FIND("-",Q$1,1)-1)),0,IF(ROW($E3503)=VALUE(LEFT(Q$1,FIND("-",Q$1,1)-1))+1,AVERAGE(INDEX($E:$E,ROW($E3503)-VALUE(LEFT(Q$1,FIND("-",Q$1,1)-1))):$E3503),($E3503*(2/(VALUE(LEFT(Q$1,FIND("-",Q$1,1)-1))+1)))+(Q3502*(1-(2/(VALUE(LEFT(Q$1,FIND("-",Q$1,1)-1))+1))))))</f>
        <v>0.1575230777668693</v>
      </c>
      <c r="R3503">
        <f>IF(ROW($E3503)&lt;=VALUE(LEFT(R$1,FIND("-",R$1,1)-1)),0,IF(ROW($E3503)=VALUE(LEFT(R$1,FIND("-",R$1,1)-1))+1,AVERAGE(INDEX($E:$E,ROW($E3503)-VALUE(LEFT(R$1,FIND("-",R$1,1)-1))):$E3503),($E3503*(2/(VALUE(LEFT(R$1,FIND("-",R$1,1)-1))+1)))+(R3502*(1-(2/(VALUE(LEFT(R$1,FIND("-",R$1,1)-1))+1))))))</f>
        <v>0.16133619861423187</v>
      </c>
      <c r="S3503">
        <f t="shared" si="490"/>
        <v>-3.8131208473625722E-3</v>
      </c>
      <c r="T3503">
        <f>IF(ROW($E3503)&lt;=MAX(VALUE(LEFT(Q$1,FIND("-",Q$1,1)-1)),VALUE(LEFT(R$1,FIND("-",R$1,1)-1)))+VALUE(LEFT(T$1,FIND("-",T$1,1)-1))-1,0,IF(ROW($E3503)=MAX(VALUE(LEFT(Q$1,FIND("-",Q$1,1)-1)),VALUE(LEFT(R$1,FIND("-",R$1,1)-1)))+VALUE(LEFT(T$1,FIND("-",T$1,1)-1)),AVERAGE(INDEX($S:$S,ROW(S3503)-VALUE(LEFT(T$1,FIND("-",T$1,1)-1))+1):S3503),($S3503*(2/(VALUE(LEFT(T$1,FIND("-",T$1,1)-1))+1)))+(T3502*(1-(2/(VALUE(LEFT(T$1,FIND("-",T$1,1)-1))+1))))))</f>
        <v>-2.5782846788162846E-3</v>
      </c>
      <c r="V3503">
        <f t="shared" si="491"/>
        <v>-5.0000000000000044E-3</v>
      </c>
      <c r="W3503">
        <f>IF(ROW($E3503)&lt;=VALUE(LEFT(W$1,FIND("-",W$1,1)-1))+1,0,IF(ROW($E3502)=VALUE(LEFT(W$1,FIND("-",W$1,1)-1))+1,100-100/(1+ABS((SUMIF(INDEX($V:$V,ROW($V3503)-VALUE(LEFT(W$1,FIND("-",W$1,1)-1))+1):$V3503,"&gt;0",INDEX($V:$V,ROW($V3503)-VALUE(LEFT(W$1,FIND("-",W$1,1)-1))+1):$V3503)/COUNTIF(INDEX($V:$V,ROW($V3503)-VALUE(LEFT(W$1,FIND("-",W$1,1)-1))+1):$V3503,"&gt;0"))/(SUMIF(INDEX($V:$V,ROW($V3503)-VALUE(LEFT(W$1,FIND("-",W$1,1)-1))+1):$V3503,"&lt;0",INDEX($V:$V,ROW($V3503)-VALUE(LEFT(W$1,FIND("-",W$1,1)-1))+1):$V3503)/COUNTIF(INDEX($V:$V,ROW($V3503)-VALUE(LEFT(W$1,FIND("-",W$1,1)-1))+1):$V3503,"&lt;0")))),100-100/(1+ABS((SUMIF(INDEX($V:$V,ROW($V3503)-VALUE(LEFT(W$1,FIND("-",W$1,1)-1))+1):$V3503,"&gt;0",INDEX($V:$V,ROW($V3503)-VALUE(LEFT(W$1,FIND("-",W$1,1)-1))+1):$V3503)/VALUE(LEFT(W$1,FIND("-",W$1,1)-1)))/(SUMIF(INDEX($V:$V,ROW($V3503)-VALUE(LEFT(W$1,FIND("-",W$1,1)-1))+1):$V3503,"&lt;0",INDEX($V:$V,ROW($V3503)-VALUE(LEFT(W$1,FIND("-",W$1,1)-1))+1):$V3503)/VALUE(LEFT(W$1,FIND("-",W$1,1)-1)))))))</f>
        <v>20</v>
      </c>
      <c r="Y3503">
        <f>IF(ROW($E3503)&lt;=VALUE(LEFT(Y$1,FIND("-",Y$1,1)-1)),0,MAX(INDEX(C:C,ROW(C3503)-VALUE(LEFT(Y$1,FIND("-",Y$1,1)-1))+1):C3503))</f>
        <v>0.17</v>
      </c>
      <c r="Z3503">
        <f>IF(ROW($E3503)&lt;=VALUE(LEFT(Z$1,FIND("-",Z$1,1)-1)),0,MIN(INDEX(D:D,ROW(D3503)-VALUE(LEFT(Z$1,FIND("-",Z$1,1)-1))+1):D3503))</f>
        <v>0.14499999999999999</v>
      </c>
      <c r="AA3503">
        <f t="shared" si="495"/>
        <v>20</v>
      </c>
      <c r="AB3503">
        <f>IF(ROW($AA3503)&lt;=VALUE(LEFT(AA$1,FIND("-",AA$1,1)-1))+VALUE(LEFT(AB$1,FIND("-",AB$1,1)-1)-1),0,AVERAGE(INDEX($AA:$AA,ROW($AA3503)-VALUE(LEFT(AB$1,FIND("-",AB$1,1)-1))+1):$AA3503))</f>
        <v>20</v>
      </c>
      <c r="AC3503">
        <f>IF(ROW($AA3503)&lt;=VALUE(LEFT(AA$1,FIND("-",AA$1,1)-1))+VALUE(LEFT(AB$1,FIND("-",AB$1,1)-1)-1)+VALUE(LEFT(AC$1,FIND("-",AC$1,1)-1)-1),0,AVERAGE(INDEX($AB:$AB,ROW($AB3503)-VALUE(LEFT(AC$1,FIND("-",AC$1,1)-1))+1):$AB3503))</f>
        <v>20.37037037037037</v>
      </c>
      <c r="AE3503">
        <f t="shared" si="492"/>
        <v>350587944</v>
      </c>
      <c r="AG3503" t="str">
        <f t="shared" si="494"/>
        <v/>
      </c>
    </row>
    <row r="3504" spans="1:33" x14ac:dyDescent="0.25">
      <c r="A3504" s="6">
        <v>42181</v>
      </c>
      <c r="B3504">
        <v>0.14000000000000001</v>
      </c>
      <c r="C3504">
        <v>0.14000000000000001</v>
      </c>
      <c r="D3504">
        <v>0.14000000000000001</v>
      </c>
      <c r="E3504">
        <v>0.14000000000000001</v>
      </c>
      <c r="F3504">
        <v>0.14000000000000001</v>
      </c>
      <c r="G3504">
        <v>83000</v>
      </c>
      <c r="I3504" t="str">
        <f t="shared" si="487"/>
        <v/>
      </c>
      <c r="J3504" t="str">
        <f t="shared" si="488"/>
        <v>Oversold</v>
      </c>
      <c r="K3504" t="str">
        <f t="shared" si="489"/>
        <v/>
      </c>
      <c r="M3504" s="11" t="str">
        <f t="shared" si="493"/>
        <v/>
      </c>
      <c r="O3504">
        <f>IF(ROW($E3504)&lt;=VALUE(LEFT(O$1,FIND("-",O$1,1)-1)),0,IF(ROW($E3504)=VALUE(LEFT(O$1,FIND("-",O$1,1)-1))+1,AVERAGE(INDEX($E:$E,ROW($E3504)-VALUE(LEFT(O$1,FIND("-",O$1,1)-1))):$E3504),($E3504*(2/(VALUE(LEFT(O$1,FIND("-",O$1,1)-1))+1)))+(O3503*(1-(2/(VALUE(LEFT(O$1,FIND("-",O$1,1)-1))+1))))))</f>
        <v>0.15542412339851353</v>
      </c>
      <c r="Q3504">
        <f>IF(ROW($E3504)&lt;=VALUE(LEFT(Q$1,FIND("-",Q$1,1)-1)),0,IF(ROW($E3504)=VALUE(LEFT(Q$1,FIND("-",Q$1,1)-1))+1,AVERAGE(INDEX($E:$E,ROW($E3504)-VALUE(LEFT(Q$1,FIND("-",Q$1,1)-1))):$E3504),($E3504*(2/(VALUE(LEFT(Q$1,FIND("-",Q$1,1)-1))+1)))+(Q3503*(1-(2/(VALUE(LEFT(Q$1,FIND("-",Q$1,1)-1))+1))))))</f>
        <v>0.1548272196488894</v>
      </c>
      <c r="R3504">
        <f>IF(ROW($E3504)&lt;=VALUE(LEFT(R$1,FIND("-",R$1,1)-1)),0,IF(ROW($E3504)=VALUE(LEFT(R$1,FIND("-",R$1,1)-1))+1,AVERAGE(INDEX($E:$E,ROW($E3504)-VALUE(LEFT(R$1,FIND("-",R$1,1)-1))):$E3504),($E3504*(2/(VALUE(LEFT(R$1,FIND("-",R$1,1)-1))+1)))+(R3503*(1-(2/(VALUE(LEFT(R$1,FIND("-",R$1,1)-1))+1))))))</f>
        <v>0.15975573945762209</v>
      </c>
      <c r="S3504">
        <f t="shared" si="490"/>
        <v>-4.9285198087326842E-3</v>
      </c>
      <c r="T3504">
        <f>IF(ROW($E3504)&lt;=MAX(VALUE(LEFT(Q$1,FIND("-",Q$1,1)-1)),VALUE(LEFT(R$1,FIND("-",R$1,1)-1)))+VALUE(LEFT(T$1,FIND("-",T$1,1)-1))-1,0,IF(ROW($E3504)=MAX(VALUE(LEFT(Q$1,FIND("-",Q$1,1)-1)),VALUE(LEFT(R$1,FIND("-",R$1,1)-1)))+VALUE(LEFT(T$1,FIND("-",T$1,1)-1)),AVERAGE(INDEX($S:$S,ROW(S3504)-VALUE(LEFT(T$1,FIND("-",T$1,1)-1))+1):S3504),($S3504*(2/(VALUE(LEFT(T$1,FIND("-",T$1,1)-1))+1)))+(T3503*(1-(2/(VALUE(LEFT(T$1,FIND("-",T$1,1)-1))+1))))))</f>
        <v>-3.0483317047995647E-3</v>
      </c>
      <c r="V3504">
        <f t="shared" si="491"/>
        <v>-9.9999999999999811E-3</v>
      </c>
      <c r="W3504">
        <f>IF(ROW($E3504)&lt;=VALUE(LEFT(W$1,FIND("-",W$1,1)-1))+1,0,IF(ROW($E3503)=VALUE(LEFT(W$1,FIND("-",W$1,1)-1))+1,100-100/(1+ABS((SUMIF(INDEX($V:$V,ROW($V3504)-VALUE(LEFT(W$1,FIND("-",W$1,1)-1))+1):$V3504,"&gt;0",INDEX($V:$V,ROW($V3504)-VALUE(LEFT(W$1,FIND("-",W$1,1)-1))+1):$V3504)/COUNTIF(INDEX($V:$V,ROW($V3504)-VALUE(LEFT(W$1,FIND("-",W$1,1)-1))+1):$V3504,"&gt;0"))/(SUMIF(INDEX($V:$V,ROW($V3504)-VALUE(LEFT(W$1,FIND("-",W$1,1)-1))+1):$V3504,"&lt;0",INDEX($V:$V,ROW($V3504)-VALUE(LEFT(W$1,FIND("-",W$1,1)-1))+1):$V3504)/COUNTIF(INDEX($V:$V,ROW($V3504)-VALUE(LEFT(W$1,FIND("-",W$1,1)-1))+1):$V3504,"&lt;0")))),100-100/(1+ABS((SUMIF(INDEX($V:$V,ROW($V3504)-VALUE(LEFT(W$1,FIND("-",W$1,1)-1))+1):$V3504,"&gt;0",INDEX($V:$V,ROW($V3504)-VALUE(LEFT(W$1,FIND("-",W$1,1)-1))+1):$V3504)/VALUE(LEFT(W$1,FIND("-",W$1,1)-1)))/(SUMIF(INDEX($V:$V,ROW($V3504)-VALUE(LEFT(W$1,FIND("-",W$1,1)-1))+1):$V3504,"&lt;0",INDEX($V:$V,ROW($V3504)-VALUE(LEFT(W$1,FIND("-",W$1,1)-1))+1):$V3504)/VALUE(LEFT(W$1,FIND("-",W$1,1)-1)))))))</f>
        <v>14.285714285714292</v>
      </c>
      <c r="Y3504">
        <f>IF(ROW($E3504)&lt;=VALUE(LEFT(Y$1,FIND("-",Y$1,1)-1)),0,MAX(INDEX(C:C,ROW(C3504)-VALUE(LEFT(Y$1,FIND("-",Y$1,1)-1))+1):C3504))</f>
        <v>0.16500000000000001</v>
      </c>
      <c r="Z3504">
        <f>IF(ROW($E3504)&lt;=VALUE(LEFT(Z$1,FIND("-",Z$1,1)-1)),0,MIN(INDEX(D:D,ROW(D3504)-VALUE(LEFT(Z$1,FIND("-",Z$1,1)-1))+1):D3504))</f>
        <v>0.14000000000000001</v>
      </c>
      <c r="AA3504">
        <f t="shared" si="495"/>
        <v>0</v>
      </c>
      <c r="AB3504">
        <f>IF(ROW($AA3504)&lt;=VALUE(LEFT(AA$1,FIND("-",AA$1,1)-1))+VALUE(LEFT(AB$1,FIND("-",AB$1,1)-1)-1),0,AVERAGE(INDEX($AA:$AA,ROW($AA3504)-VALUE(LEFT(AB$1,FIND("-",AB$1,1)-1))+1):$AA3504))</f>
        <v>20</v>
      </c>
      <c r="AC3504">
        <f>IF(ROW($AA3504)&lt;=VALUE(LEFT(AA$1,FIND("-",AA$1,1)-1))+VALUE(LEFT(AB$1,FIND("-",AB$1,1)-1)-1)+VALUE(LEFT(AC$1,FIND("-",AC$1,1)-1)-1),0,AVERAGE(INDEX($AB:$AB,ROW($AB3504)-VALUE(LEFT(AC$1,FIND("-",AC$1,1)-1))+1):$AB3504))</f>
        <v>20.555555555555557</v>
      </c>
      <c r="AE3504">
        <f t="shared" si="492"/>
        <v>350504944</v>
      </c>
      <c r="AG3504" t="str">
        <f t="shared" si="494"/>
        <v/>
      </c>
    </row>
    <row r="3505" spans="1:33" x14ac:dyDescent="0.25">
      <c r="A3505" s="6">
        <v>42184</v>
      </c>
      <c r="B3505">
        <v>0.14000000000000001</v>
      </c>
      <c r="C3505">
        <v>0.14000000000000001</v>
      </c>
      <c r="D3505">
        <v>0.13500000000000001</v>
      </c>
      <c r="E3505">
        <v>0.13500000000000001</v>
      </c>
      <c r="F3505">
        <v>0.13500000000000001</v>
      </c>
      <c r="G3505">
        <v>600100</v>
      </c>
      <c r="I3505" t="str">
        <f t="shared" si="487"/>
        <v/>
      </c>
      <c r="J3505" t="str">
        <f t="shared" si="488"/>
        <v>Oversold</v>
      </c>
      <c r="K3505" t="str">
        <f t="shared" si="489"/>
        <v>Oversold Above %D</v>
      </c>
      <c r="M3505" s="11" t="str">
        <f t="shared" si="493"/>
        <v/>
      </c>
      <c r="O3505">
        <f>IF(ROW($E3505)&lt;=VALUE(LEFT(O$1,FIND("-",O$1,1)-1)),0,IF(ROW($E3505)=VALUE(LEFT(O$1,FIND("-",O$1,1)-1))+1,AVERAGE(INDEX($E:$E,ROW($E3505)-VALUE(LEFT(O$1,FIND("-",O$1,1)-1))):$E3505),($E3505*(2/(VALUE(LEFT(O$1,FIND("-",O$1,1)-1))+1)))+(O3504*(1-(2/(VALUE(LEFT(O$1,FIND("-",O$1,1)-1))+1))))))</f>
        <v>0.1552208982900706</v>
      </c>
      <c r="Q3505">
        <f>IF(ROW($E3505)&lt;=VALUE(LEFT(Q$1,FIND("-",Q$1,1)-1)),0,IF(ROW($E3505)=VALUE(LEFT(Q$1,FIND("-",Q$1,1)-1))+1,AVERAGE(INDEX($E:$E,ROW($E3505)-VALUE(LEFT(Q$1,FIND("-",Q$1,1)-1))):$E3505),($E3505*(2/(VALUE(LEFT(Q$1,FIND("-",Q$1,1)-1))+1)))+(Q3504*(1-(2/(VALUE(LEFT(Q$1,FIND("-",Q$1,1)-1))+1))))))</f>
        <v>0.15177687816444488</v>
      </c>
      <c r="R3505">
        <f>IF(ROW($E3505)&lt;=VALUE(LEFT(R$1,FIND("-",R$1,1)-1)),0,IF(ROW($E3505)=VALUE(LEFT(R$1,FIND("-",R$1,1)-1))+1,AVERAGE(INDEX($E:$E,ROW($E3505)-VALUE(LEFT(R$1,FIND("-",R$1,1)-1))):$E3505),($E3505*(2/(VALUE(LEFT(R$1,FIND("-",R$1,1)-1))+1)))+(R3504*(1-(2/(VALUE(LEFT(R$1,FIND("-",R$1,1)-1))+1))))))</f>
        <v>0.15792198097927973</v>
      </c>
      <c r="S3505">
        <f t="shared" si="490"/>
        <v>-6.1451028148348519E-3</v>
      </c>
      <c r="T3505">
        <f>IF(ROW($E3505)&lt;=MAX(VALUE(LEFT(Q$1,FIND("-",Q$1,1)-1)),VALUE(LEFT(R$1,FIND("-",R$1,1)-1)))+VALUE(LEFT(T$1,FIND("-",T$1,1)-1))-1,0,IF(ROW($E3505)=MAX(VALUE(LEFT(Q$1,FIND("-",Q$1,1)-1)),VALUE(LEFT(R$1,FIND("-",R$1,1)-1)))+VALUE(LEFT(T$1,FIND("-",T$1,1)-1)),AVERAGE(INDEX($S:$S,ROW(S3505)-VALUE(LEFT(T$1,FIND("-",T$1,1)-1))+1):S3505),($S3505*(2/(VALUE(LEFT(T$1,FIND("-",T$1,1)-1))+1)))+(T3504*(1-(2/(VALUE(LEFT(T$1,FIND("-",T$1,1)-1))+1))))))</f>
        <v>-3.6676859268066223E-3</v>
      </c>
      <c r="V3505">
        <f t="shared" si="491"/>
        <v>-5.0000000000000044E-3</v>
      </c>
      <c r="W3505">
        <f>IF(ROW($E3505)&lt;=VALUE(LEFT(W$1,FIND("-",W$1,1)-1))+1,0,IF(ROW($E3504)=VALUE(LEFT(W$1,FIND("-",W$1,1)-1))+1,100-100/(1+ABS((SUMIF(INDEX($V:$V,ROW($V3505)-VALUE(LEFT(W$1,FIND("-",W$1,1)-1))+1):$V3505,"&gt;0",INDEX($V:$V,ROW($V3505)-VALUE(LEFT(W$1,FIND("-",W$1,1)-1))+1):$V3505)/COUNTIF(INDEX($V:$V,ROW($V3505)-VALUE(LEFT(W$1,FIND("-",W$1,1)-1))+1):$V3505,"&gt;0"))/(SUMIF(INDEX($V:$V,ROW($V3505)-VALUE(LEFT(W$1,FIND("-",W$1,1)-1))+1):$V3505,"&lt;0",INDEX($V:$V,ROW($V3505)-VALUE(LEFT(W$1,FIND("-",W$1,1)-1))+1):$V3505)/COUNTIF(INDEX($V:$V,ROW($V3505)-VALUE(LEFT(W$1,FIND("-",W$1,1)-1))+1):$V3505,"&lt;0")))),100-100/(1+ABS((SUMIF(INDEX($V:$V,ROW($V3505)-VALUE(LEFT(W$1,FIND("-",W$1,1)-1))+1):$V3505,"&gt;0",INDEX($V:$V,ROW($V3505)-VALUE(LEFT(W$1,FIND("-",W$1,1)-1))+1):$V3505)/VALUE(LEFT(W$1,FIND("-",W$1,1)-1)))/(SUMIF(INDEX($V:$V,ROW($V3505)-VALUE(LEFT(W$1,FIND("-",W$1,1)-1))+1):$V3505,"&lt;0",INDEX($V:$V,ROW($V3505)-VALUE(LEFT(W$1,FIND("-",W$1,1)-1))+1):$V3505)/VALUE(LEFT(W$1,FIND("-",W$1,1)-1)))))))</f>
        <v>12.500000000000014</v>
      </c>
      <c r="Y3505">
        <f>IF(ROW($E3505)&lt;=VALUE(LEFT(Y$1,FIND("-",Y$1,1)-1)),0,MAX(INDEX(C:C,ROW(C3505)-VALUE(LEFT(Y$1,FIND("-",Y$1,1)-1))+1):C3505))</f>
        <v>0.16500000000000001</v>
      </c>
      <c r="Z3505">
        <f>IF(ROW($E3505)&lt;=VALUE(LEFT(Z$1,FIND("-",Z$1,1)-1)),0,MIN(INDEX(D:D,ROW(D3505)-VALUE(LEFT(Z$1,FIND("-",Z$1,1)-1))+1):D3505))</f>
        <v>0.13500000000000001</v>
      </c>
      <c r="AA3505">
        <f t="shared" si="495"/>
        <v>0</v>
      </c>
      <c r="AB3505">
        <f>IF(ROW($AA3505)&lt;=VALUE(LEFT(AA$1,FIND("-",AA$1,1)-1))+VALUE(LEFT(AB$1,FIND("-",AB$1,1)-1)-1),0,AVERAGE(INDEX($AA:$AA,ROW($AA3505)-VALUE(LEFT(AB$1,FIND("-",AB$1,1)-1))+1):$AA3505))</f>
        <v>6.666666666666667</v>
      </c>
      <c r="AC3505">
        <f>IF(ROW($AA3505)&lt;=VALUE(LEFT(AA$1,FIND("-",AA$1,1)-1))+VALUE(LEFT(AB$1,FIND("-",AB$1,1)-1)-1)+VALUE(LEFT(AC$1,FIND("-",AC$1,1)-1)-1),0,AVERAGE(INDEX($AB:$AB,ROW($AB3505)-VALUE(LEFT(AC$1,FIND("-",AC$1,1)-1))+1):$AB3505))</f>
        <v>15.555555555555555</v>
      </c>
      <c r="AE3505">
        <f t="shared" si="492"/>
        <v>349904844</v>
      </c>
      <c r="AG3505" t="str">
        <f t="shared" si="494"/>
        <v/>
      </c>
    </row>
    <row r="3506" spans="1:33" x14ac:dyDescent="0.25">
      <c r="A3506" s="6">
        <v>42187</v>
      </c>
      <c r="B3506">
        <v>0.13500000000000001</v>
      </c>
      <c r="C3506">
        <v>0.14000000000000001</v>
      </c>
      <c r="D3506">
        <v>0.13500000000000001</v>
      </c>
      <c r="E3506">
        <v>0.13500000000000001</v>
      </c>
      <c r="F3506">
        <v>0.13500000000000001</v>
      </c>
      <c r="G3506">
        <v>944000</v>
      </c>
      <c r="I3506" t="str">
        <f t="shared" si="487"/>
        <v/>
      </c>
      <c r="J3506" t="str">
        <f t="shared" si="488"/>
        <v>Oversold</v>
      </c>
      <c r="K3506" t="str">
        <f t="shared" si="489"/>
        <v>Oversold Above %D</v>
      </c>
      <c r="M3506" s="11" t="str">
        <f t="shared" si="493"/>
        <v/>
      </c>
      <c r="O3506">
        <f>IF(ROW($E3506)&lt;=VALUE(LEFT(O$1,FIND("-",O$1,1)-1)),0,IF(ROW($E3506)=VALUE(LEFT(O$1,FIND("-",O$1,1)-1))+1,AVERAGE(INDEX($E:$E,ROW($E3506)-VALUE(LEFT(O$1,FIND("-",O$1,1)-1))):$E3506),($E3506*(2/(VALUE(LEFT(O$1,FIND("-",O$1,1)-1))+1)))+(O3505*(1-(2/(VALUE(LEFT(O$1,FIND("-",O$1,1)-1))+1))))))</f>
        <v>0.15501969532201021</v>
      </c>
      <c r="Q3506">
        <f>IF(ROW($E3506)&lt;=VALUE(LEFT(Q$1,FIND("-",Q$1,1)-1)),0,IF(ROW($E3506)=VALUE(LEFT(Q$1,FIND("-",Q$1,1)-1))+1,AVERAGE(INDEX($E:$E,ROW($E3506)-VALUE(LEFT(Q$1,FIND("-",Q$1,1)-1))):$E3506),($E3506*(2/(VALUE(LEFT(Q$1,FIND("-",Q$1,1)-1))+1)))+(Q3505*(1-(2/(VALUE(LEFT(Q$1,FIND("-",Q$1,1)-1))+1))))))</f>
        <v>0.14919581998529952</v>
      </c>
      <c r="R3506">
        <f>IF(ROW($E3506)&lt;=VALUE(LEFT(R$1,FIND("-",R$1,1)-1)),0,IF(ROW($E3506)=VALUE(LEFT(R$1,FIND("-",R$1,1)-1))+1,AVERAGE(INDEX($E:$E,ROW($E3506)-VALUE(LEFT(R$1,FIND("-",R$1,1)-1))):$E3506),($E3506*(2/(VALUE(LEFT(R$1,FIND("-",R$1,1)-1))+1)))+(R3505*(1-(2/(VALUE(LEFT(R$1,FIND("-",R$1,1)-1))+1))))))</f>
        <v>0.15622405646229606</v>
      </c>
      <c r="S3506">
        <f t="shared" si="490"/>
        <v>-7.0282364769965466E-3</v>
      </c>
      <c r="T3506">
        <f>IF(ROW($E3506)&lt;=MAX(VALUE(LEFT(Q$1,FIND("-",Q$1,1)-1)),VALUE(LEFT(R$1,FIND("-",R$1,1)-1)))+VALUE(LEFT(T$1,FIND("-",T$1,1)-1))-1,0,IF(ROW($E3506)=MAX(VALUE(LEFT(Q$1,FIND("-",Q$1,1)-1)),VALUE(LEFT(R$1,FIND("-",R$1,1)-1)))+VALUE(LEFT(T$1,FIND("-",T$1,1)-1)),AVERAGE(INDEX($S:$S,ROW(S3506)-VALUE(LEFT(T$1,FIND("-",T$1,1)-1))+1):S3506),($S3506*(2/(VALUE(LEFT(T$1,FIND("-",T$1,1)-1))+1)))+(T3505*(1-(2/(VALUE(LEFT(T$1,FIND("-",T$1,1)-1))+1))))))</f>
        <v>-4.3397960368446072E-3</v>
      </c>
      <c r="V3506">
        <f t="shared" si="491"/>
        <v>0</v>
      </c>
      <c r="W3506">
        <f>IF(ROW($E3506)&lt;=VALUE(LEFT(W$1,FIND("-",W$1,1)-1))+1,0,IF(ROW($E3505)=VALUE(LEFT(W$1,FIND("-",W$1,1)-1))+1,100-100/(1+ABS((SUMIF(INDEX($V:$V,ROW($V3506)-VALUE(LEFT(W$1,FIND("-",W$1,1)-1))+1):$V3506,"&gt;0",INDEX($V:$V,ROW($V3506)-VALUE(LEFT(W$1,FIND("-",W$1,1)-1))+1):$V3506)/COUNTIF(INDEX($V:$V,ROW($V3506)-VALUE(LEFT(W$1,FIND("-",W$1,1)-1))+1):$V3506,"&gt;0"))/(SUMIF(INDEX($V:$V,ROW($V3506)-VALUE(LEFT(W$1,FIND("-",W$1,1)-1))+1):$V3506,"&lt;0",INDEX($V:$V,ROW($V3506)-VALUE(LEFT(W$1,FIND("-",W$1,1)-1))+1):$V3506)/COUNTIF(INDEX($V:$V,ROW($V3506)-VALUE(LEFT(W$1,FIND("-",W$1,1)-1))+1):$V3506,"&lt;0")))),100-100/(1+ABS((SUMIF(INDEX($V:$V,ROW($V3506)-VALUE(LEFT(W$1,FIND("-",W$1,1)-1))+1):$V3506,"&gt;0",INDEX($V:$V,ROW($V3506)-VALUE(LEFT(W$1,FIND("-",W$1,1)-1))+1):$V3506)/VALUE(LEFT(W$1,FIND("-",W$1,1)-1)))/(SUMIF(INDEX($V:$V,ROW($V3506)-VALUE(LEFT(W$1,FIND("-",W$1,1)-1))+1):$V3506,"&lt;0",INDEX($V:$V,ROW($V3506)-VALUE(LEFT(W$1,FIND("-",W$1,1)-1))+1):$V3506)/VALUE(LEFT(W$1,FIND("-",W$1,1)-1)))))))</f>
        <v>12.500000000000014</v>
      </c>
      <c r="Y3506">
        <f>IF(ROW($E3506)&lt;=VALUE(LEFT(Y$1,FIND("-",Y$1,1)-1)),0,MAX(INDEX(C:C,ROW(C3506)-VALUE(LEFT(Y$1,FIND("-",Y$1,1)-1))+1):C3506))</f>
        <v>0.16500000000000001</v>
      </c>
      <c r="Z3506">
        <f>IF(ROW($E3506)&lt;=VALUE(LEFT(Z$1,FIND("-",Z$1,1)-1)),0,MIN(INDEX(D:D,ROW(D3506)-VALUE(LEFT(Z$1,FIND("-",Z$1,1)-1))+1):D3506))</f>
        <v>0.13500000000000001</v>
      </c>
      <c r="AA3506">
        <f t="shared" si="495"/>
        <v>0</v>
      </c>
      <c r="AB3506">
        <f>IF(ROW($AA3506)&lt;=VALUE(LEFT(AA$1,FIND("-",AA$1,1)-1))+VALUE(LEFT(AB$1,FIND("-",AB$1,1)-1)-1),0,AVERAGE(INDEX($AA:$AA,ROW($AA3506)-VALUE(LEFT(AB$1,FIND("-",AB$1,1)-1))+1):$AA3506))</f>
        <v>0</v>
      </c>
      <c r="AC3506">
        <f>IF(ROW($AA3506)&lt;=VALUE(LEFT(AA$1,FIND("-",AA$1,1)-1))+VALUE(LEFT(AB$1,FIND("-",AB$1,1)-1)-1)+VALUE(LEFT(AC$1,FIND("-",AC$1,1)-1)-1),0,AVERAGE(INDEX($AB:$AB,ROW($AB3506)-VALUE(LEFT(AC$1,FIND("-",AC$1,1)-1))+1):$AB3506))</f>
        <v>8.8888888888888893</v>
      </c>
      <c r="AE3506">
        <f t="shared" si="492"/>
        <v>349904844</v>
      </c>
      <c r="AG3506" t="str">
        <f t="shared" si="494"/>
        <v/>
      </c>
    </row>
    <row r="3507" spans="1:33" x14ac:dyDescent="0.25">
      <c r="A3507" s="6">
        <v>42191</v>
      </c>
      <c r="B3507">
        <v>0.13500000000000001</v>
      </c>
      <c r="C3507">
        <v>0.14000000000000001</v>
      </c>
      <c r="D3507">
        <v>0.13</v>
      </c>
      <c r="E3507">
        <v>0.13</v>
      </c>
      <c r="F3507">
        <v>0.13</v>
      </c>
      <c r="G3507">
        <v>263300</v>
      </c>
      <c r="I3507" t="str">
        <f t="shared" si="487"/>
        <v/>
      </c>
      <c r="J3507" t="str">
        <f t="shared" si="488"/>
        <v>Oversold</v>
      </c>
      <c r="K3507" t="str">
        <f t="shared" si="489"/>
        <v>Oversold Above %D</v>
      </c>
      <c r="M3507" s="11" t="str">
        <f t="shared" si="493"/>
        <v/>
      </c>
      <c r="O3507">
        <f>IF(ROW($E3507)&lt;=VALUE(LEFT(O$1,FIND("-",O$1,1)-1)),0,IF(ROW($E3507)=VALUE(LEFT(O$1,FIND("-",O$1,1)-1))+1,AVERAGE(INDEX($E:$E,ROW($E3507)-VALUE(LEFT(O$1,FIND("-",O$1,1)-1))):$E3507),($E3507*(2/(VALUE(LEFT(O$1,FIND("-",O$1,1)-1))+1)))+(O3506*(1-(2/(VALUE(LEFT(O$1,FIND("-",O$1,1)-1))+1))))))</f>
        <v>0.15477074312975139</v>
      </c>
      <c r="Q3507">
        <f>IF(ROW($E3507)&lt;=VALUE(LEFT(Q$1,FIND("-",Q$1,1)-1)),0,IF(ROW($E3507)=VALUE(LEFT(Q$1,FIND("-",Q$1,1)-1))+1,AVERAGE(INDEX($E:$E,ROW($E3507)-VALUE(LEFT(Q$1,FIND("-",Q$1,1)-1))):$E3507),($E3507*(2/(VALUE(LEFT(Q$1,FIND("-",Q$1,1)-1))+1)))+(Q3506*(1-(2/(VALUE(LEFT(Q$1,FIND("-",Q$1,1)-1))+1))))))</f>
        <v>0.14624261691063803</v>
      </c>
      <c r="R3507">
        <f>IF(ROW($E3507)&lt;=VALUE(LEFT(R$1,FIND("-",R$1,1)-1)),0,IF(ROW($E3507)=VALUE(LEFT(R$1,FIND("-",R$1,1)-1))+1,AVERAGE(INDEX($E:$E,ROW($E3507)-VALUE(LEFT(R$1,FIND("-",R$1,1)-1))):$E3507),($E3507*(2/(VALUE(LEFT(R$1,FIND("-",R$1,1)-1))+1)))+(R3506*(1-(2/(VALUE(LEFT(R$1,FIND("-",R$1,1)-1))+1))))))</f>
        <v>0.15428153376138523</v>
      </c>
      <c r="S3507">
        <f t="shared" si="490"/>
        <v>-8.038916850747202E-3</v>
      </c>
      <c r="T3507">
        <f>IF(ROW($E3507)&lt;=MAX(VALUE(LEFT(Q$1,FIND("-",Q$1,1)-1)),VALUE(LEFT(R$1,FIND("-",R$1,1)-1)))+VALUE(LEFT(T$1,FIND("-",T$1,1)-1))-1,0,IF(ROW($E3507)=MAX(VALUE(LEFT(Q$1,FIND("-",Q$1,1)-1)),VALUE(LEFT(R$1,FIND("-",R$1,1)-1)))+VALUE(LEFT(T$1,FIND("-",T$1,1)-1)),AVERAGE(INDEX($S:$S,ROW(S3507)-VALUE(LEFT(T$1,FIND("-",T$1,1)-1))+1):S3507),($S3507*(2/(VALUE(LEFT(T$1,FIND("-",T$1,1)-1))+1)))+(T3506*(1-(2/(VALUE(LEFT(T$1,FIND("-",T$1,1)-1))+1))))))</f>
        <v>-5.0796201996251263E-3</v>
      </c>
      <c r="V3507">
        <f t="shared" si="491"/>
        <v>-5.0000000000000044E-3</v>
      </c>
      <c r="W3507">
        <f>IF(ROW($E3507)&lt;=VALUE(LEFT(W$1,FIND("-",W$1,1)-1))+1,0,IF(ROW($E3506)=VALUE(LEFT(W$1,FIND("-",W$1,1)-1))+1,100-100/(1+ABS((SUMIF(INDEX($V:$V,ROW($V3507)-VALUE(LEFT(W$1,FIND("-",W$1,1)-1))+1):$V3507,"&gt;0",INDEX($V:$V,ROW($V3507)-VALUE(LEFT(W$1,FIND("-",W$1,1)-1))+1):$V3507)/COUNTIF(INDEX($V:$V,ROW($V3507)-VALUE(LEFT(W$1,FIND("-",W$1,1)-1))+1):$V3507,"&gt;0"))/(SUMIF(INDEX($V:$V,ROW($V3507)-VALUE(LEFT(W$1,FIND("-",W$1,1)-1))+1):$V3507,"&lt;0",INDEX($V:$V,ROW($V3507)-VALUE(LEFT(W$1,FIND("-",W$1,1)-1))+1):$V3507)/COUNTIF(INDEX($V:$V,ROW($V3507)-VALUE(LEFT(W$1,FIND("-",W$1,1)-1))+1):$V3507,"&lt;0")))),100-100/(1+ABS((SUMIF(INDEX($V:$V,ROW($V3507)-VALUE(LEFT(W$1,FIND("-",W$1,1)-1))+1):$V3507,"&gt;0",INDEX($V:$V,ROW($V3507)-VALUE(LEFT(W$1,FIND("-",W$1,1)-1))+1):$V3507)/VALUE(LEFT(W$1,FIND("-",W$1,1)-1)))/(SUMIF(INDEX($V:$V,ROW($V3507)-VALUE(LEFT(W$1,FIND("-",W$1,1)-1))+1):$V3507,"&lt;0",INDEX($V:$V,ROW($V3507)-VALUE(LEFT(W$1,FIND("-",W$1,1)-1))+1):$V3507)/VALUE(LEFT(W$1,FIND("-",W$1,1)-1)))))))</f>
        <v>11.111111111111114</v>
      </c>
      <c r="Y3507">
        <f>IF(ROW($E3507)&lt;=VALUE(LEFT(Y$1,FIND("-",Y$1,1)-1)),0,MAX(INDEX(C:C,ROW(C3507)-VALUE(LEFT(Y$1,FIND("-",Y$1,1)-1))+1):C3507))</f>
        <v>0.16500000000000001</v>
      </c>
      <c r="Z3507">
        <f>IF(ROW($E3507)&lt;=VALUE(LEFT(Z$1,FIND("-",Z$1,1)-1)),0,MIN(INDEX(D:D,ROW(D3507)-VALUE(LEFT(Z$1,FIND("-",Z$1,1)-1))+1):D3507))</f>
        <v>0.13</v>
      </c>
      <c r="AA3507">
        <f t="shared" si="495"/>
        <v>0</v>
      </c>
      <c r="AB3507">
        <f>IF(ROW($AA3507)&lt;=VALUE(LEFT(AA$1,FIND("-",AA$1,1)-1))+VALUE(LEFT(AB$1,FIND("-",AB$1,1)-1)-1),0,AVERAGE(INDEX($AA:$AA,ROW($AA3507)-VALUE(LEFT(AB$1,FIND("-",AB$1,1)-1))+1):$AA3507))</f>
        <v>0</v>
      </c>
      <c r="AC3507">
        <f>IF(ROW($AA3507)&lt;=VALUE(LEFT(AA$1,FIND("-",AA$1,1)-1))+VALUE(LEFT(AB$1,FIND("-",AB$1,1)-1)-1)+VALUE(LEFT(AC$1,FIND("-",AC$1,1)-1)-1),0,AVERAGE(INDEX($AB:$AB,ROW($AB3507)-VALUE(LEFT(AC$1,FIND("-",AC$1,1)-1))+1):$AB3507))</f>
        <v>2.2222222222222223</v>
      </c>
      <c r="AE3507">
        <f t="shared" si="492"/>
        <v>349641544</v>
      </c>
      <c r="AG3507" t="str">
        <f t="shared" si="494"/>
        <v/>
      </c>
    </row>
    <row r="3508" spans="1:33" x14ac:dyDescent="0.25">
      <c r="A3508" s="6">
        <v>42192</v>
      </c>
      <c r="B3508">
        <v>0.13</v>
      </c>
      <c r="C3508">
        <v>0.13500000000000001</v>
      </c>
      <c r="D3508">
        <v>0.13</v>
      </c>
      <c r="E3508">
        <v>0.13500000000000001</v>
      </c>
      <c r="F3508">
        <v>0.13500000000000001</v>
      </c>
      <c r="G3508">
        <v>175000</v>
      </c>
      <c r="I3508" t="str">
        <f t="shared" si="487"/>
        <v/>
      </c>
      <c r="J3508" t="str">
        <f t="shared" si="488"/>
        <v>Oversold</v>
      </c>
      <c r="K3508" t="str">
        <f t="shared" si="489"/>
        <v>Oversold Below %D</v>
      </c>
      <c r="M3508" s="11" t="str">
        <f t="shared" si="493"/>
        <v/>
      </c>
      <c r="O3508">
        <f>IF(ROW($E3508)&lt;=VALUE(LEFT(O$1,FIND("-",O$1,1)-1)),0,IF(ROW($E3508)=VALUE(LEFT(O$1,FIND("-",O$1,1)-1))+1,AVERAGE(INDEX($E:$E,ROW($E3508)-VALUE(LEFT(O$1,FIND("-",O$1,1)-1))):$E3508),($E3508*(2/(VALUE(LEFT(O$1,FIND("-",O$1,1)-1))+1)))+(O3507*(1-(2/(VALUE(LEFT(O$1,FIND("-",O$1,1)-1))+1))))))</f>
        <v>0.15457401931751505</v>
      </c>
      <c r="Q3508">
        <f>IF(ROW($E3508)&lt;=VALUE(LEFT(Q$1,FIND("-",Q$1,1)-1)),0,IF(ROW($E3508)=VALUE(LEFT(Q$1,FIND("-",Q$1,1)-1))+1,AVERAGE(INDEX($E:$E,ROW($E3508)-VALUE(LEFT(Q$1,FIND("-",Q$1,1)-1))):$E3508),($E3508*(2/(VALUE(LEFT(Q$1,FIND("-",Q$1,1)-1))+1)))+(Q3507*(1-(2/(VALUE(LEFT(Q$1,FIND("-",Q$1,1)-1))+1))))))</f>
        <v>0.14451298353977063</v>
      </c>
      <c r="R3508">
        <f>IF(ROW($E3508)&lt;=VALUE(LEFT(R$1,FIND("-",R$1,1)-1)),0,IF(ROW($E3508)=VALUE(LEFT(R$1,FIND("-",R$1,1)-1))+1,AVERAGE(INDEX($E:$E,ROW($E3508)-VALUE(LEFT(R$1,FIND("-",R$1,1)-1))):$E3508),($E3508*(2/(VALUE(LEFT(R$1,FIND("-",R$1,1)-1))+1)))+(R3507*(1-(2/(VALUE(LEFT(R$1,FIND("-",R$1,1)-1))+1))))))</f>
        <v>0.15285327200128263</v>
      </c>
      <c r="S3508">
        <f t="shared" si="490"/>
        <v>-8.3402884615119965E-3</v>
      </c>
      <c r="T3508">
        <f>IF(ROW($E3508)&lt;=MAX(VALUE(LEFT(Q$1,FIND("-",Q$1,1)-1)),VALUE(LEFT(R$1,FIND("-",R$1,1)-1)))+VALUE(LEFT(T$1,FIND("-",T$1,1)-1))-1,0,IF(ROW($E3508)=MAX(VALUE(LEFT(Q$1,FIND("-",Q$1,1)-1)),VALUE(LEFT(R$1,FIND("-",R$1,1)-1)))+VALUE(LEFT(T$1,FIND("-",T$1,1)-1)),AVERAGE(INDEX($S:$S,ROW(S3508)-VALUE(LEFT(T$1,FIND("-",T$1,1)-1))+1):S3508),($S3508*(2/(VALUE(LEFT(T$1,FIND("-",T$1,1)-1))+1)))+(T3507*(1-(2/(VALUE(LEFT(T$1,FIND("-",T$1,1)-1))+1))))))</f>
        <v>-5.7317538520025007E-3</v>
      </c>
      <c r="V3508">
        <f t="shared" si="491"/>
        <v>5.0000000000000044E-3</v>
      </c>
      <c r="W3508">
        <f>IF(ROW($E3508)&lt;=VALUE(LEFT(W$1,FIND("-",W$1,1)-1))+1,0,IF(ROW($E3507)=VALUE(LEFT(W$1,FIND("-",W$1,1)-1))+1,100-100/(1+ABS((SUMIF(INDEX($V:$V,ROW($V3508)-VALUE(LEFT(W$1,FIND("-",W$1,1)-1))+1):$V3508,"&gt;0",INDEX($V:$V,ROW($V3508)-VALUE(LEFT(W$1,FIND("-",W$1,1)-1))+1):$V3508)/COUNTIF(INDEX($V:$V,ROW($V3508)-VALUE(LEFT(W$1,FIND("-",W$1,1)-1))+1):$V3508,"&gt;0"))/(SUMIF(INDEX($V:$V,ROW($V3508)-VALUE(LEFT(W$1,FIND("-",W$1,1)-1))+1):$V3508,"&lt;0",INDEX($V:$V,ROW($V3508)-VALUE(LEFT(W$1,FIND("-",W$1,1)-1))+1):$V3508)/COUNTIF(INDEX($V:$V,ROW($V3508)-VALUE(LEFT(W$1,FIND("-",W$1,1)-1))+1):$V3508,"&lt;0")))),100-100/(1+ABS((SUMIF(INDEX($V:$V,ROW($V3508)-VALUE(LEFT(W$1,FIND("-",W$1,1)-1))+1):$V3508,"&gt;0",INDEX($V:$V,ROW($V3508)-VALUE(LEFT(W$1,FIND("-",W$1,1)-1))+1):$V3508)/VALUE(LEFT(W$1,FIND("-",W$1,1)-1)))/(SUMIF(INDEX($V:$V,ROW($V3508)-VALUE(LEFT(W$1,FIND("-",W$1,1)-1))+1):$V3508,"&lt;0",INDEX($V:$V,ROW($V3508)-VALUE(LEFT(W$1,FIND("-",W$1,1)-1))+1):$V3508)/VALUE(LEFT(W$1,FIND("-",W$1,1)-1)))))))</f>
        <v>20.000000000000014</v>
      </c>
      <c r="Y3508">
        <f>IF(ROW($E3508)&lt;=VALUE(LEFT(Y$1,FIND("-",Y$1,1)-1)),0,MAX(INDEX(C:C,ROW(C3508)-VALUE(LEFT(Y$1,FIND("-",Y$1,1)-1))+1):C3508))</f>
        <v>0.16</v>
      </c>
      <c r="Z3508">
        <f>IF(ROW($E3508)&lt;=VALUE(LEFT(Z$1,FIND("-",Z$1,1)-1)),0,MIN(INDEX(D:D,ROW(D3508)-VALUE(LEFT(Z$1,FIND("-",Z$1,1)-1))+1):D3508))</f>
        <v>0.13</v>
      </c>
      <c r="AA3508">
        <f t="shared" si="495"/>
        <v>16.666666666666682</v>
      </c>
      <c r="AB3508">
        <f>IF(ROW($AA3508)&lt;=VALUE(LEFT(AA$1,FIND("-",AA$1,1)-1))+VALUE(LEFT(AB$1,FIND("-",AB$1,1)-1)-1),0,AVERAGE(INDEX($AA:$AA,ROW($AA3508)-VALUE(LEFT(AB$1,FIND("-",AB$1,1)-1))+1):$AA3508))</f>
        <v>5.5555555555555607</v>
      </c>
      <c r="AC3508">
        <f>IF(ROW($AA3508)&lt;=VALUE(LEFT(AA$1,FIND("-",AA$1,1)-1))+VALUE(LEFT(AB$1,FIND("-",AB$1,1)-1)-1)+VALUE(LEFT(AC$1,FIND("-",AC$1,1)-1)-1),0,AVERAGE(INDEX($AB:$AB,ROW($AB3508)-VALUE(LEFT(AC$1,FIND("-",AC$1,1)-1))+1):$AB3508))</f>
        <v>1.8518518518518536</v>
      </c>
      <c r="AE3508">
        <f t="shared" si="492"/>
        <v>349816544</v>
      </c>
      <c r="AG3508" t="str">
        <f t="shared" si="494"/>
        <v/>
      </c>
    </row>
    <row r="3509" spans="1:33" x14ac:dyDescent="0.25">
      <c r="A3509" s="6">
        <v>42193</v>
      </c>
      <c r="B3509">
        <v>0.13</v>
      </c>
      <c r="C3509">
        <v>0.13</v>
      </c>
      <c r="D3509">
        <v>0.125</v>
      </c>
      <c r="E3509">
        <v>0.125</v>
      </c>
      <c r="F3509">
        <v>0.125</v>
      </c>
      <c r="G3509">
        <v>359600</v>
      </c>
      <c r="I3509" t="str">
        <f t="shared" si="487"/>
        <v/>
      </c>
      <c r="J3509" t="str">
        <f t="shared" si="488"/>
        <v>Oversold</v>
      </c>
      <c r="K3509" t="str">
        <f t="shared" si="489"/>
        <v>Oversold Below %D</v>
      </c>
      <c r="M3509" s="11" t="str">
        <f t="shared" si="493"/>
        <v/>
      </c>
      <c r="O3509">
        <f>IF(ROW($E3509)&lt;=VALUE(LEFT(O$1,FIND("-",O$1,1)-1)),0,IF(ROW($E3509)=VALUE(LEFT(O$1,FIND("-",O$1,1)-1))+1,AVERAGE(INDEX($E:$E,ROW($E3509)-VALUE(LEFT(O$1,FIND("-",O$1,1)-1))):$E3509),($E3509*(2/(VALUE(LEFT(O$1,FIND("-",O$1,1)-1))+1)))+(O3508*(1-(2/(VALUE(LEFT(O$1,FIND("-",O$1,1)-1))+1))))))</f>
        <v>0.15427975046858455</v>
      </c>
      <c r="Q3509">
        <f>IF(ROW($E3509)&lt;=VALUE(LEFT(Q$1,FIND("-",Q$1,1)-1)),0,IF(ROW($E3509)=VALUE(LEFT(Q$1,FIND("-",Q$1,1)-1))+1,AVERAGE(INDEX($E:$E,ROW($E3509)-VALUE(LEFT(Q$1,FIND("-",Q$1,1)-1))):$E3509),($E3509*(2/(VALUE(LEFT(Q$1,FIND("-",Q$1,1)-1))+1)))+(Q3508*(1-(2/(VALUE(LEFT(Q$1,FIND("-",Q$1,1)-1))+1))))))</f>
        <v>0.1415109860721136</v>
      </c>
      <c r="R3509">
        <f>IF(ROW($E3509)&lt;=VALUE(LEFT(R$1,FIND("-",R$1,1)-1)),0,IF(ROW($E3509)=VALUE(LEFT(R$1,FIND("-",R$1,1)-1))+1,AVERAGE(INDEX($E:$E,ROW($E3509)-VALUE(LEFT(R$1,FIND("-",R$1,1)-1))):$E3509),($E3509*(2/(VALUE(LEFT(R$1,FIND("-",R$1,1)-1))+1)))+(R3508*(1-(2/(VALUE(LEFT(R$1,FIND("-",R$1,1)-1))+1))))))</f>
        <v>0.15079006666785427</v>
      </c>
      <c r="S3509">
        <f t="shared" si="490"/>
        <v>-9.2790805957406741E-3</v>
      </c>
      <c r="T3509">
        <f>IF(ROW($E3509)&lt;=MAX(VALUE(LEFT(Q$1,FIND("-",Q$1,1)-1)),VALUE(LEFT(R$1,FIND("-",R$1,1)-1)))+VALUE(LEFT(T$1,FIND("-",T$1,1)-1))-1,0,IF(ROW($E3509)=MAX(VALUE(LEFT(Q$1,FIND("-",Q$1,1)-1)),VALUE(LEFT(R$1,FIND("-",R$1,1)-1)))+VALUE(LEFT(T$1,FIND("-",T$1,1)-1)),AVERAGE(INDEX($S:$S,ROW(S3509)-VALUE(LEFT(T$1,FIND("-",T$1,1)-1))+1):S3509),($S3509*(2/(VALUE(LEFT(T$1,FIND("-",T$1,1)-1))+1)))+(T3508*(1-(2/(VALUE(LEFT(T$1,FIND("-",T$1,1)-1))+1))))))</f>
        <v>-6.441219200750135E-3</v>
      </c>
      <c r="V3509">
        <f t="shared" si="491"/>
        <v>-1.0000000000000009E-2</v>
      </c>
      <c r="W3509">
        <f>IF(ROW($E3509)&lt;=VALUE(LEFT(W$1,FIND("-",W$1,1)-1))+1,0,IF(ROW($E3508)=VALUE(LEFT(W$1,FIND("-",W$1,1)-1))+1,100-100/(1+ABS((SUMIF(INDEX($V:$V,ROW($V3509)-VALUE(LEFT(W$1,FIND("-",W$1,1)-1))+1):$V3509,"&gt;0",INDEX($V:$V,ROW($V3509)-VALUE(LEFT(W$1,FIND("-",W$1,1)-1))+1):$V3509)/COUNTIF(INDEX($V:$V,ROW($V3509)-VALUE(LEFT(W$1,FIND("-",W$1,1)-1))+1):$V3509,"&gt;0"))/(SUMIF(INDEX($V:$V,ROW($V3509)-VALUE(LEFT(W$1,FIND("-",W$1,1)-1))+1):$V3509,"&lt;0",INDEX($V:$V,ROW($V3509)-VALUE(LEFT(W$1,FIND("-",W$1,1)-1))+1):$V3509)/COUNTIF(INDEX($V:$V,ROW($V3509)-VALUE(LEFT(W$1,FIND("-",W$1,1)-1))+1):$V3509,"&lt;0")))),100-100/(1+ABS((SUMIF(INDEX($V:$V,ROW($V3509)-VALUE(LEFT(W$1,FIND("-",W$1,1)-1))+1):$V3509,"&gt;0",INDEX($V:$V,ROW($V3509)-VALUE(LEFT(W$1,FIND("-",W$1,1)-1))+1):$V3509)/VALUE(LEFT(W$1,FIND("-",W$1,1)-1)))/(SUMIF(INDEX($V:$V,ROW($V3509)-VALUE(LEFT(W$1,FIND("-",W$1,1)-1))+1):$V3509,"&lt;0",INDEX($V:$V,ROW($V3509)-VALUE(LEFT(W$1,FIND("-",W$1,1)-1))+1):$V3509)/VALUE(LEFT(W$1,FIND("-",W$1,1)-1)))))))</f>
        <v>18.181818181818187</v>
      </c>
      <c r="Y3509">
        <f>IF(ROW($E3509)&lt;=VALUE(LEFT(Y$1,FIND("-",Y$1,1)-1)),0,MAX(INDEX(C:C,ROW(C3509)-VALUE(LEFT(Y$1,FIND("-",Y$1,1)-1))+1):C3509))</f>
        <v>0.16</v>
      </c>
      <c r="Z3509">
        <f>IF(ROW($E3509)&lt;=VALUE(LEFT(Z$1,FIND("-",Z$1,1)-1)),0,MIN(INDEX(D:D,ROW(D3509)-VALUE(LEFT(Z$1,FIND("-",Z$1,1)-1))+1):D3509))</f>
        <v>0.125</v>
      </c>
      <c r="AA3509">
        <f t="shared" si="495"/>
        <v>0</v>
      </c>
      <c r="AB3509">
        <f>IF(ROW($AA3509)&lt;=VALUE(LEFT(AA$1,FIND("-",AA$1,1)-1))+VALUE(LEFT(AB$1,FIND("-",AB$1,1)-1)-1),0,AVERAGE(INDEX($AA:$AA,ROW($AA3509)-VALUE(LEFT(AB$1,FIND("-",AB$1,1)-1))+1):$AA3509))</f>
        <v>5.5555555555555607</v>
      </c>
      <c r="AC3509">
        <f>IF(ROW($AA3509)&lt;=VALUE(LEFT(AA$1,FIND("-",AA$1,1)-1))+VALUE(LEFT(AB$1,FIND("-",AB$1,1)-1)-1)+VALUE(LEFT(AC$1,FIND("-",AC$1,1)-1)-1),0,AVERAGE(INDEX($AB:$AB,ROW($AB3509)-VALUE(LEFT(AC$1,FIND("-",AC$1,1)-1))+1):$AB3509))</f>
        <v>3.7037037037037073</v>
      </c>
      <c r="AE3509">
        <f t="shared" si="492"/>
        <v>349456944</v>
      </c>
      <c r="AG3509" t="str">
        <f t="shared" si="494"/>
        <v/>
      </c>
    </row>
    <row r="3510" spans="1:33" x14ac:dyDescent="0.25">
      <c r="A3510" s="6">
        <v>42194</v>
      </c>
      <c r="B3510">
        <v>0.125</v>
      </c>
      <c r="C3510">
        <v>0.125</v>
      </c>
      <c r="D3510">
        <v>0.12</v>
      </c>
      <c r="E3510">
        <v>0.125</v>
      </c>
      <c r="F3510">
        <v>0.125</v>
      </c>
      <c r="G3510">
        <v>417300</v>
      </c>
      <c r="I3510" t="str">
        <f t="shared" si="487"/>
        <v/>
      </c>
      <c r="J3510" t="str">
        <f t="shared" si="488"/>
        <v>Oversold</v>
      </c>
      <c r="K3510" t="str">
        <f t="shared" si="489"/>
        <v>Oversold Below %D</v>
      </c>
      <c r="M3510" s="11" t="str">
        <f t="shared" si="493"/>
        <v/>
      </c>
      <c r="O3510">
        <f>IF(ROW($E3510)&lt;=VALUE(LEFT(O$1,FIND("-",O$1,1)-1)),0,IF(ROW($E3510)=VALUE(LEFT(O$1,FIND("-",O$1,1)-1))+1,AVERAGE(INDEX($E:$E,ROW($E3510)-VALUE(LEFT(O$1,FIND("-",O$1,1)-1))):$E3510),($E3510*(2/(VALUE(LEFT(O$1,FIND("-",O$1,1)-1))+1)))+(O3509*(1-(2/(VALUE(LEFT(O$1,FIND("-",O$1,1)-1))+1))))))</f>
        <v>0.15398840966790212</v>
      </c>
      <c r="Q3510">
        <f>IF(ROW($E3510)&lt;=VALUE(LEFT(Q$1,FIND("-",Q$1,1)-1)),0,IF(ROW($E3510)=VALUE(LEFT(Q$1,FIND("-",Q$1,1)-1))+1,AVERAGE(INDEX($E:$E,ROW($E3510)-VALUE(LEFT(Q$1,FIND("-",Q$1,1)-1))):$E3510),($E3510*(2/(VALUE(LEFT(Q$1,FIND("-",Q$1,1)-1))+1)))+(Q3509*(1-(2/(VALUE(LEFT(Q$1,FIND("-",Q$1,1)-1))+1))))))</f>
        <v>0.13897083436871149</v>
      </c>
      <c r="R3510">
        <f>IF(ROW($E3510)&lt;=VALUE(LEFT(R$1,FIND("-",R$1,1)-1)),0,IF(ROW($E3510)=VALUE(LEFT(R$1,FIND("-",R$1,1)-1))+1,AVERAGE(INDEX($E:$E,ROW($E3510)-VALUE(LEFT(R$1,FIND("-",R$1,1)-1))):$E3510),($E3510*(2/(VALUE(LEFT(R$1,FIND("-",R$1,1)-1))+1)))+(R3509*(1-(2/(VALUE(LEFT(R$1,FIND("-",R$1,1)-1))+1))))))</f>
        <v>0.14887969135912432</v>
      </c>
      <c r="S3510">
        <f t="shared" si="490"/>
        <v>-9.9088569904128287E-3</v>
      </c>
      <c r="T3510">
        <f>IF(ROW($E3510)&lt;=MAX(VALUE(LEFT(Q$1,FIND("-",Q$1,1)-1)),VALUE(LEFT(R$1,FIND("-",R$1,1)-1)))+VALUE(LEFT(T$1,FIND("-",T$1,1)-1))-1,0,IF(ROW($E3510)=MAX(VALUE(LEFT(Q$1,FIND("-",Q$1,1)-1)),VALUE(LEFT(R$1,FIND("-",R$1,1)-1)))+VALUE(LEFT(T$1,FIND("-",T$1,1)-1)),AVERAGE(INDEX($S:$S,ROW(S3510)-VALUE(LEFT(T$1,FIND("-",T$1,1)-1))+1):S3510),($S3510*(2/(VALUE(LEFT(T$1,FIND("-",T$1,1)-1))+1)))+(T3509*(1-(2/(VALUE(LEFT(T$1,FIND("-",T$1,1)-1))+1))))))</f>
        <v>-7.1347467586826748E-3</v>
      </c>
      <c r="V3510">
        <f t="shared" si="491"/>
        <v>0</v>
      </c>
      <c r="W3510">
        <f>IF(ROW($E3510)&lt;=VALUE(LEFT(W$1,FIND("-",W$1,1)-1))+1,0,IF(ROW($E3509)=VALUE(LEFT(W$1,FIND("-",W$1,1)-1))+1,100-100/(1+ABS((SUMIF(INDEX($V:$V,ROW($V3510)-VALUE(LEFT(W$1,FIND("-",W$1,1)-1))+1):$V3510,"&gt;0",INDEX($V:$V,ROW($V3510)-VALUE(LEFT(W$1,FIND("-",W$1,1)-1))+1):$V3510)/COUNTIF(INDEX($V:$V,ROW($V3510)-VALUE(LEFT(W$1,FIND("-",W$1,1)-1))+1):$V3510,"&gt;0"))/(SUMIF(INDEX($V:$V,ROW($V3510)-VALUE(LEFT(W$1,FIND("-",W$1,1)-1))+1):$V3510,"&lt;0",INDEX($V:$V,ROW($V3510)-VALUE(LEFT(W$1,FIND("-",W$1,1)-1))+1):$V3510)/COUNTIF(INDEX($V:$V,ROW($V3510)-VALUE(LEFT(W$1,FIND("-",W$1,1)-1))+1):$V3510,"&lt;0")))),100-100/(1+ABS((SUMIF(INDEX($V:$V,ROW($V3510)-VALUE(LEFT(W$1,FIND("-",W$1,1)-1))+1):$V3510,"&gt;0",INDEX($V:$V,ROW($V3510)-VALUE(LEFT(W$1,FIND("-",W$1,1)-1))+1):$V3510)/VALUE(LEFT(W$1,FIND("-",W$1,1)-1)))/(SUMIF(INDEX($V:$V,ROW($V3510)-VALUE(LEFT(W$1,FIND("-",W$1,1)-1))+1):$V3510,"&lt;0",INDEX($V:$V,ROW($V3510)-VALUE(LEFT(W$1,FIND("-",W$1,1)-1))+1):$V3510)/VALUE(LEFT(W$1,FIND("-",W$1,1)-1)))))))</f>
        <v>18.181818181818187</v>
      </c>
      <c r="Y3510">
        <f>IF(ROW($E3510)&lt;=VALUE(LEFT(Y$1,FIND("-",Y$1,1)-1)),0,MAX(INDEX(C:C,ROW(C3510)-VALUE(LEFT(Y$1,FIND("-",Y$1,1)-1))+1):C3510))</f>
        <v>0.16</v>
      </c>
      <c r="Z3510">
        <f>IF(ROW($E3510)&lt;=VALUE(LEFT(Z$1,FIND("-",Z$1,1)-1)),0,MIN(INDEX(D:D,ROW(D3510)-VALUE(LEFT(Z$1,FIND("-",Z$1,1)-1))+1):D3510))</f>
        <v>0.12</v>
      </c>
      <c r="AA3510">
        <f t="shared" si="495"/>
        <v>12.500000000000009</v>
      </c>
      <c r="AB3510">
        <f>IF(ROW($AA3510)&lt;=VALUE(LEFT(AA$1,FIND("-",AA$1,1)-1))+VALUE(LEFT(AB$1,FIND("-",AB$1,1)-1)-1),0,AVERAGE(INDEX($AA:$AA,ROW($AA3510)-VALUE(LEFT(AB$1,FIND("-",AB$1,1)-1))+1):$AA3510))</f>
        <v>9.7222222222222303</v>
      </c>
      <c r="AC3510">
        <f>IF(ROW($AA3510)&lt;=VALUE(LEFT(AA$1,FIND("-",AA$1,1)-1))+VALUE(LEFT(AB$1,FIND("-",AB$1,1)-1)-1)+VALUE(LEFT(AC$1,FIND("-",AC$1,1)-1)-1),0,AVERAGE(INDEX($AB:$AB,ROW($AB3510)-VALUE(LEFT(AC$1,FIND("-",AC$1,1)-1))+1):$AB3510))</f>
        <v>6.94444444444445</v>
      </c>
      <c r="AE3510">
        <f t="shared" si="492"/>
        <v>349456944</v>
      </c>
      <c r="AG3510" t="str">
        <f t="shared" si="494"/>
        <v/>
      </c>
    </row>
    <row r="3511" spans="1:33" x14ac:dyDescent="0.25">
      <c r="A3511" s="6">
        <v>42195</v>
      </c>
      <c r="B3511">
        <v>0.125</v>
      </c>
      <c r="C3511">
        <v>0.125</v>
      </c>
      <c r="D3511">
        <v>0.12</v>
      </c>
      <c r="E3511">
        <v>0.12</v>
      </c>
      <c r="F3511">
        <v>0.12</v>
      </c>
      <c r="G3511">
        <v>195000</v>
      </c>
      <c r="I3511" t="str">
        <f t="shared" si="487"/>
        <v/>
      </c>
      <c r="J3511" t="str">
        <f t="shared" si="488"/>
        <v>Oversold</v>
      </c>
      <c r="K3511" t="str">
        <f t="shared" si="489"/>
        <v>Oversold Above %D</v>
      </c>
      <c r="M3511" s="11" t="str">
        <f t="shared" si="493"/>
        <v/>
      </c>
      <c r="O3511">
        <f>IF(ROW($E3511)&lt;=VALUE(LEFT(O$1,FIND("-",O$1,1)-1)),0,IF(ROW($E3511)=VALUE(LEFT(O$1,FIND("-",O$1,1)-1))+1,AVERAGE(INDEX($E:$E,ROW($E3511)-VALUE(LEFT(O$1,FIND("-",O$1,1)-1))):$E3511),($E3511*(2/(VALUE(LEFT(O$1,FIND("-",O$1,1)-1))+1)))+(O3510*(1-(2/(VALUE(LEFT(O$1,FIND("-",O$1,1)-1))+1))))))</f>
        <v>0.15365021653687821</v>
      </c>
      <c r="Q3511">
        <f>IF(ROW($E3511)&lt;=VALUE(LEFT(Q$1,FIND("-",Q$1,1)-1)),0,IF(ROW($E3511)=VALUE(LEFT(Q$1,FIND("-",Q$1,1)-1))+1,AVERAGE(INDEX($E:$E,ROW($E3511)-VALUE(LEFT(Q$1,FIND("-",Q$1,1)-1))):$E3511),($E3511*(2/(VALUE(LEFT(Q$1,FIND("-",Q$1,1)-1))+1)))+(Q3510*(1-(2/(VALUE(LEFT(Q$1,FIND("-",Q$1,1)-1))+1))))))</f>
        <v>0.13605224446583281</v>
      </c>
      <c r="R3511">
        <f>IF(ROW($E3511)&lt;=VALUE(LEFT(R$1,FIND("-",R$1,1)-1)),0,IF(ROW($E3511)=VALUE(LEFT(R$1,FIND("-",R$1,1)-1))+1,AVERAGE(INDEX($E:$E,ROW($E3511)-VALUE(LEFT(R$1,FIND("-",R$1,1)-1))):$E3511),($E3511*(2/(VALUE(LEFT(R$1,FIND("-",R$1,1)-1))+1)))+(R3510*(1-(2/(VALUE(LEFT(R$1,FIND("-",R$1,1)-1))+1))))))</f>
        <v>0.14674045496215216</v>
      </c>
      <c r="S3511">
        <f t="shared" si="490"/>
        <v>-1.068821049631935E-2</v>
      </c>
      <c r="T3511">
        <f>IF(ROW($E3511)&lt;=MAX(VALUE(LEFT(Q$1,FIND("-",Q$1,1)-1)),VALUE(LEFT(R$1,FIND("-",R$1,1)-1)))+VALUE(LEFT(T$1,FIND("-",T$1,1)-1))-1,0,IF(ROW($E3511)=MAX(VALUE(LEFT(Q$1,FIND("-",Q$1,1)-1)),VALUE(LEFT(R$1,FIND("-",R$1,1)-1)))+VALUE(LEFT(T$1,FIND("-",T$1,1)-1)),AVERAGE(INDEX($S:$S,ROW(S3511)-VALUE(LEFT(T$1,FIND("-",T$1,1)-1))+1):S3511),($S3511*(2/(VALUE(LEFT(T$1,FIND("-",T$1,1)-1))+1)))+(T3510*(1-(2/(VALUE(LEFT(T$1,FIND("-",T$1,1)-1))+1))))))</f>
        <v>-7.8454395062100106E-3</v>
      </c>
      <c r="V3511">
        <f t="shared" si="491"/>
        <v>-5.0000000000000044E-3</v>
      </c>
      <c r="W3511">
        <f>IF(ROW($E3511)&lt;=VALUE(LEFT(W$1,FIND("-",W$1,1)-1))+1,0,IF(ROW($E3510)=VALUE(LEFT(W$1,FIND("-",W$1,1)-1))+1,100-100/(1+ABS((SUMIF(INDEX($V:$V,ROW($V3511)-VALUE(LEFT(W$1,FIND("-",W$1,1)-1))+1):$V3511,"&gt;0",INDEX($V:$V,ROW($V3511)-VALUE(LEFT(W$1,FIND("-",W$1,1)-1))+1):$V3511)/COUNTIF(INDEX($V:$V,ROW($V3511)-VALUE(LEFT(W$1,FIND("-",W$1,1)-1))+1):$V3511,"&gt;0"))/(SUMIF(INDEX($V:$V,ROW($V3511)-VALUE(LEFT(W$1,FIND("-",W$1,1)-1))+1):$V3511,"&lt;0",INDEX($V:$V,ROW($V3511)-VALUE(LEFT(W$1,FIND("-",W$1,1)-1))+1):$V3511)/COUNTIF(INDEX($V:$V,ROW($V3511)-VALUE(LEFT(W$1,FIND("-",W$1,1)-1))+1):$V3511,"&lt;0")))),100-100/(1+ABS((SUMIF(INDEX($V:$V,ROW($V3511)-VALUE(LEFT(W$1,FIND("-",W$1,1)-1))+1):$V3511,"&gt;0",INDEX($V:$V,ROW($V3511)-VALUE(LEFT(W$1,FIND("-",W$1,1)-1))+1):$V3511)/VALUE(LEFT(W$1,FIND("-",W$1,1)-1)))/(SUMIF(INDEX($V:$V,ROW($V3511)-VALUE(LEFT(W$1,FIND("-",W$1,1)-1))+1):$V3511,"&lt;0",INDEX($V:$V,ROW($V3511)-VALUE(LEFT(W$1,FIND("-",W$1,1)-1))+1):$V3511)/VALUE(LEFT(W$1,FIND("-",W$1,1)-1)))))))</f>
        <v>16.666666666666686</v>
      </c>
      <c r="Y3511">
        <f>IF(ROW($E3511)&lt;=VALUE(LEFT(Y$1,FIND("-",Y$1,1)-1)),0,MAX(INDEX(C:C,ROW(C3511)-VALUE(LEFT(Y$1,FIND("-",Y$1,1)-1))+1):C3511))</f>
        <v>0.16</v>
      </c>
      <c r="Z3511">
        <f>IF(ROW($E3511)&lt;=VALUE(LEFT(Z$1,FIND("-",Z$1,1)-1)),0,MIN(INDEX(D:D,ROW(D3511)-VALUE(LEFT(Z$1,FIND("-",Z$1,1)-1))+1):D3511))</f>
        <v>0.12</v>
      </c>
      <c r="AA3511">
        <f t="shared" si="495"/>
        <v>0</v>
      </c>
      <c r="AB3511">
        <f>IF(ROW($AA3511)&lt;=VALUE(LEFT(AA$1,FIND("-",AA$1,1)-1))+VALUE(LEFT(AB$1,FIND("-",AB$1,1)-1)-1),0,AVERAGE(INDEX($AA:$AA,ROW($AA3511)-VALUE(LEFT(AB$1,FIND("-",AB$1,1)-1))+1):$AA3511))</f>
        <v>4.1666666666666696</v>
      </c>
      <c r="AC3511">
        <f>IF(ROW($AA3511)&lt;=VALUE(LEFT(AA$1,FIND("-",AA$1,1)-1))+VALUE(LEFT(AB$1,FIND("-",AB$1,1)-1)-1)+VALUE(LEFT(AC$1,FIND("-",AC$1,1)-1)-1),0,AVERAGE(INDEX($AB:$AB,ROW($AB3511)-VALUE(LEFT(AC$1,FIND("-",AC$1,1)-1))+1):$AB3511))</f>
        <v>6.4814814814814872</v>
      </c>
      <c r="AE3511">
        <f t="shared" si="492"/>
        <v>349261944</v>
      </c>
      <c r="AG3511" t="str">
        <f t="shared" si="494"/>
        <v/>
      </c>
    </row>
    <row r="3512" spans="1:33" x14ac:dyDescent="0.25">
      <c r="A3512" s="6">
        <v>42198</v>
      </c>
      <c r="B3512">
        <v>0.12</v>
      </c>
      <c r="C3512">
        <v>0.12</v>
      </c>
      <c r="D3512">
        <v>0.12</v>
      </c>
      <c r="E3512">
        <v>0.12</v>
      </c>
      <c r="F3512">
        <v>0.12</v>
      </c>
      <c r="G3512">
        <v>0</v>
      </c>
      <c r="I3512" t="str">
        <f t="shared" si="487"/>
        <v/>
      </c>
      <c r="J3512" t="str">
        <f t="shared" si="488"/>
        <v>Oversold</v>
      </c>
      <c r="K3512" t="str">
        <f t="shared" si="489"/>
        <v>Oversold Above %D</v>
      </c>
      <c r="M3512" s="11" t="str">
        <f t="shared" si="493"/>
        <v/>
      </c>
      <c r="O3512">
        <f>IF(ROW($E3512)&lt;=VALUE(LEFT(O$1,FIND("-",O$1,1)-1)),0,IF(ROW($E3512)=VALUE(LEFT(O$1,FIND("-",O$1,1)-1))+1,AVERAGE(INDEX($E:$E,ROW($E3512)-VALUE(LEFT(O$1,FIND("-",O$1,1)-1))):$E3512),($E3512*(2/(VALUE(LEFT(O$1,FIND("-",O$1,1)-1))+1)))+(O3511*(1-(2/(VALUE(LEFT(O$1,FIND("-",O$1,1)-1))+1))))))</f>
        <v>0.15331538851163565</v>
      </c>
      <c r="Q3512">
        <f>IF(ROW($E3512)&lt;=VALUE(LEFT(Q$1,FIND("-",Q$1,1)-1)),0,IF(ROW($E3512)=VALUE(LEFT(Q$1,FIND("-",Q$1,1)-1))+1,AVERAGE(INDEX($E:$E,ROW($E3512)-VALUE(LEFT(Q$1,FIND("-",Q$1,1)-1))):$E3512),($E3512*(2/(VALUE(LEFT(Q$1,FIND("-",Q$1,1)-1))+1)))+(Q3511*(1-(2/(VALUE(LEFT(Q$1,FIND("-",Q$1,1)-1))+1))))))</f>
        <v>0.13358266839416622</v>
      </c>
      <c r="R3512">
        <f>IF(ROW($E3512)&lt;=VALUE(LEFT(R$1,FIND("-",R$1,1)-1)),0,IF(ROW($E3512)=VALUE(LEFT(R$1,FIND("-",R$1,1)-1))+1,AVERAGE(INDEX($E:$E,ROW($E3512)-VALUE(LEFT(R$1,FIND("-",R$1,1)-1))):$E3512),($E3512*(2/(VALUE(LEFT(R$1,FIND("-",R$1,1)-1))+1)))+(R3511*(1-(2/(VALUE(LEFT(R$1,FIND("-",R$1,1)-1))+1))))))</f>
        <v>0.14475968052051125</v>
      </c>
      <c r="S3512">
        <f t="shared" si="490"/>
        <v>-1.1177012126345032E-2</v>
      </c>
      <c r="T3512">
        <f>IF(ROW($E3512)&lt;=MAX(VALUE(LEFT(Q$1,FIND("-",Q$1,1)-1)),VALUE(LEFT(R$1,FIND("-",R$1,1)-1)))+VALUE(LEFT(T$1,FIND("-",T$1,1)-1))-1,0,IF(ROW($E3512)=MAX(VALUE(LEFT(Q$1,FIND("-",Q$1,1)-1)),VALUE(LEFT(R$1,FIND("-",R$1,1)-1)))+VALUE(LEFT(T$1,FIND("-",T$1,1)-1)),AVERAGE(INDEX($S:$S,ROW(S3512)-VALUE(LEFT(T$1,FIND("-",T$1,1)-1))+1):S3512),($S3512*(2/(VALUE(LEFT(T$1,FIND("-",T$1,1)-1))+1)))+(T3511*(1-(2/(VALUE(LEFT(T$1,FIND("-",T$1,1)-1))+1))))))</f>
        <v>-8.5117540302370159E-3</v>
      </c>
      <c r="V3512">
        <f t="shared" si="491"/>
        <v>0</v>
      </c>
      <c r="W3512">
        <f>IF(ROW($E3512)&lt;=VALUE(LEFT(W$1,FIND("-",W$1,1)-1))+1,0,IF(ROW($E3511)=VALUE(LEFT(W$1,FIND("-",W$1,1)-1))+1,100-100/(1+ABS((SUMIF(INDEX($V:$V,ROW($V3512)-VALUE(LEFT(W$1,FIND("-",W$1,1)-1))+1):$V3512,"&gt;0",INDEX($V:$V,ROW($V3512)-VALUE(LEFT(W$1,FIND("-",W$1,1)-1))+1):$V3512)/COUNTIF(INDEX($V:$V,ROW($V3512)-VALUE(LEFT(W$1,FIND("-",W$1,1)-1))+1):$V3512,"&gt;0"))/(SUMIF(INDEX($V:$V,ROW($V3512)-VALUE(LEFT(W$1,FIND("-",W$1,1)-1))+1):$V3512,"&lt;0",INDEX($V:$V,ROW($V3512)-VALUE(LEFT(W$1,FIND("-",W$1,1)-1))+1):$V3512)/COUNTIF(INDEX($V:$V,ROW($V3512)-VALUE(LEFT(W$1,FIND("-",W$1,1)-1))+1):$V3512,"&lt;0")))),100-100/(1+ABS((SUMIF(INDEX($V:$V,ROW($V3512)-VALUE(LEFT(W$1,FIND("-",W$1,1)-1))+1):$V3512,"&gt;0",INDEX($V:$V,ROW($V3512)-VALUE(LEFT(W$1,FIND("-",W$1,1)-1))+1):$V3512)/VALUE(LEFT(W$1,FIND("-",W$1,1)-1)))/(SUMIF(INDEX($V:$V,ROW($V3512)-VALUE(LEFT(W$1,FIND("-",W$1,1)-1))+1):$V3512,"&lt;0",INDEX($V:$V,ROW($V3512)-VALUE(LEFT(W$1,FIND("-",W$1,1)-1))+1):$V3512)/VALUE(LEFT(W$1,FIND("-",W$1,1)-1)))))))</f>
        <v>16.666666666666686</v>
      </c>
      <c r="Y3512">
        <f>IF(ROW($E3512)&lt;=VALUE(LEFT(Y$1,FIND("-",Y$1,1)-1)),0,MAX(INDEX(C:C,ROW(C3512)-VALUE(LEFT(Y$1,FIND("-",Y$1,1)-1))+1):C3512))</f>
        <v>0.16</v>
      </c>
      <c r="Z3512">
        <f>IF(ROW($E3512)&lt;=VALUE(LEFT(Z$1,FIND("-",Z$1,1)-1)),0,MIN(INDEX(D:D,ROW(D3512)-VALUE(LEFT(Z$1,FIND("-",Z$1,1)-1))+1):D3512))</f>
        <v>0.12</v>
      </c>
      <c r="AA3512">
        <f t="shared" si="495"/>
        <v>0</v>
      </c>
      <c r="AB3512">
        <f>IF(ROW($AA3512)&lt;=VALUE(LEFT(AA$1,FIND("-",AA$1,1)-1))+VALUE(LEFT(AB$1,FIND("-",AB$1,1)-1)-1),0,AVERAGE(INDEX($AA:$AA,ROW($AA3512)-VALUE(LEFT(AB$1,FIND("-",AB$1,1)-1))+1):$AA3512))</f>
        <v>4.1666666666666696</v>
      </c>
      <c r="AC3512">
        <f>IF(ROW($AA3512)&lt;=VALUE(LEFT(AA$1,FIND("-",AA$1,1)-1))+VALUE(LEFT(AB$1,FIND("-",AB$1,1)-1)-1)+VALUE(LEFT(AC$1,FIND("-",AC$1,1)-1)-1),0,AVERAGE(INDEX($AB:$AB,ROW($AB3512)-VALUE(LEFT(AC$1,FIND("-",AC$1,1)-1))+1):$AB3512))</f>
        <v>6.0185185185185235</v>
      </c>
      <c r="AE3512">
        <f t="shared" si="492"/>
        <v>349261944</v>
      </c>
      <c r="AG3512" t="str">
        <f t="shared" si="494"/>
        <v/>
      </c>
    </row>
    <row r="3513" spans="1:33" x14ac:dyDescent="0.25">
      <c r="A3513" s="6">
        <v>42199</v>
      </c>
      <c r="B3513">
        <v>0.125</v>
      </c>
      <c r="C3513">
        <v>0.125</v>
      </c>
      <c r="D3513">
        <v>0.125</v>
      </c>
      <c r="E3513">
        <v>0.125</v>
      </c>
      <c r="F3513">
        <v>0.125</v>
      </c>
      <c r="G3513">
        <v>130600</v>
      </c>
      <c r="I3513" t="str">
        <f t="shared" si="487"/>
        <v/>
      </c>
      <c r="J3513" t="str">
        <f t="shared" si="488"/>
        <v>Oversold</v>
      </c>
      <c r="K3513" t="str">
        <f t="shared" si="489"/>
        <v>Oversold Below %D</v>
      </c>
      <c r="M3513" s="11" t="str">
        <f t="shared" si="493"/>
        <v/>
      </c>
      <c r="O3513">
        <f>IF(ROW($E3513)&lt;=VALUE(LEFT(O$1,FIND("-",O$1,1)-1)),0,IF(ROW($E3513)=VALUE(LEFT(O$1,FIND("-",O$1,1)-1))+1,AVERAGE(INDEX($E:$E,ROW($E3513)-VALUE(LEFT(O$1,FIND("-",O$1,1)-1))):$E3513),($E3513*(2/(VALUE(LEFT(O$1,FIND("-",O$1,1)-1))+1)))+(O3512*(1-(2/(VALUE(LEFT(O$1,FIND("-",O$1,1)-1))+1))))))</f>
        <v>0.1530336433523159</v>
      </c>
      <c r="Q3513">
        <f>IF(ROW($E3513)&lt;=VALUE(LEFT(Q$1,FIND("-",Q$1,1)-1)),0,IF(ROW($E3513)=VALUE(LEFT(Q$1,FIND("-",Q$1,1)-1))+1,AVERAGE(INDEX($E:$E,ROW($E3513)-VALUE(LEFT(Q$1,FIND("-",Q$1,1)-1))):$E3513),($E3513*(2/(VALUE(LEFT(Q$1,FIND("-",Q$1,1)-1))+1)))+(Q3512*(1-(2/(VALUE(LEFT(Q$1,FIND("-",Q$1,1)-1))+1))))))</f>
        <v>0.13226225787198681</v>
      </c>
      <c r="R3513">
        <f>IF(ROW($E3513)&lt;=VALUE(LEFT(R$1,FIND("-",R$1,1)-1)),0,IF(ROW($E3513)=VALUE(LEFT(R$1,FIND("-",R$1,1)-1))+1,AVERAGE(INDEX($E:$E,ROW($E3513)-VALUE(LEFT(R$1,FIND("-",R$1,1)-1))):$E3513),($E3513*(2/(VALUE(LEFT(R$1,FIND("-",R$1,1)-1))+1)))+(R3512*(1-(2/(VALUE(LEFT(R$1,FIND("-",R$1,1)-1))+1))))))</f>
        <v>0.14329600048195484</v>
      </c>
      <c r="S3513">
        <f t="shared" si="490"/>
        <v>-1.1033742609968034E-2</v>
      </c>
      <c r="T3513">
        <f>IF(ROW($E3513)&lt;=MAX(VALUE(LEFT(Q$1,FIND("-",Q$1,1)-1)),VALUE(LEFT(R$1,FIND("-",R$1,1)-1)))+VALUE(LEFT(T$1,FIND("-",T$1,1)-1))-1,0,IF(ROW($E3513)=MAX(VALUE(LEFT(Q$1,FIND("-",Q$1,1)-1)),VALUE(LEFT(R$1,FIND("-",R$1,1)-1)))+VALUE(LEFT(T$1,FIND("-",T$1,1)-1)),AVERAGE(INDEX($S:$S,ROW(S3513)-VALUE(LEFT(T$1,FIND("-",T$1,1)-1))+1):S3513),($S3513*(2/(VALUE(LEFT(T$1,FIND("-",T$1,1)-1))+1)))+(T3512*(1-(2/(VALUE(LEFT(T$1,FIND("-",T$1,1)-1))+1))))))</f>
        <v>-9.0161517461832194E-3</v>
      </c>
      <c r="V3513">
        <f t="shared" si="491"/>
        <v>5.0000000000000044E-3</v>
      </c>
      <c r="W3513">
        <f>IF(ROW($E3513)&lt;=VALUE(LEFT(W$1,FIND("-",W$1,1)-1))+1,0,IF(ROW($E3512)=VALUE(LEFT(W$1,FIND("-",W$1,1)-1))+1,100-100/(1+ABS((SUMIF(INDEX($V:$V,ROW($V3513)-VALUE(LEFT(W$1,FIND("-",W$1,1)-1))+1):$V3513,"&gt;0",INDEX($V:$V,ROW($V3513)-VALUE(LEFT(W$1,FIND("-",W$1,1)-1))+1):$V3513)/COUNTIF(INDEX($V:$V,ROW($V3513)-VALUE(LEFT(W$1,FIND("-",W$1,1)-1))+1):$V3513,"&gt;0"))/(SUMIF(INDEX($V:$V,ROW($V3513)-VALUE(LEFT(W$1,FIND("-",W$1,1)-1))+1):$V3513,"&lt;0",INDEX($V:$V,ROW($V3513)-VALUE(LEFT(W$1,FIND("-",W$1,1)-1))+1):$V3513)/COUNTIF(INDEX($V:$V,ROW($V3513)-VALUE(LEFT(W$1,FIND("-",W$1,1)-1))+1):$V3513,"&lt;0")))),100-100/(1+ABS((SUMIF(INDEX($V:$V,ROW($V3513)-VALUE(LEFT(W$1,FIND("-",W$1,1)-1))+1):$V3513,"&gt;0",INDEX($V:$V,ROW($V3513)-VALUE(LEFT(W$1,FIND("-",W$1,1)-1))+1):$V3513)/VALUE(LEFT(W$1,FIND("-",W$1,1)-1)))/(SUMIF(INDEX($V:$V,ROW($V3513)-VALUE(LEFT(W$1,FIND("-",W$1,1)-1))+1):$V3513,"&lt;0",INDEX($V:$V,ROW($V3513)-VALUE(LEFT(W$1,FIND("-",W$1,1)-1))+1):$V3513)/VALUE(LEFT(W$1,FIND("-",W$1,1)-1)))))))</f>
        <v>23.076923076923094</v>
      </c>
      <c r="Y3513">
        <f>IF(ROW($E3513)&lt;=VALUE(LEFT(Y$1,FIND("-",Y$1,1)-1)),0,MAX(INDEX(C:C,ROW(C3513)-VALUE(LEFT(Y$1,FIND("-",Y$1,1)-1))+1):C3513))</f>
        <v>0.155</v>
      </c>
      <c r="Z3513">
        <f>IF(ROW($E3513)&lt;=VALUE(LEFT(Z$1,FIND("-",Z$1,1)-1)),0,MIN(INDEX(D:D,ROW(D3513)-VALUE(LEFT(Z$1,FIND("-",Z$1,1)-1))+1):D3513))</f>
        <v>0.12</v>
      </c>
      <c r="AA3513">
        <f t="shared" si="495"/>
        <v>14.285714285714295</v>
      </c>
      <c r="AB3513">
        <f>IF(ROW($AA3513)&lt;=VALUE(LEFT(AA$1,FIND("-",AA$1,1)-1))+VALUE(LEFT(AB$1,FIND("-",AB$1,1)-1)-1),0,AVERAGE(INDEX($AA:$AA,ROW($AA3513)-VALUE(LEFT(AB$1,FIND("-",AB$1,1)-1))+1):$AA3513))</f>
        <v>4.7619047619047654</v>
      </c>
      <c r="AC3513">
        <f>IF(ROW($AA3513)&lt;=VALUE(LEFT(AA$1,FIND("-",AA$1,1)-1))+VALUE(LEFT(AB$1,FIND("-",AB$1,1)-1)-1)+VALUE(LEFT(AC$1,FIND("-",AC$1,1)-1)-1),0,AVERAGE(INDEX($AB:$AB,ROW($AB3513)-VALUE(LEFT(AC$1,FIND("-",AC$1,1)-1))+1):$AB3513))</f>
        <v>4.3650793650793682</v>
      </c>
      <c r="AE3513">
        <f t="shared" si="492"/>
        <v>349392544</v>
      </c>
      <c r="AG3513" t="str">
        <f t="shared" si="494"/>
        <v/>
      </c>
    </row>
    <row r="3514" spans="1:33" x14ac:dyDescent="0.25">
      <c r="A3514" s="6">
        <v>42200</v>
      </c>
      <c r="B3514">
        <v>0.13</v>
      </c>
      <c r="C3514">
        <v>0.14000000000000001</v>
      </c>
      <c r="D3514">
        <v>0.13</v>
      </c>
      <c r="E3514">
        <v>0.13</v>
      </c>
      <c r="F3514">
        <v>0.13</v>
      </c>
      <c r="G3514">
        <v>250000</v>
      </c>
      <c r="I3514" t="str">
        <f t="shared" si="487"/>
        <v/>
      </c>
      <c r="J3514" t="str">
        <f t="shared" si="488"/>
        <v/>
      </c>
      <c r="K3514" t="str">
        <f t="shared" si="489"/>
        <v>Oversold Below %D</v>
      </c>
      <c r="M3514" s="11" t="str">
        <f t="shared" si="493"/>
        <v/>
      </c>
      <c r="O3514">
        <f>IF(ROW($E3514)&lt;=VALUE(LEFT(O$1,FIND("-",O$1,1)-1)),0,IF(ROW($E3514)=VALUE(LEFT(O$1,FIND("-",O$1,1)-1))+1,AVERAGE(INDEX($E:$E,ROW($E3514)-VALUE(LEFT(O$1,FIND("-",O$1,1)-1))):$E3514),($E3514*(2/(VALUE(LEFT(O$1,FIND("-",O$1,1)-1))+1)))+(O3513*(1-(2/(VALUE(LEFT(O$1,FIND("-",O$1,1)-1))+1))))))</f>
        <v>0.15280445287119832</v>
      </c>
      <c r="Q3514">
        <f>IF(ROW($E3514)&lt;=VALUE(LEFT(Q$1,FIND("-",Q$1,1)-1)),0,IF(ROW($E3514)=VALUE(LEFT(Q$1,FIND("-",Q$1,1)-1))+1,AVERAGE(INDEX($E:$E,ROW($E3514)-VALUE(LEFT(Q$1,FIND("-",Q$1,1)-1))):$E3514),($E3514*(2/(VALUE(LEFT(Q$1,FIND("-",Q$1,1)-1))+1)))+(Q3513*(1-(2/(VALUE(LEFT(Q$1,FIND("-",Q$1,1)-1))+1))))))</f>
        <v>0.13191421819937346</v>
      </c>
      <c r="R3514">
        <f>IF(ROW($E3514)&lt;=VALUE(LEFT(R$1,FIND("-",R$1,1)-1)),0,IF(ROW($E3514)=VALUE(LEFT(R$1,FIND("-",R$1,1)-1))+1,AVERAGE(INDEX($E:$E,ROW($E3514)-VALUE(LEFT(R$1,FIND("-",R$1,1)-1))):$E3514),($E3514*(2/(VALUE(LEFT(R$1,FIND("-",R$1,1)-1))+1)))+(R3513*(1-(2/(VALUE(LEFT(R$1,FIND("-",R$1,1)-1))+1))))))</f>
        <v>0.14231111155736559</v>
      </c>
      <c r="S3514">
        <f t="shared" si="490"/>
        <v>-1.0396893357992126E-2</v>
      </c>
      <c r="T3514">
        <f>IF(ROW($E3514)&lt;=MAX(VALUE(LEFT(Q$1,FIND("-",Q$1,1)-1)),VALUE(LEFT(R$1,FIND("-",R$1,1)-1)))+VALUE(LEFT(T$1,FIND("-",T$1,1)-1))-1,0,IF(ROW($E3514)=MAX(VALUE(LEFT(Q$1,FIND("-",Q$1,1)-1)),VALUE(LEFT(R$1,FIND("-",R$1,1)-1)))+VALUE(LEFT(T$1,FIND("-",T$1,1)-1)),AVERAGE(INDEX($S:$S,ROW(S3514)-VALUE(LEFT(T$1,FIND("-",T$1,1)-1))+1):S3514),($S3514*(2/(VALUE(LEFT(T$1,FIND("-",T$1,1)-1))+1)))+(T3513*(1-(2/(VALUE(LEFT(T$1,FIND("-",T$1,1)-1))+1))))))</f>
        <v>-9.2923000685450011E-3</v>
      </c>
      <c r="V3514">
        <f t="shared" si="491"/>
        <v>5.0000000000000044E-3</v>
      </c>
      <c r="W3514">
        <f>IF(ROW($E3514)&lt;=VALUE(LEFT(W$1,FIND("-",W$1,1)-1))+1,0,IF(ROW($E3513)=VALUE(LEFT(W$1,FIND("-",W$1,1)-1))+1,100-100/(1+ABS((SUMIF(INDEX($V:$V,ROW($V3514)-VALUE(LEFT(W$1,FIND("-",W$1,1)-1))+1):$V3514,"&gt;0",INDEX($V:$V,ROW($V3514)-VALUE(LEFT(W$1,FIND("-",W$1,1)-1))+1):$V3514)/COUNTIF(INDEX($V:$V,ROW($V3514)-VALUE(LEFT(W$1,FIND("-",W$1,1)-1))+1):$V3514,"&gt;0"))/(SUMIF(INDEX($V:$V,ROW($V3514)-VALUE(LEFT(W$1,FIND("-",W$1,1)-1))+1):$V3514,"&lt;0",INDEX($V:$V,ROW($V3514)-VALUE(LEFT(W$1,FIND("-",W$1,1)-1))+1):$V3514)/COUNTIF(INDEX($V:$V,ROW($V3514)-VALUE(LEFT(W$1,FIND("-",W$1,1)-1))+1):$V3514,"&lt;0")))),100-100/(1+ABS((SUMIF(INDEX($V:$V,ROW($V3514)-VALUE(LEFT(W$1,FIND("-",W$1,1)-1))+1):$V3514,"&gt;0",INDEX($V:$V,ROW($V3514)-VALUE(LEFT(W$1,FIND("-",W$1,1)-1))+1):$V3514)/VALUE(LEFT(W$1,FIND("-",W$1,1)-1)))/(SUMIF(INDEX($V:$V,ROW($V3514)-VALUE(LEFT(W$1,FIND("-",W$1,1)-1))+1):$V3514,"&lt;0",INDEX($V:$V,ROW($V3514)-VALUE(LEFT(W$1,FIND("-",W$1,1)-1))+1):$V3514)/VALUE(LEFT(W$1,FIND("-",W$1,1)-1)))))))</f>
        <v>30.769230769230774</v>
      </c>
      <c r="Y3514">
        <f>IF(ROW($E3514)&lt;=VALUE(LEFT(Y$1,FIND("-",Y$1,1)-1)),0,MAX(INDEX(C:C,ROW(C3514)-VALUE(LEFT(Y$1,FIND("-",Y$1,1)-1))+1):C3514))</f>
        <v>0.155</v>
      </c>
      <c r="Z3514">
        <f>IF(ROW($E3514)&lt;=VALUE(LEFT(Z$1,FIND("-",Z$1,1)-1)),0,MIN(INDEX(D:D,ROW(D3514)-VALUE(LEFT(Z$1,FIND("-",Z$1,1)-1))+1):D3514))</f>
        <v>0.12</v>
      </c>
      <c r="AA3514">
        <f t="shared" si="495"/>
        <v>28.571428571428591</v>
      </c>
      <c r="AB3514">
        <f>IF(ROW($AA3514)&lt;=VALUE(LEFT(AA$1,FIND("-",AA$1,1)-1))+VALUE(LEFT(AB$1,FIND("-",AB$1,1)-1)-1),0,AVERAGE(INDEX($AA:$AA,ROW($AA3514)-VALUE(LEFT(AB$1,FIND("-",AB$1,1)-1))+1):$AA3514))</f>
        <v>14.285714285714297</v>
      </c>
      <c r="AC3514">
        <f>IF(ROW($AA3514)&lt;=VALUE(LEFT(AA$1,FIND("-",AA$1,1)-1))+VALUE(LEFT(AB$1,FIND("-",AB$1,1)-1)-1)+VALUE(LEFT(AC$1,FIND("-",AC$1,1)-1)-1),0,AVERAGE(INDEX($AB:$AB,ROW($AB3514)-VALUE(LEFT(AC$1,FIND("-",AC$1,1)-1))+1):$AB3514))</f>
        <v>7.7380952380952435</v>
      </c>
      <c r="AE3514">
        <f t="shared" si="492"/>
        <v>349642544</v>
      </c>
      <c r="AG3514" t="str">
        <f t="shared" si="494"/>
        <v/>
      </c>
    </row>
    <row r="3515" spans="1:33" x14ac:dyDescent="0.25">
      <c r="A3515" s="6">
        <v>42201</v>
      </c>
      <c r="B3515">
        <v>0.13</v>
      </c>
      <c r="C3515">
        <v>0.14000000000000001</v>
      </c>
      <c r="D3515">
        <v>0.13</v>
      </c>
      <c r="E3515">
        <v>0.14000000000000001</v>
      </c>
      <c r="F3515">
        <v>0.14000000000000001</v>
      </c>
      <c r="G3515">
        <v>268400</v>
      </c>
      <c r="I3515" t="str">
        <f t="shared" ref="I3515:I3578" si="496">IF(AND(T3515&gt;=S3515,T3514&lt;S3514),"Bearish",IF(AND(T3515&lt;S3515,T3514&gt;=S3514),"Bullish",""))</f>
        <v>Bullish</v>
      </c>
      <c r="J3515" t="str">
        <f t="shared" ref="J3515:J3578" si="497">IF(W3515&gt;70,"Overbought",IF(W3515&lt;30,"Oversold",""))</f>
        <v/>
      </c>
      <c r="K3515" t="str">
        <f t="shared" ref="K3515:K3578" si="498">IF(AND(AC3515&lt;20,AC3515&gt;AB3515),"Oversold Above %D",IF(AND(AC3515&lt;20,AC3515&lt;=AB3515),"Oversold Below %D",IF(AND(AC3515&gt;80,AC3515&lt;AB3515),"Overbought Below %D",IF(AND(AC3515&gt;80,AC3515&gt;=AB3515),"Overbought Above %D",IF(AND(AC3515&gt;=20,LEFT(K3514,5)="Overs"),"Buy",IF(AND(AC3515&lt;=80,LEFT(K3514,5)="Overb"),"Sell",""))))))</f>
        <v>Oversold Below %D</v>
      </c>
      <c r="M3515" s="11" t="str">
        <f t="shared" si="493"/>
        <v/>
      </c>
      <c r="O3515">
        <f>IF(ROW($E3515)&lt;=VALUE(LEFT(O$1,FIND("-",O$1,1)-1)),0,IF(ROW($E3515)=VALUE(LEFT(O$1,FIND("-",O$1,1)-1))+1,AVERAGE(INDEX($E:$E,ROW($E3515)-VALUE(LEFT(O$1,FIND("-",O$1,1)-1))):$E3515),($E3515*(2/(VALUE(LEFT(O$1,FIND("-",O$1,1)-1))+1)))+(O3514*(1-(2/(VALUE(LEFT(O$1,FIND("-",O$1,1)-1))+1))))))</f>
        <v>0.15267704537994262</v>
      </c>
      <c r="Q3515">
        <f>IF(ROW($E3515)&lt;=VALUE(LEFT(Q$1,FIND("-",Q$1,1)-1)),0,IF(ROW($E3515)=VALUE(LEFT(Q$1,FIND("-",Q$1,1)-1))+1,AVERAGE(INDEX($E:$E,ROW($E3515)-VALUE(LEFT(Q$1,FIND("-",Q$1,1)-1))):$E3515),($E3515*(2/(VALUE(LEFT(Q$1,FIND("-",Q$1,1)-1))+1)))+(Q3514*(1-(2/(VALUE(LEFT(Q$1,FIND("-",Q$1,1)-1))+1))))))</f>
        <v>0.1331581846302391</v>
      </c>
      <c r="R3515">
        <f>IF(ROW($E3515)&lt;=VALUE(LEFT(R$1,FIND("-",R$1,1)-1)),0,IF(ROW($E3515)=VALUE(LEFT(R$1,FIND("-",R$1,1)-1))+1,AVERAGE(INDEX($E:$E,ROW($E3515)-VALUE(LEFT(R$1,FIND("-",R$1,1)-1))):$E3515),($E3515*(2/(VALUE(LEFT(R$1,FIND("-",R$1,1)-1))+1)))+(R3514*(1-(2/(VALUE(LEFT(R$1,FIND("-",R$1,1)-1))+1))))))</f>
        <v>0.14213991810867183</v>
      </c>
      <c r="S3515">
        <f t="shared" ref="S3515:S3578" si="499">IF(ROW($E3515)&lt;=MAX(VALUE(LEFT(Q$1,FIND("-",Q$1,1)-1)),VALUE(LEFT(R$1,FIND("-",R$1,1)-1))),0,Q3515-R3515)</f>
        <v>-8.9817334784327296E-3</v>
      </c>
      <c r="T3515">
        <f>IF(ROW($E3515)&lt;=MAX(VALUE(LEFT(Q$1,FIND("-",Q$1,1)-1)),VALUE(LEFT(R$1,FIND("-",R$1,1)-1)))+VALUE(LEFT(T$1,FIND("-",T$1,1)-1))-1,0,IF(ROW($E3515)=MAX(VALUE(LEFT(Q$1,FIND("-",Q$1,1)-1)),VALUE(LEFT(R$1,FIND("-",R$1,1)-1)))+VALUE(LEFT(T$1,FIND("-",T$1,1)-1)),AVERAGE(INDEX($S:$S,ROW(S3515)-VALUE(LEFT(T$1,FIND("-",T$1,1)-1))+1):S3515),($S3515*(2/(VALUE(LEFT(T$1,FIND("-",T$1,1)-1))+1)))+(T3514*(1-(2/(VALUE(LEFT(T$1,FIND("-",T$1,1)-1))+1))))))</f>
        <v>-9.2301867505225465E-3</v>
      </c>
      <c r="V3515">
        <f t="shared" ref="V3515:V3578" si="500">IFERROR(1*(E3515-E3514),"")</f>
        <v>1.0000000000000009E-2</v>
      </c>
      <c r="W3515">
        <f>IF(ROW($E3515)&lt;=VALUE(LEFT(W$1,FIND("-",W$1,1)-1))+1,0,IF(ROW($E3514)=VALUE(LEFT(W$1,FIND("-",W$1,1)-1))+1,100-100/(1+ABS((SUMIF(INDEX($V:$V,ROW($V3515)-VALUE(LEFT(W$1,FIND("-",W$1,1)-1))+1):$V3515,"&gt;0",INDEX($V:$V,ROW($V3515)-VALUE(LEFT(W$1,FIND("-",W$1,1)-1))+1):$V3515)/COUNTIF(INDEX($V:$V,ROW($V3515)-VALUE(LEFT(W$1,FIND("-",W$1,1)-1))+1):$V3515,"&gt;0"))/(SUMIF(INDEX($V:$V,ROW($V3515)-VALUE(LEFT(W$1,FIND("-",W$1,1)-1))+1):$V3515,"&lt;0",INDEX($V:$V,ROW($V3515)-VALUE(LEFT(W$1,FIND("-",W$1,1)-1))+1):$V3515)/COUNTIF(INDEX($V:$V,ROW($V3515)-VALUE(LEFT(W$1,FIND("-",W$1,1)-1))+1):$V3515,"&lt;0")))),100-100/(1+ABS((SUMIF(INDEX($V:$V,ROW($V3515)-VALUE(LEFT(W$1,FIND("-",W$1,1)-1))+1):$V3515,"&gt;0",INDEX($V:$V,ROW($V3515)-VALUE(LEFT(W$1,FIND("-",W$1,1)-1))+1):$V3515)/VALUE(LEFT(W$1,FIND("-",W$1,1)-1)))/(SUMIF(INDEX($V:$V,ROW($V3515)-VALUE(LEFT(W$1,FIND("-",W$1,1)-1))+1):$V3515,"&lt;0",INDEX($V:$V,ROW($V3515)-VALUE(LEFT(W$1,FIND("-",W$1,1)-1))+1):$V3515)/VALUE(LEFT(W$1,FIND("-",W$1,1)-1)))))))</f>
        <v>42.857142857142868</v>
      </c>
      <c r="Y3515">
        <f>IF(ROW($E3515)&lt;=VALUE(LEFT(Y$1,FIND("-",Y$1,1)-1)),0,MAX(INDEX(C:C,ROW(C3515)-VALUE(LEFT(Y$1,FIND("-",Y$1,1)-1))+1):C3515))</f>
        <v>0.155</v>
      </c>
      <c r="Z3515">
        <f>IF(ROW($E3515)&lt;=VALUE(LEFT(Z$1,FIND("-",Z$1,1)-1)),0,MIN(INDEX(D:D,ROW(D3515)-VALUE(LEFT(Z$1,FIND("-",Z$1,1)-1))+1):D3515))</f>
        <v>0.12</v>
      </c>
      <c r="AA3515">
        <f t="shared" si="495"/>
        <v>57.142857142857181</v>
      </c>
      <c r="AB3515">
        <f>IF(ROW($AA3515)&lt;=VALUE(LEFT(AA$1,FIND("-",AA$1,1)-1))+VALUE(LEFT(AB$1,FIND("-",AB$1,1)-1)-1),0,AVERAGE(INDEX($AA:$AA,ROW($AA3515)-VALUE(LEFT(AB$1,FIND("-",AB$1,1)-1))+1):$AA3515))</f>
        <v>33.333333333333357</v>
      </c>
      <c r="AC3515">
        <f>IF(ROW($AA3515)&lt;=VALUE(LEFT(AA$1,FIND("-",AA$1,1)-1))+VALUE(LEFT(AB$1,FIND("-",AB$1,1)-1)-1)+VALUE(LEFT(AC$1,FIND("-",AC$1,1)-1)-1),0,AVERAGE(INDEX($AB:$AB,ROW($AB3515)-VALUE(LEFT(AC$1,FIND("-",AC$1,1)-1))+1):$AB3515))</f>
        <v>17.460317460317473</v>
      </c>
      <c r="AE3515">
        <f t="shared" ref="AE3515:AE3578" si="501">IFERROR(IF($E3515=$E3514,AE3514,IF($E3515&gt;$E3514,AE3514+$G3515,IF($E3515&lt;$E3514,AE3514-$G3515,""))),"")</f>
        <v>349910944</v>
      </c>
      <c r="AG3515" t="str">
        <f t="shared" si="494"/>
        <v/>
      </c>
    </row>
    <row r="3516" spans="1:33" x14ac:dyDescent="0.25">
      <c r="A3516" s="6">
        <v>42205</v>
      </c>
      <c r="B3516">
        <v>0.13500000000000001</v>
      </c>
      <c r="C3516">
        <v>0.14000000000000001</v>
      </c>
      <c r="D3516">
        <v>0.13500000000000001</v>
      </c>
      <c r="E3516">
        <v>0.14000000000000001</v>
      </c>
      <c r="F3516">
        <v>0.14000000000000001</v>
      </c>
      <c r="G3516">
        <v>222200</v>
      </c>
      <c r="I3516" t="str">
        <f t="shared" si="496"/>
        <v/>
      </c>
      <c r="J3516" t="str">
        <f t="shared" si="497"/>
        <v/>
      </c>
      <c r="K3516" t="str">
        <f t="shared" si="498"/>
        <v>Buy</v>
      </c>
      <c r="M3516" s="11" t="str">
        <f t="shared" si="493"/>
        <v>Buy</v>
      </c>
      <c r="O3516">
        <f>IF(ROW($E3516)&lt;=VALUE(LEFT(O$1,FIND("-",O$1,1)-1)),0,IF(ROW($E3516)=VALUE(LEFT(O$1,FIND("-",O$1,1)-1))+1,AVERAGE(INDEX($E:$E,ROW($E3516)-VALUE(LEFT(O$1,FIND("-",O$1,1)-1))):$E3516),($E3516*(2/(VALUE(LEFT(O$1,FIND("-",O$1,1)-1))+1)))+(O3515*(1-(2/(VALUE(LEFT(O$1,FIND("-",O$1,1)-1))+1))))))</f>
        <v>0.1525509056249183</v>
      </c>
      <c r="Q3516">
        <f>IF(ROW($E3516)&lt;=VALUE(LEFT(Q$1,FIND("-",Q$1,1)-1)),0,IF(ROW($E3516)=VALUE(LEFT(Q$1,FIND("-",Q$1,1)-1))+1,AVERAGE(INDEX($E:$E,ROW($E3516)-VALUE(LEFT(Q$1,FIND("-",Q$1,1)-1))):$E3516),($E3516*(2/(VALUE(LEFT(Q$1,FIND("-",Q$1,1)-1))+1)))+(Q3515*(1-(2/(VALUE(LEFT(Q$1,FIND("-",Q$1,1)-1))+1))))))</f>
        <v>0.13421077161020231</v>
      </c>
      <c r="R3516">
        <f>IF(ROW($E3516)&lt;=VALUE(LEFT(R$1,FIND("-",R$1,1)-1)),0,IF(ROW($E3516)=VALUE(LEFT(R$1,FIND("-",R$1,1)-1))+1,AVERAGE(INDEX($E:$E,ROW($E3516)-VALUE(LEFT(R$1,FIND("-",R$1,1)-1))):$E3516),($E3516*(2/(VALUE(LEFT(R$1,FIND("-",R$1,1)-1))+1)))+(R3515*(1-(2/(VALUE(LEFT(R$1,FIND("-",R$1,1)-1))+1))))))</f>
        <v>0.14198140565617762</v>
      </c>
      <c r="S3516">
        <f t="shared" si="499"/>
        <v>-7.7706340459753054E-3</v>
      </c>
      <c r="T3516">
        <f>IF(ROW($E3516)&lt;=MAX(VALUE(LEFT(Q$1,FIND("-",Q$1,1)-1)),VALUE(LEFT(R$1,FIND("-",R$1,1)-1)))+VALUE(LEFT(T$1,FIND("-",T$1,1)-1))-1,0,IF(ROW($E3516)=MAX(VALUE(LEFT(Q$1,FIND("-",Q$1,1)-1)),VALUE(LEFT(R$1,FIND("-",R$1,1)-1)))+VALUE(LEFT(T$1,FIND("-",T$1,1)-1)),AVERAGE(INDEX($S:$S,ROW(S3516)-VALUE(LEFT(T$1,FIND("-",T$1,1)-1))+1):S3516),($S3516*(2/(VALUE(LEFT(T$1,FIND("-",T$1,1)-1))+1)))+(T3515*(1-(2/(VALUE(LEFT(T$1,FIND("-",T$1,1)-1))+1))))))</f>
        <v>-8.9382762096130997E-3</v>
      </c>
      <c r="V3516">
        <f t="shared" si="500"/>
        <v>0</v>
      </c>
      <c r="W3516">
        <f>IF(ROW($E3516)&lt;=VALUE(LEFT(W$1,FIND("-",W$1,1)-1))+1,0,IF(ROW($E3515)=VALUE(LEFT(W$1,FIND("-",W$1,1)-1))+1,100-100/(1+ABS((SUMIF(INDEX($V:$V,ROW($V3516)-VALUE(LEFT(W$1,FIND("-",W$1,1)-1))+1):$V3516,"&gt;0",INDEX($V:$V,ROW($V3516)-VALUE(LEFT(W$1,FIND("-",W$1,1)-1))+1):$V3516)/COUNTIF(INDEX($V:$V,ROW($V3516)-VALUE(LEFT(W$1,FIND("-",W$1,1)-1))+1):$V3516,"&gt;0"))/(SUMIF(INDEX($V:$V,ROW($V3516)-VALUE(LEFT(W$1,FIND("-",W$1,1)-1))+1):$V3516,"&lt;0",INDEX($V:$V,ROW($V3516)-VALUE(LEFT(W$1,FIND("-",W$1,1)-1))+1):$V3516)/COUNTIF(INDEX($V:$V,ROW($V3516)-VALUE(LEFT(W$1,FIND("-",W$1,1)-1))+1):$V3516,"&lt;0")))),100-100/(1+ABS((SUMIF(INDEX($V:$V,ROW($V3516)-VALUE(LEFT(W$1,FIND("-",W$1,1)-1))+1):$V3516,"&gt;0",INDEX($V:$V,ROW($V3516)-VALUE(LEFT(W$1,FIND("-",W$1,1)-1))+1):$V3516)/VALUE(LEFT(W$1,FIND("-",W$1,1)-1)))/(SUMIF(INDEX($V:$V,ROW($V3516)-VALUE(LEFT(W$1,FIND("-",W$1,1)-1))+1):$V3516,"&lt;0",INDEX($V:$V,ROW($V3516)-VALUE(LEFT(W$1,FIND("-",W$1,1)-1))+1):$V3516)/VALUE(LEFT(W$1,FIND("-",W$1,1)-1)))))))</f>
        <v>38.461538461538481</v>
      </c>
      <c r="Y3516">
        <f>IF(ROW($E3516)&lt;=VALUE(LEFT(Y$1,FIND("-",Y$1,1)-1)),0,MAX(INDEX(C:C,ROW(C3516)-VALUE(LEFT(Y$1,FIND("-",Y$1,1)-1))+1):C3516))</f>
        <v>0.15</v>
      </c>
      <c r="Z3516">
        <f>IF(ROW($E3516)&lt;=VALUE(LEFT(Z$1,FIND("-",Z$1,1)-1)),0,MIN(INDEX(D:D,ROW(D3516)-VALUE(LEFT(Z$1,FIND("-",Z$1,1)-1))+1):D3516))</f>
        <v>0.12</v>
      </c>
      <c r="AA3516">
        <f t="shared" si="495"/>
        <v>66.666666666666728</v>
      </c>
      <c r="AB3516">
        <f>IF(ROW($AA3516)&lt;=VALUE(LEFT(AA$1,FIND("-",AA$1,1)-1))+VALUE(LEFT(AB$1,FIND("-",AB$1,1)-1)-1),0,AVERAGE(INDEX($AA:$AA,ROW($AA3516)-VALUE(LEFT(AB$1,FIND("-",AB$1,1)-1))+1):$AA3516))</f>
        <v>50.793650793650841</v>
      </c>
      <c r="AC3516">
        <f>IF(ROW($AA3516)&lt;=VALUE(LEFT(AA$1,FIND("-",AA$1,1)-1))+VALUE(LEFT(AB$1,FIND("-",AB$1,1)-1)-1)+VALUE(LEFT(AC$1,FIND("-",AC$1,1)-1)-1),0,AVERAGE(INDEX($AB:$AB,ROW($AB3516)-VALUE(LEFT(AC$1,FIND("-",AC$1,1)-1))+1):$AB3516))</f>
        <v>32.804232804232832</v>
      </c>
      <c r="AE3516">
        <f t="shared" si="501"/>
        <v>349910944</v>
      </c>
      <c r="AG3516" t="str">
        <f t="shared" si="494"/>
        <v>Buy</v>
      </c>
    </row>
    <row r="3517" spans="1:33" x14ac:dyDescent="0.25">
      <c r="A3517" s="6">
        <v>42206</v>
      </c>
      <c r="B3517">
        <v>0.14000000000000001</v>
      </c>
      <c r="C3517">
        <v>0.14000000000000001</v>
      </c>
      <c r="D3517">
        <v>0.14000000000000001</v>
      </c>
      <c r="E3517">
        <v>0.14000000000000001</v>
      </c>
      <c r="F3517">
        <v>0.14000000000000001</v>
      </c>
      <c r="G3517">
        <v>341200</v>
      </c>
      <c r="I3517" t="str">
        <f t="shared" si="496"/>
        <v/>
      </c>
      <c r="J3517" t="str">
        <f t="shared" si="497"/>
        <v/>
      </c>
      <c r="K3517" t="str">
        <f t="shared" si="498"/>
        <v/>
      </c>
      <c r="M3517" s="11" t="str">
        <f t="shared" si="493"/>
        <v/>
      </c>
      <c r="O3517">
        <f>IF(ROW($E3517)&lt;=VALUE(LEFT(O$1,FIND("-",O$1,1)-1)),0,IF(ROW($E3517)=VALUE(LEFT(O$1,FIND("-",O$1,1)-1))+1,AVERAGE(INDEX($E:$E,ROW($E3517)-VALUE(LEFT(O$1,FIND("-",O$1,1)-1))):$E3517),($E3517*(2/(VALUE(LEFT(O$1,FIND("-",O$1,1)-1))+1)))+(O3516*(1-(2/(VALUE(LEFT(O$1,FIND("-",O$1,1)-1))+1))))))</f>
        <v>0.15242602099183453</v>
      </c>
      <c r="Q3517">
        <f>IF(ROW($E3517)&lt;=VALUE(LEFT(Q$1,FIND("-",Q$1,1)-1)),0,IF(ROW($E3517)=VALUE(LEFT(Q$1,FIND("-",Q$1,1)-1))+1,AVERAGE(INDEX($E:$E,ROW($E3517)-VALUE(LEFT(Q$1,FIND("-",Q$1,1)-1))):$E3517),($E3517*(2/(VALUE(LEFT(Q$1,FIND("-",Q$1,1)-1))+1)))+(Q3516*(1-(2/(VALUE(LEFT(Q$1,FIND("-",Q$1,1)-1))+1))))))</f>
        <v>0.13510142213170964</v>
      </c>
      <c r="R3517">
        <f>IF(ROW($E3517)&lt;=VALUE(LEFT(R$1,FIND("-",R$1,1)-1)),0,IF(ROW($E3517)=VALUE(LEFT(R$1,FIND("-",R$1,1)-1))+1,AVERAGE(INDEX($E:$E,ROW($E3517)-VALUE(LEFT(R$1,FIND("-",R$1,1)-1))):$E3517),($E3517*(2/(VALUE(LEFT(R$1,FIND("-",R$1,1)-1))+1)))+(R3516*(1-(2/(VALUE(LEFT(R$1,FIND("-",R$1,1)-1))+1))))))</f>
        <v>0.14183463486683112</v>
      </c>
      <c r="S3517">
        <f t="shared" si="499"/>
        <v>-6.7332127351214799E-3</v>
      </c>
      <c r="T3517">
        <f>IF(ROW($E3517)&lt;=MAX(VALUE(LEFT(Q$1,FIND("-",Q$1,1)-1)),VALUE(LEFT(R$1,FIND("-",R$1,1)-1)))+VALUE(LEFT(T$1,FIND("-",T$1,1)-1))-1,0,IF(ROW($E3517)=MAX(VALUE(LEFT(Q$1,FIND("-",Q$1,1)-1)),VALUE(LEFT(R$1,FIND("-",R$1,1)-1)))+VALUE(LEFT(T$1,FIND("-",T$1,1)-1)),AVERAGE(INDEX($S:$S,ROW(S3517)-VALUE(LEFT(T$1,FIND("-",T$1,1)-1))+1):S3517),($S3517*(2/(VALUE(LEFT(T$1,FIND("-",T$1,1)-1))+1)))+(T3516*(1-(2/(VALUE(LEFT(T$1,FIND("-",T$1,1)-1))+1))))))</f>
        <v>-8.4972635147147757E-3</v>
      </c>
      <c r="V3517">
        <f t="shared" si="500"/>
        <v>0</v>
      </c>
      <c r="W3517">
        <f>IF(ROW($E3517)&lt;=VALUE(LEFT(W$1,FIND("-",W$1,1)-1))+1,0,IF(ROW($E3516)=VALUE(LEFT(W$1,FIND("-",W$1,1)-1))+1,100-100/(1+ABS((SUMIF(INDEX($V:$V,ROW($V3517)-VALUE(LEFT(W$1,FIND("-",W$1,1)-1))+1):$V3517,"&gt;0",INDEX($V:$V,ROW($V3517)-VALUE(LEFT(W$1,FIND("-",W$1,1)-1))+1):$V3517)/COUNTIF(INDEX($V:$V,ROW($V3517)-VALUE(LEFT(W$1,FIND("-",W$1,1)-1))+1):$V3517,"&gt;0"))/(SUMIF(INDEX($V:$V,ROW($V3517)-VALUE(LEFT(W$1,FIND("-",W$1,1)-1))+1):$V3517,"&lt;0",INDEX($V:$V,ROW($V3517)-VALUE(LEFT(W$1,FIND("-",W$1,1)-1))+1):$V3517)/COUNTIF(INDEX($V:$V,ROW($V3517)-VALUE(LEFT(W$1,FIND("-",W$1,1)-1))+1):$V3517,"&lt;0")))),100-100/(1+ABS((SUMIF(INDEX($V:$V,ROW($V3517)-VALUE(LEFT(W$1,FIND("-",W$1,1)-1))+1):$V3517,"&gt;0",INDEX($V:$V,ROW($V3517)-VALUE(LEFT(W$1,FIND("-",W$1,1)-1))+1):$V3517)/VALUE(LEFT(W$1,FIND("-",W$1,1)-1)))/(SUMIF(INDEX($V:$V,ROW($V3517)-VALUE(LEFT(W$1,FIND("-",W$1,1)-1))+1):$V3517,"&lt;0",INDEX($V:$V,ROW($V3517)-VALUE(LEFT(W$1,FIND("-",W$1,1)-1))+1):$V3517)/VALUE(LEFT(W$1,FIND("-",W$1,1)-1)))))))</f>
        <v>41.666666666666686</v>
      </c>
      <c r="Y3517">
        <f>IF(ROW($E3517)&lt;=VALUE(LEFT(Y$1,FIND("-",Y$1,1)-1)),0,MAX(INDEX(C:C,ROW(C3517)-VALUE(LEFT(Y$1,FIND("-",Y$1,1)-1))+1):C3517))</f>
        <v>0.14000000000000001</v>
      </c>
      <c r="Z3517">
        <f>IF(ROW($E3517)&lt;=VALUE(LEFT(Z$1,FIND("-",Z$1,1)-1)),0,MIN(INDEX(D:D,ROW(D3517)-VALUE(LEFT(Z$1,FIND("-",Z$1,1)-1))+1):D3517))</f>
        <v>0.12</v>
      </c>
      <c r="AA3517">
        <f t="shared" si="495"/>
        <v>100</v>
      </c>
      <c r="AB3517">
        <f>IF(ROW($AA3517)&lt;=VALUE(LEFT(AA$1,FIND("-",AA$1,1)-1))+VALUE(LEFT(AB$1,FIND("-",AB$1,1)-1)-1),0,AVERAGE(INDEX($AA:$AA,ROW($AA3517)-VALUE(LEFT(AB$1,FIND("-",AB$1,1)-1))+1):$AA3517))</f>
        <v>74.603174603174637</v>
      </c>
      <c r="AC3517">
        <f>IF(ROW($AA3517)&lt;=VALUE(LEFT(AA$1,FIND("-",AA$1,1)-1))+VALUE(LEFT(AB$1,FIND("-",AB$1,1)-1)-1)+VALUE(LEFT(AC$1,FIND("-",AC$1,1)-1)-1),0,AVERAGE(INDEX($AB:$AB,ROW($AB3517)-VALUE(LEFT(AC$1,FIND("-",AC$1,1)-1))+1):$AB3517))</f>
        <v>52.910052910052947</v>
      </c>
      <c r="AE3517">
        <f t="shared" si="501"/>
        <v>349910944</v>
      </c>
      <c r="AG3517" t="str">
        <f t="shared" si="494"/>
        <v/>
      </c>
    </row>
    <row r="3518" spans="1:33" x14ac:dyDescent="0.25">
      <c r="A3518" s="6">
        <v>42207</v>
      </c>
      <c r="B3518">
        <v>0.14000000000000001</v>
      </c>
      <c r="C3518">
        <v>0.14000000000000001</v>
      </c>
      <c r="D3518">
        <v>0.14000000000000001</v>
      </c>
      <c r="E3518">
        <v>0.14000000000000001</v>
      </c>
      <c r="F3518">
        <v>0.14000000000000001</v>
      </c>
      <c r="G3518">
        <v>20000</v>
      </c>
      <c r="I3518" t="str">
        <f t="shared" si="496"/>
        <v/>
      </c>
      <c r="J3518" t="str">
        <f t="shared" si="497"/>
        <v/>
      </c>
      <c r="K3518" t="str">
        <f t="shared" si="498"/>
        <v/>
      </c>
      <c r="M3518" s="11" t="str">
        <f t="shared" si="493"/>
        <v/>
      </c>
      <c r="O3518">
        <f>IF(ROW($E3518)&lt;=VALUE(LEFT(O$1,FIND("-",O$1,1)-1)),0,IF(ROW($E3518)=VALUE(LEFT(O$1,FIND("-",O$1,1)-1))+1,AVERAGE(INDEX($E:$E,ROW($E3518)-VALUE(LEFT(O$1,FIND("-",O$1,1)-1))):$E3518),($E3518*(2/(VALUE(LEFT(O$1,FIND("-",O$1,1)-1))+1)))+(O3517*(1-(2/(VALUE(LEFT(O$1,FIND("-",O$1,1)-1))+1))))))</f>
        <v>0.15230237899191576</v>
      </c>
      <c r="Q3518">
        <f>IF(ROW($E3518)&lt;=VALUE(LEFT(Q$1,FIND("-",Q$1,1)-1)),0,IF(ROW($E3518)=VALUE(LEFT(Q$1,FIND("-",Q$1,1)-1))+1,AVERAGE(INDEX($E:$E,ROW($E3518)-VALUE(LEFT(Q$1,FIND("-",Q$1,1)-1))):$E3518),($E3518*(2/(VALUE(LEFT(Q$1,FIND("-",Q$1,1)-1))+1)))+(Q3517*(1-(2/(VALUE(LEFT(Q$1,FIND("-",Q$1,1)-1))+1))))))</f>
        <v>0.135855049496062</v>
      </c>
      <c r="R3518">
        <f>IF(ROW($E3518)&lt;=VALUE(LEFT(R$1,FIND("-",R$1,1)-1)),0,IF(ROW($E3518)=VALUE(LEFT(R$1,FIND("-",R$1,1)-1))+1,AVERAGE(INDEX($E:$E,ROW($E3518)-VALUE(LEFT(R$1,FIND("-",R$1,1)-1))):$E3518),($E3518*(2/(VALUE(LEFT(R$1,FIND("-",R$1,1)-1))+1)))+(R3517*(1-(2/(VALUE(LEFT(R$1,FIND("-",R$1,1)-1))+1))))))</f>
        <v>0.14169873598780658</v>
      </c>
      <c r="S3518">
        <f t="shared" si="499"/>
        <v>-5.8436864917445763E-3</v>
      </c>
      <c r="T3518">
        <f>IF(ROW($E3518)&lt;=MAX(VALUE(LEFT(Q$1,FIND("-",Q$1,1)-1)),VALUE(LEFT(R$1,FIND("-",R$1,1)-1)))+VALUE(LEFT(T$1,FIND("-",T$1,1)-1))-1,0,IF(ROW($E3518)=MAX(VALUE(LEFT(Q$1,FIND("-",Q$1,1)-1)),VALUE(LEFT(R$1,FIND("-",R$1,1)-1)))+VALUE(LEFT(T$1,FIND("-",T$1,1)-1)),AVERAGE(INDEX($S:$S,ROW(S3518)-VALUE(LEFT(T$1,FIND("-",T$1,1)-1))+1):S3518),($S3518*(2/(VALUE(LEFT(T$1,FIND("-",T$1,1)-1))+1)))+(T3517*(1-(2/(VALUE(LEFT(T$1,FIND("-",T$1,1)-1))+1))))))</f>
        <v>-7.9665481101207358E-3</v>
      </c>
      <c r="V3518">
        <f t="shared" si="500"/>
        <v>0</v>
      </c>
      <c r="W3518">
        <f>IF(ROW($E3518)&lt;=VALUE(LEFT(W$1,FIND("-",W$1,1)-1))+1,0,IF(ROW($E3517)=VALUE(LEFT(W$1,FIND("-",W$1,1)-1))+1,100-100/(1+ABS((SUMIF(INDEX($V:$V,ROW($V3518)-VALUE(LEFT(W$1,FIND("-",W$1,1)-1))+1):$V3518,"&gt;0",INDEX($V:$V,ROW($V3518)-VALUE(LEFT(W$1,FIND("-",W$1,1)-1))+1):$V3518)/COUNTIF(INDEX($V:$V,ROW($V3518)-VALUE(LEFT(W$1,FIND("-",W$1,1)-1))+1):$V3518,"&gt;0"))/(SUMIF(INDEX($V:$V,ROW($V3518)-VALUE(LEFT(W$1,FIND("-",W$1,1)-1))+1):$V3518,"&lt;0",INDEX($V:$V,ROW($V3518)-VALUE(LEFT(W$1,FIND("-",W$1,1)-1))+1):$V3518)/COUNTIF(INDEX($V:$V,ROW($V3518)-VALUE(LEFT(W$1,FIND("-",W$1,1)-1))+1):$V3518,"&lt;0")))),100-100/(1+ABS((SUMIF(INDEX($V:$V,ROW($V3518)-VALUE(LEFT(W$1,FIND("-",W$1,1)-1))+1):$V3518,"&gt;0",INDEX($V:$V,ROW($V3518)-VALUE(LEFT(W$1,FIND("-",W$1,1)-1))+1):$V3518)/VALUE(LEFT(W$1,FIND("-",W$1,1)-1)))/(SUMIF(INDEX($V:$V,ROW($V3518)-VALUE(LEFT(W$1,FIND("-",W$1,1)-1))+1):$V3518,"&lt;0",INDEX($V:$V,ROW($V3518)-VALUE(LEFT(W$1,FIND("-",W$1,1)-1))+1):$V3518)/VALUE(LEFT(W$1,FIND("-",W$1,1)-1)))))))</f>
        <v>50</v>
      </c>
      <c r="Y3518">
        <f>IF(ROW($E3518)&lt;=VALUE(LEFT(Y$1,FIND("-",Y$1,1)-1)),0,MAX(INDEX(C:C,ROW(C3518)-VALUE(LEFT(Y$1,FIND("-",Y$1,1)-1))+1):C3518))</f>
        <v>0.14000000000000001</v>
      </c>
      <c r="Z3518">
        <f>IF(ROW($E3518)&lt;=VALUE(LEFT(Z$1,FIND("-",Z$1,1)-1)),0,MIN(INDEX(D:D,ROW(D3518)-VALUE(LEFT(Z$1,FIND("-",Z$1,1)-1))+1):D3518))</f>
        <v>0.12</v>
      </c>
      <c r="AA3518">
        <f t="shared" si="495"/>
        <v>100</v>
      </c>
      <c r="AB3518">
        <f>IF(ROW($AA3518)&lt;=VALUE(LEFT(AA$1,FIND("-",AA$1,1)-1))+VALUE(LEFT(AB$1,FIND("-",AB$1,1)-1)-1),0,AVERAGE(INDEX($AA:$AA,ROW($AA3518)-VALUE(LEFT(AB$1,FIND("-",AB$1,1)-1))+1):$AA3518))</f>
        <v>88.888888888888914</v>
      </c>
      <c r="AC3518">
        <f>IF(ROW($AA3518)&lt;=VALUE(LEFT(AA$1,FIND("-",AA$1,1)-1))+VALUE(LEFT(AB$1,FIND("-",AB$1,1)-1)-1)+VALUE(LEFT(AC$1,FIND("-",AC$1,1)-1)-1),0,AVERAGE(INDEX($AB:$AB,ROW($AB3518)-VALUE(LEFT(AC$1,FIND("-",AC$1,1)-1))+1):$AB3518))</f>
        <v>71.428571428571459</v>
      </c>
      <c r="AE3518">
        <f t="shared" si="501"/>
        <v>349910944</v>
      </c>
      <c r="AG3518" t="str">
        <f t="shared" si="494"/>
        <v/>
      </c>
    </row>
    <row r="3519" spans="1:33" x14ac:dyDescent="0.25">
      <c r="A3519" s="6">
        <v>42208</v>
      </c>
      <c r="B3519">
        <v>0.14000000000000001</v>
      </c>
      <c r="C3519">
        <v>0.14000000000000001</v>
      </c>
      <c r="D3519">
        <v>0.13500000000000001</v>
      </c>
      <c r="E3519">
        <v>0.14000000000000001</v>
      </c>
      <c r="F3519">
        <v>0.14000000000000001</v>
      </c>
      <c r="G3519">
        <v>322000</v>
      </c>
      <c r="I3519" t="str">
        <f t="shared" si="496"/>
        <v/>
      </c>
      <c r="J3519" t="str">
        <f t="shared" si="497"/>
        <v/>
      </c>
      <c r="K3519" t="str">
        <f t="shared" si="498"/>
        <v>Overbought Below %D</v>
      </c>
      <c r="M3519" s="11" t="str">
        <f t="shared" si="493"/>
        <v/>
      </c>
      <c r="O3519">
        <f>IF(ROW($E3519)&lt;=VALUE(LEFT(O$1,FIND("-",O$1,1)-1)),0,IF(ROW($E3519)=VALUE(LEFT(O$1,FIND("-",O$1,1)-1))+1,AVERAGE(INDEX($E:$E,ROW($E3519)-VALUE(LEFT(O$1,FIND("-",O$1,1)-1))):$E3519),($E3519*(2/(VALUE(LEFT(O$1,FIND("-",O$1,1)-1))+1)))+(O3518*(1-(2/(VALUE(LEFT(O$1,FIND("-",O$1,1)-1))+1))))))</f>
        <v>0.15217996726065292</v>
      </c>
      <c r="Q3519">
        <f>IF(ROW($E3519)&lt;=VALUE(LEFT(Q$1,FIND("-",Q$1,1)-1)),0,IF(ROW($E3519)=VALUE(LEFT(Q$1,FIND("-",Q$1,1)-1))+1,AVERAGE(INDEX($E:$E,ROW($E3519)-VALUE(LEFT(Q$1,FIND("-",Q$1,1)-1))):$E3519),($E3519*(2/(VALUE(LEFT(Q$1,FIND("-",Q$1,1)-1))+1)))+(Q3518*(1-(2/(VALUE(LEFT(Q$1,FIND("-",Q$1,1)-1))+1))))))</f>
        <v>0.13649273418897553</v>
      </c>
      <c r="R3519">
        <f>IF(ROW($E3519)&lt;=VALUE(LEFT(R$1,FIND("-",R$1,1)-1)),0,IF(ROW($E3519)=VALUE(LEFT(R$1,FIND("-",R$1,1)-1))+1,AVERAGE(INDEX($E:$E,ROW($E3519)-VALUE(LEFT(R$1,FIND("-",R$1,1)-1))):$E3519),($E3519*(2/(VALUE(LEFT(R$1,FIND("-",R$1,1)-1))+1)))+(R3518*(1-(2/(VALUE(LEFT(R$1,FIND("-",R$1,1)-1))+1))))))</f>
        <v>0.14157290369241349</v>
      </c>
      <c r="S3519">
        <f t="shared" si="499"/>
        <v>-5.0801695034379535E-3</v>
      </c>
      <c r="T3519">
        <f>IF(ROW($E3519)&lt;=MAX(VALUE(LEFT(Q$1,FIND("-",Q$1,1)-1)),VALUE(LEFT(R$1,FIND("-",R$1,1)-1)))+VALUE(LEFT(T$1,FIND("-",T$1,1)-1))-1,0,IF(ROW($E3519)=MAX(VALUE(LEFT(Q$1,FIND("-",Q$1,1)-1)),VALUE(LEFT(R$1,FIND("-",R$1,1)-1)))+VALUE(LEFT(T$1,FIND("-",T$1,1)-1)),AVERAGE(INDEX($S:$S,ROW(S3519)-VALUE(LEFT(T$1,FIND("-",T$1,1)-1))+1):S3519),($S3519*(2/(VALUE(LEFT(T$1,FIND("-",T$1,1)-1))+1)))+(T3518*(1-(2/(VALUE(LEFT(T$1,FIND("-",T$1,1)-1))+1))))))</f>
        <v>-7.3892723887841799E-3</v>
      </c>
      <c r="V3519">
        <f t="shared" si="500"/>
        <v>0</v>
      </c>
      <c r="W3519">
        <f>IF(ROW($E3519)&lt;=VALUE(LEFT(W$1,FIND("-",W$1,1)-1))+1,0,IF(ROW($E3518)=VALUE(LEFT(W$1,FIND("-",W$1,1)-1))+1,100-100/(1+ABS((SUMIF(INDEX($V:$V,ROW($V3519)-VALUE(LEFT(W$1,FIND("-",W$1,1)-1))+1):$V3519,"&gt;0",INDEX($V:$V,ROW($V3519)-VALUE(LEFT(W$1,FIND("-",W$1,1)-1))+1):$V3519)/COUNTIF(INDEX($V:$V,ROW($V3519)-VALUE(LEFT(W$1,FIND("-",W$1,1)-1))+1):$V3519,"&gt;0"))/(SUMIF(INDEX($V:$V,ROW($V3519)-VALUE(LEFT(W$1,FIND("-",W$1,1)-1))+1):$V3519,"&lt;0",INDEX($V:$V,ROW($V3519)-VALUE(LEFT(W$1,FIND("-",W$1,1)-1))+1):$V3519)/COUNTIF(INDEX($V:$V,ROW($V3519)-VALUE(LEFT(W$1,FIND("-",W$1,1)-1))+1):$V3519,"&lt;0")))),100-100/(1+ABS((SUMIF(INDEX($V:$V,ROW($V3519)-VALUE(LEFT(W$1,FIND("-",W$1,1)-1))+1):$V3519,"&gt;0",INDEX($V:$V,ROW($V3519)-VALUE(LEFT(W$1,FIND("-",W$1,1)-1))+1):$V3519)/VALUE(LEFT(W$1,FIND("-",W$1,1)-1)))/(SUMIF(INDEX($V:$V,ROW($V3519)-VALUE(LEFT(W$1,FIND("-",W$1,1)-1))+1):$V3519,"&lt;0",INDEX($V:$V,ROW($V3519)-VALUE(LEFT(W$1,FIND("-",W$1,1)-1))+1):$V3519)/VALUE(LEFT(W$1,FIND("-",W$1,1)-1)))))))</f>
        <v>55.555555555555557</v>
      </c>
      <c r="Y3519">
        <f>IF(ROW($E3519)&lt;=VALUE(LEFT(Y$1,FIND("-",Y$1,1)-1)),0,MAX(INDEX(C:C,ROW(C3519)-VALUE(LEFT(Y$1,FIND("-",Y$1,1)-1))+1):C3519))</f>
        <v>0.14000000000000001</v>
      </c>
      <c r="Z3519">
        <f>IF(ROW($E3519)&lt;=VALUE(LEFT(Z$1,FIND("-",Z$1,1)-1)),0,MIN(INDEX(D:D,ROW(D3519)-VALUE(LEFT(Z$1,FIND("-",Z$1,1)-1))+1):D3519))</f>
        <v>0.12</v>
      </c>
      <c r="AA3519">
        <f t="shared" si="495"/>
        <v>100</v>
      </c>
      <c r="AB3519">
        <f>IF(ROW($AA3519)&lt;=VALUE(LEFT(AA$1,FIND("-",AA$1,1)-1))+VALUE(LEFT(AB$1,FIND("-",AB$1,1)-1)-1),0,AVERAGE(INDEX($AA:$AA,ROW($AA3519)-VALUE(LEFT(AB$1,FIND("-",AB$1,1)-1))+1):$AA3519))</f>
        <v>100</v>
      </c>
      <c r="AC3519">
        <f>IF(ROW($AA3519)&lt;=VALUE(LEFT(AA$1,FIND("-",AA$1,1)-1))+VALUE(LEFT(AB$1,FIND("-",AB$1,1)-1)-1)+VALUE(LEFT(AC$1,FIND("-",AC$1,1)-1)-1),0,AVERAGE(INDEX($AB:$AB,ROW($AB3519)-VALUE(LEFT(AC$1,FIND("-",AC$1,1)-1))+1):$AB3519))</f>
        <v>87.83068783068785</v>
      </c>
      <c r="AE3519">
        <f t="shared" si="501"/>
        <v>349910944</v>
      </c>
      <c r="AG3519" t="str">
        <f t="shared" si="494"/>
        <v/>
      </c>
    </row>
    <row r="3520" spans="1:33" x14ac:dyDescent="0.25">
      <c r="A3520" s="6">
        <v>42209</v>
      </c>
      <c r="B3520">
        <v>0.13500000000000001</v>
      </c>
      <c r="C3520">
        <v>0.14000000000000001</v>
      </c>
      <c r="D3520">
        <v>0.13500000000000001</v>
      </c>
      <c r="E3520">
        <v>0.14000000000000001</v>
      </c>
      <c r="F3520">
        <v>0.14000000000000001</v>
      </c>
      <c r="G3520">
        <v>329000</v>
      </c>
      <c r="I3520" t="str">
        <f t="shared" si="496"/>
        <v/>
      </c>
      <c r="J3520" t="str">
        <f t="shared" si="497"/>
        <v/>
      </c>
      <c r="K3520" t="str">
        <f t="shared" si="498"/>
        <v>Overbought Below %D</v>
      </c>
      <c r="M3520" s="11" t="str">
        <f t="shared" si="493"/>
        <v/>
      </c>
      <c r="O3520">
        <f>IF(ROW($E3520)&lt;=VALUE(LEFT(O$1,FIND("-",O$1,1)-1)),0,IF(ROW($E3520)=VALUE(LEFT(O$1,FIND("-",O$1,1)-1))+1,AVERAGE(INDEX($E:$E,ROW($E3520)-VALUE(LEFT(O$1,FIND("-",O$1,1)-1))):$E3520),($E3520*(2/(VALUE(LEFT(O$1,FIND("-",O$1,1)-1))+1)))+(O3519*(1-(2/(VALUE(LEFT(O$1,FIND("-",O$1,1)-1))+1))))))</f>
        <v>0.1520587735565668</v>
      </c>
      <c r="Q3520">
        <f>IF(ROW($E3520)&lt;=VALUE(LEFT(Q$1,FIND("-",Q$1,1)-1)),0,IF(ROW($E3520)=VALUE(LEFT(Q$1,FIND("-",Q$1,1)-1))+1,AVERAGE(INDEX($E:$E,ROW($E3520)-VALUE(LEFT(Q$1,FIND("-",Q$1,1)-1))):$E3520),($E3520*(2/(VALUE(LEFT(Q$1,FIND("-",Q$1,1)-1))+1)))+(Q3519*(1-(2/(VALUE(LEFT(Q$1,FIND("-",Q$1,1)-1))+1))))))</f>
        <v>0.13703231354451775</v>
      </c>
      <c r="R3520">
        <f>IF(ROW($E3520)&lt;=VALUE(LEFT(R$1,FIND("-",R$1,1)-1)),0,IF(ROW($E3520)=VALUE(LEFT(R$1,FIND("-",R$1,1)-1))+1,AVERAGE(INDEX($E:$E,ROW($E3520)-VALUE(LEFT(R$1,FIND("-",R$1,1)-1))):$E3520),($E3520*(2/(VALUE(LEFT(R$1,FIND("-",R$1,1)-1))+1)))+(R3519*(1-(2/(VALUE(LEFT(R$1,FIND("-",R$1,1)-1))+1))))))</f>
        <v>0.14145639230779025</v>
      </c>
      <c r="S3520">
        <f t="shared" si="499"/>
        <v>-4.4240787632724987E-3</v>
      </c>
      <c r="T3520">
        <f>IF(ROW($E3520)&lt;=MAX(VALUE(LEFT(Q$1,FIND("-",Q$1,1)-1)),VALUE(LEFT(R$1,FIND("-",R$1,1)-1)))+VALUE(LEFT(T$1,FIND("-",T$1,1)-1))-1,0,IF(ROW($E3520)=MAX(VALUE(LEFT(Q$1,FIND("-",Q$1,1)-1)),VALUE(LEFT(R$1,FIND("-",R$1,1)-1)))+VALUE(LEFT(T$1,FIND("-",T$1,1)-1)),AVERAGE(INDEX($S:$S,ROW(S3520)-VALUE(LEFT(T$1,FIND("-",T$1,1)-1))+1):S3520),($S3520*(2/(VALUE(LEFT(T$1,FIND("-",T$1,1)-1))+1)))+(T3519*(1-(2/(VALUE(LEFT(T$1,FIND("-",T$1,1)-1))+1))))))</f>
        <v>-6.7962336636818443E-3</v>
      </c>
      <c r="V3520">
        <f t="shared" si="500"/>
        <v>0</v>
      </c>
      <c r="W3520">
        <f>IF(ROW($E3520)&lt;=VALUE(LEFT(W$1,FIND("-",W$1,1)-1))+1,0,IF(ROW($E3519)=VALUE(LEFT(W$1,FIND("-",W$1,1)-1))+1,100-100/(1+ABS((SUMIF(INDEX($V:$V,ROW($V3520)-VALUE(LEFT(W$1,FIND("-",W$1,1)-1))+1):$V3520,"&gt;0",INDEX($V:$V,ROW($V3520)-VALUE(LEFT(W$1,FIND("-",W$1,1)-1))+1):$V3520)/COUNTIF(INDEX($V:$V,ROW($V3520)-VALUE(LEFT(W$1,FIND("-",W$1,1)-1))+1):$V3520,"&gt;0"))/(SUMIF(INDEX($V:$V,ROW($V3520)-VALUE(LEFT(W$1,FIND("-",W$1,1)-1))+1):$V3520,"&lt;0",INDEX($V:$V,ROW($V3520)-VALUE(LEFT(W$1,FIND("-",W$1,1)-1))+1):$V3520)/COUNTIF(INDEX($V:$V,ROW($V3520)-VALUE(LEFT(W$1,FIND("-",W$1,1)-1))+1):$V3520,"&lt;0")))),100-100/(1+ABS((SUMIF(INDEX($V:$V,ROW($V3520)-VALUE(LEFT(W$1,FIND("-",W$1,1)-1))+1):$V3520,"&gt;0",INDEX($V:$V,ROW($V3520)-VALUE(LEFT(W$1,FIND("-",W$1,1)-1))+1):$V3520)/VALUE(LEFT(W$1,FIND("-",W$1,1)-1)))/(SUMIF(INDEX($V:$V,ROW($V3520)-VALUE(LEFT(W$1,FIND("-",W$1,1)-1))+1):$V3520,"&lt;0",INDEX($V:$V,ROW($V3520)-VALUE(LEFT(W$1,FIND("-",W$1,1)-1))+1):$V3520)/VALUE(LEFT(W$1,FIND("-",W$1,1)-1)))))))</f>
        <v>55.555555555555557</v>
      </c>
      <c r="Y3520">
        <f>IF(ROW($E3520)&lt;=VALUE(LEFT(Y$1,FIND("-",Y$1,1)-1)),0,MAX(INDEX(C:C,ROW(C3520)-VALUE(LEFT(Y$1,FIND("-",Y$1,1)-1))+1):C3520))</f>
        <v>0.14000000000000001</v>
      </c>
      <c r="Z3520">
        <f>IF(ROW($E3520)&lt;=VALUE(LEFT(Z$1,FIND("-",Z$1,1)-1)),0,MIN(INDEX(D:D,ROW(D3520)-VALUE(LEFT(Z$1,FIND("-",Z$1,1)-1))+1):D3520))</f>
        <v>0.12</v>
      </c>
      <c r="AA3520">
        <f t="shared" si="495"/>
        <v>100</v>
      </c>
      <c r="AB3520">
        <f>IF(ROW($AA3520)&lt;=VALUE(LEFT(AA$1,FIND("-",AA$1,1)-1))+VALUE(LEFT(AB$1,FIND("-",AB$1,1)-1)-1),0,AVERAGE(INDEX($AA:$AA,ROW($AA3520)-VALUE(LEFT(AB$1,FIND("-",AB$1,1)-1))+1):$AA3520))</f>
        <v>100</v>
      </c>
      <c r="AC3520">
        <f>IF(ROW($AA3520)&lt;=VALUE(LEFT(AA$1,FIND("-",AA$1,1)-1))+VALUE(LEFT(AB$1,FIND("-",AB$1,1)-1)-1)+VALUE(LEFT(AC$1,FIND("-",AC$1,1)-1)-1),0,AVERAGE(INDEX($AB:$AB,ROW($AB3520)-VALUE(LEFT(AC$1,FIND("-",AC$1,1)-1))+1):$AB3520))</f>
        <v>96.296296296296305</v>
      </c>
      <c r="AE3520">
        <f t="shared" si="501"/>
        <v>349910944</v>
      </c>
      <c r="AG3520" t="str">
        <f t="shared" si="494"/>
        <v/>
      </c>
    </row>
    <row r="3521" spans="1:33" x14ac:dyDescent="0.25">
      <c r="A3521" s="6">
        <v>42212</v>
      </c>
      <c r="B3521">
        <v>0.14000000000000001</v>
      </c>
      <c r="C3521">
        <v>0.14000000000000001</v>
      </c>
      <c r="D3521">
        <v>0.14000000000000001</v>
      </c>
      <c r="E3521">
        <v>0.14000000000000001</v>
      </c>
      <c r="F3521">
        <v>0.14000000000000001</v>
      </c>
      <c r="G3521">
        <v>0</v>
      </c>
      <c r="I3521" t="str">
        <f t="shared" si="496"/>
        <v/>
      </c>
      <c r="J3521" t="str">
        <f t="shared" si="497"/>
        <v/>
      </c>
      <c r="K3521" t="str">
        <f t="shared" si="498"/>
        <v>Overbought Above %D</v>
      </c>
      <c r="M3521" s="11" t="str">
        <f t="shared" si="493"/>
        <v/>
      </c>
      <c r="O3521">
        <f>IF(ROW($E3521)&lt;=VALUE(LEFT(O$1,FIND("-",O$1,1)-1)),0,IF(ROW($E3521)=VALUE(LEFT(O$1,FIND("-",O$1,1)-1))+1,AVERAGE(INDEX($E:$E,ROW($E3521)-VALUE(LEFT(O$1,FIND("-",O$1,1)-1))):$E3521),($E3521*(2/(VALUE(LEFT(O$1,FIND("-",O$1,1)-1))+1)))+(O3520*(1-(2/(VALUE(LEFT(O$1,FIND("-",O$1,1)-1))+1))))))</f>
        <v>0.15193878575998404</v>
      </c>
      <c r="Q3521">
        <f>IF(ROW($E3521)&lt;=VALUE(LEFT(Q$1,FIND("-",Q$1,1)-1)),0,IF(ROW($E3521)=VALUE(LEFT(Q$1,FIND("-",Q$1,1)-1))+1,AVERAGE(INDEX($E:$E,ROW($E3521)-VALUE(LEFT(Q$1,FIND("-",Q$1,1)-1))):$E3521),($E3521*(2/(VALUE(LEFT(Q$1,FIND("-",Q$1,1)-1))+1)))+(Q3520*(1-(2/(VALUE(LEFT(Q$1,FIND("-",Q$1,1)-1))+1))))))</f>
        <v>0.13748888069151502</v>
      </c>
      <c r="R3521">
        <f>IF(ROW($E3521)&lt;=VALUE(LEFT(R$1,FIND("-",R$1,1)-1)),0,IF(ROW($E3521)=VALUE(LEFT(R$1,FIND("-",R$1,1)-1))+1,AVERAGE(INDEX($E:$E,ROW($E3521)-VALUE(LEFT(R$1,FIND("-",R$1,1)-1))):$E3521),($E3521*(2/(VALUE(LEFT(R$1,FIND("-",R$1,1)-1))+1)))+(R3520*(1-(2/(VALUE(LEFT(R$1,FIND("-",R$1,1)-1))+1))))))</f>
        <v>0.14134851139610208</v>
      </c>
      <c r="S3521">
        <f t="shared" si="499"/>
        <v>-3.8596307045870581E-3</v>
      </c>
      <c r="T3521">
        <f>IF(ROW($E3521)&lt;=MAX(VALUE(LEFT(Q$1,FIND("-",Q$1,1)-1)),VALUE(LEFT(R$1,FIND("-",R$1,1)-1)))+VALUE(LEFT(T$1,FIND("-",T$1,1)-1))-1,0,IF(ROW($E3521)=MAX(VALUE(LEFT(Q$1,FIND("-",Q$1,1)-1)),VALUE(LEFT(R$1,FIND("-",R$1,1)-1)))+VALUE(LEFT(T$1,FIND("-",T$1,1)-1)),AVERAGE(INDEX($S:$S,ROW(S3521)-VALUE(LEFT(T$1,FIND("-",T$1,1)-1))+1):S3521),($S3521*(2/(VALUE(LEFT(T$1,FIND("-",T$1,1)-1))+1)))+(T3520*(1-(2/(VALUE(LEFT(T$1,FIND("-",T$1,1)-1))+1))))))</f>
        <v>-6.2089130718628871E-3</v>
      </c>
      <c r="V3521">
        <f t="shared" si="500"/>
        <v>0</v>
      </c>
      <c r="W3521">
        <f>IF(ROW($E3521)&lt;=VALUE(LEFT(W$1,FIND("-",W$1,1)-1))+1,0,IF(ROW($E3520)=VALUE(LEFT(W$1,FIND("-",W$1,1)-1))+1,100-100/(1+ABS((SUMIF(INDEX($V:$V,ROW($V3521)-VALUE(LEFT(W$1,FIND("-",W$1,1)-1))+1):$V3521,"&gt;0",INDEX($V:$V,ROW($V3521)-VALUE(LEFT(W$1,FIND("-",W$1,1)-1))+1):$V3521)/COUNTIF(INDEX($V:$V,ROW($V3521)-VALUE(LEFT(W$1,FIND("-",W$1,1)-1))+1):$V3521,"&gt;0"))/(SUMIF(INDEX($V:$V,ROW($V3521)-VALUE(LEFT(W$1,FIND("-",W$1,1)-1))+1):$V3521,"&lt;0",INDEX($V:$V,ROW($V3521)-VALUE(LEFT(W$1,FIND("-",W$1,1)-1))+1):$V3521)/COUNTIF(INDEX($V:$V,ROW($V3521)-VALUE(LEFT(W$1,FIND("-",W$1,1)-1))+1):$V3521,"&lt;0")))),100-100/(1+ABS((SUMIF(INDEX($V:$V,ROW($V3521)-VALUE(LEFT(W$1,FIND("-",W$1,1)-1))+1):$V3521,"&gt;0",INDEX($V:$V,ROW($V3521)-VALUE(LEFT(W$1,FIND("-",W$1,1)-1))+1):$V3521)/VALUE(LEFT(W$1,FIND("-",W$1,1)-1)))/(SUMIF(INDEX($V:$V,ROW($V3521)-VALUE(LEFT(W$1,FIND("-",W$1,1)-1))+1):$V3521,"&lt;0",INDEX($V:$V,ROW($V3521)-VALUE(LEFT(W$1,FIND("-",W$1,1)-1))+1):$V3521)/VALUE(LEFT(W$1,FIND("-",W$1,1)-1)))))))</f>
        <v>62.500000000000007</v>
      </c>
      <c r="Y3521">
        <f>IF(ROW($E3521)&lt;=VALUE(LEFT(Y$1,FIND("-",Y$1,1)-1)),0,MAX(INDEX(C:C,ROW(C3521)-VALUE(LEFT(Y$1,FIND("-",Y$1,1)-1))+1):C3521))</f>
        <v>0.14000000000000001</v>
      </c>
      <c r="Z3521">
        <f>IF(ROW($E3521)&lt;=VALUE(LEFT(Z$1,FIND("-",Z$1,1)-1)),0,MIN(INDEX(D:D,ROW(D3521)-VALUE(LEFT(Z$1,FIND("-",Z$1,1)-1))+1):D3521))</f>
        <v>0.12</v>
      </c>
      <c r="AA3521">
        <f t="shared" si="495"/>
        <v>100</v>
      </c>
      <c r="AB3521">
        <f>IF(ROW($AA3521)&lt;=VALUE(LEFT(AA$1,FIND("-",AA$1,1)-1))+VALUE(LEFT(AB$1,FIND("-",AB$1,1)-1)-1),0,AVERAGE(INDEX($AA:$AA,ROW($AA3521)-VALUE(LEFT(AB$1,FIND("-",AB$1,1)-1))+1):$AA3521))</f>
        <v>100</v>
      </c>
      <c r="AC3521">
        <f>IF(ROW($AA3521)&lt;=VALUE(LEFT(AA$1,FIND("-",AA$1,1)-1))+VALUE(LEFT(AB$1,FIND("-",AB$1,1)-1)-1)+VALUE(LEFT(AC$1,FIND("-",AC$1,1)-1)-1),0,AVERAGE(INDEX($AB:$AB,ROW($AB3521)-VALUE(LEFT(AC$1,FIND("-",AC$1,1)-1))+1):$AB3521))</f>
        <v>100</v>
      </c>
      <c r="AE3521">
        <f t="shared" si="501"/>
        <v>349910944</v>
      </c>
      <c r="AG3521" t="str">
        <f t="shared" si="494"/>
        <v/>
      </c>
    </row>
    <row r="3522" spans="1:33" x14ac:dyDescent="0.25">
      <c r="A3522" s="6">
        <v>42213</v>
      </c>
      <c r="B3522">
        <v>0.13500000000000001</v>
      </c>
      <c r="C3522">
        <v>0.13500000000000001</v>
      </c>
      <c r="D3522">
        <v>0.13500000000000001</v>
      </c>
      <c r="E3522">
        <v>0.13500000000000001</v>
      </c>
      <c r="F3522">
        <v>0.13500000000000001</v>
      </c>
      <c r="G3522">
        <v>340000</v>
      </c>
      <c r="I3522" t="str">
        <f t="shared" si="496"/>
        <v/>
      </c>
      <c r="J3522" t="str">
        <f t="shared" si="497"/>
        <v/>
      </c>
      <c r="K3522" t="str">
        <f t="shared" si="498"/>
        <v>Overbought Above %D</v>
      </c>
      <c r="M3522" s="11" t="str">
        <f t="shared" si="493"/>
        <v/>
      </c>
      <c r="O3522">
        <f>IF(ROW($E3522)&lt;=VALUE(LEFT(O$1,FIND("-",O$1,1)-1)),0,IF(ROW($E3522)=VALUE(LEFT(O$1,FIND("-",O$1,1)-1))+1,AVERAGE(INDEX($E:$E,ROW($E3522)-VALUE(LEFT(O$1,FIND("-",O$1,1)-1))):$E3522),($E3522*(2/(VALUE(LEFT(O$1,FIND("-",O$1,1)-1))+1)))+(O3521*(1-(2/(VALUE(LEFT(O$1,FIND("-",O$1,1)-1))+1))))))</f>
        <v>0.1517702406280439</v>
      </c>
      <c r="Q3522">
        <f>IF(ROW($E3522)&lt;=VALUE(LEFT(Q$1,FIND("-",Q$1,1)-1)),0,IF(ROW($E3522)=VALUE(LEFT(Q$1,FIND("-",Q$1,1)-1))+1,AVERAGE(INDEX($E:$E,ROW($E3522)-VALUE(LEFT(Q$1,FIND("-",Q$1,1)-1))):$E3522),($E3522*(2/(VALUE(LEFT(Q$1,FIND("-",Q$1,1)-1))+1)))+(Q3521*(1-(2/(VALUE(LEFT(Q$1,FIND("-",Q$1,1)-1))+1))))))</f>
        <v>0.13710597596974347</v>
      </c>
      <c r="R3522">
        <f>IF(ROW($E3522)&lt;=VALUE(LEFT(R$1,FIND("-",R$1,1)-1)),0,IF(ROW($E3522)=VALUE(LEFT(R$1,FIND("-",R$1,1)-1))+1,AVERAGE(INDEX($E:$E,ROW($E3522)-VALUE(LEFT(R$1,FIND("-",R$1,1)-1))):$E3522),($E3522*(2/(VALUE(LEFT(R$1,FIND("-",R$1,1)-1))+1)))+(R3521*(1-(2/(VALUE(LEFT(R$1,FIND("-",R$1,1)-1))+1))))))</f>
        <v>0.14087825129268711</v>
      </c>
      <c r="S3522">
        <f t="shared" si="499"/>
        <v>-3.7722753229436357E-3</v>
      </c>
      <c r="T3522">
        <f>IF(ROW($E3522)&lt;=MAX(VALUE(LEFT(Q$1,FIND("-",Q$1,1)-1)),VALUE(LEFT(R$1,FIND("-",R$1,1)-1)))+VALUE(LEFT(T$1,FIND("-",T$1,1)-1))-1,0,IF(ROW($E3522)=MAX(VALUE(LEFT(Q$1,FIND("-",Q$1,1)-1)),VALUE(LEFT(R$1,FIND("-",R$1,1)-1)))+VALUE(LEFT(T$1,FIND("-",T$1,1)-1)),AVERAGE(INDEX($S:$S,ROW(S3522)-VALUE(LEFT(T$1,FIND("-",T$1,1)-1))+1):S3522),($S3522*(2/(VALUE(LEFT(T$1,FIND("-",T$1,1)-1))+1)))+(T3521*(1-(2/(VALUE(LEFT(T$1,FIND("-",T$1,1)-1))+1))))))</f>
        <v>-5.7215855220790366E-3</v>
      </c>
      <c r="V3522">
        <f t="shared" si="500"/>
        <v>-5.0000000000000044E-3</v>
      </c>
      <c r="W3522">
        <f>IF(ROW($E3522)&lt;=VALUE(LEFT(W$1,FIND("-",W$1,1)-1))+1,0,IF(ROW($E3521)=VALUE(LEFT(W$1,FIND("-",W$1,1)-1))+1,100-100/(1+ABS((SUMIF(INDEX($V:$V,ROW($V3522)-VALUE(LEFT(W$1,FIND("-",W$1,1)-1))+1):$V3522,"&gt;0",INDEX($V:$V,ROW($V3522)-VALUE(LEFT(W$1,FIND("-",W$1,1)-1))+1):$V3522)/COUNTIF(INDEX($V:$V,ROW($V3522)-VALUE(LEFT(W$1,FIND("-",W$1,1)-1))+1):$V3522,"&gt;0"))/(SUMIF(INDEX($V:$V,ROW($V3522)-VALUE(LEFT(W$1,FIND("-",W$1,1)-1))+1):$V3522,"&lt;0",INDEX($V:$V,ROW($V3522)-VALUE(LEFT(W$1,FIND("-",W$1,1)-1))+1):$V3522)/COUNTIF(INDEX($V:$V,ROW($V3522)-VALUE(LEFT(W$1,FIND("-",W$1,1)-1))+1):$V3522,"&lt;0")))),100-100/(1+ABS((SUMIF(INDEX($V:$V,ROW($V3522)-VALUE(LEFT(W$1,FIND("-",W$1,1)-1))+1):$V3522,"&gt;0",INDEX($V:$V,ROW($V3522)-VALUE(LEFT(W$1,FIND("-",W$1,1)-1))+1):$V3522)/VALUE(LEFT(W$1,FIND("-",W$1,1)-1)))/(SUMIF(INDEX($V:$V,ROW($V3522)-VALUE(LEFT(W$1,FIND("-",W$1,1)-1))+1):$V3522,"&lt;0",INDEX($V:$V,ROW($V3522)-VALUE(LEFT(W$1,FIND("-",W$1,1)-1))+1):$V3522)/VALUE(LEFT(W$1,FIND("-",W$1,1)-1)))))))</f>
        <v>50</v>
      </c>
      <c r="Y3522">
        <f>IF(ROW($E3522)&lt;=VALUE(LEFT(Y$1,FIND("-",Y$1,1)-1)),0,MAX(INDEX(C:C,ROW(C3522)-VALUE(LEFT(Y$1,FIND("-",Y$1,1)-1))+1):C3522))</f>
        <v>0.14000000000000001</v>
      </c>
      <c r="Z3522">
        <f>IF(ROW($E3522)&lt;=VALUE(LEFT(Z$1,FIND("-",Z$1,1)-1)),0,MIN(INDEX(D:D,ROW(D3522)-VALUE(LEFT(Z$1,FIND("-",Z$1,1)-1))+1):D3522))</f>
        <v>0.12</v>
      </c>
      <c r="AA3522">
        <f t="shared" si="495"/>
        <v>75</v>
      </c>
      <c r="AB3522">
        <f>IF(ROW($AA3522)&lt;=VALUE(LEFT(AA$1,FIND("-",AA$1,1)-1))+VALUE(LEFT(AB$1,FIND("-",AB$1,1)-1)-1),0,AVERAGE(INDEX($AA:$AA,ROW($AA3522)-VALUE(LEFT(AB$1,FIND("-",AB$1,1)-1))+1):$AA3522))</f>
        <v>91.666666666666671</v>
      </c>
      <c r="AC3522">
        <f>IF(ROW($AA3522)&lt;=VALUE(LEFT(AA$1,FIND("-",AA$1,1)-1))+VALUE(LEFT(AB$1,FIND("-",AB$1,1)-1)-1)+VALUE(LEFT(AC$1,FIND("-",AC$1,1)-1)-1),0,AVERAGE(INDEX($AB:$AB,ROW($AB3522)-VALUE(LEFT(AC$1,FIND("-",AC$1,1)-1))+1):$AB3522))</f>
        <v>97.222222222222229</v>
      </c>
      <c r="AE3522">
        <f t="shared" si="501"/>
        <v>349570944</v>
      </c>
      <c r="AG3522" t="str">
        <f t="shared" si="494"/>
        <v/>
      </c>
    </row>
    <row r="3523" spans="1:33" x14ac:dyDescent="0.25">
      <c r="A3523" s="6">
        <v>42214</v>
      </c>
      <c r="B3523">
        <v>0.13</v>
      </c>
      <c r="C3523">
        <v>0.13</v>
      </c>
      <c r="D3523">
        <v>0.13</v>
      </c>
      <c r="E3523">
        <v>0.13</v>
      </c>
      <c r="F3523">
        <v>0.13</v>
      </c>
      <c r="G3523">
        <v>32200</v>
      </c>
      <c r="I3523" t="str">
        <f t="shared" si="496"/>
        <v/>
      </c>
      <c r="J3523" t="str">
        <f t="shared" si="497"/>
        <v/>
      </c>
      <c r="K3523" t="str">
        <f t="shared" si="498"/>
        <v>Overbought Above %D</v>
      </c>
      <c r="M3523" s="11" t="str">
        <f t="shared" ref="M3523:M3586" si="502">IF(K3523="Buy","Buy",IF(K3523="Sell","Sell",""))</f>
        <v/>
      </c>
      <c r="O3523">
        <f>IF(ROW($E3523)&lt;=VALUE(LEFT(O$1,FIND("-",O$1,1)-1)),0,IF(ROW($E3523)=VALUE(LEFT(O$1,FIND("-",O$1,1)-1))+1,AVERAGE(INDEX($E:$E,ROW($E3523)-VALUE(LEFT(O$1,FIND("-",O$1,1)-1))):$E3523),($E3523*(2/(VALUE(LEFT(O$1,FIND("-",O$1,1)-1))+1)))+(O3522*(1-(2/(VALUE(LEFT(O$1,FIND("-",O$1,1)-1))+1))))))</f>
        <v>0.15155362131831213</v>
      </c>
      <c r="Q3523">
        <f>IF(ROW($E3523)&lt;=VALUE(LEFT(Q$1,FIND("-",Q$1,1)-1)),0,IF(ROW($E3523)=VALUE(LEFT(Q$1,FIND("-",Q$1,1)-1))+1,AVERAGE(INDEX($E:$E,ROW($E3523)-VALUE(LEFT(Q$1,FIND("-",Q$1,1)-1))):$E3523),($E3523*(2/(VALUE(LEFT(Q$1,FIND("-",Q$1,1)-1))+1)))+(Q3522*(1-(2/(VALUE(LEFT(Q$1,FIND("-",Q$1,1)-1))+1))))))</f>
        <v>0.13601274889747525</v>
      </c>
      <c r="R3523">
        <f>IF(ROW($E3523)&lt;=VALUE(LEFT(R$1,FIND("-",R$1,1)-1)),0,IF(ROW($E3523)=VALUE(LEFT(R$1,FIND("-",R$1,1)-1))+1,AVERAGE(INDEX($E:$E,ROW($E3523)-VALUE(LEFT(R$1,FIND("-",R$1,1)-1))):$E3523),($E3523*(2/(VALUE(LEFT(R$1,FIND("-",R$1,1)-1))+1)))+(R3522*(1-(2/(VALUE(LEFT(R$1,FIND("-",R$1,1)-1))+1))))))</f>
        <v>0.14007245490063622</v>
      </c>
      <c r="S3523">
        <f t="shared" si="499"/>
        <v>-4.0597060031609677E-3</v>
      </c>
      <c r="T3523">
        <f>IF(ROW($E3523)&lt;=MAX(VALUE(LEFT(Q$1,FIND("-",Q$1,1)-1)),VALUE(LEFT(R$1,FIND("-",R$1,1)-1)))+VALUE(LEFT(T$1,FIND("-",T$1,1)-1))-1,0,IF(ROW($E3523)=MAX(VALUE(LEFT(Q$1,FIND("-",Q$1,1)-1)),VALUE(LEFT(R$1,FIND("-",R$1,1)-1)))+VALUE(LEFT(T$1,FIND("-",T$1,1)-1)),AVERAGE(INDEX($S:$S,ROW(S3523)-VALUE(LEFT(T$1,FIND("-",T$1,1)-1))+1):S3523),($S3523*(2/(VALUE(LEFT(T$1,FIND("-",T$1,1)-1))+1)))+(T3522*(1-(2/(VALUE(LEFT(T$1,FIND("-",T$1,1)-1))+1))))))</f>
        <v>-5.3892096182954225E-3</v>
      </c>
      <c r="V3523">
        <f t="shared" si="500"/>
        <v>-5.0000000000000044E-3</v>
      </c>
      <c r="W3523">
        <f>IF(ROW($E3523)&lt;=VALUE(LEFT(W$1,FIND("-",W$1,1)-1))+1,0,IF(ROW($E3522)=VALUE(LEFT(W$1,FIND("-",W$1,1)-1))+1,100-100/(1+ABS((SUMIF(INDEX($V:$V,ROW($V3523)-VALUE(LEFT(W$1,FIND("-",W$1,1)-1))+1):$V3523,"&gt;0",INDEX($V:$V,ROW($V3523)-VALUE(LEFT(W$1,FIND("-",W$1,1)-1))+1):$V3523)/COUNTIF(INDEX($V:$V,ROW($V3523)-VALUE(LEFT(W$1,FIND("-",W$1,1)-1))+1):$V3523,"&gt;0"))/(SUMIF(INDEX($V:$V,ROW($V3523)-VALUE(LEFT(W$1,FIND("-",W$1,1)-1))+1):$V3523,"&lt;0",INDEX($V:$V,ROW($V3523)-VALUE(LEFT(W$1,FIND("-",W$1,1)-1))+1):$V3523)/COUNTIF(INDEX($V:$V,ROW($V3523)-VALUE(LEFT(W$1,FIND("-",W$1,1)-1))+1):$V3523,"&lt;0")))),100-100/(1+ABS((SUMIF(INDEX($V:$V,ROW($V3523)-VALUE(LEFT(W$1,FIND("-",W$1,1)-1))+1):$V3523,"&gt;0",INDEX($V:$V,ROW($V3523)-VALUE(LEFT(W$1,FIND("-",W$1,1)-1))+1):$V3523)/VALUE(LEFT(W$1,FIND("-",W$1,1)-1)))/(SUMIF(INDEX($V:$V,ROW($V3523)-VALUE(LEFT(W$1,FIND("-",W$1,1)-1))+1):$V3523,"&lt;0",INDEX($V:$V,ROW($V3523)-VALUE(LEFT(W$1,FIND("-",W$1,1)-1))+1):$V3523)/VALUE(LEFT(W$1,FIND("-",W$1,1)-1)))))))</f>
        <v>57.142857142857146</v>
      </c>
      <c r="Y3523">
        <f>IF(ROW($E3523)&lt;=VALUE(LEFT(Y$1,FIND("-",Y$1,1)-1)),0,MAX(INDEX(C:C,ROW(C3523)-VALUE(LEFT(Y$1,FIND("-",Y$1,1)-1))+1):C3523))</f>
        <v>0.14000000000000001</v>
      </c>
      <c r="Z3523">
        <f>IF(ROW($E3523)&lt;=VALUE(LEFT(Z$1,FIND("-",Z$1,1)-1)),0,MIN(INDEX(D:D,ROW(D3523)-VALUE(LEFT(Z$1,FIND("-",Z$1,1)-1))+1):D3523))</f>
        <v>0.12</v>
      </c>
      <c r="AA3523">
        <f t="shared" si="495"/>
        <v>50</v>
      </c>
      <c r="AB3523">
        <f>IF(ROW($AA3523)&lt;=VALUE(LEFT(AA$1,FIND("-",AA$1,1)-1))+VALUE(LEFT(AB$1,FIND("-",AB$1,1)-1)-1),0,AVERAGE(INDEX($AA:$AA,ROW($AA3523)-VALUE(LEFT(AB$1,FIND("-",AB$1,1)-1))+1):$AA3523))</f>
        <v>75</v>
      </c>
      <c r="AC3523">
        <f>IF(ROW($AA3523)&lt;=VALUE(LEFT(AA$1,FIND("-",AA$1,1)-1))+VALUE(LEFT(AB$1,FIND("-",AB$1,1)-1)-1)+VALUE(LEFT(AC$1,FIND("-",AC$1,1)-1)-1),0,AVERAGE(INDEX($AB:$AB,ROW($AB3523)-VALUE(LEFT(AC$1,FIND("-",AC$1,1)-1))+1):$AB3523))</f>
        <v>88.8888888888889</v>
      </c>
      <c r="AE3523">
        <f t="shared" si="501"/>
        <v>349538744</v>
      </c>
      <c r="AG3523" t="str">
        <f t="shared" ref="AG3523:AG3586" si="503">IF(K3523="Buy","Buy",IF(K3523="Sell","Sell",""))</f>
        <v/>
      </c>
    </row>
    <row r="3524" spans="1:33" x14ac:dyDescent="0.25">
      <c r="A3524" s="6">
        <v>42215</v>
      </c>
      <c r="B3524">
        <v>0.13</v>
      </c>
      <c r="C3524">
        <v>0.13</v>
      </c>
      <c r="D3524">
        <v>0.13</v>
      </c>
      <c r="E3524">
        <v>0.13</v>
      </c>
      <c r="F3524">
        <v>0.13</v>
      </c>
      <c r="G3524">
        <v>0</v>
      </c>
      <c r="I3524" t="str">
        <f t="shared" si="496"/>
        <v/>
      </c>
      <c r="J3524" t="str">
        <f t="shared" si="497"/>
        <v/>
      </c>
      <c r="K3524" t="str">
        <f t="shared" si="498"/>
        <v>Sell</v>
      </c>
      <c r="M3524" s="11" t="str">
        <f t="shared" si="502"/>
        <v>Sell</v>
      </c>
      <c r="O3524">
        <f>IF(ROW($E3524)&lt;=VALUE(LEFT(O$1,FIND("-",O$1,1)-1)),0,IF(ROW($E3524)=VALUE(LEFT(O$1,FIND("-",O$1,1)-1))+1,AVERAGE(INDEX($E:$E,ROW($E3524)-VALUE(LEFT(O$1,FIND("-",O$1,1)-1))):$E3524),($E3524*(2/(VALUE(LEFT(O$1,FIND("-",O$1,1)-1))+1)))+(O3523*(1-(2/(VALUE(LEFT(O$1,FIND("-",O$1,1)-1))+1))))))</f>
        <v>0.15133915742459758</v>
      </c>
      <c r="Q3524">
        <f>IF(ROW($E3524)&lt;=VALUE(LEFT(Q$1,FIND("-",Q$1,1)-1)),0,IF(ROW($E3524)=VALUE(LEFT(Q$1,FIND("-",Q$1,1)-1))+1,AVERAGE(INDEX($E:$E,ROW($E3524)-VALUE(LEFT(Q$1,FIND("-",Q$1,1)-1))):$E3524),($E3524*(2/(VALUE(LEFT(Q$1,FIND("-",Q$1,1)-1))+1)))+(Q3523*(1-(2/(VALUE(LEFT(Q$1,FIND("-",Q$1,1)-1))+1))))))</f>
        <v>0.13508771060555597</v>
      </c>
      <c r="R3524">
        <f>IF(ROW($E3524)&lt;=VALUE(LEFT(R$1,FIND("-",R$1,1)-1)),0,IF(ROW($E3524)=VALUE(LEFT(R$1,FIND("-",R$1,1)-1))+1,AVERAGE(INDEX($E:$E,ROW($E3524)-VALUE(LEFT(R$1,FIND("-",R$1,1)-1))):$E3524),($E3524*(2/(VALUE(LEFT(R$1,FIND("-",R$1,1)-1))+1)))+(R3523*(1-(2/(VALUE(LEFT(R$1,FIND("-",R$1,1)-1))+1))))))</f>
        <v>0.13932634713021871</v>
      </c>
      <c r="S3524">
        <f t="shared" si="499"/>
        <v>-4.2386365246627478E-3</v>
      </c>
      <c r="T3524">
        <f>IF(ROW($E3524)&lt;=MAX(VALUE(LEFT(Q$1,FIND("-",Q$1,1)-1)),VALUE(LEFT(R$1,FIND("-",R$1,1)-1)))+VALUE(LEFT(T$1,FIND("-",T$1,1)-1))-1,0,IF(ROW($E3524)=MAX(VALUE(LEFT(Q$1,FIND("-",Q$1,1)-1)),VALUE(LEFT(R$1,FIND("-",R$1,1)-1)))+VALUE(LEFT(T$1,FIND("-",T$1,1)-1)),AVERAGE(INDEX($S:$S,ROW(S3524)-VALUE(LEFT(T$1,FIND("-",T$1,1)-1))+1):S3524),($S3524*(2/(VALUE(LEFT(T$1,FIND("-",T$1,1)-1))+1)))+(T3523*(1-(2/(VALUE(LEFT(T$1,FIND("-",T$1,1)-1))+1))))))</f>
        <v>-5.1590949995688872E-3</v>
      </c>
      <c r="V3524">
        <f t="shared" si="500"/>
        <v>0</v>
      </c>
      <c r="W3524">
        <f>IF(ROW($E3524)&lt;=VALUE(LEFT(W$1,FIND("-",W$1,1)-1))+1,0,IF(ROW($E3523)=VALUE(LEFT(W$1,FIND("-",W$1,1)-1))+1,100-100/(1+ABS((SUMIF(INDEX($V:$V,ROW($V3524)-VALUE(LEFT(W$1,FIND("-",W$1,1)-1))+1):$V3524,"&gt;0",INDEX($V:$V,ROW($V3524)-VALUE(LEFT(W$1,FIND("-",W$1,1)-1))+1):$V3524)/COUNTIF(INDEX($V:$V,ROW($V3524)-VALUE(LEFT(W$1,FIND("-",W$1,1)-1))+1):$V3524,"&gt;0"))/(SUMIF(INDEX($V:$V,ROW($V3524)-VALUE(LEFT(W$1,FIND("-",W$1,1)-1))+1):$V3524,"&lt;0",INDEX($V:$V,ROW($V3524)-VALUE(LEFT(W$1,FIND("-",W$1,1)-1))+1):$V3524)/COUNTIF(INDEX($V:$V,ROW($V3524)-VALUE(LEFT(W$1,FIND("-",W$1,1)-1))+1):$V3524,"&lt;0")))),100-100/(1+ABS((SUMIF(INDEX($V:$V,ROW($V3524)-VALUE(LEFT(W$1,FIND("-",W$1,1)-1))+1):$V3524,"&gt;0",INDEX($V:$V,ROW($V3524)-VALUE(LEFT(W$1,FIND("-",W$1,1)-1))+1):$V3524)/VALUE(LEFT(W$1,FIND("-",W$1,1)-1)))/(SUMIF(INDEX($V:$V,ROW($V3524)-VALUE(LEFT(W$1,FIND("-",W$1,1)-1))+1):$V3524,"&lt;0",INDEX($V:$V,ROW($V3524)-VALUE(LEFT(W$1,FIND("-",W$1,1)-1))+1):$V3524)/VALUE(LEFT(W$1,FIND("-",W$1,1)-1)))))))</f>
        <v>57.142857142857146</v>
      </c>
      <c r="Y3524">
        <f>IF(ROW($E3524)&lt;=VALUE(LEFT(Y$1,FIND("-",Y$1,1)-1)),0,MAX(INDEX(C:C,ROW(C3524)-VALUE(LEFT(Y$1,FIND("-",Y$1,1)-1))+1):C3524))</f>
        <v>0.14000000000000001</v>
      </c>
      <c r="Z3524">
        <f>IF(ROW($E3524)&lt;=VALUE(LEFT(Z$1,FIND("-",Z$1,1)-1)),0,MIN(INDEX(D:D,ROW(D3524)-VALUE(LEFT(Z$1,FIND("-",Z$1,1)-1))+1):D3524))</f>
        <v>0.12</v>
      </c>
      <c r="AA3524">
        <f t="shared" si="495"/>
        <v>50</v>
      </c>
      <c r="AB3524">
        <f>IF(ROW($AA3524)&lt;=VALUE(LEFT(AA$1,FIND("-",AA$1,1)-1))+VALUE(LEFT(AB$1,FIND("-",AB$1,1)-1)-1),0,AVERAGE(INDEX($AA:$AA,ROW($AA3524)-VALUE(LEFT(AB$1,FIND("-",AB$1,1)-1))+1):$AA3524))</f>
        <v>58.333333333333336</v>
      </c>
      <c r="AC3524">
        <f>IF(ROW($AA3524)&lt;=VALUE(LEFT(AA$1,FIND("-",AA$1,1)-1))+VALUE(LEFT(AB$1,FIND("-",AB$1,1)-1)-1)+VALUE(LEFT(AC$1,FIND("-",AC$1,1)-1)-1),0,AVERAGE(INDEX($AB:$AB,ROW($AB3524)-VALUE(LEFT(AC$1,FIND("-",AC$1,1)-1))+1):$AB3524))</f>
        <v>75.000000000000014</v>
      </c>
      <c r="AE3524">
        <f t="shared" si="501"/>
        <v>349538744</v>
      </c>
      <c r="AG3524" t="str">
        <f t="shared" si="503"/>
        <v>Sell</v>
      </c>
    </row>
    <row r="3525" spans="1:33" x14ac:dyDescent="0.25">
      <c r="A3525" s="6">
        <v>42216</v>
      </c>
      <c r="B3525">
        <v>0.13500000000000001</v>
      </c>
      <c r="C3525">
        <v>0.13500000000000001</v>
      </c>
      <c r="D3525">
        <v>0.13</v>
      </c>
      <c r="E3525">
        <v>0.13</v>
      </c>
      <c r="F3525">
        <v>0.13</v>
      </c>
      <c r="G3525">
        <v>230000</v>
      </c>
      <c r="I3525" t="str">
        <f t="shared" si="496"/>
        <v/>
      </c>
      <c r="J3525" t="str">
        <f t="shared" si="497"/>
        <v/>
      </c>
      <c r="K3525" t="str">
        <f t="shared" si="498"/>
        <v/>
      </c>
      <c r="M3525" s="11" t="str">
        <f t="shared" si="502"/>
        <v/>
      </c>
      <c r="O3525">
        <f>IF(ROW($E3525)&lt;=VALUE(LEFT(O$1,FIND("-",O$1,1)-1)),0,IF(ROW($E3525)=VALUE(LEFT(O$1,FIND("-",O$1,1)-1))+1,AVERAGE(INDEX($E:$E,ROW($E3525)-VALUE(LEFT(O$1,FIND("-",O$1,1)-1))):$E3525),($E3525*(2/(VALUE(LEFT(O$1,FIND("-",O$1,1)-1))+1)))+(O3524*(1-(2/(VALUE(LEFT(O$1,FIND("-",O$1,1)-1))+1))))))</f>
        <v>0.15112682749997472</v>
      </c>
      <c r="Q3525">
        <f>IF(ROW($E3525)&lt;=VALUE(LEFT(Q$1,FIND("-",Q$1,1)-1)),0,IF(ROW($E3525)=VALUE(LEFT(Q$1,FIND("-",Q$1,1)-1))+1,AVERAGE(INDEX($E:$E,ROW($E3525)-VALUE(LEFT(Q$1,FIND("-",Q$1,1)-1))):$E3525),($E3525*(2/(VALUE(LEFT(Q$1,FIND("-",Q$1,1)-1))+1)))+(Q3524*(1-(2/(VALUE(LEFT(Q$1,FIND("-",Q$1,1)-1))+1))))))</f>
        <v>0.1343049858970089</v>
      </c>
      <c r="R3525">
        <f>IF(ROW($E3525)&lt;=VALUE(LEFT(R$1,FIND("-",R$1,1)-1)),0,IF(ROW($E3525)=VALUE(LEFT(R$1,FIND("-",R$1,1)-1))+1,AVERAGE(INDEX($E:$E,ROW($E3525)-VALUE(LEFT(R$1,FIND("-",R$1,1)-1))):$E3525),($E3525*(2/(VALUE(LEFT(R$1,FIND("-",R$1,1)-1))+1)))+(R3524*(1-(2/(VALUE(LEFT(R$1,FIND("-",R$1,1)-1))+1))))))</f>
        <v>0.13863550660205437</v>
      </c>
      <c r="S3525">
        <f t="shared" si="499"/>
        <v>-4.3305207050454708E-3</v>
      </c>
      <c r="T3525">
        <f>IF(ROW($E3525)&lt;=MAX(VALUE(LEFT(Q$1,FIND("-",Q$1,1)-1)),VALUE(LEFT(R$1,FIND("-",R$1,1)-1)))+VALUE(LEFT(T$1,FIND("-",T$1,1)-1))-1,0,IF(ROW($E3525)=MAX(VALUE(LEFT(Q$1,FIND("-",Q$1,1)-1)),VALUE(LEFT(R$1,FIND("-",R$1,1)-1)))+VALUE(LEFT(T$1,FIND("-",T$1,1)-1)),AVERAGE(INDEX($S:$S,ROW(S3525)-VALUE(LEFT(T$1,FIND("-",T$1,1)-1))+1):S3525),($S3525*(2/(VALUE(LEFT(T$1,FIND("-",T$1,1)-1))+1)))+(T3524*(1-(2/(VALUE(LEFT(T$1,FIND("-",T$1,1)-1))+1))))))</f>
        <v>-4.9933801406642046E-3</v>
      </c>
      <c r="V3525">
        <f t="shared" si="500"/>
        <v>0</v>
      </c>
      <c r="W3525">
        <f>IF(ROW($E3525)&lt;=VALUE(LEFT(W$1,FIND("-",W$1,1)-1))+1,0,IF(ROW($E3524)=VALUE(LEFT(W$1,FIND("-",W$1,1)-1))+1,100-100/(1+ABS((SUMIF(INDEX($V:$V,ROW($V3525)-VALUE(LEFT(W$1,FIND("-",W$1,1)-1))+1):$V3525,"&gt;0",INDEX($V:$V,ROW($V3525)-VALUE(LEFT(W$1,FIND("-",W$1,1)-1))+1):$V3525)/COUNTIF(INDEX($V:$V,ROW($V3525)-VALUE(LEFT(W$1,FIND("-",W$1,1)-1))+1):$V3525,"&gt;0"))/(SUMIF(INDEX($V:$V,ROW($V3525)-VALUE(LEFT(W$1,FIND("-",W$1,1)-1))+1):$V3525,"&lt;0",INDEX($V:$V,ROW($V3525)-VALUE(LEFT(W$1,FIND("-",W$1,1)-1))+1):$V3525)/COUNTIF(INDEX($V:$V,ROW($V3525)-VALUE(LEFT(W$1,FIND("-",W$1,1)-1))+1):$V3525,"&lt;0")))),100-100/(1+ABS((SUMIF(INDEX($V:$V,ROW($V3525)-VALUE(LEFT(W$1,FIND("-",W$1,1)-1))+1):$V3525,"&gt;0",INDEX($V:$V,ROW($V3525)-VALUE(LEFT(W$1,FIND("-",W$1,1)-1))+1):$V3525)/VALUE(LEFT(W$1,FIND("-",W$1,1)-1)))/(SUMIF(INDEX($V:$V,ROW($V3525)-VALUE(LEFT(W$1,FIND("-",W$1,1)-1))+1):$V3525,"&lt;0",INDEX($V:$V,ROW($V3525)-VALUE(LEFT(W$1,FIND("-",W$1,1)-1))+1):$V3525)/VALUE(LEFT(W$1,FIND("-",W$1,1)-1)))))))</f>
        <v>66.666666666666657</v>
      </c>
      <c r="Y3525">
        <f>IF(ROW($E3525)&lt;=VALUE(LEFT(Y$1,FIND("-",Y$1,1)-1)),0,MAX(INDEX(C:C,ROW(C3525)-VALUE(LEFT(Y$1,FIND("-",Y$1,1)-1))+1):C3525))</f>
        <v>0.14000000000000001</v>
      </c>
      <c r="Z3525">
        <f>IF(ROW($E3525)&lt;=VALUE(LEFT(Z$1,FIND("-",Z$1,1)-1)),0,MIN(INDEX(D:D,ROW(D3525)-VALUE(LEFT(Z$1,FIND("-",Z$1,1)-1))+1):D3525))</f>
        <v>0.12</v>
      </c>
      <c r="AA3525">
        <f t="shared" si="495"/>
        <v>50</v>
      </c>
      <c r="AB3525">
        <f>IF(ROW($AA3525)&lt;=VALUE(LEFT(AA$1,FIND("-",AA$1,1)-1))+VALUE(LEFT(AB$1,FIND("-",AB$1,1)-1)-1),0,AVERAGE(INDEX($AA:$AA,ROW($AA3525)-VALUE(LEFT(AB$1,FIND("-",AB$1,1)-1))+1):$AA3525))</f>
        <v>50</v>
      </c>
      <c r="AC3525">
        <f>IF(ROW($AA3525)&lt;=VALUE(LEFT(AA$1,FIND("-",AA$1,1)-1))+VALUE(LEFT(AB$1,FIND("-",AB$1,1)-1)-1)+VALUE(LEFT(AC$1,FIND("-",AC$1,1)-1)-1),0,AVERAGE(INDEX($AB:$AB,ROW($AB3525)-VALUE(LEFT(AC$1,FIND("-",AC$1,1)-1))+1):$AB3525))</f>
        <v>61.111111111111114</v>
      </c>
      <c r="AE3525">
        <f t="shared" si="501"/>
        <v>349538744</v>
      </c>
      <c r="AG3525" t="str">
        <f t="shared" si="503"/>
        <v/>
      </c>
    </row>
    <row r="3526" spans="1:33" x14ac:dyDescent="0.25">
      <c r="A3526" s="6">
        <v>42219</v>
      </c>
      <c r="B3526">
        <v>0.13</v>
      </c>
      <c r="C3526">
        <v>0.13</v>
      </c>
      <c r="D3526">
        <v>0.13</v>
      </c>
      <c r="E3526">
        <v>0.13</v>
      </c>
      <c r="F3526">
        <v>0.13</v>
      </c>
      <c r="G3526">
        <v>0</v>
      </c>
      <c r="I3526" t="str">
        <f t="shared" si="496"/>
        <v/>
      </c>
      <c r="J3526" t="str">
        <f t="shared" si="497"/>
        <v/>
      </c>
      <c r="K3526" t="str">
        <f t="shared" si="498"/>
        <v/>
      </c>
      <c r="M3526" s="11" t="str">
        <f t="shared" si="502"/>
        <v/>
      </c>
      <c r="O3526">
        <f>IF(ROW($E3526)&lt;=VALUE(LEFT(O$1,FIND("-",O$1,1)-1)),0,IF(ROW($E3526)=VALUE(LEFT(O$1,FIND("-",O$1,1)-1))+1,AVERAGE(INDEX($E:$E,ROW($E3526)-VALUE(LEFT(O$1,FIND("-",O$1,1)-1))):$E3526),($E3526*(2/(VALUE(LEFT(O$1,FIND("-",O$1,1)-1))+1)))+(O3525*(1-(2/(VALUE(LEFT(O$1,FIND("-",O$1,1)-1))+1))))))</f>
        <v>0.15091661031092024</v>
      </c>
      <c r="Q3526">
        <f>IF(ROW($E3526)&lt;=VALUE(LEFT(Q$1,FIND("-",Q$1,1)-1)),0,IF(ROW($E3526)=VALUE(LEFT(Q$1,FIND("-",Q$1,1)-1))+1,AVERAGE(INDEX($E:$E,ROW($E3526)-VALUE(LEFT(Q$1,FIND("-",Q$1,1)-1))):$E3526),($E3526*(2/(VALUE(LEFT(Q$1,FIND("-",Q$1,1)-1))+1)))+(Q3525*(1-(2/(VALUE(LEFT(Q$1,FIND("-",Q$1,1)-1))+1))))))</f>
        <v>0.13364268037439214</v>
      </c>
      <c r="R3526">
        <f>IF(ROW($E3526)&lt;=VALUE(LEFT(R$1,FIND("-",R$1,1)-1)),0,IF(ROW($E3526)=VALUE(LEFT(R$1,FIND("-",R$1,1)-1))+1,AVERAGE(INDEX($E:$E,ROW($E3526)-VALUE(LEFT(R$1,FIND("-",R$1,1)-1))):$E3526),($E3526*(2/(VALUE(LEFT(R$1,FIND("-",R$1,1)-1))+1)))+(R3525*(1-(2/(VALUE(LEFT(R$1,FIND("-",R$1,1)-1))+1))))))</f>
        <v>0.13799583944634664</v>
      </c>
      <c r="S3526">
        <f t="shared" si="499"/>
        <v>-4.3531590719544933E-3</v>
      </c>
      <c r="T3526">
        <f>IF(ROW($E3526)&lt;=MAX(VALUE(LEFT(Q$1,FIND("-",Q$1,1)-1)),VALUE(LEFT(R$1,FIND("-",R$1,1)-1)))+VALUE(LEFT(T$1,FIND("-",T$1,1)-1))-1,0,IF(ROW($E3526)=MAX(VALUE(LEFT(Q$1,FIND("-",Q$1,1)-1)),VALUE(LEFT(R$1,FIND("-",R$1,1)-1)))+VALUE(LEFT(T$1,FIND("-",T$1,1)-1)),AVERAGE(INDEX($S:$S,ROW(S3526)-VALUE(LEFT(T$1,FIND("-",T$1,1)-1))+1):S3526),($S3526*(2/(VALUE(LEFT(T$1,FIND("-",T$1,1)-1))+1)))+(T3525*(1-(2/(VALUE(LEFT(T$1,FIND("-",T$1,1)-1))+1))))))</f>
        <v>-4.8653359269222622E-3</v>
      </c>
      <c r="V3526">
        <f t="shared" si="500"/>
        <v>0</v>
      </c>
      <c r="W3526">
        <f>IF(ROW($E3526)&lt;=VALUE(LEFT(W$1,FIND("-",W$1,1)-1))+1,0,IF(ROW($E3525)=VALUE(LEFT(W$1,FIND("-",W$1,1)-1))+1,100-100/(1+ABS((SUMIF(INDEX($V:$V,ROW($V3526)-VALUE(LEFT(W$1,FIND("-",W$1,1)-1))+1):$V3526,"&gt;0",INDEX($V:$V,ROW($V3526)-VALUE(LEFT(W$1,FIND("-",W$1,1)-1))+1):$V3526)/COUNTIF(INDEX($V:$V,ROW($V3526)-VALUE(LEFT(W$1,FIND("-",W$1,1)-1))+1):$V3526,"&gt;0"))/(SUMIF(INDEX($V:$V,ROW($V3526)-VALUE(LEFT(W$1,FIND("-",W$1,1)-1))+1):$V3526,"&lt;0",INDEX($V:$V,ROW($V3526)-VALUE(LEFT(W$1,FIND("-",W$1,1)-1))+1):$V3526)/COUNTIF(INDEX($V:$V,ROW($V3526)-VALUE(LEFT(W$1,FIND("-",W$1,1)-1))+1):$V3526,"&lt;0")))),100-100/(1+ABS((SUMIF(INDEX($V:$V,ROW($V3526)-VALUE(LEFT(W$1,FIND("-",W$1,1)-1))+1):$V3526,"&gt;0",INDEX($V:$V,ROW($V3526)-VALUE(LEFT(W$1,FIND("-",W$1,1)-1))+1):$V3526)/VALUE(LEFT(W$1,FIND("-",W$1,1)-1)))/(SUMIF(INDEX($V:$V,ROW($V3526)-VALUE(LEFT(W$1,FIND("-",W$1,1)-1))+1):$V3526,"&lt;0",INDEX($V:$V,ROW($V3526)-VALUE(LEFT(W$1,FIND("-",W$1,1)-1))+1):$V3526)/VALUE(LEFT(W$1,FIND("-",W$1,1)-1)))))))</f>
        <v>66.666666666666657</v>
      </c>
      <c r="Y3526">
        <f>IF(ROW($E3526)&lt;=VALUE(LEFT(Y$1,FIND("-",Y$1,1)-1)),0,MAX(INDEX(C:C,ROW(C3526)-VALUE(LEFT(Y$1,FIND("-",Y$1,1)-1))+1):C3526))</f>
        <v>0.14000000000000001</v>
      </c>
      <c r="Z3526">
        <f>IF(ROW($E3526)&lt;=VALUE(LEFT(Z$1,FIND("-",Z$1,1)-1)),0,MIN(INDEX(D:D,ROW(D3526)-VALUE(LEFT(Z$1,FIND("-",Z$1,1)-1))+1):D3526))</f>
        <v>0.125</v>
      </c>
      <c r="AA3526">
        <f t="shared" si="495"/>
        <v>33.333333333333329</v>
      </c>
      <c r="AB3526">
        <f>IF(ROW($AA3526)&lt;=VALUE(LEFT(AA$1,FIND("-",AA$1,1)-1))+VALUE(LEFT(AB$1,FIND("-",AB$1,1)-1)-1),0,AVERAGE(INDEX($AA:$AA,ROW($AA3526)-VALUE(LEFT(AB$1,FIND("-",AB$1,1)-1))+1):$AA3526))</f>
        <v>44.444444444444436</v>
      </c>
      <c r="AC3526">
        <f>IF(ROW($AA3526)&lt;=VALUE(LEFT(AA$1,FIND("-",AA$1,1)-1))+VALUE(LEFT(AB$1,FIND("-",AB$1,1)-1)-1)+VALUE(LEFT(AC$1,FIND("-",AC$1,1)-1)-1),0,AVERAGE(INDEX($AB:$AB,ROW($AB3526)-VALUE(LEFT(AC$1,FIND("-",AC$1,1)-1))+1):$AB3526))</f>
        <v>50.925925925925924</v>
      </c>
      <c r="AE3526">
        <f t="shared" si="501"/>
        <v>349538744</v>
      </c>
      <c r="AG3526" t="str">
        <f t="shared" si="503"/>
        <v/>
      </c>
    </row>
    <row r="3527" spans="1:33" x14ac:dyDescent="0.25">
      <c r="A3527" s="6">
        <v>42220</v>
      </c>
      <c r="B3527">
        <v>0.13</v>
      </c>
      <c r="C3527">
        <v>0.13</v>
      </c>
      <c r="D3527">
        <v>0.13</v>
      </c>
      <c r="E3527">
        <v>0.13</v>
      </c>
      <c r="F3527">
        <v>0.13</v>
      </c>
      <c r="G3527">
        <v>600</v>
      </c>
      <c r="I3527" t="str">
        <f t="shared" si="496"/>
        <v/>
      </c>
      <c r="J3527" t="str">
        <f t="shared" si="497"/>
        <v/>
      </c>
      <c r="K3527" t="str">
        <f t="shared" si="498"/>
        <v/>
      </c>
      <c r="M3527" s="11" t="str">
        <f t="shared" si="502"/>
        <v/>
      </c>
      <c r="O3527">
        <f>IF(ROW($E3527)&lt;=VALUE(LEFT(O$1,FIND("-",O$1,1)-1)),0,IF(ROW($E3527)=VALUE(LEFT(O$1,FIND("-",O$1,1)-1))+1,AVERAGE(INDEX($E:$E,ROW($E3527)-VALUE(LEFT(O$1,FIND("-",O$1,1)-1))):$E3527),($E3527*(2/(VALUE(LEFT(O$1,FIND("-",O$1,1)-1))+1)))+(O3526*(1-(2/(VALUE(LEFT(O$1,FIND("-",O$1,1)-1))+1))))))</f>
        <v>0.1507084848351897</v>
      </c>
      <c r="Q3527">
        <f>IF(ROW($E3527)&lt;=VALUE(LEFT(Q$1,FIND("-",Q$1,1)-1)),0,IF(ROW($E3527)=VALUE(LEFT(Q$1,FIND("-",Q$1,1)-1))+1,AVERAGE(INDEX($E:$E,ROW($E3527)-VALUE(LEFT(Q$1,FIND("-",Q$1,1)-1))):$E3527),($E3527*(2/(VALUE(LEFT(Q$1,FIND("-",Q$1,1)-1))+1)))+(Q3526*(1-(2/(VALUE(LEFT(Q$1,FIND("-",Q$1,1)-1))+1))))))</f>
        <v>0.13308226800910103</v>
      </c>
      <c r="R3527">
        <f>IF(ROW($E3527)&lt;=VALUE(LEFT(R$1,FIND("-",R$1,1)-1)),0,IF(ROW($E3527)=VALUE(LEFT(R$1,FIND("-",R$1,1)-1))+1,AVERAGE(INDEX($E:$E,ROW($E3527)-VALUE(LEFT(R$1,FIND("-",R$1,1)-1))):$E3527),($E3527*(2/(VALUE(LEFT(R$1,FIND("-",R$1,1)-1))+1)))+(R3526*(1-(2/(VALUE(LEFT(R$1,FIND("-",R$1,1)-1))+1))))))</f>
        <v>0.13740355504291354</v>
      </c>
      <c r="S3527">
        <f t="shared" si="499"/>
        <v>-4.3212870338125153E-3</v>
      </c>
      <c r="T3527">
        <f>IF(ROW($E3527)&lt;=MAX(VALUE(LEFT(Q$1,FIND("-",Q$1,1)-1)),VALUE(LEFT(R$1,FIND("-",R$1,1)-1)))+VALUE(LEFT(T$1,FIND("-",T$1,1)-1))-1,0,IF(ROW($E3527)=MAX(VALUE(LEFT(Q$1,FIND("-",Q$1,1)-1)),VALUE(LEFT(R$1,FIND("-",R$1,1)-1)))+VALUE(LEFT(T$1,FIND("-",T$1,1)-1)),AVERAGE(INDEX($S:$S,ROW(S3527)-VALUE(LEFT(T$1,FIND("-",T$1,1)-1))+1):S3527),($S3527*(2/(VALUE(LEFT(T$1,FIND("-",T$1,1)-1))+1)))+(T3526*(1-(2/(VALUE(LEFT(T$1,FIND("-",T$1,1)-1))+1))))))</f>
        <v>-4.7565261483003126E-3</v>
      </c>
      <c r="V3527">
        <f t="shared" si="500"/>
        <v>0</v>
      </c>
      <c r="W3527">
        <f>IF(ROW($E3527)&lt;=VALUE(LEFT(W$1,FIND("-",W$1,1)-1))+1,0,IF(ROW($E3526)=VALUE(LEFT(W$1,FIND("-",W$1,1)-1))+1,100-100/(1+ABS((SUMIF(INDEX($V:$V,ROW($V3527)-VALUE(LEFT(W$1,FIND("-",W$1,1)-1))+1):$V3527,"&gt;0",INDEX($V:$V,ROW($V3527)-VALUE(LEFT(W$1,FIND("-",W$1,1)-1))+1):$V3527)/COUNTIF(INDEX($V:$V,ROW($V3527)-VALUE(LEFT(W$1,FIND("-",W$1,1)-1))+1):$V3527,"&gt;0"))/(SUMIF(INDEX($V:$V,ROW($V3527)-VALUE(LEFT(W$1,FIND("-",W$1,1)-1))+1):$V3527,"&lt;0",INDEX($V:$V,ROW($V3527)-VALUE(LEFT(W$1,FIND("-",W$1,1)-1))+1):$V3527)/COUNTIF(INDEX($V:$V,ROW($V3527)-VALUE(LEFT(W$1,FIND("-",W$1,1)-1))+1):$V3527,"&lt;0")))),100-100/(1+ABS((SUMIF(INDEX($V:$V,ROW($V3527)-VALUE(LEFT(W$1,FIND("-",W$1,1)-1))+1):$V3527,"&gt;0",INDEX($V:$V,ROW($V3527)-VALUE(LEFT(W$1,FIND("-",W$1,1)-1))+1):$V3527)/VALUE(LEFT(W$1,FIND("-",W$1,1)-1)))/(SUMIF(INDEX($V:$V,ROW($V3527)-VALUE(LEFT(W$1,FIND("-",W$1,1)-1))+1):$V3527,"&lt;0",INDEX($V:$V,ROW($V3527)-VALUE(LEFT(W$1,FIND("-",W$1,1)-1))+1):$V3527)/VALUE(LEFT(W$1,FIND("-",W$1,1)-1)))))))</f>
        <v>60</v>
      </c>
      <c r="Y3527">
        <f>IF(ROW($E3527)&lt;=VALUE(LEFT(Y$1,FIND("-",Y$1,1)-1)),0,MAX(INDEX(C:C,ROW(C3527)-VALUE(LEFT(Y$1,FIND("-",Y$1,1)-1))+1):C3527))</f>
        <v>0.14000000000000001</v>
      </c>
      <c r="Z3527">
        <f>IF(ROW($E3527)&lt;=VALUE(LEFT(Z$1,FIND("-",Z$1,1)-1)),0,MIN(INDEX(D:D,ROW(D3527)-VALUE(LEFT(Z$1,FIND("-",Z$1,1)-1))+1):D3527))</f>
        <v>0.13</v>
      </c>
      <c r="AA3527">
        <f t="shared" si="495"/>
        <v>0</v>
      </c>
      <c r="AB3527">
        <f>IF(ROW($AA3527)&lt;=VALUE(LEFT(AA$1,FIND("-",AA$1,1)-1))+VALUE(LEFT(AB$1,FIND("-",AB$1,1)-1)-1),0,AVERAGE(INDEX($AA:$AA,ROW($AA3527)-VALUE(LEFT(AB$1,FIND("-",AB$1,1)-1))+1):$AA3527))</f>
        <v>27.777777777777775</v>
      </c>
      <c r="AC3527">
        <f>IF(ROW($AA3527)&lt;=VALUE(LEFT(AA$1,FIND("-",AA$1,1)-1))+VALUE(LEFT(AB$1,FIND("-",AB$1,1)-1)-1)+VALUE(LEFT(AC$1,FIND("-",AC$1,1)-1)-1),0,AVERAGE(INDEX($AB:$AB,ROW($AB3527)-VALUE(LEFT(AC$1,FIND("-",AC$1,1)-1))+1):$AB3527))</f>
        <v>40.740740740740733</v>
      </c>
      <c r="AE3527">
        <f t="shared" si="501"/>
        <v>349538744</v>
      </c>
      <c r="AG3527" t="str">
        <f t="shared" si="503"/>
        <v/>
      </c>
    </row>
    <row r="3528" spans="1:33" x14ac:dyDescent="0.25">
      <c r="A3528" s="6">
        <v>42221</v>
      </c>
      <c r="B3528">
        <v>0.13</v>
      </c>
      <c r="C3528">
        <v>0.13</v>
      </c>
      <c r="D3528">
        <v>0.13</v>
      </c>
      <c r="E3528">
        <v>0.13</v>
      </c>
      <c r="F3528">
        <v>0.13</v>
      </c>
      <c r="G3528">
        <v>0</v>
      </c>
      <c r="I3528" t="str">
        <f t="shared" si="496"/>
        <v/>
      </c>
      <c r="J3528" t="str">
        <f t="shared" si="497"/>
        <v/>
      </c>
      <c r="K3528" t="str">
        <f t="shared" si="498"/>
        <v/>
      </c>
      <c r="M3528" s="11" t="str">
        <f t="shared" si="502"/>
        <v/>
      </c>
      <c r="O3528">
        <f>IF(ROW($E3528)&lt;=VALUE(LEFT(O$1,FIND("-",O$1,1)-1)),0,IF(ROW($E3528)=VALUE(LEFT(O$1,FIND("-",O$1,1)-1))+1,AVERAGE(INDEX($E:$E,ROW($E3528)-VALUE(LEFT(O$1,FIND("-",O$1,1)-1))):$E3528),($E3528*(2/(VALUE(LEFT(O$1,FIND("-",O$1,1)-1))+1)))+(O3527*(1-(2/(VALUE(LEFT(O$1,FIND("-",O$1,1)-1))+1))))))</f>
        <v>0.15050243025971519</v>
      </c>
      <c r="Q3528">
        <f>IF(ROW($E3528)&lt;=VALUE(LEFT(Q$1,FIND("-",Q$1,1)-1)),0,IF(ROW($E3528)=VALUE(LEFT(Q$1,FIND("-",Q$1,1)-1))+1,AVERAGE(INDEX($E:$E,ROW($E3528)-VALUE(LEFT(Q$1,FIND("-",Q$1,1)-1))):$E3528),($E3528*(2/(VALUE(LEFT(Q$1,FIND("-",Q$1,1)-1))+1)))+(Q3527*(1-(2/(VALUE(LEFT(Q$1,FIND("-",Q$1,1)-1))+1))))))</f>
        <v>0.13260807293077778</v>
      </c>
      <c r="R3528">
        <f>IF(ROW($E3528)&lt;=VALUE(LEFT(R$1,FIND("-",R$1,1)-1)),0,IF(ROW($E3528)=VALUE(LEFT(R$1,FIND("-",R$1,1)-1))+1,AVERAGE(INDEX($E:$E,ROW($E3528)-VALUE(LEFT(R$1,FIND("-",R$1,1)-1))):$E3528),($E3528*(2/(VALUE(LEFT(R$1,FIND("-",R$1,1)-1))+1)))+(R3527*(1-(2/(VALUE(LEFT(R$1,FIND("-",R$1,1)-1))+1))))))</f>
        <v>0.13685514355825329</v>
      </c>
      <c r="S3528">
        <f t="shared" si="499"/>
        <v>-4.2470706274755077E-3</v>
      </c>
      <c r="T3528">
        <f>IF(ROW($E3528)&lt;=MAX(VALUE(LEFT(Q$1,FIND("-",Q$1,1)-1)),VALUE(LEFT(R$1,FIND("-",R$1,1)-1)))+VALUE(LEFT(T$1,FIND("-",T$1,1)-1))-1,0,IF(ROW($E3528)=MAX(VALUE(LEFT(Q$1,FIND("-",Q$1,1)-1)),VALUE(LEFT(R$1,FIND("-",R$1,1)-1)))+VALUE(LEFT(T$1,FIND("-",T$1,1)-1)),AVERAGE(INDEX($S:$S,ROW(S3528)-VALUE(LEFT(T$1,FIND("-",T$1,1)-1))+1):S3528),($S3528*(2/(VALUE(LEFT(T$1,FIND("-",T$1,1)-1))+1)))+(T3527*(1-(2/(VALUE(LEFT(T$1,FIND("-",T$1,1)-1))+1))))))</f>
        <v>-4.6546350441353523E-3</v>
      </c>
      <c r="V3528">
        <f t="shared" si="500"/>
        <v>0</v>
      </c>
      <c r="W3528">
        <f>IF(ROW($E3528)&lt;=VALUE(LEFT(W$1,FIND("-",W$1,1)-1))+1,0,IF(ROW($E3527)=VALUE(LEFT(W$1,FIND("-",W$1,1)-1))+1,100-100/(1+ABS((SUMIF(INDEX($V:$V,ROW($V3528)-VALUE(LEFT(W$1,FIND("-",W$1,1)-1))+1):$V3528,"&gt;0",INDEX($V:$V,ROW($V3528)-VALUE(LEFT(W$1,FIND("-",W$1,1)-1))+1):$V3528)/COUNTIF(INDEX($V:$V,ROW($V3528)-VALUE(LEFT(W$1,FIND("-",W$1,1)-1))+1):$V3528,"&gt;0"))/(SUMIF(INDEX($V:$V,ROW($V3528)-VALUE(LEFT(W$1,FIND("-",W$1,1)-1))+1):$V3528,"&lt;0",INDEX($V:$V,ROW($V3528)-VALUE(LEFT(W$1,FIND("-",W$1,1)-1))+1):$V3528)/COUNTIF(INDEX($V:$V,ROW($V3528)-VALUE(LEFT(W$1,FIND("-",W$1,1)-1))+1):$V3528,"&lt;0")))),100-100/(1+ABS((SUMIF(INDEX($V:$V,ROW($V3528)-VALUE(LEFT(W$1,FIND("-",W$1,1)-1))+1):$V3528,"&gt;0",INDEX($V:$V,ROW($V3528)-VALUE(LEFT(W$1,FIND("-",W$1,1)-1))+1):$V3528)/VALUE(LEFT(W$1,FIND("-",W$1,1)-1)))/(SUMIF(INDEX($V:$V,ROW($V3528)-VALUE(LEFT(W$1,FIND("-",W$1,1)-1))+1):$V3528,"&lt;0",INDEX($V:$V,ROW($V3528)-VALUE(LEFT(W$1,FIND("-",W$1,1)-1))+1):$V3528)/VALUE(LEFT(W$1,FIND("-",W$1,1)-1)))))))</f>
        <v>50</v>
      </c>
      <c r="Y3528">
        <f>IF(ROW($E3528)&lt;=VALUE(LEFT(Y$1,FIND("-",Y$1,1)-1)),0,MAX(INDEX(C:C,ROW(C3528)-VALUE(LEFT(Y$1,FIND("-",Y$1,1)-1))+1):C3528))</f>
        <v>0.14000000000000001</v>
      </c>
      <c r="Z3528">
        <f>IF(ROW($E3528)&lt;=VALUE(LEFT(Z$1,FIND("-",Z$1,1)-1)),0,MIN(INDEX(D:D,ROW(D3528)-VALUE(LEFT(Z$1,FIND("-",Z$1,1)-1))+1):D3528))</f>
        <v>0.13</v>
      </c>
      <c r="AA3528">
        <f t="shared" si="495"/>
        <v>0</v>
      </c>
      <c r="AB3528">
        <f>IF(ROW($AA3528)&lt;=VALUE(LEFT(AA$1,FIND("-",AA$1,1)-1))+VALUE(LEFT(AB$1,FIND("-",AB$1,1)-1)-1),0,AVERAGE(INDEX($AA:$AA,ROW($AA3528)-VALUE(LEFT(AB$1,FIND("-",AB$1,1)-1))+1):$AA3528))</f>
        <v>11.111111111111109</v>
      </c>
      <c r="AC3528">
        <f>IF(ROW($AA3528)&lt;=VALUE(LEFT(AA$1,FIND("-",AA$1,1)-1))+VALUE(LEFT(AB$1,FIND("-",AB$1,1)-1)-1)+VALUE(LEFT(AC$1,FIND("-",AC$1,1)-1)-1),0,AVERAGE(INDEX($AB:$AB,ROW($AB3528)-VALUE(LEFT(AC$1,FIND("-",AC$1,1)-1))+1):$AB3528))</f>
        <v>27.777777777777775</v>
      </c>
      <c r="AE3528">
        <f t="shared" si="501"/>
        <v>349538744</v>
      </c>
      <c r="AG3528" t="str">
        <f t="shared" si="503"/>
        <v/>
      </c>
    </row>
    <row r="3529" spans="1:33" x14ac:dyDescent="0.25">
      <c r="A3529" s="6">
        <v>42222</v>
      </c>
      <c r="B3529">
        <v>0.13</v>
      </c>
      <c r="C3529">
        <v>0.13500000000000001</v>
      </c>
      <c r="D3529">
        <v>0.13</v>
      </c>
      <c r="E3529">
        <v>0.13500000000000001</v>
      </c>
      <c r="F3529">
        <v>0.13500000000000001</v>
      </c>
      <c r="G3529">
        <v>153400</v>
      </c>
      <c r="I3529" t="str">
        <f t="shared" si="496"/>
        <v/>
      </c>
      <c r="J3529" t="str">
        <f t="shared" si="497"/>
        <v/>
      </c>
      <c r="K3529" t="str">
        <f t="shared" si="498"/>
        <v>Oversold Above %D</v>
      </c>
      <c r="M3529" s="11" t="str">
        <f t="shared" si="502"/>
        <v/>
      </c>
      <c r="O3529">
        <f>IF(ROW($E3529)&lt;=VALUE(LEFT(O$1,FIND("-",O$1,1)-1)),0,IF(ROW($E3529)=VALUE(LEFT(O$1,FIND("-",O$1,1)-1))+1,AVERAGE(INDEX($E:$E,ROW($E3529)-VALUE(LEFT(O$1,FIND("-",O$1,1)-1))):$E3529),($E3529*(2/(VALUE(LEFT(O$1,FIND("-",O$1,1)-1))+1)))+(O3528*(1-(2/(VALUE(LEFT(O$1,FIND("-",O$1,1)-1))+1))))))</f>
        <v>0.15034817722230509</v>
      </c>
      <c r="Q3529">
        <f>IF(ROW($E3529)&lt;=VALUE(LEFT(Q$1,FIND("-",Q$1,1)-1)),0,IF(ROW($E3529)=VALUE(LEFT(Q$1,FIND("-",Q$1,1)-1))+1,AVERAGE(INDEX($E:$E,ROW($E3529)-VALUE(LEFT(Q$1,FIND("-",Q$1,1)-1))):$E3529),($E3529*(2/(VALUE(LEFT(Q$1,FIND("-",Q$1,1)-1))+1)))+(Q3528*(1-(2/(VALUE(LEFT(Q$1,FIND("-",Q$1,1)-1))+1))))))</f>
        <v>0.13297606171065812</v>
      </c>
      <c r="R3529">
        <f>IF(ROW($E3529)&lt;=VALUE(LEFT(R$1,FIND("-",R$1,1)-1)),0,IF(ROW($E3529)=VALUE(LEFT(R$1,FIND("-",R$1,1)-1))+1,AVERAGE(INDEX($E:$E,ROW($E3529)-VALUE(LEFT(R$1,FIND("-",R$1,1)-1))):$E3529),($E3529*(2/(VALUE(LEFT(R$1,FIND("-",R$1,1)-1))+1)))+(R3528*(1-(2/(VALUE(LEFT(R$1,FIND("-",R$1,1)-1))+1))))))</f>
        <v>0.1367177255169012</v>
      </c>
      <c r="S3529">
        <f t="shared" si="499"/>
        <v>-3.7416638062430785E-3</v>
      </c>
      <c r="T3529">
        <f>IF(ROW($E3529)&lt;=MAX(VALUE(LEFT(Q$1,FIND("-",Q$1,1)-1)),VALUE(LEFT(R$1,FIND("-",R$1,1)-1)))+VALUE(LEFT(T$1,FIND("-",T$1,1)-1))-1,0,IF(ROW($E3529)=MAX(VALUE(LEFT(Q$1,FIND("-",Q$1,1)-1)),VALUE(LEFT(R$1,FIND("-",R$1,1)-1)))+VALUE(LEFT(T$1,FIND("-",T$1,1)-1)),AVERAGE(INDEX($S:$S,ROW(S3529)-VALUE(LEFT(T$1,FIND("-",T$1,1)-1))+1):S3529),($S3529*(2/(VALUE(LEFT(T$1,FIND("-",T$1,1)-1))+1)))+(T3528*(1-(2/(VALUE(LEFT(T$1,FIND("-",T$1,1)-1))+1))))))</f>
        <v>-4.4720407965568977E-3</v>
      </c>
      <c r="V3529">
        <f t="shared" si="500"/>
        <v>5.0000000000000044E-3</v>
      </c>
      <c r="W3529">
        <f>IF(ROW($E3529)&lt;=VALUE(LEFT(W$1,FIND("-",W$1,1)-1))+1,0,IF(ROW($E3528)=VALUE(LEFT(W$1,FIND("-",W$1,1)-1))+1,100-100/(1+ABS((SUMIF(INDEX($V:$V,ROW($V3529)-VALUE(LEFT(W$1,FIND("-",W$1,1)-1))+1):$V3529,"&gt;0",INDEX($V:$V,ROW($V3529)-VALUE(LEFT(W$1,FIND("-",W$1,1)-1))+1):$V3529)/COUNTIF(INDEX($V:$V,ROW($V3529)-VALUE(LEFT(W$1,FIND("-",W$1,1)-1))+1):$V3529,"&gt;0"))/(SUMIF(INDEX($V:$V,ROW($V3529)-VALUE(LEFT(W$1,FIND("-",W$1,1)-1))+1):$V3529,"&lt;0",INDEX($V:$V,ROW($V3529)-VALUE(LEFT(W$1,FIND("-",W$1,1)-1))+1):$V3529)/COUNTIF(INDEX($V:$V,ROW($V3529)-VALUE(LEFT(W$1,FIND("-",W$1,1)-1))+1):$V3529,"&lt;0")))),100-100/(1+ABS((SUMIF(INDEX($V:$V,ROW($V3529)-VALUE(LEFT(W$1,FIND("-",W$1,1)-1))+1):$V3529,"&gt;0",INDEX($V:$V,ROW($V3529)-VALUE(LEFT(W$1,FIND("-",W$1,1)-1))+1):$V3529)/VALUE(LEFT(W$1,FIND("-",W$1,1)-1)))/(SUMIF(INDEX($V:$V,ROW($V3529)-VALUE(LEFT(W$1,FIND("-",W$1,1)-1))+1):$V3529,"&lt;0",INDEX($V:$V,ROW($V3529)-VALUE(LEFT(W$1,FIND("-",W$1,1)-1))+1):$V3529)/VALUE(LEFT(W$1,FIND("-",W$1,1)-1)))))))</f>
        <v>33.333333333333329</v>
      </c>
      <c r="Y3529">
        <f>IF(ROW($E3529)&lt;=VALUE(LEFT(Y$1,FIND("-",Y$1,1)-1)),0,MAX(INDEX(C:C,ROW(C3529)-VALUE(LEFT(Y$1,FIND("-",Y$1,1)-1))+1):C3529))</f>
        <v>0.14000000000000001</v>
      </c>
      <c r="Z3529">
        <f>IF(ROW($E3529)&lt;=VALUE(LEFT(Z$1,FIND("-",Z$1,1)-1)),0,MIN(INDEX(D:D,ROW(D3529)-VALUE(LEFT(Z$1,FIND("-",Z$1,1)-1))+1):D3529))</f>
        <v>0.13</v>
      </c>
      <c r="AA3529">
        <f t="shared" si="495"/>
        <v>50</v>
      </c>
      <c r="AB3529">
        <f>IF(ROW($AA3529)&lt;=VALUE(LEFT(AA$1,FIND("-",AA$1,1)-1))+VALUE(LEFT(AB$1,FIND("-",AB$1,1)-1)-1),0,AVERAGE(INDEX($AA:$AA,ROW($AA3529)-VALUE(LEFT(AB$1,FIND("-",AB$1,1)-1))+1):$AA3529))</f>
        <v>16.666666666666668</v>
      </c>
      <c r="AC3529">
        <f>IF(ROW($AA3529)&lt;=VALUE(LEFT(AA$1,FIND("-",AA$1,1)-1))+VALUE(LEFT(AB$1,FIND("-",AB$1,1)-1)-1)+VALUE(LEFT(AC$1,FIND("-",AC$1,1)-1)-1),0,AVERAGE(INDEX($AB:$AB,ROW($AB3529)-VALUE(LEFT(AC$1,FIND("-",AC$1,1)-1))+1):$AB3529))</f>
        <v>18.518518518518519</v>
      </c>
      <c r="AE3529">
        <f t="shared" si="501"/>
        <v>349692144</v>
      </c>
      <c r="AG3529" t="str">
        <f t="shared" si="503"/>
        <v/>
      </c>
    </row>
    <row r="3530" spans="1:33" x14ac:dyDescent="0.25">
      <c r="A3530" s="6">
        <v>42223</v>
      </c>
      <c r="B3530">
        <v>0.13500000000000001</v>
      </c>
      <c r="C3530">
        <v>0.13500000000000001</v>
      </c>
      <c r="D3530">
        <v>0.13500000000000001</v>
      </c>
      <c r="E3530">
        <v>0.13500000000000001</v>
      </c>
      <c r="F3530">
        <v>0.13500000000000001</v>
      </c>
      <c r="G3530">
        <v>0</v>
      </c>
      <c r="I3530" t="str">
        <f t="shared" si="496"/>
        <v/>
      </c>
      <c r="J3530" t="str">
        <f t="shared" si="497"/>
        <v/>
      </c>
      <c r="K3530" t="str">
        <f t="shared" si="498"/>
        <v>Buy</v>
      </c>
      <c r="M3530" s="11" t="str">
        <f t="shared" si="502"/>
        <v>Buy</v>
      </c>
      <c r="O3530">
        <f>IF(ROW($E3530)&lt;=VALUE(LEFT(O$1,FIND("-",O$1,1)-1)),0,IF(ROW($E3530)=VALUE(LEFT(O$1,FIND("-",O$1,1)-1))+1,AVERAGE(INDEX($E:$E,ROW($E3530)-VALUE(LEFT(O$1,FIND("-",O$1,1)-1))):$E3530),($E3530*(2/(VALUE(LEFT(O$1,FIND("-",O$1,1)-1))+1)))+(O3529*(1-(2/(VALUE(LEFT(O$1,FIND("-",O$1,1)-1))+1))))))</f>
        <v>0.15019545904098863</v>
      </c>
      <c r="Q3530">
        <f>IF(ROW($E3530)&lt;=VALUE(LEFT(Q$1,FIND("-",Q$1,1)-1)),0,IF(ROW($E3530)=VALUE(LEFT(Q$1,FIND("-",Q$1,1)-1))+1,AVERAGE(INDEX($E:$E,ROW($E3530)-VALUE(LEFT(Q$1,FIND("-",Q$1,1)-1))):$E3530),($E3530*(2/(VALUE(LEFT(Q$1,FIND("-",Q$1,1)-1))+1)))+(Q3529*(1-(2/(VALUE(LEFT(Q$1,FIND("-",Q$1,1)-1))+1))))))</f>
        <v>0.13328743683209535</v>
      </c>
      <c r="R3530">
        <f>IF(ROW($E3530)&lt;=VALUE(LEFT(R$1,FIND("-",R$1,1)-1)),0,IF(ROW($E3530)=VALUE(LEFT(R$1,FIND("-",R$1,1)-1))+1,AVERAGE(INDEX($E:$E,ROW($E3530)-VALUE(LEFT(R$1,FIND("-",R$1,1)-1))):$E3530),($E3530*(2/(VALUE(LEFT(R$1,FIND("-",R$1,1)-1))+1)))+(R3529*(1-(2/(VALUE(LEFT(R$1,FIND("-",R$1,1)-1))+1))))))</f>
        <v>0.13659048658972334</v>
      </c>
      <c r="S3530">
        <f t="shared" si="499"/>
        <v>-3.3030497576279905E-3</v>
      </c>
      <c r="T3530">
        <f>IF(ROW($E3530)&lt;=MAX(VALUE(LEFT(Q$1,FIND("-",Q$1,1)-1)),VALUE(LEFT(R$1,FIND("-",R$1,1)-1)))+VALUE(LEFT(T$1,FIND("-",T$1,1)-1))-1,0,IF(ROW($E3530)=MAX(VALUE(LEFT(Q$1,FIND("-",Q$1,1)-1)),VALUE(LEFT(R$1,FIND("-",R$1,1)-1)))+VALUE(LEFT(T$1,FIND("-",T$1,1)-1)),AVERAGE(INDEX($S:$S,ROW(S3530)-VALUE(LEFT(T$1,FIND("-",T$1,1)-1))+1):S3530),($S3530*(2/(VALUE(LEFT(T$1,FIND("-",T$1,1)-1))+1)))+(T3529*(1-(2/(VALUE(LEFT(T$1,FIND("-",T$1,1)-1))+1))))))</f>
        <v>-4.2382425887711166E-3</v>
      </c>
      <c r="V3530">
        <f t="shared" si="500"/>
        <v>0</v>
      </c>
      <c r="W3530">
        <f>IF(ROW($E3530)&lt;=VALUE(LEFT(W$1,FIND("-",W$1,1)-1))+1,0,IF(ROW($E3529)=VALUE(LEFT(W$1,FIND("-",W$1,1)-1))+1,100-100/(1+ABS((SUMIF(INDEX($V:$V,ROW($V3530)-VALUE(LEFT(W$1,FIND("-",W$1,1)-1))+1):$V3530,"&gt;0",INDEX($V:$V,ROW($V3530)-VALUE(LEFT(W$1,FIND("-",W$1,1)-1))+1):$V3530)/COUNTIF(INDEX($V:$V,ROW($V3530)-VALUE(LEFT(W$1,FIND("-",W$1,1)-1))+1):$V3530,"&gt;0"))/(SUMIF(INDEX($V:$V,ROW($V3530)-VALUE(LEFT(W$1,FIND("-",W$1,1)-1))+1):$V3530,"&lt;0",INDEX($V:$V,ROW($V3530)-VALUE(LEFT(W$1,FIND("-",W$1,1)-1))+1):$V3530)/COUNTIF(INDEX($V:$V,ROW($V3530)-VALUE(LEFT(W$1,FIND("-",W$1,1)-1))+1):$V3530,"&lt;0")))),100-100/(1+ABS((SUMIF(INDEX($V:$V,ROW($V3530)-VALUE(LEFT(W$1,FIND("-",W$1,1)-1))+1):$V3530,"&gt;0",INDEX($V:$V,ROW($V3530)-VALUE(LEFT(W$1,FIND("-",W$1,1)-1))+1):$V3530)/VALUE(LEFT(W$1,FIND("-",W$1,1)-1)))/(SUMIF(INDEX($V:$V,ROW($V3530)-VALUE(LEFT(W$1,FIND("-",W$1,1)-1))+1):$V3530,"&lt;0",INDEX($V:$V,ROW($V3530)-VALUE(LEFT(W$1,FIND("-",W$1,1)-1))+1):$V3530)/VALUE(LEFT(W$1,FIND("-",W$1,1)-1)))))))</f>
        <v>33.333333333333329</v>
      </c>
      <c r="Y3530">
        <f>IF(ROW($E3530)&lt;=VALUE(LEFT(Y$1,FIND("-",Y$1,1)-1)),0,MAX(INDEX(C:C,ROW(C3530)-VALUE(LEFT(Y$1,FIND("-",Y$1,1)-1))+1):C3530))</f>
        <v>0.14000000000000001</v>
      </c>
      <c r="Z3530">
        <f>IF(ROW($E3530)&lt;=VALUE(LEFT(Z$1,FIND("-",Z$1,1)-1)),0,MIN(INDEX(D:D,ROW(D3530)-VALUE(LEFT(Z$1,FIND("-",Z$1,1)-1))+1):D3530))</f>
        <v>0.13</v>
      </c>
      <c r="AA3530">
        <f t="shared" si="495"/>
        <v>50</v>
      </c>
      <c r="AB3530">
        <f>IF(ROW($AA3530)&lt;=VALUE(LEFT(AA$1,FIND("-",AA$1,1)-1))+VALUE(LEFT(AB$1,FIND("-",AB$1,1)-1)-1),0,AVERAGE(INDEX($AA:$AA,ROW($AA3530)-VALUE(LEFT(AB$1,FIND("-",AB$1,1)-1))+1):$AA3530))</f>
        <v>33.333333333333336</v>
      </c>
      <c r="AC3530">
        <f>IF(ROW($AA3530)&lt;=VALUE(LEFT(AA$1,FIND("-",AA$1,1)-1))+VALUE(LEFT(AB$1,FIND("-",AB$1,1)-1)-1)+VALUE(LEFT(AC$1,FIND("-",AC$1,1)-1)-1),0,AVERAGE(INDEX($AB:$AB,ROW($AB3530)-VALUE(LEFT(AC$1,FIND("-",AC$1,1)-1))+1):$AB3530))</f>
        <v>20.37037037037037</v>
      </c>
      <c r="AE3530">
        <f t="shared" si="501"/>
        <v>349692144</v>
      </c>
      <c r="AG3530" t="str">
        <f t="shared" si="503"/>
        <v>Buy</v>
      </c>
    </row>
    <row r="3531" spans="1:33" x14ac:dyDescent="0.25">
      <c r="A3531" s="6">
        <v>42230</v>
      </c>
      <c r="B3531">
        <v>0.115</v>
      </c>
      <c r="C3531">
        <v>0.115</v>
      </c>
      <c r="D3531">
        <v>0.11</v>
      </c>
      <c r="E3531">
        <v>0.11</v>
      </c>
      <c r="F3531">
        <v>0.11</v>
      </c>
      <c r="G3531">
        <v>65600</v>
      </c>
      <c r="I3531" t="str">
        <f t="shared" si="496"/>
        <v>Bearish</v>
      </c>
      <c r="J3531" t="str">
        <f t="shared" si="497"/>
        <v>Oversold</v>
      </c>
      <c r="K3531" t="str">
        <f t="shared" si="498"/>
        <v/>
      </c>
      <c r="M3531" s="11" t="str">
        <f t="shared" si="502"/>
        <v/>
      </c>
      <c r="O3531">
        <f>IF(ROW($E3531)&lt;=VALUE(LEFT(O$1,FIND("-",O$1,1)-1)),0,IF(ROW($E3531)=VALUE(LEFT(O$1,FIND("-",O$1,1)-1))+1,AVERAGE(INDEX($E:$E,ROW($E3531)-VALUE(LEFT(O$1,FIND("-",O$1,1)-1))):$E3531),($E3531*(2/(VALUE(LEFT(O$1,FIND("-",O$1,1)-1))+1)))+(O3530*(1-(2/(VALUE(LEFT(O$1,FIND("-",O$1,1)-1))+1))))))</f>
        <v>0.1497955042246604</v>
      </c>
      <c r="Q3531">
        <f>IF(ROW($E3531)&lt;=VALUE(LEFT(Q$1,FIND("-",Q$1,1)-1)),0,IF(ROW($E3531)=VALUE(LEFT(Q$1,FIND("-",Q$1,1)-1))+1,AVERAGE(INDEX($E:$E,ROW($E3531)-VALUE(LEFT(Q$1,FIND("-",Q$1,1)-1))):$E3531),($E3531*(2/(VALUE(LEFT(Q$1,FIND("-",Q$1,1)-1))+1)))+(Q3530*(1-(2/(VALUE(LEFT(Q$1,FIND("-",Q$1,1)-1))+1))))))</f>
        <v>0.12970475424254221</v>
      </c>
      <c r="R3531">
        <f>IF(ROW($E3531)&lt;=VALUE(LEFT(R$1,FIND("-",R$1,1)-1)),0,IF(ROW($E3531)=VALUE(LEFT(R$1,FIND("-",R$1,1)-1))+1,AVERAGE(INDEX($E:$E,ROW($E3531)-VALUE(LEFT(R$1,FIND("-",R$1,1)-1))):$E3531),($E3531*(2/(VALUE(LEFT(R$1,FIND("-",R$1,1)-1))+1)))+(R3530*(1-(2/(VALUE(LEFT(R$1,FIND("-",R$1,1)-1))+1))))))</f>
        <v>0.13462082091641051</v>
      </c>
      <c r="S3531">
        <f t="shared" si="499"/>
        <v>-4.9160666738682912E-3</v>
      </c>
      <c r="T3531">
        <f>IF(ROW($E3531)&lt;=MAX(VALUE(LEFT(Q$1,FIND("-",Q$1,1)-1)),VALUE(LEFT(R$1,FIND("-",R$1,1)-1)))+VALUE(LEFT(T$1,FIND("-",T$1,1)-1))-1,0,IF(ROW($E3531)=MAX(VALUE(LEFT(Q$1,FIND("-",Q$1,1)-1)),VALUE(LEFT(R$1,FIND("-",R$1,1)-1)))+VALUE(LEFT(T$1,FIND("-",T$1,1)-1)),AVERAGE(INDEX($S:$S,ROW(S3531)-VALUE(LEFT(T$1,FIND("-",T$1,1)-1))+1):S3531),($S3531*(2/(VALUE(LEFT(T$1,FIND("-",T$1,1)-1))+1)))+(T3530*(1-(2/(VALUE(LEFT(T$1,FIND("-",T$1,1)-1))+1))))))</f>
        <v>-4.3738074057905517E-3</v>
      </c>
      <c r="V3531">
        <f t="shared" si="500"/>
        <v>-2.5000000000000008E-2</v>
      </c>
      <c r="W3531">
        <f>IF(ROW($E3531)&lt;=VALUE(LEFT(W$1,FIND("-",W$1,1)-1))+1,0,IF(ROW($E3530)=VALUE(LEFT(W$1,FIND("-",W$1,1)-1))+1,100-100/(1+ABS((SUMIF(INDEX($V:$V,ROW($V3531)-VALUE(LEFT(W$1,FIND("-",W$1,1)-1))+1):$V3531,"&gt;0",INDEX($V:$V,ROW($V3531)-VALUE(LEFT(W$1,FIND("-",W$1,1)-1))+1):$V3531)/COUNTIF(INDEX($V:$V,ROW($V3531)-VALUE(LEFT(W$1,FIND("-",W$1,1)-1))+1):$V3531,"&gt;0"))/(SUMIF(INDEX($V:$V,ROW($V3531)-VALUE(LEFT(W$1,FIND("-",W$1,1)-1))+1):$V3531,"&lt;0",INDEX($V:$V,ROW($V3531)-VALUE(LEFT(W$1,FIND("-",W$1,1)-1))+1):$V3531)/COUNTIF(INDEX($V:$V,ROW($V3531)-VALUE(LEFT(W$1,FIND("-",W$1,1)-1))+1):$V3531,"&lt;0")))),100-100/(1+ABS((SUMIF(INDEX($V:$V,ROW($V3531)-VALUE(LEFT(W$1,FIND("-",W$1,1)-1))+1):$V3531,"&gt;0",INDEX($V:$V,ROW($V3531)-VALUE(LEFT(W$1,FIND("-",W$1,1)-1))+1):$V3531)/VALUE(LEFT(W$1,FIND("-",W$1,1)-1)))/(SUMIF(INDEX($V:$V,ROW($V3531)-VALUE(LEFT(W$1,FIND("-",W$1,1)-1))+1):$V3531,"&lt;0",INDEX($V:$V,ROW($V3531)-VALUE(LEFT(W$1,FIND("-",W$1,1)-1))+1):$V3531)/VALUE(LEFT(W$1,FIND("-",W$1,1)-1)))))))</f>
        <v>12.5</v>
      </c>
      <c r="Y3531">
        <f>IF(ROW($E3531)&lt;=VALUE(LEFT(Y$1,FIND("-",Y$1,1)-1)),0,MAX(INDEX(C:C,ROW(C3531)-VALUE(LEFT(Y$1,FIND("-",Y$1,1)-1))+1):C3531))</f>
        <v>0.14000000000000001</v>
      </c>
      <c r="Z3531">
        <f>IF(ROW($E3531)&lt;=VALUE(LEFT(Z$1,FIND("-",Z$1,1)-1)),0,MIN(INDEX(D:D,ROW(D3531)-VALUE(LEFT(Z$1,FIND("-",Z$1,1)-1))+1):D3531))</f>
        <v>0.11</v>
      </c>
      <c r="AA3531">
        <f t="shared" si="495"/>
        <v>0</v>
      </c>
      <c r="AB3531">
        <f>IF(ROW($AA3531)&lt;=VALUE(LEFT(AA$1,FIND("-",AA$1,1)-1))+VALUE(LEFT(AB$1,FIND("-",AB$1,1)-1)-1),0,AVERAGE(INDEX($AA:$AA,ROW($AA3531)-VALUE(LEFT(AB$1,FIND("-",AB$1,1)-1))+1):$AA3531))</f>
        <v>33.333333333333336</v>
      </c>
      <c r="AC3531">
        <f>IF(ROW($AA3531)&lt;=VALUE(LEFT(AA$1,FIND("-",AA$1,1)-1))+VALUE(LEFT(AB$1,FIND("-",AB$1,1)-1)-1)+VALUE(LEFT(AC$1,FIND("-",AC$1,1)-1)-1),0,AVERAGE(INDEX($AB:$AB,ROW($AB3531)-VALUE(LEFT(AC$1,FIND("-",AC$1,1)-1))+1):$AB3531))</f>
        <v>27.777777777777782</v>
      </c>
      <c r="AE3531">
        <f t="shared" si="501"/>
        <v>349626544</v>
      </c>
      <c r="AG3531" t="str">
        <f t="shared" si="503"/>
        <v/>
      </c>
    </row>
    <row r="3532" spans="1:33" x14ac:dyDescent="0.25">
      <c r="A3532" s="6">
        <v>42233</v>
      </c>
      <c r="B3532">
        <v>0.11</v>
      </c>
      <c r="C3532">
        <v>0.115</v>
      </c>
      <c r="D3532">
        <v>0.11</v>
      </c>
      <c r="E3532">
        <v>0.115</v>
      </c>
      <c r="F3532">
        <v>0.115</v>
      </c>
      <c r="G3532">
        <v>106000</v>
      </c>
      <c r="I3532" t="str">
        <f t="shared" si="496"/>
        <v/>
      </c>
      <c r="J3532" t="str">
        <f t="shared" si="497"/>
        <v>Oversold</v>
      </c>
      <c r="K3532" t="str">
        <f t="shared" si="498"/>
        <v/>
      </c>
      <c r="M3532" s="11" t="str">
        <f t="shared" si="502"/>
        <v/>
      </c>
      <c r="O3532">
        <f>IF(ROW($E3532)&lt;=VALUE(LEFT(O$1,FIND("-",O$1,1)-1)),0,IF(ROW($E3532)=VALUE(LEFT(O$1,FIND("-",O$1,1)-1))+1,AVERAGE(INDEX($E:$E,ROW($E3532)-VALUE(LEFT(O$1,FIND("-",O$1,1)-1))):$E3532),($E3532*(2/(VALUE(LEFT(O$1,FIND("-",O$1,1)-1))+1)))+(O3531*(1-(2/(VALUE(LEFT(O$1,FIND("-",O$1,1)-1))+1))))))</f>
        <v>0.14944928030202698</v>
      </c>
      <c r="Q3532">
        <f>IF(ROW($E3532)&lt;=VALUE(LEFT(Q$1,FIND("-",Q$1,1)-1)),0,IF(ROW($E3532)=VALUE(LEFT(Q$1,FIND("-",Q$1,1)-1))+1,AVERAGE(INDEX($E:$E,ROW($E3532)-VALUE(LEFT(Q$1,FIND("-",Q$1,1)-1))):$E3532),($E3532*(2/(VALUE(LEFT(Q$1,FIND("-",Q$1,1)-1))+1)))+(Q3531*(1-(2/(VALUE(LEFT(Q$1,FIND("-",Q$1,1)-1))+1))))))</f>
        <v>0.12744248435907418</v>
      </c>
      <c r="R3532">
        <f>IF(ROW($E3532)&lt;=VALUE(LEFT(R$1,FIND("-",R$1,1)-1)),0,IF(ROW($E3532)=VALUE(LEFT(R$1,FIND("-",R$1,1)-1))+1,AVERAGE(INDEX($E:$E,ROW($E3532)-VALUE(LEFT(R$1,FIND("-",R$1,1)-1))):$E3532),($E3532*(2/(VALUE(LEFT(R$1,FIND("-",R$1,1)-1))+1)))+(R3531*(1-(2/(VALUE(LEFT(R$1,FIND("-",R$1,1)-1))+1))))))</f>
        <v>0.13316742677445417</v>
      </c>
      <c r="S3532">
        <f t="shared" si="499"/>
        <v>-5.724942415379991E-3</v>
      </c>
      <c r="T3532">
        <f>IF(ROW($E3532)&lt;=MAX(VALUE(LEFT(Q$1,FIND("-",Q$1,1)-1)),VALUE(LEFT(R$1,FIND("-",R$1,1)-1)))+VALUE(LEFT(T$1,FIND("-",T$1,1)-1))-1,0,IF(ROW($E3532)=MAX(VALUE(LEFT(Q$1,FIND("-",Q$1,1)-1)),VALUE(LEFT(R$1,FIND("-",R$1,1)-1)))+VALUE(LEFT(T$1,FIND("-",T$1,1)-1)),AVERAGE(INDEX($S:$S,ROW(S3532)-VALUE(LEFT(T$1,FIND("-",T$1,1)-1))+1):S3532),($S3532*(2/(VALUE(LEFT(T$1,FIND("-",T$1,1)-1))+1)))+(T3531*(1-(2/(VALUE(LEFT(T$1,FIND("-",T$1,1)-1))+1))))))</f>
        <v>-4.6440344077084399E-3</v>
      </c>
      <c r="V3532">
        <f t="shared" si="500"/>
        <v>5.0000000000000044E-3</v>
      </c>
      <c r="W3532">
        <f>IF(ROW($E3532)&lt;=VALUE(LEFT(W$1,FIND("-",W$1,1)-1))+1,0,IF(ROW($E3531)=VALUE(LEFT(W$1,FIND("-",W$1,1)-1))+1,100-100/(1+ABS((SUMIF(INDEX($V:$V,ROW($V3532)-VALUE(LEFT(W$1,FIND("-",W$1,1)-1))+1):$V3532,"&gt;0",INDEX($V:$V,ROW($V3532)-VALUE(LEFT(W$1,FIND("-",W$1,1)-1))+1):$V3532)/COUNTIF(INDEX($V:$V,ROW($V3532)-VALUE(LEFT(W$1,FIND("-",W$1,1)-1))+1):$V3532,"&gt;0"))/(SUMIF(INDEX($V:$V,ROW($V3532)-VALUE(LEFT(W$1,FIND("-",W$1,1)-1))+1):$V3532,"&lt;0",INDEX($V:$V,ROW($V3532)-VALUE(LEFT(W$1,FIND("-",W$1,1)-1))+1):$V3532)/COUNTIF(INDEX($V:$V,ROW($V3532)-VALUE(LEFT(W$1,FIND("-",W$1,1)-1))+1):$V3532,"&lt;0")))),100-100/(1+ABS((SUMIF(INDEX($V:$V,ROW($V3532)-VALUE(LEFT(W$1,FIND("-",W$1,1)-1))+1):$V3532,"&gt;0",INDEX($V:$V,ROW($V3532)-VALUE(LEFT(W$1,FIND("-",W$1,1)-1))+1):$V3532)/VALUE(LEFT(W$1,FIND("-",W$1,1)-1)))/(SUMIF(INDEX($V:$V,ROW($V3532)-VALUE(LEFT(W$1,FIND("-",W$1,1)-1))+1):$V3532,"&lt;0",INDEX($V:$V,ROW($V3532)-VALUE(LEFT(W$1,FIND("-",W$1,1)-1))+1):$V3532)/VALUE(LEFT(W$1,FIND("-",W$1,1)-1)))))))</f>
        <v>22.222222222222229</v>
      </c>
      <c r="Y3532">
        <f>IF(ROW($E3532)&lt;=VALUE(LEFT(Y$1,FIND("-",Y$1,1)-1)),0,MAX(INDEX(C:C,ROW(C3532)-VALUE(LEFT(Y$1,FIND("-",Y$1,1)-1))+1):C3532))</f>
        <v>0.14000000000000001</v>
      </c>
      <c r="Z3532">
        <f>IF(ROW($E3532)&lt;=VALUE(LEFT(Z$1,FIND("-",Z$1,1)-1)),0,MIN(INDEX(D:D,ROW(D3532)-VALUE(LEFT(Z$1,FIND("-",Z$1,1)-1))+1):D3532))</f>
        <v>0.11</v>
      </c>
      <c r="AA3532">
        <f t="shared" si="495"/>
        <v>16.666666666666675</v>
      </c>
      <c r="AB3532">
        <f>IF(ROW($AA3532)&lt;=VALUE(LEFT(AA$1,FIND("-",AA$1,1)-1))+VALUE(LEFT(AB$1,FIND("-",AB$1,1)-1)-1),0,AVERAGE(INDEX($AA:$AA,ROW($AA3532)-VALUE(LEFT(AB$1,FIND("-",AB$1,1)-1))+1):$AA3532))</f>
        <v>22.222222222222225</v>
      </c>
      <c r="AC3532">
        <f>IF(ROW($AA3532)&lt;=VALUE(LEFT(AA$1,FIND("-",AA$1,1)-1))+VALUE(LEFT(AB$1,FIND("-",AB$1,1)-1)-1)+VALUE(LEFT(AC$1,FIND("-",AC$1,1)-1)-1),0,AVERAGE(INDEX($AB:$AB,ROW($AB3532)-VALUE(LEFT(AC$1,FIND("-",AC$1,1)-1))+1):$AB3532))</f>
        <v>29.629629629629633</v>
      </c>
      <c r="AE3532">
        <f t="shared" si="501"/>
        <v>349732544</v>
      </c>
      <c r="AG3532" t="str">
        <f t="shared" si="503"/>
        <v/>
      </c>
    </row>
    <row r="3533" spans="1:33" x14ac:dyDescent="0.25">
      <c r="A3533" s="6">
        <v>42242</v>
      </c>
      <c r="B3533">
        <v>0.115</v>
      </c>
      <c r="C3533">
        <v>0.115</v>
      </c>
      <c r="D3533">
        <v>0.115</v>
      </c>
      <c r="E3533">
        <v>0.115</v>
      </c>
      <c r="F3533">
        <v>0.115</v>
      </c>
      <c r="G3533">
        <v>0</v>
      </c>
      <c r="I3533" t="str">
        <f t="shared" si="496"/>
        <v/>
      </c>
      <c r="J3533" t="str">
        <f t="shared" si="497"/>
        <v>Oversold</v>
      </c>
      <c r="K3533" t="str">
        <f t="shared" si="498"/>
        <v/>
      </c>
      <c r="M3533" s="11" t="str">
        <f t="shared" si="502"/>
        <v/>
      </c>
      <c r="O3533">
        <f>IF(ROW($E3533)&lt;=VALUE(LEFT(O$1,FIND("-",O$1,1)-1)),0,IF(ROW($E3533)=VALUE(LEFT(O$1,FIND("-",O$1,1)-1))+1,AVERAGE(INDEX($E:$E,ROW($E3533)-VALUE(LEFT(O$1,FIND("-",O$1,1)-1))):$E3533),($E3533*(2/(VALUE(LEFT(O$1,FIND("-",O$1,1)-1))+1)))+(O3532*(1-(2/(VALUE(LEFT(O$1,FIND("-",O$1,1)-1))+1))))))</f>
        <v>0.14910650139354911</v>
      </c>
      <c r="Q3533">
        <f>IF(ROW($E3533)&lt;=VALUE(LEFT(Q$1,FIND("-",Q$1,1)-1)),0,IF(ROW($E3533)=VALUE(LEFT(Q$1,FIND("-",Q$1,1)-1))+1,AVERAGE(INDEX($E:$E,ROW($E3533)-VALUE(LEFT(Q$1,FIND("-",Q$1,1)-1))):$E3533),($E3533*(2/(VALUE(LEFT(Q$1,FIND("-",Q$1,1)-1))+1)))+(Q3532*(1-(2/(VALUE(LEFT(Q$1,FIND("-",Q$1,1)-1))+1))))))</f>
        <v>0.1255282559961397</v>
      </c>
      <c r="R3533">
        <f>IF(ROW($E3533)&lt;=VALUE(LEFT(R$1,FIND("-",R$1,1)-1)),0,IF(ROW($E3533)=VALUE(LEFT(R$1,FIND("-",R$1,1)-1))+1,AVERAGE(INDEX($E:$E,ROW($E3533)-VALUE(LEFT(R$1,FIND("-",R$1,1)-1))):$E3533),($E3533*(2/(VALUE(LEFT(R$1,FIND("-",R$1,1)-1))+1)))+(R3532*(1-(2/(VALUE(LEFT(R$1,FIND("-",R$1,1)-1))+1))))))</f>
        <v>0.13182169145782793</v>
      </c>
      <c r="S3533">
        <f t="shared" si="499"/>
        <v>-6.2934354616882293E-3</v>
      </c>
      <c r="T3533">
        <f>IF(ROW($E3533)&lt;=MAX(VALUE(LEFT(Q$1,FIND("-",Q$1,1)-1)),VALUE(LEFT(R$1,FIND("-",R$1,1)-1)))+VALUE(LEFT(T$1,FIND("-",T$1,1)-1))-1,0,IF(ROW($E3533)=MAX(VALUE(LEFT(Q$1,FIND("-",Q$1,1)-1)),VALUE(LEFT(R$1,FIND("-",R$1,1)-1)))+VALUE(LEFT(T$1,FIND("-",T$1,1)-1)),AVERAGE(INDEX($S:$S,ROW(S3533)-VALUE(LEFT(T$1,FIND("-",T$1,1)-1))+1):S3533),($S3533*(2/(VALUE(LEFT(T$1,FIND("-",T$1,1)-1))+1)))+(T3532*(1-(2/(VALUE(LEFT(T$1,FIND("-",T$1,1)-1))+1))))))</f>
        <v>-4.9739146185043982E-3</v>
      </c>
      <c r="V3533">
        <f t="shared" si="500"/>
        <v>0</v>
      </c>
      <c r="W3533">
        <f>IF(ROW($E3533)&lt;=VALUE(LEFT(W$1,FIND("-",W$1,1)-1))+1,0,IF(ROW($E3532)=VALUE(LEFT(W$1,FIND("-",W$1,1)-1))+1,100-100/(1+ABS((SUMIF(INDEX($V:$V,ROW($V3533)-VALUE(LEFT(W$1,FIND("-",W$1,1)-1))+1):$V3533,"&gt;0",INDEX($V:$V,ROW($V3533)-VALUE(LEFT(W$1,FIND("-",W$1,1)-1))+1):$V3533)/COUNTIF(INDEX($V:$V,ROW($V3533)-VALUE(LEFT(W$1,FIND("-",W$1,1)-1))+1):$V3533,"&gt;0"))/(SUMIF(INDEX($V:$V,ROW($V3533)-VALUE(LEFT(W$1,FIND("-",W$1,1)-1))+1):$V3533,"&lt;0",INDEX($V:$V,ROW($V3533)-VALUE(LEFT(W$1,FIND("-",W$1,1)-1))+1):$V3533)/COUNTIF(INDEX($V:$V,ROW($V3533)-VALUE(LEFT(W$1,FIND("-",W$1,1)-1))+1):$V3533,"&lt;0")))),100-100/(1+ABS((SUMIF(INDEX($V:$V,ROW($V3533)-VALUE(LEFT(W$1,FIND("-",W$1,1)-1))+1):$V3533,"&gt;0",INDEX($V:$V,ROW($V3533)-VALUE(LEFT(W$1,FIND("-",W$1,1)-1))+1):$V3533)/VALUE(LEFT(W$1,FIND("-",W$1,1)-1)))/(SUMIF(INDEX($V:$V,ROW($V3533)-VALUE(LEFT(W$1,FIND("-",W$1,1)-1))+1):$V3533,"&lt;0",INDEX($V:$V,ROW($V3533)-VALUE(LEFT(W$1,FIND("-",W$1,1)-1))+1):$V3533)/VALUE(LEFT(W$1,FIND("-",W$1,1)-1)))))))</f>
        <v>22.222222222222229</v>
      </c>
      <c r="Y3533">
        <f>IF(ROW($E3533)&lt;=VALUE(LEFT(Y$1,FIND("-",Y$1,1)-1)),0,MAX(INDEX(C:C,ROW(C3533)-VALUE(LEFT(Y$1,FIND("-",Y$1,1)-1))+1):C3533))</f>
        <v>0.14000000000000001</v>
      </c>
      <c r="Z3533">
        <f>IF(ROW($E3533)&lt;=VALUE(LEFT(Z$1,FIND("-",Z$1,1)-1)),0,MIN(INDEX(D:D,ROW(D3533)-VALUE(LEFT(Z$1,FIND("-",Z$1,1)-1))+1):D3533))</f>
        <v>0.11</v>
      </c>
      <c r="AA3533">
        <f t="shared" si="495"/>
        <v>16.666666666666675</v>
      </c>
      <c r="AB3533">
        <f>IF(ROW($AA3533)&lt;=VALUE(LEFT(AA$1,FIND("-",AA$1,1)-1))+VALUE(LEFT(AB$1,FIND("-",AB$1,1)-1)-1),0,AVERAGE(INDEX($AA:$AA,ROW($AA3533)-VALUE(LEFT(AB$1,FIND("-",AB$1,1)-1))+1):$AA3533))</f>
        <v>11.111111111111116</v>
      </c>
      <c r="AC3533">
        <f>IF(ROW($AA3533)&lt;=VALUE(LEFT(AA$1,FIND("-",AA$1,1)-1))+VALUE(LEFT(AB$1,FIND("-",AB$1,1)-1)-1)+VALUE(LEFT(AC$1,FIND("-",AC$1,1)-1)-1),0,AVERAGE(INDEX($AB:$AB,ROW($AB3533)-VALUE(LEFT(AC$1,FIND("-",AC$1,1)-1))+1):$AB3533))</f>
        <v>22.222222222222225</v>
      </c>
      <c r="AE3533">
        <f t="shared" si="501"/>
        <v>349732544</v>
      </c>
      <c r="AG3533" t="str">
        <f t="shared" si="503"/>
        <v/>
      </c>
    </row>
    <row r="3534" spans="1:33" x14ac:dyDescent="0.25">
      <c r="A3534" s="6">
        <v>42243</v>
      </c>
      <c r="B3534">
        <v>0.105</v>
      </c>
      <c r="C3534">
        <v>0.105</v>
      </c>
      <c r="D3534">
        <v>0.105</v>
      </c>
      <c r="E3534">
        <v>0.105</v>
      </c>
      <c r="F3534">
        <v>0.105</v>
      </c>
      <c r="G3534">
        <v>258200</v>
      </c>
      <c r="I3534" t="str">
        <f t="shared" si="496"/>
        <v/>
      </c>
      <c r="J3534" t="str">
        <f t="shared" si="497"/>
        <v>Oversold</v>
      </c>
      <c r="K3534" t="str">
        <f t="shared" si="498"/>
        <v>Oversold Above %D</v>
      </c>
      <c r="M3534" s="11" t="str">
        <f t="shared" si="502"/>
        <v/>
      </c>
      <c r="O3534">
        <f>IF(ROW($E3534)&lt;=VALUE(LEFT(O$1,FIND("-",O$1,1)-1)),0,IF(ROW($E3534)=VALUE(LEFT(O$1,FIND("-",O$1,1)-1))+1,AVERAGE(INDEX($E:$E,ROW($E3534)-VALUE(LEFT(O$1,FIND("-",O$1,1)-1))):$E3534),($E3534*(2/(VALUE(LEFT(O$1,FIND("-",O$1,1)-1))+1)))+(O3533*(1-(2/(VALUE(LEFT(O$1,FIND("-",O$1,1)-1))+1))))))</f>
        <v>0.14866763073291678</v>
      </c>
      <c r="Q3534">
        <f>IF(ROW($E3534)&lt;=VALUE(LEFT(Q$1,FIND("-",Q$1,1)-1)),0,IF(ROW($E3534)=VALUE(LEFT(Q$1,FIND("-",Q$1,1)-1))+1,AVERAGE(INDEX($E:$E,ROW($E3534)-VALUE(LEFT(Q$1,FIND("-",Q$1,1)-1))):$E3534),($E3534*(2/(VALUE(LEFT(Q$1,FIND("-",Q$1,1)-1))+1)))+(Q3533*(1-(2/(VALUE(LEFT(Q$1,FIND("-",Q$1,1)-1))+1))))))</f>
        <v>0.12237006276596436</v>
      </c>
      <c r="R3534">
        <f>IF(ROW($E3534)&lt;=VALUE(LEFT(R$1,FIND("-",R$1,1)-1)),0,IF(ROW($E3534)=VALUE(LEFT(R$1,FIND("-",R$1,1)-1))+1,AVERAGE(INDEX($E:$E,ROW($E3534)-VALUE(LEFT(R$1,FIND("-",R$1,1)-1))):$E3534),($E3534*(2/(VALUE(LEFT(R$1,FIND("-",R$1,1)-1))+1)))+(R3533*(1-(2/(VALUE(LEFT(R$1,FIND("-",R$1,1)-1))+1))))))</f>
        <v>0.12983489949798882</v>
      </c>
      <c r="S3534">
        <f t="shared" si="499"/>
        <v>-7.4648367320244574E-3</v>
      </c>
      <c r="T3534">
        <f>IF(ROW($E3534)&lt;=MAX(VALUE(LEFT(Q$1,FIND("-",Q$1,1)-1)),VALUE(LEFT(R$1,FIND("-",R$1,1)-1)))+VALUE(LEFT(T$1,FIND("-",T$1,1)-1))-1,0,IF(ROW($E3534)=MAX(VALUE(LEFT(Q$1,FIND("-",Q$1,1)-1)),VALUE(LEFT(R$1,FIND("-",R$1,1)-1)))+VALUE(LEFT(T$1,FIND("-",T$1,1)-1)),AVERAGE(INDEX($S:$S,ROW(S3534)-VALUE(LEFT(T$1,FIND("-",T$1,1)-1))+1):S3534),($S3534*(2/(VALUE(LEFT(T$1,FIND("-",T$1,1)-1))+1)))+(T3533*(1-(2/(VALUE(LEFT(T$1,FIND("-",T$1,1)-1))+1))))))</f>
        <v>-5.4720990412084102E-3</v>
      </c>
      <c r="V3534">
        <f t="shared" si="500"/>
        <v>-1.0000000000000009E-2</v>
      </c>
      <c r="W3534">
        <f>IF(ROW($E3534)&lt;=VALUE(LEFT(W$1,FIND("-",W$1,1)-1))+1,0,IF(ROW($E3533)=VALUE(LEFT(W$1,FIND("-",W$1,1)-1))+1,100-100/(1+ABS((SUMIF(INDEX($V:$V,ROW($V3534)-VALUE(LEFT(W$1,FIND("-",W$1,1)-1))+1):$V3534,"&gt;0",INDEX($V:$V,ROW($V3534)-VALUE(LEFT(W$1,FIND("-",W$1,1)-1))+1):$V3534)/COUNTIF(INDEX($V:$V,ROW($V3534)-VALUE(LEFT(W$1,FIND("-",W$1,1)-1))+1):$V3534,"&gt;0"))/(SUMIF(INDEX($V:$V,ROW($V3534)-VALUE(LEFT(W$1,FIND("-",W$1,1)-1))+1):$V3534,"&lt;0",INDEX($V:$V,ROW($V3534)-VALUE(LEFT(W$1,FIND("-",W$1,1)-1))+1):$V3534)/COUNTIF(INDEX($V:$V,ROW($V3534)-VALUE(LEFT(W$1,FIND("-",W$1,1)-1))+1):$V3534,"&lt;0")))),100-100/(1+ABS((SUMIF(INDEX($V:$V,ROW($V3534)-VALUE(LEFT(W$1,FIND("-",W$1,1)-1))+1):$V3534,"&gt;0",INDEX($V:$V,ROW($V3534)-VALUE(LEFT(W$1,FIND("-",W$1,1)-1))+1):$V3534)/VALUE(LEFT(W$1,FIND("-",W$1,1)-1)))/(SUMIF(INDEX($V:$V,ROW($V3534)-VALUE(LEFT(W$1,FIND("-",W$1,1)-1))+1):$V3534,"&lt;0",INDEX($V:$V,ROW($V3534)-VALUE(LEFT(W$1,FIND("-",W$1,1)-1))+1):$V3534)/VALUE(LEFT(W$1,FIND("-",W$1,1)-1)))))))</f>
        <v>18.181818181818187</v>
      </c>
      <c r="Y3534">
        <f>IF(ROW($E3534)&lt;=VALUE(LEFT(Y$1,FIND("-",Y$1,1)-1)),0,MAX(INDEX(C:C,ROW(C3534)-VALUE(LEFT(Y$1,FIND("-",Y$1,1)-1))+1):C3534))</f>
        <v>0.14000000000000001</v>
      </c>
      <c r="Z3534">
        <f>IF(ROW($E3534)&lt;=VALUE(LEFT(Z$1,FIND("-",Z$1,1)-1)),0,MIN(INDEX(D:D,ROW(D3534)-VALUE(LEFT(Z$1,FIND("-",Z$1,1)-1))+1):D3534))</f>
        <v>0.105</v>
      </c>
      <c r="AA3534">
        <f t="shared" si="495"/>
        <v>0</v>
      </c>
      <c r="AB3534">
        <f>IF(ROW($AA3534)&lt;=VALUE(LEFT(AA$1,FIND("-",AA$1,1)-1))+VALUE(LEFT(AB$1,FIND("-",AB$1,1)-1)-1),0,AVERAGE(INDEX($AA:$AA,ROW($AA3534)-VALUE(LEFT(AB$1,FIND("-",AB$1,1)-1))+1):$AA3534))</f>
        <v>11.111111111111116</v>
      </c>
      <c r="AC3534">
        <f>IF(ROW($AA3534)&lt;=VALUE(LEFT(AA$1,FIND("-",AA$1,1)-1))+VALUE(LEFT(AB$1,FIND("-",AB$1,1)-1)-1)+VALUE(LEFT(AC$1,FIND("-",AC$1,1)-1)-1),0,AVERAGE(INDEX($AB:$AB,ROW($AB3534)-VALUE(LEFT(AC$1,FIND("-",AC$1,1)-1))+1):$AB3534))</f>
        <v>14.814814814814818</v>
      </c>
      <c r="AE3534">
        <f t="shared" si="501"/>
        <v>349474344</v>
      </c>
      <c r="AG3534" t="str">
        <f t="shared" si="503"/>
        <v/>
      </c>
    </row>
    <row r="3535" spans="1:33" x14ac:dyDescent="0.25">
      <c r="A3535" s="6">
        <v>42244</v>
      </c>
      <c r="B3535">
        <v>0.105</v>
      </c>
      <c r="C3535">
        <v>0.105</v>
      </c>
      <c r="D3535">
        <v>0.105</v>
      </c>
      <c r="E3535">
        <v>0.105</v>
      </c>
      <c r="F3535">
        <v>0.105</v>
      </c>
      <c r="G3535">
        <v>20800</v>
      </c>
      <c r="I3535" t="str">
        <f t="shared" si="496"/>
        <v/>
      </c>
      <c r="J3535" t="str">
        <f t="shared" si="497"/>
        <v>Oversold</v>
      </c>
      <c r="K3535" t="str">
        <f t="shared" si="498"/>
        <v>Oversold Above %D</v>
      </c>
      <c r="M3535" s="11" t="str">
        <f t="shared" si="502"/>
        <v/>
      </c>
      <c r="O3535">
        <f>IF(ROW($E3535)&lt;=VALUE(LEFT(O$1,FIND("-",O$1,1)-1)),0,IF(ROW($E3535)=VALUE(LEFT(O$1,FIND("-",O$1,1)-1))+1,AVERAGE(INDEX($E:$E,ROW($E3535)-VALUE(LEFT(O$1,FIND("-",O$1,1)-1))):$E3535),($E3535*(2/(VALUE(LEFT(O$1,FIND("-",O$1,1)-1))+1)))+(O3534*(1-(2/(VALUE(LEFT(O$1,FIND("-",O$1,1)-1))+1))))))</f>
        <v>0.14823312694452956</v>
      </c>
      <c r="Q3535">
        <f>IF(ROW($E3535)&lt;=VALUE(LEFT(Q$1,FIND("-",Q$1,1)-1)),0,IF(ROW($E3535)=VALUE(LEFT(Q$1,FIND("-",Q$1,1)-1))+1,AVERAGE(INDEX($E:$E,ROW($E3535)-VALUE(LEFT(Q$1,FIND("-",Q$1,1)-1))):$E3535),($E3535*(2/(VALUE(LEFT(Q$1,FIND("-",Q$1,1)-1))+1)))+(Q3534*(1-(2/(VALUE(LEFT(Q$1,FIND("-",Q$1,1)-1))+1))))))</f>
        <v>0.11969774541735446</v>
      </c>
      <c r="R3535">
        <f>IF(ROW($E3535)&lt;=VALUE(LEFT(R$1,FIND("-",R$1,1)-1)),0,IF(ROW($E3535)=VALUE(LEFT(R$1,FIND("-",R$1,1)-1))+1,AVERAGE(INDEX($E:$E,ROW($E3535)-VALUE(LEFT(R$1,FIND("-",R$1,1)-1))):$E3535),($E3535*(2/(VALUE(LEFT(R$1,FIND("-",R$1,1)-1))+1)))+(R3534*(1-(2/(VALUE(LEFT(R$1,FIND("-",R$1,1)-1))+1))))))</f>
        <v>0.12799527731295263</v>
      </c>
      <c r="S3535">
        <f t="shared" si="499"/>
        <v>-8.297531895598162E-3</v>
      </c>
      <c r="T3535">
        <f>IF(ROW($E3535)&lt;=MAX(VALUE(LEFT(Q$1,FIND("-",Q$1,1)-1)),VALUE(LEFT(R$1,FIND("-",R$1,1)-1)))+VALUE(LEFT(T$1,FIND("-",T$1,1)-1))-1,0,IF(ROW($E3535)=MAX(VALUE(LEFT(Q$1,FIND("-",Q$1,1)-1)),VALUE(LEFT(R$1,FIND("-",R$1,1)-1)))+VALUE(LEFT(T$1,FIND("-",T$1,1)-1)),AVERAGE(INDEX($S:$S,ROW(S3535)-VALUE(LEFT(T$1,FIND("-",T$1,1)-1))+1):S3535),($S3535*(2/(VALUE(LEFT(T$1,FIND("-",T$1,1)-1))+1)))+(T3534*(1-(2/(VALUE(LEFT(T$1,FIND("-",T$1,1)-1))+1))))))</f>
        <v>-6.0371856120863604E-3</v>
      </c>
      <c r="V3535">
        <f t="shared" si="500"/>
        <v>0</v>
      </c>
      <c r="W3535">
        <f>IF(ROW($E3535)&lt;=VALUE(LEFT(W$1,FIND("-",W$1,1)-1))+1,0,IF(ROW($E3534)=VALUE(LEFT(W$1,FIND("-",W$1,1)-1))+1,100-100/(1+ABS((SUMIF(INDEX($V:$V,ROW($V3535)-VALUE(LEFT(W$1,FIND("-",W$1,1)-1))+1):$V3535,"&gt;0",INDEX($V:$V,ROW($V3535)-VALUE(LEFT(W$1,FIND("-",W$1,1)-1))+1):$V3535)/COUNTIF(INDEX($V:$V,ROW($V3535)-VALUE(LEFT(W$1,FIND("-",W$1,1)-1))+1):$V3535,"&gt;0"))/(SUMIF(INDEX($V:$V,ROW($V3535)-VALUE(LEFT(W$1,FIND("-",W$1,1)-1))+1):$V3535,"&lt;0",INDEX($V:$V,ROW($V3535)-VALUE(LEFT(W$1,FIND("-",W$1,1)-1))+1):$V3535)/COUNTIF(INDEX($V:$V,ROW($V3535)-VALUE(LEFT(W$1,FIND("-",W$1,1)-1))+1):$V3535,"&lt;0")))),100-100/(1+ABS((SUMIF(INDEX($V:$V,ROW($V3535)-VALUE(LEFT(W$1,FIND("-",W$1,1)-1))+1):$V3535,"&gt;0",INDEX($V:$V,ROW($V3535)-VALUE(LEFT(W$1,FIND("-",W$1,1)-1))+1):$V3535)/VALUE(LEFT(W$1,FIND("-",W$1,1)-1)))/(SUMIF(INDEX($V:$V,ROW($V3535)-VALUE(LEFT(W$1,FIND("-",W$1,1)-1))+1):$V3535,"&lt;0",INDEX($V:$V,ROW($V3535)-VALUE(LEFT(W$1,FIND("-",W$1,1)-1))+1):$V3535)/VALUE(LEFT(W$1,FIND("-",W$1,1)-1)))))))</f>
        <v>18.181818181818187</v>
      </c>
      <c r="Y3535">
        <f>IF(ROW($E3535)&lt;=VALUE(LEFT(Y$1,FIND("-",Y$1,1)-1)),0,MAX(INDEX(C:C,ROW(C3535)-VALUE(LEFT(Y$1,FIND("-",Y$1,1)-1))+1):C3535))</f>
        <v>0.13500000000000001</v>
      </c>
      <c r="Z3535">
        <f>IF(ROW($E3535)&lt;=VALUE(LEFT(Z$1,FIND("-",Z$1,1)-1)),0,MIN(INDEX(D:D,ROW(D3535)-VALUE(LEFT(Z$1,FIND("-",Z$1,1)-1))+1):D3535))</f>
        <v>0.105</v>
      </c>
      <c r="AA3535">
        <f t="shared" ref="AA3535:AA3598" si="504">IF(ROW($E3535)&lt;=VALUE(LEFT(AA$1,FIND("-",AA$1,1)-1)),0,(($E3535-$Z3535)/($Y3535-$Z3535))*100)</f>
        <v>0</v>
      </c>
      <c r="AB3535">
        <f>IF(ROW($AA3535)&lt;=VALUE(LEFT(AA$1,FIND("-",AA$1,1)-1))+VALUE(LEFT(AB$1,FIND("-",AB$1,1)-1)-1),0,AVERAGE(INDEX($AA:$AA,ROW($AA3535)-VALUE(LEFT(AB$1,FIND("-",AB$1,1)-1))+1):$AA3535))</f>
        <v>5.555555555555558</v>
      </c>
      <c r="AC3535">
        <f>IF(ROW($AA3535)&lt;=VALUE(LEFT(AA$1,FIND("-",AA$1,1)-1))+VALUE(LEFT(AB$1,FIND("-",AB$1,1)-1)-1)+VALUE(LEFT(AC$1,FIND("-",AC$1,1)-1)-1),0,AVERAGE(INDEX($AB:$AB,ROW($AB3535)-VALUE(LEFT(AC$1,FIND("-",AC$1,1)-1))+1):$AB3535))</f>
        <v>9.2592592592592631</v>
      </c>
      <c r="AE3535">
        <f t="shared" si="501"/>
        <v>349474344</v>
      </c>
      <c r="AG3535" t="str">
        <f t="shared" si="503"/>
        <v/>
      </c>
    </row>
    <row r="3536" spans="1:33" x14ac:dyDescent="0.25">
      <c r="A3536" s="6">
        <v>42248</v>
      </c>
      <c r="B3536">
        <v>0.1</v>
      </c>
      <c r="C3536">
        <v>0.105</v>
      </c>
      <c r="D3536">
        <v>0.1</v>
      </c>
      <c r="E3536">
        <v>0.1</v>
      </c>
      <c r="F3536">
        <v>0.1</v>
      </c>
      <c r="G3536">
        <v>201800</v>
      </c>
      <c r="I3536" t="str">
        <f t="shared" si="496"/>
        <v/>
      </c>
      <c r="J3536" t="str">
        <f t="shared" si="497"/>
        <v>Oversold</v>
      </c>
      <c r="K3536" t="str">
        <f t="shared" si="498"/>
        <v>Oversold Above %D</v>
      </c>
      <c r="M3536" s="11" t="str">
        <f t="shared" si="502"/>
        <v/>
      </c>
      <c r="O3536">
        <f>IF(ROW($E3536)&lt;=VALUE(LEFT(O$1,FIND("-",O$1,1)-1)),0,IF(ROW($E3536)=VALUE(LEFT(O$1,FIND("-",O$1,1)-1))+1,AVERAGE(INDEX($E:$E,ROW($E3536)-VALUE(LEFT(O$1,FIND("-",O$1,1)-1))):$E3536),($E3536*(2/(VALUE(LEFT(O$1,FIND("-",O$1,1)-1))+1)))+(O3535*(1-(2/(VALUE(LEFT(O$1,FIND("-",O$1,1)-1))+1))))))</f>
        <v>0.14775319533314121</v>
      </c>
      <c r="Q3536">
        <f>IF(ROW($E3536)&lt;=VALUE(LEFT(Q$1,FIND("-",Q$1,1)-1)),0,IF(ROW($E3536)=VALUE(LEFT(Q$1,FIND("-",Q$1,1)-1))+1,AVERAGE(INDEX($E:$E,ROW($E3536)-VALUE(LEFT(Q$1,FIND("-",Q$1,1)-1))):$E3536),($E3536*(2/(VALUE(LEFT(Q$1,FIND("-",Q$1,1)-1))+1)))+(Q3535*(1-(2/(VALUE(LEFT(Q$1,FIND("-",Q$1,1)-1))+1))))))</f>
        <v>0.11666732304545378</v>
      </c>
      <c r="R3536">
        <f>IF(ROW($E3536)&lt;=VALUE(LEFT(R$1,FIND("-",R$1,1)-1)),0,IF(ROW($E3536)=VALUE(LEFT(R$1,FIND("-",R$1,1)-1))+1,AVERAGE(INDEX($E:$E,ROW($E3536)-VALUE(LEFT(R$1,FIND("-",R$1,1)-1))):$E3536),($E3536*(2/(VALUE(LEFT(R$1,FIND("-",R$1,1)-1))+1)))+(R3535*(1-(2/(VALUE(LEFT(R$1,FIND("-",R$1,1)-1))+1))))))</f>
        <v>0.12592155306754874</v>
      </c>
      <c r="S3536">
        <f t="shared" si="499"/>
        <v>-9.254230022094953E-3</v>
      </c>
      <c r="T3536">
        <f>IF(ROW($E3536)&lt;=MAX(VALUE(LEFT(Q$1,FIND("-",Q$1,1)-1)),VALUE(LEFT(R$1,FIND("-",R$1,1)-1)))+VALUE(LEFT(T$1,FIND("-",T$1,1)-1))-1,0,IF(ROW($E3536)=MAX(VALUE(LEFT(Q$1,FIND("-",Q$1,1)-1)),VALUE(LEFT(R$1,FIND("-",R$1,1)-1)))+VALUE(LEFT(T$1,FIND("-",T$1,1)-1)),AVERAGE(INDEX($S:$S,ROW(S3536)-VALUE(LEFT(T$1,FIND("-",T$1,1)-1))+1):S3536),($S3536*(2/(VALUE(LEFT(T$1,FIND("-",T$1,1)-1))+1)))+(T3535*(1-(2/(VALUE(LEFT(T$1,FIND("-",T$1,1)-1))+1))))))</f>
        <v>-6.6805944940880792E-3</v>
      </c>
      <c r="V3536">
        <f t="shared" si="500"/>
        <v>-4.9999999999999906E-3</v>
      </c>
      <c r="W3536">
        <f>IF(ROW($E3536)&lt;=VALUE(LEFT(W$1,FIND("-",W$1,1)-1))+1,0,IF(ROW($E3535)=VALUE(LEFT(W$1,FIND("-",W$1,1)-1))+1,100-100/(1+ABS((SUMIF(INDEX($V:$V,ROW($V3536)-VALUE(LEFT(W$1,FIND("-",W$1,1)-1))+1):$V3536,"&gt;0",INDEX($V:$V,ROW($V3536)-VALUE(LEFT(W$1,FIND("-",W$1,1)-1))+1):$V3536)/COUNTIF(INDEX($V:$V,ROW($V3536)-VALUE(LEFT(W$1,FIND("-",W$1,1)-1))+1):$V3536,"&gt;0"))/(SUMIF(INDEX($V:$V,ROW($V3536)-VALUE(LEFT(W$1,FIND("-",W$1,1)-1))+1):$V3536,"&lt;0",INDEX($V:$V,ROW($V3536)-VALUE(LEFT(W$1,FIND("-",W$1,1)-1))+1):$V3536)/COUNTIF(INDEX($V:$V,ROW($V3536)-VALUE(LEFT(W$1,FIND("-",W$1,1)-1))+1):$V3536,"&lt;0")))),100-100/(1+ABS((SUMIF(INDEX($V:$V,ROW($V3536)-VALUE(LEFT(W$1,FIND("-",W$1,1)-1))+1):$V3536,"&gt;0",INDEX($V:$V,ROW($V3536)-VALUE(LEFT(W$1,FIND("-",W$1,1)-1))+1):$V3536)/VALUE(LEFT(W$1,FIND("-",W$1,1)-1)))/(SUMIF(INDEX($V:$V,ROW($V3536)-VALUE(LEFT(W$1,FIND("-",W$1,1)-1))+1):$V3536,"&lt;0",INDEX($V:$V,ROW($V3536)-VALUE(LEFT(W$1,FIND("-",W$1,1)-1))+1):$V3536)/VALUE(LEFT(W$1,FIND("-",W$1,1)-1)))))))</f>
        <v>18.181818181818187</v>
      </c>
      <c r="Y3536">
        <f>IF(ROW($E3536)&lt;=VALUE(LEFT(Y$1,FIND("-",Y$1,1)-1)),0,MAX(INDEX(C:C,ROW(C3536)-VALUE(LEFT(Y$1,FIND("-",Y$1,1)-1))+1):C3536))</f>
        <v>0.13500000000000001</v>
      </c>
      <c r="Z3536">
        <f>IF(ROW($E3536)&lt;=VALUE(LEFT(Z$1,FIND("-",Z$1,1)-1)),0,MIN(INDEX(D:D,ROW(D3536)-VALUE(LEFT(Z$1,FIND("-",Z$1,1)-1))+1):D3536))</f>
        <v>0.1</v>
      </c>
      <c r="AA3536">
        <f t="shared" si="504"/>
        <v>0</v>
      </c>
      <c r="AB3536">
        <f>IF(ROW($AA3536)&lt;=VALUE(LEFT(AA$1,FIND("-",AA$1,1)-1))+VALUE(LEFT(AB$1,FIND("-",AB$1,1)-1)-1),0,AVERAGE(INDEX($AA:$AA,ROW($AA3536)-VALUE(LEFT(AB$1,FIND("-",AB$1,1)-1))+1):$AA3536))</f>
        <v>0</v>
      </c>
      <c r="AC3536">
        <f>IF(ROW($AA3536)&lt;=VALUE(LEFT(AA$1,FIND("-",AA$1,1)-1))+VALUE(LEFT(AB$1,FIND("-",AB$1,1)-1)-1)+VALUE(LEFT(AC$1,FIND("-",AC$1,1)-1)-1),0,AVERAGE(INDEX($AB:$AB,ROW($AB3536)-VALUE(LEFT(AC$1,FIND("-",AC$1,1)-1))+1):$AB3536))</f>
        <v>5.555555555555558</v>
      </c>
      <c r="AE3536">
        <f t="shared" si="501"/>
        <v>349272544</v>
      </c>
      <c r="AG3536" t="str">
        <f t="shared" si="503"/>
        <v/>
      </c>
    </row>
    <row r="3537" spans="1:33" x14ac:dyDescent="0.25">
      <c r="A3537" s="6">
        <v>42249</v>
      </c>
      <c r="B3537">
        <v>0.1</v>
      </c>
      <c r="C3537">
        <v>0.105</v>
      </c>
      <c r="D3537">
        <v>0.1</v>
      </c>
      <c r="E3537">
        <v>0.105</v>
      </c>
      <c r="F3537">
        <v>0.105</v>
      </c>
      <c r="G3537">
        <v>84100</v>
      </c>
      <c r="I3537" t="str">
        <f t="shared" si="496"/>
        <v/>
      </c>
      <c r="J3537" t="str">
        <f t="shared" si="497"/>
        <v>Oversold</v>
      </c>
      <c r="K3537" t="str">
        <f t="shared" si="498"/>
        <v>Oversold Below %D</v>
      </c>
      <c r="M3537" s="11" t="str">
        <f t="shared" si="502"/>
        <v/>
      </c>
      <c r="O3537">
        <f>IF(ROW($E3537)&lt;=VALUE(LEFT(O$1,FIND("-",O$1,1)-1)),0,IF(ROW($E3537)=VALUE(LEFT(O$1,FIND("-",O$1,1)-1))+1,AVERAGE(INDEX($E:$E,ROW($E3537)-VALUE(LEFT(O$1,FIND("-",O$1,1)-1))):$E3537),($E3537*(2/(VALUE(LEFT(O$1,FIND("-",O$1,1)-1))+1)))+(O3536*(1-(2/(VALUE(LEFT(O$1,FIND("-",O$1,1)-1))+1))))))</f>
        <v>0.14732779040445323</v>
      </c>
      <c r="Q3537">
        <f>IF(ROW($E3537)&lt;=VALUE(LEFT(Q$1,FIND("-",Q$1,1)-1)),0,IF(ROW($E3537)=VALUE(LEFT(Q$1,FIND("-",Q$1,1)-1))+1,AVERAGE(INDEX($E:$E,ROW($E3537)-VALUE(LEFT(Q$1,FIND("-",Q$1,1)-1))):$E3537),($E3537*(2/(VALUE(LEFT(Q$1,FIND("-",Q$1,1)-1))+1)))+(Q3536*(1-(2/(VALUE(LEFT(Q$1,FIND("-",Q$1,1)-1))+1))))))</f>
        <v>0.11487235026923012</v>
      </c>
      <c r="R3537">
        <f>IF(ROW($E3537)&lt;=VALUE(LEFT(R$1,FIND("-",R$1,1)-1)),0,IF(ROW($E3537)=VALUE(LEFT(R$1,FIND("-",R$1,1)-1))+1,AVERAGE(INDEX($E:$E,ROW($E3537)-VALUE(LEFT(R$1,FIND("-",R$1,1)-1))):$E3537),($E3537*(2/(VALUE(LEFT(R$1,FIND("-",R$1,1)-1))+1)))+(R3536*(1-(2/(VALUE(LEFT(R$1,FIND("-",R$1,1)-1))+1))))))</f>
        <v>0.12437180839587846</v>
      </c>
      <c r="S3537">
        <f t="shared" si="499"/>
        <v>-9.499458126648333E-3</v>
      </c>
      <c r="T3537">
        <f>IF(ROW($E3537)&lt;=MAX(VALUE(LEFT(Q$1,FIND("-",Q$1,1)-1)),VALUE(LEFT(R$1,FIND("-",R$1,1)-1)))+VALUE(LEFT(T$1,FIND("-",T$1,1)-1))-1,0,IF(ROW($E3537)=MAX(VALUE(LEFT(Q$1,FIND("-",Q$1,1)-1)),VALUE(LEFT(R$1,FIND("-",R$1,1)-1)))+VALUE(LEFT(T$1,FIND("-",T$1,1)-1)),AVERAGE(INDEX($S:$S,ROW(S3537)-VALUE(LEFT(T$1,FIND("-",T$1,1)-1))+1):S3537),($S3537*(2/(VALUE(LEFT(T$1,FIND("-",T$1,1)-1))+1)))+(T3536*(1-(2/(VALUE(LEFT(T$1,FIND("-",T$1,1)-1))+1))))))</f>
        <v>-7.24436722060013E-3</v>
      </c>
      <c r="V3537">
        <f t="shared" si="500"/>
        <v>4.9999999999999906E-3</v>
      </c>
      <c r="W3537">
        <f>IF(ROW($E3537)&lt;=VALUE(LEFT(W$1,FIND("-",W$1,1)-1))+1,0,IF(ROW($E3536)=VALUE(LEFT(W$1,FIND("-",W$1,1)-1))+1,100-100/(1+ABS((SUMIF(INDEX($V:$V,ROW($V3537)-VALUE(LEFT(W$1,FIND("-",W$1,1)-1))+1):$V3537,"&gt;0",INDEX($V:$V,ROW($V3537)-VALUE(LEFT(W$1,FIND("-",W$1,1)-1))+1):$V3537)/COUNTIF(INDEX($V:$V,ROW($V3537)-VALUE(LEFT(W$1,FIND("-",W$1,1)-1))+1):$V3537,"&gt;0"))/(SUMIF(INDEX($V:$V,ROW($V3537)-VALUE(LEFT(W$1,FIND("-",W$1,1)-1))+1):$V3537,"&lt;0",INDEX($V:$V,ROW($V3537)-VALUE(LEFT(W$1,FIND("-",W$1,1)-1))+1):$V3537)/COUNTIF(INDEX($V:$V,ROW($V3537)-VALUE(LEFT(W$1,FIND("-",W$1,1)-1))+1):$V3537,"&lt;0")))),100-100/(1+ABS((SUMIF(INDEX($V:$V,ROW($V3537)-VALUE(LEFT(W$1,FIND("-",W$1,1)-1))+1):$V3537,"&gt;0",INDEX($V:$V,ROW($V3537)-VALUE(LEFT(W$1,FIND("-",W$1,1)-1))+1):$V3537)/VALUE(LEFT(W$1,FIND("-",W$1,1)-1)))/(SUMIF(INDEX($V:$V,ROW($V3537)-VALUE(LEFT(W$1,FIND("-",W$1,1)-1))+1):$V3537,"&lt;0",INDEX($V:$V,ROW($V3537)-VALUE(LEFT(W$1,FIND("-",W$1,1)-1))+1):$V3537)/VALUE(LEFT(W$1,FIND("-",W$1,1)-1)))))))</f>
        <v>27.272727272727266</v>
      </c>
      <c r="Y3537">
        <f>IF(ROW($E3537)&lt;=VALUE(LEFT(Y$1,FIND("-",Y$1,1)-1)),0,MAX(INDEX(C:C,ROW(C3537)-VALUE(LEFT(Y$1,FIND("-",Y$1,1)-1))+1):C3537))</f>
        <v>0.13500000000000001</v>
      </c>
      <c r="Z3537">
        <f>IF(ROW($E3537)&lt;=VALUE(LEFT(Z$1,FIND("-",Z$1,1)-1)),0,MIN(INDEX(D:D,ROW(D3537)-VALUE(LEFT(Z$1,FIND("-",Z$1,1)-1))+1):D3537))</f>
        <v>0.1</v>
      </c>
      <c r="AA3537">
        <f t="shared" si="504"/>
        <v>14.285714285714256</v>
      </c>
      <c r="AB3537">
        <f>IF(ROW($AA3537)&lt;=VALUE(LEFT(AA$1,FIND("-",AA$1,1)-1))+VALUE(LEFT(AB$1,FIND("-",AB$1,1)-1)-1),0,AVERAGE(INDEX($AA:$AA,ROW($AA3537)-VALUE(LEFT(AB$1,FIND("-",AB$1,1)-1))+1):$AA3537))</f>
        <v>4.7619047619047521</v>
      </c>
      <c r="AC3537">
        <f>IF(ROW($AA3537)&lt;=VALUE(LEFT(AA$1,FIND("-",AA$1,1)-1))+VALUE(LEFT(AB$1,FIND("-",AB$1,1)-1)-1)+VALUE(LEFT(AC$1,FIND("-",AC$1,1)-1)-1),0,AVERAGE(INDEX($AB:$AB,ROW($AB3537)-VALUE(LEFT(AC$1,FIND("-",AC$1,1)-1))+1):$AB3537))</f>
        <v>3.4391534391534364</v>
      </c>
      <c r="AE3537">
        <f t="shared" si="501"/>
        <v>349356644</v>
      </c>
      <c r="AG3537" t="str">
        <f t="shared" si="503"/>
        <v/>
      </c>
    </row>
    <row r="3538" spans="1:33" x14ac:dyDescent="0.25">
      <c r="A3538" s="6">
        <v>42250</v>
      </c>
      <c r="B3538">
        <v>0.105</v>
      </c>
      <c r="C3538">
        <v>0.105</v>
      </c>
      <c r="D3538">
        <v>0.105</v>
      </c>
      <c r="E3538">
        <v>0.105</v>
      </c>
      <c r="F3538">
        <v>0.105</v>
      </c>
      <c r="G3538">
        <v>50100</v>
      </c>
      <c r="I3538" t="str">
        <f t="shared" si="496"/>
        <v/>
      </c>
      <c r="J3538" t="str">
        <f t="shared" si="497"/>
        <v>Oversold</v>
      </c>
      <c r="K3538" t="str">
        <f t="shared" si="498"/>
        <v>Oversold Below %D</v>
      </c>
      <c r="M3538" s="11" t="str">
        <f t="shared" si="502"/>
        <v/>
      </c>
      <c r="O3538">
        <f>IF(ROW($E3538)&lt;=VALUE(LEFT(O$1,FIND("-",O$1,1)-1)),0,IF(ROW($E3538)=VALUE(LEFT(O$1,FIND("-",O$1,1)-1))+1,AVERAGE(INDEX($E:$E,ROW($E3538)-VALUE(LEFT(O$1,FIND("-",O$1,1)-1))):$E3538),($E3538*(2/(VALUE(LEFT(O$1,FIND("-",O$1,1)-1))+1)))+(O3537*(1-(2/(VALUE(LEFT(O$1,FIND("-",O$1,1)-1))+1))))))</f>
        <v>0.14690661836062785</v>
      </c>
      <c r="Q3538">
        <f>IF(ROW($E3538)&lt;=VALUE(LEFT(Q$1,FIND("-",Q$1,1)-1)),0,IF(ROW($E3538)=VALUE(LEFT(Q$1,FIND("-",Q$1,1)-1))+1,AVERAGE(INDEX($E:$E,ROW($E3538)-VALUE(LEFT(Q$1,FIND("-",Q$1,1)-1))):$E3538),($E3538*(2/(VALUE(LEFT(Q$1,FIND("-",Q$1,1)-1))+1)))+(Q3537*(1-(2/(VALUE(LEFT(Q$1,FIND("-",Q$1,1)-1))+1))))))</f>
        <v>0.11335352715088703</v>
      </c>
      <c r="R3538">
        <f>IF(ROW($E3538)&lt;=VALUE(LEFT(R$1,FIND("-",R$1,1)-1)),0,IF(ROW($E3538)=VALUE(LEFT(R$1,FIND("-",R$1,1)-1))+1,AVERAGE(INDEX($E:$E,ROW($E3538)-VALUE(LEFT(R$1,FIND("-",R$1,1)-1))):$E3538),($E3538*(2/(VALUE(LEFT(R$1,FIND("-",R$1,1)-1))+1)))+(R3537*(1-(2/(VALUE(LEFT(R$1,FIND("-",R$1,1)-1))+1))))))</f>
        <v>0.12293685962581338</v>
      </c>
      <c r="S3538">
        <f t="shared" si="499"/>
        <v>-9.5833324749263482E-3</v>
      </c>
      <c r="T3538">
        <f>IF(ROW($E3538)&lt;=MAX(VALUE(LEFT(Q$1,FIND("-",Q$1,1)-1)),VALUE(LEFT(R$1,FIND("-",R$1,1)-1)))+VALUE(LEFT(T$1,FIND("-",T$1,1)-1))-1,0,IF(ROW($E3538)=MAX(VALUE(LEFT(Q$1,FIND("-",Q$1,1)-1)),VALUE(LEFT(R$1,FIND("-",R$1,1)-1)))+VALUE(LEFT(T$1,FIND("-",T$1,1)-1)),AVERAGE(INDEX($S:$S,ROW(S3538)-VALUE(LEFT(T$1,FIND("-",T$1,1)-1))+1):S3538),($S3538*(2/(VALUE(LEFT(T$1,FIND("-",T$1,1)-1))+1)))+(T3537*(1-(2/(VALUE(LEFT(T$1,FIND("-",T$1,1)-1))+1))))))</f>
        <v>-7.7121602714653745E-3</v>
      </c>
      <c r="V3538">
        <f t="shared" si="500"/>
        <v>0</v>
      </c>
      <c r="W3538">
        <f>IF(ROW($E3538)&lt;=VALUE(LEFT(W$1,FIND("-",W$1,1)-1))+1,0,IF(ROW($E3537)=VALUE(LEFT(W$1,FIND("-",W$1,1)-1))+1,100-100/(1+ABS((SUMIF(INDEX($V:$V,ROW($V3538)-VALUE(LEFT(W$1,FIND("-",W$1,1)-1))+1):$V3538,"&gt;0",INDEX($V:$V,ROW($V3538)-VALUE(LEFT(W$1,FIND("-",W$1,1)-1))+1):$V3538)/COUNTIF(INDEX($V:$V,ROW($V3538)-VALUE(LEFT(W$1,FIND("-",W$1,1)-1))+1):$V3538,"&gt;0"))/(SUMIF(INDEX($V:$V,ROW($V3538)-VALUE(LEFT(W$1,FIND("-",W$1,1)-1))+1):$V3538,"&lt;0",INDEX($V:$V,ROW($V3538)-VALUE(LEFT(W$1,FIND("-",W$1,1)-1))+1):$V3538)/COUNTIF(INDEX($V:$V,ROW($V3538)-VALUE(LEFT(W$1,FIND("-",W$1,1)-1))+1):$V3538,"&lt;0")))),100-100/(1+ABS((SUMIF(INDEX($V:$V,ROW($V3538)-VALUE(LEFT(W$1,FIND("-",W$1,1)-1))+1):$V3538,"&gt;0",INDEX($V:$V,ROW($V3538)-VALUE(LEFT(W$1,FIND("-",W$1,1)-1))+1):$V3538)/VALUE(LEFT(W$1,FIND("-",W$1,1)-1)))/(SUMIF(INDEX($V:$V,ROW($V3538)-VALUE(LEFT(W$1,FIND("-",W$1,1)-1))+1):$V3538,"&lt;0",INDEX($V:$V,ROW($V3538)-VALUE(LEFT(W$1,FIND("-",W$1,1)-1))+1):$V3538)/VALUE(LEFT(W$1,FIND("-",W$1,1)-1)))))))</f>
        <v>27.272727272727266</v>
      </c>
      <c r="Y3538">
        <f>IF(ROW($E3538)&lt;=VALUE(LEFT(Y$1,FIND("-",Y$1,1)-1)),0,MAX(INDEX(C:C,ROW(C3538)-VALUE(LEFT(Y$1,FIND("-",Y$1,1)-1))+1):C3538))</f>
        <v>0.13500000000000001</v>
      </c>
      <c r="Z3538">
        <f>IF(ROW($E3538)&lt;=VALUE(LEFT(Z$1,FIND("-",Z$1,1)-1)),0,MIN(INDEX(D:D,ROW(D3538)-VALUE(LEFT(Z$1,FIND("-",Z$1,1)-1))+1):D3538))</f>
        <v>0.1</v>
      </c>
      <c r="AA3538">
        <f t="shared" si="504"/>
        <v>14.285714285714256</v>
      </c>
      <c r="AB3538">
        <f>IF(ROW($AA3538)&lt;=VALUE(LEFT(AA$1,FIND("-",AA$1,1)-1))+VALUE(LEFT(AB$1,FIND("-",AB$1,1)-1)-1),0,AVERAGE(INDEX($AA:$AA,ROW($AA3538)-VALUE(LEFT(AB$1,FIND("-",AB$1,1)-1))+1):$AA3538))</f>
        <v>9.5238095238095042</v>
      </c>
      <c r="AC3538">
        <f>IF(ROW($AA3538)&lt;=VALUE(LEFT(AA$1,FIND("-",AA$1,1)-1))+VALUE(LEFT(AB$1,FIND("-",AB$1,1)-1)-1)+VALUE(LEFT(AC$1,FIND("-",AC$1,1)-1)-1),0,AVERAGE(INDEX($AB:$AB,ROW($AB3538)-VALUE(LEFT(AC$1,FIND("-",AC$1,1)-1))+1):$AB3538))</f>
        <v>4.7619047619047521</v>
      </c>
      <c r="AE3538">
        <f t="shared" si="501"/>
        <v>349356644</v>
      </c>
      <c r="AG3538" t="str">
        <f t="shared" si="503"/>
        <v/>
      </c>
    </row>
    <row r="3539" spans="1:33" x14ac:dyDescent="0.25">
      <c r="A3539" s="6">
        <v>42251</v>
      </c>
      <c r="B3539">
        <v>0.105</v>
      </c>
      <c r="C3539">
        <v>0.105</v>
      </c>
      <c r="D3539">
        <v>0.105</v>
      </c>
      <c r="E3539">
        <v>0.105</v>
      </c>
      <c r="F3539">
        <v>0.105</v>
      </c>
      <c r="G3539">
        <v>0</v>
      </c>
      <c r="I3539" t="str">
        <f t="shared" si="496"/>
        <v/>
      </c>
      <c r="J3539" t="str">
        <f t="shared" si="497"/>
        <v>Oversold</v>
      </c>
      <c r="K3539" t="str">
        <f t="shared" si="498"/>
        <v>Oversold Below %D</v>
      </c>
      <c r="M3539" s="11" t="str">
        <f t="shared" si="502"/>
        <v/>
      </c>
      <c r="O3539">
        <f>IF(ROW($E3539)&lt;=VALUE(LEFT(O$1,FIND("-",O$1,1)-1)),0,IF(ROW($E3539)=VALUE(LEFT(O$1,FIND("-",O$1,1)-1))+1,AVERAGE(INDEX($E:$E,ROW($E3539)-VALUE(LEFT(O$1,FIND("-",O$1,1)-1))):$E3539),($E3539*(2/(VALUE(LEFT(O$1,FIND("-",O$1,1)-1))+1)))+(O3538*(1-(2/(VALUE(LEFT(O$1,FIND("-",O$1,1)-1))+1))))))</f>
        <v>0.14648963708340768</v>
      </c>
      <c r="Q3539">
        <f>IF(ROW($E3539)&lt;=VALUE(LEFT(Q$1,FIND("-",Q$1,1)-1)),0,IF(ROW($E3539)=VALUE(LEFT(Q$1,FIND("-",Q$1,1)-1))+1,AVERAGE(INDEX($E:$E,ROW($E3539)-VALUE(LEFT(Q$1,FIND("-",Q$1,1)-1))):$E3539),($E3539*(2/(VALUE(LEFT(Q$1,FIND("-",Q$1,1)-1))+1)))+(Q3538*(1-(2/(VALUE(LEFT(Q$1,FIND("-",Q$1,1)-1))+1))))))</f>
        <v>0.11206836912767365</v>
      </c>
      <c r="R3539">
        <f>IF(ROW($E3539)&lt;=VALUE(LEFT(R$1,FIND("-",R$1,1)-1)),0,IF(ROW($E3539)=VALUE(LEFT(R$1,FIND("-",R$1,1)-1))+1,AVERAGE(INDEX($E:$E,ROW($E3539)-VALUE(LEFT(R$1,FIND("-",R$1,1)-1))):$E3539),($E3539*(2/(VALUE(LEFT(R$1,FIND("-",R$1,1)-1))+1)))+(R3538*(1-(2/(VALUE(LEFT(R$1,FIND("-",R$1,1)-1))+1))))))</f>
        <v>0.12160820335723461</v>
      </c>
      <c r="S3539">
        <f t="shared" si="499"/>
        <v>-9.5398342295609645E-3</v>
      </c>
      <c r="T3539">
        <f>IF(ROW($E3539)&lt;=MAX(VALUE(LEFT(Q$1,FIND("-",Q$1,1)-1)),VALUE(LEFT(R$1,FIND("-",R$1,1)-1)))+VALUE(LEFT(T$1,FIND("-",T$1,1)-1))-1,0,IF(ROW($E3539)=MAX(VALUE(LEFT(Q$1,FIND("-",Q$1,1)-1)),VALUE(LEFT(R$1,FIND("-",R$1,1)-1)))+VALUE(LEFT(T$1,FIND("-",T$1,1)-1)),AVERAGE(INDEX($S:$S,ROW(S3539)-VALUE(LEFT(T$1,FIND("-",T$1,1)-1))+1):S3539),($S3539*(2/(VALUE(LEFT(T$1,FIND("-",T$1,1)-1))+1)))+(T3538*(1-(2/(VALUE(LEFT(T$1,FIND("-",T$1,1)-1))+1))))))</f>
        <v>-8.0776950630844935E-3</v>
      </c>
      <c r="V3539">
        <f t="shared" si="500"/>
        <v>0</v>
      </c>
      <c r="W3539">
        <f>IF(ROW($E3539)&lt;=VALUE(LEFT(W$1,FIND("-",W$1,1)-1))+1,0,IF(ROW($E3538)=VALUE(LEFT(W$1,FIND("-",W$1,1)-1))+1,100-100/(1+ABS((SUMIF(INDEX($V:$V,ROW($V3539)-VALUE(LEFT(W$1,FIND("-",W$1,1)-1))+1):$V3539,"&gt;0",INDEX($V:$V,ROW($V3539)-VALUE(LEFT(W$1,FIND("-",W$1,1)-1))+1):$V3539)/COUNTIF(INDEX($V:$V,ROW($V3539)-VALUE(LEFT(W$1,FIND("-",W$1,1)-1))+1):$V3539,"&gt;0"))/(SUMIF(INDEX($V:$V,ROW($V3539)-VALUE(LEFT(W$1,FIND("-",W$1,1)-1))+1):$V3539,"&lt;0",INDEX($V:$V,ROW($V3539)-VALUE(LEFT(W$1,FIND("-",W$1,1)-1))+1):$V3539)/COUNTIF(INDEX($V:$V,ROW($V3539)-VALUE(LEFT(W$1,FIND("-",W$1,1)-1))+1):$V3539,"&lt;0")))),100-100/(1+ABS((SUMIF(INDEX($V:$V,ROW($V3539)-VALUE(LEFT(W$1,FIND("-",W$1,1)-1))+1):$V3539,"&gt;0",INDEX($V:$V,ROW($V3539)-VALUE(LEFT(W$1,FIND("-",W$1,1)-1))+1):$V3539)/VALUE(LEFT(W$1,FIND("-",W$1,1)-1)))/(SUMIF(INDEX($V:$V,ROW($V3539)-VALUE(LEFT(W$1,FIND("-",W$1,1)-1))+1):$V3539,"&lt;0",INDEX($V:$V,ROW($V3539)-VALUE(LEFT(W$1,FIND("-",W$1,1)-1))+1):$V3539)/VALUE(LEFT(W$1,FIND("-",W$1,1)-1)))))))</f>
        <v>27.272727272727266</v>
      </c>
      <c r="Y3539">
        <f>IF(ROW($E3539)&lt;=VALUE(LEFT(Y$1,FIND("-",Y$1,1)-1)),0,MAX(INDEX(C:C,ROW(C3539)-VALUE(LEFT(Y$1,FIND("-",Y$1,1)-1))+1):C3539))</f>
        <v>0.13500000000000001</v>
      </c>
      <c r="Z3539">
        <f>IF(ROW($E3539)&lt;=VALUE(LEFT(Z$1,FIND("-",Z$1,1)-1)),0,MIN(INDEX(D:D,ROW(D3539)-VALUE(LEFT(Z$1,FIND("-",Z$1,1)-1))+1):D3539))</f>
        <v>0.1</v>
      </c>
      <c r="AA3539">
        <f t="shared" si="504"/>
        <v>14.285714285714256</v>
      </c>
      <c r="AB3539">
        <f>IF(ROW($AA3539)&lt;=VALUE(LEFT(AA$1,FIND("-",AA$1,1)-1))+VALUE(LEFT(AB$1,FIND("-",AB$1,1)-1)-1),0,AVERAGE(INDEX($AA:$AA,ROW($AA3539)-VALUE(LEFT(AB$1,FIND("-",AB$1,1)-1))+1):$AA3539))</f>
        <v>14.285714285714256</v>
      </c>
      <c r="AC3539">
        <f>IF(ROW($AA3539)&lt;=VALUE(LEFT(AA$1,FIND("-",AA$1,1)-1))+VALUE(LEFT(AB$1,FIND("-",AB$1,1)-1)-1)+VALUE(LEFT(AC$1,FIND("-",AC$1,1)-1)-1),0,AVERAGE(INDEX($AB:$AB,ROW($AB3539)-VALUE(LEFT(AC$1,FIND("-",AC$1,1)-1))+1):$AB3539))</f>
        <v>9.5238095238095042</v>
      </c>
      <c r="AE3539">
        <f t="shared" si="501"/>
        <v>349356644</v>
      </c>
      <c r="AG3539" t="str">
        <f t="shared" si="503"/>
        <v/>
      </c>
    </row>
    <row r="3540" spans="1:33" x14ac:dyDescent="0.25">
      <c r="A3540" s="6">
        <v>42254</v>
      </c>
      <c r="B3540">
        <v>0.11</v>
      </c>
      <c r="C3540">
        <v>0.11</v>
      </c>
      <c r="D3540">
        <v>0.1</v>
      </c>
      <c r="E3540">
        <v>0.1</v>
      </c>
      <c r="F3540">
        <v>0.1</v>
      </c>
      <c r="G3540">
        <v>100000</v>
      </c>
      <c r="I3540" t="str">
        <f t="shared" si="496"/>
        <v/>
      </c>
      <c r="J3540" t="str">
        <f t="shared" si="497"/>
        <v>Oversold</v>
      </c>
      <c r="K3540" t="str">
        <f t="shared" si="498"/>
        <v>Oversold Above %D</v>
      </c>
      <c r="M3540" s="11" t="str">
        <f t="shared" si="502"/>
        <v/>
      </c>
      <c r="O3540">
        <f>IF(ROW($E3540)&lt;=VALUE(LEFT(O$1,FIND("-",O$1,1)-1)),0,IF(ROW($E3540)=VALUE(LEFT(O$1,FIND("-",O$1,1)-1))+1,AVERAGE(INDEX($E:$E,ROW($E3540)-VALUE(LEFT(O$1,FIND("-",O$1,1)-1))):$E3540),($E3540*(2/(VALUE(LEFT(O$1,FIND("-",O$1,1)-1))+1)))+(O3539*(1-(2/(VALUE(LEFT(O$1,FIND("-",O$1,1)-1))+1))))))</f>
        <v>0.14602705362984145</v>
      </c>
      <c r="Q3540">
        <f>IF(ROW($E3540)&lt;=VALUE(LEFT(Q$1,FIND("-",Q$1,1)-1)),0,IF(ROW($E3540)=VALUE(LEFT(Q$1,FIND("-",Q$1,1)-1))+1,AVERAGE(INDEX($E:$E,ROW($E3540)-VALUE(LEFT(Q$1,FIND("-",Q$1,1)-1))):$E3540),($E3540*(2/(VALUE(LEFT(Q$1,FIND("-",Q$1,1)-1))+1)))+(Q3539*(1-(2/(VALUE(LEFT(Q$1,FIND("-",Q$1,1)-1))+1))))))</f>
        <v>0.1102116969541854</v>
      </c>
      <c r="R3540">
        <f>IF(ROW($E3540)&lt;=VALUE(LEFT(R$1,FIND("-",R$1,1)-1)),0,IF(ROW($E3540)=VALUE(LEFT(R$1,FIND("-",R$1,1)-1))+1,AVERAGE(INDEX($E:$E,ROW($E3540)-VALUE(LEFT(R$1,FIND("-",R$1,1)-1))):$E3540),($E3540*(2/(VALUE(LEFT(R$1,FIND("-",R$1,1)-1))+1)))+(R3539*(1-(2/(VALUE(LEFT(R$1,FIND("-",R$1,1)-1))+1))))))</f>
        <v>0.12000759570114317</v>
      </c>
      <c r="S3540">
        <f t="shared" si="499"/>
        <v>-9.7958987469577707E-3</v>
      </c>
      <c r="T3540">
        <f>IF(ROW($E3540)&lt;=MAX(VALUE(LEFT(Q$1,FIND("-",Q$1,1)-1)),VALUE(LEFT(R$1,FIND("-",R$1,1)-1)))+VALUE(LEFT(T$1,FIND("-",T$1,1)-1))-1,0,IF(ROW($E3540)=MAX(VALUE(LEFT(Q$1,FIND("-",Q$1,1)-1)),VALUE(LEFT(R$1,FIND("-",R$1,1)-1)))+VALUE(LEFT(T$1,FIND("-",T$1,1)-1)),AVERAGE(INDEX($S:$S,ROW(S3540)-VALUE(LEFT(T$1,FIND("-",T$1,1)-1))+1):S3540),($S3540*(2/(VALUE(LEFT(T$1,FIND("-",T$1,1)-1))+1)))+(T3539*(1-(2/(VALUE(LEFT(T$1,FIND("-",T$1,1)-1))+1))))))</f>
        <v>-8.4213357998591497E-3</v>
      </c>
      <c r="V3540">
        <f t="shared" si="500"/>
        <v>-4.9999999999999906E-3</v>
      </c>
      <c r="W3540">
        <f>IF(ROW($E3540)&lt;=VALUE(LEFT(W$1,FIND("-",W$1,1)-1))+1,0,IF(ROW($E3539)=VALUE(LEFT(W$1,FIND("-",W$1,1)-1))+1,100-100/(1+ABS((SUMIF(INDEX($V:$V,ROW($V3540)-VALUE(LEFT(W$1,FIND("-",W$1,1)-1))+1):$V3540,"&gt;0",INDEX($V:$V,ROW($V3540)-VALUE(LEFT(W$1,FIND("-",W$1,1)-1))+1):$V3540)/COUNTIF(INDEX($V:$V,ROW($V3540)-VALUE(LEFT(W$1,FIND("-",W$1,1)-1))+1):$V3540,"&gt;0"))/(SUMIF(INDEX($V:$V,ROW($V3540)-VALUE(LEFT(W$1,FIND("-",W$1,1)-1))+1):$V3540,"&lt;0",INDEX($V:$V,ROW($V3540)-VALUE(LEFT(W$1,FIND("-",W$1,1)-1))+1):$V3540)/COUNTIF(INDEX($V:$V,ROW($V3540)-VALUE(LEFT(W$1,FIND("-",W$1,1)-1))+1):$V3540,"&lt;0")))),100-100/(1+ABS((SUMIF(INDEX($V:$V,ROW($V3540)-VALUE(LEFT(W$1,FIND("-",W$1,1)-1))+1):$V3540,"&gt;0",INDEX($V:$V,ROW($V3540)-VALUE(LEFT(W$1,FIND("-",W$1,1)-1))+1):$V3540)/VALUE(LEFT(W$1,FIND("-",W$1,1)-1)))/(SUMIF(INDEX($V:$V,ROW($V3540)-VALUE(LEFT(W$1,FIND("-",W$1,1)-1))+1):$V3540,"&lt;0",INDEX($V:$V,ROW($V3540)-VALUE(LEFT(W$1,FIND("-",W$1,1)-1))+1):$V3540)/VALUE(LEFT(W$1,FIND("-",W$1,1)-1)))))))</f>
        <v>25.000000000000014</v>
      </c>
      <c r="Y3540">
        <f>IF(ROW($E3540)&lt;=VALUE(LEFT(Y$1,FIND("-",Y$1,1)-1)),0,MAX(INDEX(C:C,ROW(C3540)-VALUE(LEFT(Y$1,FIND("-",Y$1,1)-1))+1):C3540))</f>
        <v>0.13500000000000001</v>
      </c>
      <c r="Z3540">
        <f>IF(ROW($E3540)&lt;=VALUE(LEFT(Z$1,FIND("-",Z$1,1)-1)),0,MIN(INDEX(D:D,ROW(D3540)-VALUE(LEFT(Z$1,FIND("-",Z$1,1)-1))+1):D3540))</f>
        <v>0.1</v>
      </c>
      <c r="AA3540">
        <f t="shared" si="504"/>
        <v>0</v>
      </c>
      <c r="AB3540">
        <f>IF(ROW($AA3540)&lt;=VALUE(LEFT(AA$1,FIND("-",AA$1,1)-1))+VALUE(LEFT(AB$1,FIND("-",AB$1,1)-1)-1),0,AVERAGE(INDEX($AA:$AA,ROW($AA3540)-VALUE(LEFT(AB$1,FIND("-",AB$1,1)-1))+1):$AA3540))</f>
        <v>9.5238095238095042</v>
      </c>
      <c r="AC3540">
        <f>IF(ROW($AA3540)&lt;=VALUE(LEFT(AA$1,FIND("-",AA$1,1)-1))+VALUE(LEFT(AB$1,FIND("-",AB$1,1)-1)-1)+VALUE(LEFT(AC$1,FIND("-",AC$1,1)-1)-1),0,AVERAGE(INDEX($AB:$AB,ROW($AB3540)-VALUE(LEFT(AC$1,FIND("-",AC$1,1)-1))+1):$AB3540))</f>
        <v>11.111111111111088</v>
      </c>
      <c r="AE3540">
        <f t="shared" si="501"/>
        <v>349256644</v>
      </c>
      <c r="AG3540" t="str">
        <f t="shared" si="503"/>
        <v/>
      </c>
    </row>
    <row r="3541" spans="1:33" x14ac:dyDescent="0.25">
      <c r="A3541" s="6">
        <v>42255</v>
      </c>
      <c r="B3541">
        <v>0.105</v>
      </c>
      <c r="C3541">
        <v>0.125</v>
      </c>
      <c r="D3541">
        <v>0.1</v>
      </c>
      <c r="E3541">
        <v>0.12</v>
      </c>
      <c r="F3541">
        <v>0.12</v>
      </c>
      <c r="G3541">
        <v>24900</v>
      </c>
      <c r="I3541" t="str">
        <f t="shared" si="496"/>
        <v>Bullish</v>
      </c>
      <c r="J3541" t="str">
        <f t="shared" si="497"/>
        <v/>
      </c>
      <c r="K3541" t="str">
        <f t="shared" si="498"/>
        <v>Oversold Below %D</v>
      </c>
      <c r="M3541" s="11" t="str">
        <f t="shared" si="502"/>
        <v/>
      </c>
      <c r="O3541">
        <f>IF(ROW($E3541)&lt;=VALUE(LEFT(O$1,FIND("-",O$1,1)-1)),0,IF(ROW($E3541)=VALUE(LEFT(O$1,FIND("-",O$1,1)-1))+1,AVERAGE(INDEX($E:$E,ROW($E3541)-VALUE(LEFT(O$1,FIND("-",O$1,1)-1))):$E3541),($E3541*(2/(VALUE(LEFT(O$1,FIND("-",O$1,1)-1))+1)))+(O3540*(1-(2/(VALUE(LEFT(O$1,FIND("-",O$1,1)-1))+1))))))</f>
        <v>0.14576807797183308</v>
      </c>
      <c r="Q3541">
        <f>IF(ROW($E3541)&lt;=VALUE(LEFT(Q$1,FIND("-",Q$1,1)-1)),0,IF(ROW($E3541)=VALUE(LEFT(Q$1,FIND("-",Q$1,1)-1))+1,AVERAGE(INDEX($E:$E,ROW($E3541)-VALUE(LEFT(Q$1,FIND("-",Q$1,1)-1))):$E3541),($E3541*(2/(VALUE(LEFT(Q$1,FIND("-",Q$1,1)-1))+1)))+(Q3540*(1-(2/(VALUE(LEFT(Q$1,FIND("-",Q$1,1)-1))+1))))))</f>
        <v>0.11171758973046456</v>
      </c>
      <c r="R3541">
        <f>IF(ROW($E3541)&lt;=VALUE(LEFT(R$1,FIND("-",R$1,1)-1)),0,IF(ROW($E3541)=VALUE(LEFT(R$1,FIND("-",R$1,1)-1))+1,AVERAGE(INDEX($E:$E,ROW($E3541)-VALUE(LEFT(R$1,FIND("-",R$1,1)-1))):$E3541),($E3541*(2/(VALUE(LEFT(R$1,FIND("-",R$1,1)-1))+1)))+(R3540*(1-(2/(VALUE(LEFT(R$1,FIND("-",R$1,1)-1))+1))))))</f>
        <v>0.12000703305661405</v>
      </c>
      <c r="S3541">
        <f t="shared" si="499"/>
        <v>-8.2894433261494899E-3</v>
      </c>
      <c r="T3541">
        <f>IF(ROW($E3541)&lt;=MAX(VALUE(LEFT(Q$1,FIND("-",Q$1,1)-1)),VALUE(LEFT(R$1,FIND("-",R$1,1)-1)))+VALUE(LEFT(T$1,FIND("-",T$1,1)-1))-1,0,IF(ROW($E3541)=MAX(VALUE(LEFT(Q$1,FIND("-",Q$1,1)-1)),VALUE(LEFT(R$1,FIND("-",R$1,1)-1)))+VALUE(LEFT(T$1,FIND("-",T$1,1)-1)),AVERAGE(INDEX($S:$S,ROW(S3541)-VALUE(LEFT(T$1,FIND("-",T$1,1)-1))+1):S3541),($S3541*(2/(VALUE(LEFT(T$1,FIND("-",T$1,1)-1))+1)))+(T3540*(1-(2/(VALUE(LEFT(T$1,FIND("-",T$1,1)-1))+1))))))</f>
        <v>-8.3949573051172177E-3</v>
      </c>
      <c r="V3541">
        <f t="shared" si="500"/>
        <v>1.999999999999999E-2</v>
      </c>
      <c r="W3541">
        <f>IF(ROW($E3541)&lt;=VALUE(LEFT(W$1,FIND("-",W$1,1)-1))+1,0,IF(ROW($E3540)=VALUE(LEFT(W$1,FIND("-",W$1,1)-1))+1,100-100/(1+ABS((SUMIF(INDEX($V:$V,ROW($V3541)-VALUE(LEFT(W$1,FIND("-",W$1,1)-1))+1):$V3541,"&gt;0",INDEX($V:$V,ROW($V3541)-VALUE(LEFT(W$1,FIND("-",W$1,1)-1))+1):$V3541)/COUNTIF(INDEX($V:$V,ROW($V3541)-VALUE(LEFT(W$1,FIND("-",W$1,1)-1))+1):$V3541,"&gt;0"))/(SUMIF(INDEX($V:$V,ROW($V3541)-VALUE(LEFT(W$1,FIND("-",W$1,1)-1))+1):$V3541,"&lt;0",INDEX($V:$V,ROW($V3541)-VALUE(LEFT(W$1,FIND("-",W$1,1)-1))+1):$V3541)/COUNTIF(INDEX($V:$V,ROW($V3541)-VALUE(LEFT(W$1,FIND("-",W$1,1)-1))+1):$V3541,"&lt;0")))),100-100/(1+ABS((SUMIF(INDEX($V:$V,ROW($V3541)-VALUE(LEFT(W$1,FIND("-",W$1,1)-1))+1):$V3541,"&gt;0",INDEX($V:$V,ROW($V3541)-VALUE(LEFT(W$1,FIND("-",W$1,1)-1))+1):$V3541)/VALUE(LEFT(W$1,FIND("-",W$1,1)-1)))/(SUMIF(INDEX($V:$V,ROW($V3541)-VALUE(LEFT(W$1,FIND("-",W$1,1)-1))+1):$V3541,"&lt;0",INDEX($V:$V,ROW($V3541)-VALUE(LEFT(W$1,FIND("-",W$1,1)-1))+1):$V3541)/VALUE(LEFT(W$1,FIND("-",W$1,1)-1)))))))</f>
        <v>43.75</v>
      </c>
      <c r="Y3541">
        <f>IF(ROW($E3541)&lt;=VALUE(LEFT(Y$1,FIND("-",Y$1,1)-1)),0,MAX(INDEX(C:C,ROW(C3541)-VALUE(LEFT(Y$1,FIND("-",Y$1,1)-1))+1):C3541))</f>
        <v>0.13500000000000001</v>
      </c>
      <c r="Z3541">
        <f>IF(ROW($E3541)&lt;=VALUE(LEFT(Z$1,FIND("-",Z$1,1)-1)),0,MIN(INDEX(D:D,ROW(D3541)-VALUE(LEFT(Z$1,FIND("-",Z$1,1)-1))+1):D3541))</f>
        <v>0.1</v>
      </c>
      <c r="AA3541">
        <f t="shared" si="504"/>
        <v>57.142857142857103</v>
      </c>
      <c r="AB3541">
        <f>IF(ROW($AA3541)&lt;=VALUE(LEFT(AA$1,FIND("-",AA$1,1)-1))+VALUE(LEFT(AB$1,FIND("-",AB$1,1)-1)-1),0,AVERAGE(INDEX($AA:$AA,ROW($AA3541)-VALUE(LEFT(AB$1,FIND("-",AB$1,1)-1))+1):$AA3541))</f>
        <v>23.809523809523785</v>
      </c>
      <c r="AC3541">
        <f>IF(ROW($AA3541)&lt;=VALUE(LEFT(AA$1,FIND("-",AA$1,1)-1))+VALUE(LEFT(AB$1,FIND("-",AB$1,1)-1)-1)+VALUE(LEFT(AC$1,FIND("-",AC$1,1)-1)-1),0,AVERAGE(INDEX($AB:$AB,ROW($AB3541)-VALUE(LEFT(AC$1,FIND("-",AC$1,1)-1))+1):$AB3541))</f>
        <v>15.87301587301585</v>
      </c>
      <c r="AE3541">
        <f t="shared" si="501"/>
        <v>349281544</v>
      </c>
      <c r="AG3541" t="str">
        <f t="shared" si="503"/>
        <v/>
      </c>
    </row>
    <row r="3542" spans="1:33" x14ac:dyDescent="0.25">
      <c r="A3542" s="6">
        <v>42256</v>
      </c>
      <c r="B3542">
        <v>0.11</v>
      </c>
      <c r="C3542">
        <v>0.115</v>
      </c>
      <c r="D3542">
        <v>0.11</v>
      </c>
      <c r="E3542">
        <v>0.11</v>
      </c>
      <c r="F3542">
        <v>0.11</v>
      </c>
      <c r="G3542">
        <v>359000</v>
      </c>
      <c r="I3542" t="str">
        <f t="shared" si="496"/>
        <v/>
      </c>
      <c r="J3542" t="str">
        <f t="shared" si="497"/>
        <v/>
      </c>
      <c r="K3542" t="str">
        <f t="shared" si="498"/>
        <v>Buy</v>
      </c>
      <c r="M3542" s="11" t="str">
        <f t="shared" si="502"/>
        <v>Buy</v>
      </c>
      <c r="O3542">
        <f>IF(ROW($E3542)&lt;=VALUE(LEFT(O$1,FIND("-",O$1,1)-1)),0,IF(ROW($E3542)=VALUE(LEFT(O$1,FIND("-",O$1,1)-1))+1,AVERAGE(INDEX($E:$E,ROW($E3542)-VALUE(LEFT(O$1,FIND("-",O$1,1)-1))):$E3542),($E3542*(2/(VALUE(LEFT(O$1,FIND("-",O$1,1)-1))+1)))+(O3541*(1-(2/(VALUE(LEFT(O$1,FIND("-",O$1,1)-1))+1))))))</f>
        <v>0.14541217669848153</v>
      </c>
      <c r="Q3542">
        <f>IF(ROW($E3542)&lt;=VALUE(LEFT(Q$1,FIND("-",Q$1,1)-1)),0,IF(ROW($E3542)=VALUE(LEFT(Q$1,FIND("-",Q$1,1)-1))+1,AVERAGE(INDEX($E:$E,ROW($E3542)-VALUE(LEFT(Q$1,FIND("-",Q$1,1)-1))):$E3542),($E3542*(2/(VALUE(LEFT(Q$1,FIND("-",Q$1,1)-1))+1)))+(Q3541*(1-(2/(VALUE(LEFT(Q$1,FIND("-",Q$1,1)-1))+1))))))</f>
        <v>0.11145334515654692</v>
      </c>
      <c r="R3542">
        <f>IF(ROW($E3542)&lt;=VALUE(LEFT(R$1,FIND("-",R$1,1)-1)),0,IF(ROW($E3542)=VALUE(LEFT(R$1,FIND("-",R$1,1)-1))+1,AVERAGE(INDEX($E:$E,ROW($E3542)-VALUE(LEFT(R$1,FIND("-",R$1,1)-1))):$E3542),($E3542*(2/(VALUE(LEFT(R$1,FIND("-",R$1,1)-1))+1)))+(R3541*(1-(2/(VALUE(LEFT(R$1,FIND("-",R$1,1)-1))+1))))))</f>
        <v>0.11926577134871671</v>
      </c>
      <c r="S3542">
        <f t="shared" si="499"/>
        <v>-7.8124261921697913E-3</v>
      </c>
      <c r="T3542">
        <f>IF(ROW($E3542)&lt;=MAX(VALUE(LEFT(Q$1,FIND("-",Q$1,1)-1)),VALUE(LEFT(R$1,FIND("-",R$1,1)-1)))+VALUE(LEFT(T$1,FIND("-",T$1,1)-1))-1,0,IF(ROW($E3542)=MAX(VALUE(LEFT(Q$1,FIND("-",Q$1,1)-1)),VALUE(LEFT(R$1,FIND("-",R$1,1)-1)))+VALUE(LEFT(T$1,FIND("-",T$1,1)-1)),AVERAGE(INDEX($S:$S,ROW(S3542)-VALUE(LEFT(T$1,FIND("-",T$1,1)-1))+1):S3542),($S3542*(2/(VALUE(LEFT(T$1,FIND("-",T$1,1)-1))+1)))+(T3541*(1-(2/(VALUE(LEFT(T$1,FIND("-",T$1,1)-1))+1))))))</f>
        <v>-8.2784510825277338E-3</v>
      </c>
      <c r="V3542">
        <f t="shared" si="500"/>
        <v>-9.999999999999995E-3</v>
      </c>
      <c r="W3542">
        <f>IF(ROW($E3542)&lt;=VALUE(LEFT(W$1,FIND("-",W$1,1)-1))+1,0,IF(ROW($E3541)=VALUE(LEFT(W$1,FIND("-",W$1,1)-1))+1,100-100/(1+ABS((SUMIF(INDEX($V:$V,ROW($V3542)-VALUE(LEFT(W$1,FIND("-",W$1,1)-1))+1):$V3542,"&gt;0",INDEX($V:$V,ROW($V3542)-VALUE(LEFT(W$1,FIND("-",W$1,1)-1))+1):$V3542)/COUNTIF(INDEX($V:$V,ROW($V3542)-VALUE(LEFT(W$1,FIND("-",W$1,1)-1))+1):$V3542,"&gt;0"))/(SUMIF(INDEX($V:$V,ROW($V3542)-VALUE(LEFT(W$1,FIND("-",W$1,1)-1))+1):$V3542,"&lt;0",INDEX($V:$V,ROW($V3542)-VALUE(LEFT(W$1,FIND("-",W$1,1)-1))+1):$V3542)/COUNTIF(INDEX($V:$V,ROW($V3542)-VALUE(LEFT(W$1,FIND("-",W$1,1)-1))+1):$V3542,"&lt;0")))),100-100/(1+ABS((SUMIF(INDEX($V:$V,ROW($V3542)-VALUE(LEFT(W$1,FIND("-",W$1,1)-1))+1):$V3542,"&gt;0",INDEX($V:$V,ROW($V3542)-VALUE(LEFT(W$1,FIND("-",W$1,1)-1))+1):$V3542)/VALUE(LEFT(W$1,FIND("-",W$1,1)-1)))/(SUMIF(INDEX($V:$V,ROW($V3542)-VALUE(LEFT(W$1,FIND("-",W$1,1)-1))+1):$V3542,"&lt;0",INDEX($V:$V,ROW($V3542)-VALUE(LEFT(W$1,FIND("-",W$1,1)-1))+1):$V3542)/VALUE(LEFT(W$1,FIND("-",W$1,1)-1)))))))</f>
        <v>38.888888888888886</v>
      </c>
      <c r="Y3542">
        <f>IF(ROW($E3542)&lt;=VALUE(LEFT(Y$1,FIND("-",Y$1,1)-1)),0,MAX(INDEX(C:C,ROW(C3542)-VALUE(LEFT(Y$1,FIND("-",Y$1,1)-1))+1):C3542))</f>
        <v>0.13500000000000001</v>
      </c>
      <c r="Z3542">
        <f>IF(ROW($E3542)&lt;=VALUE(LEFT(Z$1,FIND("-",Z$1,1)-1)),0,MIN(INDEX(D:D,ROW(D3542)-VALUE(LEFT(Z$1,FIND("-",Z$1,1)-1))+1):D3542))</f>
        <v>0.1</v>
      </c>
      <c r="AA3542">
        <f t="shared" si="504"/>
        <v>28.571428571428552</v>
      </c>
      <c r="AB3542">
        <f>IF(ROW($AA3542)&lt;=VALUE(LEFT(AA$1,FIND("-",AA$1,1)-1))+VALUE(LEFT(AB$1,FIND("-",AB$1,1)-1)-1),0,AVERAGE(INDEX($AA:$AA,ROW($AA3542)-VALUE(LEFT(AB$1,FIND("-",AB$1,1)-1))+1):$AA3542))</f>
        <v>28.571428571428552</v>
      </c>
      <c r="AC3542">
        <f>IF(ROW($AA3542)&lt;=VALUE(LEFT(AA$1,FIND("-",AA$1,1)-1))+VALUE(LEFT(AB$1,FIND("-",AB$1,1)-1)-1)+VALUE(LEFT(AC$1,FIND("-",AC$1,1)-1)-1),0,AVERAGE(INDEX($AB:$AB,ROW($AB3542)-VALUE(LEFT(AC$1,FIND("-",AC$1,1)-1))+1):$AB3542))</f>
        <v>20.634920634920615</v>
      </c>
      <c r="AE3542">
        <f t="shared" si="501"/>
        <v>348922544</v>
      </c>
      <c r="AG3542" t="str">
        <f t="shared" si="503"/>
        <v>Buy</v>
      </c>
    </row>
    <row r="3543" spans="1:33" x14ac:dyDescent="0.25">
      <c r="A3543" s="6">
        <v>42257</v>
      </c>
      <c r="B3543">
        <v>0.11</v>
      </c>
      <c r="C3543">
        <v>0.11</v>
      </c>
      <c r="D3543">
        <v>0.11</v>
      </c>
      <c r="E3543">
        <v>0.11</v>
      </c>
      <c r="F3543">
        <v>0.11</v>
      </c>
      <c r="G3543">
        <v>0</v>
      </c>
      <c r="I3543" t="str">
        <f t="shared" si="496"/>
        <v/>
      </c>
      <c r="J3543" t="str">
        <f t="shared" si="497"/>
        <v/>
      </c>
      <c r="K3543" t="str">
        <f t="shared" si="498"/>
        <v/>
      </c>
      <c r="M3543" s="11" t="str">
        <f t="shared" si="502"/>
        <v/>
      </c>
      <c r="O3543">
        <f>IF(ROW($E3543)&lt;=VALUE(LEFT(O$1,FIND("-",O$1,1)-1)),0,IF(ROW($E3543)=VALUE(LEFT(O$1,FIND("-",O$1,1)-1))+1,AVERAGE(INDEX($E:$E,ROW($E3543)-VALUE(LEFT(O$1,FIND("-",O$1,1)-1))):$E3543),($E3543*(2/(VALUE(LEFT(O$1,FIND("-",O$1,1)-1))+1)))+(O3542*(1-(2/(VALUE(LEFT(O$1,FIND("-",O$1,1)-1))+1))))))</f>
        <v>0.14505981673133247</v>
      </c>
      <c r="Q3543">
        <f>IF(ROW($E3543)&lt;=VALUE(LEFT(Q$1,FIND("-",Q$1,1)-1)),0,IF(ROW($E3543)=VALUE(LEFT(Q$1,FIND("-",Q$1,1)-1))+1,AVERAGE(INDEX($E:$E,ROW($E3543)-VALUE(LEFT(Q$1,FIND("-",Q$1,1)-1))):$E3543),($E3543*(2/(VALUE(LEFT(Q$1,FIND("-",Q$1,1)-1))+1)))+(Q3542*(1-(2/(VALUE(LEFT(Q$1,FIND("-",Q$1,1)-1))+1))))))</f>
        <v>0.11122975359400125</v>
      </c>
      <c r="R3543">
        <f>IF(ROW($E3543)&lt;=VALUE(LEFT(R$1,FIND("-",R$1,1)-1)),0,IF(ROW($E3543)=VALUE(LEFT(R$1,FIND("-",R$1,1)-1))+1,AVERAGE(INDEX($E:$E,ROW($E3543)-VALUE(LEFT(R$1,FIND("-",R$1,1)-1))):$E3543),($E3543*(2/(VALUE(LEFT(R$1,FIND("-",R$1,1)-1))+1)))+(R3542*(1-(2/(VALUE(LEFT(R$1,FIND("-",R$1,1)-1))+1))))))</f>
        <v>0.11857941791547844</v>
      </c>
      <c r="S3543">
        <f t="shared" si="499"/>
        <v>-7.349664321477184E-3</v>
      </c>
      <c r="T3543">
        <f>IF(ROW($E3543)&lt;=MAX(VALUE(LEFT(Q$1,FIND("-",Q$1,1)-1)),VALUE(LEFT(R$1,FIND("-",R$1,1)-1)))+VALUE(LEFT(T$1,FIND("-",T$1,1)-1))-1,0,IF(ROW($E3543)=MAX(VALUE(LEFT(Q$1,FIND("-",Q$1,1)-1)),VALUE(LEFT(R$1,FIND("-",R$1,1)-1)))+VALUE(LEFT(T$1,FIND("-",T$1,1)-1)),AVERAGE(INDEX($S:$S,ROW(S3543)-VALUE(LEFT(T$1,FIND("-",T$1,1)-1))+1):S3543),($S3543*(2/(VALUE(LEFT(T$1,FIND("-",T$1,1)-1))+1)))+(T3542*(1-(2/(VALUE(LEFT(T$1,FIND("-",T$1,1)-1))+1))))))</f>
        <v>-8.0926937303176238E-3</v>
      </c>
      <c r="V3543">
        <f t="shared" si="500"/>
        <v>0</v>
      </c>
      <c r="W3543">
        <f>IF(ROW($E3543)&lt;=VALUE(LEFT(W$1,FIND("-",W$1,1)-1))+1,0,IF(ROW($E3542)=VALUE(LEFT(W$1,FIND("-",W$1,1)-1))+1,100-100/(1+ABS((SUMIF(INDEX($V:$V,ROW($V3543)-VALUE(LEFT(W$1,FIND("-",W$1,1)-1))+1):$V3543,"&gt;0",INDEX($V:$V,ROW($V3543)-VALUE(LEFT(W$1,FIND("-",W$1,1)-1))+1):$V3543)/COUNTIF(INDEX($V:$V,ROW($V3543)-VALUE(LEFT(W$1,FIND("-",W$1,1)-1))+1):$V3543,"&gt;0"))/(SUMIF(INDEX($V:$V,ROW($V3543)-VALUE(LEFT(W$1,FIND("-",W$1,1)-1))+1):$V3543,"&lt;0",INDEX($V:$V,ROW($V3543)-VALUE(LEFT(W$1,FIND("-",W$1,1)-1))+1):$V3543)/COUNTIF(INDEX($V:$V,ROW($V3543)-VALUE(LEFT(W$1,FIND("-",W$1,1)-1))+1):$V3543,"&lt;0")))),100-100/(1+ABS((SUMIF(INDEX($V:$V,ROW($V3543)-VALUE(LEFT(W$1,FIND("-",W$1,1)-1))+1):$V3543,"&gt;0",INDEX($V:$V,ROW($V3543)-VALUE(LEFT(W$1,FIND("-",W$1,1)-1))+1):$V3543)/VALUE(LEFT(W$1,FIND("-",W$1,1)-1)))/(SUMIF(INDEX($V:$V,ROW($V3543)-VALUE(LEFT(W$1,FIND("-",W$1,1)-1))+1):$V3543,"&lt;0",INDEX($V:$V,ROW($V3543)-VALUE(LEFT(W$1,FIND("-",W$1,1)-1))+1):$V3543)/VALUE(LEFT(W$1,FIND("-",W$1,1)-1)))))))</f>
        <v>35.294117647058812</v>
      </c>
      <c r="Y3543">
        <f>IF(ROW($E3543)&lt;=VALUE(LEFT(Y$1,FIND("-",Y$1,1)-1)),0,MAX(INDEX(C:C,ROW(C3543)-VALUE(LEFT(Y$1,FIND("-",Y$1,1)-1))+1):C3543))</f>
        <v>0.13500000000000001</v>
      </c>
      <c r="Z3543">
        <f>IF(ROW($E3543)&lt;=VALUE(LEFT(Z$1,FIND("-",Z$1,1)-1)),0,MIN(INDEX(D:D,ROW(D3543)-VALUE(LEFT(Z$1,FIND("-",Z$1,1)-1))+1):D3543))</f>
        <v>0.1</v>
      </c>
      <c r="AA3543">
        <f t="shared" si="504"/>
        <v>28.571428571428552</v>
      </c>
      <c r="AB3543">
        <f>IF(ROW($AA3543)&lt;=VALUE(LEFT(AA$1,FIND("-",AA$1,1)-1))+VALUE(LEFT(AB$1,FIND("-",AB$1,1)-1)-1),0,AVERAGE(INDEX($AA:$AA,ROW($AA3543)-VALUE(LEFT(AB$1,FIND("-",AB$1,1)-1))+1):$AA3543))</f>
        <v>38.095238095238066</v>
      </c>
      <c r="AC3543">
        <f>IF(ROW($AA3543)&lt;=VALUE(LEFT(AA$1,FIND("-",AA$1,1)-1))+VALUE(LEFT(AB$1,FIND("-",AB$1,1)-1)-1)+VALUE(LEFT(AC$1,FIND("-",AC$1,1)-1)-1),0,AVERAGE(INDEX($AB:$AB,ROW($AB3543)-VALUE(LEFT(AC$1,FIND("-",AC$1,1)-1))+1):$AB3543))</f>
        <v>30.158730158730133</v>
      </c>
      <c r="AE3543">
        <f t="shared" si="501"/>
        <v>348922544</v>
      </c>
      <c r="AG3543" t="str">
        <f t="shared" si="503"/>
        <v/>
      </c>
    </row>
    <row r="3544" spans="1:33" x14ac:dyDescent="0.25">
      <c r="A3544" s="6">
        <v>42258</v>
      </c>
      <c r="B3544">
        <v>0.115</v>
      </c>
      <c r="C3544">
        <v>0.12</v>
      </c>
      <c r="D3544">
        <v>0.115</v>
      </c>
      <c r="E3544">
        <v>0.12</v>
      </c>
      <c r="F3544">
        <v>0.12</v>
      </c>
      <c r="G3544">
        <v>310000</v>
      </c>
      <c r="I3544" t="str">
        <f t="shared" si="496"/>
        <v/>
      </c>
      <c r="J3544" t="str">
        <f t="shared" si="497"/>
        <v/>
      </c>
      <c r="K3544" t="str">
        <f t="shared" si="498"/>
        <v/>
      </c>
      <c r="M3544" s="11" t="str">
        <f t="shared" si="502"/>
        <v/>
      </c>
      <c r="O3544">
        <f>IF(ROW($E3544)&lt;=VALUE(LEFT(O$1,FIND("-",O$1,1)-1)),0,IF(ROW($E3544)=VALUE(LEFT(O$1,FIND("-",O$1,1)-1))+1,AVERAGE(INDEX($E:$E,ROW($E3544)-VALUE(LEFT(O$1,FIND("-",O$1,1)-1))):$E3544),($E3544*(2/(VALUE(LEFT(O$1,FIND("-",O$1,1)-1))+1)))+(O3543*(1-(2/(VALUE(LEFT(O$1,FIND("-",O$1,1)-1))+1))))))</f>
        <v>0.14481046532107048</v>
      </c>
      <c r="Q3544">
        <f>IF(ROW($E3544)&lt;=VALUE(LEFT(Q$1,FIND("-",Q$1,1)-1)),0,IF(ROW($E3544)=VALUE(LEFT(Q$1,FIND("-",Q$1,1)-1))+1,AVERAGE(INDEX($E:$E,ROW($E3544)-VALUE(LEFT(Q$1,FIND("-",Q$1,1)-1))):$E3544),($E3544*(2/(VALUE(LEFT(Q$1,FIND("-",Q$1,1)-1))+1)))+(Q3543*(1-(2/(VALUE(LEFT(Q$1,FIND("-",Q$1,1)-1))+1))))))</f>
        <v>0.11257902227184721</v>
      </c>
      <c r="R3544">
        <f>IF(ROW($E3544)&lt;=VALUE(LEFT(R$1,FIND("-",R$1,1)-1)),0,IF(ROW($E3544)=VALUE(LEFT(R$1,FIND("-",R$1,1)-1))+1,AVERAGE(INDEX($E:$E,ROW($E3544)-VALUE(LEFT(R$1,FIND("-",R$1,1)-1))):$E3544),($E3544*(2/(VALUE(LEFT(R$1,FIND("-",R$1,1)-1))+1)))+(R3543*(1-(2/(VALUE(LEFT(R$1,FIND("-",R$1,1)-1))+1))))))</f>
        <v>0.11868464621803559</v>
      </c>
      <c r="S3544">
        <f t="shared" si="499"/>
        <v>-6.1056239461883821E-3</v>
      </c>
      <c r="T3544">
        <f>IF(ROW($E3544)&lt;=MAX(VALUE(LEFT(Q$1,FIND("-",Q$1,1)-1)),VALUE(LEFT(R$1,FIND("-",R$1,1)-1)))+VALUE(LEFT(T$1,FIND("-",T$1,1)-1))-1,0,IF(ROW($E3544)=MAX(VALUE(LEFT(Q$1,FIND("-",Q$1,1)-1)),VALUE(LEFT(R$1,FIND("-",R$1,1)-1)))+VALUE(LEFT(T$1,FIND("-",T$1,1)-1)),AVERAGE(INDEX($S:$S,ROW(S3544)-VALUE(LEFT(T$1,FIND("-",T$1,1)-1))+1):S3544),($S3544*(2/(VALUE(LEFT(T$1,FIND("-",T$1,1)-1))+1)))+(T3543*(1-(2/(VALUE(LEFT(T$1,FIND("-",T$1,1)-1))+1))))))</f>
        <v>-7.695279773491776E-3</v>
      </c>
      <c r="V3544">
        <f t="shared" si="500"/>
        <v>9.999999999999995E-3</v>
      </c>
      <c r="W3544">
        <f>IF(ROW($E3544)&lt;=VALUE(LEFT(W$1,FIND("-",W$1,1)-1))+1,0,IF(ROW($E3543)=VALUE(LEFT(W$1,FIND("-",W$1,1)-1))+1,100-100/(1+ABS((SUMIF(INDEX($V:$V,ROW($V3544)-VALUE(LEFT(W$1,FIND("-",W$1,1)-1))+1):$V3544,"&gt;0",INDEX($V:$V,ROW($V3544)-VALUE(LEFT(W$1,FIND("-",W$1,1)-1))+1):$V3544)/COUNTIF(INDEX($V:$V,ROW($V3544)-VALUE(LEFT(W$1,FIND("-",W$1,1)-1))+1):$V3544,"&gt;0"))/(SUMIF(INDEX($V:$V,ROW($V3544)-VALUE(LEFT(W$1,FIND("-",W$1,1)-1))+1):$V3544,"&lt;0",INDEX($V:$V,ROW($V3544)-VALUE(LEFT(W$1,FIND("-",W$1,1)-1))+1):$V3544)/COUNTIF(INDEX($V:$V,ROW($V3544)-VALUE(LEFT(W$1,FIND("-",W$1,1)-1))+1):$V3544,"&lt;0")))),100-100/(1+ABS((SUMIF(INDEX($V:$V,ROW($V3544)-VALUE(LEFT(W$1,FIND("-",W$1,1)-1))+1):$V3544,"&gt;0",INDEX($V:$V,ROW($V3544)-VALUE(LEFT(W$1,FIND("-",W$1,1)-1))+1):$V3544)/VALUE(LEFT(W$1,FIND("-",W$1,1)-1)))/(SUMIF(INDEX($V:$V,ROW($V3544)-VALUE(LEFT(W$1,FIND("-",W$1,1)-1))+1):$V3544,"&lt;0",INDEX($V:$V,ROW($V3544)-VALUE(LEFT(W$1,FIND("-",W$1,1)-1))+1):$V3544)/VALUE(LEFT(W$1,FIND("-",W$1,1)-1)))))))</f>
        <v>42.105263157894733</v>
      </c>
      <c r="Y3544">
        <f>IF(ROW($E3544)&lt;=VALUE(LEFT(Y$1,FIND("-",Y$1,1)-1)),0,MAX(INDEX(C:C,ROW(C3544)-VALUE(LEFT(Y$1,FIND("-",Y$1,1)-1))+1):C3544))</f>
        <v>0.125</v>
      </c>
      <c r="Z3544">
        <f>IF(ROW($E3544)&lt;=VALUE(LEFT(Z$1,FIND("-",Z$1,1)-1)),0,MIN(INDEX(D:D,ROW(D3544)-VALUE(LEFT(Z$1,FIND("-",Z$1,1)-1))+1):D3544))</f>
        <v>0.1</v>
      </c>
      <c r="AA3544">
        <f t="shared" si="504"/>
        <v>79.999999999999986</v>
      </c>
      <c r="AB3544">
        <f>IF(ROW($AA3544)&lt;=VALUE(LEFT(AA$1,FIND("-",AA$1,1)-1))+VALUE(LEFT(AB$1,FIND("-",AB$1,1)-1)-1),0,AVERAGE(INDEX($AA:$AA,ROW($AA3544)-VALUE(LEFT(AB$1,FIND("-",AB$1,1)-1))+1):$AA3544))</f>
        <v>45.714285714285694</v>
      </c>
      <c r="AC3544">
        <f>IF(ROW($AA3544)&lt;=VALUE(LEFT(AA$1,FIND("-",AA$1,1)-1))+VALUE(LEFT(AB$1,FIND("-",AB$1,1)-1)-1)+VALUE(LEFT(AC$1,FIND("-",AC$1,1)-1)-1),0,AVERAGE(INDEX($AB:$AB,ROW($AB3544)-VALUE(LEFT(AC$1,FIND("-",AC$1,1)-1))+1):$AB3544))</f>
        <v>37.460317460317434</v>
      </c>
      <c r="AE3544">
        <f t="shared" si="501"/>
        <v>349232544</v>
      </c>
      <c r="AG3544" t="str">
        <f t="shared" si="503"/>
        <v/>
      </c>
    </row>
    <row r="3545" spans="1:33" x14ac:dyDescent="0.25">
      <c r="A3545" s="6">
        <v>42261</v>
      </c>
      <c r="B3545">
        <v>0.11</v>
      </c>
      <c r="C3545">
        <v>0.11</v>
      </c>
      <c r="D3545">
        <v>0.11</v>
      </c>
      <c r="E3545">
        <v>0.11</v>
      </c>
      <c r="F3545">
        <v>0.11</v>
      </c>
      <c r="G3545">
        <v>25000</v>
      </c>
      <c r="I3545" t="str">
        <f t="shared" si="496"/>
        <v/>
      </c>
      <c r="J3545" t="str">
        <f t="shared" si="497"/>
        <v/>
      </c>
      <c r="K3545" t="str">
        <f t="shared" si="498"/>
        <v/>
      </c>
      <c r="M3545" s="11" t="str">
        <f t="shared" si="502"/>
        <v/>
      </c>
      <c r="O3545">
        <f>IF(ROW($E3545)&lt;=VALUE(LEFT(O$1,FIND("-",O$1,1)-1)),0,IF(ROW($E3545)=VALUE(LEFT(O$1,FIND("-",O$1,1)-1))+1,AVERAGE(INDEX($E:$E,ROW($E3545)-VALUE(LEFT(O$1,FIND("-",O$1,1)-1))):$E3545),($E3545*(2/(VALUE(LEFT(O$1,FIND("-",O$1,1)-1))+1)))+(O3544*(1-(2/(VALUE(LEFT(O$1,FIND("-",O$1,1)-1))+1))))))</f>
        <v>0.14446409253180609</v>
      </c>
      <c r="Q3545">
        <f>IF(ROW($E3545)&lt;=VALUE(LEFT(Q$1,FIND("-",Q$1,1)-1)),0,IF(ROW($E3545)=VALUE(LEFT(Q$1,FIND("-",Q$1,1)-1))+1,AVERAGE(INDEX($E:$E,ROW($E3545)-VALUE(LEFT(Q$1,FIND("-",Q$1,1)-1))):$E3545),($E3545*(2/(VALUE(LEFT(Q$1,FIND("-",Q$1,1)-1))+1)))+(Q3544*(1-(2/(VALUE(LEFT(Q$1,FIND("-",Q$1,1)-1))+1))))))</f>
        <v>0.11218224961463993</v>
      </c>
      <c r="R3545">
        <f>IF(ROW($E3545)&lt;=VALUE(LEFT(R$1,FIND("-",R$1,1)-1)),0,IF(ROW($E3545)=VALUE(LEFT(R$1,FIND("-",R$1,1)-1))+1,AVERAGE(INDEX($E:$E,ROW($E3545)-VALUE(LEFT(R$1,FIND("-",R$1,1)-1))):$E3545),($E3545*(2/(VALUE(LEFT(R$1,FIND("-",R$1,1)-1))+1)))+(R3544*(1-(2/(VALUE(LEFT(R$1,FIND("-",R$1,1)-1))+1))))))</f>
        <v>0.11804133909077369</v>
      </c>
      <c r="S3545">
        <f t="shared" si="499"/>
        <v>-5.8590894761337553E-3</v>
      </c>
      <c r="T3545">
        <f>IF(ROW($E3545)&lt;=MAX(VALUE(LEFT(Q$1,FIND("-",Q$1,1)-1)),VALUE(LEFT(R$1,FIND("-",R$1,1)-1)))+VALUE(LEFT(T$1,FIND("-",T$1,1)-1))-1,0,IF(ROW($E3545)=MAX(VALUE(LEFT(Q$1,FIND("-",Q$1,1)-1)),VALUE(LEFT(R$1,FIND("-",R$1,1)-1)))+VALUE(LEFT(T$1,FIND("-",T$1,1)-1)),AVERAGE(INDEX($S:$S,ROW(S3545)-VALUE(LEFT(T$1,FIND("-",T$1,1)-1))+1):S3545),($S3545*(2/(VALUE(LEFT(T$1,FIND("-",T$1,1)-1))+1)))+(T3544*(1-(2/(VALUE(LEFT(T$1,FIND("-",T$1,1)-1))+1))))))</f>
        <v>-7.3280417140201715E-3</v>
      </c>
      <c r="V3545">
        <f t="shared" si="500"/>
        <v>-9.999999999999995E-3</v>
      </c>
      <c r="W3545">
        <f>IF(ROW($E3545)&lt;=VALUE(LEFT(W$1,FIND("-",W$1,1)-1))+1,0,IF(ROW($E3544)=VALUE(LEFT(W$1,FIND("-",W$1,1)-1))+1,100-100/(1+ABS((SUMIF(INDEX($V:$V,ROW($V3545)-VALUE(LEFT(W$1,FIND("-",W$1,1)-1))+1):$V3545,"&gt;0",INDEX($V:$V,ROW($V3545)-VALUE(LEFT(W$1,FIND("-",W$1,1)-1))+1):$V3545)/COUNTIF(INDEX($V:$V,ROW($V3545)-VALUE(LEFT(W$1,FIND("-",W$1,1)-1))+1):$V3545,"&gt;0"))/(SUMIF(INDEX($V:$V,ROW($V3545)-VALUE(LEFT(W$1,FIND("-",W$1,1)-1))+1):$V3545,"&lt;0",INDEX($V:$V,ROW($V3545)-VALUE(LEFT(W$1,FIND("-",W$1,1)-1))+1):$V3545)/COUNTIF(INDEX($V:$V,ROW($V3545)-VALUE(LEFT(W$1,FIND("-",W$1,1)-1))+1):$V3545,"&lt;0")))),100-100/(1+ABS((SUMIF(INDEX($V:$V,ROW($V3545)-VALUE(LEFT(W$1,FIND("-",W$1,1)-1))+1):$V3545,"&gt;0",INDEX($V:$V,ROW($V3545)-VALUE(LEFT(W$1,FIND("-",W$1,1)-1))+1):$V3545)/VALUE(LEFT(W$1,FIND("-",W$1,1)-1)))/(SUMIF(INDEX($V:$V,ROW($V3545)-VALUE(LEFT(W$1,FIND("-",W$1,1)-1))+1):$V3545,"&lt;0",INDEX($V:$V,ROW($V3545)-VALUE(LEFT(W$1,FIND("-",W$1,1)-1))+1):$V3545)/VALUE(LEFT(W$1,FIND("-",W$1,1)-1)))))))</f>
        <v>50</v>
      </c>
      <c r="Y3545">
        <f>IF(ROW($E3545)&lt;=VALUE(LEFT(Y$1,FIND("-",Y$1,1)-1)),0,MAX(INDEX(C:C,ROW(C3545)-VALUE(LEFT(Y$1,FIND("-",Y$1,1)-1))+1):C3545))</f>
        <v>0.125</v>
      </c>
      <c r="Z3545">
        <f>IF(ROW($E3545)&lt;=VALUE(LEFT(Z$1,FIND("-",Z$1,1)-1)),0,MIN(INDEX(D:D,ROW(D3545)-VALUE(LEFT(Z$1,FIND("-",Z$1,1)-1))+1):D3545))</f>
        <v>0.1</v>
      </c>
      <c r="AA3545">
        <f t="shared" si="504"/>
        <v>39.999999999999993</v>
      </c>
      <c r="AB3545">
        <f>IF(ROW($AA3545)&lt;=VALUE(LEFT(AA$1,FIND("-",AA$1,1)-1))+VALUE(LEFT(AB$1,FIND("-",AB$1,1)-1)-1),0,AVERAGE(INDEX($AA:$AA,ROW($AA3545)-VALUE(LEFT(AB$1,FIND("-",AB$1,1)-1))+1):$AA3545))</f>
        <v>49.523809523809511</v>
      </c>
      <c r="AC3545">
        <f>IF(ROW($AA3545)&lt;=VALUE(LEFT(AA$1,FIND("-",AA$1,1)-1))+VALUE(LEFT(AB$1,FIND("-",AB$1,1)-1)-1)+VALUE(LEFT(AC$1,FIND("-",AC$1,1)-1)-1),0,AVERAGE(INDEX($AB:$AB,ROW($AB3545)-VALUE(LEFT(AC$1,FIND("-",AC$1,1)-1))+1):$AB3545))</f>
        <v>44.444444444444429</v>
      </c>
      <c r="AE3545">
        <f t="shared" si="501"/>
        <v>349207544</v>
      </c>
      <c r="AG3545" t="str">
        <f t="shared" si="503"/>
        <v/>
      </c>
    </row>
    <row r="3546" spans="1:33" x14ac:dyDescent="0.25">
      <c r="A3546" s="6">
        <v>42262</v>
      </c>
      <c r="B3546">
        <v>0.11</v>
      </c>
      <c r="C3546">
        <v>0.12</v>
      </c>
      <c r="D3546">
        <v>0.11</v>
      </c>
      <c r="E3546">
        <v>0.12</v>
      </c>
      <c r="F3546">
        <v>0.12</v>
      </c>
      <c r="G3546">
        <v>28400</v>
      </c>
      <c r="I3546" t="str">
        <f t="shared" si="496"/>
        <v/>
      </c>
      <c r="J3546" t="str">
        <f t="shared" si="497"/>
        <v/>
      </c>
      <c r="K3546" t="str">
        <f t="shared" si="498"/>
        <v/>
      </c>
      <c r="M3546" s="11" t="str">
        <f t="shared" si="502"/>
        <v/>
      </c>
      <c r="O3546">
        <f>IF(ROW($E3546)&lt;=VALUE(LEFT(O$1,FIND("-",O$1,1)-1)),0,IF(ROW($E3546)=VALUE(LEFT(O$1,FIND("-",O$1,1)-1))+1,AVERAGE(INDEX($E:$E,ROW($E3546)-VALUE(LEFT(O$1,FIND("-",O$1,1)-1))):$E3546),($E3546*(2/(VALUE(LEFT(O$1,FIND("-",O$1,1)-1))+1)))+(O3545*(1-(2/(VALUE(LEFT(O$1,FIND("-",O$1,1)-1))+1))))))</f>
        <v>0.14422066872551947</v>
      </c>
      <c r="Q3546">
        <f>IF(ROW($E3546)&lt;=VALUE(LEFT(Q$1,FIND("-",Q$1,1)-1)),0,IF(ROW($E3546)=VALUE(LEFT(Q$1,FIND("-",Q$1,1)-1))+1,AVERAGE(INDEX($E:$E,ROW($E3546)-VALUE(LEFT(Q$1,FIND("-",Q$1,1)-1))):$E3546),($E3546*(2/(VALUE(LEFT(Q$1,FIND("-",Q$1,1)-1))+1)))+(Q3545*(1-(2/(VALUE(LEFT(Q$1,FIND("-",Q$1,1)-1))+1))))))</f>
        <v>0.11338498044315687</v>
      </c>
      <c r="R3546">
        <f>IF(ROW($E3546)&lt;=VALUE(LEFT(R$1,FIND("-",R$1,1)-1)),0,IF(ROW($E3546)=VALUE(LEFT(R$1,FIND("-",R$1,1)-1))+1,AVERAGE(INDEX($E:$E,ROW($E3546)-VALUE(LEFT(R$1,FIND("-",R$1,1)-1))):$E3546),($E3546*(2/(VALUE(LEFT(R$1,FIND("-",R$1,1)-1))+1)))+(R3545*(1-(2/(VALUE(LEFT(R$1,FIND("-",R$1,1)-1))+1))))))</f>
        <v>0.11818642508404971</v>
      </c>
      <c r="S3546">
        <f t="shared" si="499"/>
        <v>-4.8014446408928407E-3</v>
      </c>
      <c r="T3546">
        <f>IF(ROW($E3546)&lt;=MAX(VALUE(LEFT(Q$1,FIND("-",Q$1,1)-1)),VALUE(LEFT(R$1,FIND("-",R$1,1)-1)))+VALUE(LEFT(T$1,FIND("-",T$1,1)-1))-1,0,IF(ROW($E3546)=MAX(VALUE(LEFT(Q$1,FIND("-",Q$1,1)-1)),VALUE(LEFT(R$1,FIND("-",R$1,1)-1)))+VALUE(LEFT(T$1,FIND("-",T$1,1)-1)),AVERAGE(INDEX($S:$S,ROW(S3546)-VALUE(LEFT(T$1,FIND("-",T$1,1)-1))+1):S3546),($S3546*(2/(VALUE(LEFT(T$1,FIND("-",T$1,1)-1))+1)))+(T3545*(1-(2/(VALUE(LEFT(T$1,FIND("-",T$1,1)-1))+1))))))</f>
        <v>-6.8227222993947059E-3</v>
      </c>
      <c r="V3546">
        <f t="shared" si="500"/>
        <v>9.999999999999995E-3</v>
      </c>
      <c r="W3546">
        <f>IF(ROW($E3546)&lt;=VALUE(LEFT(W$1,FIND("-",W$1,1)-1))+1,0,IF(ROW($E3545)=VALUE(LEFT(W$1,FIND("-",W$1,1)-1))+1,100-100/(1+ABS((SUMIF(INDEX($V:$V,ROW($V3546)-VALUE(LEFT(W$1,FIND("-",W$1,1)-1))+1):$V3546,"&gt;0",INDEX($V:$V,ROW($V3546)-VALUE(LEFT(W$1,FIND("-",W$1,1)-1))+1):$V3546)/COUNTIF(INDEX($V:$V,ROW($V3546)-VALUE(LEFT(W$1,FIND("-",W$1,1)-1))+1):$V3546,"&gt;0"))/(SUMIF(INDEX($V:$V,ROW($V3546)-VALUE(LEFT(W$1,FIND("-",W$1,1)-1))+1):$V3546,"&lt;0",INDEX($V:$V,ROW($V3546)-VALUE(LEFT(W$1,FIND("-",W$1,1)-1))+1):$V3546)/COUNTIF(INDEX($V:$V,ROW($V3546)-VALUE(LEFT(W$1,FIND("-",W$1,1)-1))+1):$V3546,"&lt;0")))),100-100/(1+ABS((SUMIF(INDEX($V:$V,ROW($V3546)-VALUE(LEFT(W$1,FIND("-",W$1,1)-1))+1):$V3546,"&gt;0",INDEX($V:$V,ROW($V3546)-VALUE(LEFT(W$1,FIND("-",W$1,1)-1))+1):$V3546)/VALUE(LEFT(W$1,FIND("-",W$1,1)-1)))/(SUMIF(INDEX($V:$V,ROW($V3546)-VALUE(LEFT(W$1,FIND("-",W$1,1)-1))+1):$V3546,"&lt;0",INDEX($V:$V,ROW($V3546)-VALUE(LEFT(W$1,FIND("-",W$1,1)-1))+1):$V3546)/VALUE(LEFT(W$1,FIND("-",W$1,1)-1)))))))</f>
        <v>52.941176470588232</v>
      </c>
      <c r="Y3546">
        <f>IF(ROW($E3546)&lt;=VALUE(LEFT(Y$1,FIND("-",Y$1,1)-1)),0,MAX(INDEX(C:C,ROW(C3546)-VALUE(LEFT(Y$1,FIND("-",Y$1,1)-1))+1):C3546))</f>
        <v>0.125</v>
      </c>
      <c r="Z3546">
        <f>IF(ROW($E3546)&lt;=VALUE(LEFT(Z$1,FIND("-",Z$1,1)-1)),0,MIN(INDEX(D:D,ROW(D3546)-VALUE(LEFT(Z$1,FIND("-",Z$1,1)-1))+1):D3546))</f>
        <v>0.1</v>
      </c>
      <c r="AA3546">
        <f t="shared" si="504"/>
        <v>79.999999999999986</v>
      </c>
      <c r="AB3546">
        <f>IF(ROW($AA3546)&lt;=VALUE(LEFT(AA$1,FIND("-",AA$1,1)-1))+VALUE(LEFT(AB$1,FIND("-",AB$1,1)-1)-1),0,AVERAGE(INDEX($AA:$AA,ROW($AA3546)-VALUE(LEFT(AB$1,FIND("-",AB$1,1)-1))+1):$AA3546))</f>
        <v>66.666666666666643</v>
      </c>
      <c r="AC3546">
        <f>IF(ROW($AA3546)&lt;=VALUE(LEFT(AA$1,FIND("-",AA$1,1)-1))+VALUE(LEFT(AB$1,FIND("-",AB$1,1)-1)-1)+VALUE(LEFT(AC$1,FIND("-",AC$1,1)-1)-1),0,AVERAGE(INDEX($AB:$AB,ROW($AB3546)-VALUE(LEFT(AC$1,FIND("-",AC$1,1)-1))+1):$AB3546))</f>
        <v>53.968253968253954</v>
      </c>
      <c r="AE3546">
        <f t="shared" si="501"/>
        <v>349235944</v>
      </c>
      <c r="AG3546" t="str">
        <f t="shared" si="503"/>
        <v/>
      </c>
    </row>
    <row r="3547" spans="1:33" x14ac:dyDescent="0.25">
      <c r="A3547" s="6">
        <v>42264</v>
      </c>
      <c r="B3547">
        <v>0.12</v>
      </c>
      <c r="C3547">
        <v>0.12</v>
      </c>
      <c r="D3547">
        <v>0.12</v>
      </c>
      <c r="E3547">
        <v>0.12</v>
      </c>
      <c r="F3547">
        <v>0.12</v>
      </c>
      <c r="G3547">
        <v>0</v>
      </c>
      <c r="I3547" t="str">
        <f t="shared" si="496"/>
        <v/>
      </c>
      <c r="J3547" t="str">
        <f t="shared" si="497"/>
        <v/>
      </c>
      <c r="K3547" t="str">
        <f t="shared" si="498"/>
        <v/>
      </c>
      <c r="M3547" s="11" t="str">
        <f t="shared" si="502"/>
        <v/>
      </c>
      <c r="O3547">
        <f>IF(ROW($E3547)&lt;=VALUE(LEFT(O$1,FIND("-",O$1,1)-1)),0,IF(ROW($E3547)=VALUE(LEFT(O$1,FIND("-",O$1,1)-1))+1,AVERAGE(INDEX($E:$E,ROW($E3547)-VALUE(LEFT(O$1,FIND("-",O$1,1)-1))):$E3547),($E3547*(2/(VALUE(LEFT(O$1,FIND("-",O$1,1)-1))+1)))+(O3546*(1-(2/(VALUE(LEFT(O$1,FIND("-",O$1,1)-1))+1))))))</f>
        <v>0.1439796670466586</v>
      </c>
      <c r="Q3547">
        <f>IF(ROW($E3547)&lt;=VALUE(LEFT(Q$1,FIND("-",Q$1,1)-1)),0,IF(ROW($E3547)=VALUE(LEFT(Q$1,FIND("-",Q$1,1)-1))+1,AVERAGE(INDEX($E:$E,ROW($E3547)-VALUE(LEFT(Q$1,FIND("-",Q$1,1)-1))):$E3547),($E3547*(2/(VALUE(LEFT(Q$1,FIND("-",Q$1,1)-1))+1)))+(Q3546*(1-(2/(VALUE(LEFT(Q$1,FIND("-",Q$1,1)-1))+1))))))</f>
        <v>0.11440267575959427</v>
      </c>
      <c r="R3547">
        <f>IF(ROW($E3547)&lt;=VALUE(LEFT(R$1,FIND("-",R$1,1)-1)),0,IF(ROW($E3547)=VALUE(LEFT(R$1,FIND("-",R$1,1)-1))+1,AVERAGE(INDEX($E:$E,ROW($E3547)-VALUE(LEFT(R$1,FIND("-",R$1,1)-1))):$E3547),($E3547*(2/(VALUE(LEFT(R$1,FIND("-",R$1,1)-1))+1)))+(R3546*(1-(2/(VALUE(LEFT(R$1,FIND("-",R$1,1)-1))+1))))))</f>
        <v>0.11832076396671269</v>
      </c>
      <c r="S3547">
        <f t="shared" si="499"/>
        <v>-3.9180882071184198E-3</v>
      </c>
      <c r="T3547">
        <f>IF(ROW($E3547)&lt;=MAX(VALUE(LEFT(Q$1,FIND("-",Q$1,1)-1)),VALUE(LEFT(R$1,FIND("-",R$1,1)-1)))+VALUE(LEFT(T$1,FIND("-",T$1,1)-1))-1,0,IF(ROW($E3547)=MAX(VALUE(LEFT(Q$1,FIND("-",Q$1,1)-1)),VALUE(LEFT(R$1,FIND("-",R$1,1)-1)))+VALUE(LEFT(T$1,FIND("-",T$1,1)-1)),AVERAGE(INDEX($S:$S,ROW(S3547)-VALUE(LEFT(T$1,FIND("-",T$1,1)-1))+1):S3547),($S3547*(2/(VALUE(LEFT(T$1,FIND("-",T$1,1)-1))+1)))+(T3546*(1-(2/(VALUE(LEFT(T$1,FIND("-",T$1,1)-1))+1))))))</f>
        <v>-6.2417954809394494E-3</v>
      </c>
      <c r="V3547">
        <f t="shared" si="500"/>
        <v>0</v>
      </c>
      <c r="W3547">
        <f>IF(ROW($E3547)&lt;=VALUE(LEFT(W$1,FIND("-",W$1,1)-1))+1,0,IF(ROW($E3546)=VALUE(LEFT(W$1,FIND("-",W$1,1)-1))+1,100-100/(1+ABS((SUMIF(INDEX($V:$V,ROW($V3547)-VALUE(LEFT(W$1,FIND("-",W$1,1)-1))+1):$V3547,"&gt;0",INDEX($V:$V,ROW($V3547)-VALUE(LEFT(W$1,FIND("-",W$1,1)-1))+1):$V3547)/COUNTIF(INDEX($V:$V,ROW($V3547)-VALUE(LEFT(W$1,FIND("-",W$1,1)-1))+1):$V3547,"&gt;0"))/(SUMIF(INDEX($V:$V,ROW($V3547)-VALUE(LEFT(W$1,FIND("-",W$1,1)-1))+1):$V3547,"&lt;0",INDEX($V:$V,ROW($V3547)-VALUE(LEFT(W$1,FIND("-",W$1,1)-1))+1):$V3547)/COUNTIF(INDEX($V:$V,ROW($V3547)-VALUE(LEFT(W$1,FIND("-",W$1,1)-1))+1):$V3547,"&lt;0")))),100-100/(1+ABS((SUMIF(INDEX($V:$V,ROW($V3547)-VALUE(LEFT(W$1,FIND("-",W$1,1)-1))+1):$V3547,"&gt;0",INDEX($V:$V,ROW($V3547)-VALUE(LEFT(W$1,FIND("-",W$1,1)-1))+1):$V3547)/VALUE(LEFT(W$1,FIND("-",W$1,1)-1)))/(SUMIF(INDEX($V:$V,ROW($V3547)-VALUE(LEFT(W$1,FIND("-",W$1,1)-1))+1):$V3547,"&lt;0",INDEX($V:$V,ROW($V3547)-VALUE(LEFT(W$1,FIND("-",W$1,1)-1))+1):$V3547)/VALUE(LEFT(W$1,FIND("-",W$1,1)-1)))))))</f>
        <v>52.941176470588232</v>
      </c>
      <c r="Y3547">
        <f>IF(ROW($E3547)&lt;=VALUE(LEFT(Y$1,FIND("-",Y$1,1)-1)),0,MAX(INDEX(C:C,ROW(C3547)-VALUE(LEFT(Y$1,FIND("-",Y$1,1)-1))+1):C3547))</f>
        <v>0.125</v>
      </c>
      <c r="Z3547">
        <f>IF(ROW($E3547)&lt;=VALUE(LEFT(Z$1,FIND("-",Z$1,1)-1)),0,MIN(INDEX(D:D,ROW(D3547)-VALUE(LEFT(Z$1,FIND("-",Z$1,1)-1))+1):D3547))</f>
        <v>0.1</v>
      </c>
      <c r="AA3547">
        <f t="shared" si="504"/>
        <v>79.999999999999986</v>
      </c>
      <c r="AB3547">
        <f>IF(ROW($AA3547)&lt;=VALUE(LEFT(AA$1,FIND("-",AA$1,1)-1))+VALUE(LEFT(AB$1,FIND("-",AB$1,1)-1)-1),0,AVERAGE(INDEX($AA:$AA,ROW($AA3547)-VALUE(LEFT(AB$1,FIND("-",AB$1,1)-1))+1):$AA3547))</f>
        <v>66.666666666666643</v>
      </c>
      <c r="AC3547">
        <f>IF(ROW($AA3547)&lt;=VALUE(LEFT(AA$1,FIND("-",AA$1,1)-1))+VALUE(LEFT(AB$1,FIND("-",AB$1,1)-1)-1)+VALUE(LEFT(AC$1,FIND("-",AC$1,1)-1)-1),0,AVERAGE(INDEX($AB:$AB,ROW($AB3547)-VALUE(LEFT(AC$1,FIND("-",AC$1,1)-1))+1):$AB3547))</f>
        <v>60.952380952380928</v>
      </c>
      <c r="AE3547">
        <f t="shared" si="501"/>
        <v>349235944</v>
      </c>
      <c r="AG3547" t="str">
        <f t="shared" si="503"/>
        <v/>
      </c>
    </row>
    <row r="3548" spans="1:33" x14ac:dyDescent="0.25">
      <c r="A3548" s="6">
        <v>42265</v>
      </c>
      <c r="B3548">
        <v>0.12</v>
      </c>
      <c r="C3548">
        <v>0.12</v>
      </c>
      <c r="D3548">
        <v>0.12</v>
      </c>
      <c r="E3548">
        <v>0.12</v>
      </c>
      <c r="F3548">
        <v>0.12</v>
      </c>
      <c r="G3548">
        <v>30000</v>
      </c>
      <c r="I3548" t="str">
        <f t="shared" si="496"/>
        <v/>
      </c>
      <c r="J3548" t="str">
        <f t="shared" si="497"/>
        <v/>
      </c>
      <c r="K3548" t="str">
        <f t="shared" si="498"/>
        <v/>
      </c>
      <c r="M3548" s="11" t="str">
        <f t="shared" si="502"/>
        <v/>
      </c>
      <c r="O3548">
        <f>IF(ROW($E3548)&lt;=VALUE(LEFT(O$1,FIND("-",O$1,1)-1)),0,IF(ROW($E3548)=VALUE(LEFT(O$1,FIND("-",O$1,1)-1))+1,AVERAGE(INDEX($E:$E,ROW($E3548)-VALUE(LEFT(O$1,FIND("-",O$1,1)-1))):$E3548),($E3548*(2/(VALUE(LEFT(O$1,FIND("-",O$1,1)-1))+1)))+(O3547*(1-(2/(VALUE(LEFT(O$1,FIND("-",O$1,1)-1))+1))))))</f>
        <v>0.14374106339445306</v>
      </c>
      <c r="Q3548">
        <f>IF(ROW($E3548)&lt;=VALUE(LEFT(Q$1,FIND("-",Q$1,1)-1)),0,IF(ROW($E3548)=VALUE(LEFT(Q$1,FIND("-",Q$1,1)-1))+1,AVERAGE(INDEX($E:$E,ROW($E3548)-VALUE(LEFT(Q$1,FIND("-",Q$1,1)-1))):$E3548),($E3548*(2/(VALUE(LEFT(Q$1,FIND("-",Q$1,1)-1))+1)))+(Q3547*(1-(2/(VALUE(LEFT(Q$1,FIND("-",Q$1,1)-1))+1))))))</f>
        <v>0.11526380256581054</v>
      </c>
      <c r="R3548">
        <f>IF(ROW($E3548)&lt;=VALUE(LEFT(R$1,FIND("-",R$1,1)-1)),0,IF(ROW($E3548)=VALUE(LEFT(R$1,FIND("-",R$1,1)-1))+1,AVERAGE(INDEX($E:$E,ROW($E3548)-VALUE(LEFT(R$1,FIND("-",R$1,1)-1))):$E3548),($E3548*(2/(VALUE(LEFT(R$1,FIND("-",R$1,1)-1))+1)))+(R3547*(1-(2/(VALUE(LEFT(R$1,FIND("-",R$1,1)-1))+1))))))</f>
        <v>0.11844515182103027</v>
      </c>
      <c r="S3548">
        <f t="shared" si="499"/>
        <v>-3.1813492552197342E-3</v>
      </c>
      <c r="T3548">
        <f>IF(ROW($E3548)&lt;=MAX(VALUE(LEFT(Q$1,FIND("-",Q$1,1)-1)),VALUE(LEFT(R$1,FIND("-",R$1,1)-1)))+VALUE(LEFT(T$1,FIND("-",T$1,1)-1))-1,0,IF(ROW($E3548)=MAX(VALUE(LEFT(Q$1,FIND("-",Q$1,1)-1)),VALUE(LEFT(R$1,FIND("-",R$1,1)-1)))+VALUE(LEFT(T$1,FIND("-",T$1,1)-1)),AVERAGE(INDEX($S:$S,ROW(S3548)-VALUE(LEFT(T$1,FIND("-",T$1,1)-1))+1):S3548),($S3548*(2/(VALUE(LEFT(T$1,FIND("-",T$1,1)-1))+1)))+(T3547*(1-(2/(VALUE(LEFT(T$1,FIND("-",T$1,1)-1))+1))))))</f>
        <v>-5.6297062357955072E-3</v>
      </c>
      <c r="V3548">
        <f t="shared" si="500"/>
        <v>0</v>
      </c>
      <c r="W3548">
        <f>IF(ROW($E3548)&lt;=VALUE(LEFT(W$1,FIND("-",W$1,1)-1))+1,0,IF(ROW($E3547)=VALUE(LEFT(W$1,FIND("-",W$1,1)-1))+1,100-100/(1+ABS((SUMIF(INDEX($V:$V,ROW($V3548)-VALUE(LEFT(W$1,FIND("-",W$1,1)-1))+1):$V3548,"&gt;0",INDEX($V:$V,ROW($V3548)-VALUE(LEFT(W$1,FIND("-",W$1,1)-1))+1):$V3548)/COUNTIF(INDEX($V:$V,ROW($V3548)-VALUE(LEFT(W$1,FIND("-",W$1,1)-1))+1):$V3548,"&gt;0"))/(SUMIF(INDEX($V:$V,ROW($V3548)-VALUE(LEFT(W$1,FIND("-",W$1,1)-1))+1):$V3548,"&lt;0",INDEX($V:$V,ROW($V3548)-VALUE(LEFT(W$1,FIND("-",W$1,1)-1))+1):$V3548)/COUNTIF(INDEX($V:$V,ROW($V3548)-VALUE(LEFT(W$1,FIND("-",W$1,1)-1))+1):$V3548,"&lt;0")))),100-100/(1+ABS((SUMIF(INDEX($V:$V,ROW($V3548)-VALUE(LEFT(W$1,FIND("-",W$1,1)-1))+1):$V3548,"&gt;0",INDEX($V:$V,ROW($V3548)-VALUE(LEFT(W$1,FIND("-",W$1,1)-1))+1):$V3548)/VALUE(LEFT(W$1,FIND("-",W$1,1)-1)))/(SUMIF(INDEX($V:$V,ROW($V3548)-VALUE(LEFT(W$1,FIND("-",W$1,1)-1))+1):$V3548,"&lt;0",INDEX($V:$V,ROW($V3548)-VALUE(LEFT(W$1,FIND("-",W$1,1)-1))+1):$V3548)/VALUE(LEFT(W$1,FIND("-",W$1,1)-1)))))))</f>
        <v>60.000000000000007</v>
      </c>
      <c r="Y3548">
        <f>IF(ROW($E3548)&lt;=VALUE(LEFT(Y$1,FIND("-",Y$1,1)-1)),0,MAX(INDEX(C:C,ROW(C3548)-VALUE(LEFT(Y$1,FIND("-",Y$1,1)-1))+1):C3548))</f>
        <v>0.125</v>
      </c>
      <c r="Z3548">
        <f>IF(ROW($E3548)&lt;=VALUE(LEFT(Z$1,FIND("-",Z$1,1)-1)),0,MIN(INDEX(D:D,ROW(D3548)-VALUE(LEFT(Z$1,FIND("-",Z$1,1)-1))+1):D3548))</f>
        <v>0.1</v>
      </c>
      <c r="AA3548">
        <f t="shared" si="504"/>
        <v>79.999999999999986</v>
      </c>
      <c r="AB3548">
        <f>IF(ROW($AA3548)&lt;=VALUE(LEFT(AA$1,FIND("-",AA$1,1)-1))+VALUE(LEFT(AB$1,FIND("-",AB$1,1)-1)-1),0,AVERAGE(INDEX($AA:$AA,ROW($AA3548)-VALUE(LEFT(AB$1,FIND("-",AB$1,1)-1))+1):$AA3548))</f>
        <v>79.999999999999986</v>
      </c>
      <c r="AC3548">
        <f>IF(ROW($AA3548)&lt;=VALUE(LEFT(AA$1,FIND("-",AA$1,1)-1))+VALUE(LEFT(AB$1,FIND("-",AB$1,1)-1)-1)+VALUE(LEFT(AC$1,FIND("-",AC$1,1)-1)-1),0,AVERAGE(INDEX($AB:$AB,ROW($AB3548)-VALUE(LEFT(AC$1,FIND("-",AC$1,1)-1))+1):$AB3548))</f>
        <v>71.111111111111086</v>
      </c>
      <c r="AE3548">
        <f t="shared" si="501"/>
        <v>349235944</v>
      </c>
      <c r="AG3548" t="str">
        <f t="shared" si="503"/>
        <v/>
      </c>
    </row>
    <row r="3549" spans="1:33" x14ac:dyDescent="0.25">
      <c r="A3549" s="6">
        <v>42268</v>
      </c>
      <c r="B3549">
        <v>0.115</v>
      </c>
      <c r="C3549">
        <v>0.115</v>
      </c>
      <c r="D3549">
        <v>0.115</v>
      </c>
      <c r="E3549">
        <v>0.115</v>
      </c>
      <c r="F3549">
        <v>0.115</v>
      </c>
      <c r="G3549">
        <v>1200</v>
      </c>
      <c r="I3549" t="str">
        <f t="shared" si="496"/>
        <v/>
      </c>
      <c r="J3549" t="str">
        <f t="shared" si="497"/>
        <v/>
      </c>
      <c r="K3549" t="str">
        <f t="shared" si="498"/>
        <v/>
      </c>
      <c r="M3549" s="11" t="str">
        <f t="shared" si="502"/>
        <v/>
      </c>
      <c r="O3549">
        <f>IF(ROW($E3549)&lt;=VALUE(LEFT(O$1,FIND("-",O$1,1)-1)),0,IF(ROW($E3549)=VALUE(LEFT(O$1,FIND("-",O$1,1)-1))+1,AVERAGE(INDEX($E:$E,ROW($E3549)-VALUE(LEFT(O$1,FIND("-",O$1,1)-1))):$E3549),($E3549*(2/(VALUE(LEFT(O$1,FIND("-",O$1,1)-1))+1)))+(O3548*(1-(2/(VALUE(LEFT(O$1,FIND("-",O$1,1)-1))+1))))))</f>
        <v>0.14345508266415999</v>
      </c>
      <c r="Q3549">
        <f>IF(ROW($E3549)&lt;=VALUE(LEFT(Q$1,FIND("-",Q$1,1)-1)),0,IF(ROW($E3549)=VALUE(LEFT(Q$1,FIND("-",Q$1,1)-1))+1,AVERAGE(INDEX($E:$E,ROW($E3549)-VALUE(LEFT(Q$1,FIND("-",Q$1,1)-1))):$E3549),($E3549*(2/(VALUE(LEFT(Q$1,FIND("-",Q$1,1)-1))+1)))+(Q3548*(1-(2/(VALUE(LEFT(Q$1,FIND("-",Q$1,1)-1))+1))))))</f>
        <v>0.11522321755568585</v>
      </c>
      <c r="R3549">
        <f>IF(ROW($E3549)&lt;=VALUE(LEFT(R$1,FIND("-",R$1,1)-1)),0,IF(ROW($E3549)=VALUE(LEFT(R$1,FIND("-",R$1,1)-1))+1,AVERAGE(INDEX($E:$E,ROW($E3549)-VALUE(LEFT(R$1,FIND("-",R$1,1)-1))):$E3549),($E3549*(2/(VALUE(LEFT(R$1,FIND("-",R$1,1)-1))+1)))+(R3548*(1-(2/(VALUE(LEFT(R$1,FIND("-",R$1,1)-1))+1))))))</f>
        <v>0.11818995538984285</v>
      </c>
      <c r="S3549">
        <f t="shared" si="499"/>
        <v>-2.9667378341570044E-3</v>
      </c>
      <c r="T3549">
        <f>IF(ROW($E3549)&lt;=MAX(VALUE(LEFT(Q$1,FIND("-",Q$1,1)-1)),VALUE(LEFT(R$1,FIND("-",R$1,1)-1)))+VALUE(LEFT(T$1,FIND("-",T$1,1)-1))-1,0,IF(ROW($E3549)=MAX(VALUE(LEFT(Q$1,FIND("-",Q$1,1)-1)),VALUE(LEFT(R$1,FIND("-",R$1,1)-1)))+VALUE(LEFT(T$1,FIND("-",T$1,1)-1)),AVERAGE(INDEX($S:$S,ROW(S3549)-VALUE(LEFT(T$1,FIND("-",T$1,1)-1))+1):S3549),($S3549*(2/(VALUE(LEFT(T$1,FIND("-",T$1,1)-1))+1)))+(T3548*(1-(2/(VALUE(LEFT(T$1,FIND("-",T$1,1)-1))+1))))))</f>
        <v>-5.0971125554678063E-3</v>
      </c>
      <c r="V3549">
        <f t="shared" si="500"/>
        <v>-4.9999999999999906E-3</v>
      </c>
      <c r="W3549">
        <f>IF(ROW($E3549)&lt;=VALUE(LEFT(W$1,FIND("-",W$1,1)-1))+1,0,IF(ROW($E3548)=VALUE(LEFT(W$1,FIND("-",W$1,1)-1))+1,100-100/(1+ABS((SUMIF(INDEX($V:$V,ROW($V3549)-VALUE(LEFT(W$1,FIND("-",W$1,1)-1))+1):$V3549,"&gt;0",INDEX($V:$V,ROW($V3549)-VALUE(LEFT(W$1,FIND("-",W$1,1)-1))+1):$V3549)/COUNTIF(INDEX($V:$V,ROW($V3549)-VALUE(LEFT(W$1,FIND("-",W$1,1)-1))+1):$V3549,"&gt;0"))/(SUMIF(INDEX($V:$V,ROW($V3549)-VALUE(LEFT(W$1,FIND("-",W$1,1)-1))+1):$V3549,"&lt;0",INDEX($V:$V,ROW($V3549)-VALUE(LEFT(W$1,FIND("-",W$1,1)-1))+1):$V3549)/COUNTIF(INDEX($V:$V,ROW($V3549)-VALUE(LEFT(W$1,FIND("-",W$1,1)-1))+1):$V3549,"&lt;0")))),100-100/(1+ABS((SUMIF(INDEX($V:$V,ROW($V3549)-VALUE(LEFT(W$1,FIND("-",W$1,1)-1))+1):$V3549,"&gt;0",INDEX($V:$V,ROW($V3549)-VALUE(LEFT(W$1,FIND("-",W$1,1)-1))+1):$V3549)/VALUE(LEFT(W$1,FIND("-",W$1,1)-1)))/(SUMIF(INDEX($V:$V,ROW($V3549)-VALUE(LEFT(W$1,FIND("-",W$1,1)-1))+1):$V3549,"&lt;0",INDEX($V:$V,ROW($V3549)-VALUE(LEFT(W$1,FIND("-",W$1,1)-1))+1):$V3549)/VALUE(LEFT(W$1,FIND("-",W$1,1)-1)))))))</f>
        <v>56.250000000000007</v>
      </c>
      <c r="Y3549">
        <f>IF(ROW($E3549)&lt;=VALUE(LEFT(Y$1,FIND("-",Y$1,1)-1)),0,MAX(INDEX(C:C,ROW(C3549)-VALUE(LEFT(Y$1,FIND("-",Y$1,1)-1))+1):C3549))</f>
        <v>0.125</v>
      </c>
      <c r="Z3549">
        <f>IF(ROW($E3549)&lt;=VALUE(LEFT(Z$1,FIND("-",Z$1,1)-1)),0,MIN(INDEX(D:D,ROW(D3549)-VALUE(LEFT(Z$1,FIND("-",Z$1,1)-1))+1):D3549))</f>
        <v>0.1</v>
      </c>
      <c r="AA3549">
        <f t="shared" si="504"/>
        <v>60.000000000000007</v>
      </c>
      <c r="AB3549">
        <f>IF(ROW($AA3549)&lt;=VALUE(LEFT(AA$1,FIND("-",AA$1,1)-1))+VALUE(LEFT(AB$1,FIND("-",AB$1,1)-1)-1),0,AVERAGE(INDEX($AA:$AA,ROW($AA3549)-VALUE(LEFT(AB$1,FIND("-",AB$1,1)-1))+1):$AA3549))</f>
        <v>73.333333333333329</v>
      </c>
      <c r="AC3549">
        <f>IF(ROW($AA3549)&lt;=VALUE(LEFT(AA$1,FIND("-",AA$1,1)-1))+VALUE(LEFT(AB$1,FIND("-",AB$1,1)-1)-1)+VALUE(LEFT(AC$1,FIND("-",AC$1,1)-1)-1),0,AVERAGE(INDEX($AB:$AB,ROW($AB3549)-VALUE(LEFT(AC$1,FIND("-",AC$1,1)-1))+1):$AB3549))</f>
        <v>73.333333333333314</v>
      </c>
      <c r="AE3549">
        <f t="shared" si="501"/>
        <v>349234744</v>
      </c>
      <c r="AG3549" t="str">
        <f t="shared" si="503"/>
        <v/>
      </c>
    </row>
    <row r="3550" spans="1:33" x14ac:dyDescent="0.25">
      <c r="A3550" s="6">
        <v>42269</v>
      </c>
      <c r="B3550">
        <v>0.115</v>
      </c>
      <c r="C3550">
        <v>0.12</v>
      </c>
      <c r="D3550">
        <v>0.115</v>
      </c>
      <c r="E3550">
        <v>0.115</v>
      </c>
      <c r="F3550">
        <v>0.115</v>
      </c>
      <c r="G3550">
        <v>189200</v>
      </c>
      <c r="I3550" t="str">
        <f t="shared" si="496"/>
        <v/>
      </c>
      <c r="J3550" t="str">
        <f t="shared" si="497"/>
        <v/>
      </c>
      <c r="K3550" t="str">
        <f t="shared" si="498"/>
        <v/>
      </c>
      <c r="M3550" s="11" t="str">
        <f t="shared" si="502"/>
        <v/>
      </c>
      <c r="O3550">
        <f>IF(ROW($E3550)&lt;=VALUE(LEFT(O$1,FIND("-",O$1,1)-1)),0,IF(ROW($E3550)=VALUE(LEFT(O$1,FIND("-",O$1,1)-1))+1,AVERAGE(INDEX($E:$E,ROW($E3550)-VALUE(LEFT(O$1,FIND("-",O$1,1)-1))):$E3550),($E3550*(2/(VALUE(LEFT(O$1,FIND("-",O$1,1)-1))+1)))+(O3549*(1-(2/(VALUE(LEFT(O$1,FIND("-",O$1,1)-1))+1))))))</f>
        <v>0.14317194751327283</v>
      </c>
      <c r="Q3550">
        <f>IF(ROW($E3550)&lt;=VALUE(LEFT(Q$1,FIND("-",Q$1,1)-1)),0,IF(ROW($E3550)=VALUE(LEFT(Q$1,FIND("-",Q$1,1)-1))+1,AVERAGE(INDEX($E:$E,ROW($E3550)-VALUE(LEFT(Q$1,FIND("-",Q$1,1)-1))):$E3550),($E3550*(2/(VALUE(LEFT(Q$1,FIND("-",Q$1,1)-1))+1)))+(Q3549*(1-(2/(VALUE(LEFT(Q$1,FIND("-",Q$1,1)-1))+1))))))</f>
        <v>0.11518887639327263</v>
      </c>
      <c r="R3550">
        <f>IF(ROW($E3550)&lt;=VALUE(LEFT(R$1,FIND("-",R$1,1)-1)),0,IF(ROW($E3550)=VALUE(LEFT(R$1,FIND("-",R$1,1)-1))+1,AVERAGE(INDEX($E:$E,ROW($E3550)-VALUE(LEFT(R$1,FIND("-",R$1,1)-1))):$E3550),($E3550*(2/(VALUE(LEFT(R$1,FIND("-",R$1,1)-1))+1)))+(R3549*(1-(2/(VALUE(LEFT(R$1,FIND("-",R$1,1)-1))+1))))))</f>
        <v>0.11795366239800265</v>
      </c>
      <c r="S3550">
        <f t="shared" si="499"/>
        <v>-2.7647860047300132E-3</v>
      </c>
      <c r="T3550">
        <f>IF(ROW($E3550)&lt;=MAX(VALUE(LEFT(Q$1,FIND("-",Q$1,1)-1)),VALUE(LEFT(R$1,FIND("-",R$1,1)-1)))+VALUE(LEFT(T$1,FIND("-",T$1,1)-1))-1,0,IF(ROW($E3550)=MAX(VALUE(LEFT(Q$1,FIND("-",Q$1,1)-1)),VALUE(LEFT(R$1,FIND("-",R$1,1)-1)))+VALUE(LEFT(T$1,FIND("-",T$1,1)-1)),AVERAGE(INDEX($S:$S,ROW(S3550)-VALUE(LEFT(T$1,FIND("-",T$1,1)-1))+1):S3550),($S3550*(2/(VALUE(LEFT(T$1,FIND("-",T$1,1)-1))+1)))+(T3549*(1-(2/(VALUE(LEFT(T$1,FIND("-",T$1,1)-1))+1))))))</f>
        <v>-4.6306472453202475E-3</v>
      </c>
      <c r="V3550">
        <f t="shared" si="500"/>
        <v>0</v>
      </c>
      <c r="W3550">
        <f>IF(ROW($E3550)&lt;=VALUE(LEFT(W$1,FIND("-",W$1,1)-1))+1,0,IF(ROW($E3549)=VALUE(LEFT(W$1,FIND("-",W$1,1)-1))+1,100-100/(1+ABS((SUMIF(INDEX($V:$V,ROW($V3550)-VALUE(LEFT(W$1,FIND("-",W$1,1)-1))+1):$V3550,"&gt;0",INDEX($V:$V,ROW($V3550)-VALUE(LEFT(W$1,FIND("-",W$1,1)-1))+1):$V3550)/COUNTIF(INDEX($V:$V,ROW($V3550)-VALUE(LEFT(W$1,FIND("-",W$1,1)-1))+1):$V3550,"&gt;0"))/(SUMIF(INDEX($V:$V,ROW($V3550)-VALUE(LEFT(W$1,FIND("-",W$1,1)-1))+1):$V3550,"&lt;0",INDEX($V:$V,ROW($V3550)-VALUE(LEFT(W$1,FIND("-",W$1,1)-1))+1):$V3550)/COUNTIF(INDEX($V:$V,ROW($V3550)-VALUE(LEFT(W$1,FIND("-",W$1,1)-1))+1):$V3550,"&lt;0")))),100-100/(1+ABS((SUMIF(INDEX($V:$V,ROW($V3550)-VALUE(LEFT(W$1,FIND("-",W$1,1)-1))+1):$V3550,"&gt;0",INDEX($V:$V,ROW($V3550)-VALUE(LEFT(W$1,FIND("-",W$1,1)-1))+1):$V3550)/VALUE(LEFT(W$1,FIND("-",W$1,1)-1)))/(SUMIF(INDEX($V:$V,ROW($V3550)-VALUE(LEFT(W$1,FIND("-",W$1,1)-1))+1):$V3550,"&lt;0",INDEX($V:$V,ROW($V3550)-VALUE(LEFT(W$1,FIND("-",W$1,1)-1))+1):$V3550)/VALUE(LEFT(W$1,FIND("-",W$1,1)-1)))))))</f>
        <v>60.000000000000007</v>
      </c>
      <c r="Y3550">
        <f>IF(ROW($E3550)&lt;=VALUE(LEFT(Y$1,FIND("-",Y$1,1)-1)),0,MAX(INDEX(C:C,ROW(C3550)-VALUE(LEFT(Y$1,FIND("-",Y$1,1)-1))+1):C3550))</f>
        <v>0.125</v>
      </c>
      <c r="Z3550">
        <f>IF(ROW($E3550)&lt;=VALUE(LEFT(Z$1,FIND("-",Z$1,1)-1)),0,MIN(INDEX(D:D,ROW(D3550)-VALUE(LEFT(Z$1,FIND("-",Z$1,1)-1))+1):D3550))</f>
        <v>0.1</v>
      </c>
      <c r="AA3550">
        <f t="shared" si="504"/>
        <v>60.000000000000007</v>
      </c>
      <c r="AB3550">
        <f>IF(ROW($AA3550)&lt;=VALUE(LEFT(AA$1,FIND("-",AA$1,1)-1))+VALUE(LEFT(AB$1,FIND("-",AB$1,1)-1)-1),0,AVERAGE(INDEX($AA:$AA,ROW($AA3550)-VALUE(LEFT(AB$1,FIND("-",AB$1,1)-1))+1):$AA3550))</f>
        <v>66.666666666666671</v>
      </c>
      <c r="AC3550">
        <f>IF(ROW($AA3550)&lt;=VALUE(LEFT(AA$1,FIND("-",AA$1,1)-1))+VALUE(LEFT(AB$1,FIND("-",AB$1,1)-1)-1)+VALUE(LEFT(AC$1,FIND("-",AC$1,1)-1)-1),0,AVERAGE(INDEX($AB:$AB,ROW($AB3550)-VALUE(LEFT(AC$1,FIND("-",AC$1,1)-1))+1):$AB3550))</f>
        <v>73.333333333333329</v>
      </c>
      <c r="AE3550">
        <f t="shared" si="501"/>
        <v>349234744</v>
      </c>
      <c r="AG3550" t="str">
        <f t="shared" si="503"/>
        <v/>
      </c>
    </row>
    <row r="3551" spans="1:33" x14ac:dyDescent="0.25">
      <c r="A3551" s="6">
        <v>42270</v>
      </c>
      <c r="B3551">
        <v>0.115</v>
      </c>
      <c r="C3551">
        <v>0.115</v>
      </c>
      <c r="D3551">
        <v>0.115</v>
      </c>
      <c r="E3551">
        <v>0.115</v>
      </c>
      <c r="F3551">
        <v>0.115</v>
      </c>
      <c r="G3551">
        <v>0</v>
      </c>
      <c r="I3551" t="str">
        <f t="shared" si="496"/>
        <v/>
      </c>
      <c r="J3551" t="str">
        <f t="shared" si="497"/>
        <v/>
      </c>
      <c r="K3551" t="str">
        <f t="shared" si="498"/>
        <v/>
      </c>
      <c r="M3551" s="11" t="str">
        <f t="shared" si="502"/>
        <v/>
      </c>
      <c r="O3551">
        <f>IF(ROW($E3551)&lt;=VALUE(LEFT(O$1,FIND("-",O$1,1)-1)),0,IF(ROW($E3551)=VALUE(LEFT(O$1,FIND("-",O$1,1)-1))+1,AVERAGE(INDEX($E:$E,ROW($E3551)-VALUE(LEFT(O$1,FIND("-",O$1,1)-1))):$E3551),($E3551*(2/(VALUE(LEFT(O$1,FIND("-",O$1,1)-1))+1)))+(O3550*(1-(2/(VALUE(LEFT(O$1,FIND("-",O$1,1)-1))+1))))))</f>
        <v>0.14289162962756863</v>
      </c>
      <c r="Q3551">
        <f>IF(ROW($E3551)&lt;=VALUE(LEFT(Q$1,FIND("-",Q$1,1)-1)),0,IF(ROW($E3551)=VALUE(LEFT(Q$1,FIND("-",Q$1,1)-1))+1,AVERAGE(INDEX($E:$E,ROW($E3551)-VALUE(LEFT(Q$1,FIND("-",Q$1,1)-1))):$E3551),($E3551*(2/(VALUE(LEFT(Q$1,FIND("-",Q$1,1)-1))+1)))+(Q3550*(1-(2/(VALUE(LEFT(Q$1,FIND("-",Q$1,1)-1))+1))))))</f>
        <v>0.1151598184866153</v>
      </c>
      <c r="R3551">
        <f>IF(ROW($E3551)&lt;=VALUE(LEFT(R$1,FIND("-",R$1,1)-1)),0,IF(ROW($E3551)=VALUE(LEFT(R$1,FIND("-",R$1,1)-1))+1,AVERAGE(INDEX($E:$E,ROW($E3551)-VALUE(LEFT(R$1,FIND("-",R$1,1)-1))):$E3551),($E3551*(2/(VALUE(LEFT(R$1,FIND("-",R$1,1)-1))+1)))+(R3550*(1-(2/(VALUE(LEFT(R$1,FIND("-",R$1,1)-1))+1))))))</f>
        <v>0.11773487259074319</v>
      </c>
      <c r="S3551">
        <f t="shared" si="499"/>
        <v>-2.575054104127894E-3</v>
      </c>
      <c r="T3551">
        <f>IF(ROW($E3551)&lt;=MAX(VALUE(LEFT(Q$1,FIND("-",Q$1,1)-1)),VALUE(LEFT(R$1,FIND("-",R$1,1)-1)))+VALUE(LEFT(T$1,FIND("-",T$1,1)-1))-1,0,IF(ROW($E3551)=MAX(VALUE(LEFT(Q$1,FIND("-",Q$1,1)-1)),VALUE(LEFT(R$1,FIND("-",R$1,1)-1)))+VALUE(LEFT(T$1,FIND("-",T$1,1)-1)),AVERAGE(INDEX($S:$S,ROW(S3551)-VALUE(LEFT(T$1,FIND("-",T$1,1)-1))+1):S3551),($S3551*(2/(VALUE(LEFT(T$1,FIND("-",T$1,1)-1))+1)))+(T3550*(1-(2/(VALUE(LEFT(T$1,FIND("-",T$1,1)-1))+1))))))</f>
        <v>-4.2195286170817773E-3</v>
      </c>
      <c r="V3551">
        <f t="shared" si="500"/>
        <v>0</v>
      </c>
      <c r="W3551">
        <f>IF(ROW($E3551)&lt;=VALUE(LEFT(W$1,FIND("-",W$1,1)-1))+1,0,IF(ROW($E3550)=VALUE(LEFT(W$1,FIND("-",W$1,1)-1))+1,100-100/(1+ABS((SUMIF(INDEX($V:$V,ROW($V3551)-VALUE(LEFT(W$1,FIND("-",W$1,1)-1))+1):$V3551,"&gt;0",INDEX($V:$V,ROW($V3551)-VALUE(LEFT(W$1,FIND("-",W$1,1)-1))+1):$V3551)/COUNTIF(INDEX($V:$V,ROW($V3551)-VALUE(LEFT(W$1,FIND("-",W$1,1)-1))+1):$V3551,"&gt;0"))/(SUMIF(INDEX($V:$V,ROW($V3551)-VALUE(LEFT(W$1,FIND("-",W$1,1)-1))+1):$V3551,"&lt;0",INDEX($V:$V,ROW($V3551)-VALUE(LEFT(W$1,FIND("-",W$1,1)-1))+1):$V3551)/COUNTIF(INDEX($V:$V,ROW($V3551)-VALUE(LEFT(W$1,FIND("-",W$1,1)-1))+1):$V3551,"&lt;0")))),100-100/(1+ABS((SUMIF(INDEX($V:$V,ROW($V3551)-VALUE(LEFT(W$1,FIND("-",W$1,1)-1))+1):$V3551,"&gt;0",INDEX($V:$V,ROW($V3551)-VALUE(LEFT(W$1,FIND("-",W$1,1)-1))+1):$V3551)/VALUE(LEFT(W$1,FIND("-",W$1,1)-1)))/(SUMIF(INDEX($V:$V,ROW($V3551)-VALUE(LEFT(W$1,FIND("-",W$1,1)-1))+1):$V3551,"&lt;0",INDEX($V:$V,ROW($V3551)-VALUE(LEFT(W$1,FIND("-",W$1,1)-1))+1):$V3551)/VALUE(LEFT(W$1,FIND("-",W$1,1)-1)))))))</f>
        <v>57.142857142857153</v>
      </c>
      <c r="Y3551">
        <f>IF(ROW($E3551)&lt;=VALUE(LEFT(Y$1,FIND("-",Y$1,1)-1)),0,MAX(INDEX(C:C,ROW(C3551)-VALUE(LEFT(Y$1,FIND("-",Y$1,1)-1))+1):C3551))</f>
        <v>0.125</v>
      </c>
      <c r="Z3551">
        <f>IF(ROW($E3551)&lt;=VALUE(LEFT(Z$1,FIND("-",Z$1,1)-1)),0,MIN(INDEX(D:D,ROW(D3551)-VALUE(LEFT(Z$1,FIND("-",Z$1,1)-1))+1):D3551))</f>
        <v>0.1</v>
      </c>
      <c r="AA3551">
        <f t="shared" si="504"/>
        <v>60.000000000000007</v>
      </c>
      <c r="AB3551">
        <f>IF(ROW($AA3551)&lt;=VALUE(LEFT(AA$1,FIND("-",AA$1,1)-1))+VALUE(LEFT(AB$1,FIND("-",AB$1,1)-1)-1),0,AVERAGE(INDEX($AA:$AA,ROW($AA3551)-VALUE(LEFT(AB$1,FIND("-",AB$1,1)-1))+1):$AA3551))</f>
        <v>60.000000000000007</v>
      </c>
      <c r="AC3551">
        <f>IF(ROW($AA3551)&lt;=VALUE(LEFT(AA$1,FIND("-",AA$1,1)-1))+VALUE(LEFT(AB$1,FIND("-",AB$1,1)-1)-1)+VALUE(LEFT(AC$1,FIND("-",AC$1,1)-1)-1),0,AVERAGE(INDEX($AB:$AB,ROW($AB3551)-VALUE(LEFT(AC$1,FIND("-",AC$1,1)-1))+1):$AB3551))</f>
        <v>66.666666666666671</v>
      </c>
      <c r="AE3551">
        <f t="shared" si="501"/>
        <v>349234744</v>
      </c>
      <c r="AG3551" t="str">
        <f t="shared" si="503"/>
        <v/>
      </c>
    </row>
    <row r="3552" spans="1:33" x14ac:dyDescent="0.25">
      <c r="A3552" s="6">
        <v>42272</v>
      </c>
      <c r="B3552">
        <v>0.115</v>
      </c>
      <c r="C3552">
        <v>0.115</v>
      </c>
      <c r="D3552">
        <v>0.115</v>
      </c>
      <c r="E3552">
        <v>0.115</v>
      </c>
      <c r="F3552">
        <v>0.115</v>
      </c>
      <c r="G3552">
        <v>0</v>
      </c>
      <c r="I3552" t="str">
        <f t="shared" si="496"/>
        <v/>
      </c>
      <c r="J3552" t="str">
        <f t="shared" si="497"/>
        <v/>
      </c>
      <c r="K3552" t="str">
        <f t="shared" si="498"/>
        <v/>
      </c>
      <c r="M3552" s="11" t="str">
        <f t="shared" si="502"/>
        <v/>
      </c>
      <c r="O3552">
        <f>IF(ROW($E3552)&lt;=VALUE(LEFT(O$1,FIND("-",O$1,1)-1)),0,IF(ROW($E3552)=VALUE(LEFT(O$1,FIND("-",O$1,1)-1))+1,AVERAGE(INDEX($E:$E,ROW($E3552)-VALUE(LEFT(O$1,FIND("-",O$1,1)-1))):$E3552),($E3552*(2/(VALUE(LEFT(O$1,FIND("-",O$1,1)-1))+1)))+(O3551*(1-(2/(VALUE(LEFT(O$1,FIND("-",O$1,1)-1))+1))))))</f>
        <v>0.14261410097455801</v>
      </c>
      <c r="Q3552">
        <f>IF(ROW($E3552)&lt;=VALUE(LEFT(Q$1,FIND("-",Q$1,1)-1)),0,IF(ROW($E3552)=VALUE(LEFT(Q$1,FIND("-",Q$1,1)-1))+1,AVERAGE(INDEX($E:$E,ROW($E3552)-VALUE(LEFT(Q$1,FIND("-",Q$1,1)-1))):$E3552),($E3552*(2/(VALUE(LEFT(Q$1,FIND("-",Q$1,1)-1))+1)))+(Q3551*(1-(2/(VALUE(LEFT(Q$1,FIND("-",Q$1,1)-1))+1))))))</f>
        <v>0.11513523102713602</v>
      </c>
      <c r="R3552">
        <f>IF(ROW($E3552)&lt;=VALUE(LEFT(R$1,FIND("-",R$1,1)-1)),0,IF(ROW($E3552)=VALUE(LEFT(R$1,FIND("-",R$1,1)-1))+1,AVERAGE(INDEX($E:$E,ROW($E3552)-VALUE(LEFT(R$1,FIND("-",R$1,1)-1))):$E3552),($E3552*(2/(VALUE(LEFT(R$1,FIND("-",R$1,1)-1))+1)))+(R3551*(1-(2/(VALUE(LEFT(R$1,FIND("-",R$1,1)-1))+1))))))</f>
        <v>0.11753228943587334</v>
      </c>
      <c r="S3552">
        <f t="shared" si="499"/>
        <v>-2.3970584087373153E-3</v>
      </c>
      <c r="T3552">
        <f>IF(ROW($E3552)&lt;=MAX(VALUE(LEFT(Q$1,FIND("-",Q$1,1)-1)),VALUE(LEFT(R$1,FIND("-",R$1,1)-1)))+VALUE(LEFT(T$1,FIND("-",T$1,1)-1))-1,0,IF(ROW($E3552)=MAX(VALUE(LEFT(Q$1,FIND("-",Q$1,1)-1)),VALUE(LEFT(R$1,FIND("-",R$1,1)-1)))+VALUE(LEFT(T$1,FIND("-",T$1,1)-1)),AVERAGE(INDEX($S:$S,ROW(S3552)-VALUE(LEFT(T$1,FIND("-",T$1,1)-1))+1):S3552),($S3552*(2/(VALUE(LEFT(T$1,FIND("-",T$1,1)-1))+1)))+(T3551*(1-(2/(VALUE(LEFT(T$1,FIND("-",T$1,1)-1))+1))))))</f>
        <v>-3.8550345754128851E-3</v>
      </c>
      <c r="V3552">
        <f t="shared" si="500"/>
        <v>0</v>
      </c>
      <c r="W3552">
        <f>IF(ROW($E3552)&lt;=VALUE(LEFT(W$1,FIND("-",W$1,1)-1))+1,0,IF(ROW($E3551)=VALUE(LEFT(W$1,FIND("-",W$1,1)-1))+1,100-100/(1+ABS((SUMIF(INDEX($V:$V,ROW($V3552)-VALUE(LEFT(W$1,FIND("-",W$1,1)-1))+1):$V3552,"&gt;0",INDEX($V:$V,ROW($V3552)-VALUE(LEFT(W$1,FIND("-",W$1,1)-1))+1):$V3552)/COUNTIF(INDEX($V:$V,ROW($V3552)-VALUE(LEFT(W$1,FIND("-",W$1,1)-1))+1):$V3552,"&gt;0"))/(SUMIF(INDEX($V:$V,ROW($V3552)-VALUE(LEFT(W$1,FIND("-",W$1,1)-1))+1):$V3552,"&lt;0",INDEX($V:$V,ROW($V3552)-VALUE(LEFT(W$1,FIND("-",W$1,1)-1))+1):$V3552)/COUNTIF(INDEX($V:$V,ROW($V3552)-VALUE(LEFT(W$1,FIND("-",W$1,1)-1))+1):$V3552,"&lt;0")))),100-100/(1+ABS((SUMIF(INDEX($V:$V,ROW($V3552)-VALUE(LEFT(W$1,FIND("-",W$1,1)-1))+1):$V3552,"&gt;0",INDEX($V:$V,ROW($V3552)-VALUE(LEFT(W$1,FIND("-",W$1,1)-1))+1):$V3552)/VALUE(LEFT(W$1,FIND("-",W$1,1)-1)))/(SUMIF(INDEX($V:$V,ROW($V3552)-VALUE(LEFT(W$1,FIND("-",W$1,1)-1))+1):$V3552,"&lt;0",INDEX($V:$V,ROW($V3552)-VALUE(LEFT(W$1,FIND("-",W$1,1)-1))+1):$V3552)/VALUE(LEFT(W$1,FIND("-",W$1,1)-1)))))))</f>
        <v>57.142857142857153</v>
      </c>
      <c r="Y3552">
        <f>IF(ROW($E3552)&lt;=VALUE(LEFT(Y$1,FIND("-",Y$1,1)-1)),0,MAX(INDEX(C:C,ROW(C3552)-VALUE(LEFT(Y$1,FIND("-",Y$1,1)-1))+1):C3552))</f>
        <v>0.125</v>
      </c>
      <c r="Z3552">
        <f>IF(ROW($E3552)&lt;=VALUE(LEFT(Z$1,FIND("-",Z$1,1)-1)),0,MIN(INDEX(D:D,ROW(D3552)-VALUE(LEFT(Z$1,FIND("-",Z$1,1)-1))+1):D3552))</f>
        <v>0.1</v>
      </c>
      <c r="AA3552">
        <f t="shared" si="504"/>
        <v>60.000000000000007</v>
      </c>
      <c r="AB3552">
        <f>IF(ROW($AA3552)&lt;=VALUE(LEFT(AA$1,FIND("-",AA$1,1)-1))+VALUE(LEFT(AB$1,FIND("-",AB$1,1)-1)-1),0,AVERAGE(INDEX($AA:$AA,ROW($AA3552)-VALUE(LEFT(AB$1,FIND("-",AB$1,1)-1))+1):$AA3552))</f>
        <v>60.000000000000007</v>
      </c>
      <c r="AC3552">
        <f>IF(ROW($AA3552)&lt;=VALUE(LEFT(AA$1,FIND("-",AA$1,1)-1))+VALUE(LEFT(AB$1,FIND("-",AB$1,1)-1)-1)+VALUE(LEFT(AC$1,FIND("-",AC$1,1)-1)-1),0,AVERAGE(INDEX($AB:$AB,ROW($AB3552)-VALUE(LEFT(AC$1,FIND("-",AC$1,1)-1))+1):$AB3552))</f>
        <v>62.222222222222229</v>
      </c>
      <c r="AE3552">
        <f t="shared" si="501"/>
        <v>349234744</v>
      </c>
      <c r="AG3552" t="str">
        <f t="shared" si="503"/>
        <v/>
      </c>
    </row>
    <row r="3553" spans="1:33" x14ac:dyDescent="0.25">
      <c r="A3553" s="6">
        <v>42277</v>
      </c>
      <c r="B3553">
        <v>0.11</v>
      </c>
      <c r="C3553">
        <v>0.12</v>
      </c>
      <c r="D3553">
        <v>0.11</v>
      </c>
      <c r="E3553">
        <v>0.12</v>
      </c>
      <c r="F3553">
        <v>0.12</v>
      </c>
      <c r="G3553">
        <v>230000</v>
      </c>
      <c r="I3553" t="str">
        <f t="shared" si="496"/>
        <v/>
      </c>
      <c r="J3553" t="str">
        <f t="shared" si="497"/>
        <v/>
      </c>
      <c r="K3553" t="str">
        <f t="shared" si="498"/>
        <v/>
      </c>
      <c r="M3553" s="11" t="str">
        <f t="shared" si="502"/>
        <v/>
      </c>
      <c r="O3553">
        <f>IF(ROW($E3553)&lt;=VALUE(LEFT(O$1,FIND("-",O$1,1)-1)),0,IF(ROW($E3553)=VALUE(LEFT(O$1,FIND("-",O$1,1)-1))+1,AVERAGE(INDEX($E:$E,ROW($E3553)-VALUE(LEFT(O$1,FIND("-",O$1,1)-1))):$E3553),($E3553*(2/(VALUE(LEFT(O$1,FIND("-",O$1,1)-1))+1)))+(O3552*(1-(2/(VALUE(LEFT(O$1,FIND("-",O$1,1)-1))+1))))))</f>
        <v>0.1423890850444629</v>
      </c>
      <c r="Q3553">
        <f>IF(ROW($E3553)&lt;=VALUE(LEFT(Q$1,FIND("-",Q$1,1)-1)),0,IF(ROW($E3553)=VALUE(LEFT(Q$1,FIND("-",Q$1,1)-1))+1,AVERAGE(INDEX($E:$E,ROW($E3553)-VALUE(LEFT(Q$1,FIND("-",Q$1,1)-1))):$E3553),($E3553*(2/(VALUE(LEFT(Q$1,FIND("-",Q$1,1)-1))+1)))+(Q3552*(1-(2/(VALUE(LEFT(Q$1,FIND("-",Q$1,1)-1))+1))))))</f>
        <v>0.11588365702296125</v>
      </c>
      <c r="R3553">
        <f>IF(ROW($E3553)&lt;=VALUE(LEFT(R$1,FIND("-",R$1,1)-1)),0,IF(ROW($E3553)=VALUE(LEFT(R$1,FIND("-",R$1,1)-1))+1,AVERAGE(INDEX($E:$E,ROW($E3553)-VALUE(LEFT(R$1,FIND("-",R$1,1)-1))):$E3553),($E3553*(2/(VALUE(LEFT(R$1,FIND("-",R$1,1)-1))+1)))+(R3552*(1-(2/(VALUE(LEFT(R$1,FIND("-",R$1,1)-1))+1))))))</f>
        <v>0.11771508281099383</v>
      </c>
      <c r="S3553">
        <f t="shared" si="499"/>
        <v>-1.8314257880325813E-3</v>
      </c>
      <c r="T3553">
        <f>IF(ROW($E3553)&lt;=MAX(VALUE(LEFT(Q$1,FIND("-",Q$1,1)-1)),VALUE(LEFT(R$1,FIND("-",R$1,1)-1)))+VALUE(LEFT(T$1,FIND("-",T$1,1)-1))-1,0,IF(ROW($E3553)=MAX(VALUE(LEFT(Q$1,FIND("-",Q$1,1)-1)),VALUE(LEFT(R$1,FIND("-",R$1,1)-1)))+VALUE(LEFT(T$1,FIND("-",T$1,1)-1)),AVERAGE(INDEX($S:$S,ROW(S3553)-VALUE(LEFT(T$1,FIND("-",T$1,1)-1))+1):S3553),($S3553*(2/(VALUE(LEFT(T$1,FIND("-",T$1,1)-1))+1)))+(T3552*(1-(2/(VALUE(LEFT(T$1,FIND("-",T$1,1)-1))+1))))))</f>
        <v>-3.4503128179368247E-3</v>
      </c>
      <c r="V3553">
        <f t="shared" si="500"/>
        <v>4.9999999999999906E-3</v>
      </c>
      <c r="W3553">
        <f>IF(ROW($E3553)&lt;=VALUE(LEFT(W$1,FIND("-",W$1,1)-1))+1,0,IF(ROW($E3552)=VALUE(LEFT(W$1,FIND("-",W$1,1)-1))+1,100-100/(1+ABS((SUMIF(INDEX($V:$V,ROW($V3553)-VALUE(LEFT(W$1,FIND("-",W$1,1)-1))+1):$V3553,"&gt;0",INDEX($V:$V,ROW($V3553)-VALUE(LEFT(W$1,FIND("-",W$1,1)-1))+1):$V3553)/COUNTIF(INDEX($V:$V,ROW($V3553)-VALUE(LEFT(W$1,FIND("-",W$1,1)-1))+1):$V3553,"&gt;0"))/(SUMIF(INDEX($V:$V,ROW($V3553)-VALUE(LEFT(W$1,FIND("-",W$1,1)-1))+1):$V3553,"&lt;0",INDEX($V:$V,ROW($V3553)-VALUE(LEFT(W$1,FIND("-",W$1,1)-1))+1):$V3553)/COUNTIF(INDEX($V:$V,ROW($V3553)-VALUE(LEFT(W$1,FIND("-",W$1,1)-1))+1):$V3553,"&lt;0")))),100-100/(1+ABS((SUMIF(INDEX($V:$V,ROW($V3553)-VALUE(LEFT(W$1,FIND("-",W$1,1)-1))+1):$V3553,"&gt;0",INDEX($V:$V,ROW($V3553)-VALUE(LEFT(W$1,FIND("-",W$1,1)-1))+1):$V3553)/VALUE(LEFT(W$1,FIND("-",W$1,1)-1)))/(SUMIF(INDEX($V:$V,ROW($V3553)-VALUE(LEFT(W$1,FIND("-",W$1,1)-1))+1):$V3553,"&lt;0",INDEX($V:$V,ROW($V3553)-VALUE(LEFT(W$1,FIND("-",W$1,1)-1))+1):$V3553)/VALUE(LEFT(W$1,FIND("-",W$1,1)-1)))))))</f>
        <v>60.000000000000007</v>
      </c>
      <c r="Y3553">
        <f>IF(ROW($E3553)&lt;=VALUE(LEFT(Y$1,FIND("-",Y$1,1)-1)),0,MAX(INDEX(C:C,ROW(C3553)-VALUE(LEFT(Y$1,FIND("-",Y$1,1)-1))+1):C3553))</f>
        <v>0.125</v>
      </c>
      <c r="Z3553">
        <f>IF(ROW($E3553)&lt;=VALUE(LEFT(Z$1,FIND("-",Z$1,1)-1)),0,MIN(INDEX(D:D,ROW(D3553)-VALUE(LEFT(Z$1,FIND("-",Z$1,1)-1))+1):D3553))</f>
        <v>0.1</v>
      </c>
      <c r="AA3553">
        <f t="shared" si="504"/>
        <v>79.999999999999986</v>
      </c>
      <c r="AB3553">
        <f>IF(ROW($AA3553)&lt;=VALUE(LEFT(AA$1,FIND("-",AA$1,1)-1))+VALUE(LEFT(AB$1,FIND("-",AB$1,1)-1)-1),0,AVERAGE(INDEX($AA:$AA,ROW($AA3553)-VALUE(LEFT(AB$1,FIND("-",AB$1,1)-1))+1):$AA3553))</f>
        <v>66.666666666666671</v>
      </c>
      <c r="AC3553">
        <f>IF(ROW($AA3553)&lt;=VALUE(LEFT(AA$1,FIND("-",AA$1,1)-1))+VALUE(LEFT(AB$1,FIND("-",AB$1,1)-1)-1)+VALUE(LEFT(AC$1,FIND("-",AC$1,1)-1)-1),0,AVERAGE(INDEX($AB:$AB,ROW($AB3553)-VALUE(LEFT(AC$1,FIND("-",AC$1,1)-1))+1):$AB3553))</f>
        <v>62.222222222222229</v>
      </c>
      <c r="AE3553">
        <f t="shared" si="501"/>
        <v>349464744</v>
      </c>
      <c r="AG3553" t="str">
        <f t="shared" si="503"/>
        <v/>
      </c>
    </row>
    <row r="3554" spans="1:33" x14ac:dyDescent="0.25">
      <c r="A3554" s="6">
        <v>42278</v>
      </c>
      <c r="B3554">
        <v>0.12</v>
      </c>
      <c r="C3554">
        <v>0.12</v>
      </c>
      <c r="D3554">
        <v>0.12</v>
      </c>
      <c r="E3554">
        <v>0.12</v>
      </c>
      <c r="F3554">
        <v>0.12</v>
      </c>
      <c r="G3554">
        <v>10000</v>
      </c>
      <c r="I3554" t="str">
        <f t="shared" si="496"/>
        <v/>
      </c>
      <c r="J3554" t="str">
        <f t="shared" si="497"/>
        <v/>
      </c>
      <c r="K3554" t="str">
        <f t="shared" si="498"/>
        <v/>
      </c>
      <c r="M3554" s="11" t="str">
        <f t="shared" si="502"/>
        <v/>
      </c>
      <c r="O3554">
        <f>IF(ROW($E3554)&lt;=VALUE(LEFT(O$1,FIND("-",O$1,1)-1)),0,IF(ROW($E3554)=VALUE(LEFT(O$1,FIND("-",O$1,1)-1))+1,AVERAGE(INDEX($E:$E,ROW($E3554)-VALUE(LEFT(O$1,FIND("-",O$1,1)-1))):$E3554),($E3554*(2/(VALUE(LEFT(O$1,FIND("-",O$1,1)-1))+1)))+(O3553*(1-(2/(VALUE(LEFT(O$1,FIND("-",O$1,1)-1))+1))))))</f>
        <v>0.14216630807884637</v>
      </c>
      <c r="Q3554">
        <f>IF(ROW($E3554)&lt;=VALUE(LEFT(Q$1,FIND("-",Q$1,1)-1)),0,IF(ROW($E3554)=VALUE(LEFT(Q$1,FIND("-",Q$1,1)-1))+1,AVERAGE(INDEX($E:$E,ROW($E3554)-VALUE(LEFT(Q$1,FIND("-",Q$1,1)-1))):$E3554),($E3554*(2/(VALUE(LEFT(Q$1,FIND("-",Q$1,1)-1))+1)))+(Q3553*(1-(2/(VALUE(LEFT(Q$1,FIND("-",Q$1,1)-1))+1))))))</f>
        <v>0.11651694055789028</v>
      </c>
      <c r="R3554">
        <f>IF(ROW($E3554)&lt;=VALUE(LEFT(R$1,FIND("-",R$1,1)-1)),0,IF(ROW($E3554)=VALUE(LEFT(R$1,FIND("-",R$1,1)-1))+1,AVERAGE(INDEX($E:$E,ROW($E3554)-VALUE(LEFT(R$1,FIND("-",R$1,1)-1))):$E3554),($E3554*(2/(VALUE(LEFT(R$1,FIND("-",R$1,1)-1))+1)))+(R3553*(1-(2/(VALUE(LEFT(R$1,FIND("-",R$1,1)-1))+1))))))</f>
        <v>0.11788433593610539</v>
      </c>
      <c r="S3554">
        <f t="shared" si="499"/>
        <v>-1.3673953782151194E-3</v>
      </c>
      <c r="T3554">
        <f>IF(ROW($E3554)&lt;=MAX(VALUE(LEFT(Q$1,FIND("-",Q$1,1)-1)),VALUE(LEFT(R$1,FIND("-",R$1,1)-1)))+VALUE(LEFT(T$1,FIND("-",T$1,1)-1))-1,0,IF(ROW($E3554)=MAX(VALUE(LEFT(Q$1,FIND("-",Q$1,1)-1)),VALUE(LEFT(R$1,FIND("-",R$1,1)-1)))+VALUE(LEFT(T$1,FIND("-",T$1,1)-1)),AVERAGE(INDEX($S:$S,ROW(S3554)-VALUE(LEFT(T$1,FIND("-",T$1,1)-1))+1):S3554),($S3554*(2/(VALUE(LEFT(T$1,FIND("-",T$1,1)-1))+1)))+(T3553*(1-(2/(VALUE(LEFT(T$1,FIND("-",T$1,1)-1))+1))))))</f>
        <v>-3.0337293299924841E-3</v>
      </c>
      <c r="V3554">
        <f t="shared" si="500"/>
        <v>0</v>
      </c>
      <c r="W3554">
        <f>IF(ROW($E3554)&lt;=VALUE(LEFT(W$1,FIND("-",W$1,1)-1))+1,0,IF(ROW($E3553)=VALUE(LEFT(W$1,FIND("-",W$1,1)-1))+1,100-100/(1+ABS((SUMIF(INDEX($V:$V,ROW($V3554)-VALUE(LEFT(W$1,FIND("-",W$1,1)-1))+1):$V3554,"&gt;0",INDEX($V:$V,ROW($V3554)-VALUE(LEFT(W$1,FIND("-",W$1,1)-1))+1):$V3554)/COUNTIF(INDEX($V:$V,ROW($V3554)-VALUE(LEFT(W$1,FIND("-",W$1,1)-1))+1):$V3554,"&gt;0"))/(SUMIF(INDEX($V:$V,ROW($V3554)-VALUE(LEFT(W$1,FIND("-",W$1,1)-1))+1):$V3554,"&lt;0",INDEX($V:$V,ROW($V3554)-VALUE(LEFT(W$1,FIND("-",W$1,1)-1))+1):$V3554)/COUNTIF(INDEX($V:$V,ROW($V3554)-VALUE(LEFT(W$1,FIND("-",W$1,1)-1))+1):$V3554,"&lt;0")))),100-100/(1+ABS((SUMIF(INDEX($V:$V,ROW($V3554)-VALUE(LEFT(W$1,FIND("-",W$1,1)-1))+1):$V3554,"&gt;0",INDEX($V:$V,ROW($V3554)-VALUE(LEFT(W$1,FIND("-",W$1,1)-1))+1):$V3554)/VALUE(LEFT(W$1,FIND("-",W$1,1)-1)))/(SUMIF(INDEX($V:$V,ROW($V3554)-VALUE(LEFT(W$1,FIND("-",W$1,1)-1))+1):$V3554,"&lt;0",INDEX($V:$V,ROW($V3554)-VALUE(LEFT(W$1,FIND("-",W$1,1)-1))+1):$V3554)/VALUE(LEFT(W$1,FIND("-",W$1,1)-1)))))))</f>
        <v>64.285714285714278</v>
      </c>
      <c r="Y3554">
        <f>IF(ROW($E3554)&lt;=VALUE(LEFT(Y$1,FIND("-",Y$1,1)-1)),0,MAX(INDEX(C:C,ROW(C3554)-VALUE(LEFT(Y$1,FIND("-",Y$1,1)-1))+1):C3554))</f>
        <v>0.125</v>
      </c>
      <c r="Z3554">
        <f>IF(ROW($E3554)&lt;=VALUE(LEFT(Z$1,FIND("-",Z$1,1)-1)),0,MIN(INDEX(D:D,ROW(D3554)-VALUE(LEFT(Z$1,FIND("-",Z$1,1)-1))+1):D3554))</f>
        <v>0.1</v>
      </c>
      <c r="AA3554">
        <f t="shared" si="504"/>
        <v>79.999999999999986</v>
      </c>
      <c r="AB3554">
        <f>IF(ROW($AA3554)&lt;=VALUE(LEFT(AA$1,FIND("-",AA$1,1)-1))+VALUE(LEFT(AB$1,FIND("-",AB$1,1)-1)-1),0,AVERAGE(INDEX($AA:$AA,ROW($AA3554)-VALUE(LEFT(AB$1,FIND("-",AB$1,1)-1))+1):$AA3554))</f>
        <v>73.333333333333329</v>
      </c>
      <c r="AC3554">
        <f>IF(ROW($AA3554)&lt;=VALUE(LEFT(AA$1,FIND("-",AA$1,1)-1))+VALUE(LEFT(AB$1,FIND("-",AB$1,1)-1)-1)+VALUE(LEFT(AC$1,FIND("-",AC$1,1)-1)-1),0,AVERAGE(INDEX($AB:$AB,ROW($AB3554)-VALUE(LEFT(AC$1,FIND("-",AC$1,1)-1))+1):$AB3554))</f>
        <v>66.666666666666671</v>
      </c>
      <c r="AE3554">
        <f t="shared" si="501"/>
        <v>349464744</v>
      </c>
      <c r="AG3554" t="str">
        <f t="shared" si="503"/>
        <v/>
      </c>
    </row>
    <row r="3555" spans="1:33" x14ac:dyDescent="0.25">
      <c r="A3555" s="6">
        <v>42279</v>
      </c>
      <c r="B3555">
        <v>0.12</v>
      </c>
      <c r="C3555">
        <v>0.12</v>
      </c>
      <c r="D3555">
        <v>0.12</v>
      </c>
      <c r="E3555">
        <v>0.12</v>
      </c>
      <c r="F3555">
        <v>0.12</v>
      </c>
      <c r="G3555">
        <v>0</v>
      </c>
      <c r="I3555" t="str">
        <f t="shared" si="496"/>
        <v/>
      </c>
      <c r="J3555" t="str">
        <f t="shared" si="497"/>
        <v/>
      </c>
      <c r="K3555" t="str">
        <f t="shared" si="498"/>
        <v/>
      </c>
      <c r="M3555" s="11" t="str">
        <f t="shared" si="502"/>
        <v/>
      </c>
      <c r="O3555">
        <f>IF(ROW($E3555)&lt;=VALUE(LEFT(O$1,FIND("-",O$1,1)-1)),0,IF(ROW($E3555)=VALUE(LEFT(O$1,FIND("-",O$1,1)-1))+1,AVERAGE(INDEX($E:$E,ROW($E3555)-VALUE(LEFT(O$1,FIND("-",O$1,1)-1))):$E3555),($E3555*(2/(VALUE(LEFT(O$1,FIND("-",O$1,1)-1))+1)))+(O3554*(1-(2/(VALUE(LEFT(O$1,FIND("-",O$1,1)-1))+1))))))</f>
        <v>0.14194574779945487</v>
      </c>
      <c r="Q3555">
        <f>IF(ROW($E3555)&lt;=VALUE(LEFT(Q$1,FIND("-",Q$1,1)-1)),0,IF(ROW($E3555)=VALUE(LEFT(Q$1,FIND("-",Q$1,1)-1))+1,AVERAGE(INDEX($E:$E,ROW($E3555)-VALUE(LEFT(Q$1,FIND("-",Q$1,1)-1))):$E3555),($E3555*(2/(VALUE(LEFT(Q$1,FIND("-",Q$1,1)-1))+1)))+(Q3554*(1-(2/(VALUE(LEFT(Q$1,FIND("-",Q$1,1)-1))+1))))))</f>
        <v>0.11705279585667638</v>
      </c>
      <c r="R3555">
        <f>IF(ROW($E3555)&lt;=VALUE(LEFT(R$1,FIND("-",R$1,1)-1)),0,IF(ROW($E3555)=VALUE(LEFT(R$1,FIND("-",R$1,1)-1))+1,AVERAGE(INDEX($E:$E,ROW($E3555)-VALUE(LEFT(R$1,FIND("-",R$1,1)-1))):$E3555),($E3555*(2/(VALUE(LEFT(R$1,FIND("-",R$1,1)-1))+1)))+(R3554*(1-(2/(VALUE(LEFT(R$1,FIND("-",R$1,1)-1))+1))))))</f>
        <v>0.11804105179269019</v>
      </c>
      <c r="S3555">
        <f t="shared" si="499"/>
        <v>-9.8825593601380157E-4</v>
      </c>
      <c r="T3555">
        <f>IF(ROW($E3555)&lt;=MAX(VALUE(LEFT(Q$1,FIND("-",Q$1,1)-1)),VALUE(LEFT(R$1,FIND("-",R$1,1)-1)))+VALUE(LEFT(T$1,FIND("-",T$1,1)-1))-1,0,IF(ROW($E3555)=MAX(VALUE(LEFT(Q$1,FIND("-",Q$1,1)-1)),VALUE(LEFT(R$1,FIND("-",R$1,1)-1)))+VALUE(LEFT(T$1,FIND("-",T$1,1)-1)),AVERAGE(INDEX($S:$S,ROW(S3555)-VALUE(LEFT(T$1,FIND("-",T$1,1)-1))+1):S3555),($S3555*(2/(VALUE(LEFT(T$1,FIND("-",T$1,1)-1))+1)))+(T3554*(1-(2/(VALUE(LEFT(T$1,FIND("-",T$1,1)-1))+1))))))</f>
        <v>-2.6246346511967478E-3</v>
      </c>
      <c r="V3555">
        <f t="shared" si="500"/>
        <v>0</v>
      </c>
      <c r="W3555">
        <f>IF(ROW($E3555)&lt;=VALUE(LEFT(W$1,FIND("-",W$1,1)-1))+1,0,IF(ROW($E3554)=VALUE(LEFT(W$1,FIND("-",W$1,1)-1))+1,100-100/(1+ABS((SUMIF(INDEX($V:$V,ROW($V3555)-VALUE(LEFT(W$1,FIND("-",W$1,1)-1))+1):$V3555,"&gt;0",INDEX($V:$V,ROW($V3555)-VALUE(LEFT(W$1,FIND("-",W$1,1)-1))+1):$V3555)/COUNTIF(INDEX($V:$V,ROW($V3555)-VALUE(LEFT(W$1,FIND("-",W$1,1)-1))+1):$V3555,"&gt;0"))/(SUMIF(INDEX($V:$V,ROW($V3555)-VALUE(LEFT(W$1,FIND("-",W$1,1)-1))+1):$V3555,"&lt;0",INDEX($V:$V,ROW($V3555)-VALUE(LEFT(W$1,FIND("-",W$1,1)-1))+1):$V3555)/COUNTIF(INDEX($V:$V,ROW($V3555)-VALUE(LEFT(W$1,FIND("-",W$1,1)-1))+1):$V3555,"&lt;0")))),100-100/(1+ABS((SUMIF(INDEX($V:$V,ROW($V3555)-VALUE(LEFT(W$1,FIND("-",W$1,1)-1))+1):$V3555,"&gt;0",INDEX($V:$V,ROW($V3555)-VALUE(LEFT(W$1,FIND("-",W$1,1)-1))+1):$V3555)/VALUE(LEFT(W$1,FIND("-",W$1,1)-1)))/(SUMIF(INDEX($V:$V,ROW($V3555)-VALUE(LEFT(W$1,FIND("-",W$1,1)-1))+1):$V3555,"&lt;0",INDEX($V:$V,ROW($V3555)-VALUE(LEFT(W$1,FIND("-",W$1,1)-1))+1):$V3555)/VALUE(LEFT(W$1,FIND("-",W$1,1)-1)))))))</f>
        <v>50</v>
      </c>
      <c r="Y3555">
        <f>IF(ROW($E3555)&lt;=VALUE(LEFT(Y$1,FIND("-",Y$1,1)-1)),0,MAX(INDEX(C:C,ROW(C3555)-VALUE(LEFT(Y$1,FIND("-",Y$1,1)-1))+1):C3555))</f>
        <v>0.12</v>
      </c>
      <c r="Z3555">
        <f>IF(ROW($E3555)&lt;=VALUE(LEFT(Z$1,FIND("-",Z$1,1)-1)),0,MIN(INDEX(D:D,ROW(D3555)-VALUE(LEFT(Z$1,FIND("-",Z$1,1)-1))+1):D3555))</f>
        <v>0.11</v>
      </c>
      <c r="AA3555">
        <f t="shared" si="504"/>
        <v>100</v>
      </c>
      <c r="AB3555">
        <f>IF(ROW($AA3555)&lt;=VALUE(LEFT(AA$1,FIND("-",AA$1,1)-1))+VALUE(LEFT(AB$1,FIND("-",AB$1,1)-1)-1),0,AVERAGE(INDEX($AA:$AA,ROW($AA3555)-VALUE(LEFT(AB$1,FIND("-",AB$1,1)-1))+1):$AA3555))</f>
        <v>86.666666666666671</v>
      </c>
      <c r="AC3555">
        <f>IF(ROW($AA3555)&lt;=VALUE(LEFT(AA$1,FIND("-",AA$1,1)-1))+VALUE(LEFT(AB$1,FIND("-",AB$1,1)-1)-1)+VALUE(LEFT(AC$1,FIND("-",AC$1,1)-1)-1),0,AVERAGE(INDEX($AB:$AB,ROW($AB3555)-VALUE(LEFT(AC$1,FIND("-",AC$1,1)-1))+1):$AB3555))</f>
        <v>75.555555555555557</v>
      </c>
      <c r="AE3555">
        <f t="shared" si="501"/>
        <v>349464744</v>
      </c>
      <c r="AG3555" t="str">
        <f t="shared" si="503"/>
        <v/>
      </c>
    </row>
    <row r="3556" spans="1:33" x14ac:dyDescent="0.25">
      <c r="A3556" s="6">
        <v>42282</v>
      </c>
      <c r="B3556">
        <v>0.11</v>
      </c>
      <c r="C3556">
        <v>0.12</v>
      </c>
      <c r="D3556">
        <v>0.11</v>
      </c>
      <c r="E3556">
        <v>0.12</v>
      </c>
      <c r="F3556">
        <v>0.12</v>
      </c>
      <c r="G3556">
        <v>146000</v>
      </c>
      <c r="I3556" t="str">
        <f t="shared" si="496"/>
        <v/>
      </c>
      <c r="J3556" t="str">
        <f t="shared" si="497"/>
        <v/>
      </c>
      <c r="K3556" t="str">
        <f t="shared" si="498"/>
        <v>Overbought Below %D</v>
      </c>
      <c r="M3556" s="11" t="str">
        <f t="shared" si="502"/>
        <v/>
      </c>
      <c r="O3556">
        <f>IF(ROW($E3556)&lt;=VALUE(LEFT(O$1,FIND("-",O$1,1)-1)),0,IF(ROW($E3556)=VALUE(LEFT(O$1,FIND("-",O$1,1)-1))+1,AVERAGE(INDEX($E:$E,ROW($E3556)-VALUE(LEFT(O$1,FIND("-",O$1,1)-1))):$E3556),($E3556*(2/(VALUE(LEFT(O$1,FIND("-",O$1,1)-1))+1)))+(O3555*(1-(2/(VALUE(LEFT(O$1,FIND("-",O$1,1)-1))+1))))))</f>
        <v>0.14172738214970906</v>
      </c>
      <c r="Q3556">
        <f>IF(ROW($E3556)&lt;=VALUE(LEFT(Q$1,FIND("-",Q$1,1)-1)),0,IF(ROW($E3556)=VALUE(LEFT(Q$1,FIND("-",Q$1,1)-1))+1,AVERAGE(INDEX($E:$E,ROW($E3556)-VALUE(LEFT(Q$1,FIND("-",Q$1,1)-1))):$E3556),($E3556*(2/(VALUE(LEFT(Q$1,FIND("-",Q$1,1)-1))+1)))+(Q3555*(1-(2/(VALUE(LEFT(Q$1,FIND("-",Q$1,1)-1))+1))))))</f>
        <v>0.11750621187872617</v>
      </c>
      <c r="R3556">
        <f>IF(ROW($E3556)&lt;=VALUE(LEFT(R$1,FIND("-",R$1,1)-1)),0,IF(ROW($E3556)=VALUE(LEFT(R$1,FIND("-",R$1,1)-1))+1,AVERAGE(INDEX($E:$E,ROW($E3556)-VALUE(LEFT(R$1,FIND("-",R$1,1)-1))):$E3556),($E3556*(2/(VALUE(LEFT(R$1,FIND("-",R$1,1)-1))+1)))+(R3555*(1-(2/(VALUE(LEFT(R$1,FIND("-",R$1,1)-1))+1))))))</f>
        <v>0.11818615906730573</v>
      </c>
      <c r="S3556">
        <f t="shared" si="499"/>
        <v>-6.7994718857955494E-4</v>
      </c>
      <c r="T3556">
        <f>IF(ROW($E3556)&lt;=MAX(VALUE(LEFT(Q$1,FIND("-",Q$1,1)-1)),VALUE(LEFT(R$1,FIND("-",R$1,1)-1)))+VALUE(LEFT(T$1,FIND("-",T$1,1)-1))-1,0,IF(ROW($E3556)=MAX(VALUE(LEFT(Q$1,FIND("-",Q$1,1)-1)),VALUE(LEFT(R$1,FIND("-",R$1,1)-1)))+VALUE(LEFT(T$1,FIND("-",T$1,1)-1)),AVERAGE(INDEX($S:$S,ROW(S3556)-VALUE(LEFT(T$1,FIND("-",T$1,1)-1))+1):S3556),($S3556*(2/(VALUE(LEFT(T$1,FIND("-",T$1,1)-1))+1)))+(T3555*(1-(2/(VALUE(LEFT(T$1,FIND("-",T$1,1)-1))+1))))))</f>
        <v>-2.2356971586733093E-3</v>
      </c>
      <c r="V3556">
        <f t="shared" si="500"/>
        <v>0</v>
      </c>
      <c r="W3556">
        <f>IF(ROW($E3556)&lt;=VALUE(LEFT(W$1,FIND("-",W$1,1)-1))+1,0,IF(ROW($E3555)=VALUE(LEFT(W$1,FIND("-",W$1,1)-1))+1,100-100/(1+ABS((SUMIF(INDEX($V:$V,ROW($V3556)-VALUE(LEFT(W$1,FIND("-",W$1,1)-1))+1):$V3556,"&gt;0",INDEX($V:$V,ROW($V3556)-VALUE(LEFT(W$1,FIND("-",W$1,1)-1))+1):$V3556)/COUNTIF(INDEX($V:$V,ROW($V3556)-VALUE(LEFT(W$1,FIND("-",W$1,1)-1))+1):$V3556,"&gt;0"))/(SUMIF(INDEX($V:$V,ROW($V3556)-VALUE(LEFT(W$1,FIND("-",W$1,1)-1))+1):$V3556,"&lt;0",INDEX($V:$V,ROW($V3556)-VALUE(LEFT(W$1,FIND("-",W$1,1)-1))+1):$V3556)/COUNTIF(INDEX($V:$V,ROW($V3556)-VALUE(LEFT(W$1,FIND("-",W$1,1)-1))+1):$V3556,"&lt;0")))),100-100/(1+ABS((SUMIF(INDEX($V:$V,ROW($V3556)-VALUE(LEFT(W$1,FIND("-",W$1,1)-1))+1):$V3556,"&gt;0",INDEX($V:$V,ROW($V3556)-VALUE(LEFT(W$1,FIND("-",W$1,1)-1))+1):$V3556)/VALUE(LEFT(W$1,FIND("-",W$1,1)-1)))/(SUMIF(INDEX($V:$V,ROW($V3556)-VALUE(LEFT(W$1,FIND("-",W$1,1)-1))+1):$V3556,"&lt;0",INDEX($V:$V,ROW($V3556)-VALUE(LEFT(W$1,FIND("-",W$1,1)-1))+1):$V3556)/VALUE(LEFT(W$1,FIND("-",W$1,1)-1)))))))</f>
        <v>62.500000000000007</v>
      </c>
      <c r="Y3556">
        <f>IF(ROW($E3556)&lt;=VALUE(LEFT(Y$1,FIND("-",Y$1,1)-1)),0,MAX(INDEX(C:C,ROW(C3556)-VALUE(LEFT(Y$1,FIND("-",Y$1,1)-1))+1):C3556))</f>
        <v>0.12</v>
      </c>
      <c r="Z3556">
        <f>IF(ROW($E3556)&lt;=VALUE(LEFT(Z$1,FIND("-",Z$1,1)-1)),0,MIN(INDEX(D:D,ROW(D3556)-VALUE(LEFT(Z$1,FIND("-",Z$1,1)-1))+1):D3556))</f>
        <v>0.11</v>
      </c>
      <c r="AA3556">
        <f t="shared" si="504"/>
        <v>100</v>
      </c>
      <c r="AB3556">
        <f>IF(ROW($AA3556)&lt;=VALUE(LEFT(AA$1,FIND("-",AA$1,1)-1))+VALUE(LEFT(AB$1,FIND("-",AB$1,1)-1)-1),0,AVERAGE(INDEX($AA:$AA,ROW($AA3556)-VALUE(LEFT(AB$1,FIND("-",AB$1,1)-1))+1):$AA3556))</f>
        <v>93.333333333333329</v>
      </c>
      <c r="AC3556">
        <f>IF(ROW($AA3556)&lt;=VALUE(LEFT(AA$1,FIND("-",AA$1,1)-1))+VALUE(LEFT(AB$1,FIND("-",AB$1,1)-1)-1)+VALUE(LEFT(AC$1,FIND("-",AC$1,1)-1)-1),0,AVERAGE(INDEX($AB:$AB,ROW($AB3556)-VALUE(LEFT(AC$1,FIND("-",AC$1,1)-1))+1):$AB3556))</f>
        <v>84.444444444444443</v>
      </c>
      <c r="AE3556">
        <f t="shared" si="501"/>
        <v>349464744</v>
      </c>
      <c r="AG3556" t="str">
        <f t="shared" si="503"/>
        <v/>
      </c>
    </row>
    <row r="3557" spans="1:33" x14ac:dyDescent="0.25">
      <c r="A3557" s="6">
        <v>42283</v>
      </c>
      <c r="B3557">
        <v>0.115</v>
      </c>
      <c r="C3557">
        <v>0.12</v>
      </c>
      <c r="D3557">
        <v>0.11</v>
      </c>
      <c r="E3557">
        <v>0.115</v>
      </c>
      <c r="F3557">
        <v>0.115</v>
      </c>
      <c r="G3557">
        <v>1238300</v>
      </c>
      <c r="I3557" t="str">
        <f t="shared" si="496"/>
        <v/>
      </c>
      <c r="J3557" t="str">
        <f t="shared" si="497"/>
        <v/>
      </c>
      <c r="K3557" t="str">
        <f t="shared" si="498"/>
        <v>Overbought Above %D</v>
      </c>
      <c r="M3557" s="11" t="str">
        <f t="shared" si="502"/>
        <v/>
      </c>
      <c r="O3557">
        <f>IF(ROW($E3557)&lt;=VALUE(LEFT(O$1,FIND("-",O$1,1)-1)),0,IF(ROW($E3557)=VALUE(LEFT(O$1,FIND("-",O$1,1)-1))+1,AVERAGE(INDEX($E:$E,ROW($E3557)-VALUE(LEFT(O$1,FIND("-",O$1,1)-1))):$E3557),($E3557*(2/(VALUE(LEFT(O$1,FIND("-",O$1,1)-1))+1)))+(O3556*(1-(2/(VALUE(LEFT(O$1,FIND("-",O$1,1)-1))+1))))))</f>
        <v>0.14146143804871694</v>
      </c>
      <c r="Q3557">
        <f>IF(ROW($E3557)&lt;=VALUE(LEFT(Q$1,FIND("-",Q$1,1)-1)),0,IF(ROW($E3557)=VALUE(LEFT(Q$1,FIND("-",Q$1,1)-1))+1,AVERAGE(INDEX($E:$E,ROW($E3557)-VALUE(LEFT(Q$1,FIND("-",Q$1,1)-1))):$E3557),($E3557*(2/(VALUE(LEFT(Q$1,FIND("-",Q$1,1)-1))+1)))+(Q3556*(1-(2/(VALUE(LEFT(Q$1,FIND("-",Q$1,1)-1))+1))))))</f>
        <v>0.11712064082046061</v>
      </c>
      <c r="R3557">
        <f>IF(ROW($E3557)&lt;=VALUE(LEFT(R$1,FIND("-",R$1,1)-1)),0,IF(ROW($E3557)=VALUE(LEFT(R$1,FIND("-",R$1,1)-1))+1,AVERAGE(INDEX($E:$E,ROW($E3557)-VALUE(LEFT(R$1,FIND("-",R$1,1)-1))):$E3557),($E3557*(2/(VALUE(LEFT(R$1,FIND("-",R$1,1)-1))+1)))+(R3556*(1-(2/(VALUE(LEFT(R$1,FIND("-",R$1,1)-1))+1))))))</f>
        <v>0.11795014728454235</v>
      </c>
      <c r="S3557">
        <f t="shared" si="499"/>
        <v>-8.29506464081739E-4</v>
      </c>
      <c r="T3557">
        <f>IF(ROW($E3557)&lt;=MAX(VALUE(LEFT(Q$1,FIND("-",Q$1,1)-1)),VALUE(LEFT(R$1,FIND("-",R$1,1)-1)))+VALUE(LEFT(T$1,FIND("-",T$1,1)-1))-1,0,IF(ROW($E3557)=MAX(VALUE(LEFT(Q$1,FIND("-",Q$1,1)-1)),VALUE(LEFT(R$1,FIND("-",R$1,1)-1)))+VALUE(LEFT(T$1,FIND("-",T$1,1)-1)),AVERAGE(INDEX($S:$S,ROW(S3557)-VALUE(LEFT(T$1,FIND("-",T$1,1)-1))+1):S3557),($S3557*(2/(VALUE(LEFT(T$1,FIND("-",T$1,1)-1))+1)))+(T3556*(1-(2/(VALUE(LEFT(T$1,FIND("-",T$1,1)-1))+1))))))</f>
        <v>-1.9544590197549954E-3</v>
      </c>
      <c r="V3557">
        <f t="shared" si="500"/>
        <v>-4.9999999999999906E-3</v>
      </c>
      <c r="W3557">
        <f>IF(ROW($E3557)&lt;=VALUE(LEFT(W$1,FIND("-",W$1,1)-1))+1,0,IF(ROW($E3556)=VALUE(LEFT(W$1,FIND("-",W$1,1)-1))+1,100-100/(1+ABS((SUMIF(INDEX($V:$V,ROW($V3557)-VALUE(LEFT(W$1,FIND("-",W$1,1)-1))+1):$V3557,"&gt;0",INDEX($V:$V,ROW($V3557)-VALUE(LEFT(W$1,FIND("-",W$1,1)-1))+1):$V3557)/COUNTIF(INDEX($V:$V,ROW($V3557)-VALUE(LEFT(W$1,FIND("-",W$1,1)-1))+1):$V3557,"&gt;0"))/(SUMIF(INDEX($V:$V,ROW($V3557)-VALUE(LEFT(W$1,FIND("-",W$1,1)-1))+1):$V3557,"&lt;0",INDEX($V:$V,ROW($V3557)-VALUE(LEFT(W$1,FIND("-",W$1,1)-1))+1):$V3557)/COUNTIF(INDEX($V:$V,ROW($V3557)-VALUE(LEFT(W$1,FIND("-",W$1,1)-1))+1):$V3557,"&lt;0")))),100-100/(1+ABS((SUMIF(INDEX($V:$V,ROW($V3557)-VALUE(LEFT(W$1,FIND("-",W$1,1)-1))+1):$V3557,"&gt;0",INDEX($V:$V,ROW($V3557)-VALUE(LEFT(W$1,FIND("-",W$1,1)-1))+1):$V3557)/VALUE(LEFT(W$1,FIND("-",W$1,1)-1)))/(SUMIF(INDEX($V:$V,ROW($V3557)-VALUE(LEFT(W$1,FIND("-",W$1,1)-1))+1):$V3557,"&lt;0",INDEX($V:$V,ROW($V3557)-VALUE(LEFT(W$1,FIND("-",W$1,1)-1))+1):$V3557)/VALUE(LEFT(W$1,FIND("-",W$1,1)-1)))))))</f>
        <v>55.555555555555571</v>
      </c>
      <c r="Y3557">
        <f>IF(ROW($E3557)&lt;=VALUE(LEFT(Y$1,FIND("-",Y$1,1)-1)),0,MAX(INDEX(C:C,ROW(C3557)-VALUE(LEFT(Y$1,FIND("-",Y$1,1)-1))+1):C3557))</f>
        <v>0.12</v>
      </c>
      <c r="Z3557">
        <f>IF(ROW($E3557)&lt;=VALUE(LEFT(Z$1,FIND("-",Z$1,1)-1)),0,MIN(INDEX(D:D,ROW(D3557)-VALUE(LEFT(Z$1,FIND("-",Z$1,1)-1))+1):D3557))</f>
        <v>0.11</v>
      </c>
      <c r="AA3557">
        <f t="shared" si="504"/>
        <v>50.000000000000064</v>
      </c>
      <c r="AB3557">
        <f>IF(ROW($AA3557)&lt;=VALUE(LEFT(AA$1,FIND("-",AA$1,1)-1))+VALUE(LEFT(AB$1,FIND("-",AB$1,1)-1)-1),0,AVERAGE(INDEX($AA:$AA,ROW($AA3557)-VALUE(LEFT(AB$1,FIND("-",AB$1,1)-1))+1):$AA3557))</f>
        <v>83.333333333333357</v>
      </c>
      <c r="AC3557">
        <f>IF(ROW($AA3557)&lt;=VALUE(LEFT(AA$1,FIND("-",AA$1,1)-1))+VALUE(LEFT(AB$1,FIND("-",AB$1,1)-1)-1)+VALUE(LEFT(AC$1,FIND("-",AC$1,1)-1)-1),0,AVERAGE(INDEX($AB:$AB,ROW($AB3557)-VALUE(LEFT(AC$1,FIND("-",AC$1,1)-1))+1):$AB3557))</f>
        <v>87.777777777777786</v>
      </c>
      <c r="AE3557">
        <f t="shared" si="501"/>
        <v>348226444</v>
      </c>
      <c r="AG3557" t="str">
        <f t="shared" si="503"/>
        <v/>
      </c>
    </row>
    <row r="3558" spans="1:33" x14ac:dyDescent="0.25">
      <c r="A3558" s="6">
        <v>42284</v>
      </c>
      <c r="B3558">
        <v>0.125</v>
      </c>
      <c r="C3558">
        <v>0.125</v>
      </c>
      <c r="D3558">
        <v>0.115</v>
      </c>
      <c r="E3558">
        <v>0.115</v>
      </c>
      <c r="F3558">
        <v>0.115</v>
      </c>
      <c r="G3558">
        <v>75800</v>
      </c>
      <c r="I3558" t="str">
        <f t="shared" si="496"/>
        <v/>
      </c>
      <c r="J3558" t="str">
        <f t="shared" si="497"/>
        <v/>
      </c>
      <c r="K3558" t="str">
        <f t="shared" si="498"/>
        <v>Sell</v>
      </c>
      <c r="M3558" s="11" t="str">
        <f t="shared" si="502"/>
        <v>Sell</v>
      </c>
      <c r="O3558">
        <f>IF(ROW($E3558)&lt;=VALUE(LEFT(O$1,FIND("-",O$1,1)-1)),0,IF(ROW($E3558)=VALUE(LEFT(O$1,FIND("-",O$1,1)-1))+1,AVERAGE(INDEX($E:$E,ROW($E3558)-VALUE(LEFT(O$1,FIND("-",O$1,1)-1))):$E3558),($E3558*(2/(VALUE(LEFT(O$1,FIND("-",O$1,1)-1))+1)))+(O3557*(1-(2/(VALUE(LEFT(O$1,FIND("-",O$1,1)-1))+1))))))</f>
        <v>0.14119814015768495</v>
      </c>
      <c r="Q3558">
        <f>IF(ROW($E3558)&lt;=VALUE(LEFT(Q$1,FIND("-",Q$1,1)-1)),0,IF(ROW($E3558)=VALUE(LEFT(Q$1,FIND("-",Q$1,1)-1))+1,AVERAGE(INDEX($E:$E,ROW($E3558)-VALUE(LEFT(Q$1,FIND("-",Q$1,1)-1))):$E3558),($E3558*(2/(VALUE(LEFT(Q$1,FIND("-",Q$1,1)-1))+1)))+(Q3557*(1-(2/(VALUE(LEFT(Q$1,FIND("-",Q$1,1)-1))+1))))))</f>
        <v>0.1167943883865436</v>
      </c>
      <c r="R3558">
        <f>IF(ROW($E3558)&lt;=VALUE(LEFT(R$1,FIND("-",R$1,1)-1)),0,IF(ROW($E3558)=VALUE(LEFT(R$1,FIND("-",R$1,1)-1))+1,AVERAGE(INDEX($E:$E,ROW($E3558)-VALUE(LEFT(R$1,FIND("-",R$1,1)-1))):$E3558),($E3558*(2/(VALUE(LEFT(R$1,FIND("-",R$1,1)-1))+1)))+(R3557*(1-(2/(VALUE(LEFT(R$1,FIND("-",R$1,1)-1))+1))))))</f>
        <v>0.11773161785605774</v>
      </c>
      <c r="S3558">
        <f t="shared" si="499"/>
        <v>-9.3722946951413366E-4</v>
      </c>
      <c r="T3558">
        <f>IF(ROW($E3558)&lt;=MAX(VALUE(LEFT(Q$1,FIND("-",Q$1,1)-1)),VALUE(LEFT(R$1,FIND("-",R$1,1)-1)))+VALUE(LEFT(T$1,FIND("-",T$1,1)-1))-1,0,IF(ROW($E3558)=MAX(VALUE(LEFT(Q$1,FIND("-",Q$1,1)-1)),VALUE(LEFT(R$1,FIND("-",R$1,1)-1)))+VALUE(LEFT(T$1,FIND("-",T$1,1)-1)),AVERAGE(INDEX($S:$S,ROW(S3558)-VALUE(LEFT(T$1,FIND("-",T$1,1)-1))+1):S3558),($S3558*(2/(VALUE(LEFT(T$1,FIND("-",T$1,1)-1))+1)))+(T3557*(1-(2/(VALUE(LEFT(T$1,FIND("-",T$1,1)-1))+1))))))</f>
        <v>-1.7510131097068231E-3</v>
      </c>
      <c r="V3558">
        <f t="shared" si="500"/>
        <v>0</v>
      </c>
      <c r="W3558">
        <f>IF(ROW($E3558)&lt;=VALUE(LEFT(W$1,FIND("-",W$1,1)-1))+1,0,IF(ROW($E3557)=VALUE(LEFT(W$1,FIND("-",W$1,1)-1))+1,100-100/(1+ABS((SUMIF(INDEX($V:$V,ROW($V3558)-VALUE(LEFT(W$1,FIND("-",W$1,1)-1))+1):$V3558,"&gt;0",INDEX($V:$V,ROW($V3558)-VALUE(LEFT(W$1,FIND("-",W$1,1)-1))+1):$V3558)/COUNTIF(INDEX($V:$V,ROW($V3558)-VALUE(LEFT(W$1,FIND("-",W$1,1)-1))+1):$V3558,"&gt;0"))/(SUMIF(INDEX($V:$V,ROW($V3558)-VALUE(LEFT(W$1,FIND("-",W$1,1)-1))+1):$V3558,"&lt;0",INDEX($V:$V,ROW($V3558)-VALUE(LEFT(W$1,FIND("-",W$1,1)-1))+1):$V3558)/COUNTIF(INDEX($V:$V,ROW($V3558)-VALUE(LEFT(W$1,FIND("-",W$1,1)-1))+1):$V3558,"&lt;0")))),100-100/(1+ABS((SUMIF(INDEX($V:$V,ROW($V3558)-VALUE(LEFT(W$1,FIND("-",W$1,1)-1))+1):$V3558,"&gt;0",INDEX($V:$V,ROW($V3558)-VALUE(LEFT(W$1,FIND("-",W$1,1)-1))+1):$V3558)/VALUE(LEFT(W$1,FIND("-",W$1,1)-1)))/(SUMIF(INDEX($V:$V,ROW($V3558)-VALUE(LEFT(W$1,FIND("-",W$1,1)-1))+1):$V3558,"&lt;0",INDEX($V:$V,ROW($V3558)-VALUE(LEFT(W$1,FIND("-",W$1,1)-1))+1):$V3558)/VALUE(LEFT(W$1,FIND("-",W$1,1)-1)))))))</f>
        <v>42.857142857142861</v>
      </c>
      <c r="Y3558">
        <f>IF(ROW($E3558)&lt;=VALUE(LEFT(Y$1,FIND("-",Y$1,1)-1)),0,MAX(INDEX(C:C,ROW(C3558)-VALUE(LEFT(Y$1,FIND("-",Y$1,1)-1))+1):C3558))</f>
        <v>0.125</v>
      </c>
      <c r="Z3558">
        <f>IF(ROW($E3558)&lt;=VALUE(LEFT(Z$1,FIND("-",Z$1,1)-1)),0,MIN(INDEX(D:D,ROW(D3558)-VALUE(LEFT(Z$1,FIND("-",Z$1,1)-1))+1):D3558))</f>
        <v>0.11</v>
      </c>
      <c r="AA3558">
        <f t="shared" si="504"/>
        <v>33.333333333333364</v>
      </c>
      <c r="AB3558">
        <f>IF(ROW($AA3558)&lt;=VALUE(LEFT(AA$1,FIND("-",AA$1,1)-1))+VALUE(LEFT(AB$1,FIND("-",AB$1,1)-1)-1),0,AVERAGE(INDEX($AA:$AA,ROW($AA3558)-VALUE(LEFT(AB$1,FIND("-",AB$1,1)-1))+1):$AA3558))</f>
        <v>61.111111111111143</v>
      </c>
      <c r="AC3558">
        <f>IF(ROW($AA3558)&lt;=VALUE(LEFT(AA$1,FIND("-",AA$1,1)-1))+VALUE(LEFT(AB$1,FIND("-",AB$1,1)-1)-1)+VALUE(LEFT(AC$1,FIND("-",AC$1,1)-1)-1),0,AVERAGE(INDEX($AB:$AB,ROW($AB3558)-VALUE(LEFT(AC$1,FIND("-",AC$1,1)-1))+1):$AB3558))</f>
        <v>79.259259259259281</v>
      </c>
      <c r="AE3558">
        <f t="shared" si="501"/>
        <v>348226444</v>
      </c>
      <c r="AG3558" t="str">
        <f t="shared" si="503"/>
        <v>Sell</v>
      </c>
    </row>
    <row r="3559" spans="1:33" x14ac:dyDescent="0.25">
      <c r="A3559" s="6">
        <v>42285</v>
      </c>
      <c r="B3559">
        <v>0.12</v>
      </c>
      <c r="C3559">
        <v>0.125</v>
      </c>
      <c r="D3559">
        <v>0.12</v>
      </c>
      <c r="E3559">
        <v>0.12</v>
      </c>
      <c r="F3559">
        <v>0.12</v>
      </c>
      <c r="G3559">
        <v>198100</v>
      </c>
      <c r="I3559" t="str">
        <f t="shared" si="496"/>
        <v/>
      </c>
      <c r="J3559" t="str">
        <f t="shared" si="497"/>
        <v/>
      </c>
      <c r="K3559" t="str">
        <f t="shared" si="498"/>
        <v/>
      </c>
      <c r="M3559" s="11" t="str">
        <f t="shared" si="502"/>
        <v/>
      </c>
      <c r="O3559">
        <f>IF(ROW($E3559)&lt;=VALUE(LEFT(O$1,FIND("-",O$1,1)-1)),0,IF(ROW($E3559)=VALUE(LEFT(O$1,FIND("-",O$1,1)-1))+1,AVERAGE(INDEX($E:$E,ROW($E3559)-VALUE(LEFT(O$1,FIND("-",O$1,1)-1))):$E3559),($E3559*(2/(VALUE(LEFT(O$1,FIND("-",O$1,1)-1))+1)))+(O3558*(1-(2/(VALUE(LEFT(O$1,FIND("-",O$1,1)-1))+1))))))</f>
        <v>0.1409872133899468</v>
      </c>
      <c r="Q3559">
        <f>IF(ROW($E3559)&lt;=VALUE(LEFT(Q$1,FIND("-",Q$1,1)-1)),0,IF(ROW($E3559)=VALUE(LEFT(Q$1,FIND("-",Q$1,1)-1))+1,AVERAGE(INDEX($E:$E,ROW($E3559)-VALUE(LEFT(Q$1,FIND("-",Q$1,1)-1))):$E3559),($E3559*(2/(VALUE(LEFT(Q$1,FIND("-",Q$1,1)-1))+1)))+(Q3558*(1-(2/(VALUE(LEFT(Q$1,FIND("-",Q$1,1)-1))+1))))))</f>
        <v>0.11728755940399843</v>
      </c>
      <c r="R3559">
        <f>IF(ROW($E3559)&lt;=VALUE(LEFT(R$1,FIND("-",R$1,1)-1)),0,IF(ROW($E3559)=VALUE(LEFT(R$1,FIND("-",R$1,1)-1))+1,AVERAGE(INDEX($E:$E,ROW($E3559)-VALUE(LEFT(R$1,FIND("-",R$1,1)-1))):$E3559),($E3559*(2/(VALUE(LEFT(R$1,FIND("-",R$1,1)-1))+1)))+(R3558*(1-(2/(VALUE(LEFT(R$1,FIND("-",R$1,1)-1))+1))))))</f>
        <v>0.11789964616301643</v>
      </c>
      <c r="S3559">
        <f t="shared" si="499"/>
        <v>-6.1208675901799903E-4</v>
      </c>
      <c r="T3559">
        <f>IF(ROW($E3559)&lt;=MAX(VALUE(LEFT(Q$1,FIND("-",Q$1,1)-1)),VALUE(LEFT(R$1,FIND("-",R$1,1)-1)))+VALUE(LEFT(T$1,FIND("-",T$1,1)-1))-1,0,IF(ROW($E3559)=MAX(VALUE(LEFT(Q$1,FIND("-",Q$1,1)-1)),VALUE(LEFT(R$1,FIND("-",R$1,1)-1)))+VALUE(LEFT(T$1,FIND("-",T$1,1)-1)),AVERAGE(INDEX($S:$S,ROW(S3559)-VALUE(LEFT(T$1,FIND("-",T$1,1)-1))+1):S3559),($S3559*(2/(VALUE(LEFT(T$1,FIND("-",T$1,1)-1))+1)))+(T3558*(1-(2/(VALUE(LEFT(T$1,FIND("-",T$1,1)-1))+1))))))</f>
        <v>-1.5232278395690584E-3</v>
      </c>
      <c r="V3559">
        <f t="shared" si="500"/>
        <v>4.9999999999999906E-3</v>
      </c>
      <c r="W3559">
        <f>IF(ROW($E3559)&lt;=VALUE(LEFT(W$1,FIND("-",W$1,1)-1))+1,0,IF(ROW($E3558)=VALUE(LEFT(W$1,FIND("-",W$1,1)-1))+1,100-100/(1+ABS((SUMIF(INDEX($V:$V,ROW($V3559)-VALUE(LEFT(W$1,FIND("-",W$1,1)-1))+1):$V3559,"&gt;0",INDEX($V:$V,ROW($V3559)-VALUE(LEFT(W$1,FIND("-",W$1,1)-1))+1):$V3559)/COUNTIF(INDEX($V:$V,ROW($V3559)-VALUE(LEFT(W$1,FIND("-",W$1,1)-1))+1):$V3559,"&gt;0"))/(SUMIF(INDEX($V:$V,ROW($V3559)-VALUE(LEFT(W$1,FIND("-",W$1,1)-1))+1):$V3559,"&lt;0",INDEX($V:$V,ROW($V3559)-VALUE(LEFT(W$1,FIND("-",W$1,1)-1))+1):$V3559)/COUNTIF(INDEX($V:$V,ROW($V3559)-VALUE(LEFT(W$1,FIND("-",W$1,1)-1))+1):$V3559,"&lt;0")))),100-100/(1+ABS((SUMIF(INDEX($V:$V,ROW($V3559)-VALUE(LEFT(W$1,FIND("-",W$1,1)-1))+1):$V3559,"&gt;0",INDEX($V:$V,ROW($V3559)-VALUE(LEFT(W$1,FIND("-",W$1,1)-1))+1):$V3559)/VALUE(LEFT(W$1,FIND("-",W$1,1)-1)))/(SUMIF(INDEX($V:$V,ROW($V3559)-VALUE(LEFT(W$1,FIND("-",W$1,1)-1))+1):$V3559,"&lt;0",INDEX($V:$V,ROW($V3559)-VALUE(LEFT(W$1,FIND("-",W$1,1)-1))+1):$V3559)/VALUE(LEFT(W$1,FIND("-",W$1,1)-1)))))))</f>
        <v>66.666666666666686</v>
      </c>
      <c r="Y3559">
        <f>IF(ROW($E3559)&lt;=VALUE(LEFT(Y$1,FIND("-",Y$1,1)-1)),0,MAX(INDEX(C:C,ROW(C3559)-VALUE(LEFT(Y$1,FIND("-",Y$1,1)-1))+1):C3559))</f>
        <v>0.125</v>
      </c>
      <c r="Z3559">
        <f>IF(ROW($E3559)&lt;=VALUE(LEFT(Z$1,FIND("-",Z$1,1)-1)),0,MIN(INDEX(D:D,ROW(D3559)-VALUE(LEFT(Z$1,FIND("-",Z$1,1)-1))+1):D3559))</f>
        <v>0.11</v>
      </c>
      <c r="AA3559">
        <f t="shared" si="504"/>
        <v>66.666666666666643</v>
      </c>
      <c r="AB3559">
        <f>IF(ROW($AA3559)&lt;=VALUE(LEFT(AA$1,FIND("-",AA$1,1)-1))+VALUE(LEFT(AB$1,FIND("-",AB$1,1)-1)-1),0,AVERAGE(INDEX($AA:$AA,ROW($AA3559)-VALUE(LEFT(AB$1,FIND("-",AB$1,1)-1))+1):$AA3559))</f>
        <v>50.000000000000021</v>
      </c>
      <c r="AC3559">
        <f>IF(ROW($AA3559)&lt;=VALUE(LEFT(AA$1,FIND("-",AA$1,1)-1))+VALUE(LEFT(AB$1,FIND("-",AB$1,1)-1)-1)+VALUE(LEFT(AC$1,FIND("-",AC$1,1)-1)-1),0,AVERAGE(INDEX($AB:$AB,ROW($AB3559)-VALUE(LEFT(AC$1,FIND("-",AC$1,1)-1))+1):$AB3559))</f>
        <v>64.814814814814852</v>
      </c>
      <c r="AE3559">
        <f t="shared" si="501"/>
        <v>348424544</v>
      </c>
      <c r="AG3559" t="str">
        <f t="shared" si="503"/>
        <v/>
      </c>
    </row>
    <row r="3560" spans="1:33" x14ac:dyDescent="0.25">
      <c r="A3560" s="6">
        <v>42286</v>
      </c>
      <c r="B3560">
        <v>0.12</v>
      </c>
      <c r="C3560">
        <v>0.12</v>
      </c>
      <c r="D3560">
        <v>0.12</v>
      </c>
      <c r="E3560">
        <v>0.12</v>
      </c>
      <c r="F3560">
        <v>0.12</v>
      </c>
      <c r="G3560">
        <v>250000</v>
      </c>
      <c r="I3560" t="str">
        <f t="shared" si="496"/>
        <v/>
      </c>
      <c r="J3560" t="str">
        <f t="shared" si="497"/>
        <v/>
      </c>
      <c r="K3560" t="str">
        <f t="shared" si="498"/>
        <v/>
      </c>
      <c r="M3560" s="11" t="str">
        <f t="shared" si="502"/>
        <v/>
      </c>
      <c r="O3560">
        <f>IF(ROW($E3560)&lt;=VALUE(LEFT(O$1,FIND("-",O$1,1)-1)),0,IF(ROW($E3560)=VALUE(LEFT(O$1,FIND("-",O$1,1)-1))+1,AVERAGE(INDEX($E:$E,ROW($E3560)-VALUE(LEFT(O$1,FIND("-",O$1,1)-1))):$E3560),($E3560*(2/(VALUE(LEFT(O$1,FIND("-",O$1,1)-1))+1)))+(O3559*(1-(2/(VALUE(LEFT(O$1,FIND("-",O$1,1)-1))+1))))))</f>
        <v>0.14077838539601698</v>
      </c>
      <c r="Q3560">
        <f>IF(ROW($E3560)&lt;=VALUE(LEFT(Q$1,FIND("-",Q$1,1)-1)),0,IF(ROW($E3560)=VALUE(LEFT(Q$1,FIND("-",Q$1,1)-1))+1,AVERAGE(INDEX($E:$E,ROW($E3560)-VALUE(LEFT(Q$1,FIND("-",Q$1,1)-1))):$E3560),($E3560*(2/(VALUE(LEFT(Q$1,FIND("-",Q$1,1)-1))+1)))+(Q3559*(1-(2/(VALUE(LEFT(Q$1,FIND("-",Q$1,1)-1))+1))))))</f>
        <v>0.11770485795722944</v>
      </c>
      <c r="R3560">
        <f>IF(ROW($E3560)&lt;=VALUE(LEFT(R$1,FIND("-",R$1,1)-1)),0,IF(ROW($E3560)=VALUE(LEFT(R$1,FIND("-",R$1,1)-1))+1,AVERAGE(INDEX($E:$E,ROW($E3560)-VALUE(LEFT(R$1,FIND("-",R$1,1)-1))):$E3560),($E3560*(2/(VALUE(LEFT(R$1,FIND("-",R$1,1)-1))+1)))+(R3559*(1-(2/(VALUE(LEFT(R$1,FIND("-",R$1,1)-1))+1))))))</f>
        <v>0.11805522792871892</v>
      </c>
      <c r="S3560">
        <f t="shared" si="499"/>
        <v>-3.5036997148947535E-4</v>
      </c>
      <c r="T3560">
        <f>IF(ROW($E3560)&lt;=MAX(VALUE(LEFT(Q$1,FIND("-",Q$1,1)-1)),VALUE(LEFT(R$1,FIND("-",R$1,1)-1)))+VALUE(LEFT(T$1,FIND("-",T$1,1)-1))-1,0,IF(ROW($E3560)=MAX(VALUE(LEFT(Q$1,FIND("-",Q$1,1)-1)),VALUE(LEFT(R$1,FIND("-",R$1,1)-1)))+VALUE(LEFT(T$1,FIND("-",T$1,1)-1)),AVERAGE(INDEX($S:$S,ROW(S3560)-VALUE(LEFT(T$1,FIND("-",T$1,1)-1))+1):S3560),($S3560*(2/(VALUE(LEFT(T$1,FIND("-",T$1,1)-1))+1)))+(T3559*(1-(2/(VALUE(LEFT(T$1,FIND("-",T$1,1)-1))+1))))))</f>
        <v>-1.2886562659531419E-3</v>
      </c>
      <c r="V3560">
        <f t="shared" si="500"/>
        <v>0</v>
      </c>
      <c r="W3560">
        <f>IF(ROW($E3560)&lt;=VALUE(LEFT(W$1,FIND("-",W$1,1)-1))+1,0,IF(ROW($E3559)=VALUE(LEFT(W$1,FIND("-",W$1,1)-1))+1,100-100/(1+ABS((SUMIF(INDEX($V:$V,ROW($V3560)-VALUE(LEFT(W$1,FIND("-",W$1,1)-1))+1):$V3560,"&gt;0",INDEX($V:$V,ROW($V3560)-VALUE(LEFT(W$1,FIND("-",W$1,1)-1))+1):$V3560)/COUNTIF(INDEX($V:$V,ROW($V3560)-VALUE(LEFT(W$1,FIND("-",W$1,1)-1))+1):$V3560,"&gt;0"))/(SUMIF(INDEX($V:$V,ROW($V3560)-VALUE(LEFT(W$1,FIND("-",W$1,1)-1))+1):$V3560,"&lt;0",INDEX($V:$V,ROW($V3560)-VALUE(LEFT(W$1,FIND("-",W$1,1)-1))+1):$V3560)/COUNTIF(INDEX($V:$V,ROW($V3560)-VALUE(LEFT(W$1,FIND("-",W$1,1)-1))+1):$V3560,"&lt;0")))),100-100/(1+ABS((SUMIF(INDEX($V:$V,ROW($V3560)-VALUE(LEFT(W$1,FIND("-",W$1,1)-1))+1):$V3560,"&gt;0",INDEX($V:$V,ROW($V3560)-VALUE(LEFT(W$1,FIND("-",W$1,1)-1))+1):$V3560)/VALUE(LEFT(W$1,FIND("-",W$1,1)-1)))/(SUMIF(INDEX($V:$V,ROW($V3560)-VALUE(LEFT(W$1,FIND("-",W$1,1)-1))+1):$V3560,"&lt;0",INDEX($V:$V,ROW($V3560)-VALUE(LEFT(W$1,FIND("-",W$1,1)-1))+1):$V3560)/VALUE(LEFT(W$1,FIND("-",W$1,1)-1)))))))</f>
        <v>50</v>
      </c>
      <c r="Y3560">
        <f>IF(ROW($E3560)&lt;=VALUE(LEFT(Y$1,FIND("-",Y$1,1)-1)),0,MAX(INDEX(C:C,ROW(C3560)-VALUE(LEFT(Y$1,FIND("-",Y$1,1)-1))+1):C3560))</f>
        <v>0.125</v>
      </c>
      <c r="Z3560">
        <f>IF(ROW($E3560)&lt;=VALUE(LEFT(Z$1,FIND("-",Z$1,1)-1)),0,MIN(INDEX(D:D,ROW(D3560)-VALUE(LEFT(Z$1,FIND("-",Z$1,1)-1))+1):D3560))</f>
        <v>0.11</v>
      </c>
      <c r="AA3560">
        <f t="shared" si="504"/>
        <v>66.666666666666643</v>
      </c>
      <c r="AB3560">
        <f>IF(ROW($AA3560)&lt;=VALUE(LEFT(AA$1,FIND("-",AA$1,1)-1))+VALUE(LEFT(AB$1,FIND("-",AB$1,1)-1)-1),0,AVERAGE(INDEX($AA:$AA,ROW($AA3560)-VALUE(LEFT(AB$1,FIND("-",AB$1,1)-1))+1):$AA3560))</f>
        <v>55.555555555555543</v>
      </c>
      <c r="AC3560">
        <f>IF(ROW($AA3560)&lt;=VALUE(LEFT(AA$1,FIND("-",AA$1,1)-1))+VALUE(LEFT(AB$1,FIND("-",AB$1,1)-1)-1)+VALUE(LEFT(AC$1,FIND("-",AC$1,1)-1)-1),0,AVERAGE(INDEX($AB:$AB,ROW($AB3560)-VALUE(LEFT(AC$1,FIND("-",AC$1,1)-1))+1):$AB3560))</f>
        <v>55.555555555555571</v>
      </c>
      <c r="AE3560">
        <f t="shared" si="501"/>
        <v>348424544</v>
      </c>
      <c r="AG3560" t="str">
        <f t="shared" si="503"/>
        <v/>
      </c>
    </row>
    <row r="3561" spans="1:33" x14ac:dyDescent="0.25">
      <c r="A3561" s="6">
        <v>42289</v>
      </c>
      <c r="B3561">
        <v>0.12</v>
      </c>
      <c r="C3561">
        <v>0.12</v>
      </c>
      <c r="D3561">
        <v>0.115</v>
      </c>
      <c r="E3561">
        <v>0.115</v>
      </c>
      <c r="F3561">
        <v>0.115</v>
      </c>
      <c r="G3561">
        <v>472300</v>
      </c>
      <c r="I3561" t="str">
        <f t="shared" si="496"/>
        <v/>
      </c>
      <c r="J3561" t="str">
        <f t="shared" si="497"/>
        <v/>
      </c>
      <c r="K3561" t="str">
        <f t="shared" si="498"/>
        <v/>
      </c>
      <c r="M3561" s="11" t="str">
        <f t="shared" si="502"/>
        <v/>
      </c>
      <c r="O3561">
        <f>IF(ROW($E3561)&lt;=VALUE(LEFT(O$1,FIND("-",O$1,1)-1)),0,IF(ROW($E3561)=VALUE(LEFT(O$1,FIND("-",O$1,1)-1))+1,AVERAGE(INDEX($E:$E,ROW($E3561)-VALUE(LEFT(O$1,FIND("-",O$1,1)-1))):$E3561),($E3561*(2/(VALUE(LEFT(O$1,FIND("-",O$1,1)-1))+1)))+(O3560*(1-(2/(VALUE(LEFT(O$1,FIND("-",O$1,1)-1))+1))))))</f>
        <v>0.14052188404879293</v>
      </c>
      <c r="Q3561">
        <f>IF(ROW($E3561)&lt;=VALUE(LEFT(Q$1,FIND("-",Q$1,1)-1)),0,IF(ROW($E3561)=VALUE(LEFT(Q$1,FIND("-",Q$1,1)-1))+1,AVERAGE(INDEX($E:$E,ROW($E3561)-VALUE(LEFT(Q$1,FIND("-",Q$1,1)-1))):$E3561),($E3561*(2/(VALUE(LEFT(Q$1,FIND("-",Q$1,1)-1))+1)))+(Q3560*(1-(2/(VALUE(LEFT(Q$1,FIND("-",Q$1,1)-1))+1))))))</f>
        <v>0.11728872596380954</v>
      </c>
      <c r="R3561">
        <f>IF(ROW($E3561)&lt;=VALUE(LEFT(R$1,FIND("-",R$1,1)-1)),0,IF(ROW($E3561)=VALUE(LEFT(R$1,FIND("-",R$1,1)-1))+1,AVERAGE(INDEX($E:$E,ROW($E3561)-VALUE(LEFT(R$1,FIND("-",R$1,1)-1))):$E3561),($E3561*(2/(VALUE(LEFT(R$1,FIND("-",R$1,1)-1))+1)))+(R3560*(1-(2/(VALUE(LEFT(R$1,FIND("-",R$1,1)-1))+1))))))</f>
        <v>0.11782891474881382</v>
      </c>
      <c r="S3561">
        <f t="shared" si="499"/>
        <v>-5.401887850042808E-4</v>
      </c>
      <c r="T3561">
        <f>IF(ROW($E3561)&lt;=MAX(VALUE(LEFT(Q$1,FIND("-",Q$1,1)-1)),VALUE(LEFT(R$1,FIND("-",R$1,1)-1)))+VALUE(LEFT(T$1,FIND("-",T$1,1)-1))-1,0,IF(ROW($E3561)=MAX(VALUE(LEFT(Q$1,FIND("-",Q$1,1)-1)),VALUE(LEFT(R$1,FIND("-",R$1,1)-1)))+VALUE(LEFT(T$1,FIND("-",T$1,1)-1)),AVERAGE(INDEX($S:$S,ROW(S3561)-VALUE(LEFT(T$1,FIND("-",T$1,1)-1))+1):S3561),($S3561*(2/(VALUE(LEFT(T$1,FIND("-",T$1,1)-1))+1)))+(T3560*(1-(2/(VALUE(LEFT(T$1,FIND("-",T$1,1)-1))+1))))))</f>
        <v>-1.1389627697633697E-3</v>
      </c>
      <c r="V3561">
        <f t="shared" si="500"/>
        <v>-4.9999999999999906E-3</v>
      </c>
      <c r="W3561">
        <f>IF(ROW($E3561)&lt;=VALUE(LEFT(W$1,FIND("-",W$1,1)-1))+1,0,IF(ROW($E3560)=VALUE(LEFT(W$1,FIND("-",W$1,1)-1))+1,100-100/(1+ABS((SUMIF(INDEX($V:$V,ROW($V3561)-VALUE(LEFT(W$1,FIND("-",W$1,1)-1))+1):$V3561,"&gt;0",INDEX($V:$V,ROW($V3561)-VALUE(LEFT(W$1,FIND("-",W$1,1)-1))+1):$V3561)/COUNTIF(INDEX($V:$V,ROW($V3561)-VALUE(LEFT(W$1,FIND("-",W$1,1)-1))+1):$V3561,"&gt;0"))/(SUMIF(INDEX($V:$V,ROW($V3561)-VALUE(LEFT(W$1,FIND("-",W$1,1)-1))+1):$V3561,"&lt;0",INDEX($V:$V,ROW($V3561)-VALUE(LEFT(W$1,FIND("-",W$1,1)-1))+1):$V3561)/COUNTIF(INDEX($V:$V,ROW($V3561)-VALUE(LEFT(W$1,FIND("-",W$1,1)-1))+1):$V3561,"&lt;0")))),100-100/(1+ABS((SUMIF(INDEX($V:$V,ROW($V3561)-VALUE(LEFT(W$1,FIND("-",W$1,1)-1))+1):$V3561,"&gt;0",INDEX($V:$V,ROW($V3561)-VALUE(LEFT(W$1,FIND("-",W$1,1)-1))+1):$V3561)/VALUE(LEFT(W$1,FIND("-",W$1,1)-1)))/(SUMIF(INDEX($V:$V,ROW($V3561)-VALUE(LEFT(W$1,FIND("-",W$1,1)-1))+1):$V3561,"&lt;0",INDEX($V:$V,ROW($V3561)-VALUE(LEFT(W$1,FIND("-",W$1,1)-1))+1):$V3561)/VALUE(LEFT(W$1,FIND("-",W$1,1)-1)))))))</f>
        <v>40</v>
      </c>
      <c r="Y3561">
        <f>IF(ROW($E3561)&lt;=VALUE(LEFT(Y$1,FIND("-",Y$1,1)-1)),0,MAX(INDEX(C:C,ROW(C3561)-VALUE(LEFT(Y$1,FIND("-",Y$1,1)-1))+1):C3561))</f>
        <v>0.125</v>
      </c>
      <c r="Z3561">
        <f>IF(ROW($E3561)&lt;=VALUE(LEFT(Z$1,FIND("-",Z$1,1)-1)),0,MIN(INDEX(D:D,ROW(D3561)-VALUE(LEFT(Z$1,FIND("-",Z$1,1)-1))+1):D3561))</f>
        <v>0.11</v>
      </c>
      <c r="AA3561">
        <f t="shared" si="504"/>
        <v>33.333333333333364</v>
      </c>
      <c r="AB3561">
        <f>IF(ROW($AA3561)&lt;=VALUE(LEFT(AA$1,FIND("-",AA$1,1)-1))+VALUE(LEFT(AB$1,FIND("-",AB$1,1)-1)-1),0,AVERAGE(INDEX($AA:$AA,ROW($AA3561)-VALUE(LEFT(AB$1,FIND("-",AB$1,1)-1))+1):$AA3561))</f>
        <v>55.55555555555555</v>
      </c>
      <c r="AC3561">
        <f>IF(ROW($AA3561)&lt;=VALUE(LEFT(AA$1,FIND("-",AA$1,1)-1))+VALUE(LEFT(AB$1,FIND("-",AB$1,1)-1)-1)+VALUE(LEFT(AC$1,FIND("-",AC$1,1)-1)-1),0,AVERAGE(INDEX($AB:$AB,ROW($AB3561)-VALUE(LEFT(AC$1,FIND("-",AC$1,1)-1))+1):$AB3561))</f>
        <v>53.703703703703702</v>
      </c>
      <c r="AE3561">
        <f t="shared" si="501"/>
        <v>347952244</v>
      </c>
      <c r="AG3561" t="str">
        <f t="shared" si="503"/>
        <v/>
      </c>
    </row>
    <row r="3562" spans="1:33" x14ac:dyDescent="0.25">
      <c r="A3562" s="6">
        <v>42292</v>
      </c>
      <c r="B3562">
        <v>0.12</v>
      </c>
      <c r="C3562">
        <v>0.12</v>
      </c>
      <c r="D3562">
        <v>0.12</v>
      </c>
      <c r="E3562">
        <v>0.12</v>
      </c>
      <c r="F3562">
        <v>0.12</v>
      </c>
      <c r="G3562">
        <v>200000</v>
      </c>
      <c r="I3562" t="str">
        <f t="shared" si="496"/>
        <v/>
      </c>
      <c r="J3562" t="str">
        <f t="shared" si="497"/>
        <v/>
      </c>
      <c r="K3562" t="str">
        <f t="shared" si="498"/>
        <v/>
      </c>
      <c r="M3562" s="11" t="str">
        <f t="shared" si="502"/>
        <v/>
      </c>
      <c r="O3562">
        <f>IF(ROW($E3562)&lt;=VALUE(LEFT(O$1,FIND("-",O$1,1)-1)),0,IF(ROW($E3562)=VALUE(LEFT(O$1,FIND("-",O$1,1)-1))+1,AVERAGE(INDEX($E:$E,ROW($E3562)-VALUE(LEFT(O$1,FIND("-",O$1,1)-1))):$E3562),($E3562*(2/(VALUE(LEFT(O$1,FIND("-",O$1,1)-1))+1)))+(O3561*(1-(2/(VALUE(LEFT(O$1,FIND("-",O$1,1)-1))+1))))))</f>
        <v>0.14031768619756116</v>
      </c>
      <c r="Q3562">
        <f>IF(ROW($E3562)&lt;=VALUE(LEFT(Q$1,FIND("-",Q$1,1)-1)),0,IF(ROW($E3562)=VALUE(LEFT(Q$1,FIND("-",Q$1,1)-1))+1,AVERAGE(INDEX($E:$E,ROW($E3562)-VALUE(LEFT(Q$1,FIND("-",Q$1,1)-1))):$E3562),($E3562*(2/(VALUE(LEFT(Q$1,FIND("-",Q$1,1)-1))+1)))+(Q3561*(1-(2/(VALUE(LEFT(Q$1,FIND("-",Q$1,1)-1))+1))))))</f>
        <v>0.11770584504630038</v>
      </c>
      <c r="R3562">
        <f>IF(ROW($E3562)&lt;=VALUE(LEFT(R$1,FIND("-",R$1,1)-1)),0,IF(ROW($E3562)=VALUE(LEFT(R$1,FIND("-",R$1,1)-1))+1,AVERAGE(INDEX($E:$E,ROW($E3562)-VALUE(LEFT(R$1,FIND("-",R$1,1)-1))):$E3562),($E3562*(2/(VALUE(LEFT(R$1,FIND("-",R$1,1)-1))+1)))+(R3561*(1-(2/(VALUE(LEFT(R$1,FIND("-",R$1,1)-1))+1))))))</f>
        <v>0.11798973587853132</v>
      </c>
      <c r="S3562">
        <f t="shared" si="499"/>
        <v>-2.8389083223093192E-4</v>
      </c>
      <c r="T3562">
        <f>IF(ROW($E3562)&lt;=MAX(VALUE(LEFT(Q$1,FIND("-",Q$1,1)-1)),VALUE(LEFT(R$1,FIND("-",R$1,1)-1)))+VALUE(LEFT(T$1,FIND("-",T$1,1)-1))-1,0,IF(ROW($E3562)=MAX(VALUE(LEFT(Q$1,FIND("-",Q$1,1)-1)),VALUE(LEFT(R$1,FIND("-",R$1,1)-1)))+VALUE(LEFT(T$1,FIND("-",T$1,1)-1)),AVERAGE(INDEX($S:$S,ROW(S3562)-VALUE(LEFT(T$1,FIND("-",T$1,1)-1))+1):S3562),($S3562*(2/(VALUE(LEFT(T$1,FIND("-",T$1,1)-1))+1)))+(T3561*(1-(2/(VALUE(LEFT(T$1,FIND("-",T$1,1)-1))+1))))))</f>
        <v>-9.6794838225688223E-4</v>
      </c>
      <c r="V3562">
        <f t="shared" si="500"/>
        <v>4.9999999999999906E-3</v>
      </c>
      <c r="W3562">
        <f>IF(ROW($E3562)&lt;=VALUE(LEFT(W$1,FIND("-",W$1,1)-1))+1,0,IF(ROW($E3561)=VALUE(LEFT(W$1,FIND("-",W$1,1)-1))+1,100-100/(1+ABS((SUMIF(INDEX($V:$V,ROW($V3562)-VALUE(LEFT(W$1,FIND("-",W$1,1)-1))+1):$V3562,"&gt;0",INDEX($V:$V,ROW($V3562)-VALUE(LEFT(W$1,FIND("-",W$1,1)-1))+1):$V3562)/COUNTIF(INDEX($V:$V,ROW($V3562)-VALUE(LEFT(W$1,FIND("-",W$1,1)-1))+1):$V3562,"&gt;0"))/(SUMIF(INDEX($V:$V,ROW($V3562)-VALUE(LEFT(W$1,FIND("-",W$1,1)-1))+1):$V3562,"&lt;0",INDEX($V:$V,ROW($V3562)-VALUE(LEFT(W$1,FIND("-",W$1,1)-1))+1):$V3562)/COUNTIF(INDEX($V:$V,ROW($V3562)-VALUE(LEFT(W$1,FIND("-",W$1,1)-1))+1):$V3562,"&lt;0")))),100-100/(1+ABS((SUMIF(INDEX($V:$V,ROW($V3562)-VALUE(LEFT(W$1,FIND("-",W$1,1)-1))+1):$V3562,"&gt;0",INDEX($V:$V,ROW($V3562)-VALUE(LEFT(W$1,FIND("-",W$1,1)-1))+1):$V3562)/VALUE(LEFT(W$1,FIND("-",W$1,1)-1)))/(SUMIF(INDEX($V:$V,ROW($V3562)-VALUE(LEFT(W$1,FIND("-",W$1,1)-1))+1):$V3562,"&lt;0",INDEX($V:$V,ROW($V3562)-VALUE(LEFT(W$1,FIND("-",W$1,1)-1))+1):$V3562)/VALUE(LEFT(W$1,FIND("-",W$1,1)-1)))))))</f>
        <v>50</v>
      </c>
      <c r="Y3562">
        <f>IF(ROW($E3562)&lt;=VALUE(LEFT(Y$1,FIND("-",Y$1,1)-1)),0,MAX(INDEX(C:C,ROW(C3562)-VALUE(LEFT(Y$1,FIND("-",Y$1,1)-1))+1):C3562))</f>
        <v>0.125</v>
      </c>
      <c r="Z3562">
        <f>IF(ROW($E3562)&lt;=VALUE(LEFT(Z$1,FIND("-",Z$1,1)-1)),0,MIN(INDEX(D:D,ROW(D3562)-VALUE(LEFT(Z$1,FIND("-",Z$1,1)-1))+1):D3562))</f>
        <v>0.11</v>
      </c>
      <c r="AA3562">
        <f t="shared" si="504"/>
        <v>66.666666666666643</v>
      </c>
      <c r="AB3562">
        <f>IF(ROW($AA3562)&lt;=VALUE(LEFT(AA$1,FIND("-",AA$1,1)-1))+VALUE(LEFT(AB$1,FIND("-",AB$1,1)-1)-1),0,AVERAGE(INDEX($AA:$AA,ROW($AA3562)-VALUE(LEFT(AB$1,FIND("-",AB$1,1)-1))+1):$AA3562))</f>
        <v>55.555555555555543</v>
      </c>
      <c r="AC3562">
        <f>IF(ROW($AA3562)&lt;=VALUE(LEFT(AA$1,FIND("-",AA$1,1)-1))+VALUE(LEFT(AB$1,FIND("-",AB$1,1)-1)-1)+VALUE(LEFT(AC$1,FIND("-",AC$1,1)-1)-1),0,AVERAGE(INDEX($AB:$AB,ROW($AB3562)-VALUE(LEFT(AC$1,FIND("-",AC$1,1)-1))+1):$AB3562))</f>
        <v>55.555555555555543</v>
      </c>
      <c r="AE3562">
        <f t="shared" si="501"/>
        <v>348152244</v>
      </c>
      <c r="AG3562" t="str">
        <f t="shared" si="503"/>
        <v/>
      </c>
    </row>
    <row r="3563" spans="1:33" x14ac:dyDescent="0.25">
      <c r="A3563" s="6">
        <v>42296</v>
      </c>
      <c r="B3563">
        <v>0.12</v>
      </c>
      <c r="C3563">
        <v>0.12</v>
      </c>
      <c r="D3563">
        <v>0.12</v>
      </c>
      <c r="E3563">
        <v>0.12</v>
      </c>
      <c r="F3563">
        <v>0.12</v>
      </c>
      <c r="G3563">
        <v>0</v>
      </c>
      <c r="I3563" t="str">
        <f t="shared" si="496"/>
        <v/>
      </c>
      <c r="J3563" t="str">
        <f t="shared" si="497"/>
        <v/>
      </c>
      <c r="K3563" t="str">
        <f t="shared" si="498"/>
        <v/>
      </c>
      <c r="M3563" s="11" t="str">
        <f t="shared" si="502"/>
        <v/>
      </c>
      <c r="O3563">
        <f>IF(ROW($E3563)&lt;=VALUE(LEFT(O$1,FIND("-",O$1,1)-1)),0,IF(ROW($E3563)=VALUE(LEFT(O$1,FIND("-",O$1,1)-1))+1,AVERAGE(INDEX($E:$E,ROW($E3563)-VALUE(LEFT(O$1,FIND("-",O$1,1)-1))):$E3563),($E3563*(2/(VALUE(LEFT(O$1,FIND("-",O$1,1)-1))+1)))+(O3562*(1-(2/(VALUE(LEFT(O$1,FIND("-",O$1,1)-1))+1))))))</f>
        <v>0.14011552016574463</v>
      </c>
      <c r="Q3563">
        <f>IF(ROW($E3563)&lt;=VALUE(LEFT(Q$1,FIND("-",Q$1,1)-1)),0,IF(ROW($E3563)=VALUE(LEFT(Q$1,FIND("-",Q$1,1)-1))+1,AVERAGE(INDEX($E:$E,ROW($E3563)-VALUE(LEFT(Q$1,FIND("-",Q$1,1)-1))):$E3563),($E3563*(2/(VALUE(LEFT(Q$1,FIND("-",Q$1,1)-1))+1)))+(Q3562*(1-(2/(VALUE(LEFT(Q$1,FIND("-",Q$1,1)-1))+1))))))</f>
        <v>0.11805879196225416</v>
      </c>
      <c r="R3563">
        <f>IF(ROW($E3563)&lt;=VALUE(LEFT(R$1,FIND("-",R$1,1)-1)),0,IF(ROW($E3563)=VALUE(LEFT(R$1,FIND("-",R$1,1)-1))+1,AVERAGE(INDEX($E:$E,ROW($E3563)-VALUE(LEFT(R$1,FIND("-",R$1,1)-1))):$E3563),($E3563*(2/(VALUE(LEFT(R$1,FIND("-",R$1,1)-1))+1)))+(R3562*(1-(2/(VALUE(LEFT(R$1,FIND("-",R$1,1)-1))+1))))))</f>
        <v>0.11813864433197344</v>
      </c>
      <c r="S3563">
        <f t="shared" si="499"/>
        <v>-7.9852369719274341E-5</v>
      </c>
      <c r="T3563">
        <f>IF(ROW($E3563)&lt;=MAX(VALUE(LEFT(Q$1,FIND("-",Q$1,1)-1)),VALUE(LEFT(R$1,FIND("-",R$1,1)-1)))+VALUE(LEFT(T$1,FIND("-",T$1,1)-1))-1,0,IF(ROW($E3563)=MAX(VALUE(LEFT(Q$1,FIND("-",Q$1,1)-1)),VALUE(LEFT(R$1,FIND("-",R$1,1)-1)))+VALUE(LEFT(T$1,FIND("-",T$1,1)-1)),AVERAGE(INDEX($S:$S,ROW(S3563)-VALUE(LEFT(T$1,FIND("-",T$1,1)-1))+1):S3563),($S3563*(2/(VALUE(LEFT(T$1,FIND("-",T$1,1)-1))+1)))+(T3562*(1-(2/(VALUE(LEFT(T$1,FIND("-",T$1,1)-1))+1))))))</f>
        <v>-7.9032917974936067E-4</v>
      </c>
      <c r="V3563">
        <f t="shared" si="500"/>
        <v>0</v>
      </c>
      <c r="W3563">
        <f>IF(ROW($E3563)&lt;=VALUE(LEFT(W$1,FIND("-",W$1,1)-1))+1,0,IF(ROW($E3562)=VALUE(LEFT(W$1,FIND("-",W$1,1)-1))+1,100-100/(1+ABS((SUMIF(INDEX($V:$V,ROW($V3563)-VALUE(LEFT(W$1,FIND("-",W$1,1)-1))+1):$V3563,"&gt;0",INDEX($V:$V,ROW($V3563)-VALUE(LEFT(W$1,FIND("-",W$1,1)-1))+1):$V3563)/COUNTIF(INDEX($V:$V,ROW($V3563)-VALUE(LEFT(W$1,FIND("-",W$1,1)-1))+1):$V3563,"&gt;0"))/(SUMIF(INDEX($V:$V,ROW($V3563)-VALUE(LEFT(W$1,FIND("-",W$1,1)-1))+1):$V3563,"&lt;0",INDEX($V:$V,ROW($V3563)-VALUE(LEFT(W$1,FIND("-",W$1,1)-1))+1):$V3563)/COUNTIF(INDEX($V:$V,ROW($V3563)-VALUE(LEFT(W$1,FIND("-",W$1,1)-1))+1):$V3563,"&lt;0")))),100-100/(1+ABS((SUMIF(INDEX($V:$V,ROW($V3563)-VALUE(LEFT(W$1,FIND("-",W$1,1)-1))+1):$V3563,"&gt;0",INDEX($V:$V,ROW($V3563)-VALUE(LEFT(W$1,FIND("-",W$1,1)-1))+1):$V3563)/VALUE(LEFT(W$1,FIND("-",W$1,1)-1)))/(SUMIF(INDEX($V:$V,ROW($V3563)-VALUE(LEFT(W$1,FIND("-",W$1,1)-1))+1):$V3563,"&lt;0",INDEX($V:$V,ROW($V3563)-VALUE(LEFT(W$1,FIND("-",W$1,1)-1))+1):$V3563)/VALUE(LEFT(W$1,FIND("-",W$1,1)-1)))))))</f>
        <v>60</v>
      </c>
      <c r="Y3563">
        <f>IF(ROW($E3563)&lt;=VALUE(LEFT(Y$1,FIND("-",Y$1,1)-1)),0,MAX(INDEX(C:C,ROW(C3563)-VALUE(LEFT(Y$1,FIND("-",Y$1,1)-1))+1):C3563))</f>
        <v>0.125</v>
      </c>
      <c r="Z3563">
        <f>IF(ROW($E3563)&lt;=VALUE(LEFT(Z$1,FIND("-",Z$1,1)-1)),0,MIN(INDEX(D:D,ROW(D3563)-VALUE(LEFT(Z$1,FIND("-",Z$1,1)-1))+1):D3563))</f>
        <v>0.11</v>
      </c>
      <c r="AA3563">
        <f t="shared" si="504"/>
        <v>66.666666666666643</v>
      </c>
      <c r="AB3563">
        <f>IF(ROW($AA3563)&lt;=VALUE(LEFT(AA$1,FIND("-",AA$1,1)-1))+VALUE(LEFT(AB$1,FIND("-",AB$1,1)-1)-1),0,AVERAGE(INDEX($AA:$AA,ROW($AA3563)-VALUE(LEFT(AB$1,FIND("-",AB$1,1)-1))+1):$AA3563))</f>
        <v>55.555555555555543</v>
      </c>
      <c r="AC3563">
        <f>IF(ROW($AA3563)&lt;=VALUE(LEFT(AA$1,FIND("-",AA$1,1)-1))+VALUE(LEFT(AB$1,FIND("-",AB$1,1)-1)-1)+VALUE(LEFT(AC$1,FIND("-",AC$1,1)-1)-1),0,AVERAGE(INDEX($AB:$AB,ROW($AB3563)-VALUE(LEFT(AC$1,FIND("-",AC$1,1)-1))+1):$AB3563))</f>
        <v>55.555555555555543</v>
      </c>
      <c r="AE3563">
        <f t="shared" si="501"/>
        <v>348152244</v>
      </c>
      <c r="AG3563" t="str">
        <f t="shared" si="503"/>
        <v/>
      </c>
    </row>
    <row r="3564" spans="1:33" x14ac:dyDescent="0.25">
      <c r="A3564" s="6">
        <v>42300</v>
      </c>
      <c r="B3564">
        <v>0.12</v>
      </c>
      <c r="C3564">
        <v>0.12</v>
      </c>
      <c r="D3564">
        <v>0.12</v>
      </c>
      <c r="E3564">
        <v>0.12</v>
      </c>
      <c r="F3564">
        <v>0.12</v>
      </c>
      <c r="G3564">
        <v>0</v>
      </c>
      <c r="I3564" t="str">
        <f t="shared" si="496"/>
        <v/>
      </c>
      <c r="J3564" t="str">
        <f t="shared" si="497"/>
        <v/>
      </c>
      <c r="K3564" t="str">
        <f t="shared" si="498"/>
        <v/>
      </c>
      <c r="M3564" s="11" t="str">
        <f t="shared" si="502"/>
        <v/>
      </c>
      <c r="O3564">
        <f>IF(ROW($E3564)&lt;=VALUE(LEFT(O$1,FIND("-",O$1,1)-1)),0,IF(ROW($E3564)=VALUE(LEFT(O$1,FIND("-",O$1,1)-1))+1,AVERAGE(INDEX($E:$E,ROW($E3564)-VALUE(LEFT(O$1,FIND("-",O$1,1)-1))):$E3564),($E3564*(2/(VALUE(LEFT(O$1,FIND("-",O$1,1)-1))+1)))+(O3563*(1-(2/(VALUE(LEFT(O$1,FIND("-",O$1,1)-1))+1))))))</f>
        <v>0.13991536573623473</v>
      </c>
      <c r="Q3564">
        <f>IF(ROW($E3564)&lt;=VALUE(LEFT(Q$1,FIND("-",Q$1,1)-1)),0,IF(ROW($E3564)=VALUE(LEFT(Q$1,FIND("-",Q$1,1)-1))+1,AVERAGE(INDEX($E:$E,ROW($E3564)-VALUE(LEFT(Q$1,FIND("-",Q$1,1)-1))):$E3564),($E3564*(2/(VALUE(LEFT(Q$1,FIND("-",Q$1,1)-1))+1)))+(Q3563*(1-(2/(VALUE(LEFT(Q$1,FIND("-",Q$1,1)-1))+1))))))</f>
        <v>0.11835743935267659</v>
      </c>
      <c r="R3564">
        <f>IF(ROW($E3564)&lt;=VALUE(LEFT(R$1,FIND("-",R$1,1)-1)),0,IF(ROW($E3564)=VALUE(LEFT(R$1,FIND("-",R$1,1)-1))+1,AVERAGE(INDEX($E:$E,ROW($E3564)-VALUE(LEFT(R$1,FIND("-",R$1,1)-1))):$E3564),($E3564*(2/(VALUE(LEFT(R$1,FIND("-",R$1,1)-1))+1)))+(R3563*(1-(2/(VALUE(LEFT(R$1,FIND("-",R$1,1)-1))+1))))))</f>
        <v>0.11827652252960504</v>
      </c>
      <c r="S3564">
        <f t="shared" si="499"/>
        <v>8.0916823071555677E-5</v>
      </c>
      <c r="T3564">
        <f>IF(ROW($E3564)&lt;=MAX(VALUE(LEFT(Q$1,FIND("-",Q$1,1)-1)),VALUE(LEFT(R$1,FIND("-",R$1,1)-1)))+VALUE(LEFT(T$1,FIND("-",T$1,1)-1))-1,0,IF(ROW($E3564)=MAX(VALUE(LEFT(Q$1,FIND("-",Q$1,1)-1)),VALUE(LEFT(R$1,FIND("-",R$1,1)-1)))+VALUE(LEFT(T$1,FIND("-",T$1,1)-1)),AVERAGE(INDEX($S:$S,ROW(S3564)-VALUE(LEFT(T$1,FIND("-",T$1,1)-1))+1):S3564),($S3564*(2/(VALUE(LEFT(T$1,FIND("-",T$1,1)-1))+1)))+(T3563*(1-(2/(VALUE(LEFT(T$1,FIND("-",T$1,1)-1))+1))))))</f>
        <v>-6.1607997918517745E-4</v>
      </c>
      <c r="V3564">
        <f t="shared" si="500"/>
        <v>0</v>
      </c>
      <c r="W3564">
        <f>IF(ROW($E3564)&lt;=VALUE(LEFT(W$1,FIND("-",W$1,1)-1))+1,0,IF(ROW($E3563)=VALUE(LEFT(W$1,FIND("-",W$1,1)-1))+1,100-100/(1+ABS((SUMIF(INDEX($V:$V,ROW($V3564)-VALUE(LEFT(W$1,FIND("-",W$1,1)-1))+1):$V3564,"&gt;0",INDEX($V:$V,ROW($V3564)-VALUE(LEFT(W$1,FIND("-",W$1,1)-1))+1):$V3564)/COUNTIF(INDEX($V:$V,ROW($V3564)-VALUE(LEFT(W$1,FIND("-",W$1,1)-1))+1):$V3564,"&gt;0"))/(SUMIF(INDEX($V:$V,ROW($V3564)-VALUE(LEFT(W$1,FIND("-",W$1,1)-1))+1):$V3564,"&lt;0",INDEX($V:$V,ROW($V3564)-VALUE(LEFT(W$1,FIND("-",W$1,1)-1))+1):$V3564)/COUNTIF(INDEX($V:$V,ROW($V3564)-VALUE(LEFT(W$1,FIND("-",W$1,1)-1))+1):$V3564,"&lt;0")))),100-100/(1+ABS((SUMIF(INDEX($V:$V,ROW($V3564)-VALUE(LEFT(W$1,FIND("-",W$1,1)-1))+1):$V3564,"&gt;0",INDEX($V:$V,ROW($V3564)-VALUE(LEFT(W$1,FIND("-",W$1,1)-1))+1):$V3564)/VALUE(LEFT(W$1,FIND("-",W$1,1)-1)))/(SUMIF(INDEX($V:$V,ROW($V3564)-VALUE(LEFT(W$1,FIND("-",W$1,1)-1))+1):$V3564,"&lt;0",INDEX($V:$V,ROW($V3564)-VALUE(LEFT(W$1,FIND("-",W$1,1)-1))+1):$V3564)/VALUE(LEFT(W$1,FIND("-",W$1,1)-1)))))))</f>
        <v>60</v>
      </c>
      <c r="Y3564">
        <f>IF(ROW($E3564)&lt;=VALUE(LEFT(Y$1,FIND("-",Y$1,1)-1)),0,MAX(INDEX(C:C,ROW(C3564)-VALUE(LEFT(Y$1,FIND("-",Y$1,1)-1))+1):C3564))</f>
        <v>0.125</v>
      </c>
      <c r="Z3564">
        <f>IF(ROW($E3564)&lt;=VALUE(LEFT(Z$1,FIND("-",Z$1,1)-1)),0,MIN(INDEX(D:D,ROW(D3564)-VALUE(LEFT(Z$1,FIND("-",Z$1,1)-1))+1):D3564))</f>
        <v>0.11</v>
      </c>
      <c r="AA3564">
        <f t="shared" si="504"/>
        <v>66.666666666666643</v>
      </c>
      <c r="AB3564">
        <f>IF(ROW($AA3564)&lt;=VALUE(LEFT(AA$1,FIND("-",AA$1,1)-1))+VALUE(LEFT(AB$1,FIND("-",AB$1,1)-1)-1),0,AVERAGE(INDEX($AA:$AA,ROW($AA3564)-VALUE(LEFT(AB$1,FIND("-",AB$1,1)-1))+1):$AA3564))</f>
        <v>66.666666666666643</v>
      </c>
      <c r="AC3564">
        <f>IF(ROW($AA3564)&lt;=VALUE(LEFT(AA$1,FIND("-",AA$1,1)-1))+VALUE(LEFT(AB$1,FIND("-",AB$1,1)-1)-1)+VALUE(LEFT(AC$1,FIND("-",AC$1,1)-1)-1),0,AVERAGE(INDEX($AB:$AB,ROW($AB3564)-VALUE(LEFT(AC$1,FIND("-",AC$1,1)-1))+1):$AB3564))</f>
        <v>59.259259259259238</v>
      </c>
      <c r="AE3564">
        <f t="shared" si="501"/>
        <v>348152244</v>
      </c>
      <c r="AG3564" t="str">
        <f t="shared" si="503"/>
        <v/>
      </c>
    </row>
    <row r="3565" spans="1:33" x14ac:dyDescent="0.25">
      <c r="A3565" s="6">
        <v>42303</v>
      </c>
      <c r="B3565">
        <v>0.12</v>
      </c>
      <c r="C3565">
        <v>0.13</v>
      </c>
      <c r="D3565">
        <v>0.12</v>
      </c>
      <c r="E3565">
        <v>0.13</v>
      </c>
      <c r="F3565">
        <v>0.13</v>
      </c>
      <c r="G3565">
        <v>21800</v>
      </c>
      <c r="I3565" t="str">
        <f t="shared" si="496"/>
        <v/>
      </c>
      <c r="J3565" t="str">
        <f t="shared" si="497"/>
        <v>Overbought</v>
      </c>
      <c r="K3565" t="str">
        <f t="shared" si="498"/>
        <v/>
      </c>
      <c r="M3565" s="11" t="str">
        <f t="shared" si="502"/>
        <v/>
      </c>
      <c r="O3565">
        <f>IF(ROW($E3565)&lt;=VALUE(LEFT(O$1,FIND("-",O$1,1)-1)),0,IF(ROW($E3565)=VALUE(LEFT(O$1,FIND("-",O$1,1)-1))+1,AVERAGE(INDEX($E:$E,ROW($E3565)-VALUE(LEFT(O$1,FIND("-",O$1,1)-1))):$E3565),($E3565*(2/(VALUE(LEFT(O$1,FIND("-",O$1,1)-1))+1)))+(O3564*(1-(2/(VALUE(LEFT(O$1,FIND("-",O$1,1)-1))+1))))))</f>
        <v>0.1398167053806503</v>
      </c>
      <c r="Q3565">
        <f>IF(ROW($E3565)&lt;=VALUE(LEFT(Q$1,FIND("-",Q$1,1)-1)),0,IF(ROW($E3565)=VALUE(LEFT(Q$1,FIND("-",Q$1,1)-1))+1,AVERAGE(INDEX($E:$E,ROW($E3565)-VALUE(LEFT(Q$1,FIND("-",Q$1,1)-1))):$E3565),($E3565*(2/(VALUE(LEFT(Q$1,FIND("-",Q$1,1)-1))+1)))+(Q3564*(1-(2/(VALUE(LEFT(Q$1,FIND("-",Q$1,1)-1))+1))))))</f>
        <v>0.12014860252918788</v>
      </c>
      <c r="R3565">
        <f>IF(ROW($E3565)&lt;=VALUE(LEFT(R$1,FIND("-",R$1,1)-1)),0,IF(ROW($E3565)=VALUE(LEFT(R$1,FIND("-",R$1,1)-1))+1,AVERAGE(INDEX($E:$E,ROW($E3565)-VALUE(LEFT(R$1,FIND("-",R$1,1)-1))):$E3565),($E3565*(2/(VALUE(LEFT(R$1,FIND("-",R$1,1)-1))+1)))+(R3564*(1-(2/(VALUE(LEFT(R$1,FIND("-",R$1,1)-1))+1))))))</f>
        <v>0.1191449282681528</v>
      </c>
      <c r="S3565">
        <f t="shared" si="499"/>
        <v>1.0036742610350785E-3</v>
      </c>
      <c r="T3565">
        <f>IF(ROW($E3565)&lt;=MAX(VALUE(LEFT(Q$1,FIND("-",Q$1,1)-1)),VALUE(LEFT(R$1,FIND("-",R$1,1)-1)))+VALUE(LEFT(T$1,FIND("-",T$1,1)-1))-1,0,IF(ROW($E3565)=MAX(VALUE(LEFT(Q$1,FIND("-",Q$1,1)-1)),VALUE(LEFT(R$1,FIND("-",R$1,1)-1)))+VALUE(LEFT(T$1,FIND("-",T$1,1)-1)),AVERAGE(INDEX($S:$S,ROW(S3565)-VALUE(LEFT(T$1,FIND("-",T$1,1)-1))+1):S3565),($S3565*(2/(VALUE(LEFT(T$1,FIND("-",T$1,1)-1))+1)))+(T3564*(1-(2/(VALUE(LEFT(T$1,FIND("-",T$1,1)-1))+1))))))</f>
        <v>-2.921291311411263E-4</v>
      </c>
      <c r="V3565">
        <f t="shared" si="500"/>
        <v>1.0000000000000009E-2</v>
      </c>
      <c r="W3565">
        <f>IF(ROW($E3565)&lt;=VALUE(LEFT(W$1,FIND("-",W$1,1)-1))+1,0,IF(ROW($E3564)=VALUE(LEFT(W$1,FIND("-",W$1,1)-1))+1,100-100/(1+ABS((SUMIF(INDEX($V:$V,ROW($V3565)-VALUE(LEFT(W$1,FIND("-",W$1,1)-1))+1):$V3565,"&gt;0",INDEX($V:$V,ROW($V3565)-VALUE(LEFT(W$1,FIND("-",W$1,1)-1))+1):$V3565)/COUNTIF(INDEX($V:$V,ROW($V3565)-VALUE(LEFT(W$1,FIND("-",W$1,1)-1))+1):$V3565,"&gt;0"))/(SUMIF(INDEX($V:$V,ROW($V3565)-VALUE(LEFT(W$1,FIND("-",W$1,1)-1))+1):$V3565,"&lt;0",INDEX($V:$V,ROW($V3565)-VALUE(LEFT(W$1,FIND("-",W$1,1)-1))+1):$V3565)/COUNTIF(INDEX($V:$V,ROW($V3565)-VALUE(LEFT(W$1,FIND("-",W$1,1)-1))+1):$V3565,"&lt;0")))),100-100/(1+ABS((SUMIF(INDEX($V:$V,ROW($V3565)-VALUE(LEFT(W$1,FIND("-",W$1,1)-1))+1):$V3565,"&gt;0",INDEX($V:$V,ROW($V3565)-VALUE(LEFT(W$1,FIND("-",W$1,1)-1))+1):$V3565)/VALUE(LEFT(W$1,FIND("-",W$1,1)-1)))/(SUMIF(INDEX($V:$V,ROW($V3565)-VALUE(LEFT(W$1,FIND("-",W$1,1)-1))+1):$V3565,"&lt;0",INDEX($V:$V,ROW($V3565)-VALUE(LEFT(W$1,FIND("-",W$1,1)-1))+1):$V3565)/VALUE(LEFT(W$1,FIND("-",W$1,1)-1)))))))</f>
        <v>71.428571428571445</v>
      </c>
      <c r="Y3565">
        <f>IF(ROW($E3565)&lt;=VALUE(LEFT(Y$1,FIND("-",Y$1,1)-1)),0,MAX(INDEX(C:C,ROW(C3565)-VALUE(LEFT(Y$1,FIND("-",Y$1,1)-1))+1):C3565))</f>
        <v>0.13</v>
      </c>
      <c r="Z3565">
        <f>IF(ROW($E3565)&lt;=VALUE(LEFT(Z$1,FIND("-",Z$1,1)-1)),0,MIN(INDEX(D:D,ROW(D3565)-VALUE(LEFT(Z$1,FIND("-",Z$1,1)-1))+1):D3565))</f>
        <v>0.11</v>
      </c>
      <c r="AA3565">
        <f t="shared" si="504"/>
        <v>100</v>
      </c>
      <c r="AB3565">
        <f>IF(ROW($AA3565)&lt;=VALUE(LEFT(AA$1,FIND("-",AA$1,1)-1))+VALUE(LEFT(AB$1,FIND("-",AB$1,1)-1)-1),0,AVERAGE(INDEX($AA:$AA,ROW($AA3565)-VALUE(LEFT(AB$1,FIND("-",AB$1,1)-1))+1):$AA3565))</f>
        <v>77.777777777777757</v>
      </c>
      <c r="AC3565">
        <f>IF(ROW($AA3565)&lt;=VALUE(LEFT(AA$1,FIND("-",AA$1,1)-1))+VALUE(LEFT(AB$1,FIND("-",AB$1,1)-1)-1)+VALUE(LEFT(AC$1,FIND("-",AC$1,1)-1)-1),0,AVERAGE(INDEX($AB:$AB,ROW($AB3565)-VALUE(LEFT(AC$1,FIND("-",AC$1,1)-1))+1):$AB3565))</f>
        <v>66.666666666666643</v>
      </c>
      <c r="AE3565">
        <f t="shared" si="501"/>
        <v>348174044</v>
      </c>
      <c r="AG3565" t="str">
        <f t="shared" si="503"/>
        <v/>
      </c>
    </row>
    <row r="3566" spans="1:33" x14ac:dyDescent="0.25">
      <c r="A3566" s="6">
        <v>42304</v>
      </c>
      <c r="B3566">
        <v>0.12</v>
      </c>
      <c r="C3566">
        <v>0.13</v>
      </c>
      <c r="D3566">
        <v>0.12</v>
      </c>
      <c r="E3566">
        <v>0.13</v>
      </c>
      <c r="F3566">
        <v>0.13</v>
      </c>
      <c r="G3566">
        <v>21800</v>
      </c>
      <c r="I3566" t="str">
        <f t="shared" si="496"/>
        <v/>
      </c>
      <c r="J3566" t="str">
        <f t="shared" si="497"/>
        <v>Overbought</v>
      </c>
      <c r="K3566" t="str">
        <f t="shared" si="498"/>
        <v/>
      </c>
      <c r="M3566" s="11" t="str">
        <f t="shared" si="502"/>
        <v/>
      </c>
      <c r="O3566">
        <f>IF(ROW($E3566)&lt;=VALUE(LEFT(O$1,FIND("-",O$1,1)-1)),0,IF(ROW($E3566)=VALUE(LEFT(O$1,FIND("-",O$1,1)-1))+1,AVERAGE(INDEX($E:$E,ROW($E3566)-VALUE(LEFT(O$1,FIND("-",O$1,1)-1))):$E3566),($E3566*(2/(VALUE(LEFT(O$1,FIND("-",O$1,1)-1))+1)))+(O3565*(1-(2/(VALUE(LEFT(O$1,FIND("-",O$1,1)-1))+1))))))</f>
        <v>0.13971902672014633</v>
      </c>
      <c r="Q3566">
        <f>IF(ROW($E3566)&lt;=VALUE(LEFT(Q$1,FIND("-",Q$1,1)-1)),0,IF(ROW($E3566)=VALUE(LEFT(Q$1,FIND("-",Q$1,1)-1))+1,AVERAGE(INDEX($E:$E,ROW($E3566)-VALUE(LEFT(Q$1,FIND("-",Q$1,1)-1))):$E3566),($E3566*(2/(VALUE(LEFT(Q$1,FIND("-",Q$1,1)-1))+1)))+(Q3565*(1-(2/(VALUE(LEFT(Q$1,FIND("-",Q$1,1)-1))+1))))))</f>
        <v>0.12166420214008206</v>
      </c>
      <c r="R3566">
        <f>IF(ROW($E3566)&lt;=VALUE(LEFT(R$1,FIND("-",R$1,1)-1)),0,IF(ROW($E3566)=VALUE(LEFT(R$1,FIND("-",R$1,1)-1))+1,AVERAGE(INDEX($E:$E,ROW($E3566)-VALUE(LEFT(R$1,FIND("-",R$1,1)-1))):$E3566),($E3566*(2/(VALUE(LEFT(R$1,FIND("-",R$1,1)-1))+1)))+(R3565*(1-(2/(VALUE(LEFT(R$1,FIND("-",R$1,1)-1))+1))))))</f>
        <v>0.11994900765569703</v>
      </c>
      <c r="S3566">
        <f t="shared" si="499"/>
        <v>1.7151944843850214E-3</v>
      </c>
      <c r="T3566">
        <f>IF(ROW($E3566)&lt;=MAX(VALUE(LEFT(Q$1,FIND("-",Q$1,1)-1)),VALUE(LEFT(R$1,FIND("-",R$1,1)-1)))+VALUE(LEFT(T$1,FIND("-",T$1,1)-1))-1,0,IF(ROW($E3566)=MAX(VALUE(LEFT(Q$1,FIND("-",Q$1,1)-1)),VALUE(LEFT(R$1,FIND("-",R$1,1)-1)))+VALUE(LEFT(T$1,FIND("-",T$1,1)-1)),AVERAGE(INDEX($S:$S,ROW(S3566)-VALUE(LEFT(T$1,FIND("-",T$1,1)-1))+1):S3566),($S3566*(2/(VALUE(LEFT(T$1,FIND("-",T$1,1)-1))+1)))+(T3565*(1-(2/(VALUE(LEFT(T$1,FIND("-",T$1,1)-1))+1))))))</f>
        <v>1.0933559196410323E-4</v>
      </c>
      <c r="V3566">
        <f t="shared" si="500"/>
        <v>0</v>
      </c>
      <c r="W3566">
        <f>IF(ROW($E3566)&lt;=VALUE(LEFT(W$1,FIND("-",W$1,1)-1))+1,0,IF(ROW($E3565)=VALUE(LEFT(W$1,FIND("-",W$1,1)-1))+1,100-100/(1+ABS((SUMIF(INDEX($V:$V,ROW($V3566)-VALUE(LEFT(W$1,FIND("-",W$1,1)-1))+1):$V3566,"&gt;0",INDEX($V:$V,ROW($V3566)-VALUE(LEFT(W$1,FIND("-",W$1,1)-1))+1):$V3566)/COUNTIF(INDEX($V:$V,ROW($V3566)-VALUE(LEFT(W$1,FIND("-",W$1,1)-1))+1):$V3566,"&gt;0"))/(SUMIF(INDEX($V:$V,ROW($V3566)-VALUE(LEFT(W$1,FIND("-",W$1,1)-1))+1):$V3566,"&lt;0",INDEX($V:$V,ROW($V3566)-VALUE(LEFT(W$1,FIND("-",W$1,1)-1))+1):$V3566)/COUNTIF(INDEX($V:$V,ROW($V3566)-VALUE(LEFT(W$1,FIND("-",W$1,1)-1))+1):$V3566,"&lt;0")))),100-100/(1+ABS((SUMIF(INDEX($V:$V,ROW($V3566)-VALUE(LEFT(W$1,FIND("-",W$1,1)-1))+1):$V3566,"&gt;0",INDEX($V:$V,ROW($V3566)-VALUE(LEFT(W$1,FIND("-",W$1,1)-1))+1):$V3566)/VALUE(LEFT(W$1,FIND("-",W$1,1)-1)))/(SUMIF(INDEX($V:$V,ROW($V3566)-VALUE(LEFT(W$1,FIND("-",W$1,1)-1))+1):$V3566,"&lt;0",INDEX($V:$V,ROW($V3566)-VALUE(LEFT(W$1,FIND("-",W$1,1)-1))+1):$V3566)/VALUE(LEFT(W$1,FIND("-",W$1,1)-1)))))))</f>
        <v>71.428571428571445</v>
      </c>
      <c r="Y3566">
        <f>IF(ROW($E3566)&lt;=VALUE(LEFT(Y$1,FIND("-",Y$1,1)-1)),0,MAX(INDEX(C:C,ROW(C3566)-VALUE(LEFT(Y$1,FIND("-",Y$1,1)-1))+1):C3566))</f>
        <v>0.13</v>
      </c>
      <c r="Z3566">
        <f>IF(ROW($E3566)&lt;=VALUE(LEFT(Z$1,FIND("-",Z$1,1)-1)),0,MIN(INDEX(D:D,ROW(D3566)-VALUE(LEFT(Z$1,FIND("-",Z$1,1)-1))+1):D3566))</f>
        <v>0.11</v>
      </c>
      <c r="AA3566">
        <f t="shared" si="504"/>
        <v>100</v>
      </c>
      <c r="AB3566">
        <f>IF(ROW($AA3566)&lt;=VALUE(LEFT(AA$1,FIND("-",AA$1,1)-1))+VALUE(LEFT(AB$1,FIND("-",AB$1,1)-1)-1),0,AVERAGE(INDEX($AA:$AA,ROW($AA3566)-VALUE(LEFT(AB$1,FIND("-",AB$1,1)-1))+1):$AA3566))</f>
        <v>88.888888888888872</v>
      </c>
      <c r="AC3566">
        <f>IF(ROW($AA3566)&lt;=VALUE(LEFT(AA$1,FIND("-",AA$1,1)-1))+VALUE(LEFT(AB$1,FIND("-",AB$1,1)-1)-1)+VALUE(LEFT(AC$1,FIND("-",AC$1,1)-1)-1),0,AVERAGE(INDEX($AB:$AB,ROW($AB3566)-VALUE(LEFT(AC$1,FIND("-",AC$1,1)-1))+1):$AB3566))</f>
        <v>77.777777777777757</v>
      </c>
      <c r="AE3566">
        <f t="shared" si="501"/>
        <v>348174044</v>
      </c>
      <c r="AG3566" t="str">
        <f t="shared" si="503"/>
        <v/>
      </c>
    </row>
    <row r="3567" spans="1:33" x14ac:dyDescent="0.25">
      <c r="A3567" s="6">
        <v>42306</v>
      </c>
      <c r="B3567">
        <v>0.125</v>
      </c>
      <c r="C3567">
        <v>0.125</v>
      </c>
      <c r="D3567">
        <v>0.12</v>
      </c>
      <c r="E3567">
        <v>0.12</v>
      </c>
      <c r="F3567">
        <v>0.12</v>
      </c>
      <c r="G3567">
        <v>83000</v>
      </c>
      <c r="I3567" t="str">
        <f t="shared" si="496"/>
        <v/>
      </c>
      <c r="J3567" t="str">
        <f t="shared" si="497"/>
        <v/>
      </c>
      <c r="K3567" t="str">
        <f t="shared" si="498"/>
        <v>Overbought Above %D</v>
      </c>
      <c r="M3567" s="11" t="str">
        <f t="shared" si="502"/>
        <v/>
      </c>
      <c r="O3567">
        <f>IF(ROW($E3567)&lt;=VALUE(LEFT(O$1,FIND("-",O$1,1)-1)),0,IF(ROW($E3567)=VALUE(LEFT(O$1,FIND("-",O$1,1)-1))+1,AVERAGE(INDEX($E:$E,ROW($E3567)-VALUE(LEFT(O$1,FIND("-",O$1,1)-1))):$E3567),($E3567*(2/(VALUE(LEFT(O$1,FIND("-",O$1,1)-1))+1)))+(O3566*(1-(2/(VALUE(LEFT(O$1,FIND("-",O$1,1)-1))+1))))))</f>
        <v>0.13952281749905035</v>
      </c>
      <c r="Q3567">
        <f>IF(ROW($E3567)&lt;=VALUE(LEFT(Q$1,FIND("-",Q$1,1)-1)),0,IF(ROW($E3567)=VALUE(LEFT(Q$1,FIND("-",Q$1,1)-1))+1,AVERAGE(INDEX($E:$E,ROW($E3567)-VALUE(LEFT(Q$1,FIND("-",Q$1,1)-1))):$E3567),($E3567*(2/(VALUE(LEFT(Q$1,FIND("-",Q$1,1)-1))+1)))+(Q3566*(1-(2/(VALUE(LEFT(Q$1,FIND("-",Q$1,1)-1))+1))))))</f>
        <v>0.12140817104160789</v>
      </c>
      <c r="R3567">
        <f>IF(ROW($E3567)&lt;=VALUE(LEFT(R$1,FIND("-",R$1,1)-1)),0,IF(ROW($E3567)=VALUE(LEFT(R$1,FIND("-",R$1,1)-1))+1,AVERAGE(INDEX($E:$E,ROW($E3567)-VALUE(LEFT(R$1,FIND("-",R$1,1)-1))):$E3567),($E3567*(2/(VALUE(LEFT(R$1,FIND("-",R$1,1)-1))+1)))+(R3566*(1-(2/(VALUE(LEFT(R$1,FIND("-",R$1,1)-1))+1))))))</f>
        <v>0.11995278486638615</v>
      </c>
      <c r="S3567">
        <f t="shared" si="499"/>
        <v>1.4553861752217429E-3</v>
      </c>
      <c r="T3567">
        <f>IF(ROW($E3567)&lt;=MAX(VALUE(LEFT(Q$1,FIND("-",Q$1,1)-1)),VALUE(LEFT(R$1,FIND("-",R$1,1)-1)))+VALUE(LEFT(T$1,FIND("-",T$1,1)-1))-1,0,IF(ROW($E3567)=MAX(VALUE(LEFT(Q$1,FIND("-",Q$1,1)-1)),VALUE(LEFT(R$1,FIND("-",R$1,1)-1)))+VALUE(LEFT(T$1,FIND("-",T$1,1)-1)),AVERAGE(INDEX($S:$S,ROW(S3567)-VALUE(LEFT(T$1,FIND("-",T$1,1)-1))+1):S3567),($S3567*(2/(VALUE(LEFT(T$1,FIND("-",T$1,1)-1))+1)))+(T3566*(1-(2/(VALUE(LEFT(T$1,FIND("-",T$1,1)-1))+1))))))</f>
        <v>3.7854570861563117E-4</v>
      </c>
      <c r="V3567">
        <f t="shared" si="500"/>
        <v>-1.0000000000000009E-2</v>
      </c>
      <c r="W3567">
        <f>IF(ROW($E3567)&lt;=VALUE(LEFT(W$1,FIND("-",W$1,1)-1))+1,0,IF(ROW($E3566)=VALUE(LEFT(W$1,FIND("-",W$1,1)-1))+1,100-100/(1+ABS((SUMIF(INDEX($V:$V,ROW($V3567)-VALUE(LEFT(W$1,FIND("-",W$1,1)-1))+1):$V3567,"&gt;0",INDEX($V:$V,ROW($V3567)-VALUE(LEFT(W$1,FIND("-",W$1,1)-1))+1):$V3567)/COUNTIF(INDEX($V:$V,ROW($V3567)-VALUE(LEFT(W$1,FIND("-",W$1,1)-1))+1):$V3567,"&gt;0"))/(SUMIF(INDEX($V:$V,ROW($V3567)-VALUE(LEFT(W$1,FIND("-",W$1,1)-1))+1):$V3567,"&lt;0",INDEX($V:$V,ROW($V3567)-VALUE(LEFT(W$1,FIND("-",W$1,1)-1))+1):$V3567)/COUNTIF(INDEX($V:$V,ROW($V3567)-VALUE(LEFT(W$1,FIND("-",W$1,1)-1))+1):$V3567,"&lt;0")))),100-100/(1+ABS((SUMIF(INDEX($V:$V,ROW($V3567)-VALUE(LEFT(W$1,FIND("-",W$1,1)-1))+1):$V3567,"&gt;0",INDEX($V:$V,ROW($V3567)-VALUE(LEFT(W$1,FIND("-",W$1,1)-1))+1):$V3567)/VALUE(LEFT(W$1,FIND("-",W$1,1)-1)))/(SUMIF(INDEX($V:$V,ROW($V3567)-VALUE(LEFT(W$1,FIND("-",W$1,1)-1))+1):$V3567,"&lt;0",INDEX($V:$V,ROW($V3567)-VALUE(LEFT(W$1,FIND("-",W$1,1)-1))+1):$V3567)/VALUE(LEFT(W$1,FIND("-",W$1,1)-1)))))))</f>
        <v>50</v>
      </c>
      <c r="Y3567">
        <f>IF(ROW($E3567)&lt;=VALUE(LEFT(Y$1,FIND("-",Y$1,1)-1)),0,MAX(INDEX(C:C,ROW(C3567)-VALUE(LEFT(Y$1,FIND("-",Y$1,1)-1))+1):C3567))</f>
        <v>0.13</v>
      </c>
      <c r="Z3567">
        <f>IF(ROW($E3567)&lt;=VALUE(LEFT(Z$1,FIND("-",Z$1,1)-1)),0,MIN(INDEX(D:D,ROW(D3567)-VALUE(LEFT(Z$1,FIND("-",Z$1,1)-1))+1):D3567))</f>
        <v>0.11</v>
      </c>
      <c r="AA3567">
        <f t="shared" si="504"/>
        <v>49.999999999999964</v>
      </c>
      <c r="AB3567">
        <f>IF(ROW($AA3567)&lt;=VALUE(LEFT(AA$1,FIND("-",AA$1,1)-1))+VALUE(LEFT(AB$1,FIND("-",AB$1,1)-1)-1),0,AVERAGE(INDEX($AA:$AA,ROW($AA3567)-VALUE(LEFT(AB$1,FIND("-",AB$1,1)-1))+1):$AA3567))</f>
        <v>83.333333333333329</v>
      </c>
      <c r="AC3567">
        <f>IF(ROW($AA3567)&lt;=VALUE(LEFT(AA$1,FIND("-",AA$1,1)-1))+VALUE(LEFT(AB$1,FIND("-",AB$1,1)-1)-1)+VALUE(LEFT(AC$1,FIND("-",AC$1,1)-1)-1),0,AVERAGE(INDEX($AB:$AB,ROW($AB3567)-VALUE(LEFT(AC$1,FIND("-",AC$1,1)-1))+1):$AB3567))</f>
        <v>83.333333333333314</v>
      </c>
      <c r="AE3567">
        <f t="shared" si="501"/>
        <v>348091044</v>
      </c>
      <c r="AG3567" t="str">
        <f t="shared" si="503"/>
        <v/>
      </c>
    </row>
    <row r="3568" spans="1:33" x14ac:dyDescent="0.25">
      <c r="A3568" s="6">
        <v>42307</v>
      </c>
      <c r="B3568">
        <v>0.115</v>
      </c>
      <c r="C3568">
        <v>0.115</v>
      </c>
      <c r="D3568">
        <v>0.115</v>
      </c>
      <c r="E3568">
        <v>0.115</v>
      </c>
      <c r="F3568">
        <v>0.115</v>
      </c>
      <c r="G3568">
        <v>1200</v>
      </c>
      <c r="I3568" t="str">
        <f t="shared" si="496"/>
        <v/>
      </c>
      <c r="J3568" t="str">
        <f t="shared" si="497"/>
        <v/>
      </c>
      <c r="K3568" t="str">
        <f t="shared" si="498"/>
        <v>Sell</v>
      </c>
      <c r="M3568" s="11" t="str">
        <f t="shared" si="502"/>
        <v>Sell</v>
      </c>
      <c r="O3568">
        <f>IF(ROW($E3568)&lt;=VALUE(LEFT(O$1,FIND("-",O$1,1)-1)),0,IF(ROW($E3568)=VALUE(LEFT(O$1,FIND("-",O$1,1)-1))+1,AVERAGE(INDEX($E:$E,ROW($E3568)-VALUE(LEFT(O$1,FIND("-",O$1,1)-1))):$E3568),($E3568*(2/(VALUE(LEFT(O$1,FIND("-",O$1,1)-1))+1)))+(O3567*(1-(2/(VALUE(LEFT(O$1,FIND("-",O$1,1)-1))+1))))))</f>
        <v>0.13927880936473144</v>
      </c>
      <c r="Q3568">
        <f>IF(ROW($E3568)&lt;=VALUE(LEFT(Q$1,FIND("-",Q$1,1)-1)),0,IF(ROW($E3568)=VALUE(LEFT(Q$1,FIND("-",Q$1,1)-1))+1,AVERAGE(INDEX($E:$E,ROW($E3568)-VALUE(LEFT(Q$1,FIND("-",Q$1,1)-1))):$E3568),($E3568*(2/(VALUE(LEFT(Q$1,FIND("-",Q$1,1)-1))+1)))+(Q3567*(1-(2/(VALUE(LEFT(Q$1,FIND("-",Q$1,1)-1))+1))))))</f>
        <v>0.12042229857366821</v>
      </c>
      <c r="R3568">
        <f>IF(ROW($E3568)&lt;=VALUE(LEFT(R$1,FIND("-",R$1,1)-1)),0,IF(ROW($E3568)=VALUE(LEFT(R$1,FIND("-",R$1,1)-1))+1,AVERAGE(INDEX($E:$E,ROW($E3568)-VALUE(LEFT(R$1,FIND("-",R$1,1)-1))):$E3568),($E3568*(2/(VALUE(LEFT(R$1,FIND("-",R$1,1)-1))+1)))+(R3567*(1-(2/(VALUE(LEFT(R$1,FIND("-",R$1,1)-1))+1))))))</f>
        <v>0.11958591191332052</v>
      </c>
      <c r="S3568">
        <f t="shared" si="499"/>
        <v>8.3638666034768772E-4</v>
      </c>
      <c r="T3568">
        <f>IF(ROW($E3568)&lt;=MAX(VALUE(LEFT(Q$1,FIND("-",Q$1,1)-1)),VALUE(LEFT(R$1,FIND("-",R$1,1)-1)))+VALUE(LEFT(T$1,FIND("-",T$1,1)-1))-1,0,IF(ROW($E3568)=MAX(VALUE(LEFT(Q$1,FIND("-",Q$1,1)-1)),VALUE(LEFT(R$1,FIND("-",R$1,1)-1)))+VALUE(LEFT(T$1,FIND("-",T$1,1)-1)),AVERAGE(INDEX($S:$S,ROW(S3568)-VALUE(LEFT(T$1,FIND("-",T$1,1)-1))+1):S3568),($S3568*(2/(VALUE(LEFT(T$1,FIND("-",T$1,1)-1))+1)))+(T3567*(1-(2/(VALUE(LEFT(T$1,FIND("-",T$1,1)-1))+1))))))</f>
        <v>4.7011389896204248E-4</v>
      </c>
      <c r="V3568">
        <f t="shared" si="500"/>
        <v>-4.9999999999999906E-3</v>
      </c>
      <c r="W3568">
        <f>IF(ROW($E3568)&lt;=VALUE(LEFT(W$1,FIND("-",W$1,1)-1))+1,0,IF(ROW($E3567)=VALUE(LEFT(W$1,FIND("-",W$1,1)-1))+1,100-100/(1+ABS((SUMIF(INDEX($V:$V,ROW($V3568)-VALUE(LEFT(W$1,FIND("-",W$1,1)-1))+1):$V3568,"&gt;0",INDEX($V:$V,ROW($V3568)-VALUE(LEFT(W$1,FIND("-",W$1,1)-1))+1):$V3568)/COUNTIF(INDEX($V:$V,ROW($V3568)-VALUE(LEFT(W$1,FIND("-",W$1,1)-1))+1):$V3568,"&gt;0"))/(SUMIF(INDEX($V:$V,ROW($V3568)-VALUE(LEFT(W$1,FIND("-",W$1,1)-1))+1):$V3568,"&lt;0",INDEX($V:$V,ROW($V3568)-VALUE(LEFT(W$1,FIND("-",W$1,1)-1))+1):$V3568)/COUNTIF(INDEX($V:$V,ROW($V3568)-VALUE(LEFT(W$1,FIND("-",W$1,1)-1))+1):$V3568,"&lt;0")))),100-100/(1+ABS((SUMIF(INDEX($V:$V,ROW($V3568)-VALUE(LEFT(W$1,FIND("-",W$1,1)-1))+1):$V3568,"&gt;0",INDEX($V:$V,ROW($V3568)-VALUE(LEFT(W$1,FIND("-",W$1,1)-1))+1):$V3568)/VALUE(LEFT(W$1,FIND("-",W$1,1)-1)))/(SUMIF(INDEX($V:$V,ROW($V3568)-VALUE(LEFT(W$1,FIND("-",W$1,1)-1))+1):$V3568,"&lt;0",INDEX($V:$V,ROW($V3568)-VALUE(LEFT(W$1,FIND("-",W$1,1)-1))+1):$V3568)/VALUE(LEFT(W$1,FIND("-",W$1,1)-1)))))))</f>
        <v>44.44444444444445</v>
      </c>
      <c r="Y3568">
        <f>IF(ROW($E3568)&lt;=VALUE(LEFT(Y$1,FIND("-",Y$1,1)-1)),0,MAX(INDEX(C:C,ROW(C3568)-VALUE(LEFT(Y$1,FIND("-",Y$1,1)-1))+1):C3568))</f>
        <v>0.13</v>
      </c>
      <c r="Z3568">
        <f>IF(ROW($E3568)&lt;=VALUE(LEFT(Z$1,FIND("-",Z$1,1)-1)),0,MIN(INDEX(D:D,ROW(D3568)-VALUE(LEFT(Z$1,FIND("-",Z$1,1)-1))+1):D3568))</f>
        <v>0.11</v>
      </c>
      <c r="AA3568">
        <f t="shared" si="504"/>
        <v>25.000000000000018</v>
      </c>
      <c r="AB3568">
        <f>IF(ROW($AA3568)&lt;=VALUE(LEFT(AA$1,FIND("-",AA$1,1)-1))+VALUE(LEFT(AB$1,FIND("-",AB$1,1)-1)-1),0,AVERAGE(INDEX($AA:$AA,ROW($AA3568)-VALUE(LEFT(AB$1,FIND("-",AB$1,1)-1))+1):$AA3568))</f>
        <v>58.333333333333336</v>
      </c>
      <c r="AC3568">
        <f>IF(ROW($AA3568)&lt;=VALUE(LEFT(AA$1,FIND("-",AA$1,1)-1))+VALUE(LEFT(AB$1,FIND("-",AB$1,1)-1)-1)+VALUE(LEFT(AC$1,FIND("-",AC$1,1)-1)-1),0,AVERAGE(INDEX($AB:$AB,ROW($AB3568)-VALUE(LEFT(AC$1,FIND("-",AC$1,1)-1))+1):$AB3568))</f>
        <v>76.851851851851848</v>
      </c>
      <c r="AE3568">
        <f t="shared" si="501"/>
        <v>348089844</v>
      </c>
      <c r="AG3568" t="str">
        <f t="shared" si="503"/>
        <v>Sell</v>
      </c>
    </row>
    <row r="3569" spans="1:33" x14ac:dyDescent="0.25">
      <c r="A3569" s="6">
        <v>42310</v>
      </c>
      <c r="B3569">
        <v>0.115</v>
      </c>
      <c r="C3569">
        <v>0.12</v>
      </c>
      <c r="D3569">
        <v>0.115</v>
      </c>
      <c r="E3569">
        <v>0.12</v>
      </c>
      <c r="F3569">
        <v>0.12</v>
      </c>
      <c r="G3569">
        <v>105000</v>
      </c>
      <c r="I3569" t="str">
        <f t="shared" si="496"/>
        <v/>
      </c>
      <c r="J3569" t="str">
        <f t="shared" si="497"/>
        <v/>
      </c>
      <c r="K3569" t="str">
        <f t="shared" si="498"/>
        <v/>
      </c>
      <c r="M3569" s="11" t="str">
        <f t="shared" si="502"/>
        <v/>
      </c>
      <c r="O3569">
        <f>IF(ROW($E3569)&lt;=VALUE(LEFT(O$1,FIND("-",O$1,1)-1)),0,IF(ROW($E3569)=VALUE(LEFT(O$1,FIND("-",O$1,1)-1))+1,AVERAGE(INDEX($E:$E,ROW($E3569)-VALUE(LEFT(O$1,FIND("-",O$1,1)-1))):$E3569),($E3569*(2/(VALUE(LEFT(O$1,FIND("-",O$1,1)-1))+1)))+(O3568*(1-(2/(VALUE(LEFT(O$1,FIND("-",O$1,1)-1))+1))))))</f>
        <v>0.13908698041582865</v>
      </c>
      <c r="Q3569">
        <f>IF(ROW($E3569)&lt;=VALUE(LEFT(Q$1,FIND("-",Q$1,1)-1)),0,IF(ROW($E3569)=VALUE(LEFT(Q$1,FIND("-",Q$1,1)-1))+1,AVERAGE(INDEX($E:$E,ROW($E3569)-VALUE(LEFT(Q$1,FIND("-",Q$1,1)-1))):$E3569),($E3569*(2/(VALUE(LEFT(Q$1,FIND("-",Q$1,1)-1))+1)))+(Q3568*(1-(2/(VALUE(LEFT(Q$1,FIND("-",Q$1,1)-1))+1))))))</f>
        <v>0.12035732956233464</v>
      </c>
      <c r="R3569">
        <f>IF(ROW($E3569)&lt;=VALUE(LEFT(R$1,FIND("-",R$1,1)-1)),0,IF(ROW($E3569)=VALUE(LEFT(R$1,FIND("-",R$1,1)-1))+1,AVERAGE(INDEX($E:$E,ROW($E3569)-VALUE(LEFT(R$1,FIND("-",R$1,1)-1))):$E3569),($E3569*(2/(VALUE(LEFT(R$1,FIND("-",R$1,1)-1))+1)))+(R3568*(1-(2/(VALUE(LEFT(R$1,FIND("-",R$1,1)-1))+1))))))</f>
        <v>0.11961658510492641</v>
      </c>
      <c r="S3569">
        <f t="shared" si="499"/>
        <v>7.4074445740822392E-4</v>
      </c>
      <c r="T3569">
        <f>IF(ROW($E3569)&lt;=MAX(VALUE(LEFT(Q$1,FIND("-",Q$1,1)-1)),VALUE(LEFT(R$1,FIND("-",R$1,1)-1)))+VALUE(LEFT(T$1,FIND("-",T$1,1)-1))-1,0,IF(ROW($E3569)=MAX(VALUE(LEFT(Q$1,FIND("-",Q$1,1)-1)),VALUE(LEFT(R$1,FIND("-",R$1,1)-1)))+VALUE(LEFT(T$1,FIND("-",T$1,1)-1)),AVERAGE(INDEX($S:$S,ROW(S3569)-VALUE(LEFT(T$1,FIND("-",T$1,1)-1))+1):S3569),($S3569*(2/(VALUE(LEFT(T$1,FIND("-",T$1,1)-1))+1)))+(T3568*(1-(2/(VALUE(LEFT(T$1,FIND("-",T$1,1)-1))+1))))))</f>
        <v>5.2424001065127883E-4</v>
      </c>
      <c r="V3569">
        <f t="shared" si="500"/>
        <v>4.9999999999999906E-3</v>
      </c>
      <c r="W3569">
        <f>IF(ROW($E3569)&lt;=VALUE(LEFT(W$1,FIND("-",W$1,1)-1))+1,0,IF(ROW($E3568)=VALUE(LEFT(W$1,FIND("-",W$1,1)-1))+1,100-100/(1+ABS((SUMIF(INDEX($V:$V,ROW($V3569)-VALUE(LEFT(W$1,FIND("-",W$1,1)-1))+1):$V3569,"&gt;0",INDEX($V:$V,ROW($V3569)-VALUE(LEFT(W$1,FIND("-",W$1,1)-1))+1):$V3569)/COUNTIF(INDEX($V:$V,ROW($V3569)-VALUE(LEFT(W$1,FIND("-",W$1,1)-1))+1):$V3569,"&gt;0"))/(SUMIF(INDEX($V:$V,ROW($V3569)-VALUE(LEFT(W$1,FIND("-",W$1,1)-1))+1):$V3569,"&lt;0",INDEX($V:$V,ROW($V3569)-VALUE(LEFT(W$1,FIND("-",W$1,1)-1))+1):$V3569)/COUNTIF(INDEX($V:$V,ROW($V3569)-VALUE(LEFT(W$1,FIND("-",W$1,1)-1))+1):$V3569,"&lt;0")))),100-100/(1+ABS((SUMIF(INDEX($V:$V,ROW($V3569)-VALUE(LEFT(W$1,FIND("-",W$1,1)-1))+1):$V3569,"&gt;0",INDEX($V:$V,ROW($V3569)-VALUE(LEFT(W$1,FIND("-",W$1,1)-1))+1):$V3569)/VALUE(LEFT(W$1,FIND("-",W$1,1)-1)))/(SUMIF(INDEX($V:$V,ROW($V3569)-VALUE(LEFT(W$1,FIND("-",W$1,1)-1))+1):$V3569,"&lt;0",INDEX($V:$V,ROW($V3569)-VALUE(LEFT(W$1,FIND("-",W$1,1)-1))+1):$V3569)/VALUE(LEFT(W$1,FIND("-",W$1,1)-1)))))))</f>
        <v>50</v>
      </c>
      <c r="Y3569">
        <f>IF(ROW($E3569)&lt;=VALUE(LEFT(Y$1,FIND("-",Y$1,1)-1)),0,MAX(INDEX(C:C,ROW(C3569)-VALUE(LEFT(Y$1,FIND("-",Y$1,1)-1))+1):C3569))</f>
        <v>0.13</v>
      </c>
      <c r="Z3569">
        <f>IF(ROW($E3569)&lt;=VALUE(LEFT(Z$1,FIND("-",Z$1,1)-1)),0,MIN(INDEX(D:D,ROW(D3569)-VALUE(LEFT(Z$1,FIND("-",Z$1,1)-1))+1):D3569))</f>
        <v>0.11</v>
      </c>
      <c r="AA3569">
        <f t="shared" si="504"/>
        <v>49.999999999999964</v>
      </c>
      <c r="AB3569">
        <f>IF(ROW($AA3569)&lt;=VALUE(LEFT(AA$1,FIND("-",AA$1,1)-1))+VALUE(LEFT(AB$1,FIND("-",AB$1,1)-1)-1),0,AVERAGE(INDEX($AA:$AA,ROW($AA3569)-VALUE(LEFT(AB$1,FIND("-",AB$1,1)-1))+1):$AA3569))</f>
        <v>41.66666666666665</v>
      </c>
      <c r="AC3569">
        <f>IF(ROW($AA3569)&lt;=VALUE(LEFT(AA$1,FIND("-",AA$1,1)-1))+VALUE(LEFT(AB$1,FIND("-",AB$1,1)-1)-1)+VALUE(LEFT(AC$1,FIND("-",AC$1,1)-1)-1),0,AVERAGE(INDEX($AB:$AB,ROW($AB3569)-VALUE(LEFT(AC$1,FIND("-",AC$1,1)-1))+1):$AB3569))</f>
        <v>61.111111111111107</v>
      </c>
      <c r="AE3569">
        <f t="shared" si="501"/>
        <v>348194844</v>
      </c>
      <c r="AG3569" t="str">
        <f t="shared" si="503"/>
        <v/>
      </c>
    </row>
    <row r="3570" spans="1:33" x14ac:dyDescent="0.25">
      <c r="A3570" s="6">
        <v>42311</v>
      </c>
      <c r="B3570">
        <v>0.115</v>
      </c>
      <c r="C3570">
        <v>0.12</v>
      </c>
      <c r="D3570">
        <v>0.115</v>
      </c>
      <c r="E3570">
        <v>0.12</v>
      </c>
      <c r="F3570">
        <v>0.12</v>
      </c>
      <c r="G3570">
        <v>261000</v>
      </c>
      <c r="I3570" t="str">
        <f t="shared" si="496"/>
        <v/>
      </c>
      <c r="J3570" t="str">
        <f t="shared" si="497"/>
        <v/>
      </c>
      <c r="K3570" t="str">
        <f t="shared" si="498"/>
        <v/>
      </c>
      <c r="M3570" s="11" t="str">
        <f t="shared" si="502"/>
        <v/>
      </c>
      <c r="O3570">
        <f>IF(ROW($E3570)&lt;=VALUE(LEFT(O$1,FIND("-",O$1,1)-1)),0,IF(ROW($E3570)=VALUE(LEFT(O$1,FIND("-",O$1,1)-1))+1,AVERAGE(INDEX($E:$E,ROW($E3570)-VALUE(LEFT(O$1,FIND("-",O$1,1)-1))):$E3570),($E3570*(2/(VALUE(LEFT(O$1,FIND("-",O$1,1)-1))+1)))+(O3569*(1-(2/(VALUE(LEFT(O$1,FIND("-",O$1,1)-1))+1))))))</f>
        <v>0.13889706021268608</v>
      </c>
      <c r="Q3570">
        <f>IF(ROW($E3570)&lt;=VALUE(LEFT(Q$1,FIND("-",Q$1,1)-1)),0,IF(ROW($E3570)=VALUE(LEFT(Q$1,FIND("-",Q$1,1)-1))+1,AVERAGE(INDEX($E:$E,ROW($E3570)-VALUE(LEFT(Q$1,FIND("-",Q$1,1)-1))):$E3570),($E3570*(2/(VALUE(LEFT(Q$1,FIND("-",Q$1,1)-1))+1)))+(Q3569*(1-(2/(VALUE(LEFT(Q$1,FIND("-",Q$1,1)-1))+1))))))</f>
        <v>0.12030235578351392</v>
      </c>
      <c r="R3570">
        <f>IF(ROW($E3570)&lt;=VALUE(LEFT(R$1,FIND("-",R$1,1)-1)),0,IF(ROW($E3570)=VALUE(LEFT(R$1,FIND("-",R$1,1)-1))+1,AVERAGE(INDEX($E:$E,ROW($E3570)-VALUE(LEFT(R$1,FIND("-",R$1,1)-1))):$E3570),($E3570*(2/(VALUE(LEFT(R$1,FIND("-",R$1,1)-1))+1)))+(R3569*(1-(2/(VALUE(LEFT(R$1,FIND("-",R$1,1)-1))+1))))))</f>
        <v>0.11964498620826521</v>
      </c>
      <c r="S3570">
        <f t="shared" si="499"/>
        <v>6.5736957524871464E-4</v>
      </c>
      <c r="T3570">
        <f>IF(ROW($E3570)&lt;=MAX(VALUE(LEFT(Q$1,FIND("-",Q$1,1)-1)),VALUE(LEFT(R$1,FIND("-",R$1,1)-1)))+VALUE(LEFT(T$1,FIND("-",T$1,1)-1))-1,0,IF(ROW($E3570)=MAX(VALUE(LEFT(Q$1,FIND("-",Q$1,1)-1)),VALUE(LEFT(R$1,FIND("-",R$1,1)-1)))+VALUE(LEFT(T$1,FIND("-",T$1,1)-1)),AVERAGE(INDEX($S:$S,ROW(S3570)-VALUE(LEFT(T$1,FIND("-",T$1,1)-1))+1):S3570),($S3570*(2/(VALUE(LEFT(T$1,FIND("-",T$1,1)-1))+1)))+(T3569*(1-(2/(VALUE(LEFT(T$1,FIND("-",T$1,1)-1))+1))))))</f>
        <v>5.5086592357076597E-4</v>
      </c>
      <c r="V3570">
        <f t="shared" si="500"/>
        <v>0</v>
      </c>
      <c r="W3570">
        <f>IF(ROW($E3570)&lt;=VALUE(LEFT(W$1,FIND("-",W$1,1)-1))+1,0,IF(ROW($E3569)=VALUE(LEFT(W$1,FIND("-",W$1,1)-1))+1,100-100/(1+ABS((SUMIF(INDEX($V:$V,ROW($V3570)-VALUE(LEFT(W$1,FIND("-",W$1,1)-1))+1):$V3570,"&gt;0",INDEX($V:$V,ROW($V3570)-VALUE(LEFT(W$1,FIND("-",W$1,1)-1))+1):$V3570)/COUNTIF(INDEX($V:$V,ROW($V3570)-VALUE(LEFT(W$1,FIND("-",W$1,1)-1))+1):$V3570,"&gt;0"))/(SUMIF(INDEX($V:$V,ROW($V3570)-VALUE(LEFT(W$1,FIND("-",W$1,1)-1))+1):$V3570,"&lt;0",INDEX($V:$V,ROW($V3570)-VALUE(LEFT(W$1,FIND("-",W$1,1)-1))+1):$V3570)/COUNTIF(INDEX($V:$V,ROW($V3570)-VALUE(LEFT(W$1,FIND("-",W$1,1)-1))+1):$V3570,"&lt;0")))),100-100/(1+ABS((SUMIF(INDEX($V:$V,ROW($V3570)-VALUE(LEFT(W$1,FIND("-",W$1,1)-1))+1):$V3570,"&gt;0",INDEX($V:$V,ROW($V3570)-VALUE(LEFT(W$1,FIND("-",W$1,1)-1))+1):$V3570)/VALUE(LEFT(W$1,FIND("-",W$1,1)-1)))/(SUMIF(INDEX($V:$V,ROW($V3570)-VALUE(LEFT(W$1,FIND("-",W$1,1)-1))+1):$V3570,"&lt;0",INDEX($V:$V,ROW($V3570)-VALUE(LEFT(W$1,FIND("-",W$1,1)-1))+1):$V3570)/VALUE(LEFT(W$1,FIND("-",W$1,1)-1)))))))</f>
        <v>50</v>
      </c>
      <c r="Y3570">
        <f>IF(ROW($E3570)&lt;=VALUE(LEFT(Y$1,FIND("-",Y$1,1)-1)),0,MAX(INDEX(C:C,ROW(C3570)-VALUE(LEFT(Y$1,FIND("-",Y$1,1)-1))+1):C3570))</f>
        <v>0.13</v>
      </c>
      <c r="Z3570">
        <f>IF(ROW($E3570)&lt;=VALUE(LEFT(Z$1,FIND("-",Z$1,1)-1)),0,MIN(INDEX(D:D,ROW(D3570)-VALUE(LEFT(Z$1,FIND("-",Z$1,1)-1))+1):D3570))</f>
        <v>0.11</v>
      </c>
      <c r="AA3570">
        <f t="shared" si="504"/>
        <v>49.999999999999964</v>
      </c>
      <c r="AB3570">
        <f>IF(ROW($AA3570)&lt;=VALUE(LEFT(AA$1,FIND("-",AA$1,1)-1))+VALUE(LEFT(AB$1,FIND("-",AB$1,1)-1)-1),0,AVERAGE(INDEX($AA:$AA,ROW($AA3570)-VALUE(LEFT(AB$1,FIND("-",AB$1,1)-1))+1):$AA3570))</f>
        <v>41.66666666666665</v>
      </c>
      <c r="AC3570">
        <f>IF(ROW($AA3570)&lt;=VALUE(LEFT(AA$1,FIND("-",AA$1,1)-1))+VALUE(LEFT(AB$1,FIND("-",AB$1,1)-1)-1)+VALUE(LEFT(AC$1,FIND("-",AC$1,1)-1)-1),0,AVERAGE(INDEX($AB:$AB,ROW($AB3570)-VALUE(LEFT(AC$1,FIND("-",AC$1,1)-1))+1):$AB3570))</f>
        <v>47.222222222222207</v>
      </c>
      <c r="AE3570">
        <f t="shared" si="501"/>
        <v>348194844</v>
      </c>
      <c r="AG3570" t="str">
        <f t="shared" si="503"/>
        <v/>
      </c>
    </row>
    <row r="3571" spans="1:33" x14ac:dyDescent="0.25">
      <c r="A3571" s="6">
        <v>42313</v>
      </c>
      <c r="B3571">
        <v>0.115</v>
      </c>
      <c r="C3571">
        <v>0.12</v>
      </c>
      <c r="D3571">
        <v>0.115</v>
      </c>
      <c r="E3571">
        <v>0.12</v>
      </c>
      <c r="F3571">
        <v>0.12</v>
      </c>
      <c r="G3571">
        <v>13200</v>
      </c>
      <c r="I3571" t="str">
        <f t="shared" si="496"/>
        <v/>
      </c>
      <c r="J3571" t="str">
        <f t="shared" si="497"/>
        <v/>
      </c>
      <c r="K3571" t="str">
        <f t="shared" si="498"/>
        <v/>
      </c>
      <c r="M3571" s="11" t="str">
        <f t="shared" si="502"/>
        <v/>
      </c>
      <c r="O3571">
        <f>IF(ROW($E3571)&lt;=VALUE(LEFT(O$1,FIND("-",O$1,1)-1)),0,IF(ROW($E3571)=VALUE(LEFT(O$1,FIND("-",O$1,1)-1))+1,AVERAGE(INDEX($E:$E,ROW($E3571)-VALUE(LEFT(O$1,FIND("-",O$1,1)-1))):$E3571),($E3571*(2/(VALUE(LEFT(O$1,FIND("-",O$1,1)-1))+1)))+(O3570*(1-(2/(VALUE(LEFT(O$1,FIND("-",O$1,1)-1))+1))))))</f>
        <v>0.13870902976280861</v>
      </c>
      <c r="Q3571">
        <f>IF(ROW($E3571)&lt;=VALUE(LEFT(Q$1,FIND("-",Q$1,1)-1)),0,IF(ROW($E3571)=VALUE(LEFT(Q$1,FIND("-",Q$1,1)-1))+1,AVERAGE(INDEX($E:$E,ROW($E3571)-VALUE(LEFT(Q$1,FIND("-",Q$1,1)-1))):$E3571),($E3571*(2/(VALUE(LEFT(Q$1,FIND("-",Q$1,1)-1))+1)))+(Q3570*(1-(2/(VALUE(LEFT(Q$1,FIND("-",Q$1,1)-1))+1))))))</f>
        <v>0.12025583950912716</v>
      </c>
      <c r="R3571">
        <f>IF(ROW($E3571)&lt;=VALUE(LEFT(R$1,FIND("-",R$1,1)-1)),0,IF(ROW($E3571)=VALUE(LEFT(R$1,FIND("-",R$1,1)-1))+1,AVERAGE(INDEX($E:$E,ROW($E3571)-VALUE(LEFT(R$1,FIND("-",R$1,1)-1))):$E3571),($E3571*(2/(VALUE(LEFT(R$1,FIND("-",R$1,1)-1))+1)))+(R3570*(1-(2/(VALUE(LEFT(R$1,FIND("-",R$1,1)-1))+1))))))</f>
        <v>0.11967128352617148</v>
      </c>
      <c r="S3571">
        <f t="shared" si="499"/>
        <v>5.8455598295567568E-4</v>
      </c>
      <c r="T3571">
        <f>IF(ROW($E3571)&lt;=MAX(VALUE(LEFT(Q$1,FIND("-",Q$1,1)-1)),VALUE(LEFT(R$1,FIND("-",R$1,1)-1)))+VALUE(LEFT(T$1,FIND("-",T$1,1)-1))-1,0,IF(ROW($E3571)=MAX(VALUE(LEFT(Q$1,FIND("-",Q$1,1)-1)),VALUE(LEFT(R$1,FIND("-",R$1,1)-1)))+VALUE(LEFT(T$1,FIND("-",T$1,1)-1)),AVERAGE(INDEX($S:$S,ROW(S3571)-VALUE(LEFT(T$1,FIND("-",T$1,1)-1))+1):S3571),($S3571*(2/(VALUE(LEFT(T$1,FIND("-",T$1,1)-1))+1)))+(T3570*(1-(2/(VALUE(LEFT(T$1,FIND("-",T$1,1)-1))+1))))))</f>
        <v>5.5760393544774796E-4</v>
      </c>
      <c r="V3571">
        <f t="shared" si="500"/>
        <v>0</v>
      </c>
      <c r="W3571">
        <f>IF(ROW($E3571)&lt;=VALUE(LEFT(W$1,FIND("-",W$1,1)-1))+1,0,IF(ROW($E3570)=VALUE(LEFT(W$1,FIND("-",W$1,1)-1))+1,100-100/(1+ABS((SUMIF(INDEX($V:$V,ROW($V3571)-VALUE(LEFT(W$1,FIND("-",W$1,1)-1))+1):$V3571,"&gt;0",INDEX($V:$V,ROW($V3571)-VALUE(LEFT(W$1,FIND("-",W$1,1)-1))+1):$V3571)/COUNTIF(INDEX($V:$V,ROW($V3571)-VALUE(LEFT(W$1,FIND("-",W$1,1)-1))+1):$V3571,"&gt;0"))/(SUMIF(INDEX($V:$V,ROW($V3571)-VALUE(LEFT(W$1,FIND("-",W$1,1)-1))+1):$V3571,"&lt;0",INDEX($V:$V,ROW($V3571)-VALUE(LEFT(W$1,FIND("-",W$1,1)-1))+1):$V3571)/COUNTIF(INDEX($V:$V,ROW($V3571)-VALUE(LEFT(W$1,FIND("-",W$1,1)-1))+1):$V3571,"&lt;0")))),100-100/(1+ABS((SUMIF(INDEX($V:$V,ROW($V3571)-VALUE(LEFT(W$1,FIND("-",W$1,1)-1))+1):$V3571,"&gt;0",INDEX($V:$V,ROW($V3571)-VALUE(LEFT(W$1,FIND("-",W$1,1)-1))+1):$V3571)/VALUE(LEFT(W$1,FIND("-",W$1,1)-1)))/(SUMIF(INDEX($V:$V,ROW($V3571)-VALUE(LEFT(W$1,FIND("-",W$1,1)-1))+1):$V3571,"&lt;0",INDEX($V:$V,ROW($V3571)-VALUE(LEFT(W$1,FIND("-",W$1,1)-1))+1):$V3571)/VALUE(LEFT(W$1,FIND("-",W$1,1)-1)))))))</f>
        <v>55.55555555555555</v>
      </c>
      <c r="Y3571">
        <f>IF(ROW($E3571)&lt;=VALUE(LEFT(Y$1,FIND("-",Y$1,1)-1)),0,MAX(INDEX(C:C,ROW(C3571)-VALUE(LEFT(Y$1,FIND("-",Y$1,1)-1))+1):C3571))</f>
        <v>0.13</v>
      </c>
      <c r="Z3571">
        <f>IF(ROW($E3571)&lt;=VALUE(LEFT(Z$1,FIND("-",Z$1,1)-1)),0,MIN(INDEX(D:D,ROW(D3571)-VALUE(LEFT(Z$1,FIND("-",Z$1,1)-1))+1):D3571))</f>
        <v>0.115</v>
      </c>
      <c r="AA3571">
        <f t="shared" si="504"/>
        <v>33.333333333333272</v>
      </c>
      <c r="AB3571">
        <f>IF(ROW($AA3571)&lt;=VALUE(LEFT(AA$1,FIND("-",AA$1,1)-1))+VALUE(LEFT(AB$1,FIND("-",AB$1,1)-1)-1),0,AVERAGE(INDEX($AA:$AA,ROW($AA3571)-VALUE(LEFT(AB$1,FIND("-",AB$1,1)-1))+1):$AA3571))</f>
        <v>44.4444444444444</v>
      </c>
      <c r="AC3571">
        <f>IF(ROW($AA3571)&lt;=VALUE(LEFT(AA$1,FIND("-",AA$1,1)-1))+VALUE(LEFT(AB$1,FIND("-",AB$1,1)-1)-1)+VALUE(LEFT(AC$1,FIND("-",AC$1,1)-1)-1),0,AVERAGE(INDEX($AB:$AB,ROW($AB3571)-VALUE(LEFT(AC$1,FIND("-",AC$1,1)-1))+1):$AB3571))</f>
        <v>42.592592592592567</v>
      </c>
      <c r="AE3571">
        <f t="shared" si="501"/>
        <v>348194844</v>
      </c>
      <c r="AG3571" t="str">
        <f t="shared" si="503"/>
        <v/>
      </c>
    </row>
    <row r="3572" spans="1:33" x14ac:dyDescent="0.25">
      <c r="A3572" s="6">
        <v>42314</v>
      </c>
      <c r="B3572">
        <v>0.12</v>
      </c>
      <c r="C3572">
        <v>0.12</v>
      </c>
      <c r="D3572">
        <v>0.12</v>
      </c>
      <c r="E3572">
        <v>0.12</v>
      </c>
      <c r="F3572">
        <v>0.12</v>
      </c>
      <c r="G3572">
        <v>0</v>
      </c>
      <c r="I3572" t="str">
        <f t="shared" si="496"/>
        <v>Bearish</v>
      </c>
      <c r="J3572" t="str">
        <f t="shared" si="497"/>
        <v/>
      </c>
      <c r="K3572" t="str">
        <f t="shared" si="498"/>
        <v/>
      </c>
      <c r="M3572" s="11" t="str">
        <f t="shared" si="502"/>
        <v/>
      </c>
      <c r="O3572">
        <f>IF(ROW($E3572)&lt;=VALUE(LEFT(O$1,FIND("-",O$1,1)-1)),0,IF(ROW($E3572)=VALUE(LEFT(O$1,FIND("-",O$1,1)-1))+1,AVERAGE(INDEX($E:$E,ROW($E3572)-VALUE(LEFT(O$1,FIND("-",O$1,1)-1))):$E3572),($E3572*(2/(VALUE(LEFT(O$1,FIND("-",O$1,1)-1))+1)))+(O3571*(1-(2/(VALUE(LEFT(O$1,FIND("-",O$1,1)-1))+1))))))</f>
        <v>0.13852287026268115</v>
      </c>
      <c r="Q3572">
        <f>IF(ROW($E3572)&lt;=VALUE(LEFT(Q$1,FIND("-",Q$1,1)-1)),0,IF(ROW($E3572)=VALUE(LEFT(Q$1,FIND("-",Q$1,1)-1))+1,AVERAGE(INDEX($E:$E,ROW($E3572)-VALUE(LEFT(Q$1,FIND("-",Q$1,1)-1))):$E3572),($E3572*(2/(VALUE(LEFT(Q$1,FIND("-",Q$1,1)-1))+1)))+(Q3571*(1-(2/(VALUE(LEFT(Q$1,FIND("-",Q$1,1)-1))+1))))))</f>
        <v>0.12021647958464605</v>
      </c>
      <c r="R3572">
        <f>IF(ROW($E3572)&lt;=VALUE(LEFT(R$1,FIND("-",R$1,1)-1)),0,IF(ROW($E3572)=VALUE(LEFT(R$1,FIND("-",R$1,1)-1))+1,AVERAGE(INDEX($E:$E,ROW($E3572)-VALUE(LEFT(R$1,FIND("-",R$1,1)-1))):$E3572),($E3572*(2/(VALUE(LEFT(R$1,FIND("-",R$1,1)-1))+1)))+(R3571*(1-(2/(VALUE(LEFT(R$1,FIND("-",R$1,1)-1))+1))))))</f>
        <v>0.11969563289460323</v>
      </c>
      <c r="S3572">
        <f t="shared" si="499"/>
        <v>5.2084669004281992E-4</v>
      </c>
      <c r="T3572">
        <f>IF(ROW($E3572)&lt;=MAX(VALUE(LEFT(Q$1,FIND("-",Q$1,1)-1)),VALUE(LEFT(R$1,FIND("-",R$1,1)-1)))+VALUE(LEFT(T$1,FIND("-",T$1,1)-1))-1,0,IF(ROW($E3572)=MAX(VALUE(LEFT(Q$1,FIND("-",Q$1,1)-1)),VALUE(LEFT(R$1,FIND("-",R$1,1)-1)))+VALUE(LEFT(T$1,FIND("-",T$1,1)-1)),AVERAGE(INDEX($S:$S,ROW(S3572)-VALUE(LEFT(T$1,FIND("-",T$1,1)-1))+1):S3572),($S3572*(2/(VALUE(LEFT(T$1,FIND("-",T$1,1)-1))+1)))+(T3571*(1-(2/(VALUE(LEFT(T$1,FIND("-",T$1,1)-1))+1))))))</f>
        <v>5.5025248636676239E-4</v>
      </c>
      <c r="V3572">
        <f t="shared" si="500"/>
        <v>0</v>
      </c>
      <c r="W3572">
        <f>IF(ROW($E3572)&lt;=VALUE(LEFT(W$1,FIND("-",W$1,1)-1))+1,0,IF(ROW($E3571)=VALUE(LEFT(W$1,FIND("-",W$1,1)-1))+1,100-100/(1+ABS((SUMIF(INDEX($V:$V,ROW($V3572)-VALUE(LEFT(W$1,FIND("-",W$1,1)-1))+1):$V3572,"&gt;0",INDEX($V:$V,ROW($V3572)-VALUE(LEFT(W$1,FIND("-",W$1,1)-1))+1):$V3572)/COUNTIF(INDEX($V:$V,ROW($V3572)-VALUE(LEFT(W$1,FIND("-",W$1,1)-1))+1):$V3572,"&gt;0"))/(SUMIF(INDEX($V:$V,ROW($V3572)-VALUE(LEFT(W$1,FIND("-",W$1,1)-1))+1):$V3572,"&lt;0",INDEX($V:$V,ROW($V3572)-VALUE(LEFT(W$1,FIND("-",W$1,1)-1))+1):$V3572)/COUNTIF(INDEX($V:$V,ROW($V3572)-VALUE(LEFT(W$1,FIND("-",W$1,1)-1))+1):$V3572,"&lt;0")))),100-100/(1+ABS((SUMIF(INDEX($V:$V,ROW($V3572)-VALUE(LEFT(W$1,FIND("-",W$1,1)-1))+1):$V3572,"&gt;0",INDEX($V:$V,ROW($V3572)-VALUE(LEFT(W$1,FIND("-",W$1,1)-1))+1):$V3572)/VALUE(LEFT(W$1,FIND("-",W$1,1)-1)))/(SUMIF(INDEX($V:$V,ROW($V3572)-VALUE(LEFT(W$1,FIND("-",W$1,1)-1))+1):$V3572,"&lt;0",INDEX($V:$V,ROW($V3572)-VALUE(LEFT(W$1,FIND("-",W$1,1)-1))+1):$V3572)/VALUE(LEFT(W$1,FIND("-",W$1,1)-1)))))))</f>
        <v>55.55555555555555</v>
      </c>
      <c r="Y3572">
        <f>IF(ROW($E3572)&lt;=VALUE(LEFT(Y$1,FIND("-",Y$1,1)-1)),0,MAX(INDEX(C:C,ROW(C3572)-VALUE(LEFT(Y$1,FIND("-",Y$1,1)-1))+1):C3572))</f>
        <v>0.13</v>
      </c>
      <c r="Z3572">
        <f>IF(ROW($E3572)&lt;=VALUE(LEFT(Z$1,FIND("-",Z$1,1)-1)),0,MIN(INDEX(D:D,ROW(D3572)-VALUE(LEFT(Z$1,FIND("-",Z$1,1)-1))+1):D3572))</f>
        <v>0.115</v>
      </c>
      <c r="AA3572">
        <f t="shared" si="504"/>
        <v>33.333333333333272</v>
      </c>
      <c r="AB3572">
        <f>IF(ROW($AA3572)&lt;=VALUE(LEFT(AA$1,FIND("-",AA$1,1)-1))+VALUE(LEFT(AB$1,FIND("-",AB$1,1)-1)-1),0,AVERAGE(INDEX($AA:$AA,ROW($AA3572)-VALUE(LEFT(AB$1,FIND("-",AB$1,1)-1))+1):$AA3572))</f>
        <v>38.888888888888836</v>
      </c>
      <c r="AC3572">
        <f>IF(ROW($AA3572)&lt;=VALUE(LEFT(AA$1,FIND("-",AA$1,1)-1))+VALUE(LEFT(AB$1,FIND("-",AB$1,1)-1)-1)+VALUE(LEFT(AC$1,FIND("-",AC$1,1)-1)-1),0,AVERAGE(INDEX($AB:$AB,ROW($AB3572)-VALUE(LEFT(AC$1,FIND("-",AC$1,1)-1))+1):$AB3572))</f>
        <v>41.666666666666629</v>
      </c>
      <c r="AE3572">
        <f t="shared" si="501"/>
        <v>348194844</v>
      </c>
      <c r="AG3572" t="str">
        <f t="shared" si="503"/>
        <v/>
      </c>
    </row>
    <row r="3573" spans="1:33" x14ac:dyDescent="0.25">
      <c r="A3573" s="6">
        <v>42317</v>
      </c>
      <c r="B3573">
        <v>0.115</v>
      </c>
      <c r="C3573">
        <v>0.115</v>
      </c>
      <c r="D3573">
        <v>0.115</v>
      </c>
      <c r="E3573">
        <v>0.115</v>
      </c>
      <c r="F3573">
        <v>0.115</v>
      </c>
      <c r="G3573">
        <v>575200</v>
      </c>
      <c r="I3573" t="str">
        <f t="shared" si="496"/>
        <v/>
      </c>
      <c r="J3573" t="str">
        <f t="shared" si="497"/>
        <v/>
      </c>
      <c r="K3573" t="str">
        <f t="shared" si="498"/>
        <v/>
      </c>
      <c r="M3573" s="11" t="str">
        <f t="shared" si="502"/>
        <v/>
      </c>
      <c r="O3573">
        <f>IF(ROW($E3573)&lt;=VALUE(LEFT(O$1,FIND("-",O$1,1)-1)),0,IF(ROW($E3573)=VALUE(LEFT(O$1,FIND("-",O$1,1)-1))+1,AVERAGE(INDEX($E:$E,ROW($E3573)-VALUE(LEFT(O$1,FIND("-",O$1,1)-1))):$E3573),($E3573*(2/(VALUE(LEFT(O$1,FIND("-",O$1,1)-1))+1)))+(O3572*(1-(2/(VALUE(LEFT(O$1,FIND("-",O$1,1)-1))+1))))))</f>
        <v>0.1382888118521072</v>
      </c>
      <c r="Q3573">
        <f>IF(ROW($E3573)&lt;=VALUE(LEFT(Q$1,FIND("-",Q$1,1)-1)),0,IF(ROW($E3573)=VALUE(LEFT(Q$1,FIND("-",Q$1,1)-1))+1,AVERAGE(INDEX($E:$E,ROW($E3573)-VALUE(LEFT(Q$1,FIND("-",Q$1,1)-1))):$E3573),($E3573*(2/(VALUE(LEFT(Q$1,FIND("-",Q$1,1)-1))+1)))+(Q3572*(1-(2/(VALUE(LEFT(Q$1,FIND("-",Q$1,1)-1))+1))))))</f>
        <v>0.11941394426393129</v>
      </c>
      <c r="R3573">
        <f>IF(ROW($E3573)&lt;=VALUE(LEFT(R$1,FIND("-",R$1,1)-1)),0,IF(ROW($E3573)=VALUE(LEFT(R$1,FIND("-",R$1,1)-1))+1,AVERAGE(INDEX($E:$E,ROW($E3573)-VALUE(LEFT(R$1,FIND("-",R$1,1)-1))):$E3573),($E3573*(2/(VALUE(LEFT(R$1,FIND("-",R$1,1)-1))+1)))+(R3572*(1-(2/(VALUE(LEFT(R$1,FIND("-",R$1,1)-1))+1))))))</f>
        <v>0.11934780823574374</v>
      </c>
      <c r="S3573">
        <f t="shared" si="499"/>
        <v>6.6136028187543938E-5</v>
      </c>
      <c r="T3573">
        <f>IF(ROW($E3573)&lt;=MAX(VALUE(LEFT(Q$1,FIND("-",Q$1,1)-1)),VALUE(LEFT(R$1,FIND("-",R$1,1)-1)))+VALUE(LEFT(T$1,FIND("-",T$1,1)-1))-1,0,IF(ROW($E3573)=MAX(VALUE(LEFT(Q$1,FIND("-",Q$1,1)-1)),VALUE(LEFT(R$1,FIND("-",R$1,1)-1)))+VALUE(LEFT(T$1,FIND("-",T$1,1)-1)),AVERAGE(INDEX($S:$S,ROW(S3573)-VALUE(LEFT(T$1,FIND("-",T$1,1)-1))+1):S3573),($S3573*(2/(VALUE(LEFT(T$1,FIND("-",T$1,1)-1))+1)))+(T3572*(1-(2/(VALUE(LEFT(T$1,FIND("-",T$1,1)-1))+1))))))</f>
        <v>4.5342919473091871E-4</v>
      </c>
      <c r="V3573">
        <f t="shared" si="500"/>
        <v>-4.9999999999999906E-3</v>
      </c>
      <c r="W3573">
        <f>IF(ROW($E3573)&lt;=VALUE(LEFT(W$1,FIND("-",W$1,1)-1))+1,0,IF(ROW($E3572)=VALUE(LEFT(W$1,FIND("-",W$1,1)-1))+1,100-100/(1+ABS((SUMIF(INDEX($V:$V,ROW($V3573)-VALUE(LEFT(W$1,FIND("-",W$1,1)-1))+1):$V3573,"&gt;0",INDEX($V:$V,ROW($V3573)-VALUE(LEFT(W$1,FIND("-",W$1,1)-1))+1):$V3573)/COUNTIF(INDEX($V:$V,ROW($V3573)-VALUE(LEFT(W$1,FIND("-",W$1,1)-1))+1):$V3573,"&gt;0"))/(SUMIF(INDEX($V:$V,ROW($V3573)-VALUE(LEFT(W$1,FIND("-",W$1,1)-1))+1):$V3573,"&lt;0",INDEX($V:$V,ROW($V3573)-VALUE(LEFT(W$1,FIND("-",W$1,1)-1))+1):$V3573)/COUNTIF(INDEX($V:$V,ROW($V3573)-VALUE(LEFT(W$1,FIND("-",W$1,1)-1))+1):$V3573,"&lt;0")))),100-100/(1+ABS((SUMIF(INDEX($V:$V,ROW($V3573)-VALUE(LEFT(W$1,FIND("-",W$1,1)-1))+1):$V3573,"&gt;0",INDEX($V:$V,ROW($V3573)-VALUE(LEFT(W$1,FIND("-",W$1,1)-1))+1):$V3573)/VALUE(LEFT(W$1,FIND("-",W$1,1)-1)))/(SUMIF(INDEX($V:$V,ROW($V3573)-VALUE(LEFT(W$1,FIND("-",W$1,1)-1))+1):$V3573,"&lt;0",INDEX($V:$V,ROW($V3573)-VALUE(LEFT(W$1,FIND("-",W$1,1)-1))+1):$V3573)/VALUE(LEFT(W$1,FIND("-",W$1,1)-1)))))))</f>
        <v>44.44444444444445</v>
      </c>
      <c r="Y3573">
        <f>IF(ROW($E3573)&lt;=VALUE(LEFT(Y$1,FIND("-",Y$1,1)-1)),0,MAX(INDEX(C:C,ROW(C3573)-VALUE(LEFT(Y$1,FIND("-",Y$1,1)-1))+1):C3573))</f>
        <v>0.13</v>
      </c>
      <c r="Z3573">
        <f>IF(ROW($E3573)&lt;=VALUE(LEFT(Z$1,FIND("-",Z$1,1)-1)),0,MIN(INDEX(D:D,ROW(D3573)-VALUE(LEFT(Z$1,FIND("-",Z$1,1)-1))+1):D3573))</f>
        <v>0.115</v>
      </c>
      <c r="AA3573">
        <f t="shared" si="504"/>
        <v>0</v>
      </c>
      <c r="AB3573">
        <f>IF(ROW($AA3573)&lt;=VALUE(LEFT(AA$1,FIND("-",AA$1,1)-1))+VALUE(LEFT(AB$1,FIND("-",AB$1,1)-1)-1),0,AVERAGE(INDEX($AA:$AA,ROW($AA3573)-VALUE(LEFT(AB$1,FIND("-",AB$1,1)-1))+1):$AA3573))</f>
        <v>22.222222222222182</v>
      </c>
      <c r="AC3573">
        <f>IF(ROW($AA3573)&lt;=VALUE(LEFT(AA$1,FIND("-",AA$1,1)-1))+VALUE(LEFT(AB$1,FIND("-",AB$1,1)-1)-1)+VALUE(LEFT(AC$1,FIND("-",AC$1,1)-1)-1),0,AVERAGE(INDEX($AB:$AB,ROW($AB3573)-VALUE(LEFT(AC$1,FIND("-",AC$1,1)-1))+1):$AB3573))</f>
        <v>35.185185185185141</v>
      </c>
      <c r="AE3573">
        <f t="shared" si="501"/>
        <v>347619644</v>
      </c>
      <c r="AG3573" t="str">
        <f t="shared" si="503"/>
        <v/>
      </c>
    </row>
    <row r="3574" spans="1:33" x14ac:dyDescent="0.25">
      <c r="A3574" s="6">
        <v>42319</v>
      </c>
      <c r="B3574">
        <v>0.115</v>
      </c>
      <c r="C3574">
        <v>0.115</v>
      </c>
      <c r="D3574">
        <v>0.11</v>
      </c>
      <c r="E3574">
        <v>0.11</v>
      </c>
      <c r="F3574">
        <v>0.11</v>
      </c>
      <c r="G3574">
        <v>298900</v>
      </c>
      <c r="I3574" t="str">
        <f t="shared" si="496"/>
        <v/>
      </c>
      <c r="J3574" t="str">
        <f t="shared" si="497"/>
        <v/>
      </c>
      <c r="K3574" t="str">
        <f t="shared" si="498"/>
        <v/>
      </c>
      <c r="M3574" s="11" t="str">
        <f t="shared" si="502"/>
        <v/>
      </c>
      <c r="O3574">
        <f>IF(ROW($E3574)&lt;=VALUE(LEFT(O$1,FIND("-",O$1,1)-1)),0,IF(ROW($E3574)=VALUE(LEFT(O$1,FIND("-",O$1,1)-1))+1,AVERAGE(INDEX($E:$E,ROW($E3574)-VALUE(LEFT(O$1,FIND("-",O$1,1)-1))):$E3574),($E3574*(2/(VALUE(LEFT(O$1,FIND("-",O$1,1)-1))+1)))+(O3573*(1-(2/(VALUE(LEFT(O$1,FIND("-",O$1,1)-1))+1))))))</f>
        <v>0.13800733113716088</v>
      </c>
      <c r="Q3574">
        <f>IF(ROW($E3574)&lt;=VALUE(LEFT(Q$1,FIND("-",Q$1,1)-1)),0,IF(ROW($E3574)=VALUE(LEFT(Q$1,FIND("-",Q$1,1)-1))+1,AVERAGE(INDEX($E:$E,ROW($E3574)-VALUE(LEFT(Q$1,FIND("-",Q$1,1)-1))):$E3574),($E3574*(2/(VALUE(LEFT(Q$1,FIND("-",Q$1,1)-1))+1)))+(Q3573*(1-(2/(VALUE(LEFT(Q$1,FIND("-",Q$1,1)-1))+1))))))</f>
        <v>0.1179656451464034</v>
      </c>
      <c r="R3574">
        <f>IF(ROW($E3574)&lt;=VALUE(LEFT(R$1,FIND("-",R$1,1)-1)),0,IF(ROW($E3574)=VALUE(LEFT(R$1,FIND("-",R$1,1)-1))+1,AVERAGE(INDEX($E:$E,ROW($E3574)-VALUE(LEFT(R$1,FIND("-",R$1,1)-1))):$E3574),($E3574*(2/(VALUE(LEFT(R$1,FIND("-",R$1,1)-1))+1)))+(R3573*(1-(2/(VALUE(LEFT(R$1,FIND("-",R$1,1)-1))+1))))))</f>
        <v>0.11865537799605902</v>
      </c>
      <c r="S3574">
        <f t="shared" si="499"/>
        <v>-6.8973284965562209E-4</v>
      </c>
      <c r="T3574">
        <f>IF(ROW($E3574)&lt;=MAX(VALUE(LEFT(Q$1,FIND("-",Q$1,1)-1)),VALUE(LEFT(R$1,FIND("-",R$1,1)-1)))+VALUE(LEFT(T$1,FIND("-",T$1,1)-1))-1,0,IF(ROW($E3574)=MAX(VALUE(LEFT(Q$1,FIND("-",Q$1,1)-1)),VALUE(LEFT(R$1,FIND("-",R$1,1)-1)))+VALUE(LEFT(T$1,FIND("-",T$1,1)-1)),AVERAGE(INDEX($S:$S,ROW(S3574)-VALUE(LEFT(T$1,FIND("-",T$1,1)-1))+1):S3574),($S3574*(2/(VALUE(LEFT(T$1,FIND("-",T$1,1)-1))+1)))+(T3573*(1-(2/(VALUE(LEFT(T$1,FIND("-",T$1,1)-1))+1))))))</f>
        <v>2.247967858536106E-4</v>
      </c>
      <c r="V3574">
        <f t="shared" si="500"/>
        <v>-5.0000000000000044E-3</v>
      </c>
      <c r="W3574">
        <f>IF(ROW($E3574)&lt;=VALUE(LEFT(W$1,FIND("-",W$1,1)-1))+1,0,IF(ROW($E3573)=VALUE(LEFT(W$1,FIND("-",W$1,1)-1))+1,100-100/(1+ABS((SUMIF(INDEX($V:$V,ROW($V3574)-VALUE(LEFT(W$1,FIND("-",W$1,1)-1))+1):$V3574,"&gt;0",INDEX($V:$V,ROW($V3574)-VALUE(LEFT(W$1,FIND("-",W$1,1)-1))+1):$V3574)/COUNTIF(INDEX($V:$V,ROW($V3574)-VALUE(LEFT(W$1,FIND("-",W$1,1)-1))+1):$V3574,"&gt;0"))/(SUMIF(INDEX($V:$V,ROW($V3574)-VALUE(LEFT(W$1,FIND("-",W$1,1)-1))+1):$V3574,"&lt;0",INDEX($V:$V,ROW($V3574)-VALUE(LEFT(W$1,FIND("-",W$1,1)-1))+1):$V3574)/COUNTIF(INDEX($V:$V,ROW($V3574)-VALUE(LEFT(W$1,FIND("-",W$1,1)-1))+1):$V3574,"&lt;0")))),100-100/(1+ABS((SUMIF(INDEX($V:$V,ROW($V3574)-VALUE(LEFT(W$1,FIND("-",W$1,1)-1))+1):$V3574,"&gt;0",INDEX($V:$V,ROW($V3574)-VALUE(LEFT(W$1,FIND("-",W$1,1)-1))+1):$V3574)/VALUE(LEFT(W$1,FIND("-",W$1,1)-1)))/(SUMIF(INDEX($V:$V,ROW($V3574)-VALUE(LEFT(W$1,FIND("-",W$1,1)-1))+1):$V3574,"&lt;0",INDEX($V:$V,ROW($V3574)-VALUE(LEFT(W$1,FIND("-",W$1,1)-1))+1):$V3574)/VALUE(LEFT(W$1,FIND("-",W$1,1)-1)))))))</f>
        <v>40</v>
      </c>
      <c r="Y3574">
        <f>IF(ROW($E3574)&lt;=VALUE(LEFT(Y$1,FIND("-",Y$1,1)-1)),0,MAX(INDEX(C:C,ROW(C3574)-VALUE(LEFT(Y$1,FIND("-",Y$1,1)-1))+1):C3574))</f>
        <v>0.13</v>
      </c>
      <c r="Z3574">
        <f>IF(ROW($E3574)&lt;=VALUE(LEFT(Z$1,FIND("-",Z$1,1)-1)),0,MIN(INDEX(D:D,ROW(D3574)-VALUE(LEFT(Z$1,FIND("-",Z$1,1)-1))+1):D3574))</f>
        <v>0.11</v>
      </c>
      <c r="AA3574">
        <f t="shared" si="504"/>
        <v>0</v>
      </c>
      <c r="AB3574">
        <f>IF(ROW($AA3574)&lt;=VALUE(LEFT(AA$1,FIND("-",AA$1,1)-1))+VALUE(LEFT(AB$1,FIND("-",AB$1,1)-1)-1),0,AVERAGE(INDEX($AA:$AA,ROW($AA3574)-VALUE(LEFT(AB$1,FIND("-",AB$1,1)-1))+1):$AA3574))</f>
        <v>11.111111111111091</v>
      </c>
      <c r="AC3574">
        <f>IF(ROW($AA3574)&lt;=VALUE(LEFT(AA$1,FIND("-",AA$1,1)-1))+VALUE(LEFT(AB$1,FIND("-",AB$1,1)-1)-1)+VALUE(LEFT(AC$1,FIND("-",AC$1,1)-1)-1),0,AVERAGE(INDEX($AB:$AB,ROW($AB3574)-VALUE(LEFT(AC$1,FIND("-",AC$1,1)-1))+1):$AB3574))</f>
        <v>24.074074074074034</v>
      </c>
      <c r="AE3574">
        <f t="shared" si="501"/>
        <v>347320744</v>
      </c>
      <c r="AG3574" t="str">
        <f t="shared" si="503"/>
        <v/>
      </c>
    </row>
    <row r="3575" spans="1:33" x14ac:dyDescent="0.25">
      <c r="A3575" s="6">
        <v>42320</v>
      </c>
      <c r="B3575">
        <v>0.115</v>
      </c>
      <c r="C3575">
        <v>0.115</v>
      </c>
      <c r="D3575">
        <v>0.115</v>
      </c>
      <c r="E3575">
        <v>0.115</v>
      </c>
      <c r="F3575">
        <v>0.115</v>
      </c>
      <c r="G3575">
        <v>248500</v>
      </c>
      <c r="I3575" t="str">
        <f t="shared" si="496"/>
        <v/>
      </c>
      <c r="J3575" t="str">
        <f t="shared" si="497"/>
        <v/>
      </c>
      <c r="K3575" t="str">
        <f t="shared" si="498"/>
        <v>Oversold Above %D</v>
      </c>
      <c r="M3575" s="11" t="str">
        <f t="shared" si="502"/>
        <v/>
      </c>
      <c r="O3575">
        <f>IF(ROW($E3575)&lt;=VALUE(LEFT(O$1,FIND("-",O$1,1)-1)),0,IF(ROW($E3575)=VALUE(LEFT(O$1,FIND("-",O$1,1)-1))+1,AVERAGE(INDEX($E:$E,ROW($E3575)-VALUE(LEFT(O$1,FIND("-",O$1,1)-1))):$E3575),($E3575*(2/(VALUE(LEFT(O$1,FIND("-",O$1,1)-1))+1)))+(O3574*(1-(2/(VALUE(LEFT(O$1,FIND("-",O$1,1)-1))+1))))))</f>
        <v>0.13777840246912942</v>
      </c>
      <c r="Q3575">
        <f>IF(ROW($E3575)&lt;=VALUE(LEFT(Q$1,FIND("-",Q$1,1)-1)),0,IF(ROW($E3575)=VALUE(LEFT(Q$1,FIND("-",Q$1,1)-1))+1,AVERAGE(INDEX($E:$E,ROW($E3575)-VALUE(LEFT(Q$1,FIND("-",Q$1,1)-1))):$E3575),($E3575*(2/(VALUE(LEFT(Q$1,FIND("-",Q$1,1)-1))+1)))+(Q3574*(1-(2/(VALUE(LEFT(Q$1,FIND("-",Q$1,1)-1))+1))))))</f>
        <v>0.11750939204695673</v>
      </c>
      <c r="R3575">
        <f>IF(ROW($E3575)&lt;=VALUE(LEFT(R$1,FIND("-",R$1,1)-1)),0,IF(ROW($E3575)=VALUE(LEFT(R$1,FIND("-",R$1,1)-1))+1,AVERAGE(INDEX($E:$E,ROW($E3575)-VALUE(LEFT(R$1,FIND("-",R$1,1)-1))):$E3575),($E3575*(2/(VALUE(LEFT(R$1,FIND("-",R$1,1)-1))+1)))+(R3574*(1-(2/(VALUE(LEFT(R$1,FIND("-",R$1,1)-1))+1))))))</f>
        <v>0.1183846092556102</v>
      </c>
      <c r="S3575">
        <f t="shared" si="499"/>
        <v>-8.7521720865346708E-4</v>
      </c>
      <c r="T3575">
        <f>IF(ROW($E3575)&lt;=MAX(VALUE(LEFT(Q$1,FIND("-",Q$1,1)-1)),VALUE(LEFT(R$1,FIND("-",R$1,1)-1)))+VALUE(LEFT(T$1,FIND("-",T$1,1)-1))-1,0,IF(ROW($E3575)=MAX(VALUE(LEFT(Q$1,FIND("-",Q$1,1)-1)),VALUE(LEFT(R$1,FIND("-",R$1,1)-1)))+VALUE(LEFT(T$1,FIND("-",T$1,1)-1)),AVERAGE(INDEX($S:$S,ROW(S3575)-VALUE(LEFT(T$1,FIND("-",T$1,1)-1))+1):S3575),($S3575*(2/(VALUE(LEFT(T$1,FIND("-",T$1,1)-1))+1)))+(T3574*(1-(2/(VALUE(LEFT(T$1,FIND("-",T$1,1)-1))+1))))))</f>
        <v>4.7939869521950796E-6</v>
      </c>
      <c r="V3575">
        <f t="shared" si="500"/>
        <v>5.0000000000000044E-3</v>
      </c>
      <c r="W3575">
        <f>IF(ROW($E3575)&lt;=VALUE(LEFT(W$1,FIND("-",W$1,1)-1))+1,0,IF(ROW($E3574)=VALUE(LEFT(W$1,FIND("-",W$1,1)-1))+1,100-100/(1+ABS((SUMIF(INDEX($V:$V,ROW($V3575)-VALUE(LEFT(W$1,FIND("-",W$1,1)-1))+1):$V3575,"&gt;0",INDEX($V:$V,ROW($V3575)-VALUE(LEFT(W$1,FIND("-",W$1,1)-1))+1):$V3575)/COUNTIF(INDEX($V:$V,ROW($V3575)-VALUE(LEFT(W$1,FIND("-",W$1,1)-1))+1):$V3575,"&gt;0"))/(SUMIF(INDEX($V:$V,ROW($V3575)-VALUE(LEFT(W$1,FIND("-",W$1,1)-1))+1):$V3575,"&lt;0",INDEX($V:$V,ROW($V3575)-VALUE(LEFT(W$1,FIND("-",W$1,1)-1))+1):$V3575)/COUNTIF(INDEX($V:$V,ROW($V3575)-VALUE(LEFT(W$1,FIND("-",W$1,1)-1))+1):$V3575,"&lt;0")))),100-100/(1+ABS((SUMIF(INDEX($V:$V,ROW($V3575)-VALUE(LEFT(W$1,FIND("-",W$1,1)-1))+1):$V3575,"&gt;0",INDEX($V:$V,ROW($V3575)-VALUE(LEFT(W$1,FIND("-",W$1,1)-1))+1):$V3575)/VALUE(LEFT(W$1,FIND("-",W$1,1)-1)))/(SUMIF(INDEX($V:$V,ROW($V3575)-VALUE(LEFT(W$1,FIND("-",W$1,1)-1))+1):$V3575,"&lt;0",INDEX($V:$V,ROW($V3575)-VALUE(LEFT(W$1,FIND("-",W$1,1)-1))+1):$V3575)/VALUE(LEFT(W$1,FIND("-",W$1,1)-1)))))))</f>
        <v>50</v>
      </c>
      <c r="Y3575">
        <f>IF(ROW($E3575)&lt;=VALUE(LEFT(Y$1,FIND("-",Y$1,1)-1)),0,MAX(INDEX(C:C,ROW(C3575)-VALUE(LEFT(Y$1,FIND("-",Y$1,1)-1))+1):C3575))</f>
        <v>0.13</v>
      </c>
      <c r="Z3575">
        <f>IF(ROW($E3575)&lt;=VALUE(LEFT(Z$1,FIND("-",Z$1,1)-1)),0,MIN(INDEX(D:D,ROW(D3575)-VALUE(LEFT(Z$1,FIND("-",Z$1,1)-1))+1):D3575))</f>
        <v>0.11</v>
      </c>
      <c r="AA3575">
        <f t="shared" si="504"/>
        <v>25.000000000000018</v>
      </c>
      <c r="AB3575">
        <f>IF(ROW($AA3575)&lt;=VALUE(LEFT(AA$1,FIND("-",AA$1,1)-1))+VALUE(LEFT(AB$1,FIND("-",AB$1,1)-1)-1),0,AVERAGE(INDEX($AA:$AA,ROW($AA3575)-VALUE(LEFT(AB$1,FIND("-",AB$1,1)-1))+1):$AA3575))</f>
        <v>8.3333333333333393</v>
      </c>
      <c r="AC3575">
        <f>IF(ROW($AA3575)&lt;=VALUE(LEFT(AA$1,FIND("-",AA$1,1)-1))+VALUE(LEFT(AB$1,FIND("-",AB$1,1)-1)-1)+VALUE(LEFT(AC$1,FIND("-",AC$1,1)-1)-1),0,AVERAGE(INDEX($AB:$AB,ROW($AB3575)-VALUE(LEFT(AC$1,FIND("-",AC$1,1)-1))+1):$AB3575))</f>
        <v>13.888888888888872</v>
      </c>
      <c r="AE3575">
        <f t="shared" si="501"/>
        <v>347569244</v>
      </c>
      <c r="AG3575" t="str">
        <f t="shared" si="503"/>
        <v/>
      </c>
    </row>
    <row r="3576" spans="1:33" x14ac:dyDescent="0.25">
      <c r="A3576" s="6">
        <v>42321</v>
      </c>
      <c r="B3576">
        <v>0.115</v>
      </c>
      <c r="C3576">
        <v>0.115</v>
      </c>
      <c r="D3576">
        <v>0.11</v>
      </c>
      <c r="E3576">
        <v>0.115</v>
      </c>
      <c r="F3576">
        <v>0.115</v>
      </c>
      <c r="G3576">
        <v>143600</v>
      </c>
      <c r="I3576" t="str">
        <f t="shared" si="496"/>
        <v/>
      </c>
      <c r="J3576" t="str">
        <f t="shared" si="497"/>
        <v/>
      </c>
      <c r="K3576" t="str">
        <f t="shared" si="498"/>
        <v>Oversold Below %D</v>
      </c>
      <c r="M3576" s="11" t="str">
        <f t="shared" si="502"/>
        <v/>
      </c>
      <c r="O3576">
        <f>IF(ROW($E3576)&lt;=VALUE(LEFT(O$1,FIND("-",O$1,1)-1)),0,IF(ROW($E3576)=VALUE(LEFT(O$1,FIND("-",O$1,1)-1))+1,AVERAGE(INDEX($E:$E,ROW($E3576)-VALUE(LEFT(O$1,FIND("-",O$1,1)-1))):$E3576),($E3576*(2/(VALUE(LEFT(O$1,FIND("-",O$1,1)-1))+1)))+(O3575*(1-(2/(VALUE(LEFT(O$1,FIND("-",O$1,1)-1))+1))))))</f>
        <v>0.13755175169829231</v>
      </c>
      <c r="Q3576">
        <f>IF(ROW($E3576)&lt;=VALUE(LEFT(Q$1,FIND("-",Q$1,1)-1)),0,IF(ROW($E3576)=VALUE(LEFT(Q$1,FIND("-",Q$1,1)-1))+1,AVERAGE(INDEX($E:$E,ROW($E3576)-VALUE(LEFT(Q$1,FIND("-",Q$1,1)-1))):$E3576),($E3576*(2/(VALUE(LEFT(Q$1,FIND("-",Q$1,1)-1))+1)))+(Q3575*(1-(2/(VALUE(LEFT(Q$1,FIND("-",Q$1,1)-1))+1))))))</f>
        <v>0.11712333173204031</v>
      </c>
      <c r="R3576">
        <f>IF(ROW($E3576)&lt;=VALUE(LEFT(R$1,FIND("-",R$1,1)-1)),0,IF(ROW($E3576)=VALUE(LEFT(R$1,FIND("-",R$1,1)-1))+1,AVERAGE(INDEX($E:$E,ROW($E3576)-VALUE(LEFT(R$1,FIND("-",R$1,1)-1))):$E3576),($E3576*(2/(VALUE(LEFT(R$1,FIND("-",R$1,1)-1))+1)))+(R3575*(1-(2/(VALUE(LEFT(R$1,FIND("-",R$1,1)-1))+1))))))</f>
        <v>0.11813389745889834</v>
      </c>
      <c r="S3576">
        <f t="shared" si="499"/>
        <v>-1.0105657268580232E-3</v>
      </c>
      <c r="T3576">
        <f>IF(ROW($E3576)&lt;=MAX(VALUE(LEFT(Q$1,FIND("-",Q$1,1)-1)),VALUE(LEFT(R$1,FIND("-",R$1,1)-1)))+VALUE(LEFT(T$1,FIND("-",T$1,1)-1))-1,0,IF(ROW($E3576)=MAX(VALUE(LEFT(Q$1,FIND("-",Q$1,1)-1)),VALUE(LEFT(R$1,FIND("-",R$1,1)-1)))+VALUE(LEFT(T$1,FIND("-",T$1,1)-1)),AVERAGE(INDEX($S:$S,ROW(S3576)-VALUE(LEFT(T$1,FIND("-",T$1,1)-1))+1):S3576),($S3576*(2/(VALUE(LEFT(T$1,FIND("-",T$1,1)-1))+1)))+(T3575*(1-(2/(VALUE(LEFT(T$1,FIND("-",T$1,1)-1))+1))))))</f>
        <v>-1.9827795580984857E-4</v>
      </c>
      <c r="V3576">
        <f t="shared" si="500"/>
        <v>0</v>
      </c>
      <c r="W3576">
        <f>IF(ROW($E3576)&lt;=VALUE(LEFT(W$1,FIND("-",W$1,1)-1))+1,0,IF(ROW($E3575)=VALUE(LEFT(W$1,FIND("-",W$1,1)-1))+1,100-100/(1+ABS((SUMIF(INDEX($V:$V,ROW($V3576)-VALUE(LEFT(W$1,FIND("-",W$1,1)-1))+1):$V3576,"&gt;0",INDEX($V:$V,ROW($V3576)-VALUE(LEFT(W$1,FIND("-",W$1,1)-1))+1):$V3576)/COUNTIF(INDEX($V:$V,ROW($V3576)-VALUE(LEFT(W$1,FIND("-",W$1,1)-1))+1):$V3576,"&gt;0"))/(SUMIF(INDEX($V:$V,ROW($V3576)-VALUE(LEFT(W$1,FIND("-",W$1,1)-1))+1):$V3576,"&lt;0",INDEX($V:$V,ROW($V3576)-VALUE(LEFT(W$1,FIND("-",W$1,1)-1))+1):$V3576)/COUNTIF(INDEX($V:$V,ROW($V3576)-VALUE(LEFT(W$1,FIND("-",W$1,1)-1))+1):$V3576,"&lt;0")))),100-100/(1+ABS((SUMIF(INDEX($V:$V,ROW($V3576)-VALUE(LEFT(W$1,FIND("-",W$1,1)-1))+1):$V3576,"&gt;0",INDEX($V:$V,ROW($V3576)-VALUE(LEFT(W$1,FIND("-",W$1,1)-1))+1):$V3576)/VALUE(LEFT(W$1,FIND("-",W$1,1)-1)))/(SUMIF(INDEX($V:$V,ROW($V3576)-VALUE(LEFT(W$1,FIND("-",W$1,1)-1))+1):$V3576,"&lt;0",INDEX($V:$V,ROW($V3576)-VALUE(LEFT(W$1,FIND("-",W$1,1)-1))+1):$V3576)/VALUE(LEFT(W$1,FIND("-",W$1,1)-1)))))))</f>
        <v>44.44444444444445</v>
      </c>
      <c r="Y3576">
        <f>IF(ROW($E3576)&lt;=VALUE(LEFT(Y$1,FIND("-",Y$1,1)-1)),0,MAX(INDEX(C:C,ROW(C3576)-VALUE(LEFT(Y$1,FIND("-",Y$1,1)-1))+1):C3576))</f>
        <v>0.13</v>
      </c>
      <c r="Z3576">
        <f>IF(ROW($E3576)&lt;=VALUE(LEFT(Z$1,FIND("-",Z$1,1)-1)),0,MIN(INDEX(D:D,ROW(D3576)-VALUE(LEFT(Z$1,FIND("-",Z$1,1)-1))+1):D3576))</f>
        <v>0.11</v>
      </c>
      <c r="AA3576">
        <f t="shared" si="504"/>
        <v>25.000000000000018</v>
      </c>
      <c r="AB3576">
        <f>IF(ROW($AA3576)&lt;=VALUE(LEFT(AA$1,FIND("-",AA$1,1)-1))+VALUE(LEFT(AB$1,FIND("-",AB$1,1)-1)-1),0,AVERAGE(INDEX($AA:$AA,ROW($AA3576)-VALUE(LEFT(AB$1,FIND("-",AB$1,1)-1))+1):$AA3576))</f>
        <v>16.666666666666679</v>
      </c>
      <c r="AC3576">
        <f>IF(ROW($AA3576)&lt;=VALUE(LEFT(AA$1,FIND("-",AA$1,1)-1))+VALUE(LEFT(AB$1,FIND("-",AB$1,1)-1)-1)+VALUE(LEFT(AC$1,FIND("-",AC$1,1)-1)-1),0,AVERAGE(INDEX($AB:$AB,ROW($AB3576)-VALUE(LEFT(AC$1,FIND("-",AC$1,1)-1))+1):$AB3576))</f>
        <v>12.037037037037036</v>
      </c>
      <c r="AE3576">
        <f t="shared" si="501"/>
        <v>347569244</v>
      </c>
      <c r="AG3576" t="str">
        <f t="shared" si="503"/>
        <v/>
      </c>
    </row>
    <row r="3577" spans="1:33" x14ac:dyDescent="0.25">
      <c r="A3577" s="6">
        <v>42324</v>
      </c>
      <c r="B3577">
        <v>0.105</v>
      </c>
      <c r="C3577">
        <v>0.115</v>
      </c>
      <c r="D3577">
        <v>0.105</v>
      </c>
      <c r="E3577">
        <v>0.115</v>
      </c>
      <c r="F3577">
        <v>0.115</v>
      </c>
      <c r="G3577">
        <v>1042100</v>
      </c>
      <c r="I3577" t="str">
        <f t="shared" si="496"/>
        <v/>
      </c>
      <c r="J3577" t="str">
        <f t="shared" si="497"/>
        <v/>
      </c>
      <c r="K3577" t="str">
        <f t="shared" si="498"/>
        <v>Oversold Below %D</v>
      </c>
      <c r="M3577" s="11" t="str">
        <f t="shared" si="502"/>
        <v/>
      </c>
      <c r="O3577">
        <f>IF(ROW($E3577)&lt;=VALUE(LEFT(O$1,FIND("-",O$1,1)-1)),0,IF(ROW($E3577)=VALUE(LEFT(O$1,FIND("-",O$1,1)-1))+1,AVERAGE(INDEX($E:$E,ROW($E3577)-VALUE(LEFT(O$1,FIND("-",O$1,1)-1))):$E3577),($E3577*(2/(VALUE(LEFT(O$1,FIND("-",O$1,1)-1))+1)))+(O3576*(1-(2/(VALUE(LEFT(O$1,FIND("-",O$1,1)-1))+1))))))</f>
        <v>0.13732735615900582</v>
      </c>
      <c r="Q3577">
        <f>IF(ROW($E3577)&lt;=VALUE(LEFT(Q$1,FIND("-",Q$1,1)-1)),0,IF(ROW($E3577)=VALUE(LEFT(Q$1,FIND("-",Q$1,1)-1))+1,AVERAGE(INDEX($E:$E,ROW($E3577)-VALUE(LEFT(Q$1,FIND("-",Q$1,1)-1))):$E3577),($E3577*(2/(VALUE(LEFT(Q$1,FIND("-",Q$1,1)-1))+1)))+(Q3576*(1-(2/(VALUE(LEFT(Q$1,FIND("-",Q$1,1)-1))+1))))))</f>
        <v>0.11679666531172642</v>
      </c>
      <c r="R3577">
        <f>IF(ROW($E3577)&lt;=VALUE(LEFT(R$1,FIND("-",R$1,1)-1)),0,IF(ROW($E3577)=VALUE(LEFT(R$1,FIND("-",R$1,1)-1))+1,AVERAGE(INDEX($E:$E,ROW($E3577)-VALUE(LEFT(R$1,FIND("-",R$1,1)-1))):$E3577),($E3577*(2/(VALUE(LEFT(R$1,FIND("-",R$1,1)-1))+1)))+(R3576*(1-(2/(VALUE(LEFT(R$1,FIND("-",R$1,1)-1))+1))))))</f>
        <v>0.11790175690638735</v>
      </c>
      <c r="S3577">
        <f t="shared" si="499"/>
        <v>-1.1050915946609341E-3</v>
      </c>
      <c r="T3577">
        <f>IF(ROW($E3577)&lt;=MAX(VALUE(LEFT(Q$1,FIND("-",Q$1,1)-1)),VALUE(LEFT(R$1,FIND("-",R$1,1)-1)))+VALUE(LEFT(T$1,FIND("-",T$1,1)-1))-1,0,IF(ROW($E3577)=MAX(VALUE(LEFT(Q$1,FIND("-",Q$1,1)-1)),VALUE(LEFT(R$1,FIND("-",R$1,1)-1)))+VALUE(LEFT(T$1,FIND("-",T$1,1)-1)),AVERAGE(INDEX($S:$S,ROW(S3577)-VALUE(LEFT(T$1,FIND("-",T$1,1)-1))+1):S3577),($S3577*(2/(VALUE(LEFT(T$1,FIND("-",T$1,1)-1))+1)))+(T3576*(1-(2/(VALUE(LEFT(T$1,FIND("-",T$1,1)-1))+1))))))</f>
        <v>-3.796406835800657E-4</v>
      </c>
      <c r="V3577">
        <f t="shared" si="500"/>
        <v>0</v>
      </c>
      <c r="W3577">
        <f>IF(ROW($E3577)&lt;=VALUE(LEFT(W$1,FIND("-",W$1,1)-1))+1,0,IF(ROW($E3576)=VALUE(LEFT(W$1,FIND("-",W$1,1)-1))+1,100-100/(1+ABS((SUMIF(INDEX($V:$V,ROW($V3577)-VALUE(LEFT(W$1,FIND("-",W$1,1)-1))+1):$V3577,"&gt;0",INDEX($V:$V,ROW($V3577)-VALUE(LEFT(W$1,FIND("-",W$1,1)-1))+1):$V3577)/COUNTIF(INDEX($V:$V,ROW($V3577)-VALUE(LEFT(W$1,FIND("-",W$1,1)-1))+1):$V3577,"&gt;0"))/(SUMIF(INDEX($V:$V,ROW($V3577)-VALUE(LEFT(W$1,FIND("-",W$1,1)-1))+1):$V3577,"&lt;0",INDEX($V:$V,ROW($V3577)-VALUE(LEFT(W$1,FIND("-",W$1,1)-1))+1):$V3577)/COUNTIF(INDEX($V:$V,ROW($V3577)-VALUE(LEFT(W$1,FIND("-",W$1,1)-1))+1):$V3577,"&lt;0")))),100-100/(1+ABS((SUMIF(INDEX($V:$V,ROW($V3577)-VALUE(LEFT(W$1,FIND("-",W$1,1)-1))+1):$V3577,"&gt;0",INDEX($V:$V,ROW($V3577)-VALUE(LEFT(W$1,FIND("-",W$1,1)-1))+1):$V3577)/VALUE(LEFT(W$1,FIND("-",W$1,1)-1)))/(SUMIF(INDEX($V:$V,ROW($V3577)-VALUE(LEFT(W$1,FIND("-",W$1,1)-1))+1):$V3577,"&lt;0",INDEX($V:$V,ROW($V3577)-VALUE(LEFT(W$1,FIND("-",W$1,1)-1))+1):$V3577)/VALUE(LEFT(W$1,FIND("-",W$1,1)-1)))))))</f>
        <v>44.44444444444445</v>
      </c>
      <c r="Y3577">
        <f>IF(ROW($E3577)&lt;=VALUE(LEFT(Y$1,FIND("-",Y$1,1)-1)),0,MAX(INDEX(C:C,ROW(C3577)-VALUE(LEFT(Y$1,FIND("-",Y$1,1)-1))+1):C3577))</f>
        <v>0.13</v>
      </c>
      <c r="Z3577">
        <f>IF(ROW($E3577)&lt;=VALUE(LEFT(Z$1,FIND("-",Z$1,1)-1)),0,MIN(INDEX(D:D,ROW(D3577)-VALUE(LEFT(Z$1,FIND("-",Z$1,1)-1))+1):D3577))</f>
        <v>0.105</v>
      </c>
      <c r="AA3577">
        <f t="shared" si="504"/>
        <v>40.000000000000021</v>
      </c>
      <c r="AB3577">
        <f>IF(ROW($AA3577)&lt;=VALUE(LEFT(AA$1,FIND("-",AA$1,1)-1))+VALUE(LEFT(AB$1,FIND("-",AB$1,1)-1)-1),0,AVERAGE(INDEX($AA:$AA,ROW($AA3577)-VALUE(LEFT(AB$1,FIND("-",AB$1,1)-1))+1):$AA3577))</f>
        <v>30.000000000000018</v>
      </c>
      <c r="AC3577">
        <f>IF(ROW($AA3577)&lt;=VALUE(LEFT(AA$1,FIND("-",AA$1,1)-1))+VALUE(LEFT(AB$1,FIND("-",AB$1,1)-1)-1)+VALUE(LEFT(AC$1,FIND("-",AC$1,1)-1)-1),0,AVERAGE(INDEX($AB:$AB,ROW($AB3577)-VALUE(LEFT(AC$1,FIND("-",AC$1,1)-1))+1):$AB3577))</f>
        <v>18.333333333333346</v>
      </c>
      <c r="AE3577">
        <f t="shared" si="501"/>
        <v>347569244</v>
      </c>
      <c r="AG3577" t="str">
        <f t="shared" si="503"/>
        <v/>
      </c>
    </row>
    <row r="3578" spans="1:33" x14ac:dyDescent="0.25">
      <c r="A3578" s="6">
        <v>42325</v>
      </c>
      <c r="B3578">
        <v>0.11</v>
      </c>
      <c r="C3578">
        <v>0.12</v>
      </c>
      <c r="D3578">
        <v>0.11</v>
      </c>
      <c r="E3578">
        <v>0.115</v>
      </c>
      <c r="F3578">
        <v>0.115</v>
      </c>
      <c r="G3578">
        <v>499000</v>
      </c>
      <c r="I3578" t="str">
        <f t="shared" si="496"/>
        <v/>
      </c>
      <c r="J3578" t="str">
        <f t="shared" si="497"/>
        <v/>
      </c>
      <c r="K3578" t="str">
        <f t="shared" si="498"/>
        <v>Buy</v>
      </c>
      <c r="M3578" s="11" t="str">
        <f t="shared" si="502"/>
        <v>Buy</v>
      </c>
      <c r="O3578">
        <f>IF(ROW($E3578)&lt;=VALUE(LEFT(O$1,FIND("-",O$1,1)-1)),0,IF(ROW($E3578)=VALUE(LEFT(O$1,FIND("-",O$1,1)-1))+1,AVERAGE(INDEX($E:$E,ROW($E3578)-VALUE(LEFT(O$1,FIND("-",O$1,1)-1))):$E3578),($E3578*(2/(VALUE(LEFT(O$1,FIND("-",O$1,1)-1))+1)))+(O3577*(1-(2/(VALUE(LEFT(O$1,FIND("-",O$1,1)-1))+1))))))</f>
        <v>0.13710519341115501</v>
      </c>
      <c r="Q3578">
        <f>IF(ROW($E3578)&lt;=VALUE(LEFT(Q$1,FIND("-",Q$1,1)-1)),0,IF(ROW($E3578)=VALUE(LEFT(Q$1,FIND("-",Q$1,1)-1))+1,AVERAGE(INDEX($E:$E,ROW($E3578)-VALUE(LEFT(Q$1,FIND("-",Q$1,1)-1))):$E3578),($E3578*(2/(VALUE(LEFT(Q$1,FIND("-",Q$1,1)-1))+1)))+(Q3577*(1-(2/(VALUE(LEFT(Q$1,FIND("-",Q$1,1)-1))+1))))))</f>
        <v>0.1165202552637685</v>
      </c>
      <c r="R3578">
        <f>IF(ROW($E3578)&lt;=VALUE(LEFT(R$1,FIND("-",R$1,1)-1)),0,IF(ROW($E3578)=VALUE(LEFT(R$1,FIND("-",R$1,1)-1))+1,AVERAGE(INDEX($E:$E,ROW($E3578)-VALUE(LEFT(R$1,FIND("-",R$1,1)-1))):$E3578),($E3578*(2/(VALUE(LEFT(R$1,FIND("-",R$1,1)-1))+1)))+(R3577*(1-(2/(VALUE(LEFT(R$1,FIND("-",R$1,1)-1))+1))))))</f>
        <v>0.11768681195035867</v>
      </c>
      <c r="S3578">
        <f t="shared" si="499"/>
        <v>-1.1665566865901728E-3</v>
      </c>
      <c r="T3578">
        <f>IF(ROW($E3578)&lt;=MAX(VALUE(LEFT(Q$1,FIND("-",Q$1,1)-1)),VALUE(LEFT(R$1,FIND("-",R$1,1)-1)))+VALUE(LEFT(T$1,FIND("-",T$1,1)-1))-1,0,IF(ROW($E3578)=MAX(VALUE(LEFT(Q$1,FIND("-",Q$1,1)-1)),VALUE(LEFT(R$1,FIND("-",R$1,1)-1)))+VALUE(LEFT(T$1,FIND("-",T$1,1)-1)),AVERAGE(INDEX($S:$S,ROW(S3578)-VALUE(LEFT(T$1,FIND("-",T$1,1)-1))+1):S3578),($S3578*(2/(VALUE(LEFT(T$1,FIND("-",T$1,1)-1))+1)))+(T3577*(1-(2/(VALUE(LEFT(T$1,FIND("-",T$1,1)-1))+1))))))</f>
        <v>-5.3702388418208711E-4</v>
      </c>
      <c r="V3578">
        <f t="shared" si="500"/>
        <v>0</v>
      </c>
      <c r="W3578">
        <f>IF(ROW($E3578)&lt;=VALUE(LEFT(W$1,FIND("-",W$1,1)-1))+1,0,IF(ROW($E3577)=VALUE(LEFT(W$1,FIND("-",W$1,1)-1))+1,100-100/(1+ABS((SUMIF(INDEX($V:$V,ROW($V3578)-VALUE(LEFT(W$1,FIND("-",W$1,1)-1))+1):$V3578,"&gt;0",INDEX($V:$V,ROW($V3578)-VALUE(LEFT(W$1,FIND("-",W$1,1)-1))+1):$V3578)/COUNTIF(INDEX($V:$V,ROW($V3578)-VALUE(LEFT(W$1,FIND("-",W$1,1)-1))+1):$V3578,"&gt;0"))/(SUMIF(INDEX($V:$V,ROW($V3578)-VALUE(LEFT(W$1,FIND("-",W$1,1)-1))+1):$V3578,"&lt;0",INDEX($V:$V,ROW($V3578)-VALUE(LEFT(W$1,FIND("-",W$1,1)-1))+1):$V3578)/COUNTIF(INDEX($V:$V,ROW($V3578)-VALUE(LEFT(W$1,FIND("-",W$1,1)-1))+1):$V3578,"&lt;0")))),100-100/(1+ABS((SUMIF(INDEX($V:$V,ROW($V3578)-VALUE(LEFT(W$1,FIND("-",W$1,1)-1))+1):$V3578,"&gt;0",INDEX($V:$V,ROW($V3578)-VALUE(LEFT(W$1,FIND("-",W$1,1)-1))+1):$V3578)/VALUE(LEFT(W$1,FIND("-",W$1,1)-1)))/(SUMIF(INDEX($V:$V,ROW($V3578)-VALUE(LEFT(W$1,FIND("-",W$1,1)-1))+1):$V3578,"&lt;0",INDEX($V:$V,ROW($V3578)-VALUE(LEFT(W$1,FIND("-",W$1,1)-1))+1):$V3578)/VALUE(LEFT(W$1,FIND("-",W$1,1)-1)))))))</f>
        <v>44.44444444444445</v>
      </c>
      <c r="Y3578">
        <f>IF(ROW($E3578)&lt;=VALUE(LEFT(Y$1,FIND("-",Y$1,1)-1)),0,MAX(INDEX(C:C,ROW(C3578)-VALUE(LEFT(Y$1,FIND("-",Y$1,1)-1))+1):C3578))</f>
        <v>0.13</v>
      </c>
      <c r="Z3578">
        <f>IF(ROW($E3578)&lt;=VALUE(LEFT(Z$1,FIND("-",Z$1,1)-1)),0,MIN(INDEX(D:D,ROW(D3578)-VALUE(LEFT(Z$1,FIND("-",Z$1,1)-1))+1):D3578))</f>
        <v>0.105</v>
      </c>
      <c r="AA3578">
        <f t="shared" si="504"/>
        <v>40.000000000000021</v>
      </c>
      <c r="AB3578">
        <f>IF(ROW($AA3578)&lt;=VALUE(LEFT(AA$1,FIND("-",AA$1,1)-1))+VALUE(LEFT(AB$1,FIND("-",AB$1,1)-1)-1),0,AVERAGE(INDEX($AA:$AA,ROW($AA3578)-VALUE(LEFT(AB$1,FIND("-",AB$1,1)-1))+1):$AA3578))</f>
        <v>35.000000000000021</v>
      </c>
      <c r="AC3578">
        <f>IF(ROW($AA3578)&lt;=VALUE(LEFT(AA$1,FIND("-",AA$1,1)-1))+VALUE(LEFT(AB$1,FIND("-",AB$1,1)-1)-1)+VALUE(LEFT(AC$1,FIND("-",AC$1,1)-1)-1),0,AVERAGE(INDEX($AB:$AB,ROW($AB3578)-VALUE(LEFT(AC$1,FIND("-",AC$1,1)-1))+1):$AB3578))</f>
        <v>27.222222222222239</v>
      </c>
      <c r="AE3578">
        <f t="shared" si="501"/>
        <v>347569244</v>
      </c>
      <c r="AG3578" t="str">
        <f t="shared" si="503"/>
        <v>Buy</v>
      </c>
    </row>
    <row r="3579" spans="1:33" x14ac:dyDescent="0.25">
      <c r="A3579" s="6">
        <v>42326</v>
      </c>
      <c r="B3579">
        <v>0.115</v>
      </c>
      <c r="C3579">
        <v>0.115</v>
      </c>
      <c r="D3579">
        <v>0.115</v>
      </c>
      <c r="E3579">
        <v>0.115</v>
      </c>
      <c r="F3579">
        <v>0.115</v>
      </c>
      <c r="G3579">
        <v>0</v>
      </c>
      <c r="I3579" t="str">
        <f t="shared" ref="I3579:I3642" si="505">IF(AND(T3579&gt;=S3579,T3578&lt;S3578),"Bearish",IF(AND(T3579&lt;S3579,T3578&gt;=S3578),"Bullish",""))</f>
        <v/>
      </c>
      <c r="J3579" t="str">
        <f t="shared" ref="J3579:J3642" si="506">IF(W3579&gt;70,"Overbought",IF(W3579&lt;30,"Oversold",""))</f>
        <v>Oversold</v>
      </c>
      <c r="K3579" t="str">
        <f t="shared" ref="K3579:K3642" si="507">IF(AND(AC3579&lt;20,AC3579&gt;AB3579),"Oversold Above %D",IF(AND(AC3579&lt;20,AC3579&lt;=AB3579),"Oversold Below %D",IF(AND(AC3579&gt;80,AC3579&lt;AB3579),"Overbought Below %D",IF(AND(AC3579&gt;80,AC3579&gt;=AB3579),"Overbought Above %D",IF(AND(AC3579&gt;=20,LEFT(K3578,5)="Overs"),"Buy",IF(AND(AC3579&lt;=80,LEFT(K3578,5)="Overb"),"Sell",""))))))</f>
        <v/>
      </c>
      <c r="M3579" s="11" t="str">
        <f t="shared" si="502"/>
        <v/>
      </c>
      <c r="O3579">
        <f>IF(ROW($E3579)&lt;=VALUE(LEFT(O$1,FIND("-",O$1,1)-1)),0,IF(ROW($E3579)=VALUE(LEFT(O$1,FIND("-",O$1,1)-1))+1,AVERAGE(INDEX($E:$E,ROW($E3579)-VALUE(LEFT(O$1,FIND("-",O$1,1)-1))):$E3579),($E3579*(2/(VALUE(LEFT(O$1,FIND("-",O$1,1)-1))+1)))+(O3578*(1-(2/(VALUE(LEFT(O$1,FIND("-",O$1,1)-1))+1))))))</f>
        <v>0.13688524123790968</v>
      </c>
      <c r="Q3579">
        <f>IF(ROW($E3579)&lt;=VALUE(LEFT(Q$1,FIND("-",Q$1,1)-1)),0,IF(ROW($E3579)=VALUE(LEFT(Q$1,FIND("-",Q$1,1)-1))+1,AVERAGE(INDEX($E:$E,ROW($E3579)-VALUE(LEFT(Q$1,FIND("-",Q$1,1)-1))):$E3579),($E3579*(2/(VALUE(LEFT(Q$1,FIND("-",Q$1,1)-1))+1)))+(Q3578*(1-(2/(VALUE(LEFT(Q$1,FIND("-",Q$1,1)-1))+1))))))</f>
        <v>0.11628636983857335</v>
      </c>
      <c r="R3579">
        <f>IF(ROW($E3579)&lt;=VALUE(LEFT(R$1,FIND("-",R$1,1)-1)),0,IF(ROW($E3579)=VALUE(LEFT(R$1,FIND("-",R$1,1)-1))+1,AVERAGE(INDEX($E:$E,ROW($E3579)-VALUE(LEFT(R$1,FIND("-",R$1,1)-1))):$E3579),($E3579*(2/(VALUE(LEFT(R$1,FIND("-",R$1,1)-1))+1)))+(R3578*(1-(2/(VALUE(LEFT(R$1,FIND("-",R$1,1)-1))+1))))))</f>
        <v>0.1174877888429247</v>
      </c>
      <c r="S3579">
        <f t="shared" ref="S3579:S3642" si="508">IF(ROW($E3579)&lt;=MAX(VALUE(LEFT(Q$1,FIND("-",Q$1,1)-1)),VALUE(LEFT(R$1,FIND("-",R$1,1)-1))),0,Q3579-R3579)</f>
        <v>-1.2014190043513479E-3</v>
      </c>
      <c r="T3579">
        <f>IF(ROW($E3579)&lt;=MAX(VALUE(LEFT(Q$1,FIND("-",Q$1,1)-1)),VALUE(LEFT(R$1,FIND("-",R$1,1)-1)))+VALUE(LEFT(T$1,FIND("-",T$1,1)-1))-1,0,IF(ROW($E3579)=MAX(VALUE(LEFT(Q$1,FIND("-",Q$1,1)-1)),VALUE(LEFT(R$1,FIND("-",R$1,1)-1)))+VALUE(LEFT(T$1,FIND("-",T$1,1)-1)),AVERAGE(INDEX($S:$S,ROW(S3579)-VALUE(LEFT(T$1,FIND("-",T$1,1)-1))+1):S3579),($S3579*(2/(VALUE(LEFT(T$1,FIND("-",T$1,1)-1))+1)))+(T3578*(1-(2/(VALUE(LEFT(T$1,FIND("-",T$1,1)-1))+1))))))</f>
        <v>-6.699029082159393E-4</v>
      </c>
      <c r="V3579">
        <f t="shared" ref="V3579:V3642" si="509">IFERROR(1*(E3579-E3578),"")</f>
        <v>0</v>
      </c>
      <c r="W3579">
        <f>IF(ROW($E3579)&lt;=VALUE(LEFT(W$1,FIND("-",W$1,1)-1))+1,0,IF(ROW($E3578)=VALUE(LEFT(W$1,FIND("-",W$1,1)-1))+1,100-100/(1+ABS((SUMIF(INDEX($V:$V,ROW($V3579)-VALUE(LEFT(W$1,FIND("-",W$1,1)-1))+1):$V3579,"&gt;0",INDEX($V:$V,ROW($V3579)-VALUE(LEFT(W$1,FIND("-",W$1,1)-1))+1):$V3579)/COUNTIF(INDEX($V:$V,ROW($V3579)-VALUE(LEFT(W$1,FIND("-",W$1,1)-1))+1):$V3579,"&gt;0"))/(SUMIF(INDEX($V:$V,ROW($V3579)-VALUE(LEFT(W$1,FIND("-",W$1,1)-1))+1):$V3579,"&lt;0",INDEX($V:$V,ROW($V3579)-VALUE(LEFT(W$1,FIND("-",W$1,1)-1))+1):$V3579)/COUNTIF(INDEX($V:$V,ROW($V3579)-VALUE(LEFT(W$1,FIND("-",W$1,1)-1))+1):$V3579,"&lt;0")))),100-100/(1+ABS((SUMIF(INDEX($V:$V,ROW($V3579)-VALUE(LEFT(W$1,FIND("-",W$1,1)-1))+1):$V3579,"&gt;0",INDEX($V:$V,ROW($V3579)-VALUE(LEFT(W$1,FIND("-",W$1,1)-1))+1):$V3579)/VALUE(LEFT(W$1,FIND("-",W$1,1)-1)))/(SUMIF(INDEX($V:$V,ROW($V3579)-VALUE(LEFT(W$1,FIND("-",W$1,1)-1))+1):$V3579,"&lt;0",INDEX($V:$V,ROW($V3579)-VALUE(LEFT(W$1,FIND("-",W$1,1)-1))+1):$V3579)/VALUE(LEFT(W$1,FIND("-",W$1,1)-1)))))))</f>
        <v>28.571428571428569</v>
      </c>
      <c r="Y3579">
        <f>IF(ROW($E3579)&lt;=VALUE(LEFT(Y$1,FIND("-",Y$1,1)-1)),0,MAX(INDEX(C:C,ROW(C3579)-VALUE(LEFT(Y$1,FIND("-",Y$1,1)-1))+1):C3579))</f>
        <v>0.13</v>
      </c>
      <c r="Z3579">
        <f>IF(ROW($E3579)&lt;=VALUE(LEFT(Z$1,FIND("-",Z$1,1)-1)),0,MIN(INDEX(D:D,ROW(D3579)-VALUE(LEFT(Z$1,FIND("-",Z$1,1)-1))+1):D3579))</f>
        <v>0.105</v>
      </c>
      <c r="AA3579">
        <f t="shared" si="504"/>
        <v>40.000000000000021</v>
      </c>
      <c r="AB3579">
        <f>IF(ROW($AA3579)&lt;=VALUE(LEFT(AA$1,FIND("-",AA$1,1)-1))+VALUE(LEFT(AB$1,FIND("-",AB$1,1)-1)-1),0,AVERAGE(INDEX($AA:$AA,ROW($AA3579)-VALUE(LEFT(AB$1,FIND("-",AB$1,1)-1))+1):$AA3579))</f>
        <v>40.000000000000021</v>
      </c>
      <c r="AC3579">
        <f>IF(ROW($AA3579)&lt;=VALUE(LEFT(AA$1,FIND("-",AA$1,1)-1))+VALUE(LEFT(AB$1,FIND("-",AB$1,1)-1)-1)+VALUE(LEFT(AC$1,FIND("-",AC$1,1)-1)-1),0,AVERAGE(INDEX($AB:$AB,ROW($AB3579)-VALUE(LEFT(AC$1,FIND("-",AC$1,1)-1))+1):$AB3579))</f>
        <v>35.000000000000021</v>
      </c>
      <c r="AE3579">
        <f t="shared" ref="AE3579:AE3642" si="510">IFERROR(IF($E3579=$E3578,AE3578,IF($E3579&gt;$E3578,AE3578+$G3579,IF($E3579&lt;$E3578,AE3578-$G3579,""))),"")</f>
        <v>347569244</v>
      </c>
      <c r="AG3579" t="str">
        <f t="shared" si="503"/>
        <v/>
      </c>
    </row>
    <row r="3580" spans="1:33" x14ac:dyDescent="0.25">
      <c r="A3580" s="6">
        <v>42327</v>
      </c>
      <c r="B3580">
        <v>0.11</v>
      </c>
      <c r="C3580">
        <v>0.115</v>
      </c>
      <c r="D3580">
        <v>0.11</v>
      </c>
      <c r="E3580">
        <v>0.11</v>
      </c>
      <c r="F3580">
        <v>0.11</v>
      </c>
      <c r="G3580">
        <v>103100</v>
      </c>
      <c r="I3580" t="str">
        <f t="shared" si="505"/>
        <v/>
      </c>
      <c r="J3580" t="str">
        <f t="shared" si="506"/>
        <v>Oversold</v>
      </c>
      <c r="K3580" t="str">
        <f t="shared" si="507"/>
        <v/>
      </c>
      <c r="M3580" s="11" t="str">
        <f t="shared" si="502"/>
        <v/>
      </c>
      <c r="O3580">
        <f>IF(ROW($E3580)&lt;=VALUE(LEFT(O$1,FIND("-",O$1,1)-1)),0,IF(ROW($E3580)=VALUE(LEFT(O$1,FIND("-",O$1,1)-1))+1,AVERAGE(INDEX($E:$E,ROW($E3580)-VALUE(LEFT(O$1,FIND("-",O$1,1)-1))):$E3580),($E3580*(2/(VALUE(LEFT(O$1,FIND("-",O$1,1)-1))+1)))+(O3579*(1-(2/(VALUE(LEFT(O$1,FIND("-",O$1,1)-1))+1))))))</f>
        <v>0.13661772639972153</v>
      </c>
      <c r="Q3580">
        <f>IF(ROW($E3580)&lt;=VALUE(LEFT(Q$1,FIND("-",Q$1,1)-1)),0,IF(ROW($E3580)=VALUE(LEFT(Q$1,FIND("-",Q$1,1)-1))+1,AVERAGE(INDEX($E:$E,ROW($E3580)-VALUE(LEFT(Q$1,FIND("-",Q$1,1)-1))):$E3580),($E3580*(2/(VALUE(LEFT(Q$1,FIND("-",Q$1,1)-1))+1)))+(Q3579*(1-(2/(VALUE(LEFT(Q$1,FIND("-",Q$1,1)-1))+1))))))</f>
        <v>0.11531923601725438</v>
      </c>
      <c r="R3580">
        <f>IF(ROW($E3580)&lt;=VALUE(LEFT(R$1,FIND("-",R$1,1)-1)),0,IF(ROW($E3580)=VALUE(LEFT(R$1,FIND("-",R$1,1)-1))+1,AVERAGE(INDEX($E:$E,ROW($E3580)-VALUE(LEFT(R$1,FIND("-",R$1,1)-1))):$E3580),($E3580*(2/(VALUE(LEFT(R$1,FIND("-",R$1,1)-1))+1)))+(R3579*(1-(2/(VALUE(LEFT(R$1,FIND("-",R$1,1)-1))+1))))))</f>
        <v>0.11693313781752288</v>
      </c>
      <c r="S3580">
        <f t="shared" si="508"/>
        <v>-1.6139018002684913E-3</v>
      </c>
      <c r="T3580">
        <f>IF(ROW($E3580)&lt;=MAX(VALUE(LEFT(Q$1,FIND("-",Q$1,1)-1)),VALUE(LEFT(R$1,FIND("-",R$1,1)-1)))+VALUE(LEFT(T$1,FIND("-",T$1,1)-1))-1,0,IF(ROW($E3580)=MAX(VALUE(LEFT(Q$1,FIND("-",Q$1,1)-1)),VALUE(LEFT(R$1,FIND("-",R$1,1)-1)))+VALUE(LEFT(T$1,FIND("-",T$1,1)-1)),AVERAGE(INDEX($S:$S,ROW(S3580)-VALUE(LEFT(T$1,FIND("-",T$1,1)-1))+1):S3580),($S3580*(2/(VALUE(LEFT(T$1,FIND("-",T$1,1)-1))+1)))+(T3579*(1-(2/(VALUE(LEFT(T$1,FIND("-",T$1,1)-1))+1))))))</f>
        <v>-8.5870268662644974E-4</v>
      </c>
      <c r="V3580">
        <f t="shared" si="509"/>
        <v>-5.0000000000000044E-3</v>
      </c>
      <c r="W3580">
        <f>IF(ROW($E3580)&lt;=VALUE(LEFT(W$1,FIND("-",W$1,1)-1))+1,0,IF(ROW($E3579)=VALUE(LEFT(W$1,FIND("-",W$1,1)-1))+1,100-100/(1+ABS((SUMIF(INDEX($V:$V,ROW($V3580)-VALUE(LEFT(W$1,FIND("-",W$1,1)-1))+1):$V3580,"&gt;0",INDEX($V:$V,ROW($V3580)-VALUE(LEFT(W$1,FIND("-",W$1,1)-1))+1):$V3580)/COUNTIF(INDEX($V:$V,ROW($V3580)-VALUE(LEFT(W$1,FIND("-",W$1,1)-1))+1):$V3580,"&gt;0"))/(SUMIF(INDEX($V:$V,ROW($V3580)-VALUE(LEFT(W$1,FIND("-",W$1,1)-1))+1):$V3580,"&lt;0",INDEX($V:$V,ROW($V3580)-VALUE(LEFT(W$1,FIND("-",W$1,1)-1))+1):$V3580)/COUNTIF(INDEX($V:$V,ROW($V3580)-VALUE(LEFT(W$1,FIND("-",W$1,1)-1))+1):$V3580,"&lt;0")))),100-100/(1+ABS((SUMIF(INDEX($V:$V,ROW($V3580)-VALUE(LEFT(W$1,FIND("-",W$1,1)-1))+1):$V3580,"&gt;0",INDEX($V:$V,ROW($V3580)-VALUE(LEFT(W$1,FIND("-",W$1,1)-1))+1):$V3580)/VALUE(LEFT(W$1,FIND("-",W$1,1)-1)))/(SUMIF(INDEX($V:$V,ROW($V3580)-VALUE(LEFT(W$1,FIND("-",W$1,1)-1))+1):$V3580,"&lt;0",INDEX($V:$V,ROW($V3580)-VALUE(LEFT(W$1,FIND("-",W$1,1)-1))+1):$V3580)/VALUE(LEFT(W$1,FIND("-",W$1,1)-1)))))))</f>
        <v>24.999999999999986</v>
      </c>
      <c r="Y3580">
        <f>IF(ROW($E3580)&lt;=VALUE(LEFT(Y$1,FIND("-",Y$1,1)-1)),0,MAX(INDEX(C:C,ROW(C3580)-VALUE(LEFT(Y$1,FIND("-",Y$1,1)-1))+1):C3580))</f>
        <v>0.125</v>
      </c>
      <c r="Z3580">
        <f>IF(ROW($E3580)&lt;=VALUE(LEFT(Z$1,FIND("-",Z$1,1)-1)),0,MIN(INDEX(D:D,ROW(D3580)-VALUE(LEFT(Z$1,FIND("-",Z$1,1)-1))+1):D3580))</f>
        <v>0.105</v>
      </c>
      <c r="AA3580">
        <f t="shared" si="504"/>
        <v>25.000000000000018</v>
      </c>
      <c r="AB3580">
        <f>IF(ROW($AA3580)&lt;=VALUE(LEFT(AA$1,FIND("-",AA$1,1)-1))+VALUE(LEFT(AB$1,FIND("-",AB$1,1)-1)-1),0,AVERAGE(INDEX($AA:$AA,ROW($AA3580)-VALUE(LEFT(AB$1,FIND("-",AB$1,1)-1))+1):$AA3580))</f>
        <v>35.000000000000021</v>
      </c>
      <c r="AC3580">
        <f>IF(ROW($AA3580)&lt;=VALUE(LEFT(AA$1,FIND("-",AA$1,1)-1))+VALUE(LEFT(AB$1,FIND("-",AB$1,1)-1)-1)+VALUE(LEFT(AC$1,FIND("-",AC$1,1)-1)-1),0,AVERAGE(INDEX($AB:$AB,ROW($AB3580)-VALUE(LEFT(AC$1,FIND("-",AC$1,1)-1))+1):$AB3580))</f>
        <v>36.666666666666686</v>
      </c>
      <c r="AE3580">
        <f t="shared" si="510"/>
        <v>347466144</v>
      </c>
      <c r="AG3580" t="str">
        <f t="shared" si="503"/>
        <v/>
      </c>
    </row>
    <row r="3581" spans="1:33" x14ac:dyDescent="0.25">
      <c r="A3581" s="6">
        <v>42328</v>
      </c>
      <c r="B3581">
        <v>0.11</v>
      </c>
      <c r="C3581">
        <v>0.115</v>
      </c>
      <c r="D3581">
        <v>0.11</v>
      </c>
      <c r="E3581">
        <v>0.115</v>
      </c>
      <c r="F3581">
        <v>0.115</v>
      </c>
      <c r="G3581">
        <v>48000</v>
      </c>
      <c r="I3581" t="str">
        <f t="shared" si="505"/>
        <v/>
      </c>
      <c r="J3581" t="str">
        <f t="shared" si="506"/>
        <v/>
      </c>
      <c r="K3581" t="str">
        <f t="shared" si="507"/>
        <v/>
      </c>
      <c r="M3581" s="11" t="str">
        <f t="shared" si="502"/>
        <v/>
      </c>
      <c r="O3581">
        <f>IF(ROW($E3581)&lt;=VALUE(LEFT(O$1,FIND("-",O$1,1)-1)),0,IF(ROW($E3581)=VALUE(LEFT(O$1,FIND("-",O$1,1)-1))+1,AVERAGE(INDEX($E:$E,ROW($E3581)-VALUE(LEFT(O$1,FIND("-",O$1,1)-1))):$E3581),($E3581*(2/(VALUE(LEFT(O$1,FIND("-",O$1,1)-1))+1)))+(O3580*(1-(2/(VALUE(LEFT(O$1,FIND("-",O$1,1)-1))+1))))))</f>
        <v>0.13640262464450043</v>
      </c>
      <c r="Q3581">
        <f>IF(ROW($E3581)&lt;=VALUE(LEFT(Q$1,FIND("-",Q$1,1)-1)),0,IF(ROW($E3581)=VALUE(LEFT(Q$1,FIND("-",Q$1,1)-1))+1,AVERAGE(INDEX($E:$E,ROW($E3581)-VALUE(LEFT(Q$1,FIND("-",Q$1,1)-1))):$E3581),($E3581*(2/(VALUE(LEFT(Q$1,FIND("-",Q$1,1)-1))+1)))+(Q3580*(1-(2/(VALUE(LEFT(Q$1,FIND("-",Q$1,1)-1))+1))))))</f>
        <v>0.11527012278383064</v>
      </c>
      <c r="R3581">
        <f>IF(ROW($E3581)&lt;=VALUE(LEFT(R$1,FIND("-",R$1,1)-1)),0,IF(ROW($E3581)=VALUE(LEFT(R$1,FIND("-",R$1,1)-1))+1,AVERAGE(INDEX($E:$E,ROW($E3581)-VALUE(LEFT(R$1,FIND("-",R$1,1)-1))):$E3581),($E3581*(2/(VALUE(LEFT(R$1,FIND("-",R$1,1)-1))+1)))+(R3580*(1-(2/(VALUE(LEFT(R$1,FIND("-",R$1,1)-1))+1))))))</f>
        <v>0.11678994242363229</v>
      </c>
      <c r="S3581">
        <f t="shared" si="508"/>
        <v>-1.5198196398016478E-3</v>
      </c>
      <c r="T3581">
        <f>IF(ROW($E3581)&lt;=MAX(VALUE(LEFT(Q$1,FIND("-",Q$1,1)-1)),VALUE(LEFT(R$1,FIND("-",R$1,1)-1)))+VALUE(LEFT(T$1,FIND("-",T$1,1)-1))-1,0,IF(ROW($E3581)=MAX(VALUE(LEFT(Q$1,FIND("-",Q$1,1)-1)),VALUE(LEFT(R$1,FIND("-",R$1,1)-1)))+VALUE(LEFT(T$1,FIND("-",T$1,1)-1)),AVERAGE(INDEX($S:$S,ROW(S3581)-VALUE(LEFT(T$1,FIND("-",T$1,1)-1))+1):S3581),($S3581*(2/(VALUE(LEFT(T$1,FIND("-",T$1,1)-1))+1)))+(T3580*(1-(2/(VALUE(LEFT(T$1,FIND("-",T$1,1)-1))+1))))))</f>
        <v>-9.9092607726148935E-4</v>
      </c>
      <c r="V3581">
        <f t="shared" si="509"/>
        <v>5.0000000000000044E-3</v>
      </c>
      <c r="W3581">
        <f>IF(ROW($E3581)&lt;=VALUE(LEFT(W$1,FIND("-",W$1,1)-1))+1,0,IF(ROW($E3580)=VALUE(LEFT(W$1,FIND("-",W$1,1)-1))+1,100-100/(1+ABS((SUMIF(INDEX($V:$V,ROW($V3581)-VALUE(LEFT(W$1,FIND("-",W$1,1)-1))+1):$V3581,"&gt;0",INDEX($V:$V,ROW($V3581)-VALUE(LEFT(W$1,FIND("-",W$1,1)-1))+1):$V3581)/COUNTIF(INDEX($V:$V,ROW($V3581)-VALUE(LEFT(W$1,FIND("-",W$1,1)-1))+1):$V3581,"&gt;0"))/(SUMIF(INDEX($V:$V,ROW($V3581)-VALUE(LEFT(W$1,FIND("-",W$1,1)-1))+1):$V3581,"&lt;0",INDEX($V:$V,ROW($V3581)-VALUE(LEFT(W$1,FIND("-",W$1,1)-1))+1):$V3581)/COUNTIF(INDEX($V:$V,ROW($V3581)-VALUE(LEFT(W$1,FIND("-",W$1,1)-1))+1):$V3581,"&lt;0")))),100-100/(1+ABS((SUMIF(INDEX($V:$V,ROW($V3581)-VALUE(LEFT(W$1,FIND("-",W$1,1)-1))+1):$V3581,"&gt;0",INDEX($V:$V,ROW($V3581)-VALUE(LEFT(W$1,FIND("-",W$1,1)-1))+1):$V3581)/VALUE(LEFT(W$1,FIND("-",W$1,1)-1)))/(SUMIF(INDEX($V:$V,ROW($V3581)-VALUE(LEFT(W$1,FIND("-",W$1,1)-1))+1):$V3581,"&lt;0",INDEX($V:$V,ROW($V3581)-VALUE(LEFT(W$1,FIND("-",W$1,1)-1))+1):$V3581)/VALUE(LEFT(W$1,FIND("-",W$1,1)-1)))))))</f>
        <v>42.857142857142868</v>
      </c>
      <c r="Y3581">
        <f>IF(ROW($E3581)&lt;=VALUE(LEFT(Y$1,FIND("-",Y$1,1)-1)),0,MAX(INDEX(C:C,ROW(C3581)-VALUE(LEFT(Y$1,FIND("-",Y$1,1)-1))+1):C3581))</f>
        <v>0.12</v>
      </c>
      <c r="Z3581">
        <f>IF(ROW($E3581)&lt;=VALUE(LEFT(Z$1,FIND("-",Z$1,1)-1)),0,MIN(INDEX(D:D,ROW(D3581)-VALUE(LEFT(Z$1,FIND("-",Z$1,1)-1))+1):D3581))</f>
        <v>0.105</v>
      </c>
      <c r="AA3581">
        <f t="shared" si="504"/>
        <v>66.666666666666728</v>
      </c>
      <c r="AB3581">
        <f>IF(ROW($AA3581)&lt;=VALUE(LEFT(AA$1,FIND("-",AA$1,1)-1))+VALUE(LEFT(AB$1,FIND("-",AB$1,1)-1)-1),0,AVERAGE(INDEX($AA:$AA,ROW($AA3581)-VALUE(LEFT(AB$1,FIND("-",AB$1,1)-1))+1):$AA3581))</f>
        <v>43.888888888888921</v>
      </c>
      <c r="AC3581">
        <f>IF(ROW($AA3581)&lt;=VALUE(LEFT(AA$1,FIND("-",AA$1,1)-1))+VALUE(LEFT(AB$1,FIND("-",AB$1,1)-1)-1)+VALUE(LEFT(AC$1,FIND("-",AC$1,1)-1)-1),0,AVERAGE(INDEX($AB:$AB,ROW($AB3581)-VALUE(LEFT(AC$1,FIND("-",AC$1,1)-1))+1):$AB3581))</f>
        <v>39.629629629629655</v>
      </c>
      <c r="AE3581">
        <f t="shared" si="510"/>
        <v>347514144</v>
      </c>
      <c r="AG3581" t="str">
        <f t="shared" si="503"/>
        <v/>
      </c>
    </row>
    <row r="3582" spans="1:33" x14ac:dyDescent="0.25">
      <c r="A3582" s="6">
        <v>42331</v>
      </c>
      <c r="B3582">
        <v>0.115</v>
      </c>
      <c r="C3582">
        <v>0.115</v>
      </c>
      <c r="D3582">
        <v>0.11</v>
      </c>
      <c r="E3582">
        <v>0.11</v>
      </c>
      <c r="F3582">
        <v>0.11</v>
      </c>
      <c r="G3582">
        <v>150200</v>
      </c>
      <c r="I3582" t="str">
        <f t="shared" si="505"/>
        <v/>
      </c>
      <c r="J3582" t="str">
        <f t="shared" si="506"/>
        <v/>
      </c>
      <c r="K3582" t="str">
        <f t="shared" si="507"/>
        <v/>
      </c>
      <c r="M3582" s="11" t="str">
        <f t="shared" si="502"/>
        <v/>
      </c>
      <c r="O3582">
        <f>IF(ROW($E3582)&lt;=VALUE(LEFT(O$1,FIND("-",O$1,1)-1)),0,IF(ROW($E3582)=VALUE(LEFT(O$1,FIND("-",O$1,1)-1))+1,AVERAGE(INDEX($E:$E,ROW($E3582)-VALUE(LEFT(O$1,FIND("-",O$1,1)-1))):$E3582),($E3582*(2/(VALUE(LEFT(O$1,FIND("-",O$1,1)-1))+1)))+(O3581*(1-(2/(VALUE(LEFT(O$1,FIND("-",O$1,1)-1))+1))))))</f>
        <v>0.13613991196147057</v>
      </c>
      <c r="Q3582">
        <f>IF(ROW($E3582)&lt;=VALUE(LEFT(Q$1,FIND("-",Q$1,1)-1)),0,IF(ROW($E3582)=VALUE(LEFT(Q$1,FIND("-",Q$1,1)-1))+1,AVERAGE(INDEX($E:$E,ROW($E3582)-VALUE(LEFT(Q$1,FIND("-",Q$1,1)-1))):$E3582),($E3582*(2/(VALUE(LEFT(Q$1,FIND("-",Q$1,1)-1))+1)))+(Q3581*(1-(2/(VALUE(LEFT(Q$1,FIND("-",Q$1,1)-1))+1))))))</f>
        <v>0.11445933466324132</v>
      </c>
      <c r="R3582">
        <f>IF(ROW($E3582)&lt;=VALUE(LEFT(R$1,FIND("-",R$1,1)-1)),0,IF(ROW($E3582)=VALUE(LEFT(R$1,FIND("-",R$1,1)-1))+1,AVERAGE(INDEX($E:$E,ROW($E3582)-VALUE(LEFT(R$1,FIND("-",R$1,1)-1))):$E3582),($E3582*(2/(VALUE(LEFT(R$1,FIND("-",R$1,1)-1))+1)))+(R3581*(1-(2/(VALUE(LEFT(R$1,FIND("-",R$1,1)-1))+1))))))</f>
        <v>0.11628698372558546</v>
      </c>
      <c r="S3582">
        <f t="shared" si="508"/>
        <v>-1.8276490623441444E-3</v>
      </c>
      <c r="T3582">
        <f>IF(ROW($E3582)&lt;=MAX(VALUE(LEFT(Q$1,FIND("-",Q$1,1)-1)),VALUE(LEFT(R$1,FIND("-",R$1,1)-1)))+VALUE(LEFT(T$1,FIND("-",T$1,1)-1))-1,0,IF(ROW($E3582)=MAX(VALUE(LEFT(Q$1,FIND("-",Q$1,1)-1)),VALUE(LEFT(R$1,FIND("-",R$1,1)-1)))+VALUE(LEFT(T$1,FIND("-",T$1,1)-1)),AVERAGE(INDEX($S:$S,ROW(S3582)-VALUE(LEFT(T$1,FIND("-",T$1,1)-1))+1):S3582),($S3582*(2/(VALUE(LEFT(T$1,FIND("-",T$1,1)-1))+1)))+(T3581*(1-(2/(VALUE(LEFT(T$1,FIND("-",T$1,1)-1))+1))))))</f>
        <v>-1.1582706742780204E-3</v>
      </c>
      <c r="V3582">
        <f t="shared" si="509"/>
        <v>-5.0000000000000044E-3</v>
      </c>
      <c r="W3582">
        <f>IF(ROW($E3582)&lt;=VALUE(LEFT(W$1,FIND("-",W$1,1)-1))+1,0,IF(ROW($E3581)=VALUE(LEFT(W$1,FIND("-",W$1,1)-1))+1,100-100/(1+ABS((SUMIF(INDEX($V:$V,ROW($V3582)-VALUE(LEFT(W$1,FIND("-",W$1,1)-1))+1):$V3582,"&gt;0",INDEX($V:$V,ROW($V3582)-VALUE(LEFT(W$1,FIND("-",W$1,1)-1))+1):$V3582)/COUNTIF(INDEX($V:$V,ROW($V3582)-VALUE(LEFT(W$1,FIND("-",W$1,1)-1))+1):$V3582,"&gt;0"))/(SUMIF(INDEX($V:$V,ROW($V3582)-VALUE(LEFT(W$1,FIND("-",W$1,1)-1))+1):$V3582,"&lt;0",INDEX($V:$V,ROW($V3582)-VALUE(LEFT(W$1,FIND("-",W$1,1)-1))+1):$V3582)/COUNTIF(INDEX($V:$V,ROW($V3582)-VALUE(LEFT(W$1,FIND("-",W$1,1)-1))+1):$V3582,"&lt;0")))),100-100/(1+ABS((SUMIF(INDEX($V:$V,ROW($V3582)-VALUE(LEFT(W$1,FIND("-",W$1,1)-1))+1):$V3582,"&gt;0",INDEX($V:$V,ROW($V3582)-VALUE(LEFT(W$1,FIND("-",W$1,1)-1))+1):$V3582)/VALUE(LEFT(W$1,FIND("-",W$1,1)-1)))/(SUMIF(INDEX($V:$V,ROW($V3582)-VALUE(LEFT(W$1,FIND("-",W$1,1)-1))+1):$V3582,"&lt;0",INDEX($V:$V,ROW($V3582)-VALUE(LEFT(W$1,FIND("-",W$1,1)-1))+1):$V3582)/VALUE(LEFT(W$1,FIND("-",W$1,1)-1)))))))</f>
        <v>42.857142857142854</v>
      </c>
      <c r="Y3582">
        <f>IF(ROW($E3582)&lt;=VALUE(LEFT(Y$1,FIND("-",Y$1,1)-1)),0,MAX(INDEX(C:C,ROW(C3582)-VALUE(LEFT(Y$1,FIND("-",Y$1,1)-1))+1):C3582))</f>
        <v>0.12</v>
      </c>
      <c r="Z3582">
        <f>IF(ROW($E3582)&lt;=VALUE(LEFT(Z$1,FIND("-",Z$1,1)-1)),0,MIN(INDEX(D:D,ROW(D3582)-VALUE(LEFT(Z$1,FIND("-",Z$1,1)-1))+1):D3582))</f>
        <v>0.105</v>
      </c>
      <c r="AA3582">
        <f t="shared" si="504"/>
        <v>33.333333333333364</v>
      </c>
      <c r="AB3582">
        <f>IF(ROW($AA3582)&lt;=VALUE(LEFT(AA$1,FIND("-",AA$1,1)-1))+VALUE(LEFT(AB$1,FIND("-",AB$1,1)-1)-1),0,AVERAGE(INDEX($AA:$AA,ROW($AA3582)-VALUE(LEFT(AB$1,FIND("-",AB$1,1)-1))+1):$AA3582))</f>
        <v>41.666666666666707</v>
      </c>
      <c r="AC3582">
        <f>IF(ROW($AA3582)&lt;=VALUE(LEFT(AA$1,FIND("-",AA$1,1)-1))+VALUE(LEFT(AB$1,FIND("-",AB$1,1)-1)-1)+VALUE(LEFT(AC$1,FIND("-",AC$1,1)-1)-1),0,AVERAGE(INDEX($AB:$AB,ROW($AB3582)-VALUE(LEFT(AC$1,FIND("-",AC$1,1)-1))+1):$AB3582))</f>
        <v>40.185185185185219</v>
      </c>
      <c r="AE3582">
        <f t="shared" si="510"/>
        <v>347363944</v>
      </c>
      <c r="AG3582" t="str">
        <f t="shared" si="503"/>
        <v/>
      </c>
    </row>
    <row r="3583" spans="1:33" x14ac:dyDescent="0.25">
      <c r="A3583" s="6">
        <v>42332</v>
      </c>
      <c r="B3583">
        <v>0.11</v>
      </c>
      <c r="C3583">
        <v>0.11</v>
      </c>
      <c r="D3583">
        <v>0.11</v>
      </c>
      <c r="E3583">
        <v>0.11</v>
      </c>
      <c r="F3583">
        <v>0.11</v>
      </c>
      <c r="G3583">
        <v>200000</v>
      </c>
      <c r="I3583" t="str">
        <f t="shared" si="505"/>
        <v/>
      </c>
      <c r="J3583" t="str">
        <f t="shared" si="506"/>
        <v/>
      </c>
      <c r="K3583" t="str">
        <f t="shared" si="507"/>
        <v/>
      </c>
      <c r="M3583" s="11" t="str">
        <f t="shared" si="502"/>
        <v/>
      </c>
      <c r="O3583">
        <f>IF(ROW($E3583)&lt;=VALUE(LEFT(O$1,FIND("-",O$1,1)-1)),0,IF(ROW($E3583)=VALUE(LEFT(O$1,FIND("-",O$1,1)-1))+1,AVERAGE(INDEX($E:$E,ROW($E3583)-VALUE(LEFT(O$1,FIND("-",O$1,1)-1))):$E3583),($E3583*(2/(VALUE(LEFT(O$1,FIND("-",O$1,1)-1))+1)))+(O3582*(1-(2/(VALUE(LEFT(O$1,FIND("-",O$1,1)-1))+1))))))</f>
        <v>0.13587981333498828</v>
      </c>
      <c r="Q3583">
        <f>IF(ROW($E3583)&lt;=VALUE(LEFT(Q$1,FIND("-",Q$1,1)-1)),0,IF(ROW($E3583)=VALUE(LEFT(Q$1,FIND("-",Q$1,1)-1))+1,AVERAGE(INDEX($E:$E,ROW($E3583)-VALUE(LEFT(Q$1,FIND("-",Q$1,1)-1))):$E3583),($E3583*(2/(VALUE(LEFT(Q$1,FIND("-",Q$1,1)-1))+1)))+(Q3582*(1-(2/(VALUE(LEFT(Q$1,FIND("-",Q$1,1)-1))+1))))))</f>
        <v>0.1137732831765888</v>
      </c>
      <c r="R3583">
        <f>IF(ROW($E3583)&lt;=VALUE(LEFT(R$1,FIND("-",R$1,1)-1)),0,IF(ROW($E3583)=VALUE(LEFT(R$1,FIND("-",R$1,1)-1))+1,AVERAGE(INDEX($E:$E,ROW($E3583)-VALUE(LEFT(R$1,FIND("-",R$1,1)-1))):$E3583),($E3583*(2/(VALUE(LEFT(R$1,FIND("-",R$1,1)-1))+1)))+(R3582*(1-(2/(VALUE(LEFT(R$1,FIND("-",R$1,1)-1))+1))))))</f>
        <v>0.11582128122739394</v>
      </c>
      <c r="S3583">
        <f t="shared" si="508"/>
        <v>-2.0479980508051332E-3</v>
      </c>
      <c r="T3583">
        <f>IF(ROW($E3583)&lt;=MAX(VALUE(LEFT(Q$1,FIND("-",Q$1,1)-1)),VALUE(LEFT(R$1,FIND("-",R$1,1)-1)))+VALUE(LEFT(T$1,FIND("-",T$1,1)-1))-1,0,IF(ROW($E3583)=MAX(VALUE(LEFT(Q$1,FIND("-",Q$1,1)-1)),VALUE(LEFT(R$1,FIND("-",R$1,1)-1)))+VALUE(LEFT(T$1,FIND("-",T$1,1)-1)),AVERAGE(INDEX($S:$S,ROW(S3583)-VALUE(LEFT(T$1,FIND("-",T$1,1)-1))+1):S3583),($S3583*(2/(VALUE(LEFT(T$1,FIND("-",T$1,1)-1))+1)))+(T3582*(1-(2/(VALUE(LEFT(T$1,FIND("-",T$1,1)-1))+1))))))</f>
        <v>-1.336216149583443E-3</v>
      </c>
      <c r="V3583">
        <f t="shared" si="509"/>
        <v>0</v>
      </c>
      <c r="W3583">
        <f>IF(ROW($E3583)&lt;=VALUE(LEFT(W$1,FIND("-",W$1,1)-1))+1,0,IF(ROW($E3582)=VALUE(LEFT(W$1,FIND("-",W$1,1)-1))+1,100-100/(1+ABS((SUMIF(INDEX($V:$V,ROW($V3583)-VALUE(LEFT(W$1,FIND("-",W$1,1)-1))+1):$V3583,"&gt;0",INDEX($V:$V,ROW($V3583)-VALUE(LEFT(W$1,FIND("-",W$1,1)-1))+1):$V3583)/COUNTIF(INDEX($V:$V,ROW($V3583)-VALUE(LEFT(W$1,FIND("-",W$1,1)-1))+1):$V3583,"&gt;0"))/(SUMIF(INDEX($V:$V,ROW($V3583)-VALUE(LEFT(W$1,FIND("-",W$1,1)-1))+1):$V3583,"&lt;0",INDEX($V:$V,ROW($V3583)-VALUE(LEFT(W$1,FIND("-",W$1,1)-1))+1):$V3583)/COUNTIF(INDEX($V:$V,ROW($V3583)-VALUE(LEFT(W$1,FIND("-",W$1,1)-1))+1):$V3583,"&lt;0")))),100-100/(1+ABS((SUMIF(INDEX($V:$V,ROW($V3583)-VALUE(LEFT(W$1,FIND("-",W$1,1)-1))+1):$V3583,"&gt;0",INDEX($V:$V,ROW($V3583)-VALUE(LEFT(W$1,FIND("-",W$1,1)-1))+1):$V3583)/VALUE(LEFT(W$1,FIND("-",W$1,1)-1)))/(SUMIF(INDEX($V:$V,ROW($V3583)-VALUE(LEFT(W$1,FIND("-",W$1,1)-1))+1):$V3583,"&lt;0",INDEX($V:$V,ROW($V3583)-VALUE(LEFT(W$1,FIND("-",W$1,1)-1))+1):$V3583)/VALUE(LEFT(W$1,FIND("-",W$1,1)-1)))))))</f>
        <v>33.333333333333357</v>
      </c>
      <c r="Y3583">
        <f>IF(ROW($E3583)&lt;=VALUE(LEFT(Y$1,FIND("-",Y$1,1)-1)),0,MAX(INDEX(C:C,ROW(C3583)-VALUE(LEFT(Y$1,FIND("-",Y$1,1)-1))+1):C3583))</f>
        <v>0.12</v>
      </c>
      <c r="Z3583">
        <f>IF(ROW($E3583)&lt;=VALUE(LEFT(Z$1,FIND("-",Z$1,1)-1)),0,MIN(INDEX(D:D,ROW(D3583)-VALUE(LEFT(Z$1,FIND("-",Z$1,1)-1))+1):D3583))</f>
        <v>0.105</v>
      </c>
      <c r="AA3583">
        <f t="shared" si="504"/>
        <v>33.333333333333364</v>
      </c>
      <c r="AB3583">
        <f>IF(ROW($AA3583)&lt;=VALUE(LEFT(AA$1,FIND("-",AA$1,1)-1))+VALUE(LEFT(AB$1,FIND("-",AB$1,1)-1)-1),0,AVERAGE(INDEX($AA:$AA,ROW($AA3583)-VALUE(LEFT(AB$1,FIND("-",AB$1,1)-1))+1):$AA3583))</f>
        <v>44.444444444444485</v>
      </c>
      <c r="AC3583">
        <f>IF(ROW($AA3583)&lt;=VALUE(LEFT(AA$1,FIND("-",AA$1,1)-1))+VALUE(LEFT(AB$1,FIND("-",AB$1,1)-1)-1)+VALUE(LEFT(AC$1,FIND("-",AC$1,1)-1)-1),0,AVERAGE(INDEX($AB:$AB,ROW($AB3583)-VALUE(LEFT(AC$1,FIND("-",AC$1,1)-1))+1):$AB3583))</f>
        <v>43.333333333333371</v>
      </c>
      <c r="AE3583">
        <f t="shared" si="510"/>
        <v>347363944</v>
      </c>
      <c r="AG3583" t="str">
        <f t="shared" si="503"/>
        <v/>
      </c>
    </row>
    <row r="3584" spans="1:33" x14ac:dyDescent="0.25">
      <c r="A3584" s="6">
        <v>42333</v>
      </c>
      <c r="B3584">
        <v>0.11</v>
      </c>
      <c r="C3584">
        <v>0.11</v>
      </c>
      <c r="D3584">
        <v>0.11</v>
      </c>
      <c r="E3584">
        <v>0.11</v>
      </c>
      <c r="F3584">
        <v>0.11</v>
      </c>
      <c r="G3584">
        <v>0</v>
      </c>
      <c r="I3584" t="str">
        <f t="shared" si="505"/>
        <v/>
      </c>
      <c r="J3584" t="str">
        <f t="shared" si="506"/>
        <v/>
      </c>
      <c r="K3584" t="str">
        <f t="shared" si="507"/>
        <v/>
      </c>
      <c r="M3584" s="11" t="str">
        <f t="shared" si="502"/>
        <v/>
      </c>
      <c r="O3584">
        <f>IF(ROW($E3584)&lt;=VALUE(LEFT(O$1,FIND("-",O$1,1)-1)),0,IF(ROW($E3584)=VALUE(LEFT(O$1,FIND("-",O$1,1)-1))+1,AVERAGE(INDEX($E:$E,ROW($E3584)-VALUE(LEFT(O$1,FIND("-",O$1,1)-1))):$E3584),($E3584*(2/(VALUE(LEFT(O$1,FIND("-",O$1,1)-1))+1)))+(O3583*(1-(2/(VALUE(LEFT(O$1,FIND("-",O$1,1)-1))+1))))))</f>
        <v>0.13562230275454062</v>
      </c>
      <c r="Q3584">
        <f>IF(ROW($E3584)&lt;=VALUE(LEFT(Q$1,FIND("-",Q$1,1)-1)),0,IF(ROW($E3584)=VALUE(LEFT(Q$1,FIND("-",Q$1,1)-1))+1,AVERAGE(INDEX($E:$E,ROW($E3584)-VALUE(LEFT(Q$1,FIND("-",Q$1,1)-1))):$E3584),($E3584*(2/(VALUE(LEFT(Q$1,FIND("-",Q$1,1)-1))+1)))+(Q3583*(1-(2/(VALUE(LEFT(Q$1,FIND("-",Q$1,1)-1))+1))))))</f>
        <v>0.11319277807249822</v>
      </c>
      <c r="R3584">
        <f>IF(ROW($E3584)&lt;=VALUE(LEFT(R$1,FIND("-",R$1,1)-1)),0,IF(ROW($E3584)=VALUE(LEFT(R$1,FIND("-",R$1,1)-1))+1,AVERAGE(INDEX($E:$E,ROW($E3584)-VALUE(LEFT(R$1,FIND("-",R$1,1)-1))):$E3584),($E3584*(2/(VALUE(LEFT(R$1,FIND("-",R$1,1)-1))+1)))+(R3583*(1-(2/(VALUE(LEFT(R$1,FIND("-",R$1,1)-1))+1))))))</f>
        <v>0.11539007521054995</v>
      </c>
      <c r="S3584">
        <f t="shared" si="508"/>
        <v>-2.1972971380517237E-3</v>
      </c>
      <c r="T3584">
        <f>IF(ROW($E3584)&lt;=MAX(VALUE(LEFT(Q$1,FIND("-",Q$1,1)-1)),VALUE(LEFT(R$1,FIND("-",R$1,1)-1)))+VALUE(LEFT(T$1,FIND("-",T$1,1)-1))-1,0,IF(ROW($E3584)=MAX(VALUE(LEFT(Q$1,FIND("-",Q$1,1)-1)),VALUE(LEFT(R$1,FIND("-",R$1,1)-1)))+VALUE(LEFT(T$1,FIND("-",T$1,1)-1)),AVERAGE(INDEX($S:$S,ROW(S3584)-VALUE(LEFT(T$1,FIND("-",T$1,1)-1))+1):S3584),($S3584*(2/(VALUE(LEFT(T$1,FIND("-",T$1,1)-1))+1)))+(T3583*(1-(2/(VALUE(LEFT(T$1,FIND("-",T$1,1)-1))+1))))))</f>
        <v>-1.5084323472770993E-3</v>
      </c>
      <c r="V3584">
        <f t="shared" si="509"/>
        <v>0</v>
      </c>
      <c r="W3584">
        <f>IF(ROW($E3584)&lt;=VALUE(LEFT(W$1,FIND("-",W$1,1)-1))+1,0,IF(ROW($E3583)=VALUE(LEFT(W$1,FIND("-",W$1,1)-1))+1,100-100/(1+ABS((SUMIF(INDEX($V:$V,ROW($V3584)-VALUE(LEFT(W$1,FIND("-",W$1,1)-1))+1):$V3584,"&gt;0",INDEX($V:$V,ROW($V3584)-VALUE(LEFT(W$1,FIND("-",W$1,1)-1))+1):$V3584)/COUNTIF(INDEX($V:$V,ROW($V3584)-VALUE(LEFT(W$1,FIND("-",W$1,1)-1))+1):$V3584,"&gt;0"))/(SUMIF(INDEX($V:$V,ROW($V3584)-VALUE(LEFT(W$1,FIND("-",W$1,1)-1))+1):$V3584,"&lt;0",INDEX($V:$V,ROW($V3584)-VALUE(LEFT(W$1,FIND("-",W$1,1)-1))+1):$V3584)/COUNTIF(INDEX($V:$V,ROW($V3584)-VALUE(LEFT(W$1,FIND("-",W$1,1)-1))+1):$V3584,"&lt;0")))),100-100/(1+ABS((SUMIF(INDEX($V:$V,ROW($V3584)-VALUE(LEFT(W$1,FIND("-",W$1,1)-1))+1):$V3584,"&gt;0",INDEX($V:$V,ROW($V3584)-VALUE(LEFT(W$1,FIND("-",W$1,1)-1))+1):$V3584)/VALUE(LEFT(W$1,FIND("-",W$1,1)-1)))/(SUMIF(INDEX($V:$V,ROW($V3584)-VALUE(LEFT(W$1,FIND("-",W$1,1)-1))+1):$V3584,"&lt;0",INDEX($V:$V,ROW($V3584)-VALUE(LEFT(W$1,FIND("-",W$1,1)-1))+1):$V3584)/VALUE(LEFT(W$1,FIND("-",W$1,1)-1)))))))</f>
        <v>33.333333333333357</v>
      </c>
      <c r="Y3584">
        <f>IF(ROW($E3584)&lt;=VALUE(LEFT(Y$1,FIND("-",Y$1,1)-1)),0,MAX(INDEX(C:C,ROW(C3584)-VALUE(LEFT(Y$1,FIND("-",Y$1,1)-1))+1):C3584))</f>
        <v>0.12</v>
      </c>
      <c r="Z3584">
        <f>IF(ROW($E3584)&lt;=VALUE(LEFT(Z$1,FIND("-",Z$1,1)-1)),0,MIN(INDEX(D:D,ROW(D3584)-VALUE(LEFT(Z$1,FIND("-",Z$1,1)-1))+1):D3584))</f>
        <v>0.105</v>
      </c>
      <c r="AA3584">
        <f t="shared" si="504"/>
        <v>33.333333333333364</v>
      </c>
      <c r="AB3584">
        <f>IF(ROW($AA3584)&lt;=VALUE(LEFT(AA$1,FIND("-",AA$1,1)-1))+VALUE(LEFT(AB$1,FIND("-",AB$1,1)-1)-1),0,AVERAGE(INDEX($AA:$AA,ROW($AA3584)-VALUE(LEFT(AB$1,FIND("-",AB$1,1)-1))+1):$AA3584))</f>
        <v>33.333333333333364</v>
      </c>
      <c r="AC3584">
        <f>IF(ROW($AA3584)&lt;=VALUE(LEFT(AA$1,FIND("-",AA$1,1)-1))+VALUE(LEFT(AB$1,FIND("-",AB$1,1)-1)-1)+VALUE(LEFT(AC$1,FIND("-",AC$1,1)-1)-1),0,AVERAGE(INDEX($AB:$AB,ROW($AB3584)-VALUE(LEFT(AC$1,FIND("-",AC$1,1)-1))+1):$AB3584))</f>
        <v>39.814814814814859</v>
      </c>
      <c r="AE3584">
        <f t="shared" si="510"/>
        <v>347363944</v>
      </c>
      <c r="AG3584" t="str">
        <f t="shared" si="503"/>
        <v/>
      </c>
    </row>
    <row r="3585" spans="1:33" x14ac:dyDescent="0.25">
      <c r="A3585" s="6">
        <v>42334</v>
      </c>
      <c r="B3585">
        <v>0.11</v>
      </c>
      <c r="C3585">
        <v>0.11</v>
      </c>
      <c r="D3585">
        <v>0.11</v>
      </c>
      <c r="E3585">
        <v>0.11</v>
      </c>
      <c r="F3585">
        <v>0.11</v>
      </c>
      <c r="G3585">
        <v>0</v>
      </c>
      <c r="I3585" t="str">
        <f t="shared" si="505"/>
        <v/>
      </c>
      <c r="J3585" t="str">
        <f t="shared" si="506"/>
        <v/>
      </c>
      <c r="K3585" t="str">
        <f t="shared" si="507"/>
        <v/>
      </c>
      <c r="M3585" s="11" t="str">
        <f t="shared" si="502"/>
        <v/>
      </c>
      <c r="O3585">
        <f>IF(ROW($E3585)&lt;=VALUE(LEFT(O$1,FIND("-",O$1,1)-1)),0,IF(ROW($E3585)=VALUE(LEFT(O$1,FIND("-",O$1,1)-1))+1,AVERAGE(INDEX($E:$E,ROW($E3585)-VALUE(LEFT(O$1,FIND("-",O$1,1)-1))):$E3585),($E3585*(2/(VALUE(LEFT(O$1,FIND("-",O$1,1)-1))+1)))+(O3584*(1-(2/(VALUE(LEFT(O$1,FIND("-",O$1,1)-1))+1))))))</f>
        <v>0.13536735446842579</v>
      </c>
      <c r="Q3585">
        <f>IF(ROW($E3585)&lt;=VALUE(LEFT(Q$1,FIND("-",Q$1,1)-1)),0,IF(ROW($E3585)=VALUE(LEFT(Q$1,FIND("-",Q$1,1)-1))+1,AVERAGE(INDEX($E:$E,ROW($E3585)-VALUE(LEFT(Q$1,FIND("-",Q$1,1)-1))):$E3585),($E3585*(2/(VALUE(LEFT(Q$1,FIND("-",Q$1,1)-1))+1)))+(Q3584*(1-(2/(VALUE(LEFT(Q$1,FIND("-",Q$1,1)-1))+1))))))</f>
        <v>0.11270158144596004</v>
      </c>
      <c r="R3585">
        <f>IF(ROW($E3585)&lt;=VALUE(LEFT(R$1,FIND("-",R$1,1)-1)),0,IF(ROW($E3585)=VALUE(LEFT(R$1,FIND("-",R$1,1)-1))+1,AVERAGE(INDEX($E:$E,ROW($E3585)-VALUE(LEFT(R$1,FIND("-",R$1,1)-1))):$E3585),($E3585*(2/(VALUE(LEFT(R$1,FIND("-",R$1,1)-1))+1)))+(R3584*(1-(2/(VALUE(LEFT(R$1,FIND("-",R$1,1)-1))+1))))))</f>
        <v>0.11499081038013884</v>
      </c>
      <c r="S3585">
        <f t="shared" si="508"/>
        <v>-2.2892289341787941E-3</v>
      </c>
      <c r="T3585">
        <f>IF(ROW($E3585)&lt;=MAX(VALUE(LEFT(Q$1,FIND("-",Q$1,1)-1)),VALUE(LEFT(R$1,FIND("-",R$1,1)-1)))+VALUE(LEFT(T$1,FIND("-",T$1,1)-1))-1,0,IF(ROW($E3585)=MAX(VALUE(LEFT(Q$1,FIND("-",Q$1,1)-1)),VALUE(LEFT(R$1,FIND("-",R$1,1)-1)))+VALUE(LEFT(T$1,FIND("-",T$1,1)-1)),AVERAGE(INDEX($S:$S,ROW(S3585)-VALUE(LEFT(T$1,FIND("-",T$1,1)-1))+1):S3585),($S3585*(2/(VALUE(LEFT(T$1,FIND("-",T$1,1)-1))+1)))+(T3584*(1-(2/(VALUE(LEFT(T$1,FIND("-",T$1,1)-1))+1))))))</f>
        <v>-1.6645916646574382E-3</v>
      </c>
      <c r="V3585">
        <f t="shared" si="509"/>
        <v>0</v>
      </c>
      <c r="W3585">
        <f>IF(ROW($E3585)&lt;=VALUE(LEFT(W$1,FIND("-",W$1,1)-1))+1,0,IF(ROW($E3584)=VALUE(LEFT(W$1,FIND("-",W$1,1)-1))+1,100-100/(1+ABS((SUMIF(INDEX($V:$V,ROW($V3585)-VALUE(LEFT(W$1,FIND("-",W$1,1)-1))+1):$V3585,"&gt;0",INDEX($V:$V,ROW($V3585)-VALUE(LEFT(W$1,FIND("-",W$1,1)-1))+1):$V3585)/COUNTIF(INDEX($V:$V,ROW($V3585)-VALUE(LEFT(W$1,FIND("-",W$1,1)-1))+1):$V3585,"&gt;0"))/(SUMIF(INDEX($V:$V,ROW($V3585)-VALUE(LEFT(W$1,FIND("-",W$1,1)-1))+1):$V3585,"&lt;0",INDEX($V:$V,ROW($V3585)-VALUE(LEFT(W$1,FIND("-",W$1,1)-1))+1):$V3585)/COUNTIF(INDEX($V:$V,ROW($V3585)-VALUE(LEFT(W$1,FIND("-",W$1,1)-1))+1):$V3585,"&lt;0")))),100-100/(1+ABS((SUMIF(INDEX($V:$V,ROW($V3585)-VALUE(LEFT(W$1,FIND("-",W$1,1)-1))+1):$V3585,"&gt;0",INDEX($V:$V,ROW($V3585)-VALUE(LEFT(W$1,FIND("-",W$1,1)-1))+1):$V3585)/VALUE(LEFT(W$1,FIND("-",W$1,1)-1)))/(SUMIF(INDEX($V:$V,ROW($V3585)-VALUE(LEFT(W$1,FIND("-",W$1,1)-1))+1):$V3585,"&lt;0",INDEX($V:$V,ROW($V3585)-VALUE(LEFT(W$1,FIND("-",W$1,1)-1))+1):$V3585)/VALUE(LEFT(W$1,FIND("-",W$1,1)-1)))))))</f>
        <v>33.333333333333357</v>
      </c>
      <c r="Y3585">
        <f>IF(ROW($E3585)&lt;=VALUE(LEFT(Y$1,FIND("-",Y$1,1)-1)),0,MAX(INDEX(C:C,ROW(C3585)-VALUE(LEFT(Y$1,FIND("-",Y$1,1)-1))+1):C3585))</f>
        <v>0.12</v>
      </c>
      <c r="Z3585">
        <f>IF(ROW($E3585)&lt;=VALUE(LEFT(Z$1,FIND("-",Z$1,1)-1)),0,MIN(INDEX(D:D,ROW(D3585)-VALUE(LEFT(Z$1,FIND("-",Z$1,1)-1))+1):D3585))</f>
        <v>0.105</v>
      </c>
      <c r="AA3585">
        <f t="shared" si="504"/>
        <v>33.333333333333364</v>
      </c>
      <c r="AB3585">
        <f>IF(ROW($AA3585)&lt;=VALUE(LEFT(AA$1,FIND("-",AA$1,1)-1))+VALUE(LEFT(AB$1,FIND("-",AB$1,1)-1)-1),0,AVERAGE(INDEX($AA:$AA,ROW($AA3585)-VALUE(LEFT(AB$1,FIND("-",AB$1,1)-1))+1):$AA3585))</f>
        <v>33.333333333333364</v>
      </c>
      <c r="AC3585">
        <f>IF(ROW($AA3585)&lt;=VALUE(LEFT(AA$1,FIND("-",AA$1,1)-1))+VALUE(LEFT(AB$1,FIND("-",AB$1,1)-1)-1)+VALUE(LEFT(AC$1,FIND("-",AC$1,1)-1)-1),0,AVERAGE(INDEX($AB:$AB,ROW($AB3585)-VALUE(LEFT(AC$1,FIND("-",AC$1,1)-1))+1):$AB3585))</f>
        <v>37.037037037037074</v>
      </c>
      <c r="AE3585">
        <f t="shared" si="510"/>
        <v>347363944</v>
      </c>
      <c r="AG3585" t="str">
        <f t="shared" si="503"/>
        <v/>
      </c>
    </row>
    <row r="3586" spans="1:33" x14ac:dyDescent="0.25">
      <c r="A3586" s="6">
        <v>42335</v>
      </c>
      <c r="B3586">
        <v>0.105</v>
      </c>
      <c r="C3586">
        <v>0.11</v>
      </c>
      <c r="D3586">
        <v>0.105</v>
      </c>
      <c r="E3586">
        <v>0.105</v>
      </c>
      <c r="F3586">
        <v>0.105</v>
      </c>
      <c r="G3586">
        <v>22400</v>
      </c>
      <c r="I3586" t="str">
        <f t="shared" si="505"/>
        <v/>
      </c>
      <c r="J3586" t="str">
        <f t="shared" si="506"/>
        <v>Oversold</v>
      </c>
      <c r="K3586" t="str">
        <f t="shared" si="507"/>
        <v/>
      </c>
      <c r="M3586" s="11" t="str">
        <f t="shared" si="502"/>
        <v/>
      </c>
      <c r="O3586">
        <f>IF(ROW($E3586)&lt;=VALUE(LEFT(O$1,FIND("-",O$1,1)-1)),0,IF(ROW($E3586)=VALUE(LEFT(O$1,FIND("-",O$1,1)-1))+1,AVERAGE(INDEX($E:$E,ROW($E3586)-VALUE(LEFT(O$1,FIND("-",O$1,1)-1))):$E3586),($E3586*(2/(VALUE(LEFT(O$1,FIND("-",O$1,1)-1))+1)))+(O3585*(1-(2/(VALUE(LEFT(O$1,FIND("-",O$1,1)-1))+1))))))</f>
        <v>0.1350651917373967</v>
      </c>
      <c r="Q3586">
        <f>IF(ROW($E3586)&lt;=VALUE(LEFT(Q$1,FIND("-",Q$1,1)-1)),0,IF(ROW($E3586)=VALUE(LEFT(Q$1,FIND("-",Q$1,1)-1))+1,AVERAGE(INDEX($E:$E,ROW($E3586)-VALUE(LEFT(Q$1,FIND("-",Q$1,1)-1))):$E3586),($E3586*(2/(VALUE(LEFT(Q$1,FIND("-",Q$1,1)-1))+1)))+(Q3585*(1-(2/(VALUE(LEFT(Q$1,FIND("-",Q$1,1)-1))+1))))))</f>
        <v>0.1115167227619662</v>
      </c>
      <c r="R3586">
        <f>IF(ROW($E3586)&lt;=VALUE(LEFT(R$1,FIND("-",R$1,1)-1)),0,IF(ROW($E3586)=VALUE(LEFT(R$1,FIND("-",R$1,1)-1))+1,AVERAGE(INDEX($E:$E,ROW($E3586)-VALUE(LEFT(R$1,FIND("-",R$1,1)-1))):$E3586),($E3586*(2/(VALUE(LEFT(R$1,FIND("-",R$1,1)-1))+1)))+(R3585*(1-(2/(VALUE(LEFT(R$1,FIND("-",R$1,1)-1))+1))))))</f>
        <v>0.1142507503519804</v>
      </c>
      <c r="S3586">
        <f t="shared" si="508"/>
        <v>-2.7340275900142041E-3</v>
      </c>
      <c r="T3586">
        <f>IF(ROW($E3586)&lt;=MAX(VALUE(LEFT(Q$1,FIND("-",Q$1,1)-1)),VALUE(LEFT(R$1,FIND("-",R$1,1)-1)))+VALUE(LEFT(T$1,FIND("-",T$1,1)-1))-1,0,IF(ROW($E3586)=MAX(VALUE(LEFT(Q$1,FIND("-",Q$1,1)-1)),VALUE(LEFT(R$1,FIND("-",R$1,1)-1)))+VALUE(LEFT(T$1,FIND("-",T$1,1)-1)),AVERAGE(INDEX($S:$S,ROW(S3586)-VALUE(LEFT(T$1,FIND("-",T$1,1)-1))+1):S3586),($S3586*(2/(VALUE(LEFT(T$1,FIND("-",T$1,1)-1))+1)))+(T3585*(1-(2/(VALUE(LEFT(T$1,FIND("-",T$1,1)-1))+1))))))</f>
        <v>-1.8784788497287915E-3</v>
      </c>
      <c r="V3586">
        <f t="shared" si="509"/>
        <v>-5.0000000000000044E-3</v>
      </c>
      <c r="W3586">
        <f>IF(ROW($E3586)&lt;=VALUE(LEFT(W$1,FIND("-",W$1,1)-1))+1,0,IF(ROW($E3585)=VALUE(LEFT(W$1,FIND("-",W$1,1)-1))+1,100-100/(1+ABS((SUMIF(INDEX($V:$V,ROW($V3586)-VALUE(LEFT(W$1,FIND("-",W$1,1)-1))+1):$V3586,"&gt;0",INDEX($V:$V,ROW($V3586)-VALUE(LEFT(W$1,FIND("-",W$1,1)-1))+1):$V3586)/COUNTIF(INDEX($V:$V,ROW($V3586)-VALUE(LEFT(W$1,FIND("-",W$1,1)-1))+1):$V3586,"&gt;0"))/(SUMIF(INDEX($V:$V,ROW($V3586)-VALUE(LEFT(W$1,FIND("-",W$1,1)-1))+1):$V3586,"&lt;0",INDEX($V:$V,ROW($V3586)-VALUE(LEFT(W$1,FIND("-",W$1,1)-1))+1):$V3586)/COUNTIF(INDEX($V:$V,ROW($V3586)-VALUE(LEFT(W$1,FIND("-",W$1,1)-1))+1):$V3586,"&lt;0")))),100-100/(1+ABS((SUMIF(INDEX($V:$V,ROW($V3586)-VALUE(LEFT(W$1,FIND("-",W$1,1)-1))+1):$V3586,"&gt;0",INDEX($V:$V,ROW($V3586)-VALUE(LEFT(W$1,FIND("-",W$1,1)-1))+1):$V3586)/VALUE(LEFT(W$1,FIND("-",W$1,1)-1)))/(SUMIF(INDEX($V:$V,ROW($V3586)-VALUE(LEFT(W$1,FIND("-",W$1,1)-1))+1):$V3586,"&lt;0",INDEX($V:$V,ROW($V3586)-VALUE(LEFT(W$1,FIND("-",W$1,1)-1))+1):$V3586)/VALUE(LEFT(W$1,FIND("-",W$1,1)-1)))))))</f>
        <v>28.571428571428584</v>
      </c>
      <c r="Y3586">
        <f>IF(ROW($E3586)&lt;=VALUE(LEFT(Y$1,FIND("-",Y$1,1)-1)),0,MAX(INDEX(C:C,ROW(C3586)-VALUE(LEFT(Y$1,FIND("-",Y$1,1)-1))+1):C3586))</f>
        <v>0.12</v>
      </c>
      <c r="Z3586">
        <f>IF(ROW($E3586)&lt;=VALUE(LEFT(Z$1,FIND("-",Z$1,1)-1)),0,MIN(INDEX(D:D,ROW(D3586)-VALUE(LEFT(Z$1,FIND("-",Z$1,1)-1))+1):D3586))</f>
        <v>0.105</v>
      </c>
      <c r="AA3586">
        <f t="shared" si="504"/>
        <v>0</v>
      </c>
      <c r="AB3586">
        <f>IF(ROW($AA3586)&lt;=VALUE(LEFT(AA$1,FIND("-",AA$1,1)-1))+VALUE(LEFT(AB$1,FIND("-",AB$1,1)-1)-1),0,AVERAGE(INDEX($AA:$AA,ROW($AA3586)-VALUE(LEFT(AB$1,FIND("-",AB$1,1)-1))+1):$AA3586))</f>
        <v>22.222222222222243</v>
      </c>
      <c r="AC3586">
        <f>IF(ROW($AA3586)&lt;=VALUE(LEFT(AA$1,FIND("-",AA$1,1)-1))+VALUE(LEFT(AB$1,FIND("-",AB$1,1)-1)-1)+VALUE(LEFT(AC$1,FIND("-",AC$1,1)-1)-1),0,AVERAGE(INDEX($AB:$AB,ROW($AB3586)-VALUE(LEFT(AC$1,FIND("-",AC$1,1)-1))+1):$AB3586))</f>
        <v>29.629629629629658</v>
      </c>
      <c r="AE3586">
        <f t="shared" si="510"/>
        <v>347341544</v>
      </c>
      <c r="AG3586" t="str">
        <f t="shared" si="503"/>
        <v/>
      </c>
    </row>
    <row r="3587" spans="1:33" x14ac:dyDescent="0.25">
      <c r="A3587" s="6">
        <v>42338</v>
      </c>
      <c r="B3587">
        <v>0.105</v>
      </c>
      <c r="C3587">
        <v>0.105</v>
      </c>
      <c r="D3587">
        <v>0.105</v>
      </c>
      <c r="E3587">
        <v>0.105</v>
      </c>
      <c r="F3587">
        <v>0.105</v>
      </c>
      <c r="G3587">
        <v>272000</v>
      </c>
      <c r="I3587" t="str">
        <f t="shared" si="505"/>
        <v/>
      </c>
      <c r="J3587" t="str">
        <f t="shared" si="506"/>
        <v/>
      </c>
      <c r="K3587" t="str">
        <f t="shared" si="507"/>
        <v/>
      </c>
      <c r="M3587" s="11" t="str">
        <f t="shared" ref="M3587:M3650" si="511">IF(K3587="Buy","Buy",IF(K3587="Sell","Sell",""))</f>
        <v/>
      </c>
      <c r="O3587">
        <f>IF(ROW($E3587)&lt;=VALUE(LEFT(O$1,FIND("-",O$1,1)-1)),0,IF(ROW($E3587)=VALUE(LEFT(O$1,FIND("-",O$1,1)-1))+1,AVERAGE(INDEX($E:$E,ROW($E3587)-VALUE(LEFT(O$1,FIND("-",O$1,1)-1))):$E3587),($E3587*(2/(VALUE(LEFT(O$1,FIND("-",O$1,1)-1))+1)))+(O3586*(1-(2/(VALUE(LEFT(O$1,FIND("-",O$1,1)-1))+1))))))</f>
        <v>0.13476603560070619</v>
      </c>
      <c r="Q3587">
        <f>IF(ROW($E3587)&lt;=VALUE(LEFT(Q$1,FIND("-",Q$1,1)-1)),0,IF(ROW($E3587)=VALUE(LEFT(Q$1,FIND("-",Q$1,1)-1))+1,AVERAGE(INDEX($E:$E,ROW($E3587)-VALUE(LEFT(Q$1,FIND("-",Q$1,1)-1))):$E3587),($E3587*(2/(VALUE(LEFT(Q$1,FIND("-",Q$1,1)-1))+1)))+(Q3586*(1-(2/(VALUE(LEFT(Q$1,FIND("-",Q$1,1)-1))+1))))))</f>
        <v>0.11051415002935601</v>
      </c>
      <c r="R3587">
        <f>IF(ROW($E3587)&lt;=VALUE(LEFT(R$1,FIND("-",R$1,1)-1)),0,IF(ROW($E3587)=VALUE(LEFT(R$1,FIND("-",R$1,1)-1))+1,AVERAGE(INDEX($E:$E,ROW($E3587)-VALUE(LEFT(R$1,FIND("-",R$1,1)-1))):$E3587),($E3587*(2/(VALUE(LEFT(R$1,FIND("-",R$1,1)-1))+1)))+(R3586*(1-(2/(VALUE(LEFT(R$1,FIND("-",R$1,1)-1))+1))))))</f>
        <v>0.11356550958516703</v>
      </c>
      <c r="S3587">
        <f t="shared" si="508"/>
        <v>-3.0513595558110257E-3</v>
      </c>
      <c r="T3587">
        <f>IF(ROW($E3587)&lt;=MAX(VALUE(LEFT(Q$1,FIND("-",Q$1,1)-1)),VALUE(LEFT(R$1,FIND("-",R$1,1)-1)))+VALUE(LEFT(T$1,FIND("-",T$1,1)-1))-1,0,IF(ROW($E3587)=MAX(VALUE(LEFT(Q$1,FIND("-",Q$1,1)-1)),VALUE(LEFT(R$1,FIND("-",R$1,1)-1)))+VALUE(LEFT(T$1,FIND("-",T$1,1)-1)),AVERAGE(INDEX($S:$S,ROW(S3587)-VALUE(LEFT(T$1,FIND("-",T$1,1)-1))+1):S3587),($S3587*(2/(VALUE(LEFT(T$1,FIND("-",T$1,1)-1))+1)))+(T3586*(1-(2/(VALUE(LEFT(T$1,FIND("-",T$1,1)-1))+1))))))</f>
        <v>-2.1130549909452383E-3</v>
      </c>
      <c r="V3587">
        <f t="shared" si="509"/>
        <v>0</v>
      </c>
      <c r="W3587">
        <f>IF(ROW($E3587)&lt;=VALUE(LEFT(W$1,FIND("-",W$1,1)-1))+1,0,IF(ROW($E3586)=VALUE(LEFT(W$1,FIND("-",W$1,1)-1))+1,100-100/(1+ABS((SUMIF(INDEX($V:$V,ROW($V3587)-VALUE(LEFT(W$1,FIND("-",W$1,1)-1))+1):$V3587,"&gt;0",INDEX($V:$V,ROW($V3587)-VALUE(LEFT(W$1,FIND("-",W$1,1)-1))+1):$V3587)/COUNTIF(INDEX($V:$V,ROW($V3587)-VALUE(LEFT(W$1,FIND("-",W$1,1)-1))+1):$V3587,"&gt;0"))/(SUMIF(INDEX($V:$V,ROW($V3587)-VALUE(LEFT(W$1,FIND("-",W$1,1)-1))+1):$V3587,"&lt;0",INDEX($V:$V,ROW($V3587)-VALUE(LEFT(W$1,FIND("-",W$1,1)-1))+1):$V3587)/COUNTIF(INDEX($V:$V,ROW($V3587)-VALUE(LEFT(W$1,FIND("-",W$1,1)-1))+1):$V3587,"&lt;0")))),100-100/(1+ABS((SUMIF(INDEX($V:$V,ROW($V3587)-VALUE(LEFT(W$1,FIND("-",W$1,1)-1))+1):$V3587,"&gt;0",INDEX($V:$V,ROW($V3587)-VALUE(LEFT(W$1,FIND("-",W$1,1)-1))+1):$V3587)/VALUE(LEFT(W$1,FIND("-",W$1,1)-1)))/(SUMIF(INDEX($V:$V,ROW($V3587)-VALUE(LEFT(W$1,FIND("-",W$1,1)-1))+1):$V3587,"&lt;0",INDEX($V:$V,ROW($V3587)-VALUE(LEFT(W$1,FIND("-",W$1,1)-1))+1):$V3587)/VALUE(LEFT(W$1,FIND("-",W$1,1)-1)))))))</f>
        <v>33.333333333333329</v>
      </c>
      <c r="Y3587">
        <f>IF(ROW($E3587)&lt;=VALUE(LEFT(Y$1,FIND("-",Y$1,1)-1)),0,MAX(INDEX(C:C,ROW(C3587)-VALUE(LEFT(Y$1,FIND("-",Y$1,1)-1))+1):C3587))</f>
        <v>0.12</v>
      </c>
      <c r="Z3587">
        <f>IF(ROW($E3587)&lt;=VALUE(LEFT(Z$1,FIND("-",Z$1,1)-1)),0,MIN(INDEX(D:D,ROW(D3587)-VALUE(LEFT(Z$1,FIND("-",Z$1,1)-1))+1):D3587))</f>
        <v>0.105</v>
      </c>
      <c r="AA3587">
        <f t="shared" si="504"/>
        <v>0</v>
      </c>
      <c r="AB3587">
        <f>IF(ROW($AA3587)&lt;=VALUE(LEFT(AA$1,FIND("-",AA$1,1)-1))+VALUE(LEFT(AB$1,FIND("-",AB$1,1)-1)-1),0,AVERAGE(INDEX($AA:$AA,ROW($AA3587)-VALUE(LEFT(AB$1,FIND("-",AB$1,1)-1))+1):$AA3587))</f>
        <v>11.111111111111121</v>
      </c>
      <c r="AC3587">
        <f>IF(ROW($AA3587)&lt;=VALUE(LEFT(AA$1,FIND("-",AA$1,1)-1))+VALUE(LEFT(AB$1,FIND("-",AB$1,1)-1)-1)+VALUE(LEFT(AC$1,FIND("-",AC$1,1)-1)-1),0,AVERAGE(INDEX($AB:$AB,ROW($AB3587)-VALUE(LEFT(AC$1,FIND("-",AC$1,1)-1))+1):$AB3587))</f>
        <v>22.222222222222243</v>
      </c>
      <c r="AE3587">
        <f t="shared" si="510"/>
        <v>347341544</v>
      </c>
      <c r="AG3587" t="str">
        <f t="shared" ref="AG3587:AG3650" si="512">IF(K3587="Buy","Buy",IF(K3587="Sell","Sell",""))</f>
        <v/>
      </c>
    </row>
    <row r="3588" spans="1:33" x14ac:dyDescent="0.25">
      <c r="A3588" s="6">
        <v>42339</v>
      </c>
      <c r="B3588">
        <v>0.1</v>
      </c>
      <c r="C3588">
        <v>0.105</v>
      </c>
      <c r="D3588">
        <v>0.1</v>
      </c>
      <c r="E3588">
        <v>0.105</v>
      </c>
      <c r="F3588">
        <v>0.105</v>
      </c>
      <c r="G3588">
        <v>88100</v>
      </c>
      <c r="I3588" t="str">
        <f t="shared" si="505"/>
        <v/>
      </c>
      <c r="J3588" t="str">
        <f t="shared" si="506"/>
        <v/>
      </c>
      <c r="K3588" t="str">
        <f t="shared" si="507"/>
        <v>Oversold Above %D</v>
      </c>
      <c r="M3588" s="11" t="str">
        <f t="shared" si="511"/>
        <v/>
      </c>
      <c r="O3588">
        <f>IF(ROW($E3588)&lt;=VALUE(LEFT(O$1,FIND("-",O$1,1)-1)),0,IF(ROW($E3588)=VALUE(LEFT(O$1,FIND("-",O$1,1)-1))+1,AVERAGE(INDEX($E:$E,ROW($E3588)-VALUE(LEFT(O$1,FIND("-",O$1,1)-1))):$E3588),($E3588*(2/(VALUE(LEFT(O$1,FIND("-",O$1,1)-1))+1)))+(O3587*(1-(2/(VALUE(LEFT(O$1,FIND("-",O$1,1)-1))+1))))))</f>
        <v>0.13446985614199269</v>
      </c>
      <c r="Q3588">
        <f>IF(ROW($E3588)&lt;=VALUE(LEFT(Q$1,FIND("-",Q$1,1)-1)),0,IF(ROW($E3588)=VALUE(LEFT(Q$1,FIND("-",Q$1,1)-1))+1,AVERAGE(INDEX($E:$E,ROW($E3588)-VALUE(LEFT(Q$1,FIND("-",Q$1,1)-1))):$E3588),($E3588*(2/(VALUE(LEFT(Q$1,FIND("-",Q$1,1)-1))+1)))+(Q3587*(1-(2/(VALUE(LEFT(Q$1,FIND("-",Q$1,1)-1))+1))))))</f>
        <v>0.10966581925560893</v>
      </c>
      <c r="R3588">
        <f>IF(ROW($E3588)&lt;=VALUE(LEFT(R$1,FIND("-",R$1,1)-1)),0,IF(ROW($E3588)=VALUE(LEFT(R$1,FIND("-",R$1,1)-1))+1,AVERAGE(INDEX($E:$E,ROW($E3588)-VALUE(LEFT(R$1,FIND("-",R$1,1)-1))):$E3588),($E3588*(2/(VALUE(LEFT(R$1,FIND("-",R$1,1)-1))+1)))+(R3587*(1-(2/(VALUE(LEFT(R$1,FIND("-",R$1,1)-1))+1))))))</f>
        <v>0.11293102739367318</v>
      </c>
      <c r="S3588">
        <f t="shared" si="508"/>
        <v>-3.2652081380642461E-3</v>
      </c>
      <c r="T3588">
        <f>IF(ROW($E3588)&lt;=MAX(VALUE(LEFT(Q$1,FIND("-",Q$1,1)-1)),VALUE(LEFT(R$1,FIND("-",R$1,1)-1)))+VALUE(LEFT(T$1,FIND("-",T$1,1)-1))-1,0,IF(ROW($E3588)=MAX(VALUE(LEFT(Q$1,FIND("-",Q$1,1)-1)),VALUE(LEFT(R$1,FIND("-",R$1,1)-1)))+VALUE(LEFT(T$1,FIND("-",T$1,1)-1)),AVERAGE(INDEX($S:$S,ROW(S3588)-VALUE(LEFT(T$1,FIND("-",T$1,1)-1))+1):S3588),($S3588*(2/(VALUE(LEFT(T$1,FIND("-",T$1,1)-1))+1)))+(T3587*(1-(2/(VALUE(LEFT(T$1,FIND("-",T$1,1)-1))+1))))))</f>
        <v>-2.3434856203690402E-3</v>
      </c>
      <c r="V3588">
        <f t="shared" si="509"/>
        <v>0</v>
      </c>
      <c r="W3588">
        <f>IF(ROW($E3588)&lt;=VALUE(LEFT(W$1,FIND("-",W$1,1)-1))+1,0,IF(ROW($E3587)=VALUE(LEFT(W$1,FIND("-",W$1,1)-1))+1,100-100/(1+ABS((SUMIF(INDEX($V:$V,ROW($V3588)-VALUE(LEFT(W$1,FIND("-",W$1,1)-1))+1):$V3588,"&gt;0",INDEX($V:$V,ROW($V3588)-VALUE(LEFT(W$1,FIND("-",W$1,1)-1))+1):$V3588)/COUNTIF(INDEX($V:$V,ROW($V3588)-VALUE(LEFT(W$1,FIND("-",W$1,1)-1))+1):$V3588,"&gt;0"))/(SUMIF(INDEX($V:$V,ROW($V3588)-VALUE(LEFT(W$1,FIND("-",W$1,1)-1))+1):$V3588,"&lt;0",INDEX($V:$V,ROW($V3588)-VALUE(LEFT(W$1,FIND("-",W$1,1)-1))+1):$V3588)/COUNTIF(INDEX($V:$V,ROW($V3588)-VALUE(LEFT(W$1,FIND("-",W$1,1)-1))+1):$V3588,"&lt;0")))),100-100/(1+ABS((SUMIF(INDEX($V:$V,ROW($V3588)-VALUE(LEFT(W$1,FIND("-",W$1,1)-1))+1):$V3588,"&gt;0",INDEX($V:$V,ROW($V3588)-VALUE(LEFT(W$1,FIND("-",W$1,1)-1))+1):$V3588)/VALUE(LEFT(W$1,FIND("-",W$1,1)-1)))/(SUMIF(INDEX($V:$V,ROW($V3588)-VALUE(LEFT(W$1,FIND("-",W$1,1)-1))+1):$V3588,"&lt;0",INDEX($V:$V,ROW($V3588)-VALUE(LEFT(W$1,FIND("-",W$1,1)-1))+1):$V3588)/VALUE(LEFT(W$1,FIND("-",W$1,1)-1)))))))</f>
        <v>40</v>
      </c>
      <c r="Y3588">
        <f>IF(ROW($E3588)&lt;=VALUE(LEFT(Y$1,FIND("-",Y$1,1)-1)),0,MAX(INDEX(C:C,ROW(C3588)-VALUE(LEFT(Y$1,FIND("-",Y$1,1)-1))+1):C3588))</f>
        <v>0.12</v>
      </c>
      <c r="Z3588">
        <f>IF(ROW($E3588)&lt;=VALUE(LEFT(Z$1,FIND("-",Z$1,1)-1)),0,MIN(INDEX(D:D,ROW(D3588)-VALUE(LEFT(Z$1,FIND("-",Z$1,1)-1))+1):D3588))</f>
        <v>0.1</v>
      </c>
      <c r="AA3588">
        <f t="shared" si="504"/>
        <v>24.999999999999968</v>
      </c>
      <c r="AB3588">
        <f>IF(ROW($AA3588)&lt;=VALUE(LEFT(AA$1,FIND("-",AA$1,1)-1))+VALUE(LEFT(AB$1,FIND("-",AB$1,1)-1)-1),0,AVERAGE(INDEX($AA:$AA,ROW($AA3588)-VALUE(LEFT(AB$1,FIND("-",AB$1,1)-1))+1):$AA3588))</f>
        <v>8.3333333333333233</v>
      </c>
      <c r="AC3588">
        <f>IF(ROW($AA3588)&lt;=VALUE(LEFT(AA$1,FIND("-",AA$1,1)-1))+VALUE(LEFT(AB$1,FIND("-",AB$1,1)-1)-1)+VALUE(LEFT(AC$1,FIND("-",AC$1,1)-1)-1),0,AVERAGE(INDEX($AB:$AB,ROW($AB3588)-VALUE(LEFT(AC$1,FIND("-",AC$1,1)-1))+1):$AB3588))</f>
        <v>13.888888888888895</v>
      </c>
      <c r="AE3588">
        <f t="shared" si="510"/>
        <v>347341544</v>
      </c>
      <c r="AG3588" t="str">
        <f t="shared" si="512"/>
        <v/>
      </c>
    </row>
    <row r="3589" spans="1:33" x14ac:dyDescent="0.25">
      <c r="A3589" s="6">
        <v>42340</v>
      </c>
      <c r="B3589">
        <v>0.105</v>
      </c>
      <c r="C3589">
        <v>0.105</v>
      </c>
      <c r="D3589">
        <v>0.105</v>
      </c>
      <c r="E3589">
        <v>0.105</v>
      </c>
      <c r="F3589">
        <v>0.105</v>
      </c>
      <c r="G3589">
        <v>35000</v>
      </c>
      <c r="I3589" t="str">
        <f t="shared" si="505"/>
        <v/>
      </c>
      <c r="J3589" t="str">
        <f t="shared" si="506"/>
        <v>Oversold</v>
      </c>
      <c r="K3589" t="str">
        <f t="shared" si="507"/>
        <v>Oversold Below %D</v>
      </c>
      <c r="M3589" s="11" t="str">
        <f t="shared" si="511"/>
        <v/>
      </c>
      <c r="O3589">
        <f>IF(ROW($E3589)&lt;=VALUE(LEFT(O$1,FIND("-",O$1,1)-1)),0,IF(ROW($E3589)=VALUE(LEFT(O$1,FIND("-",O$1,1)-1))+1,AVERAGE(INDEX($E:$E,ROW($E3589)-VALUE(LEFT(O$1,FIND("-",O$1,1)-1))):$E3589),($E3589*(2/(VALUE(LEFT(O$1,FIND("-",O$1,1)-1))+1)))+(O3588*(1-(2/(VALUE(LEFT(O$1,FIND("-",O$1,1)-1))+1))))))</f>
        <v>0.13417662374256989</v>
      </c>
      <c r="Q3589">
        <f>IF(ROW($E3589)&lt;=VALUE(LEFT(Q$1,FIND("-",Q$1,1)-1)),0,IF(ROW($E3589)=VALUE(LEFT(Q$1,FIND("-",Q$1,1)-1))+1,AVERAGE(INDEX($E:$E,ROW($E3589)-VALUE(LEFT(Q$1,FIND("-",Q$1,1)-1))):$E3589),($E3589*(2/(VALUE(LEFT(Q$1,FIND("-",Q$1,1)-1))+1)))+(Q3588*(1-(2/(VALUE(LEFT(Q$1,FIND("-",Q$1,1)-1))+1))))))</f>
        <v>0.10894800090859218</v>
      </c>
      <c r="R3589">
        <f>IF(ROW($E3589)&lt;=VALUE(LEFT(R$1,FIND("-",R$1,1)-1)),0,IF(ROW($E3589)=VALUE(LEFT(R$1,FIND("-",R$1,1)-1))+1,AVERAGE(INDEX($E:$E,ROW($E3589)-VALUE(LEFT(R$1,FIND("-",R$1,1)-1))):$E3589),($E3589*(2/(VALUE(LEFT(R$1,FIND("-",R$1,1)-1))+1)))+(R3588*(1-(2/(VALUE(LEFT(R$1,FIND("-",R$1,1)-1))+1))))))</f>
        <v>0.11234354388303072</v>
      </c>
      <c r="S3589">
        <f t="shared" si="508"/>
        <v>-3.3955429744385451E-3</v>
      </c>
      <c r="T3589">
        <f>IF(ROW($E3589)&lt;=MAX(VALUE(LEFT(Q$1,FIND("-",Q$1,1)-1)),VALUE(LEFT(R$1,FIND("-",R$1,1)-1)))+VALUE(LEFT(T$1,FIND("-",T$1,1)-1))-1,0,IF(ROW($E3589)=MAX(VALUE(LEFT(Q$1,FIND("-",Q$1,1)-1)),VALUE(LEFT(R$1,FIND("-",R$1,1)-1)))+VALUE(LEFT(T$1,FIND("-",T$1,1)-1)),AVERAGE(INDEX($S:$S,ROW(S3589)-VALUE(LEFT(T$1,FIND("-",T$1,1)-1))+1):S3589),($S3589*(2/(VALUE(LEFT(T$1,FIND("-",T$1,1)-1))+1)))+(T3588*(1-(2/(VALUE(LEFT(T$1,FIND("-",T$1,1)-1))+1))))))</f>
        <v>-2.5538970911829413E-3</v>
      </c>
      <c r="V3589">
        <f t="shared" si="509"/>
        <v>0</v>
      </c>
      <c r="W3589">
        <f>IF(ROW($E3589)&lt;=VALUE(LEFT(W$1,FIND("-",W$1,1)-1))+1,0,IF(ROW($E3588)=VALUE(LEFT(W$1,FIND("-",W$1,1)-1))+1,100-100/(1+ABS((SUMIF(INDEX($V:$V,ROW($V3589)-VALUE(LEFT(W$1,FIND("-",W$1,1)-1))+1):$V3589,"&gt;0",INDEX($V:$V,ROW($V3589)-VALUE(LEFT(W$1,FIND("-",W$1,1)-1))+1):$V3589)/COUNTIF(INDEX($V:$V,ROW($V3589)-VALUE(LEFT(W$1,FIND("-",W$1,1)-1))+1):$V3589,"&gt;0"))/(SUMIF(INDEX($V:$V,ROW($V3589)-VALUE(LEFT(W$1,FIND("-",W$1,1)-1))+1):$V3589,"&lt;0",INDEX($V:$V,ROW($V3589)-VALUE(LEFT(W$1,FIND("-",W$1,1)-1))+1):$V3589)/COUNTIF(INDEX($V:$V,ROW($V3589)-VALUE(LEFT(W$1,FIND("-",W$1,1)-1))+1):$V3589,"&lt;0")))),100-100/(1+ABS((SUMIF(INDEX($V:$V,ROW($V3589)-VALUE(LEFT(W$1,FIND("-",W$1,1)-1))+1):$V3589,"&gt;0",INDEX($V:$V,ROW($V3589)-VALUE(LEFT(W$1,FIND("-",W$1,1)-1))+1):$V3589)/VALUE(LEFT(W$1,FIND("-",W$1,1)-1)))/(SUMIF(INDEX($V:$V,ROW($V3589)-VALUE(LEFT(W$1,FIND("-",W$1,1)-1))+1):$V3589,"&lt;0",INDEX($V:$V,ROW($V3589)-VALUE(LEFT(W$1,FIND("-",W$1,1)-1))+1):$V3589)/VALUE(LEFT(W$1,FIND("-",W$1,1)-1)))))))</f>
        <v>25.000000000000014</v>
      </c>
      <c r="Y3589">
        <f>IF(ROW($E3589)&lt;=VALUE(LEFT(Y$1,FIND("-",Y$1,1)-1)),0,MAX(INDEX(C:C,ROW(C3589)-VALUE(LEFT(Y$1,FIND("-",Y$1,1)-1))+1):C3589))</f>
        <v>0.12</v>
      </c>
      <c r="Z3589">
        <f>IF(ROW($E3589)&lt;=VALUE(LEFT(Z$1,FIND("-",Z$1,1)-1)),0,MIN(INDEX(D:D,ROW(D3589)-VALUE(LEFT(Z$1,FIND("-",Z$1,1)-1))+1):D3589))</f>
        <v>0.1</v>
      </c>
      <c r="AA3589">
        <f t="shared" si="504"/>
        <v>24.999999999999968</v>
      </c>
      <c r="AB3589">
        <f>IF(ROW($AA3589)&lt;=VALUE(LEFT(AA$1,FIND("-",AA$1,1)-1))+VALUE(LEFT(AB$1,FIND("-",AB$1,1)-1)-1),0,AVERAGE(INDEX($AA:$AA,ROW($AA3589)-VALUE(LEFT(AB$1,FIND("-",AB$1,1)-1))+1):$AA3589))</f>
        <v>16.666666666666647</v>
      </c>
      <c r="AC3589">
        <f>IF(ROW($AA3589)&lt;=VALUE(LEFT(AA$1,FIND("-",AA$1,1)-1))+VALUE(LEFT(AB$1,FIND("-",AB$1,1)-1)-1)+VALUE(LEFT(AC$1,FIND("-",AC$1,1)-1)-1),0,AVERAGE(INDEX($AB:$AB,ROW($AB3589)-VALUE(LEFT(AC$1,FIND("-",AC$1,1)-1))+1):$AB3589))</f>
        <v>12.037037037037029</v>
      </c>
      <c r="AE3589">
        <f t="shared" si="510"/>
        <v>347341544</v>
      </c>
      <c r="AG3589" t="str">
        <f t="shared" si="512"/>
        <v/>
      </c>
    </row>
    <row r="3590" spans="1:33" x14ac:dyDescent="0.25">
      <c r="A3590" s="6">
        <v>42341</v>
      </c>
      <c r="B3590">
        <v>0.105</v>
      </c>
      <c r="C3590">
        <v>0.105</v>
      </c>
      <c r="D3590">
        <v>0.105</v>
      </c>
      <c r="E3590">
        <v>0.105</v>
      </c>
      <c r="F3590">
        <v>0.105</v>
      </c>
      <c r="G3590">
        <v>6000</v>
      </c>
      <c r="I3590" t="str">
        <f t="shared" si="505"/>
        <v/>
      </c>
      <c r="J3590" t="str">
        <f t="shared" si="506"/>
        <v>Oversold</v>
      </c>
      <c r="K3590" t="str">
        <f t="shared" si="507"/>
        <v>Oversold Below %D</v>
      </c>
      <c r="M3590" s="11" t="str">
        <f t="shared" si="511"/>
        <v/>
      </c>
      <c r="O3590">
        <f>IF(ROW($E3590)&lt;=VALUE(LEFT(O$1,FIND("-",O$1,1)-1)),0,IF(ROW($E3590)=VALUE(LEFT(O$1,FIND("-",O$1,1)-1))+1,AVERAGE(INDEX($E:$E,ROW($E3590)-VALUE(LEFT(O$1,FIND("-",O$1,1)-1))):$E3590),($E3590*(2/(VALUE(LEFT(O$1,FIND("-",O$1,1)-1))+1)))+(O3589*(1-(2/(VALUE(LEFT(O$1,FIND("-",O$1,1)-1))+1))))))</f>
        <v>0.13388630907846472</v>
      </c>
      <c r="Q3590">
        <f>IF(ROW($E3590)&lt;=VALUE(LEFT(Q$1,FIND("-",Q$1,1)-1)),0,IF(ROW($E3590)=VALUE(LEFT(Q$1,FIND("-",Q$1,1)-1))+1,AVERAGE(INDEX($E:$E,ROW($E3590)-VALUE(LEFT(Q$1,FIND("-",Q$1,1)-1))):$E3590),($E3590*(2/(VALUE(LEFT(Q$1,FIND("-",Q$1,1)-1))+1)))+(Q3589*(1-(2/(VALUE(LEFT(Q$1,FIND("-",Q$1,1)-1))+1))))))</f>
        <v>0.10834061615342415</v>
      </c>
      <c r="R3590">
        <f>IF(ROW($E3590)&lt;=VALUE(LEFT(R$1,FIND("-",R$1,1)-1)),0,IF(ROW($E3590)=VALUE(LEFT(R$1,FIND("-",R$1,1)-1))+1,AVERAGE(INDEX($E:$E,ROW($E3590)-VALUE(LEFT(R$1,FIND("-",R$1,1)-1))):$E3590),($E3590*(2/(VALUE(LEFT(R$1,FIND("-",R$1,1)-1))+1)))+(R3589*(1-(2/(VALUE(LEFT(R$1,FIND("-",R$1,1)-1))+1))))))</f>
        <v>0.11179957766947289</v>
      </c>
      <c r="S3590">
        <f t="shared" si="508"/>
        <v>-3.4589615160487419E-3</v>
      </c>
      <c r="T3590">
        <f>IF(ROW($E3590)&lt;=MAX(VALUE(LEFT(Q$1,FIND("-",Q$1,1)-1)),VALUE(LEFT(R$1,FIND("-",R$1,1)-1)))+VALUE(LEFT(T$1,FIND("-",T$1,1)-1))-1,0,IF(ROW($E3590)=MAX(VALUE(LEFT(Q$1,FIND("-",Q$1,1)-1)),VALUE(LEFT(R$1,FIND("-",R$1,1)-1)))+VALUE(LEFT(T$1,FIND("-",T$1,1)-1)),AVERAGE(INDEX($S:$S,ROW(S3590)-VALUE(LEFT(T$1,FIND("-",T$1,1)-1))+1):S3590),($S3590*(2/(VALUE(LEFT(T$1,FIND("-",T$1,1)-1))+1)))+(T3589*(1-(2/(VALUE(LEFT(T$1,FIND("-",T$1,1)-1))+1))))))</f>
        <v>-2.7349099761561019E-3</v>
      </c>
      <c r="V3590">
        <f t="shared" si="509"/>
        <v>0</v>
      </c>
      <c r="W3590">
        <f>IF(ROW($E3590)&lt;=VALUE(LEFT(W$1,FIND("-",W$1,1)-1))+1,0,IF(ROW($E3589)=VALUE(LEFT(W$1,FIND("-",W$1,1)-1))+1,100-100/(1+ABS((SUMIF(INDEX($V:$V,ROW($V3590)-VALUE(LEFT(W$1,FIND("-",W$1,1)-1))+1):$V3590,"&gt;0",INDEX($V:$V,ROW($V3590)-VALUE(LEFT(W$1,FIND("-",W$1,1)-1))+1):$V3590)/COUNTIF(INDEX($V:$V,ROW($V3590)-VALUE(LEFT(W$1,FIND("-",W$1,1)-1))+1):$V3590,"&gt;0"))/(SUMIF(INDEX($V:$V,ROW($V3590)-VALUE(LEFT(W$1,FIND("-",W$1,1)-1))+1):$V3590,"&lt;0",INDEX($V:$V,ROW($V3590)-VALUE(LEFT(W$1,FIND("-",W$1,1)-1))+1):$V3590)/COUNTIF(INDEX($V:$V,ROW($V3590)-VALUE(LEFT(W$1,FIND("-",W$1,1)-1))+1):$V3590,"&lt;0")))),100-100/(1+ABS((SUMIF(INDEX($V:$V,ROW($V3590)-VALUE(LEFT(W$1,FIND("-",W$1,1)-1))+1):$V3590,"&gt;0",INDEX($V:$V,ROW($V3590)-VALUE(LEFT(W$1,FIND("-",W$1,1)-1))+1):$V3590)/VALUE(LEFT(W$1,FIND("-",W$1,1)-1)))/(SUMIF(INDEX($V:$V,ROW($V3590)-VALUE(LEFT(W$1,FIND("-",W$1,1)-1))+1):$V3590,"&lt;0",INDEX($V:$V,ROW($V3590)-VALUE(LEFT(W$1,FIND("-",W$1,1)-1))+1):$V3590)/VALUE(LEFT(W$1,FIND("-",W$1,1)-1)))))))</f>
        <v>25.000000000000014</v>
      </c>
      <c r="Y3590">
        <f>IF(ROW($E3590)&lt;=VALUE(LEFT(Y$1,FIND("-",Y$1,1)-1)),0,MAX(INDEX(C:C,ROW(C3590)-VALUE(LEFT(Y$1,FIND("-",Y$1,1)-1))+1):C3590))</f>
        <v>0.12</v>
      </c>
      <c r="Z3590">
        <f>IF(ROW($E3590)&lt;=VALUE(LEFT(Z$1,FIND("-",Z$1,1)-1)),0,MIN(INDEX(D:D,ROW(D3590)-VALUE(LEFT(Z$1,FIND("-",Z$1,1)-1))+1):D3590))</f>
        <v>0.1</v>
      </c>
      <c r="AA3590">
        <f t="shared" si="504"/>
        <v>24.999999999999968</v>
      </c>
      <c r="AB3590">
        <f>IF(ROW($AA3590)&lt;=VALUE(LEFT(AA$1,FIND("-",AA$1,1)-1))+VALUE(LEFT(AB$1,FIND("-",AB$1,1)-1)-1),0,AVERAGE(INDEX($AA:$AA,ROW($AA3590)-VALUE(LEFT(AB$1,FIND("-",AB$1,1)-1))+1):$AA3590))</f>
        <v>24.999999999999968</v>
      </c>
      <c r="AC3590">
        <f>IF(ROW($AA3590)&lt;=VALUE(LEFT(AA$1,FIND("-",AA$1,1)-1))+VALUE(LEFT(AB$1,FIND("-",AB$1,1)-1)-1)+VALUE(LEFT(AC$1,FIND("-",AC$1,1)-1)-1),0,AVERAGE(INDEX($AB:$AB,ROW($AB3590)-VALUE(LEFT(AC$1,FIND("-",AC$1,1)-1))+1):$AB3590))</f>
        <v>16.666666666666647</v>
      </c>
      <c r="AE3590">
        <f t="shared" si="510"/>
        <v>347341544</v>
      </c>
      <c r="AG3590" t="str">
        <f t="shared" si="512"/>
        <v/>
      </c>
    </row>
    <row r="3591" spans="1:33" x14ac:dyDescent="0.25">
      <c r="A3591" s="6">
        <v>42342</v>
      </c>
      <c r="B3591">
        <v>0.105</v>
      </c>
      <c r="C3591">
        <v>0.11</v>
      </c>
      <c r="D3591">
        <v>0.105</v>
      </c>
      <c r="E3591">
        <v>0.11</v>
      </c>
      <c r="F3591">
        <v>0.11</v>
      </c>
      <c r="G3591">
        <v>30000</v>
      </c>
      <c r="I3591" t="str">
        <f t="shared" si="505"/>
        <v/>
      </c>
      <c r="J3591" t="str">
        <f t="shared" si="506"/>
        <v/>
      </c>
      <c r="K3591" t="str">
        <f t="shared" si="507"/>
        <v>Buy</v>
      </c>
      <c r="M3591" s="11" t="str">
        <f t="shared" si="511"/>
        <v>Buy</v>
      </c>
      <c r="O3591">
        <f>IF(ROW($E3591)&lt;=VALUE(LEFT(O$1,FIND("-",O$1,1)-1)),0,IF(ROW($E3591)=VALUE(LEFT(O$1,FIND("-",O$1,1)-1))+1,AVERAGE(INDEX($E:$E,ROW($E3591)-VALUE(LEFT(O$1,FIND("-",O$1,1)-1))):$E3591),($E3591*(2/(VALUE(LEFT(O$1,FIND("-",O$1,1)-1))+1)))+(O3590*(1-(2/(VALUE(LEFT(O$1,FIND("-",O$1,1)-1))+1))))))</f>
        <v>0.13364863436126606</v>
      </c>
      <c r="Q3591">
        <f>IF(ROW($E3591)&lt;=VALUE(LEFT(Q$1,FIND("-",Q$1,1)-1)),0,IF(ROW($E3591)=VALUE(LEFT(Q$1,FIND("-",Q$1,1)-1))+1,AVERAGE(INDEX($E:$E,ROW($E3591)-VALUE(LEFT(Q$1,FIND("-",Q$1,1)-1))):$E3591),($E3591*(2/(VALUE(LEFT(Q$1,FIND("-",Q$1,1)-1))+1)))+(Q3590*(1-(2/(VALUE(LEFT(Q$1,FIND("-",Q$1,1)-1))+1))))))</f>
        <v>0.10859590597597427</v>
      </c>
      <c r="R3591">
        <f>IF(ROW($E3591)&lt;=VALUE(LEFT(R$1,FIND("-",R$1,1)-1)),0,IF(ROW($E3591)=VALUE(LEFT(R$1,FIND("-",R$1,1)-1))+1,AVERAGE(INDEX($E:$E,ROW($E3591)-VALUE(LEFT(R$1,FIND("-",R$1,1)-1))):$E3591),($E3591*(2/(VALUE(LEFT(R$1,FIND("-",R$1,1)-1))+1)))+(R3590*(1-(2/(VALUE(LEFT(R$1,FIND("-",R$1,1)-1))+1))))))</f>
        <v>0.11166627561988229</v>
      </c>
      <c r="S3591">
        <f t="shared" si="508"/>
        <v>-3.0703696439080275E-3</v>
      </c>
      <c r="T3591">
        <f>IF(ROW($E3591)&lt;=MAX(VALUE(LEFT(Q$1,FIND("-",Q$1,1)-1)),VALUE(LEFT(R$1,FIND("-",R$1,1)-1)))+VALUE(LEFT(T$1,FIND("-",T$1,1)-1))-1,0,IF(ROW($E3591)=MAX(VALUE(LEFT(Q$1,FIND("-",Q$1,1)-1)),VALUE(LEFT(R$1,FIND("-",R$1,1)-1)))+VALUE(LEFT(T$1,FIND("-",T$1,1)-1)),AVERAGE(INDEX($S:$S,ROW(S3591)-VALUE(LEFT(T$1,FIND("-",T$1,1)-1))+1):S3591),($S3591*(2/(VALUE(LEFT(T$1,FIND("-",T$1,1)-1))+1)))+(T3590*(1-(2/(VALUE(LEFT(T$1,FIND("-",T$1,1)-1))+1))))))</f>
        <v>-2.8020019097064874E-3</v>
      </c>
      <c r="V3591">
        <f t="shared" si="509"/>
        <v>5.0000000000000044E-3</v>
      </c>
      <c r="W3591">
        <f>IF(ROW($E3591)&lt;=VALUE(LEFT(W$1,FIND("-",W$1,1)-1))+1,0,IF(ROW($E3590)=VALUE(LEFT(W$1,FIND("-",W$1,1)-1))+1,100-100/(1+ABS((SUMIF(INDEX($V:$V,ROW($V3591)-VALUE(LEFT(W$1,FIND("-",W$1,1)-1))+1):$V3591,"&gt;0",INDEX($V:$V,ROW($V3591)-VALUE(LEFT(W$1,FIND("-",W$1,1)-1))+1):$V3591)/COUNTIF(INDEX($V:$V,ROW($V3591)-VALUE(LEFT(W$1,FIND("-",W$1,1)-1))+1):$V3591,"&gt;0"))/(SUMIF(INDEX($V:$V,ROW($V3591)-VALUE(LEFT(W$1,FIND("-",W$1,1)-1))+1):$V3591,"&lt;0",INDEX($V:$V,ROW($V3591)-VALUE(LEFT(W$1,FIND("-",W$1,1)-1))+1):$V3591)/COUNTIF(INDEX($V:$V,ROW($V3591)-VALUE(LEFT(W$1,FIND("-",W$1,1)-1))+1):$V3591,"&lt;0")))),100-100/(1+ABS((SUMIF(INDEX($V:$V,ROW($V3591)-VALUE(LEFT(W$1,FIND("-",W$1,1)-1))+1):$V3591,"&gt;0",INDEX($V:$V,ROW($V3591)-VALUE(LEFT(W$1,FIND("-",W$1,1)-1))+1):$V3591)/VALUE(LEFT(W$1,FIND("-",W$1,1)-1)))/(SUMIF(INDEX($V:$V,ROW($V3591)-VALUE(LEFT(W$1,FIND("-",W$1,1)-1))+1):$V3591,"&lt;0",INDEX($V:$V,ROW($V3591)-VALUE(LEFT(W$1,FIND("-",W$1,1)-1))+1):$V3591)/VALUE(LEFT(W$1,FIND("-",W$1,1)-1)))))))</f>
        <v>40</v>
      </c>
      <c r="Y3591">
        <f>IF(ROW($E3591)&lt;=VALUE(LEFT(Y$1,FIND("-",Y$1,1)-1)),0,MAX(INDEX(C:C,ROW(C3591)-VALUE(LEFT(Y$1,FIND("-",Y$1,1)-1))+1):C3591))</f>
        <v>0.12</v>
      </c>
      <c r="Z3591">
        <f>IF(ROW($E3591)&lt;=VALUE(LEFT(Z$1,FIND("-",Z$1,1)-1)),0,MIN(INDEX(D:D,ROW(D3591)-VALUE(LEFT(Z$1,FIND("-",Z$1,1)-1))+1):D3591))</f>
        <v>0.1</v>
      </c>
      <c r="AA3591">
        <f t="shared" si="504"/>
        <v>50</v>
      </c>
      <c r="AB3591">
        <f>IF(ROW($AA3591)&lt;=VALUE(LEFT(AA$1,FIND("-",AA$1,1)-1))+VALUE(LEFT(AB$1,FIND("-",AB$1,1)-1)-1),0,AVERAGE(INDEX($AA:$AA,ROW($AA3591)-VALUE(LEFT(AB$1,FIND("-",AB$1,1)-1))+1):$AA3591))</f>
        <v>33.333333333333314</v>
      </c>
      <c r="AC3591">
        <f>IF(ROW($AA3591)&lt;=VALUE(LEFT(AA$1,FIND("-",AA$1,1)-1))+VALUE(LEFT(AB$1,FIND("-",AB$1,1)-1)-1)+VALUE(LEFT(AC$1,FIND("-",AC$1,1)-1)-1),0,AVERAGE(INDEX($AB:$AB,ROW($AB3591)-VALUE(LEFT(AC$1,FIND("-",AC$1,1)-1))+1):$AB3591))</f>
        <v>24.999999999999975</v>
      </c>
      <c r="AE3591">
        <f t="shared" si="510"/>
        <v>347371544</v>
      </c>
      <c r="AG3591" t="str">
        <f t="shared" si="512"/>
        <v>Buy</v>
      </c>
    </row>
    <row r="3592" spans="1:33" x14ac:dyDescent="0.25">
      <c r="A3592" s="6">
        <v>42345</v>
      </c>
      <c r="B3592">
        <v>0.11</v>
      </c>
      <c r="C3592">
        <v>0.11</v>
      </c>
      <c r="D3592">
        <v>0.11</v>
      </c>
      <c r="E3592">
        <v>0.11</v>
      </c>
      <c r="F3592">
        <v>0.11</v>
      </c>
      <c r="G3592">
        <v>50000</v>
      </c>
      <c r="I3592" t="str">
        <f t="shared" si="505"/>
        <v>Bullish</v>
      </c>
      <c r="J3592" t="str">
        <f t="shared" si="506"/>
        <v/>
      </c>
      <c r="K3592" t="str">
        <f t="shared" si="507"/>
        <v/>
      </c>
      <c r="M3592" s="11" t="str">
        <f t="shared" si="511"/>
        <v/>
      </c>
      <c r="O3592">
        <f>IF(ROW($E3592)&lt;=VALUE(LEFT(O$1,FIND("-",O$1,1)-1)),0,IF(ROW($E3592)=VALUE(LEFT(O$1,FIND("-",O$1,1)-1))+1,AVERAGE(INDEX($E:$E,ROW($E3592)-VALUE(LEFT(O$1,FIND("-",O$1,1)-1))):$E3592),($E3592*(2/(VALUE(LEFT(O$1,FIND("-",O$1,1)-1))+1)))+(O3591*(1-(2/(VALUE(LEFT(O$1,FIND("-",O$1,1)-1))+1))))))</f>
        <v>0.13341332456662661</v>
      </c>
      <c r="Q3592">
        <f>IF(ROW($E3592)&lt;=VALUE(LEFT(Q$1,FIND("-",Q$1,1)-1)),0,IF(ROW($E3592)=VALUE(LEFT(Q$1,FIND("-",Q$1,1)-1))+1,AVERAGE(INDEX($E:$E,ROW($E3592)-VALUE(LEFT(Q$1,FIND("-",Q$1,1)-1))):$E3592),($E3592*(2/(VALUE(LEFT(Q$1,FIND("-",Q$1,1)-1))+1)))+(Q3591*(1-(2/(VALUE(LEFT(Q$1,FIND("-",Q$1,1)-1))+1))))))</f>
        <v>0.10881192044120899</v>
      </c>
      <c r="R3592">
        <f>IF(ROW($E3592)&lt;=VALUE(LEFT(R$1,FIND("-",R$1,1)-1)),0,IF(ROW($E3592)=VALUE(LEFT(R$1,FIND("-",R$1,1)-1))+1,AVERAGE(INDEX($E:$E,ROW($E3592)-VALUE(LEFT(R$1,FIND("-",R$1,1)-1))):$E3592),($E3592*(2/(VALUE(LEFT(R$1,FIND("-",R$1,1)-1))+1)))+(R3591*(1-(2/(VALUE(LEFT(R$1,FIND("-",R$1,1)-1))+1))))))</f>
        <v>0.11154284779618731</v>
      </c>
      <c r="S3592">
        <f t="shared" si="508"/>
        <v>-2.7309273549783186E-3</v>
      </c>
      <c r="T3592">
        <f>IF(ROW($E3592)&lt;=MAX(VALUE(LEFT(Q$1,FIND("-",Q$1,1)-1)),VALUE(LEFT(R$1,FIND("-",R$1,1)-1)))+VALUE(LEFT(T$1,FIND("-",T$1,1)-1))-1,0,IF(ROW($E3592)=MAX(VALUE(LEFT(Q$1,FIND("-",Q$1,1)-1)),VALUE(LEFT(R$1,FIND("-",R$1,1)-1)))+VALUE(LEFT(T$1,FIND("-",T$1,1)-1)),AVERAGE(INDEX($S:$S,ROW(S3592)-VALUE(LEFT(T$1,FIND("-",T$1,1)-1))+1):S3592),($S3592*(2/(VALUE(LEFT(T$1,FIND("-",T$1,1)-1))+1)))+(T3591*(1-(2/(VALUE(LEFT(T$1,FIND("-",T$1,1)-1))+1))))))</f>
        <v>-2.7877869987608535E-3</v>
      </c>
      <c r="V3592">
        <f t="shared" si="509"/>
        <v>0</v>
      </c>
      <c r="W3592">
        <f>IF(ROW($E3592)&lt;=VALUE(LEFT(W$1,FIND("-",W$1,1)-1))+1,0,IF(ROW($E3591)=VALUE(LEFT(W$1,FIND("-",W$1,1)-1))+1,100-100/(1+ABS((SUMIF(INDEX($V:$V,ROW($V3592)-VALUE(LEFT(W$1,FIND("-",W$1,1)-1))+1):$V3592,"&gt;0",INDEX($V:$V,ROW($V3592)-VALUE(LEFT(W$1,FIND("-",W$1,1)-1))+1):$V3592)/COUNTIF(INDEX($V:$V,ROW($V3592)-VALUE(LEFT(W$1,FIND("-",W$1,1)-1))+1):$V3592,"&gt;0"))/(SUMIF(INDEX($V:$V,ROW($V3592)-VALUE(LEFT(W$1,FIND("-",W$1,1)-1))+1):$V3592,"&lt;0",INDEX($V:$V,ROW($V3592)-VALUE(LEFT(W$1,FIND("-",W$1,1)-1))+1):$V3592)/COUNTIF(INDEX($V:$V,ROW($V3592)-VALUE(LEFT(W$1,FIND("-",W$1,1)-1))+1):$V3592,"&lt;0")))),100-100/(1+ABS((SUMIF(INDEX($V:$V,ROW($V3592)-VALUE(LEFT(W$1,FIND("-",W$1,1)-1))+1):$V3592,"&gt;0",INDEX($V:$V,ROW($V3592)-VALUE(LEFT(W$1,FIND("-",W$1,1)-1))+1):$V3592)/VALUE(LEFT(W$1,FIND("-",W$1,1)-1)))/(SUMIF(INDEX($V:$V,ROW($V3592)-VALUE(LEFT(W$1,FIND("-",W$1,1)-1))+1):$V3592,"&lt;0",INDEX($V:$V,ROW($V3592)-VALUE(LEFT(W$1,FIND("-",W$1,1)-1))+1):$V3592)/VALUE(LEFT(W$1,FIND("-",W$1,1)-1)))))))</f>
        <v>40</v>
      </c>
      <c r="Y3592">
        <f>IF(ROW($E3592)&lt;=VALUE(LEFT(Y$1,FIND("-",Y$1,1)-1)),0,MAX(INDEX(C:C,ROW(C3592)-VALUE(LEFT(Y$1,FIND("-",Y$1,1)-1))+1):C3592))</f>
        <v>0.115</v>
      </c>
      <c r="Z3592">
        <f>IF(ROW($E3592)&lt;=VALUE(LEFT(Z$1,FIND("-",Z$1,1)-1)),0,MIN(INDEX(D:D,ROW(D3592)-VALUE(LEFT(Z$1,FIND("-",Z$1,1)-1))+1):D3592))</f>
        <v>0.1</v>
      </c>
      <c r="AA3592">
        <f t="shared" si="504"/>
        <v>66.666666666666643</v>
      </c>
      <c r="AB3592">
        <f>IF(ROW($AA3592)&lt;=VALUE(LEFT(AA$1,FIND("-",AA$1,1)-1))+VALUE(LEFT(AB$1,FIND("-",AB$1,1)-1)-1),0,AVERAGE(INDEX($AA:$AA,ROW($AA3592)-VALUE(LEFT(AB$1,FIND("-",AB$1,1)-1))+1):$AA3592))</f>
        <v>47.222222222222207</v>
      </c>
      <c r="AC3592">
        <f>IF(ROW($AA3592)&lt;=VALUE(LEFT(AA$1,FIND("-",AA$1,1)-1))+VALUE(LEFT(AB$1,FIND("-",AB$1,1)-1)-1)+VALUE(LEFT(AC$1,FIND("-",AC$1,1)-1)-1),0,AVERAGE(INDEX($AB:$AB,ROW($AB3592)-VALUE(LEFT(AC$1,FIND("-",AC$1,1)-1))+1):$AB3592))</f>
        <v>35.185185185185162</v>
      </c>
      <c r="AE3592">
        <f t="shared" si="510"/>
        <v>347371544</v>
      </c>
      <c r="AG3592" t="str">
        <f t="shared" si="512"/>
        <v/>
      </c>
    </row>
    <row r="3593" spans="1:33" x14ac:dyDescent="0.25">
      <c r="A3593" s="6">
        <v>42346</v>
      </c>
      <c r="B3593">
        <v>0.11</v>
      </c>
      <c r="C3593">
        <v>0.11</v>
      </c>
      <c r="D3593">
        <v>0.11</v>
      </c>
      <c r="E3593">
        <v>0.11</v>
      </c>
      <c r="F3593">
        <v>0.11</v>
      </c>
      <c r="G3593">
        <v>0</v>
      </c>
      <c r="I3593" t="str">
        <f t="shared" si="505"/>
        <v/>
      </c>
      <c r="J3593" t="str">
        <f t="shared" si="506"/>
        <v/>
      </c>
      <c r="K3593" t="str">
        <f t="shared" si="507"/>
        <v/>
      </c>
      <c r="M3593" s="11" t="str">
        <f t="shared" si="511"/>
        <v/>
      </c>
      <c r="O3593">
        <f>IF(ROW($E3593)&lt;=VALUE(LEFT(O$1,FIND("-",O$1,1)-1)),0,IF(ROW($E3593)=VALUE(LEFT(O$1,FIND("-",O$1,1)-1))+1,AVERAGE(INDEX($E:$E,ROW($E3593)-VALUE(LEFT(O$1,FIND("-",O$1,1)-1))):$E3593),($E3593*(2/(VALUE(LEFT(O$1,FIND("-",O$1,1)-1))+1)))+(O3592*(1-(2/(VALUE(LEFT(O$1,FIND("-",O$1,1)-1))+1))))))</f>
        <v>0.13318035616297857</v>
      </c>
      <c r="Q3593">
        <f>IF(ROW($E3593)&lt;=VALUE(LEFT(Q$1,FIND("-",Q$1,1)-1)),0,IF(ROW($E3593)=VALUE(LEFT(Q$1,FIND("-",Q$1,1)-1))+1,AVERAGE(INDEX($E:$E,ROW($E3593)-VALUE(LEFT(Q$1,FIND("-",Q$1,1)-1))):$E3593),($E3593*(2/(VALUE(LEFT(Q$1,FIND("-",Q$1,1)-1))+1)))+(Q3592*(1-(2/(VALUE(LEFT(Q$1,FIND("-",Q$1,1)-1))+1))))))</f>
        <v>0.10899470191179222</v>
      </c>
      <c r="R3593">
        <f>IF(ROW($E3593)&lt;=VALUE(LEFT(R$1,FIND("-",R$1,1)-1)),0,IF(ROW($E3593)=VALUE(LEFT(R$1,FIND("-",R$1,1)-1))+1,AVERAGE(INDEX($E:$E,ROW($E3593)-VALUE(LEFT(R$1,FIND("-",R$1,1)-1))):$E3593),($E3593*(2/(VALUE(LEFT(R$1,FIND("-",R$1,1)-1))+1)))+(R3592*(1-(2/(VALUE(LEFT(R$1,FIND("-",R$1,1)-1))+1))))))</f>
        <v>0.11142856277424751</v>
      </c>
      <c r="S3593">
        <f t="shared" si="508"/>
        <v>-2.4338608624552838E-3</v>
      </c>
      <c r="T3593">
        <f>IF(ROW($E3593)&lt;=MAX(VALUE(LEFT(Q$1,FIND("-",Q$1,1)-1)),VALUE(LEFT(R$1,FIND("-",R$1,1)-1)))+VALUE(LEFT(T$1,FIND("-",T$1,1)-1))-1,0,IF(ROW($E3593)=MAX(VALUE(LEFT(Q$1,FIND("-",Q$1,1)-1)),VALUE(LEFT(R$1,FIND("-",R$1,1)-1)))+VALUE(LEFT(T$1,FIND("-",T$1,1)-1)),AVERAGE(INDEX($S:$S,ROW(S3593)-VALUE(LEFT(T$1,FIND("-",T$1,1)-1))+1):S3593),($S3593*(2/(VALUE(LEFT(T$1,FIND("-",T$1,1)-1))+1)))+(T3592*(1-(2/(VALUE(LEFT(T$1,FIND("-",T$1,1)-1))+1))))))</f>
        <v>-2.7170017714997397E-3</v>
      </c>
      <c r="V3593">
        <f t="shared" si="509"/>
        <v>0</v>
      </c>
      <c r="W3593">
        <f>IF(ROW($E3593)&lt;=VALUE(LEFT(W$1,FIND("-",W$1,1)-1))+1,0,IF(ROW($E3592)=VALUE(LEFT(W$1,FIND("-",W$1,1)-1))+1,100-100/(1+ABS((SUMIF(INDEX($V:$V,ROW($V3593)-VALUE(LEFT(W$1,FIND("-",W$1,1)-1))+1):$V3593,"&gt;0",INDEX($V:$V,ROW($V3593)-VALUE(LEFT(W$1,FIND("-",W$1,1)-1))+1):$V3593)/COUNTIF(INDEX($V:$V,ROW($V3593)-VALUE(LEFT(W$1,FIND("-",W$1,1)-1))+1):$V3593,"&gt;0"))/(SUMIF(INDEX($V:$V,ROW($V3593)-VALUE(LEFT(W$1,FIND("-",W$1,1)-1))+1):$V3593,"&lt;0",INDEX($V:$V,ROW($V3593)-VALUE(LEFT(W$1,FIND("-",W$1,1)-1))+1):$V3593)/COUNTIF(INDEX($V:$V,ROW($V3593)-VALUE(LEFT(W$1,FIND("-",W$1,1)-1))+1):$V3593,"&lt;0")))),100-100/(1+ABS((SUMIF(INDEX($V:$V,ROW($V3593)-VALUE(LEFT(W$1,FIND("-",W$1,1)-1))+1):$V3593,"&gt;0",INDEX($V:$V,ROW($V3593)-VALUE(LEFT(W$1,FIND("-",W$1,1)-1))+1):$V3593)/VALUE(LEFT(W$1,FIND("-",W$1,1)-1)))/(SUMIF(INDEX($V:$V,ROW($V3593)-VALUE(LEFT(W$1,FIND("-",W$1,1)-1))+1):$V3593,"&lt;0",INDEX($V:$V,ROW($V3593)-VALUE(LEFT(W$1,FIND("-",W$1,1)-1))+1):$V3593)/VALUE(LEFT(W$1,FIND("-",W$1,1)-1)))))))</f>
        <v>40</v>
      </c>
      <c r="Y3593">
        <f>IF(ROW($E3593)&lt;=VALUE(LEFT(Y$1,FIND("-",Y$1,1)-1)),0,MAX(INDEX(C:C,ROW(C3593)-VALUE(LEFT(Y$1,FIND("-",Y$1,1)-1))+1):C3593))</f>
        <v>0.115</v>
      </c>
      <c r="Z3593">
        <f>IF(ROW($E3593)&lt;=VALUE(LEFT(Z$1,FIND("-",Z$1,1)-1)),0,MIN(INDEX(D:D,ROW(D3593)-VALUE(LEFT(Z$1,FIND("-",Z$1,1)-1))+1):D3593))</f>
        <v>0.1</v>
      </c>
      <c r="AA3593">
        <f t="shared" si="504"/>
        <v>66.666666666666643</v>
      </c>
      <c r="AB3593">
        <f>IF(ROW($AA3593)&lt;=VALUE(LEFT(AA$1,FIND("-",AA$1,1)-1))+VALUE(LEFT(AB$1,FIND("-",AB$1,1)-1)-1),0,AVERAGE(INDEX($AA:$AA,ROW($AA3593)-VALUE(LEFT(AB$1,FIND("-",AB$1,1)-1))+1):$AA3593))</f>
        <v>61.111111111111093</v>
      </c>
      <c r="AC3593">
        <f>IF(ROW($AA3593)&lt;=VALUE(LEFT(AA$1,FIND("-",AA$1,1)-1))+VALUE(LEFT(AB$1,FIND("-",AB$1,1)-1)-1)+VALUE(LEFT(AC$1,FIND("-",AC$1,1)-1)-1),0,AVERAGE(INDEX($AB:$AB,ROW($AB3593)-VALUE(LEFT(AC$1,FIND("-",AC$1,1)-1))+1):$AB3593))</f>
        <v>47.2222222222222</v>
      </c>
      <c r="AE3593">
        <f t="shared" si="510"/>
        <v>347371544</v>
      </c>
      <c r="AG3593" t="str">
        <f t="shared" si="512"/>
        <v/>
      </c>
    </row>
    <row r="3594" spans="1:33" x14ac:dyDescent="0.25">
      <c r="A3594" s="6">
        <v>42347</v>
      </c>
      <c r="B3594">
        <v>0.105</v>
      </c>
      <c r="C3594">
        <v>0.105</v>
      </c>
      <c r="D3594">
        <v>0.1</v>
      </c>
      <c r="E3594">
        <v>0.105</v>
      </c>
      <c r="F3594">
        <v>0.105</v>
      </c>
      <c r="G3594">
        <v>190000</v>
      </c>
      <c r="I3594" t="str">
        <f t="shared" si="505"/>
        <v/>
      </c>
      <c r="J3594" t="str">
        <f t="shared" si="506"/>
        <v/>
      </c>
      <c r="K3594" t="str">
        <f t="shared" si="507"/>
        <v/>
      </c>
      <c r="M3594" s="11" t="str">
        <f t="shared" si="511"/>
        <v/>
      </c>
      <c r="O3594">
        <f>IF(ROW($E3594)&lt;=VALUE(LEFT(O$1,FIND("-",O$1,1)-1)),0,IF(ROW($E3594)=VALUE(LEFT(O$1,FIND("-",O$1,1)-1))+1,AVERAGE(INDEX($E:$E,ROW($E3594)-VALUE(LEFT(O$1,FIND("-",O$1,1)-1))):$E3594),($E3594*(2/(VALUE(LEFT(O$1,FIND("-",O$1,1)-1))+1)))+(O3593*(1-(2/(VALUE(LEFT(O$1,FIND("-",O$1,1)-1))+1))))))</f>
        <v>0.1328999546091181</v>
      </c>
      <c r="Q3594">
        <f>IF(ROW($E3594)&lt;=VALUE(LEFT(Q$1,FIND("-",Q$1,1)-1)),0,IF(ROW($E3594)=VALUE(LEFT(Q$1,FIND("-",Q$1,1)-1))+1,AVERAGE(INDEX($E:$E,ROW($E3594)-VALUE(LEFT(Q$1,FIND("-",Q$1,1)-1))):$E3594),($E3594*(2/(VALUE(LEFT(Q$1,FIND("-",Q$1,1)-1))+1)))+(Q3593*(1-(2/(VALUE(LEFT(Q$1,FIND("-",Q$1,1)-1))+1))))))</f>
        <v>0.10838013238690111</v>
      </c>
      <c r="R3594">
        <f>IF(ROW($E3594)&lt;=VALUE(LEFT(R$1,FIND("-",R$1,1)-1)),0,IF(ROW($E3594)=VALUE(LEFT(R$1,FIND("-",R$1,1)-1))+1,AVERAGE(INDEX($E:$E,ROW($E3594)-VALUE(LEFT(R$1,FIND("-",R$1,1)-1))):$E3594),($E3594*(2/(VALUE(LEFT(R$1,FIND("-",R$1,1)-1))+1)))+(R3593*(1-(2/(VALUE(LEFT(R$1,FIND("-",R$1,1)-1))+1))))))</f>
        <v>0.11095237293911805</v>
      </c>
      <c r="S3594">
        <f t="shared" si="508"/>
        <v>-2.5722405522169423E-3</v>
      </c>
      <c r="T3594">
        <f>IF(ROW($E3594)&lt;=MAX(VALUE(LEFT(Q$1,FIND("-",Q$1,1)-1)),VALUE(LEFT(R$1,FIND("-",R$1,1)-1)))+VALUE(LEFT(T$1,FIND("-",T$1,1)-1))-1,0,IF(ROW($E3594)=MAX(VALUE(LEFT(Q$1,FIND("-",Q$1,1)-1)),VALUE(LEFT(R$1,FIND("-",R$1,1)-1)))+VALUE(LEFT(T$1,FIND("-",T$1,1)-1)),AVERAGE(INDEX($S:$S,ROW(S3594)-VALUE(LEFT(T$1,FIND("-",T$1,1)-1))+1):S3594),($S3594*(2/(VALUE(LEFT(T$1,FIND("-",T$1,1)-1))+1)))+(T3593*(1-(2/(VALUE(LEFT(T$1,FIND("-",T$1,1)-1))+1))))))</f>
        <v>-2.6880495276431805E-3</v>
      </c>
      <c r="V3594">
        <f t="shared" si="509"/>
        <v>-5.0000000000000044E-3</v>
      </c>
      <c r="W3594">
        <f>IF(ROW($E3594)&lt;=VALUE(LEFT(W$1,FIND("-",W$1,1)-1))+1,0,IF(ROW($E3593)=VALUE(LEFT(W$1,FIND("-",W$1,1)-1))+1,100-100/(1+ABS((SUMIF(INDEX($V:$V,ROW($V3594)-VALUE(LEFT(W$1,FIND("-",W$1,1)-1))+1):$V3594,"&gt;0",INDEX($V:$V,ROW($V3594)-VALUE(LEFT(W$1,FIND("-",W$1,1)-1))+1):$V3594)/COUNTIF(INDEX($V:$V,ROW($V3594)-VALUE(LEFT(W$1,FIND("-",W$1,1)-1))+1):$V3594,"&gt;0"))/(SUMIF(INDEX($V:$V,ROW($V3594)-VALUE(LEFT(W$1,FIND("-",W$1,1)-1))+1):$V3594,"&lt;0",INDEX($V:$V,ROW($V3594)-VALUE(LEFT(W$1,FIND("-",W$1,1)-1))+1):$V3594)/COUNTIF(INDEX($V:$V,ROW($V3594)-VALUE(LEFT(W$1,FIND("-",W$1,1)-1))+1):$V3594,"&lt;0")))),100-100/(1+ABS((SUMIF(INDEX($V:$V,ROW($V3594)-VALUE(LEFT(W$1,FIND("-",W$1,1)-1))+1):$V3594,"&gt;0",INDEX($V:$V,ROW($V3594)-VALUE(LEFT(W$1,FIND("-",W$1,1)-1))+1):$V3594)/VALUE(LEFT(W$1,FIND("-",W$1,1)-1)))/(SUMIF(INDEX($V:$V,ROW($V3594)-VALUE(LEFT(W$1,FIND("-",W$1,1)-1))+1):$V3594,"&lt;0",INDEX($V:$V,ROW($V3594)-VALUE(LEFT(W$1,FIND("-",W$1,1)-1))+1):$V3594)/VALUE(LEFT(W$1,FIND("-",W$1,1)-1)))))))</f>
        <v>40</v>
      </c>
      <c r="Y3594">
        <f>IF(ROW($E3594)&lt;=VALUE(LEFT(Y$1,FIND("-",Y$1,1)-1)),0,MAX(INDEX(C:C,ROW(C3594)-VALUE(LEFT(Y$1,FIND("-",Y$1,1)-1))+1):C3594))</f>
        <v>0.115</v>
      </c>
      <c r="Z3594">
        <f>IF(ROW($E3594)&lt;=VALUE(LEFT(Z$1,FIND("-",Z$1,1)-1)),0,MIN(INDEX(D:D,ROW(D3594)-VALUE(LEFT(Z$1,FIND("-",Z$1,1)-1))+1):D3594))</f>
        <v>0.1</v>
      </c>
      <c r="AA3594">
        <f t="shared" si="504"/>
        <v>33.333333333333272</v>
      </c>
      <c r="AB3594">
        <f>IF(ROW($AA3594)&lt;=VALUE(LEFT(AA$1,FIND("-",AA$1,1)-1))+VALUE(LEFT(AB$1,FIND("-",AB$1,1)-1)-1),0,AVERAGE(INDEX($AA:$AA,ROW($AA3594)-VALUE(LEFT(AB$1,FIND("-",AB$1,1)-1))+1):$AA3594))</f>
        <v>55.555555555555522</v>
      </c>
      <c r="AC3594">
        <f>IF(ROW($AA3594)&lt;=VALUE(LEFT(AA$1,FIND("-",AA$1,1)-1))+VALUE(LEFT(AB$1,FIND("-",AB$1,1)-1)-1)+VALUE(LEFT(AC$1,FIND("-",AC$1,1)-1)-1),0,AVERAGE(INDEX($AB:$AB,ROW($AB3594)-VALUE(LEFT(AC$1,FIND("-",AC$1,1)-1))+1):$AB3594))</f>
        <v>54.629629629629612</v>
      </c>
      <c r="AE3594">
        <f t="shared" si="510"/>
        <v>347181544</v>
      </c>
      <c r="AG3594" t="str">
        <f t="shared" si="512"/>
        <v/>
      </c>
    </row>
    <row r="3595" spans="1:33" x14ac:dyDescent="0.25">
      <c r="A3595" s="6">
        <v>42348</v>
      </c>
      <c r="B3595">
        <v>0.1</v>
      </c>
      <c r="C3595">
        <v>0.105</v>
      </c>
      <c r="D3595">
        <v>0.1</v>
      </c>
      <c r="E3595">
        <v>0.105</v>
      </c>
      <c r="F3595">
        <v>0.105</v>
      </c>
      <c r="G3595">
        <v>72000</v>
      </c>
      <c r="I3595" t="str">
        <f t="shared" si="505"/>
        <v/>
      </c>
      <c r="J3595" t="str">
        <f t="shared" si="506"/>
        <v>Oversold</v>
      </c>
      <c r="K3595" t="str">
        <f t="shared" si="507"/>
        <v/>
      </c>
      <c r="M3595" s="11" t="str">
        <f t="shared" si="511"/>
        <v/>
      </c>
      <c r="O3595">
        <f>IF(ROW($E3595)&lt;=VALUE(LEFT(O$1,FIND("-",O$1,1)-1)),0,IF(ROW($E3595)=VALUE(LEFT(O$1,FIND("-",O$1,1)-1))+1,AVERAGE(INDEX($E:$E,ROW($E3595)-VALUE(LEFT(O$1,FIND("-",O$1,1)-1))):$E3595),($E3595*(2/(VALUE(LEFT(O$1,FIND("-",O$1,1)-1))+1)))+(O3594*(1-(2/(VALUE(LEFT(O$1,FIND("-",O$1,1)-1))+1))))))</f>
        <v>0.13262234312047017</v>
      </c>
      <c r="Q3595">
        <f>IF(ROW($E3595)&lt;=VALUE(LEFT(Q$1,FIND("-",Q$1,1)-1)),0,IF(ROW($E3595)=VALUE(LEFT(Q$1,FIND("-",Q$1,1)-1))+1,AVERAGE(INDEX($E:$E,ROW($E3595)-VALUE(LEFT(Q$1,FIND("-",Q$1,1)-1))):$E3595),($E3595*(2/(VALUE(LEFT(Q$1,FIND("-",Q$1,1)-1))+1)))+(Q3594*(1-(2/(VALUE(LEFT(Q$1,FIND("-",Q$1,1)-1))+1))))))</f>
        <v>0.10786011201968555</v>
      </c>
      <c r="R3595">
        <f>IF(ROW($E3595)&lt;=VALUE(LEFT(R$1,FIND("-",R$1,1)-1)),0,IF(ROW($E3595)=VALUE(LEFT(R$1,FIND("-",R$1,1)-1))+1,AVERAGE(INDEX($E:$E,ROW($E3595)-VALUE(LEFT(R$1,FIND("-",R$1,1)-1))):$E3595),($E3595*(2/(VALUE(LEFT(R$1,FIND("-",R$1,1)-1))+1)))+(R3594*(1-(2/(VALUE(LEFT(R$1,FIND("-",R$1,1)-1))+1))))))</f>
        <v>0.1105114564251093</v>
      </c>
      <c r="S3595">
        <f t="shared" si="508"/>
        <v>-2.6513444054237501E-3</v>
      </c>
      <c r="T3595">
        <f>IF(ROW($E3595)&lt;=MAX(VALUE(LEFT(Q$1,FIND("-",Q$1,1)-1)),VALUE(LEFT(R$1,FIND("-",R$1,1)-1)))+VALUE(LEFT(T$1,FIND("-",T$1,1)-1))-1,0,IF(ROW($E3595)=MAX(VALUE(LEFT(Q$1,FIND("-",Q$1,1)-1)),VALUE(LEFT(R$1,FIND("-",R$1,1)-1)))+VALUE(LEFT(T$1,FIND("-",T$1,1)-1)),AVERAGE(INDEX($S:$S,ROW(S3595)-VALUE(LEFT(T$1,FIND("-",T$1,1)-1))+1):S3595),($S3595*(2/(VALUE(LEFT(T$1,FIND("-",T$1,1)-1))+1)))+(T3594*(1-(2/(VALUE(LEFT(T$1,FIND("-",T$1,1)-1))+1))))))</f>
        <v>-2.6807085031992943E-3</v>
      </c>
      <c r="V3595">
        <f t="shared" si="509"/>
        <v>0</v>
      </c>
      <c r="W3595">
        <f>IF(ROW($E3595)&lt;=VALUE(LEFT(W$1,FIND("-",W$1,1)-1))+1,0,IF(ROW($E3594)=VALUE(LEFT(W$1,FIND("-",W$1,1)-1))+1,100-100/(1+ABS((SUMIF(INDEX($V:$V,ROW($V3595)-VALUE(LEFT(W$1,FIND("-",W$1,1)-1))+1):$V3595,"&gt;0",INDEX($V:$V,ROW($V3595)-VALUE(LEFT(W$1,FIND("-",W$1,1)-1))+1):$V3595)/COUNTIF(INDEX($V:$V,ROW($V3595)-VALUE(LEFT(W$1,FIND("-",W$1,1)-1))+1):$V3595,"&gt;0"))/(SUMIF(INDEX($V:$V,ROW($V3595)-VALUE(LEFT(W$1,FIND("-",W$1,1)-1))+1):$V3595,"&lt;0",INDEX($V:$V,ROW($V3595)-VALUE(LEFT(W$1,FIND("-",W$1,1)-1))+1):$V3595)/COUNTIF(INDEX($V:$V,ROW($V3595)-VALUE(LEFT(W$1,FIND("-",W$1,1)-1))+1):$V3595,"&lt;0")))),100-100/(1+ABS((SUMIF(INDEX($V:$V,ROW($V3595)-VALUE(LEFT(W$1,FIND("-",W$1,1)-1))+1):$V3595,"&gt;0",INDEX($V:$V,ROW($V3595)-VALUE(LEFT(W$1,FIND("-",W$1,1)-1))+1):$V3595)/VALUE(LEFT(W$1,FIND("-",W$1,1)-1)))/(SUMIF(INDEX($V:$V,ROW($V3595)-VALUE(LEFT(W$1,FIND("-",W$1,1)-1))+1):$V3595,"&lt;0",INDEX($V:$V,ROW($V3595)-VALUE(LEFT(W$1,FIND("-",W$1,1)-1))+1):$V3595)/VALUE(LEFT(W$1,FIND("-",W$1,1)-1)))))))</f>
        <v>25.000000000000014</v>
      </c>
      <c r="Y3595">
        <f>IF(ROW($E3595)&lt;=VALUE(LEFT(Y$1,FIND("-",Y$1,1)-1)),0,MAX(INDEX(C:C,ROW(C3595)-VALUE(LEFT(Y$1,FIND("-",Y$1,1)-1))+1):C3595))</f>
        <v>0.115</v>
      </c>
      <c r="Z3595">
        <f>IF(ROW($E3595)&lt;=VALUE(LEFT(Z$1,FIND("-",Z$1,1)-1)),0,MIN(INDEX(D:D,ROW(D3595)-VALUE(LEFT(Z$1,FIND("-",Z$1,1)-1))+1):D3595))</f>
        <v>0.1</v>
      </c>
      <c r="AA3595">
        <f t="shared" si="504"/>
        <v>33.333333333333272</v>
      </c>
      <c r="AB3595">
        <f>IF(ROW($AA3595)&lt;=VALUE(LEFT(AA$1,FIND("-",AA$1,1)-1))+VALUE(LEFT(AB$1,FIND("-",AB$1,1)-1)-1),0,AVERAGE(INDEX($AA:$AA,ROW($AA3595)-VALUE(LEFT(AB$1,FIND("-",AB$1,1)-1))+1):$AA3595))</f>
        <v>44.4444444444444</v>
      </c>
      <c r="AC3595">
        <f>IF(ROW($AA3595)&lt;=VALUE(LEFT(AA$1,FIND("-",AA$1,1)-1))+VALUE(LEFT(AB$1,FIND("-",AB$1,1)-1)-1)+VALUE(LEFT(AC$1,FIND("-",AC$1,1)-1)-1),0,AVERAGE(INDEX($AB:$AB,ROW($AB3595)-VALUE(LEFT(AC$1,FIND("-",AC$1,1)-1))+1):$AB3595))</f>
        <v>53.703703703703674</v>
      </c>
      <c r="AE3595">
        <f t="shared" si="510"/>
        <v>347181544</v>
      </c>
      <c r="AG3595" t="str">
        <f t="shared" si="512"/>
        <v/>
      </c>
    </row>
    <row r="3596" spans="1:33" x14ac:dyDescent="0.25">
      <c r="A3596" s="6">
        <v>42349</v>
      </c>
      <c r="B3596">
        <v>0.105</v>
      </c>
      <c r="C3596">
        <v>0.105</v>
      </c>
      <c r="D3596">
        <v>0.105</v>
      </c>
      <c r="E3596">
        <v>0.105</v>
      </c>
      <c r="F3596">
        <v>0.105</v>
      </c>
      <c r="G3596">
        <v>0</v>
      </c>
      <c r="I3596" t="str">
        <f t="shared" si="505"/>
        <v>Bearish</v>
      </c>
      <c r="J3596" t="str">
        <f t="shared" si="506"/>
        <v/>
      </c>
      <c r="K3596" t="str">
        <f t="shared" si="507"/>
        <v/>
      </c>
      <c r="M3596" s="11" t="str">
        <f t="shared" si="511"/>
        <v/>
      </c>
      <c r="O3596">
        <f>IF(ROW($E3596)&lt;=VALUE(LEFT(O$1,FIND("-",O$1,1)-1)),0,IF(ROW($E3596)=VALUE(LEFT(O$1,FIND("-",O$1,1)-1))+1,AVERAGE(INDEX($E:$E,ROW($E3596)-VALUE(LEFT(O$1,FIND("-",O$1,1)-1))):$E3596),($E3596*(2/(VALUE(LEFT(O$1,FIND("-",O$1,1)-1))+1)))+(O3595*(1-(2/(VALUE(LEFT(O$1,FIND("-",O$1,1)-1))+1))))))</f>
        <v>0.13234749393519185</v>
      </c>
      <c r="Q3596">
        <f>IF(ROW($E3596)&lt;=VALUE(LEFT(Q$1,FIND("-",Q$1,1)-1)),0,IF(ROW($E3596)=VALUE(LEFT(Q$1,FIND("-",Q$1,1)-1))+1,AVERAGE(INDEX($E:$E,ROW($E3596)-VALUE(LEFT(Q$1,FIND("-",Q$1,1)-1))):$E3596),($E3596*(2/(VALUE(LEFT(Q$1,FIND("-",Q$1,1)-1))+1)))+(Q3595*(1-(2/(VALUE(LEFT(Q$1,FIND("-",Q$1,1)-1))+1))))))</f>
        <v>0.10742009478588778</v>
      </c>
      <c r="R3596">
        <f>IF(ROW($E3596)&lt;=VALUE(LEFT(R$1,FIND("-",R$1,1)-1)),0,IF(ROW($E3596)=VALUE(LEFT(R$1,FIND("-",R$1,1)-1))+1,AVERAGE(INDEX($E:$E,ROW($E3596)-VALUE(LEFT(R$1,FIND("-",R$1,1)-1))):$E3596),($E3596*(2/(VALUE(LEFT(R$1,FIND("-",R$1,1)-1))+1)))+(R3595*(1-(2/(VALUE(LEFT(R$1,FIND("-",R$1,1)-1))+1))))))</f>
        <v>0.11010320039361972</v>
      </c>
      <c r="S3596">
        <f t="shared" si="508"/>
        <v>-2.6831056077319393E-3</v>
      </c>
      <c r="T3596">
        <f>IF(ROW($E3596)&lt;=MAX(VALUE(LEFT(Q$1,FIND("-",Q$1,1)-1)),VALUE(LEFT(R$1,FIND("-",R$1,1)-1)))+VALUE(LEFT(T$1,FIND("-",T$1,1)-1))-1,0,IF(ROW($E3596)=MAX(VALUE(LEFT(Q$1,FIND("-",Q$1,1)-1)),VALUE(LEFT(R$1,FIND("-",R$1,1)-1)))+VALUE(LEFT(T$1,FIND("-",T$1,1)-1)),AVERAGE(INDEX($S:$S,ROW(S3596)-VALUE(LEFT(T$1,FIND("-",T$1,1)-1))+1):S3596),($S3596*(2/(VALUE(LEFT(T$1,FIND("-",T$1,1)-1))+1)))+(T3595*(1-(2/(VALUE(LEFT(T$1,FIND("-",T$1,1)-1))+1))))))</f>
        <v>-2.6811879241058238E-3</v>
      </c>
      <c r="V3596">
        <f t="shared" si="509"/>
        <v>0</v>
      </c>
      <c r="W3596">
        <f>IF(ROW($E3596)&lt;=VALUE(LEFT(W$1,FIND("-",W$1,1)-1))+1,0,IF(ROW($E3595)=VALUE(LEFT(W$1,FIND("-",W$1,1)-1))+1,100-100/(1+ABS((SUMIF(INDEX($V:$V,ROW($V3596)-VALUE(LEFT(W$1,FIND("-",W$1,1)-1))+1):$V3596,"&gt;0",INDEX($V:$V,ROW($V3596)-VALUE(LEFT(W$1,FIND("-",W$1,1)-1))+1):$V3596)/COUNTIF(INDEX($V:$V,ROW($V3596)-VALUE(LEFT(W$1,FIND("-",W$1,1)-1))+1):$V3596,"&gt;0"))/(SUMIF(INDEX($V:$V,ROW($V3596)-VALUE(LEFT(W$1,FIND("-",W$1,1)-1))+1):$V3596,"&lt;0",INDEX($V:$V,ROW($V3596)-VALUE(LEFT(W$1,FIND("-",W$1,1)-1))+1):$V3596)/COUNTIF(INDEX($V:$V,ROW($V3596)-VALUE(LEFT(W$1,FIND("-",W$1,1)-1))+1):$V3596,"&lt;0")))),100-100/(1+ABS((SUMIF(INDEX($V:$V,ROW($V3596)-VALUE(LEFT(W$1,FIND("-",W$1,1)-1))+1):$V3596,"&gt;0",INDEX($V:$V,ROW($V3596)-VALUE(LEFT(W$1,FIND("-",W$1,1)-1))+1):$V3596)/VALUE(LEFT(W$1,FIND("-",W$1,1)-1)))/(SUMIF(INDEX($V:$V,ROW($V3596)-VALUE(LEFT(W$1,FIND("-",W$1,1)-1))+1):$V3596,"&lt;0",INDEX($V:$V,ROW($V3596)-VALUE(LEFT(W$1,FIND("-",W$1,1)-1))+1):$V3596)/VALUE(LEFT(W$1,FIND("-",W$1,1)-1)))))))</f>
        <v>33.333333333333329</v>
      </c>
      <c r="Y3596">
        <f>IF(ROW($E3596)&lt;=VALUE(LEFT(Y$1,FIND("-",Y$1,1)-1)),0,MAX(INDEX(C:C,ROW(C3596)-VALUE(LEFT(Y$1,FIND("-",Y$1,1)-1))+1):C3596))</f>
        <v>0.11</v>
      </c>
      <c r="Z3596">
        <f>IF(ROW($E3596)&lt;=VALUE(LEFT(Z$1,FIND("-",Z$1,1)-1)),0,MIN(INDEX(D:D,ROW(D3596)-VALUE(LEFT(Z$1,FIND("-",Z$1,1)-1))+1):D3596))</f>
        <v>0.1</v>
      </c>
      <c r="AA3596">
        <f t="shared" si="504"/>
        <v>49.999999999999936</v>
      </c>
      <c r="AB3596">
        <f>IF(ROW($AA3596)&lt;=VALUE(LEFT(AA$1,FIND("-",AA$1,1)-1))+VALUE(LEFT(AB$1,FIND("-",AB$1,1)-1)-1),0,AVERAGE(INDEX($AA:$AA,ROW($AA3596)-VALUE(LEFT(AB$1,FIND("-",AB$1,1)-1))+1):$AA3596))</f>
        <v>38.888888888888829</v>
      </c>
      <c r="AC3596">
        <f>IF(ROW($AA3596)&lt;=VALUE(LEFT(AA$1,FIND("-",AA$1,1)-1))+VALUE(LEFT(AB$1,FIND("-",AB$1,1)-1)-1)+VALUE(LEFT(AC$1,FIND("-",AC$1,1)-1)-1),0,AVERAGE(INDEX($AB:$AB,ROW($AB3596)-VALUE(LEFT(AC$1,FIND("-",AC$1,1)-1))+1):$AB3596))</f>
        <v>46.296296296296248</v>
      </c>
      <c r="AE3596">
        <f t="shared" si="510"/>
        <v>347181544</v>
      </c>
      <c r="AG3596" t="str">
        <f t="shared" si="512"/>
        <v/>
      </c>
    </row>
    <row r="3597" spans="1:33" x14ac:dyDescent="0.25">
      <c r="A3597" s="6">
        <v>42352</v>
      </c>
      <c r="B3597">
        <v>0.1</v>
      </c>
      <c r="C3597">
        <v>0.1</v>
      </c>
      <c r="D3597">
        <v>0.1</v>
      </c>
      <c r="E3597">
        <v>0.1</v>
      </c>
      <c r="F3597">
        <v>0.1</v>
      </c>
      <c r="G3597">
        <v>200</v>
      </c>
      <c r="I3597" t="str">
        <f t="shared" si="505"/>
        <v/>
      </c>
      <c r="J3597" t="str">
        <f t="shared" si="506"/>
        <v>Oversold</v>
      </c>
      <c r="K3597" t="str">
        <f t="shared" si="507"/>
        <v/>
      </c>
      <c r="M3597" s="11" t="str">
        <f t="shared" si="511"/>
        <v/>
      </c>
      <c r="O3597">
        <f>IF(ROW($E3597)&lt;=VALUE(LEFT(O$1,FIND("-",O$1,1)-1)),0,IF(ROW($E3597)=VALUE(LEFT(O$1,FIND("-",O$1,1)-1))+1,AVERAGE(INDEX($E:$E,ROW($E3597)-VALUE(LEFT(O$1,FIND("-",O$1,1)-1))):$E3597),($E3597*(2/(VALUE(LEFT(O$1,FIND("-",O$1,1)-1))+1)))+(O3596*(1-(2/(VALUE(LEFT(O$1,FIND("-",O$1,1)-1))+1))))))</f>
        <v>0.13202562832389642</v>
      </c>
      <c r="Q3597">
        <f>IF(ROW($E3597)&lt;=VALUE(LEFT(Q$1,FIND("-",Q$1,1)-1)),0,IF(ROW($E3597)=VALUE(LEFT(Q$1,FIND("-",Q$1,1)-1))+1,AVERAGE(INDEX($E:$E,ROW($E3597)-VALUE(LEFT(Q$1,FIND("-",Q$1,1)-1))):$E3597),($E3597*(2/(VALUE(LEFT(Q$1,FIND("-",Q$1,1)-1))+1)))+(Q3596*(1-(2/(VALUE(LEFT(Q$1,FIND("-",Q$1,1)-1))+1))))))</f>
        <v>0.10627854174190504</v>
      </c>
      <c r="R3597">
        <f>IF(ROW($E3597)&lt;=VALUE(LEFT(R$1,FIND("-",R$1,1)-1)),0,IF(ROW($E3597)=VALUE(LEFT(R$1,FIND("-",R$1,1)-1))+1,AVERAGE(INDEX($E:$E,ROW($E3597)-VALUE(LEFT(R$1,FIND("-",R$1,1)-1))):$E3597),($E3597*(2/(VALUE(LEFT(R$1,FIND("-",R$1,1)-1))+1)))+(R3596*(1-(2/(VALUE(LEFT(R$1,FIND("-",R$1,1)-1))+1))))))</f>
        <v>0.10935481517927752</v>
      </c>
      <c r="S3597">
        <f t="shared" si="508"/>
        <v>-3.0762734373724759E-3</v>
      </c>
      <c r="T3597">
        <f>IF(ROW($E3597)&lt;=MAX(VALUE(LEFT(Q$1,FIND("-",Q$1,1)-1)),VALUE(LEFT(R$1,FIND("-",R$1,1)-1)))+VALUE(LEFT(T$1,FIND("-",T$1,1)-1))-1,0,IF(ROW($E3597)=MAX(VALUE(LEFT(Q$1,FIND("-",Q$1,1)-1)),VALUE(LEFT(R$1,FIND("-",R$1,1)-1)))+VALUE(LEFT(T$1,FIND("-",T$1,1)-1)),AVERAGE(INDEX($S:$S,ROW(S3597)-VALUE(LEFT(T$1,FIND("-",T$1,1)-1))+1):S3597),($S3597*(2/(VALUE(LEFT(T$1,FIND("-",T$1,1)-1))+1)))+(T3596*(1-(2/(VALUE(LEFT(T$1,FIND("-",T$1,1)-1))+1))))))</f>
        <v>-2.7602050267591543E-3</v>
      </c>
      <c r="V3597">
        <f t="shared" si="509"/>
        <v>-4.9999999999999906E-3</v>
      </c>
      <c r="W3597">
        <f>IF(ROW($E3597)&lt;=VALUE(LEFT(W$1,FIND("-",W$1,1)-1))+1,0,IF(ROW($E3596)=VALUE(LEFT(W$1,FIND("-",W$1,1)-1))+1,100-100/(1+ABS((SUMIF(INDEX($V:$V,ROW($V3597)-VALUE(LEFT(W$1,FIND("-",W$1,1)-1))+1):$V3597,"&gt;0",INDEX($V:$V,ROW($V3597)-VALUE(LEFT(W$1,FIND("-",W$1,1)-1))+1):$V3597)/COUNTIF(INDEX($V:$V,ROW($V3597)-VALUE(LEFT(W$1,FIND("-",W$1,1)-1))+1):$V3597,"&gt;0"))/(SUMIF(INDEX($V:$V,ROW($V3597)-VALUE(LEFT(W$1,FIND("-",W$1,1)-1))+1):$V3597,"&lt;0",INDEX($V:$V,ROW($V3597)-VALUE(LEFT(W$1,FIND("-",W$1,1)-1))+1):$V3597)/COUNTIF(INDEX($V:$V,ROW($V3597)-VALUE(LEFT(W$1,FIND("-",W$1,1)-1))+1):$V3597,"&lt;0")))),100-100/(1+ABS((SUMIF(INDEX($V:$V,ROW($V3597)-VALUE(LEFT(W$1,FIND("-",W$1,1)-1))+1):$V3597,"&gt;0",INDEX($V:$V,ROW($V3597)-VALUE(LEFT(W$1,FIND("-",W$1,1)-1))+1):$V3597)/VALUE(LEFT(W$1,FIND("-",W$1,1)-1)))/(SUMIF(INDEX($V:$V,ROW($V3597)-VALUE(LEFT(W$1,FIND("-",W$1,1)-1))+1):$V3597,"&lt;0",INDEX($V:$V,ROW($V3597)-VALUE(LEFT(W$1,FIND("-",W$1,1)-1))+1):$V3597)/VALUE(LEFT(W$1,FIND("-",W$1,1)-1)))))))</f>
        <v>25.000000000000014</v>
      </c>
      <c r="Y3597">
        <f>IF(ROW($E3597)&lt;=VALUE(LEFT(Y$1,FIND("-",Y$1,1)-1)),0,MAX(INDEX(C:C,ROW(C3597)-VALUE(LEFT(Y$1,FIND("-",Y$1,1)-1))+1):C3597))</f>
        <v>0.11</v>
      </c>
      <c r="Z3597">
        <f>IF(ROW($E3597)&lt;=VALUE(LEFT(Z$1,FIND("-",Z$1,1)-1)),0,MIN(INDEX(D:D,ROW(D3597)-VALUE(LEFT(Z$1,FIND("-",Z$1,1)-1))+1):D3597))</f>
        <v>0.1</v>
      </c>
      <c r="AA3597">
        <f t="shared" si="504"/>
        <v>0</v>
      </c>
      <c r="AB3597">
        <f>IF(ROW($AA3597)&lt;=VALUE(LEFT(AA$1,FIND("-",AA$1,1)-1))+VALUE(LEFT(AB$1,FIND("-",AB$1,1)-1)-1),0,AVERAGE(INDEX($AA:$AA,ROW($AA3597)-VALUE(LEFT(AB$1,FIND("-",AB$1,1)-1))+1):$AA3597))</f>
        <v>27.777777777777732</v>
      </c>
      <c r="AC3597">
        <f>IF(ROW($AA3597)&lt;=VALUE(LEFT(AA$1,FIND("-",AA$1,1)-1))+VALUE(LEFT(AB$1,FIND("-",AB$1,1)-1)-1)+VALUE(LEFT(AC$1,FIND("-",AC$1,1)-1)-1),0,AVERAGE(INDEX($AB:$AB,ROW($AB3597)-VALUE(LEFT(AC$1,FIND("-",AC$1,1)-1))+1):$AB3597))</f>
        <v>37.037037037036988</v>
      </c>
      <c r="AE3597">
        <f t="shared" si="510"/>
        <v>347181344</v>
      </c>
      <c r="AG3597" t="str">
        <f t="shared" si="512"/>
        <v/>
      </c>
    </row>
    <row r="3598" spans="1:33" x14ac:dyDescent="0.25">
      <c r="A3598" s="6">
        <v>42353</v>
      </c>
      <c r="B3598">
        <v>0.1</v>
      </c>
      <c r="C3598">
        <v>0.11</v>
      </c>
      <c r="D3598">
        <v>0.1</v>
      </c>
      <c r="E3598">
        <v>0.105</v>
      </c>
      <c r="F3598">
        <v>0.105</v>
      </c>
      <c r="G3598">
        <v>255200</v>
      </c>
      <c r="I3598" t="str">
        <f t="shared" si="505"/>
        <v/>
      </c>
      <c r="J3598" t="str">
        <f t="shared" si="506"/>
        <v/>
      </c>
      <c r="K3598" t="str">
        <f t="shared" si="507"/>
        <v/>
      </c>
      <c r="M3598" s="11" t="str">
        <f t="shared" si="511"/>
        <v/>
      </c>
      <c r="O3598">
        <f>IF(ROW($E3598)&lt;=VALUE(LEFT(O$1,FIND("-",O$1,1)-1)),0,IF(ROW($E3598)=VALUE(LEFT(O$1,FIND("-",O$1,1)-1))+1,AVERAGE(INDEX($E:$E,ROW($E3598)-VALUE(LEFT(O$1,FIND("-",O$1,1)-1))):$E3598),($E3598*(2/(VALUE(LEFT(O$1,FIND("-",O$1,1)-1))+1)))+(O3597*(1-(2/(VALUE(LEFT(O$1,FIND("-",O$1,1)-1))+1))))))</f>
        <v>0.13175671659928054</v>
      </c>
      <c r="Q3598">
        <f>IF(ROW($E3598)&lt;=VALUE(LEFT(Q$1,FIND("-",Q$1,1)-1)),0,IF(ROW($E3598)=VALUE(LEFT(Q$1,FIND("-",Q$1,1)-1))+1,AVERAGE(INDEX($E:$E,ROW($E3598)-VALUE(LEFT(Q$1,FIND("-",Q$1,1)-1))):$E3598),($E3598*(2/(VALUE(LEFT(Q$1,FIND("-",Q$1,1)-1))+1)))+(Q3597*(1-(2/(VALUE(LEFT(Q$1,FIND("-",Q$1,1)-1))+1))))))</f>
        <v>0.10608184301238119</v>
      </c>
      <c r="R3598">
        <f>IF(ROW($E3598)&lt;=VALUE(LEFT(R$1,FIND("-",R$1,1)-1)),0,IF(ROW($E3598)=VALUE(LEFT(R$1,FIND("-",R$1,1)-1))+1,AVERAGE(INDEX($E:$E,ROW($E3598)-VALUE(LEFT(R$1,FIND("-",R$1,1)-1))):$E3598),($E3598*(2/(VALUE(LEFT(R$1,FIND("-",R$1,1)-1))+1)))+(R3597*(1-(2/(VALUE(LEFT(R$1,FIND("-",R$1,1)-1))+1))))))</f>
        <v>0.10903223627710881</v>
      </c>
      <c r="S3598">
        <f t="shared" si="508"/>
        <v>-2.9503932647276243E-3</v>
      </c>
      <c r="T3598">
        <f>IF(ROW($E3598)&lt;=MAX(VALUE(LEFT(Q$1,FIND("-",Q$1,1)-1)),VALUE(LEFT(R$1,FIND("-",R$1,1)-1)))+VALUE(LEFT(T$1,FIND("-",T$1,1)-1))-1,0,IF(ROW($E3598)=MAX(VALUE(LEFT(Q$1,FIND("-",Q$1,1)-1)),VALUE(LEFT(R$1,FIND("-",R$1,1)-1)))+VALUE(LEFT(T$1,FIND("-",T$1,1)-1)),AVERAGE(INDEX($S:$S,ROW(S3598)-VALUE(LEFT(T$1,FIND("-",T$1,1)-1))+1):S3598),($S3598*(2/(VALUE(LEFT(T$1,FIND("-",T$1,1)-1))+1)))+(T3597*(1-(2/(VALUE(LEFT(T$1,FIND("-",T$1,1)-1))+1))))))</f>
        <v>-2.7982426743528486E-3</v>
      </c>
      <c r="V3598">
        <f t="shared" si="509"/>
        <v>4.9999999999999906E-3</v>
      </c>
      <c r="W3598">
        <f>IF(ROW($E3598)&lt;=VALUE(LEFT(W$1,FIND("-",W$1,1)-1))+1,0,IF(ROW($E3597)=VALUE(LEFT(W$1,FIND("-",W$1,1)-1))+1,100-100/(1+ABS((SUMIF(INDEX($V:$V,ROW($V3598)-VALUE(LEFT(W$1,FIND("-",W$1,1)-1))+1):$V3598,"&gt;0",INDEX($V:$V,ROW($V3598)-VALUE(LEFT(W$1,FIND("-",W$1,1)-1))+1):$V3598)/COUNTIF(INDEX($V:$V,ROW($V3598)-VALUE(LEFT(W$1,FIND("-",W$1,1)-1))+1):$V3598,"&gt;0"))/(SUMIF(INDEX($V:$V,ROW($V3598)-VALUE(LEFT(W$1,FIND("-",W$1,1)-1))+1):$V3598,"&lt;0",INDEX($V:$V,ROW($V3598)-VALUE(LEFT(W$1,FIND("-",W$1,1)-1))+1):$V3598)/COUNTIF(INDEX($V:$V,ROW($V3598)-VALUE(LEFT(W$1,FIND("-",W$1,1)-1))+1):$V3598,"&lt;0")))),100-100/(1+ABS((SUMIF(INDEX($V:$V,ROW($V3598)-VALUE(LEFT(W$1,FIND("-",W$1,1)-1))+1):$V3598,"&gt;0",INDEX($V:$V,ROW($V3598)-VALUE(LEFT(W$1,FIND("-",W$1,1)-1))+1):$V3598)/VALUE(LEFT(W$1,FIND("-",W$1,1)-1)))/(SUMIF(INDEX($V:$V,ROW($V3598)-VALUE(LEFT(W$1,FIND("-",W$1,1)-1))+1):$V3598,"&lt;0",INDEX($V:$V,ROW($V3598)-VALUE(LEFT(W$1,FIND("-",W$1,1)-1))+1):$V3598)/VALUE(LEFT(W$1,FIND("-",W$1,1)-1)))))))</f>
        <v>39.999999999999986</v>
      </c>
      <c r="Y3598">
        <f>IF(ROW($E3598)&lt;=VALUE(LEFT(Y$1,FIND("-",Y$1,1)-1)),0,MAX(INDEX(C:C,ROW(C3598)-VALUE(LEFT(Y$1,FIND("-",Y$1,1)-1))+1):C3598))</f>
        <v>0.11</v>
      </c>
      <c r="Z3598">
        <f>IF(ROW($E3598)&lt;=VALUE(LEFT(Z$1,FIND("-",Z$1,1)-1)),0,MIN(INDEX(D:D,ROW(D3598)-VALUE(LEFT(Z$1,FIND("-",Z$1,1)-1))+1):D3598))</f>
        <v>0.1</v>
      </c>
      <c r="AA3598">
        <f t="shared" si="504"/>
        <v>49.999999999999936</v>
      </c>
      <c r="AB3598">
        <f>IF(ROW($AA3598)&lt;=VALUE(LEFT(AA$1,FIND("-",AA$1,1)-1))+VALUE(LEFT(AB$1,FIND("-",AB$1,1)-1)-1),0,AVERAGE(INDEX($AA:$AA,ROW($AA3598)-VALUE(LEFT(AB$1,FIND("-",AB$1,1)-1))+1):$AA3598))</f>
        <v>33.333333333333293</v>
      </c>
      <c r="AC3598">
        <f>IF(ROW($AA3598)&lt;=VALUE(LEFT(AA$1,FIND("-",AA$1,1)-1))+VALUE(LEFT(AB$1,FIND("-",AB$1,1)-1)-1)+VALUE(LEFT(AC$1,FIND("-",AC$1,1)-1)-1),0,AVERAGE(INDEX($AB:$AB,ROW($AB3598)-VALUE(LEFT(AC$1,FIND("-",AC$1,1)-1))+1):$AB3598))</f>
        <v>33.333333333333286</v>
      </c>
      <c r="AE3598">
        <f t="shared" si="510"/>
        <v>347436544</v>
      </c>
      <c r="AG3598" t="str">
        <f t="shared" si="512"/>
        <v/>
      </c>
    </row>
    <row r="3599" spans="1:33" x14ac:dyDescent="0.25">
      <c r="A3599" s="6">
        <v>42354</v>
      </c>
      <c r="B3599">
        <v>0.1</v>
      </c>
      <c r="C3599">
        <v>0.105</v>
      </c>
      <c r="D3599">
        <v>0.1</v>
      </c>
      <c r="E3599">
        <v>0.1</v>
      </c>
      <c r="F3599">
        <v>0.1</v>
      </c>
      <c r="G3599">
        <v>173800</v>
      </c>
      <c r="I3599" t="str">
        <f t="shared" si="505"/>
        <v/>
      </c>
      <c r="J3599" t="str">
        <f t="shared" si="506"/>
        <v/>
      </c>
      <c r="K3599" t="str">
        <f t="shared" si="507"/>
        <v/>
      </c>
      <c r="M3599" s="11" t="str">
        <f t="shared" si="511"/>
        <v/>
      </c>
      <c r="O3599">
        <f>IF(ROW($E3599)&lt;=VALUE(LEFT(O$1,FIND("-",O$1,1)-1)),0,IF(ROW($E3599)=VALUE(LEFT(O$1,FIND("-",O$1,1)-1))+1,AVERAGE(INDEX($E:$E,ROW($E3599)-VALUE(LEFT(O$1,FIND("-",O$1,1)-1))):$E3599),($E3599*(2/(VALUE(LEFT(O$1,FIND("-",O$1,1)-1))+1)))+(O3598*(1-(2/(VALUE(LEFT(O$1,FIND("-",O$1,1)-1))+1))))))</f>
        <v>0.13144072936943696</v>
      </c>
      <c r="Q3599">
        <f>IF(ROW($E3599)&lt;=VALUE(LEFT(Q$1,FIND("-",Q$1,1)-1)),0,IF(ROW($E3599)=VALUE(LEFT(Q$1,FIND("-",Q$1,1)-1))+1,AVERAGE(INDEX($E:$E,ROW($E3599)-VALUE(LEFT(Q$1,FIND("-",Q$1,1)-1))):$E3599),($E3599*(2/(VALUE(LEFT(Q$1,FIND("-",Q$1,1)-1))+1)))+(Q3598*(1-(2/(VALUE(LEFT(Q$1,FIND("-",Q$1,1)-1))+1))))))</f>
        <v>0.10514617485663023</v>
      </c>
      <c r="R3599">
        <f>IF(ROW($E3599)&lt;=VALUE(LEFT(R$1,FIND("-",R$1,1)-1)),0,IF(ROW($E3599)=VALUE(LEFT(R$1,FIND("-",R$1,1)-1))+1,AVERAGE(INDEX($E:$E,ROW($E3599)-VALUE(LEFT(R$1,FIND("-",R$1,1)-1))):$E3599),($E3599*(2/(VALUE(LEFT(R$1,FIND("-",R$1,1)-1))+1)))+(R3598*(1-(2/(VALUE(LEFT(R$1,FIND("-",R$1,1)-1))+1))))))</f>
        <v>0.10836318173806371</v>
      </c>
      <c r="S3599">
        <f t="shared" si="508"/>
        <v>-3.2170068814334762E-3</v>
      </c>
      <c r="T3599">
        <f>IF(ROW($E3599)&lt;=MAX(VALUE(LEFT(Q$1,FIND("-",Q$1,1)-1)),VALUE(LEFT(R$1,FIND("-",R$1,1)-1)))+VALUE(LEFT(T$1,FIND("-",T$1,1)-1))-1,0,IF(ROW($E3599)=MAX(VALUE(LEFT(Q$1,FIND("-",Q$1,1)-1)),VALUE(LEFT(R$1,FIND("-",R$1,1)-1)))+VALUE(LEFT(T$1,FIND("-",T$1,1)-1)),AVERAGE(INDEX($S:$S,ROW(S3599)-VALUE(LEFT(T$1,FIND("-",T$1,1)-1))+1):S3599),($S3599*(2/(VALUE(LEFT(T$1,FIND("-",T$1,1)-1))+1)))+(T3598*(1-(2/(VALUE(LEFT(T$1,FIND("-",T$1,1)-1))+1))))))</f>
        <v>-2.8819955157689744E-3</v>
      </c>
      <c r="V3599">
        <f t="shared" si="509"/>
        <v>-4.9999999999999906E-3</v>
      </c>
      <c r="W3599">
        <f>IF(ROW($E3599)&lt;=VALUE(LEFT(W$1,FIND("-",W$1,1)-1))+1,0,IF(ROW($E3598)=VALUE(LEFT(W$1,FIND("-",W$1,1)-1))+1,100-100/(1+ABS((SUMIF(INDEX($V:$V,ROW($V3599)-VALUE(LEFT(W$1,FIND("-",W$1,1)-1))+1):$V3599,"&gt;0",INDEX($V:$V,ROW($V3599)-VALUE(LEFT(W$1,FIND("-",W$1,1)-1))+1):$V3599)/COUNTIF(INDEX($V:$V,ROW($V3599)-VALUE(LEFT(W$1,FIND("-",W$1,1)-1))+1):$V3599,"&gt;0"))/(SUMIF(INDEX($V:$V,ROW($V3599)-VALUE(LEFT(W$1,FIND("-",W$1,1)-1))+1):$V3599,"&lt;0",INDEX($V:$V,ROW($V3599)-VALUE(LEFT(W$1,FIND("-",W$1,1)-1))+1):$V3599)/COUNTIF(INDEX($V:$V,ROW($V3599)-VALUE(LEFT(W$1,FIND("-",W$1,1)-1))+1):$V3599,"&lt;0")))),100-100/(1+ABS((SUMIF(INDEX($V:$V,ROW($V3599)-VALUE(LEFT(W$1,FIND("-",W$1,1)-1))+1):$V3599,"&gt;0",INDEX($V:$V,ROW($V3599)-VALUE(LEFT(W$1,FIND("-",W$1,1)-1))+1):$V3599)/VALUE(LEFT(W$1,FIND("-",W$1,1)-1)))/(SUMIF(INDEX($V:$V,ROW($V3599)-VALUE(LEFT(W$1,FIND("-",W$1,1)-1))+1):$V3599,"&lt;0",INDEX($V:$V,ROW($V3599)-VALUE(LEFT(W$1,FIND("-",W$1,1)-1))+1):$V3599)/VALUE(LEFT(W$1,FIND("-",W$1,1)-1)))))))</f>
        <v>33.333333333333329</v>
      </c>
      <c r="Y3599">
        <f>IF(ROW($E3599)&lt;=VALUE(LEFT(Y$1,FIND("-",Y$1,1)-1)),0,MAX(INDEX(C:C,ROW(C3599)-VALUE(LEFT(Y$1,FIND("-",Y$1,1)-1))+1):C3599))</f>
        <v>0.11</v>
      </c>
      <c r="Z3599">
        <f>IF(ROW($E3599)&lt;=VALUE(LEFT(Z$1,FIND("-",Z$1,1)-1)),0,MIN(INDEX(D:D,ROW(D3599)-VALUE(LEFT(Z$1,FIND("-",Z$1,1)-1))+1):D3599))</f>
        <v>0.1</v>
      </c>
      <c r="AA3599">
        <f t="shared" ref="AA3599:AA3662" si="513">IF(ROW($E3599)&lt;=VALUE(LEFT(AA$1,FIND("-",AA$1,1)-1)),0,(($E3599-$Z3599)/($Y3599-$Z3599))*100)</f>
        <v>0</v>
      </c>
      <c r="AB3599">
        <f>IF(ROW($AA3599)&lt;=VALUE(LEFT(AA$1,FIND("-",AA$1,1)-1))+VALUE(LEFT(AB$1,FIND("-",AB$1,1)-1)-1),0,AVERAGE(INDEX($AA:$AA,ROW($AA3599)-VALUE(LEFT(AB$1,FIND("-",AB$1,1)-1))+1):$AA3599))</f>
        <v>16.666666666666647</v>
      </c>
      <c r="AC3599">
        <f>IF(ROW($AA3599)&lt;=VALUE(LEFT(AA$1,FIND("-",AA$1,1)-1))+VALUE(LEFT(AB$1,FIND("-",AB$1,1)-1)-1)+VALUE(LEFT(AC$1,FIND("-",AC$1,1)-1)-1),0,AVERAGE(INDEX($AB:$AB,ROW($AB3599)-VALUE(LEFT(AC$1,FIND("-",AC$1,1)-1))+1):$AB3599))</f>
        <v>25.925925925925892</v>
      </c>
      <c r="AE3599">
        <f t="shared" si="510"/>
        <v>347262744</v>
      </c>
      <c r="AG3599" t="str">
        <f t="shared" si="512"/>
        <v/>
      </c>
    </row>
    <row r="3600" spans="1:33" x14ac:dyDescent="0.25">
      <c r="A3600" s="6">
        <v>42355</v>
      </c>
      <c r="B3600">
        <v>0.1</v>
      </c>
      <c r="C3600">
        <v>0.1</v>
      </c>
      <c r="D3600">
        <v>0.1</v>
      </c>
      <c r="E3600">
        <v>0.1</v>
      </c>
      <c r="F3600">
        <v>0.1</v>
      </c>
      <c r="G3600">
        <v>343200</v>
      </c>
      <c r="I3600" t="str">
        <f t="shared" si="505"/>
        <v/>
      </c>
      <c r="J3600" t="str">
        <f t="shared" si="506"/>
        <v/>
      </c>
      <c r="K3600" t="str">
        <f t="shared" si="507"/>
        <v/>
      </c>
      <c r="M3600" s="11" t="str">
        <f t="shared" si="511"/>
        <v/>
      </c>
      <c r="O3600">
        <f>IF(ROW($E3600)&lt;=VALUE(LEFT(O$1,FIND("-",O$1,1)-1)),0,IF(ROW($E3600)=VALUE(LEFT(O$1,FIND("-",O$1,1)-1))+1,AVERAGE(INDEX($E:$E,ROW($E3600)-VALUE(LEFT(O$1,FIND("-",O$1,1)-1))):$E3600),($E3600*(2/(VALUE(LEFT(O$1,FIND("-",O$1,1)-1))+1)))+(O3599*(1-(2/(VALUE(LEFT(O$1,FIND("-",O$1,1)-1))+1))))))</f>
        <v>0.13112788629113412</v>
      </c>
      <c r="Q3600">
        <f>IF(ROW($E3600)&lt;=VALUE(LEFT(Q$1,FIND("-",Q$1,1)-1)),0,IF(ROW($E3600)=VALUE(LEFT(Q$1,FIND("-",Q$1,1)-1))+1,AVERAGE(INDEX($E:$E,ROW($E3600)-VALUE(LEFT(Q$1,FIND("-",Q$1,1)-1))):$E3600),($E3600*(2/(VALUE(LEFT(Q$1,FIND("-",Q$1,1)-1))+1)))+(Q3599*(1-(2/(VALUE(LEFT(Q$1,FIND("-",Q$1,1)-1))+1))))))</f>
        <v>0.10435445564791788</v>
      </c>
      <c r="R3600">
        <f>IF(ROW($E3600)&lt;=VALUE(LEFT(R$1,FIND("-",R$1,1)-1)),0,IF(ROW($E3600)=VALUE(LEFT(R$1,FIND("-",R$1,1)-1))+1,AVERAGE(INDEX($E:$E,ROW($E3600)-VALUE(LEFT(R$1,FIND("-",R$1,1)-1))):$E3600),($E3600*(2/(VALUE(LEFT(R$1,FIND("-",R$1,1)-1))+1)))+(R3599*(1-(2/(VALUE(LEFT(R$1,FIND("-",R$1,1)-1))+1))))))</f>
        <v>0.10774368679450343</v>
      </c>
      <c r="S3600">
        <f t="shared" si="508"/>
        <v>-3.3892311465855418E-3</v>
      </c>
      <c r="T3600">
        <f>IF(ROW($E3600)&lt;=MAX(VALUE(LEFT(Q$1,FIND("-",Q$1,1)-1)),VALUE(LEFT(R$1,FIND("-",R$1,1)-1)))+VALUE(LEFT(T$1,FIND("-",T$1,1)-1))-1,0,IF(ROW($E3600)=MAX(VALUE(LEFT(Q$1,FIND("-",Q$1,1)-1)),VALUE(LEFT(R$1,FIND("-",R$1,1)-1)))+VALUE(LEFT(T$1,FIND("-",T$1,1)-1)),AVERAGE(INDEX($S:$S,ROW(S3600)-VALUE(LEFT(T$1,FIND("-",T$1,1)-1))+1):S3600),($S3600*(2/(VALUE(LEFT(T$1,FIND("-",T$1,1)-1))+1)))+(T3599*(1-(2/(VALUE(LEFT(T$1,FIND("-",T$1,1)-1))+1))))))</f>
        <v>-2.9834426419322879E-3</v>
      </c>
      <c r="V3600">
        <f t="shared" si="509"/>
        <v>0</v>
      </c>
      <c r="W3600">
        <f>IF(ROW($E3600)&lt;=VALUE(LEFT(W$1,FIND("-",W$1,1)-1))+1,0,IF(ROW($E3599)=VALUE(LEFT(W$1,FIND("-",W$1,1)-1))+1,100-100/(1+ABS((SUMIF(INDEX($V:$V,ROW($V3600)-VALUE(LEFT(W$1,FIND("-",W$1,1)-1))+1):$V3600,"&gt;0",INDEX($V:$V,ROW($V3600)-VALUE(LEFT(W$1,FIND("-",W$1,1)-1))+1):$V3600)/COUNTIF(INDEX($V:$V,ROW($V3600)-VALUE(LEFT(W$1,FIND("-",W$1,1)-1))+1):$V3600,"&gt;0"))/(SUMIF(INDEX($V:$V,ROW($V3600)-VALUE(LEFT(W$1,FIND("-",W$1,1)-1))+1):$V3600,"&lt;0",INDEX($V:$V,ROW($V3600)-VALUE(LEFT(W$1,FIND("-",W$1,1)-1))+1):$V3600)/COUNTIF(INDEX($V:$V,ROW($V3600)-VALUE(LEFT(W$1,FIND("-",W$1,1)-1))+1):$V3600,"&lt;0")))),100-100/(1+ABS((SUMIF(INDEX($V:$V,ROW($V3600)-VALUE(LEFT(W$1,FIND("-",W$1,1)-1))+1):$V3600,"&gt;0",INDEX($V:$V,ROW($V3600)-VALUE(LEFT(W$1,FIND("-",W$1,1)-1))+1):$V3600)/VALUE(LEFT(W$1,FIND("-",W$1,1)-1)))/(SUMIF(INDEX($V:$V,ROW($V3600)-VALUE(LEFT(W$1,FIND("-",W$1,1)-1))+1):$V3600,"&lt;0",INDEX($V:$V,ROW($V3600)-VALUE(LEFT(W$1,FIND("-",W$1,1)-1))+1):$V3600)/VALUE(LEFT(W$1,FIND("-",W$1,1)-1)))))))</f>
        <v>40.000000000000014</v>
      </c>
      <c r="Y3600">
        <f>IF(ROW($E3600)&lt;=VALUE(LEFT(Y$1,FIND("-",Y$1,1)-1)),0,MAX(INDEX(C:C,ROW(C3600)-VALUE(LEFT(Y$1,FIND("-",Y$1,1)-1))+1):C3600))</f>
        <v>0.11</v>
      </c>
      <c r="Z3600">
        <f>IF(ROW($E3600)&lt;=VALUE(LEFT(Z$1,FIND("-",Z$1,1)-1)),0,MIN(INDEX(D:D,ROW(D3600)-VALUE(LEFT(Z$1,FIND("-",Z$1,1)-1))+1):D3600))</f>
        <v>0.1</v>
      </c>
      <c r="AA3600">
        <f t="shared" si="513"/>
        <v>0</v>
      </c>
      <c r="AB3600">
        <f>IF(ROW($AA3600)&lt;=VALUE(LEFT(AA$1,FIND("-",AA$1,1)-1))+VALUE(LEFT(AB$1,FIND("-",AB$1,1)-1)-1),0,AVERAGE(INDEX($AA:$AA,ROW($AA3600)-VALUE(LEFT(AB$1,FIND("-",AB$1,1)-1))+1):$AA3600))</f>
        <v>16.666666666666647</v>
      </c>
      <c r="AC3600">
        <f>IF(ROW($AA3600)&lt;=VALUE(LEFT(AA$1,FIND("-",AA$1,1)-1))+VALUE(LEFT(AB$1,FIND("-",AB$1,1)-1)-1)+VALUE(LEFT(AC$1,FIND("-",AC$1,1)-1)-1),0,AVERAGE(INDEX($AB:$AB,ROW($AB3600)-VALUE(LEFT(AC$1,FIND("-",AC$1,1)-1))+1):$AB3600))</f>
        <v>22.222222222222197</v>
      </c>
      <c r="AE3600">
        <f t="shared" si="510"/>
        <v>347262744</v>
      </c>
      <c r="AG3600" t="str">
        <f t="shared" si="512"/>
        <v/>
      </c>
    </row>
    <row r="3601" spans="1:33" x14ac:dyDescent="0.25">
      <c r="A3601" s="6">
        <v>42356</v>
      </c>
      <c r="B3601">
        <v>0.1</v>
      </c>
      <c r="C3601">
        <v>0.11</v>
      </c>
      <c r="D3601">
        <v>0.1</v>
      </c>
      <c r="E3601">
        <v>0.11</v>
      </c>
      <c r="F3601">
        <v>0.11</v>
      </c>
      <c r="G3601">
        <v>232300</v>
      </c>
      <c r="I3601" t="str">
        <f t="shared" si="505"/>
        <v>Bullish</v>
      </c>
      <c r="J3601" t="str">
        <f t="shared" si="506"/>
        <v/>
      </c>
      <c r="K3601" t="str">
        <f t="shared" si="507"/>
        <v/>
      </c>
      <c r="M3601" s="11" t="str">
        <f t="shared" si="511"/>
        <v/>
      </c>
      <c r="O3601">
        <f>IF(ROW($E3601)&lt;=VALUE(LEFT(O$1,FIND("-",O$1,1)-1)),0,IF(ROW($E3601)=VALUE(LEFT(O$1,FIND("-",O$1,1)-1))+1,AVERAGE(INDEX($E:$E,ROW($E3601)-VALUE(LEFT(O$1,FIND("-",O$1,1)-1))):$E3601),($E3601*(2/(VALUE(LEFT(O$1,FIND("-",O$1,1)-1))+1)))+(O3600*(1-(2/(VALUE(LEFT(O$1,FIND("-",O$1,1)-1))+1))))))</f>
        <v>0.13091765856684423</v>
      </c>
      <c r="Q3601">
        <f>IF(ROW($E3601)&lt;=VALUE(LEFT(Q$1,FIND("-",Q$1,1)-1)),0,IF(ROW($E3601)=VALUE(LEFT(Q$1,FIND("-",Q$1,1)-1))+1,AVERAGE(INDEX($E:$E,ROW($E3601)-VALUE(LEFT(Q$1,FIND("-",Q$1,1)-1))):$E3601),($E3601*(2/(VALUE(LEFT(Q$1,FIND("-",Q$1,1)-1))+1)))+(Q3600*(1-(2/(VALUE(LEFT(Q$1,FIND("-",Q$1,1)-1))+1))))))</f>
        <v>0.10522300093285358</v>
      </c>
      <c r="R3601">
        <f>IF(ROW($E3601)&lt;=VALUE(LEFT(R$1,FIND("-",R$1,1)-1)),0,IF(ROW($E3601)=VALUE(LEFT(R$1,FIND("-",R$1,1)-1))+1,AVERAGE(INDEX($E:$E,ROW($E3601)-VALUE(LEFT(R$1,FIND("-",R$1,1)-1))):$E3601),($E3601*(2/(VALUE(LEFT(R$1,FIND("-",R$1,1)-1))+1)))+(R3600*(1-(2/(VALUE(LEFT(R$1,FIND("-",R$1,1)-1))+1))))))</f>
        <v>0.10791082110602168</v>
      </c>
      <c r="S3601">
        <f t="shared" si="508"/>
        <v>-2.6878201731680984E-3</v>
      </c>
      <c r="T3601">
        <f>IF(ROW($E3601)&lt;=MAX(VALUE(LEFT(Q$1,FIND("-",Q$1,1)-1)),VALUE(LEFT(R$1,FIND("-",R$1,1)-1)))+VALUE(LEFT(T$1,FIND("-",T$1,1)-1))-1,0,IF(ROW($E3601)=MAX(VALUE(LEFT(Q$1,FIND("-",Q$1,1)-1)),VALUE(LEFT(R$1,FIND("-",R$1,1)-1)))+VALUE(LEFT(T$1,FIND("-",T$1,1)-1)),AVERAGE(INDEX($S:$S,ROW(S3601)-VALUE(LEFT(T$1,FIND("-",T$1,1)-1))+1):S3601),($S3601*(2/(VALUE(LEFT(T$1,FIND("-",T$1,1)-1))+1)))+(T3600*(1-(2/(VALUE(LEFT(T$1,FIND("-",T$1,1)-1))+1))))))</f>
        <v>-2.92431814817945E-3</v>
      </c>
      <c r="V3601">
        <f t="shared" si="509"/>
        <v>9.999999999999995E-3</v>
      </c>
      <c r="W3601">
        <f>IF(ROW($E3601)&lt;=VALUE(LEFT(W$1,FIND("-",W$1,1)-1))+1,0,IF(ROW($E3600)=VALUE(LEFT(W$1,FIND("-",W$1,1)-1))+1,100-100/(1+ABS((SUMIF(INDEX($V:$V,ROW($V3601)-VALUE(LEFT(W$1,FIND("-",W$1,1)-1))+1):$V3601,"&gt;0",INDEX($V:$V,ROW($V3601)-VALUE(LEFT(W$1,FIND("-",W$1,1)-1))+1):$V3601)/COUNTIF(INDEX($V:$V,ROW($V3601)-VALUE(LEFT(W$1,FIND("-",W$1,1)-1))+1):$V3601,"&gt;0"))/(SUMIF(INDEX($V:$V,ROW($V3601)-VALUE(LEFT(W$1,FIND("-",W$1,1)-1))+1):$V3601,"&lt;0",INDEX($V:$V,ROW($V3601)-VALUE(LEFT(W$1,FIND("-",W$1,1)-1))+1):$V3601)/COUNTIF(INDEX($V:$V,ROW($V3601)-VALUE(LEFT(W$1,FIND("-",W$1,1)-1))+1):$V3601,"&lt;0")))),100-100/(1+ABS((SUMIF(INDEX($V:$V,ROW($V3601)-VALUE(LEFT(W$1,FIND("-",W$1,1)-1))+1):$V3601,"&gt;0",INDEX($V:$V,ROW($V3601)-VALUE(LEFT(W$1,FIND("-",W$1,1)-1))+1):$V3601)/VALUE(LEFT(W$1,FIND("-",W$1,1)-1)))/(SUMIF(INDEX($V:$V,ROW($V3601)-VALUE(LEFT(W$1,FIND("-",W$1,1)-1))+1):$V3601,"&lt;0",INDEX($V:$V,ROW($V3601)-VALUE(LEFT(W$1,FIND("-",W$1,1)-1))+1):$V3601)/VALUE(LEFT(W$1,FIND("-",W$1,1)-1)))))))</f>
        <v>57.142857142857153</v>
      </c>
      <c r="Y3601">
        <f>IF(ROW($E3601)&lt;=VALUE(LEFT(Y$1,FIND("-",Y$1,1)-1)),0,MAX(INDEX(C:C,ROW(C3601)-VALUE(LEFT(Y$1,FIND("-",Y$1,1)-1))+1):C3601))</f>
        <v>0.11</v>
      </c>
      <c r="Z3601">
        <f>IF(ROW($E3601)&lt;=VALUE(LEFT(Z$1,FIND("-",Z$1,1)-1)),0,MIN(INDEX(D:D,ROW(D3601)-VALUE(LEFT(Z$1,FIND("-",Z$1,1)-1))+1):D3601))</f>
        <v>0.1</v>
      </c>
      <c r="AA3601">
        <f t="shared" si="513"/>
        <v>100</v>
      </c>
      <c r="AB3601">
        <f>IF(ROW($AA3601)&lt;=VALUE(LEFT(AA$1,FIND("-",AA$1,1)-1))+VALUE(LEFT(AB$1,FIND("-",AB$1,1)-1)-1),0,AVERAGE(INDEX($AA:$AA,ROW($AA3601)-VALUE(LEFT(AB$1,FIND("-",AB$1,1)-1))+1):$AA3601))</f>
        <v>33.333333333333336</v>
      </c>
      <c r="AC3601">
        <f>IF(ROW($AA3601)&lt;=VALUE(LEFT(AA$1,FIND("-",AA$1,1)-1))+VALUE(LEFT(AB$1,FIND("-",AB$1,1)-1)-1)+VALUE(LEFT(AC$1,FIND("-",AC$1,1)-1)-1),0,AVERAGE(INDEX($AB:$AB,ROW($AB3601)-VALUE(LEFT(AC$1,FIND("-",AC$1,1)-1))+1):$AB3601))</f>
        <v>22.222222222222211</v>
      </c>
      <c r="AE3601">
        <f t="shared" si="510"/>
        <v>347495044</v>
      </c>
      <c r="AG3601" t="str">
        <f t="shared" si="512"/>
        <v/>
      </c>
    </row>
    <row r="3602" spans="1:33" x14ac:dyDescent="0.25">
      <c r="A3602" s="6">
        <v>42359</v>
      </c>
      <c r="B3602">
        <v>0.105</v>
      </c>
      <c r="C3602">
        <v>0.11</v>
      </c>
      <c r="D3602">
        <v>0.105</v>
      </c>
      <c r="E3602">
        <v>0.11</v>
      </c>
      <c r="F3602">
        <v>0.11</v>
      </c>
      <c r="G3602">
        <v>227500</v>
      </c>
      <c r="I3602" t="str">
        <f t="shared" si="505"/>
        <v/>
      </c>
      <c r="J3602" t="str">
        <f t="shared" si="506"/>
        <v/>
      </c>
      <c r="K3602" t="str">
        <f t="shared" si="507"/>
        <v/>
      </c>
      <c r="M3602" s="11" t="str">
        <f t="shared" si="511"/>
        <v/>
      </c>
      <c r="O3602">
        <f>IF(ROW($E3602)&lt;=VALUE(LEFT(O$1,FIND("-",O$1,1)-1)),0,IF(ROW($E3602)=VALUE(LEFT(O$1,FIND("-",O$1,1)-1))+1,AVERAGE(INDEX($E:$E,ROW($E3602)-VALUE(LEFT(O$1,FIND("-",O$1,1)-1))):$E3602),($E3602*(2/(VALUE(LEFT(O$1,FIND("-",O$1,1)-1))+1)))+(O3601*(1-(2/(VALUE(LEFT(O$1,FIND("-",O$1,1)-1))+1))))))</f>
        <v>0.13070952266070648</v>
      </c>
      <c r="Q3602">
        <f>IF(ROW($E3602)&lt;=VALUE(LEFT(Q$1,FIND("-",Q$1,1)-1)),0,IF(ROW($E3602)=VALUE(LEFT(Q$1,FIND("-",Q$1,1)-1))+1,AVERAGE(INDEX($E:$E,ROW($E3602)-VALUE(LEFT(Q$1,FIND("-",Q$1,1)-1))):$E3602),($E3602*(2/(VALUE(LEFT(Q$1,FIND("-",Q$1,1)-1))+1)))+(Q3601*(1-(2/(VALUE(LEFT(Q$1,FIND("-",Q$1,1)-1))+1))))))</f>
        <v>0.10595792386626071</v>
      </c>
      <c r="R3602">
        <f>IF(ROW($E3602)&lt;=VALUE(LEFT(R$1,FIND("-",R$1,1)-1)),0,IF(ROW($E3602)=VALUE(LEFT(R$1,FIND("-",R$1,1)-1))+1,AVERAGE(INDEX($E:$E,ROW($E3602)-VALUE(LEFT(R$1,FIND("-",R$1,1)-1))):$E3602),($E3602*(2/(VALUE(LEFT(R$1,FIND("-",R$1,1)-1))+1)))+(R3601*(1-(2/(VALUE(LEFT(R$1,FIND("-",R$1,1)-1))+1))))))</f>
        <v>0.10806557509816822</v>
      </c>
      <c r="S3602">
        <f t="shared" si="508"/>
        <v>-2.1076512319075091E-3</v>
      </c>
      <c r="T3602">
        <f>IF(ROW($E3602)&lt;=MAX(VALUE(LEFT(Q$1,FIND("-",Q$1,1)-1)),VALUE(LEFT(R$1,FIND("-",R$1,1)-1)))+VALUE(LEFT(T$1,FIND("-",T$1,1)-1))-1,0,IF(ROW($E3602)=MAX(VALUE(LEFT(Q$1,FIND("-",Q$1,1)-1)),VALUE(LEFT(R$1,FIND("-",R$1,1)-1)))+VALUE(LEFT(T$1,FIND("-",T$1,1)-1)),AVERAGE(INDEX($S:$S,ROW(S3602)-VALUE(LEFT(T$1,FIND("-",T$1,1)-1))+1):S3602),($S3602*(2/(VALUE(LEFT(T$1,FIND("-",T$1,1)-1))+1)))+(T3601*(1-(2/(VALUE(LEFT(T$1,FIND("-",T$1,1)-1))+1))))))</f>
        <v>-2.7609847649250618E-3</v>
      </c>
      <c r="V3602">
        <f t="shared" si="509"/>
        <v>0</v>
      </c>
      <c r="W3602">
        <f>IF(ROW($E3602)&lt;=VALUE(LEFT(W$1,FIND("-",W$1,1)-1))+1,0,IF(ROW($E3601)=VALUE(LEFT(W$1,FIND("-",W$1,1)-1))+1,100-100/(1+ABS((SUMIF(INDEX($V:$V,ROW($V3602)-VALUE(LEFT(W$1,FIND("-",W$1,1)-1))+1):$V3602,"&gt;0",INDEX($V:$V,ROW($V3602)-VALUE(LEFT(W$1,FIND("-",W$1,1)-1))+1):$V3602)/COUNTIF(INDEX($V:$V,ROW($V3602)-VALUE(LEFT(W$1,FIND("-",W$1,1)-1))+1):$V3602,"&gt;0"))/(SUMIF(INDEX($V:$V,ROW($V3602)-VALUE(LEFT(W$1,FIND("-",W$1,1)-1))+1):$V3602,"&lt;0",INDEX($V:$V,ROW($V3602)-VALUE(LEFT(W$1,FIND("-",W$1,1)-1))+1):$V3602)/COUNTIF(INDEX($V:$V,ROW($V3602)-VALUE(LEFT(W$1,FIND("-",W$1,1)-1))+1):$V3602,"&lt;0")))),100-100/(1+ABS((SUMIF(INDEX($V:$V,ROW($V3602)-VALUE(LEFT(W$1,FIND("-",W$1,1)-1))+1):$V3602,"&gt;0",INDEX($V:$V,ROW($V3602)-VALUE(LEFT(W$1,FIND("-",W$1,1)-1))+1):$V3602)/VALUE(LEFT(W$1,FIND("-",W$1,1)-1)))/(SUMIF(INDEX($V:$V,ROW($V3602)-VALUE(LEFT(W$1,FIND("-",W$1,1)-1))+1):$V3602,"&lt;0",INDEX($V:$V,ROW($V3602)-VALUE(LEFT(W$1,FIND("-",W$1,1)-1))+1):$V3602)/VALUE(LEFT(W$1,FIND("-",W$1,1)-1)))))))</f>
        <v>57.142857142857153</v>
      </c>
      <c r="Y3602">
        <f>IF(ROW($E3602)&lt;=VALUE(LEFT(Y$1,FIND("-",Y$1,1)-1)),0,MAX(INDEX(C:C,ROW(C3602)-VALUE(LEFT(Y$1,FIND("-",Y$1,1)-1))+1):C3602))</f>
        <v>0.11</v>
      </c>
      <c r="Z3602">
        <f>IF(ROW($E3602)&lt;=VALUE(LEFT(Z$1,FIND("-",Z$1,1)-1)),0,MIN(INDEX(D:D,ROW(D3602)-VALUE(LEFT(Z$1,FIND("-",Z$1,1)-1))+1):D3602))</f>
        <v>0.1</v>
      </c>
      <c r="AA3602">
        <f t="shared" si="513"/>
        <v>100</v>
      </c>
      <c r="AB3602">
        <f>IF(ROW($AA3602)&lt;=VALUE(LEFT(AA$1,FIND("-",AA$1,1)-1))+VALUE(LEFT(AB$1,FIND("-",AB$1,1)-1)-1),0,AVERAGE(INDEX($AA:$AA,ROW($AA3602)-VALUE(LEFT(AB$1,FIND("-",AB$1,1)-1))+1):$AA3602))</f>
        <v>66.666666666666671</v>
      </c>
      <c r="AC3602">
        <f>IF(ROW($AA3602)&lt;=VALUE(LEFT(AA$1,FIND("-",AA$1,1)-1))+VALUE(LEFT(AB$1,FIND("-",AB$1,1)-1)-1)+VALUE(LEFT(AC$1,FIND("-",AC$1,1)-1)-1),0,AVERAGE(INDEX($AB:$AB,ROW($AB3602)-VALUE(LEFT(AC$1,FIND("-",AC$1,1)-1))+1):$AB3602))</f>
        <v>38.888888888888886</v>
      </c>
      <c r="AE3602">
        <f t="shared" si="510"/>
        <v>347495044</v>
      </c>
      <c r="AG3602" t="str">
        <f t="shared" si="512"/>
        <v/>
      </c>
    </row>
    <row r="3603" spans="1:33" x14ac:dyDescent="0.25">
      <c r="A3603" s="6">
        <v>42360</v>
      </c>
      <c r="B3603">
        <v>0.11</v>
      </c>
      <c r="C3603">
        <v>0.11</v>
      </c>
      <c r="D3603">
        <v>0.11</v>
      </c>
      <c r="E3603">
        <v>0.11</v>
      </c>
      <c r="F3603">
        <v>0.11</v>
      </c>
      <c r="G3603">
        <v>246000</v>
      </c>
      <c r="I3603" t="str">
        <f t="shared" si="505"/>
        <v/>
      </c>
      <c r="J3603" t="str">
        <f t="shared" si="506"/>
        <v/>
      </c>
      <c r="K3603" t="str">
        <f t="shared" si="507"/>
        <v/>
      </c>
      <c r="M3603" s="11" t="str">
        <f t="shared" si="511"/>
        <v/>
      </c>
      <c r="O3603">
        <f>IF(ROW($E3603)&lt;=VALUE(LEFT(O$1,FIND("-",O$1,1)-1)),0,IF(ROW($E3603)=VALUE(LEFT(O$1,FIND("-",O$1,1)-1))+1,AVERAGE(INDEX($E:$E,ROW($E3603)-VALUE(LEFT(O$1,FIND("-",O$1,1)-1))):$E3603),($E3603*(2/(VALUE(LEFT(O$1,FIND("-",O$1,1)-1))+1)))+(O3602*(1-(2/(VALUE(LEFT(O$1,FIND("-",O$1,1)-1))+1))))))</f>
        <v>0.13050345775860991</v>
      </c>
      <c r="Q3603">
        <f>IF(ROW($E3603)&lt;=VALUE(LEFT(Q$1,FIND("-",Q$1,1)-1)),0,IF(ROW($E3603)=VALUE(LEFT(Q$1,FIND("-",Q$1,1)-1))+1,AVERAGE(INDEX($E:$E,ROW($E3603)-VALUE(LEFT(Q$1,FIND("-",Q$1,1)-1))):$E3603),($E3603*(2/(VALUE(LEFT(Q$1,FIND("-",Q$1,1)-1))+1)))+(Q3602*(1-(2/(VALUE(LEFT(Q$1,FIND("-",Q$1,1)-1))+1))))))</f>
        <v>0.10657978173298982</v>
      </c>
      <c r="R3603">
        <f>IF(ROW($E3603)&lt;=VALUE(LEFT(R$1,FIND("-",R$1,1)-1)),0,IF(ROW($E3603)=VALUE(LEFT(R$1,FIND("-",R$1,1)-1))+1,AVERAGE(INDEX($E:$E,ROW($E3603)-VALUE(LEFT(R$1,FIND("-",R$1,1)-1))):$E3603),($E3603*(2/(VALUE(LEFT(R$1,FIND("-",R$1,1)-1))+1)))+(R3602*(1-(2/(VALUE(LEFT(R$1,FIND("-",R$1,1)-1))+1))))))</f>
        <v>0.10820886583163725</v>
      </c>
      <c r="S3603">
        <f t="shared" si="508"/>
        <v>-1.6290840986474264E-3</v>
      </c>
      <c r="T3603">
        <f>IF(ROW($E3603)&lt;=MAX(VALUE(LEFT(Q$1,FIND("-",Q$1,1)-1)),VALUE(LEFT(R$1,FIND("-",R$1,1)-1)))+VALUE(LEFT(T$1,FIND("-",T$1,1)-1))-1,0,IF(ROW($E3603)=MAX(VALUE(LEFT(Q$1,FIND("-",Q$1,1)-1)),VALUE(LEFT(R$1,FIND("-",R$1,1)-1)))+VALUE(LEFT(T$1,FIND("-",T$1,1)-1)),AVERAGE(INDEX($S:$S,ROW(S3603)-VALUE(LEFT(T$1,FIND("-",T$1,1)-1))+1):S3603),($S3603*(2/(VALUE(LEFT(T$1,FIND("-",T$1,1)-1))+1)))+(T3602*(1-(2/(VALUE(LEFT(T$1,FIND("-",T$1,1)-1))+1))))))</f>
        <v>-2.534604631669535E-3</v>
      </c>
      <c r="V3603">
        <f t="shared" si="509"/>
        <v>0</v>
      </c>
      <c r="W3603">
        <f>IF(ROW($E3603)&lt;=VALUE(LEFT(W$1,FIND("-",W$1,1)-1))+1,0,IF(ROW($E3602)=VALUE(LEFT(W$1,FIND("-",W$1,1)-1))+1,100-100/(1+ABS((SUMIF(INDEX($V:$V,ROW($V3603)-VALUE(LEFT(W$1,FIND("-",W$1,1)-1))+1):$V3603,"&gt;0",INDEX($V:$V,ROW($V3603)-VALUE(LEFT(W$1,FIND("-",W$1,1)-1))+1):$V3603)/COUNTIF(INDEX($V:$V,ROW($V3603)-VALUE(LEFT(W$1,FIND("-",W$1,1)-1))+1):$V3603,"&gt;0"))/(SUMIF(INDEX($V:$V,ROW($V3603)-VALUE(LEFT(W$1,FIND("-",W$1,1)-1))+1):$V3603,"&lt;0",INDEX($V:$V,ROW($V3603)-VALUE(LEFT(W$1,FIND("-",W$1,1)-1))+1):$V3603)/COUNTIF(INDEX($V:$V,ROW($V3603)-VALUE(LEFT(W$1,FIND("-",W$1,1)-1))+1):$V3603,"&lt;0")))),100-100/(1+ABS((SUMIF(INDEX($V:$V,ROW($V3603)-VALUE(LEFT(W$1,FIND("-",W$1,1)-1))+1):$V3603,"&gt;0",INDEX($V:$V,ROW($V3603)-VALUE(LEFT(W$1,FIND("-",W$1,1)-1))+1):$V3603)/VALUE(LEFT(W$1,FIND("-",W$1,1)-1)))/(SUMIF(INDEX($V:$V,ROW($V3603)-VALUE(LEFT(W$1,FIND("-",W$1,1)-1))+1):$V3603,"&lt;0",INDEX($V:$V,ROW($V3603)-VALUE(LEFT(W$1,FIND("-",W$1,1)-1))+1):$V3603)/VALUE(LEFT(W$1,FIND("-",W$1,1)-1)))))))</f>
        <v>57.142857142857153</v>
      </c>
      <c r="Y3603">
        <f>IF(ROW($E3603)&lt;=VALUE(LEFT(Y$1,FIND("-",Y$1,1)-1)),0,MAX(INDEX(C:C,ROW(C3603)-VALUE(LEFT(Y$1,FIND("-",Y$1,1)-1))+1):C3603))</f>
        <v>0.11</v>
      </c>
      <c r="Z3603">
        <f>IF(ROW($E3603)&lt;=VALUE(LEFT(Z$1,FIND("-",Z$1,1)-1)),0,MIN(INDEX(D:D,ROW(D3603)-VALUE(LEFT(Z$1,FIND("-",Z$1,1)-1))+1):D3603))</f>
        <v>0.1</v>
      </c>
      <c r="AA3603">
        <f t="shared" si="513"/>
        <v>100</v>
      </c>
      <c r="AB3603">
        <f>IF(ROW($AA3603)&lt;=VALUE(LEFT(AA$1,FIND("-",AA$1,1)-1))+VALUE(LEFT(AB$1,FIND("-",AB$1,1)-1)-1),0,AVERAGE(INDEX($AA:$AA,ROW($AA3603)-VALUE(LEFT(AB$1,FIND("-",AB$1,1)-1))+1):$AA3603))</f>
        <v>100</v>
      </c>
      <c r="AC3603">
        <f>IF(ROW($AA3603)&lt;=VALUE(LEFT(AA$1,FIND("-",AA$1,1)-1))+VALUE(LEFT(AB$1,FIND("-",AB$1,1)-1)-1)+VALUE(LEFT(AC$1,FIND("-",AC$1,1)-1)-1),0,AVERAGE(INDEX($AB:$AB,ROW($AB3603)-VALUE(LEFT(AC$1,FIND("-",AC$1,1)-1))+1):$AB3603))</f>
        <v>66.666666666666671</v>
      </c>
      <c r="AE3603">
        <f t="shared" si="510"/>
        <v>347495044</v>
      </c>
      <c r="AG3603" t="str">
        <f t="shared" si="512"/>
        <v/>
      </c>
    </row>
    <row r="3604" spans="1:33" x14ac:dyDescent="0.25">
      <c r="A3604" s="6">
        <v>42361</v>
      </c>
      <c r="B3604">
        <v>0.105</v>
      </c>
      <c r="C3604">
        <v>0.105</v>
      </c>
      <c r="D3604">
        <v>0.105</v>
      </c>
      <c r="E3604">
        <v>0.105</v>
      </c>
      <c r="F3604">
        <v>0.105</v>
      </c>
      <c r="G3604">
        <v>1500</v>
      </c>
      <c r="I3604" t="str">
        <f t="shared" si="505"/>
        <v/>
      </c>
      <c r="J3604" t="str">
        <f t="shared" si="506"/>
        <v/>
      </c>
      <c r="K3604" t="str">
        <f t="shared" si="507"/>
        <v>Overbought Above %D</v>
      </c>
      <c r="M3604" s="11" t="str">
        <f t="shared" si="511"/>
        <v/>
      </c>
      <c r="O3604">
        <f>IF(ROW($E3604)&lt;=VALUE(LEFT(O$1,FIND("-",O$1,1)-1)),0,IF(ROW($E3604)=VALUE(LEFT(O$1,FIND("-",O$1,1)-1))+1,AVERAGE(INDEX($E:$E,ROW($E3604)-VALUE(LEFT(O$1,FIND("-",O$1,1)-1))):$E3604),($E3604*(2/(VALUE(LEFT(O$1,FIND("-",O$1,1)-1))+1)))+(O3603*(1-(2/(VALUE(LEFT(O$1,FIND("-",O$1,1)-1))+1))))))</f>
        <v>0.13024969200976802</v>
      </c>
      <c r="Q3604">
        <f>IF(ROW($E3604)&lt;=VALUE(LEFT(Q$1,FIND("-",Q$1,1)-1)),0,IF(ROW($E3604)=VALUE(LEFT(Q$1,FIND("-",Q$1,1)-1))+1,AVERAGE(INDEX($E:$E,ROW($E3604)-VALUE(LEFT(Q$1,FIND("-",Q$1,1)-1))):$E3604),($E3604*(2/(VALUE(LEFT(Q$1,FIND("-",Q$1,1)-1))+1)))+(Q3603*(1-(2/(VALUE(LEFT(Q$1,FIND("-",Q$1,1)-1))+1))))))</f>
        <v>0.10633673838945293</v>
      </c>
      <c r="R3604">
        <f>IF(ROW($E3604)&lt;=VALUE(LEFT(R$1,FIND("-",R$1,1)-1)),0,IF(ROW($E3604)=VALUE(LEFT(R$1,FIND("-",R$1,1)-1))+1,AVERAGE(INDEX($E:$E,ROW($E3604)-VALUE(LEFT(R$1,FIND("-",R$1,1)-1))):$E3604),($E3604*(2/(VALUE(LEFT(R$1,FIND("-",R$1,1)-1))+1)))+(R3603*(1-(2/(VALUE(LEFT(R$1,FIND("-",R$1,1)-1))+1))))))</f>
        <v>0.10797117206633078</v>
      </c>
      <c r="S3604">
        <f t="shared" si="508"/>
        <v>-1.63443367687785E-3</v>
      </c>
      <c r="T3604">
        <f>IF(ROW($E3604)&lt;=MAX(VALUE(LEFT(Q$1,FIND("-",Q$1,1)-1)),VALUE(LEFT(R$1,FIND("-",R$1,1)-1)))+VALUE(LEFT(T$1,FIND("-",T$1,1)-1))-1,0,IF(ROW($E3604)=MAX(VALUE(LEFT(Q$1,FIND("-",Q$1,1)-1)),VALUE(LEFT(R$1,FIND("-",R$1,1)-1)))+VALUE(LEFT(T$1,FIND("-",T$1,1)-1)),AVERAGE(INDEX($S:$S,ROW(S3604)-VALUE(LEFT(T$1,FIND("-",T$1,1)-1))+1):S3604),($S3604*(2/(VALUE(LEFT(T$1,FIND("-",T$1,1)-1))+1)))+(T3603*(1-(2/(VALUE(LEFT(T$1,FIND("-",T$1,1)-1))+1))))))</f>
        <v>-2.3545704407111983E-3</v>
      </c>
      <c r="V3604">
        <f t="shared" si="509"/>
        <v>-5.0000000000000044E-3</v>
      </c>
      <c r="W3604">
        <f>IF(ROW($E3604)&lt;=VALUE(LEFT(W$1,FIND("-",W$1,1)-1))+1,0,IF(ROW($E3603)=VALUE(LEFT(W$1,FIND("-",W$1,1)-1))+1,100-100/(1+ABS((SUMIF(INDEX($V:$V,ROW($V3604)-VALUE(LEFT(W$1,FIND("-",W$1,1)-1))+1):$V3604,"&gt;0",INDEX($V:$V,ROW($V3604)-VALUE(LEFT(W$1,FIND("-",W$1,1)-1))+1):$V3604)/COUNTIF(INDEX($V:$V,ROW($V3604)-VALUE(LEFT(W$1,FIND("-",W$1,1)-1))+1):$V3604,"&gt;0"))/(SUMIF(INDEX($V:$V,ROW($V3604)-VALUE(LEFT(W$1,FIND("-",W$1,1)-1))+1):$V3604,"&lt;0",INDEX($V:$V,ROW($V3604)-VALUE(LEFT(W$1,FIND("-",W$1,1)-1))+1):$V3604)/COUNTIF(INDEX($V:$V,ROW($V3604)-VALUE(LEFT(W$1,FIND("-",W$1,1)-1))+1):$V3604,"&lt;0")))),100-100/(1+ABS((SUMIF(INDEX($V:$V,ROW($V3604)-VALUE(LEFT(W$1,FIND("-",W$1,1)-1))+1):$V3604,"&gt;0",INDEX($V:$V,ROW($V3604)-VALUE(LEFT(W$1,FIND("-",W$1,1)-1))+1):$V3604)/VALUE(LEFT(W$1,FIND("-",W$1,1)-1)))/(SUMIF(INDEX($V:$V,ROW($V3604)-VALUE(LEFT(W$1,FIND("-",W$1,1)-1))+1):$V3604,"&lt;0",INDEX($V:$V,ROW($V3604)-VALUE(LEFT(W$1,FIND("-",W$1,1)-1))+1):$V3604)/VALUE(LEFT(W$1,FIND("-",W$1,1)-1)))))))</f>
        <v>50</v>
      </c>
      <c r="Y3604">
        <f>IF(ROW($E3604)&lt;=VALUE(LEFT(Y$1,FIND("-",Y$1,1)-1)),0,MAX(INDEX(C:C,ROW(C3604)-VALUE(LEFT(Y$1,FIND("-",Y$1,1)-1))+1):C3604))</f>
        <v>0.11</v>
      </c>
      <c r="Z3604">
        <f>IF(ROW($E3604)&lt;=VALUE(LEFT(Z$1,FIND("-",Z$1,1)-1)),0,MIN(INDEX(D:D,ROW(D3604)-VALUE(LEFT(Z$1,FIND("-",Z$1,1)-1))+1):D3604))</f>
        <v>0.1</v>
      </c>
      <c r="AA3604">
        <f t="shared" si="513"/>
        <v>49.999999999999936</v>
      </c>
      <c r="AB3604">
        <f>IF(ROW($AA3604)&lt;=VALUE(LEFT(AA$1,FIND("-",AA$1,1)-1))+VALUE(LEFT(AB$1,FIND("-",AB$1,1)-1)-1),0,AVERAGE(INDEX($AA:$AA,ROW($AA3604)-VALUE(LEFT(AB$1,FIND("-",AB$1,1)-1))+1):$AA3604))</f>
        <v>83.333333333333314</v>
      </c>
      <c r="AC3604">
        <f>IF(ROW($AA3604)&lt;=VALUE(LEFT(AA$1,FIND("-",AA$1,1)-1))+VALUE(LEFT(AB$1,FIND("-",AB$1,1)-1)-1)+VALUE(LEFT(AC$1,FIND("-",AC$1,1)-1)-1),0,AVERAGE(INDEX($AB:$AB,ROW($AB3604)-VALUE(LEFT(AC$1,FIND("-",AC$1,1)-1))+1):$AB3604))</f>
        <v>83.333333333333329</v>
      </c>
      <c r="AE3604">
        <f t="shared" si="510"/>
        <v>347493544</v>
      </c>
      <c r="AG3604" t="str">
        <f t="shared" si="512"/>
        <v/>
      </c>
    </row>
    <row r="3605" spans="1:33" x14ac:dyDescent="0.25">
      <c r="A3605" s="6">
        <v>42366</v>
      </c>
      <c r="B3605">
        <v>0.11</v>
      </c>
      <c r="C3605">
        <v>0.11</v>
      </c>
      <c r="D3605">
        <v>0.11</v>
      </c>
      <c r="E3605">
        <v>0.11</v>
      </c>
      <c r="F3605">
        <v>0.11</v>
      </c>
      <c r="G3605">
        <v>150000</v>
      </c>
      <c r="I3605" t="str">
        <f t="shared" si="505"/>
        <v/>
      </c>
      <c r="J3605" t="str">
        <f t="shared" si="506"/>
        <v/>
      </c>
      <c r="K3605" t="str">
        <f t="shared" si="507"/>
        <v>Overbought Above %D</v>
      </c>
      <c r="M3605" s="11" t="str">
        <f t="shared" si="511"/>
        <v/>
      </c>
      <c r="O3605">
        <f>IF(ROW($E3605)&lt;=VALUE(LEFT(O$1,FIND("-",O$1,1)-1)),0,IF(ROW($E3605)=VALUE(LEFT(O$1,FIND("-",O$1,1)-1))+1,AVERAGE(INDEX($E:$E,ROW($E3605)-VALUE(LEFT(O$1,FIND("-",O$1,1)-1))):$E3605),($E3605*(2/(VALUE(LEFT(O$1,FIND("-",O$1,1)-1))+1)))+(O3604*(1-(2/(VALUE(LEFT(O$1,FIND("-",O$1,1)-1))+1))))))</f>
        <v>0.130048202537034</v>
      </c>
      <c r="Q3605">
        <f>IF(ROW($E3605)&lt;=VALUE(LEFT(Q$1,FIND("-",Q$1,1)-1)),0,IF(ROW($E3605)=VALUE(LEFT(Q$1,FIND("-",Q$1,1)-1))+1,AVERAGE(INDEX($E:$E,ROW($E3605)-VALUE(LEFT(Q$1,FIND("-",Q$1,1)-1))):$E3605),($E3605*(2/(VALUE(LEFT(Q$1,FIND("-",Q$1,1)-1))+1)))+(Q3604*(1-(2/(VALUE(LEFT(Q$1,FIND("-",Q$1,1)-1))+1))))))</f>
        <v>0.10690031709876785</v>
      </c>
      <c r="R3605">
        <f>IF(ROW($E3605)&lt;=VALUE(LEFT(R$1,FIND("-",R$1,1)-1)),0,IF(ROW($E3605)=VALUE(LEFT(R$1,FIND("-",R$1,1)-1))+1,AVERAGE(INDEX($E:$E,ROW($E3605)-VALUE(LEFT(R$1,FIND("-",R$1,1)-1))):$E3605),($E3605*(2/(VALUE(LEFT(R$1,FIND("-",R$1,1)-1))+1)))+(R3604*(1-(2/(VALUE(LEFT(R$1,FIND("-",R$1,1)-1))+1))))))</f>
        <v>0.10812145561697295</v>
      </c>
      <c r="S3605">
        <f t="shared" si="508"/>
        <v>-1.2211385182051004E-3</v>
      </c>
      <c r="T3605">
        <f>IF(ROW($E3605)&lt;=MAX(VALUE(LEFT(Q$1,FIND("-",Q$1,1)-1)),VALUE(LEFT(R$1,FIND("-",R$1,1)-1)))+VALUE(LEFT(T$1,FIND("-",T$1,1)-1))-1,0,IF(ROW($E3605)=MAX(VALUE(LEFT(Q$1,FIND("-",Q$1,1)-1)),VALUE(LEFT(R$1,FIND("-",R$1,1)-1)))+VALUE(LEFT(T$1,FIND("-",T$1,1)-1)),AVERAGE(INDEX($S:$S,ROW(S3605)-VALUE(LEFT(T$1,FIND("-",T$1,1)-1))+1):S3605),($S3605*(2/(VALUE(LEFT(T$1,FIND("-",T$1,1)-1))+1)))+(T3604*(1-(2/(VALUE(LEFT(T$1,FIND("-",T$1,1)-1))+1))))))</f>
        <v>-2.1278840562099785E-3</v>
      </c>
      <c r="V3605">
        <f t="shared" si="509"/>
        <v>5.0000000000000044E-3</v>
      </c>
      <c r="W3605">
        <f>IF(ROW($E3605)&lt;=VALUE(LEFT(W$1,FIND("-",W$1,1)-1))+1,0,IF(ROW($E3604)=VALUE(LEFT(W$1,FIND("-",W$1,1)-1))+1,100-100/(1+ABS((SUMIF(INDEX($V:$V,ROW($V3605)-VALUE(LEFT(W$1,FIND("-",W$1,1)-1))+1):$V3605,"&gt;0",INDEX($V:$V,ROW($V3605)-VALUE(LEFT(W$1,FIND("-",W$1,1)-1))+1):$V3605)/COUNTIF(INDEX($V:$V,ROW($V3605)-VALUE(LEFT(W$1,FIND("-",W$1,1)-1))+1):$V3605,"&gt;0"))/(SUMIF(INDEX($V:$V,ROW($V3605)-VALUE(LEFT(W$1,FIND("-",W$1,1)-1))+1):$V3605,"&lt;0",INDEX($V:$V,ROW($V3605)-VALUE(LEFT(W$1,FIND("-",W$1,1)-1))+1):$V3605)/COUNTIF(INDEX($V:$V,ROW($V3605)-VALUE(LEFT(W$1,FIND("-",W$1,1)-1))+1):$V3605,"&lt;0")))),100-100/(1+ABS((SUMIF(INDEX($V:$V,ROW($V3605)-VALUE(LEFT(W$1,FIND("-",W$1,1)-1))+1):$V3605,"&gt;0",INDEX($V:$V,ROW($V3605)-VALUE(LEFT(W$1,FIND("-",W$1,1)-1))+1):$V3605)/VALUE(LEFT(W$1,FIND("-",W$1,1)-1)))/(SUMIF(INDEX($V:$V,ROW($V3605)-VALUE(LEFT(W$1,FIND("-",W$1,1)-1))+1):$V3605,"&lt;0",INDEX($V:$V,ROW($V3605)-VALUE(LEFT(W$1,FIND("-",W$1,1)-1))+1):$V3605)/VALUE(LEFT(W$1,FIND("-",W$1,1)-1)))))))</f>
        <v>50</v>
      </c>
      <c r="Y3605">
        <f>IF(ROW($E3605)&lt;=VALUE(LEFT(Y$1,FIND("-",Y$1,1)-1)),0,MAX(INDEX(C:C,ROW(C3605)-VALUE(LEFT(Y$1,FIND("-",Y$1,1)-1))+1):C3605))</f>
        <v>0.11</v>
      </c>
      <c r="Z3605">
        <f>IF(ROW($E3605)&lt;=VALUE(LEFT(Z$1,FIND("-",Z$1,1)-1)),0,MIN(INDEX(D:D,ROW(D3605)-VALUE(LEFT(Z$1,FIND("-",Z$1,1)-1))+1):D3605))</f>
        <v>0.1</v>
      </c>
      <c r="AA3605">
        <f t="shared" si="513"/>
        <v>100</v>
      </c>
      <c r="AB3605">
        <f>IF(ROW($AA3605)&lt;=VALUE(LEFT(AA$1,FIND("-",AA$1,1)-1))+VALUE(LEFT(AB$1,FIND("-",AB$1,1)-1)-1),0,AVERAGE(INDEX($AA:$AA,ROW($AA3605)-VALUE(LEFT(AB$1,FIND("-",AB$1,1)-1))+1):$AA3605))</f>
        <v>83.333333333333314</v>
      </c>
      <c r="AC3605">
        <f>IF(ROW($AA3605)&lt;=VALUE(LEFT(AA$1,FIND("-",AA$1,1)-1))+VALUE(LEFT(AB$1,FIND("-",AB$1,1)-1)-1)+VALUE(LEFT(AC$1,FIND("-",AC$1,1)-1)-1),0,AVERAGE(INDEX($AB:$AB,ROW($AB3605)-VALUE(LEFT(AC$1,FIND("-",AC$1,1)-1))+1):$AB3605))</f>
        <v>88.888888888888872</v>
      </c>
      <c r="AE3605">
        <f t="shared" si="510"/>
        <v>347643544</v>
      </c>
      <c r="AG3605" t="str">
        <f t="shared" si="512"/>
        <v/>
      </c>
    </row>
    <row r="3606" spans="1:33" x14ac:dyDescent="0.25">
      <c r="A3606" s="6">
        <v>42367</v>
      </c>
      <c r="B3606">
        <v>0.11</v>
      </c>
      <c r="C3606">
        <v>0.11</v>
      </c>
      <c r="D3606">
        <v>0.105</v>
      </c>
      <c r="E3606">
        <v>0.105</v>
      </c>
      <c r="F3606">
        <v>0.105</v>
      </c>
      <c r="G3606">
        <v>51300</v>
      </c>
      <c r="I3606" t="str">
        <f t="shared" si="505"/>
        <v/>
      </c>
      <c r="J3606" t="str">
        <f t="shared" si="506"/>
        <v/>
      </c>
      <c r="K3606" t="str">
        <f t="shared" si="507"/>
        <v>Sell</v>
      </c>
      <c r="M3606" s="11" t="str">
        <f t="shared" si="511"/>
        <v>Sell</v>
      </c>
      <c r="O3606">
        <f>IF(ROW($E3606)&lt;=VALUE(LEFT(O$1,FIND("-",O$1,1)-1)),0,IF(ROW($E3606)=VALUE(LEFT(O$1,FIND("-",O$1,1)-1))+1,AVERAGE(INDEX($E:$E,ROW($E3606)-VALUE(LEFT(O$1,FIND("-",O$1,1)-1))):$E3606),($E3606*(2/(VALUE(LEFT(O$1,FIND("-",O$1,1)-1))+1)))+(O3605*(1-(2/(VALUE(LEFT(O$1,FIND("-",O$1,1)-1))+1))))))</f>
        <v>0.12979896669089436</v>
      </c>
      <c r="Q3606">
        <f>IF(ROW($E3606)&lt;=VALUE(LEFT(Q$1,FIND("-",Q$1,1)-1)),0,IF(ROW($E3606)=VALUE(LEFT(Q$1,FIND("-",Q$1,1)-1))+1,AVERAGE(INDEX($E:$E,ROW($E3606)-VALUE(LEFT(Q$1,FIND("-",Q$1,1)-1))):$E3606),($E3606*(2/(VALUE(LEFT(Q$1,FIND("-",Q$1,1)-1))+1)))+(Q3605*(1-(2/(VALUE(LEFT(Q$1,FIND("-",Q$1,1)-1))+1))))))</f>
        <v>0.10660796062203434</v>
      </c>
      <c r="R3606">
        <f>IF(ROW($E3606)&lt;=VALUE(LEFT(R$1,FIND("-",R$1,1)-1)),0,IF(ROW($E3606)=VALUE(LEFT(R$1,FIND("-",R$1,1)-1))+1,AVERAGE(INDEX($E:$E,ROW($E3606)-VALUE(LEFT(R$1,FIND("-",R$1,1)-1))):$E3606),($E3606*(2/(VALUE(LEFT(R$1,FIND("-",R$1,1)-1))+1)))+(R3605*(1-(2/(VALUE(LEFT(R$1,FIND("-",R$1,1)-1))+1))))))</f>
        <v>0.10789023668238236</v>
      </c>
      <c r="S3606">
        <f t="shared" si="508"/>
        <v>-1.2822760603480171E-3</v>
      </c>
      <c r="T3606">
        <f>IF(ROW($E3606)&lt;=MAX(VALUE(LEFT(Q$1,FIND("-",Q$1,1)-1)),VALUE(LEFT(R$1,FIND("-",R$1,1)-1)))+VALUE(LEFT(T$1,FIND("-",T$1,1)-1))-1,0,IF(ROW($E3606)=MAX(VALUE(LEFT(Q$1,FIND("-",Q$1,1)-1)),VALUE(LEFT(R$1,FIND("-",R$1,1)-1)))+VALUE(LEFT(T$1,FIND("-",T$1,1)-1)),AVERAGE(INDEX($S:$S,ROW(S3606)-VALUE(LEFT(T$1,FIND("-",T$1,1)-1))+1):S3606),($S3606*(2/(VALUE(LEFT(T$1,FIND("-",T$1,1)-1))+1)))+(T3605*(1-(2/(VALUE(LEFT(T$1,FIND("-",T$1,1)-1))+1))))))</f>
        <v>-1.9587624570375863E-3</v>
      </c>
      <c r="V3606">
        <f t="shared" si="509"/>
        <v>-5.0000000000000044E-3</v>
      </c>
      <c r="W3606">
        <f>IF(ROW($E3606)&lt;=VALUE(LEFT(W$1,FIND("-",W$1,1)-1))+1,0,IF(ROW($E3605)=VALUE(LEFT(W$1,FIND("-",W$1,1)-1))+1,100-100/(1+ABS((SUMIF(INDEX($V:$V,ROW($V3606)-VALUE(LEFT(W$1,FIND("-",W$1,1)-1))+1):$V3606,"&gt;0",INDEX($V:$V,ROW($V3606)-VALUE(LEFT(W$1,FIND("-",W$1,1)-1))+1):$V3606)/COUNTIF(INDEX($V:$V,ROW($V3606)-VALUE(LEFT(W$1,FIND("-",W$1,1)-1))+1):$V3606,"&gt;0"))/(SUMIF(INDEX($V:$V,ROW($V3606)-VALUE(LEFT(W$1,FIND("-",W$1,1)-1))+1):$V3606,"&lt;0",INDEX($V:$V,ROW($V3606)-VALUE(LEFT(W$1,FIND("-",W$1,1)-1))+1):$V3606)/COUNTIF(INDEX($V:$V,ROW($V3606)-VALUE(LEFT(W$1,FIND("-",W$1,1)-1))+1):$V3606,"&lt;0")))),100-100/(1+ABS((SUMIF(INDEX($V:$V,ROW($V3606)-VALUE(LEFT(W$1,FIND("-",W$1,1)-1))+1):$V3606,"&gt;0",INDEX($V:$V,ROW($V3606)-VALUE(LEFT(W$1,FIND("-",W$1,1)-1))+1):$V3606)/VALUE(LEFT(W$1,FIND("-",W$1,1)-1)))/(SUMIF(INDEX($V:$V,ROW($V3606)-VALUE(LEFT(W$1,FIND("-",W$1,1)-1))+1):$V3606,"&lt;0",INDEX($V:$V,ROW($V3606)-VALUE(LEFT(W$1,FIND("-",W$1,1)-1))+1):$V3606)/VALUE(LEFT(W$1,FIND("-",W$1,1)-1)))))))</f>
        <v>44.444444444444436</v>
      </c>
      <c r="Y3606">
        <f>IF(ROW($E3606)&lt;=VALUE(LEFT(Y$1,FIND("-",Y$1,1)-1)),0,MAX(INDEX(C:C,ROW(C3606)-VALUE(LEFT(Y$1,FIND("-",Y$1,1)-1))+1):C3606))</f>
        <v>0.11</v>
      </c>
      <c r="Z3606">
        <f>IF(ROW($E3606)&lt;=VALUE(LEFT(Z$1,FIND("-",Z$1,1)-1)),0,MIN(INDEX(D:D,ROW(D3606)-VALUE(LEFT(Z$1,FIND("-",Z$1,1)-1))+1):D3606))</f>
        <v>0.1</v>
      </c>
      <c r="AA3606">
        <f t="shared" si="513"/>
        <v>49.999999999999936</v>
      </c>
      <c r="AB3606">
        <f>IF(ROW($AA3606)&lt;=VALUE(LEFT(AA$1,FIND("-",AA$1,1)-1))+VALUE(LEFT(AB$1,FIND("-",AB$1,1)-1)-1),0,AVERAGE(INDEX($AA:$AA,ROW($AA3606)-VALUE(LEFT(AB$1,FIND("-",AB$1,1)-1))+1):$AA3606))</f>
        <v>66.666666666666629</v>
      </c>
      <c r="AC3606">
        <f>IF(ROW($AA3606)&lt;=VALUE(LEFT(AA$1,FIND("-",AA$1,1)-1))+VALUE(LEFT(AB$1,FIND("-",AB$1,1)-1)-1)+VALUE(LEFT(AC$1,FIND("-",AC$1,1)-1)-1),0,AVERAGE(INDEX($AB:$AB,ROW($AB3606)-VALUE(LEFT(AC$1,FIND("-",AC$1,1)-1))+1):$AB3606))</f>
        <v>77.777777777777757</v>
      </c>
      <c r="AE3606">
        <f t="shared" si="510"/>
        <v>347592244</v>
      </c>
      <c r="AG3606" t="str">
        <f t="shared" si="512"/>
        <v>Sell</v>
      </c>
    </row>
    <row r="3607" spans="1:33" x14ac:dyDescent="0.25">
      <c r="A3607" s="6">
        <v>42368</v>
      </c>
      <c r="B3607">
        <v>0.11</v>
      </c>
      <c r="C3607">
        <v>0.11</v>
      </c>
      <c r="D3607">
        <v>0.11</v>
      </c>
      <c r="E3607">
        <v>0.11</v>
      </c>
      <c r="F3607">
        <v>0.11</v>
      </c>
      <c r="G3607">
        <v>182300</v>
      </c>
      <c r="I3607" t="str">
        <f t="shared" si="505"/>
        <v/>
      </c>
      <c r="J3607" t="str">
        <f t="shared" si="506"/>
        <v/>
      </c>
      <c r="K3607" t="str">
        <f t="shared" si="507"/>
        <v/>
      </c>
      <c r="M3607" s="11" t="str">
        <f t="shared" si="511"/>
        <v/>
      </c>
      <c r="O3607">
        <f>IF(ROW($E3607)&lt;=VALUE(LEFT(O$1,FIND("-",O$1,1)-1)),0,IF(ROW($E3607)=VALUE(LEFT(O$1,FIND("-",O$1,1)-1))+1,AVERAGE(INDEX($E:$E,ROW($E3607)-VALUE(LEFT(O$1,FIND("-",O$1,1)-1))):$E3607),($E3607*(2/(VALUE(LEFT(O$1,FIND("-",O$1,1)-1))+1)))+(O3606*(1-(2/(VALUE(LEFT(O$1,FIND("-",O$1,1)-1))+1))))))</f>
        <v>0.12960196204720387</v>
      </c>
      <c r="Q3607">
        <f>IF(ROW($E3607)&lt;=VALUE(LEFT(Q$1,FIND("-",Q$1,1)-1)),0,IF(ROW($E3607)=VALUE(LEFT(Q$1,FIND("-",Q$1,1)-1))+1,AVERAGE(INDEX($E:$E,ROW($E3607)-VALUE(LEFT(Q$1,FIND("-",Q$1,1)-1))):$E3607),($E3607*(2/(VALUE(LEFT(Q$1,FIND("-",Q$1,1)-1))+1)))+(Q3606*(1-(2/(VALUE(LEFT(Q$1,FIND("-",Q$1,1)-1))+1))))))</f>
        <v>0.10712981283402906</v>
      </c>
      <c r="R3607">
        <f>IF(ROW($E3607)&lt;=VALUE(LEFT(R$1,FIND("-",R$1,1)-1)),0,IF(ROW($E3607)=VALUE(LEFT(R$1,FIND("-",R$1,1)-1))+1,AVERAGE(INDEX($E:$E,ROW($E3607)-VALUE(LEFT(R$1,FIND("-",R$1,1)-1))):$E3607),($E3607*(2/(VALUE(LEFT(R$1,FIND("-",R$1,1)-1))+1)))+(R3606*(1-(2/(VALUE(LEFT(R$1,FIND("-",R$1,1)-1))+1))))))</f>
        <v>0.10804651544665034</v>
      </c>
      <c r="S3607">
        <f t="shared" si="508"/>
        <v>-9.167026126212785E-4</v>
      </c>
      <c r="T3607">
        <f>IF(ROW($E3607)&lt;=MAX(VALUE(LEFT(Q$1,FIND("-",Q$1,1)-1)),VALUE(LEFT(R$1,FIND("-",R$1,1)-1)))+VALUE(LEFT(T$1,FIND("-",T$1,1)-1))-1,0,IF(ROW($E3607)=MAX(VALUE(LEFT(Q$1,FIND("-",Q$1,1)-1)),VALUE(LEFT(R$1,FIND("-",R$1,1)-1)))+VALUE(LEFT(T$1,FIND("-",T$1,1)-1)),AVERAGE(INDEX($S:$S,ROW(S3607)-VALUE(LEFT(T$1,FIND("-",T$1,1)-1))+1):S3607),($S3607*(2/(VALUE(LEFT(T$1,FIND("-",T$1,1)-1))+1)))+(T3606*(1-(2/(VALUE(LEFT(T$1,FIND("-",T$1,1)-1))+1))))))</f>
        <v>-1.750350488154325E-3</v>
      </c>
      <c r="V3607">
        <f t="shared" si="509"/>
        <v>5.0000000000000044E-3</v>
      </c>
      <c r="W3607">
        <f>IF(ROW($E3607)&lt;=VALUE(LEFT(W$1,FIND("-",W$1,1)-1))+1,0,IF(ROW($E3606)=VALUE(LEFT(W$1,FIND("-",W$1,1)-1))+1,100-100/(1+ABS((SUMIF(INDEX($V:$V,ROW($V3607)-VALUE(LEFT(W$1,FIND("-",W$1,1)-1))+1):$V3607,"&gt;0",INDEX($V:$V,ROW($V3607)-VALUE(LEFT(W$1,FIND("-",W$1,1)-1))+1):$V3607)/COUNTIF(INDEX($V:$V,ROW($V3607)-VALUE(LEFT(W$1,FIND("-",W$1,1)-1))+1):$V3607,"&gt;0"))/(SUMIF(INDEX($V:$V,ROW($V3607)-VALUE(LEFT(W$1,FIND("-",W$1,1)-1))+1):$V3607,"&lt;0",INDEX($V:$V,ROW($V3607)-VALUE(LEFT(W$1,FIND("-",W$1,1)-1))+1):$V3607)/COUNTIF(INDEX($V:$V,ROW($V3607)-VALUE(LEFT(W$1,FIND("-",W$1,1)-1))+1):$V3607,"&lt;0")))),100-100/(1+ABS((SUMIF(INDEX($V:$V,ROW($V3607)-VALUE(LEFT(W$1,FIND("-",W$1,1)-1))+1):$V3607,"&gt;0",INDEX($V:$V,ROW($V3607)-VALUE(LEFT(W$1,FIND("-",W$1,1)-1))+1):$V3607)/VALUE(LEFT(W$1,FIND("-",W$1,1)-1)))/(SUMIF(INDEX($V:$V,ROW($V3607)-VALUE(LEFT(W$1,FIND("-",W$1,1)-1))+1):$V3607,"&lt;0",INDEX($V:$V,ROW($V3607)-VALUE(LEFT(W$1,FIND("-",W$1,1)-1))+1):$V3607)/VALUE(LEFT(W$1,FIND("-",W$1,1)-1)))))))</f>
        <v>50</v>
      </c>
      <c r="Y3607">
        <f>IF(ROW($E3607)&lt;=VALUE(LEFT(Y$1,FIND("-",Y$1,1)-1)),0,MAX(INDEX(C:C,ROW(C3607)-VALUE(LEFT(Y$1,FIND("-",Y$1,1)-1))+1):C3607))</f>
        <v>0.11</v>
      </c>
      <c r="Z3607">
        <f>IF(ROW($E3607)&lt;=VALUE(LEFT(Z$1,FIND("-",Z$1,1)-1)),0,MIN(INDEX(D:D,ROW(D3607)-VALUE(LEFT(Z$1,FIND("-",Z$1,1)-1))+1):D3607))</f>
        <v>0.1</v>
      </c>
      <c r="AA3607">
        <f t="shared" si="513"/>
        <v>100</v>
      </c>
      <c r="AB3607">
        <f>IF(ROW($AA3607)&lt;=VALUE(LEFT(AA$1,FIND("-",AA$1,1)-1))+VALUE(LEFT(AB$1,FIND("-",AB$1,1)-1)-1),0,AVERAGE(INDEX($AA:$AA,ROW($AA3607)-VALUE(LEFT(AB$1,FIND("-",AB$1,1)-1))+1):$AA3607))</f>
        <v>83.333333333333314</v>
      </c>
      <c r="AC3607">
        <f>IF(ROW($AA3607)&lt;=VALUE(LEFT(AA$1,FIND("-",AA$1,1)-1))+VALUE(LEFT(AB$1,FIND("-",AB$1,1)-1)-1)+VALUE(LEFT(AC$1,FIND("-",AC$1,1)-1)-1),0,AVERAGE(INDEX($AB:$AB,ROW($AB3607)-VALUE(LEFT(AC$1,FIND("-",AC$1,1)-1))+1):$AB3607))</f>
        <v>77.777777777777757</v>
      </c>
      <c r="AE3607">
        <f t="shared" si="510"/>
        <v>347774544</v>
      </c>
      <c r="AG3607" t="str">
        <f t="shared" si="512"/>
        <v/>
      </c>
    </row>
    <row r="3608" spans="1:33" x14ac:dyDescent="0.25">
      <c r="A3608" s="6">
        <v>42369</v>
      </c>
      <c r="B3608">
        <v>0.11</v>
      </c>
      <c r="C3608">
        <v>0.11</v>
      </c>
      <c r="D3608">
        <v>0.11</v>
      </c>
      <c r="E3608">
        <v>0.11</v>
      </c>
      <c r="F3608">
        <v>0.11</v>
      </c>
      <c r="G3608">
        <v>100000</v>
      </c>
      <c r="I3608" t="str">
        <f t="shared" si="505"/>
        <v/>
      </c>
      <c r="J3608" t="str">
        <f t="shared" si="506"/>
        <v/>
      </c>
      <c r="K3608" t="str">
        <f t="shared" si="507"/>
        <v/>
      </c>
      <c r="M3608" s="11" t="str">
        <f t="shared" si="511"/>
        <v/>
      </c>
      <c r="O3608">
        <f>IF(ROW($E3608)&lt;=VALUE(LEFT(O$1,FIND("-",O$1,1)-1)),0,IF(ROW($E3608)=VALUE(LEFT(O$1,FIND("-",O$1,1)-1))+1,AVERAGE(INDEX($E:$E,ROW($E3608)-VALUE(LEFT(O$1,FIND("-",O$1,1)-1))):$E3608),($E3608*(2/(VALUE(LEFT(O$1,FIND("-",O$1,1)-1))+1)))+(O3607*(1-(2/(VALUE(LEFT(O$1,FIND("-",O$1,1)-1))+1))))))</f>
        <v>0.12940691764872422</v>
      </c>
      <c r="Q3608">
        <f>IF(ROW($E3608)&lt;=VALUE(LEFT(Q$1,FIND("-",Q$1,1)-1)),0,IF(ROW($E3608)=VALUE(LEFT(Q$1,FIND("-",Q$1,1)-1))+1,AVERAGE(INDEX($E:$E,ROW($E3608)-VALUE(LEFT(Q$1,FIND("-",Q$1,1)-1))):$E3608),($E3608*(2/(VALUE(LEFT(Q$1,FIND("-",Q$1,1)-1))+1)))+(Q3607*(1-(2/(VALUE(LEFT(Q$1,FIND("-",Q$1,1)-1))+1))))))</f>
        <v>0.10757138009033229</v>
      </c>
      <c r="R3608">
        <f>IF(ROW($E3608)&lt;=VALUE(LEFT(R$1,FIND("-",R$1,1)-1)),0,IF(ROW($E3608)=VALUE(LEFT(R$1,FIND("-",R$1,1)-1))+1,AVERAGE(INDEX($E:$E,ROW($E3608)-VALUE(LEFT(R$1,FIND("-",R$1,1)-1))):$E3608),($E3608*(2/(VALUE(LEFT(R$1,FIND("-",R$1,1)-1))+1)))+(R3607*(1-(2/(VALUE(LEFT(R$1,FIND("-",R$1,1)-1))+1))))))</f>
        <v>0.10819121800615772</v>
      </c>
      <c r="S3608">
        <f t="shared" si="508"/>
        <v>-6.1983791582542747E-4</v>
      </c>
      <c r="T3608">
        <f>IF(ROW($E3608)&lt;=MAX(VALUE(LEFT(Q$1,FIND("-",Q$1,1)-1)),VALUE(LEFT(R$1,FIND("-",R$1,1)-1)))+VALUE(LEFT(T$1,FIND("-",T$1,1)-1))-1,0,IF(ROW($E3608)=MAX(VALUE(LEFT(Q$1,FIND("-",Q$1,1)-1)),VALUE(LEFT(R$1,FIND("-",R$1,1)-1)))+VALUE(LEFT(T$1,FIND("-",T$1,1)-1)),AVERAGE(INDEX($S:$S,ROW(S3608)-VALUE(LEFT(T$1,FIND("-",T$1,1)-1))+1):S3608),($S3608*(2/(VALUE(LEFT(T$1,FIND("-",T$1,1)-1))+1)))+(T3607*(1-(2/(VALUE(LEFT(T$1,FIND("-",T$1,1)-1))+1))))))</f>
        <v>-1.5242479736885456E-3</v>
      </c>
      <c r="V3608">
        <f t="shared" si="509"/>
        <v>0</v>
      </c>
      <c r="W3608">
        <f>IF(ROW($E3608)&lt;=VALUE(LEFT(W$1,FIND("-",W$1,1)-1))+1,0,IF(ROW($E3607)=VALUE(LEFT(W$1,FIND("-",W$1,1)-1))+1,100-100/(1+ABS((SUMIF(INDEX($V:$V,ROW($V3608)-VALUE(LEFT(W$1,FIND("-",W$1,1)-1))+1):$V3608,"&gt;0",INDEX($V:$V,ROW($V3608)-VALUE(LEFT(W$1,FIND("-",W$1,1)-1))+1):$V3608)/COUNTIF(INDEX($V:$V,ROW($V3608)-VALUE(LEFT(W$1,FIND("-",W$1,1)-1))+1):$V3608,"&gt;0"))/(SUMIF(INDEX($V:$V,ROW($V3608)-VALUE(LEFT(W$1,FIND("-",W$1,1)-1))+1):$V3608,"&lt;0",INDEX($V:$V,ROW($V3608)-VALUE(LEFT(W$1,FIND("-",W$1,1)-1))+1):$V3608)/COUNTIF(INDEX($V:$V,ROW($V3608)-VALUE(LEFT(W$1,FIND("-",W$1,1)-1))+1):$V3608,"&lt;0")))),100-100/(1+ABS((SUMIF(INDEX($V:$V,ROW($V3608)-VALUE(LEFT(W$1,FIND("-",W$1,1)-1))+1):$V3608,"&gt;0",INDEX($V:$V,ROW($V3608)-VALUE(LEFT(W$1,FIND("-",W$1,1)-1))+1):$V3608)/VALUE(LEFT(W$1,FIND("-",W$1,1)-1)))/(SUMIF(INDEX($V:$V,ROW($V3608)-VALUE(LEFT(W$1,FIND("-",W$1,1)-1))+1):$V3608,"&lt;0",INDEX($V:$V,ROW($V3608)-VALUE(LEFT(W$1,FIND("-",W$1,1)-1))+1):$V3608)/VALUE(LEFT(W$1,FIND("-",W$1,1)-1)))))))</f>
        <v>55.555555555555557</v>
      </c>
      <c r="Y3608">
        <f>IF(ROW($E3608)&lt;=VALUE(LEFT(Y$1,FIND("-",Y$1,1)-1)),0,MAX(INDEX(C:C,ROW(C3608)-VALUE(LEFT(Y$1,FIND("-",Y$1,1)-1))+1):C3608))</f>
        <v>0.11</v>
      </c>
      <c r="Z3608">
        <f>IF(ROW($E3608)&lt;=VALUE(LEFT(Z$1,FIND("-",Z$1,1)-1)),0,MIN(INDEX(D:D,ROW(D3608)-VALUE(LEFT(Z$1,FIND("-",Z$1,1)-1))+1):D3608))</f>
        <v>0.1</v>
      </c>
      <c r="AA3608">
        <f t="shared" si="513"/>
        <v>100</v>
      </c>
      <c r="AB3608">
        <f>IF(ROW($AA3608)&lt;=VALUE(LEFT(AA$1,FIND("-",AA$1,1)-1))+VALUE(LEFT(AB$1,FIND("-",AB$1,1)-1)-1),0,AVERAGE(INDEX($AA:$AA,ROW($AA3608)-VALUE(LEFT(AB$1,FIND("-",AB$1,1)-1))+1):$AA3608))</f>
        <v>83.333333333333314</v>
      </c>
      <c r="AC3608">
        <f>IF(ROW($AA3608)&lt;=VALUE(LEFT(AA$1,FIND("-",AA$1,1)-1))+VALUE(LEFT(AB$1,FIND("-",AB$1,1)-1)-1)+VALUE(LEFT(AC$1,FIND("-",AC$1,1)-1)-1),0,AVERAGE(INDEX($AB:$AB,ROW($AB3608)-VALUE(LEFT(AC$1,FIND("-",AC$1,1)-1))+1):$AB3608))</f>
        <v>77.777777777777757</v>
      </c>
      <c r="AE3608">
        <f t="shared" si="510"/>
        <v>347774544</v>
      </c>
      <c r="AG3608" t="str">
        <f t="shared" si="512"/>
        <v/>
      </c>
    </row>
    <row r="3609" spans="1:33" x14ac:dyDescent="0.25">
      <c r="A3609" s="6">
        <v>42373</v>
      </c>
      <c r="B3609">
        <v>0.11</v>
      </c>
      <c r="C3609">
        <v>0.115</v>
      </c>
      <c r="D3609">
        <v>0.11</v>
      </c>
      <c r="E3609">
        <v>0.11</v>
      </c>
      <c r="F3609">
        <v>0.11</v>
      </c>
      <c r="G3609">
        <v>324800</v>
      </c>
      <c r="I3609" t="str">
        <f t="shared" si="505"/>
        <v/>
      </c>
      <c r="J3609" t="str">
        <f t="shared" si="506"/>
        <v/>
      </c>
      <c r="K3609" t="str">
        <f t="shared" si="507"/>
        <v>Overbought Below %D</v>
      </c>
      <c r="M3609" s="11" t="str">
        <f t="shared" si="511"/>
        <v/>
      </c>
      <c r="O3609">
        <f>IF(ROW($E3609)&lt;=VALUE(LEFT(O$1,FIND("-",O$1,1)-1)),0,IF(ROW($E3609)=VALUE(LEFT(O$1,FIND("-",O$1,1)-1))+1,AVERAGE(INDEX($E:$E,ROW($E3609)-VALUE(LEFT(O$1,FIND("-",O$1,1)-1))):$E3609),($E3609*(2/(VALUE(LEFT(O$1,FIND("-",O$1,1)-1))+1)))+(O3608*(1-(2/(VALUE(LEFT(O$1,FIND("-",O$1,1)-1))+1))))))</f>
        <v>0.12921381399052798</v>
      </c>
      <c r="Q3609">
        <f>IF(ROW($E3609)&lt;=VALUE(LEFT(Q$1,FIND("-",Q$1,1)-1)),0,IF(ROW($E3609)=VALUE(LEFT(Q$1,FIND("-",Q$1,1)-1))+1,AVERAGE(INDEX($E:$E,ROW($E3609)-VALUE(LEFT(Q$1,FIND("-",Q$1,1)-1))):$E3609),($E3609*(2/(VALUE(LEFT(Q$1,FIND("-",Q$1,1)-1))+1)))+(Q3608*(1-(2/(VALUE(LEFT(Q$1,FIND("-",Q$1,1)-1))+1))))))</f>
        <v>0.10794501392258887</v>
      </c>
      <c r="R3609">
        <f>IF(ROW($E3609)&lt;=VALUE(LEFT(R$1,FIND("-",R$1,1)-1)),0,IF(ROW($E3609)=VALUE(LEFT(R$1,FIND("-",R$1,1)-1))+1,AVERAGE(INDEX($E:$E,ROW($E3609)-VALUE(LEFT(R$1,FIND("-",R$1,1)-1))):$E3609),($E3609*(2/(VALUE(LEFT(R$1,FIND("-",R$1,1)-1))+1)))+(R3608*(1-(2/(VALUE(LEFT(R$1,FIND("-",R$1,1)-1))+1))))))</f>
        <v>0.10832520185755345</v>
      </c>
      <c r="S3609">
        <f t="shared" si="508"/>
        <v>-3.8018793496458203E-4</v>
      </c>
      <c r="T3609">
        <f>IF(ROW($E3609)&lt;=MAX(VALUE(LEFT(Q$1,FIND("-",Q$1,1)-1)),VALUE(LEFT(R$1,FIND("-",R$1,1)-1)))+VALUE(LEFT(T$1,FIND("-",T$1,1)-1))-1,0,IF(ROW($E3609)=MAX(VALUE(LEFT(Q$1,FIND("-",Q$1,1)-1)),VALUE(LEFT(R$1,FIND("-",R$1,1)-1)))+VALUE(LEFT(T$1,FIND("-",T$1,1)-1)),AVERAGE(INDEX($S:$S,ROW(S3609)-VALUE(LEFT(T$1,FIND("-",T$1,1)-1))+1):S3609),($S3609*(2/(VALUE(LEFT(T$1,FIND("-",T$1,1)-1))+1)))+(T3608*(1-(2/(VALUE(LEFT(T$1,FIND("-",T$1,1)-1))+1))))))</f>
        <v>-1.2954359659437531E-3</v>
      </c>
      <c r="V3609">
        <f t="shared" si="509"/>
        <v>0</v>
      </c>
      <c r="W3609">
        <f>IF(ROW($E3609)&lt;=VALUE(LEFT(W$1,FIND("-",W$1,1)-1))+1,0,IF(ROW($E3608)=VALUE(LEFT(W$1,FIND("-",W$1,1)-1))+1,100-100/(1+ABS((SUMIF(INDEX($V:$V,ROW($V3609)-VALUE(LEFT(W$1,FIND("-",W$1,1)-1))+1):$V3609,"&gt;0",INDEX($V:$V,ROW($V3609)-VALUE(LEFT(W$1,FIND("-",W$1,1)-1))+1):$V3609)/COUNTIF(INDEX($V:$V,ROW($V3609)-VALUE(LEFT(W$1,FIND("-",W$1,1)-1))+1):$V3609,"&gt;0"))/(SUMIF(INDEX($V:$V,ROW($V3609)-VALUE(LEFT(W$1,FIND("-",W$1,1)-1))+1):$V3609,"&lt;0",INDEX($V:$V,ROW($V3609)-VALUE(LEFT(W$1,FIND("-",W$1,1)-1))+1):$V3609)/COUNTIF(INDEX($V:$V,ROW($V3609)-VALUE(LEFT(W$1,FIND("-",W$1,1)-1))+1):$V3609,"&lt;0")))),100-100/(1+ABS((SUMIF(INDEX($V:$V,ROW($V3609)-VALUE(LEFT(W$1,FIND("-",W$1,1)-1))+1):$V3609,"&gt;0",INDEX($V:$V,ROW($V3609)-VALUE(LEFT(W$1,FIND("-",W$1,1)-1))+1):$V3609)/VALUE(LEFT(W$1,FIND("-",W$1,1)-1)))/(SUMIF(INDEX($V:$V,ROW($V3609)-VALUE(LEFT(W$1,FIND("-",W$1,1)-1))+1):$V3609,"&lt;0",INDEX($V:$V,ROW($V3609)-VALUE(LEFT(W$1,FIND("-",W$1,1)-1))+1):$V3609)/VALUE(LEFT(W$1,FIND("-",W$1,1)-1)))))))</f>
        <v>55.555555555555557</v>
      </c>
      <c r="Y3609">
        <f>IF(ROW($E3609)&lt;=VALUE(LEFT(Y$1,FIND("-",Y$1,1)-1)),0,MAX(INDEX(C:C,ROW(C3609)-VALUE(LEFT(Y$1,FIND("-",Y$1,1)-1))+1):C3609))</f>
        <v>0.115</v>
      </c>
      <c r="Z3609">
        <f>IF(ROW($E3609)&lt;=VALUE(LEFT(Z$1,FIND("-",Z$1,1)-1)),0,MIN(INDEX(D:D,ROW(D3609)-VALUE(LEFT(Z$1,FIND("-",Z$1,1)-1))+1):D3609))</f>
        <v>0.1</v>
      </c>
      <c r="AA3609">
        <f t="shared" si="513"/>
        <v>66.666666666666643</v>
      </c>
      <c r="AB3609">
        <f>IF(ROW($AA3609)&lt;=VALUE(LEFT(AA$1,FIND("-",AA$1,1)-1))+VALUE(LEFT(AB$1,FIND("-",AB$1,1)-1)-1),0,AVERAGE(INDEX($AA:$AA,ROW($AA3609)-VALUE(LEFT(AB$1,FIND("-",AB$1,1)-1))+1):$AA3609))</f>
        <v>88.888888888888872</v>
      </c>
      <c r="AC3609">
        <f>IF(ROW($AA3609)&lt;=VALUE(LEFT(AA$1,FIND("-",AA$1,1)-1))+VALUE(LEFT(AB$1,FIND("-",AB$1,1)-1)-1)+VALUE(LEFT(AC$1,FIND("-",AC$1,1)-1)-1),0,AVERAGE(INDEX($AB:$AB,ROW($AB3609)-VALUE(LEFT(AC$1,FIND("-",AC$1,1)-1))+1):$AB3609))</f>
        <v>85.185185185185162</v>
      </c>
      <c r="AE3609">
        <f t="shared" si="510"/>
        <v>347774544</v>
      </c>
      <c r="AG3609" t="str">
        <f t="shared" si="512"/>
        <v/>
      </c>
    </row>
    <row r="3610" spans="1:33" x14ac:dyDescent="0.25">
      <c r="A3610" s="6">
        <v>42374</v>
      </c>
      <c r="B3610">
        <v>0.11</v>
      </c>
      <c r="C3610">
        <v>0.11</v>
      </c>
      <c r="D3610">
        <v>0.11</v>
      </c>
      <c r="E3610">
        <v>0.11</v>
      </c>
      <c r="F3610">
        <v>0.11</v>
      </c>
      <c r="G3610">
        <v>0</v>
      </c>
      <c r="I3610" t="str">
        <f t="shared" si="505"/>
        <v/>
      </c>
      <c r="J3610" t="str">
        <f t="shared" si="506"/>
        <v/>
      </c>
      <c r="K3610" t="str">
        <f t="shared" si="507"/>
        <v>Overbought Above %D</v>
      </c>
      <c r="M3610" s="11" t="str">
        <f t="shared" si="511"/>
        <v/>
      </c>
      <c r="O3610">
        <f>IF(ROW($E3610)&lt;=VALUE(LEFT(O$1,FIND("-",O$1,1)-1)),0,IF(ROW($E3610)=VALUE(LEFT(O$1,FIND("-",O$1,1)-1))+1,AVERAGE(INDEX($E:$E,ROW($E3610)-VALUE(LEFT(O$1,FIND("-",O$1,1)-1))):$E3610),($E3610*(2/(VALUE(LEFT(O$1,FIND("-",O$1,1)-1))+1)))+(O3609*(1-(2/(VALUE(LEFT(O$1,FIND("-",O$1,1)-1))+1))))))</f>
        <v>0.12902263176176651</v>
      </c>
      <c r="Q3610">
        <f>IF(ROW($E3610)&lt;=VALUE(LEFT(Q$1,FIND("-",Q$1,1)-1)),0,IF(ROW($E3610)=VALUE(LEFT(Q$1,FIND("-",Q$1,1)-1))+1,AVERAGE(INDEX($E:$E,ROW($E3610)-VALUE(LEFT(Q$1,FIND("-",Q$1,1)-1))):$E3610),($E3610*(2/(VALUE(LEFT(Q$1,FIND("-",Q$1,1)-1))+1)))+(Q3609*(1-(2/(VALUE(LEFT(Q$1,FIND("-",Q$1,1)-1))+1))))))</f>
        <v>0.10826116562680596</v>
      </c>
      <c r="R3610">
        <f>IF(ROW($E3610)&lt;=VALUE(LEFT(R$1,FIND("-",R$1,1)-1)),0,IF(ROW($E3610)=VALUE(LEFT(R$1,FIND("-",R$1,1)-1))+1,AVERAGE(INDEX($E:$E,ROW($E3610)-VALUE(LEFT(R$1,FIND("-",R$1,1)-1))):$E3610),($E3610*(2/(VALUE(LEFT(R$1,FIND("-",R$1,1)-1))+1)))+(R3609*(1-(2/(VALUE(LEFT(R$1,FIND("-",R$1,1)-1))+1))))))</f>
        <v>0.10844926097921617</v>
      </c>
      <c r="S3610">
        <f t="shared" si="508"/>
        <v>-1.8809535241021136E-4</v>
      </c>
      <c r="T3610">
        <f>IF(ROW($E3610)&lt;=MAX(VALUE(LEFT(Q$1,FIND("-",Q$1,1)-1)),VALUE(LEFT(R$1,FIND("-",R$1,1)-1)))+VALUE(LEFT(T$1,FIND("-",T$1,1)-1))-1,0,IF(ROW($E3610)=MAX(VALUE(LEFT(Q$1,FIND("-",Q$1,1)-1)),VALUE(LEFT(R$1,FIND("-",R$1,1)-1)))+VALUE(LEFT(T$1,FIND("-",T$1,1)-1)),AVERAGE(INDEX($S:$S,ROW(S3610)-VALUE(LEFT(T$1,FIND("-",T$1,1)-1))+1):S3610),($S3610*(2/(VALUE(LEFT(T$1,FIND("-",T$1,1)-1))+1)))+(T3609*(1-(2/(VALUE(LEFT(T$1,FIND("-",T$1,1)-1))+1))))))</f>
        <v>-1.0739678432370448E-3</v>
      </c>
      <c r="V3610">
        <f t="shared" si="509"/>
        <v>0</v>
      </c>
      <c r="W3610">
        <f>IF(ROW($E3610)&lt;=VALUE(LEFT(W$1,FIND("-",W$1,1)-1))+1,0,IF(ROW($E3609)=VALUE(LEFT(W$1,FIND("-",W$1,1)-1))+1,100-100/(1+ABS((SUMIF(INDEX($V:$V,ROW($V3610)-VALUE(LEFT(W$1,FIND("-",W$1,1)-1))+1):$V3610,"&gt;0",INDEX($V:$V,ROW($V3610)-VALUE(LEFT(W$1,FIND("-",W$1,1)-1))+1):$V3610)/COUNTIF(INDEX($V:$V,ROW($V3610)-VALUE(LEFT(W$1,FIND("-",W$1,1)-1))+1):$V3610,"&gt;0"))/(SUMIF(INDEX($V:$V,ROW($V3610)-VALUE(LEFT(W$1,FIND("-",W$1,1)-1))+1):$V3610,"&lt;0",INDEX($V:$V,ROW($V3610)-VALUE(LEFT(W$1,FIND("-",W$1,1)-1))+1):$V3610)/COUNTIF(INDEX($V:$V,ROW($V3610)-VALUE(LEFT(W$1,FIND("-",W$1,1)-1))+1):$V3610,"&lt;0")))),100-100/(1+ABS((SUMIF(INDEX($V:$V,ROW($V3610)-VALUE(LEFT(W$1,FIND("-",W$1,1)-1))+1):$V3610,"&gt;0",INDEX($V:$V,ROW($V3610)-VALUE(LEFT(W$1,FIND("-",W$1,1)-1))+1):$V3610)/VALUE(LEFT(W$1,FIND("-",W$1,1)-1)))/(SUMIF(INDEX($V:$V,ROW($V3610)-VALUE(LEFT(W$1,FIND("-",W$1,1)-1))+1):$V3610,"&lt;0",INDEX($V:$V,ROW($V3610)-VALUE(LEFT(W$1,FIND("-",W$1,1)-1))+1):$V3610)/VALUE(LEFT(W$1,FIND("-",W$1,1)-1)))))))</f>
        <v>55.555555555555557</v>
      </c>
      <c r="Y3610">
        <f>IF(ROW($E3610)&lt;=VALUE(LEFT(Y$1,FIND("-",Y$1,1)-1)),0,MAX(INDEX(C:C,ROW(C3610)-VALUE(LEFT(Y$1,FIND("-",Y$1,1)-1))+1):C3610))</f>
        <v>0.115</v>
      </c>
      <c r="Z3610">
        <f>IF(ROW($E3610)&lt;=VALUE(LEFT(Z$1,FIND("-",Z$1,1)-1)),0,MIN(INDEX(D:D,ROW(D3610)-VALUE(LEFT(Z$1,FIND("-",Z$1,1)-1))+1):D3610))</f>
        <v>0.1</v>
      </c>
      <c r="AA3610">
        <f t="shared" si="513"/>
        <v>66.666666666666643</v>
      </c>
      <c r="AB3610">
        <f>IF(ROW($AA3610)&lt;=VALUE(LEFT(AA$1,FIND("-",AA$1,1)-1))+VALUE(LEFT(AB$1,FIND("-",AB$1,1)-1)-1),0,AVERAGE(INDEX($AA:$AA,ROW($AA3610)-VALUE(LEFT(AB$1,FIND("-",AB$1,1)-1))+1):$AA3610))</f>
        <v>77.777777777777757</v>
      </c>
      <c r="AC3610">
        <f>IF(ROW($AA3610)&lt;=VALUE(LEFT(AA$1,FIND("-",AA$1,1)-1))+VALUE(LEFT(AB$1,FIND("-",AB$1,1)-1)-1)+VALUE(LEFT(AC$1,FIND("-",AC$1,1)-1)-1),0,AVERAGE(INDEX($AB:$AB,ROW($AB3610)-VALUE(LEFT(AC$1,FIND("-",AC$1,1)-1))+1):$AB3610))</f>
        <v>83.333333333333314</v>
      </c>
      <c r="AE3610">
        <f t="shared" si="510"/>
        <v>347774544</v>
      </c>
      <c r="AG3610" t="str">
        <f t="shared" si="512"/>
        <v/>
      </c>
    </row>
    <row r="3611" spans="1:33" x14ac:dyDescent="0.25">
      <c r="A3611" s="6">
        <v>42375</v>
      </c>
      <c r="B3611">
        <v>0.11</v>
      </c>
      <c r="C3611">
        <v>0.11</v>
      </c>
      <c r="D3611">
        <v>0.11</v>
      </c>
      <c r="E3611">
        <v>0.11</v>
      </c>
      <c r="F3611">
        <v>0.11</v>
      </c>
      <c r="G3611">
        <v>43000</v>
      </c>
      <c r="I3611" t="str">
        <f t="shared" si="505"/>
        <v/>
      </c>
      <c r="J3611" t="str">
        <f t="shared" si="506"/>
        <v/>
      </c>
      <c r="K3611" t="str">
        <f t="shared" si="507"/>
        <v>Sell</v>
      </c>
      <c r="M3611" s="11" t="str">
        <f t="shared" si="511"/>
        <v>Sell</v>
      </c>
      <c r="O3611">
        <f>IF(ROW($E3611)&lt;=VALUE(LEFT(O$1,FIND("-",O$1,1)-1)),0,IF(ROW($E3611)=VALUE(LEFT(O$1,FIND("-",O$1,1)-1))+1,AVERAGE(INDEX($E:$E,ROW($E3611)-VALUE(LEFT(O$1,FIND("-",O$1,1)-1))):$E3611),($E3611*(2/(VALUE(LEFT(O$1,FIND("-",O$1,1)-1))+1)))+(O3610*(1-(2/(VALUE(LEFT(O$1,FIND("-",O$1,1)-1))+1))))))</f>
        <v>0.12883335184373898</v>
      </c>
      <c r="Q3611">
        <f>IF(ROW($E3611)&lt;=VALUE(LEFT(Q$1,FIND("-",Q$1,1)-1)),0,IF(ROW($E3611)=VALUE(LEFT(Q$1,FIND("-",Q$1,1)-1))+1,AVERAGE(INDEX($E:$E,ROW($E3611)-VALUE(LEFT(Q$1,FIND("-",Q$1,1)-1))):$E3611),($E3611*(2/(VALUE(LEFT(Q$1,FIND("-",Q$1,1)-1))+1)))+(Q3610*(1-(2/(VALUE(LEFT(Q$1,FIND("-",Q$1,1)-1))+1))))))</f>
        <v>0.10852867860729734</v>
      </c>
      <c r="R3611">
        <f>IF(ROW($E3611)&lt;=VALUE(LEFT(R$1,FIND("-",R$1,1)-1)),0,IF(ROW($E3611)=VALUE(LEFT(R$1,FIND("-",R$1,1)-1))+1,AVERAGE(INDEX($E:$E,ROW($E3611)-VALUE(LEFT(R$1,FIND("-",R$1,1)-1))):$E3611),($E3611*(2/(VALUE(LEFT(R$1,FIND("-",R$1,1)-1))+1)))+(R3610*(1-(2/(VALUE(LEFT(R$1,FIND("-",R$1,1)-1))+1))))))</f>
        <v>0.10856413053631128</v>
      </c>
      <c r="S3611">
        <f t="shared" si="508"/>
        <v>-3.5451929013941008E-5</v>
      </c>
      <c r="T3611">
        <f>IF(ROW($E3611)&lt;=MAX(VALUE(LEFT(Q$1,FIND("-",Q$1,1)-1)),VALUE(LEFT(R$1,FIND("-",R$1,1)-1)))+VALUE(LEFT(T$1,FIND("-",T$1,1)-1))-1,0,IF(ROW($E3611)=MAX(VALUE(LEFT(Q$1,FIND("-",Q$1,1)-1)),VALUE(LEFT(R$1,FIND("-",R$1,1)-1)))+VALUE(LEFT(T$1,FIND("-",T$1,1)-1)),AVERAGE(INDEX($S:$S,ROW(S3611)-VALUE(LEFT(T$1,FIND("-",T$1,1)-1))+1):S3611),($S3611*(2/(VALUE(LEFT(T$1,FIND("-",T$1,1)-1))+1)))+(T3610*(1-(2/(VALUE(LEFT(T$1,FIND("-",T$1,1)-1))+1))))))</f>
        <v>-8.6626466039242407E-4</v>
      </c>
      <c r="V3611">
        <f t="shared" si="509"/>
        <v>0</v>
      </c>
      <c r="W3611">
        <f>IF(ROW($E3611)&lt;=VALUE(LEFT(W$1,FIND("-",W$1,1)-1))+1,0,IF(ROW($E3610)=VALUE(LEFT(W$1,FIND("-",W$1,1)-1))+1,100-100/(1+ABS((SUMIF(INDEX($V:$V,ROW($V3611)-VALUE(LEFT(W$1,FIND("-",W$1,1)-1))+1):$V3611,"&gt;0",INDEX($V:$V,ROW($V3611)-VALUE(LEFT(W$1,FIND("-",W$1,1)-1))+1):$V3611)/COUNTIF(INDEX($V:$V,ROW($V3611)-VALUE(LEFT(W$1,FIND("-",W$1,1)-1))+1):$V3611,"&gt;0"))/(SUMIF(INDEX($V:$V,ROW($V3611)-VALUE(LEFT(W$1,FIND("-",W$1,1)-1))+1):$V3611,"&lt;0",INDEX($V:$V,ROW($V3611)-VALUE(LEFT(W$1,FIND("-",W$1,1)-1))+1):$V3611)/COUNTIF(INDEX($V:$V,ROW($V3611)-VALUE(LEFT(W$1,FIND("-",W$1,1)-1))+1):$V3611,"&lt;0")))),100-100/(1+ABS((SUMIF(INDEX($V:$V,ROW($V3611)-VALUE(LEFT(W$1,FIND("-",W$1,1)-1))+1):$V3611,"&gt;0",INDEX($V:$V,ROW($V3611)-VALUE(LEFT(W$1,FIND("-",W$1,1)-1))+1):$V3611)/VALUE(LEFT(W$1,FIND("-",W$1,1)-1)))/(SUMIF(INDEX($V:$V,ROW($V3611)-VALUE(LEFT(W$1,FIND("-",W$1,1)-1))+1):$V3611,"&lt;0",INDEX($V:$V,ROW($V3611)-VALUE(LEFT(W$1,FIND("-",W$1,1)-1))+1):$V3611)/VALUE(LEFT(W$1,FIND("-",W$1,1)-1)))))))</f>
        <v>62.499999999999993</v>
      </c>
      <c r="Y3611">
        <f>IF(ROW($E3611)&lt;=VALUE(LEFT(Y$1,FIND("-",Y$1,1)-1)),0,MAX(INDEX(C:C,ROW(C3611)-VALUE(LEFT(Y$1,FIND("-",Y$1,1)-1))+1):C3611))</f>
        <v>0.115</v>
      </c>
      <c r="Z3611">
        <f>IF(ROW($E3611)&lt;=VALUE(LEFT(Z$1,FIND("-",Z$1,1)-1)),0,MIN(INDEX(D:D,ROW(D3611)-VALUE(LEFT(Z$1,FIND("-",Z$1,1)-1))+1):D3611))</f>
        <v>0.1</v>
      </c>
      <c r="AA3611">
        <f t="shared" si="513"/>
        <v>66.666666666666643</v>
      </c>
      <c r="AB3611">
        <f>IF(ROW($AA3611)&lt;=VALUE(LEFT(AA$1,FIND("-",AA$1,1)-1))+VALUE(LEFT(AB$1,FIND("-",AB$1,1)-1)-1),0,AVERAGE(INDEX($AA:$AA,ROW($AA3611)-VALUE(LEFT(AB$1,FIND("-",AB$1,1)-1))+1):$AA3611))</f>
        <v>66.666666666666643</v>
      </c>
      <c r="AC3611">
        <f>IF(ROW($AA3611)&lt;=VALUE(LEFT(AA$1,FIND("-",AA$1,1)-1))+VALUE(LEFT(AB$1,FIND("-",AB$1,1)-1)-1)+VALUE(LEFT(AC$1,FIND("-",AC$1,1)-1)-1),0,AVERAGE(INDEX($AB:$AB,ROW($AB3611)-VALUE(LEFT(AC$1,FIND("-",AC$1,1)-1))+1):$AB3611))</f>
        <v>77.777777777777757</v>
      </c>
      <c r="AE3611">
        <f t="shared" si="510"/>
        <v>347774544</v>
      </c>
      <c r="AG3611" t="str">
        <f t="shared" si="512"/>
        <v>Sell</v>
      </c>
    </row>
    <row r="3612" spans="1:33" x14ac:dyDescent="0.25">
      <c r="A3612" s="6">
        <v>42376</v>
      </c>
      <c r="B3612">
        <v>0.11</v>
      </c>
      <c r="C3612">
        <v>0.115</v>
      </c>
      <c r="D3612">
        <v>0.11</v>
      </c>
      <c r="E3612">
        <v>0.11</v>
      </c>
      <c r="F3612">
        <v>0.11</v>
      </c>
      <c r="G3612">
        <v>67000</v>
      </c>
      <c r="I3612" t="str">
        <f t="shared" si="505"/>
        <v/>
      </c>
      <c r="J3612" t="str">
        <f t="shared" si="506"/>
        <v/>
      </c>
      <c r="K3612" t="str">
        <f t="shared" si="507"/>
        <v/>
      </c>
      <c r="M3612" s="11" t="str">
        <f t="shared" si="511"/>
        <v/>
      </c>
      <c r="O3612">
        <f>IF(ROW($E3612)&lt;=VALUE(LEFT(O$1,FIND("-",O$1,1)-1)),0,IF(ROW($E3612)=VALUE(LEFT(O$1,FIND("-",O$1,1)-1))+1,AVERAGE(INDEX($E:$E,ROW($E3612)-VALUE(LEFT(O$1,FIND("-",O$1,1)-1))):$E3612),($E3612*(2/(VALUE(LEFT(O$1,FIND("-",O$1,1)-1))+1)))+(O3611*(1-(2/(VALUE(LEFT(O$1,FIND("-",O$1,1)-1))+1))))))</f>
        <v>0.1286459553079804</v>
      </c>
      <c r="Q3612">
        <f>IF(ROW($E3612)&lt;=VALUE(LEFT(Q$1,FIND("-",Q$1,1)-1)),0,IF(ROW($E3612)=VALUE(LEFT(Q$1,FIND("-",Q$1,1)-1))+1,AVERAGE(INDEX($E:$E,ROW($E3612)-VALUE(LEFT(Q$1,FIND("-",Q$1,1)-1))):$E3612),($E3612*(2/(VALUE(LEFT(Q$1,FIND("-",Q$1,1)-1))+1)))+(Q3611*(1-(2/(VALUE(LEFT(Q$1,FIND("-",Q$1,1)-1))+1))))))</f>
        <v>0.10875503574463621</v>
      </c>
      <c r="R3612">
        <f>IF(ROW($E3612)&lt;=VALUE(LEFT(R$1,FIND("-",R$1,1)-1)),0,IF(ROW($E3612)=VALUE(LEFT(R$1,FIND("-",R$1,1)-1))+1,AVERAGE(INDEX($E:$E,ROW($E3612)-VALUE(LEFT(R$1,FIND("-",R$1,1)-1))):$E3612),($E3612*(2/(VALUE(LEFT(R$1,FIND("-",R$1,1)-1))+1)))+(R3611*(1-(2/(VALUE(LEFT(R$1,FIND("-",R$1,1)-1))+1))))))</f>
        <v>0.10867049123732525</v>
      </c>
      <c r="S3612">
        <f t="shared" si="508"/>
        <v>8.4544507310962969E-5</v>
      </c>
      <c r="T3612">
        <f>IF(ROW($E3612)&lt;=MAX(VALUE(LEFT(Q$1,FIND("-",Q$1,1)-1)),VALUE(LEFT(R$1,FIND("-",R$1,1)-1)))+VALUE(LEFT(T$1,FIND("-",T$1,1)-1))-1,0,IF(ROW($E3612)=MAX(VALUE(LEFT(Q$1,FIND("-",Q$1,1)-1)),VALUE(LEFT(R$1,FIND("-",R$1,1)-1)))+VALUE(LEFT(T$1,FIND("-",T$1,1)-1)),AVERAGE(INDEX($S:$S,ROW(S3612)-VALUE(LEFT(T$1,FIND("-",T$1,1)-1))+1):S3612),($S3612*(2/(VALUE(LEFT(T$1,FIND("-",T$1,1)-1))+1)))+(T3611*(1-(2/(VALUE(LEFT(T$1,FIND("-",T$1,1)-1))+1))))))</f>
        <v>-6.7610282685174672E-4</v>
      </c>
      <c r="V3612">
        <f t="shared" si="509"/>
        <v>0</v>
      </c>
      <c r="W3612">
        <f>IF(ROW($E3612)&lt;=VALUE(LEFT(W$1,FIND("-",W$1,1)-1))+1,0,IF(ROW($E3611)=VALUE(LEFT(W$1,FIND("-",W$1,1)-1))+1,100-100/(1+ABS((SUMIF(INDEX($V:$V,ROW($V3612)-VALUE(LEFT(W$1,FIND("-",W$1,1)-1))+1):$V3612,"&gt;0",INDEX($V:$V,ROW($V3612)-VALUE(LEFT(W$1,FIND("-",W$1,1)-1))+1):$V3612)/COUNTIF(INDEX($V:$V,ROW($V3612)-VALUE(LEFT(W$1,FIND("-",W$1,1)-1))+1):$V3612,"&gt;0"))/(SUMIF(INDEX($V:$V,ROW($V3612)-VALUE(LEFT(W$1,FIND("-",W$1,1)-1))+1):$V3612,"&lt;0",INDEX($V:$V,ROW($V3612)-VALUE(LEFT(W$1,FIND("-",W$1,1)-1))+1):$V3612)/COUNTIF(INDEX($V:$V,ROW($V3612)-VALUE(LEFT(W$1,FIND("-",W$1,1)-1))+1):$V3612,"&lt;0")))),100-100/(1+ABS((SUMIF(INDEX($V:$V,ROW($V3612)-VALUE(LEFT(W$1,FIND("-",W$1,1)-1))+1):$V3612,"&gt;0",INDEX($V:$V,ROW($V3612)-VALUE(LEFT(W$1,FIND("-",W$1,1)-1))+1):$V3612)/VALUE(LEFT(W$1,FIND("-",W$1,1)-1)))/(SUMIF(INDEX($V:$V,ROW($V3612)-VALUE(LEFT(W$1,FIND("-",W$1,1)-1))+1):$V3612,"&lt;0",INDEX($V:$V,ROW($V3612)-VALUE(LEFT(W$1,FIND("-",W$1,1)-1))+1):$V3612)/VALUE(LEFT(W$1,FIND("-",W$1,1)-1)))))))</f>
        <v>57.142857142857146</v>
      </c>
      <c r="Y3612">
        <f>IF(ROW($E3612)&lt;=VALUE(LEFT(Y$1,FIND("-",Y$1,1)-1)),0,MAX(INDEX(C:C,ROW(C3612)-VALUE(LEFT(Y$1,FIND("-",Y$1,1)-1))+1):C3612))</f>
        <v>0.115</v>
      </c>
      <c r="Z3612">
        <f>IF(ROW($E3612)&lt;=VALUE(LEFT(Z$1,FIND("-",Z$1,1)-1)),0,MIN(INDEX(D:D,ROW(D3612)-VALUE(LEFT(Z$1,FIND("-",Z$1,1)-1))+1):D3612))</f>
        <v>0.1</v>
      </c>
      <c r="AA3612">
        <f t="shared" si="513"/>
        <v>66.666666666666643</v>
      </c>
      <c r="AB3612">
        <f>IF(ROW($AA3612)&lt;=VALUE(LEFT(AA$1,FIND("-",AA$1,1)-1))+VALUE(LEFT(AB$1,FIND("-",AB$1,1)-1)-1),0,AVERAGE(INDEX($AA:$AA,ROW($AA3612)-VALUE(LEFT(AB$1,FIND("-",AB$1,1)-1))+1):$AA3612))</f>
        <v>66.666666666666643</v>
      </c>
      <c r="AC3612">
        <f>IF(ROW($AA3612)&lt;=VALUE(LEFT(AA$1,FIND("-",AA$1,1)-1))+VALUE(LEFT(AB$1,FIND("-",AB$1,1)-1)-1)+VALUE(LEFT(AC$1,FIND("-",AC$1,1)-1)-1),0,AVERAGE(INDEX($AB:$AB,ROW($AB3612)-VALUE(LEFT(AC$1,FIND("-",AC$1,1)-1))+1):$AB3612))</f>
        <v>70.370370370370338</v>
      </c>
      <c r="AE3612">
        <f t="shared" si="510"/>
        <v>347774544</v>
      </c>
      <c r="AG3612" t="str">
        <f t="shared" si="512"/>
        <v/>
      </c>
    </row>
    <row r="3613" spans="1:33" x14ac:dyDescent="0.25">
      <c r="A3613" s="6">
        <v>42377</v>
      </c>
      <c r="B3613">
        <v>0.115</v>
      </c>
      <c r="C3613">
        <v>0.115</v>
      </c>
      <c r="D3613">
        <v>0.11</v>
      </c>
      <c r="E3613">
        <v>0.11</v>
      </c>
      <c r="F3613">
        <v>0.11</v>
      </c>
      <c r="G3613">
        <v>24100</v>
      </c>
      <c r="I3613" t="str">
        <f t="shared" si="505"/>
        <v/>
      </c>
      <c r="J3613" t="str">
        <f t="shared" si="506"/>
        <v/>
      </c>
      <c r="K3613" t="str">
        <f t="shared" si="507"/>
        <v/>
      </c>
      <c r="M3613" s="11" t="str">
        <f t="shared" si="511"/>
        <v/>
      </c>
      <c r="O3613">
        <f>IF(ROW($E3613)&lt;=VALUE(LEFT(O$1,FIND("-",O$1,1)-1)),0,IF(ROW($E3613)=VALUE(LEFT(O$1,FIND("-",O$1,1)-1))+1,AVERAGE(INDEX($E:$E,ROW($E3613)-VALUE(LEFT(O$1,FIND("-",O$1,1)-1))):$E3613),($E3613*(2/(VALUE(LEFT(O$1,FIND("-",O$1,1)-1))+1)))+(O3612*(1-(2/(VALUE(LEFT(O$1,FIND("-",O$1,1)-1))+1))))))</f>
        <v>0.12846042341436867</v>
      </c>
      <c r="Q3613">
        <f>IF(ROW($E3613)&lt;=VALUE(LEFT(Q$1,FIND("-",Q$1,1)-1)),0,IF(ROW($E3613)=VALUE(LEFT(Q$1,FIND("-",Q$1,1)-1))+1,AVERAGE(INDEX($E:$E,ROW($E3613)-VALUE(LEFT(Q$1,FIND("-",Q$1,1)-1))):$E3613),($E3613*(2/(VALUE(LEFT(Q$1,FIND("-",Q$1,1)-1))+1)))+(Q3612*(1-(2/(VALUE(LEFT(Q$1,FIND("-",Q$1,1)-1))+1))))))</f>
        <v>0.10894656870699987</v>
      </c>
      <c r="R3613">
        <f>IF(ROW($E3613)&lt;=VALUE(LEFT(R$1,FIND("-",R$1,1)-1)),0,IF(ROW($E3613)=VALUE(LEFT(R$1,FIND("-",R$1,1)-1))+1,AVERAGE(INDEX($E:$E,ROW($E3613)-VALUE(LEFT(R$1,FIND("-",R$1,1)-1))):$E3613),($E3613*(2/(VALUE(LEFT(R$1,FIND("-",R$1,1)-1))+1)))+(R3612*(1-(2/(VALUE(LEFT(R$1,FIND("-",R$1,1)-1))+1))))))</f>
        <v>0.10876897336789376</v>
      </c>
      <c r="S3613">
        <f t="shared" si="508"/>
        <v>1.7759533910610692E-4</v>
      </c>
      <c r="T3613">
        <f>IF(ROW($E3613)&lt;=MAX(VALUE(LEFT(Q$1,FIND("-",Q$1,1)-1)),VALUE(LEFT(R$1,FIND("-",R$1,1)-1)))+VALUE(LEFT(T$1,FIND("-",T$1,1)-1))-1,0,IF(ROW($E3613)=MAX(VALUE(LEFT(Q$1,FIND("-",Q$1,1)-1)),VALUE(LEFT(R$1,FIND("-",R$1,1)-1)))+VALUE(LEFT(T$1,FIND("-",T$1,1)-1)),AVERAGE(INDEX($S:$S,ROW(S3613)-VALUE(LEFT(T$1,FIND("-",T$1,1)-1))+1):S3613),($S3613*(2/(VALUE(LEFT(T$1,FIND("-",T$1,1)-1))+1)))+(T3612*(1-(2/(VALUE(LEFT(T$1,FIND("-",T$1,1)-1))+1))))))</f>
        <v>-5.05363193660176E-4</v>
      </c>
      <c r="V3613">
        <f t="shared" si="509"/>
        <v>0</v>
      </c>
      <c r="W3613">
        <f>IF(ROW($E3613)&lt;=VALUE(LEFT(W$1,FIND("-",W$1,1)-1))+1,0,IF(ROW($E3612)=VALUE(LEFT(W$1,FIND("-",W$1,1)-1))+1,100-100/(1+ABS((SUMIF(INDEX($V:$V,ROW($V3613)-VALUE(LEFT(W$1,FIND("-",W$1,1)-1))+1):$V3613,"&gt;0",INDEX($V:$V,ROW($V3613)-VALUE(LEFT(W$1,FIND("-",W$1,1)-1))+1):$V3613)/COUNTIF(INDEX($V:$V,ROW($V3613)-VALUE(LEFT(W$1,FIND("-",W$1,1)-1))+1):$V3613,"&gt;0"))/(SUMIF(INDEX($V:$V,ROW($V3613)-VALUE(LEFT(W$1,FIND("-",W$1,1)-1))+1):$V3613,"&lt;0",INDEX($V:$V,ROW($V3613)-VALUE(LEFT(W$1,FIND("-",W$1,1)-1))+1):$V3613)/COUNTIF(INDEX($V:$V,ROW($V3613)-VALUE(LEFT(W$1,FIND("-",W$1,1)-1))+1):$V3613,"&lt;0")))),100-100/(1+ABS((SUMIF(INDEX($V:$V,ROW($V3613)-VALUE(LEFT(W$1,FIND("-",W$1,1)-1))+1):$V3613,"&gt;0",INDEX($V:$V,ROW($V3613)-VALUE(LEFT(W$1,FIND("-",W$1,1)-1))+1):$V3613)/VALUE(LEFT(W$1,FIND("-",W$1,1)-1)))/(SUMIF(INDEX($V:$V,ROW($V3613)-VALUE(LEFT(W$1,FIND("-",W$1,1)-1))+1):$V3613,"&lt;0",INDEX($V:$V,ROW($V3613)-VALUE(LEFT(W$1,FIND("-",W$1,1)-1))+1):$V3613)/VALUE(LEFT(W$1,FIND("-",W$1,1)-1)))))))</f>
        <v>66.666666666666657</v>
      </c>
      <c r="Y3613">
        <f>IF(ROW($E3613)&lt;=VALUE(LEFT(Y$1,FIND("-",Y$1,1)-1)),0,MAX(INDEX(C:C,ROW(C3613)-VALUE(LEFT(Y$1,FIND("-",Y$1,1)-1))+1):C3613))</f>
        <v>0.115</v>
      </c>
      <c r="Z3613">
        <f>IF(ROW($E3613)&lt;=VALUE(LEFT(Z$1,FIND("-",Z$1,1)-1)),0,MIN(INDEX(D:D,ROW(D3613)-VALUE(LEFT(Z$1,FIND("-",Z$1,1)-1))+1):D3613))</f>
        <v>0.1</v>
      </c>
      <c r="AA3613">
        <f t="shared" si="513"/>
        <v>66.666666666666643</v>
      </c>
      <c r="AB3613">
        <f>IF(ROW($AA3613)&lt;=VALUE(LEFT(AA$1,FIND("-",AA$1,1)-1))+VALUE(LEFT(AB$1,FIND("-",AB$1,1)-1)-1),0,AVERAGE(INDEX($AA:$AA,ROW($AA3613)-VALUE(LEFT(AB$1,FIND("-",AB$1,1)-1))+1):$AA3613))</f>
        <v>66.666666666666643</v>
      </c>
      <c r="AC3613">
        <f>IF(ROW($AA3613)&lt;=VALUE(LEFT(AA$1,FIND("-",AA$1,1)-1))+VALUE(LEFT(AB$1,FIND("-",AB$1,1)-1)-1)+VALUE(LEFT(AC$1,FIND("-",AC$1,1)-1)-1),0,AVERAGE(INDEX($AB:$AB,ROW($AB3613)-VALUE(LEFT(AC$1,FIND("-",AC$1,1)-1))+1):$AB3613))</f>
        <v>66.666666666666643</v>
      </c>
      <c r="AE3613">
        <f t="shared" si="510"/>
        <v>347774544</v>
      </c>
      <c r="AG3613" t="str">
        <f t="shared" si="512"/>
        <v/>
      </c>
    </row>
    <row r="3614" spans="1:33" x14ac:dyDescent="0.25">
      <c r="A3614" s="6">
        <v>42380</v>
      </c>
      <c r="B3614">
        <v>0.11</v>
      </c>
      <c r="C3614">
        <v>0.11</v>
      </c>
      <c r="D3614">
        <v>0.11</v>
      </c>
      <c r="E3614">
        <v>0.11</v>
      </c>
      <c r="F3614">
        <v>0.11</v>
      </c>
      <c r="G3614">
        <v>122000</v>
      </c>
      <c r="I3614" t="str">
        <f t="shared" si="505"/>
        <v/>
      </c>
      <c r="J3614" t="str">
        <f t="shared" si="506"/>
        <v/>
      </c>
      <c r="K3614" t="str">
        <f t="shared" si="507"/>
        <v/>
      </c>
      <c r="M3614" s="11" t="str">
        <f t="shared" si="511"/>
        <v/>
      </c>
      <c r="O3614">
        <f>IF(ROW($E3614)&lt;=VALUE(LEFT(O$1,FIND("-",O$1,1)-1)),0,IF(ROW($E3614)=VALUE(LEFT(O$1,FIND("-",O$1,1)-1))+1,AVERAGE(INDEX($E:$E,ROW($E3614)-VALUE(LEFT(O$1,FIND("-",O$1,1)-1))):$E3614),($E3614*(2/(VALUE(LEFT(O$1,FIND("-",O$1,1)-1))+1)))+(O3613*(1-(2/(VALUE(LEFT(O$1,FIND("-",O$1,1)-1))+1))))))</f>
        <v>0.12827673760925057</v>
      </c>
      <c r="Q3614">
        <f>IF(ROW($E3614)&lt;=VALUE(LEFT(Q$1,FIND("-",Q$1,1)-1)),0,IF(ROW($E3614)=VALUE(LEFT(Q$1,FIND("-",Q$1,1)-1))+1,AVERAGE(INDEX($E:$E,ROW($E3614)-VALUE(LEFT(Q$1,FIND("-",Q$1,1)-1))):$E3614),($E3614*(2/(VALUE(LEFT(Q$1,FIND("-",Q$1,1)-1))+1)))+(Q3613*(1-(2/(VALUE(LEFT(Q$1,FIND("-",Q$1,1)-1))+1))))))</f>
        <v>0.10910863505976912</v>
      </c>
      <c r="R3614">
        <f>IF(ROW($E3614)&lt;=VALUE(LEFT(R$1,FIND("-",R$1,1)-1)),0,IF(ROW($E3614)=VALUE(LEFT(R$1,FIND("-",R$1,1)-1))+1,AVERAGE(INDEX($E:$E,ROW($E3614)-VALUE(LEFT(R$1,FIND("-",R$1,1)-1))):$E3614),($E3614*(2/(VALUE(LEFT(R$1,FIND("-",R$1,1)-1))+1)))+(R3613*(1-(2/(VALUE(LEFT(R$1,FIND("-",R$1,1)-1))+1))))))</f>
        <v>0.10886016052582756</v>
      </c>
      <c r="S3614">
        <f t="shared" si="508"/>
        <v>2.4847453394155616E-4</v>
      </c>
      <c r="T3614">
        <f>IF(ROW($E3614)&lt;=MAX(VALUE(LEFT(Q$1,FIND("-",Q$1,1)-1)),VALUE(LEFT(R$1,FIND("-",R$1,1)-1)))+VALUE(LEFT(T$1,FIND("-",T$1,1)-1))-1,0,IF(ROW($E3614)=MAX(VALUE(LEFT(Q$1,FIND("-",Q$1,1)-1)),VALUE(LEFT(R$1,FIND("-",R$1,1)-1)))+VALUE(LEFT(T$1,FIND("-",T$1,1)-1)),AVERAGE(INDEX($S:$S,ROW(S3614)-VALUE(LEFT(T$1,FIND("-",T$1,1)-1))+1):S3614),($S3614*(2/(VALUE(LEFT(T$1,FIND("-",T$1,1)-1))+1)))+(T3613*(1-(2/(VALUE(LEFT(T$1,FIND("-",T$1,1)-1))+1))))))</f>
        <v>-3.545956481398296E-4</v>
      </c>
      <c r="V3614">
        <f t="shared" si="509"/>
        <v>0</v>
      </c>
      <c r="W3614">
        <f>IF(ROW($E3614)&lt;=VALUE(LEFT(W$1,FIND("-",W$1,1)-1))+1,0,IF(ROW($E3613)=VALUE(LEFT(W$1,FIND("-",W$1,1)-1))+1,100-100/(1+ABS((SUMIF(INDEX($V:$V,ROW($V3614)-VALUE(LEFT(W$1,FIND("-",W$1,1)-1))+1):$V3614,"&gt;0",INDEX($V:$V,ROW($V3614)-VALUE(LEFT(W$1,FIND("-",W$1,1)-1))+1):$V3614)/COUNTIF(INDEX($V:$V,ROW($V3614)-VALUE(LEFT(W$1,FIND("-",W$1,1)-1))+1):$V3614,"&gt;0"))/(SUMIF(INDEX($V:$V,ROW($V3614)-VALUE(LEFT(W$1,FIND("-",W$1,1)-1))+1):$V3614,"&lt;0",INDEX($V:$V,ROW($V3614)-VALUE(LEFT(W$1,FIND("-",W$1,1)-1))+1):$V3614)/COUNTIF(INDEX($V:$V,ROW($V3614)-VALUE(LEFT(W$1,FIND("-",W$1,1)-1))+1):$V3614,"&lt;0")))),100-100/(1+ABS((SUMIF(INDEX($V:$V,ROW($V3614)-VALUE(LEFT(W$1,FIND("-",W$1,1)-1))+1):$V3614,"&gt;0",INDEX($V:$V,ROW($V3614)-VALUE(LEFT(W$1,FIND("-",W$1,1)-1))+1):$V3614)/VALUE(LEFT(W$1,FIND("-",W$1,1)-1)))/(SUMIF(INDEX($V:$V,ROW($V3614)-VALUE(LEFT(W$1,FIND("-",W$1,1)-1))+1):$V3614,"&lt;0",INDEX($V:$V,ROW($V3614)-VALUE(LEFT(W$1,FIND("-",W$1,1)-1))+1):$V3614)/VALUE(LEFT(W$1,FIND("-",W$1,1)-1)))))))</f>
        <v>66.666666666666657</v>
      </c>
      <c r="Y3614">
        <f>IF(ROW($E3614)&lt;=VALUE(LEFT(Y$1,FIND("-",Y$1,1)-1)),0,MAX(INDEX(C:C,ROW(C3614)-VALUE(LEFT(Y$1,FIND("-",Y$1,1)-1))+1):C3614))</f>
        <v>0.115</v>
      </c>
      <c r="Z3614">
        <f>IF(ROW($E3614)&lt;=VALUE(LEFT(Z$1,FIND("-",Z$1,1)-1)),0,MIN(INDEX(D:D,ROW(D3614)-VALUE(LEFT(Z$1,FIND("-",Z$1,1)-1))+1):D3614))</f>
        <v>0.1</v>
      </c>
      <c r="AA3614">
        <f t="shared" si="513"/>
        <v>66.666666666666643</v>
      </c>
      <c r="AB3614">
        <f>IF(ROW($AA3614)&lt;=VALUE(LEFT(AA$1,FIND("-",AA$1,1)-1))+VALUE(LEFT(AB$1,FIND("-",AB$1,1)-1)-1),0,AVERAGE(INDEX($AA:$AA,ROW($AA3614)-VALUE(LEFT(AB$1,FIND("-",AB$1,1)-1))+1):$AA3614))</f>
        <v>66.666666666666643</v>
      </c>
      <c r="AC3614">
        <f>IF(ROW($AA3614)&lt;=VALUE(LEFT(AA$1,FIND("-",AA$1,1)-1))+VALUE(LEFT(AB$1,FIND("-",AB$1,1)-1)-1)+VALUE(LEFT(AC$1,FIND("-",AC$1,1)-1)-1),0,AVERAGE(INDEX($AB:$AB,ROW($AB3614)-VALUE(LEFT(AC$1,FIND("-",AC$1,1)-1))+1):$AB3614))</f>
        <v>66.666666666666643</v>
      </c>
      <c r="AE3614">
        <f t="shared" si="510"/>
        <v>347774544</v>
      </c>
      <c r="AG3614" t="str">
        <f t="shared" si="512"/>
        <v/>
      </c>
    </row>
    <row r="3615" spans="1:33" x14ac:dyDescent="0.25">
      <c r="A3615" s="6">
        <v>42381</v>
      </c>
      <c r="B3615">
        <v>0.11</v>
      </c>
      <c r="C3615">
        <v>0.11</v>
      </c>
      <c r="D3615">
        <v>0.11</v>
      </c>
      <c r="E3615">
        <v>0.11</v>
      </c>
      <c r="F3615">
        <v>0.11</v>
      </c>
      <c r="G3615">
        <v>150000</v>
      </c>
      <c r="I3615" t="str">
        <f t="shared" si="505"/>
        <v/>
      </c>
      <c r="J3615" t="str">
        <f t="shared" si="506"/>
        <v/>
      </c>
      <c r="K3615" t="str">
        <f t="shared" si="507"/>
        <v/>
      </c>
      <c r="M3615" s="11" t="str">
        <f t="shared" si="511"/>
        <v/>
      </c>
      <c r="O3615">
        <f>IF(ROW($E3615)&lt;=VALUE(LEFT(O$1,FIND("-",O$1,1)-1)),0,IF(ROW($E3615)=VALUE(LEFT(O$1,FIND("-",O$1,1)-1))+1,AVERAGE(INDEX($E:$E,ROW($E3615)-VALUE(LEFT(O$1,FIND("-",O$1,1)-1))):$E3615),($E3615*(2/(VALUE(LEFT(O$1,FIND("-",O$1,1)-1))+1)))+(O3614*(1-(2/(VALUE(LEFT(O$1,FIND("-",O$1,1)-1))+1))))))</f>
        <v>0.12809487952358639</v>
      </c>
      <c r="Q3615">
        <f>IF(ROW($E3615)&lt;=VALUE(LEFT(Q$1,FIND("-",Q$1,1)-1)),0,IF(ROW($E3615)=VALUE(LEFT(Q$1,FIND("-",Q$1,1)-1))+1,AVERAGE(INDEX($E:$E,ROW($E3615)-VALUE(LEFT(Q$1,FIND("-",Q$1,1)-1))):$E3615),($E3615*(2/(VALUE(LEFT(Q$1,FIND("-",Q$1,1)-1))+1)))+(Q3614*(1-(2/(VALUE(LEFT(Q$1,FIND("-",Q$1,1)-1))+1))))))</f>
        <v>0.10924576812749695</v>
      </c>
      <c r="R3615">
        <f>IF(ROW($E3615)&lt;=VALUE(LEFT(R$1,FIND("-",R$1,1)-1)),0,IF(ROW($E3615)=VALUE(LEFT(R$1,FIND("-",R$1,1)-1))+1,AVERAGE(INDEX($E:$E,ROW($E3615)-VALUE(LEFT(R$1,FIND("-",R$1,1)-1))):$E3615),($E3615*(2/(VALUE(LEFT(R$1,FIND("-",R$1,1)-1))+1)))+(R3614*(1-(2/(VALUE(LEFT(R$1,FIND("-",R$1,1)-1))+1))))))</f>
        <v>0.10894459307946996</v>
      </c>
      <c r="S3615">
        <f t="shared" si="508"/>
        <v>3.0117504802698591E-4</v>
      </c>
      <c r="T3615">
        <f>IF(ROW($E3615)&lt;=MAX(VALUE(LEFT(Q$1,FIND("-",Q$1,1)-1)),VALUE(LEFT(R$1,FIND("-",R$1,1)-1)))+VALUE(LEFT(T$1,FIND("-",T$1,1)-1))-1,0,IF(ROW($E3615)=MAX(VALUE(LEFT(Q$1,FIND("-",Q$1,1)-1)),VALUE(LEFT(R$1,FIND("-",R$1,1)-1)))+VALUE(LEFT(T$1,FIND("-",T$1,1)-1)),AVERAGE(INDEX($S:$S,ROW(S3615)-VALUE(LEFT(T$1,FIND("-",T$1,1)-1))+1):S3615),($S3615*(2/(VALUE(LEFT(T$1,FIND("-",T$1,1)-1))+1)))+(T3614*(1-(2/(VALUE(LEFT(T$1,FIND("-",T$1,1)-1))+1))))))</f>
        <v>-2.2344150890646648E-4</v>
      </c>
      <c r="V3615">
        <f t="shared" si="509"/>
        <v>0</v>
      </c>
      <c r="W3615">
        <f>IF(ROW($E3615)&lt;=VALUE(LEFT(W$1,FIND("-",W$1,1)-1))+1,0,IF(ROW($E3614)=VALUE(LEFT(W$1,FIND("-",W$1,1)-1))+1,100-100/(1+ABS((SUMIF(INDEX($V:$V,ROW($V3615)-VALUE(LEFT(W$1,FIND("-",W$1,1)-1))+1):$V3615,"&gt;0",INDEX($V:$V,ROW($V3615)-VALUE(LEFT(W$1,FIND("-",W$1,1)-1))+1):$V3615)/COUNTIF(INDEX($V:$V,ROW($V3615)-VALUE(LEFT(W$1,FIND("-",W$1,1)-1))+1):$V3615,"&gt;0"))/(SUMIF(INDEX($V:$V,ROW($V3615)-VALUE(LEFT(W$1,FIND("-",W$1,1)-1))+1):$V3615,"&lt;0",INDEX($V:$V,ROW($V3615)-VALUE(LEFT(W$1,FIND("-",W$1,1)-1))+1):$V3615)/COUNTIF(INDEX($V:$V,ROW($V3615)-VALUE(LEFT(W$1,FIND("-",W$1,1)-1))+1):$V3615,"&lt;0")))),100-100/(1+ABS((SUMIF(INDEX($V:$V,ROW($V3615)-VALUE(LEFT(W$1,FIND("-",W$1,1)-1))+1):$V3615,"&gt;0",INDEX($V:$V,ROW($V3615)-VALUE(LEFT(W$1,FIND("-",W$1,1)-1))+1):$V3615)/VALUE(LEFT(W$1,FIND("-",W$1,1)-1)))/(SUMIF(INDEX($V:$V,ROW($V3615)-VALUE(LEFT(W$1,FIND("-",W$1,1)-1))+1):$V3615,"&lt;0",INDEX($V:$V,ROW($V3615)-VALUE(LEFT(W$1,FIND("-",W$1,1)-1))+1):$V3615)/VALUE(LEFT(W$1,FIND("-",W$1,1)-1)))))))</f>
        <v>50</v>
      </c>
      <c r="Y3615">
        <f>IF(ROW($E3615)&lt;=VALUE(LEFT(Y$1,FIND("-",Y$1,1)-1)),0,MAX(INDEX(C:C,ROW(C3615)-VALUE(LEFT(Y$1,FIND("-",Y$1,1)-1))+1):C3615))</f>
        <v>0.115</v>
      </c>
      <c r="Z3615">
        <f>IF(ROW($E3615)&lt;=VALUE(LEFT(Z$1,FIND("-",Z$1,1)-1)),0,MIN(INDEX(D:D,ROW(D3615)-VALUE(LEFT(Z$1,FIND("-",Z$1,1)-1))+1):D3615))</f>
        <v>0.105</v>
      </c>
      <c r="AA3615">
        <f t="shared" si="513"/>
        <v>50</v>
      </c>
      <c r="AB3615">
        <f>IF(ROW($AA3615)&lt;=VALUE(LEFT(AA$1,FIND("-",AA$1,1)-1))+VALUE(LEFT(AB$1,FIND("-",AB$1,1)-1)-1),0,AVERAGE(INDEX($AA:$AA,ROW($AA3615)-VALUE(LEFT(AB$1,FIND("-",AB$1,1)-1))+1):$AA3615))</f>
        <v>61.111111111111093</v>
      </c>
      <c r="AC3615">
        <f>IF(ROW($AA3615)&lt;=VALUE(LEFT(AA$1,FIND("-",AA$1,1)-1))+VALUE(LEFT(AB$1,FIND("-",AB$1,1)-1)-1)+VALUE(LEFT(AC$1,FIND("-",AC$1,1)-1)-1),0,AVERAGE(INDEX($AB:$AB,ROW($AB3615)-VALUE(LEFT(AC$1,FIND("-",AC$1,1)-1))+1):$AB3615))</f>
        <v>64.814814814814795</v>
      </c>
      <c r="AE3615">
        <f t="shared" si="510"/>
        <v>347774544</v>
      </c>
      <c r="AG3615" t="str">
        <f t="shared" si="512"/>
        <v/>
      </c>
    </row>
    <row r="3616" spans="1:33" x14ac:dyDescent="0.25">
      <c r="A3616" s="6">
        <v>42382</v>
      </c>
      <c r="B3616">
        <v>0.11</v>
      </c>
      <c r="C3616">
        <v>0.11</v>
      </c>
      <c r="D3616">
        <v>0.11</v>
      </c>
      <c r="E3616">
        <v>0.11</v>
      </c>
      <c r="F3616">
        <v>0.11</v>
      </c>
      <c r="G3616">
        <v>0</v>
      </c>
      <c r="I3616" t="str">
        <f t="shared" si="505"/>
        <v/>
      </c>
      <c r="J3616" t="str">
        <f t="shared" si="506"/>
        <v/>
      </c>
      <c r="K3616" t="str">
        <f t="shared" si="507"/>
        <v/>
      </c>
      <c r="M3616" s="11" t="str">
        <f t="shared" si="511"/>
        <v/>
      </c>
      <c r="O3616">
        <f>IF(ROW($E3616)&lt;=VALUE(LEFT(O$1,FIND("-",O$1,1)-1)),0,IF(ROW($E3616)=VALUE(LEFT(O$1,FIND("-",O$1,1)-1))+1,AVERAGE(INDEX($E:$E,ROW($E3616)-VALUE(LEFT(O$1,FIND("-",O$1,1)-1))):$E3616),($E3616*(2/(VALUE(LEFT(O$1,FIND("-",O$1,1)-1))+1)))+(O3615*(1-(2/(VALUE(LEFT(O$1,FIND("-",O$1,1)-1))+1))))))</f>
        <v>0.12791483097111289</v>
      </c>
      <c r="Q3616">
        <f>IF(ROW($E3616)&lt;=VALUE(LEFT(Q$1,FIND("-",Q$1,1)-1)),0,IF(ROW($E3616)=VALUE(LEFT(Q$1,FIND("-",Q$1,1)-1))+1,AVERAGE(INDEX($E:$E,ROW($E3616)-VALUE(LEFT(Q$1,FIND("-",Q$1,1)-1))):$E3616),($E3616*(2/(VALUE(LEFT(Q$1,FIND("-",Q$1,1)-1))+1)))+(Q3615*(1-(2/(VALUE(LEFT(Q$1,FIND("-",Q$1,1)-1))+1))))))</f>
        <v>0.10936180380018973</v>
      </c>
      <c r="R3616">
        <f>IF(ROW($E3616)&lt;=VALUE(LEFT(R$1,FIND("-",R$1,1)-1)),0,IF(ROW($E3616)=VALUE(LEFT(R$1,FIND("-",R$1,1)-1))+1,AVERAGE(INDEX($E:$E,ROW($E3616)-VALUE(LEFT(R$1,FIND("-",R$1,1)-1))):$E3616),($E3616*(2/(VALUE(LEFT(R$1,FIND("-",R$1,1)-1))+1)))+(R3615*(1-(2/(VALUE(LEFT(R$1,FIND("-",R$1,1)-1))+1))))))</f>
        <v>0.10902277136987959</v>
      </c>
      <c r="S3616">
        <f t="shared" si="508"/>
        <v>3.3903243031013774E-4</v>
      </c>
      <c r="T3616">
        <f>IF(ROW($E3616)&lt;=MAX(VALUE(LEFT(Q$1,FIND("-",Q$1,1)-1)),VALUE(LEFT(R$1,FIND("-",R$1,1)-1)))+VALUE(LEFT(T$1,FIND("-",T$1,1)-1))-1,0,IF(ROW($E3616)=MAX(VALUE(LEFT(Q$1,FIND("-",Q$1,1)-1)),VALUE(LEFT(R$1,FIND("-",R$1,1)-1)))+VALUE(LEFT(T$1,FIND("-",T$1,1)-1)),AVERAGE(INDEX($S:$S,ROW(S3616)-VALUE(LEFT(T$1,FIND("-",T$1,1)-1))+1):S3616),($S3616*(2/(VALUE(LEFT(T$1,FIND("-",T$1,1)-1))+1)))+(T3615*(1-(2/(VALUE(LEFT(T$1,FIND("-",T$1,1)-1))+1))))))</f>
        <v>-1.1094672106314564E-4</v>
      </c>
      <c r="V3616">
        <f t="shared" si="509"/>
        <v>0</v>
      </c>
      <c r="W3616">
        <f>IF(ROW($E3616)&lt;=VALUE(LEFT(W$1,FIND("-",W$1,1)-1))+1,0,IF(ROW($E3615)=VALUE(LEFT(W$1,FIND("-",W$1,1)-1))+1,100-100/(1+ABS((SUMIF(INDEX($V:$V,ROW($V3616)-VALUE(LEFT(W$1,FIND("-",W$1,1)-1))+1):$V3616,"&gt;0",INDEX($V:$V,ROW($V3616)-VALUE(LEFT(W$1,FIND("-",W$1,1)-1))+1):$V3616)/COUNTIF(INDEX($V:$V,ROW($V3616)-VALUE(LEFT(W$1,FIND("-",W$1,1)-1))+1):$V3616,"&gt;0"))/(SUMIF(INDEX($V:$V,ROW($V3616)-VALUE(LEFT(W$1,FIND("-",W$1,1)-1))+1):$V3616,"&lt;0",INDEX($V:$V,ROW($V3616)-VALUE(LEFT(W$1,FIND("-",W$1,1)-1))+1):$V3616)/COUNTIF(INDEX($V:$V,ROW($V3616)-VALUE(LEFT(W$1,FIND("-",W$1,1)-1))+1):$V3616,"&lt;0")))),100-100/(1+ABS((SUMIF(INDEX($V:$V,ROW($V3616)-VALUE(LEFT(W$1,FIND("-",W$1,1)-1))+1):$V3616,"&gt;0",INDEX($V:$V,ROW($V3616)-VALUE(LEFT(W$1,FIND("-",W$1,1)-1))+1):$V3616)/VALUE(LEFT(W$1,FIND("-",W$1,1)-1)))/(SUMIF(INDEX($V:$V,ROW($V3616)-VALUE(LEFT(W$1,FIND("-",W$1,1)-1))+1):$V3616,"&lt;0",INDEX($V:$V,ROW($V3616)-VALUE(LEFT(W$1,FIND("-",W$1,1)-1))+1):$V3616)/VALUE(LEFT(W$1,FIND("-",W$1,1)-1)))))))</f>
        <v>50</v>
      </c>
      <c r="Y3616">
        <f>IF(ROW($E3616)&lt;=VALUE(LEFT(Y$1,FIND("-",Y$1,1)-1)),0,MAX(INDEX(C:C,ROW(C3616)-VALUE(LEFT(Y$1,FIND("-",Y$1,1)-1))+1):C3616))</f>
        <v>0.115</v>
      </c>
      <c r="Z3616">
        <f>IF(ROW($E3616)&lt;=VALUE(LEFT(Z$1,FIND("-",Z$1,1)-1)),0,MIN(INDEX(D:D,ROW(D3616)-VALUE(LEFT(Z$1,FIND("-",Z$1,1)-1))+1):D3616))</f>
        <v>0.105</v>
      </c>
      <c r="AA3616">
        <f t="shared" si="513"/>
        <v>50</v>
      </c>
      <c r="AB3616">
        <f>IF(ROW($AA3616)&lt;=VALUE(LEFT(AA$1,FIND("-",AA$1,1)-1))+VALUE(LEFT(AB$1,FIND("-",AB$1,1)-1)-1),0,AVERAGE(INDEX($AA:$AA,ROW($AA3616)-VALUE(LEFT(AB$1,FIND("-",AB$1,1)-1))+1):$AA3616))</f>
        <v>55.555555555555543</v>
      </c>
      <c r="AC3616">
        <f>IF(ROW($AA3616)&lt;=VALUE(LEFT(AA$1,FIND("-",AA$1,1)-1))+VALUE(LEFT(AB$1,FIND("-",AB$1,1)-1)-1)+VALUE(LEFT(AC$1,FIND("-",AC$1,1)-1)-1),0,AVERAGE(INDEX($AB:$AB,ROW($AB3616)-VALUE(LEFT(AC$1,FIND("-",AC$1,1)-1))+1):$AB3616))</f>
        <v>61.111111111111093</v>
      </c>
      <c r="AE3616">
        <f t="shared" si="510"/>
        <v>347774544</v>
      </c>
      <c r="AG3616" t="str">
        <f t="shared" si="512"/>
        <v/>
      </c>
    </row>
    <row r="3617" spans="1:33" x14ac:dyDescent="0.25">
      <c r="A3617" s="6">
        <v>42383</v>
      </c>
      <c r="B3617">
        <v>0.105</v>
      </c>
      <c r="C3617">
        <v>0.11</v>
      </c>
      <c r="D3617">
        <v>0.105</v>
      </c>
      <c r="E3617">
        <v>0.11</v>
      </c>
      <c r="F3617">
        <v>0.11</v>
      </c>
      <c r="G3617">
        <v>116800</v>
      </c>
      <c r="I3617" t="str">
        <f t="shared" si="505"/>
        <v/>
      </c>
      <c r="J3617" t="str">
        <f t="shared" si="506"/>
        <v/>
      </c>
      <c r="K3617" t="str">
        <f t="shared" si="507"/>
        <v/>
      </c>
      <c r="M3617" s="11" t="str">
        <f t="shared" si="511"/>
        <v/>
      </c>
      <c r="O3617">
        <f>IF(ROW($E3617)&lt;=VALUE(LEFT(O$1,FIND("-",O$1,1)-1)),0,IF(ROW($E3617)=VALUE(LEFT(O$1,FIND("-",O$1,1)-1))+1,AVERAGE(INDEX($E:$E,ROW($E3617)-VALUE(LEFT(O$1,FIND("-",O$1,1)-1))):$E3617),($E3617*(2/(VALUE(LEFT(O$1,FIND("-",O$1,1)-1))+1)))+(O3616*(1-(2/(VALUE(LEFT(O$1,FIND("-",O$1,1)-1))+1))))))</f>
        <v>0.12773657394652471</v>
      </c>
      <c r="Q3617">
        <f>IF(ROW($E3617)&lt;=VALUE(LEFT(Q$1,FIND("-",Q$1,1)-1)),0,IF(ROW($E3617)=VALUE(LEFT(Q$1,FIND("-",Q$1,1)-1))+1,AVERAGE(INDEX($E:$E,ROW($E3617)-VALUE(LEFT(Q$1,FIND("-",Q$1,1)-1))):$E3617),($E3617*(2/(VALUE(LEFT(Q$1,FIND("-",Q$1,1)-1))+1)))+(Q3616*(1-(2/(VALUE(LEFT(Q$1,FIND("-",Q$1,1)-1))+1))))))</f>
        <v>0.10945998783092978</v>
      </c>
      <c r="R3617">
        <f>IF(ROW($E3617)&lt;=VALUE(LEFT(R$1,FIND("-",R$1,1)-1)),0,IF(ROW($E3617)=VALUE(LEFT(R$1,FIND("-",R$1,1)-1))+1,AVERAGE(INDEX($E:$E,ROW($E3617)-VALUE(LEFT(R$1,FIND("-",R$1,1)-1))):$E3617),($E3617*(2/(VALUE(LEFT(R$1,FIND("-",R$1,1)-1))+1)))+(R3616*(1-(2/(VALUE(LEFT(R$1,FIND("-",R$1,1)-1))+1))))))</f>
        <v>0.10909515867581443</v>
      </c>
      <c r="S3617">
        <f t="shared" si="508"/>
        <v>3.6482915511534819E-4</v>
      </c>
      <c r="T3617">
        <f>IF(ROW($E3617)&lt;=MAX(VALUE(LEFT(Q$1,FIND("-",Q$1,1)-1)),VALUE(LEFT(R$1,FIND("-",R$1,1)-1)))+VALUE(LEFT(T$1,FIND("-",T$1,1)-1))-1,0,IF(ROW($E3617)=MAX(VALUE(LEFT(Q$1,FIND("-",Q$1,1)-1)),VALUE(LEFT(R$1,FIND("-",R$1,1)-1)))+VALUE(LEFT(T$1,FIND("-",T$1,1)-1)),AVERAGE(INDEX($S:$S,ROW(S3617)-VALUE(LEFT(T$1,FIND("-",T$1,1)-1))+1):S3617),($S3617*(2/(VALUE(LEFT(T$1,FIND("-",T$1,1)-1))+1)))+(T3616*(1-(2/(VALUE(LEFT(T$1,FIND("-",T$1,1)-1))+1))))))</f>
        <v>-1.5791545827446878E-5</v>
      </c>
      <c r="V3617">
        <f t="shared" si="509"/>
        <v>0</v>
      </c>
      <c r="W3617">
        <f>IF(ROW($E3617)&lt;=VALUE(LEFT(W$1,FIND("-",W$1,1)-1))+1,0,IF(ROW($E3616)=VALUE(LEFT(W$1,FIND("-",W$1,1)-1))+1,100-100/(1+ABS((SUMIF(INDEX($V:$V,ROW($V3617)-VALUE(LEFT(W$1,FIND("-",W$1,1)-1))+1):$V3617,"&gt;0",INDEX($V:$V,ROW($V3617)-VALUE(LEFT(W$1,FIND("-",W$1,1)-1))+1):$V3617)/COUNTIF(INDEX($V:$V,ROW($V3617)-VALUE(LEFT(W$1,FIND("-",W$1,1)-1))+1):$V3617,"&gt;0"))/(SUMIF(INDEX($V:$V,ROW($V3617)-VALUE(LEFT(W$1,FIND("-",W$1,1)-1))+1):$V3617,"&lt;0",INDEX($V:$V,ROW($V3617)-VALUE(LEFT(W$1,FIND("-",W$1,1)-1))+1):$V3617)/COUNTIF(INDEX($V:$V,ROW($V3617)-VALUE(LEFT(W$1,FIND("-",W$1,1)-1))+1):$V3617,"&lt;0")))),100-100/(1+ABS((SUMIF(INDEX($V:$V,ROW($V3617)-VALUE(LEFT(W$1,FIND("-",W$1,1)-1))+1):$V3617,"&gt;0",INDEX($V:$V,ROW($V3617)-VALUE(LEFT(W$1,FIND("-",W$1,1)-1))+1):$V3617)/VALUE(LEFT(W$1,FIND("-",W$1,1)-1)))/(SUMIF(INDEX($V:$V,ROW($V3617)-VALUE(LEFT(W$1,FIND("-",W$1,1)-1))+1):$V3617,"&lt;0",INDEX($V:$V,ROW($V3617)-VALUE(LEFT(W$1,FIND("-",W$1,1)-1))+1):$V3617)/VALUE(LEFT(W$1,FIND("-",W$1,1)-1)))))))</f>
        <v>50</v>
      </c>
      <c r="Y3617">
        <f>IF(ROW($E3617)&lt;=VALUE(LEFT(Y$1,FIND("-",Y$1,1)-1)),0,MAX(INDEX(C:C,ROW(C3617)-VALUE(LEFT(Y$1,FIND("-",Y$1,1)-1))+1):C3617))</f>
        <v>0.115</v>
      </c>
      <c r="Z3617">
        <f>IF(ROW($E3617)&lt;=VALUE(LEFT(Z$1,FIND("-",Z$1,1)-1)),0,MIN(INDEX(D:D,ROW(D3617)-VALUE(LEFT(Z$1,FIND("-",Z$1,1)-1))+1):D3617))</f>
        <v>0.105</v>
      </c>
      <c r="AA3617">
        <f t="shared" si="513"/>
        <v>50</v>
      </c>
      <c r="AB3617">
        <f>IF(ROW($AA3617)&lt;=VALUE(LEFT(AA$1,FIND("-",AA$1,1)-1))+VALUE(LEFT(AB$1,FIND("-",AB$1,1)-1)-1),0,AVERAGE(INDEX($AA:$AA,ROW($AA3617)-VALUE(LEFT(AB$1,FIND("-",AB$1,1)-1))+1):$AA3617))</f>
        <v>50</v>
      </c>
      <c r="AC3617">
        <f>IF(ROW($AA3617)&lt;=VALUE(LEFT(AA$1,FIND("-",AA$1,1)-1))+VALUE(LEFT(AB$1,FIND("-",AB$1,1)-1)-1)+VALUE(LEFT(AC$1,FIND("-",AC$1,1)-1)-1),0,AVERAGE(INDEX($AB:$AB,ROW($AB3617)-VALUE(LEFT(AC$1,FIND("-",AC$1,1)-1))+1):$AB3617))</f>
        <v>55.555555555555543</v>
      </c>
      <c r="AE3617">
        <f t="shared" si="510"/>
        <v>347774544</v>
      </c>
      <c r="AG3617" t="str">
        <f t="shared" si="512"/>
        <v/>
      </c>
    </row>
    <row r="3618" spans="1:33" x14ac:dyDescent="0.25">
      <c r="A3618" s="6">
        <v>42384</v>
      </c>
      <c r="B3618">
        <v>0.11</v>
      </c>
      <c r="C3618">
        <v>0.11</v>
      </c>
      <c r="D3618">
        <v>0.105</v>
      </c>
      <c r="E3618">
        <v>0.11</v>
      </c>
      <c r="F3618">
        <v>0.11</v>
      </c>
      <c r="G3618">
        <v>451300</v>
      </c>
      <c r="I3618" t="str">
        <f t="shared" si="505"/>
        <v/>
      </c>
      <c r="J3618" t="str">
        <f t="shared" si="506"/>
        <v/>
      </c>
      <c r="K3618" t="str">
        <f t="shared" si="507"/>
        <v/>
      </c>
      <c r="M3618" s="11" t="str">
        <f t="shared" si="511"/>
        <v/>
      </c>
      <c r="O3618">
        <f>IF(ROW($E3618)&lt;=VALUE(LEFT(O$1,FIND("-",O$1,1)-1)),0,IF(ROW($E3618)=VALUE(LEFT(O$1,FIND("-",O$1,1)-1))+1,AVERAGE(INDEX($E:$E,ROW($E3618)-VALUE(LEFT(O$1,FIND("-",O$1,1)-1))):$E3618),($E3618*(2/(VALUE(LEFT(O$1,FIND("-",O$1,1)-1))+1)))+(O3617*(1-(2/(VALUE(LEFT(O$1,FIND("-",O$1,1)-1))+1))))))</f>
        <v>0.12756009062367371</v>
      </c>
      <c r="Q3618">
        <f>IF(ROW($E3618)&lt;=VALUE(LEFT(Q$1,FIND("-",Q$1,1)-1)),0,IF(ROW($E3618)=VALUE(LEFT(Q$1,FIND("-",Q$1,1)-1))+1,AVERAGE(INDEX($E:$E,ROW($E3618)-VALUE(LEFT(Q$1,FIND("-",Q$1,1)-1))):$E3618),($E3618*(2/(VALUE(LEFT(Q$1,FIND("-",Q$1,1)-1))+1)))+(Q3617*(1-(2/(VALUE(LEFT(Q$1,FIND("-",Q$1,1)-1))+1))))))</f>
        <v>0.10954306662617136</v>
      </c>
      <c r="R3618">
        <f>IF(ROW($E3618)&lt;=VALUE(LEFT(R$1,FIND("-",R$1,1)-1)),0,IF(ROW($E3618)=VALUE(LEFT(R$1,FIND("-",R$1,1)-1))+1,AVERAGE(INDEX($E:$E,ROW($E3618)-VALUE(LEFT(R$1,FIND("-",R$1,1)-1))):$E3618),($E3618*(2/(VALUE(LEFT(R$1,FIND("-",R$1,1)-1))+1)))+(R3617*(1-(2/(VALUE(LEFT(R$1,FIND("-",R$1,1)-1))+1))))))</f>
        <v>0.10916218395908744</v>
      </c>
      <c r="S3618">
        <f t="shared" si="508"/>
        <v>3.8088266708391494E-4</v>
      </c>
      <c r="T3618">
        <f>IF(ROW($E3618)&lt;=MAX(VALUE(LEFT(Q$1,FIND("-",Q$1,1)-1)),VALUE(LEFT(R$1,FIND("-",R$1,1)-1)))+VALUE(LEFT(T$1,FIND("-",T$1,1)-1))-1,0,IF(ROW($E3618)=MAX(VALUE(LEFT(Q$1,FIND("-",Q$1,1)-1)),VALUE(LEFT(R$1,FIND("-",R$1,1)-1)))+VALUE(LEFT(T$1,FIND("-",T$1,1)-1)),AVERAGE(INDEX($S:$S,ROW(S3618)-VALUE(LEFT(T$1,FIND("-",T$1,1)-1))+1):S3618),($S3618*(2/(VALUE(LEFT(T$1,FIND("-",T$1,1)-1))+1)))+(T3617*(1-(2/(VALUE(LEFT(T$1,FIND("-",T$1,1)-1))+1))))))</f>
        <v>6.3543296754825491E-5</v>
      </c>
      <c r="V3618">
        <f t="shared" si="509"/>
        <v>0</v>
      </c>
      <c r="W3618">
        <f>IF(ROW($E3618)&lt;=VALUE(LEFT(W$1,FIND("-",W$1,1)-1))+1,0,IF(ROW($E3617)=VALUE(LEFT(W$1,FIND("-",W$1,1)-1))+1,100-100/(1+ABS((SUMIF(INDEX($V:$V,ROW($V3618)-VALUE(LEFT(W$1,FIND("-",W$1,1)-1))+1):$V3618,"&gt;0",INDEX($V:$V,ROW($V3618)-VALUE(LEFT(W$1,FIND("-",W$1,1)-1))+1):$V3618)/COUNTIF(INDEX($V:$V,ROW($V3618)-VALUE(LEFT(W$1,FIND("-",W$1,1)-1))+1):$V3618,"&gt;0"))/(SUMIF(INDEX($V:$V,ROW($V3618)-VALUE(LEFT(W$1,FIND("-",W$1,1)-1))+1):$V3618,"&lt;0",INDEX($V:$V,ROW($V3618)-VALUE(LEFT(W$1,FIND("-",W$1,1)-1))+1):$V3618)/COUNTIF(INDEX($V:$V,ROW($V3618)-VALUE(LEFT(W$1,FIND("-",W$1,1)-1))+1):$V3618,"&lt;0")))),100-100/(1+ABS((SUMIF(INDEX($V:$V,ROW($V3618)-VALUE(LEFT(W$1,FIND("-",W$1,1)-1))+1):$V3618,"&gt;0",INDEX($V:$V,ROW($V3618)-VALUE(LEFT(W$1,FIND("-",W$1,1)-1))+1):$V3618)/VALUE(LEFT(W$1,FIND("-",W$1,1)-1)))/(SUMIF(INDEX($V:$V,ROW($V3618)-VALUE(LEFT(W$1,FIND("-",W$1,1)-1))+1):$V3618,"&lt;0",INDEX($V:$V,ROW($V3618)-VALUE(LEFT(W$1,FIND("-",W$1,1)-1))+1):$V3618)/VALUE(LEFT(W$1,FIND("-",W$1,1)-1)))))))</f>
        <v>66.666666666666657</v>
      </c>
      <c r="Y3618">
        <f>IF(ROW($E3618)&lt;=VALUE(LEFT(Y$1,FIND("-",Y$1,1)-1)),0,MAX(INDEX(C:C,ROW(C3618)-VALUE(LEFT(Y$1,FIND("-",Y$1,1)-1))+1):C3618))</f>
        <v>0.115</v>
      </c>
      <c r="Z3618">
        <f>IF(ROW($E3618)&lt;=VALUE(LEFT(Z$1,FIND("-",Z$1,1)-1)),0,MIN(INDEX(D:D,ROW(D3618)-VALUE(LEFT(Z$1,FIND("-",Z$1,1)-1))+1):D3618))</f>
        <v>0.105</v>
      </c>
      <c r="AA3618">
        <f t="shared" si="513"/>
        <v>50</v>
      </c>
      <c r="AB3618">
        <f>IF(ROW($AA3618)&lt;=VALUE(LEFT(AA$1,FIND("-",AA$1,1)-1))+VALUE(LEFT(AB$1,FIND("-",AB$1,1)-1)-1),0,AVERAGE(INDEX($AA:$AA,ROW($AA3618)-VALUE(LEFT(AB$1,FIND("-",AB$1,1)-1))+1):$AA3618))</f>
        <v>50</v>
      </c>
      <c r="AC3618">
        <f>IF(ROW($AA3618)&lt;=VALUE(LEFT(AA$1,FIND("-",AA$1,1)-1))+VALUE(LEFT(AB$1,FIND("-",AB$1,1)-1)-1)+VALUE(LEFT(AC$1,FIND("-",AC$1,1)-1)-1),0,AVERAGE(INDEX($AB:$AB,ROW($AB3618)-VALUE(LEFT(AC$1,FIND("-",AC$1,1)-1))+1):$AB3618))</f>
        <v>51.851851851851848</v>
      </c>
      <c r="AE3618">
        <f t="shared" si="510"/>
        <v>347774544</v>
      </c>
      <c r="AG3618" t="str">
        <f t="shared" si="512"/>
        <v/>
      </c>
    </row>
    <row r="3619" spans="1:33" x14ac:dyDescent="0.25">
      <c r="A3619" s="6">
        <v>42387</v>
      </c>
      <c r="B3619">
        <v>0.1</v>
      </c>
      <c r="C3619">
        <v>0.1</v>
      </c>
      <c r="D3619">
        <v>0.1</v>
      </c>
      <c r="E3619">
        <v>0.1</v>
      </c>
      <c r="F3619">
        <v>0.1</v>
      </c>
      <c r="G3619">
        <v>21300</v>
      </c>
      <c r="I3619" t="str">
        <f t="shared" si="505"/>
        <v>Bearish</v>
      </c>
      <c r="J3619" t="str">
        <f t="shared" si="506"/>
        <v>Oversold</v>
      </c>
      <c r="K3619" t="str">
        <f t="shared" si="507"/>
        <v/>
      </c>
      <c r="M3619" s="11" t="str">
        <f t="shared" si="511"/>
        <v/>
      </c>
      <c r="O3619">
        <f>IF(ROW($E3619)&lt;=VALUE(LEFT(O$1,FIND("-",O$1,1)-1)),0,IF(ROW($E3619)=VALUE(LEFT(O$1,FIND("-",O$1,1)-1))+1,AVERAGE(INDEX($E:$E,ROW($E3619)-VALUE(LEFT(O$1,FIND("-",O$1,1)-1))):$E3619),($E3619*(2/(VALUE(LEFT(O$1,FIND("-",O$1,1)-1))+1)))+(O3618*(1-(2/(VALUE(LEFT(O$1,FIND("-",O$1,1)-1))+1))))))</f>
        <v>0.12728586086622423</v>
      </c>
      <c r="Q3619">
        <f>IF(ROW($E3619)&lt;=VALUE(LEFT(Q$1,FIND("-",Q$1,1)-1)),0,IF(ROW($E3619)=VALUE(LEFT(Q$1,FIND("-",Q$1,1)-1))+1,AVERAGE(INDEX($E:$E,ROW($E3619)-VALUE(LEFT(Q$1,FIND("-",Q$1,1)-1))):$E3619),($E3619*(2/(VALUE(LEFT(Q$1,FIND("-",Q$1,1)-1))+1)))+(Q3618*(1-(2/(VALUE(LEFT(Q$1,FIND("-",Q$1,1)-1))+1))))))</f>
        <v>0.1080749025298373</v>
      </c>
      <c r="R3619">
        <f>IF(ROW($E3619)&lt;=VALUE(LEFT(R$1,FIND("-",R$1,1)-1)),0,IF(ROW($E3619)=VALUE(LEFT(R$1,FIND("-",R$1,1)-1))+1,AVERAGE(INDEX($E:$E,ROW($E3619)-VALUE(LEFT(R$1,FIND("-",R$1,1)-1))):$E3619),($E3619*(2/(VALUE(LEFT(R$1,FIND("-",R$1,1)-1))+1)))+(R3618*(1-(2/(VALUE(LEFT(R$1,FIND("-",R$1,1)-1))+1))))))</f>
        <v>0.1084835036658217</v>
      </c>
      <c r="S3619">
        <f t="shared" si="508"/>
        <v>-4.0860113598439884E-4</v>
      </c>
      <c r="T3619">
        <f>IF(ROW($E3619)&lt;=MAX(VALUE(LEFT(Q$1,FIND("-",Q$1,1)-1)),VALUE(LEFT(R$1,FIND("-",R$1,1)-1)))+VALUE(LEFT(T$1,FIND("-",T$1,1)-1))-1,0,IF(ROW($E3619)=MAX(VALUE(LEFT(Q$1,FIND("-",Q$1,1)-1)),VALUE(LEFT(R$1,FIND("-",R$1,1)-1)))+VALUE(LEFT(T$1,FIND("-",T$1,1)-1)),AVERAGE(INDEX($S:$S,ROW(S3619)-VALUE(LEFT(T$1,FIND("-",T$1,1)-1))+1):S3619),($S3619*(2/(VALUE(LEFT(T$1,FIND("-",T$1,1)-1))+1)))+(T3618*(1-(2/(VALUE(LEFT(T$1,FIND("-",T$1,1)-1))+1))))))</f>
        <v>-3.0885589793019375E-5</v>
      </c>
      <c r="V3619">
        <f t="shared" si="509"/>
        <v>-9.999999999999995E-3</v>
      </c>
      <c r="W3619">
        <f>IF(ROW($E3619)&lt;=VALUE(LEFT(W$1,FIND("-",W$1,1)-1))+1,0,IF(ROW($E3618)=VALUE(LEFT(W$1,FIND("-",W$1,1)-1))+1,100-100/(1+ABS((SUMIF(INDEX($V:$V,ROW($V3619)-VALUE(LEFT(W$1,FIND("-",W$1,1)-1))+1):$V3619,"&gt;0",INDEX($V:$V,ROW($V3619)-VALUE(LEFT(W$1,FIND("-",W$1,1)-1))+1):$V3619)/COUNTIF(INDEX($V:$V,ROW($V3619)-VALUE(LEFT(W$1,FIND("-",W$1,1)-1))+1):$V3619,"&gt;0"))/(SUMIF(INDEX($V:$V,ROW($V3619)-VALUE(LEFT(W$1,FIND("-",W$1,1)-1))+1):$V3619,"&lt;0",INDEX($V:$V,ROW($V3619)-VALUE(LEFT(W$1,FIND("-",W$1,1)-1))+1):$V3619)/COUNTIF(INDEX($V:$V,ROW($V3619)-VALUE(LEFT(W$1,FIND("-",W$1,1)-1))+1):$V3619,"&lt;0")))),100-100/(1+ABS((SUMIF(INDEX($V:$V,ROW($V3619)-VALUE(LEFT(W$1,FIND("-",W$1,1)-1))+1):$V3619,"&gt;0",INDEX($V:$V,ROW($V3619)-VALUE(LEFT(W$1,FIND("-",W$1,1)-1))+1):$V3619)/VALUE(LEFT(W$1,FIND("-",W$1,1)-1)))/(SUMIF(INDEX($V:$V,ROW($V3619)-VALUE(LEFT(W$1,FIND("-",W$1,1)-1))+1):$V3619,"&lt;0",INDEX($V:$V,ROW($V3619)-VALUE(LEFT(W$1,FIND("-",W$1,1)-1))+1):$V3619)/VALUE(LEFT(W$1,FIND("-",W$1,1)-1)))))))</f>
        <v>25.000000000000014</v>
      </c>
      <c r="Y3619">
        <f>IF(ROW($E3619)&lt;=VALUE(LEFT(Y$1,FIND("-",Y$1,1)-1)),0,MAX(INDEX(C:C,ROW(C3619)-VALUE(LEFT(Y$1,FIND("-",Y$1,1)-1))+1):C3619))</f>
        <v>0.115</v>
      </c>
      <c r="Z3619">
        <f>IF(ROW($E3619)&lt;=VALUE(LEFT(Z$1,FIND("-",Z$1,1)-1)),0,MIN(INDEX(D:D,ROW(D3619)-VALUE(LEFT(Z$1,FIND("-",Z$1,1)-1))+1):D3619))</f>
        <v>0.1</v>
      </c>
      <c r="AA3619">
        <f t="shared" si="513"/>
        <v>0</v>
      </c>
      <c r="AB3619">
        <f>IF(ROW($AA3619)&lt;=VALUE(LEFT(AA$1,FIND("-",AA$1,1)-1))+VALUE(LEFT(AB$1,FIND("-",AB$1,1)-1)-1),0,AVERAGE(INDEX($AA:$AA,ROW($AA3619)-VALUE(LEFT(AB$1,FIND("-",AB$1,1)-1))+1):$AA3619))</f>
        <v>33.333333333333336</v>
      </c>
      <c r="AC3619">
        <f>IF(ROW($AA3619)&lt;=VALUE(LEFT(AA$1,FIND("-",AA$1,1)-1))+VALUE(LEFT(AB$1,FIND("-",AB$1,1)-1)-1)+VALUE(LEFT(AC$1,FIND("-",AC$1,1)-1)-1),0,AVERAGE(INDEX($AB:$AB,ROW($AB3619)-VALUE(LEFT(AC$1,FIND("-",AC$1,1)-1))+1):$AB3619))</f>
        <v>44.44444444444445</v>
      </c>
      <c r="AE3619">
        <f t="shared" si="510"/>
        <v>347753244</v>
      </c>
      <c r="AG3619" t="str">
        <f t="shared" si="512"/>
        <v/>
      </c>
    </row>
    <row r="3620" spans="1:33" x14ac:dyDescent="0.25">
      <c r="A3620" s="6">
        <v>42388</v>
      </c>
      <c r="B3620">
        <v>0.1</v>
      </c>
      <c r="C3620">
        <v>0.11</v>
      </c>
      <c r="D3620">
        <v>0.1</v>
      </c>
      <c r="E3620">
        <v>0.11</v>
      </c>
      <c r="F3620">
        <v>0.11</v>
      </c>
      <c r="G3620">
        <v>115000</v>
      </c>
      <c r="I3620" t="str">
        <f t="shared" si="505"/>
        <v/>
      </c>
      <c r="J3620" t="str">
        <f t="shared" si="506"/>
        <v/>
      </c>
      <c r="K3620" t="str">
        <f t="shared" si="507"/>
        <v/>
      </c>
      <c r="M3620" s="11" t="str">
        <f t="shared" si="511"/>
        <v/>
      </c>
      <c r="O3620">
        <f>IF(ROW($E3620)&lt;=VALUE(LEFT(O$1,FIND("-",O$1,1)-1)),0,IF(ROW($E3620)=VALUE(LEFT(O$1,FIND("-",O$1,1)-1))+1,AVERAGE(INDEX($E:$E,ROW($E3620)-VALUE(LEFT(O$1,FIND("-",O$1,1)-1))):$E3620),($E3620*(2/(VALUE(LEFT(O$1,FIND("-",O$1,1)-1))+1)))+(O3619*(1-(2/(VALUE(LEFT(O$1,FIND("-",O$1,1)-1))+1))))))</f>
        <v>0.12711386225063992</v>
      </c>
      <c r="Q3620">
        <f>IF(ROW($E3620)&lt;=VALUE(LEFT(Q$1,FIND("-",Q$1,1)-1)),0,IF(ROW($E3620)=VALUE(LEFT(Q$1,FIND("-",Q$1,1)-1))+1,AVERAGE(INDEX($E:$E,ROW($E3620)-VALUE(LEFT(Q$1,FIND("-",Q$1,1)-1))):$E3620),($E3620*(2/(VALUE(LEFT(Q$1,FIND("-",Q$1,1)-1))+1)))+(Q3619*(1-(2/(VALUE(LEFT(Q$1,FIND("-",Q$1,1)-1))+1))))))</f>
        <v>0.10837107137140078</v>
      </c>
      <c r="R3620">
        <f>IF(ROW($E3620)&lt;=VALUE(LEFT(R$1,FIND("-",R$1,1)-1)),0,IF(ROW($E3620)=VALUE(LEFT(R$1,FIND("-",R$1,1)-1))+1,AVERAGE(INDEX($E:$E,ROW($E3620)-VALUE(LEFT(R$1,FIND("-",R$1,1)-1))):$E3620),($E3620*(2/(VALUE(LEFT(R$1,FIND("-",R$1,1)-1))+1)))+(R3619*(1-(2/(VALUE(LEFT(R$1,FIND("-",R$1,1)-1))+1))))))</f>
        <v>0.10859583672761269</v>
      </c>
      <c r="S3620">
        <f t="shared" si="508"/>
        <v>-2.2476535621190896E-4</v>
      </c>
      <c r="T3620">
        <f>IF(ROW($E3620)&lt;=MAX(VALUE(LEFT(Q$1,FIND("-",Q$1,1)-1)),VALUE(LEFT(R$1,FIND("-",R$1,1)-1)))+VALUE(LEFT(T$1,FIND("-",T$1,1)-1))-1,0,IF(ROW($E3620)=MAX(VALUE(LEFT(Q$1,FIND("-",Q$1,1)-1)),VALUE(LEFT(R$1,FIND("-",R$1,1)-1)))+VALUE(LEFT(T$1,FIND("-",T$1,1)-1)),AVERAGE(INDEX($S:$S,ROW(S3620)-VALUE(LEFT(T$1,FIND("-",T$1,1)-1))+1):S3620),($S3620*(2/(VALUE(LEFT(T$1,FIND("-",T$1,1)-1))+1)))+(T3619*(1-(2/(VALUE(LEFT(T$1,FIND("-",T$1,1)-1))+1))))))</f>
        <v>-6.9661543076797287E-5</v>
      </c>
      <c r="V3620">
        <f t="shared" si="509"/>
        <v>9.999999999999995E-3</v>
      </c>
      <c r="W3620">
        <f>IF(ROW($E3620)&lt;=VALUE(LEFT(W$1,FIND("-",W$1,1)-1))+1,0,IF(ROW($E3619)=VALUE(LEFT(W$1,FIND("-",W$1,1)-1))+1,100-100/(1+ABS((SUMIF(INDEX($V:$V,ROW($V3620)-VALUE(LEFT(W$1,FIND("-",W$1,1)-1))+1):$V3620,"&gt;0",INDEX($V:$V,ROW($V3620)-VALUE(LEFT(W$1,FIND("-",W$1,1)-1))+1):$V3620)/COUNTIF(INDEX($V:$V,ROW($V3620)-VALUE(LEFT(W$1,FIND("-",W$1,1)-1))+1):$V3620,"&gt;0"))/(SUMIF(INDEX($V:$V,ROW($V3620)-VALUE(LEFT(W$1,FIND("-",W$1,1)-1))+1):$V3620,"&lt;0",INDEX($V:$V,ROW($V3620)-VALUE(LEFT(W$1,FIND("-",W$1,1)-1))+1):$V3620)/COUNTIF(INDEX($V:$V,ROW($V3620)-VALUE(LEFT(W$1,FIND("-",W$1,1)-1))+1):$V3620,"&lt;0")))),100-100/(1+ABS((SUMIF(INDEX($V:$V,ROW($V3620)-VALUE(LEFT(W$1,FIND("-",W$1,1)-1))+1):$V3620,"&gt;0",INDEX($V:$V,ROW($V3620)-VALUE(LEFT(W$1,FIND("-",W$1,1)-1))+1):$V3620)/VALUE(LEFT(W$1,FIND("-",W$1,1)-1)))/(SUMIF(INDEX($V:$V,ROW($V3620)-VALUE(LEFT(W$1,FIND("-",W$1,1)-1))+1):$V3620,"&lt;0",INDEX($V:$V,ROW($V3620)-VALUE(LEFT(W$1,FIND("-",W$1,1)-1))+1):$V3620)/VALUE(LEFT(W$1,FIND("-",W$1,1)-1)))))))</f>
        <v>60.000000000000014</v>
      </c>
      <c r="Y3620">
        <f>IF(ROW($E3620)&lt;=VALUE(LEFT(Y$1,FIND("-",Y$1,1)-1)),0,MAX(INDEX(C:C,ROW(C3620)-VALUE(LEFT(Y$1,FIND("-",Y$1,1)-1))+1):C3620))</f>
        <v>0.115</v>
      </c>
      <c r="Z3620">
        <f>IF(ROW($E3620)&lt;=VALUE(LEFT(Z$1,FIND("-",Z$1,1)-1)),0,MIN(INDEX(D:D,ROW(D3620)-VALUE(LEFT(Z$1,FIND("-",Z$1,1)-1))+1):D3620))</f>
        <v>0.1</v>
      </c>
      <c r="AA3620">
        <f t="shared" si="513"/>
        <v>66.666666666666643</v>
      </c>
      <c r="AB3620">
        <f>IF(ROW($AA3620)&lt;=VALUE(LEFT(AA$1,FIND("-",AA$1,1)-1))+VALUE(LEFT(AB$1,FIND("-",AB$1,1)-1)-1),0,AVERAGE(INDEX($AA:$AA,ROW($AA3620)-VALUE(LEFT(AB$1,FIND("-",AB$1,1)-1))+1):$AA3620))</f>
        <v>38.888888888888879</v>
      </c>
      <c r="AC3620">
        <f>IF(ROW($AA3620)&lt;=VALUE(LEFT(AA$1,FIND("-",AA$1,1)-1))+VALUE(LEFT(AB$1,FIND("-",AB$1,1)-1)-1)+VALUE(LEFT(AC$1,FIND("-",AC$1,1)-1)-1),0,AVERAGE(INDEX($AB:$AB,ROW($AB3620)-VALUE(LEFT(AC$1,FIND("-",AC$1,1)-1))+1):$AB3620))</f>
        <v>40.74074074074074</v>
      </c>
      <c r="AE3620">
        <f t="shared" si="510"/>
        <v>347868244</v>
      </c>
      <c r="AG3620" t="str">
        <f t="shared" si="512"/>
        <v/>
      </c>
    </row>
    <row r="3621" spans="1:33" x14ac:dyDescent="0.25">
      <c r="A3621" s="6">
        <v>42389</v>
      </c>
      <c r="B3621">
        <v>0.11</v>
      </c>
      <c r="C3621">
        <v>0.11</v>
      </c>
      <c r="D3621">
        <v>0.1</v>
      </c>
      <c r="E3621">
        <v>0.1</v>
      </c>
      <c r="F3621">
        <v>0.1</v>
      </c>
      <c r="G3621">
        <v>212300</v>
      </c>
      <c r="I3621" t="str">
        <f t="shared" si="505"/>
        <v/>
      </c>
      <c r="J3621" t="str">
        <f t="shared" si="506"/>
        <v/>
      </c>
      <c r="K3621" t="str">
        <f t="shared" si="507"/>
        <v/>
      </c>
      <c r="M3621" s="11" t="str">
        <f t="shared" si="511"/>
        <v/>
      </c>
      <c r="O3621">
        <f>IF(ROW($E3621)&lt;=VALUE(LEFT(O$1,FIND("-",O$1,1)-1)),0,IF(ROW($E3621)=VALUE(LEFT(O$1,FIND("-",O$1,1)-1))+1,AVERAGE(INDEX($E:$E,ROW($E3621)-VALUE(LEFT(O$1,FIND("-",O$1,1)-1))):$E3621),($E3621*(2/(VALUE(LEFT(O$1,FIND("-",O$1,1)-1))+1)))+(O3620*(1-(2/(VALUE(LEFT(O$1,FIND("-",O$1,1)-1))+1))))))</f>
        <v>0.12684407257650421</v>
      </c>
      <c r="Q3621">
        <f>IF(ROW($E3621)&lt;=VALUE(LEFT(Q$1,FIND("-",Q$1,1)-1)),0,IF(ROW($E3621)=VALUE(LEFT(Q$1,FIND("-",Q$1,1)-1))+1,AVERAGE(INDEX($E:$E,ROW($E3621)-VALUE(LEFT(Q$1,FIND("-",Q$1,1)-1))):$E3621),($E3621*(2/(VALUE(LEFT(Q$1,FIND("-",Q$1,1)-1))+1)))+(Q3620*(1-(2/(VALUE(LEFT(Q$1,FIND("-",Q$1,1)-1))+1))))))</f>
        <v>0.10708321423733913</v>
      </c>
      <c r="R3621">
        <f>IF(ROW($E3621)&lt;=VALUE(LEFT(R$1,FIND("-",R$1,1)-1)),0,IF(ROW($E3621)=VALUE(LEFT(R$1,FIND("-",R$1,1)-1))+1,AVERAGE(INDEX($E:$E,ROW($E3621)-VALUE(LEFT(R$1,FIND("-",R$1,1)-1))):$E3621),($E3621*(2/(VALUE(LEFT(R$1,FIND("-",R$1,1)-1))+1)))+(R3620*(1-(2/(VALUE(LEFT(R$1,FIND("-",R$1,1)-1))+1))))))</f>
        <v>0.10795910808112286</v>
      </c>
      <c r="S3621">
        <f t="shared" si="508"/>
        <v>-8.7589384378372603E-4</v>
      </c>
      <c r="T3621">
        <f>IF(ROW($E3621)&lt;=MAX(VALUE(LEFT(Q$1,FIND("-",Q$1,1)-1)),VALUE(LEFT(R$1,FIND("-",R$1,1)-1)))+VALUE(LEFT(T$1,FIND("-",T$1,1)-1))-1,0,IF(ROW($E3621)=MAX(VALUE(LEFT(Q$1,FIND("-",Q$1,1)-1)),VALUE(LEFT(R$1,FIND("-",R$1,1)-1)))+VALUE(LEFT(T$1,FIND("-",T$1,1)-1)),AVERAGE(INDEX($S:$S,ROW(S3621)-VALUE(LEFT(T$1,FIND("-",T$1,1)-1))+1):S3621),($S3621*(2/(VALUE(LEFT(T$1,FIND("-",T$1,1)-1))+1)))+(T3620*(1-(2/(VALUE(LEFT(T$1,FIND("-",T$1,1)-1))+1))))))</f>
        <v>-2.3090800321818306E-4</v>
      </c>
      <c r="V3621">
        <f t="shared" si="509"/>
        <v>-9.999999999999995E-3</v>
      </c>
      <c r="W3621">
        <f>IF(ROW($E3621)&lt;=VALUE(LEFT(W$1,FIND("-",W$1,1)-1))+1,0,IF(ROW($E3620)=VALUE(LEFT(W$1,FIND("-",W$1,1)-1))+1,100-100/(1+ABS((SUMIF(INDEX($V:$V,ROW($V3621)-VALUE(LEFT(W$1,FIND("-",W$1,1)-1))+1):$V3621,"&gt;0",INDEX($V:$V,ROW($V3621)-VALUE(LEFT(W$1,FIND("-",W$1,1)-1))+1):$V3621)/COUNTIF(INDEX($V:$V,ROW($V3621)-VALUE(LEFT(W$1,FIND("-",W$1,1)-1))+1):$V3621,"&gt;0"))/(SUMIF(INDEX($V:$V,ROW($V3621)-VALUE(LEFT(W$1,FIND("-",W$1,1)-1))+1):$V3621,"&lt;0",INDEX($V:$V,ROW($V3621)-VALUE(LEFT(W$1,FIND("-",W$1,1)-1))+1):$V3621)/COUNTIF(INDEX($V:$V,ROW($V3621)-VALUE(LEFT(W$1,FIND("-",W$1,1)-1))+1):$V3621,"&lt;0")))),100-100/(1+ABS((SUMIF(INDEX($V:$V,ROW($V3621)-VALUE(LEFT(W$1,FIND("-",W$1,1)-1))+1):$V3621,"&gt;0",INDEX($V:$V,ROW($V3621)-VALUE(LEFT(W$1,FIND("-",W$1,1)-1))+1):$V3621)/VALUE(LEFT(W$1,FIND("-",W$1,1)-1)))/(SUMIF(INDEX($V:$V,ROW($V3621)-VALUE(LEFT(W$1,FIND("-",W$1,1)-1))+1):$V3621,"&lt;0",INDEX($V:$V,ROW($V3621)-VALUE(LEFT(W$1,FIND("-",W$1,1)-1))+1):$V3621)/VALUE(LEFT(W$1,FIND("-",W$1,1)-1)))))))</f>
        <v>33.333333333333329</v>
      </c>
      <c r="Y3621">
        <f>IF(ROW($E3621)&lt;=VALUE(LEFT(Y$1,FIND("-",Y$1,1)-1)),0,MAX(INDEX(C:C,ROW(C3621)-VALUE(LEFT(Y$1,FIND("-",Y$1,1)-1))+1):C3621))</f>
        <v>0.115</v>
      </c>
      <c r="Z3621">
        <f>IF(ROW($E3621)&lt;=VALUE(LEFT(Z$1,FIND("-",Z$1,1)-1)),0,MIN(INDEX(D:D,ROW(D3621)-VALUE(LEFT(Z$1,FIND("-",Z$1,1)-1))+1):D3621))</f>
        <v>0.1</v>
      </c>
      <c r="AA3621">
        <f t="shared" si="513"/>
        <v>0</v>
      </c>
      <c r="AB3621">
        <f>IF(ROW($AA3621)&lt;=VALUE(LEFT(AA$1,FIND("-",AA$1,1)-1))+VALUE(LEFT(AB$1,FIND("-",AB$1,1)-1)-1),0,AVERAGE(INDEX($AA:$AA,ROW($AA3621)-VALUE(LEFT(AB$1,FIND("-",AB$1,1)-1))+1):$AA3621))</f>
        <v>22.222222222222214</v>
      </c>
      <c r="AC3621">
        <f>IF(ROW($AA3621)&lt;=VALUE(LEFT(AA$1,FIND("-",AA$1,1)-1))+VALUE(LEFT(AB$1,FIND("-",AB$1,1)-1)-1)+VALUE(LEFT(AC$1,FIND("-",AC$1,1)-1)-1),0,AVERAGE(INDEX($AB:$AB,ROW($AB3621)-VALUE(LEFT(AC$1,FIND("-",AC$1,1)-1))+1):$AB3621))</f>
        <v>31.481481481481477</v>
      </c>
      <c r="AE3621">
        <f t="shared" si="510"/>
        <v>347655944</v>
      </c>
      <c r="AG3621" t="str">
        <f t="shared" si="512"/>
        <v/>
      </c>
    </row>
    <row r="3622" spans="1:33" x14ac:dyDescent="0.25">
      <c r="A3622" s="6">
        <v>42390</v>
      </c>
      <c r="B3622">
        <v>0.1</v>
      </c>
      <c r="C3622">
        <v>0.1</v>
      </c>
      <c r="D3622">
        <v>0.1</v>
      </c>
      <c r="E3622">
        <v>0.1</v>
      </c>
      <c r="F3622">
        <v>0.1</v>
      </c>
      <c r="G3622">
        <v>146200</v>
      </c>
      <c r="I3622" t="str">
        <f t="shared" si="505"/>
        <v/>
      </c>
      <c r="J3622" t="str">
        <f t="shared" si="506"/>
        <v/>
      </c>
      <c r="K3622" t="str">
        <f t="shared" si="507"/>
        <v/>
      </c>
      <c r="M3622" s="11" t="str">
        <f t="shared" si="511"/>
        <v/>
      </c>
      <c r="O3622">
        <f>IF(ROW($E3622)&lt;=VALUE(LEFT(O$1,FIND("-",O$1,1)-1)),0,IF(ROW($E3622)=VALUE(LEFT(O$1,FIND("-",O$1,1)-1))+1,AVERAGE(INDEX($E:$E,ROW($E3622)-VALUE(LEFT(O$1,FIND("-",O$1,1)-1))):$E3622),($E3622*(2/(VALUE(LEFT(O$1,FIND("-",O$1,1)-1))+1)))+(O3621*(1-(2/(VALUE(LEFT(O$1,FIND("-",O$1,1)-1))+1))))))</f>
        <v>0.12657696737673801</v>
      </c>
      <c r="Q3622">
        <f>IF(ROW($E3622)&lt;=VALUE(LEFT(Q$1,FIND("-",Q$1,1)-1)),0,IF(ROW($E3622)=VALUE(LEFT(Q$1,FIND("-",Q$1,1)-1))+1,AVERAGE(INDEX($E:$E,ROW($E3622)-VALUE(LEFT(Q$1,FIND("-",Q$1,1)-1))):$E3622),($E3622*(2/(VALUE(LEFT(Q$1,FIND("-",Q$1,1)-1))+1)))+(Q3621*(1-(2/(VALUE(LEFT(Q$1,FIND("-",Q$1,1)-1))+1))))))</f>
        <v>0.10599348897005618</v>
      </c>
      <c r="R3622">
        <f>IF(ROW($E3622)&lt;=VALUE(LEFT(R$1,FIND("-",R$1,1)-1)),0,IF(ROW($E3622)=VALUE(LEFT(R$1,FIND("-",R$1,1)-1))+1,AVERAGE(INDEX($E:$E,ROW($E3622)-VALUE(LEFT(R$1,FIND("-",R$1,1)-1))):$E3622),($E3622*(2/(VALUE(LEFT(R$1,FIND("-",R$1,1)-1))+1)))+(R3621*(1-(2/(VALUE(LEFT(R$1,FIND("-",R$1,1)-1))+1))))))</f>
        <v>0.1073695445195582</v>
      </c>
      <c r="S3622">
        <f t="shared" si="508"/>
        <v>-1.3760555495020144E-3</v>
      </c>
      <c r="T3622">
        <f>IF(ROW($E3622)&lt;=MAX(VALUE(LEFT(Q$1,FIND("-",Q$1,1)-1)),VALUE(LEFT(R$1,FIND("-",R$1,1)-1)))+VALUE(LEFT(T$1,FIND("-",T$1,1)-1))-1,0,IF(ROW($E3622)=MAX(VALUE(LEFT(Q$1,FIND("-",Q$1,1)-1)),VALUE(LEFT(R$1,FIND("-",R$1,1)-1)))+VALUE(LEFT(T$1,FIND("-",T$1,1)-1)),AVERAGE(INDEX($S:$S,ROW(S3622)-VALUE(LEFT(T$1,FIND("-",T$1,1)-1))+1):S3622),($S3622*(2/(VALUE(LEFT(T$1,FIND("-",T$1,1)-1))+1)))+(T3621*(1-(2/(VALUE(LEFT(T$1,FIND("-",T$1,1)-1))+1))))))</f>
        <v>-4.5993751247494936E-4</v>
      </c>
      <c r="V3622">
        <f t="shared" si="509"/>
        <v>0</v>
      </c>
      <c r="W3622">
        <f>IF(ROW($E3622)&lt;=VALUE(LEFT(W$1,FIND("-",W$1,1)-1))+1,0,IF(ROW($E3621)=VALUE(LEFT(W$1,FIND("-",W$1,1)-1))+1,100-100/(1+ABS((SUMIF(INDEX($V:$V,ROW($V3622)-VALUE(LEFT(W$1,FIND("-",W$1,1)-1))+1):$V3622,"&gt;0",INDEX($V:$V,ROW($V3622)-VALUE(LEFT(W$1,FIND("-",W$1,1)-1))+1):$V3622)/COUNTIF(INDEX($V:$V,ROW($V3622)-VALUE(LEFT(W$1,FIND("-",W$1,1)-1))+1):$V3622,"&gt;0"))/(SUMIF(INDEX($V:$V,ROW($V3622)-VALUE(LEFT(W$1,FIND("-",W$1,1)-1))+1):$V3622,"&lt;0",INDEX($V:$V,ROW($V3622)-VALUE(LEFT(W$1,FIND("-",W$1,1)-1))+1):$V3622)/COUNTIF(INDEX($V:$V,ROW($V3622)-VALUE(LEFT(W$1,FIND("-",W$1,1)-1))+1):$V3622,"&lt;0")))),100-100/(1+ABS((SUMIF(INDEX($V:$V,ROW($V3622)-VALUE(LEFT(W$1,FIND("-",W$1,1)-1))+1):$V3622,"&gt;0",INDEX($V:$V,ROW($V3622)-VALUE(LEFT(W$1,FIND("-",W$1,1)-1))+1):$V3622)/VALUE(LEFT(W$1,FIND("-",W$1,1)-1)))/(SUMIF(INDEX($V:$V,ROW($V3622)-VALUE(LEFT(W$1,FIND("-",W$1,1)-1))+1):$V3622,"&lt;0",INDEX($V:$V,ROW($V3622)-VALUE(LEFT(W$1,FIND("-",W$1,1)-1))+1):$V3622)/VALUE(LEFT(W$1,FIND("-",W$1,1)-1)))))))</f>
        <v>33.333333333333329</v>
      </c>
      <c r="Y3622">
        <f>IF(ROW($E3622)&lt;=VALUE(LEFT(Y$1,FIND("-",Y$1,1)-1)),0,MAX(INDEX(C:C,ROW(C3622)-VALUE(LEFT(Y$1,FIND("-",Y$1,1)-1))+1):C3622))</f>
        <v>0.115</v>
      </c>
      <c r="Z3622">
        <f>IF(ROW($E3622)&lt;=VALUE(LEFT(Z$1,FIND("-",Z$1,1)-1)),0,MIN(INDEX(D:D,ROW(D3622)-VALUE(LEFT(Z$1,FIND("-",Z$1,1)-1))+1):D3622))</f>
        <v>0.1</v>
      </c>
      <c r="AA3622">
        <f t="shared" si="513"/>
        <v>0</v>
      </c>
      <c r="AB3622">
        <f>IF(ROW($AA3622)&lt;=VALUE(LEFT(AA$1,FIND("-",AA$1,1)-1))+VALUE(LEFT(AB$1,FIND("-",AB$1,1)-1)-1),0,AVERAGE(INDEX($AA:$AA,ROW($AA3622)-VALUE(LEFT(AB$1,FIND("-",AB$1,1)-1))+1):$AA3622))</f>
        <v>22.222222222222214</v>
      </c>
      <c r="AC3622">
        <f>IF(ROW($AA3622)&lt;=VALUE(LEFT(AA$1,FIND("-",AA$1,1)-1))+VALUE(LEFT(AB$1,FIND("-",AB$1,1)-1)-1)+VALUE(LEFT(AC$1,FIND("-",AC$1,1)-1)-1),0,AVERAGE(INDEX($AB:$AB,ROW($AB3622)-VALUE(LEFT(AC$1,FIND("-",AC$1,1)-1))+1):$AB3622))</f>
        <v>27.777777777777771</v>
      </c>
      <c r="AE3622">
        <f t="shared" si="510"/>
        <v>347655944</v>
      </c>
      <c r="AG3622" t="str">
        <f t="shared" si="512"/>
        <v/>
      </c>
    </row>
    <row r="3623" spans="1:33" x14ac:dyDescent="0.25">
      <c r="A3623" s="6">
        <v>42391</v>
      </c>
      <c r="B3623">
        <v>0.1</v>
      </c>
      <c r="C3623">
        <v>0.1</v>
      </c>
      <c r="D3623">
        <v>0.1</v>
      </c>
      <c r="E3623">
        <v>0.1</v>
      </c>
      <c r="F3623">
        <v>0.1</v>
      </c>
      <c r="G3623">
        <v>0</v>
      </c>
      <c r="I3623" t="str">
        <f t="shared" si="505"/>
        <v/>
      </c>
      <c r="J3623" t="str">
        <f t="shared" si="506"/>
        <v/>
      </c>
      <c r="K3623" t="str">
        <f t="shared" si="507"/>
        <v>Oversold Above %D</v>
      </c>
      <c r="M3623" s="11" t="str">
        <f t="shared" si="511"/>
        <v/>
      </c>
      <c r="O3623">
        <f>IF(ROW($E3623)&lt;=VALUE(LEFT(O$1,FIND("-",O$1,1)-1)),0,IF(ROW($E3623)=VALUE(LEFT(O$1,FIND("-",O$1,1)-1))+1,AVERAGE(INDEX($E:$E,ROW($E3623)-VALUE(LEFT(O$1,FIND("-",O$1,1)-1))):$E3623),($E3623*(2/(VALUE(LEFT(O$1,FIND("-",O$1,1)-1))+1)))+(O3622*(1-(2/(VALUE(LEFT(O$1,FIND("-",O$1,1)-1))+1))))))</f>
        <v>0.12631251994015355</v>
      </c>
      <c r="Q3623">
        <f>IF(ROW($E3623)&lt;=VALUE(LEFT(Q$1,FIND("-",Q$1,1)-1)),0,IF(ROW($E3623)=VALUE(LEFT(Q$1,FIND("-",Q$1,1)-1))+1,AVERAGE(INDEX($E:$E,ROW($E3623)-VALUE(LEFT(Q$1,FIND("-",Q$1,1)-1))):$E3623),($E3623*(2/(VALUE(LEFT(Q$1,FIND("-",Q$1,1)-1))+1)))+(Q3622*(1-(2/(VALUE(LEFT(Q$1,FIND("-",Q$1,1)-1))+1))))))</f>
        <v>0.1050714137438937</v>
      </c>
      <c r="R3623">
        <f>IF(ROW($E3623)&lt;=VALUE(LEFT(R$1,FIND("-",R$1,1)-1)),0,IF(ROW($E3623)=VALUE(LEFT(R$1,FIND("-",R$1,1)-1))+1,AVERAGE(INDEX($E:$E,ROW($E3623)-VALUE(LEFT(R$1,FIND("-",R$1,1)-1))):$E3623),($E3623*(2/(VALUE(LEFT(R$1,FIND("-",R$1,1)-1))+1)))+(R3622*(1-(2/(VALUE(LEFT(R$1,FIND("-",R$1,1)-1))+1))))))</f>
        <v>0.10682365233292426</v>
      </c>
      <c r="S3623">
        <f t="shared" si="508"/>
        <v>-1.7522385890305636E-3</v>
      </c>
      <c r="T3623">
        <f>IF(ROW($E3623)&lt;=MAX(VALUE(LEFT(Q$1,FIND("-",Q$1,1)-1)),VALUE(LEFT(R$1,FIND("-",R$1,1)-1)))+VALUE(LEFT(T$1,FIND("-",T$1,1)-1))-1,0,IF(ROW($E3623)=MAX(VALUE(LEFT(Q$1,FIND("-",Q$1,1)-1)),VALUE(LEFT(R$1,FIND("-",R$1,1)-1)))+VALUE(LEFT(T$1,FIND("-",T$1,1)-1)),AVERAGE(INDEX($S:$S,ROW(S3623)-VALUE(LEFT(T$1,FIND("-",T$1,1)-1))+1):S3623),($S3623*(2/(VALUE(LEFT(T$1,FIND("-",T$1,1)-1))+1)))+(T3622*(1-(2/(VALUE(LEFT(T$1,FIND("-",T$1,1)-1))+1))))))</f>
        <v>-7.1839772778607225E-4</v>
      </c>
      <c r="V3623">
        <f t="shared" si="509"/>
        <v>0</v>
      </c>
      <c r="W3623">
        <f>IF(ROW($E3623)&lt;=VALUE(LEFT(W$1,FIND("-",W$1,1)-1))+1,0,IF(ROW($E3622)=VALUE(LEFT(W$1,FIND("-",W$1,1)-1))+1,100-100/(1+ABS((SUMIF(INDEX($V:$V,ROW($V3623)-VALUE(LEFT(W$1,FIND("-",W$1,1)-1))+1):$V3623,"&gt;0",INDEX($V:$V,ROW($V3623)-VALUE(LEFT(W$1,FIND("-",W$1,1)-1))+1):$V3623)/COUNTIF(INDEX($V:$V,ROW($V3623)-VALUE(LEFT(W$1,FIND("-",W$1,1)-1))+1):$V3623,"&gt;0"))/(SUMIF(INDEX($V:$V,ROW($V3623)-VALUE(LEFT(W$1,FIND("-",W$1,1)-1))+1):$V3623,"&lt;0",INDEX($V:$V,ROW($V3623)-VALUE(LEFT(W$1,FIND("-",W$1,1)-1))+1):$V3623)/COUNTIF(INDEX($V:$V,ROW($V3623)-VALUE(LEFT(W$1,FIND("-",W$1,1)-1))+1):$V3623,"&lt;0")))),100-100/(1+ABS((SUMIF(INDEX($V:$V,ROW($V3623)-VALUE(LEFT(W$1,FIND("-",W$1,1)-1))+1):$V3623,"&gt;0",INDEX($V:$V,ROW($V3623)-VALUE(LEFT(W$1,FIND("-",W$1,1)-1))+1):$V3623)/VALUE(LEFT(W$1,FIND("-",W$1,1)-1)))/(SUMIF(INDEX($V:$V,ROW($V3623)-VALUE(LEFT(W$1,FIND("-",W$1,1)-1))+1):$V3623,"&lt;0",INDEX($V:$V,ROW($V3623)-VALUE(LEFT(W$1,FIND("-",W$1,1)-1))+1):$V3623)/VALUE(LEFT(W$1,FIND("-",W$1,1)-1)))))))</f>
        <v>33.333333333333329</v>
      </c>
      <c r="Y3623">
        <f>IF(ROW($E3623)&lt;=VALUE(LEFT(Y$1,FIND("-",Y$1,1)-1)),0,MAX(INDEX(C:C,ROW(C3623)-VALUE(LEFT(Y$1,FIND("-",Y$1,1)-1))+1):C3623))</f>
        <v>0.115</v>
      </c>
      <c r="Z3623">
        <f>IF(ROW($E3623)&lt;=VALUE(LEFT(Z$1,FIND("-",Z$1,1)-1)),0,MIN(INDEX(D:D,ROW(D3623)-VALUE(LEFT(Z$1,FIND("-",Z$1,1)-1))+1):D3623))</f>
        <v>0.1</v>
      </c>
      <c r="AA3623">
        <f t="shared" si="513"/>
        <v>0</v>
      </c>
      <c r="AB3623">
        <f>IF(ROW($AA3623)&lt;=VALUE(LEFT(AA$1,FIND("-",AA$1,1)-1))+VALUE(LEFT(AB$1,FIND("-",AB$1,1)-1)-1),0,AVERAGE(INDEX($AA:$AA,ROW($AA3623)-VALUE(LEFT(AB$1,FIND("-",AB$1,1)-1))+1):$AA3623))</f>
        <v>0</v>
      </c>
      <c r="AC3623">
        <f>IF(ROW($AA3623)&lt;=VALUE(LEFT(AA$1,FIND("-",AA$1,1)-1))+VALUE(LEFT(AB$1,FIND("-",AB$1,1)-1)-1)+VALUE(LEFT(AC$1,FIND("-",AC$1,1)-1)-1),0,AVERAGE(INDEX($AB:$AB,ROW($AB3623)-VALUE(LEFT(AC$1,FIND("-",AC$1,1)-1))+1):$AB3623))</f>
        <v>14.81481481481481</v>
      </c>
      <c r="AE3623">
        <f t="shared" si="510"/>
        <v>347655944</v>
      </c>
      <c r="AG3623" t="str">
        <f t="shared" si="512"/>
        <v/>
      </c>
    </row>
    <row r="3624" spans="1:33" x14ac:dyDescent="0.25">
      <c r="A3624" s="6">
        <v>42395</v>
      </c>
      <c r="B3624">
        <v>0.1</v>
      </c>
      <c r="C3624">
        <v>0.105</v>
      </c>
      <c r="D3624">
        <v>0.1</v>
      </c>
      <c r="E3624">
        <v>0.105</v>
      </c>
      <c r="F3624">
        <v>0.105</v>
      </c>
      <c r="G3624">
        <v>50000</v>
      </c>
      <c r="I3624" t="str">
        <f t="shared" si="505"/>
        <v/>
      </c>
      <c r="J3624" t="str">
        <f t="shared" si="506"/>
        <v/>
      </c>
      <c r="K3624" t="str">
        <f t="shared" si="507"/>
        <v>Oversold Below %D</v>
      </c>
      <c r="M3624" s="11" t="str">
        <f t="shared" si="511"/>
        <v/>
      </c>
      <c r="O3624">
        <f>IF(ROW($E3624)&lt;=VALUE(LEFT(O$1,FIND("-",O$1,1)-1)),0,IF(ROW($E3624)=VALUE(LEFT(O$1,FIND("-",O$1,1)-1))+1,AVERAGE(INDEX($E:$E,ROW($E3624)-VALUE(LEFT(O$1,FIND("-",O$1,1)-1))):$E3624),($E3624*(2/(VALUE(LEFT(O$1,FIND("-",O$1,1)-1))+1)))+(O3623*(1-(2/(VALUE(LEFT(O$1,FIND("-",O$1,1)-1))+1))))))</f>
        <v>0.12610045506512715</v>
      </c>
      <c r="Q3624">
        <f>IF(ROW($E3624)&lt;=VALUE(LEFT(Q$1,FIND("-",Q$1,1)-1)),0,IF(ROW($E3624)=VALUE(LEFT(Q$1,FIND("-",Q$1,1)-1))+1,AVERAGE(INDEX($E:$E,ROW($E3624)-VALUE(LEFT(Q$1,FIND("-",Q$1,1)-1))):$E3624),($E3624*(2/(VALUE(LEFT(Q$1,FIND("-",Q$1,1)-1))+1)))+(Q3623*(1-(2/(VALUE(LEFT(Q$1,FIND("-",Q$1,1)-1))+1))))))</f>
        <v>0.1050604270140639</v>
      </c>
      <c r="R3624">
        <f>IF(ROW($E3624)&lt;=VALUE(LEFT(R$1,FIND("-",R$1,1)-1)),0,IF(ROW($E3624)=VALUE(LEFT(R$1,FIND("-",R$1,1)-1))+1,AVERAGE(INDEX($E:$E,ROW($E3624)-VALUE(LEFT(R$1,FIND("-",R$1,1)-1))):$E3624),($E3624*(2/(VALUE(LEFT(R$1,FIND("-",R$1,1)-1))+1)))+(R3623*(1-(2/(VALUE(LEFT(R$1,FIND("-",R$1,1)-1))+1))))))</f>
        <v>0.10668856697492987</v>
      </c>
      <c r="S3624">
        <f t="shared" si="508"/>
        <v>-1.6281399608659708E-3</v>
      </c>
      <c r="T3624">
        <f>IF(ROW($E3624)&lt;=MAX(VALUE(LEFT(Q$1,FIND("-",Q$1,1)-1)),VALUE(LEFT(R$1,FIND("-",R$1,1)-1)))+VALUE(LEFT(T$1,FIND("-",T$1,1)-1))-1,0,IF(ROW($E3624)=MAX(VALUE(LEFT(Q$1,FIND("-",Q$1,1)-1)),VALUE(LEFT(R$1,FIND("-",R$1,1)-1)))+VALUE(LEFT(T$1,FIND("-",T$1,1)-1)),AVERAGE(INDEX($S:$S,ROW(S3624)-VALUE(LEFT(T$1,FIND("-",T$1,1)-1))+1):S3624),($S3624*(2/(VALUE(LEFT(T$1,FIND("-",T$1,1)-1))+1)))+(T3623*(1-(2/(VALUE(LEFT(T$1,FIND("-",T$1,1)-1))+1))))))</f>
        <v>-9.0034617440205205E-4</v>
      </c>
      <c r="V3624">
        <f t="shared" si="509"/>
        <v>4.9999999999999906E-3</v>
      </c>
      <c r="W3624">
        <f>IF(ROW($E3624)&lt;=VALUE(LEFT(W$1,FIND("-",W$1,1)-1))+1,0,IF(ROW($E3623)=VALUE(LEFT(W$1,FIND("-",W$1,1)-1))+1,100-100/(1+ABS((SUMIF(INDEX($V:$V,ROW($V3624)-VALUE(LEFT(W$1,FIND("-",W$1,1)-1))+1):$V3624,"&gt;0",INDEX($V:$V,ROW($V3624)-VALUE(LEFT(W$1,FIND("-",W$1,1)-1))+1):$V3624)/COUNTIF(INDEX($V:$V,ROW($V3624)-VALUE(LEFT(W$1,FIND("-",W$1,1)-1))+1):$V3624,"&gt;0"))/(SUMIF(INDEX($V:$V,ROW($V3624)-VALUE(LEFT(W$1,FIND("-",W$1,1)-1))+1):$V3624,"&lt;0",INDEX($V:$V,ROW($V3624)-VALUE(LEFT(W$1,FIND("-",W$1,1)-1))+1):$V3624)/COUNTIF(INDEX($V:$V,ROW($V3624)-VALUE(LEFT(W$1,FIND("-",W$1,1)-1))+1):$V3624,"&lt;0")))),100-100/(1+ABS((SUMIF(INDEX($V:$V,ROW($V3624)-VALUE(LEFT(W$1,FIND("-",W$1,1)-1))+1):$V3624,"&gt;0",INDEX($V:$V,ROW($V3624)-VALUE(LEFT(W$1,FIND("-",W$1,1)-1))+1):$V3624)/VALUE(LEFT(W$1,FIND("-",W$1,1)-1)))/(SUMIF(INDEX($V:$V,ROW($V3624)-VALUE(LEFT(W$1,FIND("-",W$1,1)-1))+1):$V3624,"&lt;0",INDEX($V:$V,ROW($V3624)-VALUE(LEFT(W$1,FIND("-",W$1,1)-1))+1):$V3624)/VALUE(LEFT(W$1,FIND("-",W$1,1)-1)))))))</f>
        <v>42.85714285714284</v>
      </c>
      <c r="Y3624">
        <f>IF(ROW($E3624)&lt;=VALUE(LEFT(Y$1,FIND("-",Y$1,1)-1)),0,MAX(INDEX(C:C,ROW(C3624)-VALUE(LEFT(Y$1,FIND("-",Y$1,1)-1))+1):C3624))</f>
        <v>0.115</v>
      </c>
      <c r="Z3624">
        <f>IF(ROW($E3624)&lt;=VALUE(LEFT(Z$1,FIND("-",Z$1,1)-1)),0,MIN(INDEX(D:D,ROW(D3624)-VALUE(LEFT(Z$1,FIND("-",Z$1,1)-1))+1):D3624))</f>
        <v>0.1</v>
      </c>
      <c r="AA3624">
        <f t="shared" si="513"/>
        <v>33.333333333333272</v>
      </c>
      <c r="AB3624">
        <f>IF(ROW($AA3624)&lt;=VALUE(LEFT(AA$1,FIND("-",AA$1,1)-1))+VALUE(LEFT(AB$1,FIND("-",AB$1,1)-1)-1),0,AVERAGE(INDEX($AA:$AA,ROW($AA3624)-VALUE(LEFT(AB$1,FIND("-",AB$1,1)-1))+1):$AA3624))</f>
        <v>11.111111111111091</v>
      </c>
      <c r="AC3624">
        <f>IF(ROW($AA3624)&lt;=VALUE(LEFT(AA$1,FIND("-",AA$1,1)-1))+VALUE(LEFT(AB$1,FIND("-",AB$1,1)-1)-1)+VALUE(LEFT(AC$1,FIND("-",AC$1,1)-1)-1),0,AVERAGE(INDEX($AB:$AB,ROW($AB3624)-VALUE(LEFT(AC$1,FIND("-",AC$1,1)-1))+1):$AB3624))</f>
        <v>11.111111111111102</v>
      </c>
      <c r="AE3624">
        <f t="shared" si="510"/>
        <v>347705944</v>
      </c>
      <c r="AG3624" t="str">
        <f t="shared" si="512"/>
        <v/>
      </c>
    </row>
    <row r="3625" spans="1:33" x14ac:dyDescent="0.25">
      <c r="A3625" s="6">
        <v>42396</v>
      </c>
      <c r="B3625">
        <v>0.1</v>
      </c>
      <c r="C3625">
        <v>0.105</v>
      </c>
      <c r="D3625">
        <v>0.1</v>
      </c>
      <c r="E3625">
        <v>0.105</v>
      </c>
      <c r="F3625">
        <v>0.105</v>
      </c>
      <c r="G3625">
        <v>152500</v>
      </c>
      <c r="I3625" t="str">
        <f t="shared" si="505"/>
        <v/>
      </c>
      <c r="J3625" t="str">
        <f t="shared" si="506"/>
        <v/>
      </c>
      <c r="K3625" t="str">
        <f t="shared" si="507"/>
        <v>Oversold Below %D</v>
      </c>
      <c r="M3625" s="11" t="str">
        <f t="shared" si="511"/>
        <v/>
      </c>
      <c r="O3625">
        <f>IF(ROW($E3625)&lt;=VALUE(LEFT(O$1,FIND("-",O$1,1)-1)),0,IF(ROW($E3625)=VALUE(LEFT(O$1,FIND("-",O$1,1)-1))+1,AVERAGE(INDEX($E:$E,ROW($E3625)-VALUE(LEFT(O$1,FIND("-",O$1,1)-1))):$E3625),($E3625*(2/(VALUE(LEFT(O$1,FIND("-",O$1,1)-1))+1)))+(O3624*(1-(2/(VALUE(LEFT(O$1,FIND("-",O$1,1)-1))+1))))))</f>
        <v>0.12589050028835974</v>
      </c>
      <c r="Q3625">
        <f>IF(ROW($E3625)&lt;=VALUE(LEFT(Q$1,FIND("-",Q$1,1)-1)),0,IF(ROW($E3625)=VALUE(LEFT(Q$1,FIND("-",Q$1,1)-1))+1,AVERAGE(INDEX($E:$E,ROW($E3625)-VALUE(LEFT(Q$1,FIND("-",Q$1,1)-1))):$E3625),($E3625*(2/(VALUE(LEFT(Q$1,FIND("-",Q$1,1)-1))+1)))+(Q3624*(1-(2/(VALUE(LEFT(Q$1,FIND("-",Q$1,1)-1))+1))))))</f>
        <v>0.10505113055036176</v>
      </c>
      <c r="R3625">
        <f>IF(ROW($E3625)&lt;=VALUE(LEFT(R$1,FIND("-",R$1,1)-1)),0,IF(ROW($E3625)=VALUE(LEFT(R$1,FIND("-",R$1,1)-1))+1,AVERAGE(INDEX($E:$E,ROW($E3625)-VALUE(LEFT(R$1,FIND("-",R$1,1)-1))):$E3625),($E3625*(2/(VALUE(LEFT(R$1,FIND("-",R$1,1)-1))+1)))+(R3624*(1-(2/(VALUE(LEFT(R$1,FIND("-",R$1,1)-1))+1))))))</f>
        <v>0.10656348793974987</v>
      </c>
      <c r="S3625">
        <f t="shared" si="508"/>
        <v>-1.5123573893881109E-3</v>
      </c>
      <c r="T3625">
        <f>IF(ROW($E3625)&lt;=MAX(VALUE(LEFT(Q$1,FIND("-",Q$1,1)-1)),VALUE(LEFT(R$1,FIND("-",R$1,1)-1)))+VALUE(LEFT(T$1,FIND("-",T$1,1)-1))-1,0,IF(ROW($E3625)=MAX(VALUE(LEFT(Q$1,FIND("-",Q$1,1)-1)),VALUE(LEFT(R$1,FIND("-",R$1,1)-1)))+VALUE(LEFT(T$1,FIND("-",T$1,1)-1)),AVERAGE(INDEX($S:$S,ROW(S3625)-VALUE(LEFT(T$1,FIND("-",T$1,1)-1))+1):S3625),($S3625*(2/(VALUE(LEFT(T$1,FIND("-",T$1,1)-1))+1)))+(T3624*(1-(2/(VALUE(LEFT(T$1,FIND("-",T$1,1)-1))+1))))))</f>
        <v>-1.0227484173992638E-3</v>
      </c>
      <c r="V3625">
        <f t="shared" si="509"/>
        <v>0</v>
      </c>
      <c r="W3625">
        <f>IF(ROW($E3625)&lt;=VALUE(LEFT(W$1,FIND("-",W$1,1)-1))+1,0,IF(ROW($E3624)=VALUE(LEFT(W$1,FIND("-",W$1,1)-1))+1,100-100/(1+ABS((SUMIF(INDEX($V:$V,ROW($V3625)-VALUE(LEFT(W$1,FIND("-",W$1,1)-1))+1):$V3625,"&gt;0",INDEX($V:$V,ROW($V3625)-VALUE(LEFT(W$1,FIND("-",W$1,1)-1))+1):$V3625)/COUNTIF(INDEX($V:$V,ROW($V3625)-VALUE(LEFT(W$1,FIND("-",W$1,1)-1))+1):$V3625,"&gt;0"))/(SUMIF(INDEX($V:$V,ROW($V3625)-VALUE(LEFT(W$1,FIND("-",W$1,1)-1))+1):$V3625,"&lt;0",INDEX($V:$V,ROW($V3625)-VALUE(LEFT(W$1,FIND("-",W$1,1)-1))+1):$V3625)/COUNTIF(INDEX($V:$V,ROW($V3625)-VALUE(LEFT(W$1,FIND("-",W$1,1)-1))+1):$V3625,"&lt;0")))),100-100/(1+ABS((SUMIF(INDEX($V:$V,ROW($V3625)-VALUE(LEFT(W$1,FIND("-",W$1,1)-1))+1):$V3625,"&gt;0",INDEX($V:$V,ROW($V3625)-VALUE(LEFT(W$1,FIND("-",W$1,1)-1))+1):$V3625)/VALUE(LEFT(W$1,FIND("-",W$1,1)-1)))/(SUMIF(INDEX($V:$V,ROW($V3625)-VALUE(LEFT(W$1,FIND("-",W$1,1)-1))+1):$V3625,"&lt;0",INDEX($V:$V,ROW($V3625)-VALUE(LEFT(W$1,FIND("-",W$1,1)-1))+1):$V3625)/VALUE(LEFT(W$1,FIND("-",W$1,1)-1)))))))</f>
        <v>42.85714285714284</v>
      </c>
      <c r="Y3625">
        <f>IF(ROW($E3625)&lt;=VALUE(LEFT(Y$1,FIND("-",Y$1,1)-1)),0,MAX(INDEX(C:C,ROW(C3625)-VALUE(LEFT(Y$1,FIND("-",Y$1,1)-1))+1):C3625))</f>
        <v>0.115</v>
      </c>
      <c r="Z3625">
        <f>IF(ROW($E3625)&lt;=VALUE(LEFT(Z$1,FIND("-",Z$1,1)-1)),0,MIN(INDEX(D:D,ROW(D3625)-VALUE(LEFT(Z$1,FIND("-",Z$1,1)-1))+1):D3625))</f>
        <v>0.1</v>
      </c>
      <c r="AA3625">
        <f t="shared" si="513"/>
        <v>33.333333333333272</v>
      </c>
      <c r="AB3625">
        <f>IF(ROW($AA3625)&lt;=VALUE(LEFT(AA$1,FIND("-",AA$1,1)-1))+VALUE(LEFT(AB$1,FIND("-",AB$1,1)-1)-1),0,AVERAGE(INDEX($AA:$AA,ROW($AA3625)-VALUE(LEFT(AB$1,FIND("-",AB$1,1)-1))+1):$AA3625))</f>
        <v>22.222222222222182</v>
      </c>
      <c r="AC3625">
        <f>IF(ROW($AA3625)&lt;=VALUE(LEFT(AA$1,FIND("-",AA$1,1)-1))+VALUE(LEFT(AB$1,FIND("-",AB$1,1)-1)-1)+VALUE(LEFT(AC$1,FIND("-",AC$1,1)-1)-1),0,AVERAGE(INDEX($AB:$AB,ROW($AB3625)-VALUE(LEFT(AC$1,FIND("-",AC$1,1)-1))+1):$AB3625))</f>
        <v>11.111111111111091</v>
      </c>
      <c r="AE3625">
        <f t="shared" si="510"/>
        <v>347705944</v>
      </c>
      <c r="AG3625" t="str">
        <f t="shared" si="512"/>
        <v/>
      </c>
    </row>
    <row r="3626" spans="1:33" x14ac:dyDescent="0.25">
      <c r="A3626" s="6">
        <v>42397</v>
      </c>
      <c r="B3626">
        <v>0.105</v>
      </c>
      <c r="C3626">
        <v>0.105</v>
      </c>
      <c r="D3626">
        <v>0.105</v>
      </c>
      <c r="E3626">
        <v>0.105</v>
      </c>
      <c r="F3626">
        <v>0.105</v>
      </c>
      <c r="G3626">
        <v>0</v>
      </c>
      <c r="I3626" t="str">
        <f t="shared" si="505"/>
        <v/>
      </c>
      <c r="J3626" t="str">
        <f t="shared" si="506"/>
        <v/>
      </c>
      <c r="K3626" t="str">
        <f t="shared" si="507"/>
        <v>Buy</v>
      </c>
      <c r="M3626" s="11" t="str">
        <f t="shared" si="511"/>
        <v>Buy</v>
      </c>
      <c r="O3626">
        <f>IF(ROW($E3626)&lt;=VALUE(LEFT(O$1,FIND("-",O$1,1)-1)),0,IF(ROW($E3626)=VALUE(LEFT(O$1,FIND("-",O$1,1)-1))+1,AVERAGE(INDEX($E:$E,ROW($E3626)-VALUE(LEFT(O$1,FIND("-",O$1,1)-1))):$E3626),($E3626*(2/(VALUE(LEFT(O$1,FIND("-",O$1,1)-1))+1)))+(O3625*(1-(2/(VALUE(LEFT(O$1,FIND("-",O$1,1)-1))+1))))))</f>
        <v>0.12568263461384871</v>
      </c>
      <c r="Q3626">
        <f>IF(ROW($E3626)&lt;=VALUE(LEFT(Q$1,FIND("-",Q$1,1)-1)),0,IF(ROW($E3626)=VALUE(LEFT(Q$1,FIND("-",Q$1,1)-1))+1,AVERAGE(INDEX($E:$E,ROW($E3626)-VALUE(LEFT(Q$1,FIND("-",Q$1,1)-1))):$E3626),($E3626*(2/(VALUE(LEFT(Q$1,FIND("-",Q$1,1)-1))+1)))+(Q3625*(1-(2/(VALUE(LEFT(Q$1,FIND("-",Q$1,1)-1))+1))))))</f>
        <v>0.10504326431184458</v>
      </c>
      <c r="R3626">
        <f>IF(ROW($E3626)&lt;=VALUE(LEFT(R$1,FIND("-",R$1,1)-1)),0,IF(ROW($E3626)=VALUE(LEFT(R$1,FIND("-",R$1,1)-1))+1,AVERAGE(INDEX($E:$E,ROW($E3626)-VALUE(LEFT(R$1,FIND("-",R$1,1)-1))):$E3626),($E3626*(2/(VALUE(LEFT(R$1,FIND("-",R$1,1)-1))+1)))+(R3625*(1-(2/(VALUE(LEFT(R$1,FIND("-",R$1,1)-1))+1))))))</f>
        <v>0.10644767401828692</v>
      </c>
      <c r="S3626">
        <f t="shared" si="508"/>
        <v>-1.4044097064423444E-3</v>
      </c>
      <c r="T3626">
        <f>IF(ROW($E3626)&lt;=MAX(VALUE(LEFT(Q$1,FIND("-",Q$1,1)-1)),VALUE(LEFT(R$1,FIND("-",R$1,1)-1)))+VALUE(LEFT(T$1,FIND("-",T$1,1)-1))-1,0,IF(ROW($E3626)=MAX(VALUE(LEFT(Q$1,FIND("-",Q$1,1)-1)),VALUE(LEFT(R$1,FIND("-",R$1,1)-1)))+VALUE(LEFT(T$1,FIND("-",T$1,1)-1)),AVERAGE(INDEX($S:$S,ROW(S3626)-VALUE(LEFT(T$1,FIND("-",T$1,1)-1))+1):S3626),($S3626*(2/(VALUE(LEFT(T$1,FIND("-",T$1,1)-1))+1)))+(T3625*(1-(2/(VALUE(LEFT(T$1,FIND("-",T$1,1)-1))+1))))))</f>
        <v>-1.09908067520788E-3</v>
      </c>
      <c r="V3626">
        <f t="shared" si="509"/>
        <v>0</v>
      </c>
      <c r="W3626">
        <f>IF(ROW($E3626)&lt;=VALUE(LEFT(W$1,FIND("-",W$1,1)-1))+1,0,IF(ROW($E3625)=VALUE(LEFT(W$1,FIND("-",W$1,1)-1))+1,100-100/(1+ABS((SUMIF(INDEX($V:$V,ROW($V3626)-VALUE(LEFT(W$1,FIND("-",W$1,1)-1))+1):$V3626,"&gt;0",INDEX($V:$V,ROW($V3626)-VALUE(LEFT(W$1,FIND("-",W$1,1)-1))+1):$V3626)/COUNTIF(INDEX($V:$V,ROW($V3626)-VALUE(LEFT(W$1,FIND("-",W$1,1)-1))+1):$V3626,"&gt;0"))/(SUMIF(INDEX($V:$V,ROW($V3626)-VALUE(LEFT(W$1,FIND("-",W$1,1)-1))+1):$V3626,"&lt;0",INDEX($V:$V,ROW($V3626)-VALUE(LEFT(W$1,FIND("-",W$1,1)-1))+1):$V3626)/COUNTIF(INDEX($V:$V,ROW($V3626)-VALUE(LEFT(W$1,FIND("-",W$1,1)-1))+1):$V3626,"&lt;0")))),100-100/(1+ABS((SUMIF(INDEX($V:$V,ROW($V3626)-VALUE(LEFT(W$1,FIND("-",W$1,1)-1))+1):$V3626,"&gt;0",INDEX($V:$V,ROW($V3626)-VALUE(LEFT(W$1,FIND("-",W$1,1)-1))+1):$V3626)/VALUE(LEFT(W$1,FIND("-",W$1,1)-1)))/(SUMIF(INDEX($V:$V,ROW($V3626)-VALUE(LEFT(W$1,FIND("-",W$1,1)-1))+1):$V3626,"&lt;0",INDEX($V:$V,ROW($V3626)-VALUE(LEFT(W$1,FIND("-",W$1,1)-1))+1):$V3626)/VALUE(LEFT(W$1,FIND("-",W$1,1)-1)))))))</f>
        <v>42.85714285714284</v>
      </c>
      <c r="Y3626">
        <f>IF(ROW($E3626)&lt;=VALUE(LEFT(Y$1,FIND("-",Y$1,1)-1)),0,MAX(INDEX(C:C,ROW(C3626)-VALUE(LEFT(Y$1,FIND("-",Y$1,1)-1))+1):C3626))</f>
        <v>0.115</v>
      </c>
      <c r="Z3626">
        <f>IF(ROW($E3626)&lt;=VALUE(LEFT(Z$1,FIND("-",Z$1,1)-1)),0,MIN(INDEX(D:D,ROW(D3626)-VALUE(LEFT(Z$1,FIND("-",Z$1,1)-1))+1):D3626))</f>
        <v>0.1</v>
      </c>
      <c r="AA3626">
        <f t="shared" si="513"/>
        <v>33.333333333333272</v>
      </c>
      <c r="AB3626">
        <f>IF(ROW($AA3626)&lt;=VALUE(LEFT(AA$1,FIND("-",AA$1,1)-1))+VALUE(LEFT(AB$1,FIND("-",AB$1,1)-1)-1),0,AVERAGE(INDEX($AA:$AA,ROW($AA3626)-VALUE(LEFT(AB$1,FIND("-",AB$1,1)-1))+1):$AA3626))</f>
        <v>33.333333333333272</v>
      </c>
      <c r="AC3626">
        <f>IF(ROW($AA3626)&lt;=VALUE(LEFT(AA$1,FIND("-",AA$1,1)-1))+VALUE(LEFT(AB$1,FIND("-",AB$1,1)-1)-1)+VALUE(LEFT(AC$1,FIND("-",AC$1,1)-1)-1),0,AVERAGE(INDEX($AB:$AB,ROW($AB3626)-VALUE(LEFT(AC$1,FIND("-",AC$1,1)-1))+1):$AB3626))</f>
        <v>22.222222222222182</v>
      </c>
      <c r="AE3626">
        <f t="shared" si="510"/>
        <v>347705944</v>
      </c>
      <c r="AG3626" t="str">
        <f t="shared" si="512"/>
        <v>Buy</v>
      </c>
    </row>
    <row r="3627" spans="1:33" x14ac:dyDescent="0.25">
      <c r="A3627" s="6">
        <v>42398</v>
      </c>
      <c r="B3627">
        <v>0.105</v>
      </c>
      <c r="C3627">
        <v>0.105</v>
      </c>
      <c r="D3627">
        <v>0.105</v>
      </c>
      <c r="E3627">
        <v>0.105</v>
      </c>
      <c r="F3627">
        <v>0.105</v>
      </c>
      <c r="G3627">
        <v>0</v>
      </c>
      <c r="I3627" t="str">
        <f t="shared" si="505"/>
        <v/>
      </c>
      <c r="J3627" t="str">
        <f t="shared" si="506"/>
        <v/>
      </c>
      <c r="K3627" t="str">
        <f t="shared" si="507"/>
        <v/>
      </c>
      <c r="M3627" s="11" t="str">
        <f t="shared" si="511"/>
        <v/>
      </c>
      <c r="O3627">
        <f>IF(ROW($E3627)&lt;=VALUE(LEFT(O$1,FIND("-",O$1,1)-1)),0,IF(ROW($E3627)=VALUE(LEFT(O$1,FIND("-",O$1,1)-1))+1,AVERAGE(INDEX($E:$E,ROW($E3627)-VALUE(LEFT(O$1,FIND("-",O$1,1)-1))):$E3627),($E3627*(2/(VALUE(LEFT(O$1,FIND("-",O$1,1)-1))+1)))+(O3626*(1-(2/(VALUE(LEFT(O$1,FIND("-",O$1,1)-1))+1))))))</f>
        <v>0.12547683725450695</v>
      </c>
      <c r="Q3627">
        <f>IF(ROW($E3627)&lt;=VALUE(LEFT(Q$1,FIND("-",Q$1,1)-1)),0,IF(ROW($E3627)=VALUE(LEFT(Q$1,FIND("-",Q$1,1)-1))+1,AVERAGE(INDEX($E:$E,ROW($E3627)-VALUE(LEFT(Q$1,FIND("-",Q$1,1)-1))):$E3627),($E3627*(2/(VALUE(LEFT(Q$1,FIND("-",Q$1,1)-1))+1)))+(Q3626*(1-(2/(VALUE(LEFT(Q$1,FIND("-",Q$1,1)-1))+1))))))</f>
        <v>0.10503660826386849</v>
      </c>
      <c r="R3627">
        <f>IF(ROW($E3627)&lt;=VALUE(LEFT(R$1,FIND("-",R$1,1)-1)),0,IF(ROW($E3627)=VALUE(LEFT(R$1,FIND("-",R$1,1)-1))+1,AVERAGE(INDEX($E:$E,ROW($E3627)-VALUE(LEFT(R$1,FIND("-",R$1,1)-1))):$E3627),($E3627*(2/(VALUE(LEFT(R$1,FIND("-",R$1,1)-1))+1)))+(R3626*(1-(2/(VALUE(LEFT(R$1,FIND("-",R$1,1)-1))+1))))))</f>
        <v>0.10634043890582122</v>
      </c>
      <c r="S3627">
        <f t="shared" si="508"/>
        <v>-1.3038306419527329E-3</v>
      </c>
      <c r="T3627">
        <f>IF(ROW($E3627)&lt;=MAX(VALUE(LEFT(Q$1,FIND("-",Q$1,1)-1)),VALUE(LEFT(R$1,FIND("-",R$1,1)-1)))+VALUE(LEFT(T$1,FIND("-",T$1,1)-1))-1,0,IF(ROW($E3627)=MAX(VALUE(LEFT(Q$1,FIND("-",Q$1,1)-1)),VALUE(LEFT(R$1,FIND("-",R$1,1)-1)))+VALUE(LEFT(T$1,FIND("-",T$1,1)-1)),AVERAGE(INDEX($S:$S,ROW(S3627)-VALUE(LEFT(T$1,FIND("-",T$1,1)-1))+1):S3627),($S3627*(2/(VALUE(LEFT(T$1,FIND("-",T$1,1)-1))+1)))+(T3626*(1-(2/(VALUE(LEFT(T$1,FIND("-",T$1,1)-1))+1))))))</f>
        <v>-1.1400306685568505E-3</v>
      </c>
      <c r="V3627">
        <f t="shared" si="509"/>
        <v>0</v>
      </c>
      <c r="W3627">
        <f>IF(ROW($E3627)&lt;=VALUE(LEFT(W$1,FIND("-",W$1,1)-1))+1,0,IF(ROW($E3626)=VALUE(LEFT(W$1,FIND("-",W$1,1)-1))+1,100-100/(1+ABS((SUMIF(INDEX($V:$V,ROW($V3627)-VALUE(LEFT(W$1,FIND("-",W$1,1)-1))+1):$V3627,"&gt;0",INDEX($V:$V,ROW($V3627)-VALUE(LEFT(W$1,FIND("-",W$1,1)-1))+1):$V3627)/COUNTIF(INDEX($V:$V,ROW($V3627)-VALUE(LEFT(W$1,FIND("-",W$1,1)-1))+1):$V3627,"&gt;0"))/(SUMIF(INDEX($V:$V,ROW($V3627)-VALUE(LEFT(W$1,FIND("-",W$1,1)-1))+1):$V3627,"&lt;0",INDEX($V:$V,ROW($V3627)-VALUE(LEFT(W$1,FIND("-",W$1,1)-1))+1):$V3627)/COUNTIF(INDEX($V:$V,ROW($V3627)-VALUE(LEFT(W$1,FIND("-",W$1,1)-1))+1):$V3627,"&lt;0")))),100-100/(1+ABS((SUMIF(INDEX($V:$V,ROW($V3627)-VALUE(LEFT(W$1,FIND("-",W$1,1)-1))+1):$V3627,"&gt;0",INDEX($V:$V,ROW($V3627)-VALUE(LEFT(W$1,FIND("-",W$1,1)-1))+1):$V3627)/VALUE(LEFT(W$1,FIND("-",W$1,1)-1)))/(SUMIF(INDEX($V:$V,ROW($V3627)-VALUE(LEFT(W$1,FIND("-",W$1,1)-1))+1):$V3627,"&lt;0",INDEX($V:$V,ROW($V3627)-VALUE(LEFT(W$1,FIND("-",W$1,1)-1))+1):$V3627)/VALUE(LEFT(W$1,FIND("-",W$1,1)-1)))))))</f>
        <v>42.85714285714284</v>
      </c>
      <c r="Y3627">
        <f>IF(ROW($E3627)&lt;=VALUE(LEFT(Y$1,FIND("-",Y$1,1)-1)),0,MAX(INDEX(C:C,ROW(C3627)-VALUE(LEFT(Y$1,FIND("-",Y$1,1)-1))+1):C3627))</f>
        <v>0.11</v>
      </c>
      <c r="Z3627">
        <f>IF(ROW($E3627)&lt;=VALUE(LEFT(Z$1,FIND("-",Z$1,1)-1)),0,MIN(INDEX(D:D,ROW(D3627)-VALUE(LEFT(Z$1,FIND("-",Z$1,1)-1))+1):D3627))</f>
        <v>0.1</v>
      </c>
      <c r="AA3627">
        <f t="shared" si="513"/>
        <v>49.999999999999936</v>
      </c>
      <c r="AB3627">
        <f>IF(ROW($AA3627)&lt;=VALUE(LEFT(AA$1,FIND("-",AA$1,1)-1))+VALUE(LEFT(AB$1,FIND("-",AB$1,1)-1)-1),0,AVERAGE(INDEX($AA:$AA,ROW($AA3627)-VALUE(LEFT(AB$1,FIND("-",AB$1,1)-1))+1):$AA3627))</f>
        <v>38.888888888888829</v>
      </c>
      <c r="AC3627">
        <f>IF(ROW($AA3627)&lt;=VALUE(LEFT(AA$1,FIND("-",AA$1,1)-1))+VALUE(LEFT(AB$1,FIND("-",AB$1,1)-1)-1)+VALUE(LEFT(AC$1,FIND("-",AC$1,1)-1)-1),0,AVERAGE(INDEX($AB:$AB,ROW($AB3627)-VALUE(LEFT(AC$1,FIND("-",AC$1,1)-1))+1):$AB3627))</f>
        <v>31.481481481481428</v>
      </c>
      <c r="AE3627">
        <f t="shared" si="510"/>
        <v>347705944</v>
      </c>
      <c r="AG3627" t="str">
        <f t="shared" si="512"/>
        <v/>
      </c>
    </row>
    <row r="3628" spans="1:33" x14ac:dyDescent="0.25">
      <c r="A3628" s="6">
        <v>42402</v>
      </c>
      <c r="B3628">
        <v>0.1</v>
      </c>
      <c r="C3628">
        <v>0.1</v>
      </c>
      <c r="D3628">
        <v>0.1</v>
      </c>
      <c r="E3628">
        <v>0.1</v>
      </c>
      <c r="F3628">
        <v>0.1</v>
      </c>
      <c r="G3628">
        <v>2000</v>
      </c>
      <c r="I3628" t="str">
        <f t="shared" si="505"/>
        <v/>
      </c>
      <c r="J3628" t="str">
        <f t="shared" si="506"/>
        <v/>
      </c>
      <c r="K3628" t="str">
        <f t="shared" si="507"/>
        <v/>
      </c>
      <c r="M3628" s="11" t="str">
        <f t="shared" si="511"/>
        <v/>
      </c>
      <c r="O3628">
        <f>IF(ROW($E3628)&lt;=VALUE(LEFT(O$1,FIND("-",O$1,1)-1)),0,IF(ROW($E3628)=VALUE(LEFT(O$1,FIND("-",O$1,1)-1))+1,AVERAGE(INDEX($E:$E,ROW($E3628)-VALUE(LEFT(O$1,FIND("-",O$1,1)-1))):$E3628),($E3628*(2/(VALUE(LEFT(O$1,FIND("-",O$1,1)-1))+1)))+(O3627*(1-(2/(VALUE(LEFT(O$1,FIND("-",O$1,1)-1))+1))))))</f>
        <v>0.1252233363863029</v>
      </c>
      <c r="Q3628">
        <f>IF(ROW($E3628)&lt;=VALUE(LEFT(Q$1,FIND("-",Q$1,1)-1)),0,IF(ROW($E3628)=VALUE(LEFT(Q$1,FIND("-",Q$1,1)-1))+1,AVERAGE(INDEX($E:$E,ROW($E3628)-VALUE(LEFT(Q$1,FIND("-",Q$1,1)-1))):$E3628),($E3628*(2/(VALUE(LEFT(Q$1,FIND("-",Q$1,1)-1))+1)))+(Q3627*(1-(2/(VALUE(LEFT(Q$1,FIND("-",Q$1,1)-1))+1))))))</f>
        <v>0.10426174545404257</v>
      </c>
      <c r="R3628">
        <f>IF(ROW($E3628)&lt;=VALUE(LEFT(R$1,FIND("-",R$1,1)-1)),0,IF(ROW($E3628)=VALUE(LEFT(R$1,FIND("-",R$1,1)-1))+1,AVERAGE(INDEX($E:$E,ROW($E3628)-VALUE(LEFT(R$1,FIND("-",R$1,1)-1))):$E3628),($E3628*(2/(VALUE(LEFT(R$1,FIND("-",R$1,1)-1))+1)))+(R3627*(1-(2/(VALUE(LEFT(R$1,FIND("-",R$1,1)-1))+1))))))</f>
        <v>0.10587077676464927</v>
      </c>
      <c r="S3628">
        <f t="shared" si="508"/>
        <v>-1.6090313106067039E-3</v>
      </c>
      <c r="T3628">
        <f>IF(ROW($E3628)&lt;=MAX(VALUE(LEFT(Q$1,FIND("-",Q$1,1)-1)),VALUE(LEFT(R$1,FIND("-",R$1,1)-1)))+VALUE(LEFT(T$1,FIND("-",T$1,1)-1))-1,0,IF(ROW($E3628)=MAX(VALUE(LEFT(Q$1,FIND("-",Q$1,1)-1)),VALUE(LEFT(R$1,FIND("-",R$1,1)-1)))+VALUE(LEFT(T$1,FIND("-",T$1,1)-1)),AVERAGE(INDEX($S:$S,ROW(S3628)-VALUE(LEFT(T$1,FIND("-",T$1,1)-1))+1):S3628),($S3628*(2/(VALUE(LEFT(T$1,FIND("-",T$1,1)-1))+1)))+(T3627*(1-(2/(VALUE(LEFT(T$1,FIND("-",T$1,1)-1))+1))))))</f>
        <v>-1.2338307969668211E-3</v>
      </c>
      <c r="V3628">
        <f t="shared" si="509"/>
        <v>-4.9999999999999906E-3</v>
      </c>
      <c r="W3628">
        <f>IF(ROW($E3628)&lt;=VALUE(LEFT(W$1,FIND("-",W$1,1)-1))+1,0,IF(ROW($E3627)=VALUE(LEFT(W$1,FIND("-",W$1,1)-1))+1,100-100/(1+ABS((SUMIF(INDEX($V:$V,ROW($V3628)-VALUE(LEFT(W$1,FIND("-",W$1,1)-1))+1):$V3628,"&gt;0",INDEX($V:$V,ROW($V3628)-VALUE(LEFT(W$1,FIND("-",W$1,1)-1))+1):$V3628)/COUNTIF(INDEX($V:$V,ROW($V3628)-VALUE(LEFT(W$1,FIND("-",W$1,1)-1))+1):$V3628,"&gt;0"))/(SUMIF(INDEX($V:$V,ROW($V3628)-VALUE(LEFT(W$1,FIND("-",W$1,1)-1))+1):$V3628,"&lt;0",INDEX($V:$V,ROW($V3628)-VALUE(LEFT(W$1,FIND("-",W$1,1)-1))+1):$V3628)/COUNTIF(INDEX($V:$V,ROW($V3628)-VALUE(LEFT(W$1,FIND("-",W$1,1)-1))+1):$V3628,"&lt;0")))),100-100/(1+ABS((SUMIF(INDEX($V:$V,ROW($V3628)-VALUE(LEFT(W$1,FIND("-",W$1,1)-1))+1):$V3628,"&gt;0",INDEX($V:$V,ROW($V3628)-VALUE(LEFT(W$1,FIND("-",W$1,1)-1))+1):$V3628)/VALUE(LEFT(W$1,FIND("-",W$1,1)-1)))/(SUMIF(INDEX($V:$V,ROW($V3628)-VALUE(LEFT(W$1,FIND("-",W$1,1)-1))+1):$V3628,"&lt;0",INDEX($V:$V,ROW($V3628)-VALUE(LEFT(W$1,FIND("-",W$1,1)-1))+1):$V3628)/VALUE(LEFT(W$1,FIND("-",W$1,1)-1)))))))</f>
        <v>37.499999999999993</v>
      </c>
      <c r="Y3628">
        <f>IF(ROW($E3628)&lt;=VALUE(LEFT(Y$1,FIND("-",Y$1,1)-1)),0,MAX(INDEX(C:C,ROW(C3628)-VALUE(LEFT(Y$1,FIND("-",Y$1,1)-1))+1):C3628))</f>
        <v>0.11</v>
      </c>
      <c r="Z3628">
        <f>IF(ROW($E3628)&lt;=VALUE(LEFT(Z$1,FIND("-",Z$1,1)-1)),0,MIN(INDEX(D:D,ROW(D3628)-VALUE(LEFT(Z$1,FIND("-",Z$1,1)-1))+1):D3628))</f>
        <v>0.1</v>
      </c>
      <c r="AA3628">
        <f t="shared" si="513"/>
        <v>0</v>
      </c>
      <c r="AB3628">
        <f>IF(ROW($AA3628)&lt;=VALUE(LEFT(AA$1,FIND("-",AA$1,1)-1))+VALUE(LEFT(AB$1,FIND("-",AB$1,1)-1)-1),0,AVERAGE(INDEX($AA:$AA,ROW($AA3628)-VALUE(LEFT(AB$1,FIND("-",AB$1,1)-1))+1):$AA3628))</f>
        <v>27.777777777777732</v>
      </c>
      <c r="AC3628">
        <f>IF(ROW($AA3628)&lt;=VALUE(LEFT(AA$1,FIND("-",AA$1,1)-1))+VALUE(LEFT(AB$1,FIND("-",AB$1,1)-1)-1)+VALUE(LEFT(AC$1,FIND("-",AC$1,1)-1)-1),0,AVERAGE(INDEX($AB:$AB,ROW($AB3628)-VALUE(LEFT(AC$1,FIND("-",AC$1,1)-1))+1):$AB3628))</f>
        <v>33.333333333333279</v>
      </c>
      <c r="AE3628">
        <f t="shared" si="510"/>
        <v>347703944</v>
      </c>
      <c r="AG3628" t="str">
        <f t="shared" si="512"/>
        <v/>
      </c>
    </row>
    <row r="3629" spans="1:33" x14ac:dyDescent="0.25">
      <c r="A3629" s="6">
        <v>42403</v>
      </c>
      <c r="B3629">
        <v>0.1</v>
      </c>
      <c r="C3629">
        <v>0.1</v>
      </c>
      <c r="D3629">
        <v>0.1</v>
      </c>
      <c r="E3629">
        <v>0.1</v>
      </c>
      <c r="F3629">
        <v>0.1</v>
      </c>
      <c r="G3629">
        <v>3000</v>
      </c>
      <c r="I3629" t="str">
        <f t="shared" si="505"/>
        <v/>
      </c>
      <c r="J3629" t="str">
        <f t="shared" si="506"/>
        <v/>
      </c>
      <c r="K3629" t="str">
        <f t="shared" si="507"/>
        <v/>
      </c>
      <c r="M3629" s="11" t="str">
        <f t="shared" si="511"/>
        <v/>
      </c>
      <c r="O3629">
        <f>IF(ROW($E3629)&lt;=VALUE(LEFT(O$1,FIND("-",O$1,1)-1)),0,IF(ROW($E3629)=VALUE(LEFT(O$1,FIND("-",O$1,1)-1))+1,AVERAGE(INDEX($E:$E,ROW($E3629)-VALUE(LEFT(O$1,FIND("-",O$1,1)-1))):$E3629),($E3629*(2/(VALUE(LEFT(O$1,FIND("-",O$1,1)-1))+1)))+(O3628*(1-(2/(VALUE(LEFT(O$1,FIND("-",O$1,1)-1))+1))))))</f>
        <v>0.1249723579147974</v>
      </c>
      <c r="Q3629">
        <f>IF(ROW($E3629)&lt;=VALUE(LEFT(Q$1,FIND("-",Q$1,1)-1)),0,IF(ROW($E3629)=VALUE(LEFT(Q$1,FIND("-",Q$1,1)-1))+1,AVERAGE(INDEX($E:$E,ROW($E3629)-VALUE(LEFT(Q$1,FIND("-",Q$1,1)-1))):$E3629),($E3629*(2/(VALUE(LEFT(Q$1,FIND("-",Q$1,1)-1))+1)))+(Q3628*(1-(2/(VALUE(LEFT(Q$1,FIND("-",Q$1,1)-1))+1))))))</f>
        <v>0.10360609230726679</v>
      </c>
      <c r="R3629">
        <f>IF(ROW($E3629)&lt;=VALUE(LEFT(R$1,FIND("-",R$1,1)-1)),0,IF(ROW($E3629)=VALUE(LEFT(R$1,FIND("-",R$1,1)-1))+1,AVERAGE(INDEX($E:$E,ROW($E3629)-VALUE(LEFT(R$1,FIND("-",R$1,1)-1))):$E3629),($E3629*(2/(VALUE(LEFT(R$1,FIND("-",R$1,1)-1))+1)))+(R3628*(1-(2/(VALUE(LEFT(R$1,FIND("-",R$1,1)-1))+1))))))</f>
        <v>0.10543590441171229</v>
      </c>
      <c r="S3629">
        <f t="shared" si="508"/>
        <v>-1.829812104445494E-3</v>
      </c>
      <c r="T3629">
        <f>IF(ROW($E3629)&lt;=MAX(VALUE(LEFT(Q$1,FIND("-",Q$1,1)-1)),VALUE(LEFT(R$1,FIND("-",R$1,1)-1)))+VALUE(LEFT(T$1,FIND("-",T$1,1)-1))-1,0,IF(ROW($E3629)=MAX(VALUE(LEFT(Q$1,FIND("-",Q$1,1)-1)),VALUE(LEFT(R$1,FIND("-",R$1,1)-1)))+VALUE(LEFT(T$1,FIND("-",T$1,1)-1)),AVERAGE(INDEX($S:$S,ROW(S3629)-VALUE(LEFT(T$1,FIND("-",T$1,1)-1))+1):S3629),($S3629*(2/(VALUE(LEFT(T$1,FIND("-",T$1,1)-1))+1)))+(T3628*(1-(2/(VALUE(LEFT(T$1,FIND("-",T$1,1)-1))+1))))))</f>
        <v>-1.3530270584625557E-3</v>
      </c>
      <c r="V3629">
        <f t="shared" si="509"/>
        <v>0</v>
      </c>
      <c r="W3629">
        <f>IF(ROW($E3629)&lt;=VALUE(LEFT(W$1,FIND("-",W$1,1)-1))+1,0,IF(ROW($E3628)=VALUE(LEFT(W$1,FIND("-",W$1,1)-1))+1,100-100/(1+ABS((SUMIF(INDEX($V:$V,ROW($V3629)-VALUE(LEFT(W$1,FIND("-",W$1,1)-1))+1):$V3629,"&gt;0",INDEX($V:$V,ROW($V3629)-VALUE(LEFT(W$1,FIND("-",W$1,1)-1))+1):$V3629)/COUNTIF(INDEX($V:$V,ROW($V3629)-VALUE(LEFT(W$1,FIND("-",W$1,1)-1))+1):$V3629,"&gt;0"))/(SUMIF(INDEX($V:$V,ROW($V3629)-VALUE(LEFT(W$1,FIND("-",W$1,1)-1))+1):$V3629,"&lt;0",INDEX($V:$V,ROW($V3629)-VALUE(LEFT(W$1,FIND("-",W$1,1)-1))+1):$V3629)/COUNTIF(INDEX($V:$V,ROW($V3629)-VALUE(LEFT(W$1,FIND("-",W$1,1)-1))+1):$V3629,"&lt;0")))),100-100/(1+ABS((SUMIF(INDEX($V:$V,ROW($V3629)-VALUE(LEFT(W$1,FIND("-",W$1,1)-1))+1):$V3629,"&gt;0",INDEX($V:$V,ROW($V3629)-VALUE(LEFT(W$1,FIND("-",W$1,1)-1))+1):$V3629)/VALUE(LEFT(W$1,FIND("-",W$1,1)-1)))/(SUMIF(INDEX($V:$V,ROW($V3629)-VALUE(LEFT(W$1,FIND("-",W$1,1)-1))+1):$V3629,"&lt;0",INDEX($V:$V,ROW($V3629)-VALUE(LEFT(W$1,FIND("-",W$1,1)-1))+1):$V3629)/VALUE(LEFT(W$1,FIND("-",W$1,1)-1)))))))</f>
        <v>37.499999999999993</v>
      </c>
      <c r="Y3629">
        <f>IF(ROW($E3629)&lt;=VALUE(LEFT(Y$1,FIND("-",Y$1,1)-1)),0,MAX(INDEX(C:C,ROW(C3629)-VALUE(LEFT(Y$1,FIND("-",Y$1,1)-1))+1):C3629))</f>
        <v>0.11</v>
      </c>
      <c r="Z3629">
        <f>IF(ROW($E3629)&lt;=VALUE(LEFT(Z$1,FIND("-",Z$1,1)-1)),0,MIN(INDEX(D:D,ROW(D3629)-VALUE(LEFT(Z$1,FIND("-",Z$1,1)-1))+1):D3629))</f>
        <v>0.1</v>
      </c>
      <c r="AA3629">
        <f t="shared" si="513"/>
        <v>0</v>
      </c>
      <c r="AB3629">
        <f>IF(ROW($AA3629)&lt;=VALUE(LEFT(AA$1,FIND("-",AA$1,1)-1))+VALUE(LEFT(AB$1,FIND("-",AB$1,1)-1)-1),0,AVERAGE(INDEX($AA:$AA,ROW($AA3629)-VALUE(LEFT(AB$1,FIND("-",AB$1,1)-1))+1):$AA3629))</f>
        <v>16.666666666666647</v>
      </c>
      <c r="AC3629">
        <f>IF(ROW($AA3629)&lt;=VALUE(LEFT(AA$1,FIND("-",AA$1,1)-1))+VALUE(LEFT(AB$1,FIND("-",AB$1,1)-1)-1)+VALUE(LEFT(AC$1,FIND("-",AC$1,1)-1)-1),0,AVERAGE(INDEX($AB:$AB,ROW($AB3629)-VALUE(LEFT(AC$1,FIND("-",AC$1,1)-1))+1):$AB3629))</f>
        <v>27.777777777777732</v>
      </c>
      <c r="AE3629">
        <f t="shared" si="510"/>
        <v>347703944</v>
      </c>
      <c r="AG3629" t="str">
        <f t="shared" si="512"/>
        <v/>
      </c>
    </row>
    <row r="3630" spans="1:33" x14ac:dyDescent="0.25">
      <c r="A3630" s="6">
        <v>42404</v>
      </c>
      <c r="B3630">
        <v>0.1</v>
      </c>
      <c r="C3630">
        <v>0.1</v>
      </c>
      <c r="D3630">
        <v>0.1</v>
      </c>
      <c r="E3630">
        <v>0.1</v>
      </c>
      <c r="F3630">
        <v>0.1</v>
      </c>
      <c r="G3630">
        <v>0</v>
      </c>
      <c r="I3630" t="str">
        <f t="shared" si="505"/>
        <v/>
      </c>
      <c r="J3630" t="str">
        <f t="shared" si="506"/>
        <v/>
      </c>
      <c r="K3630" t="str">
        <f t="shared" si="507"/>
        <v>Oversold Above %D</v>
      </c>
      <c r="M3630" s="11" t="str">
        <f t="shared" si="511"/>
        <v/>
      </c>
      <c r="O3630">
        <f>IF(ROW($E3630)&lt;=VALUE(LEFT(O$1,FIND("-",O$1,1)-1)),0,IF(ROW($E3630)=VALUE(LEFT(O$1,FIND("-",O$1,1)-1))+1,AVERAGE(INDEX($E:$E,ROW($E3630)-VALUE(LEFT(O$1,FIND("-",O$1,1)-1))):$E3630),($E3630*(2/(VALUE(LEFT(O$1,FIND("-",O$1,1)-1))+1)))+(O3629*(1-(2/(VALUE(LEFT(O$1,FIND("-",O$1,1)-1))+1))))))</f>
        <v>0.12472387674151583</v>
      </c>
      <c r="Q3630">
        <f>IF(ROW($E3630)&lt;=VALUE(LEFT(Q$1,FIND("-",Q$1,1)-1)),0,IF(ROW($E3630)=VALUE(LEFT(Q$1,FIND("-",Q$1,1)-1))+1,AVERAGE(INDEX($E:$E,ROW($E3630)-VALUE(LEFT(Q$1,FIND("-",Q$1,1)-1))):$E3630),($E3630*(2/(VALUE(LEFT(Q$1,FIND("-",Q$1,1)-1))+1)))+(Q3629*(1-(2/(VALUE(LEFT(Q$1,FIND("-",Q$1,1)-1))+1))))))</f>
        <v>0.1030513088753796</v>
      </c>
      <c r="R3630">
        <f>IF(ROW($E3630)&lt;=VALUE(LEFT(R$1,FIND("-",R$1,1)-1)),0,IF(ROW($E3630)=VALUE(LEFT(R$1,FIND("-",R$1,1)-1))+1,AVERAGE(INDEX($E:$E,ROW($E3630)-VALUE(LEFT(R$1,FIND("-",R$1,1)-1))):$E3630),($E3630*(2/(VALUE(LEFT(R$1,FIND("-",R$1,1)-1))+1)))+(R3629*(1-(2/(VALUE(LEFT(R$1,FIND("-",R$1,1)-1))+1))))))</f>
        <v>0.10503324482565952</v>
      </c>
      <c r="S3630">
        <f t="shared" si="508"/>
        <v>-1.9819359502799283E-3</v>
      </c>
      <c r="T3630">
        <f>IF(ROW($E3630)&lt;=MAX(VALUE(LEFT(Q$1,FIND("-",Q$1,1)-1)),VALUE(LEFT(R$1,FIND("-",R$1,1)-1)))+VALUE(LEFT(T$1,FIND("-",T$1,1)-1))-1,0,IF(ROW($E3630)=MAX(VALUE(LEFT(Q$1,FIND("-",Q$1,1)-1)),VALUE(LEFT(R$1,FIND("-",R$1,1)-1)))+VALUE(LEFT(T$1,FIND("-",T$1,1)-1)),AVERAGE(INDEX($S:$S,ROW(S3630)-VALUE(LEFT(T$1,FIND("-",T$1,1)-1))+1):S3630),($S3630*(2/(VALUE(LEFT(T$1,FIND("-",T$1,1)-1))+1)))+(T3629*(1-(2/(VALUE(LEFT(T$1,FIND("-",T$1,1)-1))+1))))))</f>
        <v>-1.4788088368260302E-3</v>
      </c>
      <c r="V3630">
        <f t="shared" si="509"/>
        <v>0</v>
      </c>
      <c r="W3630">
        <f>IF(ROW($E3630)&lt;=VALUE(LEFT(W$1,FIND("-",W$1,1)-1))+1,0,IF(ROW($E3629)=VALUE(LEFT(W$1,FIND("-",W$1,1)-1))+1,100-100/(1+ABS((SUMIF(INDEX($V:$V,ROW($V3630)-VALUE(LEFT(W$1,FIND("-",W$1,1)-1))+1):$V3630,"&gt;0",INDEX($V:$V,ROW($V3630)-VALUE(LEFT(W$1,FIND("-",W$1,1)-1))+1):$V3630)/COUNTIF(INDEX($V:$V,ROW($V3630)-VALUE(LEFT(W$1,FIND("-",W$1,1)-1))+1):$V3630,"&gt;0"))/(SUMIF(INDEX($V:$V,ROW($V3630)-VALUE(LEFT(W$1,FIND("-",W$1,1)-1))+1):$V3630,"&lt;0",INDEX($V:$V,ROW($V3630)-VALUE(LEFT(W$1,FIND("-",W$1,1)-1))+1):$V3630)/COUNTIF(INDEX($V:$V,ROW($V3630)-VALUE(LEFT(W$1,FIND("-",W$1,1)-1))+1):$V3630,"&lt;0")))),100-100/(1+ABS((SUMIF(INDEX($V:$V,ROW($V3630)-VALUE(LEFT(W$1,FIND("-",W$1,1)-1))+1):$V3630,"&gt;0",INDEX($V:$V,ROW($V3630)-VALUE(LEFT(W$1,FIND("-",W$1,1)-1))+1):$V3630)/VALUE(LEFT(W$1,FIND("-",W$1,1)-1)))/(SUMIF(INDEX($V:$V,ROW($V3630)-VALUE(LEFT(W$1,FIND("-",W$1,1)-1))+1):$V3630,"&lt;0",INDEX($V:$V,ROW($V3630)-VALUE(LEFT(W$1,FIND("-",W$1,1)-1))+1):$V3630)/VALUE(LEFT(W$1,FIND("-",W$1,1)-1)))))))</f>
        <v>37.499999999999993</v>
      </c>
      <c r="Y3630">
        <f>IF(ROW($E3630)&lt;=VALUE(LEFT(Y$1,FIND("-",Y$1,1)-1)),0,MAX(INDEX(C:C,ROW(C3630)-VALUE(LEFT(Y$1,FIND("-",Y$1,1)-1))+1):C3630))</f>
        <v>0.11</v>
      </c>
      <c r="Z3630">
        <f>IF(ROW($E3630)&lt;=VALUE(LEFT(Z$1,FIND("-",Z$1,1)-1)),0,MIN(INDEX(D:D,ROW(D3630)-VALUE(LEFT(Z$1,FIND("-",Z$1,1)-1))+1):D3630))</f>
        <v>0.1</v>
      </c>
      <c r="AA3630">
        <f t="shared" si="513"/>
        <v>0</v>
      </c>
      <c r="AB3630">
        <f>IF(ROW($AA3630)&lt;=VALUE(LEFT(AA$1,FIND("-",AA$1,1)-1))+VALUE(LEFT(AB$1,FIND("-",AB$1,1)-1)-1),0,AVERAGE(INDEX($AA:$AA,ROW($AA3630)-VALUE(LEFT(AB$1,FIND("-",AB$1,1)-1))+1):$AA3630))</f>
        <v>0</v>
      </c>
      <c r="AC3630">
        <f>IF(ROW($AA3630)&lt;=VALUE(LEFT(AA$1,FIND("-",AA$1,1)-1))+VALUE(LEFT(AB$1,FIND("-",AB$1,1)-1)-1)+VALUE(LEFT(AC$1,FIND("-",AC$1,1)-1)-1),0,AVERAGE(INDEX($AB:$AB,ROW($AB3630)-VALUE(LEFT(AC$1,FIND("-",AC$1,1)-1))+1):$AB3630))</f>
        <v>14.814814814814794</v>
      </c>
      <c r="AE3630">
        <f t="shared" si="510"/>
        <v>347703944</v>
      </c>
      <c r="AG3630" t="str">
        <f t="shared" si="512"/>
        <v/>
      </c>
    </row>
    <row r="3631" spans="1:33" x14ac:dyDescent="0.25">
      <c r="A3631" s="6">
        <v>42405</v>
      </c>
      <c r="B3631">
        <v>0.1</v>
      </c>
      <c r="C3631">
        <v>0.1</v>
      </c>
      <c r="D3631">
        <v>0.1</v>
      </c>
      <c r="E3631">
        <v>0.1</v>
      </c>
      <c r="F3631">
        <v>0.1</v>
      </c>
      <c r="G3631">
        <v>0</v>
      </c>
      <c r="I3631" t="str">
        <f t="shared" si="505"/>
        <v/>
      </c>
      <c r="J3631" t="str">
        <f t="shared" si="506"/>
        <v/>
      </c>
      <c r="K3631" t="str">
        <f t="shared" si="507"/>
        <v>Oversold Above %D</v>
      </c>
      <c r="M3631" s="11" t="str">
        <f t="shared" si="511"/>
        <v/>
      </c>
      <c r="O3631">
        <f>IF(ROW($E3631)&lt;=VALUE(LEFT(O$1,FIND("-",O$1,1)-1)),0,IF(ROW($E3631)=VALUE(LEFT(O$1,FIND("-",O$1,1)-1))+1,AVERAGE(INDEX($E:$E,ROW($E3631)-VALUE(LEFT(O$1,FIND("-",O$1,1)-1))):$E3631),($E3631*(2/(VALUE(LEFT(O$1,FIND("-",O$1,1)-1))+1)))+(O3630*(1-(2/(VALUE(LEFT(O$1,FIND("-",O$1,1)-1))+1))))))</f>
        <v>0.12447786801771966</v>
      </c>
      <c r="Q3631">
        <f>IF(ROW($E3631)&lt;=VALUE(LEFT(Q$1,FIND("-",Q$1,1)-1)),0,IF(ROW($E3631)=VALUE(LEFT(Q$1,FIND("-",Q$1,1)-1))+1,AVERAGE(INDEX($E:$E,ROW($E3631)-VALUE(LEFT(Q$1,FIND("-",Q$1,1)-1))):$E3631),($E3631*(2/(VALUE(LEFT(Q$1,FIND("-",Q$1,1)-1))+1)))+(Q3630*(1-(2/(VALUE(LEFT(Q$1,FIND("-",Q$1,1)-1))+1))))))</f>
        <v>0.10258187674070582</v>
      </c>
      <c r="R3631">
        <f>IF(ROW($E3631)&lt;=VALUE(LEFT(R$1,FIND("-",R$1,1)-1)),0,IF(ROW($E3631)=VALUE(LEFT(R$1,FIND("-",R$1,1)-1))+1,AVERAGE(INDEX($E:$E,ROW($E3631)-VALUE(LEFT(R$1,FIND("-",R$1,1)-1))):$E3631),($E3631*(2/(VALUE(LEFT(R$1,FIND("-",R$1,1)-1))+1)))+(R3630*(1-(2/(VALUE(LEFT(R$1,FIND("-",R$1,1)-1))+1))))))</f>
        <v>0.10466041187561066</v>
      </c>
      <c r="S3631">
        <f t="shared" si="508"/>
        <v>-2.0785351349048437E-3</v>
      </c>
      <c r="T3631">
        <f>IF(ROW($E3631)&lt;=MAX(VALUE(LEFT(Q$1,FIND("-",Q$1,1)-1)),VALUE(LEFT(R$1,FIND("-",R$1,1)-1)))+VALUE(LEFT(T$1,FIND("-",T$1,1)-1))-1,0,IF(ROW($E3631)=MAX(VALUE(LEFT(Q$1,FIND("-",Q$1,1)-1)),VALUE(LEFT(R$1,FIND("-",R$1,1)-1)))+VALUE(LEFT(T$1,FIND("-",T$1,1)-1)),AVERAGE(INDEX($S:$S,ROW(S3631)-VALUE(LEFT(T$1,FIND("-",T$1,1)-1))+1):S3631),($S3631*(2/(VALUE(LEFT(T$1,FIND("-",T$1,1)-1))+1)))+(T3630*(1-(2/(VALUE(LEFT(T$1,FIND("-",T$1,1)-1))+1))))))</f>
        <v>-1.5987540964417929E-3</v>
      </c>
      <c r="V3631">
        <f t="shared" si="509"/>
        <v>0</v>
      </c>
      <c r="W3631">
        <f>IF(ROW($E3631)&lt;=VALUE(LEFT(W$1,FIND("-",W$1,1)-1))+1,0,IF(ROW($E3630)=VALUE(LEFT(W$1,FIND("-",W$1,1)-1))+1,100-100/(1+ABS((SUMIF(INDEX($V:$V,ROW($V3631)-VALUE(LEFT(W$1,FIND("-",W$1,1)-1))+1):$V3631,"&gt;0",INDEX($V:$V,ROW($V3631)-VALUE(LEFT(W$1,FIND("-",W$1,1)-1))+1):$V3631)/COUNTIF(INDEX($V:$V,ROW($V3631)-VALUE(LEFT(W$1,FIND("-",W$1,1)-1))+1):$V3631,"&gt;0"))/(SUMIF(INDEX($V:$V,ROW($V3631)-VALUE(LEFT(W$1,FIND("-",W$1,1)-1))+1):$V3631,"&lt;0",INDEX($V:$V,ROW($V3631)-VALUE(LEFT(W$1,FIND("-",W$1,1)-1))+1):$V3631)/COUNTIF(INDEX($V:$V,ROW($V3631)-VALUE(LEFT(W$1,FIND("-",W$1,1)-1))+1):$V3631,"&lt;0")))),100-100/(1+ABS((SUMIF(INDEX($V:$V,ROW($V3631)-VALUE(LEFT(W$1,FIND("-",W$1,1)-1))+1):$V3631,"&gt;0",INDEX($V:$V,ROW($V3631)-VALUE(LEFT(W$1,FIND("-",W$1,1)-1))+1):$V3631)/VALUE(LEFT(W$1,FIND("-",W$1,1)-1)))/(SUMIF(INDEX($V:$V,ROW($V3631)-VALUE(LEFT(W$1,FIND("-",W$1,1)-1))+1):$V3631,"&lt;0",INDEX($V:$V,ROW($V3631)-VALUE(LEFT(W$1,FIND("-",W$1,1)-1))+1):$V3631)/VALUE(LEFT(W$1,FIND("-",W$1,1)-1)))))))</f>
        <v>37.499999999999993</v>
      </c>
      <c r="Y3631">
        <f>IF(ROW($E3631)&lt;=VALUE(LEFT(Y$1,FIND("-",Y$1,1)-1)),0,MAX(INDEX(C:C,ROW(C3631)-VALUE(LEFT(Y$1,FIND("-",Y$1,1)-1))+1):C3631))</f>
        <v>0.11</v>
      </c>
      <c r="Z3631">
        <f>IF(ROW($E3631)&lt;=VALUE(LEFT(Z$1,FIND("-",Z$1,1)-1)),0,MIN(INDEX(D:D,ROW(D3631)-VALUE(LEFT(Z$1,FIND("-",Z$1,1)-1))+1):D3631))</f>
        <v>0.1</v>
      </c>
      <c r="AA3631">
        <f t="shared" si="513"/>
        <v>0</v>
      </c>
      <c r="AB3631">
        <f>IF(ROW($AA3631)&lt;=VALUE(LEFT(AA$1,FIND("-",AA$1,1)-1))+VALUE(LEFT(AB$1,FIND("-",AB$1,1)-1)-1),0,AVERAGE(INDEX($AA:$AA,ROW($AA3631)-VALUE(LEFT(AB$1,FIND("-",AB$1,1)-1))+1):$AA3631))</f>
        <v>0</v>
      </c>
      <c r="AC3631">
        <f>IF(ROW($AA3631)&lt;=VALUE(LEFT(AA$1,FIND("-",AA$1,1)-1))+VALUE(LEFT(AB$1,FIND("-",AB$1,1)-1)-1)+VALUE(LEFT(AC$1,FIND("-",AC$1,1)-1)-1),0,AVERAGE(INDEX($AB:$AB,ROW($AB3631)-VALUE(LEFT(AC$1,FIND("-",AC$1,1)-1))+1):$AB3631))</f>
        <v>5.5555555555555491</v>
      </c>
      <c r="AE3631">
        <f t="shared" si="510"/>
        <v>347703944</v>
      </c>
      <c r="AG3631" t="str">
        <f t="shared" si="512"/>
        <v/>
      </c>
    </row>
    <row r="3632" spans="1:33" x14ac:dyDescent="0.25">
      <c r="A3632" s="6">
        <v>42408</v>
      </c>
      <c r="B3632">
        <v>0.1</v>
      </c>
      <c r="C3632">
        <v>0.1</v>
      </c>
      <c r="D3632">
        <v>0.1</v>
      </c>
      <c r="E3632">
        <v>0.1</v>
      </c>
      <c r="F3632">
        <v>0.1</v>
      </c>
      <c r="G3632">
        <v>0</v>
      </c>
      <c r="I3632" t="str">
        <f t="shared" si="505"/>
        <v/>
      </c>
      <c r="J3632" t="str">
        <f t="shared" si="506"/>
        <v/>
      </c>
      <c r="K3632" t="str">
        <f t="shared" si="507"/>
        <v>Oversold Below %D</v>
      </c>
      <c r="M3632" s="11" t="str">
        <f t="shared" si="511"/>
        <v/>
      </c>
      <c r="O3632">
        <f>IF(ROW($E3632)&lt;=VALUE(LEFT(O$1,FIND("-",O$1,1)-1)),0,IF(ROW($E3632)=VALUE(LEFT(O$1,FIND("-",O$1,1)-1))+1,AVERAGE(INDEX($E:$E,ROW($E3632)-VALUE(LEFT(O$1,FIND("-",O$1,1)-1))):$E3632),($E3632*(2/(VALUE(LEFT(O$1,FIND("-",O$1,1)-1))+1)))+(O3631*(1-(2/(VALUE(LEFT(O$1,FIND("-",O$1,1)-1))+1))))))</f>
        <v>0.12423430714192146</v>
      </c>
      <c r="Q3632">
        <f>IF(ROW($E3632)&lt;=VALUE(LEFT(Q$1,FIND("-",Q$1,1)-1)),0,IF(ROW($E3632)=VALUE(LEFT(Q$1,FIND("-",Q$1,1)-1))+1,AVERAGE(INDEX($E:$E,ROW($E3632)-VALUE(LEFT(Q$1,FIND("-",Q$1,1)-1))):$E3632),($E3632*(2/(VALUE(LEFT(Q$1,FIND("-",Q$1,1)-1))+1)))+(Q3631*(1-(2/(VALUE(LEFT(Q$1,FIND("-",Q$1,1)-1))+1))))))</f>
        <v>0.10218466493444338</v>
      </c>
      <c r="R3632">
        <f>IF(ROW($E3632)&lt;=VALUE(LEFT(R$1,FIND("-",R$1,1)-1)),0,IF(ROW($E3632)=VALUE(LEFT(R$1,FIND("-",R$1,1)-1))+1,AVERAGE(INDEX($E:$E,ROW($E3632)-VALUE(LEFT(R$1,FIND("-",R$1,1)-1))):$E3632),($E3632*(2/(VALUE(LEFT(R$1,FIND("-",R$1,1)-1))+1)))+(R3631*(1-(2/(VALUE(LEFT(R$1,FIND("-",R$1,1)-1))+1))))))</f>
        <v>0.10431519618112098</v>
      </c>
      <c r="S3632">
        <f t="shared" si="508"/>
        <v>-2.1305312466776E-3</v>
      </c>
      <c r="T3632">
        <f>IF(ROW($E3632)&lt;=MAX(VALUE(LEFT(Q$1,FIND("-",Q$1,1)-1)),VALUE(LEFT(R$1,FIND("-",R$1,1)-1)))+VALUE(LEFT(T$1,FIND("-",T$1,1)-1))-1,0,IF(ROW($E3632)=MAX(VALUE(LEFT(Q$1,FIND("-",Q$1,1)-1)),VALUE(LEFT(R$1,FIND("-",R$1,1)-1)))+VALUE(LEFT(T$1,FIND("-",T$1,1)-1)),AVERAGE(INDEX($S:$S,ROW(S3632)-VALUE(LEFT(T$1,FIND("-",T$1,1)-1))+1):S3632),($S3632*(2/(VALUE(LEFT(T$1,FIND("-",T$1,1)-1))+1)))+(T3631*(1-(2/(VALUE(LEFT(T$1,FIND("-",T$1,1)-1))+1))))))</f>
        <v>-1.7051095264889544E-3</v>
      </c>
      <c r="V3632">
        <f t="shared" si="509"/>
        <v>0</v>
      </c>
      <c r="W3632">
        <f>IF(ROW($E3632)&lt;=VALUE(LEFT(W$1,FIND("-",W$1,1)-1))+1,0,IF(ROW($E3631)=VALUE(LEFT(W$1,FIND("-",W$1,1)-1))+1,100-100/(1+ABS((SUMIF(INDEX($V:$V,ROW($V3632)-VALUE(LEFT(W$1,FIND("-",W$1,1)-1))+1):$V3632,"&gt;0",INDEX($V:$V,ROW($V3632)-VALUE(LEFT(W$1,FIND("-",W$1,1)-1))+1):$V3632)/COUNTIF(INDEX($V:$V,ROW($V3632)-VALUE(LEFT(W$1,FIND("-",W$1,1)-1))+1):$V3632,"&gt;0"))/(SUMIF(INDEX($V:$V,ROW($V3632)-VALUE(LEFT(W$1,FIND("-",W$1,1)-1))+1):$V3632,"&lt;0",INDEX($V:$V,ROW($V3632)-VALUE(LEFT(W$1,FIND("-",W$1,1)-1))+1):$V3632)/COUNTIF(INDEX($V:$V,ROW($V3632)-VALUE(LEFT(W$1,FIND("-",W$1,1)-1))+1):$V3632,"&lt;0")))),100-100/(1+ABS((SUMIF(INDEX($V:$V,ROW($V3632)-VALUE(LEFT(W$1,FIND("-",W$1,1)-1))+1):$V3632,"&gt;0",INDEX($V:$V,ROW($V3632)-VALUE(LEFT(W$1,FIND("-",W$1,1)-1))+1):$V3632)/VALUE(LEFT(W$1,FIND("-",W$1,1)-1)))/(SUMIF(INDEX($V:$V,ROW($V3632)-VALUE(LEFT(W$1,FIND("-",W$1,1)-1))+1):$V3632,"&lt;0",INDEX($V:$V,ROW($V3632)-VALUE(LEFT(W$1,FIND("-",W$1,1)-1))+1):$V3632)/VALUE(LEFT(W$1,FIND("-",W$1,1)-1)))))))</f>
        <v>37.499999999999993</v>
      </c>
      <c r="Y3632">
        <f>IF(ROW($E3632)&lt;=VALUE(LEFT(Y$1,FIND("-",Y$1,1)-1)),0,MAX(INDEX(C:C,ROW(C3632)-VALUE(LEFT(Y$1,FIND("-",Y$1,1)-1))+1):C3632))</f>
        <v>0.11</v>
      </c>
      <c r="Z3632">
        <f>IF(ROW($E3632)&lt;=VALUE(LEFT(Z$1,FIND("-",Z$1,1)-1)),0,MIN(INDEX(D:D,ROW(D3632)-VALUE(LEFT(Z$1,FIND("-",Z$1,1)-1))+1):D3632))</f>
        <v>0.1</v>
      </c>
      <c r="AA3632">
        <f t="shared" si="513"/>
        <v>0</v>
      </c>
      <c r="AB3632">
        <f>IF(ROW($AA3632)&lt;=VALUE(LEFT(AA$1,FIND("-",AA$1,1)-1))+VALUE(LEFT(AB$1,FIND("-",AB$1,1)-1)-1),0,AVERAGE(INDEX($AA:$AA,ROW($AA3632)-VALUE(LEFT(AB$1,FIND("-",AB$1,1)-1))+1):$AA3632))</f>
        <v>0</v>
      </c>
      <c r="AC3632">
        <f>IF(ROW($AA3632)&lt;=VALUE(LEFT(AA$1,FIND("-",AA$1,1)-1))+VALUE(LEFT(AB$1,FIND("-",AB$1,1)-1)-1)+VALUE(LEFT(AC$1,FIND("-",AC$1,1)-1)-1),0,AVERAGE(INDEX($AB:$AB,ROW($AB3632)-VALUE(LEFT(AC$1,FIND("-",AC$1,1)-1))+1):$AB3632))</f>
        <v>0</v>
      </c>
      <c r="AE3632">
        <f t="shared" si="510"/>
        <v>347703944</v>
      </c>
      <c r="AG3632" t="str">
        <f t="shared" si="512"/>
        <v/>
      </c>
    </row>
    <row r="3633" spans="1:33" x14ac:dyDescent="0.25">
      <c r="A3633" s="6">
        <v>42409</v>
      </c>
      <c r="B3633">
        <v>0.1</v>
      </c>
      <c r="C3633">
        <v>0.1</v>
      </c>
      <c r="D3633">
        <v>0.1</v>
      </c>
      <c r="E3633">
        <v>0.1</v>
      </c>
      <c r="F3633">
        <v>0.1</v>
      </c>
      <c r="G3633">
        <v>0</v>
      </c>
      <c r="I3633" t="str">
        <f t="shared" si="505"/>
        <v/>
      </c>
      <c r="J3633" t="str">
        <f t="shared" si="506"/>
        <v/>
      </c>
      <c r="K3633" t="str">
        <f t="shared" si="507"/>
        <v>Oversold Below %D</v>
      </c>
      <c r="M3633" s="11" t="str">
        <f t="shared" si="511"/>
        <v/>
      </c>
      <c r="O3633">
        <f>IF(ROW($E3633)&lt;=VALUE(LEFT(O$1,FIND("-",O$1,1)-1)),0,IF(ROW($E3633)=VALUE(LEFT(O$1,FIND("-",O$1,1)-1))+1,AVERAGE(INDEX($E:$E,ROW($E3633)-VALUE(LEFT(O$1,FIND("-",O$1,1)-1))):$E3633),($E3633*(2/(VALUE(LEFT(O$1,FIND("-",O$1,1)-1))+1)))+(O3632*(1-(2/(VALUE(LEFT(O$1,FIND("-",O$1,1)-1))+1))))))</f>
        <v>0.12399316975742473</v>
      </c>
      <c r="Q3633">
        <f>IF(ROW($E3633)&lt;=VALUE(LEFT(Q$1,FIND("-",Q$1,1)-1)),0,IF(ROW($E3633)=VALUE(LEFT(Q$1,FIND("-",Q$1,1)-1))+1,AVERAGE(INDEX($E:$E,ROW($E3633)-VALUE(LEFT(Q$1,FIND("-",Q$1,1)-1))):$E3633),($E3633*(2/(VALUE(LEFT(Q$1,FIND("-",Q$1,1)-1))+1)))+(Q3632*(1-(2/(VALUE(LEFT(Q$1,FIND("-",Q$1,1)-1))+1))))))</f>
        <v>0.1018485626368367</v>
      </c>
      <c r="R3633">
        <f>IF(ROW($E3633)&lt;=VALUE(LEFT(R$1,FIND("-",R$1,1)-1)),0,IF(ROW($E3633)=VALUE(LEFT(R$1,FIND("-",R$1,1)-1))+1,AVERAGE(INDEX($E:$E,ROW($E3633)-VALUE(LEFT(R$1,FIND("-",R$1,1)-1))):$E3633),($E3633*(2/(VALUE(LEFT(R$1,FIND("-",R$1,1)-1))+1)))+(R3632*(1-(2/(VALUE(LEFT(R$1,FIND("-",R$1,1)-1))+1))))))</f>
        <v>0.10399555201955646</v>
      </c>
      <c r="S3633">
        <f t="shared" si="508"/>
        <v>-2.1469893827197606E-3</v>
      </c>
      <c r="T3633">
        <f>IF(ROW($E3633)&lt;=MAX(VALUE(LEFT(Q$1,FIND("-",Q$1,1)-1)),VALUE(LEFT(R$1,FIND("-",R$1,1)-1)))+VALUE(LEFT(T$1,FIND("-",T$1,1)-1))-1,0,IF(ROW($E3633)=MAX(VALUE(LEFT(Q$1,FIND("-",Q$1,1)-1)),VALUE(LEFT(R$1,FIND("-",R$1,1)-1)))+VALUE(LEFT(T$1,FIND("-",T$1,1)-1)),AVERAGE(INDEX($S:$S,ROW(S3633)-VALUE(LEFT(T$1,FIND("-",T$1,1)-1))+1):S3633),($S3633*(2/(VALUE(LEFT(T$1,FIND("-",T$1,1)-1))+1)))+(T3632*(1-(2/(VALUE(LEFT(T$1,FIND("-",T$1,1)-1))+1))))))</f>
        <v>-1.7934854977351158E-3</v>
      </c>
      <c r="V3633">
        <f t="shared" si="509"/>
        <v>0</v>
      </c>
      <c r="W3633">
        <f>IF(ROW($E3633)&lt;=VALUE(LEFT(W$1,FIND("-",W$1,1)-1))+1,0,IF(ROW($E3632)=VALUE(LEFT(W$1,FIND("-",W$1,1)-1))+1,100-100/(1+ABS((SUMIF(INDEX($V:$V,ROW($V3633)-VALUE(LEFT(W$1,FIND("-",W$1,1)-1))+1):$V3633,"&gt;0",INDEX($V:$V,ROW($V3633)-VALUE(LEFT(W$1,FIND("-",W$1,1)-1))+1):$V3633)/COUNTIF(INDEX($V:$V,ROW($V3633)-VALUE(LEFT(W$1,FIND("-",W$1,1)-1))+1):$V3633,"&gt;0"))/(SUMIF(INDEX($V:$V,ROW($V3633)-VALUE(LEFT(W$1,FIND("-",W$1,1)-1))+1):$V3633,"&lt;0",INDEX($V:$V,ROW($V3633)-VALUE(LEFT(W$1,FIND("-",W$1,1)-1))+1):$V3633)/COUNTIF(INDEX($V:$V,ROW($V3633)-VALUE(LEFT(W$1,FIND("-",W$1,1)-1))+1):$V3633,"&lt;0")))),100-100/(1+ABS((SUMIF(INDEX($V:$V,ROW($V3633)-VALUE(LEFT(W$1,FIND("-",W$1,1)-1))+1):$V3633,"&gt;0",INDEX($V:$V,ROW($V3633)-VALUE(LEFT(W$1,FIND("-",W$1,1)-1))+1):$V3633)/VALUE(LEFT(W$1,FIND("-",W$1,1)-1)))/(SUMIF(INDEX($V:$V,ROW($V3633)-VALUE(LEFT(W$1,FIND("-",W$1,1)-1))+1):$V3633,"&lt;0",INDEX($V:$V,ROW($V3633)-VALUE(LEFT(W$1,FIND("-",W$1,1)-1))+1):$V3633)/VALUE(LEFT(W$1,FIND("-",W$1,1)-1)))))))</f>
        <v>50</v>
      </c>
      <c r="Y3633">
        <f>IF(ROW($E3633)&lt;=VALUE(LEFT(Y$1,FIND("-",Y$1,1)-1)),0,MAX(INDEX(C:C,ROW(C3633)-VALUE(LEFT(Y$1,FIND("-",Y$1,1)-1))+1):C3633))</f>
        <v>0.11</v>
      </c>
      <c r="Z3633">
        <f>IF(ROW($E3633)&lt;=VALUE(LEFT(Z$1,FIND("-",Z$1,1)-1)),0,MIN(INDEX(D:D,ROW(D3633)-VALUE(LEFT(Z$1,FIND("-",Z$1,1)-1))+1):D3633))</f>
        <v>0.1</v>
      </c>
      <c r="AA3633">
        <f t="shared" si="513"/>
        <v>0</v>
      </c>
      <c r="AB3633">
        <f>IF(ROW($AA3633)&lt;=VALUE(LEFT(AA$1,FIND("-",AA$1,1)-1))+VALUE(LEFT(AB$1,FIND("-",AB$1,1)-1)-1),0,AVERAGE(INDEX($AA:$AA,ROW($AA3633)-VALUE(LEFT(AB$1,FIND("-",AB$1,1)-1))+1):$AA3633))</f>
        <v>0</v>
      </c>
      <c r="AC3633">
        <f>IF(ROW($AA3633)&lt;=VALUE(LEFT(AA$1,FIND("-",AA$1,1)-1))+VALUE(LEFT(AB$1,FIND("-",AB$1,1)-1)-1)+VALUE(LEFT(AC$1,FIND("-",AC$1,1)-1)-1),0,AVERAGE(INDEX($AB:$AB,ROW($AB3633)-VALUE(LEFT(AC$1,FIND("-",AC$1,1)-1))+1):$AB3633))</f>
        <v>0</v>
      </c>
      <c r="AE3633">
        <f t="shared" si="510"/>
        <v>347703944</v>
      </c>
      <c r="AG3633" t="str">
        <f t="shared" si="512"/>
        <v/>
      </c>
    </row>
    <row r="3634" spans="1:33" x14ac:dyDescent="0.25">
      <c r="A3634" s="6">
        <v>42410</v>
      </c>
      <c r="B3634">
        <v>0.1</v>
      </c>
      <c r="C3634">
        <v>0.1</v>
      </c>
      <c r="D3634">
        <v>0.1</v>
      </c>
      <c r="E3634">
        <v>0.1</v>
      </c>
      <c r="F3634">
        <v>0.1</v>
      </c>
      <c r="G3634">
        <v>0</v>
      </c>
      <c r="I3634" t="str">
        <f t="shared" si="505"/>
        <v/>
      </c>
      <c r="J3634" t="str">
        <f t="shared" si="506"/>
        <v>Oversold</v>
      </c>
      <c r="K3634" t="str">
        <f t="shared" si="507"/>
        <v>Oversold Below %D</v>
      </c>
      <c r="M3634" s="11" t="str">
        <f t="shared" si="511"/>
        <v/>
      </c>
      <c r="O3634">
        <f>IF(ROW($E3634)&lt;=VALUE(LEFT(O$1,FIND("-",O$1,1)-1)),0,IF(ROW($E3634)=VALUE(LEFT(O$1,FIND("-",O$1,1)-1))+1,AVERAGE(INDEX($E:$E,ROW($E3634)-VALUE(LEFT(O$1,FIND("-",O$1,1)-1))):$E3634),($E3634*(2/(VALUE(LEFT(O$1,FIND("-",O$1,1)-1))+1)))+(O3633*(1-(2/(VALUE(LEFT(O$1,FIND("-",O$1,1)-1))+1))))))</f>
        <v>0.12375443174988818</v>
      </c>
      <c r="Q3634">
        <f>IF(ROW($E3634)&lt;=VALUE(LEFT(Q$1,FIND("-",Q$1,1)-1)),0,IF(ROW($E3634)=VALUE(LEFT(Q$1,FIND("-",Q$1,1)-1))+1,AVERAGE(INDEX($E:$E,ROW($E3634)-VALUE(LEFT(Q$1,FIND("-",Q$1,1)-1))):$E3634),($E3634*(2/(VALUE(LEFT(Q$1,FIND("-",Q$1,1)-1))+1)))+(Q3633*(1-(2/(VALUE(LEFT(Q$1,FIND("-",Q$1,1)-1))+1))))))</f>
        <v>0.10156416838501567</v>
      </c>
      <c r="R3634">
        <f>IF(ROW($E3634)&lt;=VALUE(LEFT(R$1,FIND("-",R$1,1)-1)),0,IF(ROW($E3634)=VALUE(LEFT(R$1,FIND("-",R$1,1)-1))+1,AVERAGE(INDEX($E:$E,ROW($E3634)-VALUE(LEFT(R$1,FIND("-",R$1,1)-1))):$E3634),($E3634*(2/(VALUE(LEFT(R$1,FIND("-",R$1,1)-1))+1)))+(R3633*(1-(2/(VALUE(LEFT(R$1,FIND("-",R$1,1)-1))+1))))))</f>
        <v>0.10369958520329302</v>
      </c>
      <c r="S3634">
        <f t="shared" si="508"/>
        <v>-2.1354168182773497E-3</v>
      </c>
      <c r="T3634">
        <f>IF(ROW($E3634)&lt;=MAX(VALUE(LEFT(Q$1,FIND("-",Q$1,1)-1)),VALUE(LEFT(R$1,FIND("-",R$1,1)-1)))+VALUE(LEFT(T$1,FIND("-",T$1,1)-1))-1,0,IF(ROW($E3634)=MAX(VALUE(LEFT(Q$1,FIND("-",Q$1,1)-1)),VALUE(LEFT(R$1,FIND("-",R$1,1)-1)))+VALUE(LEFT(T$1,FIND("-",T$1,1)-1)),AVERAGE(INDEX($S:$S,ROW(S3634)-VALUE(LEFT(T$1,FIND("-",T$1,1)-1))+1):S3634),($S3634*(2/(VALUE(LEFT(T$1,FIND("-",T$1,1)-1))+1)))+(T3633*(1-(2/(VALUE(LEFT(T$1,FIND("-",T$1,1)-1))+1))))))</f>
        <v>-1.8618717618435628E-3</v>
      </c>
      <c r="V3634">
        <f t="shared" si="509"/>
        <v>0</v>
      </c>
      <c r="W3634">
        <f>IF(ROW($E3634)&lt;=VALUE(LEFT(W$1,FIND("-",W$1,1)-1))+1,0,IF(ROW($E3633)=VALUE(LEFT(W$1,FIND("-",W$1,1)-1))+1,100-100/(1+ABS((SUMIF(INDEX($V:$V,ROW($V3634)-VALUE(LEFT(W$1,FIND("-",W$1,1)-1))+1):$V3634,"&gt;0",INDEX($V:$V,ROW($V3634)-VALUE(LEFT(W$1,FIND("-",W$1,1)-1))+1):$V3634)/COUNTIF(INDEX($V:$V,ROW($V3634)-VALUE(LEFT(W$1,FIND("-",W$1,1)-1))+1):$V3634,"&gt;0"))/(SUMIF(INDEX($V:$V,ROW($V3634)-VALUE(LEFT(W$1,FIND("-",W$1,1)-1))+1):$V3634,"&lt;0",INDEX($V:$V,ROW($V3634)-VALUE(LEFT(W$1,FIND("-",W$1,1)-1))+1):$V3634)/COUNTIF(INDEX($V:$V,ROW($V3634)-VALUE(LEFT(W$1,FIND("-",W$1,1)-1))+1):$V3634,"&lt;0")))),100-100/(1+ABS((SUMIF(INDEX($V:$V,ROW($V3634)-VALUE(LEFT(W$1,FIND("-",W$1,1)-1))+1):$V3634,"&gt;0",INDEX($V:$V,ROW($V3634)-VALUE(LEFT(W$1,FIND("-",W$1,1)-1))+1):$V3634)/VALUE(LEFT(W$1,FIND("-",W$1,1)-1)))/(SUMIF(INDEX($V:$V,ROW($V3634)-VALUE(LEFT(W$1,FIND("-",W$1,1)-1))+1):$V3634,"&lt;0",INDEX($V:$V,ROW($V3634)-VALUE(LEFT(W$1,FIND("-",W$1,1)-1))+1):$V3634)/VALUE(LEFT(W$1,FIND("-",W$1,1)-1)))))))</f>
        <v>24.999999999999986</v>
      </c>
      <c r="Y3634">
        <f>IF(ROW($E3634)&lt;=VALUE(LEFT(Y$1,FIND("-",Y$1,1)-1)),0,MAX(INDEX(C:C,ROW(C3634)-VALUE(LEFT(Y$1,FIND("-",Y$1,1)-1))+1):C3634))</f>
        <v>0.11</v>
      </c>
      <c r="Z3634">
        <f>IF(ROW($E3634)&lt;=VALUE(LEFT(Z$1,FIND("-",Z$1,1)-1)),0,MIN(INDEX(D:D,ROW(D3634)-VALUE(LEFT(Z$1,FIND("-",Z$1,1)-1))+1):D3634))</f>
        <v>0.1</v>
      </c>
      <c r="AA3634">
        <f t="shared" si="513"/>
        <v>0</v>
      </c>
      <c r="AB3634">
        <f>IF(ROW($AA3634)&lt;=VALUE(LEFT(AA$1,FIND("-",AA$1,1)-1))+VALUE(LEFT(AB$1,FIND("-",AB$1,1)-1)-1),0,AVERAGE(INDEX($AA:$AA,ROW($AA3634)-VALUE(LEFT(AB$1,FIND("-",AB$1,1)-1))+1):$AA3634))</f>
        <v>0</v>
      </c>
      <c r="AC3634">
        <f>IF(ROW($AA3634)&lt;=VALUE(LEFT(AA$1,FIND("-",AA$1,1)-1))+VALUE(LEFT(AB$1,FIND("-",AB$1,1)-1)-1)+VALUE(LEFT(AC$1,FIND("-",AC$1,1)-1)-1),0,AVERAGE(INDEX($AB:$AB,ROW($AB3634)-VALUE(LEFT(AC$1,FIND("-",AC$1,1)-1))+1):$AB3634))</f>
        <v>0</v>
      </c>
      <c r="AE3634">
        <f t="shared" si="510"/>
        <v>347703944</v>
      </c>
      <c r="AG3634" t="str">
        <f t="shared" si="512"/>
        <v/>
      </c>
    </row>
    <row r="3635" spans="1:33" x14ac:dyDescent="0.25">
      <c r="A3635" s="6">
        <v>42411</v>
      </c>
      <c r="B3635">
        <v>0.105</v>
      </c>
      <c r="C3635">
        <v>0.105</v>
      </c>
      <c r="D3635">
        <v>0.105</v>
      </c>
      <c r="E3635">
        <v>0.105</v>
      </c>
      <c r="F3635">
        <v>0.105</v>
      </c>
      <c r="G3635">
        <v>5800</v>
      </c>
      <c r="I3635" t="str">
        <f t="shared" si="505"/>
        <v>Bullish</v>
      </c>
      <c r="J3635" t="str">
        <f t="shared" si="506"/>
        <v/>
      </c>
      <c r="K3635" t="str">
        <f t="shared" si="507"/>
        <v>Oversold Below %D</v>
      </c>
      <c r="M3635" s="11" t="str">
        <f t="shared" si="511"/>
        <v/>
      </c>
      <c r="O3635">
        <f>IF(ROW($E3635)&lt;=VALUE(LEFT(O$1,FIND("-",O$1,1)-1)),0,IF(ROW($E3635)=VALUE(LEFT(O$1,FIND("-",O$1,1)-1))+1,AVERAGE(INDEX($E:$E,ROW($E3635)-VALUE(LEFT(O$1,FIND("-",O$1,1)-1))):$E3635),($E3635*(2/(VALUE(LEFT(O$1,FIND("-",O$1,1)-1))+1)))+(O3634*(1-(2/(VALUE(LEFT(O$1,FIND("-",O$1,1)-1))+1))))))</f>
        <v>0.12356782048869526</v>
      </c>
      <c r="Q3635">
        <f>IF(ROW($E3635)&lt;=VALUE(LEFT(Q$1,FIND("-",Q$1,1)-1)),0,IF(ROW($E3635)=VALUE(LEFT(Q$1,FIND("-",Q$1,1)-1))+1,AVERAGE(INDEX($E:$E,ROW($E3635)-VALUE(LEFT(Q$1,FIND("-",Q$1,1)-1))):$E3635),($E3635*(2/(VALUE(LEFT(Q$1,FIND("-",Q$1,1)-1))+1)))+(Q3634*(1-(2/(VALUE(LEFT(Q$1,FIND("-",Q$1,1)-1))+1))))))</f>
        <v>0.10209275786424403</v>
      </c>
      <c r="R3635">
        <f>IF(ROW($E3635)&lt;=VALUE(LEFT(R$1,FIND("-",R$1,1)-1)),0,IF(ROW($E3635)=VALUE(LEFT(R$1,FIND("-",R$1,1)-1))+1,AVERAGE(INDEX($E:$E,ROW($E3635)-VALUE(LEFT(R$1,FIND("-",R$1,1)-1))):$E3635),($E3635*(2/(VALUE(LEFT(R$1,FIND("-",R$1,1)-1))+1)))+(R3634*(1-(2/(VALUE(LEFT(R$1,FIND("-",R$1,1)-1))+1))))))</f>
        <v>0.10379591222527131</v>
      </c>
      <c r="S3635">
        <f t="shared" si="508"/>
        <v>-1.7031543610272759E-3</v>
      </c>
      <c r="T3635">
        <f>IF(ROW($E3635)&lt;=MAX(VALUE(LEFT(Q$1,FIND("-",Q$1,1)-1)),VALUE(LEFT(R$1,FIND("-",R$1,1)-1)))+VALUE(LEFT(T$1,FIND("-",T$1,1)-1))-1,0,IF(ROW($E3635)=MAX(VALUE(LEFT(Q$1,FIND("-",Q$1,1)-1)),VALUE(LEFT(R$1,FIND("-",R$1,1)-1)))+VALUE(LEFT(T$1,FIND("-",T$1,1)-1)),AVERAGE(INDEX($S:$S,ROW(S3635)-VALUE(LEFT(T$1,FIND("-",T$1,1)-1))+1):S3635),($S3635*(2/(VALUE(LEFT(T$1,FIND("-",T$1,1)-1))+1)))+(T3634*(1-(2/(VALUE(LEFT(T$1,FIND("-",T$1,1)-1))+1))))))</f>
        <v>-1.8301282816803055E-3</v>
      </c>
      <c r="V3635">
        <f t="shared" si="509"/>
        <v>4.9999999999999906E-3</v>
      </c>
      <c r="W3635">
        <f>IF(ROW($E3635)&lt;=VALUE(LEFT(W$1,FIND("-",W$1,1)-1))+1,0,IF(ROW($E3634)=VALUE(LEFT(W$1,FIND("-",W$1,1)-1))+1,100-100/(1+ABS((SUMIF(INDEX($V:$V,ROW($V3635)-VALUE(LEFT(W$1,FIND("-",W$1,1)-1))+1):$V3635,"&gt;0",INDEX($V:$V,ROW($V3635)-VALUE(LEFT(W$1,FIND("-",W$1,1)-1))+1):$V3635)/COUNTIF(INDEX($V:$V,ROW($V3635)-VALUE(LEFT(W$1,FIND("-",W$1,1)-1))+1):$V3635,"&gt;0"))/(SUMIF(INDEX($V:$V,ROW($V3635)-VALUE(LEFT(W$1,FIND("-",W$1,1)-1))+1):$V3635,"&lt;0",INDEX($V:$V,ROW($V3635)-VALUE(LEFT(W$1,FIND("-",W$1,1)-1))+1):$V3635)/COUNTIF(INDEX($V:$V,ROW($V3635)-VALUE(LEFT(W$1,FIND("-",W$1,1)-1))+1):$V3635,"&lt;0")))),100-100/(1+ABS((SUMIF(INDEX($V:$V,ROW($V3635)-VALUE(LEFT(W$1,FIND("-",W$1,1)-1))+1):$V3635,"&gt;0",INDEX($V:$V,ROW($V3635)-VALUE(LEFT(W$1,FIND("-",W$1,1)-1))+1):$V3635)/VALUE(LEFT(W$1,FIND("-",W$1,1)-1)))/(SUMIF(INDEX($V:$V,ROW($V3635)-VALUE(LEFT(W$1,FIND("-",W$1,1)-1))+1):$V3635,"&lt;0",INDEX($V:$V,ROW($V3635)-VALUE(LEFT(W$1,FIND("-",W$1,1)-1))+1):$V3635)/VALUE(LEFT(W$1,FIND("-",W$1,1)-1)))))))</f>
        <v>66.666666666666657</v>
      </c>
      <c r="Y3635">
        <f>IF(ROW($E3635)&lt;=VALUE(LEFT(Y$1,FIND("-",Y$1,1)-1)),0,MAX(INDEX(C:C,ROW(C3635)-VALUE(LEFT(Y$1,FIND("-",Y$1,1)-1))+1):C3635))</f>
        <v>0.105</v>
      </c>
      <c r="Z3635">
        <f>IF(ROW($E3635)&lt;=VALUE(LEFT(Z$1,FIND("-",Z$1,1)-1)),0,MIN(INDEX(D:D,ROW(D3635)-VALUE(LEFT(Z$1,FIND("-",Z$1,1)-1))+1):D3635))</f>
        <v>0.1</v>
      </c>
      <c r="AA3635">
        <f t="shared" si="513"/>
        <v>100</v>
      </c>
      <c r="AB3635">
        <f>IF(ROW($AA3635)&lt;=VALUE(LEFT(AA$1,FIND("-",AA$1,1)-1))+VALUE(LEFT(AB$1,FIND("-",AB$1,1)-1)-1),0,AVERAGE(INDEX($AA:$AA,ROW($AA3635)-VALUE(LEFT(AB$1,FIND("-",AB$1,1)-1))+1):$AA3635))</f>
        <v>33.333333333333336</v>
      </c>
      <c r="AC3635">
        <f>IF(ROW($AA3635)&lt;=VALUE(LEFT(AA$1,FIND("-",AA$1,1)-1))+VALUE(LEFT(AB$1,FIND("-",AB$1,1)-1)-1)+VALUE(LEFT(AC$1,FIND("-",AC$1,1)-1)-1),0,AVERAGE(INDEX($AB:$AB,ROW($AB3635)-VALUE(LEFT(AC$1,FIND("-",AC$1,1)-1))+1):$AB3635))</f>
        <v>11.111111111111112</v>
      </c>
      <c r="AE3635">
        <f t="shared" si="510"/>
        <v>347709744</v>
      </c>
      <c r="AG3635" t="str">
        <f t="shared" si="512"/>
        <v/>
      </c>
    </row>
    <row r="3636" spans="1:33" x14ac:dyDescent="0.25">
      <c r="A3636" s="6">
        <v>42412</v>
      </c>
      <c r="B3636">
        <v>0.1</v>
      </c>
      <c r="C3636">
        <v>0.1</v>
      </c>
      <c r="D3636">
        <v>0.1</v>
      </c>
      <c r="E3636">
        <v>0.1</v>
      </c>
      <c r="F3636">
        <v>0.1</v>
      </c>
      <c r="G3636">
        <v>51400</v>
      </c>
      <c r="I3636" t="str">
        <f t="shared" si="505"/>
        <v/>
      </c>
      <c r="J3636" t="str">
        <f t="shared" si="506"/>
        <v/>
      </c>
      <c r="K3636" t="str">
        <f t="shared" si="507"/>
        <v>Buy</v>
      </c>
      <c r="M3636" s="11" t="str">
        <f t="shared" si="511"/>
        <v>Buy</v>
      </c>
      <c r="O3636">
        <f>IF(ROW($E3636)&lt;=VALUE(LEFT(O$1,FIND("-",O$1,1)-1)),0,IF(ROW($E3636)=VALUE(LEFT(O$1,FIND("-",O$1,1)-1))+1,AVERAGE(INDEX($E:$E,ROW($E3636)-VALUE(LEFT(O$1,FIND("-",O$1,1)-1))):$E3636),($E3636*(2/(VALUE(LEFT(O$1,FIND("-",O$1,1)-1))+1)))+(O3635*(1-(2/(VALUE(LEFT(O$1,FIND("-",O$1,1)-1))+1))))))</f>
        <v>0.12333331481219084</v>
      </c>
      <c r="Q3636">
        <f>IF(ROW($E3636)&lt;=VALUE(LEFT(Q$1,FIND("-",Q$1,1)-1)),0,IF(ROW($E3636)=VALUE(LEFT(Q$1,FIND("-",Q$1,1)-1))+1,AVERAGE(INDEX($E:$E,ROW($E3636)-VALUE(LEFT(Q$1,FIND("-",Q$1,1)-1))):$E3636),($E3636*(2/(VALUE(LEFT(Q$1,FIND("-",Q$1,1)-1))+1)))+(Q3635*(1-(2/(VALUE(LEFT(Q$1,FIND("-",Q$1,1)-1))+1))))))</f>
        <v>0.10177079511589879</v>
      </c>
      <c r="R3636">
        <f>IF(ROW($E3636)&lt;=VALUE(LEFT(R$1,FIND("-",R$1,1)-1)),0,IF(ROW($E3636)=VALUE(LEFT(R$1,FIND("-",R$1,1)-1))+1,AVERAGE(INDEX($E:$E,ROW($E3636)-VALUE(LEFT(R$1,FIND("-",R$1,1)-1))):$E3636),($E3636*(2/(VALUE(LEFT(R$1,FIND("-",R$1,1)-1))+1)))+(R3635*(1-(2/(VALUE(LEFT(R$1,FIND("-",R$1,1)-1))+1))))))</f>
        <v>0.10351473354191787</v>
      </c>
      <c r="S3636">
        <f t="shared" si="508"/>
        <v>-1.7439384260190816E-3</v>
      </c>
      <c r="T3636">
        <f>IF(ROW($E3636)&lt;=MAX(VALUE(LEFT(Q$1,FIND("-",Q$1,1)-1)),VALUE(LEFT(R$1,FIND("-",R$1,1)-1)))+VALUE(LEFT(T$1,FIND("-",T$1,1)-1))-1,0,IF(ROW($E3636)=MAX(VALUE(LEFT(Q$1,FIND("-",Q$1,1)-1)),VALUE(LEFT(R$1,FIND("-",R$1,1)-1)))+VALUE(LEFT(T$1,FIND("-",T$1,1)-1)),AVERAGE(INDEX($S:$S,ROW(S3636)-VALUE(LEFT(T$1,FIND("-",T$1,1)-1))+1):S3636),($S3636*(2/(VALUE(LEFT(T$1,FIND("-",T$1,1)-1))+1)))+(T3635*(1-(2/(VALUE(LEFT(T$1,FIND("-",T$1,1)-1))+1))))))</f>
        <v>-1.8128903105480607E-3</v>
      </c>
      <c r="V3636">
        <f t="shared" si="509"/>
        <v>-4.9999999999999906E-3</v>
      </c>
      <c r="W3636">
        <f>IF(ROW($E3636)&lt;=VALUE(LEFT(W$1,FIND("-",W$1,1)-1))+1,0,IF(ROW($E3635)=VALUE(LEFT(W$1,FIND("-",W$1,1)-1))+1,100-100/(1+ABS((SUMIF(INDEX($V:$V,ROW($V3636)-VALUE(LEFT(W$1,FIND("-",W$1,1)-1))+1):$V3636,"&gt;0",INDEX($V:$V,ROW($V3636)-VALUE(LEFT(W$1,FIND("-",W$1,1)-1))+1):$V3636)/COUNTIF(INDEX($V:$V,ROW($V3636)-VALUE(LEFT(W$1,FIND("-",W$1,1)-1))+1):$V3636,"&gt;0"))/(SUMIF(INDEX($V:$V,ROW($V3636)-VALUE(LEFT(W$1,FIND("-",W$1,1)-1))+1):$V3636,"&lt;0",INDEX($V:$V,ROW($V3636)-VALUE(LEFT(W$1,FIND("-",W$1,1)-1))+1):$V3636)/COUNTIF(INDEX($V:$V,ROW($V3636)-VALUE(LEFT(W$1,FIND("-",W$1,1)-1))+1):$V3636,"&lt;0")))),100-100/(1+ABS((SUMIF(INDEX($V:$V,ROW($V3636)-VALUE(LEFT(W$1,FIND("-",W$1,1)-1))+1):$V3636,"&gt;0",INDEX($V:$V,ROW($V3636)-VALUE(LEFT(W$1,FIND("-",W$1,1)-1))+1):$V3636)/VALUE(LEFT(W$1,FIND("-",W$1,1)-1)))/(SUMIF(INDEX($V:$V,ROW($V3636)-VALUE(LEFT(W$1,FIND("-",W$1,1)-1))+1):$V3636,"&lt;0",INDEX($V:$V,ROW($V3636)-VALUE(LEFT(W$1,FIND("-",W$1,1)-1))+1):$V3636)/VALUE(LEFT(W$1,FIND("-",W$1,1)-1)))))))</f>
        <v>50</v>
      </c>
      <c r="Y3636">
        <f>IF(ROW($E3636)&lt;=VALUE(LEFT(Y$1,FIND("-",Y$1,1)-1)),0,MAX(INDEX(C:C,ROW(C3636)-VALUE(LEFT(Y$1,FIND("-",Y$1,1)-1))+1):C3636))</f>
        <v>0.105</v>
      </c>
      <c r="Z3636">
        <f>IF(ROW($E3636)&lt;=VALUE(LEFT(Z$1,FIND("-",Z$1,1)-1)),0,MIN(INDEX(D:D,ROW(D3636)-VALUE(LEFT(Z$1,FIND("-",Z$1,1)-1))+1):D3636))</f>
        <v>0.1</v>
      </c>
      <c r="AA3636">
        <f t="shared" si="513"/>
        <v>0</v>
      </c>
      <c r="AB3636">
        <f>IF(ROW($AA3636)&lt;=VALUE(LEFT(AA$1,FIND("-",AA$1,1)-1))+VALUE(LEFT(AB$1,FIND("-",AB$1,1)-1)-1),0,AVERAGE(INDEX($AA:$AA,ROW($AA3636)-VALUE(LEFT(AB$1,FIND("-",AB$1,1)-1))+1):$AA3636))</f>
        <v>33.333333333333336</v>
      </c>
      <c r="AC3636">
        <f>IF(ROW($AA3636)&lt;=VALUE(LEFT(AA$1,FIND("-",AA$1,1)-1))+VALUE(LEFT(AB$1,FIND("-",AB$1,1)-1)-1)+VALUE(LEFT(AC$1,FIND("-",AC$1,1)-1)-1),0,AVERAGE(INDEX($AB:$AB,ROW($AB3636)-VALUE(LEFT(AC$1,FIND("-",AC$1,1)-1))+1):$AB3636))</f>
        <v>22.222222222222225</v>
      </c>
      <c r="AE3636">
        <f t="shared" si="510"/>
        <v>347658344</v>
      </c>
      <c r="AG3636" t="str">
        <f t="shared" si="512"/>
        <v>Buy</v>
      </c>
    </row>
    <row r="3637" spans="1:33" x14ac:dyDescent="0.25">
      <c r="A3637" s="6">
        <v>42415</v>
      </c>
      <c r="B3637">
        <v>0.1</v>
      </c>
      <c r="C3637">
        <v>0.1</v>
      </c>
      <c r="D3637">
        <v>0.1</v>
      </c>
      <c r="E3637">
        <v>0.1</v>
      </c>
      <c r="F3637">
        <v>0.1</v>
      </c>
      <c r="G3637">
        <v>0</v>
      </c>
      <c r="I3637" t="str">
        <f t="shared" si="505"/>
        <v/>
      </c>
      <c r="J3637" t="str">
        <f t="shared" si="506"/>
        <v/>
      </c>
      <c r="K3637" t="str">
        <f t="shared" si="507"/>
        <v/>
      </c>
      <c r="M3637" s="11" t="str">
        <f t="shared" si="511"/>
        <v/>
      </c>
      <c r="O3637">
        <f>IF(ROW($E3637)&lt;=VALUE(LEFT(O$1,FIND("-",O$1,1)-1)),0,IF(ROW($E3637)=VALUE(LEFT(O$1,FIND("-",O$1,1)-1))+1,AVERAGE(INDEX($E:$E,ROW($E3637)-VALUE(LEFT(O$1,FIND("-",O$1,1)-1))):$E3637),($E3637*(2/(VALUE(LEFT(O$1,FIND("-",O$1,1)-1))+1)))+(O3636*(1-(2/(VALUE(LEFT(O$1,FIND("-",O$1,1)-1))+1))))))</f>
        <v>0.12310114252550239</v>
      </c>
      <c r="Q3637">
        <f>IF(ROW($E3637)&lt;=VALUE(LEFT(Q$1,FIND("-",Q$1,1)-1)),0,IF(ROW($E3637)=VALUE(LEFT(Q$1,FIND("-",Q$1,1)-1))+1,AVERAGE(INDEX($E:$E,ROW($E3637)-VALUE(LEFT(Q$1,FIND("-",Q$1,1)-1))):$E3637),($E3637*(2/(VALUE(LEFT(Q$1,FIND("-",Q$1,1)-1))+1)))+(Q3636*(1-(2/(VALUE(LEFT(Q$1,FIND("-",Q$1,1)-1))+1))))))</f>
        <v>0.1014983650980682</v>
      </c>
      <c r="R3637">
        <f>IF(ROW($E3637)&lt;=VALUE(LEFT(R$1,FIND("-",R$1,1)-1)),0,IF(ROW($E3637)=VALUE(LEFT(R$1,FIND("-",R$1,1)-1))+1,AVERAGE(INDEX($E:$E,ROW($E3637)-VALUE(LEFT(R$1,FIND("-",R$1,1)-1))):$E3637),($E3637*(2/(VALUE(LEFT(R$1,FIND("-",R$1,1)-1))+1)))+(R3636*(1-(2/(VALUE(LEFT(R$1,FIND("-",R$1,1)-1))+1))))))</f>
        <v>0.10325438290918321</v>
      </c>
      <c r="S3637">
        <f t="shared" si="508"/>
        <v>-1.7560178111150071E-3</v>
      </c>
      <c r="T3637">
        <f>IF(ROW($E3637)&lt;=MAX(VALUE(LEFT(Q$1,FIND("-",Q$1,1)-1)),VALUE(LEFT(R$1,FIND("-",R$1,1)-1)))+VALUE(LEFT(T$1,FIND("-",T$1,1)-1))-1,0,IF(ROW($E3637)=MAX(VALUE(LEFT(Q$1,FIND("-",Q$1,1)-1)),VALUE(LEFT(R$1,FIND("-",R$1,1)-1)))+VALUE(LEFT(T$1,FIND("-",T$1,1)-1)),AVERAGE(INDEX($S:$S,ROW(S3637)-VALUE(LEFT(T$1,FIND("-",T$1,1)-1))+1):S3637),($S3637*(2/(VALUE(LEFT(T$1,FIND("-",T$1,1)-1))+1)))+(T3636*(1-(2/(VALUE(LEFT(T$1,FIND("-",T$1,1)-1))+1))))))</f>
        <v>-1.8015158106614501E-3</v>
      </c>
      <c r="V3637">
        <f t="shared" si="509"/>
        <v>0</v>
      </c>
      <c r="W3637">
        <f>IF(ROW($E3637)&lt;=VALUE(LEFT(W$1,FIND("-",W$1,1)-1))+1,0,IF(ROW($E3636)=VALUE(LEFT(W$1,FIND("-",W$1,1)-1))+1,100-100/(1+ABS((SUMIF(INDEX($V:$V,ROW($V3637)-VALUE(LEFT(W$1,FIND("-",W$1,1)-1))+1):$V3637,"&gt;0",INDEX($V:$V,ROW($V3637)-VALUE(LEFT(W$1,FIND("-",W$1,1)-1))+1):$V3637)/COUNTIF(INDEX($V:$V,ROW($V3637)-VALUE(LEFT(W$1,FIND("-",W$1,1)-1))+1):$V3637,"&gt;0"))/(SUMIF(INDEX($V:$V,ROW($V3637)-VALUE(LEFT(W$1,FIND("-",W$1,1)-1))+1):$V3637,"&lt;0",INDEX($V:$V,ROW($V3637)-VALUE(LEFT(W$1,FIND("-",W$1,1)-1))+1):$V3637)/COUNTIF(INDEX($V:$V,ROW($V3637)-VALUE(LEFT(W$1,FIND("-",W$1,1)-1))+1):$V3637,"&lt;0")))),100-100/(1+ABS((SUMIF(INDEX($V:$V,ROW($V3637)-VALUE(LEFT(W$1,FIND("-",W$1,1)-1))+1):$V3637,"&gt;0",INDEX($V:$V,ROW($V3637)-VALUE(LEFT(W$1,FIND("-",W$1,1)-1))+1):$V3637)/VALUE(LEFT(W$1,FIND("-",W$1,1)-1)))/(SUMIF(INDEX($V:$V,ROW($V3637)-VALUE(LEFT(W$1,FIND("-",W$1,1)-1))+1):$V3637,"&lt;0",INDEX($V:$V,ROW($V3637)-VALUE(LEFT(W$1,FIND("-",W$1,1)-1))+1):$V3637)/VALUE(LEFT(W$1,FIND("-",W$1,1)-1)))))))</f>
        <v>50</v>
      </c>
      <c r="Y3637">
        <f>IF(ROW($E3637)&lt;=VALUE(LEFT(Y$1,FIND("-",Y$1,1)-1)),0,MAX(INDEX(C:C,ROW(C3637)-VALUE(LEFT(Y$1,FIND("-",Y$1,1)-1))+1):C3637))</f>
        <v>0.105</v>
      </c>
      <c r="Z3637">
        <f>IF(ROW($E3637)&lt;=VALUE(LEFT(Z$1,FIND("-",Z$1,1)-1)),0,MIN(INDEX(D:D,ROW(D3637)-VALUE(LEFT(Z$1,FIND("-",Z$1,1)-1))+1):D3637))</f>
        <v>0.1</v>
      </c>
      <c r="AA3637">
        <f t="shared" si="513"/>
        <v>0</v>
      </c>
      <c r="AB3637">
        <f>IF(ROW($AA3637)&lt;=VALUE(LEFT(AA$1,FIND("-",AA$1,1)-1))+VALUE(LEFT(AB$1,FIND("-",AB$1,1)-1)-1),0,AVERAGE(INDEX($AA:$AA,ROW($AA3637)-VALUE(LEFT(AB$1,FIND("-",AB$1,1)-1))+1):$AA3637))</f>
        <v>33.333333333333336</v>
      </c>
      <c r="AC3637">
        <f>IF(ROW($AA3637)&lt;=VALUE(LEFT(AA$1,FIND("-",AA$1,1)-1))+VALUE(LEFT(AB$1,FIND("-",AB$1,1)-1)-1)+VALUE(LEFT(AC$1,FIND("-",AC$1,1)-1)-1),0,AVERAGE(INDEX($AB:$AB,ROW($AB3637)-VALUE(LEFT(AC$1,FIND("-",AC$1,1)-1))+1):$AB3637))</f>
        <v>33.333333333333336</v>
      </c>
      <c r="AE3637">
        <f t="shared" si="510"/>
        <v>347658344</v>
      </c>
      <c r="AG3637" t="str">
        <f t="shared" si="512"/>
        <v/>
      </c>
    </row>
    <row r="3638" spans="1:33" x14ac:dyDescent="0.25">
      <c r="A3638" s="6">
        <v>42416</v>
      </c>
      <c r="B3638">
        <v>0.105</v>
      </c>
      <c r="C3638">
        <v>0.105</v>
      </c>
      <c r="D3638">
        <v>0.1</v>
      </c>
      <c r="E3638">
        <v>0.1</v>
      </c>
      <c r="F3638">
        <v>0.1</v>
      </c>
      <c r="G3638">
        <v>22600</v>
      </c>
      <c r="I3638" t="str">
        <f t="shared" si="505"/>
        <v/>
      </c>
      <c r="J3638" t="str">
        <f t="shared" si="506"/>
        <v/>
      </c>
      <c r="K3638" t="str">
        <f t="shared" si="507"/>
        <v/>
      </c>
      <c r="M3638" s="11" t="str">
        <f t="shared" si="511"/>
        <v/>
      </c>
      <c r="O3638">
        <f>IF(ROW($E3638)&lt;=VALUE(LEFT(O$1,FIND("-",O$1,1)-1)),0,IF(ROW($E3638)=VALUE(LEFT(O$1,FIND("-",O$1,1)-1))+1,AVERAGE(INDEX($E:$E,ROW($E3638)-VALUE(LEFT(O$1,FIND("-",O$1,1)-1))):$E3638),($E3638*(2/(VALUE(LEFT(O$1,FIND("-",O$1,1)-1))+1)))+(O3637*(1-(2/(VALUE(LEFT(O$1,FIND("-",O$1,1)-1))+1))))))</f>
        <v>0.12287128041082078</v>
      </c>
      <c r="Q3638">
        <f>IF(ROW($E3638)&lt;=VALUE(LEFT(Q$1,FIND("-",Q$1,1)-1)),0,IF(ROW($E3638)=VALUE(LEFT(Q$1,FIND("-",Q$1,1)-1))+1,AVERAGE(INDEX($E:$E,ROW($E3638)-VALUE(LEFT(Q$1,FIND("-",Q$1,1)-1))):$E3638),($E3638*(2/(VALUE(LEFT(Q$1,FIND("-",Q$1,1)-1))+1)))+(Q3637*(1-(2/(VALUE(LEFT(Q$1,FIND("-",Q$1,1)-1))+1))))))</f>
        <v>0.10126784739067309</v>
      </c>
      <c r="R3638">
        <f>IF(ROW($E3638)&lt;=VALUE(LEFT(R$1,FIND("-",R$1,1)-1)),0,IF(ROW($E3638)=VALUE(LEFT(R$1,FIND("-",R$1,1)-1))+1,AVERAGE(INDEX($E:$E,ROW($E3638)-VALUE(LEFT(R$1,FIND("-",R$1,1)-1))):$E3638),($E3638*(2/(VALUE(LEFT(R$1,FIND("-",R$1,1)-1))+1)))+(R3637*(1-(2/(VALUE(LEFT(R$1,FIND("-",R$1,1)-1))+1))))))</f>
        <v>0.10301331750850297</v>
      </c>
      <c r="S3638">
        <f t="shared" si="508"/>
        <v>-1.7454701178298837E-3</v>
      </c>
      <c r="T3638">
        <f>IF(ROW($E3638)&lt;=MAX(VALUE(LEFT(Q$1,FIND("-",Q$1,1)-1)),VALUE(LEFT(R$1,FIND("-",R$1,1)-1)))+VALUE(LEFT(T$1,FIND("-",T$1,1)-1))-1,0,IF(ROW($E3638)=MAX(VALUE(LEFT(Q$1,FIND("-",Q$1,1)-1)),VALUE(LEFT(R$1,FIND("-",R$1,1)-1)))+VALUE(LEFT(T$1,FIND("-",T$1,1)-1)),AVERAGE(INDEX($S:$S,ROW(S3638)-VALUE(LEFT(T$1,FIND("-",T$1,1)-1))+1):S3638),($S3638*(2/(VALUE(LEFT(T$1,FIND("-",T$1,1)-1))+1)))+(T3637*(1-(2/(VALUE(LEFT(T$1,FIND("-",T$1,1)-1))+1))))))</f>
        <v>-1.7903066720951369E-3</v>
      </c>
      <c r="V3638">
        <f t="shared" si="509"/>
        <v>0</v>
      </c>
      <c r="W3638">
        <f>IF(ROW($E3638)&lt;=VALUE(LEFT(W$1,FIND("-",W$1,1)-1))+1,0,IF(ROW($E3637)=VALUE(LEFT(W$1,FIND("-",W$1,1)-1))+1,100-100/(1+ABS((SUMIF(INDEX($V:$V,ROW($V3638)-VALUE(LEFT(W$1,FIND("-",W$1,1)-1))+1):$V3638,"&gt;0",INDEX($V:$V,ROW($V3638)-VALUE(LEFT(W$1,FIND("-",W$1,1)-1))+1):$V3638)/COUNTIF(INDEX($V:$V,ROW($V3638)-VALUE(LEFT(W$1,FIND("-",W$1,1)-1))+1):$V3638,"&gt;0"))/(SUMIF(INDEX($V:$V,ROW($V3638)-VALUE(LEFT(W$1,FIND("-",W$1,1)-1))+1):$V3638,"&lt;0",INDEX($V:$V,ROW($V3638)-VALUE(LEFT(W$1,FIND("-",W$1,1)-1))+1):$V3638)/COUNTIF(INDEX($V:$V,ROW($V3638)-VALUE(LEFT(W$1,FIND("-",W$1,1)-1))+1):$V3638,"&lt;0")))),100-100/(1+ABS((SUMIF(INDEX($V:$V,ROW($V3638)-VALUE(LEFT(W$1,FIND("-",W$1,1)-1))+1):$V3638,"&gt;0",INDEX($V:$V,ROW($V3638)-VALUE(LEFT(W$1,FIND("-",W$1,1)-1))+1):$V3638)/VALUE(LEFT(W$1,FIND("-",W$1,1)-1)))/(SUMIF(INDEX($V:$V,ROW($V3638)-VALUE(LEFT(W$1,FIND("-",W$1,1)-1))+1):$V3638,"&lt;0",INDEX($V:$V,ROW($V3638)-VALUE(LEFT(W$1,FIND("-",W$1,1)-1))+1):$V3638)/VALUE(LEFT(W$1,FIND("-",W$1,1)-1)))))))</f>
        <v>33.333333333333329</v>
      </c>
      <c r="Y3638">
        <f>IF(ROW($E3638)&lt;=VALUE(LEFT(Y$1,FIND("-",Y$1,1)-1)),0,MAX(INDEX(C:C,ROW(C3638)-VALUE(LEFT(Y$1,FIND("-",Y$1,1)-1))+1):C3638))</f>
        <v>0.105</v>
      </c>
      <c r="Z3638">
        <f>IF(ROW($E3638)&lt;=VALUE(LEFT(Z$1,FIND("-",Z$1,1)-1)),0,MIN(INDEX(D:D,ROW(D3638)-VALUE(LEFT(Z$1,FIND("-",Z$1,1)-1))+1):D3638))</f>
        <v>0.1</v>
      </c>
      <c r="AA3638">
        <f t="shared" si="513"/>
        <v>0</v>
      </c>
      <c r="AB3638">
        <f>IF(ROW($AA3638)&lt;=VALUE(LEFT(AA$1,FIND("-",AA$1,1)-1))+VALUE(LEFT(AB$1,FIND("-",AB$1,1)-1)-1),0,AVERAGE(INDEX($AA:$AA,ROW($AA3638)-VALUE(LEFT(AB$1,FIND("-",AB$1,1)-1))+1):$AA3638))</f>
        <v>0</v>
      </c>
      <c r="AC3638">
        <f>IF(ROW($AA3638)&lt;=VALUE(LEFT(AA$1,FIND("-",AA$1,1)-1))+VALUE(LEFT(AB$1,FIND("-",AB$1,1)-1)-1)+VALUE(LEFT(AC$1,FIND("-",AC$1,1)-1)-1),0,AVERAGE(INDEX($AB:$AB,ROW($AB3638)-VALUE(LEFT(AC$1,FIND("-",AC$1,1)-1))+1):$AB3638))</f>
        <v>22.222222222222225</v>
      </c>
      <c r="AE3638">
        <f t="shared" si="510"/>
        <v>347658344</v>
      </c>
      <c r="AG3638" t="str">
        <f t="shared" si="512"/>
        <v/>
      </c>
    </row>
    <row r="3639" spans="1:33" x14ac:dyDescent="0.25">
      <c r="A3639" s="6">
        <v>42417</v>
      </c>
      <c r="B3639">
        <v>0.1</v>
      </c>
      <c r="C3639">
        <v>0.105</v>
      </c>
      <c r="D3639">
        <v>0.1</v>
      </c>
      <c r="E3639">
        <v>0.105</v>
      </c>
      <c r="F3639">
        <v>0.105</v>
      </c>
      <c r="G3639">
        <v>240000</v>
      </c>
      <c r="I3639" t="str">
        <f t="shared" si="505"/>
        <v/>
      </c>
      <c r="J3639" t="str">
        <f t="shared" si="506"/>
        <v/>
      </c>
      <c r="K3639" t="str">
        <f t="shared" si="507"/>
        <v/>
      </c>
      <c r="M3639" s="11" t="str">
        <f t="shared" si="511"/>
        <v/>
      </c>
      <c r="O3639">
        <f>IF(ROW($E3639)&lt;=VALUE(LEFT(O$1,FIND("-",O$1,1)-1)),0,IF(ROW($E3639)=VALUE(LEFT(O$1,FIND("-",O$1,1)-1))+1,AVERAGE(INDEX($E:$E,ROW($E3639)-VALUE(LEFT(O$1,FIND("-",O$1,1)-1))):$E3639),($E3639*(2/(VALUE(LEFT(O$1,FIND("-",O$1,1)-1))+1)))+(O3638*(1-(2/(VALUE(LEFT(O$1,FIND("-",O$1,1)-1))+1))))))</f>
        <v>0.12269345672514098</v>
      </c>
      <c r="Q3639">
        <f>IF(ROW($E3639)&lt;=VALUE(LEFT(Q$1,FIND("-",Q$1,1)-1)),0,IF(ROW($E3639)=VALUE(LEFT(Q$1,FIND("-",Q$1,1)-1))+1,AVERAGE(INDEX($E:$E,ROW($E3639)-VALUE(LEFT(Q$1,FIND("-",Q$1,1)-1))):$E3639),($E3639*(2/(VALUE(LEFT(Q$1,FIND("-",Q$1,1)-1))+1)))+(Q3638*(1-(2/(VALUE(LEFT(Q$1,FIND("-",Q$1,1)-1))+1))))))</f>
        <v>0.10184202471518491</v>
      </c>
      <c r="R3639">
        <f>IF(ROW($E3639)&lt;=VALUE(LEFT(R$1,FIND("-",R$1,1)-1)),0,IF(ROW($E3639)=VALUE(LEFT(R$1,FIND("-",R$1,1)-1))+1,AVERAGE(INDEX($E:$E,ROW($E3639)-VALUE(LEFT(R$1,FIND("-",R$1,1)-1))):$E3639),($E3639*(2/(VALUE(LEFT(R$1,FIND("-",R$1,1)-1))+1)))+(R3638*(1-(2/(VALUE(LEFT(R$1,FIND("-",R$1,1)-1))+1))))))</f>
        <v>0.10316047917453978</v>
      </c>
      <c r="S3639">
        <f t="shared" si="508"/>
        <v>-1.3184544593548703E-3</v>
      </c>
      <c r="T3639">
        <f>IF(ROW($E3639)&lt;=MAX(VALUE(LEFT(Q$1,FIND("-",Q$1,1)-1)),VALUE(LEFT(R$1,FIND("-",R$1,1)-1)))+VALUE(LEFT(T$1,FIND("-",T$1,1)-1))-1,0,IF(ROW($E3639)=MAX(VALUE(LEFT(Q$1,FIND("-",Q$1,1)-1)),VALUE(LEFT(R$1,FIND("-",R$1,1)-1)))+VALUE(LEFT(T$1,FIND("-",T$1,1)-1)),AVERAGE(INDEX($S:$S,ROW(S3639)-VALUE(LEFT(T$1,FIND("-",T$1,1)-1))+1):S3639),($S3639*(2/(VALUE(LEFT(T$1,FIND("-",T$1,1)-1))+1)))+(T3638*(1-(2/(VALUE(LEFT(T$1,FIND("-",T$1,1)-1))+1))))))</f>
        <v>-1.6959362295470837E-3</v>
      </c>
      <c r="V3639">
        <f t="shared" si="509"/>
        <v>4.9999999999999906E-3</v>
      </c>
      <c r="W3639">
        <f>IF(ROW($E3639)&lt;=VALUE(LEFT(W$1,FIND("-",W$1,1)-1))+1,0,IF(ROW($E3638)=VALUE(LEFT(W$1,FIND("-",W$1,1)-1))+1,100-100/(1+ABS((SUMIF(INDEX($V:$V,ROW($V3639)-VALUE(LEFT(W$1,FIND("-",W$1,1)-1))+1):$V3639,"&gt;0",INDEX($V:$V,ROW($V3639)-VALUE(LEFT(W$1,FIND("-",W$1,1)-1))+1):$V3639)/COUNTIF(INDEX($V:$V,ROW($V3639)-VALUE(LEFT(W$1,FIND("-",W$1,1)-1))+1):$V3639,"&gt;0"))/(SUMIF(INDEX($V:$V,ROW($V3639)-VALUE(LEFT(W$1,FIND("-",W$1,1)-1))+1):$V3639,"&lt;0",INDEX($V:$V,ROW($V3639)-VALUE(LEFT(W$1,FIND("-",W$1,1)-1))+1):$V3639)/COUNTIF(INDEX($V:$V,ROW($V3639)-VALUE(LEFT(W$1,FIND("-",W$1,1)-1))+1):$V3639,"&lt;0")))),100-100/(1+ABS((SUMIF(INDEX($V:$V,ROW($V3639)-VALUE(LEFT(W$1,FIND("-",W$1,1)-1))+1):$V3639,"&gt;0",INDEX($V:$V,ROW($V3639)-VALUE(LEFT(W$1,FIND("-",W$1,1)-1))+1):$V3639)/VALUE(LEFT(W$1,FIND("-",W$1,1)-1)))/(SUMIF(INDEX($V:$V,ROW($V3639)-VALUE(LEFT(W$1,FIND("-",W$1,1)-1))+1):$V3639,"&lt;0",INDEX($V:$V,ROW($V3639)-VALUE(LEFT(W$1,FIND("-",W$1,1)-1))+1):$V3639)/VALUE(LEFT(W$1,FIND("-",W$1,1)-1)))))))</f>
        <v>50</v>
      </c>
      <c r="Y3639">
        <f>IF(ROW($E3639)&lt;=VALUE(LEFT(Y$1,FIND("-",Y$1,1)-1)),0,MAX(INDEX(C:C,ROW(C3639)-VALUE(LEFT(Y$1,FIND("-",Y$1,1)-1))+1):C3639))</f>
        <v>0.105</v>
      </c>
      <c r="Z3639">
        <f>IF(ROW($E3639)&lt;=VALUE(LEFT(Z$1,FIND("-",Z$1,1)-1)),0,MIN(INDEX(D:D,ROW(D3639)-VALUE(LEFT(Z$1,FIND("-",Z$1,1)-1))+1):D3639))</f>
        <v>0.1</v>
      </c>
      <c r="AA3639">
        <f t="shared" si="513"/>
        <v>100</v>
      </c>
      <c r="AB3639">
        <f>IF(ROW($AA3639)&lt;=VALUE(LEFT(AA$1,FIND("-",AA$1,1)-1))+VALUE(LEFT(AB$1,FIND("-",AB$1,1)-1)-1),0,AVERAGE(INDEX($AA:$AA,ROW($AA3639)-VALUE(LEFT(AB$1,FIND("-",AB$1,1)-1))+1):$AA3639))</f>
        <v>33.333333333333336</v>
      </c>
      <c r="AC3639">
        <f>IF(ROW($AA3639)&lt;=VALUE(LEFT(AA$1,FIND("-",AA$1,1)-1))+VALUE(LEFT(AB$1,FIND("-",AB$1,1)-1)-1)+VALUE(LEFT(AC$1,FIND("-",AC$1,1)-1)-1),0,AVERAGE(INDEX($AB:$AB,ROW($AB3639)-VALUE(LEFT(AC$1,FIND("-",AC$1,1)-1))+1):$AB3639))</f>
        <v>22.222222222222225</v>
      </c>
      <c r="AE3639">
        <f t="shared" si="510"/>
        <v>347898344</v>
      </c>
      <c r="AG3639" t="str">
        <f t="shared" si="512"/>
        <v/>
      </c>
    </row>
    <row r="3640" spans="1:33" x14ac:dyDescent="0.25">
      <c r="A3640" s="6">
        <v>42418</v>
      </c>
      <c r="B3640">
        <v>0.105</v>
      </c>
      <c r="C3640">
        <v>0.105</v>
      </c>
      <c r="D3640">
        <v>0.105</v>
      </c>
      <c r="E3640">
        <v>0.105</v>
      </c>
      <c r="F3640">
        <v>0.105</v>
      </c>
      <c r="G3640">
        <v>0</v>
      </c>
      <c r="I3640" t="str">
        <f t="shared" si="505"/>
        <v/>
      </c>
      <c r="J3640" t="str">
        <f t="shared" si="506"/>
        <v/>
      </c>
      <c r="K3640" t="str">
        <f t="shared" si="507"/>
        <v/>
      </c>
      <c r="M3640" s="11" t="str">
        <f t="shared" si="511"/>
        <v/>
      </c>
      <c r="O3640">
        <f>IF(ROW($E3640)&lt;=VALUE(LEFT(O$1,FIND("-",O$1,1)-1)),0,IF(ROW($E3640)=VALUE(LEFT(O$1,FIND("-",O$1,1)-1))+1,AVERAGE(INDEX($E:$E,ROW($E3640)-VALUE(LEFT(O$1,FIND("-",O$1,1)-1))):$E3640),($E3640*(2/(VALUE(LEFT(O$1,FIND("-",O$1,1)-1))+1)))+(O3639*(1-(2/(VALUE(LEFT(O$1,FIND("-",O$1,1)-1))+1))))))</f>
        <v>0.12251740242936844</v>
      </c>
      <c r="Q3640">
        <f>IF(ROW($E3640)&lt;=VALUE(LEFT(Q$1,FIND("-",Q$1,1)-1)),0,IF(ROW($E3640)=VALUE(LEFT(Q$1,FIND("-",Q$1,1)-1))+1,AVERAGE(INDEX($E:$E,ROW($E3640)-VALUE(LEFT(Q$1,FIND("-",Q$1,1)-1))):$E3640),($E3640*(2/(VALUE(LEFT(Q$1,FIND("-",Q$1,1)-1))+1)))+(Q3639*(1-(2/(VALUE(LEFT(Q$1,FIND("-",Q$1,1)-1))+1))))))</f>
        <v>0.10232786706669493</v>
      </c>
      <c r="R3640">
        <f>IF(ROW($E3640)&lt;=VALUE(LEFT(R$1,FIND("-",R$1,1)-1)),0,IF(ROW($E3640)=VALUE(LEFT(R$1,FIND("-",R$1,1)-1))+1,AVERAGE(INDEX($E:$E,ROW($E3640)-VALUE(LEFT(R$1,FIND("-",R$1,1)-1))):$E3640),($E3640*(2/(VALUE(LEFT(R$1,FIND("-",R$1,1)-1))+1)))+(R3639*(1-(2/(VALUE(LEFT(R$1,FIND("-",R$1,1)-1))+1))))))</f>
        <v>0.10329673997642572</v>
      </c>
      <c r="S3640">
        <f t="shared" si="508"/>
        <v>-9.6887290973078632E-4</v>
      </c>
      <c r="T3640">
        <f>IF(ROW($E3640)&lt;=MAX(VALUE(LEFT(Q$1,FIND("-",Q$1,1)-1)),VALUE(LEFT(R$1,FIND("-",R$1,1)-1)))+VALUE(LEFT(T$1,FIND("-",T$1,1)-1))-1,0,IF(ROW($E3640)=MAX(VALUE(LEFT(Q$1,FIND("-",Q$1,1)-1)),VALUE(LEFT(R$1,FIND("-",R$1,1)-1)))+VALUE(LEFT(T$1,FIND("-",T$1,1)-1)),AVERAGE(INDEX($S:$S,ROW(S3640)-VALUE(LEFT(T$1,FIND("-",T$1,1)-1))+1):S3640),($S3640*(2/(VALUE(LEFT(T$1,FIND("-",T$1,1)-1))+1)))+(T3639*(1-(2/(VALUE(LEFT(T$1,FIND("-",T$1,1)-1))+1))))))</f>
        <v>-1.5505235655838244E-3</v>
      </c>
      <c r="V3640">
        <f t="shared" si="509"/>
        <v>0</v>
      </c>
      <c r="W3640">
        <f>IF(ROW($E3640)&lt;=VALUE(LEFT(W$1,FIND("-",W$1,1)-1))+1,0,IF(ROW($E3639)=VALUE(LEFT(W$1,FIND("-",W$1,1)-1))+1,100-100/(1+ABS((SUMIF(INDEX($V:$V,ROW($V3640)-VALUE(LEFT(W$1,FIND("-",W$1,1)-1))+1):$V3640,"&gt;0",INDEX($V:$V,ROW($V3640)-VALUE(LEFT(W$1,FIND("-",W$1,1)-1))+1):$V3640)/COUNTIF(INDEX($V:$V,ROW($V3640)-VALUE(LEFT(W$1,FIND("-",W$1,1)-1))+1):$V3640,"&gt;0"))/(SUMIF(INDEX($V:$V,ROW($V3640)-VALUE(LEFT(W$1,FIND("-",W$1,1)-1))+1):$V3640,"&lt;0",INDEX($V:$V,ROW($V3640)-VALUE(LEFT(W$1,FIND("-",W$1,1)-1))+1):$V3640)/COUNTIF(INDEX($V:$V,ROW($V3640)-VALUE(LEFT(W$1,FIND("-",W$1,1)-1))+1):$V3640,"&lt;0")))),100-100/(1+ABS((SUMIF(INDEX($V:$V,ROW($V3640)-VALUE(LEFT(W$1,FIND("-",W$1,1)-1))+1):$V3640,"&gt;0",INDEX($V:$V,ROW($V3640)-VALUE(LEFT(W$1,FIND("-",W$1,1)-1))+1):$V3640)/VALUE(LEFT(W$1,FIND("-",W$1,1)-1)))/(SUMIF(INDEX($V:$V,ROW($V3640)-VALUE(LEFT(W$1,FIND("-",W$1,1)-1))+1):$V3640,"&lt;0",INDEX($V:$V,ROW($V3640)-VALUE(LEFT(W$1,FIND("-",W$1,1)-1))+1):$V3640)/VALUE(LEFT(W$1,FIND("-",W$1,1)-1)))))))</f>
        <v>50</v>
      </c>
      <c r="Y3640">
        <f>IF(ROW($E3640)&lt;=VALUE(LEFT(Y$1,FIND("-",Y$1,1)-1)),0,MAX(INDEX(C:C,ROW(C3640)-VALUE(LEFT(Y$1,FIND("-",Y$1,1)-1))+1):C3640))</f>
        <v>0.105</v>
      </c>
      <c r="Z3640">
        <f>IF(ROW($E3640)&lt;=VALUE(LEFT(Z$1,FIND("-",Z$1,1)-1)),0,MIN(INDEX(D:D,ROW(D3640)-VALUE(LEFT(Z$1,FIND("-",Z$1,1)-1))+1):D3640))</f>
        <v>0.1</v>
      </c>
      <c r="AA3640">
        <f t="shared" si="513"/>
        <v>100</v>
      </c>
      <c r="AB3640">
        <f>IF(ROW($AA3640)&lt;=VALUE(LEFT(AA$1,FIND("-",AA$1,1)-1))+VALUE(LEFT(AB$1,FIND("-",AB$1,1)-1)-1),0,AVERAGE(INDEX($AA:$AA,ROW($AA3640)-VALUE(LEFT(AB$1,FIND("-",AB$1,1)-1))+1):$AA3640))</f>
        <v>66.666666666666671</v>
      </c>
      <c r="AC3640">
        <f>IF(ROW($AA3640)&lt;=VALUE(LEFT(AA$1,FIND("-",AA$1,1)-1))+VALUE(LEFT(AB$1,FIND("-",AB$1,1)-1)-1)+VALUE(LEFT(AC$1,FIND("-",AC$1,1)-1)-1),0,AVERAGE(INDEX($AB:$AB,ROW($AB3640)-VALUE(LEFT(AC$1,FIND("-",AC$1,1)-1))+1):$AB3640))</f>
        <v>33.333333333333336</v>
      </c>
      <c r="AE3640">
        <f t="shared" si="510"/>
        <v>347898344</v>
      </c>
      <c r="AG3640" t="str">
        <f t="shared" si="512"/>
        <v/>
      </c>
    </row>
    <row r="3641" spans="1:33" x14ac:dyDescent="0.25">
      <c r="A3641" s="6">
        <v>42419</v>
      </c>
      <c r="B3641">
        <v>0.105</v>
      </c>
      <c r="C3641">
        <v>0.105</v>
      </c>
      <c r="D3641">
        <v>0.105</v>
      </c>
      <c r="E3641">
        <v>0.105</v>
      </c>
      <c r="F3641">
        <v>0.105</v>
      </c>
      <c r="G3641">
        <v>0</v>
      </c>
      <c r="I3641" t="str">
        <f t="shared" si="505"/>
        <v/>
      </c>
      <c r="J3641" t="str">
        <f t="shared" si="506"/>
        <v/>
      </c>
      <c r="K3641" t="str">
        <f t="shared" si="507"/>
        <v/>
      </c>
      <c r="M3641" s="11" t="str">
        <f t="shared" si="511"/>
        <v/>
      </c>
      <c r="O3641">
        <f>IF(ROW($E3641)&lt;=VALUE(LEFT(O$1,FIND("-",O$1,1)-1)),0,IF(ROW($E3641)=VALUE(LEFT(O$1,FIND("-",O$1,1)-1))+1,AVERAGE(INDEX($E:$E,ROW($E3641)-VALUE(LEFT(O$1,FIND("-",O$1,1)-1))):$E3641),($E3641*(2/(VALUE(LEFT(O$1,FIND("-",O$1,1)-1))+1)))+(O3640*(1-(2/(VALUE(LEFT(O$1,FIND("-",O$1,1)-1))+1))))))</f>
        <v>0.12234309991763344</v>
      </c>
      <c r="Q3641">
        <f>IF(ROW($E3641)&lt;=VALUE(LEFT(Q$1,FIND("-",Q$1,1)-1)),0,IF(ROW($E3641)=VALUE(LEFT(Q$1,FIND("-",Q$1,1)-1))+1,AVERAGE(INDEX($E:$E,ROW($E3641)-VALUE(LEFT(Q$1,FIND("-",Q$1,1)-1))):$E3641),($E3641*(2/(VALUE(LEFT(Q$1,FIND("-",Q$1,1)-1))+1)))+(Q3640*(1-(2/(VALUE(LEFT(Q$1,FIND("-",Q$1,1)-1))+1))))))</f>
        <v>0.10273896444104956</v>
      </c>
      <c r="R3641">
        <f>IF(ROW($E3641)&lt;=VALUE(LEFT(R$1,FIND("-",R$1,1)-1)),0,IF(ROW($E3641)=VALUE(LEFT(R$1,FIND("-",R$1,1)-1))+1,AVERAGE(INDEX($E:$E,ROW($E3641)-VALUE(LEFT(R$1,FIND("-",R$1,1)-1))):$E3641),($E3641*(2/(VALUE(LEFT(R$1,FIND("-",R$1,1)-1))+1)))+(R3640*(1-(2/(VALUE(LEFT(R$1,FIND("-",R$1,1)-1))+1))))))</f>
        <v>0.10342290738557937</v>
      </c>
      <c r="S3641">
        <f t="shared" si="508"/>
        <v>-6.8394294452980842E-4</v>
      </c>
      <c r="T3641">
        <f>IF(ROW($E3641)&lt;=MAX(VALUE(LEFT(Q$1,FIND("-",Q$1,1)-1)),VALUE(LEFT(R$1,FIND("-",R$1,1)-1)))+VALUE(LEFT(T$1,FIND("-",T$1,1)-1))-1,0,IF(ROW($E3641)=MAX(VALUE(LEFT(Q$1,FIND("-",Q$1,1)-1)),VALUE(LEFT(R$1,FIND("-",R$1,1)-1)))+VALUE(LEFT(T$1,FIND("-",T$1,1)-1)),AVERAGE(INDEX($S:$S,ROW(S3641)-VALUE(LEFT(T$1,FIND("-",T$1,1)-1))+1):S3641),($S3641*(2/(VALUE(LEFT(T$1,FIND("-",T$1,1)-1))+1)))+(T3640*(1-(2/(VALUE(LEFT(T$1,FIND("-",T$1,1)-1))+1))))))</f>
        <v>-1.3772074413730213E-3</v>
      </c>
      <c r="V3641">
        <f t="shared" si="509"/>
        <v>0</v>
      </c>
      <c r="W3641">
        <f>IF(ROW($E3641)&lt;=VALUE(LEFT(W$1,FIND("-",W$1,1)-1))+1,0,IF(ROW($E3640)=VALUE(LEFT(W$1,FIND("-",W$1,1)-1))+1,100-100/(1+ABS((SUMIF(INDEX($V:$V,ROW($V3641)-VALUE(LEFT(W$1,FIND("-",W$1,1)-1))+1):$V3641,"&gt;0",INDEX($V:$V,ROW($V3641)-VALUE(LEFT(W$1,FIND("-",W$1,1)-1))+1):$V3641)/COUNTIF(INDEX($V:$V,ROW($V3641)-VALUE(LEFT(W$1,FIND("-",W$1,1)-1))+1):$V3641,"&gt;0"))/(SUMIF(INDEX($V:$V,ROW($V3641)-VALUE(LEFT(W$1,FIND("-",W$1,1)-1))+1):$V3641,"&lt;0",INDEX($V:$V,ROW($V3641)-VALUE(LEFT(W$1,FIND("-",W$1,1)-1))+1):$V3641)/COUNTIF(INDEX($V:$V,ROW($V3641)-VALUE(LEFT(W$1,FIND("-",W$1,1)-1))+1):$V3641,"&lt;0")))),100-100/(1+ABS((SUMIF(INDEX($V:$V,ROW($V3641)-VALUE(LEFT(W$1,FIND("-",W$1,1)-1))+1):$V3641,"&gt;0",INDEX($V:$V,ROW($V3641)-VALUE(LEFT(W$1,FIND("-",W$1,1)-1))+1):$V3641)/VALUE(LEFT(W$1,FIND("-",W$1,1)-1)))/(SUMIF(INDEX($V:$V,ROW($V3641)-VALUE(LEFT(W$1,FIND("-",W$1,1)-1))+1):$V3641,"&lt;0",INDEX($V:$V,ROW($V3641)-VALUE(LEFT(W$1,FIND("-",W$1,1)-1))+1):$V3641)/VALUE(LEFT(W$1,FIND("-",W$1,1)-1)))))))</f>
        <v>50</v>
      </c>
      <c r="Y3641">
        <f>IF(ROW($E3641)&lt;=VALUE(LEFT(Y$1,FIND("-",Y$1,1)-1)),0,MAX(INDEX(C:C,ROW(C3641)-VALUE(LEFT(Y$1,FIND("-",Y$1,1)-1))+1):C3641))</f>
        <v>0.105</v>
      </c>
      <c r="Z3641">
        <f>IF(ROW($E3641)&lt;=VALUE(LEFT(Z$1,FIND("-",Z$1,1)-1)),0,MIN(INDEX(D:D,ROW(D3641)-VALUE(LEFT(Z$1,FIND("-",Z$1,1)-1))+1):D3641))</f>
        <v>0.1</v>
      </c>
      <c r="AA3641">
        <f t="shared" si="513"/>
        <v>100</v>
      </c>
      <c r="AB3641">
        <f>IF(ROW($AA3641)&lt;=VALUE(LEFT(AA$1,FIND("-",AA$1,1)-1))+VALUE(LEFT(AB$1,FIND("-",AB$1,1)-1)-1),0,AVERAGE(INDEX($AA:$AA,ROW($AA3641)-VALUE(LEFT(AB$1,FIND("-",AB$1,1)-1))+1):$AA3641))</f>
        <v>100</v>
      </c>
      <c r="AC3641">
        <f>IF(ROW($AA3641)&lt;=VALUE(LEFT(AA$1,FIND("-",AA$1,1)-1))+VALUE(LEFT(AB$1,FIND("-",AB$1,1)-1)-1)+VALUE(LEFT(AC$1,FIND("-",AC$1,1)-1)-1),0,AVERAGE(INDEX($AB:$AB,ROW($AB3641)-VALUE(LEFT(AC$1,FIND("-",AC$1,1)-1))+1):$AB3641))</f>
        <v>66.666666666666671</v>
      </c>
      <c r="AE3641">
        <f t="shared" si="510"/>
        <v>347898344</v>
      </c>
      <c r="AG3641" t="str">
        <f t="shared" si="512"/>
        <v/>
      </c>
    </row>
    <row r="3642" spans="1:33" x14ac:dyDescent="0.25">
      <c r="A3642" s="6">
        <v>42422</v>
      </c>
      <c r="B3642">
        <v>0.105</v>
      </c>
      <c r="C3642">
        <v>0.105</v>
      </c>
      <c r="D3642">
        <v>0.105</v>
      </c>
      <c r="E3642">
        <v>0.105</v>
      </c>
      <c r="F3642">
        <v>0.105</v>
      </c>
      <c r="G3642">
        <v>0</v>
      </c>
      <c r="I3642" t="str">
        <f t="shared" si="505"/>
        <v/>
      </c>
      <c r="J3642" t="str">
        <f t="shared" si="506"/>
        <v/>
      </c>
      <c r="K3642" t="str">
        <f t="shared" si="507"/>
        <v>Overbought Below %D</v>
      </c>
      <c r="M3642" s="11" t="str">
        <f t="shared" si="511"/>
        <v/>
      </c>
      <c r="O3642">
        <f>IF(ROW($E3642)&lt;=VALUE(LEFT(O$1,FIND("-",O$1,1)-1)),0,IF(ROW($E3642)=VALUE(LEFT(O$1,FIND("-",O$1,1)-1))+1,AVERAGE(INDEX($E:$E,ROW($E3642)-VALUE(LEFT(O$1,FIND("-",O$1,1)-1))):$E3642),($E3642*(2/(VALUE(LEFT(O$1,FIND("-",O$1,1)-1))+1)))+(O3641*(1-(2/(VALUE(LEFT(O$1,FIND("-",O$1,1)-1))+1))))))</f>
        <v>0.12217053175924904</v>
      </c>
      <c r="Q3642">
        <f>IF(ROW($E3642)&lt;=VALUE(LEFT(Q$1,FIND("-",Q$1,1)-1)),0,IF(ROW($E3642)=VALUE(LEFT(Q$1,FIND("-",Q$1,1)-1))+1,AVERAGE(INDEX($E:$E,ROW($E3642)-VALUE(LEFT(Q$1,FIND("-",Q$1,1)-1))):$E3642),($E3642*(2/(VALUE(LEFT(Q$1,FIND("-",Q$1,1)-1))+1)))+(Q3641*(1-(2/(VALUE(LEFT(Q$1,FIND("-",Q$1,1)-1))+1))))))</f>
        <v>0.10308681606550348</v>
      </c>
      <c r="R3642">
        <f>IF(ROW($E3642)&lt;=VALUE(LEFT(R$1,FIND("-",R$1,1)-1)),0,IF(ROW($E3642)=VALUE(LEFT(R$1,FIND("-",R$1,1)-1))+1,AVERAGE(INDEX($E:$E,ROW($E3642)-VALUE(LEFT(R$1,FIND("-",R$1,1)-1))):$E3642),($E3642*(2/(VALUE(LEFT(R$1,FIND("-",R$1,1)-1))+1)))+(R3641*(1-(2/(VALUE(LEFT(R$1,FIND("-",R$1,1)-1))+1))))))</f>
        <v>0.10353972906072163</v>
      </c>
      <c r="S3642">
        <f t="shared" si="508"/>
        <v>-4.5291299521815764E-4</v>
      </c>
      <c r="T3642">
        <f>IF(ROW($E3642)&lt;=MAX(VALUE(LEFT(Q$1,FIND("-",Q$1,1)-1)),VALUE(LEFT(R$1,FIND("-",R$1,1)-1)))+VALUE(LEFT(T$1,FIND("-",T$1,1)-1))-1,0,IF(ROW($E3642)=MAX(VALUE(LEFT(Q$1,FIND("-",Q$1,1)-1)),VALUE(LEFT(R$1,FIND("-",R$1,1)-1)))+VALUE(LEFT(T$1,FIND("-",T$1,1)-1)),AVERAGE(INDEX($S:$S,ROW(S3642)-VALUE(LEFT(T$1,FIND("-",T$1,1)-1))+1):S3642),($S3642*(2/(VALUE(LEFT(T$1,FIND("-",T$1,1)-1))+1)))+(T3641*(1-(2/(VALUE(LEFT(T$1,FIND("-",T$1,1)-1))+1))))))</f>
        <v>-1.1923485521420486E-3</v>
      </c>
      <c r="V3642">
        <f t="shared" si="509"/>
        <v>0</v>
      </c>
      <c r="W3642">
        <f>IF(ROW($E3642)&lt;=VALUE(LEFT(W$1,FIND("-",W$1,1)-1))+1,0,IF(ROW($E3641)=VALUE(LEFT(W$1,FIND("-",W$1,1)-1))+1,100-100/(1+ABS((SUMIF(INDEX($V:$V,ROW($V3642)-VALUE(LEFT(W$1,FIND("-",W$1,1)-1))+1):$V3642,"&gt;0",INDEX($V:$V,ROW($V3642)-VALUE(LEFT(W$1,FIND("-",W$1,1)-1))+1):$V3642)/COUNTIF(INDEX($V:$V,ROW($V3642)-VALUE(LEFT(W$1,FIND("-",W$1,1)-1))+1):$V3642,"&gt;0"))/(SUMIF(INDEX($V:$V,ROW($V3642)-VALUE(LEFT(W$1,FIND("-",W$1,1)-1))+1):$V3642,"&lt;0",INDEX($V:$V,ROW($V3642)-VALUE(LEFT(W$1,FIND("-",W$1,1)-1))+1):$V3642)/COUNTIF(INDEX($V:$V,ROW($V3642)-VALUE(LEFT(W$1,FIND("-",W$1,1)-1))+1):$V3642,"&lt;0")))),100-100/(1+ABS((SUMIF(INDEX($V:$V,ROW($V3642)-VALUE(LEFT(W$1,FIND("-",W$1,1)-1))+1):$V3642,"&gt;0",INDEX($V:$V,ROW($V3642)-VALUE(LEFT(W$1,FIND("-",W$1,1)-1))+1):$V3642)/VALUE(LEFT(W$1,FIND("-",W$1,1)-1)))/(SUMIF(INDEX($V:$V,ROW($V3642)-VALUE(LEFT(W$1,FIND("-",W$1,1)-1))+1):$V3642,"&lt;0",INDEX($V:$V,ROW($V3642)-VALUE(LEFT(W$1,FIND("-",W$1,1)-1))+1):$V3642)/VALUE(LEFT(W$1,FIND("-",W$1,1)-1)))))))</f>
        <v>66.666666666666657</v>
      </c>
      <c r="Y3642">
        <f>IF(ROW($E3642)&lt;=VALUE(LEFT(Y$1,FIND("-",Y$1,1)-1)),0,MAX(INDEX(C:C,ROW(C3642)-VALUE(LEFT(Y$1,FIND("-",Y$1,1)-1))+1):C3642))</f>
        <v>0.105</v>
      </c>
      <c r="Z3642">
        <f>IF(ROW($E3642)&lt;=VALUE(LEFT(Z$1,FIND("-",Z$1,1)-1)),0,MIN(INDEX(D:D,ROW(D3642)-VALUE(LEFT(Z$1,FIND("-",Z$1,1)-1))+1):D3642))</f>
        <v>0.1</v>
      </c>
      <c r="AA3642">
        <f t="shared" si="513"/>
        <v>100</v>
      </c>
      <c r="AB3642">
        <f>IF(ROW($AA3642)&lt;=VALUE(LEFT(AA$1,FIND("-",AA$1,1)-1))+VALUE(LEFT(AB$1,FIND("-",AB$1,1)-1)-1),0,AVERAGE(INDEX($AA:$AA,ROW($AA3642)-VALUE(LEFT(AB$1,FIND("-",AB$1,1)-1))+1):$AA3642))</f>
        <v>100</v>
      </c>
      <c r="AC3642">
        <f>IF(ROW($AA3642)&lt;=VALUE(LEFT(AA$1,FIND("-",AA$1,1)-1))+VALUE(LEFT(AB$1,FIND("-",AB$1,1)-1)-1)+VALUE(LEFT(AC$1,FIND("-",AC$1,1)-1)-1),0,AVERAGE(INDEX($AB:$AB,ROW($AB3642)-VALUE(LEFT(AC$1,FIND("-",AC$1,1)-1))+1):$AB3642))</f>
        <v>88.8888888888889</v>
      </c>
      <c r="AE3642">
        <f t="shared" si="510"/>
        <v>347898344</v>
      </c>
      <c r="AG3642" t="str">
        <f t="shared" si="512"/>
        <v/>
      </c>
    </row>
    <row r="3643" spans="1:33" x14ac:dyDescent="0.25">
      <c r="A3643" s="6">
        <v>42423</v>
      </c>
      <c r="B3643">
        <v>0.1</v>
      </c>
      <c r="C3643">
        <v>0.1</v>
      </c>
      <c r="D3643">
        <v>0.1</v>
      </c>
      <c r="E3643">
        <v>0.1</v>
      </c>
      <c r="F3643">
        <v>0.1</v>
      </c>
      <c r="G3643">
        <v>19000</v>
      </c>
      <c r="I3643" t="str">
        <f t="shared" ref="I3643:I3706" si="514">IF(AND(T3643&gt;=S3643,T3642&lt;S3642),"Bearish",IF(AND(T3643&lt;S3643,T3642&gt;=S3642),"Bullish",""))</f>
        <v/>
      </c>
      <c r="J3643" t="str">
        <f t="shared" ref="J3643:J3706" si="515">IF(W3643&gt;70,"Overbought",IF(W3643&lt;30,"Oversold",""))</f>
        <v/>
      </c>
      <c r="K3643" t="str">
        <f t="shared" ref="K3643:K3706" si="516">IF(AND(AC3643&lt;20,AC3643&gt;AB3643),"Oversold Above %D",IF(AND(AC3643&lt;20,AC3643&lt;=AB3643),"Oversold Below %D",IF(AND(AC3643&gt;80,AC3643&lt;AB3643),"Overbought Below %D",IF(AND(AC3643&gt;80,AC3643&gt;=AB3643),"Overbought Above %D",IF(AND(AC3643&gt;=20,LEFT(K3642,5)="Overs"),"Buy",IF(AND(AC3643&lt;=80,LEFT(K3642,5)="Overb"),"Sell",""))))))</f>
        <v>Overbought Above %D</v>
      </c>
      <c r="M3643" s="11" t="str">
        <f t="shared" si="511"/>
        <v/>
      </c>
      <c r="O3643">
        <f>IF(ROW($E3643)&lt;=VALUE(LEFT(O$1,FIND("-",O$1,1)-1)),0,IF(ROW($E3643)=VALUE(LEFT(O$1,FIND("-",O$1,1)-1))+1,AVERAGE(INDEX($E:$E,ROW($E3643)-VALUE(LEFT(O$1,FIND("-",O$1,1)-1))):$E3643),($E3643*(2/(VALUE(LEFT(O$1,FIND("-",O$1,1)-1))+1)))+(O3642*(1-(2/(VALUE(LEFT(O$1,FIND("-",O$1,1)-1))+1))))))</f>
        <v>0.12194992945318686</v>
      </c>
      <c r="Q3643">
        <f>IF(ROW($E3643)&lt;=VALUE(LEFT(Q$1,FIND("-",Q$1,1)-1)),0,IF(ROW($E3643)=VALUE(LEFT(Q$1,FIND("-",Q$1,1)-1))+1,AVERAGE(INDEX($E:$E,ROW($E3643)-VALUE(LEFT(Q$1,FIND("-",Q$1,1)-1))):$E3643),($E3643*(2/(VALUE(LEFT(Q$1,FIND("-",Q$1,1)-1))+1)))+(Q3642*(1-(2/(VALUE(LEFT(Q$1,FIND("-",Q$1,1)-1))+1))))))</f>
        <v>0.10261192128619524</v>
      </c>
      <c r="R3643">
        <f>IF(ROW($E3643)&lt;=VALUE(LEFT(R$1,FIND("-",R$1,1)-1)),0,IF(ROW($E3643)=VALUE(LEFT(R$1,FIND("-",R$1,1)-1))+1,AVERAGE(INDEX($E:$E,ROW($E3643)-VALUE(LEFT(R$1,FIND("-",R$1,1)-1))):$E3643),($E3643*(2/(VALUE(LEFT(R$1,FIND("-",R$1,1)-1))+1)))+(R3642*(1-(2/(VALUE(LEFT(R$1,FIND("-",R$1,1)-1))+1))))))</f>
        <v>0.10327752690807558</v>
      </c>
      <c r="S3643">
        <f t="shared" ref="S3643:S3706" si="517">IF(ROW($E3643)&lt;=MAX(VALUE(LEFT(Q$1,FIND("-",Q$1,1)-1)),VALUE(LEFT(R$1,FIND("-",R$1,1)-1))),0,Q3643-R3643)</f>
        <v>-6.6560562188033856E-4</v>
      </c>
      <c r="T3643">
        <f>IF(ROW($E3643)&lt;=MAX(VALUE(LEFT(Q$1,FIND("-",Q$1,1)-1)),VALUE(LEFT(R$1,FIND("-",R$1,1)-1)))+VALUE(LEFT(T$1,FIND("-",T$1,1)-1))-1,0,IF(ROW($E3643)=MAX(VALUE(LEFT(Q$1,FIND("-",Q$1,1)-1)),VALUE(LEFT(R$1,FIND("-",R$1,1)-1)))+VALUE(LEFT(T$1,FIND("-",T$1,1)-1)),AVERAGE(INDEX($S:$S,ROW(S3643)-VALUE(LEFT(T$1,FIND("-",T$1,1)-1))+1):S3643),($S3643*(2/(VALUE(LEFT(T$1,FIND("-",T$1,1)-1))+1)))+(T3642*(1-(2/(VALUE(LEFT(T$1,FIND("-",T$1,1)-1))+1))))))</f>
        <v>-1.0869999660897067E-3</v>
      </c>
      <c r="V3643">
        <f t="shared" ref="V3643:V3706" si="518">IFERROR(1*(E3643-E3642),"")</f>
        <v>-4.9999999999999906E-3</v>
      </c>
      <c r="W3643">
        <f>IF(ROW($E3643)&lt;=VALUE(LEFT(W$1,FIND("-",W$1,1)-1))+1,0,IF(ROW($E3642)=VALUE(LEFT(W$1,FIND("-",W$1,1)-1))+1,100-100/(1+ABS((SUMIF(INDEX($V:$V,ROW($V3643)-VALUE(LEFT(W$1,FIND("-",W$1,1)-1))+1):$V3643,"&gt;0",INDEX($V:$V,ROW($V3643)-VALUE(LEFT(W$1,FIND("-",W$1,1)-1))+1):$V3643)/COUNTIF(INDEX($V:$V,ROW($V3643)-VALUE(LEFT(W$1,FIND("-",W$1,1)-1))+1):$V3643,"&gt;0"))/(SUMIF(INDEX($V:$V,ROW($V3643)-VALUE(LEFT(W$1,FIND("-",W$1,1)-1))+1):$V3643,"&lt;0",INDEX($V:$V,ROW($V3643)-VALUE(LEFT(W$1,FIND("-",W$1,1)-1))+1):$V3643)/COUNTIF(INDEX($V:$V,ROW($V3643)-VALUE(LEFT(W$1,FIND("-",W$1,1)-1))+1):$V3643,"&lt;0")))),100-100/(1+ABS((SUMIF(INDEX($V:$V,ROW($V3643)-VALUE(LEFT(W$1,FIND("-",W$1,1)-1))+1):$V3643,"&gt;0",INDEX($V:$V,ROW($V3643)-VALUE(LEFT(W$1,FIND("-",W$1,1)-1))+1):$V3643)/VALUE(LEFT(W$1,FIND("-",W$1,1)-1)))/(SUMIF(INDEX($V:$V,ROW($V3643)-VALUE(LEFT(W$1,FIND("-",W$1,1)-1))+1):$V3643,"&lt;0",INDEX($V:$V,ROW($V3643)-VALUE(LEFT(W$1,FIND("-",W$1,1)-1))+1):$V3643)/VALUE(LEFT(W$1,FIND("-",W$1,1)-1)))))))</f>
        <v>50</v>
      </c>
      <c r="Y3643">
        <f>IF(ROW($E3643)&lt;=VALUE(LEFT(Y$1,FIND("-",Y$1,1)-1)),0,MAX(INDEX(C:C,ROW(C3643)-VALUE(LEFT(Y$1,FIND("-",Y$1,1)-1))+1):C3643))</f>
        <v>0.105</v>
      </c>
      <c r="Z3643">
        <f>IF(ROW($E3643)&lt;=VALUE(LEFT(Z$1,FIND("-",Z$1,1)-1)),0,MIN(INDEX(D:D,ROW(D3643)-VALUE(LEFT(Z$1,FIND("-",Z$1,1)-1))+1):D3643))</f>
        <v>0.1</v>
      </c>
      <c r="AA3643">
        <f t="shared" si="513"/>
        <v>0</v>
      </c>
      <c r="AB3643">
        <f>IF(ROW($AA3643)&lt;=VALUE(LEFT(AA$1,FIND("-",AA$1,1)-1))+VALUE(LEFT(AB$1,FIND("-",AB$1,1)-1)-1),0,AVERAGE(INDEX($AA:$AA,ROW($AA3643)-VALUE(LEFT(AB$1,FIND("-",AB$1,1)-1))+1):$AA3643))</f>
        <v>66.666666666666671</v>
      </c>
      <c r="AC3643">
        <f>IF(ROW($AA3643)&lt;=VALUE(LEFT(AA$1,FIND("-",AA$1,1)-1))+VALUE(LEFT(AB$1,FIND("-",AB$1,1)-1)-1)+VALUE(LEFT(AC$1,FIND("-",AC$1,1)-1)-1),0,AVERAGE(INDEX($AB:$AB,ROW($AB3643)-VALUE(LEFT(AC$1,FIND("-",AC$1,1)-1))+1):$AB3643))</f>
        <v>88.8888888888889</v>
      </c>
      <c r="AE3643">
        <f t="shared" ref="AE3643:AE3706" si="519">IFERROR(IF($E3643=$E3642,AE3642,IF($E3643&gt;$E3642,AE3642+$G3643,IF($E3643&lt;$E3642,AE3642-$G3643,""))),"")</f>
        <v>347879344</v>
      </c>
      <c r="AG3643" t="str">
        <f t="shared" si="512"/>
        <v/>
      </c>
    </row>
    <row r="3644" spans="1:33" x14ac:dyDescent="0.25">
      <c r="A3644" s="6">
        <v>42424</v>
      </c>
      <c r="B3644">
        <v>0.1</v>
      </c>
      <c r="C3644">
        <v>0.1</v>
      </c>
      <c r="D3644">
        <v>0.1</v>
      </c>
      <c r="E3644">
        <v>0.1</v>
      </c>
      <c r="F3644">
        <v>0.1</v>
      </c>
      <c r="G3644">
        <v>7000</v>
      </c>
      <c r="I3644" t="str">
        <f t="shared" si="514"/>
        <v/>
      </c>
      <c r="J3644" t="str">
        <f t="shared" si="515"/>
        <v/>
      </c>
      <c r="K3644" t="str">
        <f t="shared" si="516"/>
        <v>Sell</v>
      </c>
      <c r="M3644" s="11" t="str">
        <f t="shared" si="511"/>
        <v>Sell</v>
      </c>
      <c r="O3644">
        <f>IF(ROW($E3644)&lt;=VALUE(LEFT(O$1,FIND("-",O$1,1)-1)),0,IF(ROW($E3644)=VALUE(LEFT(O$1,FIND("-",O$1,1)-1))+1,AVERAGE(INDEX($E:$E,ROW($E3644)-VALUE(LEFT(O$1,FIND("-",O$1,1)-1))):$E3644),($E3644*(2/(VALUE(LEFT(O$1,FIND("-",O$1,1)-1))+1)))+(O3643*(1-(2/(VALUE(LEFT(O$1,FIND("-",O$1,1)-1))+1))))))</f>
        <v>0.12173152219494621</v>
      </c>
      <c r="Q3644">
        <f>IF(ROW($E3644)&lt;=VALUE(LEFT(Q$1,FIND("-",Q$1,1)-1)),0,IF(ROW($E3644)=VALUE(LEFT(Q$1,FIND("-",Q$1,1)-1))+1,AVERAGE(INDEX($E:$E,ROW($E3644)-VALUE(LEFT(Q$1,FIND("-",Q$1,1)-1))):$E3644),($E3644*(2/(VALUE(LEFT(Q$1,FIND("-",Q$1,1)-1))+1)))+(Q3643*(1-(2/(VALUE(LEFT(Q$1,FIND("-",Q$1,1)-1))+1))))))</f>
        <v>0.10221008724216521</v>
      </c>
      <c r="R3644">
        <f>IF(ROW($E3644)&lt;=VALUE(LEFT(R$1,FIND("-",R$1,1)-1)),0,IF(ROW($E3644)=VALUE(LEFT(R$1,FIND("-",R$1,1)-1))+1,AVERAGE(INDEX($E:$E,ROW($E3644)-VALUE(LEFT(R$1,FIND("-",R$1,1)-1))):$E3644),($E3644*(2/(VALUE(LEFT(R$1,FIND("-",R$1,1)-1))+1)))+(R3643*(1-(2/(VALUE(LEFT(R$1,FIND("-",R$1,1)-1))+1))))))</f>
        <v>0.10303474713710702</v>
      </c>
      <c r="S3644">
        <f t="shared" si="517"/>
        <v>-8.2465989494180658E-4</v>
      </c>
      <c r="T3644">
        <f>IF(ROW($E3644)&lt;=MAX(VALUE(LEFT(Q$1,FIND("-",Q$1,1)-1)),VALUE(LEFT(R$1,FIND("-",R$1,1)-1)))+VALUE(LEFT(T$1,FIND("-",T$1,1)-1))-1,0,IF(ROW($E3644)=MAX(VALUE(LEFT(Q$1,FIND("-",Q$1,1)-1)),VALUE(LEFT(R$1,FIND("-",R$1,1)-1)))+VALUE(LEFT(T$1,FIND("-",T$1,1)-1)),AVERAGE(INDEX($S:$S,ROW(S3644)-VALUE(LEFT(T$1,FIND("-",T$1,1)-1))+1):S3644),($S3644*(2/(VALUE(LEFT(T$1,FIND("-",T$1,1)-1))+1)))+(T3643*(1-(2/(VALUE(LEFT(T$1,FIND("-",T$1,1)-1))+1))))))</f>
        <v>-1.0345319518601267E-3</v>
      </c>
      <c r="V3644">
        <f t="shared" si="518"/>
        <v>0</v>
      </c>
      <c r="W3644">
        <f>IF(ROW($E3644)&lt;=VALUE(LEFT(W$1,FIND("-",W$1,1)-1))+1,0,IF(ROW($E3643)=VALUE(LEFT(W$1,FIND("-",W$1,1)-1))+1,100-100/(1+ABS((SUMIF(INDEX($V:$V,ROW($V3644)-VALUE(LEFT(W$1,FIND("-",W$1,1)-1))+1):$V3644,"&gt;0",INDEX($V:$V,ROW($V3644)-VALUE(LEFT(W$1,FIND("-",W$1,1)-1))+1):$V3644)/COUNTIF(INDEX($V:$V,ROW($V3644)-VALUE(LEFT(W$1,FIND("-",W$1,1)-1))+1):$V3644,"&gt;0"))/(SUMIF(INDEX($V:$V,ROW($V3644)-VALUE(LEFT(W$1,FIND("-",W$1,1)-1))+1):$V3644,"&lt;0",INDEX($V:$V,ROW($V3644)-VALUE(LEFT(W$1,FIND("-",W$1,1)-1))+1):$V3644)/COUNTIF(INDEX($V:$V,ROW($V3644)-VALUE(LEFT(W$1,FIND("-",W$1,1)-1))+1):$V3644,"&lt;0")))),100-100/(1+ABS((SUMIF(INDEX($V:$V,ROW($V3644)-VALUE(LEFT(W$1,FIND("-",W$1,1)-1))+1):$V3644,"&gt;0",INDEX($V:$V,ROW($V3644)-VALUE(LEFT(W$1,FIND("-",W$1,1)-1))+1):$V3644)/VALUE(LEFT(W$1,FIND("-",W$1,1)-1)))/(SUMIF(INDEX($V:$V,ROW($V3644)-VALUE(LEFT(W$1,FIND("-",W$1,1)-1))+1):$V3644,"&lt;0",INDEX($V:$V,ROW($V3644)-VALUE(LEFT(W$1,FIND("-",W$1,1)-1))+1):$V3644)/VALUE(LEFT(W$1,FIND("-",W$1,1)-1)))))))</f>
        <v>50</v>
      </c>
      <c r="Y3644">
        <f>IF(ROW($E3644)&lt;=VALUE(LEFT(Y$1,FIND("-",Y$1,1)-1)),0,MAX(INDEX(C:C,ROW(C3644)-VALUE(LEFT(Y$1,FIND("-",Y$1,1)-1))+1):C3644))</f>
        <v>0.105</v>
      </c>
      <c r="Z3644">
        <f>IF(ROW($E3644)&lt;=VALUE(LEFT(Z$1,FIND("-",Z$1,1)-1)),0,MIN(INDEX(D:D,ROW(D3644)-VALUE(LEFT(Z$1,FIND("-",Z$1,1)-1))+1):D3644))</f>
        <v>0.1</v>
      </c>
      <c r="AA3644">
        <f t="shared" si="513"/>
        <v>0</v>
      </c>
      <c r="AB3644">
        <f>IF(ROW($AA3644)&lt;=VALUE(LEFT(AA$1,FIND("-",AA$1,1)-1))+VALUE(LEFT(AB$1,FIND("-",AB$1,1)-1)-1),0,AVERAGE(INDEX($AA:$AA,ROW($AA3644)-VALUE(LEFT(AB$1,FIND("-",AB$1,1)-1))+1):$AA3644))</f>
        <v>33.333333333333336</v>
      </c>
      <c r="AC3644">
        <f>IF(ROW($AA3644)&lt;=VALUE(LEFT(AA$1,FIND("-",AA$1,1)-1))+VALUE(LEFT(AB$1,FIND("-",AB$1,1)-1)-1)+VALUE(LEFT(AC$1,FIND("-",AC$1,1)-1)-1),0,AVERAGE(INDEX($AB:$AB,ROW($AB3644)-VALUE(LEFT(AC$1,FIND("-",AC$1,1)-1))+1):$AB3644))</f>
        <v>66.666666666666671</v>
      </c>
      <c r="AE3644">
        <f t="shared" si="519"/>
        <v>347879344</v>
      </c>
      <c r="AG3644" t="str">
        <f t="shared" si="512"/>
        <v>Sell</v>
      </c>
    </row>
    <row r="3645" spans="1:33" x14ac:dyDescent="0.25">
      <c r="A3645" s="6">
        <v>42425</v>
      </c>
      <c r="B3645">
        <v>0.1</v>
      </c>
      <c r="C3645">
        <v>0.1</v>
      </c>
      <c r="D3645">
        <v>0.1</v>
      </c>
      <c r="E3645">
        <v>0.1</v>
      </c>
      <c r="F3645">
        <v>0.1</v>
      </c>
      <c r="G3645">
        <v>179200</v>
      </c>
      <c r="I3645" t="str">
        <f t="shared" si="514"/>
        <v/>
      </c>
      <c r="J3645" t="str">
        <f t="shared" si="515"/>
        <v/>
      </c>
      <c r="K3645" t="str">
        <f t="shared" si="516"/>
        <v/>
      </c>
      <c r="M3645" s="11" t="str">
        <f t="shared" si="511"/>
        <v/>
      </c>
      <c r="O3645">
        <f>IF(ROW($E3645)&lt;=VALUE(LEFT(O$1,FIND("-",O$1,1)-1)),0,IF(ROW($E3645)=VALUE(LEFT(O$1,FIND("-",O$1,1)-1))+1,AVERAGE(INDEX($E:$E,ROW($E3645)-VALUE(LEFT(O$1,FIND("-",O$1,1)-1))):$E3645),($E3645*(2/(VALUE(LEFT(O$1,FIND("-",O$1,1)-1))+1)))+(O3644*(1-(2/(VALUE(LEFT(O$1,FIND("-",O$1,1)-1))+1))))))</f>
        <v>0.12151528814325521</v>
      </c>
      <c r="Q3645">
        <f>IF(ROW($E3645)&lt;=VALUE(LEFT(Q$1,FIND("-",Q$1,1)-1)),0,IF(ROW($E3645)=VALUE(LEFT(Q$1,FIND("-",Q$1,1)-1))+1,AVERAGE(INDEX($E:$E,ROW($E3645)-VALUE(LEFT(Q$1,FIND("-",Q$1,1)-1))):$E3645),($E3645*(2/(VALUE(LEFT(Q$1,FIND("-",Q$1,1)-1))+1)))+(Q3644*(1-(2/(VALUE(LEFT(Q$1,FIND("-",Q$1,1)-1))+1))))))</f>
        <v>0.10187007382029364</v>
      </c>
      <c r="R3645">
        <f>IF(ROW($E3645)&lt;=VALUE(LEFT(R$1,FIND("-",R$1,1)-1)),0,IF(ROW($E3645)=VALUE(LEFT(R$1,FIND("-",R$1,1)-1))+1,AVERAGE(INDEX($E:$E,ROW($E3645)-VALUE(LEFT(R$1,FIND("-",R$1,1)-1))):$E3645),($E3645*(2/(VALUE(LEFT(R$1,FIND("-",R$1,1)-1))+1)))+(R3644*(1-(2/(VALUE(LEFT(R$1,FIND("-",R$1,1)-1))+1))))))</f>
        <v>0.10280995105287687</v>
      </c>
      <c r="S3645">
        <f t="shared" si="517"/>
        <v>-9.398772325832222E-4</v>
      </c>
      <c r="T3645">
        <f>IF(ROW($E3645)&lt;=MAX(VALUE(LEFT(Q$1,FIND("-",Q$1,1)-1)),VALUE(LEFT(R$1,FIND("-",R$1,1)-1)))+VALUE(LEFT(T$1,FIND("-",T$1,1)-1))-1,0,IF(ROW($E3645)=MAX(VALUE(LEFT(Q$1,FIND("-",Q$1,1)-1)),VALUE(LEFT(R$1,FIND("-",R$1,1)-1)))+VALUE(LEFT(T$1,FIND("-",T$1,1)-1)),AVERAGE(INDEX($S:$S,ROW(S3645)-VALUE(LEFT(T$1,FIND("-",T$1,1)-1))+1):S3645),($S3645*(2/(VALUE(LEFT(T$1,FIND("-",T$1,1)-1))+1)))+(T3644*(1-(2/(VALUE(LEFT(T$1,FIND("-",T$1,1)-1))+1))))))</f>
        <v>-1.0156010080047458E-3</v>
      </c>
      <c r="V3645">
        <f t="shared" si="518"/>
        <v>0</v>
      </c>
      <c r="W3645">
        <f>IF(ROW($E3645)&lt;=VALUE(LEFT(W$1,FIND("-",W$1,1)-1))+1,0,IF(ROW($E3644)=VALUE(LEFT(W$1,FIND("-",W$1,1)-1))+1,100-100/(1+ABS((SUMIF(INDEX($V:$V,ROW($V3645)-VALUE(LEFT(W$1,FIND("-",W$1,1)-1))+1):$V3645,"&gt;0",INDEX($V:$V,ROW($V3645)-VALUE(LEFT(W$1,FIND("-",W$1,1)-1))+1):$V3645)/COUNTIF(INDEX($V:$V,ROW($V3645)-VALUE(LEFT(W$1,FIND("-",W$1,1)-1))+1):$V3645,"&gt;0"))/(SUMIF(INDEX($V:$V,ROW($V3645)-VALUE(LEFT(W$1,FIND("-",W$1,1)-1))+1):$V3645,"&lt;0",INDEX($V:$V,ROW($V3645)-VALUE(LEFT(W$1,FIND("-",W$1,1)-1))+1):$V3645)/COUNTIF(INDEX($V:$V,ROW($V3645)-VALUE(LEFT(W$1,FIND("-",W$1,1)-1))+1):$V3645,"&lt;0")))),100-100/(1+ABS((SUMIF(INDEX($V:$V,ROW($V3645)-VALUE(LEFT(W$1,FIND("-",W$1,1)-1))+1):$V3645,"&gt;0",INDEX($V:$V,ROW($V3645)-VALUE(LEFT(W$1,FIND("-",W$1,1)-1))+1):$V3645)/VALUE(LEFT(W$1,FIND("-",W$1,1)-1)))/(SUMIF(INDEX($V:$V,ROW($V3645)-VALUE(LEFT(W$1,FIND("-",W$1,1)-1))+1):$V3645,"&lt;0",INDEX($V:$V,ROW($V3645)-VALUE(LEFT(W$1,FIND("-",W$1,1)-1))+1):$V3645)/VALUE(LEFT(W$1,FIND("-",W$1,1)-1)))))))</f>
        <v>50</v>
      </c>
      <c r="Y3645">
        <f>IF(ROW($E3645)&lt;=VALUE(LEFT(Y$1,FIND("-",Y$1,1)-1)),0,MAX(INDEX(C:C,ROW(C3645)-VALUE(LEFT(Y$1,FIND("-",Y$1,1)-1))+1):C3645))</f>
        <v>0.105</v>
      </c>
      <c r="Z3645">
        <f>IF(ROW($E3645)&lt;=VALUE(LEFT(Z$1,FIND("-",Z$1,1)-1)),0,MIN(INDEX(D:D,ROW(D3645)-VALUE(LEFT(Z$1,FIND("-",Z$1,1)-1))+1):D3645))</f>
        <v>0.1</v>
      </c>
      <c r="AA3645">
        <f t="shared" si="513"/>
        <v>0</v>
      </c>
      <c r="AB3645">
        <f>IF(ROW($AA3645)&lt;=VALUE(LEFT(AA$1,FIND("-",AA$1,1)-1))+VALUE(LEFT(AB$1,FIND("-",AB$1,1)-1)-1),0,AVERAGE(INDEX($AA:$AA,ROW($AA3645)-VALUE(LEFT(AB$1,FIND("-",AB$1,1)-1))+1):$AA3645))</f>
        <v>0</v>
      </c>
      <c r="AC3645">
        <f>IF(ROW($AA3645)&lt;=VALUE(LEFT(AA$1,FIND("-",AA$1,1)-1))+VALUE(LEFT(AB$1,FIND("-",AB$1,1)-1)-1)+VALUE(LEFT(AC$1,FIND("-",AC$1,1)-1)-1),0,AVERAGE(INDEX($AB:$AB,ROW($AB3645)-VALUE(LEFT(AC$1,FIND("-",AC$1,1)-1))+1):$AB3645))</f>
        <v>33.333333333333336</v>
      </c>
      <c r="AE3645">
        <f t="shared" si="519"/>
        <v>347879344</v>
      </c>
      <c r="AG3645" t="str">
        <f t="shared" si="512"/>
        <v/>
      </c>
    </row>
    <row r="3646" spans="1:33" x14ac:dyDescent="0.25">
      <c r="A3646" s="6">
        <v>42426</v>
      </c>
      <c r="B3646">
        <v>0.1</v>
      </c>
      <c r="C3646">
        <v>0.1</v>
      </c>
      <c r="D3646">
        <v>0.1</v>
      </c>
      <c r="E3646">
        <v>0.1</v>
      </c>
      <c r="F3646">
        <v>0.1</v>
      </c>
      <c r="G3646">
        <v>97800</v>
      </c>
      <c r="I3646" t="str">
        <f t="shared" si="514"/>
        <v>Bearish</v>
      </c>
      <c r="J3646" t="str">
        <f t="shared" si="515"/>
        <v/>
      </c>
      <c r="K3646" t="str">
        <f t="shared" si="516"/>
        <v>Oversold Above %D</v>
      </c>
      <c r="M3646" s="11" t="str">
        <f t="shared" si="511"/>
        <v/>
      </c>
      <c r="O3646">
        <f>IF(ROW($E3646)&lt;=VALUE(LEFT(O$1,FIND("-",O$1,1)-1)),0,IF(ROW($E3646)=VALUE(LEFT(O$1,FIND("-",O$1,1)-1))+1,AVERAGE(INDEX($E:$E,ROW($E3646)-VALUE(LEFT(O$1,FIND("-",O$1,1)-1))):$E3646),($E3646*(2/(VALUE(LEFT(O$1,FIND("-",O$1,1)-1))+1)))+(O3645*(1-(2/(VALUE(LEFT(O$1,FIND("-",O$1,1)-1))+1))))))</f>
        <v>0.12130120567416811</v>
      </c>
      <c r="Q3646">
        <f>IF(ROW($E3646)&lt;=VALUE(LEFT(Q$1,FIND("-",Q$1,1)-1)),0,IF(ROW($E3646)=VALUE(LEFT(Q$1,FIND("-",Q$1,1)-1))+1,AVERAGE(INDEX($E:$E,ROW($E3646)-VALUE(LEFT(Q$1,FIND("-",Q$1,1)-1))):$E3646),($E3646*(2/(VALUE(LEFT(Q$1,FIND("-",Q$1,1)-1))+1)))+(Q3645*(1-(2/(VALUE(LEFT(Q$1,FIND("-",Q$1,1)-1))+1))))))</f>
        <v>0.10158237015563308</v>
      </c>
      <c r="R3646">
        <f>IF(ROW($E3646)&lt;=VALUE(LEFT(R$1,FIND("-",R$1,1)-1)),0,IF(ROW($E3646)=VALUE(LEFT(R$1,FIND("-",R$1,1)-1))+1,AVERAGE(INDEX($E:$E,ROW($E3646)-VALUE(LEFT(R$1,FIND("-",R$1,1)-1))):$E3646),($E3646*(2/(VALUE(LEFT(R$1,FIND("-",R$1,1)-1))+1)))+(R3645*(1-(2/(VALUE(LEFT(R$1,FIND("-",R$1,1)-1))+1))))))</f>
        <v>0.10260180653044154</v>
      </c>
      <c r="S3646">
        <f t="shared" si="517"/>
        <v>-1.0194363748084606E-3</v>
      </c>
      <c r="T3646">
        <f>IF(ROW($E3646)&lt;=MAX(VALUE(LEFT(Q$1,FIND("-",Q$1,1)-1)),VALUE(LEFT(R$1,FIND("-",R$1,1)-1)))+VALUE(LEFT(T$1,FIND("-",T$1,1)-1))-1,0,IF(ROW($E3646)=MAX(VALUE(LEFT(Q$1,FIND("-",Q$1,1)-1)),VALUE(LEFT(R$1,FIND("-",R$1,1)-1)))+VALUE(LEFT(T$1,FIND("-",T$1,1)-1)),AVERAGE(INDEX($S:$S,ROW(S3646)-VALUE(LEFT(T$1,FIND("-",T$1,1)-1))+1):S3646),($S3646*(2/(VALUE(LEFT(T$1,FIND("-",T$1,1)-1))+1)))+(T3645*(1-(2/(VALUE(LEFT(T$1,FIND("-",T$1,1)-1))+1))))))</f>
        <v>-1.0163680813654887E-3</v>
      </c>
      <c r="V3646">
        <f t="shared" si="518"/>
        <v>0</v>
      </c>
      <c r="W3646">
        <f>IF(ROW($E3646)&lt;=VALUE(LEFT(W$1,FIND("-",W$1,1)-1))+1,0,IF(ROW($E3645)=VALUE(LEFT(W$1,FIND("-",W$1,1)-1))+1,100-100/(1+ABS((SUMIF(INDEX($V:$V,ROW($V3646)-VALUE(LEFT(W$1,FIND("-",W$1,1)-1))+1):$V3646,"&gt;0",INDEX($V:$V,ROW($V3646)-VALUE(LEFT(W$1,FIND("-",W$1,1)-1))+1):$V3646)/COUNTIF(INDEX($V:$V,ROW($V3646)-VALUE(LEFT(W$1,FIND("-",W$1,1)-1))+1):$V3646,"&gt;0"))/(SUMIF(INDEX($V:$V,ROW($V3646)-VALUE(LEFT(W$1,FIND("-",W$1,1)-1))+1):$V3646,"&lt;0",INDEX($V:$V,ROW($V3646)-VALUE(LEFT(W$1,FIND("-",W$1,1)-1))+1):$V3646)/COUNTIF(INDEX($V:$V,ROW($V3646)-VALUE(LEFT(W$1,FIND("-",W$1,1)-1))+1):$V3646,"&lt;0")))),100-100/(1+ABS((SUMIF(INDEX($V:$V,ROW($V3646)-VALUE(LEFT(W$1,FIND("-",W$1,1)-1))+1):$V3646,"&gt;0",INDEX($V:$V,ROW($V3646)-VALUE(LEFT(W$1,FIND("-",W$1,1)-1))+1):$V3646)/VALUE(LEFT(W$1,FIND("-",W$1,1)-1)))/(SUMIF(INDEX($V:$V,ROW($V3646)-VALUE(LEFT(W$1,FIND("-",W$1,1)-1))+1):$V3646,"&lt;0",INDEX($V:$V,ROW($V3646)-VALUE(LEFT(W$1,FIND("-",W$1,1)-1))+1):$V3646)/VALUE(LEFT(W$1,FIND("-",W$1,1)-1)))))))</f>
        <v>50</v>
      </c>
      <c r="Y3646">
        <f>IF(ROW($E3646)&lt;=VALUE(LEFT(Y$1,FIND("-",Y$1,1)-1)),0,MAX(INDEX(C:C,ROW(C3646)-VALUE(LEFT(Y$1,FIND("-",Y$1,1)-1))+1):C3646))</f>
        <v>0.105</v>
      </c>
      <c r="Z3646">
        <f>IF(ROW($E3646)&lt;=VALUE(LEFT(Z$1,FIND("-",Z$1,1)-1)),0,MIN(INDEX(D:D,ROW(D3646)-VALUE(LEFT(Z$1,FIND("-",Z$1,1)-1))+1):D3646))</f>
        <v>0.1</v>
      </c>
      <c r="AA3646">
        <f t="shared" si="513"/>
        <v>0</v>
      </c>
      <c r="AB3646">
        <f>IF(ROW($AA3646)&lt;=VALUE(LEFT(AA$1,FIND("-",AA$1,1)-1))+VALUE(LEFT(AB$1,FIND("-",AB$1,1)-1)-1),0,AVERAGE(INDEX($AA:$AA,ROW($AA3646)-VALUE(LEFT(AB$1,FIND("-",AB$1,1)-1))+1):$AA3646))</f>
        <v>0</v>
      </c>
      <c r="AC3646">
        <f>IF(ROW($AA3646)&lt;=VALUE(LEFT(AA$1,FIND("-",AA$1,1)-1))+VALUE(LEFT(AB$1,FIND("-",AB$1,1)-1)-1)+VALUE(LEFT(AC$1,FIND("-",AC$1,1)-1)-1),0,AVERAGE(INDEX($AB:$AB,ROW($AB3646)-VALUE(LEFT(AC$1,FIND("-",AC$1,1)-1))+1):$AB3646))</f>
        <v>11.111111111111112</v>
      </c>
      <c r="AE3646">
        <f t="shared" si="519"/>
        <v>347879344</v>
      </c>
      <c r="AG3646" t="str">
        <f t="shared" si="512"/>
        <v/>
      </c>
    </row>
    <row r="3647" spans="1:33" x14ac:dyDescent="0.25">
      <c r="A3647" s="6">
        <v>42429</v>
      </c>
      <c r="B3647">
        <v>0.1</v>
      </c>
      <c r="C3647">
        <v>0.1</v>
      </c>
      <c r="D3647">
        <v>0.1</v>
      </c>
      <c r="E3647">
        <v>0.1</v>
      </c>
      <c r="F3647">
        <v>0.1</v>
      </c>
      <c r="G3647">
        <v>2500</v>
      </c>
      <c r="I3647" t="str">
        <f t="shared" si="514"/>
        <v/>
      </c>
      <c r="J3647" t="str">
        <f t="shared" si="515"/>
        <v/>
      </c>
      <c r="K3647" t="str">
        <f t="shared" si="516"/>
        <v>Oversold Below %D</v>
      </c>
      <c r="M3647" s="11" t="str">
        <f t="shared" si="511"/>
        <v/>
      </c>
      <c r="O3647">
        <f>IF(ROW($E3647)&lt;=VALUE(LEFT(O$1,FIND("-",O$1,1)-1)),0,IF(ROW($E3647)=VALUE(LEFT(O$1,FIND("-",O$1,1)-1))+1,AVERAGE(INDEX($E:$E,ROW($E3647)-VALUE(LEFT(O$1,FIND("-",O$1,1)-1))):$E3647),($E3647*(2/(VALUE(LEFT(O$1,FIND("-",O$1,1)-1))+1)))+(O3646*(1-(2/(VALUE(LEFT(O$1,FIND("-",O$1,1)-1))+1))))))</f>
        <v>0.12108925337890276</v>
      </c>
      <c r="Q3647">
        <f>IF(ROW($E3647)&lt;=VALUE(LEFT(Q$1,FIND("-",Q$1,1)-1)),0,IF(ROW($E3647)=VALUE(LEFT(Q$1,FIND("-",Q$1,1)-1))+1,AVERAGE(INDEX($E:$E,ROW($E3647)-VALUE(LEFT(Q$1,FIND("-",Q$1,1)-1))):$E3647),($E3647*(2/(VALUE(LEFT(Q$1,FIND("-",Q$1,1)-1))+1)))+(Q3646*(1-(2/(VALUE(LEFT(Q$1,FIND("-",Q$1,1)-1))+1))))))</f>
        <v>0.10133892859322799</v>
      </c>
      <c r="R3647">
        <f>IF(ROW($E3647)&lt;=VALUE(LEFT(R$1,FIND("-",R$1,1)-1)),0,IF(ROW($E3647)=VALUE(LEFT(R$1,FIND("-",R$1,1)-1))+1,AVERAGE(INDEX($E:$E,ROW($E3647)-VALUE(LEFT(R$1,FIND("-",R$1,1)-1))):$E3647),($E3647*(2/(VALUE(LEFT(R$1,FIND("-",R$1,1)-1))+1)))+(R3646*(1-(2/(VALUE(LEFT(R$1,FIND("-",R$1,1)-1))+1))))))</f>
        <v>0.10240908012077921</v>
      </c>
      <c r="S3647">
        <f t="shared" si="517"/>
        <v>-1.0701515275512163E-3</v>
      </c>
      <c r="T3647">
        <f>IF(ROW($E3647)&lt;=MAX(VALUE(LEFT(Q$1,FIND("-",Q$1,1)-1)),VALUE(LEFT(R$1,FIND("-",R$1,1)-1)))+VALUE(LEFT(T$1,FIND("-",T$1,1)-1))-1,0,IF(ROW($E3647)=MAX(VALUE(LEFT(Q$1,FIND("-",Q$1,1)-1)),VALUE(LEFT(R$1,FIND("-",R$1,1)-1)))+VALUE(LEFT(T$1,FIND("-",T$1,1)-1)),AVERAGE(INDEX($S:$S,ROW(S3647)-VALUE(LEFT(T$1,FIND("-",T$1,1)-1))+1):S3647),($S3647*(2/(VALUE(LEFT(T$1,FIND("-",T$1,1)-1))+1)))+(T3646*(1-(2/(VALUE(LEFT(T$1,FIND("-",T$1,1)-1))+1))))))</f>
        <v>-1.0271247706026344E-3</v>
      </c>
      <c r="V3647">
        <f t="shared" si="518"/>
        <v>0</v>
      </c>
      <c r="W3647">
        <f>IF(ROW($E3647)&lt;=VALUE(LEFT(W$1,FIND("-",W$1,1)-1))+1,0,IF(ROW($E3646)=VALUE(LEFT(W$1,FIND("-",W$1,1)-1))+1,100-100/(1+ABS((SUMIF(INDEX($V:$V,ROW($V3647)-VALUE(LEFT(W$1,FIND("-",W$1,1)-1))+1):$V3647,"&gt;0",INDEX($V:$V,ROW($V3647)-VALUE(LEFT(W$1,FIND("-",W$1,1)-1))+1):$V3647)/COUNTIF(INDEX($V:$V,ROW($V3647)-VALUE(LEFT(W$1,FIND("-",W$1,1)-1))+1):$V3647,"&gt;0"))/(SUMIF(INDEX($V:$V,ROW($V3647)-VALUE(LEFT(W$1,FIND("-",W$1,1)-1))+1):$V3647,"&lt;0",INDEX($V:$V,ROW($V3647)-VALUE(LEFT(W$1,FIND("-",W$1,1)-1))+1):$V3647)/COUNTIF(INDEX($V:$V,ROW($V3647)-VALUE(LEFT(W$1,FIND("-",W$1,1)-1))+1):$V3647,"&lt;0")))),100-100/(1+ABS((SUMIF(INDEX($V:$V,ROW($V3647)-VALUE(LEFT(W$1,FIND("-",W$1,1)-1))+1):$V3647,"&gt;0",INDEX($V:$V,ROW($V3647)-VALUE(LEFT(W$1,FIND("-",W$1,1)-1))+1):$V3647)/VALUE(LEFT(W$1,FIND("-",W$1,1)-1)))/(SUMIF(INDEX($V:$V,ROW($V3647)-VALUE(LEFT(W$1,FIND("-",W$1,1)-1))+1):$V3647,"&lt;0",INDEX($V:$V,ROW($V3647)-VALUE(LEFT(W$1,FIND("-",W$1,1)-1))+1):$V3647)/VALUE(LEFT(W$1,FIND("-",W$1,1)-1)))))))</f>
        <v>50</v>
      </c>
      <c r="Y3647">
        <f>IF(ROW($E3647)&lt;=VALUE(LEFT(Y$1,FIND("-",Y$1,1)-1)),0,MAX(INDEX(C:C,ROW(C3647)-VALUE(LEFT(Y$1,FIND("-",Y$1,1)-1))+1):C3647))</f>
        <v>0.105</v>
      </c>
      <c r="Z3647">
        <f>IF(ROW($E3647)&lt;=VALUE(LEFT(Z$1,FIND("-",Z$1,1)-1)),0,MIN(INDEX(D:D,ROW(D3647)-VALUE(LEFT(Z$1,FIND("-",Z$1,1)-1))+1):D3647))</f>
        <v>0.1</v>
      </c>
      <c r="AA3647">
        <f t="shared" si="513"/>
        <v>0</v>
      </c>
      <c r="AB3647">
        <f>IF(ROW($AA3647)&lt;=VALUE(LEFT(AA$1,FIND("-",AA$1,1)-1))+VALUE(LEFT(AB$1,FIND("-",AB$1,1)-1)-1),0,AVERAGE(INDEX($AA:$AA,ROW($AA3647)-VALUE(LEFT(AB$1,FIND("-",AB$1,1)-1))+1):$AA3647))</f>
        <v>0</v>
      </c>
      <c r="AC3647">
        <f>IF(ROW($AA3647)&lt;=VALUE(LEFT(AA$1,FIND("-",AA$1,1)-1))+VALUE(LEFT(AB$1,FIND("-",AB$1,1)-1)-1)+VALUE(LEFT(AC$1,FIND("-",AC$1,1)-1)-1),0,AVERAGE(INDEX($AB:$AB,ROW($AB3647)-VALUE(LEFT(AC$1,FIND("-",AC$1,1)-1))+1):$AB3647))</f>
        <v>0</v>
      </c>
      <c r="AE3647">
        <f t="shared" si="519"/>
        <v>347879344</v>
      </c>
      <c r="AG3647" t="str">
        <f t="shared" si="512"/>
        <v/>
      </c>
    </row>
    <row r="3648" spans="1:33" x14ac:dyDescent="0.25">
      <c r="A3648" s="6">
        <v>42430</v>
      </c>
      <c r="B3648">
        <v>0.1</v>
      </c>
      <c r="C3648">
        <v>0.1</v>
      </c>
      <c r="D3648">
        <v>0.1</v>
      </c>
      <c r="E3648">
        <v>0.1</v>
      </c>
      <c r="F3648">
        <v>0.1</v>
      </c>
      <c r="G3648">
        <v>0</v>
      </c>
      <c r="I3648" t="str">
        <f t="shared" si="514"/>
        <v/>
      </c>
      <c r="J3648" t="str">
        <f t="shared" si="515"/>
        <v/>
      </c>
      <c r="K3648" t="str">
        <f t="shared" si="516"/>
        <v>Oversold Below %D</v>
      </c>
      <c r="M3648" s="11" t="str">
        <f t="shared" si="511"/>
        <v/>
      </c>
      <c r="O3648">
        <f>IF(ROW($E3648)&lt;=VALUE(LEFT(O$1,FIND("-",O$1,1)-1)),0,IF(ROW($E3648)=VALUE(LEFT(O$1,FIND("-",O$1,1)-1))+1,AVERAGE(INDEX($E:$E,ROW($E3648)-VALUE(LEFT(O$1,FIND("-",O$1,1)-1))):$E3648),($E3648*(2/(VALUE(LEFT(O$1,FIND("-",O$1,1)-1))+1)))+(O3647*(1-(2/(VALUE(LEFT(O$1,FIND("-",O$1,1)-1))+1))))))</f>
        <v>0.12087941006169976</v>
      </c>
      <c r="Q3648">
        <f>IF(ROW($E3648)&lt;=VALUE(LEFT(Q$1,FIND("-",Q$1,1)-1)),0,IF(ROW($E3648)=VALUE(LEFT(Q$1,FIND("-",Q$1,1)-1))+1,AVERAGE(INDEX($E:$E,ROW($E3648)-VALUE(LEFT(Q$1,FIND("-",Q$1,1)-1))):$E3648),($E3648*(2/(VALUE(LEFT(Q$1,FIND("-",Q$1,1)-1))+1)))+(Q3647*(1-(2/(VALUE(LEFT(Q$1,FIND("-",Q$1,1)-1))+1))))))</f>
        <v>0.10113293957888522</v>
      </c>
      <c r="R3648">
        <f>IF(ROW($E3648)&lt;=VALUE(LEFT(R$1,FIND("-",R$1,1)-1)),0,IF(ROW($E3648)=VALUE(LEFT(R$1,FIND("-",R$1,1)-1))+1,AVERAGE(INDEX($E:$E,ROW($E3648)-VALUE(LEFT(R$1,FIND("-",R$1,1)-1))):$E3648),($E3648*(2/(VALUE(LEFT(R$1,FIND("-",R$1,1)-1))+1)))+(R3647*(1-(2/(VALUE(LEFT(R$1,FIND("-",R$1,1)-1))+1))))))</f>
        <v>0.10223062974146223</v>
      </c>
      <c r="S3648">
        <f t="shared" si="517"/>
        <v>-1.0976901625770058E-3</v>
      </c>
      <c r="T3648">
        <f>IF(ROW($E3648)&lt;=MAX(VALUE(LEFT(Q$1,FIND("-",Q$1,1)-1)),VALUE(LEFT(R$1,FIND("-",R$1,1)-1)))+VALUE(LEFT(T$1,FIND("-",T$1,1)-1))-1,0,IF(ROW($E3648)=MAX(VALUE(LEFT(Q$1,FIND("-",Q$1,1)-1)),VALUE(LEFT(R$1,FIND("-",R$1,1)-1)))+VALUE(LEFT(T$1,FIND("-",T$1,1)-1)),AVERAGE(INDEX($S:$S,ROW(S3648)-VALUE(LEFT(T$1,FIND("-",T$1,1)-1))+1):S3648),($S3648*(2/(VALUE(LEFT(T$1,FIND("-",T$1,1)-1))+1)))+(T3647*(1-(2/(VALUE(LEFT(T$1,FIND("-",T$1,1)-1))+1))))))</f>
        <v>-1.0412378489975088E-3</v>
      </c>
      <c r="V3648">
        <f t="shared" si="518"/>
        <v>0</v>
      </c>
      <c r="W3648">
        <f>IF(ROW($E3648)&lt;=VALUE(LEFT(W$1,FIND("-",W$1,1)-1))+1,0,IF(ROW($E3647)=VALUE(LEFT(W$1,FIND("-",W$1,1)-1))+1,100-100/(1+ABS((SUMIF(INDEX($V:$V,ROW($V3648)-VALUE(LEFT(W$1,FIND("-",W$1,1)-1))+1):$V3648,"&gt;0",INDEX($V:$V,ROW($V3648)-VALUE(LEFT(W$1,FIND("-",W$1,1)-1))+1):$V3648)/COUNTIF(INDEX($V:$V,ROW($V3648)-VALUE(LEFT(W$1,FIND("-",W$1,1)-1))+1):$V3648,"&gt;0"))/(SUMIF(INDEX($V:$V,ROW($V3648)-VALUE(LEFT(W$1,FIND("-",W$1,1)-1))+1):$V3648,"&lt;0",INDEX($V:$V,ROW($V3648)-VALUE(LEFT(W$1,FIND("-",W$1,1)-1))+1):$V3648)/COUNTIF(INDEX($V:$V,ROW($V3648)-VALUE(LEFT(W$1,FIND("-",W$1,1)-1))+1):$V3648,"&lt;0")))),100-100/(1+ABS((SUMIF(INDEX($V:$V,ROW($V3648)-VALUE(LEFT(W$1,FIND("-",W$1,1)-1))+1):$V3648,"&gt;0",INDEX($V:$V,ROW($V3648)-VALUE(LEFT(W$1,FIND("-",W$1,1)-1))+1):$V3648)/VALUE(LEFT(W$1,FIND("-",W$1,1)-1)))/(SUMIF(INDEX($V:$V,ROW($V3648)-VALUE(LEFT(W$1,FIND("-",W$1,1)-1))+1):$V3648,"&lt;0",INDEX($V:$V,ROW($V3648)-VALUE(LEFT(W$1,FIND("-",W$1,1)-1))+1):$V3648)/VALUE(LEFT(W$1,FIND("-",W$1,1)-1)))))))</f>
        <v>50</v>
      </c>
      <c r="Y3648">
        <f>IF(ROW($E3648)&lt;=VALUE(LEFT(Y$1,FIND("-",Y$1,1)-1)),0,MAX(INDEX(C:C,ROW(C3648)-VALUE(LEFT(Y$1,FIND("-",Y$1,1)-1))+1):C3648))</f>
        <v>0.105</v>
      </c>
      <c r="Z3648">
        <f>IF(ROW($E3648)&lt;=VALUE(LEFT(Z$1,FIND("-",Z$1,1)-1)),0,MIN(INDEX(D:D,ROW(D3648)-VALUE(LEFT(Z$1,FIND("-",Z$1,1)-1))+1):D3648))</f>
        <v>0.1</v>
      </c>
      <c r="AA3648">
        <f t="shared" si="513"/>
        <v>0</v>
      </c>
      <c r="AB3648">
        <f>IF(ROW($AA3648)&lt;=VALUE(LEFT(AA$1,FIND("-",AA$1,1)-1))+VALUE(LEFT(AB$1,FIND("-",AB$1,1)-1)-1),0,AVERAGE(INDEX($AA:$AA,ROW($AA3648)-VALUE(LEFT(AB$1,FIND("-",AB$1,1)-1))+1):$AA3648))</f>
        <v>0</v>
      </c>
      <c r="AC3648">
        <f>IF(ROW($AA3648)&lt;=VALUE(LEFT(AA$1,FIND("-",AA$1,1)-1))+VALUE(LEFT(AB$1,FIND("-",AB$1,1)-1)-1)+VALUE(LEFT(AC$1,FIND("-",AC$1,1)-1)-1),0,AVERAGE(INDEX($AB:$AB,ROW($AB3648)-VALUE(LEFT(AC$1,FIND("-",AC$1,1)-1))+1):$AB3648))</f>
        <v>0</v>
      </c>
      <c r="AE3648">
        <f t="shared" si="519"/>
        <v>347879344</v>
      </c>
      <c r="AG3648" t="str">
        <f t="shared" si="512"/>
        <v/>
      </c>
    </row>
    <row r="3649" spans="1:33" x14ac:dyDescent="0.25">
      <c r="A3649" s="6">
        <v>42431</v>
      </c>
      <c r="B3649">
        <v>0.1</v>
      </c>
      <c r="C3649">
        <v>0.1</v>
      </c>
      <c r="D3649">
        <v>0.1</v>
      </c>
      <c r="E3649">
        <v>0.1</v>
      </c>
      <c r="F3649">
        <v>0.1</v>
      </c>
      <c r="G3649">
        <v>80000</v>
      </c>
      <c r="I3649" t="str">
        <f t="shared" si="514"/>
        <v/>
      </c>
      <c r="J3649" t="str">
        <f t="shared" si="515"/>
        <v/>
      </c>
      <c r="K3649" t="str">
        <f t="shared" si="516"/>
        <v>Oversold Below %D</v>
      </c>
      <c r="M3649" s="11" t="str">
        <f t="shared" si="511"/>
        <v/>
      </c>
      <c r="O3649">
        <f>IF(ROW($E3649)&lt;=VALUE(LEFT(O$1,FIND("-",O$1,1)-1)),0,IF(ROW($E3649)=VALUE(LEFT(O$1,FIND("-",O$1,1)-1))+1,AVERAGE(INDEX($E:$E,ROW($E3649)-VALUE(LEFT(O$1,FIND("-",O$1,1)-1))):$E3649),($E3649*(2/(VALUE(LEFT(O$1,FIND("-",O$1,1)-1))+1)))+(O3648*(1-(2/(VALUE(LEFT(O$1,FIND("-",O$1,1)-1))+1))))))</f>
        <v>0.12067165473770276</v>
      </c>
      <c r="Q3649">
        <f>IF(ROW($E3649)&lt;=VALUE(LEFT(Q$1,FIND("-",Q$1,1)-1)),0,IF(ROW($E3649)=VALUE(LEFT(Q$1,FIND("-",Q$1,1)-1))+1,AVERAGE(INDEX($E:$E,ROW($E3649)-VALUE(LEFT(Q$1,FIND("-",Q$1,1)-1))):$E3649),($E3649*(2/(VALUE(LEFT(Q$1,FIND("-",Q$1,1)-1))+1)))+(Q3648*(1-(2/(VALUE(LEFT(Q$1,FIND("-",Q$1,1)-1))+1))))))</f>
        <v>0.10095864118213364</v>
      </c>
      <c r="R3649">
        <f>IF(ROW($E3649)&lt;=VALUE(LEFT(R$1,FIND("-",R$1,1)-1)),0,IF(ROW($E3649)=VALUE(LEFT(R$1,FIND("-",R$1,1)-1))+1,AVERAGE(INDEX($E:$E,ROW($E3649)-VALUE(LEFT(R$1,FIND("-",R$1,1)-1))):$E3649),($E3649*(2/(VALUE(LEFT(R$1,FIND("-",R$1,1)-1))+1)))+(R3648*(1-(2/(VALUE(LEFT(R$1,FIND("-",R$1,1)-1))+1))))))</f>
        <v>0.10206539790876132</v>
      </c>
      <c r="S3649">
        <f t="shared" si="517"/>
        <v>-1.1067567266276751E-3</v>
      </c>
      <c r="T3649">
        <f>IF(ROW($E3649)&lt;=MAX(VALUE(LEFT(Q$1,FIND("-",Q$1,1)-1)),VALUE(LEFT(R$1,FIND("-",R$1,1)-1)))+VALUE(LEFT(T$1,FIND("-",T$1,1)-1))-1,0,IF(ROW($E3649)=MAX(VALUE(LEFT(Q$1,FIND("-",Q$1,1)-1)),VALUE(LEFT(R$1,FIND("-",R$1,1)-1)))+VALUE(LEFT(T$1,FIND("-",T$1,1)-1)),AVERAGE(INDEX($S:$S,ROW(S3649)-VALUE(LEFT(T$1,FIND("-",T$1,1)-1))+1):S3649),($S3649*(2/(VALUE(LEFT(T$1,FIND("-",T$1,1)-1))+1)))+(T3648*(1-(2/(VALUE(LEFT(T$1,FIND("-",T$1,1)-1))+1))))))</f>
        <v>-1.0543416245235421E-3</v>
      </c>
      <c r="V3649">
        <f t="shared" si="518"/>
        <v>0</v>
      </c>
      <c r="W3649">
        <f>IF(ROW($E3649)&lt;=VALUE(LEFT(W$1,FIND("-",W$1,1)-1))+1,0,IF(ROW($E3648)=VALUE(LEFT(W$1,FIND("-",W$1,1)-1))+1,100-100/(1+ABS((SUMIF(INDEX($V:$V,ROW($V3649)-VALUE(LEFT(W$1,FIND("-",W$1,1)-1))+1):$V3649,"&gt;0",INDEX($V:$V,ROW($V3649)-VALUE(LEFT(W$1,FIND("-",W$1,1)-1))+1):$V3649)/COUNTIF(INDEX($V:$V,ROW($V3649)-VALUE(LEFT(W$1,FIND("-",W$1,1)-1))+1):$V3649,"&gt;0"))/(SUMIF(INDEX($V:$V,ROW($V3649)-VALUE(LEFT(W$1,FIND("-",W$1,1)-1))+1):$V3649,"&lt;0",INDEX($V:$V,ROW($V3649)-VALUE(LEFT(W$1,FIND("-",W$1,1)-1))+1):$V3649)/COUNTIF(INDEX($V:$V,ROW($V3649)-VALUE(LEFT(W$1,FIND("-",W$1,1)-1))+1):$V3649,"&lt;0")))),100-100/(1+ABS((SUMIF(INDEX($V:$V,ROW($V3649)-VALUE(LEFT(W$1,FIND("-",W$1,1)-1))+1):$V3649,"&gt;0",INDEX($V:$V,ROW($V3649)-VALUE(LEFT(W$1,FIND("-",W$1,1)-1))+1):$V3649)/VALUE(LEFT(W$1,FIND("-",W$1,1)-1)))/(SUMIF(INDEX($V:$V,ROW($V3649)-VALUE(LEFT(W$1,FIND("-",W$1,1)-1))+1):$V3649,"&lt;0",INDEX($V:$V,ROW($V3649)-VALUE(LEFT(W$1,FIND("-",W$1,1)-1))+1):$V3649)/VALUE(LEFT(W$1,FIND("-",W$1,1)-1)))))))</f>
        <v>33.333333333333329</v>
      </c>
      <c r="Y3649">
        <f>IF(ROW($E3649)&lt;=VALUE(LEFT(Y$1,FIND("-",Y$1,1)-1)),0,MAX(INDEX(C:C,ROW(C3649)-VALUE(LEFT(Y$1,FIND("-",Y$1,1)-1))+1):C3649))</f>
        <v>0.105</v>
      </c>
      <c r="Z3649">
        <f>IF(ROW($E3649)&lt;=VALUE(LEFT(Z$1,FIND("-",Z$1,1)-1)),0,MIN(INDEX(D:D,ROW(D3649)-VALUE(LEFT(Z$1,FIND("-",Z$1,1)-1))+1):D3649))</f>
        <v>0.1</v>
      </c>
      <c r="AA3649">
        <f t="shared" si="513"/>
        <v>0</v>
      </c>
      <c r="AB3649">
        <f>IF(ROW($AA3649)&lt;=VALUE(LEFT(AA$1,FIND("-",AA$1,1)-1))+VALUE(LEFT(AB$1,FIND("-",AB$1,1)-1)-1),0,AVERAGE(INDEX($AA:$AA,ROW($AA3649)-VALUE(LEFT(AB$1,FIND("-",AB$1,1)-1))+1):$AA3649))</f>
        <v>0</v>
      </c>
      <c r="AC3649">
        <f>IF(ROW($AA3649)&lt;=VALUE(LEFT(AA$1,FIND("-",AA$1,1)-1))+VALUE(LEFT(AB$1,FIND("-",AB$1,1)-1)-1)+VALUE(LEFT(AC$1,FIND("-",AC$1,1)-1)-1),0,AVERAGE(INDEX($AB:$AB,ROW($AB3649)-VALUE(LEFT(AC$1,FIND("-",AC$1,1)-1))+1):$AB3649))</f>
        <v>0</v>
      </c>
      <c r="AE3649">
        <f t="shared" si="519"/>
        <v>347879344</v>
      </c>
      <c r="AG3649" t="str">
        <f t="shared" si="512"/>
        <v/>
      </c>
    </row>
    <row r="3650" spans="1:33" x14ac:dyDescent="0.25">
      <c r="A3650" s="6">
        <v>42432</v>
      </c>
      <c r="B3650">
        <v>0.1</v>
      </c>
      <c r="C3650">
        <v>0.1</v>
      </c>
      <c r="D3650">
        <v>0.1</v>
      </c>
      <c r="E3650">
        <v>0.1</v>
      </c>
      <c r="F3650">
        <v>0.1</v>
      </c>
      <c r="G3650">
        <v>40000</v>
      </c>
      <c r="I3650" t="str">
        <f t="shared" si="514"/>
        <v/>
      </c>
      <c r="J3650" t="str">
        <f t="shared" si="515"/>
        <v/>
      </c>
      <c r="K3650" t="str">
        <f t="shared" si="516"/>
        <v>Oversold Below %D</v>
      </c>
      <c r="M3650" s="11" t="str">
        <f t="shared" si="511"/>
        <v/>
      </c>
      <c r="O3650">
        <f>IF(ROW($E3650)&lt;=VALUE(LEFT(O$1,FIND("-",O$1,1)-1)),0,IF(ROW($E3650)=VALUE(LEFT(O$1,FIND("-",O$1,1)-1))+1,AVERAGE(INDEX($E:$E,ROW($E3650)-VALUE(LEFT(O$1,FIND("-",O$1,1)-1))):$E3650),($E3650*(2/(VALUE(LEFT(O$1,FIND("-",O$1,1)-1))+1)))+(O3649*(1-(2/(VALUE(LEFT(O$1,FIND("-",O$1,1)-1))+1))))))</f>
        <v>0.12046596663085996</v>
      </c>
      <c r="Q3650">
        <f>IF(ROW($E3650)&lt;=VALUE(LEFT(Q$1,FIND("-",Q$1,1)-1)),0,IF(ROW($E3650)=VALUE(LEFT(Q$1,FIND("-",Q$1,1)-1))+1,AVERAGE(INDEX($E:$E,ROW($E3650)-VALUE(LEFT(Q$1,FIND("-",Q$1,1)-1))):$E3650),($E3650*(2/(VALUE(LEFT(Q$1,FIND("-",Q$1,1)-1))+1)))+(Q3649*(1-(2/(VALUE(LEFT(Q$1,FIND("-",Q$1,1)-1))+1))))))</f>
        <v>0.10081115792334386</v>
      </c>
      <c r="R3650">
        <f>IF(ROW($E3650)&lt;=VALUE(LEFT(R$1,FIND("-",R$1,1)-1)),0,IF(ROW($E3650)=VALUE(LEFT(R$1,FIND("-",R$1,1)-1))+1,AVERAGE(INDEX($E:$E,ROW($E3650)-VALUE(LEFT(R$1,FIND("-",R$1,1)-1))):$E3650),($E3650*(2/(VALUE(LEFT(R$1,FIND("-",R$1,1)-1))+1)))+(R3649*(1-(2/(VALUE(LEFT(R$1,FIND("-",R$1,1)-1))+1))))))</f>
        <v>0.10191240547107529</v>
      </c>
      <c r="S3650">
        <f t="shared" si="517"/>
        <v>-1.1012475477314293E-3</v>
      </c>
      <c r="T3650">
        <f>IF(ROW($E3650)&lt;=MAX(VALUE(LEFT(Q$1,FIND("-",Q$1,1)-1)),VALUE(LEFT(R$1,FIND("-",R$1,1)-1)))+VALUE(LEFT(T$1,FIND("-",T$1,1)-1))-1,0,IF(ROW($E3650)=MAX(VALUE(LEFT(Q$1,FIND("-",Q$1,1)-1)),VALUE(LEFT(R$1,FIND("-",R$1,1)-1)))+VALUE(LEFT(T$1,FIND("-",T$1,1)-1)),AVERAGE(INDEX($S:$S,ROW(S3650)-VALUE(LEFT(T$1,FIND("-",T$1,1)-1))+1):S3650),($S3650*(2/(VALUE(LEFT(T$1,FIND("-",T$1,1)-1))+1)))+(T3649*(1-(2/(VALUE(LEFT(T$1,FIND("-",T$1,1)-1))+1))))))</f>
        <v>-1.0637228091651195E-3</v>
      </c>
      <c r="V3650">
        <f t="shared" si="518"/>
        <v>0</v>
      </c>
      <c r="W3650">
        <f>IF(ROW($E3650)&lt;=VALUE(LEFT(W$1,FIND("-",W$1,1)-1))+1,0,IF(ROW($E3649)=VALUE(LEFT(W$1,FIND("-",W$1,1)-1))+1,100-100/(1+ABS((SUMIF(INDEX($V:$V,ROW($V3650)-VALUE(LEFT(W$1,FIND("-",W$1,1)-1))+1):$V3650,"&gt;0",INDEX($V:$V,ROW($V3650)-VALUE(LEFT(W$1,FIND("-",W$1,1)-1))+1):$V3650)/COUNTIF(INDEX($V:$V,ROW($V3650)-VALUE(LEFT(W$1,FIND("-",W$1,1)-1))+1):$V3650,"&gt;0"))/(SUMIF(INDEX($V:$V,ROW($V3650)-VALUE(LEFT(W$1,FIND("-",W$1,1)-1))+1):$V3650,"&lt;0",INDEX($V:$V,ROW($V3650)-VALUE(LEFT(W$1,FIND("-",W$1,1)-1))+1):$V3650)/COUNTIF(INDEX($V:$V,ROW($V3650)-VALUE(LEFT(W$1,FIND("-",W$1,1)-1))+1):$V3650,"&lt;0")))),100-100/(1+ABS((SUMIF(INDEX($V:$V,ROW($V3650)-VALUE(LEFT(W$1,FIND("-",W$1,1)-1))+1):$V3650,"&gt;0",INDEX($V:$V,ROW($V3650)-VALUE(LEFT(W$1,FIND("-",W$1,1)-1))+1):$V3650)/VALUE(LEFT(W$1,FIND("-",W$1,1)-1)))/(SUMIF(INDEX($V:$V,ROW($V3650)-VALUE(LEFT(W$1,FIND("-",W$1,1)-1))+1):$V3650,"&lt;0",INDEX($V:$V,ROW($V3650)-VALUE(LEFT(W$1,FIND("-",W$1,1)-1))+1):$V3650)/VALUE(LEFT(W$1,FIND("-",W$1,1)-1)))))))</f>
        <v>50</v>
      </c>
      <c r="Y3650">
        <f>IF(ROW($E3650)&lt;=VALUE(LEFT(Y$1,FIND("-",Y$1,1)-1)),0,MAX(INDEX(C:C,ROW(C3650)-VALUE(LEFT(Y$1,FIND("-",Y$1,1)-1))+1):C3650))</f>
        <v>0.105</v>
      </c>
      <c r="Z3650">
        <f>IF(ROW($E3650)&lt;=VALUE(LEFT(Z$1,FIND("-",Z$1,1)-1)),0,MIN(INDEX(D:D,ROW(D3650)-VALUE(LEFT(Z$1,FIND("-",Z$1,1)-1))+1):D3650))</f>
        <v>0.1</v>
      </c>
      <c r="AA3650">
        <f t="shared" si="513"/>
        <v>0</v>
      </c>
      <c r="AB3650">
        <f>IF(ROW($AA3650)&lt;=VALUE(LEFT(AA$1,FIND("-",AA$1,1)-1))+VALUE(LEFT(AB$1,FIND("-",AB$1,1)-1)-1),0,AVERAGE(INDEX($AA:$AA,ROW($AA3650)-VALUE(LEFT(AB$1,FIND("-",AB$1,1)-1))+1):$AA3650))</f>
        <v>0</v>
      </c>
      <c r="AC3650">
        <f>IF(ROW($AA3650)&lt;=VALUE(LEFT(AA$1,FIND("-",AA$1,1)-1))+VALUE(LEFT(AB$1,FIND("-",AB$1,1)-1)-1)+VALUE(LEFT(AC$1,FIND("-",AC$1,1)-1)-1),0,AVERAGE(INDEX($AB:$AB,ROW($AB3650)-VALUE(LEFT(AC$1,FIND("-",AC$1,1)-1))+1):$AB3650))</f>
        <v>0</v>
      </c>
      <c r="AE3650">
        <f t="shared" si="519"/>
        <v>347879344</v>
      </c>
      <c r="AG3650" t="str">
        <f t="shared" si="512"/>
        <v/>
      </c>
    </row>
    <row r="3651" spans="1:33" x14ac:dyDescent="0.25">
      <c r="A3651" s="6">
        <v>42433</v>
      </c>
      <c r="B3651">
        <v>0.1</v>
      </c>
      <c r="C3651">
        <v>0.1</v>
      </c>
      <c r="D3651">
        <v>0.1</v>
      </c>
      <c r="E3651">
        <v>0.1</v>
      </c>
      <c r="F3651">
        <v>0.1</v>
      </c>
      <c r="G3651">
        <v>50000</v>
      </c>
      <c r="I3651" t="str">
        <f t="shared" si="514"/>
        <v/>
      </c>
      <c r="J3651" t="str">
        <f t="shared" si="515"/>
        <v/>
      </c>
      <c r="K3651" t="str">
        <f t="shared" si="516"/>
        <v>Oversold Below %D</v>
      </c>
      <c r="M3651" s="11" t="str">
        <f t="shared" ref="M3651:M3714" si="520">IF(K3651="Buy","Buy",IF(K3651="Sell","Sell",""))</f>
        <v/>
      </c>
      <c r="O3651">
        <f>IF(ROW($E3651)&lt;=VALUE(LEFT(O$1,FIND("-",O$1,1)-1)),0,IF(ROW($E3651)=VALUE(LEFT(O$1,FIND("-",O$1,1)-1))+1,AVERAGE(INDEX($E:$E,ROW($E3651)-VALUE(LEFT(O$1,FIND("-",O$1,1)-1))):$E3651),($E3651*(2/(VALUE(LEFT(O$1,FIND("-",O$1,1)-1))+1)))+(O3650*(1-(2/(VALUE(LEFT(O$1,FIND("-",O$1,1)-1))+1))))))</f>
        <v>0.12026232517184643</v>
      </c>
      <c r="Q3651">
        <f>IF(ROW($E3651)&lt;=VALUE(LEFT(Q$1,FIND("-",Q$1,1)-1)),0,IF(ROW($E3651)=VALUE(LEFT(Q$1,FIND("-",Q$1,1)-1))+1,AVERAGE(INDEX($E:$E,ROW($E3651)-VALUE(LEFT(Q$1,FIND("-",Q$1,1)-1))):$E3651),($E3651*(2/(VALUE(LEFT(Q$1,FIND("-",Q$1,1)-1))+1)))+(Q3650*(1-(2/(VALUE(LEFT(Q$1,FIND("-",Q$1,1)-1))+1))))))</f>
        <v>0.10068636439667557</v>
      </c>
      <c r="R3651">
        <f>IF(ROW($E3651)&lt;=VALUE(LEFT(R$1,FIND("-",R$1,1)-1)),0,IF(ROW($E3651)=VALUE(LEFT(R$1,FIND("-",R$1,1)-1))+1,AVERAGE(INDEX($E:$E,ROW($E3651)-VALUE(LEFT(R$1,FIND("-",R$1,1)-1))):$E3651),($E3651*(2/(VALUE(LEFT(R$1,FIND("-",R$1,1)-1))+1)))+(R3650*(1-(2/(VALUE(LEFT(R$1,FIND("-",R$1,1)-1))+1))))))</f>
        <v>0.10177074580655118</v>
      </c>
      <c r="S3651">
        <f t="shared" si="517"/>
        <v>-1.0843814098756149E-3</v>
      </c>
      <c r="T3651">
        <f>IF(ROW($E3651)&lt;=MAX(VALUE(LEFT(Q$1,FIND("-",Q$1,1)-1)),VALUE(LEFT(R$1,FIND("-",R$1,1)-1)))+VALUE(LEFT(T$1,FIND("-",T$1,1)-1))-1,0,IF(ROW($E3651)=MAX(VALUE(LEFT(Q$1,FIND("-",Q$1,1)-1)),VALUE(LEFT(R$1,FIND("-",R$1,1)-1)))+VALUE(LEFT(T$1,FIND("-",T$1,1)-1)),AVERAGE(INDEX($S:$S,ROW(S3651)-VALUE(LEFT(T$1,FIND("-",T$1,1)-1))+1):S3651),($S3651*(2/(VALUE(LEFT(T$1,FIND("-",T$1,1)-1))+1)))+(T3650*(1-(2/(VALUE(LEFT(T$1,FIND("-",T$1,1)-1))+1))))))</f>
        <v>-1.0678545293072187E-3</v>
      </c>
      <c r="V3651">
        <f t="shared" si="518"/>
        <v>0</v>
      </c>
      <c r="W3651">
        <f>IF(ROW($E3651)&lt;=VALUE(LEFT(W$1,FIND("-",W$1,1)-1))+1,0,IF(ROW($E3650)=VALUE(LEFT(W$1,FIND("-",W$1,1)-1))+1,100-100/(1+ABS((SUMIF(INDEX($V:$V,ROW($V3651)-VALUE(LEFT(W$1,FIND("-",W$1,1)-1))+1):$V3651,"&gt;0",INDEX($V:$V,ROW($V3651)-VALUE(LEFT(W$1,FIND("-",W$1,1)-1))+1):$V3651)/COUNTIF(INDEX($V:$V,ROW($V3651)-VALUE(LEFT(W$1,FIND("-",W$1,1)-1))+1):$V3651,"&gt;0"))/(SUMIF(INDEX($V:$V,ROW($V3651)-VALUE(LEFT(W$1,FIND("-",W$1,1)-1))+1):$V3651,"&lt;0",INDEX($V:$V,ROW($V3651)-VALUE(LEFT(W$1,FIND("-",W$1,1)-1))+1):$V3651)/COUNTIF(INDEX($V:$V,ROW($V3651)-VALUE(LEFT(W$1,FIND("-",W$1,1)-1))+1):$V3651,"&lt;0")))),100-100/(1+ABS((SUMIF(INDEX($V:$V,ROW($V3651)-VALUE(LEFT(W$1,FIND("-",W$1,1)-1))+1):$V3651,"&gt;0",INDEX($V:$V,ROW($V3651)-VALUE(LEFT(W$1,FIND("-",W$1,1)-1))+1):$V3651)/VALUE(LEFT(W$1,FIND("-",W$1,1)-1)))/(SUMIF(INDEX($V:$V,ROW($V3651)-VALUE(LEFT(W$1,FIND("-",W$1,1)-1))+1):$V3651,"&lt;0",INDEX($V:$V,ROW($V3651)-VALUE(LEFT(W$1,FIND("-",W$1,1)-1))+1):$V3651)/VALUE(LEFT(W$1,FIND("-",W$1,1)-1)))))))</f>
        <v>50</v>
      </c>
      <c r="Y3651">
        <f>IF(ROW($E3651)&lt;=VALUE(LEFT(Y$1,FIND("-",Y$1,1)-1)),0,MAX(INDEX(C:C,ROW(C3651)-VALUE(LEFT(Y$1,FIND("-",Y$1,1)-1))+1):C3651))</f>
        <v>0.105</v>
      </c>
      <c r="Z3651">
        <f>IF(ROW($E3651)&lt;=VALUE(LEFT(Z$1,FIND("-",Z$1,1)-1)),0,MIN(INDEX(D:D,ROW(D3651)-VALUE(LEFT(Z$1,FIND("-",Z$1,1)-1))+1):D3651))</f>
        <v>0.1</v>
      </c>
      <c r="AA3651">
        <f t="shared" si="513"/>
        <v>0</v>
      </c>
      <c r="AB3651">
        <f>IF(ROW($AA3651)&lt;=VALUE(LEFT(AA$1,FIND("-",AA$1,1)-1))+VALUE(LEFT(AB$1,FIND("-",AB$1,1)-1)-1),0,AVERAGE(INDEX($AA:$AA,ROW($AA3651)-VALUE(LEFT(AB$1,FIND("-",AB$1,1)-1))+1):$AA3651))</f>
        <v>0</v>
      </c>
      <c r="AC3651">
        <f>IF(ROW($AA3651)&lt;=VALUE(LEFT(AA$1,FIND("-",AA$1,1)-1))+VALUE(LEFT(AB$1,FIND("-",AB$1,1)-1)-1)+VALUE(LEFT(AC$1,FIND("-",AC$1,1)-1)-1),0,AVERAGE(INDEX($AB:$AB,ROW($AB3651)-VALUE(LEFT(AC$1,FIND("-",AC$1,1)-1))+1):$AB3651))</f>
        <v>0</v>
      </c>
      <c r="AE3651">
        <f t="shared" si="519"/>
        <v>347879344</v>
      </c>
      <c r="AG3651" t="str">
        <f t="shared" ref="AG3651:AG3714" si="521">IF(K3651="Buy","Buy",IF(K3651="Sell","Sell",""))</f>
        <v/>
      </c>
    </row>
    <row r="3652" spans="1:33" x14ac:dyDescent="0.25">
      <c r="A3652" s="6">
        <v>42436</v>
      </c>
      <c r="B3652">
        <v>0.1</v>
      </c>
      <c r="C3652">
        <v>0.1</v>
      </c>
      <c r="D3652">
        <v>0.1</v>
      </c>
      <c r="E3652">
        <v>0.1</v>
      </c>
      <c r="F3652">
        <v>0.1</v>
      </c>
      <c r="G3652">
        <v>25000</v>
      </c>
      <c r="I3652" t="str">
        <f t="shared" si="514"/>
        <v>Bullish</v>
      </c>
      <c r="J3652" t="str">
        <f t="shared" si="515"/>
        <v/>
      </c>
      <c r="K3652" t="str">
        <f t="shared" si="516"/>
        <v>Oversold Below %D</v>
      </c>
      <c r="M3652" s="11" t="str">
        <f t="shared" si="520"/>
        <v/>
      </c>
      <c r="O3652">
        <f>IF(ROW($E3652)&lt;=VALUE(LEFT(O$1,FIND("-",O$1,1)-1)),0,IF(ROW($E3652)=VALUE(LEFT(O$1,FIND("-",O$1,1)-1))+1,AVERAGE(INDEX($E:$E,ROW($E3652)-VALUE(LEFT(O$1,FIND("-",O$1,1)-1))):$E3652),($E3652*(2/(VALUE(LEFT(O$1,FIND("-",O$1,1)-1))+1)))+(O3651*(1-(2/(VALUE(LEFT(O$1,FIND("-",O$1,1)-1))+1))))))</f>
        <v>0.12006070999600717</v>
      </c>
      <c r="Q3652">
        <f>IF(ROW($E3652)&lt;=VALUE(LEFT(Q$1,FIND("-",Q$1,1)-1)),0,IF(ROW($E3652)=VALUE(LEFT(Q$1,FIND("-",Q$1,1)-1))+1,AVERAGE(INDEX($E:$E,ROW($E3652)-VALUE(LEFT(Q$1,FIND("-",Q$1,1)-1))):$E3652),($E3652*(2/(VALUE(LEFT(Q$1,FIND("-",Q$1,1)-1))+1)))+(Q3651*(1-(2/(VALUE(LEFT(Q$1,FIND("-",Q$1,1)-1))+1))))))</f>
        <v>0.10058076987411009</v>
      </c>
      <c r="R3652">
        <f>IF(ROW($E3652)&lt;=VALUE(LEFT(R$1,FIND("-",R$1,1)-1)),0,IF(ROW($E3652)=VALUE(LEFT(R$1,FIND("-",R$1,1)-1))+1,AVERAGE(INDEX($E:$E,ROW($E3652)-VALUE(LEFT(R$1,FIND("-",R$1,1)-1))):$E3652),($E3652*(2/(VALUE(LEFT(R$1,FIND("-",R$1,1)-1))+1)))+(R3651*(1-(2/(VALUE(LEFT(R$1,FIND("-",R$1,1)-1))+1))))))</f>
        <v>0.10163957945051035</v>
      </c>
      <c r="S3652">
        <f t="shared" si="517"/>
        <v>-1.0588095764002547E-3</v>
      </c>
      <c r="T3652">
        <f>IF(ROW($E3652)&lt;=MAX(VALUE(LEFT(Q$1,FIND("-",Q$1,1)-1)),VALUE(LEFT(R$1,FIND("-",R$1,1)-1)))+VALUE(LEFT(T$1,FIND("-",T$1,1)-1))-1,0,IF(ROW($E3652)=MAX(VALUE(LEFT(Q$1,FIND("-",Q$1,1)-1)),VALUE(LEFT(R$1,FIND("-",R$1,1)-1)))+VALUE(LEFT(T$1,FIND("-",T$1,1)-1)),AVERAGE(INDEX($S:$S,ROW(S3652)-VALUE(LEFT(T$1,FIND("-",T$1,1)-1))+1):S3652),($S3652*(2/(VALUE(LEFT(T$1,FIND("-",T$1,1)-1))+1)))+(T3651*(1-(2/(VALUE(LEFT(T$1,FIND("-",T$1,1)-1))+1))))))</f>
        <v>-1.0660455387258259E-3</v>
      </c>
      <c r="V3652">
        <f t="shared" si="518"/>
        <v>0</v>
      </c>
      <c r="W3652">
        <f>IF(ROW($E3652)&lt;=VALUE(LEFT(W$1,FIND("-",W$1,1)-1))+1,0,IF(ROW($E3651)=VALUE(LEFT(W$1,FIND("-",W$1,1)-1))+1,100-100/(1+ABS((SUMIF(INDEX($V:$V,ROW($V3652)-VALUE(LEFT(W$1,FIND("-",W$1,1)-1))+1):$V3652,"&gt;0",INDEX($V:$V,ROW($V3652)-VALUE(LEFT(W$1,FIND("-",W$1,1)-1))+1):$V3652)/COUNTIF(INDEX($V:$V,ROW($V3652)-VALUE(LEFT(W$1,FIND("-",W$1,1)-1))+1):$V3652,"&gt;0"))/(SUMIF(INDEX($V:$V,ROW($V3652)-VALUE(LEFT(W$1,FIND("-",W$1,1)-1))+1):$V3652,"&lt;0",INDEX($V:$V,ROW($V3652)-VALUE(LEFT(W$1,FIND("-",W$1,1)-1))+1):$V3652)/COUNTIF(INDEX($V:$V,ROW($V3652)-VALUE(LEFT(W$1,FIND("-",W$1,1)-1))+1):$V3652,"&lt;0")))),100-100/(1+ABS((SUMIF(INDEX($V:$V,ROW($V3652)-VALUE(LEFT(W$1,FIND("-",W$1,1)-1))+1):$V3652,"&gt;0",INDEX($V:$V,ROW($V3652)-VALUE(LEFT(W$1,FIND("-",W$1,1)-1))+1):$V3652)/VALUE(LEFT(W$1,FIND("-",W$1,1)-1)))/(SUMIF(INDEX($V:$V,ROW($V3652)-VALUE(LEFT(W$1,FIND("-",W$1,1)-1))+1):$V3652,"&lt;0",INDEX($V:$V,ROW($V3652)-VALUE(LEFT(W$1,FIND("-",W$1,1)-1))+1):$V3652)/VALUE(LEFT(W$1,FIND("-",W$1,1)-1)))))))</f>
        <v>50</v>
      </c>
      <c r="Y3652">
        <f>IF(ROW($E3652)&lt;=VALUE(LEFT(Y$1,FIND("-",Y$1,1)-1)),0,MAX(INDEX(C:C,ROW(C3652)-VALUE(LEFT(Y$1,FIND("-",Y$1,1)-1))+1):C3652))</f>
        <v>0.105</v>
      </c>
      <c r="Z3652">
        <f>IF(ROW($E3652)&lt;=VALUE(LEFT(Z$1,FIND("-",Z$1,1)-1)),0,MIN(INDEX(D:D,ROW(D3652)-VALUE(LEFT(Z$1,FIND("-",Z$1,1)-1))+1):D3652))</f>
        <v>0.1</v>
      </c>
      <c r="AA3652">
        <f t="shared" si="513"/>
        <v>0</v>
      </c>
      <c r="AB3652">
        <f>IF(ROW($AA3652)&lt;=VALUE(LEFT(AA$1,FIND("-",AA$1,1)-1))+VALUE(LEFT(AB$1,FIND("-",AB$1,1)-1)-1),0,AVERAGE(INDEX($AA:$AA,ROW($AA3652)-VALUE(LEFT(AB$1,FIND("-",AB$1,1)-1))+1):$AA3652))</f>
        <v>0</v>
      </c>
      <c r="AC3652">
        <f>IF(ROW($AA3652)&lt;=VALUE(LEFT(AA$1,FIND("-",AA$1,1)-1))+VALUE(LEFT(AB$1,FIND("-",AB$1,1)-1)-1)+VALUE(LEFT(AC$1,FIND("-",AC$1,1)-1)-1),0,AVERAGE(INDEX($AB:$AB,ROW($AB3652)-VALUE(LEFT(AC$1,FIND("-",AC$1,1)-1))+1):$AB3652))</f>
        <v>0</v>
      </c>
      <c r="AE3652">
        <f t="shared" si="519"/>
        <v>347879344</v>
      </c>
      <c r="AG3652" t="str">
        <f t="shared" si="521"/>
        <v/>
      </c>
    </row>
    <row r="3653" spans="1:33" x14ac:dyDescent="0.25">
      <c r="A3653" s="6">
        <v>42437</v>
      </c>
      <c r="B3653">
        <v>0.1</v>
      </c>
      <c r="C3653">
        <v>0.1</v>
      </c>
      <c r="D3653">
        <v>0.1</v>
      </c>
      <c r="E3653">
        <v>0.1</v>
      </c>
      <c r="F3653">
        <v>0.1</v>
      </c>
      <c r="G3653">
        <v>0</v>
      </c>
      <c r="I3653" t="str">
        <f t="shared" si="514"/>
        <v/>
      </c>
      <c r="J3653" t="str">
        <f t="shared" si="515"/>
        <v>Oversold</v>
      </c>
      <c r="K3653" t="str">
        <f t="shared" si="516"/>
        <v>Oversold Below %D</v>
      </c>
      <c r="M3653" s="11" t="str">
        <f t="shared" si="520"/>
        <v/>
      </c>
      <c r="O3653">
        <f>IF(ROW($E3653)&lt;=VALUE(LEFT(O$1,FIND("-",O$1,1)-1)),0,IF(ROW($E3653)=VALUE(LEFT(O$1,FIND("-",O$1,1)-1))+1,AVERAGE(INDEX($E:$E,ROW($E3653)-VALUE(LEFT(O$1,FIND("-",O$1,1)-1))):$E3653),($E3653*(2/(VALUE(LEFT(O$1,FIND("-",O$1,1)-1))+1)))+(O3652*(1-(2/(VALUE(LEFT(O$1,FIND("-",O$1,1)-1))+1))))))</f>
        <v>0.11986110094132053</v>
      </c>
      <c r="Q3653">
        <f>IF(ROW($E3653)&lt;=VALUE(LEFT(Q$1,FIND("-",Q$1,1)-1)),0,IF(ROW($E3653)=VALUE(LEFT(Q$1,FIND("-",Q$1,1)-1))+1,AVERAGE(INDEX($E:$E,ROW($E3653)-VALUE(LEFT(Q$1,FIND("-",Q$1,1)-1))):$E3653),($E3653*(2/(VALUE(LEFT(Q$1,FIND("-",Q$1,1)-1))+1)))+(Q3652*(1-(2/(VALUE(LEFT(Q$1,FIND("-",Q$1,1)-1))+1))))))</f>
        <v>0.10049142066270854</v>
      </c>
      <c r="R3653">
        <f>IF(ROW($E3653)&lt;=VALUE(LEFT(R$1,FIND("-",R$1,1)-1)),0,IF(ROW($E3653)=VALUE(LEFT(R$1,FIND("-",R$1,1)-1))+1,AVERAGE(INDEX($E:$E,ROW($E3653)-VALUE(LEFT(R$1,FIND("-",R$1,1)-1))):$E3653),($E3653*(2/(VALUE(LEFT(R$1,FIND("-",R$1,1)-1))+1)))+(R3652*(1-(2/(VALUE(LEFT(R$1,FIND("-",R$1,1)-1))+1))))))</f>
        <v>0.1015181291208429</v>
      </c>
      <c r="S3653">
        <f t="shared" si="517"/>
        <v>-1.026708458134365E-3</v>
      </c>
      <c r="T3653">
        <f>IF(ROW($E3653)&lt;=MAX(VALUE(LEFT(Q$1,FIND("-",Q$1,1)-1)),VALUE(LEFT(R$1,FIND("-",R$1,1)-1)))+VALUE(LEFT(T$1,FIND("-",T$1,1)-1))-1,0,IF(ROW($E3653)=MAX(VALUE(LEFT(Q$1,FIND("-",Q$1,1)-1)),VALUE(LEFT(R$1,FIND("-",R$1,1)-1)))+VALUE(LEFT(T$1,FIND("-",T$1,1)-1)),AVERAGE(INDEX($S:$S,ROW(S3653)-VALUE(LEFT(T$1,FIND("-",T$1,1)-1))+1):S3653),($S3653*(2/(VALUE(LEFT(T$1,FIND("-",T$1,1)-1))+1)))+(T3652*(1-(2/(VALUE(LEFT(T$1,FIND("-",T$1,1)-1))+1))))))</f>
        <v>-1.0581781226075338E-3</v>
      </c>
      <c r="V3653">
        <f t="shared" si="518"/>
        <v>0</v>
      </c>
      <c r="W3653">
        <f>IF(ROW($E3653)&lt;=VALUE(LEFT(W$1,FIND("-",W$1,1)-1))+1,0,IF(ROW($E3652)=VALUE(LEFT(W$1,FIND("-",W$1,1)-1))+1,100-100/(1+ABS((SUMIF(INDEX($V:$V,ROW($V3653)-VALUE(LEFT(W$1,FIND("-",W$1,1)-1))+1):$V3653,"&gt;0",INDEX($V:$V,ROW($V3653)-VALUE(LEFT(W$1,FIND("-",W$1,1)-1))+1):$V3653)/COUNTIF(INDEX($V:$V,ROW($V3653)-VALUE(LEFT(W$1,FIND("-",W$1,1)-1))+1):$V3653,"&gt;0"))/(SUMIF(INDEX($V:$V,ROW($V3653)-VALUE(LEFT(W$1,FIND("-",W$1,1)-1))+1):$V3653,"&lt;0",INDEX($V:$V,ROW($V3653)-VALUE(LEFT(W$1,FIND("-",W$1,1)-1))+1):$V3653)/COUNTIF(INDEX($V:$V,ROW($V3653)-VALUE(LEFT(W$1,FIND("-",W$1,1)-1))+1):$V3653,"&lt;0")))),100-100/(1+ABS((SUMIF(INDEX($V:$V,ROW($V3653)-VALUE(LEFT(W$1,FIND("-",W$1,1)-1))+1):$V3653,"&gt;0",INDEX($V:$V,ROW($V3653)-VALUE(LEFT(W$1,FIND("-",W$1,1)-1))+1):$V3653)/VALUE(LEFT(W$1,FIND("-",W$1,1)-1)))/(SUMIF(INDEX($V:$V,ROW($V3653)-VALUE(LEFT(W$1,FIND("-",W$1,1)-1))+1):$V3653,"&lt;0",INDEX($V:$V,ROW($V3653)-VALUE(LEFT(W$1,FIND("-",W$1,1)-1))+1):$V3653)/VALUE(LEFT(W$1,FIND("-",W$1,1)-1)))))))</f>
        <v>0</v>
      </c>
      <c r="Y3653">
        <f>IF(ROW($E3653)&lt;=VALUE(LEFT(Y$1,FIND("-",Y$1,1)-1)),0,MAX(INDEX(C:C,ROW(C3653)-VALUE(LEFT(Y$1,FIND("-",Y$1,1)-1))+1):C3653))</f>
        <v>0.105</v>
      </c>
      <c r="Z3653">
        <f>IF(ROW($E3653)&lt;=VALUE(LEFT(Z$1,FIND("-",Z$1,1)-1)),0,MIN(INDEX(D:D,ROW(D3653)-VALUE(LEFT(Z$1,FIND("-",Z$1,1)-1))+1):D3653))</f>
        <v>0.1</v>
      </c>
      <c r="AA3653">
        <f t="shared" si="513"/>
        <v>0</v>
      </c>
      <c r="AB3653">
        <f>IF(ROW($AA3653)&lt;=VALUE(LEFT(AA$1,FIND("-",AA$1,1)-1))+VALUE(LEFT(AB$1,FIND("-",AB$1,1)-1)-1),0,AVERAGE(INDEX($AA:$AA,ROW($AA3653)-VALUE(LEFT(AB$1,FIND("-",AB$1,1)-1))+1):$AA3653))</f>
        <v>0</v>
      </c>
      <c r="AC3653">
        <f>IF(ROW($AA3653)&lt;=VALUE(LEFT(AA$1,FIND("-",AA$1,1)-1))+VALUE(LEFT(AB$1,FIND("-",AB$1,1)-1)-1)+VALUE(LEFT(AC$1,FIND("-",AC$1,1)-1)-1),0,AVERAGE(INDEX($AB:$AB,ROW($AB3653)-VALUE(LEFT(AC$1,FIND("-",AC$1,1)-1))+1):$AB3653))</f>
        <v>0</v>
      </c>
      <c r="AE3653">
        <f t="shared" si="519"/>
        <v>347879344</v>
      </c>
      <c r="AG3653" t="str">
        <f t="shared" si="521"/>
        <v/>
      </c>
    </row>
    <row r="3654" spans="1:33" x14ac:dyDescent="0.25">
      <c r="A3654" s="6">
        <v>42438</v>
      </c>
      <c r="B3654">
        <v>0.1</v>
      </c>
      <c r="C3654">
        <v>0.1</v>
      </c>
      <c r="D3654">
        <v>0.1</v>
      </c>
      <c r="E3654">
        <v>0.1</v>
      </c>
      <c r="F3654">
        <v>0.1</v>
      </c>
      <c r="G3654">
        <v>11800</v>
      </c>
      <c r="I3654" t="str">
        <f t="shared" si="514"/>
        <v/>
      </c>
      <c r="J3654" t="str">
        <f t="shared" si="515"/>
        <v>Oversold</v>
      </c>
      <c r="K3654" t="str">
        <f t="shared" si="516"/>
        <v>Oversold Below %D</v>
      </c>
      <c r="M3654" s="11" t="str">
        <f t="shared" si="520"/>
        <v/>
      </c>
      <c r="O3654">
        <f>IF(ROW($E3654)&lt;=VALUE(LEFT(O$1,FIND("-",O$1,1)-1)),0,IF(ROW($E3654)=VALUE(LEFT(O$1,FIND("-",O$1,1)-1))+1,AVERAGE(INDEX($E:$E,ROW($E3654)-VALUE(LEFT(O$1,FIND("-",O$1,1)-1))):$E3654),($E3654*(2/(VALUE(LEFT(O$1,FIND("-",O$1,1)-1))+1)))+(O3653*(1-(2/(VALUE(LEFT(O$1,FIND("-",O$1,1)-1))+1))))))</f>
        <v>0.11966347804638203</v>
      </c>
      <c r="Q3654">
        <f>IF(ROW($E3654)&lt;=VALUE(LEFT(Q$1,FIND("-",Q$1,1)-1)),0,IF(ROW($E3654)=VALUE(LEFT(Q$1,FIND("-",Q$1,1)-1))+1,AVERAGE(INDEX($E:$E,ROW($E3654)-VALUE(LEFT(Q$1,FIND("-",Q$1,1)-1))):$E3654),($E3654*(2/(VALUE(LEFT(Q$1,FIND("-",Q$1,1)-1))+1)))+(Q3653*(1-(2/(VALUE(LEFT(Q$1,FIND("-",Q$1,1)-1))+1))))))</f>
        <v>0.1004158174838303</v>
      </c>
      <c r="R3654">
        <f>IF(ROW($E3654)&lt;=VALUE(LEFT(R$1,FIND("-",R$1,1)-1)),0,IF(ROW($E3654)=VALUE(LEFT(R$1,FIND("-",R$1,1)-1))+1,AVERAGE(INDEX($E:$E,ROW($E3654)-VALUE(LEFT(R$1,FIND("-",R$1,1)-1))):$E3654),($E3654*(2/(VALUE(LEFT(R$1,FIND("-",R$1,1)-1))+1)))+(R3653*(1-(2/(VALUE(LEFT(R$1,FIND("-",R$1,1)-1))+1))))))</f>
        <v>0.10140567511189158</v>
      </c>
      <c r="S3654">
        <f t="shared" si="517"/>
        <v>-9.898576280612803E-4</v>
      </c>
      <c r="T3654">
        <f>IF(ROW($E3654)&lt;=MAX(VALUE(LEFT(Q$1,FIND("-",Q$1,1)-1)),VALUE(LEFT(R$1,FIND("-",R$1,1)-1)))+VALUE(LEFT(T$1,FIND("-",T$1,1)-1))-1,0,IF(ROW($E3654)=MAX(VALUE(LEFT(Q$1,FIND("-",Q$1,1)-1)),VALUE(LEFT(R$1,FIND("-",R$1,1)-1)))+VALUE(LEFT(T$1,FIND("-",T$1,1)-1)),AVERAGE(INDEX($S:$S,ROW(S3654)-VALUE(LEFT(T$1,FIND("-",T$1,1)-1))+1):S3654),($S3654*(2/(VALUE(LEFT(T$1,FIND("-",T$1,1)-1))+1)))+(T3653*(1-(2/(VALUE(LEFT(T$1,FIND("-",T$1,1)-1))+1))))))</f>
        <v>-1.0445140236982832E-3</v>
      </c>
      <c r="V3654">
        <f t="shared" si="518"/>
        <v>0</v>
      </c>
      <c r="W3654">
        <f>IF(ROW($E3654)&lt;=VALUE(LEFT(W$1,FIND("-",W$1,1)-1))+1,0,IF(ROW($E3653)=VALUE(LEFT(W$1,FIND("-",W$1,1)-1))+1,100-100/(1+ABS((SUMIF(INDEX($V:$V,ROW($V3654)-VALUE(LEFT(W$1,FIND("-",W$1,1)-1))+1):$V3654,"&gt;0",INDEX($V:$V,ROW($V3654)-VALUE(LEFT(W$1,FIND("-",W$1,1)-1))+1):$V3654)/COUNTIF(INDEX($V:$V,ROW($V3654)-VALUE(LEFT(W$1,FIND("-",W$1,1)-1))+1):$V3654,"&gt;0"))/(SUMIF(INDEX($V:$V,ROW($V3654)-VALUE(LEFT(W$1,FIND("-",W$1,1)-1))+1):$V3654,"&lt;0",INDEX($V:$V,ROW($V3654)-VALUE(LEFT(W$1,FIND("-",W$1,1)-1))+1):$V3654)/COUNTIF(INDEX($V:$V,ROW($V3654)-VALUE(LEFT(W$1,FIND("-",W$1,1)-1))+1):$V3654,"&lt;0")))),100-100/(1+ABS((SUMIF(INDEX($V:$V,ROW($V3654)-VALUE(LEFT(W$1,FIND("-",W$1,1)-1))+1):$V3654,"&gt;0",INDEX($V:$V,ROW($V3654)-VALUE(LEFT(W$1,FIND("-",W$1,1)-1))+1):$V3654)/VALUE(LEFT(W$1,FIND("-",W$1,1)-1)))/(SUMIF(INDEX($V:$V,ROW($V3654)-VALUE(LEFT(W$1,FIND("-",W$1,1)-1))+1):$V3654,"&lt;0",INDEX($V:$V,ROW($V3654)-VALUE(LEFT(W$1,FIND("-",W$1,1)-1))+1):$V3654)/VALUE(LEFT(W$1,FIND("-",W$1,1)-1)))))))</f>
        <v>0</v>
      </c>
      <c r="Y3654">
        <f>IF(ROW($E3654)&lt;=VALUE(LEFT(Y$1,FIND("-",Y$1,1)-1)),0,MAX(INDEX(C:C,ROW(C3654)-VALUE(LEFT(Y$1,FIND("-",Y$1,1)-1))+1):C3654))</f>
        <v>0.105</v>
      </c>
      <c r="Z3654">
        <f>IF(ROW($E3654)&lt;=VALUE(LEFT(Z$1,FIND("-",Z$1,1)-1)),0,MIN(INDEX(D:D,ROW(D3654)-VALUE(LEFT(Z$1,FIND("-",Z$1,1)-1))+1):D3654))</f>
        <v>0.1</v>
      </c>
      <c r="AA3654">
        <f t="shared" si="513"/>
        <v>0</v>
      </c>
      <c r="AB3654">
        <f>IF(ROW($AA3654)&lt;=VALUE(LEFT(AA$1,FIND("-",AA$1,1)-1))+VALUE(LEFT(AB$1,FIND("-",AB$1,1)-1)-1),0,AVERAGE(INDEX($AA:$AA,ROW($AA3654)-VALUE(LEFT(AB$1,FIND("-",AB$1,1)-1))+1):$AA3654))</f>
        <v>0</v>
      </c>
      <c r="AC3654">
        <f>IF(ROW($AA3654)&lt;=VALUE(LEFT(AA$1,FIND("-",AA$1,1)-1))+VALUE(LEFT(AB$1,FIND("-",AB$1,1)-1)-1)+VALUE(LEFT(AC$1,FIND("-",AC$1,1)-1)-1),0,AVERAGE(INDEX($AB:$AB,ROW($AB3654)-VALUE(LEFT(AC$1,FIND("-",AC$1,1)-1))+1):$AB3654))</f>
        <v>0</v>
      </c>
      <c r="AE3654">
        <f t="shared" si="519"/>
        <v>347879344</v>
      </c>
      <c r="AG3654" t="str">
        <f t="shared" si="521"/>
        <v/>
      </c>
    </row>
    <row r="3655" spans="1:33" x14ac:dyDescent="0.25">
      <c r="A3655" s="6">
        <v>42439</v>
      </c>
      <c r="B3655">
        <v>0.1</v>
      </c>
      <c r="C3655">
        <v>0.1</v>
      </c>
      <c r="D3655">
        <v>0.1</v>
      </c>
      <c r="E3655">
        <v>0.1</v>
      </c>
      <c r="F3655">
        <v>0.1</v>
      </c>
      <c r="G3655">
        <v>100000</v>
      </c>
      <c r="I3655" t="str">
        <f t="shared" si="514"/>
        <v/>
      </c>
      <c r="J3655" t="str">
        <f t="shared" si="515"/>
        <v>Oversold</v>
      </c>
      <c r="K3655" t="str">
        <f t="shared" si="516"/>
        <v>Oversold Below %D</v>
      </c>
      <c r="M3655" s="11" t="str">
        <f t="shared" si="520"/>
        <v/>
      </c>
      <c r="O3655">
        <f>IF(ROW($E3655)&lt;=VALUE(LEFT(O$1,FIND("-",O$1,1)-1)),0,IF(ROW($E3655)=VALUE(LEFT(O$1,FIND("-",O$1,1)-1))+1,AVERAGE(INDEX($E:$E,ROW($E3655)-VALUE(LEFT(O$1,FIND("-",O$1,1)-1))):$E3655),($E3655*(2/(VALUE(LEFT(O$1,FIND("-",O$1,1)-1))+1)))+(O3654*(1-(2/(VALUE(LEFT(O$1,FIND("-",O$1,1)-1))+1))))))</f>
        <v>0.11946782154840808</v>
      </c>
      <c r="Q3655">
        <f>IF(ROW($E3655)&lt;=VALUE(LEFT(Q$1,FIND("-",Q$1,1)-1)),0,IF(ROW($E3655)=VALUE(LEFT(Q$1,FIND("-",Q$1,1)-1))+1,AVERAGE(INDEX($E:$E,ROW($E3655)-VALUE(LEFT(Q$1,FIND("-",Q$1,1)-1))):$E3655),($E3655*(2/(VALUE(LEFT(Q$1,FIND("-",Q$1,1)-1))+1)))+(Q3654*(1-(2/(VALUE(LEFT(Q$1,FIND("-",Q$1,1)-1))+1))))))</f>
        <v>0.10035184556324102</v>
      </c>
      <c r="R3655">
        <f>IF(ROW($E3655)&lt;=VALUE(LEFT(R$1,FIND("-",R$1,1)-1)),0,IF(ROW($E3655)=VALUE(LEFT(R$1,FIND("-",R$1,1)-1))+1,AVERAGE(INDEX($E:$E,ROW($E3655)-VALUE(LEFT(R$1,FIND("-",R$1,1)-1))):$E3655),($E3655*(2/(VALUE(LEFT(R$1,FIND("-",R$1,1)-1))+1)))+(R3654*(1-(2/(VALUE(LEFT(R$1,FIND("-",R$1,1)-1))+1))))))</f>
        <v>0.10130155102952924</v>
      </c>
      <c r="S3655">
        <f t="shared" si="517"/>
        <v>-9.4970546628822539E-4</v>
      </c>
      <c r="T3655">
        <f>IF(ROW($E3655)&lt;=MAX(VALUE(LEFT(Q$1,FIND("-",Q$1,1)-1)),VALUE(LEFT(R$1,FIND("-",R$1,1)-1)))+VALUE(LEFT(T$1,FIND("-",T$1,1)-1))-1,0,IF(ROW($E3655)=MAX(VALUE(LEFT(Q$1,FIND("-",Q$1,1)-1)),VALUE(LEFT(R$1,FIND("-",R$1,1)-1)))+VALUE(LEFT(T$1,FIND("-",T$1,1)-1)),AVERAGE(INDEX($S:$S,ROW(S3655)-VALUE(LEFT(T$1,FIND("-",T$1,1)-1))+1):S3655),($S3655*(2/(VALUE(LEFT(T$1,FIND("-",T$1,1)-1))+1)))+(T3654*(1-(2/(VALUE(LEFT(T$1,FIND("-",T$1,1)-1))+1))))))</f>
        <v>-1.0255523122162718E-3</v>
      </c>
      <c r="V3655">
        <f t="shared" si="518"/>
        <v>0</v>
      </c>
      <c r="W3655">
        <f>IF(ROW($E3655)&lt;=VALUE(LEFT(W$1,FIND("-",W$1,1)-1))+1,0,IF(ROW($E3654)=VALUE(LEFT(W$1,FIND("-",W$1,1)-1))+1,100-100/(1+ABS((SUMIF(INDEX($V:$V,ROW($V3655)-VALUE(LEFT(W$1,FIND("-",W$1,1)-1))+1):$V3655,"&gt;0",INDEX($V:$V,ROW($V3655)-VALUE(LEFT(W$1,FIND("-",W$1,1)-1))+1):$V3655)/COUNTIF(INDEX($V:$V,ROW($V3655)-VALUE(LEFT(W$1,FIND("-",W$1,1)-1))+1):$V3655,"&gt;0"))/(SUMIF(INDEX($V:$V,ROW($V3655)-VALUE(LEFT(W$1,FIND("-",W$1,1)-1))+1):$V3655,"&lt;0",INDEX($V:$V,ROW($V3655)-VALUE(LEFT(W$1,FIND("-",W$1,1)-1))+1):$V3655)/COUNTIF(INDEX($V:$V,ROW($V3655)-VALUE(LEFT(W$1,FIND("-",W$1,1)-1))+1):$V3655,"&lt;0")))),100-100/(1+ABS((SUMIF(INDEX($V:$V,ROW($V3655)-VALUE(LEFT(W$1,FIND("-",W$1,1)-1))+1):$V3655,"&gt;0",INDEX($V:$V,ROW($V3655)-VALUE(LEFT(W$1,FIND("-",W$1,1)-1))+1):$V3655)/VALUE(LEFT(W$1,FIND("-",W$1,1)-1)))/(SUMIF(INDEX($V:$V,ROW($V3655)-VALUE(LEFT(W$1,FIND("-",W$1,1)-1))+1):$V3655,"&lt;0",INDEX($V:$V,ROW($V3655)-VALUE(LEFT(W$1,FIND("-",W$1,1)-1))+1):$V3655)/VALUE(LEFT(W$1,FIND("-",W$1,1)-1)))))))</f>
        <v>0</v>
      </c>
      <c r="Y3655">
        <f>IF(ROW($E3655)&lt;=VALUE(LEFT(Y$1,FIND("-",Y$1,1)-1)),0,MAX(INDEX(C:C,ROW(C3655)-VALUE(LEFT(Y$1,FIND("-",Y$1,1)-1))+1):C3655))</f>
        <v>0.105</v>
      </c>
      <c r="Z3655">
        <f>IF(ROW($E3655)&lt;=VALUE(LEFT(Z$1,FIND("-",Z$1,1)-1)),0,MIN(INDEX(D:D,ROW(D3655)-VALUE(LEFT(Z$1,FIND("-",Z$1,1)-1))+1):D3655))</f>
        <v>0.1</v>
      </c>
      <c r="AA3655">
        <f t="shared" si="513"/>
        <v>0</v>
      </c>
      <c r="AB3655">
        <f>IF(ROW($AA3655)&lt;=VALUE(LEFT(AA$1,FIND("-",AA$1,1)-1))+VALUE(LEFT(AB$1,FIND("-",AB$1,1)-1)-1),0,AVERAGE(INDEX($AA:$AA,ROW($AA3655)-VALUE(LEFT(AB$1,FIND("-",AB$1,1)-1))+1):$AA3655))</f>
        <v>0</v>
      </c>
      <c r="AC3655">
        <f>IF(ROW($AA3655)&lt;=VALUE(LEFT(AA$1,FIND("-",AA$1,1)-1))+VALUE(LEFT(AB$1,FIND("-",AB$1,1)-1)-1)+VALUE(LEFT(AC$1,FIND("-",AC$1,1)-1)-1),0,AVERAGE(INDEX($AB:$AB,ROW($AB3655)-VALUE(LEFT(AC$1,FIND("-",AC$1,1)-1))+1):$AB3655))</f>
        <v>0</v>
      </c>
      <c r="AE3655">
        <f t="shared" si="519"/>
        <v>347879344</v>
      </c>
      <c r="AG3655" t="str">
        <f t="shared" si="521"/>
        <v/>
      </c>
    </row>
    <row r="3656" spans="1:33" x14ac:dyDescent="0.25">
      <c r="A3656" s="6">
        <v>42440</v>
      </c>
      <c r="B3656">
        <v>0.1</v>
      </c>
      <c r="C3656">
        <v>0.105</v>
      </c>
      <c r="D3656">
        <v>0.1</v>
      </c>
      <c r="E3656">
        <v>0.105</v>
      </c>
      <c r="F3656">
        <v>0.105</v>
      </c>
      <c r="G3656">
        <v>101400</v>
      </c>
      <c r="I3656" t="str">
        <f t="shared" si="514"/>
        <v/>
      </c>
      <c r="J3656" t="str">
        <f t="shared" si="515"/>
        <v/>
      </c>
      <c r="K3656" t="str">
        <f t="shared" si="516"/>
        <v>Oversold Below %D</v>
      </c>
      <c r="M3656" s="11" t="str">
        <f t="shared" si="520"/>
        <v/>
      </c>
      <c r="O3656">
        <f>IF(ROW($E3656)&lt;=VALUE(LEFT(O$1,FIND("-",O$1,1)-1)),0,IF(ROW($E3656)=VALUE(LEFT(O$1,FIND("-",O$1,1)-1))+1,AVERAGE(INDEX($E:$E,ROW($E3656)-VALUE(LEFT(O$1,FIND("-",O$1,1)-1))):$E3656),($E3656*(2/(VALUE(LEFT(O$1,FIND("-",O$1,1)-1))+1)))+(O3655*(1-(2/(VALUE(LEFT(O$1,FIND("-",O$1,1)-1))+1))))))</f>
        <v>0.11932386312504084</v>
      </c>
      <c r="Q3656">
        <f>IF(ROW($E3656)&lt;=VALUE(LEFT(Q$1,FIND("-",Q$1,1)-1)),0,IF(ROW($E3656)=VALUE(LEFT(Q$1,FIND("-",Q$1,1)-1))+1,AVERAGE(INDEX($E:$E,ROW($E3656)-VALUE(LEFT(Q$1,FIND("-",Q$1,1)-1))):$E3656),($E3656*(2/(VALUE(LEFT(Q$1,FIND("-",Q$1,1)-1))+1)))+(Q3655*(1-(2/(VALUE(LEFT(Q$1,FIND("-",Q$1,1)-1))+1))))))</f>
        <v>0.10106694624581933</v>
      </c>
      <c r="R3656">
        <f>IF(ROW($E3656)&lt;=VALUE(LEFT(R$1,FIND("-",R$1,1)-1)),0,IF(ROW($E3656)=VALUE(LEFT(R$1,FIND("-",R$1,1)-1))+1,AVERAGE(INDEX($E:$E,ROW($E3656)-VALUE(LEFT(R$1,FIND("-",R$1,1)-1))):$E3656),($E3656*(2/(VALUE(LEFT(R$1,FIND("-",R$1,1)-1))+1)))+(R3655*(1-(2/(VALUE(LEFT(R$1,FIND("-",R$1,1)-1))+1))))))</f>
        <v>0.10157551021252707</v>
      </c>
      <c r="S3656">
        <f t="shared" si="517"/>
        <v>-5.0856396670774517E-4</v>
      </c>
      <c r="T3656">
        <f>IF(ROW($E3656)&lt;=MAX(VALUE(LEFT(Q$1,FIND("-",Q$1,1)-1)),VALUE(LEFT(R$1,FIND("-",R$1,1)-1)))+VALUE(LEFT(T$1,FIND("-",T$1,1)-1))-1,0,IF(ROW($E3656)=MAX(VALUE(LEFT(Q$1,FIND("-",Q$1,1)-1)),VALUE(LEFT(R$1,FIND("-",R$1,1)-1)))+VALUE(LEFT(T$1,FIND("-",T$1,1)-1)),AVERAGE(INDEX($S:$S,ROW(S3656)-VALUE(LEFT(T$1,FIND("-",T$1,1)-1))+1):S3656),($S3656*(2/(VALUE(LEFT(T$1,FIND("-",T$1,1)-1))+1)))+(T3655*(1-(2/(VALUE(LEFT(T$1,FIND("-",T$1,1)-1))+1))))))</f>
        <v>-9.2215464311456649E-4</v>
      </c>
      <c r="V3656">
        <f t="shared" si="518"/>
        <v>4.9999999999999906E-3</v>
      </c>
      <c r="W3656">
        <f>IF(ROW($E3656)&lt;=VALUE(LEFT(W$1,FIND("-",W$1,1)-1))+1,0,IF(ROW($E3655)=VALUE(LEFT(W$1,FIND("-",W$1,1)-1))+1,100-100/(1+ABS((SUMIF(INDEX($V:$V,ROW($V3656)-VALUE(LEFT(W$1,FIND("-",W$1,1)-1))+1):$V3656,"&gt;0",INDEX($V:$V,ROW($V3656)-VALUE(LEFT(W$1,FIND("-",W$1,1)-1))+1):$V3656)/COUNTIF(INDEX($V:$V,ROW($V3656)-VALUE(LEFT(W$1,FIND("-",W$1,1)-1))+1):$V3656,"&gt;0"))/(SUMIF(INDEX($V:$V,ROW($V3656)-VALUE(LEFT(W$1,FIND("-",W$1,1)-1))+1):$V3656,"&lt;0",INDEX($V:$V,ROW($V3656)-VALUE(LEFT(W$1,FIND("-",W$1,1)-1))+1):$V3656)/COUNTIF(INDEX($V:$V,ROW($V3656)-VALUE(LEFT(W$1,FIND("-",W$1,1)-1))+1):$V3656,"&lt;0")))),100-100/(1+ABS((SUMIF(INDEX($V:$V,ROW($V3656)-VALUE(LEFT(W$1,FIND("-",W$1,1)-1))+1):$V3656,"&gt;0",INDEX($V:$V,ROW($V3656)-VALUE(LEFT(W$1,FIND("-",W$1,1)-1))+1):$V3656)/VALUE(LEFT(W$1,FIND("-",W$1,1)-1)))/(SUMIF(INDEX($V:$V,ROW($V3656)-VALUE(LEFT(W$1,FIND("-",W$1,1)-1))+1):$V3656,"&lt;0",INDEX($V:$V,ROW($V3656)-VALUE(LEFT(W$1,FIND("-",W$1,1)-1))+1):$V3656)/VALUE(LEFT(W$1,FIND("-",W$1,1)-1)))))))</f>
        <v>50</v>
      </c>
      <c r="Y3656">
        <f>IF(ROW($E3656)&lt;=VALUE(LEFT(Y$1,FIND("-",Y$1,1)-1)),0,MAX(INDEX(C:C,ROW(C3656)-VALUE(LEFT(Y$1,FIND("-",Y$1,1)-1))+1):C3656))</f>
        <v>0.105</v>
      </c>
      <c r="Z3656">
        <f>IF(ROW($E3656)&lt;=VALUE(LEFT(Z$1,FIND("-",Z$1,1)-1)),0,MIN(INDEX(D:D,ROW(D3656)-VALUE(LEFT(Z$1,FIND("-",Z$1,1)-1))+1):D3656))</f>
        <v>0.1</v>
      </c>
      <c r="AA3656">
        <f t="shared" si="513"/>
        <v>100</v>
      </c>
      <c r="AB3656">
        <f>IF(ROW($AA3656)&lt;=VALUE(LEFT(AA$1,FIND("-",AA$1,1)-1))+VALUE(LEFT(AB$1,FIND("-",AB$1,1)-1)-1),0,AVERAGE(INDEX($AA:$AA,ROW($AA3656)-VALUE(LEFT(AB$1,FIND("-",AB$1,1)-1))+1):$AA3656))</f>
        <v>33.333333333333336</v>
      </c>
      <c r="AC3656">
        <f>IF(ROW($AA3656)&lt;=VALUE(LEFT(AA$1,FIND("-",AA$1,1)-1))+VALUE(LEFT(AB$1,FIND("-",AB$1,1)-1)-1)+VALUE(LEFT(AC$1,FIND("-",AC$1,1)-1)-1),0,AVERAGE(INDEX($AB:$AB,ROW($AB3656)-VALUE(LEFT(AC$1,FIND("-",AC$1,1)-1))+1):$AB3656))</f>
        <v>11.111111111111112</v>
      </c>
      <c r="AE3656">
        <f t="shared" si="519"/>
        <v>347980744</v>
      </c>
      <c r="AG3656" t="str">
        <f t="shared" si="521"/>
        <v/>
      </c>
    </row>
    <row r="3657" spans="1:33" x14ac:dyDescent="0.25">
      <c r="A3657" s="6">
        <v>42443</v>
      </c>
      <c r="B3657">
        <v>0.1</v>
      </c>
      <c r="C3657">
        <v>0.1</v>
      </c>
      <c r="D3657">
        <v>0.1</v>
      </c>
      <c r="E3657">
        <v>0.1</v>
      </c>
      <c r="F3657">
        <v>0.1</v>
      </c>
      <c r="G3657">
        <v>3000</v>
      </c>
      <c r="I3657" t="str">
        <f t="shared" si="514"/>
        <v/>
      </c>
      <c r="J3657" t="str">
        <f t="shared" si="515"/>
        <v/>
      </c>
      <c r="K3657" t="str">
        <f t="shared" si="516"/>
        <v>Buy</v>
      </c>
      <c r="M3657" s="11" t="str">
        <f t="shared" si="520"/>
        <v>Buy</v>
      </c>
      <c r="O3657">
        <f>IF(ROW($E3657)&lt;=VALUE(LEFT(O$1,FIND("-",O$1,1)-1)),0,IF(ROW($E3657)=VALUE(LEFT(O$1,FIND("-",O$1,1)-1))+1,AVERAGE(INDEX($E:$E,ROW($E3657)-VALUE(LEFT(O$1,FIND("-",O$1,1)-1))):$E3657),($E3657*(2/(VALUE(LEFT(O$1,FIND("-",O$1,1)-1))+1)))+(O3656*(1-(2/(VALUE(LEFT(O$1,FIND("-",O$1,1)-1))+1))))))</f>
        <v>0.11913158588001556</v>
      </c>
      <c r="Q3657">
        <f>IF(ROW($E3657)&lt;=VALUE(LEFT(Q$1,FIND("-",Q$1,1)-1)),0,IF(ROW($E3657)=VALUE(LEFT(Q$1,FIND("-",Q$1,1)-1))+1,AVERAGE(INDEX($E:$E,ROW($E3657)-VALUE(LEFT(Q$1,FIND("-",Q$1,1)-1))):$E3657),($E3657*(2/(VALUE(LEFT(Q$1,FIND("-",Q$1,1)-1))+1)))+(Q3656*(1-(2/(VALUE(LEFT(Q$1,FIND("-",Q$1,1)-1))+1))))))</f>
        <v>0.10090280066953942</v>
      </c>
      <c r="R3657">
        <f>IF(ROW($E3657)&lt;=VALUE(LEFT(R$1,FIND("-",R$1,1)-1)),0,IF(ROW($E3657)=VALUE(LEFT(R$1,FIND("-",R$1,1)-1))+1,AVERAGE(INDEX($E:$E,ROW($E3657)-VALUE(LEFT(R$1,FIND("-",R$1,1)-1))):$E3657),($E3657*(2/(VALUE(LEFT(R$1,FIND("-",R$1,1)-1))+1)))+(R3656*(1-(2/(VALUE(LEFT(R$1,FIND("-",R$1,1)-1))+1))))))</f>
        <v>0.10145880575233988</v>
      </c>
      <c r="S3657">
        <f t="shared" si="517"/>
        <v>-5.5600508280045924E-4</v>
      </c>
      <c r="T3657">
        <f>IF(ROW($E3657)&lt;=MAX(VALUE(LEFT(Q$1,FIND("-",Q$1,1)-1)),VALUE(LEFT(R$1,FIND("-",R$1,1)-1)))+VALUE(LEFT(T$1,FIND("-",T$1,1)-1))-1,0,IF(ROW($E3657)=MAX(VALUE(LEFT(Q$1,FIND("-",Q$1,1)-1)),VALUE(LEFT(R$1,FIND("-",R$1,1)-1)))+VALUE(LEFT(T$1,FIND("-",T$1,1)-1)),AVERAGE(INDEX($S:$S,ROW(S3657)-VALUE(LEFT(T$1,FIND("-",T$1,1)-1))+1):S3657),($S3657*(2/(VALUE(LEFT(T$1,FIND("-",T$1,1)-1))+1)))+(T3656*(1-(2/(VALUE(LEFT(T$1,FIND("-",T$1,1)-1))+1))))))</f>
        <v>-8.4892473105174511E-4</v>
      </c>
      <c r="V3657">
        <f t="shared" si="518"/>
        <v>-4.9999999999999906E-3</v>
      </c>
      <c r="W3657">
        <f>IF(ROW($E3657)&lt;=VALUE(LEFT(W$1,FIND("-",W$1,1)-1))+1,0,IF(ROW($E3656)=VALUE(LEFT(W$1,FIND("-",W$1,1)-1))+1,100-100/(1+ABS((SUMIF(INDEX($V:$V,ROW($V3657)-VALUE(LEFT(W$1,FIND("-",W$1,1)-1))+1):$V3657,"&gt;0",INDEX($V:$V,ROW($V3657)-VALUE(LEFT(W$1,FIND("-",W$1,1)-1))+1):$V3657)/COUNTIF(INDEX($V:$V,ROW($V3657)-VALUE(LEFT(W$1,FIND("-",W$1,1)-1))+1):$V3657,"&gt;0"))/(SUMIF(INDEX($V:$V,ROW($V3657)-VALUE(LEFT(W$1,FIND("-",W$1,1)-1))+1):$V3657,"&lt;0",INDEX($V:$V,ROW($V3657)-VALUE(LEFT(W$1,FIND("-",W$1,1)-1))+1):$V3657)/COUNTIF(INDEX($V:$V,ROW($V3657)-VALUE(LEFT(W$1,FIND("-",W$1,1)-1))+1):$V3657,"&lt;0")))),100-100/(1+ABS((SUMIF(INDEX($V:$V,ROW($V3657)-VALUE(LEFT(W$1,FIND("-",W$1,1)-1))+1):$V3657,"&gt;0",INDEX($V:$V,ROW($V3657)-VALUE(LEFT(W$1,FIND("-",W$1,1)-1))+1):$V3657)/VALUE(LEFT(W$1,FIND("-",W$1,1)-1)))/(SUMIF(INDEX($V:$V,ROW($V3657)-VALUE(LEFT(W$1,FIND("-",W$1,1)-1))+1):$V3657,"&lt;0",INDEX($V:$V,ROW($V3657)-VALUE(LEFT(W$1,FIND("-",W$1,1)-1))+1):$V3657)/VALUE(LEFT(W$1,FIND("-",W$1,1)-1)))))))</f>
        <v>50</v>
      </c>
      <c r="Y3657">
        <f>IF(ROW($E3657)&lt;=VALUE(LEFT(Y$1,FIND("-",Y$1,1)-1)),0,MAX(INDEX(C:C,ROW(C3657)-VALUE(LEFT(Y$1,FIND("-",Y$1,1)-1))+1):C3657))</f>
        <v>0.105</v>
      </c>
      <c r="Z3657">
        <f>IF(ROW($E3657)&lt;=VALUE(LEFT(Z$1,FIND("-",Z$1,1)-1)),0,MIN(INDEX(D:D,ROW(D3657)-VALUE(LEFT(Z$1,FIND("-",Z$1,1)-1))+1):D3657))</f>
        <v>0.1</v>
      </c>
      <c r="AA3657">
        <f t="shared" si="513"/>
        <v>0</v>
      </c>
      <c r="AB3657">
        <f>IF(ROW($AA3657)&lt;=VALUE(LEFT(AA$1,FIND("-",AA$1,1)-1))+VALUE(LEFT(AB$1,FIND("-",AB$1,1)-1)-1),0,AVERAGE(INDEX($AA:$AA,ROW($AA3657)-VALUE(LEFT(AB$1,FIND("-",AB$1,1)-1))+1):$AA3657))</f>
        <v>33.333333333333336</v>
      </c>
      <c r="AC3657">
        <f>IF(ROW($AA3657)&lt;=VALUE(LEFT(AA$1,FIND("-",AA$1,1)-1))+VALUE(LEFT(AB$1,FIND("-",AB$1,1)-1)-1)+VALUE(LEFT(AC$1,FIND("-",AC$1,1)-1)-1),0,AVERAGE(INDEX($AB:$AB,ROW($AB3657)-VALUE(LEFT(AC$1,FIND("-",AC$1,1)-1))+1):$AB3657))</f>
        <v>22.222222222222225</v>
      </c>
      <c r="AE3657">
        <f t="shared" si="519"/>
        <v>347977744</v>
      </c>
      <c r="AG3657" t="str">
        <f t="shared" si="521"/>
        <v>Buy</v>
      </c>
    </row>
    <row r="3658" spans="1:33" x14ac:dyDescent="0.25">
      <c r="A3658" s="6">
        <v>42444</v>
      </c>
      <c r="B3658">
        <v>0.1</v>
      </c>
      <c r="C3658">
        <v>0.1</v>
      </c>
      <c r="D3658">
        <v>0.1</v>
      </c>
      <c r="E3658">
        <v>0.1</v>
      </c>
      <c r="F3658">
        <v>0.1</v>
      </c>
      <c r="G3658">
        <v>0</v>
      </c>
      <c r="I3658" t="str">
        <f t="shared" si="514"/>
        <v/>
      </c>
      <c r="J3658" t="str">
        <f t="shared" si="515"/>
        <v/>
      </c>
      <c r="K3658" t="str">
        <f t="shared" si="516"/>
        <v/>
      </c>
      <c r="M3658" s="11" t="str">
        <f t="shared" si="520"/>
        <v/>
      </c>
      <c r="O3658">
        <f>IF(ROW($E3658)&lt;=VALUE(LEFT(O$1,FIND("-",O$1,1)-1)),0,IF(ROW($E3658)=VALUE(LEFT(O$1,FIND("-",O$1,1)-1))+1,AVERAGE(INDEX($E:$E,ROW($E3658)-VALUE(LEFT(O$1,FIND("-",O$1,1)-1))):$E3658),($E3658*(2/(VALUE(LEFT(O$1,FIND("-",O$1,1)-1))+1)))+(O3657*(1-(2/(VALUE(LEFT(O$1,FIND("-",O$1,1)-1))+1))))))</f>
        <v>0.11894122184140844</v>
      </c>
      <c r="Q3658">
        <f>IF(ROW($E3658)&lt;=VALUE(LEFT(Q$1,FIND("-",Q$1,1)-1)),0,IF(ROW($E3658)=VALUE(LEFT(Q$1,FIND("-",Q$1,1)-1))+1,AVERAGE(INDEX($E:$E,ROW($E3658)-VALUE(LEFT(Q$1,FIND("-",Q$1,1)-1))):$E3658),($E3658*(2/(VALUE(LEFT(Q$1,FIND("-",Q$1,1)-1))+1)))+(Q3657*(1-(2/(VALUE(LEFT(Q$1,FIND("-",Q$1,1)-1))+1))))))</f>
        <v>0.10076390825884105</v>
      </c>
      <c r="R3658">
        <f>IF(ROW($E3658)&lt;=VALUE(LEFT(R$1,FIND("-",R$1,1)-1)),0,IF(ROW($E3658)=VALUE(LEFT(R$1,FIND("-",R$1,1)-1))+1,AVERAGE(INDEX($E:$E,ROW($E3658)-VALUE(LEFT(R$1,FIND("-",R$1,1)-1))):$E3658),($E3658*(2/(VALUE(LEFT(R$1,FIND("-",R$1,1)-1))+1)))+(R3657*(1-(2/(VALUE(LEFT(R$1,FIND("-",R$1,1)-1))+1))))))</f>
        <v>0.10135074606698137</v>
      </c>
      <c r="S3658">
        <f t="shared" si="517"/>
        <v>-5.8683780814032527E-4</v>
      </c>
      <c r="T3658">
        <f>IF(ROW($E3658)&lt;=MAX(VALUE(LEFT(Q$1,FIND("-",Q$1,1)-1)),VALUE(LEFT(R$1,FIND("-",R$1,1)-1)))+VALUE(LEFT(T$1,FIND("-",T$1,1)-1))-1,0,IF(ROW($E3658)=MAX(VALUE(LEFT(Q$1,FIND("-",Q$1,1)-1)),VALUE(LEFT(R$1,FIND("-",R$1,1)-1)))+VALUE(LEFT(T$1,FIND("-",T$1,1)-1)),AVERAGE(INDEX($S:$S,ROW(S3658)-VALUE(LEFT(T$1,FIND("-",T$1,1)-1))+1):S3658),($S3658*(2/(VALUE(LEFT(T$1,FIND("-",T$1,1)-1))+1)))+(T3657*(1-(2/(VALUE(LEFT(T$1,FIND("-",T$1,1)-1))+1))))))</f>
        <v>-7.965073464694612E-4</v>
      </c>
      <c r="V3658">
        <f t="shared" si="518"/>
        <v>0</v>
      </c>
      <c r="W3658">
        <f>IF(ROW($E3658)&lt;=VALUE(LEFT(W$1,FIND("-",W$1,1)-1))+1,0,IF(ROW($E3657)=VALUE(LEFT(W$1,FIND("-",W$1,1)-1))+1,100-100/(1+ABS((SUMIF(INDEX($V:$V,ROW($V3658)-VALUE(LEFT(W$1,FIND("-",W$1,1)-1))+1):$V3658,"&gt;0",INDEX($V:$V,ROW($V3658)-VALUE(LEFT(W$1,FIND("-",W$1,1)-1))+1):$V3658)/COUNTIF(INDEX($V:$V,ROW($V3658)-VALUE(LEFT(W$1,FIND("-",W$1,1)-1))+1):$V3658,"&gt;0"))/(SUMIF(INDEX($V:$V,ROW($V3658)-VALUE(LEFT(W$1,FIND("-",W$1,1)-1))+1):$V3658,"&lt;0",INDEX($V:$V,ROW($V3658)-VALUE(LEFT(W$1,FIND("-",W$1,1)-1))+1):$V3658)/COUNTIF(INDEX($V:$V,ROW($V3658)-VALUE(LEFT(W$1,FIND("-",W$1,1)-1))+1):$V3658,"&lt;0")))),100-100/(1+ABS((SUMIF(INDEX($V:$V,ROW($V3658)-VALUE(LEFT(W$1,FIND("-",W$1,1)-1))+1):$V3658,"&gt;0",INDEX($V:$V,ROW($V3658)-VALUE(LEFT(W$1,FIND("-",W$1,1)-1))+1):$V3658)/VALUE(LEFT(W$1,FIND("-",W$1,1)-1)))/(SUMIF(INDEX($V:$V,ROW($V3658)-VALUE(LEFT(W$1,FIND("-",W$1,1)-1))+1):$V3658,"&lt;0",INDEX($V:$V,ROW($V3658)-VALUE(LEFT(W$1,FIND("-",W$1,1)-1))+1):$V3658)/VALUE(LEFT(W$1,FIND("-",W$1,1)-1)))))))</f>
        <v>50</v>
      </c>
      <c r="Y3658">
        <f>IF(ROW($E3658)&lt;=VALUE(LEFT(Y$1,FIND("-",Y$1,1)-1)),0,MAX(INDEX(C:C,ROW(C3658)-VALUE(LEFT(Y$1,FIND("-",Y$1,1)-1))+1):C3658))</f>
        <v>0.105</v>
      </c>
      <c r="Z3658">
        <f>IF(ROW($E3658)&lt;=VALUE(LEFT(Z$1,FIND("-",Z$1,1)-1)),0,MIN(INDEX(D:D,ROW(D3658)-VALUE(LEFT(Z$1,FIND("-",Z$1,1)-1))+1):D3658))</f>
        <v>0.1</v>
      </c>
      <c r="AA3658">
        <f t="shared" si="513"/>
        <v>0</v>
      </c>
      <c r="AB3658">
        <f>IF(ROW($AA3658)&lt;=VALUE(LEFT(AA$1,FIND("-",AA$1,1)-1))+VALUE(LEFT(AB$1,FIND("-",AB$1,1)-1)-1),0,AVERAGE(INDEX($AA:$AA,ROW($AA3658)-VALUE(LEFT(AB$1,FIND("-",AB$1,1)-1))+1):$AA3658))</f>
        <v>33.333333333333336</v>
      </c>
      <c r="AC3658">
        <f>IF(ROW($AA3658)&lt;=VALUE(LEFT(AA$1,FIND("-",AA$1,1)-1))+VALUE(LEFT(AB$1,FIND("-",AB$1,1)-1)-1)+VALUE(LEFT(AC$1,FIND("-",AC$1,1)-1)-1),0,AVERAGE(INDEX($AB:$AB,ROW($AB3658)-VALUE(LEFT(AC$1,FIND("-",AC$1,1)-1))+1):$AB3658))</f>
        <v>33.333333333333336</v>
      </c>
      <c r="AE3658">
        <f t="shared" si="519"/>
        <v>347977744</v>
      </c>
      <c r="AG3658" t="str">
        <f t="shared" si="521"/>
        <v/>
      </c>
    </row>
    <row r="3659" spans="1:33" x14ac:dyDescent="0.25">
      <c r="A3659" s="6">
        <v>42445</v>
      </c>
      <c r="B3659">
        <v>0.1</v>
      </c>
      <c r="C3659">
        <v>0.1</v>
      </c>
      <c r="D3659">
        <v>0.1</v>
      </c>
      <c r="E3659">
        <v>0.1</v>
      </c>
      <c r="F3659">
        <v>0.1</v>
      </c>
      <c r="G3659">
        <v>8100</v>
      </c>
      <c r="I3659" t="str">
        <f t="shared" si="514"/>
        <v/>
      </c>
      <c r="J3659" t="str">
        <f t="shared" si="515"/>
        <v/>
      </c>
      <c r="K3659" t="str">
        <f t="shared" si="516"/>
        <v/>
      </c>
      <c r="M3659" s="11" t="str">
        <f t="shared" si="520"/>
        <v/>
      </c>
      <c r="O3659">
        <f>IF(ROW($E3659)&lt;=VALUE(LEFT(O$1,FIND("-",O$1,1)-1)),0,IF(ROW($E3659)=VALUE(LEFT(O$1,FIND("-",O$1,1)-1))+1,AVERAGE(INDEX($E:$E,ROW($E3659)-VALUE(LEFT(O$1,FIND("-",O$1,1)-1))):$E3659),($E3659*(2/(VALUE(LEFT(O$1,FIND("-",O$1,1)-1))+1)))+(O3658*(1-(2/(VALUE(LEFT(O$1,FIND("-",O$1,1)-1))+1))))))</f>
        <v>0.11875275197233971</v>
      </c>
      <c r="Q3659">
        <f>IF(ROW($E3659)&lt;=VALUE(LEFT(Q$1,FIND("-",Q$1,1)-1)),0,IF(ROW($E3659)=VALUE(LEFT(Q$1,FIND("-",Q$1,1)-1))+1,AVERAGE(INDEX($E:$E,ROW($E3659)-VALUE(LEFT(Q$1,FIND("-",Q$1,1)-1))):$E3659),($E3659*(2/(VALUE(LEFT(Q$1,FIND("-",Q$1,1)-1))+1)))+(Q3658*(1-(2/(VALUE(LEFT(Q$1,FIND("-",Q$1,1)-1))+1))))))</f>
        <v>0.10064638391132703</v>
      </c>
      <c r="R3659">
        <f>IF(ROW($E3659)&lt;=VALUE(LEFT(R$1,FIND("-",R$1,1)-1)),0,IF(ROW($E3659)=VALUE(LEFT(R$1,FIND("-",R$1,1)-1))+1,AVERAGE(INDEX($E:$E,ROW($E3659)-VALUE(LEFT(R$1,FIND("-",R$1,1)-1))):$E3659),($E3659*(2/(VALUE(LEFT(R$1,FIND("-",R$1,1)-1))+1)))+(R3658*(1-(2/(VALUE(LEFT(R$1,FIND("-",R$1,1)-1))+1))))))</f>
        <v>0.10125069080276053</v>
      </c>
      <c r="S3659">
        <f t="shared" si="517"/>
        <v>-6.0430689143349536E-4</v>
      </c>
      <c r="T3659">
        <f>IF(ROW($E3659)&lt;=MAX(VALUE(LEFT(Q$1,FIND("-",Q$1,1)-1)),VALUE(LEFT(R$1,FIND("-",R$1,1)-1)))+VALUE(LEFT(T$1,FIND("-",T$1,1)-1))-1,0,IF(ROW($E3659)=MAX(VALUE(LEFT(Q$1,FIND("-",Q$1,1)-1)),VALUE(LEFT(R$1,FIND("-",R$1,1)-1)))+VALUE(LEFT(T$1,FIND("-",T$1,1)-1)),AVERAGE(INDEX($S:$S,ROW(S3659)-VALUE(LEFT(T$1,FIND("-",T$1,1)-1))+1):S3659),($S3659*(2/(VALUE(LEFT(T$1,FIND("-",T$1,1)-1))+1)))+(T3658*(1-(2/(VALUE(LEFT(T$1,FIND("-",T$1,1)-1))+1))))))</f>
        <v>-7.5806725546226806E-4</v>
      </c>
      <c r="V3659">
        <f t="shared" si="518"/>
        <v>0</v>
      </c>
      <c r="W3659">
        <f>IF(ROW($E3659)&lt;=VALUE(LEFT(W$1,FIND("-",W$1,1)-1))+1,0,IF(ROW($E3658)=VALUE(LEFT(W$1,FIND("-",W$1,1)-1))+1,100-100/(1+ABS((SUMIF(INDEX($V:$V,ROW($V3659)-VALUE(LEFT(W$1,FIND("-",W$1,1)-1))+1):$V3659,"&gt;0",INDEX($V:$V,ROW($V3659)-VALUE(LEFT(W$1,FIND("-",W$1,1)-1))+1):$V3659)/COUNTIF(INDEX($V:$V,ROW($V3659)-VALUE(LEFT(W$1,FIND("-",W$1,1)-1))+1):$V3659,"&gt;0"))/(SUMIF(INDEX($V:$V,ROW($V3659)-VALUE(LEFT(W$1,FIND("-",W$1,1)-1))+1):$V3659,"&lt;0",INDEX($V:$V,ROW($V3659)-VALUE(LEFT(W$1,FIND("-",W$1,1)-1))+1):$V3659)/COUNTIF(INDEX($V:$V,ROW($V3659)-VALUE(LEFT(W$1,FIND("-",W$1,1)-1))+1):$V3659,"&lt;0")))),100-100/(1+ABS((SUMIF(INDEX($V:$V,ROW($V3659)-VALUE(LEFT(W$1,FIND("-",W$1,1)-1))+1):$V3659,"&gt;0",INDEX($V:$V,ROW($V3659)-VALUE(LEFT(W$1,FIND("-",W$1,1)-1))+1):$V3659)/VALUE(LEFT(W$1,FIND("-",W$1,1)-1)))/(SUMIF(INDEX($V:$V,ROW($V3659)-VALUE(LEFT(W$1,FIND("-",W$1,1)-1))+1):$V3659,"&lt;0",INDEX($V:$V,ROW($V3659)-VALUE(LEFT(W$1,FIND("-",W$1,1)-1))+1):$V3659)/VALUE(LEFT(W$1,FIND("-",W$1,1)-1)))))))</f>
        <v>50</v>
      </c>
      <c r="Y3659">
        <f>IF(ROW($E3659)&lt;=VALUE(LEFT(Y$1,FIND("-",Y$1,1)-1)),0,MAX(INDEX(C:C,ROW(C3659)-VALUE(LEFT(Y$1,FIND("-",Y$1,1)-1))+1):C3659))</f>
        <v>0.105</v>
      </c>
      <c r="Z3659">
        <f>IF(ROW($E3659)&lt;=VALUE(LEFT(Z$1,FIND("-",Z$1,1)-1)),0,MIN(INDEX(D:D,ROW(D3659)-VALUE(LEFT(Z$1,FIND("-",Z$1,1)-1))+1):D3659))</f>
        <v>0.1</v>
      </c>
      <c r="AA3659">
        <f t="shared" si="513"/>
        <v>0</v>
      </c>
      <c r="AB3659">
        <f>IF(ROW($AA3659)&lt;=VALUE(LEFT(AA$1,FIND("-",AA$1,1)-1))+VALUE(LEFT(AB$1,FIND("-",AB$1,1)-1)-1),0,AVERAGE(INDEX($AA:$AA,ROW($AA3659)-VALUE(LEFT(AB$1,FIND("-",AB$1,1)-1))+1):$AA3659))</f>
        <v>0</v>
      </c>
      <c r="AC3659">
        <f>IF(ROW($AA3659)&lt;=VALUE(LEFT(AA$1,FIND("-",AA$1,1)-1))+VALUE(LEFT(AB$1,FIND("-",AB$1,1)-1)-1)+VALUE(LEFT(AC$1,FIND("-",AC$1,1)-1)-1),0,AVERAGE(INDEX($AB:$AB,ROW($AB3659)-VALUE(LEFT(AC$1,FIND("-",AC$1,1)-1))+1):$AB3659))</f>
        <v>22.222222222222225</v>
      </c>
      <c r="AE3659">
        <f t="shared" si="519"/>
        <v>347977744</v>
      </c>
      <c r="AG3659" t="str">
        <f t="shared" si="521"/>
        <v/>
      </c>
    </row>
    <row r="3660" spans="1:33" x14ac:dyDescent="0.25">
      <c r="A3660" s="6">
        <v>42446</v>
      </c>
      <c r="B3660">
        <v>0.105</v>
      </c>
      <c r="C3660">
        <v>0.105</v>
      </c>
      <c r="D3660">
        <v>0.105</v>
      </c>
      <c r="E3660">
        <v>0.105</v>
      </c>
      <c r="F3660">
        <v>0.105</v>
      </c>
      <c r="G3660">
        <v>10000</v>
      </c>
      <c r="I3660" t="str">
        <f t="shared" si="514"/>
        <v/>
      </c>
      <c r="J3660" t="str">
        <f t="shared" si="515"/>
        <v/>
      </c>
      <c r="K3660" t="str">
        <f t="shared" si="516"/>
        <v/>
      </c>
      <c r="M3660" s="11" t="str">
        <f t="shared" si="520"/>
        <v/>
      </c>
      <c r="O3660">
        <f>IF(ROW($E3660)&lt;=VALUE(LEFT(O$1,FIND("-",O$1,1)-1)),0,IF(ROW($E3660)=VALUE(LEFT(O$1,FIND("-",O$1,1)-1))+1,AVERAGE(INDEX($E:$E,ROW($E3660)-VALUE(LEFT(O$1,FIND("-",O$1,1)-1))):$E3660),($E3660*(2/(VALUE(LEFT(O$1,FIND("-",O$1,1)-1))+1)))+(O3659*(1-(2/(VALUE(LEFT(O$1,FIND("-",O$1,1)-1))+1))))))</f>
        <v>0.11861590866913235</v>
      </c>
      <c r="Q3660">
        <f>IF(ROW($E3660)&lt;=VALUE(LEFT(Q$1,FIND("-",Q$1,1)-1)),0,IF(ROW($E3660)=VALUE(LEFT(Q$1,FIND("-",Q$1,1)-1))+1,AVERAGE(INDEX($E:$E,ROW($E3660)-VALUE(LEFT(Q$1,FIND("-",Q$1,1)-1))):$E3660),($E3660*(2/(VALUE(LEFT(Q$1,FIND("-",Q$1,1)-1))+1)))+(Q3659*(1-(2/(VALUE(LEFT(Q$1,FIND("-",Q$1,1)-1))+1))))))</f>
        <v>0.10131617100189211</v>
      </c>
      <c r="R3660">
        <f>IF(ROW($E3660)&lt;=VALUE(LEFT(R$1,FIND("-",R$1,1)-1)),0,IF(ROW($E3660)=VALUE(LEFT(R$1,FIND("-",R$1,1)-1))+1,AVERAGE(INDEX($E:$E,ROW($E3660)-VALUE(LEFT(R$1,FIND("-",R$1,1)-1))):$E3660),($E3660*(2/(VALUE(LEFT(R$1,FIND("-",R$1,1)-1))+1)))+(R3659*(1-(2/(VALUE(LEFT(R$1,FIND("-",R$1,1)-1))+1))))))</f>
        <v>0.10152841740996345</v>
      </c>
      <c r="S3660">
        <f t="shared" si="517"/>
        <v>-2.1224640807133988E-4</v>
      </c>
      <c r="T3660">
        <f>IF(ROW($E3660)&lt;=MAX(VALUE(LEFT(Q$1,FIND("-",Q$1,1)-1)),VALUE(LEFT(R$1,FIND("-",R$1,1)-1)))+VALUE(LEFT(T$1,FIND("-",T$1,1)-1))-1,0,IF(ROW($E3660)=MAX(VALUE(LEFT(Q$1,FIND("-",Q$1,1)-1)),VALUE(LEFT(R$1,FIND("-",R$1,1)-1)))+VALUE(LEFT(T$1,FIND("-",T$1,1)-1)),AVERAGE(INDEX($S:$S,ROW(S3660)-VALUE(LEFT(T$1,FIND("-",T$1,1)-1))+1):S3660),($S3660*(2/(VALUE(LEFT(T$1,FIND("-",T$1,1)-1))+1)))+(T3659*(1-(2/(VALUE(LEFT(T$1,FIND("-",T$1,1)-1))+1))))))</f>
        <v>-6.4890308598408253E-4</v>
      </c>
      <c r="V3660">
        <f t="shared" si="518"/>
        <v>4.9999999999999906E-3</v>
      </c>
      <c r="W3660">
        <f>IF(ROW($E3660)&lt;=VALUE(LEFT(W$1,FIND("-",W$1,1)-1))+1,0,IF(ROW($E3659)=VALUE(LEFT(W$1,FIND("-",W$1,1)-1))+1,100-100/(1+ABS((SUMIF(INDEX($V:$V,ROW($V3660)-VALUE(LEFT(W$1,FIND("-",W$1,1)-1))+1):$V3660,"&gt;0",INDEX($V:$V,ROW($V3660)-VALUE(LEFT(W$1,FIND("-",W$1,1)-1))+1):$V3660)/COUNTIF(INDEX($V:$V,ROW($V3660)-VALUE(LEFT(W$1,FIND("-",W$1,1)-1))+1):$V3660,"&gt;0"))/(SUMIF(INDEX($V:$V,ROW($V3660)-VALUE(LEFT(W$1,FIND("-",W$1,1)-1))+1):$V3660,"&lt;0",INDEX($V:$V,ROW($V3660)-VALUE(LEFT(W$1,FIND("-",W$1,1)-1))+1):$V3660)/COUNTIF(INDEX($V:$V,ROW($V3660)-VALUE(LEFT(W$1,FIND("-",W$1,1)-1))+1):$V3660,"&lt;0")))),100-100/(1+ABS((SUMIF(INDEX($V:$V,ROW($V3660)-VALUE(LEFT(W$1,FIND("-",W$1,1)-1))+1):$V3660,"&gt;0",INDEX($V:$V,ROW($V3660)-VALUE(LEFT(W$1,FIND("-",W$1,1)-1))+1):$V3660)/VALUE(LEFT(W$1,FIND("-",W$1,1)-1)))/(SUMIF(INDEX($V:$V,ROW($V3660)-VALUE(LEFT(W$1,FIND("-",W$1,1)-1))+1):$V3660,"&lt;0",INDEX($V:$V,ROW($V3660)-VALUE(LEFT(W$1,FIND("-",W$1,1)-1))+1):$V3660)/VALUE(LEFT(W$1,FIND("-",W$1,1)-1)))))))</f>
        <v>66.666666666666657</v>
      </c>
      <c r="Y3660">
        <f>IF(ROW($E3660)&lt;=VALUE(LEFT(Y$1,FIND("-",Y$1,1)-1)),0,MAX(INDEX(C:C,ROW(C3660)-VALUE(LEFT(Y$1,FIND("-",Y$1,1)-1))+1):C3660))</f>
        <v>0.105</v>
      </c>
      <c r="Z3660">
        <f>IF(ROW($E3660)&lt;=VALUE(LEFT(Z$1,FIND("-",Z$1,1)-1)),0,MIN(INDEX(D:D,ROW(D3660)-VALUE(LEFT(Z$1,FIND("-",Z$1,1)-1))+1):D3660))</f>
        <v>0.1</v>
      </c>
      <c r="AA3660">
        <f t="shared" si="513"/>
        <v>100</v>
      </c>
      <c r="AB3660">
        <f>IF(ROW($AA3660)&lt;=VALUE(LEFT(AA$1,FIND("-",AA$1,1)-1))+VALUE(LEFT(AB$1,FIND("-",AB$1,1)-1)-1),0,AVERAGE(INDEX($AA:$AA,ROW($AA3660)-VALUE(LEFT(AB$1,FIND("-",AB$1,1)-1))+1):$AA3660))</f>
        <v>33.333333333333336</v>
      </c>
      <c r="AC3660">
        <f>IF(ROW($AA3660)&lt;=VALUE(LEFT(AA$1,FIND("-",AA$1,1)-1))+VALUE(LEFT(AB$1,FIND("-",AB$1,1)-1)-1)+VALUE(LEFT(AC$1,FIND("-",AC$1,1)-1)-1),0,AVERAGE(INDEX($AB:$AB,ROW($AB3660)-VALUE(LEFT(AC$1,FIND("-",AC$1,1)-1))+1):$AB3660))</f>
        <v>22.222222222222225</v>
      </c>
      <c r="AE3660">
        <f t="shared" si="519"/>
        <v>347987744</v>
      </c>
      <c r="AG3660" t="str">
        <f t="shared" si="521"/>
        <v/>
      </c>
    </row>
    <row r="3661" spans="1:33" x14ac:dyDescent="0.25">
      <c r="A3661" s="6">
        <v>42447</v>
      </c>
      <c r="B3661">
        <v>0.1</v>
      </c>
      <c r="C3661">
        <v>0.1</v>
      </c>
      <c r="D3661">
        <v>0.1</v>
      </c>
      <c r="E3661">
        <v>0.1</v>
      </c>
      <c r="F3661">
        <v>0.1</v>
      </c>
      <c r="G3661">
        <v>31200</v>
      </c>
      <c r="I3661" t="str">
        <f t="shared" si="514"/>
        <v/>
      </c>
      <c r="J3661" t="str">
        <f t="shared" si="515"/>
        <v/>
      </c>
      <c r="K3661" t="str">
        <f t="shared" si="516"/>
        <v/>
      </c>
      <c r="M3661" s="11" t="str">
        <f t="shared" si="520"/>
        <v/>
      </c>
      <c r="O3661">
        <f>IF(ROW($E3661)&lt;=VALUE(LEFT(O$1,FIND("-",O$1,1)-1)),0,IF(ROW($E3661)=VALUE(LEFT(O$1,FIND("-",O$1,1)-1))+1,AVERAGE(INDEX($E:$E,ROW($E3661)-VALUE(LEFT(O$1,FIND("-",O$1,1)-1))):$E3661),($E3661*(2/(VALUE(LEFT(O$1,FIND("-",O$1,1)-1))+1)))+(O3660*(1-(2/(VALUE(LEFT(O$1,FIND("-",O$1,1)-1))+1))))))</f>
        <v>0.11843067574705143</v>
      </c>
      <c r="Q3661">
        <f>IF(ROW($E3661)&lt;=VALUE(LEFT(Q$1,FIND("-",Q$1,1)-1)),0,IF(ROW($E3661)=VALUE(LEFT(Q$1,FIND("-",Q$1,1)-1))+1,AVERAGE(INDEX($E:$E,ROW($E3661)-VALUE(LEFT(Q$1,FIND("-",Q$1,1)-1))):$E3661),($E3661*(2/(VALUE(LEFT(Q$1,FIND("-",Q$1,1)-1))+1)))+(Q3660*(1-(2/(VALUE(LEFT(Q$1,FIND("-",Q$1,1)-1))+1))))))</f>
        <v>0.10111368315544716</v>
      </c>
      <c r="R3661">
        <f>IF(ROW($E3661)&lt;=VALUE(LEFT(R$1,FIND("-",R$1,1)-1)),0,IF(ROW($E3661)=VALUE(LEFT(R$1,FIND("-",R$1,1)-1))+1,AVERAGE(INDEX($E:$E,ROW($E3661)-VALUE(LEFT(R$1,FIND("-",R$1,1)-1))):$E3661),($E3661*(2/(VALUE(LEFT(R$1,FIND("-",R$1,1)-1))+1)))+(R3660*(1-(2/(VALUE(LEFT(R$1,FIND("-",R$1,1)-1))+1))))))</f>
        <v>0.1014152013055217</v>
      </c>
      <c r="S3661">
        <f t="shared" si="517"/>
        <v>-3.0151815007453675E-4</v>
      </c>
      <c r="T3661">
        <f>IF(ROW($E3661)&lt;=MAX(VALUE(LEFT(Q$1,FIND("-",Q$1,1)-1)),VALUE(LEFT(R$1,FIND("-",R$1,1)-1)))+VALUE(LEFT(T$1,FIND("-",T$1,1)-1))-1,0,IF(ROW($E3661)=MAX(VALUE(LEFT(Q$1,FIND("-",Q$1,1)-1)),VALUE(LEFT(R$1,FIND("-",R$1,1)-1)))+VALUE(LEFT(T$1,FIND("-",T$1,1)-1)),AVERAGE(INDEX($S:$S,ROW(S3661)-VALUE(LEFT(T$1,FIND("-",T$1,1)-1))+1):S3661),($S3661*(2/(VALUE(LEFT(T$1,FIND("-",T$1,1)-1))+1)))+(T3660*(1-(2/(VALUE(LEFT(T$1,FIND("-",T$1,1)-1))+1))))))</f>
        <v>-5.7942609880217344E-4</v>
      </c>
      <c r="V3661">
        <f t="shared" si="518"/>
        <v>-4.9999999999999906E-3</v>
      </c>
      <c r="W3661">
        <f>IF(ROW($E3661)&lt;=VALUE(LEFT(W$1,FIND("-",W$1,1)-1))+1,0,IF(ROW($E3660)=VALUE(LEFT(W$1,FIND("-",W$1,1)-1))+1,100-100/(1+ABS((SUMIF(INDEX($V:$V,ROW($V3661)-VALUE(LEFT(W$1,FIND("-",W$1,1)-1))+1):$V3661,"&gt;0",INDEX($V:$V,ROW($V3661)-VALUE(LEFT(W$1,FIND("-",W$1,1)-1))+1):$V3661)/COUNTIF(INDEX($V:$V,ROW($V3661)-VALUE(LEFT(W$1,FIND("-",W$1,1)-1))+1):$V3661,"&gt;0"))/(SUMIF(INDEX($V:$V,ROW($V3661)-VALUE(LEFT(W$1,FIND("-",W$1,1)-1))+1):$V3661,"&lt;0",INDEX($V:$V,ROW($V3661)-VALUE(LEFT(W$1,FIND("-",W$1,1)-1))+1):$V3661)/COUNTIF(INDEX($V:$V,ROW($V3661)-VALUE(LEFT(W$1,FIND("-",W$1,1)-1))+1):$V3661,"&lt;0")))),100-100/(1+ABS((SUMIF(INDEX($V:$V,ROW($V3661)-VALUE(LEFT(W$1,FIND("-",W$1,1)-1))+1):$V3661,"&gt;0",INDEX($V:$V,ROW($V3661)-VALUE(LEFT(W$1,FIND("-",W$1,1)-1))+1):$V3661)/VALUE(LEFT(W$1,FIND("-",W$1,1)-1)))/(SUMIF(INDEX($V:$V,ROW($V3661)-VALUE(LEFT(W$1,FIND("-",W$1,1)-1))+1):$V3661,"&lt;0",INDEX($V:$V,ROW($V3661)-VALUE(LEFT(W$1,FIND("-",W$1,1)-1))+1):$V3661)/VALUE(LEFT(W$1,FIND("-",W$1,1)-1)))))))</f>
        <v>50</v>
      </c>
      <c r="Y3661">
        <f>IF(ROW($E3661)&lt;=VALUE(LEFT(Y$1,FIND("-",Y$1,1)-1)),0,MAX(INDEX(C:C,ROW(C3661)-VALUE(LEFT(Y$1,FIND("-",Y$1,1)-1))+1):C3661))</f>
        <v>0.105</v>
      </c>
      <c r="Z3661">
        <f>IF(ROW($E3661)&lt;=VALUE(LEFT(Z$1,FIND("-",Z$1,1)-1)),0,MIN(INDEX(D:D,ROW(D3661)-VALUE(LEFT(Z$1,FIND("-",Z$1,1)-1))+1):D3661))</f>
        <v>0.1</v>
      </c>
      <c r="AA3661">
        <f t="shared" si="513"/>
        <v>0</v>
      </c>
      <c r="AB3661">
        <f>IF(ROW($AA3661)&lt;=VALUE(LEFT(AA$1,FIND("-",AA$1,1)-1))+VALUE(LEFT(AB$1,FIND("-",AB$1,1)-1)-1),0,AVERAGE(INDEX($AA:$AA,ROW($AA3661)-VALUE(LEFT(AB$1,FIND("-",AB$1,1)-1))+1):$AA3661))</f>
        <v>33.333333333333336</v>
      </c>
      <c r="AC3661">
        <f>IF(ROW($AA3661)&lt;=VALUE(LEFT(AA$1,FIND("-",AA$1,1)-1))+VALUE(LEFT(AB$1,FIND("-",AB$1,1)-1)-1)+VALUE(LEFT(AC$1,FIND("-",AC$1,1)-1)-1),0,AVERAGE(INDEX($AB:$AB,ROW($AB3661)-VALUE(LEFT(AC$1,FIND("-",AC$1,1)-1))+1):$AB3661))</f>
        <v>22.222222222222225</v>
      </c>
      <c r="AE3661">
        <f t="shared" si="519"/>
        <v>347956544</v>
      </c>
      <c r="AG3661" t="str">
        <f t="shared" si="521"/>
        <v/>
      </c>
    </row>
    <row r="3662" spans="1:33" x14ac:dyDescent="0.25">
      <c r="A3662" s="6">
        <v>42450</v>
      </c>
      <c r="B3662">
        <v>9.5000000000000001E-2</v>
      </c>
      <c r="C3662">
        <v>0.1</v>
      </c>
      <c r="D3662">
        <v>9.5000000000000001E-2</v>
      </c>
      <c r="E3662">
        <v>0.1</v>
      </c>
      <c r="F3662">
        <v>0.1</v>
      </c>
      <c r="G3662">
        <v>8000</v>
      </c>
      <c r="I3662" t="str">
        <f t="shared" si="514"/>
        <v/>
      </c>
      <c r="J3662" t="str">
        <f t="shared" si="515"/>
        <v/>
      </c>
      <c r="K3662" t="str">
        <f t="shared" si="516"/>
        <v/>
      </c>
      <c r="M3662" s="11" t="str">
        <f t="shared" si="520"/>
        <v/>
      </c>
      <c r="O3662">
        <f>IF(ROW($E3662)&lt;=VALUE(LEFT(O$1,FIND("-",O$1,1)-1)),0,IF(ROW($E3662)=VALUE(LEFT(O$1,FIND("-",O$1,1)-1))+1,AVERAGE(INDEX($E:$E,ROW($E3662)-VALUE(LEFT(O$1,FIND("-",O$1,1)-1))):$E3662),($E3662*(2/(VALUE(LEFT(O$1,FIND("-",O$1,1)-1))+1)))+(O3661*(1-(2/(VALUE(LEFT(O$1,FIND("-",O$1,1)-1))+1))))))</f>
        <v>0.11824728593862306</v>
      </c>
      <c r="Q3662">
        <f>IF(ROW($E3662)&lt;=VALUE(LEFT(Q$1,FIND("-",Q$1,1)-1)),0,IF(ROW($E3662)=VALUE(LEFT(Q$1,FIND("-",Q$1,1)-1))+1,AVERAGE(INDEX($E:$E,ROW($E3662)-VALUE(LEFT(Q$1,FIND("-",Q$1,1)-1))):$E3662),($E3662*(2/(VALUE(LEFT(Q$1,FIND("-",Q$1,1)-1))+1)))+(Q3661*(1-(2/(VALUE(LEFT(Q$1,FIND("-",Q$1,1)-1))+1))))))</f>
        <v>0.10094234728537838</v>
      </c>
      <c r="R3662">
        <f>IF(ROW($E3662)&lt;=VALUE(LEFT(R$1,FIND("-",R$1,1)-1)),0,IF(ROW($E3662)=VALUE(LEFT(R$1,FIND("-",R$1,1)-1))+1,AVERAGE(INDEX($E:$E,ROW($E3662)-VALUE(LEFT(R$1,FIND("-",R$1,1)-1))):$E3662),($E3662*(2/(VALUE(LEFT(R$1,FIND("-",R$1,1)-1))+1)))+(R3661*(1-(2/(VALUE(LEFT(R$1,FIND("-",R$1,1)-1))+1))))))</f>
        <v>0.10131037157918676</v>
      </c>
      <c r="S3662">
        <f t="shared" si="517"/>
        <v>-3.6802429380838886E-4</v>
      </c>
      <c r="T3662">
        <f>IF(ROW($E3662)&lt;=MAX(VALUE(LEFT(Q$1,FIND("-",Q$1,1)-1)),VALUE(LEFT(R$1,FIND("-",R$1,1)-1)))+VALUE(LEFT(T$1,FIND("-",T$1,1)-1))-1,0,IF(ROW($E3662)=MAX(VALUE(LEFT(Q$1,FIND("-",Q$1,1)-1)),VALUE(LEFT(R$1,FIND("-",R$1,1)-1)))+VALUE(LEFT(T$1,FIND("-",T$1,1)-1)),AVERAGE(INDEX($S:$S,ROW(S3662)-VALUE(LEFT(T$1,FIND("-",T$1,1)-1))+1):S3662),($S3662*(2/(VALUE(LEFT(T$1,FIND("-",T$1,1)-1))+1)))+(T3661*(1-(2/(VALUE(LEFT(T$1,FIND("-",T$1,1)-1))+1))))))</f>
        <v>-5.3714573780341661E-4</v>
      </c>
      <c r="V3662">
        <f t="shared" si="518"/>
        <v>0</v>
      </c>
      <c r="W3662">
        <f>IF(ROW($E3662)&lt;=VALUE(LEFT(W$1,FIND("-",W$1,1)-1))+1,0,IF(ROW($E3661)=VALUE(LEFT(W$1,FIND("-",W$1,1)-1))+1,100-100/(1+ABS((SUMIF(INDEX($V:$V,ROW($V3662)-VALUE(LEFT(W$1,FIND("-",W$1,1)-1))+1):$V3662,"&gt;0",INDEX($V:$V,ROW($V3662)-VALUE(LEFT(W$1,FIND("-",W$1,1)-1))+1):$V3662)/COUNTIF(INDEX($V:$V,ROW($V3662)-VALUE(LEFT(W$1,FIND("-",W$1,1)-1))+1):$V3662,"&gt;0"))/(SUMIF(INDEX($V:$V,ROW($V3662)-VALUE(LEFT(W$1,FIND("-",W$1,1)-1))+1):$V3662,"&lt;0",INDEX($V:$V,ROW($V3662)-VALUE(LEFT(W$1,FIND("-",W$1,1)-1))+1):$V3662)/COUNTIF(INDEX($V:$V,ROW($V3662)-VALUE(LEFT(W$1,FIND("-",W$1,1)-1))+1):$V3662,"&lt;0")))),100-100/(1+ABS((SUMIF(INDEX($V:$V,ROW($V3662)-VALUE(LEFT(W$1,FIND("-",W$1,1)-1))+1):$V3662,"&gt;0",INDEX($V:$V,ROW($V3662)-VALUE(LEFT(W$1,FIND("-",W$1,1)-1))+1):$V3662)/VALUE(LEFT(W$1,FIND("-",W$1,1)-1)))/(SUMIF(INDEX($V:$V,ROW($V3662)-VALUE(LEFT(W$1,FIND("-",W$1,1)-1))+1):$V3662,"&lt;0",INDEX($V:$V,ROW($V3662)-VALUE(LEFT(W$1,FIND("-",W$1,1)-1))+1):$V3662)/VALUE(LEFT(W$1,FIND("-",W$1,1)-1)))))))</f>
        <v>50</v>
      </c>
      <c r="Y3662">
        <f>IF(ROW($E3662)&lt;=VALUE(LEFT(Y$1,FIND("-",Y$1,1)-1)),0,MAX(INDEX(C:C,ROW(C3662)-VALUE(LEFT(Y$1,FIND("-",Y$1,1)-1))+1):C3662))</f>
        <v>0.105</v>
      </c>
      <c r="Z3662">
        <f>IF(ROW($E3662)&lt;=VALUE(LEFT(Z$1,FIND("-",Z$1,1)-1)),0,MIN(INDEX(D:D,ROW(D3662)-VALUE(LEFT(Z$1,FIND("-",Z$1,1)-1))+1):D3662))</f>
        <v>9.5000000000000001E-2</v>
      </c>
      <c r="AA3662">
        <f t="shared" si="513"/>
        <v>50.000000000000064</v>
      </c>
      <c r="AB3662">
        <f>IF(ROW($AA3662)&lt;=VALUE(LEFT(AA$1,FIND("-",AA$1,1)-1))+VALUE(LEFT(AB$1,FIND("-",AB$1,1)-1)-1),0,AVERAGE(INDEX($AA:$AA,ROW($AA3662)-VALUE(LEFT(AB$1,FIND("-",AB$1,1)-1))+1):$AA3662))</f>
        <v>50.000000000000021</v>
      </c>
      <c r="AC3662">
        <f>IF(ROW($AA3662)&lt;=VALUE(LEFT(AA$1,FIND("-",AA$1,1)-1))+VALUE(LEFT(AB$1,FIND("-",AB$1,1)-1)-1)+VALUE(LEFT(AC$1,FIND("-",AC$1,1)-1)-1),0,AVERAGE(INDEX($AB:$AB,ROW($AB3662)-VALUE(LEFT(AC$1,FIND("-",AC$1,1)-1))+1):$AB3662))</f>
        <v>38.888888888888893</v>
      </c>
      <c r="AE3662">
        <f t="shared" si="519"/>
        <v>347956544</v>
      </c>
      <c r="AG3662" t="str">
        <f t="shared" si="521"/>
        <v/>
      </c>
    </row>
    <row r="3663" spans="1:33" x14ac:dyDescent="0.25">
      <c r="A3663" s="6">
        <v>42451</v>
      </c>
      <c r="B3663">
        <v>0.1</v>
      </c>
      <c r="C3663">
        <v>0.1</v>
      </c>
      <c r="D3663">
        <v>0.1</v>
      </c>
      <c r="E3663">
        <v>0.1</v>
      </c>
      <c r="F3663">
        <v>0.1</v>
      </c>
      <c r="G3663">
        <v>46000</v>
      </c>
      <c r="I3663" t="str">
        <f t="shared" si="514"/>
        <v/>
      </c>
      <c r="J3663" t="str">
        <f t="shared" si="515"/>
        <v/>
      </c>
      <c r="K3663" t="str">
        <f t="shared" si="516"/>
        <v/>
      </c>
      <c r="M3663" s="11" t="str">
        <f t="shared" si="520"/>
        <v/>
      </c>
      <c r="O3663">
        <f>IF(ROW($E3663)&lt;=VALUE(LEFT(O$1,FIND("-",O$1,1)-1)),0,IF(ROW($E3663)=VALUE(LEFT(O$1,FIND("-",O$1,1)-1))+1,AVERAGE(INDEX($E:$E,ROW($E3663)-VALUE(LEFT(O$1,FIND("-",O$1,1)-1))):$E3663),($E3663*(2/(VALUE(LEFT(O$1,FIND("-",O$1,1)-1))+1)))+(O3662*(1-(2/(VALUE(LEFT(O$1,FIND("-",O$1,1)-1))+1))))))</f>
        <v>0.11806572090440791</v>
      </c>
      <c r="Q3663">
        <f>IF(ROW($E3663)&lt;=VALUE(LEFT(Q$1,FIND("-",Q$1,1)-1)),0,IF(ROW($E3663)=VALUE(LEFT(Q$1,FIND("-",Q$1,1)-1))+1,AVERAGE(INDEX($E:$E,ROW($E3663)-VALUE(LEFT(Q$1,FIND("-",Q$1,1)-1))):$E3663),($E3663*(2/(VALUE(LEFT(Q$1,FIND("-",Q$1,1)-1))+1)))+(Q3662*(1-(2/(VALUE(LEFT(Q$1,FIND("-",Q$1,1)-1))+1))))))</f>
        <v>0.10079737077993554</v>
      </c>
      <c r="R3663">
        <f>IF(ROW($E3663)&lt;=VALUE(LEFT(R$1,FIND("-",R$1,1)-1)),0,IF(ROW($E3663)=VALUE(LEFT(R$1,FIND("-",R$1,1)-1))+1,AVERAGE(INDEX($E:$E,ROW($E3663)-VALUE(LEFT(R$1,FIND("-",R$1,1)-1))):$E3663),($E3663*(2/(VALUE(LEFT(R$1,FIND("-",R$1,1)-1))+1)))+(R3662*(1-(2/(VALUE(LEFT(R$1,FIND("-",R$1,1)-1))+1))))))</f>
        <v>0.10121330701776551</v>
      </c>
      <c r="S3663">
        <f t="shared" si="517"/>
        <v>-4.1593623782996969E-4</v>
      </c>
      <c r="T3663">
        <f>IF(ROW($E3663)&lt;=MAX(VALUE(LEFT(Q$1,FIND("-",Q$1,1)-1)),VALUE(LEFT(R$1,FIND("-",R$1,1)-1)))+VALUE(LEFT(T$1,FIND("-",T$1,1)-1))-1,0,IF(ROW($E3663)=MAX(VALUE(LEFT(Q$1,FIND("-",Q$1,1)-1)),VALUE(LEFT(R$1,FIND("-",R$1,1)-1)))+VALUE(LEFT(T$1,FIND("-",T$1,1)-1)),AVERAGE(INDEX($S:$S,ROW(S3663)-VALUE(LEFT(T$1,FIND("-",T$1,1)-1))+1):S3663),($S3663*(2/(VALUE(LEFT(T$1,FIND("-",T$1,1)-1))+1)))+(T3662*(1-(2/(VALUE(LEFT(T$1,FIND("-",T$1,1)-1))+1))))))</f>
        <v>-5.1290383780872723E-4</v>
      </c>
      <c r="V3663">
        <f t="shared" si="518"/>
        <v>0</v>
      </c>
      <c r="W3663">
        <f>IF(ROW($E3663)&lt;=VALUE(LEFT(W$1,FIND("-",W$1,1)-1))+1,0,IF(ROW($E3662)=VALUE(LEFT(W$1,FIND("-",W$1,1)-1))+1,100-100/(1+ABS((SUMIF(INDEX($V:$V,ROW($V3663)-VALUE(LEFT(W$1,FIND("-",W$1,1)-1))+1):$V3663,"&gt;0",INDEX($V:$V,ROW($V3663)-VALUE(LEFT(W$1,FIND("-",W$1,1)-1))+1):$V3663)/COUNTIF(INDEX($V:$V,ROW($V3663)-VALUE(LEFT(W$1,FIND("-",W$1,1)-1))+1):$V3663,"&gt;0"))/(SUMIF(INDEX($V:$V,ROW($V3663)-VALUE(LEFT(W$1,FIND("-",W$1,1)-1))+1):$V3663,"&lt;0",INDEX($V:$V,ROW($V3663)-VALUE(LEFT(W$1,FIND("-",W$1,1)-1))+1):$V3663)/COUNTIF(INDEX($V:$V,ROW($V3663)-VALUE(LEFT(W$1,FIND("-",W$1,1)-1))+1):$V3663,"&lt;0")))),100-100/(1+ABS((SUMIF(INDEX($V:$V,ROW($V3663)-VALUE(LEFT(W$1,FIND("-",W$1,1)-1))+1):$V3663,"&gt;0",INDEX($V:$V,ROW($V3663)-VALUE(LEFT(W$1,FIND("-",W$1,1)-1))+1):$V3663)/VALUE(LEFT(W$1,FIND("-",W$1,1)-1)))/(SUMIF(INDEX($V:$V,ROW($V3663)-VALUE(LEFT(W$1,FIND("-",W$1,1)-1))+1):$V3663,"&lt;0",INDEX($V:$V,ROW($V3663)-VALUE(LEFT(W$1,FIND("-",W$1,1)-1))+1):$V3663)/VALUE(LEFT(W$1,FIND("-",W$1,1)-1)))))))</f>
        <v>50</v>
      </c>
      <c r="Y3663">
        <f>IF(ROW($E3663)&lt;=VALUE(LEFT(Y$1,FIND("-",Y$1,1)-1)),0,MAX(INDEX(C:C,ROW(C3663)-VALUE(LEFT(Y$1,FIND("-",Y$1,1)-1))+1):C3663))</f>
        <v>0.105</v>
      </c>
      <c r="Z3663">
        <f>IF(ROW($E3663)&lt;=VALUE(LEFT(Z$1,FIND("-",Z$1,1)-1)),0,MIN(INDEX(D:D,ROW(D3663)-VALUE(LEFT(Z$1,FIND("-",Z$1,1)-1))+1):D3663))</f>
        <v>9.5000000000000001E-2</v>
      </c>
      <c r="AA3663">
        <f t="shared" ref="AA3663:AA3726" si="522">IF(ROW($E3663)&lt;=VALUE(LEFT(AA$1,FIND("-",AA$1,1)-1)),0,(($E3663-$Z3663)/($Y3663-$Z3663))*100)</f>
        <v>50.000000000000064</v>
      </c>
      <c r="AB3663">
        <f>IF(ROW($AA3663)&lt;=VALUE(LEFT(AA$1,FIND("-",AA$1,1)-1))+VALUE(LEFT(AB$1,FIND("-",AB$1,1)-1)-1),0,AVERAGE(INDEX($AA:$AA,ROW($AA3663)-VALUE(LEFT(AB$1,FIND("-",AB$1,1)-1))+1):$AA3663))</f>
        <v>33.333333333333378</v>
      </c>
      <c r="AC3663">
        <f>IF(ROW($AA3663)&lt;=VALUE(LEFT(AA$1,FIND("-",AA$1,1)-1))+VALUE(LEFT(AB$1,FIND("-",AB$1,1)-1)-1)+VALUE(LEFT(AC$1,FIND("-",AC$1,1)-1)-1),0,AVERAGE(INDEX($AB:$AB,ROW($AB3663)-VALUE(LEFT(AC$1,FIND("-",AC$1,1)-1))+1):$AB3663))</f>
        <v>38.888888888888914</v>
      </c>
      <c r="AE3663">
        <f t="shared" si="519"/>
        <v>347956544</v>
      </c>
      <c r="AG3663" t="str">
        <f t="shared" si="521"/>
        <v/>
      </c>
    </row>
    <row r="3664" spans="1:33" x14ac:dyDescent="0.25">
      <c r="A3664" s="6">
        <v>42452</v>
      </c>
      <c r="B3664">
        <v>0.1</v>
      </c>
      <c r="C3664">
        <v>0.1</v>
      </c>
      <c r="D3664">
        <v>0.1</v>
      </c>
      <c r="E3664">
        <v>0.1</v>
      </c>
      <c r="F3664">
        <v>0.1</v>
      </c>
      <c r="G3664">
        <v>118800</v>
      </c>
      <c r="I3664" t="str">
        <f t="shared" si="514"/>
        <v/>
      </c>
      <c r="J3664" t="str">
        <f t="shared" si="515"/>
        <v/>
      </c>
      <c r="K3664" t="str">
        <f t="shared" si="516"/>
        <v/>
      </c>
      <c r="M3664" s="11" t="str">
        <f t="shared" si="520"/>
        <v/>
      </c>
      <c r="O3664">
        <f>IF(ROW($E3664)&lt;=VALUE(LEFT(O$1,FIND("-",O$1,1)-1)),0,IF(ROW($E3664)=VALUE(LEFT(O$1,FIND("-",O$1,1)-1))+1,AVERAGE(INDEX($E:$E,ROW($E3664)-VALUE(LEFT(O$1,FIND("-",O$1,1)-1))):$E3664),($E3664*(2/(VALUE(LEFT(O$1,FIND("-",O$1,1)-1))+1)))+(O3663*(1-(2/(VALUE(LEFT(O$1,FIND("-",O$1,1)-1))+1))))))</f>
        <v>0.11788596248744863</v>
      </c>
      <c r="Q3664">
        <f>IF(ROW($E3664)&lt;=VALUE(LEFT(Q$1,FIND("-",Q$1,1)-1)),0,IF(ROW($E3664)=VALUE(LEFT(Q$1,FIND("-",Q$1,1)-1))+1,AVERAGE(INDEX($E:$E,ROW($E3664)-VALUE(LEFT(Q$1,FIND("-",Q$1,1)-1))):$E3664),($E3664*(2/(VALUE(LEFT(Q$1,FIND("-",Q$1,1)-1))+1)))+(Q3663*(1-(2/(VALUE(LEFT(Q$1,FIND("-",Q$1,1)-1))+1))))))</f>
        <v>0.10067469835225315</v>
      </c>
      <c r="R3664">
        <f>IF(ROW($E3664)&lt;=VALUE(LEFT(R$1,FIND("-",R$1,1)-1)),0,IF(ROW($E3664)=VALUE(LEFT(R$1,FIND("-",R$1,1)-1))+1,AVERAGE(INDEX($E:$E,ROW($E3664)-VALUE(LEFT(R$1,FIND("-",R$1,1)-1))):$E3664),($E3664*(2/(VALUE(LEFT(R$1,FIND("-",R$1,1)-1))+1)))+(R3663*(1-(2/(VALUE(LEFT(R$1,FIND("-",R$1,1)-1))+1))))))</f>
        <v>0.10112343242385695</v>
      </c>
      <c r="S3664">
        <f t="shared" si="517"/>
        <v>-4.4873407160379852E-4</v>
      </c>
      <c r="T3664">
        <f>IF(ROW($E3664)&lt;=MAX(VALUE(LEFT(Q$1,FIND("-",Q$1,1)-1)),VALUE(LEFT(R$1,FIND("-",R$1,1)-1)))+VALUE(LEFT(T$1,FIND("-",T$1,1)-1))-1,0,IF(ROW($E3664)=MAX(VALUE(LEFT(Q$1,FIND("-",Q$1,1)-1)),VALUE(LEFT(R$1,FIND("-",R$1,1)-1)))+VALUE(LEFT(T$1,FIND("-",T$1,1)-1)),AVERAGE(INDEX($S:$S,ROW(S3664)-VALUE(LEFT(T$1,FIND("-",T$1,1)-1))+1):S3664),($S3664*(2/(VALUE(LEFT(T$1,FIND("-",T$1,1)-1))+1)))+(T3663*(1-(2/(VALUE(LEFT(T$1,FIND("-",T$1,1)-1))+1))))))</f>
        <v>-5.0006988456774155E-4</v>
      </c>
      <c r="V3664">
        <f t="shared" si="518"/>
        <v>0</v>
      </c>
      <c r="W3664">
        <f>IF(ROW($E3664)&lt;=VALUE(LEFT(W$1,FIND("-",W$1,1)-1))+1,0,IF(ROW($E3663)=VALUE(LEFT(W$1,FIND("-",W$1,1)-1))+1,100-100/(1+ABS((SUMIF(INDEX($V:$V,ROW($V3664)-VALUE(LEFT(W$1,FIND("-",W$1,1)-1))+1):$V3664,"&gt;0",INDEX($V:$V,ROW($V3664)-VALUE(LEFT(W$1,FIND("-",W$1,1)-1))+1):$V3664)/COUNTIF(INDEX($V:$V,ROW($V3664)-VALUE(LEFT(W$1,FIND("-",W$1,1)-1))+1):$V3664,"&gt;0"))/(SUMIF(INDEX($V:$V,ROW($V3664)-VALUE(LEFT(W$1,FIND("-",W$1,1)-1))+1):$V3664,"&lt;0",INDEX($V:$V,ROW($V3664)-VALUE(LEFT(W$1,FIND("-",W$1,1)-1))+1):$V3664)/COUNTIF(INDEX($V:$V,ROW($V3664)-VALUE(LEFT(W$1,FIND("-",W$1,1)-1))+1):$V3664,"&lt;0")))),100-100/(1+ABS((SUMIF(INDEX($V:$V,ROW($V3664)-VALUE(LEFT(W$1,FIND("-",W$1,1)-1))+1):$V3664,"&gt;0",INDEX($V:$V,ROW($V3664)-VALUE(LEFT(W$1,FIND("-",W$1,1)-1))+1):$V3664)/VALUE(LEFT(W$1,FIND("-",W$1,1)-1)))/(SUMIF(INDEX($V:$V,ROW($V3664)-VALUE(LEFT(W$1,FIND("-",W$1,1)-1))+1):$V3664,"&lt;0",INDEX($V:$V,ROW($V3664)-VALUE(LEFT(W$1,FIND("-",W$1,1)-1))+1):$V3664)/VALUE(LEFT(W$1,FIND("-",W$1,1)-1)))))))</f>
        <v>50</v>
      </c>
      <c r="Y3664">
        <f>IF(ROW($E3664)&lt;=VALUE(LEFT(Y$1,FIND("-",Y$1,1)-1)),0,MAX(INDEX(C:C,ROW(C3664)-VALUE(LEFT(Y$1,FIND("-",Y$1,1)-1))+1):C3664))</f>
        <v>0.105</v>
      </c>
      <c r="Z3664">
        <f>IF(ROW($E3664)&lt;=VALUE(LEFT(Z$1,FIND("-",Z$1,1)-1)),0,MIN(INDEX(D:D,ROW(D3664)-VALUE(LEFT(Z$1,FIND("-",Z$1,1)-1))+1):D3664))</f>
        <v>9.5000000000000001E-2</v>
      </c>
      <c r="AA3664">
        <f t="shared" si="522"/>
        <v>50.000000000000064</v>
      </c>
      <c r="AB3664">
        <f>IF(ROW($AA3664)&lt;=VALUE(LEFT(AA$1,FIND("-",AA$1,1)-1))+VALUE(LEFT(AB$1,FIND("-",AB$1,1)-1)-1),0,AVERAGE(INDEX($AA:$AA,ROW($AA3664)-VALUE(LEFT(AB$1,FIND("-",AB$1,1)-1))+1):$AA3664))</f>
        <v>50.000000000000064</v>
      </c>
      <c r="AC3664">
        <f>IF(ROW($AA3664)&lt;=VALUE(LEFT(AA$1,FIND("-",AA$1,1)-1))+VALUE(LEFT(AB$1,FIND("-",AB$1,1)-1)-1)+VALUE(LEFT(AC$1,FIND("-",AC$1,1)-1)-1),0,AVERAGE(INDEX($AB:$AB,ROW($AB3664)-VALUE(LEFT(AC$1,FIND("-",AC$1,1)-1))+1):$AB3664))</f>
        <v>44.444444444444485</v>
      </c>
      <c r="AE3664">
        <f t="shared" si="519"/>
        <v>347956544</v>
      </c>
      <c r="AG3664" t="str">
        <f t="shared" si="521"/>
        <v/>
      </c>
    </row>
    <row r="3665" spans="1:33" x14ac:dyDescent="0.25">
      <c r="A3665" s="6">
        <v>42454</v>
      </c>
      <c r="B3665">
        <v>0.1</v>
      </c>
      <c r="C3665">
        <v>0.1</v>
      </c>
      <c r="D3665">
        <v>0.1</v>
      </c>
      <c r="E3665">
        <v>0.1</v>
      </c>
      <c r="F3665">
        <v>0.1</v>
      </c>
      <c r="G3665">
        <v>39100</v>
      </c>
      <c r="I3665" t="str">
        <f t="shared" si="514"/>
        <v/>
      </c>
      <c r="J3665" t="str">
        <f t="shared" si="515"/>
        <v/>
      </c>
      <c r="K3665" t="str">
        <f t="shared" si="516"/>
        <v/>
      </c>
      <c r="M3665" s="11" t="str">
        <f t="shared" si="520"/>
        <v/>
      </c>
      <c r="O3665">
        <f>IF(ROW($E3665)&lt;=VALUE(LEFT(O$1,FIND("-",O$1,1)-1)),0,IF(ROW($E3665)=VALUE(LEFT(O$1,FIND("-",O$1,1)-1))+1,AVERAGE(INDEX($E:$E,ROW($E3665)-VALUE(LEFT(O$1,FIND("-",O$1,1)-1))):$E3665),($E3665*(2/(VALUE(LEFT(O$1,FIND("-",O$1,1)-1))+1)))+(O3664*(1-(2/(VALUE(LEFT(O$1,FIND("-",O$1,1)-1))+1))))))</f>
        <v>0.11770799271145413</v>
      </c>
      <c r="Q3665">
        <f>IF(ROW($E3665)&lt;=VALUE(LEFT(Q$1,FIND("-",Q$1,1)-1)),0,IF(ROW($E3665)=VALUE(LEFT(Q$1,FIND("-",Q$1,1)-1))+1,AVERAGE(INDEX($E:$E,ROW($E3665)-VALUE(LEFT(Q$1,FIND("-",Q$1,1)-1))):$E3665),($E3665*(2/(VALUE(LEFT(Q$1,FIND("-",Q$1,1)-1))+1)))+(Q3664*(1-(2/(VALUE(LEFT(Q$1,FIND("-",Q$1,1)-1))+1))))))</f>
        <v>0.10057089860575266</v>
      </c>
      <c r="R3665">
        <f>IF(ROW($E3665)&lt;=VALUE(LEFT(R$1,FIND("-",R$1,1)-1)),0,IF(ROW($E3665)=VALUE(LEFT(R$1,FIND("-",R$1,1)-1))+1,AVERAGE(INDEX($E:$E,ROW($E3665)-VALUE(LEFT(R$1,FIND("-",R$1,1)-1))):$E3665),($E3665*(2/(VALUE(LEFT(R$1,FIND("-",R$1,1)-1))+1)))+(R3664*(1-(2/(VALUE(LEFT(R$1,FIND("-",R$1,1)-1))+1))))))</f>
        <v>0.10104021520727495</v>
      </c>
      <c r="S3665">
        <f t="shared" si="517"/>
        <v>-4.6931660152228771E-4</v>
      </c>
      <c r="T3665">
        <f>IF(ROW($E3665)&lt;=MAX(VALUE(LEFT(Q$1,FIND("-",Q$1,1)-1)),VALUE(LEFT(R$1,FIND("-",R$1,1)-1)))+VALUE(LEFT(T$1,FIND("-",T$1,1)-1))-1,0,IF(ROW($E3665)=MAX(VALUE(LEFT(Q$1,FIND("-",Q$1,1)-1)),VALUE(LEFT(R$1,FIND("-",R$1,1)-1)))+VALUE(LEFT(T$1,FIND("-",T$1,1)-1)),AVERAGE(INDEX($S:$S,ROW(S3665)-VALUE(LEFT(T$1,FIND("-",T$1,1)-1))+1):S3665),($S3665*(2/(VALUE(LEFT(T$1,FIND("-",T$1,1)-1))+1)))+(T3664*(1-(2/(VALUE(LEFT(T$1,FIND("-",T$1,1)-1))+1))))))</f>
        <v>-4.9391922795865076E-4</v>
      </c>
      <c r="V3665">
        <f t="shared" si="518"/>
        <v>0</v>
      </c>
      <c r="W3665">
        <f>IF(ROW($E3665)&lt;=VALUE(LEFT(W$1,FIND("-",W$1,1)-1))+1,0,IF(ROW($E3664)=VALUE(LEFT(W$1,FIND("-",W$1,1)-1))+1,100-100/(1+ABS((SUMIF(INDEX($V:$V,ROW($V3665)-VALUE(LEFT(W$1,FIND("-",W$1,1)-1))+1):$V3665,"&gt;0",INDEX($V:$V,ROW($V3665)-VALUE(LEFT(W$1,FIND("-",W$1,1)-1))+1):$V3665)/COUNTIF(INDEX($V:$V,ROW($V3665)-VALUE(LEFT(W$1,FIND("-",W$1,1)-1))+1):$V3665,"&gt;0"))/(SUMIF(INDEX($V:$V,ROW($V3665)-VALUE(LEFT(W$1,FIND("-",W$1,1)-1))+1):$V3665,"&lt;0",INDEX($V:$V,ROW($V3665)-VALUE(LEFT(W$1,FIND("-",W$1,1)-1))+1):$V3665)/COUNTIF(INDEX($V:$V,ROW($V3665)-VALUE(LEFT(W$1,FIND("-",W$1,1)-1))+1):$V3665,"&lt;0")))),100-100/(1+ABS((SUMIF(INDEX($V:$V,ROW($V3665)-VALUE(LEFT(W$1,FIND("-",W$1,1)-1))+1):$V3665,"&gt;0",INDEX($V:$V,ROW($V3665)-VALUE(LEFT(W$1,FIND("-",W$1,1)-1))+1):$V3665)/VALUE(LEFT(W$1,FIND("-",W$1,1)-1)))/(SUMIF(INDEX($V:$V,ROW($V3665)-VALUE(LEFT(W$1,FIND("-",W$1,1)-1))+1):$V3665,"&lt;0",INDEX($V:$V,ROW($V3665)-VALUE(LEFT(W$1,FIND("-",W$1,1)-1))+1):$V3665)/VALUE(LEFT(W$1,FIND("-",W$1,1)-1)))))))</f>
        <v>50</v>
      </c>
      <c r="Y3665">
        <f>IF(ROW($E3665)&lt;=VALUE(LEFT(Y$1,FIND("-",Y$1,1)-1)),0,MAX(INDEX(C:C,ROW(C3665)-VALUE(LEFT(Y$1,FIND("-",Y$1,1)-1))+1):C3665))</f>
        <v>0.105</v>
      </c>
      <c r="Z3665">
        <f>IF(ROW($E3665)&lt;=VALUE(LEFT(Z$1,FIND("-",Z$1,1)-1)),0,MIN(INDEX(D:D,ROW(D3665)-VALUE(LEFT(Z$1,FIND("-",Z$1,1)-1))+1):D3665))</f>
        <v>9.5000000000000001E-2</v>
      </c>
      <c r="AA3665">
        <f t="shared" si="522"/>
        <v>50.000000000000064</v>
      </c>
      <c r="AB3665">
        <f>IF(ROW($AA3665)&lt;=VALUE(LEFT(AA$1,FIND("-",AA$1,1)-1))+VALUE(LEFT(AB$1,FIND("-",AB$1,1)-1)-1),0,AVERAGE(INDEX($AA:$AA,ROW($AA3665)-VALUE(LEFT(AB$1,FIND("-",AB$1,1)-1))+1):$AA3665))</f>
        <v>50.000000000000064</v>
      </c>
      <c r="AC3665">
        <f>IF(ROW($AA3665)&lt;=VALUE(LEFT(AA$1,FIND("-",AA$1,1)-1))+VALUE(LEFT(AB$1,FIND("-",AB$1,1)-1)-1)+VALUE(LEFT(AC$1,FIND("-",AC$1,1)-1)-1),0,AVERAGE(INDEX($AB:$AB,ROW($AB3665)-VALUE(LEFT(AC$1,FIND("-",AC$1,1)-1))+1):$AB3665))</f>
        <v>44.444444444444507</v>
      </c>
      <c r="AE3665">
        <f t="shared" si="519"/>
        <v>347956544</v>
      </c>
      <c r="AG3665" t="str">
        <f t="shared" si="521"/>
        <v/>
      </c>
    </row>
    <row r="3666" spans="1:33" x14ac:dyDescent="0.25">
      <c r="A3666" s="6">
        <v>42457</v>
      </c>
      <c r="B3666">
        <v>0.1</v>
      </c>
      <c r="C3666">
        <v>0.1</v>
      </c>
      <c r="D3666">
        <v>0.1</v>
      </c>
      <c r="E3666">
        <v>0.1</v>
      </c>
      <c r="F3666">
        <v>0.1</v>
      </c>
      <c r="G3666">
        <v>0</v>
      </c>
      <c r="I3666" t="str">
        <f t="shared" si="514"/>
        <v/>
      </c>
      <c r="J3666" t="str">
        <f t="shared" si="515"/>
        <v/>
      </c>
      <c r="K3666" t="str">
        <f t="shared" si="516"/>
        <v/>
      </c>
      <c r="M3666" s="11" t="str">
        <f t="shared" si="520"/>
        <v/>
      </c>
      <c r="O3666">
        <f>IF(ROW($E3666)&lt;=VALUE(LEFT(O$1,FIND("-",O$1,1)-1)),0,IF(ROW($E3666)=VALUE(LEFT(O$1,FIND("-",O$1,1)-1))+1,AVERAGE(INDEX($E:$E,ROW($E3666)-VALUE(LEFT(O$1,FIND("-",O$1,1)-1))):$E3666),($E3666*(2/(VALUE(LEFT(O$1,FIND("-",O$1,1)-1))+1)))+(O3665*(1-(2/(VALUE(LEFT(O$1,FIND("-",O$1,1)-1))+1))))))</f>
        <v>0.11753179377900186</v>
      </c>
      <c r="Q3666">
        <f>IF(ROW($E3666)&lt;=VALUE(LEFT(Q$1,FIND("-",Q$1,1)-1)),0,IF(ROW($E3666)=VALUE(LEFT(Q$1,FIND("-",Q$1,1)-1))+1,AVERAGE(INDEX($E:$E,ROW($E3666)-VALUE(LEFT(Q$1,FIND("-",Q$1,1)-1))):$E3666),($E3666*(2/(VALUE(LEFT(Q$1,FIND("-",Q$1,1)-1))+1)))+(Q3665*(1-(2/(VALUE(LEFT(Q$1,FIND("-",Q$1,1)-1))+1))))))</f>
        <v>0.10048306805102149</v>
      </c>
      <c r="R3666">
        <f>IF(ROW($E3666)&lt;=VALUE(LEFT(R$1,FIND("-",R$1,1)-1)),0,IF(ROW($E3666)=VALUE(LEFT(R$1,FIND("-",R$1,1)-1))+1,AVERAGE(INDEX($E:$E,ROW($E3666)-VALUE(LEFT(R$1,FIND("-",R$1,1)-1))):$E3666),($E3666*(2/(VALUE(LEFT(R$1,FIND("-",R$1,1)-1))+1)))+(R3665*(1-(2/(VALUE(LEFT(R$1,FIND("-",R$1,1)-1))+1))))))</f>
        <v>0.10096316222895828</v>
      </c>
      <c r="S3666">
        <f t="shared" si="517"/>
        <v>-4.8009417793679066E-4</v>
      </c>
      <c r="T3666">
        <f>IF(ROW($E3666)&lt;=MAX(VALUE(LEFT(Q$1,FIND("-",Q$1,1)-1)),VALUE(LEFT(R$1,FIND("-",R$1,1)-1)))+VALUE(LEFT(T$1,FIND("-",T$1,1)-1))-1,0,IF(ROW($E3666)=MAX(VALUE(LEFT(Q$1,FIND("-",Q$1,1)-1)),VALUE(LEFT(R$1,FIND("-",R$1,1)-1)))+VALUE(LEFT(T$1,FIND("-",T$1,1)-1)),AVERAGE(INDEX($S:$S,ROW(S3666)-VALUE(LEFT(T$1,FIND("-",T$1,1)-1))+1):S3666),($S3666*(2/(VALUE(LEFT(T$1,FIND("-",T$1,1)-1))+1)))+(T3665*(1-(2/(VALUE(LEFT(T$1,FIND("-",T$1,1)-1))+1))))))</f>
        <v>-4.911542179542788E-4</v>
      </c>
      <c r="V3666">
        <f t="shared" si="518"/>
        <v>0</v>
      </c>
      <c r="W3666">
        <f>IF(ROW($E3666)&lt;=VALUE(LEFT(W$1,FIND("-",W$1,1)-1))+1,0,IF(ROW($E3665)=VALUE(LEFT(W$1,FIND("-",W$1,1)-1))+1,100-100/(1+ABS((SUMIF(INDEX($V:$V,ROW($V3666)-VALUE(LEFT(W$1,FIND("-",W$1,1)-1))+1):$V3666,"&gt;0",INDEX($V:$V,ROW($V3666)-VALUE(LEFT(W$1,FIND("-",W$1,1)-1))+1):$V3666)/COUNTIF(INDEX($V:$V,ROW($V3666)-VALUE(LEFT(W$1,FIND("-",W$1,1)-1))+1):$V3666,"&gt;0"))/(SUMIF(INDEX($V:$V,ROW($V3666)-VALUE(LEFT(W$1,FIND("-",W$1,1)-1))+1):$V3666,"&lt;0",INDEX($V:$V,ROW($V3666)-VALUE(LEFT(W$1,FIND("-",W$1,1)-1))+1):$V3666)/COUNTIF(INDEX($V:$V,ROW($V3666)-VALUE(LEFT(W$1,FIND("-",W$1,1)-1))+1):$V3666,"&lt;0")))),100-100/(1+ABS((SUMIF(INDEX($V:$V,ROW($V3666)-VALUE(LEFT(W$1,FIND("-",W$1,1)-1))+1):$V3666,"&gt;0",INDEX($V:$V,ROW($V3666)-VALUE(LEFT(W$1,FIND("-",W$1,1)-1))+1):$V3666)/VALUE(LEFT(W$1,FIND("-",W$1,1)-1)))/(SUMIF(INDEX($V:$V,ROW($V3666)-VALUE(LEFT(W$1,FIND("-",W$1,1)-1))+1):$V3666,"&lt;0",INDEX($V:$V,ROW($V3666)-VALUE(LEFT(W$1,FIND("-",W$1,1)-1))+1):$V3666)/VALUE(LEFT(W$1,FIND("-",W$1,1)-1)))))))</f>
        <v>50</v>
      </c>
      <c r="Y3666">
        <f>IF(ROW($E3666)&lt;=VALUE(LEFT(Y$1,FIND("-",Y$1,1)-1)),0,MAX(INDEX(C:C,ROW(C3666)-VALUE(LEFT(Y$1,FIND("-",Y$1,1)-1))+1):C3666))</f>
        <v>0.105</v>
      </c>
      <c r="Z3666">
        <f>IF(ROW($E3666)&lt;=VALUE(LEFT(Z$1,FIND("-",Z$1,1)-1)),0,MIN(INDEX(D:D,ROW(D3666)-VALUE(LEFT(Z$1,FIND("-",Z$1,1)-1))+1):D3666))</f>
        <v>9.5000000000000001E-2</v>
      </c>
      <c r="AA3666">
        <f t="shared" si="522"/>
        <v>50.000000000000064</v>
      </c>
      <c r="AB3666">
        <f>IF(ROW($AA3666)&lt;=VALUE(LEFT(AA$1,FIND("-",AA$1,1)-1))+VALUE(LEFT(AB$1,FIND("-",AB$1,1)-1)-1),0,AVERAGE(INDEX($AA:$AA,ROW($AA3666)-VALUE(LEFT(AB$1,FIND("-",AB$1,1)-1))+1):$AA3666))</f>
        <v>50.000000000000064</v>
      </c>
      <c r="AC3666">
        <f>IF(ROW($AA3666)&lt;=VALUE(LEFT(AA$1,FIND("-",AA$1,1)-1))+VALUE(LEFT(AB$1,FIND("-",AB$1,1)-1)-1)+VALUE(LEFT(AC$1,FIND("-",AC$1,1)-1)-1),0,AVERAGE(INDEX($AB:$AB,ROW($AB3666)-VALUE(LEFT(AC$1,FIND("-",AC$1,1)-1))+1):$AB3666))</f>
        <v>50.000000000000064</v>
      </c>
      <c r="AE3666">
        <f t="shared" si="519"/>
        <v>347956544</v>
      </c>
      <c r="AG3666" t="str">
        <f t="shared" si="521"/>
        <v/>
      </c>
    </row>
    <row r="3667" spans="1:33" x14ac:dyDescent="0.25">
      <c r="A3667" s="6">
        <v>42458</v>
      </c>
      <c r="B3667">
        <v>0.1</v>
      </c>
      <c r="C3667">
        <v>0.1</v>
      </c>
      <c r="D3667">
        <v>0.1</v>
      </c>
      <c r="E3667">
        <v>0.1</v>
      </c>
      <c r="F3667">
        <v>0.1</v>
      </c>
      <c r="G3667">
        <v>0</v>
      </c>
      <c r="I3667" t="str">
        <f t="shared" si="514"/>
        <v/>
      </c>
      <c r="J3667" t="str">
        <f t="shared" si="515"/>
        <v/>
      </c>
      <c r="K3667" t="str">
        <f t="shared" si="516"/>
        <v/>
      </c>
      <c r="M3667" s="11" t="str">
        <f t="shared" si="520"/>
        <v/>
      </c>
      <c r="O3667">
        <f>IF(ROW($E3667)&lt;=VALUE(LEFT(O$1,FIND("-",O$1,1)-1)),0,IF(ROW($E3667)=VALUE(LEFT(O$1,FIND("-",O$1,1)-1))+1,AVERAGE(INDEX($E:$E,ROW($E3667)-VALUE(LEFT(O$1,FIND("-",O$1,1)-1))):$E3667),($E3667*(2/(VALUE(LEFT(O$1,FIND("-",O$1,1)-1))+1)))+(O3666*(1-(2/(VALUE(LEFT(O$1,FIND("-",O$1,1)-1))+1))))))</f>
        <v>0.11735734806975806</v>
      </c>
      <c r="Q3667">
        <f>IF(ROW($E3667)&lt;=VALUE(LEFT(Q$1,FIND("-",Q$1,1)-1)),0,IF(ROW($E3667)=VALUE(LEFT(Q$1,FIND("-",Q$1,1)-1))+1,AVERAGE(INDEX($E:$E,ROW($E3667)-VALUE(LEFT(Q$1,FIND("-",Q$1,1)-1))):$E3667),($E3667*(2/(VALUE(LEFT(Q$1,FIND("-",Q$1,1)-1))+1)))+(Q3666*(1-(2/(VALUE(LEFT(Q$1,FIND("-",Q$1,1)-1))+1))))))</f>
        <v>0.10040874988932587</v>
      </c>
      <c r="R3667">
        <f>IF(ROW($E3667)&lt;=VALUE(LEFT(R$1,FIND("-",R$1,1)-1)),0,IF(ROW($E3667)=VALUE(LEFT(R$1,FIND("-",R$1,1)-1))+1,AVERAGE(INDEX($E:$E,ROW($E3667)-VALUE(LEFT(R$1,FIND("-",R$1,1)-1))):$E3667),($E3667*(2/(VALUE(LEFT(R$1,FIND("-",R$1,1)-1))+1)))+(R3666*(1-(2/(VALUE(LEFT(R$1,FIND("-",R$1,1)-1))+1))))))</f>
        <v>0.10089181687866507</v>
      </c>
      <c r="S3667">
        <f t="shared" si="517"/>
        <v>-4.8306698933919812E-4</v>
      </c>
      <c r="T3667">
        <f>IF(ROW($E3667)&lt;=MAX(VALUE(LEFT(Q$1,FIND("-",Q$1,1)-1)),VALUE(LEFT(R$1,FIND("-",R$1,1)-1)))+VALUE(LEFT(T$1,FIND("-",T$1,1)-1))-1,0,IF(ROW($E3667)=MAX(VALUE(LEFT(Q$1,FIND("-",Q$1,1)-1)),VALUE(LEFT(R$1,FIND("-",R$1,1)-1)))+VALUE(LEFT(T$1,FIND("-",T$1,1)-1)),AVERAGE(INDEX($S:$S,ROW(S3667)-VALUE(LEFT(T$1,FIND("-",T$1,1)-1))+1):S3667),($S3667*(2/(VALUE(LEFT(T$1,FIND("-",T$1,1)-1))+1)))+(T3666*(1-(2/(VALUE(LEFT(T$1,FIND("-",T$1,1)-1))+1))))))</f>
        <v>-4.8953677223126271E-4</v>
      </c>
      <c r="V3667">
        <f t="shared" si="518"/>
        <v>0</v>
      </c>
      <c r="W3667">
        <f>IF(ROW($E3667)&lt;=VALUE(LEFT(W$1,FIND("-",W$1,1)-1))+1,0,IF(ROW($E3666)=VALUE(LEFT(W$1,FIND("-",W$1,1)-1))+1,100-100/(1+ABS((SUMIF(INDEX($V:$V,ROW($V3667)-VALUE(LEFT(W$1,FIND("-",W$1,1)-1))+1):$V3667,"&gt;0",INDEX($V:$V,ROW($V3667)-VALUE(LEFT(W$1,FIND("-",W$1,1)-1))+1):$V3667)/COUNTIF(INDEX($V:$V,ROW($V3667)-VALUE(LEFT(W$1,FIND("-",W$1,1)-1))+1):$V3667,"&gt;0"))/(SUMIF(INDEX($V:$V,ROW($V3667)-VALUE(LEFT(W$1,FIND("-",W$1,1)-1))+1):$V3667,"&lt;0",INDEX($V:$V,ROW($V3667)-VALUE(LEFT(W$1,FIND("-",W$1,1)-1))+1):$V3667)/COUNTIF(INDEX($V:$V,ROW($V3667)-VALUE(LEFT(W$1,FIND("-",W$1,1)-1))+1):$V3667,"&lt;0")))),100-100/(1+ABS((SUMIF(INDEX($V:$V,ROW($V3667)-VALUE(LEFT(W$1,FIND("-",W$1,1)-1))+1):$V3667,"&gt;0",INDEX($V:$V,ROW($V3667)-VALUE(LEFT(W$1,FIND("-",W$1,1)-1))+1):$V3667)/VALUE(LEFT(W$1,FIND("-",W$1,1)-1)))/(SUMIF(INDEX($V:$V,ROW($V3667)-VALUE(LEFT(W$1,FIND("-",W$1,1)-1))+1):$V3667,"&lt;0",INDEX($V:$V,ROW($V3667)-VALUE(LEFT(W$1,FIND("-",W$1,1)-1))+1):$V3667)/VALUE(LEFT(W$1,FIND("-",W$1,1)-1)))))))</f>
        <v>50</v>
      </c>
      <c r="Y3667">
        <f>IF(ROW($E3667)&lt;=VALUE(LEFT(Y$1,FIND("-",Y$1,1)-1)),0,MAX(INDEX(C:C,ROW(C3667)-VALUE(LEFT(Y$1,FIND("-",Y$1,1)-1))+1):C3667))</f>
        <v>0.105</v>
      </c>
      <c r="Z3667">
        <f>IF(ROW($E3667)&lt;=VALUE(LEFT(Z$1,FIND("-",Z$1,1)-1)),0,MIN(INDEX(D:D,ROW(D3667)-VALUE(LEFT(Z$1,FIND("-",Z$1,1)-1))+1):D3667))</f>
        <v>9.5000000000000001E-2</v>
      </c>
      <c r="AA3667">
        <f t="shared" si="522"/>
        <v>50.000000000000064</v>
      </c>
      <c r="AB3667">
        <f>IF(ROW($AA3667)&lt;=VALUE(LEFT(AA$1,FIND("-",AA$1,1)-1))+VALUE(LEFT(AB$1,FIND("-",AB$1,1)-1)-1),0,AVERAGE(INDEX($AA:$AA,ROW($AA3667)-VALUE(LEFT(AB$1,FIND("-",AB$1,1)-1))+1):$AA3667))</f>
        <v>50.000000000000064</v>
      </c>
      <c r="AC3667">
        <f>IF(ROW($AA3667)&lt;=VALUE(LEFT(AA$1,FIND("-",AA$1,1)-1))+VALUE(LEFT(AB$1,FIND("-",AB$1,1)-1)-1)+VALUE(LEFT(AC$1,FIND("-",AC$1,1)-1)-1),0,AVERAGE(INDEX($AB:$AB,ROW($AB3667)-VALUE(LEFT(AC$1,FIND("-",AC$1,1)-1))+1):$AB3667))</f>
        <v>50.000000000000064</v>
      </c>
      <c r="AE3667">
        <f t="shared" si="519"/>
        <v>347956544</v>
      </c>
      <c r="AG3667" t="str">
        <f t="shared" si="521"/>
        <v/>
      </c>
    </row>
    <row r="3668" spans="1:33" x14ac:dyDescent="0.25">
      <c r="A3668" s="6">
        <v>42459</v>
      </c>
      <c r="B3668">
        <v>9.5000000000000001E-2</v>
      </c>
      <c r="C3668">
        <v>9.5000000000000001E-2</v>
      </c>
      <c r="D3668">
        <v>9.5000000000000001E-2</v>
      </c>
      <c r="E3668">
        <v>9.5000000000000001E-2</v>
      </c>
      <c r="F3668">
        <v>9.5000000000000001E-2</v>
      </c>
      <c r="G3668">
        <v>6000</v>
      </c>
      <c r="I3668" t="str">
        <f t="shared" si="514"/>
        <v>Bearish</v>
      </c>
      <c r="J3668" t="str">
        <f t="shared" si="515"/>
        <v/>
      </c>
      <c r="K3668" t="str">
        <f t="shared" si="516"/>
        <v/>
      </c>
      <c r="M3668" s="11" t="str">
        <f t="shared" si="520"/>
        <v/>
      </c>
      <c r="O3668">
        <f>IF(ROW($E3668)&lt;=VALUE(LEFT(O$1,FIND("-",O$1,1)-1)),0,IF(ROW($E3668)=VALUE(LEFT(O$1,FIND("-",O$1,1)-1))+1,AVERAGE(INDEX($E:$E,ROW($E3668)-VALUE(LEFT(O$1,FIND("-",O$1,1)-1))):$E3668),($E3668*(2/(VALUE(LEFT(O$1,FIND("-",O$1,1)-1))+1)))+(O3667*(1-(2/(VALUE(LEFT(O$1,FIND("-",O$1,1)-1))+1))))))</f>
        <v>0.11713488689493461</v>
      </c>
      <c r="Q3668">
        <f>IF(ROW($E3668)&lt;=VALUE(LEFT(Q$1,FIND("-",Q$1,1)-1)),0,IF(ROW($E3668)=VALUE(LEFT(Q$1,FIND("-",Q$1,1)-1))+1,AVERAGE(INDEX($E:$E,ROW($E3668)-VALUE(LEFT(Q$1,FIND("-",Q$1,1)-1))):$E3668),($E3668*(2/(VALUE(LEFT(Q$1,FIND("-",Q$1,1)-1))+1)))+(Q3667*(1-(2/(VALUE(LEFT(Q$1,FIND("-",Q$1,1)-1))+1))))))</f>
        <v>9.9576634521737276E-2</v>
      </c>
      <c r="R3668">
        <f>IF(ROW($E3668)&lt;=VALUE(LEFT(R$1,FIND("-",R$1,1)-1)),0,IF(ROW($E3668)=VALUE(LEFT(R$1,FIND("-",R$1,1)-1))+1,AVERAGE(INDEX($E:$E,ROW($E3668)-VALUE(LEFT(R$1,FIND("-",R$1,1)-1))):$E3668),($E3668*(2/(VALUE(LEFT(R$1,FIND("-",R$1,1)-1))+1)))+(R3667*(1-(2/(VALUE(LEFT(R$1,FIND("-",R$1,1)-1))+1))))))</f>
        <v>0.10045538599876395</v>
      </c>
      <c r="S3668">
        <f t="shared" si="517"/>
        <v>-8.7875147702667911E-4</v>
      </c>
      <c r="T3668">
        <f>IF(ROW($E3668)&lt;=MAX(VALUE(LEFT(Q$1,FIND("-",Q$1,1)-1)),VALUE(LEFT(R$1,FIND("-",R$1,1)-1)))+VALUE(LEFT(T$1,FIND("-",T$1,1)-1))-1,0,IF(ROW($E3668)=MAX(VALUE(LEFT(Q$1,FIND("-",Q$1,1)-1)),VALUE(LEFT(R$1,FIND("-",R$1,1)-1)))+VALUE(LEFT(T$1,FIND("-",T$1,1)-1)),AVERAGE(INDEX($S:$S,ROW(S3668)-VALUE(LEFT(T$1,FIND("-",T$1,1)-1))+1):S3668),($S3668*(2/(VALUE(LEFT(T$1,FIND("-",T$1,1)-1))+1)))+(T3667*(1-(2/(VALUE(LEFT(T$1,FIND("-",T$1,1)-1))+1))))))</f>
        <v>-5.6737971319034599E-4</v>
      </c>
      <c r="V3668">
        <f t="shared" si="518"/>
        <v>-5.0000000000000044E-3</v>
      </c>
      <c r="W3668">
        <f>IF(ROW($E3668)&lt;=VALUE(LEFT(W$1,FIND("-",W$1,1)-1))+1,0,IF(ROW($E3667)=VALUE(LEFT(W$1,FIND("-",W$1,1)-1))+1,100-100/(1+ABS((SUMIF(INDEX($V:$V,ROW($V3668)-VALUE(LEFT(W$1,FIND("-",W$1,1)-1))+1):$V3668,"&gt;0",INDEX($V:$V,ROW($V3668)-VALUE(LEFT(W$1,FIND("-",W$1,1)-1))+1):$V3668)/COUNTIF(INDEX($V:$V,ROW($V3668)-VALUE(LEFT(W$1,FIND("-",W$1,1)-1))+1):$V3668,"&gt;0"))/(SUMIF(INDEX($V:$V,ROW($V3668)-VALUE(LEFT(W$1,FIND("-",W$1,1)-1))+1):$V3668,"&lt;0",INDEX($V:$V,ROW($V3668)-VALUE(LEFT(W$1,FIND("-",W$1,1)-1))+1):$V3668)/COUNTIF(INDEX($V:$V,ROW($V3668)-VALUE(LEFT(W$1,FIND("-",W$1,1)-1))+1):$V3668,"&lt;0")))),100-100/(1+ABS((SUMIF(INDEX($V:$V,ROW($V3668)-VALUE(LEFT(W$1,FIND("-",W$1,1)-1))+1):$V3668,"&gt;0",INDEX($V:$V,ROW($V3668)-VALUE(LEFT(W$1,FIND("-",W$1,1)-1))+1):$V3668)/VALUE(LEFT(W$1,FIND("-",W$1,1)-1)))/(SUMIF(INDEX($V:$V,ROW($V3668)-VALUE(LEFT(W$1,FIND("-",W$1,1)-1))+1):$V3668,"&lt;0",INDEX($V:$V,ROW($V3668)-VALUE(LEFT(W$1,FIND("-",W$1,1)-1))+1):$V3668)/VALUE(LEFT(W$1,FIND("-",W$1,1)-1)))))))</f>
        <v>39.999999999999979</v>
      </c>
      <c r="Y3668">
        <f>IF(ROW($E3668)&lt;=VALUE(LEFT(Y$1,FIND("-",Y$1,1)-1)),0,MAX(INDEX(C:C,ROW(C3668)-VALUE(LEFT(Y$1,FIND("-",Y$1,1)-1))+1):C3668))</f>
        <v>0.105</v>
      </c>
      <c r="Z3668">
        <f>IF(ROW($E3668)&lt;=VALUE(LEFT(Z$1,FIND("-",Z$1,1)-1)),0,MIN(INDEX(D:D,ROW(D3668)-VALUE(LEFT(Z$1,FIND("-",Z$1,1)-1))+1):D3668))</f>
        <v>9.5000000000000001E-2</v>
      </c>
      <c r="AA3668">
        <f t="shared" si="522"/>
        <v>0</v>
      </c>
      <c r="AB3668">
        <f>IF(ROW($AA3668)&lt;=VALUE(LEFT(AA$1,FIND("-",AA$1,1)-1))+VALUE(LEFT(AB$1,FIND("-",AB$1,1)-1)-1),0,AVERAGE(INDEX($AA:$AA,ROW($AA3668)-VALUE(LEFT(AB$1,FIND("-",AB$1,1)-1))+1):$AA3668))</f>
        <v>33.333333333333378</v>
      </c>
      <c r="AC3668">
        <f>IF(ROW($AA3668)&lt;=VALUE(LEFT(AA$1,FIND("-",AA$1,1)-1))+VALUE(LEFT(AB$1,FIND("-",AB$1,1)-1)-1)+VALUE(LEFT(AC$1,FIND("-",AC$1,1)-1)-1),0,AVERAGE(INDEX($AB:$AB,ROW($AB3668)-VALUE(LEFT(AC$1,FIND("-",AC$1,1)-1))+1):$AB3668))</f>
        <v>44.444444444444507</v>
      </c>
      <c r="AE3668">
        <f t="shared" si="519"/>
        <v>347950544</v>
      </c>
      <c r="AG3668" t="str">
        <f t="shared" si="521"/>
        <v/>
      </c>
    </row>
    <row r="3669" spans="1:33" x14ac:dyDescent="0.25">
      <c r="A3669" s="6">
        <v>42460</v>
      </c>
      <c r="B3669">
        <v>9.5000000000000001E-2</v>
      </c>
      <c r="C3669">
        <v>9.5000000000000001E-2</v>
      </c>
      <c r="D3669">
        <v>9.5000000000000001E-2</v>
      </c>
      <c r="E3669">
        <v>9.5000000000000001E-2</v>
      </c>
      <c r="F3669">
        <v>9.5000000000000001E-2</v>
      </c>
      <c r="G3669">
        <v>24000</v>
      </c>
      <c r="I3669" t="str">
        <f t="shared" si="514"/>
        <v/>
      </c>
      <c r="J3669" t="str">
        <f t="shared" si="515"/>
        <v/>
      </c>
      <c r="K3669" t="str">
        <f t="shared" si="516"/>
        <v/>
      </c>
      <c r="M3669" s="11" t="str">
        <f t="shared" si="520"/>
        <v/>
      </c>
      <c r="O3669">
        <f>IF(ROW($E3669)&lt;=VALUE(LEFT(O$1,FIND("-",O$1,1)-1)),0,IF(ROW($E3669)=VALUE(LEFT(O$1,FIND("-",O$1,1)-1))+1,AVERAGE(INDEX($E:$E,ROW($E3669)-VALUE(LEFT(O$1,FIND("-",O$1,1)-1))):$E3669),($E3669*(2/(VALUE(LEFT(O$1,FIND("-",O$1,1)-1))+1)))+(O3668*(1-(2/(VALUE(LEFT(O$1,FIND("-",O$1,1)-1))+1))))))</f>
        <v>0.11691463926413924</v>
      </c>
      <c r="Q3669">
        <f>IF(ROW($E3669)&lt;=VALUE(LEFT(Q$1,FIND("-",Q$1,1)-1)),0,IF(ROW($E3669)=VALUE(LEFT(Q$1,FIND("-",Q$1,1)-1))+1,AVERAGE(INDEX($E:$E,ROW($E3669)-VALUE(LEFT(Q$1,FIND("-",Q$1,1)-1))):$E3669),($E3669*(2/(VALUE(LEFT(Q$1,FIND("-",Q$1,1)-1))+1)))+(Q3668*(1-(2/(VALUE(LEFT(Q$1,FIND("-",Q$1,1)-1))+1))))))</f>
        <v>9.8872536903008457E-2</v>
      </c>
      <c r="R3669">
        <f>IF(ROW($E3669)&lt;=VALUE(LEFT(R$1,FIND("-",R$1,1)-1)),0,IF(ROW($E3669)=VALUE(LEFT(R$1,FIND("-",R$1,1)-1))+1,AVERAGE(INDEX($E:$E,ROW($E3669)-VALUE(LEFT(R$1,FIND("-",R$1,1)-1))):$E3669),($E3669*(2/(VALUE(LEFT(R$1,FIND("-",R$1,1)-1))+1)))+(R3668*(1-(2/(VALUE(LEFT(R$1,FIND("-",R$1,1)-1))+1))))))</f>
        <v>0.10005128333218885</v>
      </c>
      <c r="S3669">
        <f t="shared" si="517"/>
        <v>-1.178746429180394E-3</v>
      </c>
      <c r="T3669">
        <f>IF(ROW($E3669)&lt;=MAX(VALUE(LEFT(Q$1,FIND("-",Q$1,1)-1)),VALUE(LEFT(R$1,FIND("-",R$1,1)-1)))+VALUE(LEFT(T$1,FIND("-",T$1,1)-1))-1,0,IF(ROW($E3669)=MAX(VALUE(LEFT(Q$1,FIND("-",Q$1,1)-1)),VALUE(LEFT(R$1,FIND("-",R$1,1)-1)))+VALUE(LEFT(T$1,FIND("-",T$1,1)-1)),AVERAGE(INDEX($S:$S,ROW(S3669)-VALUE(LEFT(T$1,FIND("-",T$1,1)-1))+1):S3669),($S3669*(2/(VALUE(LEFT(T$1,FIND("-",T$1,1)-1))+1)))+(T3668*(1-(2/(VALUE(LEFT(T$1,FIND("-",T$1,1)-1))+1))))))</f>
        <v>-6.8965305638835561E-4</v>
      </c>
      <c r="V3669">
        <f t="shared" si="518"/>
        <v>0</v>
      </c>
      <c r="W3669">
        <f>IF(ROW($E3669)&lt;=VALUE(LEFT(W$1,FIND("-",W$1,1)-1))+1,0,IF(ROW($E3668)=VALUE(LEFT(W$1,FIND("-",W$1,1)-1))+1,100-100/(1+ABS((SUMIF(INDEX($V:$V,ROW($V3669)-VALUE(LEFT(W$1,FIND("-",W$1,1)-1))+1):$V3669,"&gt;0",INDEX($V:$V,ROW($V3669)-VALUE(LEFT(W$1,FIND("-",W$1,1)-1))+1):$V3669)/COUNTIF(INDEX($V:$V,ROW($V3669)-VALUE(LEFT(W$1,FIND("-",W$1,1)-1))+1):$V3669,"&gt;0"))/(SUMIF(INDEX($V:$V,ROW($V3669)-VALUE(LEFT(W$1,FIND("-",W$1,1)-1))+1):$V3669,"&lt;0",INDEX($V:$V,ROW($V3669)-VALUE(LEFT(W$1,FIND("-",W$1,1)-1))+1):$V3669)/COUNTIF(INDEX($V:$V,ROW($V3669)-VALUE(LEFT(W$1,FIND("-",W$1,1)-1))+1):$V3669,"&lt;0")))),100-100/(1+ABS((SUMIF(INDEX($V:$V,ROW($V3669)-VALUE(LEFT(W$1,FIND("-",W$1,1)-1))+1):$V3669,"&gt;0",INDEX($V:$V,ROW($V3669)-VALUE(LEFT(W$1,FIND("-",W$1,1)-1))+1):$V3669)/VALUE(LEFT(W$1,FIND("-",W$1,1)-1)))/(SUMIF(INDEX($V:$V,ROW($V3669)-VALUE(LEFT(W$1,FIND("-",W$1,1)-1))+1):$V3669,"&lt;0",INDEX($V:$V,ROW($V3669)-VALUE(LEFT(W$1,FIND("-",W$1,1)-1))+1):$V3669)/VALUE(LEFT(W$1,FIND("-",W$1,1)-1)))))))</f>
        <v>39.999999999999979</v>
      </c>
      <c r="Y3669">
        <f>IF(ROW($E3669)&lt;=VALUE(LEFT(Y$1,FIND("-",Y$1,1)-1)),0,MAX(INDEX(C:C,ROW(C3669)-VALUE(LEFT(Y$1,FIND("-",Y$1,1)-1))+1):C3669))</f>
        <v>0.105</v>
      </c>
      <c r="Z3669">
        <f>IF(ROW($E3669)&lt;=VALUE(LEFT(Z$1,FIND("-",Z$1,1)-1)),0,MIN(INDEX(D:D,ROW(D3669)-VALUE(LEFT(Z$1,FIND("-",Z$1,1)-1))+1):D3669))</f>
        <v>9.5000000000000001E-2</v>
      </c>
      <c r="AA3669">
        <f t="shared" si="522"/>
        <v>0</v>
      </c>
      <c r="AB3669">
        <f>IF(ROW($AA3669)&lt;=VALUE(LEFT(AA$1,FIND("-",AA$1,1)-1))+VALUE(LEFT(AB$1,FIND("-",AB$1,1)-1)-1),0,AVERAGE(INDEX($AA:$AA,ROW($AA3669)-VALUE(LEFT(AB$1,FIND("-",AB$1,1)-1))+1):$AA3669))</f>
        <v>16.666666666666689</v>
      </c>
      <c r="AC3669">
        <f>IF(ROW($AA3669)&lt;=VALUE(LEFT(AA$1,FIND("-",AA$1,1)-1))+VALUE(LEFT(AB$1,FIND("-",AB$1,1)-1)-1)+VALUE(LEFT(AC$1,FIND("-",AC$1,1)-1)-1),0,AVERAGE(INDEX($AB:$AB,ROW($AB3669)-VALUE(LEFT(AC$1,FIND("-",AC$1,1)-1))+1):$AB3669))</f>
        <v>33.333333333333378</v>
      </c>
      <c r="AE3669">
        <f t="shared" si="519"/>
        <v>347950544</v>
      </c>
      <c r="AG3669" t="str">
        <f t="shared" si="521"/>
        <v/>
      </c>
    </row>
    <row r="3670" spans="1:33" x14ac:dyDescent="0.25">
      <c r="A3670" s="6">
        <v>42461</v>
      </c>
      <c r="B3670">
        <v>9.5000000000000001E-2</v>
      </c>
      <c r="C3670">
        <v>9.5000000000000001E-2</v>
      </c>
      <c r="D3670">
        <v>9.5000000000000001E-2</v>
      </c>
      <c r="E3670">
        <v>9.5000000000000001E-2</v>
      </c>
      <c r="F3670">
        <v>9.5000000000000001E-2</v>
      </c>
      <c r="G3670">
        <v>600</v>
      </c>
      <c r="I3670" t="str">
        <f t="shared" si="514"/>
        <v/>
      </c>
      <c r="J3670" t="str">
        <f t="shared" si="515"/>
        <v>Oversold</v>
      </c>
      <c r="K3670" t="str">
        <f t="shared" si="516"/>
        <v>Oversold Above %D</v>
      </c>
      <c r="M3670" s="11" t="str">
        <f t="shared" si="520"/>
        <v/>
      </c>
      <c r="O3670">
        <f>IF(ROW($E3670)&lt;=VALUE(LEFT(O$1,FIND("-",O$1,1)-1)),0,IF(ROW($E3670)=VALUE(LEFT(O$1,FIND("-",O$1,1)-1))+1,AVERAGE(INDEX($E:$E,ROW($E3670)-VALUE(LEFT(O$1,FIND("-",O$1,1)-1))):$E3670),($E3670*(2/(VALUE(LEFT(O$1,FIND("-",O$1,1)-1))+1)))+(O3669*(1-(2/(VALUE(LEFT(O$1,FIND("-",O$1,1)-1))+1))))))</f>
        <v>0.11669658315205826</v>
      </c>
      <c r="Q3670">
        <f>IF(ROW($E3670)&lt;=VALUE(LEFT(Q$1,FIND("-",Q$1,1)-1)),0,IF(ROW($E3670)=VALUE(LEFT(Q$1,FIND("-",Q$1,1)-1))+1,AVERAGE(INDEX($E:$E,ROW($E3670)-VALUE(LEFT(Q$1,FIND("-",Q$1,1)-1))):$E3670),($E3670*(2/(VALUE(LEFT(Q$1,FIND("-",Q$1,1)-1))+1)))+(Q3669*(1-(2/(VALUE(LEFT(Q$1,FIND("-",Q$1,1)-1))+1))))))</f>
        <v>9.8276761994853301E-2</v>
      </c>
      <c r="R3670">
        <f>IF(ROW($E3670)&lt;=VALUE(LEFT(R$1,FIND("-",R$1,1)-1)),0,IF(ROW($E3670)=VALUE(LEFT(R$1,FIND("-",R$1,1)-1))+1,AVERAGE(INDEX($E:$E,ROW($E3670)-VALUE(LEFT(R$1,FIND("-",R$1,1)-1))):$E3670),($E3670*(2/(VALUE(LEFT(R$1,FIND("-",R$1,1)-1))+1)))+(R3669*(1-(2/(VALUE(LEFT(R$1,FIND("-",R$1,1)-1))+1))))))</f>
        <v>9.9677114196471156E-2</v>
      </c>
      <c r="S3670">
        <f t="shared" si="517"/>
        <v>-1.4003522016178549E-3</v>
      </c>
      <c r="T3670">
        <f>IF(ROW($E3670)&lt;=MAX(VALUE(LEFT(Q$1,FIND("-",Q$1,1)-1)),VALUE(LEFT(R$1,FIND("-",R$1,1)-1)))+VALUE(LEFT(T$1,FIND("-",T$1,1)-1))-1,0,IF(ROW($E3670)=MAX(VALUE(LEFT(Q$1,FIND("-",Q$1,1)-1)),VALUE(LEFT(R$1,FIND("-",R$1,1)-1)))+VALUE(LEFT(T$1,FIND("-",T$1,1)-1)),AVERAGE(INDEX($S:$S,ROW(S3670)-VALUE(LEFT(T$1,FIND("-",T$1,1)-1))+1):S3670),($S3670*(2/(VALUE(LEFT(T$1,FIND("-",T$1,1)-1))+1)))+(T3669*(1-(2/(VALUE(LEFT(T$1,FIND("-",T$1,1)-1))+1))))))</f>
        <v>-8.3179288543425546E-4</v>
      </c>
      <c r="V3670">
        <f t="shared" si="518"/>
        <v>0</v>
      </c>
      <c r="W3670">
        <f>IF(ROW($E3670)&lt;=VALUE(LEFT(W$1,FIND("-",W$1,1)-1))+1,0,IF(ROW($E3669)=VALUE(LEFT(W$1,FIND("-",W$1,1)-1))+1,100-100/(1+ABS((SUMIF(INDEX($V:$V,ROW($V3670)-VALUE(LEFT(W$1,FIND("-",W$1,1)-1))+1):$V3670,"&gt;0",INDEX($V:$V,ROW($V3670)-VALUE(LEFT(W$1,FIND("-",W$1,1)-1))+1):$V3670)/COUNTIF(INDEX($V:$V,ROW($V3670)-VALUE(LEFT(W$1,FIND("-",W$1,1)-1))+1):$V3670,"&gt;0"))/(SUMIF(INDEX($V:$V,ROW($V3670)-VALUE(LEFT(W$1,FIND("-",W$1,1)-1))+1):$V3670,"&lt;0",INDEX($V:$V,ROW($V3670)-VALUE(LEFT(W$1,FIND("-",W$1,1)-1))+1):$V3670)/COUNTIF(INDEX($V:$V,ROW($V3670)-VALUE(LEFT(W$1,FIND("-",W$1,1)-1))+1):$V3670,"&lt;0")))),100-100/(1+ABS((SUMIF(INDEX($V:$V,ROW($V3670)-VALUE(LEFT(W$1,FIND("-",W$1,1)-1))+1):$V3670,"&gt;0",INDEX($V:$V,ROW($V3670)-VALUE(LEFT(W$1,FIND("-",W$1,1)-1))+1):$V3670)/VALUE(LEFT(W$1,FIND("-",W$1,1)-1)))/(SUMIF(INDEX($V:$V,ROW($V3670)-VALUE(LEFT(W$1,FIND("-",W$1,1)-1))+1):$V3670,"&lt;0",INDEX($V:$V,ROW($V3670)-VALUE(LEFT(W$1,FIND("-",W$1,1)-1))+1):$V3670)/VALUE(LEFT(W$1,FIND("-",W$1,1)-1)))))))</f>
        <v>24.999999999999986</v>
      </c>
      <c r="Y3670">
        <f>IF(ROW($E3670)&lt;=VALUE(LEFT(Y$1,FIND("-",Y$1,1)-1)),0,MAX(INDEX(C:C,ROW(C3670)-VALUE(LEFT(Y$1,FIND("-",Y$1,1)-1))+1):C3670))</f>
        <v>0.105</v>
      </c>
      <c r="Z3670">
        <f>IF(ROW($E3670)&lt;=VALUE(LEFT(Z$1,FIND("-",Z$1,1)-1)),0,MIN(INDEX(D:D,ROW(D3670)-VALUE(LEFT(Z$1,FIND("-",Z$1,1)-1))+1):D3670))</f>
        <v>9.5000000000000001E-2</v>
      </c>
      <c r="AA3670">
        <f t="shared" si="522"/>
        <v>0</v>
      </c>
      <c r="AB3670">
        <f>IF(ROW($AA3670)&lt;=VALUE(LEFT(AA$1,FIND("-",AA$1,1)-1))+VALUE(LEFT(AB$1,FIND("-",AB$1,1)-1)-1),0,AVERAGE(INDEX($AA:$AA,ROW($AA3670)-VALUE(LEFT(AB$1,FIND("-",AB$1,1)-1))+1):$AA3670))</f>
        <v>0</v>
      </c>
      <c r="AC3670">
        <f>IF(ROW($AA3670)&lt;=VALUE(LEFT(AA$1,FIND("-",AA$1,1)-1))+VALUE(LEFT(AB$1,FIND("-",AB$1,1)-1)-1)+VALUE(LEFT(AC$1,FIND("-",AC$1,1)-1)-1),0,AVERAGE(INDEX($AB:$AB,ROW($AB3670)-VALUE(LEFT(AC$1,FIND("-",AC$1,1)-1))+1):$AB3670))</f>
        <v>16.666666666666689</v>
      </c>
      <c r="AE3670">
        <f t="shared" si="519"/>
        <v>347950544</v>
      </c>
      <c r="AG3670" t="str">
        <f t="shared" si="521"/>
        <v/>
      </c>
    </row>
    <row r="3671" spans="1:33" x14ac:dyDescent="0.25">
      <c r="A3671" s="6">
        <v>42464</v>
      </c>
      <c r="B3671">
        <v>9.5000000000000001E-2</v>
      </c>
      <c r="C3671">
        <v>9.5000000000000001E-2</v>
      </c>
      <c r="D3671">
        <v>9.5000000000000001E-2</v>
      </c>
      <c r="E3671">
        <v>9.5000000000000001E-2</v>
      </c>
      <c r="F3671">
        <v>9.5000000000000001E-2</v>
      </c>
      <c r="G3671">
        <v>0</v>
      </c>
      <c r="I3671" t="str">
        <f t="shared" si="514"/>
        <v/>
      </c>
      <c r="J3671" t="str">
        <f t="shared" si="515"/>
        <v/>
      </c>
      <c r="K3671" t="str">
        <f t="shared" si="516"/>
        <v>Oversold Above %D</v>
      </c>
      <c r="M3671" s="11" t="str">
        <f t="shared" si="520"/>
        <v/>
      </c>
      <c r="O3671">
        <f>IF(ROW($E3671)&lt;=VALUE(LEFT(O$1,FIND("-",O$1,1)-1)),0,IF(ROW($E3671)=VALUE(LEFT(O$1,FIND("-",O$1,1)-1))+1,AVERAGE(INDEX($E:$E,ROW($E3671)-VALUE(LEFT(O$1,FIND("-",O$1,1)-1))):$E3671),($E3671*(2/(VALUE(LEFT(O$1,FIND("-",O$1,1)-1))+1)))+(O3670*(1-(2/(VALUE(LEFT(O$1,FIND("-",O$1,1)-1))+1))))))</f>
        <v>0.11648069675253531</v>
      </c>
      <c r="Q3671">
        <f>IF(ROW($E3671)&lt;=VALUE(LEFT(Q$1,FIND("-",Q$1,1)-1)),0,IF(ROW($E3671)=VALUE(LEFT(Q$1,FIND("-",Q$1,1)-1))+1,AVERAGE(INDEX($E:$E,ROW($E3671)-VALUE(LEFT(Q$1,FIND("-",Q$1,1)-1))):$E3671),($E3671*(2/(VALUE(LEFT(Q$1,FIND("-",Q$1,1)-1))+1)))+(Q3670*(1-(2/(VALUE(LEFT(Q$1,FIND("-",Q$1,1)-1))+1))))))</f>
        <v>9.7772644764875863E-2</v>
      </c>
      <c r="R3671">
        <f>IF(ROW($E3671)&lt;=VALUE(LEFT(R$1,FIND("-",R$1,1)-1)),0,IF(ROW($E3671)=VALUE(LEFT(R$1,FIND("-",R$1,1)-1))+1,AVERAGE(INDEX($E:$E,ROW($E3671)-VALUE(LEFT(R$1,FIND("-",R$1,1)-1))):$E3671),($E3671*(2/(VALUE(LEFT(R$1,FIND("-",R$1,1)-1))+1)))+(R3670*(1-(2/(VALUE(LEFT(R$1,FIND("-",R$1,1)-1))+1))))))</f>
        <v>9.9330661293028852E-2</v>
      </c>
      <c r="S3671">
        <f t="shared" si="517"/>
        <v>-1.558016528152989E-3</v>
      </c>
      <c r="T3671">
        <f>IF(ROW($E3671)&lt;=MAX(VALUE(LEFT(Q$1,FIND("-",Q$1,1)-1)),VALUE(LEFT(R$1,FIND("-",R$1,1)-1)))+VALUE(LEFT(T$1,FIND("-",T$1,1)-1))-1,0,IF(ROW($E3671)=MAX(VALUE(LEFT(Q$1,FIND("-",Q$1,1)-1)),VALUE(LEFT(R$1,FIND("-",R$1,1)-1)))+VALUE(LEFT(T$1,FIND("-",T$1,1)-1)),AVERAGE(INDEX($S:$S,ROW(S3671)-VALUE(LEFT(T$1,FIND("-",T$1,1)-1))+1):S3671),($S3671*(2/(VALUE(LEFT(T$1,FIND("-",T$1,1)-1))+1)))+(T3670*(1-(2/(VALUE(LEFT(T$1,FIND("-",T$1,1)-1))+1))))))</f>
        <v>-9.7703761397800216E-4</v>
      </c>
      <c r="V3671">
        <f t="shared" si="518"/>
        <v>0</v>
      </c>
      <c r="W3671">
        <f>IF(ROW($E3671)&lt;=VALUE(LEFT(W$1,FIND("-",W$1,1)-1))+1,0,IF(ROW($E3670)=VALUE(LEFT(W$1,FIND("-",W$1,1)-1))+1,100-100/(1+ABS((SUMIF(INDEX($V:$V,ROW($V3671)-VALUE(LEFT(W$1,FIND("-",W$1,1)-1))+1):$V3671,"&gt;0",INDEX($V:$V,ROW($V3671)-VALUE(LEFT(W$1,FIND("-",W$1,1)-1))+1):$V3671)/COUNTIF(INDEX($V:$V,ROW($V3671)-VALUE(LEFT(W$1,FIND("-",W$1,1)-1))+1):$V3671,"&gt;0"))/(SUMIF(INDEX($V:$V,ROW($V3671)-VALUE(LEFT(W$1,FIND("-",W$1,1)-1))+1):$V3671,"&lt;0",INDEX($V:$V,ROW($V3671)-VALUE(LEFT(W$1,FIND("-",W$1,1)-1))+1):$V3671)/COUNTIF(INDEX($V:$V,ROW($V3671)-VALUE(LEFT(W$1,FIND("-",W$1,1)-1))+1):$V3671,"&lt;0")))),100-100/(1+ABS((SUMIF(INDEX($V:$V,ROW($V3671)-VALUE(LEFT(W$1,FIND("-",W$1,1)-1))+1):$V3671,"&gt;0",INDEX($V:$V,ROW($V3671)-VALUE(LEFT(W$1,FIND("-",W$1,1)-1))+1):$V3671)/VALUE(LEFT(W$1,FIND("-",W$1,1)-1)))/(SUMIF(INDEX($V:$V,ROW($V3671)-VALUE(LEFT(W$1,FIND("-",W$1,1)-1))+1):$V3671,"&lt;0",INDEX($V:$V,ROW($V3671)-VALUE(LEFT(W$1,FIND("-",W$1,1)-1))+1):$V3671)/VALUE(LEFT(W$1,FIND("-",W$1,1)-1)))))))</f>
        <v>33.3333333333333</v>
      </c>
      <c r="Y3671">
        <f>IF(ROW($E3671)&lt;=VALUE(LEFT(Y$1,FIND("-",Y$1,1)-1)),0,MAX(INDEX(C:C,ROW(C3671)-VALUE(LEFT(Y$1,FIND("-",Y$1,1)-1))+1):C3671))</f>
        <v>0.105</v>
      </c>
      <c r="Z3671">
        <f>IF(ROW($E3671)&lt;=VALUE(LEFT(Z$1,FIND("-",Z$1,1)-1)),0,MIN(INDEX(D:D,ROW(D3671)-VALUE(LEFT(Z$1,FIND("-",Z$1,1)-1))+1):D3671))</f>
        <v>9.5000000000000001E-2</v>
      </c>
      <c r="AA3671">
        <f t="shared" si="522"/>
        <v>0</v>
      </c>
      <c r="AB3671">
        <f>IF(ROW($AA3671)&lt;=VALUE(LEFT(AA$1,FIND("-",AA$1,1)-1))+VALUE(LEFT(AB$1,FIND("-",AB$1,1)-1)-1),0,AVERAGE(INDEX($AA:$AA,ROW($AA3671)-VALUE(LEFT(AB$1,FIND("-",AB$1,1)-1))+1):$AA3671))</f>
        <v>0</v>
      </c>
      <c r="AC3671">
        <f>IF(ROW($AA3671)&lt;=VALUE(LEFT(AA$1,FIND("-",AA$1,1)-1))+VALUE(LEFT(AB$1,FIND("-",AB$1,1)-1)-1)+VALUE(LEFT(AC$1,FIND("-",AC$1,1)-1)-1),0,AVERAGE(INDEX($AB:$AB,ROW($AB3671)-VALUE(LEFT(AC$1,FIND("-",AC$1,1)-1))+1):$AB3671))</f>
        <v>5.5555555555555634</v>
      </c>
      <c r="AE3671">
        <f t="shared" si="519"/>
        <v>347950544</v>
      </c>
      <c r="AG3671" t="str">
        <f t="shared" si="521"/>
        <v/>
      </c>
    </row>
    <row r="3672" spans="1:33" x14ac:dyDescent="0.25">
      <c r="A3672" s="6">
        <v>42465</v>
      </c>
      <c r="B3672">
        <v>9.5000000000000001E-2</v>
      </c>
      <c r="C3672">
        <v>9.5000000000000001E-2</v>
      </c>
      <c r="D3672">
        <v>9.5000000000000001E-2</v>
      </c>
      <c r="E3672">
        <v>9.5000000000000001E-2</v>
      </c>
      <c r="F3672">
        <v>9.5000000000000001E-2</v>
      </c>
      <c r="G3672">
        <v>9500</v>
      </c>
      <c r="I3672" t="str">
        <f t="shared" si="514"/>
        <v/>
      </c>
      <c r="J3672" t="str">
        <f t="shared" si="515"/>
        <v/>
      </c>
      <c r="K3672" t="str">
        <f t="shared" si="516"/>
        <v>Oversold Below %D</v>
      </c>
      <c r="M3672" s="11" t="str">
        <f t="shared" si="520"/>
        <v/>
      </c>
      <c r="O3672">
        <f>IF(ROW($E3672)&lt;=VALUE(LEFT(O$1,FIND("-",O$1,1)-1)),0,IF(ROW($E3672)=VALUE(LEFT(O$1,FIND("-",O$1,1)-1))+1,AVERAGE(INDEX($E:$E,ROW($E3672)-VALUE(LEFT(O$1,FIND("-",O$1,1)-1))):$E3672),($E3672*(2/(VALUE(LEFT(O$1,FIND("-",O$1,1)-1))+1)))+(O3671*(1-(2/(VALUE(LEFT(O$1,FIND("-",O$1,1)-1))+1))))))</f>
        <v>0.11626695847639068</v>
      </c>
      <c r="Q3672">
        <f>IF(ROW($E3672)&lt;=VALUE(LEFT(Q$1,FIND("-",Q$1,1)-1)),0,IF(ROW($E3672)=VALUE(LEFT(Q$1,FIND("-",Q$1,1)-1))+1,AVERAGE(INDEX($E:$E,ROW($E3672)-VALUE(LEFT(Q$1,FIND("-",Q$1,1)-1))):$E3672),($E3672*(2/(VALUE(LEFT(Q$1,FIND("-",Q$1,1)-1))+1)))+(Q3671*(1-(2/(VALUE(LEFT(Q$1,FIND("-",Q$1,1)-1))+1))))))</f>
        <v>9.7346084031818034E-2</v>
      </c>
      <c r="R3672">
        <f>IF(ROW($E3672)&lt;=VALUE(LEFT(R$1,FIND("-",R$1,1)-1)),0,IF(ROW($E3672)=VALUE(LEFT(R$1,FIND("-",R$1,1)-1))+1,AVERAGE(INDEX($E:$E,ROW($E3672)-VALUE(LEFT(R$1,FIND("-",R$1,1)-1))):$E3672),($E3672*(2/(VALUE(LEFT(R$1,FIND("-",R$1,1)-1))+1)))+(R3671*(1-(2/(VALUE(LEFT(R$1,FIND("-",R$1,1)-1))+1))))))</f>
        <v>9.9009871567619312E-2</v>
      </c>
      <c r="S3672">
        <f t="shared" si="517"/>
        <v>-1.6637875358012783E-3</v>
      </c>
      <c r="T3672">
        <f>IF(ROW($E3672)&lt;=MAX(VALUE(LEFT(Q$1,FIND("-",Q$1,1)-1)),VALUE(LEFT(R$1,FIND("-",R$1,1)-1)))+VALUE(LEFT(T$1,FIND("-",T$1,1)-1))-1,0,IF(ROW($E3672)=MAX(VALUE(LEFT(Q$1,FIND("-",Q$1,1)-1)),VALUE(LEFT(R$1,FIND("-",R$1,1)-1)))+VALUE(LEFT(T$1,FIND("-",T$1,1)-1)),AVERAGE(INDEX($S:$S,ROW(S3672)-VALUE(LEFT(T$1,FIND("-",T$1,1)-1))+1):S3672),($S3672*(2/(VALUE(LEFT(T$1,FIND("-",T$1,1)-1))+1)))+(T3671*(1-(2/(VALUE(LEFT(T$1,FIND("-",T$1,1)-1))+1))))))</f>
        <v>-1.1143875983426574E-3</v>
      </c>
      <c r="V3672">
        <f t="shared" si="518"/>
        <v>0</v>
      </c>
      <c r="W3672">
        <f>IF(ROW($E3672)&lt;=VALUE(LEFT(W$1,FIND("-",W$1,1)-1))+1,0,IF(ROW($E3671)=VALUE(LEFT(W$1,FIND("-",W$1,1)-1))+1,100-100/(1+ABS((SUMIF(INDEX($V:$V,ROW($V3672)-VALUE(LEFT(W$1,FIND("-",W$1,1)-1))+1):$V3672,"&gt;0",INDEX($V:$V,ROW($V3672)-VALUE(LEFT(W$1,FIND("-",W$1,1)-1))+1):$V3672)/COUNTIF(INDEX($V:$V,ROW($V3672)-VALUE(LEFT(W$1,FIND("-",W$1,1)-1))+1):$V3672,"&gt;0"))/(SUMIF(INDEX($V:$V,ROW($V3672)-VALUE(LEFT(W$1,FIND("-",W$1,1)-1))+1):$V3672,"&lt;0",INDEX($V:$V,ROW($V3672)-VALUE(LEFT(W$1,FIND("-",W$1,1)-1))+1):$V3672)/COUNTIF(INDEX($V:$V,ROW($V3672)-VALUE(LEFT(W$1,FIND("-",W$1,1)-1))+1):$V3672,"&lt;0")))),100-100/(1+ABS((SUMIF(INDEX($V:$V,ROW($V3672)-VALUE(LEFT(W$1,FIND("-",W$1,1)-1))+1):$V3672,"&gt;0",INDEX($V:$V,ROW($V3672)-VALUE(LEFT(W$1,FIND("-",W$1,1)-1))+1):$V3672)/VALUE(LEFT(W$1,FIND("-",W$1,1)-1)))/(SUMIF(INDEX($V:$V,ROW($V3672)-VALUE(LEFT(W$1,FIND("-",W$1,1)-1))+1):$V3672,"&lt;0",INDEX($V:$V,ROW($V3672)-VALUE(LEFT(W$1,FIND("-",W$1,1)-1))+1):$V3672)/VALUE(LEFT(W$1,FIND("-",W$1,1)-1)))))))</f>
        <v>33.3333333333333</v>
      </c>
      <c r="Y3672">
        <f>IF(ROW($E3672)&lt;=VALUE(LEFT(Y$1,FIND("-",Y$1,1)-1)),0,MAX(INDEX(C:C,ROW(C3672)-VALUE(LEFT(Y$1,FIND("-",Y$1,1)-1))+1):C3672))</f>
        <v>0.105</v>
      </c>
      <c r="Z3672">
        <f>IF(ROW($E3672)&lt;=VALUE(LEFT(Z$1,FIND("-",Z$1,1)-1)),0,MIN(INDEX(D:D,ROW(D3672)-VALUE(LEFT(Z$1,FIND("-",Z$1,1)-1))+1):D3672))</f>
        <v>9.5000000000000001E-2</v>
      </c>
      <c r="AA3672">
        <f t="shared" si="522"/>
        <v>0</v>
      </c>
      <c r="AB3672">
        <f>IF(ROW($AA3672)&lt;=VALUE(LEFT(AA$1,FIND("-",AA$1,1)-1))+VALUE(LEFT(AB$1,FIND("-",AB$1,1)-1)-1),0,AVERAGE(INDEX($AA:$AA,ROW($AA3672)-VALUE(LEFT(AB$1,FIND("-",AB$1,1)-1))+1):$AA3672))</f>
        <v>0</v>
      </c>
      <c r="AC3672">
        <f>IF(ROW($AA3672)&lt;=VALUE(LEFT(AA$1,FIND("-",AA$1,1)-1))+VALUE(LEFT(AB$1,FIND("-",AB$1,1)-1)-1)+VALUE(LEFT(AC$1,FIND("-",AC$1,1)-1)-1),0,AVERAGE(INDEX($AB:$AB,ROW($AB3672)-VALUE(LEFT(AC$1,FIND("-",AC$1,1)-1))+1):$AB3672))</f>
        <v>0</v>
      </c>
      <c r="AE3672">
        <f t="shared" si="519"/>
        <v>347950544</v>
      </c>
      <c r="AG3672" t="str">
        <f t="shared" si="521"/>
        <v/>
      </c>
    </row>
    <row r="3673" spans="1:33" x14ac:dyDescent="0.25">
      <c r="A3673" s="6">
        <v>42466</v>
      </c>
      <c r="B3673">
        <v>9.5000000000000001E-2</v>
      </c>
      <c r="C3673">
        <v>0.1</v>
      </c>
      <c r="D3673">
        <v>9.5000000000000001E-2</v>
      </c>
      <c r="E3673">
        <v>0.1</v>
      </c>
      <c r="F3673">
        <v>0.1</v>
      </c>
      <c r="G3673">
        <v>443800</v>
      </c>
      <c r="I3673" t="str">
        <f t="shared" si="514"/>
        <v/>
      </c>
      <c r="J3673" t="str">
        <f t="shared" si="515"/>
        <v/>
      </c>
      <c r="K3673" t="str">
        <f t="shared" si="516"/>
        <v>Oversold Below %D</v>
      </c>
      <c r="M3673" s="11" t="str">
        <f t="shared" si="520"/>
        <v/>
      </c>
      <c r="O3673">
        <f>IF(ROW($E3673)&lt;=VALUE(LEFT(O$1,FIND("-",O$1,1)-1)),0,IF(ROW($E3673)=VALUE(LEFT(O$1,FIND("-",O$1,1)-1))+1,AVERAGE(INDEX($E:$E,ROW($E3673)-VALUE(LEFT(O$1,FIND("-",O$1,1)-1))):$E3673),($E3673*(2/(VALUE(LEFT(O$1,FIND("-",O$1,1)-1))+1)))+(O3672*(1-(2/(VALUE(LEFT(O$1,FIND("-",O$1,1)-1))+1))))))</f>
        <v>0.11610509819304352</v>
      </c>
      <c r="Q3673">
        <f>IF(ROW($E3673)&lt;=VALUE(LEFT(Q$1,FIND("-",Q$1,1)-1)),0,IF(ROW($E3673)=VALUE(LEFT(Q$1,FIND("-",Q$1,1)-1))+1,AVERAGE(INDEX($E:$E,ROW($E3673)-VALUE(LEFT(Q$1,FIND("-",Q$1,1)-1))):$E3673),($E3673*(2/(VALUE(LEFT(Q$1,FIND("-",Q$1,1)-1))+1)))+(Q3672*(1-(2/(VALUE(LEFT(Q$1,FIND("-",Q$1,1)-1))+1))))))</f>
        <v>9.7754378796153715E-2</v>
      </c>
      <c r="R3673">
        <f>IF(ROW($E3673)&lt;=VALUE(LEFT(R$1,FIND("-",R$1,1)-1)),0,IF(ROW($E3673)=VALUE(LEFT(R$1,FIND("-",R$1,1)-1))+1,AVERAGE(INDEX($E:$E,ROW($E3673)-VALUE(LEFT(R$1,FIND("-",R$1,1)-1))):$E3673),($E3673*(2/(VALUE(LEFT(R$1,FIND("-",R$1,1)-1))+1)))+(R3672*(1-(2/(VALUE(LEFT(R$1,FIND("-",R$1,1)-1))+1))))))</f>
        <v>9.9083214414462328E-2</v>
      </c>
      <c r="S3673">
        <f t="shared" si="517"/>
        <v>-1.3288356183086131E-3</v>
      </c>
      <c r="T3673">
        <f>IF(ROW($E3673)&lt;=MAX(VALUE(LEFT(Q$1,FIND("-",Q$1,1)-1)),VALUE(LEFT(R$1,FIND("-",R$1,1)-1)))+VALUE(LEFT(T$1,FIND("-",T$1,1)-1))-1,0,IF(ROW($E3673)=MAX(VALUE(LEFT(Q$1,FIND("-",Q$1,1)-1)),VALUE(LEFT(R$1,FIND("-",R$1,1)-1)))+VALUE(LEFT(T$1,FIND("-",T$1,1)-1)),AVERAGE(INDEX($S:$S,ROW(S3673)-VALUE(LEFT(T$1,FIND("-",T$1,1)-1))+1):S3673),($S3673*(2/(VALUE(LEFT(T$1,FIND("-",T$1,1)-1))+1)))+(T3672*(1-(2/(VALUE(LEFT(T$1,FIND("-",T$1,1)-1))+1))))))</f>
        <v>-1.1572772023358486E-3</v>
      </c>
      <c r="V3673">
        <f t="shared" si="518"/>
        <v>5.0000000000000044E-3</v>
      </c>
      <c r="W3673">
        <f>IF(ROW($E3673)&lt;=VALUE(LEFT(W$1,FIND("-",W$1,1)-1))+1,0,IF(ROW($E3672)=VALUE(LEFT(W$1,FIND("-",W$1,1)-1))+1,100-100/(1+ABS((SUMIF(INDEX($V:$V,ROW($V3673)-VALUE(LEFT(W$1,FIND("-",W$1,1)-1))+1):$V3673,"&gt;0",INDEX($V:$V,ROW($V3673)-VALUE(LEFT(W$1,FIND("-",W$1,1)-1))+1):$V3673)/COUNTIF(INDEX($V:$V,ROW($V3673)-VALUE(LEFT(W$1,FIND("-",W$1,1)-1))+1):$V3673,"&gt;0"))/(SUMIF(INDEX($V:$V,ROW($V3673)-VALUE(LEFT(W$1,FIND("-",W$1,1)-1))+1):$V3673,"&lt;0",INDEX($V:$V,ROW($V3673)-VALUE(LEFT(W$1,FIND("-",W$1,1)-1))+1):$V3673)/COUNTIF(INDEX($V:$V,ROW($V3673)-VALUE(LEFT(W$1,FIND("-",W$1,1)-1))+1):$V3673,"&lt;0")))),100-100/(1+ABS((SUMIF(INDEX($V:$V,ROW($V3673)-VALUE(LEFT(W$1,FIND("-",W$1,1)-1))+1):$V3673,"&gt;0",INDEX($V:$V,ROW($V3673)-VALUE(LEFT(W$1,FIND("-",W$1,1)-1))+1):$V3673)/VALUE(LEFT(W$1,FIND("-",W$1,1)-1)))/(SUMIF(INDEX($V:$V,ROW($V3673)-VALUE(LEFT(W$1,FIND("-",W$1,1)-1))+1):$V3673,"&lt;0",INDEX($V:$V,ROW($V3673)-VALUE(LEFT(W$1,FIND("-",W$1,1)-1))+1):$V3673)/VALUE(LEFT(W$1,FIND("-",W$1,1)-1)))))))</f>
        <v>50</v>
      </c>
      <c r="Y3673">
        <f>IF(ROW($E3673)&lt;=VALUE(LEFT(Y$1,FIND("-",Y$1,1)-1)),0,MAX(INDEX(C:C,ROW(C3673)-VALUE(LEFT(Y$1,FIND("-",Y$1,1)-1))+1):C3673))</f>
        <v>0.105</v>
      </c>
      <c r="Z3673">
        <f>IF(ROW($E3673)&lt;=VALUE(LEFT(Z$1,FIND("-",Z$1,1)-1)),0,MIN(INDEX(D:D,ROW(D3673)-VALUE(LEFT(Z$1,FIND("-",Z$1,1)-1))+1):D3673))</f>
        <v>9.5000000000000001E-2</v>
      </c>
      <c r="AA3673">
        <f t="shared" si="522"/>
        <v>50.000000000000064</v>
      </c>
      <c r="AB3673">
        <f>IF(ROW($AA3673)&lt;=VALUE(LEFT(AA$1,FIND("-",AA$1,1)-1))+VALUE(LEFT(AB$1,FIND("-",AB$1,1)-1)-1),0,AVERAGE(INDEX($AA:$AA,ROW($AA3673)-VALUE(LEFT(AB$1,FIND("-",AB$1,1)-1))+1):$AA3673))</f>
        <v>16.666666666666689</v>
      </c>
      <c r="AC3673">
        <f>IF(ROW($AA3673)&lt;=VALUE(LEFT(AA$1,FIND("-",AA$1,1)-1))+VALUE(LEFT(AB$1,FIND("-",AB$1,1)-1)-1)+VALUE(LEFT(AC$1,FIND("-",AC$1,1)-1)-1),0,AVERAGE(INDEX($AB:$AB,ROW($AB3673)-VALUE(LEFT(AC$1,FIND("-",AC$1,1)-1))+1):$AB3673))</f>
        <v>5.5555555555555634</v>
      </c>
      <c r="AE3673">
        <f t="shared" si="519"/>
        <v>348394344</v>
      </c>
      <c r="AG3673" t="str">
        <f t="shared" si="521"/>
        <v/>
      </c>
    </row>
    <row r="3674" spans="1:33" x14ac:dyDescent="0.25">
      <c r="A3674" s="6">
        <v>42467</v>
      </c>
      <c r="B3674">
        <v>0.1</v>
      </c>
      <c r="C3674">
        <v>0.1</v>
      </c>
      <c r="D3674">
        <v>0.1</v>
      </c>
      <c r="E3674">
        <v>0.1</v>
      </c>
      <c r="F3674">
        <v>0.1</v>
      </c>
      <c r="G3674">
        <v>0</v>
      </c>
      <c r="I3674" t="str">
        <f t="shared" si="514"/>
        <v>Bullish</v>
      </c>
      <c r="J3674" t="str">
        <f t="shared" si="515"/>
        <v/>
      </c>
      <c r="K3674" t="str">
        <f t="shared" si="516"/>
        <v>Buy</v>
      </c>
      <c r="M3674" s="11" t="str">
        <f t="shared" si="520"/>
        <v>Buy</v>
      </c>
      <c r="O3674">
        <f>IF(ROW($E3674)&lt;=VALUE(LEFT(O$1,FIND("-",O$1,1)-1)),0,IF(ROW($E3674)=VALUE(LEFT(O$1,FIND("-",O$1,1)-1))+1,AVERAGE(INDEX($E:$E,ROW($E3674)-VALUE(LEFT(O$1,FIND("-",O$1,1)-1))):$E3674),($E3674*(2/(VALUE(LEFT(O$1,FIND("-",O$1,1)-1))+1)))+(O3673*(1-(2/(VALUE(LEFT(O$1,FIND("-",O$1,1)-1))+1))))))</f>
        <v>0.11594484845977941</v>
      </c>
      <c r="Q3674">
        <f>IF(ROW($E3674)&lt;=VALUE(LEFT(Q$1,FIND("-",Q$1,1)-1)),0,IF(ROW($E3674)=VALUE(LEFT(Q$1,FIND("-",Q$1,1)-1))+1,AVERAGE(INDEX($E:$E,ROW($E3674)-VALUE(LEFT(Q$1,FIND("-",Q$1,1)-1))):$E3674),($E3674*(2/(VALUE(LEFT(Q$1,FIND("-",Q$1,1)-1))+1)))+(Q3673*(1-(2/(VALUE(LEFT(Q$1,FIND("-",Q$1,1)-1))+1))))))</f>
        <v>9.8099858981360838E-2</v>
      </c>
      <c r="R3674">
        <f>IF(ROW($E3674)&lt;=VALUE(LEFT(R$1,FIND("-",R$1,1)-1)),0,IF(ROW($E3674)=VALUE(LEFT(R$1,FIND("-",R$1,1)-1))+1,AVERAGE(INDEX($E:$E,ROW($E3674)-VALUE(LEFT(R$1,FIND("-",R$1,1)-1))):$E3674),($E3674*(2/(VALUE(LEFT(R$1,FIND("-",R$1,1)-1))+1)))+(R3673*(1-(2/(VALUE(LEFT(R$1,FIND("-",R$1,1)-1))+1))))))</f>
        <v>9.9151124457835485E-2</v>
      </c>
      <c r="S3674">
        <f t="shared" si="517"/>
        <v>-1.0512654764746471E-3</v>
      </c>
      <c r="T3674">
        <f>IF(ROW($E3674)&lt;=MAX(VALUE(LEFT(Q$1,FIND("-",Q$1,1)-1)),VALUE(LEFT(R$1,FIND("-",R$1,1)-1)))+VALUE(LEFT(T$1,FIND("-",T$1,1)-1))-1,0,IF(ROW($E3674)=MAX(VALUE(LEFT(Q$1,FIND("-",Q$1,1)-1)),VALUE(LEFT(R$1,FIND("-",R$1,1)-1)))+VALUE(LEFT(T$1,FIND("-",T$1,1)-1)),AVERAGE(INDEX($S:$S,ROW(S3674)-VALUE(LEFT(T$1,FIND("-",T$1,1)-1))+1):S3674),($S3674*(2/(VALUE(LEFT(T$1,FIND("-",T$1,1)-1))+1)))+(T3673*(1-(2/(VALUE(LEFT(T$1,FIND("-",T$1,1)-1))+1))))))</f>
        <v>-1.1360748571636083E-3</v>
      </c>
      <c r="V3674">
        <f t="shared" si="518"/>
        <v>0</v>
      </c>
      <c r="W3674">
        <f>IF(ROW($E3674)&lt;=VALUE(LEFT(W$1,FIND("-",W$1,1)-1))+1,0,IF(ROW($E3673)=VALUE(LEFT(W$1,FIND("-",W$1,1)-1))+1,100-100/(1+ABS((SUMIF(INDEX($V:$V,ROW($V3674)-VALUE(LEFT(W$1,FIND("-",W$1,1)-1))+1):$V3674,"&gt;0",INDEX($V:$V,ROW($V3674)-VALUE(LEFT(W$1,FIND("-",W$1,1)-1))+1):$V3674)/COUNTIF(INDEX($V:$V,ROW($V3674)-VALUE(LEFT(W$1,FIND("-",W$1,1)-1))+1):$V3674,"&gt;0"))/(SUMIF(INDEX($V:$V,ROW($V3674)-VALUE(LEFT(W$1,FIND("-",W$1,1)-1))+1):$V3674,"&lt;0",INDEX($V:$V,ROW($V3674)-VALUE(LEFT(W$1,FIND("-",W$1,1)-1))+1):$V3674)/COUNTIF(INDEX($V:$V,ROW($V3674)-VALUE(LEFT(W$1,FIND("-",W$1,1)-1))+1):$V3674,"&lt;0")))),100-100/(1+ABS((SUMIF(INDEX($V:$V,ROW($V3674)-VALUE(LEFT(W$1,FIND("-",W$1,1)-1))+1):$V3674,"&gt;0",INDEX($V:$V,ROW($V3674)-VALUE(LEFT(W$1,FIND("-",W$1,1)-1))+1):$V3674)/VALUE(LEFT(W$1,FIND("-",W$1,1)-1)))/(SUMIF(INDEX($V:$V,ROW($V3674)-VALUE(LEFT(W$1,FIND("-",W$1,1)-1))+1):$V3674,"&lt;0",INDEX($V:$V,ROW($V3674)-VALUE(LEFT(W$1,FIND("-",W$1,1)-1))+1):$V3674)/VALUE(LEFT(W$1,FIND("-",W$1,1)-1)))))))</f>
        <v>33.333333333333357</v>
      </c>
      <c r="Y3674">
        <f>IF(ROW($E3674)&lt;=VALUE(LEFT(Y$1,FIND("-",Y$1,1)-1)),0,MAX(INDEX(C:C,ROW(C3674)-VALUE(LEFT(Y$1,FIND("-",Y$1,1)-1))+1):C3674))</f>
        <v>0.1</v>
      </c>
      <c r="Z3674">
        <f>IF(ROW($E3674)&lt;=VALUE(LEFT(Z$1,FIND("-",Z$1,1)-1)),0,MIN(INDEX(D:D,ROW(D3674)-VALUE(LEFT(Z$1,FIND("-",Z$1,1)-1))+1):D3674))</f>
        <v>9.5000000000000001E-2</v>
      </c>
      <c r="AA3674">
        <f t="shared" si="522"/>
        <v>100</v>
      </c>
      <c r="AB3674">
        <f>IF(ROW($AA3674)&lt;=VALUE(LEFT(AA$1,FIND("-",AA$1,1)-1))+VALUE(LEFT(AB$1,FIND("-",AB$1,1)-1)-1),0,AVERAGE(INDEX($AA:$AA,ROW($AA3674)-VALUE(LEFT(AB$1,FIND("-",AB$1,1)-1))+1):$AA3674))</f>
        <v>50.000000000000021</v>
      </c>
      <c r="AC3674">
        <f>IF(ROW($AA3674)&lt;=VALUE(LEFT(AA$1,FIND("-",AA$1,1)-1))+VALUE(LEFT(AB$1,FIND("-",AB$1,1)-1)-1)+VALUE(LEFT(AC$1,FIND("-",AC$1,1)-1)-1),0,AVERAGE(INDEX($AB:$AB,ROW($AB3674)-VALUE(LEFT(AC$1,FIND("-",AC$1,1)-1))+1):$AB3674))</f>
        <v>22.222222222222239</v>
      </c>
      <c r="AE3674">
        <f t="shared" si="519"/>
        <v>348394344</v>
      </c>
      <c r="AG3674" t="str">
        <f t="shared" si="521"/>
        <v>Buy</v>
      </c>
    </row>
    <row r="3675" spans="1:33" x14ac:dyDescent="0.25">
      <c r="A3675" s="6">
        <v>42468</v>
      </c>
      <c r="B3675">
        <v>0.1</v>
      </c>
      <c r="C3675">
        <v>0.1</v>
      </c>
      <c r="D3675">
        <v>0.1</v>
      </c>
      <c r="E3675">
        <v>0.1</v>
      </c>
      <c r="F3675">
        <v>0.1</v>
      </c>
      <c r="G3675">
        <v>0</v>
      </c>
      <c r="I3675" t="str">
        <f t="shared" si="514"/>
        <v/>
      </c>
      <c r="J3675" t="str">
        <f t="shared" si="515"/>
        <v/>
      </c>
      <c r="K3675" t="str">
        <f t="shared" si="516"/>
        <v/>
      </c>
      <c r="M3675" s="11" t="str">
        <f t="shared" si="520"/>
        <v/>
      </c>
      <c r="O3675">
        <f>IF(ROW($E3675)&lt;=VALUE(LEFT(O$1,FIND("-",O$1,1)-1)),0,IF(ROW($E3675)=VALUE(LEFT(O$1,FIND("-",O$1,1)-1))+1,AVERAGE(INDEX($E:$E,ROW($E3675)-VALUE(LEFT(O$1,FIND("-",O$1,1)-1))):$E3675),($E3675*(2/(VALUE(LEFT(O$1,FIND("-",O$1,1)-1))+1)))+(O3674*(1-(2/(VALUE(LEFT(O$1,FIND("-",O$1,1)-1))+1))))))</f>
        <v>0.1157861932512244</v>
      </c>
      <c r="Q3675">
        <f>IF(ROW($E3675)&lt;=VALUE(LEFT(Q$1,FIND("-",Q$1,1)-1)),0,IF(ROW($E3675)=VALUE(LEFT(Q$1,FIND("-",Q$1,1)-1))+1,AVERAGE(INDEX($E:$E,ROW($E3675)-VALUE(LEFT(Q$1,FIND("-",Q$1,1)-1))):$E3675),($E3675*(2/(VALUE(LEFT(Q$1,FIND("-",Q$1,1)-1))+1)))+(Q3674*(1-(2/(VALUE(LEFT(Q$1,FIND("-",Q$1,1)-1))+1))))))</f>
        <v>9.839218836884378E-2</v>
      </c>
      <c r="R3675">
        <f>IF(ROW($E3675)&lt;=VALUE(LEFT(R$1,FIND("-",R$1,1)-1)),0,IF(ROW($E3675)=VALUE(LEFT(R$1,FIND("-",R$1,1)-1))+1,AVERAGE(INDEX($E:$E,ROW($E3675)-VALUE(LEFT(R$1,FIND("-",R$1,1)-1))):$E3675),($E3675*(2/(VALUE(LEFT(R$1,FIND("-",R$1,1)-1))+1)))+(R3674*(1-(2/(VALUE(LEFT(R$1,FIND("-",R$1,1)-1))+1))))))</f>
        <v>9.9214004127625446E-2</v>
      </c>
      <c r="S3675">
        <f t="shared" si="517"/>
        <v>-8.2181575878166602E-4</v>
      </c>
      <c r="T3675">
        <f>IF(ROW($E3675)&lt;=MAX(VALUE(LEFT(Q$1,FIND("-",Q$1,1)-1)),VALUE(LEFT(R$1,FIND("-",R$1,1)-1)))+VALUE(LEFT(T$1,FIND("-",T$1,1)-1))-1,0,IF(ROW($E3675)=MAX(VALUE(LEFT(Q$1,FIND("-",Q$1,1)-1)),VALUE(LEFT(R$1,FIND("-",R$1,1)-1)))+VALUE(LEFT(T$1,FIND("-",T$1,1)-1)),AVERAGE(INDEX($S:$S,ROW(S3675)-VALUE(LEFT(T$1,FIND("-",T$1,1)-1))+1):S3675),($S3675*(2/(VALUE(LEFT(T$1,FIND("-",T$1,1)-1))+1)))+(T3674*(1-(2/(VALUE(LEFT(T$1,FIND("-",T$1,1)-1))+1))))))</f>
        <v>-1.0732230374872198E-3</v>
      </c>
      <c r="V3675">
        <f t="shared" si="518"/>
        <v>0</v>
      </c>
      <c r="W3675">
        <f>IF(ROW($E3675)&lt;=VALUE(LEFT(W$1,FIND("-",W$1,1)-1))+1,0,IF(ROW($E3674)=VALUE(LEFT(W$1,FIND("-",W$1,1)-1))+1,100-100/(1+ABS((SUMIF(INDEX($V:$V,ROW($V3675)-VALUE(LEFT(W$1,FIND("-",W$1,1)-1))+1):$V3675,"&gt;0",INDEX($V:$V,ROW($V3675)-VALUE(LEFT(W$1,FIND("-",W$1,1)-1))+1):$V3675)/COUNTIF(INDEX($V:$V,ROW($V3675)-VALUE(LEFT(W$1,FIND("-",W$1,1)-1))+1):$V3675,"&gt;0"))/(SUMIF(INDEX($V:$V,ROW($V3675)-VALUE(LEFT(W$1,FIND("-",W$1,1)-1))+1):$V3675,"&lt;0",INDEX($V:$V,ROW($V3675)-VALUE(LEFT(W$1,FIND("-",W$1,1)-1))+1):$V3675)/COUNTIF(INDEX($V:$V,ROW($V3675)-VALUE(LEFT(W$1,FIND("-",W$1,1)-1))+1):$V3675,"&lt;0")))),100-100/(1+ABS((SUMIF(INDEX($V:$V,ROW($V3675)-VALUE(LEFT(W$1,FIND("-",W$1,1)-1))+1):$V3675,"&gt;0",INDEX($V:$V,ROW($V3675)-VALUE(LEFT(W$1,FIND("-",W$1,1)-1))+1):$V3675)/VALUE(LEFT(W$1,FIND("-",W$1,1)-1)))/(SUMIF(INDEX($V:$V,ROW($V3675)-VALUE(LEFT(W$1,FIND("-",W$1,1)-1))+1):$V3675,"&lt;0",INDEX($V:$V,ROW($V3675)-VALUE(LEFT(W$1,FIND("-",W$1,1)-1))+1):$V3675)/VALUE(LEFT(W$1,FIND("-",W$1,1)-1)))))))</f>
        <v>50</v>
      </c>
      <c r="Y3675">
        <f>IF(ROW($E3675)&lt;=VALUE(LEFT(Y$1,FIND("-",Y$1,1)-1)),0,MAX(INDEX(C:C,ROW(C3675)-VALUE(LEFT(Y$1,FIND("-",Y$1,1)-1))+1):C3675))</f>
        <v>0.1</v>
      </c>
      <c r="Z3675">
        <f>IF(ROW($E3675)&lt;=VALUE(LEFT(Z$1,FIND("-",Z$1,1)-1)),0,MIN(INDEX(D:D,ROW(D3675)-VALUE(LEFT(Z$1,FIND("-",Z$1,1)-1))+1):D3675))</f>
        <v>9.5000000000000001E-2</v>
      </c>
      <c r="AA3675">
        <f t="shared" si="522"/>
        <v>100</v>
      </c>
      <c r="AB3675">
        <f>IF(ROW($AA3675)&lt;=VALUE(LEFT(AA$1,FIND("-",AA$1,1)-1))+VALUE(LEFT(AB$1,FIND("-",AB$1,1)-1)-1),0,AVERAGE(INDEX($AA:$AA,ROW($AA3675)-VALUE(LEFT(AB$1,FIND("-",AB$1,1)-1))+1):$AA3675))</f>
        <v>83.333333333333357</v>
      </c>
      <c r="AC3675">
        <f>IF(ROW($AA3675)&lt;=VALUE(LEFT(AA$1,FIND("-",AA$1,1)-1))+VALUE(LEFT(AB$1,FIND("-",AB$1,1)-1)-1)+VALUE(LEFT(AC$1,FIND("-",AC$1,1)-1)-1),0,AVERAGE(INDEX($AB:$AB,ROW($AB3675)-VALUE(LEFT(AC$1,FIND("-",AC$1,1)-1))+1):$AB3675))</f>
        <v>50.000000000000021</v>
      </c>
      <c r="AE3675">
        <f t="shared" si="519"/>
        <v>348394344</v>
      </c>
      <c r="AG3675" t="str">
        <f t="shared" si="521"/>
        <v/>
      </c>
    </row>
    <row r="3676" spans="1:33" x14ac:dyDescent="0.25">
      <c r="A3676" s="6">
        <v>42471</v>
      </c>
      <c r="B3676">
        <v>9.5000000000000001E-2</v>
      </c>
      <c r="C3676">
        <v>9.5000000000000001E-2</v>
      </c>
      <c r="D3676">
        <v>9.5000000000000001E-2</v>
      </c>
      <c r="E3676">
        <v>9.5000000000000001E-2</v>
      </c>
      <c r="F3676">
        <v>9.5000000000000001E-2</v>
      </c>
      <c r="G3676">
        <v>20000</v>
      </c>
      <c r="I3676" t="str">
        <f t="shared" si="514"/>
        <v/>
      </c>
      <c r="J3676" t="str">
        <f t="shared" si="515"/>
        <v/>
      </c>
      <c r="K3676" t="str">
        <f t="shared" si="516"/>
        <v/>
      </c>
      <c r="M3676" s="11" t="str">
        <f t="shared" si="520"/>
        <v/>
      </c>
      <c r="O3676">
        <f>IF(ROW($E3676)&lt;=VALUE(LEFT(O$1,FIND("-",O$1,1)-1)),0,IF(ROW($E3676)=VALUE(LEFT(O$1,FIND("-",O$1,1)-1))+1,AVERAGE(INDEX($E:$E,ROW($E3676)-VALUE(LEFT(O$1,FIND("-",O$1,1)-1))):$E3676),($E3676*(2/(VALUE(LEFT(O$1,FIND("-",O$1,1)-1))+1)))+(O3675*(1-(2/(VALUE(LEFT(O$1,FIND("-",O$1,1)-1))+1))))))</f>
        <v>0.11557936545767988</v>
      </c>
      <c r="Q3676">
        <f>IF(ROW($E3676)&lt;=VALUE(LEFT(Q$1,FIND("-",Q$1,1)-1)),0,IF(ROW($E3676)=VALUE(LEFT(Q$1,FIND("-",Q$1,1)-1))+1,AVERAGE(INDEX($E:$E,ROW($E3676)-VALUE(LEFT(Q$1,FIND("-",Q$1,1)-1))):$E3676),($E3676*(2/(VALUE(LEFT(Q$1,FIND("-",Q$1,1)-1))+1)))+(Q3675*(1-(2/(VALUE(LEFT(Q$1,FIND("-",Q$1,1)-1))+1))))))</f>
        <v>9.7870313235175505E-2</v>
      </c>
      <c r="R3676">
        <f>IF(ROW($E3676)&lt;=VALUE(LEFT(R$1,FIND("-",R$1,1)-1)),0,IF(ROW($E3676)=VALUE(LEFT(R$1,FIND("-",R$1,1)-1))+1,AVERAGE(INDEX($E:$E,ROW($E3676)-VALUE(LEFT(R$1,FIND("-",R$1,1)-1))):$E3676),($E3676*(2/(VALUE(LEFT(R$1,FIND("-",R$1,1)-1))+1)))+(R3675*(1-(2/(VALUE(LEFT(R$1,FIND("-",R$1,1)-1))+1))))))</f>
        <v>9.8901855673727265E-2</v>
      </c>
      <c r="S3676">
        <f t="shared" si="517"/>
        <v>-1.0315424385517608E-3</v>
      </c>
      <c r="T3676">
        <f>IF(ROW($E3676)&lt;=MAX(VALUE(LEFT(Q$1,FIND("-",Q$1,1)-1)),VALUE(LEFT(R$1,FIND("-",R$1,1)-1)))+VALUE(LEFT(T$1,FIND("-",T$1,1)-1))-1,0,IF(ROW($E3676)=MAX(VALUE(LEFT(Q$1,FIND("-",Q$1,1)-1)),VALUE(LEFT(R$1,FIND("-",R$1,1)-1)))+VALUE(LEFT(T$1,FIND("-",T$1,1)-1)),AVERAGE(INDEX($S:$S,ROW(S3676)-VALUE(LEFT(T$1,FIND("-",T$1,1)-1))+1):S3676),($S3676*(2/(VALUE(LEFT(T$1,FIND("-",T$1,1)-1))+1)))+(T3675*(1-(2/(VALUE(LEFT(T$1,FIND("-",T$1,1)-1))+1))))))</f>
        <v>-1.064886917700128E-3</v>
      </c>
      <c r="V3676">
        <f t="shared" si="518"/>
        <v>-5.0000000000000044E-3</v>
      </c>
      <c r="W3676">
        <f>IF(ROW($E3676)&lt;=VALUE(LEFT(W$1,FIND("-",W$1,1)-1))+1,0,IF(ROW($E3675)=VALUE(LEFT(W$1,FIND("-",W$1,1)-1))+1,100-100/(1+ABS((SUMIF(INDEX($V:$V,ROW($V3676)-VALUE(LEFT(W$1,FIND("-",W$1,1)-1))+1):$V3676,"&gt;0",INDEX($V:$V,ROW($V3676)-VALUE(LEFT(W$1,FIND("-",W$1,1)-1))+1):$V3676)/COUNTIF(INDEX($V:$V,ROW($V3676)-VALUE(LEFT(W$1,FIND("-",W$1,1)-1))+1):$V3676,"&gt;0"))/(SUMIF(INDEX($V:$V,ROW($V3676)-VALUE(LEFT(W$1,FIND("-",W$1,1)-1))+1):$V3676,"&lt;0",INDEX($V:$V,ROW($V3676)-VALUE(LEFT(W$1,FIND("-",W$1,1)-1))+1):$V3676)/COUNTIF(INDEX($V:$V,ROW($V3676)-VALUE(LEFT(W$1,FIND("-",W$1,1)-1))+1):$V3676,"&lt;0")))),100-100/(1+ABS((SUMIF(INDEX($V:$V,ROW($V3676)-VALUE(LEFT(W$1,FIND("-",W$1,1)-1))+1):$V3676,"&gt;0",INDEX($V:$V,ROW($V3676)-VALUE(LEFT(W$1,FIND("-",W$1,1)-1))+1):$V3676)/VALUE(LEFT(W$1,FIND("-",W$1,1)-1)))/(SUMIF(INDEX($V:$V,ROW($V3676)-VALUE(LEFT(W$1,FIND("-",W$1,1)-1))+1):$V3676,"&lt;0",INDEX($V:$V,ROW($V3676)-VALUE(LEFT(W$1,FIND("-",W$1,1)-1))+1):$V3676)/VALUE(LEFT(W$1,FIND("-",W$1,1)-1)))))))</f>
        <v>33.333333333333329</v>
      </c>
      <c r="Y3676">
        <f>IF(ROW($E3676)&lt;=VALUE(LEFT(Y$1,FIND("-",Y$1,1)-1)),0,MAX(INDEX(C:C,ROW(C3676)-VALUE(LEFT(Y$1,FIND("-",Y$1,1)-1))+1):C3676))</f>
        <v>0.1</v>
      </c>
      <c r="Z3676">
        <f>IF(ROW($E3676)&lt;=VALUE(LEFT(Z$1,FIND("-",Z$1,1)-1)),0,MIN(INDEX(D:D,ROW(D3676)-VALUE(LEFT(Z$1,FIND("-",Z$1,1)-1))+1):D3676))</f>
        <v>9.5000000000000001E-2</v>
      </c>
      <c r="AA3676">
        <f t="shared" si="522"/>
        <v>0</v>
      </c>
      <c r="AB3676">
        <f>IF(ROW($AA3676)&lt;=VALUE(LEFT(AA$1,FIND("-",AA$1,1)-1))+VALUE(LEFT(AB$1,FIND("-",AB$1,1)-1)-1),0,AVERAGE(INDEX($AA:$AA,ROW($AA3676)-VALUE(LEFT(AB$1,FIND("-",AB$1,1)-1))+1):$AA3676))</f>
        <v>66.666666666666671</v>
      </c>
      <c r="AC3676">
        <f>IF(ROW($AA3676)&lt;=VALUE(LEFT(AA$1,FIND("-",AA$1,1)-1))+VALUE(LEFT(AB$1,FIND("-",AB$1,1)-1)-1)+VALUE(LEFT(AC$1,FIND("-",AC$1,1)-1)-1),0,AVERAGE(INDEX($AB:$AB,ROW($AB3676)-VALUE(LEFT(AC$1,FIND("-",AC$1,1)-1))+1):$AB3676))</f>
        <v>66.666666666666686</v>
      </c>
      <c r="AE3676">
        <f t="shared" si="519"/>
        <v>348374344</v>
      </c>
      <c r="AG3676" t="str">
        <f t="shared" si="521"/>
        <v/>
      </c>
    </row>
    <row r="3677" spans="1:33" x14ac:dyDescent="0.25">
      <c r="A3677" s="6">
        <v>42472</v>
      </c>
      <c r="B3677">
        <v>9.5000000000000001E-2</v>
      </c>
      <c r="C3677">
        <v>9.5000000000000001E-2</v>
      </c>
      <c r="D3677">
        <v>9.5000000000000001E-2</v>
      </c>
      <c r="E3677">
        <v>9.5000000000000001E-2</v>
      </c>
      <c r="F3677">
        <v>9.5000000000000001E-2</v>
      </c>
      <c r="G3677">
        <v>0</v>
      </c>
      <c r="I3677" t="str">
        <f t="shared" si="514"/>
        <v>Bearish</v>
      </c>
      <c r="J3677" t="str">
        <f t="shared" si="515"/>
        <v/>
      </c>
      <c r="K3677" t="str">
        <f t="shared" si="516"/>
        <v/>
      </c>
      <c r="M3677" s="11" t="str">
        <f t="shared" si="520"/>
        <v/>
      </c>
      <c r="O3677">
        <f>IF(ROW($E3677)&lt;=VALUE(LEFT(O$1,FIND("-",O$1,1)-1)),0,IF(ROW($E3677)=VALUE(LEFT(O$1,FIND("-",O$1,1)-1))+1,AVERAGE(INDEX($E:$E,ROW($E3677)-VALUE(LEFT(O$1,FIND("-",O$1,1)-1))):$E3677),($E3677*(2/(VALUE(LEFT(O$1,FIND("-",O$1,1)-1))+1)))+(O3676*(1-(2/(VALUE(LEFT(O$1,FIND("-",O$1,1)-1))+1))))))</f>
        <v>0.11537459565213083</v>
      </c>
      <c r="Q3677">
        <f>IF(ROW($E3677)&lt;=VALUE(LEFT(Q$1,FIND("-",Q$1,1)-1)),0,IF(ROW($E3677)=VALUE(LEFT(Q$1,FIND("-",Q$1,1)-1))+1,AVERAGE(INDEX($E:$E,ROW($E3677)-VALUE(LEFT(Q$1,FIND("-",Q$1,1)-1))):$E3677),($E3677*(2/(VALUE(LEFT(Q$1,FIND("-",Q$1,1)-1))+1)))+(Q3676*(1-(2/(VALUE(LEFT(Q$1,FIND("-",Q$1,1)-1))+1))))))</f>
        <v>9.7428726583610042E-2</v>
      </c>
      <c r="R3677">
        <f>IF(ROW($E3677)&lt;=VALUE(LEFT(R$1,FIND("-",R$1,1)-1)),0,IF(ROW($E3677)=VALUE(LEFT(R$1,FIND("-",R$1,1)-1))+1,AVERAGE(INDEX($E:$E,ROW($E3677)-VALUE(LEFT(R$1,FIND("-",R$1,1)-1))):$E3677),($E3677*(2/(VALUE(LEFT(R$1,FIND("-",R$1,1)-1))+1)))+(R3676*(1-(2/(VALUE(LEFT(R$1,FIND("-",R$1,1)-1))+1))))))</f>
        <v>9.8612829327525242E-2</v>
      </c>
      <c r="S3677">
        <f t="shared" si="517"/>
        <v>-1.1841027439151997E-3</v>
      </c>
      <c r="T3677">
        <f>IF(ROW($E3677)&lt;=MAX(VALUE(LEFT(Q$1,FIND("-",Q$1,1)-1)),VALUE(LEFT(R$1,FIND("-",R$1,1)-1)))+VALUE(LEFT(T$1,FIND("-",T$1,1)-1))-1,0,IF(ROW($E3677)=MAX(VALUE(LEFT(Q$1,FIND("-",Q$1,1)-1)),VALUE(LEFT(R$1,FIND("-",R$1,1)-1)))+VALUE(LEFT(T$1,FIND("-",T$1,1)-1)),AVERAGE(INDEX($S:$S,ROW(S3677)-VALUE(LEFT(T$1,FIND("-",T$1,1)-1))+1):S3677),($S3677*(2/(VALUE(LEFT(T$1,FIND("-",T$1,1)-1))+1)))+(T3676*(1-(2/(VALUE(LEFT(T$1,FIND("-",T$1,1)-1))+1))))))</f>
        <v>-1.0887300829431424E-3</v>
      </c>
      <c r="V3677">
        <f t="shared" si="518"/>
        <v>0</v>
      </c>
      <c r="W3677">
        <f>IF(ROW($E3677)&lt;=VALUE(LEFT(W$1,FIND("-",W$1,1)-1))+1,0,IF(ROW($E3676)=VALUE(LEFT(W$1,FIND("-",W$1,1)-1))+1,100-100/(1+ABS((SUMIF(INDEX($V:$V,ROW($V3677)-VALUE(LEFT(W$1,FIND("-",W$1,1)-1))+1):$V3677,"&gt;0",INDEX($V:$V,ROW($V3677)-VALUE(LEFT(W$1,FIND("-",W$1,1)-1))+1):$V3677)/COUNTIF(INDEX($V:$V,ROW($V3677)-VALUE(LEFT(W$1,FIND("-",W$1,1)-1))+1):$V3677,"&gt;0"))/(SUMIF(INDEX($V:$V,ROW($V3677)-VALUE(LEFT(W$1,FIND("-",W$1,1)-1))+1):$V3677,"&lt;0",INDEX($V:$V,ROW($V3677)-VALUE(LEFT(W$1,FIND("-",W$1,1)-1))+1):$V3677)/COUNTIF(INDEX($V:$V,ROW($V3677)-VALUE(LEFT(W$1,FIND("-",W$1,1)-1))+1):$V3677,"&lt;0")))),100-100/(1+ABS((SUMIF(INDEX($V:$V,ROW($V3677)-VALUE(LEFT(W$1,FIND("-",W$1,1)-1))+1):$V3677,"&gt;0",INDEX($V:$V,ROW($V3677)-VALUE(LEFT(W$1,FIND("-",W$1,1)-1))+1):$V3677)/VALUE(LEFT(W$1,FIND("-",W$1,1)-1)))/(SUMIF(INDEX($V:$V,ROW($V3677)-VALUE(LEFT(W$1,FIND("-",W$1,1)-1))+1):$V3677,"&lt;0",INDEX($V:$V,ROW($V3677)-VALUE(LEFT(W$1,FIND("-",W$1,1)-1))+1):$V3677)/VALUE(LEFT(W$1,FIND("-",W$1,1)-1)))))))</f>
        <v>33.333333333333329</v>
      </c>
      <c r="Y3677">
        <f>IF(ROW($E3677)&lt;=VALUE(LEFT(Y$1,FIND("-",Y$1,1)-1)),0,MAX(INDEX(C:C,ROW(C3677)-VALUE(LEFT(Y$1,FIND("-",Y$1,1)-1))+1):C3677))</f>
        <v>0.1</v>
      </c>
      <c r="Z3677">
        <f>IF(ROW($E3677)&lt;=VALUE(LEFT(Z$1,FIND("-",Z$1,1)-1)),0,MIN(INDEX(D:D,ROW(D3677)-VALUE(LEFT(Z$1,FIND("-",Z$1,1)-1))+1):D3677))</f>
        <v>9.5000000000000001E-2</v>
      </c>
      <c r="AA3677">
        <f t="shared" si="522"/>
        <v>0</v>
      </c>
      <c r="AB3677">
        <f>IF(ROW($AA3677)&lt;=VALUE(LEFT(AA$1,FIND("-",AA$1,1)-1))+VALUE(LEFT(AB$1,FIND("-",AB$1,1)-1)-1),0,AVERAGE(INDEX($AA:$AA,ROW($AA3677)-VALUE(LEFT(AB$1,FIND("-",AB$1,1)-1))+1):$AA3677))</f>
        <v>33.333333333333336</v>
      </c>
      <c r="AC3677">
        <f>IF(ROW($AA3677)&lt;=VALUE(LEFT(AA$1,FIND("-",AA$1,1)-1))+VALUE(LEFT(AB$1,FIND("-",AB$1,1)-1)-1)+VALUE(LEFT(AC$1,FIND("-",AC$1,1)-1)-1),0,AVERAGE(INDEX($AB:$AB,ROW($AB3677)-VALUE(LEFT(AC$1,FIND("-",AC$1,1)-1))+1):$AB3677))</f>
        <v>61.111111111111121</v>
      </c>
      <c r="AE3677">
        <f t="shared" si="519"/>
        <v>348374344</v>
      </c>
      <c r="AG3677" t="str">
        <f t="shared" si="521"/>
        <v/>
      </c>
    </row>
    <row r="3678" spans="1:33" x14ac:dyDescent="0.25">
      <c r="A3678" s="6">
        <v>42473</v>
      </c>
      <c r="B3678">
        <v>9.5000000000000001E-2</v>
      </c>
      <c r="C3678">
        <v>9.5000000000000001E-2</v>
      </c>
      <c r="D3678">
        <v>9.5000000000000001E-2</v>
      </c>
      <c r="E3678">
        <v>9.5000000000000001E-2</v>
      </c>
      <c r="F3678">
        <v>9.5000000000000001E-2</v>
      </c>
      <c r="G3678">
        <v>35800</v>
      </c>
      <c r="I3678" t="str">
        <f t="shared" si="514"/>
        <v/>
      </c>
      <c r="J3678" t="str">
        <f t="shared" si="515"/>
        <v/>
      </c>
      <c r="K3678" t="str">
        <f t="shared" si="516"/>
        <v/>
      </c>
      <c r="M3678" s="11" t="str">
        <f t="shared" si="520"/>
        <v/>
      </c>
      <c r="O3678">
        <f>IF(ROW($E3678)&lt;=VALUE(LEFT(O$1,FIND("-",O$1,1)-1)),0,IF(ROW($E3678)=VALUE(LEFT(O$1,FIND("-",O$1,1)-1))+1,AVERAGE(INDEX($E:$E,ROW($E3678)-VALUE(LEFT(O$1,FIND("-",O$1,1)-1))):$E3678),($E3678*(2/(VALUE(LEFT(O$1,FIND("-",O$1,1)-1))+1)))+(O3677*(1-(2/(VALUE(LEFT(O$1,FIND("-",O$1,1)-1))+1))))))</f>
        <v>0.11517186335708476</v>
      </c>
      <c r="Q3678">
        <f>IF(ROW($E3678)&lt;=VALUE(LEFT(Q$1,FIND("-",Q$1,1)-1)),0,IF(ROW($E3678)=VALUE(LEFT(Q$1,FIND("-",Q$1,1)-1))+1,AVERAGE(INDEX($E:$E,ROW($E3678)-VALUE(LEFT(Q$1,FIND("-",Q$1,1)-1))):$E3678),($E3678*(2/(VALUE(LEFT(Q$1,FIND("-",Q$1,1)-1))+1)))+(Q3677*(1-(2/(VALUE(LEFT(Q$1,FIND("-",Q$1,1)-1))+1))))))</f>
        <v>9.7055076339977731E-2</v>
      </c>
      <c r="R3678">
        <f>IF(ROW($E3678)&lt;=VALUE(LEFT(R$1,FIND("-",R$1,1)-1)),0,IF(ROW($E3678)=VALUE(LEFT(R$1,FIND("-",R$1,1)-1))+1,AVERAGE(INDEX($E:$E,ROW($E3678)-VALUE(LEFT(R$1,FIND("-",R$1,1)-1))):$E3678),($E3678*(2/(VALUE(LEFT(R$1,FIND("-",R$1,1)-1))+1)))+(R3677*(1-(2/(VALUE(LEFT(R$1,FIND("-",R$1,1)-1))+1))))))</f>
        <v>9.834521234030115E-2</v>
      </c>
      <c r="S3678">
        <f t="shared" si="517"/>
        <v>-1.2901360003234191E-3</v>
      </c>
      <c r="T3678">
        <f>IF(ROW($E3678)&lt;=MAX(VALUE(LEFT(Q$1,FIND("-",Q$1,1)-1)),VALUE(LEFT(R$1,FIND("-",R$1,1)-1)))+VALUE(LEFT(T$1,FIND("-",T$1,1)-1))-1,0,IF(ROW($E3678)=MAX(VALUE(LEFT(Q$1,FIND("-",Q$1,1)-1)),VALUE(LEFT(R$1,FIND("-",R$1,1)-1)))+VALUE(LEFT(T$1,FIND("-",T$1,1)-1)),AVERAGE(INDEX($S:$S,ROW(S3678)-VALUE(LEFT(T$1,FIND("-",T$1,1)-1))+1):S3678),($S3678*(2/(VALUE(LEFT(T$1,FIND("-",T$1,1)-1))+1)))+(T3677*(1-(2/(VALUE(LEFT(T$1,FIND("-",T$1,1)-1))+1))))))</f>
        <v>-1.1290112664191978E-3</v>
      </c>
      <c r="V3678">
        <f t="shared" si="518"/>
        <v>0</v>
      </c>
      <c r="W3678">
        <f>IF(ROW($E3678)&lt;=VALUE(LEFT(W$1,FIND("-",W$1,1)-1))+1,0,IF(ROW($E3677)=VALUE(LEFT(W$1,FIND("-",W$1,1)-1))+1,100-100/(1+ABS((SUMIF(INDEX($V:$V,ROW($V3678)-VALUE(LEFT(W$1,FIND("-",W$1,1)-1))+1):$V3678,"&gt;0",INDEX($V:$V,ROW($V3678)-VALUE(LEFT(W$1,FIND("-",W$1,1)-1))+1):$V3678)/COUNTIF(INDEX($V:$V,ROW($V3678)-VALUE(LEFT(W$1,FIND("-",W$1,1)-1))+1):$V3678,"&gt;0"))/(SUMIF(INDEX($V:$V,ROW($V3678)-VALUE(LEFT(W$1,FIND("-",W$1,1)-1))+1):$V3678,"&lt;0",INDEX($V:$V,ROW($V3678)-VALUE(LEFT(W$1,FIND("-",W$1,1)-1))+1):$V3678)/COUNTIF(INDEX($V:$V,ROW($V3678)-VALUE(LEFT(W$1,FIND("-",W$1,1)-1))+1):$V3678,"&lt;0")))),100-100/(1+ABS((SUMIF(INDEX($V:$V,ROW($V3678)-VALUE(LEFT(W$1,FIND("-",W$1,1)-1))+1):$V3678,"&gt;0",INDEX($V:$V,ROW($V3678)-VALUE(LEFT(W$1,FIND("-",W$1,1)-1))+1):$V3678)/VALUE(LEFT(W$1,FIND("-",W$1,1)-1)))/(SUMIF(INDEX($V:$V,ROW($V3678)-VALUE(LEFT(W$1,FIND("-",W$1,1)-1))+1):$V3678,"&lt;0",INDEX($V:$V,ROW($V3678)-VALUE(LEFT(W$1,FIND("-",W$1,1)-1))+1):$V3678)/VALUE(LEFT(W$1,FIND("-",W$1,1)-1)))))))</f>
        <v>33.333333333333329</v>
      </c>
      <c r="Y3678">
        <f>IF(ROW($E3678)&lt;=VALUE(LEFT(Y$1,FIND("-",Y$1,1)-1)),0,MAX(INDEX(C:C,ROW(C3678)-VALUE(LEFT(Y$1,FIND("-",Y$1,1)-1))+1):C3678))</f>
        <v>0.1</v>
      </c>
      <c r="Z3678">
        <f>IF(ROW($E3678)&lt;=VALUE(LEFT(Z$1,FIND("-",Z$1,1)-1)),0,MIN(INDEX(D:D,ROW(D3678)-VALUE(LEFT(Z$1,FIND("-",Z$1,1)-1))+1):D3678))</f>
        <v>9.5000000000000001E-2</v>
      </c>
      <c r="AA3678">
        <f t="shared" si="522"/>
        <v>0</v>
      </c>
      <c r="AB3678">
        <f>IF(ROW($AA3678)&lt;=VALUE(LEFT(AA$1,FIND("-",AA$1,1)-1))+VALUE(LEFT(AB$1,FIND("-",AB$1,1)-1)-1),0,AVERAGE(INDEX($AA:$AA,ROW($AA3678)-VALUE(LEFT(AB$1,FIND("-",AB$1,1)-1))+1):$AA3678))</f>
        <v>0</v>
      </c>
      <c r="AC3678">
        <f>IF(ROW($AA3678)&lt;=VALUE(LEFT(AA$1,FIND("-",AA$1,1)-1))+VALUE(LEFT(AB$1,FIND("-",AB$1,1)-1)-1)+VALUE(LEFT(AC$1,FIND("-",AC$1,1)-1)-1),0,AVERAGE(INDEX($AB:$AB,ROW($AB3678)-VALUE(LEFT(AC$1,FIND("-",AC$1,1)-1))+1):$AB3678))</f>
        <v>33.333333333333336</v>
      </c>
      <c r="AE3678">
        <f t="shared" si="519"/>
        <v>348374344</v>
      </c>
      <c r="AG3678" t="str">
        <f t="shared" si="521"/>
        <v/>
      </c>
    </row>
    <row r="3679" spans="1:33" x14ac:dyDescent="0.25">
      <c r="A3679" s="6">
        <v>42474</v>
      </c>
      <c r="B3679">
        <v>9.5000000000000001E-2</v>
      </c>
      <c r="C3679">
        <v>9.5000000000000001E-2</v>
      </c>
      <c r="D3679">
        <v>9.5000000000000001E-2</v>
      </c>
      <c r="E3679">
        <v>9.5000000000000001E-2</v>
      </c>
      <c r="F3679">
        <v>9.5000000000000001E-2</v>
      </c>
      <c r="G3679">
        <v>100000</v>
      </c>
      <c r="I3679" t="str">
        <f t="shared" si="514"/>
        <v/>
      </c>
      <c r="J3679" t="str">
        <f t="shared" si="515"/>
        <v/>
      </c>
      <c r="K3679" t="str">
        <f t="shared" si="516"/>
        <v>Oversold Above %D</v>
      </c>
      <c r="M3679" s="11" t="str">
        <f t="shared" si="520"/>
        <v/>
      </c>
      <c r="O3679">
        <f>IF(ROW($E3679)&lt;=VALUE(LEFT(O$1,FIND("-",O$1,1)-1)),0,IF(ROW($E3679)=VALUE(LEFT(O$1,FIND("-",O$1,1)-1))+1,AVERAGE(INDEX($E:$E,ROW($E3679)-VALUE(LEFT(O$1,FIND("-",O$1,1)-1))):$E3679),($E3679*(2/(VALUE(LEFT(O$1,FIND("-",O$1,1)-1))+1)))+(O3678*(1-(2/(VALUE(LEFT(O$1,FIND("-",O$1,1)-1))+1))))))</f>
        <v>0.11497114829880532</v>
      </c>
      <c r="Q3679">
        <f>IF(ROW($E3679)&lt;=VALUE(LEFT(Q$1,FIND("-",Q$1,1)-1)),0,IF(ROW($E3679)=VALUE(LEFT(Q$1,FIND("-",Q$1,1)-1))+1,AVERAGE(INDEX($E:$E,ROW($E3679)-VALUE(LEFT(Q$1,FIND("-",Q$1,1)-1))):$E3679),($E3679*(2/(VALUE(LEFT(Q$1,FIND("-",Q$1,1)-1))+1)))+(Q3678*(1-(2/(VALUE(LEFT(Q$1,FIND("-",Q$1,1)-1))+1))))))</f>
        <v>9.6738910749211926E-2</v>
      </c>
      <c r="R3679">
        <f>IF(ROW($E3679)&lt;=VALUE(LEFT(R$1,FIND("-",R$1,1)-1)),0,IF(ROW($E3679)=VALUE(LEFT(R$1,FIND("-",R$1,1)-1))+1,AVERAGE(INDEX($E:$E,ROW($E3679)-VALUE(LEFT(R$1,FIND("-",R$1,1)-1))):$E3679),($E3679*(2/(VALUE(LEFT(R$1,FIND("-",R$1,1)-1))+1)))+(R3678*(1-(2/(VALUE(LEFT(R$1,FIND("-",R$1,1)-1))+1))))))</f>
        <v>9.8097418833612171E-2</v>
      </c>
      <c r="S3679">
        <f t="shared" si="517"/>
        <v>-1.3585080844002451E-3</v>
      </c>
      <c r="T3679">
        <f>IF(ROW($E3679)&lt;=MAX(VALUE(LEFT(Q$1,FIND("-",Q$1,1)-1)),VALUE(LEFT(R$1,FIND("-",R$1,1)-1)))+VALUE(LEFT(T$1,FIND("-",T$1,1)-1))-1,0,IF(ROW($E3679)=MAX(VALUE(LEFT(Q$1,FIND("-",Q$1,1)-1)),VALUE(LEFT(R$1,FIND("-",R$1,1)-1)))+VALUE(LEFT(T$1,FIND("-",T$1,1)-1)),AVERAGE(INDEX($S:$S,ROW(S3679)-VALUE(LEFT(T$1,FIND("-",T$1,1)-1))+1):S3679),($S3679*(2/(VALUE(LEFT(T$1,FIND("-",T$1,1)-1))+1)))+(T3678*(1-(2/(VALUE(LEFT(T$1,FIND("-",T$1,1)-1))+1))))))</f>
        <v>-1.1749106300154072E-3</v>
      </c>
      <c r="V3679">
        <f t="shared" si="518"/>
        <v>0</v>
      </c>
      <c r="W3679">
        <f>IF(ROW($E3679)&lt;=VALUE(LEFT(W$1,FIND("-",W$1,1)-1))+1,0,IF(ROW($E3678)=VALUE(LEFT(W$1,FIND("-",W$1,1)-1))+1,100-100/(1+ABS((SUMIF(INDEX($V:$V,ROW($V3679)-VALUE(LEFT(W$1,FIND("-",W$1,1)-1))+1):$V3679,"&gt;0",INDEX($V:$V,ROW($V3679)-VALUE(LEFT(W$1,FIND("-",W$1,1)-1))+1):$V3679)/COUNTIF(INDEX($V:$V,ROW($V3679)-VALUE(LEFT(W$1,FIND("-",W$1,1)-1))+1):$V3679,"&gt;0"))/(SUMIF(INDEX($V:$V,ROW($V3679)-VALUE(LEFT(W$1,FIND("-",W$1,1)-1))+1):$V3679,"&lt;0",INDEX($V:$V,ROW($V3679)-VALUE(LEFT(W$1,FIND("-",W$1,1)-1))+1):$V3679)/COUNTIF(INDEX($V:$V,ROW($V3679)-VALUE(LEFT(W$1,FIND("-",W$1,1)-1))+1):$V3679,"&lt;0")))),100-100/(1+ABS((SUMIF(INDEX($V:$V,ROW($V3679)-VALUE(LEFT(W$1,FIND("-",W$1,1)-1))+1):$V3679,"&gt;0",INDEX($V:$V,ROW($V3679)-VALUE(LEFT(W$1,FIND("-",W$1,1)-1))+1):$V3679)/VALUE(LEFT(W$1,FIND("-",W$1,1)-1)))/(SUMIF(INDEX($V:$V,ROW($V3679)-VALUE(LEFT(W$1,FIND("-",W$1,1)-1))+1):$V3679,"&lt;0",INDEX($V:$V,ROW($V3679)-VALUE(LEFT(W$1,FIND("-",W$1,1)-1))+1):$V3679)/VALUE(LEFT(W$1,FIND("-",W$1,1)-1)))))))</f>
        <v>33.333333333333329</v>
      </c>
      <c r="Y3679">
        <f>IF(ROW($E3679)&lt;=VALUE(LEFT(Y$1,FIND("-",Y$1,1)-1)),0,MAX(INDEX(C:C,ROW(C3679)-VALUE(LEFT(Y$1,FIND("-",Y$1,1)-1))+1):C3679))</f>
        <v>0.1</v>
      </c>
      <c r="Z3679">
        <f>IF(ROW($E3679)&lt;=VALUE(LEFT(Z$1,FIND("-",Z$1,1)-1)),0,MIN(INDEX(D:D,ROW(D3679)-VALUE(LEFT(Z$1,FIND("-",Z$1,1)-1))+1):D3679))</f>
        <v>9.5000000000000001E-2</v>
      </c>
      <c r="AA3679">
        <f t="shared" si="522"/>
        <v>0</v>
      </c>
      <c r="AB3679">
        <f>IF(ROW($AA3679)&lt;=VALUE(LEFT(AA$1,FIND("-",AA$1,1)-1))+VALUE(LEFT(AB$1,FIND("-",AB$1,1)-1)-1),0,AVERAGE(INDEX($AA:$AA,ROW($AA3679)-VALUE(LEFT(AB$1,FIND("-",AB$1,1)-1))+1):$AA3679))</f>
        <v>0</v>
      </c>
      <c r="AC3679">
        <f>IF(ROW($AA3679)&lt;=VALUE(LEFT(AA$1,FIND("-",AA$1,1)-1))+VALUE(LEFT(AB$1,FIND("-",AB$1,1)-1)-1)+VALUE(LEFT(AC$1,FIND("-",AC$1,1)-1)-1),0,AVERAGE(INDEX($AB:$AB,ROW($AB3679)-VALUE(LEFT(AC$1,FIND("-",AC$1,1)-1))+1):$AB3679))</f>
        <v>11.111111111111112</v>
      </c>
      <c r="AE3679">
        <f t="shared" si="519"/>
        <v>348374344</v>
      </c>
      <c r="AG3679" t="str">
        <f t="shared" si="521"/>
        <v/>
      </c>
    </row>
    <row r="3680" spans="1:33" x14ac:dyDescent="0.25">
      <c r="A3680" s="6">
        <v>42475</v>
      </c>
      <c r="B3680">
        <v>0.1</v>
      </c>
      <c r="C3680">
        <v>0.1</v>
      </c>
      <c r="D3680">
        <v>0.1</v>
      </c>
      <c r="E3680">
        <v>0.1</v>
      </c>
      <c r="F3680">
        <v>0.1</v>
      </c>
      <c r="G3680">
        <v>66500</v>
      </c>
      <c r="I3680" t="str">
        <f t="shared" si="514"/>
        <v>Bullish</v>
      </c>
      <c r="J3680" t="str">
        <f t="shared" si="515"/>
        <v/>
      </c>
      <c r="K3680" t="str">
        <f t="shared" si="516"/>
        <v>Oversold Below %D</v>
      </c>
      <c r="M3680" s="11" t="str">
        <f t="shared" si="520"/>
        <v/>
      </c>
      <c r="O3680">
        <f>IF(ROW($E3680)&lt;=VALUE(LEFT(O$1,FIND("-",O$1,1)-1)),0,IF(ROW($E3680)=VALUE(LEFT(O$1,FIND("-",O$1,1)-1))+1,AVERAGE(INDEX($E:$E,ROW($E3680)-VALUE(LEFT(O$1,FIND("-",O$1,1)-1))):$E3680),($E3680*(2/(VALUE(LEFT(O$1,FIND("-",O$1,1)-1))+1)))+(O3679*(1-(2/(VALUE(LEFT(O$1,FIND("-",O$1,1)-1))+1))))))</f>
        <v>0.11482218164906598</v>
      </c>
      <c r="Q3680">
        <f>IF(ROW($E3680)&lt;=VALUE(LEFT(Q$1,FIND("-",Q$1,1)-1)),0,IF(ROW($E3680)=VALUE(LEFT(Q$1,FIND("-",Q$1,1)-1))+1,AVERAGE(INDEX($E:$E,ROW($E3680)-VALUE(LEFT(Q$1,FIND("-",Q$1,1)-1))):$E3680),($E3680*(2/(VALUE(LEFT(Q$1,FIND("-",Q$1,1)-1))+1)))+(Q3679*(1-(2/(VALUE(LEFT(Q$1,FIND("-",Q$1,1)-1))+1))))))</f>
        <v>9.7240616787794706E-2</v>
      </c>
      <c r="R3680">
        <f>IF(ROW($E3680)&lt;=VALUE(LEFT(R$1,FIND("-",R$1,1)-1)),0,IF(ROW($E3680)=VALUE(LEFT(R$1,FIND("-",R$1,1)-1))+1,AVERAGE(INDEX($E:$E,ROW($E3680)-VALUE(LEFT(R$1,FIND("-",R$1,1)-1))):$E3680),($E3680*(2/(VALUE(LEFT(R$1,FIND("-",R$1,1)-1))+1)))+(R3679*(1-(2/(VALUE(LEFT(R$1,FIND("-",R$1,1)-1))+1))))))</f>
        <v>9.8238350771863117E-2</v>
      </c>
      <c r="S3680">
        <f t="shared" si="517"/>
        <v>-9.9773398406841074E-4</v>
      </c>
      <c r="T3680">
        <f>IF(ROW($E3680)&lt;=MAX(VALUE(LEFT(Q$1,FIND("-",Q$1,1)-1)),VALUE(LEFT(R$1,FIND("-",R$1,1)-1)))+VALUE(LEFT(T$1,FIND("-",T$1,1)-1))-1,0,IF(ROW($E3680)=MAX(VALUE(LEFT(Q$1,FIND("-",Q$1,1)-1)),VALUE(LEFT(R$1,FIND("-",R$1,1)-1)))+VALUE(LEFT(T$1,FIND("-",T$1,1)-1)),AVERAGE(INDEX($S:$S,ROW(S3680)-VALUE(LEFT(T$1,FIND("-",T$1,1)-1))+1):S3680),($S3680*(2/(VALUE(LEFT(T$1,FIND("-",T$1,1)-1))+1)))+(T3679*(1-(2/(VALUE(LEFT(T$1,FIND("-",T$1,1)-1))+1))))))</f>
        <v>-1.139475300826008E-3</v>
      </c>
      <c r="V3680">
        <f t="shared" si="518"/>
        <v>5.0000000000000044E-3</v>
      </c>
      <c r="W3680">
        <f>IF(ROW($E3680)&lt;=VALUE(LEFT(W$1,FIND("-",W$1,1)-1))+1,0,IF(ROW($E3679)=VALUE(LEFT(W$1,FIND("-",W$1,1)-1))+1,100-100/(1+ABS((SUMIF(INDEX($V:$V,ROW($V3680)-VALUE(LEFT(W$1,FIND("-",W$1,1)-1))+1):$V3680,"&gt;0",INDEX($V:$V,ROW($V3680)-VALUE(LEFT(W$1,FIND("-",W$1,1)-1))+1):$V3680)/COUNTIF(INDEX($V:$V,ROW($V3680)-VALUE(LEFT(W$1,FIND("-",W$1,1)-1))+1):$V3680,"&gt;0"))/(SUMIF(INDEX($V:$V,ROW($V3680)-VALUE(LEFT(W$1,FIND("-",W$1,1)-1))+1):$V3680,"&lt;0",INDEX($V:$V,ROW($V3680)-VALUE(LEFT(W$1,FIND("-",W$1,1)-1))+1):$V3680)/COUNTIF(INDEX($V:$V,ROW($V3680)-VALUE(LEFT(W$1,FIND("-",W$1,1)-1))+1):$V3680,"&lt;0")))),100-100/(1+ABS((SUMIF(INDEX($V:$V,ROW($V3680)-VALUE(LEFT(W$1,FIND("-",W$1,1)-1))+1):$V3680,"&gt;0",INDEX($V:$V,ROW($V3680)-VALUE(LEFT(W$1,FIND("-",W$1,1)-1))+1):$V3680)/VALUE(LEFT(W$1,FIND("-",W$1,1)-1)))/(SUMIF(INDEX($V:$V,ROW($V3680)-VALUE(LEFT(W$1,FIND("-",W$1,1)-1))+1):$V3680,"&lt;0",INDEX($V:$V,ROW($V3680)-VALUE(LEFT(W$1,FIND("-",W$1,1)-1))+1):$V3680)/VALUE(LEFT(W$1,FIND("-",W$1,1)-1)))))))</f>
        <v>50</v>
      </c>
      <c r="Y3680">
        <f>IF(ROW($E3680)&lt;=VALUE(LEFT(Y$1,FIND("-",Y$1,1)-1)),0,MAX(INDEX(C:C,ROW(C3680)-VALUE(LEFT(Y$1,FIND("-",Y$1,1)-1))+1):C3680))</f>
        <v>0.1</v>
      </c>
      <c r="Z3680">
        <f>IF(ROW($E3680)&lt;=VALUE(LEFT(Z$1,FIND("-",Z$1,1)-1)),0,MIN(INDEX(D:D,ROW(D3680)-VALUE(LEFT(Z$1,FIND("-",Z$1,1)-1))+1):D3680))</f>
        <v>9.5000000000000001E-2</v>
      </c>
      <c r="AA3680">
        <f t="shared" si="522"/>
        <v>100</v>
      </c>
      <c r="AB3680">
        <f>IF(ROW($AA3680)&lt;=VALUE(LEFT(AA$1,FIND("-",AA$1,1)-1))+VALUE(LEFT(AB$1,FIND("-",AB$1,1)-1)-1),0,AVERAGE(INDEX($AA:$AA,ROW($AA3680)-VALUE(LEFT(AB$1,FIND("-",AB$1,1)-1))+1):$AA3680))</f>
        <v>33.333333333333336</v>
      </c>
      <c r="AC3680">
        <f>IF(ROW($AA3680)&lt;=VALUE(LEFT(AA$1,FIND("-",AA$1,1)-1))+VALUE(LEFT(AB$1,FIND("-",AB$1,1)-1)-1)+VALUE(LEFT(AC$1,FIND("-",AC$1,1)-1)-1),0,AVERAGE(INDEX($AB:$AB,ROW($AB3680)-VALUE(LEFT(AC$1,FIND("-",AC$1,1)-1))+1):$AB3680))</f>
        <v>11.111111111111112</v>
      </c>
      <c r="AE3680">
        <f t="shared" si="519"/>
        <v>348440844</v>
      </c>
      <c r="AG3680" t="str">
        <f t="shared" si="521"/>
        <v/>
      </c>
    </row>
    <row r="3681" spans="1:33" x14ac:dyDescent="0.25">
      <c r="A3681" s="6">
        <v>42478</v>
      </c>
      <c r="B3681">
        <v>9.5000000000000001E-2</v>
      </c>
      <c r="C3681">
        <v>9.5000000000000001E-2</v>
      </c>
      <c r="D3681">
        <v>9.5000000000000001E-2</v>
      </c>
      <c r="E3681">
        <v>9.5000000000000001E-2</v>
      </c>
      <c r="F3681">
        <v>9.5000000000000001E-2</v>
      </c>
      <c r="G3681">
        <v>20000</v>
      </c>
      <c r="I3681" t="str">
        <f t="shared" si="514"/>
        <v/>
      </c>
      <c r="J3681" t="str">
        <f t="shared" si="515"/>
        <v/>
      </c>
      <c r="K3681" t="str">
        <f t="shared" si="516"/>
        <v>Buy</v>
      </c>
      <c r="M3681" s="11" t="str">
        <f t="shared" si="520"/>
        <v>Buy</v>
      </c>
      <c r="O3681">
        <f>IF(ROW($E3681)&lt;=VALUE(LEFT(O$1,FIND("-",O$1,1)-1)),0,IF(ROW($E3681)=VALUE(LEFT(O$1,FIND("-",O$1,1)-1))+1,AVERAGE(INDEX($E:$E,ROW($E3681)-VALUE(LEFT(O$1,FIND("-",O$1,1)-1))):$E3681),($E3681*(2/(VALUE(LEFT(O$1,FIND("-",O$1,1)-1))+1)))+(O3680*(1-(2/(VALUE(LEFT(O$1,FIND("-",O$1,1)-1))+1))))))</f>
        <v>0.11462494601076682</v>
      </c>
      <c r="Q3681">
        <f>IF(ROW($E3681)&lt;=VALUE(LEFT(Q$1,FIND("-",Q$1,1)-1)),0,IF(ROW($E3681)=VALUE(LEFT(Q$1,FIND("-",Q$1,1)-1))+1,AVERAGE(INDEX($E:$E,ROW($E3681)-VALUE(LEFT(Q$1,FIND("-",Q$1,1)-1))):$E3681),($E3681*(2/(VALUE(LEFT(Q$1,FIND("-",Q$1,1)-1))+1)))+(Q3680*(1-(2/(VALUE(LEFT(Q$1,FIND("-",Q$1,1)-1))+1))))))</f>
        <v>9.6895906512749361E-2</v>
      </c>
      <c r="R3681">
        <f>IF(ROW($E3681)&lt;=VALUE(LEFT(R$1,FIND("-",R$1,1)-1)),0,IF(ROW($E3681)=VALUE(LEFT(R$1,FIND("-",R$1,1)-1))+1,AVERAGE(INDEX($E:$E,ROW($E3681)-VALUE(LEFT(R$1,FIND("-",R$1,1)-1))):$E3681),($E3681*(2/(VALUE(LEFT(R$1,FIND("-",R$1,1)-1))+1)))+(R3680*(1-(2/(VALUE(LEFT(R$1,FIND("-",R$1,1)-1))+1))))))</f>
        <v>9.7998472936910289E-2</v>
      </c>
      <c r="S3681">
        <f t="shared" si="517"/>
        <v>-1.1025664241609279E-3</v>
      </c>
      <c r="T3681">
        <f>IF(ROW($E3681)&lt;=MAX(VALUE(LEFT(Q$1,FIND("-",Q$1,1)-1)),VALUE(LEFT(R$1,FIND("-",R$1,1)-1)))+VALUE(LEFT(T$1,FIND("-",T$1,1)-1))-1,0,IF(ROW($E3681)=MAX(VALUE(LEFT(Q$1,FIND("-",Q$1,1)-1)),VALUE(LEFT(R$1,FIND("-",R$1,1)-1)))+VALUE(LEFT(T$1,FIND("-",T$1,1)-1)),AVERAGE(INDEX($S:$S,ROW(S3681)-VALUE(LEFT(T$1,FIND("-",T$1,1)-1))+1):S3681),($S3681*(2/(VALUE(LEFT(T$1,FIND("-",T$1,1)-1))+1)))+(T3680*(1-(2/(VALUE(LEFT(T$1,FIND("-",T$1,1)-1))+1))))))</f>
        <v>-1.132093525492992E-3</v>
      </c>
      <c r="V3681">
        <f t="shared" si="518"/>
        <v>-5.0000000000000044E-3</v>
      </c>
      <c r="W3681">
        <f>IF(ROW($E3681)&lt;=VALUE(LEFT(W$1,FIND("-",W$1,1)-1))+1,0,IF(ROW($E3680)=VALUE(LEFT(W$1,FIND("-",W$1,1)-1))+1,100-100/(1+ABS((SUMIF(INDEX($V:$V,ROW($V3681)-VALUE(LEFT(W$1,FIND("-",W$1,1)-1))+1):$V3681,"&gt;0",INDEX($V:$V,ROW($V3681)-VALUE(LEFT(W$1,FIND("-",W$1,1)-1))+1):$V3681)/COUNTIF(INDEX($V:$V,ROW($V3681)-VALUE(LEFT(W$1,FIND("-",W$1,1)-1))+1):$V3681,"&gt;0"))/(SUMIF(INDEX($V:$V,ROW($V3681)-VALUE(LEFT(W$1,FIND("-",W$1,1)-1))+1):$V3681,"&lt;0",INDEX($V:$V,ROW($V3681)-VALUE(LEFT(W$1,FIND("-",W$1,1)-1))+1):$V3681)/COUNTIF(INDEX($V:$V,ROW($V3681)-VALUE(LEFT(W$1,FIND("-",W$1,1)-1))+1):$V3681,"&lt;0")))),100-100/(1+ABS((SUMIF(INDEX($V:$V,ROW($V3681)-VALUE(LEFT(W$1,FIND("-",W$1,1)-1))+1):$V3681,"&gt;0",INDEX($V:$V,ROW($V3681)-VALUE(LEFT(W$1,FIND("-",W$1,1)-1))+1):$V3681)/VALUE(LEFT(W$1,FIND("-",W$1,1)-1)))/(SUMIF(INDEX($V:$V,ROW($V3681)-VALUE(LEFT(W$1,FIND("-",W$1,1)-1))+1):$V3681,"&lt;0",INDEX($V:$V,ROW($V3681)-VALUE(LEFT(W$1,FIND("-",W$1,1)-1))+1):$V3681)/VALUE(LEFT(W$1,FIND("-",W$1,1)-1)))))))</f>
        <v>40</v>
      </c>
      <c r="Y3681">
        <f>IF(ROW($E3681)&lt;=VALUE(LEFT(Y$1,FIND("-",Y$1,1)-1)),0,MAX(INDEX(C:C,ROW(C3681)-VALUE(LEFT(Y$1,FIND("-",Y$1,1)-1))+1):C3681))</f>
        <v>0.1</v>
      </c>
      <c r="Z3681">
        <f>IF(ROW($E3681)&lt;=VALUE(LEFT(Z$1,FIND("-",Z$1,1)-1)),0,MIN(INDEX(D:D,ROW(D3681)-VALUE(LEFT(Z$1,FIND("-",Z$1,1)-1))+1):D3681))</f>
        <v>9.5000000000000001E-2</v>
      </c>
      <c r="AA3681">
        <f t="shared" si="522"/>
        <v>0</v>
      </c>
      <c r="AB3681">
        <f>IF(ROW($AA3681)&lt;=VALUE(LEFT(AA$1,FIND("-",AA$1,1)-1))+VALUE(LEFT(AB$1,FIND("-",AB$1,1)-1)-1),0,AVERAGE(INDEX($AA:$AA,ROW($AA3681)-VALUE(LEFT(AB$1,FIND("-",AB$1,1)-1))+1):$AA3681))</f>
        <v>33.333333333333336</v>
      </c>
      <c r="AC3681">
        <f>IF(ROW($AA3681)&lt;=VALUE(LEFT(AA$1,FIND("-",AA$1,1)-1))+VALUE(LEFT(AB$1,FIND("-",AB$1,1)-1)-1)+VALUE(LEFT(AC$1,FIND("-",AC$1,1)-1)-1),0,AVERAGE(INDEX($AB:$AB,ROW($AB3681)-VALUE(LEFT(AC$1,FIND("-",AC$1,1)-1))+1):$AB3681))</f>
        <v>22.222222222222225</v>
      </c>
      <c r="AE3681">
        <f t="shared" si="519"/>
        <v>348420844</v>
      </c>
      <c r="AG3681" t="str">
        <f t="shared" si="521"/>
        <v>Buy</v>
      </c>
    </row>
    <row r="3682" spans="1:33" x14ac:dyDescent="0.25">
      <c r="A3682" s="6">
        <v>42479</v>
      </c>
      <c r="B3682">
        <v>9.5000000000000001E-2</v>
      </c>
      <c r="C3682">
        <v>0.1</v>
      </c>
      <c r="D3682">
        <v>9.5000000000000001E-2</v>
      </c>
      <c r="E3682">
        <v>0.1</v>
      </c>
      <c r="F3682">
        <v>0.1</v>
      </c>
      <c r="G3682">
        <v>104500</v>
      </c>
      <c r="I3682" t="str">
        <f t="shared" si="514"/>
        <v/>
      </c>
      <c r="J3682" t="str">
        <f t="shared" si="515"/>
        <v/>
      </c>
      <c r="K3682" t="str">
        <f t="shared" si="516"/>
        <v/>
      </c>
      <c r="M3682" s="11" t="str">
        <f t="shared" si="520"/>
        <v/>
      </c>
      <c r="O3682">
        <f>IF(ROW($E3682)&lt;=VALUE(LEFT(O$1,FIND("-",O$1,1)-1)),0,IF(ROW($E3682)=VALUE(LEFT(O$1,FIND("-",O$1,1)-1))+1,AVERAGE(INDEX($E:$E,ROW($E3682)-VALUE(LEFT(O$1,FIND("-",O$1,1)-1))):$E3682),($E3682*(2/(VALUE(LEFT(O$1,FIND("-",O$1,1)-1))+1)))+(O3681*(1-(2/(VALUE(LEFT(O$1,FIND("-",O$1,1)-1))+1))))))</f>
        <v>0.11447942415991343</v>
      </c>
      <c r="Q3682">
        <f>IF(ROW($E3682)&lt;=VALUE(LEFT(Q$1,FIND("-",Q$1,1)-1)),0,IF(ROW($E3682)=VALUE(LEFT(Q$1,FIND("-",Q$1,1)-1))+1,AVERAGE(INDEX($E:$E,ROW($E3682)-VALUE(LEFT(Q$1,FIND("-",Q$1,1)-1))):$E3682),($E3682*(2/(VALUE(LEFT(Q$1,FIND("-",Q$1,1)-1))+1)))+(Q3681*(1-(2/(VALUE(LEFT(Q$1,FIND("-",Q$1,1)-1))+1))))))</f>
        <v>9.7373459356941763E-2</v>
      </c>
      <c r="R3682">
        <f>IF(ROW($E3682)&lt;=VALUE(LEFT(R$1,FIND("-",R$1,1)-1)),0,IF(ROW($E3682)=VALUE(LEFT(R$1,FIND("-",R$1,1)-1))+1,AVERAGE(INDEX($E:$E,ROW($E3682)-VALUE(LEFT(R$1,FIND("-",R$1,1)-1))):$E3682),($E3682*(2/(VALUE(LEFT(R$1,FIND("-",R$1,1)-1))+1)))+(R3681*(1-(2/(VALUE(LEFT(R$1,FIND("-",R$1,1)-1))+1))))))</f>
        <v>9.8146734200842856E-2</v>
      </c>
      <c r="S3682">
        <f t="shared" si="517"/>
        <v>-7.7327484390109225E-4</v>
      </c>
      <c r="T3682">
        <f>IF(ROW($E3682)&lt;=MAX(VALUE(LEFT(Q$1,FIND("-",Q$1,1)-1)),VALUE(LEFT(R$1,FIND("-",R$1,1)-1)))+VALUE(LEFT(T$1,FIND("-",T$1,1)-1))-1,0,IF(ROW($E3682)=MAX(VALUE(LEFT(Q$1,FIND("-",Q$1,1)-1)),VALUE(LEFT(R$1,FIND("-",R$1,1)-1)))+VALUE(LEFT(T$1,FIND("-",T$1,1)-1)),AVERAGE(INDEX($S:$S,ROW(S3682)-VALUE(LEFT(T$1,FIND("-",T$1,1)-1))+1):S3682),($S3682*(2/(VALUE(LEFT(T$1,FIND("-",T$1,1)-1))+1)))+(T3681*(1-(2/(VALUE(LEFT(T$1,FIND("-",T$1,1)-1))+1))))))</f>
        <v>-1.0603297891746122E-3</v>
      </c>
      <c r="V3682">
        <f t="shared" si="518"/>
        <v>5.0000000000000044E-3</v>
      </c>
      <c r="W3682">
        <f>IF(ROW($E3682)&lt;=VALUE(LEFT(W$1,FIND("-",W$1,1)-1))+1,0,IF(ROW($E3681)=VALUE(LEFT(W$1,FIND("-",W$1,1)-1))+1,100-100/(1+ABS((SUMIF(INDEX($V:$V,ROW($V3682)-VALUE(LEFT(W$1,FIND("-",W$1,1)-1))+1):$V3682,"&gt;0",INDEX($V:$V,ROW($V3682)-VALUE(LEFT(W$1,FIND("-",W$1,1)-1))+1):$V3682)/COUNTIF(INDEX($V:$V,ROW($V3682)-VALUE(LEFT(W$1,FIND("-",W$1,1)-1))+1):$V3682,"&gt;0"))/(SUMIF(INDEX($V:$V,ROW($V3682)-VALUE(LEFT(W$1,FIND("-",W$1,1)-1))+1):$V3682,"&lt;0",INDEX($V:$V,ROW($V3682)-VALUE(LEFT(W$1,FIND("-",W$1,1)-1))+1):$V3682)/COUNTIF(INDEX($V:$V,ROW($V3682)-VALUE(LEFT(W$1,FIND("-",W$1,1)-1))+1):$V3682,"&lt;0")))),100-100/(1+ABS((SUMIF(INDEX($V:$V,ROW($V3682)-VALUE(LEFT(W$1,FIND("-",W$1,1)-1))+1):$V3682,"&gt;0",INDEX($V:$V,ROW($V3682)-VALUE(LEFT(W$1,FIND("-",W$1,1)-1))+1):$V3682)/VALUE(LEFT(W$1,FIND("-",W$1,1)-1)))/(SUMIF(INDEX($V:$V,ROW($V3682)-VALUE(LEFT(W$1,FIND("-",W$1,1)-1))+1):$V3682,"&lt;0",INDEX($V:$V,ROW($V3682)-VALUE(LEFT(W$1,FIND("-",W$1,1)-1))+1):$V3682)/VALUE(LEFT(W$1,FIND("-",W$1,1)-1)))))))</f>
        <v>60</v>
      </c>
      <c r="Y3682">
        <f>IF(ROW($E3682)&lt;=VALUE(LEFT(Y$1,FIND("-",Y$1,1)-1)),0,MAX(INDEX(C:C,ROW(C3682)-VALUE(LEFT(Y$1,FIND("-",Y$1,1)-1))+1):C3682))</f>
        <v>0.1</v>
      </c>
      <c r="Z3682">
        <f>IF(ROW($E3682)&lt;=VALUE(LEFT(Z$1,FIND("-",Z$1,1)-1)),0,MIN(INDEX(D:D,ROW(D3682)-VALUE(LEFT(Z$1,FIND("-",Z$1,1)-1))+1):D3682))</f>
        <v>9.5000000000000001E-2</v>
      </c>
      <c r="AA3682">
        <f t="shared" si="522"/>
        <v>100</v>
      </c>
      <c r="AB3682">
        <f>IF(ROW($AA3682)&lt;=VALUE(LEFT(AA$1,FIND("-",AA$1,1)-1))+VALUE(LEFT(AB$1,FIND("-",AB$1,1)-1)-1),0,AVERAGE(INDEX($AA:$AA,ROW($AA3682)-VALUE(LEFT(AB$1,FIND("-",AB$1,1)-1))+1):$AA3682))</f>
        <v>66.666666666666671</v>
      </c>
      <c r="AC3682">
        <f>IF(ROW($AA3682)&lt;=VALUE(LEFT(AA$1,FIND("-",AA$1,1)-1))+VALUE(LEFT(AB$1,FIND("-",AB$1,1)-1)-1)+VALUE(LEFT(AC$1,FIND("-",AC$1,1)-1)-1),0,AVERAGE(INDEX($AB:$AB,ROW($AB3682)-VALUE(LEFT(AC$1,FIND("-",AC$1,1)-1))+1):$AB3682))</f>
        <v>44.44444444444445</v>
      </c>
      <c r="AE3682">
        <f t="shared" si="519"/>
        <v>348525344</v>
      </c>
      <c r="AG3682" t="str">
        <f t="shared" si="521"/>
        <v/>
      </c>
    </row>
    <row r="3683" spans="1:33" x14ac:dyDescent="0.25">
      <c r="A3683" s="6">
        <v>42480</v>
      </c>
      <c r="B3683">
        <v>9.5000000000000001E-2</v>
      </c>
      <c r="C3683">
        <v>9.5000000000000001E-2</v>
      </c>
      <c r="D3683">
        <v>9.5000000000000001E-2</v>
      </c>
      <c r="E3683">
        <v>9.5000000000000001E-2</v>
      </c>
      <c r="F3683">
        <v>9.5000000000000001E-2</v>
      </c>
      <c r="G3683">
        <v>2000</v>
      </c>
      <c r="I3683" t="str">
        <f t="shared" si="514"/>
        <v/>
      </c>
      <c r="J3683" t="str">
        <f t="shared" si="515"/>
        <v/>
      </c>
      <c r="K3683" t="str">
        <f t="shared" si="516"/>
        <v/>
      </c>
      <c r="M3683" s="11" t="str">
        <f t="shared" si="520"/>
        <v/>
      </c>
      <c r="O3683">
        <f>IF(ROW($E3683)&lt;=VALUE(LEFT(O$1,FIND("-",O$1,1)-1)),0,IF(ROW($E3683)=VALUE(LEFT(O$1,FIND("-",O$1,1)-1))+1,AVERAGE(INDEX($E:$E,ROW($E3683)-VALUE(LEFT(O$1,FIND("-",O$1,1)-1))):$E3683),($E3683*(2/(VALUE(LEFT(O$1,FIND("-",O$1,1)-1))+1)))+(O3682*(1-(2/(VALUE(LEFT(O$1,FIND("-",O$1,1)-1))+1))))))</f>
        <v>0.11428559904389439</v>
      </c>
      <c r="Q3683">
        <f>IF(ROW($E3683)&lt;=VALUE(LEFT(Q$1,FIND("-",Q$1,1)-1)),0,IF(ROW($E3683)=VALUE(LEFT(Q$1,FIND("-",Q$1,1)-1))+1,AVERAGE(INDEX($E:$E,ROW($E3683)-VALUE(LEFT(Q$1,FIND("-",Q$1,1)-1))):$E3683),($E3683*(2/(VALUE(LEFT(Q$1,FIND("-",Q$1,1)-1))+1)))+(Q3682*(1-(2/(VALUE(LEFT(Q$1,FIND("-",Q$1,1)-1))+1))))))</f>
        <v>9.7008311763566099E-2</v>
      </c>
      <c r="R3683">
        <f>IF(ROW($E3683)&lt;=VALUE(LEFT(R$1,FIND("-",R$1,1)-1)),0,IF(ROW($E3683)=VALUE(LEFT(R$1,FIND("-",R$1,1)-1))+1,AVERAGE(INDEX($E:$E,ROW($E3683)-VALUE(LEFT(R$1,FIND("-",R$1,1)-1))):$E3683),($E3683*(2/(VALUE(LEFT(R$1,FIND("-",R$1,1)-1))+1)))+(R3682*(1-(2/(VALUE(LEFT(R$1,FIND("-",R$1,1)-1))+1))))))</f>
        <v>9.7913642778558199E-2</v>
      </c>
      <c r="S3683">
        <f t="shared" si="517"/>
        <v>-9.0533101499210011E-4</v>
      </c>
      <c r="T3683">
        <f>IF(ROW($E3683)&lt;=MAX(VALUE(LEFT(Q$1,FIND("-",Q$1,1)-1)),VALUE(LEFT(R$1,FIND("-",R$1,1)-1)))+VALUE(LEFT(T$1,FIND("-",T$1,1)-1))-1,0,IF(ROW($E3683)=MAX(VALUE(LEFT(Q$1,FIND("-",Q$1,1)-1)),VALUE(LEFT(R$1,FIND("-",R$1,1)-1)))+VALUE(LEFT(T$1,FIND("-",T$1,1)-1)),AVERAGE(INDEX($S:$S,ROW(S3683)-VALUE(LEFT(T$1,FIND("-",T$1,1)-1))+1):S3683),($S3683*(2/(VALUE(LEFT(T$1,FIND("-",T$1,1)-1))+1)))+(T3682*(1-(2/(VALUE(LEFT(T$1,FIND("-",T$1,1)-1))+1))))))</f>
        <v>-1.0293300343381098E-3</v>
      </c>
      <c r="V3683">
        <f t="shared" si="518"/>
        <v>-5.0000000000000044E-3</v>
      </c>
      <c r="W3683">
        <f>IF(ROW($E3683)&lt;=VALUE(LEFT(W$1,FIND("-",W$1,1)-1))+1,0,IF(ROW($E3682)=VALUE(LEFT(W$1,FIND("-",W$1,1)-1))+1,100-100/(1+ABS((SUMIF(INDEX($V:$V,ROW($V3683)-VALUE(LEFT(W$1,FIND("-",W$1,1)-1))+1):$V3683,"&gt;0",INDEX($V:$V,ROW($V3683)-VALUE(LEFT(W$1,FIND("-",W$1,1)-1))+1):$V3683)/COUNTIF(INDEX($V:$V,ROW($V3683)-VALUE(LEFT(W$1,FIND("-",W$1,1)-1))+1):$V3683,"&gt;0"))/(SUMIF(INDEX($V:$V,ROW($V3683)-VALUE(LEFT(W$1,FIND("-",W$1,1)-1))+1):$V3683,"&lt;0",INDEX($V:$V,ROW($V3683)-VALUE(LEFT(W$1,FIND("-",W$1,1)-1))+1):$V3683)/COUNTIF(INDEX($V:$V,ROW($V3683)-VALUE(LEFT(W$1,FIND("-",W$1,1)-1))+1):$V3683,"&lt;0")))),100-100/(1+ABS((SUMIF(INDEX($V:$V,ROW($V3683)-VALUE(LEFT(W$1,FIND("-",W$1,1)-1))+1):$V3683,"&gt;0",INDEX($V:$V,ROW($V3683)-VALUE(LEFT(W$1,FIND("-",W$1,1)-1))+1):$V3683)/VALUE(LEFT(W$1,FIND("-",W$1,1)-1)))/(SUMIF(INDEX($V:$V,ROW($V3683)-VALUE(LEFT(W$1,FIND("-",W$1,1)-1))+1):$V3683,"&lt;0",INDEX($V:$V,ROW($V3683)-VALUE(LEFT(W$1,FIND("-",W$1,1)-1))+1):$V3683)/VALUE(LEFT(W$1,FIND("-",W$1,1)-1)))))))</f>
        <v>50</v>
      </c>
      <c r="Y3683">
        <f>IF(ROW($E3683)&lt;=VALUE(LEFT(Y$1,FIND("-",Y$1,1)-1)),0,MAX(INDEX(C:C,ROW(C3683)-VALUE(LEFT(Y$1,FIND("-",Y$1,1)-1))+1):C3683))</f>
        <v>0.1</v>
      </c>
      <c r="Z3683">
        <f>IF(ROW($E3683)&lt;=VALUE(LEFT(Z$1,FIND("-",Z$1,1)-1)),0,MIN(INDEX(D:D,ROW(D3683)-VALUE(LEFT(Z$1,FIND("-",Z$1,1)-1))+1):D3683))</f>
        <v>9.5000000000000001E-2</v>
      </c>
      <c r="AA3683">
        <f t="shared" si="522"/>
        <v>0</v>
      </c>
      <c r="AB3683">
        <f>IF(ROW($AA3683)&lt;=VALUE(LEFT(AA$1,FIND("-",AA$1,1)-1))+VALUE(LEFT(AB$1,FIND("-",AB$1,1)-1)-1),0,AVERAGE(INDEX($AA:$AA,ROW($AA3683)-VALUE(LEFT(AB$1,FIND("-",AB$1,1)-1))+1):$AA3683))</f>
        <v>33.333333333333336</v>
      </c>
      <c r="AC3683">
        <f>IF(ROW($AA3683)&lt;=VALUE(LEFT(AA$1,FIND("-",AA$1,1)-1))+VALUE(LEFT(AB$1,FIND("-",AB$1,1)-1)-1)+VALUE(LEFT(AC$1,FIND("-",AC$1,1)-1)-1),0,AVERAGE(INDEX($AB:$AB,ROW($AB3683)-VALUE(LEFT(AC$1,FIND("-",AC$1,1)-1))+1):$AB3683))</f>
        <v>44.44444444444445</v>
      </c>
      <c r="AE3683">
        <f t="shared" si="519"/>
        <v>348523344</v>
      </c>
      <c r="AG3683" t="str">
        <f t="shared" si="521"/>
        <v/>
      </c>
    </row>
    <row r="3684" spans="1:33" x14ac:dyDescent="0.25">
      <c r="A3684" s="6">
        <v>42481</v>
      </c>
      <c r="B3684">
        <v>9.5000000000000001E-2</v>
      </c>
      <c r="C3684">
        <v>9.5000000000000001E-2</v>
      </c>
      <c r="D3684">
        <v>9.5000000000000001E-2</v>
      </c>
      <c r="E3684">
        <v>9.5000000000000001E-2</v>
      </c>
      <c r="F3684">
        <v>9.5000000000000001E-2</v>
      </c>
      <c r="G3684">
        <v>0</v>
      </c>
      <c r="I3684" t="str">
        <f t="shared" si="514"/>
        <v/>
      </c>
      <c r="J3684" t="str">
        <f t="shared" si="515"/>
        <v/>
      </c>
      <c r="K3684" t="str">
        <f t="shared" si="516"/>
        <v/>
      </c>
      <c r="M3684" s="11" t="str">
        <f t="shared" si="520"/>
        <v/>
      </c>
      <c r="O3684">
        <f>IF(ROW($E3684)&lt;=VALUE(LEFT(O$1,FIND("-",O$1,1)-1)),0,IF(ROW($E3684)=VALUE(LEFT(O$1,FIND("-",O$1,1)-1))+1,AVERAGE(INDEX($E:$E,ROW($E3684)-VALUE(LEFT(O$1,FIND("-",O$1,1)-1))):$E3684),($E3684*(2/(VALUE(LEFT(O$1,FIND("-",O$1,1)-1))+1)))+(O3683*(1-(2/(VALUE(LEFT(O$1,FIND("-",O$1,1)-1))+1))))))</f>
        <v>0.11409370253599495</v>
      </c>
      <c r="Q3684">
        <f>IF(ROW($E3684)&lt;=VALUE(LEFT(Q$1,FIND("-",Q$1,1)-1)),0,IF(ROW($E3684)=VALUE(LEFT(Q$1,FIND("-",Q$1,1)-1))+1,AVERAGE(INDEX($E:$E,ROW($E3684)-VALUE(LEFT(Q$1,FIND("-",Q$1,1)-1))):$E3684),($E3684*(2/(VALUE(LEFT(Q$1,FIND("-",Q$1,1)-1))+1)))+(Q3683*(1-(2/(VALUE(LEFT(Q$1,FIND("-",Q$1,1)-1))+1))))))</f>
        <v>9.669934072301746E-2</v>
      </c>
      <c r="R3684">
        <f>IF(ROW($E3684)&lt;=VALUE(LEFT(R$1,FIND("-",R$1,1)-1)),0,IF(ROW($E3684)=VALUE(LEFT(R$1,FIND("-",R$1,1)-1))+1,AVERAGE(INDEX($E:$E,ROW($E3684)-VALUE(LEFT(R$1,FIND("-",R$1,1)-1))):$E3684),($E3684*(2/(VALUE(LEFT(R$1,FIND("-",R$1,1)-1))+1)))+(R3683*(1-(2/(VALUE(LEFT(R$1,FIND("-",R$1,1)-1))+1))))))</f>
        <v>9.7697817387553884E-2</v>
      </c>
      <c r="S3684">
        <f t="shared" si="517"/>
        <v>-9.9847666453642403E-4</v>
      </c>
      <c r="T3684">
        <f>IF(ROW($E3684)&lt;=MAX(VALUE(LEFT(Q$1,FIND("-",Q$1,1)-1)),VALUE(LEFT(R$1,FIND("-",R$1,1)-1)))+VALUE(LEFT(T$1,FIND("-",T$1,1)-1))-1,0,IF(ROW($E3684)=MAX(VALUE(LEFT(Q$1,FIND("-",Q$1,1)-1)),VALUE(LEFT(R$1,FIND("-",R$1,1)-1)))+VALUE(LEFT(T$1,FIND("-",T$1,1)-1)),AVERAGE(INDEX($S:$S,ROW(S3684)-VALUE(LEFT(T$1,FIND("-",T$1,1)-1))+1):S3684),($S3684*(2/(VALUE(LEFT(T$1,FIND("-",T$1,1)-1))+1)))+(T3683*(1-(2/(VALUE(LEFT(T$1,FIND("-",T$1,1)-1))+1))))))</f>
        <v>-1.0231593603777728E-3</v>
      </c>
      <c r="V3684">
        <f t="shared" si="518"/>
        <v>0</v>
      </c>
      <c r="W3684">
        <f>IF(ROW($E3684)&lt;=VALUE(LEFT(W$1,FIND("-",W$1,1)-1))+1,0,IF(ROW($E3683)=VALUE(LEFT(W$1,FIND("-",W$1,1)-1))+1,100-100/(1+ABS((SUMIF(INDEX($V:$V,ROW($V3684)-VALUE(LEFT(W$1,FIND("-",W$1,1)-1))+1):$V3684,"&gt;0",INDEX($V:$V,ROW($V3684)-VALUE(LEFT(W$1,FIND("-",W$1,1)-1))+1):$V3684)/COUNTIF(INDEX($V:$V,ROW($V3684)-VALUE(LEFT(W$1,FIND("-",W$1,1)-1))+1):$V3684,"&gt;0"))/(SUMIF(INDEX($V:$V,ROW($V3684)-VALUE(LEFT(W$1,FIND("-",W$1,1)-1))+1):$V3684,"&lt;0",INDEX($V:$V,ROW($V3684)-VALUE(LEFT(W$1,FIND("-",W$1,1)-1))+1):$V3684)/COUNTIF(INDEX($V:$V,ROW($V3684)-VALUE(LEFT(W$1,FIND("-",W$1,1)-1))+1):$V3684,"&lt;0")))),100-100/(1+ABS((SUMIF(INDEX($V:$V,ROW($V3684)-VALUE(LEFT(W$1,FIND("-",W$1,1)-1))+1):$V3684,"&gt;0",INDEX($V:$V,ROW($V3684)-VALUE(LEFT(W$1,FIND("-",W$1,1)-1))+1):$V3684)/VALUE(LEFT(W$1,FIND("-",W$1,1)-1)))/(SUMIF(INDEX($V:$V,ROW($V3684)-VALUE(LEFT(W$1,FIND("-",W$1,1)-1))+1):$V3684,"&lt;0",INDEX($V:$V,ROW($V3684)-VALUE(LEFT(W$1,FIND("-",W$1,1)-1))+1):$V3684)/VALUE(LEFT(W$1,FIND("-",W$1,1)-1)))))))</f>
        <v>50</v>
      </c>
      <c r="Y3684">
        <f>IF(ROW($E3684)&lt;=VALUE(LEFT(Y$1,FIND("-",Y$1,1)-1)),0,MAX(INDEX(C:C,ROW(C3684)-VALUE(LEFT(Y$1,FIND("-",Y$1,1)-1))+1):C3684))</f>
        <v>0.1</v>
      </c>
      <c r="Z3684">
        <f>IF(ROW($E3684)&lt;=VALUE(LEFT(Z$1,FIND("-",Z$1,1)-1)),0,MIN(INDEX(D:D,ROW(D3684)-VALUE(LEFT(Z$1,FIND("-",Z$1,1)-1))+1):D3684))</f>
        <v>9.5000000000000001E-2</v>
      </c>
      <c r="AA3684">
        <f t="shared" si="522"/>
        <v>0</v>
      </c>
      <c r="AB3684">
        <f>IF(ROW($AA3684)&lt;=VALUE(LEFT(AA$1,FIND("-",AA$1,1)-1))+VALUE(LEFT(AB$1,FIND("-",AB$1,1)-1)-1),0,AVERAGE(INDEX($AA:$AA,ROW($AA3684)-VALUE(LEFT(AB$1,FIND("-",AB$1,1)-1))+1):$AA3684))</f>
        <v>33.333333333333336</v>
      </c>
      <c r="AC3684">
        <f>IF(ROW($AA3684)&lt;=VALUE(LEFT(AA$1,FIND("-",AA$1,1)-1))+VALUE(LEFT(AB$1,FIND("-",AB$1,1)-1)-1)+VALUE(LEFT(AC$1,FIND("-",AC$1,1)-1)-1),0,AVERAGE(INDEX($AB:$AB,ROW($AB3684)-VALUE(LEFT(AC$1,FIND("-",AC$1,1)-1))+1):$AB3684))</f>
        <v>44.44444444444445</v>
      </c>
      <c r="AE3684">
        <f t="shared" si="519"/>
        <v>348523344</v>
      </c>
      <c r="AG3684" t="str">
        <f t="shared" si="521"/>
        <v/>
      </c>
    </row>
    <row r="3685" spans="1:33" x14ac:dyDescent="0.25">
      <c r="A3685" s="6">
        <v>42482</v>
      </c>
      <c r="B3685">
        <v>9.5000000000000001E-2</v>
      </c>
      <c r="C3685">
        <v>9.5000000000000001E-2</v>
      </c>
      <c r="D3685">
        <v>9.5000000000000001E-2</v>
      </c>
      <c r="E3685">
        <v>9.5000000000000001E-2</v>
      </c>
      <c r="F3685">
        <v>9.5000000000000001E-2</v>
      </c>
      <c r="G3685">
        <v>0</v>
      </c>
      <c r="I3685" t="str">
        <f t="shared" si="514"/>
        <v>Bearish</v>
      </c>
      <c r="J3685" t="str">
        <f t="shared" si="515"/>
        <v/>
      </c>
      <c r="K3685" t="str">
        <f t="shared" si="516"/>
        <v/>
      </c>
      <c r="M3685" s="11" t="str">
        <f t="shared" si="520"/>
        <v/>
      </c>
      <c r="O3685">
        <f>IF(ROW($E3685)&lt;=VALUE(LEFT(O$1,FIND("-",O$1,1)-1)),0,IF(ROW($E3685)=VALUE(LEFT(O$1,FIND("-",O$1,1)-1))+1,AVERAGE(INDEX($E:$E,ROW($E3685)-VALUE(LEFT(O$1,FIND("-",O$1,1)-1))):$E3685),($E3685*(2/(VALUE(LEFT(O$1,FIND("-",O$1,1)-1))+1)))+(O3684*(1-(2/(VALUE(LEFT(O$1,FIND("-",O$1,1)-1))+1))))))</f>
        <v>0.11390371544608456</v>
      </c>
      <c r="Q3685">
        <f>IF(ROW($E3685)&lt;=VALUE(LEFT(Q$1,FIND("-",Q$1,1)-1)),0,IF(ROW($E3685)=VALUE(LEFT(Q$1,FIND("-",Q$1,1)-1))+1,AVERAGE(INDEX($E:$E,ROW($E3685)-VALUE(LEFT(Q$1,FIND("-",Q$1,1)-1))):$E3685),($E3685*(2/(VALUE(LEFT(Q$1,FIND("-",Q$1,1)-1))+1)))+(Q3684*(1-(2/(VALUE(LEFT(Q$1,FIND("-",Q$1,1)-1))+1))))))</f>
        <v>9.6437903688707083E-2</v>
      </c>
      <c r="R3685">
        <f>IF(ROW($E3685)&lt;=VALUE(LEFT(R$1,FIND("-",R$1,1)-1)),0,IF(ROW($E3685)=VALUE(LEFT(R$1,FIND("-",R$1,1)-1))+1,AVERAGE(INDEX($E:$E,ROW($E3685)-VALUE(LEFT(R$1,FIND("-",R$1,1)-1))):$E3685),($E3685*(2/(VALUE(LEFT(R$1,FIND("-",R$1,1)-1))+1)))+(R3684*(1-(2/(VALUE(LEFT(R$1,FIND("-",R$1,1)-1))+1))))))</f>
        <v>9.7497979062549894E-2</v>
      </c>
      <c r="S3685">
        <f t="shared" si="517"/>
        <v>-1.0600753738428115E-3</v>
      </c>
      <c r="T3685">
        <f>IF(ROW($E3685)&lt;=MAX(VALUE(LEFT(Q$1,FIND("-",Q$1,1)-1)),VALUE(LEFT(R$1,FIND("-",R$1,1)-1)))+VALUE(LEFT(T$1,FIND("-",T$1,1)-1))-1,0,IF(ROW($E3685)=MAX(VALUE(LEFT(Q$1,FIND("-",Q$1,1)-1)),VALUE(LEFT(R$1,FIND("-",R$1,1)-1)))+VALUE(LEFT(T$1,FIND("-",T$1,1)-1)),AVERAGE(INDEX($S:$S,ROW(S3685)-VALUE(LEFT(T$1,FIND("-",T$1,1)-1))+1):S3685),($S3685*(2/(VALUE(LEFT(T$1,FIND("-",T$1,1)-1))+1)))+(T3684*(1-(2/(VALUE(LEFT(T$1,FIND("-",T$1,1)-1))+1))))))</f>
        <v>-1.0305425630707807E-3</v>
      </c>
      <c r="V3685">
        <f t="shared" si="518"/>
        <v>0</v>
      </c>
      <c r="W3685">
        <f>IF(ROW($E3685)&lt;=VALUE(LEFT(W$1,FIND("-",W$1,1)-1))+1,0,IF(ROW($E3684)=VALUE(LEFT(W$1,FIND("-",W$1,1)-1))+1,100-100/(1+ABS((SUMIF(INDEX($V:$V,ROW($V3685)-VALUE(LEFT(W$1,FIND("-",W$1,1)-1))+1):$V3685,"&gt;0",INDEX($V:$V,ROW($V3685)-VALUE(LEFT(W$1,FIND("-",W$1,1)-1))+1):$V3685)/COUNTIF(INDEX($V:$V,ROW($V3685)-VALUE(LEFT(W$1,FIND("-",W$1,1)-1))+1):$V3685,"&gt;0"))/(SUMIF(INDEX($V:$V,ROW($V3685)-VALUE(LEFT(W$1,FIND("-",W$1,1)-1))+1):$V3685,"&lt;0",INDEX($V:$V,ROW($V3685)-VALUE(LEFT(W$1,FIND("-",W$1,1)-1))+1):$V3685)/COUNTIF(INDEX($V:$V,ROW($V3685)-VALUE(LEFT(W$1,FIND("-",W$1,1)-1))+1):$V3685,"&lt;0")))),100-100/(1+ABS((SUMIF(INDEX($V:$V,ROW($V3685)-VALUE(LEFT(W$1,FIND("-",W$1,1)-1))+1):$V3685,"&gt;0",INDEX($V:$V,ROW($V3685)-VALUE(LEFT(W$1,FIND("-",W$1,1)-1))+1):$V3685)/VALUE(LEFT(W$1,FIND("-",W$1,1)-1)))/(SUMIF(INDEX($V:$V,ROW($V3685)-VALUE(LEFT(W$1,FIND("-",W$1,1)-1))+1):$V3685,"&lt;0",INDEX($V:$V,ROW($V3685)-VALUE(LEFT(W$1,FIND("-",W$1,1)-1))+1):$V3685)/VALUE(LEFT(W$1,FIND("-",W$1,1)-1)))))))</f>
        <v>50</v>
      </c>
      <c r="Y3685">
        <f>IF(ROW($E3685)&lt;=VALUE(LEFT(Y$1,FIND("-",Y$1,1)-1)),0,MAX(INDEX(C:C,ROW(C3685)-VALUE(LEFT(Y$1,FIND("-",Y$1,1)-1))+1):C3685))</f>
        <v>0.1</v>
      </c>
      <c r="Z3685">
        <f>IF(ROW($E3685)&lt;=VALUE(LEFT(Z$1,FIND("-",Z$1,1)-1)),0,MIN(INDEX(D:D,ROW(D3685)-VALUE(LEFT(Z$1,FIND("-",Z$1,1)-1))+1):D3685))</f>
        <v>9.5000000000000001E-2</v>
      </c>
      <c r="AA3685">
        <f t="shared" si="522"/>
        <v>0</v>
      </c>
      <c r="AB3685">
        <f>IF(ROW($AA3685)&lt;=VALUE(LEFT(AA$1,FIND("-",AA$1,1)-1))+VALUE(LEFT(AB$1,FIND("-",AB$1,1)-1)-1),0,AVERAGE(INDEX($AA:$AA,ROW($AA3685)-VALUE(LEFT(AB$1,FIND("-",AB$1,1)-1))+1):$AA3685))</f>
        <v>0</v>
      </c>
      <c r="AC3685">
        <f>IF(ROW($AA3685)&lt;=VALUE(LEFT(AA$1,FIND("-",AA$1,1)-1))+VALUE(LEFT(AB$1,FIND("-",AB$1,1)-1)-1)+VALUE(LEFT(AC$1,FIND("-",AC$1,1)-1)-1),0,AVERAGE(INDEX($AB:$AB,ROW($AB3685)-VALUE(LEFT(AC$1,FIND("-",AC$1,1)-1))+1):$AB3685))</f>
        <v>22.222222222222225</v>
      </c>
      <c r="AE3685">
        <f t="shared" si="519"/>
        <v>348523344</v>
      </c>
      <c r="AG3685" t="str">
        <f t="shared" si="521"/>
        <v/>
      </c>
    </row>
    <row r="3686" spans="1:33" x14ac:dyDescent="0.25">
      <c r="A3686" s="6">
        <v>42485</v>
      </c>
      <c r="B3686">
        <v>9.5000000000000001E-2</v>
      </c>
      <c r="C3686">
        <v>9.5000000000000001E-2</v>
      </c>
      <c r="D3686">
        <v>9.5000000000000001E-2</v>
      </c>
      <c r="E3686">
        <v>9.5000000000000001E-2</v>
      </c>
      <c r="F3686">
        <v>9.5000000000000001E-2</v>
      </c>
      <c r="G3686">
        <v>3200</v>
      </c>
      <c r="I3686" t="str">
        <f t="shared" si="514"/>
        <v/>
      </c>
      <c r="J3686" t="str">
        <f t="shared" si="515"/>
        <v/>
      </c>
      <c r="K3686" t="str">
        <f t="shared" si="516"/>
        <v>Oversold Above %D</v>
      </c>
      <c r="M3686" s="11" t="str">
        <f t="shared" si="520"/>
        <v/>
      </c>
      <c r="O3686">
        <f>IF(ROW($E3686)&lt;=VALUE(LEFT(O$1,FIND("-",O$1,1)-1)),0,IF(ROW($E3686)=VALUE(LEFT(O$1,FIND("-",O$1,1)-1))+1,AVERAGE(INDEX($E:$E,ROW($E3686)-VALUE(LEFT(O$1,FIND("-",O$1,1)-1))):$E3686),($E3686*(2/(VALUE(LEFT(O$1,FIND("-",O$1,1)-1))+1)))+(O3685*(1-(2/(VALUE(LEFT(O$1,FIND("-",O$1,1)-1))+1))))))</f>
        <v>0.11371561877497925</v>
      </c>
      <c r="Q3686">
        <f>IF(ROW($E3686)&lt;=VALUE(LEFT(Q$1,FIND("-",Q$1,1)-1)),0,IF(ROW($E3686)=VALUE(LEFT(Q$1,FIND("-",Q$1,1)-1))+1,AVERAGE(INDEX($E:$E,ROW($E3686)-VALUE(LEFT(Q$1,FIND("-",Q$1,1)-1))):$E3686),($E3686*(2/(VALUE(LEFT(Q$1,FIND("-",Q$1,1)-1))+1)))+(Q3685*(1-(2/(VALUE(LEFT(Q$1,FIND("-",Q$1,1)-1))+1))))))</f>
        <v>9.6216687736598291E-2</v>
      </c>
      <c r="R3686">
        <f>IF(ROW($E3686)&lt;=VALUE(LEFT(R$1,FIND("-",R$1,1)-1)),0,IF(ROW($E3686)=VALUE(LEFT(R$1,FIND("-",R$1,1)-1))+1,AVERAGE(INDEX($E:$E,ROW($E3686)-VALUE(LEFT(R$1,FIND("-",R$1,1)-1))):$E3686),($E3686*(2/(VALUE(LEFT(R$1,FIND("-",R$1,1)-1))+1)))+(R3685*(1-(2/(VALUE(LEFT(R$1,FIND("-",R$1,1)-1))+1))))))</f>
        <v>9.7312943576435093E-2</v>
      </c>
      <c r="S3686">
        <f t="shared" si="517"/>
        <v>-1.0962558398368016E-3</v>
      </c>
      <c r="T3686">
        <f>IF(ROW($E3686)&lt;=MAX(VALUE(LEFT(Q$1,FIND("-",Q$1,1)-1)),VALUE(LEFT(R$1,FIND("-",R$1,1)-1)))+VALUE(LEFT(T$1,FIND("-",T$1,1)-1))-1,0,IF(ROW($E3686)=MAX(VALUE(LEFT(Q$1,FIND("-",Q$1,1)-1)),VALUE(LEFT(R$1,FIND("-",R$1,1)-1)))+VALUE(LEFT(T$1,FIND("-",T$1,1)-1)),AVERAGE(INDEX($S:$S,ROW(S3686)-VALUE(LEFT(T$1,FIND("-",T$1,1)-1))+1):S3686),($S3686*(2/(VALUE(LEFT(T$1,FIND("-",T$1,1)-1))+1)))+(T3685*(1-(2/(VALUE(LEFT(T$1,FIND("-",T$1,1)-1))+1))))))</f>
        <v>-1.043685218423985E-3</v>
      </c>
      <c r="V3686">
        <f t="shared" si="518"/>
        <v>0</v>
      </c>
      <c r="W3686">
        <f>IF(ROW($E3686)&lt;=VALUE(LEFT(W$1,FIND("-",W$1,1)-1))+1,0,IF(ROW($E3685)=VALUE(LEFT(W$1,FIND("-",W$1,1)-1))+1,100-100/(1+ABS((SUMIF(INDEX($V:$V,ROW($V3686)-VALUE(LEFT(W$1,FIND("-",W$1,1)-1))+1):$V3686,"&gt;0",INDEX($V:$V,ROW($V3686)-VALUE(LEFT(W$1,FIND("-",W$1,1)-1))+1):$V3686)/COUNTIF(INDEX($V:$V,ROW($V3686)-VALUE(LEFT(W$1,FIND("-",W$1,1)-1))+1):$V3686,"&gt;0"))/(SUMIF(INDEX($V:$V,ROW($V3686)-VALUE(LEFT(W$1,FIND("-",W$1,1)-1))+1):$V3686,"&lt;0",INDEX($V:$V,ROW($V3686)-VALUE(LEFT(W$1,FIND("-",W$1,1)-1))+1):$V3686)/COUNTIF(INDEX($V:$V,ROW($V3686)-VALUE(LEFT(W$1,FIND("-",W$1,1)-1))+1):$V3686,"&lt;0")))),100-100/(1+ABS((SUMIF(INDEX($V:$V,ROW($V3686)-VALUE(LEFT(W$1,FIND("-",W$1,1)-1))+1):$V3686,"&gt;0",INDEX($V:$V,ROW($V3686)-VALUE(LEFT(W$1,FIND("-",W$1,1)-1))+1):$V3686)/VALUE(LEFT(W$1,FIND("-",W$1,1)-1)))/(SUMIF(INDEX($V:$V,ROW($V3686)-VALUE(LEFT(W$1,FIND("-",W$1,1)-1))+1):$V3686,"&lt;0",INDEX($V:$V,ROW($V3686)-VALUE(LEFT(W$1,FIND("-",W$1,1)-1))+1):$V3686)/VALUE(LEFT(W$1,FIND("-",W$1,1)-1)))))))</f>
        <v>50</v>
      </c>
      <c r="Y3686">
        <f>IF(ROW($E3686)&lt;=VALUE(LEFT(Y$1,FIND("-",Y$1,1)-1)),0,MAX(INDEX(C:C,ROW(C3686)-VALUE(LEFT(Y$1,FIND("-",Y$1,1)-1))+1):C3686))</f>
        <v>0.1</v>
      </c>
      <c r="Z3686">
        <f>IF(ROW($E3686)&lt;=VALUE(LEFT(Z$1,FIND("-",Z$1,1)-1)),0,MIN(INDEX(D:D,ROW(D3686)-VALUE(LEFT(Z$1,FIND("-",Z$1,1)-1))+1):D3686))</f>
        <v>9.5000000000000001E-2</v>
      </c>
      <c r="AA3686">
        <f t="shared" si="522"/>
        <v>0</v>
      </c>
      <c r="AB3686">
        <f>IF(ROW($AA3686)&lt;=VALUE(LEFT(AA$1,FIND("-",AA$1,1)-1))+VALUE(LEFT(AB$1,FIND("-",AB$1,1)-1)-1),0,AVERAGE(INDEX($AA:$AA,ROW($AA3686)-VALUE(LEFT(AB$1,FIND("-",AB$1,1)-1))+1):$AA3686))</f>
        <v>0</v>
      </c>
      <c r="AC3686">
        <f>IF(ROW($AA3686)&lt;=VALUE(LEFT(AA$1,FIND("-",AA$1,1)-1))+VALUE(LEFT(AB$1,FIND("-",AB$1,1)-1)-1)+VALUE(LEFT(AC$1,FIND("-",AC$1,1)-1)-1),0,AVERAGE(INDEX($AB:$AB,ROW($AB3686)-VALUE(LEFT(AC$1,FIND("-",AC$1,1)-1))+1):$AB3686))</f>
        <v>11.111111111111112</v>
      </c>
      <c r="AE3686">
        <f t="shared" si="519"/>
        <v>348523344</v>
      </c>
      <c r="AG3686" t="str">
        <f t="shared" si="521"/>
        <v/>
      </c>
    </row>
    <row r="3687" spans="1:33" x14ac:dyDescent="0.25">
      <c r="A3687" s="6">
        <v>42486</v>
      </c>
      <c r="B3687">
        <v>0.1</v>
      </c>
      <c r="C3687">
        <v>0.1</v>
      </c>
      <c r="D3687">
        <v>9.5000000000000001E-2</v>
      </c>
      <c r="E3687">
        <v>0.1</v>
      </c>
      <c r="F3687">
        <v>0.1</v>
      </c>
      <c r="G3687">
        <v>224000</v>
      </c>
      <c r="I3687" t="str">
        <f t="shared" si="514"/>
        <v>Bullish</v>
      </c>
      <c r="J3687" t="str">
        <f t="shared" si="515"/>
        <v/>
      </c>
      <c r="K3687" t="str">
        <f t="shared" si="516"/>
        <v>Oversold Below %D</v>
      </c>
      <c r="M3687" s="11" t="str">
        <f t="shared" si="520"/>
        <v/>
      </c>
      <c r="O3687">
        <f>IF(ROW($E3687)&lt;=VALUE(LEFT(O$1,FIND("-",O$1,1)-1)),0,IF(ROW($E3687)=VALUE(LEFT(O$1,FIND("-",O$1,1)-1))+1,AVERAGE(INDEX($E:$E,ROW($E3687)-VALUE(LEFT(O$1,FIND("-",O$1,1)-1))):$E3687),($E3687*(2/(VALUE(LEFT(O$1,FIND("-",O$1,1)-1))+1)))+(O3686*(1-(2/(VALUE(LEFT(O$1,FIND("-",O$1,1)-1))+1))))))</f>
        <v>0.11357914495632275</v>
      </c>
      <c r="Q3687">
        <f>IF(ROW($E3687)&lt;=VALUE(LEFT(Q$1,FIND("-",Q$1,1)-1)),0,IF(ROW($E3687)=VALUE(LEFT(Q$1,FIND("-",Q$1,1)-1))+1,AVERAGE(INDEX($E:$E,ROW($E3687)-VALUE(LEFT(Q$1,FIND("-",Q$1,1)-1))):$E3687),($E3687*(2/(VALUE(LEFT(Q$1,FIND("-",Q$1,1)-1))+1)))+(Q3686*(1-(2/(VALUE(LEFT(Q$1,FIND("-",Q$1,1)-1))+1))))))</f>
        <v>9.6798735777121628E-2</v>
      </c>
      <c r="R3687">
        <f>IF(ROW($E3687)&lt;=VALUE(LEFT(R$1,FIND("-",R$1,1)-1)),0,IF(ROW($E3687)=VALUE(LEFT(R$1,FIND("-",R$1,1)-1))+1,AVERAGE(INDEX($E:$E,ROW($E3687)-VALUE(LEFT(R$1,FIND("-",R$1,1)-1))):$E3687),($E3687*(2/(VALUE(LEFT(R$1,FIND("-",R$1,1)-1))+1)))+(R3686*(1-(2/(VALUE(LEFT(R$1,FIND("-",R$1,1)-1))+1))))))</f>
        <v>9.7511984792995457E-2</v>
      </c>
      <c r="S3687">
        <f t="shared" si="517"/>
        <v>-7.1324901587382916E-4</v>
      </c>
      <c r="T3687">
        <f>IF(ROW($E3687)&lt;=MAX(VALUE(LEFT(Q$1,FIND("-",Q$1,1)-1)),VALUE(LEFT(R$1,FIND("-",R$1,1)-1)))+VALUE(LEFT(T$1,FIND("-",T$1,1)-1))-1,0,IF(ROW($E3687)=MAX(VALUE(LEFT(Q$1,FIND("-",Q$1,1)-1)),VALUE(LEFT(R$1,FIND("-",R$1,1)-1)))+VALUE(LEFT(T$1,FIND("-",T$1,1)-1)),AVERAGE(INDEX($S:$S,ROW(S3687)-VALUE(LEFT(T$1,FIND("-",T$1,1)-1))+1):S3687),($S3687*(2/(VALUE(LEFT(T$1,FIND("-",T$1,1)-1))+1)))+(T3686*(1-(2/(VALUE(LEFT(T$1,FIND("-",T$1,1)-1))+1))))))</f>
        <v>-9.7759797791395378E-4</v>
      </c>
      <c r="V3687">
        <f t="shared" si="518"/>
        <v>5.0000000000000044E-3</v>
      </c>
      <c r="W3687">
        <f>IF(ROW($E3687)&lt;=VALUE(LEFT(W$1,FIND("-",W$1,1)-1))+1,0,IF(ROW($E3686)=VALUE(LEFT(W$1,FIND("-",W$1,1)-1))+1,100-100/(1+ABS((SUMIF(INDEX($V:$V,ROW($V3687)-VALUE(LEFT(W$1,FIND("-",W$1,1)-1))+1):$V3687,"&gt;0",INDEX($V:$V,ROW($V3687)-VALUE(LEFT(W$1,FIND("-",W$1,1)-1))+1):$V3687)/COUNTIF(INDEX($V:$V,ROW($V3687)-VALUE(LEFT(W$1,FIND("-",W$1,1)-1))+1):$V3687,"&gt;0"))/(SUMIF(INDEX($V:$V,ROW($V3687)-VALUE(LEFT(W$1,FIND("-",W$1,1)-1))+1):$V3687,"&lt;0",INDEX($V:$V,ROW($V3687)-VALUE(LEFT(W$1,FIND("-",W$1,1)-1))+1):$V3687)/COUNTIF(INDEX($V:$V,ROW($V3687)-VALUE(LEFT(W$1,FIND("-",W$1,1)-1))+1):$V3687,"&lt;0")))),100-100/(1+ABS((SUMIF(INDEX($V:$V,ROW($V3687)-VALUE(LEFT(W$1,FIND("-",W$1,1)-1))+1):$V3687,"&gt;0",INDEX($V:$V,ROW($V3687)-VALUE(LEFT(W$1,FIND("-",W$1,1)-1))+1):$V3687)/VALUE(LEFT(W$1,FIND("-",W$1,1)-1)))/(SUMIF(INDEX($V:$V,ROW($V3687)-VALUE(LEFT(W$1,FIND("-",W$1,1)-1))+1):$V3687,"&lt;0",INDEX($V:$V,ROW($V3687)-VALUE(LEFT(W$1,FIND("-",W$1,1)-1))+1):$V3687)/VALUE(LEFT(W$1,FIND("-",W$1,1)-1)))))))</f>
        <v>50</v>
      </c>
      <c r="Y3687">
        <f>IF(ROW($E3687)&lt;=VALUE(LEFT(Y$1,FIND("-",Y$1,1)-1)),0,MAX(INDEX(C:C,ROW(C3687)-VALUE(LEFT(Y$1,FIND("-",Y$1,1)-1))+1):C3687))</f>
        <v>0.1</v>
      </c>
      <c r="Z3687">
        <f>IF(ROW($E3687)&lt;=VALUE(LEFT(Z$1,FIND("-",Z$1,1)-1)),0,MIN(INDEX(D:D,ROW(D3687)-VALUE(LEFT(Z$1,FIND("-",Z$1,1)-1))+1):D3687))</f>
        <v>9.5000000000000001E-2</v>
      </c>
      <c r="AA3687">
        <f t="shared" si="522"/>
        <v>100</v>
      </c>
      <c r="AB3687">
        <f>IF(ROW($AA3687)&lt;=VALUE(LEFT(AA$1,FIND("-",AA$1,1)-1))+VALUE(LEFT(AB$1,FIND("-",AB$1,1)-1)-1),0,AVERAGE(INDEX($AA:$AA,ROW($AA3687)-VALUE(LEFT(AB$1,FIND("-",AB$1,1)-1))+1):$AA3687))</f>
        <v>33.333333333333336</v>
      </c>
      <c r="AC3687">
        <f>IF(ROW($AA3687)&lt;=VALUE(LEFT(AA$1,FIND("-",AA$1,1)-1))+VALUE(LEFT(AB$1,FIND("-",AB$1,1)-1)-1)+VALUE(LEFT(AC$1,FIND("-",AC$1,1)-1)-1),0,AVERAGE(INDEX($AB:$AB,ROW($AB3687)-VALUE(LEFT(AC$1,FIND("-",AC$1,1)-1))+1):$AB3687))</f>
        <v>11.111111111111112</v>
      </c>
      <c r="AE3687">
        <f t="shared" si="519"/>
        <v>348747344</v>
      </c>
      <c r="AG3687" t="str">
        <f t="shared" si="521"/>
        <v/>
      </c>
    </row>
    <row r="3688" spans="1:33" x14ac:dyDescent="0.25">
      <c r="A3688" s="6">
        <v>42487</v>
      </c>
      <c r="B3688">
        <v>0.1</v>
      </c>
      <c r="C3688">
        <v>0.1</v>
      </c>
      <c r="D3688">
        <v>0.1</v>
      </c>
      <c r="E3688">
        <v>0.1</v>
      </c>
      <c r="F3688">
        <v>0.1</v>
      </c>
      <c r="G3688">
        <v>4000</v>
      </c>
      <c r="I3688" t="str">
        <f t="shared" si="514"/>
        <v/>
      </c>
      <c r="J3688" t="str">
        <f t="shared" si="515"/>
        <v/>
      </c>
      <c r="K3688" t="str">
        <f t="shared" si="516"/>
        <v>Buy</v>
      </c>
      <c r="M3688" s="11" t="str">
        <f t="shared" si="520"/>
        <v>Buy</v>
      </c>
      <c r="O3688">
        <f>IF(ROW($E3688)&lt;=VALUE(LEFT(O$1,FIND("-",O$1,1)-1)),0,IF(ROW($E3688)=VALUE(LEFT(O$1,FIND("-",O$1,1)-1))+1,AVERAGE(INDEX($E:$E,ROW($E3688)-VALUE(LEFT(O$1,FIND("-",O$1,1)-1))):$E3688),($E3688*(2/(VALUE(LEFT(O$1,FIND("-",O$1,1)-1))+1)))+(O3687*(1-(2/(VALUE(LEFT(O$1,FIND("-",O$1,1)-1))+1))))))</f>
        <v>0.11344402908611059</v>
      </c>
      <c r="Q3688">
        <f>IF(ROW($E3688)&lt;=VALUE(LEFT(Q$1,FIND("-",Q$1,1)-1)),0,IF(ROW($E3688)=VALUE(LEFT(Q$1,FIND("-",Q$1,1)-1))+1,AVERAGE(INDEX($E:$E,ROW($E3688)-VALUE(LEFT(Q$1,FIND("-",Q$1,1)-1))):$E3688),($E3688*(2/(VALUE(LEFT(Q$1,FIND("-",Q$1,1)-1))+1)))+(Q3687*(1-(2/(VALUE(LEFT(Q$1,FIND("-",Q$1,1)-1))+1))))))</f>
        <v>9.7291237965256766E-2</v>
      </c>
      <c r="R3688">
        <f>IF(ROW($E3688)&lt;=VALUE(LEFT(R$1,FIND("-",R$1,1)-1)),0,IF(ROW($E3688)=VALUE(LEFT(R$1,FIND("-",R$1,1)-1))+1,AVERAGE(INDEX($E:$E,ROW($E3688)-VALUE(LEFT(R$1,FIND("-",R$1,1)-1))):$E3688),($E3688*(2/(VALUE(LEFT(R$1,FIND("-",R$1,1)-1))+1)))+(R3687*(1-(2/(VALUE(LEFT(R$1,FIND("-",R$1,1)-1))+1))))))</f>
        <v>9.7696282215736535E-2</v>
      </c>
      <c r="S3688">
        <f t="shared" si="517"/>
        <v>-4.0504425047976911E-4</v>
      </c>
      <c r="T3688">
        <f>IF(ROW($E3688)&lt;=MAX(VALUE(LEFT(Q$1,FIND("-",Q$1,1)-1)),VALUE(LEFT(R$1,FIND("-",R$1,1)-1)))+VALUE(LEFT(T$1,FIND("-",T$1,1)-1))-1,0,IF(ROW($E3688)=MAX(VALUE(LEFT(Q$1,FIND("-",Q$1,1)-1)),VALUE(LEFT(R$1,FIND("-",R$1,1)-1)))+VALUE(LEFT(T$1,FIND("-",T$1,1)-1)),AVERAGE(INDEX($S:$S,ROW(S3688)-VALUE(LEFT(T$1,FIND("-",T$1,1)-1))+1):S3688),($S3688*(2/(VALUE(LEFT(T$1,FIND("-",T$1,1)-1))+1)))+(T3687*(1-(2/(VALUE(LEFT(T$1,FIND("-",T$1,1)-1))+1))))))</f>
        <v>-8.6308723242711695E-4</v>
      </c>
      <c r="V3688">
        <f t="shared" si="518"/>
        <v>0</v>
      </c>
      <c r="W3688">
        <f>IF(ROW($E3688)&lt;=VALUE(LEFT(W$1,FIND("-",W$1,1)-1))+1,0,IF(ROW($E3687)=VALUE(LEFT(W$1,FIND("-",W$1,1)-1))+1,100-100/(1+ABS((SUMIF(INDEX($V:$V,ROW($V3688)-VALUE(LEFT(W$1,FIND("-",W$1,1)-1))+1):$V3688,"&gt;0",INDEX($V:$V,ROW($V3688)-VALUE(LEFT(W$1,FIND("-",W$1,1)-1))+1):$V3688)/COUNTIF(INDEX($V:$V,ROW($V3688)-VALUE(LEFT(W$1,FIND("-",W$1,1)-1))+1):$V3688,"&gt;0"))/(SUMIF(INDEX($V:$V,ROW($V3688)-VALUE(LEFT(W$1,FIND("-",W$1,1)-1))+1):$V3688,"&lt;0",INDEX($V:$V,ROW($V3688)-VALUE(LEFT(W$1,FIND("-",W$1,1)-1))+1):$V3688)/COUNTIF(INDEX($V:$V,ROW($V3688)-VALUE(LEFT(W$1,FIND("-",W$1,1)-1))+1):$V3688,"&lt;0")))),100-100/(1+ABS((SUMIF(INDEX($V:$V,ROW($V3688)-VALUE(LEFT(W$1,FIND("-",W$1,1)-1))+1):$V3688,"&gt;0",INDEX($V:$V,ROW($V3688)-VALUE(LEFT(W$1,FIND("-",W$1,1)-1))+1):$V3688)/VALUE(LEFT(W$1,FIND("-",W$1,1)-1)))/(SUMIF(INDEX($V:$V,ROW($V3688)-VALUE(LEFT(W$1,FIND("-",W$1,1)-1))+1):$V3688,"&lt;0",INDEX($V:$V,ROW($V3688)-VALUE(LEFT(W$1,FIND("-",W$1,1)-1))+1):$V3688)/VALUE(LEFT(W$1,FIND("-",W$1,1)-1)))))))</f>
        <v>50</v>
      </c>
      <c r="Y3688">
        <f>IF(ROW($E3688)&lt;=VALUE(LEFT(Y$1,FIND("-",Y$1,1)-1)),0,MAX(INDEX(C:C,ROW(C3688)-VALUE(LEFT(Y$1,FIND("-",Y$1,1)-1))+1):C3688))</f>
        <v>0.1</v>
      </c>
      <c r="Z3688">
        <f>IF(ROW($E3688)&lt;=VALUE(LEFT(Z$1,FIND("-",Z$1,1)-1)),0,MIN(INDEX(D:D,ROW(D3688)-VALUE(LEFT(Z$1,FIND("-",Z$1,1)-1))+1):D3688))</f>
        <v>9.5000000000000001E-2</v>
      </c>
      <c r="AA3688">
        <f t="shared" si="522"/>
        <v>100</v>
      </c>
      <c r="AB3688">
        <f>IF(ROW($AA3688)&lt;=VALUE(LEFT(AA$1,FIND("-",AA$1,1)-1))+VALUE(LEFT(AB$1,FIND("-",AB$1,1)-1)-1),0,AVERAGE(INDEX($AA:$AA,ROW($AA3688)-VALUE(LEFT(AB$1,FIND("-",AB$1,1)-1))+1):$AA3688))</f>
        <v>66.666666666666671</v>
      </c>
      <c r="AC3688">
        <f>IF(ROW($AA3688)&lt;=VALUE(LEFT(AA$1,FIND("-",AA$1,1)-1))+VALUE(LEFT(AB$1,FIND("-",AB$1,1)-1)-1)+VALUE(LEFT(AC$1,FIND("-",AC$1,1)-1)-1),0,AVERAGE(INDEX($AB:$AB,ROW($AB3688)-VALUE(LEFT(AC$1,FIND("-",AC$1,1)-1))+1):$AB3688))</f>
        <v>33.333333333333336</v>
      </c>
      <c r="AE3688">
        <f t="shared" si="519"/>
        <v>348747344</v>
      </c>
      <c r="AG3688" t="str">
        <f t="shared" si="521"/>
        <v>Buy</v>
      </c>
    </row>
    <row r="3689" spans="1:33" x14ac:dyDescent="0.25">
      <c r="A3689" s="6">
        <v>42488</v>
      </c>
      <c r="B3689">
        <v>9.5000000000000001E-2</v>
      </c>
      <c r="C3689">
        <v>9.5000000000000001E-2</v>
      </c>
      <c r="D3689">
        <v>9.5000000000000001E-2</v>
      </c>
      <c r="E3689">
        <v>9.5000000000000001E-2</v>
      </c>
      <c r="F3689">
        <v>9.5000000000000001E-2</v>
      </c>
      <c r="G3689">
        <v>3000</v>
      </c>
      <c r="I3689" t="str">
        <f t="shared" si="514"/>
        <v/>
      </c>
      <c r="J3689" t="str">
        <f t="shared" si="515"/>
        <v/>
      </c>
      <c r="K3689" t="str">
        <f t="shared" si="516"/>
        <v/>
      </c>
      <c r="M3689" s="11" t="str">
        <f t="shared" si="520"/>
        <v/>
      </c>
      <c r="O3689">
        <f>IF(ROW($E3689)&lt;=VALUE(LEFT(O$1,FIND("-",O$1,1)-1)),0,IF(ROW($E3689)=VALUE(LEFT(O$1,FIND("-",O$1,1)-1))+1,AVERAGE(INDEX($E:$E,ROW($E3689)-VALUE(LEFT(O$1,FIND("-",O$1,1)-1))):$E3689),($E3689*(2/(VALUE(LEFT(O$1,FIND("-",O$1,1)-1))+1)))+(O3688*(1-(2/(VALUE(LEFT(O$1,FIND("-",O$1,1)-1))+1))))))</f>
        <v>0.11326050640863686</v>
      </c>
      <c r="Q3689">
        <f>IF(ROW($E3689)&lt;=VALUE(LEFT(Q$1,FIND("-",Q$1,1)-1)),0,IF(ROW($E3689)=VALUE(LEFT(Q$1,FIND("-",Q$1,1)-1))+1,AVERAGE(INDEX($E:$E,ROW($E3689)-VALUE(LEFT(Q$1,FIND("-",Q$1,1)-1))):$E3689),($E3689*(2/(VALUE(LEFT(Q$1,FIND("-",Q$1,1)-1))+1)))+(Q3688*(1-(2/(VALUE(LEFT(Q$1,FIND("-",Q$1,1)-1))+1))))))</f>
        <v>9.6938739816755728E-2</v>
      </c>
      <c r="R3689">
        <f>IF(ROW($E3689)&lt;=VALUE(LEFT(R$1,FIND("-",R$1,1)-1)),0,IF(ROW($E3689)=VALUE(LEFT(R$1,FIND("-",R$1,1)-1))+1,AVERAGE(INDEX($E:$E,ROW($E3689)-VALUE(LEFT(R$1,FIND("-",R$1,1)-1))):$E3689),($E3689*(2/(VALUE(LEFT(R$1,FIND("-",R$1,1)-1))+1)))+(R3688*(1-(2/(VALUE(LEFT(R$1,FIND("-",R$1,1)-1))+1))))))</f>
        <v>9.7496557607163456E-2</v>
      </c>
      <c r="S3689">
        <f t="shared" si="517"/>
        <v>-5.578177904077275E-4</v>
      </c>
      <c r="T3689">
        <f>IF(ROW($E3689)&lt;=MAX(VALUE(LEFT(Q$1,FIND("-",Q$1,1)-1)),VALUE(LEFT(R$1,FIND("-",R$1,1)-1)))+VALUE(LEFT(T$1,FIND("-",T$1,1)-1))-1,0,IF(ROW($E3689)=MAX(VALUE(LEFT(Q$1,FIND("-",Q$1,1)-1)),VALUE(LEFT(R$1,FIND("-",R$1,1)-1)))+VALUE(LEFT(T$1,FIND("-",T$1,1)-1)),AVERAGE(INDEX($S:$S,ROW(S3689)-VALUE(LEFT(T$1,FIND("-",T$1,1)-1))+1):S3689),($S3689*(2/(VALUE(LEFT(T$1,FIND("-",T$1,1)-1))+1)))+(T3688*(1-(2/(VALUE(LEFT(T$1,FIND("-",T$1,1)-1))+1))))))</f>
        <v>-8.0203334402323911E-4</v>
      </c>
      <c r="V3689">
        <f t="shared" si="518"/>
        <v>-5.0000000000000044E-3</v>
      </c>
      <c r="W3689">
        <f>IF(ROW($E3689)&lt;=VALUE(LEFT(W$1,FIND("-",W$1,1)-1))+1,0,IF(ROW($E3688)=VALUE(LEFT(W$1,FIND("-",W$1,1)-1))+1,100-100/(1+ABS((SUMIF(INDEX($V:$V,ROW($V3689)-VALUE(LEFT(W$1,FIND("-",W$1,1)-1))+1):$V3689,"&gt;0",INDEX($V:$V,ROW($V3689)-VALUE(LEFT(W$1,FIND("-",W$1,1)-1))+1):$V3689)/COUNTIF(INDEX($V:$V,ROW($V3689)-VALUE(LEFT(W$1,FIND("-",W$1,1)-1))+1):$V3689,"&gt;0"))/(SUMIF(INDEX($V:$V,ROW($V3689)-VALUE(LEFT(W$1,FIND("-",W$1,1)-1))+1):$V3689,"&lt;0",INDEX($V:$V,ROW($V3689)-VALUE(LEFT(W$1,FIND("-",W$1,1)-1))+1):$V3689)/COUNTIF(INDEX($V:$V,ROW($V3689)-VALUE(LEFT(W$1,FIND("-",W$1,1)-1))+1):$V3689,"&lt;0")))),100-100/(1+ABS((SUMIF(INDEX($V:$V,ROW($V3689)-VALUE(LEFT(W$1,FIND("-",W$1,1)-1))+1):$V3689,"&gt;0",INDEX($V:$V,ROW($V3689)-VALUE(LEFT(W$1,FIND("-",W$1,1)-1))+1):$V3689)/VALUE(LEFT(W$1,FIND("-",W$1,1)-1)))/(SUMIF(INDEX($V:$V,ROW($V3689)-VALUE(LEFT(W$1,FIND("-",W$1,1)-1))+1):$V3689,"&lt;0",INDEX($V:$V,ROW($V3689)-VALUE(LEFT(W$1,FIND("-",W$1,1)-1))+1):$V3689)/VALUE(LEFT(W$1,FIND("-",W$1,1)-1)))))))</f>
        <v>42.857142857142854</v>
      </c>
      <c r="Y3689">
        <f>IF(ROW($E3689)&lt;=VALUE(LEFT(Y$1,FIND("-",Y$1,1)-1)),0,MAX(INDEX(C:C,ROW(C3689)-VALUE(LEFT(Y$1,FIND("-",Y$1,1)-1))+1):C3689))</f>
        <v>0.1</v>
      </c>
      <c r="Z3689">
        <f>IF(ROW($E3689)&lt;=VALUE(LEFT(Z$1,FIND("-",Z$1,1)-1)),0,MIN(INDEX(D:D,ROW(D3689)-VALUE(LEFT(Z$1,FIND("-",Z$1,1)-1))+1):D3689))</f>
        <v>9.5000000000000001E-2</v>
      </c>
      <c r="AA3689">
        <f t="shared" si="522"/>
        <v>0</v>
      </c>
      <c r="AB3689">
        <f>IF(ROW($AA3689)&lt;=VALUE(LEFT(AA$1,FIND("-",AA$1,1)-1))+VALUE(LEFT(AB$1,FIND("-",AB$1,1)-1)-1),0,AVERAGE(INDEX($AA:$AA,ROW($AA3689)-VALUE(LEFT(AB$1,FIND("-",AB$1,1)-1))+1):$AA3689))</f>
        <v>66.666666666666671</v>
      </c>
      <c r="AC3689">
        <f>IF(ROW($AA3689)&lt;=VALUE(LEFT(AA$1,FIND("-",AA$1,1)-1))+VALUE(LEFT(AB$1,FIND("-",AB$1,1)-1)-1)+VALUE(LEFT(AC$1,FIND("-",AC$1,1)-1)-1),0,AVERAGE(INDEX($AB:$AB,ROW($AB3689)-VALUE(LEFT(AC$1,FIND("-",AC$1,1)-1))+1):$AB3689))</f>
        <v>55.555555555555564</v>
      </c>
      <c r="AE3689">
        <f t="shared" si="519"/>
        <v>348744344</v>
      </c>
      <c r="AG3689" t="str">
        <f t="shared" si="521"/>
        <v/>
      </c>
    </row>
    <row r="3690" spans="1:33" x14ac:dyDescent="0.25">
      <c r="A3690" s="6">
        <v>42489</v>
      </c>
      <c r="B3690">
        <v>9.5000000000000001E-2</v>
      </c>
      <c r="C3690">
        <v>9.5000000000000001E-2</v>
      </c>
      <c r="D3690">
        <v>9.5000000000000001E-2</v>
      </c>
      <c r="E3690">
        <v>9.5000000000000001E-2</v>
      </c>
      <c r="F3690">
        <v>9.5000000000000001E-2</v>
      </c>
      <c r="G3690">
        <v>10000</v>
      </c>
      <c r="I3690" t="str">
        <f t="shared" si="514"/>
        <v/>
      </c>
      <c r="J3690" t="str">
        <f t="shared" si="515"/>
        <v/>
      </c>
      <c r="K3690" t="str">
        <f t="shared" si="516"/>
        <v/>
      </c>
      <c r="M3690" s="11" t="str">
        <f t="shared" si="520"/>
        <v/>
      </c>
      <c r="O3690">
        <f>IF(ROW($E3690)&lt;=VALUE(LEFT(O$1,FIND("-",O$1,1)-1)),0,IF(ROW($E3690)=VALUE(LEFT(O$1,FIND("-",O$1,1)-1))+1,AVERAGE(INDEX($E:$E,ROW($E3690)-VALUE(LEFT(O$1,FIND("-",O$1,1)-1))):$E3690),($E3690*(2/(VALUE(LEFT(O$1,FIND("-",O$1,1)-1))+1)))+(O3689*(1-(2/(VALUE(LEFT(O$1,FIND("-",O$1,1)-1))+1))))))</f>
        <v>0.1130788098274564</v>
      </c>
      <c r="Q3690">
        <f>IF(ROW($E3690)&lt;=VALUE(LEFT(Q$1,FIND("-",Q$1,1)-1)),0,IF(ROW($E3690)=VALUE(LEFT(Q$1,FIND("-",Q$1,1)-1))+1,AVERAGE(INDEX($E:$E,ROW($E3690)-VALUE(LEFT(Q$1,FIND("-",Q$1,1)-1))):$E3690),($E3690*(2/(VALUE(LEFT(Q$1,FIND("-",Q$1,1)-1))+1)))+(Q3689*(1-(2/(VALUE(LEFT(Q$1,FIND("-",Q$1,1)-1))+1))))))</f>
        <v>9.6640472152639462E-2</v>
      </c>
      <c r="R3690">
        <f>IF(ROW($E3690)&lt;=VALUE(LEFT(R$1,FIND("-",R$1,1)-1)),0,IF(ROW($E3690)=VALUE(LEFT(R$1,FIND("-",R$1,1)-1))+1,AVERAGE(INDEX($E:$E,ROW($E3690)-VALUE(LEFT(R$1,FIND("-",R$1,1)-1))):$E3690),($E3690*(2/(VALUE(LEFT(R$1,FIND("-",R$1,1)-1))+1)))+(R3689*(1-(2/(VALUE(LEFT(R$1,FIND("-",R$1,1)-1))+1))))))</f>
        <v>9.731162741404023E-2</v>
      </c>
      <c r="S3690">
        <f t="shared" si="517"/>
        <v>-6.7115526140076875E-4</v>
      </c>
      <c r="T3690">
        <f>IF(ROW($E3690)&lt;=MAX(VALUE(LEFT(Q$1,FIND("-",Q$1,1)-1)),VALUE(LEFT(R$1,FIND("-",R$1,1)-1)))+VALUE(LEFT(T$1,FIND("-",T$1,1)-1))-1,0,IF(ROW($E3690)=MAX(VALUE(LEFT(Q$1,FIND("-",Q$1,1)-1)),VALUE(LEFT(R$1,FIND("-",R$1,1)-1)))+VALUE(LEFT(T$1,FIND("-",T$1,1)-1)),AVERAGE(INDEX($S:$S,ROW(S3690)-VALUE(LEFT(T$1,FIND("-",T$1,1)-1))+1):S3690),($S3690*(2/(VALUE(LEFT(T$1,FIND("-",T$1,1)-1))+1)))+(T3689*(1-(2/(VALUE(LEFT(T$1,FIND("-",T$1,1)-1))+1))))))</f>
        <v>-7.7585772749874508E-4</v>
      </c>
      <c r="V3690">
        <f t="shared" si="518"/>
        <v>0</v>
      </c>
      <c r="W3690">
        <f>IF(ROW($E3690)&lt;=VALUE(LEFT(W$1,FIND("-",W$1,1)-1))+1,0,IF(ROW($E3689)=VALUE(LEFT(W$1,FIND("-",W$1,1)-1))+1,100-100/(1+ABS((SUMIF(INDEX($V:$V,ROW($V3690)-VALUE(LEFT(W$1,FIND("-",W$1,1)-1))+1):$V3690,"&gt;0",INDEX($V:$V,ROW($V3690)-VALUE(LEFT(W$1,FIND("-",W$1,1)-1))+1):$V3690)/COUNTIF(INDEX($V:$V,ROW($V3690)-VALUE(LEFT(W$1,FIND("-",W$1,1)-1))+1):$V3690,"&gt;0"))/(SUMIF(INDEX($V:$V,ROW($V3690)-VALUE(LEFT(W$1,FIND("-",W$1,1)-1))+1):$V3690,"&lt;0",INDEX($V:$V,ROW($V3690)-VALUE(LEFT(W$1,FIND("-",W$1,1)-1))+1):$V3690)/COUNTIF(INDEX($V:$V,ROW($V3690)-VALUE(LEFT(W$1,FIND("-",W$1,1)-1))+1):$V3690,"&lt;0")))),100-100/(1+ABS((SUMIF(INDEX($V:$V,ROW($V3690)-VALUE(LEFT(W$1,FIND("-",W$1,1)-1))+1):$V3690,"&gt;0",INDEX($V:$V,ROW($V3690)-VALUE(LEFT(W$1,FIND("-",W$1,1)-1))+1):$V3690)/VALUE(LEFT(W$1,FIND("-",W$1,1)-1)))/(SUMIF(INDEX($V:$V,ROW($V3690)-VALUE(LEFT(W$1,FIND("-",W$1,1)-1))+1):$V3690,"&lt;0",INDEX($V:$V,ROW($V3690)-VALUE(LEFT(W$1,FIND("-",W$1,1)-1))+1):$V3690)/VALUE(LEFT(W$1,FIND("-",W$1,1)-1)))))))</f>
        <v>50</v>
      </c>
      <c r="Y3690">
        <f>IF(ROW($E3690)&lt;=VALUE(LEFT(Y$1,FIND("-",Y$1,1)-1)),0,MAX(INDEX(C:C,ROW(C3690)-VALUE(LEFT(Y$1,FIND("-",Y$1,1)-1))+1):C3690))</f>
        <v>0.1</v>
      </c>
      <c r="Z3690">
        <f>IF(ROW($E3690)&lt;=VALUE(LEFT(Z$1,FIND("-",Z$1,1)-1)),0,MIN(INDEX(D:D,ROW(D3690)-VALUE(LEFT(Z$1,FIND("-",Z$1,1)-1))+1):D3690))</f>
        <v>9.5000000000000001E-2</v>
      </c>
      <c r="AA3690">
        <f t="shared" si="522"/>
        <v>0</v>
      </c>
      <c r="AB3690">
        <f>IF(ROW($AA3690)&lt;=VALUE(LEFT(AA$1,FIND("-",AA$1,1)-1))+VALUE(LEFT(AB$1,FIND("-",AB$1,1)-1)-1),0,AVERAGE(INDEX($AA:$AA,ROW($AA3690)-VALUE(LEFT(AB$1,FIND("-",AB$1,1)-1))+1):$AA3690))</f>
        <v>33.333333333333336</v>
      </c>
      <c r="AC3690">
        <f>IF(ROW($AA3690)&lt;=VALUE(LEFT(AA$1,FIND("-",AA$1,1)-1))+VALUE(LEFT(AB$1,FIND("-",AB$1,1)-1)-1)+VALUE(LEFT(AC$1,FIND("-",AC$1,1)-1)-1),0,AVERAGE(INDEX($AB:$AB,ROW($AB3690)-VALUE(LEFT(AC$1,FIND("-",AC$1,1)-1))+1):$AB3690))</f>
        <v>55.555555555555564</v>
      </c>
      <c r="AE3690">
        <f t="shared" si="519"/>
        <v>348744344</v>
      </c>
      <c r="AG3690" t="str">
        <f t="shared" si="521"/>
        <v/>
      </c>
    </row>
    <row r="3691" spans="1:33" x14ac:dyDescent="0.25">
      <c r="A3691" s="6">
        <v>42493</v>
      </c>
      <c r="B3691">
        <v>9.5000000000000001E-2</v>
      </c>
      <c r="C3691">
        <v>9.5000000000000001E-2</v>
      </c>
      <c r="D3691">
        <v>9.5000000000000001E-2</v>
      </c>
      <c r="E3691">
        <v>9.5000000000000001E-2</v>
      </c>
      <c r="F3691">
        <v>9.5000000000000001E-2</v>
      </c>
      <c r="G3691">
        <v>7000</v>
      </c>
      <c r="I3691" t="str">
        <f t="shared" si="514"/>
        <v/>
      </c>
      <c r="J3691" t="str">
        <f t="shared" si="515"/>
        <v/>
      </c>
      <c r="K3691" t="str">
        <f t="shared" si="516"/>
        <v/>
      </c>
      <c r="M3691" s="11" t="str">
        <f t="shared" si="520"/>
        <v/>
      </c>
      <c r="O3691">
        <f>IF(ROW($E3691)&lt;=VALUE(LEFT(O$1,FIND("-",O$1,1)-1)),0,IF(ROW($E3691)=VALUE(LEFT(O$1,FIND("-",O$1,1)-1))+1,AVERAGE(INDEX($E:$E,ROW($E3691)-VALUE(LEFT(O$1,FIND("-",O$1,1)-1))):$E3691),($E3691*(2/(VALUE(LEFT(O$1,FIND("-",O$1,1)-1))+1)))+(O3690*(1-(2/(VALUE(LEFT(O$1,FIND("-",O$1,1)-1))+1))))))</f>
        <v>0.11289892117245684</v>
      </c>
      <c r="Q3691">
        <f>IF(ROW($E3691)&lt;=VALUE(LEFT(Q$1,FIND("-",Q$1,1)-1)),0,IF(ROW($E3691)=VALUE(LEFT(Q$1,FIND("-",Q$1,1)-1))+1,AVERAGE(INDEX($E:$E,ROW($E3691)-VALUE(LEFT(Q$1,FIND("-",Q$1,1)-1))):$E3691),($E3691*(2/(VALUE(LEFT(Q$1,FIND("-",Q$1,1)-1))+1)))+(Q3690*(1-(2/(VALUE(LEFT(Q$1,FIND("-",Q$1,1)-1))+1))))))</f>
        <v>9.6388091821464156E-2</v>
      </c>
      <c r="R3691">
        <f>IF(ROW($E3691)&lt;=VALUE(LEFT(R$1,FIND("-",R$1,1)-1)),0,IF(ROW($E3691)=VALUE(LEFT(R$1,FIND("-",R$1,1)-1))+1,AVERAGE(INDEX($E:$E,ROW($E3691)-VALUE(LEFT(R$1,FIND("-",R$1,1)-1))):$E3691),($E3691*(2/(VALUE(LEFT(R$1,FIND("-",R$1,1)-1))+1)))+(R3690*(1-(2/(VALUE(LEFT(R$1,FIND("-",R$1,1)-1))+1))))))</f>
        <v>9.7140395753740949E-2</v>
      </c>
      <c r="S3691">
        <f t="shared" si="517"/>
        <v>-7.5230393227679326E-4</v>
      </c>
      <c r="T3691">
        <f>IF(ROW($E3691)&lt;=MAX(VALUE(LEFT(Q$1,FIND("-",Q$1,1)-1)),VALUE(LEFT(R$1,FIND("-",R$1,1)-1)))+VALUE(LEFT(T$1,FIND("-",T$1,1)-1))-1,0,IF(ROW($E3691)=MAX(VALUE(LEFT(Q$1,FIND("-",Q$1,1)-1)),VALUE(LEFT(R$1,FIND("-",R$1,1)-1)))+VALUE(LEFT(T$1,FIND("-",T$1,1)-1)),AVERAGE(INDEX($S:$S,ROW(S3691)-VALUE(LEFT(T$1,FIND("-",T$1,1)-1))+1):S3691),($S3691*(2/(VALUE(LEFT(T$1,FIND("-",T$1,1)-1))+1)))+(T3690*(1-(2/(VALUE(LEFT(T$1,FIND("-",T$1,1)-1))+1))))))</f>
        <v>-7.711469684543548E-4</v>
      </c>
      <c r="V3691">
        <f t="shared" si="518"/>
        <v>0</v>
      </c>
      <c r="W3691">
        <f>IF(ROW($E3691)&lt;=VALUE(LEFT(W$1,FIND("-",W$1,1)-1))+1,0,IF(ROW($E3690)=VALUE(LEFT(W$1,FIND("-",W$1,1)-1))+1,100-100/(1+ABS((SUMIF(INDEX($V:$V,ROW($V3691)-VALUE(LEFT(W$1,FIND("-",W$1,1)-1))+1):$V3691,"&gt;0",INDEX($V:$V,ROW($V3691)-VALUE(LEFT(W$1,FIND("-",W$1,1)-1))+1):$V3691)/COUNTIF(INDEX($V:$V,ROW($V3691)-VALUE(LEFT(W$1,FIND("-",W$1,1)-1))+1):$V3691,"&gt;0"))/(SUMIF(INDEX($V:$V,ROW($V3691)-VALUE(LEFT(W$1,FIND("-",W$1,1)-1))+1):$V3691,"&lt;0",INDEX($V:$V,ROW($V3691)-VALUE(LEFT(W$1,FIND("-",W$1,1)-1))+1):$V3691)/COUNTIF(INDEX($V:$V,ROW($V3691)-VALUE(LEFT(W$1,FIND("-",W$1,1)-1))+1):$V3691,"&lt;0")))),100-100/(1+ABS((SUMIF(INDEX($V:$V,ROW($V3691)-VALUE(LEFT(W$1,FIND("-",W$1,1)-1))+1):$V3691,"&gt;0",INDEX($V:$V,ROW($V3691)-VALUE(LEFT(W$1,FIND("-",W$1,1)-1))+1):$V3691)/VALUE(LEFT(W$1,FIND("-",W$1,1)-1)))/(SUMIF(INDEX($V:$V,ROW($V3691)-VALUE(LEFT(W$1,FIND("-",W$1,1)-1))+1):$V3691,"&lt;0",INDEX($V:$V,ROW($V3691)-VALUE(LEFT(W$1,FIND("-",W$1,1)-1))+1):$V3691)/VALUE(LEFT(W$1,FIND("-",W$1,1)-1)))))))</f>
        <v>50</v>
      </c>
      <c r="Y3691">
        <f>IF(ROW($E3691)&lt;=VALUE(LEFT(Y$1,FIND("-",Y$1,1)-1)),0,MAX(INDEX(C:C,ROW(C3691)-VALUE(LEFT(Y$1,FIND("-",Y$1,1)-1))+1):C3691))</f>
        <v>0.1</v>
      </c>
      <c r="Z3691">
        <f>IF(ROW($E3691)&lt;=VALUE(LEFT(Z$1,FIND("-",Z$1,1)-1)),0,MIN(INDEX(D:D,ROW(D3691)-VALUE(LEFT(Z$1,FIND("-",Z$1,1)-1))+1):D3691))</f>
        <v>9.5000000000000001E-2</v>
      </c>
      <c r="AA3691">
        <f t="shared" si="522"/>
        <v>0</v>
      </c>
      <c r="AB3691">
        <f>IF(ROW($AA3691)&lt;=VALUE(LEFT(AA$1,FIND("-",AA$1,1)-1))+VALUE(LEFT(AB$1,FIND("-",AB$1,1)-1)-1),0,AVERAGE(INDEX($AA:$AA,ROW($AA3691)-VALUE(LEFT(AB$1,FIND("-",AB$1,1)-1))+1):$AA3691))</f>
        <v>0</v>
      </c>
      <c r="AC3691">
        <f>IF(ROW($AA3691)&lt;=VALUE(LEFT(AA$1,FIND("-",AA$1,1)-1))+VALUE(LEFT(AB$1,FIND("-",AB$1,1)-1)-1)+VALUE(LEFT(AC$1,FIND("-",AC$1,1)-1)-1),0,AVERAGE(INDEX($AB:$AB,ROW($AB3691)-VALUE(LEFT(AC$1,FIND("-",AC$1,1)-1))+1):$AB3691))</f>
        <v>33.333333333333336</v>
      </c>
      <c r="AE3691">
        <f t="shared" si="519"/>
        <v>348744344</v>
      </c>
      <c r="AG3691" t="str">
        <f t="shared" si="521"/>
        <v/>
      </c>
    </row>
    <row r="3692" spans="1:33" x14ac:dyDescent="0.25">
      <c r="A3692" s="6">
        <v>42494</v>
      </c>
      <c r="B3692">
        <v>9.5000000000000001E-2</v>
      </c>
      <c r="C3692">
        <v>9.5000000000000001E-2</v>
      </c>
      <c r="D3692">
        <v>9.5000000000000001E-2</v>
      </c>
      <c r="E3692">
        <v>9.5000000000000001E-2</v>
      </c>
      <c r="F3692">
        <v>9.5000000000000001E-2</v>
      </c>
      <c r="G3692">
        <v>0</v>
      </c>
      <c r="I3692" t="str">
        <f t="shared" si="514"/>
        <v>Bearish</v>
      </c>
      <c r="J3692" t="str">
        <f t="shared" si="515"/>
        <v/>
      </c>
      <c r="K3692" t="str">
        <f t="shared" si="516"/>
        <v>Oversold Above %D</v>
      </c>
      <c r="M3692" s="11" t="str">
        <f t="shared" si="520"/>
        <v/>
      </c>
      <c r="O3692">
        <f>IF(ROW($E3692)&lt;=VALUE(LEFT(O$1,FIND("-",O$1,1)-1)),0,IF(ROW($E3692)=VALUE(LEFT(O$1,FIND("-",O$1,1)-1))+1,AVERAGE(INDEX($E:$E,ROW($E3692)-VALUE(LEFT(O$1,FIND("-",O$1,1)-1))):$E3692),($E3692*(2/(VALUE(LEFT(O$1,FIND("-",O$1,1)-1))+1)))+(O3691*(1-(2/(VALUE(LEFT(O$1,FIND("-",O$1,1)-1))+1))))))</f>
        <v>0.11272082245432295</v>
      </c>
      <c r="Q3692">
        <f>IF(ROW($E3692)&lt;=VALUE(LEFT(Q$1,FIND("-",Q$1,1)-1)),0,IF(ROW($E3692)=VALUE(LEFT(Q$1,FIND("-",Q$1,1)-1))+1,AVERAGE(INDEX($E:$E,ROW($E3692)-VALUE(LEFT(Q$1,FIND("-",Q$1,1)-1))):$E3692),($E3692*(2/(VALUE(LEFT(Q$1,FIND("-",Q$1,1)-1))+1)))+(Q3691*(1-(2/(VALUE(LEFT(Q$1,FIND("-",Q$1,1)-1))+1))))))</f>
        <v>9.6174539233546588E-2</v>
      </c>
      <c r="R3692">
        <f>IF(ROW($E3692)&lt;=VALUE(LEFT(R$1,FIND("-",R$1,1)-1)),0,IF(ROW($E3692)=VALUE(LEFT(R$1,FIND("-",R$1,1)-1))+1,AVERAGE(INDEX($E:$E,ROW($E3692)-VALUE(LEFT(R$1,FIND("-",R$1,1)-1))):$E3692),($E3692*(2/(VALUE(LEFT(R$1,FIND("-",R$1,1)-1))+1)))+(R3691*(1-(2/(VALUE(LEFT(R$1,FIND("-",R$1,1)-1))+1))))))</f>
        <v>9.6981847920130509E-2</v>
      </c>
      <c r="S3692">
        <f t="shared" si="517"/>
        <v>-8.073086865839213E-4</v>
      </c>
      <c r="T3692">
        <f>IF(ROW($E3692)&lt;=MAX(VALUE(LEFT(Q$1,FIND("-",Q$1,1)-1)),VALUE(LEFT(R$1,FIND("-",R$1,1)-1)))+VALUE(LEFT(T$1,FIND("-",T$1,1)-1))-1,0,IF(ROW($E3692)=MAX(VALUE(LEFT(Q$1,FIND("-",Q$1,1)-1)),VALUE(LEFT(R$1,FIND("-",R$1,1)-1)))+VALUE(LEFT(T$1,FIND("-",T$1,1)-1)),AVERAGE(INDEX($S:$S,ROW(S3692)-VALUE(LEFT(T$1,FIND("-",T$1,1)-1))+1):S3692),($S3692*(2/(VALUE(LEFT(T$1,FIND("-",T$1,1)-1))+1)))+(T3691*(1-(2/(VALUE(LEFT(T$1,FIND("-",T$1,1)-1))+1))))))</f>
        <v>-7.7837931208026814E-4</v>
      </c>
      <c r="V3692">
        <f t="shared" si="518"/>
        <v>0</v>
      </c>
      <c r="W3692">
        <f>IF(ROW($E3692)&lt;=VALUE(LEFT(W$1,FIND("-",W$1,1)-1))+1,0,IF(ROW($E3691)=VALUE(LEFT(W$1,FIND("-",W$1,1)-1))+1,100-100/(1+ABS((SUMIF(INDEX($V:$V,ROW($V3692)-VALUE(LEFT(W$1,FIND("-",W$1,1)-1))+1):$V3692,"&gt;0",INDEX($V:$V,ROW($V3692)-VALUE(LEFT(W$1,FIND("-",W$1,1)-1))+1):$V3692)/COUNTIF(INDEX($V:$V,ROW($V3692)-VALUE(LEFT(W$1,FIND("-",W$1,1)-1))+1):$V3692,"&gt;0"))/(SUMIF(INDEX($V:$V,ROW($V3692)-VALUE(LEFT(W$1,FIND("-",W$1,1)-1))+1):$V3692,"&lt;0",INDEX($V:$V,ROW($V3692)-VALUE(LEFT(W$1,FIND("-",W$1,1)-1))+1):$V3692)/COUNTIF(INDEX($V:$V,ROW($V3692)-VALUE(LEFT(W$1,FIND("-",W$1,1)-1))+1):$V3692,"&lt;0")))),100-100/(1+ABS((SUMIF(INDEX($V:$V,ROW($V3692)-VALUE(LEFT(W$1,FIND("-",W$1,1)-1))+1):$V3692,"&gt;0",INDEX($V:$V,ROW($V3692)-VALUE(LEFT(W$1,FIND("-",W$1,1)-1))+1):$V3692)/VALUE(LEFT(W$1,FIND("-",W$1,1)-1)))/(SUMIF(INDEX($V:$V,ROW($V3692)-VALUE(LEFT(W$1,FIND("-",W$1,1)-1))+1):$V3692,"&lt;0",INDEX($V:$V,ROW($V3692)-VALUE(LEFT(W$1,FIND("-",W$1,1)-1))+1):$V3692)/VALUE(LEFT(W$1,FIND("-",W$1,1)-1)))))))</f>
        <v>50</v>
      </c>
      <c r="Y3692">
        <f>IF(ROW($E3692)&lt;=VALUE(LEFT(Y$1,FIND("-",Y$1,1)-1)),0,MAX(INDEX(C:C,ROW(C3692)-VALUE(LEFT(Y$1,FIND("-",Y$1,1)-1))+1):C3692))</f>
        <v>0.1</v>
      </c>
      <c r="Z3692">
        <f>IF(ROW($E3692)&lt;=VALUE(LEFT(Z$1,FIND("-",Z$1,1)-1)),0,MIN(INDEX(D:D,ROW(D3692)-VALUE(LEFT(Z$1,FIND("-",Z$1,1)-1))+1):D3692))</f>
        <v>9.5000000000000001E-2</v>
      </c>
      <c r="AA3692">
        <f t="shared" si="522"/>
        <v>0</v>
      </c>
      <c r="AB3692">
        <f>IF(ROW($AA3692)&lt;=VALUE(LEFT(AA$1,FIND("-",AA$1,1)-1))+VALUE(LEFT(AB$1,FIND("-",AB$1,1)-1)-1),0,AVERAGE(INDEX($AA:$AA,ROW($AA3692)-VALUE(LEFT(AB$1,FIND("-",AB$1,1)-1))+1):$AA3692))</f>
        <v>0</v>
      </c>
      <c r="AC3692">
        <f>IF(ROW($AA3692)&lt;=VALUE(LEFT(AA$1,FIND("-",AA$1,1)-1))+VALUE(LEFT(AB$1,FIND("-",AB$1,1)-1)-1)+VALUE(LEFT(AC$1,FIND("-",AC$1,1)-1)-1),0,AVERAGE(INDEX($AB:$AB,ROW($AB3692)-VALUE(LEFT(AC$1,FIND("-",AC$1,1)-1))+1):$AB3692))</f>
        <v>11.111111111111112</v>
      </c>
      <c r="AE3692">
        <f t="shared" si="519"/>
        <v>348744344</v>
      </c>
      <c r="AG3692" t="str">
        <f t="shared" si="521"/>
        <v/>
      </c>
    </row>
    <row r="3693" spans="1:33" x14ac:dyDescent="0.25">
      <c r="A3693" s="6">
        <v>42495</v>
      </c>
      <c r="B3693">
        <v>9.5000000000000001E-2</v>
      </c>
      <c r="C3693">
        <v>9.5000000000000001E-2</v>
      </c>
      <c r="D3693">
        <v>9.5000000000000001E-2</v>
      </c>
      <c r="E3693">
        <v>9.5000000000000001E-2</v>
      </c>
      <c r="F3693">
        <v>9.5000000000000001E-2</v>
      </c>
      <c r="G3693">
        <v>108300</v>
      </c>
      <c r="I3693" t="str">
        <f t="shared" si="514"/>
        <v/>
      </c>
      <c r="J3693" t="str">
        <f t="shared" si="515"/>
        <v/>
      </c>
      <c r="K3693" t="str">
        <f t="shared" si="516"/>
        <v>Oversold Below %D</v>
      </c>
      <c r="M3693" s="11" t="str">
        <f t="shared" si="520"/>
        <v/>
      </c>
      <c r="O3693">
        <f>IF(ROW($E3693)&lt;=VALUE(LEFT(O$1,FIND("-",O$1,1)-1)),0,IF(ROW($E3693)=VALUE(LEFT(O$1,FIND("-",O$1,1)-1))+1,AVERAGE(INDEX($E:$E,ROW($E3693)-VALUE(LEFT(O$1,FIND("-",O$1,1)-1))):$E3693),($E3693*(2/(VALUE(LEFT(O$1,FIND("-",O$1,1)-1))+1)))+(O3692*(1-(2/(VALUE(LEFT(O$1,FIND("-",O$1,1)-1))+1))))))</f>
        <v>0.11254449586273765</v>
      </c>
      <c r="Q3693">
        <f>IF(ROW($E3693)&lt;=VALUE(LEFT(Q$1,FIND("-",Q$1,1)-1)),0,IF(ROW($E3693)=VALUE(LEFT(Q$1,FIND("-",Q$1,1)-1))+1,AVERAGE(INDEX($E:$E,ROW($E3693)-VALUE(LEFT(Q$1,FIND("-",Q$1,1)-1))):$E3693),($E3693*(2/(VALUE(LEFT(Q$1,FIND("-",Q$1,1)-1))+1)))+(Q3692*(1-(2/(VALUE(LEFT(Q$1,FIND("-",Q$1,1)-1))+1))))))</f>
        <v>9.5993840889924034E-2</v>
      </c>
      <c r="R3693">
        <f>IF(ROW($E3693)&lt;=VALUE(LEFT(R$1,FIND("-",R$1,1)-1)),0,IF(ROW($E3693)=VALUE(LEFT(R$1,FIND("-",R$1,1)-1))+1,AVERAGE(INDEX($E:$E,ROW($E3693)-VALUE(LEFT(R$1,FIND("-",R$1,1)-1))):$E3693),($E3693*(2/(VALUE(LEFT(R$1,FIND("-",R$1,1)-1))+1)))+(R3692*(1-(2/(VALUE(LEFT(R$1,FIND("-",R$1,1)-1))+1))))))</f>
        <v>9.6835044370491216E-2</v>
      </c>
      <c r="S3693">
        <f t="shared" si="517"/>
        <v>-8.4120348056718197E-4</v>
      </c>
      <c r="T3693">
        <f>IF(ROW($E3693)&lt;=MAX(VALUE(LEFT(Q$1,FIND("-",Q$1,1)-1)),VALUE(LEFT(R$1,FIND("-",R$1,1)-1)))+VALUE(LEFT(T$1,FIND("-",T$1,1)-1))-1,0,IF(ROW($E3693)=MAX(VALUE(LEFT(Q$1,FIND("-",Q$1,1)-1)),VALUE(LEFT(R$1,FIND("-",R$1,1)-1)))+VALUE(LEFT(T$1,FIND("-",T$1,1)-1)),AVERAGE(INDEX($S:$S,ROW(S3693)-VALUE(LEFT(T$1,FIND("-",T$1,1)-1))+1):S3693),($S3693*(2/(VALUE(LEFT(T$1,FIND("-",T$1,1)-1))+1)))+(T3692*(1-(2/(VALUE(LEFT(T$1,FIND("-",T$1,1)-1))+1))))))</f>
        <v>-7.9094414577765093E-4</v>
      </c>
      <c r="V3693">
        <f t="shared" si="518"/>
        <v>0</v>
      </c>
      <c r="W3693">
        <f>IF(ROW($E3693)&lt;=VALUE(LEFT(W$1,FIND("-",W$1,1)-1))+1,0,IF(ROW($E3692)=VALUE(LEFT(W$1,FIND("-",W$1,1)-1))+1,100-100/(1+ABS((SUMIF(INDEX($V:$V,ROW($V3693)-VALUE(LEFT(W$1,FIND("-",W$1,1)-1))+1):$V3693,"&gt;0",INDEX($V:$V,ROW($V3693)-VALUE(LEFT(W$1,FIND("-",W$1,1)-1))+1):$V3693)/COUNTIF(INDEX($V:$V,ROW($V3693)-VALUE(LEFT(W$1,FIND("-",W$1,1)-1))+1):$V3693,"&gt;0"))/(SUMIF(INDEX($V:$V,ROW($V3693)-VALUE(LEFT(W$1,FIND("-",W$1,1)-1))+1):$V3693,"&lt;0",INDEX($V:$V,ROW($V3693)-VALUE(LEFT(W$1,FIND("-",W$1,1)-1))+1):$V3693)/COUNTIF(INDEX($V:$V,ROW($V3693)-VALUE(LEFT(W$1,FIND("-",W$1,1)-1))+1):$V3693,"&lt;0")))),100-100/(1+ABS((SUMIF(INDEX($V:$V,ROW($V3693)-VALUE(LEFT(W$1,FIND("-",W$1,1)-1))+1):$V3693,"&gt;0",INDEX($V:$V,ROW($V3693)-VALUE(LEFT(W$1,FIND("-",W$1,1)-1))+1):$V3693)/VALUE(LEFT(W$1,FIND("-",W$1,1)-1)))/(SUMIF(INDEX($V:$V,ROW($V3693)-VALUE(LEFT(W$1,FIND("-",W$1,1)-1))+1):$V3693,"&lt;0",INDEX($V:$V,ROW($V3693)-VALUE(LEFT(W$1,FIND("-",W$1,1)-1))+1):$V3693)/VALUE(LEFT(W$1,FIND("-",W$1,1)-1)))))))</f>
        <v>50</v>
      </c>
      <c r="Y3693">
        <f>IF(ROW($E3693)&lt;=VALUE(LEFT(Y$1,FIND("-",Y$1,1)-1)),0,MAX(INDEX(C:C,ROW(C3693)-VALUE(LEFT(Y$1,FIND("-",Y$1,1)-1))+1):C3693))</f>
        <v>0.1</v>
      </c>
      <c r="Z3693">
        <f>IF(ROW($E3693)&lt;=VALUE(LEFT(Z$1,FIND("-",Z$1,1)-1)),0,MIN(INDEX(D:D,ROW(D3693)-VALUE(LEFT(Z$1,FIND("-",Z$1,1)-1))+1):D3693))</f>
        <v>9.5000000000000001E-2</v>
      </c>
      <c r="AA3693">
        <f t="shared" si="522"/>
        <v>0</v>
      </c>
      <c r="AB3693">
        <f>IF(ROW($AA3693)&lt;=VALUE(LEFT(AA$1,FIND("-",AA$1,1)-1))+VALUE(LEFT(AB$1,FIND("-",AB$1,1)-1)-1),0,AVERAGE(INDEX($AA:$AA,ROW($AA3693)-VALUE(LEFT(AB$1,FIND("-",AB$1,1)-1))+1):$AA3693))</f>
        <v>0</v>
      </c>
      <c r="AC3693">
        <f>IF(ROW($AA3693)&lt;=VALUE(LEFT(AA$1,FIND("-",AA$1,1)-1))+VALUE(LEFT(AB$1,FIND("-",AB$1,1)-1)-1)+VALUE(LEFT(AC$1,FIND("-",AC$1,1)-1)-1),0,AVERAGE(INDEX($AB:$AB,ROW($AB3693)-VALUE(LEFT(AC$1,FIND("-",AC$1,1)-1))+1):$AB3693))</f>
        <v>0</v>
      </c>
      <c r="AE3693">
        <f t="shared" si="519"/>
        <v>348744344</v>
      </c>
      <c r="AG3693" t="str">
        <f t="shared" si="521"/>
        <v/>
      </c>
    </row>
    <row r="3694" spans="1:33" x14ac:dyDescent="0.25">
      <c r="A3694" s="6">
        <v>42496</v>
      </c>
      <c r="B3694">
        <v>9.5000000000000001E-2</v>
      </c>
      <c r="C3694">
        <v>9.5000000000000001E-2</v>
      </c>
      <c r="D3694">
        <v>9.5000000000000001E-2</v>
      </c>
      <c r="E3694">
        <v>9.5000000000000001E-2</v>
      </c>
      <c r="F3694">
        <v>9.5000000000000001E-2</v>
      </c>
      <c r="G3694">
        <v>83500</v>
      </c>
      <c r="I3694" t="str">
        <f t="shared" si="514"/>
        <v/>
      </c>
      <c r="J3694" t="str">
        <f t="shared" si="515"/>
        <v/>
      </c>
      <c r="K3694" t="str">
        <f t="shared" si="516"/>
        <v>Oversold Below %D</v>
      </c>
      <c r="M3694" s="11" t="str">
        <f t="shared" si="520"/>
        <v/>
      </c>
      <c r="O3694">
        <f>IF(ROW($E3694)&lt;=VALUE(LEFT(O$1,FIND("-",O$1,1)-1)),0,IF(ROW($E3694)=VALUE(LEFT(O$1,FIND("-",O$1,1)-1))+1,AVERAGE(INDEX($E:$E,ROW($E3694)-VALUE(LEFT(O$1,FIND("-",O$1,1)-1))):$E3694),($E3694*(2/(VALUE(LEFT(O$1,FIND("-",O$1,1)-1))+1)))+(O3693*(1-(2/(VALUE(LEFT(O$1,FIND("-",O$1,1)-1))+1))))))</f>
        <v>0.11236992376460096</v>
      </c>
      <c r="Q3694">
        <f>IF(ROW($E3694)&lt;=VALUE(LEFT(Q$1,FIND("-",Q$1,1)-1)),0,IF(ROW($E3694)=VALUE(LEFT(Q$1,FIND("-",Q$1,1)-1))+1,AVERAGE(INDEX($E:$E,ROW($E3694)-VALUE(LEFT(Q$1,FIND("-",Q$1,1)-1))):$E3694),($E3694*(2/(VALUE(LEFT(Q$1,FIND("-",Q$1,1)-1))+1)))+(Q3693*(1-(2/(VALUE(LEFT(Q$1,FIND("-",Q$1,1)-1))+1))))))</f>
        <v>9.5840942291474177E-2</v>
      </c>
      <c r="R3694">
        <f>IF(ROW($E3694)&lt;=VALUE(LEFT(R$1,FIND("-",R$1,1)-1)),0,IF(ROW($E3694)=VALUE(LEFT(R$1,FIND("-",R$1,1)-1))+1,AVERAGE(INDEX($E:$E,ROW($E3694)-VALUE(LEFT(R$1,FIND("-",R$1,1)-1))):$E3694),($E3694*(2/(VALUE(LEFT(R$1,FIND("-",R$1,1)-1))+1)))+(R3693*(1-(2/(VALUE(LEFT(R$1,FIND("-",R$1,1)-1))+1))))))</f>
        <v>9.6699115157862239E-2</v>
      </c>
      <c r="S3694">
        <f t="shared" si="517"/>
        <v>-8.5817286638806278E-4</v>
      </c>
      <c r="T3694">
        <f>IF(ROW($E3694)&lt;=MAX(VALUE(LEFT(Q$1,FIND("-",Q$1,1)-1)),VALUE(LEFT(R$1,FIND("-",R$1,1)-1)))+VALUE(LEFT(T$1,FIND("-",T$1,1)-1))-1,0,IF(ROW($E3694)=MAX(VALUE(LEFT(Q$1,FIND("-",Q$1,1)-1)),VALUE(LEFT(R$1,FIND("-",R$1,1)-1)))+VALUE(LEFT(T$1,FIND("-",T$1,1)-1)),AVERAGE(INDEX($S:$S,ROW(S3694)-VALUE(LEFT(T$1,FIND("-",T$1,1)-1))+1):S3694),($S3694*(2/(VALUE(LEFT(T$1,FIND("-",T$1,1)-1))+1)))+(T3693*(1-(2/(VALUE(LEFT(T$1,FIND("-",T$1,1)-1))+1))))))</f>
        <v>-8.0438988989973341E-4</v>
      </c>
      <c r="V3694">
        <f t="shared" si="518"/>
        <v>0</v>
      </c>
      <c r="W3694">
        <f>IF(ROW($E3694)&lt;=VALUE(LEFT(W$1,FIND("-",W$1,1)-1))+1,0,IF(ROW($E3693)=VALUE(LEFT(W$1,FIND("-",W$1,1)-1))+1,100-100/(1+ABS((SUMIF(INDEX($V:$V,ROW($V3694)-VALUE(LEFT(W$1,FIND("-",W$1,1)-1))+1):$V3694,"&gt;0",INDEX($V:$V,ROW($V3694)-VALUE(LEFT(W$1,FIND("-",W$1,1)-1))+1):$V3694)/COUNTIF(INDEX($V:$V,ROW($V3694)-VALUE(LEFT(W$1,FIND("-",W$1,1)-1))+1):$V3694,"&gt;0"))/(SUMIF(INDEX($V:$V,ROW($V3694)-VALUE(LEFT(W$1,FIND("-",W$1,1)-1))+1):$V3694,"&lt;0",INDEX($V:$V,ROW($V3694)-VALUE(LEFT(W$1,FIND("-",W$1,1)-1))+1):$V3694)/COUNTIF(INDEX($V:$V,ROW($V3694)-VALUE(LEFT(W$1,FIND("-",W$1,1)-1))+1):$V3694,"&lt;0")))),100-100/(1+ABS((SUMIF(INDEX($V:$V,ROW($V3694)-VALUE(LEFT(W$1,FIND("-",W$1,1)-1))+1):$V3694,"&gt;0",INDEX($V:$V,ROW($V3694)-VALUE(LEFT(W$1,FIND("-",W$1,1)-1))+1):$V3694)/VALUE(LEFT(W$1,FIND("-",W$1,1)-1)))/(SUMIF(INDEX($V:$V,ROW($V3694)-VALUE(LEFT(W$1,FIND("-",W$1,1)-1))+1):$V3694,"&lt;0",INDEX($V:$V,ROW($V3694)-VALUE(LEFT(W$1,FIND("-",W$1,1)-1))+1):$V3694)/VALUE(LEFT(W$1,FIND("-",W$1,1)-1)))))))</f>
        <v>40</v>
      </c>
      <c r="Y3694">
        <f>IF(ROW($E3694)&lt;=VALUE(LEFT(Y$1,FIND("-",Y$1,1)-1)),0,MAX(INDEX(C:C,ROW(C3694)-VALUE(LEFT(Y$1,FIND("-",Y$1,1)-1))+1):C3694))</f>
        <v>0.1</v>
      </c>
      <c r="Z3694">
        <f>IF(ROW($E3694)&lt;=VALUE(LEFT(Z$1,FIND("-",Z$1,1)-1)),0,MIN(INDEX(D:D,ROW(D3694)-VALUE(LEFT(Z$1,FIND("-",Z$1,1)-1))+1):D3694))</f>
        <v>9.5000000000000001E-2</v>
      </c>
      <c r="AA3694">
        <f t="shared" si="522"/>
        <v>0</v>
      </c>
      <c r="AB3694">
        <f>IF(ROW($AA3694)&lt;=VALUE(LEFT(AA$1,FIND("-",AA$1,1)-1))+VALUE(LEFT(AB$1,FIND("-",AB$1,1)-1)-1),0,AVERAGE(INDEX($AA:$AA,ROW($AA3694)-VALUE(LEFT(AB$1,FIND("-",AB$1,1)-1))+1):$AA3694))</f>
        <v>0</v>
      </c>
      <c r="AC3694">
        <f>IF(ROW($AA3694)&lt;=VALUE(LEFT(AA$1,FIND("-",AA$1,1)-1))+VALUE(LEFT(AB$1,FIND("-",AB$1,1)-1)-1)+VALUE(LEFT(AC$1,FIND("-",AC$1,1)-1)-1),0,AVERAGE(INDEX($AB:$AB,ROW($AB3694)-VALUE(LEFT(AC$1,FIND("-",AC$1,1)-1))+1):$AB3694))</f>
        <v>0</v>
      </c>
      <c r="AE3694">
        <f t="shared" si="519"/>
        <v>348744344</v>
      </c>
      <c r="AG3694" t="str">
        <f t="shared" si="521"/>
        <v/>
      </c>
    </row>
    <row r="3695" spans="1:33" x14ac:dyDescent="0.25">
      <c r="A3695" s="6">
        <v>42499</v>
      </c>
      <c r="B3695">
        <v>9.5000000000000001E-2</v>
      </c>
      <c r="C3695">
        <v>0.1</v>
      </c>
      <c r="D3695">
        <v>9.5000000000000001E-2</v>
      </c>
      <c r="E3695">
        <v>0.1</v>
      </c>
      <c r="F3695">
        <v>0.1</v>
      </c>
      <c r="G3695">
        <v>17600</v>
      </c>
      <c r="I3695" t="str">
        <f t="shared" si="514"/>
        <v>Bullish</v>
      </c>
      <c r="J3695" t="str">
        <f t="shared" si="515"/>
        <v/>
      </c>
      <c r="K3695" t="str">
        <f t="shared" si="516"/>
        <v>Oversold Below %D</v>
      </c>
      <c r="M3695" s="11" t="str">
        <f t="shared" si="520"/>
        <v/>
      </c>
      <c r="O3695">
        <f>IF(ROW($E3695)&lt;=VALUE(LEFT(O$1,FIND("-",O$1,1)-1)),0,IF(ROW($E3695)=VALUE(LEFT(O$1,FIND("-",O$1,1)-1))+1,AVERAGE(INDEX($E:$E,ROW($E3695)-VALUE(LEFT(O$1,FIND("-",O$1,1)-1))):$E3695),($E3695*(2/(VALUE(LEFT(O$1,FIND("-",O$1,1)-1))+1)))+(O3694*(1-(2/(VALUE(LEFT(O$1,FIND("-",O$1,1)-1))+1))))))</f>
        <v>0.11224683994604773</v>
      </c>
      <c r="Q3695">
        <f>IF(ROW($E3695)&lt;=VALUE(LEFT(Q$1,FIND("-",Q$1,1)-1)),0,IF(ROW($E3695)=VALUE(LEFT(Q$1,FIND("-",Q$1,1)-1))+1,AVERAGE(INDEX($E:$E,ROW($E3695)-VALUE(LEFT(Q$1,FIND("-",Q$1,1)-1))):$E3695),($E3695*(2/(VALUE(LEFT(Q$1,FIND("-",Q$1,1)-1))+1)))+(Q3694*(1-(2/(VALUE(LEFT(Q$1,FIND("-",Q$1,1)-1))+1))))))</f>
        <v>9.6480797323555079E-2</v>
      </c>
      <c r="R3695">
        <f>IF(ROW($E3695)&lt;=VALUE(LEFT(R$1,FIND("-",R$1,1)-1)),0,IF(ROW($E3695)=VALUE(LEFT(R$1,FIND("-",R$1,1)-1))+1,AVERAGE(INDEX($E:$E,ROW($E3695)-VALUE(LEFT(R$1,FIND("-",R$1,1)-1))):$E3695),($E3695*(2/(VALUE(LEFT(R$1,FIND("-",R$1,1)-1))+1)))+(R3694*(1-(2/(VALUE(LEFT(R$1,FIND("-",R$1,1)-1))+1))))))</f>
        <v>9.6943625146168735E-2</v>
      </c>
      <c r="S3695">
        <f t="shared" si="517"/>
        <v>-4.6282782261365674E-4</v>
      </c>
      <c r="T3695">
        <f>IF(ROW($E3695)&lt;=MAX(VALUE(LEFT(Q$1,FIND("-",Q$1,1)-1)),VALUE(LEFT(R$1,FIND("-",R$1,1)-1)))+VALUE(LEFT(T$1,FIND("-",T$1,1)-1))-1,0,IF(ROW($E3695)=MAX(VALUE(LEFT(Q$1,FIND("-",Q$1,1)-1)),VALUE(LEFT(R$1,FIND("-",R$1,1)-1)))+VALUE(LEFT(T$1,FIND("-",T$1,1)-1)),AVERAGE(INDEX($S:$S,ROW(S3695)-VALUE(LEFT(T$1,FIND("-",T$1,1)-1))+1):S3695),($S3695*(2/(VALUE(LEFT(T$1,FIND("-",T$1,1)-1))+1)))+(T3694*(1-(2/(VALUE(LEFT(T$1,FIND("-",T$1,1)-1))+1))))))</f>
        <v>-7.3607747644251816E-4</v>
      </c>
      <c r="V3695">
        <f t="shared" si="518"/>
        <v>5.0000000000000044E-3</v>
      </c>
      <c r="W3695">
        <f>IF(ROW($E3695)&lt;=VALUE(LEFT(W$1,FIND("-",W$1,1)-1))+1,0,IF(ROW($E3694)=VALUE(LEFT(W$1,FIND("-",W$1,1)-1))+1,100-100/(1+ABS((SUMIF(INDEX($V:$V,ROW($V3695)-VALUE(LEFT(W$1,FIND("-",W$1,1)-1))+1):$V3695,"&gt;0",INDEX($V:$V,ROW($V3695)-VALUE(LEFT(W$1,FIND("-",W$1,1)-1))+1):$V3695)/COUNTIF(INDEX($V:$V,ROW($V3695)-VALUE(LEFT(W$1,FIND("-",W$1,1)-1))+1):$V3695,"&gt;0"))/(SUMIF(INDEX($V:$V,ROW($V3695)-VALUE(LEFT(W$1,FIND("-",W$1,1)-1))+1):$V3695,"&lt;0",INDEX($V:$V,ROW($V3695)-VALUE(LEFT(W$1,FIND("-",W$1,1)-1))+1):$V3695)/COUNTIF(INDEX($V:$V,ROW($V3695)-VALUE(LEFT(W$1,FIND("-",W$1,1)-1))+1):$V3695,"&lt;0")))),100-100/(1+ABS((SUMIF(INDEX($V:$V,ROW($V3695)-VALUE(LEFT(W$1,FIND("-",W$1,1)-1))+1):$V3695,"&gt;0",INDEX($V:$V,ROW($V3695)-VALUE(LEFT(W$1,FIND("-",W$1,1)-1))+1):$V3695)/VALUE(LEFT(W$1,FIND("-",W$1,1)-1)))/(SUMIF(INDEX($V:$V,ROW($V3695)-VALUE(LEFT(W$1,FIND("-",W$1,1)-1))+1):$V3695,"&lt;0",INDEX($V:$V,ROW($V3695)-VALUE(LEFT(W$1,FIND("-",W$1,1)-1))+1):$V3695)/VALUE(LEFT(W$1,FIND("-",W$1,1)-1)))))))</f>
        <v>60</v>
      </c>
      <c r="Y3695">
        <f>IF(ROW($E3695)&lt;=VALUE(LEFT(Y$1,FIND("-",Y$1,1)-1)),0,MAX(INDEX(C:C,ROW(C3695)-VALUE(LEFT(Y$1,FIND("-",Y$1,1)-1))+1):C3695))</f>
        <v>0.1</v>
      </c>
      <c r="Z3695">
        <f>IF(ROW($E3695)&lt;=VALUE(LEFT(Z$1,FIND("-",Z$1,1)-1)),0,MIN(INDEX(D:D,ROW(D3695)-VALUE(LEFT(Z$1,FIND("-",Z$1,1)-1))+1):D3695))</f>
        <v>9.5000000000000001E-2</v>
      </c>
      <c r="AA3695">
        <f t="shared" si="522"/>
        <v>100</v>
      </c>
      <c r="AB3695">
        <f>IF(ROW($AA3695)&lt;=VALUE(LEFT(AA$1,FIND("-",AA$1,1)-1))+VALUE(LEFT(AB$1,FIND("-",AB$1,1)-1)-1),0,AVERAGE(INDEX($AA:$AA,ROW($AA3695)-VALUE(LEFT(AB$1,FIND("-",AB$1,1)-1))+1):$AA3695))</f>
        <v>33.333333333333336</v>
      </c>
      <c r="AC3695">
        <f>IF(ROW($AA3695)&lt;=VALUE(LEFT(AA$1,FIND("-",AA$1,1)-1))+VALUE(LEFT(AB$1,FIND("-",AB$1,1)-1)-1)+VALUE(LEFT(AC$1,FIND("-",AC$1,1)-1)-1),0,AVERAGE(INDEX($AB:$AB,ROW($AB3695)-VALUE(LEFT(AC$1,FIND("-",AC$1,1)-1))+1):$AB3695))</f>
        <v>11.111111111111112</v>
      </c>
      <c r="AE3695">
        <f t="shared" si="519"/>
        <v>348761944</v>
      </c>
      <c r="AG3695" t="str">
        <f t="shared" si="521"/>
        <v/>
      </c>
    </row>
    <row r="3696" spans="1:33" x14ac:dyDescent="0.25">
      <c r="A3696" s="6">
        <v>42500</v>
      </c>
      <c r="B3696">
        <v>9.5000000000000001E-2</v>
      </c>
      <c r="C3696">
        <v>9.5000000000000001E-2</v>
      </c>
      <c r="D3696">
        <v>9.5000000000000001E-2</v>
      </c>
      <c r="E3696">
        <v>9.5000000000000001E-2</v>
      </c>
      <c r="F3696">
        <v>9.5000000000000001E-2</v>
      </c>
      <c r="G3696">
        <v>21500</v>
      </c>
      <c r="I3696" t="str">
        <f t="shared" si="514"/>
        <v/>
      </c>
      <c r="J3696" t="str">
        <f t="shared" si="515"/>
        <v/>
      </c>
      <c r="K3696" t="str">
        <f t="shared" si="516"/>
        <v>Buy</v>
      </c>
      <c r="M3696" s="11" t="str">
        <f t="shared" si="520"/>
        <v>Buy</v>
      </c>
      <c r="O3696">
        <f>IF(ROW($E3696)&lt;=VALUE(LEFT(O$1,FIND("-",O$1,1)-1)),0,IF(ROW($E3696)=VALUE(LEFT(O$1,FIND("-",O$1,1)-1))+1,AVERAGE(INDEX($E:$E,ROW($E3696)-VALUE(LEFT(O$1,FIND("-",O$1,1)-1))):$E3696),($E3696*(2/(VALUE(LEFT(O$1,FIND("-",O$1,1)-1))+1)))+(O3695*(1-(2/(VALUE(LEFT(O$1,FIND("-",O$1,1)-1))+1))))))</f>
        <v>0.11207522959832587</v>
      </c>
      <c r="Q3696">
        <f>IF(ROW($E3696)&lt;=VALUE(LEFT(Q$1,FIND("-",Q$1,1)-1)),0,IF(ROW($E3696)=VALUE(LEFT(Q$1,FIND("-",Q$1,1)-1))+1,AVERAGE(INDEX($E:$E,ROW($E3696)-VALUE(LEFT(Q$1,FIND("-",Q$1,1)-1))):$E3696),($E3696*(2/(VALUE(LEFT(Q$1,FIND("-",Q$1,1)-1))+1)))+(Q3695*(1-(2/(VALUE(LEFT(Q$1,FIND("-",Q$1,1)-1))+1))))))</f>
        <v>9.6252982350700442E-2</v>
      </c>
      <c r="R3696">
        <f>IF(ROW($E3696)&lt;=VALUE(LEFT(R$1,FIND("-",R$1,1)-1)),0,IF(ROW($E3696)=VALUE(LEFT(R$1,FIND("-",R$1,1)-1))+1,AVERAGE(INDEX($E:$E,ROW($E3696)-VALUE(LEFT(R$1,FIND("-",R$1,1)-1))):$E3696),($E3696*(2/(VALUE(LEFT(R$1,FIND("-",R$1,1)-1))+1)))+(R3695*(1-(2/(VALUE(LEFT(R$1,FIND("-",R$1,1)-1))+1))))))</f>
        <v>9.6799652913119205E-2</v>
      </c>
      <c r="S3696">
        <f t="shared" si="517"/>
        <v>-5.4667056241876344E-4</v>
      </c>
      <c r="T3696">
        <f>IF(ROW($E3696)&lt;=MAX(VALUE(LEFT(Q$1,FIND("-",Q$1,1)-1)),VALUE(LEFT(R$1,FIND("-",R$1,1)-1)))+VALUE(LEFT(T$1,FIND("-",T$1,1)-1))-1,0,IF(ROW($E3696)=MAX(VALUE(LEFT(Q$1,FIND("-",Q$1,1)-1)),VALUE(LEFT(R$1,FIND("-",R$1,1)-1)))+VALUE(LEFT(T$1,FIND("-",T$1,1)-1)),AVERAGE(INDEX($S:$S,ROW(S3696)-VALUE(LEFT(T$1,FIND("-",T$1,1)-1))+1):S3696),($S3696*(2/(VALUE(LEFT(T$1,FIND("-",T$1,1)-1))+1)))+(T3695*(1-(2/(VALUE(LEFT(T$1,FIND("-",T$1,1)-1))+1))))))</f>
        <v>-6.9819609363776724E-4</v>
      </c>
      <c r="V3696">
        <f t="shared" si="518"/>
        <v>-5.0000000000000044E-3</v>
      </c>
      <c r="W3696">
        <f>IF(ROW($E3696)&lt;=VALUE(LEFT(W$1,FIND("-",W$1,1)-1))+1,0,IF(ROW($E3695)=VALUE(LEFT(W$1,FIND("-",W$1,1)-1))+1,100-100/(1+ABS((SUMIF(INDEX($V:$V,ROW($V3696)-VALUE(LEFT(W$1,FIND("-",W$1,1)-1))+1):$V3696,"&gt;0",INDEX($V:$V,ROW($V3696)-VALUE(LEFT(W$1,FIND("-",W$1,1)-1))+1):$V3696)/COUNTIF(INDEX($V:$V,ROW($V3696)-VALUE(LEFT(W$1,FIND("-",W$1,1)-1))+1):$V3696,"&gt;0"))/(SUMIF(INDEX($V:$V,ROW($V3696)-VALUE(LEFT(W$1,FIND("-",W$1,1)-1))+1):$V3696,"&lt;0",INDEX($V:$V,ROW($V3696)-VALUE(LEFT(W$1,FIND("-",W$1,1)-1))+1):$V3696)/COUNTIF(INDEX($V:$V,ROW($V3696)-VALUE(LEFT(W$1,FIND("-",W$1,1)-1))+1):$V3696,"&lt;0")))),100-100/(1+ABS((SUMIF(INDEX($V:$V,ROW($V3696)-VALUE(LEFT(W$1,FIND("-",W$1,1)-1))+1):$V3696,"&gt;0",INDEX($V:$V,ROW($V3696)-VALUE(LEFT(W$1,FIND("-",W$1,1)-1))+1):$V3696)/VALUE(LEFT(W$1,FIND("-",W$1,1)-1)))/(SUMIF(INDEX($V:$V,ROW($V3696)-VALUE(LEFT(W$1,FIND("-",W$1,1)-1))+1):$V3696,"&lt;0",INDEX($V:$V,ROW($V3696)-VALUE(LEFT(W$1,FIND("-",W$1,1)-1))+1):$V3696)/VALUE(LEFT(W$1,FIND("-",W$1,1)-1)))))))</f>
        <v>40</v>
      </c>
      <c r="Y3696">
        <f>IF(ROW($E3696)&lt;=VALUE(LEFT(Y$1,FIND("-",Y$1,1)-1)),0,MAX(INDEX(C:C,ROW(C3696)-VALUE(LEFT(Y$1,FIND("-",Y$1,1)-1))+1):C3696))</f>
        <v>0.1</v>
      </c>
      <c r="Z3696">
        <f>IF(ROW($E3696)&lt;=VALUE(LEFT(Z$1,FIND("-",Z$1,1)-1)),0,MIN(INDEX(D:D,ROW(D3696)-VALUE(LEFT(Z$1,FIND("-",Z$1,1)-1))+1):D3696))</f>
        <v>9.5000000000000001E-2</v>
      </c>
      <c r="AA3696">
        <f t="shared" si="522"/>
        <v>0</v>
      </c>
      <c r="AB3696">
        <f>IF(ROW($AA3696)&lt;=VALUE(LEFT(AA$1,FIND("-",AA$1,1)-1))+VALUE(LEFT(AB$1,FIND("-",AB$1,1)-1)-1),0,AVERAGE(INDEX($AA:$AA,ROW($AA3696)-VALUE(LEFT(AB$1,FIND("-",AB$1,1)-1))+1):$AA3696))</f>
        <v>33.333333333333336</v>
      </c>
      <c r="AC3696">
        <f>IF(ROW($AA3696)&lt;=VALUE(LEFT(AA$1,FIND("-",AA$1,1)-1))+VALUE(LEFT(AB$1,FIND("-",AB$1,1)-1)-1)+VALUE(LEFT(AC$1,FIND("-",AC$1,1)-1)-1),0,AVERAGE(INDEX($AB:$AB,ROW($AB3696)-VALUE(LEFT(AC$1,FIND("-",AC$1,1)-1))+1):$AB3696))</f>
        <v>22.222222222222225</v>
      </c>
      <c r="AE3696">
        <f t="shared" si="519"/>
        <v>348740444</v>
      </c>
      <c r="AG3696" t="str">
        <f t="shared" si="521"/>
        <v>Buy</v>
      </c>
    </row>
    <row r="3697" spans="1:33" x14ac:dyDescent="0.25">
      <c r="A3697" s="6">
        <v>42501</v>
      </c>
      <c r="B3697">
        <v>0.1</v>
      </c>
      <c r="C3697">
        <v>0.125</v>
      </c>
      <c r="D3697">
        <v>0.1</v>
      </c>
      <c r="E3697">
        <v>0.105</v>
      </c>
      <c r="F3697">
        <v>0.105</v>
      </c>
      <c r="G3697">
        <v>1627600</v>
      </c>
      <c r="I3697" t="str">
        <f t="shared" si="514"/>
        <v/>
      </c>
      <c r="J3697" t="str">
        <f t="shared" si="515"/>
        <v/>
      </c>
      <c r="K3697" t="str">
        <f t="shared" si="516"/>
        <v/>
      </c>
      <c r="M3697" s="11" t="str">
        <f t="shared" si="520"/>
        <v/>
      </c>
      <c r="O3697">
        <f>IF(ROW($E3697)&lt;=VALUE(LEFT(O$1,FIND("-",O$1,1)-1)),0,IF(ROW($E3697)=VALUE(LEFT(O$1,FIND("-",O$1,1)-1))+1,AVERAGE(INDEX($E:$E,ROW($E3697)-VALUE(LEFT(O$1,FIND("-",O$1,1)-1))):$E3697),($E3697*(2/(VALUE(LEFT(O$1,FIND("-",O$1,1)-1))+1)))+(O3696*(1-(2/(VALUE(LEFT(O$1,FIND("-",O$1,1)-1))+1))))))</f>
        <v>0.11200482930381517</v>
      </c>
      <c r="Q3697">
        <f>IF(ROW($E3697)&lt;=VALUE(LEFT(Q$1,FIND("-",Q$1,1)-1)),0,IF(ROW($E3697)=VALUE(LEFT(Q$1,FIND("-",Q$1,1)-1))+1,AVERAGE(INDEX($E:$E,ROW($E3697)-VALUE(LEFT(Q$1,FIND("-",Q$1,1)-1))):$E3697),($E3697*(2/(VALUE(LEFT(Q$1,FIND("-",Q$1,1)-1))+1)))+(Q3696*(1-(2/(VALUE(LEFT(Q$1,FIND("-",Q$1,1)-1))+1))))))</f>
        <v>9.7598677373669604E-2</v>
      </c>
      <c r="R3697">
        <f>IF(ROW($E3697)&lt;=VALUE(LEFT(R$1,FIND("-",R$1,1)-1)),0,IF(ROW($E3697)=VALUE(LEFT(R$1,FIND("-",R$1,1)-1))+1,AVERAGE(INDEX($E:$E,ROW($E3697)-VALUE(LEFT(R$1,FIND("-",R$1,1)-1))):$E3697),($E3697*(2/(VALUE(LEFT(R$1,FIND("-",R$1,1)-1))+1)))+(R3696*(1-(2/(VALUE(LEFT(R$1,FIND("-",R$1,1)-1))+1))))))</f>
        <v>9.7407086030665932E-2</v>
      </c>
      <c r="S3697">
        <f t="shared" si="517"/>
        <v>1.9159134300367198E-4</v>
      </c>
      <c r="T3697">
        <f>IF(ROW($E3697)&lt;=MAX(VALUE(LEFT(Q$1,FIND("-",Q$1,1)-1)),VALUE(LEFT(R$1,FIND("-",R$1,1)-1)))+VALUE(LEFT(T$1,FIND("-",T$1,1)-1))-1,0,IF(ROW($E3697)=MAX(VALUE(LEFT(Q$1,FIND("-",Q$1,1)-1)),VALUE(LEFT(R$1,FIND("-",R$1,1)-1)))+VALUE(LEFT(T$1,FIND("-",T$1,1)-1)),AVERAGE(INDEX($S:$S,ROW(S3697)-VALUE(LEFT(T$1,FIND("-",T$1,1)-1))+1):S3697),($S3697*(2/(VALUE(LEFT(T$1,FIND("-",T$1,1)-1))+1)))+(T3696*(1-(2/(VALUE(LEFT(T$1,FIND("-",T$1,1)-1))+1))))))</f>
        <v>-5.2023860630947942E-4</v>
      </c>
      <c r="V3697">
        <f t="shared" si="518"/>
        <v>9.999999999999995E-3</v>
      </c>
      <c r="W3697">
        <f>IF(ROW($E3697)&lt;=VALUE(LEFT(W$1,FIND("-",W$1,1)-1))+1,0,IF(ROW($E3696)=VALUE(LEFT(W$1,FIND("-",W$1,1)-1))+1,100-100/(1+ABS((SUMIF(INDEX($V:$V,ROW($V3697)-VALUE(LEFT(W$1,FIND("-",W$1,1)-1))+1):$V3697,"&gt;0",INDEX($V:$V,ROW($V3697)-VALUE(LEFT(W$1,FIND("-",W$1,1)-1))+1):$V3697)/COUNTIF(INDEX($V:$V,ROW($V3697)-VALUE(LEFT(W$1,FIND("-",W$1,1)-1))+1):$V3697,"&gt;0"))/(SUMIF(INDEX($V:$V,ROW($V3697)-VALUE(LEFT(W$1,FIND("-",W$1,1)-1))+1):$V3697,"&lt;0",INDEX($V:$V,ROW($V3697)-VALUE(LEFT(W$1,FIND("-",W$1,1)-1))+1):$V3697)/COUNTIF(INDEX($V:$V,ROW($V3697)-VALUE(LEFT(W$1,FIND("-",W$1,1)-1))+1):$V3697,"&lt;0")))),100-100/(1+ABS((SUMIF(INDEX($V:$V,ROW($V3697)-VALUE(LEFT(W$1,FIND("-",W$1,1)-1))+1):$V3697,"&gt;0",INDEX($V:$V,ROW($V3697)-VALUE(LEFT(W$1,FIND("-",W$1,1)-1))+1):$V3697)/VALUE(LEFT(W$1,FIND("-",W$1,1)-1)))/(SUMIF(INDEX($V:$V,ROW($V3697)-VALUE(LEFT(W$1,FIND("-",W$1,1)-1))+1):$V3697,"&lt;0",INDEX($V:$V,ROW($V3697)-VALUE(LEFT(W$1,FIND("-",W$1,1)-1))+1):$V3697)/VALUE(LEFT(W$1,FIND("-",W$1,1)-1)))))))</f>
        <v>66.666666666666657</v>
      </c>
      <c r="Y3697">
        <f>IF(ROW($E3697)&lt;=VALUE(LEFT(Y$1,FIND("-",Y$1,1)-1)),0,MAX(INDEX(C:C,ROW(C3697)-VALUE(LEFT(Y$1,FIND("-",Y$1,1)-1))+1):C3697))</f>
        <v>0.125</v>
      </c>
      <c r="Z3697">
        <f>IF(ROW($E3697)&lt;=VALUE(LEFT(Z$1,FIND("-",Z$1,1)-1)),0,MIN(INDEX(D:D,ROW(D3697)-VALUE(LEFT(Z$1,FIND("-",Z$1,1)-1))+1):D3697))</f>
        <v>9.5000000000000001E-2</v>
      </c>
      <c r="AA3697">
        <f t="shared" si="522"/>
        <v>33.333333333333321</v>
      </c>
      <c r="AB3697">
        <f>IF(ROW($AA3697)&lt;=VALUE(LEFT(AA$1,FIND("-",AA$1,1)-1))+VALUE(LEFT(AB$1,FIND("-",AB$1,1)-1)-1),0,AVERAGE(INDEX($AA:$AA,ROW($AA3697)-VALUE(LEFT(AB$1,FIND("-",AB$1,1)-1))+1):$AA3697))</f>
        <v>44.444444444444436</v>
      </c>
      <c r="AC3697">
        <f>IF(ROW($AA3697)&lt;=VALUE(LEFT(AA$1,FIND("-",AA$1,1)-1))+VALUE(LEFT(AB$1,FIND("-",AB$1,1)-1)-1)+VALUE(LEFT(AC$1,FIND("-",AC$1,1)-1)-1),0,AVERAGE(INDEX($AB:$AB,ROW($AB3697)-VALUE(LEFT(AC$1,FIND("-",AC$1,1)-1))+1):$AB3697))</f>
        <v>37.037037037037038</v>
      </c>
      <c r="AE3697">
        <f t="shared" si="519"/>
        <v>350368044</v>
      </c>
      <c r="AG3697" t="str">
        <f t="shared" si="521"/>
        <v/>
      </c>
    </row>
    <row r="3698" spans="1:33" x14ac:dyDescent="0.25">
      <c r="A3698" s="6">
        <v>42502</v>
      </c>
      <c r="B3698">
        <v>0.105</v>
      </c>
      <c r="C3698">
        <v>0.11</v>
      </c>
      <c r="D3698">
        <v>0.105</v>
      </c>
      <c r="E3698">
        <v>0.105</v>
      </c>
      <c r="F3698">
        <v>0.105</v>
      </c>
      <c r="G3698">
        <v>415700</v>
      </c>
      <c r="I3698" t="str">
        <f t="shared" si="514"/>
        <v/>
      </c>
      <c r="J3698" t="str">
        <f t="shared" si="515"/>
        <v/>
      </c>
      <c r="K3698" t="str">
        <f t="shared" si="516"/>
        <v/>
      </c>
      <c r="M3698" s="11" t="str">
        <f t="shared" si="520"/>
        <v/>
      </c>
      <c r="O3698">
        <f>IF(ROW($E3698)&lt;=VALUE(LEFT(O$1,FIND("-",O$1,1)-1)),0,IF(ROW($E3698)=VALUE(LEFT(O$1,FIND("-",O$1,1)-1))+1,AVERAGE(INDEX($E:$E,ROW($E3698)-VALUE(LEFT(O$1,FIND("-",O$1,1)-1))):$E3698),($E3698*(2/(VALUE(LEFT(O$1,FIND("-",O$1,1)-1))+1)))+(O3697*(1-(2/(VALUE(LEFT(O$1,FIND("-",O$1,1)-1))+1))))))</f>
        <v>0.11193512950974736</v>
      </c>
      <c r="Q3698">
        <f>IF(ROW($E3698)&lt;=VALUE(LEFT(Q$1,FIND("-",Q$1,1)-1)),0,IF(ROW($E3698)=VALUE(LEFT(Q$1,FIND("-",Q$1,1)-1))+1,AVERAGE(INDEX($E:$E,ROW($E3698)-VALUE(LEFT(Q$1,FIND("-",Q$1,1)-1))):$E3698),($E3698*(2/(VALUE(LEFT(Q$1,FIND("-",Q$1,1)-1))+1)))+(Q3697*(1-(2/(VALUE(LEFT(Q$1,FIND("-",Q$1,1)-1))+1))))))</f>
        <v>9.8737342393105054E-2</v>
      </c>
      <c r="R3698">
        <f>IF(ROW($E3698)&lt;=VALUE(LEFT(R$1,FIND("-",R$1,1)-1)),0,IF(ROW($E3698)=VALUE(LEFT(R$1,FIND("-",R$1,1)-1))+1,AVERAGE(INDEX($E:$E,ROW($E3698)-VALUE(LEFT(R$1,FIND("-",R$1,1)-1))):$E3698),($E3698*(2/(VALUE(LEFT(R$1,FIND("-",R$1,1)-1))+1)))+(R3697*(1-(2/(VALUE(LEFT(R$1,FIND("-",R$1,1)-1))+1))))))</f>
        <v>9.7969524102468453E-2</v>
      </c>
      <c r="S3698">
        <f t="shared" si="517"/>
        <v>7.6781829063660156E-4</v>
      </c>
      <c r="T3698">
        <f>IF(ROW($E3698)&lt;=MAX(VALUE(LEFT(Q$1,FIND("-",Q$1,1)-1)),VALUE(LEFT(R$1,FIND("-",R$1,1)-1)))+VALUE(LEFT(T$1,FIND("-",T$1,1)-1))-1,0,IF(ROW($E3698)=MAX(VALUE(LEFT(Q$1,FIND("-",Q$1,1)-1)),VALUE(LEFT(R$1,FIND("-",R$1,1)-1)))+VALUE(LEFT(T$1,FIND("-",T$1,1)-1)),AVERAGE(INDEX($S:$S,ROW(S3698)-VALUE(LEFT(T$1,FIND("-",T$1,1)-1))+1):S3698),($S3698*(2/(VALUE(LEFT(T$1,FIND("-",T$1,1)-1))+1)))+(T3697*(1-(2/(VALUE(LEFT(T$1,FIND("-",T$1,1)-1))+1))))))</f>
        <v>-2.6262722692026321E-4</v>
      </c>
      <c r="V3698">
        <f t="shared" si="518"/>
        <v>0</v>
      </c>
      <c r="W3698">
        <f>IF(ROW($E3698)&lt;=VALUE(LEFT(W$1,FIND("-",W$1,1)-1))+1,0,IF(ROW($E3697)=VALUE(LEFT(W$1,FIND("-",W$1,1)-1))+1,100-100/(1+ABS((SUMIF(INDEX($V:$V,ROW($V3698)-VALUE(LEFT(W$1,FIND("-",W$1,1)-1))+1):$V3698,"&gt;0",INDEX($V:$V,ROW($V3698)-VALUE(LEFT(W$1,FIND("-",W$1,1)-1))+1):$V3698)/COUNTIF(INDEX($V:$V,ROW($V3698)-VALUE(LEFT(W$1,FIND("-",W$1,1)-1))+1):$V3698,"&gt;0"))/(SUMIF(INDEX($V:$V,ROW($V3698)-VALUE(LEFT(W$1,FIND("-",W$1,1)-1))+1):$V3698,"&lt;0",INDEX($V:$V,ROW($V3698)-VALUE(LEFT(W$1,FIND("-",W$1,1)-1))+1):$V3698)/COUNTIF(INDEX($V:$V,ROW($V3698)-VALUE(LEFT(W$1,FIND("-",W$1,1)-1))+1):$V3698,"&lt;0")))),100-100/(1+ABS((SUMIF(INDEX($V:$V,ROW($V3698)-VALUE(LEFT(W$1,FIND("-",W$1,1)-1))+1):$V3698,"&gt;0",INDEX($V:$V,ROW($V3698)-VALUE(LEFT(W$1,FIND("-",W$1,1)-1))+1):$V3698)/VALUE(LEFT(W$1,FIND("-",W$1,1)-1)))/(SUMIF(INDEX($V:$V,ROW($V3698)-VALUE(LEFT(W$1,FIND("-",W$1,1)-1))+1):$V3698,"&lt;0",INDEX($V:$V,ROW($V3698)-VALUE(LEFT(W$1,FIND("-",W$1,1)-1))+1):$V3698)/VALUE(LEFT(W$1,FIND("-",W$1,1)-1)))))))</f>
        <v>66.666666666666657</v>
      </c>
      <c r="Y3698">
        <f>IF(ROW($E3698)&lt;=VALUE(LEFT(Y$1,FIND("-",Y$1,1)-1)),0,MAX(INDEX(C:C,ROW(C3698)-VALUE(LEFT(Y$1,FIND("-",Y$1,1)-1))+1):C3698))</f>
        <v>0.125</v>
      </c>
      <c r="Z3698">
        <f>IF(ROW($E3698)&lt;=VALUE(LEFT(Z$1,FIND("-",Z$1,1)-1)),0,MIN(INDEX(D:D,ROW(D3698)-VALUE(LEFT(Z$1,FIND("-",Z$1,1)-1))+1):D3698))</f>
        <v>9.5000000000000001E-2</v>
      </c>
      <c r="AA3698">
        <f t="shared" si="522"/>
        <v>33.333333333333321</v>
      </c>
      <c r="AB3698">
        <f>IF(ROW($AA3698)&lt;=VALUE(LEFT(AA$1,FIND("-",AA$1,1)-1))+VALUE(LEFT(AB$1,FIND("-",AB$1,1)-1)-1),0,AVERAGE(INDEX($AA:$AA,ROW($AA3698)-VALUE(LEFT(AB$1,FIND("-",AB$1,1)-1))+1):$AA3698))</f>
        <v>22.222222222222214</v>
      </c>
      <c r="AC3698">
        <f>IF(ROW($AA3698)&lt;=VALUE(LEFT(AA$1,FIND("-",AA$1,1)-1))+VALUE(LEFT(AB$1,FIND("-",AB$1,1)-1)-1)+VALUE(LEFT(AC$1,FIND("-",AC$1,1)-1)-1),0,AVERAGE(INDEX($AB:$AB,ROW($AB3698)-VALUE(LEFT(AC$1,FIND("-",AC$1,1)-1))+1):$AB3698))</f>
        <v>33.333333333333329</v>
      </c>
      <c r="AE3698">
        <f t="shared" si="519"/>
        <v>350368044</v>
      </c>
      <c r="AG3698" t="str">
        <f t="shared" si="521"/>
        <v/>
      </c>
    </row>
    <row r="3699" spans="1:33" x14ac:dyDescent="0.25">
      <c r="A3699" s="6">
        <v>42503</v>
      </c>
      <c r="B3699">
        <v>0.1</v>
      </c>
      <c r="C3699">
        <v>0.105</v>
      </c>
      <c r="D3699">
        <v>0.1</v>
      </c>
      <c r="E3699">
        <v>0.1</v>
      </c>
      <c r="F3699">
        <v>0.1</v>
      </c>
      <c r="G3699">
        <v>70400</v>
      </c>
      <c r="I3699" t="str">
        <f t="shared" si="514"/>
        <v/>
      </c>
      <c r="J3699" t="str">
        <f t="shared" si="515"/>
        <v/>
      </c>
      <c r="K3699" t="str">
        <f t="shared" si="516"/>
        <v/>
      </c>
      <c r="M3699" s="11" t="str">
        <f t="shared" si="520"/>
        <v/>
      </c>
      <c r="O3699">
        <f>IF(ROW($E3699)&lt;=VALUE(LEFT(O$1,FIND("-",O$1,1)-1)),0,IF(ROW($E3699)=VALUE(LEFT(O$1,FIND("-",O$1,1)-1))+1,AVERAGE(INDEX($E:$E,ROW($E3699)-VALUE(LEFT(O$1,FIND("-",O$1,1)-1))):$E3699),($E3699*(2/(VALUE(LEFT(O$1,FIND("-",O$1,1)-1))+1)))+(O3698*(1-(2/(VALUE(LEFT(O$1,FIND("-",O$1,1)-1))+1))))))</f>
        <v>0.11181637200218769</v>
      </c>
      <c r="Q3699">
        <f>IF(ROW($E3699)&lt;=VALUE(LEFT(Q$1,FIND("-",Q$1,1)-1)),0,IF(ROW($E3699)=VALUE(LEFT(Q$1,FIND("-",Q$1,1)-1))+1,AVERAGE(INDEX($E:$E,ROW($E3699)-VALUE(LEFT(Q$1,FIND("-",Q$1,1)-1))):$E3699),($E3699*(2/(VALUE(LEFT(Q$1,FIND("-",Q$1,1)-1))+1)))+(Q3698*(1-(2/(VALUE(LEFT(Q$1,FIND("-",Q$1,1)-1))+1))))))</f>
        <v>9.8931597409550431E-2</v>
      </c>
      <c r="R3699">
        <f>IF(ROW($E3699)&lt;=VALUE(LEFT(R$1,FIND("-",R$1,1)-1)),0,IF(ROW($E3699)=VALUE(LEFT(R$1,FIND("-",R$1,1)-1))+1,AVERAGE(INDEX($E:$E,ROW($E3699)-VALUE(LEFT(R$1,FIND("-",R$1,1)-1))):$E3699),($E3699*(2/(VALUE(LEFT(R$1,FIND("-",R$1,1)-1))+1)))+(R3698*(1-(2/(VALUE(LEFT(R$1,FIND("-",R$1,1)-1))+1))))))</f>
        <v>9.8119929724507823E-2</v>
      </c>
      <c r="S3699">
        <f t="shared" si="517"/>
        <v>8.11667685042608E-4</v>
      </c>
      <c r="T3699">
        <f>IF(ROW($E3699)&lt;=MAX(VALUE(LEFT(Q$1,FIND("-",Q$1,1)-1)),VALUE(LEFT(R$1,FIND("-",R$1,1)-1)))+VALUE(LEFT(T$1,FIND("-",T$1,1)-1))-1,0,IF(ROW($E3699)=MAX(VALUE(LEFT(Q$1,FIND("-",Q$1,1)-1)),VALUE(LEFT(R$1,FIND("-",R$1,1)-1)))+VALUE(LEFT(T$1,FIND("-",T$1,1)-1)),AVERAGE(INDEX($S:$S,ROW(S3699)-VALUE(LEFT(T$1,FIND("-",T$1,1)-1))+1):S3699),($S3699*(2/(VALUE(LEFT(T$1,FIND("-",T$1,1)-1))+1)))+(T3698*(1-(2/(VALUE(LEFT(T$1,FIND("-",T$1,1)-1))+1))))))</f>
        <v>-4.7768244527688985E-5</v>
      </c>
      <c r="V3699">
        <f t="shared" si="518"/>
        <v>-4.9999999999999906E-3</v>
      </c>
      <c r="W3699">
        <f>IF(ROW($E3699)&lt;=VALUE(LEFT(W$1,FIND("-",W$1,1)-1))+1,0,IF(ROW($E3698)=VALUE(LEFT(W$1,FIND("-",W$1,1)-1))+1,100-100/(1+ABS((SUMIF(INDEX($V:$V,ROW($V3699)-VALUE(LEFT(W$1,FIND("-",W$1,1)-1))+1):$V3699,"&gt;0",INDEX($V:$V,ROW($V3699)-VALUE(LEFT(W$1,FIND("-",W$1,1)-1))+1):$V3699)/COUNTIF(INDEX($V:$V,ROW($V3699)-VALUE(LEFT(W$1,FIND("-",W$1,1)-1))+1):$V3699,"&gt;0"))/(SUMIF(INDEX($V:$V,ROW($V3699)-VALUE(LEFT(W$1,FIND("-",W$1,1)-1))+1):$V3699,"&lt;0",INDEX($V:$V,ROW($V3699)-VALUE(LEFT(W$1,FIND("-",W$1,1)-1))+1):$V3699)/COUNTIF(INDEX($V:$V,ROW($V3699)-VALUE(LEFT(W$1,FIND("-",W$1,1)-1))+1):$V3699,"&lt;0")))),100-100/(1+ABS((SUMIF(INDEX($V:$V,ROW($V3699)-VALUE(LEFT(W$1,FIND("-",W$1,1)-1))+1):$V3699,"&gt;0",INDEX($V:$V,ROW($V3699)-VALUE(LEFT(W$1,FIND("-",W$1,1)-1))+1):$V3699)/VALUE(LEFT(W$1,FIND("-",W$1,1)-1)))/(SUMIF(INDEX($V:$V,ROW($V3699)-VALUE(LEFT(W$1,FIND("-",W$1,1)-1))+1):$V3699,"&lt;0",INDEX($V:$V,ROW($V3699)-VALUE(LEFT(W$1,FIND("-",W$1,1)-1))+1):$V3699)/VALUE(LEFT(W$1,FIND("-",W$1,1)-1)))))))</f>
        <v>57.142857142857146</v>
      </c>
      <c r="Y3699">
        <f>IF(ROW($E3699)&lt;=VALUE(LEFT(Y$1,FIND("-",Y$1,1)-1)),0,MAX(INDEX(C:C,ROW(C3699)-VALUE(LEFT(Y$1,FIND("-",Y$1,1)-1))+1):C3699))</f>
        <v>0.125</v>
      </c>
      <c r="Z3699">
        <f>IF(ROW($E3699)&lt;=VALUE(LEFT(Z$1,FIND("-",Z$1,1)-1)),0,MIN(INDEX(D:D,ROW(D3699)-VALUE(LEFT(Z$1,FIND("-",Z$1,1)-1))+1):D3699))</f>
        <v>9.5000000000000001E-2</v>
      </c>
      <c r="AA3699">
        <f t="shared" si="522"/>
        <v>16.666666666666682</v>
      </c>
      <c r="AB3699">
        <f>IF(ROW($AA3699)&lt;=VALUE(LEFT(AA$1,FIND("-",AA$1,1)-1))+VALUE(LEFT(AB$1,FIND("-",AB$1,1)-1)-1),0,AVERAGE(INDEX($AA:$AA,ROW($AA3699)-VALUE(LEFT(AB$1,FIND("-",AB$1,1)-1))+1):$AA3699))</f>
        <v>27.777777777777775</v>
      </c>
      <c r="AC3699">
        <f>IF(ROW($AA3699)&lt;=VALUE(LEFT(AA$1,FIND("-",AA$1,1)-1))+VALUE(LEFT(AB$1,FIND("-",AB$1,1)-1)-1)+VALUE(LEFT(AC$1,FIND("-",AC$1,1)-1)-1),0,AVERAGE(INDEX($AB:$AB,ROW($AB3699)-VALUE(LEFT(AC$1,FIND("-",AC$1,1)-1))+1):$AB3699))</f>
        <v>31.481481481481477</v>
      </c>
      <c r="AE3699">
        <f t="shared" si="519"/>
        <v>350297644</v>
      </c>
      <c r="AG3699" t="str">
        <f t="shared" si="521"/>
        <v/>
      </c>
    </row>
    <row r="3700" spans="1:33" x14ac:dyDescent="0.25">
      <c r="A3700" s="6">
        <v>42506</v>
      </c>
      <c r="B3700">
        <v>0.105</v>
      </c>
      <c r="C3700">
        <v>0.105</v>
      </c>
      <c r="D3700">
        <v>0.105</v>
      </c>
      <c r="E3700">
        <v>0.105</v>
      </c>
      <c r="F3700">
        <v>0.105</v>
      </c>
      <c r="G3700">
        <v>162800</v>
      </c>
      <c r="I3700" t="str">
        <f t="shared" si="514"/>
        <v/>
      </c>
      <c r="J3700" t="str">
        <f t="shared" si="515"/>
        <v/>
      </c>
      <c r="K3700" t="str">
        <f t="shared" si="516"/>
        <v/>
      </c>
      <c r="M3700" s="11" t="str">
        <f t="shared" si="520"/>
        <v/>
      </c>
      <c r="O3700">
        <f>IF(ROW($E3700)&lt;=VALUE(LEFT(O$1,FIND("-",O$1,1)-1)),0,IF(ROW($E3700)=VALUE(LEFT(O$1,FIND("-",O$1,1)-1))+1,AVERAGE(INDEX($E:$E,ROW($E3700)-VALUE(LEFT(O$1,FIND("-",O$1,1)-1))):$E3700),($E3700*(2/(VALUE(LEFT(O$1,FIND("-",O$1,1)-1))+1)))+(O3699*(1-(2/(VALUE(LEFT(O$1,FIND("-",O$1,1)-1))+1))))))</f>
        <v>0.111748547405151</v>
      </c>
      <c r="Q3700">
        <f>IF(ROW($E3700)&lt;=VALUE(LEFT(Q$1,FIND("-",Q$1,1)-1)),0,IF(ROW($E3700)=VALUE(LEFT(Q$1,FIND("-",Q$1,1)-1))+1,AVERAGE(INDEX($E:$E,ROW($E3700)-VALUE(LEFT(Q$1,FIND("-",Q$1,1)-1))):$E3700),($E3700*(2/(VALUE(LEFT(Q$1,FIND("-",Q$1,1)-1))+1)))+(Q3699*(1-(2/(VALUE(LEFT(Q$1,FIND("-",Q$1,1)-1))+1))))))</f>
        <v>9.9865197808081133E-2</v>
      </c>
      <c r="R3700">
        <f>IF(ROW($E3700)&lt;=VALUE(LEFT(R$1,FIND("-",R$1,1)-1)),0,IF(ROW($E3700)=VALUE(LEFT(R$1,FIND("-",R$1,1)-1))+1,AVERAGE(INDEX($E:$E,ROW($E3700)-VALUE(LEFT(R$1,FIND("-",R$1,1)-1))):$E3700),($E3700*(2/(VALUE(LEFT(R$1,FIND("-",R$1,1)-1))+1)))+(R3699*(1-(2/(VALUE(LEFT(R$1,FIND("-",R$1,1)-1))+1))))))</f>
        <v>9.862956455972946E-2</v>
      </c>
      <c r="S3700">
        <f t="shared" si="517"/>
        <v>1.2356332483516724E-3</v>
      </c>
      <c r="T3700">
        <f>IF(ROW($E3700)&lt;=MAX(VALUE(LEFT(Q$1,FIND("-",Q$1,1)-1)),VALUE(LEFT(R$1,FIND("-",R$1,1)-1)))+VALUE(LEFT(T$1,FIND("-",T$1,1)-1))-1,0,IF(ROW($E3700)=MAX(VALUE(LEFT(Q$1,FIND("-",Q$1,1)-1)),VALUE(LEFT(R$1,FIND("-",R$1,1)-1)))+VALUE(LEFT(T$1,FIND("-",T$1,1)-1)),AVERAGE(INDEX($S:$S,ROW(S3700)-VALUE(LEFT(T$1,FIND("-",T$1,1)-1))+1):S3700),($S3700*(2/(VALUE(LEFT(T$1,FIND("-",T$1,1)-1))+1)))+(T3699*(1-(2/(VALUE(LEFT(T$1,FIND("-",T$1,1)-1))+1))))))</f>
        <v>2.0891205404818328E-4</v>
      </c>
      <c r="V3700">
        <f t="shared" si="518"/>
        <v>4.9999999999999906E-3</v>
      </c>
      <c r="W3700">
        <f>IF(ROW($E3700)&lt;=VALUE(LEFT(W$1,FIND("-",W$1,1)-1))+1,0,IF(ROW($E3699)=VALUE(LEFT(W$1,FIND("-",W$1,1)-1))+1,100-100/(1+ABS((SUMIF(INDEX($V:$V,ROW($V3700)-VALUE(LEFT(W$1,FIND("-",W$1,1)-1))+1):$V3700,"&gt;0",INDEX($V:$V,ROW($V3700)-VALUE(LEFT(W$1,FIND("-",W$1,1)-1))+1):$V3700)/COUNTIF(INDEX($V:$V,ROW($V3700)-VALUE(LEFT(W$1,FIND("-",W$1,1)-1))+1):$V3700,"&gt;0"))/(SUMIF(INDEX($V:$V,ROW($V3700)-VALUE(LEFT(W$1,FIND("-",W$1,1)-1))+1):$V3700,"&lt;0",INDEX($V:$V,ROW($V3700)-VALUE(LEFT(W$1,FIND("-",W$1,1)-1))+1):$V3700)/COUNTIF(INDEX($V:$V,ROW($V3700)-VALUE(LEFT(W$1,FIND("-",W$1,1)-1))+1):$V3700,"&lt;0")))),100-100/(1+ABS((SUMIF(INDEX($V:$V,ROW($V3700)-VALUE(LEFT(W$1,FIND("-",W$1,1)-1))+1):$V3700,"&gt;0",INDEX($V:$V,ROW($V3700)-VALUE(LEFT(W$1,FIND("-",W$1,1)-1))+1):$V3700)/VALUE(LEFT(W$1,FIND("-",W$1,1)-1)))/(SUMIF(INDEX($V:$V,ROW($V3700)-VALUE(LEFT(W$1,FIND("-",W$1,1)-1))+1):$V3700,"&lt;0",INDEX($V:$V,ROW($V3700)-VALUE(LEFT(W$1,FIND("-",W$1,1)-1))+1):$V3700)/VALUE(LEFT(W$1,FIND("-",W$1,1)-1)))))))</f>
        <v>62.499999999999993</v>
      </c>
      <c r="Y3700">
        <f>IF(ROW($E3700)&lt;=VALUE(LEFT(Y$1,FIND("-",Y$1,1)-1)),0,MAX(INDEX(C:C,ROW(C3700)-VALUE(LEFT(Y$1,FIND("-",Y$1,1)-1))+1):C3700))</f>
        <v>0.125</v>
      </c>
      <c r="Z3700">
        <f>IF(ROW($E3700)&lt;=VALUE(LEFT(Z$1,FIND("-",Z$1,1)-1)),0,MIN(INDEX(D:D,ROW(D3700)-VALUE(LEFT(Z$1,FIND("-",Z$1,1)-1))+1):D3700))</f>
        <v>9.5000000000000001E-2</v>
      </c>
      <c r="AA3700">
        <f t="shared" si="522"/>
        <v>33.333333333333321</v>
      </c>
      <c r="AB3700">
        <f>IF(ROW($AA3700)&lt;=VALUE(LEFT(AA$1,FIND("-",AA$1,1)-1))+VALUE(LEFT(AB$1,FIND("-",AB$1,1)-1)-1),0,AVERAGE(INDEX($AA:$AA,ROW($AA3700)-VALUE(LEFT(AB$1,FIND("-",AB$1,1)-1))+1):$AA3700))</f>
        <v>27.777777777777771</v>
      </c>
      <c r="AC3700">
        <f>IF(ROW($AA3700)&lt;=VALUE(LEFT(AA$1,FIND("-",AA$1,1)-1))+VALUE(LEFT(AB$1,FIND("-",AB$1,1)-1)-1)+VALUE(LEFT(AC$1,FIND("-",AC$1,1)-1)-1),0,AVERAGE(INDEX($AB:$AB,ROW($AB3700)-VALUE(LEFT(AC$1,FIND("-",AC$1,1)-1))+1):$AB3700))</f>
        <v>25.92592592592592</v>
      </c>
      <c r="AE3700">
        <f t="shared" si="519"/>
        <v>350460444</v>
      </c>
      <c r="AG3700" t="str">
        <f t="shared" si="521"/>
        <v/>
      </c>
    </row>
    <row r="3701" spans="1:33" x14ac:dyDescent="0.25">
      <c r="A3701" s="6">
        <v>42507</v>
      </c>
      <c r="B3701">
        <v>0.105</v>
      </c>
      <c r="C3701">
        <v>0.105</v>
      </c>
      <c r="D3701">
        <v>0.1</v>
      </c>
      <c r="E3701">
        <v>0.105</v>
      </c>
      <c r="F3701">
        <v>0.105</v>
      </c>
      <c r="G3701">
        <v>335500</v>
      </c>
      <c r="I3701" t="str">
        <f t="shared" si="514"/>
        <v/>
      </c>
      <c r="J3701" t="str">
        <f t="shared" si="515"/>
        <v/>
      </c>
      <c r="K3701" t="str">
        <f t="shared" si="516"/>
        <v/>
      </c>
      <c r="M3701" s="11" t="str">
        <f t="shared" si="520"/>
        <v/>
      </c>
      <c r="O3701">
        <f>IF(ROW($E3701)&lt;=VALUE(LEFT(O$1,FIND("-",O$1,1)-1)),0,IF(ROW($E3701)=VALUE(LEFT(O$1,FIND("-",O$1,1)-1))+1,AVERAGE(INDEX($E:$E,ROW($E3701)-VALUE(LEFT(O$1,FIND("-",O$1,1)-1))):$E3701),($E3701*(2/(VALUE(LEFT(O$1,FIND("-",O$1,1)-1))+1)))+(O3700*(1-(2/(VALUE(LEFT(O$1,FIND("-",O$1,1)-1))+1))))))</f>
        <v>0.11168139767972661</v>
      </c>
      <c r="Q3701">
        <f>IF(ROW($E3701)&lt;=VALUE(LEFT(Q$1,FIND("-",Q$1,1)-1)),0,IF(ROW($E3701)=VALUE(LEFT(Q$1,FIND("-",Q$1,1)-1))+1,AVERAGE(INDEX($E:$E,ROW($E3701)-VALUE(LEFT(Q$1,FIND("-",Q$1,1)-1))):$E3701),($E3701*(2/(VALUE(LEFT(Q$1,FIND("-",Q$1,1)-1))+1)))+(Q3700*(1-(2/(VALUE(LEFT(Q$1,FIND("-",Q$1,1)-1))+1))))))</f>
        <v>0.10065516737606865</v>
      </c>
      <c r="R3701">
        <f>IF(ROW($E3701)&lt;=VALUE(LEFT(R$1,FIND("-",R$1,1)-1)),0,IF(ROW($E3701)=VALUE(LEFT(R$1,FIND("-",R$1,1)-1))+1,AVERAGE(INDEX($E:$E,ROW($E3701)-VALUE(LEFT(R$1,FIND("-",R$1,1)-1))):$E3701),($E3701*(2/(VALUE(LEFT(R$1,FIND("-",R$1,1)-1))+1)))+(R3700*(1-(2/(VALUE(LEFT(R$1,FIND("-",R$1,1)-1))+1))))))</f>
        <v>9.9101448666416167E-2</v>
      </c>
      <c r="S3701">
        <f t="shared" si="517"/>
        <v>1.5537187096524852E-3</v>
      </c>
      <c r="T3701">
        <f>IF(ROW($E3701)&lt;=MAX(VALUE(LEFT(Q$1,FIND("-",Q$1,1)-1)),VALUE(LEFT(R$1,FIND("-",R$1,1)-1)))+VALUE(LEFT(T$1,FIND("-",T$1,1)-1))-1,0,IF(ROW($E3701)=MAX(VALUE(LEFT(Q$1,FIND("-",Q$1,1)-1)),VALUE(LEFT(R$1,FIND("-",R$1,1)-1)))+VALUE(LEFT(T$1,FIND("-",T$1,1)-1)),AVERAGE(INDEX($S:$S,ROW(S3701)-VALUE(LEFT(T$1,FIND("-",T$1,1)-1))+1):S3701),($S3701*(2/(VALUE(LEFT(T$1,FIND("-",T$1,1)-1))+1)))+(T3700*(1-(2/(VALUE(LEFT(T$1,FIND("-",T$1,1)-1))+1))))))</f>
        <v>4.7787338516904371E-4</v>
      </c>
      <c r="V3701">
        <f t="shared" si="518"/>
        <v>0</v>
      </c>
      <c r="W3701">
        <f>IF(ROW($E3701)&lt;=VALUE(LEFT(W$1,FIND("-",W$1,1)-1))+1,0,IF(ROW($E3700)=VALUE(LEFT(W$1,FIND("-",W$1,1)-1))+1,100-100/(1+ABS((SUMIF(INDEX($V:$V,ROW($V3701)-VALUE(LEFT(W$1,FIND("-",W$1,1)-1))+1):$V3701,"&gt;0",INDEX($V:$V,ROW($V3701)-VALUE(LEFT(W$1,FIND("-",W$1,1)-1))+1):$V3701)/COUNTIF(INDEX($V:$V,ROW($V3701)-VALUE(LEFT(W$1,FIND("-",W$1,1)-1))+1):$V3701,"&gt;0"))/(SUMIF(INDEX($V:$V,ROW($V3701)-VALUE(LEFT(W$1,FIND("-",W$1,1)-1))+1):$V3701,"&lt;0",INDEX($V:$V,ROW($V3701)-VALUE(LEFT(W$1,FIND("-",W$1,1)-1))+1):$V3701)/COUNTIF(INDEX($V:$V,ROW($V3701)-VALUE(LEFT(W$1,FIND("-",W$1,1)-1))+1):$V3701,"&lt;0")))),100-100/(1+ABS((SUMIF(INDEX($V:$V,ROW($V3701)-VALUE(LEFT(W$1,FIND("-",W$1,1)-1))+1):$V3701,"&gt;0",INDEX($V:$V,ROW($V3701)-VALUE(LEFT(W$1,FIND("-",W$1,1)-1))+1):$V3701)/VALUE(LEFT(W$1,FIND("-",W$1,1)-1)))/(SUMIF(INDEX($V:$V,ROW($V3701)-VALUE(LEFT(W$1,FIND("-",W$1,1)-1))+1):$V3701,"&lt;0",INDEX($V:$V,ROW($V3701)-VALUE(LEFT(W$1,FIND("-",W$1,1)-1))+1):$V3701)/VALUE(LEFT(W$1,FIND("-",W$1,1)-1)))))))</f>
        <v>57.142857142857132</v>
      </c>
      <c r="Y3701">
        <f>IF(ROW($E3701)&lt;=VALUE(LEFT(Y$1,FIND("-",Y$1,1)-1)),0,MAX(INDEX(C:C,ROW(C3701)-VALUE(LEFT(Y$1,FIND("-",Y$1,1)-1))+1):C3701))</f>
        <v>0.125</v>
      </c>
      <c r="Z3701">
        <f>IF(ROW($E3701)&lt;=VALUE(LEFT(Z$1,FIND("-",Z$1,1)-1)),0,MIN(INDEX(D:D,ROW(D3701)-VALUE(LEFT(Z$1,FIND("-",Z$1,1)-1))+1):D3701))</f>
        <v>9.5000000000000001E-2</v>
      </c>
      <c r="AA3701">
        <f t="shared" si="522"/>
        <v>33.333333333333321</v>
      </c>
      <c r="AB3701">
        <f>IF(ROW($AA3701)&lt;=VALUE(LEFT(AA$1,FIND("-",AA$1,1)-1))+VALUE(LEFT(AB$1,FIND("-",AB$1,1)-1)-1),0,AVERAGE(INDEX($AA:$AA,ROW($AA3701)-VALUE(LEFT(AB$1,FIND("-",AB$1,1)-1))+1):$AA3701))</f>
        <v>27.777777777777771</v>
      </c>
      <c r="AC3701">
        <f>IF(ROW($AA3701)&lt;=VALUE(LEFT(AA$1,FIND("-",AA$1,1)-1))+VALUE(LEFT(AB$1,FIND("-",AB$1,1)-1)-1)+VALUE(LEFT(AC$1,FIND("-",AC$1,1)-1)-1),0,AVERAGE(INDEX($AB:$AB,ROW($AB3701)-VALUE(LEFT(AC$1,FIND("-",AC$1,1)-1))+1):$AB3701))</f>
        <v>27.777777777777771</v>
      </c>
      <c r="AE3701">
        <f t="shared" si="519"/>
        <v>350460444</v>
      </c>
      <c r="AG3701" t="str">
        <f t="shared" si="521"/>
        <v/>
      </c>
    </row>
    <row r="3702" spans="1:33" x14ac:dyDescent="0.25">
      <c r="A3702" s="6">
        <v>42508</v>
      </c>
      <c r="B3702">
        <v>0.1</v>
      </c>
      <c r="C3702">
        <v>0.1</v>
      </c>
      <c r="D3702">
        <v>0.1</v>
      </c>
      <c r="E3702">
        <v>0.1</v>
      </c>
      <c r="F3702">
        <v>0.1</v>
      </c>
      <c r="G3702">
        <v>20000</v>
      </c>
      <c r="I3702" t="str">
        <f t="shared" si="514"/>
        <v/>
      </c>
      <c r="J3702" t="str">
        <f t="shared" si="515"/>
        <v/>
      </c>
      <c r="K3702" t="str">
        <f t="shared" si="516"/>
        <v/>
      </c>
      <c r="M3702" s="11" t="str">
        <f t="shared" si="520"/>
        <v/>
      </c>
      <c r="O3702">
        <f>IF(ROW($E3702)&lt;=VALUE(LEFT(O$1,FIND("-",O$1,1)-1)),0,IF(ROW($E3702)=VALUE(LEFT(O$1,FIND("-",O$1,1)-1))+1,AVERAGE(INDEX($E:$E,ROW($E3702)-VALUE(LEFT(O$1,FIND("-",O$1,1)-1))):$E3702),($E3702*(2/(VALUE(LEFT(O$1,FIND("-",O$1,1)-1))+1)))+(O3701*(1-(2/(VALUE(LEFT(O$1,FIND("-",O$1,1)-1))+1))))))</f>
        <v>0.11156516486699301</v>
      </c>
      <c r="Q3702">
        <f>IF(ROW($E3702)&lt;=VALUE(LEFT(Q$1,FIND("-",Q$1,1)-1)),0,IF(ROW($E3702)=VALUE(LEFT(Q$1,FIND("-",Q$1,1)-1))+1,AVERAGE(INDEX($E:$E,ROW($E3702)-VALUE(LEFT(Q$1,FIND("-",Q$1,1)-1))):$E3702),($E3702*(2/(VALUE(LEFT(Q$1,FIND("-",Q$1,1)-1))+1)))+(Q3701*(1-(2/(VALUE(LEFT(Q$1,FIND("-",Q$1,1)-1))+1))))))</f>
        <v>0.10055437239513501</v>
      </c>
      <c r="R3702">
        <f>IF(ROW($E3702)&lt;=VALUE(LEFT(R$1,FIND("-",R$1,1)-1)),0,IF(ROW($E3702)=VALUE(LEFT(R$1,FIND("-",R$1,1)-1))+1,AVERAGE(INDEX($E:$E,ROW($E3702)-VALUE(LEFT(R$1,FIND("-",R$1,1)-1))):$E3702),($E3702*(2/(VALUE(LEFT(R$1,FIND("-",R$1,1)-1))+1)))+(R3701*(1-(2/(VALUE(LEFT(R$1,FIND("-",R$1,1)-1))+1))))))</f>
        <v>9.9168008024459409E-2</v>
      </c>
      <c r="S3702">
        <f t="shared" si="517"/>
        <v>1.3863643706756024E-3</v>
      </c>
      <c r="T3702">
        <f>IF(ROW($E3702)&lt;=MAX(VALUE(LEFT(Q$1,FIND("-",Q$1,1)-1)),VALUE(LEFT(R$1,FIND("-",R$1,1)-1)))+VALUE(LEFT(T$1,FIND("-",T$1,1)-1))-1,0,IF(ROW($E3702)=MAX(VALUE(LEFT(Q$1,FIND("-",Q$1,1)-1)),VALUE(LEFT(R$1,FIND("-",R$1,1)-1)))+VALUE(LEFT(T$1,FIND("-",T$1,1)-1)),AVERAGE(INDEX($S:$S,ROW(S3702)-VALUE(LEFT(T$1,FIND("-",T$1,1)-1))+1):S3702),($S3702*(2/(VALUE(LEFT(T$1,FIND("-",T$1,1)-1))+1)))+(T3701*(1-(2/(VALUE(LEFT(T$1,FIND("-",T$1,1)-1))+1))))))</f>
        <v>6.5957158227035548E-4</v>
      </c>
      <c r="V3702">
        <f t="shared" si="518"/>
        <v>-4.9999999999999906E-3</v>
      </c>
      <c r="W3702">
        <f>IF(ROW($E3702)&lt;=VALUE(LEFT(W$1,FIND("-",W$1,1)-1))+1,0,IF(ROW($E3701)=VALUE(LEFT(W$1,FIND("-",W$1,1)-1))+1,100-100/(1+ABS((SUMIF(INDEX($V:$V,ROW($V3702)-VALUE(LEFT(W$1,FIND("-",W$1,1)-1))+1):$V3702,"&gt;0",INDEX($V:$V,ROW($V3702)-VALUE(LEFT(W$1,FIND("-",W$1,1)-1))+1):$V3702)/COUNTIF(INDEX($V:$V,ROW($V3702)-VALUE(LEFT(W$1,FIND("-",W$1,1)-1))+1):$V3702,"&gt;0"))/(SUMIF(INDEX($V:$V,ROW($V3702)-VALUE(LEFT(W$1,FIND("-",W$1,1)-1))+1):$V3702,"&lt;0",INDEX($V:$V,ROW($V3702)-VALUE(LEFT(W$1,FIND("-",W$1,1)-1))+1):$V3702)/COUNTIF(INDEX($V:$V,ROW($V3702)-VALUE(LEFT(W$1,FIND("-",W$1,1)-1))+1):$V3702,"&lt;0")))),100-100/(1+ABS((SUMIF(INDEX($V:$V,ROW($V3702)-VALUE(LEFT(W$1,FIND("-",W$1,1)-1))+1):$V3702,"&gt;0",INDEX($V:$V,ROW($V3702)-VALUE(LEFT(W$1,FIND("-",W$1,1)-1))+1):$V3702)/VALUE(LEFT(W$1,FIND("-",W$1,1)-1)))/(SUMIF(INDEX($V:$V,ROW($V3702)-VALUE(LEFT(W$1,FIND("-",W$1,1)-1))+1):$V3702,"&lt;0",INDEX($V:$V,ROW($V3702)-VALUE(LEFT(W$1,FIND("-",W$1,1)-1))+1):$V3702)/VALUE(LEFT(W$1,FIND("-",W$1,1)-1)))))))</f>
        <v>50</v>
      </c>
      <c r="Y3702">
        <f>IF(ROW($E3702)&lt;=VALUE(LEFT(Y$1,FIND("-",Y$1,1)-1)),0,MAX(INDEX(C:C,ROW(C3702)-VALUE(LEFT(Y$1,FIND("-",Y$1,1)-1))+1):C3702))</f>
        <v>0.125</v>
      </c>
      <c r="Z3702">
        <f>IF(ROW($E3702)&lt;=VALUE(LEFT(Z$1,FIND("-",Z$1,1)-1)),0,MIN(INDEX(D:D,ROW(D3702)-VALUE(LEFT(Z$1,FIND("-",Z$1,1)-1))+1):D3702))</f>
        <v>9.5000000000000001E-2</v>
      </c>
      <c r="AA3702">
        <f t="shared" si="522"/>
        <v>16.666666666666682</v>
      </c>
      <c r="AB3702">
        <f>IF(ROW($AA3702)&lt;=VALUE(LEFT(AA$1,FIND("-",AA$1,1)-1))+VALUE(LEFT(AB$1,FIND("-",AB$1,1)-1)-1),0,AVERAGE(INDEX($AA:$AA,ROW($AA3702)-VALUE(LEFT(AB$1,FIND("-",AB$1,1)-1))+1):$AA3702))</f>
        <v>27.777777777777775</v>
      </c>
      <c r="AC3702">
        <f>IF(ROW($AA3702)&lt;=VALUE(LEFT(AA$1,FIND("-",AA$1,1)-1))+VALUE(LEFT(AB$1,FIND("-",AB$1,1)-1)-1)+VALUE(LEFT(AC$1,FIND("-",AC$1,1)-1)-1),0,AVERAGE(INDEX($AB:$AB,ROW($AB3702)-VALUE(LEFT(AC$1,FIND("-",AC$1,1)-1))+1):$AB3702))</f>
        <v>27.777777777777771</v>
      </c>
      <c r="AE3702">
        <f t="shared" si="519"/>
        <v>350440444</v>
      </c>
      <c r="AG3702" t="str">
        <f t="shared" si="521"/>
        <v/>
      </c>
    </row>
    <row r="3703" spans="1:33" x14ac:dyDescent="0.25">
      <c r="A3703" s="6">
        <v>42509</v>
      </c>
      <c r="B3703">
        <v>0.1</v>
      </c>
      <c r="C3703">
        <v>0.105</v>
      </c>
      <c r="D3703">
        <v>0.1</v>
      </c>
      <c r="E3703">
        <v>0.105</v>
      </c>
      <c r="F3703">
        <v>0.105</v>
      </c>
      <c r="G3703">
        <v>30000</v>
      </c>
      <c r="I3703" t="str">
        <f t="shared" si="514"/>
        <v/>
      </c>
      <c r="J3703" t="str">
        <f t="shared" si="515"/>
        <v/>
      </c>
      <c r="K3703" t="str">
        <f t="shared" si="516"/>
        <v/>
      </c>
      <c r="M3703" s="11" t="str">
        <f t="shared" si="520"/>
        <v/>
      </c>
      <c r="O3703">
        <f>IF(ROW($E3703)&lt;=VALUE(LEFT(O$1,FIND("-",O$1,1)-1)),0,IF(ROW($E3703)=VALUE(LEFT(O$1,FIND("-",O$1,1)-1))+1,AVERAGE(INDEX($E:$E,ROW($E3703)-VALUE(LEFT(O$1,FIND("-",O$1,1)-1))):$E3703),($E3703*(2/(VALUE(LEFT(O$1,FIND("-",O$1,1)-1))+1)))+(O3702*(1-(2/(VALUE(LEFT(O$1,FIND("-",O$1,1)-1))+1))))))</f>
        <v>0.11149983984344085</v>
      </c>
      <c r="Q3703">
        <f>IF(ROW($E3703)&lt;=VALUE(LEFT(Q$1,FIND("-",Q$1,1)-1)),0,IF(ROW($E3703)=VALUE(LEFT(Q$1,FIND("-",Q$1,1)-1))+1,AVERAGE(INDEX($E:$E,ROW($E3703)-VALUE(LEFT(Q$1,FIND("-",Q$1,1)-1))):$E3703),($E3703*(2/(VALUE(LEFT(Q$1,FIND("-",Q$1,1)-1))+1)))+(Q3702*(1-(2/(VALUE(LEFT(Q$1,FIND("-",Q$1,1)-1))+1))))))</f>
        <v>0.10123831510357578</v>
      </c>
      <c r="R3703">
        <f>IF(ROW($E3703)&lt;=VALUE(LEFT(R$1,FIND("-",R$1,1)-1)),0,IF(ROW($E3703)=VALUE(LEFT(R$1,FIND("-",R$1,1)-1))+1,AVERAGE(INDEX($E:$E,ROW($E3703)-VALUE(LEFT(R$1,FIND("-",R$1,1)-1))):$E3703),($E3703*(2/(VALUE(LEFT(R$1,FIND("-",R$1,1)-1))+1)))+(R3702*(1-(2/(VALUE(LEFT(R$1,FIND("-",R$1,1)-1))+1))))))</f>
        <v>9.960000743005501E-2</v>
      </c>
      <c r="S3703">
        <f t="shared" si="517"/>
        <v>1.6383076735207724E-3</v>
      </c>
      <c r="T3703">
        <f>IF(ROW($E3703)&lt;=MAX(VALUE(LEFT(Q$1,FIND("-",Q$1,1)-1)),VALUE(LEFT(R$1,FIND("-",R$1,1)-1)))+VALUE(LEFT(T$1,FIND("-",T$1,1)-1))-1,0,IF(ROW($E3703)=MAX(VALUE(LEFT(Q$1,FIND("-",Q$1,1)-1)),VALUE(LEFT(R$1,FIND("-",R$1,1)-1)))+VALUE(LEFT(T$1,FIND("-",T$1,1)-1)),AVERAGE(INDEX($S:$S,ROW(S3703)-VALUE(LEFT(T$1,FIND("-",T$1,1)-1))+1):S3703),($S3703*(2/(VALUE(LEFT(T$1,FIND("-",T$1,1)-1))+1)))+(T3702*(1-(2/(VALUE(LEFT(T$1,FIND("-",T$1,1)-1))+1))))))</f>
        <v>8.5531880052043888E-4</v>
      </c>
      <c r="V3703">
        <f t="shared" si="518"/>
        <v>4.9999999999999906E-3</v>
      </c>
      <c r="W3703">
        <f>IF(ROW($E3703)&lt;=VALUE(LEFT(W$1,FIND("-",W$1,1)-1))+1,0,IF(ROW($E3702)=VALUE(LEFT(W$1,FIND("-",W$1,1)-1))+1,100-100/(1+ABS((SUMIF(INDEX($V:$V,ROW($V3703)-VALUE(LEFT(W$1,FIND("-",W$1,1)-1))+1):$V3703,"&gt;0",INDEX($V:$V,ROW($V3703)-VALUE(LEFT(W$1,FIND("-",W$1,1)-1))+1):$V3703)/COUNTIF(INDEX($V:$V,ROW($V3703)-VALUE(LEFT(W$1,FIND("-",W$1,1)-1))+1):$V3703,"&gt;0"))/(SUMIF(INDEX($V:$V,ROW($V3703)-VALUE(LEFT(W$1,FIND("-",W$1,1)-1))+1):$V3703,"&lt;0",INDEX($V:$V,ROW($V3703)-VALUE(LEFT(W$1,FIND("-",W$1,1)-1))+1):$V3703)/COUNTIF(INDEX($V:$V,ROW($V3703)-VALUE(LEFT(W$1,FIND("-",W$1,1)-1))+1):$V3703,"&lt;0")))),100-100/(1+ABS((SUMIF(INDEX($V:$V,ROW($V3703)-VALUE(LEFT(W$1,FIND("-",W$1,1)-1))+1):$V3703,"&gt;0",INDEX($V:$V,ROW($V3703)-VALUE(LEFT(W$1,FIND("-",W$1,1)-1))+1):$V3703)/VALUE(LEFT(W$1,FIND("-",W$1,1)-1)))/(SUMIF(INDEX($V:$V,ROW($V3703)-VALUE(LEFT(W$1,FIND("-",W$1,1)-1))+1):$V3703,"&lt;0",INDEX($V:$V,ROW($V3703)-VALUE(LEFT(W$1,FIND("-",W$1,1)-1))+1):$V3703)/VALUE(LEFT(W$1,FIND("-",W$1,1)-1)))))))</f>
        <v>62.500000000000007</v>
      </c>
      <c r="Y3703">
        <f>IF(ROW($E3703)&lt;=VALUE(LEFT(Y$1,FIND("-",Y$1,1)-1)),0,MAX(INDEX(C:C,ROW(C3703)-VALUE(LEFT(Y$1,FIND("-",Y$1,1)-1))+1):C3703))</f>
        <v>0.125</v>
      </c>
      <c r="Z3703">
        <f>IF(ROW($E3703)&lt;=VALUE(LEFT(Z$1,FIND("-",Z$1,1)-1)),0,MIN(INDEX(D:D,ROW(D3703)-VALUE(LEFT(Z$1,FIND("-",Z$1,1)-1))+1):D3703))</f>
        <v>9.5000000000000001E-2</v>
      </c>
      <c r="AA3703">
        <f t="shared" si="522"/>
        <v>33.333333333333321</v>
      </c>
      <c r="AB3703">
        <f>IF(ROW($AA3703)&lt;=VALUE(LEFT(AA$1,FIND("-",AA$1,1)-1))+VALUE(LEFT(AB$1,FIND("-",AB$1,1)-1)-1),0,AVERAGE(INDEX($AA:$AA,ROW($AA3703)-VALUE(LEFT(AB$1,FIND("-",AB$1,1)-1))+1):$AA3703))</f>
        <v>27.777777777777771</v>
      </c>
      <c r="AC3703">
        <f>IF(ROW($AA3703)&lt;=VALUE(LEFT(AA$1,FIND("-",AA$1,1)-1))+VALUE(LEFT(AB$1,FIND("-",AB$1,1)-1)-1)+VALUE(LEFT(AC$1,FIND("-",AC$1,1)-1)-1),0,AVERAGE(INDEX($AB:$AB,ROW($AB3703)-VALUE(LEFT(AC$1,FIND("-",AC$1,1)-1))+1):$AB3703))</f>
        <v>27.777777777777771</v>
      </c>
      <c r="AE3703">
        <f t="shared" si="519"/>
        <v>350470444</v>
      </c>
      <c r="AG3703" t="str">
        <f t="shared" si="521"/>
        <v/>
      </c>
    </row>
    <row r="3704" spans="1:33" x14ac:dyDescent="0.25">
      <c r="A3704" s="6">
        <v>42510</v>
      </c>
      <c r="B3704">
        <v>0.105</v>
      </c>
      <c r="C3704">
        <v>0.105</v>
      </c>
      <c r="D3704">
        <v>0.105</v>
      </c>
      <c r="E3704">
        <v>0.105</v>
      </c>
      <c r="F3704">
        <v>0.105</v>
      </c>
      <c r="G3704">
        <v>0</v>
      </c>
      <c r="I3704" t="str">
        <f t="shared" si="514"/>
        <v/>
      </c>
      <c r="J3704" t="str">
        <f t="shared" si="515"/>
        <v/>
      </c>
      <c r="K3704" t="str">
        <f t="shared" si="516"/>
        <v/>
      </c>
      <c r="M3704" s="11" t="str">
        <f t="shared" si="520"/>
        <v/>
      </c>
      <c r="O3704">
        <f>IF(ROW($E3704)&lt;=VALUE(LEFT(O$1,FIND("-",O$1,1)-1)),0,IF(ROW($E3704)=VALUE(LEFT(O$1,FIND("-",O$1,1)-1))+1,AVERAGE(INDEX($E:$E,ROW($E3704)-VALUE(LEFT(O$1,FIND("-",O$1,1)-1))):$E3704),($E3704*(2/(VALUE(LEFT(O$1,FIND("-",O$1,1)-1))+1)))+(O3703*(1-(2/(VALUE(LEFT(O$1,FIND("-",O$1,1)-1))+1))))))</f>
        <v>0.11143516482012303</v>
      </c>
      <c r="Q3704">
        <f>IF(ROW($E3704)&lt;=VALUE(LEFT(Q$1,FIND("-",Q$1,1)-1)),0,IF(ROW($E3704)=VALUE(LEFT(Q$1,FIND("-",Q$1,1)-1))+1,AVERAGE(INDEX($E:$E,ROW($E3704)-VALUE(LEFT(Q$1,FIND("-",Q$1,1)-1))):$E3704),($E3704*(2/(VALUE(LEFT(Q$1,FIND("-",Q$1,1)-1))+1)))+(Q3703*(1-(2/(VALUE(LEFT(Q$1,FIND("-",Q$1,1)-1))+1))))))</f>
        <v>0.10181703585687182</v>
      </c>
      <c r="R3704">
        <f>IF(ROW($E3704)&lt;=VALUE(LEFT(R$1,FIND("-",R$1,1)-1)),0,IF(ROW($E3704)=VALUE(LEFT(R$1,FIND("-",R$1,1)-1))+1,AVERAGE(INDEX($E:$E,ROW($E3704)-VALUE(LEFT(R$1,FIND("-",R$1,1)-1))):$E3704),($E3704*(2/(VALUE(LEFT(R$1,FIND("-",R$1,1)-1))+1)))+(R3703*(1-(2/(VALUE(LEFT(R$1,FIND("-",R$1,1)-1))+1))))))</f>
        <v>0.10000000687968055</v>
      </c>
      <c r="S3704">
        <f t="shared" si="517"/>
        <v>1.8170289771912707E-3</v>
      </c>
      <c r="T3704">
        <f>IF(ROW($E3704)&lt;=MAX(VALUE(LEFT(Q$1,FIND("-",Q$1,1)-1)),VALUE(LEFT(R$1,FIND("-",R$1,1)-1)))+VALUE(LEFT(T$1,FIND("-",T$1,1)-1))-1,0,IF(ROW($E3704)=MAX(VALUE(LEFT(Q$1,FIND("-",Q$1,1)-1)),VALUE(LEFT(R$1,FIND("-",R$1,1)-1)))+VALUE(LEFT(T$1,FIND("-",T$1,1)-1)),AVERAGE(INDEX($S:$S,ROW(S3704)-VALUE(LEFT(T$1,FIND("-",T$1,1)-1))+1):S3704),($S3704*(2/(VALUE(LEFT(T$1,FIND("-",T$1,1)-1))+1)))+(T3703*(1-(2/(VALUE(LEFT(T$1,FIND("-",T$1,1)-1))+1))))))</f>
        <v>1.0476608358546053E-3</v>
      </c>
      <c r="V3704">
        <f t="shared" si="518"/>
        <v>0</v>
      </c>
      <c r="W3704">
        <f>IF(ROW($E3704)&lt;=VALUE(LEFT(W$1,FIND("-",W$1,1)-1))+1,0,IF(ROW($E3703)=VALUE(LEFT(W$1,FIND("-",W$1,1)-1))+1,100-100/(1+ABS((SUMIF(INDEX($V:$V,ROW($V3704)-VALUE(LEFT(W$1,FIND("-",W$1,1)-1))+1):$V3704,"&gt;0",INDEX($V:$V,ROW($V3704)-VALUE(LEFT(W$1,FIND("-",W$1,1)-1))+1):$V3704)/COUNTIF(INDEX($V:$V,ROW($V3704)-VALUE(LEFT(W$1,FIND("-",W$1,1)-1))+1):$V3704,"&gt;0"))/(SUMIF(INDEX($V:$V,ROW($V3704)-VALUE(LEFT(W$1,FIND("-",W$1,1)-1))+1):$V3704,"&lt;0",INDEX($V:$V,ROW($V3704)-VALUE(LEFT(W$1,FIND("-",W$1,1)-1))+1):$V3704)/COUNTIF(INDEX($V:$V,ROW($V3704)-VALUE(LEFT(W$1,FIND("-",W$1,1)-1))+1):$V3704,"&lt;0")))),100-100/(1+ABS((SUMIF(INDEX($V:$V,ROW($V3704)-VALUE(LEFT(W$1,FIND("-",W$1,1)-1))+1):$V3704,"&gt;0",INDEX($V:$V,ROW($V3704)-VALUE(LEFT(W$1,FIND("-",W$1,1)-1))+1):$V3704)/VALUE(LEFT(W$1,FIND("-",W$1,1)-1)))/(SUMIF(INDEX($V:$V,ROW($V3704)-VALUE(LEFT(W$1,FIND("-",W$1,1)-1))+1):$V3704,"&lt;0",INDEX($V:$V,ROW($V3704)-VALUE(LEFT(W$1,FIND("-",W$1,1)-1))+1):$V3704)/VALUE(LEFT(W$1,FIND("-",W$1,1)-1)))))))</f>
        <v>62.500000000000007</v>
      </c>
      <c r="Y3704">
        <f>IF(ROW($E3704)&lt;=VALUE(LEFT(Y$1,FIND("-",Y$1,1)-1)),0,MAX(INDEX(C:C,ROW(C3704)-VALUE(LEFT(Y$1,FIND("-",Y$1,1)-1))+1):C3704))</f>
        <v>0.125</v>
      </c>
      <c r="Z3704">
        <f>IF(ROW($E3704)&lt;=VALUE(LEFT(Z$1,FIND("-",Z$1,1)-1)),0,MIN(INDEX(D:D,ROW(D3704)-VALUE(LEFT(Z$1,FIND("-",Z$1,1)-1))+1):D3704))</f>
        <v>9.5000000000000001E-2</v>
      </c>
      <c r="AA3704">
        <f t="shared" si="522"/>
        <v>33.333333333333321</v>
      </c>
      <c r="AB3704">
        <f>IF(ROW($AA3704)&lt;=VALUE(LEFT(AA$1,FIND("-",AA$1,1)-1))+VALUE(LEFT(AB$1,FIND("-",AB$1,1)-1)-1),0,AVERAGE(INDEX($AA:$AA,ROW($AA3704)-VALUE(LEFT(AB$1,FIND("-",AB$1,1)-1))+1):$AA3704))</f>
        <v>27.777777777777771</v>
      </c>
      <c r="AC3704">
        <f>IF(ROW($AA3704)&lt;=VALUE(LEFT(AA$1,FIND("-",AA$1,1)-1))+VALUE(LEFT(AB$1,FIND("-",AB$1,1)-1)-1)+VALUE(LEFT(AC$1,FIND("-",AC$1,1)-1)-1),0,AVERAGE(INDEX($AB:$AB,ROW($AB3704)-VALUE(LEFT(AC$1,FIND("-",AC$1,1)-1))+1):$AB3704))</f>
        <v>27.777777777777771</v>
      </c>
      <c r="AE3704">
        <f t="shared" si="519"/>
        <v>350470444</v>
      </c>
      <c r="AG3704" t="str">
        <f t="shared" si="521"/>
        <v/>
      </c>
    </row>
    <row r="3705" spans="1:33" x14ac:dyDescent="0.25">
      <c r="A3705" s="6">
        <v>42513</v>
      </c>
      <c r="B3705">
        <v>0.1</v>
      </c>
      <c r="C3705">
        <v>0.1</v>
      </c>
      <c r="D3705">
        <v>9.5000000000000001E-2</v>
      </c>
      <c r="E3705">
        <v>9.5000000000000001E-2</v>
      </c>
      <c r="F3705">
        <v>9.5000000000000001E-2</v>
      </c>
      <c r="G3705">
        <v>60000</v>
      </c>
      <c r="I3705" t="str">
        <f t="shared" si="514"/>
        <v/>
      </c>
      <c r="J3705" t="str">
        <f t="shared" si="515"/>
        <v/>
      </c>
      <c r="K3705" t="str">
        <f t="shared" si="516"/>
        <v/>
      </c>
      <c r="M3705" s="11" t="str">
        <f t="shared" si="520"/>
        <v/>
      </c>
      <c r="O3705">
        <f>IF(ROW($E3705)&lt;=VALUE(LEFT(O$1,FIND("-",O$1,1)-1)),0,IF(ROW($E3705)=VALUE(LEFT(O$1,FIND("-",O$1,1)-1))+1,AVERAGE(INDEX($E:$E,ROW($E3705)-VALUE(LEFT(O$1,FIND("-",O$1,1)-1))):$E3705),($E3705*(2/(VALUE(LEFT(O$1,FIND("-",O$1,1)-1))+1)))+(O3704*(1-(2/(VALUE(LEFT(O$1,FIND("-",O$1,1)-1))+1))))))</f>
        <v>0.11127163084181335</v>
      </c>
      <c r="Q3705">
        <f>IF(ROW($E3705)&lt;=VALUE(LEFT(Q$1,FIND("-",Q$1,1)-1)),0,IF(ROW($E3705)=VALUE(LEFT(Q$1,FIND("-",Q$1,1)-1))+1,AVERAGE(INDEX($E:$E,ROW($E3705)-VALUE(LEFT(Q$1,FIND("-",Q$1,1)-1))):$E3705),($E3705*(2/(VALUE(LEFT(Q$1,FIND("-",Q$1,1)-1))+1)))+(Q3704*(1-(2/(VALUE(LEFT(Q$1,FIND("-",Q$1,1)-1))+1))))))</f>
        <v>0.10076826110966076</v>
      </c>
      <c r="R3705">
        <f>IF(ROW($E3705)&lt;=VALUE(LEFT(R$1,FIND("-",R$1,1)-1)),0,IF(ROW($E3705)=VALUE(LEFT(R$1,FIND("-",R$1,1)-1))+1,AVERAGE(INDEX($E:$E,ROW($E3705)-VALUE(LEFT(R$1,FIND("-",R$1,1)-1))):$E3705),($E3705*(2/(VALUE(LEFT(R$1,FIND("-",R$1,1)-1))+1)))+(R3704*(1-(2/(VALUE(LEFT(R$1,FIND("-",R$1,1)-1))+1))))))</f>
        <v>9.9629635999704216E-2</v>
      </c>
      <c r="S3705">
        <f t="shared" si="517"/>
        <v>1.1386251099565481E-3</v>
      </c>
      <c r="T3705">
        <f>IF(ROW($E3705)&lt;=MAX(VALUE(LEFT(Q$1,FIND("-",Q$1,1)-1)),VALUE(LEFT(R$1,FIND("-",R$1,1)-1)))+VALUE(LEFT(T$1,FIND("-",T$1,1)-1))-1,0,IF(ROW($E3705)=MAX(VALUE(LEFT(Q$1,FIND("-",Q$1,1)-1)),VALUE(LEFT(R$1,FIND("-",R$1,1)-1)))+VALUE(LEFT(T$1,FIND("-",T$1,1)-1)),AVERAGE(INDEX($S:$S,ROW(S3705)-VALUE(LEFT(T$1,FIND("-",T$1,1)-1))+1):S3705),($S3705*(2/(VALUE(LEFT(T$1,FIND("-",T$1,1)-1))+1)))+(T3704*(1-(2/(VALUE(LEFT(T$1,FIND("-",T$1,1)-1))+1))))))</f>
        <v>1.065853690674994E-3</v>
      </c>
      <c r="V3705">
        <f t="shared" si="518"/>
        <v>-9.999999999999995E-3</v>
      </c>
      <c r="W3705">
        <f>IF(ROW($E3705)&lt;=VALUE(LEFT(W$1,FIND("-",W$1,1)-1))+1,0,IF(ROW($E3704)=VALUE(LEFT(W$1,FIND("-",W$1,1)-1))+1,100-100/(1+ABS((SUMIF(INDEX($V:$V,ROW($V3705)-VALUE(LEFT(W$1,FIND("-",W$1,1)-1))+1):$V3705,"&gt;0",INDEX($V:$V,ROW($V3705)-VALUE(LEFT(W$1,FIND("-",W$1,1)-1))+1):$V3705)/COUNTIF(INDEX($V:$V,ROW($V3705)-VALUE(LEFT(W$1,FIND("-",W$1,1)-1))+1):$V3705,"&gt;0"))/(SUMIF(INDEX($V:$V,ROW($V3705)-VALUE(LEFT(W$1,FIND("-",W$1,1)-1))+1):$V3705,"&lt;0",INDEX($V:$V,ROW($V3705)-VALUE(LEFT(W$1,FIND("-",W$1,1)-1))+1):$V3705)/COUNTIF(INDEX($V:$V,ROW($V3705)-VALUE(LEFT(W$1,FIND("-",W$1,1)-1))+1):$V3705,"&lt;0")))),100-100/(1+ABS((SUMIF(INDEX($V:$V,ROW($V3705)-VALUE(LEFT(W$1,FIND("-",W$1,1)-1))+1):$V3705,"&gt;0",INDEX($V:$V,ROW($V3705)-VALUE(LEFT(W$1,FIND("-",W$1,1)-1))+1):$V3705)/VALUE(LEFT(W$1,FIND("-",W$1,1)-1)))/(SUMIF(INDEX($V:$V,ROW($V3705)-VALUE(LEFT(W$1,FIND("-",W$1,1)-1))+1):$V3705,"&lt;0",INDEX($V:$V,ROW($V3705)-VALUE(LEFT(W$1,FIND("-",W$1,1)-1))+1):$V3705)/VALUE(LEFT(W$1,FIND("-",W$1,1)-1)))))))</f>
        <v>50</v>
      </c>
      <c r="Y3705">
        <f>IF(ROW($E3705)&lt;=VALUE(LEFT(Y$1,FIND("-",Y$1,1)-1)),0,MAX(INDEX(C:C,ROW(C3705)-VALUE(LEFT(Y$1,FIND("-",Y$1,1)-1))+1):C3705))</f>
        <v>0.125</v>
      </c>
      <c r="Z3705">
        <f>IF(ROW($E3705)&lt;=VALUE(LEFT(Z$1,FIND("-",Z$1,1)-1)),0,MIN(INDEX(D:D,ROW(D3705)-VALUE(LEFT(Z$1,FIND("-",Z$1,1)-1))+1):D3705))</f>
        <v>9.5000000000000001E-2</v>
      </c>
      <c r="AA3705">
        <f t="shared" si="522"/>
        <v>0</v>
      </c>
      <c r="AB3705">
        <f>IF(ROW($AA3705)&lt;=VALUE(LEFT(AA$1,FIND("-",AA$1,1)-1))+VALUE(LEFT(AB$1,FIND("-",AB$1,1)-1)-1),0,AVERAGE(INDEX($AA:$AA,ROW($AA3705)-VALUE(LEFT(AB$1,FIND("-",AB$1,1)-1))+1):$AA3705))</f>
        <v>22.222222222222214</v>
      </c>
      <c r="AC3705">
        <f>IF(ROW($AA3705)&lt;=VALUE(LEFT(AA$1,FIND("-",AA$1,1)-1))+VALUE(LEFT(AB$1,FIND("-",AB$1,1)-1)-1)+VALUE(LEFT(AC$1,FIND("-",AC$1,1)-1)-1),0,AVERAGE(INDEX($AB:$AB,ROW($AB3705)-VALUE(LEFT(AC$1,FIND("-",AC$1,1)-1))+1):$AB3705))</f>
        <v>25.92592592592592</v>
      </c>
      <c r="AE3705">
        <f t="shared" si="519"/>
        <v>350410444</v>
      </c>
      <c r="AG3705" t="str">
        <f t="shared" si="521"/>
        <v/>
      </c>
    </row>
    <row r="3706" spans="1:33" x14ac:dyDescent="0.25">
      <c r="A3706" s="6">
        <v>42514</v>
      </c>
      <c r="B3706">
        <v>0.1</v>
      </c>
      <c r="C3706">
        <v>0.11</v>
      </c>
      <c r="D3706">
        <v>0.1</v>
      </c>
      <c r="E3706">
        <v>0.105</v>
      </c>
      <c r="F3706">
        <v>0.105</v>
      </c>
      <c r="G3706">
        <v>361300</v>
      </c>
      <c r="I3706" t="str">
        <f t="shared" si="514"/>
        <v/>
      </c>
      <c r="J3706" t="str">
        <f t="shared" si="515"/>
        <v/>
      </c>
      <c r="K3706" t="str">
        <f t="shared" si="516"/>
        <v/>
      </c>
      <c r="M3706" s="11" t="str">
        <f t="shared" si="520"/>
        <v/>
      </c>
      <c r="O3706">
        <f>IF(ROW($E3706)&lt;=VALUE(LEFT(O$1,FIND("-",O$1,1)-1)),0,IF(ROW($E3706)=VALUE(LEFT(O$1,FIND("-",O$1,1)-1))+1,AVERAGE(INDEX($E:$E,ROW($E3706)-VALUE(LEFT(O$1,FIND("-",O$1,1)-1))):$E3706),($E3706*(2/(VALUE(LEFT(O$1,FIND("-",O$1,1)-1))+1)))+(O3705*(1-(2/(VALUE(LEFT(O$1,FIND("-",O$1,1)-1))+1))))))</f>
        <v>0.11120922655483013</v>
      </c>
      <c r="Q3706">
        <f>IF(ROW($E3706)&lt;=VALUE(LEFT(Q$1,FIND("-",Q$1,1)-1)),0,IF(ROW($E3706)=VALUE(LEFT(Q$1,FIND("-",Q$1,1)-1))+1,AVERAGE(INDEX($E:$E,ROW($E3706)-VALUE(LEFT(Q$1,FIND("-",Q$1,1)-1))):$E3706),($E3706*(2/(VALUE(LEFT(Q$1,FIND("-",Q$1,1)-1))+1)))+(Q3705*(1-(2/(VALUE(LEFT(Q$1,FIND("-",Q$1,1)-1))+1))))))</f>
        <v>0.10141929786202065</v>
      </c>
      <c r="R3706">
        <f>IF(ROW($E3706)&lt;=VALUE(LEFT(R$1,FIND("-",R$1,1)-1)),0,IF(ROW($E3706)=VALUE(LEFT(R$1,FIND("-",R$1,1)-1))+1,AVERAGE(INDEX($E:$E,ROW($E3706)-VALUE(LEFT(R$1,FIND("-",R$1,1)-1))):$E3706),($E3706*(2/(VALUE(LEFT(R$1,FIND("-",R$1,1)-1))+1)))+(R3705*(1-(2/(VALUE(LEFT(R$1,FIND("-",R$1,1)-1))+1))))))</f>
        <v>0.10002744074046686</v>
      </c>
      <c r="S3706">
        <f t="shared" si="517"/>
        <v>1.3918571215537912E-3</v>
      </c>
      <c r="T3706">
        <f>IF(ROW($E3706)&lt;=MAX(VALUE(LEFT(Q$1,FIND("-",Q$1,1)-1)),VALUE(LEFT(R$1,FIND("-",R$1,1)-1)))+VALUE(LEFT(T$1,FIND("-",T$1,1)-1))-1,0,IF(ROW($E3706)=MAX(VALUE(LEFT(Q$1,FIND("-",Q$1,1)-1)),VALUE(LEFT(R$1,FIND("-",R$1,1)-1)))+VALUE(LEFT(T$1,FIND("-",T$1,1)-1)),AVERAGE(INDEX($S:$S,ROW(S3706)-VALUE(LEFT(T$1,FIND("-",T$1,1)-1))+1):S3706),($S3706*(2/(VALUE(LEFT(T$1,FIND("-",T$1,1)-1))+1)))+(T3705*(1-(2/(VALUE(LEFT(T$1,FIND("-",T$1,1)-1))+1))))))</f>
        <v>1.1310543768507536E-3</v>
      </c>
      <c r="V3706">
        <f t="shared" si="518"/>
        <v>9.999999999999995E-3</v>
      </c>
      <c r="W3706">
        <f>IF(ROW($E3706)&lt;=VALUE(LEFT(W$1,FIND("-",W$1,1)-1))+1,0,IF(ROW($E3705)=VALUE(LEFT(W$1,FIND("-",W$1,1)-1))+1,100-100/(1+ABS((SUMIF(INDEX($V:$V,ROW($V3706)-VALUE(LEFT(W$1,FIND("-",W$1,1)-1))+1):$V3706,"&gt;0",INDEX($V:$V,ROW($V3706)-VALUE(LEFT(W$1,FIND("-",W$1,1)-1))+1):$V3706)/COUNTIF(INDEX($V:$V,ROW($V3706)-VALUE(LEFT(W$1,FIND("-",W$1,1)-1))+1):$V3706,"&gt;0"))/(SUMIF(INDEX($V:$V,ROW($V3706)-VALUE(LEFT(W$1,FIND("-",W$1,1)-1))+1):$V3706,"&lt;0",INDEX($V:$V,ROW($V3706)-VALUE(LEFT(W$1,FIND("-",W$1,1)-1))+1):$V3706)/COUNTIF(INDEX($V:$V,ROW($V3706)-VALUE(LEFT(W$1,FIND("-",W$1,1)-1))+1):$V3706,"&lt;0")))),100-100/(1+ABS((SUMIF(INDEX($V:$V,ROW($V3706)-VALUE(LEFT(W$1,FIND("-",W$1,1)-1))+1):$V3706,"&gt;0",INDEX($V:$V,ROW($V3706)-VALUE(LEFT(W$1,FIND("-",W$1,1)-1))+1):$V3706)/VALUE(LEFT(W$1,FIND("-",W$1,1)-1)))/(SUMIF(INDEX($V:$V,ROW($V3706)-VALUE(LEFT(W$1,FIND("-",W$1,1)-1))+1):$V3706,"&lt;0",INDEX($V:$V,ROW($V3706)-VALUE(LEFT(W$1,FIND("-",W$1,1)-1))+1):$V3706)/VALUE(LEFT(W$1,FIND("-",W$1,1)-1)))))))</f>
        <v>58.333333333333343</v>
      </c>
      <c r="Y3706">
        <f>IF(ROW($E3706)&lt;=VALUE(LEFT(Y$1,FIND("-",Y$1,1)-1)),0,MAX(INDEX(C:C,ROW(C3706)-VALUE(LEFT(Y$1,FIND("-",Y$1,1)-1))+1):C3706))</f>
        <v>0.125</v>
      </c>
      <c r="Z3706">
        <f>IF(ROW($E3706)&lt;=VALUE(LEFT(Z$1,FIND("-",Z$1,1)-1)),0,MIN(INDEX(D:D,ROW(D3706)-VALUE(LEFT(Z$1,FIND("-",Z$1,1)-1))+1):D3706))</f>
        <v>9.5000000000000001E-2</v>
      </c>
      <c r="AA3706">
        <f t="shared" si="522"/>
        <v>33.333333333333321</v>
      </c>
      <c r="AB3706">
        <f>IF(ROW($AA3706)&lt;=VALUE(LEFT(AA$1,FIND("-",AA$1,1)-1))+VALUE(LEFT(AB$1,FIND("-",AB$1,1)-1)-1),0,AVERAGE(INDEX($AA:$AA,ROW($AA3706)-VALUE(LEFT(AB$1,FIND("-",AB$1,1)-1))+1):$AA3706))</f>
        <v>22.222222222222214</v>
      </c>
      <c r="AC3706">
        <f>IF(ROW($AA3706)&lt;=VALUE(LEFT(AA$1,FIND("-",AA$1,1)-1))+VALUE(LEFT(AB$1,FIND("-",AB$1,1)-1)-1)+VALUE(LEFT(AC$1,FIND("-",AC$1,1)-1)-1),0,AVERAGE(INDEX($AB:$AB,ROW($AB3706)-VALUE(LEFT(AC$1,FIND("-",AC$1,1)-1))+1):$AB3706))</f>
        <v>24.074074074074066</v>
      </c>
      <c r="AE3706">
        <f t="shared" si="519"/>
        <v>350771744</v>
      </c>
      <c r="AG3706" t="str">
        <f t="shared" si="521"/>
        <v/>
      </c>
    </row>
    <row r="3707" spans="1:33" x14ac:dyDescent="0.25">
      <c r="A3707" s="6">
        <v>42515</v>
      </c>
      <c r="B3707">
        <v>0.1</v>
      </c>
      <c r="C3707">
        <v>0.105</v>
      </c>
      <c r="D3707">
        <v>0.1</v>
      </c>
      <c r="E3707">
        <v>0.105</v>
      </c>
      <c r="F3707">
        <v>0.105</v>
      </c>
      <c r="G3707">
        <v>229300</v>
      </c>
      <c r="I3707" t="str">
        <f t="shared" ref="I3707:I3770" si="523">IF(AND(T3707&gt;=S3707,T3706&lt;S3706),"Bearish",IF(AND(T3707&lt;S3707,T3706&gt;=S3706),"Bullish",""))</f>
        <v/>
      </c>
      <c r="J3707" t="str">
        <f t="shared" ref="J3707:J3770" si="524">IF(W3707&gt;70,"Overbought",IF(W3707&lt;30,"Oversold",""))</f>
        <v/>
      </c>
      <c r="K3707" t="str">
        <f t="shared" ref="K3707:K3770" si="525">IF(AND(AC3707&lt;20,AC3707&gt;AB3707),"Oversold Above %D",IF(AND(AC3707&lt;20,AC3707&lt;=AB3707),"Oversold Below %D",IF(AND(AC3707&gt;80,AC3707&lt;AB3707),"Overbought Below %D",IF(AND(AC3707&gt;80,AC3707&gt;=AB3707),"Overbought Above %D",IF(AND(AC3707&gt;=20,LEFT(K3706,5)="Overs"),"Buy",IF(AND(AC3707&lt;=80,LEFT(K3706,5)="Overb"),"Sell",""))))))</f>
        <v/>
      </c>
      <c r="M3707" s="11" t="str">
        <f t="shared" si="520"/>
        <v/>
      </c>
      <c r="O3707">
        <f>IF(ROW($E3707)&lt;=VALUE(LEFT(O$1,FIND("-",O$1,1)-1)),0,IF(ROW($E3707)=VALUE(LEFT(O$1,FIND("-",O$1,1)-1))+1,AVERAGE(INDEX($E:$E,ROW($E3707)-VALUE(LEFT(O$1,FIND("-",O$1,1)-1))):$E3707),($E3707*(2/(VALUE(LEFT(O$1,FIND("-",O$1,1)-1))+1)))+(O3706*(1-(2/(VALUE(LEFT(O$1,FIND("-",O$1,1)-1))+1))))))</f>
        <v>0.11114744320602586</v>
      </c>
      <c r="Q3707">
        <f>IF(ROW($E3707)&lt;=VALUE(LEFT(Q$1,FIND("-",Q$1,1)-1)),0,IF(ROW($E3707)=VALUE(LEFT(Q$1,FIND("-",Q$1,1)-1))+1,AVERAGE(INDEX($E:$E,ROW($E3707)-VALUE(LEFT(Q$1,FIND("-",Q$1,1)-1))):$E3707),($E3707*(2/(VALUE(LEFT(Q$1,FIND("-",Q$1,1)-1))+1)))+(Q3706*(1-(2/(VALUE(LEFT(Q$1,FIND("-",Q$1,1)-1))+1))))))</f>
        <v>0.10197017511401749</v>
      </c>
      <c r="R3707">
        <f>IF(ROW($E3707)&lt;=VALUE(LEFT(R$1,FIND("-",R$1,1)-1)),0,IF(ROW($E3707)=VALUE(LEFT(R$1,FIND("-",R$1,1)-1))+1,AVERAGE(INDEX($E:$E,ROW($E3707)-VALUE(LEFT(R$1,FIND("-",R$1,1)-1))):$E3707),($E3707*(2/(VALUE(LEFT(R$1,FIND("-",R$1,1)-1))+1)))+(R3706*(1-(2/(VALUE(LEFT(R$1,FIND("-",R$1,1)-1))+1))))))</f>
        <v>0.10039577846339524</v>
      </c>
      <c r="S3707">
        <f t="shared" ref="S3707:S3770" si="526">IF(ROW($E3707)&lt;=MAX(VALUE(LEFT(Q$1,FIND("-",Q$1,1)-1)),VALUE(LEFT(R$1,FIND("-",R$1,1)-1))),0,Q3707-R3707)</f>
        <v>1.5743966506222423E-3</v>
      </c>
      <c r="T3707">
        <f>IF(ROW($E3707)&lt;=MAX(VALUE(LEFT(Q$1,FIND("-",Q$1,1)-1)),VALUE(LEFT(R$1,FIND("-",R$1,1)-1)))+VALUE(LEFT(T$1,FIND("-",T$1,1)-1))-1,0,IF(ROW($E3707)=MAX(VALUE(LEFT(Q$1,FIND("-",Q$1,1)-1)),VALUE(LEFT(R$1,FIND("-",R$1,1)-1)))+VALUE(LEFT(T$1,FIND("-",T$1,1)-1)),AVERAGE(INDEX($S:$S,ROW(S3707)-VALUE(LEFT(T$1,FIND("-",T$1,1)-1))+1):S3707),($S3707*(2/(VALUE(LEFT(T$1,FIND("-",T$1,1)-1))+1)))+(T3706*(1-(2/(VALUE(LEFT(T$1,FIND("-",T$1,1)-1))+1))))))</f>
        <v>1.2197228316050514E-3</v>
      </c>
      <c r="V3707">
        <f t="shared" ref="V3707:V3770" si="527">IFERROR(1*(E3707-E3706),"")</f>
        <v>0</v>
      </c>
      <c r="W3707">
        <f>IF(ROW($E3707)&lt;=VALUE(LEFT(W$1,FIND("-",W$1,1)-1))+1,0,IF(ROW($E3706)=VALUE(LEFT(W$1,FIND("-",W$1,1)-1))+1,100-100/(1+ABS((SUMIF(INDEX($V:$V,ROW($V3707)-VALUE(LEFT(W$1,FIND("-",W$1,1)-1))+1):$V3707,"&gt;0",INDEX($V:$V,ROW($V3707)-VALUE(LEFT(W$1,FIND("-",W$1,1)-1))+1):$V3707)/COUNTIF(INDEX($V:$V,ROW($V3707)-VALUE(LEFT(W$1,FIND("-",W$1,1)-1))+1):$V3707,"&gt;0"))/(SUMIF(INDEX($V:$V,ROW($V3707)-VALUE(LEFT(W$1,FIND("-",W$1,1)-1))+1):$V3707,"&lt;0",INDEX($V:$V,ROW($V3707)-VALUE(LEFT(W$1,FIND("-",W$1,1)-1))+1):$V3707)/COUNTIF(INDEX($V:$V,ROW($V3707)-VALUE(LEFT(W$1,FIND("-",W$1,1)-1))+1):$V3707,"&lt;0")))),100-100/(1+ABS((SUMIF(INDEX($V:$V,ROW($V3707)-VALUE(LEFT(W$1,FIND("-",W$1,1)-1))+1):$V3707,"&gt;0",INDEX($V:$V,ROW($V3707)-VALUE(LEFT(W$1,FIND("-",W$1,1)-1))+1):$V3707)/VALUE(LEFT(W$1,FIND("-",W$1,1)-1)))/(SUMIF(INDEX($V:$V,ROW($V3707)-VALUE(LEFT(W$1,FIND("-",W$1,1)-1))+1):$V3707,"&lt;0",INDEX($V:$V,ROW($V3707)-VALUE(LEFT(W$1,FIND("-",W$1,1)-1))+1):$V3707)/VALUE(LEFT(W$1,FIND("-",W$1,1)-1)))))))</f>
        <v>58.333333333333343</v>
      </c>
      <c r="Y3707">
        <f>IF(ROW($E3707)&lt;=VALUE(LEFT(Y$1,FIND("-",Y$1,1)-1)),0,MAX(INDEX(C:C,ROW(C3707)-VALUE(LEFT(Y$1,FIND("-",Y$1,1)-1))+1):C3707))</f>
        <v>0.125</v>
      </c>
      <c r="Z3707">
        <f>IF(ROW($E3707)&lt;=VALUE(LEFT(Z$1,FIND("-",Z$1,1)-1)),0,MIN(INDEX(D:D,ROW(D3707)-VALUE(LEFT(Z$1,FIND("-",Z$1,1)-1))+1):D3707))</f>
        <v>9.5000000000000001E-2</v>
      </c>
      <c r="AA3707">
        <f t="shared" si="522"/>
        <v>33.333333333333321</v>
      </c>
      <c r="AB3707">
        <f>IF(ROW($AA3707)&lt;=VALUE(LEFT(AA$1,FIND("-",AA$1,1)-1))+VALUE(LEFT(AB$1,FIND("-",AB$1,1)-1)-1),0,AVERAGE(INDEX($AA:$AA,ROW($AA3707)-VALUE(LEFT(AB$1,FIND("-",AB$1,1)-1))+1):$AA3707))</f>
        <v>22.222222222222214</v>
      </c>
      <c r="AC3707">
        <f>IF(ROW($AA3707)&lt;=VALUE(LEFT(AA$1,FIND("-",AA$1,1)-1))+VALUE(LEFT(AB$1,FIND("-",AB$1,1)-1)-1)+VALUE(LEFT(AC$1,FIND("-",AC$1,1)-1)-1),0,AVERAGE(INDEX($AB:$AB,ROW($AB3707)-VALUE(LEFT(AC$1,FIND("-",AC$1,1)-1))+1):$AB3707))</f>
        <v>22.222222222222214</v>
      </c>
      <c r="AE3707">
        <f t="shared" ref="AE3707:AE3770" si="528">IFERROR(IF($E3707=$E3706,AE3706,IF($E3707&gt;$E3706,AE3706+$G3707,IF($E3707&lt;$E3706,AE3706-$G3707,""))),"")</f>
        <v>350771744</v>
      </c>
      <c r="AG3707" t="str">
        <f t="shared" si="521"/>
        <v/>
      </c>
    </row>
    <row r="3708" spans="1:33" x14ac:dyDescent="0.25">
      <c r="A3708" s="6">
        <v>42516</v>
      </c>
      <c r="B3708">
        <v>0.1</v>
      </c>
      <c r="C3708">
        <v>0.1</v>
      </c>
      <c r="D3708">
        <v>0.1</v>
      </c>
      <c r="E3708">
        <v>0.1</v>
      </c>
      <c r="F3708">
        <v>0.1</v>
      </c>
      <c r="G3708">
        <v>1400</v>
      </c>
      <c r="I3708" t="str">
        <f t="shared" si="523"/>
        <v/>
      </c>
      <c r="J3708" t="str">
        <f t="shared" si="524"/>
        <v/>
      </c>
      <c r="K3708" t="str">
        <f t="shared" si="525"/>
        <v/>
      </c>
      <c r="M3708" s="11" t="str">
        <f t="shared" si="520"/>
        <v/>
      </c>
      <c r="O3708">
        <f>IF(ROW($E3708)&lt;=VALUE(LEFT(O$1,FIND("-",O$1,1)-1)),0,IF(ROW($E3708)=VALUE(LEFT(O$1,FIND("-",O$1,1)-1))+1,AVERAGE(INDEX($E:$E,ROW($E3708)-VALUE(LEFT(O$1,FIND("-",O$1,1)-1))):$E3708),($E3708*(2/(VALUE(LEFT(O$1,FIND("-",O$1,1)-1))+1)))+(O3707*(1-(2/(VALUE(LEFT(O$1,FIND("-",O$1,1)-1))+1))))))</f>
        <v>0.11103652337313009</v>
      </c>
      <c r="Q3708">
        <f>IF(ROW($E3708)&lt;=VALUE(LEFT(Q$1,FIND("-",Q$1,1)-1)),0,IF(ROW($E3708)=VALUE(LEFT(Q$1,FIND("-",Q$1,1)-1))+1,AVERAGE(INDEX($E:$E,ROW($E3708)-VALUE(LEFT(Q$1,FIND("-",Q$1,1)-1))):$E3708),($E3708*(2/(VALUE(LEFT(Q$1,FIND("-",Q$1,1)-1))+1)))+(Q3707*(1-(2/(VALUE(LEFT(Q$1,FIND("-",Q$1,1)-1))+1))))))</f>
        <v>0.10166707125032248</v>
      </c>
      <c r="R3708">
        <f>IF(ROW($E3708)&lt;=VALUE(LEFT(R$1,FIND("-",R$1,1)-1)),0,IF(ROW($E3708)=VALUE(LEFT(R$1,FIND("-",R$1,1)-1))+1,AVERAGE(INDEX($E:$E,ROW($E3708)-VALUE(LEFT(R$1,FIND("-",R$1,1)-1))):$E3708),($E3708*(2/(VALUE(LEFT(R$1,FIND("-",R$1,1)-1))+1)))+(R3707*(1-(2/(VALUE(LEFT(R$1,FIND("-",R$1,1)-1))+1))))))</f>
        <v>0.10036646154018078</v>
      </c>
      <c r="S3708">
        <f t="shared" si="526"/>
        <v>1.3006097101417036E-3</v>
      </c>
      <c r="T3708">
        <f>IF(ROW($E3708)&lt;=MAX(VALUE(LEFT(Q$1,FIND("-",Q$1,1)-1)),VALUE(LEFT(R$1,FIND("-",R$1,1)-1)))+VALUE(LEFT(T$1,FIND("-",T$1,1)-1))-1,0,IF(ROW($E3708)=MAX(VALUE(LEFT(Q$1,FIND("-",Q$1,1)-1)),VALUE(LEFT(R$1,FIND("-",R$1,1)-1)))+VALUE(LEFT(T$1,FIND("-",T$1,1)-1)),AVERAGE(INDEX($S:$S,ROW(S3708)-VALUE(LEFT(T$1,FIND("-",T$1,1)-1))+1):S3708),($S3708*(2/(VALUE(LEFT(T$1,FIND("-",T$1,1)-1))+1)))+(T3707*(1-(2/(VALUE(LEFT(T$1,FIND("-",T$1,1)-1))+1))))))</f>
        <v>1.235900207312382E-3</v>
      </c>
      <c r="V3708">
        <f t="shared" si="527"/>
        <v>-4.9999999999999906E-3</v>
      </c>
      <c r="W3708">
        <f>IF(ROW($E3708)&lt;=VALUE(LEFT(W$1,FIND("-",W$1,1)-1))+1,0,IF(ROW($E3707)=VALUE(LEFT(W$1,FIND("-",W$1,1)-1))+1,100-100/(1+ABS((SUMIF(INDEX($V:$V,ROW($V3708)-VALUE(LEFT(W$1,FIND("-",W$1,1)-1))+1):$V3708,"&gt;0",INDEX($V:$V,ROW($V3708)-VALUE(LEFT(W$1,FIND("-",W$1,1)-1))+1):$V3708)/COUNTIF(INDEX($V:$V,ROW($V3708)-VALUE(LEFT(W$1,FIND("-",W$1,1)-1))+1):$V3708,"&gt;0"))/(SUMIF(INDEX($V:$V,ROW($V3708)-VALUE(LEFT(W$1,FIND("-",W$1,1)-1))+1):$V3708,"&lt;0",INDEX($V:$V,ROW($V3708)-VALUE(LEFT(W$1,FIND("-",W$1,1)-1))+1):$V3708)/COUNTIF(INDEX($V:$V,ROW($V3708)-VALUE(LEFT(W$1,FIND("-",W$1,1)-1))+1):$V3708,"&lt;0")))),100-100/(1+ABS((SUMIF(INDEX($V:$V,ROW($V3708)-VALUE(LEFT(W$1,FIND("-",W$1,1)-1))+1):$V3708,"&gt;0",INDEX($V:$V,ROW($V3708)-VALUE(LEFT(W$1,FIND("-",W$1,1)-1))+1):$V3708)/VALUE(LEFT(W$1,FIND("-",W$1,1)-1)))/(SUMIF(INDEX($V:$V,ROW($V3708)-VALUE(LEFT(W$1,FIND("-",W$1,1)-1))+1):$V3708,"&lt;0",INDEX($V:$V,ROW($V3708)-VALUE(LEFT(W$1,FIND("-",W$1,1)-1))+1):$V3708)/VALUE(LEFT(W$1,FIND("-",W$1,1)-1)))))))</f>
        <v>53.846153846153854</v>
      </c>
      <c r="Y3708">
        <f>IF(ROW($E3708)&lt;=VALUE(LEFT(Y$1,FIND("-",Y$1,1)-1)),0,MAX(INDEX(C:C,ROW(C3708)-VALUE(LEFT(Y$1,FIND("-",Y$1,1)-1))+1):C3708))</f>
        <v>0.125</v>
      </c>
      <c r="Z3708">
        <f>IF(ROW($E3708)&lt;=VALUE(LEFT(Z$1,FIND("-",Z$1,1)-1)),0,MIN(INDEX(D:D,ROW(D3708)-VALUE(LEFT(Z$1,FIND("-",Z$1,1)-1))+1):D3708))</f>
        <v>9.5000000000000001E-2</v>
      </c>
      <c r="AA3708">
        <f t="shared" si="522"/>
        <v>16.666666666666682</v>
      </c>
      <c r="AB3708">
        <f>IF(ROW($AA3708)&lt;=VALUE(LEFT(AA$1,FIND("-",AA$1,1)-1))+VALUE(LEFT(AB$1,FIND("-",AB$1,1)-1)-1),0,AVERAGE(INDEX($AA:$AA,ROW($AA3708)-VALUE(LEFT(AB$1,FIND("-",AB$1,1)-1))+1):$AA3708))</f>
        <v>27.777777777777775</v>
      </c>
      <c r="AC3708">
        <f>IF(ROW($AA3708)&lt;=VALUE(LEFT(AA$1,FIND("-",AA$1,1)-1))+VALUE(LEFT(AB$1,FIND("-",AB$1,1)-1)-1)+VALUE(LEFT(AC$1,FIND("-",AC$1,1)-1)-1),0,AVERAGE(INDEX($AB:$AB,ROW($AB3708)-VALUE(LEFT(AC$1,FIND("-",AC$1,1)-1))+1):$AB3708))</f>
        <v>24.074074074074066</v>
      </c>
      <c r="AE3708">
        <f t="shared" si="528"/>
        <v>350770344</v>
      </c>
      <c r="AG3708" t="str">
        <f t="shared" si="521"/>
        <v/>
      </c>
    </row>
    <row r="3709" spans="1:33" x14ac:dyDescent="0.25">
      <c r="A3709" s="6">
        <v>42517</v>
      </c>
      <c r="B3709">
        <v>0.1</v>
      </c>
      <c r="C3709">
        <v>0.1</v>
      </c>
      <c r="D3709">
        <v>0.1</v>
      </c>
      <c r="E3709">
        <v>0.1</v>
      </c>
      <c r="F3709">
        <v>0.1</v>
      </c>
      <c r="G3709">
        <v>33000</v>
      </c>
      <c r="I3709" t="str">
        <f t="shared" si="523"/>
        <v>Bearish</v>
      </c>
      <c r="J3709" t="str">
        <f t="shared" si="524"/>
        <v/>
      </c>
      <c r="K3709" t="str">
        <f t="shared" si="525"/>
        <v/>
      </c>
      <c r="M3709" s="11" t="str">
        <f t="shared" si="520"/>
        <v/>
      </c>
      <c r="O3709">
        <f>IF(ROW($E3709)&lt;=VALUE(LEFT(O$1,FIND("-",O$1,1)-1)),0,IF(ROW($E3709)=VALUE(LEFT(O$1,FIND("-",O$1,1)-1))+1,AVERAGE(INDEX($E:$E,ROW($E3709)-VALUE(LEFT(O$1,FIND("-",O$1,1)-1))):$E3709),($E3709*(2/(VALUE(LEFT(O$1,FIND("-",O$1,1)-1))+1)))+(O3708*(1-(2/(VALUE(LEFT(O$1,FIND("-",O$1,1)-1))+1))))))</f>
        <v>0.11092670722016364</v>
      </c>
      <c r="Q3709">
        <f>IF(ROW($E3709)&lt;=VALUE(LEFT(Q$1,FIND("-",Q$1,1)-1)),0,IF(ROW($E3709)=VALUE(LEFT(Q$1,FIND("-",Q$1,1)-1))+1,AVERAGE(INDEX($E:$E,ROW($E3709)-VALUE(LEFT(Q$1,FIND("-",Q$1,1)-1))):$E3709),($E3709*(2/(VALUE(LEFT(Q$1,FIND("-",Q$1,1)-1))+1)))+(Q3708*(1-(2/(VALUE(LEFT(Q$1,FIND("-",Q$1,1)-1))+1))))))</f>
        <v>0.10141059875027288</v>
      </c>
      <c r="R3709">
        <f>IF(ROW($E3709)&lt;=VALUE(LEFT(R$1,FIND("-",R$1,1)-1)),0,IF(ROW($E3709)=VALUE(LEFT(R$1,FIND("-",R$1,1)-1))+1,AVERAGE(INDEX($E:$E,ROW($E3709)-VALUE(LEFT(R$1,FIND("-",R$1,1)-1))):$E3709),($E3709*(2/(VALUE(LEFT(R$1,FIND("-",R$1,1)-1))+1)))+(R3708*(1-(2/(VALUE(LEFT(R$1,FIND("-",R$1,1)-1))+1))))))</f>
        <v>0.10033931624090812</v>
      </c>
      <c r="S3709">
        <f t="shared" si="526"/>
        <v>1.0712825093647516E-3</v>
      </c>
      <c r="T3709">
        <f>IF(ROW($E3709)&lt;=MAX(VALUE(LEFT(Q$1,FIND("-",Q$1,1)-1)),VALUE(LEFT(R$1,FIND("-",R$1,1)-1)))+VALUE(LEFT(T$1,FIND("-",T$1,1)-1))-1,0,IF(ROW($E3709)=MAX(VALUE(LEFT(Q$1,FIND("-",Q$1,1)-1)),VALUE(LEFT(R$1,FIND("-",R$1,1)-1)))+VALUE(LEFT(T$1,FIND("-",T$1,1)-1)),AVERAGE(INDEX($S:$S,ROW(S3709)-VALUE(LEFT(T$1,FIND("-",T$1,1)-1))+1):S3709),($S3709*(2/(VALUE(LEFT(T$1,FIND("-",T$1,1)-1))+1)))+(T3708*(1-(2/(VALUE(LEFT(T$1,FIND("-",T$1,1)-1))+1))))))</f>
        <v>1.2029766677228559E-3</v>
      </c>
      <c r="V3709">
        <f t="shared" si="527"/>
        <v>0</v>
      </c>
      <c r="W3709">
        <f>IF(ROW($E3709)&lt;=VALUE(LEFT(W$1,FIND("-",W$1,1)-1))+1,0,IF(ROW($E3708)=VALUE(LEFT(W$1,FIND("-",W$1,1)-1))+1,100-100/(1+ABS((SUMIF(INDEX($V:$V,ROW($V3709)-VALUE(LEFT(W$1,FIND("-",W$1,1)-1))+1):$V3709,"&gt;0",INDEX($V:$V,ROW($V3709)-VALUE(LEFT(W$1,FIND("-",W$1,1)-1))+1):$V3709)/COUNTIF(INDEX($V:$V,ROW($V3709)-VALUE(LEFT(W$1,FIND("-",W$1,1)-1))+1):$V3709,"&gt;0"))/(SUMIF(INDEX($V:$V,ROW($V3709)-VALUE(LEFT(W$1,FIND("-",W$1,1)-1))+1):$V3709,"&lt;0",INDEX($V:$V,ROW($V3709)-VALUE(LEFT(W$1,FIND("-",W$1,1)-1))+1):$V3709)/COUNTIF(INDEX($V:$V,ROW($V3709)-VALUE(LEFT(W$1,FIND("-",W$1,1)-1))+1):$V3709,"&lt;0")))),100-100/(1+ABS((SUMIF(INDEX($V:$V,ROW($V3709)-VALUE(LEFT(W$1,FIND("-",W$1,1)-1))+1):$V3709,"&gt;0",INDEX($V:$V,ROW($V3709)-VALUE(LEFT(W$1,FIND("-",W$1,1)-1))+1):$V3709)/VALUE(LEFT(W$1,FIND("-",W$1,1)-1)))/(SUMIF(INDEX($V:$V,ROW($V3709)-VALUE(LEFT(W$1,FIND("-",W$1,1)-1))+1):$V3709,"&lt;0",INDEX($V:$V,ROW($V3709)-VALUE(LEFT(W$1,FIND("-",W$1,1)-1))+1):$V3709)/VALUE(LEFT(W$1,FIND("-",W$1,1)-1)))))))</f>
        <v>50</v>
      </c>
      <c r="Y3709">
        <f>IF(ROW($E3709)&lt;=VALUE(LEFT(Y$1,FIND("-",Y$1,1)-1)),0,MAX(INDEX(C:C,ROW(C3709)-VALUE(LEFT(Y$1,FIND("-",Y$1,1)-1))+1):C3709))</f>
        <v>0.125</v>
      </c>
      <c r="Z3709">
        <f>IF(ROW($E3709)&lt;=VALUE(LEFT(Z$1,FIND("-",Z$1,1)-1)),0,MIN(INDEX(D:D,ROW(D3709)-VALUE(LEFT(Z$1,FIND("-",Z$1,1)-1))+1):D3709))</f>
        <v>9.5000000000000001E-2</v>
      </c>
      <c r="AA3709">
        <f t="shared" si="522"/>
        <v>16.666666666666682</v>
      </c>
      <c r="AB3709">
        <f>IF(ROW($AA3709)&lt;=VALUE(LEFT(AA$1,FIND("-",AA$1,1)-1))+VALUE(LEFT(AB$1,FIND("-",AB$1,1)-1)-1),0,AVERAGE(INDEX($AA:$AA,ROW($AA3709)-VALUE(LEFT(AB$1,FIND("-",AB$1,1)-1))+1):$AA3709))</f>
        <v>22.222222222222229</v>
      </c>
      <c r="AC3709">
        <f>IF(ROW($AA3709)&lt;=VALUE(LEFT(AA$1,FIND("-",AA$1,1)-1))+VALUE(LEFT(AB$1,FIND("-",AB$1,1)-1)-1)+VALUE(LEFT(AC$1,FIND("-",AC$1,1)-1)-1),0,AVERAGE(INDEX($AB:$AB,ROW($AB3709)-VALUE(LEFT(AC$1,FIND("-",AC$1,1)-1))+1):$AB3709))</f>
        <v>24.074074074074073</v>
      </c>
      <c r="AE3709">
        <f t="shared" si="528"/>
        <v>350770344</v>
      </c>
      <c r="AG3709" t="str">
        <f t="shared" si="521"/>
        <v/>
      </c>
    </row>
    <row r="3710" spans="1:33" x14ac:dyDescent="0.25">
      <c r="A3710" s="6">
        <v>42520</v>
      </c>
      <c r="B3710">
        <v>0.1</v>
      </c>
      <c r="C3710">
        <v>0.11</v>
      </c>
      <c r="D3710">
        <v>0.1</v>
      </c>
      <c r="E3710">
        <v>0.105</v>
      </c>
      <c r="F3710">
        <v>0.105</v>
      </c>
      <c r="G3710">
        <v>165100</v>
      </c>
      <c r="I3710" t="str">
        <f t="shared" si="523"/>
        <v>Bullish</v>
      </c>
      <c r="J3710" t="str">
        <f t="shared" si="524"/>
        <v/>
      </c>
      <c r="K3710" t="str">
        <f t="shared" si="525"/>
        <v/>
      </c>
      <c r="M3710" s="11" t="str">
        <f t="shared" si="520"/>
        <v/>
      </c>
      <c r="O3710">
        <f>IF(ROW($E3710)&lt;=VALUE(LEFT(O$1,FIND("-",O$1,1)-1)),0,IF(ROW($E3710)=VALUE(LEFT(O$1,FIND("-",O$1,1)-1))+1,AVERAGE(INDEX($E:$E,ROW($E3710)-VALUE(LEFT(O$1,FIND("-",O$1,1)-1))):$E3710),($E3710*(2/(VALUE(LEFT(O$1,FIND("-",O$1,1)-1))+1)))+(O3709*(1-(2/(VALUE(LEFT(O$1,FIND("-",O$1,1)-1))+1))))))</f>
        <v>0.11086773500901774</v>
      </c>
      <c r="Q3710">
        <f>IF(ROW($E3710)&lt;=VALUE(LEFT(Q$1,FIND("-",Q$1,1)-1)),0,IF(ROW($E3710)=VALUE(LEFT(Q$1,FIND("-",Q$1,1)-1))+1,AVERAGE(INDEX($E:$E,ROW($E3710)-VALUE(LEFT(Q$1,FIND("-",Q$1,1)-1))):$E3710),($E3710*(2/(VALUE(LEFT(Q$1,FIND("-",Q$1,1)-1))+1)))+(Q3709*(1-(2/(VALUE(LEFT(Q$1,FIND("-",Q$1,1)-1))+1))))))</f>
        <v>0.10196281432715397</v>
      </c>
      <c r="R3710">
        <f>IF(ROW($E3710)&lt;=VALUE(LEFT(R$1,FIND("-",R$1,1)-1)),0,IF(ROW($E3710)=VALUE(LEFT(R$1,FIND("-",R$1,1)-1))+1,AVERAGE(INDEX($E:$E,ROW($E3710)-VALUE(LEFT(R$1,FIND("-",R$1,1)-1))):$E3710),($E3710*(2/(VALUE(LEFT(R$1,FIND("-",R$1,1)-1))+1)))+(R3709*(1-(2/(VALUE(LEFT(R$1,FIND("-",R$1,1)-1))+1))))))</f>
        <v>0.10068455207491493</v>
      </c>
      <c r="S3710">
        <f t="shared" si="526"/>
        <v>1.2782622522390374E-3</v>
      </c>
      <c r="T3710">
        <f>IF(ROW($E3710)&lt;=MAX(VALUE(LEFT(Q$1,FIND("-",Q$1,1)-1)),VALUE(LEFT(R$1,FIND("-",R$1,1)-1)))+VALUE(LEFT(T$1,FIND("-",T$1,1)-1))-1,0,IF(ROW($E3710)=MAX(VALUE(LEFT(Q$1,FIND("-",Q$1,1)-1)),VALUE(LEFT(R$1,FIND("-",R$1,1)-1)))+VALUE(LEFT(T$1,FIND("-",T$1,1)-1)),AVERAGE(INDEX($S:$S,ROW(S3710)-VALUE(LEFT(T$1,FIND("-",T$1,1)-1))+1):S3710),($S3710*(2/(VALUE(LEFT(T$1,FIND("-",T$1,1)-1))+1)))+(T3709*(1-(2/(VALUE(LEFT(T$1,FIND("-",T$1,1)-1))+1))))))</f>
        <v>1.2180337846260923E-3</v>
      </c>
      <c r="V3710">
        <f t="shared" si="527"/>
        <v>4.9999999999999906E-3</v>
      </c>
      <c r="W3710">
        <f>IF(ROW($E3710)&lt;=VALUE(LEFT(W$1,FIND("-",W$1,1)-1))+1,0,IF(ROW($E3709)=VALUE(LEFT(W$1,FIND("-",W$1,1)-1))+1,100-100/(1+ABS((SUMIF(INDEX($V:$V,ROW($V3710)-VALUE(LEFT(W$1,FIND("-",W$1,1)-1))+1):$V3710,"&gt;0",INDEX($V:$V,ROW($V3710)-VALUE(LEFT(W$1,FIND("-",W$1,1)-1))+1):$V3710)/COUNTIF(INDEX($V:$V,ROW($V3710)-VALUE(LEFT(W$1,FIND("-",W$1,1)-1))+1):$V3710,"&gt;0"))/(SUMIF(INDEX($V:$V,ROW($V3710)-VALUE(LEFT(W$1,FIND("-",W$1,1)-1))+1):$V3710,"&lt;0",INDEX($V:$V,ROW($V3710)-VALUE(LEFT(W$1,FIND("-",W$1,1)-1))+1):$V3710)/COUNTIF(INDEX($V:$V,ROW($V3710)-VALUE(LEFT(W$1,FIND("-",W$1,1)-1))+1):$V3710,"&lt;0")))),100-100/(1+ABS((SUMIF(INDEX($V:$V,ROW($V3710)-VALUE(LEFT(W$1,FIND("-",W$1,1)-1))+1):$V3710,"&gt;0",INDEX($V:$V,ROW($V3710)-VALUE(LEFT(W$1,FIND("-",W$1,1)-1))+1):$V3710)/VALUE(LEFT(W$1,FIND("-",W$1,1)-1)))/(SUMIF(INDEX($V:$V,ROW($V3710)-VALUE(LEFT(W$1,FIND("-",W$1,1)-1))+1):$V3710,"&lt;0",INDEX($V:$V,ROW($V3710)-VALUE(LEFT(W$1,FIND("-",W$1,1)-1))+1):$V3710)/VALUE(LEFT(W$1,FIND("-",W$1,1)-1)))))))</f>
        <v>58.333333333333343</v>
      </c>
      <c r="Y3710">
        <f>IF(ROW($E3710)&lt;=VALUE(LEFT(Y$1,FIND("-",Y$1,1)-1)),0,MAX(INDEX(C:C,ROW(C3710)-VALUE(LEFT(Y$1,FIND("-",Y$1,1)-1))+1):C3710))</f>
        <v>0.125</v>
      </c>
      <c r="Z3710">
        <f>IF(ROW($E3710)&lt;=VALUE(LEFT(Z$1,FIND("-",Z$1,1)-1)),0,MIN(INDEX(D:D,ROW(D3710)-VALUE(LEFT(Z$1,FIND("-",Z$1,1)-1))+1):D3710))</f>
        <v>9.5000000000000001E-2</v>
      </c>
      <c r="AA3710">
        <f t="shared" si="522"/>
        <v>33.333333333333321</v>
      </c>
      <c r="AB3710">
        <f>IF(ROW($AA3710)&lt;=VALUE(LEFT(AA$1,FIND("-",AA$1,1)-1))+VALUE(LEFT(AB$1,FIND("-",AB$1,1)-1)-1),0,AVERAGE(INDEX($AA:$AA,ROW($AA3710)-VALUE(LEFT(AB$1,FIND("-",AB$1,1)-1))+1):$AA3710))</f>
        <v>22.222222222222229</v>
      </c>
      <c r="AC3710">
        <f>IF(ROW($AA3710)&lt;=VALUE(LEFT(AA$1,FIND("-",AA$1,1)-1))+VALUE(LEFT(AB$1,FIND("-",AB$1,1)-1)-1)+VALUE(LEFT(AC$1,FIND("-",AC$1,1)-1)-1),0,AVERAGE(INDEX($AB:$AB,ROW($AB3710)-VALUE(LEFT(AC$1,FIND("-",AC$1,1)-1))+1):$AB3710))</f>
        <v>24.074074074074076</v>
      </c>
      <c r="AE3710">
        <f t="shared" si="528"/>
        <v>350935444</v>
      </c>
      <c r="AG3710" t="str">
        <f t="shared" si="521"/>
        <v/>
      </c>
    </row>
    <row r="3711" spans="1:33" x14ac:dyDescent="0.25">
      <c r="A3711" s="6">
        <v>42521</v>
      </c>
      <c r="B3711">
        <v>0.105</v>
      </c>
      <c r="C3711">
        <v>0.11</v>
      </c>
      <c r="D3711">
        <v>0.105</v>
      </c>
      <c r="E3711">
        <v>0.11</v>
      </c>
      <c r="F3711">
        <v>0.11</v>
      </c>
      <c r="G3711">
        <v>268700</v>
      </c>
      <c r="I3711" t="str">
        <f t="shared" si="523"/>
        <v/>
      </c>
      <c r="J3711" t="str">
        <f t="shared" si="524"/>
        <v/>
      </c>
      <c r="K3711" t="str">
        <f t="shared" si="525"/>
        <v/>
      </c>
      <c r="M3711" s="11" t="str">
        <f t="shared" si="520"/>
        <v/>
      </c>
      <c r="O3711">
        <f>IF(ROW($E3711)&lt;=VALUE(LEFT(O$1,FIND("-",O$1,1)-1)),0,IF(ROW($E3711)=VALUE(LEFT(O$1,FIND("-",O$1,1)-1))+1,AVERAGE(INDEX($E:$E,ROW($E3711)-VALUE(LEFT(O$1,FIND("-",O$1,1)-1))):$E3711),($E3711*(2/(VALUE(LEFT(O$1,FIND("-",O$1,1)-1))+1)))+(O3710*(1-(2/(VALUE(LEFT(O$1,FIND("-",O$1,1)-1))+1))))))</f>
        <v>0.11085910082982353</v>
      </c>
      <c r="Q3711">
        <f>IF(ROW($E3711)&lt;=VALUE(LEFT(Q$1,FIND("-",Q$1,1)-1)),0,IF(ROW($E3711)=VALUE(LEFT(Q$1,FIND("-",Q$1,1)-1))+1,AVERAGE(INDEX($E:$E,ROW($E3711)-VALUE(LEFT(Q$1,FIND("-",Q$1,1)-1))):$E3711),($E3711*(2/(VALUE(LEFT(Q$1,FIND("-",Q$1,1)-1))+1)))+(Q3710*(1-(2/(VALUE(LEFT(Q$1,FIND("-",Q$1,1)-1))+1))))))</f>
        <v>0.10319930443066874</v>
      </c>
      <c r="R3711">
        <f>IF(ROW($E3711)&lt;=VALUE(LEFT(R$1,FIND("-",R$1,1)-1)),0,IF(ROW($E3711)=VALUE(LEFT(R$1,FIND("-",R$1,1)-1))+1,AVERAGE(INDEX($E:$E,ROW($E3711)-VALUE(LEFT(R$1,FIND("-",R$1,1)-1))):$E3711),($E3711*(2/(VALUE(LEFT(R$1,FIND("-",R$1,1)-1))+1)))+(R3710*(1-(2/(VALUE(LEFT(R$1,FIND("-",R$1,1)-1))+1))))))</f>
        <v>0.10137458525455087</v>
      </c>
      <c r="S3711">
        <f t="shared" si="526"/>
        <v>1.8247191761178727E-3</v>
      </c>
      <c r="T3711">
        <f>IF(ROW($E3711)&lt;=MAX(VALUE(LEFT(Q$1,FIND("-",Q$1,1)-1)),VALUE(LEFT(R$1,FIND("-",R$1,1)-1)))+VALUE(LEFT(T$1,FIND("-",T$1,1)-1))-1,0,IF(ROW($E3711)=MAX(VALUE(LEFT(Q$1,FIND("-",Q$1,1)-1)),VALUE(LEFT(R$1,FIND("-",R$1,1)-1)))+VALUE(LEFT(T$1,FIND("-",T$1,1)-1)),AVERAGE(INDEX($S:$S,ROW(S3711)-VALUE(LEFT(T$1,FIND("-",T$1,1)-1))+1):S3711),($S3711*(2/(VALUE(LEFT(T$1,FIND("-",T$1,1)-1))+1)))+(T3710*(1-(2/(VALUE(LEFT(T$1,FIND("-",T$1,1)-1))+1))))))</f>
        <v>1.3393708629244484E-3</v>
      </c>
      <c r="V3711">
        <f t="shared" si="527"/>
        <v>5.0000000000000044E-3</v>
      </c>
      <c r="W3711">
        <f>IF(ROW($E3711)&lt;=VALUE(LEFT(W$1,FIND("-",W$1,1)-1))+1,0,IF(ROW($E3710)=VALUE(LEFT(W$1,FIND("-",W$1,1)-1))+1,100-100/(1+ABS((SUMIF(INDEX($V:$V,ROW($V3711)-VALUE(LEFT(W$1,FIND("-",W$1,1)-1))+1):$V3711,"&gt;0",INDEX($V:$V,ROW($V3711)-VALUE(LEFT(W$1,FIND("-",W$1,1)-1))+1):$V3711)/COUNTIF(INDEX($V:$V,ROW($V3711)-VALUE(LEFT(W$1,FIND("-",W$1,1)-1))+1):$V3711,"&gt;0"))/(SUMIF(INDEX($V:$V,ROW($V3711)-VALUE(LEFT(W$1,FIND("-",W$1,1)-1))+1):$V3711,"&lt;0",INDEX($V:$V,ROW($V3711)-VALUE(LEFT(W$1,FIND("-",W$1,1)-1))+1):$V3711)/COUNTIF(INDEX($V:$V,ROW($V3711)-VALUE(LEFT(W$1,FIND("-",W$1,1)-1))+1):$V3711,"&lt;0")))),100-100/(1+ABS((SUMIF(INDEX($V:$V,ROW($V3711)-VALUE(LEFT(W$1,FIND("-",W$1,1)-1))+1):$V3711,"&gt;0",INDEX($V:$V,ROW($V3711)-VALUE(LEFT(W$1,FIND("-",W$1,1)-1))+1):$V3711)/VALUE(LEFT(W$1,FIND("-",W$1,1)-1)))/(SUMIF(INDEX($V:$V,ROW($V3711)-VALUE(LEFT(W$1,FIND("-",W$1,1)-1))+1):$V3711,"&lt;0",INDEX($V:$V,ROW($V3711)-VALUE(LEFT(W$1,FIND("-",W$1,1)-1))+1):$V3711)/VALUE(LEFT(W$1,FIND("-",W$1,1)-1)))))))</f>
        <v>54.545454545454547</v>
      </c>
      <c r="Y3711">
        <f>IF(ROW($E3711)&lt;=VALUE(LEFT(Y$1,FIND("-",Y$1,1)-1)),0,MAX(INDEX(C:C,ROW(C3711)-VALUE(LEFT(Y$1,FIND("-",Y$1,1)-1))+1):C3711))</f>
        <v>0.11</v>
      </c>
      <c r="Z3711">
        <f>IF(ROW($E3711)&lt;=VALUE(LEFT(Z$1,FIND("-",Z$1,1)-1)),0,MIN(INDEX(D:D,ROW(D3711)-VALUE(LEFT(Z$1,FIND("-",Z$1,1)-1))+1):D3711))</f>
        <v>9.5000000000000001E-2</v>
      </c>
      <c r="AA3711">
        <f t="shared" si="522"/>
        <v>100</v>
      </c>
      <c r="AB3711">
        <f>IF(ROW($AA3711)&lt;=VALUE(LEFT(AA$1,FIND("-",AA$1,1)-1))+VALUE(LEFT(AB$1,FIND("-",AB$1,1)-1)-1),0,AVERAGE(INDEX($AA:$AA,ROW($AA3711)-VALUE(LEFT(AB$1,FIND("-",AB$1,1)-1))+1):$AA3711))</f>
        <v>50</v>
      </c>
      <c r="AC3711">
        <f>IF(ROW($AA3711)&lt;=VALUE(LEFT(AA$1,FIND("-",AA$1,1)-1))+VALUE(LEFT(AB$1,FIND("-",AB$1,1)-1)-1)+VALUE(LEFT(AC$1,FIND("-",AC$1,1)-1)-1),0,AVERAGE(INDEX($AB:$AB,ROW($AB3711)-VALUE(LEFT(AC$1,FIND("-",AC$1,1)-1))+1):$AB3711))</f>
        <v>31.481481481481485</v>
      </c>
      <c r="AE3711">
        <f t="shared" si="528"/>
        <v>351204144</v>
      </c>
      <c r="AG3711" t="str">
        <f t="shared" si="521"/>
        <v/>
      </c>
    </row>
    <row r="3712" spans="1:33" x14ac:dyDescent="0.25">
      <c r="A3712" s="6">
        <v>42522</v>
      </c>
      <c r="B3712">
        <v>0.115</v>
      </c>
      <c r="C3712">
        <v>0.115</v>
      </c>
      <c r="D3712">
        <v>0.11</v>
      </c>
      <c r="E3712">
        <v>0.115</v>
      </c>
      <c r="F3712">
        <v>0.115</v>
      </c>
      <c r="G3712">
        <v>306700</v>
      </c>
      <c r="I3712" t="str">
        <f t="shared" si="523"/>
        <v/>
      </c>
      <c r="J3712" t="str">
        <f t="shared" si="524"/>
        <v/>
      </c>
      <c r="K3712" t="str">
        <f t="shared" si="525"/>
        <v/>
      </c>
      <c r="M3712" s="11" t="str">
        <f t="shared" si="520"/>
        <v/>
      </c>
      <c r="O3712">
        <f>IF(ROW($E3712)&lt;=VALUE(LEFT(O$1,FIND("-",O$1,1)-1)),0,IF(ROW($E3712)=VALUE(LEFT(O$1,FIND("-",O$1,1)-1))+1,AVERAGE(INDEX($E:$E,ROW($E3712)-VALUE(LEFT(O$1,FIND("-",O$1,1)-1))):$E3712),($E3712*(2/(VALUE(LEFT(O$1,FIND("-",O$1,1)-1))+1)))+(O3711*(1-(2/(VALUE(LEFT(O$1,FIND("-",O$1,1)-1))+1))))))</f>
        <v>0.1109003038066412</v>
      </c>
      <c r="Q3712">
        <f>IF(ROW($E3712)&lt;=VALUE(LEFT(Q$1,FIND("-",Q$1,1)-1)),0,IF(ROW($E3712)=VALUE(LEFT(Q$1,FIND("-",Q$1,1)-1))+1,AVERAGE(INDEX($E:$E,ROW($E3712)-VALUE(LEFT(Q$1,FIND("-",Q$1,1)-1))):$E3712),($E3712*(2/(VALUE(LEFT(Q$1,FIND("-",Q$1,1)-1))+1)))+(Q3711*(1-(2/(VALUE(LEFT(Q$1,FIND("-",Q$1,1)-1))+1))))))</f>
        <v>0.10501479605671971</v>
      </c>
      <c r="R3712">
        <f>IF(ROW($E3712)&lt;=VALUE(LEFT(R$1,FIND("-",R$1,1)-1)),0,IF(ROW($E3712)=VALUE(LEFT(R$1,FIND("-",R$1,1)-1))+1,AVERAGE(INDEX($E:$E,ROW($E3712)-VALUE(LEFT(R$1,FIND("-",R$1,1)-1))):$E3712),($E3712*(2/(VALUE(LEFT(R$1,FIND("-",R$1,1)-1))+1)))+(R3711*(1-(2/(VALUE(LEFT(R$1,FIND("-",R$1,1)-1))+1))))))</f>
        <v>0.10238387523569525</v>
      </c>
      <c r="S3712">
        <f t="shared" si="526"/>
        <v>2.6309208210244517E-3</v>
      </c>
      <c r="T3712">
        <f>IF(ROW($E3712)&lt;=MAX(VALUE(LEFT(Q$1,FIND("-",Q$1,1)-1)),VALUE(LEFT(R$1,FIND("-",R$1,1)-1)))+VALUE(LEFT(T$1,FIND("-",T$1,1)-1))-1,0,IF(ROW($E3712)=MAX(VALUE(LEFT(Q$1,FIND("-",Q$1,1)-1)),VALUE(LEFT(R$1,FIND("-",R$1,1)-1)))+VALUE(LEFT(T$1,FIND("-",T$1,1)-1)),AVERAGE(INDEX($S:$S,ROW(S3712)-VALUE(LEFT(T$1,FIND("-",T$1,1)-1))+1):S3712),($S3712*(2/(VALUE(LEFT(T$1,FIND("-",T$1,1)-1))+1)))+(T3711*(1-(2/(VALUE(LEFT(T$1,FIND("-",T$1,1)-1))+1))))))</f>
        <v>1.5976808545444489E-3</v>
      </c>
      <c r="V3712">
        <f t="shared" si="527"/>
        <v>5.0000000000000044E-3</v>
      </c>
      <c r="W3712">
        <f>IF(ROW($E3712)&lt;=VALUE(LEFT(W$1,FIND("-",W$1,1)-1))+1,0,IF(ROW($E3711)=VALUE(LEFT(W$1,FIND("-",W$1,1)-1))+1,100-100/(1+ABS((SUMIF(INDEX($V:$V,ROW($V3712)-VALUE(LEFT(W$1,FIND("-",W$1,1)-1))+1):$V3712,"&gt;0",INDEX($V:$V,ROW($V3712)-VALUE(LEFT(W$1,FIND("-",W$1,1)-1))+1):$V3712)/COUNTIF(INDEX($V:$V,ROW($V3712)-VALUE(LEFT(W$1,FIND("-",W$1,1)-1))+1):$V3712,"&gt;0"))/(SUMIF(INDEX($V:$V,ROW($V3712)-VALUE(LEFT(W$1,FIND("-",W$1,1)-1))+1):$V3712,"&lt;0",INDEX($V:$V,ROW($V3712)-VALUE(LEFT(W$1,FIND("-",W$1,1)-1))+1):$V3712)/COUNTIF(INDEX($V:$V,ROW($V3712)-VALUE(LEFT(W$1,FIND("-",W$1,1)-1))+1):$V3712,"&lt;0")))),100-100/(1+ABS((SUMIF(INDEX($V:$V,ROW($V3712)-VALUE(LEFT(W$1,FIND("-",W$1,1)-1))+1):$V3712,"&gt;0",INDEX($V:$V,ROW($V3712)-VALUE(LEFT(W$1,FIND("-",W$1,1)-1))+1):$V3712)/VALUE(LEFT(W$1,FIND("-",W$1,1)-1)))/(SUMIF(INDEX($V:$V,ROW($V3712)-VALUE(LEFT(W$1,FIND("-",W$1,1)-1))+1):$V3712,"&lt;0",INDEX($V:$V,ROW($V3712)-VALUE(LEFT(W$1,FIND("-",W$1,1)-1))+1):$V3712)/VALUE(LEFT(W$1,FIND("-",W$1,1)-1)))))))</f>
        <v>58.333333333333357</v>
      </c>
      <c r="Y3712">
        <f>IF(ROW($E3712)&lt;=VALUE(LEFT(Y$1,FIND("-",Y$1,1)-1)),0,MAX(INDEX(C:C,ROW(C3712)-VALUE(LEFT(Y$1,FIND("-",Y$1,1)-1))+1):C3712))</f>
        <v>0.115</v>
      </c>
      <c r="Z3712">
        <f>IF(ROW($E3712)&lt;=VALUE(LEFT(Z$1,FIND("-",Z$1,1)-1)),0,MIN(INDEX(D:D,ROW(D3712)-VALUE(LEFT(Z$1,FIND("-",Z$1,1)-1))+1):D3712))</f>
        <v>9.5000000000000001E-2</v>
      </c>
      <c r="AA3712">
        <f t="shared" si="522"/>
        <v>100</v>
      </c>
      <c r="AB3712">
        <f>IF(ROW($AA3712)&lt;=VALUE(LEFT(AA$1,FIND("-",AA$1,1)-1))+VALUE(LEFT(AB$1,FIND("-",AB$1,1)-1)-1),0,AVERAGE(INDEX($AA:$AA,ROW($AA3712)-VALUE(LEFT(AB$1,FIND("-",AB$1,1)-1))+1):$AA3712))</f>
        <v>77.777777777777771</v>
      </c>
      <c r="AC3712">
        <f>IF(ROW($AA3712)&lt;=VALUE(LEFT(AA$1,FIND("-",AA$1,1)-1))+VALUE(LEFT(AB$1,FIND("-",AB$1,1)-1)-1)+VALUE(LEFT(AC$1,FIND("-",AC$1,1)-1)-1),0,AVERAGE(INDEX($AB:$AB,ROW($AB3712)-VALUE(LEFT(AC$1,FIND("-",AC$1,1)-1))+1):$AB3712))</f>
        <v>50</v>
      </c>
      <c r="AE3712">
        <f t="shared" si="528"/>
        <v>351510844</v>
      </c>
      <c r="AG3712" t="str">
        <f t="shared" si="521"/>
        <v/>
      </c>
    </row>
    <row r="3713" spans="1:33" x14ac:dyDescent="0.25">
      <c r="A3713" s="6">
        <v>42523</v>
      </c>
      <c r="B3713">
        <v>0.11</v>
      </c>
      <c r="C3713">
        <v>0.11</v>
      </c>
      <c r="D3713">
        <v>0.11</v>
      </c>
      <c r="E3713">
        <v>0.11</v>
      </c>
      <c r="F3713">
        <v>0.11</v>
      </c>
      <c r="G3713">
        <v>541300</v>
      </c>
      <c r="I3713" t="str">
        <f t="shared" si="523"/>
        <v/>
      </c>
      <c r="J3713" t="str">
        <f t="shared" si="524"/>
        <v/>
      </c>
      <c r="K3713" t="str">
        <f t="shared" si="525"/>
        <v/>
      </c>
      <c r="M3713" s="11" t="str">
        <f t="shared" si="520"/>
        <v/>
      </c>
      <c r="O3713">
        <f>IF(ROW($E3713)&lt;=VALUE(LEFT(O$1,FIND("-",O$1,1)-1)),0,IF(ROW($E3713)=VALUE(LEFT(O$1,FIND("-",O$1,1)-1))+1,AVERAGE(INDEX($E:$E,ROW($E3713)-VALUE(LEFT(O$1,FIND("-",O$1,1)-1))):$E3713),($E3713*(2/(VALUE(LEFT(O$1,FIND("-",O$1,1)-1))+1)))+(O3712*(1-(2/(VALUE(LEFT(O$1,FIND("-",O$1,1)-1))+1))))))</f>
        <v>0.11089134555980895</v>
      </c>
      <c r="Q3713">
        <f>IF(ROW($E3713)&lt;=VALUE(LEFT(Q$1,FIND("-",Q$1,1)-1)),0,IF(ROW($E3713)=VALUE(LEFT(Q$1,FIND("-",Q$1,1)-1))+1,AVERAGE(INDEX($E:$E,ROW($E3713)-VALUE(LEFT(Q$1,FIND("-",Q$1,1)-1))):$E3713),($E3713*(2/(VALUE(LEFT(Q$1,FIND("-",Q$1,1)-1))+1)))+(Q3712*(1-(2/(VALUE(LEFT(Q$1,FIND("-",Q$1,1)-1))+1))))))</f>
        <v>0.10578175050953206</v>
      </c>
      <c r="R3713">
        <f>IF(ROW($E3713)&lt;=VALUE(LEFT(R$1,FIND("-",R$1,1)-1)),0,IF(ROW($E3713)=VALUE(LEFT(R$1,FIND("-",R$1,1)-1))+1,AVERAGE(INDEX($E:$E,ROW($E3713)-VALUE(LEFT(R$1,FIND("-",R$1,1)-1))):$E3713),($E3713*(2/(VALUE(LEFT(R$1,FIND("-",R$1,1)-1))+1)))+(R3712*(1-(2/(VALUE(LEFT(R$1,FIND("-",R$1,1)-1))+1))))))</f>
        <v>0.10294803262564375</v>
      </c>
      <c r="S3713">
        <f t="shared" si="526"/>
        <v>2.8337178838883093E-3</v>
      </c>
      <c r="T3713">
        <f>IF(ROW($E3713)&lt;=MAX(VALUE(LEFT(Q$1,FIND("-",Q$1,1)-1)),VALUE(LEFT(R$1,FIND("-",R$1,1)-1)))+VALUE(LEFT(T$1,FIND("-",T$1,1)-1))-1,0,IF(ROW($E3713)=MAX(VALUE(LEFT(Q$1,FIND("-",Q$1,1)-1)),VALUE(LEFT(R$1,FIND("-",R$1,1)-1)))+VALUE(LEFT(T$1,FIND("-",T$1,1)-1)),AVERAGE(INDEX($S:$S,ROW(S3713)-VALUE(LEFT(T$1,FIND("-",T$1,1)-1))+1):S3713),($S3713*(2/(VALUE(LEFT(T$1,FIND("-",T$1,1)-1))+1)))+(T3712*(1-(2/(VALUE(LEFT(T$1,FIND("-",T$1,1)-1))+1))))))</f>
        <v>1.844888260413221E-3</v>
      </c>
      <c r="V3713">
        <f t="shared" si="527"/>
        <v>-5.0000000000000044E-3</v>
      </c>
      <c r="W3713">
        <f>IF(ROW($E3713)&lt;=VALUE(LEFT(W$1,FIND("-",W$1,1)-1))+1,0,IF(ROW($E3712)=VALUE(LEFT(W$1,FIND("-",W$1,1)-1))+1,100-100/(1+ABS((SUMIF(INDEX($V:$V,ROW($V3713)-VALUE(LEFT(W$1,FIND("-",W$1,1)-1))+1):$V3713,"&gt;0",INDEX($V:$V,ROW($V3713)-VALUE(LEFT(W$1,FIND("-",W$1,1)-1))+1):$V3713)/COUNTIF(INDEX($V:$V,ROW($V3713)-VALUE(LEFT(W$1,FIND("-",W$1,1)-1))+1):$V3713,"&gt;0"))/(SUMIF(INDEX($V:$V,ROW($V3713)-VALUE(LEFT(W$1,FIND("-",W$1,1)-1))+1):$V3713,"&lt;0",INDEX($V:$V,ROW($V3713)-VALUE(LEFT(W$1,FIND("-",W$1,1)-1))+1):$V3713)/COUNTIF(INDEX($V:$V,ROW($V3713)-VALUE(LEFT(W$1,FIND("-",W$1,1)-1))+1):$V3713,"&lt;0")))),100-100/(1+ABS((SUMIF(INDEX($V:$V,ROW($V3713)-VALUE(LEFT(W$1,FIND("-",W$1,1)-1))+1):$V3713,"&gt;0",INDEX($V:$V,ROW($V3713)-VALUE(LEFT(W$1,FIND("-",W$1,1)-1))+1):$V3713)/VALUE(LEFT(W$1,FIND("-",W$1,1)-1)))/(SUMIF(INDEX($V:$V,ROW($V3713)-VALUE(LEFT(W$1,FIND("-",W$1,1)-1))+1):$V3713,"&lt;0",INDEX($V:$V,ROW($V3713)-VALUE(LEFT(W$1,FIND("-",W$1,1)-1))+1):$V3713)/VALUE(LEFT(W$1,FIND("-",W$1,1)-1)))))))</f>
        <v>58.333333333333343</v>
      </c>
      <c r="Y3713">
        <f>IF(ROW($E3713)&lt;=VALUE(LEFT(Y$1,FIND("-",Y$1,1)-1)),0,MAX(INDEX(C:C,ROW(C3713)-VALUE(LEFT(Y$1,FIND("-",Y$1,1)-1))+1):C3713))</f>
        <v>0.115</v>
      </c>
      <c r="Z3713">
        <f>IF(ROW($E3713)&lt;=VALUE(LEFT(Z$1,FIND("-",Z$1,1)-1)),0,MIN(INDEX(D:D,ROW(D3713)-VALUE(LEFT(Z$1,FIND("-",Z$1,1)-1))+1):D3713))</f>
        <v>9.5000000000000001E-2</v>
      </c>
      <c r="AA3713">
        <f t="shared" si="522"/>
        <v>74.999999999999972</v>
      </c>
      <c r="AB3713">
        <f>IF(ROW($AA3713)&lt;=VALUE(LEFT(AA$1,FIND("-",AA$1,1)-1))+VALUE(LEFT(AB$1,FIND("-",AB$1,1)-1)-1),0,AVERAGE(INDEX($AA:$AA,ROW($AA3713)-VALUE(LEFT(AB$1,FIND("-",AB$1,1)-1))+1):$AA3713))</f>
        <v>91.666666666666671</v>
      </c>
      <c r="AC3713">
        <f>IF(ROW($AA3713)&lt;=VALUE(LEFT(AA$1,FIND("-",AA$1,1)-1))+VALUE(LEFT(AB$1,FIND("-",AB$1,1)-1)-1)+VALUE(LEFT(AC$1,FIND("-",AC$1,1)-1)-1),0,AVERAGE(INDEX($AB:$AB,ROW($AB3713)-VALUE(LEFT(AC$1,FIND("-",AC$1,1)-1))+1):$AB3713))</f>
        <v>73.148148148148152</v>
      </c>
      <c r="AE3713">
        <f t="shared" si="528"/>
        <v>350969544</v>
      </c>
      <c r="AG3713" t="str">
        <f t="shared" si="521"/>
        <v/>
      </c>
    </row>
    <row r="3714" spans="1:33" x14ac:dyDescent="0.25">
      <c r="A3714" s="6">
        <v>42524</v>
      </c>
      <c r="B3714">
        <v>0.11</v>
      </c>
      <c r="C3714">
        <v>0.11</v>
      </c>
      <c r="D3714">
        <v>0.11</v>
      </c>
      <c r="E3714">
        <v>0.11</v>
      </c>
      <c r="F3714">
        <v>0.11</v>
      </c>
      <c r="G3714">
        <v>5000</v>
      </c>
      <c r="I3714" t="str">
        <f t="shared" si="523"/>
        <v/>
      </c>
      <c r="J3714" t="str">
        <f t="shared" si="524"/>
        <v/>
      </c>
      <c r="K3714" t="str">
        <f t="shared" si="525"/>
        <v>Overbought Above %D</v>
      </c>
      <c r="M3714" s="11" t="str">
        <f t="shared" si="520"/>
        <v/>
      </c>
      <c r="O3714">
        <f>IF(ROW($E3714)&lt;=VALUE(LEFT(O$1,FIND("-",O$1,1)-1)),0,IF(ROW($E3714)=VALUE(LEFT(O$1,FIND("-",O$1,1)-1))+1,AVERAGE(INDEX($E:$E,ROW($E3714)-VALUE(LEFT(O$1,FIND("-",O$1,1)-1))):$E3714),($E3714*(2/(VALUE(LEFT(O$1,FIND("-",O$1,1)-1))+1)))+(O3713*(1-(2/(VALUE(LEFT(O$1,FIND("-",O$1,1)-1))+1))))))</f>
        <v>0.11088247644976111</v>
      </c>
      <c r="Q3714">
        <f>IF(ROW($E3714)&lt;=VALUE(LEFT(Q$1,FIND("-",Q$1,1)-1)),0,IF(ROW($E3714)=VALUE(LEFT(Q$1,FIND("-",Q$1,1)-1))+1,AVERAGE(INDEX($E:$E,ROW($E3714)-VALUE(LEFT(Q$1,FIND("-",Q$1,1)-1))):$E3714),($E3714*(2/(VALUE(LEFT(Q$1,FIND("-",Q$1,1)-1))+1)))+(Q3713*(1-(2/(VALUE(LEFT(Q$1,FIND("-",Q$1,1)-1))+1))))))</f>
        <v>0.10643071196960405</v>
      </c>
      <c r="R3714">
        <f>IF(ROW($E3714)&lt;=VALUE(LEFT(R$1,FIND("-",R$1,1)-1)),0,IF(ROW($E3714)=VALUE(LEFT(R$1,FIND("-",R$1,1)-1))+1,AVERAGE(INDEX($E:$E,ROW($E3714)-VALUE(LEFT(R$1,FIND("-",R$1,1)-1))):$E3714),($E3714*(2/(VALUE(LEFT(R$1,FIND("-",R$1,1)-1))+1)))+(R3713*(1-(2/(VALUE(LEFT(R$1,FIND("-",R$1,1)-1))+1))))))</f>
        <v>0.10347040057929976</v>
      </c>
      <c r="S3714">
        <f t="shared" si="526"/>
        <v>2.9603113903042821E-3</v>
      </c>
      <c r="T3714">
        <f>IF(ROW($E3714)&lt;=MAX(VALUE(LEFT(Q$1,FIND("-",Q$1,1)-1)),VALUE(LEFT(R$1,FIND("-",R$1,1)-1)))+VALUE(LEFT(T$1,FIND("-",T$1,1)-1))-1,0,IF(ROW($E3714)=MAX(VALUE(LEFT(Q$1,FIND("-",Q$1,1)-1)),VALUE(LEFT(R$1,FIND("-",R$1,1)-1)))+VALUE(LEFT(T$1,FIND("-",T$1,1)-1)),AVERAGE(INDEX($S:$S,ROW(S3714)-VALUE(LEFT(T$1,FIND("-",T$1,1)-1))+1):S3714),($S3714*(2/(VALUE(LEFT(T$1,FIND("-",T$1,1)-1))+1)))+(T3713*(1-(2/(VALUE(LEFT(T$1,FIND("-",T$1,1)-1))+1))))))</f>
        <v>2.0679728863914333E-3</v>
      </c>
      <c r="V3714">
        <f t="shared" si="527"/>
        <v>0</v>
      </c>
      <c r="W3714">
        <f>IF(ROW($E3714)&lt;=VALUE(LEFT(W$1,FIND("-",W$1,1)-1))+1,0,IF(ROW($E3713)=VALUE(LEFT(W$1,FIND("-",W$1,1)-1))+1,100-100/(1+ABS((SUMIF(INDEX($V:$V,ROW($V3714)-VALUE(LEFT(W$1,FIND("-",W$1,1)-1))+1):$V3714,"&gt;0",INDEX($V:$V,ROW($V3714)-VALUE(LEFT(W$1,FIND("-",W$1,1)-1))+1):$V3714)/COUNTIF(INDEX($V:$V,ROW($V3714)-VALUE(LEFT(W$1,FIND("-",W$1,1)-1))+1):$V3714,"&gt;0"))/(SUMIF(INDEX($V:$V,ROW($V3714)-VALUE(LEFT(W$1,FIND("-",W$1,1)-1))+1):$V3714,"&lt;0",INDEX($V:$V,ROW($V3714)-VALUE(LEFT(W$1,FIND("-",W$1,1)-1))+1):$V3714)/COUNTIF(INDEX($V:$V,ROW($V3714)-VALUE(LEFT(W$1,FIND("-",W$1,1)-1))+1):$V3714,"&lt;0")))),100-100/(1+ABS((SUMIF(INDEX($V:$V,ROW($V3714)-VALUE(LEFT(W$1,FIND("-",W$1,1)-1))+1):$V3714,"&gt;0",INDEX($V:$V,ROW($V3714)-VALUE(LEFT(W$1,FIND("-",W$1,1)-1))+1):$V3714)/VALUE(LEFT(W$1,FIND("-",W$1,1)-1)))/(SUMIF(INDEX($V:$V,ROW($V3714)-VALUE(LEFT(W$1,FIND("-",W$1,1)-1))+1):$V3714,"&lt;0",INDEX($V:$V,ROW($V3714)-VALUE(LEFT(W$1,FIND("-",W$1,1)-1))+1):$V3714)/VALUE(LEFT(W$1,FIND("-",W$1,1)-1)))))))</f>
        <v>54.545454545454547</v>
      </c>
      <c r="Y3714">
        <f>IF(ROW($E3714)&lt;=VALUE(LEFT(Y$1,FIND("-",Y$1,1)-1)),0,MAX(INDEX(C:C,ROW(C3714)-VALUE(LEFT(Y$1,FIND("-",Y$1,1)-1))+1):C3714))</f>
        <v>0.115</v>
      </c>
      <c r="Z3714">
        <f>IF(ROW($E3714)&lt;=VALUE(LEFT(Z$1,FIND("-",Z$1,1)-1)),0,MIN(INDEX(D:D,ROW(D3714)-VALUE(LEFT(Z$1,FIND("-",Z$1,1)-1))+1):D3714))</f>
        <v>9.5000000000000001E-2</v>
      </c>
      <c r="AA3714">
        <f t="shared" si="522"/>
        <v>74.999999999999972</v>
      </c>
      <c r="AB3714">
        <f>IF(ROW($AA3714)&lt;=VALUE(LEFT(AA$1,FIND("-",AA$1,1)-1))+VALUE(LEFT(AB$1,FIND("-",AB$1,1)-1)-1),0,AVERAGE(INDEX($AA:$AA,ROW($AA3714)-VALUE(LEFT(AB$1,FIND("-",AB$1,1)-1))+1):$AA3714))</f>
        <v>83.333333333333314</v>
      </c>
      <c r="AC3714">
        <f>IF(ROW($AA3714)&lt;=VALUE(LEFT(AA$1,FIND("-",AA$1,1)-1))+VALUE(LEFT(AB$1,FIND("-",AB$1,1)-1)-1)+VALUE(LEFT(AC$1,FIND("-",AC$1,1)-1)-1),0,AVERAGE(INDEX($AB:$AB,ROW($AB3714)-VALUE(LEFT(AC$1,FIND("-",AC$1,1)-1))+1):$AB3714))</f>
        <v>84.259259259259252</v>
      </c>
      <c r="AE3714">
        <f t="shared" si="528"/>
        <v>350969544</v>
      </c>
      <c r="AG3714" t="str">
        <f t="shared" si="521"/>
        <v/>
      </c>
    </row>
    <row r="3715" spans="1:33" x14ac:dyDescent="0.25">
      <c r="A3715" s="6">
        <v>42527</v>
      </c>
      <c r="B3715">
        <v>0.105</v>
      </c>
      <c r="C3715">
        <v>0.105</v>
      </c>
      <c r="D3715">
        <v>0.105</v>
      </c>
      <c r="E3715">
        <v>0.105</v>
      </c>
      <c r="F3715">
        <v>0.105</v>
      </c>
      <c r="G3715">
        <v>153700</v>
      </c>
      <c r="I3715" t="str">
        <f t="shared" si="523"/>
        <v/>
      </c>
      <c r="J3715" t="str">
        <f t="shared" si="524"/>
        <v/>
      </c>
      <c r="K3715" t="str">
        <f t="shared" si="525"/>
        <v>Overbought Above %D</v>
      </c>
      <c r="M3715" s="11" t="str">
        <f t="shared" ref="M3715:M3778" si="529">IF(K3715="Buy","Buy",IF(K3715="Sell","Sell",""))</f>
        <v/>
      </c>
      <c r="O3715">
        <f>IF(ROW($E3715)&lt;=VALUE(LEFT(O$1,FIND("-",O$1,1)-1)),0,IF(ROW($E3715)=VALUE(LEFT(O$1,FIND("-",O$1,1)-1))+1,AVERAGE(INDEX($E:$E,ROW($E3715)-VALUE(LEFT(O$1,FIND("-",O$1,1)-1))):$E3715),($E3715*(2/(VALUE(LEFT(O$1,FIND("-",O$1,1)-1))+1)))+(O3714*(1-(2/(VALUE(LEFT(O$1,FIND("-",O$1,1)-1))+1))))))</f>
        <v>0.1108239443457834</v>
      </c>
      <c r="Q3715">
        <f>IF(ROW($E3715)&lt;=VALUE(LEFT(Q$1,FIND("-",Q$1,1)-1)),0,IF(ROW($E3715)=VALUE(LEFT(Q$1,FIND("-",Q$1,1)-1))+1,AVERAGE(INDEX($E:$E,ROW($E3715)-VALUE(LEFT(Q$1,FIND("-",Q$1,1)-1))):$E3715),($E3715*(2/(VALUE(LEFT(Q$1,FIND("-",Q$1,1)-1))+1)))+(Q3714*(1-(2/(VALUE(LEFT(Q$1,FIND("-",Q$1,1)-1))+1))))))</f>
        <v>0.10621060243581881</v>
      </c>
      <c r="R3715">
        <f>IF(ROW($E3715)&lt;=VALUE(LEFT(R$1,FIND("-",R$1,1)-1)),0,IF(ROW($E3715)=VALUE(LEFT(R$1,FIND("-",R$1,1)-1))+1,AVERAGE(INDEX($E:$E,ROW($E3715)-VALUE(LEFT(R$1,FIND("-",R$1,1)-1))):$E3715),($E3715*(2/(VALUE(LEFT(R$1,FIND("-",R$1,1)-1))+1)))+(R3714*(1-(2/(VALUE(LEFT(R$1,FIND("-",R$1,1)-1))+1))))))</f>
        <v>0.10358370424009238</v>
      </c>
      <c r="S3715">
        <f t="shared" si="526"/>
        <v>2.6268981957264376E-3</v>
      </c>
      <c r="T3715">
        <f>IF(ROW($E3715)&lt;=MAX(VALUE(LEFT(Q$1,FIND("-",Q$1,1)-1)),VALUE(LEFT(R$1,FIND("-",R$1,1)-1)))+VALUE(LEFT(T$1,FIND("-",T$1,1)-1))-1,0,IF(ROW($E3715)=MAX(VALUE(LEFT(Q$1,FIND("-",Q$1,1)-1)),VALUE(LEFT(R$1,FIND("-",R$1,1)-1)))+VALUE(LEFT(T$1,FIND("-",T$1,1)-1)),AVERAGE(INDEX($S:$S,ROW(S3715)-VALUE(LEFT(T$1,FIND("-",T$1,1)-1))+1):S3715),($S3715*(2/(VALUE(LEFT(T$1,FIND("-",T$1,1)-1))+1)))+(T3714*(1-(2/(VALUE(LEFT(T$1,FIND("-",T$1,1)-1))+1))))))</f>
        <v>2.1797579482584345E-3</v>
      </c>
      <c r="V3715">
        <f t="shared" si="527"/>
        <v>-5.0000000000000044E-3</v>
      </c>
      <c r="W3715">
        <f>IF(ROW($E3715)&lt;=VALUE(LEFT(W$1,FIND("-",W$1,1)-1))+1,0,IF(ROW($E3714)=VALUE(LEFT(W$1,FIND("-",W$1,1)-1))+1,100-100/(1+ABS((SUMIF(INDEX($V:$V,ROW($V3715)-VALUE(LEFT(W$1,FIND("-",W$1,1)-1))+1):$V3715,"&gt;0",INDEX($V:$V,ROW($V3715)-VALUE(LEFT(W$1,FIND("-",W$1,1)-1))+1):$V3715)/COUNTIF(INDEX($V:$V,ROW($V3715)-VALUE(LEFT(W$1,FIND("-",W$1,1)-1))+1):$V3715,"&gt;0"))/(SUMIF(INDEX($V:$V,ROW($V3715)-VALUE(LEFT(W$1,FIND("-",W$1,1)-1))+1):$V3715,"&lt;0",INDEX($V:$V,ROW($V3715)-VALUE(LEFT(W$1,FIND("-",W$1,1)-1))+1):$V3715)/COUNTIF(INDEX($V:$V,ROW($V3715)-VALUE(LEFT(W$1,FIND("-",W$1,1)-1))+1):$V3715,"&lt;0")))),100-100/(1+ABS((SUMIF(INDEX($V:$V,ROW($V3715)-VALUE(LEFT(W$1,FIND("-",W$1,1)-1))+1):$V3715,"&gt;0",INDEX($V:$V,ROW($V3715)-VALUE(LEFT(W$1,FIND("-",W$1,1)-1))+1):$V3715)/VALUE(LEFT(W$1,FIND("-",W$1,1)-1)))/(SUMIF(INDEX($V:$V,ROW($V3715)-VALUE(LEFT(W$1,FIND("-",W$1,1)-1))+1):$V3715,"&lt;0",INDEX($V:$V,ROW($V3715)-VALUE(LEFT(W$1,FIND("-",W$1,1)-1))+1):$V3715)/VALUE(LEFT(W$1,FIND("-",W$1,1)-1)))))))</f>
        <v>50</v>
      </c>
      <c r="Y3715">
        <f>IF(ROW($E3715)&lt;=VALUE(LEFT(Y$1,FIND("-",Y$1,1)-1)),0,MAX(INDEX(C:C,ROW(C3715)-VALUE(LEFT(Y$1,FIND("-",Y$1,1)-1))+1):C3715))</f>
        <v>0.115</v>
      </c>
      <c r="Z3715">
        <f>IF(ROW($E3715)&lt;=VALUE(LEFT(Z$1,FIND("-",Z$1,1)-1)),0,MIN(INDEX(D:D,ROW(D3715)-VALUE(LEFT(Z$1,FIND("-",Z$1,1)-1))+1):D3715))</f>
        <v>9.5000000000000001E-2</v>
      </c>
      <c r="AA3715">
        <f t="shared" si="522"/>
        <v>49.999999999999964</v>
      </c>
      <c r="AB3715">
        <f>IF(ROW($AA3715)&lt;=VALUE(LEFT(AA$1,FIND("-",AA$1,1)-1))+VALUE(LEFT(AB$1,FIND("-",AB$1,1)-1)-1),0,AVERAGE(INDEX($AA:$AA,ROW($AA3715)-VALUE(LEFT(AB$1,FIND("-",AB$1,1)-1))+1):$AA3715))</f>
        <v>66.666666666666643</v>
      </c>
      <c r="AC3715">
        <f>IF(ROW($AA3715)&lt;=VALUE(LEFT(AA$1,FIND("-",AA$1,1)-1))+VALUE(LEFT(AB$1,FIND("-",AB$1,1)-1)-1)+VALUE(LEFT(AC$1,FIND("-",AC$1,1)-1)-1),0,AVERAGE(INDEX($AB:$AB,ROW($AB3715)-VALUE(LEFT(AC$1,FIND("-",AC$1,1)-1))+1):$AB3715))</f>
        <v>80.555555555555543</v>
      </c>
      <c r="AE3715">
        <f t="shared" si="528"/>
        <v>350815844</v>
      </c>
      <c r="AG3715" t="str">
        <f t="shared" ref="AG3715:AG3778" si="530">IF(K3715="Buy","Buy",IF(K3715="Sell","Sell",""))</f>
        <v/>
      </c>
    </row>
    <row r="3716" spans="1:33" x14ac:dyDescent="0.25">
      <c r="A3716" s="6">
        <v>42528</v>
      </c>
      <c r="B3716">
        <v>0.105</v>
      </c>
      <c r="C3716">
        <v>0.105</v>
      </c>
      <c r="D3716">
        <v>0.105</v>
      </c>
      <c r="E3716">
        <v>0.105</v>
      </c>
      <c r="F3716">
        <v>0.105</v>
      </c>
      <c r="G3716">
        <v>0</v>
      </c>
      <c r="I3716" t="str">
        <f t="shared" si="523"/>
        <v/>
      </c>
      <c r="J3716" t="str">
        <f t="shared" si="524"/>
        <v/>
      </c>
      <c r="K3716" t="str">
        <f t="shared" si="525"/>
        <v>Sell</v>
      </c>
      <c r="M3716" s="11" t="str">
        <f t="shared" si="529"/>
        <v>Sell</v>
      </c>
      <c r="O3716">
        <f>IF(ROW($E3716)&lt;=VALUE(LEFT(O$1,FIND("-",O$1,1)-1)),0,IF(ROW($E3716)=VALUE(LEFT(O$1,FIND("-",O$1,1)-1))+1,AVERAGE(INDEX($E:$E,ROW($E3716)-VALUE(LEFT(O$1,FIND("-",O$1,1)-1))):$E3716),($E3716*(2/(VALUE(LEFT(O$1,FIND("-",O$1,1)-1))+1)))+(O3715*(1-(2/(VALUE(LEFT(O$1,FIND("-",O$1,1)-1))+1))))))</f>
        <v>0.11076599465080048</v>
      </c>
      <c r="Q3716">
        <f>IF(ROW($E3716)&lt;=VALUE(LEFT(Q$1,FIND("-",Q$1,1)-1)),0,IF(ROW($E3716)=VALUE(LEFT(Q$1,FIND("-",Q$1,1)-1))+1,AVERAGE(INDEX($E:$E,ROW($E3716)-VALUE(LEFT(Q$1,FIND("-",Q$1,1)-1))):$E3716),($E3716*(2/(VALUE(LEFT(Q$1,FIND("-",Q$1,1)-1))+1)))+(Q3715*(1-(2/(VALUE(LEFT(Q$1,FIND("-",Q$1,1)-1))+1))))))</f>
        <v>0.1060243559072313</v>
      </c>
      <c r="R3716">
        <f>IF(ROW($E3716)&lt;=VALUE(LEFT(R$1,FIND("-",R$1,1)-1)),0,IF(ROW($E3716)=VALUE(LEFT(R$1,FIND("-",R$1,1)-1))+1,AVERAGE(INDEX($E:$E,ROW($E3716)-VALUE(LEFT(R$1,FIND("-",R$1,1)-1))):$E3716),($E3716*(2/(VALUE(LEFT(R$1,FIND("-",R$1,1)-1))+1)))+(R3715*(1-(2/(VALUE(LEFT(R$1,FIND("-",R$1,1)-1))+1))))))</f>
        <v>0.10368861503712257</v>
      </c>
      <c r="S3716">
        <f t="shared" si="526"/>
        <v>2.3357408701087379E-3</v>
      </c>
      <c r="T3716">
        <f>IF(ROW($E3716)&lt;=MAX(VALUE(LEFT(Q$1,FIND("-",Q$1,1)-1)),VALUE(LEFT(R$1,FIND("-",R$1,1)-1)))+VALUE(LEFT(T$1,FIND("-",T$1,1)-1))-1,0,IF(ROW($E3716)=MAX(VALUE(LEFT(Q$1,FIND("-",Q$1,1)-1)),VALUE(LEFT(R$1,FIND("-",R$1,1)-1)))+VALUE(LEFT(T$1,FIND("-",T$1,1)-1)),AVERAGE(INDEX($S:$S,ROW(S3716)-VALUE(LEFT(T$1,FIND("-",T$1,1)-1))+1):S3716),($S3716*(2/(VALUE(LEFT(T$1,FIND("-",T$1,1)-1))+1)))+(T3715*(1-(2/(VALUE(LEFT(T$1,FIND("-",T$1,1)-1))+1))))))</f>
        <v>2.2109545326284953E-3</v>
      </c>
      <c r="V3716">
        <f t="shared" si="527"/>
        <v>0</v>
      </c>
      <c r="W3716">
        <f>IF(ROW($E3716)&lt;=VALUE(LEFT(W$1,FIND("-",W$1,1)-1))+1,0,IF(ROW($E3715)=VALUE(LEFT(W$1,FIND("-",W$1,1)-1))+1,100-100/(1+ABS((SUMIF(INDEX($V:$V,ROW($V3716)-VALUE(LEFT(W$1,FIND("-",W$1,1)-1))+1):$V3716,"&gt;0",INDEX($V:$V,ROW($V3716)-VALUE(LEFT(W$1,FIND("-",W$1,1)-1))+1):$V3716)/COUNTIF(INDEX($V:$V,ROW($V3716)-VALUE(LEFT(W$1,FIND("-",W$1,1)-1))+1):$V3716,"&gt;0"))/(SUMIF(INDEX($V:$V,ROW($V3716)-VALUE(LEFT(W$1,FIND("-",W$1,1)-1))+1):$V3716,"&lt;0",INDEX($V:$V,ROW($V3716)-VALUE(LEFT(W$1,FIND("-",W$1,1)-1))+1):$V3716)/COUNTIF(INDEX($V:$V,ROW($V3716)-VALUE(LEFT(W$1,FIND("-",W$1,1)-1))+1):$V3716,"&lt;0")))),100-100/(1+ABS((SUMIF(INDEX($V:$V,ROW($V3716)-VALUE(LEFT(W$1,FIND("-",W$1,1)-1))+1):$V3716,"&gt;0",INDEX($V:$V,ROW($V3716)-VALUE(LEFT(W$1,FIND("-",W$1,1)-1))+1):$V3716)/VALUE(LEFT(W$1,FIND("-",W$1,1)-1)))/(SUMIF(INDEX($V:$V,ROW($V3716)-VALUE(LEFT(W$1,FIND("-",W$1,1)-1))+1):$V3716,"&lt;0",INDEX($V:$V,ROW($V3716)-VALUE(LEFT(W$1,FIND("-",W$1,1)-1))+1):$V3716)/VALUE(LEFT(W$1,FIND("-",W$1,1)-1)))))))</f>
        <v>54.54545454545454</v>
      </c>
      <c r="Y3716">
        <f>IF(ROW($E3716)&lt;=VALUE(LEFT(Y$1,FIND("-",Y$1,1)-1)),0,MAX(INDEX(C:C,ROW(C3716)-VALUE(LEFT(Y$1,FIND("-",Y$1,1)-1))+1):C3716))</f>
        <v>0.115</v>
      </c>
      <c r="Z3716">
        <f>IF(ROW($E3716)&lt;=VALUE(LEFT(Z$1,FIND("-",Z$1,1)-1)),0,MIN(INDEX(D:D,ROW(D3716)-VALUE(LEFT(Z$1,FIND("-",Z$1,1)-1))+1):D3716))</f>
        <v>9.5000000000000001E-2</v>
      </c>
      <c r="AA3716">
        <f t="shared" si="522"/>
        <v>49.999999999999964</v>
      </c>
      <c r="AB3716">
        <f>IF(ROW($AA3716)&lt;=VALUE(LEFT(AA$1,FIND("-",AA$1,1)-1))+VALUE(LEFT(AB$1,FIND("-",AB$1,1)-1)-1),0,AVERAGE(INDEX($AA:$AA,ROW($AA3716)-VALUE(LEFT(AB$1,FIND("-",AB$1,1)-1))+1):$AA3716))</f>
        <v>58.333333333333307</v>
      </c>
      <c r="AC3716">
        <f>IF(ROW($AA3716)&lt;=VALUE(LEFT(AA$1,FIND("-",AA$1,1)-1))+VALUE(LEFT(AB$1,FIND("-",AB$1,1)-1)-1)+VALUE(LEFT(AC$1,FIND("-",AC$1,1)-1)-1),0,AVERAGE(INDEX($AB:$AB,ROW($AB3716)-VALUE(LEFT(AC$1,FIND("-",AC$1,1)-1))+1):$AB3716))</f>
        <v>69.444444444444414</v>
      </c>
      <c r="AE3716">
        <f t="shared" si="528"/>
        <v>350815844</v>
      </c>
      <c r="AG3716" t="str">
        <f t="shared" si="530"/>
        <v>Sell</v>
      </c>
    </row>
    <row r="3717" spans="1:33" x14ac:dyDescent="0.25">
      <c r="A3717" s="6">
        <v>42529</v>
      </c>
      <c r="B3717">
        <v>0.105</v>
      </c>
      <c r="C3717">
        <v>0.105</v>
      </c>
      <c r="D3717">
        <v>0.105</v>
      </c>
      <c r="E3717">
        <v>0.105</v>
      </c>
      <c r="F3717">
        <v>0.105</v>
      </c>
      <c r="G3717">
        <v>13500</v>
      </c>
      <c r="I3717" t="str">
        <f t="shared" si="523"/>
        <v>Bearish</v>
      </c>
      <c r="J3717" t="str">
        <f t="shared" si="524"/>
        <v/>
      </c>
      <c r="K3717" t="str">
        <f t="shared" si="525"/>
        <v/>
      </c>
      <c r="M3717" s="11" t="str">
        <f t="shared" si="529"/>
        <v/>
      </c>
      <c r="O3717">
        <f>IF(ROW($E3717)&lt;=VALUE(LEFT(O$1,FIND("-",O$1,1)-1)),0,IF(ROW($E3717)=VALUE(LEFT(O$1,FIND("-",O$1,1)-1))+1,AVERAGE(INDEX($E:$E,ROW($E3717)-VALUE(LEFT(O$1,FIND("-",O$1,1)-1))):$E3717),($E3717*(2/(VALUE(LEFT(O$1,FIND("-",O$1,1)-1))+1)))+(O3716*(1-(2/(VALUE(LEFT(O$1,FIND("-",O$1,1)-1))+1))))))</f>
        <v>0.11070862156969799</v>
      </c>
      <c r="Q3717">
        <f>IF(ROW($E3717)&lt;=VALUE(LEFT(Q$1,FIND("-",Q$1,1)-1)),0,IF(ROW($E3717)=VALUE(LEFT(Q$1,FIND("-",Q$1,1)-1))+1,AVERAGE(INDEX($E:$E,ROW($E3717)-VALUE(LEFT(Q$1,FIND("-",Q$1,1)-1))):$E3717),($E3717*(2/(VALUE(LEFT(Q$1,FIND("-",Q$1,1)-1))+1)))+(Q3716*(1-(2/(VALUE(LEFT(Q$1,FIND("-",Q$1,1)-1))+1))))))</f>
        <v>0.10586676269073418</v>
      </c>
      <c r="R3717">
        <f>IF(ROW($E3717)&lt;=VALUE(LEFT(R$1,FIND("-",R$1,1)-1)),0,IF(ROW($E3717)=VALUE(LEFT(R$1,FIND("-",R$1,1)-1))+1,AVERAGE(INDEX($E:$E,ROW($E3717)-VALUE(LEFT(R$1,FIND("-",R$1,1)-1))):$E3717),($E3717*(2/(VALUE(LEFT(R$1,FIND("-",R$1,1)-1))+1)))+(R3716*(1-(2/(VALUE(LEFT(R$1,FIND("-",R$1,1)-1))+1))))))</f>
        <v>0.10378575466400237</v>
      </c>
      <c r="S3717">
        <f t="shared" si="526"/>
        <v>2.0810080267318065E-3</v>
      </c>
      <c r="T3717">
        <f>IF(ROW($E3717)&lt;=MAX(VALUE(LEFT(Q$1,FIND("-",Q$1,1)-1)),VALUE(LEFT(R$1,FIND("-",R$1,1)-1)))+VALUE(LEFT(T$1,FIND("-",T$1,1)-1))-1,0,IF(ROW($E3717)=MAX(VALUE(LEFT(Q$1,FIND("-",Q$1,1)-1)),VALUE(LEFT(R$1,FIND("-",R$1,1)-1)))+VALUE(LEFT(T$1,FIND("-",T$1,1)-1)),AVERAGE(INDEX($S:$S,ROW(S3717)-VALUE(LEFT(T$1,FIND("-",T$1,1)-1))+1):S3717),($S3717*(2/(VALUE(LEFT(T$1,FIND("-",T$1,1)-1))+1)))+(T3716*(1-(2/(VALUE(LEFT(T$1,FIND("-",T$1,1)-1))+1))))))</f>
        <v>2.1849652314491577E-3</v>
      </c>
      <c r="V3717">
        <f t="shared" si="527"/>
        <v>0</v>
      </c>
      <c r="W3717">
        <f>IF(ROW($E3717)&lt;=VALUE(LEFT(W$1,FIND("-",W$1,1)-1))+1,0,IF(ROW($E3716)=VALUE(LEFT(W$1,FIND("-",W$1,1)-1))+1,100-100/(1+ABS((SUMIF(INDEX($V:$V,ROW($V3717)-VALUE(LEFT(W$1,FIND("-",W$1,1)-1))+1):$V3717,"&gt;0",INDEX($V:$V,ROW($V3717)-VALUE(LEFT(W$1,FIND("-",W$1,1)-1))+1):$V3717)/COUNTIF(INDEX($V:$V,ROW($V3717)-VALUE(LEFT(W$1,FIND("-",W$1,1)-1))+1):$V3717,"&gt;0"))/(SUMIF(INDEX($V:$V,ROW($V3717)-VALUE(LEFT(W$1,FIND("-",W$1,1)-1))+1):$V3717,"&lt;0",INDEX($V:$V,ROW($V3717)-VALUE(LEFT(W$1,FIND("-",W$1,1)-1))+1):$V3717)/COUNTIF(INDEX($V:$V,ROW($V3717)-VALUE(LEFT(W$1,FIND("-",W$1,1)-1))+1):$V3717,"&lt;0")))),100-100/(1+ABS((SUMIF(INDEX($V:$V,ROW($V3717)-VALUE(LEFT(W$1,FIND("-",W$1,1)-1))+1):$V3717,"&gt;0",INDEX($V:$V,ROW($V3717)-VALUE(LEFT(W$1,FIND("-",W$1,1)-1))+1):$V3717)/VALUE(LEFT(W$1,FIND("-",W$1,1)-1)))/(SUMIF(INDEX($V:$V,ROW($V3717)-VALUE(LEFT(W$1,FIND("-",W$1,1)-1))+1):$V3717,"&lt;0",INDEX($V:$V,ROW($V3717)-VALUE(LEFT(W$1,FIND("-",W$1,1)-1))+1):$V3717)/VALUE(LEFT(W$1,FIND("-",W$1,1)-1)))))))</f>
        <v>50</v>
      </c>
      <c r="Y3717">
        <f>IF(ROW($E3717)&lt;=VALUE(LEFT(Y$1,FIND("-",Y$1,1)-1)),0,MAX(INDEX(C:C,ROW(C3717)-VALUE(LEFT(Y$1,FIND("-",Y$1,1)-1))+1):C3717))</f>
        <v>0.115</v>
      </c>
      <c r="Z3717">
        <f>IF(ROW($E3717)&lt;=VALUE(LEFT(Z$1,FIND("-",Z$1,1)-1)),0,MIN(INDEX(D:D,ROW(D3717)-VALUE(LEFT(Z$1,FIND("-",Z$1,1)-1))+1):D3717))</f>
        <v>9.5000000000000001E-2</v>
      </c>
      <c r="AA3717">
        <f t="shared" si="522"/>
        <v>49.999999999999964</v>
      </c>
      <c r="AB3717">
        <f>IF(ROW($AA3717)&lt;=VALUE(LEFT(AA$1,FIND("-",AA$1,1)-1))+VALUE(LEFT(AB$1,FIND("-",AB$1,1)-1)-1),0,AVERAGE(INDEX($AA:$AA,ROW($AA3717)-VALUE(LEFT(AB$1,FIND("-",AB$1,1)-1))+1):$AA3717))</f>
        <v>49.999999999999964</v>
      </c>
      <c r="AC3717">
        <f>IF(ROW($AA3717)&lt;=VALUE(LEFT(AA$1,FIND("-",AA$1,1)-1))+VALUE(LEFT(AB$1,FIND("-",AB$1,1)-1)-1)+VALUE(LEFT(AC$1,FIND("-",AC$1,1)-1)-1),0,AVERAGE(INDEX($AB:$AB,ROW($AB3717)-VALUE(LEFT(AC$1,FIND("-",AC$1,1)-1))+1):$AB3717))</f>
        <v>58.333333333333307</v>
      </c>
      <c r="AE3717">
        <f t="shared" si="528"/>
        <v>350815844</v>
      </c>
      <c r="AG3717" t="str">
        <f t="shared" si="530"/>
        <v/>
      </c>
    </row>
    <row r="3718" spans="1:33" x14ac:dyDescent="0.25">
      <c r="A3718" s="6">
        <v>42530</v>
      </c>
      <c r="B3718">
        <v>0.105</v>
      </c>
      <c r="C3718">
        <v>0.105</v>
      </c>
      <c r="D3718">
        <v>0.105</v>
      </c>
      <c r="E3718">
        <v>0.105</v>
      </c>
      <c r="F3718">
        <v>0.105</v>
      </c>
      <c r="G3718">
        <v>0</v>
      </c>
      <c r="I3718" t="str">
        <f t="shared" si="523"/>
        <v/>
      </c>
      <c r="J3718" t="str">
        <f t="shared" si="524"/>
        <v/>
      </c>
      <c r="K3718" t="str">
        <f t="shared" si="525"/>
        <v/>
      </c>
      <c r="M3718" s="11" t="str">
        <f t="shared" si="529"/>
        <v/>
      </c>
      <c r="O3718">
        <f>IF(ROW($E3718)&lt;=VALUE(LEFT(O$1,FIND("-",O$1,1)-1)),0,IF(ROW($E3718)=VALUE(LEFT(O$1,FIND("-",O$1,1)-1))+1,AVERAGE(INDEX($E:$E,ROW($E3718)-VALUE(LEFT(O$1,FIND("-",O$1,1)-1))):$E3718),($E3718*(2/(VALUE(LEFT(O$1,FIND("-",O$1,1)-1))+1)))+(O3717*(1-(2/(VALUE(LEFT(O$1,FIND("-",O$1,1)-1))+1))))))</f>
        <v>0.11065181936502438</v>
      </c>
      <c r="Q3718">
        <f>IF(ROW($E3718)&lt;=VALUE(LEFT(Q$1,FIND("-",Q$1,1)-1)),0,IF(ROW($E3718)=VALUE(LEFT(Q$1,FIND("-",Q$1,1)-1))+1,AVERAGE(INDEX($E:$E,ROW($E3718)-VALUE(LEFT(Q$1,FIND("-",Q$1,1)-1))):$E3718),($E3718*(2/(VALUE(LEFT(Q$1,FIND("-",Q$1,1)-1))+1)))+(Q3717*(1-(2/(VALUE(LEFT(Q$1,FIND("-",Q$1,1)-1))+1))))))</f>
        <v>0.10573341458446739</v>
      </c>
      <c r="R3718">
        <f>IF(ROW($E3718)&lt;=VALUE(LEFT(R$1,FIND("-",R$1,1)-1)),0,IF(ROW($E3718)=VALUE(LEFT(R$1,FIND("-",R$1,1)-1))+1,AVERAGE(INDEX($E:$E,ROW($E3718)-VALUE(LEFT(R$1,FIND("-",R$1,1)-1))):$E3718),($E3718*(2/(VALUE(LEFT(R$1,FIND("-",R$1,1)-1))+1)))+(R3717*(1-(2/(VALUE(LEFT(R$1,FIND("-",R$1,1)-1))+1))))))</f>
        <v>0.10387569876296515</v>
      </c>
      <c r="S3718">
        <f t="shared" si="526"/>
        <v>1.8577158215022371E-3</v>
      </c>
      <c r="T3718">
        <f>IF(ROW($E3718)&lt;=MAX(VALUE(LEFT(Q$1,FIND("-",Q$1,1)-1)),VALUE(LEFT(R$1,FIND("-",R$1,1)-1)))+VALUE(LEFT(T$1,FIND("-",T$1,1)-1))-1,0,IF(ROW($E3718)=MAX(VALUE(LEFT(Q$1,FIND("-",Q$1,1)-1)),VALUE(LEFT(R$1,FIND("-",R$1,1)-1)))+VALUE(LEFT(T$1,FIND("-",T$1,1)-1)),AVERAGE(INDEX($S:$S,ROW(S3718)-VALUE(LEFT(T$1,FIND("-",T$1,1)-1))+1):S3718),($S3718*(2/(VALUE(LEFT(T$1,FIND("-",T$1,1)-1))+1)))+(T3717*(1-(2/(VALUE(LEFT(T$1,FIND("-",T$1,1)-1))+1))))))</f>
        <v>2.1195153494597738E-3</v>
      </c>
      <c r="V3718">
        <f t="shared" si="527"/>
        <v>0</v>
      </c>
      <c r="W3718">
        <f>IF(ROW($E3718)&lt;=VALUE(LEFT(W$1,FIND("-",W$1,1)-1))+1,0,IF(ROW($E3717)=VALUE(LEFT(W$1,FIND("-",W$1,1)-1))+1,100-100/(1+ABS((SUMIF(INDEX($V:$V,ROW($V3718)-VALUE(LEFT(W$1,FIND("-",W$1,1)-1))+1):$V3718,"&gt;0",INDEX($V:$V,ROW($V3718)-VALUE(LEFT(W$1,FIND("-",W$1,1)-1))+1):$V3718)/COUNTIF(INDEX($V:$V,ROW($V3718)-VALUE(LEFT(W$1,FIND("-",W$1,1)-1))+1):$V3718,"&gt;0"))/(SUMIF(INDEX($V:$V,ROW($V3718)-VALUE(LEFT(W$1,FIND("-",W$1,1)-1))+1):$V3718,"&lt;0",INDEX($V:$V,ROW($V3718)-VALUE(LEFT(W$1,FIND("-",W$1,1)-1))+1):$V3718)/COUNTIF(INDEX($V:$V,ROW($V3718)-VALUE(LEFT(W$1,FIND("-",W$1,1)-1))+1):$V3718,"&lt;0")))),100-100/(1+ABS((SUMIF(INDEX($V:$V,ROW($V3718)-VALUE(LEFT(W$1,FIND("-",W$1,1)-1))+1):$V3718,"&gt;0",INDEX($V:$V,ROW($V3718)-VALUE(LEFT(W$1,FIND("-",W$1,1)-1))+1):$V3718)/VALUE(LEFT(W$1,FIND("-",W$1,1)-1)))/(SUMIF(INDEX($V:$V,ROW($V3718)-VALUE(LEFT(W$1,FIND("-",W$1,1)-1))+1):$V3718,"&lt;0",INDEX($V:$V,ROW($V3718)-VALUE(LEFT(W$1,FIND("-",W$1,1)-1))+1):$V3718)/VALUE(LEFT(W$1,FIND("-",W$1,1)-1)))))))</f>
        <v>50</v>
      </c>
      <c r="Y3718">
        <f>IF(ROW($E3718)&lt;=VALUE(LEFT(Y$1,FIND("-",Y$1,1)-1)),0,MAX(INDEX(C:C,ROW(C3718)-VALUE(LEFT(Y$1,FIND("-",Y$1,1)-1))+1):C3718))</f>
        <v>0.115</v>
      </c>
      <c r="Z3718">
        <f>IF(ROW($E3718)&lt;=VALUE(LEFT(Z$1,FIND("-",Z$1,1)-1)),0,MIN(INDEX(D:D,ROW(D3718)-VALUE(LEFT(Z$1,FIND("-",Z$1,1)-1))+1):D3718))</f>
        <v>9.5000000000000001E-2</v>
      </c>
      <c r="AA3718">
        <f t="shared" si="522"/>
        <v>49.999999999999964</v>
      </c>
      <c r="AB3718">
        <f>IF(ROW($AA3718)&lt;=VALUE(LEFT(AA$1,FIND("-",AA$1,1)-1))+VALUE(LEFT(AB$1,FIND("-",AB$1,1)-1)-1),0,AVERAGE(INDEX($AA:$AA,ROW($AA3718)-VALUE(LEFT(AB$1,FIND("-",AB$1,1)-1))+1):$AA3718))</f>
        <v>49.999999999999964</v>
      </c>
      <c r="AC3718">
        <f>IF(ROW($AA3718)&lt;=VALUE(LEFT(AA$1,FIND("-",AA$1,1)-1))+VALUE(LEFT(AB$1,FIND("-",AB$1,1)-1)-1)+VALUE(LEFT(AC$1,FIND("-",AC$1,1)-1)-1),0,AVERAGE(INDEX($AB:$AB,ROW($AB3718)-VALUE(LEFT(AC$1,FIND("-",AC$1,1)-1))+1):$AB3718))</f>
        <v>52.777777777777743</v>
      </c>
      <c r="AE3718">
        <f t="shared" si="528"/>
        <v>350815844</v>
      </c>
      <c r="AG3718" t="str">
        <f t="shared" si="530"/>
        <v/>
      </c>
    </row>
    <row r="3719" spans="1:33" x14ac:dyDescent="0.25">
      <c r="A3719" s="6">
        <v>42531</v>
      </c>
      <c r="B3719">
        <v>0.105</v>
      </c>
      <c r="C3719">
        <v>0.105</v>
      </c>
      <c r="D3719">
        <v>0.105</v>
      </c>
      <c r="E3719">
        <v>0.105</v>
      </c>
      <c r="F3719">
        <v>0.105</v>
      </c>
      <c r="G3719">
        <v>3500</v>
      </c>
      <c r="I3719" t="str">
        <f t="shared" si="523"/>
        <v/>
      </c>
      <c r="J3719" t="str">
        <f t="shared" si="524"/>
        <v/>
      </c>
      <c r="K3719" t="str">
        <f t="shared" si="525"/>
        <v/>
      </c>
      <c r="M3719" s="11" t="str">
        <f t="shared" si="529"/>
        <v/>
      </c>
      <c r="O3719">
        <f>IF(ROW($E3719)&lt;=VALUE(LEFT(O$1,FIND("-",O$1,1)-1)),0,IF(ROW($E3719)=VALUE(LEFT(O$1,FIND("-",O$1,1)-1))+1,AVERAGE(INDEX($E:$E,ROW($E3719)-VALUE(LEFT(O$1,FIND("-",O$1,1)-1))):$E3719),($E3719*(2/(VALUE(LEFT(O$1,FIND("-",O$1,1)-1))+1)))+(O3718*(1-(2/(VALUE(LEFT(O$1,FIND("-",O$1,1)-1))+1))))))</f>
        <v>0.11059558235641719</v>
      </c>
      <c r="Q3719">
        <f>IF(ROW($E3719)&lt;=VALUE(LEFT(Q$1,FIND("-",Q$1,1)-1)),0,IF(ROW($E3719)=VALUE(LEFT(Q$1,FIND("-",Q$1,1)-1))+1,AVERAGE(INDEX($E:$E,ROW($E3719)-VALUE(LEFT(Q$1,FIND("-",Q$1,1)-1))):$E3719),($E3719*(2/(VALUE(LEFT(Q$1,FIND("-",Q$1,1)-1))+1)))+(Q3718*(1-(2/(VALUE(LEFT(Q$1,FIND("-",Q$1,1)-1))+1))))))</f>
        <v>0.1056205815714724</v>
      </c>
      <c r="R3719">
        <f>IF(ROW($E3719)&lt;=VALUE(LEFT(R$1,FIND("-",R$1,1)-1)),0,IF(ROW($E3719)=VALUE(LEFT(R$1,FIND("-",R$1,1)-1))+1,AVERAGE(INDEX($E:$E,ROW($E3719)-VALUE(LEFT(R$1,FIND("-",R$1,1)-1))):$E3719),($E3719*(2/(VALUE(LEFT(R$1,FIND("-",R$1,1)-1))+1)))+(R3718*(1-(2/(VALUE(LEFT(R$1,FIND("-",R$1,1)-1))+1))))))</f>
        <v>0.10395898033607884</v>
      </c>
      <c r="S3719">
        <f t="shared" si="526"/>
        <v>1.6616012353935644E-3</v>
      </c>
      <c r="T3719">
        <f>IF(ROW($E3719)&lt;=MAX(VALUE(LEFT(Q$1,FIND("-",Q$1,1)-1)),VALUE(LEFT(R$1,FIND("-",R$1,1)-1)))+VALUE(LEFT(T$1,FIND("-",T$1,1)-1))-1,0,IF(ROW($E3719)=MAX(VALUE(LEFT(Q$1,FIND("-",Q$1,1)-1)),VALUE(LEFT(R$1,FIND("-",R$1,1)-1)))+VALUE(LEFT(T$1,FIND("-",T$1,1)-1)),AVERAGE(INDEX($S:$S,ROW(S3719)-VALUE(LEFT(T$1,FIND("-",T$1,1)-1))+1):S3719),($S3719*(2/(VALUE(LEFT(T$1,FIND("-",T$1,1)-1))+1)))+(T3718*(1-(2/(VALUE(LEFT(T$1,FIND("-",T$1,1)-1))+1))))))</f>
        <v>2.027932526646532E-3</v>
      </c>
      <c r="V3719">
        <f t="shared" si="527"/>
        <v>0</v>
      </c>
      <c r="W3719">
        <f>IF(ROW($E3719)&lt;=VALUE(LEFT(W$1,FIND("-",W$1,1)-1))+1,0,IF(ROW($E3718)=VALUE(LEFT(W$1,FIND("-",W$1,1)-1))+1,100-100/(1+ABS((SUMIF(INDEX($V:$V,ROW($V3719)-VALUE(LEFT(W$1,FIND("-",W$1,1)-1))+1):$V3719,"&gt;0",INDEX($V:$V,ROW($V3719)-VALUE(LEFT(W$1,FIND("-",W$1,1)-1))+1):$V3719)/COUNTIF(INDEX($V:$V,ROW($V3719)-VALUE(LEFT(W$1,FIND("-",W$1,1)-1))+1):$V3719,"&gt;0"))/(SUMIF(INDEX($V:$V,ROW($V3719)-VALUE(LEFT(W$1,FIND("-",W$1,1)-1))+1):$V3719,"&lt;0",INDEX($V:$V,ROW($V3719)-VALUE(LEFT(W$1,FIND("-",W$1,1)-1))+1):$V3719)/COUNTIF(INDEX($V:$V,ROW($V3719)-VALUE(LEFT(W$1,FIND("-",W$1,1)-1))+1):$V3719,"&lt;0")))),100-100/(1+ABS((SUMIF(INDEX($V:$V,ROW($V3719)-VALUE(LEFT(W$1,FIND("-",W$1,1)-1))+1):$V3719,"&gt;0",INDEX($V:$V,ROW($V3719)-VALUE(LEFT(W$1,FIND("-",W$1,1)-1))+1):$V3719)/VALUE(LEFT(W$1,FIND("-",W$1,1)-1)))/(SUMIF(INDEX($V:$V,ROW($V3719)-VALUE(LEFT(W$1,FIND("-",W$1,1)-1))+1):$V3719,"&lt;0",INDEX($V:$V,ROW($V3719)-VALUE(LEFT(W$1,FIND("-",W$1,1)-1))+1):$V3719)/VALUE(LEFT(W$1,FIND("-",W$1,1)-1)))))))</f>
        <v>62.499999999999993</v>
      </c>
      <c r="Y3719">
        <f>IF(ROW($E3719)&lt;=VALUE(LEFT(Y$1,FIND("-",Y$1,1)-1)),0,MAX(INDEX(C:C,ROW(C3719)-VALUE(LEFT(Y$1,FIND("-",Y$1,1)-1))+1):C3719))</f>
        <v>0.115</v>
      </c>
      <c r="Z3719">
        <f>IF(ROW($E3719)&lt;=VALUE(LEFT(Z$1,FIND("-",Z$1,1)-1)),0,MIN(INDEX(D:D,ROW(D3719)-VALUE(LEFT(Z$1,FIND("-",Z$1,1)-1))+1):D3719))</f>
        <v>0.1</v>
      </c>
      <c r="AA3719">
        <f t="shared" si="522"/>
        <v>33.333333333333272</v>
      </c>
      <c r="AB3719">
        <f>IF(ROW($AA3719)&lt;=VALUE(LEFT(AA$1,FIND("-",AA$1,1)-1))+VALUE(LEFT(AB$1,FIND("-",AB$1,1)-1)-1),0,AVERAGE(INDEX($AA:$AA,ROW($AA3719)-VALUE(LEFT(AB$1,FIND("-",AB$1,1)-1))+1):$AA3719))</f>
        <v>44.4444444444444</v>
      </c>
      <c r="AC3719">
        <f>IF(ROW($AA3719)&lt;=VALUE(LEFT(AA$1,FIND("-",AA$1,1)-1))+VALUE(LEFT(AB$1,FIND("-",AB$1,1)-1)-1)+VALUE(LEFT(AC$1,FIND("-",AC$1,1)-1)-1),0,AVERAGE(INDEX($AB:$AB,ROW($AB3719)-VALUE(LEFT(AC$1,FIND("-",AC$1,1)-1))+1):$AB3719))</f>
        <v>48.148148148148117</v>
      </c>
      <c r="AE3719">
        <f t="shared" si="528"/>
        <v>350815844</v>
      </c>
      <c r="AG3719" t="str">
        <f t="shared" si="530"/>
        <v/>
      </c>
    </row>
    <row r="3720" spans="1:33" x14ac:dyDescent="0.25">
      <c r="A3720" s="6">
        <v>42534</v>
      </c>
      <c r="B3720">
        <v>0.105</v>
      </c>
      <c r="C3720">
        <v>0.11</v>
      </c>
      <c r="D3720">
        <v>0.105</v>
      </c>
      <c r="E3720">
        <v>0.11</v>
      </c>
      <c r="F3720">
        <v>0.11</v>
      </c>
      <c r="G3720">
        <v>73600</v>
      </c>
      <c r="I3720" t="str">
        <f t="shared" si="523"/>
        <v/>
      </c>
      <c r="J3720" t="str">
        <f t="shared" si="524"/>
        <v/>
      </c>
      <c r="K3720" t="str">
        <f t="shared" si="525"/>
        <v/>
      </c>
      <c r="M3720" s="11" t="str">
        <f t="shared" si="529"/>
        <v/>
      </c>
      <c r="O3720">
        <f>IF(ROW($E3720)&lt;=VALUE(LEFT(O$1,FIND("-",O$1,1)-1)),0,IF(ROW($E3720)=VALUE(LEFT(O$1,FIND("-",O$1,1)-1))+1,AVERAGE(INDEX($E:$E,ROW($E3720)-VALUE(LEFT(O$1,FIND("-",O$1,1)-1))):$E3720),($E3720*(2/(VALUE(LEFT(O$1,FIND("-",O$1,1)-1))+1)))+(O3719*(1-(2/(VALUE(LEFT(O$1,FIND("-",O$1,1)-1))+1))))))</f>
        <v>0.11058965616381602</v>
      </c>
      <c r="Q3720">
        <f>IF(ROW($E3720)&lt;=VALUE(LEFT(Q$1,FIND("-",Q$1,1)-1)),0,IF(ROW($E3720)=VALUE(LEFT(Q$1,FIND("-",Q$1,1)-1))+1,AVERAGE(INDEX($E:$E,ROW($E3720)-VALUE(LEFT(Q$1,FIND("-",Q$1,1)-1))):$E3720),($E3720*(2/(VALUE(LEFT(Q$1,FIND("-",Q$1,1)-1))+1)))+(Q3719*(1-(2/(VALUE(LEFT(Q$1,FIND("-",Q$1,1)-1))+1))))))</f>
        <v>0.10629433825278434</v>
      </c>
      <c r="R3720">
        <f>IF(ROW($E3720)&lt;=VALUE(LEFT(R$1,FIND("-",R$1,1)-1)),0,IF(ROW($E3720)=VALUE(LEFT(R$1,FIND("-",R$1,1)-1))+1,AVERAGE(INDEX($E:$E,ROW($E3720)-VALUE(LEFT(R$1,FIND("-",R$1,1)-1))):$E3720),($E3720*(2/(VALUE(LEFT(R$1,FIND("-",R$1,1)-1))+1)))+(R3719*(1-(2/(VALUE(LEFT(R$1,FIND("-",R$1,1)-1))+1))))))</f>
        <v>0.10440646327414707</v>
      </c>
      <c r="S3720">
        <f t="shared" si="526"/>
        <v>1.8878749786372662E-3</v>
      </c>
      <c r="T3720">
        <f>IF(ROW($E3720)&lt;=MAX(VALUE(LEFT(Q$1,FIND("-",Q$1,1)-1)),VALUE(LEFT(R$1,FIND("-",R$1,1)-1)))+VALUE(LEFT(T$1,FIND("-",T$1,1)-1))-1,0,IF(ROW($E3720)=MAX(VALUE(LEFT(Q$1,FIND("-",Q$1,1)-1)),VALUE(LEFT(R$1,FIND("-",R$1,1)-1)))+VALUE(LEFT(T$1,FIND("-",T$1,1)-1)),AVERAGE(INDEX($S:$S,ROW(S3720)-VALUE(LEFT(T$1,FIND("-",T$1,1)-1))+1):S3720),($S3720*(2/(VALUE(LEFT(T$1,FIND("-",T$1,1)-1))+1)))+(T3719*(1-(2/(VALUE(LEFT(T$1,FIND("-",T$1,1)-1))+1))))))</f>
        <v>1.999921017044679E-3</v>
      </c>
      <c r="V3720">
        <f t="shared" si="527"/>
        <v>5.0000000000000044E-3</v>
      </c>
      <c r="W3720">
        <f>IF(ROW($E3720)&lt;=VALUE(LEFT(W$1,FIND("-",W$1,1)-1))+1,0,IF(ROW($E3719)=VALUE(LEFT(W$1,FIND("-",W$1,1)-1))+1,100-100/(1+ABS((SUMIF(INDEX($V:$V,ROW($V3720)-VALUE(LEFT(W$1,FIND("-",W$1,1)-1))+1):$V3720,"&gt;0",INDEX($V:$V,ROW($V3720)-VALUE(LEFT(W$1,FIND("-",W$1,1)-1))+1):$V3720)/COUNTIF(INDEX($V:$V,ROW($V3720)-VALUE(LEFT(W$1,FIND("-",W$1,1)-1))+1):$V3720,"&gt;0"))/(SUMIF(INDEX($V:$V,ROW($V3720)-VALUE(LEFT(W$1,FIND("-",W$1,1)-1))+1):$V3720,"&lt;0",INDEX($V:$V,ROW($V3720)-VALUE(LEFT(W$1,FIND("-",W$1,1)-1))+1):$V3720)/COUNTIF(INDEX($V:$V,ROW($V3720)-VALUE(LEFT(W$1,FIND("-",W$1,1)-1))+1):$V3720,"&lt;0")))),100-100/(1+ABS((SUMIF(INDEX($V:$V,ROW($V3720)-VALUE(LEFT(W$1,FIND("-",W$1,1)-1))+1):$V3720,"&gt;0",INDEX($V:$V,ROW($V3720)-VALUE(LEFT(W$1,FIND("-",W$1,1)-1))+1):$V3720)/VALUE(LEFT(W$1,FIND("-",W$1,1)-1)))/(SUMIF(INDEX($V:$V,ROW($V3720)-VALUE(LEFT(W$1,FIND("-",W$1,1)-1))+1):$V3720,"&lt;0",INDEX($V:$V,ROW($V3720)-VALUE(LEFT(W$1,FIND("-",W$1,1)-1))+1):$V3720)/VALUE(LEFT(W$1,FIND("-",W$1,1)-1)))))))</f>
        <v>57.142857142857146</v>
      </c>
      <c r="Y3720">
        <f>IF(ROW($E3720)&lt;=VALUE(LEFT(Y$1,FIND("-",Y$1,1)-1)),0,MAX(INDEX(C:C,ROW(C3720)-VALUE(LEFT(Y$1,FIND("-",Y$1,1)-1))+1):C3720))</f>
        <v>0.115</v>
      </c>
      <c r="Z3720">
        <f>IF(ROW($E3720)&lt;=VALUE(LEFT(Z$1,FIND("-",Z$1,1)-1)),0,MIN(INDEX(D:D,ROW(D3720)-VALUE(LEFT(Z$1,FIND("-",Z$1,1)-1))+1):D3720))</f>
        <v>0.1</v>
      </c>
      <c r="AA3720">
        <f t="shared" si="522"/>
        <v>66.666666666666643</v>
      </c>
      <c r="AB3720">
        <f>IF(ROW($AA3720)&lt;=VALUE(LEFT(AA$1,FIND("-",AA$1,1)-1))+VALUE(LEFT(AB$1,FIND("-",AB$1,1)-1)-1),0,AVERAGE(INDEX($AA:$AA,ROW($AA3720)-VALUE(LEFT(AB$1,FIND("-",AB$1,1)-1))+1):$AA3720))</f>
        <v>49.999999999999964</v>
      </c>
      <c r="AC3720">
        <f>IF(ROW($AA3720)&lt;=VALUE(LEFT(AA$1,FIND("-",AA$1,1)-1))+VALUE(LEFT(AB$1,FIND("-",AB$1,1)-1)-1)+VALUE(LEFT(AC$1,FIND("-",AC$1,1)-1)-1),0,AVERAGE(INDEX($AB:$AB,ROW($AB3720)-VALUE(LEFT(AC$1,FIND("-",AC$1,1)-1))+1):$AB3720))</f>
        <v>48.148148148148117</v>
      </c>
      <c r="AE3720">
        <f t="shared" si="528"/>
        <v>350889444</v>
      </c>
      <c r="AG3720" t="str">
        <f t="shared" si="530"/>
        <v/>
      </c>
    </row>
    <row r="3721" spans="1:33" x14ac:dyDescent="0.25">
      <c r="A3721" s="6">
        <v>42535</v>
      </c>
      <c r="B3721">
        <v>0.105</v>
      </c>
      <c r="C3721">
        <v>0.11</v>
      </c>
      <c r="D3721">
        <v>0.105</v>
      </c>
      <c r="E3721">
        <v>0.11</v>
      </c>
      <c r="F3721">
        <v>0.11</v>
      </c>
      <c r="G3721">
        <v>30100</v>
      </c>
      <c r="I3721" t="str">
        <f t="shared" si="523"/>
        <v>Bullish</v>
      </c>
      <c r="J3721" t="str">
        <f t="shared" si="524"/>
        <v/>
      </c>
      <c r="K3721" t="str">
        <f t="shared" si="525"/>
        <v/>
      </c>
      <c r="M3721" s="11" t="str">
        <f t="shared" si="529"/>
        <v/>
      </c>
      <c r="O3721">
        <f>IF(ROW($E3721)&lt;=VALUE(LEFT(O$1,FIND("-",O$1,1)-1)),0,IF(ROW($E3721)=VALUE(LEFT(O$1,FIND("-",O$1,1)-1))+1,AVERAGE(INDEX($E:$E,ROW($E3721)-VALUE(LEFT(O$1,FIND("-",O$1,1)-1))):$E3721),($E3721*(2/(VALUE(LEFT(O$1,FIND("-",O$1,1)-1))+1)))+(O3720*(1-(2/(VALUE(LEFT(O$1,FIND("-",O$1,1)-1))+1))))))</f>
        <v>0.11058378893830542</v>
      </c>
      <c r="Q3721">
        <f>IF(ROW($E3721)&lt;=VALUE(LEFT(Q$1,FIND("-",Q$1,1)-1)),0,IF(ROW($E3721)=VALUE(LEFT(Q$1,FIND("-",Q$1,1)-1))+1,AVERAGE(INDEX($E:$E,ROW($E3721)-VALUE(LEFT(Q$1,FIND("-",Q$1,1)-1))):$E3721),($E3721*(2/(VALUE(LEFT(Q$1,FIND("-",Q$1,1)-1))+1)))+(Q3720*(1-(2/(VALUE(LEFT(Q$1,FIND("-",Q$1,1)-1))+1))))))</f>
        <v>0.10686444006004828</v>
      </c>
      <c r="R3721">
        <f>IF(ROW($E3721)&lt;=VALUE(LEFT(R$1,FIND("-",R$1,1)-1)),0,IF(ROW($E3721)=VALUE(LEFT(R$1,FIND("-",R$1,1)-1))+1,AVERAGE(INDEX($E:$E,ROW($E3721)-VALUE(LEFT(R$1,FIND("-",R$1,1)-1))):$E3721),($E3721*(2/(VALUE(LEFT(R$1,FIND("-",R$1,1)-1))+1)))+(R3720*(1-(2/(VALUE(LEFT(R$1,FIND("-",R$1,1)-1))+1))))))</f>
        <v>0.10482079932791397</v>
      </c>
      <c r="S3721">
        <f t="shared" si="526"/>
        <v>2.0436407321343109E-3</v>
      </c>
      <c r="T3721">
        <f>IF(ROW($E3721)&lt;=MAX(VALUE(LEFT(Q$1,FIND("-",Q$1,1)-1)),VALUE(LEFT(R$1,FIND("-",R$1,1)-1)))+VALUE(LEFT(T$1,FIND("-",T$1,1)-1))-1,0,IF(ROW($E3721)=MAX(VALUE(LEFT(Q$1,FIND("-",Q$1,1)-1)),VALUE(LEFT(R$1,FIND("-",R$1,1)-1)))+VALUE(LEFT(T$1,FIND("-",T$1,1)-1)),AVERAGE(INDEX($S:$S,ROW(S3721)-VALUE(LEFT(T$1,FIND("-",T$1,1)-1))+1):S3721),($S3721*(2/(VALUE(LEFT(T$1,FIND("-",T$1,1)-1))+1)))+(T3720*(1-(2/(VALUE(LEFT(T$1,FIND("-",T$1,1)-1))+1))))))</f>
        <v>2.0086649600626057E-3</v>
      </c>
      <c r="V3721">
        <f t="shared" si="527"/>
        <v>0</v>
      </c>
      <c r="W3721">
        <f>IF(ROW($E3721)&lt;=VALUE(LEFT(W$1,FIND("-",W$1,1)-1))+1,0,IF(ROW($E3720)=VALUE(LEFT(W$1,FIND("-",W$1,1)-1))+1,100-100/(1+ABS((SUMIF(INDEX($V:$V,ROW($V3721)-VALUE(LEFT(W$1,FIND("-",W$1,1)-1))+1):$V3721,"&gt;0",INDEX($V:$V,ROW($V3721)-VALUE(LEFT(W$1,FIND("-",W$1,1)-1))+1):$V3721)/COUNTIF(INDEX($V:$V,ROW($V3721)-VALUE(LEFT(W$1,FIND("-",W$1,1)-1))+1):$V3721,"&gt;0"))/(SUMIF(INDEX($V:$V,ROW($V3721)-VALUE(LEFT(W$1,FIND("-",W$1,1)-1))+1):$V3721,"&lt;0",INDEX($V:$V,ROW($V3721)-VALUE(LEFT(W$1,FIND("-",W$1,1)-1))+1):$V3721)/COUNTIF(INDEX($V:$V,ROW($V3721)-VALUE(LEFT(W$1,FIND("-",W$1,1)-1))+1):$V3721,"&lt;0")))),100-100/(1+ABS((SUMIF(INDEX($V:$V,ROW($V3721)-VALUE(LEFT(W$1,FIND("-",W$1,1)-1))+1):$V3721,"&gt;0",INDEX($V:$V,ROW($V3721)-VALUE(LEFT(W$1,FIND("-",W$1,1)-1))+1):$V3721)/VALUE(LEFT(W$1,FIND("-",W$1,1)-1)))/(SUMIF(INDEX($V:$V,ROW($V3721)-VALUE(LEFT(W$1,FIND("-",W$1,1)-1))+1):$V3721,"&lt;0",INDEX($V:$V,ROW($V3721)-VALUE(LEFT(W$1,FIND("-",W$1,1)-1))+1):$V3721)/VALUE(LEFT(W$1,FIND("-",W$1,1)-1)))))))</f>
        <v>57.142857142857146</v>
      </c>
      <c r="Y3721">
        <f>IF(ROW($E3721)&lt;=VALUE(LEFT(Y$1,FIND("-",Y$1,1)-1)),0,MAX(INDEX(C:C,ROW(C3721)-VALUE(LEFT(Y$1,FIND("-",Y$1,1)-1))+1):C3721))</f>
        <v>0.115</v>
      </c>
      <c r="Z3721">
        <f>IF(ROW($E3721)&lt;=VALUE(LEFT(Z$1,FIND("-",Z$1,1)-1)),0,MIN(INDEX(D:D,ROW(D3721)-VALUE(LEFT(Z$1,FIND("-",Z$1,1)-1))+1):D3721))</f>
        <v>0.1</v>
      </c>
      <c r="AA3721">
        <f t="shared" si="522"/>
        <v>66.666666666666643</v>
      </c>
      <c r="AB3721">
        <f>IF(ROW($AA3721)&lt;=VALUE(LEFT(AA$1,FIND("-",AA$1,1)-1))+VALUE(LEFT(AB$1,FIND("-",AB$1,1)-1)-1),0,AVERAGE(INDEX($AA:$AA,ROW($AA3721)-VALUE(LEFT(AB$1,FIND("-",AB$1,1)-1))+1):$AA3721))</f>
        <v>55.555555555555522</v>
      </c>
      <c r="AC3721">
        <f>IF(ROW($AA3721)&lt;=VALUE(LEFT(AA$1,FIND("-",AA$1,1)-1))+VALUE(LEFT(AB$1,FIND("-",AB$1,1)-1)-1)+VALUE(LEFT(AC$1,FIND("-",AC$1,1)-1)-1),0,AVERAGE(INDEX($AB:$AB,ROW($AB3721)-VALUE(LEFT(AC$1,FIND("-",AC$1,1)-1))+1):$AB3721))</f>
        <v>49.999999999999964</v>
      </c>
      <c r="AE3721">
        <f t="shared" si="528"/>
        <v>350889444</v>
      </c>
      <c r="AG3721" t="str">
        <f t="shared" si="530"/>
        <v/>
      </c>
    </row>
    <row r="3722" spans="1:33" x14ac:dyDescent="0.25">
      <c r="A3722" s="6">
        <v>42536</v>
      </c>
      <c r="B3722">
        <v>0.11</v>
      </c>
      <c r="C3722">
        <v>0.12</v>
      </c>
      <c r="D3722">
        <v>0.11</v>
      </c>
      <c r="E3722">
        <v>0.11</v>
      </c>
      <c r="F3722">
        <v>0.11</v>
      </c>
      <c r="G3722">
        <v>694500</v>
      </c>
      <c r="I3722" t="str">
        <f t="shared" si="523"/>
        <v/>
      </c>
      <c r="J3722" t="str">
        <f t="shared" si="524"/>
        <v/>
      </c>
      <c r="K3722" t="str">
        <f t="shared" si="525"/>
        <v/>
      </c>
      <c r="M3722" s="11" t="str">
        <f t="shared" si="529"/>
        <v/>
      </c>
      <c r="O3722">
        <f>IF(ROW($E3722)&lt;=VALUE(LEFT(O$1,FIND("-",O$1,1)-1)),0,IF(ROW($E3722)=VALUE(LEFT(O$1,FIND("-",O$1,1)-1))+1,AVERAGE(INDEX($E:$E,ROW($E3722)-VALUE(LEFT(O$1,FIND("-",O$1,1)-1))):$E3722),($E3722*(2/(VALUE(LEFT(O$1,FIND("-",O$1,1)-1))+1)))+(O3721*(1-(2/(VALUE(LEFT(O$1,FIND("-",O$1,1)-1))+1))))))</f>
        <v>0.11057798009314816</v>
      </c>
      <c r="Q3722">
        <f>IF(ROW($E3722)&lt;=VALUE(LEFT(Q$1,FIND("-",Q$1,1)-1)),0,IF(ROW($E3722)=VALUE(LEFT(Q$1,FIND("-",Q$1,1)-1))+1,AVERAGE(INDEX($E:$E,ROW($E3722)-VALUE(LEFT(Q$1,FIND("-",Q$1,1)-1))):$E3722),($E3722*(2/(VALUE(LEFT(Q$1,FIND("-",Q$1,1)-1))+1)))+(Q3721*(1-(2/(VALUE(LEFT(Q$1,FIND("-",Q$1,1)-1))+1))))))</f>
        <v>0.10734683389696392</v>
      </c>
      <c r="R3722">
        <f>IF(ROW($E3722)&lt;=VALUE(LEFT(R$1,FIND("-",R$1,1)-1)),0,IF(ROW($E3722)=VALUE(LEFT(R$1,FIND("-",R$1,1)-1))+1,AVERAGE(INDEX($E:$E,ROW($E3722)-VALUE(LEFT(R$1,FIND("-",R$1,1)-1))):$E3722),($E3722*(2/(VALUE(LEFT(R$1,FIND("-",R$1,1)-1))+1)))+(R3721*(1-(2/(VALUE(LEFT(R$1,FIND("-",R$1,1)-1))+1))))))</f>
        <v>0.10520444382214256</v>
      </c>
      <c r="S3722">
        <f t="shared" si="526"/>
        <v>2.1423900748213653E-3</v>
      </c>
      <c r="T3722">
        <f>IF(ROW($E3722)&lt;=MAX(VALUE(LEFT(Q$1,FIND("-",Q$1,1)-1)),VALUE(LEFT(R$1,FIND("-",R$1,1)-1)))+VALUE(LEFT(T$1,FIND("-",T$1,1)-1))-1,0,IF(ROW($E3722)=MAX(VALUE(LEFT(Q$1,FIND("-",Q$1,1)-1)),VALUE(LEFT(R$1,FIND("-",R$1,1)-1)))+VALUE(LEFT(T$1,FIND("-",T$1,1)-1)),AVERAGE(INDEX($S:$S,ROW(S3722)-VALUE(LEFT(T$1,FIND("-",T$1,1)-1))+1):S3722),($S3722*(2/(VALUE(LEFT(T$1,FIND("-",T$1,1)-1))+1)))+(T3721*(1-(2/(VALUE(LEFT(T$1,FIND("-",T$1,1)-1))+1))))))</f>
        <v>2.0354099830143576E-3</v>
      </c>
      <c r="V3722">
        <f t="shared" si="527"/>
        <v>0</v>
      </c>
      <c r="W3722">
        <f>IF(ROW($E3722)&lt;=VALUE(LEFT(W$1,FIND("-",W$1,1)-1))+1,0,IF(ROW($E3721)=VALUE(LEFT(W$1,FIND("-",W$1,1)-1))+1,100-100/(1+ABS((SUMIF(INDEX($V:$V,ROW($V3722)-VALUE(LEFT(W$1,FIND("-",W$1,1)-1))+1):$V3722,"&gt;0",INDEX($V:$V,ROW($V3722)-VALUE(LEFT(W$1,FIND("-",W$1,1)-1))+1):$V3722)/COUNTIF(INDEX($V:$V,ROW($V3722)-VALUE(LEFT(W$1,FIND("-",W$1,1)-1))+1):$V3722,"&gt;0"))/(SUMIF(INDEX($V:$V,ROW($V3722)-VALUE(LEFT(W$1,FIND("-",W$1,1)-1))+1):$V3722,"&lt;0",INDEX($V:$V,ROW($V3722)-VALUE(LEFT(W$1,FIND("-",W$1,1)-1))+1):$V3722)/COUNTIF(INDEX($V:$V,ROW($V3722)-VALUE(LEFT(W$1,FIND("-",W$1,1)-1))+1):$V3722,"&lt;0")))),100-100/(1+ABS((SUMIF(INDEX($V:$V,ROW($V3722)-VALUE(LEFT(W$1,FIND("-",W$1,1)-1))+1):$V3722,"&gt;0",INDEX($V:$V,ROW($V3722)-VALUE(LEFT(W$1,FIND("-",W$1,1)-1))+1):$V3722)/VALUE(LEFT(W$1,FIND("-",W$1,1)-1)))/(SUMIF(INDEX($V:$V,ROW($V3722)-VALUE(LEFT(W$1,FIND("-",W$1,1)-1))+1):$V3722,"&lt;0",INDEX($V:$V,ROW($V3722)-VALUE(LEFT(W$1,FIND("-",W$1,1)-1))+1):$V3722)/VALUE(LEFT(W$1,FIND("-",W$1,1)-1)))))))</f>
        <v>66.666666666666657</v>
      </c>
      <c r="Y3722">
        <f>IF(ROW($E3722)&lt;=VALUE(LEFT(Y$1,FIND("-",Y$1,1)-1)),0,MAX(INDEX(C:C,ROW(C3722)-VALUE(LEFT(Y$1,FIND("-",Y$1,1)-1))+1):C3722))</f>
        <v>0.12</v>
      </c>
      <c r="Z3722">
        <f>IF(ROW($E3722)&lt;=VALUE(LEFT(Z$1,FIND("-",Z$1,1)-1)),0,MIN(INDEX(D:D,ROW(D3722)-VALUE(LEFT(Z$1,FIND("-",Z$1,1)-1))+1):D3722))</f>
        <v>0.1</v>
      </c>
      <c r="AA3722">
        <f t="shared" si="522"/>
        <v>50</v>
      </c>
      <c r="AB3722">
        <f>IF(ROW($AA3722)&lt;=VALUE(LEFT(AA$1,FIND("-",AA$1,1)-1))+VALUE(LEFT(AB$1,FIND("-",AB$1,1)-1)-1),0,AVERAGE(INDEX($AA:$AA,ROW($AA3722)-VALUE(LEFT(AB$1,FIND("-",AB$1,1)-1))+1):$AA3722))</f>
        <v>61.111111111111093</v>
      </c>
      <c r="AC3722">
        <f>IF(ROW($AA3722)&lt;=VALUE(LEFT(AA$1,FIND("-",AA$1,1)-1))+VALUE(LEFT(AB$1,FIND("-",AB$1,1)-1)-1)+VALUE(LEFT(AC$1,FIND("-",AC$1,1)-1)-1),0,AVERAGE(INDEX($AB:$AB,ROW($AB3722)-VALUE(LEFT(AC$1,FIND("-",AC$1,1)-1))+1):$AB3722))</f>
        <v>55.555555555555522</v>
      </c>
      <c r="AE3722">
        <f t="shared" si="528"/>
        <v>350889444</v>
      </c>
      <c r="AG3722" t="str">
        <f t="shared" si="530"/>
        <v/>
      </c>
    </row>
    <row r="3723" spans="1:33" x14ac:dyDescent="0.25">
      <c r="A3723" s="6">
        <v>42537</v>
      </c>
      <c r="B3723">
        <v>0.11</v>
      </c>
      <c r="C3723">
        <v>0.11</v>
      </c>
      <c r="D3723">
        <v>0.11</v>
      </c>
      <c r="E3723">
        <v>0.11</v>
      </c>
      <c r="F3723">
        <v>0.11</v>
      </c>
      <c r="G3723">
        <v>20000</v>
      </c>
      <c r="I3723" t="str">
        <f t="shared" si="523"/>
        <v/>
      </c>
      <c r="J3723" t="str">
        <f t="shared" si="524"/>
        <v/>
      </c>
      <c r="K3723" t="str">
        <f t="shared" si="525"/>
        <v/>
      </c>
      <c r="M3723" s="11" t="str">
        <f t="shared" si="529"/>
        <v/>
      </c>
      <c r="O3723">
        <f>IF(ROW($E3723)&lt;=VALUE(LEFT(O$1,FIND("-",O$1,1)-1)),0,IF(ROW($E3723)=VALUE(LEFT(O$1,FIND("-",O$1,1)-1))+1,AVERAGE(INDEX($E:$E,ROW($E3723)-VALUE(LEFT(O$1,FIND("-",O$1,1)-1))):$E3723),($E3723*(2/(VALUE(LEFT(O$1,FIND("-",O$1,1)-1))+1)))+(O3722*(1-(2/(VALUE(LEFT(O$1,FIND("-",O$1,1)-1))+1))))))</f>
        <v>0.11057222904744519</v>
      </c>
      <c r="Q3723">
        <f>IF(ROW($E3723)&lt;=VALUE(LEFT(Q$1,FIND("-",Q$1,1)-1)),0,IF(ROW($E3723)=VALUE(LEFT(Q$1,FIND("-",Q$1,1)-1))+1,AVERAGE(INDEX($E:$E,ROW($E3723)-VALUE(LEFT(Q$1,FIND("-",Q$1,1)-1))):$E3723),($E3723*(2/(VALUE(LEFT(Q$1,FIND("-",Q$1,1)-1))+1)))+(Q3722*(1-(2/(VALUE(LEFT(Q$1,FIND("-",Q$1,1)-1))+1))))))</f>
        <v>0.10775501329743101</v>
      </c>
      <c r="R3723">
        <f>IF(ROW($E3723)&lt;=VALUE(LEFT(R$1,FIND("-",R$1,1)-1)),0,IF(ROW($E3723)=VALUE(LEFT(R$1,FIND("-",R$1,1)-1))+1,AVERAGE(INDEX($E:$E,ROW($E3723)-VALUE(LEFT(R$1,FIND("-",R$1,1)-1))):$E3723),($E3723*(2/(VALUE(LEFT(R$1,FIND("-",R$1,1)-1))+1)))+(R3722*(1-(2/(VALUE(LEFT(R$1,FIND("-",R$1,1)-1))+1))))))</f>
        <v>0.10555967020568754</v>
      </c>
      <c r="S3723">
        <f t="shared" si="526"/>
        <v>2.1953430917434624E-3</v>
      </c>
      <c r="T3723">
        <f>IF(ROW($E3723)&lt;=MAX(VALUE(LEFT(Q$1,FIND("-",Q$1,1)-1)),VALUE(LEFT(R$1,FIND("-",R$1,1)-1)))+VALUE(LEFT(T$1,FIND("-",T$1,1)-1))-1,0,IF(ROW($E3723)=MAX(VALUE(LEFT(Q$1,FIND("-",Q$1,1)-1)),VALUE(LEFT(R$1,FIND("-",R$1,1)-1)))+VALUE(LEFT(T$1,FIND("-",T$1,1)-1)),AVERAGE(INDEX($S:$S,ROW(S3723)-VALUE(LEFT(T$1,FIND("-",T$1,1)-1))+1):S3723),($S3723*(2/(VALUE(LEFT(T$1,FIND("-",T$1,1)-1))+1)))+(T3722*(1-(2/(VALUE(LEFT(T$1,FIND("-",T$1,1)-1))+1))))))</f>
        <v>2.0673966047601786E-3</v>
      </c>
      <c r="V3723">
        <f t="shared" si="527"/>
        <v>0</v>
      </c>
      <c r="W3723">
        <f>IF(ROW($E3723)&lt;=VALUE(LEFT(W$1,FIND("-",W$1,1)-1))+1,0,IF(ROW($E3722)=VALUE(LEFT(W$1,FIND("-",W$1,1)-1))+1,100-100/(1+ABS((SUMIF(INDEX($V:$V,ROW($V3723)-VALUE(LEFT(W$1,FIND("-",W$1,1)-1))+1):$V3723,"&gt;0",INDEX($V:$V,ROW($V3723)-VALUE(LEFT(W$1,FIND("-",W$1,1)-1))+1):$V3723)/COUNTIF(INDEX($V:$V,ROW($V3723)-VALUE(LEFT(W$1,FIND("-",W$1,1)-1))+1):$V3723,"&gt;0"))/(SUMIF(INDEX($V:$V,ROW($V3723)-VALUE(LEFT(W$1,FIND("-",W$1,1)-1))+1):$V3723,"&lt;0",INDEX($V:$V,ROW($V3723)-VALUE(LEFT(W$1,FIND("-",W$1,1)-1))+1):$V3723)/COUNTIF(INDEX($V:$V,ROW($V3723)-VALUE(LEFT(W$1,FIND("-",W$1,1)-1))+1):$V3723,"&lt;0")))),100-100/(1+ABS((SUMIF(INDEX($V:$V,ROW($V3723)-VALUE(LEFT(W$1,FIND("-",W$1,1)-1))+1):$V3723,"&gt;0",INDEX($V:$V,ROW($V3723)-VALUE(LEFT(W$1,FIND("-",W$1,1)-1))+1):$V3723)/VALUE(LEFT(W$1,FIND("-",W$1,1)-1)))/(SUMIF(INDEX($V:$V,ROW($V3723)-VALUE(LEFT(W$1,FIND("-",W$1,1)-1))+1):$V3723,"&lt;0",INDEX($V:$V,ROW($V3723)-VALUE(LEFT(W$1,FIND("-",W$1,1)-1))+1):$V3723)/VALUE(LEFT(W$1,FIND("-",W$1,1)-1)))))))</f>
        <v>66.666666666666657</v>
      </c>
      <c r="Y3723">
        <f>IF(ROW($E3723)&lt;=VALUE(LEFT(Y$1,FIND("-",Y$1,1)-1)),0,MAX(INDEX(C:C,ROW(C3723)-VALUE(LEFT(Y$1,FIND("-",Y$1,1)-1))+1):C3723))</f>
        <v>0.12</v>
      </c>
      <c r="Z3723">
        <f>IF(ROW($E3723)&lt;=VALUE(LEFT(Z$1,FIND("-",Z$1,1)-1)),0,MIN(INDEX(D:D,ROW(D3723)-VALUE(LEFT(Z$1,FIND("-",Z$1,1)-1))+1):D3723))</f>
        <v>0.1</v>
      </c>
      <c r="AA3723">
        <f t="shared" si="522"/>
        <v>50</v>
      </c>
      <c r="AB3723">
        <f>IF(ROW($AA3723)&lt;=VALUE(LEFT(AA$1,FIND("-",AA$1,1)-1))+VALUE(LEFT(AB$1,FIND("-",AB$1,1)-1)-1),0,AVERAGE(INDEX($AA:$AA,ROW($AA3723)-VALUE(LEFT(AB$1,FIND("-",AB$1,1)-1))+1):$AA3723))</f>
        <v>55.555555555555543</v>
      </c>
      <c r="AC3723">
        <f>IF(ROW($AA3723)&lt;=VALUE(LEFT(AA$1,FIND("-",AA$1,1)-1))+VALUE(LEFT(AB$1,FIND("-",AB$1,1)-1)-1)+VALUE(LEFT(AC$1,FIND("-",AC$1,1)-1)-1),0,AVERAGE(INDEX($AB:$AB,ROW($AB3723)-VALUE(LEFT(AC$1,FIND("-",AC$1,1)-1))+1):$AB3723))</f>
        <v>57.407407407407391</v>
      </c>
      <c r="AE3723">
        <f t="shared" si="528"/>
        <v>350889444</v>
      </c>
      <c r="AG3723" t="str">
        <f t="shared" si="530"/>
        <v/>
      </c>
    </row>
    <row r="3724" spans="1:33" x14ac:dyDescent="0.25">
      <c r="A3724" s="6">
        <v>42538</v>
      </c>
      <c r="B3724">
        <v>0.105</v>
      </c>
      <c r="C3724">
        <v>0.105</v>
      </c>
      <c r="D3724">
        <v>0.105</v>
      </c>
      <c r="E3724">
        <v>0.105</v>
      </c>
      <c r="F3724">
        <v>0.105</v>
      </c>
      <c r="G3724">
        <v>600</v>
      </c>
      <c r="I3724" t="str">
        <f t="shared" si="523"/>
        <v>Bearish</v>
      </c>
      <c r="J3724" t="str">
        <f t="shared" si="524"/>
        <v/>
      </c>
      <c r="K3724" t="str">
        <f t="shared" si="525"/>
        <v/>
      </c>
      <c r="M3724" s="11" t="str">
        <f t="shared" si="529"/>
        <v/>
      </c>
      <c r="O3724">
        <f>IF(ROW($E3724)&lt;=VALUE(LEFT(O$1,FIND("-",O$1,1)-1)),0,IF(ROW($E3724)=VALUE(LEFT(O$1,FIND("-",O$1,1)-1))+1,AVERAGE(INDEX($E:$E,ROW($E3724)-VALUE(LEFT(O$1,FIND("-",O$1,1)-1))):$E3724),($E3724*(2/(VALUE(LEFT(O$1,FIND("-",O$1,1)-1))+1)))+(O3723*(1-(2/(VALUE(LEFT(O$1,FIND("-",O$1,1)-1))+1))))))</f>
        <v>0.11051678398229649</v>
      </c>
      <c r="Q3724">
        <f>IF(ROW($E3724)&lt;=VALUE(LEFT(Q$1,FIND("-",Q$1,1)-1)),0,IF(ROW($E3724)=VALUE(LEFT(Q$1,FIND("-",Q$1,1)-1))+1,AVERAGE(INDEX($E:$E,ROW($E3724)-VALUE(LEFT(Q$1,FIND("-",Q$1,1)-1))):$E3724),($E3724*(2/(VALUE(LEFT(Q$1,FIND("-",Q$1,1)-1))+1)))+(Q3723*(1-(2/(VALUE(LEFT(Q$1,FIND("-",Q$1,1)-1))+1))))))</f>
        <v>0.10733116509782624</v>
      </c>
      <c r="R3724">
        <f>IF(ROW($E3724)&lt;=VALUE(LEFT(R$1,FIND("-",R$1,1)-1)),0,IF(ROW($E3724)=VALUE(LEFT(R$1,FIND("-",R$1,1)-1))+1,AVERAGE(INDEX($E:$E,ROW($E3724)-VALUE(LEFT(R$1,FIND("-",R$1,1)-1))):$E3724),($E3724*(2/(VALUE(LEFT(R$1,FIND("-",R$1,1)-1))+1)))+(R3723*(1-(2/(VALUE(LEFT(R$1,FIND("-",R$1,1)-1))+1))))))</f>
        <v>0.10551821315341439</v>
      </c>
      <c r="S3724">
        <f t="shared" si="526"/>
        <v>1.8129519444118475E-3</v>
      </c>
      <c r="T3724">
        <f>IF(ROW($E3724)&lt;=MAX(VALUE(LEFT(Q$1,FIND("-",Q$1,1)-1)),VALUE(LEFT(R$1,FIND("-",R$1,1)-1)))+VALUE(LEFT(T$1,FIND("-",T$1,1)-1))-1,0,IF(ROW($E3724)=MAX(VALUE(LEFT(Q$1,FIND("-",Q$1,1)-1)),VALUE(LEFT(R$1,FIND("-",R$1,1)-1)))+VALUE(LEFT(T$1,FIND("-",T$1,1)-1)),AVERAGE(INDEX($S:$S,ROW(S3724)-VALUE(LEFT(T$1,FIND("-",T$1,1)-1))+1):S3724),($S3724*(2/(VALUE(LEFT(T$1,FIND("-",T$1,1)-1))+1)))+(T3723*(1-(2/(VALUE(LEFT(T$1,FIND("-",T$1,1)-1))+1))))))</f>
        <v>2.0165076726905125E-3</v>
      </c>
      <c r="V3724">
        <f t="shared" si="527"/>
        <v>-5.0000000000000044E-3</v>
      </c>
      <c r="W3724">
        <f>IF(ROW($E3724)&lt;=VALUE(LEFT(W$1,FIND("-",W$1,1)-1))+1,0,IF(ROW($E3723)=VALUE(LEFT(W$1,FIND("-",W$1,1)-1))+1,100-100/(1+ABS((SUMIF(INDEX($V:$V,ROW($V3724)-VALUE(LEFT(W$1,FIND("-",W$1,1)-1))+1):$V3724,"&gt;0",INDEX($V:$V,ROW($V3724)-VALUE(LEFT(W$1,FIND("-",W$1,1)-1))+1):$V3724)/COUNTIF(INDEX($V:$V,ROW($V3724)-VALUE(LEFT(W$1,FIND("-",W$1,1)-1))+1):$V3724,"&gt;0"))/(SUMIF(INDEX($V:$V,ROW($V3724)-VALUE(LEFT(W$1,FIND("-",W$1,1)-1))+1):$V3724,"&lt;0",INDEX($V:$V,ROW($V3724)-VALUE(LEFT(W$1,FIND("-",W$1,1)-1))+1):$V3724)/COUNTIF(INDEX($V:$V,ROW($V3724)-VALUE(LEFT(W$1,FIND("-",W$1,1)-1))+1):$V3724,"&lt;0")))),100-100/(1+ABS((SUMIF(INDEX($V:$V,ROW($V3724)-VALUE(LEFT(W$1,FIND("-",W$1,1)-1))+1):$V3724,"&gt;0",INDEX($V:$V,ROW($V3724)-VALUE(LEFT(W$1,FIND("-",W$1,1)-1))+1):$V3724)/VALUE(LEFT(W$1,FIND("-",W$1,1)-1)))/(SUMIF(INDEX($V:$V,ROW($V3724)-VALUE(LEFT(W$1,FIND("-",W$1,1)-1))+1):$V3724,"&lt;0",INDEX($V:$V,ROW($V3724)-VALUE(LEFT(W$1,FIND("-",W$1,1)-1))+1):$V3724)/VALUE(LEFT(W$1,FIND("-",W$1,1)-1)))))))</f>
        <v>50</v>
      </c>
      <c r="Y3724">
        <f>IF(ROW($E3724)&lt;=VALUE(LEFT(Y$1,FIND("-",Y$1,1)-1)),0,MAX(INDEX(C:C,ROW(C3724)-VALUE(LEFT(Y$1,FIND("-",Y$1,1)-1))+1):C3724))</f>
        <v>0.12</v>
      </c>
      <c r="Z3724">
        <f>IF(ROW($E3724)&lt;=VALUE(LEFT(Z$1,FIND("-",Z$1,1)-1)),0,MIN(INDEX(D:D,ROW(D3724)-VALUE(LEFT(Z$1,FIND("-",Z$1,1)-1))+1):D3724))</f>
        <v>0.105</v>
      </c>
      <c r="AA3724">
        <f t="shared" si="522"/>
        <v>0</v>
      </c>
      <c r="AB3724">
        <f>IF(ROW($AA3724)&lt;=VALUE(LEFT(AA$1,FIND("-",AA$1,1)-1))+VALUE(LEFT(AB$1,FIND("-",AB$1,1)-1)-1),0,AVERAGE(INDEX($AA:$AA,ROW($AA3724)-VALUE(LEFT(AB$1,FIND("-",AB$1,1)-1))+1):$AA3724))</f>
        <v>33.333333333333336</v>
      </c>
      <c r="AC3724">
        <f>IF(ROW($AA3724)&lt;=VALUE(LEFT(AA$1,FIND("-",AA$1,1)-1))+VALUE(LEFT(AB$1,FIND("-",AB$1,1)-1)-1)+VALUE(LEFT(AC$1,FIND("-",AC$1,1)-1)-1),0,AVERAGE(INDEX($AB:$AB,ROW($AB3724)-VALUE(LEFT(AC$1,FIND("-",AC$1,1)-1))+1):$AB3724))</f>
        <v>49.999999999999993</v>
      </c>
      <c r="AE3724">
        <f t="shared" si="528"/>
        <v>350888844</v>
      </c>
      <c r="AG3724" t="str">
        <f t="shared" si="530"/>
        <v/>
      </c>
    </row>
    <row r="3725" spans="1:33" x14ac:dyDescent="0.25">
      <c r="A3725" s="6">
        <v>42541</v>
      </c>
      <c r="B3725">
        <v>0.105</v>
      </c>
      <c r="C3725">
        <v>0.105</v>
      </c>
      <c r="D3725">
        <v>0.105</v>
      </c>
      <c r="E3725">
        <v>0.105</v>
      </c>
      <c r="F3725">
        <v>0.105</v>
      </c>
      <c r="G3725">
        <v>9400</v>
      </c>
      <c r="I3725" t="str">
        <f t="shared" si="523"/>
        <v/>
      </c>
      <c r="J3725" t="str">
        <f t="shared" si="524"/>
        <v/>
      </c>
      <c r="K3725" t="str">
        <f t="shared" si="525"/>
        <v/>
      </c>
      <c r="M3725" s="11" t="str">
        <f t="shared" si="529"/>
        <v/>
      </c>
      <c r="O3725">
        <f>IF(ROW($E3725)&lt;=VALUE(LEFT(O$1,FIND("-",O$1,1)-1)),0,IF(ROW($E3725)=VALUE(LEFT(O$1,FIND("-",O$1,1)-1))+1,AVERAGE(INDEX($E:$E,ROW($E3725)-VALUE(LEFT(O$1,FIND("-",O$1,1)-1))):$E3725),($E3725*(2/(VALUE(LEFT(O$1,FIND("-",O$1,1)-1))+1)))+(O3724*(1-(2/(VALUE(LEFT(O$1,FIND("-",O$1,1)-1))+1))))))</f>
        <v>0.11046189060933832</v>
      </c>
      <c r="Q3725">
        <f>IF(ROW($E3725)&lt;=VALUE(LEFT(Q$1,FIND("-",Q$1,1)-1)),0,IF(ROW($E3725)=VALUE(LEFT(Q$1,FIND("-",Q$1,1)-1))+1,AVERAGE(INDEX($E:$E,ROW($E3725)-VALUE(LEFT(Q$1,FIND("-",Q$1,1)-1))):$E3725),($E3725*(2/(VALUE(LEFT(Q$1,FIND("-",Q$1,1)-1))+1)))+(Q3724*(1-(2/(VALUE(LEFT(Q$1,FIND("-",Q$1,1)-1))+1))))))</f>
        <v>0.10697252431354529</v>
      </c>
      <c r="R3725">
        <f>IF(ROW($E3725)&lt;=VALUE(LEFT(R$1,FIND("-",R$1,1)-1)),0,IF(ROW($E3725)=VALUE(LEFT(R$1,FIND("-",R$1,1)-1))+1,AVERAGE(INDEX($E:$E,ROW($E3725)-VALUE(LEFT(R$1,FIND("-",R$1,1)-1))):$E3725),($E3725*(2/(VALUE(LEFT(R$1,FIND("-",R$1,1)-1))+1)))+(R3724*(1-(2/(VALUE(LEFT(R$1,FIND("-",R$1,1)-1))+1))))))</f>
        <v>0.10547982699390221</v>
      </c>
      <c r="S3725">
        <f t="shared" si="526"/>
        <v>1.4926973196430771E-3</v>
      </c>
      <c r="T3725">
        <f>IF(ROW($E3725)&lt;=MAX(VALUE(LEFT(Q$1,FIND("-",Q$1,1)-1)),VALUE(LEFT(R$1,FIND("-",R$1,1)-1)))+VALUE(LEFT(T$1,FIND("-",T$1,1)-1))-1,0,IF(ROW($E3725)=MAX(VALUE(LEFT(Q$1,FIND("-",Q$1,1)-1)),VALUE(LEFT(R$1,FIND("-",R$1,1)-1)))+VALUE(LEFT(T$1,FIND("-",T$1,1)-1)),AVERAGE(INDEX($S:$S,ROW(S3725)-VALUE(LEFT(T$1,FIND("-",T$1,1)-1))+1):S3725),($S3725*(2/(VALUE(LEFT(T$1,FIND("-",T$1,1)-1))+1)))+(T3724*(1-(2/(VALUE(LEFT(T$1,FIND("-",T$1,1)-1))+1))))))</f>
        <v>1.9117456020810255E-3</v>
      </c>
      <c r="V3725">
        <f t="shared" si="527"/>
        <v>0</v>
      </c>
      <c r="W3725">
        <f>IF(ROW($E3725)&lt;=VALUE(LEFT(W$1,FIND("-",W$1,1)-1))+1,0,IF(ROW($E3724)=VALUE(LEFT(W$1,FIND("-",W$1,1)-1))+1,100-100/(1+ABS((SUMIF(INDEX($V:$V,ROW($V3725)-VALUE(LEFT(W$1,FIND("-",W$1,1)-1))+1):$V3725,"&gt;0",INDEX($V:$V,ROW($V3725)-VALUE(LEFT(W$1,FIND("-",W$1,1)-1))+1):$V3725)/COUNTIF(INDEX($V:$V,ROW($V3725)-VALUE(LEFT(W$1,FIND("-",W$1,1)-1))+1):$V3725,"&gt;0"))/(SUMIF(INDEX($V:$V,ROW($V3725)-VALUE(LEFT(W$1,FIND("-",W$1,1)-1))+1):$V3725,"&lt;0",INDEX($V:$V,ROW($V3725)-VALUE(LEFT(W$1,FIND("-",W$1,1)-1))+1):$V3725)/COUNTIF(INDEX($V:$V,ROW($V3725)-VALUE(LEFT(W$1,FIND("-",W$1,1)-1))+1):$V3725,"&lt;0")))),100-100/(1+ABS((SUMIF(INDEX($V:$V,ROW($V3725)-VALUE(LEFT(W$1,FIND("-",W$1,1)-1))+1):$V3725,"&gt;0",INDEX($V:$V,ROW($V3725)-VALUE(LEFT(W$1,FIND("-",W$1,1)-1))+1):$V3725)/VALUE(LEFT(W$1,FIND("-",W$1,1)-1)))/(SUMIF(INDEX($V:$V,ROW($V3725)-VALUE(LEFT(W$1,FIND("-",W$1,1)-1))+1):$V3725,"&lt;0",INDEX($V:$V,ROW($V3725)-VALUE(LEFT(W$1,FIND("-",W$1,1)-1))+1):$V3725)/VALUE(LEFT(W$1,FIND("-",W$1,1)-1)))))))</f>
        <v>40</v>
      </c>
      <c r="Y3725">
        <f>IF(ROW($E3725)&lt;=VALUE(LEFT(Y$1,FIND("-",Y$1,1)-1)),0,MAX(INDEX(C:C,ROW(C3725)-VALUE(LEFT(Y$1,FIND("-",Y$1,1)-1))+1):C3725))</f>
        <v>0.12</v>
      </c>
      <c r="Z3725">
        <f>IF(ROW($E3725)&lt;=VALUE(LEFT(Z$1,FIND("-",Z$1,1)-1)),0,MIN(INDEX(D:D,ROW(D3725)-VALUE(LEFT(Z$1,FIND("-",Z$1,1)-1))+1):D3725))</f>
        <v>0.105</v>
      </c>
      <c r="AA3725">
        <f t="shared" si="522"/>
        <v>0</v>
      </c>
      <c r="AB3725">
        <f>IF(ROW($AA3725)&lt;=VALUE(LEFT(AA$1,FIND("-",AA$1,1)-1))+VALUE(LEFT(AB$1,FIND("-",AB$1,1)-1)-1),0,AVERAGE(INDEX($AA:$AA,ROW($AA3725)-VALUE(LEFT(AB$1,FIND("-",AB$1,1)-1))+1):$AA3725))</f>
        <v>16.666666666666668</v>
      </c>
      <c r="AC3725">
        <f>IF(ROW($AA3725)&lt;=VALUE(LEFT(AA$1,FIND("-",AA$1,1)-1))+VALUE(LEFT(AB$1,FIND("-",AB$1,1)-1)-1)+VALUE(LEFT(AC$1,FIND("-",AC$1,1)-1)-1),0,AVERAGE(INDEX($AB:$AB,ROW($AB3725)-VALUE(LEFT(AC$1,FIND("-",AC$1,1)-1))+1):$AB3725))</f>
        <v>35.185185185185183</v>
      </c>
      <c r="AE3725">
        <f t="shared" si="528"/>
        <v>350888844</v>
      </c>
      <c r="AG3725" t="str">
        <f t="shared" si="530"/>
        <v/>
      </c>
    </row>
    <row r="3726" spans="1:33" x14ac:dyDescent="0.25">
      <c r="A3726" s="6">
        <v>42542</v>
      </c>
      <c r="B3726">
        <v>0.105</v>
      </c>
      <c r="C3726">
        <v>0.12</v>
      </c>
      <c r="D3726">
        <v>0.105</v>
      </c>
      <c r="E3726">
        <v>0.105</v>
      </c>
      <c r="F3726">
        <v>0.105</v>
      </c>
      <c r="G3726">
        <v>1992700</v>
      </c>
      <c r="I3726" t="str">
        <f t="shared" si="523"/>
        <v/>
      </c>
      <c r="J3726" t="str">
        <f t="shared" si="524"/>
        <v>Oversold</v>
      </c>
      <c r="K3726" t="str">
        <f t="shared" si="525"/>
        <v>Oversold Above %D</v>
      </c>
      <c r="M3726" s="11" t="str">
        <f t="shared" si="529"/>
        <v/>
      </c>
      <c r="O3726">
        <f>IF(ROW($E3726)&lt;=VALUE(LEFT(O$1,FIND("-",O$1,1)-1)),0,IF(ROW($E3726)=VALUE(LEFT(O$1,FIND("-",O$1,1)-1))+1,AVERAGE(INDEX($E:$E,ROW($E3726)-VALUE(LEFT(O$1,FIND("-",O$1,1)-1))):$E3726),($E3726*(2/(VALUE(LEFT(O$1,FIND("-",O$1,1)-1))+1)))+(O3725*(1-(2/(VALUE(LEFT(O$1,FIND("-",O$1,1)-1))+1))))))</f>
        <v>0.11040754343909616</v>
      </c>
      <c r="Q3726">
        <f>IF(ROW($E3726)&lt;=VALUE(LEFT(Q$1,FIND("-",Q$1,1)-1)),0,IF(ROW($E3726)=VALUE(LEFT(Q$1,FIND("-",Q$1,1)-1))+1,AVERAGE(INDEX($E:$E,ROW($E3726)-VALUE(LEFT(Q$1,FIND("-",Q$1,1)-1))):$E3726),($E3726*(2/(VALUE(LEFT(Q$1,FIND("-",Q$1,1)-1))+1)))+(Q3725*(1-(2/(VALUE(LEFT(Q$1,FIND("-",Q$1,1)-1))+1))))))</f>
        <v>0.10666905903453833</v>
      </c>
      <c r="R3726">
        <f>IF(ROW($E3726)&lt;=VALUE(LEFT(R$1,FIND("-",R$1,1)-1)),0,IF(ROW($E3726)=VALUE(LEFT(R$1,FIND("-",R$1,1)-1))+1,AVERAGE(INDEX($E:$E,ROW($E3726)-VALUE(LEFT(R$1,FIND("-",R$1,1)-1))):$E3726),($E3726*(2/(VALUE(LEFT(R$1,FIND("-",R$1,1)-1))+1)))+(R3725*(1-(2/(VALUE(LEFT(R$1,FIND("-",R$1,1)-1))+1))))))</f>
        <v>0.10544428425361316</v>
      </c>
      <c r="S3726">
        <f t="shared" si="526"/>
        <v>1.2247747809251697E-3</v>
      </c>
      <c r="T3726">
        <f>IF(ROW($E3726)&lt;=MAX(VALUE(LEFT(Q$1,FIND("-",Q$1,1)-1)),VALUE(LEFT(R$1,FIND("-",R$1,1)-1)))+VALUE(LEFT(T$1,FIND("-",T$1,1)-1))-1,0,IF(ROW($E3726)=MAX(VALUE(LEFT(Q$1,FIND("-",Q$1,1)-1)),VALUE(LEFT(R$1,FIND("-",R$1,1)-1)))+VALUE(LEFT(T$1,FIND("-",T$1,1)-1)),AVERAGE(INDEX($S:$S,ROW(S3726)-VALUE(LEFT(T$1,FIND("-",T$1,1)-1))+1):S3726),($S3726*(2/(VALUE(LEFT(T$1,FIND("-",T$1,1)-1))+1)))+(T3725*(1-(2/(VALUE(LEFT(T$1,FIND("-",T$1,1)-1))+1))))))</f>
        <v>1.7743514378498544E-3</v>
      </c>
      <c r="V3726">
        <f t="shared" si="527"/>
        <v>0</v>
      </c>
      <c r="W3726">
        <f>IF(ROW($E3726)&lt;=VALUE(LEFT(W$1,FIND("-",W$1,1)-1))+1,0,IF(ROW($E3725)=VALUE(LEFT(W$1,FIND("-",W$1,1)-1))+1,100-100/(1+ABS((SUMIF(INDEX($V:$V,ROW($V3726)-VALUE(LEFT(W$1,FIND("-",W$1,1)-1))+1):$V3726,"&gt;0",INDEX($V:$V,ROW($V3726)-VALUE(LEFT(W$1,FIND("-",W$1,1)-1))+1):$V3726)/COUNTIF(INDEX($V:$V,ROW($V3726)-VALUE(LEFT(W$1,FIND("-",W$1,1)-1))+1):$V3726,"&gt;0"))/(SUMIF(INDEX($V:$V,ROW($V3726)-VALUE(LEFT(W$1,FIND("-",W$1,1)-1))+1):$V3726,"&lt;0",INDEX($V:$V,ROW($V3726)-VALUE(LEFT(W$1,FIND("-",W$1,1)-1))+1):$V3726)/COUNTIF(INDEX($V:$V,ROW($V3726)-VALUE(LEFT(W$1,FIND("-",W$1,1)-1))+1):$V3726,"&lt;0")))),100-100/(1+ABS((SUMIF(INDEX($V:$V,ROW($V3726)-VALUE(LEFT(W$1,FIND("-",W$1,1)-1))+1):$V3726,"&gt;0",INDEX($V:$V,ROW($V3726)-VALUE(LEFT(W$1,FIND("-",W$1,1)-1))+1):$V3726)/VALUE(LEFT(W$1,FIND("-",W$1,1)-1)))/(SUMIF(INDEX($V:$V,ROW($V3726)-VALUE(LEFT(W$1,FIND("-",W$1,1)-1))+1):$V3726,"&lt;0",INDEX($V:$V,ROW($V3726)-VALUE(LEFT(W$1,FIND("-",W$1,1)-1))+1):$V3726)/VALUE(LEFT(W$1,FIND("-",W$1,1)-1)))))))</f>
        <v>25.000000000000014</v>
      </c>
      <c r="Y3726">
        <f>IF(ROW($E3726)&lt;=VALUE(LEFT(Y$1,FIND("-",Y$1,1)-1)),0,MAX(INDEX(C:C,ROW(C3726)-VALUE(LEFT(Y$1,FIND("-",Y$1,1)-1))+1):C3726))</f>
        <v>0.12</v>
      </c>
      <c r="Z3726">
        <f>IF(ROW($E3726)&lt;=VALUE(LEFT(Z$1,FIND("-",Z$1,1)-1)),0,MIN(INDEX(D:D,ROW(D3726)-VALUE(LEFT(Z$1,FIND("-",Z$1,1)-1))+1):D3726))</f>
        <v>0.105</v>
      </c>
      <c r="AA3726">
        <f t="shared" si="522"/>
        <v>0</v>
      </c>
      <c r="AB3726">
        <f>IF(ROW($AA3726)&lt;=VALUE(LEFT(AA$1,FIND("-",AA$1,1)-1))+VALUE(LEFT(AB$1,FIND("-",AB$1,1)-1)-1),0,AVERAGE(INDEX($AA:$AA,ROW($AA3726)-VALUE(LEFT(AB$1,FIND("-",AB$1,1)-1))+1):$AA3726))</f>
        <v>0</v>
      </c>
      <c r="AC3726">
        <f>IF(ROW($AA3726)&lt;=VALUE(LEFT(AA$1,FIND("-",AA$1,1)-1))+VALUE(LEFT(AB$1,FIND("-",AB$1,1)-1)-1)+VALUE(LEFT(AC$1,FIND("-",AC$1,1)-1)-1),0,AVERAGE(INDEX($AB:$AB,ROW($AB3726)-VALUE(LEFT(AC$1,FIND("-",AC$1,1)-1))+1):$AB3726))</f>
        <v>16.666666666666668</v>
      </c>
      <c r="AE3726">
        <f t="shared" si="528"/>
        <v>350888844</v>
      </c>
      <c r="AG3726" t="str">
        <f t="shared" si="530"/>
        <v/>
      </c>
    </row>
    <row r="3727" spans="1:33" x14ac:dyDescent="0.25">
      <c r="A3727" s="6">
        <v>42544</v>
      </c>
      <c r="B3727">
        <v>0.11</v>
      </c>
      <c r="C3727">
        <v>0.11</v>
      </c>
      <c r="D3727">
        <v>0.105</v>
      </c>
      <c r="E3727">
        <v>0.105</v>
      </c>
      <c r="F3727">
        <v>0.105</v>
      </c>
      <c r="G3727">
        <v>160000</v>
      </c>
      <c r="I3727" t="str">
        <f t="shared" si="523"/>
        <v/>
      </c>
      <c r="J3727" t="str">
        <f t="shared" si="524"/>
        <v/>
      </c>
      <c r="K3727" t="str">
        <f t="shared" si="525"/>
        <v>Oversold Above %D</v>
      </c>
      <c r="M3727" s="11" t="str">
        <f t="shared" si="529"/>
        <v/>
      </c>
      <c r="O3727">
        <f>IF(ROW($E3727)&lt;=VALUE(LEFT(O$1,FIND("-",O$1,1)-1)),0,IF(ROW($E3727)=VALUE(LEFT(O$1,FIND("-",O$1,1)-1))+1,AVERAGE(INDEX($E:$E,ROW($E3727)-VALUE(LEFT(O$1,FIND("-",O$1,1)-1))):$E3727),($E3727*(2/(VALUE(LEFT(O$1,FIND("-",O$1,1)-1))+1)))+(O3726*(1-(2/(VALUE(LEFT(O$1,FIND("-",O$1,1)-1))+1))))))</f>
        <v>0.11035373703671709</v>
      </c>
      <c r="Q3727">
        <f>IF(ROW($E3727)&lt;=VALUE(LEFT(Q$1,FIND("-",Q$1,1)-1)),0,IF(ROW($E3727)=VALUE(LEFT(Q$1,FIND("-",Q$1,1)-1))+1,AVERAGE(INDEX($E:$E,ROW($E3727)-VALUE(LEFT(Q$1,FIND("-",Q$1,1)-1))):$E3727),($E3727*(2/(VALUE(LEFT(Q$1,FIND("-",Q$1,1)-1))+1)))+(Q3726*(1-(2/(VALUE(LEFT(Q$1,FIND("-",Q$1,1)-1))+1))))))</f>
        <v>0.10641228072153243</v>
      </c>
      <c r="R3727">
        <f>IF(ROW($E3727)&lt;=VALUE(LEFT(R$1,FIND("-",R$1,1)-1)),0,IF(ROW($E3727)=VALUE(LEFT(R$1,FIND("-",R$1,1)-1))+1,AVERAGE(INDEX($E:$E,ROW($E3727)-VALUE(LEFT(R$1,FIND("-",R$1,1)-1))):$E3727),($E3727*(2/(VALUE(LEFT(R$1,FIND("-",R$1,1)-1))+1)))+(R3726*(1-(2/(VALUE(LEFT(R$1,FIND("-",R$1,1)-1))+1))))))</f>
        <v>0.10541137430890107</v>
      </c>
      <c r="S3727">
        <f t="shared" si="526"/>
        <v>1.0009064126313555E-3</v>
      </c>
      <c r="T3727">
        <f>IF(ROW($E3727)&lt;=MAX(VALUE(LEFT(Q$1,FIND("-",Q$1,1)-1)),VALUE(LEFT(R$1,FIND("-",R$1,1)-1)))+VALUE(LEFT(T$1,FIND("-",T$1,1)-1))-1,0,IF(ROW($E3727)=MAX(VALUE(LEFT(Q$1,FIND("-",Q$1,1)-1)),VALUE(LEFT(R$1,FIND("-",R$1,1)-1)))+VALUE(LEFT(T$1,FIND("-",T$1,1)-1)),AVERAGE(INDEX($S:$S,ROW(S3727)-VALUE(LEFT(T$1,FIND("-",T$1,1)-1))+1):S3727),($S3727*(2/(VALUE(LEFT(T$1,FIND("-",T$1,1)-1))+1)))+(T3726*(1-(2/(VALUE(LEFT(T$1,FIND("-",T$1,1)-1))+1))))))</f>
        <v>1.6196624328061546E-3</v>
      </c>
      <c r="V3727">
        <f t="shared" si="527"/>
        <v>0</v>
      </c>
      <c r="W3727">
        <f>IF(ROW($E3727)&lt;=VALUE(LEFT(W$1,FIND("-",W$1,1)-1))+1,0,IF(ROW($E3726)=VALUE(LEFT(W$1,FIND("-",W$1,1)-1))+1,100-100/(1+ABS((SUMIF(INDEX($V:$V,ROW($V3727)-VALUE(LEFT(W$1,FIND("-",W$1,1)-1))+1):$V3727,"&gt;0",INDEX($V:$V,ROW($V3727)-VALUE(LEFT(W$1,FIND("-",W$1,1)-1))+1):$V3727)/COUNTIF(INDEX($V:$V,ROW($V3727)-VALUE(LEFT(W$1,FIND("-",W$1,1)-1))+1):$V3727,"&gt;0"))/(SUMIF(INDEX($V:$V,ROW($V3727)-VALUE(LEFT(W$1,FIND("-",W$1,1)-1))+1):$V3727,"&lt;0",INDEX($V:$V,ROW($V3727)-VALUE(LEFT(W$1,FIND("-",W$1,1)-1))+1):$V3727)/COUNTIF(INDEX($V:$V,ROW($V3727)-VALUE(LEFT(W$1,FIND("-",W$1,1)-1))+1):$V3727,"&lt;0")))),100-100/(1+ABS((SUMIF(INDEX($V:$V,ROW($V3727)-VALUE(LEFT(W$1,FIND("-",W$1,1)-1))+1):$V3727,"&gt;0",INDEX($V:$V,ROW($V3727)-VALUE(LEFT(W$1,FIND("-",W$1,1)-1))+1):$V3727)/VALUE(LEFT(W$1,FIND("-",W$1,1)-1)))/(SUMIF(INDEX($V:$V,ROW($V3727)-VALUE(LEFT(W$1,FIND("-",W$1,1)-1))+1):$V3727,"&lt;0",INDEX($V:$V,ROW($V3727)-VALUE(LEFT(W$1,FIND("-",W$1,1)-1))+1):$V3727)/VALUE(LEFT(W$1,FIND("-",W$1,1)-1)))))))</f>
        <v>33.333333333333329</v>
      </c>
      <c r="Y3727">
        <f>IF(ROW($E3727)&lt;=VALUE(LEFT(Y$1,FIND("-",Y$1,1)-1)),0,MAX(INDEX(C:C,ROW(C3727)-VALUE(LEFT(Y$1,FIND("-",Y$1,1)-1))+1):C3727))</f>
        <v>0.12</v>
      </c>
      <c r="Z3727">
        <f>IF(ROW($E3727)&lt;=VALUE(LEFT(Z$1,FIND("-",Z$1,1)-1)),0,MIN(INDEX(D:D,ROW(D3727)-VALUE(LEFT(Z$1,FIND("-",Z$1,1)-1))+1):D3727))</f>
        <v>0.105</v>
      </c>
      <c r="AA3727">
        <f t="shared" ref="AA3727:AA3790" si="531">IF(ROW($E3727)&lt;=VALUE(LEFT(AA$1,FIND("-",AA$1,1)-1)),0,(($E3727-$Z3727)/($Y3727-$Z3727))*100)</f>
        <v>0</v>
      </c>
      <c r="AB3727">
        <f>IF(ROW($AA3727)&lt;=VALUE(LEFT(AA$1,FIND("-",AA$1,1)-1))+VALUE(LEFT(AB$1,FIND("-",AB$1,1)-1)-1),0,AVERAGE(INDEX($AA:$AA,ROW($AA3727)-VALUE(LEFT(AB$1,FIND("-",AB$1,1)-1))+1):$AA3727))</f>
        <v>0</v>
      </c>
      <c r="AC3727">
        <f>IF(ROW($AA3727)&lt;=VALUE(LEFT(AA$1,FIND("-",AA$1,1)-1))+VALUE(LEFT(AB$1,FIND("-",AB$1,1)-1)-1)+VALUE(LEFT(AC$1,FIND("-",AC$1,1)-1)-1),0,AVERAGE(INDEX($AB:$AB,ROW($AB3727)-VALUE(LEFT(AC$1,FIND("-",AC$1,1)-1))+1):$AB3727))</f>
        <v>5.5555555555555562</v>
      </c>
      <c r="AE3727">
        <f t="shared" si="528"/>
        <v>350888844</v>
      </c>
      <c r="AG3727" t="str">
        <f t="shared" si="530"/>
        <v/>
      </c>
    </row>
    <row r="3728" spans="1:33" x14ac:dyDescent="0.25">
      <c r="A3728" s="6">
        <v>42545</v>
      </c>
      <c r="B3728">
        <v>0.105</v>
      </c>
      <c r="C3728">
        <v>0.105</v>
      </c>
      <c r="D3728">
        <v>0.105</v>
      </c>
      <c r="E3728">
        <v>0.105</v>
      </c>
      <c r="F3728">
        <v>0.105</v>
      </c>
      <c r="G3728">
        <v>530000</v>
      </c>
      <c r="I3728" t="str">
        <f t="shared" si="523"/>
        <v/>
      </c>
      <c r="J3728" t="str">
        <f t="shared" si="524"/>
        <v/>
      </c>
      <c r="K3728" t="str">
        <f t="shared" si="525"/>
        <v>Oversold Below %D</v>
      </c>
      <c r="M3728" s="11" t="str">
        <f t="shared" si="529"/>
        <v/>
      </c>
      <c r="O3728">
        <f>IF(ROW($E3728)&lt;=VALUE(LEFT(O$1,FIND("-",O$1,1)-1)),0,IF(ROW($E3728)=VALUE(LEFT(O$1,FIND("-",O$1,1)-1))+1,AVERAGE(INDEX($E:$E,ROW($E3728)-VALUE(LEFT(O$1,FIND("-",O$1,1)-1))):$E3728),($E3728*(2/(VALUE(LEFT(O$1,FIND("-",O$1,1)-1))+1)))+(O3727*(1-(2/(VALUE(LEFT(O$1,FIND("-",O$1,1)-1))+1))))))</f>
        <v>0.11030046602142639</v>
      </c>
      <c r="Q3728">
        <f>IF(ROW($E3728)&lt;=VALUE(LEFT(Q$1,FIND("-",Q$1,1)-1)),0,IF(ROW($E3728)=VALUE(LEFT(Q$1,FIND("-",Q$1,1)-1))+1,AVERAGE(INDEX($E:$E,ROW($E3728)-VALUE(LEFT(Q$1,FIND("-",Q$1,1)-1))):$E3728),($E3728*(2/(VALUE(LEFT(Q$1,FIND("-",Q$1,1)-1))+1)))+(Q3727*(1-(2/(VALUE(LEFT(Q$1,FIND("-",Q$1,1)-1))+1))))))</f>
        <v>0.1061950067643736</v>
      </c>
      <c r="R3728">
        <f>IF(ROW($E3728)&lt;=VALUE(LEFT(R$1,FIND("-",R$1,1)-1)),0,IF(ROW($E3728)=VALUE(LEFT(R$1,FIND("-",R$1,1)-1))+1,AVERAGE(INDEX($E:$E,ROW($E3728)-VALUE(LEFT(R$1,FIND("-",R$1,1)-1))):$E3728),($E3728*(2/(VALUE(LEFT(R$1,FIND("-",R$1,1)-1))+1)))+(R3727*(1-(2/(VALUE(LEFT(R$1,FIND("-",R$1,1)-1))+1))))))</f>
        <v>0.10538090213787137</v>
      </c>
      <c r="S3728">
        <f t="shared" si="526"/>
        <v>8.1410462650223503E-4</v>
      </c>
      <c r="T3728">
        <f>IF(ROW($E3728)&lt;=MAX(VALUE(LEFT(Q$1,FIND("-",Q$1,1)-1)),VALUE(LEFT(R$1,FIND("-",R$1,1)-1)))+VALUE(LEFT(T$1,FIND("-",T$1,1)-1))-1,0,IF(ROW($E3728)=MAX(VALUE(LEFT(Q$1,FIND("-",Q$1,1)-1)),VALUE(LEFT(R$1,FIND("-",R$1,1)-1)))+VALUE(LEFT(T$1,FIND("-",T$1,1)-1)),AVERAGE(INDEX($S:$S,ROW(S3728)-VALUE(LEFT(T$1,FIND("-",T$1,1)-1))+1):S3728),($S3728*(2/(VALUE(LEFT(T$1,FIND("-",T$1,1)-1))+1)))+(T3727*(1-(2/(VALUE(LEFT(T$1,FIND("-",T$1,1)-1))+1))))))</f>
        <v>1.4585508715453709E-3</v>
      </c>
      <c r="V3728">
        <f t="shared" si="527"/>
        <v>0</v>
      </c>
      <c r="W3728">
        <f>IF(ROW($E3728)&lt;=VALUE(LEFT(W$1,FIND("-",W$1,1)-1))+1,0,IF(ROW($E3727)=VALUE(LEFT(W$1,FIND("-",W$1,1)-1))+1,100-100/(1+ABS((SUMIF(INDEX($V:$V,ROW($V3728)-VALUE(LEFT(W$1,FIND("-",W$1,1)-1))+1):$V3728,"&gt;0",INDEX($V:$V,ROW($V3728)-VALUE(LEFT(W$1,FIND("-",W$1,1)-1))+1):$V3728)/COUNTIF(INDEX($V:$V,ROW($V3728)-VALUE(LEFT(W$1,FIND("-",W$1,1)-1))+1):$V3728,"&gt;0"))/(SUMIF(INDEX($V:$V,ROW($V3728)-VALUE(LEFT(W$1,FIND("-",W$1,1)-1))+1):$V3728,"&lt;0",INDEX($V:$V,ROW($V3728)-VALUE(LEFT(W$1,FIND("-",W$1,1)-1))+1):$V3728)/COUNTIF(INDEX($V:$V,ROW($V3728)-VALUE(LEFT(W$1,FIND("-",W$1,1)-1))+1):$V3728,"&lt;0")))),100-100/(1+ABS((SUMIF(INDEX($V:$V,ROW($V3728)-VALUE(LEFT(W$1,FIND("-",W$1,1)-1))+1):$V3728,"&gt;0",INDEX($V:$V,ROW($V3728)-VALUE(LEFT(W$1,FIND("-",W$1,1)-1))+1):$V3728)/VALUE(LEFT(W$1,FIND("-",W$1,1)-1)))/(SUMIF(INDEX($V:$V,ROW($V3728)-VALUE(LEFT(W$1,FIND("-",W$1,1)-1))+1):$V3728,"&lt;0",INDEX($V:$V,ROW($V3728)-VALUE(LEFT(W$1,FIND("-",W$1,1)-1))+1):$V3728)/VALUE(LEFT(W$1,FIND("-",W$1,1)-1)))))))</f>
        <v>33.333333333333329</v>
      </c>
      <c r="Y3728">
        <f>IF(ROW($E3728)&lt;=VALUE(LEFT(Y$1,FIND("-",Y$1,1)-1)),0,MAX(INDEX(C:C,ROW(C3728)-VALUE(LEFT(Y$1,FIND("-",Y$1,1)-1))+1):C3728))</f>
        <v>0.12</v>
      </c>
      <c r="Z3728">
        <f>IF(ROW($E3728)&lt;=VALUE(LEFT(Z$1,FIND("-",Z$1,1)-1)),0,MIN(INDEX(D:D,ROW(D3728)-VALUE(LEFT(Z$1,FIND("-",Z$1,1)-1))+1):D3728))</f>
        <v>0.105</v>
      </c>
      <c r="AA3728">
        <f t="shared" si="531"/>
        <v>0</v>
      </c>
      <c r="AB3728">
        <f>IF(ROW($AA3728)&lt;=VALUE(LEFT(AA$1,FIND("-",AA$1,1)-1))+VALUE(LEFT(AB$1,FIND("-",AB$1,1)-1)-1),0,AVERAGE(INDEX($AA:$AA,ROW($AA3728)-VALUE(LEFT(AB$1,FIND("-",AB$1,1)-1))+1):$AA3728))</f>
        <v>0</v>
      </c>
      <c r="AC3728">
        <f>IF(ROW($AA3728)&lt;=VALUE(LEFT(AA$1,FIND("-",AA$1,1)-1))+VALUE(LEFT(AB$1,FIND("-",AB$1,1)-1)-1)+VALUE(LEFT(AC$1,FIND("-",AC$1,1)-1)-1),0,AVERAGE(INDEX($AB:$AB,ROW($AB3728)-VALUE(LEFT(AC$1,FIND("-",AC$1,1)-1))+1):$AB3728))</f>
        <v>0</v>
      </c>
      <c r="AE3728">
        <f t="shared" si="528"/>
        <v>350888844</v>
      </c>
      <c r="AG3728" t="str">
        <f t="shared" si="530"/>
        <v/>
      </c>
    </row>
    <row r="3729" spans="1:33" x14ac:dyDescent="0.25">
      <c r="A3729" s="6">
        <v>42548</v>
      </c>
      <c r="B3729">
        <v>0.1</v>
      </c>
      <c r="C3729">
        <v>0.105</v>
      </c>
      <c r="D3729">
        <v>0.1</v>
      </c>
      <c r="E3729">
        <v>0.105</v>
      </c>
      <c r="F3729">
        <v>0.105</v>
      </c>
      <c r="G3729">
        <v>160000</v>
      </c>
      <c r="I3729" t="str">
        <f t="shared" si="523"/>
        <v/>
      </c>
      <c r="J3729" t="str">
        <f t="shared" si="524"/>
        <v/>
      </c>
      <c r="K3729" t="str">
        <f t="shared" si="525"/>
        <v>Oversold Below %D</v>
      </c>
      <c r="M3729" s="11" t="str">
        <f t="shared" si="529"/>
        <v/>
      </c>
      <c r="O3729">
        <f>IF(ROW($E3729)&lt;=VALUE(LEFT(O$1,FIND("-",O$1,1)-1)),0,IF(ROW($E3729)=VALUE(LEFT(O$1,FIND("-",O$1,1)-1))+1,AVERAGE(INDEX($E:$E,ROW($E3729)-VALUE(LEFT(O$1,FIND("-",O$1,1)-1))):$E3729),($E3729*(2/(VALUE(LEFT(O$1,FIND("-",O$1,1)-1))+1)))+(O3728*(1-(2/(VALUE(LEFT(O$1,FIND("-",O$1,1)-1))+1))))))</f>
        <v>0.11024772506598932</v>
      </c>
      <c r="Q3729">
        <f>IF(ROW($E3729)&lt;=VALUE(LEFT(Q$1,FIND("-",Q$1,1)-1)),0,IF(ROW($E3729)=VALUE(LEFT(Q$1,FIND("-",Q$1,1)-1))+1,AVERAGE(INDEX($E:$E,ROW($E3729)-VALUE(LEFT(Q$1,FIND("-",Q$1,1)-1))):$E3729),($E3729*(2/(VALUE(LEFT(Q$1,FIND("-",Q$1,1)-1))+1)))+(Q3728*(1-(2/(VALUE(LEFT(Q$1,FIND("-",Q$1,1)-1))+1))))))</f>
        <v>0.10601115956985459</v>
      </c>
      <c r="R3729">
        <f>IF(ROW($E3729)&lt;=VALUE(LEFT(R$1,FIND("-",R$1,1)-1)),0,IF(ROW($E3729)=VALUE(LEFT(R$1,FIND("-",R$1,1)-1))+1,AVERAGE(INDEX($E:$E,ROW($E3729)-VALUE(LEFT(R$1,FIND("-",R$1,1)-1))):$E3729),($E3729*(2/(VALUE(LEFT(R$1,FIND("-",R$1,1)-1))+1)))+(R3728*(1-(2/(VALUE(LEFT(R$1,FIND("-",R$1,1)-1))+1))))))</f>
        <v>0.1053526871646957</v>
      </c>
      <c r="S3729">
        <f t="shared" si="526"/>
        <v>6.5847240515888583E-4</v>
      </c>
      <c r="T3729">
        <f>IF(ROW($E3729)&lt;=MAX(VALUE(LEFT(Q$1,FIND("-",Q$1,1)-1)),VALUE(LEFT(R$1,FIND("-",R$1,1)-1)))+VALUE(LEFT(T$1,FIND("-",T$1,1)-1))-1,0,IF(ROW($E3729)=MAX(VALUE(LEFT(Q$1,FIND("-",Q$1,1)-1)),VALUE(LEFT(R$1,FIND("-",R$1,1)-1)))+VALUE(LEFT(T$1,FIND("-",T$1,1)-1)),AVERAGE(INDEX($S:$S,ROW(S3729)-VALUE(LEFT(T$1,FIND("-",T$1,1)-1))+1):S3729),($S3729*(2/(VALUE(LEFT(T$1,FIND("-",T$1,1)-1))+1)))+(T3728*(1-(2/(VALUE(LEFT(T$1,FIND("-",T$1,1)-1))+1))))))</f>
        <v>1.2985351782680741E-3</v>
      </c>
      <c r="V3729">
        <f t="shared" si="527"/>
        <v>0</v>
      </c>
      <c r="W3729">
        <f>IF(ROW($E3729)&lt;=VALUE(LEFT(W$1,FIND("-",W$1,1)-1))+1,0,IF(ROW($E3728)=VALUE(LEFT(W$1,FIND("-",W$1,1)-1))+1,100-100/(1+ABS((SUMIF(INDEX($V:$V,ROW($V3729)-VALUE(LEFT(W$1,FIND("-",W$1,1)-1))+1):$V3729,"&gt;0",INDEX($V:$V,ROW($V3729)-VALUE(LEFT(W$1,FIND("-",W$1,1)-1))+1):$V3729)/COUNTIF(INDEX($V:$V,ROW($V3729)-VALUE(LEFT(W$1,FIND("-",W$1,1)-1))+1):$V3729,"&gt;0"))/(SUMIF(INDEX($V:$V,ROW($V3729)-VALUE(LEFT(W$1,FIND("-",W$1,1)-1))+1):$V3729,"&lt;0",INDEX($V:$V,ROW($V3729)-VALUE(LEFT(W$1,FIND("-",W$1,1)-1))+1):$V3729)/COUNTIF(INDEX($V:$V,ROW($V3729)-VALUE(LEFT(W$1,FIND("-",W$1,1)-1))+1):$V3729,"&lt;0")))),100-100/(1+ABS((SUMIF(INDEX($V:$V,ROW($V3729)-VALUE(LEFT(W$1,FIND("-",W$1,1)-1))+1):$V3729,"&gt;0",INDEX($V:$V,ROW($V3729)-VALUE(LEFT(W$1,FIND("-",W$1,1)-1))+1):$V3729)/VALUE(LEFT(W$1,FIND("-",W$1,1)-1)))/(SUMIF(INDEX($V:$V,ROW($V3729)-VALUE(LEFT(W$1,FIND("-",W$1,1)-1))+1):$V3729,"&lt;0",INDEX($V:$V,ROW($V3729)-VALUE(LEFT(W$1,FIND("-",W$1,1)-1))+1):$V3729)/VALUE(LEFT(W$1,FIND("-",W$1,1)-1)))))))</f>
        <v>50</v>
      </c>
      <c r="Y3729">
        <f>IF(ROW($E3729)&lt;=VALUE(LEFT(Y$1,FIND("-",Y$1,1)-1)),0,MAX(INDEX(C:C,ROW(C3729)-VALUE(LEFT(Y$1,FIND("-",Y$1,1)-1))+1):C3729))</f>
        <v>0.12</v>
      </c>
      <c r="Z3729">
        <f>IF(ROW($E3729)&lt;=VALUE(LEFT(Z$1,FIND("-",Z$1,1)-1)),0,MIN(INDEX(D:D,ROW(D3729)-VALUE(LEFT(Z$1,FIND("-",Z$1,1)-1))+1):D3729))</f>
        <v>0.1</v>
      </c>
      <c r="AA3729">
        <f t="shared" si="531"/>
        <v>24.999999999999968</v>
      </c>
      <c r="AB3729">
        <f>IF(ROW($AA3729)&lt;=VALUE(LEFT(AA$1,FIND("-",AA$1,1)-1))+VALUE(LEFT(AB$1,FIND("-",AB$1,1)-1)-1),0,AVERAGE(INDEX($AA:$AA,ROW($AA3729)-VALUE(LEFT(AB$1,FIND("-",AB$1,1)-1))+1):$AA3729))</f>
        <v>8.3333333333333233</v>
      </c>
      <c r="AC3729">
        <f>IF(ROW($AA3729)&lt;=VALUE(LEFT(AA$1,FIND("-",AA$1,1)-1))+VALUE(LEFT(AB$1,FIND("-",AB$1,1)-1)-1)+VALUE(LEFT(AC$1,FIND("-",AC$1,1)-1)-1),0,AVERAGE(INDEX($AB:$AB,ROW($AB3729)-VALUE(LEFT(AC$1,FIND("-",AC$1,1)-1))+1):$AB3729))</f>
        <v>2.7777777777777746</v>
      </c>
      <c r="AE3729">
        <f t="shared" si="528"/>
        <v>350888844</v>
      </c>
      <c r="AG3729" t="str">
        <f t="shared" si="530"/>
        <v/>
      </c>
    </row>
    <row r="3730" spans="1:33" x14ac:dyDescent="0.25">
      <c r="A3730" s="6">
        <v>42551</v>
      </c>
      <c r="B3730">
        <v>0.105</v>
      </c>
      <c r="C3730">
        <v>0.105</v>
      </c>
      <c r="D3730">
        <v>0.105</v>
      </c>
      <c r="E3730">
        <v>0.105</v>
      </c>
      <c r="F3730">
        <v>0.105</v>
      </c>
      <c r="G3730">
        <v>77200</v>
      </c>
      <c r="I3730" t="str">
        <f t="shared" si="523"/>
        <v/>
      </c>
      <c r="J3730" t="str">
        <f t="shared" si="524"/>
        <v/>
      </c>
      <c r="K3730" t="str">
        <f t="shared" si="525"/>
        <v>Oversold Below %D</v>
      </c>
      <c r="M3730" s="11" t="str">
        <f t="shared" si="529"/>
        <v/>
      </c>
      <c r="O3730">
        <f>IF(ROW($E3730)&lt;=VALUE(LEFT(O$1,FIND("-",O$1,1)-1)),0,IF(ROW($E3730)=VALUE(LEFT(O$1,FIND("-",O$1,1)-1))+1,AVERAGE(INDEX($E:$E,ROW($E3730)-VALUE(LEFT(O$1,FIND("-",O$1,1)-1))):$E3730),($E3730*(2/(VALUE(LEFT(O$1,FIND("-",O$1,1)-1))+1)))+(O3729*(1-(2/(VALUE(LEFT(O$1,FIND("-",O$1,1)-1))+1))))))</f>
        <v>0.11019550889617848</v>
      </c>
      <c r="Q3730">
        <f>IF(ROW($E3730)&lt;=VALUE(LEFT(Q$1,FIND("-",Q$1,1)-1)),0,IF(ROW($E3730)=VALUE(LEFT(Q$1,FIND("-",Q$1,1)-1))+1,AVERAGE(INDEX($E:$E,ROW($E3730)-VALUE(LEFT(Q$1,FIND("-",Q$1,1)-1))):$E3730),($E3730*(2/(VALUE(LEFT(Q$1,FIND("-",Q$1,1)-1))+1)))+(Q3729*(1-(2/(VALUE(LEFT(Q$1,FIND("-",Q$1,1)-1))+1))))))</f>
        <v>0.10585559655910773</v>
      </c>
      <c r="R3730">
        <f>IF(ROW($E3730)&lt;=VALUE(LEFT(R$1,FIND("-",R$1,1)-1)),0,IF(ROW($E3730)=VALUE(LEFT(R$1,FIND("-",R$1,1)-1))+1,AVERAGE(INDEX($E:$E,ROW($E3730)-VALUE(LEFT(R$1,FIND("-",R$1,1)-1))):$E3730),($E3730*(2/(VALUE(LEFT(R$1,FIND("-",R$1,1)-1))+1)))+(R3729*(1-(2/(VALUE(LEFT(R$1,FIND("-",R$1,1)-1))+1))))))</f>
        <v>0.10532656218953305</v>
      </c>
      <c r="S3730">
        <f t="shared" si="526"/>
        <v>5.2903436957467409E-4</v>
      </c>
      <c r="T3730">
        <f>IF(ROW($E3730)&lt;=MAX(VALUE(LEFT(Q$1,FIND("-",Q$1,1)-1)),VALUE(LEFT(R$1,FIND("-",R$1,1)-1)))+VALUE(LEFT(T$1,FIND("-",T$1,1)-1))-1,0,IF(ROW($E3730)=MAX(VALUE(LEFT(Q$1,FIND("-",Q$1,1)-1)),VALUE(LEFT(R$1,FIND("-",R$1,1)-1)))+VALUE(LEFT(T$1,FIND("-",T$1,1)-1)),AVERAGE(INDEX($S:$S,ROW(S3730)-VALUE(LEFT(T$1,FIND("-",T$1,1)-1))+1):S3730),($S3730*(2/(VALUE(LEFT(T$1,FIND("-",T$1,1)-1))+1)))+(T3729*(1-(2/(VALUE(LEFT(T$1,FIND("-",T$1,1)-1))+1))))))</f>
        <v>1.1446350165293941E-3</v>
      </c>
      <c r="V3730">
        <f t="shared" si="527"/>
        <v>0</v>
      </c>
      <c r="W3730">
        <f>IF(ROW($E3730)&lt;=VALUE(LEFT(W$1,FIND("-",W$1,1)-1))+1,0,IF(ROW($E3729)=VALUE(LEFT(W$1,FIND("-",W$1,1)-1))+1,100-100/(1+ABS((SUMIF(INDEX($V:$V,ROW($V3730)-VALUE(LEFT(W$1,FIND("-",W$1,1)-1))+1):$V3730,"&gt;0",INDEX($V:$V,ROW($V3730)-VALUE(LEFT(W$1,FIND("-",W$1,1)-1))+1):$V3730)/COUNTIF(INDEX($V:$V,ROW($V3730)-VALUE(LEFT(W$1,FIND("-",W$1,1)-1))+1):$V3730,"&gt;0"))/(SUMIF(INDEX($V:$V,ROW($V3730)-VALUE(LEFT(W$1,FIND("-",W$1,1)-1))+1):$V3730,"&lt;0",INDEX($V:$V,ROW($V3730)-VALUE(LEFT(W$1,FIND("-",W$1,1)-1))+1):$V3730)/COUNTIF(INDEX($V:$V,ROW($V3730)-VALUE(LEFT(W$1,FIND("-",W$1,1)-1))+1):$V3730,"&lt;0")))),100-100/(1+ABS((SUMIF(INDEX($V:$V,ROW($V3730)-VALUE(LEFT(W$1,FIND("-",W$1,1)-1))+1):$V3730,"&gt;0",INDEX($V:$V,ROW($V3730)-VALUE(LEFT(W$1,FIND("-",W$1,1)-1))+1):$V3730)/VALUE(LEFT(W$1,FIND("-",W$1,1)-1)))/(SUMIF(INDEX($V:$V,ROW($V3730)-VALUE(LEFT(W$1,FIND("-",W$1,1)-1))+1):$V3730,"&lt;0",INDEX($V:$V,ROW($V3730)-VALUE(LEFT(W$1,FIND("-",W$1,1)-1))+1):$V3730)/VALUE(LEFT(W$1,FIND("-",W$1,1)-1)))))))</f>
        <v>50</v>
      </c>
      <c r="Y3730">
        <f>IF(ROW($E3730)&lt;=VALUE(LEFT(Y$1,FIND("-",Y$1,1)-1)),0,MAX(INDEX(C:C,ROW(C3730)-VALUE(LEFT(Y$1,FIND("-",Y$1,1)-1))+1):C3730))</f>
        <v>0.12</v>
      </c>
      <c r="Z3730">
        <f>IF(ROW($E3730)&lt;=VALUE(LEFT(Z$1,FIND("-",Z$1,1)-1)),0,MIN(INDEX(D:D,ROW(D3730)-VALUE(LEFT(Z$1,FIND("-",Z$1,1)-1))+1):D3730))</f>
        <v>0.1</v>
      </c>
      <c r="AA3730">
        <f t="shared" si="531"/>
        <v>24.999999999999968</v>
      </c>
      <c r="AB3730">
        <f>IF(ROW($AA3730)&lt;=VALUE(LEFT(AA$1,FIND("-",AA$1,1)-1))+VALUE(LEFT(AB$1,FIND("-",AB$1,1)-1)-1),0,AVERAGE(INDEX($AA:$AA,ROW($AA3730)-VALUE(LEFT(AB$1,FIND("-",AB$1,1)-1))+1):$AA3730))</f>
        <v>16.666666666666647</v>
      </c>
      <c r="AC3730">
        <f>IF(ROW($AA3730)&lt;=VALUE(LEFT(AA$1,FIND("-",AA$1,1)-1))+VALUE(LEFT(AB$1,FIND("-",AB$1,1)-1)-1)+VALUE(LEFT(AC$1,FIND("-",AC$1,1)-1)-1),0,AVERAGE(INDEX($AB:$AB,ROW($AB3730)-VALUE(LEFT(AC$1,FIND("-",AC$1,1)-1))+1):$AB3730))</f>
        <v>8.3333333333333233</v>
      </c>
      <c r="AE3730">
        <f t="shared" si="528"/>
        <v>350888844</v>
      </c>
      <c r="AG3730" t="str">
        <f t="shared" si="530"/>
        <v/>
      </c>
    </row>
    <row r="3731" spans="1:33" x14ac:dyDescent="0.25">
      <c r="A3731" s="6">
        <v>42552</v>
      </c>
      <c r="B3731">
        <v>0.105</v>
      </c>
      <c r="C3731">
        <v>0.105</v>
      </c>
      <c r="D3731">
        <v>0.105</v>
      </c>
      <c r="E3731">
        <v>0.105</v>
      </c>
      <c r="F3731">
        <v>0.105</v>
      </c>
      <c r="G3731">
        <v>0</v>
      </c>
      <c r="I3731" t="str">
        <f t="shared" si="523"/>
        <v/>
      </c>
      <c r="J3731" t="str">
        <f t="shared" si="524"/>
        <v/>
      </c>
      <c r="K3731" t="str">
        <f t="shared" si="525"/>
        <v>Oversold Below %D</v>
      </c>
      <c r="M3731" s="11" t="str">
        <f t="shared" si="529"/>
        <v/>
      </c>
      <c r="O3731">
        <f>IF(ROW($E3731)&lt;=VALUE(LEFT(O$1,FIND("-",O$1,1)-1)),0,IF(ROW($E3731)=VALUE(LEFT(O$1,FIND("-",O$1,1)-1))+1,AVERAGE(INDEX($E:$E,ROW($E3731)-VALUE(LEFT(O$1,FIND("-",O$1,1)-1))):$E3731),($E3731*(2/(VALUE(LEFT(O$1,FIND("-",O$1,1)-1))+1)))+(O3730*(1-(2/(VALUE(LEFT(O$1,FIND("-",O$1,1)-1))+1))))))</f>
        <v>0.11014381229024636</v>
      </c>
      <c r="Q3731">
        <f>IF(ROW($E3731)&lt;=VALUE(LEFT(Q$1,FIND("-",Q$1,1)-1)),0,IF(ROW($E3731)=VALUE(LEFT(Q$1,FIND("-",Q$1,1)-1))+1,AVERAGE(INDEX($E:$E,ROW($E3731)-VALUE(LEFT(Q$1,FIND("-",Q$1,1)-1))):$E3731),($E3731*(2/(VALUE(LEFT(Q$1,FIND("-",Q$1,1)-1))+1)))+(Q3730*(1-(2/(VALUE(LEFT(Q$1,FIND("-",Q$1,1)-1))+1))))))</f>
        <v>0.10572396631924501</v>
      </c>
      <c r="R3731">
        <f>IF(ROW($E3731)&lt;=VALUE(LEFT(R$1,FIND("-",R$1,1)-1)),0,IF(ROW($E3731)=VALUE(LEFT(R$1,FIND("-",R$1,1)-1))+1,AVERAGE(INDEX($E:$E,ROW($E3731)-VALUE(LEFT(R$1,FIND("-",R$1,1)-1))):$E3731),($E3731*(2/(VALUE(LEFT(R$1,FIND("-",R$1,1)-1))+1)))+(R3730*(1-(2/(VALUE(LEFT(R$1,FIND("-",R$1,1)-1))+1))))))</f>
        <v>0.10530237239771578</v>
      </c>
      <c r="S3731">
        <f t="shared" si="526"/>
        <v>4.2159392152922581E-4</v>
      </c>
      <c r="T3731">
        <f>IF(ROW($E3731)&lt;=MAX(VALUE(LEFT(Q$1,FIND("-",Q$1,1)-1)),VALUE(LEFT(R$1,FIND("-",R$1,1)-1)))+VALUE(LEFT(T$1,FIND("-",T$1,1)-1))-1,0,IF(ROW($E3731)=MAX(VALUE(LEFT(Q$1,FIND("-",Q$1,1)-1)),VALUE(LEFT(R$1,FIND("-",R$1,1)-1)))+VALUE(LEFT(T$1,FIND("-",T$1,1)-1)),AVERAGE(INDEX($S:$S,ROW(S3731)-VALUE(LEFT(T$1,FIND("-",T$1,1)-1))+1):S3731),($S3731*(2/(VALUE(LEFT(T$1,FIND("-",T$1,1)-1))+1)))+(T3730*(1-(2/(VALUE(LEFT(T$1,FIND("-",T$1,1)-1))+1))))))</f>
        <v>1.0000267975293605E-3</v>
      </c>
      <c r="V3731">
        <f t="shared" si="527"/>
        <v>0</v>
      </c>
      <c r="W3731">
        <f>IF(ROW($E3731)&lt;=VALUE(LEFT(W$1,FIND("-",W$1,1)-1))+1,0,IF(ROW($E3730)=VALUE(LEFT(W$1,FIND("-",W$1,1)-1))+1,100-100/(1+ABS((SUMIF(INDEX($V:$V,ROW($V3731)-VALUE(LEFT(W$1,FIND("-",W$1,1)-1))+1):$V3731,"&gt;0",INDEX($V:$V,ROW($V3731)-VALUE(LEFT(W$1,FIND("-",W$1,1)-1))+1):$V3731)/COUNTIF(INDEX($V:$V,ROW($V3731)-VALUE(LEFT(W$1,FIND("-",W$1,1)-1))+1):$V3731,"&gt;0"))/(SUMIF(INDEX($V:$V,ROW($V3731)-VALUE(LEFT(W$1,FIND("-",W$1,1)-1))+1):$V3731,"&lt;0",INDEX($V:$V,ROW($V3731)-VALUE(LEFT(W$1,FIND("-",W$1,1)-1))+1):$V3731)/COUNTIF(INDEX($V:$V,ROW($V3731)-VALUE(LEFT(W$1,FIND("-",W$1,1)-1))+1):$V3731,"&lt;0")))),100-100/(1+ABS((SUMIF(INDEX($V:$V,ROW($V3731)-VALUE(LEFT(W$1,FIND("-",W$1,1)-1))+1):$V3731,"&gt;0",INDEX($V:$V,ROW($V3731)-VALUE(LEFT(W$1,FIND("-",W$1,1)-1))+1):$V3731)/VALUE(LEFT(W$1,FIND("-",W$1,1)-1)))/(SUMIF(INDEX($V:$V,ROW($V3731)-VALUE(LEFT(W$1,FIND("-",W$1,1)-1))+1):$V3731,"&lt;0",INDEX($V:$V,ROW($V3731)-VALUE(LEFT(W$1,FIND("-",W$1,1)-1))+1):$V3731)/VALUE(LEFT(W$1,FIND("-",W$1,1)-1)))))))</f>
        <v>50</v>
      </c>
      <c r="Y3731">
        <f>IF(ROW($E3731)&lt;=VALUE(LEFT(Y$1,FIND("-",Y$1,1)-1)),0,MAX(INDEX(C:C,ROW(C3731)-VALUE(LEFT(Y$1,FIND("-",Y$1,1)-1))+1):C3731))</f>
        <v>0.12</v>
      </c>
      <c r="Z3731">
        <f>IF(ROW($E3731)&lt;=VALUE(LEFT(Z$1,FIND("-",Z$1,1)-1)),0,MIN(INDEX(D:D,ROW(D3731)-VALUE(LEFT(Z$1,FIND("-",Z$1,1)-1))+1):D3731))</f>
        <v>0.1</v>
      </c>
      <c r="AA3731">
        <f t="shared" si="531"/>
        <v>24.999999999999968</v>
      </c>
      <c r="AB3731">
        <f>IF(ROW($AA3731)&lt;=VALUE(LEFT(AA$1,FIND("-",AA$1,1)-1))+VALUE(LEFT(AB$1,FIND("-",AB$1,1)-1)-1),0,AVERAGE(INDEX($AA:$AA,ROW($AA3731)-VALUE(LEFT(AB$1,FIND("-",AB$1,1)-1))+1):$AA3731))</f>
        <v>24.999999999999968</v>
      </c>
      <c r="AC3731">
        <f>IF(ROW($AA3731)&lt;=VALUE(LEFT(AA$1,FIND("-",AA$1,1)-1))+VALUE(LEFT(AB$1,FIND("-",AB$1,1)-1)-1)+VALUE(LEFT(AC$1,FIND("-",AC$1,1)-1)-1),0,AVERAGE(INDEX($AB:$AB,ROW($AB3731)-VALUE(LEFT(AC$1,FIND("-",AC$1,1)-1))+1):$AB3731))</f>
        <v>16.666666666666647</v>
      </c>
      <c r="AE3731">
        <f t="shared" si="528"/>
        <v>350888844</v>
      </c>
      <c r="AG3731" t="str">
        <f t="shared" si="530"/>
        <v/>
      </c>
    </row>
    <row r="3732" spans="1:33" x14ac:dyDescent="0.25">
      <c r="A3732" s="6">
        <v>42555</v>
      </c>
      <c r="B3732">
        <v>0.1</v>
      </c>
      <c r="C3732">
        <v>0.1</v>
      </c>
      <c r="D3732">
        <v>0.1</v>
      </c>
      <c r="E3732">
        <v>0.1</v>
      </c>
      <c r="F3732">
        <v>0.1</v>
      </c>
      <c r="G3732">
        <v>110000</v>
      </c>
      <c r="I3732" t="str">
        <f t="shared" si="523"/>
        <v/>
      </c>
      <c r="J3732" t="str">
        <f t="shared" si="524"/>
        <v/>
      </c>
      <c r="K3732" t="str">
        <f t="shared" si="525"/>
        <v>Oversold Above %D</v>
      </c>
      <c r="M3732" s="11" t="str">
        <f t="shared" si="529"/>
        <v/>
      </c>
      <c r="O3732">
        <f>IF(ROW($E3732)&lt;=VALUE(LEFT(O$1,FIND("-",O$1,1)-1)),0,IF(ROW($E3732)=VALUE(LEFT(O$1,FIND("-",O$1,1)-1))+1,AVERAGE(INDEX($E:$E,ROW($E3732)-VALUE(LEFT(O$1,FIND("-",O$1,1)-1))):$E3732),($E3732*(2/(VALUE(LEFT(O$1,FIND("-",O$1,1)-1))+1)))+(O3731*(1-(2/(VALUE(LEFT(O$1,FIND("-",O$1,1)-1))+1))))))</f>
        <v>0.11004287883462202</v>
      </c>
      <c r="Q3732">
        <f>IF(ROW($E3732)&lt;=VALUE(LEFT(Q$1,FIND("-",Q$1,1)-1)),0,IF(ROW($E3732)=VALUE(LEFT(Q$1,FIND("-",Q$1,1)-1))+1,AVERAGE(INDEX($E:$E,ROW($E3732)-VALUE(LEFT(Q$1,FIND("-",Q$1,1)-1))):$E3732),($E3732*(2/(VALUE(LEFT(Q$1,FIND("-",Q$1,1)-1))+1)))+(Q3731*(1-(2/(VALUE(LEFT(Q$1,FIND("-",Q$1,1)-1))+1))))))</f>
        <v>0.10484335611628423</v>
      </c>
      <c r="R3732">
        <f>IF(ROW($E3732)&lt;=VALUE(LEFT(R$1,FIND("-",R$1,1)-1)),0,IF(ROW($E3732)=VALUE(LEFT(R$1,FIND("-",R$1,1)-1))+1,AVERAGE(INDEX($E:$E,ROW($E3732)-VALUE(LEFT(R$1,FIND("-",R$1,1)-1))):$E3732),($E3732*(2/(VALUE(LEFT(R$1,FIND("-",R$1,1)-1))+1)))+(R3731*(1-(2/(VALUE(LEFT(R$1,FIND("-",R$1,1)-1))+1))))))</f>
        <v>0.10490960407195905</v>
      </c>
      <c r="S3732">
        <f t="shared" si="526"/>
        <v>-6.6247955674822445E-5</v>
      </c>
      <c r="T3732">
        <f>IF(ROW($E3732)&lt;=MAX(VALUE(LEFT(Q$1,FIND("-",Q$1,1)-1)),VALUE(LEFT(R$1,FIND("-",R$1,1)-1)))+VALUE(LEFT(T$1,FIND("-",T$1,1)-1))-1,0,IF(ROW($E3732)=MAX(VALUE(LEFT(Q$1,FIND("-",Q$1,1)-1)),VALUE(LEFT(R$1,FIND("-",R$1,1)-1)))+VALUE(LEFT(T$1,FIND("-",T$1,1)-1)),AVERAGE(INDEX($S:$S,ROW(S3732)-VALUE(LEFT(T$1,FIND("-",T$1,1)-1))+1):S3732),($S3732*(2/(VALUE(LEFT(T$1,FIND("-",T$1,1)-1))+1)))+(T3731*(1-(2/(VALUE(LEFT(T$1,FIND("-",T$1,1)-1))+1))))))</f>
        <v>7.8677184688852396E-4</v>
      </c>
      <c r="V3732">
        <f t="shared" si="527"/>
        <v>-4.9999999999999906E-3</v>
      </c>
      <c r="W3732">
        <f>IF(ROW($E3732)&lt;=VALUE(LEFT(W$1,FIND("-",W$1,1)-1))+1,0,IF(ROW($E3731)=VALUE(LEFT(W$1,FIND("-",W$1,1)-1))+1,100-100/(1+ABS((SUMIF(INDEX($V:$V,ROW($V3732)-VALUE(LEFT(W$1,FIND("-",W$1,1)-1))+1):$V3732,"&gt;0",INDEX($V:$V,ROW($V3732)-VALUE(LEFT(W$1,FIND("-",W$1,1)-1))+1):$V3732)/COUNTIF(INDEX($V:$V,ROW($V3732)-VALUE(LEFT(W$1,FIND("-",W$1,1)-1))+1):$V3732,"&gt;0"))/(SUMIF(INDEX($V:$V,ROW($V3732)-VALUE(LEFT(W$1,FIND("-",W$1,1)-1))+1):$V3732,"&lt;0",INDEX($V:$V,ROW($V3732)-VALUE(LEFT(W$1,FIND("-",W$1,1)-1))+1):$V3732)/COUNTIF(INDEX($V:$V,ROW($V3732)-VALUE(LEFT(W$1,FIND("-",W$1,1)-1))+1):$V3732,"&lt;0")))),100-100/(1+ABS((SUMIF(INDEX($V:$V,ROW($V3732)-VALUE(LEFT(W$1,FIND("-",W$1,1)-1))+1):$V3732,"&gt;0",INDEX($V:$V,ROW($V3732)-VALUE(LEFT(W$1,FIND("-",W$1,1)-1))+1):$V3732)/VALUE(LEFT(W$1,FIND("-",W$1,1)-1)))/(SUMIF(INDEX($V:$V,ROW($V3732)-VALUE(LEFT(W$1,FIND("-",W$1,1)-1))+1):$V3732,"&lt;0",INDEX($V:$V,ROW($V3732)-VALUE(LEFT(W$1,FIND("-",W$1,1)-1))+1):$V3732)/VALUE(LEFT(W$1,FIND("-",W$1,1)-1)))))))</f>
        <v>33.333333333333357</v>
      </c>
      <c r="Y3732">
        <f>IF(ROW($E3732)&lt;=VALUE(LEFT(Y$1,FIND("-",Y$1,1)-1)),0,MAX(INDEX(C:C,ROW(C3732)-VALUE(LEFT(Y$1,FIND("-",Y$1,1)-1))+1):C3732))</f>
        <v>0.12</v>
      </c>
      <c r="Z3732">
        <f>IF(ROW($E3732)&lt;=VALUE(LEFT(Z$1,FIND("-",Z$1,1)-1)),0,MIN(INDEX(D:D,ROW(D3732)-VALUE(LEFT(Z$1,FIND("-",Z$1,1)-1))+1):D3732))</f>
        <v>0.1</v>
      </c>
      <c r="AA3732">
        <f t="shared" si="531"/>
        <v>0</v>
      </c>
      <c r="AB3732">
        <f>IF(ROW($AA3732)&lt;=VALUE(LEFT(AA$1,FIND("-",AA$1,1)-1))+VALUE(LEFT(AB$1,FIND("-",AB$1,1)-1)-1),0,AVERAGE(INDEX($AA:$AA,ROW($AA3732)-VALUE(LEFT(AB$1,FIND("-",AB$1,1)-1))+1):$AA3732))</f>
        <v>16.666666666666647</v>
      </c>
      <c r="AC3732">
        <f>IF(ROW($AA3732)&lt;=VALUE(LEFT(AA$1,FIND("-",AA$1,1)-1))+VALUE(LEFT(AB$1,FIND("-",AB$1,1)-1)-1)+VALUE(LEFT(AC$1,FIND("-",AC$1,1)-1)-1),0,AVERAGE(INDEX($AB:$AB,ROW($AB3732)-VALUE(LEFT(AC$1,FIND("-",AC$1,1)-1))+1):$AB3732))</f>
        <v>19.444444444444418</v>
      </c>
      <c r="AE3732">
        <f t="shared" si="528"/>
        <v>350778844</v>
      </c>
      <c r="AG3732" t="str">
        <f t="shared" si="530"/>
        <v/>
      </c>
    </row>
    <row r="3733" spans="1:33" x14ac:dyDescent="0.25">
      <c r="A3733" s="6">
        <v>42556</v>
      </c>
      <c r="B3733">
        <v>0.1</v>
      </c>
      <c r="C3733">
        <v>0.1</v>
      </c>
      <c r="D3733">
        <v>0.1</v>
      </c>
      <c r="E3733">
        <v>0.1</v>
      </c>
      <c r="F3733">
        <v>0.1</v>
      </c>
      <c r="G3733">
        <v>0</v>
      </c>
      <c r="I3733" t="str">
        <f t="shared" si="523"/>
        <v/>
      </c>
      <c r="J3733" t="str">
        <f t="shared" si="524"/>
        <v/>
      </c>
      <c r="K3733" t="str">
        <f t="shared" si="525"/>
        <v>Oversold Above %D</v>
      </c>
      <c r="M3733" s="11" t="str">
        <f t="shared" si="529"/>
        <v/>
      </c>
      <c r="O3733">
        <f>IF(ROW($E3733)&lt;=VALUE(LEFT(O$1,FIND("-",O$1,1)-1)),0,IF(ROW($E3733)=VALUE(LEFT(O$1,FIND("-",O$1,1)-1))+1,AVERAGE(INDEX($E:$E,ROW($E3733)-VALUE(LEFT(O$1,FIND("-",O$1,1)-1))):$E3733),($E3733*(2/(VALUE(LEFT(O$1,FIND("-",O$1,1)-1))+1)))+(O3732*(1-(2/(VALUE(LEFT(O$1,FIND("-",O$1,1)-1))+1))))))</f>
        <v>0.10994294969198898</v>
      </c>
      <c r="Q3733">
        <f>IF(ROW($E3733)&lt;=VALUE(LEFT(Q$1,FIND("-",Q$1,1)-1)),0,IF(ROW($E3733)=VALUE(LEFT(Q$1,FIND("-",Q$1,1)-1))+1,AVERAGE(INDEX($E:$E,ROW($E3733)-VALUE(LEFT(Q$1,FIND("-",Q$1,1)-1))):$E3733),($E3733*(2/(VALUE(LEFT(Q$1,FIND("-",Q$1,1)-1))+1)))+(Q3732*(1-(2/(VALUE(LEFT(Q$1,FIND("-",Q$1,1)-1))+1))))))</f>
        <v>0.10409822440608665</v>
      </c>
      <c r="R3733">
        <f>IF(ROW($E3733)&lt;=VALUE(LEFT(R$1,FIND("-",R$1,1)-1)),0,IF(ROW($E3733)=VALUE(LEFT(R$1,FIND("-",R$1,1)-1))+1,AVERAGE(INDEX($E:$E,ROW($E3733)-VALUE(LEFT(R$1,FIND("-",R$1,1)-1))):$E3733),($E3733*(2/(VALUE(LEFT(R$1,FIND("-",R$1,1)-1))+1)))+(R3732*(1-(2/(VALUE(LEFT(R$1,FIND("-",R$1,1)-1))+1))))))</f>
        <v>0.10454592969625838</v>
      </c>
      <c r="S3733">
        <f t="shared" si="526"/>
        <v>-4.4770529017172656E-4</v>
      </c>
      <c r="T3733">
        <f>IF(ROW($E3733)&lt;=MAX(VALUE(LEFT(Q$1,FIND("-",Q$1,1)-1)),VALUE(LEFT(R$1,FIND("-",R$1,1)-1)))+VALUE(LEFT(T$1,FIND("-",T$1,1)-1))-1,0,IF(ROW($E3733)=MAX(VALUE(LEFT(Q$1,FIND("-",Q$1,1)-1)),VALUE(LEFT(R$1,FIND("-",R$1,1)-1)))+VALUE(LEFT(T$1,FIND("-",T$1,1)-1)),AVERAGE(INDEX($S:$S,ROW(S3733)-VALUE(LEFT(T$1,FIND("-",T$1,1)-1))+1):S3733),($S3733*(2/(VALUE(LEFT(T$1,FIND("-",T$1,1)-1))+1)))+(T3732*(1-(2/(VALUE(LEFT(T$1,FIND("-",T$1,1)-1))+1))))))</f>
        <v>5.3987641947647396E-4</v>
      </c>
      <c r="V3733">
        <f t="shared" si="527"/>
        <v>0</v>
      </c>
      <c r="W3733">
        <f>IF(ROW($E3733)&lt;=VALUE(LEFT(W$1,FIND("-",W$1,1)-1))+1,0,IF(ROW($E3732)=VALUE(LEFT(W$1,FIND("-",W$1,1)-1))+1,100-100/(1+ABS((SUMIF(INDEX($V:$V,ROW($V3733)-VALUE(LEFT(W$1,FIND("-",W$1,1)-1))+1):$V3733,"&gt;0",INDEX($V:$V,ROW($V3733)-VALUE(LEFT(W$1,FIND("-",W$1,1)-1))+1):$V3733)/COUNTIF(INDEX($V:$V,ROW($V3733)-VALUE(LEFT(W$1,FIND("-",W$1,1)-1))+1):$V3733,"&gt;0"))/(SUMIF(INDEX($V:$V,ROW($V3733)-VALUE(LEFT(W$1,FIND("-",W$1,1)-1))+1):$V3733,"&lt;0",INDEX($V:$V,ROW($V3733)-VALUE(LEFT(W$1,FIND("-",W$1,1)-1))+1):$V3733)/COUNTIF(INDEX($V:$V,ROW($V3733)-VALUE(LEFT(W$1,FIND("-",W$1,1)-1))+1):$V3733,"&lt;0")))),100-100/(1+ABS((SUMIF(INDEX($V:$V,ROW($V3733)-VALUE(LEFT(W$1,FIND("-",W$1,1)-1))+1):$V3733,"&gt;0",INDEX($V:$V,ROW($V3733)-VALUE(LEFT(W$1,FIND("-",W$1,1)-1))+1):$V3733)/VALUE(LEFT(W$1,FIND("-",W$1,1)-1)))/(SUMIF(INDEX($V:$V,ROW($V3733)-VALUE(LEFT(W$1,FIND("-",W$1,1)-1))+1):$V3733,"&lt;0",INDEX($V:$V,ROW($V3733)-VALUE(LEFT(W$1,FIND("-",W$1,1)-1))+1):$V3733)/VALUE(LEFT(W$1,FIND("-",W$1,1)-1)))))))</f>
        <v>33.333333333333357</v>
      </c>
      <c r="Y3733">
        <f>IF(ROW($E3733)&lt;=VALUE(LEFT(Y$1,FIND("-",Y$1,1)-1)),0,MAX(INDEX(C:C,ROW(C3733)-VALUE(LEFT(Y$1,FIND("-",Y$1,1)-1))+1):C3733))</f>
        <v>0.12</v>
      </c>
      <c r="Z3733">
        <f>IF(ROW($E3733)&lt;=VALUE(LEFT(Z$1,FIND("-",Z$1,1)-1)),0,MIN(INDEX(D:D,ROW(D3733)-VALUE(LEFT(Z$1,FIND("-",Z$1,1)-1))+1):D3733))</f>
        <v>0.1</v>
      </c>
      <c r="AA3733">
        <f t="shared" si="531"/>
        <v>0</v>
      </c>
      <c r="AB3733">
        <f>IF(ROW($AA3733)&lt;=VALUE(LEFT(AA$1,FIND("-",AA$1,1)-1))+VALUE(LEFT(AB$1,FIND("-",AB$1,1)-1)-1),0,AVERAGE(INDEX($AA:$AA,ROW($AA3733)-VALUE(LEFT(AB$1,FIND("-",AB$1,1)-1))+1):$AA3733))</f>
        <v>8.3333333333333233</v>
      </c>
      <c r="AC3733">
        <f>IF(ROW($AA3733)&lt;=VALUE(LEFT(AA$1,FIND("-",AA$1,1)-1))+VALUE(LEFT(AB$1,FIND("-",AB$1,1)-1)-1)+VALUE(LEFT(AC$1,FIND("-",AC$1,1)-1)-1),0,AVERAGE(INDEX($AB:$AB,ROW($AB3733)-VALUE(LEFT(AC$1,FIND("-",AC$1,1)-1))+1):$AB3733))</f>
        <v>16.666666666666647</v>
      </c>
      <c r="AE3733">
        <f t="shared" si="528"/>
        <v>350778844</v>
      </c>
      <c r="AG3733" t="str">
        <f t="shared" si="530"/>
        <v/>
      </c>
    </row>
    <row r="3734" spans="1:33" x14ac:dyDescent="0.25">
      <c r="A3734" s="6">
        <v>42557</v>
      </c>
      <c r="B3734">
        <v>0.1</v>
      </c>
      <c r="C3734">
        <v>0.1</v>
      </c>
      <c r="D3734">
        <v>0.1</v>
      </c>
      <c r="E3734">
        <v>0.1</v>
      </c>
      <c r="F3734">
        <v>0.1</v>
      </c>
      <c r="G3734">
        <v>0</v>
      </c>
      <c r="I3734" t="str">
        <f t="shared" si="523"/>
        <v/>
      </c>
      <c r="J3734" t="str">
        <f t="shared" si="524"/>
        <v>Oversold</v>
      </c>
      <c r="K3734" t="str">
        <f t="shared" si="525"/>
        <v>Oversold Above %D</v>
      </c>
      <c r="M3734" s="11" t="str">
        <f t="shared" si="529"/>
        <v/>
      </c>
      <c r="O3734">
        <f>IF(ROW($E3734)&lt;=VALUE(LEFT(O$1,FIND("-",O$1,1)-1)),0,IF(ROW($E3734)=VALUE(LEFT(O$1,FIND("-",O$1,1)-1))+1,AVERAGE(INDEX($E:$E,ROW($E3734)-VALUE(LEFT(O$1,FIND("-",O$1,1)-1))):$E3734),($E3734*(2/(VALUE(LEFT(O$1,FIND("-",O$1,1)-1))+1)))+(O3733*(1-(2/(VALUE(LEFT(O$1,FIND("-",O$1,1)-1))+1))))))</f>
        <v>0.10984401486918312</v>
      </c>
      <c r="Q3734">
        <f>IF(ROW($E3734)&lt;=VALUE(LEFT(Q$1,FIND("-",Q$1,1)-1)),0,IF(ROW($E3734)=VALUE(LEFT(Q$1,FIND("-",Q$1,1)-1))+1,AVERAGE(INDEX($E:$E,ROW($E3734)-VALUE(LEFT(Q$1,FIND("-",Q$1,1)-1))):$E3734),($E3734*(2/(VALUE(LEFT(Q$1,FIND("-",Q$1,1)-1))+1)))+(Q3733*(1-(2/(VALUE(LEFT(Q$1,FIND("-",Q$1,1)-1))+1))))))</f>
        <v>0.10346772834361179</v>
      </c>
      <c r="R3734">
        <f>IF(ROW($E3734)&lt;=VALUE(LEFT(R$1,FIND("-",R$1,1)-1)),0,IF(ROW($E3734)=VALUE(LEFT(R$1,FIND("-",R$1,1)-1))+1,AVERAGE(INDEX($E:$E,ROW($E3734)-VALUE(LEFT(R$1,FIND("-",R$1,1)-1))):$E3734),($E3734*(2/(VALUE(LEFT(R$1,FIND("-",R$1,1)-1))+1)))+(R3733*(1-(2/(VALUE(LEFT(R$1,FIND("-",R$1,1)-1))+1))))))</f>
        <v>0.10420919416320221</v>
      </c>
      <c r="S3734">
        <f t="shared" si="526"/>
        <v>-7.4146581959042002E-4</v>
      </c>
      <c r="T3734">
        <f>IF(ROW($E3734)&lt;=MAX(VALUE(LEFT(Q$1,FIND("-",Q$1,1)-1)),VALUE(LEFT(R$1,FIND("-",R$1,1)-1)))+VALUE(LEFT(T$1,FIND("-",T$1,1)-1))-1,0,IF(ROW($E3734)=MAX(VALUE(LEFT(Q$1,FIND("-",Q$1,1)-1)),VALUE(LEFT(R$1,FIND("-",R$1,1)-1)))+VALUE(LEFT(T$1,FIND("-",T$1,1)-1)),AVERAGE(INDEX($S:$S,ROW(S3734)-VALUE(LEFT(T$1,FIND("-",T$1,1)-1))+1):S3734),($S3734*(2/(VALUE(LEFT(T$1,FIND("-",T$1,1)-1))+1)))+(T3733*(1-(2/(VALUE(LEFT(T$1,FIND("-",T$1,1)-1))+1))))))</f>
        <v>2.8360797166309521E-4</v>
      </c>
      <c r="V3734">
        <f t="shared" si="527"/>
        <v>0</v>
      </c>
      <c r="W3734">
        <f>IF(ROW($E3734)&lt;=VALUE(LEFT(W$1,FIND("-",W$1,1)-1))+1,0,IF(ROW($E3733)=VALUE(LEFT(W$1,FIND("-",W$1,1)-1))+1,100-100/(1+ABS((SUMIF(INDEX($V:$V,ROW($V3734)-VALUE(LEFT(W$1,FIND("-",W$1,1)-1))+1):$V3734,"&gt;0",INDEX($V:$V,ROW($V3734)-VALUE(LEFT(W$1,FIND("-",W$1,1)-1))+1):$V3734)/COUNTIF(INDEX($V:$V,ROW($V3734)-VALUE(LEFT(W$1,FIND("-",W$1,1)-1))+1):$V3734,"&gt;0"))/(SUMIF(INDEX($V:$V,ROW($V3734)-VALUE(LEFT(W$1,FIND("-",W$1,1)-1))+1):$V3734,"&lt;0",INDEX($V:$V,ROW($V3734)-VALUE(LEFT(W$1,FIND("-",W$1,1)-1))+1):$V3734)/COUNTIF(INDEX($V:$V,ROW($V3734)-VALUE(LEFT(W$1,FIND("-",W$1,1)-1))+1):$V3734,"&lt;0")))),100-100/(1+ABS((SUMIF(INDEX($V:$V,ROW($V3734)-VALUE(LEFT(W$1,FIND("-",W$1,1)-1))+1):$V3734,"&gt;0",INDEX($V:$V,ROW($V3734)-VALUE(LEFT(W$1,FIND("-",W$1,1)-1))+1):$V3734)/VALUE(LEFT(W$1,FIND("-",W$1,1)-1)))/(SUMIF(INDEX($V:$V,ROW($V3734)-VALUE(LEFT(W$1,FIND("-",W$1,1)-1))+1):$V3734,"&lt;0",INDEX($V:$V,ROW($V3734)-VALUE(LEFT(W$1,FIND("-",W$1,1)-1))+1):$V3734)/VALUE(LEFT(W$1,FIND("-",W$1,1)-1)))))))</f>
        <v>0</v>
      </c>
      <c r="Y3734">
        <f>IF(ROW($E3734)&lt;=VALUE(LEFT(Y$1,FIND("-",Y$1,1)-1)),0,MAX(INDEX(C:C,ROW(C3734)-VALUE(LEFT(Y$1,FIND("-",Y$1,1)-1))+1):C3734))</f>
        <v>0.12</v>
      </c>
      <c r="Z3734">
        <f>IF(ROW($E3734)&lt;=VALUE(LEFT(Z$1,FIND("-",Z$1,1)-1)),0,MIN(INDEX(D:D,ROW(D3734)-VALUE(LEFT(Z$1,FIND("-",Z$1,1)-1))+1):D3734))</f>
        <v>0.1</v>
      </c>
      <c r="AA3734">
        <f t="shared" si="531"/>
        <v>0</v>
      </c>
      <c r="AB3734">
        <f>IF(ROW($AA3734)&lt;=VALUE(LEFT(AA$1,FIND("-",AA$1,1)-1))+VALUE(LEFT(AB$1,FIND("-",AB$1,1)-1)-1),0,AVERAGE(INDEX($AA:$AA,ROW($AA3734)-VALUE(LEFT(AB$1,FIND("-",AB$1,1)-1))+1):$AA3734))</f>
        <v>0</v>
      </c>
      <c r="AC3734">
        <f>IF(ROW($AA3734)&lt;=VALUE(LEFT(AA$1,FIND("-",AA$1,1)-1))+VALUE(LEFT(AB$1,FIND("-",AB$1,1)-1)-1)+VALUE(LEFT(AC$1,FIND("-",AC$1,1)-1)-1),0,AVERAGE(INDEX($AB:$AB,ROW($AB3734)-VALUE(LEFT(AC$1,FIND("-",AC$1,1)-1))+1):$AB3734))</f>
        <v>8.3333333333333233</v>
      </c>
      <c r="AE3734">
        <f t="shared" si="528"/>
        <v>350778844</v>
      </c>
      <c r="AG3734" t="str">
        <f t="shared" si="530"/>
        <v/>
      </c>
    </row>
    <row r="3735" spans="1:33" x14ac:dyDescent="0.25">
      <c r="A3735" s="6">
        <v>42558</v>
      </c>
      <c r="B3735">
        <v>0.1</v>
      </c>
      <c r="C3735">
        <v>0.1</v>
      </c>
      <c r="D3735">
        <v>0.1</v>
      </c>
      <c r="E3735">
        <v>0.1</v>
      </c>
      <c r="F3735">
        <v>0.1</v>
      </c>
      <c r="G3735">
        <v>0</v>
      </c>
      <c r="I3735" t="str">
        <f t="shared" si="523"/>
        <v/>
      </c>
      <c r="J3735" t="str">
        <f t="shared" si="524"/>
        <v>Oversold</v>
      </c>
      <c r="K3735" t="str">
        <f t="shared" si="525"/>
        <v>Oversold Above %D</v>
      </c>
      <c r="M3735" s="11" t="str">
        <f t="shared" si="529"/>
        <v/>
      </c>
      <c r="O3735">
        <f>IF(ROW($E3735)&lt;=VALUE(LEFT(O$1,FIND("-",O$1,1)-1)),0,IF(ROW($E3735)=VALUE(LEFT(O$1,FIND("-",O$1,1)-1))+1,AVERAGE(INDEX($E:$E,ROW($E3735)-VALUE(LEFT(O$1,FIND("-",O$1,1)-1))):$E3735),($E3735*(2/(VALUE(LEFT(O$1,FIND("-",O$1,1)-1))+1)))+(O3734*(1-(2/(VALUE(LEFT(O$1,FIND("-",O$1,1)-1))+1))))))</f>
        <v>0.10974606447247483</v>
      </c>
      <c r="Q3735">
        <f>IF(ROW($E3735)&lt;=VALUE(LEFT(Q$1,FIND("-",Q$1,1)-1)),0,IF(ROW($E3735)=VALUE(LEFT(Q$1,FIND("-",Q$1,1)-1))+1,AVERAGE(INDEX($E:$E,ROW($E3735)-VALUE(LEFT(Q$1,FIND("-",Q$1,1)-1))):$E3735),($E3735*(2/(VALUE(LEFT(Q$1,FIND("-",Q$1,1)-1))+1)))+(Q3734*(1-(2/(VALUE(LEFT(Q$1,FIND("-",Q$1,1)-1))+1))))))</f>
        <v>0.10293423167536382</v>
      </c>
      <c r="R3735">
        <f>IF(ROW($E3735)&lt;=VALUE(LEFT(R$1,FIND("-",R$1,1)-1)),0,IF(ROW($E3735)=VALUE(LEFT(R$1,FIND("-",R$1,1)-1))+1,AVERAGE(INDEX($E:$E,ROW($E3735)-VALUE(LEFT(R$1,FIND("-",R$1,1)-1))):$E3735),($E3735*(2/(VALUE(LEFT(R$1,FIND("-",R$1,1)-1))+1)))+(R3734*(1-(2/(VALUE(LEFT(R$1,FIND("-",R$1,1)-1))+1))))))</f>
        <v>0.103897402002965</v>
      </c>
      <c r="S3735">
        <f t="shared" si="526"/>
        <v>-9.631703276011816E-4</v>
      </c>
      <c r="T3735">
        <f>IF(ROW($E3735)&lt;=MAX(VALUE(LEFT(Q$1,FIND("-",Q$1,1)-1)),VALUE(LEFT(R$1,FIND("-",R$1,1)-1)))+VALUE(LEFT(T$1,FIND("-",T$1,1)-1))-1,0,IF(ROW($E3735)=MAX(VALUE(LEFT(Q$1,FIND("-",Q$1,1)-1)),VALUE(LEFT(R$1,FIND("-",R$1,1)-1)))+VALUE(LEFT(T$1,FIND("-",T$1,1)-1)),AVERAGE(INDEX($S:$S,ROW(S3735)-VALUE(LEFT(T$1,FIND("-",T$1,1)-1))+1):S3735),($S3735*(2/(VALUE(LEFT(T$1,FIND("-",T$1,1)-1))+1)))+(T3734*(1-(2/(VALUE(LEFT(T$1,FIND("-",T$1,1)-1))+1))))))</f>
        <v>3.4252311810239843E-5</v>
      </c>
      <c r="V3735">
        <f t="shared" si="527"/>
        <v>0</v>
      </c>
      <c r="W3735">
        <f>IF(ROW($E3735)&lt;=VALUE(LEFT(W$1,FIND("-",W$1,1)-1))+1,0,IF(ROW($E3734)=VALUE(LEFT(W$1,FIND("-",W$1,1)-1))+1,100-100/(1+ABS((SUMIF(INDEX($V:$V,ROW($V3735)-VALUE(LEFT(W$1,FIND("-",W$1,1)-1))+1):$V3735,"&gt;0",INDEX($V:$V,ROW($V3735)-VALUE(LEFT(W$1,FIND("-",W$1,1)-1))+1):$V3735)/COUNTIF(INDEX($V:$V,ROW($V3735)-VALUE(LEFT(W$1,FIND("-",W$1,1)-1))+1):$V3735,"&gt;0"))/(SUMIF(INDEX($V:$V,ROW($V3735)-VALUE(LEFT(W$1,FIND("-",W$1,1)-1))+1):$V3735,"&lt;0",INDEX($V:$V,ROW($V3735)-VALUE(LEFT(W$1,FIND("-",W$1,1)-1))+1):$V3735)/COUNTIF(INDEX($V:$V,ROW($V3735)-VALUE(LEFT(W$1,FIND("-",W$1,1)-1))+1):$V3735,"&lt;0")))),100-100/(1+ABS((SUMIF(INDEX($V:$V,ROW($V3735)-VALUE(LEFT(W$1,FIND("-",W$1,1)-1))+1):$V3735,"&gt;0",INDEX($V:$V,ROW($V3735)-VALUE(LEFT(W$1,FIND("-",W$1,1)-1))+1):$V3735)/VALUE(LEFT(W$1,FIND("-",W$1,1)-1)))/(SUMIF(INDEX($V:$V,ROW($V3735)-VALUE(LEFT(W$1,FIND("-",W$1,1)-1))+1):$V3735,"&lt;0",INDEX($V:$V,ROW($V3735)-VALUE(LEFT(W$1,FIND("-",W$1,1)-1))+1):$V3735)/VALUE(LEFT(W$1,FIND("-",W$1,1)-1)))))))</f>
        <v>0</v>
      </c>
      <c r="Y3735">
        <f>IF(ROW($E3735)&lt;=VALUE(LEFT(Y$1,FIND("-",Y$1,1)-1)),0,MAX(INDEX(C:C,ROW(C3735)-VALUE(LEFT(Y$1,FIND("-",Y$1,1)-1))+1):C3735))</f>
        <v>0.12</v>
      </c>
      <c r="Z3735">
        <f>IF(ROW($E3735)&lt;=VALUE(LEFT(Z$1,FIND("-",Z$1,1)-1)),0,MIN(INDEX(D:D,ROW(D3735)-VALUE(LEFT(Z$1,FIND("-",Z$1,1)-1))+1):D3735))</f>
        <v>0.1</v>
      </c>
      <c r="AA3735">
        <f t="shared" si="531"/>
        <v>0</v>
      </c>
      <c r="AB3735">
        <f>IF(ROW($AA3735)&lt;=VALUE(LEFT(AA$1,FIND("-",AA$1,1)-1))+VALUE(LEFT(AB$1,FIND("-",AB$1,1)-1)-1),0,AVERAGE(INDEX($AA:$AA,ROW($AA3735)-VALUE(LEFT(AB$1,FIND("-",AB$1,1)-1))+1):$AA3735))</f>
        <v>0</v>
      </c>
      <c r="AC3735">
        <f>IF(ROW($AA3735)&lt;=VALUE(LEFT(AA$1,FIND("-",AA$1,1)-1))+VALUE(LEFT(AB$1,FIND("-",AB$1,1)-1)-1)+VALUE(LEFT(AC$1,FIND("-",AC$1,1)-1)-1),0,AVERAGE(INDEX($AB:$AB,ROW($AB3735)-VALUE(LEFT(AC$1,FIND("-",AC$1,1)-1))+1):$AB3735))</f>
        <v>2.7777777777777746</v>
      </c>
      <c r="AE3735">
        <f t="shared" si="528"/>
        <v>350778844</v>
      </c>
      <c r="AG3735" t="str">
        <f t="shared" si="530"/>
        <v/>
      </c>
    </row>
    <row r="3736" spans="1:33" x14ac:dyDescent="0.25">
      <c r="A3736" s="6">
        <v>42559</v>
      </c>
      <c r="B3736">
        <v>0.1</v>
      </c>
      <c r="C3736">
        <v>0.1</v>
      </c>
      <c r="D3736">
        <v>0.1</v>
      </c>
      <c r="E3736">
        <v>0.1</v>
      </c>
      <c r="F3736">
        <v>0.1</v>
      </c>
      <c r="G3736">
        <v>0</v>
      </c>
      <c r="I3736" t="str">
        <f t="shared" si="523"/>
        <v/>
      </c>
      <c r="J3736" t="str">
        <f t="shared" si="524"/>
        <v>Oversold</v>
      </c>
      <c r="K3736" t="str">
        <f t="shared" si="525"/>
        <v>Oversold Below %D</v>
      </c>
      <c r="M3736" s="11" t="str">
        <f t="shared" si="529"/>
        <v/>
      </c>
      <c r="O3736">
        <f>IF(ROW($E3736)&lt;=VALUE(LEFT(O$1,FIND("-",O$1,1)-1)),0,IF(ROW($E3736)=VALUE(LEFT(O$1,FIND("-",O$1,1)-1))+1,AVERAGE(INDEX($E:$E,ROW($E3736)-VALUE(LEFT(O$1,FIND("-",O$1,1)-1))):$E3736),($E3736*(2/(VALUE(LEFT(O$1,FIND("-",O$1,1)-1))+1)))+(O3735*(1-(2/(VALUE(LEFT(O$1,FIND("-",O$1,1)-1))+1))))))</f>
        <v>0.10964908870657956</v>
      </c>
      <c r="Q3736">
        <f>IF(ROW($E3736)&lt;=VALUE(LEFT(Q$1,FIND("-",Q$1,1)-1)),0,IF(ROW($E3736)=VALUE(LEFT(Q$1,FIND("-",Q$1,1)-1))+1,AVERAGE(INDEX($E:$E,ROW($E3736)-VALUE(LEFT(Q$1,FIND("-",Q$1,1)-1))):$E3736),($E3736*(2/(VALUE(LEFT(Q$1,FIND("-",Q$1,1)-1))+1)))+(Q3735*(1-(2/(VALUE(LEFT(Q$1,FIND("-",Q$1,1)-1))+1))))))</f>
        <v>0.10248281141761555</v>
      </c>
      <c r="R3736">
        <f>IF(ROW($E3736)&lt;=VALUE(LEFT(R$1,FIND("-",R$1,1)-1)),0,IF(ROW($E3736)=VALUE(LEFT(R$1,FIND("-",R$1,1)-1))+1,AVERAGE(INDEX($E:$E,ROW($E3736)-VALUE(LEFT(R$1,FIND("-",R$1,1)-1))):$E3736),($E3736*(2/(VALUE(LEFT(R$1,FIND("-",R$1,1)-1))+1)))+(R3735*(1-(2/(VALUE(LEFT(R$1,FIND("-",R$1,1)-1))+1))))))</f>
        <v>0.10360870555830093</v>
      </c>
      <c r="S3736">
        <f t="shared" si="526"/>
        <v>-1.1258941406853823E-3</v>
      </c>
      <c r="T3736">
        <f>IF(ROW($E3736)&lt;=MAX(VALUE(LEFT(Q$1,FIND("-",Q$1,1)-1)),VALUE(LEFT(R$1,FIND("-",R$1,1)-1)))+VALUE(LEFT(T$1,FIND("-",T$1,1)-1))-1,0,IF(ROW($E3736)=MAX(VALUE(LEFT(Q$1,FIND("-",Q$1,1)-1)),VALUE(LEFT(R$1,FIND("-",R$1,1)-1)))+VALUE(LEFT(T$1,FIND("-",T$1,1)-1)),AVERAGE(INDEX($S:$S,ROW(S3736)-VALUE(LEFT(T$1,FIND("-",T$1,1)-1))+1):S3736),($S3736*(2/(VALUE(LEFT(T$1,FIND("-",T$1,1)-1))+1)))+(T3735*(1-(2/(VALUE(LEFT(T$1,FIND("-",T$1,1)-1))+1))))))</f>
        <v>-1.9777697868888458E-4</v>
      </c>
      <c r="V3736">
        <f t="shared" si="527"/>
        <v>0</v>
      </c>
      <c r="W3736">
        <f>IF(ROW($E3736)&lt;=VALUE(LEFT(W$1,FIND("-",W$1,1)-1))+1,0,IF(ROW($E3735)=VALUE(LEFT(W$1,FIND("-",W$1,1)-1))+1,100-100/(1+ABS((SUMIF(INDEX($V:$V,ROW($V3736)-VALUE(LEFT(W$1,FIND("-",W$1,1)-1))+1):$V3736,"&gt;0",INDEX($V:$V,ROW($V3736)-VALUE(LEFT(W$1,FIND("-",W$1,1)-1))+1):$V3736)/COUNTIF(INDEX($V:$V,ROW($V3736)-VALUE(LEFT(W$1,FIND("-",W$1,1)-1))+1):$V3736,"&gt;0"))/(SUMIF(INDEX($V:$V,ROW($V3736)-VALUE(LEFT(W$1,FIND("-",W$1,1)-1))+1):$V3736,"&lt;0",INDEX($V:$V,ROW($V3736)-VALUE(LEFT(W$1,FIND("-",W$1,1)-1))+1):$V3736)/COUNTIF(INDEX($V:$V,ROW($V3736)-VALUE(LEFT(W$1,FIND("-",W$1,1)-1))+1):$V3736,"&lt;0")))),100-100/(1+ABS((SUMIF(INDEX($V:$V,ROW($V3736)-VALUE(LEFT(W$1,FIND("-",W$1,1)-1))+1):$V3736,"&gt;0",INDEX($V:$V,ROW($V3736)-VALUE(LEFT(W$1,FIND("-",W$1,1)-1))+1):$V3736)/VALUE(LEFT(W$1,FIND("-",W$1,1)-1)))/(SUMIF(INDEX($V:$V,ROW($V3736)-VALUE(LEFT(W$1,FIND("-",W$1,1)-1))+1):$V3736,"&lt;0",INDEX($V:$V,ROW($V3736)-VALUE(LEFT(W$1,FIND("-",W$1,1)-1))+1):$V3736)/VALUE(LEFT(W$1,FIND("-",W$1,1)-1)))))))</f>
        <v>0</v>
      </c>
      <c r="Y3736">
        <f>IF(ROW($E3736)&lt;=VALUE(LEFT(Y$1,FIND("-",Y$1,1)-1)),0,MAX(INDEX(C:C,ROW(C3736)-VALUE(LEFT(Y$1,FIND("-",Y$1,1)-1))+1):C3736))</f>
        <v>0.12</v>
      </c>
      <c r="Z3736">
        <f>IF(ROW($E3736)&lt;=VALUE(LEFT(Z$1,FIND("-",Z$1,1)-1)),0,MIN(INDEX(D:D,ROW(D3736)-VALUE(LEFT(Z$1,FIND("-",Z$1,1)-1))+1):D3736))</f>
        <v>0.1</v>
      </c>
      <c r="AA3736">
        <f t="shared" si="531"/>
        <v>0</v>
      </c>
      <c r="AB3736">
        <f>IF(ROW($AA3736)&lt;=VALUE(LEFT(AA$1,FIND("-",AA$1,1)-1))+VALUE(LEFT(AB$1,FIND("-",AB$1,1)-1)-1),0,AVERAGE(INDEX($AA:$AA,ROW($AA3736)-VALUE(LEFT(AB$1,FIND("-",AB$1,1)-1))+1):$AA3736))</f>
        <v>0</v>
      </c>
      <c r="AC3736">
        <f>IF(ROW($AA3736)&lt;=VALUE(LEFT(AA$1,FIND("-",AA$1,1)-1))+VALUE(LEFT(AB$1,FIND("-",AB$1,1)-1)-1)+VALUE(LEFT(AC$1,FIND("-",AC$1,1)-1)-1),0,AVERAGE(INDEX($AB:$AB,ROW($AB3736)-VALUE(LEFT(AC$1,FIND("-",AC$1,1)-1))+1):$AB3736))</f>
        <v>0</v>
      </c>
      <c r="AE3736">
        <f t="shared" si="528"/>
        <v>350778844</v>
      </c>
      <c r="AG3736" t="str">
        <f t="shared" si="530"/>
        <v/>
      </c>
    </row>
    <row r="3737" spans="1:33" x14ac:dyDescent="0.25">
      <c r="A3737" s="6">
        <v>42562</v>
      </c>
      <c r="B3737">
        <v>0.1</v>
      </c>
      <c r="C3737">
        <v>0.11</v>
      </c>
      <c r="D3737">
        <v>0.1</v>
      </c>
      <c r="E3737">
        <v>0.11</v>
      </c>
      <c r="F3737">
        <v>0.11</v>
      </c>
      <c r="G3737">
        <v>7500</v>
      </c>
      <c r="I3737" t="str">
        <f t="shared" si="523"/>
        <v/>
      </c>
      <c r="J3737" t="str">
        <f t="shared" si="524"/>
        <v/>
      </c>
      <c r="K3737" t="str">
        <f t="shared" si="525"/>
        <v>Oversold Below %D</v>
      </c>
      <c r="M3737" s="11" t="str">
        <f t="shared" si="529"/>
        <v/>
      </c>
      <c r="O3737">
        <f>IF(ROW($E3737)&lt;=VALUE(LEFT(O$1,FIND("-",O$1,1)-1)),0,IF(ROW($E3737)=VALUE(LEFT(O$1,FIND("-",O$1,1)-1))+1,AVERAGE(INDEX($E:$E,ROW($E3737)-VALUE(LEFT(O$1,FIND("-",O$1,1)-1))):$E3737),($E3737*(2/(VALUE(LEFT(O$1,FIND("-",O$1,1)-1))+1)))+(O3736*(1-(2/(VALUE(LEFT(O$1,FIND("-",O$1,1)-1))+1))))))</f>
        <v>0.10965258036124047</v>
      </c>
      <c r="Q3737">
        <f>IF(ROW($E3737)&lt;=VALUE(LEFT(Q$1,FIND("-",Q$1,1)-1)),0,IF(ROW($E3737)=VALUE(LEFT(Q$1,FIND("-",Q$1,1)-1))+1,AVERAGE(INDEX($E:$E,ROW($E3737)-VALUE(LEFT(Q$1,FIND("-",Q$1,1)-1))):$E3737),($E3737*(2/(VALUE(LEFT(Q$1,FIND("-",Q$1,1)-1))+1)))+(Q3736*(1-(2/(VALUE(LEFT(Q$1,FIND("-",Q$1,1)-1))+1))))))</f>
        <v>0.10363930196875162</v>
      </c>
      <c r="R3737">
        <f>IF(ROW($E3737)&lt;=VALUE(LEFT(R$1,FIND("-",R$1,1)-1)),0,IF(ROW($E3737)=VALUE(LEFT(R$1,FIND("-",R$1,1)-1))+1,AVERAGE(INDEX($E:$E,ROW($E3737)-VALUE(LEFT(R$1,FIND("-",R$1,1)-1))):$E3737),($E3737*(2/(VALUE(LEFT(R$1,FIND("-",R$1,1)-1))+1)))+(R3736*(1-(2/(VALUE(LEFT(R$1,FIND("-",R$1,1)-1))+1))))))</f>
        <v>0.10408213477620457</v>
      </c>
      <c r="S3737">
        <f t="shared" si="526"/>
        <v>-4.4283280745294196E-4</v>
      </c>
      <c r="T3737">
        <f>IF(ROW($E3737)&lt;=MAX(VALUE(LEFT(Q$1,FIND("-",Q$1,1)-1)),VALUE(LEFT(R$1,FIND("-",R$1,1)-1)))+VALUE(LEFT(T$1,FIND("-",T$1,1)-1))-1,0,IF(ROW($E3737)=MAX(VALUE(LEFT(Q$1,FIND("-",Q$1,1)-1)),VALUE(LEFT(R$1,FIND("-",R$1,1)-1)))+VALUE(LEFT(T$1,FIND("-",T$1,1)-1)),AVERAGE(INDEX($S:$S,ROW(S3737)-VALUE(LEFT(T$1,FIND("-",T$1,1)-1))+1):S3737),($S3737*(2/(VALUE(LEFT(T$1,FIND("-",T$1,1)-1))+1)))+(T3736*(1-(2/(VALUE(LEFT(T$1,FIND("-",T$1,1)-1))+1))))))</f>
        <v>-2.4678814444169608E-4</v>
      </c>
      <c r="V3737">
        <f t="shared" si="527"/>
        <v>9.999999999999995E-3</v>
      </c>
      <c r="W3737">
        <f>IF(ROW($E3737)&lt;=VALUE(LEFT(W$1,FIND("-",W$1,1)-1))+1,0,IF(ROW($E3736)=VALUE(LEFT(W$1,FIND("-",W$1,1)-1))+1,100-100/(1+ABS((SUMIF(INDEX($V:$V,ROW($V3737)-VALUE(LEFT(W$1,FIND("-",W$1,1)-1))+1):$V3737,"&gt;0",INDEX($V:$V,ROW($V3737)-VALUE(LEFT(W$1,FIND("-",W$1,1)-1))+1):$V3737)/COUNTIF(INDEX($V:$V,ROW($V3737)-VALUE(LEFT(W$1,FIND("-",W$1,1)-1))+1):$V3737,"&gt;0"))/(SUMIF(INDEX($V:$V,ROW($V3737)-VALUE(LEFT(W$1,FIND("-",W$1,1)-1))+1):$V3737,"&lt;0",INDEX($V:$V,ROW($V3737)-VALUE(LEFT(W$1,FIND("-",W$1,1)-1))+1):$V3737)/COUNTIF(INDEX($V:$V,ROW($V3737)-VALUE(LEFT(W$1,FIND("-",W$1,1)-1))+1):$V3737,"&lt;0")))),100-100/(1+ABS((SUMIF(INDEX($V:$V,ROW($V3737)-VALUE(LEFT(W$1,FIND("-",W$1,1)-1))+1):$V3737,"&gt;0",INDEX($V:$V,ROW($V3737)-VALUE(LEFT(W$1,FIND("-",W$1,1)-1))+1):$V3737)/VALUE(LEFT(W$1,FIND("-",W$1,1)-1)))/(SUMIF(INDEX($V:$V,ROW($V3737)-VALUE(LEFT(W$1,FIND("-",W$1,1)-1))+1):$V3737,"&lt;0",INDEX($V:$V,ROW($V3737)-VALUE(LEFT(W$1,FIND("-",W$1,1)-1))+1):$V3737)/VALUE(LEFT(W$1,FIND("-",W$1,1)-1)))))))</f>
        <v>50</v>
      </c>
      <c r="Y3737">
        <f>IF(ROW($E3737)&lt;=VALUE(LEFT(Y$1,FIND("-",Y$1,1)-1)),0,MAX(INDEX(C:C,ROW(C3737)-VALUE(LEFT(Y$1,FIND("-",Y$1,1)-1))+1):C3737))</f>
        <v>0.12</v>
      </c>
      <c r="Z3737">
        <f>IF(ROW($E3737)&lt;=VALUE(LEFT(Z$1,FIND("-",Z$1,1)-1)),0,MIN(INDEX(D:D,ROW(D3737)-VALUE(LEFT(Z$1,FIND("-",Z$1,1)-1))+1):D3737))</f>
        <v>0.1</v>
      </c>
      <c r="AA3737">
        <f t="shared" si="531"/>
        <v>50</v>
      </c>
      <c r="AB3737">
        <f>IF(ROW($AA3737)&lt;=VALUE(LEFT(AA$1,FIND("-",AA$1,1)-1))+VALUE(LEFT(AB$1,FIND("-",AB$1,1)-1)-1),0,AVERAGE(INDEX($AA:$AA,ROW($AA3737)-VALUE(LEFT(AB$1,FIND("-",AB$1,1)-1))+1):$AA3737))</f>
        <v>16.666666666666668</v>
      </c>
      <c r="AC3737">
        <f>IF(ROW($AA3737)&lt;=VALUE(LEFT(AA$1,FIND("-",AA$1,1)-1))+VALUE(LEFT(AB$1,FIND("-",AB$1,1)-1)-1)+VALUE(LEFT(AC$1,FIND("-",AC$1,1)-1)-1),0,AVERAGE(INDEX($AB:$AB,ROW($AB3737)-VALUE(LEFT(AC$1,FIND("-",AC$1,1)-1))+1):$AB3737))</f>
        <v>5.5555555555555562</v>
      </c>
      <c r="AE3737">
        <f t="shared" si="528"/>
        <v>350786344</v>
      </c>
      <c r="AG3737" t="str">
        <f t="shared" si="530"/>
        <v/>
      </c>
    </row>
    <row r="3738" spans="1:33" x14ac:dyDescent="0.25">
      <c r="A3738" s="6">
        <v>42563</v>
      </c>
      <c r="B3738">
        <v>0.1</v>
      </c>
      <c r="C3738">
        <v>0.105</v>
      </c>
      <c r="D3738">
        <v>0.1</v>
      </c>
      <c r="E3738">
        <v>0.105</v>
      </c>
      <c r="F3738">
        <v>0.105</v>
      </c>
      <c r="G3738">
        <v>304100</v>
      </c>
      <c r="I3738" t="str">
        <f t="shared" si="523"/>
        <v/>
      </c>
      <c r="J3738" t="str">
        <f t="shared" si="524"/>
        <v/>
      </c>
      <c r="K3738" t="str">
        <f t="shared" si="525"/>
        <v>Oversold Below %D</v>
      </c>
      <c r="M3738" s="11" t="str">
        <f t="shared" si="529"/>
        <v/>
      </c>
      <c r="O3738">
        <f>IF(ROW($E3738)&lt;=VALUE(LEFT(O$1,FIND("-",O$1,1)-1)),0,IF(ROW($E3738)=VALUE(LEFT(O$1,FIND("-",O$1,1)-1))+1,AVERAGE(INDEX($E:$E,ROW($E3738)-VALUE(LEFT(O$1,FIND("-",O$1,1)-1))):$E3738),($E3738*(2/(VALUE(LEFT(O$1,FIND("-",O$1,1)-1))+1)))+(O3737*(1-(2/(VALUE(LEFT(O$1,FIND("-",O$1,1)-1))+1))))))</f>
        <v>0.10960628602928783</v>
      </c>
      <c r="Q3738">
        <f>IF(ROW($E3738)&lt;=VALUE(LEFT(Q$1,FIND("-",Q$1,1)-1)),0,IF(ROW($E3738)=VALUE(LEFT(Q$1,FIND("-",Q$1,1)-1))+1,AVERAGE(INDEX($E:$E,ROW($E3738)-VALUE(LEFT(Q$1,FIND("-",Q$1,1)-1))):$E3738),($E3738*(2/(VALUE(LEFT(Q$1,FIND("-",Q$1,1)-1))+1)))+(Q3737*(1-(2/(VALUE(LEFT(Q$1,FIND("-",Q$1,1)-1))+1))))))</f>
        <v>0.10384864012740522</v>
      </c>
      <c r="R3738">
        <f>IF(ROW($E3738)&lt;=VALUE(LEFT(R$1,FIND("-",R$1,1)-1)),0,IF(ROW($E3738)=VALUE(LEFT(R$1,FIND("-",R$1,1)-1))+1,AVERAGE(INDEX($E:$E,ROW($E3738)-VALUE(LEFT(R$1,FIND("-",R$1,1)-1))):$E3738),($E3738*(2/(VALUE(LEFT(R$1,FIND("-",R$1,1)-1))+1)))+(R3737*(1-(2/(VALUE(LEFT(R$1,FIND("-",R$1,1)-1))+1))))))</f>
        <v>0.104150124792782</v>
      </c>
      <c r="S3738">
        <f t="shared" si="526"/>
        <v>-3.0148466537678609E-4</v>
      </c>
      <c r="T3738">
        <f>IF(ROW($E3738)&lt;=MAX(VALUE(LEFT(Q$1,FIND("-",Q$1,1)-1)),VALUE(LEFT(R$1,FIND("-",R$1,1)-1)))+VALUE(LEFT(T$1,FIND("-",T$1,1)-1))-1,0,IF(ROW($E3738)=MAX(VALUE(LEFT(Q$1,FIND("-",Q$1,1)-1)),VALUE(LEFT(R$1,FIND("-",R$1,1)-1)))+VALUE(LEFT(T$1,FIND("-",T$1,1)-1)),AVERAGE(INDEX($S:$S,ROW(S3738)-VALUE(LEFT(T$1,FIND("-",T$1,1)-1))+1):S3738),($S3738*(2/(VALUE(LEFT(T$1,FIND("-",T$1,1)-1))+1)))+(T3737*(1-(2/(VALUE(LEFT(T$1,FIND("-",T$1,1)-1))+1))))))</f>
        <v>-2.5772744862871411E-4</v>
      </c>
      <c r="V3738">
        <f t="shared" si="527"/>
        <v>-5.0000000000000044E-3</v>
      </c>
      <c r="W3738">
        <f>IF(ROW($E3738)&lt;=VALUE(LEFT(W$1,FIND("-",W$1,1)-1))+1,0,IF(ROW($E3737)=VALUE(LEFT(W$1,FIND("-",W$1,1)-1))+1,100-100/(1+ABS((SUMIF(INDEX($V:$V,ROW($V3738)-VALUE(LEFT(W$1,FIND("-",W$1,1)-1))+1):$V3738,"&gt;0",INDEX($V:$V,ROW($V3738)-VALUE(LEFT(W$1,FIND("-",W$1,1)-1))+1):$V3738)/COUNTIF(INDEX($V:$V,ROW($V3738)-VALUE(LEFT(W$1,FIND("-",W$1,1)-1))+1):$V3738,"&gt;0"))/(SUMIF(INDEX($V:$V,ROW($V3738)-VALUE(LEFT(W$1,FIND("-",W$1,1)-1))+1):$V3738,"&lt;0",INDEX($V:$V,ROW($V3738)-VALUE(LEFT(W$1,FIND("-",W$1,1)-1))+1):$V3738)/COUNTIF(INDEX($V:$V,ROW($V3738)-VALUE(LEFT(W$1,FIND("-",W$1,1)-1))+1):$V3738,"&lt;0")))),100-100/(1+ABS((SUMIF(INDEX($V:$V,ROW($V3738)-VALUE(LEFT(W$1,FIND("-",W$1,1)-1))+1):$V3738,"&gt;0",INDEX($V:$V,ROW($V3738)-VALUE(LEFT(W$1,FIND("-",W$1,1)-1))+1):$V3738)/VALUE(LEFT(W$1,FIND("-",W$1,1)-1)))/(SUMIF(INDEX($V:$V,ROW($V3738)-VALUE(LEFT(W$1,FIND("-",W$1,1)-1))+1):$V3738,"&lt;0",INDEX($V:$V,ROW($V3738)-VALUE(LEFT(W$1,FIND("-",W$1,1)-1))+1):$V3738)/VALUE(LEFT(W$1,FIND("-",W$1,1)-1)))))))</f>
        <v>50</v>
      </c>
      <c r="Y3738">
        <f>IF(ROW($E3738)&lt;=VALUE(LEFT(Y$1,FIND("-",Y$1,1)-1)),0,MAX(INDEX(C:C,ROW(C3738)-VALUE(LEFT(Y$1,FIND("-",Y$1,1)-1))+1):C3738))</f>
        <v>0.12</v>
      </c>
      <c r="Z3738">
        <f>IF(ROW($E3738)&lt;=VALUE(LEFT(Z$1,FIND("-",Z$1,1)-1)),0,MIN(INDEX(D:D,ROW(D3738)-VALUE(LEFT(Z$1,FIND("-",Z$1,1)-1))+1):D3738))</f>
        <v>0.1</v>
      </c>
      <c r="AA3738">
        <f t="shared" si="531"/>
        <v>24.999999999999968</v>
      </c>
      <c r="AB3738">
        <f>IF(ROW($AA3738)&lt;=VALUE(LEFT(AA$1,FIND("-",AA$1,1)-1))+VALUE(LEFT(AB$1,FIND("-",AB$1,1)-1)-1),0,AVERAGE(INDEX($AA:$AA,ROW($AA3738)-VALUE(LEFT(AB$1,FIND("-",AB$1,1)-1))+1):$AA3738))</f>
        <v>24.999999999999989</v>
      </c>
      <c r="AC3738">
        <f>IF(ROW($AA3738)&lt;=VALUE(LEFT(AA$1,FIND("-",AA$1,1)-1))+VALUE(LEFT(AB$1,FIND("-",AB$1,1)-1)-1)+VALUE(LEFT(AC$1,FIND("-",AC$1,1)-1)-1),0,AVERAGE(INDEX($AB:$AB,ROW($AB3738)-VALUE(LEFT(AC$1,FIND("-",AC$1,1)-1))+1):$AB3738))</f>
        <v>13.888888888888886</v>
      </c>
      <c r="AE3738">
        <f t="shared" si="528"/>
        <v>350482244</v>
      </c>
      <c r="AG3738" t="str">
        <f t="shared" si="530"/>
        <v/>
      </c>
    </row>
    <row r="3739" spans="1:33" x14ac:dyDescent="0.25">
      <c r="A3739" s="6">
        <v>42564</v>
      </c>
      <c r="B3739">
        <v>0.1</v>
      </c>
      <c r="C3739">
        <v>0.1</v>
      </c>
      <c r="D3739">
        <v>0.1</v>
      </c>
      <c r="E3739">
        <v>0.1</v>
      </c>
      <c r="F3739">
        <v>0.1</v>
      </c>
      <c r="G3739">
        <v>10000</v>
      </c>
      <c r="I3739" t="str">
        <f t="shared" si="523"/>
        <v/>
      </c>
      <c r="J3739" t="str">
        <f t="shared" si="524"/>
        <v/>
      </c>
      <c r="K3739" t="str">
        <f t="shared" si="525"/>
        <v>Buy</v>
      </c>
      <c r="M3739" s="11" t="str">
        <f t="shared" si="529"/>
        <v>Buy</v>
      </c>
      <c r="O3739">
        <f>IF(ROW($E3739)&lt;=VALUE(LEFT(O$1,FIND("-",O$1,1)-1)),0,IF(ROW($E3739)=VALUE(LEFT(O$1,FIND("-",O$1,1)-1))+1,AVERAGE(INDEX($E:$E,ROW($E3739)-VALUE(LEFT(O$1,FIND("-",O$1,1)-1))):$E3739),($E3739*(2/(VALUE(LEFT(O$1,FIND("-",O$1,1)-1))+1)))+(O3738*(1-(2/(VALUE(LEFT(O$1,FIND("-",O$1,1)-1))+1))))))</f>
        <v>0.10951070109367303</v>
      </c>
      <c r="Q3739">
        <f>IF(ROW($E3739)&lt;=VALUE(LEFT(Q$1,FIND("-",Q$1,1)-1)),0,IF(ROW($E3739)=VALUE(LEFT(Q$1,FIND("-",Q$1,1)-1))+1,AVERAGE(INDEX($E:$E,ROW($E3739)-VALUE(LEFT(Q$1,FIND("-",Q$1,1)-1))):$E3739),($E3739*(2/(VALUE(LEFT(Q$1,FIND("-",Q$1,1)-1))+1)))+(Q3738*(1-(2/(VALUE(LEFT(Q$1,FIND("-",Q$1,1)-1))+1))))))</f>
        <v>0.10325654164626595</v>
      </c>
      <c r="R3739">
        <f>IF(ROW($E3739)&lt;=VALUE(LEFT(R$1,FIND("-",R$1,1)-1)),0,IF(ROW($E3739)=VALUE(LEFT(R$1,FIND("-",R$1,1)-1))+1,AVERAGE(INDEX($E:$E,ROW($E3739)-VALUE(LEFT(R$1,FIND("-",R$1,1)-1))):$E3739),($E3739*(2/(VALUE(LEFT(R$1,FIND("-",R$1,1)-1))+1)))+(R3738*(1-(2/(VALUE(LEFT(R$1,FIND("-",R$1,1)-1))+1))))))</f>
        <v>0.10384270814146482</v>
      </c>
      <c r="S3739">
        <f t="shared" si="526"/>
        <v>-5.861664951988671E-4</v>
      </c>
      <c r="T3739">
        <f>IF(ROW($E3739)&lt;=MAX(VALUE(LEFT(Q$1,FIND("-",Q$1,1)-1)),VALUE(LEFT(R$1,FIND("-",R$1,1)-1)))+VALUE(LEFT(T$1,FIND("-",T$1,1)-1))-1,0,IF(ROW($E3739)=MAX(VALUE(LEFT(Q$1,FIND("-",Q$1,1)-1)),VALUE(LEFT(R$1,FIND("-",R$1,1)-1)))+VALUE(LEFT(T$1,FIND("-",T$1,1)-1)),AVERAGE(INDEX($S:$S,ROW(S3739)-VALUE(LEFT(T$1,FIND("-",T$1,1)-1))+1):S3739),($S3739*(2/(VALUE(LEFT(T$1,FIND("-",T$1,1)-1))+1)))+(T3738*(1-(2/(VALUE(LEFT(T$1,FIND("-",T$1,1)-1))+1))))))</f>
        <v>-3.2341525794274471E-4</v>
      </c>
      <c r="V3739">
        <f t="shared" si="527"/>
        <v>-4.9999999999999906E-3</v>
      </c>
      <c r="W3739">
        <f>IF(ROW($E3739)&lt;=VALUE(LEFT(W$1,FIND("-",W$1,1)-1))+1,0,IF(ROW($E3738)=VALUE(LEFT(W$1,FIND("-",W$1,1)-1))+1,100-100/(1+ABS((SUMIF(INDEX($V:$V,ROW($V3739)-VALUE(LEFT(W$1,FIND("-",W$1,1)-1))+1):$V3739,"&gt;0",INDEX($V:$V,ROW($V3739)-VALUE(LEFT(W$1,FIND("-",W$1,1)-1))+1):$V3739)/COUNTIF(INDEX($V:$V,ROW($V3739)-VALUE(LEFT(W$1,FIND("-",W$1,1)-1))+1):$V3739,"&gt;0"))/(SUMIF(INDEX($V:$V,ROW($V3739)-VALUE(LEFT(W$1,FIND("-",W$1,1)-1))+1):$V3739,"&lt;0",INDEX($V:$V,ROW($V3739)-VALUE(LEFT(W$1,FIND("-",W$1,1)-1))+1):$V3739)/COUNTIF(INDEX($V:$V,ROW($V3739)-VALUE(LEFT(W$1,FIND("-",W$1,1)-1))+1):$V3739,"&lt;0")))),100-100/(1+ABS((SUMIF(INDEX($V:$V,ROW($V3739)-VALUE(LEFT(W$1,FIND("-",W$1,1)-1))+1):$V3739,"&gt;0",INDEX($V:$V,ROW($V3739)-VALUE(LEFT(W$1,FIND("-",W$1,1)-1))+1):$V3739)/VALUE(LEFT(W$1,FIND("-",W$1,1)-1)))/(SUMIF(INDEX($V:$V,ROW($V3739)-VALUE(LEFT(W$1,FIND("-",W$1,1)-1))+1):$V3739,"&lt;0",INDEX($V:$V,ROW($V3739)-VALUE(LEFT(W$1,FIND("-",W$1,1)-1))+1):$V3739)/VALUE(LEFT(W$1,FIND("-",W$1,1)-1)))))))</f>
        <v>40.000000000000014</v>
      </c>
      <c r="Y3739">
        <f>IF(ROW($E3739)&lt;=VALUE(LEFT(Y$1,FIND("-",Y$1,1)-1)),0,MAX(INDEX(C:C,ROW(C3739)-VALUE(LEFT(Y$1,FIND("-",Y$1,1)-1))+1):C3739))</f>
        <v>0.12</v>
      </c>
      <c r="Z3739">
        <f>IF(ROW($E3739)&lt;=VALUE(LEFT(Z$1,FIND("-",Z$1,1)-1)),0,MIN(INDEX(D:D,ROW(D3739)-VALUE(LEFT(Z$1,FIND("-",Z$1,1)-1))+1):D3739))</f>
        <v>0.1</v>
      </c>
      <c r="AA3739">
        <f t="shared" si="531"/>
        <v>0</v>
      </c>
      <c r="AB3739">
        <f>IF(ROW($AA3739)&lt;=VALUE(LEFT(AA$1,FIND("-",AA$1,1)-1))+VALUE(LEFT(AB$1,FIND("-",AB$1,1)-1)-1),0,AVERAGE(INDEX($AA:$AA,ROW($AA3739)-VALUE(LEFT(AB$1,FIND("-",AB$1,1)-1))+1):$AA3739))</f>
        <v>24.999999999999989</v>
      </c>
      <c r="AC3739">
        <f>IF(ROW($AA3739)&lt;=VALUE(LEFT(AA$1,FIND("-",AA$1,1)-1))+VALUE(LEFT(AB$1,FIND("-",AB$1,1)-1)-1)+VALUE(LEFT(AC$1,FIND("-",AC$1,1)-1)-1),0,AVERAGE(INDEX($AB:$AB,ROW($AB3739)-VALUE(LEFT(AC$1,FIND("-",AC$1,1)-1))+1):$AB3739))</f>
        <v>22.222222222222214</v>
      </c>
      <c r="AE3739">
        <f t="shared" si="528"/>
        <v>350472244</v>
      </c>
      <c r="AG3739" t="str">
        <f t="shared" si="530"/>
        <v>Buy</v>
      </c>
    </row>
    <row r="3740" spans="1:33" x14ac:dyDescent="0.25">
      <c r="A3740" s="6">
        <v>42565</v>
      </c>
      <c r="B3740">
        <v>0.105</v>
      </c>
      <c r="C3740">
        <v>0.105</v>
      </c>
      <c r="D3740">
        <v>9.5000000000000001E-2</v>
      </c>
      <c r="E3740">
        <v>0.105</v>
      </c>
      <c r="F3740">
        <v>0.105</v>
      </c>
      <c r="G3740">
        <v>862300</v>
      </c>
      <c r="I3740" t="str">
        <f t="shared" si="523"/>
        <v/>
      </c>
      <c r="J3740" t="str">
        <f t="shared" si="524"/>
        <v/>
      </c>
      <c r="K3740" t="str">
        <f t="shared" si="525"/>
        <v/>
      </c>
      <c r="M3740" s="11" t="str">
        <f t="shared" si="529"/>
        <v/>
      </c>
      <c r="O3740">
        <f>IF(ROW($E3740)&lt;=VALUE(LEFT(O$1,FIND("-",O$1,1)-1)),0,IF(ROW($E3740)=VALUE(LEFT(O$1,FIND("-",O$1,1)-1))+1,AVERAGE(INDEX($E:$E,ROW($E3740)-VALUE(LEFT(O$1,FIND("-",O$1,1)-1))):$E3740),($E3740*(2/(VALUE(LEFT(O$1,FIND("-",O$1,1)-1))+1)))+(O3739*(1-(2/(VALUE(LEFT(O$1,FIND("-",O$1,1)-1))+1))))))</f>
        <v>0.10946581849572604</v>
      </c>
      <c r="Q3740">
        <f>IF(ROW($E3740)&lt;=VALUE(LEFT(Q$1,FIND("-",Q$1,1)-1)),0,IF(ROW($E3740)=VALUE(LEFT(Q$1,FIND("-",Q$1,1)-1))+1,AVERAGE(INDEX($E:$E,ROW($E3740)-VALUE(LEFT(Q$1,FIND("-",Q$1,1)-1))):$E3740),($E3740*(2/(VALUE(LEFT(Q$1,FIND("-",Q$1,1)-1))+1)))+(Q3739*(1-(2/(VALUE(LEFT(Q$1,FIND("-",Q$1,1)-1))+1))))))</f>
        <v>0.10352476600837889</v>
      </c>
      <c r="R3740">
        <f>IF(ROW($E3740)&lt;=VALUE(LEFT(R$1,FIND("-",R$1,1)-1)),0,IF(ROW($E3740)=VALUE(LEFT(R$1,FIND("-",R$1,1)-1))+1,AVERAGE(INDEX($E:$E,ROW($E3740)-VALUE(LEFT(R$1,FIND("-",R$1,1)-1))):$E3740),($E3740*(2/(VALUE(LEFT(R$1,FIND("-",R$1,1)-1))+1)))+(R3739*(1-(2/(VALUE(LEFT(R$1,FIND("-",R$1,1)-1))+1))))))</f>
        <v>0.10392843346431926</v>
      </c>
      <c r="S3740">
        <f t="shared" si="526"/>
        <v>-4.0366745594037912E-4</v>
      </c>
      <c r="T3740">
        <f>IF(ROW($E3740)&lt;=MAX(VALUE(LEFT(Q$1,FIND("-",Q$1,1)-1)),VALUE(LEFT(R$1,FIND("-",R$1,1)-1)))+VALUE(LEFT(T$1,FIND("-",T$1,1)-1))-1,0,IF(ROW($E3740)=MAX(VALUE(LEFT(Q$1,FIND("-",Q$1,1)-1)),VALUE(LEFT(R$1,FIND("-",R$1,1)-1)))+VALUE(LEFT(T$1,FIND("-",T$1,1)-1)),AVERAGE(INDEX($S:$S,ROW(S3740)-VALUE(LEFT(T$1,FIND("-",T$1,1)-1))+1):S3740),($S3740*(2/(VALUE(LEFT(T$1,FIND("-",T$1,1)-1))+1)))+(T3739*(1-(2/(VALUE(LEFT(T$1,FIND("-",T$1,1)-1))+1))))))</f>
        <v>-3.3946569754227161E-4</v>
      </c>
      <c r="V3740">
        <f t="shared" si="527"/>
        <v>4.9999999999999906E-3</v>
      </c>
      <c r="W3740">
        <f>IF(ROW($E3740)&lt;=VALUE(LEFT(W$1,FIND("-",W$1,1)-1))+1,0,IF(ROW($E3739)=VALUE(LEFT(W$1,FIND("-",W$1,1)-1))+1,100-100/(1+ABS((SUMIF(INDEX($V:$V,ROW($V3740)-VALUE(LEFT(W$1,FIND("-",W$1,1)-1))+1):$V3740,"&gt;0",INDEX($V:$V,ROW($V3740)-VALUE(LEFT(W$1,FIND("-",W$1,1)-1))+1):$V3740)/COUNTIF(INDEX($V:$V,ROW($V3740)-VALUE(LEFT(W$1,FIND("-",W$1,1)-1))+1):$V3740,"&gt;0"))/(SUMIF(INDEX($V:$V,ROW($V3740)-VALUE(LEFT(W$1,FIND("-",W$1,1)-1))+1):$V3740,"&lt;0",INDEX($V:$V,ROW($V3740)-VALUE(LEFT(W$1,FIND("-",W$1,1)-1))+1):$V3740)/COUNTIF(INDEX($V:$V,ROW($V3740)-VALUE(LEFT(W$1,FIND("-",W$1,1)-1))+1):$V3740,"&lt;0")))),100-100/(1+ABS((SUMIF(INDEX($V:$V,ROW($V3740)-VALUE(LEFT(W$1,FIND("-",W$1,1)-1))+1):$V3740,"&gt;0",INDEX($V:$V,ROW($V3740)-VALUE(LEFT(W$1,FIND("-",W$1,1)-1))+1):$V3740)/VALUE(LEFT(W$1,FIND("-",W$1,1)-1)))/(SUMIF(INDEX($V:$V,ROW($V3740)-VALUE(LEFT(W$1,FIND("-",W$1,1)-1))+1):$V3740,"&lt;0",INDEX($V:$V,ROW($V3740)-VALUE(LEFT(W$1,FIND("-",W$1,1)-1))+1):$V3740)/VALUE(LEFT(W$1,FIND("-",W$1,1)-1)))))))</f>
        <v>50</v>
      </c>
      <c r="Y3740">
        <f>IF(ROW($E3740)&lt;=VALUE(LEFT(Y$1,FIND("-",Y$1,1)-1)),0,MAX(INDEX(C:C,ROW(C3740)-VALUE(LEFT(Y$1,FIND("-",Y$1,1)-1))+1):C3740))</f>
        <v>0.11</v>
      </c>
      <c r="Z3740">
        <f>IF(ROW($E3740)&lt;=VALUE(LEFT(Z$1,FIND("-",Z$1,1)-1)),0,MIN(INDEX(D:D,ROW(D3740)-VALUE(LEFT(Z$1,FIND("-",Z$1,1)-1))+1):D3740))</f>
        <v>9.5000000000000001E-2</v>
      </c>
      <c r="AA3740">
        <f t="shared" si="531"/>
        <v>66.666666666666643</v>
      </c>
      <c r="AB3740">
        <f>IF(ROW($AA3740)&lt;=VALUE(LEFT(AA$1,FIND("-",AA$1,1)-1))+VALUE(LEFT(AB$1,FIND("-",AB$1,1)-1)-1),0,AVERAGE(INDEX($AA:$AA,ROW($AA3740)-VALUE(LEFT(AB$1,FIND("-",AB$1,1)-1))+1):$AA3740))</f>
        <v>30.555555555555539</v>
      </c>
      <c r="AC3740">
        <f>IF(ROW($AA3740)&lt;=VALUE(LEFT(AA$1,FIND("-",AA$1,1)-1))+VALUE(LEFT(AB$1,FIND("-",AB$1,1)-1)-1)+VALUE(LEFT(AC$1,FIND("-",AC$1,1)-1)-1),0,AVERAGE(INDEX($AB:$AB,ROW($AB3740)-VALUE(LEFT(AC$1,FIND("-",AC$1,1)-1))+1):$AB3740))</f>
        <v>26.851851851851837</v>
      </c>
      <c r="AE3740">
        <f t="shared" si="528"/>
        <v>351334544</v>
      </c>
      <c r="AG3740" t="str">
        <f t="shared" si="530"/>
        <v/>
      </c>
    </row>
    <row r="3741" spans="1:33" x14ac:dyDescent="0.25">
      <c r="A3741" s="6">
        <v>42566</v>
      </c>
      <c r="B3741">
        <v>0.105</v>
      </c>
      <c r="C3741">
        <v>0.105</v>
      </c>
      <c r="D3741">
        <v>0.1</v>
      </c>
      <c r="E3741">
        <v>0.105</v>
      </c>
      <c r="F3741">
        <v>0.105</v>
      </c>
      <c r="G3741">
        <v>135600</v>
      </c>
      <c r="I3741" t="str">
        <f t="shared" si="523"/>
        <v>Bullish</v>
      </c>
      <c r="J3741" t="str">
        <f t="shared" si="524"/>
        <v/>
      </c>
      <c r="K3741" t="str">
        <f t="shared" si="525"/>
        <v/>
      </c>
      <c r="M3741" s="11" t="str">
        <f t="shared" si="529"/>
        <v/>
      </c>
      <c r="O3741">
        <f>IF(ROW($E3741)&lt;=VALUE(LEFT(O$1,FIND("-",O$1,1)-1)),0,IF(ROW($E3741)=VALUE(LEFT(O$1,FIND("-",O$1,1)-1))+1,AVERAGE(INDEX($E:$E,ROW($E3741)-VALUE(LEFT(O$1,FIND("-",O$1,1)-1))):$E3741),($E3741*(2/(VALUE(LEFT(O$1,FIND("-",O$1,1)-1))+1)))+(O3740*(1-(2/(VALUE(LEFT(O$1,FIND("-",O$1,1)-1))+1))))))</f>
        <v>0.10942138249079345</v>
      </c>
      <c r="Q3741">
        <f>IF(ROW($E3741)&lt;=VALUE(LEFT(Q$1,FIND("-",Q$1,1)-1)),0,IF(ROW($E3741)=VALUE(LEFT(Q$1,FIND("-",Q$1,1)-1))+1,AVERAGE(INDEX($E:$E,ROW($E3741)-VALUE(LEFT(Q$1,FIND("-",Q$1,1)-1))):$E3741),($E3741*(2/(VALUE(LEFT(Q$1,FIND("-",Q$1,1)-1))+1)))+(Q3740*(1-(2/(VALUE(LEFT(Q$1,FIND("-",Q$1,1)-1))+1))))))</f>
        <v>0.10375172508401291</v>
      </c>
      <c r="R3741">
        <f>IF(ROW($E3741)&lt;=VALUE(LEFT(R$1,FIND("-",R$1,1)-1)),0,IF(ROW($E3741)=VALUE(LEFT(R$1,FIND("-",R$1,1)-1))+1,AVERAGE(INDEX($E:$E,ROW($E3741)-VALUE(LEFT(R$1,FIND("-",R$1,1)-1))):$E3741),($E3741*(2/(VALUE(LEFT(R$1,FIND("-",R$1,1)-1))+1)))+(R3740*(1-(2/(VALUE(LEFT(R$1,FIND("-",R$1,1)-1))+1))))))</f>
        <v>0.10400780876325857</v>
      </c>
      <c r="S3741">
        <f t="shared" si="526"/>
        <v>-2.5608367924566389E-4</v>
      </c>
      <c r="T3741">
        <f>IF(ROW($E3741)&lt;=MAX(VALUE(LEFT(Q$1,FIND("-",Q$1,1)-1)),VALUE(LEFT(R$1,FIND("-",R$1,1)-1)))+VALUE(LEFT(T$1,FIND("-",T$1,1)-1))-1,0,IF(ROW($E3741)=MAX(VALUE(LEFT(Q$1,FIND("-",Q$1,1)-1)),VALUE(LEFT(R$1,FIND("-",R$1,1)-1)))+VALUE(LEFT(T$1,FIND("-",T$1,1)-1)),AVERAGE(INDEX($S:$S,ROW(S3741)-VALUE(LEFT(T$1,FIND("-",T$1,1)-1))+1):S3741),($S3741*(2/(VALUE(LEFT(T$1,FIND("-",T$1,1)-1))+1)))+(T3740*(1-(2/(VALUE(LEFT(T$1,FIND("-",T$1,1)-1))+1))))))</f>
        <v>-3.2278929388295012E-4</v>
      </c>
      <c r="V3741">
        <f t="shared" si="527"/>
        <v>0</v>
      </c>
      <c r="W3741">
        <f>IF(ROW($E3741)&lt;=VALUE(LEFT(W$1,FIND("-",W$1,1)-1))+1,0,IF(ROW($E3740)=VALUE(LEFT(W$1,FIND("-",W$1,1)-1))+1,100-100/(1+ABS((SUMIF(INDEX($V:$V,ROW($V3741)-VALUE(LEFT(W$1,FIND("-",W$1,1)-1))+1):$V3741,"&gt;0",INDEX($V:$V,ROW($V3741)-VALUE(LEFT(W$1,FIND("-",W$1,1)-1))+1):$V3741)/COUNTIF(INDEX($V:$V,ROW($V3741)-VALUE(LEFT(W$1,FIND("-",W$1,1)-1))+1):$V3741,"&gt;0"))/(SUMIF(INDEX($V:$V,ROW($V3741)-VALUE(LEFT(W$1,FIND("-",W$1,1)-1))+1):$V3741,"&lt;0",INDEX($V:$V,ROW($V3741)-VALUE(LEFT(W$1,FIND("-",W$1,1)-1))+1):$V3741)/COUNTIF(INDEX($V:$V,ROW($V3741)-VALUE(LEFT(W$1,FIND("-",W$1,1)-1))+1):$V3741,"&lt;0")))),100-100/(1+ABS((SUMIF(INDEX($V:$V,ROW($V3741)-VALUE(LEFT(W$1,FIND("-",W$1,1)-1))+1):$V3741,"&gt;0",INDEX($V:$V,ROW($V3741)-VALUE(LEFT(W$1,FIND("-",W$1,1)-1))+1):$V3741)/VALUE(LEFT(W$1,FIND("-",W$1,1)-1)))/(SUMIF(INDEX($V:$V,ROW($V3741)-VALUE(LEFT(W$1,FIND("-",W$1,1)-1))+1):$V3741,"&lt;0",INDEX($V:$V,ROW($V3741)-VALUE(LEFT(W$1,FIND("-",W$1,1)-1))+1):$V3741)/VALUE(LEFT(W$1,FIND("-",W$1,1)-1)))))))</f>
        <v>50</v>
      </c>
      <c r="Y3741">
        <f>IF(ROW($E3741)&lt;=VALUE(LEFT(Y$1,FIND("-",Y$1,1)-1)),0,MAX(INDEX(C:C,ROW(C3741)-VALUE(LEFT(Y$1,FIND("-",Y$1,1)-1))+1):C3741))</f>
        <v>0.11</v>
      </c>
      <c r="Z3741">
        <f>IF(ROW($E3741)&lt;=VALUE(LEFT(Z$1,FIND("-",Z$1,1)-1)),0,MIN(INDEX(D:D,ROW(D3741)-VALUE(LEFT(Z$1,FIND("-",Z$1,1)-1))+1):D3741))</f>
        <v>9.5000000000000001E-2</v>
      </c>
      <c r="AA3741">
        <f t="shared" si="531"/>
        <v>66.666666666666643</v>
      </c>
      <c r="AB3741">
        <f>IF(ROW($AA3741)&lt;=VALUE(LEFT(AA$1,FIND("-",AA$1,1)-1))+VALUE(LEFT(AB$1,FIND("-",AB$1,1)-1)-1),0,AVERAGE(INDEX($AA:$AA,ROW($AA3741)-VALUE(LEFT(AB$1,FIND("-",AB$1,1)-1))+1):$AA3741))</f>
        <v>44.444444444444429</v>
      </c>
      <c r="AC3741">
        <f>IF(ROW($AA3741)&lt;=VALUE(LEFT(AA$1,FIND("-",AA$1,1)-1))+VALUE(LEFT(AB$1,FIND("-",AB$1,1)-1)-1)+VALUE(LEFT(AC$1,FIND("-",AC$1,1)-1)-1),0,AVERAGE(INDEX($AB:$AB,ROW($AB3741)-VALUE(LEFT(AC$1,FIND("-",AC$1,1)-1))+1):$AB3741))</f>
        <v>33.333333333333321</v>
      </c>
      <c r="AE3741">
        <f t="shared" si="528"/>
        <v>351334544</v>
      </c>
      <c r="AG3741" t="str">
        <f t="shared" si="530"/>
        <v/>
      </c>
    </row>
    <row r="3742" spans="1:33" x14ac:dyDescent="0.25">
      <c r="A3742" s="6">
        <v>42569</v>
      </c>
      <c r="B3742">
        <v>0.1</v>
      </c>
      <c r="C3742">
        <v>0.1</v>
      </c>
      <c r="D3742">
        <v>0.1</v>
      </c>
      <c r="E3742">
        <v>0.1</v>
      </c>
      <c r="F3742">
        <v>0.1</v>
      </c>
      <c r="G3742">
        <v>3100</v>
      </c>
      <c r="I3742" t="str">
        <f t="shared" si="523"/>
        <v>Bearish</v>
      </c>
      <c r="J3742" t="str">
        <f t="shared" si="524"/>
        <v/>
      </c>
      <c r="K3742" t="str">
        <f t="shared" si="525"/>
        <v/>
      </c>
      <c r="M3742" s="11" t="str">
        <f t="shared" si="529"/>
        <v/>
      </c>
      <c r="O3742">
        <f>IF(ROW($E3742)&lt;=VALUE(LEFT(O$1,FIND("-",O$1,1)-1)),0,IF(ROW($E3742)=VALUE(LEFT(O$1,FIND("-",O$1,1)-1))+1,AVERAGE(INDEX($E:$E,ROW($E3742)-VALUE(LEFT(O$1,FIND("-",O$1,1)-1))):$E3742),($E3742*(2/(VALUE(LEFT(O$1,FIND("-",O$1,1)-1))+1)))+(O3741*(1-(2/(VALUE(LEFT(O$1,FIND("-",O$1,1)-1))+1))))))</f>
        <v>0.10932763739138257</v>
      </c>
      <c r="Q3742">
        <f>IF(ROW($E3742)&lt;=VALUE(LEFT(Q$1,FIND("-",Q$1,1)-1)),0,IF(ROW($E3742)=VALUE(LEFT(Q$1,FIND("-",Q$1,1)-1))+1,AVERAGE(INDEX($E:$E,ROW($E3742)-VALUE(LEFT(Q$1,FIND("-",Q$1,1)-1))):$E3742),($E3742*(2/(VALUE(LEFT(Q$1,FIND("-",Q$1,1)-1))+1)))+(Q3741*(1-(2/(VALUE(LEFT(Q$1,FIND("-",Q$1,1)-1))+1))))))</f>
        <v>0.10317453660954938</v>
      </c>
      <c r="R3742">
        <f>IF(ROW($E3742)&lt;=VALUE(LEFT(R$1,FIND("-",R$1,1)-1)),0,IF(ROW($E3742)=VALUE(LEFT(R$1,FIND("-",R$1,1)-1))+1,AVERAGE(INDEX($E:$E,ROW($E3742)-VALUE(LEFT(R$1,FIND("-",R$1,1)-1))):$E3742),($E3742*(2/(VALUE(LEFT(R$1,FIND("-",R$1,1)-1))+1)))+(R3741*(1-(2/(VALUE(LEFT(R$1,FIND("-",R$1,1)-1))+1))))))</f>
        <v>0.10371093404005423</v>
      </c>
      <c r="S3742">
        <f t="shared" si="526"/>
        <v>-5.3639743050484801E-4</v>
      </c>
      <c r="T3742">
        <f>IF(ROW($E3742)&lt;=MAX(VALUE(LEFT(Q$1,FIND("-",Q$1,1)-1)),VALUE(LEFT(R$1,FIND("-",R$1,1)-1)))+VALUE(LEFT(T$1,FIND("-",T$1,1)-1))-1,0,IF(ROW($E3742)=MAX(VALUE(LEFT(Q$1,FIND("-",Q$1,1)-1)),VALUE(LEFT(R$1,FIND("-",R$1,1)-1)))+VALUE(LEFT(T$1,FIND("-",T$1,1)-1)),AVERAGE(INDEX($S:$S,ROW(S3742)-VALUE(LEFT(T$1,FIND("-",T$1,1)-1))+1):S3742),($S3742*(2/(VALUE(LEFT(T$1,FIND("-",T$1,1)-1))+1)))+(T3741*(1-(2/(VALUE(LEFT(T$1,FIND("-",T$1,1)-1))+1))))))</f>
        <v>-3.655109212073297E-4</v>
      </c>
      <c r="V3742">
        <f t="shared" si="527"/>
        <v>-4.9999999999999906E-3</v>
      </c>
      <c r="W3742">
        <f>IF(ROW($E3742)&lt;=VALUE(LEFT(W$1,FIND("-",W$1,1)-1))+1,0,IF(ROW($E3741)=VALUE(LEFT(W$1,FIND("-",W$1,1)-1))+1,100-100/(1+ABS((SUMIF(INDEX($V:$V,ROW($V3742)-VALUE(LEFT(W$1,FIND("-",W$1,1)-1))+1):$V3742,"&gt;0",INDEX($V:$V,ROW($V3742)-VALUE(LEFT(W$1,FIND("-",W$1,1)-1))+1):$V3742)/COUNTIF(INDEX($V:$V,ROW($V3742)-VALUE(LEFT(W$1,FIND("-",W$1,1)-1))+1):$V3742,"&gt;0"))/(SUMIF(INDEX($V:$V,ROW($V3742)-VALUE(LEFT(W$1,FIND("-",W$1,1)-1))+1):$V3742,"&lt;0",INDEX($V:$V,ROW($V3742)-VALUE(LEFT(W$1,FIND("-",W$1,1)-1))+1):$V3742)/COUNTIF(INDEX($V:$V,ROW($V3742)-VALUE(LEFT(W$1,FIND("-",W$1,1)-1))+1):$V3742,"&lt;0")))),100-100/(1+ABS((SUMIF(INDEX($V:$V,ROW($V3742)-VALUE(LEFT(W$1,FIND("-",W$1,1)-1))+1):$V3742,"&gt;0",INDEX($V:$V,ROW($V3742)-VALUE(LEFT(W$1,FIND("-",W$1,1)-1))+1):$V3742)/VALUE(LEFT(W$1,FIND("-",W$1,1)-1)))/(SUMIF(INDEX($V:$V,ROW($V3742)-VALUE(LEFT(W$1,FIND("-",W$1,1)-1))+1):$V3742,"&lt;0",INDEX($V:$V,ROW($V3742)-VALUE(LEFT(W$1,FIND("-",W$1,1)-1))+1):$V3742)/VALUE(LEFT(W$1,FIND("-",W$1,1)-1)))))))</f>
        <v>42.857142857142861</v>
      </c>
      <c r="Y3742">
        <f>IF(ROW($E3742)&lt;=VALUE(LEFT(Y$1,FIND("-",Y$1,1)-1)),0,MAX(INDEX(C:C,ROW(C3742)-VALUE(LEFT(Y$1,FIND("-",Y$1,1)-1))+1):C3742))</f>
        <v>0.11</v>
      </c>
      <c r="Z3742">
        <f>IF(ROW($E3742)&lt;=VALUE(LEFT(Z$1,FIND("-",Z$1,1)-1)),0,MIN(INDEX(D:D,ROW(D3742)-VALUE(LEFT(Z$1,FIND("-",Z$1,1)-1))+1):D3742))</f>
        <v>9.5000000000000001E-2</v>
      </c>
      <c r="AA3742">
        <f t="shared" si="531"/>
        <v>33.333333333333364</v>
      </c>
      <c r="AB3742">
        <f>IF(ROW($AA3742)&lt;=VALUE(LEFT(AA$1,FIND("-",AA$1,1)-1))+VALUE(LEFT(AB$1,FIND("-",AB$1,1)-1)-1),0,AVERAGE(INDEX($AA:$AA,ROW($AA3742)-VALUE(LEFT(AB$1,FIND("-",AB$1,1)-1))+1):$AA3742))</f>
        <v>55.55555555555555</v>
      </c>
      <c r="AC3742">
        <f>IF(ROW($AA3742)&lt;=VALUE(LEFT(AA$1,FIND("-",AA$1,1)-1))+VALUE(LEFT(AB$1,FIND("-",AB$1,1)-1)-1)+VALUE(LEFT(AC$1,FIND("-",AC$1,1)-1)-1),0,AVERAGE(INDEX($AB:$AB,ROW($AB3742)-VALUE(LEFT(AC$1,FIND("-",AC$1,1)-1))+1):$AB3742))</f>
        <v>43.518518518518505</v>
      </c>
      <c r="AE3742">
        <f t="shared" si="528"/>
        <v>351331444</v>
      </c>
      <c r="AG3742" t="str">
        <f t="shared" si="530"/>
        <v/>
      </c>
    </row>
    <row r="3743" spans="1:33" x14ac:dyDescent="0.25">
      <c r="A3743" s="6">
        <v>42570</v>
      </c>
      <c r="B3743">
        <v>0.1</v>
      </c>
      <c r="C3743">
        <v>0.1</v>
      </c>
      <c r="D3743">
        <v>0.1</v>
      </c>
      <c r="E3743">
        <v>0.1</v>
      </c>
      <c r="F3743">
        <v>0.1</v>
      </c>
      <c r="G3743">
        <v>0</v>
      </c>
      <c r="I3743" t="str">
        <f t="shared" si="523"/>
        <v/>
      </c>
      <c r="J3743" t="str">
        <f t="shared" si="524"/>
        <v/>
      </c>
      <c r="K3743" t="str">
        <f t="shared" si="525"/>
        <v/>
      </c>
      <c r="M3743" s="11" t="str">
        <f t="shared" si="529"/>
        <v/>
      </c>
      <c r="O3743">
        <f>IF(ROW($E3743)&lt;=VALUE(LEFT(O$1,FIND("-",O$1,1)-1)),0,IF(ROW($E3743)=VALUE(LEFT(O$1,FIND("-",O$1,1)-1))+1,AVERAGE(INDEX($E:$E,ROW($E3743)-VALUE(LEFT(O$1,FIND("-",O$1,1)-1))):$E3743),($E3743*(2/(VALUE(LEFT(O$1,FIND("-",O$1,1)-1))+1)))+(O3742*(1-(2/(VALUE(LEFT(O$1,FIND("-",O$1,1)-1))+1))))))</f>
        <v>0.10923482507903051</v>
      </c>
      <c r="Q3743">
        <f>IF(ROW($E3743)&lt;=VALUE(LEFT(Q$1,FIND("-",Q$1,1)-1)),0,IF(ROW($E3743)=VALUE(LEFT(Q$1,FIND("-",Q$1,1)-1))+1,AVERAGE(INDEX($E:$E,ROW($E3743)-VALUE(LEFT(Q$1,FIND("-",Q$1,1)-1))):$E3743),($E3743*(2/(VALUE(LEFT(Q$1,FIND("-",Q$1,1)-1))+1)))+(Q3742*(1-(2/(VALUE(LEFT(Q$1,FIND("-",Q$1,1)-1))+1))))))</f>
        <v>0.1026861463619264</v>
      </c>
      <c r="R3743">
        <f>IF(ROW($E3743)&lt;=VALUE(LEFT(R$1,FIND("-",R$1,1)-1)),0,IF(ROW($E3743)=VALUE(LEFT(R$1,FIND("-",R$1,1)-1))+1,AVERAGE(INDEX($E:$E,ROW($E3743)-VALUE(LEFT(R$1,FIND("-",R$1,1)-1))):$E3743),($E3743*(2/(VALUE(LEFT(R$1,FIND("-",R$1,1)-1))+1)))+(R3742*(1-(2/(VALUE(LEFT(R$1,FIND("-",R$1,1)-1))+1))))))</f>
        <v>0.10343605003708725</v>
      </c>
      <c r="S3743">
        <f t="shared" si="526"/>
        <v>-7.4990367516085399E-4</v>
      </c>
      <c r="T3743">
        <f>IF(ROW($E3743)&lt;=MAX(VALUE(LEFT(Q$1,FIND("-",Q$1,1)-1)),VALUE(LEFT(R$1,FIND("-",R$1,1)-1)))+VALUE(LEFT(T$1,FIND("-",T$1,1)-1))-1,0,IF(ROW($E3743)=MAX(VALUE(LEFT(Q$1,FIND("-",Q$1,1)-1)),VALUE(LEFT(R$1,FIND("-",R$1,1)-1)))+VALUE(LEFT(T$1,FIND("-",T$1,1)-1)),AVERAGE(INDEX($S:$S,ROW(S3743)-VALUE(LEFT(T$1,FIND("-",T$1,1)-1))+1):S3743),($S3743*(2/(VALUE(LEFT(T$1,FIND("-",T$1,1)-1))+1)))+(T3742*(1-(2/(VALUE(LEFT(T$1,FIND("-",T$1,1)-1))+1))))))</f>
        <v>-4.4238947199803458E-4</v>
      </c>
      <c r="V3743">
        <f t="shared" si="527"/>
        <v>0</v>
      </c>
      <c r="W3743">
        <f>IF(ROW($E3743)&lt;=VALUE(LEFT(W$1,FIND("-",W$1,1)-1))+1,0,IF(ROW($E3742)=VALUE(LEFT(W$1,FIND("-",W$1,1)-1))+1,100-100/(1+ABS((SUMIF(INDEX($V:$V,ROW($V3743)-VALUE(LEFT(W$1,FIND("-",W$1,1)-1))+1):$V3743,"&gt;0",INDEX($V:$V,ROW($V3743)-VALUE(LEFT(W$1,FIND("-",W$1,1)-1))+1):$V3743)/COUNTIF(INDEX($V:$V,ROW($V3743)-VALUE(LEFT(W$1,FIND("-",W$1,1)-1))+1):$V3743,"&gt;0"))/(SUMIF(INDEX($V:$V,ROW($V3743)-VALUE(LEFT(W$1,FIND("-",W$1,1)-1))+1):$V3743,"&lt;0",INDEX($V:$V,ROW($V3743)-VALUE(LEFT(W$1,FIND("-",W$1,1)-1))+1):$V3743)/COUNTIF(INDEX($V:$V,ROW($V3743)-VALUE(LEFT(W$1,FIND("-",W$1,1)-1))+1):$V3743,"&lt;0")))),100-100/(1+ABS((SUMIF(INDEX($V:$V,ROW($V3743)-VALUE(LEFT(W$1,FIND("-",W$1,1)-1))+1):$V3743,"&gt;0",INDEX($V:$V,ROW($V3743)-VALUE(LEFT(W$1,FIND("-",W$1,1)-1))+1):$V3743)/VALUE(LEFT(W$1,FIND("-",W$1,1)-1)))/(SUMIF(INDEX($V:$V,ROW($V3743)-VALUE(LEFT(W$1,FIND("-",W$1,1)-1))+1):$V3743,"&lt;0",INDEX($V:$V,ROW($V3743)-VALUE(LEFT(W$1,FIND("-",W$1,1)-1))+1):$V3743)/VALUE(LEFT(W$1,FIND("-",W$1,1)-1)))))))</f>
        <v>42.857142857142861</v>
      </c>
      <c r="Y3743">
        <f>IF(ROW($E3743)&lt;=VALUE(LEFT(Y$1,FIND("-",Y$1,1)-1)),0,MAX(INDEX(C:C,ROW(C3743)-VALUE(LEFT(Y$1,FIND("-",Y$1,1)-1))+1):C3743))</f>
        <v>0.11</v>
      </c>
      <c r="Z3743">
        <f>IF(ROW($E3743)&lt;=VALUE(LEFT(Z$1,FIND("-",Z$1,1)-1)),0,MIN(INDEX(D:D,ROW(D3743)-VALUE(LEFT(Z$1,FIND("-",Z$1,1)-1))+1):D3743))</f>
        <v>9.5000000000000001E-2</v>
      </c>
      <c r="AA3743">
        <f t="shared" si="531"/>
        <v>33.333333333333364</v>
      </c>
      <c r="AB3743">
        <f>IF(ROW($AA3743)&lt;=VALUE(LEFT(AA$1,FIND("-",AA$1,1)-1))+VALUE(LEFT(AB$1,FIND("-",AB$1,1)-1)-1),0,AVERAGE(INDEX($AA:$AA,ROW($AA3743)-VALUE(LEFT(AB$1,FIND("-",AB$1,1)-1))+1):$AA3743))</f>
        <v>44.444444444444457</v>
      </c>
      <c r="AC3743">
        <f>IF(ROW($AA3743)&lt;=VALUE(LEFT(AA$1,FIND("-",AA$1,1)-1))+VALUE(LEFT(AB$1,FIND("-",AB$1,1)-1)-1)+VALUE(LEFT(AC$1,FIND("-",AC$1,1)-1)-1),0,AVERAGE(INDEX($AB:$AB,ROW($AB3743)-VALUE(LEFT(AC$1,FIND("-",AC$1,1)-1))+1):$AB3743))</f>
        <v>48.148148148148145</v>
      </c>
      <c r="AE3743">
        <f t="shared" si="528"/>
        <v>351331444</v>
      </c>
      <c r="AG3743" t="str">
        <f t="shared" si="530"/>
        <v/>
      </c>
    </row>
    <row r="3744" spans="1:33" x14ac:dyDescent="0.25">
      <c r="A3744" s="6">
        <v>42571</v>
      </c>
      <c r="B3744">
        <v>9.5000000000000001E-2</v>
      </c>
      <c r="C3744">
        <v>0.105</v>
      </c>
      <c r="D3744">
        <v>9.5000000000000001E-2</v>
      </c>
      <c r="E3744">
        <v>0.105</v>
      </c>
      <c r="F3744">
        <v>0.105</v>
      </c>
      <c r="G3744">
        <v>14100</v>
      </c>
      <c r="I3744" t="str">
        <f t="shared" si="523"/>
        <v/>
      </c>
      <c r="J3744" t="str">
        <f t="shared" si="524"/>
        <v/>
      </c>
      <c r="K3744" t="str">
        <f t="shared" si="525"/>
        <v/>
      </c>
      <c r="M3744" s="11" t="str">
        <f t="shared" si="529"/>
        <v/>
      </c>
      <c r="O3744">
        <f>IF(ROW($E3744)&lt;=VALUE(LEFT(O$1,FIND("-",O$1,1)-1)),0,IF(ROW($E3744)=VALUE(LEFT(O$1,FIND("-",O$1,1)-1))+1,AVERAGE(INDEX($E:$E,ROW($E3744)-VALUE(LEFT(O$1,FIND("-",O$1,1)-1))):$E3744),($E3744*(2/(VALUE(LEFT(O$1,FIND("-",O$1,1)-1))+1)))+(O3743*(1-(2/(VALUE(LEFT(O$1,FIND("-",O$1,1)-1))+1))))))</f>
        <v>0.10919268751605508</v>
      </c>
      <c r="Q3744">
        <f>IF(ROW($E3744)&lt;=VALUE(LEFT(Q$1,FIND("-",Q$1,1)-1)),0,IF(ROW($E3744)=VALUE(LEFT(Q$1,FIND("-",Q$1,1)-1))+1,AVERAGE(INDEX($E:$E,ROW($E3744)-VALUE(LEFT(Q$1,FIND("-",Q$1,1)-1))):$E3744),($E3744*(2/(VALUE(LEFT(Q$1,FIND("-",Q$1,1)-1))+1)))+(Q3743*(1-(2/(VALUE(LEFT(Q$1,FIND("-",Q$1,1)-1))+1))))))</f>
        <v>0.10304212384470696</v>
      </c>
      <c r="R3744">
        <f>IF(ROW($E3744)&lt;=VALUE(LEFT(R$1,FIND("-",R$1,1)-1)),0,IF(ROW($E3744)=VALUE(LEFT(R$1,FIND("-",R$1,1)-1))+1,AVERAGE(INDEX($E:$E,ROW($E3744)-VALUE(LEFT(R$1,FIND("-",R$1,1)-1))):$E3744),($E3744*(2/(VALUE(LEFT(R$1,FIND("-",R$1,1)-1))+1)))+(R3743*(1-(2/(VALUE(LEFT(R$1,FIND("-",R$1,1)-1))+1))))))</f>
        <v>0.10355189818248819</v>
      </c>
      <c r="S3744">
        <f t="shared" si="526"/>
        <v>-5.0977433778123804E-4</v>
      </c>
      <c r="T3744">
        <f>IF(ROW($E3744)&lt;=MAX(VALUE(LEFT(Q$1,FIND("-",Q$1,1)-1)),VALUE(LEFT(R$1,FIND("-",R$1,1)-1)))+VALUE(LEFT(T$1,FIND("-",T$1,1)-1))-1,0,IF(ROW($E3744)=MAX(VALUE(LEFT(Q$1,FIND("-",Q$1,1)-1)),VALUE(LEFT(R$1,FIND("-",R$1,1)-1)))+VALUE(LEFT(T$1,FIND("-",T$1,1)-1)),AVERAGE(INDEX($S:$S,ROW(S3744)-VALUE(LEFT(T$1,FIND("-",T$1,1)-1))+1):S3744),($S3744*(2/(VALUE(LEFT(T$1,FIND("-",T$1,1)-1))+1)))+(T3743*(1-(2/(VALUE(LEFT(T$1,FIND("-",T$1,1)-1))+1))))))</f>
        <v>-4.558664451546753E-4</v>
      </c>
      <c r="V3744">
        <f t="shared" si="527"/>
        <v>4.9999999999999906E-3</v>
      </c>
      <c r="W3744">
        <f>IF(ROW($E3744)&lt;=VALUE(LEFT(W$1,FIND("-",W$1,1)-1))+1,0,IF(ROW($E3743)=VALUE(LEFT(W$1,FIND("-",W$1,1)-1))+1,100-100/(1+ABS((SUMIF(INDEX($V:$V,ROW($V3744)-VALUE(LEFT(W$1,FIND("-",W$1,1)-1))+1):$V3744,"&gt;0",INDEX($V:$V,ROW($V3744)-VALUE(LEFT(W$1,FIND("-",W$1,1)-1))+1):$V3744)/COUNTIF(INDEX($V:$V,ROW($V3744)-VALUE(LEFT(W$1,FIND("-",W$1,1)-1))+1):$V3744,"&gt;0"))/(SUMIF(INDEX($V:$V,ROW($V3744)-VALUE(LEFT(W$1,FIND("-",W$1,1)-1))+1):$V3744,"&lt;0",INDEX($V:$V,ROW($V3744)-VALUE(LEFT(W$1,FIND("-",W$1,1)-1))+1):$V3744)/COUNTIF(INDEX($V:$V,ROW($V3744)-VALUE(LEFT(W$1,FIND("-",W$1,1)-1))+1):$V3744,"&lt;0")))),100-100/(1+ABS((SUMIF(INDEX($V:$V,ROW($V3744)-VALUE(LEFT(W$1,FIND("-",W$1,1)-1))+1):$V3744,"&gt;0",INDEX($V:$V,ROW($V3744)-VALUE(LEFT(W$1,FIND("-",W$1,1)-1))+1):$V3744)/VALUE(LEFT(W$1,FIND("-",W$1,1)-1)))/(SUMIF(INDEX($V:$V,ROW($V3744)-VALUE(LEFT(W$1,FIND("-",W$1,1)-1))+1):$V3744,"&lt;0",INDEX($V:$V,ROW($V3744)-VALUE(LEFT(W$1,FIND("-",W$1,1)-1))+1):$V3744)/VALUE(LEFT(W$1,FIND("-",W$1,1)-1)))))))</f>
        <v>50</v>
      </c>
      <c r="Y3744">
        <f>IF(ROW($E3744)&lt;=VALUE(LEFT(Y$1,FIND("-",Y$1,1)-1)),0,MAX(INDEX(C:C,ROW(C3744)-VALUE(LEFT(Y$1,FIND("-",Y$1,1)-1))+1):C3744))</f>
        <v>0.11</v>
      </c>
      <c r="Z3744">
        <f>IF(ROW($E3744)&lt;=VALUE(LEFT(Z$1,FIND("-",Z$1,1)-1)),0,MIN(INDEX(D:D,ROW(D3744)-VALUE(LEFT(Z$1,FIND("-",Z$1,1)-1))+1):D3744))</f>
        <v>9.5000000000000001E-2</v>
      </c>
      <c r="AA3744">
        <f t="shared" si="531"/>
        <v>66.666666666666643</v>
      </c>
      <c r="AB3744">
        <f>IF(ROW($AA3744)&lt;=VALUE(LEFT(AA$1,FIND("-",AA$1,1)-1))+VALUE(LEFT(AB$1,FIND("-",AB$1,1)-1)-1),0,AVERAGE(INDEX($AA:$AA,ROW($AA3744)-VALUE(LEFT(AB$1,FIND("-",AB$1,1)-1))+1):$AA3744))</f>
        <v>44.444444444444457</v>
      </c>
      <c r="AC3744">
        <f>IF(ROW($AA3744)&lt;=VALUE(LEFT(AA$1,FIND("-",AA$1,1)-1))+VALUE(LEFT(AB$1,FIND("-",AB$1,1)-1)-1)+VALUE(LEFT(AC$1,FIND("-",AC$1,1)-1)-1),0,AVERAGE(INDEX($AB:$AB,ROW($AB3744)-VALUE(LEFT(AC$1,FIND("-",AC$1,1)-1))+1):$AB3744))</f>
        <v>48.148148148148152</v>
      </c>
      <c r="AE3744">
        <f t="shared" si="528"/>
        <v>351345544</v>
      </c>
      <c r="AG3744" t="str">
        <f t="shared" si="530"/>
        <v/>
      </c>
    </row>
    <row r="3745" spans="1:33" x14ac:dyDescent="0.25">
      <c r="A3745" s="6">
        <v>42572</v>
      </c>
      <c r="B3745">
        <v>0.1</v>
      </c>
      <c r="C3745">
        <v>0.1</v>
      </c>
      <c r="D3745">
        <v>9.5000000000000001E-2</v>
      </c>
      <c r="E3745">
        <v>9.5000000000000001E-2</v>
      </c>
      <c r="F3745">
        <v>9.5000000000000001E-2</v>
      </c>
      <c r="G3745">
        <v>250200</v>
      </c>
      <c r="I3745" t="str">
        <f t="shared" si="523"/>
        <v/>
      </c>
      <c r="J3745" t="str">
        <f t="shared" si="524"/>
        <v/>
      </c>
      <c r="K3745" t="str">
        <f t="shared" si="525"/>
        <v/>
      </c>
      <c r="M3745" s="11" t="str">
        <f t="shared" si="529"/>
        <v/>
      </c>
      <c r="O3745">
        <f>IF(ROW($E3745)&lt;=VALUE(LEFT(O$1,FIND("-",O$1,1)-1)),0,IF(ROW($E3745)=VALUE(LEFT(O$1,FIND("-",O$1,1)-1))+1,AVERAGE(INDEX($E:$E,ROW($E3745)-VALUE(LEFT(O$1,FIND("-",O$1,1)-1))):$E3745),($E3745*(2/(VALUE(LEFT(O$1,FIND("-",O$1,1)-1))+1)))+(O3744*(1-(2/(VALUE(LEFT(O$1,FIND("-",O$1,1)-1))+1))))))</f>
        <v>0.10905146674475107</v>
      </c>
      <c r="Q3745">
        <f>IF(ROW($E3745)&lt;=VALUE(LEFT(Q$1,FIND("-",Q$1,1)-1)),0,IF(ROW($E3745)=VALUE(LEFT(Q$1,FIND("-",Q$1,1)-1))+1,AVERAGE(INDEX($E:$E,ROW($E3745)-VALUE(LEFT(Q$1,FIND("-",Q$1,1)-1))):$E3745),($E3745*(2/(VALUE(LEFT(Q$1,FIND("-",Q$1,1)-1))+1)))+(Q3744*(1-(2/(VALUE(LEFT(Q$1,FIND("-",Q$1,1)-1))+1))))))</f>
        <v>0.10180487402244434</v>
      </c>
      <c r="R3745">
        <f>IF(ROW($E3745)&lt;=VALUE(LEFT(R$1,FIND("-",R$1,1)-1)),0,IF(ROW($E3745)=VALUE(LEFT(R$1,FIND("-",R$1,1)-1))+1,AVERAGE(INDEX($E:$E,ROW($E3745)-VALUE(LEFT(R$1,FIND("-",R$1,1)-1))):$E3745),($E3745*(2/(VALUE(LEFT(R$1,FIND("-",R$1,1)-1))+1)))+(R3744*(1-(2/(VALUE(LEFT(R$1,FIND("-",R$1,1)-1))+1))))))</f>
        <v>0.10291842424304462</v>
      </c>
      <c r="S3745">
        <f t="shared" si="526"/>
        <v>-1.113550220600279E-3</v>
      </c>
      <c r="T3745">
        <f>IF(ROW($E3745)&lt;=MAX(VALUE(LEFT(Q$1,FIND("-",Q$1,1)-1)),VALUE(LEFT(R$1,FIND("-",R$1,1)-1)))+VALUE(LEFT(T$1,FIND("-",T$1,1)-1))-1,0,IF(ROW($E3745)=MAX(VALUE(LEFT(Q$1,FIND("-",Q$1,1)-1)),VALUE(LEFT(R$1,FIND("-",R$1,1)-1)))+VALUE(LEFT(T$1,FIND("-",T$1,1)-1)),AVERAGE(INDEX($S:$S,ROW(S3745)-VALUE(LEFT(T$1,FIND("-",T$1,1)-1))+1):S3745),($S3745*(2/(VALUE(LEFT(T$1,FIND("-",T$1,1)-1))+1)))+(T3744*(1-(2/(VALUE(LEFT(T$1,FIND("-",T$1,1)-1))+1))))))</f>
        <v>-5.8740320024379606E-4</v>
      </c>
      <c r="V3745">
        <f t="shared" si="527"/>
        <v>-9.999999999999995E-3</v>
      </c>
      <c r="W3745">
        <f>IF(ROW($E3745)&lt;=VALUE(LEFT(W$1,FIND("-",W$1,1)-1))+1,0,IF(ROW($E3744)=VALUE(LEFT(W$1,FIND("-",W$1,1)-1))+1,100-100/(1+ABS((SUMIF(INDEX($V:$V,ROW($V3745)-VALUE(LEFT(W$1,FIND("-",W$1,1)-1))+1):$V3745,"&gt;0",INDEX($V:$V,ROW($V3745)-VALUE(LEFT(W$1,FIND("-",W$1,1)-1))+1):$V3745)/COUNTIF(INDEX($V:$V,ROW($V3745)-VALUE(LEFT(W$1,FIND("-",W$1,1)-1))+1):$V3745,"&gt;0"))/(SUMIF(INDEX($V:$V,ROW($V3745)-VALUE(LEFT(W$1,FIND("-",W$1,1)-1))+1):$V3745,"&lt;0",INDEX($V:$V,ROW($V3745)-VALUE(LEFT(W$1,FIND("-",W$1,1)-1))+1):$V3745)/COUNTIF(INDEX($V:$V,ROW($V3745)-VALUE(LEFT(W$1,FIND("-",W$1,1)-1))+1):$V3745,"&lt;0")))),100-100/(1+ABS((SUMIF(INDEX($V:$V,ROW($V3745)-VALUE(LEFT(W$1,FIND("-",W$1,1)-1))+1):$V3745,"&gt;0",INDEX($V:$V,ROW($V3745)-VALUE(LEFT(W$1,FIND("-",W$1,1)-1))+1):$V3745)/VALUE(LEFT(W$1,FIND("-",W$1,1)-1)))/(SUMIF(INDEX($V:$V,ROW($V3745)-VALUE(LEFT(W$1,FIND("-",W$1,1)-1))+1):$V3745,"&lt;0",INDEX($V:$V,ROW($V3745)-VALUE(LEFT(W$1,FIND("-",W$1,1)-1))+1):$V3745)/VALUE(LEFT(W$1,FIND("-",W$1,1)-1)))))))</f>
        <v>39.999999999999993</v>
      </c>
      <c r="Y3745">
        <f>IF(ROW($E3745)&lt;=VALUE(LEFT(Y$1,FIND("-",Y$1,1)-1)),0,MAX(INDEX(C:C,ROW(C3745)-VALUE(LEFT(Y$1,FIND("-",Y$1,1)-1))+1):C3745))</f>
        <v>0.11</v>
      </c>
      <c r="Z3745">
        <f>IF(ROW($E3745)&lt;=VALUE(LEFT(Z$1,FIND("-",Z$1,1)-1)),0,MIN(INDEX(D:D,ROW(D3745)-VALUE(LEFT(Z$1,FIND("-",Z$1,1)-1))+1):D3745))</f>
        <v>9.5000000000000001E-2</v>
      </c>
      <c r="AA3745">
        <f t="shared" si="531"/>
        <v>0</v>
      </c>
      <c r="AB3745">
        <f>IF(ROW($AA3745)&lt;=VALUE(LEFT(AA$1,FIND("-",AA$1,1)-1))+VALUE(LEFT(AB$1,FIND("-",AB$1,1)-1)-1),0,AVERAGE(INDEX($AA:$AA,ROW($AA3745)-VALUE(LEFT(AB$1,FIND("-",AB$1,1)-1))+1):$AA3745))</f>
        <v>33.333333333333336</v>
      </c>
      <c r="AC3745">
        <f>IF(ROW($AA3745)&lt;=VALUE(LEFT(AA$1,FIND("-",AA$1,1)-1))+VALUE(LEFT(AB$1,FIND("-",AB$1,1)-1)-1)+VALUE(LEFT(AC$1,FIND("-",AC$1,1)-1)-1),0,AVERAGE(INDEX($AB:$AB,ROW($AB3745)-VALUE(LEFT(AC$1,FIND("-",AC$1,1)-1))+1):$AB3745))</f>
        <v>40.740740740740755</v>
      </c>
      <c r="AE3745">
        <f t="shared" si="528"/>
        <v>351095344</v>
      </c>
      <c r="AG3745" t="str">
        <f t="shared" si="530"/>
        <v/>
      </c>
    </row>
    <row r="3746" spans="1:33" x14ac:dyDescent="0.25">
      <c r="A3746" s="6">
        <v>42573</v>
      </c>
      <c r="B3746">
        <v>9.5000000000000001E-2</v>
      </c>
      <c r="C3746">
        <v>9.5000000000000001E-2</v>
      </c>
      <c r="D3746">
        <v>9.5000000000000001E-2</v>
      </c>
      <c r="E3746">
        <v>9.5000000000000001E-2</v>
      </c>
      <c r="F3746">
        <v>9.5000000000000001E-2</v>
      </c>
      <c r="G3746">
        <v>0</v>
      </c>
      <c r="I3746" t="str">
        <f t="shared" si="523"/>
        <v/>
      </c>
      <c r="J3746" t="str">
        <f t="shared" si="524"/>
        <v/>
      </c>
      <c r="K3746" t="str">
        <f t="shared" si="525"/>
        <v/>
      </c>
      <c r="M3746" s="11" t="str">
        <f t="shared" si="529"/>
        <v/>
      </c>
      <c r="O3746">
        <f>IF(ROW($E3746)&lt;=VALUE(LEFT(O$1,FIND("-",O$1,1)-1)),0,IF(ROW($E3746)=VALUE(LEFT(O$1,FIND("-",O$1,1)-1))+1,AVERAGE(INDEX($E:$E,ROW($E3746)-VALUE(LEFT(O$1,FIND("-",O$1,1)-1))):$E3746),($E3746*(2/(VALUE(LEFT(O$1,FIND("-",O$1,1)-1))+1)))+(O3745*(1-(2/(VALUE(LEFT(O$1,FIND("-",O$1,1)-1))+1))))))</f>
        <v>0.10891165115525106</v>
      </c>
      <c r="Q3746">
        <f>IF(ROW($E3746)&lt;=VALUE(LEFT(Q$1,FIND("-",Q$1,1)-1)),0,IF(ROW($E3746)=VALUE(LEFT(Q$1,FIND("-",Q$1,1)-1))+1,AVERAGE(INDEX($E:$E,ROW($E3746)-VALUE(LEFT(Q$1,FIND("-",Q$1,1)-1))):$E3746),($E3746*(2/(VALUE(LEFT(Q$1,FIND("-",Q$1,1)-1))+1)))+(Q3745*(1-(2/(VALUE(LEFT(Q$1,FIND("-",Q$1,1)-1))+1))))))</f>
        <v>0.10075797032668367</v>
      </c>
      <c r="R3746">
        <f>IF(ROW($E3746)&lt;=VALUE(LEFT(R$1,FIND("-",R$1,1)-1)),0,IF(ROW($E3746)=VALUE(LEFT(R$1,FIND("-",R$1,1)-1))+1,AVERAGE(INDEX($E:$E,ROW($E3746)-VALUE(LEFT(R$1,FIND("-",R$1,1)-1))):$E3746),($E3746*(2/(VALUE(LEFT(R$1,FIND("-",R$1,1)-1))+1)))+(R3745*(1-(2/(VALUE(LEFT(R$1,FIND("-",R$1,1)-1))+1))))))</f>
        <v>0.10233187429911539</v>
      </c>
      <c r="S3746">
        <f t="shared" si="526"/>
        <v>-1.57390397243172E-3</v>
      </c>
      <c r="T3746">
        <f>IF(ROW($E3746)&lt;=MAX(VALUE(LEFT(Q$1,FIND("-",Q$1,1)-1)),VALUE(LEFT(R$1,FIND("-",R$1,1)-1)))+VALUE(LEFT(T$1,FIND("-",T$1,1)-1))-1,0,IF(ROW($E3746)=MAX(VALUE(LEFT(Q$1,FIND("-",Q$1,1)-1)),VALUE(LEFT(R$1,FIND("-",R$1,1)-1)))+VALUE(LEFT(T$1,FIND("-",T$1,1)-1)),AVERAGE(INDEX($S:$S,ROW(S3746)-VALUE(LEFT(T$1,FIND("-",T$1,1)-1))+1):S3746),($S3746*(2/(VALUE(LEFT(T$1,FIND("-",T$1,1)-1))+1)))+(T3745*(1-(2/(VALUE(LEFT(T$1,FIND("-",T$1,1)-1))+1))))))</f>
        <v>-7.8470335468138093E-4</v>
      </c>
      <c r="V3746">
        <f t="shared" si="527"/>
        <v>0</v>
      </c>
      <c r="W3746">
        <f>IF(ROW($E3746)&lt;=VALUE(LEFT(W$1,FIND("-",W$1,1)-1))+1,0,IF(ROW($E3745)=VALUE(LEFT(W$1,FIND("-",W$1,1)-1))+1,100-100/(1+ABS((SUMIF(INDEX($V:$V,ROW($V3746)-VALUE(LEFT(W$1,FIND("-",W$1,1)-1))+1):$V3746,"&gt;0",INDEX($V:$V,ROW($V3746)-VALUE(LEFT(W$1,FIND("-",W$1,1)-1))+1):$V3746)/COUNTIF(INDEX($V:$V,ROW($V3746)-VALUE(LEFT(W$1,FIND("-",W$1,1)-1))+1):$V3746,"&gt;0"))/(SUMIF(INDEX($V:$V,ROW($V3746)-VALUE(LEFT(W$1,FIND("-",W$1,1)-1))+1):$V3746,"&lt;0",INDEX($V:$V,ROW($V3746)-VALUE(LEFT(W$1,FIND("-",W$1,1)-1))+1):$V3746)/COUNTIF(INDEX($V:$V,ROW($V3746)-VALUE(LEFT(W$1,FIND("-",W$1,1)-1))+1):$V3746,"&lt;0")))),100-100/(1+ABS((SUMIF(INDEX($V:$V,ROW($V3746)-VALUE(LEFT(W$1,FIND("-",W$1,1)-1))+1):$V3746,"&gt;0",INDEX($V:$V,ROW($V3746)-VALUE(LEFT(W$1,FIND("-",W$1,1)-1))+1):$V3746)/VALUE(LEFT(W$1,FIND("-",W$1,1)-1)))/(SUMIF(INDEX($V:$V,ROW($V3746)-VALUE(LEFT(W$1,FIND("-",W$1,1)-1))+1):$V3746,"&lt;0",INDEX($V:$V,ROW($V3746)-VALUE(LEFT(W$1,FIND("-",W$1,1)-1))+1):$V3746)/VALUE(LEFT(W$1,FIND("-",W$1,1)-1)))))))</f>
        <v>44.444444444444429</v>
      </c>
      <c r="Y3746">
        <f>IF(ROW($E3746)&lt;=VALUE(LEFT(Y$1,FIND("-",Y$1,1)-1)),0,MAX(INDEX(C:C,ROW(C3746)-VALUE(LEFT(Y$1,FIND("-",Y$1,1)-1))+1):C3746))</f>
        <v>0.11</v>
      </c>
      <c r="Z3746">
        <f>IF(ROW($E3746)&lt;=VALUE(LEFT(Z$1,FIND("-",Z$1,1)-1)),0,MIN(INDEX(D:D,ROW(D3746)-VALUE(LEFT(Z$1,FIND("-",Z$1,1)-1))+1):D3746))</f>
        <v>9.5000000000000001E-2</v>
      </c>
      <c r="AA3746">
        <f t="shared" si="531"/>
        <v>0</v>
      </c>
      <c r="AB3746">
        <f>IF(ROW($AA3746)&lt;=VALUE(LEFT(AA$1,FIND("-",AA$1,1)-1))+VALUE(LEFT(AB$1,FIND("-",AB$1,1)-1)-1),0,AVERAGE(INDEX($AA:$AA,ROW($AA3746)-VALUE(LEFT(AB$1,FIND("-",AB$1,1)-1))+1):$AA3746))</f>
        <v>22.222222222222214</v>
      </c>
      <c r="AC3746">
        <f>IF(ROW($AA3746)&lt;=VALUE(LEFT(AA$1,FIND("-",AA$1,1)-1))+VALUE(LEFT(AB$1,FIND("-",AB$1,1)-1)-1)+VALUE(LEFT(AC$1,FIND("-",AC$1,1)-1)-1),0,AVERAGE(INDEX($AB:$AB,ROW($AB3746)-VALUE(LEFT(AC$1,FIND("-",AC$1,1)-1))+1):$AB3746))</f>
        <v>33.333333333333336</v>
      </c>
      <c r="AE3746">
        <f t="shared" si="528"/>
        <v>351095344</v>
      </c>
      <c r="AG3746" t="str">
        <f t="shared" si="530"/>
        <v/>
      </c>
    </row>
    <row r="3747" spans="1:33" x14ac:dyDescent="0.25">
      <c r="A3747" s="6">
        <v>42576</v>
      </c>
      <c r="B3747">
        <v>9.5000000000000001E-2</v>
      </c>
      <c r="C3747">
        <v>9.5000000000000001E-2</v>
      </c>
      <c r="D3747">
        <v>9.5000000000000001E-2</v>
      </c>
      <c r="E3747">
        <v>9.5000000000000001E-2</v>
      </c>
      <c r="F3747">
        <v>9.5000000000000001E-2</v>
      </c>
      <c r="G3747">
        <v>9000</v>
      </c>
      <c r="I3747" t="str">
        <f t="shared" si="523"/>
        <v/>
      </c>
      <c r="J3747" t="str">
        <f t="shared" si="524"/>
        <v/>
      </c>
      <c r="K3747" t="str">
        <f t="shared" si="525"/>
        <v>Oversold Above %D</v>
      </c>
      <c r="M3747" s="11" t="str">
        <f t="shared" si="529"/>
        <v/>
      </c>
      <c r="O3747">
        <f>IF(ROW($E3747)&lt;=VALUE(LEFT(O$1,FIND("-",O$1,1)-1)),0,IF(ROW($E3747)=VALUE(LEFT(O$1,FIND("-",O$1,1)-1))+1,AVERAGE(INDEX($E:$E,ROW($E3747)-VALUE(LEFT(O$1,FIND("-",O$1,1)-1))):$E3747),($E3747*(2/(VALUE(LEFT(O$1,FIND("-",O$1,1)-1))+1)))+(O3746*(1-(2/(VALUE(LEFT(O$1,FIND("-",O$1,1)-1))+1))))))</f>
        <v>0.10877322676564657</v>
      </c>
      <c r="Q3747">
        <f>IF(ROW($E3747)&lt;=VALUE(LEFT(Q$1,FIND("-",Q$1,1)-1)),0,IF(ROW($E3747)=VALUE(LEFT(Q$1,FIND("-",Q$1,1)-1))+1,AVERAGE(INDEX($E:$E,ROW($E3747)-VALUE(LEFT(Q$1,FIND("-",Q$1,1)-1))):$E3747),($E3747*(2/(VALUE(LEFT(Q$1,FIND("-",Q$1,1)-1))+1)))+(Q3746*(1-(2/(VALUE(LEFT(Q$1,FIND("-",Q$1,1)-1))+1))))))</f>
        <v>9.9872128737963098E-2</v>
      </c>
      <c r="R3747">
        <f>IF(ROW($E3747)&lt;=VALUE(LEFT(R$1,FIND("-",R$1,1)-1)),0,IF(ROW($E3747)=VALUE(LEFT(R$1,FIND("-",R$1,1)-1))+1,AVERAGE(INDEX($E:$E,ROW($E3747)-VALUE(LEFT(R$1,FIND("-",R$1,1)-1))):$E3747),($E3747*(2/(VALUE(LEFT(R$1,FIND("-",R$1,1)-1))+1)))+(R3746*(1-(2/(VALUE(LEFT(R$1,FIND("-",R$1,1)-1))+1))))))</f>
        <v>0.10178877249918092</v>
      </c>
      <c r="S3747">
        <f t="shared" si="526"/>
        <v>-1.9166437612178205E-3</v>
      </c>
      <c r="T3747">
        <f>IF(ROW($E3747)&lt;=MAX(VALUE(LEFT(Q$1,FIND("-",Q$1,1)-1)),VALUE(LEFT(R$1,FIND("-",R$1,1)-1)))+VALUE(LEFT(T$1,FIND("-",T$1,1)-1))-1,0,IF(ROW($E3747)=MAX(VALUE(LEFT(Q$1,FIND("-",Q$1,1)-1)),VALUE(LEFT(R$1,FIND("-",R$1,1)-1)))+VALUE(LEFT(T$1,FIND("-",T$1,1)-1)),AVERAGE(INDEX($S:$S,ROW(S3747)-VALUE(LEFT(T$1,FIND("-",T$1,1)-1))+1):S3747),($S3747*(2/(VALUE(LEFT(T$1,FIND("-",T$1,1)-1))+1)))+(T3746*(1-(2/(VALUE(LEFT(T$1,FIND("-",T$1,1)-1))+1))))))</f>
        <v>-1.011091435988669E-3</v>
      </c>
      <c r="V3747">
        <f t="shared" si="527"/>
        <v>0</v>
      </c>
      <c r="W3747">
        <f>IF(ROW($E3747)&lt;=VALUE(LEFT(W$1,FIND("-",W$1,1)-1))+1,0,IF(ROW($E3746)=VALUE(LEFT(W$1,FIND("-",W$1,1)-1))+1,100-100/(1+ABS((SUMIF(INDEX($V:$V,ROW($V3747)-VALUE(LEFT(W$1,FIND("-",W$1,1)-1))+1):$V3747,"&gt;0",INDEX($V:$V,ROW($V3747)-VALUE(LEFT(W$1,FIND("-",W$1,1)-1))+1):$V3747)/COUNTIF(INDEX($V:$V,ROW($V3747)-VALUE(LEFT(W$1,FIND("-",W$1,1)-1))+1):$V3747,"&gt;0"))/(SUMIF(INDEX($V:$V,ROW($V3747)-VALUE(LEFT(W$1,FIND("-",W$1,1)-1))+1):$V3747,"&lt;0",INDEX($V:$V,ROW($V3747)-VALUE(LEFT(W$1,FIND("-",W$1,1)-1))+1):$V3747)/COUNTIF(INDEX($V:$V,ROW($V3747)-VALUE(LEFT(W$1,FIND("-",W$1,1)-1))+1):$V3747,"&lt;0")))),100-100/(1+ABS((SUMIF(INDEX($V:$V,ROW($V3747)-VALUE(LEFT(W$1,FIND("-",W$1,1)-1))+1):$V3747,"&gt;0",INDEX($V:$V,ROW($V3747)-VALUE(LEFT(W$1,FIND("-",W$1,1)-1))+1):$V3747)/VALUE(LEFT(W$1,FIND("-",W$1,1)-1)))/(SUMIF(INDEX($V:$V,ROW($V3747)-VALUE(LEFT(W$1,FIND("-",W$1,1)-1))+1):$V3747,"&lt;0",INDEX($V:$V,ROW($V3747)-VALUE(LEFT(W$1,FIND("-",W$1,1)-1))+1):$V3747)/VALUE(LEFT(W$1,FIND("-",W$1,1)-1)))))))</f>
        <v>44.444444444444429</v>
      </c>
      <c r="Y3747">
        <f>IF(ROW($E3747)&lt;=VALUE(LEFT(Y$1,FIND("-",Y$1,1)-1)),0,MAX(INDEX(C:C,ROW(C3747)-VALUE(LEFT(Y$1,FIND("-",Y$1,1)-1))+1):C3747))</f>
        <v>0.11</v>
      </c>
      <c r="Z3747">
        <f>IF(ROW($E3747)&lt;=VALUE(LEFT(Z$1,FIND("-",Z$1,1)-1)),0,MIN(INDEX(D:D,ROW(D3747)-VALUE(LEFT(Z$1,FIND("-",Z$1,1)-1))+1):D3747))</f>
        <v>9.5000000000000001E-2</v>
      </c>
      <c r="AA3747">
        <f t="shared" si="531"/>
        <v>0</v>
      </c>
      <c r="AB3747">
        <f>IF(ROW($AA3747)&lt;=VALUE(LEFT(AA$1,FIND("-",AA$1,1)-1))+VALUE(LEFT(AB$1,FIND("-",AB$1,1)-1)-1),0,AVERAGE(INDEX($AA:$AA,ROW($AA3747)-VALUE(LEFT(AB$1,FIND("-",AB$1,1)-1))+1):$AA3747))</f>
        <v>0</v>
      </c>
      <c r="AC3747">
        <f>IF(ROW($AA3747)&lt;=VALUE(LEFT(AA$1,FIND("-",AA$1,1)-1))+VALUE(LEFT(AB$1,FIND("-",AB$1,1)-1)-1)+VALUE(LEFT(AC$1,FIND("-",AC$1,1)-1)-1),0,AVERAGE(INDEX($AB:$AB,ROW($AB3747)-VALUE(LEFT(AC$1,FIND("-",AC$1,1)-1))+1):$AB3747))</f>
        <v>18.518518518518515</v>
      </c>
      <c r="AE3747">
        <f t="shared" si="528"/>
        <v>351095344</v>
      </c>
      <c r="AG3747" t="str">
        <f t="shared" si="530"/>
        <v/>
      </c>
    </row>
    <row r="3748" spans="1:33" x14ac:dyDescent="0.25">
      <c r="A3748" s="6">
        <v>42577</v>
      </c>
      <c r="B3748">
        <v>0.1</v>
      </c>
      <c r="C3748">
        <v>0.1</v>
      </c>
      <c r="D3748">
        <v>9.5000000000000001E-2</v>
      </c>
      <c r="E3748">
        <v>0.1</v>
      </c>
      <c r="F3748">
        <v>0.1</v>
      </c>
      <c r="G3748">
        <v>70000</v>
      </c>
      <c r="I3748" t="str">
        <f t="shared" si="523"/>
        <v/>
      </c>
      <c r="J3748" t="str">
        <f t="shared" si="524"/>
        <v/>
      </c>
      <c r="K3748" t="str">
        <f t="shared" si="525"/>
        <v>Oversold Below %D</v>
      </c>
      <c r="M3748" s="11" t="str">
        <f t="shared" si="529"/>
        <v/>
      </c>
      <c r="O3748">
        <f>IF(ROW($E3748)&lt;=VALUE(LEFT(O$1,FIND("-",O$1,1)-1)),0,IF(ROW($E3748)=VALUE(LEFT(O$1,FIND("-",O$1,1)-1))+1,AVERAGE(INDEX($E:$E,ROW($E3748)-VALUE(LEFT(O$1,FIND("-",O$1,1)-1))):$E3748),($E3748*(2/(VALUE(LEFT(O$1,FIND("-",O$1,1)-1))+1)))+(O3747*(1-(2/(VALUE(LEFT(O$1,FIND("-",O$1,1)-1))+1))))))</f>
        <v>0.10868593097693367</v>
      </c>
      <c r="Q3748">
        <f>IF(ROW($E3748)&lt;=VALUE(LEFT(Q$1,FIND("-",Q$1,1)-1)),0,IF(ROW($E3748)=VALUE(LEFT(Q$1,FIND("-",Q$1,1)-1))+1,AVERAGE(INDEX($E:$E,ROW($E3748)-VALUE(LEFT(Q$1,FIND("-",Q$1,1)-1))):$E3748),($E3748*(2/(VALUE(LEFT(Q$1,FIND("-",Q$1,1)-1))+1)))+(Q3747*(1-(2/(VALUE(LEFT(Q$1,FIND("-",Q$1,1)-1))+1))))))</f>
        <v>9.9891801239814934E-2</v>
      </c>
      <c r="R3748">
        <f>IF(ROW($E3748)&lt;=VALUE(LEFT(R$1,FIND("-",R$1,1)-1)),0,IF(ROW($E3748)=VALUE(LEFT(R$1,FIND("-",R$1,1)-1))+1,AVERAGE(INDEX($E:$E,ROW($E3748)-VALUE(LEFT(R$1,FIND("-",R$1,1)-1))):$E3748),($E3748*(2/(VALUE(LEFT(R$1,FIND("-",R$1,1)-1))+1)))+(R3747*(1-(2/(VALUE(LEFT(R$1,FIND("-",R$1,1)-1))+1))))))</f>
        <v>0.10165627083257492</v>
      </c>
      <c r="S3748">
        <f t="shared" si="526"/>
        <v>-1.7644695927599846E-3</v>
      </c>
      <c r="T3748">
        <f>IF(ROW($E3748)&lt;=MAX(VALUE(LEFT(Q$1,FIND("-",Q$1,1)-1)),VALUE(LEFT(R$1,FIND("-",R$1,1)-1)))+VALUE(LEFT(T$1,FIND("-",T$1,1)-1))-1,0,IF(ROW($E3748)=MAX(VALUE(LEFT(Q$1,FIND("-",Q$1,1)-1)),VALUE(LEFT(R$1,FIND("-",R$1,1)-1)))+VALUE(LEFT(T$1,FIND("-",T$1,1)-1)),AVERAGE(INDEX($S:$S,ROW(S3748)-VALUE(LEFT(T$1,FIND("-",T$1,1)-1))+1):S3748),($S3748*(2/(VALUE(LEFT(T$1,FIND("-",T$1,1)-1))+1)))+(T3747*(1-(2/(VALUE(LEFT(T$1,FIND("-",T$1,1)-1))+1))))))</f>
        <v>-1.1617670673429322E-3</v>
      </c>
      <c r="V3748">
        <f t="shared" si="527"/>
        <v>5.0000000000000044E-3</v>
      </c>
      <c r="W3748">
        <f>IF(ROW($E3748)&lt;=VALUE(LEFT(W$1,FIND("-",W$1,1)-1))+1,0,IF(ROW($E3747)=VALUE(LEFT(W$1,FIND("-",W$1,1)-1))+1,100-100/(1+ABS((SUMIF(INDEX($V:$V,ROW($V3748)-VALUE(LEFT(W$1,FIND("-",W$1,1)-1))+1):$V3748,"&gt;0",INDEX($V:$V,ROW($V3748)-VALUE(LEFT(W$1,FIND("-",W$1,1)-1))+1):$V3748)/COUNTIF(INDEX($V:$V,ROW($V3748)-VALUE(LEFT(W$1,FIND("-",W$1,1)-1))+1):$V3748,"&gt;0"))/(SUMIF(INDEX($V:$V,ROW($V3748)-VALUE(LEFT(W$1,FIND("-",W$1,1)-1))+1):$V3748,"&lt;0",INDEX($V:$V,ROW($V3748)-VALUE(LEFT(W$1,FIND("-",W$1,1)-1))+1):$V3748)/COUNTIF(INDEX($V:$V,ROW($V3748)-VALUE(LEFT(W$1,FIND("-",W$1,1)-1))+1):$V3748,"&lt;0")))),100-100/(1+ABS((SUMIF(INDEX($V:$V,ROW($V3748)-VALUE(LEFT(W$1,FIND("-",W$1,1)-1))+1):$V3748,"&gt;0",INDEX($V:$V,ROW($V3748)-VALUE(LEFT(W$1,FIND("-",W$1,1)-1))+1):$V3748)/VALUE(LEFT(W$1,FIND("-",W$1,1)-1)))/(SUMIF(INDEX($V:$V,ROW($V3748)-VALUE(LEFT(W$1,FIND("-",W$1,1)-1))+1):$V3748,"&lt;0",INDEX($V:$V,ROW($V3748)-VALUE(LEFT(W$1,FIND("-",W$1,1)-1))+1):$V3748)/VALUE(LEFT(W$1,FIND("-",W$1,1)-1)))))))</f>
        <v>50</v>
      </c>
      <c r="Y3748">
        <f>IF(ROW($E3748)&lt;=VALUE(LEFT(Y$1,FIND("-",Y$1,1)-1)),0,MAX(INDEX(C:C,ROW(C3748)-VALUE(LEFT(Y$1,FIND("-",Y$1,1)-1))+1):C3748))</f>
        <v>0.11</v>
      </c>
      <c r="Z3748">
        <f>IF(ROW($E3748)&lt;=VALUE(LEFT(Z$1,FIND("-",Z$1,1)-1)),0,MIN(INDEX(D:D,ROW(D3748)-VALUE(LEFT(Z$1,FIND("-",Z$1,1)-1))+1):D3748))</f>
        <v>9.5000000000000001E-2</v>
      </c>
      <c r="AA3748">
        <f t="shared" si="531"/>
        <v>33.333333333333364</v>
      </c>
      <c r="AB3748">
        <f>IF(ROW($AA3748)&lt;=VALUE(LEFT(AA$1,FIND("-",AA$1,1)-1))+VALUE(LEFT(AB$1,FIND("-",AB$1,1)-1)-1),0,AVERAGE(INDEX($AA:$AA,ROW($AA3748)-VALUE(LEFT(AB$1,FIND("-",AB$1,1)-1))+1):$AA3748))</f>
        <v>11.111111111111121</v>
      </c>
      <c r="AC3748">
        <f>IF(ROW($AA3748)&lt;=VALUE(LEFT(AA$1,FIND("-",AA$1,1)-1))+VALUE(LEFT(AB$1,FIND("-",AB$1,1)-1)-1)+VALUE(LEFT(AC$1,FIND("-",AC$1,1)-1)-1),0,AVERAGE(INDEX($AB:$AB,ROW($AB3748)-VALUE(LEFT(AC$1,FIND("-",AC$1,1)-1))+1):$AB3748))</f>
        <v>11.111111111111112</v>
      </c>
      <c r="AE3748">
        <f t="shared" si="528"/>
        <v>351165344</v>
      </c>
      <c r="AG3748" t="str">
        <f t="shared" si="530"/>
        <v/>
      </c>
    </row>
    <row r="3749" spans="1:33" x14ac:dyDescent="0.25">
      <c r="A3749" s="6">
        <v>42578</v>
      </c>
      <c r="B3749">
        <v>0.1</v>
      </c>
      <c r="C3749">
        <v>0.1</v>
      </c>
      <c r="D3749">
        <v>0.1</v>
      </c>
      <c r="E3749">
        <v>0.1</v>
      </c>
      <c r="F3749">
        <v>0.1</v>
      </c>
      <c r="G3749">
        <v>0</v>
      </c>
      <c r="I3749" t="str">
        <f t="shared" si="523"/>
        <v/>
      </c>
      <c r="J3749" t="str">
        <f t="shared" si="524"/>
        <v/>
      </c>
      <c r="K3749" t="str">
        <f t="shared" si="525"/>
        <v>Oversold Below %D</v>
      </c>
      <c r="M3749" s="11" t="str">
        <f t="shared" si="529"/>
        <v/>
      </c>
      <c r="O3749">
        <f>IF(ROW($E3749)&lt;=VALUE(LEFT(O$1,FIND("-",O$1,1)-1)),0,IF(ROW($E3749)=VALUE(LEFT(O$1,FIND("-",O$1,1)-1))+1,AVERAGE(INDEX($E:$E,ROW($E3749)-VALUE(LEFT(O$1,FIND("-",O$1,1)-1))):$E3749),($E3749*(2/(VALUE(LEFT(O$1,FIND("-",O$1,1)-1))+1)))+(O3748*(1-(2/(VALUE(LEFT(O$1,FIND("-",O$1,1)-1))+1))))))</f>
        <v>0.10859950380303385</v>
      </c>
      <c r="Q3749">
        <f>IF(ROW($E3749)&lt;=VALUE(LEFT(Q$1,FIND("-",Q$1,1)-1)),0,IF(ROW($E3749)=VALUE(LEFT(Q$1,FIND("-",Q$1,1)-1))+1,AVERAGE(INDEX($E:$E,ROW($E3749)-VALUE(LEFT(Q$1,FIND("-",Q$1,1)-1))):$E3749),($E3749*(2/(VALUE(LEFT(Q$1,FIND("-",Q$1,1)-1))+1)))+(Q3748*(1-(2/(VALUE(LEFT(Q$1,FIND("-",Q$1,1)-1))+1))))))</f>
        <v>9.9908447202920331E-2</v>
      </c>
      <c r="R3749">
        <f>IF(ROW($E3749)&lt;=VALUE(LEFT(R$1,FIND("-",R$1,1)-1)),0,IF(ROW($E3749)=VALUE(LEFT(R$1,FIND("-",R$1,1)-1))+1,AVERAGE(INDEX($E:$E,ROW($E3749)-VALUE(LEFT(R$1,FIND("-",R$1,1)-1))):$E3749),($E3749*(2/(VALUE(LEFT(R$1,FIND("-",R$1,1)-1))+1)))+(R3748*(1-(2/(VALUE(LEFT(R$1,FIND("-",R$1,1)-1))+1))))))</f>
        <v>0.10153358410423603</v>
      </c>
      <c r="S3749">
        <f t="shared" si="526"/>
        <v>-1.6251369013157019E-3</v>
      </c>
      <c r="T3749">
        <f>IF(ROW($E3749)&lt;=MAX(VALUE(LEFT(Q$1,FIND("-",Q$1,1)-1)),VALUE(LEFT(R$1,FIND("-",R$1,1)-1)))+VALUE(LEFT(T$1,FIND("-",T$1,1)-1))-1,0,IF(ROW($E3749)=MAX(VALUE(LEFT(Q$1,FIND("-",Q$1,1)-1)),VALUE(LEFT(R$1,FIND("-",R$1,1)-1)))+VALUE(LEFT(T$1,FIND("-",T$1,1)-1)),AVERAGE(INDEX($S:$S,ROW(S3749)-VALUE(LEFT(T$1,FIND("-",T$1,1)-1))+1):S3749),($S3749*(2/(VALUE(LEFT(T$1,FIND("-",T$1,1)-1))+1)))+(T3748*(1-(2/(VALUE(LEFT(T$1,FIND("-",T$1,1)-1))+1))))))</f>
        <v>-1.254441034137486E-3</v>
      </c>
      <c r="V3749">
        <f t="shared" si="527"/>
        <v>0</v>
      </c>
      <c r="W3749">
        <f>IF(ROW($E3749)&lt;=VALUE(LEFT(W$1,FIND("-",W$1,1)-1))+1,0,IF(ROW($E3748)=VALUE(LEFT(W$1,FIND("-",W$1,1)-1))+1,100-100/(1+ABS((SUMIF(INDEX($V:$V,ROW($V3749)-VALUE(LEFT(W$1,FIND("-",W$1,1)-1))+1):$V3749,"&gt;0",INDEX($V:$V,ROW($V3749)-VALUE(LEFT(W$1,FIND("-",W$1,1)-1))+1):$V3749)/COUNTIF(INDEX($V:$V,ROW($V3749)-VALUE(LEFT(W$1,FIND("-",W$1,1)-1))+1):$V3749,"&gt;0"))/(SUMIF(INDEX($V:$V,ROW($V3749)-VALUE(LEFT(W$1,FIND("-",W$1,1)-1))+1):$V3749,"&lt;0",INDEX($V:$V,ROW($V3749)-VALUE(LEFT(W$1,FIND("-",W$1,1)-1))+1):$V3749)/COUNTIF(INDEX($V:$V,ROW($V3749)-VALUE(LEFT(W$1,FIND("-",W$1,1)-1))+1):$V3749,"&lt;0")))),100-100/(1+ABS((SUMIF(INDEX($V:$V,ROW($V3749)-VALUE(LEFT(W$1,FIND("-",W$1,1)-1))+1):$V3749,"&gt;0",INDEX($V:$V,ROW($V3749)-VALUE(LEFT(W$1,FIND("-",W$1,1)-1))+1):$V3749)/VALUE(LEFT(W$1,FIND("-",W$1,1)-1)))/(SUMIF(INDEX($V:$V,ROW($V3749)-VALUE(LEFT(W$1,FIND("-",W$1,1)-1))+1):$V3749,"&lt;0",INDEX($V:$V,ROW($V3749)-VALUE(LEFT(W$1,FIND("-",W$1,1)-1))+1):$V3749)/VALUE(LEFT(W$1,FIND("-",W$1,1)-1)))))))</f>
        <v>50</v>
      </c>
      <c r="Y3749">
        <f>IF(ROW($E3749)&lt;=VALUE(LEFT(Y$1,FIND("-",Y$1,1)-1)),0,MAX(INDEX(C:C,ROW(C3749)-VALUE(LEFT(Y$1,FIND("-",Y$1,1)-1))+1):C3749))</f>
        <v>0.11</v>
      </c>
      <c r="Z3749">
        <f>IF(ROW($E3749)&lt;=VALUE(LEFT(Z$1,FIND("-",Z$1,1)-1)),0,MIN(INDEX(D:D,ROW(D3749)-VALUE(LEFT(Z$1,FIND("-",Z$1,1)-1))+1):D3749))</f>
        <v>9.5000000000000001E-2</v>
      </c>
      <c r="AA3749">
        <f t="shared" si="531"/>
        <v>33.333333333333364</v>
      </c>
      <c r="AB3749">
        <f>IF(ROW($AA3749)&lt;=VALUE(LEFT(AA$1,FIND("-",AA$1,1)-1))+VALUE(LEFT(AB$1,FIND("-",AB$1,1)-1)-1),0,AVERAGE(INDEX($AA:$AA,ROW($AA3749)-VALUE(LEFT(AB$1,FIND("-",AB$1,1)-1))+1):$AA3749))</f>
        <v>22.222222222222243</v>
      </c>
      <c r="AC3749">
        <f>IF(ROW($AA3749)&lt;=VALUE(LEFT(AA$1,FIND("-",AA$1,1)-1))+VALUE(LEFT(AB$1,FIND("-",AB$1,1)-1)-1)+VALUE(LEFT(AC$1,FIND("-",AC$1,1)-1)-1),0,AVERAGE(INDEX($AB:$AB,ROW($AB3749)-VALUE(LEFT(AC$1,FIND("-",AC$1,1)-1))+1):$AB3749))</f>
        <v>11.111111111111121</v>
      </c>
      <c r="AE3749">
        <f t="shared" si="528"/>
        <v>351165344</v>
      </c>
      <c r="AG3749" t="str">
        <f t="shared" si="530"/>
        <v/>
      </c>
    </row>
    <row r="3750" spans="1:33" x14ac:dyDescent="0.25">
      <c r="A3750" s="6">
        <v>42579</v>
      </c>
      <c r="B3750">
        <v>9.5000000000000001E-2</v>
      </c>
      <c r="C3750">
        <v>9.5000000000000001E-2</v>
      </c>
      <c r="D3750">
        <v>9.5000000000000001E-2</v>
      </c>
      <c r="E3750">
        <v>9.5000000000000001E-2</v>
      </c>
      <c r="F3750">
        <v>9.5000000000000001E-2</v>
      </c>
      <c r="G3750">
        <v>381800</v>
      </c>
      <c r="I3750" t="str">
        <f t="shared" si="523"/>
        <v/>
      </c>
      <c r="J3750" t="str">
        <f t="shared" si="524"/>
        <v/>
      </c>
      <c r="K3750" t="str">
        <f t="shared" si="525"/>
        <v>Oversold Below %D</v>
      </c>
      <c r="M3750" s="11" t="str">
        <f t="shared" si="529"/>
        <v/>
      </c>
      <c r="O3750">
        <f>IF(ROW($E3750)&lt;=VALUE(LEFT(O$1,FIND("-",O$1,1)-1)),0,IF(ROW($E3750)=VALUE(LEFT(O$1,FIND("-",O$1,1)-1))+1,AVERAGE(INDEX($E:$E,ROW($E3750)-VALUE(LEFT(O$1,FIND("-",O$1,1)-1))):$E3750),($E3750*(2/(VALUE(LEFT(O$1,FIND("-",O$1,1)-1))+1)))+(O3749*(1-(2/(VALUE(LEFT(O$1,FIND("-",O$1,1)-1))+1))))))</f>
        <v>0.10846418535723253</v>
      </c>
      <c r="Q3750">
        <f>IF(ROW($E3750)&lt;=VALUE(LEFT(Q$1,FIND("-",Q$1,1)-1)),0,IF(ROW($E3750)=VALUE(LEFT(Q$1,FIND("-",Q$1,1)-1))+1,AVERAGE(INDEX($E:$E,ROW($E3750)-VALUE(LEFT(Q$1,FIND("-",Q$1,1)-1))):$E3750),($E3750*(2/(VALUE(LEFT(Q$1,FIND("-",Q$1,1)-1))+1)))+(Q3749*(1-(2/(VALUE(LEFT(Q$1,FIND("-",Q$1,1)-1))+1))))))</f>
        <v>9.9153301479394121E-2</v>
      </c>
      <c r="R3750">
        <f>IF(ROW($E3750)&lt;=VALUE(LEFT(R$1,FIND("-",R$1,1)-1)),0,IF(ROW($E3750)=VALUE(LEFT(R$1,FIND("-",R$1,1)-1))+1,AVERAGE(INDEX($E:$E,ROW($E3750)-VALUE(LEFT(R$1,FIND("-",R$1,1)-1))):$E3750),($E3750*(2/(VALUE(LEFT(R$1,FIND("-",R$1,1)-1))+1)))+(R3749*(1-(2/(VALUE(LEFT(R$1,FIND("-",R$1,1)-1))+1))))))</f>
        <v>0.10104961491132966</v>
      </c>
      <c r="S3750">
        <f t="shared" si="526"/>
        <v>-1.8963134319355396E-3</v>
      </c>
      <c r="T3750">
        <f>IF(ROW($E3750)&lt;=MAX(VALUE(LEFT(Q$1,FIND("-",Q$1,1)-1)),VALUE(LEFT(R$1,FIND("-",R$1,1)-1)))+VALUE(LEFT(T$1,FIND("-",T$1,1)-1))-1,0,IF(ROW($E3750)=MAX(VALUE(LEFT(Q$1,FIND("-",Q$1,1)-1)),VALUE(LEFT(R$1,FIND("-",R$1,1)-1)))+VALUE(LEFT(T$1,FIND("-",T$1,1)-1)),AVERAGE(INDEX($S:$S,ROW(S3750)-VALUE(LEFT(T$1,FIND("-",T$1,1)-1))+1):S3750),($S3750*(2/(VALUE(LEFT(T$1,FIND("-",T$1,1)-1))+1)))+(T3749*(1-(2/(VALUE(LEFT(T$1,FIND("-",T$1,1)-1))+1))))))</f>
        <v>-1.3828155136970969E-3</v>
      </c>
      <c r="V3750">
        <f t="shared" si="527"/>
        <v>-5.0000000000000044E-3</v>
      </c>
      <c r="W3750">
        <f>IF(ROW($E3750)&lt;=VALUE(LEFT(W$1,FIND("-",W$1,1)-1))+1,0,IF(ROW($E3749)=VALUE(LEFT(W$1,FIND("-",W$1,1)-1))+1,100-100/(1+ABS((SUMIF(INDEX($V:$V,ROW($V3750)-VALUE(LEFT(W$1,FIND("-",W$1,1)-1))+1):$V3750,"&gt;0",INDEX($V:$V,ROW($V3750)-VALUE(LEFT(W$1,FIND("-",W$1,1)-1))+1):$V3750)/COUNTIF(INDEX($V:$V,ROW($V3750)-VALUE(LEFT(W$1,FIND("-",W$1,1)-1))+1):$V3750,"&gt;0"))/(SUMIF(INDEX($V:$V,ROW($V3750)-VALUE(LEFT(W$1,FIND("-",W$1,1)-1))+1):$V3750,"&lt;0",INDEX($V:$V,ROW($V3750)-VALUE(LEFT(W$1,FIND("-",W$1,1)-1))+1):$V3750)/COUNTIF(INDEX($V:$V,ROW($V3750)-VALUE(LEFT(W$1,FIND("-",W$1,1)-1))+1):$V3750,"&lt;0")))),100-100/(1+ABS((SUMIF(INDEX($V:$V,ROW($V3750)-VALUE(LEFT(W$1,FIND("-",W$1,1)-1))+1):$V3750,"&gt;0",INDEX($V:$V,ROW($V3750)-VALUE(LEFT(W$1,FIND("-",W$1,1)-1))+1):$V3750)/VALUE(LEFT(W$1,FIND("-",W$1,1)-1)))/(SUMIF(INDEX($V:$V,ROW($V3750)-VALUE(LEFT(W$1,FIND("-",W$1,1)-1))+1):$V3750,"&lt;0",INDEX($V:$V,ROW($V3750)-VALUE(LEFT(W$1,FIND("-",W$1,1)-1))+1):$V3750)/VALUE(LEFT(W$1,FIND("-",W$1,1)-1)))))))</f>
        <v>45.454545454545446</v>
      </c>
      <c r="Y3750">
        <f>IF(ROW($E3750)&lt;=VALUE(LEFT(Y$1,FIND("-",Y$1,1)-1)),0,MAX(INDEX(C:C,ROW(C3750)-VALUE(LEFT(Y$1,FIND("-",Y$1,1)-1))+1):C3750))</f>
        <v>0.11</v>
      </c>
      <c r="Z3750">
        <f>IF(ROW($E3750)&lt;=VALUE(LEFT(Z$1,FIND("-",Z$1,1)-1)),0,MIN(INDEX(D:D,ROW(D3750)-VALUE(LEFT(Z$1,FIND("-",Z$1,1)-1))+1):D3750))</f>
        <v>9.5000000000000001E-2</v>
      </c>
      <c r="AA3750">
        <f t="shared" si="531"/>
        <v>0</v>
      </c>
      <c r="AB3750">
        <f>IF(ROW($AA3750)&lt;=VALUE(LEFT(AA$1,FIND("-",AA$1,1)-1))+VALUE(LEFT(AB$1,FIND("-",AB$1,1)-1)-1),0,AVERAGE(INDEX($AA:$AA,ROW($AA3750)-VALUE(LEFT(AB$1,FIND("-",AB$1,1)-1))+1):$AA3750))</f>
        <v>22.222222222222243</v>
      </c>
      <c r="AC3750">
        <f>IF(ROW($AA3750)&lt;=VALUE(LEFT(AA$1,FIND("-",AA$1,1)-1))+VALUE(LEFT(AB$1,FIND("-",AB$1,1)-1)-1)+VALUE(LEFT(AC$1,FIND("-",AC$1,1)-1)-1),0,AVERAGE(INDEX($AB:$AB,ROW($AB3750)-VALUE(LEFT(AC$1,FIND("-",AC$1,1)-1))+1):$AB3750))</f>
        <v>18.518518518518537</v>
      </c>
      <c r="AE3750">
        <f t="shared" si="528"/>
        <v>350783544</v>
      </c>
      <c r="AG3750" t="str">
        <f t="shared" si="530"/>
        <v/>
      </c>
    </row>
    <row r="3751" spans="1:33" x14ac:dyDescent="0.25">
      <c r="A3751" s="6">
        <v>42580</v>
      </c>
      <c r="B3751">
        <v>9.5000000000000001E-2</v>
      </c>
      <c r="C3751">
        <v>9.5000000000000001E-2</v>
      </c>
      <c r="D3751">
        <v>9.5000000000000001E-2</v>
      </c>
      <c r="E3751">
        <v>9.5000000000000001E-2</v>
      </c>
      <c r="F3751">
        <v>9.5000000000000001E-2</v>
      </c>
      <c r="G3751">
        <v>101000</v>
      </c>
      <c r="I3751" t="str">
        <f t="shared" si="523"/>
        <v/>
      </c>
      <c r="J3751" t="str">
        <f t="shared" si="524"/>
        <v/>
      </c>
      <c r="K3751" t="str">
        <f t="shared" si="525"/>
        <v>Oversold Above %D</v>
      </c>
      <c r="M3751" s="11" t="str">
        <f t="shared" si="529"/>
        <v/>
      </c>
      <c r="O3751">
        <f>IF(ROW($E3751)&lt;=VALUE(LEFT(O$1,FIND("-",O$1,1)-1)),0,IF(ROW($E3751)=VALUE(LEFT(O$1,FIND("-",O$1,1)-1))+1,AVERAGE(INDEX($E:$E,ROW($E3751)-VALUE(LEFT(O$1,FIND("-",O$1,1)-1))):$E3751),($E3751*(2/(VALUE(LEFT(O$1,FIND("-",O$1,1)-1))+1)))+(O3750*(1-(2/(VALUE(LEFT(O$1,FIND("-",O$1,1)-1))+1))))))</f>
        <v>0.10833021336362823</v>
      </c>
      <c r="Q3751">
        <f>IF(ROW($E3751)&lt;=VALUE(LEFT(Q$1,FIND("-",Q$1,1)-1)),0,IF(ROW($E3751)=VALUE(LEFT(Q$1,FIND("-",Q$1,1)-1))+1,AVERAGE(INDEX($E:$E,ROW($E3751)-VALUE(LEFT(Q$1,FIND("-",Q$1,1)-1))):$E3751),($E3751*(2/(VALUE(LEFT(Q$1,FIND("-",Q$1,1)-1))+1)))+(Q3750*(1-(2/(VALUE(LEFT(Q$1,FIND("-",Q$1,1)-1))+1))))))</f>
        <v>9.8514332021025788E-2</v>
      </c>
      <c r="R3751">
        <f>IF(ROW($E3751)&lt;=VALUE(LEFT(R$1,FIND("-",R$1,1)-1)),0,IF(ROW($E3751)=VALUE(LEFT(R$1,FIND("-",R$1,1)-1))+1,AVERAGE(INDEX($E:$E,ROW($E3751)-VALUE(LEFT(R$1,FIND("-",R$1,1)-1))):$E3751),($E3751*(2/(VALUE(LEFT(R$1,FIND("-",R$1,1)-1))+1)))+(R3750*(1-(2/(VALUE(LEFT(R$1,FIND("-",R$1,1)-1))+1))))))</f>
        <v>0.1006014952882682</v>
      </c>
      <c r="S3751">
        <f t="shared" si="526"/>
        <v>-2.0871632672424117E-3</v>
      </c>
      <c r="T3751">
        <f>IF(ROW($E3751)&lt;=MAX(VALUE(LEFT(Q$1,FIND("-",Q$1,1)-1)),VALUE(LEFT(R$1,FIND("-",R$1,1)-1)))+VALUE(LEFT(T$1,FIND("-",T$1,1)-1))-1,0,IF(ROW($E3751)=MAX(VALUE(LEFT(Q$1,FIND("-",Q$1,1)-1)),VALUE(LEFT(R$1,FIND("-",R$1,1)-1)))+VALUE(LEFT(T$1,FIND("-",T$1,1)-1)),AVERAGE(INDEX($S:$S,ROW(S3751)-VALUE(LEFT(T$1,FIND("-",T$1,1)-1))+1):S3751),($S3751*(2/(VALUE(LEFT(T$1,FIND("-",T$1,1)-1))+1)))+(T3750*(1-(2/(VALUE(LEFT(T$1,FIND("-",T$1,1)-1))+1))))))</f>
        <v>-1.52368506440616E-3</v>
      </c>
      <c r="V3751">
        <f t="shared" si="527"/>
        <v>0</v>
      </c>
      <c r="W3751">
        <f>IF(ROW($E3751)&lt;=VALUE(LEFT(W$1,FIND("-",W$1,1)-1))+1,0,IF(ROW($E3750)=VALUE(LEFT(W$1,FIND("-",W$1,1)-1))+1,100-100/(1+ABS((SUMIF(INDEX($V:$V,ROW($V3751)-VALUE(LEFT(W$1,FIND("-",W$1,1)-1))+1):$V3751,"&gt;0",INDEX($V:$V,ROW($V3751)-VALUE(LEFT(W$1,FIND("-",W$1,1)-1))+1):$V3751)/COUNTIF(INDEX($V:$V,ROW($V3751)-VALUE(LEFT(W$1,FIND("-",W$1,1)-1))+1):$V3751,"&gt;0"))/(SUMIF(INDEX($V:$V,ROW($V3751)-VALUE(LEFT(W$1,FIND("-",W$1,1)-1))+1):$V3751,"&lt;0",INDEX($V:$V,ROW($V3751)-VALUE(LEFT(W$1,FIND("-",W$1,1)-1))+1):$V3751)/COUNTIF(INDEX($V:$V,ROW($V3751)-VALUE(LEFT(W$1,FIND("-",W$1,1)-1))+1):$V3751,"&lt;0")))),100-100/(1+ABS((SUMIF(INDEX($V:$V,ROW($V3751)-VALUE(LEFT(W$1,FIND("-",W$1,1)-1))+1):$V3751,"&gt;0",INDEX($V:$V,ROW($V3751)-VALUE(LEFT(W$1,FIND("-",W$1,1)-1))+1):$V3751)/VALUE(LEFT(W$1,FIND("-",W$1,1)-1)))/(SUMIF(INDEX($V:$V,ROW($V3751)-VALUE(LEFT(W$1,FIND("-",W$1,1)-1))+1):$V3751,"&lt;0",INDEX($V:$V,ROW($V3751)-VALUE(LEFT(W$1,FIND("-",W$1,1)-1))+1):$V3751)/VALUE(LEFT(W$1,FIND("-",W$1,1)-1)))))))</f>
        <v>33.333333333333329</v>
      </c>
      <c r="Y3751">
        <f>IF(ROW($E3751)&lt;=VALUE(LEFT(Y$1,FIND("-",Y$1,1)-1)),0,MAX(INDEX(C:C,ROW(C3751)-VALUE(LEFT(Y$1,FIND("-",Y$1,1)-1))+1):C3751))</f>
        <v>0.105</v>
      </c>
      <c r="Z3751">
        <f>IF(ROW($E3751)&lt;=VALUE(LEFT(Z$1,FIND("-",Z$1,1)-1)),0,MIN(INDEX(D:D,ROW(D3751)-VALUE(LEFT(Z$1,FIND("-",Z$1,1)-1))+1):D3751))</f>
        <v>9.5000000000000001E-2</v>
      </c>
      <c r="AA3751">
        <f t="shared" si="531"/>
        <v>0</v>
      </c>
      <c r="AB3751">
        <f>IF(ROW($AA3751)&lt;=VALUE(LEFT(AA$1,FIND("-",AA$1,1)-1))+VALUE(LEFT(AB$1,FIND("-",AB$1,1)-1)-1),0,AVERAGE(INDEX($AA:$AA,ROW($AA3751)-VALUE(LEFT(AB$1,FIND("-",AB$1,1)-1))+1):$AA3751))</f>
        <v>11.111111111111121</v>
      </c>
      <c r="AC3751">
        <f>IF(ROW($AA3751)&lt;=VALUE(LEFT(AA$1,FIND("-",AA$1,1)-1))+VALUE(LEFT(AB$1,FIND("-",AB$1,1)-1)-1)+VALUE(LEFT(AC$1,FIND("-",AC$1,1)-1)-1),0,AVERAGE(INDEX($AB:$AB,ROW($AB3751)-VALUE(LEFT(AC$1,FIND("-",AC$1,1)-1))+1):$AB3751))</f>
        <v>18.518518518518537</v>
      </c>
      <c r="AE3751">
        <f t="shared" si="528"/>
        <v>350783544</v>
      </c>
      <c r="AG3751" t="str">
        <f t="shared" si="530"/>
        <v/>
      </c>
    </row>
    <row r="3752" spans="1:33" x14ac:dyDescent="0.25">
      <c r="A3752" s="6">
        <v>42583</v>
      </c>
      <c r="B3752">
        <v>9.5000000000000001E-2</v>
      </c>
      <c r="C3752">
        <v>0.1</v>
      </c>
      <c r="D3752">
        <v>9.5000000000000001E-2</v>
      </c>
      <c r="E3752">
        <v>9.5000000000000001E-2</v>
      </c>
      <c r="F3752">
        <v>9.5000000000000001E-2</v>
      </c>
      <c r="G3752">
        <v>517500</v>
      </c>
      <c r="I3752" t="str">
        <f t="shared" si="523"/>
        <v/>
      </c>
      <c r="J3752" t="str">
        <f t="shared" si="524"/>
        <v/>
      </c>
      <c r="K3752" t="str">
        <f t="shared" si="525"/>
        <v>Oversold Above %D</v>
      </c>
      <c r="M3752" s="11" t="str">
        <f t="shared" si="529"/>
        <v/>
      </c>
      <c r="O3752">
        <f>IF(ROW($E3752)&lt;=VALUE(LEFT(O$1,FIND("-",O$1,1)-1)),0,IF(ROW($E3752)=VALUE(LEFT(O$1,FIND("-",O$1,1)-1))+1,AVERAGE(INDEX($E:$E,ROW($E3752)-VALUE(LEFT(O$1,FIND("-",O$1,1)-1))):$E3752),($E3752*(2/(VALUE(LEFT(O$1,FIND("-",O$1,1)-1))+1)))+(O3751*(1-(2/(VALUE(LEFT(O$1,FIND("-",O$1,1)-1))+1))))))</f>
        <v>0.10819757442468667</v>
      </c>
      <c r="Q3752">
        <f>IF(ROW($E3752)&lt;=VALUE(LEFT(Q$1,FIND("-",Q$1,1)-1)),0,IF(ROW($E3752)=VALUE(LEFT(Q$1,FIND("-",Q$1,1)-1))+1,AVERAGE(INDEX($E:$E,ROW($E3752)-VALUE(LEFT(Q$1,FIND("-",Q$1,1)-1))):$E3752),($E3752*(2/(VALUE(LEFT(Q$1,FIND("-",Q$1,1)-1))+1)))+(Q3751*(1-(2/(VALUE(LEFT(Q$1,FIND("-",Q$1,1)-1))+1))))))</f>
        <v>9.7973665556252587E-2</v>
      </c>
      <c r="R3752">
        <f>IF(ROW($E3752)&lt;=VALUE(LEFT(R$1,FIND("-",R$1,1)-1)),0,IF(ROW($E3752)=VALUE(LEFT(R$1,FIND("-",R$1,1)-1))+1,AVERAGE(INDEX($E:$E,ROW($E3752)-VALUE(LEFT(R$1,FIND("-",R$1,1)-1))):$E3752),($E3752*(2/(VALUE(LEFT(R$1,FIND("-",R$1,1)-1))+1)))+(R3751*(1-(2/(VALUE(LEFT(R$1,FIND("-",R$1,1)-1))+1))))))</f>
        <v>0.10018656971135945</v>
      </c>
      <c r="S3752">
        <f t="shared" si="526"/>
        <v>-2.2129041551068596E-3</v>
      </c>
      <c r="T3752">
        <f>IF(ROW($E3752)&lt;=MAX(VALUE(LEFT(Q$1,FIND("-",Q$1,1)-1)),VALUE(LEFT(R$1,FIND("-",R$1,1)-1)))+VALUE(LEFT(T$1,FIND("-",T$1,1)-1))-1,0,IF(ROW($E3752)=MAX(VALUE(LEFT(Q$1,FIND("-",Q$1,1)-1)),VALUE(LEFT(R$1,FIND("-",R$1,1)-1)))+VALUE(LEFT(T$1,FIND("-",T$1,1)-1)),AVERAGE(INDEX($S:$S,ROW(S3752)-VALUE(LEFT(T$1,FIND("-",T$1,1)-1))+1):S3752),($S3752*(2/(VALUE(LEFT(T$1,FIND("-",T$1,1)-1))+1)))+(T3751*(1-(2/(VALUE(LEFT(T$1,FIND("-",T$1,1)-1))+1))))))</f>
        <v>-1.6615288825462999E-3</v>
      </c>
      <c r="V3752">
        <f t="shared" si="527"/>
        <v>0</v>
      </c>
      <c r="W3752">
        <f>IF(ROW($E3752)&lt;=VALUE(LEFT(W$1,FIND("-",W$1,1)-1))+1,0,IF(ROW($E3751)=VALUE(LEFT(W$1,FIND("-",W$1,1)-1))+1,100-100/(1+ABS((SUMIF(INDEX($V:$V,ROW($V3752)-VALUE(LEFT(W$1,FIND("-",W$1,1)-1))+1):$V3752,"&gt;0",INDEX($V:$V,ROW($V3752)-VALUE(LEFT(W$1,FIND("-",W$1,1)-1))+1):$V3752)/COUNTIF(INDEX($V:$V,ROW($V3752)-VALUE(LEFT(W$1,FIND("-",W$1,1)-1))+1):$V3752,"&gt;0"))/(SUMIF(INDEX($V:$V,ROW($V3752)-VALUE(LEFT(W$1,FIND("-",W$1,1)-1))+1):$V3752,"&lt;0",INDEX($V:$V,ROW($V3752)-VALUE(LEFT(W$1,FIND("-",W$1,1)-1))+1):$V3752)/COUNTIF(INDEX($V:$V,ROW($V3752)-VALUE(LEFT(W$1,FIND("-",W$1,1)-1))+1):$V3752,"&lt;0")))),100-100/(1+ABS((SUMIF(INDEX($V:$V,ROW($V3752)-VALUE(LEFT(W$1,FIND("-",W$1,1)-1))+1):$V3752,"&gt;0",INDEX($V:$V,ROW($V3752)-VALUE(LEFT(W$1,FIND("-",W$1,1)-1))+1):$V3752)/VALUE(LEFT(W$1,FIND("-",W$1,1)-1)))/(SUMIF(INDEX($V:$V,ROW($V3752)-VALUE(LEFT(W$1,FIND("-",W$1,1)-1))+1):$V3752,"&lt;0",INDEX($V:$V,ROW($V3752)-VALUE(LEFT(W$1,FIND("-",W$1,1)-1))+1):$V3752)/VALUE(LEFT(W$1,FIND("-",W$1,1)-1)))))))</f>
        <v>37.499999999999993</v>
      </c>
      <c r="Y3752">
        <f>IF(ROW($E3752)&lt;=VALUE(LEFT(Y$1,FIND("-",Y$1,1)-1)),0,MAX(INDEX(C:C,ROW(C3752)-VALUE(LEFT(Y$1,FIND("-",Y$1,1)-1))+1):C3752))</f>
        <v>0.105</v>
      </c>
      <c r="Z3752">
        <f>IF(ROW($E3752)&lt;=VALUE(LEFT(Z$1,FIND("-",Z$1,1)-1)),0,MIN(INDEX(D:D,ROW(D3752)-VALUE(LEFT(Z$1,FIND("-",Z$1,1)-1))+1):D3752))</f>
        <v>9.5000000000000001E-2</v>
      </c>
      <c r="AA3752">
        <f t="shared" si="531"/>
        <v>0</v>
      </c>
      <c r="AB3752">
        <f>IF(ROW($AA3752)&lt;=VALUE(LEFT(AA$1,FIND("-",AA$1,1)-1))+VALUE(LEFT(AB$1,FIND("-",AB$1,1)-1)-1),0,AVERAGE(INDEX($AA:$AA,ROW($AA3752)-VALUE(LEFT(AB$1,FIND("-",AB$1,1)-1))+1):$AA3752))</f>
        <v>0</v>
      </c>
      <c r="AC3752">
        <f>IF(ROW($AA3752)&lt;=VALUE(LEFT(AA$1,FIND("-",AA$1,1)-1))+VALUE(LEFT(AB$1,FIND("-",AB$1,1)-1)-1)+VALUE(LEFT(AC$1,FIND("-",AC$1,1)-1)-1),0,AVERAGE(INDEX($AB:$AB,ROW($AB3752)-VALUE(LEFT(AC$1,FIND("-",AC$1,1)-1))+1):$AB3752))</f>
        <v>11.111111111111121</v>
      </c>
      <c r="AE3752">
        <f t="shared" si="528"/>
        <v>350783544</v>
      </c>
      <c r="AG3752" t="str">
        <f t="shared" si="530"/>
        <v/>
      </c>
    </row>
    <row r="3753" spans="1:33" x14ac:dyDescent="0.25">
      <c r="A3753" s="6">
        <v>42584</v>
      </c>
      <c r="B3753">
        <v>9.5000000000000001E-2</v>
      </c>
      <c r="C3753">
        <v>9.5000000000000001E-2</v>
      </c>
      <c r="D3753">
        <v>9.5000000000000001E-2</v>
      </c>
      <c r="E3753">
        <v>9.5000000000000001E-2</v>
      </c>
      <c r="F3753">
        <v>9.5000000000000001E-2</v>
      </c>
      <c r="G3753">
        <v>0</v>
      </c>
      <c r="I3753" t="str">
        <f t="shared" si="523"/>
        <v/>
      </c>
      <c r="J3753" t="str">
        <f t="shared" si="524"/>
        <v/>
      </c>
      <c r="K3753" t="str">
        <f t="shared" si="525"/>
        <v>Oversold Above %D</v>
      </c>
      <c r="M3753" s="11" t="str">
        <f t="shared" si="529"/>
        <v/>
      </c>
      <c r="O3753">
        <f>IF(ROW($E3753)&lt;=VALUE(LEFT(O$1,FIND("-",O$1,1)-1)),0,IF(ROW($E3753)=VALUE(LEFT(O$1,FIND("-",O$1,1)-1))+1,AVERAGE(INDEX($E:$E,ROW($E3753)-VALUE(LEFT(O$1,FIND("-",O$1,1)-1))):$E3753),($E3753*(2/(VALUE(LEFT(O$1,FIND("-",O$1,1)-1))+1)))+(O3752*(1-(2/(VALUE(LEFT(O$1,FIND("-",O$1,1)-1))+1))))))</f>
        <v>0.10806625527618233</v>
      </c>
      <c r="Q3753">
        <f>IF(ROW($E3753)&lt;=VALUE(LEFT(Q$1,FIND("-",Q$1,1)-1)),0,IF(ROW($E3753)=VALUE(LEFT(Q$1,FIND("-",Q$1,1)-1))+1,AVERAGE(INDEX($E:$E,ROW($E3753)-VALUE(LEFT(Q$1,FIND("-",Q$1,1)-1))):$E3753),($E3753*(2/(VALUE(LEFT(Q$1,FIND("-",Q$1,1)-1))+1)))+(Q3752*(1-(2/(VALUE(LEFT(Q$1,FIND("-",Q$1,1)-1))+1))))))</f>
        <v>9.7516178547598337E-2</v>
      </c>
      <c r="R3753">
        <f>IF(ROW($E3753)&lt;=VALUE(LEFT(R$1,FIND("-",R$1,1)-1)),0,IF(ROW($E3753)=VALUE(LEFT(R$1,FIND("-",R$1,1)-1))+1,AVERAGE(INDEX($E:$E,ROW($E3753)-VALUE(LEFT(R$1,FIND("-",R$1,1)-1))):$E3753),($E3753*(2/(VALUE(LEFT(R$1,FIND("-",R$1,1)-1))+1)))+(R3752*(1-(2/(VALUE(LEFT(R$1,FIND("-",R$1,1)-1))+1))))))</f>
        <v>9.9802379362369853E-2</v>
      </c>
      <c r="S3753">
        <f t="shared" si="526"/>
        <v>-2.2862008147715163E-3</v>
      </c>
      <c r="T3753">
        <f>IF(ROW($E3753)&lt;=MAX(VALUE(LEFT(Q$1,FIND("-",Q$1,1)-1)),VALUE(LEFT(R$1,FIND("-",R$1,1)-1)))+VALUE(LEFT(T$1,FIND("-",T$1,1)-1))-1,0,IF(ROW($E3753)=MAX(VALUE(LEFT(Q$1,FIND("-",Q$1,1)-1)),VALUE(LEFT(R$1,FIND("-",R$1,1)-1)))+VALUE(LEFT(T$1,FIND("-",T$1,1)-1)),AVERAGE(INDEX($S:$S,ROW(S3753)-VALUE(LEFT(T$1,FIND("-",T$1,1)-1))+1):S3753),($S3753*(2/(VALUE(LEFT(T$1,FIND("-",T$1,1)-1))+1)))+(T3752*(1-(2/(VALUE(LEFT(T$1,FIND("-",T$1,1)-1))+1))))))</f>
        <v>-1.7864632689913434E-3</v>
      </c>
      <c r="V3753">
        <f t="shared" si="527"/>
        <v>0</v>
      </c>
      <c r="W3753">
        <f>IF(ROW($E3753)&lt;=VALUE(LEFT(W$1,FIND("-",W$1,1)-1))+1,0,IF(ROW($E3752)=VALUE(LEFT(W$1,FIND("-",W$1,1)-1))+1,100-100/(1+ABS((SUMIF(INDEX($V:$V,ROW($V3753)-VALUE(LEFT(W$1,FIND("-",W$1,1)-1))+1):$V3753,"&gt;0",INDEX($V:$V,ROW($V3753)-VALUE(LEFT(W$1,FIND("-",W$1,1)-1))+1):$V3753)/COUNTIF(INDEX($V:$V,ROW($V3753)-VALUE(LEFT(W$1,FIND("-",W$1,1)-1))+1):$V3753,"&gt;0"))/(SUMIF(INDEX($V:$V,ROW($V3753)-VALUE(LEFT(W$1,FIND("-",W$1,1)-1))+1):$V3753,"&lt;0",INDEX($V:$V,ROW($V3753)-VALUE(LEFT(W$1,FIND("-",W$1,1)-1))+1):$V3753)/COUNTIF(INDEX($V:$V,ROW($V3753)-VALUE(LEFT(W$1,FIND("-",W$1,1)-1))+1):$V3753,"&lt;0")))),100-100/(1+ABS((SUMIF(INDEX($V:$V,ROW($V3753)-VALUE(LEFT(W$1,FIND("-",W$1,1)-1))+1):$V3753,"&gt;0",INDEX($V:$V,ROW($V3753)-VALUE(LEFT(W$1,FIND("-",W$1,1)-1))+1):$V3753)/VALUE(LEFT(W$1,FIND("-",W$1,1)-1)))/(SUMIF(INDEX($V:$V,ROW($V3753)-VALUE(LEFT(W$1,FIND("-",W$1,1)-1))+1):$V3753,"&lt;0",INDEX($V:$V,ROW($V3753)-VALUE(LEFT(W$1,FIND("-",W$1,1)-1))+1):$V3753)/VALUE(LEFT(W$1,FIND("-",W$1,1)-1)))))))</f>
        <v>42.85714285714284</v>
      </c>
      <c r="Y3753">
        <f>IF(ROW($E3753)&lt;=VALUE(LEFT(Y$1,FIND("-",Y$1,1)-1)),0,MAX(INDEX(C:C,ROW(C3753)-VALUE(LEFT(Y$1,FIND("-",Y$1,1)-1))+1):C3753))</f>
        <v>0.105</v>
      </c>
      <c r="Z3753">
        <f>IF(ROW($E3753)&lt;=VALUE(LEFT(Z$1,FIND("-",Z$1,1)-1)),0,MIN(INDEX(D:D,ROW(D3753)-VALUE(LEFT(Z$1,FIND("-",Z$1,1)-1))+1):D3753))</f>
        <v>9.5000000000000001E-2</v>
      </c>
      <c r="AA3753">
        <f t="shared" si="531"/>
        <v>0</v>
      </c>
      <c r="AB3753">
        <f>IF(ROW($AA3753)&lt;=VALUE(LEFT(AA$1,FIND("-",AA$1,1)-1))+VALUE(LEFT(AB$1,FIND("-",AB$1,1)-1)-1),0,AVERAGE(INDEX($AA:$AA,ROW($AA3753)-VALUE(LEFT(AB$1,FIND("-",AB$1,1)-1))+1):$AA3753))</f>
        <v>0</v>
      </c>
      <c r="AC3753">
        <f>IF(ROW($AA3753)&lt;=VALUE(LEFT(AA$1,FIND("-",AA$1,1)-1))+VALUE(LEFT(AB$1,FIND("-",AB$1,1)-1)-1)+VALUE(LEFT(AC$1,FIND("-",AC$1,1)-1)-1),0,AVERAGE(INDEX($AB:$AB,ROW($AB3753)-VALUE(LEFT(AC$1,FIND("-",AC$1,1)-1))+1):$AB3753))</f>
        <v>3.7037037037037073</v>
      </c>
      <c r="AE3753">
        <f t="shared" si="528"/>
        <v>350783544</v>
      </c>
      <c r="AG3753" t="str">
        <f t="shared" si="530"/>
        <v/>
      </c>
    </row>
    <row r="3754" spans="1:33" x14ac:dyDescent="0.25">
      <c r="A3754" s="6">
        <v>42585</v>
      </c>
      <c r="B3754">
        <v>9.5000000000000001E-2</v>
      </c>
      <c r="C3754">
        <v>9.5000000000000001E-2</v>
      </c>
      <c r="D3754">
        <v>9.5000000000000001E-2</v>
      </c>
      <c r="E3754">
        <v>9.5000000000000001E-2</v>
      </c>
      <c r="F3754">
        <v>9.5000000000000001E-2</v>
      </c>
      <c r="G3754">
        <v>0</v>
      </c>
      <c r="I3754" t="str">
        <f t="shared" si="523"/>
        <v/>
      </c>
      <c r="J3754" t="str">
        <f t="shared" si="524"/>
        <v/>
      </c>
      <c r="K3754" t="str">
        <f t="shared" si="525"/>
        <v>Oversold Below %D</v>
      </c>
      <c r="M3754" s="11" t="str">
        <f t="shared" si="529"/>
        <v/>
      </c>
      <c r="O3754">
        <f>IF(ROW($E3754)&lt;=VALUE(LEFT(O$1,FIND("-",O$1,1)-1)),0,IF(ROW($E3754)=VALUE(LEFT(O$1,FIND("-",O$1,1)-1))+1,AVERAGE(INDEX($E:$E,ROW($E3754)-VALUE(LEFT(O$1,FIND("-",O$1,1)-1))):$E3754),($E3754*(2/(VALUE(LEFT(O$1,FIND("-",O$1,1)-1))+1)))+(O3753*(1-(2/(VALUE(LEFT(O$1,FIND("-",O$1,1)-1))+1))))))</f>
        <v>0.10793624278587206</v>
      </c>
      <c r="Q3754">
        <f>IF(ROW($E3754)&lt;=VALUE(LEFT(Q$1,FIND("-",Q$1,1)-1)),0,IF(ROW($E3754)=VALUE(LEFT(Q$1,FIND("-",Q$1,1)-1))+1,AVERAGE(INDEX($E:$E,ROW($E3754)-VALUE(LEFT(Q$1,FIND("-",Q$1,1)-1))):$E3754),($E3754*(2/(VALUE(LEFT(Q$1,FIND("-",Q$1,1)-1))+1)))+(Q3753*(1-(2/(VALUE(LEFT(Q$1,FIND("-",Q$1,1)-1))+1))))))</f>
        <v>9.7129074155660133E-2</v>
      </c>
      <c r="R3754">
        <f>IF(ROW($E3754)&lt;=VALUE(LEFT(R$1,FIND("-",R$1,1)-1)),0,IF(ROW($E3754)=VALUE(LEFT(R$1,FIND("-",R$1,1)-1))+1,AVERAGE(INDEX($E:$E,ROW($E3754)-VALUE(LEFT(R$1,FIND("-",R$1,1)-1))):$E3754),($E3754*(2/(VALUE(LEFT(R$1,FIND("-",R$1,1)-1))+1)))+(R3753*(1-(2/(VALUE(LEFT(R$1,FIND("-",R$1,1)-1))+1))))))</f>
        <v>9.9446647557749859E-2</v>
      </c>
      <c r="S3754">
        <f t="shared" si="526"/>
        <v>-2.317573402089726E-3</v>
      </c>
      <c r="T3754">
        <f>IF(ROW($E3754)&lt;=MAX(VALUE(LEFT(Q$1,FIND("-",Q$1,1)-1)),VALUE(LEFT(R$1,FIND("-",R$1,1)-1)))+VALUE(LEFT(T$1,FIND("-",T$1,1)-1))-1,0,IF(ROW($E3754)=MAX(VALUE(LEFT(Q$1,FIND("-",Q$1,1)-1)),VALUE(LEFT(R$1,FIND("-",R$1,1)-1)))+VALUE(LEFT(T$1,FIND("-",T$1,1)-1)),AVERAGE(INDEX($S:$S,ROW(S3754)-VALUE(LEFT(T$1,FIND("-",T$1,1)-1))+1):S3754),($S3754*(2/(VALUE(LEFT(T$1,FIND("-",T$1,1)-1))+1)))+(T3753*(1-(2/(VALUE(LEFT(T$1,FIND("-",T$1,1)-1))+1))))))</f>
        <v>-1.8926852956110201E-3</v>
      </c>
      <c r="V3754">
        <f t="shared" si="527"/>
        <v>0</v>
      </c>
      <c r="W3754">
        <f>IF(ROW($E3754)&lt;=VALUE(LEFT(W$1,FIND("-",W$1,1)-1))+1,0,IF(ROW($E3753)=VALUE(LEFT(W$1,FIND("-",W$1,1)-1))+1,100-100/(1+ABS((SUMIF(INDEX($V:$V,ROW($V3754)-VALUE(LEFT(W$1,FIND("-",W$1,1)-1))+1):$V3754,"&gt;0",INDEX($V:$V,ROW($V3754)-VALUE(LEFT(W$1,FIND("-",W$1,1)-1))+1):$V3754)/COUNTIF(INDEX($V:$V,ROW($V3754)-VALUE(LEFT(W$1,FIND("-",W$1,1)-1))+1):$V3754,"&gt;0"))/(SUMIF(INDEX($V:$V,ROW($V3754)-VALUE(LEFT(W$1,FIND("-",W$1,1)-1))+1):$V3754,"&lt;0",INDEX($V:$V,ROW($V3754)-VALUE(LEFT(W$1,FIND("-",W$1,1)-1))+1):$V3754)/COUNTIF(INDEX($V:$V,ROW($V3754)-VALUE(LEFT(W$1,FIND("-",W$1,1)-1))+1):$V3754,"&lt;0")))),100-100/(1+ABS((SUMIF(INDEX($V:$V,ROW($V3754)-VALUE(LEFT(W$1,FIND("-",W$1,1)-1))+1):$V3754,"&gt;0",INDEX($V:$V,ROW($V3754)-VALUE(LEFT(W$1,FIND("-",W$1,1)-1))+1):$V3754)/VALUE(LEFT(W$1,FIND("-",W$1,1)-1)))/(SUMIF(INDEX($V:$V,ROW($V3754)-VALUE(LEFT(W$1,FIND("-",W$1,1)-1))+1):$V3754,"&lt;0",INDEX($V:$V,ROW($V3754)-VALUE(LEFT(W$1,FIND("-",W$1,1)-1))+1):$V3754)/VALUE(LEFT(W$1,FIND("-",W$1,1)-1)))))))</f>
        <v>33.333333333333329</v>
      </c>
      <c r="Y3754">
        <f>IF(ROW($E3754)&lt;=VALUE(LEFT(Y$1,FIND("-",Y$1,1)-1)),0,MAX(INDEX(C:C,ROW(C3754)-VALUE(LEFT(Y$1,FIND("-",Y$1,1)-1))+1):C3754))</f>
        <v>0.105</v>
      </c>
      <c r="Z3754">
        <f>IF(ROW($E3754)&lt;=VALUE(LEFT(Z$1,FIND("-",Z$1,1)-1)),0,MIN(INDEX(D:D,ROW(D3754)-VALUE(LEFT(Z$1,FIND("-",Z$1,1)-1))+1):D3754))</f>
        <v>9.5000000000000001E-2</v>
      </c>
      <c r="AA3754">
        <f t="shared" si="531"/>
        <v>0</v>
      </c>
      <c r="AB3754">
        <f>IF(ROW($AA3754)&lt;=VALUE(LEFT(AA$1,FIND("-",AA$1,1)-1))+VALUE(LEFT(AB$1,FIND("-",AB$1,1)-1)-1),0,AVERAGE(INDEX($AA:$AA,ROW($AA3754)-VALUE(LEFT(AB$1,FIND("-",AB$1,1)-1))+1):$AA3754))</f>
        <v>0</v>
      </c>
      <c r="AC3754">
        <f>IF(ROW($AA3754)&lt;=VALUE(LEFT(AA$1,FIND("-",AA$1,1)-1))+VALUE(LEFT(AB$1,FIND("-",AB$1,1)-1)-1)+VALUE(LEFT(AC$1,FIND("-",AC$1,1)-1)-1),0,AVERAGE(INDEX($AB:$AB,ROW($AB3754)-VALUE(LEFT(AC$1,FIND("-",AC$1,1)-1))+1):$AB3754))</f>
        <v>0</v>
      </c>
      <c r="AE3754">
        <f t="shared" si="528"/>
        <v>350783544</v>
      </c>
      <c r="AG3754" t="str">
        <f t="shared" si="530"/>
        <v/>
      </c>
    </row>
    <row r="3755" spans="1:33" x14ac:dyDescent="0.25">
      <c r="A3755" s="6">
        <v>42586</v>
      </c>
      <c r="B3755">
        <v>9.5000000000000001E-2</v>
      </c>
      <c r="C3755">
        <v>9.5000000000000001E-2</v>
      </c>
      <c r="D3755">
        <v>9.5000000000000001E-2</v>
      </c>
      <c r="E3755">
        <v>9.5000000000000001E-2</v>
      </c>
      <c r="F3755">
        <v>9.5000000000000001E-2</v>
      </c>
      <c r="G3755">
        <v>234000</v>
      </c>
      <c r="I3755" t="str">
        <f t="shared" si="523"/>
        <v/>
      </c>
      <c r="J3755" t="str">
        <f t="shared" si="524"/>
        <v/>
      </c>
      <c r="K3755" t="str">
        <f t="shared" si="525"/>
        <v>Oversold Below %D</v>
      </c>
      <c r="M3755" s="11" t="str">
        <f t="shared" si="529"/>
        <v/>
      </c>
      <c r="O3755">
        <f>IF(ROW($E3755)&lt;=VALUE(LEFT(O$1,FIND("-",O$1,1)-1)),0,IF(ROW($E3755)=VALUE(LEFT(O$1,FIND("-",O$1,1)-1))+1,AVERAGE(INDEX($E:$E,ROW($E3755)-VALUE(LEFT(O$1,FIND("-",O$1,1)-1))):$E3755),($E3755*(2/(VALUE(LEFT(O$1,FIND("-",O$1,1)-1))+1)))+(O3754*(1-(2/(VALUE(LEFT(O$1,FIND("-",O$1,1)-1))+1))))))</f>
        <v>0.10780752395218181</v>
      </c>
      <c r="Q3755">
        <f>IF(ROW($E3755)&lt;=VALUE(LEFT(Q$1,FIND("-",Q$1,1)-1)),0,IF(ROW($E3755)=VALUE(LEFT(Q$1,FIND("-",Q$1,1)-1))+1,AVERAGE(INDEX($E:$E,ROW($E3755)-VALUE(LEFT(Q$1,FIND("-",Q$1,1)-1))):$E3755),($E3755*(2/(VALUE(LEFT(Q$1,FIND("-",Q$1,1)-1))+1)))+(Q3754*(1-(2/(VALUE(LEFT(Q$1,FIND("-",Q$1,1)-1))+1))))))</f>
        <v>9.6801524285558577E-2</v>
      </c>
      <c r="R3755">
        <f>IF(ROW($E3755)&lt;=VALUE(LEFT(R$1,FIND("-",R$1,1)-1)),0,IF(ROW($E3755)=VALUE(LEFT(R$1,FIND("-",R$1,1)-1))+1,AVERAGE(INDEX($E:$E,ROW($E3755)-VALUE(LEFT(R$1,FIND("-",R$1,1)-1))):$E3755),($E3755*(2/(VALUE(LEFT(R$1,FIND("-",R$1,1)-1))+1)))+(R3754*(1-(2/(VALUE(LEFT(R$1,FIND("-",R$1,1)-1))+1))))))</f>
        <v>9.911726625717579E-2</v>
      </c>
      <c r="S3755">
        <f t="shared" si="526"/>
        <v>-2.3157419716172134E-3</v>
      </c>
      <c r="T3755">
        <f>IF(ROW($E3755)&lt;=MAX(VALUE(LEFT(Q$1,FIND("-",Q$1,1)-1)),VALUE(LEFT(R$1,FIND("-",R$1,1)-1)))+VALUE(LEFT(T$1,FIND("-",T$1,1)-1))-1,0,IF(ROW($E3755)=MAX(VALUE(LEFT(Q$1,FIND("-",Q$1,1)-1)),VALUE(LEFT(R$1,FIND("-",R$1,1)-1)))+VALUE(LEFT(T$1,FIND("-",T$1,1)-1)),AVERAGE(INDEX($S:$S,ROW(S3755)-VALUE(LEFT(T$1,FIND("-",T$1,1)-1))+1):S3755),($S3755*(2/(VALUE(LEFT(T$1,FIND("-",T$1,1)-1))+1)))+(T3754*(1-(2/(VALUE(LEFT(T$1,FIND("-",T$1,1)-1))+1))))))</f>
        <v>-1.9772966308122591E-3</v>
      </c>
      <c r="V3755">
        <f t="shared" si="527"/>
        <v>0</v>
      </c>
      <c r="W3755">
        <f>IF(ROW($E3755)&lt;=VALUE(LEFT(W$1,FIND("-",W$1,1)-1))+1,0,IF(ROW($E3754)=VALUE(LEFT(W$1,FIND("-",W$1,1)-1))+1,100-100/(1+ABS((SUMIF(INDEX($V:$V,ROW($V3755)-VALUE(LEFT(W$1,FIND("-",W$1,1)-1))+1):$V3755,"&gt;0",INDEX($V:$V,ROW($V3755)-VALUE(LEFT(W$1,FIND("-",W$1,1)-1))+1):$V3755)/COUNTIF(INDEX($V:$V,ROW($V3755)-VALUE(LEFT(W$1,FIND("-",W$1,1)-1))+1):$V3755,"&gt;0"))/(SUMIF(INDEX($V:$V,ROW($V3755)-VALUE(LEFT(W$1,FIND("-",W$1,1)-1))+1):$V3755,"&lt;0",INDEX($V:$V,ROW($V3755)-VALUE(LEFT(W$1,FIND("-",W$1,1)-1))+1):$V3755)/COUNTIF(INDEX($V:$V,ROW($V3755)-VALUE(LEFT(W$1,FIND("-",W$1,1)-1))+1):$V3755,"&lt;0")))),100-100/(1+ABS((SUMIF(INDEX($V:$V,ROW($V3755)-VALUE(LEFT(W$1,FIND("-",W$1,1)-1))+1):$V3755,"&gt;0",INDEX($V:$V,ROW($V3755)-VALUE(LEFT(W$1,FIND("-",W$1,1)-1))+1):$V3755)/VALUE(LEFT(W$1,FIND("-",W$1,1)-1)))/(SUMIF(INDEX($V:$V,ROW($V3755)-VALUE(LEFT(W$1,FIND("-",W$1,1)-1))+1):$V3755,"&lt;0",INDEX($V:$V,ROW($V3755)-VALUE(LEFT(W$1,FIND("-",W$1,1)-1))+1):$V3755)/VALUE(LEFT(W$1,FIND("-",W$1,1)-1)))))))</f>
        <v>33.333333333333329</v>
      </c>
      <c r="Y3755">
        <f>IF(ROW($E3755)&lt;=VALUE(LEFT(Y$1,FIND("-",Y$1,1)-1)),0,MAX(INDEX(C:C,ROW(C3755)-VALUE(LEFT(Y$1,FIND("-",Y$1,1)-1))+1):C3755))</f>
        <v>0.105</v>
      </c>
      <c r="Z3755">
        <f>IF(ROW($E3755)&lt;=VALUE(LEFT(Z$1,FIND("-",Z$1,1)-1)),0,MIN(INDEX(D:D,ROW(D3755)-VALUE(LEFT(Z$1,FIND("-",Z$1,1)-1))+1):D3755))</f>
        <v>9.5000000000000001E-2</v>
      </c>
      <c r="AA3755">
        <f t="shared" si="531"/>
        <v>0</v>
      </c>
      <c r="AB3755">
        <f>IF(ROW($AA3755)&lt;=VALUE(LEFT(AA$1,FIND("-",AA$1,1)-1))+VALUE(LEFT(AB$1,FIND("-",AB$1,1)-1)-1),0,AVERAGE(INDEX($AA:$AA,ROW($AA3755)-VALUE(LEFT(AB$1,FIND("-",AB$1,1)-1))+1):$AA3755))</f>
        <v>0</v>
      </c>
      <c r="AC3755">
        <f>IF(ROW($AA3755)&lt;=VALUE(LEFT(AA$1,FIND("-",AA$1,1)-1))+VALUE(LEFT(AB$1,FIND("-",AB$1,1)-1)-1)+VALUE(LEFT(AC$1,FIND("-",AC$1,1)-1)-1),0,AVERAGE(INDEX($AB:$AB,ROW($AB3755)-VALUE(LEFT(AC$1,FIND("-",AC$1,1)-1))+1):$AB3755))</f>
        <v>0</v>
      </c>
      <c r="AE3755">
        <f t="shared" si="528"/>
        <v>350783544</v>
      </c>
      <c r="AG3755" t="str">
        <f t="shared" si="530"/>
        <v/>
      </c>
    </row>
    <row r="3756" spans="1:33" x14ac:dyDescent="0.25">
      <c r="A3756" s="6">
        <v>42587</v>
      </c>
      <c r="B3756">
        <v>9.5000000000000001E-2</v>
      </c>
      <c r="C3756">
        <v>9.5000000000000001E-2</v>
      </c>
      <c r="D3756">
        <v>9.5000000000000001E-2</v>
      </c>
      <c r="E3756">
        <v>9.5000000000000001E-2</v>
      </c>
      <c r="F3756">
        <v>9.5000000000000001E-2</v>
      </c>
      <c r="G3756">
        <v>201000</v>
      </c>
      <c r="I3756" t="str">
        <f t="shared" si="523"/>
        <v/>
      </c>
      <c r="J3756" t="str">
        <f t="shared" si="524"/>
        <v/>
      </c>
      <c r="K3756" t="str">
        <f t="shared" si="525"/>
        <v>Oversold Below %D</v>
      </c>
      <c r="M3756" s="11" t="str">
        <f t="shared" si="529"/>
        <v/>
      </c>
      <c r="O3756">
        <f>IF(ROW($E3756)&lt;=VALUE(LEFT(O$1,FIND("-",O$1,1)-1)),0,IF(ROW($E3756)=VALUE(LEFT(O$1,FIND("-",O$1,1)-1))+1,AVERAGE(INDEX($E:$E,ROW($E3756)-VALUE(LEFT(O$1,FIND("-",O$1,1)-1))):$E3756),($E3756*(2/(VALUE(LEFT(O$1,FIND("-",O$1,1)-1))+1)))+(O3755*(1-(2/(VALUE(LEFT(O$1,FIND("-",O$1,1)-1))+1))))))</f>
        <v>0.10768008590290637</v>
      </c>
      <c r="Q3756">
        <f>IF(ROW($E3756)&lt;=VALUE(LEFT(Q$1,FIND("-",Q$1,1)-1)),0,IF(ROW($E3756)=VALUE(LEFT(Q$1,FIND("-",Q$1,1)-1))+1,AVERAGE(INDEX($E:$E,ROW($E3756)-VALUE(LEFT(Q$1,FIND("-",Q$1,1)-1))):$E3756),($E3756*(2/(VALUE(LEFT(Q$1,FIND("-",Q$1,1)-1))+1)))+(Q3755*(1-(2/(VALUE(LEFT(Q$1,FIND("-",Q$1,1)-1))+1))))))</f>
        <v>9.6524366703164943E-2</v>
      </c>
      <c r="R3756">
        <f>IF(ROW($E3756)&lt;=VALUE(LEFT(R$1,FIND("-",R$1,1)-1)),0,IF(ROW($E3756)=VALUE(LEFT(R$1,FIND("-",R$1,1)-1))+1,AVERAGE(INDEX($E:$E,ROW($E3756)-VALUE(LEFT(R$1,FIND("-",R$1,1)-1))):$E3756),($E3756*(2/(VALUE(LEFT(R$1,FIND("-",R$1,1)-1))+1)))+(R3755*(1-(2/(VALUE(LEFT(R$1,FIND("-",R$1,1)-1))+1))))))</f>
        <v>9.8812283571459061E-2</v>
      </c>
      <c r="S3756">
        <f t="shared" si="526"/>
        <v>-2.2879168682941181E-3</v>
      </c>
      <c r="T3756">
        <f>IF(ROW($E3756)&lt;=MAX(VALUE(LEFT(Q$1,FIND("-",Q$1,1)-1)),VALUE(LEFT(R$1,FIND("-",R$1,1)-1)))+VALUE(LEFT(T$1,FIND("-",T$1,1)-1))-1,0,IF(ROW($E3756)=MAX(VALUE(LEFT(Q$1,FIND("-",Q$1,1)-1)),VALUE(LEFT(R$1,FIND("-",R$1,1)-1)))+VALUE(LEFT(T$1,FIND("-",T$1,1)-1)),AVERAGE(INDEX($S:$S,ROW(S3756)-VALUE(LEFT(T$1,FIND("-",T$1,1)-1))+1):S3756),($S3756*(2/(VALUE(LEFT(T$1,FIND("-",T$1,1)-1))+1)))+(T3755*(1-(2/(VALUE(LEFT(T$1,FIND("-",T$1,1)-1))+1))))))</f>
        <v>-2.0394206783086307E-3</v>
      </c>
      <c r="V3756">
        <f t="shared" si="527"/>
        <v>0</v>
      </c>
      <c r="W3756">
        <f>IF(ROW($E3756)&lt;=VALUE(LEFT(W$1,FIND("-",W$1,1)-1))+1,0,IF(ROW($E3755)=VALUE(LEFT(W$1,FIND("-",W$1,1)-1))+1,100-100/(1+ABS((SUMIF(INDEX($V:$V,ROW($V3756)-VALUE(LEFT(W$1,FIND("-",W$1,1)-1))+1):$V3756,"&gt;0",INDEX($V:$V,ROW($V3756)-VALUE(LEFT(W$1,FIND("-",W$1,1)-1))+1):$V3756)/COUNTIF(INDEX($V:$V,ROW($V3756)-VALUE(LEFT(W$1,FIND("-",W$1,1)-1))+1):$V3756,"&gt;0"))/(SUMIF(INDEX($V:$V,ROW($V3756)-VALUE(LEFT(W$1,FIND("-",W$1,1)-1))+1):$V3756,"&lt;0",INDEX($V:$V,ROW($V3756)-VALUE(LEFT(W$1,FIND("-",W$1,1)-1))+1):$V3756)/COUNTIF(INDEX($V:$V,ROW($V3756)-VALUE(LEFT(W$1,FIND("-",W$1,1)-1))+1):$V3756,"&lt;0")))),100-100/(1+ABS((SUMIF(INDEX($V:$V,ROW($V3756)-VALUE(LEFT(W$1,FIND("-",W$1,1)-1))+1):$V3756,"&gt;0",INDEX($V:$V,ROW($V3756)-VALUE(LEFT(W$1,FIND("-",W$1,1)-1))+1):$V3756)/VALUE(LEFT(W$1,FIND("-",W$1,1)-1)))/(SUMIF(INDEX($V:$V,ROW($V3756)-VALUE(LEFT(W$1,FIND("-",W$1,1)-1))+1):$V3756,"&lt;0",INDEX($V:$V,ROW($V3756)-VALUE(LEFT(W$1,FIND("-",W$1,1)-1))+1):$V3756)/VALUE(LEFT(W$1,FIND("-",W$1,1)-1)))))))</f>
        <v>39.999999999999986</v>
      </c>
      <c r="Y3756">
        <f>IF(ROW($E3756)&lt;=VALUE(LEFT(Y$1,FIND("-",Y$1,1)-1)),0,MAX(INDEX(C:C,ROW(C3756)-VALUE(LEFT(Y$1,FIND("-",Y$1,1)-1))+1):C3756))</f>
        <v>0.105</v>
      </c>
      <c r="Z3756">
        <f>IF(ROW($E3756)&lt;=VALUE(LEFT(Z$1,FIND("-",Z$1,1)-1)),0,MIN(INDEX(D:D,ROW(D3756)-VALUE(LEFT(Z$1,FIND("-",Z$1,1)-1))+1):D3756))</f>
        <v>9.5000000000000001E-2</v>
      </c>
      <c r="AA3756">
        <f t="shared" si="531"/>
        <v>0</v>
      </c>
      <c r="AB3756">
        <f>IF(ROW($AA3756)&lt;=VALUE(LEFT(AA$1,FIND("-",AA$1,1)-1))+VALUE(LEFT(AB$1,FIND("-",AB$1,1)-1)-1),0,AVERAGE(INDEX($AA:$AA,ROW($AA3756)-VALUE(LEFT(AB$1,FIND("-",AB$1,1)-1))+1):$AA3756))</f>
        <v>0</v>
      </c>
      <c r="AC3756">
        <f>IF(ROW($AA3756)&lt;=VALUE(LEFT(AA$1,FIND("-",AA$1,1)-1))+VALUE(LEFT(AB$1,FIND("-",AB$1,1)-1)-1)+VALUE(LEFT(AC$1,FIND("-",AC$1,1)-1)-1),0,AVERAGE(INDEX($AB:$AB,ROW($AB3756)-VALUE(LEFT(AC$1,FIND("-",AC$1,1)-1))+1):$AB3756))</f>
        <v>0</v>
      </c>
      <c r="AE3756">
        <f t="shared" si="528"/>
        <v>350783544</v>
      </c>
      <c r="AG3756" t="str">
        <f t="shared" si="530"/>
        <v/>
      </c>
    </row>
    <row r="3757" spans="1:33" x14ac:dyDescent="0.25">
      <c r="A3757" s="6">
        <v>42590</v>
      </c>
      <c r="B3757">
        <v>9.5000000000000001E-2</v>
      </c>
      <c r="C3757">
        <v>9.5000000000000001E-2</v>
      </c>
      <c r="D3757">
        <v>9.5000000000000001E-2</v>
      </c>
      <c r="E3757">
        <v>9.5000000000000001E-2</v>
      </c>
      <c r="F3757">
        <v>9.5000000000000001E-2</v>
      </c>
      <c r="G3757">
        <v>0</v>
      </c>
      <c r="I3757" t="str">
        <f t="shared" si="523"/>
        <v/>
      </c>
      <c r="J3757" t="str">
        <f t="shared" si="524"/>
        <v/>
      </c>
      <c r="K3757" t="str">
        <f t="shared" si="525"/>
        <v>Oversold Below %D</v>
      </c>
      <c r="M3757" s="11" t="str">
        <f t="shared" si="529"/>
        <v/>
      </c>
      <c r="O3757">
        <f>IF(ROW($E3757)&lt;=VALUE(LEFT(O$1,FIND("-",O$1,1)-1)),0,IF(ROW($E3757)=VALUE(LEFT(O$1,FIND("-",O$1,1)-1))+1,AVERAGE(INDEX($E:$E,ROW($E3757)-VALUE(LEFT(O$1,FIND("-",O$1,1)-1))):$E3757),($E3757*(2/(VALUE(LEFT(O$1,FIND("-",O$1,1)-1))+1)))+(O3756*(1-(2/(VALUE(LEFT(O$1,FIND("-",O$1,1)-1))+1))))))</f>
        <v>0.10755391589392223</v>
      </c>
      <c r="Q3757">
        <f>IF(ROW($E3757)&lt;=VALUE(LEFT(Q$1,FIND("-",Q$1,1)-1)),0,IF(ROW($E3757)=VALUE(LEFT(Q$1,FIND("-",Q$1,1)-1))+1,AVERAGE(INDEX($E:$E,ROW($E3757)-VALUE(LEFT(Q$1,FIND("-",Q$1,1)-1))):$E3757),($E3757*(2/(VALUE(LEFT(Q$1,FIND("-",Q$1,1)-1))+1)))+(Q3756*(1-(2/(VALUE(LEFT(Q$1,FIND("-",Q$1,1)-1))+1))))))</f>
        <v>9.6289848748831869E-2</v>
      </c>
      <c r="R3757">
        <f>IF(ROW($E3757)&lt;=VALUE(LEFT(R$1,FIND("-",R$1,1)-1)),0,IF(ROW($E3757)=VALUE(LEFT(R$1,FIND("-",R$1,1)-1))+1,AVERAGE(INDEX($E:$E,ROW($E3757)-VALUE(LEFT(R$1,FIND("-",R$1,1)-1))):$E3757),($E3757*(2/(VALUE(LEFT(R$1,FIND("-",R$1,1)-1))+1)))+(R3756*(1-(2/(VALUE(LEFT(R$1,FIND("-",R$1,1)-1))+1))))))</f>
        <v>9.8529892195795429E-2</v>
      </c>
      <c r="S3757">
        <f t="shared" si="526"/>
        <v>-2.2400434469635605E-3</v>
      </c>
      <c r="T3757">
        <f>IF(ROW($E3757)&lt;=MAX(VALUE(LEFT(Q$1,FIND("-",Q$1,1)-1)),VALUE(LEFT(R$1,FIND("-",R$1,1)-1)))+VALUE(LEFT(T$1,FIND("-",T$1,1)-1))-1,0,IF(ROW($E3757)=MAX(VALUE(LEFT(Q$1,FIND("-",Q$1,1)-1)),VALUE(LEFT(R$1,FIND("-",R$1,1)-1)))+VALUE(LEFT(T$1,FIND("-",T$1,1)-1)),AVERAGE(INDEX($S:$S,ROW(S3757)-VALUE(LEFT(T$1,FIND("-",T$1,1)-1))+1):S3757),($S3757*(2/(VALUE(LEFT(T$1,FIND("-",T$1,1)-1))+1)))+(T3756*(1-(2/(VALUE(LEFT(T$1,FIND("-",T$1,1)-1))+1))))))</f>
        <v>-2.079545232039617E-3</v>
      </c>
      <c r="V3757">
        <f t="shared" si="527"/>
        <v>0</v>
      </c>
      <c r="W3757">
        <f>IF(ROW($E3757)&lt;=VALUE(LEFT(W$1,FIND("-",W$1,1)-1))+1,0,IF(ROW($E3756)=VALUE(LEFT(W$1,FIND("-",W$1,1)-1))+1,100-100/(1+ABS((SUMIF(INDEX($V:$V,ROW($V3757)-VALUE(LEFT(W$1,FIND("-",W$1,1)-1))+1):$V3757,"&gt;0",INDEX($V:$V,ROW($V3757)-VALUE(LEFT(W$1,FIND("-",W$1,1)-1))+1):$V3757)/COUNTIF(INDEX($V:$V,ROW($V3757)-VALUE(LEFT(W$1,FIND("-",W$1,1)-1))+1):$V3757,"&gt;0"))/(SUMIF(INDEX($V:$V,ROW($V3757)-VALUE(LEFT(W$1,FIND("-",W$1,1)-1))+1):$V3757,"&lt;0",INDEX($V:$V,ROW($V3757)-VALUE(LEFT(W$1,FIND("-",W$1,1)-1))+1):$V3757)/COUNTIF(INDEX($V:$V,ROW($V3757)-VALUE(LEFT(W$1,FIND("-",W$1,1)-1))+1):$V3757,"&lt;0")))),100-100/(1+ABS((SUMIF(INDEX($V:$V,ROW($V3757)-VALUE(LEFT(W$1,FIND("-",W$1,1)-1))+1):$V3757,"&gt;0",INDEX($V:$V,ROW($V3757)-VALUE(LEFT(W$1,FIND("-",W$1,1)-1))+1):$V3757)/VALUE(LEFT(W$1,FIND("-",W$1,1)-1)))/(SUMIF(INDEX($V:$V,ROW($V3757)-VALUE(LEFT(W$1,FIND("-",W$1,1)-1))+1):$V3757,"&lt;0",INDEX($V:$V,ROW($V3757)-VALUE(LEFT(W$1,FIND("-",W$1,1)-1))+1):$V3757)/VALUE(LEFT(W$1,FIND("-",W$1,1)-1)))))))</f>
        <v>39.999999999999986</v>
      </c>
      <c r="Y3757">
        <f>IF(ROW($E3757)&lt;=VALUE(LEFT(Y$1,FIND("-",Y$1,1)-1)),0,MAX(INDEX(C:C,ROW(C3757)-VALUE(LEFT(Y$1,FIND("-",Y$1,1)-1))+1):C3757))</f>
        <v>0.105</v>
      </c>
      <c r="Z3757">
        <f>IF(ROW($E3757)&lt;=VALUE(LEFT(Z$1,FIND("-",Z$1,1)-1)),0,MIN(INDEX(D:D,ROW(D3757)-VALUE(LEFT(Z$1,FIND("-",Z$1,1)-1))+1):D3757))</f>
        <v>9.5000000000000001E-2</v>
      </c>
      <c r="AA3757">
        <f t="shared" si="531"/>
        <v>0</v>
      </c>
      <c r="AB3757">
        <f>IF(ROW($AA3757)&lt;=VALUE(LEFT(AA$1,FIND("-",AA$1,1)-1))+VALUE(LEFT(AB$1,FIND("-",AB$1,1)-1)-1),0,AVERAGE(INDEX($AA:$AA,ROW($AA3757)-VALUE(LEFT(AB$1,FIND("-",AB$1,1)-1))+1):$AA3757))</f>
        <v>0</v>
      </c>
      <c r="AC3757">
        <f>IF(ROW($AA3757)&lt;=VALUE(LEFT(AA$1,FIND("-",AA$1,1)-1))+VALUE(LEFT(AB$1,FIND("-",AB$1,1)-1)-1)+VALUE(LEFT(AC$1,FIND("-",AC$1,1)-1)-1),0,AVERAGE(INDEX($AB:$AB,ROW($AB3757)-VALUE(LEFT(AC$1,FIND("-",AC$1,1)-1))+1):$AB3757))</f>
        <v>0</v>
      </c>
      <c r="AE3757">
        <f t="shared" si="528"/>
        <v>350783544</v>
      </c>
      <c r="AG3757" t="str">
        <f t="shared" si="530"/>
        <v/>
      </c>
    </row>
    <row r="3758" spans="1:33" x14ac:dyDescent="0.25">
      <c r="A3758" s="6">
        <v>42591</v>
      </c>
      <c r="B3758">
        <v>0.1</v>
      </c>
      <c r="C3758">
        <v>0.1</v>
      </c>
      <c r="D3758">
        <v>9.5000000000000001E-2</v>
      </c>
      <c r="E3758">
        <v>9.5000000000000001E-2</v>
      </c>
      <c r="F3758">
        <v>9.5000000000000001E-2</v>
      </c>
      <c r="G3758">
        <v>112000</v>
      </c>
      <c r="I3758" t="str">
        <f t="shared" si="523"/>
        <v/>
      </c>
      <c r="J3758" t="str">
        <f t="shared" si="524"/>
        <v>Oversold</v>
      </c>
      <c r="K3758" t="str">
        <f t="shared" si="525"/>
        <v>Oversold Below %D</v>
      </c>
      <c r="M3758" s="11" t="str">
        <f t="shared" si="529"/>
        <v/>
      </c>
      <c r="O3758">
        <f>IF(ROW($E3758)&lt;=VALUE(LEFT(O$1,FIND("-",O$1,1)-1)),0,IF(ROW($E3758)=VALUE(LEFT(O$1,FIND("-",O$1,1)-1))+1,AVERAGE(INDEX($E:$E,ROW($E3758)-VALUE(LEFT(O$1,FIND("-",O$1,1)-1))):$E3758),($E3758*(2/(VALUE(LEFT(O$1,FIND("-",O$1,1)-1))+1)))+(O3757*(1-(2/(VALUE(LEFT(O$1,FIND("-",O$1,1)-1))+1))))))</f>
        <v>0.10742900130791305</v>
      </c>
      <c r="Q3758">
        <f>IF(ROW($E3758)&lt;=VALUE(LEFT(Q$1,FIND("-",Q$1,1)-1)),0,IF(ROW($E3758)=VALUE(LEFT(Q$1,FIND("-",Q$1,1)-1))+1,AVERAGE(INDEX($E:$E,ROW($E3758)-VALUE(LEFT(Q$1,FIND("-",Q$1,1)-1))):$E3758),($E3758*(2/(VALUE(LEFT(Q$1,FIND("-",Q$1,1)-1))+1)))+(Q3757*(1-(2/(VALUE(LEFT(Q$1,FIND("-",Q$1,1)-1))+1))))))</f>
        <v>9.6091410479780814E-2</v>
      </c>
      <c r="R3758">
        <f>IF(ROW($E3758)&lt;=VALUE(LEFT(R$1,FIND("-",R$1,1)-1)),0,IF(ROW($E3758)=VALUE(LEFT(R$1,FIND("-",R$1,1)-1))+1,AVERAGE(INDEX($E:$E,ROW($E3758)-VALUE(LEFT(R$1,FIND("-",R$1,1)-1))):$E3758),($E3758*(2/(VALUE(LEFT(R$1,FIND("-",R$1,1)-1))+1)))+(R3757*(1-(2/(VALUE(LEFT(R$1,FIND("-",R$1,1)-1))+1))))))</f>
        <v>9.8268418699810581E-2</v>
      </c>
      <c r="S3758">
        <f t="shared" si="526"/>
        <v>-2.1770082200297663E-3</v>
      </c>
      <c r="T3758">
        <f>IF(ROW($E3758)&lt;=MAX(VALUE(LEFT(Q$1,FIND("-",Q$1,1)-1)),VALUE(LEFT(R$1,FIND("-",R$1,1)-1)))+VALUE(LEFT(T$1,FIND("-",T$1,1)-1))-1,0,IF(ROW($E3758)=MAX(VALUE(LEFT(Q$1,FIND("-",Q$1,1)-1)),VALUE(LEFT(R$1,FIND("-",R$1,1)-1)))+VALUE(LEFT(T$1,FIND("-",T$1,1)-1)),AVERAGE(INDEX($S:$S,ROW(S3758)-VALUE(LEFT(T$1,FIND("-",T$1,1)-1))+1):S3758),($S3758*(2/(VALUE(LEFT(T$1,FIND("-",T$1,1)-1))+1)))+(T3757*(1-(2/(VALUE(LEFT(T$1,FIND("-",T$1,1)-1))+1))))))</f>
        <v>-2.099037829637647E-3</v>
      </c>
      <c r="V3758">
        <f t="shared" si="527"/>
        <v>0</v>
      </c>
      <c r="W3758">
        <f>IF(ROW($E3758)&lt;=VALUE(LEFT(W$1,FIND("-",W$1,1)-1))+1,0,IF(ROW($E3757)=VALUE(LEFT(W$1,FIND("-",W$1,1)-1))+1,100-100/(1+ABS((SUMIF(INDEX($V:$V,ROW($V3758)-VALUE(LEFT(W$1,FIND("-",W$1,1)-1))+1):$V3758,"&gt;0",INDEX($V:$V,ROW($V3758)-VALUE(LEFT(W$1,FIND("-",W$1,1)-1))+1):$V3758)/COUNTIF(INDEX($V:$V,ROW($V3758)-VALUE(LEFT(W$1,FIND("-",W$1,1)-1))+1):$V3758,"&gt;0"))/(SUMIF(INDEX($V:$V,ROW($V3758)-VALUE(LEFT(W$1,FIND("-",W$1,1)-1))+1):$V3758,"&lt;0",INDEX($V:$V,ROW($V3758)-VALUE(LEFT(W$1,FIND("-",W$1,1)-1))+1):$V3758)/COUNTIF(INDEX($V:$V,ROW($V3758)-VALUE(LEFT(W$1,FIND("-",W$1,1)-1))+1):$V3758,"&lt;0")))),100-100/(1+ABS((SUMIF(INDEX($V:$V,ROW($V3758)-VALUE(LEFT(W$1,FIND("-",W$1,1)-1))+1):$V3758,"&gt;0",INDEX($V:$V,ROW($V3758)-VALUE(LEFT(W$1,FIND("-",W$1,1)-1))+1):$V3758)/VALUE(LEFT(W$1,FIND("-",W$1,1)-1)))/(SUMIF(INDEX($V:$V,ROW($V3758)-VALUE(LEFT(W$1,FIND("-",W$1,1)-1))+1):$V3758,"&lt;0",INDEX($V:$V,ROW($V3758)-VALUE(LEFT(W$1,FIND("-",W$1,1)-1))+1):$V3758)/VALUE(LEFT(W$1,FIND("-",W$1,1)-1)))))))</f>
        <v>25.000000000000014</v>
      </c>
      <c r="Y3758">
        <f>IF(ROW($E3758)&lt;=VALUE(LEFT(Y$1,FIND("-",Y$1,1)-1)),0,MAX(INDEX(C:C,ROW(C3758)-VALUE(LEFT(Y$1,FIND("-",Y$1,1)-1))+1):C3758))</f>
        <v>0.1</v>
      </c>
      <c r="Z3758">
        <f>IF(ROW($E3758)&lt;=VALUE(LEFT(Z$1,FIND("-",Z$1,1)-1)),0,MIN(INDEX(D:D,ROW(D3758)-VALUE(LEFT(Z$1,FIND("-",Z$1,1)-1))+1):D3758))</f>
        <v>9.5000000000000001E-2</v>
      </c>
      <c r="AA3758">
        <f t="shared" si="531"/>
        <v>0</v>
      </c>
      <c r="AB3758">
        <f>IF(ROW($AA3758)&lt;=VALUE(LEFT(AA$1,FIND("-",AA$1,1)-1))+VALUE(LEFT(AB$1,FIND("-",AB$1,1)-1)-1),0,AVERAGE(INDEX($AA:$AA,ROW($AA3758)-VALUE(LEFT(AB$1,FIND("-",AB$1,1)-1))+1):$AA3758))</f>
        <v>0</v>
      </c>
      <c r="AC3758">
        <f>IF(ROW($AA3758)&lt;=VALUE(LEFT(AA$1,FIND("-",AA$1,1)-1))+VALUE(LEFT(AB$1,FIND("-",AB$1,1)-1)-1)+VALUE(LEFT(AC$1,FIND("-",AC$1,1)-1)-1),0,AVERAGE(INDEX($AB:$AB,ROW($AB3758)-VALUE(LEFT(AC$1,FIND("-",AC$1,1)-1))+1):$AB3758))</f>
        <v>0</v>
      </c>
      <c r="AE3758">
        <f t="shared" si="528"/>
        <v>350783544</v>
      </c>
      <c r="AG3758" t="str">
        <f t="shared" si="530"/>
        <v/>
      </c>
    </row>
    <row r="3759" spans="1:33" x14ac:dyDescent="0.25">
      <c r="A3759" s="6">
        <v>42592</v>
      </c>
      <c r="B3759">
        <v>9.5000000000000001E-2</v>
      </c>
      <c r="C3759">
        <v>9.5000000000000001E-2</v>
      </c>
      <c r="D3759">
        <v>9.5000000000000001E-2</v>
      </c>
      <c r="E3759">
        <v>9.5000000000000001E-2</v>
      </c>
      <c r="F3759">
        <v>9.5000000000000001E-2</v>
      </c>
      <c r="G3759">
        <v>220000</v>
      </c>
      <c r="I3759" t="str">
        <f t="shared" si="523"/>
        <v/>
      </c>
      <c r="J3759" t="str">
        <f t="shared" si="524"/>
        <v/>
      </c>
      <c r="K3759" t="str">
        <f t="shared" si="525"/>
        <v>Oversold Below %D</v>
      </c>
      <c r="M3759" s="11" t="str">
        <f t="shared" si="529"/>
        <v/>
      </c>
      <c r="O3759">
        <f>IF(ROW($E3759)&lt;=VALUE(LEFT(O$1,FIND("-",O$1,1)-1)),0,IF(ROW($E3759)=VALUE(LEFT(O$1,FIND("-",O$1,1)-1))+1,AVERAGE(INDEX($E:$E,ROW($E3759)-VALUE(LEFT(O$1,FIND("-",O$1,1)-1))):$E3759),($E3759*(2/(VALUE(LEFT(O$1,FIND("-",O$1,1)-1))+1)))+(O3758*(1-(2/(VALUE(LEFT(O$1,FIND("-",O$1,1)-1))+1))))))</f>
        <v>0.10730532965310796</v>
      </c>
      <c r="Q3759">
        <f>IF(ROW($E3759)&lt;=VALUE(LEFT(Q$1,FIND("-",Q$1,1)-1)),0,IF(ROW($E3759)=VALUE(LEFT(Q$1,FIND("-",Q$1,1)-1))+1,AVERAGE(INDEX($E:$E,ROW($E3759)-VALUE(LEFT(Q$1,FIND("-",Q$1,1)-1))):$E3759),($E3759*(2/(VALUE(LEFT(Q$1,FIND("-",Q$1,1)-1))+1)))+(Q3758*(1-(2/(VALUE(LEFT(Q$1,FIND("-",Q$1,1)-1))+1))))))</f>
        <v>9.5923501175199141E-2</v>
      </c>
      <c r="R3759">
        <f>IF(ROW($E3759)&lt;=VALUE(LEFT(R$1,FIND("-",R$1,1)-1)),0,IF(ROW($E3759)=VALUE(LEFT(R$1,FIND("-",R$1,1)-1))+1,AVERAGE(INDEX($E:$E,ROW($E3759)-VALUE(LEFT(R$1,FIND("-",R$1,1)-1))):$E3759),($E3759*(2/(VALUE(LEFT(R$1,FIND("-",R$1,1)-1))+1)))+(R3758*(1-(2/(VALUE(LEFT(R$1,FIND("-",R$1,1)-1))+1))))))</f>
        <v>9.8026313610935722E-2</v>
      </c>
      <c r="S3759">
        <f t="shared" si="526"/>
        <v>-2.1028124357365813E-3</v>
      </c>
      <c r="T3759">
        <f>IF(ROW($E3759)&lt;=MAX(VALUE(LEFT(Q$1,FIND("-",Q$1,1)-1)),VALUE(LEFT(R$1,FIND("-",R$1,1)-1)))+VALUE(LEFT(T$1,FIND("-",T$1,1)-1))-1,0,IF(ROW($E3759)=MAX(VALUE(LEFT(Q$1,FIND("-",Q$1,1)-1)),VALUE(LEFT(R$1,FIND("-",R$1,1)-1)))+VALUE(LEFT(T$1,FIND("-",T$1,1)-1)),AVERAGE(INDEX($S:$S,ROW(S3759)-VALUE(LEFT(T$1,FIND("-",T$1,1)-1))+1):S3759),($S3759*(2/(VALUE(LEFT(T$1,FIND("-",T$1,1)-1))+1)))+(T3758*(1-(2/(VALUE(LEFT(T$1,FIND("-",T$1,1)-1))+1))))))</f>
        <v>-2.099792750857434E-3</v>
      </c>
      <c r="V3759">
        <f t="shared" si="527"/>
        <v>0</v>
      </c>
      <c r="W3759">
        <f>IF(ROW($E3759)&lt;=VALUE(LEFT(W$1,FIND("-",W$1,1)-1))+1,0,IF(ROW($E3758)=VALUE(LEFT(W$1,FIND("-",W$1,1)-1))+1,100-100/(1+ABS((SUMIF(INDEX($V:$V,ROW($V3759)-VALUE(LEFT(W$1,FIND("-",W$1,1)-1))+1):$V3759,"&gt;0",INDEX($V:$V,ROW($V3759)-VALUE(LEFT(W$1,FIND("-",W$1,1)-1))+1):$V3759)/COUNTIF(INDEX($V:$V,ROW($V3759)-VALUE(LEFT(W$1,FIND("-",W$1,1)-1))+1):$V3759,"&gt;0"))/(SUMIF(INDEX($V:$V,ROW($V3759)-VALUE(LEFT(W$1,FIND("-",W$1,1)-1))+1):$V3759,"&lt;0",INDEX($V:$V,ROW($V3759)-VALUE(LEFT(W$1,FIND("-",W$1,1)-1))+1):$V3759)/COUNTIF(INDEX($V:$V,ROW($V3759)-VALUE(LEFT(W$1,FIND("-",W$1,1)-1))+1):$V3759,"&lt;0")))),100-100/(1+ABS((SUMIF(INDEX($V:$V,ROW($V3759)-VALUE(LEFT(W$1,FIND("-",W$1,1)-1))+1):$V3759,"&gt;0",INDEX($V:$V,ROW($V3759)-VALUE(LEFT(W$1,FIND("-",W$1,1)-1))+1):$V3759)/VALUE(LEFT(W$1,FIND("-",W$1,1)-1)))/(SUMIF(INDEX($V:$V,ROW($V3759)-VALUE(LEFT(W$1,FIND("-",W$1,1)-1))+1):$V3759,"&lt;0",INDEX($V:$V,ROW($V3759)-VALUE(LEFT(W$1,FIND("-",W$1,1)-1))+1):$V3759)/VALUE(LEFT(W$1,FIND("-",W$1,1)-1)))))))</f>
        <v>50</v>
      </c>
      <c r="Y3759">
        <f>IF(ROW($E3759)&lt;=VALUE(LEFT(Y$1,FIND("-",Y$1,1)-1)),0,MAX(INDEX(C:C,ROW(C3759)-VALUE(LEFT(Y$1,FIND("-",Y$1,1)-1))+1):C3759))</f>
        <v>0.1</v>
      </c>
      <c r="Z3759">
        <f>IF(ROW($E3759)&lt;=VALUE(LEFT(Z$1,FIND("-",Z$1,1)-1)),0,MIN(INDEX(D:D,ROW(D3759)-VALUE(LEFT(Z$1,FIND("-",Z$1,1)-1))+1):D3759))</f>
        <v>9.5000000000000001E-2</v>
      </c>
      <c r="AA3759">
        <f t="shared" si="531"/>
        <v>0</v>
      </c>
      <c r="AB3759">
        <f>IF(ROW($AA3759)&lt;=VALUE(LEFT(AA$1,FIND("-",AA$1,1)-1))+VALUE(LEFT(AB$1,FIND("-",AB$1,1)-1)-1),0,AVERAGE(INDEX($AA:$AA,ROW($AA3759)-VALUE(LEFT(AB$1,FIND("-",AB$1,1)-1))+1):$AA3759))</f>
        <v>0</v>
      </c>
      <c r="AC3759">
        <f>IF(ROW($AA3759)&lt;=VALUE(LEFT(AA$1,FIND("-",AA$1,1)-1))+VALUE(LEFT(AB$1,FIND("-",AB$1,1)-1)-1)+VALUE(LEFT(AC$1,FIND("-",AC$1,1)-1)-1),0,AVERAGE(INDEX($AB:$AB,ROW($AB3759)-VALUE(LEFT(AC$1,FIND("-",AC$1,1)-1))+1):$AB3759))</f>
        <v>0</v>
      </c>
      <c r="AE3759">
        <f t="shared" si="528"/>
        <v>350783544</v>
      </c>
      <c r="AG3759" t="str">
        <f t="shared" si="530"/>
        <v/>
      </c>
    </row>
    <row r="3760" spans="1:33" x14ac:dyDescent="0.25">
      <c r="A3760" s="6">
        <v>42593</v>
      </c>
      <c r="B3760">
        <v>9.5000000000000001E-2</v>
      </c>
      <c r="C3760">
        <v>9.5000000000000001E-2</v>
      </c>
      <c r="D3760">
        <v>9.5000000000000001E-2</v>
      </c>
      <c r="E3760">
        <v>9.5000000000000001E-2</v>
      </c>
      <c r="F3760">
        <v>9.5000000000000001E-2</v>
      </c>
      <c r="G3760">
        <v>196900</v>
      </c>
      <c r="I3760" t="str">
        <f t="shared" si="523"/>
        <v>Bullish</v>
      </c>
      <c r="J3760" t="str">
        <f t="shared" si="524"/>
        <v/>
      </c>
      <c r="K3760" t="str">
        <f t="shared" si="525"/>
        <v>Oversold Below %D</v>
      </c>
      <c r="M3760" s="11" t="str">
        <f t="shared" si="529"/>
        <v/>
      </c>
      <c r="O3760">
        <f>IF(ROW($E3760)&lt;=VALUE(LEFT(O$1,FIND("-",O$1,1)-1)),0,IF(ROW($E3760)=VALUE(LEFT(O$1,FIND("-",O$1,1)-1))+1,AVERAGE(INDEX($E:$E,ROW($E3760)-VALUE(LEFT(O$1,FIND("-",O$1,1)-1))):$E3760),($E3760*(2/(VALUE(LEFT(O$1,FIND("-",O$1,1)-1))+1)))+(O3759*(1-(2/(VALUE(LEFT(O$1,FIND("-",O$1,1)-1))+1))))))</f>
        <v>0.10718288856203227</v>
      </c>
      <c r="Q3760">
        <f>IF(ROW($E3760)&lt;=VALUE(LEFT(Q$1,FIND("-",Q$1,1)-1)),0,IF(ROW($E3760)=VALUE(LEFT(Q$1,FIND("-",Q$1,1)-1))+1,AVERAGE(INDEX($E:$E,ROW($E3760)-VALUE(LEFT(Q$1,FIND("-",Q$1,1)-1))):$E3760),($E3760*(2/(VALUE(LEFT(Q$1,FIND("-",Q$1,1)-1))+1)))+(Q3759*(1-(2/(VALUE(LEFT(Q$1,FIND("-",Q$1,1)-1))+1))))))</f>
        <v>9.5781424071322341E-2</v>
      </c>
      <c r="R3760">
        <f>IF(ROW($E3760)&lt;=VALUE(LEFT(R$1,FIND("-",R$1,1)-1)),0,IF(ROW($E3760)=VALUE(LEFT(R$1,FIND("-",R$1,1)-1))+1,AVERAGE(INDEX($E:$E,ROW($E3760)-VALUE(LEFT(R$1,FIND("-",R$1,1)-1))):$E3760),($E3760*(2/(VALUE(LEFT(R$1,FIND("-",R$1,1)-1))+1)))+(R3759*(1-(2/(VALUE(LEFT(R$1,FIND("-",R$1,1)-1))+1))))))</f>
        <v>9.7802142232347886E-2</v>
      </c>
      <c r="S3760">
        <f t="shared" si="526"/>
        <v>-2.0207181610255448E-3</v>
      </c>
      <c r="T3760">
        <f>IF(ROW($E3760)&lt;=MAX(VALUE(LEFT(Q$1,FIND("-",Q$1,1)-1)),VALUE(LEFT(R$1,FIND("-",R$1,1)-1)))+VALUE(LEFT(T$1,FIND("-",T$1,1)-1))-1,0,IF(ROW($E3760)=MAX(VALUE(LEFT(Q$1,FIND("-",Q$1,1)-1)),VALUE(LEFT(R$1,FIND("-",R$1,1)-1)))+VALUE(LEFT(T$1,FIND("-",T$1,1)-1)),AVERAGE(INDEX($S:$S,ROW(S3760)-VALUE(LEFT(T$1,FIND("-",T$1,1)-1))+1):S3760),($S3760*(2/(VALUE(LEFT(T$1,FIND("-",T$1,1)-1))+1)))+(T3759*(1-(2/(VALUE(LEFT(T$1,FIND("-",T$1,1)-1))+1))))))</f>
        <v>-2.0839778328910563E-3</v>
      </c>
      <c r="V3760">
        <f t="shared" si="527"/>
        <v>0</v>
      </c>
      <c r="W3760">
        <f>IF(ROW($E3760)&lt;=VALUE(LEFT(W$1,FIND("-",W$1,1)-1))+1,0,IF(ROW($E3759)=VALUE(LEFT(W$1,FIND("-",W$1,1)-1))+1,100-100/(1+ABS((SUMIF(INDEX($V:$V,ROW($V3760)-VALUE(LEFT(W$1,FIND("-",W$1,1)-1))+1):$V3760,"&gt;0",INDEX($V:$V,ROW($V3760)-VALUE(LEFT(W$1,FIND("-",W$1,1)-1))+1):$V3760)/COUNTIF(INDEX($V:$V,ROW($V3760)-VALUE(LEFT(W$1,FIND("-",W$1,1)-1))+1):$V3760,"&gt;0"))/(SUMIF(INDEX($V:$V,ROW($V3760)-VALUE(LEFT(W$1,FIND("-",W$1,1)-1))+1):$V3760,"&lt;0",INDEX($V:$V,ROW($V3760)-VALUE(LEFT(W$1,FIND("-",W$1,1)-1))+1):$V3760)/COUNTIF(INDEX($V:$V,ROW($V3760)-VALUE(LEFT(W$1,FIND("-",W$1,1)-1))+1):$V3760,"&lt;0")))),100-100/(1+ABS((SUMIF(INDEX($V:$V,ROW($V3760)-VALUE(LEFT(W$1,FIND("-",W$1,1)-1))+1):$V3760,"&gt;0",INDEX($V:$V,ROW($V3760)-VALUE(LEFT(W$1,FIND("-",W$1,1)-1))+1):$V3760)/VALUE(LEFT(W$1,FIND("-",W$1,1)-1)))/(SUMIF(INDEX($V:$V,ROW($V3760)-VALUE(LEFT(W$1,FIND("-",W$1,1)-1))+1):$V3760,"&lt;0",INDEX($V:$V,ROW($V3760)-VALUE(LEFT(W$1,FIND("-",W$1,1)-1))+1):$V3760)/VALUE(LEFT(W$1,FIND("-",W$1,1)-1)))))))</f>
        <v>50</v>
      </c>
      <c r="Y3760">
        <f>IF(ROW($E3760)&lt;=VALUE(LEFT(Y$1,FIND("-",Y$1,1)-1)),0,MAX(INDEX(C:C,ROW(C3760)-VALUE(LEFT(Y$1,FIND("-",Y$1,1)-1))+1):C3760))</f>
        <v>0.1</v>
      </c>
      <c r="Z3760">
        <f>IF(ROW($E3760)&lt;=VALUE(LEFT(Z$1,FIND("-",Z$1,1)-1)),0,MIN(INDEX(D:D,ROW(D3760)-VALUE(LEFT(Z$1,FIND("-",Z$1,1)-1))+1):D3760))</f>
        <v>9.5000000000000001E-2</v>
      </c>
      <c r="AA3760">
        <f t="shared" si="531"/>
        <v>0</v>
      </c>
      <c r="AB3760">
        <f>IF(ROW($AA3760)&lt;=VALUE(LEFT(AA$1,FIND("-",AA$1,1)-1))+VALUE(LEFT(AB$1,FIND("-",AB$1,1)-1)-1),0,AVERAGE(INDEX($AA:$AA,ROW($AA3760)-VALUE(LEFT(AB$1,FIND("-",AB$1,1)-1))+1):$AA3760))</f>
        <v>0</v>
      </c>
      <c r="AC3760">
        <f>IF(ROW($AA3760)&lt;=VALUE(LEFT(AA$1,FIND("-",AA$1,1)-1))+VALUE(LEFT(AB$1,FIND("-",AB$1,1)-1)-1)+VALUE(LEFT(AC$1,FIND("-",AC$1,1)-1)-1),0,AVERAGE(INDEX($AB:$AB,ROW($AB3760)-VALUE(LEFT(AC$1,FIND("-",AC$1,1)-1))+1):$AB3760))</f>
        <v>0</v>
      </c>
      <c r="AE3760">
        <f t="shared" si="528"/>
        <v>350783544</v>
      </c>
      <c r="AG3760" t="str">
        <f t="shared" si="530"/>
        <v/>
      </c>
    </row>
    <row r="3761" spans="1:33" x14ac:dyDescent="0.25">
      <c r="A3761" s="6">
        <v>42594</v>
      </c>
      <c r="B3761">
        <v>9.5000000000000001E-2</v>
      </c>
      <c r="C3761">
        <v>9.5000000000000001E-2</v>
      </c>
      <c r="D3761">
        <v>9.5000000000000001E-2</v>
      </c>
      <c r="E3761">
        <v>9.5000000000000001E-2</v>
      </c>
      <c r="F3761">
        <v>9.5000000000000001E-2</v>
      </c>
      <c r="G3761">
        <v>0</v>
      </c>
      <c r="I3761" t="str">
        <f t="shared" si="523"/>
        <v/>
      </c>
      <c r="J3761" t="str">
        <f t="shared" si="524"/>
        <v/>
      </c>
      <c r="K3761" t="str">
        <f t="shared" si="525"/>
        <v>Oversold Below %D</v>
      </c>
      <c r="M3761" s="11" t="str">
        <f t="shared" si="529"/>
        <v/>
      </c>
      <c r="O3761">
        <f>IF(ROW($E3761)&lt;=VALUE(LEFT(O$1,FIND("-",O$1,1)-1)),0,IF(ROW($E3761)=VALUE(LEFT(O$1,FIND("-",O$1,1)-1))+1,AVERAGE(INDEX($E:$E,ROW($E3761)-VALUE(LEFT(O$1,FIND("-",O$1,1)-1))):$E3761),($E3761*(2/(VALUE(LEFT(O$1,FIND("-",O$1,1)-1))+1)))+(O3760*(1-(2/(VALUE(LEFT(O$1,FIND("-",O$1,1)-1))+1))))))</f>
        <v>0.10706166579027077</v>
      </c>
      <c r="Q3761">
        <f>IF(ROW($E3761)&lt;=VALUE(LEFT(Q$1,FIND("-",Q$1,1)-1)),0,IF(ROW($E3761)=VALUE(LEFT(Q$1,FIND("-",Q$1,1)-1))+1,AVERAGE(INDEX($E:$E,ROW($E3761)-VALUE(LEFT(Q$1,FIND("-",Q$1,1)-1))):$E3761),($E3761*(2/(VALUE(LEFT(Q$1,FIND("-",Q$1,1)-1))+1)))+(Q3760*(1-(2/(VALUE(LEFT(Q$1,FIND("-",Q$1,1)-1))+1))))))</f>
        <v>9.566120498342659E-2</v>
      </c>
      <c r="R3761">
        <f>IF(ROW($E3761)&lt;=VALUE(LEFT(R$1,FIND("-",R$1,1)-1)),0,IF(ROW($E3761)=VALUE(LEFT(R$1,FIND("-",R$1,1)-1))+1,AVERAGE(INDEX($E:$E,ROW($E3761)-VALUE(LEFT(R$1,FIND("-",R$1,1)-1))):$E3761),($E3761*(2/(VALUE(LEFT(R$1,FIND("-",R$1,1)-1))+1)))+(R3760*(1-(2/(VALUE(LEFT(R$1,FIND("-",R$1,1)-1))+1))))))</f>
        <v>9.7594576141062858E-2</v>
      </c>
      <c r="S3761">
        <f t="shared" si="526"/>
        <v>-1.9333711576362683E-3</v>
      </c>
      <c r="T3761">
        <f>IF(ROW($E3761)&lt;=MAX(VALUE(LEFT(Q$1,FIND("-",Q$1,1)-1)),VALUE(LEFT(R$1,FIND("-",R$1,1)-1)))+VALUE(LEFT(T$1,FIND("-",T$1,1)-1))-1,0,IF(ROW($E3761)=MAX(VALUE(LEFT(Q$1,FIND("-",Q$1,1)-1)),VALUE(LEFT(R$1,FIND("-",R$1,1)-1)))+VALUE(LEFT(T$1,FIND("-",T$1,1)-1)),AVERAGE(INDEX($S:$S,ROW(S3761)-VALUE(LEFT(T$1,FIND("-",T$1,1)-1))+1):S3761),($S3761*(2/(VALUE(LEFT(T$1,FIND("-",T$1,1)-1))+1)))+(T3760*(1-(2/(VALUE(LEFT(T$1,FIND("-",T$1,1)-1))+1))))))</f>
        <v>-2.0538564978400987E-3</v>
      </c>
      <c r="V3761">
        <f t="shared" si="527"/>
        <v>0</v>
      </c>
      <c r="W3761">
        <f>IF(ROW($E3761)&lt;=VALUE(LEFT(W$1,FIND("-",W$1,1)-1))+1,0,IF(ROW($E3760)=VALUE(LEFT(W$1,FIND("-",W$1,1)-1))+1,100-100/(1+ABS((SUMIF(INDEX($V:$V,ROW($V3761)-VALUE(LEFT(W$1,FIND("-",W$1,1)-1))+1):$V3761,"&gt;0",INDEX($V:$V,ROW($V3761)-VALUE(LEFT(W$1,FIND("-",W$1,1)-1))+1):$V3761)/COUNTIF(INDEX($V:$V,ROW($V3761)-VALUE(LEFT(W$1,FIND("-",W$1,1)-1))+1):$V3761,"&gt;0"))/(SUMIF(INDEX($V:$V,ROW($V3761)-VALUE(LEFT(W$1,FIND("-",W$1,1)-1))+1):$V3761,"&lt;0",INDEX($V:$V,ROW($V3761)-VALUE(LEFT(W$1,FIND("-",W$1,1)-1))+1):$V3761)/COUNTIF(INDEX($V:$V,ROW($V3761)-VALUE(LEFT(W$1,FIND("-",W$1,1)-1))+1):$V3761,"&lt;0")))),100-100/(1+ABS((SUMIF(INDEX($V:$V,ROW($V3761)-VALUE(LEFT(W$1,FIND("-",W$1,1)-1))+1):$V3761,"&gt;0",INDEX($V:$V,ROW($V3761)-VALUE(LEFT(W$1,FIND("-",W$1,1)-1))+1):$V3761)/VALUE(LEFT(W$1,FIND("-",W$1,1)-1)))/(SUMIF(INDEX($V:$V,ROW($V3761)-VALUE(LEFT(W$1,FIND("-",W$1,1)-1))+1):$V3761,"&lt;0",INDEX($V:$V,ROW($V3761)-VALUE(LEFT(W$1,FIND("-",W$1,1)-1))+1):$V3761)/VALUE(LEFT(W$1,FIND("-",W$1,1)-1)))))))</f>
        <v>50</v>
      </c>
      <c r="Y3761">
        <f>IF(ROW($E3761)&lt;=VALUE(LEFT(Y$1,FIND("-",Y$1,1)-1)),0,MAX(INDEX(C:C,ROW(C3761)-VALUE(LEFT(Y$1,FIND("-",Y$1,1)-1))+1):C3761))</f>
        <v>0.1</v>
      </c>
      <c r="Z3761">
        <f>IF(ROW($E3761)&lt;=VALUE(LEFT(Z$1,FIND("-",Z$1,1)-1)),0,MIN(INDEX(D:D,ROW(D3761)-VALUE(LEFT(Z$1,FIND("-",Z$1,1)-1))+1):D3761))</f>
        <v>9.5000000000000001E-2</v>
      </c>
      <c r="AA3761">
        <f t="shared" si="531"/>
        <v>0</v>
      </c>
      <c r="AB3761">
        <f>IF(ROW($AA3761)&lt;=VALUE(LEFT(AA$1,FIND("-",AA$1,1)-1))+VALUE(LEFT(AB$1,FIND("-",AB$1,1)-1)-1),0,AVERAGE(INDEX($AA:$AA,ROW($AA3761)-VALUE(LEFT(AB$1,FIND("-",AB$1,1)-1))+1):$AA3761))</f>
        <v>0</v>
      </c>
      <c r="AC3761">
        <f>IF(ROW($AA3761)&lt;=VALUE(LEFT(AA$1,FIND("-",AA$1,1)-1))+VALUE(LEFT(AB$1,FIND("-",AB$1,1)-1)-1)+VALUE(LEFT(AC$1,FIND("-",AC$1,1)-1)-1),0,AVERAGE(INDEX($AB:$AB,ROW($AB3761)-VALUE(LEFT(AC$1,FIND("-",AC$1,1)-1))+1):$AB3761))</f>
        <v>0</v>
      </c>
      <c r="AE3761">
        <f t="shared" si="528"/>
        <v>350783544</v>
      </c>
      <c r="AG3761" t="str">
        <f t="shared" si="530"/>
        <v/>
      </c>
    </row>
    <row r="3762" spans="1:33" x14ac:dyDescent="0.25">
      <c r="A3762" s="6">
        <v>42597</v>
      </c>
      <c r="B3762">
        <v>9.5000000000000001E-2</v>
      </c>
      <c r="C3762">
        <v>9.5000000000000001E-2</v>
      </c>
      <c r="D3762">
        <v>9.5000000000000001E-2</v>
      </c>
      <c r="E3762">
        <v>9.5000000000000001E-2</v>
      </c>
      <c r="F3762">
        <v>9.5000000000000001E-2</v>
      </c>
      <c r="G3762">
        <v>22600</v>
      </c>
      <c r="I3762" t="str">
        <f t="shared" si="523"/>
        <v/>
      </c>
      <c r="J3762" t="str">
        <f t="shared" si="524"/>
        <v>Oversold</v>
      </c>
      <c r="K3762" t="str">
        <f t="shared" si="525"/>
        <v>Oversold Below %D</v>
      </c>
      <c r="M3762" s="11" t="str">
        <f t="shared" si="529"/>
        <v/>
      </c>
      <c r="O3762">
        <f>IF(ROW($E3762)&lt;=VALUE(LEFT(O$1,FIND("-",O$1,1)-1)),0,IF(ROW($E3762)=VALUE(LEFT(O$1,FIND("-",O$1,1)-1))+1,AVERAGE(INDEX($E:$E,ROW($E3762)-VALUE(LEFT(O$1,FIND("-",O$1,1)-1))):$E3762),($E3762*(2/(VALUE(LEFT(O$1,FIND("-",O$1,1)-1))+1)))+(O3761*(1-(2/(VALUE(LEFT(O$1,FIND("-",O$1,1)-1))+1))))))</f>
        <v>0.1069416492152432</v>
      </c>
      <c r="Q3762">
        <f>IF(ROW($E3762)&lt;=VALUE(LEFT(Q$1,FIND("-",Q$1,1)-1)),0,IF(ROW($E3762)=VALUE(LEFT(Q$1,FIND("-",Q$1,1)-1))+1,AVERAGE(INDEX($E:$E,ROW($E3762)-VALUE(LEFT(Q$1,FIND("-",Q$1,1)-1))):$E3762),($E3762*(2/(VALUE(LEFT(Q$1,FIND("-",Q$1,1)-1))+1)))+(Q3761*(1-(2/(VALUE(LEFT(Q$1,FIND("-",Q$1,1)-1))+1))))))</f>
        <v>9.5559481139822502E-2</v>
      </c>
      <c r="R3762">
        <f>IF(ROW($E3762)&lt;=VALUE(LEFT(R$1,FIND("-",R$1,1)-1)),0,IF(ROW($E3762)=VALUE(LEFT(R$1,FIND("-",R$1,1)-1))+1,AVERAGE(INDEX($E:$E,ROW($E3762)-VALUE(LEFT(R$1,FIND("-",R$1,1)-1))):$E3762),($E3762*(2/(VALUE(LEFT(R$1,FIND("-",R$1,1)-1))+1)))+(R3761*(1-(2/(VALUE(LEFT(R$1,FIND("-",R$1,1)-1))+1))))))</f>
        <v>9.7402385315798937E-2</v>
      </c>
      <c r="S3762">
        <f t="shared" si="526"/>
        <v>-1.8429041759764342E-3</v>
      </c>
      <c r="T3762">
        <f>IF(ROW($E3762)&lt;=MAX(VALUE(LEFT(Q$1,FIND("-",Q$1,1)-1)),VALUE(LEFT(R$1,FIND("-",R$1,1)-1)))+VALUE(LEFT(T$1,FIND("-",T$1,1)-1))-1,0,IF(ROW($E3762)=MAX(VALUE(LEFT(Q$1,FIND("-",Q$1,1)-1)),VALUE(LEFT(R$1,FIND("-",R$1,1)-1)))+VALUE(LEFT(T$1,FIND("-",T$1,1)-1)),AVERAGE(INDEX($S:$S,ROW(S3762)-VALUE(LEFT(T$1,FIND("-",T$1,1)-1))+1):S3762),($S3762*(2/(VALUE(LEFT(T$1,FIND("-",T$1,1)-1))+1)))+(T3761*(1-(2/(VALUE(LEFT(T$1,FIND("-",T$1,1)-1))+1))))))</f>
        <v>-2.0116660334673661E-3</v>
      </c>
      <c r="V3762">
        <f t="shared" si="527"/>
        <v>0</v>
      </c>
      <c r="W3762">
        <f>IF(ROW($E3762)&lt;=VALUE(LEFT(W$1,FIND("-",W$1,1)-1))+1,0,IF(ROW($E3761)=VALUE(LEFT(W$1,FIND("-",W$1,1)-1))+1,100-100/(1+ABS((SUMIF(INDEX($V:$V,ROW($V3762)-VALUE(LEFT(W$1,FIND("-",W$1,1)-1))+1):$V3762,"&gt;0",INDEX($V:$V,ROW($V3762)-VALUE(LEFT(W$1,FIND("-",W$1,1)-1))+1):$V3762)/COUNTIF(INDEX($V:$V,ROW($V3762)-VALUE(LEFT(W$1,FIND("-",W$1,1)-1))+1):$V3762,"&gt;0"))/(SUMIF(INDEX($V:$V,ROW($V3762)-VALUE(LEFT(W$1,FIND("-",W$1,1)-1))+1):$V3762,"&lt;0",INDEX($V:$V,ROW($V3762)-VALUE(LEFT(W$1,FIND("-",W$1,1)-1))+1):$V3762)/COUNTIF(INDEX($V:$V,ROW($V3762)-VALUE(LEFT(W$1,FIND("-",W$1,1)-1))+1):$V3762,"&lt;0")))),100-100/(1+ABS((SUMIF(INDEX($V:$V,ROW($V3762)-VALUE(LEFT(W$1,FIND("-",W$1,1)-1))+1):$V3762,"&gt;0",INDEX($V:$V,ROW($V3762)-VALUE(LEFT(W$1,FIND("-",W$1,1)-1))+1):$V3762)/VALUE(LEFT(W$1,FIND("-",W$1,1)-1)))/(SUMIF(INDEX($V:$V,ROW($V3762)-VALUE(LEFT(W$1,FIND("-",W$1,1)-1))+1):$V3762,"&lt;0",INDEX($V:$V,ROW($V3762)-VALUE(LEFT(W$1,FIND("-",W$1,1)-1))+1):$V3762)/VALUE(LEFT(W$1,FIND("-",W$1,1)-1)))))))</f>
        <v>0</v>
      </c>
      <c r="Y3762">
        <f>IF(ROW($E3762)&lt;=VALUE(LEFT(Y$1,FIND("-",Y$1,1)-1)),0,MAX(INDEX(C:C,ROW(C3762)-VALUE(LEFT(Y$1,FIND("-",Y$1,1)-1))+1):C3762))</f>
        <v>0.1</v>
      </c>
      <c r="Z3762">
        <f>IF(ROW($E3762)&lt;=VALUE(LEFT(Z$1,FIND("-",Z$1,1)-1)),0,MIN(INDEX(D:D,ROW(D3762)-VALUE(LEFT(Z$1,FIND("-",Z$1,1)-1))+1):D3762))</f>
        <v>9.5000000000000001E-2</v>
      </c>
      <c r="AA3762">
        <f t="shared" si="531"/>
        <v>0</v>
      </c>
      <c r="AB3762">
        <f>IF(ROW($AA3762)&lt;=VALUE(LEFT(AA$1,FIND("-",AA$1,1)-1))+VALUE(LEFT(AB$1,FIND("-",AB$1,1)-1)-1),0,AVERAGE(INDEX($AA:$AA,ROW($AA3762)-VALUE(LEFT(AB$1,FIND("-",AB$1,1)-1))+1):$AA3762))</f>
        <v>0</v>
      </c>
      <c r="AC3762">
        <f>IF(ROW($AA3762)&lt;=VALUE(LEFT(AA$1,FIND("-",AA$1,1)-1))+VALUE(LEFT(AB$1,FIND("-",AB$1,1)-1)-1)+VALUE(LEFT(AC$1,FIND("-",AC$1,1)-1)-1),0,AVERAGE(INDEX($AB:$AB,ROW($AB3762)-VALUE(LEFT(AC$1,FIND("-",AC$1,1)-1))+1):$AB3762))</f>
        <v>0</v>
      </c>
      <c r="AE3762">
        <f t="shared" si="528"/>
        <v>350783544</v>
      </c>
      <c r="AG3762" t="str">
        <f t="shared" si="530"/>
        <v/>
      </c>
    </row>
    <row r="3763" spans="1:33" x14ac:dyDescent="0.25">
      <c r="A3763" s="6">
        <v>42598</v>
      </c>
      <c r="B3763">
        <v>0.1</v>
      </c>
      <c r="C3763">
        <v>0.1</v>
      </c>
      <c r="D3763">
        <v>0.1</v>
      </c>
      <c r="E3763">
        <v>0.1</v>
      </c>
      <c r="F3763">
        <v>0.1</v>
      </c>
      <c r="G3763">
        <v>100000</v>
      </c>
      <c r="I3763" t="str">
        <f t="shared" si="523"/>
        <v/>
      </c>
      <c r="J3763" t="str">
        <f t="shared" si="524"/>
        <v/>
      </c>
      <c r="K3763" t="str">
        <f t="shared" si="525"/>
        <v>Oversold Below %D</v>
      </c>
      <c r="M3763" s="11" t="str">
        <f t="shared" si="529"/>
        <v/>
      </c>
      <c r="O3763">
        <f>IF(ROW($E3763)&lt;=VALUE(LEFT(O$1,FIND("-",O$1,1)-1)),0,IF(ROW($E3763)=VALUE(LEFT(O$1,FIND("-",O$1,1)-1))+1,AVERAGE(INDEX($E:$E,ROW($E3763)-VALUE(LEFT(O$1,FIND("-",O$1,1)-1))):$E3763),($E3763*(2/(VALUE(LEFT(O$1,FIND("-",O$1,1)-1))+1)))+(O3762*(1-(2/(VALUE(LEFT(O$1,FIND("-",O$1,1)-1))+1))))))</f>
        <v>0.10687257807877312</v>
      </c>
      <c r="Q3763">
        <f>IF(ROW($E3763)&lt;=VALUE(LEFT(Q$1,FIND("-",Q$1,1)-1)),0,IF(ROW($E3763)=VALUE(LEFT(Q$1,FIND("-",Q$1,1)-1))+1,AVERAGE(INDEX($E:$E,ROW($E3763)-VALUE(LEFT(Q$1,FIND("-",Q$1,1)-1))):$E3763),($E3763*(2/(VALUE(LEFT(Q$1,FIND("-",Q$1,1)-1))+1)))+(Q3762*(1-(2/(VALUE(LEFT(Q$1,FIND("-",Q$1,1)-1))+1))))))</f>
        <v>9.6242637887542115E-2</v>
      </c>
      <c r="R3763">
        <f>IF(ROW($E3763)&lt;=VALUE(LEFT(R$1,FIND("-",R$1,1)-1)),0,IF(ROW($E3763)=VALUE(LEFT(R$1,FIND("-",R$1,1)-1))+1,AVERAGE(INDEX($E:$E,ROW($E3763)-VALUE(LEFT(R$1,FIND("-",R$1,1)-1))):$E3763),($E3763*(2/(VALUE(LEFT(R$1,FIND("-",R$1,1)-1))+1)))+(R3762*(1-(2/(VALUE(LEFT(R$1,FIND("-",R$1,1)-1))+1))))))</f>
        <v>9.7594801218332347E-2</v>
      </c>
      <c r="S3763">
        <f t="shared" si="526"/>
        <v>-1.352163330790232E-3</v>
      </c>
      <c r="T3763">
        <f>IF(ROW($E3763)&lt;=MAX(VALUE(LEFT(Q$1,FIND("-",Q$1,1)-1)),VALUE(LEFT(R$1,FIND("-",R$1,1)-1)))+VALUE(LEFT(T$1,FIND("-",T$1,1)-1))-1,0,IF(ROW($E3763)=MAX(VALUE(LEFT(Q$1,FIND("-",Q$1,1)-1)),VALUE(LEFT(R$1,FIND("-",R$1,1)-1)))+VALUE(LEFT(T$1,FIND("-",T$1,1)-1)),AVERAGE(INDEX($S:$S,ROW(S3763)-VALUE(LEFT(T$1,FIND("-",T$1,1)-1))+1):S3763),($S3763*(2/(VALUE(LEFT(T$1,FIND("-",T$1,1)-1))+1)))+(T3762*(1-(2/(VALUE(LEFT(T$1,FIND("-",T$1,1)-1))+1))))))</f>
        <v>-1.8797654929319394E-3</v>
      </c>
      <c r="V3763">
        <f t="shared" si="527"/>
        <v>5.0000000000000044E-3</v>
      </c>
      <c r="W3763">
        <f>IF(ROW($E3763)&lt;=VALUE(LEFT(W$1,FIND("-",W$1,1)-1))+1,0,IF(ROW($E3762)=VALUE(LEFT(W$1,FIND("-",W$1,1)-1))+1,100-100/(1+ABS((SUMIF(INDEX($V:$V,ROW($V3763)-VALUE(LEFT(W$1,FIND("-",W$1,1)-1))+1):$V3763,"&gt;0",INDEX($V:$V,ROW($V3763)-VALUE(LEFT(W$1,FIND("-",W$1,1)-1))+1):$V3763)/COUNTIF(INDEX($V:$V,ROW($V3763)-VALUE(LEFT(W$1,FIND("-",W$1,1)-1))+1):$V3763,"&gt;0"))/(SUMIF(INDEX($V:$V,ROW($V3763)-VALUE(LEFT(W$1,FIND("-",W$1,1)-1))+1):$V3763,"&lt;0",INDEX($V:$V,ROW($V3763)-VALUE(LEFT(W$1,FIND("-",W$1,1)-1))+1):$V3763)/COUNTIF(INDEX($V:$V,ROW($V3763)-VALUE(LEFT(W$1,FIND("-",W$1,1)-1))+1):$V3763,"&lt;0")))),100-100/(1+ABS((SUMIF(INDEX($V:$V,ROW($V3763)-VALUE(LEFT(W$1,FIND("-",W$1,1)-1))+1):$V3763,"&gt;0",INDEX($V:$V,ROW($V3763)-VALUE(LEFT(W$1,FIND("-",W$1,1)-1))+1):$V3763)/VALUE(LEFT(W$1,FIND("-",W$1,1)-1)))/(SUMIF(INDEX($V:$V,ROW($V3763)-VALUE(LEFT(W$1,FIND("-",W$1,1)-1))+1):$V3763,"&lt;0",INDEX($V:$V,ROW($V3763)-VALUE(LEFT(W$1,FIND("-",W$1,1)-1))+1):$V3763)/VALUE(LEFT(W$1,FIND("-",W$1,1)-1)))))))</f>
        <v>50</v>
      </c>
      <c r="Y3763">
        <f>IF(ROW($E3763)&lt;=VALUE(LEFT(Y$1,FIND("-",Y$1,1)-1)),0,MAX(INDEX(C:C,ROW(C3763)-VALUE(LEFT(Y$1,FIND("-",Y$1,1)-1))+1):C3763))</f>
        <v>0.1</v>
      </c>
      <c r="Z3763">
        <f>IF(ROW($E3763)&lt;=VALUE(LEFT(Z$1,FIND("-",Z$1,1)-1)),0,MIN(INDEX(D:D,ROW(D3763)-VALUE(LEFT(Z$1,FIND("-",Z$1,1)-1))+1):D3763))</f>
        <v>9.5000000000000001E-2</v>
      </c>
      <c r="AA3763">
        <f t="shared" si="531"/>
        <v>100</v>
      </c>
      <c r="AB3763">
        <f>IF(ROW($AA3763)&lt;=VALUE(LEFT(AA$1,FIND("-",AA$1,1)-1))+VALUE(LEFT(AB$1,FIND("-",AB$1,1)-1)-1),0,AVERAGE(INDEX($AA:$AA,ROW($AA3763)-VALUE(LEFT(AB$1,FIND("-",AB$1,1)-1))+1):$AA3763))</f>
        <v>33.333333333333336</v>
      </c>
      <c r="AC3763">
        <f>IF(ROW($AA3763)&lt;=VALUE(LEFT(AA$1,FIND("-",AA$1,1)-1))+VALUE(LEFT(AB$1,FIND("-",AB$1,1)-1)-1)+VALUE(LEFT(AC$1,FIND("-",AC$1,1)-1)-1),0,AVERAGE(INDEX($AB:$AB,ROW($AB3763)-VALUE(LEFT(AC$1,FIND("-",AC$1,1)-1))+1):$AB3763))</f>
        <v>11.111111111111112</v>
      </c>
      <c r="AE3763">
        <f t="shared" si="528"/>
        <v>350883544</v>
      </c>
      <c r="AG3763" t="str">
        <f t="shared" si="530"/>
        <v/>
      </c>
    </row>
    <row r="3764" spans="1:33" x14ac:dyDescent="0.25">
      <c r="A3764" s="6">
        <v>42599</v>
      </c>
      <c r="B3764">
        <v>9.5000000000000001E-2</v>
      </c>
      <c r="C3764">
        <v>9.5000000000000001E-2</v>
      </c>
      <c r="D3764">
        <v>9.5000000000000001E-2</v>
      </c>
      <c r="E3764">
        <v>9.5000000000000001E-2</v>
      </c>
      <c r="F3764">
        <v>9.5000000000000001E-2</v>
      </c>
      <c r="G3764">
        <v>55500</v>
      </c>
      <c r="I3764" t="str">
        <f t="shared" si="523"/>
        <v/>
      </c>
      <c r="J3764" t="str">
        <f t="shared" si="524"/>
        <v/>
      </c>
      <c r="K3764" t="str">
        <f t="shared" si="525"/>
        <v>Buy</v>
      </c>
      <c r="M3764" s="11" t="str">
        <f t="shared" si="529"/>
        <v>Buy</v>
      </c>
      <c r="O3764">
        <f>IF(ROW($E3764)&lt;=VALUE(LEFT(O$1,FIND("-",O$1,1)-1)),0,IF(ROW($E3764)=VALUE(LEFT(O$1,FIND("-",O$1,1)-1))+1,AVERAGE(INDEX($E:$E,ROW($E3764)-VALUE(LEFT(O$1,FIND("-",O$1,1)-1))):$E3764),($E3764*(2/(VALUE(LEFT(O$1,FIND("-",O$1,1)-1))+1)))+(O3763*(1-(2/(VALUE(LEFT(O$1,FIND("-",O$1,1)-1))+1))))))</f>
        <v>0.10675444297351171</v>
      </c>
      <c r="Q3764">
        <f>IF(ROW($E3764)&lt;=VALUE(LEFT(Q$1,FIND("-",Q$1,1)-1)),0,IF(ROW($E3764)=VALUE(LEFT(Q$1,FIND("-",Q$1,1)-1))+1,AVERAGE(INDEX($E:$E,ROW($E3764)-VALUE(LEFT(Q$1,FIND("-",Q$1,1)-1))):$E3764),($E3764*(2/(VALUE(LEFT(Q$1,FIND("-",Q$1,1)-1))+1)))+(Q3763*(1-(2/(VALUE(LEFT(Q$1,FIND("-",Q$1,1)-1))+1))))))</f>
        <v>9.605146282792025E-2</v>
      </c>
      <c r="R3764">
        <f>IF(ROW($E3764)&lt;=VALUE(LEFT(R$1,FIND("-",R$1,1)-1)),0,IF(ROW($E3764)=VALUE(LEFT(R$1,FIND("-",R$1,1)-1))+1,AVERAGE(INDEX($E:$E,ROW($E3764)-VALUE(LEFT(R$1,FIND("-",R$1,1)-1))):$E3764),($E3764*(2/(VALUE(LEFT(R$1,FIND("-",R$1,1)-1))+1)))+(R3763*(1-(2/(VALUE(LEFT(R$1,FIND("-",R$1,1)-1))+1))))))</f>
        <v>9.7402593720678096E-2</v>
      </c>
      <c r="S3764">
        <f t="shared" si="526"/>
        <v>-1.3511308927578458E-3</v>
      </c>
      <c r="T3764">
        <f>IF(ROW($E3764)&lt;=MAX(VALUE(LEFT(Q$1,FIND("-",Q$1,1)-1)),VALUE(LEFT(R$1,FIND("-",R$1,1)-1)))+VALUE(LEFT(T$1,FIND("-",T$1,1)-1))-1,0,IF(ROW($E3764)=MAX(VALUE(LEFT(Q$1,FIND("-",Q$1,1)-1)),VALUE(LEFT(R$1,FIND("-",R$1,1)-1)))+VALUE(LEFT(T$1,FIND("-",T$1,1)-1)),AVERAGE(INDEX($S:$S,ROW(S3764)-VALUE(LEFT(T$1,FIND("-",T$1,1)-1))+1):S3764),($S3764*(2/(VALUE(LEFT(T$1,FIND("-",T$1,1)-1))+1)))+(T3763*(1-(2/(VALUE(LEFT(T$1,FIND("-",T$1,1)-1))+1))))))</f>
        <v>-1.7740385728971207E-3</v>
      </c>
      <c r="V3764">
        <f t="shared" si="527"/>
        <v>-5.0000000000000044E-3</v>
      </c>
      <c r="W3764">
        <f>IF(ROW($E3764)&lt;=VALUE(LEFT(W$1,FIND("-",W$1,1)-1))+1,0,IF(ROW($E3763)=VALUE(LEFT(W$1,FIND("-",W$1,1)-1))+1,100-100/(1+ABS((SUMIF(INDEX($V:$V,ROW($V3764)-VALUE(LEFT(W$1,FIND("-",W$1,1)-1))+1):$V3764,"&gt;0",INDEX($V:$V,ROW($V3764)-VALUE(LEFT(W$1,FIND("-",W$1,1)-1))+1):$V3764)/COUNTIF(INDEX($V:$V,ROW($V3764)-VALUE(LEFT(W$1,FIND("-",W$1,1)-1))+1):$V3764,"&gt;0"))/(SUMIF(INDEX($V:$V,ROW($V3764)-VALUE(LEFT(W$1,FIND("-",W$1,1)-1))+1):$V3764,"&lt;0",INDEX($V:$V,ROW($V3764)-VALUE(LEFT(W$1,FIND("-",W$1,1)-1))+1):$V3764)/COUNTIF(INDEX($V:$V,ROW($V3764)-VALUE(LEFT(W$1,FIND("-",W$1,1)-1))+1):$V3764,"&lt;0")))),100-100/(1+ABS((SUMIF(INDEX($V:$V,ROW($V3764)-VALUE(LEFT(W$1,FIND("-",W$1,1)-1))+1):$V3764,"&gt;0",INDEX($V:$V,ROW($V3764)-VALUE(LEFT(W$1,FIND("-",W$1,1)-1))+1):$V3764)/VALUE(LEFT(W$1,FIND("-",W$1,1)-1)))/(SUMIF(INDEX($V:$V,ROW($V3764)-VALUE(LEFT(W$1,FIND("-",W$1,1)-1))+1):$V3764,"&lt;0",INDEX($V:$V,ROW($V3764)-VALUE(LEFT(W$1,FIND("-",W$1,1)-1))+1):$V3764)/VALUE(LEFT(W$1,FIND("-",W$1,1)-1)))))))</f>
        <v>50</v>
      </c>
      <c r="Y3764">
        <f>IF(ROW($E3764)&lt;=VALUE(LEFT(Y$1,FIND("-",Y$1,1)-1)),0,MAX(INDEX(C:C,ROW(C3764)-VALUE(LEFT(Y$1,FIND("-",Y$1,1)-1))+1):C3764))</f>
        <v>0.1</v>
      </c>
      <c r="Z3764">
        <f>IF(ROW($E3764)&lt;=VALUE(LEFT(Z$1,FIND("-",Z$1,1)-1)),0,MIN(INDEX(D:D,ROW(D3764)-VALUE(LEFT(Z$1,FIND("-",Z$1,1)-1))+1):D3764))</f>
        <v>9.5000000000000001E-2</v>
      </c>
      <c r="AA3764">
        <f t="shared" si="531"/>
        <v>0</v>
      </c>
      <c r="AB3764">
        <f>IF(ROW($AA3764)&lt;=VALUE(LEFT(AA$1,FIND("-",AA$1,1)-1))+VALUE(LEFT(AB$1,FIND("-",AB$1,1)-1)-1),0,AVERAGE(INDEX($AA:$AA,ROW($AA3764)-VALUE(LEFT(AB$1,FIND("-",AB$1,1)-1))+1):$AA3764))</f>
        <v>33.333333333333336</v>
      </c>
      <c r="AC3764">
        <f>IF(ROW($AA3764)&lt;=VALUE(LEFT(AA$1,FIND("-",AA$1,1)-1))+VALUE(LEFT(AB$1,FIND("-",AB$1,1)-1)-1)+VALUE(LEFT(AC$1,FIND("-",AC$1,1)-1)-1),0,AVERAGE(INDEX($AB:$AB,ROW($AB3764)-VALUE(LEFT(AC$1,FIND("-",AC$1,1)-1))+1):$AB3764))</f>
        <v>22.222222222222225</v>
      </c>
      <c r="AE3764">
        <f t="shared" si="528"/>
        <v>350828044</v>
      </c>
      <c r="AG3764" t="str">
        <f t="shared" si="530"/>
        <v>Buy</v>
      </c>
    </row>
    <row r="3765" spans="1:33" x14ac:dyDescent="0.25">
      <c r="A3765" s="6">
        <v>42600</v>
      </c>
      <c r="B3765">
        <v>9.5000000000000001E-2</v>
      </c>
      <c r="C3765">
        <v>9.5000000000000001E-2</v>
      </c>
      <c r="D3765">
        <v>9.5000000000000001E-2</v>
      </c>
      <c r="E3765">
        <v>9.5000000000000001E-2</v>
      </c>
      <c r="F3765">
        <v>9.5000000000000001E-2</v>
      </c>
      <c r="G3765">
        <v>0</v>
      </c>
      <c r="I3765" t="str">
        <f t="shared" si="523"/>
        <v/>
      </c>
      <c r="J3765" t="str">
        <f t="shared" si="524"/>
        <v/>
      </c>
      <c r="K3765" t="str">
        <f t="shared" si="525"/>
        <v/>
      </c>
      <c r="M3765" s="11" t="str">
        <f t="shared" si="529"/>
        <v/>
      </c>
      <c r="O3765">
        <f>IF(ROW($E3765)&lt;=VALUE(LEFT(O$1,FIND("-",O$1,1)-1)),0,IF(ROW($E3765)=VALUE(LEFT(O$1,FIND("-",O$1,1)-1))+1,AVERAGE(INDEX($E:$E,ROW($E3765)-VALUE(LEFT(O$1,FIND("-",O$1,1)-1))):$E3765),($E3765*(2/(VALUE(LEFT(O$1,FIND("-",O$1,1)-1))+1)))+(O3764*(1-(2/(VALUE(LEFT(O$1,FIND("-",O$1,1)-1))+1))))))</f>
        <v>0.10663748334193449</v>
      </c>
      <c r="Q3765">
        <f>IF(ROW($E3765)&lt;=VALUE(LEFT(Q$1,FIND("-",Q$1,1)-1)),0,IF(ROW($E3765)=VALUE(LEFT(Q$1,FIND("-",Q$1,1)-1))+1,AVERAGE(INDEX($E:$E,ROW($E3765)-VALUE(LEFT(Q$1,FIND("-",Q$1,1)-1))):$E3765),($E3765*(2/(VALUE(LEFT(Q$1,FIND("-",Q$1,1)-1))+1)))+(Q3764*(1-(2/(VALUE(LEFT(Q$1,FIND("-",Q$1,1)-1))+1))))))</f>
        <v>9.5889699315932511E-2</v>
      </c>
      <c r="R3765">
        <f>IF(ROW($E3765)&lt;=VALUE(LEFT(R$1,FIND("-",R$1,1)-1)),0,IF(ROW($E3765)=VALUE(LEFT(R$1,FIND("-",R$1,1)-1))+1,AVERAGE(INDEX($E:$E,ROW($E3765)-VALUE(LEFT(R$1,FIND("-",R$1,1)-1))):$E3765),($E3765*(2/(VALUE(LEFT(R$1,FIND("-",R$1,1)-1))+1)))+(R3764*(1-(2/(VALUE(LEFT(R$1,FIND("-",R$1,1)-1))+1))))))</f>
        <v>9.7224623815442682E-2</v>
      </c>
      <c r="S3765">
        <f t="shared" si="526"/>
        <v>-1.3349244995101706E-3</v>
      </c>
      <c r="T3765">
        <f>IF(ROW($E3765)&lt;=MAX(VALUE(LEFT(Q$1,FIND("-",Q$1,1)-1)),VALUE(LEFT(R$1,FIND("-",R$1,1)-1)))+VALUE(LEFT(T$1,FIND("-",T$1,1)-1))-1,0,IF(ROW($E3765)=MAX(VALUE(LEFT(Q$1,FIND("-",Q$1,1)-1)),VALUE(LEFT(R$1,FIND("-",R$1,1)-1)))+VALUE(LEFT(T$1,FIND("-",T$1,1)-1)),AVERAGE(INDEX($S:$S,ROW(S3765)-VALUE(LEFT(T$1,FIND("-",T$1,1)-1))+1):S3765),($S3765*(2/(VALUE(LEFT(T$1,FIND("-",T$1,1)-1))+1)))+(T3764*(1-(2/(VALUE(LEFT(T$1,FIND("-",T$1,1)-1))+1))))))</f>
        <v>-1.6862157582197309E-3</v>
      </c>
      <c r="V3765">
        <f t="shared" si="527"/>
        <v>0</v>
      </c>
      <c r="W3765">
        <f>IF(ROW($E3765)&lt;=VALUE(LEFT(W$1,FIND("-",W$1,1)-1))+1,0,IF(ROW($E3764)=VALUE(LEFT(W$1,FIND("-",W$1,1)-1))+1,100-100/(1+ABS((SUMIF(INDEX($V:$V,ROW($V3765)-VALUE(LEFT(W$1,FIND("-",W$1,1)-1))+1):$V3765,"&gt;0",INDEX($V:$V,ROW($V3765)-VALUE(LEFT(W$1,FIND("-",W$1,1)-1))+1):$V3765)/COUNTIF(INDEX($V:$V,ROW($V3765)-VALUE(LEFT(W$1,FIND("-",W$1,1)-1))+1):$V3765,"&gt;0"))/(SUMIF(INDEX($V:$V,ROW($V3765)-VALUE(LEFT(W$1,FIND("-",W$1,1)-1))+1):$V3765,"&lt;0",INDEX($V:$V,ROW($V3765)-VALUE(LEFT(W$1,FIND("-",W$1,1)-1))+1):$V3765)/COUNTIF(INDEX($V:$V,ROW($V3765)-VALUE(LEFT(W$1,FIND("-",W$1,1)-1))+1):$V3765,"&lt;0")))),100-100/(1+ABS((SUMIF(INDEX($V:$V,ROW($V3765)-VALUE(LEFT(W$1,FIND("-",W$1,1)-1))+1):$V3765,"&gt;0",INDEX($V:$V,ROW($V3765)-VALUE(LEFT(W$1,FIND("-",W$1,1)-1))+1):$V3765)/VALUE(LEFT(W$1,FIND("-",W$1,1)-1)))/(SUMIF(INDEX($V:$V,ROW($V3765)-VALUE(LEFT(W$1,FIND("-",W$1,1)-1))+1):$V3765,"&lt;0",INDEX($V:$V,ROW($V3765)-VALUE(LEFT(W$1,FIND("-",W$1,1)-1))+1):$V3765)/VALUE(LEFT(W$1,FIND("-",W$1,1)-1)))))))</f>
        <v>50</v>
      </c>
      <c r="Y3765">
        <f>IF(ROW($E3765)&lt;=VALUE(LEFT(Y$1,FIND("-",Y$1,1)-1)),0,MAX(INDEX(C:C,ROW(C3765)-VALUE(LEFT(Y$1,FIND("-",Y$1,1)-1))+1):C3765))</f>
        <v>0.1</v>
      </c>
      <c r="Z3765">
        <f>IF(ROW($E3765)&lt;=VALUE(LEFT(Z$1,FIND("-",Z$1,1)-1)),0,MIN(INDEX(D:D,ROW(D3765)-VALUE(LEFT(Z$1,FIND("-",Z$1,1)-1))+1):D3765))</f>
        <v>9.5000000000000001E-2</v>
      </c>
      <c r="AA3765">
        <f t="shared" si="531"/>
        <v>0</v>
      </c>
      <c r="AB3765">
        <f>IF(ROW($AA3765)&lt;=VALUE(LEFT(AA$1,FIND("-",AA$1,1)-1))+VALUE(LEFT(AB$1,FIND("-",AB$1,1)-1)-1),0,AVERAGE(INDEX($AA:$AA,ROW($AA3765)-VALUE(LEFT(AB$1,FIND("-",AB$1,1)-1))+1):$AA3765))</f>
        <v>33.333333333333336</v>
      </c>
      <c r="AC3765">
        <f>IF(ROW($AA3765)&lt;=VALUE(LEFT(AA$1,FIND("-",AA$1,1)-1))+VALUE(LEFT(AB$1,FIND("-",AB$1,1)-1)-1)+VALUE(LEFT(AC$1,FIND("-",AC$1,1)-1)-1),0,AVERAGE(INDEX($AB:$AB,ROW($AB3765)-VALUE(LEFT(AC$1,FIND("-",AC$1,1)-1))+1):$AB3765))</f>
        <v>33.333333333333336</v>
      </c>
      <c r="AE3765">
        <f t="shared" si="528"/>
        <v>350828044</v>
      </c>
      <c r="AG3765" t="str">
        <f t="shared" si="530"/>
        <v/>
      </c>
    </row>
    <row r="3766" spans="1:33" x14ac:dyDescent="0.25">
      <c r="A3766" s="6">
        <v>42601</v>
      </c>
      <c r="B3766">
        <v>9.5000000000000001E-2</v>
      </c>
      <c r="C3766">
        <v>9.5000000000000001E-2</v>
      </c>
      <c r="D3766">
        <v>9.5000000000000001E-2</v>
      </c>
      <c r="E3766">
        <v>9.5000000000000001E-2</v>
      </c>
      <c r="F3766">
        <v>9.5000000000000001E-2</v>
      </c>
      <c r="G3766">
        <v>62500</v>
      </c>
      <c r="I3766" t="str">
        <f t="shared" si="523"/>
        <v/>
      </c>
      <c r="J3766" t="str">
        <f t="shared" si="524"/>
        <v/>
      </c>
      <c r="K3766" t="str">
        <f t="shared" si="525"/>
        <v/>
      </c>
      <c r="M3766" s="11" t="str">
        <f t="shared" si="529"/>
        <v/>
      </c>
      <c r="O3766">
        <f>IF(ROW($E3766)&lt;=VALUE(LEFT(O$1,FIND("-",O$1,1)-1)),0,IF(ROW($E3766)=VALUE(LEFT(O$1,FIND("-",O$1,1)-1))+1,AVERAGE(INDEX($E:$E,ROW($E3766)-VALUE(LEFT(O$1,FIND("-",O$1,1)-1))):$E3766),($E3766*(2/(VALUE(LEFT(O$1,FIND("-",O$1,1)-1))+1)))+(O3765*(1-(2/(VALUE(LEFT(O$1,FIND("-",O$1,1)-1))+1))))))</f>
        <v>0.10652168748778588</v>
      </c>
      <c r="Q3766">
        <f>IF(ROW($E3766)&lt;=VALUE(LEFT(Q$1,FIND("-",Q$1,1)-1)),0,IF(ROW($E3766)=VALUE(LEFT(Q$1,FIND("-",Q$1,1)-1))+1,AVERAGE(INDEX($E:$E,ROW($E3766)-VALUE(LEFT(Q$1,FIND("-",Q$1,1)-1))):$E3766),($E3766*(2/(VALUE(LEFT(Q$1,FIND("-",Q$1,1)-1))+1)))+(Q3765*(1-(2/(VALUE(LEFT(Q$1,FIND("-",Q$1,1)-1))+1))))))</f>
        <v>9.5752822498096732E-2</v>
      </c>
      <c r="R3766">
        <f>IF(ROW($E3766)&lt;=VALUE(LEFT(R$1,FIND("-",R$1,1)-1)),0,IF(ROW($E3766)=VALUE(LEFT(R$1,FIND("-",R$1,1)-1))+1,AVERAGE(INDEX($E:$E,ROW($E3766)-VALUE(LEFT(R$1,FIND("-",R$1,1)-1))):$E3766),($E3766*(2/(VALUE(LEFT(R$1,FIND("-",R$1,1)-1))+1)))+(R3765*(1-(2/(VALUE(LEFT(R$1,FIND("-",R$1,1)-1))+1))))))</f>
        <v>9.7059836866150634E-2</v>
      </c>
      <c r="S3766">
        <f t="shared" si="526"/>
        <v>-1.307014368053902E-3</v>
      </c>
      <c r="T3766">
        <f>IF(ROW($E3766)&lt;=MAX(VALUE(LEFT(Q$1,FIND("-",Q$1,1)-1)),VALUE(LEFT(R$1,FIND("-",R$1,1)-1)))+VALUE(LEFT(T$1,FIND("-",T$1,1)-1))-1,0,IF(ROW($E3766)=MAX(VALUE(LEFT(Q$1,FIND("-",Q$1,1)-1)),VALUE(LEFT(R$1,FIND("-",R$1,1)-1)))+VALUE(LEFT(T$1,FIND("-",T$1,1)-1)),AVERAGE(INDEX($S:$S,ROW(S3766)-VALUE(LEFT(T$1,FIND("-",T$1,1)-1))+1):S3766),($S3766*(2/(VALUE(LEFT(T$1,FIND("-",T$1,1)-1))+1)))+(T3765*(1-(2/(VALUE(LEFT(T$1,FIND("-",T$1,1)-1))+1))))))</f>
        <v>-1.6103754801865653E-3</v>
      </c>
      <c r="V3766">
        <f t="shared" si="527"/>
        <v>0</v>
      </c>
      <c r="W3766">
        <f>IF(ROW($E3766)&lt;=VALUE(LEFT(W$1,FIND("-",W$1,1)-1))+1,0,IF(ROW($E3765)=VALUE(LEFT(W$1,FIND("-",W$1,1)-1))+1,100-100/(1+ABS((SUMIF(INDEX($V:$V,ROW($V3766)-VALUE(LEFT(W$1,FIND("-",W$1,1)-1))+1):$V3766,"&gt;0",INDEX($V:$V,ROW($V3766)-VALUE(LEFT(W$1,FIND("-",W$1,1)-1))+1):$V3766)/COUNTIF(INDEX($V:$V,ROW($V3766)-VALUE(LEFT(W$1,FIND("-",W$1,1)-1))+1):$V3766,"&gt;0"))/(SUMIF(INDEX($V:$V,ROW($V3766)-VALUE(LEFT(W$1,FIND("-",W$1,1)-1))+1):$V3766,"&lt;0",INDEX($V:$V,ROW($V3766)-VALUE(LEFT(W$1,FIND("-",W$1,1)-1))+1):$V3766)/COUNTIF(INDEX($V:$V,ROW($V3766)-VALUE(LEFT(W$1,FIND("-",W$1,1)-1))+1):$V3766,"&lt;0")))),100-100/(1+ABS((SUMIF(INDEX($V:$V,ROW($V3766)-VALUE(LEFT(W$1,FIND("-",W$1,1)-1))+1):$V3766,"&gt;0",INDEX($V:$V,ROW($V3766)-VALUE(LEFT(W$1,FIND("-",W$1,1)-1))+1):$V3766)/VALUE(LEFT(W$1,FIND("-",W$1,1)-1)))/(SUMIF(INDEX($V:$V,ROW($V3766)-VALUE(LEFT(W$1,FIND("-",W$1,1)-1))+1):$V3766,"&lt;0",INDEX($V:$V,ROW($V3766)-VALUE(LEFT(W$1,FIND("-",W$1,1)-1))+1):$V3766)/VALUE(LEFT(W$1,FIND("-",W$1,1)-1)))))))</f>
        <v>50</v>
      </c>
      <c r="Y3766">
        <f>IF(ROW($E3766)&lt;=VALUE(LEFT(Y$1,FIND("-",Y$1,1)-1)),0,MAX(INDEX(C:C,ROW(C3766)-VALUE(LEFT(Y$1,FIND("-",Y$1,1)-1))+1):C3766))</f>
        <v>0.1</v>
      </c>
      <c r="Z3766">
        <f>IF(ROW($E3766)&lt;=VALUE(LEFT(Z$1,FIND("-",Z$1,1)-1)),0,MIN(INDEX(D:D,ROW(D3766)-VALUE(LEFT(Z$1,FIND("-",Z$1,1)-1))+1):D3766))</f>
        <v>9.5000000000000001E-2</v>
      </c>
      <c r="AA3766">
        <f t="shared" si="531"/>
        <v>0</v>
      </c>
      <c r="AB3766">
        <f>IF(ROW($AA3766)&lt;=VALUE(LEFT(AA$1,FIND("-",AA$1,1)-1))+VALUE(LEFT(AB$1,FIND("-",AB$1,1)-1)-1),0,AVERAGE(INDEX($AA:$AA,ROW($AA3766)-VALUE(LEFT(AB$1,FIND("-",AB$1,1)-1))+1):$AA3766))</f>
        <v>0</v>
      </c>
      <c r="AC3766">
        <f>IF(ROW($AA3766)&lt;=VALUE(LEFT(AA$1,FIND("-",AA$1,1)-1))+VALUE(LEFT(AB$1,FIND("-",AB$1,1)-1)-1)+VALUE(LEFT(AC$1,FIND("-",AC$1,1)-1)-1),0,AVERAGE(INDEX($AB:$AB,ROW($AB3766)-VALUE(LEFT(AC$1,FIND("-",AC$1,1)-1))+1):$AB3766))</f>
        <v>22.222222222222225</v>
      </c>
      <c r="AE3766">
        <f t="shared" si="528"/>
        <v>350828044</v>
      </c>
      <c r="AG3766" t="str">
        <f t="shared" si="530"/>
        <v/>
      </c>
    </row>
    <row r="3767" spans="1:33" x14ac:dyDescent="0.25">
      <c r="A3767" s="6">
        <v>42604</v>
      </c>
      <c r="B3767">
        <v>9.5000000000000001E-2</v>
      </c>
      <c r="C3767">
        <v>9.5000000000000001E-2</v>
      </c>
      <c r="D3767">
        <v>9.5000000000000001E-2</v>
      </c>
      <c r="E3767">
        <v>9.5000000000000001E-2</v>
      </c>
      <c r="F3767">
        <v>9.5000000000000001E-2</v>
      </c>
      <c r="G3767">
        <v>0</v>
      </c>
      <c r="I3767" t="str">
        <f t="shared" si="523"/>
        <v/>
      </c>
      <c r="J3767" t="str">
        <f t="shared" si="524"/>
        <v/>
      </c>
      <c r="K3767" t="str">
        <f t="shared" si="525"/>
        <v>Oversold Above %D</v>
      </c>
      <c r="M3767" s="11" t="str">
        <f t="shared" si="529"/>
        <v/>
      </c>
      <c r="O3767">
        <f>IF(ROW($E3767)&lt;=VALUE(LEFT(O$1,FIND("-",O$1,1)-1)),0,IF(ROW($E3767)=VALUE(LEFT(O$1,FIND("-",O$1,1)-1))+1,AVERAGE(INDEX($E:$E,ROW($E3767)-VALUE(LEFT(O$1,FIND("-",O$1,1)-1))):$E3767),($E3767*(2/(VALUE(LEFT(O$1,FIND("-",O$1,1)-1))+1)))+(O3766*(1-(2/(VALUE(LEFT(O$1,FIND("-",O$1,1)-1))+1))))))</f>
        <v>0.10640704383119101</v>
      </c>
      <c r="Q3767">
        <f>IF(ROW($E3767)&lt;=VALUE(LEFT(Q$1,FIND("-",Q$1,1)-1)),0,IF(ROW($E3767)=VALUE(LEFT(Q$1,FIND("-",Q$1,1)-1))+1,AVERAGE(INDEX($E:$E,ROW($E3767)-VALUE(LEFT(Q$1,FIND("-",Q$1,1)-1))):$E3767),($E3767*(2/(VALUE(LEFT(Q$1,FIND("-",Q$1,1)-1))+1)))+(Q3766*(1-(2/(VALUE(LEFT(Q$1,FIND("-",Q$1,1)-1))+1))))))</f>
        <v>9.5637003652235694E-2</v>
      </c>
      <c r="R3767">
        <f>IF(ROW($E3767)&lt;=VALUE(LEFT(R$1,FIND("-",R$1,1)-1)),0,IF(ROW($E3767)=VALUE(LEFT(R$1,FIND("-",R$1,1)-1))+1,AVERAGE(INDEX($E:$E,ROW($E3767)-VALUE(LEFT(R$1,FIND("-",R$1,1)-1))):$E3767),($E3767*(2/(VALUE(LEFT(R$1,FIND("-",R$1,1)-1))+1)))+(R3766*(1-(2/(VALUE(LEFT(R$1,FIND("-",R$1,1)-1))+1))))))</f>
        <v>9.6907256357546878E-2</v>
      </c>
      <c r="S3767">
        <f t="shared" si="526"/>
        <v>-1.2702527053111839E-3</v>
      </c>
      <c r="T3767">
        <f>IF(ROW($E3767)&lt;=MAX(VALUE(LEFT(Q$1,FIND("-",Q$1,1)-1)),VALUE(LEFT(R$1,FIND("-",R$1,1)-1)))+VALUE(LEFT(T$1,FIND("-",T$1,1)-1))-1,0,IF(ROW($E3767)=MAX(VALUE(LEFT(Q$1,FIND("-",Q$1,1)-1)),VALUE(LEFT(R$1,FIND("-",R$1,1)-1)))+VALUE(LEFT(T$1,FIND("-",T$1,1)-1)),AVERAGE(INDEX($S:$S,ROW(S3767)-VALUE(LEFT(T$1,FIND("-",T$1,1)-1))+1):S3767),($S3767*(2/(VALUE(LEFT(T$1,FIND("-",T$1,1)-1))+1)))+(T3766*(1-(2/(VALUE(LEFT(T$1,FIND("-",T$1,1)-1))+1))))))</f>
        <v>-1.5423509252114891E-3</v>
      </c>
      <c r="V3767">
        <f t="shared" si="527"/>
        <v>0</v>
      </c>
      <c r="W3767">
        <f>IF(ROW($E3767)&lt;=VALUE(LEFT(W$1,FIND("-",W$1,1)-1))+1,0,IF(ROW($E3766)=VALUE(LEFT(W$1,FIND("-",W$1,1)-1))+1,100-100/(1+ABS((SUMIF(INDEX($V:$V,ROW($V3767)-VALUE(LEFT(W$1,FIND("-",W$1,1)-1))+1):$V3767,"&gt;0",INDEX($V:$V,ROW($V3767)-VALUE(LEFT(W$1,FIND("-",W$1,1)-1))+1):$V3767)/COUNTIF(INDEX($V:$V,ROW($V3767)-VALUE(LEFT(W$1,FIND("-",W$1,1)-1))+1):$V3767,"&gt;0"))/(SUMIF(INDEX($V:$V,ROW($V3767)-VALUE(LEFT(W$1,FIND("-",W$1,1)-1))+1):$V3767,"&lt;0",INDEX($V:$V,ROW($V3767)-VALUE(LEFT(W$1,FIND("-",W$1,1)-1))+1):$V3767)/COUNTIF(INDEX($V:$V,ROW($V3767)-VALUE(LEFT(W$1,FIND("-",W$1,1)-1))+1):$V3767,"&lt;0")))),100-100/(1+ABS((SUMIF(INDEX($V:$V,ROW($V3767)-VALUE(LEFT(W$1,FIND("-",W$1,1)-1))+1):$V3767,"&gt;0",INDEX($V:$V,ROW($V3767)-VALUE(LEFT(W$1,FIND("-",W$1,1)-1))+1):$V3767)/VALUE(LEFT(W$1,FIND("-",W$1,1)-1)))/(SUMIF(INDEX($V:$V,ROW($V3767)-VALUE(LEFT(W$1,FIND("-",W$1,1)-1))+1):$V3767,"&lt;0",INDEX($V:$V,ROW($V3767)-VALUE(LEFT(W$1,FIND("-",W$1,1)-1))+1):$V3767)/VALUE(LEFT(W$1,FIND("-",W$1,1)-1)))))))</f>
        <v>50</v>
      </c>
      <c r="Y3767">
        <f>IF(ROW($E3767)&lt;=VALUE(LEFT(Y$1,FIND("-",Y$1,1)-1)),0,MAX(INDEX(C:C,ROW(C3767)-VALUE(LEFT(Y$1,FIND("-",Y$1,1)-1))+1):C3767))</f>
        <v>0.1</v>
      </c>
      <c r="Z3767">
        <f>IF(ROW($E3767)&lt;=VALUE(LEFT(Z$1,FIND("-",Z$1,1)-1)),0,MIN(INDEX(D:D,ROW(D3767)-VALUE(LEFT(Z$1,FIND("-",Z$1,1)-1))+1):D3767))</f>
        <v>9.5000000000000001E-2</v>
      </c>
      <c r="AA3767">
        <f t="shared" si="531"/>
        <v>0</v>
      </c>
      <c r="AB3767">
        <f>IF(ROW($AA3767)&lt;=VALUE(LEFT(AA$1,FIND("-",AA$1,1)-1))+VALUE(LEFT(AB$1,FIND("-",AB$1,1)-1)-1),0,AVERAGE(INDEX($AA:$AA,ROW($AA3767)-VALUE(LEFT(AB$1,FIND("-",AB$1,1)-1))+1):$AA3767))</f>
        <v>0</v>
      </c>
      <c r="AC3767">
        <f>IF(ROW($AA3767)&lt;=VALUE(LEFT(AA$1,FIND("-",AA$1,1)-1))+VALUE(LEFT(AB$1,FIND("-",AB$1,1)-1)-1)+VALUE(LEFT(AC$1,FIND("-",AC$1,1)-1)-1),0,AVERAGE(INDEX($AB:$AB,ROW($AB3767)-VALUE(LEFT(AC$1,FIND("-",AC$1,1)-1))+1):$AB3767))</f>
        <v>11.111111111111112</v>
      </c>
      <c r="AE3767">
        <f t="shared" si="528"/>
        <v>350828044</v>
      </c>
      <c r="AG3767" t="str">
        <f t="shared" si="530"/>
        <v/>
      </c>
    </row>
    <row r="3768" spans="1:33" x14ac:dyDescent="0.25">
      <c r="A3768" s="6">
        <v>42605</v>
      </c>
      <c r="B3768">
        <v>9.5000000000000001E-2</v>
      </c>
      <c r="C3768">
        <v>9.5000000000000001E-2</v>
      </c>
      <c r="D3768">
        <v>9.5000000000000001E-2</v>
      </c>
      <c r="E3768">
        <v>9.5000000000000001E-2</v>
      </c>
      <c r="F3768">
        <v>9.5000000000000001E-2</v>
      </c>
      <c r="G3768">
        <v>0</v>
      </c>
      <c r="I3768" t="str">
        <f t="shared" si="523"/>
        <v/>
      </c>
      <c r="J3768" t="str">
        <f t="shared" si="524"/>
        <v/>
      </c>
      <c r="K3768" t="str">
        <f t="shared" si="525"/>
        <v>Oversold Below %D</v>
      </c>
      <c r="M3768" s="11" t="str">
        <f t="shared" si="529"/>
        <v/>
      </c>
      <c r="O3768">
        <f>IF(ROW($E3768)&lt;=VALUE(LEFT(O$1,FIND("-",O$1,1)-1)),0,IF(ROW($E3768)=VALUE(LEFT(O$1,FIND("-",O$1,1)-1))+1,AVERAGE(INDEX($E:$E,ROW($E3768)-VALUE(LEFT(O$1,FIND("-",O$1,1)-1))):$E3768),($E3768*(2/(VALUE(LEFT(O$1,FIND("-",O$1,1)-1))+1)))+(O3767*(1-(2/(VALUE(LEFT(O$1,FIND("-",O$1,1)-1))+1))))))</f>
        <v>0.10629354090749757</v>
      </c>
      <c r="Q3768">
        <f>IF(ROW($E3768)&lt;=VALUE(LEFT(Q$1,FIND("-",Q$1,1)-1)),0,IF(ROW($E3768)=VALUE(LEFT(Q$1,FIND("-",Q$1,1)-1))+1,AVERAGE(INDEX($E:$E,ROW($E3768)-VALUE(LEFT(Q$1,FIND("-",Q$1,1)-1))):$E3768),($E3768*(2/(VALUE(LEFT(Q$1,FIND("-",Q$1,1)-1))+1)))+(Q3767*(1-(2/(VALUE(LEFT(Q$1,FIND("-",Q$1,1)-1))+1))))))</f>
        <v>9.5539003090353278E-2</v>
      </c>
      <c r="R3768">
        <f>IF(ROW($E3768)&lt;=VALUE(LEFT(R$1,FIND("-",R$1,1)-1)),0,IF(ROW($E3768)=VALUE(LEFT(R$1,FIND("-",R$1,1)-1))+1,AVERAGE(INDEX($E:$E,ROW($E3768)-VALUE(LEFT(R$1,FIND("-",R$1,1)-1))):$E3768),($E3768*(2/(VALUE(LEFT(R$1,FIND("-",R$1,1)-1))+1)))+(R3767*(1-(2/(VALUE(LEFT(R$1,FIND("-",R$1,1)-1))+1))))))</f>
        <v>9.6765978108839704E-2</v>
      </c>
      <c r="S3768">
        <f t="shared" si="526"/>
        <v>-1.2269750184864259E-3</v>
      </c>
      <c r="T3768">
        <f>IF(ROW($E3768)&lt;=MAX(VALUE(LEFT(Q$1,FIND("-",Q$1,1)-1)),VALUE(LEFT(R$1,FIND("-",R$1,1)-1)))+VALUE(LEFT(T$1,FIND("-",T$1,1)-1))-1,0,IF(ROW($E3768)=MAX(VALUE(LEFT(Q$1,FIND("-",Q$1,1)-1)),VALUE(LEFT(R$1,FIND("-",R$1,1)-1)))+VALUE(LEFT(T$1,FIND("-",T$1,1)-1)),AVERAGE(INDEX($S:$S,ROW(S3768)-VALUE(LEFT(T$1,FIND("-",T$1,1)-1))+1):S3768),($S3768*(2/(VALUE(LEFT(T$1,FIND("-",T$1,1)-1))+1)))+(T3767*(1-(2/(VALUE(LEFT(T$1,FIND("-",T$1,1)-1))+1))))))</f>
        <v>-1.4792757438664764E-3</v>
      </c>
      <c r="V3768">
        <f t="shared" si="527"/>
        <v>0</v>
      </c>
      <c r="W3768">
        <f>IF(ROW($E3768)&lt;=VALUE(LEFT(W$1,FIND("-",W$1,1)-1))+1,0,IF(ROW($E3767)=VALUE(LEFT(W$1,FIND("-",W$1,1)-1))+1,100-100/(1+ABS((SUMIF(INDEX($V:$V,ROW($V3768)-VALUE(LEFT(W$1,FIND("-",W$1,1)-1))+1):$V3768,"&gt;0",INDEX($V:$V,ROW($V3768)-VALUE(LEFT(W$1,FIND("-",W$1,1)-1))+1):$V3768)/COUNTIF(INDEX($V:$V,ROW($V3768)-VALUE(LEFT(W$1,FIND("-",W$1,1)-1))+1):$V3768,"&gt;0"))/(SUMIF(INDEX($V:$V,ROW($V3768)-VALUE(LEFT(W$1,FIND("-",W$1,1)-1))+1):$V3768,"&lt;0",INDEX($V:$V,ROW($V3768)-VALUE(LEFT(W$1,FIND("-",W$1,1)-1))+1):$V3768)/COUNTIF(INDEX($V:$V,ROW($V3768)-VALUE(LEFT(W$1,FIND("-",W$1,1)-1))+1):$V3768,"&lt;0")))),100-100/(1+ABS((SUMIF(INDEX($V:$V,ROW($V3768)-VALUE(LEFT(W$1,FIND("-",W$1,1)-1))+1):$V3768,"&gt;0",INDEX($V:$V,ROW($V3768)-VALUE(LEFT(W$1,FIND("-",W$1,1)-1))+1):$V3768)/VALUE(LEFT(W$1,FIND("-",W$1,1)-1)))/(SUMIF(INDEX($V:$V,ROW($V3768)-VALUE(LEFT(W$1,FIND("-",W$1,1)-1))+1):$V3768,"&lt;0",INDEX($V:$V,ROW($V3768)-VALUE(LEFT(W$1,FIND("-",W$1,1)-1))+1):$V3768)/VALUE(LEFT(W$1,FIND("-",W$1,1)-1)))))))</f>
        <v>50</v>
      </c>
      <c r="Y3768">
        <f>IF(ROW($E3768)&lt;=VALUE(LEFT(Y$1,FIND("-",Y$1,1)-1)),0,MAX(INDEX(C:C,ROW(C3768)-VALUE(LEFT(Y$1,FIND("-",Y$1,1)-1))+1):C3768))</f>
        <v>0.1</v>
      </c>
      <c r="Z3768">
        <f>IF(ROW($E3768)&lt;=VALUE(LEFT(Z$1,FIND("-",Z$1,1)-1)),0,MIN(INDEX(D:D,ROW(D3768)-VALUE(LEFT(Z$1,FIND("-",Z$1,1)-1))+1):D3768))</f>
        <v>9.5000000000000001E-2</v>
      </c>
      <c r="AA3768">
        <f t="shared" si="531"/>
        <v>0</v>
      </c>
      <c r="AB3768">
        <f>IF(ROW($AA3768)&lt;=VALUE(LEFT(AA$1,FIND("-",AA$1,1)-1))+VALUE(LEFT(AB$1,FIND("-",AB$1,1)-1)-1),0,AVERAGE(INDEX($AA:$AA,ROW($AA3768)-VALUE(LEFT(AB$1,FIND("-",AB$1,1)-1))+1):$AA3768))</f>
        <v>0</v>
      </c>
      <c r="AC3768">
        <f>IF(ROW($AA3768)&lt;=VALUE(LEFT(AA$1,FIND("-",AA$1,1)-1))+VALUE(LEFT(AB$1,FIND("-",AB$1,1)-1)-1)+VALUE(LEFT(AC$1,FIND("-",AC$1,1)-1)-1),0,AVERAGE(INDEX($AB:$AB,ROW($AB3768)-VALUE(LEFT(AC$1,FIND("-",AC$1,1)-1))+1):$AB3768))</f>
        <v>0</v>
      </c>
      <c r="AE3768">
        <f t="shared" si="528"/>
        <v>350828044</v>
      </c>
      <c r="AG3768" t="str">
        <f t="shared" si="530"/>
        <v/>
      </c>
    </row>
    <row r="3769" spans="1:33" x14ac:dyDescent="0.25">
      <c r="A3769" s="6">
        <v>42606</v>
      </c>
      <c r="B3769">
        <v>9.5000000000000001E-2</v>
      </c>
      <c r="C3769">
        <v>9.5000000000000001E-2</v>
      </c>
      <c r="D3769">
        <v>9.5000000000000001E-2</v>
      </c>
      <c r="E3769">
        <v>9.5000000000000001E-2</v>
      </c>
      <c r="F3769">
        <v>9.5000000000000001E-2</v>
      </c>
      <c r="G3769">
        <v>394000</v>
      </c>
      <c r="I3769" t="str">
        <f t="shared" si="523"/>
        <v/>
      </c>
      <c r="J3769" t="str">
        <f t="shared" si="524"/>
        <v/>
      </c>
      <c r="K3769" t="str">
        <f t="shared" si="525"/>
        <v>Oversold Below %D</v>
      </c>
      <c r="M3769" s="11" t="str">
        <f t="shared" si="529"/>
        <v/>
      </c>
      <c r="O3769">
        <f>IF(ROW($E3769)&lt;=VALUE(LEFT(O$1,FIND("-",O$1,1)-1)),0,IF(ROW($E3769)=VALUE(LEFT(O$1,FIND("-",O$1,1)-1))+1,AVERAGE(INDEX($E:$E,ROW($E3769)-VALUE(LEFT(O$1,FIND("-",O$1,1)-1))):$E3769),($E3769*(2/(VALUE(LEFT(O$1,FIND("-",O$1,1)-1))+1)))+(O3768*(1-(2/(VALUE(LEFT(O$1,FIND("-",O$1,1)-1))+1))))))</f>
        <v>0.10618116736612944</v>
      </c>
      <c r="Q3769">
        <f>IF(ROW($E3769)&lt;=VALUE(LEFT(Q$1,FIND("-",Q$1,1)-1)),0,IF(ROW($E3769)=VALUE(LEFT(Q$1,FIND("-",Q$1,1)-1))+1,AVERAGE(INDEX($E:$E,ROW($E3769)-VALUE(LEFT(Q$1,FIND("-",Q$1,1)-1))):$E3769),($E3769*(2/(VALUE(LEFT(Q$1,FIND("-",Q$1,1)-1))+1)))+(Q3768*(1-(2/(VALUE(LEFT(Q$1,FIND("-",Q$1,1)-1))+1))))))</f>
        <v>9.5456079537991234E-2</v>
      </c>
      <c r="R3769">
        <f>IF(ROW($E3769)&lt;=VALUE(LEFT(R$1,FIND("-",R$1,1)-1)),0,IF(ROW($E3769)=VALUE(LEFT(R$1,FIND("-",R$1,1)-1))+1,AVERAGE(INDEX($E:$E,ROW($E3769)-VALUE(LEFT(R$1,FIND("-",R$1,1)-1))):$E3769),($E3769*(2/(VALUE(LEFT(R$1,FIND("-",R$1,1)-1))+1)))+(R3768*(1-(2/(VALUE(LEFT(R$1,FIND("-",R$1,1)-1))+1))))))</f>
        <v>9.663516491559232E-2</v>
      </c>
      <c r="S3769">
        <f t="shared" si="526"/>
        <v>-1.1790853776010857E-3</v>
      </c>
      <c r="T3769">
        <f>IF(ROW($E3769)&lt;=MAX(VALUE(LEFT(Q$1,FIND("-",Q$1,1)-1)),VALUE(LEFT(R$1,FIND("-",R$1,1)-1)))+VALUE(LEFT(T$1,FIND("-",T$1,1)-1))-1,0,IF(ROW($E3769)=MAX(VALUE(LEFT(Q$1,FIND("-",Q$1,1)-1)),VALUE(LEFT(R$1,FIND("-",R$1,1)-1)))+VALUE(LEFT(T$1,FIND("-",T$1,1)-1)),AVERAGE(INDEX($S:$S,ROW(S3769)-VALUE(LEFT(T$1,FIND("-",T$1,1)-1))+1):S3769),($S3769*(2/(VALUE(LEFT(T$1,FIND("-",T$1,1)-1))+1)))+(T3768*(1-(2/(VALUE(LEFT(T$1,FIND("-",T$1,1)-1))+1))))))</f>
        <v>-1.4192376706133984E-3</v>
      </c>
      <c r="V3769">
        <f t="shared" si="527"/>
        <v>0</v>
      </c>
      <c r="W3769">
        <f>IF(ROW($E3769)&lt;=VALUE(LEFT(W$1,FIND("-",W$1,1)-1))+1,0,IF(ROW($E3768)=VALUE(LEFT(W$1,FIND("-",W$1,1)-1))+1,100-100/(1+ABS((SUMIF(INDEX($V:$V,ROW($V3769)-VALUE(LEFT(W$1,FIND("-",W$1,1)-1))+1):$V3769,"&gt;0",INDEX($V:$V,ROW($V3769)-VALUE(LEFT(W$1,FIND("-",W$1,1)-1))+1):$V3769)/COUNTIF(INDEX($V:$V,ROW($V3769)-VALUE(LEFT(W$1,FIND("-",W$1,1)-1))+1):$V3769,"&gt;0"))/(SUMIF(INDEX($V:$V,ROW($V3769)-VALUE(LEFT(W$1,FIND("-",W$1,1)-1))+1):$V3769,"&lt;0",INDEX($V:$V,ROW($V3769)-VALUE(LEFT(W$1,FIND("-",W$1,1)-1))+1):$V3769)/COUNTIF(INDEX($V:$V,ROW($V3769)-VALUE(LEFT(W$1,FIND("-",W$1,1)-1))+1):$V3769,"&lt;0")))),100-100/(1+ABS((SUMIF(INDEX($V:$V,ROW($V3769)-VALUE(LEFT(W$1,FIND("-",W$1,1)-1))+1):$V3769,"&gt;0",INDEX($V:$V,ROW($V3769)-VALUE(LEFT(W$1,FIND("-",W$1,1)-1))+1):$V3769)/VALUE(LEFT(W$1,FIND("-",W$1,1)-1)))/(SUMIF(INDEX($V:$V,ROW($V3769)-VALUE(LEFT(W$1,FIND("-",W$1,1)-1))+1):$V3769,"&lt;0",INDEX($V:$V,ROW($V3769)-VALUE(LEFT(W$1,FIND("-",W$1,1)-1))+1):$V3769)/VALUE(LEFT(W$1,FIND("-",W$1,1)-1)))))))</f>
        <v>50</v>
      </c>
      <c r="Y3769">
        <f>IF(ROW($E3769)&lt;=VALUE(LEFT(Y$1,FIND("-",Y$1,1)-1)),0,MAX(INDEX(C:C,ROW(C3769)-VALUE(LEFT(Y$1,FIND("-",Y$1,1)-1))+1):C3769))</f>
        <v>0.1</v>
      </c>
      <c r="Z3769">
        <f>IF(ROW($E3769)&lt;=VALUE(LEFT(Z$1,FIND("-",Z$1,1)-1)),0,MIN(INDEX(D:D,ROW(D3769)-VALUE(LEFT(Z$1,FIND("-",Z$1,1)-1))+1):D3769))</f>
        <v>9.5000000000000001E-2</v>
      </c>
      <c r="AA3769">
        <f t="shared" si="531"/>
        <v>0</v>
      </c>
      <c r="AB3769">
        <f>IF(ROW($AA3769)&lt;=VALUE(LEFT(AA$1,FIND("-",AA$1,1)-1))+VALUE(LEFT(AB$1,FIND("-",AB$1,1)-1)-1),0,AVERAGE(INDEX($AA:$AA,ROW($AA3769)-VALUE(LEFT(AB$1,FIND("-",AB$1,1)-1))+1):$AA3769))</f>
        <v>0</v>
      </c>
      <c r="AC3769">
        <f>IF(ROW($AA3769)&lt;=VALUE(LEFT(AA$1,FIND("-",AA$1,1)-1))+VALUE(LEFT(AB$1,FIND("-",AB$1,1)-1)-1)+VALUE(LEFT(AC$1,FIND("-",AC$1,1)-1)-1),0,AVERAGE(INDEX($AB:$AB,ROW($AB3769)-VALUE(LEFT(AC$1,FIND("-",AC$1,1)-1))+1):$AB3769))</f>
        <v>0</v>
      </c>
      <c r="AE3769">
        <f t="shared" si="528"/>
        <v>350828044</v>
      </c>
      <c r="AG3769" t="str">
        <f t="shared" si="530"/>
        <v/>
      </c>
    </row>
    <row r="3770" spans="1:33" x14ac:dyDescent="0.25">
      <c r="A3770" s="6">
        <v>42607</v>
      </c>
      <c r="B3770">
        <v>9.5000000000000001E-2</v>
      </c>
      <c r="C3770">
        <v>9.5000000000000001E-2</v>
      </c>
      <c r="D3770">
        <v>9.5000000000000001E-2</v>
      </c>
      <c r="E3770">
        <v>9.5000000000000001E-2</v>
      </c>
      <c r="F3770">
        <v>9.5000000000000001E-2</v>
      </c>
      <c r="G3770">
        <v>187600</v>
      </c>
      <c r="I3770" t="str">
        <f t="shared" si="523"/>
        <v/>
      </c>
      <c r="J3770" t="str">
        <f t="shared" si="524"/>
        <v/>
      </c>
      <c r="K3770" t="str">
        <f t="shared" si="525"/>
        <v>Oversold Below %D</v>
      </c>
      <c r="M3770" s="11" t="str">
        <f t="shared" si="529"/>
        <v/>
      </c>
      <c r="O3770">
        <f>IF(ROW($E3770)&lt;=VALUE(LEFT(O$1,FIND("-",O$1,1)-1)),0,IF(ROW($E3770)=VALUE(LEFT(O$1,FIND("-",O$1,1)-1))+1,AVERAGE(INDEX($E:$E,ROW($E3770)-VALUE(LEFT(O$1,FIND("-",O$1,1)-1))):$E3770),($E3770*(2/(VALUE(LEFT(O$1,FIND("-",O$1,1)-1))+1)))+(O3769*(1-(2/(VALUE(LEFT(O$1,FIND("-",O$1,1)-1))+1))))))</f>
        <v>0.10606991196945154</v>
      </c>
      <c r="Q3770">
        <f>IF(ROW($E3770)&lt;=VALUE(LEFT(Q$1,FIND("-",Q$1,1)-1)),0,IF(ROW($E3770)=VALUE(LEFT(Q$1,FIND("-",Q$1,1)-1))+1,AVERAGE(INDEX($E:$E,ROW($E3770)-VALUE(LEFT(Q$1,FIND("-",Q$1,1)-1))):$E3770),($E3770*(2/(VALUE(LEFT(Q$1,FIND("-",Q$1,1)-1))+1)))+(Q3769*(1-(2/(VALUE(LEFT(Q$1,FIND("-",Q$1,1)-1))+1))))))</f>
        <v>9.5385913455223348E-2</v>
      </c>
      <c r="R3770">
        <f>IF(ROW($E3770)&lt;=VALUE(LEFT(R$1,FIND("-",R$1,1)-1)),0,IF(ROW($E3770)=VALUE(LEFT(R$1,FIND("-",R$1,1)-1))+1,AVERAGE(INDEX($E:$E,ROW($E3770)-VALUE(LEFT(R$1,FIND("-",R$1,1)-1))):$E3770),($E3770*(2/(VALUE(LEFT(R$1,FIND("-",R$1,1)-1))+1)))+(R3769*(1-(2/(VALUE(LEFT(R$1,FIND("-",R$1,1)-1))+1))))))</f>
        <v>9.6514041588511401E-2</v>
      </c>
      <c r="S3770">
        <f t="shared" si="526"/>
        <v>-1.1281281332880533E-3</v>
      </c>
      <c r="T3770">
        <f>IF(ROW($E3770)&lt;=MAX(VALUE(LEFT(Q$1,FIND("-",Q$1,1)-1)),VALUE(LEFT(R$1,FIND("-",R$1,1)-1)))+VALUE(LEFT(T$1,FIND("-",T$1,1)-1))-1,0,IF(ROW($E3770)=MAX(VALUE(LEFT(Q$1,FIND("-",Q$1,1)-1)),VALUE(LEFT(R$1,FIND("-",R$1,1)-1)))+VALUE(LEFT(T$1,FIND("-",T$1,1)-1)),AVERAGE(INDEX($S:$S,ROW(S3770)-VALUE(LEFT(T$1,FIND("-",T$1,1)-1))+1):S3770),($S3770*(2/(VALUE(LEFT(T$1,FIND("-",T$1,1)-1))+1)))+(T3769*(1-(2/(VALUE(LEFT(T$1,FIND("-",T$1,1)-1))+1))))))</f>
        <v>-1.3610157631483294E-3</v>
      </c>
      <c r="V3770">
        <f t="shared" si="527"/>
        <v>0</v>
      </c>
      <c r="W3770">
        <f>IF(ROW($E3770)&lt;=VALUE(LEFT(W$1,FIND("-",W$1,1)-1))+1,0,IF(ROW($E3769)=VALUE(LEFT(W$1,FIND("-",W$1,1)-1))+1,100-100/(1+ABS((SUMIF(INDEX($V:$V,ROW($V3770)-VALUE(LEFT(W$1,FIND("-",W$1,1)-1))+1):$V3770,"&gt;0",INDEX($V:$V,ROW($V3770)-VALUE(LEFT(W$1,FIND("-",W$1,1)-1))+1):$V3770)/COUNTIF(INDEX($V:$V,ROW($V3770)-VALUE(LEFT(W$1,FIND("-",W$1,1)-1))+1):$V3770,"&gt;0"))/(SUMIF(INDEX($V:$V,ROW($V3770)-VALUE(LEFT(W$1,FIND("-",W$1,1)-1))+1):$V3770,"&lt;0",INDEX($V:$V,ROW($V3770)-VALUE(LEFT(W$1,FIND("-",W$1,1)-1))+1):$V3770)/COUNTIF(INDEX($V:$V,ROW($V3770)-VALUE(LEFT(W$1,FIND("-",W$1,1)-1))+1):$V3770,"&lt;0")))),100-100/(1+ABS((SUMIF(INDEX($V:$V,ROW($V3770)-VALUE(LEFT(W$1,FIND("-",W$1,1)-1))+1):$V3770,"&gt;0",INDEX($V:$V,ROW($V3770)-VALUE(LEFT(W$1,FIND("-",W$1,1)-1))+1):$V3770)/VALUE(LEFT(W$1,FIND("-",W$1,1)-1)))/(SUMIF(INDEX($V:$V,ROW($V3770)-VALUE(LEFT(W$1,FIND("-",W$1,1)-1))+1):$V3770,"&lt;0",INDEX($V:$V,ROW($V3770)-VALUE(LEFT(W$1,FIND("-",W$1,1)-1))+1):$V3770)/VALUE(LEFT(W$1,FIND("-",W$1,1)-1)))))))</f>
        <v>50</v>
      </c>
      <c r="Y3770">
        <f>IF(ROW($E3770)&lt;=VALUE(LEFT(Y$1,FIND("-",Y$1,1)-1)),0,MAX(INDEX(C:C,ROW(C3770)-VALUE(LEFT(Y$1,FIND("-",Y$1,1)-1))+1):C3770))</f>
        <v>0.1</v>
      </c>
      <c r="Z3770">
        <f>IF(ROW($E3770)&lt;=VALUE(LEFT(Z$1,FIND("-",Z$1,1)-1)),0,MIN(INDEX(D:D,ROW(D3770)-VALUE(LEFT(Z$1,FIND("-",Z$1,1)-1))+1):D3770))</f>
        <v>9.5000000000000001E-2</v>
      </c>
      <c r="AA3770">
        <f t="shared" si="531"/>
        <v>0</v>
      </c>
      <c r="AB3770">
        <f>IF(ROW($AA3770)&lt;=VALUE(LEFT(AA$1,FIND("-",AA$1,1)-1))+VALUE(LEFT(AB$1,FIND("-",AB$1,1)-1)-1),0,AVERAGE(INDEX($AA:$AA,ROW($AA3770)-VALUE(LEFT(AB$1,FIND("-",AB$1,1)-1))+1):$AA3770))</f>
        <v>0</v>
      </c>
      <c r="AC3770">
        <f>IF(ROW($AA3770)&lt;=VALUE(LEFT(AA$1,FIND("-",AA$1,1)-1))+VALUE(LEFT(AB$1,FIND("-",AB$1,1)-1)-1)+VALUE(LEFT(AC$1,FIND("-",AC$1,1)-1)-1),0,AVERAGE(INDEX($AB:$AB,ROW($AB3770)-VALUE(LEFT(AC$1,FIND("-",AC$1,1)-1))+1):$AB3770))</f>
        <v>0</v>
      </c>
      <c r="AE3770">
        <f t="shared" si="528"/>
        <v>350828044</v>
      </c>
      <c r="AG3770" t="str">
        <f t="shared" si="530"/>
        <v/>
      </c>
    </row>
    <row r="3771" spans="1:33" x14ac:dyDescent="0.25">
      <c r="A3771" s="6">
        <v>42608</v>
      </c>
      <c r="B3771">
        <v>0.09</v>
      </c>
      <c r="C3771">
        <v>0.09</v>
      </c>
      <c r="D3771">
        <v>0.09</v>
      </c>
      <c r="E3771">
        <v>0.09</v>
      </c>
      <c r="F3771">
        <v>0.09</v>
      </c>
      <c r="G3771">
        <v>3000</v>
      </c>
      <c r="I3771" t="str">
        <f t="shared" ref="I3771:I3834" si="532">IF(AND(T3771&gt;=S3771,T3770&lt;S3770),"Bearish",IF(AND(T3771&lt;S3771,T3770&gt;=S3770),"Bullish",""))</f>
        <v>Bearish</v>
      </c>
      <c r="J3771" t="str">
        <f t="shared" ref="J3771:J3834" si="533">IF(W3771&gt;70,"Overbought",IF(W3771&lt;30,"Oversold",""))</f>
        <v/>
      </c>
      <c r="K3771" t="str">
        <f t="shared" ref="K3771:K3834" si="534">IF(AND(AC3771&lt;20,AC3771&gt;AB3771),"Oversold Above %D",IF(AND(AC3771&lt;20,AC3771&lt;=AB3771),"Oversold Below %D",IF(AND(AC3771&gt;80,AC3771&lt;AB3771),"Overbought Below %D",IF(AND(AC3771&gt;80,AC3771&gt;=AB3771),"Overbought Above %D",IF(AND(AC3771&gt;=20,LEFT(K3770,5)="Overs"),"Buy",IF(AND(AC3771&lt;=80,LEFT(K3770,5)="Overb"),"Sell",""))))))</f>
        <v>Oversold Below %D</v>
      </c>
      <c r="M3771" s="11" t="str">
        <f t="shared" si="529"/>
        <v/>
      </c>
      <c r="O3771">
        <f>IF(ROW($E3771)&lt;=VALUE(LEFT(O$1,FIND("-",O$1,1)-1)),0,IF(ROW($E3771)=VALUE(LEFT(O$1,FIND("-",O$1,1)-1))+1,AVERAGE(INDEX($E:$E,ROW($E3771)-VALUE(LEFT(O$1,FIND("-",O$1,1)-1))):$E3771),($E3771*(2/(VALUE(LEFT(O$1,FIND("-",O$1,1)-1))+1)))+(O3770*(1-(2/(VALUE(LEFT(O$1,FIND("-",O$1,1)-1))+1))))))</f>
        <v>0.10591001234786496</v>
      </c>
      <c r="Q3771">
        <f>IF(ROW($E3771)&lt;=VALUE(LEFT(Q$1,FIND("-",Q$1,1)-1)),0,IF(ROW($E3771)=VALUE(LEFT(Q$1,FIND("-",Q$1,1)-1))+1,AVERAGE(INDEX($E:$E,ROW($E3771)-VALUE(LEFT(Q$1,FIND("-",Q$1,1)-1))):$E3771),($E3771*(2/(VALUE(LEFT(Q$1,FIND("-",Q$1,1)-1))+1)))+(Q3770*(1-(2/(VALUE(LEFT(Q$1,FIND("-",Q$1,1)-1))+1))))))</f>
        <v>9.4557311385188983E-2</v>
      </c>
      <c r="R3771">
        <f>IF(ROW($E3771)&lt;=VALUE(LEFT(R$1,FIND("-",R$1,1)-1)),0,IF(ROW($E3771)=VALUE(LEFT(R$1,FIND("-",R$1,1)-1))+1,AVERAGE(INDEX($E:$E,ROW($E3771)-VALUE(LEFT(R$1,FIND("-",R$1,1)-1))):$E3771),($E3771*(2/(VALUE(LEFT(R$1,FIND("-",R$1,1)-1))+1)))+(R3770*(1-(2/(VALUE(LEFT(R$1,FIND("-",R$1,1)-1))+1))))))</f>
        <v>9.6031519989362407E-2</v>
      </c>
      <c r="S3771">
        <f t="shared" ref="S3771:S3834" si="535">IF(ROW($E3771)&lt;=MAX(VALUE(LEFT(Q$1,FIND("-",Q$1,1)-1)),VALUE(LEFT(R$1,FIND("-",R$1,1)-1))),0,Q3771-R3771)</f>
        <v>-1.4742086041734243E-3</v>
      </c>
      <c r="T3771">
        <f>IF(ROW($E3771)&lt;=MAX(VALUE(LEFT(Q$1,FIND("-",Q$1,1)-1)),VALUE(LEFT(R$1,FIND("-",R$1,1)-1)))+VALUE(LEFT(T$1,FIND("-",T$1,1)-1))-1,0,IF(ROW($E3771)=MAX(VALUE(LEFT(Q$1,FIND("-",Q$1,1)-1)),VALUE(LEFT(R$1,FIND("-",R$1,1)-1)))+VALUE(LEFT(T$1,FIND("-",T$1,1)-1)),AVERAGE(INDEX($S:$S,ROW(S3771)-VALUE(LEFT(T$1,FIND("-",T$1,1)-1))+1):S3771),($S3771*(2/(VALUE(LEFT(T$1,FIND("-",T$1,1)-1))+1)))+(T3770*(1-(2/(VALUE(LEFT(T$1,FIND("-",T$1,1)-1))+1))))))</f>
        <v>-1.3836543313533484E-3</v>
      </c>
      <c r="V3771">
        <f t="shared" ref="V3771:V3834" si="536">IFERROR(1*(E3771-E3770),"")</f>
        <v>-5.0000000000000044E-3</v>
      </c>
      <c r="W3771">
        <f>IF(ROW($E3771)&lt;=VALUE(LEFT(W$1,FIND("-",W$1,1)-1))+1,0,IF(ROW($E3770)=VALUE(LEFT(W$1,FIND("-",W$1,1)-1))+1,100-100/(1+ABS((SUMIF(INDEX($V:$V,ROW($V3771)-VALUE(LEFT(W$1,FIND("-",W$1,1)-1))+1):$V3771,"&gt;0",INDEX($V:$V,ROW($V3771)-VALUE(LEFT(W$1,FIND("-",W$1,1)-1))+1):$V3771)/COUNTIF(INDEX($V:$V,ROW($V3771)-VALUE(LEFT(W$1,FIND("-",W$1,1)-1))+1):$V3771,"&gt;0"))/(SUMIF(INDEX($V:$V,ROW($V3771)-VALUE(LEFT(W$1,FIND("-",W$1,1)-1))+1):$V3771,"&lt;0",INDEX($V:$V,ROW($V3771)-VALUE(LEFT(W$1,FIND("-",W$1,1)-1))+1):$V3771)/COUNTIF(INDEX($V:$V,ROW($V3771)-VALUE(LEFT(W$1,FIND("-",W$1,1)-1))+1):$V3771,"&lt;0")))),100-100/(1+ABS((SUMIF(INDEX($V:$V,ROW($V3771)-VALUE(LEFT(W$1,FIND("-",W$1,1)-1))+1):$V3771,"&gt;0",INDEX($V:$V,ROW($V3771)-VALUE(LEFT(W$1,FIND("-",W$1,1)-1))+1):$V3771)/VALUE(LEFT(W$1,FIND("-",W$1,1)-1)))/(SUMIF(INDEX($V:$V,ROW($V3771)-VALUE(LEFT(W$1,FIND("-",W$1,1)-1))+1):$V3771,"&lt;0",INDEX($V:$V,ROW($V3771)-VALUE(LEFT(W$1,FIND("-",W$1,1)-1))+1):$V3771)/VALUE(LEFT(W$1,FIND("-",W$1,1)-1)))))))</f>
        <v>33.333333333333329</v>
      </c>
      <c r="Y3771">
        <f>IF(ROW($E3771)&lt;=VALUE(LEFT(Y$1,FIND("-",Y$1,1)-1)),0,MAX(INDEX(C:C,ROW(C3771)-VALUE(LEFT(Y$1,FIND("-",Y$1,1)-1))+1):C3771))</f>
        <v>0.1</v>
      </c>
      <c r="Z3771">
        <f>IF(ROW($E3771)&lt;=VALUE(LEFT(Z$1,FIND("-",Z$1,1)-1)),0,MIN(INDEX(D:D,ROW(D3771)-VALUE(LEFT(Z$1,FIND("-",Z$1,1)-1))+1):D3771))</f>
        <v>0.09</v>
      </c>
      <c r="AA3771">
        <f t="shared" si="531"/>
        <v>0</v>
      </c>
      <c r="AB3771">
        <f>IF(ROW($AA3771)&lt;=VALUE(LEFT(AA$1,FIND("-",AA$1,1)-1))+VALUE(LEFT(AB$1,FIND("-",AB$1,1)-1)-1),0,AVERAGE(INDEX($AA:$AA,ROW($AA3771)-VALUE(LEFT(AB$1,FIND("-",AB$1,1)-1))+1):$AA3771))</f>
        <v>0</v>
      </c>
      <c r="AC3771">
        <f>IF(ROW($AA3771)&lt;=VALUE(LEFT(AA$1,FIND("-",AA$1,1)-1))+VALUE(LEFT(AB$1,FIND("-",AB$1,1)-1)-1)+VALUE(LEFT(AC$1,FIND("-",AC$1,1)-1)-1),0,AVERAGE(INDEX($AB:$AB,ROW($AB3771)-VALUE(LEFT(AC$1,FIND("-",AC$1,1)-1))+1):$AB3771))</f>
        <v>0</v>
      </c>
      <c r="AE3771">
        <f t="shared" ref="AE3771:AE3834" si="537">IFERROR(IF($E3771=$E3770,AE3770,IF($E3771&gt;$E3770,AE3770+$G3771,IF($E3771&lt;$E3770,AE3770-$G3771,""))),"")</f>
        <v>350825044</v>
      </c>
      <c r="AG3771" t="str">
        <f t="shared" si="530"/>
        <v/>
      </c>
    </row>
    <row r="3772" spans="1:33" x14ac:dyDescent="0.25">
      <c r="A3772" s="6">
        <v>42611</v>
      </c>
      <c r="B3772">
        <v>0.09</v>
      </c>
      <c r="C3772">
        <v>0.09</v>
      </c>
      <c r="D3772">
        <v>0.09</v>
      </c>
      <c r="E3772">
        <v>0.09</v>
      </c>
      <c r="F3772">
        <v>0.09</v>
      </c>
      <c r="G3772">
        <v>474600</v>
      </c>
      <c r="I3772" t="str">
        <f t="shared" si="532"/>
        <v/>
      </c>
      <c r="J3772" t="str">
        <f t="shared" si="533"/>
        <v/>
      </c>
      <c r="K3772" t="str">
        <f t="shared" si="534"/>
        <v>Oversold Below %D</v>
      </c>
      <c r="M3772" s="11" t="str">
        <f t="shared" si="529"/>
        <v/>
      </c>
      <c r="O3772">
        <f>IF(ROW($E3772)&lt;=VALUE(LEFT(O$1,FIND("-",O$1,1)-1)),0,IF(ROW($E3772)=VALUE(LEFT(O$1,FIND("-",O$1,1)-1))+1,AVERAGE(INDEX($E:$E,ROW($E3772)-VALUE(LEFT(O$1,FIND("-",O$1,1)-1))):$E3772),($E3772*(2/(VALUE(LEFT(O$1,FIND("-",O$1,1)-1))+1)))+(O3771*(1-(2/(VALUE(LEFT(O$1,FIND("-",O$1,1)-1))+1))))))</f>
        <v>0.10575170376728919</v>
      </c>
      <c r="Q3772">
        <f>IF(ROW($E3772)&lt;=VALUE(LEFT(Q$1,FIND("-",Q$1,1)-1)),0,IF(ROW($E3772)=VALUE(LEFT(Q$1,FIND("-",Q$1,1)-1))+1,AVERAGE(INDEX($E:$E,ROW($E3772)-VALUE(LEFT(Q$1,FIND("-",Q$1,1)-1))):$E3772),($E3772*(2/(VALUE(LEFT(Q$1,FIND("-",Q$1,1)-1))+1)))+(Q3771*(1-(2/(VALUE(LEFT(Q$1,FIND("-",Q$1,1)-1))+1))))))</f>
        <v>9.3856186556698362E-2</v>
      </c>
      <c r="R3772">
        <f>IF(ROW($E3772)&lt;=VALUE(LEFT(R$1,FIND("-",R$1,1)-1)),0,IF(ROW($E3772)=VALUE(LEFT(R$1,FIND("-",R$1,1)-1))+1,AVERAGE(INDEX($E:$E,ROW($E3772)-VALUE(LEFT(R$1,FIND("-",R$1,1)-1))):$E3772),($E3772*(2/(VALUE(LEFT(R$1,FIND("-",R$1,1)-1))+1)))+(R3771*(1-(2/(VALUE(LEFT(R$1,FIND("-",R$1,1)-1))+1))))))</f>
        <v>9.5584740730891113E-2</v>
      </c>
      <c r="S3772">
        <f t="shared" si="535"/>
        <v>-1.7285541741927507E-3</v>
      </c>
      <c r="T3772">
        <f>IF(ROW($E3772)&lt;=MAX(VALUE(LEFT(Q$1,FIND("-",Q$1,1)-1)),VALUE(LEFT(R$1,FIND("-",R$1,1)-1)))+VALUE(LEFT(T$1,FIND("-",T$1,1)-1))-1,0,IF(ROW($E3772)=MAX(VALUE(LEFT(Q$1,FIND("-",Q$1,1)-1)),VALUE(LEFT(R$1,FIND("-",R$1,1)-1)))+VALUE(LEFT(T$1,FIND("-",T$1,1)-1)),AVERAGE(INDEX($S:$S,ROW(S3772)-VALUE(LEFT(T$1,FIND("-",T$1,1)-1))+1):S3772),($S3772*(2/(VALUE(LEFT(T$1,FIND("-",T$1,1)-1))+1)))+(T3771*(1-(2/(VALUE(LEFT(T$1,FIND("-",T$1,1)-1))+1))))))</f>
        <v>-1.4526342999212291E-3</v>
      </c>
      <c r="V3772">
        <f t="shared" si="536"/>
        <v>0</v>
      </c>
      <c r="W3772">
        <f>IF(ROW($E3772)&lt;=VALUE(LEFT(W$1,FIND("-",W$1,1)-1))+1,0,IF(ROW($E3771)=VALUE(LEFT(W$1,FIND("-",W$1,1)-1))+1,100-100/(1+ABS((SUMIF(INDEX($V:$V,ROW($V3772)-VALUE(LEFT(W$1,FIND("-",W$1,1)-1))+1):$V3772,"&gt;0",INDEX($V:$V,ROW($V3772)-VALUE(LEFT(W$1,FIND("-",W$1,1)-1))+1):$V3772)/COUNTIF(INDEX($V:$V,ROW($V3772)-VALUE(LEFT(W$1,FIND("-",W$1,1)-1))+1):$V3772,"&gt;0"))/(SUMIF(INDEX($V:$V,ROW($V3772)-VALUE(LEFT(W$1,FIND("-",W$1,1)-1))+1):$V3772,"&lt;0",INDEX($V:$V,ROW($V3772)-VALUE(LEFT(W$1,FIND("-",W$1,1)-1))+1):$V3772)/COUNTIF(INDEX($V:$V,ROW($V3772)-VALUE(LEFT(W$1,FIND("-",W$1,1)-1))+1):$V3772,"&lt;0")))),100-100/(1+ABS((SUMIF(INDEX($V:$V,ROW($V3772)-VALUE(LEFT(W$1,FIND("-",W$1,1)-1))+1):$V3772,"&gt;0",INDEX($V:$V,ROW($V3772)-VALUE(LEFT(W$1,FIND("-",W$1,1)-1))+1):$V3772)/VALUE(LEFT(W$1,FIND("-",W$1,1)-1)))/(SUMIF(INDEX($V:$V,ROW($V3772)-VALUE(LEFT(W$1,FIND("-",W$1,1)-1))+1):$V3772,"&lt;0",INDEX($V:$V,ROW($V3772)-VALUE(LEFT(W$1,FIND("-",W$1,1)-1))+1):$V3772)/VALUE(LEFT(W$1,FIND("-",W$1,1)-1)))))))</f>
        <v>33.333333333333329</v>
      </c>
      <c r="Y3772">
        <f>IF(ROW($E3772)&lt;=VALUE(LEFT(Y$1,FIND("-",Y$1,1)-1)),0,MAX(INDEX(C:C,ROW(C3772)-VALUE(LEFT(Y$1,FIND("-",Y$1,1)-1))+1):C3772))</f>
        <v>0.1</v>
      </c>
      <c r="Z3772">
        <f>IF(ROW($E3772)&lt;=VALUE(LEFT(Z$1,FIND("-",Z$1,1)-1)),0,MIN(INDEX(D:D,ROW(D3772)-VALUE(LEFT(Z$1,FIND("-",Z$1,1)-1))+1):D3772))</f>
        <v>0.09</v>
      </c>
      <c r="AA3772">
        <f t="shared" si="531"/>
        <v>0</v>
      </c>
      <c r="AB3772">
        <f>IF(ROW($AA3772)&lt;=VALUE(LEFT(AA$1,FIND("-",AA$1,1)-1))+VALUE(LEFT(AB$1,FIND("-",AB$1,1)-1)-1),0,AVERAGE(INDEX($AA:$AA,ROW($AA3772)-VALUE(LEFT(AB$1,FIND("-",AB$1,1)-1))+1):$AA3772))</f>
        <v>0</v>
      </c>
      <c r="AC3772">
        <f>IF(ROW($AA3772)&lt;=VALUE(LEFT(AA$1,FIND("-",AA$1,1)-1))+VALUE(LEFT(AB$1,FIND("-",AB$1,1)-1)-1)+VALUE(LEFT(AC$1,FIND("-",AC$1,1)-1)-1),0,AVERAGE(INDEX($AB:$AB,ROW($AB3772)-VALUE(LEFT(AC$1,FIND("-",AC$1,1)-1))+1):$AB3772))</f>
        <v>0</v>
      </c>
      <c r="AE3772">
        <f t="shared" si="537"/>
        <v>350825044</v>
      </c>
      <c r="AG3772" t="str">
        <f t="shared" si="530"/>
        <v/>
      </c>
    </row>
    <row r="3773" spans="1:33" x14ac:dyDescent="0.25">
      <c r="A3773" s="6">
        <v>42612</v>
      </c>
      <c r="B3773">
        <v>0.09</v>
      </c>
      <c r="C3773">
        <v>0.09</v>
      </c>
      <c r="D3773">
        <v>0.09</v>
      </c>
      <c r="E3773">
        <v>0.09</v>
      </c>
      <c r="F3773">
        <v>0.09</v>
      </c>
      <c r="G3773">
        <v>0</v>
      </c>
      <c r="I3773" t="str">
        <f t="shared" si="532"/>
        <v/>
      </c>
      <c r="J3773" t="str">
        <f t="shared" si="533"/>
        <v/>
      </c>
      <c r="K3773" t="str">
        <f t="shared" si="534"/>
        <v>Oversold Below %D</v>
      </c>
      <c r="M3773" s="11" t="str">
        <f t="shared" si="529"/>
        <v/>
      </c>
      <c r="O3773">
        <f>IF(ROW($E3773)&lt;=VALUE(LEFT(O$1,FIND("-",O$1,1)-1)),0,IF(ROW($E3773)=VALUE(LEFT(O$1,FIND("-",O$1,1)-1))+1,AVERAGE(INDEX($E:$E,ROW($E3773)-VALUE(LEFT(O$1,FIND("-",O$1,1)-1))):$E3773),($E3773*(2/(VALUE(LEFT(O$1,FIND("-",O$1,1)-1))+1)))+(O3772*(1-(2/(VALUE(LEFT(O$1,FIND("-",O$1,1)-1))+1))))))</f>
        <v>0.10559497039647041</v>
      </c>
      <c r="Q3773">
        <f>IF(ROW($E3773)&lt;=VALUE(LEFT(Q$1,FIND("-",Q$1,1)-1)),0,IF(ROW($E3773)=VALUE(LEFT(Q$1,FIND("-",Q$1,1)-1))+1,AVERAGE(INDEX($E:$E,ROW($E3773)-VALUE(LEFT(Q$1,FIND("-",Q$1,1)-1))):$E3773),($E3773*(2/(VALUE(LEFT(Q$1,FIND("-",Q$1,1)-1))+1)))+(Q3772*(1-(2/(VALUE(LEFT(Q$1,FIND("-",Q$1,1)-1))+1))))))</f>
        <v>9.3262927086437075E-2</v>
      </c>
      <c r="R3773">
        <f>IF(ROW($E3773)&lt;=VALUE(LEFT(R$1,FIND("-",R$1,1)-1)),0,IF(ROW($E3773)=VALUE(LEFT(R$1,FIND("-",R$1,1)-1))+1,AVERAGE(INDEX($E:$E,ROW($E3773)-VALUE(LEFT(R$1,FIND("-",R$1,1)-1))):$E3773),($E3773*(2/(VALUE(LEFT(R$1,FIND("-",R$1,1)-1))+1)))+(R3772*(1-(2/(VALUE(LEFT(R$1,FIND("-",R$1,1)-1))+1))))))</f>
        <v>9.5171056232306595E-2</v>
      </c>
      <c r="S3773">
        <f t="shared" si="535"/>
        <v>-1.9081291458695193E-3</v>
      </c>
      <c r="T3773">
        <f>IF(ROW($E3773)&lt;=MAX(VALUE(LEFT(Q$1,FIND("-",Q$1,1)-1)),VALUE(LEFT(R$1,FIND("-",R$1,1)-1)))+VALUE(LEFT(T$1,FIND("-",T$1,1)-1))-1,0,IF(ROW($E3773)=MAX(VALUE(LEFT(Q$1,FIND("-",Q$1,1)-1)),VALUE(LEFT(R$1,FIND("-",R$1,1)-1)))+VALUE(LEFT(T$1,FIND("-",T$1,1)-1)),AVERAGE(INDEX($S:$S,ROW(S3773)-VALUE(LEFT(T$1,FIND("-",T$1,1)-1))+1):S3773),($S3773*(2/(VALUE(LEFT(T$1,FIND("-",T$1,1)-1))+1)))+(T3772*(1-(2/(VALUE(LEFT(T$1,FIND("-",T$1,1)-1))+1))))))</f>
        <v>-1.543733269110887E-3</v>
      </c>
      <c r="V3773">
        <f t="shared" si="536"/>
        <v>0</v>
      </c>
      <c r="W3773">
        <f>IF(ROW($E3773)&lt;=VALUE(LEFT(W$1,FIND("-",W$1,1)-1))+1,0,IF(ROW($E3772)=VALUE(LEFT(W$1,FIND("-",W$1,1)-1))+1,100-100/(1+ABS((SUMIF(INDEX($V:$V,ROW($V3773)-VALUE(LEFT(W$1,FIND("-",W$1,1)-1))+1):$V3773,"&gt;0",INDEX($V:$V,ROW($V3773)-VALUE(LEFT(W$1,FIND("-",W$1,1)-1))+1):$V3773)/COUNTIF(INDEX($V:$V,ROW($V3773)-VALUE(LEFT(W$1,FIND("-",W$1,1)-1))+1):$V3773,"&gt;0"))/(SUMIF(INDEX($V:$V,ROW($V3773)-VALUE(LEFT(W$1,FIND("-",W$1,1)-1))+1):$V3773,"&lt;0",INDEX($V:$V,ROW($V3773)-VALUE(LEFT(W$1,FIND("-",W$1,1)-1))+1):$V3773)/COUNTIF(INDEX($V:$V,ROW($V3773)-VALUE(LEFT(W$1,FIND("-",W$1,1)-1))+1):$V3773,"&lt;0")))),100-100/(1+ABS((SUMIF(INDEX($V:$V,ROW($V3773)-VALUE(LEFT(W$1,FIND("-",W$1,1)-1))+1):$V3773,"&gt;0",INDEX($V:$V,ROW($V3773)-VALUE(LEFT(W$1,FIND("-",W$1,1)-1))+1):$V3773)/VALUE(LEFT(W$1,FIND("-",W$1,1)-1)))/(SUMIF(INDEX($V:$V,ROW($V3773)-VALUE(LEFT(W$1,FIND("-",W$1,1)-1))+1):$V3773,"&lt;0",INDEX($V:$V,ROW($V3773)-VALUE(LEFT(W$1,FIND("-",W$1,1)-1))+1):$V3773)/VALUE(LEFT(W$1,FIND("-",W$1,1)-1)))))))</f>
        <v>33.333333333333329</v>
      </c>
      <c r="Y3773">
        <f>IF(ROW($E3773)&lt;=VALUE(LEFT(Y$1,FIND("-",Y$1,1)-1)),0,MAX(INDEX(C:C,ROW(C3773)-VALUE(LEFT(Y$1,FIND("-",Y$1,1)-1))+1):C3773))</f>
        <v>0.1</v>
      </c>
      <c r="Z3773">
        <f>IF(ROW($E3773)&lt;=VALUE(LEFT(Z$1,FIND("-",Z$1,1)-1)),0,MIN(INDEX(D:D,ROW(D3773)-VALUE(LEFT(Z$1,FIND("-",Z$1,1)-1))+1):D3773))</f>
        <v>0.09</v>
      </c>
      <c r="AA3773">
        <f t="shared" si="531"/>
        <v>0</v>
      </c>
      <c r="AB3773">
        <f>IF(ROW($AA3773)&lt;=VALUE(LEFT(AA$1,FIND("-",AA$1,1)-1))+VALUE(LEFT(AB$1,FIND("-",AB$1,1)-1)-1),0,AVERAGE(INDEX($AA:$AA,ROW($AA3773)-VALUE(LEFT(AB$1,FIND("-",AB$1,1)-1))+1):$AA3773))</f>
        <v>0</v>
      </c>
      <c r="AC3773">
        <f>IF(ROW($AA3773)&lt;=VALUE(LEFT(AA$1,FIND("-",AA$1,1)-1))+VALUE(LEFT(AB$1,FIND("-",AB$1,1)-1)-1)+VALUE(LEFT(AC$1,FIND("-",AC$1,1)-1)-1),0,AVERAGE(INDEX($AB:$AB,ROW($AB3773)-VALUE(LEFT(AC$1,FIND("-",AC$1,1)-1))+1):$AB3773))</f>
        <v>0</v>
      </c>
      <c r="AE3773">
        <f t="shared" si="537"/>
        <v>350825044</v>
      </c>
      <c r="AG3773" t="str">
        <f t="shared" si="530"/>
        <v/>
      </c>
    </row>
    <row r="3774" spans="1:33" x14ac:dyDescent="0.25">
      <c r="A3774" s="6">
        <v>42614</v>
      </c>
      <c r="B3774">
        <v>0.09</v>
      </c>
      <c r="C3774">
        <v>0.09</v>
      </c>
      <c r="D3774">
        <v>0.09</v>
      </c>
      <c r="E3774">
        <v>0.09</v>
      </c>
      <c r="F3774">
        <v>0.09</v>
      </c>
      <c r="G3774">
        <v>0</v>
      </c>
      <c r="I3774" t="str">
        <f t="shared" si="532"/>
        <v/>
      </c>
      <c r="J3774" t="str">
        <f t="shared" si="533"/>
        <v/>
      </c>
      <c r="K3774" t="str">
        <f t="shared" si="534"/>
        <v>Oversold Below %D</v>
      </c>
      <c r="M3774" s="11" t="str">
        <f t="shared" si="529"/>
        <v/>
      </c>
      <c r="O3774">
        <f>IF(ROW($E3774)&lt;=VALUE(LEFT(O$1,FIND("-",O$1,1)-1)),0,IF(ROW($E3774)=VALUE(LEFT(O$1,FIND("-",O$1,1)-1))+1,AVERAGE(INDEX($E:$E,ROW($E3774)-VALUE(LEFT(O$1,FIND("-",O$1,1)-1))):$E3774),($E3774*(2/(VALUE(LEFT(O$1,FIND("-",O$1,1)-1))+1)))+(O3773*(1-(2/(VALUE(LEFT(O$1,FIND("-",O$1,1)-1))+1))))))</f>
        <v>0.10543979656167966</v>
      </c>
      <c r="Q3774">
        <f>IF(ROW($E3774)&lt;=VALUE(LEFT(Q$1,FIND("-",Q$1,1)-1)),0,IF(ROW($E3774)=VALUE(LEFT(Q$1,FIND("-",Q$1,1)-1))+1,AVERAGE(INDEX($E:$E,ROW($E3774)-VALUE(LEFT(Q$1,FIND("-",Q$1,1)-1))):$E3774),($E3774*(2/(VALUE(LEFT(Q$1,FIND("-",Q$1,1)-1))+1)))+(Q3773*(1-(2/(VALUE(LEFT(Q$1,FIND("-",Q$1,1)-1))+1))))))</f>
        <v>9.2760938303908289E-2</v>
      </c>
      <c r="R3774">
        <f>IF(ROW($E3774)&lt;=VALUE(LEFT(R$1,FIND("-",R$1,1)-1)),0,IF(ROW($E3774)=VALUE(LEFT(R$1,FIND("-",R$1,1)-1))+1,AVERAGE(INDEX($E:$E,ROW($E3774)-VALUE(LEFT(R$1,FIND("-",R$1,1)-1))):$E3774),($E3774*(2/(VALUE(LEFT(R$1,FIND("-",R$1,1)-1))+1)))+(R3773*(1-(2/(VALUE(LEFT(R$1,FIND("-",R$1,1)-1))+1))))))</f>
        <v>9.4788015029913519E-2</v>
      </c>
      <c r="S3774">
        <f t="shared" si="535"/>
        <v>-2.0270767260052308E-3</v>
      </c>
      <c r="T3774">
        <f>IF(ROW($E3774)&lt;=MAX(VALUE(LEFT(Q$1,FIND("-",Q$1,1)-1)),VALUE(LEFT(R$1,FIND("-",R$1,1)-1)))+VALUE(LEFT(T$1,FIND("-",T$1,1)-1))-1,0,IF(ROW($E3774)=MAX(VALUE(LEFT(Q$1,FIND("-",Q$1,1)-1)),VALUE(LEFT(R$1,FIND("-",R$1,1)-1)))+VALUE(LEFT(T$1,FIND("-",T$1,1)-1)),AVERAGE(INDEX($S:$S,ROW(S3774)-VALUE(LEFT(T$1,FIND("-",T$1,1)-1))+1):S3774),($S3774*(2/(VALUE(LEFT(T$1,FIND("-",T$1,1)-1))+1)))+(T3773*(1-(2/(VALUE(LEFT(T$1,FIND("-",T$1,1)-1))+1))))))</f>
        <v>-1.640401960489756E-3</v>
      </c>
      <c r="V3774">
        <f t="shared" si="536"/>
        <v>0</v>
      </c>
      <c r="W3774">
        <f>IF(ROW($E3774)&lt;=VALUE(LEFT(W$1,FIND("-",W$1,1)-1))+1,0,IF(ROW($E3773)=VALUE(LEFT(W$1,FIND("-",W$1,1)-1))+1,100-100/(1+ABS((SUMIF(INDEX($V:$V,ROW($V3774)-VALUE(LEFT(W$1,FIND("-",W$1,1)-1))+1):$V3774,"&gt;0",INDEX($V:$V,ROW($V3774)-VALUE(LEFT(W$1,FIND("-",W$1,1)-1))+1):$V3774)/COUNTIF(INDEX($V:$V,ROW($V3774)-VALUE(LEFT(W$1,FIND("-",W$1,1)-1))+1):$V3774,"&gt;0"))/(SUMIF(INDEX($V:$V,ROW($V3774)-VALUE(LEFT(W$1,FIND("-",W$1,1)-1))+1):$V3774,"&lt;0",INDEX($V:$V,ROW($V3774)-VALUE(LEFT(W$1,FIND("-",W$1,1)-1))+1):$V3774)/COUNTIF(INDEX($V:$V,ROW($V3774)-VALUE(LEFT(W$1,FIND("-",W$1,1)-1))+1):$V3774,"&lt;0")))),100-100/(1+ABS((SUMIF(INDEX($V:$V,ROW($V3774)-VALUE(LEFT(W$1,FIND("-",W$1,1)-1))+1):$V3774,"&gt;0",INDEX($V:$V,ROW($V3774)-VALUE(LEFT(W$1,FIND("-",W$1,1)-1))+1):$V3774)/VALUE(LEFT(W$1,FIND("-",W$1,1)-1)))/(SUMIF(INDEX($V:$V,ROW($V3774)-VALUE(LEFT(W$1,FIND("-",W$1,1)-1))+1):$V3774,"&lt;0",INDEX($V:$V,ROW($V3774)-VALUE(LEFT(W$1,FIND("-",W$1,1)-1))+1):$V3774)/VALUE(LEFT(W$1,FIND("-",W$1,1)-1)))))))</f>
        <v>33.333333333333329</v>
      </c>
      <c r="Y3774">
        <f>IF(ROW($E3774)&lt;=VALUE(LEFT(Y$1,FIND("-",Y$1,1)-1)),0,MAX(INDEX(C:C,ROW(C3774)-VALUE(LEFT(Y$1,FIND("-",Y$1,1)-1))+1):C3774))</f>
        <v>0.1</v>
      </c>
      <c r="Z3774">
        <f>IF(ROW($E3774)&lt;=VALUE(LEFT(Z$1,FIND("-",Z$1,1)-1)),0,MIN(INDEX(D:D,ROW(D3774)-VALUE(LEFT(Z$1,FIND("-",Z$1,1)-1))+1):D3774))</f>
        <v>0.09</v>
      </c>
      <c r="AA3774">
        <f t="shared" si="531"/>
        <v>0</v>
      </c>
      <c r="AB3774">
        <f>IF(ROW($AA3774)&lt;=VALUE(LEFT(AA$1,FIND("-",AA$1,1)-1))+VALUE(LEFT(AB$1,FIND("-",AB$1,1)-1)-1),0,AVERAGE(INDEX($AA:$AA,ROW($AA3774)-VALUE(LEFT(AB$1,FIND("-",AB$1,1)-1))+1):$AA3774))</f>
        <v>0</v>
      </c>
      <c r="AC3774">
        <f>IF(ROW($AA3774)&lt;=VALUE(LEFT(AA$1,FIND("-",AA$1,1)-1))+VALUE(LEFT(AB$1,FIND("-",AB$1,1)-1)-1)+VALUE(LEFT(AC$1,FIND("-",AC$1,1)-1)-1),0,AVERAGE(INDEX($AB:$AB,ROW($AB3774)-VALUE(LEFT(AC$1,FIND("-",AC$1,1)-1))+1):$AB3774))</f>
        <v>0</v>
      </c>
      <c r="AE3774">
        <f t="shared" si="537"/>
        <v>350825044</v>
      </c>
      <c r="AG3774" t="str">
        <f t="shared" si="530"/>
        <v/>
      </c>
    </row>
    <row r="3775" spans="1:33" x14ac:dyDescent="0.25">
      <c r="A3775" s="6">
        <v>42615</v>
      </c>
      <c r="B3775">
        <v>8.5000000000000006E-2</v>
      </c>
      <c r="C3775">
        <v>8.5000000000000006E-2</v>
      </c>
      <c r="D3775">
        <v>8.5000000000000006E-2</v>
      </c>
      <c r="E3775">
        <v>8.5000000000000006E-2</v>
      </c>
      <c r="F3775">
        <v>8.5000000000000006E-2</v>
      </c>
      <c r="G3775">
        <v>100</v>
      </c>
      <c r="I3775" t="str">
        <f t="shared" si="532"/>
        <v/>
      </c>
      <c r="J3775" t="str">
        <f t="shared" si="533"/>
        <v>Oversold</v>
      </c>
      <c r="K3775" t="str">
        <f t="shared" si="534"/>
        <v>Oversold Below %D</v>
      </c>
      <c r="M3775" s="11" t="str">
        <f t="shared" si="529"/>
        <v/>
      </c>
      <c r="O3775">
        <f>IF(ROW($E3775)&lt;=VALUE(LEFT(O$1,FIND("-",O$1,1)-1)),0,IF(ROW($E3775)=VALUE(LEFT(O$1,FIND("-",O$1,1)-1))+1,AVERAGE(INDEX($E:$E,ROW($E3775)-VALUE(LEFT(O$1,FIND("-",O$1,1)-1))):$E3775),($E3775*(2/(VALUE(LEFT(O$1,FIND("-",O$1,1)-1))+1)))+(O3774*(1-(2/(VALUE(LEFT(O$1,FIND("-",O$1,1)-1))+1))))))</f>
        <v>0.10523641550136445</v>
      </c>
      <c r="Q3775">
        <f>IF(ROW($E3775)&lt;=VALUE(LEFT(Q$1,FIND("-",Q$1,1)-1)),0,IF(ROW($E3775)=VALUE(LEFT(Q$1,FIND("-",Q$1,1)-1))+1,AVERAGE(INDEX($E:$E,ROW($E3775)-VALUE(LEFT(Q$1,FIND("-",Q$1,1)-1))):$E3775),($E3775*(2/(VALUE(LEFT(Q$1,FIND("-",Q$1,1)-1))+1)))+(Q3774*(1-(2/(VALUE(LEFT(Q$1,FIND("-",Q$1,1)-1))+1))))))</f>
        <v>9.1566947795614709E-2</v>
      </c>
      <c r="R3775">
        <f>IF(ROW($E3775)&lt;=VALUE(LEFT(R$1,FIND("-",R$1,1)-1)),0,IF(ROW($E3775)=VALUE(LEFT(R$1,FIND("-",R$1,1)-1))+1,AVERAGE(INDEX($E:$E,ROW($E3775)-VALUE(LEFT(R$1,FIND("-",R$1,1)-1))):$E3775),($E3775*(2/(VALUE(LEFT(R$1,FIND("-",R$1,1)-1))+1)))+(R3774*(1-(2/(VALUE(LEFT(R$1,FIND("-",R$1,1)-1))+1))))))</f>
        <v>9.4062976879549565E-2</v>
      </c>
      <c r="S3775">
        <f t="shared" si="535"/>
        <v>-2.4960290839348559E-3</v>
      </c>
      <c r="T3775">
        <f>IF(ROW($E3775)&lt;=MAX(VALUE(LEFT(Q$1,FIND("-",Q$1,1)-1)),VALUE(LEFT(R$1,FIND("-",R$1,1)-1)))+VALUE(LEFT(T$1,FIND("-",T$1,1)-1))-1,0,IF(ROW($E3775)=MAX(VALUE(LEFT(Q$1,FIND("-",Q$1,1)-1)),VALUE(LEFT(R$1,FIND("-",R$1,1)-1)))+VALUE(LEFT(T$1,FIND("-",T$1,1)-1)),AVERAGE(INDEX($S:$S,ROW(S3775)-VALUE(LEFT(T$1,FIND("-",T$1,1)-1))+1):S3775),($S3775*(2/(VALUE(LEFT(T$1,FIND("-",T$1,1)-1))+1)))+(T3774*(1-(2/(VALUE(LEFT(T$1,FIND("-",T$1,1)-1))+1))))))</f>
        <v>-1.8115273851787763E-3</v>
      </c>
      <c r="V3775">
        <f t="shared" si="536"/>
        <v>-4.9999999999999906E-3</v>
      </c>
      <c r="W3775">
        <f>IF(ROW($E3775)&lt;=VALUE(LEFT(W$1,FIND("-",W$1,1)-1))+1,0,IF(ROW($E3774)=VALUE(LEFT(W$1,FIND("-",W$1,1)-1))+1,100-100/(1+ABS((SUMIF(INDEX($V:$V,ROW($V3775)-VALUE(LEFT(W$1,FIND("-",W$1,1)-1))+1):$V3775,"&gt;0",INDEX($V:$V,ROW($V3775)-VALUE(LEFT(W$1,FIND("-",W$1,1)-1))+1):$V3775)/COUNTIF(INDEX($V:$V,ROW($V3775)-VALUE(LEFT(W$1,FIND("-",W$1,1)-1))+1):$V3775,"&gt;0"))/(SUMIF(INDEX($V:$V,ROW($V3775)-VALUE(LEFT(W$1,FIND("-",W$1,1)-1))+1):$V3775,"&lt;0",INDEX($V:$V,ROW($V3775)-VALUE(LEFT(W$1,FIND("-",W$1,1)-1))+1):$V3775)/COUNTIF(INDEX($V:$V,ROW($V3775)-VALUE(LEFT(W$1,FIND("-",W$1,1)-1))+1):$V3775,"&lt;0")))),100-100/(1+ABS((SUMIF(INDEX($V:$V,ROW($V3775)-VALUE(LEFT(W$1,FIND("-",W$1,1)-1))+1):$V3775,"&gt;0",INDEX($V:$V,ROW($V3775)-VALUE(LEFT(W$1,FIND("-",W$1,1)-1))+1):$V3775)/VALUE(LEFT(W$1,FIND("-",W$1,1)-1)))/(SUMIF(INDEX($V:$V,ROW($V3775)-VALUE(LEFT(W$1,FIND("-",W$1,1)-1))+1):$V3775,"&lt;0",INDEX($V:$V,ROW($V3775)-VALUE(LEFT(W$1,FIND("-",W$1,1)-1))+1):$V3775)/VALUE(LEFT(W$1,FIND("-",W$1,1)-1)))))))</f>
        <v>25.000000000000014</v>
      </c>
      <c r="Y3775">
        <f>IF(ROW($E3775)&lt;=VALUE(LEFT(Y$1,FIND("-",Y$1,1)-1)),0,MAX(INDEX(C:C,ROW(C3775)-VALUE(LEFT(Y$1,FIND("-",Y$1,1)-1))+1):C3775))</f>
        <v>0.1</v>
      </c>
      <c r="Z3775">
        <f>IF(ROW($E3775)&lt;=VALUE(LEFT(Z$1,FIND("-",Z$1,1)-1)),0,MIN(INDEX(D:D,ROW(D3775)-VALUE(LEFT(Z$1,FIND("-",Z$1,1)-1))+1):D3775))</f>
        <v>8.5000000000000006E-2</v>
      </c>
      <c r="AA3775">
        <f t="shared" si="531"/>
        <v>0</v>
      </c>
      <c r="AB3775">
        <f>IF(ROW($AA3775)&lt;=VALUE(LEFT(AA$1,FIND("-",AA$1,1)-1))+VALUE(LEFT(AB$1,FIND("-",AB$1,1)-1)-1),0,AVERAGE(INDEX($AA:$AA,ROW($AA3775)-VALUE(LEFT(AB$1,FIND("-",AB$1,1)-1))+1):$AA3775))</f>
        <v>0</v>
      </c>
      <c r="AC3775">
        <f>IF(ROW($AA3775)&lt;=VALUE(LEFT(AA$1,FIND("-",AA$1,1)-1))+VALUE(LEFT(AB$1,FIND("-",AB$1,1)-1)-1)+VALUE(LEFT(AC$1,FIND("-",AC$1,1)-1)-1),0,AVERAGE(INDEX($AB:$AB,ROW($AB3775)-VALUE(LEFT(AC$1,FIND("-",AC$1,1)-1))+1):$AB3775))</f>
        <v>0</v>
      </c>
      <c r="AE3775">
        <f t="shared" si="537"/>
        <v>350824944</v>
      </c>
      <c r="AG3775" t="str">
        <f t="shared" si="530"/>
        <v/>
      </c>
    </row>
    <row r="3776" spans="1:33" x14ac:dyDescent="0.25">
      <c r="A3776" s="6">
        <v>42618</v>
      </c>
      <c r="B3776">
        <v>8.5000000000000006E-2</v>
      </c>
      <c r="C3776">
        <v>8.5000000000000006E-2</v>
      </c>
      <c r="D3776">
        <v>8.5000000000000006E-2</v>
      </c>
      <c r="E3776">
        <v>8.5000000000000006E-2</v>
      </c>
      <c r="F3776">
        <v>8.5000000000000006E-2</v>
      </c>
      <c r="G3776">
        <v>0</v>
      </c>
      <c r="I3776" t="str">
        <f t="shared" si="532"/>
        <v/>
      </c>
      <c r="J3776" t="str">
        <f t="shared" si="533"/>
        <v>Oversold</v>
      </c>
      <c r="K3776" t="str">
        <f t="shared" si="534"/>
        <v>Oversold Below %D</v>
      </c>
      <c r="M3776" s="11" t="str">
        <f t="shared" si="529"/>
        <v/>
      </c>
      <c r="O3776">
        <f>IF(ROW($E3776)&lt;=VALUE(LEFT(O$1,FIND("-",O$1,1)-1)),0,IF(ROW($E3776)=VALUE(LEFT(O$1,FIND("-",O$1,1)-1))+1,AVERAGE(INDEX($E:$E,ROW($E3776)-VALUE(LEFT(O$1,FIND("-",O$1,1)-1))):$E3776),($E3776*(2/(VALUE(LEFT(O$1,FIND("-",O$1,1)-1))+1)))+(O3775*(1-(2/(VALUE(LEFT(O$1,FIND("-",O$1,1)-1))+1))))))</f>
        <v>0.10503505813319168</v>
      </c>
      <c r="Q3776">
        <f>IF(ROW($E3776)&lt;=VALUE(LEFT(Q$1,FIND("-",Q$1,1)-1)),0,IF(ROW($E3776)=VALUE(LEFT(Q$1,FIND("-",Q$1,1)-1))+1,AVERAGE(INDEX($E:$E,ROW($E3776)-VALUE(LEFT(Q$1,FIND("-",Q$1,1)-1))):$E3776),($E3776*(2/(VALUE(LEFT(Q$1,FIND("-",Q$1,1)-1))+1)))+(Q3775*(1-(2/(VALUE(LEFT(Q$1,FIND("-",Q$1,1)-1))+1))))))</f>
        <v>9.0556648134750908E-2</v>
      </c>
      <c r="R3776">
        <f>IF(ROW($E3776)&lt;=VALUE(LEFT(R$1,FIND("-",R$1,1)-1)),0,IF(ROW($E3776)=VALUE(LEFT(R$1,FIND("-",R$1,1)-1))+1,AVERAGE(INDEX($E:$E,ROW($E3776)-VALUE(LEFT(R$1,FIND("-",R$1,1)-1))):$E3776),($E3776*(2/(VALUE(LEFT(R$1,FIND("-",R$1,1)-1))+1)))+(R3775*(1-(2/(VALUE(LEFT(R$1,FIND("-",R$1,1)-1))+1))))))</f>
        <v>9.3391645258842193E-2</v>
      </c>
      <c r="S3776">
        <f t="shared" si="535"/>
        <v>-2.8349971240912847E-3</v>
      </c>
      <c r="T3776">
        <f>IF(ROW($E3776)&lt;=MAX(VALUE(LEFT(Q$1,FIND("-",Q$1,1)-1)),VALUE(LEFT(R$1,FIND("-",R$1,1)-1)))+VALUE(LEFT(T$1,FIND("-",T$1,1)-1))-1,0,IF(ROW($E3776)=MAX(VALUE(LEFT(Q$1,FIND("-",Q$1,1)-1)),VALUE(LEFT(R$1,FIND("-",R$1,1)-1)))+VALUE(LEFT(T$1,FIND("-",T$1,1)-1)),AVERAGE(INDEX($S:$S,ROW(S3776)-VALUE(LEFT(T$1,FIND("-",T$1,1)-1))+1):S3776),($S3776*(2/(VALUE(LEFT(T$1,FIND("-",T$1,1)-1))+1)))+(T3775*(1-(2/(VALUE(LEFT(T$1,FIND("-",T$1,1)-1))+1))))))</f>
        <v>-2.0162213329612782E-3</v>
      </c>
      <c r="V3776">
        <f t="shared" si="536"/>
        <v>0</v>
      </c>
      <c r="W3776">
        <f>IF(ROW($E3776)&lt;=VALUE(LEFT(W$1,FIND("-",W$1,1)-1))+1,0,IF(ROW($E3775)=VALUE(LEFT(W$1,FIND("-",W$1,1)-1))+1,100-100/(1+ABS((SUMIF(INDEX($V:$V,ROW($V3776)-VALUE(LEFT(W$1,FIND("-",W$1,1)-1))+1):$V3776,"&gt;0",INDEX($V:$V,ROW($V3776)-VALUE(LEFT(W$1,FIND("-",W$1,1)-1))+1):$V3776)/COUNTIF(INDEX($V:$V,ROW($V3776)-VALUE(LEFT(W$1,FIND("-",W$1,1)-1))+1):$V3776,"&gt;0"))/(SUMIF(INDEX($V:$V,ROW($V3776)-VALUE(LEFT(W$1,FIND("-",W$1,1)-1))+1):$V3776,"&lt;0",INDEX($V:$V,ROW($V3776)-VALUE(LEFT(W$1,FIND("-",W$1,1)-1))+1):$V3776)/COUNTIF(INDEX($V:$V,ROW($V3776)-VALUE(LEFT(W$1,FIND("-",W$1,1)-1))+1):$V3776,"&lt;0")))),100-100/(1+ABS((SUMIF(INDEX($V:$V,ROW($V3776)-VALUE(LEFT(W$1,FIND("-",W$1,1)-1))+1):$V3776,"&gt;0",INDEX($V:$V,ROW($V3776)-VALUE(LEFT(W$1,FIND("-",W$1,1)-1))+1):$V3776)/VALUE(LEFT(W$1,FIND("-",W$1,1)-1)))/(SUMIF(INDEX($V:$V,ROW($V3776)-VALUE(LEFT(W$1,FIND("-",W$1,1)-1))+1):$V3776,"&lt;0",INDEX($V:$V,ROW($V3776)-VALUE(LEFT(W$1,FIND("-",W$1,1)-1))+1):$V3776)/VALUE(LEFT(W$1,FIND("-",W$1,1)-1)))))))</f>
        <v>25.000000000000014</v>
      </c>
      <c r="Y3776">
        <f>IF(ROW($E3776)&lt;=VALUE(LEFT(Y$1,FIND("-",Y$1,1)-1)),0,MAX(INDEX(C:C,ROW(C3776)-VALUE(LEFT(Y$1,FIND("-",Y$1,1)-1))+1):C3776))</f>
        <v>0.1</v>
      </c>
      <c r="Z3776">
        <f>IF(ROW($E3776)&lt;=VALUE(LEFT(Z$1,FIND("-",Z$1,1)-1)),0,MIN(INDEX(D:D,ROW(D3776)-VALUE(LEFT(Z$1,FIND("-",Z$1,1)-1))+1):D3776))</f>
        <v>8.5000000000000006E-2</v>
      </c>
      <c r="AA3776">
        <f t="shared" si="531"/>
        <v>0</v>
      </c>
      <c r="AB3776">
        <f>IF(ROW($AA3776)&lt;=VALUE(LEFT(AA$1,FIND("-",AA$1,1)-1))+VALUE(LEFT(AB$1,FIND("-",AB$1,1)-1)-1),0,AVERAGE(INDEX($AA:$AA,ROW($AA3776)-VALUE(LEFT(AB$1,FIND("-",AB$1,1)-1))+1):$AA3776))</f>
        <v>0</v>
      </c>
      <c r="AC3776">
        <f>IF(ROW($AA3776)&lt;=VALUE(LEFT(AA$1,FIND("-",AA$1,1)-1))+VALUE(LEFT(AB$1,FIND("-",AB$1,1)-1)-1)+VALUE(LEFT(AC$1,FIND("-",AC$1,1)-1)-1),0,AVERAGE(INDEX($AB:$AB,ROW($AB3776)-VALUE(LEFT(AC$1,FIND("-",AC$1,1)-1))+1):$AB3776))</f>
        <v>0</v>
      </c>
      <c r="AE3776">
        <f t="shared" si="537"/>
        <v>350824944</v>
      </c>
      <c r="AG3776" t="str">
        <f t="shared" si="530"/>
        <v/>
      </c>
    </row>
    <row r="3777" spans="1:33" x14ac:dyDescent="0.25">
      <c r="A3777" s="6">
        <v>42619</v>
      </c>
      <c r="B3777">
        <v>8.5000000000000006E-2</v>
      </c>
      <c r="C3777">
        <v>8.5000000000000006E-2</v>
      </c>
      <c r="D3777">
        <v>8.5000000000000006E-2</v>
      </c>
      <c r="E3777">
        <v>8.5000000000000006E-2</v>
      </c>
      <c r="F3777">
        <v>8.5000000000000006E-2</v>
      </c>
      <c r="G3777">
        <v>45800</v>
      </c>
      <c r="I3777" t="str">
        <f t="shared" si="532"/>
        <v/>
      </c>
      <c r="J3777" t="str">
        <f t="shared" si="533"/>
        <v>Oversold</v>
      </c>
      <c r="K3777" t="str">
        <f t="shared" si="534"/>
        <v>Oversold Below %D</v>
      </c>
      <c r="M3777" s="11" t="str">
        <f t="shared" si="529"/>
        <v/>
      </c>
      <c r="O3777">
        <f>IF(ROW($E3777)&lt;=VALUE(LEFT(O$1,FIND("-",O$1,1)-1)),0,IF(ROW($E3777)=VALUE(LEFT(O$1,FIND("-",O$1,1)-1))+1,AVERAGE(INDEX($E:$E,ROW($E3777)-VALUE(LEFT(O$1,FIND("-",O$1,1)-1))):$E3777),($E3777*(2/(VALUE(LEFT(O$1,FIND("-",O$1,1)-1))+1)))+(O3776*(1-(2/(VALUE(LEFT(O$1,FIND("-",O$1,1)-1))+1))))))</f>
        <v>0.10483570432092112</v>
      </c>
      <c r="Q3777">
        <f>IF(ROW($E3777)&lt;=VALUE(LEFT(Q$1,FIND("-",Q$1,1)-1)),0,IF(ROW($E3777)=VALUE(LEFT(Q$1,FIND("-",Q$1,1)-1))+1,AVERAGE(INDEX($E:$E,ROW($E3777)-VALUE(LEFT(Q$1,FIND("-",Q$1,1)-1))):$E3777),($E3777*(2/(VALUE(LEFT(Q$1,FIND("-",Q$1,1)-1))+1)))+(Q3776*(1-(2/(VALUE(LEFT(Q$1,FIND("-",Q$1,1)-1))+1))))))</f>
        <v>8.9701779190943076E-2</v>
      </c>
      <c r="R3777">
        <f>IF(ROW($E3777)&lt;=VALUE(LEFT(R$1,FIND("-",R$1,1)-1)),0,IF(ROW($E3777)=VALUE(LEFT(R$1,FIND("-",R$1,1)-1))+1,AVERAGE(INDEX($E:$E,ROW($E3777)-VALUE(LEFT(R$1,FIND("-",R$1,1)-1))):$E3777),($E3777*(2/(VALUE(LEFT(R$1,FIND("-",R$1,1)-1))+1)))+(R3776*(1-(2/(VALUE(LEFT(R$1,FIND("-",R$1,1)-1))+1))))))</f>
        <v>9.2770041906335365E-2</v>
      </c>
      <c r="S3777">
        <f t="shared" si="535"/>
        <v>-3.0682627153922892E-3</v>
      </c>
      <c r="T3777">
        <f>IF(ROW($E3777)&lt;=MAX(VALUE(LEFT(Q$1,FIND("-",Q$1,1)-1)),VALUE(LEFT(R$1,FIND("-",R$1,1)-1)))+VALUE(LEFT(T$1,FIND("-",T$1,1)-1))-1,0,IF(ROW($E3777)=MAX(VALUE(LEFT(Q$1,FIND("-",Q$1,1)-1)),VALUE(LEFT(R$1,FIND("-",R$1,1)-1)))+VALUE(LEFT(T$1,FIND("-",T$1,1)-1)),AVERAGE(INDEX($S:$S,ROW(S3777)-VALUE(LEFT(T$1,FIND("-",T$1,1)-1))+1):S3777),($S3777*(2/(VALUE(LEFT(T$1,FIND("-",T$1,1)-1))+1)))+(T3776*(1-(2/(VALUE(LEFT(T$1,FIND("-",T$1,1)-1))+1))))))</f>
        <v>-2.2266296094474807E-3</v>
      </c>
      <c r="V3777">
        <f t="shared" si="536"/>
        <v>0</v>
      </c>
      <c r="W3777">
        <f>IF(ROW($E3777)&lt;=VALUE(LEFT(W$1,FIND("-",W$1,1)-1))+1,0,IF(ROW($E3776)=VALUE(LEFT(W$1,FIND("-",W$1,1)-1))+1,100-100/(1+ABS((SUMIF(INDEX($V:$V,ROW($V3777)-VALUE(LEFT(W$1,FIND("-",W$1,1)-1))+1):$V3777,"&gt;0",INDEX($V:$V,ROW($V3777)-VALUE(LEFT(W$1,FIND("-",W$1,1)-1))+1):$V3777)/COUNTIF(INDEX($V:$V,ROW($V3777)-VALUE(LEFT(W$1,FIND("-",W$1,1)-1))+1):$V3777,"&gt;0"))/(SUMIF(INDEX($V:$V,ROW($V3777)-VALUE(LEFT(W$1,FIND("-",W$1,1)-1))+1):$V3777,"&lt;0",INDEX($V:$V,ROW($V3777)-VALUE(LEFT(W$1,FIND("-",W$1,1)-1))+1):$V3777)/COUNTIF(INDEX($V:$V,ROW($V3777)-VALUE(LEFT(W$1,FIND("-",W$1,1)-1))+1):$V3777,"&lt;0")))),100-100/(1+ABS((SUMIF(INDEX($V:$V,ROW($V3777)-VALUE(LEFT(W$1,FIND("-",W$1,1)-1))+1):$V3777,"&gt;0",INDEX($V:$V,ROW($V3777)-VALUE(LEFT(W$1,FIND("-",W$1,1)-1))+1):$V3777)/VALUE(LEFT(W$1,FIND("-",W$1,1)-1)))/(SUMIF(INDEX($V:$V,ROW($V3777)-VALUE(LEFT(W$1,FIND("-",W$1,1)-1))+1):$V3777,"&lt;0",INDEX($V:$V,ROW($V3777)-VALUE(LEFT(W$1,FIND("-",W$1,1)-1))+1):$V3777)/VALUE(LEFT(W$1,FIND("-",W$1,1)-1)))))))</f>
        <v>0</v>
      </c>
      <c r="Y3777">
        <f>IF(ROW($E3777)&lt;=VALUE(LEFT(Y$1,FIND("-",Y$1,1)-1)),0,MAX(INDEX(C:C,ROW(C3777)-VALUE(LEFT(Y$1,FIND("-",Y$1,1)-1))+1):C3777))</f>
        <v>9.5000000000000001E-2</v>
      </c>
      <c r="Z3777">
        <f>IF(ROW($E3777)&lt;=VALUE(LEFT(Z$1,FIND("-",Z$1,1)-1)),0,MIN(INDEX(D:D,ROW(D3777)-VALUE(LEFT(Z$1,FIND("-",Z$1,1)-1))+1):D3777))</f>
        <v>8.5000000000000006E-2</v>
      </c>
      <c r="AA3777">
        <f t="shared" si="531"/>
        <v>0</v>
      </c>
      <c r="AB3777">
        <f>IF(ROW($AA3777)&lt;=VALUE(LEFT(AA$1,FIND("-",AA$1,1)-1))+VALUE(LEFT(AB$1,FIND("-",AB$1,1)-1)-1),0,AVERAGE(INDEX($AA:$AA,ROW($AA3777)-VALUE(LEFT(AB$1,FIND("-",AB$1,1)-1))+1):$AA3777))</f>
        <v>0</v>
      </c>
      <c r="AC3777">
        <f>IF(ROW($AA3777)&lt;=VALUE(LEFT(AA$1,FIND("-",AA$1,1)-1))+VALUE(LEFT(AB$1,FIND("-",AB$1,1)-1)-1)+VALUE(LEFT(AC$1,FIND("-",AC$1,1)-1)-1),0,AVERAGE(INDEX($AB:$AB,ROW($AB3777)-VALUE(LEFT(AC$1,FIND("-",AC$1,1)-1))+1):$AB3777))</f>
        <v>0</v>
      </c>
      <c r="AE3777">
        <f t="shared" si="537"/>
        <v>350824944</v>
      </c>
      <c r="AG3777" t="str">
        <f t="shared" si="530"/>
        <v/>
      </c>
    </row>
    <row r="3778" spans="1:33" x14ac:dyDescent="0.25">
      <c r="A3778" s="6">
        <v>42620</v>
      </c>
      <c r="B3778">
        <v>8.5000000000000006E-2</v>
      </c>
      <c r="C3778">
        <v>8.5000000000000006E-2</v>
      </c>
      <c r="D3778">
        <v>8.5000000000000006E-2</v>
      </c>
      <c r="E3778">
        <v>8.5000000000000006E-2</v>
      </c>
      <c r="F3778">
        <v>8.5000000000000006E-2</v>
      </c>
      <c r="G3778">
        <v>10000</v>
      </c>
      <c r="I3778" t="str">
        <f t="shared" si="532"/>
        <v/>
      </c>
      <c r="J3778" t="str">
        <f t="shared" si="533"/>
        <v>Oversold</v>
      </c>
      <c r="K3778" t="str">
        <f t="shared" si="534"/>
        <v>Oversold Below %D</v>
      </c>
      <c r="M3778" s="11" t="str">
        <f t="shared" si="529"/>
        <v/>
      </c>
      <c r="O3778">
        <f>IF(ROW($E3778)&lt;=VALUE(LEFT(O$1,FIND("-",O$1,1)-1)),0,IF(ROW($E3778)=VALUE(LEFT(O$1,FIND("-",O$1,1)-1))+1,AVERAGE(INDEX($E:$E,ROW($E3778)-VALUE(LEFT(O$1,FIND("-",O$1,1)-1))):$E3778),($E3778*(2/(VALUE(LEFT(O$1,FIND("-",O$1,1)-1))+1)))+(O3777*(1-(2/(VALUE(LEFT(O$1,FIND("-",O$1,1)-1))+1))))))</f>
        <v>0.10463833412867317</v>
      </c>
      <c r="Q3778">
        <f>IF(ROW($E3778)&lt;=VALUE(LEFT(Q$1,FIND("-",Q$1,1)-1)),0,IF(ROW($E3778)=VALUE(LEFT(Q$1,FIND("-",Q$1,1)-1))+1,AVERAGE(INDEX($E:$E,ROW($E3778)-VALUE(LEFT(Q$1,FIND("-",Q$1,1)-1))):$E3778),($E3778*(2/(VALUE(LEFT(Q$1,FIND("-",Q$1,1)-1))+1)))+(Q3777*(1-(2/(VALUE(LEFT(Q$1,FIND("-",Q$1,1)-1))+1))))))</f>
        <v>8.8978428546182611E-2</v>
      </c>
      <c r="R3778">
        <f>IF(ROW($E3778)&lt;=VALUE(LEFT(R$1,FIND("-",R$1,1)-1)),0,IF(ROW($E3778)=VALUE(LEFT(R$1,FIND("-",R$1,1)-1))+1,AVERAGE(INDEX($E:$E,ROW($E3778)-VALUE(LEFT(R$1,FIND("-",R$1,1)-1))):$E3778),($E3778*(2/(VALUE(LEFT(R$1,FIND("-",R$1,1)-1))+1)))+(R3777*(1-(2/(VALUE(LEFT(R$1,FIND("-",R$1,1)-1))+1))))))</f>
        <v>9.2194483246606826E-2</v>
      </c>
      <c r="S3778">
        <f t="shared" si="535"/>
        <v>-3.2160547004242146E-3</v>
      </c>
      <c r="T3778">
        <f>IF(ROW($E3778)&lt;=MAX(VALUE(LEFT(Q$1,FIND("-",Q$1,1)-1)),VALUE(LEFT(R$1,FIND("-",R$1,1)-1)))+VALUE(LEFT(T$1,FIND("-",T$1,1)-1))-1,0,IF(ROW($E3778)=MAX(VALUE(LEFT(Q$1,FIND("-",Q$1,1)-1)),VALUE(LEFT(R$1,FIND("-",R$1,1)-1)))+VALUE(LEFT(T$1,FIND("-",T$1,1)-1)),AVERAGE(INDEX($S:$S,ROW(S3778)-VALUE(LEFT(T$1,FIND("-",T$1,1)-1))+1):S3778),($S3778*(2/(VALUE(LEFT(T$1,FIND("-",T$1,1)-1))+1)))+(T3777*(1-(2/(VALUE(LEFT(T$1,FIND("-",T$1,1)-1))+1))))))</f>
        <v>-2.4245146276428275E-3</v>
      </c>
      <c r="V3778">
        <f t="shared" si="536"/>
        <v>0</v>
      </c>
      <c r="W3778">
        <f>IF(ROW($E3778)&lt;=VALUE(LEFT(W$1,FIND("-",W$1,1)-1))+1,0,IF(ROW($E3777)=VALUE(LEFT(W$1,FIND("-",W$1,1)-1))+1,100-100/(1+ABS((SUMIF(INDEX($V:$V,ROW($V3778)-VALUE(LEFT(W$1,FIND("-",W$1,1)-1))+1):$V3778,"&gt;0",INDEX($V:$V,ROW($V3778)-VALUE(LEFT(W$1,FIND("-",W$1,1)-1))+1):$V3778)/COUNTIF(INDEX($V:$V,ROW($V3778)-VALUE(LEFT(W$1,FIND("-",W$1,1)-1))+1):$V3778,"&gt;0"))/(SUMIF(INDEX($V:$V,ROW($V3778)-VALUE(LEFT(W$1,FIND("-",W$1,1)-1))+1):$V3778,"&lt;0",INDEX($V:$V,ROW($V3778)-VALUE(LEFT(W$1,FIND("-",W$1,1)-1))+1):$V3778)/COUNTIF(INDEX($V:$V,ROW($V3778)-VALUE(LEFT(W$1,FIND("-",W$1,1)-1))+1):$V3778,"&lt;0")))),100-100/(1+ABS((SUMIF(INDEX($V:$V,ROW($V3778)-VALUE(LEFT(W$1,FIND("-",W$1,1)-1))+1):$V3778,"&gt;0",INDEX($V:$V,ROW($V3778)-VALUE(LEFT(W$1,FIND("-",W$1,1)-1))+1):$V3778)/VALUE(LEFT(W$1,FIND("-",W$1,1)-1)))/(SUMIF(INDEX($V:$V,ROW($V3778)-VALUE(LEFT(W$1,FIND("-",W$1,1)-1))+1):$V3778,"&lt;0",INDEX($V:$V,ROW($V3778)-VALUE(LEFT(W$1,FIND("-",W$1,1)-1))+1):$V3778)/VALUE(LEFT(W$1,FIND("-",W$1,1)-1)))))))</f>
        <v>0</v>
      </c>
      <c r="Y3778">
        <f>IF(ROW($E3778)&lt;=VALUE(LEFT(Y$1,FIND("-",Y$1,1)-1)),0,MAX(INDEX(C:C,ROW(C3778)-VALUE(LEFT(Y$1,FIND("-",Y$1,1)-1))+1):C3778))</f>
        <v>9.5000000000000001E-2</v>
      </c>
      <c r="Z3778">
        <f>IF(ROW($E3778)&lt;=VALUE(LEFT(Z$1,FIND("-",Z$1,1)-1)),0,MIN(INDEX(D:D,ROW(D3778)-VALUE(LEFT(Z$1,FIND("-",Z$1,1)-1))+1):D3778))</f>
        <v>8.5000000000000006E-2</v>
      </c>
      <c r="AA3778">
        <f t="shared" si="531"/>
        <v>0</v>
      </c>
      <c r="AB3778">
        <f>IF(ROW($AA3778)&lt;=VALUE(LEFT(AA$1,FIND("-",AA$1,1)-1))+VALUE(LEFT(AB$1,FIND("-",AB$1,1)-1)-1),0,AVERAGE(INDEX($AA:$AA,ROW($AA3778)-VALUE(LEFT(AB$1,FIND("-",AB$1,1)-1))+1):$AA3778))</f>
        <v>0</v>
      </c>
      <c r="AC3778">
        <f>IF(ROW($AA3778)&lt;=VALUE(LEFT(AA$1,FIND("-",AA$1,1)-1))+VALUE(LEFT(AB$1,FIND("-",AB$1,1)-1)-1)+VALUE(LEFT(AC$1,FIND("-",AC$1,1)-1)-1),0,AVERAGE(INDEX($AB:$AB,ROW($AB3778)-VALUE(LEFT(AC$1,FIND("-",AC$1,1)-1))+1):$AB3778))</f>
        <v>0</v>
      </c>
      <c r="AE3778">
        <f t="shared" si="537"/>
        <v>350824944</v>
      </c>
      <c r="AG3778" t="str">
        <f t="shared" si="530"/>
        <v/>
      </c>
    </row>
    <row r="3779" spans="1:33" x14ac:dyDescent="0.25">
      <c r="A3779" s="6">
        <v>42621</v>
      </c>
      <c r="B3779">
        <v>0.09</v>
      </c>
      <c r="C3779">
        <v>0.09</v>
      </c>
      <c r="D3779">
        <v>0.09</v>
      </c>
      <c r="E3779">
        <v>0.09</v>
      </c>
      <c r="F3779">
        <v>0.09</v>
      </c>
      <c r="G3779">
        <v>410000</v>
      </c>
      <c r="I3779" t="str">
        <f t="shared" si="532"/>
        <v/>
      </c>
      <c r="J3779" t="str">
        <f t="shared" si="533"/>
        <v/>
      </c>
      <c r="K3779" t="str">
        <f t="shared" si="534"/>
        <v>Oversold Below %D</v>
      </c>
      <c r="M3779" s="11" t="str">
        <f t="shared" ref="M3779:M3842" si="538">IF(K3779="Buy","Buy",IF(K3779="Sell","Sell",""))</f>
        <v/>
      </c>
      <c r="O3779">
        <f>IF(ROW($E3779)&lt;=VALUE(LEFT(O$1,FIND("-",O$1,1)-1)),0,IF(ROW($E3779)=VALUE(LEFT(O$1,FIND("-",O$1,1)-1))+1,AVERAGE(INDEX($E:$E,ROW($E3779)-VALUE(LEFT(O$1,FIND("-",O$1,1)-1))):$E3779),($E3779*(2/(VALUE(LEFT(O$1,FIND("-",O$1,1)-1))+1)))+(O3778*(1-(2/(VALUE(LEFT(O$1,FIND("-",O$1,1)-1))+1))))))</f>
        <v>0.10449267906271623</v>
      </c>
      <c r="Q3779">
        <f>IF(ROW($E3779)&lt;=VALUE(LEFT(Q$1,FIND("-",Q$1,1)-1)),0,IF(ROW($E3779)=VALUE(LEFT(Q$1,FIND("-",Q$1,1)-1))+1,AVERAGE(INDEX($E:$E,ROW($E3779)-VALUE(LEFT(Q$1,FIND("-",Q$1,1)-1))):$E3779),($E3779*(2/(VALUE(LEFT(Q$1,FIND("-",Q$1,1)-1))+1)))+(Q3778*(1-(2/(VALUE(LEFT(Q$1,FIND("-",Q$1,1)-1))+1))))))</f>
        <v>8.9135593385231429E-2</v>
      </c>
      <c r="R3779">
        <f>IF(ROW($E3779)&lt;=VALUE(LEFT(R$1,FIND("-",R$1,1)-1)),0,IF(ROW($E3779)=VALUE(LEFT(R$1,FIND("-",R$1,1)-1))+1,AVERAGE(INDEX($E:$E,ROW($E3779)-VALUE(LEFT(R$1,FIND("-",R$1,1)-1))):$E3779),($E3779*(2/(VALUE(LEFT(R$1,FIND("-",R$1,1)-1))+1)))+(R3778*(1-(2/(VALUE(LEFT(R$1,FIND("-",R$1,1)-1))+1))))))</f>
        <v>9.2031928932043358E-2</v>
      </c>
      <c r="S3779">
        <f t="shared" si="535"/>
        <v>-2.896335546811929E-3</v>
      </c>
      <c r="T3779">
        <f>IF(ROW($E3779)&lt;=MAX(VALUE(LEFT(Q$1,FIND("-",Q$1,1)-1)),VALUE(LEFT(R$1,FIND("-",R$1,1)-1)))+VALUE(LEFT(T$1,FIND("-",T$1,1)-1))-1,0,IF(ROW($E3779)=MAX(VALUE(LEFT(Q$1,FIND("-",Q$1,1)-1)),VALUE(LEFT(R$1,FIND("-",R$1,1)-1)))+VALUE(LEFT(T$1,FIND("-",T$1,1)-1)),AVERAGE(INDEX($S:$S,ROW(S3779)-VALUE(LEFT(T$1,FIND("-",T$1,1)-1))+1):S3779),($S3779*(2/(VALUE(LEFT(T$1,FIND("-",T$1,1)-1))+1)))+(T3778*(1-(2/(VALUE(LEFT(T$1,FIND("-",T$1,1)-1))+1))))))</f>
        <v>-2.518878811476648E-3</v>
      </c>
      <c r="V3779">
        <f t="shared" si="536"/>
        <v>4.9999999999999906E-3</v>
      </c>
      <c r="W3779">
        <f>IF(ROW($E3779)&lt;=VALUE(LEFT(W$1,FIND("-",W$1,1)-1))+1,0,IF(ROW($E3778)=VALUE(LEFT(W$1,FIND("-",W$1,1)-1))+1,100-100/(1+ABS((SUMIF(INDEX($V:$V,ROW($V3779)-VALUE(LEFT(W$1,FIND("-",W$1,1)-1))+1):$V3779,"&gt;0",INDEX($V:$V,ROW($V3779)-VALUE(LEFT(W$1,FIND("-",W$1,1)-1))+1):$V3779)/COUNTIF(INDEX($V:$V,ROW($V3779)-VALUE(LEFT(W$1,FIND("-",W$1,1)-1))+1):$V3779,"&gt;0"))/(SUMIF(INDEX($V:$V,ROW($V3779)-VALUE(LEFT(W$1,FIND("-",W$1,1)-1))+1):$V3779,"&lt;0",INDEX($V:$V,ROW($V3779)-VALUE(LEFT(W$1,FIND("-",W$1,1)-1))+1):$V3779)/COUNTIF(INDEX($V:$V,ROW($V3779)-VALUE(LEFT(W$1,FIND("-",W$1,1)-1))+1):$V3779,"&lt;0")))),100-100/(1+ABS((SUMIF(INDEX($V:$V,ROW($V3779)-VALUE(LEFT(W$1,FIND("-",W$1,1)-1))+1):$V3779,"&gt;0",INDEX($V:$V,ROW($V3779)-VALUE(LEFT(W$1,FIND("-",W$1,1)-1))+1):$V3779)/VALUE(LEFT(W$1,FIND("-",W$1,1)-1)))/(SUMIF(INDEX($V:$V,ROW($V3779)-VALUE(LEFT(W$1,FIND("-",W$1,1)-1))+1):$V3779,"&lt;0",INDEX($V:$V,ROW($V3779)-VALUE(LEFT(W$1,FIND("-",W$1,1)-1))+1):$V3779)/VALUE(LEFT(W$1,FIND("-",W$1,1)-1)))))))</f>
        <v>33.3333333333333</v>
      </c>
      <c r="Y3779">
        <f>IF(ROW($E3779)&lt;=VALUE(LEFT(Y$1,FIND("-",Y$1,1)-1)),0,MAX(INDEX(C:C,ROW(C3779)-VALUE(LEFT(Y$1,FIND("-",Y$1,1)-1))+1):C3779))</f>
        <v>9.5000000000000001E-2</v>
      </c>
      <c r="Z3779">
        <f>IF(ROW($E3779)&lt;=VALUE(LEFT(Z$1,FIND("-",Z$1,1)-1)),0,MIN(INDEX(D:D,ROW(D3779)-VALUE(LEFT(Z$1,FIND("-",Z$1,1)-1))+1):D3779))</f>
        <v>8.5000000000000006E-2</v>
      </c>
      <c r="AA3779">
        <f t="shared" si="531"/>
        <v>49.999999999999936</v>
      </c>
      <c r="AB3779">
        <f>IF(ROW($AA3779)&lt;=VALUE(LEFT(AA$1,FIND("-",AA$1,1)-1))+VALUE(LEFT(AB$1,FIND("-",AB$1,1)-1)-1),0,AVERAGE(INDEX($AA:$AA,ROW($AA3779)-VALUE(LEFT(AB$1,FIND("-",AB$1,1)-1))+1):$AA3779))</f>
        <v>16.666666666666647</v>
      </c>
      <c r="AC3779">
        <f>IF(ROW($AA3779)&lt;=VALUE(LEFT(AA$1,FIND("-",AA$1,1)-1))+VALUE(LEFT(AB$1,FIND("-",AB$1,1)-1)-1)+VALUE(LEFT(AC$1,FIND("-",AC$1,1)-1)-1),0,AVERAGE(INDEX($AB:$AB,ROW($AB3779)-VALUE(LEFT(AC$1,FIND("-",AC$1,1)-1))+1):$AB3779))</f>
        <v>5.5555555555555491</v>
      </c>
      <c r="AE3779">
        <f t="shared" si="537"/>
        <v>351234944</v>
      </c>
      <c r="AG3779" t="str">
        <f t="shared" ref="AG3779:AG3842" si="539">IF(K3779="Buy","Buy",IF(K3779="Sell","Sell",""))</f>
        <v/>
      </c>
    </row>
    <row r="3780" spans="1:33" x14ac:dyDescent="0.25">
      <c r="A3780" s="6">
        <v>42622</v>
      </c>
      <c r="B3780">
        <v>0.09</v>
      </c>
      <c r="C3780">
        <v>0.09</v>
      </c>
      <c r="D3780">
        <v>0.09</v>
      </c>
      <c r="E3780">
        <v>0.09</v>
      </c>
      <c r="F3780">
        <v>0.09</v>
      </c>
      <c r="G3780">
        <v>20000</v>
      </c>
      <c r="I3780" t="str">
        <f t="shared" si="532"/>
        <v/>
      </c>
      <c r="J3780" t="str">
        <f t="shared" si="533"/>
        <v/>
      </c>
      <c r="K3780" t="str">
        <f t="shared" si="534"/>
        <v>Oversold Below %D</v>
      </c>
      <c r="M3780" s="11" t="str">
        <f t="shared" si="538"/>
        <v/>
      </c>
      <c r="O3780">
        <f>IF(ROW($E3780)&lt;=VALUE(LEFT(O$1,FIND("-",O$1,1)-1)),0,IF(ROW($E3780)=VALUE(LEFT(O$1,FIND("-",O$1,1)-1))+1,AVERAGE(INDEX($E:$E,ROW($E3780)-VALUE(LEFT(O$1,FIND("-",O$1,1)-1))):$E3780),($E3780*(2/(VALUE(LEFT(O$1,FIND("-",O$1,1)-1))+1)))+(O3779*(1-(2/(VALUE(LEFT(O$1,FIND("-",O$1,1)-1))+1))))))</f>
        <v>0.10434847330089816</v>
      </c>
      <c r="Q3780">
        <f>IF(ROW($E3780)&lt;=VALUE(LEFT(Q$1,FIND("-",Q$1,1)-1)),0,IF(ROW($E3780)=VALUE(LEFT(Q$1,FIND("-",Q$1,1)-1))+1,AVERAGE(INDEX($E:$E,ROW($E3780)-VALUE(LEFT(Q$1,FIND("-",Q$1,1)-1))):$E3780),($E3780*(2/(VALUE(LEFT(Q$1,FIND("-",Q$1,1)-1))+1)))+(Q3779*(1-(2/(VALUE(LEFT(Q$1,FIND("-",Q$1,1)-1))+1))))))</f>
        <v>8.9268579018272745E-2</v>
      </c>
      <c r="R3780">
        <f>IF(ROW($E3780)&lt;=VALUE(LEFT(R$1,FIND("-",R$1,1)-1)),0,IF(ROW($E3780)=VALUE(LEFT(R$1,FIND("-",R$1,1)-1))+1,AVERAGE(INDEX($E:$E,ROW($E3780)-VALUE(LEFT(R$1,FIND("-",R$1,1)-1))):$E3780),($E3780*(2/(VALUE(LEFT(R$1,FIND("-",R$1,1)-1))+1)))+(R3779*(1-(2/(VALUE(LEFT(R$1,FIND("-",R$1,1)-1))+1))))))</f>
        <v>9.1881415677817921E-2</v>
      </c>
      <c r="S3780">
        <f t="shared" si="535"/>
        <v>-2.6128366595451757E-3</v>
      </c>
      <c r="T3780">
        <f>IF(ROW($E3780)&lt;=MAX(VALUE(LEFT(Q$1,FIND("-",Q$1,1)-1)),VALUE(LEFT(R$1,FIND("-",R$1,1)-1)))+VALUE(LEFT(T$1,FIND("-",T$1,1)-1))-1,0,IF(ROW($E3780)=MAX(VALUE(LEFT(Q$1,FIND("-",Q$1,1)-1)),VALUE(LEFT(R$1,FIND("-",R$1,1)-1)))+VALUE(LEFT(T$1,FIND("-",T$1,1)-1)),AVERAGE(INDEX($S:$S,ROW(S3780)-VALUE(LEFT(T$1,FIND("-",T$1,1)-1))+1):S3780),($S3780*(2/(VALUE(LEFT(T$1,FIND("-",T$1,1)-1))+1)))+(T3779*(1-(2/(VALUE(LEFT(T$1,FIND("-",T$1,1)-1))+1))))))</f>
        <v>-2.5376703810903538E-3</v>
      </c>
      <c r="V3780">
        <f t="shared" si="536"/>
        <v>0</v>
      </c>
      <c r="W3780">
        <f>IF(ROW($E3780)&lt;=VALUE(LEFT(W$1,FIND("-",W$1,1)-1))+1,0,IF(ROW($E3779)=VALUE(LEFT(W$1,FIND("-",W$1,1)-1))+1,100-100/(1+ABS((SUMIF(INDEX($V:$V,ROW($V3780)-VALUE(LEFT(W$1,FIND("-",W$1,1)-1))+1):$V3780,"&gt;0",INDEX($V:$V,ROW($V3780)-VALUE(LEFT(W$1,FIND("-",W$1,1)-1))+1):$V3780)/COUNTIF(INDEX($V:$V,ROW($V3780)-VALUE(LEFT(W$1,FIND("-",W$1,1)-1))+1):$V3780,"&gt;0"))/(SUMIF(INDEX($V:$V,ROW($V3780)-VALUE(LEFT(W$1,FIND("-",W$1,1)-1))+1):$V3780,"&lt;0",INDEX($V:$V,ROW($V3780)-VALUE(LEFT(W$1,FIND("-",W$1,1)-1))+1):$V3780)/COUNTIF(INDEX($V:$V,ROW($V3780)-VALUE(LEFT(W$1,FIND("-",W$1,1)-1))+1):$V3780,"&lt;0")))),100-100/(1+ABS((SUMIF(INDEX($V:$V,ROW($V3780)-VALUE(LEFT(W$1,FIND("-",W$1,1)-1))+1):$V3780,"&gt;0",INDEX($V:$V,ROW($V3780)-VALUE(LEFT(W$1,FIND("-",W$1,1)-1))+1):$V3780)/VALUE(LEFT(W$1,FIND("-",W$1,1)-1)))/(SUMIF(INDEX($V:$V,ROW($V3780)-VALUE(LEFT(W$1,FIND("-",W$1,1)-1))+1):$V3780,"&lt;0",INDEX($V:$V,ROW($V3780)-VALUE(LEFT(W$1,FIND("-",W$1,1)-1))+1):$V3780)/VALUE(LEFT(W$1,FIND("-",W$1,1)-1)))))))</f>
        <v>33.3333333333333</v>
      </c>
      <c r="Y3780">
        <f>IF(ROW($E3780)&lt;=VALUE(LEFT(Y$1,FIND("-",Y$1,1)-1)),0,MAX(INDEX(C:C,ROW(C3780)-VALUE(LEFT(Y$1,FIND("-",Y$1,1)-1))+1):C3780))</f>
        <v>9.5000000000000001E-2</v>
      </c>
      <c r="Z3780">
        <f>IF(ROW($E3780)&lt;=VALUE(LEFT(Z$1,FIND("-",Z$1,1)-1)),0,MIN(INDEX(D:D,ROW(D3780)-VALUE(LEFT(Z$1,FIND("-",Z$1,1)-1))+1):D3780))</f>
        <v>8.5000000000000006E-2</v>
      </c>
      <c r="AA3780">
        <f t="shared" si="531"/>
        <v>49.999999999999936</v>
      </c>
      <c r="AB3780">
        <f>IF(ROW($AA3780)&lt;=VALUE(LEFT(AA$1,FIND("-",AA$1,1)-1))+VALUE(LEFT(AB$1,FIND("-",AB$1,1)-1)-1),0,AVERAGE(INDEX($AA:$AA,ROW($AA3780)-VALUE(LEFT(AB$1,FIND("-",AB$1,1)-1))+1):$AA3780))</f>
        <v>33.333333333333293</v>
      </c>
      <c r="AC3780">
        <f>IF(ROW($AA3780)&lt;=VALUE(LEFT(AA$1,FIND("-",AA$1,1)-1))+VALUE(LEFT(AB$1,FIND("-",AB$1,1)-1)-1)+VALUE(LEFT(AC$1,FIND("-",AC$1,1)-1)-1),0,AVERAGE(INDEX($AB:$AB,ROW($AB3780)-VALUE(LEFT(AC$1,FIND("-",AC$1,1)-1))+1):$AB3780))</f>
        <v>16.666666666666647</v>
      </c>
      <c r="AE3780">
        <f t="shared" si="537"/>
        <v>351234944</v>
      </c>
      <c r="AG3780" t="str">
        <f t="shared" si="539"/>
        <v/>
      </c>
    </row>
    <row r="3781" spans="1:33" x14ac:dyDescent="0.25">
      <c r="A3781" s="6">
        <v>42626</v>
      </c>
      <c r="B3781">
        <v>8.5000000000000006E-2</v>
      </c>
      <c r="C3781">
        <v>8.5000000000000006E-2</v>
      </c>
      <c r="D3781">
        <v>8.5000000000000006E-2</v>
      </c>
      <c r="E3781">
        <v>8.5000000000000006E-2</v>
      </c>
      <c r="F3781">
        <v>8.5000000000000006E-2</v>
      </c>
      <c r="G3781">
        <v>1500</v>
      </c>
      <c r="I3781" t="str">
        <f t="shared" si="532"/>
        <v/>
      </c>
      <c r="J3781" t="str">
        <f t="shared" si="533"/>
        <v>Oversold</v>
      </c>
      <c r="K3781" t="str">
        <f t="shared" si="534"/>
        <v>Buy</v>
      </c>
      <c r="M3781" s="11" t="str">
        <f t="shared" si="538"/>
        <v>Buy</v>
      </c>
      <c r="O3781">
        <f>IF(ROW($E3781)&lt;=VALUE(LEFT(O$1,FIND("-",O$1,1)-1)),0,IF(ROW($E3781)=VALUE(LEFT(O$1,FIND("-",O$1,1)-1))+1,AVERAGE(INDEX($E:$E,ROW($E3781)-VALUE(LEFT(O$1,FIND("-",O$1,1)-1))):$E3781),($E3781*(2/(VALUE(LEFT(O$1,FIND("-",O$1,1)-1))+1)))+(O3780*(1-(2/(VALUE(LEFT(O$1,FIND("-",O$1,1)-1))+1))))))</f>
        <v>0.10415595117850118</v>
      </c>
      <c r="Q3781">
        <f>IF(ROW($E3781)&lt;=VALUE(LEFT(Q$1,FIND("-",Q$1,1)-1)),0,IF(ROW($E3781)=VALUE(LEFT(Q$1,FIND("-",Q$1,1)-1))+1,AVERAGE(INDEX($E:$E,ROW($E3781)-VALUE(LEFT(Q$1,FIND("-",Q$1,1)-1))):$E3781),($E3781*(2/(VALUE(LEFT(Q$1,FIND("-",Q$1,1)-1))+1)))+(Q3780*(1-(2/(VALUE(LEFT(Q$1,FIND("-",Q$1,1)-1))+1))))))</f>
        <v>8.8611874553923095E-2</v>
      </c>
      <c r="R3781">
        <f>IF(ROW($E3781)&lt;=VALUE(LEFT(R$1,FIND("-",R$1,1)-1)),0,IF(ROW($E3781)=VALUE(LEFT(R$1,FIND("-",R$1,1)-1))+1,AVERAGE(INDEX($E:$E,ROW($E3781)-VALUE(LEFT(R$1,FIND("-",R$1,1)-1))):$E3781),($E3781*(2/(VALUE(LEFT(R$1,FIND("-",R$1,1)-1))+1)))+(R3780*(1-(2/(VALUE(LEFT(R$1,FIND("-",R$1,1)-1))+1))))))</f>
        <v>9.1371681183164744E-2</v>
      </c>
      <c r="S3781">
        <f t="shared" si="535"/>
        <v>-2.7598066292416484E-3</v>
      </c>
      <c r="T3781">
        <f>IF(ROW($E3781)&lt;=MAX(VALUE(LEFT(Q$1,FIND("-",Q$1,1)-1)),VALUE(LEFT(R$1,FIND("-",R$1,1)-1)))+VALUE(LEFT(T$1,FIND("-",T$1,1)-1))-1,0,IF(ROW($E3781)=MAX(VALUE(LEFT(Q$1,FIND("-",Q$1,1)-1)),VALUE(LEFT(R$1,FIND("-",R$1,1)-1)))+VALUE(LEFT(T$1,FIND("-",T$1,1)-1)),AVERAGE(INDEX($S:$S,ROW(S3781)-VALUE(LEFT(T$1,FIND("-",T$1,1)-1))+1):S3781),($S3781*(2/(VALUE(LEFT(T$1,FIND("-",T$1,1)-1))+1)))+(T3780*(1-(2/(VALUE(LEFT(T$1,FIND("-",T$1,1)-1))+1))))))</f>
        <v>-2.5820976307206131E-3</v>
      </c>
      <c r="V3781">
        <f t="shared" si="536"/>
        <v>-4.9999999999999906E-3</v>
      </c>
      <c r="W3781">
        <f>IF(ROW($E3781)&lt;=VALUE(LEFT(W$1,FIND("-",W$1,1)-1))+1,0,IF(ROW($E3780)=VALUE(LEFT(W$1,FIND("-",W$1,1)-1))+1,100-100/(1+ABS((SUMIF(INDEX($V:$V,ROW($V3781)-VALUE(LEFT(W$1,FIND("-",W$1,1)-1))+1):$V3781,"&gt;0",INDEX($V:$V,ROW($V3781)-VALUE(LEFT(W$1,FIND("-",W$1,1)-1))+1):$V3781)/COUNTIF(INDEX($V:$V,ROW($V3781)-VALUE(LEFT(W$1,FIND("-",W$1,1)-1))+1):$V3781,"&gt;0"))/(SUMIF(INDEX($V:$V,ROW($V3781)-VALUE(LEFT(W$1,FIND("-",W$1,1)-1))+1):$V3781,"&lt;0",INDEX($V:$V,ROW($V3781)-VALUE(LEFT(W$1,FIND("-",W$1,1)-1))+1):$V3781)/COUNTIF(INDEX($V:$V,ROW($V3781)-VALUE(LEFT(W$1,FIND("-",W$1,1)-1))+1):$V3781,"&lt;0")))),100-100/(1+ABS((SUMIF(INDEX($V:$V,ROW($V3781)-VALUE(LEFT(W$1,FIND("-",W$1,1)-1))+1):$V3781,"&gt;0",INDEX($V:$V,ROW($V3781)-VALUE(LEFT(W$1,FIND("-",W$1,1)-1))+1):$V3781)/VALUE(LEFT(W$1,FIND("-",W$1,1)-1)))/(SUMIF(INDEX($V:$V,ROW($V3781)-VALUE(LEFT(W$1,FIND("-",W$1,1)-1))+1):$V3781,"&lt;0",INDEX($V:$V,ROW($V3781)-VALUE(LEFT(W$1,FIND("-",W$1,1)-1))+1):$V3781)/VALUE(LEFT(W$1,FIND("-",W$1,1)-1)))))))</f>
        <v>24.999999999999986</v>
      </c>
      <c r="Y3781">
        <f>IF(ROW($E3781)&lt;=VALUE(LEFT(Y$1,FIND("-",Y$1,1)-1)),0,MAX(INDEX(C:C,ROW(C3781)-VALUE(LEFT(Y$1,FIND("-",Y$1,1)-1))+1):C3781))</f>
        <v>9.5000000000000001E-2</v>
      </c>
      <c r="Z3781">
        <f>IF(ROW($E3781)&lt;=VALUE(LEFT(Z$1,FIND("-",Z$1,1)-1)),0,MIN(INDEX(D:D,ROW(D3781)-VALUE(LEFT(Z$1,FIND("-",Z$1,1)-1))+1):D3781))</f>
        <v>8.5000000000000006E-2</v>
      </c>
      <c r="AA3781">
        <f t="shared" si="531"/>
        <v>0</v>
      </c>
      <c r="AB3781">
        <f>IF(ROW($AA3781)&lt;=VALUE(LEFT(AA$1,FIND("-",AA$1,1)-1))+VALUE(LEFT(AB$1,FIND("-",AB$1,1)-1)-1),0,AVERAGE(INDEX($AA:$AA,ROW($AA3781)-VALUE(LEFT(AB$1,FIND("-",AB$1,1)-1))+1):$AA3781))</f>
        <v>33.333333333333293</v>
      </c>
      <c r="AC3781">
        <f>IF(ROW($AA3781)&lt;=VALUE(LEFT(AA$1,FIND("-",AA$1,1)-1))+VALUE(LEFT(AB$1,FIND("-",AB$1,1)-1)-1)+VALUE(LEFT(AC$1,FIND("-",AC$1,1)-1)-1),0,AVERAGE(INDEX($AB:$AB,ROW($AB3781)-VALUE(LEFT(AC$1,FIND("-",AC$1,1)-1))+1):$AB3781))</f>
        <v>27.777777777777743</v>
      </c>
      <c r="AE3781">
        <f t="shared" si="537"/>
        <v>351233444</v>
      </c>
      <c r="AG3781" t="str">
        <f t="shared" si="539"/>
        <v>Buy</v>
      </c>
    </row>
    <row r="3782" spans="1:33" x14ac:dyDescent="0.25">
      <c r="A3782" s="6">
        <v>42627</v>
      </c>
      <c r="B3782">
        <v>0.09</v>
      </c>
      <c r="C3782">
        <v>0.09</v>
      </c>
      <c r="D3782">
        <v>8.5000000000000006E-2</v>
      </c>
      <c r="E3782">
        <v>8.5000000000000006E-2</v>
      </c>
      <c r="F3782">
        <v>8.5000000000000006E-2</v>
      </c>
      <c r="G3782">
        <v>222000</v>
      </c>
      <c r="I3782" t="str">
        <f t="shared" si="532"/>
        <v/>
      </c>
      <c r="J3782" t="str">
        <f t="shared" si="533"/>
        <v>Oversold</v>
      </c>
      <c r="K3782" t="str">
        <f t="shared" si="534"/>
        <v/>
      </c>
      <c r="M3782" s="11" t="str">
        <f t="shared" si="538"/>
        <v/>
      </c>
      <c r="O3782">
        <f>IF(ROW($E3782)&lt;=VALUE(LEFT(O$1,FIND("-",O$1,1)-1)),0,IF(ROW($E3782)=VALUE(LEFT(O$1,FIND("-",O$1,1)-1))+1,AVERAGE(INDEX($E:$E,ROW($E3782)-VALUE(LEFT(O$1,FIND("-",O$1,1)-1))):$E3782),($E3782*(2/(VALUE(LEFT(O$1,FIND("-",O$1,1)-1))+1)))+(O3781*(1-(2/(VALUE(LEFT(O$1,FIND("-",O$1,1)-1))+1))))))</f>
        <v>0.10396534469911312</v>
      </c>
      <c r="Q3782">
        <f>IF(ROW($E3782)&lt;=VALUE(LEFT(Q$1,FIND("-",Q$1,1)-1)),0,IF(ROW($E3782)=VALUE(LEFT(Q$1,FIND("-",Q$1,1)-1))+1,AVERAGE(INDEX($E:$E,ROW($E3782)-VALUE(LEFT(Q$1,FIND("-",Q$1,1)-1))):$E3782),($E3782*(2/(VALUE(LEFT(Q$1,FIND("-",Q$1,1)-1))+1)))+(Q3781*(1-(2/(VALUE(LEFT(Q$1,FIND("-",Q$1,1)-1))+1))))))</f>
        <v>8.8056201545627238E-2</v>
      </c>
      <c r="R3782">
        <f>IF(ROW($E3782)&lt;=VALUE(LEFT(R$1,FIND("-",R$1,1)-1)),0,IF(ROW($E3782)=VALUE(LEFT(R$1,FIND("-",R$1,1)-1))+1,AVERAGE(INDEX($E:$E,ROW($E3782)-VALUE(LEFT(R$1,FIND("-",R$1,1)-1))):$E3782),($E3782*(2/(VALUE(LEFT(R$1,FIND("-",R$1,1)-1))+1)))+(R3781*(1-(2/(VALUE(LEFT(R$1,FIND("-",R$1,1)-1))+1))))))</f>
        <v>9.0899704799226613E-2</v>
      </c>
      <c r="S3782">
        <f t="shared" si="535"/>
        <v>-2.8435032535993748E-3</v>
      </c>
      <c r="T3782">
        <f>IF(ROW($E3782)&lt;=MAX(VALUE(LEFT(Q$1,FIND("-",Q$1,1)-1)),VALUE(LEFT(R$1,FIND("-",R$1,1)-1)))+VALUE(LEFT(T$1,FIND("-",T$1,1)-1))-1,0,IF(ROW($E3782)=MAX(VALUE(LEFT(Q$1,FIND("-",Q$1,1)-1)),VALUE(LEFT(R$1,FIND("-",R$1,1)-1)))+VALUE(LEFT(T$1,FIND("-",T$1,1)-1)),AVERAGE(INDEX($S:$S,ROW(S3782)-VALUE(LEFT(T$1,FIND("-",T$1,1)-1))+1):S3782),($S3782*(2/(VALUE(LEFT(T$1,FIND("-",T$1,1)-1))+1)))+(T3781*(1-(2/(VALUE(LEFT(T$1,FIND("-",T$1,1)-1))+1))))))</f>
        <v>-2.634378755296366E-3</v>
      </c>
      <c r="V3782">
        <f t="shared" si="536"/>
        <v>0</v>
      </c>
      <c r="W3782">
        <f>IF(ROW($E3782)&lt;=VALUE(LEFT(W$1,FIND("-",W$1,1)-1))+1,0,IF(ROW($E3781)=VALUE(LEFT(W$1,FIND("-",W$1,1)-1))+1,100-100/(1+ABS((SUMIF(INDEX($V:$V,ROW($V3782)-VALUE(LEFT(W$1,FIND("-",W$1,1)-1))+1):$V3782,"&gt;0",INDEX($V:$V,ROW($V3782)-VALUE(LEFT(W$1,FIND("-",W$1,1)-1))+1):$V3782)/COUNTIF(INDEX($V:$V,ROW($V3782)-VALUE(LEFT(W$1,FIND("-",W$1,1)-1))+1):$V3782,"&gt;0"))/(SUMIF(INDEX($V:$V,ROW($V3782)-VALUE(LEFT(W$1,FIND("-",W$1,1)-1))+1):$V3782,"&lt;0",INDEX($V:$V,ROW($V3782)-VALUE(LEFT(W$1,FIND("-",W$1,1)-1))+1):$V3782)/COUNTIF(INDEX($V:$V,ROW($V3782)-VALUE(LEFT(W$1,FIND("-",W$1,1)-1))+1):$V3782,"&lt;0")))),100-100/(1+ABS((SUMIF(INDEX($V:$V,ROW($V3782)-VALUE(LEFT(W$1,FIND("-",W$1,1)-1))+1):$V3782,"&gt;0",INDEX($V:$V,ROW($V3782)-VALUE(LEFT(W$1,FIND("-",W$1,1)-1))+1):$V3782)/VALUE(LEFT(W$1,FIND("-",W$1,1)-1)))/(SUMIF(INDEX($V:$V,ROW($V3782)-VALUE(LEFT(W$1,FIND("-",W$1,1)-1))+1):$V3782,"&lt;0",INDEX($V:$V,ROW($V3782)-VALUE(LEFT(W$1,FIND("-",W$1,1)-1))+1):$V3782)/VALUE(LEFT(W$1,FIND("-",W$1,1)-1)))))))</f>
        <v>24.999999999999986</v>
      </c>
      <c r="Y3782">
        <f>IF(ROW($E3782)&lt;=VALUE(LEFT(Y$1,FIND("-",Y$1,1)-1)),0,MAX(INDEX(C:C,ROW(C3782)-VALUE(LEFT(Y$1,FIND("-",Y$1,1)-1))+1):C3782))</f>
        <v>9.5000000000000001E-2</v>
      </c>
      <c r="Z3782">
        <f>IF(ROW($E3782)&lt;=VALUE(LEFT(Z$1,FIND("-",Z$1,1)-1)),0,MIN(INDEX(D:D,ROW(D3782)-VALUE(LEFT(Z$1,FIND("-",Z$1,1)-1))+1):D3782))</f>
        <v>8.5000000000000006E-2</v>
      </c>
      <c r="AA3782">
        <f t="shared" si="531"/>
        <v>0</v>
      </c>
      <c r="AB3782">
        <f>IF(ROW($AA3782)&lt;=VALUE(LEFT(AA$1,FIND("-",AA$1,1)-1))+VALUE(LEFT(AB$1,FIND("-",AB$1,1)-1)-1),0,AVERAGE(INDEX($AA:$AA,ROW($AA3782)-VALUE(LEFT(AB$1,FIND("-",AB$1,1)-1))+1):$AA3782))</f>
        <v>16.666666666666647</v>
      </c>
      <c r="AC3782">
        <f>IF(ROW($AA3782)&lt;=VALUE(LEFT(AA$1,FIND("-",AA$1,1)-1))+VALUE(LEFT(AB$1,FIND("-",AB$1,1)-1)-1)+VALUE(LEFT(AC$1,FIND("-",AC$1,1)-1)-1),0,AVERAGE(INDEX($AB:$AB,ROW($AB3782)-VALUE(LEFT(AC$1,FIND("-",AC$1,1)-1))+1):$AB3782))</f>
        <v>27.777777777777743</v>
      </c>
      <c r="AE3782">
        <f t="shared" si="537"/>
        <v>351233444</v>
      </c>
      <c r="AG3782" t="str">
        <f t="shared" si="539"/>
        <v/>
      </c>
    </row>
    <row r="3783" spans="1:33" x14ac:dyDescent="0.25">
      <c r="A3783" s="6">
        <v>42628</v>
      </c>
      <c r="B3783">
        <v>0.08</v>
      </c>
      <c r="C3783">
        <v>0.08</v>
      </c>
      <c r="D3783">
        <v>0.08</v>
      </c>
      <c r="E3783">
        <v>0.08</v>
      </c>
      <c r="F3783">
        <v>0.08</v>
      </c>
      <c r="G3783">
        <v>29000</v>
      </c>
      <c r="I3783" t="str">
        <f t="shared" si="532"/>
        <v/>
      </c>
      <c r="J3783" t="str">
        <f t="shared" si="533"/>
        <v>Oversold</v>
      </c>
      <c r="K3783" t="str">
        <f t="shared" si="534"/>
        <v>Oversold Above %D</v>
      </c>
      <c r="M3783" s="11" t="str">
        <f t="shared" si="538"/>
        <v/>
      </c>
      <c r="O3783">
        <f>IF(ROW($E3783)&lt;=VALUE(LEFT(O$1,FIND("-",O$1,1)-1)),0,IF(ROW($E3783)=VALUE(LEFT(O$1,FIND("-",O$1,1)-1))+1,AVERAGE(INDEX($E:$E,ROW($E3783)-VALUE(LEFT(O$1,FIND("-",O$1,1)-1))):$E3783),($E3783*(2/(VALUE(LEFT(O$1,FIND("-",O$1,1)-1))+1)))+(O3782*(1-(2/(VALUE(LEFT(O$1,FIND("-",O$1,1)-1))+1))))))</f>
        <v>0.10372688355782841</v>
      </c>
      <c r="Q3783">
        <f>IF(ROW($E3783)&lt;=VALUE(LEFT(Q$1,FIND("-",Q$1,1)-1)),0,IF(ROW($E3783)=VALUE(LEFT(Q$1,FIND("-",Q$1,1)-1))+1,AVERAGE(INDEX($E:$E,ROW($E3783)-VALUE(LEFT(Q$1,FIND("-",Q$1,1)-1))):$E3783),($E3783*(2/(VALUE(LEFT(Q$1,FIND("-",Q$1,1)-1))+1)))+(Q3782*(1-(2/(VALUE(LEFT(Q$1,FIND("-",Q$1,1)-1))+1))))))</f>
        <v>8.6816785923223047E-2</v>
      </c>
      <c r="R3783">
        <f>IF(ROW($E3783)&lt;=VALUE(LEFT(R$1,FIND("-",R$1,1)-1)),0,IF(ROW($E3783)=VALUE(LEFT(R$1,FIND("-",R$1,1)-1))+1,AVERAGE(INDEX($E:$E,ROW($E3783)-VALUE(LEFT(R$1,FIND("-",R$1,1)-1))):$E3783),($E3783*(2/(VALUE(LEFT(R$1,FIND("-",R$1,1)-1))+1)))+(R3782*(1-(2/(VALUE(LEFT(R$1,FIND("-",R$1,1)-1))+1))))))</f>
        <v>9.0092319258543163E-2</v>
      </c>
      <c r="S3783">
        <f t="shared" si="535"/>
        <v>-3.275533335320116E-3</v>
      </c>
      <c r="T3783">
        <f>IF(ROW($E3783)&lt;=MAX(VALUE(LEFT(Q$1,FIND("-",Q$1,1)-1)),VALUE(LEFT(R$1,FIND("-",R$1,1)-1)))+VALUE(LEFT(T$1,FIND("-",T$1,1)-1))-1,0,IF(ROW($E3783)=MAX(VALUE(LEFT(Q$1,FIND("-",Q$1,1)-1)),VALUE(LEFT(R$1,FIND("-",R$1,1)-1)))+VALUE(LEFT(T$1,FIND("-",T$1,1)-1)),AVERAGE(INDEX($S:$S,ROW(S3783)-VALUE(LEFT(T$1,FIND("-",T$1,1)-1))+1):S3783),($S3783*(2/(VALUE(LEFT(T$1,FIND("-",T$1,1)-1))+1)))+(T3782*(1-(2/(VALUE(LEFT(T$1,FIND("-",T$1,1)-1))+1))))))</f>
        <v>-2.7626096713011163E-3</v>
      </c>
      <c r="V3783">
        <f t="shared" si="536"/>
        <v>-5.0000000000000044E-3</v>
      </c>
      <c r="W3783">
        <f>IF(ROW($E3783)&lt;=VALUE(LEFT(W$1,FIND("-",W$1,1)-1))+1,0,IF(ROW($E3782)=VALUE(LEFT(W$1,FIND("-",W$1,1)-1))+1,100-100/(1+ABS((SUMIF(INDEX($V:$V,ROW($V3783)-VALUE(LEFT(W$1,FIND("-",W$1,1)-1))+1):$V3783,"&gt;0",INDEX($V:$V,ROW($V3783)-VALUE(LEFT(W$1,FIND("-",W$1,1)-1))+1):$V3783)/COUNTIF(INDEX($V:$V,ROW($V3783)-VALUE(LEFT(W$1,FIND("-",W$1,1)-1))+1):$V3783,"&gt;0"))/(SUMIF(INDEX($V:$V,ROW($V3783)-VALUE(LEFT(W$1,FIND("-",W$1,1)-1))+1):$V3783,"&lt;0",INDEX($V:$V,ROW($V3783)-VALUE(LEFT(W$1,FIND("-",W$1,1)-1))+1):$V3783)/COUNTIF(INDEX($V:$V,ROW($V3783)-VALUE(LEFT(W$1,FIND("-",W$1,1)-1))+1):$V3783,"&lt;0")))),100-100/(1+ABS((SUMIF(INDEX($V:$V,ROW($V3783)-VALUE(LEFT(W$1,FIND("-",W$1,1)-1))+1):$V3783,"&gt;0",INDEX($V:$V,ROW($V3783)-VALUE(LEFT(W$1,FIND("-",W$1,1)-1))+1):$V3783)/VALUE(LEFT(W$1,FIND("-",W$1,1)-1)))/(SUMIF(INDEX($V:$V,ROW($V3783)-VALUE(LEFT(W$1,FIND("-",W$1,1)-1))+1):$V3783,"&lt;0",INDEX($V:$V,ROW($V3783)-VALUE(LEFT(W$1,FIND("-",W$1,1)-1))+1):$V3783)/VALUE(LEFT(W$1,FIND("-",W$1,1)-1)))))))</f>
        <v>19.999999999999972</v>
      </c>
      <c r="Y3783">
        <f>IF(ROW($E3783)&lt;=VALUE(LEFT(Y$1,FIND("-",Y$1,1)-1)),0,MAX(INDEX(C:C,ROW(C3783)-VALUE(LEFT(Y$1,FIND("-",Y$1,1)-1))+1):C3783))</f>
        <v>9.5000000000000001E-2</v>
      </c>
      <c r="Z3783">
        <f>IF(ROW($E3783)&lt;=VALUE(LEFT(Z$1,FIND("-",Z$1,1)-1)),0,MIN(INDEX(D:D,ROW(D3783)-VALUE(LEFT(Z$1,FIND("-",Z$1,1)-1))+1):D3783))</f>
        <v>0.08</v>
      </c>
      <c r="AA3783">
        <f t="shared" si="531"/>
        <v>0</v>
      </c>
      <c r="AB3783">
        <f>IF(ROW($AA3783)&lt;=VALUE(LEFT(AA$1,FIND("-",AA$1,1)-1))+VALUE(LEFT(AB$1,FIND("-",AB$1,1)-1)-1),0,AVERAGE(INDEX($AA:$AA,ROW($AA3783)-VALUE(LEFT(AB$1,FIND("-",AB$1,1)-1))+1):$AA3783))</f>
        <v>0</v>
      </c>
      <c r="AC3783">
        <f>IF(ROW($AA3783)&lt;=VALUE(LEFT(AA$1,FIND("-",AA$1,1)-1))+VALUE(LEFT(AB$1,FIND("-",AB$1,1)-1)-1)+VALUE(LEFT(AC$1,FIND("-",AC$1,1)-1)-1),0,AVERAGE(INDEX($AB:$AB,ROW($AB3783)-VALUE(LEFT(AC$1,FIND("-",AC$1,1)-1))+1):$AB3783))</f>
        <v>16.666666666666647</v>
      </c>
      <c r="AE3783">
        <f t="shared" si="537"/>
        <v>351204444</v>
      </c>
      <c r="AG3783" t="str">
        <f t="shared" si="539"/>
        <v/>
      </c>
    </row>
    <row r="3784" spans="1:33" x14ac:dyDescent="0.25">
      <c r="A3784" s="6">
        <v>42632</v>
      </c>
      <c r="B3784">
        <v>0.09</v>
      </c>
      <c r="C3784">
        <v>0.09</v>
      </c>
      <c r="D3784">
        <v>0.09</v>
      </c>
      <c r="E3784">
        <v>0.09</v>
      </c>
      <c r="F3784">
        <v>0.09</v>
      </c>
      <c r="G3784">
        <v>74000</v>
      </c>
      <c r="I3784" t="str">
        <f t="shared" si="532"/>
        <v/>
      </c>
      <c r="J3784" t="str">
        <f t="shared" si="533"/>
        <v/>
      </c>
      <c r="K3784" t="str">
        <f t="shared" si="534"/>
        <v>Oversold Below %D</v>
      </c>
      <c r="M3784" s="11" t="str">
        <f t="shared" si="538"/>
        <v/>
      </c>
      <c r="O3784">
        <f>IF(ROW($E3784)&lt;=VALUE(LEFT(O$1,FIND("-",O$1,1)-1)),0,IF(ROW($E3784)=VALUE(LEFT(O$1,FIND("-",O$1,1)-1))+1,AVERAGE(INDEX($E:$E,ROW($E3784)-VALUE(LEFT(O$1,FIND("-",O$1,1)-1))):$E3784),($E3784*(2/(VALUE(LEFT(O$1,FIND("-",O$1,1)-1))+1)))+(O3783*(1-(2/(VALUE(LEFT(O$1,FIND("-",O$1,1)-1))+1))))))</f>
        <v>0.10359029765178038</v>
      </c>
      <c r="Q3784">
        <f>IF(ROW($E3784)&lt;=VALUE(LEFT(Q$1,FIND("-",Q$1,1)-1)),0,IF(ROW($E3784)=VALUE(LEFT(Q$1,FIND("-",Q$1,1)-1))+1,AVERAGE(INDEX($E:$E,ROW($E3784)-VALUE(LEFT(Q$1,FIND("-",Q$1,1)-1))):$E3784),($E3784*(2/(VALUE(LEFT(Q$1,FIND("-",Q$1,1)-1))+1)))+(Q3783*(1-(2/(VALUE(LEFT(Q$1,FIND("-",Q$1,1)-1))+1))))))</f>
        <v>8.730651116580411E-2</v>
      </c>
      <c r="R3784">
        <f>IF(ROW($E3784)&lt;=VALUE(LEFT(R$1,FIND("-",R$1,1)-1)),0,IF(ROW($E3784)=VALUE(LEFT(R$1,FIND("-",R$1,1)-1))+1,AVERAGE(INDEX($E:$E,ROW($E3784)-VALUE(LEFT(R$1,FIND("-",R$1,1)-1))):$E3784),($E3784*(2/(VALUE(LEFT(R$1,FIND("-",R$1,1)-1))+1)))+(R3783*(1-(2/(VALUE(LEFT(R$1,FIND("-",R$1,1)-1))+1))))))</f>
        <v>9.0085480794947381E-2</v>
      </c>
      <c r="S3784">
        <f t="shared" si="535"/>
        <v>-2.7789696291432714E-3</v>
      </c>
      <c r="T3784">
        <f>IF(ROW($E3784)&lt;=MAX(VALUE(LEFT(Q$1,FIND("-",Q$1,1)-1)),VALUE(LEFT(R$1,FIND("-",R$1,1)-1)))+VALUE(LEFT(T$1,FIND("-",T$1,1)-1))-1,0,IF(ROW($E3784)=MAX(VALUE(LEFT(Q$1,FIND("-",Q$1,1)-1)),VALUE(LEFT(R$1,FIND("-",R$1,1)-1)))+VALUE(LEFT(T$1,FIND("-",T$1,1)-1)),AVERAGE(INDEX($S:$S,ROW(S3784)-VALUE(LEFT(T$1,FIND("-",T$1,1)-1))+1):S3784),($S3784*(2/(VALUE(LEFT(T$1,FIND("-",T$1,1)-1))+1)))+(T3783*(1-(2/(VALUE(LEFT(T$1,FIND("-",T$1,1)-1))+1))))))</f>
        <v>-2.7658816628695474E-3</v>
      </c>
      <c r="V3784">
        <f t="shared" si="536"/>
        <v>9.999999999999995E-3</v>
      </c>
      <c r="W3784">
        <f>IF(ROW($E3784)&lt;=VALUE(LEFT(W$1,FIND("-",W$1,1)-1))+1,0,IF(ROW($E3783)=VALUE(LEFT(W$1,FIND("-",W$1,1)-1))+1,100-100/(1+ABS((SUMIF(INDEX($V:$V,ROW($V3784)-VALUE(LEFT(W$1,FIND("-",W$1,1)-1))+1):$V3784,"&gt;0",INDEX($V:$V,ROW($V3784)-VALUE(LEFT(W$1,FIND("-",W$1,1)-1))+1):$V3784)/COUNTIF(INDEX($V:$V,ROW($V3784)-VALUE(LEFT(W$1,FIND("-",W$1,1)-1))+1):$V3784,"&gt;0"))/(SUMIF(INDEX($V:$V,ROW($V3784)-VALUE(LEFT(W$1,FIND("-",W$1,1)-1))+1):$V3784,"&lt;0",INDEX($V:$V,ROW($V3784)-VALUE(LEFT(W$1,FIND("-",W$1,1)-1))+1):$V3784)/COUNTIF(INDEX($V:$V,ROW($V3784)-VALUE(LEFT(W$1,FIND("-",W$1,1)-1))+1):$V3784,"&lt;0")))),100-100/(1+ABS((SUMIF(INDEX($V:$V,ROW($V3784)-VALUE(LEFT(W$1,FIND("-",W$1,1)-1))+1):$V3784,"&gt;0",INDEX($V:$V,ROW($V3784)-VALUE(LEFT(W$1,FIND("-",W$1,1)-1))+1):$V3784)/VALUE(LEFT(W$1,FIND("-",W$1,1)-1)))/(SUMIF(INDEX($V:$V,ROW($V3784)-VALUE(LEFT(W$1,FIND("-",W$1,1)-1))+1):$V3784,"&lt;0",INDEX($V:$V,ROW($V3784)-VALUE(LEFT(W$1,FIND("-",W$1,1)-1))+1):$V3784)/VALUE(LEFT(W$1,FIND("-",W$1,1)-1)))))))</f>
        <v>42.85714285714284</v>
      </c>
      <c r="Y3784">
        <f>IF(ROW($E3784)&lt;=VALUE(LEFT(Y$1,FIND("-",Y$1,1)-1)),0,MAX(INDEX(C:C,ROW(C3784)-VALUE(LEFT(Y$1,FIND("-",Y$1,1)-1))+1):C3784))</f>
        <v>0.09</v>
      </c>
      <c r="Z3784">
        <f>IF(ROW($E3784)&lt;=VALUE(LEFT(Z$1,FIND("-",Z$1,1)-1)),0,MIN(INDEX(D:D,ROW(D3784)-VALUE(LEFT(Z$1,FIND("-",Z$1,1)-1))+1):D3784))</f>
        <v>0.08</v>
      </c>
      <c r="AA3784">
        <f t="shared" si="531"/>
        <v>100</v>
      </c>
      <c r="AB3784">
        <f>IF(ROW($AA3784)&lt;=VALUE(LEFT(AA$1,FIND("-",AA$1,1)-1))+VALUE(LEFT(AB$1,FIND("-",AB$1,1)-1)-1),0,AVERAGE(INDEX($AA:$AA,ROW($AA3784)-VALUE(LEFT(AB$1,FIND("-",AB$1,1)-1))+1):$AA3784))</f>
        <v>33.333333333333336</v>
      </c>
      <c r="AC3784">
        <f>IF(ROW($AA3784)&lt;=VALUE(LEFT(AA$1,FIND("-",AA$1,1)-1))+VALUE(LEFT(AB$1,FIND("-",AB$1,1)-1)-1)+VALUE(LEFT(AC$1,FIND("-",AC$1,1)-1)-1),0,AVERAGE(INDEX($AB:$AB,ROW($AB3784)-VALUE(LEFT(AC$1,FIND("-",AC$1,1)-1))+1):$AB3784))</f>
        <v>16.666666666666661</v>
      </c>
      <c r="AE3784">
        <f t="shared" si="537"/>
        <v>351278444</v>
      </c>
      <c r="AG3784" t="str">
        <f t="shared" si="539"/>
        <v/>
      </c>
    </row>
    <row r="3785" spans="1:33" x14ac:dyDescent="0.25">
      <c r="A3785" s="6">
        <v>42633</v>
      </c>
      <c r="B3785">
        <v>0.09</v>
      </c>
      <c r="C3785">
        <v>0.09</v>
      </c>
      <c r="D3785">
        <v>0.09</v>
      </c>
      <c r="E3785">
        <v>0.09</v>
      </c>
      <c r="F3785">
        <v>0.09</v>
      </c>
      <c r="G3785">
        <v>0</v>
      </c>
      <c r="I3785" t="str">
        <f t="shared" si="532"/>
        <v>Bullish</v>
      </c>
      <c r="J3785" t="str">
        <f t="shared" si="533"/>
        <v/>
      </c>
      <c r="K3785" t="str">
        <f t="shared" si="534"/>
        <v>Buy</v>
      </c>
      <c r="M3785" s="11" t="str">
        <f t="shared" si="538"/>
        <v>Buy</v>
      </c>
      <c r="O3785">
        <f>IF(ROW($E3785)&lt;=VALUE(LEFT(O$1,FIND("-",O$1,1)-1)),0,IF(ROW($E3785)=VALUE(LEFT(O$1,FIND("-",O$1,1)-1))+1,AVERAGE(INDEX($E:$E,ROW($E3785)-VALUE(LEFT(O$1,FIND("-",O$1,1)-1))):$E3785),($E3785*(2/(VALUE(LEFT(O$1,FIND("-",O$1,1)-1))+1)))+(O3784*(1-(2/(VALUE(LEFT(O$1,FIND("-",O$1,1)-1))+1))))))</f>
        <v>0.10345507080947411</v>
      </c>
      <c r="Q3785">
        <f>IF(ROW($E3785)&lt;=VALUE(LEFT(Q$1,FIND("-",Q$1,1)-1)),0,IF(ROW($E3785)=VALUE(LEFT(Q$1,FIND("-",Q$1,1)-1))+1,AVERAGE(INDEX($E:$E,ROW($E3785)-VALUE(LEFT(Q$1,FIND("-",Q$1,1)-1))):$E3785),($E3785*(2/(VALUE(LEFT(Q$1,FIND("-",Q$1,1)-1))+1)))+(Q3784*(1-(2/(VALUE(LEFT(Q$1,FIND("-",Q$1,1)-1))+1))))))</f>
        <v>8.7720894063372704E-2</v>
      </c>
      <c r="R3785">
        <f>IF(ROW($E3785)&lt;=VALUE(LEFT(R$1,FIND("-",R$1,1)-1)),0,IF(ROW($E3785)=VALUE(LEFT(R$1,FIND("-",R$1,1)-1))+1,AVERAGE(INDEX($E:$E,ROW($E3785)-VALUE(LEFT(R$1,FIND("-",R$1,1)-1))):$E3785),($E3785*(2/(VALUE(LEFT(R$1,FIND("-",R$1,1)-1))+1)))+(R3784*(1-(2/(VALUE(LEFT(R$1,FIND("-",R$1,1)-1))+1))))))</f>
        <v>9.0079148884210536E-2</v>
      </c>
      <c r="S3785">
        <f t="shared" si="535"/>
        <v>-2.3582548208378323E-3</v>
      </c>
      <c r="T3785">
        <f>IF(ROW($E3785)&lt;=MAX(VALUE(LEFT(Q$1,FIND("-",Q$1,1)-1)),VALUE(LEFT(R$1,FIND("-",R$1,1)-1)))+VALUE(LEFT(T$1,FIND("-",T$1,1)-1))-1,0,IF(ROW($E3785)=MAX(VALUE(LEFT(Q$1,FIND("-",Q$1,1)-1)),VALUE(LEFT(R$1,FIND("-",R$1,1)-1)))+VALUE(LEFT(T$1,FIND("-",T$1,1)-1)),AVERAGE(INDEX($S:$S,ROW(S3785)-VALUE(LEFT(T$1,FIND("-",T$1,1)-1))+1):S3785),($S3785*(2/(VALUE(LEFT(T$1,FIND("-",T$1,1)-1))+1)))+(T3784*(1-(2/(VALUE(LEFT(T$1,FIND("-",T$1,1)-1))+1))))))</f>
        <v>-2.6843562944632048E-3</v>
      </c>
      <c r="V3785">
        <f t="shared" si="536"/>
        <v>0</v>
      </c>
      <c r="W3785">
        <f>IF(ROW($E3785)&lt;=VALUE(LEFT(W$1,FIND("-",W$1,1)-1))+1,0,IF(ROW($E3784)=VALUE(LEFT(W$1,FIND("-",W$1,1)-1))+1,100-100/(1+ABS((SUMIF(INDEX($V:$V,ROW($V3785)-VALUE(LEFT(W$1,FIND("-",W$1,1)-1))+1):$V3785,"&gt;0",INDEX($V:$V,ROW($V3785)-VALUE(LEFT(W$1,FIND("-",W$1,1)-1))+1):$V3785)/COUNTIF(INDEX($V:$V,ROW($V3785)-VALUE(LEFT(W$1,FIND("-",W$1,1)-1))+1):$V3785,"&gt;0"))/(SUMIF(INDEX($V:$V,ROW($V3785)-VALUE(LEFT(W$1,FIND("-",W$1,1)-1))+1):$V3785,"&lt;0",INDEX($V:$V,ROW($V3785)-VALUE(LEFT(W$1,FIND("-",W$1,1)-1))+1):$V3785)/COUNTIF(INDEX($V:$V,ROW($V3785)-VALUE(LEFT(W$1,FIND("-",W$1,1)-1))+1):$V3785,"&lt;0")))),100-100/(1+ABS((SUMIF(INDEX($V:$V,ROW($V3785)-VALUE(LEFT(W$1,FIND("-",W$1,1)-1))+1):$V3785,"&gt;0",INDEX($V:$V,ROW($V3785)-VALUE(LEFT(W$1,FIND("-",W$1,1)-1))+1):$V3785)/VALUE(LEFT(W$1,FIND("-",W$1,1)-1)))/(SUMIF(INDEX($V:$V,ROW($V3785)-VALUE(LEFT(W$1,FIND("-",W$1,1)-1))+1):$V3785,"&lt;0",INDEX($V:$V,ROW($V3785)-VALUE(LEFT(W$1,FIND("-",W$1,1)-1))+1):$V3785)/VALUE(LEFT(W$1,FIND("-",W$1,1)-1)))))))</f>
        <v>50</v>
      </c>
      <c r="Y3785">
        <f>IF(ROW($E3785)&lt;=VALUE(LEFT(Y$1,FIND("-",Y$1,1)-1)),0,MAX(INDEX(C:C,ROW(C3785)-VALUE(LEFT(Y$1,FIND("-",Y$1,1)-1))+1):C3785))</f>
        <v>0.09</v>
      </c>
      <c r="Z3785">
        <f>IF(ROW($E3785)&lt;=VALUE(LEFT(Z$1,FIND("-",Z$1,1)-1)),0,MIN(INDEX(D:D,ROW(D3785)-VALUE(LEFT(Z$1,FIND("-",Z$1,1)-1))+1):D3785))</f>
        <v>0.08</v>
      </c>
      <c r="AA3785">
        <f t="shared" si="531"/>
        <v>100</v>
      </c>
      <c r="AB3785">
        <f>IF(ROW($AA3785)&lt;=VALUE(LEFT(AA$1,FIND("-",AA$1,1)-1))+VALUE(LEFT(AB$1,FIND("-",AB$1,1)-1)-1),0,AVERAGE(INDEX($AA:$AA,ROW($AA3785)-VALUE(LEFT(AB$1,FIND("-",AB$1,1)-1))+1):$AA3785))</f>
        <v>66.666666666666671</v>
      </c>
      <c r="AC3785">
        <f>IF(ROW($AA3785)&lt;=VALUE(LEFT(AA$1,FIND("-",AA$1,1)-1))+VALUE(LEFT(AB$1,FIND("-",AB$1,1)-1)-1)+VALUE(LEFT(AC$1,FIND("-",AC$1,1)-1)-1),0,AVERAGE(INDEX($AB:$AB,ROW($AB3785)-VALUE(LEFT(AC$1,FIND("-",AC$1,1)-1))+1):$AB3785))</f>
        <v>33.333333333333336</v>
      </c>
      <c r="AE3785">
        <f t="shared" si="537"/>
        <v>351278444</v>
      </c>
      <c r="AG3785" t="str">
        <f t="shared" si="539"/>
        <v>Buy</v>
      </c>
    </row>
    <row r="3786" spans="1:33" x14ac:dyDescent="0.25">
      <c r="A3786" s="6">
        <v>42634</v>
      </c>
      <c r="B3786">
        <v>0.09</v>
      </c>
      <c r="C3786">
        <v>0.09</v>
      </c>
      <c r="D3786">
        <v>0.09</v>
      </c>
      <c r="E3786">
        <v>0.09</v>
      </c>
      <c r="F3786">
        <v>0.09</v>
      </c>
      <c r="G3786">
        <v>0</v>
      </c>
      <c r="I3786" t="str">
        <f t="shared" si="532"/>
        <v/>
      </c>
      <c r="J3786" t="str">
        <f t="shared" si="533"/>
        <v/>
      </c>
      <c r="K3786" t="str">
        <f t="shared" si="534"/>
        <v/>
      </c>
      <c r="M3786" s="11" t="str">
        <f t="shared" si="538"/>
        <v/>
      </c>
      <c r="O3786">
        <f>IF(ROW($E3786)&lt;=VALUE(LEFT(O$1,FIND("-",O$1,1)-1)),0,IF(ROW($E3786)=VALUE(LEFT(O$1,FIND("-",O$1,1)-1))+1,AVERAGE(INDEX($E:$E,ROW($E3786)-VALUE(LEFT(O$1,FIND("-",O$1,1)-1))):$E3786),($E3786*(2/(VALUE(LEFT(O$1,FIND("-",O$1,1)-1))+1)))+(O3785*(1-(2/(VALUE(LEFT(O$1,FIND("-",O$1,1)-1))+1))))))</f>
        <v>0.10332118950788731</v>
      </c>
      <c r="Q3786">
        <f>IF(ROW($E3786)&lt;=VALUE(LEFT(Q$1,FIND("-",Q$1,1)-1)),0,IF(ROW($E3786)=VALUE(LEFT(Q$1,FIND("-",Q$1,1)-1))+1,AVERAGE(INDEX($E:$E,ROW($E3786)-VALUE(LEFT(Q$1,FIND("-",Q$1,1)-1))):$E3786),($E3786*(2/(VALUE(LEFT(Q$1,FIND("-",Q$1,1)-1))+1)))+(Q3785*(1-(2/(VALUE(LEFT(Q$1,FIND("-",Q$1,1)-1))+1))))))</f>
        <v>8.8071525745930745E-2</v>
      </c>
      <c r="R3786">
        <f>IF(ROW($E3786)&lt;=VALUE(LEFT(R$1,FIND("-",R$1,1)-1)),0,IF(ROW($E3786)=VALUE(LEFT(R$1,FIND("-",R$1,1)-1))+1,AVERAGE(INDEX($E:$E,ROW($E3786)-VALUE(LEFT(R$1,FIND("-",R$1,1)-1))):$E3786),($E3786*(2/(VALUE(LEFT(R$1,FIND("-",R$1,1)-1))+1)))+(R3785*(1-(2/(VALUE(LEFT(R$1,FIND("-",R$1,1)-1))+1))))))</f>
        <v>9.0073286003898648E-2</v>
      </c>
      <c r="S3786">
        <f t="shared" si="535"/>
        <v>-2.0017602579679022E-3</v>
      </c>
      <c r="T3786">
        <f>IF(ROW($E3786)&lt;=MAX(VALUE(LEFT(Q$1,FIND("-",Q$1,1)-1)),VALUE(LEFT(R$1,FIND("-",R$1,1)-1)))+VALUE(LEFT(T$1,FIND("-",T$1,1)-1))-1,0,IF(ROW($E3786)=MAX(VALUE(LEFT(Q$1,FIND("-",Q$1,1)-1)),VALUE(LEFT(R$1,FIND("-",R$1,1)-1)))+VALUE(LEFT(T$1,FIND("-",T$1,1)-1)),AVERAGE(INDEX($S:$S,ROW(S3786)-VALUE(LEFT(T$1,FIND("-",T$1,1)-1))+1):S3786),($S3786*(2/(VALUE(LEFT(T$1,FIND("-",T$1,1)-1))+1)))+(T3785*(1-(2/(VALUE(LEFT(T$1,FIND("-",T$1,1)-1))+1))))))</f>
        <v>-2.5478370871641447E-3</v>
      </c>
      <c r="V3786">
        <f t="shared" si="536"/>
        <v>0</v>
      </c>
      <c r="W3786">
        <f>IF(ROW($E3786)&lt;=VALUE(LEFT(W$1,FIND("-",W$1,1)-1))+1,0,IF(ROW($E3785)=VALUE(LEFT(W$1,FIND("-",W$1,1)-1))+1,100-100/(1+ABS((SUMIF(INDEX($V:$V,ROW($V3786)-VALUE(LEFT(W$1,FIND("-",W$1,1)-1))+1):$V3786,"&gt;0",INDEX($V:$V,ROW($V3786)-VALUE(LEFT(W$1,FIND("-",W$1,1)-1))+1):$V3786)/COUNTIF(INDEX($V:$V,ROW($V3786)-VALUE(LEFT(W$1,FIND("-",W$1,1)-1))+1):$V3786,"&gt;0"))/(SUMIF(INDEX($V:$V,ROW($V3786)-VALUE(LEFT(W$1,FIND("-",W$1,1)-1))+1):$V3786,"&lt;0",INDEX($V:$V,ROW($V3786)-VALUE(LEFT(W$1,FIND("-",W$1,1)-1))+1):$V3786)/COUNTIF(INDEX($V:$V,ROW($V3786)-VALUE(LEFT(W$1,FIND("-",W$1,1)-1))+1):$V3786,"&lt;0")))),100-100/(1+ABS((SUMIF(INDEX($V:$V,ROW($V3786)-VALUE(LEFT(W$1,FIND("-",W$1,1)-1))+1):$V3786,"&gt;0",INDEX($V:$V,ROW($V3786)-VALUE(LEFT(W$1,FIND("-",W$1,1)-1))+1):$V3786)/VALUE(LEFT(W$1,FIND("-",W$1,1)-1)))/(SUMIF(INDEX($V:$V,ROW($V3786)-VALUE(LEFT(W$1,FIND("-",W$1,1)-1))+1):$V3786,"&lt;0",INDEX($V:$V,ROW($V3786)-VALUE(LEFT(W$1,FIND("-",W$1,1)-1))+1):$V3786)/VALUE(LEFT(W$1,FIND("-",W$1,1)-1)))))))</f>
        <v>50</v>
      </c>
      <c r="Y3786">
        <f>IF(ROW($E3786)&lt;=VALUE(LEFT(Y$1,FIND("-",Y$1,1)-1)),0,MAX(INDEX(C:C,ROW(C3786)-VALUE(LEFT(Y$1,FIND("-",Y$1,1)-1))+1):C3786))</f>
        <v>0.09</v>
      </c>
      <c r="Z3786">
        <f>IF(ROW($E3786)&lt;=VALUE(LEFT(Z$1,FIND("-",Z$1,1)-1)),0,MIN(INDEX(D:D,ROW(D3786)-VALUE(LEFT(Z$1,FIND("-",Z$1,1)-1))+1):D3786))</f>
        <v>0.08</v>
      </c>
      <c r="AA3786">
        <f t="shared" si="531"/>
        <v>100</v>
      </c>
      <c r="AB3786">
        <f>IF(ROW($AA3786)&lt;=VALUE(LEFT(AA$1,FIND("-",AA$1,1)-1))+VALUE(LEFT(AB$1,FIND("-",AB$1,1)-1)-1),0,AVERAGE(INDEX($AA:$AA,ROW($AA3786)-VALUE(LEFT(AB$1,FIND("-",AB$1,1)-1))+1):$AA3786))</f>
        <v>100</v>
      </c>
      <c r="AC3786">
        <f>IF(ROW($AA3786)&lt;=VALUE(LEFT(AA$1,FIND("-",AA$1,1)-1))+VALUE(LEFT(AB$1,FIND("-",AB$1,1)-1)-1)+VALUE(LEFT(AC$1,FIND("-",AC$1,1)-1)-1),0,AVERAGE(INDEX($AB:$AB,ROW($AB3786)-VALUE(LEFT(AC$1,FIND("-",AC$1,1)-1))+1):$AB3786))</f>
        <v>66.666666666666671</v>
      </c>
      <c r="AE3786">
        <f t="shared" si="537"/>
        <v>351278444</v>
      </c>
      <c r="AG3786" t="str">
        <f t="shared" si="539"/>
        <v/>
      </c>
    </row>
    <row r="3787" spans="1:33" x14ac:dyDescent="0.25">
      <c r="A3787" s="6">
        <v>42635</v>
      </c>
      <c r="B3787">
        <v>0.09</v>
      </c>
      <c r="C3787">
        <v>9.5000000000000001E-2</v>
      </c>
      <c r="D3787">
        <v>0.09</v>
      </c>
      <c r="E3787">
        <v>9.5000000000000001E-2</v>
      </c>
      <c r="F3787">
        <v>9.5000000000000001E-2</v>
      </c>
      <c r="G3787">
        <v>401600</v>
      </c>
      <c r="I3787" t="str">
        <f t="shared" si="532"/>
        <v/>
      </c>
      <c r="J3787" t="str">
        <f t="shared" si="533"/>
        <v/>
      </c>
      <c r="K3787" t="str">
        <f t="shared" si="534"/>
        <v>Overbought Below %D</v>
      </c>
      <c r="M3787" s="11" t="str">
        <f t="shared" si="538"/>
        <v/>
      </c>
      <c r="O3787">
        <f>IF(ROW($E3787)&lt;=VALUE(LEFT(O$1,FIND("-",O$1,1)-1)),0,IF(ROW($E3787)=VALUE(LEFT(O$1,FIND("-",O$1,1)-1))+1,AVERAGE(INDEX($E:$E,ROW($E3787)-VALUE(LEFT(O$1,FIND("-",O$1,1)-1))):$E3787),($E3787*(2/(VALUE(LEFT(O$1,FIND("-",O$1,1)-1))+1)))+(O3786*(1-(2/(VALUE(LEFT(O$1,FIND("-",O$1,1)-1))+1))))))</f>
        <v>0.10323839160233619</v>
      </c>
      <c r="Q3787">
        <f>IF(ROW($E3787)&lt;=VALUE(LEFT(Q$1,FIND("-",Q$1,1)-1)),0,IF(ROW($E3787)=VALUE(LEFT(Q$1,FIND("-",Q$1,1)-1))+1,AVERAGE(INDEX($E:$E,ROW($E3787)-VALUE(LEFT(Q$1,FIND("-",Q$1,1)-1))):$E3787),($E3787*(2/(VALUE(LEFT(Q$1,FIND("-",Q$1,1)-1))+1)))+(Q3786*(1-(2/(VALUE(LEFT(Q$1,FIND("-",Q$1,1)-1))+1))))))</f>
        <v>8.9137444861941403E-2</v>
      </c>
      <c r="R3787">
        <f>IF(ROW($E3787)&lt;=VALUE(LEFT(R$1,FIND("-",R$1,1)-1)),0,IF(ROW($E3787)=VALUE(LEFT(R$1,FIND("-",R$1,1)-1))+1,AVERAGE(INDEX($E:$E,ROW($E3787)-VALUE(LEFT(R$1,FIND("-",R$1,1)-1))):$E3787),($E3787*(2/(VALUE(LEFT(R$1,FIND("-",R$1,1)-1))+1)))+(R3786*(1-(2/(VALUE(LEFT(R$1,FIND("-",R$1,1)-1))+1))))))</f>
        <v>9.0438227781387631E-2</v>
      </c>
      <c r="S3787">
        <f t="shared" si="535"/>
        <v>-1.3007829194462278E-3</v>
      </c>
      <c r="T3787">
        <f>IF(ROW($E3787)&lt;=MAX(VALUE(LEFT(Q$1,FIND("-",Q$1,1)-1)),VALUE(LEFT(R$1,FIND("-",R$1,1)-1)))+VALUE(LEFT(T$1,FIND("-",T$1,1)-1))-1,0,IF(ROW($E3787)=MAX(VALUE(LEFT(Q$1,FIND("-",Q$1,1)-1)),VALUE(LEFT(R$1,FIND("-",R$1,1)-1)))+VALUE(LEFT(T$1,FIND("-",T$1,1)-1)),AVERAGE(INDEX($S:$S,ROW(S3787)-VALUE(LEFT(T$1,FIND("-",T$1,1)-1))+1):S3787),($S3787*(2/(VALUE(LEFT(T$1,FIND("-",T$1,1)-1))+1)))+(T3786*(1-(2/(VALUE(LEFT(T$1,FIND("-",T$1,1)-1))+1))))))</f>
        <v>-2.2984262536205613E-3</v>
      </c>
      <c r="V3787">
        <f t="shared" si="536"/>
        <v>5.0000000000000044E-3</v>
      </c>
      <c r="W3787">
        <f>IF(ROW($E3787)&lt;=VALUE(LEFT(W$1,FIND("-",W$1,1)-1))+1,0,IF(ROW($E3786)=VALUE(LEFT(W$1,FIND("-",W$1,1)-1))+1,100-100/(1+ABS((SUMIF(INDEX($V:$V,ROW($V3787)-VALUE(LEFT(W$1,FIND("-",W$1,1)-1))+1):$V3787,"&gt;0",INDEX($V:$V,ROW($V3787)-VALUE(LEFT(W$1,FIND("-",W$1,1)-1))+1):$V3787)/COUNTIF(INDEX($V:$V,ROW($V3787)-VALUE(LEFT(W$1,FIND("-",W$1,1)-1))+1):$V3787,"&gt;0"))/(SUMIF(INDEX($V:$V,ROW($V3787)-VALUE(LEFT(W$1,FIND("-",W$1,1)-1))+1):$V3787,"&lt;0",INDEX($V:$V,ROW($V3787)-VALUE(LEFT(W$1,FIND("-",W$1,1)-1))+1):$V3787)/COUNTIF(INDEX($V:$V,ROW($V3787)-VALUE(LEFT(W$1,FIND("-",W$1,1)-1))+1):$V3787,"&lt;0")))),100-100/(1+ABS((SUMIF(INDEX($V:$V,ROW($V3787)-VALUE(LEFT(W$1,FIND("-",W$1,1)-1))+1):$V3787,"&gt;0",INDEX($V:$V,ROW($V3787)-VALUE(LEFT(W$1,FIND("-",W$1,1)-1))+1):$V3787)/VALUE(LEFT(W$1,FIND("-",W$1,1)-1)))/(SUMIF(INDEX($V:$V,ROW($V3787)-VALUE(LEFT(W$1,FIND("-",W$1,1)-1))+1):$V3787,"&lt;0",INDEX($V:$V,ROW($V3787)-VALUE(LEFT(W$1,FIND("-",W$1,1)-1))+1):$V3787)/VALUE(LEFT(W$1,FIND("-",W$1,1)-1)))))))</f>
        <v>57.142857142857153</v>
      </c>
      <c r="Y3787">
        <f>IF(ROW($E3787)&lt;=VALUE(LEFT(Y$1,FIND("-",Y$1,1)-1)),0,MAX(INDEX(C:C,ROW(C3787)-VALUE(LEFT(Y$1,FIND("-",Y$1,1)-1))+1):C3787))</f>
        <v>9.5000000000000001E-2</v>
      </c>
      <c r="Z3787">
        <f>IF(ROW($E3787)&lt;=VALUE(LEFT(Z$1,FIND("-",Z$1,1)-1)),0,MIN(INDEX(D:D,ROW(D3787)-VALUE(LEFT(Z$1,FIND("-",Z$1,1)-1))+1):D3787))</f>
        <v>0.08</v>
      </c>
      <c r="AA3787">
        <f t="shared" si="531"/>
        <v>100</v>
      </c>
      <c r="AB3787">
        <f>IF(ROW($AA3787)&lt;=VALUE(LEFT(AA$1,FIND("-",AA$1,1)-1))+VALUE(LEFT(AB$1,FIND("-",AB$1,1)-1)-1),0,AVERAGE(INDEX($AA:$AA,ROW($AA3787)-VALUE(LEFT(AB$1,FIND("-",AB$1,1)-1))+1):$AA3787))</f>
        <v>100</v>
      </c>
      <c r="AC3787">
        <f>IF(ROW($AA3787)&lt;=VALUE(LEFT(AA$1,FIND("-",AA$1,1)-1))+VALUE(LEFT(AB$1,FIND("-",AB$1,1)-1)-1)+VALUE(LEFT(AC$1,FIND("-",AC$1,1)-1)-1),0,AVERAGE(INDEX($AB:$AB,ROW($AB3787)-VALUE(LEFT(AC$1,FIND("-",AC$1,1)-1))+1):$AB3787))</f>
        <v>88.8888888888889</v>
      </c>
      <c r="AE3787">
        <f t="shared" si="537"/>
        <v>351680044</v>
      </c>
      <c r="AG3787" t="str">
        <f t="shared" si="539"/>
        <v/>
      </c>
    </row>
    <row r="3788" spans="1:33" x14ac:dyDescent="0.25">
      <c r="A3788" s="6">
        <v>42636</v>
      </c>
      <c r="B3788">
        <v>0.09</v>
      </c>
      <c r="C3788">
        <v>9.5000000000000001E-2</v>
      </c>
      <c r="D3788">
        <v>0.09</v>
      </c>
      <c r="E3788">
        <v>0.09</v>
      </c>
      <c r="F3788">
        <v>0.09</v>
      </c>
      <c r="G3788">
        <v>163400</v>
      </c>
      <c r="I3788" t="str">
        <f t="shared" si="532"/>
        <v/>
      </c>
      <c r="J3788" t="str">
        <f t="shared" si="533"/>
        <v/>
      </c>
      <c r="K3788" t="str">
        <f t="shared" si="534"/>
        <v>Overbought Above %D</v>
      </c>
      <c r="M3788" s="11" t="str">
        <f t="shared" si="538"/>
        <v/>
      </c>
      <c r="O3788">
        <f>IF(ROW($E3788)&lt;=VALUE(LEFT(O$1,FIND("-",O$1,1)-1)),0,IF(ROW($E3788)=VALUE(LEFT(O$1,FIND("-",O$1,1)-1))+1,AVERAGE(INDEX($E:$E,ROW($E3788)-VALUE(LEFT(O$1,FIND("-",O$1,1)-1))):$E3788),($E3788*(2/(VALUE(LEFT(O$1,FIND("-",O$1,1)-1))+1)))+(O3787*(1-(2/(VALUE(LEFT(O$1,FIND("-",O$1,1)-1))+1))))))</f>
        <v>0.10310666631276072</v>
      </c>
      <c r="Q3788">
        <f>IF(ROW($E3788)&lt;=VALUE(LEFT(Q$1,FIND("-",Q$1,1)-1)),0,IF(ROW($E3788)=VALUE(LEFT(Q$1,FIND("-",Q$1,1)-1))+1,AVERAGE(INDEX($E:$E,ROW($E3788)-VALUE(LEFT(Q$1,FIND("-",Q$1,1)-1))):$E3788),($E3788*(2/(VALUE(LEFT(Q$1,FIND("-",Q$1,1)-1))+1)))+(Q3787*(1-(2/(VALUE(LEFT(Q$1,FIND("-",Q$1,1)-1))+1))))))</f>
        <v>8.9270145652411953E-2</v>
      </c>
      <c r="R3788">
        <f>IF(ROW($E3788)&lt;=VALUE(LEFT(R$1,FIND("-",R$1,1)-1)),0,IF(ROW($E3788)=VALUE(LEFT(R$1,FIND("-",R$1,1)-1))+1,AVERAGE(INDEX($E:$E,ROW($E3788)-VALUE(LEFT(R$1,FIND("-",R$1,1)-1))):$E3788),($E3788*(2/(VALUE(LEFT(R$1,FIND("-",R$1,1)-1))+1)))+(R3787*(1-(2/(VALUE(LEFT(R$1,FIND("-",R$1,1)-1))+1))))))</f>
        <v>9.0405766464247805E-2</v>
      </c>
      <c r="S3788">
        <f t="shared" si="535"/>
        <v>-1.1356208118358524E-3</v>
      </c>
      <c r="T3788">
        <f>IF(ROW($E3788)&lt;=MAX(VALUE(LEFT(Q$1,FIND("-",Q$1,1)-1)),VALUE(LEFT(R$1,FIND("-",R$1,1)-1)))+VALUE(LEFT(T$1,FIND("-",T$1,1)-1))-1,0,IF(ROW($E3788)=MAX(VALUE(LEFT(Q$1,FIND("-",Q$1,1)-1)),VALUE(LEFT(R$1,FIND("-",R$1,1)-1)))+VALUE(LEFT(T$1,FIND("-",T$1,1)-1)),AVERAGE(INDEX($S:$S,ROW(S3788)-VALUE(LEFT(T$1,FIND("-",T$1,1)-1))+1):S3788),($S3788*(2/(VALUE(LEFT(T$1,FIND("-",T$1,1)-1))+1)))+(T3787*(1-(2/(VALUE(LEFT(T$1,FIND("-",T$1,1)-1))+1))))))</f>
        <v>-2.0658651652636197E-3</v>
      </c>
      <c r="V3788">
        <f t="shared" si="536"/>
        <v>-5.0000000000000044E-3</v>
      </c>
      <c r="W3788">
        <f>IF(ROW($E3788)&lt;=VALUE(LEFT(W$1,FIND("-",W$1,1)-1))+1,0,IF(ROW($E3787)=VALUE(LEFT(W$1,FIND("-",W$1,1)-1))+1,100-100/(1+ABS((SUMIF(INDEX($V:$V,ROW($V3788)-VALUE(LEFT(W$1,FIND("-",W$1,1)-1))+1):$V3788,"&gt;0",INDEX($V:$V,ROW($V3788)-VALUE(LEFT(W$1,FIND("-",W$1,1)-1))+1):$V3788)/COUNTIF(INDEX($V:$V,ROW($V3788)-VALUE(LEFT(W$1,FIND("-",W$1,1)-1))+1):$V3788,"&gt;0"))/(SUMIF(INDEX($V:$V,ROW($V3788)-VALUE(LEFT(W$1,FIND("-",W$1,1)-1))+1):$V3788,"&lt;0",INDEX($V:$V,ROW($V3788)-VALUE(LEFT(W$1,FIND("-",W$1,1)-1))+1):$V3788)/COUNTIF(INDEX($V:$V,ROW($V3788)-VALUE(LEFT(W$1,FIND("-",W$1,1)-1))+1):$V3788,"&lt;0")))),100-100/(1+ABS((SUMIF(INDEX($V:$V,ROW($V3788)-VALUE(LEFT(W$1,FIND("-",W$1,1)-1))+1):$V3788,"&gt;0",INDEX($V:$V,ROW($V3788)-VALUE(LEFT(W$1,FIND("-",W$1,1)-1))+1):$V3788)/VALUE(LEFT(W$1,FIND("-",W$1,1)-1)))/(SUMIF(INDEX($V:$V,ROW($V3788)-VALUE(LEFT(W$1,FIND("-",W$1,1)-1))+1):$V3788,"&lt;0",INDEX($V:$V,ROW($V3788)-VALUE(LEFT(W$1,FIND("-",W$1,1)-1))+1):$V3788)/VALUE(LEFT(W$1,FIND("-",W$1,1)-1)))))))</f>
        <v>50</v>
      </c>
      <c r="Y3788">
        <f>IF(ROW($E3788)&lt;=VALUE(LEFT(Y$1,FIND("-",Y$1,1)-1)),0,MAX(INDEX(C:C,ROW(C3788)-VALUE(LEFT(Y$1,FIND("-",Y$1,1)-1))+1):C3788))</f>
        <v>9.5000000000000001E-2</v>
      </c>
      <c r="Z3788">
        <f>IF(ROW($E3788)&lt;=VALUE(LEFT(Z$1,FIND("-",Z$1,1)-1)),0,MIN(INDEX(D:D,ROW(D3788)-VALUE(LEFT(Z$1,FIND("-",Z$1,1)-1))+1):D3788))</f>
        <v>0.08</v>
      </c>
      <c r="AA3788">
        <f t="shared" si="531"/>
        <v>66.666666666666643</v>
      </c>
      <c r="AB3788">
        <f>IF(ROW($AA3788)&lt;=VALUE(LEFT(AA$1,FIND("-",AA$1,1)-1))+VALUE(LEFT(AB$1,FIND("-",AB$1,1)-1)-1),0,AVERAGE(INDEX($AA:$AA,ROW($AA3788)-VALUE(LEFT(AB$1,FIND("-",AB$1,1)-1))+1):$AA3788))</f>
        <v>88.888888888888872</v>
      </c>
      <c r="AC3788">
        <f>IF(ROW($AA3788)&lt;=VALUE(LEFT(AA$1,FIND("-",AA$1,1)-1))+VALUE(LEFT(AB$1,FIND("-",AB$1,1)-1)-1)+VALUE(LEFT(AC$1,FIND("-",AC$1,1)-1)-1),0,AVERAGE(INDEX($AB:$AB,ROW($AB3788)-VALUE(LEFT(AC$1,FIND("-",AC$1,1)-1))+1):$AB3788))</f>
        <v>96.296296296296291</v>
      </c>
      <c r="AE3788">
        <f t="shared" si="537"/>
        <v>351516644</v>
      </c>
      <c r="AG3788" t="str">
        <f t="shared" si="539"/>
        <v/>
      </c>
    </row>
    <row r="3789" spans="1:33" x14ac:dyDescent="0.25">
      <c r="A3789" s="6">
        <v>42639</v>
      </c>
      <c r="B3789">
        <v>0.09</v>
      </c>
      <c r="C3789">
        <v>0.09</v>
      </c>
      <c r="D3789">
        <v>0.09</v>
      </c>
      <c r="E3789">
        <v>0.09</v>
      </c>
      <c r="F3789">
        <v>0.09</v>
      </c>
      <c r="G3789">
        <v>390000</v>
      </c>
      <c r="I3789" t="str">
        <f t="shared" si="532"/>
        <v/>
      </c>
      <c r="J3789" t="str">
        <f t="shared" si="533"/>
        <v/>
      </c>
      <c r="K3789" t="str">
        <f t="shared" si="534"/>
        <v>Overbought Above %D</v>
      </c>
      <c r="M3789" s="11" t="str">
        <f t="shared" si="538"/>
        <v/>
      </c>
      <c r="O3789">
        <f>IF(ROW($E3789)&lt;=VALUE(LEFT(O$1,FIND("-",O$1,1)-1)),0,IF(ROW($E3789)=VALUE(LEFT(O$1,FIND("-",O$1,1)-1))+1,AVERAGE(INDEX($E:$E,ROW($E3789)-VALUE(LEFT(O$1,FIND("-",O$1,1)-1))):$E3789),($E3789*(2/(VALUE(LEFT(O$1,FIND("-",O$1,1)-1))+1)))+(O3788*(1-(2/(VALUE(LEFT(O$1,FIND("-",O$1,1)-1))+1))))))</f>
        <v>0.10297625172258401</v>
      </c>
      <c r="Q3789">
        <f>IF(ROW($E3789)&lt;=VALUE(LEFT(Q$1,FIND("-",Q$1,1)-1)),0,IF(ROW($E3789)=VALUE(LEFT(Q$1,FIND("-",Q$1,1)-1))+1,AVERAGE(INDEX($E:$E,ROW($E3789)-VALUE(LEFT(Q$1,FIND("-",Q$1,1)-1))):$E3789),($E3789*(2/(VALUE(LEFT(Q$1,FIND("-",Q$1,1)-1))+1)))+(Q3788*(1-(2/(VALUE(LEFT(Q$1,FIND("-",Q$1,1)-1))+1))))))</f>
        <v>8.9382430936656265E-2</v>
      </c>
      <c r="R3789">
        <f>IF(ROW($E3789)&lt;=VALUE(LEFT(R$1,FIND("-",R$1,1)-1)),0,IF(ROW($E3789)=VALUE(LEFT(R$1,FIND("-",R$1,1)-1))+1,AVERAGE(INDEX($E:$E,ROW($E3789)-VALUE(LEFT(R$1,FIND("-",R$1,1)-1))):$E3789),($E3789*(2/(VALUE(LEFT(R$1,FIND("-",R$1,1)-1))+1)))+(R3788*(1-(2/(VALUE(LEFT(R$1,FIND("-",R$1,1)-1))+1))))))</f>
        <v>9.0375709689118344E-2</v>
      </c>
      <c r="S3789">
        <f t="shared" si="535"/>
        <v>-9.9327875246207897E-4</v>
      </c>
      <c r="T3789">
        <f>IF(ROW($E3789)&lt;=MAX(VALUE(LEFT(Q$1,FIND("-",Q$1,1)-1)),VALUE(LEFT(R$1,FIND("-",R$1,1)-1)))+VALUE(LEFT(T$1,FIND("-",T$1,1)-1))-1,0,IF(ROW($E3789)=MAX(VALUE(LEFT(Q$1,FIND("-",Q$1,1)-1)),VALUE(LEFT(R$1,FIND("-",R$1,1)-1)))+VALUE(LEFT(T$1,FIND("-",T$1,1)-1)),AVERAGE(INDEX($S:$S,ROW(S3789)-VALUE(LEFT(T$1,FIND("-",T$1,1)-1))+1):S3789),($S3789*(2/(VALUE(LEFT(T$1,FIND("-",T$1,1)-1))+1)))+(T3788*(1-(2/(VALUE(LEFT(T$1,FIND("-",T$1,1)-1))+1))))))</f>
        <v>-1.8513478827033116E-3</v>
      </c>
      <c r="V3789">
        <f t="shared" si="536"/>
        <v>0</v>
      </c>
      <c r="W3789">
        <f>IF(ROW($E3789)&lt;=VALUE(LEFT(W$1,FIND("-",W$1,1)-1))+1,0,IF(ROW($E3788)=VALUE(LEFT(W$1,FIND("-",W$1,1)-1))+1,100-100/(1+ABS((SUMIF(INDEX($V:$V,ROW($V3789)-VALUE(LEFT(W$1,FIND("-",W$1,1)-1))+1):$V3789,"&gt;0",INDEX($V:$V,ROW($V3789)-VALUE(LEFT(W$1,FIND("-",W$1,1)-1))+1):$V3789)/COUNTIF(INDEX($V:$V,ROW($V3789)-VALUE(LEFT(W$1,FIND("-",W$1,1)-1))+1):$V3789,"&gt;0"))/(SUMIF(INDEX($V:$V,ROW($V3789)-VALUE(LEFT(W$1,FIND("-",W$1,1)-1))+1):$V3789,"&lt;0",INDEX($V:$V,ROW($V3789)-VALUE(LEFT(W$1,FIND("-",W$1,1)-1))+1):$V3789)/COUNTIF(INDEX($V:$V,ROW($V3789)-VALUE(LEFT(W$1,FIND("-",W$1,1)-1))+1):$V3789,"&lt;0")))),100-100/(1+ABS((SUMIF(INDEX($V:$V,ROW($V3789)-VALUE(LEFT(W$1,FIND("-",W$1,1)-1))+1):$V3789,"&gt;0",INDEX($V:$V,ROW($V3789)-VALUE(LEFT(W$1,FIND("-",W$1,1)-1))+1):$V3789)/VALUE(LEFT(W$1,FIND("-",W$1,1)-1)))/(SUMIF(INDEX($V:$V,ROW($V3789)-VALUE(LEFT(W$1,FIND("-",W$1,1)-1))+1):$V3789,"&lt;0",INDEX($V:$V,ROW($V3789)-VALUE(LEFT(W$1,FIND("-",W$1,1)-1))+1):$V3789)/VALUE(LEFT(W$1,FIND("-",W$1,1)-1)))))))</f>
        <v>57.142857142857132</v>
      </c>
      <c r="Y3789">
        <f>IF(ROW($E3789)&lt;=VALUE(LEFT(Y$1,FIND("-",Y$1,1)-1)),0,MAX(INDEX(C:C,ROW(C3789)-VALUE(LEFT(Y$1,FIND("-",Y$1,1)-1))+1):C3789))</f>
        <v>9.5000000000000001E-2</v>
      </c>
      <c r="Z3789">
        <f>IF(ROW($E3789)&lt;=VALUE(LEFT(Z$1,FIND("-",Z$1,1)-1)),0,MIN(INDEX(D:D,ROW(D3789)-VALUE(LEFT(Z$1,FIND("-",Z$1,1)-1))+1):D3789))</f>
        <v>0.08</v>
      </c>
      <c r="AA3789">
        <f t="shared" si="531"/>
        <v>66.666666666666643</v>
      </c>
      <c r="AB3789">
        <f>IF(ROW($AA3789)&lt;=VALUE(LEFT(AA$1,FIND("-",AA$1,1)-1))+VALUE(LEFT(AB$1,FIND("-",AB$1,1)-1)-1),0,AVERAGE(INDEX($AA:$AA,ROW($AA3789)-VALUE(LEFT(AB$1,FIND("-",AB$1,1)-1))+1):$AA3789))</f>
        <v>77.777777777777757</v>
      </c>
      <c r="AC3789">
        <f>IF(ROW($AA3789)&lt;=VALUE(LEFT(AA$1,FIND("-",AA$1,1)-1))+VALUE(LEFT(AB$1,FIND("-",AB$1,1)-1)-1)+VALUE(LEFT(AC$1,FIND("-",AC$1,1)-1)-1),0,AVERAGE(INDEX($AB:$AB,ROW($AB3789)-VALUE(LEFT(AC$1,FIND("-",AC$1,1)-1))+1):$AB3789))</f>
        <v>88.888888888888872</v>
      </c>
      <c r="AE3789">
        <f t="shared" si="537"/>
        <v>351516644</v>
      </c>
      <c r="AG3789" t="str">
        <f t="shared" si="539"/>
        <v/>
      </c>
    </row>
    <row r="3790" spans="1:33" x14ac:dyDescent="0.25">
      <c r="A3790" s="6">
        <v>42640</v>
      </c>
      <c r="B3790">
        <v>0.09</v>
      </c>
      <c r="C3790">
        <v>0.09</v>
      </c>
      <c r="D3790">
        <v>0.09</v>
      </c>
      <c r="E3790">
        <v>0.09</v>
      </c>
      <c r="F3790">
        <v>0.09</v>
      </c>
      <c r="G3790">
        <v>0</v>
      </c>
      <c r="I3790" t="str">
        <f t="shared" si="532"/>
        <v/>
      </c>
      <c r="J3790" t="str">
        <f t="shared" si="533"/>
        <v/>
      </c>
      <c r="K3790" t="str">
        <f t="shared" si="534"/>
        <v>Sell</v>
      </c>
      <c r="M3790" s="11" t="str">
        <f t="shared" si="538"/>
        <v>Sell</v>
      </c>
      <c r="O3790">
        <f>IF(ROW($E3790)&lt;=VALUE(LEFT(O$1,FIND("-",O$1,1)-1)),0,IF(ROW($E3790)=VALUE(LEFT(O$1,FIND("-",O$1,1)-1))+1,AVERAGE(INDEX($E:$E,ROW($E3790)-VALUE(LEFT(O$1,FIND("-",O$1,1)-1))):$E3790),($E3790*(2/(VALUE(LEFT(O$1,FIND("-",O$1,1)-1))+1)))+(O3789*(1-(2/(VALUE(LEFT(O$1,FIND("-",O$1,1)-1))+1))))))</f>
        <v>0.102847134790021</v>
      </c>
      <c r="Q3790">
        <f>IF(ROW($E3790)&lt;=VALUE(LEFT(Q$1,FIND("-",Q$1,1)-1)),0,IF(ROW($E3790)=VALUE(LEFT(Q$1,FIND("-",Q$1,1)-1))+1,AVERAGE(INDEX($E:$E,ROW($E3790)-VALUE(LEFT(Q$1,FIND("-",Q$1,1)-1))):$E3790),($E3790*(2/(VALUE(LEFT(Q$1,FIND("-",Q$1,1)-1))+1)))+(Q3789*(1-(2/(VALUE(LEFT(Q$1,FIND("-",Q$1,1)-1))+1))))))</f>
        <v>8.9477441561786067E-2</v>
      </c>
      <c r="R3790">
        <f>IF(ROW($E3790)&lt;=VALUE(LEFT(R$1,FIND("-",R$1,1)-1)),0,IF(ROW($E3790)=VALUE(LEFT(R$1,FIND("-",R$1,1)-1))+1,AVERAGE(INDEX($E:$E,ROW($E3790)-VALUE(LEFT(R$1,FIND("-",R$1,1)-1))):$E3790),($E3790*(2/(VALUE(LEFT(R$1,FIND("-",R$1,1)-1))+1)))+(R3789*(1-(2/(VALUE(LEFT(R$1,FIND("-",R$1,1)-1))+1))))))</f>
        <v>9.0347879341776252E-2</v>
      </c>
      <c r="S3790">
        <f t="shared" si="535"/>
        <v>-8.7043777999018523E-4</v>
      </c>
      <c r="T3790">
        <f>IF(ROW($E3790)&lt;=MAX(VALUE(LEFT(Q$1,FIND("-",Q$1,1)-1)),VALUE(LEFT(R$1,FIND("-",R$1,1)-1)))+VALUE(LEFT(T$1,FIND("-",T$1,1)-1))-1,0,IF(ROW($E3790)=MAX(VALUE(LEFT(Q$1,FIND("-",Q$1,1)-1)),VALUE(LEFT(R$1,FIND("-",R$1,1)-1)))+VALUE(LEFT(T$1,FIND("-",T$1,1)-1)),AVERAGE(INDEX($S:$S,ROW(S3790)-VALUE(LEFT(T$1,FIND("-",T$1,1)-1))+1):S3790),($S3790*(2/(VALUE(LEFT(T$1,FIND("-",T$1,1)-1))+1)))+(T3789*(1-(2/(VALUE(LEFT(T$1,FIND("-",T$1,1)-1))+1))))))</f>
        <v>-1.6551658621606863E-3</v>
      </c>
      <c r="V3790">
        <f t="shared" si="536"/>
        <v>0</v>
      </c>
      <c r="W3790">
        <f>IF(ROW($E3790)&lt;=VALUE(LEFT(W$1,FIND("-",W$1,1)-1))+1,0,IF(ROW($E3789)=VALUE(LEFT(W$1,FIND("-",W$1,1)-1))+1,100-100/(1+ABS((SUMIF(INDEX($V:$V,ROW($V3790)-VALUE(LEFT(W$1,FIND("-",W$1,1)-1))+1):$V3790,"&gt;0",INDEX($V:$V,ROW($V3790)-VALUE(LEFT(W$1,FIND("-",W$1,1)-1))+1):$V3790)/COUNTIF(INDEX($V:$V,ROW($V3790)-VALUE(LEFT(W$1,FIND("-",W$1,1)-1))+1):$V3790,"&gt;0"))/(SUMIF(INDEX($V:$V,ROW($V3790)-VALUE(LEFT(W$1,FIND("-",W$1,1)-1))+1):$V3790,"&lt;0",INDEX($V:$V,ROW($V3790)-VALUE(LEFT(W$1,FIND("-",W$1,1)-1))+1):$V3790)/COUNTIF(INDEX($V:$V,ROW($V3790)-VALUE(LEFT(W$1,FIND("-",W$1,1)-1))+1):$V3790,"&lt;0")))),100-100/(1+ABS((SUMIF(INDEX($V:$V,ROW($V3790)-VALUE(LEFT(W$1,FIND("-",W$1,1)-1))+1):$V3790,"&gt;0",INDEX($V:$V,ROW($V3790)-VALUE(LEFT(W$1,FIND("-",W$1,1)-1))+1):$V3790)/VALUE(LEFT(W$1,FIND("-",W$1,1)-1)))/(SUMIF(INDEX($V:$V,ROW($V3790)-VALUE(LEFT(W$1,FIND("-",W$1,1)-1))+1):$V3790,"&lt;0",INDEX($V:$V,ROW($V3790)-VALUE(LEFT(W$1,FIND("-",W$1,1)-1))+1):$V3790)/VALUE(LEFT(W$1,FIND("-",W$1,1)-1)))))))</f>
        <v>57.142857142857132</v>
      </c>
      <c r="Y3790">
        <f>IF(ROW($E3790)&lt;=VALUE(LEFT(Y$1,FIND("-",Y$1,1)-1)),0,MAX(INDEX(C:C,ROW(C3790)-VALUE(LEFT(Y$1,FIND("-",Y$1,1)-1))+1):C3790))</f>
        <v>9.5000000000000001E-2</v>
      </c>
      <c r="Z3790">
        <f>IF(ROW($E3790)&lt;=VALUE(LEFT(Z$1,FIND("-",Z$1,1)-1)),0,MIN(INDEX(D:D,ROW(D3790)-VALUE(LEFT(Z$1,FIND("-",Z$1,1)-1))+1):D3790))</f>
        <v>0.08</v>
      </c>
      <c r="AA3790">
        <f t="shared" si="531"/>
        <v>66.666666666666643</v>
      </c>
      <c r="AB3790">
        <f>IF(ROW($AA3790)&lt;=VALUE(LEFT(AA$1,FIND("-",AA$1,1)-1))+VALUE(LEFT(AB$1,FIND("-",AB$1,1)-1)-1),0,AVERAGE(INDEX($AA:$AA,ROW($AA3790)-VALUE(LEFT(AB$1,FIND("-",AB$1,1)-1))+1):$AA3790))</f>
        <v>66.666666666666643</v>
      </c>
      <c r="AC3790">
        <f>IF(ROW($AA3790)&lt;=VALUE(LEFT(AA$1,FIND("-",AA$1,1)-1))+VALUE(LEFT(AB$1,FIND("-",AB$1,1)-1)-1)+VALUE(LEFT(AC$1,FIND("-",AC$1,1)-1)-1),0,AVERAGE(INDEX($AB:$AB,ROW($AB3790)-VALUE(LEFT(AC$1,FIND("-",AC$1,1)-1))+1):$AB3790))</f>
        <v>77.777777777777757</v>
      </c>
      <c r="AE3790">
        <f t="shared" si="537"/>
        <v>351516644</v>
      </c>
      <c r="AG3790" t="str">
        <f t="shared" si="539"/>
        <v>Sell</v>
      </c>
    </row>
    <row r="3791" spans="1:33" x14ac:dyDescent="0.25">
      <c r="A3791" s="6">
        <v>42641</v>
      </c>
      <c r="B3791">
        <v>8.5000000000000006E-2</v>
      </c>
      <c r="C3791">
        <v>8.5000000000000006E-2</v>
      </c>
      <c r="D3791">
        <v>8.5000000000000006E-2</v>
      </c>
      <c r="E3791">
        <v>8.5000000000000006E-2</v>
      </c>
      <c r="F3791">
        <v>8.5000000000000006E-2</v>
      </c>
      <c r="G3791">
        <v>1000</v>
      </c>
      <c r="I3791" t="str">
        <f t="shared" si="532"/>
        <v/>
      </c>
      <c r="J3791" t="str">
        <f t="shared" si="533"/>
        <v/>
      </c>
      <c r="K3791" t="str">
        <f t="shared" si="534"/>
        <v/>
      </c>
      <c r="M3791" s="11" t="str">
        <f t="shared" si="538"/>
        <v/>
      </c>
      <c r="O3791">
        <f>IF(ROW($E3791)&lt;=VALUE(LEFT(O$1,FIND("-",O$1,1)-1)),0,IF(ROW($E3791)=VALUE(LEFT(O$1,FIND("-",O$1,1)-1))+1,AVERAGE(INDEX($E:$E,ROW($E3791)-VALUE(LEFT(O$1,FIND("-",O$1,1)-1))):$E3791),($E3791*(2/(VALUE(LEFT(O$1,FIND("-",O$1,1)-1))+1)))+(O3790*(1-(2/(VALUE(LEFT(O$1,FIND("-",O$1,1)-1))+1))))))</f>
        <v>0.10266955135927454</v>
      </c>
      <c r="Q3791">
        <f>IF(ROW($E3791)&lt;=VALUE(LEFT(Q$1,FIND("-",Q$1,1)-1)),0,IF(ROW($E3791)=VALUE(LEFT(Q$1,FIND("-",Q$1,1)-1))+1,AVERAGE(INDEX($E:$E,ROW($E3791)-VALUE(LEFT(Q$1,FIND("-",Q$1,1)-1))):$E3791),($E3791*(2/(VALUE(LEFT(Q$1,FIND("-",Q$1,1)-1))+1)))+(Q3790*(1-(2/(VALUE(LEFT(Q$1,FIND("-",Q$1,1)-1))+1))))))</f>
        <v>8.8788604398434376E-2</v>
      </c>
      <c r="R3791">
        <f>IF(ROW($E3791)&lt;=VALUE(LEFT(R$1,FIND("-",R$1,1)-1)),0,IF(ROW($E3791)=VALUE(LEFT(R$1,FIND("-",R$1,1)-1))+1,AVERAGE(INDEX($E:$E,ROW($E3791)-VALUE(LEFT(R$1,FIND("-",R$1,1)-1))):$E3791),($E3791*(2/(VALUE(LEFT(R$1,FIND("-",R$1,1)-1))+1)))+(R3790*(1-(2/(VALUE(LEFT(R$1,FIND("-",R$1,1)-1))+1))))))</f>
        <v>8.9951740131274313E-2</v>
      </c>
      <c r="S3791">
        <f t="shared" si="535"/>
        <v>-1.1631357328399372E-3</v>
      </c>
      <c r="T3791">
        <f>IF(ROW($E3791)&lt;=MAX(VALUE(LEFT(Q$1,FIND("-",Q$1,1)-1)),VALUE(LEFT(R$1,FIND("-",R$1,1)-1)))+VALUE(LEFT(T$1,FIND("-",T$1,1)-1))-1,0,IF(ROW($E3791)=MAX(VALUE(LEFT(Q$1,FIND("-",Q$1,1)-1)),VALUE(LEFT(R$1,FIND("-",R$1,1)-1)))+VALUE(LEFT(T$1,FIND("-",T$1,1)-1)),AVERAGE(INDEX($S:$S,ROW(S3791)-VALUE(LEFT(T$1,FIND("-",T$1,1)-1))+1):S3791),($S3791*(2/(VALUE(LEFT(T$1,FIND("-",T$1,1)-1))+1)))+(T3790*(1-(2/(VALUE(LEFT(T$1,FIND("-",T$1,1)-1))+1))))))</f>
        <v>-1.5567598362965364E-3</v>
      </c>
      <c r="V3791">
        <f t="shared" si="536"/>
        <v>-4.9999999999999906E-3</v>
      </c>
      <c r="W3791">
        <f>IF(ROW($E3791)&lt;=VALUE(LEFT(W$1,FIND("-",W$1,1)-1))+1,0,IF(ROW($E3790)=VALUE(LEFT(W$1,FIND("-",W$1,1)-1))+1,100-100/(1+ABS((SUMIF(INDEX($V:$V,ROW($V3791)-VALUE(LEFT(W$1,FIND("-",W$1,1)-1))+1):$V3791,"&gt;0",INDEX($V:$V,ROW($V3791)-VALUE(LEFT(W$1,FIND("-",W$1,1)-1))+1):$V3791)/COUNTIF(INDEX($V:$V,ROW($V3791)-VALUE(LEFT(W$1,FIND("-",W$1,1)-1))+1):$V3791,"&gt;0"))/(SUMIF(INDEX($V:$V,ROW($V3791)-VALUE(LEFT(W$1,FIND("-",W$1,1)-1))+1):$V3791,"&lt;0",INDEX($V:$V,ROW($V3791)-VALUE(LEFT(W$1,FIND("-",W$1,1)-1))+1):$V3791)/COUNTIF(INDEX($V:$V,ROW($V3791)-VALUE(LEFT(W$1,FIND("-",W$1,1)-1))+1):$V3791,"&lt;0")))),100-100/(1+ABS((SUMIF(INDEX($V:$V,ROW($V3791)-VALUE(LEFT(W$1,FIND("-",W$1,1)-1))+1):$V3791,"&gt;0",INDEX($V:$V,ROW($V3791)-VALUE(LEFT(W$1,FIND("-",W$1,1)-1))+1):$V3791)/VALUE(LEFT(W$1,FIND("-",W$1,1)-1)))/(SUMIF(INDEX($V:$V,ROW($V3791)-VALUE(LEFT(W$1,FIND("-",W$1,1)-1))+1):$V3791,"&lt;0",INDEX($V:$V,ROW($V3791)-VALUE(LEFT(W$1,FIND("-",W$1,1)-1))+1):$V3791)/VALUE(LEFT(W$1,FIND("-",W$1,1)-1)))))))</f>
        <v>50</v>
      </c>
      <c r="Y3791">
        <f>IF(ROW($E3791)&lt;=VALUE(LEFT(Y$1,FIND("-",Y$1,1)-1)),0,MAX(INDEX(C:C,ROW(C3791)-VALUE(LEFT(Y$1,FIND("-",Y$1,1)-1))+1):C3791))</f>
        <v>9.5000000000000001E-2</v>
      </c>
      <c r="Z3791">
        <f>IF(ROW($E3791)&lt;=VALUE(LEFT(Z$1,FIND("-",Z$1,1)-1)),0,MIN(INDEX(D:D,ROW(D3791)-VALUE(LEFT(Z$1,FIND("-",Z$1,1)-1))+1):D3791))</f>
        <v>0.08</v>
      </c>
      <c r="AA3791">
        <f t="shared" ref="AA3791:AA3854" si="540">IF(ROW($E3791)&lt;=VALUE(LEFT(AA$1,FIND("-",AA$1,1)-1)),0,(($E3791-$Z3791)/($Y3791-$Z3791))*100)</f>
        <v>33.333333333333364</v>
      </c>
      <c r="AB3791">
        <f>IF(ROW($AA3791)&lt;=VALUE(LEFT(AA$1,FIND("-",AA$1,1)-1))+VALUE(LEFT(AB$1,FIND("-",AB$1,1)-1)-1),0,AVERAGE(INDEX($AA:$AA,ROW($AA3791)-VALUE(LEFT(AB$1,FIND("-",AB$1,1)-1))+1):$AA3791))</f>
        <v>55.55555555555555</v>
      </c>
      <c r="AC3791">
        <f>IF(ROW($AA3791)&lt;=VALUE(LEFT(AA$1,FIND("-",AA$1,1)-1))+VALUE(LEFT(AB$1,FIND("-",AB$1,1)-1)-1)+VALUE(LEFT(AC$1,FIND("-",AC$1,1)-1)-1),0,AVERAGE(INDEX($AB:$AB,ROW($AB3791)-VALUE(LEFT(AC$1,FIND("-",AC$1,1)-1))+1):$AB3791))</f>
        <v>66.666666666666643</v>
      </c>
      <c r="AE3791">
        <f t="shared" si="537"/>
        <v>351515644</v>
      </c>
      <c r="AG3791" t="str">
        <f t="shared" si="539"/>
        <v/>
      </c>
    </row>
    <row r="3792" spans="1:33" x14ac:dyDescent="0.25">
      <c r="A3792" s="6">
        <v>42642</v>
      </c>
      <c r="B3792">
        <v>8.5000000000000006E-2</v>
      </c>
      <c r="C3792">
        <v>8.5000000000000006E-2</v>
      </c>
      <c r="D3792">
        <v>8.5000000000000006E-2</v>
      </c>
      <c r="E3792">
        <v>8.5000000000000006E-2</v>
      </c>
      <c r="F3792">
        <v>8.5000000000000006E-2</v>
      </c>
      <c r="G3792">
        <v>0</v>
      </c>
      <c r="I3792" t="str">
        <f t="shared" si="532"/>
        <v/>
      </c>
      <c r="J3792" t="str">
        <f t="shared" si="533"/>
        <v/>
      </c>
      <c r="K3792" t="str">
        <f t="shared" si="534"/>
        <v/>
      </c>
      <c r="M3792" s="11" t="str">
        <f t="shared" si="538"/>
        <v/>
      </c>
      <c r="O3792">
        <f>IF(ROW($E3792)&lt;=VALUE(LEFT(O$1,FIND("-",O$1,1)-1)),0,IF(ROW($E3792)=VALUE(LEFT(O$1,FIND("-",O$1,1)-1))+1,AVERAGE(INDEX($E:$E,ROW($E3792)-VALUE(LEFT(O$1,FIND("-",O$1,1)-1))):$E3792),($E3792*(2/(VALUE(LEFT(O$1,FIND("-",O$1,1)-1))+1)))+(O3791*(1-(2/(VALUE(LEFT(O$1,FIND("-",O$1,1)-1))+1))))))</f>
        <v>0.10249373492783898</v>
      </c>
      <c r="Q3792">
        <f>IF(ROW($E3792)&lt;=VALUE(LEFT(Q$1,FIND("-",Q$1,1)-1)),0,IF(ROW($E3792)=VALUE(LEFT(Q$1,FIND("-",Q$1,1)-1))+1,AVERAGE(INDEX($E:$E,ROW($E3792)-VALUE(LEFT(Q$1,FIND("-",Q$1,1)-1))):$E3792),($E3792*(2/(VALUE(LEFT(Q$1,FIND("-",Q$1,1)-1))+1)))+(Q3791*(1-(2/(VALUE(LEFT(Q$1,FIND("-",Q$1,1)-1))+1))))))</f>
        <v>8.8205742183290636E-2</v>
      </c>
      <c r="R3792">
        <f>IF(ROW($E3792)&lt;=VALUE(LEFT(R$1,FIND("-",R$1,1)-1)),0,IF(ROW($E3792)=VALUE(LEFT(R$1,FIND("-",R$1,1)-1))+1,AVERAGE(INDEX($E:$E,ROW($E3792)-VALUE(LEFT(R$1,FIND("-",R$1,1)-1))):$E3792),($E3792*(2/(VALUE(LEFT(R$1,FIND("-",R$1,1)-1))+1)))+(R3791*(1-(2/(VALUE(LEFT(R$1,FIND("-",R$1,1)-1))+1))))))</f>
        <v>8.9584944565994737E-2</v>
      </c>
      <c r="S3792">
        <f t="shared" si="535"/>
        <v>-1.3792023827041006E-3</v>
      </c>
      <c r="T3792">
        <f>IF(ROW($E3792)&lt;=MAX(VALUE(LEFT(Q$1,FIND("-",Q$1,1)-1)),VALUE(LEFT(R$1,FIND("-",R$1,1)-1)))+VALUE(LEFT(T$1,FIND("-",T$1,1)-1))-1,0,IF(ROW($E3792)=MAX(VALUE(LEFT(Q$1,FIND("-",Q$1,1)-1)),VALUE(LEFT(R$1,FIND("-",R$1,1)-1)))+VALUE(LEFT(T$1,FIND("-",T$1,1)-1)),AVERAGE(INDEX($S:$S,ROW(S3792)-VALUE(LEFT(T$1,FIND("-",T$1,1)-1))+1):S3792),($S3792*(2/(VALUE(LEFT(T$1,FIND("-",T$1,1)-1))+1)))+(T3791*(1-(2/(VALUE(LEFT(T$1,FIND("-",T$1,1)-1))+1))))))</f>
        <v>-1.5212483455780493E-3</v>
      </c>
      <c r="V3792">
        <f t="shared" si="536"/>
        <v>0</v>
      </c>
      <c r="W3792">
        <f>IF(ROW($E3792)&lt;=VALUE(LEFT(W$1,FIND("-",W$1,1)-1))+1,0,IF(ROW($E3791)=VALUE(LEFT(W$1,FIND("-",W$1,1)-1))+1,100-100/(1+ABS((SUMIF(INDEX($V:$V,ROW($V3792)-VALUE(LEFT(W$1,FIND("-",W$1,1)-1))+1):$V3792,"&gt;0",INDEX($V:$V,ROW($V3792)-VALUE(LEFT(W$1,FIND("-",W$1,1)-1))+1):$V3792)/COUNTIF(INDEX($V:$V,ROW($V3792)-VALUE(LEFT(W$1,FIND("-",W$1,1)-1))+1):$V3792,"&gt;0"))/(SUMIF(INDEX($V:$V,ROW($V3792)-VALUE(LEFT(W$1,FIND("-",W$1,1)-1))+1):$V3792,"&lt;0",INDEX($V:$V,ROW($V3792)-VALUE(LEFT(W$1,FIND("-",W$1,1)-1))+1):$V3792)/COUNTIF(INDEX($V:$V,ROW($V3792)-VALUE(LEFT(W$1,FIND("-",W$1,1)-1))+1):$V3792,"&lt;0")))),100-100/(1+ABS((SUMIF(INDEX($V:$V,ROW($V3792)-VALUE(LEFT(W$1,FIND("-",W$1,1)-1))+1):$V3792,"&gt;0",INDEX($V:$V,ROW($V3792)-VALUE(LEFT(W$1,FIND("-",W$1,1)-1))+1):$V3792)/VALUE(LEFT(W$1,FIND("-",W$1,1)-1)))/(SUMIF(INDEX($V:$V,ROW($V3792)-VALUE(LEFT(W$1,FIND("-",W$1,1)-1))+1):$V3792,"&lt;0",INDEX($V:$V,ROW($V3792)-VALUE(LEFT(W$1,FIND("-",W$1,1)-1))+1):$V3792)/VALUE(LEFT(W$1,FIND("-",W$1,1)-1)))))))</f>
        <v>50</v>
      </c>
      <c r="Y3792">
        <f>IF(ROW($E3792)&lt;=VALUE(LEFT(Y$1,FIND("-",Y$1,1)-1)),0,MAX(INDEX(C:C,ROW(C3792)-VALUE(LEFT(Y$1,FIND("-",Y$1,1)-1))+1):C3792))</f>
        <v>9.5000000000000001E-2</v>
      </c>
      <c r="Z3792">
        <f>IF(ROW($E3792)&lt;=VALUE(LEFT(Z$1,FIND("-",Z$1,1)-1)),0,MIN(INDEX(D:D,ROW(D3792)-VALUE(LEFT(Z$1,FIND("-",Z$1,1)-1))+1):D3792))</f>
        <v>0.08</v>
      </c>
      <c r="AA3792">
        <f t="shared" si="540"/>
        <v>33.333333333333364</v>
      </c>
      <c r="AB3792">
        <f>IF(ROW($AA3792)&lt;=VALUE(LEFT(AA$1,FIND("-",AA$1,1)-1))+VALUE(LEFT(AB$1,FIND("-",AB$1,1)-1)-1),0,AVERAGE(INDEX($AA:$AA,ROW($AA3792)-VALUE(LEFT(AB$1,FIND("-",AB$1,1)-1))+1):$AA3792))</f>
        <v>44.444444444444457</v>
      </c>
      <c r="AC3792">
        <f>IF(ROW($AA3792)&lt;=VALUE(LEFT(AA$1,FIND("-",AA$1,1)-1))+VALUE(LEFT(AB$1,FIND("-",AB$1,1)-1)-1)+VALUE(LEFT(AC$1,FIND("-",AC$1,1)-1)-1),0,AVERAGE(INDEX($AB:$AB,ROW($AB3792)-VALUE(LEFT(AC$1,FIND("-",AC$1,1)-1))+1):$AB3792))</f>
        <v>55.55555555555555</v>
      </c>
      <c r="AE3792">
        <f t="shared" si="537"/>
        <v>351515644</v>
      </c>
      <c r="AG3792" t="str">
        <f t="shared" si="539"/>
        <v/>
      </c>
    </row>
    <row r="3793" spans="1:33" x14ac:dyDescent="0.25">
      <c r="A3793" s="6">
        <v>42643</v>
      </c>
      <c r="B3793">
        <v>0.09</v>
      </c>
      <c r="C3793">
        <v>0.09</v>
      </c>
      <c r="D3793">
        <v>8.5000000000000006E-2</v>
      </c>
      <c r="E3793">
        <v>8.5000000000000006E-2</v>
      </c>
      <c r="F3793">
        <v>8.5000000000000006E-2</v>
      </c>
      <c r="G3793">
        <v>261200</v>
      </c>
      <c r="I3793" t="str">
        <f t="shared" si="532"/>
        <v>Bearish</v>
      </c>
      <c r="J3793" t="str">
        <f t="shared" si="533"/>
        <v/>
      </c>
      <c r="K3793" t="str">
        <f t="shared" si="534"/>
        <v/>
      </c>
      <c r="M3793" s="11" t="str">
        <f t="shared" si="538"/>
        <v/>
      </c>
      <c r="O3793">
        <f>IF(ROW($E3793)&lt;=VALUE(LEFT(O$1,FIND("-",O$1,1)-1)),0,IF(ROW($E3793)=VALUE(LEFT(O$1,FIND("-",O$1,1)-1))+1,AVERAGE(INDEX($E:$E,ROW($E3793)-VALUE(LEFT(O$1,FIND("-",O$1,1)-1))):$E3793),($E3793*(2/(VALUE(LEFT(O$1,FIND("-",O$1,1)-1))+1)))+(O3792*(1-(2/(VALUE(LEFT(O$1,FIND("-",O$1,1)-1))+1))))))</f>
        <v>0.10231966791363163</v>
      </c>
      <c r="Q3793">
        <f>IF(ROW($E3793)&lt;=VALUE(LEFT(Q$1,FIND("-",Q$1,1)-1)),0,IF(ROW($E3793)=VALUE(LEFT(Q$1,FIND("-",Q$1,1)-1))+1,AVERAGE(INDEX($E:$E,ROW($E3793)-VALUE(LEFT(Q$1,FIND("-",Q$1,1)-1))):$E3793),($E3793*(2/(VALUE(LEFT(Q$1,FIND("-",Q$1,1)-1))+1)))+(Q3792*(1-(2/(VALUE(LEFT(Q$1,FIND("-",Q$1,1)-1))+1))))))</f>
        <v>8.7712551078168999E-2</v>
      </c>
      <c r="R3793">
        <f>IF(ROW($E3793)&lt;=VALUE(LEFT(R$1,FIND("-",R$1,1)-1)),0,IF(ROW($E3793)=VALUE(LEFT(R$1,FIND("-",R$1,1)-1))+1,AVERAGE(INDEX($E:$E,ROW($E3793)-VALUE(LEFT(R$1,FIND("-",R$1,1)-1))):$E3793),($E3793*(2/(VALUE(LEFT(R$1,FIND("-",R$1,1)-1))+1)))+(R3792*(1-(2/(VALUE(LEFT(R$1,FIND("-",R$1,1)-1))+1))))))</f>
        <v>8.9245319042587729E-2</v>
      </c>
      <c r="S3793">
        <f t="shared" si="535"/>
        <v>-1.5327679644187298E-3</v>
      </c>
      <c r="T3793">
        <f>IF(ROW($E3793)&lt;=MAX(VALUE(LEFT(Q$1,FIND("-",Q$1,1)-1)),VALUE(LEFT(R$1,FIND("-",R$1,1)-1)))+VALUE(LEFT(T$1,FIND("-",T$1,1)-1))-1,0,IF(ROW($E3793)=MAX(VALUE(LEFT(Q$1,FIND("-",Q$1,1)-1)),VALUE(LEFT(R$1,FIND("-",R$1,1)-1)))+VALUE(LEFT(T$1,FIND("-",T$1,1)-1)),AVERAGE(INDEX($S:$S,ROW(S3793)-VALUE(LEFT(T$1,FIND("-",T$1,1)-1))+1):S3793),($S3793*(2/(VALUE(LEFT(T$1,FIND("-",T$1,1)-1))+1)))+(T3792*(1-(2/(VALUE(LEFT(T$1,FIND("-",T$1,1)-1))+1))))))</f>
        <v>-1.5235522693461854E-3</v>
      </c>
      <c r="V3793">
        <f t="shared" si="536"/>
        <v>0</v>
      </c>
      <c r="W3793">
        <f>IF(ROW($E3793)&lt;=VALUE(LEFT(W$1,FIND("-",W$1,1)-1))+1,0,IF(ROW($E3792)=VALUE(LEFT(W$1,FIND("-",W$1,1)-1))+1,100-100/(1+ABS((SUMIF(INDEX($V:$V,ROW($V3793)-VALUE(LEFT(W$1,FIND("-",W$1,1)-1))+1):$V3793,"&gt;0",INDEX($V:$V,ROW($V3793)-VALUE(LEFT(W$1,FIND("-",W$1,1)-1))+1):$V3793)/COUNTIF(INDEX($V:$V,ROW($V3793)-VALUE(LEFT(W$1,FIND("-",W$1,1)-1))+1):$V3793,"&gt;0"))/(SUMIF(INDEX($V:$V,ROW($V3793)-VALUE(LEFT(W$1,FIND("-",W$1,1)-1))+1):$V3793,"&lt;0",INDEX($V:$V,ROW($V3793)-VALUE(LEFT(W$1,FIND("-",W$1,1)-1))+1):$V3793)/COUNTIF(INDEX($V:$V,ROW($V3793)-VALUE(LEFT(W$1,FIND("-",W$1,1)-1))+1):$V3793,"&lt;0")))),100-100/(1+ABS((SUMIF(INDEX($V:$V,ROW($V3793)-VALUE(LEFT(W$1,FIND("-",W$1,1)-1))+1):$V3793,"&gt;0",INDEX($V:$V,ROW($V3793)-VALUE(LEFT(W$1,FIND("-",W$1,1)-1))+1):$V3793)/VALUE(LEFT(W$1,FIND("-",W$1,1)-1)))/(SUMIF(INDEX($V:$V,ROW($V3793)-VALUE(LEFT(W$1,FIND("-",W$1,1)-1))+1):$V3793,"&lt;0",INDEX($V:$V,ROW($V3793)-VALUE(LEFT(W$1,FIND("-",W$1,1)-1))+1):$V3793)/VALUE(LEFT(W$1,FIND("-",W$1,1)-1)))))))</f>
        <v>42.857142857142868</v>
      </c>
      <c r="Y3793">
        <f>IF(ROW($E3793)&lt;=VALUE(LEFT(Y$1,FIND("-",Y$1,1)-1)),0,MAX(INDEX(C:C,ROW(C3793)-VALUE(LEFT(Y$1,FIND("-",Y$1,1)-1))+1):C3793))</f>
        <v>9.5000000000000001E-2</v>
      </c>
      <c r="Z3793">
        <f>IF(ROW($E3793)&lt;=VALUE(LEFT(Z$1,FIND("-",Z$1,1)-1)),0,MIN(INDEX(D:D,ROW(D3793)-VALUE(LEFT(Z$1,FIND("-",Z$1,1)-1))+1):D3793))</f>
        <v>0.08</v>
      </c>
      <c r="AA3793">
        <f t="shared" si="540"/>
        <v>33.333333333333364</v>
      </c>
      <c r="AB3793">
        <f>IF(ROW($AA3793)&lt;=VALUE(LEFT(AA$1,FIND("-",AA$1,1)-1))+VALUE(LEFT(AB$1,FIND("-",AB$1,1)-1)-1),0,AVERAGE(INDEX($AA:$AA,ROW($AA3793)-VALUE(LEFT(AB$1,FIND("-",AB$1,1)-1))+1):$AA3793))</f>
        <v>33.333333333333364</v>
      </c>
      <c r="AC3793">
        <f>IF(ROW($AA3793)&lt;=VALUE(LEFT(AA$1,FIND("-",AA$1,1)-1))+VALUE(LEFT(AB$1,FIND("-",AB$1,1)-1)-1)+VALUE(LEFT(AC$1,FIND("-",AC$1,1)-1)-1),0,AVERAGE(INDEX($AB:$AB,ROW($AB3793)-VALUE(LEFT(AC$1,FIND("-",AC$1,1)-1))+1):$AB3793))</f>
        <v>44.444444444444457</v>
      </c>
      <c r="AE3793">
        <f t="shared" si="537"/>
        <v>351515644</v>
      </c>
      <c r="AG3793" t="str">
        <f t="shared" si="539"/>
        <v/>
      </c>
    </row>
    <row r="3794" spans="1:33" x14ac:dyDescent="0.25">
      <c r="A3794" s="6">
        <v>42647</v>
      </c>
      <c r="B3794">
        <v>8.5000000000000006E-2</v>
      </c>
      <c r="C3794">
        <v>8.5000000000000006E-2</v>
      </c>
      <c r="D3794">
        <v>8.5000000000000006E-2</v>
      </c>
      <c r="E3794">
        <v>8.5000000000000006E-2</v>
      </c>
      <c r="F3794">
        <v>8.5000000000000006E-2</v>
      </c>
      <c r="G3794">
        <v>2000</v>
      </c>
      <c r="I3794" t="str">
        <f t="shared" si="532"/>
        <v/>
      </c>
      <c r="J3794" t="str">
        <f t="shared" si="533"/>
        <v/>
      </c>
      <c r="K3794" t="str">
        <f t="shared" si="534"/>
        <v/>
      </c>
      <c r="M3794" s="11" t="str">
        <f t="shared" si="538"/>
        <v/>
      </c>
      <c r="O3794">
        <f>IF(ROW($E3794)&lt;=VALUE(LEFT(O$1,FIND("-",O$1,1)-1)),0,IF(ROW($E3794)=VALUE(LEFT(O$1,FIND("-",O$1,1)-1))+1,AVERAGE(INDEX($E:$E,ROW($E3794)-VALUE(LEFT(O$1,FIND("-",O$1,1)-1))):$E3794),($E3794*(2/(VALUE(LEFT(O$1,FIND("-",O$1,1)-1))+1)))+(O3793*(1-(2/(VALUE(LEFT(O$1,FIND("-",O$1,1)-1))+1))))))</f>
        <v>0.1021473329095159</v>
      </c>
      <c r="Q3794">
        <f>IF(ROW($E3794)&lt;=VALUE(LEFT(Q$1,FIND("-",Q$1,1)-1)),0,IF(ROW($E3794)=VALUE(LEFT(Q$1,FIND("-",Q$1,1)-1))+1,AVERAGE(INDEX($E:$E,ROW($E3794)-VALUE(LEFT(Q$1,FIND("-",Q$1,1)-1))):$E3794),($E3794*(2/(VALUE(LEFT(Q$1,FIND("-",Q$1,1)-1))+1)))+(Q3793*(1-(2/(VALUE(LEFT(Q$1,FIND("-",Q$1,1)-1))+1))))))</f>
        <v>8.7295235527681467E-2</v>
      </c>
      <c r="R3794">
        <f>IF(ROW($E3794)&lt;=VALUE(LEFT(R$1,FIND("-",R$1,1)-1)),0,IF(ROW($E3794)=VALUE(LEFT(R$1,FIND("-",R$1,1)-1))+1,AVERAGE(INDEX($E:$E,ROW($E3794)-VALUE(LEFT(R$1,FIND("-",R$1,1)-1))):$E3794),($E3794*(2/(VALUE(LEFT(R$1,FIND("-",R$1,1)-1))+1)))+(R3793*(1-(2/(VALUE(LEFT(R$1,FIND("-",R$1,1)-1))+1))))))</f>
        <v>8.8930850965359007E-2</v>
      </c>
      <c r="S3794">
        <f t="shared" si="535"/>
        <v>-1.63561543767754E-3</v>
      </c>
      <c r="T3794">
        <f>IF(ROW($E3794)&lt;=MAX(VALUE(LEFT(Q$1,FIND("-",Q$1,1)-1)),VALUE(LEFT(R$1,FIND("-",R$1,1)-1)))+VALUE(LEFT(T$1,FIND("-",T$1,1)-1))-1,0,IF(ROW($E3794)=MAX(VALUE(LEFT(Q$1,FIND("-",Q$1,1)-1)),VALUE(LEFT(R$1,FIND("-",R$1,1)-1)))+VALUE(LEFT(T$1,FIND("-",T$1,1)-1)),AVERAGE(INDEX($S:$S,ROW(S3794)-VALUE(LEFT(T$1,FIND("-",T$1,1)-1))+1):S3794),($S3794*(2/(VALUE(LEFT(T$1,FIND("-",T$1,1)-1))+1)))+(T3793*(1-(2/(VALUE(LEFT(T$1,FIND("-",T$1,1)-1))+1))))))</f>
        <v>-1.5459649030124564E-3</v>
      </c>
      <c r="V3794">
        <f t="shared" si="536"/>
        <v>0</v>
      </c>
      <c r="W3794">
        <f>IF(ROW($E3794)&lt;=VALUE(LEFT(W$1,FIND("-",W$1,1)-1))+1,0,IF(ROW($E3793)=VALUE(LEFT(W$1,FIND("-",W$1,1)-1))+1,100-100/(1+ABS((SUMIF(INDEX($V:$V,ROW($V3794)-VALUE(LEFT(W$1,FIND("-",W$1,1)-1))+1):$V3794,"&gt;0",INDEX($V:$V,ROW($V3794)-VALUE(LEFT(W$1,FIND("-",W$1,1)-1))+1):$V3794)/COUNTIF(INDEX($V:$V,ROW($V3794)-VALUE(LEFT(W$1,FIND("-",W$1,1)-1))+1):$V3794,"&gt;0"))/(SUMIF(INDEX($V:$V,ROW($V3794)-VALUE(LEFT(W$1,FIND("-",W$1,1)-1))+1):$V3794,"&lt;0",INDEX($V:$V,ROW($V3794)-VALUE(LEFT(W$1,FIND("-",W$1,1)-1))+1):$V3794)/COUNTIF(INDEX($V:$V,ROW($V3794)-VALUE(LEFT(W$1,FIND("-",W$1,1)-1))+1):$V3794,"&lt;0")))),100-100/(1+ABS((SUMIF(INDEX($V:$V,ROW($V3794)-VALUE(LEFT(W$1,FIND("-",W$1,1)-1))+1):$V3794,"&gt;0",INDEX($V:$V,ROW($V3794)-VALUE(LEFT(W$1,FIND("-",W$1,1)-1))+1):$V3794)/VALUE(LEFT(W$1,FIND("-",W$1,1)-1)))/(SUMIF(INDEX($V:$V,ROW($V3794)-VALUE(LEFT(W$1,FIND("-",W$1,1)-1))+1):$V3794,"&lt;0",INDEX($V:$V,ROW($V3794)-VALUE(LEFT(W$1,FIND("-",W$1,1)-1))+1):$V3794)/VALUE(LEFT(W$1,FIND("-",W$1,1)-1)))))))</f>
        <v>42.857142857142868</v>
      </c>
      <c r="Y3794">
        <f>IF(ROW($E3794)&lt;=VALUE(LEFT(Y$1,FIND("-",Y$1,1)-1)),0,MAX(INDEX(C:C,ROW(C3794)-VALUE(LEFT(Y$1,FIND("-",Y$1,1)-1))+1):C3794))</f>
        <v>9.5000000000000001E-2</v>
      </c>
      <c r="Z3794">
        <f>IF(ROW($E3794)&lt;=VALUE(LEFT(Z$1,FIND("-",Z$1,1)-1)),0,MIN(INDEX(D:D,ROW(D3794)-VALUE(LEFT(Z$1,FIND("-",Z$1,1)-1))+1):D3794))</f>
        <v>0.08</v>
      </c>
      <c r="AA3794">
        <f t="shared" si="540"/>
        <v>33.333333333333364</v>
      </c>
      <c r="AB3794">
        <f>IF(ROW($AA3794)&lt;=VALUE(LEFT(AA$1,FIND("-",AA$1,1)-1))+VALUE(LEFT(AB$1,FIND("-",AB$1,1)-1)-1),0,AVERAGE(INDEX($AA:$AA,ROW($AA3794)-VALUE(LEFT(AB$1,FIND("-",AB$1,1)-1))+1):$AA3794))</f>
        <v>33.333333333333364</v>
      </c>
      <c r="AC3794">
        <f>IF(ROW($AA3794)&lt;=VALUE(LEFT(AA$1,FIND("-",AA$1,1)-1))+VALUE(LEFT(AB$1,FIND("-",AB$1,1)-1)-1)+VALUE(LEFT(AC$1,FIND("-",AC$1,1)-1)-1),0,AVERAGE(INDEX($AB:$AB,ROW($AB3794)-VALUE(LEFT(AC$1,FIND("-",AC$1,1)-1))+1):$AB3794))</f>
        <v>37.037037037037067</v>
      </c>
      <c r="AE3794">
        <f t="shared" si="537"/>
        <v>351515644</v>
      </c>
      <c r="AG3794" t="str">
        <f t="shared" si="539"/>
        <v/>
      </c>
    </row>
    <row r="3795" spans="1:33" x14ac:dyDescent="0.25">
      <c r="A3795" s="6">
        <v>42648</v>
      </c>
      <c r="B3795">
        <v>8.5000000000000006E-2</v>
      </c>
      <c r="C3795">
        <v>8.5000000000000006E-2</v>
      </c>
      <c r="D3795">
        <v>8.5000000000000006E-2</v>
      </c>
      <c r="E3795">
        <v>8.5000000000000006E-2</v>
      </c>
      <c r="F3795">
        <v>8.5000000000000006E-2</v>
      </c>
      <c r="G3795">
        <v>101400</v>
      </c>
      <c r="I3795" t="str">
        <f t="shared" si="532"/>
        <v/>
      </c>
      <c r="J3795" t="str">
        <f t="shared" si="533"/>
        <v/>
      </c>
      <c r="K3795" t="str">
        <f t="shared" si="534"/>
        <v/>
      </c>
      <c r="M3795" s="11" t="str">
        <f t="shared" si="538"/>
        <v/>
      </c>
      <c r="O3795">
        <f>IF(ROW($E3795)&lt;=VALUE(LEFT(O$1,FIND("-",O$1,1)-1)),0,IF(ROW($E3795)=VALUE(LEFT(O$1,FIND("-",O$1,1)-1))+1,AVERAGE(INDEX($E:$E,ROW($E3795)-VALUE(LEFT(O$1,FIND("-",O$1,1)-1))):$E3795),($E3795*(2/(VALUE(LEFT(O$1,FIND("-",O$1,1)-1))+1)))+(O3794*(1-(2/(VALUE(LEFT(O$1,FIND("-",O$1,1)-1))+1))))))</f>
        <v>0.10197671268156053</v>
      </c>
      <c r="Q3795">
        <f>IF(ROW($E3795)&lt;=VALUE(LEFT(Q$1,FIND("-",Q$1,1)-1)),0,IF(ROW($E3795)=VALUE(LEFT(Q$1,FIND("-",Q$1,1)-1))+1,AVERAGE(INDEX($E:$E,ROW($E3795)-VALUE(LEFT(Q$1,FIND("-",Q$1,1)-1))):$E3795),($E3795*(2/(VALUE(LEFT(Q$1,FIND("-",Q$1,1)-1))+1)))+(Q3794*(1-(2/(VALUE(LEFT(Q$1,FIND("-",Q$1,1)-1))+1))))))</f>
        <v>8.694212236957663E-2</v>
      </c>
      <c r="R3795">
        <f>IF(ROW($E3795)&lt;=VALUE(LEFT(R$1,FIND("-",R$1,1)-1)),0,IF(ROW($E3795)=VALUE(LEFT(R$1,FIND("-",R$1,1)-1))+1,AVERAGE(INDEX($E:$E,ROW($E3795)-VALUE(LEFT(R$1,FIND("-",R$1,1)-1))):$E3795),($E3795*(2/(VALUE(LEFT(R$1,FIND("-",R$1,1)-1))+1)))+(R3794*(1-(2/(VALUE(LEFT(R$1,FIND("-",R$1,1)-1))+1))))))</f>
        <v>8.8639676819776858E-2</v>
      </c>
      <c r="S3795">
        <f t="shared" si="535"/>
        <v>-1.6975544502002282E-3</v>
      </c>
      <c r="T3795">
        <f>IF(ROW($E3795)&lt;=MAX(VALUE(LEFT(Q$1,FIND("-",Q$1,1)-1)),VALUE(LEFT(R$1,FIND("-",R$1,1)-1)))+VALUE(LEFT(T$1,FIND("-",T$1,1)-1))-1,0,IF(ROW($E3795)=MAX(VALUE(LEFT(Q$1,FIND("-",Q$1,1)-1)),VALUE(LEFT(R$1,FIND("-",R$1,1)-1)))+VALUE(LEFT(T$1,FIND("-",T$1,1)-1)),AVERAGE(INDEX($S:$S,ROW(S3795)-VALUE(LEFT(T$1,FIND("-",T$1,1)-1))+1):S3795),($S3795*(2/(VALUE(LEFT(T$1,FIND("-",T$1,1)-1))+1)))+(T3794*(1-(2/(VALUE(LEFT(T$1,FIND("-",T$1,1)-1))+1))))))</f>
        <v>-1.5762828124500109E-3</v>
      </c>
      <c r="V3795">
        <f t="shared" si="536"/>
        <v>0</v>
      </c>
      <c r="W3795">
        <f>IF(ROW($E3795)&lt;=VALUE(LEFT(W$1,FIND("-",W$1,1)-1))+1,0,IF(ROW($E3794)=VALUE(LEFT(W$1,FIND("-",W$1,1)-1))+1,100-100/(1+ABS((SUMIF(INDEX($V:$V,ROW($V3795)-VALUE(LEFT(W$1,FIND("-",W$1,1)-1))+1):$V3795,"&gt;0",INDEX($V:$V,ROW($V3795)-VALUE(LEFT(W$1,FIND("-",W$1,1)-1))+1):$V3795)/COUNTIF(INDEX($V:$V,ROW($V3795)-VALUE(LEFT(W$1,FIND("-",W$1,1)-1))+1):$V3795,"&gt;0"))/(SUMIF(INDEX($V:$V,ROW($V3795)-VALUE(LEFT(W$1,FIND("-",W$1,1)-1))+1):$V3795,"&lt;0",INDEX($V:$V,ROW($V3795)-VALUE(LEFT(W$1,FIND("-",W$1,1)-1))+1):$V3795)/COUNTIF(INDEX($V:$V,ROW($V3795)-VALUE(LEFT(W$1,FIND("-",W$1,1)-1))+1):$V3795,"&lt;0")))),100-100/(1+ABS((SUMIF(INDEX($V:$V,ROW($V3795)-VALUE(LEFT(W$1,FIND("-",W$1,1)-1))+1):$V3795,"&gt;0",INDEX($V:$V,ROW($V3795)-VALUE(LEFT(W$1,FIND("-",W$1,1)-1))+1):$V3795)/VALUE(LEFT(W$1,FIND("-",W$1,1)-1)))/(SUMIF(INDEX($V:$V,ROW($V3795)-VALUE(LEFT(W$1,FIND("-",W$1,1)-1))+1):$V3795,"&lt;0",INDEX($V:$V,ROW($V3795)-VALUE(LEFT(W$1,FIND("-",W$1,1)-1))+1):$V3795)/VALUE(LEFT(W$1,FIND("-",W$1,1)-1)))))))</f>
        <v>50</v>
      </c>
      <c r="Y3795">
        <f>IF(ROW($E3795)&lt;=VALUE(LEFT(Y$1,FIND("-",Y$1,1)-1)),0,MAX(INDEX(C:C,ROW(C3795)-VALUE(LEFT(Y$1,FIND("-",Y$1,1)-1))+1):C3795))</f>
        <v>9.5000000000000001E-2</v>
      </c>
      <c r="Z3795">
        <f>IF(ROW($E3795)&lt;=VALUE(LEFT(Z$1,FIND("-",Z$1,1)-1)),0,MIN(INDEX(D:D,ROW(D3795)-VALUE(LEFT(Z$1,FIND("-",Z$1,1)-1))+1):D3795))</f>
        <v>0.08</v>
      </c>
      <c r="AA3795">
        <f t="shared" si="540"/>
        <v>33.333333333333364</v>
      </c>
      <c r="AB3795">
        <f>IF(ROW($AA3795)&lt;=VALUE(LEFT(AA$1,FIND("-",AA$1,1)-1))+VALUE(LEFT(AB$1,FIND("-",AB$1,1)-1)-1),0,AVERAGE(INDEX($AA:$AA,ROW($AA3795)-VALUE(LEFT(AB$1,FIND("-",AB$1,1)-1))+1):$AA3795))</f>
        <v>33.333333333333364</v>
      </c>
      <c r="AC3795">
        <f>IF(ROW($AA3795)&lt;=VALUE(LEFT(AA$1,FIND("-",AA$1,1)-1))+VALUE(LEFT(AB$1,FIND("-",AB$1,1)-1)-1)+VALUE(LEFT(AC$1,FIND("-",AC$1,1)-1)-1),0,AVERAGE(INDEX($AB:$AB,ROW($AB3795)-VALUE(LEFT(AC$1,FIND("-",AC$1,1)-1))+1):$AB3795))</f>
        <v>33.333333333333364</v>
      </c>
      <c r="AE3795">
        <f t="shared" si="537"/>
        <v>351515644</v>
      </c>
      <c r="AG3795" t="str">
        <f t="shared" si="539"/>
        <v/>
      </c>
    </row>
    <row r="3796" spans="1:33" x14ac:dyDescent="0.25">
      <c r="A3796" s="6">
        <v>42649</v>
      </c>
      <c r="B3796">
        <v>8.5000000000000006E-2</v>
      </c>
      <c r="C3796">
        <v>0.09</v>
      </c>
      <c r="D3796">
        <v>8.5000000000000006E-2</v>
      </c>
      <c r="E3796">
        <v>0.09</v>
      </c>
      <c r="F3796">
        <v>0.09</v>
      </c>
      <c r="G3796">
        <v>135700</v>
      </c>
      <c r="I3796" t="str">
        <f t="shared" si="532"/>
        <v>Bullish</v>
      </c>
      <c r="J3796" t="str">
        <f t="shared" si="533"/>
        <v/>
      </c>
      <c r="K3796" t="str">
        <f t="shared" si="534"/>
        <v/>
      </c>
      <c r="M3796" s="11" t="str">
        <f t="shared" si="538"/>
        <v/>
      </c>
      <c r="O3796">
        <f>IF(ROW($E3796)&lt;=VALUE(LEFT(O$1,FIND("-",O$1,1)-1)),0,IF(ROW($E3796)=VALUE(LEFT(O$1,FIND("-",O$1,1)-1))+1,AVERAGE(INDEX($E:$E,ROW($E3796)-VALUE(LEFT(O$1,FIND("-",O$1,1)-1))):$E3796),($E3796*(2/(VALUE(LEFT(O$1,FIND("-",O$1,1)-1))+1)))+(O3795*(1-(2/(VALUE(LEFT(O$1,FIND("-",O$1,1)-1))+1))))))</f>
        <v>0.10185754141109725</v>
      </c>
      <c r="Q3796">
        <f>IF(ROW($E3796)&lt;=VALUE(LEFT(Q$1,FIND("-",Q$1,1)-1)),0,IF(ROW($E3796)=VALUE(LEFT(Q$1,FIND("-",Q$1,1)-1))+1,AVERAGE(INDEX($E:$E,ROW($E3796)-VALUE(LEFT(Q$1,FIND("-",Q$1,1)-1))):$E3796),($E3796*(2/(VALUE(LEFT(Q$1,FIND("-",Q$1,1)-1))+1)))+(Q3795*(1-(2/(VALUE(LEFT(Q$1,FIND("-",Q$1,1)-1))+1))))))</f>
        <v>8.7412565081949445E-2</v>
      </c>
      <c r="R3796">
        <f>IF(ROW($E3796)&lt;=VALUE(LEFT(R$1,FIND("-",R$1,1)-1)),0,IF(ROW($E3796)=VALUE(LEFT(R$1,FIND("-",R$1,1)-1))+1,AVERAGE(INDEX($E:$E,ROW($E3796)-VALUE(LEFT(R$1,FIND("-",R$1,1)-1))):$E3796),($E3796*(2/(VALUE(LEFT(R$1,FIND("-",R$1,1)-1))+1)))+(R3795*(1-(2/(VALUE(LEFT(R$1,FIND("-",R$1,1)-1))+1))))))</f>
        <v>8.874044149979339E-2</v>
      </c>
      <c r="S3796">
        <f t="shared" si="535"/>
        <v>-1.3278764178439456E-3</v>
      </c>
      <c r="T3796">
        <f>IF(ROW($E3796)&lt;=MAX(VALUE(LEFT(Q$1,FIND("-",Q$1,1)-1)),VALUE(LEFT(R$1,FIND("-",R$1,1)-1)))+VALUE(LEFT(T$1,FIND("-",T$1,1)-1))-1,0,IF(ROW($E3796)=MAX(VALUE(LEFT(Q$1,FIND("-",Q$1,1)-1)),VALUE(LEFT(R$1,FIND("-",R$1,1)-1)))+VALUE(LEFT(T$1,FIND("-",T$1,1)-1)),AVERAGE(INDEX($S:$S,ROW(S3796)-VALUE(LEFT(T$1,FIND("-",T$1,1)-1))+1):S3796),($S3796*(2/(VALUE(LEFT(T$1,FIND("-",T$1,1)-1))+1)))+(T3795*(1-(2/(VALUE(LEFT(T$1,FIND("-",T$1,1)-1))+1))))))</f>
        <v>-1.526601533528798E-3</v>
      </c>
      <c r="V3796">
        <f t="shared" si="536"/>
        <v>4.9999999999999906E-3</v>
      </c>
      <c r="W3796">
        <f>IF(ROW($E3796)&lt;=VALUE(LEFT(W$1,FIND("-",W$1,1)-1))+1,0,IF(ROW($E3795)=VALUE(LEFT(W$1,FIND("-",W$1,1)-1))+1,100-100/(1+ABS((SUMIF(INDEX($V:$V,ROW($V3796)-VALUE(LEFT(W$1,FIND("-",W$1,1)-1))+1):$V3796,"&gt;0",INDEX($V:$V,ROW($V3796)-VALUE(LEFT(W$1,FIND("-",W$1,1)-1))+1):$V3796)/COUNTIF(INDEX($V:$V,ROW($V3796)-VALUE(LEFT(W$1,FIND("-",W$1,1)-1))+1):$V3796,"&gt;0"))/(SUMIF(INDEX($V:$V,ROW($V3796)-VALUE(LEFT(W$1,FIND("-",W$1,1)-1))+1):$V3796,"&lt;0",INDEX($V:$V,ROW($V3796)-VALUE(LEFT(W$1,FIND("-",W$1,1)-1))+1):$V3796)/COUNTIF(INDEX($V:$V,ROW($V3796)-VALUE(LEFT(W$1,FIND("-",W$1,1)-1))+1):$V3796,"&lt;0")))),100-100/(1+ABS((SUMIF(INDEX($V:$V,ROW($V3796)-VALUE(LEFT(W$1,FIND("-",W$1,1)-1))+1):$V3796,"&gt;0",INDEX($V:$V,ROW($V3796)-VALUE(LEFT(W$1,FIND("-",W$1,1)-1))+1):$V3796)/VALUE(LEFT(W$1,FIND("-",W$1,1)-1)))/(SUMIF(INDEX($V:$V,ROW($V3796)-VALUE(LEFT(W$1,FIND("-",W$1,1)-1))+1):$V3796,"&lt;0",INDEX($V:$V,ROW($V3796)-VALUE(LEFT(W$1,FIND("-",W$1,1)-1))+1):$V3796)/VALUE(LEFT(W$1,FIND("-",W$1,1)-1)))))))</f>
        <v>57.142857142857132</v>
      </c>
      <c r="Y3796">
        <f>IF(ROW($E3796)&lt;=VALUE(LEFT(Y$1,FIND("-",Y$1,1)-1)),0,MAX(INDEX(C:C,ROW(C3796)-VALUE(LEFT(Y$1,FIND("-",Y$1,1)-1))+1):C3796))</f>
        <v>9.5000000000000001E-2</v>
      </c>
      <c r="Z3796">
        <f>IF(ROW($E3796)&lt;=VALUE(LEFT(Z$1,FIND("-",Z$1,1)-1)),0,MIN(INDEX(D:D,ROW(D3796)-VALUE(LEFT(Z$1,FIND("-",Z$1,1)-1))+1):D3796))</f>
        <v>0.08</v>
      </c>
      <c r="AA3796">
        <f t="shared" si="540"/>
        <v>66.666666666666643</v>
      </c>
      <c r="AB3796">
        <f>IF(ROW($AA3796)&lt;=VALUE(LEFT(AA$1,FIND("-",AA$1,1)-1))+VALUE(LEFT(AB$1,FIND("-",AB$1,1)-1)-1),0,AVERAGE(INDEX($AA:$AA,ROW($AA3796)-VALUE(LEFT(AB$1,FIND("-",AB$1,1)-1))+1):$AA3796))</f>
        <v>44.444444444444457</v>
      </c>
      <c r="AC3796">
        <f>IF(ROW($AA3796)&lt;=VALUE(LEFT(AA$1,FIND("-",AA$1,1)-1))+VALUE(LEFT(AB$1,FIND("-",AB$1,1)-1)-1)+VALUE(LEFT(AC$1,FIND("-",AC$1,1)-1)-1),0,AVERAGE(INDEX($AB:$AB,ROW($AB3796)-VALUE(LEFT(AC$1,FIND("-",AC$1,1)-1))+1):$AB3796))</f>
        <v>37.037037037037059</v>
      </c>
      <c r="AE3796">
        <f t="shared" si="537"/>
        <v>351651344</v>
      </c>
      <c r="AG3796" t="str">
        <f t="shared" si="539"/>
        <v/>
      </c>
    </row>
    <row r="3797" spans="1:33" x14ac:dyDescent="0.25">
      <c r="A3797" s="6">
        <v>42650</v>
      </c>
      <c r="B3797">
        <v>0.09</v>
      </c>
      <c r="C3797">
        <v>0.09</v>
      </c>
      <c r="D3797">
        <v>0.09</v>
      </c>
      <c r="E3797">
        <v>0.09</v>
      </c>
      <c r="F3797">
        <v>0.09</v>
      </c>
      <c r="G3797">
        <v>0</v>
      </c>
      <c r="I3797" t="str">
        <f t="shared" si="532"/>
        <v/>
      </c>
      <c r="J3797" t="str">
        <f t="shared" si="533"/>
        <v/>
      </c>
      <c r="K3797" t="str">
        <f t="shared" si="534"/>
        <v/>
      </c>
      <c r="M3797" s="11" t="str">
        <f t="shared" si="538"/>
        <v/>
      </c>
      <c r="O3797">
        <f>IF(ROW($E3797)&lt;=VALUE(LEFT(O$1,FIND("-",O$1,1)-1)),0,IF(ROW($E3797)=VALUE(LEFT(O$1,FIND("-",O$1,1)-1))+1,AVERAGE(INDEX($E:$E,ROW($E3797)-VALUE(LEFT(O$1,FIND("-",O$1,1)-1))):$E3797),($E3797*(2/(VALUE(LEFT(O$1,FIND("-",O$1,1)-1))+1)))+(O3796*(1-(2/(VALUE(LEFT(O$1,FIND("-",O$1,1)-1))+1))))))</f>
        <v>0.10173955592441968</v>
      </c>
      <c r="Q3797">
        <f>IF(ROW($E3797)&lt;=VALUE(LEFT(Q$1,FIND("-",Q$1,1)-1)),0,IF(ROW($E3797)=VALUE(LEFT(Q$1,FIND("-",Q$1,1)-1))+1,AVERAGE(INDEX($E:$E,ROW($E3797)-VALUE(LEFT(Q$1,FIND("-",Q$1,1)-1))):$E3797),($E3797*(2/(VALUE(LEFT(Q$1,FIND("-",Q$1,1)-1))+1)))+(Q3796*(1-(2/(VALUE(LEFT(Q$1,FIND("-",Q$1,1)-1))+1))))))</f>
        <v>8.7810631992418758E-2</v>
      </c>
      <c r="R3797">
        <f>IF(ROW($E3797)&lt;=VALUE(LEFT(R$1,FIND("-",R$1,1)-1)),0,IF(ROW($E3797)=VALUE(LEFT(R$1,FIND("-",R$1,1)-1))+1,AVERAGE(INDEX($E:$E,ROW($E3797)-VALUE(LEFT(R$1,FIND("-",R$1,1)-1))):$E3797),($E3797*(2/(VALUE(LEFT(R$1,FIND("-",R$1,1)-1))+1)))+(R3796*(1-(2/(VALUE(LEFT(R$1,FIND("-",R$1,1)-1))+1))))))</f>
        <v>8.8833742129438328E-2</v>
      </c>
      <c r="S3797">
        <f t="shared" si="535"/>
        <v>-1.02311013701957E-3</v>
      </c>
      <c r="T3797">
        <f>IF(ROW($E3797)&lt;=MAX(VALUE(LEFT(Q$1,FIND("-",Q$1,1)-1)),VALUE(LEFT(R$1,FIND("-",R$1,1)-1)))+VALUE(LEFT(T$1,FIND("-",T$1,1)-1))-1,0,IF(ROW($E3797)=MAX(VALUE(LEFT(Q$1,FIND("-",Q$1,1)-1)),VALUE(LEFT(R$1,FIND("-",R$1,1)-1)))+VALUE(LEFT(T$1,FIND("-",T$1,1)-1)),AVERAGE(INDEX($S:$S,ROW(S3797)-VALUE(LEFT(T$1,FIND("-",T$1,1)-1))+1):S3797),($S3797*(2/(VALUE(LEFT(T$1,FIND("-",T$1,1)-1))+1)))+(T3796*(1-(2/(VALUE(LEFT(T$1,FIND("-",T$1,1)-1))+1))))))</f>
        <v>-1.4259032542269525E-3</v>
      </c>
      <c r="V3797">
        <f t="shared" si="536"/>
        <v>0</v>
      </c>
      <c r="W3797">
        <f>IF(ROW($E3797)&lt;=VALUE(LEFT(W$1,FIND("-",W$1,1)-1))+1,0,IF(ROW($E3796)=VALUE(LEFT(W$1,FIND("-",W$1,1)-1))+1,100-100/(1+ABS((SUMIF(INDEX($V:$V,ROW($V3797)-VALUE(LEFT(W$1,FIND("-",W$1,1)-1))+1):$V3797,"&gt;0",INDEX($V:$V,ROW($V3797)-VALUE(LEFT(W$1,FIND("-",W$1,1)-1))+1):$V3797)/COUNTIF(INDEX($V:$V,ROW($V3797)-VALUE(LEFT(W$1,FIND("-",W$1,1)-1))+1):$V3797,"&gt;0"))/(SUMIF(INDEX($V:$V,ROW($V3797)-VALUE(LEFT(W$1,FIND("-",W$1,1)-1))+1):$V3797,"&lt;0",INDEX($V:$V,ROW($V3797)-VALUE(LEFT(W$1,FIND("-",W$1,1)-1))+1):$V3797)/COUNTIF(INDEX($V:$V,ROW($V3797)-VALUE(LEFT(W$1,FIND("-",W$1,1)-1))+1):$V3797,"&lt;0")))),100-100/(1+ABS((SUMIF(INDEX($V:$V,ROW($V3797)-VALUE(LEFT(W$1,FIND("-",W$1,1)-1))+1):$V3797,"&gt;0",INDEX($V:$V,ROW($V3797)-VALUE(LEFT(W$1,FIND("-",W$1,1)-1))+1):$V3797)/VALUE(LEFT(W$1,FIND("-",W$1,1)-1)))/(SUMIF(INDEX($V:$V,ROW($V3797)-VALUE(LEFT(W$1,FIND("-",W$1,1)-1))+1):$V3797,"&lt;0",INDEX($V:$V,ROW($V3797)-VALUE(LEFT(W$1,FIND("-",W$1,1)-1))+1):$V3797)/VALUE(LEFT(W$1,FIND("-",W$1,1)-1)))))))</f>
        <v>66.666666666666657</v>
      </c>
      <c r="Y3797">
        <f>IF(ROW($E3797)&lt;=VALUE(LEFT(Y$1,FIND("-",Y$1,1)-1)),0,MAX(INDEX(C:C,ROW(C3797)-VALUE(LEFT(Y$1,FIND("-",Y$1,1)-1))+1):C3797))</f>
        <v>9.5000000000000001E-2</v>
      </c>
      <c r="Z3797">
        <f>IF(ROW($E3797)&lt;=VALUE(LEFT(Z$1,FIND("-",Z$1,1)-1)),0,MIN(INDEX(D:D,ROW(D3797)-VALUE(LEFT(Z$1,FIND("-",Z$1,1)-1))+1):D3797))</f>
        <v>8.5000000000000006E-2</v>
      </c>
      <c r="AA3797">
        <f t="shared" si="540"/>
        <v>49.999999999999936</v>
      </c>
      <c r="AB3797">
        <f>IF(ROW($AA3797)&lt;=VALUE(LEFT(AA$1,FIND("-",AA$1,1)-1))+VALUE(LEFT(AB$1,FIND("-",AB$1,1)-1)-1),0,AVERAGE(INDEX($AA:$AA,ROW($AA3797)-VALUE(LEFT(AB$1,FIND("-",AB$1,1)-1))+1):$AA3797))</f>
        <v>49.999999999999979</v>
      </c>
      <c r="AC3797">
        <f>IF(ROW($AA3797)&lt;=VALUE(LEFT(AA$1,FIND("-",AA$1,1)-1))+VALUE(LEFT(AB$1,FIND("-",AB$1,1)-1)-1)+VALUE(LEFT(AC$1,FIND("-",AC$1,1)-1)-1),0,AVERAGE(INDEX($AB:$AB,ROW($AB3797)-VALUE(LEFT(AC$1,FIND("-",AC$1,1)-1))+1):$AB3797))</f>
        <v>42.592592592592602</v>
      </c>
      <c r="AE3797">
        <f t="shared" si="537"/>
        <v>351651344</v>
      </c>
      <c r="AG3797" t="str">
        <f t="shared" si="539"/>
        <v/>
      </c>
    </row>
    <row r="3798" spans="1:33" x14ac:dyDescent="0.25">
      <c r="A3798" s="6">
        <v>42653</v>
      </c>
      <c r="B3798">
        <v>0.08</v>
      </c>
      <c r="C3798">
        <v>0.08</v>
      </c>
      <c r="D3798">
        <v>0.08</v>
      </c>
      <c r="E3798">
        <v>0.08</v>
      </c>
      <c r="F3798">
        <v>0.08</v>
      </c>
      <c r="G3798">
        <v>57600</v>
      </c>
      <c r="I3798" t="str">
        <f t="shared" si="532"/>
        <v>Bearish</v>
      </c>
      <c r="J3798" t="str">
        <f t="shared" si="533"/>
        <v/>
      </c>
      <c r="K3798" t="str">
        <f t="shared" si="534"/>
        <v/>
      </c>
      <c r="M3798" s="11" t="str">
        <f t="shared" si="538"/>
        <v/>
      </c>
      <c r="O3798">
        <f>IF(ROW($E3798)&lt;=VALUE(LEFT(O$1,FIND("-",O$1,1)-1)),0,IF(ROW($E3798)=VALUE(LEFT(O$1,FIND("-",O$1,1)-1))+1,AVERAGE(INDEX($E:$E,ROW($E3798)-VALUE(LEFT(O$1,FIND("-",O$1,1)-1))):$E3798),($E3798*(2/(VALUE(LEFT(O$1,FIND("-",O$1,1)-1))+1)))+(O3797*(1-(2/(VALUE(LEFT(O$1,FIND("-",O$1,1)-1))+1))))))</f>
        <v>0.10152324193512198</v>
      </c>
      <c r="Q3798">
        <f>IF(ROW($E3798)&lt;=VALUE(LEFT(Q$1,FIND("-",Q$1,1)-1)),0,IF(ROW($E3798)=VALUE(LEFT(Q$1,FIND("-",Q$1,1)-1))+1,AVERAGE(INDEX($E:$E,ROW($E3798)-VALUE(LEFT(Q$1,FIND("-",Q$1,1)-1))):$E3798),($E3798*(2/(VALUE(LEFT(Q$1,FIND("-",Q$1,1)-1))+1)))+(Q3797*(1-(2/(VALUE(LEFT(Q$1,FIND("-",Q$1,1)-1))+1))))))</f>
        <v>8.6608996301277413E-2</v>
      </c>
      <c r="R3798">
        <f>IF(ROW($E3798)&lt;=VALUE(LEFT(R$1,FIND("-",R$1,1)-1)),0,IF(ROW($E3798)=VALUE(LEFT(R$1,FIND("-",R$1,1)-1))+1,AVERAGE(INDEX($E:$E,ROW($E3798)-VALUE(LEFT(R$1,FIND("-",R$1,1)-1))):$E3798),($E3798*(2/(VALUE(LEFT(R$1,FIND("-",R$1,1)-1))+1)))+(R3797*(1-(2/(VALUE(LEFT(R$1,FIND("-",R$1,1)-1))+1))))))</f>
        <v>8.8179390860591053E-2</v>
      </c>
      <c r="S3798">
        <f t="shared" si="535"/>
        <v>-1.5703945593136398E-3</v>
      </c>
      <c r="T3798">
        <f>IF(ROW($E3798)&lt;=MAX(VALUE(LEFT(Q$1,FIND("-",Q$1,1)-1)),VALUE(LEFT(R$1,FIND("-",R$1,1)-1)))+VALUE(LEFT(T$1,FIND("-",T$1,1)-1))-1,0,IF(ROW($E3798)=MAX(VALUE(LEFT(Q$1,FIND("-",Q$1,1)-1)),VALUE(LEFT(R$1,FIND("-",R$1,1)-1)))+VALUE(LEFT(T$1,FIND("-",T$1,1)-1)),AVERAGE(INDEX($S:$S,ROW(S3798)-VALUE(LEFT(T$1,FIND("-",T$1,1)-1))+1):S3798),($S3798*(2/(VALUE(LEFT(T$1,FIND("-",T$1,1)-1))+1)))+(T3797*(1-(2/(VALUE(LEFT(T$1,FIND("-",T$1,1)-1))+1))))))</f>
        <v>-1.4548015152442899E-3</v>
      </c>
      <c r="V3798">
        <f t="shared" si="536"/>
        <v>-9.999999999999995E-3</v>
      </c>
      <c r="W3798">
        <f>IF(ROW($E3798)&lt;=VALUE(LEFT(W$1,FIND("-",W$1,1)-1))+1,0,IF(ROW($E3797)=VALUE(LEFT(W$1,FIND("-",W$1,1)-1))+1,100-100/(1+ABS((SUMIF(INDEX($V:$V,ROW($V3798)-VALUE(LEFT(W$1,FIND("-",W$1,1)-1))+1):$V3798,"&gt;0",INDEX($V:$V,ROW($V3798)-VALUE(LEFT(W$1,FIND("-",W$1,1)-1))+1):$V3798)/COUNTIF(INDEX($V:$V,ROW($V3798)-VALUE(LEFT(W$1,FIND("-",W$1,1)-1))+1):$V3798,"&gt;0"))/(SUMIF(INDEX($V:$V,ROW($V3798)-VALUE(LEFT(W$1,FIND("-",W$1,1)-1))+1):$V3798,"&lt;0",INDEX($V:$V,ROW($V3798)-VALUE(LEFT(W$1,FIND("-",W$1,1)-1))+1):$V3798)/COUNTIF(INDEX($V:$V,ROW($V3798)-VALUE(LEFT(W$1,FIND("-",W$1,1)-1))+1):$V3798,"&lt;0")))),100-100/(1+ABS((SUMIF(INDEX($V:$V,ROW($V3798)-VALUE(LEFT(W$1,FIND("-",W$1,1)-1))+1):$V3798,"&gt;0",INDEX($V:$V,ROW($V3798)-VALUE(LEFT(W$1,FIND("-",W$1,1)-1))+1):$V3798)/VALUE(LEFT(W$1,FIND("-",W$1,1)-1)))/(SUMIF(INDEX($V:$V,ROW($V3798)-VALUE(LEFT(W$1,FIND("-",W$1,1)-1))+1):$V3798,"&lt;0",INDEX($V:$V,ROW($V3798)-VALUE(LEFT(W$1,FIND("-",W$1,1)-1))+1):$V3798)/VALUE(LEFT(W$1,FIND("-",W$1,1)-1)))))))</f>
        <v>33.333333333333329</v>
      </c>
      <c r="Y3798">
        <f>IF(ROW($E3798)&lt;=VALUE(LEFT(Y$1,FIND("-",Y$1,1)-1)),0,MAX(INDEX(C:C,ROW(C3798)-VALUE(LEFT(Y$1,FIND("-",Y$1,1)-1))+1):C3798))</f>
        <v>9.5000000000000001E-2</v>
      </c>
      <c r="Z3798">
        <f>IF(ROW($E3798)&lt;=VALUE(LEFT(Z$1,FIND("-",Z$1,1)-1)),0,MIN(INDEX(D:D,ROW(D3798)-VALUE(LEFT(Z$1,FIND("-",Z$1,1)-1))+1):D3798))</f>
        <v>0.08</v>
      </c>
      <c r="AA3798">
        <f t="shared" si="540"/>
        <v>0</v>
      </c>
      <c r="AB3798">
        <f>IF(ROW($AA3798)&lt;=VALUE(LEFT(AA$1,FIND("-",AA$1,1)-1))+VALUE(LEFT(AB$1,FIND("-",AB$1,1)-1)-1),0,AVERAGE(INDEX($AA:$AA,ROW($AA3798)-VALUE(LEFT(AB$1,FIND("-",AB$1,1)-1))+1):$AA3798))</f>
        <v>38.888888888888857</v>
      </c>
      <c r="AC3798">
        <f>IF(ROW($AA3798)&lt;=VALUE(LEFT(AA$1,FIND("-",AA$1,1)-1))+VALUE(LEFT(AB$1,FIND("-",AB$1,1)-1)-1)+VALUE(LEFT(AC$1,FIND("-",AC$1,1)-1)-1),0,AVERAGE(INDEX($AB:$AB,ROW($AB3798)-VALUE(LEFT(AC$1,FIND("-",AC$1,1)-1))+1):$AB3798))</f>
        <v>44.444444444444429</v>
      </c>
      <c r="AE3798">
        <f t="shared" si="537"/>
        <v>351593744</v>
      </c>
      <c r="AG3798" t="str">
        <f t="shared" si="539"/>
        <v/>
      </c>
    </row>
    <row r="3799" spans="1:33" x14ac:dyDescent="0.25">
      <c r="A3799" s="6">
        <v>42654</v>
      </c>
      <c r="B3799">
        <v>0.08</v>
      </c>
      <c r="C3799">
        <v>0.08</v>
      </c>
      <c r="D3799">
        <v>0.08</v>
      </c>
      <c r="E3799">
        <v>0.08</v>
      </c>
      <c r="F3799">
        <v>0.08</v>
      </c>
      <c r="G3799">
        <v>0</v>
      </c>
      <c r="I3799" t="str">
        <f t="shared" si="532"/>
        <v/>
      </c>
      <c r="J3799" t="str">
        <f t="shared" si="533"/>
        <v/>
      </c>
      <c r="K3799" t="str">
        <f t="shared" si="534"/>
        <v/>
      </c>
      <c r="M3799" s="11" t="str">
        <f t="shared" si="538"/>
        <v/>
      </c>
      <c r="O3799">
        <f>IF(ROW($E3799)&lt;=VALUE(LEFT(O$1,FIND("-",O$1,1)-1)),0,IF(ROW($E3799)=VALUE(LEFT(O$1,FIND("-",O$1,1)-1))+1,AVERAGE(INDEX($E:$E,ROW($E3799)-VALUE(LEFT(O$1,FIND("-",O$1,1)-1))):$E3799),($E3799*(2/(VALUE(LEFT(O$1,FIND("-",O$1,1)-1))+1)))+(O3798*(1-(2/(VALUE(LEFT(O$1,FIND("-",O$1,1)-1))+1))))))</f>
        <v>0.10130908032382724</v>
      </c>
      <c r="Q3799">
        <f>IF(ROW($E3799)&lt;=VALUE(LEFT(Q$1,FIND("-",Q$1,1)-1)),0,IF(ROW($E3799)=VALUE(LEFT(Q$1,FIND("-",Q$1,1)-1))+1,AVERAGE(INDEX($E:$E,ROW($E3799)-VALUE(LEFT(Q$1,FIND("-",Q$1,1)-1))):$E3799),($E3799*(2/(VALUE(LEFT(Q$1,FIND("-",Q$1,1)-1))+1)))+(Q3798*(1-(2/(VALUE(LEFT(Q$1,FIND("-",Q$1,1)-1))+1))))))</f>
        <v>8.5592227639542426E-2</v>
      </c>
      <c r="R3799">
        <f>IF(ROW($E3799)&lt;=VALUE(LEFT(R$1,FIND("-",R$1,1)-1)),0,IF(ROW($E3799)=VALUE(LEFT(R$1,FIND("-",R$1,1)-1))+1,AVERAGE(INDEX($E:$E,ROW($E3799)-VALUE(LEFT(R$1,FIND("-",R$1,1)-1))):$E3799),($E3799*(2/(VALUE(LEFT(R$1,FIND("-",R$1,1)-1))+1)))+(R3798*(1-(2/(VALUE(LEFT(R$1,FIND("-",R$1,1)-1))+1))))))</f>
        <v>8.7573510056102838E-2</v>
      </c>
      <c r="S3799">
        <f t="shared" si="535"/>
        <v>-1.981282416560412E-3</v>
      </c>
      <c r="T3799">
        <f>IF(ROW($E3799)&lt;=MAX(VALUE(LEFT(Q$1,FIND("-",Q$1,1)-1)),VALUE(LEFT(R$1,FIND("-",R$1,1)-1)))+VALUE(LEFT(T$1,FIND("-",T$1,1)-1))-1,0,IF(ROW($E3799)=MAX(VALUE(LEFT(Q$1,FIND("-",Q$1,1)-1)),VALUE(LEFT(R$1,FIND("-",R$1,1)-1)))+VALUE(LEFT(T$1,FIND("-",T$1,1)-1)),AVERAGE(INDEX($S:$S,ROW(S3799)-VALUE(LEFT(T$1,FIND("-",T$1,1)-1))+1):S3799),($S3799*(2/(VALUE(LEFT(T$1,FIND("-",T$1,1)-1))+1)))+(T3798*(1-(2/(VALUE(LEFT(T$1,FIND("-",T$1,1)-1))+1))))))</f>
        <v>-1.5600976955075143E-3</v>
      </c>
      <c r="V3799">
        <f t="shared" si="536"/>
        <v>0</v>
      </c>
      <c r="W3799">
        <f>IF(ROW($E3799)&lt;=VALUE(LEFT(W$1,FIND("-",W$1,1)-1))+1,0,IF(ROW($E3798)=VALUE(LEFT(W$1,FIND("-",W$1,1)-1))+1,100-100/(1+ABS((SUMIF(INDEX($V:$V,ROW($V3799)-VALUE(LEFT(W$1,FIND("-",W$1,1)-1))+1):$V3799,"&gt;0",INDEX($V:$V,ROW($V3799)-VALUE(LEFT(W$1,FIND("-",W$1,1)-1))+1):$V3799)/COUNTIF(INDEX($V:$V,ROW($V3799)-VALUE(LEFT(W$1,FIND("-",W$1,1)-1))+1):$V3799,"&gt;0"))/(SUMIF(INDEX($V:$V,ROW($V3799)-VALUE(LEFT(W$1,FIND("-",W$1,1)-1))+1):$V3799,"&lt;0",INDEX($V:$V,ROW($V3799)-VALUE(LEFT(W$1,FIND("-",W$1,1)-1))+1):$V3799)/COUNTIF(INDEX($V:$V,ROW($V3799)-VALUE(LEFT(W$1,FIND("-",W$1,1)-1))+1):$V3799,"&lt;0")))),100-100/(1+ABS((SUMIF(INDEX($V:$V,ROW($V3799)-VALUE(LEFT(W$1,FIND("-",W$1,1)-1))+1):$V3799,"&gt;0",INDEX($V:$V,ROW($V3799)-VALUE(LEFT(W$1,FIND("-",W$1,1)-1))+1):$V3799)/VALUE(LEFT(W$1,FIND("-",W$1,1)-1)))/(SUMIF(INDEX($V:$V,ROW($V3799)-VALUE(LEFT(W$1,FIND("-",W$1,1)-1))+1):$V3799,"&lt;0",INDEX($V:$V,ROW($V3799)-VALUE(LEFT(W$1,FIND("-",W$1,1)-1))+1):$V3799)/VALUE(LEFT(W$1,FIND("-",W$1,1)-1)))))))</f>
        <v>33.333333333333329</v>
      </c>
      <c r="Y3799">
        <f>IF(ROW($E3799)&lt;=VALUE(LEFT(Y$1,FIND("-",Y$1,1)-1)),0,MAX(INDEX(C:C,ROW(C3799)-VALUE(LEFT(Y$1,FIND("-",Y$1,1)-1))+1):C3799))</f>
        <v>9.5000000000000001E-2</v>
      </c>
      <c r="Z3799">
        <f>IF(ROW($E3799)&lt;=VALUE(LEFT(Z$1,FIND("-",Z$1,1)-1)),0,MIN(INDEX(D:D,ROW(D3799)-VALUE(LEFT(Z$1,FIND("-",Z$1,1)-1))+1):D3799))</f>
        <v>0.08</v>
      </c>
      <c r="AA3799">
        <f t="shared" si="540"/>
        <v>0</v>
      </c>
      <c r="AB3799">
        <f>IF(ROW($AA3799)&lt;=VALUE(LEFT(AA$1,FIND("-",AA$1,1)-1))+VALUE(LEFT(AB$1,FIND("-",AB$1,1)-1)-1),0,AVERAGE(INDEX($AA:$AA,ROW($AA3799)-VALUE(LEFT(AB$1,FIND("-",AB$1,1)-1))+1):$AA3799))</f>
        <v>16.666666666666647</v>
      </c>
      <c r="AC3799">
        <f>IF(ROW($AA3799)&lt;=VALUE(LEFT(AA$1,FIND("-",AA$1,1)-1))+VALUE(LEFT(AB$1,FIND("-",AB$1,1)-1)-1)+VALUE(LEFT(AC$1,FIND("-",AC$1,1)-1)-1),0,AVERAGE(INDEX($AB:$AB,ROW($AB3799)-VALUE(LEFT(AC$1,FIND("-",AC$1,1)-1))+1):$AB3799))</f>
        <v>35.185185185185155</v>
      </c>
      <c r="AE3799">
        <f t="shared" si="537"/>
        <v>351593744</v>
      </c>
      <c r="AG3799" t="str">
        <f t="shared" si="539"/>
        <v/>
      </c>
    </row>
    <row r="3800" spans="1:33" x14ac:dyDescent="0.25">
      <c r="A3800" s="6">
        <v>42655</v>
      </c>
      <c r="B3800">
        <v>0.08</v>
      </c>
      <c r="C3800">
        <v>0.08</v>
      </c>
      <c r="D3800">
        <v>0.08</v>
      </c>
      <c r="E3800">
        <v>0.08</v>
      </c>
      <c r="F3800">
        <v>0.08</v>
      </c>
      <c r="G3800">
        <v>40000</v>
      </c>
      <c r="I3800" t="str">
        <f t="shared" si="532"/>
        <v/>
      </c>
      <c r="J3800" t="str">
        <f t="shared" si="533"/>
        <v/>
      </c>
      <c r="K3800" t="str">
        <f t="shared" si="534"/>
        <v>Oversold Above %D</v>
      </c>
      <c r="M3800" s="11" t="str">
        <f t="shared" si="538"/>
        <v/>
      </c>
      <c r="O3800">
        <f>IF(ROW($E3800)&lt;=VALUE(LEFT(O$1,FIND("-",O$1,1)-1)),0,IF(ROW($E3800)=VALUE(LEFT(O$1,FIND("-",O$1,1)-1))+1,AVERAGE(INDEX($E:$E,ROW($E3800)-VALUE(LEFT(O$1,FIND("-",O$1,1)-1))):$E3800),($E3800*(2/(VALUE(LEFT(O$1,FIND("-",O$1,1)-1))+1)))+(O3799*(1-(2/(VALUE(LEFT(O$1,FIND("-",O$1,1)-1))+1))))))</f>
        <v>0.10109704967383892</v>
      </c>
      <c r="Q3800">
        <f>IF(ROW($E3800)&lt;=VALUE(LEFT(Q$1,FIND("-",Q$1,1)-1)),0,IF(ROW($E3800)=VALUE(LEFT(Q$1,FIND("-",Q$1,1)-1))+1,AVERAGE(INDEX($E:$E,ROW($E3800)-VALUE(LEFT(Q$1,FIND("-",Q$1,1)-1))):$E3800),($E3800*(2/(VALUE(LEFT(Q$1,FIND("-",Q$1,1)-1))+1)))+(Q3799*(1-(2/(VALUE(LEFT(Q$1,FIND("-",Q$1,1)-1))+1))))))</f>
        <v>8.4731884925766665E-2</v>
      </c>
      <c r="R3800">
        <f>IF(ROW($E3800)&lt;=VALUE(LEFT(R$1,FIND("-",R$1,1)-1)),0,IF(ROW($E3800)=VALUE(LEFT(R$1,FIND("-",R$1,1)-1))+1,AVERAGE(INDEX($E:$E,ROW($E3800)-VALUE(LEFT(R$1,FIND("-",R$1,1)-1))):$E3800),($E3800*(2/(VALUE(LEFT(R$1,FIND("-",R$1,1)-1))+1)))+(R3799*(1-(2/(VALUE(LEFT(R$1,FIND("-",R$1,1)-1))+1))))))</f>
        <v>8.701250931120634E-2</v>
      </c>
      <c r="S3800">
        <f t="shared" si="535"/>
        <v>-2.2806243854396752E-3</v>
      </c>
      <c r="T3800">
        <f>IF(ROW($E3800)&lt;=MAX(VALUE(LEFT(Q$1,FIND("-",Q$1,1)-1)),VALUE(LEFT(R$1,FIND("-",R$1,1)-1)))+VALUE(LEFT(T$1,FIND("-",T$1,1)-1))-1,0,IF(ROW($E3800)=MAX(VALUE(LEFT(Q$1,FIND("-",Q$1,1)-1)),VALUE(LEFT(R$1,FIND("-",R$1,1)-1)))+VALUE(LEFT(T$1,FIND("-",T$1,1)-1)),AVERAGE(INDEX($S:$S,ROW(S3800)-VALUE(LEFT(T$1,FIND("-",T$1,1)-1))+1):S3800),($S3800*(2/(VALUE(LEFT(T$1,FIND("-",T$1,1)-1))+1)))+(T3799*(1-(2/(VALUE(LEFT(T$1,FIND("-",T$1,1)-1))+1))))))</f>
        <v>-1.7042030334939466E-3</v>
      </c>
      <c r="V3800">
        <f t="shared" si="536"/>
        <v>0</v>
      </c>
      <c r="W3800">
        <f>IF(ROW($E3800)&lt;=VALUE(LEFT(W$1,FIND("-",W$1,1)-1))+1,0,IF(ROW($E3799)=VALUE(LEFT(W$1,FIND("-",W$1,1)-1))+1,100-100/(1+ABS((SUMIF(INDEX($V:$V,ROW($V3800)-VALUE(LEFT(W$1,FIND("-",W$1,1)-1))+1):$V3800,"&gt;0",INDEX($V:$V,ROW($V3800)-VALUE(LEFT(W$1,FIND("-",W$1,1)-1))+1):$V3800)/COUNTIF(INDEX($V:$V,ROW($V3800)-VALUE(LEFT(W$1,FIND("-",W$1,1)-1))+1):$V3800,"&gt;0"))/(SUMIF(INDEX($V:$V,ROW($V3800)-VALUE(LEFT(W$1,FIND("-",W$1,1)-1))+1):$V3800,"&lt;0",INDEX($V:$V,ROW($V3800)-VALUE(LEFT(W$1,FIND("-",W$1,1)-1))+1):$V3800)/COUNTIF(INDEX($V:$V,ROW($V3800)-VALUE(LEFT(W$1,FIND("-",W$1,1)-1))+1):$V3800,"&lt;0")))),100-100/(1+ABS((SUMIF(INDEX($V:$V,ROW($V3800)-VALUE(LEFT(W$1,FIND("-",W$1,1)-1))+1):$V3800,"&gt;0",INDEX($V:$V,ROW($V3800)-VALUE(LEFT(W$1,FIND("-",W$1,1)-1))+1):$V3800)/VALUE(LEFT(W$1,FIND("-",W$1,1)-1)))/(SUMIF(INDEX($V:$V,ROW($V3800)-VALUE(LEFT(W$1,FIND("-",W$1,1)-1))+1):$V3800,"&lt;0",INDEX($V:$V,ROW($V3800)-VALUE(LEFT(W$1,FIND("-",W$1,1)-1))+1):$V3800)/VALUE(LEFT(W$1,FIND("-",W$1,1)-1)))))))</f>
        <v>33.333333333333329</v>
      </c>
      <c r="Y3800">
        <f>IF(ROW($E3800)&lt;=VALUE(LEFT(Y$1,FIND("-",Y$1,1)-1)),0,MAX(INDEX(C:C,ROW(C3800)-VALUE(LEFT(Y$1,FIND("-",Y$1,1)-1))+1):C3800))</f>
        <v>9.5000000000000001E-2</v>
      </c>
      <c r="Z3800">
        <f>IF(ROW($E3800)&lt;=VALUE(LEFT(Z$1,FIND("-",Z$1,1)-1)),0,MIN(INDEX(D:D,ROW(D3800)-VALUE(LEFT(Z$1,FIND("-",Z$1,1)-1))+1):D3800))</f>
        <v>0.08</v>
      </c>
      <c r="AA3800">
        <f t="shared" si="540"/>
        <v>0</v>
      </c>
      <c r="AB3800">
        <f>IF(ROW($AA3800)&lt;=VALUE(LEFT(AA$1,FIND("-",AA$1,1)-1))+VALUE(LEFT(AB$1,FIND("-",AB$1,1)-1)-1),0,AVERAGE(INDEX($AA:$AA,ROW($AA3800)-VALUE(LEFT(AB$1,FIND("-",AB$1,1)-1))+1):$AA3800))</f>
        <v>0</v>
      </c>
      <c r="AC3800">
        <f>IF(ROW($AA3800)&lt;=VALUE(LEFT(AA$1,FIND("-",AA$1,1)-1))+VALUE(LEFT(AB$1,FIND("-",AB$1,1)-1)-1)+VALUE(LEFT(AC$1,FIND("-",AC$1,1)-1)-1),0,AVERAGE(INDEX($AB:$AB,ROW($AB3800)-VALUE(LEFT(AC$1,FIND("-",AC$1,1)-1))+1):$AB3800))</f>
        <v>18.518518518518501</v>
      </c>
      <c r="AE3800">
        <f t="shared" si="537"/>
        <v>351593744</v>
      </c>
      <c r="AG3800" t="str">
        <f t="shared" si="539"/>
        <v/>
      </c>
    </row>
    <row r="3801" spans="1:33" x14ac:dyDescent="0.25">
      <c r="A3801" s="6">
        <v>42656</v>
      </c>
      <c r="B3801">
        <v>0.08</v>
      </c>
      <c r="C3801">
        <v>0.08</v>
      </c>
      <c r="D3801">
        <v>0.08</v>
      </c>
      <c r="E3801">
        <v>0.08</v>
      </c>
      <c r="F3801">
        <v>0.08</v>
      </c>
      <c r="G3801">
        <v>3000</v>
      </c>
      <c r="I3801" t="str">
        <f t="shared" si="532"/>
        <v/>
      </c>
      <c r="J3801" t="str">
        <f t="shared" si="533"/>
        <v>Oversold</v>
      </c>
      <c r="K3801" t="str">
        <f t="shared" si="534"/>
        <v>Oversold Above %D</v>
      </c>
      <c r="M3801" s="11" t="str">
        <f t="shared" si="538"/>
        <v/>
      </c>
      <c r="O3801">
        <f>IF(ROW($E3801)&lt;=VALUE(LEFT(O$1,FIND("-",O$1,1)-1)),0,IF(ROW($E3801)=VALUE(LEFT(O$1,FIND("-",O$1,1)-1))+1,AVERAGE(INDEX($E:$E,ROW($E3801)-VALUE(LEFT(O$1,FIND("-",O$1,1)-1))):$E3801),($E3801*(2/(VALUE(LEFT(O$1,FIND("-",O$1,1)-1))+1)))+(O3800*(1-(2/(VALUE(LEFT(O$1,FIND("-",O$1,1)-1))+1))))))</f>
        <v>0.10088712878156193</v>
      </c>
      <c r="Q3801">
        <f>IF(ROW($E3801)&lt;=VALUE(LEFT(Q$1,FIND("-",Q$1,1)-1)),0,IF(ROW($E3801)=VALUE(LEFT(Q$1,FIND("-",Q$1,1)-1))+1,AVERAGE(INDEX($E:$E,ROW($E3801)-VALUE(LEFT(Q$1,FIND("-",Q$1,1)-1))):$E3801),($E3801*(2/(VALUE(LEFT(Q$1,FIND("-",Q$1,1)-1))+1)))+(Q3800*(1-(2/(VALUE(LEFT(Q$1,FIND("-",Q$1,1)-1))+1))))))</f>
        <v>8.4003902629494878E-2</v>
      </c>
      <c r="R3801">
        <f>IF(ROW($E3801)&lt;=VALUE(LEFT(R$1,FIND("-",R$1,1)-1)),0,IF(ROW($E3801)=VALUE(LEFT(R$1,FIND("-",R$1,1)-1))+1,AVERAGE(INDEX($E:$E,ROW($E3801)-VALUE(LEFT(R$1,FIND("-",R$1,1)-1))):$E3801),($E3801*(2/(VALUE(LEFT(R$1,FIND("-",R$1,1)-1))+1)))+(R3800*(1-(2/(VALUE(LEFT(R$1,FIND("-",R$1,1)-1))+1))))))</f>
        <v>8.6493064177042916E-2</v>
      </c>
      <c r="S3801">
        <f t="shared" si="535"/>
        <v>-2.4891615475480383E-3</v>
      </c>
      <c r="T3801">
        <f>IF(ROW($E3801)&lt;=MAX(VALUE(LEFT(Q$1,FIND("-",Q$1,1)-1)),VALUE(LEFT(R$1,FIND("-",R$1,1)-1)))+VALUE(LEFT(T$1,FIND("-",T$1,1)-1))-1,0,IF(ROW($E3801)=MAX(VALUE(LEFT(Q$1,FIND("-",Q$1,1)-1)),VALUE(LEFT(R$1,FIND("-",R$1,1)-1)))+VALUE(LEFT(T$1,FIND("-",T$1,1)-1)),AVERAGE(INDEX($S:$S,ROW(S3801)-VALUE(LEFT(T$1,FIND("-",T$1,1)-1))+1):S3801),($S3801*(2/(VALUE(LEFT(T$1,FIND("-",T$1,1)-1))+1)))+(T3800*(1-(2/(VALUE(LEFT(T$1,FIND("-",T$1,1)-1))+1))))))</f>
        <v>-1.861194736304765E-3</v>
      </c>
      <c r="V3801">
        <f t="shared" si="536"/>
        <v>0</v>
      </c>
      <c r="W3801">
        <f>IF(ROW($E3801)&lt;=VALUE(LEFT(W$1,FIND("-",W$1,1)-1))+1,0,IF(ROW($E3800)=VALUE(LEFT(W$1,FIND("-",W$1,1)-1))+1,100-100/(1+ABS((SUMIF(INDEX($V:$V,ROW($V3801)-VALUE(LEFT(W$1,FIND("-",W$1,1)-1))+1):$V3801,"&gt;0",INDEX($V:$V,ROW($V3801)-VALUE(LEFT(W$1,FIND("-",W$1,1)-1))+1):$V3801)/COUNTIF(INDEX($V:$V,ROW($V3801)-VALUE(LEFT(W$1,FIND("-",W$1,1)-1))+1):$V3801,"&gt;0"))/(SUMIF(INDEX($V:$V,ROW($V3801)-VALUE(LEFT(W$1,FIND("-",W$1,1)-1))+1):$V3801,"&lt;0",INDEX($V:$V,ROW($V3801)-VALUE(LEFT(W$1,FIND("-",W$1,1)-1))+1):$V3801)/COUNTIF(INDEX($V:$V,ROW($V3801)-VALUE(LEFT(W$1,FIND("-",W$1,1)-1))+1):$V3801,"&lt;0")))),100-100/(1+ABS((SUMIF(INDEX($V:$V,ROW($V3801)-VALUE(LEFT(W$1,FIND("-",W$1,1)-1))+1):$V3801,"&gt;0",INDEX($V:$V,ROW($V3801)-VALUE(LEFT(W$1,FIND("-",W$1,1)-1))+1):$V3801)/VALUE(LEFT(W$1,FIND("-",W$1,1)-1)))/(SUMIF(INDEX($V:$V,ROW($V3801)-VALUE(LEFT(W$1,FIND("-",W$1,1)-1))+1):$V3801,"&lt;0",INDEX($V:$V,ROW($V3801)-VALUE(LEFT(W$1,FIND("-",W$1,1)-1))+1):$V3801)/VALUE(LEFT(W$1,FIND("-",W$1,1)-1)))))))</f>
        <v>19.999999999999972</v>
      </c>
      <c r="Y3801">
        <f>IF(ROW($E3801)&lt;=VALUE(LEFT(Y$1,FIND("-",Y$1,1)-1)),0,MAX(INDEX(C:C,ROW(C3801)-VALUE(LEFT(Y$1,FIND("-",Y$1,1)-1))+1):C3801))</f>
        <v>9.5000000000000001E-2</v>
      </c>
      <c r="Z3801">
        <f>IF(ROW($E3801)&lt;=VALUE(LEFT(Z$1,FIND("-",Z$1,1)-1)),0,MIN(INDEX(D:D,ROW(D3801)-VALUE(LEFT(Z$1,FIND("-",Z$1,1)-1))+1):D3801))</f>
        <v>0.08</v>
      </c>
      <c r="AA3801">
        <f t="shared" si="540"/>
        <v>0</v>
      </c>
      <c r="AB3801">
        <f>IF(ROW($AA3801)&lt;=VALUE(LEFT(AA$1,FIND("-",AA$1,1)-1))+VALUE(LEFT(AB$1,FIND("-",AB$1,1)-1)-1),0,AVERAGE(INDEX($AA:$AA,ROW($AA3801)-VALUE(LEFT(AB$1,FIND("-",AB$1,1)-1))+1):$AA3801))</f>
        <v>0</v>
      </c>
      <c r="AC3801">
        <f>IF(ROW($AA3801)&lt;=VALUE(LEFT(AA$1,FIND("-",AA$1,1)-1))+VALUE(LEFT(AB$1,FIND("-",AB$1,1)-1)-1)+VALUE(LEFT(AC$1,FIND("-",AC$1,1)-1)-1),0,AVERAGE(INDEX($AB:$AB,ROW($AB3801)-VALUE(LEFT(AC$1,FIND("-",AC$1,1)-1))+1):$AB3801))</f>
        <v>5.5555555555555491</v>
      </c>
      <c r="AE3801">
        <f t="shared" si="537"/>
        <v>351593744</v>
      </c>
      <c r="AG3801" t="str">
        <f t="shared" si="539"/>
        <v/>
      </c>
    </row>
    <row r="3802" spans="1:33" x14ac:dyDescent="0.25">
      <c r="A3802" s="6">
        <v>42657</v>
      </c>
      <c r="B3802">
        <v>0.08</v>
      </c>
      <c r="C3802">
        <v>0.08</v>
      </c>
      <c r="D3802">
        <v>0.08</v>
      </c>
      <c r="E3802">
        <v>0.08</v>
      </c>
      <c r="F3802">
        <v>0.08</v>
      </c>
      <c r="G3802">
        <v>3000</v>
      </c>
      <c r="I3802" t="str">
        <f t="shared" si="532"/>
        <v/>
      </c>
      <c r="J3802" t="str">
        <f t="shared" si="533"/>
        <v>Oversold</v>
      </c>
      <c r="K3802" t="str">
        <f t="shared" si="534"/>
        <v>Oversold Below %D</v>
      </c>
      <c r="M3802" s="11" t="str">
        <f t="shared" si="538"/>
        <v/>
      </c>
      <c r="O3802">
        <f>IF(ROW($E3802)&lt;=VALUE(LEFT(O$1,FIND("-",O$1,1)-1)),0,IF(ROW($E3802)=VALUE(LEFT(O$1,FIND("-",O$1,1)-1))+1,AVERAGE(INDEX($E:$E,ROW($E3802)-VALUE(LEFT(O$1,FIND("-",O$1,1)-1))):$E3802),($E3802*(2/(VALUE(LEFT(O$1,FIND("-",O$1,1)-1))+1)))+(O3801*(1-(2/(VALUE(LEFT(O$1,FIND("-",O$1,1)-1))+1))))))</f>
        <v>0.10067929665438222</v>
      </c>
      <c r="Q3802">
        <f>IF(ROW($E3802)&lt;=VALUE(LEFT(Q$1,FIND("-",Q$1,1)-1)),0,IF(ROW($E3802)=VALUE(LEFT(Q$1,FIND("-",Q$1,1)-1))+1,AVERAGE(INDEX($E:$E,ROW($E3802)-VALUE(LEFT(Q$1,FIND("-",Q$1,1)-1))):$E3802),($E3802*(2/(VALUE(LEFT(Q$1,FIND("-",Q$1,1)-1))+1)))+(Q3801*(1-(2/(VALUE(LEFT(Q$1,FIND("-",Q$1,1)-1))+1))))))</f>
        <v>8.3387917609572593E-2</v>
      </c>
      <c r="R3802">
        <f>IF(ROW($E3802)&lt;=VALUE(LEFT(R$1,FIND("-",R$1,1)-1)),0,IF(ROW($E3802)=VALUE(LEFT(R$1,FIND("-",R$1,1)-1))+1,AVERAGE(INDEX($E:$E,ROW($E3802)-VALUE(LEFT(R$1,FIND("-",R$1,1)-1))):$E3802),($E3802*(2/(VALUE(LEFT(R$1,FIND("-",R$1,1)-1))+1)))+(R3801*(1-(2/(VALUE(LEFT(R$1,FIND("-",R$1,1)-1))+1))))))</f>
        <v>8.6012096460224924E-2</v>
      </c>
      <c r="S3802">
        <f t="shared" si="535"/>
        <v>-2.6241788506523311E-3</v>
      </c>
      <c r="T3802">
        <f>IF(ROW($E3802)&lt;=MAX(VALUE(LEFT(Q$1,FIND("-",Q$1,1)-1)),VALUE(LEFT(R$1,FIND("-",R$1,1)-1)))+VALUE(LEFT(T$1,FIND("-",T$1,1)-1))-1,0,IF(ROW($E3802)=MAX(VALUE(LEFT(Q$1,FIND("-",Q$1,1)-1)),VALUE(LEFT(R$1,FIND("-",R$1,1)-1)))+VALUE(LEFT(T$1,FIND("-",T$1,1)-1)),AVERAGE(INDEX($S:$S,ROW(S3802)-VALUE(LEFT(T$1,FIND("-",T$1,1)-1))+1):S3802),($S3802*(2/(VALUE(LEFT(T$1,FIND("-",T$1,1)-1))+1)))+(T3801*(1-(2/(VALUE(LEFT(T$1,FIND("-",T$1,1)-1))+1))))))</f>
        <v>-2.0137915591742785E-3</v>
      </c>
      <c r="V3802">
        <f t="shared" si="536"/>
        <v>0</v>
      </c>
      <c r="W3802">
        <f>IF(ROW($E3802)&lt;=VALUE(LEFT(W$1,FIND("-",W$1,1)-1))+1,0,IF(ROW($E3801)=VALUE(LEFT(W$1,FIND("-",W$1,1)-1))+1,100-100/(1+ABS((SUMIF(INDEX($V:$V,ROW($V3802)-VALUE(LEFT(W$1,FIND("-",W$1,1)-1))+1):$V3802,"&gt;0",INDEX($V:$V,ROW($V3802)-VALUE(LEFT(W$1,FIND("-",W$1,1)-1))+1):$V3802)/COUNTIF(INDEX($V:$V,ROW($V3802)-VALUE(LEFT(W$1,FIND("-",W$1,1)-1))+1):$V3802,"&gt;0"))/(SUMIF(INDEX($V:$V,ROW($V3802)-VALUE(LEFT(W$1,FIND("-",W$1,1)-1))+1):$V3802,"&lt;0",INDEX($V:$V,ROW($V3802)-VALUE(LEFT(W$1,FIND("-",W$1,1)-1))+1):$V3802)/COUNTIF(INDEX($V:$V,ROW($V3802)-VALUE(LEFT(W$1,FIND("-",W$1,1)-1))+1):$V3802,"&lt;0")))),100-100/(1+ABS((SUMIF(INDEX($V:$V,ROW($V3802)-VALUE(LEFT(W$1,FIND("-",W$1,1)-1))+1):$V3802,"&gt;0",INDEX($V:$V,ROW($V3802)-VALUE(LEFT(W$1,FIND("-",W$1,1)-1))+1):$V3802)/VALUE(LEFT(W$1,FIND("-",W$1,1)-1)))/(SUMIF(INDEX($V:$V,ROW($V3802)-VALUE(LEFT(W$1,FIND("-",W$1,1)-1))+1):$V3802,"&lt;0",INDEX($V:$V,ROW($V3802)-VALUE(LEFT(W$1,FIND("-",W$1,1)-1))+1):$V3802)/VALUE(LEFT(W$1,FIND("-",W$1,1)-1)))))))</f>
        <v>24.999999999999986</v>
      </c>
      <c r="Y3802">
        <f>IF(ROW($E3802)&lt;=VALUE(LEFT(Y$1,FIND("-",Y$1,1)-1)),0,MAX(INDEX(C:C,ROW(C3802)-VALUE(LEFT(Y$1,FIND("-",Y$1,1)-1))+1):C3802))</f>
        <v>0.09</v>
      </c>
      <c r="Z3802">
        <f>IF(ROW($E3802)&lt;=VALUE(LEFT(Z$1,FIND("-",Z$1,1)-1)),0,MIN(INDEX(D:D,ROW(D3802)-VALUE(LEFT(Z$1,FIND("-",Z$1,1)-1))+1):D3802))</f>
        <v>0.08</v>
      </c>
      <c r="AA3802">
        <f t="shared" si="540"/>
        <v>0</v>
      </c>
      <c r="AB3802">
        <f>IF(ROW($AA3802)&lt;=VALUE(LEFT(AA$1,FIND("-",AA$1,1)-1))+VALUE(LEFT(AB$1,FIND("-",AB$1,1)-1)-1),0,AVERAGE(INDEX($AA:$AA,ROW($AA3802)-VALUE(LEFT(AB$1,FIND("-",AB$1,1)-1))+1):$AA3802))</f>
        <v>0</v>
      </c>
      <c r="AC3802">
        <f>IF(ROW($AA3802)&lt;=VALUE(LEFT(AA$1,FIND("-",AA$1,1)-1))+VALUE(LEFT(AB$1,FIND("-",AB$1,1)-1)-1)+VALUE(LEFT(AC$1,FIND("-",AC$1,1)-1)-1),0,AVERAGE(INDEX($AB:$AB,ROW($AB3802)-VALUE(LEFT(AC$1,FIND("-",AC$1,1)-1))+1):$AB3802))</f>
        <v>0</v>
      </c>
      <c r="AE3802">
        <f t="shared" si="537"/>
        <v>351593744</v>
      </c>
      <c r="AG3802" t="str">
        <f t="shared" si="539"/>
        <v/>
      </c>
    </row>
    <row r="3803" spans="1:33" x14ac:dyDescent="0.25">
      <c r="A3803" s="6">
        <v>42660</v>
      </c>
      <c r="B3803">
        <v>0.08</v>
      </c>
      <c r="C3803">
        <v>8.5000000000000006E-2</v>
      </c>
      <c r="D3803">
        <v>0.08</v>
      </c>
      <c r="E3803">
        <v>8.5000000000000006E-2</v>
      </c>
      <c r="F3803">
        <v>8.5000000000000006E-2</v>
      </c>
      <c r="G3803">
        <v>42700</v>
      </c>
      <c r="I3803" t="str">
        <f t="shared" si="532"/>
        <v/>
      </c>
      <c r="J3803" t="str">
        <f t="shared" si="533"/>
        <v/>
      </c>
      <c r="K3803" t="str">
        <f t="shared" si="534"/>
        <v>Oversold Below %D</v>
      </c>
      <c r="M3803" s="11" t="str">
        <f t="shared" si="538"/>
        <v/>
      </c>
      <c r="O3803">
        <f>IF(ROW($E3803)&lt;=VALUE(LEFT(O$1,FIND("-",O$1,1)-1)),0,IF(ROW($E3803)=VALUE(LEFT(O$1,FIND("-",O$1,1)-1))+1,AVERAGE(INDEX($E:$E,ROW($E3803)-VALUE(LEFT(O$1,FIND("-",O$1,1)-1))):$E3803),($E3803*(2/(VALUE(LEFT(O$1,FIND("-",O$1,1)-1))+1)))+(O3802*(1-(2/(VALUE(LEFT(O$1,FIND("-",O$1,1)-1))+1))))))</f>
        <v>0.10052328375234858</v>
      </c>
      <c r="Q3803">
        <f>IF(ROW($E3803)&lt;=VALUE(LEFT(Q$1,FIND("-",Q$1,1)-1)),0,IF(ROW($E3803)=VALUE(LEFT(Q$1,FIND("-",Q$1,1)-1))+1,AVERAGE(INDEX($E:$E,ROW($E3803)-VALUE(LEFT(Q$1,FIND("-",Q$1,1)-1))):$E3803),($E3803*(2/(VALUE(LEFT(Q$1,FIND("-",Q$1,1)-1))+1)))+(Q3802*(1-(2/(VALUE(LEFT(Q$1,FIND("-",Q$1,1)-1))+1))))))</f>
        <v>8.3635930285022975E-2</v>
      </c>
      <c r="R3803">
        <f>IF(ROW($E3803)&lt;=VALUE(LEFT(R$1,FIND("-",R$1,1)-1)),0,IF(ROW($E3803)=VALUE(LEFT(R$1,FIND("-",R$1,1)-1))+1,AVERAGE(INDEX($E:$E,ROW($E3803)-VALUE(LEFT(R$1,FIND("-",R$1,1)-1))):$E3803),($E3803*(2/(VALUE(LEFT(R$1,FIND("-",R$1,1)-1))+1)))+(R3802*(1-(2/(VALUE(LEFT(R$1,FIND("-",R$1,1)-1))+1))))))</f>
        <v>8.593712635206012E-2</v>
      </c>
      <c r="S3803">
        <f t="shared" si="535"/>
        <v>-2.3011960670371451E-3</v>
      </c>
      <c r="T3803">
        <f>IF(ROW($E3803)&lt;=MAX(VALUE(LEFT(Q$1,FIND("-",Q$1,1)-1)),VALUE(LEFT(R$1,FIND("-",R$1,1)-1)))+VALUE(LEFT(T$1,FIND("-",T$1,1)-1))-1,0,IF(ROW($E3803)=MAX(VALUE(LEFT(Q$1,FIND("-",Q$1,1)-1)),VALUE(LEFT(R$1,FIND("-",R$1,1)-1)))+VALUE(LEFT(T$1,FIND("-",T$1,1)-1)),AVERAGE(INDEX($S:$S,ROW(S3803)-VALUE(LEFT(T$1,FIND("-",T$1,1)-1))+1):S3803),($S3803*(2/(VALUE(LEFT(T$1,FIND("-",T$1,1)-1))+1)))+(T3802*(1-(2/(VALUE(LEFT(T$1,FIND("-",T$1,1)-1))+1))))))</f>
        <v>-2.071272460746852E-3</v>
      </c>
      <c r="V3803">
        <f t="shared" si="536"/>
        <v>5.0000000000000044E-3</v>
      </c>
      <c r="W3803">
        <f>IF(ROW($E3803)&lt;=VALUE(LEFT(W$1,FIND("-",W$1,1)-1))+1,0,IF(ROW($E3802)=VALUE(LEFT(W$1,FIND("-",W$1,1)-1))+1,100-100/(1+ABS((SUMIF(INDEX($V:$V,ROW($V3803)-VALUE(LEFT(W$1,FIND("-",W$1,1)-1))+1):$V3803,"&gt;0",INDEX($V:$V,ROW($V3803)-VALUE(LEFT(W$1,FIND("-",W$1,1)-1))+1):$V3803)/COUNTIF(INDEX($V:$V,ROW($V3803)-VALUE(LEFT(W$1,FIND("-",W$1,1)-1))+1):$V3803,"&gt;0"))/(SUMIF(INDEX($V:$V,ROW($V3803)-VALUE(LEFT(W$1,FIND("-",W$1,1)-1))+1):$V3803,"&lt;0",INDEX($V:$V,ROW($V3803)-VALUE(LEFT(W$1,FIND("-",W$1,1)-1))+1):$V3803)/COUNTIF(INDEX($V:$V,ROW($V3803)-VALUE(LEFT(W$1,FIND("-",W$1,1)-1))+1):$V3803,"&lt;0")))),100-100/(1+ABS((SUMIF(INDEX($V:$V,ROW($V3803)-VALUE(LEFT(W$1,FIND("-",W$1,1)-1))+1):$V3803,"&gt;0",INDEX($V:$V,ROW($V3803)-VALUE(LEFT(W$1,FIND("-",W$1,1)-1))+1):$V3803)/VALUE(LEFT(W$1,FIND("-",W$1,1)-1)))/(SUMIF(INDEX($V:$V,ROW($V3803)-VALUE(LEFT(W$1,FIND("-",W$1,1)-1))+1):$V3803,"&lt;0",INDEX($V:$V,ROW($V3803)-VALUE(LEFT(W$1,FIND("-",W$1,1)-1))+1):$V3803)/VALUE(LEFT(W$1,FIND("-",W$1,1)-1)))))))</f>
        <v>40.000000000000014</v>
      </c>
      <c r="Y3803">
        <f>IF(ROW($E3803)&lt;=VALUE(LEFT(Y$1,FIND("-",Y$1,1)-1)),0,MAX(INDEX(C:C,ROW(C3803)-VALUE(LEFT(Y$1,FIND("-",Y$1,1)-1))+1):C3803))</f>
        <v>0.09</v>
      </c>
      <c r="Z3803">
        <f>IF(ROW($E3803)&lt;=VALUE(LEFT(Z$1,FIND("-",Z$1,1)-1)),0,MIN(INDEX(D:D,ROW(D3803)-VALUE(LEFT(Z$1,FIND("-",Z$1,1)-1))+1):D3803))</f>
        <v>0.08</v>
      </c>
      <c r="AA3803">
        <f t="shared" si="540"/>
        <v>50.000000000000064</v>
      </c>
      <c r="AB3803">
        <f>IF(ROW($AA3803)&lt;=VALUE(LEFT(AA$1,FIND("-",AA$1,1)-1))+VALUE(LEFT(AB$1,FIND("-",AB$1,1)-1)-1),0,AVERAGE(INDEX($AA:$AA,ROW($AA3803)-VALUE(LEFT(AB$1,FIND("-",AB$1,1)-1))+1):$AA3803))</f>
        <v>16.666666666666689</v>
      </c>
      <c r="AC3803">
        <f>IF(ROW($AA3803)&lt;=VALUE(LEFT(AA$1,FIND("-",AA$1,1)-1))+VALUE(LEFT(AB$1,FIND("-",AB$1,1)-1)-1)+VALUE(LEFT(AC$1,FIND("-",AC$1,1)-1)-1),0,AVERAGE(INDEX($AB:$AB,ROW($AB3803)-VALUE(LEFT(AC$1,FIND("-",AC$1,1)-1))+1):$AB3803))</f>
        <v>5.5555555555555634</v>
      </c>
      <c r="AE3803">
        <f t="shared" si="537"/>
        <v>351636444</v>
      </c>
      <c r="AG3803" t="str">
        <f t="shared" si="539"/>
        <v/>
      </c>
    </row>
    <row r="3804" spans="1:33" x14ac:dyDescent="0.25">
      <c r="A3804" s="6">
        <v>42661</v>
      </c>
      <c r="B3804">
        <v>8.5000000000000006E-2</v>
      </c>
      <c r="C3804">
        <v>8.5000000000000006E-2</v>
      </c>
      <c r="D3804">
        <v>0.08</v>
      </c>
      <c r="E3804">
        <v>0.08</v>
      </c>
      <c r="F3804">
        <v>0.08</v>
      </c>
      <c r="G3804">
        <v>23200</v>
      </c>
      <c r="I3804" t="str">
        <f t="shared" si="532"/>
        <v/>
      </c>
      <c r="J3804" t="str">
        <f t="shared" si="533"/>
        <v/>
      </c>
      <c r="K3804" t="str">
        <f t="shared" si="534"/>
        <v>Oversold Below %D</v>
      </c>
      <c r="M3804" s="11" t="str">
        <f t="shared" si="538"/>
        <v/>
      </c>
      <c r="O3804">
        <f>IF(ROW($E3804)&lt;=VALUE(LEFT(O$1,FIND("-",O$1,1)-1)),0,IF(ROW($E3804)=VALUE(LEFT(O$1,FIND("-",O$1,1)-1))+1,AVERAGE(INDEX($E:$E,ROW($E3804)-VALUE(LEFT(O$1,FIND("-",O$1,1)-1))):$E3804),($E3804*(2/(VALUE(LEFT(O$1,FIND("-",O$1,1)-1))+1)))+(O3803*(1-(2/(VALUE(LEFT(O$1,FIND("-",O$1,1)-1))+1))))))</f>
        <v>0.10031907197371825</v>
      </c>
      <c r="Q3804">
        <f>IF(ROW($E3804)&lt;=VALUE(LEFT(Q$1,FIND("-",Q$1,1)-1)),0,IF(ROW($E3804)=VALUE(LEFT(Q$1,FIND("-",Q$1,1)-1))+1,AVERAGE(INDEX($E:$E,ROW($E3804)-VALUE(LEFT(Q$1,FIND("-",Q$1,1)-1))):$E3804),($E3804*(2/(VALUE(LEFT(Q$1,FIND("-",Q$1,1)-1))+1)))+(Q3803*(1-(2/(VALUE(LEFT(Q$1,FIND("-",Q$1,1)-1))+1))))))</f>
        <v>8.3076556395019444E-2</v>
      </c>
      <c r="R3804">
        <f>IF(ROW($E3804)&lt;=VALUE(LEFT(R$1,FIND("-",R$1,1)-1)),0,IF(ROW($E3804)=VALUE(LEFT(R$1,FIND("-",R$1,1)-1))+1,AVERAGE(INDEX($E:$E,ROW($E3804)-VALUE(LEFT(R$1,FIND("-",R$1,1)-1))):$E3804),($E3804*(2/(VALUE(LEFT(R$1,FIND("-",R$1,1)-1))+1)))+(R3803*(1-(2/(VALUE(LEFT(R$1,FIND("-",R$1,1)-1))+1))))))</f>
        <v>8.5497339214870488E-2</v>
      </c>
      <c r="S3804">
        <f t="shared" si="535"/>
        <v>-2.4207828198510445E-3</v>
      </c>
      <c r="T3804">
        <f>IF(ROW($E3804)&lt;=MAX(VALUE(LEFT(Q$1,FIND("-",Q$1,1)-1)),VALUE(LEFT(R$1,FIND("-",R$1,1)-1)))+VALUE(LEFT(T$1,FIND("-",T$1,1)-1))-1,0,IF(ROW($E3804)=MAX(VALUE(LEFT(Q$1,FIND("-",Q$1,1)-1)),VALUE(LEFT(R$1,FIND("-",R$1,1)-1)))+VALUE(LEFT(T$1,FIND("-",T$1,1)-1)),AVERAGE(INDEX($S:$S,ROW(S3804)-VALUE(LEFT(T$1,FIND("-",T$1,1)-1))+1):S3804),($S3804*(2/(VALUE(LEFT(T$1,FIND("-",T$1,1)-1))+1)))+(T3803*(1-(2/(VALUE(LEFT(T$1,FIND("-",T$1,1)-1))+1))))))</f>
        <v>-2.1411745325676905E-3</v>
      </c>
      <c r="V3804">
        <f t="shared" si="536"/>
        <v>-5.0000000000000044E-3</v>
      </c>
      <c r="W3804">
        <f>IF(ROW($E3804)&lt;=VALUE(LEFT(W$1,FIND("-",W$1,1)-1))+1,0,IF(ROW($E3803)=VALUE(LEFT(W$1,FIND("-",W$1,1)-1))+1,100-100/(1+ABS((SUMIF(INDEX($V:$V,ROW($V3804)-VALUE(LEFT(W$1,FIND("-",W$1,1)-1))+1):$V3804,"&gt;0",INDEX($V:$V,ROW($V3804)-VALUE(LEFT(W$1,FIND("-",W$1,1)-1))+1):$V3804)/COUNTIF(INDEX($V:$V,ROW($V3804)-VALUE(LEFT(W$1,FIND("-",W$1,1)-1))+1):$V3804,"&gt;0"))/(SUMIF(INDEX($V:$V,ROW($V3804)-VALUE(LEFT(W$1,FIND("-",W$1,1)-1))+1):$V3804,"&lt;0",INDEX($V:$V,ROW($V3804)-VALUE(LEFT(W$1,FIND("-",W$1,1)-1))+1):$V3804)/COUNTIF(INDEX($V:$V,ROW($V3804)-VALUE(LEFT(W$1,FIND("-",W$1,1)-1))+1):$V3804,"&lt;0")))),100-100/(1+ABS((SUMIF(INDEX($V:$V,ROW($V3804)-VALUE(LEFT(W$1,FIND("-",W$1,1)-1))+1):$V3804,"&gt;0",INDEX($V:$V,ROW($V3804)-VALUE(LEFT(W$1,FIND("-",W$1,1)-1))+1):$V3804)/VALUE(LEFT(W$1,FIND("-",W$1,1)-1)))/(SUMIF(INDEX($V:$V,ROW($V3804)-VALUE(LEFT(W$1,FIND("-",W$1,1)-1))+1):$V3804,"&lt;0",INDEX($V:$V,ROW($V3804)-VALUE(LEFT(W$1,FIND("-",W$1,1)-1))+1):$V3804)/VALUE(LEFT(W$1,FIND("-",W$1,1)-1)))))))</f>
        <v>33.333333333333329</v>
      </c>
      <c r="Y3804">
        <f>IF(ROW($E3804)&lt;=VALUE(LEFT(Y$1,FIND("-",Y$1,1)-1)),0,MAX(INDEX(C:C,ROW(C3804)-VALUE(LEFT(Y$1,FIND("-",Y$1,1)-1))+1):C3804))</f>
        <v>0.09</v>
      </c>
      <c r="Z3804">
        <f>IF(ROW($E3804)&lt;=VALUE(LEFT(Z$1,FIND("-",Z$1,1)-1)),0,MIN(INDEX(D:D,ROW(D3804)-VALUE(LEFT(Z$1,FIND("-",Z$1,1)-1))+1):D3804))</f>
        <v>0.08</v>
      </c>
      <c r="AA3804">
        <f t="shared" si="540"/>
        <v>0</v>
      </c>
      <c r="AB3804">
        <f>IF(ROW($AA3804)&lt;=VALUE(LEFT(AA$1,FIND("-",AA$1,1)-1))+VALUE(LEFT(AB$1,FIND("-",AB$1,1)-1)-1),0,AVERAGE(INDEX($AA:$AA,ROW($AA3804)-VALUE(LEFT(AB$1,FIND("-",AB$1,1)-1))+1):$AA3804))</f>
        <v>16.666666666666689</v>
      </c>
      <c r="AC3804">
        <f>IF(ROW($AA3804)&lt;=VALUE(LEFT(AA$1,FIND("-",AA$1,1)-1))+VALUE(LEFT(AB$1,FIND("-",AB$1,1)-1)-1)+VALUE(LEFT(AC$1,FIND("-",AC$1,1)-1)-1),0,AVERAGE(INDEX($AB:$AB,ROW($AB3804)-VALUE(LEFT(AC$1,FIND("-",AC$1,1)-1))+1):$AB3804))</f>
        <v>11.111111111111127</v>
      </c>
      <c r="AE3804">
        <f t="shared" si="537"/>
        <v>351613244</v>
      </c>
      <c r="AG3804" t="str">
        <f t="shared" si="539"/>
        <v/>
      </c>
    </row>
    <row r="3805" spans="1:33" x14ac:dyDescent="0.25">
      <c r="A3805" s="6">
        <v>42662</v>
      </c>
      <c r="B3805">
        <v>0.08</v>
      </c>
      <c r="C3805">
        <v>0.08</v>
      </c>
      <c r="D3805">
        <v>0.08</v>
      </c>
      <c r="E3805">
        <v>0.08</v>
      </c>
      <c r="F3805">
        <v>0.08</v>
      </c>
      <c r="G3805">
        <v>22100</v>
      </c>
      <c r="I3805" t="str">
        <f t="shared" si="532"/>
        <v/>
      </c>
      <c r="J3805" t="str">
        <f t="shared" si="533"/>
        <v/>
      </c>
      <c r="K3805" t="str">
        <f t="shared" si="534"/>
        <v>Oversold Below %D</v>
      </c>
      <c r="M3805" s="11" t="str">
        <f t="shared" si="538"/>
        <v/>
      </c>
      <c r="O3805">
        <f>IF(ROW($E3805)&lt;=VALUE(LEFT(O$1,FIND("-",O$1,1)-1)),0,IF(ROW($E3805)=VALUE(LEFT(O$1,FIND("-",O$1,1)-1))+1,AVERAGE(INDEX($E:$E,ROW($E3805)-VALUE(LEFT(O$1,FIND("-",O$1,1)-1))):$E3805),($E3805*(2/(VALUE(LEFT(O$1,FIND("-",O$1,1)-1))+1)))+(O3804*(1-(2/(VALUE(LEFT(O$1,FIND("-",O$1,1)-1))+1))))))</f>
        <v>0.10011689215308425</v>
      </c>
      <c r="Q3805">
        <f>IF(ROW($E3805)&lt;=VALUE(LEFT(Q$1,FIND("-",Q$1,1)-1)),0,IF(ROW($E3805)=VALUE(LEFT(Q$1,FIND("-",Q$1,1)-1))+1,AVERAGE(INDEX($E:$E,ROW($E3805)-VALUE(LEFT(Q$1,FIND("-",Q$1,1)-1))):$E3805),($E3805*(2/(VALUE(LEFT(Q$1,FIND("-",Q$1,1)-1))+1)))+(Q3804*(1-(2/(VALUE(LEFT(Q$1,FIND("-",Q$1,1)-1))+1))))))</f>
        <v>8.2603240026554919E-2</v>
      </c>
      <c r="R3805">
        <f>IF(ROW($E3805)&lt;=VALUE(LEFT(R$1,FIND("-",R$1,1)-1)),0,IF(ROW($E3805)=VALUE(LEFT(R$1,FIND("-",R$1,1)-1))+1,AVERAGE(INDEX($E:$E,ROW($E3805)-VALUE(LEFT(R$1,FIND("-",R$1,1)-1))):$E3805),($E3805*(2/(VALUE(LEFT(R$1,FIND("-",R$1,1)-1))+1)))+(R3804*(1-(2/(VALUE(LEFT(R$1,FIND("-",R$1,1)-1))+1))))))</f>
        <v>8.5090128902657866E-2</v>
      </c>
      <c r="S3805">
        <f t="shared" si="535"/>
        <v>-2.4868888761029467E-3</v>
      </c>
      <c r="T3805">
        <f>IF(ROW($E3805)&lt;=MAX(VALUE(LEFT(Q$1,FIND("-",Q$1,1)-1)),VALUE(LEFT(R$1,FIND("-",R$1,1)-1)))+VALUE(LEFT(T$1,FIND("-",T$1,1)-1))-1,0,IF(ROW($E3805)=MAX(VALUE(LEFT(Q$1,FIND("-",Q$1,1)-1)),VALUE(LEFT(R$1,FIND("-",R$1,1)-1)))+VALUE(LEFT(T$1,FIND("-",T$1,1)-1)),AVERAGE(INDEX($S:$S,ROW(S3805)-VALUE(LEFT(T$1,FIND("-",T$1,1)-1))+1):S3805),($S3805*(2/(VALUE(LEFT(T$1,FIND("-",T$1,1)-1))+1)))+(T3804*(1-(2/(VALUE(LEFT(T$1,FIND("-",T$1,1)-1))+1))))))</f>
        <v>-2.2103174012747416E-3</v>
      </c>
      <c r="V3805">
        <f t="shared" si="536"/>
        <v>0</v>
      </c>
      <c r="W3805">
        <f>IF(ROW($E3805)&lt;=VALUE(LEFT(W$1,FIND("-",W$1,1)-1))+1,0,IF(ROW($E3804)=VALUE(LEFT(W$1,FIND("-",W$1,1)-1))+1,100-100/(1+ABS((SUMIF(INDEX($V:$V,ROW($V3805)-VALUE(LEFT(W$1,FIND("-",W$1,1)-1))+1):$V3805,"&gt;0",INDEX($V:$V,ROW($V3805)-VALUE(LEFT(W$1,FIND("-",W$1,1)-1))+1):$V3805)/COUNTIF(INDEX($V:$V,ROW($V3805)-VALUE(LEFT(W$1,FIND("-",W$1,1)-1))+1):$V3805,"&gt;0"))/(SUMIF(INDEX($V:$V,ROW($V3805)-VALUE(LEFT(W$1,FIND("-",W$1,1)-1))+1):$V3805,"&lt;0",INDEX($V:$V,ROW($V3805)-VALUE(LEFT(W$1,FIND("-",W$1,1)-1))+1):$V3805)/COUNTIF(INDEX($V:$V,ROW($V3805)-VALUE(LEFT(W$1,FIND("-",W$1,1)-1))+1):$V3805,"&lt;0")))),100-100/(1+ABS((SUMIF(INDEX($V:$V,ROW($V3805)-VALUE(LEFT(W$1,FIND("-",W$1,1)-1))+1):$V3805,"&gt;0",INDEX($V:$V,ROW($V3805)-VALUE(LEFT(W$1,FIND("-",W$1,1)-1))+1):$V3805)/VALUE(LEFT(W$1,FIND("-",W$1,1)-1)))/(SUMIF(INDEX($V:$V,ROW($V3805)-VALUE(LEFT(W$1,FIND("-",W$1,1)-1))+1):$V3805,"&lt;0",INDEX($V:$V,ROW($V3805)-VALUE(LEFT(W$1,FIND("-",W$1,1)-1))+1):$V3805)/VALUE(LEFT(W$1,FIND("-",W$1,1)-1)))))))</f>
        <v>39.999999999999986</v>
      </c>
      <c r="Y3805">
        <f>IF(ROW($E3805)&lt;=VALUE(LEFT(Y$1,FIND("-",Y$1,1)-1)),0,MAX(INDEX(C:C,ROW(C3805)-VALUE(LEFT(Y$1,FIND("-",Y$1,1)-1))+1):C3805))</f>
        <v>0.09</v>
      </c>
      <c r="Z3805">
        <f>IF(ROW($E3805)&lt;=VALUE(LEFT(Z$1,FIND("-",Z$1,1)-1)),0,MIN(INDEX(D:D,ROW(D3805)-VALUE(LEFT(Z$1,FIND("-",Z$1,1)-1))+1):D3805))</f>
        <v>0.08</v>
      </c>
      <c r="AA3805">
        <f t="shared" si="540"/>
        <v>0</v>
      </c>
      <c r="AB3805">
        <f>IF(ROW($AA3805)&lt;=VALUE(LEFT(AA$1,FIND("-",AA$1,1)-1))+VALUE(LEFT(AB$1,FIND("-",AB$1,1)-1)-1),0,AVERAGE(INDEX($AA:$AA,ROW($AA3805)-VALUE(LEFT(AB$1,FIND("-",AB$1,1)-1))+1):$AA3805))</f>
        <v>16.666666666666689</v>
      </c>
      <c r="AC3805">
        <f>IF(ROW($AA3805)&lt;=VALUE(LEFT(AA$1,FIND("-",AA$1,1)-1))+VALUE(LEFT(AB$1,FIND("-",AB$1,1)-1)-1)+VALUE(LEFT(AC$1,FIND("-",AC$1,1)-1)-1),0,AVERAGE(INDEX($AB:$AB,ROW($AB3805)-VALUE(LEFT(AC$1,FIND("-",AC$1,1)-1))+1):$AB3805))</f>
        <v>16.666666666666689</v>
      </c>
      <c r="AE3805">
        <f t="shared" si="537"/>
        <v>351613244</v>
      </c>
      <c r="AG3805" t="str">
        <f t="shared" si="539"/>
        <v/>
      </c>
    </row>
    <row r="3806" spans="1:33" x14ac:dyDescent="0.25">
      <c r="A3806" s="6">
        <v>42663</v>
      </c>
      <c r="B3806">
        <v>0.08</v>
      </c>
      <c r="C3806">
        <v>0.08</v>
      </c>
      <c r="D3806">
        <v>0.08</v>
      </c>
      <c r="E3806">
        <v>0.08</v>
      </c>
      <c r="F3806">
        <v>0.08</v>
      </c>
      <c r="G3806">
        <v>0</v>
      </c>
      <c r="I3806" t="str">
        <f t="shared" si="532"/>
        <v/>
      </c>
      <c r="J3806" t="str">
        <f t="shared" si="533"/>
        <v/>
      </c>
      <c r="K3806" t="str">
        <f t="shared" si="534"/>
        <v>Oversold Above %D</v>
      </c>
      <c r="M3806" s="11" t="str">
        <f t="shared" si="538"/>
        <v/>
      </c>
      <c r="O3806">
        <f>IF(ROW($E3806)&lt;=VALUE(LEFT(O$1,FIND("-",O$1,1)-1)),0,IF(ROW($E3806)=VALUE(LEFT(O$1,FIND("-",O$1,1)-1))+1,AVERAGE(INDEX($E:$E,ROW($E3806)-VALUE(LEFT(O$1,FIND("-",O$1,1)-1))):$E3806),($E3806*(2/(VALUE(LEFT(O$1,FIND("-",O$1,1)-1))+1)))+(O3805*(1-(2/(VALUE(LEFT(O$1,FIND("-",O$1,1)-1))+1))))))</f>
        <v>9.9916724071959048E-2</v>
      </c>
      <c r="Q3806">
        <f>IF(ROW($E3806)&lt;=VALUE(LEFT(Q$1,FIND("-",Q$1,1)-1)),0,IF(ROW($E3806)=VALUE(LEFT(Q$1,FIND("-",Q$1,1)-1))+1,AVERAGE(INDEX($E:$E,ROW($E3806)-VALUE(LEFT(Q$1,FIND("-",Q$1,1)-1))):$E3806),($E3806*(2/(VALUE(LEFT(Q$1,FIND("-",Q$1,1)-1))+1)))+(Q3805*(1-(2/(VALUE(LEFT(Q$1,FIND("-",Q$1,1)-1))+1))))))</f>
        <v>8.2202741560931089E-2</v>
      </c>
      <c r="R3806">
        <f>IF(ROW($E3806)&lt;=VALUE(LEFT(R$1,FIND("-",R$1,1)-1)),0,IF(ROW($E3806)=VALUE(LEFT(R$1,FIND("-",R$1,1)-1))+1,AVERAGE(INDEX($E:$E,ROW($E3806)-VALUE(LEFT(R$1,FIND("-",R$1,1)-1))):$E3806),($E3806*(2/(VALUE(LEFT(R$1,FIND("-",R$1,1)-1))+1)))+(R3805*(1-(2/(VALUE(LEFT(R$1,FIND("-",R$1,1)-1))+1))))))</f>
        <v>8.4713082317275812E-2</v>
      </c>
      <c r="S3806">
        <f t="shared" si="535"/>
        <v>-2.5103407563447228E-3</v>
      </c>
      <c r="T3806">
        <f>IF(ROW($E3806)&lt;=MAX(VALUE(LEFT(Q$1,FIND("-",Q$1,1)-1)),VALUE(LEFT(R$1,FIND("-",R$1,1)-1)))+VALUE(LEFT(T$1,FIND("-",T$1,1)-1))-1,0,IF(ROW($E3806)=MAX(VALUE(LEFT(Q$1,FIND("-",Q$1,1)-1)),VALUE(LEFT(R$1,FIND("-",R$1,1)-1)))+VALUE(LEFT(T$1,FIND("-",T$1,1)-1)),AVERAGE(INDEX($S:$S,ROW(S3806)-VALUE(LEFT(T$1,FIND("-",T$1,1)-1))+1):S3806),($S3806*(2/(VALUE(LEFT(T$1,FIND("-",T$1,1)-1))+1)))+(T3805*(1-(2/(VALUE(LEFT(T$1,FIND("-",T$1,1)-1))+1))))))</f>
        <v>-2.2703220722887379E-3</v>
      </c>
      <c r="V3806">
        <f t="shared" si="536"/>
        <v>0</v>
      </c>
      <c r="W3806">
        <f>IF(ROW($E3806)&lt;=VALUE(LEFT(W$1,FIND("-",W$1,1)-1))+1,0,IF(ROW($E3805)=VALUE(LEFT(W$1,FIND("-",W$1,1)-1))+1,100-100/(1+ABS((SUMIF(INDEX($V:$V,ROW($V3806)-VALUE(LEFT(W$1,FIND("-",W$1,1)-1))+1):$V3806,"&gt;0",INDEX($V:$V,ROW($V3806)-VALUE(LEFT(W$1,FIND("-",W$1,1)-1))+1):$V3806)/COUNTIF(INDEX($V:$V,ROW($V3806)-VALUE(LEFT(W$1,FIND("-",W$1,1)-1))+1):$V3806,"&gt;0"))/(SUMIF(INDEX($V:$V,ROW($V3806)-VALUE(LEFT(W$1,FIND("-",W$1,1)-1))+1):$V3806,"&lt;0",INDEX($V:$V,ROW($V3806)-VALUE(LEFT(W$1,FIND("-",W$1,1)-1))+1):$V3806)/COUNTIF(INDEX($V:$V,ROW($V3806)-VALUE(LEFT(W$1,FIND("-",W$1,1)-1))+1):$V3806,"&lt;0")))),100-100/(1+ABS((SUMIF(INDEX($V:$V,ROW($V3806)-VALUE(LEFT(W$1,FIND("-",W$1,1)-1))+1):$V3806,"&gt;0",INDEX($V:$V,ROW($V3806)-VALUE(LEFT(W$1,FIND("-",W$1,1)-1))+1):$V3806)/VALUE(LEFT(W$1,FIND("-",W$1,1)-1)))/(SUMIF(INDEX($V:$V,ROW($V3806)-VALUE(LEFT(W$1,FIND("-",W$1,1)-1))+1):$V3806,"&lt;0",INDEX($V:$V,ROW($V3806)-VALUE(LEFT(W$1,FIND("-",W$1,1)-1))+1):$V3806)/VALUE(LEFT(W$1,FIND("-",W$1,1)-1)))))))</f>
        <v>39.999999999999986</v>
      </c>
      <c r="Y3806">
        <f>IF(ROW($E3806)&lt;=VALUE(LEFT(Y$1,FIND("-",Y$1,1)-1)),0,MAX(INDEX(C:C,ROW(C3806)-VALUE(LEFT(Y$1,FIND("-",Y$1,1)-1))+1):C3806))</f>
        <v>0.09</v>
      </c>
      <c r="Z3806">
        <f>IF(ROW($E3806)&lt;=VALUE(LEFT(Z$1,FIND("-",Z$1,1)-1)),0,MIN(INDEX(D:D,ROW(D3806)-VALUE(LEFT(Z$1,FIND("-",Z$1,1)-1))+1):D3806))</f>
        <v>0.08</v>
      </c>
      <c r="AA3806">
        <f t="shared" si="540"/>
        <v>0</v>
      </c>
      <c r="AB3806">
        <f>IF(ROW($AA3806)&lt;=VALUE(LEFT(AA$1,FIND("-",AA$1,1)-1))+VALUE(LEFT(AB$1,FIND("-",AB$1,1)-1)-1),0,AVERAGE(INDEX($AA:$AA,ROW($AA3806)-VALUE(LEFT(AB$1,FIND("-",AB$1,1)-1))+1):$AA3806))</f>
        <v>0</v>
      </c>
      <c r="AC3806">
        <f>IF(ROW($AA3806)&lt;=VALUE(LEFT(AA$1,FIND("-",AA$1,1)-1))+VALUE(LEFT(AB$1,FIND("-",AB$1,1)-1)-1)+VALUE(LEFT(AC$1,FIND("-",AC$1,1)-1)-1),0,AVERAGE(INDEX($AB:$AB,ROW($AB3806)-VALUE(LEFT(AC$1,FIND("-",AC$1,1)-1))+1):$AB3806))</f>
        <v>11.111111111111127</v>
      </c>
      <c r="AE3806">
        <f t="shared" si="537"/>
        <v>351613244</v>
      </c>
      <c r="AG3806" t="str">
        <f t="shared" si="539"/>
        <v/>
      </c>
    </row>
    <row r="3807" spans="1:33" x14ac:dyDescent="0.25">
      <c r="A3807" s="6">
        <v>42664</v>
      </c>
      <c r="B3807">
        <v>8.5000000000000006E-2</v>
      </c>
      <c r="C3807">
        <v>8.5000000000000006E-2</v>
      </c>
      <c r="D3807">
        <v>8.5000000000000006E-2</v>
      </c>
      <c r="E3807">
        <v>8.5000000000000006E-2</v>
      </c>
      <c r="F3807">
        <v>8.5000000000000006E-2</v>
      </c>
      <c r="G3807">
        <v>54300</v>
      </c>
      <c r="I3807" t="str">
        <f t="shared" si="532"/>
        <v>Bullish</v>
      </c>
      <c r="J3807" t="str">
        <f t="shared" si="533"/>
        <v/>
      </c>
      <c r="K3807" t="str">
        <f t="shared" si="534"/>
        <v>Oversold Below %D</v>
      </c>
      <c r="M3807" s="11" t="str">
        <f t="shared" si="538"/>
        <v/>
      </c>
      <c r="O3807">
        <f>IF(ROW($E3807)&lt;=VALUE(LEFT(O$1,FIND("-",O$1,1)-1)),0,IF(ROW($E3807)=VALUE(LEFT(O$1,FIND("-",O$1,1)-1))+1,AVERAGE(INDEX($E:$E,ROW($E3807)-VALUE(LEFT(O$1,FIND("-",O$1,1)-1))):$E3807),($E3807*(2/(VALUE(LEFT(O$1,FIND("-",O$1,1)-1))+1)))+(O3806*(1-(2/(VALUE(LEFT(O$1,FIND("-",O$1,1)-1))+1))))))</f>
        <v>9.9768298956815188E-2</v>
      </c>
      <c r="Q3807">
        <f>IF(ROW($E3807)&lt;=VALUE(LEFT(Q$1,FIND("-",Q$1,1)-1)),0,IF(ROW($E3807)=VALUE(LEFT(Q$1,FIND("-",Q$1,1)-1))+1,AVERAGE(INDEX($E:$E,ROW($E3807)-VALUE(LEFT(Q$1,FIND("-",Q$1,1)-1))):$E3807),($E3807*(2/(VALUE(LEFT(Q$1,FIND("-",Q$1,1)-1))+1)))+(Q3806*(1-(2/(VALUE(LEFT(Q$1,FIND("-",Q$1,1)-1))+1))))))</f>
        <v>8.2633089013095545E-2</v>
      </c>
      <c r="R3807">
        <f>IF(ROW($E3807)&lt;=VALUE(LEFT(R$1,FIND("-",R$1,1)-1)),0,IF(ROW($E3807)=VALUE(LEFT(R$1,FIND("-",R$1,1)-1))+1,AVERAGE(INDEX($E:$E,ROW($E3807)-VALUE(LEFT(R$1,FIND("-",R$1,1)-1))):$E3807),($E3807*(2/(VALUE(LEFT(R$1,FIND("-",R$1,1)-1))+1)))+(R3806*(1-(2/(VALUE(LEFT(R$1,FIND("-",R$1,1)-1))+1))))))</f>
        <v>8.4734335478959089E-2</v>
      </c>
      <c r="S3807">
        <f t="shared" si="535"/>
        <v>-2.1012464658635432E-3</v>
      </c>
      <c r="T3807">
        <f>IF(ROW($E3807)&lt;=MAX(VALUE(LEFT(Q$1,FIND("-",Q$1,1)-1)),VALUE(LEFT(R$1,FIND("-",R$1,1)-1)))+VALUE(LEFT(T$1,FIND("-",T$1,1)-1))-1,0,IF(ROW($E3807)=MAX(VALUE(LEFT(Q$1,FIND("-",Q$1,1)-1)),VALUE(LEFT(R$1,FIND("-",R$1,1)-1)))+VALUE(LEFT(T$1,FIND("-",T$1,1)-1)),AVERAGE(INDEX($S:$S,ROW(S3807)-VALUE(LEFT(T$1,FIND("-",T$1,1)-1))+1):S3807),($S3807*(2/(VALUE(LEFT(T$1,FIND("-",T$1,1)-1))+1)))+(T3806*(1-(2/(VALUE(LEFT(T$1,FIND("-",T$1,1)-1))+1))))))</f>
        <v>-2.2365069510036991E-3</v>
      </c>
      <c r="V3807">
        <f t="shared" si="536"/>
        <v>5.0000000000000044E-3</v>
      </c>
      <c r="W3807">
        <f>IF(ROW($E3807)&lt;=VALUE(LEFT(W$1,FIND("-",W$1,1)-1))+1,0,IF(ROW($E3806)=VALUE(LEFT(W$1,FIND("-",W$1,1)-1))+1,100-100/(1+ABS((SUMIF(INDEX($V:$V,ROW($V3807)-VALUE(LEFT(W$1,FIND("-",W$1,1)-1))+1):$V3807,"&gt;0",INDEX($V:$V,ROW($V3807)-VALUE(LEFT(W$1,FIND("-",W$1,1)-1))+1):$V3807)/COUNTIF(INDEX($V:$V,ROW($V3807)-VALUE(LEFT(W$1,FIND("-",W$1,1)-1))+1):$V3807,"&gt;0"))/(SUMIF(INDEX($V:$V,ROW($V3807)-VALUE(LEFT(W$1,FIND("-",W$1,1)-1))+1):$V3807,"&lt;0",INDEX($V:$V,ROW($V3807)-VALUE(LEFT(W$1,FIND("-",W$1,1)-1))+1):$V3807)/COUNTIF(INDEX($V:$V,ROW($V3807)-VALUE(LEFT(W$1,FIND("-",W$1,1)-1))+1):$V3807,"&lt;0")))),100-100/(1+ABS((SUMIF(INDEX($V:$V,ROW($V3807)-VALUE(LEFT(W$1,FIND("-",W$1,1)-1))+1):$V3807,"&gt;0",INDEX($V:$V,ROW($V3807)-VALUE(LEFT(W$1,FIND("-",W$1,1)-1))+1):$V3807)/VALUE(LEFT(W$1,FIND("-",W$1,1)-1)))/(SUMIF(INDEX($V:$V,ROW($V3807)-VALUE(LEFT(W$1,FIND("-",W$1,1)-1))+1):$V3807,"&lt;0",INDEX($V:$V,ROW($V3807)-VALUE(LEFT(W$1,FIND("-",W$1,1)-1))+1):$V3807)/VALUE(LEFT(W$1,FIND("-",W$1,1)-1)))))))</f>
        <v>50</v>
      </c>
      <c r="Y3807">
        <f>IF(ROW($E3807)&lt;=VALUE(LEFT(Y$1,FIND("-",Y$1,1)-1)),0,MAX(INDEX(C:C,ROW(C3807)-VALUE(LEFT(Y$1,FIND("-",Y$1,1)-1))+1):C3807))</f>
        <v>0.09</v>
      </c>
      <c r="Z3807">
        <f>IF(ROW($E3807)&lt;=VALUE(LEFT(Z$1,FIND("-",Z$1,1)-1)),0,MIN(INDEX(D:D,ROW(D3807)-VALUE(LEFT(Z$1,FIND("-",Z$1,1)-1))+1):D3807))</f>
        <v>0.08</v>
      </c>
      <c r="AA3807">
        <f t="shared" si="540"/>
        <v>50.000000000000064</v>
      </c>
      <c r="AB3807">
        <f>IF(ROW($AA3807)&lt;=VALUE(LEFT(AA$1,FIND("-",AA$1,1)-1))+VALUE(LEFT(AB$1,FIND("-",AB$1,1)-1)-1),0,AVERAGE(INDEX($AA:$AA,ROW($AA3807)-VALUE(LEFT(AB$1,FIND("-",AB$1,1)-1))+1):$AA3807))</f>
        <v>16.666666666666689</v>
      </c>
      <c r="AC3807">
        <f>IF(ROW($AA3807)&lt;=VALUE(LEFT(AA$1,FIND("-",AA$1,1)-1))+VALUE(LEFT(AB$1,FIND("-",AB$1,1)-1)-1)+VALUE(LEFT(AC$1,FIND("-",AC$1,1)-1)-1),0,AVERAGE(INDEX($AB:$AB,ROW($AB3807)-VALUE(LEFT(AC$1,FIND("-",AC$1,1)-1))+1):$AB3807))</f>
        <v>11.111111111111127</v>
      </c>
      <c r="AE3807">
        <f t="shared" si="537"/>
        <v>351667544</v>
      </c>
      <c r="AG3807" t="str">
        <f t="shared" si="539"/>
        <v/>
      </c>
    </row>
    <row r="3808" spans="1:33" x14ac:dyDescent="0.25">
      <c r="A3808" s="6">
        <v>42667</v>
      </c>
      <c r="B3808">
        <v>0.08</v>
      </c>
      <c r="C3808">
        <v>0.08</v>
      </c>
      <c r="D3808">
        <v>0.08</v>
      </c>
      <c r="E3808">
        <v>0.08</v>
      </c>
      <c r="F3808">
        <v>0.08</v>
      </c>
      <c r="G3808">
        <v>23000</v>
      </c>
      <c r="I3808" t="str">
        <f t="shared" si="532"/>
        <v/>
      </c>
      <c r="J3808" t="str">
        <f t="shared" si="533"/>
        <v/>
      </c>
      <c r="K3808" t="str">
        <f t="shared" si="534"/>
        <v>Oversold Below %D</v>
      </c>
      <c r="M3808" s="11" t="str">
        <f t="shared" si="538"/>
        <v/>
      </c>
      <c r="O3808">
        <f>IF(ROW($E3808)&lt;=VALUE(LEFT(O$1,FIND("-",O$1,1)-1)),0,IF(ROW($E3808)=VALUE(LEFT(O$1,FIND("-",O$1,1)-1))+1,AVERAGE(INDEX($E:$E,ROW($E3808)-VALUE(LEFT(O$1,FIND("-",O$1,1)-1))):$E3808),($E3808*(2/(VALUE(LEFT(O$1,FIND("-",O$1,1)-1))+1)))+(O3807*(1-(2/(VALUE(LEFT(O$1,FIND("-",O$1,1)-1))+1))))))</f>
        <v>9.9571599464707589E-2</v>
      </c>
      <c r="Q3808">
        <f>IF(ROW($E3808)&lt;=VALUE(LEFT(Q$1,FIND("-",Q$1,1)-1)),0,IF(ROW($E3808)=VALUE(LEFT(Q$1,FIND("-",Q$1,1)-1))+1,AVERAGE(INDEX($E:$E,ROW($E3808)-VALUE(LEFT(Q$1,FIND("-",Q$1,1)-1))):$E3808),($E3808*(2/(VALUE(LEFT(Q$1,FIND("-",Q$1,1)-1))+1)))+(Q3807*(1-(2/(VALUE(LEFT(Q$1,FIND("-",Q$1,1)-1))+1))))))</f>
        <v>8.2227998395696236E-2</v>
      </c>
      <c r="R3808">
        <f>IF(ROW($E3808)&lt;=VALUE(LEFT(R$1,FIND("-",R$1,1)-1)),0,IF(ROW($E3808)=VALUE(LEFT(R$1,FIND("-",R$1,1)-1))+1,AVERAGE(INDEX($E:$E,ROW($E3808)-VALUE(LEFT(R$1,FIND("-",R$1,1)-1))):$E3808),($E3808*(2/(VALUE(LEFT(R$1,FIND("-",R$1,1)-1))+1)))+(R3807*(1-(2/(VALUE(LEFT(R$1,FIND("-",R$1,1)-1))+1))))))</f>
        <v>8.4383643961999169E-2</v>
      </c>
      <c r="S3808">
        <f t="shared" si="535"/>
        <v>-2.1556455663029328E-3</v>
      </c>
      <c r="T3808">
        <f>IF(ROW($E3808)&lt;=MAX(VALUE(LEFT(Q$1,FIND("-",Q$1,1)-1)),VALUE(LEFT(R$1,FIND("-",R$1,1)-1)))+VALUE(LEFT(T$1,FIND("-",T$1,1)-1))-1,0,IF(ROW($E3808)=MAX(VALUE(LEFT(Q$1,FIND("-",Q$1,1)-1)),VALUE(LEFT(R$1,FIND("-",R$1,1)-1)))+VALUE(LEFT(T$1,FIND("-",T$1,1)-1)),AVERAGE(INDEX($S:$S,ROW(S3808)-VALUE(LEFT(T$1,FIND("-",T$1,1)-1))+1):S3808),($S3808*(2/(VALUE(LEFT(T$1,FIND("-",T$1,1)-1))+1)))+(T3807*(1-(2/(VALUE(LEFT(T$1,FIND("-",T$1,1)-1))+1))))))</f>
        <v>-2.2203346740635459E-3</v>
      </c>
      <c r="V3808">
        <f t="shared" si="536"/>
        <v>-5.0000000000000044E-3</v>
      </c>
      <c r="W3808">
        <f>IF(ROW($E3808)&lt;=VALUE(LEFT(W$1,FIND("-",W$1,1)-1))+1,0,IF(ROW($E3807)=VALUE(LEFT(W$1,FIND("-",W$1,1)-1))+1,100-100/(1+ABS((SUMIF(INDEX($V:$V,ROW($V3808)-VALUE(LEFT(W$1,FIND("-",W$1,1)-1))+1):$V3808,"&gt;0",INDEX($V:$V,ROW($V3808)-VALUE(LEFT(W$1,FIND("-",W$1,1)-1))+1):$V3808)/COUNTIF(INDEX($V:$V,ROW($V3808)-VALUE(LEFT(W$1,FIND("-",W$1,1)-1))+1):$V3808,"&gt;0"))/(SUMIF(INDEX($V:$V,ROW($V3808)-VALUE(LEFT(W$1,FIND("-",W$1,1)-1))+1):$V3808,"&lt;0",INDEX($V:$V,ROW($V3808)-VALUE(LEFT(W$1,FIND("-",W$1,1)-1))+1):$V3808)/COUNTIF(INDEX($V:$V,ROW($V3808)-VALUE(LEFT(W$1,FIND("-",W$1,1)-1))+1):$V3808,"&lt;0")))),100-100/(1+ABS((SUMIF(INDEX($V:$V,ROW($V3808)-VALUE(LEFT(W$1,FIND("-",W$1,1)-1))+1):$V3808,"&gt;0",INDEX($V:$V,ROW($V3808)-VALUE(LEFT(W$1,FIND("-",W$1,1)-1))+1):$V3808)/VALUE(LEFT(W$1,FIND("-",W$1,1)-1)))/(SUMIF(INDEX($V:$V,ROW($V3808)-VALUE(LEFT(W$1,FIND("-",W$1,1)-1))+1):$V3808,"&lt;0",INDEX($V:$V,ROW($V3808)-VALUE(LEFT(W$1,FIND("-",W$1,1)-1))+1):$V3808)/VALUE(LEFT(W$1,FIND("-",W$1,1)-1)))))))</f>
        <v>42.857142857142854</v>
      </c>
      <c r="Y3808">
        <f>IF(ROW($E3808)&lt;=VALUE(LEFT(Y$1,FIND("-",Y$1,1)-1)),0,MAX(INDEX(C:C,ROW(C3808)-VALUE(LEFT(Y$1,FIND("-",Y$1,1)-1))+1):C3808))</f>
        <v>0.09</v>
      </c>
      <c r="Z3808">
        <f>IF(ROW($E3808)&lt;=VALUE(LEFT(Z$1,FIND("-",Z$1,1)-1)),0,MIN(INDEX(D:D,ROW(D3808)-VALUE(LEFT(Z$1,FIND("-",Z$1,1)-1))+1):D3808))</f>
        <v>0.08</v>
      </c>
      <c r="AA3808">
        <f t="shared" si="540"/>
        <v>0</v>
      </c>
      <c r="AB3808">
        <f>IF(ROW($AA3808)&lt;=VALUE(LEFT(AA$1,FIND("-",AA$1,1)-1))+VALUE(LEFT(AB$1,FIND("-",AB$1,1)-1)-1),0,AVERAGE(INDEX($AA:$AA,ROW($AA3808)-VALUE(LEFT(AB$1,FIND("-",AB$1,1)-1))+1):$AA3808))</f>
        <v>16.666666666666689</v>
      </c>
      <c r="AC3808">
        <f>IF(ROW($AA3808)&lt;=VALUE(LEFT(AA$1,FIND("-",AA$1,1)-1))+VALUE(LEFT(AB$1,FIND("-",AB$1,1)-1)-1)+VALUE(LEFT(AC$1,FIND("-",AC$1,1)-1)-1),0,AVERAGE(INDEX($AB:$AB,ROW($AB3808)-VALUE(LEFT(AC$1,FIND("-",AC$1,1)-1))+1):$AB3808))</f>
        <v>11.111111111111127</v>
      </c>
      <c r="AE3808">
        <f t="shared" si="537"/>
        <v>351644544</v>
      </c>
      <c r="AG3808" t="str">
        <f t="shared" si="539"/>
        <v/>
      </c>
    </row>
    <row r="3809" spans="1:33" x14ac:dyDescent="0.25">
      <c r="A3809" s="6">
        <v>42668</v>
      </c>
      <c r="B3809">
        <v>0.08</v>
      </c>
      <c r="C3809">
        <v>0.08</v>
      </c>
      <c r="D3809">
        <v>0.08</v>
      </c>
      <c r="E3809">
        <v>0.08</v>
      </c>
      <c r="F3809">
        <v>0.08</v>
      </c>
      <c r="G3809">
        <v>9000</v>
      </c>
      <c r="I3809" t="str">
        <f t="shared" si="532"/>
        <v/>
      </c>
      <c r="J3809" t="str">
        <f t="shared" si="533"/>
        <v/>
      </c>
      <c r="K3809" t="str">
        <f t="shared" si="534"/>
        <v>Oversold Below %D</v>
      </c>
      <c r="M3809" s="11" t="str">
        <f t="shared" si="538"/>
        <v/>
      </c>
      <c r="O3809">
        <f>IF(ROW($E3809)&lt;=VALUE(LEFT(O$1,FIND("-",O$1,1)-1)),0,IF(ROW($E3809)=VALUE(LEFT(O$1,FIND("-",O$1,1)-1))+1,AVERAGE(INDEX($E:$E,ROW($E3809)-VALUE(LEFT(O$1,FIND("-",O$1,1)-1))):$E3809),($E3809*(2/(VALUE(LEFT(O$1,FIND("-",O$1,1)-1))+1)))+(O3808*(1-(2/(VALUE(LEFT(O$1,FIND("-",O$1,1)-1))+1))))))</f>
        <v>9.937685718147668E-2</v>
      </c>
      <c r="Q3809">
        <f>IF(ROW($E3809)&lt;=VALUE(LEFT(Q$1,FIND("-",Q$1,1)-1)),0,IF(ROW($E3809)=VALUE(LEFT(Q$1,FIND("-",Q$1,1)-1))+1,AVERAGE(INDEX($E:$E,ROW($E3809)-VALUE(LEFT(Q$1,FIND("-",Q$1,1)-1))):$E3809),($E3809*(2/(VALUE(LEFT(Q$1,FIND("-",Q$1,1)-1))+1)))+(Q3808*(1-(2/(VALUE(LEFT(Q$1,FIND("-",Q$1,1)-1))+1))))))</f>
        <v>8.1885229411742977E-2</v>
      </c>
      <c r="R3809">
        <f>IF(ROW($E3809)&lt;=VALUE(LEFT(R$1,FIND("-",R$1,1)-1)),0,IF(ROW($E3809)=VALUE(LEFT(R$1,FIND("-",R$1,1)-1))+1,AVERAGE(INDEX($E:$E,ROW($E3809)-VALUE(LEFT(R$1,FIND("-",R$1,1)-1))):$E3809),($E3809*(2/(VALUE(LEFT(R$1,FIND("-",R$1,1)-1))+1)))+(R3808*(1-(2/(VALUE(LEFT(R$1,FIND("-",R$1,1)-1))+1))))))</f>
        <v>8.4058929594443679E-2</v>
      </c>
      <c r="S3809">
        <f t="shared" si="535"/>
        <v>-2.1737001827007024E-3</v>
      </c>
      <c r="T3809">
        <f>IF(ROW($E3809)&lt;=MAX(VALUE(LEFT(Q$1,FIND("-",Q$1,1)-1)),VALUE(LEFT(R$1,FIND("-",R$1,1)-1)))+VALUE(LEFT(T$1,FIND("-",T$1,1)-1))-1,0,IF(ROW($E3809)=MAX(VALUE(LEFT(Q$1,FIND("-",Q$1,1)-1)),VALUE(LEFT(R$1,FIND("-",R$1,1)-1)))+VALUE(LEFT(T$1,FIND("-",T$1,1)-1)),AVERAGE(INDEX($S:$S,ROW(S3809)-VALUE(LEFT(T$1,FIND("-",T$1,1)-1))+1):S3809),($S3809*(2/(VALUE(LEFT(T$1,FIND("-",T$1,1)-1))+1)))+(T3808*(1-(2/(VALUE(LEFT(T$1,FIND("-",T$1,1)-1))+1))))))</f>
        <v>-2.2110077757909771E-3</v>
      </c>
      <c r="V3809">
        <f t="shared" si="536"/>
        <v>0</v>
      </c>
      <c r="W3809">
        <f>IF(ROW($E3809)&lt;=VALUE(LEFT(W$1,FIND("-",W$1,1)-1))+1,0,IF(ROW($E3808)=VALUE(LEFT(W$1,FIND("-",W$1,1)-1))+1,100-100/(1+ABS((SUMIF(INDEX($V:$V,ROW($V3809)-VALUE(LEFT(W$1,FIND("-",W$1,1)-1))+1):$V3809,"&gt;0",INDEX($V:$V,ROW($V3809)-VALUE(LEFT(W$1,FIND("-",W$1,1)-1))+1):$V3809)/COUNTIF(INDEX($V:$V,ROW($V3809)-VALUE(LEFT(W$1,FIND("-",W$1,1)-1))+1):$V3809,"&gt;0"))/(SUMIF(INDEX($V:$V,ROW($V3809)-VALUE(LEFT(W$1,FIND("-",W$1,1)-1))+1):$V3809,"&lt;0",INDEX($V:$V,ROW($V3809)-VALUE(LEFT(W$1,FIND("-",W$1,1)-1))+1):$V3809)/COUNTIF(INDEX($V:$V,ROW($V3809)-VALUE(LEFT(W$1,FIND("-",W$1,1)-1))+1):$V3809,"&lt;0")))),100-100/(1+ABS((SUMIF(INDEX($V:$V,ROW($V3809)-VALUE(LEFT(W$1,FIND("-",W$1,1)-1))+1):$V3809,"&gt;0",INDEX($V:$V,ROW($V3809)-VALUE(LEFT(W$1,FIND("-",W$1,1)-1))+1):$V3809)/VALUE(LEFT(W$1,FIND("-",W$1,1)-1)))/(SUMIF(INDEX($V:$V,ROW($V3809)-VALUE(LEFT(W$1,FIND("-",W$1,1)-1))+1):$V3809,"&lt;0",INDEX($V:$V,ROW($V3809)-VALUE(LEFT(W$1,FIND("-",W$1,1)-1))+1):$V3809)/VALUE(LEFT(W$1,FIND("-",W$1,1)-1)))))))</f>
        <v>42.857142857142854</v>
      </c>
      <c r="Y3809">
        <f>IF(ROW($E3809)&lt;=VALUE(LEFT(Y$1,FIND("-",Y$1,1)-1)),0,MAX(INDEX(C:C,ROW(C3809)-VALUE(LEFT(Y$1,FIND("-",Y$1,1)-1))+1):C3809))</f>
        <v>0.09</v>
      </c>
      <c r="Z3809">
        <f>IF(ROW($E3809)&lt;=VALUE(LEFT(Z$1,FIND("-",Z$1,1)-1)),0,MIN(INDEX(D:D,ROW(D3809)-VALUE(LEFT(Z$1,FIND("-",Z$1,1)-1))+1):D3809))</f>
        <v>0.08</v>
      </c>
      <c r="AA3809">
        <f t="shared" si="540"/>
        <v>0</v>
      </c>
      <c r="AB3809">
        <f>IF(ROW($AA3809)&lt;=VALUE(LEFT(AA$1,FIND("-",AA$1,1)-1))+VALUE(LEFT(AB$1,FIND("-",AB$1,1)-1)-1),0,AVERAGE(INDEX($AA:$AA,ROW($AA3809)-VALUE(LEFT(AB$1,FIND("-",AB$1,1)-1))+1):$AA3809))</f>
        <v>16.666666666666689</v>
      </c>
      <c r="AC3809">
        <f>IF(ROW($AA3809)&lt;=VALUE(LEFT(AA$1,FIND("-",AA$1,1)-1))+VALUE(LEFT(AB$1,FIND("-",AB$1,1)-1)-1)+VALUE(LEFT(AC$1,FIND("-",AC$1,1)-1)-1),0,AVERAGE(INDEX($AB:$AB,ROW($AB3809)-VALUE(LEFT(AC$1,FIND("-",AC$1,1)-1))+1):$AB3809))</f>
        <v>16.666666666666689</v>
      </c>
      <c r="AE3809">
        <f t="shared" si="537"/>
        <v>351644544</v>
      </c>
      <c r="AG3809" t="str">
        <f t="shared" si="539"/>
        <v/>
      </c>
    </row>
    <row r="3810" spans="1:33" x14ac:dyDescent="0.25">
      <c r="A3810" s="6">
        <v>42669</v>
      </c>
      <c r="B3810">
        <v>0.08</v>
      </c>
      <c r="C3810">
        <v>0.08</v>
      </c>
      <c r="D3810">
        <v>0.08</v>
      </c>
      <c r="E3810">
        <v>0.08</v>
      </c>
      <c r="F3810">
        <v>0.08</v>
      </c>
      <c r="G3810">
        <v>101600</v>
      </c>
      <c r="I3810" t="str">
        <f t="shared" si="532"/>
        <v/>
      </c>
      <c r="J3810" t="str">
        <f t="shared" si="533"/>
        <v/>
      </c>
      <c r="K3810" t="str">
        <f t="shared" si="534"/>
        <v>Oversold Above %D</v>
      </c>
      <c r="M3810" s="11" t="str">
        <f t="shared" si="538"/>
        <v/>
      </c>
      <c r="O3810">
        <f>IF(ROW($E3810)&lt;=VALUE(LEFT(O$1,FIND("-",O$1,1)-1)),0,IF(ROW($E3810)=VALUE(LEFT(O$1,FIND("-",O$1,1)-1))+1,AVERAGE(INDEX($E:$E,ROW($E3810)-VALUE(LEFT(O$1,FIND("-",O$1,1)-1))):$E3810),($E3810*(2/(VALUE(LEFT(O$1,FIND("-",O$1,1)-1))+1)))+(O3809*(1-(2/(VALUE(LEFT(O$1,FIND("-",O$1,1)-1))+1))))))</f>
        <v>9.9184052632407274E-2</v>
      </c>
      <c r="Q3810">
        <f>IF(ROW($E3810)&lt;=VALUE(LEFT(Q$1,FIND("-",Q$1,1)-1)),0,IF(ROW($E3810)=VALUE(LEFT(Q$1,FIND("-",Q$1,1)-1))+1,AVERAGE(INDEX($E:$E,ROW($E3810)-VALUE(LEFT(Q$1,FIND("-",Q$1,1)-1))):$E3810),($E3810*(2/(VALUE(LEFT(Q$1,FIND("-",Q$1,1)-1))+1)))+(Q3809*(1-(2/(VALUE(LEFT(Q$1,FIND("-",Q$1,1)-1))+1))))))</f>
        <v>8.159519411762868E-2</v>
      </c>
      <c r="R3810">
        <f>IF(ROW($E3810)&lt;=VALUE(LEFT(R$1,FIND("-",R$1,1)-1)),0,IF(ROW($E3810)=VALUE(LEFT(R$1,FIND("-",R$1,1)-1))+1,AVERAGE(INDEX($E:$E,ROW($E3810)-VALUE(LEFT(R$1,FIND("-",R$1,1)-1))):$E3810),($E3810*(2/(VALUE(LEFT(R$1,FIND("-",R$1,1)-1))+1)))+(R3809*(1-(2/(VALUE(LEFT(R$1,FIND("-",R$1,1)-1))+1))))))</f>
        <v>8.3758268143003411E-2</v>
      </c>
      <c r="S3810">
        <f t="shared" si="535"/>
        <v>-2.163074025374731E-3</v>
      </c>
      <c r="T3810">
        <f>IF(ROW($E3810)&lt;=MAX(VALUE(LEFT(Q$1,FIND("-",Q$1,1)-1)),VALUE(LEFT(R$1,FIND("-",R$1,1)-1)))+VALUE(LEFT(T$1,FIND("-",T$1,1)-1))-1,0,IF(ROW($E3810)=MAX(VALUE(LEFT(Q$1,FIND("-",Q$1,1)-1)),VALUE(LEFT(R$1,FIND("-",R$1,1)-1)))+VALUE(LEFT(T$1,FIND("-",T$1,1)-1)),AVERAGE(INDEX($S:$S,ROW(S3810)-VALUE(LEFT(T$1,FIND("-",T$1,1)-1))+1):S3810),($S3810*(2/(VALUE(LEFT(T$1,FIND("-",T$1,1)-1))+1)))+(T3809*(1-(2/(VALUE(LEFT(T$1,FIND("-",T$1,1)-1))+1))))))</f>
        <v>-2.2014210257077279E-3</v>
      </c>
      <c r="V3810">
        <f t="shared" si="536"/>
        <v>0</v>
      </c>
      <c r="W3810">
        <f>IF(ROW($E3810)&lt;=VALUE(LEFT(W$1,FIND("-",W$1,1)-1))+1,0,IF(ROW($E3809)=VALUE(LEFT(W$1,FIND("-",W$1,1)-1))+1,100-100/(1+ABS((SUMIF(INDEX($V:$V,ROW($V3810)-VALUE(LEFT(W$1,FIND("-",W$1,1)-1))+1):$V3810,"&gt;0",INDEX($V:$V,ROW($V3810)-VALUE(LEFT(W$1,FIND("-",W$1,1)-1))+1):$V3810)/COUNTIF(INDEX($V:$V,ROW($V3810)-VALUE(LEFT(W$1,FIND("-",W$1,1)-1))+1):$V3810,"&gt;0"))/(SUMIF(INDEX($V:$V,ROW($V3810)-VALUE(LEFT(W$1,FIND("-",W$1,1)-1))+1):$V3810,"&lt;0",INDEX($V:$V,ROW($V3810)-VALUE(LEFT(W$1,FIND("-",W$1,1)-1))+1):$V3810)/COUNTIF(INDEX($V:$V,ROW($V3810)-VALUE(LEFT(W$1,FIND("-",W$1,1)-1))+1):$V3810,"&lt;0")))),100-100/(1+ABS((SUMIF(INDEX($V:$V,ROW($V3810)-VALUE(LEFT(W$1,FIND("-",W$1,1)-1))+1):$V3810,"&gt;0",INDEX($V:$V,ROW($V3810)-VALUE(LEFT(W$1,FIND("-",W$1,1)-1))+1):$V3810)/VALUE(LEFT(W$1,FIND("-",W$1,1)-1)))/(SUMIF(INDEX($V:$V,ROW($V3810)-VALUE(LEFT(W$1,FIND("-",W$1,1)-1))+1):$V3810,"&lt;0",INDEX($V:$V,ROW($V3810)-VALUE(LEFT(W$1,FIND("-",W$1,1)-1))+1):$V3810)/VALUE(LEFT(W$1,FIND("-",W$1,1)-1)))))))</f>
        <v>33.333333333333357</v>
      </c>
      <c r="Y3810">
        <f>IF(ROW($E3810)&lt;=VALUE(LEFT(Y$1,FIND("-",Y$1,1)-1)),0,MAX(INDEX(C:C,ROW(C3810)-VALUE(LEFT(Y$1,FIND("-",Y$1,1)-1))+1):C3810))</f>
        <v>0.09</v>
      </c>
      <c r="Z3810">
        <f>IF(ROW($E3810)&lt;=VALUE(LEFT(Z$1,FIND("-",Z$1,1)-1)),0,MIN(INDEX(D:D,ROW(D3810)-VALUE(LEFT(Z$1,FIND("-",Z$1,1)-1))+1):D3810))</f>
        <v>0.08</v>
      </c>
      <c r="AA3810">
        <f t="shared" si="540"/>
        <v>0</v>
      </c>
      <c r="AB3810">
        <f>IF(ROW($AA3810)&lt;=VALUE(LEFT(AA$1,FIND("-",AA$1,1)-1))+VALUE(LEFT(AB$1,FIND("-",AB$1,1)-1)-1),0,AVERAGE(INDEX($AA:$AA,ROW($AA3810)-VALUE(LEFT(AB$1,FIND("-",AB$1,1)-1))+1):$AA3810))</f>
        <v>0</v>
      </c>
      <c r="AC3810">
        <f>IF(ROW($AA3810)&lt;=VALUE(LEFT(AA$1,FIND("-",AA$1,1)-1))+VALUE(LEFT(AB$1,FIND("-",AB$1,1)-1)-1)+VALUE(LEFT(AC$1,FIND("-",AC$1,1)-1)-1),0,AVERAGE(INDEX($AB:$AB,ROW($AB3810)-VALUE(LEFT(AC$1,FIND("-",AC$1,1)-1))+1):$AB3810))</f>
        <v>11.111111111111127</v>
      </c>
      <c r="AE3810">
        <f t="shared" si="537"/>
        <v>351644544</v>
      </c>
      <c r="AG3810" t="str">
        <f t="shared" si="539"/>
        <v/>
      </c>
    </row>
    <row r="3811" spans="1:33" x14ac:dyDescent="0.25">
      <c r="A3811" s="6">
        <v>42670</v>
      </c>
      <c r="B3811">
        <v>7.4999999999999997E-2</v>
      </c>
      <c r="C3811">
        <v>7.4999999999999997E-2</v>
      </c>
      <c r="D3811">
        <v>7.4999999999999997E-2</v>
      </c>
      <c r="E3811">
        <v>7.4999999999999997E-2</v>
      </c>
      <c r="F3811">
        <v>7.4999999999999997E-2</v>
      </c>
      <c r="G3811">
        <v>12000</v>
      </c>
      <c r="I3811" t="str">
        <f t="shared" si="532"/>
        <v>Bearish</v>
      </c>
      <c r="J3811" t="str">
        <f t="shared" si="533"/>
        <v>Oversold</v>
      </c>
      <c r="K3811" t="str">
        <f t="shared" si="534"/>
        <v>Oversold Above %D</v>
      </c>
      <c r="M3811" s="11" t="str">
        <f t="shared" si="538"/>
        <v/>
      </c>
      <c r="O3811">
        <f>IF(ROW($E3811)&lt;=VALUE(LEFT(O$1,FIND("-",O$1,1)-1)),0,IF(ROW($E3811)=VALUE(LEFT(O$1,FIND("-",O$1,1)-1))+1,AVERAGE(INDEX($E:$E,ROW($E3811)-VALUE(LEFT(O$1,FIND("-",O$1,1)-1))):$E3811),($E3811*(2/(VALUE(LEFT(O$1,FIND("-",O$1,1)-1))+1)))+(O3810*(1-(2/(VALUE(LEFT(O$1,FIND("-",O$1,1)-1))+1))))))</f>
        <v>9.8943415292781334E-2</v>
      </c>
      <c r="Q3811">
        <f>IF(ROW($E3811)&lt;=VALUE(LEFT(Q$1,FIND("-",Q$1,1)-1)),0,IF(ROW($E3811)=VALUE(LEFT(Q$1,FIND("-",Q$1,1)-1))+1,AVERAGE(INDEX($E:$E,ROW($E3811)-VALUE(LEFT(Q$1,FIND("-",Q$1,1)-1))):$E3811),($E3811*(2/(VALUE(LEFT(Q$1,FIND("-",Q$1,1)-1))+1)))+(Q3810*(1-(2/(VALUE(LEFT(Q$1,FIND("-",Q$1,1)-1))+1))))))</f>
        <v>8.058054886876273E-2</v>
      </c>
      <c r="R3811">
        <f>IF(ROW($E3811)&lt;=VALUE(LEFT(R$1,FIND("-",R$1,1)-1)),0,IF(ROW($E3811)=VALUE(LEFT(R$1,FIND("-",R$1,1)-1))+1,AVERAGE(INDEX($E:$E,ROW($E3811)-VALUE(LEFT(R$1,FIND("-",R$1,1)-1))):$E3811),($E3811*(2/(VALUE(LEFT(R$1,FIND("-",R$1,1)-1))+1)))+(R3810*(1-(2/(VALUE(LEFT(R$1,FIND("-",R$1,1)-1))+1))))))</f>
        <v>8.3109507539817967E-2</v>
      </c>
      <c r="S3811">
        <f t="shared" si="535"/>
        <v>-2.528958671055237E-3</v>
      </c>
      <c r="T3811">
        <f>IF(ROW($E3811)&lt;=MAX(VALUE(LEFT(Q$1,FIND("-",Q$1,1)-1)),VALUE(LEFT(R$1,FIND("-",R$1,1)-1)))+VALUE(LEFT(T$1,FIND("-",T$1,1)-1))-1,0,IF(ROW($E3811)=MAX(VALUE(LEFT(Q$1,FIND("-",Q$1,1)-1)),VALUE(LEFT(R$1,FIND("-",R$1,1)-1)))+VALUE(LEFT(T$1,FIND("-",T$1,1)-1)),AVERAGE(INDEX($S:$S,ROW(S3811)-VALUE(LEFT(T$1,FIND("-",T$1,1)-1))+1):S3811),($S3811*(2/(VALUE(LEFT(T$1,FIND("-",T$1,1)-1))+1)))+(T3810*(1-(2/(VALUE(LEFT(T$1,FIND("-",T$1,1)-1))+1))))))</f>
        <v>-2.2669285547772299E-3</v>
      </c>
      <c r="V3811">
        <f t="shared" si="536"/>
        <v>-5.0000000000000044E-3</v>
      </c>
      <c r="W3811">
        <f>IF(ROW($E3811)&lt;=VALUE(LEFT(W$1,FIND("-",W$1,1)-1))+1,0,IF(ROW($E3810)=VALUE(LEFT(W$1,FIND("-",W$1,1)-1))+1,100-100/(1+ABS((SUMIF(INDEX($V:$V,ROW($V3811)-VALUE(LEFT(W$1,FIND("-",W$1,1)-1))+1):$V3811,"&gt;0",INDEX($V:$V,ROW($V3811)-VALUE(LEFT(W$1,FIND("-",W$1,1)-1))+1):$V3811)/COUNTIF(INDEX($V:$V,ROW($V3811)-VALUE(LEFT(W$1,FIND("-",W$1,1)-1))+1):$V3811,"&gt;0"))/(SUMIF(INDEX($V:$V,ROW($V3811)-VALUE(LEFT(W$1,FIND("-",W$1,1)-1))+1):$V3811,"&lt;0",INDEX($V:$V,ROW($V3811)-VALUE(LEFT(W$1,FIND("-",W$1,1)-1))+1):$V3811)/COUNTIF(INDEX($V:$V,ROW($V3811)-VALUE(LEFT(W$1,FIND("-",W$1,1)-1))+1):$V3811,"&lt;0")))),100-100/(1+ABS((SUMIF(INDEX($V:$V,ROW($V3811)-VALUE(LEFT(W$1,FIND("-",W$1,1)-1))+1):$V3811,"&gt;0",INDEX($V:$V,ROW($V3811)-VALUE(LEFT(W$1,FIND("-",W$1,1)-1))+1):$V3811)/VALUE(LEFT(W$1,FIND("-",W$1,1)-1)))/(SUMIF(INDEX($V:$V,ROW($V3811)-VALUE(LEFT(W$1,FIND("-",W$1,1)-1))+1):$V3811,"&lt;0",INDEX($V:$V,ROW($V3811)-VALUE(LEFT(W$1,FIND("-",W$1,1)-1))+1):$V3811)/VALUE(LEFT(W$1,FIND("-",W$1,1)-1)))))))</f>
        <v>28.571428571428584</v>
      </c>
      <c r="Y3811">
        <f>IF(ROW($E3811)&lt;=VALUE(LEFT(Y$1,FIND("-",Y$1,1)-1)),0,MAX(INDEX(C:C,ROW(C3811)-VALUE(LEFT(Y$1,FIND("-",Y$1,1)-1))+1):C3811))</f>
        <v>8.5000000000000006E-2</v>
      </c>
      <c r="Z3811">
        <f>IF(ROW($E3811)&lt;=VALUE(LEFT(Z$1,FIND("-",Z$1,1)-1)),0,MIN(INDEX(D:D,ROW(D3811)-VALUE(LEFT(Z$1,FIND("-",Z$1,1)-1))+1):D3811))</f>
        <v>7.4999999999999997E-2</v>
      </c>
      <c r="AA3811">
        <f t="shared" si="540"/>
        <v>0</v>
      </c>
      <c r="AB3811">
        <f>IF(ROW($AA3811)&lt;=VALUE(LEFT(AA$1,FIND("-",AA$1,1)-1))+VALUE(LEFT(AB$1,FIND("-",AB$1,1)-1)-1),0,AVERAGE(INDEX($AA:$AA,ROW($AA3811)-VALUE(LEFT(AB$1,FIND("-",AB$1,1)-1))+1):$AA3811))</f>
        <v>0</v>
      </c>
      <c r="AC3811">
        <f>IF(ROW($AA3811)&lt;=VALUE(LEFT(AA$1,FIND("-",AA$1,1)-1))+VALUE(LEFT(AB$1,FIND("-",AB$1,1)-1)-1)+VALUE(LEFT(AC$1,FIND("-",AC$1,1)-1)-1),0,AVERAGE(INDEX($AB:$AB,ROW($AB3811)-VALUE(LEFT(AC$1,FIND("-",AC$1,1)-1))+1):$AB3811))</f>
        <v>5.5555555555555634</v>
      </c>
      <c r="AE3811">
        <f t="shared" si="537"/>
        <v>351632544</v>
      </c>
      <c r="AG3811" t="str">
        <f t="shared" si="539"/>
        <v/>
      </c>
    </row>
    <row r="3812" spans="1:33" x14ac:dyDescent="0.25">
      <c r="A3812" s="6">
        <v>42671</v>
      </c>
      <c r="B3812">
        <v>7.4999999999999997E-2</v>
      </c>
      <c r="C3812">
        <v>7.4999999999999997E-2</v>
      </c>
      <c r="D3812">
        <v>7.4999999999999997E-2</v>
      </c>
      <c r="E3812">
        <v>7.4999999999999997E-2</v>
      </c>
      <c r="F3812">
        <v>7.4999999999999997E-2</v>
      </c>
      <c r="G3812">
        <v>97000</v>
      </c>
      <c r="I3812" t="str">
        <f t="shared" si="532"/>
        <v/>
      </c>
      <c r="J3812" t="str">
        <f t="shared" si="533"/>
        <v/>
      </c>
      <c r="K3812" t="str">
        <f t="shared" si="534"/>
        <v>Oversold Below %D</v>
      </c>
      <c r="M3812" s="11" t="str">
        <f t="shared" si="538"/>
        <v/>
      </c>
      <c r="O3812">
        <f>IF(ROW($E3812)&lt;=VALUE(LEFT(O$1,FIND("-",O$1,1)-1)),0,IF(ROW($E3812)=VALUE(LEFT(O$1,FIND("-",O$1,1)-1))+1,AVERAGE(INDEX($E:$E,ROW($E3812)-VALUE(LEFT(O$1,FIND("-",O$1,1)-1))):$E3812),($E3812*(2/(VALUE(LEFT(O$1,FIND("-",O$1,1)-1))+1)))+(O3811*(1-(2/(VALUE(LEFT(O$1,FIND("-",O$1,1)-1))+1))))))</f>
        <v>9.8705172354544707E-2</v>
      </c>
      <c r="Q3812">
        <f>IF(ROW($E3812)&lt;=VALUE(LEFT(Q$1,FIND("-",Q$1,1)-1)),0,IF(ROW($E3812)=VALUE(LEFT(Q$1,FIND("-",Q$1,1)-1))+1,AVERAGE(INDEX($E:$E,ROW($E3812)-VALUE(LEFT(Q$1,FIND("-",Q$1,1)-1))):$E3812),($E3812*(2/(VALUE(LEFT(Q$1,FIND("-",Q$1,1)-1))+1)))+(Q3811*(1-(2/(VALUE(LEFT(Q$1,FIND("-",Q$1,1)-1))+1))))))</f>
        <v>7.9722002888953078E-2</v>
      </c>
      <c r="R3812">
        <f>IF(ROW($E3812)&lt;=VALUE(LEFT(R$1,FIND("-",R$1,1)-1)),0,IF(ROW($E3812)=VALUE(LEFT(R$1,FIND("-",R$1,1)-1))+1,AVERAGE(INDEX($E:$E,ROW($E3812)-VALUE(LEFT(R$1,FIND("-",R$1,1)-1))):$E3812),($E3812*(2/(VALUE(LEFT(R$1,FIND("-",R$1,1)-1))+1)))+(R3811*(1-(2/(VALUE(LEFT(R$1,FIND("-",R$1,1)-1))+1))))))</f>
        <v>8.2508803277609219E-2</v>
      </c>
      <c r="S3812">
        <f t="shared" si="535"/>
        <v>-2.786800388656141E-3</v>
      </c>
      <c r="T3812">
        <f>IF(ROW($E3812)&lt;=MAX(VALUE(LEFT(Q$1,FIND("-",Q$1,1)-1)),VALUE(LEFT(R$1,FIND("-",R$1,1)-1)))+VALUE(LEFT(T$1,FIND("-",T$1,1)-1))-1,0,IF(ROW($E3812)=MAX(VALUE(LEFT(Q$1,FIND("-",Q$1,1)-1)),VALUE(LEFT(R$1,FIND("-",R$1,1)-1)))+VALUE(LEFT(T$1,FIND("-",T$1,1)-1)),AVERAGE(INDEX($S:$S,ROW(S3812)-VALUE(LEFT(T$1,FIND("-",T$1,1)-1))+1):S3812),($S3812*(2/(VALUE(LEFT(T$1,FIND("-",T$1,1)-1))+1)))+(T3811*(1-(2/(VALUE(LEFT(T$1,FIND("-",T$1,1)-1))+1))))))</f>
        <v>-2.3709029215530121E-3</v>
      </c>
      <c r="V3812">
        <f t="shared" si="536"/>
        <v>0</v>
      </c>
      <c r="W3812">
        <f>IF(ROW($E3812)&lt;=VALUE(LEFT(W$1,FIND("-",W$1,1)-1))+1,0,IF(ROW($E3811)=VALUE(LEFT(W$1,FIND("-",W$1,1)-1))+1,100-100/(1+ABS((SUMIF(INDEX($V:$V,ROW($V3812)-VALUE(LEFT(W$1,FIND("-",W$1,1)-1))+1):$V3812,"&gt;0",INDEX($V:$V,ROW($V3812)-VALUE(LEFT(W$1,FIND("-",W$1,1)-1))+1):$V3812)/COUNTIF(INDEX($V:$V,ROW($V3812)-VALUE(LEFT(W$1,FIND("-",W$1,1)-1))+1):$V3812,"&gt;0"))/(SUMIF(INDEX($V:$V,ROW($V3812)-VALUE(LEFT(W$1,FIND("-",W$1,1)-1))+1):$V3812,"&lt;0",INDEX($V:$V,ROW($V3812)-VALUE(LEFT(W$1,FIND("-",W$1,1)-1))+1):$V3812)/COUNTIF(INDEX($V:$V,ROW($V3812)-VALUE(LEFT(W$1,FIND("-",W$1,1)-1))+1):$V3812,"&lt;0")))),100-100/(1+ABS((SUMIF(INDEX($V:$V,ROW($V3812)-VALUE(LEFT(W$1,FIND("-",W$1,1)-1))+1):$V3812,"&gt;0",INDEX($V:$V,ROW($V3812)-VALUE(LEFT(W$1,FIND("-",W$1,1)-1))+1):$V3812)/VALUE(LEFT(W$1,FIND("-",W$1,1)-1)))/(SUMIF(INDEX($V:$V,ROW($V3812)-VALUE(LEFT(W$1,FIND("-",W$1,1)-1))+1):$V3812,"&lt;0",INDEX($V:$V,ROW($V3812)-VALUE(LEFT(W$1,FIND("-",W$1,1)-1))+1):$V3812)/VALUE(LEFT(W$1,FIND("-",W$1,1)-1)))))))</f>
        <v>40</v>
      </c>
      <c r="Y3812">
        <f>IF(ROW($E3812)&lt;=VALUE(LEFT(Y$1,FIND("-",Y$1,1)-1)),0,MAX(INDEX(C:C,ROW(C3812)-VALUE(LEFT(Y$1,FIND("-",Y$1,1)-1))+1):C3812))</f>
        <v>8.5000000000000006E-2</v>
      </c>
      <c r="Z3812">
        <f>IF(ROW($E3812)&lt;=VALUE(LEFT(Z$1,FIND("-",Z$1,1)-1)),0,MIN(INDEX(D:D,ROW(D3812)-VALUE(LEFT(Z$1,FIND("-",Z$1,1)-1))+1):D3812))</f>
        <v>7.4999999999999997E-2</v>
      </c>
      <c r="AA3812">
        <f t="shared" si="540"/>
        <v>0</v>
      </c>
      <c r="AB3812">
        <f>IF(ROW($AA3812)&lt;=VALUE(LEFT(AA$1,FIND("-",AA$1,1)-1))+VALUE(LEFT(AB$1,FIND("-",AB$1,1)-1)-1),0,AVERAGE(INDEX($AA:$AA,ROW($AA3812)-VALUE(LEFT(AB$1,FIND("-",AB$1,1)-1))+1):$AA3812))</f>
        <v>0</v>
      </c>
      <c r="AC3812">
        <f>IF(ROW($AA3812)&lt;=VALUE(LEFT(AA$1,FIND("-",AA$1,1)-1))+VALUE(LEFT(AB$1,FIND("-",AB$1,1)-1)-1)+VALUE(LEFT(AC$1,FIND("-",AC$1,1)-1)-1),0,AVERAGE(INDEX($AB:$AB,ROW($AB3812)-VALUE(LEFT(AC$1,FIND("-",AC$1,1)-1))+1):$AB3812))</f>
        <v>0</v>
      </c>
      <c r="AE3812">
        <f t="shared" si="537"/>
        <v>351632544</v>
      </c>
      <c r="AG3812" t="str">
        <f t="shared" si="539"/>
        <v/>
      </c>
    </row>
    <row r="3813" spans="1:33" x14ac:dyDescent="0.25">
      <c r="A3813" s="6">
        <v>42674</v>
      </c>
      <c r="B3813">
        <v>7.4999999999999997E-2</v>
      </c>
      <c r="C3813">
        <v>7.4999999999999997E-2</v>
      </c>
      <c r="D3813">
        <v>7.4999999999999997E-2</v>
      </c>
      <c r="E3813">
        <v>7.4999999999999997E-2</v>
      </c>
      <c r="F3813">
        <v>7.4999999999999997E-2</v>
      </c>
      <c r="G3813">
        <v>0</v>
      </c>
      <c r="I3813" t="str">
        <f t="shared" si="532"/>
        <v/>
      </c>
      <c r="J3813" t="str">
        <f t="shared" si="533"/>
        <v/>
      </c>
      <c r="K3813" t="str">
        <f t="shared" si="534"/>
        <v>Oversold Below %D</v>
      </c>
      <c r="M3813" s="11" t="str">
        <f t="shared" si="538"/>
        <v/>
      </c>
      <c r="O3813">
        <f>IF(ROW($E3813)&lt;=VALUE(LEFT(O$1,FIND("-",O$1,1)-1)),0,IF(ROW($E3813)=VALUE(LEFT(O$1,FIND("-",O$1,1)-1))+1,AVERAGE(INDEX($E:$E,ROW($E3813)-VALUE(LEFT(O$1,FIND("-",O$1,1)-1))):$E3813),($E3813*(2/(VALUE(LEFT(O$1,FIND("-",O$1,1)-1))+1)))+(O3812*(1-(2/(VALUE(LEFT(O$1,FIND("-",O$1,1)-1))+1))))))</f>
        <v>9.8469299992807943E-2</v>
      </c>
      <c r="Q3813">
        <f>IF(ROW($E3813)&lt;=VALUE(LEFT(Q$1,FIND("-",Q$1,1)-1)),0,IF(ROW($E3813)=VALUE(LEFT(Q$1,FIND("-",Q$1,1)-1))+1,AVERAGE(INDEX($E:$E,ROW($E3813)-VALUE(LEFT(Q$1,FIND("-",Q$1,1)-1))):$E3813),($E3813*(2/(VALUE(LEFT(Q$1,FIND("-",Q$1,1)-1))+1)))+(Q3812*(1-(2/(VALUE(LEFT(Q$1,FIND("-",Q$1,1)-1))+1))))))</f>
        <v>7.899554090603722E-2</v>
      </c>
      <c r="R3813">
        <f>IF(ROW($E3813)&lt;=VALUE(LEFT(R$1,FIND("-",R$1,1)-1)),0,IF(ROW($E3813)=VALUE(LEFT(R$1,FIND("-",R$1,1)-1))+1,AVERAGE(INDEX($E:$E,ROW($E3813)-VALUE(LEFT(R$1,FIND("-",R$1,1)-1))):$E3813),($E3813*(2/(VALUE(LEFT(R$1,FIND("-",R$1,1)-1))+1)))+(R3812*(1-(2/(VALUE(LEFT(R$1,FIND("-",R$1,1)-1))+1))))))</f>
        <v>8.1952595627415942E-2</v>
      </c>
      <c r="S3813">
        <f t="shared" si="535"/>
        <v>-2.9570547213787213E-3</v>
      </c>
      <c r="T3813">
        <f>IF(ROW($E3813)&lt;=MAX(VALUE(LEFT(Q$1,FIND("-",Q$1,1)-1)),VALUE(LEFT(R$1,FIND("-",R$1,1)-1)))+VALUE(LEFT(T$1,FIND("-",T$1,1)-1))-1,0,IF(ROW($E3813)=MAX(VALUE(LEFT(Q$1,FIND("-",Q$1,1)-1)),VALUE(LEFT(R$1,FIND("-",R$1,1)-1)))+VALUE(LEFT(T$1,FIND("-",T$1,1)-1)),AVERAGE(INDEX($S:$S,ROW(S3813)-VALUE(LEFT(T$1,FIND("-",T$1,1)-1))+1):S3813),($S3813*(2/(VALUE(LEFT(T$1,FIND("-",T$1,1)-1))+1)))+(T3812*(1-(2/(VALUE(LEFT(T$1,FIND("-",T$1,1)-1))+1))))))</f>
        <v>-2.4881332815181543E-3</v>
      </c>
      <c r="V3813">
        <f t="shared" si="536"/>
        <v>0</v>
      </c>
      <c r="W3813">
        <f>IF(ROW($E3813)&lt;=VALUE(LEFT(W$1,FIND("-",W$1,1)-1))+1,0,IF(ROW($E3812)=VALUE(LEFT(W$1,FIND("-",W$1,1)-1))+1,100-100/(1+ABS((SUMIF(INDEX($V:$V,ROW($V3813)-VALUE(LEFT(W$1,FIND("-",W$1,1)-1))+1):$V3813,"&gt;0",INDEX($V:$V,ROW($V3813)-VALUE(LEFT(W$1,FIND("-",W$1,1)-1))+1):$V3813)/COUNTIF(INDEX($V:$V,ROW($V3813)-VALUE(LEFT(W$1,FIND("-",W$1,1)-1))+1):$V3813,"&gt;0"))/(SUMIF(INDEX($V:$V,ROW($V3813)-VALUE(LEFT(W$1,FIND("-",W$1,1)-1))+1):$V3813,"&lt;0",INDEX($V:$V,ROW($V3813)-VALUE(LEFT(W$1,FIND("-",W$1,1)-1))+1):$V3813)/COUNTIF(INDEX($V:$V,ROW($V3813)-VALUE(LEFT(W$1,FIND("-",W$1,1)-1))+1):$V3813,"&lt;0")))),100-100/(1+ABS((SUMIF(INDEX($V:$V,ROW($V3813)-VALUE(LEFT(W$1,FIND("-",W$1,1)-1))+1):$V3813,"&gt;0",INDEX($V:$V,ROW($V3813)-VALUE(LEFT(W$1,FIND("-",W$1,1)-1))+1):$V3813)/VALUE(LEFT(W$1,FIND("-",W$1,1)-1)))/(SUMIF(INDEX($V:$V,ROW($V3813)-VALUE(LEFT(W$1,FIND("-",W$1,1)-1))+1):$V3813,"&lt;0",INDEX($V:$V,ROW($V3813)-VALUE(LEFT(W$1,FIND("-",W$1,1)-1))+1):$V3813)/VALUE(LEFT(W$1,FIND("-",W$1,1)-1)))))))</f>
        <v>40</v>
      </c>
      <c r="Y3813">
        <f>IF(ROW($E3813)&lt;=VALUE(LEFT(Y$1,FIND("-",Y$1,1)-1)),0,MAX(INDEX(C:C,ROW(C3813)-VALUE(LEFT(Y$1,FIND("-",Y$1,1)-1))+1):C3813))</f>
        <v>8.5000000000000006E-2</v>
      </c>
      <c r="Z3813">
        <f>IF(ROW($E3813)&lt;=VALUE(LEFT(Z$1,FIND("-",Z$1,1)-1)),0,MIN(INDEX(D:D,ROW(D3813)-VALUE(LEFT(Z$1,FIND("-",Z$1,1)-1))+1):D3813))</f>
        <v>7.4999999999999997E-2</v>
      </c>
      <c r="AA3813">
        <f t="shared" si="540"/>
        <v>0</v>
      </c>
      <c r="AB3813">
        <f>IF(ROW($AA3813)&lt;=VALUE(LEFT(AA$1,FIND("-",AA$1,1)-1))+VALUE(LEFT(AB$1,FIND("-",AB$1,1)-1)-1),0,AVERAGE(INDEX($AA:$AA,ROW($AA3813)-VALUE(LEFT(AB$1,FIND("-",AB$1,1)-1))+1):$AA3813))</f>
        <v>0</v>
      </c>
      <c r="AC3813">
        <f>IF(ROW($AA3813)&lt;=VALUE(LEFT(AA$1,FIND("-",AA$1,1)-1))+VALUE(LEFT(AB$1,FIND("-",AB$1,1)-1)-1)+VALUE(LEFT(AC$1,FIND("-",AC$1,1)-1)-1),0,AVERAGE(INDEX($AB:$AB,ROW($AB3813)-VALUE(LEFT(AC$1,FIND("-",AC$1,1)-1))+1):$AB3813))</f>
        <v>0</v>
      </c>
      <c r="AE3813">
        <f t="shared" si="537"/>
        <v>351632544</v>
      </c>
      <c r="AG3813" t="str">
        <f t="shared" si="539"/>
        <v/>
      </c>
    </row>
    <row r="3814" spans="1:33" x14ac:dyDescent="0.25">
      <c r="A3814" s="6">
        <v>42675</v>
      </c>
      <c r="B3814">
        <v>7.4999999999999997E-2</v>
      </c>
      <c r="C3814">
        <v>7.4999999999999997E-2</v>
      </c>
      <c r="D3814">
        <v>7.4999999999999997E-2</v>
      </c>
      <c r="E3814">
        <v>7.4999999999999997E-2</v>
      </c>
      <c r="F3814">
        <v>7.4999999999999997E-2</v>
      </c>
      <c r="G3814">
        <v>0</v>
      </c>
      <c r="I3814" t="str">
        <f t="shared" si="532"/>
        <v/>
      </c>
      <c r="J3814" t="str">
        <f t="shared" si="533"/>
        <v/>
      </c>
      <c r="K3814" t="str">
        <f t="shared" si="534"/>
        <v>Oversold Below %D</v>
      </c>
      <c r="M3814" s="11" t="str">
        <f t="shared" si="538"/>
        <v/>
      </c>
      <c r="O3814">
        <f>IF(ROW($E3814)&lt;=VALUE(LEFT(O$1,FIND("-",O$1,1)-1)),0,IF(ROW($E3814)=VALUE(LEFT(O$1,FIND("-",O$1,1)-1))+1,AVERAGE(INDEX($E:$E,ROW($E3814)-VALUE(LEFT(O$1,FIND("-",O$1,1)-1))):$E3814),($E3814*(2/(VALUE(LEFT(O$1,FIND("-",O$1,1)-1))+1)))+(O3813*(1-(2/(VALUE(LEFT(O$1,FIND("-",O$1,1)-1))+1))))))</f>
        <v>9.823577461974517E-2</v>
      </c>
      <c r="Q3814">
        <f>IF(ROW($E3814)&lt;=VALUE(LEFT(Q$1,FIND("-",Q$1,1)-1)),0,IF(ROW($E3814)=VALUE(LEFT(Q$1,FIND("-",Q$1,1)-1))+1,AVERAGE(INDEX($E:$E,ROW($E3814)-VALUE(LEFT(Q$1,FIND("-",Q$1,1)-1))):$E3814),($E3814*(2/(VALUE(LEFT(Q$1,FIND("-",Q$1,1)-1))+1)))+(Q3813*(1-(2/(VALUE(LEFT(Q$1,FIND("-",Q$1,1)-1))+1))))))</f>
        <v>7.8380842305108417E-2</v>
      </c>
      <c r="R3814">
        <f>IF(ROW($E3814)&lt;=VALUE(LEFT(R$1,FIND("-",R$1,1)-1)),0,IF(ROW($E3814)=VALUE(LEFT(R$1,FIND("-",R$1,1)-1))+1,AVERAGE(INDEX($E:$E,ROW($E3814)-VALUE(LEFT(R$1,FIND("-",R$1,1)-1))):$E3814),($E3814*(2/(VALUE(LEFT(R$1,FIND("-",R$1,1)-1))+1)))+(R3813*(1-(2/(VALUE(LEFT(R$1,FIND("-",R$1,1)-1))+1))))))</f>
        <v>8.143758854390365E-2</v>
      </c>
      <c r="S3814">
        <f t="shared" si="535"/>
        <v>-3.0567462387952327E-3</v>
      </c>
      <c r="T3814">
        <f>IF(ROW($E3814)&lt;=MAX(VALUE(LEFT(Q$1,FIND("-",Q$1,1)-1)),VALUE(LEFT(R$1,FIND("-",R$1,1)-1)))+VALUE(LEFT(T$1,FIND("-",T$1,1)-1))-1,0,IF(ROW($E3814)=MAX(VALUE(LEFT(Q$1,FIND("-",Q$1,1)-1)),VALUE(LEFT(R$1,FIND("-",R$1,1)-1)))+VALUE(LEFT(T$1,FIND("-",T$1,1)-1)),AVERAGE(INDEX($S:$S,ROW(S3814)-VALUE(LEFT(T$1,FIND("-",T$1,1)-1))+1):S3814),($S3814*(2/(VALUE(LEFT(T$1,FIND("-",T$1,1)-1))+1)))+(T3813*(1-(2/(VALUE(LEFT(T$1,FIND("-",T$1,1)-1))+1))))))</f>
        <v>-2.6018558729735699E-3</v>
      </c>
      <c r="V3814">
        <f t="shared" si="536"/>
        <v>0</v>
      </c>
      <c r="W3814">
        <f>IF(ROW($E3814)&lt;=VALUE(LEFT(W$1,FIND("-",W$1,1)-1))+1,0,IF(ROW($E3813)=VALUE(LEFT(W$1,FIND("-",W$1,1)-1))+1,100-100/(1+ABS((SUMIF(INDEX($V:$V,ROW($V3814)-VALUE(LEFT(W$1,FIND("-",W$1,1)-1))+1):$V3814,"&gt;0",INDEX($V:$V,ROW($V3814)-VALUE(LEFT(W$1,FIND("-",W$1,1)-1))+1):$V3814)/COUNTIF(INDEX($V:$V,ROW($V3814)-VALUE(LEFT(W$1,FIND("-",W$1,1)-1))+1):$V3814,"&gt;0"))/(SUMIF(INDEX($V:$V,ROW($V3814)-VALUE(LEFT(W$1,FIND("-",W$1,1)-1))+1):$V3814,"&lt;0",INDEX($V:$V,ROW($V3814)-VALUE(LEFT(W$1,FIND("-",W$1,1)-1))+1):$V3814)/COUNTIF(INDEX($V:$V,ROW($V3814)-VALUE(LEFT(W$1,FIND("-",W$1,1)-1))+1):$V3814,"&lt;0")))),100-100/(1+ABS((SUMIF(INDEX($V:$V,ROW($V3814)-VALUE(LEFT(W$1,FIND("-",W$1,1)-1))+1):$V3814,"&gt;0",INDEX($V:$V,ROW($V3814)-VALUE(LEFT(W$1,FIND("-",W$1,1)-1))+1):$V3814)/VALUE(LEFT(W$1,FIND("-",W$1,1)-1)))/(SUMIF(INDEX($V:$V,ROW($V3814)-VALUE(LEFT(W$1,FIND("-",W$1,1)-1))+1):$V3814,"&lt;0",INDEX($V:$V,ROW($V3814)-VALUE(LEFT(W$1,FIND("-",W$1,1)-1))+1):$V3814)/VALUE(LEFT(W$1,FIND("-",W$1,1)-1)))))))</f>
        <v>40</v>
      </c>
      <c r="Y3814">
        <f>IF(ROW($E3814)&lt;=VALUE(LEFT(Y$1,FIND("-",Y$1,1)-1)),0,MAX(INDEX(C:C,ROW(C3814)-VALUE(LEFT(Y$1,FIND("-",Y$1,1)-1))+1):C3814))</f>
        <v>8.5000000000000006E-2</v>
      </c>
      <c r="Z3814">
        <f>IF(ROW($E3814)&lt;=VALUE(LEFT(Z$1,FIND("-",Z$1,1)-1)),0,MIN(INDEX(D:D,ROW(D3814)-VALUE(LEFT(Z$1,FIND("-",Z$1,1)-1))+1):D3814))</f>
        <v>7.4999999999999997E-2</v>
      </c>
      <c r="AA3814">
        <f t="shared" si="540"/>
        <v>0</v>
      </c>
      <c r="AB3814">
        <f>IF(ROW($AA3814)&lt;=VALUE(LEFT(AA$1,FIND("-",AA$1,1)-1))+VALUE(LEFT(AB$1,FIND("-",AB$1,1)-1)-1),0,AVERAGE(INDEX($AA:$AA,ROW($AA3814)-VALUE(LEFT(AB$1,FIND("-",AB$1,1)-1))+1):$AA3814))</f>
        <v>0</v>
      </c>
      <c r="AC3814">
        <f>IF(ROW($AA3814)&lt;=VALUE(LEFT(AA$1,FIND("-",AA$1,1)-1))+VALUE(LEFT(AB$1,FIND("-",AB$1,1)-1)-1)+VALUE(LEFT(AC$1,FIND("-",AC$1,1)-1)-1),0,AVERAGE(INDEX($AB:$AB,ROW($AB3814)-VALUE(LEFT(AC$1,FIND("-",AC$1,1)-1))+1):$AB3814))</f>
        <v>0</v>
      </c>
      <c r="AE3814">
        <f t="shared" si="537"/>
        <v>351632544</v>
      </c>
      <c r="AG3814" t="str">
        <f t="shared" si="539"/>
        <v/>
      </c>
    </row>
    <row r="3815" spans="1:33" x14ac:dyDescent="0.25">
      <c r="A3815" s="6">
        <v>42676</v>
      </c>
      <c r="B3815">
        <v>7.4999999999999997E-2</v>
      </c>
      <c r="C3815">
        <v>7.4999999999999997E-2</v>
      </c>
      <c r="D3815">
        <v>7.4999999999999997E-2</v>
      </c>
      <c r="E3815">
        <v>7.4999999999999997E-2</v>
      </c>
      <c r="F3815">
        <v>7.4999999999999997E-2</v>
      </c>
      <c r="G3815">
        <v>0</v>
      </c>
      <c r="I3815" t="str">
        <f t="shared" si="532"/>
        <v/>
      </c>
      <c r="J3815" t="str">
        <f t="shared" si="533"/>
        <v/>
      </c>
      <c r="K3815" t="str">
        <f t="shared" si="534"/>
        <v>Oversold Below %D</v>
      </c>
      <c r="M3815" s="11" t="str">
        <f t="shared" si="538"/>
        <v/>
      </c>
      <c r="O3815">
        <f>IF(ROW($E3815)&lt;=VALUE(LEFT(O$1,FIND("-",O$1,1)-1)),0,IF(ROW($E3815)=VALUE(LEFT(O$1,FIND("-",O$1,1)-1))+1,AVERAGE(INDEX($E:$E,ROW($E3815)-VALUE(LEFT(O$1,FIND("-",O$1,1)-1))):$E3815),($E3815*(2/(VALUE(LEFT(O$1,FIND("-",O$1,1)-1))+1)))+(O3814*(1-(2/(VALUE(LEFT(O$1,FIND("-",O$1,1)-1))+1))))))</f>
        <v>9.8004572882235269E-2</v>
      </c>
      <c r="Q3815">
        <f>IF(ROW($E3815)&lt;=VALUE(LEFT(Q$1,FIND("-",Q$1,1)-1)),0,IF(ROW($E3815)=VALUE(LEFT(Q$1,FIND("-",Q$1,1)-1))+1,AVERAGE(INDEX($E:$E,ROW($E3815)-VALUE(LEFT(Q$1,FIND("-",Q$1,1)-1))):$E3815),($E3815*(2/(VALUE(LEFT(Q$1,FIND("-",Q$1,1)-1))+1)))+(Q3814*(1-(2/(VALUE(LEFT(Q$1,FIND("-",Q$1,1)-1))+1))))))</f>
        <v>7.7860712719707126E-2</v>
      </c>
      <c r="R3815">
        <f>IF(ROW($E3815)&lt;=VALUE(LEFT(R$1,FIND("-",R$1,1)-1)),0,IF(ROW($E3815)=VALUE(LEFT(R$1,FIND("-",R$1,1)-1))+1,AVERAGE(INDEX($E:$E,ROW($E3815)-VALUE(LEFT(R$1,FIND("-",R$1,1)-1))):$E3815),($E3815*(2/(VALUE(LEFT(R$1,FIND("-",R$1,1)-1))+1)))+(R3814*(1-(2/(VALUE(LEFT(R$1,FIND("-",R$1,1)-1))+1))))))</f>
        <v>8.0960730133244119E-2</v>
      </c>
      <c r="S3815">
        <f t="shared" si="535"/>
        <v>-3.1000174135369929E-3</v>
      </c>
      <c r="T3815">
        <f>IF(ROW($E3815)&lt;=MAX(VALUE(LEFT(Q$1,FIND("-",Q$1,1)-1)),VALUE(LEFT(R$1,FIND("-",R$1,1)-1)))+VALUE(LEFT(T$1,FIND("-",T$1,1)-1))-1,0,IF(ROW($E3815)=MAX(VALUE(LEFT(Q$1,FIND("-",Q$1,1)-1)),VALUE(LEFT(R$1,FIND("-",R$1,1)-1)))+VALUE(LEFT(T$1,FIND("-",T$1,1)-1)),AVERAGE(INDEX($S:$S,ROW(S3815)-VALUE(LEFT(T$1,FIND("-",T$1,1)-1))+1):S3815),($S3815*(2/(VALUE(LEFT(T$1,FIND("-",T$1,1)-1))+1)))+(T3814*(1-(2/(VALUE(LEFT(T$1,FIND("-",T$1,1)-1))+1))))))</f>
        <v>-2.7014881810862547E-3</v>
      </c>
      <c r="V3815">
        <f t="shared" si="536"/>
        <v>0</v>
      </c>
      <c r="W3815">
        <f>IF(ROW($E3815)&lt;=VALUE(LEFT(W$1,FIND("-",W$1,1)-1))+1,0,IF(ROW($E3814)=VALUE(LEFT(W$1,FIND("-",W$1,1)-1))+1,100-100/(1+ABS((SUMIF(INDEX($V:$V,ROW($V3815)-VALUE(LEFT(W$1,FIND("-",W$1,1)-1))+1):$V3815,"&gt;0",INDEX($V:$V,ROW($V3815)-VALUE(LEFT(W$1,FIND("-",W$1,1)-1))+1):$V3815)/COUNTIF(INDEX($V:$V,ROW($V3815)-VALUE(LEFT(W$1,FIND("-",W$1,1)-1))+1):$V3815,"&gt;0"))/(SUMIF(INDEX($V:$V,ROW($V3815)-VALUE(LEFT(W$1,FIND("-",W$1,1)-1))+1):$V3815,"&lt;0",INDEX($V:$V,ROW($V3815)-VALUE(LEFT(W$1,FIND("-",W$1,1)-1))+1):$V3815)/COUNTIF(INDEX($V:$V,ROW($V3815)-VALUE(LEFT(W$1,FIND("-",W$1,1)-1))+1):$V3815,"&lt;0")))),100-100/(1+ABS((SUMIF(INDEX($V:$V,ROW($V3815)-VALUE(LEFT(W$1,FIND("-",W$1,1)-1))+1):$V3815,"&gt;0",INDEX($V:$V,ROW($V3815)-VALUE(LEFT(W$1,FIND("-",W$1,1)-1))+1):$V3815)/VALUE(LEFT(W$1,FIND("-",W$1,1)-1)))/(SUMIF(INDEX($V:$V,ROW($V3815)-VALUE(LEFT(W$1,FIND("-",W$1,1)-1))+1):$V3815,"&lt;0",INDEX($V:$V,ROW($V3815)-VALUE(LEFT(W$1,FIND("-",W$1,1)-1))+1):$V3815)/VALUE(LEFT(W$1,FIND("-",W$1,1)-1)))))))</f>
        <v>40</v>
      </c>
      <c r="Y3815">
        <f>IF(ROW($E3815)&lt;=VALUE(LEFT(Y$1,FIND("-",Y$1,1)-1)),0,MAX(INDEX(C:C,ROW(C3815)-VALUE(LEFT(Y$1,FIND("-",Y$1,1)-1))+1):C3815))</f>
        <v>8.5000000000000006E-2</v>
      </c>
      <c r="Z3815">
        <f>IF(ROW($E3815)&lt;=VALUE(LEFT(Z$1,FIND("-",Z$1,1)-1)),0,MIN(INDEX(D:D,ROW(D3815)-VALUE(LEFT(Z$1,FIND("-",Z$1,1)-1))+1):D3815))</f>
        <v>7.4999999999999997E-2</v>
      </c>
      <c r="AA3815">
        <f t="shared" si="540"/>
        <v>0</v>
      </c>
      <c r="AB3815">
        <f>IF(ROW($AA3815)&lt;=VALUE(LEFT(AA$1,FIND("-",AA$1,1)-1))+VALUE(LEFT(AB$1,FIND("-",AB$1,1)-1)-1),0,AVERAGE(INDEX($AA:$AA,ROW($AA3815)-VALUE(LEFT(AB$1,FIND("-",AB$1,1)-1))+1):$AA3815))</f>
        <v>0</v>
      </c>
      <c r="AC3815">
        <f>IF(ROW($AA3815)&lt;=VALUE(LEFT(AA$1,FIND("-",AA$1,1)-1))+VALUE(LEFT(AB$1,FIND("-",AB$1,1)-1)-1)+VALUE(LEFT(AC$1,FIND("-",AC$1,1)-1)-1),0,AVERAGE(INDEX($AB:$AB,ROW($AB3815)-VALUE(LEFT(AC$1,FIND("-",AC$1,1)-1))+1):$AB3815))</f>
        <v>0</v>
      </c>
      <c r="AE3815">
        <f t="shared" si="537"/>
        <v>351632544</v>
      </c>
      <c r="AG3815" t="str">
        <f t="shared" si="539"/>
        <v/>
      </c>
    </row>
    <row r="3816" spans="1:33" x14ac:dyDescent="0.25">
      <c r="A3816" s="6">
        <v>42677</v>
      </c>
      <c r="B3816">
        <v>0.06</v>
      </c>
      <c r="C3816">
        <v>0.06</v>
      </c>
      <c r="D3816">
        <v>0.06</v>
      </c>
      <c r="E3816">
        <v>0.06</v>
      </c>
      <c r="F3816">
        <v>0.06</v>
      </c>
      <c r="G3816">
        <v>2500</v>
      </c>
      <c r="I3816" t="str">
        <f t="shared" si="532"/>
        <v/>
      </c>
      <c r="J3816" t="str">
        <f t="shared" si="533"/>
        <v>Oversold</v>
      </c>
      <c r="K3816" t="str">
        <f t="shared" si="534"/>
        <v>Oversold Below %D</v>
      </c>
      <c r="M3816" s="11" t="str">
        <f t="shared" si="538"/>
        <v/>
      </c>
      <c r="O3816">
        <f>IF(ROW($E3816)&lt;=VALUE(LEFT(O$1,FIND("-",O$1,1)-1)),0,IF(ROW($E3816)=VALUE(LEFT(O$1,FIND("-",O$1,1)-1))+1,AVERAGE(INDEX($E:$E,ROW($E3816)-VALUE(LEFT(O$1,FIND("-",O$1,1)-1))):$E3816),($E3816*(2/(VALUE(LEFT(O$1,FIND("-",O$1,1)-1))+1)))+(O3815*(1-(2/(VALUE(LEFT(O$1,FIND("-",O$1,1)-1))+1))))))</f>
        <v>9.7626417928183176E-2</v>
      </c>
      <c r="Q3816">
        <f>IF(ROW($E3816)&lt;=VALUE(LEFT(Q$1,FIND("-",Q$1,1)-1)),0,IF(ROW($E3816)=VALUE(LEFT(Q$1,FIND("-",Q$1,1)-1))+1,AVERAGE(INDEX($E:$E,ROW($E3816)-VALUE(LEFT(Q$1,FIND("-",Q$1,1)-1))):$E3816),($E3816*(2/(VALUE(LEFT(Q$1,FIND("-",Q$1,1)-1))+1)))+(Q3815*(1-(2/(VALUE(LEFT(Q$1,FIND("-",Q$1,1)-1))+1))))))</f>
        <v>7.511291076282911E-2</v>
      </c>
      <c r="R3816">
        <f>IF(ROW($E3816)&lt;=VALUE(LEFT(R$1,FIND("-",R$1,1)-1)),0,IF(ROW($E3816)=VALUE(LEFT(R$1,FIND("-",R$1,1)-1))+1,AVERAGE(INDEX($E:$E,ROW($E3816)-VALUE(LEFT(R$1,FIND("-",R$1,1)-1))):$E3816),($E3816*(2/(VALUE(LEFT(R$1,FIND("-",R$1,1)-1))+1)))+(R3815*(1-(2/(VALUE(LEFT(R$1,FIND("-",R$1,1)-1))+1))))))</f>
        <v>7.9408083456707523E-2</v>
      </c>
      <c r="S3816">
        <f t="shared" si="535"/>
        <v>-4.2951726938784129E-3</v>
      </c>
      <c r="T3816">
        <f>IF(ROW($E3816)&lt;=MAX(VALUE(LEFT(Q$1,FIND("-",Q$1,1)-1)),VALUE(LEFT(R$1,FIND("-",R$1,1)-1)))+VALUE(LEFT(T$1,FIND("-",T$1,1)-1))-1,0,IF(ROW($E3816)=MAX(VALUE(LEFT(Q$1,FIND("-",Q$1,1)-1)),VALUE(LEFT(R$1,FIND("-",R$1,1)-1)))+VALUE(LEFT(T$1,FIND("-",T$1,1)-1)),AVERAGE(INDEX($S:$S,ROW(S3816)-VALUE(LEFT(T$1,FIND("-",T$1,1)-1))+1):S3816),($S3816*(2/(VALUE(LEFT(T$1,FIND("-",T$1,1)-1))+1)))+(T3815*(1-(2/(VALUE(LEFT(T$1,FIND("-",T$1,1)-1))+1))))))</f>
        <v>-3.0202250836446867E-3</v>
      </c>
      <c r="V3816">
        <f t="shared" si="536"/>
        <v>-1.4999999999999999E-2</v>
      </c>
      <c r="W3816">
        <f>IF(ROW($E3816)&lt;=VALUE(LEFT(W$1,FIND("-",W$1,1)-1))+1,0,IF(ROW($E3815)=VALUE(LEFT(W$1,FIND("-",W$1,1)-1))+1,100-100/(1+ABS((SUMIF(INDEX($V:$V,ROW($V3816)-VALUE(LEFT(W$1,FIND("-",W$1,1)-1))+1):$V3816,"&gt;0",INDEX($V:$V,ROW($V3816)-VALUE(LEFT(W$1,FIND("-",W$1,1)-1))+1):$V3816)/COUNTIF(INDEX($V:$V,ROW($V3816)-VALUE(LEFT(W$1,FIND("-",W$1,1)-1))+1):$V3816,"&gt;0"))/(SUMIF(INDEX($V:$V,ROW($V3816)-VALUE(LEFT(W$1,FIND("-",W$1,1)-1))+1):$V3816,"&lt;0",INDEX($V:$V,ROW($V3816)-VALUE(LEFT(W$1,FIND("-",W$1,1)-1))+1):$V3816)/COUNTIF(INDEX($V:$V,ROW($V3816)-VALUE(LEFT(W$1,FIND("-",W$1,1)-1))+1):$V3816,"&lt;0")))),100-100/(1+ABS((SUMIF(INDEX($V:$V,ROW($V3816)-VALUE(LEFT(W$1,FIND("-",W$1,1)-1))+1):$V3816,"&gt;0",INDEX($V:$V,ROW($V3816)-VALUE(LEFT(W$1,FIND("-",W$1,1)-1))+1):$V3816)/VALUE(LEFT(W$1,FIND("-",W$1,1)-1)))/(SUMIF(INDEX($V:$V,ROW($V3816)-VALUE(LEFT(W$1,FIND("-",W$1,1)-1))+1):$V3816,"&lt;0",INDEX($V:$V,ROW($V3816)-VALUE(LEFT(W$1,FIND("-",W$1,1)-1))+1):$V3816)/VALUE(LEFT(W$1,FIND("-",W$1,1)-1)))))))</f>
        <v>25.000000000000014</v>
      </c>
      <c r="Y3816">
        <f>IF(ROW($E3816)&lt;=VALUE(LEFT(Y$1,FIND("-",Y$1,1)-1)),0,MAX(INDEX(C:C,ROW(C3816)-VALUE(LEFT(Y$1,FIND("-",Y$1,1)-1))+1):C3816))</f>
        <v>8.5000000000000006E-2</v>
      </c>
      <c r="Z3816">
        <f>IF(ROW($E3816)&lt;=VALUE(LEFT(Z$1,FIND("-",Z$1,1)-1)),0,MIN(INDEX(D:D,ROW(D3816)-VALUE(LEFT(Z$1,FIND("-",Z$1,1)-1))+1):D3816))</f>
        <v>0.06</v>
      </c>
      <c r="AA3816">
        <f t="shared" si="540"/>
        <v>0</v>
      </c>
      <c r="AB3816">
        <f>IF(ROW($AA3816)&lt;=VALUE(LEFT(AA$1,FIND("-",AA$1,1)-1))+VALUE(LEFT(AB$1,FIND("-",AB$1,1)-1)-1),0,AVERAGE(INDEX($AA:$AA,ROW($AA3816)-VALUE(LEFT(AB$1,FIND("-",AB$1,1)-1))+1):$AA3816))</f>
        <v>0</v>
      </c>
      <c r="AC3816">
        <f>IF(ROW($AA3816)&lt;=VALUE(LEFT(AA$1,FIND("-",AA$1,1)-1))+VALUE(LEFT(AB$1,FIND("-",AB$1,1)-1)-1)+VALUE(LEFT(AC$1,FIND("-",AC$1,1)-1)-1),0,AVERAGE(INDEX($AB:$AB,ROW($AB3816)-VALUE(LEFT(AC$1,FIND("-",AC$1,1)-1))+1):$AB3816))</f>
        <v>0</v>
      </c>
      <c r="AE3816">
        <f t="shared" si="537"/>
        <v>351630044</v>
      </c>
      <c r="AG3816" t="str">
        <f t="shared" si="539"/>
        <v/>
      </c>
    </row>
    <row r="3817" spans="1:33" x14ac:dyDescent="0.25">
      <c r="A3817" s="6">
        <v>42678</v>
      </c>
      <c r="B3817">
        <v>0.06</v>
      </c>
      <c r="C3817">
        <v>0.06</v>
      </c>
      <c r="D3817">
        <v>0.06</v>
      </c>
      <c r="E3817">
        <v>0.06</v>
      </c>
      <c r="F3817">
        <v>0.06</v>
      </c>
      <c r="G3817">
        <v>5500</v>
      </c>
      <c r="I3817" t="str">
        <f t="shared" si="532"/>
        <v/>
      </c>
      <c r="J3817" t="str">
        <f t="shared" si="533"/>
        <v>Oversold</v>
      </c>
      <c r="K3817" t="str">
        <f t="shared" si="534"/>
        <v>Oversold Below %D</v>
      </c>
      <c r="M3817" s="11" t="str">
        <f t="shared" si="538"/>
        <v/>
      </c>
      <c r="O3817">
        <f>IF(ROW($E3817)&lt;=VALUE(LEFT(O$1,FIND("-",O$1,1)-1)),0,IF(ROW($E3817)=VALUE(LEFT(O$1,FIND("-",O$1,1)-1))+1,AVERAGE(INDEX($E:$E,ROW($E3817)-VALUE(LEFT(O$1,FIND("-",O$1,1)-1))):$E3817),($E3817*(2/(VALUE(LEFT(O$1,FIND("-",O$1,1)-1))+1)))+(O3816*(1-(2/(VALUE(LEFT(O$1,FIND("-",O$1,1)-1))+1))))))</f>
        <v>9.7252025709992307E-2</v>
      </c>
      <c r="Q3817">
        <f>IF(ROW($E3817)&lt;=VALUE(LEFT(Q$1,FIND("-",Q$1,1)-1)),0,IF(ROW($E3817)=VALUE(LEFT(Q$1,FIND("-",Q$1,1)-1))+1,AVERAGE(INDEX($E:$E,ROW($E3817)-VALUE(LEFT(Q$1,FIND("-",Q$1,1)-1))):$E3817),($E3817*(2/(VALUE(LEFT(Q$1,FIND("-",Q$1,1)-1))+1)))+(Q3816*(1-(2/(VALUE(LEFT(Q$1,FIND("-",Q$1,1)-1))+1))))))</f>
        <v>7.2787847568547712E-2</v>
      </c>
      <c r="R3817">
        <f>IF(ROW($E3817)&lt;=VALUE(LEFT(R$1,FIND("-",R$1,1)-1)),0,IF(ROW($E3817)=VALUE(LEFT(R$1,FIND("-",R$1,1)-1))+1,AVERAGE(INDEX($E:$E,ROW($E3817)-VALUE(LEFT(R$1,FIND("-",R$1,1)-1))):$E3817),($E3817*(2/(VALUE(LEFT(R$1,FIND("-",R$1,1)-1))+1)))+(R3816*(1-(2/(VALUE(LEFT(R$1,FIND("-",R$1,1)-1))+1))))))</f>
        <v>7.7970447645099555E-2</v>
      </c>
      <c r="S3817">
        <f t="shared" si="535"/>
        <v>-5.1826000765518437E-3</v>
      </c>
      <c r="T3817">
        <f>IF(ROW($E3817)&lt;=MAX(VALUE(LEFT(Q$1,FIND("-",Q$1,1)-1)),VALUE(LEFT(R$1,FIND("-",R$1,1)-1)))+VALUE(LEFT(T$1,FIND("-",T$1,1)-1))-1,0,IF(ROW($E3817)=MAX(VALUE(LEFT(Q$1,FIND("-",Q$1,1)-1)),VALUE(LEFT(R$1,FIND("-",R$1,1)-1)))+VALUE(LEFT(T$1,FIND("-",T$1,1)-1)),AVERAGE(INDEX($S:$S,ROW(S3817)-VALUE(LEFT(T$1,FIND("-",T$1,1)-1))+1):S3817),($S3817*(2/(VALUE(LEFT(T$1,FIND("-",T$1,1)-1))+1)))+(T3816*(1-(2/(VALUE(LEFT(T$1,FIND("-",T$1,1)-1))+1))))))</f>
        <v>-3.4527000822261182E-3</v>
      </c>
      <c r="V3817">
        <f t="shared" si="536"/>
        <v>0</v>
      </c>
      <c r="W3817">
        <f>IF(ROW($E3817)&lt;=VALUE(LEFT(W$1,FIND("-",W$1,1)-1))+1,0,IF(ROW($E3816)=VALUE(LEFT(W$1,FIND("-",W$1,1)-1))+1,100-100/(1+ABS((SUMIF(INDEX($V:$V,ROW($V3817)-VALUE(LEFT(W$1,FIND("-",W$1,1)-1))+1):$V3817,"&gt;0",INDEX($V:$V,ROW($V3817)-VALUE(LEFT(W$1,FIND("-",W$1,1)-1))+1):$V3817)/COUNTIF(INDEX($V:$V,ROW($V3817)-VALUE(LEFT(W$1,FIND("-",W$1,1)-1))+1):$V3817,"&gt;0"))/(SUMIF(INDEX($V:$V,ROW($V3817)-VALUE(LEFT(W$1,FIND("-",W$1,1)-1))+1):$V3817,"&lt;0",INDEX($V:$V,ROW($V3817)-VALUE(LEFT(W$1,FIND("-",W$1,1)-1))+1):$V3817)/COUNTIF(INDEX($V:$V,ROW($V3817)-VALUE(LEFT(W$1,FIND("-",W$1,1)-1))+1):$V3817,"&lt;0")))),100-100/(1+ABS((SUMIF(INDEX($V:$V,ROW($V3817)-VALUE(LEFT(W$1,FIND("-",W$1,1)-1))+1):$V3817,"&gt;0",INDEX($V:$V,ROW($V3817)-VALUE(LEFT(W$1,FIND("-",W$1,1)-1))+1):$V3817)/VALUE(LEFT(W$1,FIND("-",W$1,1)-1)))/(SUMIF(INDEX($V:$V,ROW($V3817)-VALUE(LEFT(W$1,FIND("-",W$1,1)-1))+1):$V3817,"&lt;0",INDEX($V:$V,ROW($V3817)-VALUE(LEFT(W$1,FIND("-",W$1,1)-1))+1):$V3817)/VALUE(LEFT(W$1,FIND("-",W$1,1)-1)))))))</f>
        <v>14.285714285714292</v>
      </c>
      <c r="Y3817">
        <f>IF(ROW($E3817)&lt;=VALUE(LEFT(Y$1,FIND("-",Y$1,1)-1)),0,MAX(INDEX(C:C,ROW(C3817)-VALUE(LEFT(Y$1,FIND("-",Y$1,1)-1))+1):C3817))</f>
        <v>8.5000000000000006E-2</v>
      </c>
      <c r="Z3817">
        <f>IF(ROW($E3817)&lt;=VALUE(LEFT(Z$1,FIND("-",Z$1,1)-1)),0,MIN(INDEX(D:D,ROW(D3817)-VALUE(LEFT(Z$1,FIND("-",Z$1,1)-1))+1):D3817))</f>
        <v>0.06</v>
      </c>
      <c r="AA3817">
        <f t="shared" si="540"/>
        <v>0</v>
      </c>
      <c r="AB3817">
        <f>IF(ROW($AA3817)&lt;=VALUE(LEFT(AA$1,FIND("-",AA$1,1)-1))+VALUE(LEFT(AB$1,FIND("-",AB$1,1)-1)-1),0,AVERAGE(INDEX($AA:$AA,ROW($AA3817)-VALUE(LEFT(AB$1,FIND("-",AB$1,1)-1))+1):$AA3817))</f>
        <v>0</v>
      </c>
      <c r="AC3817">
        <f>IF(ROW($AA3817)&lt;=VALUE(LEFT(AA$1,FIND("-",AA$1,1)-1))+VALUE(LEFT(AB$1,FIND("-",AB$1,1)-1)-1)+VALUE(LEFT(AC$1,FIND("-",AC$1,1)-1)-1),0,AVERAGE(INDEX($AB:$AB,ROW($AB3817)-VALUE(LEFT(AC$1,FIND("-",AC$1,1)-1))+1):$AB3817))</f>
        <v>0</v>
      </c>
      <c r="AE3817">
        <f t="shared" si="537"/>
        <v>351630044</v>
      </c>
      <c r="AG3817" t="str">
        <f t="shared" si="539"/>
        <v/>
      </c>
    </row>
    <row r="3818" spans="1:33" x14ac:dyDescent="0.25">
      <c r="A3818" s="6">
        <v>42681</v>
      </c>
      <c r="B3818">
        <v>0.06</v>
      </c>
      <c r="C3818">
        <v>7.0000000000000007E-2</v>
      </c>
      <c r="D3818">
        <v>0.06</v>
      </c>
      <c r="E3818">
        <v>7.0000000000000007E-2</v>
      </c>
      <c r="F3818">
        <v>7.0000000000000007E-2</v>
      </c>
      <c r="G3818">
        <v>161000</v>
      </c>
      <c r="I3818" t="str">
        <f t="shared" si="532"/>
        <v/>
      </c>
      <c r="J3818" t="str">
        <f t="shared" si="533"/>
        <v/>
      </c>
      <c r="K3818" t="str">
        <f t="shared" si="534"/>
        <v>Oversold Below %D</v>
      </c>
      <c r="M3818" s="11" t="str">
        <f t="shared" si="538"/>
        <v/>
      </c>
      <c r="O3818">
        <f>IF(ROW($E3818)&lt;=VALUE(LEFT(O$1,FIND("-",O$1,1)-1)),0,IF(ROW($E3818)=VALUE(LEFT(O$1,FIND("-",O$1,1)-1))+1,AVERAGE(INDEX($E:$E,ROW($E3818)-VALUE(LEFT(O$1,FIND("-",O$1,1)-1))):$E3818),($E3818*(2/(VALUE(LEFT(O$1,FIND("-",O$1,1)-1))+1)))+(O3817*(1-(2/(VALUE(LEFT(O$1,FIND("-",O$1,1)-1))+1))))))</f>
        <v>9.6980861275067012E-2</v>
      </c>
      <c r="Q3818">
        <f>IF(ROW($E3818)&lt;=VALUE(LEFT(Q$1,FIND("-",Q$1,1)-1)),0,IF(ROW($E3818)=VALUE(LEFT(Q$1,FIND("-",Q$1,1)-1))+1,AVERAGE(INDEX($E:$E,ROW($E3818)-VALUE(LEFT(Q$1,FIND("-",Q$1,1)-1))):$E3818),($E3818*(2/(VALUE(LEFT(Q$1,FIND("-",Q$1,1)-1))+1)))+(Q3817*(1-(2/(VALUE(LEFT(Q$1,FIND("-",Q$1,1)-1))+1))))))</f>
        <v>7.2358947942617297E-2</v>
      </c>
      <c r="R3818">
        <f>IF(ROW($E3818)&lt;=VALUE(LEFT(R$1,FIND("-",R$1,1)-1)),0,IF(ROW($E3818)=VALUE(LEFT(R$1,FIND("-",R$1,1)-1))+1,AVERAGE(INDEX($E:$E,ROW($E3818)-VALUE(LEFT(R$1,FIND("-",R$1,1)-1))):$E3818),($E3818*(2/(VALUE(LEFT(R$1,FIND("-",R$1,1)-1))+1)))+(R3817*(1-(2/(VALUE(LEFT(R$1,FIND("-",R$1,1)-1))+1))))))</f>
        <v>7.7380044115832922E-2</v>
      </c>
      <c r="S3818">
        <f t="shared" si="535"/>
        <v>-5.0210961732156251E-3</v>
      </c>
      <c r="T3818">
        <f>IF(ROW($E3818)&lt;=MAX(VALUE(LEFT(Q$1,FIND("-",Q$1,1)-1)),VALUE(LEFT(R$1,FIND("-",R$1,1)-1)))+VALUE(LEFT(T$1,FIND("-",T$1,1)-1))-1,0,IF(ROW($E3818)=MAX(VALUE(LEFT(Q$1,FIND("-",Q$1,1)-1)),VALUE(LEFT(R$1,FIND("-",R$1,1)-1)))+VALUE(LEFT(T$1,FIND("-",T$1,1)-1)),AVERAGE(INDEX($S:$S,ROW(S3818)-VALUE(LEFT(T$1,FIND("-",T$1,1)-1))+1):S3818),($S3818*(2/(VALUE(LEFT(T$1,FIND("-",T$1,1)-1))+1)))+(T3817*(1-(2/(VALUE(LEFT(T$1,FIND("-",T$1,1)-1))+1))))))</f>
        <v>-3.7663793004240197E-3</v>
      </c>
      <c r="V3818">
        <f t="shared" si="536"/>
        <v>1.0000000000000009E-2</v>
      </c>
      <c r="W3818">
        <f>IF(ROW($E3818)&lt;=VALUE(LEFT(W$1,FIND("-",W$1,1)-1))+1,0,IF(ROW($E3817)=VALUE(LEFT(W$1,FIND("-",W$1,1)-1))+1,100-100/(1+ABS((SUMIF(INDEX($V:$V,ROW($V3818)-VALUE(LEFT(W$1,FIND("-",W$1,1)-1))+1):$V3818,"&gt;0",INDEX($V:$V,ROW($V3818)-VALUE(LEFT(W$1,FIND("-",W$1,1)-1))+1):$V3818)/COUNTIF(INDEX($V:$V,ROW($V3818)-VALUE(LEFT(W$1,FIND("-",W$1,1)-1))+1):$V3818,"&gt;0"))/(SUMIF(INDEX($V:$V,ROW($V3818)-VALUE(LEFT(W$1,FIND("-",W$1,1)-1))+1):$V3818,"&lt;0",INDEX($V:$V,ROW($V3818)-VALUE(LEFT(W$1,FIND("-",W$1,1)-1))+1):$V3818)/COUNTIF(INDEX($V:$V,ROW($V3818)-VALUE(LEFT(W$1,FIND("-",W$1,1)-1))+1):$V3818,"&lt;0")))),100-100/(1+ABS((SUMIF(INDEX($V:$V,ROW($V3818)-VALUE(LEFT(W$1,FIND("-",W$1,1)-1))+1):$V3818,"&gt;0",INDEX($V:$V,ROW($V3818)-VALUE(LEFT(W$1,FIND("-",W$1,1)-1))+1):$V3818)/VALUE(LEFT(W$1,FIND("-",W$1,1)-1)))/(SUMIF(INDEX($V:$V,ROW($V3818)-VALUE(LEFT(W$1,FIND("-",W$1,1)-1))+1):$V3818,"&lt;0",INDEX($V:$V,ROW($V3818)-VALUE(LEFT(W$1,FIND("-",W$1,1)-1))+1):$V3818)/VALUE(LEFT(W$1,FIND("-",W$1,1)-1)))))))</f>
        <v>37.500000000000014</v>
      </c>
      <c r="Y3818">
        <f>IF(ROW($E3818)&lt;=VALUE(LEFT(Y$1,FIND("-",Y$1,1)-1)),0,MAX(INDEX(C:C,ROW(C3818)-VALUE(LEFT(Y$1,FIND("-",Y$1,1)-1))+1):C3818))</f>
        <v>8.5000000000000006E-2</v>
      </c>
      <c r="Z3818">
        <f>IF(ROW($E3818)&lt;=VALUE(LEFT(Z$1,FIND("-",Z$1,1)-1)),0,MIN(INDEX(D:D,ROW(D3818)-VALUE(LEFT(Z$1,FIND("-",Z$1,1)-1))+1):D3818))</f>
        <v>0.06</v>
      </c>
      <c r="AA3818">
        <f t="shared" si="540"/>
        <v>40.000000000000021</v>
      </c>
      <c r="AB3818">
        <f>IF(ROW($AA3818)&lt;=VALUE(LEFT(AA$1,FIND("-",AA$1,1)-1))+VALUE(LEFT(AB$1,FIND("-",AB$1,1)-1)-1),0,AVERAGE(INDEX($AA:$AA,ROW($AA3818)-VALUE(LEFT(AB$1,FIND("-",AB$1,1)-1))+1):$AA3818))</f>
        <v>13.333333333333341</v>
      </c>
      <c r="AC3818">
        <f>IF(ROW($AA3818)&lt;=VALUE(LEFT(AA$1,FIND("-",AA$1,1)-1))+VALUE(LEFT(AB$1,FIND("-",AB$1,1)-1)-1)+VALUE(LEFT(AC$1,FIND("-",AC$1,1)-1)-1),0,AVERAGE(INDEX($AB:$AB,ROW($AB3818)-VALUE(LEFT(AC$1,FIND("-",AC$1,1)-1))+1):$AB3818))</f>
        <v>4.4444444444444473</v>
      </c>
      <c r="AE3818">
        <f t="shared" si="537"/>
        <v>351791044</v>
      </c>
      <c r="AG3818" t="str">
        <f t="shared" si="539"/>
        <v/>
      </c>
    </row>
    <row r="3819" spans="1:33" x14ac:dyDescent="0.25">
      <c r="A3819" s="6">
        <v>42682</v>
      </c>
      <c r="B3819">
        <v>7.0000000000000007E-2</v>
      </c>
      <c r="C3819">
        <v>7.0000000000000007E-2</v>
      </c>
      <c r="D3819">
        <v>7.0000000000000007E-2</v>
      </c>
      <c r="E3819">
        <v>7.0000000000000007E-2</v>
      </c>
      <c r="F3819">
        <v>7.0000000000000007E-2</v>
      </c>
      <c r="G3819">
        <v>139400</v>
      </c>
      <c r="I3819" t="str">
        <f t="shared" si="532"/>
        <v/>
      </c>
      <c r="J3819" t="str">
        <f t="shared" si="533"/>
        <v/>
      </c>
      <c r="K3819" t="str">
        <f t="shared" si="534"/>
        <v>Oversold Below %D</v>
      </c>
      <c r="M3819" s="11" t="str">
        <f t="shared" si="538"/>
        <v/>
      </c>
      <c r="O3819">
        <f>IF(ROW($E3819)&lt;=VALUE(LEFT(O$1,FIND("-",O$1,1)-1)),0,IF(ROW($E3819)=VALUE(LEFT(O$1,FIND("-",O$1,1)-1))+1,AVERAGE(INDEX($E:$E,ROW($E3819)-VALUE(LEFT(O$1,FIND("-",O$1,1)-1))):$E3819),($E3819*(2/(VALUE(LEFT(O$1,FIND("-",O$1,1)-1))+1)))+(O3818*(1-(2/(VALUE(LEFT(O$1,FIND("-",O$1,1)-1))+1))))))</f>
        <v>9.6712394993723055E-2</v>
      </c>
      <c r="Q3819">
        <f>IF(ROW($E3819)&lt;=VALUE(LEFT(Q$1,FIND("-",Q$1,1)-1)),0,IF(ROW($E3819)=VALUE(LEFT(Q$1,FIND("-",Q$1,1)-1))+1,AVERAGE(INDEX($E:$E,ROW($E3819)-VALUE(LEFT(Q$1,FIND("-",Q$1,1)-1))):$E3819),($E3819*(2/(VALUE(LEFT(Q$1,FIND("-",Q$1,1)-1))+1)))+(Q3818*(1-(2/(VALUE(LEFT(Q$1,FIND("-",Q$1,1)-1))+1))))))</f>
        <v>7.1996032874522331E-2</v>
      </c>
      <c r="R3819">
        <f>IF(ROW($E3819)&lt;=VALUE(LEFT(R$1,FIND("-",R$1,1)-1)),0,IF(ROW($E3819)=VALUE(LEFT(R$1,FIND("-",R$1,1)-1))+1,AVERAGE(INDEX($E:$E,ROW($E3819)-VALUE(LEFT(R$1,FIND("-",R$1,1)-1))):$E3819),($E3819*(2/(VALUE(LEFT(R$1,FIND("-",R$1,1)-1))+1)))+(R3818*(1-(2/(VALUE(LEFT(R$1,FIND("-",R$1,1)-1))+1))))))</f>
        <v>7.6833374181326783E-2</v>
      </c>
      <c r="S3819">
        <f t="shared" si="535"/>
        <v>-4.8373413068044518E-3</v>
      </c>
      <c r="T3819">
        <f>IF(ROW($E3819)&lt;=MAX(VALUE(LEFT(Q$1,FIND("-",Q$1,1)-1)),VALUE(LEFT(R$1,FIND("-",R$1,1)-1)))+VALUE(LEFT(T$1,FIND("-",T$1,1)-1))-1,0,IF(ROW($E3819)=MAX(VALUE(LEFT(Q$1,FIND("-",Q$1,1)-1)),VALUE(LEFT(R$1,FIND("-",R$1,1)-1)))+VALUE(LEFT(T$1,FIND("-",T$1,1)-1)),AVERAGE(INDEX($S:$S,ROW(S3819)-VALUE(LEFT(T$1,FIND("-",T$1,1)-1))+1):S3819),($S3819*(2/(VALUE(LEFT(T$1,FIND("-",T$1,1)-1))+1)))+(T3818*(1-(2/(VALUE(LEFT(T$1,FIND("-",T$1,1)-1))+1))))))</f>
        <v>-3.9805717017001065E-3</v>
      </c>
      <c r="V3819">
        <f t="shared" si="536"/>
        <v>0</v>
      </c>
      <c r="W3819">
        <f>IF(ROW($E3819)&lt;=VALUE(LEFT(W$1,FIND("-",W$1,1)-1))+1,0,IF(ROW($E3818)=VALUE(LEFT(W$1,FIND("-",W$1,1)-1))+1,100-100/(1+ABS((SUMIF(INDEX($V:$V,ROW($V3819)-VALUE(LEFT(W$1,FIND("-",W$1,1)-1))+1):$V3819,"&gt;0",INDEX($V:$V,ROW($V3819)-VALUE(LEFT(W$1,FIND("-",W$1,1)-1))+1):$V3819)/COUNTIF(INDEX($V:$V,ROW($V3819)-VALUE(LEFT(W$1,FIND("-",W$1,1)-1))+1):$V3819,"&gt;0"))/(SUMIF(INDEX($V:$V,ROW($V3819)-VALUE(LEFT(W$1,FIND("-",W$1,1)-1))+1):$V3819,"&lt;0",INDEX($V:$V,ROW($V3819)-VALUE(LEFT(W$1,FIND("-",W$1,1)-1))+1):$V3819)/COUNTIF(INDEX($V:$V,ROW($V3819)-VALUE(LEFT(W$1,FIND("-",W$1,1)-1))+1):$V3819,"&lt;0")))),100-100/(1+ABS((SUMIF(INDEX($V:$V,ROW($V3819)-VALUE(LEFT(W$1,FIND("-",W$1,1)-1))+1):$V3819,"&gt;0",INDEX($V:$V,ROW($V3819)-VALUE(LEFT(W$1,FIND("-",W$1,1)-1))+1):$V3819)/VALUE(LEFT(W$1,FIND("-",W$1,1)-1)))/(SUMIF(INDEX($V:$V,ROW($V3819)-VALUE(LEFT(W$1,FIND("-",W$1,1)-1))+1):$V3819,"&lt;0",INDEX($V:$V,ROW($V3819)-VALUE(LEFT(W$1,FIND("-",W$1,1)-1))+1):$V3819)/VALUE(LEFT(W$1,FIND("-",W$1,1)-1)))))))</f>
        <v>37.500000000000014</v>
      </c>
      <c r="Y3819">
        <f>IF(ROW($E3819)&lt;=VALUE(LEFT(Y$1,FIND("-",Y$1,1)-1)),0,MAX(INDEX(C:C,ROW(C3819)-VALUE(LEFT(Y$1,FIND("-",Y$1,1)-1))+1):C3819))</f>
        <v>8.5000000000000006E-2</v>
      </c>
      <c r="Z3819">
        <f>IF(ROW($E3819)&lt;=VALUE(LEFT(Z$1,FIND("-",Z$1,1)-1)),0,MIN(INDEX(D:D,ROW(D3819)-VALUE(LEFT(Z$1,FIND("-",Z$1,1)-1))+1):D3819))</f>
        <v>0.06</v>
      </c>
      <c r="AA3819">
        <f t="shared" si="540"/>
        <v>40.000000000000021</v>
      </c>
      <c r="AB3819">
        <f>IF(ROW($AA3819)&lt;=VALUE(LEFT(AA$1,FIND("-",AA$1,1)-1))+VALUE(LEFT(AB$1,FIND("-",AB$1,1)-1)-1),0,AVERAGE(INDEX($AA:$AA,ROW($AA3819)-VALUE(LEFT(AB$1,FIND("-",AB$1,1)-1))+1):$AA3819))</f>
        <v>26.666666666666682</v>
      </c>
      <c r="AC3819">
        <f>IF(ROW($AA3819)&lt;=VALUE(LEFT(AA$1,FIND("-",AA$1,1)-1))+VALUE(LEFT(AB$1,FIND("-",AB$1,1)-1)-1)+VALUE(LEFT(AC$1,FIND("-",AC$1,1)-1)-1),0,AVERAGE(INDEX($AB:$AB,ROW($AB3819)-VALUE(LEFT(AC$1,FIND("-",AC$1,1)-1))+1):$AB3819))</f>
        <v>13.333333333333341</v>
      </c>
      <c r="AE3819">
        <f t="shared" si="537"/>
        <v>351791044</v>
      </c>
      <c r="AG3819" t="str">
        <f t="shared" si="539"/>
        <v/>
      </c>
    </row>
    <row r="3820" spans="1:33" x14ac:dyDescent="0.25">
      <c r="A3820" s="6">
        <v>42683</v>
      </c>
      <c r="B3820">
        <v>7.0000000000000007E-2</v>
      </c>
      <c r="C3820">
        <v>7.0000000000000007E-2</v>
      </c>
      <c r="D3820">
        <v>7.0000000000000007E-2</v>
      </c>
      <c r="E3820">
        <v>7.0000000000000007E-2</v>
      </c>
      <c r="F3820">
        <v>7.0000000000000007E-2</v>
      </c>
      <c r="G3820">
        <v>24000</v>
      </c>
      <c r="I3820" t="str">
        <f t="shared" si="532"/>
        <v/>
      </c>
      <c r="J3820" t="str">
        <f t="shared" si="533"/>
        <v/>
      </c>
      <c r="K3820" t="str">
        <f t="shared" si="534"/>
        <v>Buy</v>
      </c>
      <c r="M3820" s="11" t="str">
        <f t="shared" si="538"/>
        <v>Buy</v>
      </c>
      <c r="O3820">
        <f>IF(ROW($E3820)&lt;=VALUE(LEFT(O$1,FIND("-",O$1,1)-1)),0,IF(ROW($E3820)=VALUE(LEFT(O$1,FIND("-",O$1,1)-1))+1,AVERAGE(INDEX($E:$E,ROW($E3820)-VALUE(LEFT(O$1,FIND("-",O$1,1)-1))):$E3820),($E3820*(2/(VALUE(LEFT(O$1,FIND("-",O$1,1)-1))+1)))+(O3819*(1-(2/(VALUE(LEFT(O$1,FIND("-",O$1,1)-1))+1))))))</f>
        <v>9.6446600018661136E-2</v>
      </c>
      <c r="Q3820">
        <f>IF(ROW($E3820)&lt;=VALUE(LEFT(Q$1,FIND("-",Q$1,1)-1)),0,IF(ROW($E3820)=VALUE(LEFT(Q$1,FIND("-",Q$1,1)-1))+1,AVERAGE(INDEX($E:$E,ROW($E3820)-VALUE(LEFT(Q$1,FIND("-",Q$1,1)-1))):$E3820),($E3820*(2/(VALUE(LEFT(Q$1,FIND("-",Q$1,1)-1))+1)))+(Q3819*(1-(2/(VALUE(LEFT(Q$1,FIND("-",Q$1,1)-1))+1))))))</f>
        <v>7.1688950893826583E-2</v>
      </c>
      <c r="R3820">
        <f>IF(ROW($E3820)&lt;=VALUE(LEFT(R$1,FIND("-",R$1,1)-1)),0,IF(ROW($E3820)=VALUE(LEFT(R$1,FIND("-",R$1,1)-1))+1,AVERAGE(INDEX($E:$E,ROW($E3820)-VALUE(LEFT(R$1,FIND("-",R$1,1)-1))):$E3820),($E3820*(2/(VALUE(LEFT(R$1,FIND("-",R$1,1)-1))+1)))+(R3819*(1-(2/(VALUE(LEFT(R$1,FIND("-",R$1,1)-1))+1))))))</f>
        <v>7.6327198316043315E-2</v>
      </c>
      <c r="S3820">
        <f t="shared" si="535"/>
        <v>-4.6382474222167319E-3</v>
      </c>
      <c r="T3820">
        <f>IF(ROW($E3820)&lt;=MAX(VALUE(LEFT(Q$1,FIND("-",Q$1,1)-1)),VALUE(LEFT(R$1,FIND("-",R$1,1)-1)))+VALUE(LEFT(T$1,FIND("-",T$1,1)-1))-1,0,IF(ROW($E3820)=MAX(VALUE(LEFT(Q$1,FIND("-",Q$1,1)-1)),VALUE(LEFT(R$1,FIND("-",R$1,1)-1)))+VALUE(LEFT(T$1,FIND("-",T$1,1)-1)),AVERAGE(INDEX($S:$S,ROW(S3820)-VALUE(LEFT(T$1,FIND("-",T$1,1)-1))+1):S3820),($S3820*(2/(VALUE(LEFT(T$1,FIND("-",T$1,1)-1))+1)))+(T3819*(1-(2/(VALUE(LEFT(T$1,FIND("-",T$1,1)-1))+1))))))</f>
        <v>-4.1121068458034316E-3</v>
      </c>
      <c r="V3820">
        <f t="shared" si="536"/>
        <v>0</v>
      </c>
      <c r="W3820">
        <f>IF(ROW($E3820)&lt;=VALUE(LEFT(W$1,FIND("-",W$1,1)-1))+1,0,IF(ROW($E3819)=VALUE(LEFT(W$1,FIND("-",W$1,1)-1))+1,100-100/(1+ABS((SUMIF(INDEX($V:$V,ROW($V3820)-VALUE(LEFT(W$1,FIND("-",W$1,1)-1))+1):$V3820,"&gt;0",INDEX($V:$V,ROW($V3820)-VALUE(LEFT(W$1,FIND("-",W$1,1)-1))+1):$V3820)/COUNTIF(INDEX($V:$V,ROW($V3820)-VALUE(LEFT(W$1,FIND("-",W$1,1)-1))+1):$V3820,"&gt;0"))/(SUMIF(INDEX($V:$V,ROW($V3820)-VALUE(LEFT(W$1,FIND("-",W$1,1)-1))+1):$V3820,"&lt;0",INDEX($V:$V,ROW($V3820)-VALUE(LEFT(W$1,FIND("-",W$1,1)-1))+1):$V3820)/COUNTIF(INDEX($V:$V,ROW($V3820)-VALUE(LEFT(W$1,FIND("-",W$1,1)-1))+1):$V3820,"&lt;0")))),100-100/(1+ABS((SUMIF(INDEX($V:$V,ROW($V3820)-VALUE(LEFT(W$1,FIND("-",W$1,1)-1))+1):$V3820,"&gt;0",INDEX($V:$V,ROW($V3820)-VALUE(LEFT(W$1,FIND("-",W$1,1)-1))+1):$V3820)/VALUE(LEFT(W$1,FIND("-",W$1,1)-1)))/(SUMIF(INDEX($V:$V,ROW($V3820)-VALUE(LEFT(W$1,FIND("-",W$1,1)-1))+1):$V3820,"&lt;0",INDEX($V:$V,ROW($V3820)-VALUE(LEFT(W$1,FIND("-",W$1,1)-1))+1):$V3820)/VALUE(LEFT(W$1,FIND("-",W$1,1)-1)))))))</f>
        <v>37.500000000000014</v>
      </c>
      <c r="Y3820">
        <f>IF(ROW($E3820)&lt;=VALUE(LEFT(Y$1,FIND("-",Y$1,1)-1)),0,MAX(INDEX(C:C,ROW(C3820)-VALUE(LEFT(Y$1,FIND("-",Y$1,1)-1))+1):C3820))</f>
        <v>8.5000000000000006E-2</v>
      </c>
      <c r="Z3820">
        <f>IF(ROW($E3820)&lt;=VALUE(LEFT(Z$1,FIND("-",Z$1,1)-1)),0,MIN(INDEX(D:D,ROW(D3820)-VALUE(LEFT(Z$1,FIND("-",Z$1,1)-1))+1):D3820))</f>
        <v>0.06</v>
      </c>
      <c r="AA3820">
        <f t="shared" si="540"/>
        <v>40.000000000000021</v>
      </c>
      <c r="AB3820">
        <f>IF(ROW($AA3820)&lt;=VALUE(LEFT(AA$1,FIND("-",AA$1,1)-1))+VALUE(LEFT(AB$1,FIND("-",AB$1,1)-1)-1),0,AVERAGE(INDEX($AA:$AA,ROW($AA3820)-VALUE(LEFT(AB$1,FIND("-",AB$1,1)-1))+1):$AA3820))</f>
        <v>40.000000000000021</v>
      </c>
      <c r="AC3820">
        <f>IF(ROW($AA3820)&lt;=VALUE(LEFT(AA$1,FIND("-",AA$1,1)-1))+VALUE(LEFT(AB$1,FIND("-",AB$1,1)-1)-1)+VALUE(LEFT(AC$1,FIND("-",AC$1,1)-1)-1),0,AVERAGE(INDEX($AB:$AB,ROW($AB3820)-VALUE(LEFT(AC$1,FIND("-",AC$1,1)-1))+1):$AB3820))</f>
        <v>26.666666666666682</v>
      </c>
      <c r="AE3820">
        <f t="shared" si="537"/>
        <v>351791044</v>
      </c>
      <c r="AG3820" t="str">
        <f t="shared" si="539"/>
        <v>Buy</v>
      </c>
    </row>
    <row r="3821" spans="1:33" x14ac:dyDescent="0.25">
      <c r="A3821" s="6">
        <v>42684</v>
      </c>
      <c r="B3821">
        <v>7.4999999999999997E-2</v>
      </c>
      <c r="C3821">
        <v>7.4999999999999997E-2</v>
      </c>
      <c r="D3821">
        <v>7.4999999999999997E-2</v>
      </c>
      <c r="E3821">
        <v>7.4999999999999997E-2</v>
      </c>
      <c r="F3821">
        <v>7.4999999999999997E-2</v>
      </c>
      <c r="G3821">
        <v>92000</v>
      </c>
      <c r="I3821" t="str">
        <f t="shared" si="532"/>
        <v>Bullish</v>
      </c>
      <c r="J3821" t="str">
        <f t="shared" si="533"/>
        <v/>
      </c>
      <c r="K3821" t="str">
        <f t="shared" si="534"/>
        <v/>
      </c>
      <c r="M3821" s="11" t="str">
        <f t="shared" si="538"/>
        <v/>
      </c>
      <c r="O3821">
        <f>IF(ROW($E3821)&lt;=VALUE(LEFT(O$1,FIND("-",O$1,1)-1)),0,IF(ROW($E3821)=VALUE(LEFT(O$1,FIND("-",O$1,1)-1))+1,AVERAGE(INDEX($E:$E,ROW($E3821)-VALUE(LEFT(O$1,FIND("-",O$1,1)-1))):$E3821),($E3821*(2/(VALUE(LEFT(O$1,FIND("-",O$1,1)-1))+1)))+(O3820*(1-(2/(VALUE(LEFT(O$1,FIND("-",O$1,1)-1))+1))))))</f>
        <v>9.623320101350033E-2</v>
      </c>
      <c r="Q3821">
        <f>IF(ROW($E3821)&lt;=VALUE(LEFT(Q$1,FIND("-",Q$1,1)-1)),0,IF(ROW($E3821)=VALUE(LEFT(Q$1,FIND("-",Q$1,1)-1))+1,AVERAGE(INDEX($E:$E,ROW($E3821)-VALUE(LEFT(Q$1,FIND("-",Q$1,1)-1))):$E3821),($E3821*(2/(VALUE(LEFT(Q$1,FIND("-",Q$1,1)-1))+1)))+(Q3820*(1-(2/(VALUE(LEFT(Q$1,FIND("-",Q$1,1)-1))+1))))))</f>
        <v>7.2198343064007103E-2</v>
      </c>
      <c r="R3821">
        <f>IF(ROW($E3821)&lt;=VALUE(LEFT(R$1,FIND("-",R$1,1)-1)),0,IF(ROW($E3821)=VALUE(LEFT(R$1,FIND("-",R$1,1)-1))+1,AVERAGE(INDEX($E:$E,ROW($E3821)-VALUE(LEFT(R$1,FIND("-",R$1,1)-1))):$E3821),($E3821*(2/(VALUE(LEFT(R$1,FIND("-",R$1,1)-1))+1)))+(R3820*(1-(2/(VALUE(LEFT(R$1,FIND("-",R$1,1)-1))+1))))))</f>
        <v>7.6228887329669731E-2</v>
      </c>
      <c r="S3821">
        <f t="shared" si="535"/>
        <v>-4.0305442656626278E-3</v>
      </c>
      <c r="T3821">
        <f>IF(ROW($E3821)&lt;=MAX(VALUE(LEFT(Q$1,FIND("-",Q$1,1)-1)),VALUE(LEFT(R$1,FIND("-",R$1,1)-1)))+VALUE(LEFT(T$1,FIND("-",T$1,1)-1))-1,0,IF(ROW($E3821)=MAX(VALUE(LEFT(Q$1,FIND("-",Q$1,1)-1)),VALUE(LEFT(R$1,FIND("-",R$1,1)-1)))+VALUE(LEFT(T$1,FIND("-",T$1,1)-1)),AVERAGE(INDEX($S:$S,ROW(S3821)-VALUE(LEFT(T$1,FIND("-",T$1,1)-1))+1):S3821),($S3821*(2/(VALUE(LEFT(T$1,FIND("-",T$1,1)-1))+1)))+(T3820*(1-(2/(VALUE(LEFT(T$1,FIND("-",T$1,1)-1))+1))))))</f>
        <v>-4.0957943297752712E-3</v>
      </c>
      <c r="V3821">
        <f t="shared" si="536"/>
        <v>4.9999999999999906E-3</v>
      </c>
      <c r="W3821">
        <f>IF(ROW($E3821)&lt;=VALUE(LEFT(W$1,FIND("-",W$1,1)-1))+1,0,IF(ROW($E3820)=VALUE(LEFT(W$1,FIND("-",W$1,1)-1))+1,100-100/(1+ABS((SUMIF(INDEX($V:$V,ROW($V3821)-VALUE(LEFT(W$1,FIND("-",W$1,1)-1))+1):$V3821,"&gt;0",INDEX($V:$V,ROW($V3821)-VALUE(LEFT(W$1,FIND("-",W$1,1)-1))+1):$V3821)/COUNTIF(INDEX($V:$V,ROW($V3821)-VALUE(LEFT(W$1,FIND("-",W$1,1)-1))+1):$V3821,"&gt;0"))/(SUMIF(INDEX($V:$V,ROW($V3821)-VALUE(LEFT(W$1,FIND("-",W$1,1)-1))+1):$V3821,"&lt;0",INDEX($V:$V,ROW($V3821)-VALUE(LEFT(W$1,FIND("-",W$1,1)-1))+1):$V3821)/COUNTIF(INDEX($V:$V,ROW($V3821)-VALUE(LEFT(W$1,FIND("-",W$1,1)-1))+1):$V3821,"&lt;0")))),100-100/(1+ABS((SUMIF(INDEX($V:$V,ROW($V3821)-VALUE(LEFT(W$1,FIND("-",W$1,1)-1))+1):$V3821,"&gt;0",INDEX($V:$V,ROW($V3821)-VALUE(LEFT(W$1,FIND("-",W$1,1)-1))+1):$V3821)/VALUE(LEFT(W$1,FIND("-",W$1,1)-1)))/(SUMIF(INDEX($V:$V,ROW($V3821)-VALUE(LEFT(W$1,FIND("-",W$1,1)-1))+1):$V3821,"&lt;0",INDEX($V:$V,ROW($V3821)-VALUE(LEFT(W$1,FIND("-",W$1,1)-1))+1):$V3821)/VALUE(LEFT(W$1,FIND("-",W$1,1)-1)))))))</f>
        <v>37.499999999999993</v>
      </c>
      <c r="Y3821">
        <f>IF(ROW($E3821)&lt;=VALUE(LEFT(Y$1,FIND("-",Y$1,1)-1)),0,MAX(INDEX(C:C,ROW(C3821)-VALUE(LEFT(Y$1,FIND("-",Y$1,1)-1))+1):C3821))</f>
        <v>0.08</v>
      </c>
      <c r="Z3821">
        <f>IF(ROW($E3821)&lt;=VALUE(LEFT(Z$1,FIND("-",Z$1,1)-1)),0,MIN(INDEX(D:D,ROW(D3821)-VALUE(LEFT(Z$1,FIND("-",Z$1,1)-1))+1):D3821))</f>
        <v>0.06</v>
      </c>
      <c r="AA3821">
        <f t="shared" si="540"/>
        <v>74.999999999999972</v>
      </c>
      <c r="AB3821">
        <f>IF(ROW($AA3821)&lt;=VALUE(LEFT(AA$1,FIND("-",AA$1,1)-1))+VALUE(LEFT(AB$1,FIND("-",AB$1,1)-1)-1),0,AVERAGE(INDEX($AA:$AA,ROW($AA3821)-VALUE(LEFT(AB$1,FIND("-",AB$1,1)-1))+1):$AA3821))</f>
        <v>51.666666666666664</v>
      </c>
      <c r="AC3821">
        <f>IF(ROW($AA3821)&lt;=VALUE(LEFT(AA$1,FIND("-",AA$1,1)-1))+VALUE(LEFT(AB$1,FIND("-",AB$1,1)-1)-1)+VALUE(LEFT(AC$1,FIND("-",AC$1,1)-1)-1),0,AVERAGE(INDEX($AB:$AB,ROW($AB3821)-VALUE(LEFT(AC$1,FIND("-",AC$1,1)-1))+1):$AB3821))</f>
        <v>39.444444444444457</v>
      </c>
      <c r="AE3821">
        <f t="shared" si="537"/>
        <v>351883044</v>
      </c>
      <c r="AG3821" t="str">
        <f t="shared" si="539"/>
        <v/>
      </c>
    </row>
    <row r="3822" spans="1:33" x14ac:dyDescent="0.25">
      <c r="A3822" s="6">
        <v>42685</v>
      </c>
      <c r="B3822">
        <v>7.4999999999999997E-2</v>
      </c>
      <c r="C3822">
        <v>7.4999999999999997E-2</v>
      </c>
      <c r="D3822">
        <v>7.4999999999999997E-2</v>
      </c>
      <c r="E3822">
        <v>7.4999999999999997E-2</v>
      </c>
      <c r="F3822">
        <v>7.4999999999999997E-2</v>
      </c>
      <c r="G3822">
        <v>20000</v>
      </c>
      <c r="I3822" t="str">
        <f t="shared" si="532"/>
        <v/>
      </c>
      <c r="J3822" t="str">
        <f t="shared" si="533"/>
        <v/>
      </c>
      <c r="K3822" t="str">
        <f t="shared" si="534"/>
        <v/>
      </c>
      <c r="M3822" s="11" t="str">
        <f t="shared" si="538"/>
        <v/>
      </c>
      <c r="O3822">
        <f>IF(ROW($E3822)&lt;=VALUE(LEFT(O$1,FIND("-",O$1,1)-1)),0,IF(ROW($E3822)=VALUE(LEFT(O$1,FIND("-",O$1,1)-1))+1,AVERAGE(INDEX($E:$E,ROW($E3822)-VALUE(LEFT(O$1,FIND("-",O$1,1)-1))):$E3822),($E3822*(2/(VALUE(LEFT(O$1,FIND("-",O$1,1)-1))+1)))+(O3821*(1-(2/(VALUE(LEFT(O$1,FIND("-",O$1,1)-1))+1))))))</f>
        <v>9.6021925381525194E-2</v>
      </c>
      <c r="Q3822">
        <f>IF(ROW($E3822)&lt;=VALUE(LEFT(Q$1,FIND("-",Q$1,1)-1)),0,IF(ROW($E3822)=VALUE(LEFT(Q$1,FIND("-",Q$1,1)-1))+1,AVERAGE(INDEX($E:$E,ROW($E3822)-VALUE(LEFT(Q$1,FIND("-",Q$1,1)-1))):$E3822),($E3822*(2/(VALUE(LEFT(Q$1,FIND("-",Q$1,1)-1))+1)))+(Q3821*(1-(2/(VALUE(LEFT(Q$1,FIND("-",Q$1,1)-1))+1))))))</f>
        <v>7.2629367208006002E-2</v>
      </c>
      <c r="R3822">
        <f>IF(ROW($E3822)&lt;=VALUE(LEFT(R$1,FIND("-",R$1,1)-1)),0,IF(ROW($E3822)=VALUE(LEFT(R$1,FIND("-",R$1,1)-1))+1,AVERAGE(INDEX($E:$E,ROW($E3822)-VALUE(LEFT(R$1,FIND("-",R$1,1)-1))):$E3822),($E3822*(2/(VALUE(LEFT(R$1,FIND("-",R$1,1)-1))+1)))+(R3821*(1-(2/(VALUE(LEFT(R$1,FIND("-",R$1,1)-1))+1))))))</f>
        <v>7.6137858638583078E-2</v>
      </c>
      <c r="S3822">
        <f t="shared" si="535"/>
        <v>-3.5084914305770765E-3</v>
      </c>
      <c r="T3822">
        <f>IF(ROW($E3822)&lt;=MAX(VALUE(LEFT(Q$1,FIND("-",Q$1,1)-1)),VALUE(LEFT(R$1,FIND("-",R$1,1)-1)))+VALUE(LEFT(T$1,FIND("-",T$1,1)-1))-1,0,IF(ROW($E3822)=MAX(VALUE(LEFT(Q$1,FIND("-",Q$1,1)-1)),VALUE(LEFT(R$1,FIND("-",R$1,1)-1)))+VALUE(LEFT(T$1,FIND("-",T$1,1)-1)),AVERAGE(INDEX($S:$S,ROW(S3822)-VALUE(LEFT(T$1,FIND("-",T$1,1)-1))+1):S3822),($S3822*(2/(VALUE(LEFT(T$1,FIND("-",T$1,1)-1))+1)))+(T3821*(1-(2/(VALUE(LEFT(T$1,FIND("-",T$1,1)-1))+1))))))</f>
        <v>-3.9783337499356324E-3</v>
      </c>
      <c r="V3822">
        <f t="shared" si="536"/>
        <v>0</v>
      </c>
      <c r="W3822">
        <f>IF(ROW($E3822)&lt;=VALUE(LEFT(W$1,FIND("-",W$1,1)-1))+1,0,IF(ROW($E3821)=VALUE(LEFT(W$1,FIND("-",W$1,1)-1))+1,100-100/(1+ABS((SUMIF(INDEX($V:$V,ROW($V3822)-VALUE(LEFT(W$1,FIND("-",W$1,1)-1))+1):$V3822,"&gt;0",INDEX($V:$V,ROW($V3822)-VALUE(LEFT(W$1,FIND("-",W$1,1)-1))+1):$V3822)/COUNTIF(INDEX($V:$V,ROW($V3822)-VALUE(LEFT(W$1,FIND("-",W$1,1)-1))+1):$V3822,"&gt;0"))/(SUMIF(INDEX($V:$V,ROW($V3822)-VALUE(LEFT(W$1,FIND("-",W$1,1)-1))+1):$V3822,"&lt;0",INDEX($V:$V,ROW($V3822)-VALUE(LEFT(W$1,FIND("-",W$1,1)-1))+1):$V3822)/COUNTIF(INDEX($V:$V,ROW($V3822)-VALUE(LEFT(W$1,FIND("-",W$1,1)-1))+1):$V3822,"&lt;0")))),100-100/(1+ABS((SUMIF(INDEX($V:$V,ROW($V3822)-VALUE(LEFT(W$1,FIND("-",W$1,1)-1))+1):$V3822,"&gt;0",INDEX($V:$V,ROW($V3822)-VALUE(LEFT(W$1,FIND("-",W$1,1)-1))+1):$V3822)/VALUE(LEFT(W$1,FIND("-",W$1,1)-1)))/(SUMIF(INDEX($V:$V,ROW($V3822)-VALUE(LEFT(W$1,FIND("-",W$1,1)-1))+1):$V3822,"&lt;0",INDEX($V:$V,ROW($V3822)-VALUE(LEFT(W$1,FIND("-",W$1,1)-1))+1):$V3822)/VALUE(LEFT(W$1,FIND("-",W$1,1)-1)))))))</f>
        <v>42.857142857142854</v>
      </c>
      <c r="Y3822">
        <f>IF(ROW($E3822)&lt;=VALUE(LEFT(Y$1,FIND("-",Y$1,1)-1)),0,MAX(INDEX(C:C,ROW(C3822)-VALUE(LEFT(Y$1,FIND("-",Y$1,1)-1))+1):C3822))</f>
        <v>0.08</v>
      </c>
      <c r="Z3822">
        <f>IF(ROW($E3822)&lt;=VALUE(LEFT(Z$1,FIND("-",Z$1,1)-1)),0,MIN(INDEX(D:D,ROW(D3822)-VALUE(LEFT(Z$1,FIND("-",Z$1,1)-1))+1):D3822))</f>
        <v>0.06</v>
      </c>
      <c r="AA3822">
        <f t="shared" si="540"/>
        <v>74.999999999999972</v>
      </c>
      <c r="AB3822">
        <f>IF(ROW($AA3822)&lt;=VALUE(LEFT(AA$1,FIND("-",AA$1,1)-1))+VALUE(LEFT(AB$1,FIND("-",AB$1,1)-1)-1),0,AVERAGE(INDEX($AA:$AA,ROW($AA3822)-VALUE(LEFT(AB$1,FIND("-",AB$1,1)-1))+1):$AA3822))</f>
        <v>63.333333333333321</v>
      </c>
      <c r="AC3822">
        <f>IF(ROW($AA3822)&lt;=VALUE(LEFT(AA$1,FIND("-",AA$1,1)-1))+VALUE(LEFT(AB$1,FIND("-",AB$1,1)-1)-1)+VALUE(LEFT(AC$1,FIND("-",AC$1,1)-1)-1),0,AVERAGE(INDEX($AB:$AB,ROW($AB3822)-VALUE(LEFT(AC$1,FIND("-",AC$1,1)-1))+1):$AB3822))</f>
        <v>51.666666666666664</v>
      </c>
      <c r="AE3822">
        <f t="shared" si="537"/>
        <v>351883044</v>
      </c>
      <c r="AG3822" t="str">
        <f t="shared" si="539"/>
        <v/>
      </c>
    </row>
    <row r="3823" spans="1:33" x14ac:dyDescent="0.25">
      <c r="A3823" s="6">
        <v>42688</v>
      </c>
      <c r="B3823">
        <v>7.4999999999999997E-2</v>
      </c>
      <c r="C3823">
        <v>7.4999999999999997E-2</v>
      </c>
      <c r="D3823">
        <v>7.4999999999999997E-2</v>
      </c>
      <c r="E3823">
        <v>7.4999999999999997E-2</v>
      </c>
      <c r="F3823">
        <v>7.4999999999999997E-2</v>
      </c>
      <c r="G3823">
        <v>0</v>
      </c>
      <c r="I3823" t="str">
        <f t="shared" si="532"/>
        <v/>
      </c>
      <c r="J3823" t="str">
        <f t="shared" si="533"/>
        <v/>
      </c>
      <c r="K3823" t="str">
        <f t="shared" si="534"/>
        <v/>
      </c>
      <c r="M3823" s="11" t="str">
        <f t="shared" si="538"/>
        <v/>
      </c>
      <c r="O3823">
        <f>IF(ROW($E3823)&lt;=VALUE(LEFT(O$1,FIND("-",O$1,1)-1)),0,IF(ROW($E3823)=VALUE(LEFT(O$1,FIND("-",O$1,1)-1))+1,AVERAGE(INDEX($E:$E,ROW($E3823)-VALUE(LEFT(O$1,FIND("-",O$1,1)-1))):$E3823),($E3823*(2/(VALUE(LEFT(O$1,FIND("-",O$1,1)-1))+1)))+(O3822*(1-(2/(VALUE(LEFT(O$1,FIND("-",O$1,1)-1))+1))))))</f>
        <v>9.5812751994644341E-2</v>
      </c>
      <c r="Q3823">
        <f>IF(ROW($E3823)&lt;=VALUE(LEFT(Q$1,FIND("-",Q$1,1)-1)),0,IF(ROW($E3823)=VALUE(LEFT(Q$1,FIND("-",Q$1,1)-1))+1,AVERAGE(INDEX($E:$E,ROW($E3823)-VALUE(LEFT(Q$1,FIND("-",Q$1,1)-1))):$E3823),($E3823*(2/(VALUE(LEFT(Q$1,FIND("-",Q$1,1)-1))+1)))+(Q3822*(1-(2/(VALUE(LEFT(Q$1,FIND("-",Q$1,1)-1))+1))))))</f>
        <v>7.2994079945235851E-2</v>
      </c>
      <c r="R3823">
        <f>IF(ROW($E3823)&lt;=VALUE(LEFT(R$1,FIND("-",R$1,1)-1)),0,IF(ROW($E3823)=VALUE(LEFT(R$1,FIND("-",R$1,1)-1))+1,AVERAGE(INDEX($E:$E,ROW($E3823)-VALUE(LEFT(R$1,FIND("-",R$1,1)-1))):$E3823),($E3823*(2/(VALUE(LEFT(R$1,FIND("-",R$1,1)-1))+1)))+(R3822*(1-(2/(VALUE(LEFT(R$1,FIND("-",R$1,1)-1))+1))))))</f>
        <v>7.6053572813502848E-2</v>
      </c>
      <c r="S3823">
        <f t="shared" si="535"/>
        <v>-3.059492868266997E-3</v>
      </c>
      <c r="T3823">
        <f>IF(ROW($E3823)&lt;=MAX(VALUE(LEFT(Q$1,FIND("-",Q$1,1)-1)),VALUE(LEFT(R$1,FIND("-",R$1,1)-1)))+VALUE(LEFT(T$1,FIND("-",T$1,1)-1))-1,0,IF(ROW($E3823)=MAX(VALUE(LEFT(Q$1,FIND("-",Q$1,1)-1)),VALUE(LEFT(R$1,FIND("-",R$1,1)-1)))+VALUE(LEFT(T$1,FIND("-",T$1,1)-1)),AVERAGE(INDEX($S:$S,ROW(S3823)-VALUE(LEFT(T$1,FIND("-",T$1,1)-1))+1):S3823),($S3823*(2/(VALUE(LEFT(T$1,FIND("-",T$1,1)-1))+1)))+(T3822*(1-(2/(VALUE(LEFT(T$1,FIND("-",T$1,1)-1))+1))))))</f>
        <v>-3.7945655736019057E-3</v>
      </c>
      <c r="V3823">
        <f t="shared" si="536"/>
        <v>0</v>
      </c>
      <c r="W3823">
        <f>IF(ROW($E3823)&lt;=VALUE(LEFT(W$1,FIND("-",W$1,1)-1))+1,0,IF(ROW($E3822)=VALUE(LEFT(W$1,FIND("-",W$1,1)-1))+1,100-100/(1+ABS((SUMIF(INDEX($V:$V,ROW($V3823)-VALUE(LEFT(W$1,FIND("-",W$1,1)-1))+1):$V3823,"&gt;0",INDEX($V:$V,ROW($V3823)-VALUE(LEFT(W$1,FIND("-",W$1,1)-1))+1):$V3823)/COUNTIF(INDEX($V:$V,ROW($V3823)-VALUE(LEFT(W$1,FIND("-",W$1,1)-1))+1):$V3823,"&gt;0"))/(SUMIF(INDEX($V:$V,ROW($V3823)-VALUE(LEFT(W$1,FIND("-",W$1,1)-1))+1):$V3823,"&lt;0",INDEX($V:$V,ROW($V3823)-VALUE(LEFT(W$1,FIND("-",W$1,1)-1))+1):$V3823)/COUNTIF(INDEX($V:$V,ROW($V3823)-VALUE(LEFT(W$1,FIND("-",W$1,1)-1))+1):$V3823,"&lt;0")))),100-100/(1+ABS((SUMIF(INDEX($V:$V,ROW($V3823)-VALUE(LEFT(W$1,FIND("-",W$1,1)-1))+1):$V3823,"&gt;0",INDEX($V:$V,ROW($V3823)-VALUE(LEFT(W$1,FIND("-",W$1,1)-1))+1):$V3823)/VALUE(LEFT(W$1,FIND("-",W$1,1)-1)))/(SUMIF(INDEX($V:$V,ROW($V3823)-VALUE(LEFT(W$1,FIND("-",W$1,1)-1))+1):$V3823,"&lt;0",INDEX($V:$V,ROW($V3823)-VALUE(LEFT(W$1,FIND("-",W$1,1)-1))+1):$V3823)/VALUE(LEFT(W$1,FIND("-",W$1,1)-1)))))))</f>
        <v>42.857142857142854</v>
      </c>
      <c r="Y3823">
        <f>IF(ROW($E3823)&lt;=VALUE(LEFT(Y$1,FIND("-",Y$1,1)-1)),0,MAX(INDEX(C:C,ROW(C3823)-VALUE(LEFT(Y$1,FIND("-",Y$1,1)-1))+1):C3823))</f>
        <v>0.08</v>
      </c>
      <c r="Z3823">
        <f>IF(ROW($E3823)&lt;=VALUE(LEFT(Z$1,FIND("-",Z$1,1)-1)),0,MIN(INDEX(D:D,ROW(D3823)-VALUE(LEFT(Z$1,FIND("-",Z$1,1)-1))+1):D3823))</f>
        <v>0.06</v>
      </c>
      <c r="AA3823">
        <f t="shared" si="540"/>
        <v>74.999999999999972</v>
      </c>
      <c r="AB3823">
        <f>IF(ROW($AA3823)&lt;=VALUE(LEFT(AA$1,FIND("-",AA$1,1)-1))+VALUE(LEFT(AB$1,FIND("-",AB$1,1)-1)-1),0,AVERAGE(INDEX($AA:$AA,ROW($AA3823)-VALUE(LEFT(AB$1,FIND("-",AB$1,1)-1))+1):$AA3823))</f>
        <v>74.999999999999972</v>
      </c>
      <c r="AC3823">
        <f>IF(ROW($AA3823)&lt;=VALUE(LEFT(AA$1,FIND("-",AA$1,1)-1))+VALUE(LEFT(AB$1,FIND("-",AB$1,1)-1)-1)+VALUE(LEFT(AC$1,FIND("-",AC$1,1)-1)-1),0,AVERAGE(INDEX($AB:$AB,ROW($AB3823)-VALUE(LEFT(AC$1,FIND("-",AC$1,1)-1))+1):$AB3823))</f>
        <v>63.333333333333314</v>
      </c>
      <c r="AE3823">
        <f t="shared" si="537"/>
        <v>351883044</v>
      </c>
      <c r="AG3823" t="str">
        <f t="shared" si="539"/>
        <v/>
      </c>
    </row>
    <row r="3824" spans="1:33" x14ac:dyDescent="0.25">
      <c r="A3824" s="6">
        <v>42689</v>
      </c>
      <c r="B3824">
        <v>7.4999999999999997E-2</v>
      </c>
      <c r="C3824">
        <v>0.09</v>
      </c>
      <c r="D3824">
        <v>7.4999999999999997E-2</v>
      </c>
      <c r="E3824">
        <v>0.09</v>
      </c>
      <c r="F3824">
        <v>0.09</v>
      </c>
      <c r="G3824">
        <v>55000</v>
      </c>
      <c r="I3824" t="str">
        <f t="shared" si="532"/>
        <v/>
      </c>
      <c r="J3824" t="str">
        <f t="shared" si="533"/>
        <v/>
      </c>
      <c r="K3824" t="str">
        <f t="shared" si="534"/>
        <v/>
      </c>
      <c r="M3824" s="11" t="str">
        <f t="shared" si="538"/>
        <v/>
      </c>
      <c r="O3824">
        <f>IF(ROW($E3824)&lt;=VALUE(LEFT(O$1,FIND("-",O$1,1)-1)),0,IF(ROW($E3824)=VALUE(LEFT(O$1,FIND("-",O$1,1)-1))+1,AVERAGE(INDEX($E:$E,ROW($E3824)-VALUE(LEFT(O$1,FIND("-",O$1,1)-1))):$E3824),($E3824*(2/(VALUE(LEFT(O$1,FIND("-",O$1,1)-1))+1)))+(O3823*(1-(2/(VALUE(LEFT(O$1,FIND("-",O$1,1)-1))+1))))))</f>
        <v>9.5754913666339425E-2</v>
      </c>
      <c r="Q3824">
        <f>IF(ROW($E3824)&lt;=VALUE(LEFT(Q$1,FIND("-",Q$1,1)-1)),0,IF(ROW($E3824)=VALUE(LEFT(Q$1,FIND("-",Q$1,1)-1))+1,AVERAGE(INDEX($E:$E,ROW($E3824)-VALUE(LEFT(Q$1,FIND("-",Q$1,1)-1))):$E3824),($E3824*(2/(VALUE(LEFT(Q$1,FIND("-",Q$1,1)-1))+1)))+(Q3823*(1-(2/(VALUE(LEFT(Q$1,FIND("-",Q$1,1)-1))+1))))))</f>
        <v>7.5610375338276484E-2</v>
      </c>
      <c r="R3824">
        <f>IF(ROW($E3824)&lt;=VALUE(LEFT(R$1,FIND("-",R$1,1)-1)),0,IF(ROW($E3824)=VALUE(LEFT(R$1,FIND("-",R$1,1)-1))+1,AVERAGE(INDEX($E:$E,ROW($E3824)-VALUE(LEFT(R$1,FIND("-",R$1,1)-1))):$E3824),($E3824*(2/(VALUE(LEFT(R$1,FIND("-",R$1,1)-1))+1)))+(R3823*(1-(2/(VALUE(LEFT(R$1,FIND("-",R$1,1)-1))+1))))))</f>
        <v>7.7086641493984115E-2</v>
      </c>
      <c r="S3824">
        <f t="shared" si="535"/>
        <v>-1.4762661557076312E-3</v>
      </c>
      <c r="T3824">
        <f>IF(ROW($E3824)&lt;=MAX(VALUE(LEFT(Q$1,FIND("-",Q$1,1)-1)),VALUE(LEFT(R$1,FIND("-",R$1,1)-1)))+VALUE(LEFT(T$1,FIND("-",T$1,1)-1))-1,0,IF(ROW($E3824)=MAX(VALUE(LEFT(Q$1,FIND("-",Q$1,1)-1)),VALUE(LEFT(R$1,FIND("-",R$1,1)-1)))+VALUE(LEFT(T$1,FIND("-",T$1,1)-1)),AVERAGE(INDEX($S:$S,ROW(S3824)-VALUE(LEFT(T$1,FIND("-",T$1,1)-1))+1):S3824),($S3824*(2/(VALUE(LEFT(T$1,FIND("-",T$1,1)-1))+1)))+(T3823*(1-(2/(VALUE(LEFT(T$1,FIND("-",T$1,1)-1))+1))))))</f>
        <v>-3.3309056900230507E-3</v>
      </c>
      <c r="V3824">
        <f t="shared" si="536"/>
        <v>1.4999999999999999E-2</v>
      </c>
      <c r="W3824">
        <f>IF(ROW($E3824)&lt;=VALUE(LEFT(W$1,FIND("-",W$1,1)-1))+1,0,IF(ROW($E3823)=VALUE(LEFT(W$1,FIND("-",W$1,1)-1))+1,100-100/(1+ABS((SUMIF(INDEX($V:$V,ROW($V3824)-VALUE(LEFT(W$1,FIND("-",W$1,1)-1))+1):$V3824,"&gt;0",INDEX($V:$V,ROW($V3824)-VALUE(LEFT(W$1,FIND("-",W$1,1)-1))+1):$V3824)/COUNTIF(INDEX($V:$V,ROW($V3824)-VALUE(LEFT(W$1,FIND("-",W$1,1)-1))+1):$V3824,"&gt;0"))/(SUMIF(INDEX($V:$V,ROW($V3824)-VALUE(LEFT(W$1,FIND("-",W$1,1)-1))+1):$V3824,"&lt;0",INDEX($V:$V,ROW($V3824)-VALUE(LEFT(W$1,FIND("-",W$1,1)-1))+1):$V3824)/COUNTIF(INDEX($V:$V,ROW($V3824)-VALUE(LEFT(W$1,FIND("-",W$1,1)-1))+1):$V3824,"&lt;0")))),100-100/(1+ABS((SUMIF(INDEX($V:$V,ROW($V3824)-VALUE(LEFT(W$1,FIND("-",W$1,1)-1))+1):$V3824,"&gt;0",INDEX($V:$V,ROW($V3824)-VALUE(LEFT(W$1,FIND("-",W$1,1)-1))+1):$V3824)/VALUE(LEFT(W$1,FIND("-",W$1,1)-1)))/(SUMIF(INDEX($V:$V,ROW($V3824)-VALUE(LEFT(W$1,FIND("-",W$1,1)-1))+1):$V3824,"&lt;0",INDEX($V:$V,ROW($V3824)-VALUE(LEFT(W$1,FIND("-",W$1,1)-1))+1):$V3824)/VALUE(LEFT(W$1,FIND("-",W$1,1)-1)))))))</f>
        <v>60</v>
      </c>
      <c r="Y3824">
        <f>IF(ROW($E3824)&lt;=VALUE(LEFT(Y$1,FIND("-",Y$1,1)-1)),0,MAX(INDEX(C:C,ROW(C3824)-VALUE(LEFT(Y$1,FIND("-",Y$1,1)-1))+1):C3824))</f>
        <v>0.09</v>
      </c>
      <c r="Z3824">
        <f>IF(ROW($E3824)&lt;=VALUE(LEFT(Z$1,FIND("-",Z$1,1)-1)),0,MIN(INDEX(D:D,ROW(D3824)-VALUE(LEFT(Z$1,FIND("-",Z$1,1)-1))+1):D3824))</f>
        <v>0.06</v>
      </c>
      <c r="AA3824">
        <f t="shared" si="540"/>
        <v>100</v>
      </c>
      <c r="AB3824">
        <f>IF(ROW($AA3824)&lt;=VALUE(LEFT(AA$1,FIND("-",AA$1,1)-1))+VALUE(LEFT(AB$1,FIND("-",AB$1,1)-1)-1),0,AVERAGE(INDEX($AA:$AA,ROW($AA3824)-VALUE(LEFT(AB$1,FIND("-",AB$1,1)-1))+1):$AA3824))</f>
        <v>83.333333333333314</v>
      </c>
      <c r="AC3824">
        <f>IF(ROW($AA3824)&lt;=VALUE(LEFT(AA$1,FIND("-",AA$1,1)-1))+VALUE(LEFT(AB$1,FIND("-",AB$1,1)-1)-1)+VALUE(LEFT(AC$1,FIND("-",AC$1,1)-1)-1),0,AVERAGE(INDEX($AB:$AB,ROW($AB3824)-VALUE(LEFT(AC$1,FIND("-",AC$1,1)-1))+1):$AB3824))</f>
        <v>73.888888888888872</v>
      </c>
      <c r="AE3824">
        <f t="shared" si="537"/>
        <v>351938044</v>
      </c>
      <c r="AG3824" t="str">
        <f t="shared" si="539"/>
        <v/>
      </c>
    </row>
    <row r="3825" spans="1:33" x14ac:dyDescent="0.25">
      <c r="A3825" s="6">
        <v>42690</v>
      </c>
      <c r="B3825">
        <v>0.09</v>
      </c>
      <c r="C3825">
        <v>0.09</v>
      </c>
      <c r="D3825">
        <v>0.09</v>
      </c>
      <c r="E3825">
        <v>0.09</v>
      </c>
      <c r="F3825">
        <v>0.09</v>
      </c>
      <c r="G3825">
        <v>0</v>
      </c>
      <c r="I3825" t="str">
        <f t="shared" si="532"/>
        <v/>
      </c>
      <c r="J3825" t="str">
        <f t="shared" si="533"/>
        <v/>
      </c>
      <c r="K3825" t="str">
        <f t="shared" si="534"/>
        <v>Overbought Below %D</v>
      </c>
      <c r="M3825" s="11" t="str">
        <f t="shared" si="538"/>
        <v/>
      </c>
      <c r="O3825">
        <f>IF(ROW($E3825)&lt;=VALUE(LEFT(O$1,FIND("-",O$1,1)-1)),0,IF(ROW($E3825)=VALUE(LEFT(O$1,FIND("-",O$1,1)-1))+1,AVERAGE(INDEX($E:$E,ROW($E3825)-VALUE(LEFT(O$1,FIND("-",O$1,1)-1))):$E3825),($E3825*(2/(VALUE(LEFT(O$1,FIND("-",O$1,1)-1))+1)))+(O3824*(1-(2/(VALUE(LEFT(O$1,FIND("-",O$1,1)-1))+1))))))</f>
        <v>9.5697650843788798E-2</v>
      </c>
      <c r="Q3825">
        <f>IF(ROW($E3825)&lt;=VALUE(LEFT(Q$1,FIND("-",Q$1,1)-1)),0,IF(ROW($E3825)=VALUE(LEFT(Q$1,FIND("-",Q$1,1)-1))+1,AVERAGE(INDEX($E:$E,ROW($E3825)-VALUE(LEFT(Q$1,FIND("-",Q$1,1)-1))):$E3825),($E3825*(2/(VALUE(LEFT(Q$1,FIND("-",Q$1,1)-1))+1)))+(Q3824*(1-(2/(VALUE(LEFT(Q$1,FIND("-",Q$1,1)-1))+1))))))</f>
        <v>7.7824163747772401E-2</v>
      </c>
      <c r="R3825">
        <f>IF(ROW($E3825)&lt;=VALUE(LEFT(R$1,FIND("-",R$1,1)-1)),0,IF(ROW($E3825)=VALUE(LEFT(R$1,FIND("-",R$1,1)-1))+1,AVERAGE(INDEX($E:$E,ROW($E3825)-VALUE(LEFT(R$1,FIND("-",R$1,1)-1))):$E3825),($E3825*(2/(VALUE(LEFT(R$1,FIND("-",R$1,1)-1))+1)))+(R3824*(1-(2/(VALUE(LEFT(R$1,FIND("-",R$1,1)-1))+1))))))</f>
        <v>7.8043186568503814E-2</v>
      </c>
      <c r="S3825">
        <f t="shared" si="535"/>
        <v>-2.1902282073141266E-4</v>
      </c>
      <c r="T3825">
        <f>IF(ROW($E3825)&lt;=MAX(VALUE(LEFT(Q$1,FIND("-",Q$1,1)-1)),VALUE(LEFT(R$1,FIND("-",R$1,1)-1)))+VALUE(LEFT(T$1,FIND("-",T$1,1)-1))-1,0,IF(ROW($E3825)=MAX(VALUE(LEFT(Q$1,FIND("-",Q$1,1)-1)),VALUE(LEFT(R$1,FIND("-",R$1,1)-1)))+VALUE(LEFT(T$1,FIND("-",T$1,1)-1)),AVERAGE(INDEX($S:$S,ROW(S3825)-VALUE(LEFT(T$1,FIND("-",T$1,1)-1))+1):S3825),($S3825*(2/(VALUE(LEFT(T$1,FIND("-",T$1,1)-1))+1)))+(T3824*(1-(2/(VALUE(LEFT(T$1,FIND("-",T$1,1)-1))+1))))))</f>
        <v>-2.7085291161647231E-3</v>
      </c>
      <c r="V3825">
        <f t="shared" si="536"/>
        <v>0</v>
      </c>
      <c r="W3825">
        <f>IF(ROW($E3825)&lt;=VALUE(LEFT(W$1,FIND("-",W$1,1)-1))+1,0,IF(ROW($E3824)=VALUE(LEFT(W$1,FIND("-",W$1,1)-1))+1,100-100/(1+ABS((SUMIF(INDEX($V:$V,ROW($V3825)-VALUE(LEFT(W$1,FIND("-",W$1,1)-1))+1):$V3825,"&gt;0",INDEX($V:$V,ROW($V3825)-VALUE(LEFT(W$1,FIND("-",W$1,1)-1))+1):$V3825)/COUNTIF(INDEX($V:$V,ROW($V3825)-VALUE(LEFT(W$1,FIND("-",W$1,1)-1))+1):$V3825,"&gt;0"))/(SUMIF(INDEX($V:$V,ROW($V3825)-VALUE(LEFT(W$1,FIND("-",W$1,1)-1))+1):$V3825,"&lt;0",INDEX($V:$V,ROW($V3825)-VALUE(LEFT(W$1,FIND("-",W$1,1)-1))+1):$V3825)/COUNTIF(INDEX($V:$V,ROW($V3825)-VALUE(LEFT(W$1,FIND("-",W$1,1)-1))+1):$V3825,"&lt;0")))),100-100/(1+ABS((SUMIF(INDEX($V:$V,ROW($V3825)-VALUE(LEFT(W$1,FIND("-",W$1,1)-1))+1):$V3825,"&gt;0",INDEX($V:$V,ROW($V3825)-VALUE(LEFT(W$1,FIND("-",W$1,1)-1))+1):$V3825)/VALUE(LEFT(W$1,FIND("-",W$1,1)-1)))/(SUMIF(INDEX($V:$V,ROW($V3825)-VALUE(LEFT(W$1,FIND("-",W$1,1)-1))+1):$V3825,"&lt;0",INDEX($V:$V,ROW($V3825)-VALUE(LEFT(W$1,FIND("-",W$1,1)-1))+1):$V3825)/VALUE(LEFT(W$1,FIND("-",W$1,1)-1)))))))</f>
        <v>66.666666666666657</v>
      </c>
      <c r="Y3825">
        <f>IF(ROW($E3825)&lt;=VALUE(LEFT(Y$1,FIND("-",Y$1,1)-1)),0,MAX(INDEX(C:C,ROW(C3825)-VALUE(LEFT(Y$1,FIND("-",Y$1,1)-1))+1):C3825))</f>
        <v>0.09</v>
      </c>
      <c r="Z3825">
        <f>IF(ROW($E3825)&lt;=VALUE(LEFT(Z$1,FIND("-",Z$1,1)-1)),0,MIN(INDEX(D:D,ROW(D3825)-VALUE(LEFT(Z$1,FIND("-",Z$1,1)-1))+1):D3825))</f>
        <v>0.06</v>
      </c>
      <c r="AA3825">
        <f t="shared" si="540"/>
        <v>100</v>
      </c>
      <c r="AB3825">
        <f>IF(ROW($AA3825)&lt;=VALUE(LEFT(AA$1,FIND("-",AA$1,1)-1))+VALUE(LEFT(AB$1,FIND("-",AB$1,1)-1)-1),0,AVERAGE(INDEX($AA:$AA,ROW($AA3825)-VALUE(LEFT(AB$1,FIND("-",AB$1,1)-1))+1):$AA3825))</f>
        <v>91.666666666666671</v>
      </c>
      <c r="AC3825">
        <f>IF(ROW($AA3825)&lt;=VALUE(LEFT(AA$1,FIND("-",AA$1,1)-1))+VALUE(LEFT(AB$1,FIND("-",AB$1,1)-1)-1)+VALUE(LEFT(AC$1,FIND("-",AC$1,1)-1)-1),0,AVERAGE(INDEX($AB:$AB,ROW($AB3825)-VALUE(LEFT(AC$1,FIND("-",AC$1,1)-1))+1):$AB3825))</f>
        <v>83.333333333333314</v>
      </c>
      <c r="AE3825">
        <f t="shared" si="537"/>
        <v>351938044</v>
      </c>
      <c r="AG3825" t="str">
        <f t="shared" si="539"/>
        <v/>
      </c>
    </row>
    <row r="3826" spans="1:33" x14ac:dyDescent="0.25">
      <c r="A3826" s="6">
        <v>42691</v>
      </c>
      <c r="B3826">
        <v>0.09</v>
      </c>
      <c r="C3826">
        <v>0.09</v>
      </c>
      <c r="D3826">
        <v>0.09</v>
      </c>
      <c r="E3826">
        <v>0.09</v>
      </c>
      <c r="F3826">
        <v>0.09</v>
      </c>
      <c r="G3826">
        <v>0</v>
      </c>
      <c r="I3826" t="str">
        <f t="shared" si="532"/>
        <v/>
      </c>
      <c r="J3826" t="str">
        <f t="shared" si="533"/>
        <v/>
      </c>
      <c r="K3826" t="str">
        <f t="shared" si="534"/>
        <v>Overbought Below %D</v>
      </c>
      <c r="M3826" s="11" t="str">
        <f t="shared" si="538"/>
        <v/>
      </c>
      <c r="O3826">
        <f>IF(ROW($E3826)&lt;=VALUE(LEFT(O$1,FIND("-",O$1,1)-1)),0,IF(ROW($E3826)=VALUE(LEFT(O$1,FIND("-",O$1,1)-1))+1,AVERAGE(INDEX($E:$E,ROW($E3826)-VALUE(LEFT(O$1,FIND("-",O$1,1)-1))):$E3826),($E3826*(2/(VALUE(LEFT(O$1,FIND("-",O$1,1)-1))+1)))+(O3825*(1-(2/(VALUE(LEFT(O$1,FIND("-",O$1,1)-1))+1))))))</f>
        <v>9.5640957800567028E-2</v>
      </c>
      <c r="Q3826">
        <f>IF(ROW($E3826)&lt;=VALUE(LEFT(Q$1,FIND("-",Q$1,1)-1)),0,IF(ROW($E3826)=VALUE(LEFT(Q$1,FIND("-",Q$1,1)-1))+1,AVERAGE(INDEX($E:$E,ROW($E3826)-VALUE(LEFT(Q$1,FIND("-",Q$1,1)-1))):$E3826),($E3826*(2/(VALUE(LEFT(Q$1,FIND("-",Q$1,1)-1))+1)))+(Q3825*(1-(2/(VALUE(LEFT(Q$1,FIND("-",Q$1,1)-1))+1))))))</f>
        <v>7.9697369325038181E-2</v>
      </c>
      <c r="R3826">
        <f>IF(ROW($E3826)&lt;=VALUE(LEFT(R$1,FIND("-",R$1,1)-1)),0,IF(ROW($E3826)=VALUE(LEFT(R$1,FIND("-",R$1,1)-1))+1,AVERAGE(INDEX($E:$E,ROW($E3826)-VALUE(LEFT(R$1,FIND("-",R$1,1)-1))):$E3826),($E3826*(2/(VALUE(LEFT(R$1,FIND("-",R$1,1)-1))+1)))+(R3825*(1-(2/(VALUE(LEFT(R$1,FIND("-",R$1,1)-1))+1))))))</f>
        <v>7.8928876452318344E-2</v>
      </c>
      <c r="S3826">
        <f t="shared" si="535"/>
        <v>7.6849287271983646E-4</v>
      </c>
      <c r="T3826">
        <f>IF(ROW($E3826)&lt;=MAX(VALUE(LEFT(Q$1,FIND("-",Q$1,1)-1)),VALUE(LEFT(R$1,FIND("-",R$1,1)-1)))+VALUE(LEFT(T$1,FIND("-",T$1,1)-1))-1,0,IF(ROW($E3826)=MAX(VALUE(LEFT(Q$1,FIND("-",Q$1,1)-1)),VALUE(LEFT(R$1,FIND("-",R$1,1)-1)))+VALUE(LEFT(T$1,FIND("-",T$1,1)-1)),AVERAGE(INDEX($S:$S,ROW(S3826)-VALUE(LEFT(T$1,FIND("-",T$1,1)-1))+1):S3826),($S3826*(2/(VALUE(LEFT(T$1,FIND("-",T$1,1)-1))+1)))+(T3825*(1-(2/(VALUE(LEFT(T$1,FIND("-",T$1,1)-1))+1))))))</f>
        <v>-2.0131247183878113E-3</v>
      </c>
      <c r="V3826">
        <f t="shared" si="536"/>
        <v>0</v>
      </c>
      <c r="W3826">
        <f>IF(ROW($E3826)&lt;=VALUE(LEFT(W$1,FIND("-",W$1,1)-1))+1,0,IF(ROW($E3825)=VALUE(LEFT(W$1,FIND("-",W$1,1)-1))+1,100-100/(1+ABS((SUMIF(INDEX($V:$V,ROW($V3826)-VALUE(LEFT(W$1,FIND("-",W$1,1)-1))+1):$V3826,"&gt;0",INDEX($V:$V,ROW($V3826)-VALUE(LEFT(W$1,FIND("-",W$1,1)-1))+1):$V3826)/COUNTIF(INDEX($V:$V,ROW($V3826)-VALUE(LEFT(W$1,FIND("-",W$1,1)-1))+1):$V3826,"&gt;0"))/(SUMIF(INDEX($V:$V,ROW($V3826)-VALUE(LEFT(W$1,FIND("-",W$1,1)-1))+1):$V3826,"&lt;0",INDEX($V:$V,ROW($V3826)-VALUE(LEFT(W$1,FIND("-",W$1,1)-1))+1):$V3826)/COUNTIF(INDEX($V:$V,ROW($V3826)-VALUE(LEFT(W$1,FIND("-",W$1,1)-1))+1):$V3826,"&lt;0")))),100-100/(1+ABS((SUMIF(INDEX($V:$V,ROW($V3826)-VALUE(LEFT(W$1,FIND("-",W$1,1)-1))+1):$V3826,"&gt;0",INDEX($V:$V,ROW($V3826)-VALUE(LEFT(W$1,FIND("-",W$1,1)-1))+1):$V3826)/VALUE(LEFT(W$1,FIND("-",W$1,1)-1)))/(SUMIF(INDEX($V:$V,ROW($V3826)-VALUE(LEFT(W$1,FIND("-",W$1,1)-1))+1):$V3826,"&lt;0",INDEX($V:$V,ROW($V3826)-VALUE(LEFT(W$1,FIND("-",W$1,1)-1))+1):$V3826)/VALUE(LEFT(W$1,FIND("-",W$1,1)-1)))))))</f>
        <v>66.666666666666657</v>
      </c>
      <c r="Y3826">
        <f>IF(ROW($E3826)&lt;=VALUE(LEFT(Y$1,FIND("-",Y$1,1)-1)),0,MAX(INDEX(C:C,ROW(C3826)-VALUE(LEFT(Y$1,FIND("-",Y$1,1)-1))+1):C3826))</f>
        <v>0.09</v>
      </c>
      <c r="Z3826">
        <f>IF(ROW($E3826)&lt;=VALUE(LEFT(Z$1,FIND("-",Z$1,1)-1)),0,MIN(INDEX(D:D,ROW(D3826)-VALUE(LEFT(Z$1,FIND("-",Z$1,1)-1))+1):D3826))</f>
        <v>0.06</v>
      </c>
      <c r="AA3826">
        <f t="shared" si="540"/>
        <v>100</v>
      </c>
      <c r="AB3826">
        <f>IF(ROW($AA3826)&lt;=VALUE(LEFT(AA$1,FIND("-",AA$1,1)-1))+VALUE(LEFT(AB$1,FIND("-",AB$1,1)-1)-1),0,AVERAGE(INDEX($AA:$AA,ROW($AA3826)-VALUE(LEFT(AB$1,FIND("-",AB$1,1)-1))+1):$AA3826))</f>
        <v>100</v>
      </c>
      <c r="AC3826">
        <f>IF(ROW($AA3826)&lt;=VALUE(LEFT(AA$1,FIND("-",AA$1,1)-1))+VALUE(LEFT(AB$1,FIND("-",AB$1,1)-1)-1)+VALUE(LEFT(AC$1,FIND("-",AC$1,1)-1)-1),0,AVERAGE(INDEX($AB:$AB,ROW($AB3826)-VALUE(LEFT(AC$1,FIND("-",AC$1,1)-1))+1):$AB3826))</f>
        <v>91.666666666666671</v>
      </c>
      <c r="AE3826">
        <f t="shared" si="537"/>
        <v>351938044</v>
      </c>
      <c r="AG3826" t="str">
        <f t="shared" si="539"/>
        <v/>
      </c>
    </row>
    <row r="3827" spans="1:33" x14ac:dyDescent="0.25">
      <c r="A3827" s="6">
        <v>42692</v>
      </c>
      <c r="B3827">
        <v>0.09</v>
      </c>
      <c r="C3827">
        <v>0.09</v>
      </c>
      <c r="D3827">
        <v>0.09</v>
      </c>
      <c r="E3827">
        <v>0.09</v>
      </c>
      <c r="F3827">
        <v>0.09</v>
      </c>
      <c r="G3827">
        <v>0</v>
      </c>
      <c r="I3827" t="str">
        <f t="shared" si="532"/>
        <v/>
      </c>
      <c r="J3827" t="str">
        <f t="shared" si="533"/>
        <v/>
      </c>
      <c r="K3827" t="str">
        <f t="shared" si="534"/>
        <v>Overbought Below %D</v>
      </c>
      <c r="M3827" s="11" t="str">
        <f t="shared" si="538"/>
        <v/>
      </c>
      <c r="O3827">
        <f>IF(ROW($E3827)&lt;=VALUE(LEFT(O$1,FIND("-",O$1,1)-1)),0,IF(ROW($E3827)=VALUE(LEFT(O$1,FIND("-",O$1,1)-1))+1,AVERAGE(INDEX($E:$E,ROW($E3827)-VALUE(LEFT(O$1,FIND("-",O$1,1)-1))):$E3827),($E3827*(2/(VALUE(LEFT(O$1,FIND("-",O$1,1)-1))+1)))+(O3826*(1-(2/(VALUE(LEFT(O$1,FIND("-",O$1,1)-1))+1))))))</f>
        <v>9.5584828867228064E-2</v>
      </c>
      <c r="Q3827">
        <f>IF(ROW($E3827)&lt;=VALUE(LEFT(Q$1,FIND("-",Q$1,1)-1)),0,IF(ROW($E3827)=VALUE(LEFT(Q$1,FIND("-",Q$1,1)-1))+1,AVERAGE(INDEX($E:$E,ROW($E3827)-VALUE(LEFT(Q$1,FIND("-",Q$1,1)-1))):$E3827),($E3827*(2/(VALUE(LEFT(Q$1,FIND("-",Q$1,1)-1))+1)))+(Q3826*(1-(2/(VALUE(LEFT(Q$1,FIND("-",Q$1,1)-1))+1))))))</f>
        <v>8.1282389428878457E-2</v>
      </c>
      <c r="R3827">
        <f>IF(ROW($E3827)&lt;=VALUE(LEFT(R$1,FIND("-",R$1,1)-1)),0,IF(ROW($E3827)=VALUE(LEFT(R$1,FIND("-",R$1,1)-1))+1,AVERAGE(INDEX($E:$E,ROW($E3827)-VALUE(LEFT(R$1,FIND("-",R$1,1)-1))):$E3827),($E3827*(2/(VALUE(LEFT(R$1,FIND("-",R$1,1)-1))+1)))+(R3826*(1-(2/(VALUE(LEFT(R$1,FIND("-",R$1,1)-1))+1))))))</f>
        <v>7.9748959678072537E-2</v>
      </c>
      <c r="S3827">
        <f t="shared" si="535"/>
        <v>1.5334297508059203E-3</v>
      </c>
      <c r="T3827">
        <f>IF(ROW($E3827)&lt;=MAX(VALUE(LEFT(Q$1,FIND("-",Q$1,1)-1)),VALUE(LEFT(R$1,FIND("-",R$1,1)-1)))+VALUE(LEFT(T$1,FIND("-",T$1,1)-1))-1,0,IF(ROW($E3827)=MAX(VALUE(LEFT(Q$1,FIND("-",Q$1,1)-1)),VALUE(LEFT(R$1,FIND("-",R$1,1)-1)))+VALUE(LEFT(T$1,FIND("-",T$1,1)-1)),AVERAGE(INDEX($S:$S,ROW(S3827)-VALUE(LEFT(T$1,FIND("-",T$1,1)-1))+1):S3827),($S3827*(2/(VALUE(LEFT(T$1,FIND("-",T$1,1)-1))+1)))+(T3826*(1-(2/(VALUE(LEFT(T$1,FIND("-",T$1,1)-1))+1))))))</f>
        <v>-1.3038138245490651E-3</v>
      </c>
      <c r="V3827">
        <f t="shared" si="536"/>
        <v>0</v>
      </c>
      <c r="W3827">
        <f>IF(ROW($E3827)&lt;=VALUE(LEFT(W$1,FIND("-",W$1,1)-1))+1,0,IF(ROW($E3826)=VALUE(LEFT(W$1,FIND("-",W$1,1)-1))+1,100-100/(1+ABS((SUMIF(INDEX($V:$V,ROW($V3827)-VALUE(LEFT(W$1,FIND("-",W$1,1)-1))+1):$V3827,"&gt;0",INDEX($V:$V,ROW($V3827)-VALUE(LEFT(W$1,FIND("-",W$1,1)-1))+1):$V3827)/COUNTIF(INDEX($V:$V,ROW($V3827)-VALUE(LEFT(W$1,FIND("-",W$1,1)-1))+1):$V3827,"&gt;0"))/(SUMIF(INDEX($V:$V,ROW($V3827)-VALUE(LEFT(W$1,FIND("-",W$1,1)-1))+1):$V3827,"&lt;0",INDEX($V:$V,ROW($V3827)-VALUE(LEFT(W$1,FIND("-",W$1,1)-1))+1):$V3827)/COUNTIF(INDEX($V:$V,ROW($V3827)-VALUE(LEFT(W$1,FIND("-",W$1,1)-1))+1):$V3827,"&lt;0")))),100-100/(1+ABS((SUMIF(INDEX($V:$V,ROW($V3827)-VALUE(LEFT(W$1,FIND("-",W$1,1)-1))+1):$V3827,"&gt;0",INDEX($V:$V,ROW($V3827)-VALUE(LEFT(W$1,FIND("-",W$1,1)-1))+1):$V3827)/VALUE(LEFT(W$1,FIND("-",W$1,1)-1)))/(SUMIF(INDEX($V:$V,ROW($V3827)-VALUE(LEFT(W$1,FIND("-",W$1,1)-1))+1):$V3827,"&lt;0",INDEX($V:$V,ROW($V3827)-VALUE(LEFT(W$1,FIND("-",W$1,1)-1))+1):$V3827)/VALUE(LEFT(W$1,FIND("-",W$1,1)-1)))))))</f>
        <v>66.666666666666657</v>
      </c>
      <c r="Y3827">
        <f>IF(ROW($E3827)&lt;=VALUE(LEFT(Y$1,FIND("-",Y$1,1)-1)),0,MAX(INDEX(C:C,ROW(C3827)-VALUE(LEFT(Y$1,FIND("-",Y$1,1)-1))+1):C3827))</f>
        <v>0.09</v>
      </c>
      <c r="Z3827">
        <f>IF(ROW($E3827)&lt;=VALUE(LEFT(Z$1,FIND("-",Z$1,1)-1)),0,MIN(INDEX(D:D,ROW(D3827)-VALUE(LEFT(Z$1,FIND("-",Z$1,1)-1))+1):D3827))</f>
        <v>0.06</v>
      </c>
      <c r="AA3827">
        <f t="shared" si="540"/>
        <v>100</v>
      </c>
      <c r="AB3827">
        <f>IF(ROW($AA3827)&lt;=VALUE(LEFT(AA$1,FIND("-",AA$1,1)-1))+VALUE(LEFT(AB$1,FIND("-",AB$1,1)-1)-1),0,AVERAGE(INDEX($AA:$AA,ROW($AA3827)-VALUE(LEFT(AB$1,FIND("-",AB$1,1)-1))+1):$AA3827))</f>
        <v>100</v>
      </c>
      <c r="AC3827">
        <f>IF(ROW($AA3827)&lt;=VALUE(LEFT(AA$1,FIND("-",AA$1,1)-1))+VALUE(LEFT(AB$1,FIND("-",AB$1,1)-1)-1)+VALUE(LEFT(AC$1,FIND("-",AC$1,1)-1)-1),0,AVERAGE(INDEX($AB:$AB,ROW($AB3827)-VALUE(LEFT(AC$1,FIND("-",AC$1,1)-1))+1):$AB3827))</f>
        <v>97.222222222222229</v>
      </c>
      <c r="AE3827">
        <f t="shared" si="537"/>
        <v>351938044</v>
      </c>
      <c r="AG3827" t="str">
        <f t="shared" si="539"/>
        <v/>
      </c>
    </row>
    <row r="3828" spans="1:33" x14ac:dyDescent="0.25">
      <c r="A3828" s="6">
        <v>42695</v>
      </c>
      <c r="B3828">
        <v>7.0000000000000007E-2</v>
      </c>
      <c r="C3828">
        <v>8.5000000000000006E-2</v>
      </c>
      <c r="D3828">
        <v>7.0000000000000007E-2</v>
      </c>
      <c r="E3828">
        <v>8.5000000000000006E-2</v>
      </c>
      <c r="F3828">
        <v>8.5000000000000006E-2</v>
      </c>
      <c r="G3828">
        <v>11000</v>
      </c>
      <c r="I3828" t="str">
        <f t="shared" si="532"/>
        <v/>
      </c>
      <c r="J3828" t="str">
        <f t="shared" si="533"/>
        <v/>
      </c>
      <c r="K3828" t="str">
        <f t="shared" si="534"/>
        <v>Overbought Above %D</v>
      </c>
      <c r="M3828" s="11" t="str">
        <f t="shared" si="538"/>
        <v/>
      </c>
      <c r="O3828">
        <f>IF(ROW($E3828)&lt;=VALUE(LEFT(O$1,FIND("-",O$1,1)-1)),0,IF(ROW($E3828)=VALUE(LEFT(O$1,FIND("-",O$1,1)-1))+1,AVERAGE(INDEX($E:$E,ROW($E3828)-VALUE(LEFT(O$1,FIND("-",O$1,1)-1))):$E3828),($E3828*(2/(VALUE(LEFT(O$1,FIND("-",O$1,1)-1))+1)))+(O3827*(1-(2/(VALUE(LEFT(O$1,FIND("-",O$1,1)-1))+1))))))</f>
        <v>9.5479507186957149E-2</v>
      </c>
      <c r="Q3828">
        <f>IF(ROW($E3828)&lt;=VALUE(LEFT(Q$1,FIND("-",Q$1,1)-1)),0,IF(ROW($E3828)=VALUE(LEFT(Q$1,FIND("-",Q$1,1)-1))+1,AVERAGE(INDEX($E:$E,ROW($E3828)-VALUE(LEFT(Q$1,FIND("-",Q$1,1)-1))):$E3828),($E3828*(2/(VALUE(LEFT(Q$1,FIND("-",Q$1,1)-1))+1)))+(Q3827*(1-(2/(VALUE(LEFT(Q$1,FIND("-",Q$1,1)-1))+1))))))</f>
        <v>8.1854329516743318E-2</v>
      </c>
      <c r="R3828">
        <f>IF(ROW($E3828)&lt;=VALUE(LEFT(R$1,FIND("-",R$1,1)-1)),0,IF(ROW($E3828)=VALUE(LEFT(R$1,FIND("-",R$1,1)-1))+1,AVERAGE(INDEX($E:$E,ROW($E3828)-VALUE(LEFT(R$1,FIND("-",R$1,1)-1))):$E3828),($E3828*(2/(VALUE(LEFT(R$1,FIND("-",R$1,1)-1))+1)))+(R3827*(1-(2/(VALUE(LEFT(R$1,FIND("-",R$1,1)-1))+1))))))</f>
        <v>8.0137925627844941E-2</v>
      </c>
      <c r="S3828">
        <f t="shared" si="535"/>
        <v>1.7164038888983768E-3</v>
      </c>
      <c r="T3828">
        <f>IF(ROW($E3828)&lt;=MAX(VALUE(LEFT(Q$1,FIND("-",Q$1,1)-1)),VALUE(LEFT(R$1,FIND("-",R$1,1)-1)))+VALUE(LEFT(T$1,FIND("-",T$1,1)-1))-1,0,IF(ROW($E3828)=MAX(VALUE(LEFT(Q$1,FIND("-",Q$1,1)-1)),VALUE(LEFT(R$1,FIND("-",R$1,1)-1)))+VALUE(LEFT(T$1,FIND("-",T$1,1)-1)),AVERAGE(INDEX($S:$S,ROW(S3828)-VALUE(LEFT(T$1,FIND("-",T$1,1)-1))+1):S3828),($S3828*(2/(VALUE(LEFT(T$1,FIND("-",T$1,1)-1))+1)))+(T3827*(1-(2/(VALUE(LEFT(T$1,FIND("-",T$1,1)-1))+1))))))</f>
        <v>-6.9977028185957686E-4</v>
      </c>
      <c r="V3828">
        <f t="shared" si="536"/>
        <v>-4.9999999999999906E-3</v>
      </c>
      <c r="W3828">
        <f>IF(ROW($E3828)&lt;=VALUE(LEFT(W$1,FIND("-",W$1,1)-1))+1,0,IF(ROW($E3827)=VALUE(LEFT(W$1,FIND("-",W$1,1)-1))+1,100-100/(1+ABS((SUMIF(INDEX($V:$V,ROW($V3828)-VALUE(LEFT(W$1,FIND("-",W$1,1)-1))+1):$V3828,"&gt;0",INDEX($V:$V,ROW($V3828)-VALUE(LEFT(W$1,FIND("-",W$1,1)-1))+1):$V3828)/COUNTIF(INDEX($V:$V,ROW($V3828)-VALUE(LEFT(W$1,FIND("-",W$1,1)-1))+1):$V3828,"&gt;0"))/(SUMIF(INDEX($V:$V,ROW($V3828)-VALUE(LEFT(W$1,FIND("-",W$1,1)-1))+1):$V3828,"&lt;0",INDEX($V:$V,ROW($V3828)-VALUE(LEFT(W$1,FIND("-",W$1,1)-1))+1):$V3828)/COUNTIF(INDEX($V:$V,ROW($V3828)-VALUE(LEFT(W$1,FIND("-",W$1,1)-1))+1):$V3828,"&lt;0")))),100-100/(1+ABS((SUMIF(INDEX($V:$V,ROW($V3828)-VALUE(LEFT(W$1,FIND("-",W$1,1)-1))+1):$V3828,"&gt;0",INDEX($V:$V,ROW($V3828)-VALUE(LEFT(W$1,FIND("-",W$1,1)-1))+1):$V3828)/VALUE(LEFT(W$1,FIND("-",W$1,1)-1)))/(SUMIF(INDEX($V:$V,ROW($V3828)-VALUE(LEFT(W$1,FIND("-",W$1,1)-1))+1):$V3828,"&lt;0",INDEX($V:$V,ROW($V3828)-VALUE(LEFT(W$1,FIND("-",W$1,1)-1))+1):$V3828)/VALUE(LEFT(W$1,FIND("-",W$1,1)-1)))))))</f>
        <v>60.000000000000014</v>
      </c>
      <c r="Y3828">
        <f>IF(ROW($E3828)&lt;=VALUE(LEFT(Y$1,FIND("-",Y$1,1)-1)),0,MAX(INDEX(C:C,ROW(C3828)-VALUE(LEFT(Y$1,FIND("-",Y$1,1)-1))+1):C3828))</f>
        <v>0.09</v>
      </c>
      <c r="Z3828">
        <f>IF(ROW($E3828)&lt;=VALUE(LEFT(Z$1,FIND("-",Z$1,1)-1)),0,MIN(INDEX(D:D,ROW(D3828)-VALUE(LEFT(Z$1,FIND("-",Z$1,1)-1))+1):D3828))</f>
        <v>0.06</v>
      </c>
      <c r="AA3828">
        <f t="shared" si="540"/>
        <v>83.333333333333357</v>
      </c>
      <c r="AB3828">
        <f>IF(ROW($AA3828)&lt;=VALUE(LEFT(AA$1,FIND("-",AA$1,1)-1))+VALUE(LEFT(AB$1,FIND("-",AB$1,1)-1)-1),0,AVERAGE(INDEX($AA:$AA,ROW($AA3828)-VALUE(LEFT(AB$1,FIND("-",AB$1,1)-1))+1):$AA3828))</f>
        <v>94.444444444444457</v>
      </c>
      <c r="AC3828">
        <f>IF(ROW($AA3828)&lt;=VALUE(LEFT(AA$1,FIND("-",AA$1,1)-1))+VALUE(LEFT(AB$1,FIND("-",AB$1,1)-1)-1)+VALUE(LEFT(AC$1,FIND("-",AC$1,1)-1)-1),0,AVERAGE(INDEX($AB:$AB,ROW($AB3828)-VALUE(LEFT(AC$1,FIND("-",AC$1,1)-1))+1):$AB3828))</f>
        <v>98.148148148148152</v>
      </c>
      <c r="AE3828">
        <f t="shared" si="537"/>
        <v>351927044</v>
      </c>
      <c r="AG3828" t="str">
        <f t="shared" si="539"/>
        <v/>
      </c>
    </row>
    <row r="3829" spans="1:33" x14ac:dyDescent="0.25">
      <c r="A3829" s="6">
        <v>42696</v>
      </c>
      <c r="B3829">
        <v>7.4999999999999997E-2</v>
      </c>
      <c r="C3829">
        <v>7.4999999999999997E-2</v>
      </c>
      <c r="D3829">
        <v>7.0000000000000007E-2</v>
      </c>
      <c r="E3829">
        <v>7.4999999999999997E-2</v>
      </c>
      <c r="F3829">
        <v>7.4999999999999997E-2</v>
      </c>
      <c r="G3829">
        <v>31000</v>
      </c>
      <c r="I3829" t="str">
        <f t="shared" si="532"/>
        <v/>
      </c>
      <c r="J3829" t="str">
        <f t="shared" si="533"/>
        <v/>
      </c>
      <c r="K3829" t="str">
        <f t="shared" si="534"/>
        <v>Overbought Above %D</v>
      </c>
      <c r="M3829" s="11" t="str">
        <f t="shared" si="538"/>
        <v/>
      </c>
      <c r="O3829">
        <f>IF(ROW($E3829)&lt;=VALUE(LEFT(O$1,FIND("-",O$1,1)-1)),0,IF(ROW($E3829)=VALUE(LEFT(O$1,FIND("-",O$1,1)-1))+1,AVERAGE(INDEX($E:$E,ROW($E3829)-VALUE(LEFT(O$1,FIND("-",O$1,1)-1))):$E3829),($E3829*(2/(VALUE(LEFT(O$1,FIND("-",O$1,1)-1))+1)))+(O3828*(1-(2/(VALUE(LEFT(O$1,FIND("-",O$1,1)-1))+1))))))</f>
        <v>9.5275730996042154E-2</v>
      </c>
      <c r="Q3829">
        <f>IF(ROW($E3829)&lt;=VALUE(LEFT(Q$1,FIND("-",Q$1,1)-1)),0,IF(ROW($E3829)=VALUE(LEFT(Q$1,FIND("-",Q$1,1)-1))+1,AVERAGE(INDEX($E:$E,ROW($E3829)-VALUE(LEFT(Q$1,FIND("-",Q$1,1)-1))):$E3829),($E3829*(2/(VALUE(LEFT(Q$1,FIND("-",Q$1,1)-1))+1)))+(Q3828*(1-(2/(VALUE(LEFT(Q$1,FIND("-",Q$1,1)-1))+1))))))</f>
        <v>8.079981728339819E-2</v>
      </c>
      <c r="R3829">
        <f>IF(ROW($E3829)&lt;=VALUE(LEFT(R$1,FIND("-",R$1,1)-1)),0,IF(ROW($E3829)=VALUE(LEFT(R$1,FIND("-",R$1,1)-1))+1,AVERAGE(INDEX($E:$E,ROW($E3829)-VALUE(LEFT(R$1,FIND("-",R$1,1)-1))):$E3829),($E3829*(2/(VALUE(LEFT(R$1,FIND("-",R$1,1)-1))+1)))+(R3828*(1-(2/(VALUE(LEFT(R$1,FIND("-",R$1,1)-1))+1))))))</f>
        <v>7.9757338544300865E-2</v>
      </c>
      <c r="S3829">
        <f t="shared" si="535"/>
        <v>1.0424787390973245E-3</v>
      </c>
      <c r="T3829">
        <f>IF(ROW($E3829)&lt;=MAX(VALUE(LEFT(Q$1,FIND("-",Q$1,1)-1)),VALUE(LEFT(R$1,FIND("-",R$1,1)-1)))+VALUE(LEFT(T$1,FIND("-",T$1,1)-1))-1,0,IF(ROW($E3829)=MAX(VALUE(LEFT(Q$1,FIND("-",Q$1,1)-1)),VALUE(LEFT(R$1,FIND("-",R$1,1)-1)))+VALUE(LEFT(T$1,FIND("-",T$1,1)-1)),AVERAGE(INDEX($S:$S,ROW(S3829)-VALUE(LEFT(T$1,FIND("-",T$1,1)-1))+1):S3829),($S3829*(2/(VALUE(LEFT(T$1,FIND("-",T$1,1)-1))+1)))+(T3828*(1-(2/(VALUE(LEFT(T$1,FIND("-",T$1,1)-1))+1))))))</f>
        <v>-3.5132047766819657E-4</v>
      </c>
      <c r="V3829">
        <f t="shared" si="536"/>
        <v>-1.0000000000000009E-2</v>
      </c>
      <c r="W3829">
        <f>IF(ROW($E3829)&lt;=VALUE(LEFT(W$1,FIND("-",W$1,1)-1))+1,0,IF(ROW($E3828)=VALUE(LEFT(W$1,FIND("-",W$1,1)-1))+1,100-100/(1+ABS((SUMIF(INDEX($V:$V,ROW($V3829)-VALUE(LEFT(W$1,FIND("-",W$1,1)-1))+1):$V3829,"&gt;0",INDEX($V:$V,ROW($V3829)-VALUE(LEFT(W$1,FIND("-",W$1,1)-1))+1):$V3829)/COUNTIF(INDEX($V:$V,ROW($V3829)-VALUE(LEFT(W$1,FIND("-",W$1,1)-1))+1):$V3829,"&gt;0"))/(SUMIF(INDEX($V:$V,ROW($V3829)-VALUE(LEFT(W$1,FIND("-",W$1,1)-1))+1):$V3829,"&lt;0",INDEX($V:$V,ROW($V3829)-VALUE(LEFT(W$1,FIND("-",W$1,1)-1))+1):$V3829)/COUNTIF(INDEX($V:$V,ROW($V3829)-VALUE(LEFT(W$1,FIND("-",W$1,1)-1))+1):$V3829,"&lt;0")))),100-100/(1+ABS((SUMIF(INDEX($V:$V,ROW($V3829)-VALUE(LEFT(W$1,FIND("-",W$1,1)-1))+1):$V3829,"&gt;0",INDEX($V:$V,ROW($V3829)-VALUE(LEFT(W$1,FIND("-",W$1,1)-1))+1):$V3829)/VALUE(LEFT(W$1,FIND("-",W$1,1)-1)))/(SUMIF(INDEX($V:$V,ROW($V3829)-VALUE(LEFT(W$1,FIND("-",W$1,1)-1))+1):$V3829,"&lt;0",INDEX($V:$V,ROW($V3829)-VALUE(LEFT(W$1,FIND("-",W$1,1)-1))+1):$V3829)/VALUE(LEFT(W$1,FIND("-",W$1,1)-1)))))))</f>
        <v>50</v>
      </c>
      <c r="Y3829">
        <f>IF(ROW($E3829)&lt;=VALUE(LEFT(Y$1,FIND("-",Y$1,1)-1)),0,MAX(INDEX(C:C,ROW(C3829)-VALUE(LEFT(Y$1,FIND("-",Y$1,1)-1))+1):C3829))</f>
        <v>0.09</v>
      </c>
      <c r="Z3829">
        <f>IF(ROW($E3829)&lt;=VALUE(LEFT(Z$1,FIND("-",Z$1,1)-1)),0,MIN(INDEX(D:D,ROW(D3829)-VALUE(LEFT(Z$1,FIND("-",Z$1,1)-1))+1):D3829))</f>
        <v>0.06</v>
      </c>
      <c r="AA3829">
        <f t="shared" si="540"/>
        <v>50</v>
      </c>
      <c r="AB3829">
        <f>IF(ROW($AA3829)&lt;=VALUE(LEFT(AA$1,FIND("-",AA$1,1)-1))+VALUE(LEFT(AB$1,FIND("-",AB$1,1)-1)-1),0,AVERAGE(INDEX($AA:$AA,ROW($AA3829)-VALUE(LEFT(AB$1,FIND("-",AB$1,1)-1))+1):$AA3829))</f>
        <v>77.777777777777786</v>
      </c>
      <c r="AC3829">
        <f>IF(ROW($AA3829)&lt;=VALUE(LEFT(AA$1,FIND("-",AA$1,1)-1))+VALUE(LEFT(AB$1,FIND("-",AB$1,1)-1)-1)+VALUE(LEFT(AC$1,FIND("-",AC$1,1)-1)-1),0,AVERAGE(INDEX($AB:$AB,ROW($AB3829)-VALUE(LEFT(AC$1,FIND("-",AC$1,1)-1))+1):$AB3829))</f>
        <v>90.740740740740748</v>
      </c>
      <c r="AE3829">
        <f t="shared" si="537"/>
        <v>351896044</v>
      </c>
      <c r="AG3829" t="str">
        <f t="shared" si="539"/>
        <v/>
      </c>
    </row>
    <row r="3830" spans="1:33" x14ac:dyDescent="0.25">
      <c r="A3830" s="6">
        <v>42697</v>
      </c>
      <c r="B3830">
        <v>7.4999999999999997E-2</v>
      </c>
      <c r="C3830">
        <v>0.08</v>
      </c>
      <c r="D3830">
        <v>7.4999999999999997E-2</v>
      </c>
      <c r="E3830">
        <v>7.4999999999999997E-2</v>
      </c>
      <c r="F3830">
        <v>7.4999999999999997E-2</v>
      </c>
      <c r="G3830">
        <v>211000</v>
      </c>
      <c r="I3830" t="str">
        <f t="shared" si="532"/>
        <v/>
      </c>
      <c r="J3830" t="str">
        <f t="shared" si="533"/>
        <v/>
      </c>
      <c r="K3830" t="str">
        <f t="shared" si="534"/>
        <v>Sell</v>
      </c>
      <c r="M3830" s="11" t="str">
        <f t="shared" si="538"/>
        <v>Sell</v>
      </c>
      <c r="O3830">
        <f>IF(ROW($E3830)&lt;=VALUE(LEFT(O$1,FIND("-",O$1,1)-1)),0,IF(ROW($E3830)=VALUE(LEFT(O$1,FIND("-",O$1,1)-1))+1,AVERAGE(INDEX($E:$E,ROW($E3830)-VALUE(LEFT(O$1,FIND("-",O$1,1)-1))):$E3830),($E3830*(2/(VALUE(LEFT(O$1,FIND("-",O$1,1)-1))+1)))+(O3829*(1-(2/(VALUE(LEFT(O$1,FIND("-",O$1,1)-1))+1))))))</f>
        <v>9.5073982428917361E-2</v>
      </c>
      <c r="Q3830">
        <f>IF(ROW($E3830)&lt;=VALUE(LEFT(Q$1,FIND("-",Q$1,1)-1)),0,IF(ROW($E3830)=VALUE(LEFT(Q$1,FIND("-",Q$1,1)-1))+1,AVERAGE(INDEX($E:$E,ROW($E3830)-VALUE(LEFT(Q$1,FIND("-",Q$1,1)-1))):$E3830),($E3830*(2/(VALUE(LEFT(Q$1,FIND("-",Q$1,1)-1))+1)))+(Q3829*(1-(2/(VALUE(LEFT(Q$1,FIND("-",Q$1,1)-1))+1))))))</f>
        <v>7.9907537701336934E-2</v>
      </c>
      <c r="R3830">
        <f>IF(ROW($E3830)&lt;=VALUE(LEFT(R$1,FIND("-",R$1,1)-1)),0,IF(ROW($E3830)=VALUE(LEFT(R$1,FIND("-",R$1,1)-1))+1,AVERAGE(INDEX($E:$E,ROW($E3830)-VALUE(LEFT(R$1,FIND("-",R$1,1)-1))):$E3830),($E3830*(2/(VALUE(LEFT(R$1,FIND("-",R$1,1)-1))+1)))+(R3829*(1-(2/(VALUE(LEFT(R$1,FIND("-",R$1,1)-1))+1))))))</f>
        <v>7.9404943096574865E-2</v>
      </c>
      <c r="S3830">
        <f t="shared" si="535"/>
        <v>5.0259460476206885E-4</v>
      </c>
      <c r="T3830">
        <f>IF(ROW($E3830)&lt;=MAX(VALUE(LEFT(Q$1,FIND("-",Q$1,1)-1)),VALUE(LEFT(R$1,FIND("-",R$1,1)-1)))+VALUE(LEFT(T$1,FIND("-",T$1,1)-1))-1,0,IF(ROW($E3830)=MAX(VALUE(LEFT(Q$1,FIND("-",Q$1,1)-1)),VALUE(LEFT(R$1,FIND("-",R$1,1)-1)))+VALUE(LEFT(T$1,FIND("-",T$1,1)-1)),AVERAGE(INDEX($S:$S,ROW(S3830)-VALUE(LEFT(T$1,FIND("-",T$1,1)-1))+1):S3830),($S3830*(2/(VALUE(LEFT(T$1,FIND("-",T$1,1)-1))+1)))+(T3829*(1-(2/(VALUE(LEFT(T$1,FIND("-",T$1,1)-1))+1))))))</f>
        <v>-1.8053746118214346E-4</v>
      </c>
      <c r="V3830">
        <f t="shared" si="536"/>
        <v>0</v>
      </c>
      <c r="W3830">
        <f>IF(ROW($E3830)&lt;=VALUE(LEFT(W$1,FIND("-",W$1,1)-1))+1,0,IF(ROW($E3829)=VALUE(LEFT(W$1,FIND("-",W$1,1)-1))+1,100-100/(1+ABS((SUMIF(INDEX($V:$V,ROW($V3830)-VALUE(LEFT(W$1,FIND("-",W$1,1)-1))+1):$V3830,"&gt;0",INDEX($V:$V,ROW($V3830)-VALUE(LEFT(W$1,FIND("-",W$1,1)-1))+1):$V3830)/COUNTIF(INDEX($V:$V,ROW($V3830)-VALUE(LEFT(W$1,FIND("-",W$1,1)-1))+1):$V3830,"&gt;0"))/(SUMIF(INDEX($V:$V,ROW($V3830)-VALUE(LEFT(W$1,FIND("-",W$1,1)-1))+1):$V3830,"&lt;0",INDEX($V:$V,ROW($V3830)-VALUE(LEFT(W$1,FIND("-",W$1,1)-1))+1):$V3830)/COUNTIF(INDEX($V:$V,ROW($V3830)-VALUE(LEFT(W$1,FIND("-",W$1,1)-1))+1):$V3830,"&lt;0")))),100-100/(1+ABS((SUMIF(INDEX($V:$V,ROW($V3830)-VALUE(LEFT(W$1,FIND("-",W$1,1)-1))+1):$V3830,"&gt;0",INDEX($V:$V,ROW($V3830)-VALUE(LEFT(W$1,FIND("-",W$1,1)-1))+1):$V3830)/VALUE(LEFT(W$1,FIND("-",W$1,1)-1)))/(SUMIF(INDEX($V:$V,ROW($V3830)-VALUE(LEFT(W$1,FIND("-",W$1,1)-1))+1):$V3830,"&lt;0",INDEX($V:$V,ROW($V3830)-VALUE(LEFT(W$1,FIND("-",W$1,1)-1))+1):$V3830)/VALUE(LEFT(W$1,FIND("-",W$1,1)-1)))))))</f>
        <v>66.666666666666657</v>
      </c>
      <c r="Y3830">
        <f>IF(ROW($E3830)&lt;=VALUE(LEFT(Y$1,FIND("-",Y$1,1)-1)),0,MAX(INDEX(C:C,ROW(C3830)-VALUE(LEFT(Y$1,FIND("-",Y$1,1)-1))+1):C3830))</f>
        <v>0.09</v>
      </c>
      <c r="Z3830">
        <f>IF(ROW($E3830)&lt;=VALUE(LEFT(Z$1,FIND("-",Z$1,1)-1)),0,MIN(INDEX(D:D,ROW(D3830)-VALUE(LEFT(Z$1,FIND("-",Z$1,1)-1))+1):D3830))</f>
        <v>0.06</v>
      </c>
      <c r="AA3830">
        <f t="shared" si="540"/>
        <v>50</v>
      </c>
      <c r="AB3830">
        <f>IF(ROW($AA3830)&lt;=VALUE(LEFT(AA$1,FIND("-",AA$1,1)-1))+VALUE(LEFT(AB$1,FIND("-",AB$1,1)-1)-1),0,AVERAGE(INDEX($AA:$AA,ROW($AA3830)-VALUE(LEFT(AB$1,FIND("-",AB$1,1)-1))+1):$AA3830))</f>
        <v>61.111111111111121</v>
      </c>
      <c r="AC3830">
        <f>IF(ROW($AA3830)&lt;=VALUE(LEFT(AA$1,FIND("-",AA$1,1)-1))+VALUE(LEFT(AB$1,FIND("-",AB$1,1)-1)-1)+VALUE(LEFT(AC$1,FIND("-",AC$1,1)-1)-1),0,AVERAGE(INDEX($AB:$AB,ROW($AB3830)-VALUE(LEFT(AC$1,FIND("-",AC$1,1)-1))+1):$AB3830))</f>
        <v>77.777777777777786</v>
      </c>
      <c r="AE3830">
        <f t="shared" si="537"/>
        <v>351896044</v>
      </c>
      <c r="AG3830" t="str">
        <f t="shared" si="539"/>
        <v>Sell</v>
      </c>
    </row>
    <row r="3831" spans="1:33" x14ac:dyDescent="0.25">
      <c r="A3831" s="6">
        <v>42698</v>
      </c>
      <c r="B3831">
        <v>7.4999999999999997E-2</v>
      </c>
      <c r="C3831">
        <v>7.4999999999999997E-2</v>
      </c>
      <c r="D3831">
        <v>7.4999999999999997E-2</v>
      </c>
      <c r="E3831">
        <v>7.4999999999999997E-2</v>
      </c>
      <c r="F3831">
        <v>7.4999999999999997E-2</v>
      </c>
      <c r="G3831">
        <v>0</v>
      </c>
      <c r="I3831" t="str">
        <f t="shared" si="532"/>
        <v/>
      </c>
      <c r="J3831" t="str">
        <f t="shared" si="533"/>
        <v/>
      </c>
      <c r="K3831" t="str">
        <f t="shared" si="534"/>
        <v/>
      </c>
      <c r="M3831" s="11" t="str">
        <f t="shared" si="538"/>
        <v/>
      </c>
      <c r="O3831">
        <f>IF(ROW($E3831)&lt;=VALUE(LEFT(O$1,FIND("-",O$1,1)-1)),0,IF(ROW($E3831)=VALUE(LEFT(O$1,FIND("-",O$1,1)-1))+1,AVERAGE(INDEX($E:$E,ROW($E3831)-VALUE(LEFT(O$1,FIND("-",O$1,1)-1))):$E3831),($E3831*(2/(VALUE(LEFT(O$1,FIND("-",O$1,1)-1))+1)))+(O3830*(1-(2/(VALUE(LEFT(O$1,FIND("-",O$1,1)-1))+1))))))</f>
        <v>9.4874241310221666E-2</v>
      </c>
      <c r="Q3831">
        <f>IF(ROW($E3831)&lt;=VALUE(LEFT(Q$1,FIND("-",Q$1,1)-1)),0,IF(ROW($E3831)=VALUE(LEFT(Q$1,FIND("-",Q$1,1)-1))+1,AVERAGE(INDEX($E:$E,ROW($E3831)-VALUE(LEFT(Q$1,FIND("-",Q$1,1)-1))):$E3831),($E3831*(2/(VALUE(LEFT(Q$1,FIND("-",Q$1,1)-1))+1)))+(Q3830*(1-(2/(VALUE(LEFT(Q$1,FIND("-",Q$1,1)-1))+1))))))</f>
        <v>7.9152531901131251E-2</v>
      </c>
      <c r="R3831">
        <f>IF(ROW($E3831)&lt;=VALUE(LEFT(R$1,FIND("-",R$1,1)-1)),0,IF(ROW($E3831)=VALUE(LEFT(R$1,FIND("-",R$1,1)-1))+1,AVERAGE(INDEX($E:$E,ROW($E3831)-VALUE(LEFT(R$1,FIND("-",R$1,1)-1))):$E3831),($E3831*(2/(VALUE(LEFT(R$1,FIND("-",R$1,1)-1))+1)))+(R3830*(1-(2/(VALUE(LEFT(R$1,FIND("-",R$1,1)-1))+1))))))</f>
        <v>7.9078651015347098E-2</v>
      </c>
      <c r="S3831">
        <f t="shared" si="535"/>
        <v>7.388088578415275E-5</v>
      </c>
      <c r="T3831">
        <f>IF(ROW($E3831)&lt;=MAX(VALUE(LEFT(Q$1,FIND("-",Q$1,1)-1)),VALUE(LEFT(R$1,FIND("-",R$1,1)-1)))+VALUE(LEFT(T$1,FIND("-",T$1,1)-1))-1,0,IF(ROW($E3831)=MAX(VALUE(LEFT(Q$1,FIND("-",Q$1,1)-1)),VALUE(LEFT(R$1,FIND("-",R$1,1)-1)))+VALUE(LEFT(T$1,FIND("-",T$1,1)-1)),AVERAGE(INDEX($S:$S,ROW(S3831)-VALUE(LEFT(T$1,FIND("-",T$1,1)-1))+1):S3831),($S3831*(2/(VALUE(LEFT(T$1,FIND("-",T$1,1)-1))+1)))+(T3830*(1-(2/(VALUE(LEFT(T$1,FIND("-",T$1,1)-1))+1))))))</f>
        <v>-1.2965379178888421E-4</v>
      </c>
      <c r="V3831">
        <f t="shared" si="536"/>
        <v>0</v>
      </c>
      <c r="W3831">
        <f>IF(ROW($E3831)&lt;=VALUE(LEFT(W$1,FIND("-",W$1,1)-1))+1,0,IF(ROW($E3830)=VALUE(LEFT(W$1,FIND("-",W$1,1)-1))+1,100-100/(1+ABS((SUMIF(INDEX($V:$V,ROW($V3831)-VALUE(LEFT(W$1,FIND("-",W$1,1)-1))+1):$V3831,"&gt;0",INDEX($V:$V,ROW($V3831)-VALUE(LEFT(W$1,FIND("-",W$1,1)-1))+1):$V3831)/COUNTIF(INDEX($V:$V,ROW($V3831)-VALUE(LEFT(W$1,FIND("-",W$1,1)-1))+1):$V3831,"&gt;0"))/(SUMIF(INDEX($V:$V,ROW($V3831)-VALUE(LEFT(W$1,FIND("-",W$1,1)-1))+1):$V3831,"&lt;0",INDEX($V:$V,ROW($V3831)-VALUE(LEFT(W$1,FIND("-",W$1,1)-1))+1):$V3831)/COUNTIF(INDEX($V:$V,ROW($V3831)-VALUE(LEFT(W$1,FIND("-",W$1,1)-1))+1):$V3831,"&lt;0")))),100-100/(1+ABS((SUMIF(INDEX($V:$V,ROW($V3831)-VALUE(LEFT(W$1,FIND("-",W$1,1)-1))+1):$V3831,"&gt;0",INDEX($V:$V,ROW($V3831)-VALUE(LEFT(W$1,FIND("-",W$1,1)-1))+1):$V3831)/VALUE(LEFT(W$1,FIND("-",W$1,1)-1)))/(SUMIF(INDEX($V:$V,ROW($V3831)-VALUE(LEFT(W$1,FIND("-",W$1,1)-1))+1):$V3831,"&lt;0",INDEX($V:$V,ROW($V3831)-VALUE(LEFT(W$1,FIND("-",W$1,1)-1))+1):$V3831)/VALUE(LEFT(W$1,FIND("-",W$1,1)-1)))))))</f>
        <v>66.666666666666657</v>
      </c>
      <c r="Y3831">
        <f>IF(ROW($E3831)&lt;=VALUE(LEFT(Y$1,FIND("-",Y$1,1)-1)),0,MAX(INDEX(C:C,ROW(C3831)-VALUE(LEFT(Y$1,FIND("-",Y$1,1)-1))+1):C3831))</f>
        <v>0.09</v>
      </c>
      <c r="Z3831">
        <f>IF(ROW($E3831)&lt;=VALUE(LEFT(Z$1,FIND("-",Z$1,1)-1)),0,MIN(INDEX(D:D,ROW(D3831)-VALUE(LEFT(Z$1,FIND("-",Z$1,1)-1))+1):D3831))</f>
        <v>0.06</v>
      </c>
      <c r="AA3831">
        <f t="shared" si="540"/>
        <v>50</v>
      </c>
      <c r="AB3831">
        <f>IF(ROW($AA3831)&lt;=VALUE(LEFT(AA$1,FIND("-",AA$1,1)-1))+VALUE(LEFT(AB$1,FIND("-",AB$1,1)-1)-1),0,AVERAGE(INDEX($AA:$AA,ROW($AA3831)-VALUE(LEFT(AB$1,FIND("-",AB$1,1)-1))+1):$AA3831))</f>
        <v>50</v>
      </c>
      <c r="AC3831">
        <f>IF(ROW($AA3831)&lt;=VALUE(LEFT(AA$1,FIND("-",AA$1,1)-1))+VALUE(LEFT(AB$1,FIND("-",AB$1,1)-1)-1)+VALUE(LEFT(AC$1,FIND("-",AC$1,1)-1)-1),0,AVERAGE(INDEX($AB:$AB,ROW($AB3831)-VALUE(LEFT(AC$1,FIND("-",AC$1,1)-1))+1):$AB3831))</f>
        <v>62.962962962962969</v>
      </c>
      <c r="AE3831">
        <f t="shared" si="537"/>
        <v>351896044</v>
      </c>
      <c r="AG3831" t="str">
        <f t="shared" si="539"/>
        <v/>
      </c>
    </row>
    <row r="3832" spans="1:33" x14ac:dyDescent="0.25">
      <c r="A3832" s="6">
        <v>42699</v>
      </c>
      <c r="B3832">
        <v>7.4999999999999997E-2</v>
      </c>
      <c r="C3832">
        <v>7.4999999999999997E-2</v>
      </c>
      <c r="D3832">
        <v>7.4999999999999997E-2</v>
      </c>
      <c r="E3832">
        <v>7.4999999999999997E-2</v>
      </c>
      <c r="F3832">
        <v>7.4999999999999997E-2</v>
      </c>
      <c r="G3832">
        <v>0</v>
      </c>
      <c r="I3832" t="str">
        <f t="shared" si="532"/>
        <v>Bearish</v>
      </c>
      <c r="J3832" t="str">
        <f t="shared" si="533"/>
        <v/>
      </c>
      <c r="K3832" t="str">
        <f t="shared" si="534"/>
        <v/>
      </c>
      <c r="M3832" s="11" t="str">
        <f t="shared" si="538"/>
        <v/>
      </c>
      <c r="O3832">
        <f>IF(ROW($E3832)&lt;=VALUE(LEFT(O$1,FIND("-",O$1,1)-1)),0,IF(ROW($E3832)=VALUE(LEFT(O$1,FIND("-",O$1,1)-1))+1,AVERAGE(INDEX($E:$E,ROW($E3832)-VALUE(LEFT(O$1,FIND("-",O$1,1)-1))):$E3832),($E3832*(2/(VALUE(LEFT(O$1,FIND("-",O$1,1)-1))+1)))+(O3831*(1-(2/(VALUE(LEFT(O$1,FIND("-",O$1,1)-1))+1))))))</f>
        <v>9.4676487665343839E-2</v>
      </c>
      <c r="Q3832">
        <f>IF(ROW($E3832)&lt;=VALUE(LEFT(Q$1,FIND("-",Q$1,1)-1)),0,IF(ROW($E3832)=VALUE(LEFT(Q$1,FIND("-",Q$1,1)-1))+1,AVERAGE(INDEX($E:$E,ROW($E3832)-VALUE(LEFT(Q$1,FIND("-",Q$1,1)-1))):$E3832),($E3832*(2/(VALUE(LEFT(Q$1,FIND("-",Q$1,1)-1))+1)))+(Q3831*(1-(2/(VALUE(LEFT(Q$1,FIND("-",Q$1,1)-1))+1))))))</f>
        <v>7.8513680839418745E-2</v>
      </c>
      <c r="R3832">
        <f>IF(ROW($E3832)&lt;=VALUE(LEFT(R$1,FIND("-",R$1,1)-1)),0,IF(ROW($E3832)=VALUE(LEFT(R$1,FIND("-",R$1,1)-1))+1,AVERAGE(INDEX($E:$E,ROW($E3832)-VALUE(LEFT(R$1,FIND("-",R$1,1)-1))):$E3832),($E3832*(2/(VALUE(LEFT(R$1,FIND("-",R$1,1)-1))+1)))+(R3831*(1-(2/(VALUE(LEFT(R$1,FIND("-",R$1,1)-1))+1))))))</f>
        <v>7.8776528717913977E-2</v>
      </c>
      <c r="S3832">
        <f t="shared" si="535"/>
        <v>-2.628478784952315E-4</v>
      </c>
      <c r="T3832">
        <f>IF(ROW($E3832)&lt;=MAX(VALUE(LEFT(Q$1,FIND("-",Q$1,1)-1)),VALUE(LEFT(R$1,FIND("-",R$1,1)-1)))+VALUE(LEFT(T$1,FIND("-",T$1,1)-1))-1,0,IF(ROW($E3832)=MAX(VALUE(LEFT(Q$1,FIND("-",Q$1,1)-1)),VALUE(LEFT(R$1,FIND("-",R$1,1)-1)))+VALUE(LEFT(T$1,FIND("-",T$1,1)-1)),AVERAGE(INDEX($S:$S,ROW(S3832)-VALUE(LEFT(T$1,FIND("-",T$1,1)-1))+1):S3832),($S3832*(2/(VALUE(LEFT(T$1,FIND("-",T$1,1)-1))+1)))+(T3831*(1-(2/(VALUE(LEFT(T$1,FIND("-",T$1,1)-1))+1))))))</f>
        <v>-1.5629260913015369E-4</v>
      </c>
      <c r="V3832">
        <f t="shared" si="536"/>
        <v>0</v>
      </c>
      <c r="W3832">
        <f>IF(ROW($E3832)&lt;=VALUE(LEFT(W$1,FIND("-",W$1,1)-1))+1,0,IF(ROW($E3831)=VALUE(LEFT(W$1,FIND("-",W$1,1)-1))+1,100-100/(1+ABS((SUMIF(INDEX($V:$V,ROW($V3832)-VALUE(LEFT(W$1,FIND("-",W$1,1)-1))+1):$V3832,"&gt;0",INDEX($V:$V,ROW($V3832)-VALUE(LEFT(W$1,FIND("-",W$1,1)-1))+1):$V3832)/COUNTIF(INDEX($V:$V,ROW($V3832)-VALUE(LEFT(W$1,FIND("-",W$1,1)-1))+1):$V3832,"&gt;0"))/(SUMIF(INDEX($V:$V,ROW($V3832)-VALUE(LEFT(W$1,FIND("-",W$1,1)-1))+1):$V3832,"&lt;0",INDEX($V:$V,ROW($V3832)-VALUE(LEFT(W$1,FIND("-",W$1,1)-1))+1):$V3832)/COUNTIF(INDEX($V:$V,ROW($V3832)-VALUE(LEFT(W$1,FIND("-",W$1,1)-1))+1):$V3832,"&lt;0")))),100-100/(1+ABS((SUMIF(INDEX($V:$V,ROW($V3832)-VALUE(LEFT(W$1,FIND("-",W$1,1)-1))+1):$V3832,"&gt;0",INDEX($V:$V,ROW($V3832)-VALUE(LEFT(W$1,FIND("-",W$1,1)-1))+1):$V3832)/VALUE(LEFT(W$1,FIND("-",W$1,1)-1)))/(SUMIF(INDEX($V:$V,ROW($V3832)-VALUE(LEFT(W$1,FIND("-",W$1,1)-1))+1):$V3832,"&lt;0",INDEX($V:$V,ROW($V3832)-VALUE(LEFT(W$1,FIND("-",W$1,1)-1))+1):$V3832)/VALUE(LEFT(W$1,FIND("-",W$1,1)-1)))))))</f>
        <v>57.142857142857132</v>
      </c>
      <c r="Y3832">
        <f>IF(ROW($E3832)&lt;=VALUE(LEFT(Y$1,FIND("-",Y$1,1)-1)),0,MAX(INDEX(C:C,ROW(C3832)-VALUE(LEFT(Y$1,FIND("-",Y$1,1)-1))+1):C3832))</f>
        <v>0.09</v>
      </c>
      <c r="Z3832">
        <f>IF(ROW($E3832)&lt;=VALUE(LEFT(Z$1,FIND("-",Z$1,1)-1)),0,MIN(INDEX(D:D,ROW(D3832)-VALUE(LEFT(Z$1,FIND("-",Z$1,1)-1))+1):D3832))</f>
        <v>7.0000000000000007E-2</v>
      </c>
      <c r="AA3832">
        <f t="shared" si="540"/>
        <v>24.999999999999968</v>
      </c>
      <c r="AB3832">
        <f>IF(ROW($AA3832)&lt;=VALUE(LEFT(AA$1,FIND("-",AA$1,1)-1))+VALUE(LEFT(AB$1,FIND("-",AB$1,1)-1)-1),0,AVERAGE(INDEX($AA:$AA,ROW($AA3832)-VALUE(LEFT(AB$1,FIND("-",AB$1,1)-1))+1):$AA3832))</f>
        <v>41.666666666666657</v>
      </c>
      <c r="AC3832">
        <f>IF(ROW($AA3832)&lt;=VALUE(LEFT(AA$1,FIND("-",AA$1,1)-1))+VALUE(LEFT(AB$1,FIND("-",AB$1,1)-1)-1)+VALUE(LEFT(AC$1,FIND("-",AC$1,1)-1)-1),0,AVERAGE(INDEX($AB:$AB,ROW($AB3832)-VALUE(LEFT(AC$1,FIND("-",AC$1,1)-1))+1):$AB3832))</f>
        <v>50.925925925925924</v>
      </c>
      <c r="AE3832">
        <f t="shared" si="537"/>
        <v>351896044</v>
      </c>
      <c r="AG3832" t="str">
        <f t="shared" si="539"/>
        <v/>
      </c>
    </row>
    <row r="3833" spans="1:33" x14ac:dyDescent="0.25">
      <c r="A3833" s="6">
        <v>42702</v>
      </c>
      <c r="B3833">
        <v>7.4999999999999997E-2</v>
      </c>
      <c r="C3833">
        <v>7.4999999999999997E-2</v>
      </c>
      <c r="D3833">
        <v>7.4999999999999997E-2</v>
      </c>
      <c r="E3833">
        <v>7.4999999999999997E-2</v>
      </c>
      <c r="F3833">
        <v>7.4999999999999997E-2</v>
      </c>
      <c r="G3833">
        <v>0</v>
      </c>
      <c r="I3833" t="str">
        <f t="shared" si="532"/>
        <v/>
      </c>
      <c r="J3833" t="str">
        <f t="shared" si="533"/>
        <v/>
      </c>
      <c r="K3833" t="str">
        <f t="shared" si="534"/>
        <v/>
      </c>
      <c r="M3833" s="11" t="str">
        <f t="shared" si="538"/>
        <v/>
      </c>
      <c r="O3833">
        <f>IF(ROW($E3833)&lt;=VALUE(LEFT(O$1,FIND("-",O$1,1)-1)),0,IF(ROW($E3833)=VALUE(LEFT(O$1,FIND("-",O$1,1)-1))+1,AVERAGE(INDEX($E:$E,ROW($E3833)-VALUE(LEFT(O$1,FIND("-",O$1,1)-1))):$E3833),($E3833*(2/(VALUE(LEFT(O$1,FIND("-",O$1,1)-1))+1)))+(O3832*(1-(2/(VALUE(LEFT(O$1,FIND("-",O$1,1)-1))+1))))))</f>
        <v>9.4480701718424986E-2</v>
      </c>
      <c r="Q3833">
        <f>IF(ROW($E3833)&lt;=VALUE(LEFT(Q$1,FIND("-",Q$1,1)-1)),0,IF(ROW($E3833)=VALUE(LEFT(Q$1,FIND("-",Q$1,1)-1))+1,AVERAGE(INDEX($E:$E,ROW($E3833)-VALUE(LEFT(Q$1,FIND("-",Q$1,1)-1))):$E3833),($E3833*(2/(VALUE(LEFT(Q$1,FIND("-",Q$1,1)-1))+1)))+(Q3832*(1-(2/(VALUE(LEFT(Q$1,FIND("-",Q$1,1)-1))+1))))))</f>
        <v>7.7973114556431244E-2</v>
      </c>
      <c r="R3833">
        <f>IF(ROW($E3833)&lt;=VALUE(LEFT(R$1,FIND("-",R$1,1)-1)),0,IF(ROW($E3833)=VALUE(LEFT(R$1,FIND("-",R$1,1)-1))+1,AVERAGE(INDEX($E:$E,ROW($E3833)-VALUE(LEFT(R$1,FIND("-",R$1,1)-1))):$E3833),($E3833*(2/(VALUE(LEFT(R$1,FIND("-",R$1,1)-1))+1)))+(R3832*(1-(2/(VALUE(LEFT(R$1,FIND("-",R$1,1)-1))+1))))))</f>
        <v>7.8496785849920342E-2</v>
      </c>
      <c r="S3833">
        <f t="shared" si="535"/>
        <v>-5.2367129348909747E-4</v>
      </c>
      <c r="T3833">
        <f>IF(ROW($E3833)&lt;=MAX(VALUE(LEFT(Q$1,FIND("-",Q$1,1)-1)),VALUE(LEFT(R$1,FIND("-",R$1,1)-1)))+VALUE(LEFT(T$1,FIND("-",T$1,1)-1))-1,0,IF(ROW($E3833)=MAX(VALUE(LEFT(Q$1,FIND("-",Q$1,1)-1)),VALUE(LEFT(R$1,FIND("-",R$1,1)-1)))+VALUE(LEFT(T$1,FIND("-",T$1,1)-1)),AVERAGE(INDEX($S:$S,ROW(S3833)-VALUE(LEFT(T$1,FIND("-",T$1,1)-1))+1):S3833),($S3833*(2/(VALUE(LEFT(T$1,FIND("-",T$1,1)-1))+1)))+(T3832*(1-(2/(VALUE(LEFT(T$1,FIND("-",T$1,1)-1))+1))))))</f>
        <v>-2.2976834600194247E-4</v>
      </c>
      <c r="V3833">
        <f t="shared" si="536"/>
        <v>0</v>
      </c>
      <c r="W3833">
        <f>IF(ROW($E3833)&lt;=VALUE(LEFT(W$1,FIND("-",W$1,1)-1))+1,0,IF(ROW($E3832)=VALUE(LEFT(W$1,FIND("-",W$1,1)-1))+1,100-100/(1+ABS((SUMIF(INDEX($V:$V,ROW($V3833)-VALUE(LEFT(W$1,FIND("-",W$1,1)-1))+1):$V3833,"&gt;0",INDEX($V:$V,ROW($V3833)-VALUE(LEFT(W$1,FIND("-",W$1,1)-1))+1):$V3833)/COUNTIF(INDEX($V:$V,ROW($V3833)-VALUE(LEFT(W$1,FIND("-",W$1,1)-1))+1):$V3833,"&gt;0"))/(SUMIF(INDEX($V:$V,ROW($V3833)-VALUE(LEFT(W$1,FIND("-",W$1,1)-1))+1):$V3833,"&lt;0",INDEX($V:$V,ROW($V3833)-VALUE(LEFT(W$1,FIND("-",W$1,1)-1))+1):$V3833)/COUNTIF(INDEX($V:$V,ROW($V3833)-VALUE(LEFT(W$1,FIND("-",W$1,1)-1))+1):$V3833,"&lt;0")))),100-100/(1+ABS((SUMIF(INDEX($V:$V,ROW($V3833)-VALUE(LEFT(W$1,FIND("-",W$1,1)-1))+1):$V3833,"&gt;0",INDEX($V:$V,ROW($V3833)-VALUE(LEFT(W$1,FIND("-",W$1,1)-1))+1):$V3833)/VALUE(LEFT(W$1,FIND("-",W$1,1)-1)))/(SUMIF(INDEX($V:$V,ROW($V3833)-VALUE(LEFT(W$1,FIND("-",W$1,1)-1))+1):$V3833,"&lt;0",INDEX($V:$V,ROW($V3833)-VALUE(LEFT(W$1,FIND("-",W$1,1)-1))+1):$V3833)/VALUE(LEFT(W$1,FIND("-",W$1,1)-1)))))))</f>
        <v>57.142857142857132</v>
      </c>
      <c r="Y3833">
        <f>IF(ROW($E3833)&lt;=VALUE(LEFT(Y$1,FIND("-",Y$1,1)-1)),0,MAX(INDEX(C:C,ROW(C3833)-VALUE(LEFT(Y$1,FIND("-",Y$1,1)-1))+1):C3833))</f>
        <v>0.09</v>
      </c>
      <c r="Z3833">
        <f>IF(ROW($E3833)&lt;=VALUE(LEFT(Z$1,FIND("-",Z$1,1)-1)),0,MIN(INDEX(D:D,ROW(D3833)-VALUE(LEFT(Z$1,FIND("-",Z$1,1)-1))+1):D3833))</f>
        <v>7.0000000000000007E-2</v>
      </c>
      <c r="AA3833">
        <f t="shared" si="540"/>
        <v>24.999999999999968</v>
      </c>
      <c r="AB3833">
        <f>IF(ROW($AA3833)&lt;=VALUE(LEFT(AA$1,FIND("-",AA$1,1)-1))+VALUE(LEFT(AB$1,FIND("-",AB$1,1)-1)-1),0,AVERAGE(INDEX($AA:$AA,ROW($AA3833)-VALUE(LEFT(AB$1,FIND("-",AB$1,1)-1))+1):$AA3833))</f>
        <v>33.333333333333314</v>
      </c>
      <c r="AC3833">
        <f>IF(ROW($AA3833)&lt;=VALUE(LEFT(AA$1,FIND("-",AA$1,1)-1))+VALUE(LEFT(AB$1,FIND("-",AB$1,1)-1)-1)+VALUE(LEFT(AC$1,FIND("-",AC$1,1)-1)-1),0,AVERAGE(INDEX($AB:$AB,ROW($AB3833)-VALUE(LEFT(AC$1,FIND("-",AC$1,1)-1))+1):$AB3833))</f>
        <v>41.666666666666657</v>
      </c>
      <c r="AE3833">
        <f t="shared" si="537"/>
        <v>351896044</v>
      </c>
      <c r="AG3833" t="str">
        <f t="shared" si="539"/>
        <v/>
      </c>
    </row>
    <row r="3834" spans="1:33" x14ac:dyDescent="0.25">
      <c r="A3834" s="6">
        <v>42703</v>
      </c>
      <c r="B3834">
        <v>7.0000000000000007E-2</v>
      </c>
      <c r="C3834">
        <v>7.0000000000000007E-2</v>
      </c>
      <c r="D3834">
        <v>7.0000000000000007E-2</v>
      </c>
      <c r="E3834">
        <v>7.0000000000000007E-2</v>
      </c>
      <c r="F3834">
        <v>7.0000000000000007E-2</v>
      </c>
      <c r="G3834">
        <v>213200</v>
      </c>
      <c r="I3834" t="str">
        <f t="shared" si="532"/>
        <v/>
      </c>
      <c r="J3834" t="str">
        <f t="shared" si="533"/>
        <v/>
      </c>
      <c r="K3834" t="str">
        <f t="shared" si="534"/>
        <v/>
      </c>
      <c r="M3834" s="11" t="str">
        <f t="shared" si="538"/>
        <v/>
      </c>
      <c r="O3834">
        <f>IF(ROW($E3834)&lt;=VALUE(LEFT(O$1,FIND("-",O$1,1)-1)),0,IF(ROW($E3834)=VALUE(LEFT(O$1,FIND("-",O$1,1)-1))+1,AVERAGE(INDEX($E:$E,ROW($E3834)-VALUE(LEFT(O$1,FIND("-",O$1,1)-1))):$E3834),($E3834*(2/(VALUE(LEFT(O$1,FIND("-",O$1,1)-1))+1)))+(O3833*(1-(2/(VALUE(LEFT(O$1,FIND("-",O$1,1)-1))+1))))))</f>
        <v>9.4237112646599855E-2</v>
      </c>
      <c r="Q3834">
        <f>IF(ROW($E3834)&lt;=VALUE(LEFT(Q$1,FIND("-",Q$1,1)-1)),0,IF(ROW($E3834)=VALUE(LEFT(Q$1,FIND("-",Q$1,1)-1))+1,AVERAGE(INDEX($E:$E,ROW($E3834)-VALUE(LEFT(Q$1,FIND("-",Q$1,1)-1))):$E3834),($E3834*(2/(VALUE(LEFT(Q$1,FIND("-",Q$1,1)-1))+1)))+(Q3833*(1-(2/(VALUE(LEFT(Q$1,FIND("-",Q$1,1)-1))+1))))))</f>
        <v>7.6746481547749518E-2</v>
      </c>
      <c r="R3834">
        <f>IF(ROW($E3834)&lt;=VALUE(LEFT(R$1,FIND("-",R$1,1)-1)),0,IF(ROW($E3834)=VALUE(LEFT(R$1,FIND("-",R$1,1)-1))+1,AVERAGE(INDEX($E:$E,ROW($E3834)-VALUE(LEFT(R$1,FIND("-",R$1,1)-1))):$E3834),($E3834*(2/(VALUE(LEFT(R$1,FIND("-",R$1,1)-1))+1)))+(R3833*(1-(2/(VALUE(LEFT(R$1,FIND("-",R$1,1)-1))+1))))))</f>
        <v>7.7867394305481799E-2</v>
      </c>
      <c r="S3834">
        <f t="shared" si="535"/>
        <v>-1.1209127577322814E-3</v>
      </c>
      <c r="T3834">
        <f>IF(ROW($E3834)&lt;=MAX(VALUE(LEFT(Q$1,FIND("-",Q$1,1)-1)),VALUE(LEFT(R$1,FIND("-",R$1,1)-1)))+VALUE(LEFT(T$1,FIND("-",T$1,1)-1))-1,0,IF(ROW($E3834)=MAX(VALUE(LEFT(Q$1,FIND("-",Q$1,1)-1)),VALUE(LEFT(R$1,FIND("-",R$1,1)-1)))+VALUE(LEFT(T$1,FIND("-",T$1,1)-1)),AVERAGE(INDEX($S:$S,ROW(S3834)-VALUE(LEFT(T$1,FIND("-",T$1,1)-1))+1):S3834),($S3834*(2/(VALUE(LEFT(T$1,FIND("-",T$1,1)-1))+1)))+(T3833*(1-(2/(VALUE(LEFT(T$1,FIND("-",T$1,1)-1))+1))))))</f>
        <v>-4.0799722834801026E-4</v>
      </c>
      <c r="V3834">
        <f t="shared" si="536"/>
        <v>-4.9999999999999906E-3</v>
      </c>
      <c r="W3834">
        <f>IF(ROW($E3834)&lt;=VALUE(LEFT(W$1,FIND("-",W$1,1)-1))+1,0,IF(ROW($E3833)=VALUE(LEFT(W$1,FIND("-",W$1,1)-1))+1,100-100/(1+ABS((SUMIF(INDEX($V:$V,ROW($V3834)-VALUE(LEFT(W$1,FIND("-",W$1,1)-1))+1):$V3834,"&gt;0",INDEX($V:$V,ROW($V3834)-VALUE(LEFT(W$1,FIND("-",W$1,1)-1))+1):$V3834)/COUNTIF(INDEX($V:$V,ROW($V3834)-VALUE(LEFT(W$1,FIND("-",W$1,1)-1))+1):$V3834,"&gt;0"))/(SUMIF(INDEX($V:$V,ROW($V3834)-VALUE(LEFT(W$1,FIND("-",W$1,1)-1))+1):$V3834,"&lt;0",INDEX($V:$V,ROW($V3834)-VALUE(LEFT(W$1,FIND("-",W$1,1)-1))+1):$V3834)/COUNTIF(INDEX($V:$V,ROW($V3834)-VALUE(LEFT(W$1,FIND("-",W$1,1)-1))+1):$V3834,"&lt;0")))),100-100/(1+ABS((SUMIF(INDEX($V:$V,ROW($V3834)-VALUE(LEFT(W$1,FIND("-",W$1,1)-1))+1):$V3834,"&gt;0",INDEX($V:$V,ROW($V3834)-VALUE(LEFT(W$1,FIND("-",W$1,1)-1))+1):$V3834)/VALUE(LEFT(W$1,FIND("-",W$1,1)-1)))/(SUMIF(INDEX($V:$V,ROW($V3834)-VALUE(LEFT(W$1,FIND("-",W$1,1)-1))+1):$V3834,"&lt;0",INDEX($V:$V,ROW($V3834)-VALUE(LEFT(W$1,FIND("-",W$1,1)-1))+1):$V3834)/VALUE(LEFT(W$1,FIND("-",W$1,1)-1)))))))</f>
        <v>50</v>
      </c>
      <c r="Y3834">
        <f>IF(ROW($E3834)&lt;=VALUE(LEFT(Y$1,FIND("-",Y$1,1)-1)),0,MAX(INDEX(C:C,ROW(C3834)-VALUE(LEFT(Y$1,FIND("-",Y$1,1)-1))+1):C3834))</f>
        <v>0.09</v>
      </c>
      <c r="Z3834">
        <f>IF(ROW($E3834)&lt;=VALUE(LEFT(Z$1,FIND("-",Z$1,1)-1)),0,MIN(INDEX(D:D,ROW(D3834)-VALUE(LEFT(Z$1,FIND("-",Z$1,1)-1))+1):D3834))</f>
        <v>7.0000000000000007E-2</v>
      </c>
      <c r="AA3834">
        <f t="shared" si="540"/>
        <v>0</v>
      </c>
      <c r="AB3834">
        <f>IF(ROW($AA3834)&lt;=VALUE(LEFT(AA$1,FIND("-",AA$1,1)-1))+VALUE(LEFT(AB$1,FIND("-",AB$1,1)-1)-1),0,AVERAGE(INDEX($AA:$AA,ROW($AA3834)-VALUE(LEFT(AB$1,FIND("-",AB$1,1)-1))+1):$AA3834))</f>
        <v>16.666666666666647</v>
      </c>
      <c r="AC3834">
        <f>IF(ROW($AA3834)&lt;=VALUE(LEFT(AA$1,FIND("-",AA$1,1)-1))+VALUE(LEFT(AB$1,FIND("-",AB$1,1)-1)-1)+VALUE(LEFT(AC$1,FIND("-",AC$1,1)-1)-1),0,AVERAGE(INDEX($AB:$AB,ROW($AB3834)-VALUE(LEFT(AC$1,FIND("-",AC$1,1)-1))+1):$AB3834))</f>
        <v>30.555555555555539</v>
      </c>
      <c r="AE3834">
        <f t="shared" si="537"/>
        <v>351682844</v>
      </c>
      <c r="AG3834" t="str">
        <f t="shared" si="539"/>
        <v/>
      </c>
    </row>
    <row r="3835" spans="1:33" x14ac:dyDescent="0.25">
      <c r="A3835" s="6">
        <v>42704</v>
      </c>
      <c r="B3835">
        <v>7.0000000000000007E-2</v>
      </c>
      <c r="C3835">
        <v>7.0000000000000007E-2</v>
      </c>
      <c r="D3835">
        <v>7.0000000000000007E-2</v>
      </c>
      <c r="E3835">
        <v>7.0000000000000007E-2</v>
      </c>
      <c r="F3835">
        <v>7.0000000000000007E-2</v>
      </c>
      <c r="G3835">
        <v>0</v>
      </c>
      <c r="I3835" t="str">
        <f t="shared" ref="I3835:I3898" si="541">IF(AND(T3835&gt;=S3835,T3834&lt;S3834),"Bearish",IF(AND(T3835&lt;S3835,T3834&gt;=S3834),"Bullish",""))</f>
        <v/>
      </c>
      <c r="J3835" t="str">
        <f t="shared" ref="J3835:J3898" si="542">IF(W3835&gt;70,"Overbought",IF(W3835&lt;30,"Oversold",""))</f>
        <v/>
      </c>
      <c r="K3835" t="str">
        <f t="shared" ref="K3835:K3898" si="543">IF(AND(AC3835&lt;20,AC3835&gt;AB3835),"Oversold Above %D",IF(AND(AC3835&lt;20,AC3835&lt;=AB3835),"Oversold Below %D",IF(AND(AC3835&gt;80,AC3835&lt;AB3835),"Overbought Below %D",IF(AND(AC3835&gt;80,AC3835&gt;=AB3835),"Overbought Above %D",IF(AND(AC3835&gt;=20,LEFT(K3834,5)="Overs"),"Buy",IF(AND(AC3835&lt;=80,LEFT(K3834,5)="Overb"),"Sell",""))))))</f>
        <v>Oversold Above %D</v>
      </c>
      <c r="M3835" s="11" t="str">
        <f t="shared" si="538"/>
        <v/>
      </c>
      <c r="O3835">
        <f>IF(ROW($E3835)&lt;=VALUE(LEFT(O$1,FIND("-",O$1,1)-1)),0,IF(ROW($E3835)=VALUE(LEFT(O$1,FIND("-",O$1,1)-1))+1,AVERAGE(INDEX($E:$E,ROW($E3835)-VALUE(LEFT(O$1,FIND("-",O$1,1)-1))):$E3835),($E3835*(2/(VALUE(LEFT(O$1,FIND("-",O$1,1)-1))+1)))+(O3834*(1-(2/(VALUE(LEFT(O$1,FIND("-",O$1,1)-1))+1))))))</f>
        <v>9.399594734663369E-2</v>
      </c>
      <c r="Q3835">
        <f>IF(ROW($E3835)&lt;=VALUE(LEFT(Q$1,FIND("-",Q$1,1)-1)),0,IF(ROW($E3835)=VALUE(LEFT(Q$1,FIND("-",Q$1,1)-1))+1,AVERAGE(INDEX($E:$E,ROW($E3835)-VALUE(LEFT(Q$1,FIND("-",Q$1,1)-1))):$E3835),($E3835*(2/(VALUE(LEFT(Q$1,FIND("-",Q$1,1)-1))+1)))+(Q3834*(1-(2/(VALUE(LEFT(Q$1,FIND("-",Q$1,1)-1))+1))))))</f>
        <v>7.5708561309634201E-2</v>
      </c>
      <c r="R3835">
        <f>IF(ROW($E3835)&lt;=VALUE(LEFT(R$1,FIND("-",R$1,1)-1)),0,IF(ROW($E3835)=VALUE(LEFT(R$1,FIND("-",R$1,1)-1))+1,AVERAGE(INDEX($E:$E,ROW($E3835)-VALUE(LEFT(R$1,FIND("-",R$1,1)-1))):$E3835),($E3835*(2/(VALUE(LEFT(R$1,FIND("-",R$1,1)-1))+1)))+(R3834*(1-(2/(VALUE(LEFT(R$1,FIND("-",R$1,1)-1))+1))))))</f>
        <v>7.7284624356927595E-2</v>
      </c>
      <c r="S3835">
        <f t="shared" ref="S3835:S3898" si="544">IF(ROW($E3835)&lt;=MAX(VALUE(LEFT(Q$1,FIND("-",Q$1,1)-1)),VALUE(LEFT(R$1,FIND("-",R$1,1)-1))),0,Q3835-R3835)</f>
        <v>-1.576063047293394E-3</v>
      </c>
      <c r="T3835">
        <f>IF(ROW($E3835)&lt;=MAX(VALUE(LEFT(Q$1,FIND("-",Q$1,1)-1)),VALUE(LEFT(R$1,FIND("-",R$1,1)-1)))+VALUE(LEFT(T$1,FIND("-",T$1,1)-1))-1,0,IF(ROW($E3835)=MAX(VALUE(LEFT(Q$1,FIND("-",Q$1,1)-1)),VALUE(LEFT(R$1,FIND("-",R$1,1)-1)))+VALUE(LEFT(T$1,FIND("-",T$1,1)-1)),AVERAGE(INDEX($S:$S,ROW(S3835)-VALUE(LEFT(T$1,FIND("-",T$1,1)-1))+1):S3835),($S3835*(2/(VALUE(LEFT(T$1,FIND("-",T$1,1)-1))+1)))+(T3834*(1-(2/(VALUE(LEFT(T$1,FIND("-",T$1,1)-1))+1))))))</f>
        <v>-6.4161039213708705E-4</v>
      </c>
      <c r="V3835">
        <f t="shared" ref="V3835:V3898" si="545">IFERROR(1*(E3835-E3834),"")</f>
        <v>0</v>
      </c>
      <c r="W3835">
        <f>IF(ROW($E3835)&lt;=VALUE(LEFT(W$1,FIND("-",W$1,1)-1))+1,0,IF(ROW($E3834)=VALUE(LEFT(W$1,FIND("-",W$1,1)-1))+1,100-100/(1+ABS((SUMIF(INDEX($V:$V,ROW($V3835)-VALUE(LEFT(W$1,FIND("-",W$1,1)-1))+1):$V3835,"&gt;0",INDEX($V:$V,ROW($V3835)-VALUE(LEFT(W$1,FIND("-",W$1,1)-1))+1):$V3835)/COUNTIF(INDEX($V:$V,ROW($V3835)-VALUE(LEFT(W$1,FIND("-",W$1,1)-1))+1):$V3835,"&gt;0"))/(SUMIF(INDEX($V:$V,ROW($V3835)-VALUE(LEFT(W$1,FIND("-",W$1,1)-1))+1):$V3835,"&lt;0",INDEX($V:$V,ROW($V3835)-VALUE(LEFT(W$1,FIND("-",W$1,1)-1))+1):$V3835)/COUNTIF(INDEX($V:$V,ROW($V3835)-VALUE(LEFT(W$1,FIND("-",W$1,1)-1))+1):$V3835,"&lt;0")))),100-100/(1+ABS((SUMIF(INDEX($V:$V,ROW($V3835)-VALUE(LEFT(W$1,FIND("-",W$1,1)-1))+1):$V3835,"&gt;0",INDEX($V:$V,ROW($V3835)-VALUE(LEFT(W$1,FIND("-",W$1,1)-1))+1):$V3835)/VALUE(LEFT(W$1,FIND("-",W$1,1)-1)))/(SUMIF(INDEX($V:$V,ROW($V3835)-VALUE(LEFT(W$1,FIND("-",W$1,1)-1))+1):$V3835,"&lt;0",INDEX($V:$V,ROW($V3835)-VALUE(LEFT(W$1,FIND("-",W$1,1)-1))+1):$V3835)/VALUE(LEFT(W$1,FIND("-",W$1,1)-1)))))))</f>
        <v>42.857142857142868</v>
      </c>
      <c r="Y3835">
        <f>IF(ROW($E3835)&lt;=VALUE(LEFT(Y$1,FIND("-",Y$1,1)-1)),0,MAX(INDEX(C:C,ROW(C3835)-VALUE(LEFT(Y$1,FIND("-",Y$1,1)-1))+1):C3835))</f>
        <v>0.09</v>
      </c>
      <c r="Z3835">
        <f>IF(ROW($E3835)&lt;=VALUE(LEFT(Z$1,FIND("-",Z$1,1)-1)),0,MIN(INDEX(D:D,ROW(D3835)-VALUE(LEFT(Z$1,FIND("-",Z$1,1)-1))+1):D3835))</f>
        <v>7.0000000000000007E-2</v>
      </c>
      <c r="AA3835">
        <f t="shared" si="540"/>
        <v>0</v>
      </c>
      <c r="AB3835">
        <f>IF(ROW($AA3835)&lt;=VALUE(LEFT(AA$1,FIND("-",AA$1,1)-1))+VALUE(LEFT(AB$1,FIND("-",AB$1,1)-1)-1),0,AVERAGE(INDEX($AA:$AA,ROW($AA3835)-VALUE(LEFT(AB$1,FIND("-",AB$1,1)-1))+1):$AA3835))</f>
        <v>8.3333333333333233</v>
      </c>
      <c r="AC3835">
        <f>IF(ROW($AA3835)&lt;=VALUE(LEFT(AA$1,FIND("-",AA$1,1)-1))+VALUE(LEFT(AB$1,FIND("-",AB$1,1)-1)-1)+VALUE(LEFT(AC$1,FIND("-",AC$1,1)-1)-1),0,AVERAGE(INDEX($AB:$AB,ROW($AB3835)-VALUE(LEFT(AC$1,FIND("-",AC$1,1)-1))+1):$AB3835))</f>
        <v>19.444444444444425</v>
      </c>
      <c r="AE3835">
        <f t="shared" ref="AE3835:AE3898" si="546">IFERROR(IF($E3835=$E3834,AE3834,IF($E3835&gt;$E3834,AE3834+$G3835,IF($E3835&lt;$E3834,AE3834-$G3835,""))),"")</f>
        <v>351682844</v>
      </c>
      <c r="AG3835" t="str">
        <f t="shared" si="539"/>
        <v/>
      </c>
    </row>
    <row r="3836" spans="1:33" x14ac:dyDescent="0.25">
      <c r="A3836" s="6">
        <v>42705</v>
      </c>
      <c r="B3836">
        <v>7.0000000000000007E-2</v>
      </c>
      <c r="C3836">
        <v>7.0000000000000007E-2</v>
      </c>
      <c r="D3836">
        <v>7.0000000000000007E-2</v>
      </c>
      <c r="E3836">
        <v>7.0000000000000007E-2</v>
      </c>
      <c r="F3836">
        <v>7.0000000000000007E-2</v>
      </c>
      <c r="G3836">
        <v>4500</v>
      </c>
      <c r="I3836" t="str">
        <f t="shared" si="541"/>
        <v/>
      </c>
      <c r="J3836" t="str">
        <f t="shared" si="542"/>
        <v/>
      </c>
      <c r="K3836" t="str">
        <f t="shared" si="543"/>
        <v>Oversold Above %D</v>
      </c>
      <c r="M3836" s="11" t="str">
        <f t="shared" si="538"/>
        <v/>
      </c>
      <c r="O3836">
        <f>IF(ROW($E3836)&lt;=VALUE(LEFT(O$1,FIND("-",O$1,1)-1)),0,IF(ROW($E3836)=VALUE(LEFT(O$1,FIND("-",O$1,1)-1))+1,AVERAGE(INDEX($E:$E,ROW($E3836)-VALUE(LEFT(O$1,FIND("-",O$1,1)-1))):$E3836),($E3836*(2/(VALUE(LEFT(O$1,FIND("-",O$1,1)-1))+1)))+(O3835*(1-(2/(VALUE(LEFT(O$1,FIND("-",O$1,1)-1))+1))))))</f>
        <v>9.3757181701393549E-2</v>
      </c>
      <c r="Q3836">
        <f>IF(ROW($E3836)&lt;=VALUE(LEFT(Q$1,FIND("-",Q$1,1)-1)),0,IF(ROW($E3836)=VALUE(LEFT(Q$1,FIND("-",Q$1,1)-1))+1,AVERAGE(INDEX($E:$E,ROW($E3836)-VALUE(LEFT(Q$1,FIND("-",Q$1,1)-1))):$E3836),($E3836*(2/(VALUE(LEFT(Q$1,FIND("-",Q$1,1)-1))+1)))+(Q3835*(1-(2/(VALUE(LEFT(Q$1,FIND("-",Q$1,1)-1))+1))))))</f>
        <v>7.4830321108152006E-2</v>
      </c>
      <c r="R3836">
        <f>IF(ROW($E3836)&lt;=VALUE(LEFT(R$1,FIND("-",R$1,1)-1)),0,IF(ROW($E3836)=VALUE(LEFT(R$1,FIND("-",R$1,1)-1))+1,AVERAGE(INDEX($E:$E,ROW($E3836)-VALUE(LEFT(R$1,FIND("-",R$1,1)-1))):$E3836),($E3836*(2/(VALUE(LEFT(R$1,FIND("-",R$1,1)-1))+1)))+(R3835*(1-(2/(VALUE(LEFT(R$1,FIND("-",R$1,1)-1))+1))))))</f>
        <v>7.6745022552710734E-2</v>
      </c>
      <c r="S3836">
        <f t="shared" si="544"/>
        <v>-1.9147014445587279E-3</v>
      </c>
      <c r="T3836">
        <f>IF(ROW($E3836)&lt;=MAX(VALUE(LEFT(Q$1,FIND("-",Q$1,1)-1)),VALUE(LEFT(R$1,FIND("-",R$1,1)-1)))+VALUE(LEFT(T$1,FIND("-",T$1,1)-1))-1,0,IF(ROW($E3836)=MAX(VALUE(LEFT(Q$1,FIND("-",Q$1,1)-1)),VALUE(LEFT(R$1,FIND("-",R$1,1)-1)))+VALUE(LEFT(T$1,FIND("-",T$1,1)-1)),AVERAGE(INDEX($S:$S,ROW(S3836)-VALUE(LEFT(T$1,FIND("-",T$1,1)-1))+1):S3836),($S3836*(2/(VALUE(LEFT(T$1,FIND("-",T$1,1)-1))+1)))+(T3835*(1-(2/(VALUE(LEFT(T$1,FIND("-",T$1,1)-1))+1))))))</f>
        <v>-8.9622860262141522E-4</v>
      </c>
      <c r="V3836">
        <f t="shared" si="545"/>
        <v>0</v>
      </c>
      <c r="W3836">
        <f>IF(ROW($E3836)&lt;=VALUE(LEFT(W$1,FIND("-",W$1,1)-1))+1,0,IF(ROW($E3835)=VALUE(LEFT(W$1,FIND("-",W$1,1)-1))+1,100-100/(1+ABS((SUMIF(INDEX($V:$V,ROW($V3836)-VALUE(LEFT(W$1,FIND("-",W$1,1)-1))+1):$V3836,"&gt;0",INDEX($V:$V,ROW($V3836)-VALUE(LEFT(W$1,FIND("-",W$1,1)-1))+1):$V3836)/COUNTIF(INDEX($V:$V,ROW($V3836)-VALUE(LEFT(W$1,FIND("-",W$1,1)-1))+1):$V3836,"&gt;0"))/(SUMIF(INDEX($V:$V,ROW($V3836)-VALUE(LEFT(W$1,FIND("-",W$1,1)-1))+1):$V3836,"&lt;0",INDEX($V:$V,ROW($V3836)-VALUE(LEFT(W$1,FIND("-",W$1,1)-1))+1):$V3836)/COUNTIF(INDEX($V:$V,ROW($V3836)-VALUE(LEFT(W$1,FIND("-",W$1,1)-1))+1):$V3836,"&lt;0")))),100-100/(1+ABS((SUMIF(INDEX($V:$V,ROW($V3836)-VALUE(LEFT(W$1,FIND("-",W$1,1)-1))+1):$V3836,"&gt;0",INDEX($V:$V,ROW($V3836)-VALUE(LEFT(W$1,FIND("-",W$1,1)-1))+1):$V3836)/VALUE(LEFT(W$1,FIND("-",W$1,1)-1)))/(SUMIF(INDEX($V:$V,ROW($V3836)-VALUE(LEFT(W$1,FIND("-",W$1,1)-1))+1):$V3836,"&lt;0",INDEX($V:$V,ROW($V3836)-VALUE(LEFT(W$1,FIND("-",W$1,1)-1))+1):$V3836)/VALUE(LEFT(W$1,FIND("-",W$1,1)-1)))))))</f>
        <v>42.857142857142868</v>
      </c>
      <c r="Y3836">
        <f>IF(ROW($E3836)&lt;=VALUE(LEFT(Y$1,FIND("-",Y$1,1)-1)),0,MAX(INDEX(C:C,ROW(C3836)-VALUE(LEFT(Y$1,FIND("-",Y$1,1)-1))+1):C3836))</f>
        <v>0.09</v>
      </c>
      <c r="Z3836">
        <f>IF(ROW($E3836)&lt;=VALUE(LEFT(Z$1,FIND("-",Z$1,1)-1)),0,MIN(INDEX(D:D,ROW(D3836)-VALUE(LEFT(Z$1,FIND("-",Z$1,1)-1))+1):D3836))</f>
        <v>7.0000000000000007E-2</v>
      </c>
      <c r="AA3836">
        <f t="shared" si="540"/>
        <v>0</v>
      </c>
      <c r="AB3836">
        <f>IF(ROW($AA3836)&lt;=VALUE(LEFT(AA$1,FIND("-",AA$1,1)-1))+VALUE(LEFT(AB$1,FIND("-",AB$1,1)-1)-1),0,AVERAGE(INDEX($AA:$AA,ROW($AA3836)-VALUE(LEFT(AB$1,FIND("-",AB$1,1)-1))+1):$AA3836))</f>
        <v>0</v>
      </c>
      <c r="AC3836">
        <f>IF(ROW($AA3836)&lt;=VALUE(LEFT(AA$1,FIND("-",AA$1,1)-1))+VALUE(LEFT(AB$1,FIND("-",AB$1,1)-1)-1)+VALUE(LEFT(AC$1,FIND("-",AC$1,1)-1)-1),0,AVERAGE(INDEX($AB:$AB,ROW($AB3836)-VALUE(LEFT(AC$1,FIND("-",AC$1,1)-1))+1):$AB3836))</f>
        <v>8.3333333333333233</v>
      </c>
      <c r="AE3836">
        <f t="shared" si="546"/>
        <v>351682844</v>
      </c>
      <c r="AG3836" t="str">
        <f t="shared" si="539"/>
        <v/>
      </c>
    </row>
    <row r="3837" spans="1:33" x14ac:dyDescent="0.25">
      <c r="A3837" s="6">
        <v>42706</v>
      </c>
      <c r="B3837">
        <v>6.5000000000000002E-2</v>
      </c>
      <c r="C3837">
        <v>7.0000000000000007E-2</v>
      </c>
      <c r="D3837">
        <v>6.5000000000000002E-2</v>
      </c>
      <c r="E3837">
        <v>7.0000000000000007E-2</v>
      </c>
      <c r="F3837">
        <v>7.0000000000000007E-2</v>
      </c>
      <c r="G3837">
        <v>50000</v>
      </c>
      <c r="I3837" t="str">
        <f t="shared" si="541"/>
        <v/>
      </c>
      <c r="J3837" t="str">
        <f t="shared" si="542"/>
        <v/>
      </c>
      <c r="K3837" t="str">
        <f t="shared" si="543"/>
        <v>Oversold Below %D</v>
      </c>
      <c r="M3837" s="11" t="str">
        <f t="shared" si="538"/>
        <v/>
      </c>
      <c r="O3837">
        <f>IF(ROW($E3837)&lt;=VALUE(LEFT(O$1,FIND("-",O$1,1)-1)),0,IF(ROW($E3837)=VALUE(LEFT(O$1,FIND("-",O$1,1)-1))+1,AVERAGE(INDEX($E:$E,ROW($E3837)-VALUE(LEFT(O$1,FIND("-",O$1,1)-1))):$E3837),($E3837*(2/(VALUE(LEFT(O$1,FIND("-",O$1,1)-1))+1)))+(O3836*(1-(2/(VALUE(LEFT(O$1,FIND("-",O$1,1)-1))+1))))))</f>
        <v>9.3520791833717989E-2</v>
      </c>
      <c r="Q3837">
        <f>IF(ROW($E3837)&lt;=VALUE(LEFT(Q$1,FIND("-",Q$1,1)-1)),0,IF(ROW($E3837)=VALUE(LEFT(Q$1,FIND("-",Q$1,1)-1))+1,AVERAGE(INDEX($E:$E,ROW($E3837)-VALUE(LEFT(Q$1,FIND("-",Q$1,1)-1))):$E3837),($E3837*(2/(VALUE(LEFT(Q$1,FIND("-",Q$1,1)-1))+1)))+(Q3836*(1-(2/(VALUE(LEFT(Q$1,FIND("-",Q$1,1)-1))+1))))))</f>
        <v>7.408719478382092E-2</v>
      </c>
      <c r="R3837">
        <f>IF(ROW($E3837)&lt;=VALUE(LEFT(R$1,FIND("-",R$1,1)-1)),0,IF(ROW($E3837)=VALUE(LEFT(R$1,FIND("-",R$1,1)-1))+1,AVERAGE(INDEX($E:$E,ROW($E3837)-VALUE(LEFT(R$1,FIND("-",R$1,1)-1))):$E3837),($E3837*(2/(VALUE(LEFT(R$1,FIND("-",R$1,1)-1))+1)))+(R3836*(1-(2/(VALUE(LEFT(R$1,FIND("-",R$1,1)-1))+1))))))</f>
        <v>7.6245391252509939E-2</v>
      </c>
      <c r="S3837">
        <f t="shared" si="544"/>
        <v>-2.1581964686890193E-3</v>
      </c>
      <c r="T3837">
        <f>IF(ROW($E3837)&lt;=MAX(VALUE(LEFT(Q$1,FIND("-",Q$1,1)-1)),VALUE(LEFT(R$1,FIND("-",R$1,1)-1)))+VALUE(LEFT(T$1,FIND("-",T$1,1)-1))-1,0,IF(ROW($E3837)=MAX(VALUE(LEFT(Q$1,FIND("-",Q$1,1)-1)),VALUE(LEFT(R$1,FIND("-",R$1,1)-1)))+VALUE(LEFT(T$1,FIND("-",T$1,1)-1)),AVERAGE(INDEX($S:$S,ROW(S3837)-VALUE(LEFT(T$1,FIND("-",T$1,1)-1))+1):S3837),($S3837*(2/(VALUE(LEFT(T$1,FIND("-",T$1,1)-1))+1)))+(T3836*(1-(2/(VALUE(LEFT(T$1,FIND("-",T$1,1)-1))+1))))))</f>
        <v>-1.1486221758349362E-3</v>
      </c>
      <c r="V3837">
        <f t="shared" si="545"/>
        <v>0</v>
      </c>
      <c r="W3837">
        <f>IF(ROW($E3837)&lt;=VALUE(LEFT(W$1,FIND("-",W$1,1)-1))+1,0,IF(ROW($E3836)=VALUE(LEFT(W$1,FIND("-",W$1,1)-1))+1,100-100/(1+ABS((SUMIF(INDEX($V:$V,ROW($V3837)-VALUE(LEFT(W$1,FIND("-",W$1,1)-1))+1):$V3837,"&gt;0",INDEX($V:$V,ROW($V3837)-VALUE(LEFT(W$1,FIND("-",W$1,1)-1))+1):$V3837)/COUNTIF(INDEX($V:$V,ROW($V3837)-VALUE(LEFT(W$1,FIND("-",W$1,1)-1))+1):$V3837,"&gt;0"))/(SUMIF(INDEX($V:$V,ROW($V3837)-VALUE(LEFT(W$1,FIND("-",W$1,1)-1))+1):$V3837,"&lt;0",INDEX($V:$V,ROW($V3837)-VALUE(LEFT(W$1,FIND("-",W$1,1)-1))+1):$V3837)/COUNTIF(INDEX($V:$V,ROW($V3837)-VALUE(LEFT(W$1,FIND("-",W$1,1)-1))+1):$V3837,"&lt;0")))),100-100/(1+ABS((SUMIF(INDEX($V:$V,ROW($V3837)-VALUE(LEFT(W$1,FIND("-",W$1,1)-1))+1):$V3837,"&gt;0",INDEX($V:$V,ROW($V3837)-VALUE(LEFT(W$1,FIND("-",W$1,1)-1))+1):$V3837)/VALUE(LEFT(W$1,FIND("-",W$1,1)-1)))/(SUMIF(INDEX($V:$V,ROW($V3837)-VALUE(LEFT(W$1,FIND("-",W$1,1)-1))+1):$V3837,"&lt;0",INDEX($V:$V,ROW($V3837)-VALUE(LEFT(W$1,FIND("-",W$1,1)-1))+1):$V3837)/VALUE(LEFT(W$1,FIND("-",W$1,1)-1)))))))</f>
        <v>42.857142857142868</v>
      </c>
      <c r="Y3837">
        <f>IF(ROW($E3837)&lt;=VALUE(LEFT(Y$1,FIND("-",Y$1,1)-1)),0,MAX(INDEX(C:C,ROW(C3837)-VALUE(LEFT(Y$1,FIND("-",Y$1,1)-1))+1):C3837))</f>
        <v>0.09</v>
      </c>
      <c r="Z3837">
        <f>IF(ROW($E3837)&lt;=VALUE(LEFT(Z$1,FIND("-",Z$1,1)-1)),0,MIN(INDEX(D:D,ROW(D3837)-VALUE(LEFT(Z$1,FIND("-",Z$1,1)-1))+1):D3837))</f>
        <v>6.5000000000000002E-2</v>
      </c>
      <c r="AA3837">
        <f t="shared" si="540"/>
        <v>20.000000000000025</v>
      </c>
      <c r="AB3837">
        <f>IF(ROW($AA3837)&lt;=VALUE(LEFT(AA$1,FIND("-",AA$1,1)-1))+VALUE(LEFT(AB$1,FIND("-",AB$1,1)-1)-1),0,AVERAGE(INDEX($AA:$AA,ROW($AA3837)-VALUE(LEFT(AB$1,FIND("-",AB$1,1)-1))+1):$AA3837))</f>
        <v>6.666666666666675</v>
      </c>
      <c r="AC3837">
        <f>IF(ROW($AA3837)&lt;=VALUE(LEFT(AA$1,FIND("-",AA$1,1)-1))+VALUE(LEFT(AB$1,FIND("-",AB$1,1)-1)-1)+VALUE(LEFT(AC$1,FIND("-",AC$1,1)-1)-1),0,AVERAGE(INDEX($AB:$AB,ROW($AB3837)-VALUE(LEFT(AC$1,FIND("-",AC$1,1)-1))+1):$AB3837))</f>
        <v>4.9999999999999991</v>
      </c>
      <c r="AE3837">
        <f t="shared" si="546"/>
        <v>351682844</v>
      </c>
      <c r="AG3837" t="str">
        <f t="shared" si="539"/>
        <v/>
      </c>
    </row>
    <row r="3838" spans="1:33" x14ac:dyDescent="0.25">
      <c r="A3838" s="6">
        <v>42709</v>
      </c>
      <c r="B3838">
        <v>7.0000000000000007E-2</v>
      </c>
      <c r="C3838">
        <v>7.0000000000000007E-2</v>
      </c>
      <c r="D3838">
        <v>7.0000000000000007E-2</v>
      </c>
      <c r="E3838">
        <v>7.0000000000000007E-2</v>
      </c>
      <c r="F3838">
        <v>7.0000000000000007E-2</v>
      </c>
      <c r="G3838">
        <v>0</v>
      </c>
      <c r="I3838" t="str">
        <f t="shared" si="541"/>
        <v/>
      </c>
      <c r="J3838" t="str">
        <f t="shared" si="542"/>
        <v>Oversold</v>
      </c>
      <c r="K3838" t="str">
        <f t="shared" si="543"/>
        <v>Oversold Below %D</v>
      </c>
      <c r="M3838" s="11" t="str">
        <f t="shared" si="538"/>
        <v/>
      </c>
      <c r="O3838">
        <f>IF(ROW($E3838)&lt;=VALUE(LEFT(O$1,FIND("-",O$1,1)-1)),0,IF(ROW($E3838)=VALUE(LEFT(O$1,FIND("-",O$1,1)-1))+1,AVERAGE(INDEX($E:$E,ROW($E3838)-VALUE(LEFT(O$1,FIND("-",O$1,1)-1))):$E3838),($E3838*(2/(VALUE(LEFT(O$1,FIND("-",O$1,1)-1))+1)))+(O3837*(1-(2/(VALUE(LEFT(O$1,FIND("-",O$1,1)-1))+1))))))</f>
        <v>9.3286754104029257E-2</v>
      </c>
      <c r="Q3838">
        <f>IF(ROW($E3838)&lt;=VALUE(LEFT(Q$1,FIND("-",Q$1,1)-1)),0,IF(ROW($E3838)=VALUE(LEFT(Q$1,FIND("-",Q$1,1)-1))+1,AVERAGE(INDEX($E:$E,ROW($E3838)-VALUE(LEFT(Q$1,FIND("-",Q$1,1)-1))):$E3838),($E3838*(2/(VALUE(LEFT(Q$1,FIND("-",Q$1,1)-1))+1)))+(Q3837*(1-(2/(VALUE(LEFT(Q$1,FIND("-",Q$1,1)-1))+1))))))</f>
        <v>7.345839558631001E-2</v>
      </c>
      <c r="R3838">
        <f>IF(ROW($E3838)&lt;=VALUE(LEFT(R$1,FIND("-",R$1,1)-1)),0,IF(ROW($E3838)=VALUE(LEFT(R$1,FIND("-",R$1,1)-1))+1,AVERAGE(INDEX($E:$E,ROW($E3838)-VALUE(LEFT(R$1,FIND("-",R$1,1)-1))):$E3838),($E3838*(2/(VALUE(LEFT(R$1,FIND("-",R$1,1)-1))+1)))+(R3837*(1-(2/(VALUE(LEFT(R$1,FIND("-",R$1,1)-1))+1))))))</f>
        <v>7.5782769678249942E-2</v>
      </c>
      <c r="S3838">
        <f t="shared" si="544"/>
        <v>-2.3243740919399319E-3</v>
      </c>
      <c r="T3838">
        <f>IF(ROW($E3838)&lt;=MAX(VALUE(LEFT(Q$1,FIND("-",Q$1,1)-1)),VALUE(LEFT(R$1,FIND("-",R$1,1)-1)))+VALUE(LEFT(T$1,FIND("-",T$1,1)-1))-1,0,IF(ROW($E3838)=MAX(VALUE(LEFT(Q$1,FIND("-",Q$1,1)-1)),VALUE(LEFT(R$1,FIND("-",R$1,1)-1)))+VALUE(LEFT(T$1,FIND("-",T$1,1)-1)),AVERAGE(INDEX($S:$S,ROW(S3838)-VALUE(LEFT(T$1,FIND("-",T$1,1)-1))+1):S3838),($S3838*(2/(VALUE(LEFT(T$1,FIND("-",T$1,1)-1))+1)))+(T3837*(1-(2/(VALUE(LEFT(T$1,FIND("-",T$1,1)-1))+1))))))</f>
        <v>-1.3837725590559354E-3</v>
      </c>
      <c r="V3838">
        <f t="shared" si="545"/>
        <v>0</v>
      </c>
      <c r="W3838">
        <f>IF(ROW($E3838)&lt;=VALUE(LEFT(W$1,FIND("-",W$1,1)-1))+1,0,IF(ROW($E3837)=VALUE(LEFT(W$1,FIND("-",W$1,1)-1))+1,100-100/(1+ABS((SUMIF(INDEX($V:$V,ROW($V3838)-VALUE(LEFT(W$1,FIND("-",W$1,1)-1))+1):$V3838,"&gt;0",INDEX($V:$V,ROW($V3838)-VALUE(LEFT(W$1,FIND("-",W$1,1)-1))+1):$V3838)/COUNTIF(INDEX($V:$V,ROW($V3838)-VALUE(LEFT(W$1,FIND("-",W$1,1)-1))+1):$V3838,"&gt;0"))/(SUMIF(INDEX($V:$V,ROW($V3838)-VALUE(LEFT(W$1,FIND("-",W$1,1)-1))+1):$V3838,"&lt;0",INDEX($V:$V,ROW($V3838)-VALUE(LEFT(W$1,FIND("-",W$1,1)-1))+1):$V3838)/COUNTIF(INDEX($V:$V,ROW($V3838)-VALUE(LEFT(W$1,FIND("-",W$1,1)-1))+1):$V3838,"&lt;0")))),100-100/(1+ABS((SUMIF(INDEX($V:$V,ROW($V3838)-VALUE(LEFT(W$1,FIND("-",W$1,1)-1))+1):$V3838,"&gt;0",INDEX($V:$V,ROW($V3838)-VALUE(LEFT(W$1,FIND("-",W$1,1)-1))+1):$V3838)/VALUE(LEFT(W$1,FIND("-",W$1,1)-1)))/(SUMIF(INDEX($V:$V,ROW($V3838)-VALUE(LEFT(W$1,FIND("-",W$1,1)-1))+1):$V3838,"&lt;0",INDEX($V:$V,ROW($V3838)-VALUE(LEFT(W$1,FIND("-",W$1,1)-1))+1):$V3838)/VALUE(LEFT(W$1,FIND("-",W$1,1)-1)))))))</f>
        <v>0</v>
      </c>
      <c r="Y3838">
        <f>IF(ROW($E3838)&lt;=VALUE(LEFT(Y$1,FIND("-",Y$1,1)-1)),0,MAX(INDEX(C:C,ROW(C3838)-VALUE(LEFT(Y$1,FIND("-",Y$1,1)-1))+1):C3838))</f>
        <v>0.09</v>
      </c>
      <c r="Z3838">
        <f>IF(ROW($E3838)&lt;=VALUE(LEFT(Z$1,FIND("-",Z$1,1)-1)),0,MIN(INDEX(D:D,ROW(D3838)-VALUE(LEFT(Z$1,FIND("-",Z$1,1)-1))+1):D3838))</f>
        <v>6.5000000000000002E-2</v>
      </c>
      <c r="AA3838">
        <f t="shared" si="540"/>
        <v>20.000000000000025</v>
      </c>
      <c r="AB3838">
        <f>IF(ROW($AA3838)&lt;=VALUE(LEFT(AA$1,FIND("-",AA$1,1)-1))+VALUE(LEFT(AB$1,FIND("-",AB$1,1)-1)-1),0,AVERAGE(INDEX($AA:$AA,ROW($AA3838)-VALUE(LEFT(AB$1,FIND("-",AB$1,1)-1))+1):$AA3838))</f>
        <v>13.33333333333335</v>
      </c>
      <c r="AC3838">
        <f>IF(ROW($AA3838)&lt;=VALUE(LEFT(AA$1,FIND("-",AA$1,1)-1))+VALUE(LEFT(AB$1,FIND("-",AB$1,1)-1)-1)+VALUE(LEFT(AC$1,FIND("-",AC$1,1)-1)-1),0,AVERAGE(INDEX($AB:$AB,ROW($AB3838)-VALUE(LEFT(AC$1,FIND("-",AC$1,1)-1))+1):$AB3838))</f>
        <v>6.666666666666675</v>
      </c>
      <c r="AE3838">
        <f t="shared" si="546"/>
        <v>351682844</v>
      </c>
      <c r="AG3838" t="str">
        <f t="shared" si="539"/>
        <v/>
      </c>
    </row>
    <row r="3839" spans="1:33" x14ac:dyDescent="0.25">
      <c r="A3839" s="6">
        <v>42710</v>
      </c>
      <c r="B3839">
        <v>7.0000000000000007E-2</v>
      </c>
      <c r="C3839">
        <v>7.0000000000000007E-2</v>
      </c>
      <c r="D3839">
        <v>7.0000000000000007E-2</v>
      </c>
      <c r="E3839">
        <v>7.0000000000000007E-2</v>
      </c>
      <c r="F3839">
        <v>7.0000000000000007E-2</v>
      </c>
      <c r="G3839">
        <v>0</v>
      </c>
      <c r="I3839" t="str">
        <f t="shared" si="541"/>
        <v/>
      </c>
      <c r="J3839" t="str">
        <f t="shared" si="542"/>
        <v>Oversold</v>
      </c>
      <c r="K3839" t="str">
        <f t="shared" si="543"/>
        <v>Oversold Below %D</v>
      </c>
      <c r="M3839" s="11" t="str">
        <f t="shared" si="538"/>
        <v/>
      </c>
      <c r="O3839">
        <f>IF(ROW($E3839)&lt;=VALUE(LEFT(O$1,FIND("-",O$1,1)-1)),0,IF(ROW($E3839)=VALUE(LEFT(O$1,FIND("-",O$1,1)-1))+1,AVERAGE(INDEX($E:$E,ROW($E3839)-VALUE(LEFT(O$1,FIND("-",O$1,1)-1))):$E3839),($E3839*(2/(VALUE(LEFT(O$1,FIND("-",O$1,1)-1))+1)))+(O3838*(1-(2/(VALUE(LEFT(O$1,FIND("-",O$1,1)-1))+1))))))</f>
        <v>9.3055045107969261E-2</v>
      </c>
      <c r="Q3839">
        <f>IF(ROW($E3839)&lt;=VALUE(LEFT(Q$1,FIND("-",Q$1,1)-1)),0,IF(ROW($E3839)=VALUE(LEFT(Q$1,FIND("-",Q$1,1)-1))+1,AVERAGE(INDEX($E:$E,ROW($E3839)-VALUE(LEFT(Q$1,FIND("-",Q$1,1)-1))):$E3839),($E3839*(2/(VALUE(LEFT(Q$1,FIND("-",Q$1,1)-1))+1)))+(Q3838*(1-(2/(VALUE(LEFT(Q$1,FIND("-",Q$1,1)-1))+1))))))</f>
        <v>7.2926334726877706E-2</v>
      </c>
      <c r="R3839">
        <f>IF(ROW($E3839)&lt;=VALUE(LEFT(R$1,FIND("-",R$1,1)-1)),0,IF(ROW($E3839)=VALUE(LEFT(R$1,FIND("-",R$1,1)-1))+1,AVERAGE(INDEX($E:$E,ROW($E3839)-VALUE(LEFT(R$1,FIND("-",R$1,1)-1))):$E3839),($E3839*(2/(VALUE(LEFT(R$1,FIND("-",R$1,1)-1))+1)))+(R3838*(1-(2/(VALUE(LEFT(R$1,FIND("-",R$1,1)-1))+1))))))</f>
        <v>7.5354416368749941E-2</v>
      </c>
      <c r="S3839">
        <f t="shared" si="544"/>
        <v>-2.4280816418722345E-3</v>
      </c>
      <c r="T3839">
        <f>IF(ROW($E3839)&lt;=MAX(VALUE(LEFT(Q$1,FIND("-",Q$1,1)-1)),VALUE(LEFT(R$1,FIND("-",R$1,1)-1)))+VALUE(LEFT(T$1,FIND("-",T$1,1)-1))-1,0,IF(ROW($E3839)=MAX(VALUE(LEFT(Q$1,FIND("-",Q$1,1)-1)),VALUE(LEFT(R$1,FIND("-",R$1,1)-1)))+VALUE(LEFT(T$1,FIND("-",T$1,1)-1)),AVERAGE(INDEX($S:$S,ROW(S3839)-VALUE(LEFT(T$1,FIND("-",T$1,1)-1))+1):S3839),($S3839*(2/(VALUE(LEFT(T$1,FIND("-",T$1,1)-1))+1)))+(T3838*(1-(2/(VALUE(LEFT(T$1,FIND("-",T$1,1)-1))+1))))))</f>
        <v>-1.5926343756191951E-3</v>
      </c>
      <c r="V3839">
        <f t="shared" si="545"/>
        <v>0</v>
      </c>
      <c r="W3839">
        <f>IF(ROW($E3839)&lt;=VALUE(LEFT(W$1,FIND("-",W$1,1)-1))+1,0,IF(ROW($E3838)=VALUE(LEFT(W$1,FIND("-",W$1,1)-1))+1,100-100/(1+ABS((SUMIF(INDEX($V:$V,ROW($V3839)-VALUE(LEFT(W$1,FIND("-",W$1,1)-1))+1):$V3839,"&gt;0",INDEX($V:$V,ROW($V3839)-VALUE(LEFT(W$1,FIND("-",W$1,1)-1))+1):$V3839)/COUNTIF(INDEX($V:$V,ROW($V3839)-VALUE(LEFT(W$1,FIND("-",W$1,1)-1))+1):$V3839,"&gt;0"))/(SUMIF(INDEX($V:$V,ROW($V3839)-VALUE(LEFT(W$1,FIND("-",W$1,1)-1))+1):$V3839,"&lt;0",INDEX($V:$V,ROW($V3839)-VALUE(LEFT(W$1,FIND("-",W$1,1)-1))+1):$V3839)/COUNTIF(INDEX($V:$V,ROW($V3839)-VALUE(LEFT(W$1,FIND("-",W$1,1)-1))+1):$V3839,"&lt;0")))),100-100/(1+ABS((SUMIF(INDEX($V:$V,ROW($V3839)-VALUE(LEFT(W$1,FIND("-",W$1,1)-1))+1):$V3839,"&gt;0",INDEX($V:$V,ROW($V3839)-VALUE(LEFT(W$1,FIND("-",W$1,1)-1))+1):$V3839)/VALUE(LEFT(W$1,FIND("-",W$1,1)-1)))/(SUMIF(INDEX($V:$V,ROW($V3839)-VALUE(LEFT(W$1,FIND("-",W$1,1)-1))+1):$V3839,"&lt;0",INDEX($V:$V,ROW($V3839)-VALUE(LEFT(W$1,FIND("-",W$1,1)-1))+1):$V3839)/VALUE(LEFT(W$1,FIND("-",W$1,1)-1)))))))</f>
        <v>0</v>
      </c>
      <c r="Y3839">
        <f>IF(ROW($E3839)&lt;=VALUE(LEFT(Y$1,FIND("-",Y$1,1)-1)),0,MAX(INDEX(C:C,ROW(C3839)-VALUE(LEFT(Y$1,FIND("-",Y$1,1)-1))+1):C3839))</f>
        <v>0.09</v>
      </c>
      <c r="Z3839">
        <f>IF(ROW($E3839)&lt;=VALUE(LEFT(Z$1,FIND("-",Z$1,1)-1)),0,MIN(INDEX(D:D,ROW(D3839)-VALUE(LEFT(Z$1,FIND("-",Z$1,1)-1))+1):D3839))</f>
        <v>6.5000000000000002E-2</v>
      </c>
      <c r="AA3839">
        <f t="shared" si="540"/>
        <v>20.000000000000025</v>
      </c>
      <c r="AB3839">
        <f>IF(ROW($AA3839)&lt;=VALUE(LEFT(AA$1,FIND("-",AA$1,1)-1))+VALUE(LEFT(AB$1,FIND("-",AB$1,1)-1)-1),0,AVERAGE(INDEX($AA:$AA,ROW($AA3839)-VALUE(LEFT(AB$1,FIND("-",AB$1,1)-1))+1):$AA3839))</f>
        <v>20.000000000000025</v>
      </c>
      <c r="AC3839">
        <f>IF(ROW($AA3839)&lt;=VALUE(LEFT(AA$1,FIND("-",AA$1,1)-1))+VALUE(LEFT(AB$1,FIND("-",AB$1,1)-1)-1)+VALUE(LEFT(AC$1,FIND("-",AC$1,1)-1)-1),0,AVERAGE(INDEX($AB:$AB,ROW($AB3839)-VALUE(LEFT(AC$1,FIND("-",AC$1,1)-1))+1):$AB3839))</f>
        <v>13.33333333333335</v>
      </c>
      <c r="AE3839">
        <f t="shared" si="546"/>
        <v>351682844</v>
      </c>
      <c r="AG3839" t="str">
        <f t="shared" si="539"/>
        <v/>
      </c>
    </row>
    <row r="3840" spans="1:33" x14ac:dyDescent="0.25">
      <c r="A3840" s="6">
        <v>42711</v>
      </c>
      <c r="B3840">
        <v>7.0000000000000007E-2</v>
      </c>
      <c r="C3840">
        <v>7.0000000000000007E-2</v>
      </c>
      <c r="D3840">
        <v>7.0000000000000007E-2</v>
      </c>
      <c r="E3840">
        <v>7.0000000000000007E-2</v>
      </c>
      <c r="F3840">
        <v>7.0000000000000007E-2</v>
      </c>
      <c r="G3840">
        <v>0</v>
      </c>
      <c r="I3840" t="str">
        <f t="shared" si="541"/>
        <v/>
      </c>
      <c r="J3840" t="str">
        <f t="shared" si="542"/>
        <v>Oversold</v>
      </c>
      <c r="K3840" t="str">
        <f t="shared" si="543"/>
        <v>Oversold Below %D</v>
      </c>
      <c r="M3840" s="11" t="str">
        <f t="shared" si="538"/>
        <v/>
      </c>
      <c r="O3840">
        <f>IF(ROW($E3840)&lt;=VALUE(LEFT(O$1,FIND("-",O$1,1)-1)),0,IF(ROW($E3840)=VALUE(LEFT(O$1,FIND("-",O$1,1)-1))+1,AVERAGE(INDEX($E:$E,ROW($E3840)-VALUE(LEFT(O$1,FIND("-",O$1,1)-1))):$E3840),($E3840*(2/(VALUE(LEFT(O$1,FIND("-",O$1,1)-1))+1)))+(O3839*(1-(2/(VALUE(LEFT(O$1,FIND("-",O$1,1)-1))+1))))))</f>
        <v>9.2825641674059114E-2</v>
      </c>
      <c r="Q3840">
        <f>IF(ROW($E3840)&lt;=VALUE(LEFT(Q$1,FIND("-",Q$1,1)-1)),0,IF(ROW($E3840)=VALUE(LEFT(Q$1,FIND("-",Q$1,1)-1))+1,AVERAGE(INDEX($E:$E,ROW($E3840)-VALUE(LEFT(Q$1,FIND("-",Q$1,1)-1))):$E3840),($E3840*(2/(VALUE(LEFT(Q$1,FIND("-",Q$1,1)-1))+1)))+(Q3839*(1-(2/(VALUE(LEFT(Q$1,FIND("-",Q$1,1)-1))+1))))))</f>
        <v>7.2476129384281135E-2</v>
      </c>
      <c r="R3840">
        <f>IF(ROW($E3840)&lt;=VALUE(LEFT(R$1,FIND("-",R$1,1)-1)),0,IF(ROW($E3840)=VALUE(LEFT(R$1,FIND("-",R$1,1)-1))+1,AVERAGE(INDEX($E:$E,ROW($E3840)-VALUE(LEFT(R$1,FIND("-",R$1,1)-1))):$E3840),($E3840*(2/(VALUE(LEFT(R$1,FIND("-",R$1,1)-1))+1)))+(R3839*(1-(2/(VALUE(LEFT(R$1,FIND("-",R$1,1)-1))+1))))))</f>
        <v>7.4957792934027725E-2</v>
      </c>
      <c r="S3840">
        <f t="shared" si="544"/>
        <v>-2.4816635497465905E-3</v>
      </c>
      <c r="T3840">
        <f>IF(ROW($E3840)&lt;=MAX(VALUE(LEFT(Q$1,FIND("-",Q$1,1)-1)),VALUE(LEFT(R$1,FIND("-",R$1,1)-1)))+VALUE(LEFT(T$1,FIND("-",T$1,1)-1))-1,0,IF(ROW($E3840)=MAX(VALUE(LEFT(Q$1,FIND("-",Q$1,1)-1)),VALUE(LEFT(R$1,FIND("-",R$1,1)-1)))+VALUE(LEFT(T$1,FIND("-",T$1,1)-1)),AVERAGE(INDEX($S:$S,ROW(S3840)-VALUE(LEFT(T$1,FIND("-",T$1,1)-1))+1):S3840),($S3840*(2/(VALUE(LEFT(T$1,FIND("-",T$1,1)-1))+1)))+(T3839*(1-(2/(VALUE(LEFT(T$1,FIND("-",T$1,1)-1))+1))))))</f>
        <v>-1.7704402104446741E-3</v>
      </c>
      <c r="V3840">
        <f t="shared" si="545"/>
        <v>0</v>
      </c>
      <c r="W3840">
        <f>IF(ROW($E3840)&lt;=VALUE(LEFT(W$1,FIND("-",W$1,1)-1))+1,0,IF(ROW($E3839)=VALUE(LEFT(W$1,FIND("-",W$1,1)-1))+1,100-100/(1+ABS((SUMIF(INDEX($V:$V,ROW($V3840)-VALUE(LEFT(W$1,FIND("-",W$1,1)-1))+1):$V3840,"&gt;0",INDEX($V:$V,ROW($V3840)-VALUE(LEFT(W$1,FIND("-",W$1,1)-1))+1):$V3840)/COUNTIF(INDEX($V:$V,ROW($V3840)-VALUE(LEFT(W$1,FIND("-",W$1,1)-1))+1):$V3840,"&gt;0"))/(SUMIF(INDEX($V:$V,ROW($V3840)-VALUE(LEFT(W$1,FIND("-",W$1,1)-1))+1):$V3840,"&lt;0",INDEX($V:$V,ROW($V3840)-VALUE(LEFT(W$1,FIND("-",W$1,1)-1))+1):$V3840)/COUNTIF(INDEX($V:$V,ROW($V3840)-VALUE(LEFT(W$1,FIND("-",W$1,1)-1))+1):$V3840,"&lt;0")))),100-100/(1+ABS((SUMIF(INDEX($V:$V,ROW($V3840)-VALUE(LEFT(W$1,FIND("-",W$1,1)-1))+1):$V3840,"&gt;0",INDEX($V:$V,ROW($V3840)-VALUE(LEFT(W$1,FIND("-",W$1,1)-1))+1):$V3840)/VALUE(LEFT(W$1,FIND("-",W$1,1)-1)))/(SUMIF(INDEX($V:$V,ROW($V3840)-VALUE(LEFT(W$1,FIND("-",W$1,1)-1))+1):$V3840,"&lt;0",INDEX($V:$V,ROW($V3840)-VALUE(LEFT(W$1,FIND("-",W$1,1)-1))+1):$V3840)/VALUE(LEFT(W$1,FIND("-",W$1,1)-1)))))))</f>
        <v>0</v>
      </c>
      <c r="Y3840">
        <f>IF(ROW($E3840)&lt;=VALUE(LEFT(Y$1,FIND("-",Y$1,1)-1)),0,MAX(INDEX(C:C,ROW(C3840)-VALUE(LEFT(Y$1,FIND("-",Y$1,1)-1))+1):C3840))</f>
        <v>0.09</v>
      </c>
      <c r="Z3840">
        <f>IF(ROW($E3840)&lt;=VALUE(LEFT(Z$1,FIND("-",Z$1,1)-1)),0,MIN(INDEX(D:D,ROW(D3840)-VALUE(LEFT(Z$1,FIND("-",Z$1,1)-1))+1):D3840))</f>
        <v>6.5000000000000002E-2</v>
      </c>
      <c r="AA3840">
        <f t="shared" si="540"/>
        <v>20.000000000000025</v>
      </c>
      <c r="AB3840">
        <f>IF(ROW($AA3840)&lt;=VALUE(LEFT(AA$1,FIND("-",AA$1,1)-1))+VALUE(LEFT(AB$1,FIND("-",AB$1,1)-1)-1),0,AVERAGE(INDEX($AA:$AA,ROW($AA3840)-VALUE(LEFT(AB$1,FIND("-",AB$1,1)-1))+1):$AA3840))</f>
        <v>20.000000000000025</v>
      </c>
      <c r="AC3840">
        <f>IF(ROW($AA3840)&lt;=VALUE(LEFT(AA$1,FIND("-",AA$1,1)-1))+VALUE(LEFT(AB$1,FIND("-",AB$1,1)-1)-1)+VALUE(LEFT(AC$1,FIND("-",AC$1,1)-1)-1),0,AVERAGE(INDEX($AB:$AB,ROW($AB3840)-VALUE(LEFT(AC$1,FIND("-",AC$1,1)-1))+1):$AB3840))</f>
        <v>17.7777777777778</v>
      </c>
      <c r="AE3840">
        <f t="shared" si="546"/>
        <v>351682844</v>
      </c>
      <c r="AG3840" t="str">
        <f t="shared" si="539"/>
        <v/>
      </c>
    </row>
    <row r="3841" spans="1:33" x14ac:dyDescent="0.25">
      <c r="A3841" s="6">
        <v>42712</v>
      </c>
      <c r="B3841">
        <v>7.0000000000000007E-2</v>
      </c>
      <c r="C3841">
        <v>7.0000000000000007E-2</v>
      </c>
      <c r="D3841">
        <v>7.0000000000000007E-2</v>
      </c>
      <c r="E3841">
        <v>7.0000000000000007E-2</v>
      </c>
      <c r="F3841">
        <v>7.0000000000000007E-2</v>
      </c>
      <c r="G3841">
        <v>0</v>
      </c>
      <c r="I3841" t="str">
        <f t="shared" si="541"/>
        <v/>
      </c>
      <c r="J3841" t="str">
        <f t="shared" si="542"/>
        <v>Oversold</v>
      </c>
      <c r="K3841" t="str">
        <f t="shared" si="543"/>
        <v>Buy</v>
      </c>
      <c r="M3841" s="11" t="str">
        <f t="shared" si="538"/>
        <v>Buy</v>
      </c>
      <c r="O3841">
        <f>IF(ROW($E3841)&lt;=VALUE(LEFT(O$1,FIND("-",O$1,1)-1)),0,IF(ROW($E3841)=VALUE(LEFT(O$1,FIND("-",O$1,1)-1))+1,AVERAGE(INDEX($E:$E,ROW($E3841)-VALUE(LEFT(O$1,FIND("-",O$1,1)-1))):$E3841),($E3841*(2/(VALUE(LEFT(O$1,FIND("-",O$1,1)-1))+1)))+(O3840*(1-(2/(VALUE(LEFT(O$1,FIND("-",O$1,1)-1))+1))))))</f>
        <v>9.2598520861381914E-2</v>
      </c>
      <c r="Q3841">
        <f>IF(ROW($E3841)&lt;=VALUE(LEFT(Q$1,FIND("-",Q$1,1)-1)),0,IF(ROW($E3841)=VALUE(LEFT(Q$1,FIND("-",Q$1,1)-1))+1,AVERAGE(INDEX($E:$E,ROW($E3841)-VALUE(LEFT(Q$1,FIND("-",Q$1,1)-1))):$E3841),($E3841*(2/(VALUE(LEFT(Q$1,FIND("-",Q$1,1)-1))+1)))+(Q3840*(1-(2/(VALUE(LEFT(Q$1,FIND("-",Q$1,1)-1))+1))))))</f>
        <v>7.2095186402084038E-2</v>
      </c>
      <c r="R3841">
        <f>IF(ROW($E3841)&lt;=VALUE(LEFT(R$1,FIND("-",R$1,1)-1)),0,IF(ROW($E3841)=VALUE(LEFT(R$1,FIND("-",R$1,1)-1))+1,AVERAGE(INDEX($E:$E,ROW($E3841)-VALUE(LEFT(R$1,FIND("-",R$1,1)-1))):$E3841),($E3841*(2/(VALUE(LEFT(R$1,FIND("-",R$1,1)-1))+1)))+(R3840*(1-(2/(VALUE(LEFT(R$1,FIND("-",R$1,1)-1))+1))))))</f>
        <v>7.459054901298863E-2</v>
      </c>
      <c r="S3841">
        <f t="shared" si="544"/>
        <v>-2.4953626109045918E-3</v>
      </c>
      <c r="T3841">
        <f>IF(ROW($E3841)&lt;=MAX(VALUE(LEFT(Q$1,FIND("-",Q$1,1)-1)),VALUE(LEFT(R$1,FIND("-",R$1,1)-1)))+VALUE(LEFT(T$1,FIND("-",T$1,1)-1))-1,0,IF(ROW($E3841)=MAX(VALUE(LEFT(Q$1,FIND("-",Q$1,1)-1)),VALUE(LEFT(R$1,FIND("-",R$1,1)-1)))+VALUE(LEFT(T$1,FIND("-",T$1,1)-1)),AVERAGE(INDEX($S:$S,ROW(S3841)-VALUE(LEFT(T$1,FIND("-",T$1,1)-1))+1):S3841),($S3841*(2/(VALUE(LEFT(T$1,FIND("-",T$1,1)-1))+1)))+(T3840*(1-(2/(VALUE(LEFT(T$1,FIND("-",T$1,1)-1))+1))))))</f>
        <v>-1.9154246905366576E-3</v>
      </c>
      <c r="V3841">
        <f t="shared" si="545"/>
        <v>0</v>
      </c>
      <c r="W3841">
        <f>IF(ROW($E3841)&lt;=VALUE(LEFT(W$1,FIND("-",W$1,1)-1))+1,0,IF(ROW($E3840)=VALUE(LEFT(W$1,FIND("-",W$1,1)-1))+1,100-100/(1+ABS((SUMIF(INDEX($V:$V,ROW($V3841)-VALUE(LEFT(W$1,FIND("-",W$1,1)-1))+1):$V3841,"&gt;0",INDEX($V:$V,ROW($V3841)-VALUE(LEFT(W$1,FIND("-",W$1,1)-1))+1):$V3841)/COUNTIF(INDEX($V:$V,ROW($V3841)-VALUE(LEFT(W$1,FIND("-",W$1,1)-1))+1):$V3841,"&gt;0"))/(SUMIF(INDEX($V:$V,ROW($V3841)-VALUE(LEFT(W$1,FIND("-",W$1,1)-1))+1):$V3841,"&lt;0",INDEX($V:$V,ROW($V3841)-VALUE(LEFT(W$1,FIND("-",W$1,1)-1))+1):$V3841)/COUNTIF(INDEX($V:$V,ROW($V3841)-VALUE(LEFT(W$1,FIND("-",W$1,1)-1))+1):$V3841,"&lt;0")))),100-100/(1+ABS((SUMIF(INDEX($V:$V,ROW($V3841)-VALUE(LEFT(W$1,FIND("-",W$1,1)-1))+1):$V3841,"&gt;0",INDEX($V:$V,ROW($V3841)-VALUE(LEFT(W$1,FIND("-",W$1,1)-1))+1):$V3841)/VALUE(LEFT(W$1,FIND("-",W$1,1)-1)))/(SUMIF(INDEX($V:$V,ROW($V3841)-VALUE(LEFT(W$1,FIND("-",W$1,1)-1))+1):$V3841,"&lt;0",INDEX($V:$V,ROW($V3841)-VALUE(LEFT(W$1,FIND("-",W$1,1)-1))+1):$V3841)/VALUE(LEFT(W$1,FIND("-",W$1,1)-1)))))))</f>
        <v>0</v>
      </c>
      <c r="Y3841">
        <f>IF(ROW($E3841)&lt;=VALUE(LEFT(Y$1,FIND("-",Y$1,1)-1)),0,MAX(INDEX(C:C,ROW(C3841)-VALUE(LEFT(Y$1,FIND("-",Y$1,1)-1))+1):C3841))</f>
        <v>8.5000000000000006E-2</v>
      </c>
      <c r="Z3841">
        <f>IF(ROW($E3841)&lt;=VALUE(LEFT(Z$1,FIND("-",Z$1,1)-1)),0,MIN(INDEX(D:D,ROW(D3841)-VALUE(LEFT(Z$1,FIND("-",Z$1,1)-1))+1):D3841))</f>
        <v>6.5000000000000002E-2</v>
      </c>
      <c r="AA3841">
        <f t="shared" si="540"/>
        <v>25.000000000000018</v>
      </c>
      <c r="AB3841">
        <f>IF(ROW($AA3841)&lt;=VALUE(LEFT(AA$1,FIND("-",AA$1,1)-1))+VALUE(LEFT(AB$1,FIND("-",AB$1,1)-1)-1),0,AVERAGE(INDEX($AA:$AA,ROW($AA3841)-VALUE(LEFT(AB$1,FIND("-",AB$1,1)-1))+1):$AA3841))</f>
        <v>21.666666666666689</v>
      </c>
      <c r="AC3841">
        <f>IF(ROW($AA3841)&lt;=VALUE(LEFT(AA$1,FIND("-",AA$1,1)-1))+VALUE(LEFT(AB$1,FIND("-",AB$1,1)-1)-1)+VALUE(LEFT(AC$1,FIND("-",AC$1,1)-1)-1),0,AVERAGE(INDEX($AB:$AB,ROW($AB3841)-VALUE(LEFT(AC$1,FIND("-",AC$1,1)-1))+1):$AB3841))</f>
        <v>20.555555555555582</v>
      </c>
      <c r="AE3841">
        <f t="shared" si="546"/>
        <v>351682844</v>
      </c>
      <c r="AG3841" t="str">
        <f t="shared" si="539"/>
        <v>Buy</v>
      </c>
    </row>
    <row r="3842" spans="1:33" x14ac:dyDescent="0.25">
      <c r="A3842" s="6">
        <v>42713</v>
      </c>
      <c r="B3842">
        <v>7.0000000000000007E-2</v>
      </c>
      <c r="C3842">
        <v>7.0000000000000007E-2</v>
      </c>
      <c r="D3842">
        <v>7.0000000000000007E-2</v>
      </c>
      <c r="E3842">
        <v>7.0000000000000007E-2</v>
      </c>
      <c r="F3842">
        <v>7.0000000000000007E-2</v>
      </c>
      <c r="G3842">
        <v>0</v>
      </c>
      <c r="I3842" t="str">
        <f t="shared" si="541"/>
        <v/>
      </c>
      <c r="J3842" t="str">
        <f t="shared" si="542"/>
        <v>Oversold</v>
      </c>
      <c r="K3842" t="str">
        <f t="shared" si="543"/>
        <v/>
      </c>
      <c r="M3842" s="11" t="str">
        <f t="shared" si="538"/>
        <v/>
      </c>
      <c r="O3842">
        <f>IF(ROW($E3842)&lt;=VALUE(LEFT(O$1,FIND("-",O$1,1)-1)),0,IF(ROW($E3842)=VALUE(LEFT(O$1,FIND("-",O$1,1)-1))+1,AVERAGE(INDEX($E:$E,ROW($E3842)-VALUE(LEFT(O$1,FIND("-",O$1,1)-1))):$E3842),($E3842*(2/(VALUE(LEFT(O$1,FIND("-",O$1,1)-1))+1)))+(O3841*(1-(2/(VALUE(LEFT(O$1,FIND("-",O$1,1)-1))+1))))))</f>
        <v>9.2373659957288565E-2</v>
      </c>
      <c r="Q3842">
        <f>IF(ROW($E3842)&lt;=VALUE(LEFT(Q$1,FIND("-",Q$1,1)-1)),0,IF(ROW($E3842)=VALUE(LEFT(Q$1,FIND("-",Q$1,1)-1))+1,AVERAGE(INDEX($E:$E,ROW($E3842)-VALUE(LEFT(Q$1,FIND("-",Q$1,1)-1))):$E3842),($E3842*(2/(VALUE(LEFT(Q$1,FIND("-",Q$1,1)-1))+1)))+(Q3841*(1-(2/(VALUE(LEFT(Q$1,FIND("-",Q$1,1)-1))+1))))))</f>
        <v>7.1772850032532642E-2</v>
      </c>
      <c r="R3842">
        <f>IF(ROW($E3842)&lt;=VALUE(LEFT(R$1,FIND("-",R$1,1)-1)),0,IF(ROW($E3842)=VALUE(LEFT(R$1,FIND("-",R$1,1)-1))+1,AVERAGE(INDEX($E:$E,ROW($E3842)-VALUE(LEFT(R$1,FIND("-",R$1,1)-1))):$E3842),($E3842*(2/(VALUE(LEFT(R$1,FIND("-",R$1,1)-1))+1)))+(R3841*(1-(2/(VALUE(LEFT(R$1,FIND("-",R$1,1)-1))+1))))))</f>
        <v>7.4250508345359845E-2</v>
      </c>
      <c r="S3842">
        <f t="shared" si="544"/>
        <v>-2.4776583128272023E-3</v>
      </c>
      <c r="T3842">
        <f>IF(ROW($E3842)&lt;=MAX(VALUE(LEFT(Q$1,FIND("-",Q$1,1)-1)),VALUE(LEFT(R$1,FIND("-",R$1,1)-1)))+VALUE(LEFT(T$1,FIND("-",T$1,1)-1))-1,0,IF(ROW($E3842)=MAX(VALUE(LEFT(Q$1,FIND("-",Q$1,1)-1)),VALUE(LEFT(R$1,FIND("-",R$1,1)-1)))+VALUE(LEFT(T$1,FIND("-",T$1,1)-1)),AVERAGE(INDEX($S:$S,ROW(S3842)-VALUE(LEFT(T$1,FIND("-",T$1,1)-1))+1):S3842),($S3842*(2/(VALUE(LEFT(T$1,FIND("-",T$1,1)-1))+1)))+(T3841*(1-(2/(VALUE(LEFT(T$1,FIND("-",T$1,1)-1))+1))))))</f>
        <v>-2.0278714149947665E-3</v>
      </c>
      <c r="V3842">
        <f t="shared" si="545"/>
        <v>0</v>
      </c>
      <c r="W3842">
        <f>IF(ROW($E3842)&lt;=VALUE(LEFT(W$1,FIND("-",W$1,1)-1))+1,0,IF(ROW($E3841)=VALUE(LEFT(W$1,FIND("-",W$1,1)-1))+1,100-100/(1+ABS((SUMIF(INDEX($V:$V,ROW($V3842)-VALUE(LEFT(W$1,FIND("-",W$1,1)-1))+1):$V3842,"&gt;0",INDEX($V:$V,ROW($V3842)-VALUE(LEFT(W$1,FIND("-",W$1,1)-1))+1):$V3842)/COUNTIF(INDEX($V:$V,ROW($V3842)-VALUE(LEFT(W$1,FIND("-",W$1,1)-1))+1):$V3842,"&gt;0"))/(SUMIF(INDEX($V:$V,ROW($V3842)-VALUE(LEFT(W$1,FIND("-",W$1,1)-1))+1):$V3842,"&lt;0",INDEX($V:$V,ROW($V3842)-VALUE(LEFT(W$1,FIND("-",W$1,1)-1))+1):$V3842)/COUNTIF(INDEX($V:$V,ROW($V3842)-VALUE(LEFT(W$1,FIND("-",W$1,1)-1))+1):$V3842,"&lt;0")))),100-100/(1+ABS((SUMIF(INDEX($V:$V,ROW($V3842)-VALUE(LEFT(W$1,FIND("-",W$1,1)-1))+1):$V3842,"&gt;0",INDEX($V:$V,ROW($V3842)-VALUE(LEFT(W$1,FIND("-",W$1,1)-1))+1):$V3842)/VALUE(LEFT(W$1,FIND("-",W$1,1)-1)))/(SUMIF(INDEX($V:$V,ROW($V3842)-VALUE(LEFT(W$1,FIND("-",W$1,1)-1))+1):$V3842,"&lt;0",INDEX($V:$V,ROW($V3842)-VALUE(LEFT(W$1,FIND("-",W$1,1)-1))+1):$V3842)/VALUE(LEFT(W$1,FIND("-",W$1,1)-1)))))))</f>
        <v>0</v>
      </c>
      <c r="Y3842">
        <f>IF(ROW($E3842)&lt;=VALUE(LEFT(Y$1,FIND("-",Y$1,1)-1)),0,MAX(INDEX(C:C,ROW(C3842)-VALUE(LEFT(Y$1,FIND("-",Y$1,1)-1))+1):C3842))</f>
        <v>0.08</v>
      </c>
      <c r="Z3842">
        <f>IF(ROW($E3842)&lt;=VALUE(LEFT(Z$1,FIND("-",Z$1,1)-1)),0,MIN(INDEX(D:D,ROW(D3842)-VALUE(LEFT(Z$1,FIND("-",Z$1,1)-1))+1):D3842))</f>
        <v>6.5000000000000002E-2</v>
      </c>
      <c r="AA3842">
        <f t="shared" si="540"/>
        <v>33.333333333333364</v>
      </c>
      <c r="AB3842">
        <f>IF(ROW($AA3842)&lt;=VALUE(LEFT(AA$1,FIND("-",AA$1,1)-1))+VALUE(LEFT(AB$1,FIND("-",AB$1,1)-1)-1),0,AVERAGE(INDEX($AA:$AA,ROW($AA3842)-VALUE(LEFT(AB$1,FIND("-",AB$1,1)-1))+1):$AA3842))</f>
        <v>26.111111111111132</v>
      </c>
      <c r="AC3842">
        <f>IF(ROW($AA3842)&lt;=VALUE(LEFT(AA$1,FIND("-",AA$1,1)-1))+VALUE(LEFT(AB$1,FIND("-",AB$1,1)-1)-1)+VALUE(LEFT(AC$1,FIND("-",AC$1,1)-1)-1),0,AVERAGE(INDEX($AB:$AB,ROW($AB3842)-VALUE(LEFT(AC$1,FIND("-",AC$1,1)-1))+1):$AB3842))</f>
        <v>22.592592592592613</v>
      </c>
      <c r="AE3842">
        <f t="shared" si="546"/>
        <v>351682844</v>
      </c>
      <c r="AG3842" t="str">
        <f t="shared" si="539"/>
        <v/>
      </c>
    </row>
    <row r="3843" spans="1:33" x14ac:dyDescent="0.25">
      <c r="A3843" s="6">
        <v>42717</v>
      </c>
      <c r="B3843">
        <v>7.0000000000000007E-2</v>
      </c>
      <c r="C3843">
        <v>7.0000000000000007E-2</v>
      </c>
      <c r="D3843">
        <v>7.0000000000000007E-2</v>
      </c>
      <c r="E3843">
        <v>7.0000000000000007E-2</v>
      </c>
      <c r="F3843">
        <v>7.0000000000000007E-2</v>
      </c>
      <c r="G3843">
        <v>0</v>
      </c>
      <c r="I3843" t="str">
        <f t="shared" si="541"/>
        <v/>
      </c>
      <c r="J3843" t="str">
        <f t="shared" si="542"/>
        <v>Oversold</v>
      </c>
      <c r="K3843" t="str">
        <f t="shared" si="543"/>
        <v/>
      </c>
      <c r="M3843" s="11" t="str">
        <f t="shared" ref="M3843:M3906" si="547">IF(K3843="Buy","Buy",IF(K3843="Sell","Sell",""))</f>
        <v/>
      </c>
      <c r="O3843">
        <f>IF(ROW($E3843)&lt;=VALUE(LEFT(O$1,FIND("-",O$1,1)-1)),0,IF(ROW($E3843)=VALUE(LEFT(O$1,FIND("-",O$1,1)-1))+1,AVERAGE(INDEX($E:$E,ROW($E3843)-VALUE(LEFT(O$1,FIND("-",O$1,1)-1))):$E3843),($E3843*(2/(VALUE(LEFT(O$1,FIND("-",O$1,1)-1))+1)))+(O3842*(1-(2/(VALUE(LEFT(O$1,FIND("-",O$1,1)-1))+1))))))</f>
        <v>9.2151036475126485E-2</v>
      </c>
      <c r="Q3843">
        <f>IF(ROW($E3843)&lt;=VALUE(LEFT(Q$1,FIND("-",Q$1,1)-1)),0,IF(ROW($E3843)=VALUE(LEFT(Q$1,FIND("-",Q$1,1)-1))+1,AVERAGE(INDEX($E:$E,ROW($E3843)-VALUE(LEFT(Q$1,FIND("-",Q$1,1)-1))):$E3843),($E3843*(2/(VALUE(LEFT(Q$1,FIND("-",Q$1,1)-1))+1)))+(Q3842*(1-(2/(VALUE(LEFT(Q$1,FIND("-",Q$1,1)-1))+1))))))</f>
        <v>7.150010387368147E-2</v>
      </c>
      <c r="R3843">
        <f>IF(ROW($E3843)&lt;=VALUE(LEFT(R$1,FIND("-",R$1,1)-1)),0,IF(ROW($E3843)=VALUE(LEFT(R$1,FIND("-",R$1,1)-1))+1,AVERAGE(INDEX($E:$E,ROW($E3843)-VALUE(LEFT(R$1,FIND("-",R$1,1)-1))):$E3843),($E3843*(2/(VALUE(LEFT(R$1,FIND("-",R$1,1)-1))+1)))+(R3842*(1-(2/(VALUE(LEFT(R$1,FIND("-",R$1,1)-1))+1))))))</f>
        <v>7.3935655875333184E-2</v>
      </c>
      <c r="S3843">
        <f t="shared" si="544"/>
        <v>-2.435552001651714E-3</v>
      </c>
      <c r="T3843">
        <f>IF(ROW($E3843)&lt;=MAX(VALUE(LEFT(Q$1,FIND("-",Q$1,1)-1)),VALUE(LEFT(R$1,FIND("-",R$1,1)-1)))+VALUE(LEFT(T$1,FIND("-",T$1,1)-1))-1,0,IF(ROW($E3843)=MAX(VALUE(LEFT(Q$1,FIND("-",Q$1,1)-1)),VALUE(LEFT(R$1,FIND("-",R$1,1)-1)))+VALUE(LEFT(T$1,FIND("-",T$1,1)-1)),AVERAGE(INDEX($S:$S,ROW(S3843)-VALUE(LEFT(T$1,FIND("-",T$1,1)-1))+1):S3843),($S3843*(2/(VALUE(LEFT(T$1,FIND("-",T$1,1)-1))+1)))+(T3842*(1-(2/(VALUE(LEFT(T$1,FIND("-",T$1,1)-1))+1))))))</f>
        <v>-2.109407532326156E-3</v>
      </c>
      <c r="V3843">
        <f t="shared" si="545"/>
        <v>0</v>
      </c>
      <c r="W3843">
        <f>IF(ROW($E3843)&lt;=VALUE(LEFT(W$1,FIND("-",W$1,1)-1))+1,0,IF(ROW($E3842)=VALUE(LEFT(W$1,FIND("-",W$1,1)-1))+1,100-100/(1+ABS((SUMIF(INDEX($V:$V,ROW($V3843)-VALUE(LEFT(W$1,FIND("-",W$1,1)-1))+1):$V3843,"&gt;0",INDEX($V:$V,ROW($V3843)-VALUE(LEFT(W$1,FIND("-",W$1,1)-1))+1):$V3843)/COUNTIF(INDEX($V:$V,ROW($V3843)-VALUE(LEFT(W$1,FIND("-",W$1,1)-1))+1):$V3843,"&gt;0"))/(SUMIF(INDEX($V:$V,ROW($V3843)-VALUE(LEFT(W$1,FIND("-",W$1,1)-1))+1):$V3843,"&lt;0",INDEX($V:$V,ROW($V3843)-VALUE(LEFT(W$1,FIND("-",W$1,1)-1))+1):$V3843)/COUNTIF(INDEX($V:$V,ROW($V3843)-VALUE(LEFT(W$1,FIND("-",W$1,1)-1))+1):$V3843,"&lt;0")))),100-100/(1+ABS((SUMIF(INDEX($V:$V,ROW($V3843)-VALUE(LEFT(W$1,FIND("-",W$1,1)-1))+1):$V3843,"&gt;0",INDEX($V:$V,ROW($V3843)-VALUE(LEFT(W$1,FIND("-",W$1,1)-1))+1):$V3843)/VALUE(LEFT(W$1,FIND("-",W$1,1)-1)))/(SUMIF(INDEX($V:$V,ROW($V3843)-VALUE(LEFT(W$1,FIND("-",W$1,1)-1))+1):$V3843,"&lt;0",INDEX($V:$V,ROW($V3843)-VALUE(LEFT(W$1,FIND("-",W$1,1)-1))+1):$V3843)/VALUE(LEFT(W$1,FIND("-",W$1,1)-1)))))))</f>
        <v>0</v>
      </c>
      <c r="Y3843">
        <f>IF(ROW($E3843)&lt;=VALUE(LEFT(Y$1,FIND("-",Y$1,1)-1)),0,MAX(INDEX(C:C,ROW(C3843)-VALUE(LEFT(Y$1,FIND("-",Y$1,1)-1))+1):C3843))</f>
        <v>0.08</v>
      </c>
      <c r="Z3843">
        <f>IF(ROW($E3843)&lt;=VALUE(LEFT(Z$1,FIND("-",Z$1,1)-1)),0,MIN(INDEX(D:D,ROW(D3843)-VALUE(LEFT(Z$1,FIND("-",Z$1,1)-1))+1):D3843))</f>
        <v>6.5000000000000002E-2</v>
      </c>
      <c r="AA3843">
        <f t="shared" si="540"/>
        <v>33.333333333333364</v>
      </c>
      <c r="AB3843">
        <f>IF(ROW($AA3843)&lt;=VALUE(LEFT(AA$1,FIND("-",AA$1,1)-1))+VALUE(LEFT(AB$1,FIND("-",AB$1,1)-1)-1),0,AVERAGE(INDEX($AA:$AA,ROW($AA3843)-VALUE(LEFT(AB$1,FIND("-",AB$1,1)-1))+1):$AA3843))</f>
        <v>30.555555555555582</v>
      </c>
      <c r="AC3843">
        <f>IF(ROW($AA3843)&lt;=VALUE(LEFT(AA$1,FIND("-",AA$1,1)-1))+VALUE(LEFT(AB$1,FIND("-",AB$1,1)-1)-1)+VALUE(LEFT(AC$1,FIND("-",AC$1,1)-1)-1),0,AVERAGE(INDEX($AB:$AB,ROW($AB3843)-VALUE(LEFT(AC$1,FIND("-",AC$1,1)-1))+1):$AB3843))</f>
        <v>26.111111111111132</v>
      </c>
      <c r="AE3843">
        <f t="shared" si="546"/>
        <v>351682844</v>
      </c>
      <c r="AG3843" t="str">
        <f t="shared" ref="AG3843:AG3906" si="548">IF(K3843="Buy","Buy",IF(K3843="Sell","Sell",""))</f>
        <v/>
      </c>
    </row>
    <row r="3844" spans="1:33" x14ac:dyDescent="0.25">
      <c r="A3844" s="6">
        <v>42718</v>
      </c>
      <c r="B3844">
        <v>7.0000000000000007E-2</v>
      </c>
      <c r="C3844">
        <v>7.0000000000000007E-2</v>
      </c>
      <c r="D3844">
        <v>7.0000000000000007E-2</v>
      </c>
      <c r="E3844">
        <v>7.0000000000000007E-2</v>
      </c>
      <c r="F3844">
        <v>7.0000000000000007E-2</v>
      </c>
      <c r="G3844">
        <v>0</v>
      </c>
      <c r="I3844" t="str">
        <f t="shared" si="541"/>
        <v/>
      </c>
      <c r="J3844" t="str">
        <f t="shared" si="542"/>
        <v>Oversold</v>
      </c>
      <c r="K3844" t="str">
        <f t="shared" si="543"/>
        <v/>
      </c>
      <c r="M3844" s="11" t="str">
        <f t="shared" si="547"/>
        <v/>
      </c>
      <c r="O3844">
        <f>IF(ROW($E3844)&lt;=VALUE(LEFT(O$1,FIND("-",O$1,1)-1)),0,IF(ROW($E3844)=VALUE(LEFT(O$1,FIND("-",O$1,1)-1))+1,AVERAGE(INDEX($E:$E,ROW($E3844)-VALUE(LEFT(O$1,FIND("-",O$1,1)-1))):$E3844),($E3844*(2/(VALUE(LEFT(O$1,FIND("-",O$1,1)-1))+1)))+(O3843*(1-(2/(VALUE(LEFT(O$1,FIND("-",O$1,1)-1))+1))))))</f>
        <v>9.1930628151990892E-2</v>
      </c>
      <c r="Q3844">
        <f>IF(ROW($E3844)&lt;=VALUE(LEFT(Q$1,FIND("-",Q$1,1)-1)),0,IF(ROW($E3844)=VALUE(LEFT(Q$1,FIND("-",Q$1,1)-1))+1,AVERAGE(INDEX($E:$E,ROW($E3844)-VALUE(LEFT(Q$1,FIND("-",Q$1,1)-1))):$E3844),($E3844*(2/(VALUE(LEFT(Q$1,FIND("-",Q$1,1)-1))+1)))+(Q3843*(1-(2/(VALUE(LEFT(Q$1,FIND("-",Q$1,1)-1))+1))))))</f>
        <v>7.1269318662345857E-2</v>
      </c>
      <c r="R3844">
        <f>IF(ROW($E3844)&lt;=VALUE(LEFT(R$1,FIND("-",R$1,1)-1)),0,IF(ROW($E3844)=VALUE(LEFT(R$1,FIND("-",R$1,1)-1))+1,AVERAGE(INDEX($E:$E,ROW($E3844)-VALUE(LEFT(R$1,FIND("-",R$1,1)-1))):$E3844),($E3844*(2/(VALUE(LEFT(R$1,FIND("-",R$1,1)-1))+1)))+(R3843*(1-(2/(VALUE(LEFT(R$1,FIND("-",R$1,1)-1))+1))))))</f>
        <v>7.3644125810493691E-2</v>
      </c>
      <c r="S3844">
        <f t="shared" si="544"/>
        <v>-2.3748071481478339E-3</v>
      </c>
      <c r="T3844">
        <f>IF(ROW($E3844)&lt;=MAX(VALUE(LEFT(Q$1,FIND("-",Q$1,1)-1)),VALUE(LEFT(R$1,FIND("-",R$1,1)-1)))+VALUE(LEFT(T$1,FIND("-",T$1,1)-1))-1,0,IF(ROW($E3844)=MAX(VALUE(LEFT(Q$1,FIND("-",Q$1,1)-1)),VALUE(LEFT(R$1,FIND("-",R$1,1)-1)))+VALUE(LEFT(T$1,FIND("-",T$1,1)-1)),AVERAGE(INDEX($S:$S,ROW(S3844)-VALUE(LEFT(T$1,FIND("-",T$1,1)-1))+1):S3844),($S3844*(2/(VALUE(LEFT(T$1,FIND("-",T$1,1)-1))+1)))+(T3843*(1-(2/(VALUE(LEFT(T$1,FIND("-",T$1,1)-1))+1))))))</f>
        <v>-2.1624874554904919E-3</v>
      </c>
      <c r="V3844">
        <f t="shared" si="545"/>
        <v>0</v>
      </c>
      <c r="W3844">
        <f>IF(ROW($E3844)&lt;=VALUE(LEFT(W$1,FIND("-",W$1,1)-1))+1,0,IF(ROW($E3843)=VALUE(LEFT(W$1,FIND("-",W$1,1)-1))+1,100-100/(1+ABS((SUMIF(INDEX($V:$V,ROW($V3844)-VALUE(LEFT(W$1,FIND("-",W$1,1)-1))+1):$V3844,"&gt;0",INDEX($V:$V,ROW($V3844)-VALUE(LEFT(W$1,FIND("-",W$1,1)-1))+1):$V3844)/COUNTIF(INDEX($V:$V,ROW($V3844)-VALUE(LEFT(W$1,FIND("-",W$1,1)-1))+1):$V3844,"&gt;0"))/(SUMIF(INDEX($V:$V,ROW($V3844)-VALUE(LEFT(W$1,FIND("-",W$1,1)-1))+1):$V3844,"&lt;0",INDEX($V:$V,ROW($V3844)-VALUE(LEFT(W$1,FIND("-",W$1,1)-1))+1):$V3844)/COUNTIF(INDEX($V:$V,ROW($V3844)-VALUE(LEFT(W$1,FIND("-",W$1,1)-1))+1):$V3844,"&lt;0")))),100-100/(1+ABS((SUMIF(INDEX($V:$V,ROW($V3844)-VALUE(LEFT(W$1,FIND("-",W$1,1)-1))+1):$V3844,"&gt;0",INDEX($V:$V,ROW($V3844)-VALUE(LEFT(W$1,FIND("-",W$1,1)-1))+1):$V3844)/VALUE(LEFT(W$1,FIND("-",W$1,1)-1)))/(SUMIF(INDEX($V:$V,ROW($V3844)-VALUE(LEFT(W$1,FIND("-",W$1,1)-1))+1):$V3844,"&lt;0",INDEX($V:$V,ROW($V3844)-VALUE(LEFT(W$1,FIND("-",W$1,1)-1))+1):$V3844)/VALUE(LEFT(W$1,FIND("-",W$1,1)-1)))))))</f>
        <v>0</v>
      </c>
      <c r="Y3844">
        <f>IF(ROW($E3844)&lt;=VALUE(LEFT(Y$1,FIND("-",Y$1,1)-1)),0,MAX(INDEX(C:C,ROW(C3844)-VALUE(LEFT(Y$1,FIND("-",Y$1,1)-1))+1):C3844))</f>
        <v>7.4999999999999997E-2</v>
      </c>
      <c r="Z3844">
        <f>IF(ROW($E3844)&lt;=VALUE(LEFT(Z$1,FIND("-",Z$1,1)-1)),0,MIN(INDEX(D:D,ROW(D3844)-VALUE(LEFT(Z$1,FIND("-",Z$1,1)-1))+1):D3844))</f>
        <v>6.5000000000000002E-2</v>
      </c>
      <c r="AA3844">
        <f t="shared" si="540"/>
        <v>50.000000000000064</v>
      </c>
      <c r="AB3844">
        <f>IF(ROW($AA3844)&lt;=VALUE(LEFT(AA$1,FIND("-",AA$1,1)-1))+VALUE(LEFT(AB$1,FIND("-",AB$1,1)-1)-1),0,AVERAGE(INDEX($AA:$AA,ROW($AA3844)-VALUE(LEFT(AB$1,FIND("-",AB$1,1)-1))+1):$AA3844))</f>
        <v>38.888888888888935</v>
      </c>
      <c r="AC3844">
        <f>IF(ROW($AA3844)&lt;=VALUE(LEFT(AA$1,FIND("-",AA$1,1)-1))+VALUE(LEFT(AB$1,FIND("-",AB$1,1)-1)-1)+VALUE(LEFT(AC$1,FIND("-",AC$1,1)-1)-1),0,AVERAGE(INDEX($AB:$AB,ROW($AB3844)-VALUE(LEFT(AC$1,FIND("-",AC$1,1)-1))+1):$AB3844))</f>
        <v>31.851851851851887</v>
      </c>
      <c r="AE3844">
        <f t="shared" si="546"/>
        <v>351682844</v>
      </c>
      <c r="AG3844" t="str">
        <f t="shared" si="548"/>
        <v/>
      </c>
    </row>
    <row r="3845" spans="1:33" x14ac:dyDescent="0.25">
      <c r="A3845" s="6">
        <v>42719</v>
      </c>
      <c r="B3845">
        <v>7.0000000000000007E-2</v>
      </c>
      <c r="C3845">
        <v>7.0000000000000007E-2</v>
      </c>
      <c r="D3845">
        <v>6.5000000000000002E-2</v>
      </c>
      <c r="E3845">
        <v>6.5000000000000002E-2</v>
      </c>
      <c r="F3845">
        <v>6.5000000000000002E-2</v>
      </c>
      <c r="G3845">
        <v>7500</v>
      </c>
      <c r="I3845" t="str">
        <f t="shared" si="541"/>
        <v/>
      </c>
      <c r="J3845" t="str">
        <f t="shared" si="542"/>
        <v>Oversold</v>
      </c>
      <c r="K3845" t="str">
        <f t="shared" si="543"/>
        <v/>
      </c>
      <c r="M3845" s="11" t="str">
        <f t="shared" si="547"/>
        <v/>
      </c>
      <c r="O3845">
        <f>IF(ROW($E3845)&lt;=VALUE(LEFT(O$1,FIND("-",O$1,1)-1)),0,IF(ROW($E3845)=VALUE(LEFT(O$1,FIND("-",O$1,1)-1))+1,AVERAGE(INDEX($E:$E,ROW($E3845)-VALUE(LEFT(O$1,FIND("-",O$1,1)-1))):$E3845),($E3845*(2/(VALUE(LEFT(O$1,FIND("-",O$1,1)-1))+1)))+(O3844*(1-(2/(VALUE(LEFT(O$1,FIND("-",O$1,1)-1))+1))))))</f>
        <v>9.1662661702717349E-2</v>
      </c>
      <c r="Q3845">
        <f>IF(ROW($E3845)&lt;=VALUE(LEFT(Q$1,FIND("-",Q$1,1)-1)),0,IF(ROW($E3845)=VALUE(LEFT(Q$1,FIND("-",Q$1,1)-1))+1,AVERAGE(INDEX($E:$E,ROW($E3845)-VALUE(LEFT(Q$1,FIND("-",Q$1,1)-1))):$E3845),($E3845*(2/(VALUE(LEFT(Q$1,FIND("-",Q$1,1)-1))+1)))+(Q3844*(1-(2/(VALUE(LEFT(Q$1,FIND("-",Q$1,1)-1))+1))))))</f>
        <v>7.0304808098908031E-2</v>
      </c>
      <c r="R3845">
        <f>IF(ROW($E3845)&lt;=VALUE(LEFT(R$1,FIND("-",R$1,1)-1)),0,IF(ROW($E3845)=VALUE(LEFT(R$1,FIND("-",R$1,1)-1))+1,AVERAGE(INDEX($E:$E,ROW($E3845)-VALUE(LEFT(R$1,FIND("-",R$1,1)-1))):$E3845),($E3845*(2/(VALUE(LEFT(R$1,FIND("-",R$1,1)-1))+1)))+(R3844*(1-(2/(VALUE(LEFT(R$1,FIND("-",R$1,1)-1))+1))))))</f>
        <v>7.3003820194901564E-2</v>
      </c>
      <c r="S3845">
        <f t="shared" si="544"/>
        <v>-2.6990120959935332E-3</v>
      </c>
      <c r="T3845">
        <f>IF(ROW($E3845)&lt;=MAX(VALUE(LEFT(Q$1,FIND("-",Q$1,1)-1)),VALUE(LEFT(R$1,FIND("-",R$1,1)-1)))+VALUE(LEFT(T$1,FIND("-",T$1,1)-1))-1,0,IF(ROW($E3845)=MAX(VALUE(LEFT(Q$1,FIND("-",Q$1,1)-1)),VALUE(LEFT(R$1,FIND("-",R$1,1)-1)))+VALUE(LEFT(T$1,FIND("-",T$1,1)-1)),AVERAGE(INDEX($S:$S,ROW(S3845)-VALUE(LEFT(T$1,FIND("-",T$1,1)-1))+1):S3845),($S3845*(2/(VALUE(LEFT(T$1,FIND("-",T$1,1)-1))+1)))+(T3844*(1-(2/(VALUE(LEFT(T$1,FIND("-",T$1,1)-1))+1))))))</f>
        <v>-2.2697923835911004E-3</v>
      </c>
      <c r="V3845">
        <f t="shared" si="545"/>
        <v>-5.0000000000000044E-3</v>
      </c>
      <c r="W3845">
        <f>IF(ROW($E3845)&lt;=VALUE(LEFT(W$1,FIND("-",W$1,1)-1))+1,0,IF(ROW($E3844)=VALUE(LEFT(W$1,FIND("-",W$1,1)-1))+1,100-100/(1+ABS((SUMIF(INDEX($V:$V,ROW($V3845)-VALUE(LEFT(W$1,FIND("-",W$1,1)-1))+1):$V3845,"&gt;0",INDEX($V:$V,ROW($V3845)-VALUE(LEFT(W$1,FIND("-",W$1,1)-1))+1):$V3845)/COUNTIF(INDEX($V:$V,ROW($V3845)-VALUE(LEFT(W$1,FIND("-",W$1,1)-1))+1):$V3845,"&gt;0"))/(SUMIF(INDEX($V:$V,ROW($V3845)-VALUE(LEFT(W$1,FIND("-",W$1,1)-1))+1):$V3845,"&lt;0",INDEX($V:$V,ROW($V3845)-VALUE(LEFT(W$1,FIND("-",W$1,1)-1))+1):$V3845)/COUNTIF(INDEX($V:$V,ROW($V3845)-VALUE(LEFT(W$1,FIND("-",W$1,1)-1))+1):$V3845,"&lt;0")))),100-100/(1+ABS((SUMIF(INDEX($V:$V,ROW($V3845)-VALUE(LEFT(W$1,FIND("-",W$1,1)-1))+1):$V3845,"&gt;0",INDEX($V:$V,ROW($V3845)-VALUE(LEFT(W$1,FIND("-",W$1,1)-1))+1):$V3845)/VALUE(LEFT(W$1,FIND("-",W$1,1)-1)))/(SUMIF(INDEX($V:$V,ROW($V3845)-VALUE(LEFT(W$1,FIND("-",W$1,1)-1))+1):$V3845,"&lt;0",INDEX($V:$V,ROW($V3845)-VALUE(LEFT(W$1,FIND("-",W$1,1)-1))+1):$V3845)/VALUE(LEFT(W$1,FIND("-",W$1,1)-1)))))))</f>
        <v>0</v>
      </c>
      <c r="Y3845">
        <f>IF(ROW($E3845)&lt;=VALUE(LEFT(Y$1,FIND("-",Y$1,1)-1)),0,MAX(INDEX(C:C,ROW(C3845)-VALUE(LEFT(Y$1,FIND("-",Y$1,1)-1))+1):C3845))</f>
        <v>7.4999999999999997E-2</v>
      </c>
      <c r="Z3845">
        <f>IF(ROW($E3845)&lt;=VALUE(LEFT(Z$1,FIND("-",Z$1,1)-1)),0,MIN(INDEX(D:D,ROW(D3845)-VALUE(LEFT(Z$1,FIND("-",Z$1,1)-1))+1):D3845))</f>
        <v>6.5000000000000002E-2</v>
      </c>
      <c r="AA3845">
        <f t="shared" si="540"/>
        <v>0</v>
      </c>
      <c r="AB3845">
        <f>IF(ROW($AA3845)&lt;=VALUE(LEFT(AA$1,FIND("-",AA$1,1)-1))+VALUE(LEFT(AB$1,FIND("-",AB$1,1)-1)-1),0,AVERAGE(INDEX($AA:$AA,ROW($AA3845)-VALUE(LEFT(AB$1,FIND("-",AB$1,1)-1))+1):$AA3845))</f>
        <v>27.777777777777811</v>
      </c>
      <c r="AC3845">
        <f>IF(ROW($AA3845)&lt;=VALUE(LEFT(AA$1,FIND("-",AA$1,1)-1))+VALUE(LEFT(AB$1,FIND("-",AB$1,1)-1)-1)+VALUE(LEFT(AC$1,FIND("-",AC$1,1)-1)-1),0,AVERAGE(INDEX($AB:$AB,ROW($AB3845)-VALUE(LEFT(AC$1,FIND("-",AC$1,1)-1))+1):$AB3845))</f>
        <v>32.40740740740744</v>
      </c>
      <c r="AE3845">
        <f t="shared" si="546"/>
        <v>351675344</v>
      </c>
      <c r="AG3845" t="str">
        <f t="shared" si="548"/>
        <v/>
      </c>
    </row>
    <row r="3846" spans="1:33" x14ac:dyDescent="0.25">
      <c r="A3846" s="6">
        <v>42720</v>
      </c>
      <c r="B3846">
        <v>7.0000000000000007E-2</v>
      </c>
      <c r="C3846">
        <v>7.0000000000000007E-2</v>
      </c>
      <c r="D3846">
        <v>7.0000000000000007E-2</v>
      </c>
      <c r="E3846">
        <v>7.0000000000000007E-2</v>
      </c>
      <c r="F3846">
        <v>7.0000000000000007E-2</v>
      </c>
      <c r="G3846">
        <v>4500</v>
      </c>
      <c r="I3846" t="str">
        <f t="shared" si="541"/>
        <v/>
      </c>
      <c r="J3846" t="str">
        <f t="shared" si="542"/>
        <v/>
      </c>
      <c r="K3846" t="str">
        <f t="shared" si="543"/>
        <v/>
      </c>
      <c r="M3846" s="11" t="str">
        <f t="shared" si="547"/>
        <v/>
      </c>
      <c r="O3846">
        <f>IF(ROW($E3846)&lt;=VALUE(LEFT(O$1,FIND("-",O$1,1)-1)),0,IF(ROW($E3846)=VALUE(LEFT(O$1,FIND("-",O$1,1)-1))+1,AVERAGE(INDEX($E:$E,ROW($E3846)-VALUE(LEFT(O$1,FIND("-",O$1,1)-1))):$E3846),($E3846*(2/(VALUE(LEFT(O$1,FIND("-",O$1,1)-1))+1)))+(O3845*(1-(2/(VALUE(LEFT(O$1,FIND("-",O$1,1)-1))+1))))))</f>
        <v>9.1447112830053495E-2</v>
      </c>
      <c r="Q3846">
        <f>IF(ROW($E3846)&lt;=VALUE(LEFT(Q$1,FIND("-",Q$1,1)-1)),0,IF(ROW($E3846)=VALUE(LEFT(Q$1,FIND("-",Q$1,1)-1))+1,AVERAGE(INDEX($E:$E,ROW($E3846)-VALUE(LEFT(Q$1,FIND("-",Q$1,1)-1))):$E3846),($E3846*(2/(VALUE(LEFT(Q$1,FIND("-",Q$1,1)-1))+1)))+(Q3845*(1-(2/(VALUE(LEFT(Q$1,FIND("-",Q$1,1)-1))+1))))))</f>
        <v>7.025791454522988E-2</v>
      </c>
      <c r="R3846">
        <f>IF(ROW($E3846)&lt;=VALUE(LEFT(R$1,FIND("-",R$1,1)-1)),0,IF(ROW($E3846)=VALUE(LEFT(R$1,FIND("-",R$1,1)-1))+1,AVERAGE(INDEX($E:$E,ROW($E3846)-VALUE(LEFT(R$1,FIND("-",R$1,1)-1))):$E3846),($E3846*(2/(VALUE(LEFT(R$1,FIND("-",R$1,1)-1))+1)))+(R3845*(1-(2/(VALUE(LEFT(R$1,FIND("-",R$1,1)-1))+1))))))</f>
        <v>7.278131499527922E-2</v>
      </c>
      <c r="S3846">
        <f t="shared" si="544"/>
        <v>-2.5234004500493401E-3</v>
      </c>
      <c r="T3846">
        <f>IF(ROW($E3846)&lt;=MAX(VALUE(LEFT(Q$1,FIND("-",Q$1,1)-1)),VALUE(LEFT(R$1,FIND("-",R$1,1)-1)))+VALUE(LEFT(T$1,FIND("-",T$1,1)-1))-1,0,IF(ROW($E3846)=MAX(VALUE(LEFT(Q$1,FIND("-",Q$1,1)-1)),VALUE(LEFT(R$1,FIND("-",R$1,1)-1)))+VALUE(LEFT(T$1,FIND("-",T$1,1)-1)),AVERAGE(INDEX($S:$S,ROW(S3846)-VALUE(LEFT(T$1,FIND("-",T$1,1)-1))+1):S3846),($S3846*(2/(VALUE(LEFT(T$1,FIND("-",T$1,1)-1))+1)))+(T3845*(1-(2/(VALUE(LEFT(T$1,FIND("-",T$1,1)-1))+1))))))</f>
        <v>-2.3205139968827484E-3</v>
      </c>
      <c r="V3846">
        <f t="shared" si="545"/>
        <v>5.0000000000000044E-3</v>
      </c>
      <c r="W3846">
        <f>IF(ROW($E3846)&lt;=VALUE(LEFT(W$1,FIND("-",W$1,1)-1))+1,0,IF(ROW($E3845)=VALUE(LEFT(W$1,FIND("-",W$1,1)-1))+1,100-100/(1+ABS((SUMIF(INDEX($V:$V,ROW($V3846)-VALUE(LEFT(W$1,FIND("-",W$1,1)-1))+1):$V3846,"&gt;0",INDEX($V:$V,ROW($V3846)-VALUE(LEFT(W$1,FIND("-",W$1,1)-1))+1):$V3846)/COUNTIF(INDEX($V:$V,ROW($V3846)-VALUE(LEFT(W$1,FIND("-",W$1,1)-1))+1):$V3846,"&gt;0"))/(SUMIF(INDEX($V:$V,ROW($V3846)-VALUE(LEFT(W$1,FIND("-",W$1,1)-1))+1):$V3846,"&lt;0",INDEX($V:$V,ROW($V3846)-VALUE(LEFT(W$1,FIND("-",W$1,1)-1))+1):$V3846)/COUNTIF(INDEX($V:$V,ROW($V3846)-VALUE(LEFT(W$1,FIND("-",W$1,1)-1))+1):$V3846,"&lt;0")))),100-100/(1+ABS((SUMIF(INDEX($V:$V,ROW($V3846)-VALUE(LEFT(W$1,FIND("-",W$1,1)-1))+1):$V3846,"&gt;0",INDEX($V:$V,ROW($V3846)-VALUE(LEFT(W$1,FIND("-",W$1,1)-1))+1):$V3846)/VALUE(LEFT(W$1,FIND("-",W$1,1)-1)))/(SUMIF(INDEX($V:$V,ROW($V3846)-VALUE(LEFT(W$1,FIND("-",W$1,1)-1))+1):$V3846,"&lt;0",INDEX($V:$V,ROW($V3846)-VALUE(LEFT(W$1,FIND("-",W$1,1)-1))+1):$V3846)/VALUE(LEFT(W$1,FIND("-",W$1,1)-1)))))))</f>
        <v>33.333333333333357</v>
      </c>
      <c r="Y3846">
        <f>IF(ROW($E3846)&lt;=VALUE(LEFT(Y$1,FIND("-",Y$1,1)-1)),0,MAX(INDEX(C:C,ROW(C3846)-VALUE(LEFT(Y$1,FIND("-",Y$1,1)-1))+1):C3846))</f>
        <v>7.4999999999999997E-2</v>
      </c>
      <c r="Z3846">
        <f>IF(ROW($E3846)&lt;=VALUE(LEFT(Z$1,FIND("-",Z$1,1)-1)),0,MIN(INDEX(D:D,ROW(D3846)-VALUE(LEFT(Z$1,FIND("-",Z$1,1)-1))+1):D3846))</f>
        <v>6.5000000000000002E-2</v>
      </c>
      <c r="AA3846">
        <f t="shared" si="540"/>
        <v>50.000000000000064</v>
      </c>
      <c r="AB3846">
        <f>IF(ROW($AA3846)&lt;=VALUE(LEFT(AA$1,FIND("-",AA$1,1)-1))+VALUE(LEFT(AB$1,FIND("-",AB$1,1)-1)-1),0,AVERAGE(INDEX($AA:$AA,ROW($AA3846)-VALUE(LEFT(AB$1,FIND("-",AB$1,1)-1))+1):$AA3846))</f>
        <v>33.333333333333378</v>
      </c>
      <c r="AC3846">
        <f>IF(ROW($AA3846)&lt;=VALUE(LEFT(AA$1,FIND("-",AA$1,1)-1))+VALUE(LEFT(AB$1,FIND("-",AB$1,1)-1)-1)+VALUE(LEFT(AC$1,FIND("-",AC$1,1)-1)-1),0,AVERAGE(INDEX($AB:$AB,ROW($AB3846)-VALUE(LEFT(AC$1,FIND("-",AC$1,1)-1))+1):$AB3846))</f>
        <v>33.333333333333371</v>
      </c>
      <c r="AE3846">
        <f t="shared" si="546"/>
        <v>351679844</v>
      </c>
      <c r="AG3846" t="str">
        <f t="shared" si="548"/>
        <v/>
      </c>
    </row>
    <row r="3847" spans="1:33" x14ac:dyDescent="0.25">
      <c r="A3847" s="6">
        <v>42723</v>
      </c>
      <c r="B3847">
        <v>7.0000000000000007E-2</v>
      </c>
      <c r="C3847">
        <v>7.0000000000000007E-2</v>
      </c>
      <c r="D3847">
        <v>7.0000000000000007E-2</v>
      </c>
      <c r="E3847">
        <v>7.0000000000000007E-2</v>
      </c>
      <c r="F3847">
        <v>7.0000000000000007E-2</v>
      </c>
      <c r="G3847">
        <v>49200</v>
      </c>
      <c r="I3847" t="str">
        <f t="shared" si="541"/>
        <v/>
      </c>
      <c r="J3847" t="str">
        <f t="shared" si="542"/>
        <v/>
      </c>
      <c r="K3847" t="str">
        <f t="shared" si="543"/>
        <v/>
      </c>
      <c r="M3847" s="11" t="str">
        <f t="shared" si="547"/>
        <v/>
      </c>
      <c r="O3847">
        <f>IF(ROW($E3847)&lt;=VALUE(LEFT(O$1,FIND("-",O$1,1)-1)),0,IF(ROW($E3847)=VALUE(LEFT(O$1,FIND("-",O$1,1)-1))+1,AVERAGE(INDEX($E:$E,ROW($E3847)-VALUE(LEFT(O$1,FIND("-",O$1,1)-1))):$E3847),($E3847*(2/(VALUE(LEFT(O$1,FIND("-",O$1,1)-1))+1)))+(O3846*(1-(2/(VALUE(LEFT(O$1,FIND("-",O$1,1)-1))+1))))))</f>
        <v>9.1233708722291765E-2</v>
      </c>
      <c r="Q3847">
        <f>IF(ROW($E3847)&lt;=VALUE(LEFT(Q$1,FIND("-",Q$1,1)-1)),0,IF(ROW($E3847)=VALUE(LEFT(Q$1,FIND("-",Q$1,1)-1))+1,AVERAGE(INDEX($E:$E,ROW($E3847)-VALUE(LEFT(Q$1,FIND("-",Q$1,1)-1))):$E3847),($E3847*(2/(VALUE(LEFT(Q$1,FIND("-",Q$1,1)-1))+1)))+(Q3846*(1-(2/(VALUE(LEFT(Q$1,FIND("-",Q$1,1)-1))+1))))))</f>
        <v>7.0218235384425287E-2</v>
      </c>
      <c r="R3847">
        <f>IF(ROW($E3847)&lt;=VALUE(LEFT(R$1,FIND("-",R$1,1)-1)),0,IF(ROW($E3847)=VALUE(LEFT(R$1,FIND("-",R$1,1)-1))+1,AVERAGE(INDEX($E:$E,ROW($E3847)-VALUE(LEFT(R$1,FIND("-",R$1,1)-1))):$E3847),($E3847*(2/(VALUE(LEFT(R$1,FIND("-",R$1,1)-1))+1)))+(R3846*(1-(2/(VALUE(LEFT(R$1,FIND("-",R$1,1)-1))+1))))))</f>
        <v>7.2575291662295566E-2</v>
      </c>
      <c r="S3847">
        <f t="shared" si="544"/>
        <v>-2.3570562778702786E-3</v>
      </c>
      <c r="T3847">
        <f>IF(ROW($E3847)&lt;=MAX(VALUE(LEFT(Q$1,FIND("-",Q$1,1)-1)),VALUE(LEFT(R$1,FIND("-",R$1,1)-1)))+VALUE(LEFT(T$1,FIND("-",T$1,1)-1))-1,0,IF(ROW($E3847)=MAX(VALUE(LEFT(Q$1,FIND("-",Q$1,1)-1)),VALUE(LEFT(R$1,FIND("-",R$1,1)-1)))+VALUE(LEFT(T$1,FIND("-",T$1,1)-1)),AVERAGE(INDEX($S:$S,ROW(S3847)-VALUE(LEFT(T$1,FIND("-",T$1,1)-1))+1):S3847),($S3847*(2/(VALUE(LEFT(T$1,FIND("-",T$1,1)-1))+1)))+(T3846*(1-(2/(VALUE(LEFT(T$1,FIND("-",T$1,1)-1))+1))))))</f>
        <v>-2.3278224530802545E-3</v>
      </c>
      <c r="V3847">
        <f t="shared" si="545"/>
        <v>0</v>
      </c>
      <c r="W3847">
        <f>IF(ROW($E3847)&lt;=VALUE(LEFT(W$1,FIND("-",W$1,1)-1))+1,0,IF(ROW($E3846)=VALUE(LEFT(W$1,FIND("-",W$1,1)-1))+1,100-100/(1+ABS((SUMIF(INDEX($V:$V,ROW($V3847)-VALUE(LEFT(W$1,FIND("-",W$1,1)-1))+1):$V3847,"&gt;0",INDEX($V:$V,ROW($V3847)-VALUE(LEFT(W$1,FIND("-",W$1,1)-1))+1):$V3847)/COUNTIF(INDEX($V:$V,ROW($V3847)-VALUE(LEFT(W$1,FIND("-",W$1,1)-1))+1):$V3847,"&gt;0"))/(SUMIF(INDEX($V:$V,ROW($V3847)-VALUE(LEFT(W$1,FIND("-",W$1,1)-1))+1):$V3847,"&lt;0",INDEX($V:$V,ROW($V3847)-VALUE(LEFT(W$1,FIND("-",W$1,1)-1))+1):$V3847)/COUNTIF(INDEX($V:$V,ROW($V3847)-VALUE(LEFT(W$1,FIND("-",W$1,1)-1))+1):$V3847,"&lt;0")))),100-100/(1+ABS((SUMIF(INDEX($V:$V,ROW($V3847)-VALUE(LEFT(W$1,FIND("-",W$1,1)-1))+1):$V3847,"&gt;0",INDEX($V:$V,ROW($V3847)-VALUE(LEFT(W$1,FIND("-",W$1,1)-1))+1):$V3847)/VALUE(LEFT(W$1,FIND("-",W$1,1)-1)))/(SUMIF(INDEX($V:$V,ROW($V3847)-VALUE(LEFT(W$1,FIND("-",W$1,1)-1))+1):$V3847,"&lt;0",INDEX($V:$V,ROW($V3847)-VALUE(LEFT(W$1,FIND("-",W$1,1)-1))+1):$V3847)/VALUE(LEFT(W$1,FIND("-",W$1,1)-1)))))))</f>
        <v>33.333333333333357</v>
      </c>
      <c r="Y3847">
        <f>IF(ROW($E3847)&lt;=VALUE(LEFT(Y$1,FIND("-",Y$1,1)-1)),0,MAX(INDEX(C:C,ROW(C3847)-VALUE(LEFT(Y$1,FIND("-",Y$1,1)-1))+1):C3847))</f>
        <v>7.0000000000000007E-2</v>
      </c>
      <c r="Z3847">
        <f>IF(ROW($E3847)&lt;=VALUE(LEFT(Z$1,FIND("-",Z$1,1)-1)),0,MIN(INDEX(D:D,ROW(D3847)-VALUE(LEFT(Z$1,FIND("-",Z$1,1)-1))+1):D3847))</f>
        <v>6.5000000000000002E-2</v>
      </c>
      <c r="AA3847">
        <f t="shared" si="540"/>
        <v>100</v>
      </c>
      <c r="AB3847">
        <f>IF(ROW($AA3847)&lt;=VALUE(LEFT(AA$1,FIND("-",AA$1,1)-1))+VALUE(LEFT(AB$1,FIND("-",AB$1,1)-1)-1),0,AVERAGE(INDEX($AA:$AA,ROW($AA3847)-VALUE(LEFT(AB$1,FIND("-",AB$1,1)-1))+1):$AA3847))</f>
        <v>50.000000000000021</v>
      </c>
      <c r="AC3847">
        <f>IF(ROW($AA3847)&lt;=VALUE(LEFT(AA$1,FIND("-",AA$1,1)-1))+VALUE(LEFT(AB$1,FIND("-",AB$1,1)-1)-1)+VALUE(LEFT(AC$1,FIND("-",AC$1,1)-1)-1),0,AVERAGE(INDEX($AB:$AB,ROW($AB3847)-VALUE(LEFT(AC$1,FIND("-",AC$1,1)-1))+1):$AB3847))</f>
        <v>37.037037037037067</v>
      </c>
      <c r="AE3847">
        <f t="shared" si="546"/>
        <v>351679844</v>
      </c>
      <c r="AG3847" t="str">
        <f t="shared" si="548"/>
        <v/>
      </c>
    </row>
    <row r="3848" spans="1:33" x14ac:dyDescent="0.25">
      <c r="A3848" s="6">
        <v>42724</v>
      </c>
      <c r="B3848">
        <v>6.5000000000000002E-2</v>
      </c>
      <c r="C3848">
        <v>6.5000000000000002E-2</v>
      </c>
      <c r="D3848">
        <v>6.5000000000000002E-2</v>
      </c>
      <c r="E3848">
        <v>6.5000000000000002E-2</v>
      </c>
      <c r="F3848">
        <v>6.5000000000000002E-2</v>
      </c>
      <c r="G3848">
        <v>30000</v>
      </c>
      <c r="I3848" t="str">
        <f t="shared" si="541"/>
        <v/>
      </c>
      <c r="J3848" t="str">
        <f t="shared" si="542"/>
        <v/>
      </c>
      <c r="K3848" t="str">
        <f t="shared" si="543"/>
        <v/>
      </c>
      <c r="M3848" s="11" t="str">
        <f t="shared" si="547"/>
        <v/>
      </c>
      <c r="O3848">
        <f>IF(ROW($E3848)&lt;=VALUE(LEFT(O$1,FIND("-",O$1,1)-1)),0,IF(ROW($E3848)=VALUE(LEFT(O$1,FIND("-",O$1,1)-1))+1,AVERAGE(INDEX($E:$E,ROW($E3848)-VALUE(LEFT(O$1,FIND("-",O$1,1)-1))):$E3848),($E3848*(2/(VALUE(LEFT(O$1,FIND("-",O$1,1)-1))+1)))+(O3847*(1-(2/(VALUE(LEFT(O$1,FIND("-",O$1,1)-1))+1))))))</f>
        <v>9.0972676794706775E-2</v>
      </c>
      <c r="Q3848">
        <f>IF(ROW($E3848)&lt;=VALUE(LEFT(Q$1,FIND("-",Q$1,1)-1)),0,IF(ROW($E3848)=VALUE(LEFT(Q$1,FIND("-",Q$1,1)-1))+1,AVERAGE(INDEX($E:$E,ROW($E3848)-VALUE(LEFT(Q$1,FIND("-",Q$1,1)-1))):$E3848),($E3848*(2/(VALUE(LEFT(Q$1,FIND("-",Q$1,1)-1))+1)))+(Q3847*(1-(2/(VALUE(LEFT(Q$1,FIND("-",Q$1,1)-1))+1))))))</f>
        <v>6.9415429940667545E-2</v>
      </c>
      <c r="R3848">
        <f>IF(ROW($E3848)&lt;=VALUE(LEFT(R$1,FIND("-",R$1,1)-1)),0,IF(ROW($E3848)=VALUE(LEFT(R$1,FIND("-",R$1,1)-1))+1,AVERAGE(INDEX($E:$E,ROW($E3848)-VALUE(LEFT(R$1,FIND("-",R$1,1)-1))):$E3848),($E3848*(2/(VALUE(LEFT(R$1,FIND("-",R$1,1)-1))+1)))+(R3847*(1-(2/(VALUE(LEFT(R$1,FIND("-",R$1,1)-1))+1))))))</f>
        <v>7.201415894656997E-2</v>
      </c>
      <c r="S3848">
        <f t="shared" si="544"/>
        <v>-2.5987290059024254E-3</v>
      </c>
      <c r="T3848">
        <f>IF(ROW($E3848)&lt;=MAX(VALUE(LEFT(Q$1,FIND("-",Q$1,1)-1)),VALUE(LEFT(R$1,FIND("-",R$1,1)-1)))+VALUE(LEFT(T$1,FIND("-",T$1,1)-1))-1,0,IF(ROW($E3848)=MAX(VALUE(LEFT(Q$1,FIND("-",Q$1,1)-1)),VALUE(LEFT(R$1,FIND("-",R$1,1)-1)))+VALUE(LEFT(T$1,FIND("-",T$1,1)-1)),AVERAGE(INDEX($S:$S,ROW(S3848)-VALUE(LEFT(T$1,FIND("-",T$1,1)-1))+1):S3848),($S3848*(2/(VALUE(LEFT(T$1,FIND("-",T$1,1)-1))+1)))+(T3847*(1-(2/(VALUE(LEFT(T$1,FIND("-",T$1,1)-1))+1))))))</f>
        <v>-2.3820037636446889E-3</v>
      </c>
      <c r="V3848">
        <f t="shared" si="545"/>
        <v>-5.0000000000000044E-3</v>
      </c>
      <c r="W3848">
        <f>IF(ROW($E3848)&lt;=VALUE(LEFT(W$1,FIND("-",W$1,1)-1))+1,0,IF(ROW($E3847)=VALUE(LEFT(W$1,FIND("-",W$1,1)-1))+1,100-100/(1+ABS((SUMIF(INDEX($V:$V,ROW($V3848)-VALUE(LEFT(W$1,FIND("-",W$1,1)-1))+1):$V3848,"&gt;0",INDEX($V:$V,ROW($V3848)-VALUE(LEFT(W$1,FIND("-",W$1,1)-1))+1):$V3848)/COUNTIF(INDEX($V:$V,ROW($V3848)-VALUE(LEFT(W$1,FIND("-",W$1,1)-1))+1):$V3848,"&gt;0"))/(SUMIF(INDEX($V:$V,ROW($V3848)-VALUE(LEFT(W$1,FIND("-",W$1,1)-1))+1):$V3848,"&lt;0",INDEX($V:$V,ROW($V3848)-VALUE(LEFT(W$1,FIND("-",W$1,1)-1))+1):$V3848)/COUNTIF(INDEX($V:$V,ROW($V3848)-VALUE(LEFT(W$1,FIND("-",W$1,1)-1))+1):$V3848,"&lt;0")))),100-100/(1+ABS((SUMIF(INDEX($V:$V,ROW($V3848)-VALUE(LEFT(W$1,FIND("-",W$1,1)-1))+1):$V3848,"&gt;0",INDEX($V:$V,ROW($V3848)-VALUE(LEFT(W$1,FIND("-",W$1,1)-1))+1):$V3848)/VALUE(LEFT(W$1,FIND("-",W$1,1)-1)))/(SUMIF(INDEX($V:$V,ROW($V3848)-VALUE(LEFT(W$1,FIND("-",W$1,1)-1))+1):$V3848,"&lt;0",INDEX($V:$V,ROW($V3848)-VALUE(LEFT(W$1,FIND("-",W$1,1)-1))+1):$V3848)/VALUE(LEFT(W$1,FIND("-",W$1,1)-1)))))))</f>
        <v>33.333333333333329</v>
      </c>
      <c r="Y3848">
        <f>IF(ROW($E3848)&lt;=VALUE(LEFT(Y$1,FIND("-",Y$1,1)-1)),0,MAX(INDEX(C:C,ROW(C3848)-VALUE(LEFT(Y$1,FIND("-",Y$1,1)-1))+1):C3848))</f>
        <v>7.0000000000000007E-2</v>
      </c>
      <c r="Z3848">
        <f>IF(ROW($E3848)&lt;=VALUE(LEFT(Z$1,FIND("-",Z$1,1)-1)),0,MIN(INDEX(D:D,ROW(D3848)-VALUE(LEFT(Z$1,FIND("-",Z$1,1)-1))+1):D3848))</f>
        <v>6.5000000000000002E-2</v>
      </c>
      <c r="AA3848">
        <f t="shared" si="540"/>
        <v>0</v>
      </c>
      <c r="AB3848">
        <f>IF(ROW($AA3848)&lt;=VALUE(LEFT(AA$1,FIND("-",AA$1,1)-1))+VALUE(LEFT(AB$1,FIND("-",AB$1,1)-1)-1),0,AVERAGE(INDEX($AA:$AA,ROW($AA3848)-VALUE(LEFT(AB$1,FIND("-",AB$1,1)-1))+1):$AA3848))</f>
        <v>50.000000000000021</v>
      </c>
      <c r="AC3848">
        <f>IF(ROW($AA3848)&lt;=VALUE(LEFT(AA$1,FIND("-",AA$1,1)-1))+VALUE(LEFT(AB$1,FIND("-",AB$1,1)-1)-1)+VALUE(LEFT(AC$1,FIND("-",AC$1,1)-1)-1),0,AVERAGE(INDEX($AB:$AB,ROW($AB3848)-VALUE(LEFT(AC$1,FIND("-",AC$1,1)-1))+1):$AB3848))</f>
        <v>44.444444444444478</v>
      </c>
      <c r="AE3848">
        <f t="shared" si="546"/>
        <v>351649844</v>
      </c>
      <c r="AG3848" t="str">
        <f t="shared" si="548"/>
        <v/>
      </c>
    </row>
    <row r="3849" spans="1:33" x14ac:dyDescent="0.25">
      <c r="A3849" s="6">
        <v>42725</v>
      </c>
      <c r="B3849">
        <v>6.5000000000000002E-2</v>
      </c>
      <c r="C3849">
        <v>7.0000000000000007E-2</v>
      </c>
      <c r="D3849">
        <v>6.5000000000000002E-2</v>
      </c>
      <c r="E3849">
        <v>6.5000000000000002E-2</v>
      </c>
      <c r="F3849">
        <v>6.5000000000000002E-2</v>
      </c>
      <c r="G3849">
        <v>37500</v>
      </c>
      <c r="I3849" t="str">
        <f t="shared" si="541"/>
        <v/>
      </c>
      <c r="J3849" t="str">
        <f t="shared" si="542"/>
        <v/>
      </c>
      <c r="K3849" t="str">
        <f t="shared" si="543"/>
        <v/>
      </c>
      <c r="M3849" s="11" t="str">
        <f t="shared" si="547"/>
        <v/>
      </c>
      <c r="O3849">
        <f>IF(ROW($E3849)&lt;=VALUE(LEFT(O$1,FIND("-",O$1,1)-1)),0,IF(ROW($E3849)=VALUE(LEFT(O$1,FIND("-",O$1,1)-1))+1,AVERAGE(INDEX($E:$E,ROW($E3849)-VALUE(LEFT(O$1,FIND("-",O$1,1)-1))):$E3849),($E3849*(2/(VALUE(LEFT(O$1,FIND("-",O$1,1)-1))+1)))+(O3848*(1-(2/(VALUE(LEFT(O$1,FIND("-",O$1,1)-1))+1))))))</f>
        <v>9.0714242199734563E-2</v>
      </c>
      <c r="Q3849">
        <f>IF(ROW($E3849)&lt;=VALUE(LEFT(Q$1,FIND("-",Q$1,1)-1)),0,IF(ROW($E3849)=VALUE(LEFT(Q$1,FIND("-",Q$1,1)-1))+1,AVERAGE(INDEX($E:$E,ROW($E3849)-VALUE(LEFT(Q$1,FIND("-",Q$1,1)-1))):$E3849),($E3849*(2/(VALUE(LEFT(Q$1,FIND("-",Q$1,1)-1))+1)))+(Q3848*(1-(2/(VALUE(LEFT(Q$1,FIND("-",Q$1,1)-1))+1))))))</f>
        <v>6.8736133026718688E-2</v>
      </c>
      <c r="R3849">
        <f>IF(ROW($E3849)&lt;=VALUE(LEFT(R$1,FIND("-",R$1,1)-1)),0,IF(ROW($E3849)=VALUE(LEFT(R$1,FIND("-",R$1,1)-1))+1,AVERAGE(INDEX($E:$E,ROW($E3849)-VALUE(LEFT(R$1,FIND("-",R$1,1)-1))):$E3849),($E3849*(2/(VALUE(LEFT(R$1,FIND("-",R$1,1)-1))+1)))+(R3848*(1-(2/(VALUE(LEFT(R$1,FIND("-",R$1,1)-1))+1))))))</f>
        <v>7.1494591617194417E-2</v>
      </c>
      <c r="S3849">
        <f t="shared" si="544"/>
        <v>-2.7584585904757292E-3</v>
      </c>
      <c r="T3849">
        <f>IF(ROW($E3849)&lt;=MAX(VALUE(LEFT(Q$1,FIND("-",Q$1,1)-1)),VALUE(LEFT(R$1,FIND("-",R$1,1)-1)))+VALUE(LEFT(T$1,FIND("-",T$1,1)-1))-1,0,IF(ROW($E3849)=MAX(VALUE(LEFT(Q$1,FIND("-",Q$1,1)-1)),VALUE(LEFT(R$1,FIND("-",R$1,1)-1)))+VALUE(LEFT(T$1,FIND("-",T$1,1)-1)),AVERAGE(INDEX($S:$S,ROW(S3849)-VALUE(LEFT(T$1,FIND("-",T$1,1)-1))+1):S3849),($S3849*(2/(VALUE(LEFT(T$1,FIND("-",T$1,1)-1))+1)))+(T3848*(1-(2/(VALUE(LEFT(T$1,FIND("-",T$1,1)-1))+1))))))</f>
        <v>-2.4572947290108973E-3</v>
      </c>
      <c r="V3849">
        <f t="shared" si="545"/>
        <v>0</v>
      </c>
      <c r="W3849">
        <f>IF(ROW($E3849)&lt;=VALUE(LEFT(W$1,FIND("-",W$1,1)-1))+1,0,IF(ROW($E3848)=VALUE(LEFT(W$1,FIND("-",W$1,1)-1))+1,100-100/(1+ABS((SUMIF(INDEX($V:$V,ROW($V3849)-VALUE(LEFT(W$1,FIND("-",W$1,1)-1))+1):$V3849,"&gt;0",INDEX($V:$V,ROW($V3849)-VALUE(LEFT(W$1,FIND("-",W$1,1)-1))+1):$V3849)/COUNTIF(INDEX($V:$V,ROW($V3849)-VALUE(LEFT(W$1,FIND("-",W$1,1)-1))+1):$V3849,"&gt;0"))/(SUMIF(INDEX($V:$V,ROW($V3849)-VALUE(LEFT(W$1,FIND("-",W$1,1)-1))+1):$V3849,"&lt;0",INDEX($V:$V,ROW($V3849)-VALUE(LEFT(W$1,FIND("-",W$1,1)-1))+1):$V3849)/COUNTIF(INDEX($V:$V,ROW($V3849)-VALUE(LEFT(W$1,FIND("-",W$1,1)-1))+1):$V3849,"&lt;0")))),100-100/(1+ABS((SUMIF(INDEX($V:$V,ROW($V3849)-VALUE(LEFT(W$1,FIND("-",W$1,1)-1))+1):$V3849,"&gt;0",INDEX($V:$V,ROW($V3849)-VALUE(LEFT(W$1,FIND("-",W$1,1)-1))+1):$V3849)/VALUE(LEFT(W$1,FIND("-",W$1,1)-1)))/(SUMIF(INDEX($V:$V,ROW($V3849)-VALUE(LEFT(W$1,FIND("-",W$1,1)-1))+1):$V3849,"&lt;0",INDEX($V:$V,ROW($V3849)-VALUE(LEFT(W$1,FIND("-",W$1,1)-1))+1):$V3849)/VALUE(LEFT(W$1,FIND("-",W$1,1)-1)))))))</f>
        <v>33.333333333333329</v>
      </c>
      <c r="Y3849">
        <f>IF(ROW($E3849)&lt;=VALUE(LEFT(Y$1,FIND("-",Y$1,1)-1)),0,MAX(INDEX(C:C,ROW(C3849)-VALUE(LEFT(Y$1,FIND("-",Y$1,1)-1))+1):C3849))</f>
        <v>7.0000000000000007E-2</v>
      </c>
      <c r="Z3849">
        <f>IF(ROW($E3849)&lt;=VALUE(LEFT(Z$1,FIND("-",Z$1,1)-1)),0,MIN(INDEX(D:D,ROW(D3849)-VALUE(LEFT(Z$1,FIND("-",Z$1,1)-1))+1):D3849))</f>
        <v>6.5000000000000002E-2</v>
      </c>
      <c r="AA3849">
        <f t="shared" si="540"/>
        <v>0</v>
      </c>
      <c r="AB3849">
        <f>IF(ROW($AA3849)&lt;=VALUE(LEFT(AA$1,FIND("-",AA$1,1)-1))+VALUE(LEFT(AB$1,FIND("-",AB$1,1)-1)-1),0,AVERAGE(INDEX($AA:$AA,ROW($AA3849)-VALUE(LEFT(AB$1,FIND("-",AB$1,1)-1))+1):$AA3849))</f>
        <v>33.333333333333336</v>
      </c>
      <c r="AC3849">
        <f>IF(ROW($AA3849)&lt;=VALUE(LEFT(AA$1,FIND("-",AA$1,1)-1))+VALUE(LEFT(AB$1,FIND("-",AB$1,1)-1)-1)+VALUE(LEFT(AC$1,FIND("-",AC$1,1)-1)-1),0,AVERAGE(INDEX($AB:$AB,ROW($AB3849)-VALUE(LEFT(AC$1,FIND("-",AC$1,1)-1))+1):$AB3849))</f>
        <v>44.444444444444457</v>
      </c>
      <c r="AE3849">
        <f t="shared" si="546"/>
        <v>351649844</v>
      </c>
      <c r="AG3849" t="str">
        <f t="shared" si="548"/>
        <v/>
      </c>
    </row>
    <row r="3850" spans="1:33" x14ac:dyDescent="0.25">
      <c r="A3850" s="6">
        <v>42726</v>
      </c>
      <c r="B3850">
        <v>6.5000000000000002E-2</v>
      </c>
      <c r="C3850">
        <v>6.5000000000000002E-2</v>
      </c>
      <c r="D3850">
        <v>6.5000000000000002E-2</v>
      </c>
      <c r="E3850">
        <v>6.5000000000000002E-2</v>
      </c>
      <c r="F3850">
        <v>6.5000000000000002E-2</v>
      </c>
      <c r="G3850">
        <v>0</v>
      </c>
      <c r="I3850" t="str">
        <f t="shared" si="541"/>
        <v/>
      </c>
      <c r="J3850" t="str">
        <f t="shared" si="542"/>
        <v/>
      </c>
      <c r="K3850" t="str">
        <f t="shared" si="543"/>
        <v/>
      </c>
      <c r="M3850" s="11" t="str">
        <f t="shared" si="547"/>
        <v/>
      </c>
      <c r="O3850">
        <f>IF(ROW($E3850)&lt;=VALUE(LEFT(O$1,FIND("-",O$1,1)-1)),0,IF(ROW($E3850)=VALUE(LEFT(O$1,FIND("-",O$1,1)-1))+1,AVERAGE(INDEX($E:$E,ROW($E3850)-VALUE(LEFT(O$1,FIND("-",O$1,1)-1))):$E3850),($E3850*(2/(VALUE(LEFT(O$1,FIND("-",O$1,1)-1))+1)))+(O3849*(1-(2/(VALUE(LEFT(O$1,FIND("-",O$1,1)-1))+1))))))</f>
        <v>9.0458379093269536E-2</v>
      </c>
      <c r="Q3850">
        <f>IF(ROW($E3850)&lt;=VALUE(LEFT(Q$1,FIND("-",Q$1,1)-1)),0,IF(ROW($E3850)=VALUE(LEFT(Q$1,FIND("-",Q$1,1)-1))+1,AVERAGE(INDEX($E:$E,ROW($E3850)-VALUE(LEFT(Q$1,FIND("-",Q$1,1)-1))):$E3850),($E3850*(2/(VALUE(LEFT(Q$1,FIND("-",Q$1,1)-1))+1)))+(Q3849*(1-(2/(VALUE(LEFT(Q$1,FIND("-",Q$1,1)-1))+1))))))</f>
        <v>6.8161343330300425E-2</v>
      </c>
      <c r="R3850">
        <f>IF(ROW($E3850)&lt;=VALUE(LEFT(R$1,FIND("-",R$1,1)-1)),0,IF(ROW($E3850)=VALUE(LEFT(R$1,FIND("-",R$1,1)-1))+1,AVERAGE(INDEX($E:$E,ROW($E3850)-VALUE(LEFT(R$1,FIND("-",R$1,1)-1))):$E3850),($E3850*(2/(VALUE(LEFT(R$1,FIND("-",R$1,1)-1))+1)))+(R3849*(1-(2/(VALUE(LEFT(R$1,FIND("-",R$1,1)-1))+1))))))</f>
        <v>7.1013510756661499E-2</v>
      </c>
      <c r="S3850">
        <f t="shared" si="544"/>
        <v>-2.8521674263610741E-3</v>
      </c>
      <c r="T3850">
        <f>IF(ROW($E3850)&lt;=MAX(VALUE(LEFT(Q$1,FIND("-",Q$1,1)-1)),VALUE(LEFT(R$1,FIND("-",R$1,1)-1)))+VALUE(LEFT(T$1,FIND("-",T$1,1)-1))-1,0,IF(ROW($E3850)=MAX(VALUE(LEFT(Q$1,FIND("-",Q$1,1)-1)),VALUE(LEFT(R$1,FIND("-",R$1,1)-1)))+VALUE(LEFT(T$1,FIND("-",T$1,1)-1)),AVERAGE(INDEX($S:$S,ROW(S3850)-VALUE(LEFT(T$1,FIND("-",T$1,1)-1))+1):S3850),($S3850*(2/(VALUE(LEFT(T$1,FIND("-",T$1,1)-1))+1)))+(T3849*(1-(2/(VALUE(LEFT(T$1,FIND("-",T$1,1)-1))+1))))))</f>
        <v>-2.5362692684809326E-3</v>
      </c>
      <c r="V3850">
        <f t="shared" si="545"/>
        <v>0</v>
      </c>
      <c r="W3850">
        <f>IF(ROW($E3850)&lt;=VALUE(LEFT(W$1,FIND("-",W$1,1)-1))+1,0,IF(ROW($E3849)=VALUE(LEFT(W$1,FIND("-",W$1,1)-1))+1,100-100/(1+ABS((SUMIF(INDEX($V:$V,ROW($V3850)-VALUE(LEFT(W$1,FIND("-",W$1,1)-1))+1):$V3850,"&gt;0",INDEX($V:$V,ROW($V3850)-VALUE(LEFT(W$1,FIND("-",W$1,1)-1))+1):$V3850)/COUNTIF(INDEX($V:$V,ROW($V3850)-VALUE(LEFT(W$1,FIND("-",W$1,1)-1))+1):$V3850,"&gt;0"))/(SUMIF(INDEX($V:$V,ROW($V3850)-VALUE(LEFT(W$1,FIND("-",W$1,1)-1))+1):$V3850,"&lt;0",INDEX($V:$V,ROW($V3850)-VALUE(LEFT(W$1,FIND("-",W$1,1)-1))+1):$V3850)/COUNTIF(INDEX($V:$V,ROW($V3850)-VALUE(LEFT(W$1,FIND("-",W$1,1)-1))+1):$V3850,"&lt;0")))),100-100/(1+ABS((SUMIF(INDEX($V:$V,ROW($V3850)-VALUE(LEFT(W$1,FIND("-",W$1,1)-1))+1):$V3850,"&gt;0",INDEX($V:$V,ROW($V3850)-VALUE(LEFT(W$1,FIND("-",W$1,1)-1))+1):$V3850)/VALUE(LEFT(W$1,FIND("-",W$1,1)-1)))/(SUMIF(INDEX($V:$V,ROW($V3850)-VALUE(LEFT(W$1,FIND("-",W$1,1)-1))+1):$V3850,"&lt;0",INDEX($V:$V,ROW($V3850)-VALUE(LEFT(W$1,FIND("-",W$1,1)-1))+1):$V3850)/VALUE(LEFT(W$1,FIND("-",W$1,1)-1)))))))</f>
        <v>33.333333333333329</v>
      </c>
      <c r="Y3850">
        <f>IF(ROW($E3850)&lt;=VALUE(LEFT(Y$1,FIND("-",Y$1,1)-1)),0,MAX(INDEX(C:C,ROW(C3850)-VALUE(LEFT(Y$1,FIND("-",Y$1,1)-1))+1):C3850))</f>
        <v>7.0000000000000007E-2</v>
      </c>
      <c r="Z3850">
        <f>IF(ROW($E3850)&lt;=VALUE(LEFT(Z$1,FIND("-",Z$1,1)-1)),0,MIN(INDEX(D:D,ROW(D3850)-VALUE(LEFT(Z$1,FIND("-",Z$1,1)-1))+1):D3850))</f>
        <v>6.5000000000000002E-2</v>
      </c>
      <c r="AA3850">
        <f t="shared" si="540"/>
        <v>0</v>
      </c>
      <c r="AB3850">
        <f>IF(ROW($AA3850)&lt;=VALUE(LEFT(AA$1,FIND("-",AA$1,1)-1))+VALUE(LEFT(AB$1,FIND("-",AB$1,1)-1)-1),0,AVERAGE(INDEX($AA:$AA,ROW($AA3850)-VALUE(LEFT(AB$1,FIND("-",AB$1,1)-1))+1):$AA3850))</f>
        <v>0</v>
      </c>
      <c r="AC3850">
        <f>IF(ROW($AA3850)&lt;=VALUE(LEFT(AA$1,FIND("-",AA$1,1)-1))+VALUE(LEFT(AB$1,FIND("-",AB$1,1)-1)-1)+VALUE(LEFT(AC$1,FIND("-",AC$1,1)-1)-1),0,AVERAGE(INDEX($AB:$AB,ROW($AB3850)-VALUE(LEFT(AC$1,FIND("-",AC$1,1)-1))+1):$AB3850))</f>
        <v>27.777777777777786</v>
      </c>
      <c r="AE3850">
        <f t="shared" si="546"/>
        <v>351649844</v>
      </c>
      <c r="AG3850" t="str">
        <f t="shared" si="548"/>
        <v/>
      </c>
    </row>
    <row r="3851" spans="1:33" x14ac:dyDescent="0.25">
      <c r="A3851" s="6">
        <v>42727</v>
      </c>
      <c r="B3851">
        <v>6.5000000000000002E-2</v>
      </c>
      <c r="C3851">
        <v>6.5000000000000002E-2</v>
      </c>
      <c r="D3851">
        <v>6.5000000000000002E-2</v>
      </c>
      <c r="E3851">
        <v>6.5000000000000002E-2</v>
      </c>
      <c r="F3851">
        <v>6.5000000000000002E-2</v>
      </c>
      <c r="G3851">
        <v>117500</v>
      </c>
      <c r="I3851" t="str">
        <f t="shared" si="541"/>
        <v/>
      </c>
      <c r="J3851" t="str">
        <f t="shared" si="542"/>
        <v/>
      </c>
      <c r="K3851" t="str">
        <f t="shared" si="543"/>
        <v>Oversold Above %D</v>
      </c>
      <c r="M3851" s="11" t="str">
        <f t="shared" si="547"/>
        <v/>
      </c>
      <c r="O3851">
        <f>IF(ROW($E3851)&lt;=VALUE(LEFT(O$1,FIND("-",O$1,1)-1)),0,IF(ROW($E3851)=VALUE(LEFT(O$1,FIND("-",O$1,1)-1))+1,AVERAGE(INDEX($E:$E,ROW($E3851)-VALUE(LEFT(O$1,FIND("-",O$1,1)-1))):$E3851),($E3851*(2/(VALUE(LEFT(O$1,FIND("-",O$1,1)-1))+1)))+(O3850*(1-(2/(VALUE(LEFT(O$1,FIND("-",O$1,1)-1))+1))))))</f>
        <v>9.0205061888361388E-2</v>
      </c>
      <c r="Q3851">
        <f>IF(ROW($E3851)&lt;=VALUE(LEFT(Q$1,FIND("-",Q$1,1)-1)),0,IF(ROW($E3851)=VALUE(LEFT(Q$1,FIND("-",Q$1,1)-1))+1,AVERAGE(INDEX($E:$E,ROW($E3851)-VALUE(LEFT(Q$1,FIND("-",Q$1,1)-1))):$E3851),($E3851*(2/(VALUE(LEFT(Q$1,FIND("-",Q$1,1)-1))+1)))+(Q3850*(1-(2/(VALUE(LEFT(Q$1,FIND("-",Q$1,1)-1))+1))))))</f>
        <v>6.7674982817946511E-2</v>
      </c>
      <c r="R3851">
        <f>IF(ROW($E3851)&lt;=VALUE(LEFT(R$1,FIND("-",R$1,1)-1)),0,IF(ROW($E3851)=VALUE(LEFT(R$1,FIND("-",R$1,1)-1))+1,AVERAGE(INDEX($E:$E,ROW($E3851)-VALUE(LEFT(R$1,FIND("-",R$1,1)-1))):$E3851),($E3851*(2/(VALUE(LEFT(R$1,FIND("-",R$1,1)-1))+1)))+(R3850*(1-(2/(VALUE(LEFT(R$1,FIND("-",R$1,1)-1))+1))))))</f>
        <v>7.0568065515427311E-2</v>
      </c>
      <c r="S3851">
        <f t="shared" si="544"/>
        <v>-2.8930826974808005E-3</v>
      </c>
      <c r="T3851">
        <f>IF(ROW($E3851)&lt;=MAX(VALUE(LEFT(Q$1,FIND("-",Q$1,1)-1)),VALUE(LEFT(R$1,FIND("-",R$1,1)-1)))+VALUE(LEFT(T$1,FIND("-",T$1,1)-1))-1,0,IF(ROW($E3851)=MAX(VALUE(LEFT(Q$1,FIND("-",Q$1,1)-1)),VALUE(LEFT(R$1,FIND("-",R$1,1)-1)))+VALUE(LEFT(T$1,FIND("-",T$1,1)-1)),AVERAGE(INDEX($S:$S,ROW(S3851)-VALUE(LEFT(T$1,FIND("-",T$1,1)-1))+1):S3851),($S3851*(2/(VALUE(LEFT(T$1,FIND("-",T$1,1)-1))+1)))+(T3850*(1-(2/(VALUE(LEFT(T$1,FIND("-",T$1,1)-1))+1))))))</f>
        <v>-2.6076319542809065E-3</v>
      </c>
      <c r="V3851">
        <f t="shared" si="545"/>
        <v>0</v>
      </c>
      <c r="W3851">
        <f>IF(ROW($E3851)&lt;=VALUE(LEFT(W$1,FIND("-",W$1,1)-1))+1,0,IF(ROW($E3850)=VALUE(LEFT(W$1,FIND("-",W$1,1)-1))+1,100-100/(1+ABS((SUMIF(INDEX($V:$V,ROW($V3851)-VALUE(LEFT(W$1,FIND("-",W$1,1)-1))+1):$V3851,"&gt;0",INDEX($V:$V,ROW($V3851)-VALUE(LEFT(W$1,FIND("-",W$1,1)-1))+1):$V3851)/COUNTIF(INDEX($V:$V,ROW($V3851)-VALUE(LEFT(W$1,FIND("-",W$1,1)-1))+1):$V3851,"&gt;0"))/(SUMIF(INDEX($V:$V,ROW($V3851)-VALUE(LEFT(W$1,FIND("-",W$1,1)-1))+1):$V3851,"&lt;0",INDEX($V:$V,ROW($V3851)-VALUE(LEFT(W$1,FIND("-",W$1,1)-1))+1):$V3851)/COUNTIF(INDEX($V:$V,ROW($V3851)-VALUE(LEFT(W$1,FIND("-",W$1,1)-1))+1):$V3851,"&lt;0")))),100-100/(1+ABS((SUMIF(INDEX($V:$V,ROW($V3851)-VALUE(LEFT(W$1,FIND("-",W$1,1)-1))+1):$V3851,"&gt;0",INDEX($V:$V,ROW($V3851)-VALUE(LEFT(W$1,FIND("-",W$1,1)-1))+1):$V3851)/VALUE(LEFT(W$1,FIND("-",W$1,1)-1)))/(SUMIF(INDEX($V:$V,ROW($V3851)-VALUE(LEFT(W$1,FIND("-",W$1,1)-1))+1):$V3851,"&lt;0",INDEX($V:$V,ROW($V3851)-VALUE(LEFT(W$1,FIND("-",W$1,1)-1))+1):$V3851)/VALUE(LEFT(W$1,FIND("-",W$1,1)-1)))))))</f>
        <v>33.333333333333329</v>
      </c>
      <c r="Y3851">
        <f>IF(ROW($E3851)&lt;=VALUE(LEFT(Y$1,FIND("-",Y$1,1)-1)),0,MAX(INDEX(C:C,ROW(C3851)-VALUE(LEFT(Y$1,FIND("-",Y$1,1)-1))+1):C3851))</f>
        <v>7.0000000000000007E-2</v>
      </c>
      <c r="Z3851">
        <f>IF(ROW($E3851)&lt;=VALUE(LEFT(Z$1,FIND("-",Z$1,1)-1)),0,MIN(INDEX(D:D,ROW(D3851)-VALUE(LEFT(Z$1,FIND("-",Z$1,1)-1))+1):D3851))</f>
        <v>6.5000000000000002E-2</v>
      </c>
      <c r="AA3851">
        <f t="shared" si="540"/>
        <v>0</v>
      </c>
      <c r="AB3851">
        <f>IF(ROW($AA3851)&lt;=VALUE(LEFT(AA$1,FIND("-",AA$1,1)-1))+VALUE(LEFT(AB$1,FIND("-",AB$1,1)-1)-1),0,AVERAGE(INDEX($AA:$AA,ROW($AA3851)-VALUE(LEFT(AB$1,FIND("-",AB$1,1)-1))+1):$AA3851))</f>
        <v>0</v>
      </c>
      <c r="AC3851">
        <f>IF(ROW($AA3851)&lt;=VALUE(LEFT(AA$1,FIND("-",AA$1,1)-1))+VALUE(LEFT(AB$1,FIND("-",AB$1,1)-1)-1)+VALUE(LEFT(AC$1,FIND("-",AC$1,1)-1)-1),0,AVERAGE(INDEX($AB:$AB,ROW($AB3851)-VALUE(LEFT(AC$1,FIND("-",AC$1,1)-1))+1):$AB3851))</f>
        <v>11.111111111111112</v>
      </c>
      <c r="AE3851">
        <f t="shared" si="546"/>
        <v>351649844</v>
      </c>
      <c r="AG3851" t="str">
        <f t="shared" si="548"/>
        <v/>
      </c>
    </row>
    <row r="3852" spans="1:33" x14ac:dyDescent="0.25">
      <c r="A3852" s="6">
        <v>42731</v>
      </c>
      <c r="B3852">
        <v>7.0000000000000007E-2</v>
      </c>
      <c r="C3852">
        <v>7.0000000000000007E-2</v>
      </c>
      <c r="D3852">
        <v>7.0000000000000007E-2</v>
      </c>
      <c r="E3852">
        <v>7.0000000000000007E-2</v>
      </c>
      <c r="F3852">
        <v>7.0000000000000007E-2</v>
      </c>
      <c r="G3852">
        <v>49500</v>
      </c>
      <c r="I3852" t="str">
        <f t="shared" si="541"/>
        <v>Bullish</v>
      </c>
      <c r="J3852" t="str">
        <f t="shared" si="542"/>
        <v/>
      </c>
      <c r="K3852" t="str">
        <f t="shared" si="543"/>
        <v>Oversold Below %D</v>
      </c>
      <c r="M3852" s="11" t="str">
        <f t="shared" si="547"/>
        <v/>
      </c>
      <c r="O3852">
        <f>IF(ROW($E3852)&lt;=VALUE(LEFT(O$1,FIND("-",O$1,1)-1)),0,IF(ROW($E3852)=VALUE(LEFT(O$1,FIND("-",O$1,1)-1))+1,AVERAGE(INDEX($E:$E,ROW($E3852)-VALUE(LEFT(O$1,FIND("-",O$1,1)-1))):$E3852),($E3852*(2/(VALUE(LEFT(O$1,FIND("-",O$1,1)-1))+1)))+(O3851*(1-(2/(VALUE(LEFT(O$1,FIND("-",O$1,1)-1))+1))))))</f>
        <v>9.0004016496437397E-2</v>
      </c>
      <c r="Q3852">
        <f>IF(ROW($E3852)&lt;=VALUE(LEFT(Q$1,FIND("-",Q$1,1)-1)),0,IF(ROW($E3852)=VALUE(LEFT(Q$1,FIND("-",Q$1,1)-1))+1,AVERAGE(INDEX($E:$E,ROW($E3852)-VALUE(LEFT(Q$1,FIND("-",Q$1,1)-1))):$E3852),($E3852*(2/(VALUE(LEFT(Q$1,FIND("-",Q$1,1)-1))+1)))+(Q3851*(1-(2/(VALUE(LEFT(Q$1,FIND("-",Q$1,1)-1))+1))))))</f>
        <v>6.8032677769031658E-2</v>
      </c>
      <c r="R3852">
        <f>IF(ROW($E3852)&lt;=VALUE(LEFT(R$1,FIND("-",R$1,1)-1)),0,IF(ROW($E3852)=VALUE(LEFT(R$1,FIND("-",R$1,1)-1))+1,AVERAGE(INDEX($E:$E,ROW($E3852)-VALUE(LEFT(R$1,FIND("-",R$1,1)-1))):$E3852),($E3852*(2/(VALUE(LEFT(R$1,FIND("-",R$1,1)-1))+1)))+(R3851*(1-(2/(VALUE(LEFT(R$1,FIND("-",R$1,1)-1))+1))))))</f>
        <v>7.0525986588358625E-2</v>
      </c>
      <c r="S3852">
        <f t="shared" si="544"/>
        <v>-2.493308819326967E-3</v>
      </c>
      <c r="T3852">
        <f>IF(ROW($E3852)&lt;=MAX(VALUE(LEFT(Q$1,FIND("-",Q$1,1)-1)),VALUE(LEFT(R$1,FIND("-",R$1,1)-1)))+VALUE(LEFT(T$1,FIND("-",T$1,1)-1))-1,0,IF(ROW($E3852)=MAX(VALUE(LEFT(Q$1,FIND("-",Q$1,1)-1)),VALUE(LEFT(R$1,FIND("-",R$1,1)-1)))+VALUE(LEFT(T$1,FIND("-",T$1,1)-1)),AVERAGE(INDEX($S:$S,ROW(S3852)-VALUE(LEFT(T$1,FIND("-",T$1,1)-1))+1):S3852),($S3852*(2/(VALUE(LEFT(T$1,FIND("-",T$1,1)-1))+1)))+(T3851*(1-(2/(VALUE(LEFT(T$1,FIND("-",T$1,1)-1))+1))))))</f>
        <v>-2.5847673272901186E-3</v>
      </c>
      <c r="V3852">
        <f t="shared" si="545"/>
        <v>5.0000000000000044E-3</v>
      </c>
      <c r="W3852">
        <f>IF(ROW($E3852)&lt;=VALUE(LEFT(W$1,FIND("-",W$1,1)-1))+1,0,IF(ROW($E3851)=VALUE(LEFT(W$1,FIND("-",W$1,1)-1))+1,100-100/(1+ABS((SUMIF(INDEX($V:$V,ROW($V3852)-VALUE(LEFT(W$1,FIND("-",W$1,1)-1))+1):$V3852,"&gt;0",INDEX($V:$V,ROW($V3852)-VALUE(LEFT(W$1,FIND("-",W$1,1)-1))+1):$V3852)/COUNTIF(INDEX($V:$V,ROW($V3852)-VALUE(LEFT(W$1,FIND("-",W$1,1)-1))+1):$V3852,"&gt;0"))/(SUMIF(INDEX($V:$V,ROW($V3852)-VALUE(LEFT(W$1,FIND("-",W$1,1)-1))+1):$V3852,"&lt;0",INDEX($V:$V,ROW($V3852)-VALUE(LEFT(W$1,FIND("-",W$1,1)-1))+1):$V3852)/COUNTIF(INDEX($V:$V,ROW($V3852)-VALUE(LEFT(W$1,FIND("-",W$1,1)-1))+1):$V3852,"&lt;0")))),100-100/(1+ABS((SUMIF(INDEX($V:$V,ROW($V3852)-VALUE(LEFT(W$1,FIND("-",W$1,1)-1))+1):$V3852,"&gt;0",INDEX($V:$V,ROW($V3852)-VALUE(LEFT(W$1,FIND("-",W$1,1)-1))+1):$V3852)/VALUE(LEFT(W$1,FIND("-",W$1,1)-1)))/(SUMIF(INDEX($V:$V,ROW($V3852)-VALUE(LEFT(W$1,FIND("-",W$1,1)-1))+1):$V3852,"&lt;0",INDEX($V:$V,ROW($V3852)-VALUE(LEFT(W$1,FIND("-",W$1,1)-1))+1):$V3852)/VALUE(LEFT(W$1,FIND("-",W$1,1)-1)))))))</f>
        <v>50</v>
      </c>
      <c r="Y3852">
        <f>IF(ROW($E3852)&lt;=VALUE(LEFT(Y$1,FIND("-",Y$1,1)-1)),0,MAX(INDEX(C:C,ROW(C3852)-VALUE(LEFT(Y$1,FIND("-",Y$1,1)-1))+1):C3852))</f>
        <v>7.0000000000000007E-2</v>
      </c>
      <c r="Z3852">
        <f>IF(ROW($E3852)&lt;=VALUE(LEFT(Z$1,FIND("-",Z$1,1)-1)),0,MIN(INDEX(D:D,ROW(D3852)-VALUE(LEFT(Z$1,FIND("-",Z$1,1)-1))+1):D3852))</f>
        <v>6.5000000000000002E-2</v>
      </c>
      <c r="AA3852">
        <f t="shared" si="540"/>
        <v>100</v>
      </c>
      <c r="AB3852">
        <f>IF(ROW($AA3852)&lt;=VALUE(LEFT(AA$1,FIND("-",AA$1,1)-1))+VALUE(LEFT(AB$1,FIND("-",AB$1,1)-1)-1),0,AVERAGE(INDEX($AA:$AA,ROW($AA3852)-VALUE(LEFT(AB$1,FIND("-",AB$1,1)-1))+1):$AA3852))</f>
        <v>33.333333333333336</v>
      </c>
      <c r="AC3852">
        <f>IF(ROW($AA3852)&lt;=VALUE(LEFT(AA$1,FIND("-",AA$1,1)-1))+VALUE(LEFT(AB$1,FIND("-",AB$1,1)-1)-1)+VALUE(LEFT(AC$1,FIND("-",AC$1,1)-1)-1),0,AVERAGE(INDEX($AB:$AB,ROW($AB3852)-VALUE(LEFT(AC$1,FIND("-",AC$1,1)-1))+1):$AB3852))</f>
        <v>11.111111111111112</v>
      </c>
      <c r="AE3852">
        <f t="shared" si="546"/>
        <v>351699344</v>
      </c>
      <c r="AG3852" t="str">
        <f t="shared" si="548"/>
        <v/>
      </c>
    </row>
    <row r="3853" spans="1:33" x14ac:dyDescent="0.25">
      <c r="A3853" s="6">
        <v>42732</v>
      </c>
      <c r="B3853">
        <v>6.5000000000000002E-2</v>
      </c>
      <c r="C3853">
        <v>6.5000000000000002E-2</v>
      </c>
      <c r="D3853">
        <v>6.5000000000000002E-2</v>
      </c>
      <c r="E3853">
        <v>6.5000000000000002E-2</v>
      </c>
      <c r="F3853">
        <v>6.5000000000000002E-2</v>
      </c>
      <c r="G3853">
        <v>45600</v>
      </c>
      <c r="I3853" t="str">
        <f t="shared" si="541"/>
        <v/>
      </c>
      <c r="J3853" t="str">
        <f t="shared" si="542"/>
        <v/>
      </c>
      <c r="K3853" t="str">
        <f t="shared" si="543"/>
        <v>Buy</v>
      </c>
      <c r="M3853" s="11" t="str">
        <f t="shared" si="547"/>
        <v>Buy</v>
      </c>
      <c r="O3853">
        <f>IF(ROW($E3853)&lt;=VALUE(LEFT(O$1,FIND("-",O$1,1)-1)),0,IF(ROW($E3853)=VALUE(LEFT(O$1,FIND("-",O$1,1)-1))+1,AVERAGE(INDEX($E:$E,ROW($E3853)-VALUE(LEFT(O$1,FIND("-",O$1,1)-1))):$E3853),($E3853*(2/(VALUE(LEFT(O$1,FIND("-",O$1,1)-1))+1)))+(O3852*(1-(2/(VALUE(LEFT(O$1,FIND("-",O$1,1)-1))+1))))))</f>
        <v>8.9755220312393247E-2</v>
      </c>
      <c r="Q3853">
        <f>IF(ROW($E3853)&lt;=VALUE(LEFT(Q$1,FIND("-",Q$1,1)-1)),0,IF(ROW($E3853)=VALUE(LEFT(Q$1,FIND("-",Q$1,1)-1))+1,AVERAGE(INDEX($E:$E,ROW($E3853)-VALUE(LEFT(Q$1,FIND("-",Q$1,1)-1))):$E3853),($E3853*(2/(VALUE(LEFT(Q$1,FIND("-",Q$1,1)-1))+1)))+(Q3852*(1-(2/(VALUE(LEFT(Q$1,FIND("-",Q$1,1)-1))+1))))))</f>
        <v>6.7566111958411404E-2</v>
      </c>
      <c r="R3853">
        <f>IF(ROW($E3853)&lt;=VALUE(LEFT(R$1,FIND("-",R$1,1)-1)),0,IF(ROW($E3853)=VALUE(LEFT(R$1,FIND("-",R$1,1)-1))+1,AVERAGE(INDEX($E:$E,ROW($E3853)-VALUE(LEFT(R$1,FIND("-",R$1,1)-1))):$E3853),($E3853*(2/(VALUE(LEFT(R$1,FIND("-",R$1,1)-1))+1)))+(R3852*(1-(2/(VALUE(LEFT(R$1,FIND("-",R$1,1)-1))+1))))))</f>
        <v>7.0116654248480209E-2</v>
      </c>
      <c r="S3853">
        <f t="shared" si="544"/>
        <v>-2.5505422900688052E-3</v>
      </c>
      <c r="T3853">
        <f>IF(ROW($E3853)&lt;=MAX(VALUE(LEFT(Q$1,FIND("-",Q$1,1)-1)),VALUE(LEFT(R$1,FIND("-",R$1,1)-1)))+VALUE(LEFT(T$1,FIND("-",T$1,1)-1))-1,0,IF(ROW($E3853)=MAX(VALUE(LEFT(Q$1,FIND("-",Q$1,1)-1)),VALUE(LEFT(R$1,FIND("-",R$1,1)-1)))+VALUE(LEFT(T$1,FIND("-",T$1,1)-1)),AVERAGE(INDEX($S:$S,ROW(S3853)-VALUE(LEFT(T$1,FIND("-",T$1,1)-1))+1):S3853),($S3853*(2/(VALUE(LEFT(T$1,FIND("-",T$1,1)-1))+1)))+(T3852*(1-(2/(VALUE(LEFT(T$1,FIND("-",T$1,1)-1))+1))))))</f>
        <v>-2.5779223198458558E-3</v>
      </c>
      <c r="V3853">
        <f t="shared" si="545"/>
        <v>-5.0000000000000044E-3</v>
      </c>
      <c r="W3853">
        <f>IF(ROW($E3853)&lt;=VALUE(LEFT(W$1,FIND("-",W$1,1)-1))+1,0,IF(ROW($E3852)=VALUE(LEFT(W$1,FIND("-",W$1,1)-1))+1,100-100/(1+ABS((SUMIF(INDEX($V:$V,ROW($V3853)-VALUE(LEFT(W$1,FIND("-",W$1,1)-1))+1):$V3853,"&gt;0",INDEX($V:$V,ROW($V3853)-VALUE(LEFT(W$1,FIND("-",W$1,1)-1))+1):$V3853)/COUNTIF(INDEX($V:$V,ROW($V3853)-VALUE(LEFT(W$1,FIND("-",W$1,1)-1))+1):$V3853,"&gt;0"))/(SUMIF(INDEX($V:$V,ROW($V3853)-VALUE(LEFT(W$1,FIND("-",W$1,1)-1))+1):$V3853,"&lt;0",INDEX($V:$V,ROW($V3853)-VALUE(LEFT(W$1,FIND("-",W$1,1)-1))+1):$V3853)/COUNTIF(INDEX($V:$V,ROW($V3853)-VALUE(LEFT(W$1,FIND("-",W$1,1)-1))+1):$V3853,"&lt;0")))),100-100/(1+ABS((SUMIF(INDEX($V:$V,ROW($V3853)-VALUE(LEFT(W$1,FIND("-",W$1,1)-1))+1):$V3853,"&gt;0",INDEX($V:$V,ROW($V3853)-VALUE(LEFT(W$1,FIND("-",W$1,1)-1))+1):$V3853)/VALUE(LEFT(W$1,FIND("-",W$1,1)-1)))/(SUMIF(INDEX($V:$V,ROW($V3853)-VALUE(LEFT(W$1,FIND("-",W$1,1)-1))+1):$V3853,"&lt;0",INDEX($V:$V,ROW($V3853)-VALUE(LEFT(W$1,FIND("-",W$1,1)-1))+1):$V3853)/VALUE(LEFT(W$1,FIND("-",W$1,1)-1)))))))</f>
        <v>40</v>
      </c>
      <c r="Y3853">
        <f>IF(ROW($E3853)&lt;=VALUE(LEFT(Y$1,FIND("-",Y$1,1)-1)),0,MAX(INDEX(C:C,ROW(C3853)-VALUE(LEFT(Y$1,FIND("-",Y$1,1)-1))+1):C3853))</f>
        <v>7.0000000000000007E-2</v>
      </c>
      <c r="Z3853">
        <f>IF(ROW($E3853)&lt;=VALUE(LEFT(Z$1,FIND("-",Z$1,1)-1)),0,MIN(INDEX(D:D,ROW(D3853)-VALUE(LEFT(Z$1,FIND("-",Z$1,1)-1))+1):D3853))</f>
        <v>6.5000000000000002E-2</v>
      </c>
      <c r="AA3853">
        <f t="shared" si="540"/>
        <v>0</v>
      </c>
      <c r="AB3853">
        <f>IF(ROW($AA3853)&lt;=VALUE(LEFT(AA$1,FIND("-",AA$1,1)-1))+VALUE(LEFT(AB$1,FIND("-",AB$1,1)-1)-1),0,AVERAGE(INDEX($AA:$AA,ROW($AA3853)-VALUE(LEFT(AB$1,FIND("-",AB$1,1)-1))+1):$AA3853))</f>
        <v>33.333333333333336</v>
      </c>
      <c r="AC3853">
        <f>IF(ROW($AA3853)&lt;=VALUE(LEFT(AA$1,FIND("-",AA$1,1)-1))+VALUE(LEFT(AB$1,FIND("-",AB$1,1)-1)-1)+VALUE(LEFT(AC$1,FIND("-",AC$1,1)-1)-1),0,AVERAGE(INDEX($AB:$AB,ROW($AB3853)-VALUE(LEFT(AC$1,FIND("-",AC$1,1)-1))+1):$AB3853))</f>
        <v>22.222222222222225</v>
      </c>
      <c r="AE3853">
        <f t="shared" si="546"/>
        <v>351653744</v>
      </c>
      <c r="AG3853" t="str">
        <f t="shared" si="548"/>
        <v>Buy</v>
      </c>
    </row>
    <row r="3854" spans="1:33" x14ac:dyDescent="0.25">
      <c r="A3854" s="6">
        <v>42733</v>
      </c>
      <c r="B3854">
        <v>7.4999999999999997E-2</v>
      </c>
      <c r="C3854">
        <v>7.4999999999999997E-2</v>
      </c>
      <c r="D3854">
        <v>7.4999999999999997E-2</v>
      </c>
      <c r="E3854">
        <v>7.4999999999999997E-2</v>
      </c>
      <c r="F3854">
        <v>7.4999999999999997E-2</v>
      </c>
      <c r="G3854">
        <v>15000</v>
      </c>
      <c r="I3854" t="str">
        <f t="shared" si="541"/>
        <v/>
      </c>
      <c r="J3854" t="str">
        <f t="shared" si="542"/>
        <v/>
      </c>
      <c r="K3854" t="str">
        <f t="shared" si="543"/>
        <v/>
      </c>
      <c r="M3854" s="11" t="str">
        <f t="shared" si="547"/>
        <v/>
      </c>
      <c r="O3854">
        <f>IF(ROW($E3854)&lt;=VALUE(LEFT(O$1,FIND("-",O$1,1)-1)),0,IF(ROW($E3854)=VALUE(LEFT(O$1,FIND("-",O$1,1)-1))+1,AVERAGE(INDEX($E:$E,ROW($E3854)-VALUE(LEFT(O$1,FIND("-",O$1,1)-1))):$E3854),($E3854*(2/(VALUE(LEFT(O$1,FIND("-",O$1,1)-1))+1)))+(O3853*(1-(2/(VALUE(LEFT(O$1,FIND("-",O$1,1)-1))+1))))))</f>
        <v>8.9608402199832113E-2</v>
      </c>
      <c r="Q3854">
        <f>IF(ROW($E3854)&lt;=VALUE(LEFT(Q$1,FIND("-",Q$1,1)-1)),0,IF(ROW($E3854)=VALUE(LEFT(Q$1,FIND("-",Q$1,1)-1))+1,AVERAGE(INDEX($E:$E,ROW($E3854)-VALUE(LEFT(Q$1,FIND("-",Q$1,1)-1))):$E3854),($E3854*(2/(VALUE(LEFT(Q$1,FIND("-",Q$1,1)-1))+1)))+(Q3853*(1-(2/(VALUE(LEFT(Q$1,FIND("-",Q$1,1)-1))+1))))))</f>
        <v>6.8709787041732723E-2</v>
      </c>
      <c r="R3854">
        <f>IF(ROW($E3854)&lt;=VALUE(LEFT(R$1,FIND("-",R$1,1)-1)),0,IF(ROW($E3854)=VALUE(LEFT(R$1,FIND("-",R$1,1)-1))+1,AVERAGE(INDEX($E:$E,ROW($E3854)-VALUE(LEFT(R$1,FIND("-",R$1,1)-1))):$E3854),($E3854*(2/(VALUE(LEFT(R$1,FIND("-",R$1,1)-1))+1)))+(R3853*(1-(2/(VALUE(LEFT(R$1,FIND("-",R$1,1)-1))+1))))))</f>
        <v>7.047838356340759E-2</v>
      </c>
      <c r="S3854">
        <f t="shared" si="544"/>
        <v>-1.7685965216748673E-3</v>
      </c>
      <c r="T3854">
        <f>IF(ROW($E3854)&lt;=MAX(VALUE(LEFT(Q$1,FIND("-",Q$1,1)-1)),VALUE(LEFT(R$1,FIND("-",R$1,1)-1)))+VALUE(LEFT(T$1,FIND("-",T$1,1)-1))-1,0,IF(ROW($E3854)=MAX(VALUE(LEFT(Q$1,FIND("-",Q$1,1)-1)),VALUE(LEFT(R$1,FIND("-",R$1,1)-1)))+VALUE(LEFT(T$1,FIND("-",T$1,1)-1)),AVERAGE(INDEX($S:$S,ROW(S3854)-VALUE(LEFT(T$1,FIND("-",T$1,1)-1))+1):S3854),($S3854*(2/(VALUE(LEFT(T$1,FIND("-",T$1,1)-1))+1)))+(T3853*(1-(2/(VALUE(LEFT(T$1,FIND("-",T$1,1)-1))+1))))))</f>
        <v>-2.4160571602116583E-3</v>
      </c>
      <c r="V3854">
        <f t="shared" si="545"/>
        <v>9.999999999999995E-3</v>
      </c>
      <c r="W3854">
        <f>IF(ROW($E3854)&lt;=VALUE(LEFT(W$1,FIND("-",W$1,1)-1))+1,0,IF(ROW($E3853)=VALUE(LEFT(W$1,FIND("-",W$1,1)-1))+1,100-100/(1+ABS((SUMIF(INDEX($V:$V,ROW($V3854)-VALUE(LEFT(W$1,FIND("-",W$1,1)-1))+1):$V3854,"&gt;0",INDEX($V:$V,ROW($V3854)-VALUE(LEFT(W$1,FIND("-",W$1,1)-1))+1):$V3854)/COUNTIF(INDEX($V:$V,ROW($V3854)-VALUE(LEFT(W$1,FIND("-",W$1,1)-1))+1):$V3854,"&gt;0"))/(SUMIF(INDEX($V:$V,ROW($V3854)-VALUE(LEFT(W$1,FIND("-",W$1,1)-1))+1):$V3854,"&lt;0",INDEX($V:$V,ROW($V3854)-VALUE(LEFT(W$1,FIND("-",W$1,1)-1))+1):$V3854)/COUNTIF(INDEX($V:$V,ROW($V3854)-VALUE(LEFT(W$1,FIND("-",W$1,1)-1))+1):$V3854,"&lt;0")))),100-100/(1+ABS((SUMIF(INDEX($V:$V,ROW($V3854)-VALUE(LEFT(W$1,FIND("-",W$1,1)-1))+1):$V3854,"&gt;0",INDEX($V:$V,ROW($V3854)-VALUE(LEFT(W$1,FIND("-",W$1,1)-1))+1):$V3854)/VALUE(LEFT(W$1,FIND("-",W$1,1)-1)))/(SUMIF(INDEX($V:$V,ROW($V3854)-VALUE(LEFT(W$1,FIND("-",W$1,1)-1))+1):$V3854,"&lt;0",INDEX($V:$V,ROW($V3854)-VALUE(LEFT(W$1,FIND("-",W$1,1)-1))+1):$V3854)/VALUE(LEFT(W$1,FIND("-",W$1,1)-1)))))))</f>
        <v>57.142857142857125</v>
      </c>
      <c r="Y3854">
        <f>IF(ROW($E3854)&lt;=VALUE(LEFT(Y$1,FIND("-",Y$1,1)-1)),0,MAX(INDEX(C:C,ROW(C3854)-VALUE(LEFT(Y$1,FIND("-",Y$1,1)-1))+1):C3854))</f>
        <v>7.4999999999999997E-2</v>
      </c>
      <c r="Z3854">
        <f>IF(ROW($E3854)&lt;=VALUE(LEFT(Z$1,FIND("-",Z$1,1)-1)),0,MIN(INDEX(D:D,ROW(D3854)-VALUE(LEFT(Z$1,FIND("-",Z$1,1)-1))+1):D3854))</f>
        <v>6.5000000000000002E-2</v>
      </c>
      <c r="AA3854">
        <f t="shared" si="540"/>
        <v>100</v>
      </c>
      <c r="AB3854">
        <f>IF(ROW($AA3854)&lt;=VALUE(LEFT(AA$1,FIND("-",AA$1,1)-1))+VALUE(LEFT(AB$1,FIND("-",AB$1,1)-1)-1),0,AVERAGE(INDEX($AA:$AA,ROW($AA3854)-VALUE(LEFT(AB$1,FIND("-",AB$1,1)-1))+1):$AA3854))</f>
        <v>66.666666666666671</v>
      </c>
      <c r="AC3854">
        <f>IF(ROW($AA3854)&lt;=VALUE(LEFT(AA$1,FIND("-",AA$1,1)-1))+VALUE(LEFT(AB$1,FIND("-",AB$1,1)-1)-1)+VALUE(LEFT(AC$1,FIND("-",AC$1,1)-1)-1),0,AVERAGE(INDEX($AB:$AB,ROW($AB3854)-VALUE(LEFT(AC$1,FIND("-",AC$1,1)-1))+1):$AB3854))</f>
        <v>44.44444444444445</v>
      </c>
      <c r="AE3854">
        <f t="shared" si="546"/>
        <v>351668744</v>
      </c>
      <c r="AG3854" t="str">
        <f t="shared" si="548"/>
        <v/>
      </c>
    </row>
    <row r="3855" spans="1:33" x14ac:dyDescent="0.25">
      <c r="A3855" s="6">
        <v>42734</v>
      </c>
      <c r="B3855">
        <v>6.5000000000000002E-2</v>
      </c>
      <c r="C3855">
        <v>6.5000000000000002E-2</v>
      </c>
      <c r="D3855">
        <v>6.5000000000000002E-2</v>
      </c>
      <c r="E3855">
        <v>6.5000000000000002E-2</v>
      </c>
      <c r="F3855">
        <v>6.5000000000000002E-2</v>
      </c>
      <c r="G3855">
        <v>1000</v>
      </c>
      <c r="I3855" t="str">
        <f t="shared" si="541"/>
        <v/>
      </c>
      <c r="J3855" t="str">
        <f t="shared" si="542"/>
        <v/>
      </c>
      <c r="K3855" t="str">
        <f t="shared" si="543"/>
        <v/>
      </c>
      <c r="M3855" s="11" t="str">
        <f t="shared" si="547"/>
        <v/>
      </c>
      <c r="O3855">
        <f>IF(ROW($E3855)&lt;=VALUE(LEFT(O$1,FIND("-",O$1,1)-1)),0,IF(ROW($E3855)=VALUE(LEFT(O$1,FIND("-",O$1,1)-1))+1,AVERAGE(INDEX($E:$E,ROW($E3855)-VALUE(LEFT(O$1,FIND("-",O$1,1)-1))):$E3855),($E3855*(2/(VALUE(LEFT(O$1,FIND("-",O$1,1)-1))+1)))+(O3854*(1-(2/(VALUE(LEFT(O$1,FIND("-",O$1,1)-1))+1))))))</f>
        <v>8.9363542476450702E-2</v>
      </c>
      <c r="Q3855">
        <f>IF(ROW($E3855)&lt;=VALUE(LEFT(Q$1,FIND("-",Q$1,1)-1)),0,IF(ROW($E3855)=VALUE(LEFT(Q$1,FIND("-",Q$1,1)-1))+1,AVERAGE(INDEX($E:$E,ROW($E3855)-VALUE(LEFT(Q$1,FIND("-",Q$1,1)-1))):$E3855),($E3855*(2/(VALUE(LEFT(Q$1,FIND("-",Q$1,1)-1))+1)))+(Q3854*(1-(2/(VALUE(LEFT(Q$1,FIND("-",Q$1,1)-1))+1))))))</f>
        <v>6.8139050573773841E-2</v>
      </c>
      <c r="R3855">
        <f>IF(ROW($E3855)&lt;=VALUE(LEFT(R$1,FIND("-",R$1,1)-1)),0,IF(ROW($E3855)=VALUE(LEFT(R$1,FIND("-",R$1,1)-1))+1,AVERAGE(INDEX($E:$E,ROW($E3855)-VALUE(LEFT(R$1,FIND("-",R$1,1)-1))):$E3855),($E3855*(2/(VALUE(LEFT(R$1,FIND("-",R$1,1)-1))+1)))+(R3854*(1-(2/(VALUE(LEFT(R$1,FIND("-",R$1,1)-1))+1))))))</f>
        <v>7.0072577373525541E-2</v>
      </c>
      <c r="S3855">
        <f t="shared" si="544"/>
        <v>-1.9335267997517003E-3</v>
      </c>
      <c r="T3855">
        <f>IF(ROW($E3855)&lt;=MAX(VALUE(LEFT(Q$1,FIND("-",Q$1,1)-1)),VALUE(LEFT(R$1,FIND("-",R$1,1)-1)))+VALUE(LEFT(T$1,FIND("-",T$1,1)-1))-1,0,IF(ROW($E3855)=MAX(VALUE(LEFT(Q$1,FIND("-",Q$1,1)-1)),VALUE(LEFT(R$1,FIND("-",R$1,1)-1)))+VALUE(LEFT(T$1,FIND("-",T$1,1)-1)),AVERAGE(INDEX($S:$S,ROW(S3855)-VALUE(LEFT(T$1,FIND("-",T$1,1)-1))+1):S3855),($S3855*(2/(VALUE(LEFT(T$1,FIND("-",T$1,1)-1))+1)))+(T3854*(1-(2/(VALUE(LEFT(T$1,FIND("-",T$1,1)-1))+1))))))</f>
        <v>-2.3195510881196669E-3</v>
      </c>
      <c r="V3855">
        <f t="shared" si="545"/>
        <v>-9.999999999999995E-3</v>
      </c>
      <c r="W3855">
        <f>IF(ROW($E3855)&lt;=VALUE(LEFT(W$1,FIND("-",W$1,1)-1))+1,0,IF(ROW($E3854)=VALUE(LEFT(W$1,FIND("-",W$1,1)-1))+1,100-100/(1+ABS((SUMIF(INDEX($V:$V,ROW($V3855)-VALUE(LEFT(W$1,FIND("-",W$1,1)-1))+1):$V3855,"&gt;0",INDEX($V:$V,ROW($V3855)-VALUE(LEFT(W$1,FIND("-",W$1,1)-1))+1):$V3855)/COUNTIF(INDEX($V:$V,ROW($V3855)-VALUE(LEFT(W$1,FIND("-",W$1,1)-1))+1):$V3855,"&gt;0"))/(SUMIF(INDEX($V:$V,ROW($V3855)-VALUE(LEFT(W$1,FIND("-",W$1,1)-1))+1):$V3855,"&lt;0",INDEX($V:$V,ROW($V3855)-VALUE(LEFT(W$1,FIND("-",W$1,1)-1))+1):$V3855)/COUNTIF(INDEX($V:$V,ROW($V3855)-VALUE(LEFT(W$1,FIND("-",W$1,1)-1))+1):$V3855,"&lt;0")))),100-100/(1+ABS((SUMIF(INDEX($V:$V,ROW($V3855)-VALUE(LEFT(W$1,FIND("-",W$1,1)-1))+1):$V3855,"&gt;0",INDEX($V:$V,ROW($V3855)-VALUE(LEFT(W$1,FIND("-",W$1,1)-1))+1):$V3855)/VALUE(LEFT(W$1,FIND("-",W$1,1)-1)))/(SUMIF(INDEX($V:$V,ROW($V3855)-VALUE(LEFT(W$1,FIND("-",W$1,1)-1))+1):$V3855,"&lt;0",INDEX($V:$V,ROW($V3855)-VALUE(LEFT(W$1,FIND("-",W$1,1)-1))+1):$V3855)/VALUE(LEFT(W$1,FIND("-",W$1,1)-1)))))))</f>
        <v>44.444444444444436</v>
      </c>
      <c r="Y3855">
        <f>IF(ROW($E3855)&lt;=VALUE(LEFT(Y$1,FIND("-",Y$1,1)-1)),0,MAX(INDEX(C:C,ROW(C3855)-VALUE(LEFT(Y$1,FIND("-",Y$1,1)-1))+1):C3855))</f>
        <v>7.4999999999999997E-2</v>
      </c>
      <c r="Z3855">
        <f>IF(ROW($E3855)&lt;=VALUE(LEFT(Z$1,FIND("-",Z$1,1)-1)),0,MIN(INDEX(D:D,ROW(D3855)-VALUE(LEFT(Z$1,FIND("-",Z$1,1)-1))+1):D3855))</f>
        <v>6.5000000000000002E-2</v>
      </c>
      <c r="AA3855">
        <f t="shared" ref="AA3855:AA3918" si="549">IF(ROW($E3855)&lt;=VALUE(LEFT(AA$1,FIND("-",AA$1,1)-1)),0,(($E3855-$Z3855)/($Y3855-$Z3855))*100)</f>
        <v>0</v>
      </c>
      <c r="AB3855">
        <f>IF(ROW($AA3855)&lt;=VALUE(LEFT(AA$1,FIND("-",AA$1,1)-1))+VALUE(LEFT(AB$1,FIND("-",AB$1,1)-1)-1),0,AVERAGE(INDEX($AA:$AA,ROW($AA3855)-VALUE(LEFT(AB$1,FIND("-",AB$1,1)-1))+1):$AA3855))</f>
        <v>33.333333333333336</v>
      </c>
      <c r="AC3855">
        <f>IF(ROW($AA3855)&lt;=VALUE(LEFT(AA$1,FIND("-",AA$1,1)-1))+VALUE(LEFT(AB$1,FIND("-",AB$1,1)-1)-1)+VALUE(LEFT(AC$1,FIND("-",AC$1,1)-1)-1),0,AVERAGE(INDEX($AB:$AB,ROW($AB3855)-VALUE(LEFT(AC$1,FIND("-",AC$1,1)-1))+1):$AB3855))</f>
        <v>44.44444444444445</v>
      </c>
      <c r="AE3855">
        <f t="shared" si="546"/>
        <v>351667744</v>
      </c>
      <c r="AG3855" t="str">
        <f t="shared" si="548"/>
        <v/>
      </c>
    </row>
    <row r="3856" spans="1:33" x14ac:dyDescent="0.25">
      <c r="A3856" s="6">
        <v>42737</v>
      </c>
      <c r="B3856">
        <v>6.5000000000000002E-2</v>
      </c>
      <c r="C3856">
        <v>6.5000000000000002E-2</v>
      </c>
      <c r="D3856">
        <v>6.5000000000000002E-2</v>
      </c>
      <c r="E3856">
        <v>6.5000000000000002E-2</v>
      </c>
      <c r="F3856">
        <v>6.5000000000000002E-2</v>
      </c>
      <c r="G3856">
        <v>0</v>
      </c>
      <c r="I3856" t="str">
        <f t="shared" si="541"/>
        <v/>
      </c>
      <c r="J3856" t="str">
        <f t="shared" si="542"/>
        <v/>
      </c>
      <c r="K3856" t="str">
        <f t="shared" si="543"/>
        <v/>
      </c>
      <c r="M3856" s="11" t="str">
        <f t="shared" si="547"/>
        <v/>
      </c>
      <c r="O3856">
        <f>IF(ROW($E3856)&lt;=VALUE(LEFT(O$1,FIND("-",O$1,1)-1)),0,IF(ROW($E3856)=VALUE(LEFT(O$1,FIND("-",O$1,1)-1))+1,AVERAGE(INDEX($E:$E,ROW($E3856)-VALUE(LEFT(O$1,FIND("-",O$1,1)-1))):$E3856),($E3856*(2/(VALUE(LEFT(O$1,FIND("-",O$1,1)-1))+1)))+(O3855*(1-(2/(VALUE(LEFT(O$1,FIND("-",O$1,1)-1))+1))))))</f>
        <v>8.912111916822732E-2</v>
      </c>
      <c r="Q3856">
        <f>IF(ROW($E3856)&lt;=VALUE(LEFT(Q$1,FIND("-",Q$1,1)-1)),0,IF(ROW($E3856)=VALUE(LEFT(Q$1,FIND("-",Q$1,1)-1))+1,AVERAGE(INDEX($E:$E,ROW($E3856)-VALUE(LEFT(Q$1,FIND("-",Q$1,1)-1))):$E3856),($E3856*(2/(VALUE(LEFT(Q$1,FIND("-",Q$1,1)-1))+1)))+(Q3855*(1-(2/(VALUE(LEFT(Q$1,FIND("-",Q$1,1)-1))+1))))))</f>
        <v>6.7656119716270169E-2</v>
      </c>
      <c r="R3856">
        <f>IF(ROW($E3856)&lt;=VALUE(LEFT(R$1,FIND("-",R$1,1)-1)),0,IF(ROW($E3856)=VALUE(LEFT(R$1,FIND("-",R$1,1)-1))+1,AVERAGE(INDEX($E:$E,ROW($E3856)-VALUE(LEFT(R$1,FIND("-",R$1,1)-1))):$E3856),($E3856*(2/(VALUE(LEFT(R$1,FIND("-",R$1,1)-1))+1)))+(R3855*(1-(2/(VALUE(LEFT(R$1,FIND("-",R$1,1)-1))+1))))))</f>
        <v>6.9696830901412543E-2</v>
      </c>
      <c r="S3856">
        <f t="shared" si="544"/>
        <v>-2.0407111851423743E-3</v>
      </c>
      <c r="T3856">
        <f>IF(ROW($E3856)&lt;=MAX(VALUE(LEFT(Q$1,FIND("-",Q$1,1)-1)),VALUE(LEFT(R$1,FIND("-",R$1,1)-1)))+VALUE(LEFT(T$1,FIND("-",T$1,1)-1))-1,0,IF(ROW($E3856)=MAX(VALUE(LEFT(Q$1,FIND("-",Q$1,1)-1)),VALUE(LEFT(R$1,FIND("-",R$1,1)-1)))+VALUE(LEFT(T$1,FIND("-",T$1,1)-1)),AVERAGE(INDEX($S:$S,ROW(S3856)-VALUE(LEFT(T$1,FIND("-",T$1,1)-1))+1):S3856),($S3856*(2/(VALUE(LEFT(T$1,FIND("-",T$1,1)-1))+1)))+(T3855*(1-(2/(VALUE(LEFT(T$1,FIND("-",T$1,1)-1))+1))))))</f>
        <v>-2.2637831075242084E-3</v>
      </c>
      <c r="V3856">
        <f t="shared" si="545"/>
        <v>0</v>
      </c>
      <c r="W3856">
        <f>IF(ROW($E3856)&lt;=VALUE(LEFT(W$1,FIND("-",W$1,1)-1))+1,0,IF(ROW($E3855)=VALUE(LEFT(W$1,FIND("-",W$1,1)-1))+1,100-100/(1+ABS((SUMIF(INDEX($V:$V,ROW($V3856)-VALUE(LEFT(W$1,FIND("-",W$1,1)-1))+1):$V3856,"&gt;0",INDEX($V:$V,ROW($V3856)-VALUE(LEFT(W$1,FIND("-",W$1,1)-1))+1):$V3856)/COUNTIF(INDEX($V:$V,ROW($V3856)-VALUE(LEFT(W$1,FIND("-",W$1,1)-1))+1):$V3856,"&gt;0"))/(SUMIF(INDEX($V:$V,ROW($V3856)-VALUE(LEFT(W$1,FIND("-",W$1,1)-1))+1):$V3856,"&lt;0",INDEX($V:$V,ROW($V3856)-VALUE(LEFT(W$1,FIND("-",W$1,1)-1))+1):$V3856)/COUNTIF(INDEX($V:$V,ROW($V3856)-VALUE(LEFT(W$1,FIND("-",W$1,1)-1))+1):$V3856,"&lt;0")))),100-100/(1+ABS((SUMIF(INDEX($V:$V,ROW($V3856)-VALUE(LEFT(W$1,FIND("-",W$1,1)-1))+1):$V3856,"&gt;0",INDEX($V:$V,ROW($V3856)-VALUE(LEFT(W$1,FIND("-",W$1,1)-1))+1):$V3856)/VALUE(LEFT(W$1,FIND("-",W$1,1)-1)))/(SUMIF(INDEX($V:$V,ROW($V3856)-VALUE(LEFT(W$1,FIND("-",W$1,1)-1))+1):$V3856,"&lt;0",INDEX($V:$V,ROW($V3856)-VALUE(LEFT(W$1,FIND("-",W$1,1)-1))+1):$V3856)/VALUE(LEFT(W$1,FIND("-",W$1,1)-1)))))))</f>
        <v>44.444444444444436</v>
      </c>
      <c r="Y3856">
        <f>IF(ROW($E3856)&lt;=VALUE(LEFT(Y$1,FIND("-",Y$1,1)-1)),0,MAX(INDEX(C:C,ROW(C3856)-VALUE(LEFT(Y$1,FIND("-",Y$1,1)-1))+1):C3856))</f>
        <v>7.4999999999999997E-2</v>
      </c>
      <c r="Z3856">
        <f>IF(ROW($E3856)&lt;=VALUE(LEFT(Z$1,FIND("-",Z$1,1)-1)),0,MIN(INDEX(D:D,ROW(D3856)-VALUE(LEFT(Z$1,FIND("-",Z$1,1)-1))+1):D3856))</f>
        <v>6.5000000000000002E-2</v>
      </c>
      <c r="AA3856">
        <f t="shared" si="549"/>
        <v>0</v>
      </c>
      <c r="AB3856">
        <f>IF(ROW($AA3856)&lt;=VALUE(LEFT(AA$1,FIND("-",AA$1,1)-1))+VALUE(LEFT(AB$1,FIND("-",AB$1,1)-1)-1),0,AVERAGE(INDEX($AA:$AA,ROW($AA3856)-VALUE(LEFT(AB$1,FIND("-",AB$1,1)-1))+1):$AA3856))</f>
        <v>33.333333333333336</v>
      </c>
      <c r="AC3856">
        <f>IF(ROW($AA3856)&lt;=VALUE(LEFT(AA$1,FIND("-",AA$1,1)-1))+VALUE(LEFT(AB$1,FIND("-",AB$1,1)-1)-1)+VALUE(LEFT(AC$1,FIND("-",AC$1,1)-1)-1),0,AVERAGE(INDEX($AB:$AB,ROW($AB3856)-VALUE(LEFT(AC$1,FIND("-",AC$1,1)-1))+1):$AB3856))</f>
        <v>44.44444444444445</v>
      </c>
      <c r="AE3856">
        <f t="shared" si="546"/>
        <v>351667744</v>
      </c>
      <c r="AG3856" t="str">
        <f t="shared" si="548"/>
        <v/>
      </c>
    </row>
    <row r="3857" spans="1:33" x14ac:dyDescent="0.25">
      <c r="A3857" s="6">
        <v>42738</v>
      </c>
      <c r="B3857">
        <v>6.5000000000000002E-2</v>
      </c>
      <c r="C3857">
        <v>6.5000000000000002E-2</v>
      </c>
      <c r="D3857">
        <v>6.5000000000000002E-2</v>
      </c>
      <c r="E3857">
        <v>6.5000000000000002E-2</v>
      </c>
      <c r="F3857">
        <v>6.5000000000000002E-2</v>
      </c>
      <c r="G3857">
        <v>0</v>
      </c>
      <c r="I3857" t="str">
        <f t="shared" si="541"/>
        <v/>
      </c>
      <c r="J3857" t="str">
        <f t="shared" si="542"/>
        <v/>
      </c>
      <c r="K3857" t="str">
        <f t="shared" si="543"/>
        <v/>
      </c>
      <c r="M3857" s="11" t="str">
        <f t="shared" si="547"/>
        <v/>
      </c>
      <c r="O3857">
        <f>IF(ROW($E3857)&lt;=VALUE(LEFT(O$1,FIND("-",O$1,1)-1)),0,IF(ROW($E3857)=VALUE(LEFT(O$1,FIND("-",O$1,1)-1))+1,AVERAGE(INDEX($E:$E,ROW($E3857)-VALUE(LEFT(O$1,FIND("-",O$1,1)-1))):$E3857),($E3857*(2/(VALUE(LEFT(O$1,FIND("-",O$1,1)-1))+1)))+(O3856*(1-(2/(VALUE(LEFT(O$1,FIND("-",O$1,1)-1))+1))))))</f>
        <v>8.8881108032225056E-2</v>
      </c>
      <c r="Q3857">
        <f>IF(ROW($E3857)&lt;=VALUE(LEFT(Q$1,FIND("-",Q$1,1)-1)),0,IF(ROW($E3857)=VALUE(LEFT(Q$1,FIND("-",Q$1,1)-1))+1,AVERAGE(INDEX($E:$E,ROW($E3857)-VALUE(LEFT(Q$1,FIND("-",Q$1,1)-1))):$E3857),($E3857*(2/(VALUE(LEFT(Q$1,FIND("-",Q$1,1)-1))+1)))+(Q3856*(1-(2/(VALUE(LEFT(Q$1,FIND("-",Q$1,1)-1))+1))))))</f>
        <v>6.7247485913767058E-2</v>
      </c>
      <c r="R3857">
        <f>IF(ROW($E3857)&lt;=VALUE(LEFT(R$1,FIND("-",R$1,1)-1)),0,IF(ROW($E3857)=VALUE(LEFT(R$1,FIND("-",R$1,1)-1))+1,AVERAGE(INDEX($E:$E,ROW($E3857)-VALUE(LEFT(R$1,FIND("-",R$1,1)-1))):$E3857),($E3857*(2/(VALUE(LEFT(R$1,FIND("-",R$1,1)-1))+1)))+(R3856*(1-(2/(VALUE(LEFT(R$1,FIND("-",R$1,1)-1))+1))))))</f>
        <v>6.9348917501307908E-2</v>
      </c>
      <c r="S3857">
        <f t="shared" si="544"/>
        <v>-2.1014315875408501E-3</v>
      </c>
      <c r="T3857">
        <f>IF(ROW($E3857)&lt;=MAX(VALUE(LEFT(Q$1,FIND("-",Q$1,1)-1)),VALUE(LEFT(R$1,FIND("-",R$1,1)-1)))+VALUE(LEFT(T$1,FIND("-",T$1,1)-1))-1,0,IF(ROW($E3857)=MAX(VALUE(LEFT(Q$1,FIND("-",Q$1,1)-1)),VALUE(LEFT(R$1,FIND("-",R$1,1)-1)))+VALUE(LEFT(T$1,FIND("-",T$1,1)-1)),AVERAGE(INDEX($S:$S,ROW(S3857)-VALUE(LEFT(T$1,FIND("-",T$1,1)-1))+1):S3857),($S3857*(2/(VALUE(LEFT(T$1,FIND("-",T$1,1)-1))+1)))+(T3856*(1-(2/(VALUE(LEFT(T$1,FIND("-",T$1,1)-1))+1))))))</f>
        <v>-2.2313128035275367E-3</v>
      </c>
      <c r="V3857">
        <f t="shared" si="545"/>
        <v>0</v>
      </c>
      <c r="W3857">
        <f>IF(ROW($E3857)&lt;=VALUE(LEFT(W$1,FIND("-",W$1,1)-1))+1,0,IF(ROW($E3856)=VALUE(LEFT(W$1,FIND("-",W$1,1)-1))+1,100-100/(1+ABS((SUMIF(INDEX($V:$V,ROW($V3857)-VALUE(LEFT(W$1,FIND("-",W$1,1)-1))+1):$V3857,"&gt;0",INDEX($V:$V,ROW($V3857)-VALUE(LEFT(W$1,FIND("-",W$1,1)-1))+1):$V3857)/COUNTIF(INDEX($V:$V,ROW($V3857)-VALUE(LEFT(W$1,FIND("-",W$1,1)-1))+1):$V3857,"&gt;0"))/(SUMIF(INDEX($V:$V,ROW($V3857)-VALUE(LEFT(W$1,FIND("-",W$1,1)-1))+1):$V3857,"&lt;0",INDEX($V:$V,ROW($V3857)-VALUE(LEFT(W$1,FIND("-",W$1,1)-1))+1):$V3857)/COUNTIF(INDEX($V:$V,ROW($V3857)-VALUE(LEFT(W$1,FIND("-",W$1,1)-1))+1):$V3857,"&lt;0")))),100-100/(1+ABS((SUMIF(INDEX($V:$V,ROW($V3857)-VALUE(LEFT(W$1,FIND("-",W$1,1)-1))+1):$V3857,"&gt;0",INDEX($V:$V,ROW($V3857)-VALUE(LEFT(W$1,FIND("-",W$1,1)-1))+1):$V3857)/VALUE(LEFT(W$1,FIND("-",W$1,1)-1)))/(SUMIF(INDEX($V:$V,ROW($V3857)-VALUE(LEFT(W$1,FIND("-",W$1,1)-1))+1):$V3857,"&lt;0",INDEX($V:$V,ROW($V3857)-VALUE(LEFT(W$1,FIND("-",W$1,1)-1))+1):$V3857)/VALUE(LEFT(W$1,FIND("-",W$1,1)-1)))))))</f>
        <v>44.444444444444436</v>
      </c>
      <c r="Y3857">
        <f>IF(ROW($E3857)&lt;=VALUE(LEFT(Y$1,FIND("-",Y$1,1)-1)),0,MAX(INDEX(C:C,ROW(C3857)-VALUE(LEFT(Y$1,FIND("-",Y$1,1)-1))+1):C3857))</f>
        <v>7.4999999999999997E-2</v>
      </c>
      <c r="Z3857">
        <f>IF(ROW($E3857)&lt;=VALUE(LEFT(Z$1,FIND("-",Z$1,1)-1)),0,MIN(INDEX(D:D,ROW(D3857)-VALUE(LEFT(Z$1,FIND("-",Z$1,1)-1))+1):D3857))</f>
        <v>6.5000000000000002E-2</v>
      </c>
      <c r="AA3857">
        <f t="shared" si="549"/>
        <v>0</v>
      </c>
      <c r="AB3857">
        <f>IF(ROW($AA3857)&lt;=VALUE(LEFT(AA$1,FIND("-",AA$1,1)-1))+VALUE(LEFT(AB$1,FIND("-",AB$1,1)-1)-1),0,AVERAGE(INDEX($AA:$AA,ROW($AA3857)-VALUE(LEFT(AB$1,FIND("-",AB$1,1)-1))+1):$AA3857))</f>
        <v>0</v>
      </c>
      <c r="AC3857">
        <f>IF(ROW($AA3857)&lt;=VALUE(LEFT(AA$1,FIND("-",AA$1,1)-1))+VALUE(LEFT(AB$1,FIND("-",AB$1,1)-1)-1)+VALUE(LEFT(AC$1,FIND("-",AC$1,1)-1)-1),0,AVERAGE(INDEX($AB:$AB,ROW($AB3857)-VALUE(LEFT(AC$1,FIND("-",AC$1,1)-1))+1):$AB3857))</f>
        <v>22.222222222222225</v>
      </c>
      <c r="AE3857">
        <f t="shared" si="546"/>
        <v>351667744</v>
      </c>
      <c r="AG3857" t="str">
        <f t="shared" si="548"/>
        <v/>
      </c>
    </row>
    <row r="3858" spans="1:33" x14ac:dyDescent="0.25">
      <c r="A3858" s="6">
        <v>42739</v>
      </c>
      <c r="B3858">
        <v>7.4999999999999997E-2</v>
      </c>
      <c r="C3858">
        <v>0.08</v>
      </c>
      <c r="D3858">
        <v>7.0000000000000007E-2</v>
      </c>
      <c r="E3858">
        <v>7.0000000000000007E-2</v>
      </c>
      <c r="F3858">
        <v>7.0000000000000007E-2</v>
      </c>
      <c r="G3858">
        <v>206000</v>
      </c>
      <c r="I3858" t="str">
        <f t="shared" si="541"/>
        <v/>
      </c>
      <c r="J3858" t="str">
        <f t="shared" si="542"/>
        <v/>
      </c>
      <c r="K3858" t="str">
        <f t="shared" si="543"/>
        <v>Oversold Above %D</v>
      </c>
      <c r="M3858" s="11" t="str">
        <f t="shared" si="547"/>
        <v/>
      </c>
      <c r="O3858">
        <f>IF(ROW($E3858)&lt;=VALUE(LEFT(O$1,FIND("-",O$1,1)-1)),0,IF(ROW($E3858)=VALUE(LEFT(O$1,FIND("-",O$1,1)-1))+1,AVERAGE(INDEX($E:$E,ROW($E3858)-VALUE(LEFT(O$1,FIND("-",O$1,1)-1))):$E3858),($E3858*(2/(VALUE(LEFT(O$1,FIND("-",O$1,1)-1))+1)))+(O3857*(1-(2/(VALUE(LEFT(O$1,FIND("-",O$1,1)-1))+1))))))</f>
        <v>8.8693236310511375E-2</v>
      </c>
      <c r="Q3858">
        <f>IF(ROW($E3858)&lt;=VALUE(LEFT(Q$1,FIND("-",Q$1,1)-1)),0,IF(ROW($E3858)=VALUE(LEFT(Q$1,FIND("-",Q$1,1)-1))+1,AVERAGE(INDEX($E:$E,ROW($E3858)-VALUE(LEFT(Q$1,FIND("-",Q$1,1)-1))):$E3858),($E3858*(2/(VALUE(LEFT(Q$1,FIND("-",Q$1,1)-1))+1)))+(Q3857*(1-(2/(VALUE(LEFT(Q$1,FIND("-",Q$1,1)-1))+1))))))</f>
        <v>6.7670949619341364E-2</v>
      </c>
      <c r="R3858">
        <f>IF(ROW($E3858)&lt;=VALUE(LEFT(R$1,FIND("-",R$1,1)-1)),0,IF(ROW($E3858)=VALUE(LEFT(R$1,FIND("-",R$1,1)-1))+1,AVERAGE(INDEX($E:$E,ROW($E3858)-VALUE(LEFT(R$1,FIND("-",R$1,1)-1))):$E3858),($E3858*(2/(VALUE(LEFT(R$1,FIND("-",R$1,1)-1))+1)))+(R3857*(1-(2/(VALUE(LEFT(R$1,FIND("-",R$1,1)-1))+1))))))</f>
        <v>6.9397145834544358E-2</v>
      </c>
      <c r="S3858">
        <f t="shared" si="544"/>
        <v>-1.7261962152029936E-3</v>
      </c>
      <c r="T3858">
        <f>IF(ROW($E3858)&lt;=MAX(VALUE(LEFT(Q$1,FIND("-",Q$1,1)-1)),VALUE(LEFT(R$1,FIND("-",R$1,1)-1)))+VALUE(LEFT(T$1,FIND("-",T$1,1)-1))-1,0,IF(ROW($E3858)=MAX(VALUE(LEFT(Q$1,FIND("-",Q$1,1)-1)),VALUE(LEFT(R$1,FIND("-",R$1,1)-1)))+VALUE(LEFT(T$1,FIND("-",T$1,1)-1)),AVERAGE(INDEX($S:$S,ROW(S3858)-VALUE(LEFT(T$1,FIND("-",T$1,1)-1))+1):S3858),($S3858*(2/(VALUE(LEFT(T$1,FIND("-",T$1,1)-1))+1)))+(T3857*(1-(2/(VALUE(LEFT(T$1,FIND("-",T$1,1)-1))+1))))))</f>
        <v>-2.1302894858626284E-3</v>
      </c>
      <c r="V3858">
        <f t="shared" si="545"/>
        <v>5.0000000000000044E-3</v>
      </c>
      <c r="W3858">
        <f>IF(ROW($E3858)&lt;=VALUE(LEFT(W$1,FIND("-",W$1,1)-1))+1,0,IF(ROW($E3857)=VALUE(LEFT(W$1,FIND("-",W$1,1)-1))+1,100-100/(1+ABS((SUMIF(INDEX($V:$V,ROW($V3858)-VALUE(LEFT(W$1,FIND("-",W$1,1)-1))+1):$V3858,"&gt;0",INDEX($V:$V,ROW($V3858)-VALUE(LEFT(W$1,FIND("-",W$1,1)-1))+1):$V3858)/COUNTIF(INDEX($V:$V,ROW($V3858)-VALUE(LEFT(W$1,FIND("-",W$1,1)-1))+1):$V3858,"&gt;0"))/(SUMIF(INDEX($V:$V,ROW($V3858)-VALUE(LEFT(W$1,FIND("-",W$1,1)-1))+1):$V3858,"&lt;0",INDEX($V:$V,ROW($V3858)-VALUE(LEFT(W$1,FIND("-",W$1,1)-1))+1):$V3858)/COUNTIF(INDEX($V:$V,ROW($V3858)-VALUE(LEFT(W$1,FIND("-",W$1,1)-1))+1):$V3858,"&lt;0")))),100-100/(1+ABS((SUMIF(INDEX($V:$V,ROW($V3858)-VALUE(LEFT(W$1,FIND("-",W$1,1)-1))+1):$V3858,"&gt;0",INDEX($V:$V,ROW($V3858)-VALUE(LEFT(W$1,FIND("-",W$1,1)-1))+1):$V3858)/VALUE(LEFT(W$1,FIND("-",W$1,1)-1)))/(SUMIF(INDEX($V:$V,ROW($V3858)-VALUE(LEFT(W$1,FIND("-",W$1,1)-1))+1):$V3858,"&lt;0",INDEX($V:$V,ROW($V3858)-VALUE(LEFT(W$1,FIND("-",W$1,1)-1))+1):$V3858)/VALUE(LEFT(W$1,FIND("-",W$1,1)-1)))))))</f>
        <v>50</v>
      </c>
      <c r="Y3858">
        <f>IF(ROW($E3858)&lt;=VALUE(LEFT(Y$1,FIND("-",Y$1,1)-1)),0,MAX(INDEX(C:C,ROW(C3858)-VALUE(LEFT(Y$1,FIND("-",Y$1,1)-1))+1):C3858))</f>
        <v>0.08</v>
      </c>
      <c r="Z3858">
        <f>IF(ROW($E3858)&lt;=VALUE(LEFT(Z$1,FIND("-",Z$1,1)-1)),0,MIN(INDEX(D:D,ROW(D3858)-VALUE(LEFT(Z$1,FIND("-",Z$1,1)-1))+1):D3858))</f>
        <v>6.5000000000000002E-2</v>
      </c>
      <c r="AA3858">
        <f t="shared" si="549"/>
        <v>33.333333333333364</v>
      </c>
      <c r="AB3858">
        <f>IF(ROW($AA3858)&lt;=VALUE(LEFT(AA$1,FIND("-",AA$1,1)-1))+VALUE(LEFT(AB$1,FIND("-",AB$1,1)-1)-1),0,AVERAGE(INDEX($AA:$AA,ROW($AA3858)-VALUE(LEFT(AB$1,FIND("-",AB$1,1)-1))+1):$AA3858))</f>
        <v>11.111111111111121</v>
      </c>
      <c r="AC3858">
        <f>IF(ROW($AA3858)&lt;=VALUE(LEFT(AA$1,FIND("-",AA$1,1)-1))+VALUE(LEFT(AB$1,FIND("-",AB$1,1)-1)-1)+VALUE(LEFT(AC$1,FIND("-",AC$1,1)-1)-1),0,AVERAGE(INDEX($AB:$AB,ROW($AB3858)-VALUE(LEFT(AC$1,FIND("-",AC$1,1)-1))+1):$AB3858))</f>
        <v>14.814814814814818</v>
      </c>
      <c r="AE3858">
        <f t="shared" si="546"/>
        <v>351873744</v>
      </c>
      <c r="AG3858" t="str">
        <f t="shared" si="548"/>
        <v/>
      </c>
    </row>
    <row r="3859" spans="1:33" x14ac:dyDescent="0.25">
      <c r="A3859" s="6">
        <v>42740</v>
      </c>
      <c r="B3859">
        <v>0.08</v>
      </c>
      <c r="C3859">
        <v>0.08</v>
      </c>
      <c r="D3859">
        <v>0.08</v>
      </c>
      <c r="E3859">
        <v>0.08</v>
      </c>
      <c r="F3859">
        <v>0.08</v>
      </c>
      <c r="G3859">
        <v>71400</v>
      </c>
      <c r="I3859" t="str">
        <f t="shared" si="541"/>
        <v/>
      </c>
      <c r="J3859" t="str">
        <f t="shared" si="542"/>
        <v/>
      </c>
      <c r="K3859" t="str">
        <f t="shared" si="543"/>
        <v>Oversold Below %D</v>
      </c>
      <c r="M3859" s="11" t="str">
        <f t="shared" si="547"/>
        <v/>
      </c>
      <c r="O3859">
        <f>IF(ROW($E3859)&lt;=VALUE(LEFT(O$1,FIND("-",O$1,1)-1)),0,IF(ROW($E3859)=VALUE(LEFT(O$1,FIND("-",O$1,1)-1))+1,AVERAGE(INDEX($E:$E,ROW($E3859)-VALUE(LEFT(O$1,FIND("-",O$1,1)-1))):$E3859),($E3859*(2/(VALUE(LEFT(O$1,FIND("-",O$1,1)-1))+1)))+(O3858*(1-(2/(VALUE(LEFT(O$1,FIND("-",O$1,1)-1))+1))))))</f>
        <v>8.8606736446725204E-2</v>
      </c>
      <c r="Q3859">
        <f>IF(ROW($E3859)&lt;=VALUE(LEFT(Q$1,FIND("-",Q$1,1)-1)),0,IF(ROW($E3859)=VALUE(LEFT(Q$1,FIND("-",Q$1,1)-1))+1,AVERAGE(INDEX($E:$E,ROW($E3859)-VALUE(LEFT(Q$1,FIND("-",Q$1,1)-1))):$E3859),($E3859*(2/(VALUE(LEFT(Q$1,FIND("-",Q$1,1)-1))+1)))+(Q3858*(1-(2/(VALUE(LEFT(Q$1,FIND("-",Q$1,1)-1))+1))))))</f>
        <v>6.956772660098115E-2</v>
      </c>
      <c r="R3859">
        <f>IF(ROW($E3859)&lt;=VALUE(LEFT(R$1,FIND("-",R$1,1)-1)),0,IF(ROW($E3859)=VALUE(LEFT(R$1,FIND("-",R$1,1)-1))+1,AVERAGE(INDEX($E:$E,ROW($E3859)-VALUE(LEFT(R$1,FIND("-",R$1,1)-1))):$E3859),($E3859*(2/(VALUE(LEFT(R$1,FIND("-",R$1,1)-1))+1)))+(R3858*(1-(2/(VALUE(LEFT(R$1,FIND("-",R$1,1)-1))+1))))))</f>
        <v>7.0182542439392925E-2</v>
      </c>
      <c r="S3859">
        <f t="shared" si="544"/>
        <v>-6.1481583841177523E-4</v>
      </c>
      <c r="T3859">
        <f>IF(ROW($E3859)&lt;=MAX(VALUE(LEFT(Q$1,FIND("-",Q$1,1)-1)),VALUE(LEFT(R$1,FIND("-",R$1,1)-1)))+VALUE(LEFT(T$1,FIND("-",T$1,1)-1))-1,0,IF(ROW($E3859)=MAX(VALUE(LEFT(Q$1,FIND("-",Q$1,1)-1)),VALUE(LEFT(R$1,FIND("-",R$1,1)-1)))+VALUE(LEFT(T$1,FIND("-",T$1,1)-1)),AVERAGE(INDEX($S:$S,ROW(S3859)-VALUE(LEFT(T$1,FIND("-",T$1,1)-1))+1):S3859),($S3859*(2/(VALUE(LEFT(T$1,FIND("-",T$1,1)-1))+1)))+(T3858*(1-(2/(VALUE(LEFT(T$1,FIND("-",T$1,1)-1))+1))))))</f>
        <v>-1.8271947563724578E-3</v>
      </c>
      <c r="V3859">
        <f t="shared" si="545"/>
        <v>9.999999999999995E-3</v>
      </c>
      <c r="W3859">
        <f>IF(ROW($E3859)&lt;=VALUE(LEFT(W$1,FIND("-",W$1,1)-1))+1,0,IF(ROW($E3858)=VALUE(LEFT(W$1,FIND("-",W$1,1)-1))+1,100-100/(1+ABS((SUMIF(INDEX($V:$V,ROW($V3859)-VALUE(LEFT(W$1,FIND("-",W$1,1)-1))+1):$V3859,"&gt;0",INDEX($V:$V,ROW($V3859)-VALUE(LEFT(W$1,FIND("-",W$1,1)-1))+1):$V3859)/COUNTIF(INDEX($V:$V,ROW($V3859)-VALUE(LEFT(W$1,FIND("-",W$1,1)-1))+1):$V3859,"&gt;0"))/(SUMIF(INDEX($V:$V,ROW($V3859)-VALUE(LEFT(W$1,FIND("-",W$1,1)-1))+1):$V3859,"&lt;0",INDEX($V:$V,ROW($V3859)-VALUE(LEFT(W$1,FIND("-",W$1,1)-1))+1):$V3859)/COUNTIF(INDEX($V:$V,ROW($V3859)-VALUE(LEFT(W$1,FIND("-",W$1,1)-1))+1):$V3859,"&lt;0")))),100-100/(1+ABS((SUMIF(INDEX($V:$V,ROW($V3859)-VALUE(LEFT(W$1,FIND("-",W$1,1)-1))+1):$V3859,"&gt;0",INDEX($V:$V,ROW($V3859)-VALUE(LEFT(W$1,FIND("-",W$1,1)-1))+1):$V3859)/VALUE(LEFT(W$1,FIND("-",W$1,1)-1)))/(SUMIF(INDEX($V:$V,ROW($V3859)-VALUE(LEFT(W$1,FIND("-",W$1,1)-1))+1):$V3859,"&lt;0",INDEX($V:$V,ROW($V3859)-VALUE(LEFT(W$1,FIND("-",W$1,1)-1))+1):$V3859)/VALUE(LEFT(W$1,FIND("-",W$1,1)-1)))))))</f>
        <v>63.636363636363633</v>
      </c>
      <c r="Y3859">
        <f>IF(ROW($E3859)&lt;=VALUE(LEFT(Y$1,FIND("-",Y$1,1)-1)),0,MAX(INDEX(C:C,ROW(C3859)-VALUE(LEFT(Y$1,FIND("-",Y$1,1)-1))+1):C3859))</f>
        <v>0.08</v>
      </c>
      <c r="Z3859">
        <f>IF(ROW($E3859)&lt;=VALUE(LEFT(Z$1,FIND("-",Z$1,1)-1)),0,MIN(INDEX(D:D,ROW(D3859)-VALUE(LEFT(Z$1,FIND("-",Z$1,1)-1))+1):D3859))</f>
        <v>6.5000000000000002E-2</v>
      </c>
      <c r="AA3859">
        <f t="shared" si="549"/>
        <v>100</v>
      </c>
      <c r="AB3859">
        <f>IF(ROW($AA3859)&lt;=VALUE(LEFT(AA$1,FIND("-",AA$1,1)-1))+VALUE(LEFT(AB$1,FIND("-",AB$1,1)-1)-1),0,AVERAGE(INDEX($AA:$AA,ROW($AA3859)-VALUE(LEFT(AB$1,FIND("-",AB$1,1)-1))+1):$AA3859))</f>
        <v>44.444444444444457</v>
      </c>
      <c r="AC3859">
        <f>IF(ROW($AA3859)&lt;=VALUE(LEFT(AA$1,FIND("-",AA$1,1)-1))+VALUE(LEFT(AB$1,FIND("-",AB$1,1)-1)-1)+VALUE(LEFT(AC$1,FIND("-",AC$1,1)-1)-1),0,AVERAGE(INDEX($AB:$AB,ROW($AB3859)-VALUE(LEFT(AC$1,FIND("-",AC$1,1)-1))+1):$AB3859))</f>
        <v>18.518518518518526</v>
      </c>
      <c r="AE3859">
        <f t="shared" si="546"/>
        <v>351945144</v>
      </c>
      <c r="AG3859" t="str">
        <f t="shared" si="548"/>
        <v/>
      </c>
    </row>
    <row r="3860" spans="1:33" x14ac:dyDescent="0.25">
      <c r="A3860" s="6">
        <v>42741</v>
      </c>
      <c r="B3860">
        <v>0.08</v>
      </c>
      <c r="C3860">
        <v>0.08</v>
      </c>
      <c r="D3860">
        <v>0.08</v>
      </c>
      <c r="E3860">
        <v>0.08</v>
      </c>
      <c r="F3860">
        <v>0.08</v>
      </c>
      <c r="G3860">
        <v>50000</v>
      </c>
      <c r="I3860" t="str">
        <f t="shared" si="541"/>
        <v/>
      </c>
      <c r="J3860" t="str">
        <f t="shared" si="542"/>
        <v/>
      </c>
      <c r="K3860" t="str">
        <f t="shared" si="543"/>
        <v>Buy</v>
      </c>
      <c r="M3860" s="11" t="str">
        <f t="shared" si="547"/>
        <v>Buy</v>
      </c>
      <c r="O3860">
        <f>IF(ROW($E3860)&lt;=VALUE(LEFT(O$1,FIND("-",O$1,1)-1)),0,IF(ROW($E3860)=VALUE(LEFT(O$1,FIND("-",O$1,1)-1))+1,AVERAGE(INDEX($E:$E,ROW($E3860)-VALUE(LEFT(O$1,FIND("-",O$1,1)-1))):$E3860),($E3860*(2/(VALUE(LEFT(O$1,FIND("-",O$1,1)-1))+1)))+(O3859*(1-(2/(VALUE(LEFT(O$1,FIND("-",O$1,1)-1))+1))))))</f>
        <v>8.8521097278101077E-2</v>
      </c>
      <c r="Q3860">
        <f>IF(ROW($E3860)&lt;=VALUE(LEFT(Q$1,FIND("-",Q$1,1)-1)),0,IF(ROW($E3860)=VALUE(LEFT(Q$1,FIND("-",Q$1,1)-1))+1,AVERAGE(INDEX($E:$E,ROW($E3860)-VALUE(LEFT(Q$1,FIND("-",Q$1,1)-1))):$E3860),($E3860*(2/(VALUE(LEFT(Q$1,FIND("-",Q$1,1)-1))+1)))+(Q3859*(1-(2/(VALUE(LEFT(Q$1,FIND("-",Q$1,1)-1))+1))))))</f>
        <v>7.1172691739291735E-2</v>
      </c>
      <c r="R3860">
        <f>IF(ROW($E3860)&lt;=VALUE(LEFT(R$1,FIND("-",R$1,1)-1)),0,IF(ROW($E3860)=VALUE(LEFT(R$1,FIND("-",R$1,1)-1))+1,AVERAGE(INDEX($E:$E,ROW($E3860)-VALUE(LEFT(R$1,FIND("-",R$1,1)-1))):$E3860),($E3860*(2/(VALUE(LEFT(R$1,FIND("-",R$1,1)-1))+1)))+(R3859*(1-(2/(VALUE(LEFT(R$1,FIND("-",R$1,1)-1))+1))))))</f>
        <v>7.0909761517956416E-2</v>
      </c>
      <c r="S3860">
        <f t="shared" si="544"/>
        <v>2.6293022133531962E-4</v>
      </c>
      <c r="T3860">
        <f>IF(ROW($E3860)&lt;=MAX(VALUE(LEFT(Q$1,FIND("-",Q$1,1)-1)),VALUE(LEFT(R$1,FIND("-",R$1,1)-1)))+VALUE(LEFT(T$1,FIND("-",T$1,1)-1))-1,0,IF(ROW($E3860)=MAX(VALUE(LEFT(Q$1,FIND("-",Q$1,1)-1)),VALUE(LEFT(R$1,FIND("-",R$1,1)-1)))+VALUE(LEFT(T$1,FIND("-",T$1,1)-1)),AVERAGE(INDEX($S:$S,ROW(S3860)-VALUE(LEFT(T$1,FIND("-",T$1,1)-1))+1):S3860),($S3860*(2/(VALUE(LEFT(T$1,FIND("-",T$1,1)-1))+1)))+(T3859*(1-(2/(VALUE(LEFT(T$1,FIND("-",T$1,1)-1))+1))))))</f>
        <v>-1.4091697608309024E-3</v>
      </c>
      <c r="V3860">
        <f t="shared" si="545"/>
        <v>0</v>
      </c>
      <c r="W3860">
        <f>IF(ROW($E3860)&lt;=VALUE(LEFT(W$1,FIND("-",W$1,1)-1))+1,0,IF(ROW($E3859)=VALUE(LEFT(W$1,FIND("-",W$1,1)-1))+1,100-100/(1+ABS((SUMIF(INDEX($V:$V,ROW($V3860)-VALUE(LEFT(W$1,FIND("-",W$1,1)-1))+1):$V3860,"&gt;0",INDEX($V:$V,ROW($V3860)-VALUE(LEFT(W$1,FIND("-",W$1,1)-1))+1):$V3860)/COUNTIF(INDEX($V:$V,ROW($V3860)-VALUE(LEFT(W$1,FIND("-",W$1,1)-1))+1):$V3860,"&gt;0"))/(SUMIF(INDEX($V:$V,ROW($V3860)-VALUE(LEFT(W$1,FIND("-",W$1,1)-1))+1):$V3860,"&lt;0",INDEX($V:$V,ROW($V3860)-VALUE(LEFT(W$1,FIND("-",W$1,1)-1))+1):$V3860)/COUNTIF(INDEX($V:$V,ROW($V3860)-VALUE(LEFT(W$1,FIND("-",W$1,1)-1))+1):$V3860,"&lt;0")))),100-100/(1+ABS((SUMIF(INDEX($V:$V,ROW($V3860)-VALUE(LEFT(W$1,FIND("-",W$1,1)-1))+1):$V3860,"&gt;0",INDEX($V:$V,ROW($V3860)-VALUE(LEFT(W$1,FIND("-",W$1,1)-1))+1):$V3860)/VALUE(LEFT(W$1,FIND("-",W$1,1)-1)))/(SUMIF(INDEX($V:$V,ROW($V3860)-VALUE(LEFT(W$1,FIND("-",W$1,1)-1))+1):$V3860,"&lt;0",INDEX($V:$V,ROW($V3860)-VALUE(LEFT(W$1,FIND("-",W$1,1)-1))+1):$V3860)/VALUE(LEFT(W$1,FIND("-",W$1,1)-1)))))))</f>
        <v>60</v>
      </c>
      <c r="Y3860">
        <f>IF(ROW($E3860)&lt;=VALUE(LEFT(Y$1,FIND("-",Y$1,1)-1)),0,MAX(INDEX(C:C,ROW(C3860)-VALUE(LEFT(Y$1,FIND("-",Y$1,1)-1))+1):C3860))</f>
        <v>0.08</v>
      </c>
      <c r="Z3860">
        <f>IF(ROW($E3860)&lt;=VALUE(LEFT(Z$1,FIND("-",Z$1,1)-1)),0,MIN(INDEX(D:D,ROW(D3860)-VALUE(LEFT(Z$1,FIND("-",Z$1,1)-1))+1):D3860))</f>
        <v>6.5000000000000002E-2</v>
      </c>
      <c r="AA3860">
        <f t="shared" si="549"/>
        <v>100</v>
      </c>
      <c r="AB3860">
        <f>IF(ROW($AA3860)&lt;=VALUE(LEFT(AA$1,FIND("-",AA$1,1)-1))+VALUE(LEFT(AB$1,FIND("-",AB$1,1)-1)-1),0,AVERAGE(INDEX($AA:$AA,ROW($AA3860)-VALUE(LEFT(AB$1,FIND("-",AB$1,1)-1))+1):$AA3860))</f>
        <v>77.777777777777786</v>
      </c>
      <c r="AC3860">
        <f>IF(ROW($AA3860)&lt;=VALUE(LEFT(AA$1,FIND("-",AA$1,1)-1))+VALUE(LEFT(AB$1,FIND("-",AB$1,1)-1)-1)+VALUE(LEFT(AC$1,FIND("-",AC$1,1)-1)-1),0,AVERAGE(INDEX($AB:$AB,ROW($AB3860)-VALUE(LEFT(AC$1,FIND("-",AC$1,1)-1))+1):$AB3860))</f>
        <v>44.444444444444457</v>
      </c>
      <c r="AE3860">
        <f t="shared" si="546"/>
        <v>351945144</v>
      </c>
      <c r="AG3860" t="str">
        <f t="shared" si="548"/>
        <v>Buy</v>
      </c>
    </row>
    <row r="3861" spans="1:33" x14ac:dyDescent="0.25">
      <c r="A3861" s="6">
        <v>42744</v>
      </c>
      <c r="B3861">
        <v>7.4999999999999997E-2</v>
      </c>
      <c r="C3861">
        <v>7.4999999999999997E-2</v>
      </c>
      <c r="D3861">
        <v>7.4999999999999997E-2</v>
      </c>
      <c r="E3861">
        <v>7.4999999999999997E-2</v>
      </c>
      <c r="F3861">
        <v>7.4999999999999997E-2</v>
      </c>
      <c r="G3861">
        <v>3800</v>
      </c>
      <c r="I3861" t="str">
        <f t="shared" si="541"/>
        <v/>
      </c>
      <c r="J3861" t="str">
        <f t="shared" si="542"/>
        <v/>
      </c>
      <c r="K3861" t="str">
        <f t="shared" si="543"/>
        <v/>
      </c>
      <c r="M3861" s="11" t="str">
        <f t="shared" si="547"/>
        <v/>
      </c>
      <c r="O3861">
        <f>IF(ROW($E3861)&lt;=VALUE(LEFT(O$1,FIND("-",O$1,1)-1)),0,IF(ROW($E3861)=VALUE(LEFT(O$1,FIND("-",O$1,1)-1))+1,AVERAGE(INDEX($E:$E,ROW($E3861)-VALUE(LEFT(O$1,FIND("-",O$1,1)-1))):$E3861),($E3861*(2/(VALUE(LEFT(O$1,FIND("-",O$1,1)-1))+1)))+(O3860*(1-(2/(VALUE(LEFT(O$1,FIND("-",O$1,1)-1))+1))))))</f>
        <v>8.8386558996726941E-2</v>
      </c>
      <c r="Q3861">
        <f>IF(ROW($E3861)&lt;=VALUE(LEFT(Q$1,FIND("-",Q$1,1)-1)),0,IF(ROW($E3861)=VALUE(LEFT(Q$1,FIND("-",Q$1,1)-1))+1,AVERAGE(INDEX($E:$E,ROW($E3861)-VALUE(LEFT(Q$1,FIND("-",Q$1,1)-1))):$E3861),($E3861*(2/(VALUE(LEFT(Q$1,FIND("-",Q$1,1)-1))+1)))+(Q3860*(1-(2/(VALUE(LEFT(Q$1,FIND("-",Q$1,1)-1))+1))))))</f>
        <v>7.1761508394785317E-2</v>
      </c>
      <c r="R3861">
        <f>IF(ROW($E3861)&lt;=VALUE(LEFT(R$1,FIND("-",R$1,1)-1)),0,IF(ROW($E3861)=VALUE(LEFT(R$1,FIND("-",R$1,1)-1))+1,AVERAGE(INDEX($E:$E,ROW($E3861)-VALUE(LEFT(R$1,FIND("-",R$1,1)-1))):$E3861),($E3861*(2/(VALUE(LEFT(R$1,FIND("-",R$1,1)-1))+1)))+(R3860*(1-(2/(VALUE(LEFT(R$1,FIND("-",R$1,1)-1))+1))))))</f>
        <v>7.1212742146255933E-2</v>
      </c>
      <c r="S3861">
        <f t="shared" si="544"/>
        <v>5.4876624852938372E-4</v>
      </c>
      <c r="T3861">
        <f>IF(ROW($E3861)&lt;=MAX(VALUE(LEFT(Q$1,FIND("-",Q$1,1)-1)),VALUE(LEFT(R$1,FIND("-",R$1,1)-1)))+VALUE(LEFT(T$1,FIND("-",T$1,1)-1))-1,0,IF(ROW($E3861)=MAX(VALUE(LEFT(Q$1,FIND("-",Q$1,1)-1)),VALUE(LEFT(R$1,FIND("-",R$1,1)-1)))+VALUE(LEFT(T$1,FIND("-",T$1,1)-1)),AVERAGE(INDEX($S:$S,ROW(S3861)-VALUE(LEFT(T$1,FIND("-",T$1,1)-1))+1):S3861),($S3861*(2/(VALUE(LEFT(T$1,FIND("-",T$1,1)-1))+1)))+(T3860*(1-(2/(VALUE(LEFT(T$1,FIND("-",T$1,1)-1))+1))))))</f>
        <v>-1.0175825589588451E-3</v>
      </c>
      <c r="V3861">
        <f t="shared" si="545"/>
        <v>-5.0000000000000044E-3</v>
      </c>
      <c r="W3861">
        <f>IF(ROW($E3861)&lt;=VALUE(LEFT(W$1,FIND("-",W$1,1)-1))+1,0,IF(ROW($E3860)=VALUE(LEFT(W$1,FIND("-",W$1,1)-1))+1,100-100/(1+ABS((SUMIF(INDEX($V:$V,ROW($V3861)-VALUE(LEFT(W$1,FIND("-",W$1,1)-1))+1):$V3861,"&gt;0",INDEX($V:$V,ROW($V3861)-VALUE(LEFT(W$1,FIND("-",W$1,1)-1))+1):$V3861)/COUNTIF(INDEX($V:$V,ROW($V3861)-VALUE(LEFT(W$1,FIND("-",W$1,1)-1))+1):$V3861,"&gt;0"))/(SUMIF(INDEX($V:$V,ROW($V3861)-VALUE(LEFT(W$1,FIND("-",W$1,1)-1))+1):$V3861,"&lt;0",INDEX($V:$V,ROW($V3861)-VALUE(LEFT(W$1,FIND("-",W$1,1)-1))+1):$V3861)/COUNTIF(INDEX($V:$V,ROW($V3861)-VALUE(LEFT(W$1,FIND("-",W$1,1)-1))+1):$V3861,"&lt;0")))),100-100/(1+ABS((SUMIF(INDEX($V:$V,ROW($V3861)-VALUE(LEFT(W$1,FIND("-",W$1,1)-1))+1):$V3861,"&gt;0",INDEX($V:$V,ROW($V3861)-VALUE(LEFT(W$1,FIND("-",W$1,1)-1))+1):$V3861)/VALUE(LEFT(W$1,FIND("-",W$1,1)-1)))/(SUMIF(INDEX($V:$V,ROW($V3861)-VALUE(LEFT(W$1,FIND("-",W$1,1)-1))+1):$V3861,"&lt;0",INDEX($V:$V,ROW($V3861)-VALUE(LEFT(W$1,FIND("-",W$1,1)-1))+1):$V3861)/VALUE(LEFT(W$1,FIND("-",W$1,1)-1)))))))</f>
        <v>54.54545454545454</v>
      </c>
      <c r="Y3861">
        <f>IF(ROW($E3861)&lt;=VALUE(LEFT(Y$1,FIND("-",Y$1,1)-1)),0,MAX(INDEX(C:C,ROW(C3861)-VALUE(LEFT(Y$1,FIND("-",Y$1,1)-1))+1):C3861))</f>
        <v>0.08</v>
      </c>
      <c r="Z3861">
        <f>IF(ROW($E3861)&lt;=VALUE(LEFT(Z$1,FIND("-",Z$1,1)-1)),0,MIN(INDEX(D:D,ROW(D3861)-VALUE(LEFT(Z$1,FIND("-",Z$1,1)-1))+1):D3861))</f>
        <v>6.5000000000000002E-2</v>
      </c>
      <c r="AA3861">
        <f t="shared" si="549"/>
        <v>66.666666666666643</v>
      </c>
      <c r="AB3861">
        <f>IF(ROW($AA3861)&lt;=VALUE(LEFT(AA$1,FIND("-",AA$1,1)-1))+VALUE(LEFT(AB$1,FIND("-",AB$1,1)-1)-1),0,AVERAGE(INDEX($AA:$AA,ROW($AA3861)-VALUE(LEFT(AB$1,FIND("-",AB$1,1)-1))+1):$AA3861))</f>
        <v>88.888888888888872</v>
      </c>
      <c r="AC3861">
        <f>IF(ROW($AA3861)&lt;=VALUE(LEFT(AA$1,FIND("-",AA$1,1)-1))+VALUE(LEFT(AB$1,FIND("-",AB$1,1)-1)-1)+VALUE(LEFT(AC$1,FIND("-",AC$1,1)-1)-1),0,AVERAGE(INDEX($AB:$AB,ROW($AB3861)-VALUE(LEFT(AC$1,FIND("-",AC$1,1)-1))+1):$AB3861))</f>
        <v>70.370370370370367</v>
      </c>
      <c r="AE3861">
        <f t="shared" si="546"/>
        <v>351941344</v>
      </c>
      <c r="AG3861" t="str">
        <f t="shared" si="548"/>
        <v/>
      </c>
    </row>
    <row r="3862" spans="1:33" x14ac:dyDescent="0.25">
      <c r="A3862" s="6">
        <v>42745</v>
      </c>
      <c r="B3862">
        <v>7.4999999999999997E-2</v>
      </c>
      <c r="C3862">
        <v>7.4999999999999997E-2</v>
      </c>
      <c r="D3862">
        <v>7.4999999999999997E-2</v>
      </c>
      <c r="E3862">
        <v>7.4999999999999997E-2</v>
      </c>
      <c r="F3862">
        <v>7.4999999999999997E-2</v>
      </c>
      <c r="G3862">
        <v>0</v>
      </c>
      <c r="I3862" t="str">
        <f t="shared" si="541"/>
        <v/>
      </c>
      <c r="J3862" t="str">
        <f t="shared" si="542"/>
        <v/>
      </c>
      <c r="K3862" t="str">
        <f t="shared" si="543"/>
        <v>Overbought Above %D</v>
      </c>
      <c r="M3862" s="11" t="str">
        <f t="shared" si="547"/>
        <v/>
      </c>
      <c r="O3862">
        <f>IF(ROW($E3862)&lt;=VALUE(LEFT(O$1,FIND("-",O$1,1)-1)),0,IF(ROW($E3862)=VALUE(LEFT(O$1,FIND("-",O$1,1)-1))+1,AVERAGE(INDEX($E:$E,ROW($E3862)-VALUE(LEFT(O$1,FIND("-",O$1,1)-1))):$E3862),($E3862*(2/(VALUE(LEFT(O$1,FIND("-",O$1,1)-1))+1)))+(O3861*(1-(2/(VALUE(LEFT(O$1,FIND("-",O$1,1)-1))+1))))))</f>
        <v>8.8253359404719706E-2</v>
      </c>
      <c r="Q3862">
        <f>IF(ROW($E3862)&lt;=VALUE(LEFT(Q$1,FIND("-",Q$1,1)-1)),0,IF(ROW($E3862)=VALUE(LEFT(Q$1,FIND("-",Q$1,1)-1))+1,AVERAGE(INDEX($E:$E,ROW($E3862)-VALUE(LEFT(Q$1,FIND("-",Q$1,1)-1))):$E3862),($E3862*(2/(VALUE(LEFT(Q$1,FIND("-",Q$1,1)-1))+1)))+(Q3861*(1-(2/(VALUE(LEFT(Q$1,FIND("-",Q$1,1)-1))+1))))))</f>
        <v>7.2259737872510652E-2</v>
      </c>
      <c r="R3862">
        <f>IF(ROW($E3862)&lt;=VALUE(LEFT(R$1,FIND("-",R$1,1)-1)),0,IF(ROW($E3862)=VALUE(LEFT(R$1,FIND("-",R$1,1)-1))+1,AVERAGE(INDEX($E:$E,ROW($E3862)-VALUE(LEFT(R$1,FIND("-",R$1,1)-1))):$E3862),($E3862*(2/(VALUE(LEFT(R$1,FIND("-",R$1,1)-1))+1)))+(R3861*(1-(2/(VALUE(LEFT(R$1,FIND("-",R$1,1)-1))+1))))))</f>
        <v>7.1493279765051779E-2</v>
      </c>
      <c r="S3862">
        <f t="shared" si="544"/>
        <v>7.6645810745887277E-4</v>
      </c>
      <c r="T3862">
        <f>IF(ROW($E3862)&lt;=MAX(VALUE(LEFT(Q$1,FIND("-",Q$1,1)-1)),VALUE(LEFT(R$1,FIND("-",R$1,1)-1)))+VALUE(LEFT(T$1,FIND("-",T$1,1)-1))-1,0,IF(ROW($E3862)=MAX(VALUE(LEFT(Q$1,FIND("-",Q$1,1)-1)),VALUE(LEFT(R$1,FIND("-",R$1,1)-1)))+VALUE(LEFT(T$1,FIND("-",T$1,1)-1)),AVERAGE(INDEX($S:$S,ROW(S3862)-VALUE(LEFT(T$1,FIND("-",T$1,1)-1))+1):S3862),($S3862*(2/(VALUE(LEFT(T$1,FIND("-",T$1,1)-1))+1)))+(T3861*(1-(2/(VALUE(LEFT(T$1,FIND("-",T$1,1)-1))+1))))))</f>
        <v>-6.6077442567530158E-4</v>
      </c>
      <c r="V3862">
        <f t="shared" si="545"/>
        <v>0</v>
      </c>
      <c r="W3862">
        <f>IF(ROW($E3862)&lt;=VALUE(LEFT(W$1,FIND("-",W$1,1)-1))+1,0,IF(ROW($E3861)=VALUE(LEFT(W$1,FIND("-",W$1,1)-1))+1,100-100/(1+ABS((SUMIF(INDEX($V:$V,ROW($V3862)-VALUE(LEFT(W$1,FIND("-",W$1,1)-1))+1):$V3862,"&gt;0",INDEX($V:$V,ROW($V3862)-VALUE(LEFT(W$1,FIND("-",W$1,1)-1))+1):$V3862)/COUNTIF(INDEX($V:$V,ROW($V3862)-VALUE(LEFT(W$1,FIND("-",W$1,1)-1))+1):$V3862,"&gt;0"))/(SUMIF(INDEX($V:$V,ROW($V3862)-VALUE(LEFT(W$1,FIND("-",W$1,1)-1))+1):$V3862,"&lt;0",INDEX($V:$V,ROW($V3862)-VALUE(LEFT(W$1,FIND("-",W$1,1)-1))+1):$V3862)/COUNTIF(INDEX($V:$V,ROW($V3862)-VALUE(LEFT(W$1,FIND("-",W$1,1)-1))+1):$V3862,"&lt;0")))),100-100/(1+ABS((SUMIF(INDEX($V:$V,ROW($V3862)-VALUE(LEFT(W$1,FIND("-",W$1,1)-1))+1):$V3862,"&gt;0",INDEX($V:$V,ROW($V3862)-VALUE(LEFT(W$1,FIND("-",W$1,1)-1))+1):$V3862)/VALUE(LEFT(W$1,FIND("-",W$1,1)-1)))/(SUMIF(INDEX($V:$V,ROW($V3862)-VALUE(LEFT(W$1,FIND("-",W$1,1)-1))+1):$V3862,"&lt;0",INDEX($V:$V,ROW($V3862)-VALUE(LEFT(W$1,FIND("-",W$1,1)-1))+1):$V3862)/VALUE(LEFT(W$1,FIND("-",W$1,1)-1)))))))</f>
        <v>60</v>
      </c>
      <c r="Y3862">
        <f>IF(ROW($E3862)&lt;=VALUE(LEFT(Y$1,FIND("-",Y$1,1)-1)),0,MAX(INDEX(C:C,ROW(C3862)-VALUE(LEFT(Y$1,FIND("-",Y$1,1)-1))+1):C3862))</f>
        <v>0.08</v>
      </c>
      <c r="Z3862">
        <f>IF(ROW($E3862)&lt;=VALUE(LEFT(Z$1,FIND("-",Z$1,1)-1)),0,MIN(INDEX(D:D,ROW(D3862)-VALUE(LEFT(Z$1,FIND("-",Z$1,1)-1))+1):D3862))</f>
        <v>6.5000000000000002E-2</v>
      </c>
      <c r="AA3862">
        <f t="shared" si="549"/>
        <v>66.666666666666643</v>
      </c>
      <c r="AB3862">
        <f>IF(ROW($AA3862)&lt;=VALUE(LEFT(AA$1,FIND("-",AA$1,1)-1))+VALUE(LEFT(AB$1,FIND("-",AB$1,1)-1)-1),0,AVERAGE(INDEX($AA:$AA,ROW($AA3862)-VALUE(LEFT(AB$1,FIND("-",AB$1,1)-1))+1):$AA3862))</f>
        <v>77.777777777777757</v>
      </c>
      <c r="AC3862">
        <f>IF(ROW($AA3862)&lt;=VALUE(LEFT(AA$1,FIND("-",AA$1,1)-1))+VALUE(LEFT(AB$1,FIND("-",AB$1,1)-1)-1)+VALUE(LEFT(AC$1,FIND("-",AC$1,1)-1)-1),0,AVERAGE(INDEX($AB:$AB,ROW($AB3862)-VALUE(LEFT(AC$1,FIND("-",AC$1,1)-1))+1):$AB3862))</f>
        <v>81.481481481481467</v>
      </c>
      <c r="AE3862">
        <f t="shared" si="546"/>
        <v>351941344</v>
      </c>
      <c r="AG3862" t="str">
        <f t="shared" si="548"/>
        <v/>
      </c>
    </row>
    <row r="3863" spans="1:33" x14ac:dyDescent="0.25">
      <c r="A3863" s="6">
        <v>42746</v>
      </c>
      <c r="B3863">
        <v>7.4999999999999997E-2</v>
      </c>
      <c r="C3863">
        <v>7.4999999999999997E-2</v>
      </c>
      <c r="D3863">
        <v>7.4999999999999997E-2</v>
      </c>
      <c r="E3863">
        <v>7.4999999999999997E-2</v>
      </c>
      <c r="F3863">
        <v>7.4999999999999997E-2</v>
      </c>
      <c r="G3863">
        <v>104200</v>
      </c>
      <c r="I3863" t="str">
        <f t="shared" si="541"/>
        <v/>
      </c>
      <c r="J3863" t="str">
        <f t="shared" si="542"/>
        <v/>
      </c>
      <c r="K3863" t="str">
        <f t="shared" si="543"/>
        <v>Sell</v>
      </c>
      <c r="M3863" s="11" t="str">
        <f t="shared" si="547"/>
        <v>Sell</v>
      </c>
      <c r="O3863">
        <f>IF(ROW($E3863)&lt;=VALUE(LEFT(O$1,FIND("-",O$1,1)-1)),0,IF(ROW($E3863)=VALUE(LEFT(O$1,FIND("-",O$1,1)-1))+1,AVERAGE(INDEX($E:$E,ROW($E3863)-VALUE(LEFT(O$1,FIND("-",O$1,1)-1))):$E3863),($E3863*(2/(VALUE(LEFT(O$1,FIND("-",O$1,1)-1))+1)))+(O3862*(1-(2/(VALUE(LEFT(O$1,FIND("-",O$1,1)-1))+1))))))</f>
        <v>8.8121485181787168E-2</v>
      </c>
      <c r="Q3863">
        <f>IF(ROW($E3863)&lt;=VALUE(LEFT(Q$1,FIND("-",Q$1,1)-1)),0,IF(ROW($E3863)=VALUE(LEFT(Q$1,FIND("-",Q$1,1)-1))+1,AVERAGE(INDEX($E:$E,ROW($E3863)-VALUE(LEFT(Q$1,FIND("-",Q$1,1)-1))):$E3863),($E3863*(2/(VALUE(LEFT(Q$1,FIND("-",Q$1,1)-1))+1)))+(Q3862*(1-(2/(VALUE(LEFT(Q$1,FIND("-",Q$1,1)-1))+1))))))</f>
        <v>7.2681316661355161E-2</v>
      </c>
      <c r="R3863">
        <f>IF(ROW($E3863)&lt;=VALUE(LEFT(R$1,FIND("-",R$1,1)-1)),0,IF(ROW($E3863)=VALUE(LEFT(R$1,FIND("-",R$1,1)-1))+1,AVERAGE(INDEX($E:$E,ROW($E3863)-VALUE(LEFT(R$1,FIND("-",R$1,1)-1))):$E3863),($E3863*(2/(VALUE(LEFT(R$1,FIND("-",R$1,1)-1))+1)))+(R3862*(1-(2/(VALUE(LEFT(R$1,FIND("-",R$1,1)-1))+1))))))</f>
        <v>7.1753036819492383E-2</v>
      </c>
      <c r="S3863">
        <f t="shared" si="544"/>
        <v>9.2827984186277801E-4</v>
      </c>
      <c r="T3863">
        <f>IF(ROW($E3863)&lt;=MAX(VALUE(LEFT(Q$1,FIND("-",Q$1,1)-1)),VALUE(LEFT(R$1,FIND("-",R$1,1)-1)))+VALUE(LEFT(T$1,FIND("-",T$1,1)-1))-1,0,IF(ROW($E3863)=MAX(VALUE(LEFT(Q$1,FIND("-",Q$1,1)-1)),VALUE(LEFT(R$1,FIND("-",R$1,1)-1)))+VALUE(LEFT(T$1,FIND("-",T$1,1)-1)),AVERAGE(INDEX($S:$S,ROW(S3863)-VALUE(LEFT(T$1,FIND("-",T$1,1)-1))+1):S3863),($S3863*(2/(VALUE(LEFT(T$1,FIND("-",T$1,1)-1))+1)))+(T3862*(1-(2/(VALUE(LEFT(T$1,FIND("-",T$1,1)-1))+1))))))</f>
        <v>-3.4296357216768568E-4</v>
      </c>
      <c r="V3863">
        <f t="shared" si="545"/>
        <v>0</v>
      </c>
      <c r="W3863">
        <f>IF(ROW($E3863)&lt;=VALUE(LEFT(W$1,FIND("-",W$1,1)-1))+1,0,IF(ROW($E3862)=VALUE(LEFT(W$1,FIND("-",W$1,1)-1))+1,100-100/(1+ABS((SUMIF(INDEX($V:$V,ROW($V3863)-VALUE(LEFT(W$1,FIND("-",W$1,1)-1))+1):$V3863,"&gt;0",INDEX($V:$V,ROW($V3863)-VALUE(LEFT(W$1,FIND("-",W$1,1)-1))+1):$V3863)/COUNTIF(INDEX($V:$V,ROW($V3863)-VALUE(LEFT(W$1,FIND("-",W$1,1)-1))+1):$V3863,"&gt;0"))/(SUMIF(INDEX($V:$V,ROW($V3863)-VALUE(LEFT(W$1,FIND("-",W$1,1)-1))+1):$V3863,"&lt;0",INDEX($V:$V,ROW($V3863)-VALUE(LEFT(W$1,FIND("-",W$1,1)-1))+1):$V3863)/COUNTIF(INDEX($V:$V,ROW($V3863)-VALUE(LEFT(W$1,FIND("-",W$1,1)-1))+1):$V3863,"&lt;0")))),100-100/(1+ABS((SUMIF(INDEX($V:$V,ROW($V3863)-VALUE(LEFT(W$1,FIND("-",W$1,1)-1))+1):$V3863,"&gt;0",INDEX($V:$V,ROW($V3863)-VALUE(LEFT(W$1,FIND("-",W$1,1)-1))+1):$V3863)/VALUE(LEFT(W$1,FIND("-",W$1,1)-1)))/(SUMIF(INDEX($V:$V,ROW($V3863)-VALUE(LEFT(W$1,FIND("-",W$1,1)-1))+1):$V3863,"&lt;0",INDEX($V:$V,ROW($V3863)-VALUE(LEFT(W$1,FIND("-",W$1,1)-1))+1):$V3863)/VALUE(LEFT(W$1,FIND("-",W$1,1)-1)))))))</f>
        <v>60</v>
      </c>
      <c r="Y3863">
        <f>IF(ROW($E3863)&lt;=VALUE(LEFT(Y$1,FIND("-",Y$1,1)-1)),0,MAX(INDEX(C:C,ROW(C3863)-VALUE(LEFT(Y$1,FIND("-",Y$1,1)-1))+1):C3863))</f>
        <v>0.08</v>
      </c>
      <c r="Z3863">
        <f>IF(ROW($E3863)&lt;=VALUE(LEFT(Z$1,FIND("-",Z$1,1)-1)),0,MIN(INDEX(D:D,ROW(D3863)-VALUE(LEFT(Z$1,FIND("-",Z$1,1)-1))+1):D3863))</f>
        <v>6.5000000000000002E-2</v>
      </c>
      <c r="AA3863">
        <f t="shared" si="549"/>
        <v>66.666666666666643</v>
      </c>
      <c r="AB3863">
        <f>IF(ROW($AA3863)&lt;=VALUE(LEFT(AA$1,FIND("-",AA$1,1)-1))+VALUE(LEFT(AB$1,FIND("-",AB$1,1)-1)-1),0,AVERAGE(INDEX($AA:$AA,ROW($AA3863)-VALUE(LEFT(AB$1,FIND("-",AB$1,1)-1))+1):$AA3863))</f>
        <v>66.666666666666643</v>
      </c>
      <c r="AC3863">
        <f>IF(ROW($AA3863)&lt;=VALUE(LEFT(AA$1,FIND("-",AA$1,1)-1))+VALUE(LEFT(AB$1,FIND("-",AB$1,1)-1)-1)+VALUE(LEFT(AC$1,FIND("-",AC$1,1)-1)-1),0,AVERAGE(INDEX($AB:$AB,ROW($AB3863)-VALUE(LEFT(AC$1,FIND("-",AC$1,1)-1))+1):$AB3863))</f>
        <v>77.777777777777757</v>
      </c>
      <c r="AE3863">
        <f t="shared" si="546"/>
        <v>351941344</v>
      </c>
      <c r="AG3863" t="str">
        <f t="shared" si="548"/>
        <v>Sell</v>
      </c>
    </row>
    <row r="3864" spans="1:33" x14ac:dyDescent="0.25">
      <c r="A3864" s="6">
        <v>42747</v>
      </c>
      <c r="B3864">
        <v>7.4999999999999997E-2</v>
      </c>
      <c r="C3864">
        <v>7.4999999999999997E-2</v>
      </c>
      <c r="D3864">
        <v>7.4999999999999997E-2</v>
      </c>
      <c r="E3864">
        <v>7.4999999999999997E-2</v>
      </c>
      <c r="F3864">
        <v>7.4999999999999997E-2</v>
      </c>
      <c r="G3864">
        <v>201500</v>
      </c>
      <c r="I3864" t="str">
        <f t="shared" si="541"/>
        <v/>
      </c>
      <c r="J3864" t="str">
        <f t="shared" si="542"/>
        <v/>
      </c>
      <c r="K3864" t="str">
        <f t="shared" si="543"/>
        <v/>
      </c>
      <c r="M3864" s="11" t="str">
        <f t="shared" si="547"/>
        <v/>
      </c>
      <c r="O3864">
        <f>IF(ROW($E3864)&lt;=VALUE(LEFT(O$1,FIND("-",O$1,1)-1)),0,IF(ROW($E3864)=VALUE(LEFT(O$1,FIND("-",O$1,1)-1))+1,AVERAGE(INDEX($E:$E,ROW($E3864)-VALUE(LEFT(O$1,FIND("-",O$1,1)-1))):$E3864),($E3864*(2/(VALUE(LEFT(O$1,FIND("-",O$1,1)-1))+1)))+(O3863*(1-(2/(VALUE(LEFT(O$1,FIND("-",O$1,1)-1))+1))))))</f>
        <v>8.7990923140177341E-2</v>
      </c>
      <c r="Q3864">
        <f>IF(ROW($E3864)&lt;=VALUE(LEFT(Q$1,FIND("-",Q$1,1)-1)),0,IF(ROW($E3864)=VALUE(LEFT(Q$1,FIND("-",Q$1,1)-1))+1,AVERAGE(INDEX($E:$E,ROW($E3864)-VALUE(LEFT(Q$1,FIND("-",Q$1,1)-1))):$E3864),($E3864*(2/(VALUE(LEFT(Q$1,FIND("-",Q$1,1)-1))+1)))+(Q3863*(1-(2/(VALUE(LEFT(Q$1,FIND("-",Q$1,1)-1))+1))))))</f>
        <v>7.3038037174992826E-2</v>
      </c>
      <c r="R3864">
        <f>IF(ROW($E3864)&lt;=VALUE(LEFT(R$1,FIND("-",R$1,1)-1)),0,IF(ROW($E3864)=VALUE(LEFT(R$1,FIND("-",R$1,1)-1))+1,AVERAGE(INDEX($E:$E,ROW($E3864)-VALUE(LEFT(R$1,FIND("-",R$1,1)-1))):$E3864),($E3864*(2/(VALUE(LEFT(R$1,FIND("-",R$1,1)-1))+1)))+(R3863*(1-(2/(VALUE(LEFT(R$1,FIND("-",R$1,1)-1))+1))))))</f>
        <v>7.1993552610641096E-2</v>
      </c>
      <c r="S3864">
        <f t="shared" si="544"/>
        <v>1.0444845643517303E-3</v>
      </c>
      <c r="T3864">
        <f>IF(ROW($E3864)&lt;=MAX(VALUE(LEFT(Q$1,FIND("-",Q$1,1)-1)),VALUE(LEFT(R$1,FIND("-",R$1,1)-1)))+VALUE(LEFT(T$1,FIND("-",T$1,1)-1))-1,0,IF(ROW($E3864)=MAX(VALUE(LEFT(Q$1,FIND("-",Q$1,1)-1)),VALUE(LEFT(R$1,FIND("-",R$1,1)-1)))+VALUE(LEFT(T$1,FIND("-",T$1,1)-1)),AVERAGE(INDEX($S:$S,ROW(S3864)-VALUE(LEFT(T$1,FIND("-",T$1,1)-1))+1):S3864),($S3864*(2/(VALUE(LEFT(T$1,FIND("-",T$1,1)-1))+1)))+(T3863*(1-(2/(VALUE(LEFT(T$1,FIND("-",T$1,1)-1))+1))))))</f>
        <v>-6.5473944863802462E-5</v>
      </c>
      <c r="V3864">
        <f t="shared" si="545"/>
        <v>0</v>
      </c>
      <c r="W3864">
        <f>IF(ROW($E3864)&lt;=VALUE(LEFT(W$1,FIND("-",W$1,1)-1))+1,0,IF(ROW($E3863)=VALUE(LEFT(W$1,FIND("-",W$1,1)-1))+1,100-100/(1+ABS((SUMIF(INDEX($V:$V,ROW($V3864)-VALUE(LEFT(W$1,FIND("-",W$1,1)-1))+1):$V3864,"&gt;0",INDEX($V:$V,ROW($V3864)-VALUE(LEFT(W$1,FIND("-",W$1,1)-1))+1):$V3864)/COUNTIF(INDEX($V:$V,ROW($V3864)-VALUE(LEFT(W$1,FIND("-",W$1,1)-1))+1):$V3864,"&gt;0"))/(SUMIF(INDEX($V:$V,ROW($V3864)-VALUE(LEFT(W$1,FIND("-",W$1,1)-1))+1):$V3864,"&lt;0",INDEX($V:$V,ROW($V3864)-VALUE(LEFT(W$1,FIND("-",W$1,1)-1))+1):$V3864)/COUNTIF(INDEX($V:$V,ROW($V3864)-VALUE(LEFT(W$1,FIND("-",W$1,1)-1))+1):$V3864,"&lt;0")))),100-100/(1+ABS((SUMIF(INDEX($V:$V,ROW($V3864)-VALUE(LEFT(W$1,FIND("-",W$1,1)-1))+1):$V3864,"&gt;0",INDEX($V:$V,ROW($V3864)-VALUE(LEFT(W$1,FIND("-",W$1,1)-1))+1):$V3864)/VALUE(LEFT(W$1,FIND("-",W$1,1)-1)))/(SUMIF(INDEX($V:$V,ROW($V3864)-VALUE(LEFT(W$1,FIND("-",W$1,1)-1))+1):$V3864,"&lt;0",INDEX($V:$V,ROW($V3864)-VALUE(LEFT(W$1,FIND("-",W$1,1)-1))+1):$V3864)/VALUE(LEFT(W$1,FIND("-",W$1,1)-1)))))))</f>
        <v>60</v>
      </c>
      <c r="Y3864">
        <f>IF(ROW($E3864)&lt;=VALUE(LEFT(Y$1,FIND("-",Y$1,1)-1)),0,MAX(INDEX(C:C,ROW(C3864)-VALUE(LEFT(Y$1,FIND("-",Y$1,1)-1))+1):C3864))</f>
        <v>0.08</v>
      </c>
      <c r="Z3864">
        <f>IF(ROW($E3864)&lt;=VALUE(LEFT(Z$1,FIND("-",Z$1,1)-1)),0,MIN(INDEX(D:D,ROW(D3864)-VALUE(LEFT(Z$1,FIND("-",Z$1,1)-1))+1):D3864))</f>
        <v>6.5000000000000002E-2</v>
      </c>
      <c r="AA3864">
        <f t="shared" si="549"/>
        <v>66.666666666666643</v>
      </c>
      <c r="AB3864">
        <f>IF(ROW($AA3864)&lt;=VALUE(LEFT(AA$1,FIND("-",AA$1,1)-1))+VALUE(LEFT(AB$1,FIND("-",AB$1,1)-1)-1),0,AVERAGE(INDEX($AA:$AA,ROW($AA3864)-VALUE(LEFT(AB$1,FIND("-",AB$1,1)-1))+1):$AA3864))</f>
        <v>66.666666666666643</v>
      </c>
      <c r="AC3864">
        <f>IF(ROW($AA3864)&lt;=VALUE(LEFT(AA$1,FIND("-",AA$1,1)-1))+VALUE(LEFT(AB$1,FIND("-",AB$1,1)-1)-1)+VALUE(LEFT(AC$1,FIND("-",AC$1,1)-1)-1),0,AVERAGE(INDEX($AB:$AB,ROW($AB3864)-VALUE(LEFT(AC$1,FIND("-",AC$1,1)-1))+1):$AB3864))</f>
        <v>70.370370370370338</v>
      </c>
      <c r="AE3864">
        <f t="shared" si="546"/>
        <v>351941344</v>
      </c>
      <c r="AG3864" t="str">
        <f t="shared" si="548"/>
        <v/>
      </c>
    </row>
    <row r="3865" spans="1:33" x14ac:dyDescent="0.25">
      <c r="A3865" s="6">
        <v>42748</v>
      </c>
      <c r="B3865">
        <v>0.08</v>
      </c>
      <c r="C3865">
        <v>9.5000000000000001E-2</v>
      </c>
      <c r="D3865">
        <v>0.08</v>
      </c>
      <c r="E3865">
        <v>9.5000000000000001E-2</v>
      </c>
      <c r="F3865">
        <v>9.5000000000000001E-2</v>
      </c>
      <c r="G3865">
        <v>138100</v>
      </c>
      <c r="I3865" t="str">
        <f t="shared" si="541"/>
        <v/>
      </c>
      <c r="J3865" t="str">
        <f t="shared" si="542"/>
        <v>Overbought</v>
      </c>
      <c r="K3865" t="str">
        <f t="shared" si="543"/>
        <v/>
      </c>
      <c r="M3865" s="11" t="str">
        <f t="shared" si="547"/>
        <v/>
      </c>
      <c r="O3865">
        <f>IF(ROW($E3865)&lt;=VALUE(LEFT(O$1,FIND("-",O$1,1)-1)),0,IF(ROW($E3865)=VALUE(LEFT(O$1,FIND("-",O$1,1)-1))+1,AVERAGE(INDEX($E:$E,ROW($E3865)-VALUE(LEFT(O$1,FIND("-",O$1,1)-1))):$E3865),($E3865*(2/(VALUE(LEFT(O$1,FIND("-",O$1,1)-1))+1)))+(O3864*(1-(2/(VALUE(LEFT(O$1,FIND("-",O$1,1)-1))+1))))))</f>
        <v>8.8060665198484045E-2</v>
      </c>
      <c r="Q3865">
        <f>IF(ROW($E3865)&lt;=VALUE(LEFT(Q$1,FIND("-",Q$1,1)-1)),0,IF(ROW($E3865)=VALUE(LEFT(Q$1,FIND("-",Q$1,1)-1))+1,AVERAGE(INDEX($E:$E,ROW($E3865)-VALUE(LEFT(Q$1,FIND("-",Q$1,1)-1))):$E3865),($E3865*(2/(VALUE(LEFT(Q$1,FIND("-",Q$1,1)-1))+1)))+(Q3864*(1-(2/(VALUE(LEFT(Q$1,FIND("-",Q$1,1)-1))+1))))))</f>
        <v>7.6416800686532393E-2</v>
      </c>
      <c r="R3865">
        <f>IF(ROW($E3865)&lt;=VALUE(LEFT(R$1,FIND("-",R$1,1)-1)),0,IF(ROW($E3865)=VALUE(LEFT(R$1,FIND("-",R$1,1)-1))+1,AVERAGE(INDEX($E:$E,ROW($E3865)-VALUE(LEFT(R$1,FIND("-",R$1,1)-1))):$E3865),($E3865*(2/(VALUE(LEFT(R$1,FIND("-",R$1,1)-1))+1)))+(R3864*(1-(2/(VALUE(LEFT(R$1,FIND("-",R$1,1)-1))+1))))))</f>
        <v>7.3697733898741749E-2</v>
      </c>
      <c r="S3865">
        <f t="shared" si="544"/>
        <v>2.7190667877906444E-3</v>
      </c>
      <c r="T3865">
        <f>IF(ROW($E3865)&lt;=MAX(VALUE(LEFT(Q$1,FIND("-",Q$1,1)-1)),VALUE(LEFT(R$1,FIND("-",R$1,1)-1)))+VALUE(LEFT(T$1,FIND("-",T$1,1)-1))-1,0,IF(ROW($E3865)=MAX(VALUE(LEFT(Q$1,FIND("-",Q$1,1)-1)),VALUE(LEFT(R$1,FIND("-",R$1,1)-1)))+VALUE(LEFT(T$1,FIND("-",T$1,1)-1)),AVERAGE(INDEX($S:$S,ROW(S3865)-VALUE(LEFT(T$1,FIND("-",T$1,1)-1))+1):S3865),($S3865*(2/(VALUE(LEFT(T$1,FIND("-",T$1,1)-1))+1)))+(T3864*(1-(2/(VALUE(LEFT(T$1,FIND("-",T$1,1)-1))+1))))))</f>
        <v>4.914342016670869E-4</v>
      </c>
      <c r="V3865">
        <f t="shared" si="545"/>
        <v>2.0000000000000004E-2</v>
      </c>
      <c r="W3865">
        <f>IF(ROW($E3865)&lt;=VALUE(LEFT(W$1,FIND("-",W$1,1)-1))+1,0,IF(ROW($E3864)=VALUE(LEFT(W$1,FIND("-",W$1,1)-1))+1,100-100/(1+ABS((SUMIF(INDEX($V:$V,ROW($V3865)-VALUE(LEFT(W$1,FIND("-",W$1,1)-1))+1):$V3865,"&gt;0",INDEX($V:$V,ROW($V3865)-VALUE(LEFT(W$1,FIND("-",W$1,1)-1))+1):$V3865)/COUNTIF(INDEX($V:$V,ROW($V3865)-VALUE(LEFT(W$1,FIND("-",W$1,1)-1))+1):$V3865,"&gt;0"))/(SUMIF(INDEX($V:$V,ROW($V3865)-VALUE(LEFT(W$1,FIND("-",W$1,1)-1))+1):$V3865,"&lt;0",INDEX($V:$V,ROW($V3865)-VALUE(LEFT(W$1,FIND("-",W$1,1)-1))+1):$V3865)/COUNTIF(INDEX($V:$V,ROW($V3865)-VALUE(LEFT(W$1,FIND("-",W$1,1)-1))+1):$V3865,"&lt;0")))),100-100/(1+ABS((SUMIF(INDEX($V:$V,ROW($V3865)-VALUE(LEFT(W$1,FIND("-",W$1,1)-1))+1):$V3865,"&gt;0",INDEX($V:$V,ROW($V3865)-VALUE(LEFT(W$1,FIND("-",W$1,1)-1))+1):$V3865)/VALUE(LEFT(W$1,FIND("-",W$1,1)-1)))/(SUMIF(INDEX($V:$V,ROW($V3865)-VALUE(LEFT(W$1,FIND("-",W$1,1)-1))+1):$V3865,"&lt;0",INDEX($V:$V,ROW($V3865)-VALUE(LEFT(W$1,FIND("-",W$1,1)-1))+1):$V3865)/VALUE(LEFT(W$1,FIND("-",W$1,1)-1)))))))</f>
        <v>71.428571428571431</v>
      </c>
      <c r="Y3865">
        <f>IF(ROW($E3865)&lt;=VALUE(LEFT(Y$1,FIND("-",Y$1,1)-1)),0,MAX(INDEX(C:C,ROW(C3865)-VALUE(LEFT(Y$1,FIND("-",Y$1,1)-1))+1):C3865))</f>
        <v>9.5000000000000001E-2</v>
      </c>
      <c r="Z3865">
        <f>IF(ROW($E3865)&lt;=VALUE(LEFT(Z$1,FIND("-",Z$1,1)-1)),0,MIN(INDEX(D:D,ROW(D3865)-VALUE(LEFT(Z$1,FIND("-",Z$1,1)-1))+1):D3865))</f>
        <v>6.5000000000000002E-2</v>
      </c>
      <c r="AA3865">
        <f t="shared" si="549"/>
        <v>100</v>
      </c>
      <c r="AB3865">
        <f>IF(ROW($AA3865)&lt;=VALUE(LEFT(AA$1,FIND("-",AA$1,1)-1))+VALUE(LEFT(AB$1,FIND("-",AB$1,1)-1)-1),0,AVERAGE(INDEX($AA:$AA,ROW($AA3865)-VALUE(LEFT(AB$1,FIND("-",AB$1,1)-1))+1):$AA3865))</f>
        <v>77.777777777777757</v>
      </c>
      <c r="AC3865">
        <f>IF(ROW($AA3865)&lt;=VALUE(LEFT(AA$1,FIND("-",AA$1,1)-1))+VALUE(LEFT(AB$1,FIND("-",AB$1,1)-1)-1)+VALUE(LEFT(AC$1,FIND("-",AC$1,1)-1)-1),0,AVERAGE(INDEX($AB:$AB,ROW($AB3865)-VALUE(LEFT(AC$1,FIND("-",AC$1,1)-1))+1):$AB3865))</f>
        <v>70.370370370370338</v>
      </c>
      <c r="AE3865">
        <f t="shared" si="546"/>
        <v>352079444</v>
      </c>
      <c r="AG3865" t="str">
        <f t="shared" si="548"/>
        <v/>
      </c>
    </row>
    <row r="3866" spans="1:33" x14ac:dyDescent="0.25">
      <c r="A3866" s="6">
        <v>42751</v>
      </c>
      <c r="B3866">
        <v>9.5000000000000001E-2</v>
      </c>
      <c r="C3866">
        <v>9.5000000000000001E-2</v>
      </c>
      <c r="D3866">
        <v>9.5000000000000001E-2</v>
      </c>
      <c r="E3866">
        <v>9.5000000000000001E-2</v>
      </c>
      <c r="F3866">
        <v>9.5000000000000001E-2</v>
      </c>
      <c r="G3866">
        <v>0</v>
      </c>
      <c r="I3866" t="str">
        <f t="shared" si="541"/>
        <v/>
      </c>
      <c r="J3866" t="str">
        <f t="shared" si="542"/>
        <v/>
      </c>
      <c r="K3866" t="str">
        <f t="shared" si="543"/>
        <v/>
      </c>
      <c r="M3866" s="11" t="str">
        <f t="shared" si="547"/>
        <v/>
      </c>
      <c r="O3866">
        <f>IF(ROW($E3866)&lt;=VALUE(LEFT(O$1,FIND("-",O$1,1)-1)),0,IF(ROW($E3866)=VALUE(LEFT(O$1,FIND("-",O$1,1)-1))+1,AVERAGE(INDEX($E:$E,ROW($E3866)-VALUE(LEFT(O$1,FIND("-",O$1,1)-1))):$E3866),($E3866*(2/(VALUE(LEFT(O$1,FIND("-",O$1,1)-1))+1)))+(O3865*(1-(2/(VALUE(LEFT(O$1,FIND("-",O$1,1)-1))+1))))))</f>
        <v>8.8129713305961824E-2</v>
      </c>
      <c r="Q3866">
        <f>IF(ROW($E3866)&lt;=VALUE(LEFT(Q$1,FIND("-",Q$1,1)-1)),0,IF(ROW($E3866)=VALUE(LEFT(Q$1,FIND("-",Q$1,1)-1))+1,AVERAGE(INDEX($E:$E,ROW($E3866)-VALUE(LEFT(Q$1,FIND("-",Q$1,1)-1))):$E3866),($E3866*(2/(VALUE(LEFT(Q$1,FIND("-",Q$1,1)-1))+1)))+(Q3865*(1-(2/(VALUE(LEFT(Q$1,FIND("-",Q$1,1)-1))+1))))))</f>
        <v>7.9275754427065873E-2</v>
      </c>
      <c r="R3866">
        <f>IF(ROW($E3866)&lt;=VALUE(LEFT(R$1,FIND("-",R$1,1)-1)),0,IF(ROW($E3866)=VALUE(LEFT(R$1,FIND("-",R$1,1)-1))+1,AVERAGE(INDEX($E:$E,ROW($E3866)-VALUE(LEFT(R$1,FIND("-",R$1,1)-1))):$E3866),($E3866*(2/(VALUE(LEFT(R$1,FIND("-",R$1,1)-1))+1)))+(R3865*(1-(2/(VALUE(LEFT(R$1,FIND("-",R$1,1)-1))+1))))))</f>
        <v>7.5275679535871984E-2</v>
      </c>
      <c r="S3866">
        <f t="shared" si="544"/>
        <v>4.0000748911938888E-3</v>
      </c>
      <c r="T3866">
        <f>IF(ROW($E3866)&lt;=MAX(VALUE(LEFT(Q$1,FIND("-",Q$1,1)-1)),VALUE(LEFT(R$1,FIND("-",R$1,1)-1)))+VALUE(LEFT(T$1,FIND("-",T$1,1)-1))-1,0,IF(ROW($E3866)=MAX(VALUE(LEFT(Q$1,FIND("-",Q$1,1)-1)),VALUE(LEFT(R$1,FIND("-",R$1,1)-1)))+VALUE(LEFT(T$1,FIND("-",T$1,1)-1)),AVERAGE(INDEX($S:$S,ROW(S3866)-VALUE(LEFT(T$1,FIND("-",T$1,1)-1))+1):S3866),($S3866*(2/(VALUE(LEFT(T$1,FIND("-",T$1,1)-1))+1)))+(T3865*(1-(2/(VALUE(LEFT(T$1,FIND("-",T$1,1)-1))+1))))))</f>
        <v>1.1931623395724472E-3</v>
      </c>
      <c r="V3866">
        <f t="shared" si="545"/>
        <v>0</v>
      </c>
      <c r="W3866">
        <f>IF(ROW($E3866)&lt;=VALUE(LEFT(W$1,FIND("-",W$1,1)-1))+1,0,IF(ROW($E3865)=VALUE(LEFT(W$1,FIND("-",W$1,1)-1))+1,100-100/(1+ABS((SUMIF(INDEX($V:$V,ROW($V3866)-VALUE(LEFT(W$1,FIND("-",W$1,1)-1))+1):$V3866,"&gt;0",INDEX($V:$V,ROW($V3866)-VALUE(LEFT(W$1,FIND("-",W$1,1)-1))+1):$V3866)/COUNTIF(INDEX($V:$V,ROW($V3866)-VALUE(LEFT(W$1,FIND("-",W$1,1)-1))+1):$V3866,"&gt;0"))/(SUMIF(INDEX($V:$V,ROW($V3866)-VALUE(LEFT(W$1,FIND("-",W$1,1)-1))+1):$V3866,"&lt;0",INDEX($V:$V,ROW($V3866)-VALUE(LEFT(W$1,FIND("-",W$1,1)-1))+1):$V3866)/COUNTIF(INDEX($V:$V,ROW($V3866)-VALUE(LEFT(W$1,FIND("-",W$1,1)-1))+1):$V3866,"&lt;0")))),100-100/(1+ABS((SUMIF(INDEX($V:$V,ROW($V3866)-VALUE(LEFT(W$1,FIND("-",W$1,1)-1))+1):$V3866,"&gt;0",INDEX($V:$V,ROW($V3866)-VALUE(LEFT(W$1,FIND("-",W$1,1)-1))+1):$V3866)/VALUE(LEFT(W$1,FIND("-",W$1,1)-1)))/(SUMIF(INDEX($V:$V,ROW($V3866)-VALUE(LEFT(W$1,FIND("-",W$1,1)-1))+1):$V3866,"&lt;0",INDEX($V:$V,ROW($V3866)-VALUE(LEFT(W$1,FIND("-",W$1,1)-1))+1):$V3866)/VALUE(LEFT(W$1,FIND("-",W$1,1)-1)))))))</f>
        <v>69.230769230769226</v>
      </c>
      <c r="Y3866">
        <f>IF(ROW($E3866)&lt;=VALUE(LEFT(Y$1,FIND("-",Y$1,1)-1)),0,MAX(INDEX(C:C,ROW(C3866)-VALUE(LEFT(Y$1,FIND("-",Y$1,1)-1))+1):C3866))</f>
        <v>9.5000000000000001E-2</v>
      </c>
      <c r="Z3866">
        <f>IF(ROW($E3866)&lt;=VALUE(LEFT(Z$1,FIND("-",Z$1,1)-1)),0,MIN(INDEX(D:D,ROW(D3866)-VALUE(LEFT(Z$1,FIND("-",Z$1,1)-1))+1):D3866))</f>
        <v>6.5000000000000002E-2</v>
      </c>
      <c r="AA3866">
        <f t="shared" si="549"/>
        <v>100</v>
      </c>
      <c r="AB3866">
        <f>IF(ROW($AA3866)&lt;=VALUE(LEFT(AA$1,FIND("-",AA$1,1)-1))+VALUE(LEFT(AB$1,FIND("-",AB$1,1)-1)-1),0,AVERAGE(INDEX($AA:$AA,ROW($AA3866)-VALUE(LEFT(AB$1,FIND("-",AB$1,1)-1))+1):$AA3866))</f>
        <v>88.888888888888872</v>
      </c>
      <c r="AC3866">
        <f>IF(ROW($AA3866)&lt;=VALUE(LEFT(AA$1,FIND("-",AA$1,1)-1))+VALUE(LEFT(AB$1,FIND("-",AB$1,1)-1)-1)+VALUE(LEFT(AC$1,FIND("-",AC$1,1)-1)-1),0,AVERAGE(INDEX($AB:$AB,ROW($AB3866)-VALUE(LEFT(AC$1,FIND("-",AC$1,1)-1))+1):$AB3866))</f>
        <v>77.777777777777757</v>
      </c>
      <c r="AE3866">
        <f t="shared" si="546"/>
        <v>352079444</v>
      </c>
      <c r="AG3866" t="str">
        <f t="shared" si="548"/>
        <v/>
      </c>
    </row>
    <row r="3867" spans="1:33" x14ac:dyDescent="0.25">
      <c r="A3867" s="6">
        <v>42752</v>
      </c>
      <c r="B3867">
        <v>9.5000000000000001E-2</v>
      </c>
      <c r="C3867">
        <v>9.5000000000000001E-2</v>
      </c>
      <c r="D3867">
        <v>9.5000000000000001E-2</v>
      </c>
      <c r="E3867">
        <v>9.5000000000000001E-2</v>
      </c>
      <c r="F3867">
        <v>9.5000000000000001E-2</v>
      </c>
      <c r="G3867">
        <v>0</v>
      </c>
      <c r="I3867" t="str">
        <f t="shared" si="541"/>
        <v/>
      </c>
      <c r="J3867" t="str">
        <f t="shared" si="542"/>
        <v>Overbought</v>
      </c>
      <c r="K3867" t="str">
        <f t="shared" si="543"/>
        <v>Overbought Below %D</v>
      </c>
      <c r="M3867" s="11" t="str">
        <f t="shared" si="547"/>
        <v/>
      </c>
      <c r="O3867">
        <f>IF(ROW($E3867)&lt;=VALUE(LEFT(O$1,FIND("-",O$1,1)-1)),0,IF(ROW($E3867)=VALUE(LEFT(O$1,FIND("-",O$1,1)-1))+1,AVERAGE(INDEX($E:$E,ROW($E3867)-VALUE(LEFT(O$1,FIND("-",O$1,1)-1))):$E3867),($E3867*(2/(VALUE(LEFT(O$1,FIND("-",O$1,1)-1))+1)))+(O3866*(1-(2/(VALUE(LEFT(O$1,FIND("-",O$1,1)-1))+1))))))</f>
        <v>8.8198074367594054E-2</v>
      </c>
      <c r="Q3867">
        <f>IF(ROW($E3867)&lt;=VALUE(LEFT(Q$1,FIND("-",Q$1,1)-1)),0,IF(ROW($E3867)=VALUE(LEFT(Q$1,FIND("-",Q$1,1)-1))+1,AVERAGE(INDEX($E:$E,ROW($E3867)-VALUE(LEFT(Q$1,FIND("-",Q$1,1)-1))):$E3867),($E3867*(2/(VALUE(LEFT(Q$1,FIND("-",Q$1,1)-1))+1)))+(Q3866*(1-(2/(VALUE(LEFT(Q$1,FIND("-",Q$1,1)-1))+1))))))</f>
        <v>8.1694869130594192E-2</v>
      </c>
      <c r="R3867">
        <f>IF(ROW($E3867)&lt;=VALUE(LEFT(R$1,FIND("-",R$1,1)-1)),0,IF(ROW($E3867)=VALUE(LEFT(R$1,FIND("-",R$1,1)-1))+1,AVERAGE(INDEX($E:$E,ROW($E3867)-VALUE(LEFT(R$1,FIND("-",R$1,1)-1))):$E3867),($E3867*(2/(VALUE(LEFT(R$1,FIND("-",R$1,1)-1))+1)))+(R3866*(1-(2/(VALUE(LEFT(R$1,FIND("-",R$1,1)-1))+1))))))</f>
        <v>7.6736740310992577E-2</v>
      </c>
      <c r="S3867">
        <f t="shared" si="544"/>
        <v>4.9581288196016149E-3</v>
      </c>
      <c r="T3867">
        <f>IF(ROW($E3867)&lt;=MAX(VALUE(LEFT(Q$1,FIND("-",Q$1,1)-1)),VALUE(LEFT(R$1,FIND("-",R$1,1)-1)))+VALUE(LEFT(T$1,FIND("-",T$1,1)-1))-1,0,IF(ROW($E3867)=MAX(VALUE(LEFT(Q$1,FIND("-",Q$1,1)-1)),VALUE(LEFT(R$1,FIND("-",R$1,1)-1)))+VALUE(LEFT(T$1,FIND("-",T$1,1)-1)),AVERAGE(INDEX($S:$S,ROW(S3867)-VALUE(LEFT(T$1,FIND("-",T$1,1)-1))+1):S3867),($S3867*(2/(VALUE(LEFT(T$1,FIND("-",T$1,1)-1))+1)))+(T3866*(1-(2/(VALUE(LEFT(T$1,FIND("-",T$1,1)-1))+1))))))</f>
        <v>1.9461556355782807E-3</v>
      </c>
      <c r="V3867">
        <f t="shared" si="545"/>
        <v>0</v>
      </c>
      <c r="W3867">
        <f>IF(ROW($E3867)&lt;=VALUE(LEFT(W$1,FIND("-",W$1,1)-1))+1,0,IF(ROW($E3866)=VALUE(LEFT(W$1,FIND("-",W$1,1)-1))+1,100-100/(1+ABS((SUMIF(INDEX($V:$V,ROW($V3867)-VALUE(LEFT(W$1,FIND("-",W$1,1)-1))+1):$V3867,"&gt;0",INDEX($V:$V,ROW($V3867)-VALUE(LEFT(W$1,FIND("-",W$1,1)-1))+1):$V3867)/COUNTIF(INDEX($V:$V,ROW($V3867)-VALUE(LEFT(W$1,FIND("-",W$1,1)-1))+1):$V3867,"&gt;0"))/(SUMIF(INDEX($V:$V,ROW($V3867)-VALUE(LEFT(W$1,FIND("-",W$1,1)-1))+1):$V3867,"&lt;0",INDEX($V:$V,ROW($V3867)-VALUE(LEFT(W$1,FIND("-",W$1,1)-1))+1):$V3867)/COUNTIF(INDEX($V:$V,ROW($V3867)-VALUE(LEFT(W$1,FIND("-",W$1,1)-1))+1):$V3867,"&lt;0")))),100-100/(1+ABS((SUMIF(INDEX($V:$V,ROW($V3867)-VALUE(LEFT(W$1,FIND("-",W$1,1)-1))+1):$V3867,"&gt;0",INDEX($V:$V,ROW($V3867)-VALUE(LEFT(W$1,FIND("-",W$1,1)-1))+1):$V3867)/VALUE(LEFT(W$1,FIND("-",W$1,1)-1)))/(SUMIF(INDEX($V:$V,ROW($V3867)-VALUE(LEFT(W$1,FIND("-",W$1,1)-1))+1):$V3867,"&lt;0",INDEX($V:$V,ROW($V3867)-VALUE(LEFT(W$1,FIND("-",W$1,1)-1))+1):$V3867)/VALUE(LEFT(W$1,FIND("-",W$1,1)-1)))))))</f>
        <v>75</v>
      </c>
      <c r="Y3867">
        <f>IF(ROW($E3867)&lt;=VALUE(LEFT(Y$1,FIND("-",Y$1,1)-1)),0,MAX(INDEX(C:C,ROW(C3867)-VALUE(LEFT(Y$1,FIND("-",Y$1,1)-1))+1):C3867))</f>
        <v>9.5000000000000001E-2</v>
      </c>
      <c r="Z3867">
        <f>IF(ROW($E3867)&lt;=VALUE(LEFT(Z$1,FIND("-",Z$1,1)-1)),0,MIN(INDEX(D:D,ROW(D3867)-VALUE(LEFT(Z$1,FIND("-",Z$1,1)-1))+1):D3867))</f>
        <v>6.5000000000000002E-2</v>
      </c>
      <c r="AA3867">
        <f t="shared" si="549"/>
        <v>100</v>
      </c>
      <c r="AB3867">
        <f>IF(ROW($AA3867)&lt;=VALUE(LEFT(AA$1,FIND("-",AA$1,1)-1))+VALUE(LEFT(AB$1,FIND("-",AB$1,1)-1)-1),0,AVERAGE(INDEX($AA:$AA,ROW($AA3867)-VALUE(LEFT(AB$1,FIND("-",AB$1,1)-1))+1):$AA3867))</f>
        <v>100</v>
      </c>
      <c r="AC3867">
        <f>IF(ROW($AA3867)&lt;=VALUE(LEFT(AA$1,FIND("-",AA$1,1)-1))+VALUE(LEFT(AB$1,FIND("-",AB$1,1)-1)-1)+VALUE(LEFT(AC$1,FIND("-",AC$1,1)-1)-1),0,AVERAGE(INDEX($AB:$AB,ROW($AB3867)-VALUE(LEFT(AC$1,FIND("-",AC$1,1)-1))+1):$AB3867))</f>
        <v>88.888888888888872</v>
      </c>
      <c r="AE3867">
        <f t="shared" si="546"/>
        <v>352079444</v>
      </c>
      <c r="AG3867" t="str">
        <f t="shared" si="548"/>
        <v/>
      </c>
    </row>
    <row r="3868" spans="1:33" x14ac:dyDescent="0.25">
      <c r="A3868" s="6">
        <v>42753</v>
      </c>
      <c r="B3868">
        <v>8.5000000000000006E-2</v>
      </c>
      <c r="C3868">
        <v>8.5000000000000006E-2</v>
      </c>
      <c r="D3868">
        <v>8.5000000000000006E-2</v>
      </c>
      <c r="E3868">
        <v>8.5000000000000006E-2</v>
      </c>
      <c r="F3868">
        <v>8.5000000000000006E-2</v>
      </c>
      <c r="G3868">
        <v>20000</v>
      </c>
      <c r="I3868" t="str">
        <f t="shared" si="541"/>
        <v/>
      </c>
      <c r="J3868" t="str">
        <f t="shared" si="542"/>
        <v/>
      </c>
      <c r="K3868" t="str">
        <f t="shared" si="543"/>
        <v>Overbought Above %D</v>
      </c>
      <c r="M3868" s="11" t="str">
        <f t="shared" si="547"/>
        <v/>
      </c>
      <c r="O3868">
        <f>IF(ROW($E3868)&lt;=VALUE(LEFT(O$1,FIND("-",O$1,1)-1)),0,IF(ROW($E3868)=VALUE(LEFT(O$1,FIND("-",O$1,1)-1))+1,AVERAGE(INDEX($E:$E,ROW($E3868)-VALUE(LEFT(O$1,FIND("-",O$1,1)-1))):$E3868),($E3868*(2/(VALUE(LEFT(O$1,FIND("-",O$1,1)-1))+1)))+(O3867*(1-(2/(VALUE(LEFT(O$1,FIND("-",O$1,1)-1))+1))))))</f>
        <v>8.8166252732095621E-2</v>
      </c>
      <c r="Q3868">
        <f>IF(ROW($E3868)&lt;=VALUE(LEFT(Q$1,FIND("-",Q$1,1)-1)),0,IF(ROW($E3868)=VALUE(LEFT(Q$1,FIND("-",Q$1,1)-1))+1,AVERAGE(INDEX($E:$E,ROW($E3868)-VALUE(LEFT(Q$1,FIND("-",Q$1,1)-1))):$E3868),($E3868*(2/(VALUE(LEFT(Q$1,FIND("-",Q$1,1)-1))+1)))+(Q3867*(1-(2/(VALUE(LEFT(Q$1,FIND("-",Q$1,1)-1))+1))))))</f>
        <v>8.2203350802810479E-2</v>
      </c>
      <c r="R3868">
        <f>IF(ROW($E3868)&lt;=VALUE(LEFT(R$1,FIND("-",R$1,1)-1)),0,IF(ROW($E3868)=VALUE(LEFT(R$1,FIND("-",R$1,1)-1))+1,AVERAGE(INDEX($E:$E,ROW($E3868)-VALUE(LEFT(R$1,FIND("-",R$1,1)-1))):$E3868),($E3868*(2/(VALUE(LEFT(R$1,FIND("-",R$1,1)-1))+1)))+(R3867*(1-(2/(VALUE(LEFT(R$1,FIND("-",R$1,1)-1))+1))))))</f>
        <v>7.7348833621289428E-2</v>
      </c>
      <c r="S3868">
        <f t="shared" si="544"/>
        <v>4.8545171815210508E-3</v>
      </c>
      <c r="T3868">
        <f>IF(ROW($E3868)&lt;=MAX(VALUE(LEFT(Q$1,FIND("-",Q$1,1)-1)),VALUE(LEFT(R$1,FIND("-",R$1,1)-1)))+VALUE(LEFT(T$1,FIND("-",T$1,1)-1))-1,0,IF(ROW($E3868)=MAX(VALUE(LEFT(Q$1,FIND("-",Q$1,1)-1)),VALUE(LEFT(R$1,FIND("-",R$1,1)-1)))+VALUE(LEFT(T$1,FIND("-",T$1,1)-1)),AVERAGE(INDEX($S:$S,ROW(S3868)-VALUE(LEFT(T$1,FIND("-",T$1,1)-1))+1):S3868),($S3868*(2/(VALUE(LEFT(T$1,FIND("-",T$1,1)-1))+1)))+(T3867*(1-(2/(VALUE(LEFT(T$1,FIND("-",T$1,1)-1))+1))))))</f>
        <v>2.5278279447668349E-3</v>
      </c>
      <c r="V3868">
        <f t="shared" si="545"/>
        <v>-9.999999999999995E-3</v>
      </c>
      <c r="W3868">
        <f>IF(ROW($E3868)&lt;=VALUE(LEFT(W$1,FIND("-",W$1,1)-1))+1,0,IF(ROW($E3867)=VALUE(LEFT(W$1,FIND("-",W$1,1)-1))+1,100-100/(1+ABS((SUMIF(INDEX($V:$V,ROW($V3868)-VALUE(LEFT(W$1,FIND("-",W$1,1)-1))+1):$V3868,"&gt;0",INDEX($V:$V,ROW($V3868)-VALUE(LEFT(W$1,FIND("-",W$1,1)-1))+1):$V3868)/COUNTIF(INDEX($V:$V,ROW($V3868)-VALUE(LEFT(W$1,FIND("-",W$1,1)-1))+1):$V3868,"&gt;0"))/(SUMIF(INDEX($V:$V,ROW($V3868)-VALUE(LEFT(W$1,FIND("-",W$1,1)-1))+1):$V3868,"&lt;0",INDEX($V:$V,ROW($V3868)-VALUE(LEFT(W$1,FIND("-",W$1,1)-1))+1):$V3868)/COUNTIF(INDEX($V:$V,ROW($V3868)-VALUE(LEFT(W$1,FIND("-",W$1,1)-1))+1):$V3868,"&lt;0")))),100-100/(1+ABS((SUMIF(INDEX($V:$V,ROW($V3868)-VALUE(LEFT(W$1,FIND("-",W$1,1)-1))+1):$V3868,"&gt;0",INDEX($V:$V,ROW($V3868)-VALUE(LEFT(W$1,FIND("-",W$1,1)-1))+1):$V3868)/VALUE(LEFT(W$1,FIND("-",W$1,1)-1)))/(SUMIF(INDEX($V:$V,ROW($V3868)-VALUE(LEFT(W$1,FIND("-",W$1,1)-1))+1):$V3868,"&lt;0",INDEX($V:$V,ROW($V3868)-VALUE(LEFT(W$1,FIND("-",W$1,1)-1))+1):$V3868)/VALUE(LEFT(W$1,FIND("-",W$1,1)-1)))))))</f>
        <v>58.333333333333343</v>
      </c>
      <c r="Y3868">
        <f>IF(ROW($E3868)&lt;=VALUE(LEFT(Y$1,FIND("-",Y$1,1)-1)),0,MAX(INDEX(C:C,ROW(C3868)-VALUE(LEFT(Y$1,FIND("-",Y$1,1)-1))+1):C3868))</f>
        <v>9.5000000000000001E-2</v>
      </c>
      <c r="Z3868">
        <f>IF(ROW($E3868)&lt;=VALUE(LEFT(Z$1,FIND("-",Z$1,1)-1)),0,MIN(INDEX(D:D,ROW(D3868)-VALUE(LEFT(Z$1,FIND("-",Z$1,1)-1))+1):D3868))</f>
        <v>6.5000000000000002E-2</v>
      </c>
      <c r="AA3868">
        <f t="shared" si="549"/>
        <v>66.666666666666686</v>
      </c>
      <c r="AB3868">
        <f>IF(ROW($AA3868)&lt;=VALUE(LEFT(AA$1,FIND("-",AA$1,1)-1))+VALUE(LEFT(AB$1,FIND("-",AB$1,1)-1)-1),0,AVERAGE(INDEX($AA:$AA,ROW($AA3868)-VALUE(LEFT(AB$1,FIND("-",AB$1,1)-1))+1):$AA3868))</f>
        <v>88.8888888888889</v>
      </c>
      <c r="AC3868">
        <f>IF(ROW($AA3868)&lt;=VALUE(LEFT(AA$1,FIND("-",AA$1,1)-1))+VALUE(LEFT(AB$1,FIND("-",AB$1,1)-1)-1)+VALUE(LEFT(AC$1,FIND("-",AC$1,1)-1)-1),0,AVERAGE(INDEX($AB:$AB,ROW($AB3868)-VALUE(LEFT(AC$1,FIND("-",AC$1,1)-1))+1):$AB3868))</f>
        <v>92.592592592592595</v>
      </c>
      <c r="AE3868">
        <f t="shared" si="546"/>
        <v>352059444</v>
      </c>
      <c r="AG3868" t="str">
        <f t="shared" si="548"/>
        <v/>
      </c>
    </row>
    <row r="3869" spans="1:33" x14ac:dyDescent="0.25">
      <c r="A3869" s="6">
        <v>42754</v>
      </c>
      <c r="B3869">
        <v>0.08</v>
      </c>
      <c r="C3869">
        <v>8.5000000000000006E-2</v>
      </c>
      <c r="D3869">
        <v>0.08</v>
      </c>
      <c r="E3869">
        <v>8.5000000000000006E-2</v>
      </c>
      <c r="F3869">
        <v>8.5000000000000006E-2</v>
      </c>
      <c r="G3869">
        <v>113000</v>
      </c>
      <c r="I3869" t="str">
        <f t="shared" si="541"/>
        <v/>
      </c>
      <c r="J3869" t="str">
        <f t="shared" si="542"/>
        <v/>
      </c>
      <c r="K3869" t="str">
        <f t="shared" si="543"/>
        <v>Overbought Above %D</v>
      </c>
      <c r="M3869" s="11" t="str">
        <f t="shared" si="547"/>
        <v/>
      </c>
      <c r="O3869">
        <f>IF(ROW($E3869)&lt;=VALUE(LEFT(O$1,FIND("-",O$1,1)-1)),0,IF(ROW($E3869)=VALUE(LEFT(O$1,FIND("-",O$1,1)-1))+1,AVERAGE(INDEX($E:$E,ROW($E3869)-VALUE(LEFT(O$1,FIND("-",O$1,1)-1))):$E3869),($E3869*(2/(VALUE(LEFT(O$1,FIND("-",O$1,1)-1))+1)))+(O3868*(1-(2/(VALUE(LEFT(O$1,FIND("-",O$1,1)-1))+1))))))</f>
        <v>8.8134747729786217E-2</v>
      </c>
      <c r="Q3869">
        <f>IF(ROW($E3869)&lt;=VALUE(LEFT(Q$1,FIND("-",Q$1,1)-1)),0,IF(ROW($E3869)=VALUE(LEFT(Q$1,FIND("-",Q$1,1)-1))+1,AVERAGE(INDEX($E:$E,ROW($E3869)-VALUE(LEFT(Q$1,FIND("-",Q$1,1)-1))):$E3869),($E3869*(2/(VALUE(LEFT(Q$1,FIND("-",Q$1,1)-1))+1)))+(Q3868*(1-(2/(VALUE(LEFT(Q$1,FIND("-",Q$1,1)-1))+1))))))</f>
        <v>8.2633604525455026E-2</v>
      </c>
      <c r="R3869">
        <f>IF(ROW($E3869)&lt;=VALUE(LEFT(R$1,FIND("-",R$1,1)-1)),0,IF(ROW($E3869)=VALUE(LEFT(R$1,FIND("-",R$1,1)-1))+1,AVERAGE(INDEX($E:$E,ROW($E3869)-VALUE(LEFT(R$1,FIND("-",R$1,1)-1))):$E3869),($E3869*(2/(VALUE(LEFT(R$1,FIND("-",R$1,1)-1))+1)))+(R3868*(1-(2/(VALUE(LEFT(R$1,FIND("-",R$1,1)-1))+1))))))</f>
        <v>7.7915586686379101E-2</v>
      </c>
      <c r="S3869">
        <f t="shared" si="544"/>
        <v>4.7180178390759248E-3</v>
      </c>
      <c r="T3869">
        <f>IF(ROW($E3869)&lt;=MAX(VALUE(LEFT(Q$1,FIND("-",Q$1,1)-1)),VALUE(LEFT(R$1,FIND("-",R$1,1)-1)))+VALUE(LEFT(T$1,FIND("-",T$1,1)-1))-1,0,IF(ROW($E3869)=MAX(VALUE(LEFT(Q$1,FIND("-",Q$1,1)-1)),VALUE(LEFT(R$1,FIND("-",R$1,1)-1)))+VALUE(LEFT(T$1,FIND("-",T$1,1)-1)),AVERAGE(INDEX($S:$S,ROW(S3869)-VALUE(LEFT(T$1,FIND("-",T$1,1)-1))+1):S3869),($S3869*(2/(VALUE(LEFT(T$1,FIND("-",T$1,1)-1))+1)))+(T3868*(1-(2/(VALUE(LEFT(T$1,FIND("-",T$1,1)-1))+1))))))</f>
        <v>2.965865923628653E-3</v>
      </c>
      <c r="V3869">
        <f t="shared" si="545"/>
        <v>0</v>
      </c>
      <c r="W3869">
        <f>IF(ROW($E3869)&lt;=VALUE(LEFT(W$1,FIND("-",W$1,1)-1))+1,0,IF(ROW($E3868)=VALUE(LEFT(W$1,FIND("-",W$1,1)-1))+1,100-100/(1+ABS((SUMIF(INDEX($V:$V,ROW($V3869)-VALUE(LEFT(W$1,FIND("-",W$1,1)-1))+1):$V3869,"&gt;0",INDEX($V:$V,ROW($V3869)-VALUE(LEFT(W$1,FIND("-",W$1,1)-1))+1):$V3869)/COUNTIF(INDEX($V:$V,ROW($V3869)-VALUE(LEFT(W$1,FIND("-",W$1,1)-1))+1):$V3869,"&gt;0"))/(SUMIF(INDEX($V:$V,ROW($V3869)-VALUE(LEFT(W$1,FIND("-",W$1,1)-1))+1):$V3869,"&lt;0",INDEX($V:$V,ROW($V3869)-VALUE(LEFT(W$1,FIND("-",W$1,1)-1))+1):$V3869)/COUNTIF(INDEX($V:$V,ROW($V3869)-VALUE(LEFT(W$1,FIND("-",W$1,1)-1))+1):$V3869,"&lt;0")))),100-100/(1+ABS((SUMIF(INDEX($V:$V,ROW($V3869)-VALUE(LEFT(W$1,FIND("-",W$1,1)-1))+1):$V3869,"&gt;0",INDEX($V:$V,ROW($V3869)-VALUE(LEFT(W$1,FIND("-",W$1,1)-1))+1):$V3869)/VALUE(LEFT(W$1,FIND("-",W$1,1)-1)))/(SUMIF(INDEX($V:$V,ROW($V3869)-VALUE(LEFT(W$1,FIND("-",W$1,1)-1))+1):$V3869,"&lt;0",INDEX($V:$V,ROW($V3869)-VALUE(LEFT(W$1,FIND("-",W$1,1)-1))+1):$V3869)/VALUE(LEFT(W$1,FIND("-",W$1,1)-1)))))))</f>
        <v>70</v>
      </c>
      <c r="Y3869">
        <f>IF(ROW($E3869)&lt;=VALUE(LEFT(Y$1,FIND("-",Y$1,1)-1)),0,MAX(INDEX(C:C,ROW(C3869)-VALUE(LEFT(Y$1,FIND("-",Y$1,1)-1))+1):C3869))</f>
        <v>9.5000000000000001E-2</v>
      </c>
      <c r="Z3869">
        <f>IF(ROW($E3869)&lt;=VALUE(LEFT(Z$1,FIND("-",Z$1,1)-1)),0,MIN(INDEX(D:D,ROW(D3869)-VALUE(LEFT(Z$1,FIND("-",Z$1,1)-1))+1):D3869))</f>
        <v>6.5000000000000002E-2</v>
      </c>
      <c r="AA3869">
        <f t="shared" si="549"/>
        <v>66.666666666666686</v>
      </c>
      <c r="AB3869">
        <f>IF(ROW($AA3869)&lt;=VALUE(LEFT(AA$1,FIND("-",AA$1,1)-1))+VALUE(LEFT(AB$1,FIND("-",AB$1,1)-1)-1),0,AVERAGE(INDEX($AA:$AA,ROW($AA3869)-VALUE(LEFT(AB$1,FIND("-",AB$1,1)-1))+1):$AA3869))</f>
        <v>77.777777777777786</v>
      </c>
      <c r="AC3869">
        <f>IF(ROW($AA3869)&lt;=VALUE(LEFT(AA$1,FIND("-",AA$1,1)-1))+VALUE(LEFT(AB$1,FIND("-",AB$1,1)-1)-1)+VALUE(LEFT(AC$1,FIND("-",AC$1,1)-1)-1),0,AVERAGE(INDEX($AB:$AB,ROW($AB3869)-VALUE(LEFT(AC$1,FIND("-",AC$1,1)-1))+1):$AB3869))</f>
        <v>88.8888888888889</v>
      </c>
      <c r="AE3869">
        <f t="shared" si="546"/>
        <v>352059444</v>
      </c>
      <c r="AG3869" t="str">
        <f t="shared" si="548"/>
        <v/>
      </c>
    </row>
    <row r="3870" spans="1:33" x14ac:dyDescent="0.25">
      <c r="A3870" s="6">
        <v>42755</v>
      </c>
      <c r="B3870">
        <v>0.08</v>
      </c>
      <c r="C3870">
        <v>0.08</v>
      </c>
      <c r="D3870">
        <v>0.08</v>
      </c>
      <c r="E3870">
        <v>0.08</v>
      </c>
      <c r="F3870">
        <v>0.08</v>
      </c>
      <c r="G3870">
        <v>90500</v>
      </c>
      <c r="I3870" t="str">
        <f t="shared" si="541"/>
        <v/>
      </c>
      <c r="J3870" t="str">
        <f t="shared" si="542"/>
        <v/>
      </c>
      <c r="K3870" t="str">
        <f t="shared" si="543"/>
        <v>Sell</v>
      </c>
      <c r="M3870" s="11" t="str">
        <f t="shared" si="547"/>
        <v>Sell</v>
      </c>
      <c r="O3870">
        <f>IF(ROW($E3870)&lt;=VALUE(LEFT(O$1,FIND("-",O$1,1)-1)),0,IF(ROW($E3870)=VALUE(LEFT(O$1,FIND("-",O$1,1)-1))+1,AVERAGE(INDEX($E:$E,ROW($E3870)-VALUE(LEFT(O$1,FIND("-",O$1,1)-1))):$E3870),($E3870*(2/(VALUE(LEFT(O$1,FIND("-",O$1,1)-1))+1)))+(O3869*(1-(2/(VALUE(LEFT(O$1,FIND("-",O$1,1)-1))+1))))))</f>
        <v>8.8053804966305771E-2</v>
      </c>
      <c r="Q3870">
        <f>IF(ROW($E3870)&lt;=VALUE(LEFT(Q$1,FIND("-",Q$1,1)-1)),0,IF(ROW($E3870)=VALUE(LEFT(Q$1,FIND("-",Q$1,1)-1))+1,AVERAGE(INDEX($E:$E,ROW($E3870)-VALUE(LEFT(Q$1,FIND("-",Q$1,1)-1))):$E3870),($E3870*(2/(VALUE(LEFT(Q$1,FIND("-",Q$1,1)-1))+1)))+(Q3869*(1-(2/(VALUE(LEFT(Q$1,FIND("-",Q$1,1)-1))+1))))))</f>
        <v>8.222843459846195E-2</v>
      </c>
      <c r="R3870">
        <f>IF(ROW($E3870)&lt;=VALUE(LEFT(R$1,FIND("-",R$1,1)-1)),0,IF(ROW($E3870)=VALUE(LEFT(R$1,FIND("-",R$1,1)-1))+1,AVERAGE(INDEX($E:$E,ROW($E3870)-VALUE(LEFT(R$1,FIND("-",R$1,1)-1))):$E3870),($E3870*(2/(VALUE(LEFT(R$1,FIND("-",R$1,1)-1))+1)))+(R3869*(1-(2/(VALUE(LEFT(R$1,FIND("-",R$1,1)-1))+1))))))</f>
        <v>7.8069987672573254E-2</v>
      </c>
      <c r="S3870">
        <f t="shared" si="544"/>
        <v>4.1584469258886952E-3</v>
      </c>
      <c r="T3870">
        <f>IF(ROW($E3870)&lt;=MAX(VALUE(LEFT(Q$1,FIND("-",Q$1,1)-1)),VALUE(LEFT(R$1,FIND("-",R$1,1)-1)))+VALUE(LEFT(T$1,FIND("-",T$1,1)-1))-1,0,IF(ROW($E3870)=MAX(VALUE(LEFT(Q$1,FIND("-",Q$1,1)-1)),VALUE(LEFT(R$1,FIND("-",R$1,1)-1)))+VALUE(LEFT(T$1,FIND("-",T$1,1)-1)),AVERAGE(INDEX($S:$S,ROW(S3870)-VALUE(LEFT(T$1,FIND("-",T$1,1)-1))+1):S3870),($S3870*(2/(VALUE(LEFT(T$1,FIND("-",T$1,1)-1))+1)))+(T3869*(1-(2/(VALUE(LEFT(T$1,FIND("-",T$1,1)-1))+1))))))</f>
        <v>3.2043821240806615E-3</v>
      </c>
      <c r="V3870">
        <f t="shared" si="545"/>
        <v>-5.0000000000000044E-3</v>
      </c>
      <c r="W3870">
        <f>IF(ROW($E3870)&lt;=VALUE(LEFT(W$1,FIND("-",W$1,1)-1))+1,0,IF(ROW($E3869)=VALUE(LEFT(W$1,FIND("-",W$1,1)-1))+1,100-100/(1+ABS((SUMIF(INDEX($V:$V,ROW($V3870)-VALUE(LEFT(W$1,FIND("-",W$1,1)-1))+1):$V3870,"&gt;0",INDEX($V:$V,ROW($V3870)-VALUE(LEFT(W$1,FIND("-",W$1,1)-1))+1):$V3870)/COUNTIF(INDEX($V:$V,ROW($V3870)-VALUE(LEFT(W$1,FIND("-",W$1,1)-1))+1):$V3870,"&gt;0"))/(SUMIF(INDEX($V:$V,ROW($V3870)-VALUE(LEFT(W$1,FIND("-",W$1,1)-1))+1):$V3870,"&lt;0",INDEX($V:$V,ROW($V3870)-VALUE(LEFT(W$1,FIND("-",W$1,1)-1))+1):$V3870)/COUNTIF(INDEX($V:$V,ROW($V3870)-VALUE(LEFT(W$1,FIND("-",W$1,1)-1))+1):$V3870,"&lt;0")))),100-100/(1+ABS((SUMIF(INDEX($V:$V,ROW($V3870)-VALUE(LEFT(W$1,FIND("-",W$1,1)-1))+1):$V3870,"&gt;0",INDEX($V:$V,ROW($V3870)-VALUE(LEFT(W$1,FIND("-",W$1,1)-1))+1):$V3870)/VALUE(LEFT(W$1,FIND("-",W$1,1)-1)))/(SUMIF(INDEX($V:$V,ROW($V3870)-VALUE(LEFT(W$1,FIND("-",W$1,1)-1))+1):$V3870,"&lt;0",INDEX($V:$V,ROW($V3870)-VALUE(LEFT(W$1,FIND("-",W$1,1)-1))+1):$V3870)/VALUE(LEFT(W$1,FIND("-",W$1,1)-1)))))))</f>
        <v>63.636363636363633</v>
      </c>
      <c r="Y3870">
        <f>IF(ROW($E3870)&lt;=VALUE(LEFT(Y$1,FIND("-",Y$1,1)-1)),0,MAX(INDEX(C:C,ROW(C3870)-VALUE(LEFT(Y$1,FIND("-",Y$1,1)-1))+1):C3870))</f>
        <v>9.5000000000000001E-2</v>
      </c>
      <c r="Z3870">
        <f>IF(ROW($E3870)&lt;=VALUE(LEFT(Z$1,FIND("-",Z$1,1)-1)),0,MIN(INDEX(D:D,ROW(D3870)-VALUE(LEFT(Z$1,FIND("-",Z$1,1)-1))+1):D3870))</f>
        <v>6.5000000000000002E-2</v>
      </c>
      <c r="AA3870">
        <f t="shared" si="549"/>
        <v>50</v>
      </c>
      <c r="AB3870">
        <f>IF(ROW($AA3870)&lt;=VALUE(LEFT(AA$1,FIND("-",AA$1,1)-1))+VALUE(LEFT(AB$1,FIND("-",AB$1,1)-1)-1),0,AVERAGE(INDEX($AA:$AA,ROW($AA3870)-VALUE(LEFT(AB$1,FIND("-",AB$1,1)-1))+1):$AA3870))</f>
        <v>61.111111111111121</v>
      </c>
      <c r="AC3870">
        <f>IF(ROW($AA3870)&lt;=VALUE(LEFT(AA$1,FIND("-",AA$1,1)-1))+VALUE(LEFT(AB$1,FIND("-",AB$1,1)-1)-1)+VALUE(LEFT(AC$1,FIND("-",AC$1,1)-1)-1),0,AVERAGE(INDEX($AB:$AB,ROW($AB3870)-VALUE(LEFT(AC$1,FIND("-",AC$1,1)-1))+1):$AB3870))</f>
        <v>75.925925925925938</v>
      </c>
      <c r="AE3870">
        <f t="shared" si="546"/>
        <v>351968944</v>
      </c>
      <c r="AG3870" t="str">
        <f t="shared" si="548"/>
        <v>Sell</v>
      </c>
    </row>
    <row r="3871" spans="1:33" x14ac:dyDescent="0.25">
      <c r="A3871" s="6">
        <v>42758</v>
      </c>
      <c r="B3871">
        <v>0.08</v>
      </c>
      <c r="C3871">
        <v>0.08</v>
      </c>
      <c r="D3871">
        <v>0.08</v>
      </c>
      <c r="E3871">
        <v>0.08</v>
      </c>
      <c r="F3871">
        <v>0.08</v>
      </c>
      <c r="G3871">
        <v>80000</v>
      </c>
      <c r="I3871" t="str">
        <f t="shared" si="541"/>
        <v/>
      </c>
      <c r="J3871" t="str">
        <f t="shared" si="542"/>
        <v/>
      </c>
      <c r="K3871" t="str">
        <f t="shared" si="543"/>
        <v/>
      </c>
      <c r="M3871" s="11" t="str">
        <f t="shared" si="547"/>
        <v/>
      </c>
      <c r="O3871">
        <f>IF(ROW($E3871)&lt;=VALUE(LEFT(O$1,FIND("-",O$1,1)-1)),0,IF(ROW($E3871)=VALUE(LEFT(O$1,FIND("-",O$1,1)-1))+1,AVERAGE(INDEX($E:$E,ROW($E3871)-VALUE(LEFT(O$1,FIND("-",O$1,1)-1))):$E3871),($E3871*(2/(VALUE(LEFT(O$1,FIND("-",O$1,1)-1))+1)))+(O3870*(1-(2/(VALUE(LEFT(O$1,FIND("-",O$1,1)-1))+1))))))</f>
        <v>8.797366760345697E-2</v>
      </c>
      <c r="Q3871">
        <f>IF(ROW($E3871)&lt;=VALUE(LEFT(Q$1,FIND("-",Q$1,1)-1)),0,IF(ROW($E3871)=VALUE(LEFT(Q$1,FIND("-",Q$1,1)-1))+1,AVERAGE(INDEX($E:$E,ROW($E3871)-VALUE(LEFT(Q$1,FIND("-",Q$1,1)-1))):$E3871),($E3871*(2/(VALUE(LEFT(Q$1,FIND("-",Q$1,1)-1))+1)))+(Q3870*(1-(2/(VALUE(LEFT(Q$1,FIND("-",Q$1,1)-1))+1))))))</f>
        <v>8.1885598506390878E-2</v>
      </c>
      <c r="R3871">
        <f>IF(ROW($E3871)&lt;=VALUE(LEFT(R$1,FIND("-",R$1,1)-1)),0,IF(ROW($E3871)=VALUE(LEFT(R$1,FIND("-",R$1,1)-1))+1,AVERAGE(INDEX($E:$E,ROW($E3871)-VALUE(LEFT(R$1,FIND("-",R$1,1)-1))):$E3871),($E3871*(2/(VALUE(LEFT(R$1,FIND("-",R$1,1)-1))+1)))+(R3870*(1-(2/(VALUE(LEFT(R$1,FIND("-",R$1,1)-1))+1))))))</f>
        <v>7.8212951548678952E-2</v>
      </c>
      <c r="S3871">
        <f t="shared" si="544"/>
        <v>3.6726469577119253E-3</v>
      </c>
      <c r="T3871">
        <f>IF(ROW($E3871)&lt;=MAX(VALUE(LEFT(Q$1,FIND("-",Q$1,1)-1)),VALUE(LEFT(R$1,FIND("-",R$1,1)-1)))+VALUE(LEFT(T$1,FIND("-",T$1,1)-1))-1,0,IF(ROW($E3871)=MAX(VALUE(LEFT(Q$1,FIND("-",Q$1,1)-1)),VALUE(LEFT(R$1,FIND("-",R$1,1)-1)))+VALUE(LEFT(T$1,FIND("-",T$1,1)-1)),AVERAGE(INDEX($S:$S,ROW(S3871)-VALUE(LEFT(T$1,FIND("-",T$1,1)-1))+1):S3871),($S3871*(2/(VALUE(LEFT(T$1,FIND("-",T$1,1)-1))+1)))+(T3870*(1-(2/(VALUE(LEFT(T$1,FIND("-",T$1,1)-1))+1))))))</f>
        <v>3.2980350908069144E-3</v>
      </c>
      <c r="V3871">
        <f t="shared" si="545"/>
        <v>0</v>
      </c>
      <c r="W3871">
        <f>IF(ROW($E3871)&lt;=VALUE(LEFT(W$1,FIND("-",W$1,1)-1))+1,0,IF(ROW($E3870)=VALUE(LEFT(W$1,FIND("-",W$1,1)-1))+1,100-100/(1+ABS((SUMIF(INDEX($V:$V,ROW($V3871)-VALUE(LEFT(W$1,FIND("-",W$1,1)-1))+1):$V3871,"&gt;0",INDEX($V:$V,ROW($V3871)-VALUE(LEFT(W$1,FIND("-",W$1,1)-1))+1):$V3871)/COUNTIF(INDEX($V:$V,ROW($V3871)-VALUE(LEFT(W$1,FIND("-",W$1,1)-1))+1):$V3871,"&gt;0"))/(SUMIF(INDEX($V:$V,ROW($V3871)-VALUE(LEFT(W$1,FIND("-",W$1,1)-1))+1):$V3871,"&lt;0",INDEX($V:$V,ROW($V3871)-VALUE(LEFT(W$1,FIND("-",W$1,1)-1))+1):$V3871)/COUNTIF(INDEX($V:$V,ROW($V3871)-VALUE(LEFT(W$1,FIND("-",W$1,1)-1))+1):$V3871,"&lt;0")))),100-100/(1+ABS((SUMIF(INDEX($V:$V,ROW($V3871)-VALUE(LEFT(W$1,FIND("-",W$1,1)-1))+1):$V3871,"&gt;0",INDEX($V:$V,ROW($V3871)-VALUE(LEFT(W$1,FIND("-",W$1,1)-1))+1):$V3871)/VALUE(LEFT(W$1,FIND("-",W$1,1)-1)))/(SUMIF(INDEX($V:$V,ROW($V3871)-VALUE(LEFT(W$1,FIND("-",W$1,1)-1))+1):$V3871,"&lt;0",INDEX($V:$V,ROW($V3871)-VALUE(LEFT(W$1,FIND("-",W$1,1)-1))+1):$V3871)/VALUE(LEFT(W$1,FIND("-",W$1,1)-1)))))))</f>
        <v>63.636363636363633</v>
      </c>
      <c r="Y3871">
        <f>IF(ROW($E3871)&lt;=VALUE(LEFT(Y$1,FIND("-",Y$1,1)-1)),0,MAX(INDEX(C:C,ROW(C3871)-VALUE(LEFT(Y$1,FIND("-",Y$1,1)-1))+1):C3871))</f>
        <v>9.5000000000000001E-2</v>
      </c>
      <c r="Z3871">
        <f>IF(ROW($E3871)&lt;=VALUE(LEFT(Z$1,FIND("-",Z$1,1)-1)),0,MIN(INDEX(D:D,ROW(D3871)-VALUE(LEFT(Z$1,FIND("-",Z$1,1)-1))+1):D3871))</f>
        <v>7.0000000000000007E-2</v>
      </c>
      <c r="AA3871">
        <f t="shared" si="549"/>
        <v>39.999999999999993</v>
      </c>
      <c r="AB3871">
        <f>IF(ROW($AA3871)&lt;=VALUE(LEFT(AA$1,FIND("-",AA$1,1)-1))+VALUE(LEFT(AB$1,FIND("-",AB$1,1)-1)-1),0,AVERAGE(INDEX($AA:$AA,ROW($AA3871)-VALUE(LEFT(AB$1,FIND("-",AB$1,1)-1))+1):$AA3871))</f>
        <v>52.222222222222229</v>
      </c>
      <c r="AC3871">
        <f>IF(ROW($AA3871)&lt;=VALUE(LEFT(AA$1,FIND("-",AA$1,1)-1))+VALUE(LEFT(AB$1,FIND("-",AB$1,1)-1)-1)+VALUE(LEFT(AC$1,FIND("-",AC$1,1)-1)-1),0,AVERAGE(INDEX($AB:$AB,ROW($AB3871)-VALUE(LEFT(AC$1,FIND("-",AC$1,1)-1))+1):$AB3871))</f>
        <v>63.703703703703717</v>
      </c>
      <c r="AE3871">
        <f t="shared" si="546"/>
        <v>351968944</v>
      </c>
      <c r="AG3871" t="str">
        <f t="shared" si="548"/>
        <v/>
      </c>
    </row>
    <row r="3872" spans="1:33" x14ac:dyDescent="0.25">
      <c r="A3872" s="6">
        <v>42759</v>
      </c>
      <c r="B3872">
        <v>0.08</v>
      </c>
      <c r="C3872">
        <v>0.08</v>
      </c>
      <c r="D3872">
        <v>0.08</v>
      </c>
      <c r="E3872">
        <v>0.08</v>
      </c>
      <c r="F3872">
        <v>0.08</v>
      </c>
      <c r="G3872">
        <v>188300</v>
      </c>
      <c r="I3872" t="str">
        <f t="shared" si="541"/>
        <v>Bearish</v>
      </c>
      <c r="J3872" t="str">
        <f t="shared" si="542"/>
        <v/>
      </c>
      <c r="K3872" t="str">
        <f t="shared" si="543"/>
        <v/>
      </c>
      <c r="M3872" s="11" t="str">
        <f t="shared" si="547"/>
        <v/>
      </c>
      <c r="O3872">
        <f>IF(ROW($E3872)&lt;=VALUE(LEFT(O$1,FIND("-",O$1,1)-1)),0,IF(ROW($E3872)=VALUE(LEFT(O$1,FIND("-",O$1,1)-1))+1,AVERAGE(INDEX($E:$E,ROW($E3872)-VALUE(LEFT(O$1,FIND("-",O$1,1)-1))):$E3872),($E3872*(2/(VALUE(LEFT(O$1,FIND("-",O$1,1)-1))+1)))+(O3871*(1-(2/(VALUE(LEFT(O$1,FIND("-",O$1,1)-1))+1))))))</f>
        <v>8.7894327627303176E-2</v>
      </c>
      <c r="Q3872">
        <f>IF(ROW($E3872)&lt;=VALUE(LEFT(Q$1,FIND("-",Q$1,1)-1)),0,IF(ROW($E3872)=VALUE(LEFT(Q$1,FIND("-",Q$1,1)-1))+1,AVERAGE(INDEX($E:$E,ROW($E3872)-VALUE(LEFT(Q$1,FIND("-",Q$1,1)-1))):$E3872),($E3872*(2/(VALUE(LEFT(Q$1,FIND("-",Q$1,1)-1))+1)))+(Q3871*(1-(2/(VALUE(LEFT(Q$1,FIND("-",Q$1,1)-1))+1))))))</f>
        <v>8.1595506428484593E-2</v>
      </c>
      <c r="R3872">
        <f>IF(ROW($E3872)&lt;=VALUE(LEFT(R$1,FIND("-",R$1,1)-1)),0,IF(ROW($E3872)=VALUE(LEFT(R$1,FIND("-",R$1,1)-1))+1,AVERAGE(INDEX($E:$E,ROW($E3872)-VALUE(LEFT(R$1,FIND("-",R$1,1)-1))):$E3872),($E3872*(2/(VALUE(LEFT(R$1,FIND("-",R$1,1)-1))+1)))+(R3871*(1-(2/(VALUE(LEFT(R$1,FIND("-",R$1,1)-1))+1))))))</f>
        <v>7.8345325508036079E-2</v>
      </c>
      <c r="S3872">
        <f t="shared" si="544"/>
        <v>3.2501809204485144E-3</v>
      </c>
      <c r="T3872">
        <f>IF(ROW($E3872)&lt;=MAX(VALUE(LEFT(Q$1,FIND("-",Q$1,1)-1)),VALUE(LEFT(R$1,FIND("-",R$1,1)-1)))+VALUE(LEFT(T$1,FIND("-",T$1,1)-1))-1,0,IF(ROW($E3872)=MAX(VALUE(LEFT(Q$1,FIND("-",Q$1,1)-1)),VALUE(LEFT(R$1,FIND("-",R$1,1)-1)))+VALUE(LEFT(T$1,FIND("-",T$1,1)-1)),AVERAGE(INDEX($S:$S,ROW(S3872)-VALUE(LEFT(T$1,FIND("-",T$1,1)-1))+1):S3872),($S3872*(2/(VALUE(LEFT(T$1,FIND("-",T$1,1)-1))+1)))+(T3871*(1-(2/(VALUE(LEFT(T$1,FIND("-",T$1,1)-1))+1))))))</f>
        <v>3.2884642567352347E-3</v>
      </c>
      <c r="V3872">
        <f t="shared" si="545"/>
        <v>0</v>
      </c>
      <c r="W3872">
        <f>IF(ROW($E3872)&lt;=VALUE(LEFT(W$1,FIND("-",W$1,1)-1))+1,0,IF(ROW($E3871)=VALUE(LEFT(W$1,FIND("-",W$1,1)-1))+1,100-100/(1+ABS((SUMIF(INDEX($V:$V,ROW($V3872)-VALUE(LEFT(W$1,FIND("-",W$1,1)-1))+1):$V3872,"&gt;0",INDEX($V:$V,ROW($V3872)-VALUE(LEFT(W$1,FIND("-",W$1,1)-1))+1):$V3872)/COUNTIF(INDEX($V:$V,ROW($V3872)-VALUE(LEFT(W$1,FIND("-",W$1,1)-1))+1):$V3872,"&gt;0"))/(SUMIF(INDEX($V:$V,ROW($V3872)-VALUE(LEFT(W$1,FIND("-",W$1,1)-1))+1):$V3872,"&lt;0",INDEX($V:$V,ROW($V3872)-VALUE(LEFT(W$1,FIND("-",W$1,1)-1))+1):$V3872)/COUNTIF(INDEX($V:$V,ROW($V3872)-VALUE(LEFT(W$1,FIND("-",W$1,1)-1))+1):$V3872,"&lt;0")))),100-100/(1+ABS((SUMIF(INDEX($V:$V,ROW($V3872)-VALUE(LEFT(W$1,FIND("-",W$1,1)-1))+1):$V3872,"&gt;0",INDEX($V:$V,ROW($V3872)-VALUE(LEFT(W$1,FIND("-",W$1,1)-1))+1):$V3872)/VALUE(LEFT(W$1,FIND("-",W$1,1)-1)))/(SUMIF(INDEX($V:$V,ROW($V3872)-VALUE(LEFT(W$1,FIND("-",W$1,1)-1))+1):$V3872,"&lt;0",INDEX($V:$V,ROW($V3872)-VALUE(LEFT(W$1,FIND("-",W$1,1)-1))+1):$V3872)/VALUE(LEFT(W$1,FIND("-",W$1,1)-1)))))))</f>
        <v>60</v>
      </c>
      <c r="Y3872">
        <f>IF(ROW($E3872)&lt;=VALUE(LEFT(Y$1,FIND("-",Y$1,1)-1)),0,MAX(INDEX(C:C,ROW(C3872)-VALUE(LEFT(Y$1,FIND("-",Y$1,1)-1))+1):C3872))</f>
        <v>9.5000000000000001E-2</v>
      </c>
      <c r="Z3872">
        <f>IF(ROW($E3872)&lt;=VALUE(LEFT(Z$1,FIND("-",Z$1,1)-1)),0,MIN(INDEX(D:D,ROW(D3872)-VALUE(LEFT(Z$1,FIND("-",Z$1,1)-1))+1):D3872))</f>
        <v>7.4999999999999997E-2</v>
      </c>
      <c r="AA3872">
        <f t="shared" si="549"/>
        <v>25.000000000000018</v>
      </c>
      <c r="AB3872">
        <f>IF(ROW($AA3872)&lt;=VALUE(LEFT(AA$1,FIND("-",AA$1,1)-1))+VALUE(LEFT(AB$1,FIND("-",AB$1,1)-1)-1),0,AVERAGE(INDEX($AA:$AA,ROW($AA3872)-VALUE(LEFT(AB$1,FIND("-",AB$1,1)-1))+1):$AA3872))</f>
        <v>38.333333333333336</v>
      </c>
      <c r="AC3872">
        <f>IF(ROW($AA3872)&lt;=VALUE(LEFT(AA$1,FIND("-",AA$1,1)-1))+VALUE(LEFT(AB$1,FIND("-",AB$1,1)-1)-1)+VALUE(LEFT(AC$1,FIND("-",AC$1,1)-1)-1),0,AVERAGE(INDEX($AB:$AB,ROW($AB3872)-VALUE(LEFT(AC$1,FIND("-",AC$1,1)-1))+1):$AB3872))</f>
        <v>50.555555555555564</v>
      </c>
      <c r="AE3872">
        <f t="shared" si="546"/>
        <v>351968944</v>
      </c>
      <c r="AG3872" t="str">
        <f t="shared" si="548"/>
        <v/>
      </c>
    </row>
    <row r="3873" spans="1:33" x14ac:dyDescent="0.25">
      <c r="A3873" s="6">
        <v>42760</v>
      </c>
      <c r="B3873">
        <v>0.08</v>
      </c>
      <c r="C3873">
        <v>0.08</v>
      </c>
      <c r="D3873">
        <v>0.08</v>
      </c>
      <c r="E3873">
        <v>0.08</v>
      </c>
      <c r="F3873">
        <v>0.08</v>
      </c>
      <c r="G3873">
        <v>0</v>
      </c>
      <c r="I3873" t="str">
        <f t="shared" si="541"/>
        <v/>
      </c>
      <c r="J3873" t="str">
        <f t="shared" si="542"/>
        <v/>
      </c>
      <c r="K3873" t="str">
        <f t="shared" si="543"/>
        <v/>
      </c>
      <c r="M3873" s="11" t="str">
        <f t="shared" si="547"/>
        <v/>
      </c>
      <c r="O3873">
        <f>IF(ROW($E3873)&lt;=VALUE(LEFT(O$1,FIND("-",O$1,1)-1)),0,IF(ROW($E3873)=VALUE(LEFT(O$1,FIND("-",O$1,1)-1))+1,AVERAGE(INDEX($E:$E,ROW($E3873)-VALUE(LEFT(O$1,FIND("-",O$1,1)-1))):$E3873),($E3873*(2/(VALUE(LEFT(O$1,FIND("-",O$1,1)-1))+1)))+(O3872*(1-(2/(VALUE(LEFT(O$1,FIND("-",O$1,1)-1))+1))))))</f>
        <v>8.7815777103648435E-2</v>
      </c>
      <c r="Q3873">
        <f>IF(ROW($E3873)&lt;=VALUE(LEFT(Q$1,FIND("-",Q$1,1)-1)),0,IF(ROW($E3873)=VALUE(LEFT(Q$1,FIND("-",Q$1,1)-1))+1,AVERAGE(INDEX($E:$E,ROW($E3873)-VALUE(LEFT(Q$1,FIND("-",Q$1,1)-1))):$E3873),($E3873*(2/(VALUE(LEFT(Q$1,FIND("-",Q$1,1)-1))+1)))+(Q3872*(1-(2/(VALUE(LEFT(Q$1,FIND("-",Q$1,1)-1))+1))))))</f>
        <v>8.1350043901025432E-2</v>
      </c>
      <c r="R3873">
        <f>IF(ROW($E3873)&lt;=VALUE(LEFT(R$1,FIND("-",R$1,1)-1)),0,IF(ROW($E3873)=VALUE(LEFT(R$1,FIND("-",R$1,1)-1))+1,AVERAGE(INDEX($E:$E,ROW($E3873)-VALUE(LEFT(R$1,FIND("-",R$1,1)-1))):$E3873),($E3873*(2/(VALUE(LEFT(R$1,FIND("-",R$1,1)-1))+1)))+(R3872*(1-(2/(VALUE(LEFT(R$1,FIND("-",R$1,1)-1))+1))))))</f>
        <v>7.8467893988922302E-2</v>
      </c>
      <c r="S3873">
        <f t="shared" si="544"/>
        <v>2.8821499121031297E-3</v>
      </c>
      <c r="T3873">
        <f>IF(ROW($E3873)&lt;=MAX(VALUE(LEFT(Q$1,FIND("-",Q$1,1)-1)),VALUE(LEFT(R$1,FIND("-",R$1,1)-1)))+VALUE(LEFT(T$1,FIND("-",T$1,1)-1))-1,0,IF(ROW($E3873)=MAX(VALUE(LEFT(Q$1,FIND("-",Q$1,1)-1)),VALUE(LEFT(R$1,FIND("-",R$1,1)-1)))+VALUE(LEFT(T$1,FIND("-",T$1,1)-1)),AVERAGE(INDEX($S:$S,ROW(S3873)-VALUE(LEFT(T$1,FIND("-",T$1,1)-1))+1):S3873),($S3873*(2/(VALUE(LEFT(T$1,FIND("-",T$1,1)-1))+1)))+(T3872*(1-(2/(VALUE(LEFT(T$1,FIND("-",T$1,1)-1))+1))))))</f>
        <v>3.2072013878088139E-3</v>
      </c>
      <c r="V3873">
        <f t="shared" si="545"/>
        <v>0</v>
      </c>
      <c r="W3873">
        <f>IF(ROW($E3873)&lt;=VALUE(LEFT(W$1,FIND("-",W$1,1)-1))+1,0,IF(ROW($E3872)=VALUE(LEFT(W$1,FIND("-",W$1,1)-1))+1,100-100/(1+ABS((SUMIF(INDEX($V:$V,ROW($V3873)-VALUE(LEFT(W$1,FIND("-",W$1,1)-1))+1):$V3873,"&gt;0",INDEX($V:$V,ROW($V3873)-VALUE(LEFT(W$1,FIND("-",W$1,1)-1))+1):$V3873)/COUNTIF(INDEX($V:$V,ROW($V3873)-VALUE(LEFT(W$1,FIND("-",W$1,1)-1))+1):$V3873,"&gt;0"))/(SUMIF(INDEX($V:$V,ROW($V3873)-VALUE(LEFT(W$1,FIND("-",W$1,1)-1))+1):$V3873,"&lt;0",INDEX($V:$V,ROW($V3873)-VALUE(LEFT(W$1,FIND("-",W$1,1)-1))+1):$V3873)/COUNTIF(INDEX($V:$V,ROW($V3873)-VALUE(LEFT(W$1,FIND("-",W$1,1)-1))+1):$V3873,"&lt;0")))),100-100/(1+ABS((SUMIF(INDEX($V:$V,ROW($V3873)-VALUE(LEFT(W$1,FIND("-",W$1,1)-1))+1):$V3873,"&gt;0",INDEX($V:$V,ROW($V3873)-VALUE(LEFT(W$1,FIND("-",W$1,1)-1))+1):$V3873)/VALUE(LEFT(W$1,FIND("-",W$1,1)-1)))/(SUMIF(INDEX($V:$V,ROW($V3873)-VALUE(LEFT(W$1,FIND("-",W$1,1)-1))+1):$V3873,"&lt;0",INDEX($V:$V,ROW($V3873)-VALUE(LEFT(W$1,FIND("-",W$1,1)-1))+1):$V3873)/VALUE(LEFT(W$1,FIND("-",W$1,1)-1)))))))</f>
        <v>50</v>
      </c>
      <c r="Y3873">
        <f>IF(ROW($E3873)&lt;=VALUE(LEFT(Y$1,FIND("-",Y$1,1)-1)),0,MAX(INDEX(C:C,ROW(C3873)-VALUE(LEFT(Y$1,FIND("-",Y$1,1)-1))+1):C3873))</f>
        <v>9.5000000000000001E-2</v>
      </c>
      <c r="Z3873">
        <f>IF(ROW($E3873)&lt;=VALUE(LEFT(Z$1,FIND("-",Z$1,1)-1)),0,MIN(INDEX(D:D,ROW(D3873)-VALUE(LEFT(Z$1,FIND("-",Z$1,1)-1))+1):D3873))</f>
        <v>7.4999999999999997E-2</v>
      </c>
      <c r="AA3873">
        <f t="shared" si="549"/>
        <v>25.000000000000018</v>
      </c>
      <c r="AB3873">
        <f>IF(ROW($AA3873)&lt;=VALUE(LEFT(AA$1,FIND("-",AA$1,1)-1))+VALUE(LEFT(AB$1,FIND("-",AB$1,1)-1)-1),0,AVERAGE(INDEX($AA:$AA,ROW($AA3873)-VALUE(LEFT(AB$1,FIND("-",AB$1,1)-1))+1):$AA3873))</f>
        <v>30.000000000000011</v>
      </c>
      <c r="AC3873">
        <f>IF(ROW($AA3873)&lt;=VALUE(LEFT(AA$1,FIND("-",AA$1,1)-1))+VALUE(LEFT(AB$1,FIND("-",AB$1,1)-1)-1)+VALUE(LEFT(AC$1,FIND("-",AC$1,1)-1)-1),0,AVERAGE(INDEX($AB:$AB,ROW($AB3873)-VALUE(LEFT(AC$1,FIND("-",AC$1,1)-1))+1):$AB3873))</f>
        <v>40.185185185185198</v>
      </c>
      <c r="AE3873">
        <f t="shared" si="546"/>
        <v>351968944</v>
      </c>
      <c r="AG3873" t="str">
        <f t="shared" si="548"/>
        <v/>
      </c>
    </row>
    <row r="3874" spans="1:33" x14ac:dyDescent="0.25">
      <c r="A3874" s="6">
        <v>42761</v>
      </c>
      <c r="B3874">
        <v>7.4999999999999997E-2</v>
      </c>
      <c r="C3874">
        <v>7.4999999999999997E-2</v>
      </c>
      <c r="D3874">
        <v>7.4999999999999997E-2</v>
      </c>
      <c r="E3874">
        <v>7.4999999999999997E-2</v>
      </c>
      <c r="F3874">
        <v>7.4999999999999997E-2</v>
      </c>
      <c r="G3874">
        <v>1000</v>
      </c>
      <c r="I3874" t="str">
        <f t="shared" si="541"/>
        <v/>
      </c>
      <c r="J3874" t="str">
        <f t="shared" si="542"/>
        <v/>
      </c>
      <c r="K3874" t="str">
        <f t="shared" si="543"/>
        <v/>
      </c>
      <c r="M3874" s="11" t="str">
        <f t="shared" si="547"/>
        <v/>
      </c>
      <c r="O3874">
        <f>IF(ROW($E3874)&lt;=VALUE(LEFT(O$1,FIND("-",O$1,1)-1)),0,IF(ROW($E3874)=VALUE(LEFT(O$1,FIND("-",O$1,1)-1))+1,AVERAGE(INDEX($E:$E,ROW($E3874)-VALUE(LEFT(O$1,FIND("-",O$1,1)-1))):$E3874),($E3874*(2/(VALUE(LEFT(O$1,FIND("-",O$1,1)-1))+1)))+(O3873*(1-(2/(VALUE(LEFT(O$1,FIND("-",O$1,1)-1))+1))))))</f>
        <v>8.7688256933462883E-2</v>
      </c>
      <c r="Q3874">
        <f>IF(ROW($E3874)&lt;=VALUE(LEFT(Q$1,FIND("-",Q$1,1)-1)),0,IF(ROW($E3874)=VALUE(LEFT(Q$1,FIND("-",Q$1,1)-1))+1,AVERAGE(INDEX($E:$E,ROW($E3874)-VALUE(LEFT(Q$1,FIND("-",Q$1,1)-1))):$E3874),($E3874*(2/(VALUE(LEFT(Q$1,FIND("-",Q$1,1)-1))+1)))+(Q3873*(1-(2/(VALUE(LEFT(Q$1,FIND("-",Q$1,1)-1))+1))))))</f>
        <v>8.0373114070098436E-2</v>
      </c>
      <c r="R3874">
        <f>IF(ROW($E3874)&lt;=VALUE(LEFT(R$1,FIND("-",R$1,1)-1)),0,IF(ROW($E3874)=VALUE(LEFT(R$1,FIND("-",R$1,1)-1))+1,AVERAGE(INDEX($E:$E,ROW($E3874)-VALUE(LEFT(R$1,FIND("-",R$1,1)-1))):$E3874),($E3874*(2/(VALUE(LEFT(R$1,FIND("-",R$1,1)-1))+1)))+(R3873*(1-(2/(VALUE(LEFT(R$1,FIND("-",R$1,1)-1))+1))))))</f>
        <v>7.8211012952705827E-2</v>
      </c>
      <c r="S3874">
        <f t="shared" si="544"/>
        <v>2.1621011173926091E-3</v>
      </c>
      <c r="T3874">
        <f>IF(ROW($E3874)&lt;=MAX(VALUE(LEFT(Q$1,FIND("-",Q$1,1)-1)),VALUE(LEFT(R$1,FIND("-",R$1,1)-1)))+VALUE(LEFT(T$1,FIND("-",T$1,1)-1))-1,0,IF(ROW($E3874)=MAX(VALUE(LEFT(Q$1,FIND("-",Q$1,1)-1)),VALUE(LEFT(R$1,FIND("-",R$1,1)-1)))+VALUE(LEFT(T$1,FIND("-",T$1,1)-1)),AVERAGE(INDEX($S:$S,ROW(S3874)-VALUE(LEFT(T$1,FIND("-",T$1,1)-1))+1):S3874),($S3874*(2/(VALUE(LEFT(T$1,FIND("-",T$1,1)-1))+1)))+(T3873*(1-(2/(VALUE(LEFT(T$1,FIND("-",T$1,1)-1))+1))))))</f>
        <v>2.9981813337255732E-3</v>
      </c>
      <c r="V3874">
        <f t="shared" si="545"/>
        <v>-5.0000000000000044E-3</v>
      </c>
      <c r="W3874">
        <f>IF(ROW($E3874)&lt;=VALUE(LEFT(W$1,FIND("-",W$1,1)-1))+1,0,IF(ROW($E3873)=VALUE(LEFT(W$1,FIND("-",W$1,1)-1))+1,100-100/(1+ABS((SUMIF(INDEX($V:$V,ROW($V3874)-VALUE(LEFT(W$1,FIND("-",W$1,1)-1))+1):$V3874,"&gt;0",INDEX($V:$V,ROW($V3874)-VALUE(LEFT(W$1,FIND("-",W$1,1)-1))+1):$V3874)/COUNTIF(INDEX($V:$V,ROW($V3874)-VALUE(LEFT(W$1,FIND("-",W$1,1)-1))+1):$V3874,"&gt;0"))/(SUMIF(INDEX($V:$V,ROW($V3874)-VALUE(LEFT(W$1,FIND("-",W$1,1)-1))+1):$V3874,"&lt;0",INDEX($V:$V,ROW($V3874)-VALUE(LEFT(W$1,FIND("-",W$1,1)-1))+1):$V3874)/COUNTIF(INDEX($V:$V,ROW($V3874)-VALUE(LEFT(W$1,FIND("-",W$1,1)-1))+1):$V3874,"&lt;0")))),100-100/(1+ABS((SUMIF(INDEX($V:$V,ROW($V3874)-VALUE(LEFT(W$1,FIND("-",W$1,1)-1))+1):$V3874,"&gt;0",INDEX($V:$V,ROW($V3874)-VALUE(LEFT(W$1,FIND("-",W$1,1)-1))+1):$V3874)/VALUE(LEFT(W$1,FIND("-",W$1,1)-1)))/(SUMIF(INDEX($V:$V,ROW($V3874)-VALUE(LEFT(W$1,FIND("-",W$1,1)-1))+1):$V3874,"&lt;0",INDEX($V:$V,ROW($V3874)-VALUE(LEFT(W$1,FIND("-",W$1,1)-1))+1):$V3874)/VALUE(LEFT(W$1,FIND("-",W$1,1)-1)))))))</f>
        <v>44.444444444444436</v>
      </c>
      <c r="Y3874">
        <f>IF(ROW($E3874)&lt;=VALUE(LEFT(Y$1,FIND("-",Y$1,1)-1)),0,MAX(INDEX(C:C,ROW(C3874)-VALUE(LEFT(Y$1,FIND("-",Y$1,1)-1))+1):C3874))</f>
        <v>9.5000000000000001E-2</v>
      </c>
      <c r="Z3874">
        <f>IF(ROW($E3874)&lt;=VALUE(LEFT(Z$1,FIND("-",Z$1,1)-1)),0,MIN(INDEX(D:D,ROW(D3874)-VALUE(LEFT(Z$1,FIND("-",Z$1,1)-1))+1):D3874))</f>
        <v>7.4999999999999997E-2</v>
      </c>
      <c r="AA3874">
        <f t="shared" si="549"/>
        <v>0</v>
      </c>
      <c r="AB3874">
        <f>IF(ROW($AA3874)&lt;=VALUE(LEFT(AA$1,FIND("-",AA$1,1)-1))+VALUE(LEFT(AB$1,FIND("-",AB$1,1)-1)-1),0,AVERAGE(INDEX($AA:$AA,ROW($AA3874)-VALUE(LEFT(AB$1,FIND("-",AB$1,1)-1))+1):$AA3874))</f>
        <v>16.666666666666679</v>
      </c>
      <c r="AC3874">
        <f>IF(ROW($AA3874)&lt;=VALUE(LEFT(AA$1,FIND("-",AA$1,1)-1))+VALUE(LEFT(AB$1,FIND("-",AB$1,1)-1)-1)+VALUE(LEFT(AC$1,FIND("-",AC$1,1)-1)-1),0,AVERAGE(INDEX($AB:$AB,ROW($AB3874)-VALUE(LEFT(AC$1,FIND("-",AC$1,1)-1))+1):$AB3874))</f>
        <v>28.333333333333343</v>
      </c>
      <c r="AE3874">
        <f t="shared" si="546"/>
        <v>351967944</v>
      </c>
      <c r="AG3874" t="str">
        <f t="shared" si="548"/>
        <v/>
      </c>
    </row>
    <row r="3875" spans="1:33" x14ac:dyDescent="0.25">
      <c r="A3875" s="6">
        <v>42762</v>
      </c>
      <c r="B3875">
        <v>0.08</v>
      </c>
      <c r="C3875">
        <v>0.08</v>
      </c>
      <c r="D3875">
        <v>0.08</v>
      </c>
      <c r="E3875">
        <v>0.08</v>
      </c>
      <c r="F3875">
        <v>0.08</v>
      </c>
      <c r="G3875">
        <v>50700</v>
      </c>
      <c r="I3875" t="str">
        <f t="shared" si="541"/>
        <v/>
      </c>
      <c r="J3875" t="str">
        <f t="shared" si="542"/>
        <v/>
      </c>
      <c r="K3875" t="str">
        <f t="shared" si="543"/>
        <v/>
      </c>
      <c r="M3875" s="11" t="str">
        <f t="shared" si="547"/>
        <v/>
      </c>
      <c r="O3875">
        <f>IF(ROW($E3875)&lt;=VALUE(LEFT(O$1,FIND("-",O$1,1)-1)),0,IF(ROW($E3875)=VALUE(LEFT(O$1,FIND("-",O$1,1)-1))+1,AVERAGE(INDEX($E:$E,ROW($E3875)-VALUE(LEFT(O$1,FIND("-",O$1,1)-1))):$E3875),($E3875*(2/(VALUE(LEFT(O$1,FIND("-",O$1,1)-1))+1)))+(O3874*(1-(2/(VALUE(LEFT(O$1,FIND("-",O$1,1)-1))+1))))))</f>
        <v>8.7611756864473214E-2</v>
      </c>
      <c r="Q3875">
        <f>IF(ROW($E3875)&lt;=VALUE(LEFT(Q$1,FIND("-",Q$1,1)-1)),0,IF(ROW($E3875)=VALUE(LEFT(Q$1,FIND("-",Q$1,1)-1))+1,AVERAGE(INDEX($E:$E,ROW($E3875)-VALUE(LEFT(Q$1,FIND("-",Q$1,1)-1))):$E3875),($E3875*(2/(VALUE(LEFT(Q$1,FIND("-",Q$1,1)-1))+1)))+(Q3874*(1-(2/(VALUE(LEFT(Q$1,FIND("-",Q$1,1)-1))+1))))))</f>
        <v>8.0315711905467907E-2</v>
      </c>
      <c r="R3875">
        <f>IF(ROW($E3875)&lt;=VALUE(LEFT(R$1,FIND("-",R$1,1)-1)),0,IF(ROW($E3875)=VALUE(LEFT(R$1,FIND("-",R$1,1)-1))+1,AVERAGE(INDEX($E:$E,ROW($E3875)-VALUE(LEFT(R$1,FIND("-",R$1,1)-1))):$E3875),($E3875*(2/(VALUE(LEFT(R$1,FIND("-",R$1,1)-1))+1)))+(R3874*(1-(2/(VALUE(LEFT(R$1,FIND("-",R$1,1)-1))+1))))))</f>
        <v>7.8343530511764667E-2</v>
      </c>
      <c r="S3875">
        <f t="shared" si="544"/>
        <v>1.9721813937032401E-3</v>
      </c>
      <c r="T3875">
        <f>IF(ROW($E3875)&lt;=MAX(VALUE(LEFT(Q$1,FIND("-",Q$1,1)-1)),VALUE(LEFT(R$1,FIND("-",R$1,1)-1)))+VALUE(LEFT(T$1,FIND("-",T$1,1)-1))-1,0,IF(ROW($E3875)=MAX(VALUE(LEFT(Q$1,FIND("-",Q$1,1)-1)),VALUE(LEFT(R$1,FIND("-",R$1,1)-1)))+VALUE(LEFT(T$1,FIND("-",T$1,1)-1)),AVERAGE(INDEX($S:$S,ROW(S3875)-VALUE(LEFT(T$1,FIND("-",T$1,1)-1))+1):S3875),($S3875*(2/(VALUE(LEFT(T$1,FIND("-",T$1,1)-1))+1)))+(T3874*(1-(2/(VALUE(LEFT(T$1,FIND("-",T$1,1)-1))+1))))))</f>
        <v>2.7929813457211066E-3</v>
      </c>
      <c r="V3875">
        <f t="shared" si="545"/>
        <v>5.0000000000000044E-3</v>
      </c>
      <c r="W3875">
        <f>IF(ROW($E3875)&lt;=VALUE(LEFT(W$1,FIND("-",W$1,1)-1))+1,0,IF(ROW($E3874)=VALUE(LEFT(W$1,FIND("-",W$1,1)-1))+1,100-100/(1+ABS((SUMIF(INDEX($V:$V,ROW($V3875)-VALUE(LEFT(W$1,FIND("-",W$1,1)-1))+1):$V3875,"&gt;0",INDEX($V:$V,ROW($V3875)-VALUE(LEFT(W$1,FIND("-",W$1,1)-1))+1):$V3875)/COUNTIF(INDEX($V:$V,ROW($V3875)-VALUE(LEFT(W$1,FIND("-",W$1,1)-1))+1):$V3875,"&gt;0"))/(SUMIF(INDEX($V:$V,ROW($V3875)-VALUE(LEFT(W$1,FIND("-",W$1,1)-1))+1):$V3875,"&lt;0",INDEX($V:$V,ROW($V3875)-VALUE(LEFT(W$1,FIND("-",W$1,1)-1))+1):$V3875)/COUNTIF(INDEX($V:$V,ROW($V3875)-VALUE(LEFT(W$1,FIND("-",W$1,1)-1))+1):$V3875,"&lt;0")))),100-100/(1+ABS((SUMIF(INDEX($V:$V,ROW($V3875)-VALUE(LEFT(W$1,FIND("-",W$1,1)-1))+1):$V3875,"&gt;0",INDEX($V:$V,ROW($V3875)-VALUE(LEFT(W$1,FIND("-",W$1,1)-1))+1):$V3875)/VALUE(LEFT(W$1,FIND("-",W$1,1)-1)))/(SUMIF(INDEX($V:$V,ROW($V3875)-VALUE(LEFT(W$1,FIND("-",W$1,1)-1))+1):$V3875,"&lt;0",INDEX($V:$V,ROW($V3875)-VALUE(LEFT(W$1,FIND("-",W$1,1)-1))+1):$V3875)/VALUE(LEFT(W$1,FIND("-",W$1,1)-1)))))))</f>
        <v>55.555555555555557</v>
      </c>
      <c r="Y3875">
        <f>IF(ROW($E3875)&lt;=VALUE(LEFT(Y$1,FIND("-",Y$1,1)-1)),0,MAX(INDEX(C:C,ROW(C3875)-VALUE(LEFT(Y$1,FIND("-",Y$1,1)-1))+1):C3875))</f>
        <v>9.5000000000000001E-2</v>
      </c>
      <c r="Z3875">
        <f>IF(ROW($E3875)&lt;=VALUE(LEFT(Z$1,FIND("-",Z$1,1)-1)),0,MIN(INDEX(D:D,ROW(D3875)-VALUE(LEFT(Z$1,FIND("-",Z$1,1)-1))+1):D3875))</f>
        <v>7.4999999999999997E-2</v>
      </c>
      <c r="AA3875">
        <f t="shared" si="549"/>
        <v>25.000000000000018</v>
      </c>
      <c r="AB3875">
        <f>IF(ROW($AA3875)&lt;=VALUE(LEFT(AA$1,FIND("-",AA$1,1)-1))+VALUE(LEFT(AB$1,FIND("-",AB$1,1)-1)-1),0,AVERAGE(INDEX($AA:$AA,ROW($AA3875)-VALUE(LEFT(AB$1,FIND("-",AB$1,1)-1))+1):$AA3875))</f>
        <v>16.666666666666679</v>
      </c>
      <c r="AC3875">
        <f>IF(ROW($AA3875)&lt;=VALUE(LEFT(AA$1,FIND("-",AA$1,1)-1))+VALUE(LEFT(AB$1,FIND("-",AB$1,1)-1)-1)+VALUE(LEFT(AC$1,FIND("-",AC$1,1)-1)-1),0,AVERAGE(INDEX($AB:$AB,ROW($AB3875)-VALUE(LEFT(AC$1,FIND("-",AC$1,1)-1))+1):$AB3875))</f>
        <v>21.111111111111121</v>
      </c>
      <c r="AE3875">
        <f t="shared" si="546"/>
        <v>352018644</v>
      </c>
      <c r="AG3875" t="str">
        <f t="shared" si="548"/>
        <v/>
      </c>
    </row>
    <row r="3876" spans="1:33" x14ac:dyDescent="0.25">
      <c r="A3876" s="6">
        <v>42766</v>
      </c>
      <c r="B3876">
        <v>0.08</v>
      </c>
      <c r="C3876">
        <v>8.5000000000000006E-2</v>
      </c>
      <c r="D3876">
        <v>0.08</v>
      </c>
      <c r="E3876">
        <v>8.5000000000000006E-2</v>
      </c>
      <c r="F3876">
        <v>8.5000000000000006E-2</v>
      </c>
      <c r="G3876">
        <v>309500</v>
      </c>
      <c r="I3876" t="str">
        <f t="shared" si="541"/>
        <v/>
      </c>
      <c r="J3876" t="str">
        <f t="shared" si="542"/>
        <v/>
      </c>
      <c r="K3876" t="str">
        <f t="shared" si="543"/>
        <v>Oversold Below %D</v>
      </c>
      <c r="M3876" s="11" t="str">
        <f t="shared" si="547"/>
        <v/>
      </c>
      <c r="O3876">
        <f>IF(ROW($E3876)&lt;=VALUE(LEFT(O$1,FIND("-",O$1,1)-1)),0,IF(ROW($E3876)=VALUE(LEFT(O$1,FIND("-",O$1,1)-1))+1,AVERAGE(INDEX($E:$E,ROW($E3876)-VALUE(LEFT(O$1,FIND("-",O$1,1)-1))):$E3876),($E3876*(2/(VALUE(LEFT(O$1,FIND("-",O$1,1)-1))+1)))+(O3875*(1-(2/(VALUE(LEFT(O$1,FIND("-",O$1,1)-1))+1))))))</f>
        <v>8.7585769233980953E-2</v>
      </c>
      <c r="Q3876">
        <f>IF(ROW($E3876)&lt;=VALUE(LEFT(Q$1,FIND("-",Q$1,1)-1)),0,IF(ROW($E3876)=VALUE(LEFT(Q$1,FIND("-",Q$1,1)-1))+1,AVERAGE(INDEX($E:$E,ROW($E3876)-VALUE(LEFT(Q$1,FIND("-",Q$1,1)-1))):$E3876),($E3876*(2/(VALUE(LEFT(Q$1,FIND("-",Q$1,1)-1))+1)))+(Q3875*(1-(2/(VALUE(LEFT(Q$1,FIND("-",Q$1,1)-1))+1))))))</f>
        <v>8.1036371612318997E-2</v>
      </c>
      <c r="R3876">
        <f>IF(ROW($E3876)&lt;=VALUE(LEFT(R$1,FIND("-",R$1,1)-1)),0,IF(ROW($E3876)=VALUE(LEFT(R$1,FIND("-",R$1,1)-1))+1,AVERAGE(INDEX($E:$E,ROW($E3876)-VALUE(LEFT(R$1,FIND("-",R$1,1)-1))):$E3876),($E3876*(2/(VALUE(LEFT(R$1,FIND("-",R$1,1)-1))+1)))+(R3875*(1-(2/(VALUE(LEFT(R$1,FIND("-",R$1,1)-1))+1))))))</f>
        <v>7.8836602325708036E-2</v>
      </c>
      <c r="S3876">
        <f t="shared" si="544"/>
        <v>2.1997692866109614E-3</v>
      </c>
      <c r="T3876">
        <f>IF(ROW($E3876)&lt;=MAX(VALUE(LEFT(Q$1,FIND("-",Q$1,1)-1)),VALUE(LEFT(R$1,FIND("-",R$1,1)-1)))+VALUE(LEFT(T$1,FIND("-",T$1,1)-1))-1,0,IF(ROW($E3876)=MAX(VALUE(LEFT(Q$1,FIND("-",Q$1,1)-1)),VALUE(LEFT(R$1,FIND("-",R$1,1)-1)))+VALUE(LEFT(T$1,FIND("-",T$1,1)-1)),AVERAGE(INDEX($S:$S,ROW(S3876)-VALUE(LEFT(T$1,FIND("-",T$1,1)-1))+1):S3876),($S3876*(2/(VALUE(LEFT(T$1,FIND("-",T$1,1)-1))+1)))+(T3875*(1-(2/(VALUE(LEFT(T$1,FIND("-",T$1,1)-1))+1))))))</f>
        <v>2.6743389338990775E-3</v>
      </c>
      <c r="V3876">
        <f t="shared" si="545"/>
        <v>5.0000000000000044E-3</v>
      </c>
      <c r="W3876">
        <f>IF(ROW($E3876)&lt;=VALUE(LEFT(W$1,FIND("-",W$1,1)-1))+1,0,IF(ROW($E3875)=VALUE(LEFT(W$1,FIND("-",W$1,1)-1))+1,100-100/(1+ABS((SUMIF(INDEX($V:$V,ROW($V3876)-VALUE(LEFT(W$1,FIND("-",W$1,1)-1))+1):$V3876,"&gt;0",INDEX($V:$V,ROW($V3876)-VALUE(LEFT(W$1,FIND("-",W$1,1)-1))+1):$V3876)/COUNTIF(INDEX($V:$V,ROW($V3876)-VALUE(LEFT(W$1,FIND("-",W$1,1)-1))+1):$V3876,"&gt;0"))/(SUMIF(INDEX($V:$V,ROW($V3876)-VALUE(LEFT(W$1,FIND("-",W$1,1)-1))+1):$V3876,"&lt;0",INDEX($V:$V,ROW($V3876)-VALUE(LEFT(W$1,FIND("-",W$1,1)-1))+1):$V3876)/COUNTIF(INDEX($V:$V,ROW($V3876)-VALUE(LEFT(W$1,FIND("-",W$1,1)-1))+1):$V3876,"&lt;0")))),100-100/(1+ABS((SUMIF(INDEX($V:$V,ROW($V3876)-VALUE(LEFT(W$1,FIND("-",W$1,1)-1))+1):$V3876,"&gt;0",INDEX($V:$V,ROW($V3876)-VALUE(LEFT(W$1,FIND("-",W$1,1)-1))+1):$V3876)/VALUE(LEFT(W$1,FIND("-",W$1,1)-1)))/(SUMIF(INDEX($V:$V,ROW($V3876)-VALUE(LEFT(W$1,FIND("-",W$1,1)-1))+1):$V3876,"&lt;0",INDEX($V:$V,ROW($V3876)-VALUE(LEFT(W$1,FIND("-",W$1,1)-1))+1):$V3876)/VALUE(LEFT(W$1,FIND("-",W$1,1)-1)))))))</f>
        <v>60.000000000000007</v>
      </c>
      <c r="Y3876">
        <f>IF(ROW($E3876)&lt;=VALUE(LEFT(Y$1,FIND("-",Y$1,1)-1)),0,MAX(INDEX(C:C,ROW(C3876)-VALUE(LEFT(Y$1,FIND("-",Y$1,1)-1))+1):C3876))</f>
        <v>9.5000000000000001E-2</v>
      </c>
      <c r="Z3876">
        <f>IF(ROW($E3876)&lt;=VALUE(LEFT(Z$1,FIND("-",Z$1,1)-1)),0,MIN(INDEX(D:D,ROW(D3876)-VALUE(LEFT(Z$1,FIND("-",Z$1,1)-1))+1):D3876))</f>
        <v>7.4999999999999997E-2</v>
      </c>
      <c r="AA3876">
        <f t="shared" si="549"/>
        <v>50.000000000000036</v>
      </c>
      <c r="AB3876">
        <f>IF(ROW($AA3876)&lt;=VALUE(LEFT(AA$1,FIND("-",AA$1,1)-1))+VALUE(LEFT(AB$1,FIND("-",AB$1,1)-1)-1),0,AVERAGE(INDEX($AA:$AA,ROW($AA3876)-VALUE(LEFT(AB$1,FIND("-",AB$1,1)-1))+1):$AA3876))</f>
        <v>25.000000000000018</v>
      </c>
      <c r="AC3876">
        <f>IF(ROW($AA3876)&lt;=VALUE(LEFT(AA$1,FIND("-",AA$1,1)-1))+VALUE(LEFT(AB$1,FIND("-",AB$1,1)-1)-1)+VALUE(LEFT(AC$1,FIND("-",AC$1,1)-1)-1),0,AVERAGE(INDEX($AB:$AB,ROW($AB3876)-VALUE(LEFT(AC$1,FIND("-",AC$1,1)-1))+1):$AB3876))</f>
        <v>19.444444444444457</v>
      </c>
      <c r="AE3876">
        <f t="shared" si="546"/>
        <v>352328144</v>
      </c>
      <c r="AG3876" t="str">
        <f t="shared" si="548"/>
        <v/>
      </c>
    </row>
    <row r="3877" spans="1:33" x14ac:dyDescent="0.25">
      <c r="A3877" s="6">
        <v>42768</v>
      </c>
      <c r="B3877">
        <v>0.08</v>
      </c>
      <c r="C3877">
        <v>0.09</v>
      </c>
      <c r="D3877">
        <v>0.08</v>
      </c>
      <c r="E3877">
        <v>0.09</v>
      </c>
      <c r="F3877">
        <v>0.09</v>
      </c>
      <c r="G3877">
        <v>953800</v>
      </c>
      <c r="I3877" t="str">
        <f t="shared" si="541"/>
        <v>Bullish</v>
      </c>
      <c r="J3877" t="str">
        <f t="shared" si="542"/>
        <v/>
      </c>
      <c r="K3877" t="str">
        <f t="shared" si="543"/>
        <v>Buy</v>
      </c>
      <c r="M3877" s="11" t="str">
        <f t="shared" si="547"/>
        <v>Buy</v>
      </c>
      <c r="O3877">
        <f>IF(ROW($E3877)&lt;=VALUE(LEFT(O$1,FIND("-",O$1,1)-1)),0,IF(ROW($E3877)=VALUE(LEFT(O$1,FIND("-",O$1,1)-1))+1,AVERAGE(INDEX($E:$E,ROW($E3877)-VALUE(LEFT(O$1,FIND("-",O$1,1)-1))):$E3877),($E3877*(2/(VALUE(LEFT(O$1,FIND("-",O$1,1)-1))+1)))+(O3876*(1-(2/(VALUE(LEFT(O$1,FIND("-",O$1,1)-1))+1))))))</f>
        <v>8.7609791430657766E-2</v>
      </c>
      <c r="Q3877">
        <f>IF(ROW($E3877)&lt;=VALUE(LEFT(Q$1,FIND("-",Q$1,1)-1)),0,IF(ROW($E3877)=VALUE(LEFT(Q$1,FIND("-",Q$1,1)-1))+1,AVERAGE(INDEX($E:$E,ROW($E3877)-VALUE(LEFT(Q$1,FIND("-",Q$1,1)-1))):$E3877),($E3877*(2/(VALUE(LEFT(Q$1,FIND("-",Q$1,1)-1))+1)))+(Q3876*(1-(2/(VALUE(LEFT(Q$1,FIND("-",Q$1,1)-1))+1))))))</f>
        <v>8.241539136426991E-2</v>
      </c>
      <c r="R3877">
        <f>IF(ROW($E3877)&lt;=VALUE(LEFT(R$1,FIND("-",R$1,1)-1)),0,IF(ROW($E3877)=VALUE(LEFT(R$1,FIND("-",R$1,1)-1))+1,AVERAGE(INDEX($E:$E,ROW($E3877)-VALUE(LEFT(R$1,FIND("-",R$1,1)-1))):$E3877),($E3877*(2/(VALUE(LEFT(R$1,FIND("-",R$1,1)-1))+1)))+(R3876*(1-(2/(VALUE(LEFT(R$1,FIND("-",R$1,1)-1))+1))))))</f>
        <v>7.9663520671951885E-2</v>
      </c>
      <c r="S3877">
        <f t="shared" si="544"/>
        <v>2.7518706923180258E-3</v>
      </c>
      <c r="T3877">
        <f>IF(ROW($E3877)&lt;=MAX(VALUE(LEFT(Q$1,FIND("-",Q$1,1)-1)),VALUE(LEFT(R$1,FIND("-",R$1,1)-1)))+VALUE(LEFT(T$1,FIND("-",T$1,1)-1))-1,0,IF(ROW($E3877)=MAX(VALUE(LEFT(Q$1,FIND("-",Q$1,1)-1)),VALUE(LEFT(R$1,FIND("-",R$1,1)-1)))+VALUE(LEFT(T$1,FIND("-",T$1,1)-1)),AVERAGE(INDEX($S:$S,ROW(S3877)-VALUE(LEFT(T$1,FIND("-",T$1,1)-1))+1):S3877),($S3877*(2/(VALUE(LEFT(T$1,FIND("-",T$1,1)-1))+1)))+(T3876*(1-(2/(VALUE(LEFT(T$1,FIND("-",T$1,1)-1))+1))))))</f>
        <v>2.6898452855828674E-3</v>
      </c>
      <c r="V3877">
        <f t="shared" si="545"/>
        <v>4.9999999999999906E-3</v>
      </c>
      <c r="W3877">
        <f>IF(ROW($E3877)&lt;=VALUE(LEFT(W$1,FIND("-",W$1,1)-1))+1,0,IF(ROW($E3876)=VALUE(LEFT(W$1,FIND("-",W$1,1)-1))+1,100-100/(1+ABS((SUMIF(INDEX($V:$V,ROW($V3877)-VALUE(LEFT(W$1,FIND("-",W$1,1)-1))+1):$V3877,"&gt;0",INDEX($V:$V,ROW($V3877)-VALUE(LEFT(W$1,FIND("-",W$1,1)-1))+1):$V3877)/COUNTIF(INDEX($V:$V,ROW($V3877)-VALUE(LEFT(W$1,FIND("-",W$1,1)-1))+1):$V3877,"&gt;0"))/(SUMIF(INDEX($V:$V,ROW($V3877)-VALUE(LEFT(W$1,FIND("-",W$1,1)-1))+1):$V3877,"&lt;0",INDEX($V:$V,ROW($V3877)-VALUE(LEFT(W$1,FIND("-",W$1,1)-1))+1):$V3877)/COUNTIF(INDEX($V:$V,ROW($V3877)-VALUE(LEFT(W$1,FIND("-",W$1,1)-1))+1):$V3877,"&lt;0")))),100-100/(1+ABS((SUMIF(INDEX($V:$V,ROW($V3877)-VALUE(LEFT(W$1,FIND("-",W$1,1)-1))+1):$V3877,"&gt;0",INDEX($V:$V,ROW($V3877)-VALUE(LEFT(W$1,FIND("-",W$1,1)-1))+1):$V3877)/VALUE(LEFT(W$1,FIND("-",W$1,1)-1)))/(SUMIF(INDEX($V:$V,ROW($V3877)-VALUE(LEFT(W$1,FIND("-",W$1,1)-1))+1):$V3877,"&lt;0",INDEX($V:$V,ROW($V3877)-VALUE(LEFT(W$1,FIND("-",W$1,1)-1))+1):$V3877)/VALUE(LEFT(W$1,FIND("-",W$1,1)-1)))))))</f>
        <v>63.636363636363633</v>
      </c>
      <c r="Y3877">
        <f>IF(ROW($E3877)&lt;=VALUE(LEFT(Y$1,FIND("-",Y$1,1)-1)),0,MAX(INDEX(C:C,ROW(C3877)-VALUE(LEFT(Y$1,FIND("-",Y$1,1)-1))+1):C3877))</f>
        <v>9.5000000000000001E-2</v>
      </c>
      <c r="Z3877">
        <f>IF(ROW($E3877)&lt;=VALUE(LEFT(Z$1,FIND("-",Z$1,1)-1)),0,MIN(INDEX(D:D,ROW(D3877)-VALUE(LEFT(Z$1,FIND("-",Z$1,1)-1))+1):D3877))</f>
        <v>7.4999999999999997E-2</v>
      </c>
      <c r="AA3877">
        <f t="shared" si="549"/>
        <v>74.999999999999972</v>
      </c>
      <c r="AB3877">
        <f>IF(ROW($AA3877)&lt;=VALUE(LEFT(AA$1,FIND("-",AA$1,1)-1))+VALUE(LEFT(AB$1,FIND("-",AB$1,1)-1)-1),0,AVERAGE(INDEX($AA:$AA,ROW($AA3877)-VALUE(LEFT(AB$1,FIND("-",AB$1,1)-1))+1):$AA3877))</f>
        <v>50.000000000000007</v>
      </c>
      <c r="AC3877">
        <f>IF(ROW($AA3877)&lt;=VALUE(LEFT(AA$1,FIND("-",AA$1,1)-1))+VALUE(LEFT(AB$1,FIND("-",AB$1,1)-1)-1)+VALUE(LEFT(AC$1,FIND("-",AC$1,1)-1)-1),0,AVERAGE(INDEX($AB:$AB,ROW($AB3877)-VALUE(LEFT(AC$1,FIND("-",AC$1,1)-1))+1):$AB3877))</f>
        <v>30.555555555555571</v>
      </c>
      <c r="AE3877">
        <f t="shared" si="546"/>
        <v>353281944</v>
      </c>
      <c r="AG3877" t="str">
        <f t="shared" si="548"/>
        <v>Buy</v>
      </c>
    </row>
    <row r="3878" spans="1:33" x14ac:dyDescent="0.25">
      <c r="A3878" s="6">
        <v>42769</v>
      </c>
      <c r="B3878">
        <v>8.5000000000000006E-2</v>
      </c>
      <c r="C3878">
        <v>8.5000000000000006E-2</v>
      </c>
      <c r="D3878">
        <v>8.5000000000000006E-2</v>
      </c>
      <c r="E3878">
        <v>8.5000000000000006E-2</v>
      </c>
      <c r="F3878">
        <v>8.5000000000000006E-2</v>
      </c>
      <c r="G3878">
        <v>600</v>
      </c>
      <c r="I3878" t="str">
        <f t="shared" si="541"/>
        <v/>
      </c>
      <c r="J3878" t="str">
        <f t="shared" si="542"/>
        <v/>
      </c>
      <c r="K3878" t="str">
        <f t="shared" si="543"/>
        <v/>
      </c>
      <c r="M3878" s="11" t="str">
        <f t="shared" si="547"/>
        <v/>
      </c>
      <c r="O3878">
        <f>IF(ROW($E3878)&lt;=VALUE(LEFT(O$1,FIND("-",O$1,1)-1)),0,IF(ROW($E3878)=VALUE(LEFT(O$1,FIND("-",O$1,1)-1))+1,AVERAGE(INDEX($E:$E,ROW($E3878)-VALUE(LEFT(O$1,FIND("-",O$1,1)-1))):$E3878),($E3878*(2/(VALUE(LEFT(O$1,FIND("-",O$1,1)-1))+1)))+(O3877*(1-(2/(VALUE(LEFT(O$1,FIND("-",O$1,1)-1))+1))))))</f>
        <v>8.758382335672088E-2</v>
      </c>
      <c r="Q3878">
        <f>IF(ROW($E3878)&lt;=VALUE(LEFT(Q$1,FIND("-",Q$1,1)-1)),0,IF(ROW($E3878)=VALUE(LEFT(Q$1,FIND("-",Q$1,1)-1))+1,AVERAGE(INDEX($E:$E,ROW($E3878)-VALUE(LEFT(Q$1,FIND("-",Q$1,1)-1))):$E3878),($E3878*(2/(VALUE(LEFT(Q$1,FIND("-",Q$1,1)-1))+1)))+(Q3877*(1-(2/(VALUE(LEFT(Q$1,FIND("-",Q$1,1)-1))+1))))))</f>
        <v>8.2813023462074545E-2</v>
      </c>
      <c r="R3878">
        <f>IF(ROW($E3878)&lt;=VALUE(LEFT(R$1,FIND("-",R$1,1)-1)),0,IF(ROW($E3878)=VALUE(LEFT(R$1,FIND("-",R$1,1)-1))+1,AVERAGE(INDEX($E:$E,ROW($E3878)-VALUE(LEFT(R$1,FIND("-",R$1,1)-1))):$E3878),($E3878*(2/(VALUE(LEFT(R$1,FIND("-",R$1,1)-1))+1)))+(R3877*(1-(2/(VALUE(LEFT(R$1,FIND("-",R$1,1)-1))+1))))))</f>
        <v>8.0058815436992489E-2</v>
      </c>
      <c r="S3878">
        <f t="shared" si="544"/>
        <v>2.7542080250820555E-3</v>
      </c>
      <c r="T3878">
        <f>IF(ROW($E3878)&lt;=MAX(VALUE(LEFT(Q$1,FIND("-",Q$1,1)-1)),VALUE(LEFT(R$1,FIND("-",R$1,1)-1)))+VALUE(LEFT(T$1,FIND("-",T$1,1)-1))-1,0,IF(ROW($E3878)=MAX(VALUE(LEFT(Q$1,FIND("-",Q$1,1)-1)),VALUE(LEFT(R$1,FIND("-",R$1,1)-1)))+VALUE(LEFT(T$1,FIND("-",T$1,1)-1)),AVERAGE(INDEX($S:$S,ROW(S3878)-VALUE(LEFT(T$1,FIND("-",T$1,1)-1))+1):S3878),($S3878*(2/(VALUE(LEFT(T$1,FIND("-",T$1,1)-1))+1)))+(T3877*(1-(2/(VALUE(LEFT(T$1,FIND("-",T$1,1)-1))+1))))))</f>
        <v>2.702717833482705E-3</v>
      </c>
      <c r="V3878">
        <f t="shared" si="545"/>
        <v>-4.9999999999999906E-3</v>
      </c>
      <c r="W3878">
        <f>IF(ROW($E3878)&lt;=VALUE(LEFT(W$1,FIND("-",W$1,1)-1))+1,0,IF(ROW($E3877)=VALUE(LEFT(W$1,FIND("-",W$1,1)-1))+1,100-100/(1+ABS((SUMIF(INDEX($V:$V,ROW($V3878)-VALUE(LEFT(W$1,FIND("-",W$1,1)-1))+1):$V3878,"&gt;0",INDEX($V:$V,ROW($V3878)-VALUE(LEFT(W$1,FIND("-",W$1,1)-1))+1):$V3878)/COUNTIF(INDEX($V:$V,ROW($V3878)-VALUE(LEFT(W$1,FIND("-",W$1,1)-1))+1):$V3878,"&gt;0"))/(SUMIF(INDEX($V:$V,ROW($V3878)-VALUE(LEFT(W$1,FIND("-",W$1,1)-1))+1):$V3878,"&lt;0",INDEX($V:$V,ROW($V3878)-VALUE(LEFT(W$1,FIND("-",W$1,1)-1))+1):$V3878)/COUNTIF(INDEX($V:$V,ROW($V3878)-VALUE(LEFT(W$1,FIND("-",W$1,1)-1))+1):$V3878,"&lt;0")))),100-100/(1+ABS((SUMIF(INDEX($V:$V,ROW($V3878)-VALUE(LEFT(W$1,FIND("-",W$1,1)-1))+1):$V3878,"&gt;0",INDEX($V:$V,ROW($V3878)-VALUE(LEFT(W$1,FIND("-",W$1,1)-1))+1):$V3878)/VALUE(LEFT(W$1,FIND("-",W$1,1)-1)))/(SUMIF(INDEX($V:$V,ROW($V3878)-VALUE(LEFT(W$1,FIND("-",W$1,1)-1))+1):$V3878,"&lt;0",INDEX($V:$V,ROW($V3878)-VALUE(LEFT(W$1,FIND("-",W$1,1)-1))+1):$V3878)/VALUE(LEFT(W$1,FIND("-",W$1,1)-1)))))))</f>
        <v>58.333333333333343</v>
      </c>
      <c r="Y3878">
        <f>IF(ROW($E3878)&lt;=VALUE(LEFT(Y$1,FIND("-",Y$1,1)-1)),0,MAX(INDEX(C:C,ROW(C3878)-VALUE(LEFT(Y$1,FIND("-",Y$1,1)-1))+1):C3878))</f>
        <v>9.5000000000000001E-2</v>
      </c>
      <c r="Z3878">
        <f>IF(ROW($E3878)&lt;=VALUE(LEFT(Z$1,FIND("-",Z$1,1)-1)),0,MIN(INDEX(D:D,ROW(D3878)-VALUE(LEFT(Z$1,FIND("-",Z$1,1)-1))+1):D3878))</f>
        <v>7.4999999999999997E-2</v>
      </c>
      <c r="AA3878">
        <f t="shared" si="549"/>
        <v>50.000000000000036</v>
      </c>
      <c r="AB3878">
        <f>IF(ROW($AA3878)&lt;=VALUE(LEFT(AA$1,FIND("-",AA$1,1)-1))+VALUE(LEFT(AB$1,FIND("-",AB$1,1)-1)-1),0,AVERAGE(INDEX($AA:$AA,ROW($AA3878)-VALUE(LEFT(AB$1,FIND("-",AB$1,1)-1))+1):$AA3878))</f>
        <v>58.333333333333343</v>
      </c>
      <c r="AC3878">
        <f>IF(ROW($AA3878)&lt;=VALUE(LEFT(AA$1,FIND("-",AA$1,1)-1))+VALUE(LEFT(AB$1,FIND("-",AB$1,1)-1)-1)+VALUE(LEFT(AC$1,FIND("-",AC$1,1)-1)-1),0,AVERAGE(INDEX($AB:$AB,ROW($AB3878)-VALUE(LEFT(AC$1,FIND("-",AC$1,1)-1))+1):$AB3878))</f>
        <v>44.444444444444457</v>
      </c>
      <c r="AE3878">
        <f t="shared" si="546"/>
        <v>353281344</v>
      </c>
      <c r="AG3878" t="str">
        <f t="shared" si="548"/>
        <v/>
      </c>
    </row>
    <row r="3879" spans="1:33" x14ac:dyDescent="0.25">
      <c r="A3879" s="6">
        <v>42772</v>
      </c>
      <c r="B3879">
        <v>0.09</v>
      </c>
      <c r="C3879">
        <v>0.09</v>
      </c>
      <c r="D3879">
        <v>0.09</v>
      </c>
      <c r="E3879">
        <v>0.09</v>
      </c>
      <c r="F3879">
        <v>0.09</v>
      </c>
      <c r="G3879">
        <v>400</v>
      </c>
      <c r="I3879" t="str">
        <f t="shared" si="541"/>
        <v/>
      </c>
      <c r="J3879" t="str">
        <f t="shared" si="542"/>
        <v/>
      </c>
      <c r="K3879" t="str">
        <f t="shared" si="543"/>
        <v/>
      </c>
      <c r="M3879" s="11" t="str">
        <f t="shared" si="547"/>
        <v/>
      </c>
      <c r="O3879">
        <f>IF(ROW($E3879)&lt;=VALUE(LEFT(O$1,FIND("-",O$1,1)-1)),0,IF(ROW($E3879)=VALUE(LEFT(O$1,FIND("-",O$1,1)-1))+1,AVERAGE(INDEX($E:$E,ROW($E3879)-VALUE(LEFT(O$1,FIND("-",O$1,1)-1))):$E3879),($E3879*(2/(VALUE(LEFT(O$1,FIND("-",O$1,1)-1))+1)))+(O3878*(1-(2/(VALUE(LEFT(O$1,FIND("-",O$1,1)-1))+1))))))</f>
        <v>8.7607864915360475E-2</v>
      </c>
      <c r="Q3879">
        <f>IF(ROW($E3879)&lt;=VALUE(LEFT(Q$1,FIND("-",Q$1,1)-1)),0,IF(ROW($E3879)=VALUE(LEFT(Q$1,FIND("-",Q$1,1)-1))+1,AVERAGE(INDEX($E:$E,ROW($E3879)-VALUE(LEFT(Q$1,FIND("-",Q$1,1)-1))):$E3879),($E3879*(2/(VALUE(LEFT(Q$1,FIND("-",Q$1,1)-1))+1)))+(Q3878*(1-(2/(VALUE(LEFT(Q$1,FIND("-",Q$1,1)-1))+1))))))</f>
        <v>8.3918712160216916E-2</v>
      </c>
      <c r="R3879">
        <f>IF(ROW($E3879)&lt;=VALUE(LEFT(R$1,FIND("-",R$1,1)-1)),0,IF(ROW($E3879)=VALUE(LEFT(R$1,FIND("-",R$1,1)-1))+1,AVERAGE(INDEX($E:$E,ROW($E3879)-VALUE(LEFT(R$1,FIND("-",R$1,1)-1))):$E3879),($E3879*(2/(VALUE(LEFT(R$1,FIND("-",R$1,1)-1))+1)))+(R3878*(1-(2/(VALUE(LEFT(R$1,FIND("-",R$1,1)-1))+1))))))</f>
        <v>8.0795199478696747E-2</v>
      </c>
      <c r="S3879">
        <f t="shared" si="544"/>
        <v>3.1235126815201686E-3</v>
      </c>
      <c r="T3879">
        <f>IF(ROW($E3879)&lt;=MAX(VALUE(LEFT(Q$1,FIND("-",Q$1,1)-1)),VALUE(LEFT(R$1,FIND("-",R$1,1)-1)))+VALUE(LEFT(T$1,FIND("-",T$1,1)-1))-1,0,IF(ROW($E3879)=MAX(VALUE(LEFT(Q$1,FIND("-",Q$1,1)-1)),VALUE(LEFT(R$1,FIND("-",R$1,1)-1)))+VALUE(LEFT(T$1,FIND("-",T$1,1)-1)),AVERAGE(INDEX($S:$S,ROW(S3879)-VALUE(LEFT(T$1,FIND("-",T$1,1)-1))+1):S3879),($S3879*(2/(VALUE(LEFT(T$1,FIND("-",T$1,1)-1))+1)))+(T3878*(1-(2/(VALUE(LEFT(T$1,FIND("-",T$1,1)-1))+1))))))</f>
        <v>2.7868768030901978E-3</v>
      </c>
      <c r="V3879">
        <f t="shared" si="545"/>
        <v>4.9999999999999906E-3</v>
      </c>
      <c r="W3879">
        <f>IF(ROW($E3879)&lt;=VALUE(LEFT(W$1,FIND("-",W$1,1)-1))+1,0,IF(ROW($E3878)=VALUE(LEFT(W$1,FIND("-",W$1,1)-1))+1,100-100/(1+ABS((SUMIF(INDEX($V:$V,ROW($V3879)-VALUE(LEFT(W$1,FIND("-",W$1,1)-1))+1):$V3879,"&gt;0",INDEX($V:$V,ROW($V3879)-VALUE(LEFT(W$1,FIND("-",W$1,1)-1))+1):$V3879)/COUNTIF(INDEX($V:$V,ROW($V3879)-VALUE(LEFT(W$1,FIND("-",W$1,1)-1))+1):$V3879,"&gt;0"))/(SUMIF(INDEX($V:$V,ROW($V3879)-VALUE(LEFT(W$1,FIND("-",W$1,1)-1))+1):$V3879,"&lt;0",INDEX($V:$V,ROW($V3879)-VALUE(LEFT(W$1,FIND("-",W$1,1)-1))+1):$V3879)/COUNTIF(INDEX($V:$V,ROW($V3879)-VALUE(LEFT(W$1,FIND("-",W$1,1)-1))+1):$V3879,"&lt;0")))),100-100/(1+ABS((SUMIF(INDEX($V:$V,ROW($V3879)-VALUE(LEFT(W$1,FIND("-",W$1,1)-1))+1):$V3879,"&gt;0",INDEX($V:$V,ROW($V3879)-VALUE(LEFT(W$1,FIND("-",W$1,1)-1))+1):$V3879)/VALUE(LEFT(W$1,FIND("-",W$1,1)-1)))/(SUMIF(INDEX($V:$V,ROW($V3879)-VALUE(LEFT(W$1,FIND("-",W$1,1)-1))+1):$V3879,"&lt;0",INDEX($V:$V,ROW($V3879)-VALUE(LEFT(W$1,FIND("-",W$1,1)-1))+1):$V3879)/VALUE(LEFT(W$1,FIND("-",W$1,1)-1)))))))</f>
        <v>44.444444444444436</v>
      </c>
      <c r="Y3879">
        <f>IF(ROW($E3879)&lt;=VALUE(LEFT(Y$1,FIND("-",Y$1,1)-1)),0,MAX(INDEX(C:C,ROW(C3879)-VALUE(LEFT(Y$1,FIND("-",Y$1,1)-1))+1):C3879))</f>
        <v>9.5000000000000001E-2</v>
      </c>
      <c r="Z3879">
        <f>IF(ROW($E3879)&lt;=VALUE(LEFT(Z$1,FIND("-",Z$1,1)-1)),0,MIN(INDEX(D:D,ROW(D3879)-VALUE(LEFT(Z$1,FIND("-",Z$1,1)-1))+1):D3879))</f>
        <v>7.4999999999999997E-2</v>
      </c>
      <c r="AA3879">
        <f t="shared" si="549"/>
        <v>74.999999999999972</v>
      </c>
      <c r="AB3879">
        <f>IF(ROW($AA3879)&lt;=VALUE(LEFT(AA$1,FIND("-",AA$1,1)-1))+VALUE(LEFT(AB$1,FIND("-",AB$1,1)-1)-1),0,AVERAGE(INDEX($AA:$AA,ROW($AA3879)-VALUE(LEFT(AB$1,FIND("-",AB$1,1)-1))+1):$AA3879))</f>
        <v>66.666666666666657</v>
      </c>
      <c r="AC3879">
        <f>IF(ROW($AA3879)&lt;=VALUE(LEFT(AA$1,FIND("-",AA$1,1)-1))+VALUE(LEFT(AB$1,FIND("-",AB$1,1)-1)-1)+VALUE(LEFT(AC$1,FIND("-",AC$1,1)-1)-1),0,AVERAGE(INDEX($AB:$AB,ROW($AB3879)-VALUE(LEFT(AC$1,FIND("-",AC$1,1)-1))+1):$AB3879))</f>
        <v>58.333333333333336</v>
      </c>
      <c r="AE3879">
        <f t="shared" si="546"/>
        <v>353281744</v>
      </c>
      <c r="AG3879" t="str">
        <f t="shared" si="548"/>
        <v/>
      </c>
    </row>
    <row r="3880" spans="1:33" x14ac:dyDescent="0.25">
      <c r="A3880" s="6">
        <v>42773</v>
      </c>
      <c r="B3880">
        <v>8.5000000000000006E-2</v>
      </c>
      <c r="C3880">
        <v>8.5000000000000006E-2</v>
      </c>
      <c r="D3880">
        <v>8.5000000000000006E-2</v>
      </c>
      <c r="E3880">
        <v>8.5000000000000006E-2</v>
      </c>
      <c r="F3880">
        <v>8.5000000000000006E-2</v>
      </c>
      <c r="G3880">
        <v>50000</v>
      </c>
      <c r="I3880" t="str">
        <f t="shared" si="541"/>
        <v/>
      </c>
      <c r="J3880" t="str">
        <f t="shared" si="542"/>
        <v/>
      </c>
      <c r="K3880" t="str">
        <f t="shared" si="543"/>
        <v/>
      </c>
      <c r="M3880" s="11" t="str">
        <f t="shared" si="547"/>
        <v/>
      </c>
      <c r="O3880">
        <f>IF(ROW($E3880)&lt;=VALUE(LEFT(O$1,FIND("-",O$1,1)-1)),0,IF(ROW($E3880)=VALUE(LEFT(O$1,FIND("-",O$1,1)-1))+1,AVERAGE(INDEX($E:$E,ROW($E3880)-VALUE(LEFT(O$1,FIND("-",O$1,1)-1))):$E3880),($E3880*(2/(VALUE(LEFT(O$1,FIND("-",O$1,1)-1))+1)))+(O3879*(1-(2/(VALUE(LEFT(O$1,FIND("-",O$1,1)-1))+1))))))</f>
        <v>8.7581916010730038E-2</v>
      </c>
      <c r="Q3880">
        <f>IF(ROW($E3880)&lt;=VALUE(LEFT(Q$1,FIND("-",Q$1,1)-1)),0,IF(ROW($E3880)=VALUE(LEFT(Q$1,FIND("-",Q$1,1)-1))+1,AVERAGE(INDEX($E:$E,ROW($E3880)-VALUE(LEFT(Q$1,FIND("-",Q$1,1)-1))):$E3880),($E3880*(2/(VALUE(LEFT(Q$1,FIND("-",Q$1,1)-1))+1)))+(Q3879*(1-(2/(VALUE(LEFT(Q$1,FIND("-",Q$1,1)-1))+1))))))</f>
        <v>8.4085064135568169E-2</v>
      </c>
      <c r="R3880">
        <f>IF(ROW($E3880)&lt;=VALUE(LEFT(R$1,FIND("-",R$1,1)-1)),0,IF(ROW($E3880)=VALUE(LEFT(R$1,FIND("-",R$1,1)-1))+1,AVERAGE(INDEX($E:$E,ROW($E3880)-VALUE(LEFT(R$1,FIND("-",R$1,1)-1))):$E3880),($E3880*(2/(VALUE(LEFT(R$1,FIND("-",R$1,1)-1))+1)))+(R3879*(1-(2/(VALUE(LEFT(R$1,FIND("-",R$1,1)-1))+1))))))</f>
        <v>8.1106666183978479E-2</v>
      </c>
      <c r="S3880">
        <f t="shared" si="544"/>
        <v>2.9783979515896897E-3</v>
      </c>
      <c r="T3880">
        <f>IF(ROW($E3880)&lt;=MAX(VALUE(LEFT(Q$1,FIND("-",Q$1,1)-1)),VALUE(LEFT(R$1,FIND("-",R$1,1)-1)))+VALUE(LEFT(T$1,FIND("-",T$1,1)-1))-1,0,IF(ROW($E3880)=MAX(VALUE(LEFT(Q$1,FIND("-",Q$1,1)-1)),VALUE(LEFT(R$1,FIND("-",R$1,1)-1)))+VALUE(LEFT(T$1,FIND("-",T$1,1)-1)),AVERAGE(INDEX($S:$S,ROW(S3880)-VALUE(LEFT(T$1,FIND("-",T$1,1)-1))+1):S3880),($S3880*(2/(VALUE(LEFT(T$1,FIND("-",T$1,1)-1))+1)))+(T3879*(1-(2/(VALUE(LEFT(T$1,FIND("-",T$1,1)-1))+1))))))</f>
        <v>2.8251810327900966E-3</v>
      </c>
      <c r="V3880">
        <f t="shared" si="545"/>
        <v>-4.9999999999999906E-3</v>
      </c>
      <c r="W3880">
        <f>IF(ROW($E3880)&lt;=VALUE(LEFT(W$1,FIND("-",W$1,1)-1))+1,0,IF(ROW($E3879)=VALUE(LEFT(W$1,FIND("-",W$1,1)-1))+1,100-100/(1+ABS((SUMIF(INDEX($V:$V,ROW($V3880)-VALUE(LEFT(W$1,FIND("-",W$1,1)-1))+1):$V3880,"&gt;0",INDEX($V:$V,ROW($V3880)-VALUE(LEFT(W$1,FIND("-",W$1,1)-1))+1):$V3880)/COUNTIF(INDEX($V:$V,ROW($V3880)-VALUE(LEFT(W$1,FIND("-",W$1,1)-1))+1):$V3880,"&gt;0"))/(SUMIF(INDEX($V:$V,ROW($V3880)-VALUE(LEFT(W$1,FIND("-",W$1,1)-1))+1):$V3880,"&lt;0",INDEX($V:$V,ROW($V3880)-VALUE(LEFT(W$1,FIND("-",W$1,1)-1))+1):$V3880)/COUNTIF(INDEX($V:$V,ROW($V3880)-VALUE(LEFT(W$1,FIND("-",W$1,1)-1))+1):$V3880,"&lt;0")))),100-100/(1+ABS((SUMIF(INDEX($V:$V,ROW($V3880)-VALUE(LEFT(W$1,FIND("-",W$1,1)-1))+1):$V3880,"&gt;0",INDEX($V:$V,ROW($V3880)-VALUE(LEFT(W$1,FIND("-",W$1,1)-1))+1):$V3880)/VALUE(LEFT(W$1,FIND("-",W$1,1)-1)))/(SUMIF(INDEX($V:$V,ROW($V3880)-VALUE(LEFT(W$1,FIND("-",W$1,1)-1))+1):$V3880,"&lt;0",INDEX($V:$V,ROW($V3880)-VALUE(LEFT(W$1,FIND("-",W$1,1)-1))+1):$V3880)/VALUE(LEFT(W$1,FIND("-",W$1,1)-1)))))))</f>
        <v>40</v>
      </c>
      <c r="Y3880">
        <f>IF(ROW($E3880)&lt;=VALUE(LEFT(Y$1,FIND("-",Y$1,1)-1)),0,MAX(INDEX(C:C,ROW(C3880)-VALUE(LEFT(Y$1,FIND("-",Y$1,1)-1))+1):C3880))</f>
        <v>9.5000000000000001E-2</v>
      </c>
      <c r="Z3880">
        <f>IF(ROW($E3880)&lt;=VALUE(LEFT(Z$1,FIND("-",Z$1,1)-1)),0,MIN(INDEX(D:D,ROW(D3880)-VALUE(LEFT(Z$1,FIND("-",Z$1,1)-1))+1):D3880))</f>
        <v>7.4999999999999997E-2</v>
      </c>
      <c r="AA3880">
        <f t="shared" si="549"/>
        <v>50.000000000000036</v>
      </c>
      <c r="AB3880">
        <f>IF(ROW($AA3880)&lt;=VALUE(LEFT(AA$1,FIND("-",AA$1,1)-1))+VALUE(LEFT(AB$1,FIND("-",AB$1,1)-1)-1),0,AVERAGE(INDEX($AA:$AA,ROW($AA3880)-VALUE(LEFT(AB$1,FIND("-",AB$1,1)-1))+1):$AA3880))</f>
        <v>58.333333333333343</v>
      </c>
      <c r="AC3880">
        <f>IF(ROW($AA3880)&lt;=VALUE(LEFT(AA$1,FIND("-",AA$1,1)-1))+VALUE(LEFT(AB$1,FIND("-",AB$1,1)-1)-1)+VALUE(LEFT(AC$1,FIND("-",AC$1,1)-1)-1),0,AVERAGE(INDEX($AB:$AB,ROW($AB3880)-VALUE(LEFT(AC$1,FIND("-",AC$1,1)-1))+1):$AB3880))</f>
        <v>61.111111111111114</v>
      </c>
      <c r="AE3880">
        <f t="shared" si="546"/>
        <v>353231744</v>
      </c>
      <c r="AG3880" t="str">
        <f t="shared" si="548"/>
        <v/>
      </c>
    </row>
    <row r="3881" spans="1:33" x14ac:dyDescent="0.25">
      <c r="A3881" s="6">
        <v>42774</v>
      </c>
      <c r="B3881">
        <v>8.5000000000000006E-2</v>
      </c>
      <c r="C3881">
        <v>9.5000000000000001E-2</v>
      </c>
      <c r="D3881">
        <v>8.5000000000000006E-2</v>
      </c>
      <c r="E3881">
        <v>9.5000000000000001E-2</v>
      </c>
      <c r="F3881">
        <v>9.5000000000000001E-2</v>
      </c>
      <c r="G3881">
        <v>249000</v>
      </c>
      <c r="I3881" t="str">
        <f t="shared" si="541"/>
        <v/>
      </c>
      <c r="J3881" t="str">
        <f t="shared" si="542"/>
        <v/>
      </c>
      <c r="K3881" t="str">
        <f t="shared" si="543"/>
        <v/>
      </c>
      <c r="M3881" s="11" t="str">
        <f t="shared" si="547"/>
        <v/>
      </c>
      <c r="O3881">
        <f>IF(ROW($E3881)&lt;=VALUE(LEFT(O$1,FIND("-",O$1,1)-1)),0,IF(ROW($E3881)=VALUE(LEFT(O$1,FIND("-",O$1,1)-1))+1,AVERAGE(INDEX($E:$E,ROW($E3881)-VALUE(LEFT(O$1,FIND("-",O$1,1)-1))):$E3881),($E3881*(2/(VALUE(LEFT(O$1,FIND("-",O$1,1)-1))+1)))+(O3880*(1-(2/(VALUE(LEFT(O$1,FIND("-",O$1,1)-1))+1))))))</f>
        <v>8.7655727791717805E-2</v>
      </c>
      <c r="Q3881">
        <f>IF(ROW($E3881)&lt;=VALUE(LEFT(Q$1,FIND("-",Q$1,1)-1)),0,IF(ROW($E3881)=VALUE(LEFT(Q$1,FIND("-",Q$1,1)-1))+1,AVERAGE(INDEX($E:$E,ROW($E3881)-VALUE(LEFT(Q$1,FIND("-",Q$1,1)-1))):$E3881),($E3881*(2/(VALUE(LEFT(Q$1,FIND("-",Q$1,1)-1))+1)))+(Q3880*(1-(2/(VALUE(LEFT(Q$1,FIND("-",Q$1,1)-1))+1))))))</f>
        <v>8.5764285037788449E-2</v>
      </c>
      <c r="R3881">
        <f>IF(ROW($E3881)&lt;=VALUE(LEFT(R$1,FIND("-",R$1,1)-1)),0,IF(ROW($E3881)=VALUE(LEFT(R$1,FIND("-",R$1,1)-1))+1,AVERAGE(INDEX($E:$E,ROW($E3881)-VALUE(LEFT(R$1,FIND("-",R$1,1)-1))):$E3881),($E3881*(2/(VALUE(LEFT(R$1,FIND("-",R$1,1)-1))+1)))+(R3880*(1-(2/(VALUE(LEFT(R$1,FIND("-",R$1,1)-1))+1))))))</f>
        <v>8.2135802022202289E-2</v>
      </c>
      <c r="S3881">
        <f t="shared" si="544"/>
        <v>3.6284830155861592E-3</v>
      </c>
      <c r="T3881">
        <f>IF(ROW($E3881)&lt;=MAX(VALUE(LEFT(Q$1,FIND("-",Q$1,1)-1)),VALUE(LEFT(R$1,FIND("-",R$1,1)-1)))+VALUE(LEFT(T$1,FIND("-",T$1,1)-1))-1,0,IF(ROW($E3881)=MAX(VALUE(LEFT(Q$1,FIND("-",Q$1,1)-1)),VALUE(LEFT(R$1,FIND("-",R$1,1)-1)))+VALUE(LEFT(T$1,FIND("-",T$1,1)-1)),AVERAGE(INDEX($S:$S,ROW(S3881)-VALUE(LEFT(T$1,FIND("-",T$1,1)-1))+1):S3881),($S3881*(2/(VALUE(LEFT(T$1,FIND("-",T$1,1)-1))+1)))+(T3880*(1-(2/(VALUE(LEFT(T$1,FIND("-",T$1,1)-1))+1))))))</f>
        <v>2.9858414293493095E-3</v>
      </c>
      <c r="V3881">
        <f t="shared" si="545"/>
        <v>9.999999999999995E-3</v>
      </c>
      <c r="W3881">
        <f>IF(ROW($E3881)&lt;=VALUE(LEFT(W$1,FIND("-",W$1,1)-1))+1,0,IF(ROW($E3880)=VALUE(LEFT(W$1,FIND("-",W$1,1)-1))+1,100-100/(1+ABS((SUMIF(INDEX($V:$V,ROW($V3881)-VALUE(LEFT(W$1,FIND("-",W$1,1)-1))+1):$V3881,"&gt;0",INDEX($V:$V,ROW($V3881)-VALUE(LEFT(W$1,FIND("-",W$1,1)-1))+1):$V3881)/COUNTIF(INDEX($V:$V,ROW($V3881)-VALUE(LEFT(W$1,FIND("-",W$1,1)-1))+1):$V3881,"&gt;0"))/(SUMIF(INDEX($V:$V,ROW($V3881)-VALUE(LEFT(W$1,FIND("-",W$1,1)-1))+1):$V3881,"&lt;0",INDEX($V:$V,ROW($V3881)-VALUE(LEFT(W$1,FIND("-",W$1,1)-1))+1):$V3881)/COUNTIF(INDEX($V:$V,ROW($V3881)-VALUE(LEFT(W$1,FIND("-",W$1,1)-1))+1):$V3881,"&lt;0")))),100-100/(1+ABS((SUMIF(INDEX($V:$V,ROW($V3881)-VALUE(LEFT(W$1,FIND("-",W$1,1)-1))+1):$V3881,"&gt;0",INDEX($V:$V,ROW($V3881)-VALUE(LEFT(W$1,FIND("-",W$1,1)-1))+1):$V3881)/VALUE(LEFT(W$1,FIND("-",W$1,1)-1)))/(SUMIF(INDEX($V:$V,ROW($V3881)-VALUE(LEFT(W$1,FIND("-",W$1,1)-1))+1):$V3881,"&lt;0",INDEX($V:$V,ROW($V3881)-VALUE(LEFT(W$1,FIND("-",W$1,1)-1))+1):$V3881)/VALUE(LEFT(W$1,FIND("-",W$1,1)-1)))))))</f>
        <v>50</v>
      </c>
      <c r="Y3881">
        <f>IF(ROW($E3881)&lt;=VALUE(LEFT(Y$1,FIND("-",Y$1,1)-1)),0,MAX(INDEX(C:C,ROW(C3881)-VALUE(LEFT(Y$1,FIND("-",Y$1,1)-1))+1):C3881))</f>
        <v>9.5000000000000001E-2</v>
      </c>
      <c r="Z3881">
        <f>IF(ROW($E3881)&lt;=VALUE(LEFT(Z$1,FIND("-",Z$1,1)-1)),0,MIN(INDEX(D:D,ROW(D3881)-VALUE(LEFT(Z$1,FIND("-",Z$1,1)-1))+1):D3881))</f>
        <v>7.4999999999999997E-2</v>
      </c>
      <c r="AA3881">
        <f t="shared" si="549"/>
        <v>100</v>
      </c>
      <c r="AB3881">
        <f>IF(ROW($AA3881)&lt;=VALUE(LEFT(AA$1,FIND("-",AA$1,1)-1))+VALUE(LEFT(AB$1,FIND("-",AB$1,1)-1)-1),0,AVERAGE(INDEX($AA:$AA,ROW($AA3881)-VALUE(LEFT(AB$1,FIND("-",AB$1,1)-1))+1):$AA3881))</f>
        <v>75</v>
      </c>
      <c r="AC3881">
        <f>IF(ROW($AA3881)&lt;=VALUE(LEFT(AA$1,FIND("-",AA$1,1)-1))+VALUE(LEFT(AB$1,FIND("-",AB$1,1)-1)-1)+VALUE(LEFT(AC$1,FIND("-",AC$1,1)-1)-1),0,AVERAGE(INDEX($AB:$AB,ROW($AB3881)-VALUE(LEFT(AC$1,FIND("-",AC$1,1)-1))+1):$AB3881))</f>
        <v>66.666666666666671</v>
      </c>
      <c r="AE3881">
        <f t="shared" si="546"/>
        <v>353480744</v>
      </c>
      <c r="AG3881" t="str">
        <f t="shared" si="548"/>
        <v/>
      </c>
    </row>
    <row r="3882" spans="1:33" x14ac:dyDescent="0.25">
      <c r="A3882" s="6">
        <v>42776</v>
      </c>
      <c r="B3882">
        <v>0.09</v>
      </c>
      <c r="C3882">
        <v>0.09</v>
      </c>
      <c r="D3882">
        <v>0.09</v>
      </c>
      <c r="E3882">
        <v>0.09</v>
      </c>
      <c r="F3882">
        <v>0.09</v>
      </c>
      <c r="G3882">
        <v>70000</v>
      </c>
      <c r="I3882" t="str">
        <f t="shared" si="541"/>
        <v/>
      </c>
      <c r="J3882" t="str">
        <f t="shared" si="542"/>
        <v/>
      </c>
      <c r="K3882" t="str">
        <f t="shared" si="543"/>
        <v/>
      </c>
      <c r="M3882" s="11" t="str">
        <f t="shared" si="547"/>
        <v/>
      </c>
      <c r="O3882">
        <f>IF(ROW($E3882)&lt;=VALUE(LEFT(O$1,FIND("-",O$1,1)-1)),0,IF(ROW($E3882)=VALUE(LEFT(O$1,FIND("-",O$1,1)-1))+1,AVERAGE(INDEX($E:$E,ROW($E3882)-VALUE(LEFT(O$1,FIND("-",O$1,1)-1))):$E3882),($E3882*(2/(VALUE(LEFT(O$1,FIND("-",O$1,1)-1))+1)))+(O3881*(1-(2/(VALUE(LEFT(O$1,FIND("-",O$1,1)-1))+1))))))</f>
        <v>8.7679053883342517E-2</v>
      </c>
      <c r="Q3882">
        <f>IF(ROW($E3882)&lt;=VALUE(LEFT(Q$1,FIND("-",Q$1,1)-1)),0,IF(ROW($E3882)=VALUE(LEFT(Q$1,FIND("-",Q$1,1)-1))+1,AVERAGE(INDEX($E:$E,ROW($E3882)-VALUE(LEFT(Q$1,FIND("-",Q$1,1)-1))):$E3882),($E3882*(2/(VALUE(LEFT(Q$1,FIND("-",Q$1,1)-1))+1)))+(Q3881*(1-(2/(VALUE(LEFT(Q$1,FIND("-",Q$1,1)-1))+1))))))</f>
        <v>8.64159334935133E-2</v>
      </c>
      <c r="R3882">
        <f>IF(ROW($E3882)&lt;=VALUE(LEFT(R$1,FIND("-",R$1,1)-1)),0,IF(ROW($E3882)=VALUE(LEFT(R$1,FIND("-",R$1,1)-1))+1,AVERAGE(INDEX($E:$E,ROW($E3882)-VALUE(LEFT(R$1,FIND("-",R$1,1)-1))):$E3882),($E3882*(2/(VALUE(LEFT(R$1,FIND("-",R$1,1)-1))+1)))+(R3881*(1-(2/(VALUE(LEFT(R$1,FIND("-",R$1,1)-1))+1))))))</f>
        <v>8.2718335205742857E-2</v>
      </c>
      <c r="S3882">
        <f t="shared" si="544"/>
        <v>3.6975982877704427E-3</v>
      </c>
      <c r="T3882">
        <f>IF(ROW($E3882)&lt;=MAX(VALUE(LEFT(Q$1,FIND("-",Q$1,1)-1)),VALUE(LEFT(R$1,FIND("-",R$1,1)-1)))+VALUE(LEFT(T$1,FIND("-",T$1,1)-1))-1,0,IF(ROW($E3882)=MAX(VALUE(LEFT(Q$1,FIND("-",Q$1,1)-1)),VALUE(LEFT(R$1,FIND("-",R$1,1)-1)))+VALUE(LEFT(T$1,FIND("-",T$1,1)-1)),AVERAGE(INDEX($S:$S,ROW(S3882)-VALUE(LEFT(T$1,FIND("-",T$1,1)-1))+1):S3882),($S3882*(2/(VALUE(LEFT(T$1,FIND("-",T$1,1)-1))+1)))+(T3881*(1-(2/(VALUE(LEFT(T$1,FIND("-",T$1,1)-1))+1))))))</f>
        <v>3.1281928010335365E-3</v>
      </c>
      <c r="V3882">
        <f t="shared" si="545"/>
        <v>-5.0000000000000044E-3</v>
      </c>
      <c r="W3882">
        <f>IF(ROW($E3882)&lt;=VALUE(LEFT(W$1,FIND("-",W$1,1)-1))+1,0,IF(ROW($E3881)=VALUE(LEFT(W$1,FIND("-",W$1,1)-1))+1,100-100/(1+ABS((SUMIF(INDEX($V:$V,ROW($V3882)-VALUE(LEFT(W$1,FIND("-",W$1,1)-1))+1):$V3882,"&gt;0",INDEX($V:$V,ROW($V3882)-VALUE(LEFT(W$1,FIND("-",W$1,1)-1))+1):$V3882)/COUNTIF(INDEX($V:$V,ROW($V3882)-VALUE(LEFT(W$1,FIND("-",W$1,1)-1))+1):$V3882,"&gt;0"))/(SUMIF(INDEX($V:$V,ROW($V3882)-VALUE(LEFT(W$1,FIND("-",W$1,1)-1))+1):$V3882,"&lt;0",INDEX($V:$V,ROW($V3882)-VALUE(LEFT(W$1,FIND("-",W$1,1)-1))+1):$V3882)/COUNTIF(INDEX($V:$V,ROW($V3882)-VALUE(LEFT(W$1,FIND("-",W$1,1)-1))+1):$V3882,"&lt;0")))),100-100/(1+ABS((SUMIF(INDEX($V:$V,ROW($V3882)-VALUE(LEFT(W$1,FIND("-",W$1,1)-1))+1):$V3882,"&gt;0",INDEX($V:$V,ROW($V3882)-VALUE(LEFT(W$1,FIND("-",W$1,1)-1))+1):$V3882)/VALUE(LEFT(W$1,FIND("-",W$1,1)-1)))/(SUMIF(INDEX($V:$V,ROW($V3882)-VALUE(LEFT(W$1,FIND("-",W$1,1)-1))+1):$V3882,"&lt;0",INDEX($V:$V,ROW($V3882)-VALUE(LEFT(W$1,FIND("-",W$1,1)-1))+1):$V3882)/VALUE(LEFT(W$1,FIND("-",W$1,1)-1)))))))</f>
        <v>54.54545454545454</v>
      </c>
      <c r="Y3882">
        <f>IF(ROW($E3882)&lt;=VALUE(LEFT(Y$1,FIND("-",Y$1,1)-1)),0,MAX(INDEX(C:C,ROW(C3882)-VALUE(LEFT(Y$1,FIND("-",Y$1,1)-1))+1):C3882))</f>
        <v>9.5000000000000001E-2</v>
      </c>
      <c r="Z3882">
        <f>IF(ROW($E3882)&lt;=VALUE(LEFT(Z$1,FIND("-",Z$1,1)-1)),0,MIN(INDEX(D:D,ROW(D3882)-VALUE(LEFT(Z$1,FIND("-",Z$1,1)-1))+1):D3882))</f>
        <v>7.4999999999999997E-2</v>
      </c>
      <c r="AA3882">
        <f t="shared" si="549"/>
        <v>74.999999999999972</v>
      </c>
      <c r="AB3882">
        <f>IF(ROW($AA3882)&lt;=VALUE(LEFT(AA$1,FIND("-",AA$1,1)-1))+VALUE(LEFT(AB$1,FIND("-",AB$1,1)-1)-1),0,AVERAGE(INDEX($AA:$AA,ROW($AA3882)-VALUE(LEFT(AB$1,FIND("-",AB$1,1)-1))+1):$AA3882))</f>
        <v>75</v>
      </c>
      <c r="AC3882">
        <f>IF(ROW($AA3882)&lt;=VALUE(LEFT(AA$1,FIND("-",AA$1,1)-1))+VALUE(LEFT(AB$1,FIND("-",AB$1,1)-1)-1)+VALUE(LEFT(AC$1,FIND("-",AC$1,1)-1)-1),0,AVERAGE(INDEX($AB:$AB,ROW($AB3882)-VALUE(LEFT(AC$1,FIND("-",AC$1,1)-1))+1):$AB3882))</f>
        <v>69.444444444444443</v>
      </c>
      <c r="AE3882">
        <f t="shared" si="546"/>
        <v>353410744</v>
      </c>
      <c r="AG3882" t="str">
        <f t="shared" si="548"/>
        <v/>
      </c>
    </row>
    <row r="3883" spans="1:33" x14ac:dyDescent="0.25">
      <c r="A3883" s="6">
        <v>42779</v>
      </c>
      <c r="B3883">
        <v>0.09</v>
      </c>
      <c r="C3883">
        <v>0.09</v>
      </c>
      <c r="D3883">
        <v>0.09</v>
      </c>
      <c r="E3883">
        <v>0.09</v>
      </c>
      <c r="F3883">
        <v>0.09</v>
      </c>
      <c r="G3883">
        <v>0</v>
      </c>
      <c r="I3883" t="str">
        <f t="shared" si="541"/>
        <v/>
      </c>
      <c r="J3883" t="str">
        <f t="shared" si="542"/>
        <v/>
      </c>
      <c r="K3883" t="str">
        <f t="shared" si="543"/>
        <v/>
      </c>
      <c r="M3883" s="11" t="str">
        <f t="shared" si="547"/>
        <v/>
      </c>
      <c r="O3883">
        <f>IF(ROW($E3883)&lt;=VALUE(LEFT(O$1,FIND("-",O$1,1)-1)),0,IF(ROW($E3883)=VALUE(LEFT(O$1,FIND("-",O$1,1)-1))+1,AVERAGE(INDEX($E:$E,ROW($E3883)-VALUE(LEFT(O$1,FIND("-",O$1,1)-1))):$E3883),($E3883*(2/(VALUE(LEFT(O$1,FIND("-",O$1,1)-1))+1)))+(O3882*(1-(2/(VALUE(LEFT(O$1,FIND("-",O$1,1)-1))+1))))))</f>
        <v>8.7702147874553049E-2</v>
      </c>
      <c r="Q3883">
        <f>IF(ROW($E3883)&lt;=VALUE(LEFT(Q$1,FIND("-",Q$1,1)-1)),0,IF(ROW($E3883)=VALUE(LEFT(Q$1,FIND("-",Q$1,1)-1))+1,AVERAGE(INDEX($E:$E,ROW($E3883)-VALUE(LEFT(Q$1,FIND("-",Q$1,1)-1))):$E3883),($E3883*(2/(VALUE(LEFT(Q$1,FIND("-",Q$1,1)-1))+1)))+(Q3882*(1-(2/(VALUE(LEFT(Q$1,FIND("-",Q$1,1)-1))+1))))))</f>
        <v>8.696732834066509E-2</v>
      </c>
      <c r="R3883">
        <f>IF(ROW($E3883)&lt;=VALUE(LEFT(R$1,FIND("-",R$1,1)-1)),0,IF(ROW($E3883)=VALUE(LEFT(R$1,FIND("-",R$1,1)-1))+1,AVERAGE(INDEX($E:$E,ROW($E3883)-VALUE(LEFT(R$1,FIND("-",R$1,1)-1))):$E3883),($E3883*(2/(VALUE(LEFT(R$1,FIND("-",R$1,1)-1))+1)))+(R3882*(1-(2/(VALUE(LEFT(R$1,FIND("-",R$1,1)-1))+1))))))</f>
        <v>8.3257717783095236E-2</v>
      </c>
      <c r="S3883">
        <f t="shared" si="544"/>
        <v>3.7096105575698535E-3</v>
      </c>
      <c r="T3883">
        <f>IF(ROW($E3883)&lt;=MAX(VALUE(LEFT(Q$1,FIND("-",Q$1,1)-1)),VALUE(LEFT(R$1,FIND("-",R$1,1)-1)))+VALUE(LEFT(T$1,FIND("-",T$1,1)-1))-1,0,IF(ROW($E3883)=MAX(VALUE(LEFT(Q$1,FIND("-",Q$1,1)-1)),VALUE(LEFT(R$1,FIND("-",R$1,1)-1)))+VALUE(LEFT(T$1,FIND("-",T$1,1)-1)),AVERAGE(INDEX($S:$S,ROW(S3883)-VALUE(LEFT(T$1,FIND("-",T$1,1)-1))+1):S3883),($S3883*(2/(VALUE(LEFT(T$1,FIND("-",T$1,1)-1))+1)))+(T3882*(1-(2/(VALUE(LEFT(T$1,FIND("-",T$1,1)-1))+1))))))</f>
        <v>3.2444763523408002E-3</v>
      </c>
      <c r="V3883">
        <f t="shared" si="545"/>
        <v>0</v>
      </c>
      <c r="W3883">
        <f>IF(ROW($E3883)&lt;=VALUE(LEFT(W$1,FIND("-",W$1,1)-1))+1,0,IF(ROW($E3882)=VALUE(LEFT(W$1,FIND("-",W$1,1)-1))+1,100-100/(1+ABS((SUMIF(INDEX($V:$V,ROW($V3883)-VALUE(LEFT(W$1,FIND("-",W$1,1)-1))+1):$V3883,"&gt;0",INDEX($V:$V,ROW($V3883)-VALUE(LEFT(W$1,FIND("-",W$1,1)-1))+1):$V3883)/COUNTIF(INDEX($V:$V,ROW($V3883)-VALUE(LEFT(W$1,FIND("-",W$1,1)-1))+1):$V3883,"&gt;0"))/(SUMIF(INDEX($V:$V,ROW($V3883)-VALUE(LEFT(W$1,FIND("-",W$1,1)-1))+1):$V3883,"&lt;0",INDEX($V:$V,ROW($V3883)-VALUE(LEFT(W$1,FIND("-",W$1,1)-1))+1):$V3883)/COUNTIF(INDEX($V:$V,ROW($V3883)-VALUE(LEFT(W$1,FIND("-",W$1,1)-1))+1):$V3883,"&lt;0")))),100-100/(1+ABS((SUMIF(INDEX($V:$V,ROW($V3883)-VALUE(LEFT(W$1,FIND("-",W$1,1)-1))+1):$V3883,"&gt;0",INDEX($V:$V,ROW($V3883)-VALUE(LEFT(W$1,FIND("-",W$1,1)-1))+1):$V3883)/VALUE(LEFT(W$1,FIND("-",W$1,1)-1)))/(SUMIF(INDEX($V:$V,ROW($V3883)-VALUE(LEFT(W$1,FIND("-",W$1,1)-1))+1):$V3883,"&lt;0",INDEX($V:$V,ROW($V3883)-VALUE(LEFT(W$1,FIND("-",W$1,1)-1))+1):$V3883)/VALUE(LEFT(W$1,FIND("-",W$1,1)-1)))))))</f>
        <v>54.54545454545454</v>
      </c>
      <c r="Y3883">
        <f>IF(ROW($E3883)&lt;=VALUE(LEFT(Y$1,FIND("-",Y$1,1)-1)),0,MAX(INDEX(C:C,ROW(C3883)-VALUE(LEFT(Y$1,FIND("-",Y$1,1)-1))+1):C3883))</f>
        <v>9.5000000000000001E-2</v>
      </c>
      <c r="Z3883">
        <f>IF(ROW($E3883)&lt;=VALUE(LEFT(Z$1,FIND("-",Z$1,1)-1)),0,MIN(INDEX(D:D,ROW(D3883)-VALUE(LEFT(Z$1,FIND("-",Z$1,1)-1))+1):D3883))</f>
        <v>7.4999999999999997E-2</v>
      </c>
      <c r="AA3883">
        <f t="shared" si="549"/>
        <v>74.999999999999972</v>
      </c>
      <c r="AB3883">
        <f>IF(ROW($AA3883)&lt;=VALUE(LEFT(AA$1,FIND("-",AA$1,1)-1))+VALUE(LEFT(AB$1,FIND("-",AB$1,1)-1)-1),0,AVERAGE(INDEX($AA:$AA,ROW($AA3883)-VALUE(LEFT(AB$1,FIND("-",AB$1,1)-1))+1):$AA3883))</f>
        <v>83.333333333333314</v>
      </c>
      <c r="AC3883">
        <f>IF(ROW($AA3883)&lt;=VALUE(LEFT(AA$1,FIND("-",AA$1,1)-1))+VALUE(LEFT(AB$1,FIND("-",AB$1,1)-1)-1)+VALUE(LEFT(AC$1,FIND("-",AC$1,1)-1)-1),0,AVERAGE(INDEX($AB:$AB,ROW($AB3883)-VALUE(LEFT(AC$1,FIND("-",AC$1,1)-1))+1):$AB3883))</f>
        <v>77.777777777777771</v>
      </c>
      <c r="AE3883">
        <f t="shared" si="546"/>
        <v>353410744</v>
      </c>
      <c r="AG3883" t="str">
        <f t="shared" si="548"/>
        <v/>
      </c>
    </row>
    <row r="3884" spans="1:33" x14ac:dyDescent="0.25">
      <c r="A3884" s="6">
        <v>42780</v>
      </c>
      <c r="B3884">
        <v>0.08</v>
      </c>
      <c r="C3884">
        <v>8.5000000000000006E-2</v>
      </c>
      <c r="D3884">
        <v>0.08</v>
      </c>
      <c r="E3884">
        <v>8.5000000000000006E-2</v>
      </c>
      <c r="F3884">
        <v>8.5000000000000006E-2</v>
      </c>
      <c r="G3884">
        <v>109000</v>
      </c>
      <c r="I3884" t="str">
        <f t="shared" si="541"/>
        <v/>
      </c>
      <c r="J3884" t="str">
        <f t="shared" si="542"/>
        <v/>
      </c>
      <c r="K3884" t="str">
        <f t="shared" si="543"/>
        <v/>
      </c>
      <c r="M3884" s="11" t="str">
        <f t="shared" si="547"/>
        <v/>
      </c>
      <c r="O3884">
        <f>IF(ROW($E3884)&lt;=VALUE(LEFT(O$1,FIND("-",O$1,1)-1)),0,IF(ROW($E3884)=VALUE(LEFT(O$1,FIND("-",O$1,1)-1))+1,AVERAGE(INDEX($E:$E,ROW($E3884)-VALUE(LEFT(O$1,FIND("-",O$1,1)-1))):$E3884),($E3884*(2/(VALUE(LEFT(O$1,FIND("-",O$1,1)-1))+1)))+(O3883*(1-(2/(VALUE(LEFT(O$1,FIND("-",O$1,1)-1))+1))))))</f>
        <v>8.767526083102517E-2</v>
      </c>
      <c r="Q3884">
        <f>IF(ROW($E3884)&lt;=VALUE(LEFT(Q$1,FIND("-",Q$1,1)-1)),0,IF(ROW($E3884)=VALUE(LEFT(Q$1,FIND("-",Q$1,1)-1))+1,AVERAGE(INDEX($E:$E,ROW($E3884)-VALUE(LEFT(Q$1,FIND("-",Q$1,1)-1))):$E3884),($E3884*(2/(VALUE(LEFT(Q$1,FIND("-",Q$1,1)-1))+1)))+(Q3883*(1-(2/(VALUE(LEFT(Q$1,FIND("-",Q$1,1)-1))+1))))))</f>
        <v>8.6664662442101234E-2</v>
      </c>
      <c r="R3884">
        <f>IF(ROW($E3884)&lt;=VALUE(LEFT(R$1,FIND("-",R$1,1)-1)),0,IF(ROW($E3884)=VALUE(LEFT(R$1,FIND("-",R$1,1)-1))+1,AVERAGE(INDEX($E:$E,ROW($E3884)-VALUE(LEFT(R$1,FIND("-",R$1,1)-1))):$E3884),($E3884*(2/(VALUE(LEFT(R$1,FIND("-",R$1,1)-1))+1)))+(R3883*(1-(2/(VALUE(LEFT(R$1,FIND("-",R$1,1)-1))+1))))))</f>
        <v>8.338677572508818E-2</v>
      </c>
      <c r="S3884">
        <f t="shared" si="544"/>
        <v>3.2778867170130538E-3</v>
      </c>
      <c r="T3884">
        <f>IF(ROW($E3884)&lt;=MAX(VALUE(LEFT(Q$1,FIND("-",Q$1,1)-1)),VALUE(LEFT(R$1,FIND("-",R$1,1)-1)))+VALUE(LEFT(T$1,FIND("-",T$1,1)-1))-1,0,IF(ROW($E3884)=MAX(VALUE(LEFT(Q$1,FIND("-",Q$1,1)-1)),VALUE(LEFT(R$1,FIND("-",R$1,1)-1)))+VALUE(LEFT(T$1,FIND("-",T$1,1)-1)),AVERAGE(INDEX($S:$S,ROW(S3884)-VALUE(LEFT(T$1,FIND("-",T$1,1)-1))+1):S3884),($S3884*(2/(VALUE(LEFT(T$1,FIND("-",T$1,1)-1))+1)))+(T3883*(1-(2/(VALUE(LEFT(T$1,FIND("-",T$1,1)-1))+1))))))</f>
        <v>3.2511584252752509E-3</v>
      </c>
      <c r="V3884">
        <f t="shared" si="545"/>
        <v>-4.9999999999999906E-3</v>
      </c>
      <c r="W3884">
        <f>IF(ROW($E3884)&lt;=VALUE(LEFT(W$1,FIND("-",W$1,1)-1))+1,0,IF(ROW($E3883)=VALUE(LEFT(W$1,FIND("-",W$1,1)-1))+1,100-100/(1+ABS((SUMIF(INDEX($V:$V,ROW($V3884)-VALUE(LEFT(W$1,FIND("-",W$1,1)-1))+1):$V3884,"&gt;0",INDEX($V:$V,ROW($V3884)-VALUE(LEFT(W$1,FIND("-",W$1,1)-1))+1):$V3884)/COUNTIF(INDEX($V:$V,ROW($V3884)-VALUE(LEFT(W$1,FIND("-",W$1,1)-1))+1):$V3884,"&gt;0"))/(SUMIF(INDEX($V:$V,ROW($V3884)-VALUE(LEFT(W$1,FIND("-",W$1,1)-1))+1):$V3884,"&lt;0",INDEX($V:$V,ROW($V3884)-VALUE(LEFT(W$1,FIND("-",W$1,1)-1))+1):$V3884)/COUNTIF(INDEX($V:$V,ROW($V3884)-VALUE(LEFT(W$1,FIND("-",W$1,1)-1))+1):$V3884,"&lt;0")))),100-100/(1+ABS((SUMIF(INDEX($V:$V,ROW($V3884)-VALUE(LEFT(W$1,FIND("-",W$1,1)-1))+1):$V3884,"&gt;0",INDEX($V:$V,ROW($V3884)-VALUE(LEFT(W$1,FIND("-",W$1,1)-1))+1):$V3884)/VALUE(LEFT(W$1,FIND("-",W$1,1)-1)))/(SUMIF(INDEX($V:$V,ROW($V3884)-VALUE(LEFT(W$1,FIND("-",W$1,1)-1))+1):$V3884,"&lt;0",INDEX($V:$V,ROW($V3884)-VALUE(LEFT(W$1,FIND("-",W$1,1)-1))+1):$V3884)/VALUE(LEFT(W$1,FIND("-",W$1,1)-1)))))))</f>
        <v>54.545454545454547</v>
      </c>
      <c r="Y3884">
        <f>IF(ROW($E3884)&lt;=VALUE(LEFT(Y$1,FIND("-",Y$1,1)-1)),0,MAX(INDEX(C:C,ROW(C3884)-VALUE(LEFT(Y$1,FIND("-",Y$1,1)-1))+1):C3884))</f>
        <v>9.5000000000000001E-2</v>
      </c>
      <c r="Z3884">
        <f>IF(ROW($E3884)&lt;=VALUE(LEFT(Z$1,FIND("-",Z$1,1)-1)),0,MIN(INDEX(D:D,ROW(D3884)-VALUE(LEFT(Z$1,FIND("-",Z$1,1)-1))+1):D3884))</f>
        <v>7.4999999999999997E-2</v>
      </c>
      <c r="AA3884">
        <f t="shared" si="549"/>
        <v>50.000000000000036</v>
      </c>
      <c r="AB3884">
        <f>IF(ROW($AA3884)&lt;=VALUE(LEFT(AA$1,FIND("-",AA$1,1)-1))+VALUE(LEFT(AB$1,FIND("-",AB$1,1)-1)-1),0,AVERAGE(INDEX($AA:$AA,ROW($AA3884)-VALUE(LEFT(AB$1,FIND("-",AB$1,1)-1))+1):$AA3884))</f>
        <v>66.666666666666657</v>
      </c>
      <c r="AC3884">
        <f>IF(ROW($AA3884)&lt;=VALUE(LEFT(AA$1,FIND("-",AA$1,1)-1))+VALUE(LEFT(AB$1,FIND("-",AB$1,1)-1)-1)+VALUE(LEFT(AC$1,FIND("-",AC$1,1)-1)-1),0,AVERAGE(INDEX($AB:$AB,ROW($AB3884)-VALUE(LEFT(AC$1,FIND("-",AC$1,1)-1))+1):$AB3884))</f>
        <v>74.999999999999986</v>
      </c>
      <c r="AE3884">
        <f t="shared" si="546"/>
        <v>353301744</v>
      </c>
      <c r="AG3884" t="str">
        <f t="shared" si="548"/>
        <v/>
      </c>
    </row>
    <row r="3885" spans="1:33" x14ac:dyDescent="0.25">
      <c r="A3885" s="6">
        <v>42781</v>
      </c>
      <c r="B3885">
        <v>8.5000000000000006E-2</v>
      </c>
      <c r="C3885">
        <v>8.5000000000000006E-2</v>
      </c>
      <c r="D3885">
        <v>8.5000000000000006E-2</v>
      </c>
      <c r="E3885">
        <v>8.5000000000000006E-2</v>
      </c>
      <c r="F3885">
        <v>8.5000000000000006E-2</v>
      </c>
      <c r="G3885">
        <v>94200</v>
      </c>
      <c r="I3885" t="str">
        <f t="shared" si="541"/>
        <v>Bearish</v>
      </c>
      <c r="J3885" t="str">
        <f t="shared" si="542"/>
        <v/>
      </c>
      <c r="K3885" t="str">
        <f t="shared" si="543"/>
        <v/>
      </c>
      <c r="M3885" s="11" t="str">
        <f t="shared" si="547"/>
        <v/>
      </c>
      <c r="O3885">
        <f>IF(ROW($E3885)&lt;=VALUE(LEFT(O$1,FIND("-",O$1,1)-1)),0,IF(ROW($E3885)=VALUE(LEFT(O$1,FIND("-",O$1,1)-1))+1,AVERAGE(INDEX($E:$E,ROW($E3885)-VALUE(LEFT(O$1,FIND("-",O$1,1)-1))):$E3885),($E3885*(2/(VALUE(LEFT(O$1,FIND("-",O$1,1)-1))+1)))+(O3884*(1-(2/(VALUE(LEFT(O$1,FIND("-",O$1,1)-1))+1))))))</f>
        <v>8.7648641320268714E-2</v>
      </c>
      <c r="Q3885">
        <f>IF(ROW($E3885)&lt;=VALUE(LEFT(Q$1,FIND("-",Q$1,1)-1)),0,IF(ROW($E3885)=VALUE(LEFT(Q$1,FIND("-",Q$1,1)-1))+1,AVERAGE(INDEX($E:$E,ROW($E3885)-VALUE(LEFT(Q$1,FIND("-",Q$1,1)-1))):$E3885),($E3885*(2/(VALUE(LEFT(Q$1,FIND("-",Q$1,1)-1))+1)))+(Q3884*(1-(2/(VALUE(LEFT(Q$1,FIND("-",Q$1,1)-1))+1))))))</f>
        <v>8.6408560527931819E-2</v>
      </c>
      <c r="R3885">
        <f>IF(ROW($E3885)&lt;=VALUE(LEFT(R$1,FIND("-",R$1,1)-1)),0,IF(ROW($E3885)=VALUE(LEFT(R$1,FIND("-",R$1,1)-1))+1,AVERAGE(INDEX($E:$E,ROW($E3885)-VALUE(LEFT(R$1,FIND("-",R$1,1)-1))):$E3885),($E3885*(2/(VALUE(LEFT(R$1,FIND("-",R$1,1)-1))+1)))+(R3884*(1-(2/(VALUE(LEFT(R$1,FIND("-",R$1,1)-1))+1))))))</f>
        <v>8.3506273819526092E-2</v>
      </c>
      <c r="S3885">
        <f t="shared" si="544"/>
        <v>2.9022867084057269E-3</v>
      </c>
      <c r="T3885">
        <f>IF(ROW($E3885)&lt;=MAX(VALUE(LEFT(Q$1,FIND("-",Q$1,1)-1)),VALUE(LEFT(R$1,FIND("-",R$1,1)-1)))+VALUE(LEFT(T$1,FIND("-",T$1,1)-1))-1,0,IF(ROW($E3885)=MAX(VALUE(LEFT(Q$1,FIND("-",Q$1,1)-1)),VALUE(LEFT(R$1,FIND("-",R$1,1)-1)))+VALUE(LEFT(T$1,FIND("-",T$1,1)-1)),AVERAGE(INDEX($S:$S,ROW(S3885)-VALUE(LEFT(T$1,FIND("-",T$1,1)-1))+1):S3885),($S3885*(2/(VALUE(LEFT(T$1,FIND("-",T$1,1)-1))+1)))+(T3884*(1-(2/(VALUE(LEFT(T$1,FIND("-",T$1,1)-1))+1))))))</f>
        <v>3.1813840819013466E-3</v>
      </c>
      <c r="V3885">
        <f t="shared" si="545"/>
        <v>0</v>
      </c>
      <c r="W3885">
        <f>IF(ROW($E3885)&lt;=VALUE(LEFT(W$1,FIND("-",W$1,1)-1))+1,0,IF(ROW($E3884)=VALUE(LEFT(W$1,FIND("-",W$1,1)-1))+1,100-100/(1+ABS((SUMIF(INDEX($V:$V,ROW($V3885)-VALUE(LEFT(W$1,FIND("-",W$1,1)-1))+1):$V3885,"&gt;0",INDEX($V:$V,ROW($V3885)-VALUE(LEFT(W$1,FIND("-",W$1,1)-1))+1):$V3885)/COUNTIF(INDEX($V:$V,ROW($V3885)-VALUE(LEFT(W$1,FIND("-",W$1,1)-1))+1):$V3885,"&gt;0"))/(SUMIF(INDEX($V:$V,ROW($V3885)-VALUE(LEFT(W$1,FIND("-",W$1,1)-1))+1):$V3885,"&lt;0",INDEX($V:$V,ROW($V3885)-VALUE(LEFT(W$1,FIND("-",W$1,1)-1))+1):$V3885)/COUNTIF(INDEX($V:$V,ROW($V3885)-VALUE(LEFT(W$1,FIND("-",W$1,1)-1))+1):$V3885,"&lt;0")))),100-100/(1+ABS((SUMIF(INDEX($V:$V,ROW($V3885)-VALUE(LEFT(W$1,FIND("-",W$1,1)-1))+1):$V3885,"&gt;0",INDEX($V:$V,ROW($V3885)-VALUE(LEFT(W$1,FIND("-",W$1,1)-1))+1):$V3885)/VALUE(LEFT(W$1,FIND("-",W$1,1)-1)))/(SUMIF(INDEX($V:$V,ROW($V3885)-VALUE(LEFT(W$1,FIND("-",W$1,1)-1))+1):$V3885,"&lt;0",INDEX($V:$V,ROW($V3885)-VALUE(LEFT(W$1,FIND("-",W$1,1)-1))+1):$V3885)/VALUE(LEFT(W$1,FIND("-",W$1,1)-1)))))))</f>
        <v>54.545454545454547</v>
      </c>
      <c r="Y3885">
        <f>IF(ROW($E3885)&lt;=VALUE(LEFT(Y$1,FIND("-",Y$1,1)-1)),0,MAX(INDEX(C:C,ROW(C3885)-VALUE(LEFT(Y$1,FIND("-",Y$1,1)-1))+1):C3885))</f>
        <v>9.5000000000000001E-2</v>
      </c>
      <c r="Z3885">
        <f>IF(ROW($E3885)&lt;=VALUE(LEFT(Z$1,FIND("-",Z$1,1)-1)),0,MIN(INDEX(D:D,ROW(D3885)-VALUE(LEFT(Z$1,FIND("-",Z$1,1)-1))+1):D3885))</f>
        <v>7.4999999999999997E-2</v>
      </c>
      <c r="AA3885">
        <f t="shared" si="549"/>
        <v>50.000000000000036</v>
      </c>
      <c r="AB3885">
        <f>IF(ROW($AA3885)&lt;=VALUE(LEFT(AA$1,FIND("-",AA$1,1)-1))+VALUE(LEFT(AB$1,FIND("-",AB$1,1)-1)-1),0,AVERAGE(INDEX($AA:$AA,ROW($AA3885)-VALUE(LEFT(AB$1,FIND("-",AB$1,1)-1))+1):$AA3885))</f>
        <v>58.333333333333343</v>
      </c>
      <c r="AC3885">
        <f>IF(ROW($AA3885)&lt;=VALUE(LEFT(AA$1,FIND("-",AA$1,1)-1))+VALUE(LEFT(AB$1,FIND("-",AB$1,1)-1)-1)+VALUE(LEFT(AC$1,FIND("-",AC$1,1)-1)-1),0,AVERAGE(INDEX($AB:$AB,ROW($AB3885)-VALUE(LEFT(AC$1,FIND("-",AC$1,1)-1))+1):$AB3885))</f>
        <v>69.444444444444443</v>
      </c>
      <c r="AE3885">
        <f t="shared" si="546"/>
        <v>353301744</v>
      </c>
      <c r="AG3885" t="str">
        <f t="shared" si="548"/>
        <v/>
      </c>
    </row>
    <row r="3886" spans="1:33" x14ac:dyDescent="0.25">
      <c r="A3886" s="6">
        <v>42782</v>
      </c>
      <c r="B3886">
        <v>8.5000000000000006E-2</v>
      </c>
      <c r="C3886">
        <v>8.5000000000000006E-2</v>
      </c>
      <c r="D3886">
        <v>8.5000000000000006E-2</v>
      </c>
      <c r="E3886">
        <v>8.5000000000000006E-2</v>
      </c>
      <c r="F3886">
        <v>8.5000000000000006E-2</v>
      </c>
      <c r="G3886">
        <v>125200</v>
      </c>
      <c r="I3886" t="str">
        <f t="shared" si="541"/>
        <v/>
      </c>
      <c r="J3886" t="str">
        <f t="shared" si="542"/>
        <v/>
      </c>
      <c r="K3886" t="str">
        <f t="shared" si="543"/>
        <v/>
      </c>
      <c r="M3886" s="11" t="str">
        <f t="shared" si="547"/>
        <v/>
      </c>
      <c r="O3886">
        <f>IF(ROW($E3886)&lt;=VALUE(LEFT(O$1,FIND("-",O$1,1)-1)),0,IF(ROW($E3886)=VALUE(LEFT(O$1,FIND("-",O$1,1)-1))+1,AVERAGE(INDEX($E:$E,ROW($E3886)-VALUE(LEFT(O$1,FIND("-",O$1,1)-1))):$E3886),($E3886*(2/(VALUE(LEFT(O$1,FIND("-",O$1,1)-1))+1)))+(O3885*(1-(2/(VALUE(LEFT(O$1,FIND("-",O$1,1)-1))+1))))))</f>
        <v>8.7622286680266045E-2</v>
      </c>
      <c r="Q3886">
        <f>IF(ROW($E3886)&lt;=VALUE(LEFT(Q$1,FIND("-",Q$1,1)-1)),0,IF(ROW($E3886)=VALUE(LEFT(Q$1,FIND("-",Q$1,1)-1))+1,AVERAGE(INDEX($E:$E,ROW($E3886)-VALUE(LEFT(Q$1,FIND("-",Q$1,1)-1))):$E3886),($E3886*(2/(VALUE(LEFT(Q$1,FIND("-",Q$1,1)-1))+1)))+(Q3885*(1-(2/(VALUE(LEFT(Q$1,FIND("-",Q$1,1)-1))+1))))))</f>
        <v>8.6191858908249999E-2</v>
      </c>
      <c r="R3886">
        <f>IF(ROW($E3886)&lt;=VALUE(LEFT(R$1,FIND("-",R$1,1)-1)),0,IF(ROW($E3886)=VALUE(LEFT(R$1,FIND("-",R$1,1)-1))+1,AVERAGE(INDEX($E:$E,ROW($E3886)-VALUE(LEFT(R$1,FIND("-",R$1,1)-1))):$E3886),($E3886*(2/(VALUE(LEFT(R$1,FIND("-",R$1,1)-1))+1)))+(R3885*(1-(2/(VALUE(LEFT(R$1,FIND("-",R$1,1)-1))+1))))))</f>
        <v>8.3616920203264902E-2</v>
      </c>
      <c r="S3886">
        <f t="shared" si="544"/>
        <v>2.5749387049850969E-3</v>
      </c>
      <c r="T3886">
        <f>IF(ROW($E3886)&lt;=MAX(VALUE(LEFT(Q$1,FIND("-",Q$1,1)-1)),VALUE(LEFT(R$1,FIND("-",R$1,1)-1)))+VALUE(LEFT(T$1,FIND("-",T$1,1)-1))-1,0,IF(ROW($E3886)=MAX(VALUE(LEFT(Q$1,FIND("-",Q$1,1)-1)),VALUE(LEFT(R$1,FIND("-",R$1,1)-1)))+VALUE(LEFT(T$1,FIND("-",T$1,1)-1)),AVERAGE(INDEX($S:$S,ROW(S3886)-VALUE(LEFT(T$1,FIND("-",T$1,1)-1))+1):S3886),($S3886*(2/(VALUE(LEFT(T$1,FIND("-",T$1,1)-1))+1)))+(T3885*(1-(2/(VALUE(LEFT(T$1,FIND("-",T$1,1)-1))+1))))))</f>
        <v>3.0600950065180969E-3</v>
      </c>
      <c r="V3886">
        <f t="shared" si="545"/>
        <v>0</v>
      </c>
      <c r="W3886">
        <f>IF(ROW($E3886)&lt;=VALUE(LEFT(W$1,FIND("-",W$1,1)-1))+1,0,IF(ROW($E3885)=VALUE(LEFT(W$1,FIND("-",W$1,1)-1))+1,100-100/(1+ABS((SUMIF(INDEX($V:$V,ROW($V3886)-VALUE(LEFT(W$1,FIND("-",W$1,1)-1))+1):$V3886,"&gt;0",INDEX($V:$V,ROW($V3886)-VALUE(LEFT(W$1,FIND("-",W$1,1)-1))+1):$V3886)/COUNTIF(INDEX($V:$V,ROW($V3886)-VALUE(LEFT(W$1,FIND("-",W$1,1)-1))+1):$V3886,"&gt;0"))/(SUMIF(INDEX($V:$V,ROW($V3886)-VALUE(LEFT(W$1,FIND("-",W$1,1)-1))+1):$V3886,"&lt;0",INDEX($V:$V,ROW($V3886)-VALUE(LEFT(W$1,FIND("-",W$1,1)-1))+1):$V3886)/COUNTIF(INDEX($V:$V,ROW($V3886)-VALUE(LEFT(W$1,FIND("-",W$1,1)-1))+1):$V3886,"&lt;0")))),100-100/(1+ABS((SUMIF(INDEX($V:$V,ROW($V3886)-VALUE(LEFT(W$1,FIND("-",W$1,1)-1))+1):$V3886,"&gt;0",INDEX($V:$V,ROW($V3886)-VALUE(LEFT(W$1,FIND("-",W$1,1)-1))+1):$V3886)/VALUE(LEFT(W$1,FIND("-",W$1,1)-1)))/(SUMIF(INDEX($V:$V,ROW($V3886)-VALUE(LEFT(W$1,FIND("-",W$1,1)-1))+1):$V3886,"&lt;0",INDEX($V:$V,ROW($V3886)-VALUE(LEFT(W$1,FIND("-",W$1,1)-1))+1):$V3886)/VALUE(LEFT(W$1,FIND("-",W$1,1)-1)))))))</f>
        <v>54.545454545454547</v>
      </c>
      <c r="Y3886">
        <f>IF(ROW($E3886)&lt;=VALUE(LEFT(Y$1,FIND("-",Y$1,1)-1)),0,MAX(INDEX(C:C,ROW(C3886)-VALUE(LEFT(Y$1,FIND("-",Y$1,1)-1))+1):C3886))</f>
        <v>9.5000000000000001E-2</v>
      </c>
      <c r="Z3886">
        <f>IF(ROW($E3886)&lt;=VALUE(LEFT(Z$1,FIND("-",Z$1,1)-1)),0,MIN(INDEX(D:D,ROW(D3886)-VALUE(LEFT(Z$1,FIND("-",Z$1,1)-1))+1):D3886))</f>
        <v>7.4999999999999997E-2</v>
      </c>
      <c r="AA3886">
        <f t="shared" si="549"/>
        <v>50.000000000000036</v>
      </c>
      <c r="AB3886">
        <f>IF(ROW($AA3886)&lt;=VALUE(LEFT(AA$1,FIND("-",AA$1,1)-1))+VALUE(LEFT(AB$1,FIND("-",AB$1,1)-1)-1),0,AVERAGE(INDEX($AA:$AA,ROW($AA3886)-VALUE(LEFT(AB$1,FIND("-",AB$1,1)-1))+1):$AA3886))</f>
        <v>50.000000000000036</v>
      </c>
      <c r="AC3886">
        <f>IF(ROW($AA3886)&lt;=VALUE(LEFT(AA$1,FIND("-",AA$1,1)-1))+VALUE(LEFT(AB$1,FIND("-",AB$1,1)-1)-1)+VALUE(LEFT(AC$1,FIND("-",AC$1,1)-1)-1),0,AVERAGE(INDEX($AB:$AB,ROW($AB3886)-VALUE(LEFT(AC$1,FIND("-",AC$1,1)-1))+1):$AB3886))</f>
        <v>58.333333333333343</v>
      </c>
      <c r="AE3886">
        <f t="shared" si="546"/>
        <v>353301744</v>
      </c>
      <c r="AG3886" t="str">
        <f t="shared" si="548"/>
        <v/>
      </c>
    </row>
    <row r="3887" spans="1:33" x14ac:dyDescent="0.25">
      <c r="A3887" s="6">
        <v>42783</v>
      </c>
      <c r="B3887">
        <v>8.5000000000000006E-2</v>
      </c>
      <c r="C3887">
        <v>8.5000000000000006E-2</v>
      </c>
      <c r="D3887">
        <v>0.08</v>
      </c>
      <c r="E3887">
        <v>8.5000000000000006E-2</v>
      </c>
      <c r="F3887">
        <v>8.5000000000000006E-2</v>
      </c>
      <c r="G3887">
        <v>74500</v>
      </c>
      <c r="I3887" t="str">
        <f t="shared" si="541"/>
        <v/>
      </c>
      <c r="J3887" t="str">
        <f t="shared" si="542"/>
        <v/>
      </c>
      <c r="K3887" t="str">
        <f t="shared" si="543"/>
        <v/>
      </c>
      <c r="M3887" s="11" t="str">
        <f t="shared" si="547"/>
        <v/>
      </c>
      <c r="O3887">
        <f>IF(ROW($E3887)&lt;=VALUE(LEFT(O$1,FIND("-",O$1,1)-1)),0,IF(ROW($E3887)=VALUE(LEFT(O$1,FIND("-",O$1,1)-1))+1,AVERAGE(INDEX($E:$E,ROW($E3887)-VALUE(LEFT(O$1,FIND("-",O$1,1)-1))):$E3887),($E3887*(2/(VALUE(LEFT(O$1,FIND("-",O$1,1)-1))+1)))+(O3886*(1-(2/(VALUE(LEFT(O$1,FIND("-",O$1,1)-1))+1))))))</f>
        <v>8.7596194275487288E-2</v>
      </c>
      <c r="Q3887">
        <f>IF(ROW($E3887)&lt;=VALUE(LEFT(Q$1,FIND("-",Q$1,1)-1)),0,IF(ROW($E3887)=VALUE(LEFT(Q$1,FIND("-",Q$1,1)-1))+1,AVERAGE(INDEX($E:$E,ROW($E3887)-VALUE(LEFT(Q$1,FIND("-",Q$1,1)-1))):$E3887),($E3887*(2/(VALUE(LEFT(Q$1,FIND("-",Q$1,1)-1))+1)))+(Q3886*(1-(2/(VALUE(LEFT(Q$1,FIND("-",Q$1,1)-1))+1))))))</f>
        <v>8.6008495999288462E-2</v>
      </c>
      <c r="R3887">
        <f>IF(ROW($E3887)&lt;=VALUE(LEFT(R$1,FIND("-",R$1,1)-1)),0,IF(ROW($E3887)=VALUE(LEFT(R$1,FIND("-",R$1,1)-1))+1,AVERAGE(INDEX($E:$E,ROW($E3887)-VALUE(LEFT(R$1,FIND("-",R$1,1)-1))):$E3887),($E3887*(2/(VALUE(LEFT(R$1,FIND("-",R$1,1)-1))+1)))+(R3886*(1-(2/(VALUE(LEFT(R$1,FIND("-",R$1,1)-1))+1))))))</f>
        <v>8.3719370558578615E-2</v>
      </c>
      <c r="S3887">
        <f t="shared" si="544"/>
        <v>2.2891254407098466E-3</v>
      </c>
      <c r="T3887">
        <f>IF(ROW($E3887)&lt;=MAX(VALUE(LEFT(Q$1,FIND("-",Q$1,1)-1)),VALUE(LEFT(R$1,FIND("-",R$1,1)-1)))+VALUE(LEFT(T$1,FIND("-",T$1,1)-1))-1,0,IF(ROW($E3887)=MAX(VALUE(LEFT(Q$1,FIND("-",Q$1,1)-1)),VALUE(LEFT(R$1,FIND("-",R$1,1)-1)))+VALUE(LEFT(T$1,FIND("-",T$1,1)-1)),AVERAGE(INDEX($S:$S,ROW(S3887)-VALUE(LEFT(T$1,FIND("-",T$1,1)-1))+1):S3887),($S3887*(2/(VALUE(LEFT(T$1,FIND("-",T$1,1)-1))+1)))+(T3886*(1-(2/(VALUE(LEFT(T$1,FIND("-",T$1,1)-1))+1))))))</f>
        <v>2.9059010933564469E-3</v>
      </c>
      <c r="V3887">
        <f t="shared" si="545"/>
        <v>0</v>
      </c>
      <c r="W3887">
        <f>IF(ROW($E3887)&lt;=VALUE(LEFT(W$1,FIND("-",W$1,1)-1))+1,0,IF(ROW($E3886)=VALUE(LEFT(W$1,FIND("-",W$1,1)-1))+1,100-100/(1+ABS((SUMIF(INDEX($V:$V,ROW($V3887)-VALUE(LEFT(W$1,FIND("-",W$1,1)-1))+1):$V3887,"&gt;0",INDEX($V:$V,ROW($V3887)-VALUE(LEFT(W$1,FIND("-",W$1,1)-1))+1):$V3887)/COUNTIF(INDEX($V:$V,ROW($V3887)-VALUE(LEFT(W$1,FIND("-",W$1,1)-1))+1):$V3887,"&gt;0"))/(SUMIF(INDEX($V:$V,ROW($V3887)-VALUE(LEFT(W$1,FIND("-",W$1,1)-1))+1):$V3887,"&lt;0",INDEX($V:$V,ROW($V3887)-VALUE(LEFT(W$1,FIND("-",W$1,1)-1))+1):$V3887)/COUNTIF(INDEX($V:$V,ROW($V3887)-VALUE(LEFT(W$1,FIND("-",W$1,1)-1))+1):$V3887,"&lt;0")))),100-100/(1+ABS((SUMIF(INDEX($V:$V,ROW($V3887)-VALUE(LEFT(W$1,FIND("-",W$1,1)-1))+1):$V3887,"&gt;0",INDEX($V:$V,ROW($V3887)-VALUE(LEFT(W$1,FIND("-",W$1,1)-1))+1):$V3887)/VALUE(LEFT(W$1,FIND("-",W$1,1)-1)))/(SUMIF(INDEX($V:$V,ROW($V3887)-VALUE(LEFT(W$1,FIND("-",W$1,1)-1))+1):$V3887,"&lt;0",INDEX($V:$V,ROW($V3887)-VALUE(LEFT(W$1,FIND("-",W$1,1)-1))+1):$V3887)/VALUE(LEFT(W$1,FIND("-",W$1,1)-1)))))))</f>
        <v>54.545454545454547</v>
      </c>
      <c r="Y3887">
        <f>IF(ROW($E3887)&lt;=VALUE(LEFT(Y$1,FIND("-",Y$1,1)-1)),0,MAX(INDEX(C:C,ROW(C3887)-VALUE(LEFT(Y$1,FIND("-",Y$1,1)-1))+1):C3887))</f>
        <v>9.5000000000000001E-2</v>
      </c>
      <c r="Z3887">
        <f>IF(ROW($E3887)&lt;=VALUE(LEFT(Z$1,FIND("-",Z$1,1)-1)),0,MIN(INDEX(D:D,ROW(D3887)-VALUE(LEFT(Z$1,FIND("-",Z$1,1)-1))+1):D3887))</f>
        <v>7.4999999999999997E-2</v>
      </c>
      <c r="AA3887">
        <f t="shared" si="549"/>
        <v>50.000000000000036</v>
      </c>
      <c r="AB3887">
        <f>IF(ROW($AA3887)&lt;=VALUE(LEFT(AA$1,FIND("-",AA$1,1)-1))+VALUE(LEFT(AB$1,FIND("-",AB$1,1)-1)-1),0,AVERAGE(INDEX($AA:$AA,ROW($AA3887)-VALUE(LEFT(AB$1,FIND("-",AB$1,1)-1))+1):$AA3887))</f>
        <v>50.000000000000036</v>
      </c>
      <c r="AC3887">
        <f>IF(ROW($AA3887)&lt;=VALUE(LEFT(AA$1,FIND("-",AA$1,1)-1))+VALUE(LEFT(AB$1,FIND("-",AB$1,1)-1)-1)+VALUE(LEFT(AC$1,FIND("-",AC$1,1)-1)-1),0,AVERAGE(INDEX($AB:$AB,ROW($AB3887)-VALUE(LEFT(AC$1,FIND("-",AC$1,1)-1))+1):$AB3887))</f>
        <v>52.7777777777778</v>
      </c>
      <c r="AE3887">
        <f t="shared" si="546"/>
        <v>353301744</v>
      </c>
      <c r="AG3887" t="str">
        <f t="shared" si="548"/>
        <v/>
      </c>
    </row>
    <row r="3888" spans="1:33" x14ac:dyDescent="0.25">
      <c r="A3888" s="6">
        <v>42786</v>
      </c>
      <c r="B3888">
        <v>8.5000000000000006E-2</v>
      </c>
      <c r="C3888">
        <v>8.5000000000000006E-2</v>
      </c>
      <c r="D3888">
        <v>8.5000000000000006E-2</v>
      </c>
      <c r="E3888">
        <v>8.5000000000000006E-2</v>
      </c>
      <c r="F3888">
        <v>8.5000000000000006E-2</v>
      </c>
      <c r="G3888">
        <v>60000</v>
      </c>
      <c r="I3888" t="str">
        <f t="shared" si="541"/>
        <v/>
      </c>
      <c r="J3888" t="str">
        <f t="shared" si="542"/>
        <v/>
      </c>
      <c r="K3888" t="str">
        <f t="shared" si="543"/>
        <v/>
      </c>
      <c r="M3888" s="11" t="str">
        <f t="shared" si="547"/>
        <v/>
      </c>
      <c r="O3888">
        <f>IF(ROW($E3888)&lt;=VALUE(LEFT(O$1,FIND("-",O$1,1)-1)),0,IF(ROW($E3888)=VALUE(LEFT(O$1,FIND("-",O$1,1)-1))+1,AVERAGE(INDEX($E:$E,ROW($E3888)-VALUE(LEFT(O$1,FIND("-",O$1,1)-1))):$E3888),($E3888*(2/(VALUE(LEFT(O$1,FIND("-",O$1,1)-1))+1)))+(O3887*(1-(2/(VALUE(LEFT(O$1,FIND("-",O$1,1)-1))+1))))))</f>
        <v>8.7570361496626725E-2</v>
      </c>
      <c r="Q3888">
        <f>IF(ROW($E3888)&lt;=VALUE(LEFT(Q$1,FIND("-",Q$1,1)-1)),0,IF(ROW($E3888)=VALUE(LEFT(Q$1,FIND("-",Q$1,1)-1))+1,AVERAGE(INDEX($E:$E,ROW($E3888)-VALUE(LEFT(Q$1,FIND("-",Q$1,1)-1))):$E3888),($E3888*(2/(VALUE(LEFT(Q$1,FIND("-",Q$1,1)-1))+1)))+(Q3887*(1-(2/(VALUE(LEFT(Q$1,FIND("-",Q$1,1)-1))+1))))))</f>
        <v>8.5853342768628702E-2</v>
      </c>
      <c r="R3888">
        <f>IF(ROW($E3888)&lt;=VALUE(LEFT(R$1,FIND("-",R$1,1)-1)),0,IF(ROW($E3888)=VALUE(LEFT(R$1,FIND("-",R$1,1)-1))+1,AVERAGE(INDEX($E:$E,ROW($E3888)-VALUE(LEFT(R$1,FIND("-",R$1,1)-1))):$E3888),($E3888*(2/(VALUE(LEFT(R$1,FIND("-",R$1,1)-1))+1)))+(R3887*(1-(2/(VALUE(LEFT(R$1,FIND("-",R$1,1)-1))+1))))))</f>
        <v>8.3814231998683902E-2</v>
      </c>
      <c r="S3888">
        <f t="shared" si="544"/>
        <v>2.0391107699447991E-3</v>
      </c>
      <c r="T3888">
        <f>IF(ROW($E3888)&lt;=MAX(VALUE(LEFT(Q$1,FIND("-",Q$1,1)-1)),VALUE(LEFT(R$1,FIND("-",R$1,1)-1)))+VALUE(LEFT(T$1,FIND("-",T$1,1)-1))-1,0,IF(ROW($E3888)=MAX(VALUE(LEFT(Q$1,FIND("-",Q$1,1)-1)),VALUE(LEFT(R$1,FIND("-",R$1,1)-1)))+VALUE(LEFT(T$1,FIND("-",T$1,1)-1)),AVERAGE(INDEX($S:$S,ROW(S3888)-VALUE(LEFT(T$1,FIND("-",T$1,1)-1))+1):S3888),($S3888*(2/(VALUE(LEFT(T$1,FIND("-",T$1,1)-1))+1)))+(T3887*(1-(2/(VALUE(LEFT(T$1,FIND("-",T$1,1)-1))+1))))))</f>
        <v>2.7325430286741178E-3</v>
      </c>
      <c r="V3888">
        <f t="shared" si="545"/>
        <v>0</v>
      </c>
      <c r="W3888">
        <f>IF(ROW($E3888)&lt;=VALUE(LEFT(W$1,FIND("-",W$1,1)-1))+1,0,IF(ROW($E3887)=VALUE(LEFT(W$1,FIND("-",W$1,1)-1))+1,100-100/(1+ABS((SUMIF(INDEX($V:$V,ROW($V3888)-VALUE(LEFT(W$1,FIND("-",W$1,1)-1))+1):$V3888,"&gt;0",INDEX($V:$V,ROW($V3888)-VALUE(LEFT(W$1,FIND("-",W$1,1)-1))+1):$V3888)/COUNTIF(INDEX($V:$V,ROW($V3888)-VALUE(LEFT(W$1,FIND("-",W$1,1)-1))+1):$V3888,"&gt;0"))/(SUMIF(INDEX($V:$V,ROW($V3888)-VALUE(LEFT(W$1,FIND("-",W$1,1)-1))+1):$V3888,"&lt;0",INDEX($V:$V,ROW($V3888)-VALUE(LEFT(W$1,FIND("-",W$1,1)-1))+1):$V3888)/COUNTIF(INDEX($V:$V,ROW($V3888)-VALUE(LEFT(W$1,FIND("-",W$1,1)-1))+1):$V3888,"&lt;0")))),100-100/(1+ABS((SUMIF(INDEX($V:$V,ROW($V3888)-VALUE(LEFT(W$1,FIND("-",W$1,1)-1))+1):$V3888,"&gt;0",INDEX($V:$V,ROW($V3888)-VALUE(LEFT(W$1,FIND("-",W$1,1)-1))+1):$V3888)/VALUE(LEFT(W$1,FIND("-",W$1,1)-1)))/(SUMIF(INDEX($V:$V,ROW($V3888)-VALUE(LEFT(W$1,FIND("-",W$1,1)-1))+1):$V3888,"&lt;0",INDEX($V:$V,ROW($V3888)-VALUE(LEFT(W$1,FIND("-",W$1,1)-1))+1):$V3888)/VALUE(LEFT(W$1,FIND("-",W$1,1)-1)))))))</f>
        <v>60.000000000000014</v>
      </c>
      <c r="Y3888">
        <f>IF(ROW($E3888)&lt;=VALUE(LEFT(Y$1,FIND("-",Y$1,1)-1)),0,MAX(INDEX(C:C,ROW(C3888)-VALUE(LEFT(Y$1,FIND("-",Y$1,1)-1))+1):C3888))</f>
        <v>9.5000000000000001E-2</v>
      </c>
      <c r="Z3888">
        <f>IF(ROW($E3888)&lt;=VALUE(LEFT(Z$1,FIND("-",Z$1,1)-1)),0,MIN(INDEX(D:D,ROW(D3888)-VALUE(LEFT(Z$1,FIND("-",Z$1,1)-1))+1):D3888))</f>
        <v>0.08</v>
      </c>
      <c r="AA3888">
        <f t="shared" si="549"/>
        <v>33.333333333333364</v>
      </c>
      <c r="AB3888">
        <f>IF(ROW($AA3888)&lt;=VALUE(LEFT(AA$1,FIND("-",AA$1,1)-1))+VALUE(LEFT(AB$1,FIND("-",AB$1,1)-1)-1),0,AVERAGE(INDEX($AA:$AA,ROW($AA3888)-VALUE(LEFT(AB$1,FIND("-",AB$1,1)-1))+1):$AA3888))</f>
        <v>44.444444444444478</v>
      </c>
      <c r="AC3888">
        <f>IF(ROW($AA3888)&lt;=VALUE(LEFT(AA$1,FIND("-",AA$1,1)-1))+VALUE(LEFT(AB$1,FIND("-",AB$1,1)-1)-1)+VALUE(LEFT(AC$1,FIND("-",AC$1,1)-1)-1),0,AVERAGE(INDEX($AB:$AB,ROW($AB3888)-VALUE(LEFT(AC$1,FIND("-",AC$1,1)-1))+1):$AB3888))</f>
        <v>48.148148148148181</v>
      </c>
      <c r="AE3888">
        <f t="shared" si="546"/>
        <v>353301744</v>
      </c>
      <c r="AG3888" t="str">
        <f t="shared" si="548"/>
        <v/>
      </c>
    </row>
    <row r="3889" spans="1:33" x14ac:dyDescent="0.25">
      <c r="A3889" s="6">
        <v>42787</v>
      </c>
      <c r="B3889">
        <v>8.5000000000000006E-2</v>
      </c>
      <c r="C3889">
        <v>8.5000000000000006E-2</v>
      </c>
      <c r="D3889">
        <v>8.5000000000000006E-2</v>
      </c>
      <c r="E3889">
        <v>8.5000000000000006E-2</v>
      </c>
      <c r="F3889">
        <v>8.5000000000000006E-2</v>
      </c>
      <c r="G3889">
        <v>0</v>
      </c>
      <c r="I3889" t="str">
        <f t="shared" si="541"/>
        <v/>
      </c>
      <c r="J3889" t="str">
        <f t="shared" si="542"/>
        <v/>
      </c>
      <c r="K3889" t="str">
        <f t="shared" si="543"/>
        <v/>
      </c>
      <c r="M3889" s="11" t="str">
        <f t="shared" si="547"/>
        <v/>
      </c>
      <c r="O3889">
        <f>IF(ROW($E3889)&lt;=VALUE(LEFT(O$1,FIND("-",O$1,1)-1)),0,IF(ROW($E3889)=VALUE(LEFT(O$1,FIND("-",O$1,1)-1))+1,AVERAGE(INDEX($E:$E,ROW($E3889)-VALUE(LEFT(O$1,FIND("-",O$1,1)-1))):$E3889),($E3889*(2/(VALUE(LEFT(O$1,FIND("-",O$1,1)-1))+1)))+(O3888*(1-(2/(VALUE(LEFT(O$1,FIND("-",O$1,1)-1))+1))))))</f>
        <v>8.7544785760341887E-2</v>
      </c>
      <c r="Q3889">
        <f>IF(ROW($E3889)&lt;=VALUE(LEFT(Q$1,FIND("-",Q$1,1)-1)),0,IF(ROW($E3889)=VALUE(LEFT(Q$1,FIND("-",Q$1,1)-1))+1,AVERAGE(INDEX($E:$E,ROW($E3889)-VALUE(LEFT(Q$1,FIND("-",Q$1,1)-1))):$E3889),($E3889*(2/(VALUE(LEFT(Q$1,FIND("-",Q$1,1)-1))+1)))+(Q3888*(1-(2/(VALUE(LEFT(Q$1,FIND("-",Q$1,1)-1))+1))))))</f>
        <v>8.5722059265762748E-2</v>
      </c>
      <c r="R3889">
        <f>IF(ROW($E3889)&lt;=VALUE(LEFT(R$1,FIND("-",R$1,1)-1)),0,IF(ROW($E3889)=VALUE(LEFT(R$1,FIND("-",R$1,1)-1))+1,AVERAGE(INDEX($E:$E,ROW($E3889)-VALUE(LEFT(R$1,FIND("-",R$1,1)-1))):$E3889),($E3889*(2/(VALUE(LEFT(R$1,FIND("-",R$1,1)-1))+1)))+(R3888*(1-(2/(VALUE(LEFT(R$1,FIND("-",R$1,1)-1))+1))))))</f>
        <v>8.3902066665448055E-2</v>
      </c>
      <c r="S3889">
        <f t="shared" si="544"/>
        <v>1.8199926003146932E-3</v>
      </c>
      <c r="T3889">
        <f>IF(ROW($E3889)&lt;=MAX(VALUE(LEFT(Q$1,FIND("-",Q$1,1)-1)),VALUE(LEFT(R$1,FIND("-",R$1,1)-1)))+VALUE(LEFT(T$1,FIND("-",T$1,1)-1))-1,0,IF(ROW($E3889)=MAX(VALUE(LEFT(Q$1,FIND("-",Q$1,1)-1)),VALUE(LEFT(R$1,FIND("-",R$1,1)-1)))+VALUE(LEFT(T$1,FIND("-",T$1,1)-1)),AVERAGE(INDEX($S:$S,ROW(S3889)-VALUE(LEFT(T$1,FIND("-",T$1,1)-1))+1):S3889),($S3889*(2/(VALUE(LEFT(T$1,FIND("-",T$1,1)-1))+1)))+(T3888*(1-(2/(VALUE(LEFT(T$1,FIND("-",T$1,1)-1))+1))))))</f>
        <v>2.550032943002233E-3</v>
      </c>
      <c r="V3889">
        <f t="shared" si="545"/>
        <v>0</v>
      </c>
      <c r="W3889">
        <f>IF(ROW($E3889)&lt;=VALUE(LEFT(W$1,FIND("-",W$1,1)-1))+1,0,IF(ROW($E3888)=VALUE(LEFT(W$1,FIND("-",W$1,1)-1))+1,100-100/(1+ABS((SUMIF(INDEX($V:$V,ROW($V3889)-VALUE(LEFT(W$1,FIND("-",W$1,1)-1))+1):$V3889,"&gt;0",INDEX($V:$V,ROW($V3889)-VALUE(LEFT(W$1,FIND("-",W$1,1)-1))+1):$V3889)/COUNTIF(INDEX($V:$V,ROW($V3889)-VALUE(LEFT(W$1,FIND("-",W$1,1)-1))+1):$V3889,"&gt;0"))/(SUMIF(INDEX($V:$V,ROW($V3889)-VALUE(LEFT(W$1,FIND("-",W$1,1)-1))+1):$V3889,"&lt;0",INDEX($V:$V,ROW($V3889)-VALUE(LEFT(W$1,FIND("-",W$1,1)-1))+1):$V3889)/COUNTIF(INDEX($V:$V,ROW($V3889)-VALUE(LEFT(W$1,FIND("-",W$1,1)-1))+1):$V3889,"&lt;0")))),100-100/(1+ABS((SUMIF(INDEX($V:$V,ROW($V3889)-VALUE(LEFT(W$1,FIND("-",W$1,1)-1))+1):$V3889,"&gt;0",INDEX($V:$V,ROW($V3889)-VALUE(LEFT(W$1,FIND("-",W$1,1)-1))+1):$V3889)/VALUE(LEFT(W$1,FIND("-",W$1,1)-1)))/(SUMIF(INDEX($V:$V,ROW($V3889)-VALUE(LEFT(W$1,FIND("-",W$1,1)-1))+1):$V3889,"&lt;0",INDEX($V:$V,ROW($V3889)-VALUE(LEFT(W$1,FIND("-",W$1,1)-1))+1):$V3889)/VALUE(LEFT(W$1,FIND("-",W$1,1)-1)))))))</f>
        <v>55.555555555555571</v>
      </c>
      <c r="Y3889">
        <f>IF(ROW($E3889)&lt;=VALUE(LEFT(Y$1,FIND("-",Y$1,1)-1)),0,MAX(INDEX(C:C,ROW(C3889)-VALUE(LEFT(Y$1,FIND("-",Y$1,1)-1))+1):C3889))</f>
        <v>9.5000000000000001E-2</v>
      </c>
      <c r="Z3889">
        <f>IF(ROW($E3889)&lt;=VALUE(LEFT(Z$1,FIND("-",Z$1,1)-1)),0,MIN(INDEX(D:D,ROW(D3889)-VALUE(LEFT(Z$1,FIND("-",Z$1,1)-1))+1):D3889))</f>
        <v>0.08</v>
      </c>
      <c r="AA3889">
        <f t="shared" si="549"/>
        <v>33.333333333333364</v>
      </c>
      <c r="AB3889">
        <f>IF(ROW($AA3889)&lt;=VALUE(LEFT(AA$1,FIND("-",AA$1,1)-1))+VALUE(LEFT(AB$1,FIND("-",AB$1,1)-1)-1),0,AVERAGE(INDEX($AA:$AA,ROW($AA3889)-VALUE(LEFT(AB$1,FIND("-",AB$1,1)-1))+1):$AA3889))</f>
        <v>38.888888888888921</v>
      </c>
      <c r="AC3889">
        <f>IF(ROW($AA3889)&lt;=VALUE(LEFT(AA$1,FIND("-",AA$1,1)-1))+VALUE(LEFT(AB$1,FIND("-",AB$1,1)-1)-1)+VALUE(LEFT(AC$1,FIND("-",AC$1,1)-1)-1),0,AVERAGE(INDEX($AB:$AB,ROW($AB3889)-VALUE(LEFT(AC$1,FIND("-",AC$1,1)-1))+1):$AB3889))</f>
        <v>44.444444444444478</v>
      </c>
      <c r="AE3889">
        <f t="shared" si="546"/>
        <v>353301744</v>
      </c>
      <c r="AG3889" t="str">
        <f t="shared" si="548"/>
        <v/>
      </c>
    </row>
    <row r="3890" spans="1:33" x14ac:dyDescent="0.25">
      <c r="A3890" s="6">
        <v>42788</v>
      </c>
      <c r="B3890">
        <v>8.5000000000000006E-2</v>
      </c>
      <c r="C3890">
        <v>8.5000000000000006E-2</v>
      </c>
      <c r="D3890">
        <v>8.5000000000000006E-2</v>
      </c>
      <c r="E3890">
        <v>8.5000000000000006E-2</v>
      </c>
      <c r="F3890">
        <v>8.5000000000000006E-2</v>
      </c>
      <c r="G3890">
        <v>38000</v>
      </c>
      <c r="I3890" t="str">
        <f t="shared" si="541"/>
        <v/>
      </c>
      <c r="J3890" t="str">
        <f t="shared" si="542"/>
        <v/>
      </c>
      <c r="K3890" t="str">
        <f t="shared" si="543"/>
        <v/>
      </c>
      <c r="M3890" s="11" t="str">
        <f t="shared" si="547"/>
        <v/>
      </c>
      <c r="O3890">
        <f>IF(ROW($E3890)&lt;=VALUE(LEFT(O$1,FIND("-",O$1,1)-1)),0,IF(ROW($E3890)=VALUE(LEFT(O$1,FIND("-",O$1,1)-1))+1,AVERAGE(INDEX($E:$E,ROW($E3890)-VALUE(LEFT(O$1,FIND("-",O$1,1)-1))):$E3890),($E3890*(2/(VALUE(LEFT(O$1,FIND("-",O$1,1)-1))+1)))+(O3889*(1-(2/(VALUE(LEFT(O$1,FIND("-",O$1,1)-1))+1))))))</f>
        <v>8.7519464508995212E-2</v>
      </c>
      <c r="Q3890">
        <f>IF(ROW($E3890)&lt;=VALUE(LEFT(Q$1,FIND("-",Q$1,1)-1)),0,IF(ROW($E3890)=VALUE(LEFT(Q$1,FIND("-",Q$1,1)-1))+1,AVERAGE(INDEX($E:$E,ROW($E3890)-VALUE(LEFT(Q$1,FIND("-",Q$1,1)-1))):$E3890),($E3890*(2/(VALUE(LEFT(Q$1,FIND("-",Q$1,1)-1))+1)))+(Q3889*(1-(2/(VALUE(LEFT(Q$1,FIND("-",Q$1,1)-1))+1))))))</f>
        <v>8.561097322487618E-2</v>
      </c>
      <c r="R3890">
        <f>IF(ROW($E3890)&lt;=VALUE(LEFT(R$1,FIND("-",R$1,1)-1)),0,IF(ROW($E3890)=VALUE(LEFT(R$1,FIND("-",R$1,1)-1))+1,AVERAGE(INDEX($E:$E,ROW($E3890)-VALUE(LEFT(R$1,FIND("-",R$1,1)-1))):$E3890),($E3890*(2/(VALUE(LEFT(R$1,FIND("-",R$1,1)-1))+1)))+(R3889*(1-(2/(VALUE(LEFT(R$1,FIND("-",R$1,1)-1))+1))))))</f>
        <v>8.3983395060600055E-2</v>
      </c>
      <c r="S3890">
        <f t="shared" si="544"/>
        <v>1.627578164276125E-3</v>
      </c>
      <c r="T3890">
        <f>IF(ROW($E3890)&lt;=MAX(VALUE(LEFT(Q$1,FIND("-",Q$1,1)-1)),VALUE(LEFT(R$1,FIND("-",R$1,1)-1)))+VALUE(LEFT(T$1,FIND("-",T$1,1)-1))-1,0,IF(ROW($E3890)=MAX(VALUE(LEFT(Q$1,FIND("-",Q$1,1)-1)),VALUE(LEFT(R$1,FIND("-",R$1,1)-1)))+VALUE(LEFT(T$1,FIND("-",T$1,1)-1)),AVERAGE(INDEX($S:$S,ROW(S3890)-VALUE(LEFT(T$1,FIND("-",T$1,1)-1))+1):S3890),($S3890*(2/(VALUE(LEFT(T$1,FIND("-",T$1,1)-1))+1)))+(T3889*(1-(2/(VALUE(LEFT(T$1,FIND("-",T$1,1)-1))+1))))))</f>
        <v>2.3655419872570115E-3</v>
      </c>
      <c r="V3890">
        <f t="shared" si="545"/>
        <v>0</v>
      </c>
      <c r="W3890">
        <f>IF(ROW($E3890)&lt;=VALUE(LEFT(W$1,FIND("-",W$1,1)-1))+1,0,IF(ROW($E3889)=VALUE(LEFT(W$1,FIND("-",W$1,1)-1))+1,100-100/(1+ABS((SUMIF(INDEX($V:$V,ROW($V3890)-VALUE(LEFT(W$1,FIND("-",W$1,1)-1))+1):$V3890,"&gt;0",INDEX($V:$V,ROW($V3890)-VALUE(LEFT(W$1,FIND("-",W$1,1)-1))+1):$V3890)/COUNTIF(INDEX($V:$V,ROW($V3890)-VALUE(LEFT(W$1,FIND("-",W$1,1)-1))+1):$V3890,"&gt;0"))/(SUMIF(INDEX($V:$V,ROW($V3890)-VALUE(LEFT(W$1,FIND("-",W$1,1)-1))+1):$V3890,"&lt;0",INDEX($V:$V,ROW($V3890)-VALUE(LEFT(W$1,FIND("-",W$1,1)-1))+1):$V3890)/COUNTIF(INDEX($V:$V,ROW($V3890)-VALUE(LEFT(W$1,FIND("-",W$1,1)-1))+1):$V3890,"&lt;0")))),100-100/(1+ABS((SUMIF(INDEX($V:$V,ROW($V3890)-VALUE(LEFT(W$1,FIND("-",W$1,1)-1))+1):$V3890,"&gt;0",INDEX($V:$V,ROW($V3890)-VALUE(LEFT(W$1,FIND("-",W$1,1)-1))+1):$V3890)/VALUE(LEFT(W$1,FIND("-",W$1,1)-1)))/(SUMIF(INDEX($V:$V,ROW($V3890)-VALUE(LEFT(W$1,FIND("-",W$1,1)-1))+1):$V3890,"&lt;0",INDEX($V:$V,ROW($V3890)-VALUE(LEFT(W$1,FIND("-",W$1,1)-1))+1):$V3890)/VALUE(LEFT(W$1,FIND("-",W$1,1)-1)))))))</f>
        <v>50</v>
      </c>
      <c r="Y3890">
        <f>IF(ROW($E3890)&lt;=VALUE(LEFT(Y$1,FIND("-",Y$1,1)-1)),0,MAX(INDEX(C:C,ROW(C3890)-VALUE(LEFT(Y$1,FIND("-",Y$1,1)-1))+1):C3890))</f>
        <v>9.5000000000000001E-2</v>
      </c>
      <c r="Z3890">
        <f>IF(ROW($E3890)&lt;=VALUE(LEFT(Z$1,FIND("-",Z$1,1)-1)),0,MIN(INDEX(D:D,ROW(D3890)-VALUE(LEFT(Z$1,FIND("-",Z$1,1)-1))+1):D3890))</f>
        <v>0.08</v>
      </c>
      <c r="AA3890">
        <f t="shared" si="549"/>
        <v>33.333333333333364</v>
      </c>
      <c r="AB3890">
        <f>IF(ROW($AA3890)&lt;=VALUE(LEFT(AA$1,FIND("-",AA$1,1)-1))+VALUE(LEFT(AB$1,FIND("-",AB$1,1)-1)-1),0,AVERAGE(INDEX($AA:$AA,ROW($AA3890)-VALUE(LEFT(AB$1,FIND("-",AB$1,1)-1))+1):$AA3890))</f>
        <v>33.333333333333364</v>
      </c>
      <c r="AC3890">
        <f>IF(ROW($AA3890)&lt;=VALUE(LEFT(AA$1,FIND("-",AA$1,1)-1))+VALUE(LEFT(AB$1,FIND("-",AB$1,1)-1)-1)+VALUE(LEFT(AC$1,FIND("-",AC$1,1)-1)-1),0,AVERAGE(INDEX($AB:$AB,ROW($AB3890)-VALUE(LEFT(AC$1,FIND("-",AC$1,1)-1))+1):$AB3890))</f>
        <v>38.888888888888921</v>
      </c>
      <c r="AE3890">
        <f t="shared" si="546"/>
        <v>353301744</v>
      </c>
      <c r="AG3890" t="str">
        <f t="shared" si="548"/>
        <v/>
      </c>
    </row>
    <row r="3891" spans="1:33" x14ac:dyDescent="0.25">
      <c r="A3891" s="6">
        <v>42789</v>
      </c>
      <c r="B3891">
        <v>0.09</v>
      </c>
      <c r="C3891">
        <v>0.09</v>
      </c>
      <c r="D3891">
        <v>8.5000000000000006E-2</v>
      </c>
      <c r="E3891">
        <v>8.5000000000000006E-2</v>
      </c>
      <c r="F3891">
        <v>8.5000000000000006E-2</v>
      </c>
      <c r="G3891">
        <v>141300</v>
      </c>
      <c r="I3891" t="str">
        <f t="shared" si="541"/>
        <v/>
      </c>
      <c r="J3891" t="str">
        <f t="shared" si="542"/>
        <v/>
      </c>
      <c r="K3891" t="str">
        <f t="shared" si="543"/>
        <v/>
      </c>
      <c r="M3891" s="11" t="str">
        <f t="shared" si="547"/>
        <v/>
      </c>
      <c r="O3891">
        <f>IF(ROW($E3891)&lt;=VALUE(LEFT(O$1,FIND("-",O$1,1)-1)),0,IF(ROW($E3891)=VALUE(LEFT(O$1,FIND("-",O$1,1)-1))+1,AVERAGE(INDEX($E:$E,ROW($E3891)-VALUE(LEFT(O$1,FIND("-",O$1,1)-1))):$E3891),($E3891*(2/(VALUE(LEFT(O$1,FIND("-",O$1,1)-1))+1)))+(O3890*(1-(2/(VALUE(LEFT(O$1,FIND("-",O$1,1)-1))+1))))))</f>
        <v>8.7494395210398257E-2</v>
      </c>
      <c r="Q3891">
        <f>IF(ROW($E3891)&lt;=VALUE(LEFT(Q$1,FIND("-",Q$1,1)-1)),0,IF(ROW($E3891)=VALUE(LEFT(Q$1,FIND("-",Q$1,1)-1))+1,AVERAGE(INDEX($E:$E,ROW($E3891)-VALUE(LEFT(Q$1,FIND("-",Q$1,1)-1))):$E3891),($E3891*(2/(VALUE(LEFT(Q$1,FIND("-",Q$1,1)-1))+1)))+(Q3890*(1-(2/(VALUE(LEFT(Q$1,FIND("-",Q$1,1)-1))+1))))))</f>
        <v>8.5516977344125999E-2</v>
      </c>
      <c r="R3891">
        <f>IF(ROW($E3891)&lt;=VALUE(LEFT(R$1,FIND("-",R$1,1)-1)),0,IF(ROW($E3891)=VALUE(LEFT(R$1,FIND("-",R$1,1)-1))+1,AVERAGE(INDEX($E:$E,ROW($E3891)-VALUE(LEFT(R$1,FIND("-",R$1,1)-1))):$E3891),($E3891*(2/(VALUE(LEFT(R$1,FIND("-",R$1,1)-1))+1)))+(R3890*(1-(2/(VALUE(LEFT(R$1,FIND("-",R$1,1)-1))+1))))))</f>
        <v>8.4058699130185238E-2</v>
      </c>
      <c r="S3891">
        <f t="shared" si="544"/>
        <v>1.4582782139407613E-3</v>
      </c>
      <c r="T3891">
        <f>IF(ROW($E3891)&lt;=MAX(VALUE(LEFT(Q$1,FIND("-",Q$1,1)-1)),VALUE(LEFT(R$1,FIND("-",R$1,1)-1)))+VALUE(LEFT(T$1,FIND("-",T$1,1)-1))-1,0,IF(ROW($E3891)=MAX(VALUE(LEFT(Q$1,FIND("-",Q$1,1)-1)),VALUE(LEFT(R$1,FIND("-",R$1,1)-1)))+VALUE(LEFT(T$1,FIND("-",T$1,1)-1)),AVERAGE(INDEX($S:$S,ROW(S3891)-VALUE(LEFT(T$1,FIND("-",T$1,1)-1))+1):S3891),($S3891*(2/(VALUE(LEFT(T$1,FIND("-",T$1,1)-1))+1)))+(T3890*(1-(2/(VALUE(LEFT(T$1,FIND("-",T$1,1)-1))+1))))))</f>
        <v>2.1840892325937617E-3</v>
      </c>
      <c r="V3891">
        <f t="shared" si="545"/>
        <v>0</v>
      </c>
      <c r="W3891">
        <f>IF(ROW($E3891)&lt;=VALUE(LEFT(W$1,FIND("-",W$1,1)-1))+1,0,IF(ROW($E3890)=VALUE(LEFT(W$1,FIND("-",W$1,1)-1))+1,100-100/(1+ABS((SUMIF(INDEX($V:$V,ROW($V3891)-VALUE(LEFT(W$1,FIND("-",W$1,1)-1))+1):$V3891,"&gt;0",INDEX($V:$V,ROW($V3891)-VALUE(LEFT(W$1,FIND("-",W$1,1)-1))+1):$V3891)/COUNTIF(INDEX($V:$V,ROW($V3891)-VALUE(LEFT(W$1,FIND("-",W$1,1)-1))+1):$V3891,"&gt;0"))/(SUMIF(INDEX($V:$V,ROW($V3891)-VALUE(LEFT(W$1,FIND("-",W$1,1)-1))+1):$V3891,"&lt;0",INDEX($V:$V,ROW($V3891)-VALUE(LEFT(W$1,FIND("-",W$1,1)-1))+1):$V3891)/COUNTIF(INDEX($V:$V,ROW($V3891)-VALUE(LEFT(W$1,FIND("-",W$1,1)-1))+1):$V3891,"&lt;0")))),100-100/(1+ABS((SUMIF(INDEX($V:$V,ROW($V3891)-VALUE(LEFT(W$1,FIND("-",W$1,1)-1))+1):$V3891,"&gt;0",INDEX($V:$V,ROW($V3891)-VALUE(LEFT(W$1,FIND("-",W$1,1)-1))+1):$V3891)/VALUE(LEFT(W$1,FIND("-",W$1,1)-1)))/(SUMIF(INDEX($V:$V,ROW($V3891)-VALUE(LEFT(W$1,FIND("-",W$1,1)-1))+1):$V3891,"&lt;0",INDEX($V:$V,ROW($V3891)-VALUE(LEFT(W$1,FIND("-",W$1,1)-1))+1):$V3891)/VALUE(LEFT(W$1,FIND("-",W$1,1)-1)))))))</f>
        <v>42.857142857142861</v>
      </c>
      <c r="Y3891">
        <f>IF(ROW($E3891)&lt;=VALUE(LEFT(Y$1,FIND("-",Y$1,1)-1)),0,MAX(INDEX(C:C,ROW(C3891)-VALUE(LEFT(Y$1,FIND("-",Y$1,1)-1))+1):C3891))</f>
        <v>9.5000000000000001E-2</v>
      </c>
      <c r="Z3891">
        <f>IF(ROW($E3891)&lt;=VALUE(LEFT(Z$1,FIND("-",Z$1,1)-1)),0,MIN(INDEX(D:D,ROW(D3891)-VALUE(LEFT(Z$1,FIND("-",Z$1,1)-1))+1):D3891))</f>
        <v>0.08</v>
      </c>
      <c r="AA3891">
        <f t="shared" si="549"/>
        <v>33.333333333333364</v>
      </c>
      <c r="AB3891">
        <f>IF(ROW($AA3891)&lt;=VALUE(LEFT(AA$1,FIND("-",AA$1,1)-1))+VALUE(LEFT(AB$1,FIND("-",AB$1,1)-1)-1),0,AVERAGE(INDEX($AA:$AA,ROW($AA3891)-VALUE(LEFT(AB$1,FIND("-",AB$1,1)-1))+1):$AA3891))</f>
        <v>33.333333333333364</v>
      </c>
      <c r="AC3891">
        <f>IF(ROW($AA3891)&lt;=VALUE(LEFT(AA$1,FIND("-",AA$1,1)-1))+VALUE(LEFT(AB$1,FIND("-",AB$1,1)-1)-1)+VALUE(LEFT(AC$1,FIND("-",AC$1,1)-1)-1),0,AVERAGE(INDEX($AB:$AB,ROW($AB3891)-VALUE(LEFT(AC$1,FIND("-",AC$1,1)-1))+1):$AB3891))</f>
        <v>35.185185185185219</v>
      </c>
      <c r="AE3891">
        <f t="shared" si="546"/>
        <v>353301744</v>
      </c>
      <c r="AG3891" t="str">
        <f t="shared" si="548"/>
        <v/>
      </c>
    </row>
    <row r="3892" spans="1:33" x14ac:dyDescent="0.25">
      <c r="A3892" s="6">
        <v>42790</v>
      </c>
      <c r="B3892">
        <v>8.5000000000000006E-2</v>
      </c>
      <c r="C3892">
        <v>8.5000000000000006E-2</v>
      </c>
      <c r="D3892">
        <v>8.5000000000000006E-2</v>
      </c>
      <c r="E3892">
        <v>8.5000000000000006E-2</v>
      </c>
      <c r="F3892">
        <v>8.5000000000000006E-2</v>
      </c>
      <c r="G3892">
        <v>0</v>
      </c>
      <c r="I3892" t="str">
        <f t="shared" si="541"/>
        <v/>
      </c>
      <c r="J3892" t="str">
        <f t="shared" si="542"/>
        <v/>
      </c>
      <c r="K3892" t="str">
        <f t="shared" si="543"/>
        <v/>
      </c>
      <c r="M3892" s="11" t="str">
        <f t="shared" si="547"/>
        <v/>
      </c>
      <c r="O3892">
        <f>IF(ROW($E3892)&lt;=VALUE(LEFT(O$1,FIND("-",O$1,1)-1)),0,IF(ROW($E3892)=VALUE(LEFT(O$1,FIND("-",O$1,1)-1))+1,AVERAGE(INDEX($E:$E,ROW($E3892)-VALUE(LEFT(O$1,FIND("-",O$1,1)-1))):$E3892),($E3892*(2/(VALUE(LEFT(O$1,FIND("-",O$1,1)-1))+1)))+(O3891*(1-(2/(VALUE(LEFT(O$1,FIND("-",O$1,1)-1))+1))))))</f>
        <v>8.7469575357558477E-2</v>
      </c>
      <c r="Q3892">
        <f>IF(ROW($E3892)&lt;=VALUE(LEFT(Q$1,FIND("-",Q$1,1)-1)),0,IF(ROW($E3892)=VALUE(LEFT(Q$1,FIND("-",Q$1,1)-1))+1,AVERAGE(INDEX($E:$E,ROW($E3892)-VALUE(LEFT(Q$1,FIND("-",Q$1,1)-1))):$E3892),($E3892*(2/(VALUE(LEFT(Q$1,FIND("-",Q$1,1)-1))+1)))+(Q3891*(1-(2/(VALUE(LEFT(Q$1,FIND("-",Q$1,1)-1))+1))))))</f>
        <v>8.5437442368106617E-2</v>
      </c>
      <c r="R3892">
        <f>IF(ROW($E3892)&lt;=VALUE(LEFT(R$1,FIND("-",R$1,1)-1)),0,IF(ROW($E3892)=VALUE(LEFT(R$1,FIND("-",R$1,1)-1))+1,AVERAGE(INDEX($E:$E,ROW($E3892)-VALUE(LEFT(R$1,FIND("-",R$1,1)-1))):$E3892),($E3892*(2/(VALUE(LEFT(R$1,FIND("-",R$1,1)-1))+1)))+(R3891*(1-(2/(VALUE(LEFT(R$1,FIND("-",R$1,1)-1))+1))))))</f>
        <v>8.4128425120541889E-2</v>
      </c>
      <c r="S3892">
        <f t="shared" si="544"/>
        <v>1.3090172475647283E-3</v>
      </c>
      <c r="T3892">
        <f>IF(ROW($E3892)&lt;=MAX(VALUE(LEFT(Q$1,FIND("-",Q$1,1)-1)),VALUE(LEFT(R$1,FIND("-",R$1,1)-1)))+VALUE(LEFT(T$1,FIND("-",T$1,1)-1))-1,0,IF(ROW($E3892)=MAX(VALUE(LEFT(Q$1,FIND("-",Q$1,1)-1)),VALUE(LEFT(R$1,FIND("-",R$1,1)-1)))+VALUE(LEFT(T$1,FIND("-",T$1,1)-1)),AVERAGE(INDEX($S:$S,ROW(S3892)-VALUE(LEFT(T$1,FIND("-",T$1,1)-1))+1):S3892),($S3892*(2/(VALUE(LEFT(T$1,FIND("-",T$1,1)-1))+1)))+(T3891*(1-(2/(VALUE(LEFT(T$1,FIND("-",T$1,1)-1))+1))))))</f>
        <v>2.0090748355879552E-3</v>
      </c>
      <c r="V3892">
        <f t="shared" si="545"/>
        <v>0</v>
      </c>
      <c r="W3892">
        <f>IF(ROW($E3892)&lt;=VALUE(LEFT(W$1,FIND("-",W$1,1)-1))+1,0,IF(ROW($E3891)=VALUE(LEFT(W$1,FIND("-",W$1,1)-1))+1,100-100/(1+ABS((SUMIF(INDEX($V:$V,ROW($V3892)-VALUE(LEFT(W$1,FIND("-",W$1,1)-1))+1):$V3892,"&gt;0",INDEX($V:$V,ROW($V3892)-VALUE(LEFT(W$1,FIND("-",W$1,1)-1))+1):$V3892)/COUNTIF(INDEX($V:$V,ROW($V3892)-VALUE(LEFT(W$1,FIND("-",W$1,1)-1))+1):$V3892,"&gt;0"))/(SUMIF(INDEX($V:$V,ROW($V3892)-VALUE(LEFT(W$1,FIND("-",W$1,1)-1))+1):$V3892,"&lt;0",INDEX($V:$V,ROW($V3892)-VALUE(LEFT(W$1,FIND("-",W$1,1)-1))+1):$V3892)/COUNTIF(INDEX($V:$V,ROW($V3892)-VALUE(LEFT(W$1,FIND("-",W$1,1)-1))+1):$V3892,"&lt;0")))),100-100/(1+ABS((SUMIF(INDEX($V:$V,ROW($V3892)-VALUE(LEFT(W$1,FIND("-",W$1,1)-1))+1):$V3892,"&gt;0",INDEX($V:$V,ROW($V3892)-VALUE(LEFT(W$1,FIND("-",W$1,1)-1))+1):$V3892)/VALUE(LEFT(W$1,FIND("-",W$1,1)-1)))/(SUMIF(INDEX($V:$V,ROW($V3892)-VALUE(LEFT(W$1,FIND("-",W$1,1)-1))+1):$V3892,"&lt;0",INDEX($V:$V,ROW($V3892)-VALUE(LEFT(W$1,FIND("-",W$1,1)-1))+1):$V3892)/VALUE(LEFT(W$1,FIND("-",W$1,1)-1)))))))</f>
        <v>50</v>
      </c>
      <c r="Y3892">
        <f>IF(ROW($E3892)&lt;=VALUE(LEFT(Y$1,FIND("-",Y$1,1)-1)),0,MAX(INDEX(C:C,ROW(C3892)-VALUE(LEFT(Y$1,FIND("-",Y$1,1)-1))+1):C3892))</f>
        <v>9.5000000000000001E-2</v>
      </c>
      <c r="Z3892">
        <f>IF(ROW($E3892)&lt;=VALUE(LEFT(Z$1,FIND("-",Z$1,1)-1)),0,MIN(INDEX(D:D,ROW(D3892)-VALUE(LEFT(Z$1,FIND("-",Z$1,1)-1))+1):D3892))</f>
        <v>0.08</v>
      </c>
      <c r="AA3892">
        <f t="shared" si="549"/>
        <v>33.333333333333364</v>
      </c>
      <c r="AB3892">
        <f>IF(ROW($AA3892)&lt;=VALUE(LEFT(AA$1,FIND("-",AA$1,1)-1))+VALUE(LEFT(AB$1,FIND("-",AB$1,1)-1)-1),0,AVERAGE(INDEX($AA:$AA,ROW($AA3892)-VALUE(LEFT(AB$1,FIND("-",AB$1,1)-1))+1):$AA3892))</f>
        <v>33.333333333333364</v>
      </c>
      <c r="AC3892">
        <f>IF(ROW($AA3892)&lt;=VALUE(LEFT(AA$1,FIND("-",AA$1,1)-1))+VALUE(LEFT(AB$1,FIND("-",AB$1,1)-1)-1)+VALUE(LEFT(AC$1,FIND("-",AC$1,1)-1)-1),0,AVERAGE(INDEX($AB:$AB,ROW($AB3892)-VALUE(LEFT(AC$1,FIND("-",AC$1,1)-1))+1):$AB3892))</f>
        <v>33.333333333333364</v>
      </c>
      <c r="AE3892">
        <f t="shared" si="546"/>
        <v>353301744</v>
      </c>
      <c r="AG3892" t="str">
        <f t="shared" si="548"/>
        <v/>
      </c>
    </row>
    <row r="3893" spans="1:33" x14ac:dyDescent="0.25">
      <c r="A3893" s="6">
        <v>42793</v>
      </c>
      <c r="B3893">
        <v>0.08</v>
      </c>
      <c r="C3893">
        <v>0.09</v>
      </c>
      <c r="D3893">
        <v>0.08</v>
      </c>
      <c r="E3893">
        <v>0.09</v>
      </c>
      <c r="F3893">
        <v>0.09</v>
      </c>
      <c r="G3893">
        <v>22500</v>
      </c>
      <c r="I3893" t="str">
        <f t="shared" si="541"/>
        <v/>
      </c>
      <c r="J3893" t="str">
        <f t="shared" si="542"/>
        <v/>
      </c>
      <c r="K3893" t="str">
        <f t="shared" si="543"/>
        <v/>
      </c>
      <c r="M3893" s="11" t="str">
        <f t="shared" si="547"/>
        <v/>
      </c>
      <c r="O3893">
        <f>IF(ROW($E3893)&lt;=VALUE(LEFT(O$1,FIND("-",O$1,1)-1)),0,IF(ROW($E3893)=VALUE(LEFT(O$1,FIND("-",O$1,1)-1))+1,AVERAGE(INDEX($E:$E,ROW($E3893)-VALUE(LEFT(O$1,FIND("-",O$1,1)-1))):$E3893),($E3893*(2/(VALUE(LEFT(O$1,FIND("-",O$1,1)-1))+1)))+(O3892*(1-(2/(VALUE(LEFT(O$1,FIND("-",O$1,1)-1))+1))))))</f>
        <v>8.7494753712209647E-2</v>
      </c>
      <c r="Q3893">
        <f>IF(ROW($E3893)&lt;=VALUE(LEFT(Q$1,FIND("-",Q$1,1)-1)),0,IF(ROW($E3893)=VALUE(LEFT(Q$1,FIND("-",Q$1,1)-1))+1,AVERAGE(INDEX($E:$E,ROW($E3893)-VALUE(LEFT(Q$1,FIND("-",Q$1,1)-1))):$E3893),($E3893*(2/(VALUE(LEFT(Q$1,FIND("-",Q$1,1)-1))+1)))+(Q3892*(1-(2/(VALUE(LEFT(Q$1,FIND("-",Q$1,1)-1))+1))))))</f>
        <v>8.6139374311474823E-2</v>
      </c>
      <c r="R3893">
        <f>IF(ROW($E3893)&lt;=VALUE(LEFT(R$1,FIND("-",R$1,1)-1)),0,IF(ROW($E3893)=VALUE(LEFT(R$1,FIND("-",R$1,1)-1))+1,AVERAGE(INDEX($E:$E,ROW($E3893)-VALUE(LEFT(R$1,FIND("-",R$1,1)-1))):$E3893),($E3893*(2/(VALUE(LEFT(R$1,FIND("-",R$1,1)-1))+1)))+(R3892*(1-(2/(VALUE(LEFT(R$1,FIND("-",R$1,1)-1))+1))))))</f>
        <v>8.4563356593094344E-2</v>
      </c>
      <c r="S3893">
        <f t="shared" si="544"/>
        <v>1.5760177183804791E-3</v>
      </c>
      <c r="T3893">
        <f>IF(ROW($E3893)&lt;=MAX(VALUE(LEFT(Q$1,FIND("-",Q$1,1)-1)),VALUE(LEFT(R$1,FIND("-",R$1,1)-1)))+VALUE(LEFT(T$1,FIND("-",T$1,1)-1))-1,0,IF(ROW($E3893)=MAX(VALUE(LEFT(Q$1,FIND("-",Q$1,1)-1)),VALUE(LEFT(R$1,FIND("-",R$1,1)-1)))+VALUE(LEFT(T$1,FIND("-",T$1,1)-1)),AVERAGE(INDEX($S:$S,ROW(S3893)-VALUE(LEFT(T$1,FIND("-",T$1,1)-1))+1):S3893),($S3893*(2/(VALUE(LEFT(T$1,FIND("-",T$1,1)-1))+1)))+(T3892*(1-(2/(VALUE(LEFT(T$1,FIND("-",T$1,1)-1))+1))))))</f>
        <v>1.9224634121464601E-3</v>
      </c>
      <c r="V3893">
        <f t="shared" si="545"/>
        <v>4.9999999999999906E-3</v>
      </c>
      <c r="W3893">
        <f>IF(ROW($E3893)&lt;=VALUE(LEFT(W$1,FIND("-",W$1,1)-1))+1,0,IF(ROW($E3892)=VALUE(LEFT(W$1,FIND("-",W$1,1)-1))+1,100-100/(1+ABS((SUMIF(INDEX($V:$V,ROW($V3893)-VALUE(LEFT(W$1,FIND("-",W$1,1)-1))+1):$V3893,"&gt;0",INDEX($V:$V,ROW($V3893)-VALUE(LEFT(W$1,FIND("-",W$1,1)-1))+1):$V3893)/COUNTIF(INDEX($V:$V,ROW($V3893)-VALUE(LEFT(W$1,FIND("-",W$1,1)-1))+1):$V3893,"&gt;0"))/(SUMIF(INDEX($V:$V,ROW($V3893)-VALUE(LEFT(W$1,FIND("-",W$1,1)-1))+1):$V3893,"&lt;0",INDEX($V:$V,ROW($V3893)-VALUE(LEFT(W$1,FIND("-",W$1,1)-1))+1):$V3893)/COUNTIF(INDEX($V:$V,ROW($V3893)-VALUE(LEFT(W$1,FIND("-",W$1,1)-1))+1):$V3893,"&lt;0")))),100-100/(1+ABS((SUMIF(INDEX($V:$V,ROW($V3893)-VALUE(LEFT(W$1,FIND("-",W$1,1)-1))+1):$V3893,"&gt;0",INDEX($V:$V,ROW($V3893)-VALUE(LEFT(W$1,FIND("-",W$1,1)-1))+1):$V3893)/VALUE(LEFT(W$1,FIND("-",W$1,1)-1)))/(SUMIF(INDEX($V:$V,ROW($V3893)-VALUE(LEFT(W$1,FIND("-",W$1,1)-1))+1):$V3893,"&lt;0",INDEX($V:$V,ROW($V3893)-VALUE(LEFT(W$1,FIND("-",W$1,1)-1))+1):$V3893)/VALUE(LEFT(W$1,FIND("-",W$1,1)-1)))))))</f>
        <v>50</v>
      </c>
      <c r="Y3893">
        <f>IF(ROW($E3893)&lt;=VALUE(LEFT(Y$1,FIND("-",Y$1,1)-1)),0,MAX(INDEX(C:C,ROW(C3893)-VALUE(LEFT(Y$1,FIND("-",Y$1,1)-1))+1):C3893))</f>
        <v>9.5000000000000001E-2</v>
      </c>
      <c r="Z3893">
        <f>IF(ROW($E3893)&lt;=VALUE(LEFT(Z$1,FIND("-",Z$1,1)-1)),0,MIN(INDEX(D:D,ROW(D3893)-VALUE(LEFT(Z$1,FIND("-",Z$1,1)-1))+1):D3893))</f>
        <v>0.08</v>
      </c>
      <c r="AA3893">
        <f t="shared" si="549"/>
        <v>66.666666666666643</v>
      </c>
      <c r="AB3893">
        <f>IF(ROW($AA3893)&lt;=VALUE(LEFT(AA$1,FIND("-",AA$1,1)-1))+VALUE(LEFT(AB$1,FIND("-",AB$1,1)-1)-1),0,AVERAGE(INDEX($AA:$AA,ROW($AA3893)-VALUE(LEFT(AB$1,FIND("-",AB$1,1)-1))+1):$AA3893))</f>
        <v>44.444444444444457</v>
      </c>
      <c r="AC3893">
        <f>IF(ROW($AA3893)&lt;=VALUE(LEFT(AA$1,FIND("-",AA$1,1)-1))+VALUE(LEFT(AB$1,FIND("-",AB$1,1)-1)-1)+VALUE(LEFT(AC$1,FIND("-",AC$1,1)-1)-1),0,AVERAGE(INDEX($AB:$AB,ROW($AB3893)-VALUE(LEFT(AC$1,FIND("-",AC$1,1)-1))+1):$AB3893))</f>
        <v>37.037037037037059</v>
      </c>
      <c r="AE3893">
        <f t="shared" si="546"/>
        <v>353324244</v>
      </c>
      <c r="AG3893" t="str">
        <f t="shared" si="548"/>
        <v/>
      </c>
    </row>
    <row r="3894" spans="1:33" x14ac:dyDescent="0.25">
      <c r="A3894" s="6">
        <v>42794</v>
      </c>
      <c r="B3894">
        <v>0.09</v>
      </c>
      <c r="C3894">
        <v>0.09</v>
      </c>
      <c r="D3894">
        <v>0.09</v>
      </c>
      <c r="E3894">
        <v>0.09</v>
      </c>
      <c r="F3894">
        <v>0.09</v>
      </c>
      <c r="G3894">
        <v>0</v>
      </c>
      <c r="I3894" t="str">
        <f t="shared" si="541"/>
        <v/>
      </c>
      <c r="J3894" t="str">
        <f t="shared" si="542"/>
        <v/>
      </c>
      <c r="K3894" t="str">
        <f t="shared" si="543"/>
        <v/>
      </c>
      <c r="M3894" s="11" t="str">
        <f t="shared" si="547"/>
        <v/>
      </c>
      <c r="O3894">
        <f>IF(ROW($E3894)&lt;=VALUE(LEFT(O$1,FIND("-",O$1,1)-1)),0,IF(ROW($E3894)=VALUE(LEFT(O$1,FIND("-",O$1,1)-1))+1,AVERAGE(INDEX($E:$E,ROW($E3894)-VALUE(LEFT(O$1,FIND("-",O$1,1)-1))):$E3894),($E3894*(2/(VALUE(LEFT(O$1,FIND("-",O$1,1)-1))+1)))+(O3893*(1-(2/(VALUE(LEFT(O$1,FIND("-",O$1,1)-1))+1))))))</f>
        <v>8.7519681535968757E-2</v>
      </c>
      <c r="Q3894">
        <f>IF(ROW($E3894)&lt;=VALUE(LEFT(Q$1,FIND("-",Q$1,1)-1)),0,IF(ROW($E3894)=VALUE(LEFT(Q$1,FIND("-",Q$1,1)-1))+1,AVERAGE(INDEX($E:$E,ROW($E3894)-VALUE(LEFT(Q$1,FIND("-",Q$1,1)-1))):$E3894),($E3894*(2/(VALUE(LEFT(Q$1,FIND("-",Q$1,1)-1))+1)))+(Q3893*(1-(2/(VALUE(LEFT(Q$1,FIND("-",Q$1,1)-1))+1))))))</f>
        <v>8.6733316725094073E-2</v>
      </c>
      <c r="R3894">
        <f>IF(ROW($E3894)&lt;=VALUE(LEFT(R$1,FIND("-",R$1,1)-1)),0,IF(ROW($E3894)=VALUE(LEFT(R$1,FIND("-",R$1,1)-1))+1,AVERAGE(INDEX($E:$E,ROW($E3894)-VALUE(LEFT(R$1,FIND("-",R$1,1)-1))):$E3894),($E3894*(2/(VALUE(LEFT(R$1,FIND("-",R$1,1)-1))+1)))+(R3893*(1-(2/(VALUE(LEFT(R$1,FIND("-",R$1,1)-1))+1))))))</f>
        <v>8.4966070919531803E-2</v>
      </c>
      <c r="S3894">
        <f t="shared" si="544"/>
        <v>1.7672458055622703E-3</v>
      </c>
      <c r="T3894">
        <f>IF(ROW($E3894)&lt;=MAX(VALUE(LEFT(Q$1,FIND("-",Q$1,1)-1)),VALUE(LEFT(R$1,FIND("-",R$1,1)-1)))+VALUE(LEFT(T$1,FIND("-",T$1,1)-1))-1,0,IF(ROW($E3894)=MAX(VALUE(LEFT(Q$1,FIND("-",Q$1,1)-1)),VALUE(LEFT(R$1,FIND("-",R$1,1)-1)))+VALUE(LEFT(T$1,FIND("-",T$1,1)-1)),AVERAGE(INDEX($S:$S,ROW(S3894)-VALUE(LEFT(T$1,FIND("-",T$1,1)-1))+1):S3894),($S3894*(2/(VALUE(LEFT(T$1,FIND("-",T$1,1)-1))+1)))+(T3893*(1-(2/(VALUE(LEFT(T$1,FIND("-",T$1,1)-1))+1))))))</f>
        <v>1.8914198908296224E-3</v>
      </c>
      <c r="V3894">
        <f t="shared" si="545"/>
        <v>0</v>
      </c>
      <c r="W3894">
        <f>IF(ROW($E3894)&lt;=VALUE(LEFT(W$1,FIND("-",W$1,1)-1))+1,0,IF(ROW($E3893)=VALUE(LEFT(W$1,FIND("-",W$1,1)-1))+1,100-100/(1+ABS((SUMIF(INDEX($V:$V,ROW($V3894)-VALUE(LEFT(W$1,FIND("-",W$1,1)-1))+1):$V3894,"&gt;0",INDEX($V:$V,ROW($V3894)-VALUE(LEFT(W$1,FIND("-",W$1,1)-1))+1):$V3894)/COUNTIF(INDEX($V:$V,ROW($V3894)-VALUE(LEFT(W$1,FIND("-",W$1,1)-1))+1):$V3894,"&gt;0"))/(SUMIF(INDEX($V:$V,ROW($V3894)-VALUE(LEFT(W$1,FIND("-",W$1,1)-1))+1):$V3894,"&lt;0",INDEX($V:$V,ROW($V3894)-VALUE(LEFT(W$1,FIND("-",W$1,1)-1))+1):$V3894)/COUNTIF(INDEX($V:$V,ROW($V3894)-VALUE(LEFT(W$1,FIND("-",W$1,1)-1))+1):$V3894,"&lt;0")))),100-100/(1+ABS((SUMIF(INDEX($V:$V,ROW($V3894)-VALUE(LEFT(W$1,FIND("-",W$1,1)-1))+1):$V3894,"&gt;0",INDEX($V:$V,ROW($V3894)-VALUE(LEFT(W$1,FIND("-",W$1,1)-1))+1):$V3894)/VALUE(LEFT(W$1,FIND("-",W$1,1)-1)))/(SUMIF(INDEX($V:$V,ROW($V3894)-VALUE(LEFT(W$1,FIND("-",W$1,1)-1))+1):$V3894,"&lt;0",INDEX($V:$V,ROW($V3894)-VALUE(LEFT(W$1,FIND("-",W$1,1)-1))+1):$V3894)/VALUE(LEFT(W$1,FIND("-",W$1,1)-1)))))))</f>
        <v>59.999999999999986</v>
      </c>
      <c r="Y3894">
        <f>IF(ROW($E3894)&lt;=VALUE(LEFT(Y$1,FIND("-",Y$1,1)-1)),0,MAX(INDEX(C:C,ROW(C3894)-VALUE(LEFT(Y$1,FIND("-",Y$1,1)-1))+1):C3894))</f>
        <v>9.5000000000000001E-2</v>
      </c>
      <c r="Z3894">
        <f>IF(ROW($E3894)&lt;=VALUE(LEFT(Z$1,FIND("-",Z$1,1)-1)),0,MIN(INDEX(D:D,ROW(D3894)-VALUE(LEFT(Z$1,FIND("-",Z$1,1)-1))+1):D3894))</f>
        <v>0.08</v>
      </c>
      <c r="AA3894">
        <f t="shared" si="549"/>
        <v>66.666666666666643</v>
      </c>
      <c r="AB3894">
        <f>IF(ROW($AA3894)&lt;=VALUE(LEFT(AA$1,FIND("-",AA$1,1)-1))+VALUE(LEFT(AB$1,FIND("-",AB$1,1)-1)-1),0,AVERAGE(INDEX($AA:$AA,ROW($AA3894)-VALUE(LEFT(AB$1,FIND("-",AB$1,1)-1))+1):$AA3894))</f>
        <v>55.555555555555543</v>
      </c>
      <c r="AC3894">
        <f>IF(ROW($AA3894)&lt;=VALUE(LEFT(AA$1,FIND("-",AA$1,1)-1))+VALUE(LEFT(AB$1,FIND("-",AB$1,1)-1)-1)+VALUE(LEFT(AC$1,FIND("-",AC$1,1)-1)-1),0,AVERAGE(INDEX($AB:$AB,ROW($AB3894)-VALUE(LEFT(AC$1,FIND("-",AC$1,1)-1))+1):$AB3894))</f>
        <v>44.444444444444457</v>
      </c>
      <c r="AE3894">
        <f t="shared" si="546"/>
        <v>353324244</v>
      </c>
      <c r="AG3894" t="str">
        <f t="shared" si="548"/>
        <v/>
      </c>
    </row>
    <row r="3895" spans="1:33" x14ac:dyDescent="0.25">
      <c r="A3895" s="6">
        <v>42795</v>
      </c>
      <c r="B3895">
        <v>0.09</v>
      </c>
      <c r="C3895">
        <v>0.09</v>
      </c>
      <c r="D3895">
        <v>0.09</v>
      </c>
      <c r="E3895">
        <v>0.09</v>
      </c>
      <c r="F3895">
        <v>0.09</v>
      </c>
      <c r="G3895">
        <v>0</v>
      </c>
      <c r="I3895" t="str">
        <f t="shared" si="541"/>
        <v>Bullish</v>
      </c>
      <c r="J3895" t="str">
        <f t="shared" si="542"/>
        <v/>
      </c>
      <c r="K3895" t="str">
        <f t="shared" si="543"/>
        <v/>
      </c>
      <c r="M3895" s="11" t="str">
        <f t="shared" si="547"/>
        <v/>
      </c>
      <c r="O3895">
        <f>IF(ROW($E3895)&lt;=VALUE(LEFT(O$1,FIND("-",O$1,1)-1)),0,IF(ROW($E3895)=VALUE(LEFT(O$1,FIND("-",O$1,1)-1))+1,AVERAGE(INDEX($E:$E,ROW($E3895)-VALUE(LEFT(O$1,FIND("-",O$1,1)-1))):$E3895),($E3895*(2/(VALUE(LEFT(O$1,FIND("-",O$1,1)-1))+1)))+(O3894*(1-(2/(VALUE(LEFT(O$1,FIND("-",O$1,1)-1))+1))))))</f>
        <v>8.7544361321680517E-2</v>
      </c>
      <c r="Q3895">
        <f>IF(ROW($E3895)&lt;=VALUE(LEFT(Q$1,FIND("-",Q$1,1)-1)),0,IF(ROW($E3895)=VALUE(LEFT(Q$1,FIND("-",Q$1,1)-1))+1,AVERAGE(INDEX($E:$E,ROW($E3895)-VALUE(LEFT(Q$1,FIND("-",Q$1,1)-1))):$E3895),($E3895*(2/(VALUE(LEFT(Q$1,FIND("-",Q$1,1)-1))+1)))+(Q3894*(1-(2/(VALUE(LEFT(Q$1,FIND("-",Q$1,1)-1))+1))))))</f>
        <v>8.7235883382771898E-2</v>
      </c>
      <c r="R3895">
        <f>IF(ROW($E3895)&lt;=VALUE(LEFT(R$1,FIND("-",R$1,1)-1)),0,IF(ROW($E3895)=VALUE(LEFT(R$1,FIND("-",R$1,1)-1))+1,AVERAGE(INDEX($E:$E,ROW($E3895)-VALUE(LEFT(R$1,FIND("-",R$1,1)-1))):$E3895),($E3895*(2/(VALUE(LEFT(R$1,FIND("-",R$1,1)-1))+1)))+(R3894*(1-(2/(VALUE(LEFT(R$1,FIND("-",R$1,1)-1))+1))))))</f>
        <v>8.533895455512204E-2</v>
      </c>
      <c r="S3895">
        <f t="shared" si="544"/>
        <v>1.8969288276498575E-3</v>
      </c>
      <c r="T3895">
        <f>IF(ROW($E3895)&lt;=MAX(VALUE(LEFT(Q$1,FIND("-",Q$1,1)-1)),VALUE(LEFT(R$1,FIND("-",R$1,1)-1)))+VALUE(LEFT(T$1,FIND("-",T$1,1)-1))-1,0,IF(ROW($E3895)=MAX(VALUE(LEFT(Q$1,FIND("-",Q$1,1)-1)),VALUE(LEFT(R$1,FIND("-",R$1,1)-1)))+VALUE(LEFT(T$1,FIND("-",T$1,1)-1)),AVERAGE(INDEX($S:$S,ROW(S3895)-VALUE(LEFT(T$1,FIND("-",T$1,1)-1))+1):S3895),($S3895*(2/(VALUE(LEFT(T$1,FIND("-",T$1,1)-1))+1)))+(T3894*(1-(2/(VALUE(LEFT(T$1,FIND("-",T$1,1)-1))+1))))))</f>
        <v>1.8925216781936695E-3</v>
      </c>
      <c r="V3895">
        <f t="shared" si="545"/>
        <v>0</v>
      </c>
      <c r="W3895">
        <f>IF(ROW($E3895)&lt;=VALUE(LEFT(W$1,FIND("-",W$1,1)-1))+1,0,IF(ROW($E3894)=VALUE(LEFT(W$1,FIND("-",W$1,1)-1))+1,100-100/(1+ABS((SUMIF(INDEX($V:$V,ROW($V3895)-VALUE(LEFT(W$1,FIND("-",W$1,1)-1))+1):$V3895,"&gt;0",INDEX($V:$V,ROW($V3895)-VALUE(LEFT(W$1,FIND("-",W$1,1)-1))+1):$V3895)/COUNTIF(INDEX($V:$V,ROW($V3895)-VALUE(LEFT(W$1,FIND("-",W$1,1)-1))+1):$V3895,"&gt;0"))/(SUMIF(INDEX($V:$V,ROW($V3895)-VALUE(LEFT(W$1,FIND("-",W$1,1)-1))+1):$V3895,"&lt;0",INDEX($V:$V,ROW($V3895)-VALUE(LEFT(W$1,FIND("-",W$1,1)-1))+1):$V3895)/COUNTIF(INDEX($V:$V,ROW($V3895)-VALUE(LEFT(W$1,FIND("-",W$1,1)-1))+1):$V3895,"&lt;0")))),100-100/(1+ABS((SUMIF(INDEX($V:$V,ROW($V3895)-VALUE(LEFT(W$1,FIND("-",W$1,1)-1))+1):$V3895,"&gt;0",INDEX($V:$V,ROW($V3895)-VALUE(LEFT(W$1,FIND("-",W$1,1)-1))+1):$V3895)/VALUE(LEFT(W$1,FIND("-",W$1,1)-1)))/(SUMIF(INDEX($V:$V,ROW($V3895)-VALUE(LEFT(W$1,FIND("-",W$1,1)-1))+1):$V3895,"&lt;0",INDEX($V:$V,ROW($V3895)-VALUE(LEFT(W$1,FIND("-",W$1,1)-1))+1):$V3895)/VALUE(LEFT(W$1,FIND("-",W$1,1)-1)))))))</f>
        <v>33.3333333333333</v>
      </c>
      <c r="Y3895">
        <f>IF(ROW($E3895)&lt;=VALUE(LEFT(Y$1,FIND("-",Y$1,1)-1)),0,MAX(INDEX(C:C,ROW(C3895)-VALUE(LEFT(Y$1,FIND("-",Y$1,1)-1))+1):C3895))</f>
        <v>0.09</v>
      </c>
      <c r="Z3895">
        <f>IF(ROW($E3895)&lt;=VALUE(LEFT(Z$1,FIND("-",Z$1,1)-1)),0,MIN(INDEX(D:D,ROW(D3895)-VALUE(LEFT(Z$1,FIND("-",Z$1,1)-1))+1):D3895))</f>
        <v>0.08</v>
      </c>
      <c r="AA3895">
        <f t="shared" si="549"/>
        <v>100</v>
      </c>
      <c r="AB3895">
        <f>IF(ROW($AA3895)&lt;=VALUE(LEFT(AA$1,FIND("-",AA$1,1)-1))+VALUE(LEFT(AB$1,FIND("-",AB$1,1)-1)-1),0,AVERAGE(INDEX($AA:$AA,ROW($AA3895)-VALUE(LEFT(AB$1,FIND("-",AB$1,1)-1))+1):$AA3895))</f>
        <v>77.777777777777757</v>
      </c>
      <c r="AC3895">
        <f>IF(ROW($AA3895)&lt;=VALUE(LEFT(AA$1,FIND("-",AA$1,1)-1))+VALUE(LEFT(AB$1,FIND("-",AB$1,1)-1)-1)+VALUE(LEFT(AC$1,FIND("-",AC$1,1)-1)-1),0,AVERAGE(INDEX($AB:$AB,ROW($AB3895)-VALUE(LEFT(AC$1,FIND("-",AC$1,1)-1))+1):$AB3895))</f>
        <v>59.25925925925926</v>
      </c>
      <c r="AE3895">
        <f t="shared" si="546"/>
        <v>353324244</v>
      </c>
      <c r="AG3895" t="str">
        <f t="shared" si="548"/>
        <v/>
      </c>
    </row>
    <row r="3896" spans="1:33" x14ac:dyDescent="0.25">
      <c r="A3896" s="6">
        <v>42796</v>
      </c>
      <c r="B3896">
        <v>0.08</v>
      </c>
      <c r="C3896">
        <v>8.5000000000000006E-2</v>
      </c>
      <c r="D3896">
        <v>0.08</v>
      </c>
      <c r="E3896">
        <v>8.5000000000000006E-2</v>
      </c>
      <c r="F3896">
        <v>8.5000000000000006E-2</v>
      </c>
      <c r="G3896">
        <v>258000</v>
      </c>
      <c r="I3896" t="str">
        <f t="shared" si="541"/>
        <v>Bearish</v>
      </c>
      <c r="J3896" t="str">
        <f t="shared" si="542"/>
        <v/>
      </c>
      <c r="K3896" t="str">
        <f t="shared" si="543"/>
        <v/>
      </c>
      <c r="M3896" s="11" t="str">
        <f t="shared" si="547"/>
        <v/>
      </c>
      <c r="O3896">
        <f>IF(ROW($E3896)&lt;=VALUE(LEFT(O$1,FIND("-",O$1,1)-1)),0,IF(ROW($E3896)=VALUE(LEFT(O$1,FIND("-",O$1,1)-1))+1,AVERAGE(INDEX($E:$E,ROW($E3896)-VALUE(LEFT(O$1,FIND("-",O$1,1)-1))):$E3896),($E3896*(2/(VALUE(LEFT(O$1,FIND("-",O$1,1)-1))+1)))+(O3895*(1-(2/(VALUE(LEFT(O$1,FIND("-",O$1,1)-1))+1))))))</f>
        <v>8.7519044293604104E-2</v>
      </c>
      <c r="Q3896">
        <f>IF(ROW($E3896)&lt;=VALUE(LEFT(Q$1,FIND("-",Q$1,1)-1)),0,IF(ROW($E3896)=VALUE(LEFT(Q$1,FIND("-",Q$1,1)-1))+1,AVERAGE(INDEX($E:$E,ROW($E3896)-VALUE(LEFT(Q$1,FIND("-",Q$1,1)-1))):$E3896),($E3896*(2/(VALUE(LEFT(Q$1,FIND("-",Q$1,1)-1))+1)))+(Q3895*(1-(2/(VALUE(LEFT(Q$1,FIND("-",Q$1,1)-1))+1))))))</f>
        <v>8.6891901323883913E-2</v>
      </c>
      <c r="R3896">
        <f>IF(ROW($E3896)&lt;=VALUE(LEFT(R$1,FIND("-",R$1,1)-1)),0,IF(ROW($E3896)=VALUE(LEFT(R$1,FIND("-",R$1,1)-1))+1,AVERAGE(INDEX($E:$E,ROW($E3896)-VALUE(LEFT(R$1,FIND("-",R$1,1)-1))):$E3896),($E3896*(2/(VALUE(LEFT(R$1,FIND("-",R$1,1)-1))+1)))+(R3895*(1-(2/(VALUE(LEFT(R$1,FIND("-",R$1,1)-1))+1))))))</f>
        <v>8.5313846810298188E-2</v>
      </c>
      <c r="S3896">
        <f t="shared" si="544"/>
        <v>1.5780545135857249E-3</v>
      </c>
      <c r="T3896">
        <f>IF(ROW($E3896)&lt;=MAX(VALUE(LEFT(Q$1,FIND("-",Q$1,1)-1)),VALUE(LEFT(R$1,FIND("-",R$1,1)-1)))+VALUE(LEFT(T$1,FIND("-",T$1,1)-1))-1,0,IF(ROW($E3896)=MAX(VALUE(LEFT(Q$1,FIND("-",Q$1,1)-1)),VALUE(LEFT(R$1,FIND("-",R$1,1)-1)))+VALUE(LEFT(T$1,FIND("-",T$1,1)-1)),AVERAGE(INDEX($S:$S,ROW(S3896)-VALUE(LEFT(T$1,FIND("-",T$1,1)-1))+1):S3896),($S3896*(2/(VALUE(LEFT(T$1,FIND("-",T$1,1)-1))+1)))+(T3895*(1-(2/(VALUE(LEFT(T$1,FIND("-",T$1,1)-1))+1))))))</f>
        <v>1.8296282452720807E-3</v>
      </c>
      <c r="V3896">
        <f t="shared" si="545"/>
        <v>-4.9999999999999906E-3</v>
      </c>
      <c r="W3896">
        <f>IF(ROW($E3896)&lt;=VALUE(LEFT(W$1,FIND("-",W$1,1)-1))+1,0,IF(ROW($E3895)=VALUE(LEFT(W$1,FIND("-",W$1,1)-1))+1,100-100/(1+ABS((SUMIF(INDEX($V:$V,ROW($V3896)-VALUE(LEFT(W$1,FIND("-",W$1,1)-1))+1):$V3896,"&gt;0",INDEX($V:$V,ROW($V3896)-VALUE(LEFT(W$1,FIND("-",W$1,1)-1))+1):$V3896)/COUNTIF(INDEX($V:$V,ROW($V3896)-VALUE(LEFT(W$1,FIND("-",W$1,1)-1))+1):$V3896,"&gt;0"))/(SUMIF(INDEX($V:$V,ROW($V3896)-VALUE(LEFT(W$1,FIND("-",W$1,1)-1))+1):$V3896,"&lt;0",INDEX($V:$V,ROW($V3896)-VALUE(LEFT(W$1,FIND("-",W$1,1)-1))+1):$V3896)/COUNTIF(INDEX($V:$V,ROW($V3896)-VALUE(LEFT(W$1,FIND("-",W$1,1)-1))+1):$V3896,"&lt;0")))),100-100/(1+ABS((SUMIF(INDEX($V:$V,ROW($V3896)-VALUE(LEFT(W$1,FIND("-",W$1,1)-1))+1):$V3896,"&gt;0",INDEX($V:$V,ROW($V3896)-VALUE(LEFT(W$1,FIND("-",W$1,1)-1))+1):$V3896)/VALUE(LEFT(W$1,FIND("-",W$1,1)-1)))/(SUMIF(INDEX($V:$V,ROW($V3896)-VALUE(LEFT(W$1,FIND("-",W$1,1)-1))+1):$V3896,"&lt;0",INDEX($V:$V,ROW($V3896)-VALUE(LEFT(W$1,FIND("-",W$1,1)-1))+1):$V3896)/VALUE(LEFT(W$1,FIND("-",W$1,1)-1)))))))</f>
        <v>33.333333333333329</v>
      </c>
      <c r="Y3896">
        <f>IF(ROW($E3896)&lt;=VALUE(LEFT(Y$1,FIND("-",Y$1,1)-1)),0,MAX(INDEX(C:C,ROW(C3896)-VALUE(LEFT(Y$1,FIND("-",Y$1,1)-1))+1):C3896))</f>
        <v>0.09</v>
      </c>
      <c r="Z3896">
        <f>IF(ROW($E3896)&lt;=VALUE(LEFT(Z$1,FIND("-",Z$1,1)-1)),0,MIN(INDEX(D:D,ROW(D3896)-VALUE(LEFT(Z$1,FIND("-",Z$1,1)-1))+1):D3896))</f>
        <v>0.08</v>
      </c>
      <c r="AA3896">
        <f t="shared" si="549"/>
        <v>50.000000000000064</v>
      </c>
      <c r="AB3896">
        <f>IF(ROW($AA3896)&lt;=VALUE(LEFT(AA$1,FIND("-",AA$1,1)-1))+VALUE(LEFT(AB$1,FIND("-",AB$1,1)-1)-1),0,AVERAGE(INDEX($AA:$AA,ROW($AA3896)-VALUE(LEFT(AB$1,FIND("-",AB$1,1)-1))+1):$AA3896))</f>
        <v>72.222222222222229</v>
      </c>
      <c r="AC3896">
        <f>IF(ROW($AA3896)&lt;=VALUE(LEFT(AA$1,FIND("-",AA$1,1)-1))+VALUE(LEFT(AB$1,FIND("-",AB$1,1)-1)-1)+VALUE(LEFT(AC$1,FIND("-",AC$1,1)-1)-1),0,AVERAGE(INDEX($AB:$AB,ROW($AB3896)-VALUE(LEFT(AC$1,FIND("-",AC$1,1)-1))+1):$AB3896))</f>
        <v>68.518518518518519</v>
      </c>
      <c r="AE3896">
        <f t="shared" si="546"/>
        <v>353066244</v>
      </c>
      <c r="AG3896" t="str">
        <f t="shared" si="548"/>
        <v/>
      </c>
    </row>
    <row r="3897" spans="1:33" x14ac:dyDescent="0.25">
      <c r="A3897" s="6">
        <v>42797</v>
      </c>
      <c r="B3897">
        <v>0.08</v>
      </c>
      <c r="C3897">
        <v>8.5000000000000006E-2</v>
      </c>
      <c r="D3897">
        <v>0.08</v>
      </c>
      <c r="E3897">
        <v>8.5000000000000006E-2</v>
      </c>
      <c r="F3897">
        <v>8.5000000000000006E-2</v>
      </c>
      <c r="G3897">
        <v>70200</v>
      </c>
      <c r="I3897" t="str">
        <f t="shared" si="541"/>
        <v/>
      </c>
      <c r="J3897" t="str">
        <f t="shared" si="542"/>
        <v/>
      </c>
      <c r="K3897" t="str">
        <f t="shared" si="543"/>
        <v/>
      </c>
      <c r="M3897" s="11" t="str">
        <f t="shared" si="547"/>
        <v/>
      </c>
      <c r="O3897">
        <f>IF(ROW($E3897)&lt;=VALUE(LEFT(O$1,FIND("-",O$1,1)-1)),0,IF(ROW($E3897)=VALUE(LEFT(O$1,FIND("-",O$1,1)-1))+1,AVERAGE(INDEX($E:$E,ROW($E3897)-VALUE(LEFT(O$1,FIND("-",O$1,1)-1))):$E3897),($E3897*(2/(VALUE(LEFT(O$1,FIND("-",O$1,1)-1))+1)))+(O3896*(1-(2/(VALUE(LEFT(O$1,FIND("-",O$1,1)-1))+1))))))</f>
        <v>8.7493979176254816E-2</v>
      </c>
      <c r="Q3897">
        <f>IF(ROW($E3897)&lt;=VALUE(LEFT(Q$1,FIND("-",Q$1,1)-1)),0,IF(ROW($E3897)=VALUE(LEFT(Q$1,FIND("-",Q$1,1)-1))+1,AVERAGE(INDEX($E:$E,ROW($E3897)-VALUE(LEFT(Q$1,FIND("-",Q$1,1)-1))):$E3897),($E3897*(2/(VALUE(LEFT(Q$1,FIND("-",Q$1,1)-1))+1)))+(Q3896*(1-(2/(VALUE(LEFT(Q$1,FIND("-",Q$1,1)-1))+1))))))</f>
        <v>8.6600839581747927E-2</v>
      </c>
      <c r="R3897">
        <f>IF(ROW($E3897)&lt;=VALUE(LEFT(R$1,FIND("-",R$1,1)-1)),0,IF(ROW($E3897)=VALUE(LEFT(R$1,FIND("-",R$1,1)-1))+1,AVERAGE(INDEX($E:$E,ROW($E3897)-VALUE(LEFT(R$1,FIND("-",R$1,1)-1))):$E3897),($E3897*(2/(VALUE(LEFT(R$1,FIND("-",R$1,1)-1))+1)))+(R3896*(1-(2/(VALUE(LEFT(R$1,FIND("-",R$1,1)-1))+1))))))</f>
        <v>8.5290598898424247E-2</v>
      </c>
      <c r="S3897">
        <f t="shared" si="544"/>
        <v>1.3102406833236796E-3</v>
      </c>
      <c r="T3897">
        <f>IF(ROW($E3897)&lt;=MAX(VALUE(LEFT(Q$1,FIND("-",Q$1,1)-1)),VALUE(LEFT(R$1,FIND("-",R$1,1)-1)))+VALUE(LEFT(T$1,FIND("-",T$1,1)-1))-1,0,IF(ROW($E3897)=MAX(VALUE(LEFT(Q$1,FIND("-",Q$1,1)-1)),VALUE(LEFT(R$1,FIND("-",R$1,1)-1)))+VALUE(LEFT(T$1,FIND("-",T$1,1)-1)),AVERAGE(INDEX($S:$S,ROW(S3897)-VALUE(LEFT(T$1,FIND("-",T$1,1)-1))+1):S3897),($S3897*(2/(VALUE(LEFT(T$1,FIND("-",T$1,1)-1))+1)))+(T3896*(1-(2/(VALUE(LEFT(T$1,FIND("-",T$1,1)-1))+1))))))</f>
        <v>1.7257507328824005E-3</v>
      </c>
      <c r="V3897">
        <f t="shared" si="545"/>
        <v>0</v>
      </c>
      <c r="W3897">
        <f>IF(ROW($E3897)&lt;=VALUE(LEFT(W$1,FIND("-",W$1,1)-1))+1,0,IF(ROW($E3896)=VALUE(LEFT(W$1,FIND("-",W$1,1)-1))+1,100-100/(1+ABS((SUMIF(INDEX($V:$V,ROW($V3897)-VALUE(LEFT(W$1,FIND("-",W$1,1)-1))+1):$V3897,"&gt;0",INDEX($V:$V,ROW($V3897)-VALUE(LEFT(W$1,FIND("-",W$1,1)-1))+1):$V3897)/COUNTIF(INDEX($V:$V,ROW($V3897)-VALUE(LEFT(W$1,FIND("-",W$1,1)-1))+1):$V3897,"&gt;0"))/(SUMIF(INDEX($V:$V,ROW($V3897)-VALUE(LEFT(W$1,FIND("-",W$1,1)-1))+1):$V3897,"&lt;0",INDEX($V:$V,ROW($V3897)-VALUE(LEFT(W$1,FIND("-",W$1,1)-1))+1):$V3897)/COUNTIF(INDEX($V:$V,ROW($V3897)-VALUE(LEFT(W$1,FIND("-",W$1,1)-1))+1):$V3897,"&lt;0")))),100-100/(1+ABS((SUMIF(INDEX($V:$V,ROW($V3897)-VALUE(LEFT(W$1,FIND("-",W$1,1)-1))+1):$V3897,"&gt;0",INDEX($V:$V,ROW($V3897)-VALUE(LEFT(W$1,FIND("-",W$1,1)-1))+1):$V3897)/VALUE(LEFT(W$1,FIND("-",W$1,1)-1)))/(SUMIF(INDEX($V:$V,ROW($V3897)-VALUE(LEFT(W$1,FIND("-",W$1,1)-1))+1):$V3897,"&lt;0",INDEX($V:$V,ROW($V3897)-VALUE(LEFT(W$1,FIND("-",W$1,1)-1))+1):$V3897)/VALUE(LEFT(W$1,FIND("-",W$1,1)-1)))))))</f>
        <v>33.333333333333329</v>
      </c>
      <c r="Y3897">
        <f>IF(ROW($E3897)&lt;=VALUE(LEFT(Y$1,FIND("-",Y$1,1)-1)),0,MAX(INDEX(C:C,ROW(C3897)-VALUE(LEFT(Y$1,FIND("-",Y$1,1)-1))+1):C3897))</f>
        <v>0.09</v>
      </c>
      <c r="Z3897">
        <f>IF(ROW($E3897)&lt;=VALUE(LEFT(Z$1,FIND("-",Z$1,1)-1)),0,MIN(INDEX(D:D,ROW(D3897)-VALUE(LEFT(Z$1,FIND("-",Z$1,1)-1))+1):D3897))</f>
        <v>0.08</v>
      </c>
      <c r="AA3897">
        <f t="shared" si="549"/>
        <v>50.000000000000064</v>
      </c>
      <c r="AB3897">
        <f>IF(ROW($AA3897)&lt;=VALUE(LEFT(AA$1,FIND("-",AA$1,1)-1))+VALUE(LEFT(AB$1,FIND("-",AB$1,1)-1)-1),0,AVERAGE(INDEX($AA:$AA,ROW($AA3897)-VALUE(LEFT(AB$1,FIND("-",AB$1,1)-1))+1):$AA3897))</f>
        <v>66.6666666666667</v>
      </c>
      <c r="AC3897">
        <f>IF(ROW($AA3897)&lt;=VALUE(LEFT(AA$1,FIND("-",AA$1,1)-1))+VALUE(LEFT(AB$1,FIND("-",AB$1,1)-1)-1)+VALUE(LEFT(AC$1,FIND("-",AC$1,1)-1)-1),0,AVERAGE(INDEX($AB:$AB,ROW($AB3897)-VALUE(LEFT(AC$1,FIND("-",AC$1,1)-1))+1):$AB3897))</f>
        <v>72.222222222222229</v>
      </c>
      <c r="AE3897">
        <f t="shared" si="546"/>
        <v>353066244</v>
      </c>
      <c r="AG3897" t="str">
        <f t="shared" si="548"/>
        <v/>
      </c>
    </row>
    <row r="3898" spans="1:33" x14ac:dyDescent="0.25">
      <c r="A3898" s="6">
        <v>42800</v>
      </c>
      <c r="B3898">
        <v>0.08</v>
      </c>
      <c r="C3898">
        <v>8.5000000000000006E-2</v>
      </c>
      <c r="D3898">
        <v>0.08</v>
      </c>
      <c r="E3898">
        <v>8.5000000000000006E-2</v>
      </c>
      <c r="F3898">
        <v>8.5000000000000006E-2</v>
      </c>
      <c r="G3898">
        <v>292500</v>
      </c>
      <c r="I3898" t="str">
        <f t="shared" si="541"/>
        <v/>
      </c>
      <c r="J3898" t="str">
        <f t="shared" si="542"/>
        <v/>
      </c>
      <c r="K3898" t="str">
        <f t="shared" si="543"/>
        <v/>
      </c>
      <c r="M3898" s="11" t="str">
        <f t="shared" si="547"/>
        <v/>
      </c>
      <c r="O3898">
        <f>IF(ROW($E3898)&lt;=VALUE(LEFT(O$1,FIND("-",O$1,1)-1)),0,IF(ROW($E3898)=VALUE(LEFT(O$1,FIND("-",O$1,1)-1))+1,AVERAGE(INDEX($E:$E,ROW($E3898)-VALUE(LEFT(O$1,FIND("-",O$1,1)-1))):$E3898),($E3898*(2/(VALUE(LEFT(O$1,FIND("-",O$1,1)-1))+1)))+(O3897*(1-(2/(VALUE(LEFT(O$1,FIND("-",O$1,1)-1))+1))))))</f>
        <v>8.7469163463058261E-2</v>
      </c>
      <c r="Q3898">
        <f>IF(ROW($E3898)&lt;=VALUE(LEFT(Q$1,FIND("-",Q$1,1)-1)),0,IF(ROW($E3898)=VALUE(LEFT(Q$1,FIND("-",Q$1,1)-1))+1,AVERAGE(INDEX($E:$E,ROW($E3898)-VALUE(LEFT(Q$1,FIND("-",Q$1,1)-1))):$E3898),($E3898*(2/(VALUE(LEFT(Q$1,FIND("-",Q$1,1)-1))+1)))+(Q3897*(1-(2/(VALUE(LEFT(Q$1,FIND("-",Q$1,1)-1))+1))))))</f>
        <v>8.6354556569171334E-2</v>
      </c>
      <c r="R3898">
        <f>IF(ROW($E3898)&lt;=VALUE(LEFT(R$1,FIND("-",R$1,1)-1)),0,IF(ROW($E3898)=VALUE(LEFT(R$1,FIND("-",R$1,1)-1))+1,AVERAGE(INDEX($E:$E,ROW($E3898)-VALUE(LEFT(R$1,FIND("-",R$1,1)-1))):$E3898),($E3898*(2/(VALUE(LEFT(R$1,FIND("-",R$1,1)-1))+1)))+(R3897*(1-(2/(VALUE(LEFT(R$1,FIND("-",R$1,1)-1))+1))))))</f>
        <v>8.5269073054096534E-2</v>
      </c>
      <c r="S3898">
        <f t="shared" si="544"/>
        <v>1.0854835150748005E-3</v>
      </c>
      <c r="T3898">
        <f>IF(ROW($E3898)&lt;=MAX(VALUE(LEFT(Q$1,FIND("-",Q$1,1)-1)),VALUE(LEFT(R$1,FIND("-",R$1,1)-1)))+VALUE(LEFT(T$1,FIND("-",T$1,1)-1))-1,0,IF(ROW($E3898)=MAX(VALUE(LEFT(Q$1,FIND("-",Q$1,1)-1)),VALUE(LEFT(R$1,FIND("-",R$1,1)-1)))+VALUE(LEFT(T$1,FIND("-",T$1,1)-1)),AVERAGE(INDEX($S:$S,ROW(S3898)-VALUE(LEFT(T$1,FIND("-",T$1,1)-1))+1):S3898),($S3898*(2/(VALUE(LEFT(T$1,FIND("-",T$1,1)-1))+1)))+(T3897*(1-(2/(VALUE(LEFT(T$1,FIND("-",T$1,1)-1))+1))))))</f>
        <v>1.5976972893208805E-3</v>
      </c>
      <c r="V3898">
        <f t="shared" si="545"/>
        <v>0</v>
      </c>
      <c r="W3898">
        <f>IF(ROW($E3898)&lt;=VALUE(LEFT(W$1,FIND("-",W$1,1)-1))+1,0,IF(ROW($E3897)=VALUE(LEFT(W$1,FIND("-",W$1,1)-1))+1,100-100/(1+ABS((SUMIF(INDEX($V:$V,ROW($V3898)-VALUE(LEFT(W$1,FIND("-",W$1,1)-1))+1):$V3898,"&gt;0",INDEX($V:$V,ROW($V3898)-VALUE(LEFT(W$1,FIND("-",W$1,1)-1))+1):$V3898)/COUNTIF(INDEX($V:$V,ROW($V3898)-VALUE(LEFT(W$1,FIND("-",W$1,1)-1))+1):$V3898,"&gt;0"))/(SUMIF(INDEX($V:$V,ROW($V3898)-VALUE(LEFT(W$1,FIND("-",W$1,1)-1))+1):$V3898,"&lt;0",INDEX($V:$V,ROW($V3898)-VALUE(LEFT(W$1,FIND("-",W$1,1)-1))+1):$V3898)/COUNTIF(INDEX($V:$V,ROW($V3898)-VALUE(LEFT(W$1,FIND("-",W$1,1)-1))+1):$V3898,"&lt;0")))),100-100/(1+ABS((SUMIF(INDEX($V:$V,ROW($V3898)-VALUE(LEFT(W$1,FIND("-",W$1,1)-1))+1):$V3898,"&gt;0",INDEX($V:$V,ROW($V3898)-VALUE(LEFT(W$1,FIND("-",W$1,1)-1))+1):$V3898)/VALUE(LEFT(W$1,FIND("-",W$1,1)-1)))/(SUMIF(INDEX($V:$V,ROW($V3898)-VALUE(LEFT(W$1,FIND("-",W$1,1)-1))+1):$V3898,"&lt;0",INDEX($V:$V,ROW($V3898)-VALUE(LEFT(W$1,FIND("-",W$1,1)-1))+1):$V3898)/VALUE(LEFT(W$1,FIND("-",W$1,1)-1)))))))</f>
        <v>50</v>
      </c>
      <c r="Y3898">
        <f>IF(ROW($E3898)&lt;=VALUE(LEFT(Y$1,FIND("-",Y$1,1)-1)),0,MAX(INDEX(C:C,ROW(C3898)-VALUE(LEFT(Y$1,FIND("-",Y$1,1)-1))+1):C3898))</f>
        <v>0.09</v>
      </c>
      <c r="Z3898">
        <f>IF(ROW($E3898)&lt;=VALUE(LEFT(Z$1,FIND("-",Z$1,1)-1)),0,MIN(INDEX(D:D,ROW(D3898)-VALUE(LEFT(Z$1,FIND("-",Z$1,1)-1))+1):D3898))</f>
        <v>0.08</v>
      </c>
      <c r="AA3898">
        <f t="shared" si="549"/>
        <v>50.000000000000064</v>
      </c>
      <c r="AB3898">
        <f>IF(ROW($AA3898)&lt;=VALUE(LEFT(AA$1,FIND("-",AA$1,1)-1))+VALUE(LEFT(AB$1,FIND("-",AB$1,1)-1)-1),0,AVERAGE(INDEX($AA:$AA,ROW($AA3898)-VALUE(LEFT(AB$1,FIND("-",AB$1,1)-1))+1):$AA3898))</f>
        <v>50.000000000000064</v>
      </c>
      <c r="AC3898">
        <f>IF(ROW($AA3898)&lt;=VALUE(LEFT(AA$1,FIND("-",AA$1,1)-1))+VALUE(LEFT(AB$1,FIND("-",AB$1,1)-1)-1)+VALUE(LEFT(AC$1,FIND("-",AC$1,1)-1)-1),0,AVERAGE(INDEX($AB:$AB,ROW($AB3898)-VALUE(LEFT(AC$1,FIND("-",AC$1,1)-1))+1):$AB3898))</f>
        <v>62.96296296296299</v>
      </c>
      <c r="AE3898">
        <f t="shared" si="546"/>
        <v>353066244</v>
      </c>
      <c r="AG3898" t="str">
        <f t="shared" si="548"/>
        <v/>
      </c>
    </row>
    <row r="3899" spans="1:33" x14ac:dyDescent="0.25">
      <c r="A3899" s="6">
        <v>42801</v>
      </c>
      <c r="B3899">
        <v>0.08</v>
      </c>
      <c r="C3899">
        <v>8.5000000000000006E-2</v>
      </c>
      <c r="D3899">
        <v>0.08</v>
      </c>
      <c r="E3899">
        <v>8.5000000000000006E-2</v>
      </c>
      <c r="F3899">
        <v>8.5000000000000006E-2</v>
      </c>
      <c r="G3899">
        <v>26200</v>
      </c>
      <c r="I3899" t="str">
        <f t="shared" ref="I3899:I3962" si="550">IF(AND(T3899&gt;=S3899,T3898&lt;S3898),"Bearish",IF(AND(T3899&lt;S3899,T3898&gt;=S3898),"Bullish",""))</f>
        <v/>
      </c>
      <c r="J3899" t="str">
        <f t="shared" ref="J3899:J3962" si="551">IF(W3899&gt;70,"Overbought",IF(W3899&lt;30,"Oversold",""))</f>
        <v/>
      </c>
      <c r="K3899" t="str">
        <f t="shared" ref="K3899:K3962" si="552">IF(AND(AC3899&lt;20,AC3899&gt;AB3899),"Oversold Above %D",IF(AND(AC3899&lt;20,AC3899&lt;=AB3899),"Oversold Below %D",IF(AND(AC3899&gt;80,AC3899&lt;AB3899),"Overbought Below %D",IF(AND(AC3899&gt;80,AC3899&gt;=AB3899),"Overbought Above %D",IF(AND(AC3899&gt;=20,LEFT(K3898,5)="Overs"),"Buy",IF(AND(AC3899&lt;=80,LEFT(K3898,5)="Overb"),"Sell",""))))))</f>
        <v/>
      </c>
      <c r="M3899" s="11" t="str">
        <f t="shared" si="547"/>
        <v/>
      </c>
      <c r="O3899">
        <f>IF(ROW($E3899)&lt;=VALUE(LEFT(O$1,FIND("-",O$1,1)-1)),0,IF(ROW($E3899)=VALUE(LEFT(O$1,FIND("-",O$1,1)-1))+1,AVERAGE(INDEX($E:$E,ROW($E3899)-VALUE(LEFT(O$1,FIND("-",O$1,1)-1))):$E3899),($E3899*(2/(VALUE(LEFT(O$1,FIND("-",O$1,1)-1))+1)))+(O3898*(1-(2/(VALUE(LEFT(O$1,FIND("-",O$1,1)-1))+1))))))</f>
        <v>8.7444594672381068E-2</v>
      </c>
      <c r="Q3899">
        <f>IF(ROW($E3899)&lt;=VALUE(LEFT(Q$1,FIND("-",Q$1,1)-1)),0,IF(ROW($E3899)=VALUE(LEFT(Q$1,FIND("-",Q$1,1)-1))+1,AVERAGE(INDEX($E:$E,ROW($E3899)-VALUE(LEFT(Q$1,FIND("-",Q$1,1)-1))):$E3899),($E3899*(2/(VALUE(LEFT(Q$1,FIND("-",Q$1,1)-1))+1)))+(Q3898*(1-(2/(VALUE(LEFT(Q$1,FIND("-",Q$1,1)-1))+1))))))</f>
        <v>8.6146163250837293E-2</v>
      </c>
      <c r="R3899">
        <f>IF(ROW($E3899)&lt;=VALUE(LEFT(R$1,FIND("-",R$1,1)-1)),0,IF(ROW($E3899)=VALUE(LEFT(R$1,FIND("-",R$1,1)-1))+1,AVERAGE(INDEX($E:$E,ROW($E3899)-VALUE(LEFT(R$1,FIND("-",R$1,1)-1))):$E3899),($E3899*(2/(VALUE(LEFT(R$1,FIND("-",R$1,1)-1))+1)))+(R3898*(1-(2/(VALUE(LEFT(R$1,FIND("-",R$1,1)-1))+1))))))</f>
        <v>8.5249141716756058E-2</v>
      </c>
      <c r="S3899">
        <f t="shared" ref="S3899:S3962" si="553">IF(ROW($E3899)&lt;=MAX(VALUE(LEFT(Q$1,FIND("-",Q$1,1)-1)),VALUE(LEFT(R$1,FIND("-",R$1,1)-1))),0,Q3899-R3899)</f>
        <v>8.9702153408123542E-4</v>
      </c>
      <c r="T3899">
        <f>IF(ROW($E3899)&lt;=MAX(VALUE(LEFT(Q$1,FIND("-",Q$1,1)-1)),VALUE(LEFT(R$1,FIND("-",R$1,1)-1)))+VALUE(LEFT(T$1,FIND("-",T$1,1)-1))-1,0,IF(ROW($E3899)=MAX(VALUE(LEFT(Q$1,FIND("-",Q$1,1)-1)),VALUE(LEFT(R$1,FIND("-",R$1,1)-1)))+VALUE(LEFT(T$1,FIND("-",T$1,1)-1)),AVERAGE(INDEX($S:$S,ROW(S3899)-VALUE(LEFT(T$1,FIND("-",T$1,1)-1))+1):S3899),($S3899*(2/(VALUE(LEFT(T$1,FIND("-",T$1,1)-1))+1)))+(T3898*(1-(2/(VALUE(LEFT(T$1,FIND("-",T$1,1)-1))+1))))))</f>
        <v>1.4575621382729516E-3</v>
      </c>
      <c r="V3899">
        <f t="shared" ref="V3899:V3962" si="554">IFERROR(1*(E3899-E3898),"")</f>
        <v>0</v>
      </c>
      <c r="W3899">
        <f>IF(ROW($E3899)&lt;=VALUE(LEFT(W$1,FIND("-",W$1,1)-1))+1,0,IF(ROW($E3898)=VALUE(LEFT(W$1,FIND("-",W$1,1)-1))+1,100-100/(1+ABS((SUMIF(INDEX($V:$V,ROW($V3899)-VALUE(LEFT(W$1,FIND("-",W$1,1)-1))+1):$V3899,"&gt;0",INDEX($V:$V,ROW($V3899)-VALUE(LEFT(W$1,FIND("-",W$1,1)-1))+1):$V3899)/COUNTIF(INDEX($V:$V,ROW($V3899)-VALUE(LEFT(W$1,FIND("-",W$1,1)-1))+1):$V3899,"&gt;0"))/(SUMIF(INDEX($V:$V,ROW($V3899)-VALUE(LEFT(W$1,FIND("-",W$1,1)-1))+1):$V3899,"&lt;0",INDEX($V:$V,ROW($V3899)-VALUE(LEFT(W$1,FIND("-",W$1,1)-1))+1):$V3899)/COUNTIF(INDEX($V:$V,ROW($V3899)-VALUE(LEFT(W$1,FIND("-",W$1,1)-1))+1):$V3899,"&lt;0")))),100-100/(1+ABS((SUMIF(INDEX($V:$V,ROW($V3899)-VALUE(LEFT(W$1,FIND("-",W$1,1)-1))+1):$V3899,"&gt;0",INDEX($V:$V,ROW($V3899)-VALUE(LEFT(W$1,FIND("-",W$1,1)-1))+1):$V3899)/VALUE(LEFT(W$1,FIND("-",W$1,1)-1)))/(SUMIF(INDEX($V:$V,ROW($V3899)-VALUE(LEFT(W$1,FIND("-",W$1,1)-1))+1):$V3899,"&lt;0",INDEX($V:$V,ROW($V3899)-VALUE(LEFT(W$1,FIND("-",W$1,1)-1))+1):$V3899)/VALUE(LEFT(W$1,FIND("-",W$1,1)-1)))))))</f>
        <v>50</v>
      </c>
      <c r="Y3899">
        <f>IF(ROW($E3899)&lt;=VALUE(LEFT(Y$1,FIND("-",Y$1,1)-1)),0,MAX(INDEX(C:C,ROW(C3899)-VALUE(LEFT(Y$1,FIND("-",Y$1,1)-1))+1):C3899))</f>
        <v>0.09</v>
      </c>
      <c r="Z3899">
        <f>IF(ROW($E3899)&lt;=VALUE(LEFT(Z$1,FIND("-",Z$1,1)-1)),0,MIN(INDEX(D:D,ROW(D3899)-VALUE(LEFT(Z$1,FIND("-",Z$1,1)-1))+1):D3899))</f>
        <v>0.08</v>
      </c>
      <c r="AA3899">
        <f t="shared" si="549"/>
        <v>50.000000000000064</v>
      </c>
      <c r="AB3899">
        <f>IF(ROW($AA3899)&lt;=VALUE(LEFT(AA$1,FIND("-",AA$1,1)-1))+VALUE(LEFT(AB$1,FIND("-",AB$1,1)-1)-1),0,AVERAGE(INDEX($AA:$AA,ROW($AA3899)-VALUE(LEFT(AB$1,FIND("-",AB$1,1)-1))+1):$AA3899))</f>
        <v>50.000000000000064</v>
      </c>
      <c r="AC3899">
        <f>IF(ROW($AA3899)&lt;=VALUE(LEFT(AA$1,FIND("-",AA$1,1)-1))+VALUE(LEFT(AB$1,FIND("-",AB$1,1)-1)-1)+VALUE(LEFT(AC$1,FIND("-",AC$1,1)-1)-1),0,AVERAGE(INDEX($AB:$AB,ROW($AB3899)-VALUE(LEFT(AC$1,FIND("-",AC$1,1)-1))+1):$AB3899))</f>
        <v>55.555555555555607</v>
      </c>
      <c r="AE3899">
        <f t="shared" ref="AE3899:AE3962" si="555">IFERROR(IF($E3899=$E3898,AE3898,IF($E3899&gt;$E3898,AE3898+$G3899,IF($E3899&lt;$E3898,AE3898-$G3899,""))),"")</f>
        <v>353066244</v>
      </c>
      <c r="AG3899" t="str">
        <f t="shared" si="548"/>
        <v/>
      </c>
    </row>
    <row r="3900" spans="1:33" x14ac:dyDescent="0.25">
      <c r="A3900" s="6">
        <v>42802</v>
      </c>
      <c r="B3900">
        <v>8.5000000000000006E-2</v>
      </c>
      <c r="C3900">
        <v>8.5000000000000006E-2</v>
      </c>
      <c r="D3900">
        <v>8.5000000000000006E-2</v>
      </c>
      <c r="E3900">
        <v>8.5000000000000006E-2</v>
      </c>
      <c r="F3900">
        <v>8.5000000000000006E-2</v>
      </c>
      <c r="G3900">
        <v>135000</v>
      </c>
      <c r="I3900" t="str">
        <f t="shared" si="550"/>
        <v/>
      </c>
      <c r="J3900" t="str">
        <f t="shared" si="551"/>
        <v/>
      </c>
      <c r="K3900" t="str">
        <f t="shared" si="552"/>
        <v/>
      </c>
      <c r="M3900" s="11" t="str">
        <f t="shared" si="547"/>
        <v/>
      </c>
      <c r="O3900">
        <f>IF(ROW($E3900)&lt;=VALUE(LEFT(O$1,FIND("-",O$1,1)-1)),0,IF(ROW($E3900)=VALUE(LEFT(O$1,FIND("-",O$1,1)-1))+1,AVERAGE(INDEX($E:$E,ROW($E3900)-VALUE(LEFT(O$1,FIND("-",O$1,1)-1))):$E3900),($E3900*(2/(VALUE(LEFT(O$1,FIND("-",O$1,1)-1))+1)))+(O3899*(1-(2/(VALUE(LEFT(O$1,FIND("-",O$1,1)-1))+1))))))</f>
        <v>8.7420270347282752E-2</v>
      </c>
      <c r="Q3900">
        <f>IF(ROW($E3900)&lt;=VALUE(LEFT(Q$1,FIND("-",Q$1,1)-1)),0,IF(ROW($E3900)=VALUE(LEFT(Q$1,FIND("-",Q$1,1)-1))+1,AVERAGE(INDEX($E:$E,ROW($E3900)-VALUE(LEFT(Q$1,FIND("-",Q$1,1)-1))):$E3900),($E3900*(2/(VALUE(LEFT(Q$1,FIND("-",Q$1,1)-1))+1)))+(Q3899*(1-(2/(VALUE(LEFT(Q$1,FIND("-",Q$1,1)-1))+1))))))</f>
        <v>8.5969830443016176E-2</v>
      </c>
      <c r="R3900">
        <f>IF(ROW($E3900)&lt;=VALUE(LEFT(R$1,FIND("-",R$1,1)-1)),0,IF(ROW($E3900)=VALUE(LEFT(R$1,FIND("-",R$1,1)-1))+1,AVERAGE(INDEX($E:$E,ROW($E3900)-VALUE(LEFT(R$1,FIND("-",R$1,1)-1))):$E3900),($E3900*(2/(VALUE(LEFT(R$1,FIND("-",R$1,1)-1))+1)))+(R3899*(1-(2/(VALUE(LEFT(R$1,FIND("-",R$1,1)-1))+1))))))</f>
        <v>8.5230686774774134E-2</v>
      </c>
      <c r="S3900">
        <f t="shared" si="553"/>
        <v>7.391436682420427E-4</v>
      </c>
      <c r="T3900">
        <f>IF(ROW($E3900)&lt;=MAX(VALUE(LEFT(Q$1,FIND("-",Q$1,1)-1)),VALUE(LEFT(R$1,FIND("-",R$1,1)-1)))+VALUE(LEFT(T$1,FIND("-",T$1,1)-1))-1,0,IF(ROW($E3900)=MAX(VALUE(LEFT(Q$1,FIND("-",Q$1,1)-1)),VALUE(LEFT(R$1,FIND("-",R$1,1)-1)))+VALUE(LEFT(T$1,FIND("-",T$1,1)-1)),AVERAGE(INDEX($S:$S,ROW(S3900)-VALUE(LEFT(T$1,FIND("-",T$1,1)-1))+1):S3900),($S3900*(2/(VALUE(LEFT(T$1,FIND("-",T$1,1)-1))+1)))+(T3899*(1-(2/(VALUE(LEFT(T$1,FIND("-",T$1,1)-1))+1))))))</f>
        <v>1.31387844426677E-3</v>
      </c>
      <c r="V3900">
        <f t="shared" si="554"/>
        <v>0</v>
      </c>
      <c r="W3900">
        <f>IF(ROW($E3900)&lt;=VALUE(LEFT(W$1,FIND("-",W$1,1)-1))+1,0,IF(ROW($E3899)=VALUE(LEFT(W$1,FIND("-",W$1,1)-1))+1,100-100/(1+ABS((SUMIF(INDEX($V:$V,ROW($V3900)-VALUE(LEFT(W$1,FIND("-",W$1,1)-1))+1):$V3900,"&gt;0",INDEX($V:$V,ROW($V3900)-VALUE(LEFT(W$1,FIND("-",W$1,1)-1))+1):$V3900)/COUNTIF(INDEX($V:$V,ROW($V3900)-VALUE(LEFT(W$1,FIND("-",W$1,1)-1))+1):$V3900,"&gt;0"))/(SUMIF(INDEX($V:$V,ROW($V3900)-VALUE(LEFT(W$1,FIND("-",W$1,1)-1))+1):$V3900,"&lt;0",INDEX($V:$V,ROW($V3900)-VALUE(LEFT(W$1,FIND("-",W$1,1)-1))+1):$V3900)/COUNTIF(INDEX($V:$V,ROW($V3900)-VALUE(LEFT(W$1,FIND("-",W$1,1)-1))+1):$V3900,"&lt;0")))),100-100/(1+ABS((SUMIF(INDEX($V:$V,ROW($V3900)-VALUE(LEFT(W$1,FIND("-",W$1,1)-1))+1):$V3900,"&gt;0",INDEX($V:$V,ROW($V3900)-VALUE(LEFT(W$1,FIND("-",W$1,1)-1))+1):$V3900)/VALUE(LEFT(W$1,FIND("-",W$1,1)-1)))/(SUMIF(INDEX($V:$V,ROW($V3900)-VALUE(LEFT(W$1,FIND("-",W$1,1)-1))+1):$V3900,"&lt;0",INDEX($V:$V,ROW($V3900)-VALUE(LEFT(W$1,FIND("-",W$1,1)-1))+1):$V3900)/VALUE(LEFT(W$1,FIND("-",W$1,1)-1)))))))</f>
        <v>50</v>
      </c>
      <c r="Y3900">
        <f>IF(ROW($E3900)&lt;=VALUE(LEFT(Y$1,FIND("-",Y$1,1)-1)),0,MAX(INDEX(C:C,ROW(C3900)-VALUE(LEFT(Y$1,FIND("-",Y$1,1)-1))+1):C3900))</f>
        <v>0.09</v>
      </c>
      <c r="Z3900">
        <f>IF(ROW($E3900)&lt;=VALUE(LEFT(Z$1,FIND("-",Z$1,1)-1)),0,MIN(INDEX(D:D,ROW(D3900)-VALUE(LEFT(Z$1,FIND("-",Z$1,1)-1))+1):D3900))</f>
        <v>0.08</v>
      </c>
      <c r="AA3900">
        <f t="shared" si="549"/>
        <v>50.000000000000064</v>
      </c>
      <c r="AB3900">
        <f>IF(ROW($AA3900)&lt;=VALUE(LEFT(AA$1,FIND("-",AA$1,1)-1))+VALUE(LEFT(AB$1,FIND("-",AB$1,1)-1)-1),0,AVERAGE(INDEX($AA:$AA,ROW($AA3900)-VALUE(LEFT(AB$1,FIND("-",AB$1,1)-1))+1):$AA3900))</f>
        <v>50.000000000000064</v>
      </c>
      <c r="AC3900">
        <f>IF(ROW($AA3900)&lt;=VALUE(LEFT(AA$1,FIND("-",AA$1,1)-1))+VALUE(LEFT(AB$1,FIND("-",AB$1,1)-1)-1)+VALUE(LEFT(AC$1,FIND("-",AC$1,1)-1)-1),0,AVERAGE(INDEX($AB:$AB,ROW($AB3900)-VALUE(LEFT(AC$1,FIND("-",AC$1,1)-1))+1):$AB3900))</f>
        <v>50.000000000000064</v>
      </c>
      <c r="AE3900">
        <f t="shared" si="555"/>
        <v>353066244</v>
      </c>
      <c r="AG3900" t="str">
        <f t="shared" si="548"/>
        <v/>
      </c>
    </row>
    <row r="3901" spans="1:33" x14ac:dyDescent="0.25">
      <c r="A3901" s="6">
        <v>42803</v>
      </c>
      <c r="B3901">
        <v>8.5000000000000006E-2</v>
      </c>
      <c r="C3901">
        <v>8.5000000000000006E-2</v>
      </c>
      <c r="D3901">
        <v>8.5000000000000006E-2</v>
      </c>
      <c r="E3901">
        <v>8.5000000000000006E-2</v>
      </c>
      <c r="F3901">
        <v>8.5000000000000006E-2</v>
      </c>
      <c r="G3901">
        <v>20000</v>
      </c>
      <c r="I3901" t="str">
        <f t="shared" si="550"/>
        <v/>
      </c>
      <c r="J3901" t="str">
        <f t="shared" si="551"/>
        <v/>
      </c>
      <c r="K3901" t="str">
        <f t="shared" si="552"/>
        <v/>
      </c>
      <c r="M3901" s="11" t="str">
        <f t="shared" si="547"/>
        <v/>
      </c>
      <c r="O3901">
        <f>IF(ROW($E3901)&lt;=VALUE(LEFT(O$1,FIND("-",O$1,1)-1)),0,IF(ROW($E3901)=VALUE(LEFT(O$1,FIND("-",O$1,1)-1))+1,AVERAGE(INDEX($E:$E,ROW($E3901)-VALUE(LEFT(O$1,FIND("-",O$1,1)-1))):$E3901),($E3901*(2/(VALUE(LEFT(O$1,FIND("-",O$1,1)-1))+1)))+(O3900*(1-(2/(VALUE(LEFT(O$1,FIND("-",O$1,1)-1))+1))))))</f>
        <v>8.7396188055269997E-2</v>
      </c>
      <c r="Q3901">
        <f>IF(ROW($E3901)&lt;=VALUE(LEFT(Q$1,FIND("-",Q$1,1)-1)),0,IF(ROW($E3901)=VALUE(LEFT(Q$1,FIND("-",Q$1,1)-1))+1,AVERAGE(INDEX($E:$E,ROW($E3901)-VALUE(LEFT(Q$1,FIND("-",Q$1,1)-1))):$E3901),($E3901*(2/(VALUE(LEFT(Q$1,FIND("-",Q$1,1)-1))+1)))+(Q3900*(1-(2/(VALUE(LEFT(Q$1,FIND("-",Q$1,1)-1))+1))))))</f>
        <v>8.582062575947523E-2</v>
      </c>
      <c r="R3901">
        <f>IF(ROW($E3901)&lt;=VALUE(LEFT(R$1,FIND("-",R$1,1)-1)),0,IF(ROW($E3901)=VALUE(LEFT(R$1,FIND("-",R$1,1)-1))+1,AVERAGE(INDEX($E:$E,ROW($E3901)-VALUE(LEFT(R$1,FIND("-",R$1,1)-1))):$E3901),($E3901*(2/(VALUE(LEFT(R$1,FIND("-",R$1,1)-1))+1)))+(R3900*(1-(2/(VALUE(LEFT(R$1,FIND("-",R$1,1)-1))+1))))))</f>
        <v>8.5213598865531606E-2</v>
      </c>
      <c r="S3901">
        <f t="shared" si="553"/>
        <v>6.0702689394362408E-4</v>
      </c>
      <c r="T3901">
        <f>IF(ROW($E3901)&lt;=MAX(VALUE(LEFT(Q$1,FIND("-",Q$1,1)-1)),VALUE(LEFT(R$1,FIND("-",R$1,1)-1)))+VALUE(LEFT(T$1,FIND("-",T$1,1)-1))-1,0,IF(ROW($E3901)=MAX(VALUE(LEFT(Q$1,FIND("-",Q$1,1)-1)),VALUE(LEFT(R$1,FIND("-",R$1,1)-1)))+VALUE(LEFT(T$1,FIND("-",T$1,1)-1)),AVERAGE(INDEX($S:$S,ROW(S3901)-VALUE(LEFT(T$1,FIND("-",T$1,1)-1))+1):S3901),($S3901*(2/(VALUE(LEFT(T$1,FIND("-",T$1,1)-1))+1)))+(T3900*(1-(2/(VALUE(LEFT(T$1,FIND("-",T$1,1)-1))+1))))))</f>
        <v>1.1725081342021408E-3</v>
      </c>
      <c r="V3901">
        <f t="shared" si="554"/>
        <v>0</v>
      </c>
      <c r="W3901">
        <f>IF(ROW($E3901)&lt;=VALUE(LEFT(W$1,FIND("-",W$1,1)-1))+1,0,IF(ROW($E3900)=VALUE(LEFT(W$1,FIND("-",W$1,1)-1))+1,100-100/(1+ABS((SUMIF(INDEX($V:$V,ROW($V3901)-VALUE(LEFT(W$1,FIND("-",W$1,1)-1))+1):$V3901,"&gt;0",INDEX($V:$V,ROW($V3901)-VALUE(LEFT(W$1,FIND("-",W$1,1)-1))+1):$V3901)/COUNTIF(INDEX($V:$V,ROW($V3901)-VALUE(LEFT(W$1,FIND("-",W$1,1)-1))+1):$V3901,"&gt;0"))/(SUMIF(INDEX($V:$V,ROW($V3901)-VALUE(LEFT(W$1,FIND("-",W$1,1)-1))+1):$V3901,"&lt;0",INDEX($V:$V,ROW($V3901)-VALUE(LEFT(W$1,FIND("-",W$1,1)-1))+1):$V3901)/COUNTIF(INDEX($V:$V,ROW($V3901)-VALUE(LEFT(W$1,FIND("-",W$1,1)-1))+1):$V3901,"&lt;0")))),100-100/(1+ABS((SUMIF(INDEX($V:$V,ROW($V3901)-VALUE(LEFT(W$1,FIND("-",W$1,1)-1))+1):$V3901,"&gt;0",INDEX($V:$V,ROW($V3901)-VALUE(LEFT(W$1,FIND("-",W$1,1)-1))+1):$V3901)/VALUE(LEFT(W$1,FIND("-",W$1,1)-1)))/(SUMIF(INDEX($V:$V,ROW($V3901)-VALUE(LEFT(W$1,FIND("-",W$1,1)-1))+1):$V3901,"&lt;0",INDEX($V:$V,ROW($V3901)-VALUE(LEFT(W$1,FIND("-",W$1,1)-1))+1):$V3901)/VALUE(LEFT(W$1,FIND("-",W$1,1)-1)))))))</f>
        <v>50</v>
      </c>
      <c r="Y3901">
        <f>IF(ROW($E3901)&lt;=VALUE(LEFT(Y$1,FIND("-",Y$1,1)-1)),0,MAX(INDEX(C:C,ROW(C3901)-VALUE(LEFT(Y$1,FIND("-",Y$1,1)-1))+1):C3901))</f>
        <v>0.09</v>
      </c>
      <c r="Z3901">
        <f>IF(ROW($E3901)&lt;=VALUE(LEFT(Z$1,FIND("-",Z$1,1)-1)),0,MIN(INDEX(D:D,ROW(D3901)-VALUE(LEFT(Z$1,FIND("-",Z$1,1)-1))+1):D3901))</f>
        <v>0.08</v>
      </c>
      <c r="AA3901">
        <f t="shared" si="549"/>
        <v>50.000000000000064</v>
      </c>
      <c r="AB3901">
        <f>IF(ROW($AA3901)&lt;=VALUE(LEFT(AA$1,FIND("-",AA$1,1)-1))+VALUE(LEFT(AB$1,FIND("-",AB$1,1)-1)-1),0,AVERAGE(INDEX($AA:$AA,ROW($AA3901)-VALUE(LEFT(AB$1,FIND("-",AB$1,1)-1))+1):$AA3901))</f>
        <v>50.000000000000064</v>
      </c>
      <c r="AC3901">
        <f>IF(ROW($AA3901)&lt;=VALUE(LEFT(AA$1,FIND("-",AA$1,1)-1))+VALUE(LEFT(AB$1,FIND("-",AB$1,1)-1)-1)+VALUE(LEFT(AC$1,FIND("-",AC$1,1)-1)-1),0,AVERAGE(INDEX($AB:$AB,ROW($AB3901)-VALUE(LEFT(AC$1,FIND("-",AC$1,1)-1))+1):$AB3901))</f>
        <v>50.000000000000064</v>
      </c>
      <c r="AE3901">
        <f t="shared" si="555"/>
        <v>353066244</v>
      </c>
      <c r="AG3901" t="str">
        <f t="shared" si="548"/>
        <v/>
      </c>
    </row>
    <row r="3902" spans="1:33" x14ac:dyDescent="0.25">
      <c r="A3902" s="6">
        <v>42804</v>
      </c>
      <c r="B3902">
        <v>8.5000000000000006E-2</v>
      </c>
      <c r="C3902">
        <v>0.1</v>
      </c>
      <c r="D3902">
        <v>8.5000000000000006E-2</v>
      </c>
      <c r="E3902">
        <v>9.5000000000000001E-2</v>
      </c>
      <c r="F3902">
        <v>9.5000000000000001E-2</v>
      </c>
      <c r="G3902">
        <v>778600</v>
      </c>
      <c r="I3902" t="str">
        <f t="shared" si="550"/>
        <v>Bullish</v>
      </c>
      <c r="J3902" t="str">
        <f t="shared" si="551"/>
        <v>Overbought</v>
      </c>
      <c r="K3902" t="str">
        <f t="shared" si="552"/>
        <v/>
      </c>
      <c r="M3902" s="11" t="str">
        <f t="shared" si="547"/>
        <v/>
      </c>
      <c r="O3902">
        <f>IF(ROW($E3902)&lt;=VALUE(LEFT(O$1,FIND("-",O$1,1)-1)),0,IF(ROW($E3902)=VALUE(LEFT(O$1,FIND("-",O$1,1)-1))+1,AVERAGE(INDEX($E:$E,ROW($E3902)-VALUE(LEFT(O$1,FIND("-",O$1,1)-1))):$E3902),($E3902*(2/(VALUE(LEFT(O$1,FIND("-",O$1,1)-1))+1)))+(O3901*(1-(2/(VALUE(LEFT(O$1,FIND("-",O$1,1)-1))+1))))))</f>
        <v>8.7471847875615572E-2</v>
      </c>
      <c r="Q3902">
        <f>IF(ROW($E3902)&lt;=VALUE(LEFT(Q$1,FIND("-",Q$1,1)-1)),0,IF(ROW($E3902)=VALUE(LEFT(Q$1,FIND("-",Q$1,1)-1))+1,AVERAGE(INDEX($E:$E,ROW($E3902)-VALUE(LEFT(Q$1,FIND("-",Q$1,1)-1))):$E3902),($E3902*(2/(VALUE(LEFT(Q$1,FIND("-",Q$1,1)-1))+1)))+(Q3901*(1-(2/(VALUE(LEFT(Q$1,FIND("-",Q$1,1)-1))+1))))))</f>
        <v>8.7232837181094425E-2</v>
      </c>
      <c r="R3902">
        <f>IF(ROW($E3902)&lt;=VALUE(LEFT(R$1,FIND("-",R$1,1)-1)),0,IF(ROW($E3902)=VALUE(LEFT(R$1,FIND("-",R$1,1)-1))+1,AVERAGE(INDEX($E:$E,ROW($E3902)-VALUE(LEFT(R$1,FIND("-",R$1,1)-1))):$E3902),($E3902*(2/(VALUE(LEFT(R$1,FIND("-",R$1,1)-1))+1)))+(R3901*(1-(2/(VALUE(LEFT(R$1,FIND("-",R$1,1)-1))+1))))))</f>
        <v>8.5938517468084827E-2</v>
      </c>
      <c r="S3902">
        <f t="shared" si="553"/>
        <v>1.2943197130095979E-3</v>
      </c>
      <c r="T3902">
        <f>IF(ROW($E3902)&lt;=MAX(VALUE(LEFT(Q$1,FIND("-",Q$1,1)-1)),VALUE(LEFT(R$1,FIND("-",R$1,1)-1)))+VALUE(LEFT(T$1,FIND("-",T$1,1)-1))-1,0,IF(ROW($E3902)=MAX(VALUE(LEFT(Q$1,FIND("-",Q$1,1)-1)),VALUE(LEFT(R$1,FIND("-",R$1,1)-1)))+VALUE(LEFT(T$1,FIND("-",T$1,1)-1)),AVERAGE(INDEX($S:$S,ROW(S3902)-VALUE(LEFT(T$1,FIND("-",T$1,1)-1))+1):S3902),($S3902*(2/(VALUE(LEFT(T$1,FIND("-",T$1,1)-1))+1)))+(T3901*(1-(2/(VALUE(LEFT(T$1,FIND("-",T$1,1)-1))+1))))))</f>
        <v>1.1968704499636324E-3</v>
      </c>
      <c r="V3902">
        <f t="shared" si="554"/>
        <v>9.999999999999995E-3</v>
      </c>
      <c r="W3902">
        <f>IF(ROW($E3902)&lt;=VALUE(LEFT(W$1,FIND("-",W$1,1)-1))+1,0,IF(ROW($E3901)=VALUE(LEFT(W$1,FIND("-",W$1,1)-1))+1,100-100/(1+ABS((SUMIF(INDEX($V:$V,ROW($V3902)-VALUE(LEFT(W$1,FIND("-",W$1,1)-1))+1):$V3902,"&gt;0",INDEX($V:$V,ROW($V3902)-VALUE(LEFT(W$1,FIND("-",W$1,1)-1))+1):$V3902)/COUNTIF(INDEX($V:$V,ROW($V3902)-VALUE(LEFT(W$1,FIND("-",W$1,1)-1))+1):$V3902,"&gt;0"))/(SUMIF(INDEX($V:$V,ROW($V3902)-VALUE(LEFT(W$1,FIND("-",W$1,1)-1))+1):$V3902,"&lt;0",INDEX($V:$V,ROW($V3902)-VALUE(LEFT(W$1,FIND("-",W$1,1)-1))+1):$V3902)/COUNTIF(INDEX($V:$V,ROW($V3902)-VALUE(LEFT(W$1,FIND("-",W$1,1)-1))+1):$V3902,"&lt;0")))),100-100/(1+ABS((SUMIF(INDEX($V:$V,ROW($V3902)-VALUE(LEFT(W$1,FIND("-",W$1,1)-1))+1):$V3902,"&gt;0",INDEX($V:$V,ROW($V3902)-VALUE(LEFT(W$1,FIND("-",W$1,1)-1))+1):$V3902)/VALUE(LEFT(W$1,FIND("-",W$1,1)-1)))/(SUMIF(INDEX($V:$V,ROW($V3902)-VALUE(LEFT(W$1,FIND("-",W$1,1)-1))+1):$V3902,"&lt;0",INDEX($V:$V,ROW($V3902)-VALUE(LEFT(W$1,FIND("-",W$1,1)-1))+1):$V3902)/VALUE(LEFT(W$1,FIND("-",W$1,1)-1)))))))</f>
        <v>75.000000000000014</v>
      </c>
      <c r="Y3902">
        <f>IF(ROW($E3902)&lt;=VALUE(LEFT(Y$1,FIND("-",Y$1,1)-1)),0,MAX(INDEX(C:C,ROW(C3902)-VALUE(LEFT(Y$1,FIND("-",Y$1,1)-1))+1):C3902))</f>
        <v>0.1</v>
      </c>
      <c r="Z3902">
        <f>IF(ROW($E3902)&lt;=VALUE(LEFT(Z$1,FIND("-",Z$1,1)-1)),0,MIN(INDEX(D:D,ROW(D3902)-VALUE(LEFT(Z$1,FIND("-",Z$1,1)-1))+1):D3902))</f>
        <v>0.08</v>
      </c>
      <c r="AA3902">
        <f t="shared" si="549"/>
        <v>74.999999999999972</v>
      </c>
      <c r="AB3902">
        <f>IF(ROW($AA3902)&lt;=VALUE(LEFT(AA$1,FIND("-",AA$1,1)-1))+VALUE(LEFT(AB$1,FIND("-",AB$1,1)-1)-1),0,AVERAGE(INDEX($AA:$AA,ROW($AA3902)-VALUE(LEFT(AB$1,FIND("-",AB$1,1)-1))+1):$AA3902))</f>
        <v>58.333333333333371</v>
      </c>
      <c r="AC3902">
        <f>IF(ROW($AA3902)&lt;=VALUE(LEFT(AA$1,FIND("-",AA$1,1)-1))+VALUE(LEFT(AB$1,FIND("-",AB$1,1)-1)-1)+VALUE(LEFT(AC$1,FIND("-",AC$1,1)-1)-1),0,AVERAGE(INDEX($AB:$AB,ROW($AB3902)-VALUE(LEFT(AC$1,FIND("-",AC$1,1)-1))+1):$AB3902))</f>
        <v>52.777777777777828</v>
      </c>
      <c r="AE3902">
        <f t="shared" si="555"/>
        <v>353844844</v>
      </c>
      <c r="AG3902" t="str">
        <f t="shared" si="548"/>
        <v/>
      </c>
    </row>
    <row r="3903" spans="1:33" x14ac:dyDescent="0.25">
      <c r="A3903" s="6">
        <v>42807</v>
      </c>
      <c r="B3903">
        <v>9.5000000000000001E-2</v>
      </c>
      <c r="C3903">
        <v>9.5000000000000001E-2</v>
      </c>
      <c r="D3903">
        <v>9.5000000000000001E-2</v>
      </c>
      <c r="E3903">
        <v>9.5000000000000001E-2</v>
      </c>
      <c r="F3903">
        <v>9.5000000000000001E-2</v>
      </c>
      <c r="G3903">
        <v>255000</v>
      </c>
      <c r="I3903" t="str">
        <f t="shared" si="550"/>
        <v/>
      </c>
      <c r="J3903" t="str">
        <f t="shared" si="551"/>
        <v>Overbought</v>
      </c>
      <c r="K3903" t="str">
        <f t="shared" si="552"/>
        <v/>
      </c>
      <c r="M3903" s="11" t="str">
        <f t="shared" si="547"/>
        <v/>
      </c>
      <c r="O3903">
        <f>IF(ROW($E3903)&lt;=VALUE(LEFT(O$1,FIND("-",O$1,1)-1)),0,IF(ROW($E3903)=VALUE(LEFT(O$1,FIND("-",O$1,1)-1))+1,AVERAGE(INDEX($E:$E,ROW($E3903)-VALUE(LEFT(O$1,FIND("-",O$1,1)-1))):$E3903),($E3903*(2/(VALUE(LEFT(O$1,FIND("-",O$1,1)-1))+1)))+(O3902*(1-(2/(VALUE(LEFT(O$1,FIND("-",O$1,1)-1))+1))))))</f>
        <v>8.7546754861927867E-2</v>
      </c>
      <c r="Q3903">
        <f>IF(ROW($E3903)&lt;=VALUE(LEFT(Q$1,FIND("-",Q$1,1)-1)),0,IF(ROW($E3903)=VALUE(LEFT(Q$1,FIND("-",Q$1,1)-1))+1,AVERAGE(INDEX($E:$E,ROW($E3903)-VALUE(LEFT(Q$1,FIND("-",Q$1,1)-1))):$E3903),($E3903*(2/(VALUE(LEFT(Q$1,FIND("-",Q$1,1)-1))+1)))+(Q3902*(1-(2/(VALUE(LEFT(Q$1,FIND("-",Q$1,1)-1))+1))))))</f>
        <v>8.8427785307079898E-2</v>
      </c>
      <c r="R3903">
        <f>IF(ROW($E3903)&lt;=VALUE(LEFT(R$1,FIND("-",R$1,1)-1)),0,IF(ROW($E3903)=VALUE(LEFT(R$1,FIND("-",R$1,1)-1))+1,AVERAGE(INDEX($E:$E,ROW($E3903)-VALUE(LEFT(R$1,FIND("-",R$1,1)-1))):$E3903),($E3903*(2/(VALUE(LEFT(R$1,FIND("-",R$1,1)-1))+1)))+(R3902*(1-(2/(VALUE(LEFT(R$1,FIND("-",R$1,1)-1))+1))))))</f>
        <v>8.6609738396374841E-2</v>
      </c>
      <c r="S3903">
        <f t="shared" si="553"/>
        <v>1.8180469107050568E-3</v>
      </c>
      <c r="T3903">
        <f>IF(ROW($E3903)&lt;=MAX(VALUE(LEFT(Q$1,FIND("-",Q$1,1)-1)),VALUE(LEFT(R$1,FIND("-",R$1,1)-1)))+VALUE(LEFT(T$1,FIND("-",T$1,1)-1))-1,0,IF(ROW($E3903)=MAX(VALUE(LEFT(Q$1,FIND("-",Q$1,1)-1)),VALUE(LEFT(R$1,FIND("-",R$1,1)-1)))+VALUE(LEFT(T$1,FIND("-",T$1,1)-1)),AVERAGE(INDEX($S:$S,ROW(S3903)-VALUE(LEFT(T$1,FIND("-",T$1,1)-1))+1):S3903),($S3903*(2/(VALUE(LEFT(T$1,FIND("-",T$1,1)-1))+1)))+(T3902*(1-(2/(VALUE(LEFT(T$1,FIND("-",T$1,1)-1))+1))))))</f>
        <v>1.3211057421119172E-3</v>
      </c>
      <c r="V3903">
        <f t="shared" si="554"/>
        <v>0</v>
      </c>
      <c r="W3903">
        <f>IF(ROW($E3903)&lt;=VALUE(LEFT(W$1,FIND("-",W$1,1)-1))+1,0,IF(ROW($E3902)=VALUE(LEFT(W$1,FIND("-",W$1,1)-1))+1,100-100/(1+ABS((SUMIF(INDEX($V:$V,ROW($V3903)-VALUE(LEFT(W$1,FIND("-",W$1,1)-1))+1):$V3903,"&gt;0",INDEX($V:$V,ROW($V3903)-VALUE(LEFT(W$1,FIND("-",W$1,1)-1))+1):$V3903)/COUNTIF(INDEX($V:$V,ROW($V3903)-VALUE(LEFT(W$1,FIND("-",W$1,1)-1))+1):$V3903,"&gt;0"))/(SUMIF(INDEX($V:$V,ROW($V3903)-VALUE(LEFT(W$1,FIND("-",W$1,1)-1))+1):$V3903,"&lt;0",INDEX($V:$V,ROW($V3903)-VALUE(LEFT(W$1,FIND("-",W$1,1)-1))+1):$V3903)/COUNTIF(INDEX($V:$V,ROW($V3903)-VALUE(LEFT(W$1,FIND("-",W$1,1)-1))+1):$V3903,"&lt;0")))),100-100/(1+ABS((SUMIF(INDEX($V:$V,ROW($V3903)-VALUE(LEFT(W$1,FIND("-",W$1,1)-1))+1):$V3903,"&gt;0",INDEX($V:$V,ROW($V3903)-VALUE(LEFT(W$1,FIND("-",W$1,1)-1))+1):$V3903)/VALUE(LEFT(W$1,FIND("-",W$1,1)-1)))/(SUMIF(INDEX($V:$V,ROW($V3903)-VALUE(LEFT(W$1,FIND("-",W$1,1)-1))+1):$V3903,"&lt;0",INDEX($V:$V,ROW($V3903)-VALUE(LEFT(W$1,FIND("-",W$1,1)-1))+1):$V3903)/VALUE(LEFT(W$1,FIND("-",W$1,1)-1)))))))</f>
        <v>75.000000000000014</v>
      </c>
      <c r="Y3903">
        <f>IF(ROW($E3903)&lt;=VALUE(LEFT(Y$1,FIND("-",Y$1,1)-1)),0,MAX(INDEX(C:C,ROW(C3903)-VALUE(LEFT(Y$1,FIND("-",Y$1,1)-1))+1):C3903))</f>
        <v>0.1</v>
      </c>
      <c r="Z3903">
        <f>IF(ROW($E3903)&lt;=VALUE(LEFT(Z$1,FIND("-",Z$1,1)-1)),0,MIN(INDEX(D:D,ROW(D3903)-VALUE(LEFT(Z$1,FIND("-",Z$1,1)-1))+1):D3903))</f>
        <v>0.08</v>
      </c>
      <c r="AA3903">
        <f t="shared" si="549"/>
        <v>74.999999999999972</v>
      </c>
      <c r="AB3903">
        <f>IF(ROW($AA3903)&lt;=VALUE(LEFT(AA$1,FIND("-",AA$1,1)-1))+VALUE(LEFT(AB$1,FIND("-",AB$1,1)-1)-1),0,AVERAGE(INDEX($AA:$AA,ROW($AA3903)-VALUE(LEFT(AB$1,FIND("-",AB$1,1)-1))+1):$AA3903))</f>
        <v>66.666666666666671</v>
      </c>
      <c r="AC3903">
        <f>IF(ROW($AA3903)&lt;=VALUE(LEFT(AA$1,FIND("-",AA$1,1)-1))+VALUE(LEFT(AB$1,FIND("-",AB$1,1)-1)-1)+VALUE(LEFT(AC$1,FIND("-",AC$1,1)-1)-1),0,AVERAGE(INDEX($AB:$AB,ROW($AB3903)-VALUE(LEFT(AC$1,FIND("-",AC$1,1)-1))+1):$AB3903))</f>
        <v>58.333333333333371</v>
      </c>
      <c r="AE3903">
        <f t="shared" si="555"/>
        <v>353844844</v>
      </c>
      <c r="AG3903" t="str">
        <f t="shared" si="548"/>
        <v/>
      </c>
    </row>
    <row r="3904" spans="1:33" x14ac:dyDescent="0.25">
      <c r="A3904" s="6">
        <v>42808</v>
      </c>
      <c r="B3904">
        <v>0.09</v>
      </c>
      <c r="C3904">
        <v>9.5000000000000001E-2</v>
      </c>
      <c r="D3904">
        <v>0.09</v>
      </c>
      <c r="E3904">
        <v>9.5000000000000001E-2</v>
      </c>
      <c r="F3904">
        <v>9.5000000000000001E-2</v>
      </c>
      <c r="G3904">
        <v>202000</v>
      </c>
      <c r="I3904" t="str">
        <f t="shared" si="550"/>
        <v/>
      </c>
      <c r="J3904" t="str">
        <f t="shared" si="551"/>
        <v>Overbought</v>
      </c>
      <c r="K3904" t="str">
        <f t="shared" si="552"/>
        <v/>
      </c>
      <c r="M3904" s="11" t="str">
        <f t="shared" si="547"/>
        <v/>
      </c>
      <c r="O3904">
        <f>IF(ROW($E3904)&lt;=VALUE(LEFT(O$1,FIND("-",O$1,1)-1)),0,IF(ROW($E3904)=VALUE(LEFT(O$1,FIND("-",O$1,1)-1))+1,AVERAGE(INDEX($E:$E,ROW($E3904)-VALUE(LEFT(O$1,FIND("-",O$1,1)-1))):$E3904),($E3904*(2/(VALUE(LEFT(O$1,FIND("-",O$1,1)-1))+1)))+(O3903*(1-(2/(VALUE(LEFT(O$1,FIND("-",O$1,1)-1))+1))))))</f>
        <v>8.7620916505092766E-2</v>
      </c>
      <c r="Q3904">
        <f>IF(ROW($E3904)&lt;=VALUE(LEFT(Q$1,FIND("-",Q$1,1)-1)),0,IF(ROW($E3904)=VALUE(LEFT(Q$1,FIND("-",Q$1,1)-1))+1,AVERAGE(INDEX($E:$E,ROW($E3904)-VALUE(LEFT(Q$1,FIND("-",Q$1,1)-1))):$E3904),($E3904*(2/(VALUE(LEFT(Q$1,FIND("-",Q$1,1)-1))+1)))+(Q3903*(1-(2/(VALUE(LEFT(Q$1,FIND("-",Q$1,1)-1))+1))))))</f>
        <v>8.9438895259836837E-2</v>
      </c>
      <c r="R3904">
        <f>IF(ROW($E3904)&lt;=VALUE(LEFT(R$1,FIND("-",R$1,1)-1)),0,IF(ROW($E3904)=VALUE(LEFT(R$1,FIND("-",R$1,1)-1))+1,AVERAGE(INDEX($E:$E,ROW($E3904)-VALUE(LEFT(R$1,FIND("-",R$1,1)-1))):$E3904),($E3904*(2/(VALUE(LEFT(R$1,FIND("-",R$1,1)-1))+1)))+(R3903*(1-(2/(VALUE(LEFT(R$1,FIND("-",R$1,1)-1))+1))))))</f>
        <v>8.7231239255902634E-2</v>
      </c>
      <c r="S3904">
        <f t="shared" si="553"/>
        <v>2.2076560039342025E-3</v>
      </c>
      <c r="T3904">
        <f>IF(ROW($E3904)&lt;=MAX(VALUE(LEFT(Q$1,FIND("-",Q$1,1)-1)),VALUE(LEFT(R$1,FIND("-",R$1,1)-1)))+VALUE(LEFT(T$1,FIND("-",T$1,1)-1))-1,0,IF(ROW($E3904)=MAX(VALUE(LEFT(Q$1,FIND("-",Q$1,1)-1)),VALUE(LEFT(R$1,FIND("-",R$1,1)-1)))+VALUE(LEFT(T$1,FIND("-",T$1,1)-1)),AVERAGE(INDEX($S:$S,ROW(S3904)-VALUE(LEFT(T$1,FIND("-",T$1,1)-1))+1):S3904),($S3904*(2/(VALUE(LEFT(T$1,FIND("-",T$1,1)-1))+1)))+(T3903*(1-(2/(VALUE(LEFT(T$1,FIND("-",T$1,1)-1))+1))))))</f>
        <v>1.4984157944763743E-3</v>
      </c>
      <c r="V3904">
        <f t="shared" si="554"/>
        <v>0</v>
      </c>
      <c r="W3904">
        <f>IF(ROW($E3904)&lt;=VALUE(LEFT(W$1,FIND("-",W$1,1)-1))+1,0,IF(ROW($E3903)=VALUE(LEFT(W$1,FIND("-",W$1,1)-1))+1,100-100/(1+ABS((SUMIF(INDEX($V:$V,ROW($V3904)-VALUE(LEFT(W$1,FIND("-",W$1,1)-1))+1):$V3904,"&gt;0",INDEX($V:$V,ROW($V3904)-VALUE(LEFT(W$1,FIND("-",W$1,1)-1))+1):$V3904)/COUNTIF(INDEX($V:$V,ROW($V3904)-VALUE(LEFT(W$1,FIND("-",W$1,1)-1))+1):$V3904,"&gt;0"))/(SUMIF(INDEX($V:$V,ROW($V3904)-VALUE(LEFT(W$1,FIND("-",W$1,1)-1))+1):$V3904,"&lt;0",INDEX($V:$V,ROW($V3904)-VALUE(LEFT(W$1,FIND("-",W$1,1)-1))+1):$V3904)/COUNTIF(INDEX($V:$V,ROW($V3904)-VALUE(LEFT(W$1,FIND("-",W$1,1)-1))+1):$V3904,"&lt;0")))),100-100/(1+ABS((SUMIF(INDEX($V:$V,ROW($V3904)-VALUE(LEFT(W$1,FIND("-",W$1,1)-1))+1):$V3904,"&gt;0",INDEX($V:$V,ROW($V3904)-VALUE(LEFT(W$1,FIND("-",W$1,1)-1))+1):$V3904)/VALUE(LEFT(W$1,FIND("-",W$1,1)-1)))/(SUMIF(INDEX($V:$V,ROW($V3904)-VALUE(LEFT(W$1,FIND("-",W$1,1)-1))+1):$V3904,"&lt;0",INDEX($V:$V,ROW($V3904)-VALUE(LEFT(W$1,FIND("-",W$1,1)-1))+1):$V3904)/VALUE(LEFT(W$1,FIND("-",W$1,1)-1)))))))</f>
        <v>75.000000000000014</v>
      </c>
      <c r="Y3904">
        <f>IF(ROW($E3904)&lt;=VALUE(LEFT(Y$1,FIND("-",Y$1,1)-1)),0,MAX(INDEX(C:C,ROW(C3904)-VALUE(LEFT(Y$1,FIND("-",Y$1,1)-1))+1):C3904))</f>
        <v>0.1</v>
      </c>
      <c r="Z3904">
        <f>IF(ROW($E3904)&lt;=VALUE(LEFT(Z$1,FIND("-",Z$1,1)-1)),0,MIN(INDEX(D:D,ROW(D3904)-VALUE(LEFT(Z$1,FIND("-",Z$1,1)-1))+1):D3904))</f>
        <v>0.08</v>
      </c>
      <c r="AA3904">
        <f t="shared" si="549"/>
        <v>74.999999999999972</v>
      </c>
      <c r="AB3904">
        <f>IF(ROW($AA3904)&lt;=VALUE(LEFT(AA$1,FIND("-",AA$1,1)-1))+VALUE(LEFT(AB$1,FIND("-",AB$1,1)-1)-1),0,AVERAGE(INDEX($AA:$AA,ROW($AA3904)-VALUE(LEFT(AB$1,FIND("-",AB$1,1)-1))+1):$AA3904))</f>
        <v>74.999999999999972</v>
      </c>
      <c r="AC3904">
        <f>IF(ROW($AA3904)&lt;=VALUE(LEFT(AA$1,FIND("-",AA$1,1)-1))+VALUE(LEFT(AB$1,FIND("-",AB$1,1)-1)-1)+VALUE(LEFT(AC$1,FIND("-",AC$1,1)-1)-1),0,AVERAGE(INDEX($AB:$AB,ROW($AB3904)-VALUE(LEFT(AC$1,FIND("-",AC$1,1)-1))+1):$AB3904))</f>
        <v>66.666666666666671</v>
      </c>
      <c r="AE3904">
        <f t="shared" si="555"/>
        <v>353844844</v>
      </c>
      <c r="AG3904" t="str">
        <f t="shared" si="548"/>
        <v/>
      </c>
    </row>
    <row r="3905" spans="1:33" x14ac:dyDescent="0.25">
      <c r="A3905" s="6">
        <v>42809</v>
      </c>
      <c r="B3905">
        <v>9.5000000000000001E-2</v>
      </c>
      <c r="C3905">
        <v>0.11</v>
      </c>
      <c r="D3905">
        <v>9.5000000000000001E-2</v>
      </c>
      <c r="E3905">
        <v>0.11</v>
      </c>
      <c r="F3905">
        <v>0.11</v>
      </c>
      <c r="G3905">
        <v>3752200</v>
      </c>
      <c r="I3905" t="str">
        <f t="shared" si="550"/>
        <v/>
      </c>
      <c r="J3905" t="str">
        <f t="shared" si="551"/>
        <v>Overbought</v>
      </c>
      <c r="K3905" t="str">
        <f t="shared" si="552"/>
        <v/>
      </c>
      <c r="M3905" s="11" t="str">
        <f t="shared" si="547"/>
        <v/>
      </c>
      <c r="O3905">
        <f>IF(ROW($E3905)&lt;=VALUE(LEFT(O$1,FIND("-",O$1,1)-1)),0,IF(ROW($E3905)=VALUE(LEFT(O$1,FIND("-",O$1,1)-1))+1,AVERAGE(INDEX($E:$E,ROW($E3905)-VALUE(LEFT(O$1,FIND("-",O$1,1)-1))):$E3905),($E3905*(2/(VALUE(LEFT(O$1,FIND("-",O$1,1)-1))+1)))+(O3904*(1-(2/(VALUE(LEFT(O$1,FIND("-",O$1,1)-1))+1))))))</f>
        <v>8.7843593952803292E-2</v>
      </c>
      <c r="Q3905">
        <f>IF(ROW($E3905)&lt;=VALUE(LEFT(Q$1,FIND("-",Q$1,1)-1)),0,IF(ROW($E3905)=VALUE(LEFT(Q$1,FIND("-",Q$1,1)-1))+1,AVERAGE(INDEX($E:$E,ROW($E3905)-VALUE(LEFT(Q$1,FIND("-",Q$1,1)-1))):$E3905),($E3905*(2/(VALUE(LEFT(Q$1,FIND("-",Q$1,1)-1))+1)))+(Q3904*(1-(2/(VALUE(LEFT(Q$1,FIND("-",Q$1,1)-1))+1))))))</f>
        <v>9.2602142142938854E-2</v>
      </c>
      <c r="R3905">
        <f>IF(ROW($E3905)&lt;=VALUE(LEFT(R$1,FIND("-",R$1,1)-1)),0,IF(ROW($E3905)=VALUE(LEFT(R$1,FIND("-",R$1,1)-1))+1,AVERAGE(INDEX($E:$E,ROW($E3905)-VALUE(LEFT(R$1,FIND("-",R$1,1)-1))):$E3905),($E3905*(2/(VALUE(LEFT(R$1,FIND("-",R$1,1)-1))+1)))+(R3904*(1-(2/(VALUE(LEFT(R$1,FIND("-",R$1,1)-1))+1))))))</f>
        <v>8.891781412583577E-2</v>
      </c>
      <c r="S3905">
        <f t="shared" si="553"/>
        <v>3.6843280171030834E-3</v>
      </c>
      <c r="T3905">
        <f>IF(ROW($E3905)&lt;=MAX(VALUE(LEFT(Q$1,FIND("-",Q$1,1)-1)),VALUE(LEFT(R$1,FIND("-",R$1,1)-1)))+VALUE(LEFT(T$1,FIND("-",T$1,1)-1))-1,0,IF(ROW($E3905)=MAX(VALUE(LEFT(Q$1,FIND("-",Q$1,1)-1)),VALUE(LEFT(R$1,FIND("-",R$1,1)-1)))+VALUE(LEFT(T$1,FIND("-",T$1,1)-1)),AVERAGE(INDEX($S:$S,ROW(S3905)-VALUE(LEFT(T$1,FIND("-",T$1,1)-1))+1):S3905),($S3905*(2/(VALUE(LEFT(T$1,FIND("-",T$1,1)-1))+1)))+(T3904*(1-(2/(VALUE(LEFT(T$1,FIND("-",T$1,1)-1))+1))))))</f>
        <v>1.9355982390017162E-3</v>
      </c>
      <c r="V3905">
        <f t="shared" si="554"/>
        <v>1.4999999999999999E-2</v>
      </c>
      <c r="W3905">
        <f>IF(ROW($E3905)&lt;=VALUE(LEFT(W$1,FIND("-",W$1,1)-1))+1,0,IF(ROW($E3904)=VALUE(LEFT(W$1,FIND("-",W$1,1)-1))+1,100-100/(1+ABS((SUMIF(INDEX($V:$V,ROW($V3905)-VALUE(LEFT(W$1,FIND("-",W$1,1)-1))+1):$V3905,"&gt;0",INDEX($V:$V,ROW($V3905)-VALUE(LEFT(W$1,FIND("-",W$1,1)-1))+1):$V3905)/COUNTIF(INDEX($V:$V,ROW($V3905)-VALUE(LEFT(W$1,FIND("-",W$1,1)-1))+1):$V3905,"&gt;0"))/(SUMIF(INDEX($V:$V,ROW($V3905)-VALUE(LEFT(W$1,FIND("-",W$1,1)-1))+1):$V3905,"&lt;0",INDEX($V:$V,ROW($V3905)-VALUE(LEFT(W$1,FIND("-",W$1,1)-1))+1):$V3905)/COUNTIF(INDEX($V:$V,ROW($V3905)-VALUE(LEFT(W$1,FIND("-",W$1,1)-1))+1):$V3905,"&lt;0")))),100-100/(1+ABS((SUMIF(INDEX($V:$V,ROW($V3905)-VALUE(LEFT(W$1,FIND("-",W$1,1)-1))+1):$V3905,"&gt;0",INDEX($V:$V,ROW($V3905)-VALUE(LEFT(W$1,FIND("-",W$1,1)-1))+1):$V3905)/VALUE(LEFT(W$1,FIND("-",W$1,1)-1)))/(SUMIF(INDEX($V:$V,ROW($V3905)-VALUE(LEFT(W$1,FIND("-",W$1,1)-1))+1):$V3905,"&lt;0",INDEX($V:$V,ROW($V3905)-VALUE(LEFT(W$1,FIND("-",W$1,1)-1))+1):$V3905)/VALUE(LEFT(W$1,FIND("-",W$1,1)-1)))))))</f>
        <v>85.714285714285737</v>
      </c>
      <c r="Y3905">
        <f>IF(ROW($E3905)&lt;=VALUE(LEFT(Y$1,FIND("-",Y$1,1)-1)),0,MAX(INDEX(C:C,ROW(C3905)-VALUE(LEFT(Y$1,FIND("-",Y$1,1)-1))+1):C3905))</f>
        <v>0.11</v>
      </c>
      <c r="Z3905">
        <f>IF(ROW($E3905)&lt;=VALUE(LEFT(Z$1,FIND("-",Z$1,1)-1)),0,MIN(INDEX(D:D,ROW(D3905)-VALUE(LEFT(Z$1,FIND("-",Z$1,1)-1))+1):D3905))</f>
        <v>0.08</v>
      </c>
      <c r="AA3905">
        <f t="shared" si="549"/>
        <v>100</v>
      </c>
      <c r="AB3905">
        <f>IF(ROW($AA3905)&lt;=VALUE(LEFT(AA$1,FIND("-",AA$1,1)-1))+VALUE(LEFT(AB$1,FIND("-",AB$1,1)-1)-1),0,AVERAGE(INDEX($AA:$AA,ROW($AA3905)-VALUE(LEFT(AB$1,FIND("-",AB$1,1)-1))+1):$AA3905))</f>
        <v>83.333333333333314</v>
      </c>
      <c r="AC3905">
        <f>IF(ROW($AA3905)&lt;=VALUE(LEFT(AA$1,FIND("-",AA$1,1)-1))+VALUE(LEFT(AB$1,FIND("-",AB$1,1)-1)-1)+VALUE(LEFT(AC$1,FIND("-",AC$1,1)-1)-1),0,AVERAGE(INDEX($AB:$AB,ROW($AB3905)-VALUE(LEFT(AC$1,FIND("-",AC$1,1)-1))+1):$AB3905))</f>
        <v>74.999999999999986</v>
      </c>
      <c r="AE3905">
        <f t="shared" si="555"/>
        <v>357597044</v>
      </c>
      <c r="AG3905" t="str">
        <f t="shared" si="548"/>
        <v/>
      </c>
    </row>
    <row r="3906" spans="1:33" x14ac:dyDescent="0.25">
      <c r="A3906" s="6">
        <v>42810</v>
      </c>
      <c r="B3906">
        <v>0.11</v>
      </c>
      <c r="C3906">
        <v>0.12</v>
      </c>
      <c r="D3906">
        <v>0.11</v>
      </c>
      <c r="E3906">
        <v>0.115</v>
      </c>
      <c r="F3906">
        <v>0.115</v>
      </c>
      <c r="G3906">
        <v>3041000</v>
      </c>
      <c r="I3906" t="str">
        <f t="shared" si="550"/>
        <v/>
      </c>
      <c r="J3906" t="str">
        <f t="shared" si="551"/>
        <v>Overbought</v>
      </c>
      <c r="K3906" t="str">
        <f t="shared" si="552"/>
        <v>Overbought Below %D</v>
      </c>
      <c r="M3906" s="11" t="str">
        <f t="shared" si="547"/>
        <v/>
      </c>
      <c r="O3906">
        <f>IF(ROW($E3906)&lt;=VALUE(LEFT(O$1,FIND("-",O$1,1)-1)),0,IF(ROW($E3906)=VALUE(LEFT(O$1,FIND("-",O$1,1)-1))+1,AVERAGE(INDEX($E:$E,ROW($E3906)-VALUE(LEFT(O$1,FIND("-",O$1,1)-1))):$E3906),($E3906*(2/(VALUE(LEFT(O$1,FIND("-",O$1,1)-1))+1)))+(O3905*(1-(2/(VALUE(LEFT(O$1,FIND("-",O$1,1)-1))+1))))))</f>
        <v>8.811380694829779E-2</v>
      </c>
      <c r="Q3906">
        <f>IF(ROW($E3906)&lt;=VALUE(LEFT(Q$1,FIND("-",Q$1,1)-1)),0,IF(ROW($E3906)=VALUE(LEFT(Q$1,FIND("-",Q$1,1)-1))+1,AVERAGE(INDEX($E:$E,ROW($E3906)-VALUE(LEFT(Q$1,FIND("-",Q$1,1)-1))):$E3906),($E3906*(2/(VALUE(LEFT(Q$1,FIND("-",Q$1,1)-1))+1)))+(Q3905*(1-(2/(VALUE(LEFT(Q$1,FIND("-",Q$1,1)-1))+1))))))</f>
        <v>9.604796642864058E-2</v>
      </c>
      <c r="R3906">
        <f>IF(ROW($E3906)&lt;=VALUE(LEFT(R$1,FIND("-",R$1,1)-1)),0,IF(ROW($E3906)=VALUE(LEFT(R$1,FIND("-",R$1,1)-1))+1,AVERAGE(INDEX($E:$E,ROW($E3906)-VALUE(LEFT(R$1,FIND("-",R$1,1)-1))):$E3906),($E3906*(2/(VALUE(LEFT(R$1,FIND("-",R$1,1)-1))+1)))+(R3905*(1-(2/(VALUE(LEFT(R$1,FIND("-",R$1,1)-1))+1))))))</f>
        <v>9.0849827894292384E-2</v>
      </c>
      <c r="S3906">
        <f t="shared" si="553"/>
        <v>5.1981385343481956E-3</v>
      </c>
      <c r="T3906">
        <f>IF(ROW($E3906)&lt;=MAX(VALUE(LEFT(Q$1,FIND("-",Q$1,1)-1)),VALUE(LEFT(R$1,FIND("-",R$1,1)-1)))+VALUE(LEFT(T$1,FIND("-",T$1,1)-1))-1,0,IF(ROW($E3906)=MAX(VALUE(LEFT(Q$1,FIND("-",Q$1,1)-1)),VALUE(LEFT(R$1,FIND("-",R$1,1)-1)))+VALUE(LEFT(T$1,FIND("-",T$1,1)-1)),AVERAGE(INDEX($S:$S,ROW(S3906)-VALUE(LEFT(T$1,FIND("-",T$1,1)-1))+1):S3906),($S3906*(2/(VALUE(LEFT(T$1,FIND("-",T$1,1)-1))+1)))+(T3905*(1-(2/(VALUE(LEFT(T$1,FIND("-",T$1,1)-1))+1))))))</f>
        <v>2.5881062980710121E-3</v>
      </c>
      <c r="V3906">
        <f t="shared" si="554"/>
        <v>5.0000000000000044E-3</v>
      </c>
      <c r="W3906">
        <f>IF(ROW($E3906)&lt;=VALUE(LEFT(W$1,FIND("-",W$1,1)-1))+1,0,IF(ROW($E3905)=VALUE(LEFT(W$1,FIND("-",W$1,1)-1))+1,100-100/(1+ABS((SUMIF(INDEX($V:$V,ROW($V3906)-VALUE(LEFT(W$1,FIND("-",W$1,1)-1))+1):$V3906,"&gt;0",INDEX($V:$V,ROW($V3906)-VALUE(LEFT(W$1,FIND("-",W$1,1)-1))+1):$V3906)/COUNTIF(INDEX($V:$V,ROW($V3906)-VALUE(LEFT(W$1,FIND("-",W$1,1)-1))+1):$V3906,"&gt;0"))/(SUMIF(INDEX($V:$V,ROW($V3906)-VALUE(LEFT(W$1,FIND("-",W$1,1)-1))+1):$V3906,"&lt;0",INDEX($V:$V,ROW($V3906)-VALUE(LEFT(W$1,FIND("-",W$1,1)-1))+1):$V3906)/COUNTIF(INDEX($V:$V,ROW($V3906)-VALUE(LEFT(W$1,FIND("-",W$1,1)-1))+1):$V3906,"&lt;0")))),100-100/(1+ABS((SUMIF(INDEX($V:$V,ROW($V3906)-VALUE(LEFT(W$1,FIND("-",W$1,1)-1))+1):$V3906,"&gt;0",INDEX($V:$V,ROW($V3906)-VALUE(LEFT(W$1,FIND("-",W$1,1)-1))+1):$V3906)/VALUE(LEFT(W$1,FIND("-",W$1,1)-1)))/(SUMIF(INDEX($V:$V,ROW($V3906)-VALUE(LEFT(W$1,FIND("-",W$1,1)-1))+1):$V3906,"&lt;0",INDEX($V:$V,ROW($V3906)-VALUE(LEFT(W$1,FIND("-",W$1,1)-1))+1):$V3906)/VALUE(LEFT(W$1,FIND("-",W$1,1)-1)))))))</f>
        <v>87.500000000000014</v>
      </c>
      <c r="Y3906">
        <f>IF(ROW($E3906)&lt;=VALUE(LEFT(Y$1,FIND("-",Y$1,1)-1)),0,MAX(INDEX(C:C,ROW(C3906)-VALUE(LEFT(Y$1,FIND("-",Y$1,1)-1))+1):C3906))</f>
        <v>0.12</v>
      </c>
      <c r="Z3906">
        <f>IF(ROW($E3906)&lt;=VALUE(LEFT(Z$1,FIND("-",Z$1,1)-1)),0,MIN(INDEX(D:D,ROW(D3906)-VALUE(LEFT(Z$1,FIND("-",Z$1,1)-1))+1):D3906))</f>
        <v>0.08</v>
      </c>
      <c r="AA3906">
        <f t="shared" si="549"/>
        <v>87.500000000000028</v>
      </c>
      <c r="AB3906">
        <f>IF(ROW($AA3906)&lt;=VALUE(LEFT(AA$1,FIND("-",AA$1,1)-1))+VALUE(LEFT(AB$1,FIND("-",AB$1,1)-1)-1),0,AVERAGE(INDEX($AA:$AA,ROW($AA3906)-VALUE(LEFT(AB$1,FIND("-",AB$1,1)-1))+1):$AA3906))</f>
        <v>87.5</v>
      </c>
      <c r="AC3906">
        <f>IF(ROW($AA3906)&lt;=VALUE(LEFT(AA$1,FIND("-",AA$1,1)-1))+VALUE(LEFT(AB$1,FIND("-",AB$1,1)-1)-1)+VALUE(LEFT(AC$1,FIND("-",AC$1,1)-1)-1),0,AVERAGE(INDEX($AB:$AB,ROW($AB3906)-VALUE(LEFT(AC$1,FIND("-",AC$1,1)-1))+1):$AB3906))</f>
        <v>81.944444444444429</v>
      </c>
      <c r="AE3906">
        <f t="shared" si="555"/>
        <v>360638044</v>
      </c>
      <c r="AG3906" t="str">
        <f t="shared" si="548"/>
        <v/>
      </c>
    </row>
    <row r="3907" spans="1:33" x14ac:dyDescent="0.25">
      <c r="A3907" s="6">
        <v>42811</v>
      </c>
      <c r="B3907">
        <v>0.115</v>
      </c>
      <c r="C3907">
        <v>0.115</v>
      </c>
      <c r="D3907">
        <v>0.105</v>
      </c>
      <c r="E3907">
        <v>0.105</v>
      </c>
      <c r="F3907">
        <v>0.105</v>
      </c>
      <c r="G3907">
        <v>909900</v>
      </c>
      <c r="I3907" t="str">
        <f t="shared" si="550"/>
        <v/>
      </c>
      <c r="J3907" t="str">
        <f t="shared" si="551"/>
        <v/>
      </c>
      <c r="K3907" t="str">
        <f t="shared" si="552"/>
        <v>Overbought Above %D</v>
      </c>
      <c r="M3907" s="11" t="str">
        <f t="shared" ref="M3907:M3970" si="556">IF(K3907="Buy","Buy",IF(K3907="Sell","Sell",""))</f>
        <v/>
      </c>
      <c r="O3907">
        <f>IF(ROW($E3907)&lt;=VALUE(LEFT(O$1,FIND("-",O$1,1)-1)),0,IF(ROW($E3907)=VALUE(LEFT(O$1,FIND("-",O$1,1)-1))+1,AVERAGE(INDEX($E:$E,ROW($E3907)-VALUE(LEFT(O$1,FIND("-",O$1,1)-1))):$E3907),($E3907*(2/(VALUE(LEFT(O$1,FIND("-",O$1,1)-1))+1)))+(O3906*(1-(2/(VALUE(LEFT(O$1,FIND("-",O$1,1)-1))+1))))))</f>
        <v>8.8281828769707762E-2</v>
      </c>
      <c r="Q3907">
        <f>IF(ROW($E3907)&lt;=VALUE(LEFT(Q$1,FIND("-",Q$1,1)-1)),0,IF(ROW($E3907)=VALUE(LEFT(Q$1,FIND("-",Q$1,1)-1))+1,AVERAGE(INDEX($E:$E,ROW($E3907)-VALUE(LEFT(Q$1,FIND("-",Q$1,1)-1))):$E3907),($E3907*(2/(VALUE(LEFT(Q$1,FIND("-",Q$1,1)-1))+1)))+(Q3906*(1-(2/(VALUE(LEFT(Q$1,FIND("-",Q$1,1)-1))+1))))))</f>
        <v>9.7425202362695876E-2</v>
      </c>
      <c r="R3907">
        <f>IF(ROW($E3907)&lt;=VALUE(LEFT(R$1,FIND("-",R$1,1)-1)),0,IF(ROW($E3907)=VALUE(LEFT(R$1,FIND("-",R$1,1)-1))+1,AVERAGE(INDEX($E:$E,ROW($E3907)-VALUE(LEFT(R$1,FIND("-",R$1,1)-1))):$E3907),($E3907*(2/(VALUE(LEFT(R$1,FIND("-",R$1,1)-1))+1)))+(R3906*(1-(2/(VALUE(LEFT(R$1,FIND("-",R$1,1)-1))+1))))))</f>
        <v>9.1897988791011465E-2</v>
      </c>
      <c r="S3907">
        <f t="shared" si="553"/>
        <v>5.5272135716844112E-3</v>
      </c>
      <c r="T3907">
        <f>IF(ROW($E3907)&lt;=MAX(VALUE(LEFT(Q$1,FIND("-",Q$1,1)-1)),VALUE(LEFT(R$1,FIND("-",R$1,1)-1)))+VALUE(LEFT(T$1,FIND("-",T$1,1)-1))-1,0,IF(ROW($E3907)=MAX(VALUE(LEFT(Q$1,FIND("-",Q$1,1)-1)),VALUE(LEFT(R$1,FIND("-",R$1,1)-1)))+VALUE(LEFT(T$1,FIND("-",T$1,1)-1)),AVERAGE(INDEX($S:$S,ROW(S3907)-VALUE(LEFT(T$1,FIND("-",T$1,1)-1))+1):S3907),($S3907*(2/(VALUE(LEFT(T$1,FIND("-",T$1,1)-1))+1)))+(T3906*(1-(2/(VALUE(LEFT(T$1,FIND("-",T$1,1)-1))+1))))))</f>
        <v>3.1759277527936922E-3</v>
      </c>
      <c r="V3907">
        <f t="shared" si="554"/>
        <v>-1.0000000000000009E-2</v>
      </c>
      <c r="W3907">
        <f>IF(ROW($E3907)&lt;=VALUE(LEFT(W$1,FIND("-",W$1,1)-1))+1,0,IF(ROW($E3906)=VALUE(LEFT(W$1,FIND("-",W$1,1)-1))+1,100-100/(1+ABS((SUMIF(INDEX($V:$V,ROW($V3907)-VALUE(LEFT(W$1,FIND("-",W$1,1)-1))+1):$V3907,"&gt;0",INDEX($V:$V,ROW($V3907)-VALUE(LEFT(W$1,FIND("-",W$1,1)-1))+1):$V3907)/COUNTIF(INDEX($V:$V,ROW($V3907)-VALUE(LEFT(W$1,FIND("-",W$1,1)-1))+1):$V3907,"&gt;0"))/(SUMIF(INDEX($V:$V,ROW($V3907)-VALUE(LEFT(W$1,FIND("-",W$1,1)-1))+1):$V3907,"&lt;0",INDEX($V:$V,ROW($V3907)-VALUE(LEFT(W$1,FIND("-",W$1,1)-1))+1):$V3907)/COUNTIF(INDEX($V:$V,ROW($V3907)-VALUE(LEFT(W$1,FIND("-",W$1,1)-1))+1):$V3907,"&lt;0")))),100-100/(1+ABS((SUMIF(INDEX($V:$V,ROW($V3907)-VALUE(LEFT(W$1,FIND("-",W$1,1)-1))+1):$V3907,"&gt;0",INDEX($V:$V,ROW($V3907)-VALUE(LEFT(W$1,FIND("-",W$1,1)-1))+1):$V3907)/VALUE(LEFT(W$1,FIND("-",W$1,1)-1)))/(SUMIF(INDEX($V:$V,ROW($V3907)-VALUE(LEFT(W$1,FIND("-",W$1,1)-1))+1):$V3907,"&lt;0",INDEX($V:$V,ROW($V3907)-VALUE(LEFT(W$1,FIND("-",W$1,1)-1))+1):$V3907)/VALUE(LEFT(W$1,FIND("-",W$1,1)-1)))))))</f>
        <v>66.666666666666657</v>
      </c>
      <c r="Y3907">
        <f>IF(ROW($E3907)&lt;=VALUE(LEFT(Y$1,FIND("-",Y$1,1)-1)),0,MAX(INDEX(C:C,ROW(C3907)-VALUE(LEFT(Y$1,FIND("-",Y$1,1)-1))+1):C3907))</f>
        <v>0.12</v>
      </c>
      <c r="Z3907">
        <f>IF(ROW($E3907)&lt;=VALUE(LEFT(Z$1,FIND("-",Z$1,1)-1)),0,MIN(INDEX(D:D,ROW(D3907)-VALUE(LEFT(Z$1,FIND("-",Z$1,1)-1))+1):D3907))</f>
        <v>0.08</v>
      </c>
      <c r="AA3907">
        <f t="shared" si="549"/>
        <v>62.5</v>
      </c>
      <c r="AB3907">
        <f>IF(ROW($AA3907)&lt;=VALUE(LEFT(AA$1,FIND("-",AA$1,1)-1))+VALUE(LEFT(AB$1,FIND("-",AB$1,1)-1)-1),0,AVERAGE(INDEX($AA:$AA,ROW($AA3907)-VALUE(LEFT(AB$1,FIND("-",AB$1,1)-1))+1):$AA3907))</f>
        <v>83.333333333333343</v>
      </c>
      <c r="AC3907">
        <f>IF(ROW($AA3907)&lt;=VALUE(LEFT(AA$1,FIND("-",AA$1,1)-1))+VALUE(LEFT(AB$1,FIND("-",AB$1,1)-1)-1)+VALUE(LEFT(AC$1,FIND("-",AC$1,1)-1)-1),0,AVERAGE(INDEX($AB:$AB,ROW($AB3907)-VALUE(LEFT(AC$1,FIND("-",AC$1,1)-1))+1):$AB3907))</f>
        <v>84.722222222222214</v>
      </c>
      <c r="AE3907">
        <f t="shared" si="555"/>
        <v>359728144</v>
      </c>
      <c r="AG3907" t="str">
        <f t="shared" ref="AG3907:AG3970" si="557">IF(K3907="Buy","Buy",IF(K3907="Sell","Sell",""))</f>
        <v/>
      </c>
    </row>
    <row r="3908" spans="1:33" x14ac:dyDescent="0.25">
      <c r="A3908" s="6">
        <v>42814</v>
      </c>
      <c r="B3908">
        <v>0.11</v>
      </c>
      <c r="C3908">
        <v>0.115</v>
      </c>
      <c r="D3908">
        <v>0.105</v>
      </c>
      <c r="E3908">
        <v>0.11</v>
      </c>
      <c r="F3908">
        <v>0.11</v>
      </c>
      <c r="G3908">
        <v>1401200</v>
      </c>
      <c r="I3908" t="str">
        <f t="shared" si="550"/>
        <v/>
      </c>
      <c r="J3908" t="str">
        <f t="shared" si="551"/>
        <v/>
      </c>
      <c r="K3908" t="str">
        <f t="shared" si="552"/>
        <v>Overbought Above %D</v>
      </c>
      <c r="M3908" s="11" t="str">
        <f t="shared" si="556"/>
        <v/>
      </c>
      <c r="O3908">
        <f>IF(ROW($E3908)&lt;=VALUE(LEFT(O$1,FIND("-",O$1,1)-1)),0,IF(ROW($E3908)=VALUE(LEFT(O$1,FIND("-",O$1,1)-1))+1,AVERAGE(INDEX($E:$E,ROW($E3908)-VALUE(LEFT(O$1,FIND("-",O$1,1)-1))):$E3908),($E3908*(2/(VALUE(LEFT(O$1,FIND("-",O$1,1)-1))+1)))+(O3907*(1-(2/(VALUE(LEFT(O$1,FIND("-",O$1,1)-1))+1))))))</f>
        <v>8.8497929975979328E-2</v>
      </c>
      <c r="Q3908">
        <f>IF(ROW($E3908)&lt;=VALUE(LEFT(Q$1,FIND("-",Q$1,1)-1)),0,IF(ROW($E3908)=VALUE(LEFT(Q$1,FIND("-",Q$1,1)-1))+1,AVERAGE(INDEX($E:$E,ROW($E3908)-VALUE(LEFT(Q$1,FIND("-",Q$1,1)-1))):$E3908),($E3908*(2/(VALUE(LEFT(Q$1,FIND("-",Q$1,1)-1))+1)))+(Q3907*(1-(2/(VALUE(LEFT(Q$1,FIND("-",Q$1,1)-1))+1))))))</f>
        <v>9.935978661458883E-2</v>
      </c>
      <c r="R3908">
        <f>IF(ROW($E3908)&lt;=VALUE(LEFT(R$1,FIND("-",R$1,1)-1)),0,IF(ROW($E3908)=VALUE(LEFT(R$1,FIND("-",R$1,1)-1))+1,AVERAGE(INDEX($E:$E,ROW($E3908)-VALUE(LEFT(R$1,FIND("-",R$1,1)-1))):$E3908),($E3908*(2/(VALUE(LEFT(R$1,FIND("-",R$1,1)-1))+1)))+(R3907*(1-(2/(VALUE(LEFT(R$1,FIND("-",R$1,1)-1))+1))))))</f>
        <v>9.32388785101958E-2</v>
      </c>
      <c r="S3908">
        <f t="shared" si="553"/>
        <v>6.1209081043930302E-3</v>
      </c>
      <c r="T3908">
        <f>IF(ROW($E3908)&lt;=MAX(VALUE(LEFT(Q$1,FIND("-",Q$1,1)-1)),VALUE(LEFT(R$1,FIND("-",R$1,1)-1)))+VALUE(LEFT(T$1,FIND("-",T$1,1)-1))-1,0,IF(ROW($E3908)=MAX(VALUE(LEFT(Q$1,FIND("-",Q$1,1)-1)),VALUE(LEFT(R$1,FIND("-",R$1,1)-1)))+VALUE(LEFT(T$1,FIND("-",T$1,1)-1)),AVERAGE(INDEX($S:$S,ROW(S3908)-VALUE(LEFT(T$1,FIND("-",T$1,1)-1))+1):S3908),($S3908*(2/(VALUE(LEFT(T$1,FIND("-",T$1,1)-1))+1)))+(T3907*(1-(2/(VALUE(LEFT(T$1,FIND("-",T$1,1)-1))+1))))))</f>
        <v>3.7649238231135598E-3</v>
      </c>
      <c r="V3908">
        <f t="shared" si="554"/>
        <v>5.0000000000000044E-3</v>
      </c>
      <c r="W3908">
        <f>IF(ROW($E3908)&lt;=VALUE(LEFT(W$1,FIND("-",W$1,1)-1))+1,0,IF(ROW($E3907)=VALUE(LEFT(W$1,FIND("-",W$1,1)-1))+1,100-100/(1+ABS((SUMIF(INDEX($V:$V,ROW($V3908)-VALUE(LEFT(W$1,FIND("-",W$1,1)-1))+1):$V3908,"&gt;0",INDEX($V:$V,ROW($V3908)-VALUE(LEFT(W$1,FIND("-",W$1,1)-1))+1):$V3908)/COUNTIF(INDEX($V:$V,ROW($V3908)-VALUE(LEFT(W$1,FIND("-",W$1,1)-1))+1):$V3908,"&gt;0"))/(SUMIF(INDEX($V:$V,ROW($V3908)-VALUE(LEFT(W$1,FIND("-",W$1,1)-1))+1):$V3908,"&lt;0",INDEX($V:$V,ROW($V3908)-VALUE(LEFT(W$1,FIND("-",W$1,1)-1))+1):$V3908)/COUNTIF(INDEX($V:$V,ROW($V3908)-VALUE(LEFT(W$1,FIND("-",W$1,1)-1))+1):$V3908,"&lt;0")))),100-100/(1+ABS((SUMIF(INDEX($V:$V,ROW($V3908)-VALUE(LEFT(W$1,FIND("-",W$1,1)-1))+1):$V3908,"&gt;0",INDEX($V:$V,ROW($V3908)-VALUE(LEFT(W$1,FIND("-",W$1,1)-1))+1):$V3908)/VALUE(LEFT(W$1,FIND("-",W$1,1)-1)))/(SUMIF(INDEX($V:$V,ROW($V3908)-VALUE(LEFT(W$1,FIND("-",W$1,1)-1))+1):$V3908,"&lt;0",INDEX($V:$V,ROW($V3908)-VALUE(LEFT(W$1,FIND("-",W$1,1)-1))+1):$V3908)/VALUE(LEFT(W$1,FIND("-",W$1,1)-1)))))))</f>
        <v>70</v>
      </c>
      <c r="Y3908">
        <f>IF(ROW($E3908)&lt;=VALUE(LEFT(Y$1,FIND("-",Y$1,1)-1)),0,MAX(INDEX(C:C,ROW(C3908)-VALUE(LEFT(Y$1,FIND("-",Y$1,1)-1))+1):C3908))</f>
        <v>0.12</v>
      </c>
      <c r="Z3908">
        <f>IF(ROW($E3908)&lt;=VALUE(LEFT(Z$1,FIND("-",Z$1,1)-1)),0,MIN(INDEX(D:D,ROW(D3908)-VALUE(LEFT(Z$1,FIND("-",Z$1,1)-1))+1):D3908))</f>
        <v>0.08</v>
      </c>
      <c r="AA3908">
        <f t="shared" si="549"/>
        <v>75.000000000000014</v>
      </c>
      <c r="AB3908">
        <f>IF(ROW($AA3908)&lt;=VALUE(LEFT(AA$1,FIND("-",AA$1,1)-1))+VALUE(LEFT(AB$1,FIND("-",AB$1,1)-1)-1),0,AVERAGE(INDEX($AA:$AA,ROW($AA3908)-VALUE(LEFT(AB$1,FIND("-",AB$1,1)-1))+1):$AA3908))</f>
        <v>75.000000000000014</v>
      </c>
      <c r="AC3908">
        <f>IF(ROW($AA3908)&lt;=VALUE(LEFT(AA$1,FIND("-",AA$1,1)-1))+VALUE(LEFT(AB$1,FIND("-",AB$1,1)-1)-1)+VALUE(LEFT(AC$1,FIND("-",AC$1,1)-1)-1),0,AVERAGE(INDEX($AB:$AB,ROW($AB3908)-VALUE(LEFT(AC$1,FIND("-",AC$1,1)-1))+1):$AB3908))</f>
        <v>81.944444444444457</v>
      </c>
      <c r="AE3908">
        <f t="shared" si="555"/>
        <v>361129344</v>
      </c>
      <c r="AG3908" t="str">
        <f t="shared" si="557"/>
        <v/>
      </c>
    </row>
    <row r="3909" spans="1:33" x14ac:dyDescent="0.25">
      <c r="A3909" s="6">
        <v>42815</v>
      </c>
      <c r="B3909">
        <v>0.11</v>
      </c>
      <c r="C3909">
        <v>0.12</v>
      </c>
      <c r="D3909">
        <v>0.105</v>
      </c>
      <c r="E3909">
        <v>0.11</v>
      </c>
      <c r="F3909">
        <v>0.11</v>
      </c>
      <c r="G3909">
        <v>2251600</v>
      </c>
      <c r="I3909" t="str">
        <f t="shared" si="550"/>
        <v/>
      </c>
      <c r="J3909" t="str">
        <f t="shared" si="551"/>
        <v/>
      </c>
      <c r="K3909" t="str">
        <f t="shared" si="552"/>
        <v>Sell</v>
      </c>
      <c r="M3909" s="11" t="str">
        <f t="shared" si="556"/>
        <v>Sell</v>
      </c>
      <c r="O3909">
        <f>IF(ROW($E3909)&lt;=VALUE(LEFT(O$1,FIND("-",O$1,1)-1)),0,IF(ROW($E3909)=VALUE(LEFT(O$1,FIND("-",O$1,1)-1))+1,AVERAGE(INDEX($E:$E,ROW($E3909)-VALUE(LEFT(O$1,FIND("-",O$1,1)-1))):$E3909),($E3909*(2/(VALUE(LEFT(O$1,FIND("-",O$1,1)-1))+1)))+(O3908*(1-(2/(VALUE(LEFT(O$1,FIND("-",O$1,1)-1))+1))))))</f>
        <v>8.8711880921491973E-2</v>
      </c>
      <c r="Q3909">
        <f>IF(ROW($E3909)&lt;=VALUE(LEFT(Q$1,FIND("-",Q$1,1)-1)),0,IF(ROW($E3909)=VALUE(LEFT(Q$1,FIND("-",Q$1,1)-1))+1,AVERAGE(INDEX($E:$E,ROW($E3909)-VALUE(LEFT(Q$1,FIND("-",Q$1,1)-1))):$E3909),($E3909*(2/(VALUE(LEFT(Q$1,FIND("-",Q$1,1)-1))+1)))+(Q3908*(1-(2/(VALUE(LEFT(Q$1,FIND("-",Q$1,1)-1))+1))))))</f>
        <v>0.10099674252003671</v>
      </c>
      <c r="R3909">
        <f>IF(ROW($E3909)&lt;=VALUE(LEFT(R$1,FIND("-",R$1,1)-1)),0,IF(ROW($E3909)=VALUE(LEFT(R$1,FIND("-",R$1,1)-1))+1,AVERAGE(INDEX($E:$E,ROW($E3909)-VALUE(LEFT(R$1,FIND("-",R$1,1)-1))):$E3909),($E3909*(2/(VALUE(LEFT(R$1,FIND("-",R$1,1)-1))+1)))+(R3908*(1-(2/(VALUE(LEFT(R$1,FIND("-",R$1,1)-1))+1))))))</f>
        <v>9.4480443064996117E-2</v>
      </c>
      <c r="S3909">
        <f t="shared" si="553"/>
        <v>6.5162994550405917E-3</v>
      </c>
      <c r="T3909">
        <f>IF(ROW($E3909)&lt;=MAX(VALUE(LEFT(Q$1,FIND("-",Q$1,1)-1)),VALUE(LEFT(R$1,FIND("-",R$1,1)-1)))+VALUE(LEFT(T$1,FIND("-",T$1,1)-1))-1,0,IF(ROW($E3909)=MAX(VALUE(LEFT(Q$1,FIND("-",Q$1,1)-1)),VALUE(LEFT(R$1,FIND("-",R$1,1)-1)))+VALUE(LEFT(T$1,FIND("-",T$1,1)-1)),AVERAGE(INDEX($S:$S,ROW(S3909)-VALUE(LEFT(T$1,FIND("-",T$1,1)-1))+1):S3909),($S3909*(2/(VALUE(LEFT(T$1,FIND("-",T$1,1)-1))+1)))+(T3908*(1-(2/(VALUE(LEFT(T$1,FIND("-",T$1,1)-1))+1))))))</f>
        <v>4.3151989494989666E-3</v>
      </c>
      <c r="V3909">
        <f t="shared" si="554"/>
        <v>0</v>
      </c>
      <c r="W3909">
        <f>IF(ROW($E3909)&lt;=VALUE(LEFT(W$1,FIND("-",W$1,1)-1))+1,0,IF(ROW($E3908)=VALUE(LEFT(W$1,FIND("-",W$1,1)-1))+1,100-100/(1+ABS((SUMIF(INDEX($V:$V,ROW($V3909)-VALUE(LEFT(W$1,FIND("-",W$1,1)-1))+1):$V3909,"&gt;0",INDEX($V:$V,ROW($V3909)-VALUE(LEFT(W$1,FIND("-",W$1,1)-1))+1):$V3909)/COUNTIF(INDEX($V:$V,ROW($V3909)-VALUE(LEFT(W$1,FIND("-",W$1,1)-1))+1):$V3909,"&gt;0"))/(SUMIF(INDEX($V:$V,ROW($V3909)-VALUE(LEFT(W$1,FIND("-",W$1,1)-1))+1):$V3909,"&lt;0",INDEX($V:$V,ROW($V3909)-VALUE(LEFT(W$1,FIND("-",W$1,1)-1))+1):$V3909)/COUNTIF(INDEX($V:$V,ROW($V3909)-VALUE(LEFT(W$1,FIND("-",W$1,1)-1))+1):$V3909,"&lt;0")))),100-100/(1+ABS((SUMIF(INDEX($V:$V,ROW($V3909)-VALUE(LEFT(W$1,FIND("-",W$1,1)-1))+1):$V3909,"&gt;0",INDEX($V:$V,ROW($V3909)-VALUE(LEFT(W$1,FIND("-",W$1,1)-1))+1):$V3909)/VALUE(LEFT(W$1,FIND("-",W$1,1)-1)))/(SUMIF(INDEX($V:$V,ROW($V3909)-VALUE(LEFT(W$1,FIND("-",W$1,1)-1))+1):$V3909,"&lt;0",INDEX($V:$V,ROW($V3909)-VALUE(LEFT(W$1,FIND("-",W$1,1)-1))+1):$V3909)/VALUE(LEFT(W$1,FIND("-",W$1,1)-1)))))))</f>
        <v>70</v>
      </c>
      <c r="Y3909">
        <f>IF(ROW($E3909)&lt;=VALUE(LEFT(Y$1,FIND("-",Y$1,1)-1)),0,MAX(INDEX(C:C,ROW(C3909)-VALUE(LEFT(Y$1,FIND("-",Y$1,1)-1))+1):C3909))</f>
        <v>0.12</v>
      </c>
      <c r="Z3909">
        <f>IF(ROW($E3909)&lt;=VALUE(LEFT(Z$1,FIND("-",Z$1,1)-1)),0,MIN(INDEX(D:D,ROW(D3909)-VALUE(LEFT(Z$1,FIND("-",Z$1,1)-1))+1):D3909))</f>
        <v>0.08</v>
      </c>
      <c r="AA3909">
        <f t="shared" si="549"/>
        <v>75.000000000000014</v>
      </c>
      <c r="AB3909">
        <f>IF(ROW($AA3909)&lt;=VALUE(LEFT(AA$1,FIND("-",AA$1,1)-1))+VALUE(LEFT(AB$1,FIND("-",AB$1,1)-1)-1),0,AVERAGE(INDEX($AA:$AA,ROW($AA3909)-VALUE(LEFT(AB$1,FIND("-",AB$1,1)-1))+1):$AA3909))</f>
        <v>70.833333333333329</v>
      </c>
      <c r="AC3909">
        <f>IF(ROW($AA3909)&lt;=VALUE(LEFT(AA$1,FIND("-",AA$1,1)-1))+VALUE(LEFT(AB$1,FIND("-",AB$1,1)-1)-1)+VALUE(LEFT(AC$1,FIND("-",AC$1,1)-1)-1),0,AVERAGE(INDEX($AB:$AB,ROW($AB3909)-VALUE(LEFT(AC$1,FIND("-",AC$1,1)-1))+1):$AB3909))</f>
        <v>76.3888888888889</v>
      </c>
      <c r="AE3909">
        <f t="shared" si="555"/>
        <v>361129344</v>
      </c>
      <c r="AG3909" t="str">
        <f t="shared" si="557"/>
        <v>Sell</v>
      </c>
    </row>
    <row r="3910" spans="1:33" x14ac:dyDescent="0.25">
      <c r="A3910" s="6">
        <v>42816</v>
      </c>
      <c r="B3910">
        <v>0.11</v>
      </c>
      <c r="C3910">
        <v>0.11</v>
      </c>
      <c r="D3910">
        <v>0.1</v>
      </c>
      <c r="E3910">
        <v>0.105</v>
      </c>
      <c r="F3910">
        <v>0.105</v>
      </c>
      <c r="G3910">
        <v>971000</v>
      </c>
      <c r="I3910" t="str">
        <f t="shared" si="550"/>
        <v/>
      </c>
      <c r="J3910" t="str">
        <f t="shared" si="551"/>
        <v/>
      </c>
      <c r="K3910" t="str">
        <f t="shared" si="552"/>
        <v/>
      </c>
      <c r="M3910" s="11" t="str">
        <f t="shared" si="556"/>
        <v/>
      </c>
      <c r="O3910">
        <f>IF(ROW($E3910)&lt;=VALUE(LEFT(O$1,FIND("-",O$1,1)-1)),0,IF(ROW($E3910)=VALUE(LEFT(O$1,FIND("-",O$1,1)-1))+1,AVERAGE(INDEX($E:$E,ROW($E3910)-VALUE(LEFT(O$1,FIND("-",O$1,1)-1))):$E3910),($E3910*(2/(VALUE(LEFT(O$1,FIND("-",O$1,1)-1))+1)))+(O3909*(1-(2/(VALUE(LEFT(O$1,FIND("-",O$1,1)-1))+1))))))</f>
        <v>8.8873951758094052E-2</v>
      </c>
      <c r="Q3910">
        <f>IF(ROW($E3910)&lt;=VALUE(LEFT(Q$1,FIND("-",Q$1,1)-1)),0,IF(ROW($E3910)=VALUE(LEFT(Q$1,FIND("-",Q$1,1)-1))+1,AVERAGE(INDEX($E:$E,ROW($E3910)-VALUE(LEFT(Q$1,FIND("-",Q$1,1)-1))):$E3910),($E3910*(2/(VALUE(LEFT(Q$1,FIND("-",Q$1,1)-1))+1)))+(Q3909*(1-(2/(VALUE(LEFT(Q$1,FIND("-",Q$1,1)-1))+1))))))</f>
        <v>0.10161262828618491</v>
      </c>
      <c r="R3910">
        <f>IF(ROW($E3910)&lt;=VALUE(LEFT(R$1,FIND("-",R$1,1)-1)),0,IF(ROW($E3910)=VALUE(LEFT(R$1,FIND("-",R$1,1)-1))+1,AVERAGE(INDEX($E:$E,ROW($E3910)-VALUE(LEFT(R$1,FIND("-",R$1,1)-1))):$E3910),($E3910*(2/(VALUE(LEFT(R$1,FIND("-",R$1,1)-1))+1)))+(R3909*(1-(2/(VALUE(LEFT(R$1,FIND("-",R$1,1)-1))+1))))))</f>
        <v>9.5259669504626027E-2</v>
      </c>
      <c r="S3910">
        <f t="shared" si="553"/>
        <v>6.3529587815588789E-3</v>
      </c>
      <c r="T3910">
        <f>IF(ROW($E3910)&lt;=MAX(VALUE(LEFT(Q$1,FIND("-",Q$1,1)-1)),VALUE(LEFT(R$1,FIND("-",R$1,1)-1)))+VALUE(LEFT(T$1,FIND("-",T$1,1)-1))-1,0,IF(ROW($E3910)=MAX(VALUE(LEFT(Q$1,FIND("-",Q$1,1)-1)),VALUE(LEFT(R$1,FIND("-",R$1,1)-1)))+VALUE(LEFT(T$1,FIND("-",T$1,1)-1)),AVERAGE(INDEX($S:$S,ROW(S3910)-VALUE(LEFT(T$1,FIND("-",T$1,1)-1))+1):S3910),($S3910*(2/(VALUE(LEFT(T$1,FIND("-",T$1,1)-1))+1)))+(T3909*(1-(2/(VALUE(LEFT(T$1,FIND("-",T$1,1)-1))+1))))))</f>
        <v>4.722750915910949E-3</v>
      </c>
      <c r="V3910">
        <f t="shared" si="554"/>
        <v>-5.0000000000000044E-3</v>
      </c>
      <c r="W3910">
        <f>IF(ROW($E3910)&lt;=VALUE(LEFT(W$1,FIND("-",W$1,1)-1))+1,0,IF(ROW($E3909)=VALUE(LEFT(W$1,FIND("-",W$1,1)-1))+1,100-100/(1+ABS((SUMIF(INDEX($V:$V,ROW($V3910)-VALUE(LEFT(W$1,FIND("-",W$1,1)-1))+1):$V3910,"&gt;0",INDEX($V:$V,ROW($V3910)-VALUE(LEFT(W$1,FIND("-",W$1,1)-1))+1):$V3910)/COUNTIF(INDEX($V:$V,ROW($V3910)-VALUE(LEFT(W$1,FIND("-",W$1,1)-1))+1):$V3910,"&gt;0"))/(SUMIF(INDEX($V:$V,ROW($V3910)-VALUE(LEFT(W$1,FIND("-",W$1,1)-1))+1):$V3910,"&lt;0",INDEX($V:$V,ROW($V3910)-VALUE(LEFT(W$1,FIND("-",W$1,1)-1))+1):$V3910)/COUNTIF(INDEX($V:$V,ROW($V3910)-VALUE(LEFT(W$1,FIND("-",W$1,1)-1))+1):$V3910,"&lt;0")))),100-100/(1+ABS((SUMIF(INDEX($V:$V,ROW($V3910)-VALUE(LEFT(W$1,FIND("-",W$1,1)-1))+1):$V3910,"&gt;0",INDEX($V:$V,ROW($V3910)-VALUE(LEFT(W$1,FIND("-",W$1,1)-1))+1):$V3910)/VALUE(LEFT(W$1,FIND("-",W$1,1)-1)))/(SUMIF(INDEX($V:$V,ROW($V3910)-VALUE(LEFT(W$1,FIND("-",W$1,1)-1))+1):$V3910,"&lt;0",INDEX($V:$V,ROW($V3910)-VALUE(LEFT(W$1,FIND("-",W$1,1)-1))+1):$V3910)/VALUE(LEFT(W$1,FIND("-",W$1,1)-1)))))))</f>
        <v>69.999999999999986</v>
      </c>
      <c r="Y3910">
        <f>IF(ROW($E3910)&lt;=VALUE(LEFT(Y$1,FIND("-",Y$1,1)-1)),0,MAX(INDEX(C:C,ROW(C3910)-VALUE(LEFT(Y$1,FIND("-",Y$1,1)-1))+1):C3910))</f>
        <v>0.12</v>
      </c>
      <c r="Z3910">
        <f>IF(ROW($E3910)&lt;=VALUE(LEFT(Z$1,FIND("-",Z$1,1)-1)),0,MIN(INDEX(D:D,ROW(D3910)-VALUE(LEFT(Z$1,FIND("-",Z$1,1)-1))+1):D3910))</f>
        <v>0.08</v>
      </c>
      <c r="AA3910">
        <f t="shared" si="549"/>
        <v>62.5</v>
      </c>
      <c r="AB3910">
        <f>IF(ROW($AA3910)&lt;=VALUE(LEFT(AA$1,FIND("-",AA$1,1)-1))+VALUE(LEFT(AB$1,FIND("-",AB$1,1)-1)-1),0,AVERAGE(INDEX($AA:$AA,ROW($AA3910)-VALUE(LEFT(AB$1,FIND("-",AB$1,1)-1))+1):$AA3910))</f>
        <v>70.833333333333343</v>
      </c>
      <c r="AC3910">
        <f>IF(ROW($AA3910)&lt;=VALUE(LEFT(AA$1,FIND("-",AA$1,1)-1))+VALUE(LEFT(AB$1,FIND("-",AB$1,1)-1)-1)+VALUE(LEFT(AC$1,FIND("-",AC$1,1)-1)-1),0,AVERAGE(INDEX($AB:$AB,ROW($AB3910)-VALUE(LEFT(AC$1,FIND("-",AC$1,1)-1))+1):$AB3910))</f>
        <v>72.222222222222229</v>
      </c>
      <c r="AE3910">
        <f t="shared" si="555"/>
        <v>360158344</v>
      </c>
      <c r="AG3910" t="str">
        <f t="shared" si="557"/>
        <v/>
      </c>
    </row>
    <row r="3911" spans="1:33" x14ac:dyDescent="0.25">
      <c r="A3911" s="6">
        <v>42817</v>
      </c>
      <c r="B3911">
        <v>0.105</v>
      </c>
      <c r="C3911">
        <v>0.11</v>
      </c>
      <c r="D3911">
        <v>0.105</v>
      </c>
      <c r="E3911">
        <v>0.105</v>
      </c>
      <c r="F3911">
        <v>0.105</v>
      </c>
      <c r="G3911">
        <v>112000</v>
      </c>
      <c r="I3911" t="str">
        <f t="shared" si="550"/>
        <v/>
      </c>
      <c r="J3911" t="str">
        <f t="shared" si="551"/>
        <v/>
      </c>
      <c r="K3911" t="str">
        <f t="shared" si="552"/>
        <v/>
      </c>
      <c r="M3911" s="11" t="str">
        <f t="shared" si="556"/>
        <v/>
      </c>
      <c r="O3911">
        <f>IF(ROW($E3911)&lt;=VALUE(LEFT(O$1,FIND("-",O$1,1)-1)),0,IF(ROW($E3911)=VALUE(LEFT(O$1,FIND("-",O$1,1)-1))+1,AVERAGE(INDEX($E:$E,ROW($E3911)-VALUE(LEFT(O$1,FIND("-",O$1,1)-1))):$E3911),($E3911*(2/(VALUE(LEFT(O$1,FIND("-",O$1,1)-1))+1)))+(O3910*(1-(2/(VALUE(LEFT(O$1,FIND("-",O$1,1)-1))+1))))))</f>
        <v>8.9034409949555804E-2</v>
      </c>
      <c r="Q3911">
        <f>IF(ROW($E3911)&lt;=VALUE(LEFT(Q$1,FIND("-",Q$1,1)-1)),0,IF(ROW($E3911)=VALUE(LEFT(Q$1,FIND("-",Q$1,1)-1))+1,AVERAGE(INDEX($E:$E,ROW($E3911)-VALUE(LEFT(Q$1,FIND("-",Q$1,1)-1))):$E3911),($E3911*(2/(VALUE(LEFT(Q$1,FIND("-",Q$1,1)-1))+1)))+(Q3910*(1-(2/(VALUE(LEFT(Q$1,FIND("-",Q$1,1)-1))+1))))))</f>
        <v>0.10213376239600261</v>
      </c>
      <c r="R3911">
        <f>IF(ROW($E3911)&lt;=VALUE(LEFT(R$1,FIND("-",R$1,1)-1)),0,IF(ROW($E3911)=VALUE(LEFT(R$1,FIND("-",R$1,1)-1))+1,AVERAGE(INDEX($E:$E,ROW($E3911)-VALUE(LEFT(R$1,FIND("-",R$1,1)-1))):$E3911),($E3911*(2/(VALUE(LEFT(R$1,FIND("-",R$1,1)-1))+1)))+(R3910*(1-(2/(VALUE(LEFT(R$1,FIND("-",R$1,1)-1))+1))))))</f>
        <v>9.5981175467246313E-2</v>
      </c>
      <c r="S3911">
        <f t="shared" si="553"/>
        <v>6.1525869287562956E-3</v>
      </c>
      <c r="T3911">
        <f>IF(ROW($E3911)&lt;=MAX(VALUE(LEFT(Q$1,FIND("-",Q$1,1)-1)),VALUE(LEFT(R$1,FIND("-",R$1,1)-1)))+VALUE(LEFT(T$1,FIND("-",T$1,1)-1))-1,0,IF(ROW($E3911)=MAX(VALUE(LEFT(Q$1,FIND("-",Q$1,1)-1)),VALUE(LEFT(R$1,FIND("-",R$1,1)-1)))+VALUE(LEFT(T$1,FIND("-",T$1,1)-1)),AVERAGE(INDEX($S:$S,ROW(S3911)-VALUE(LEFT(T$1,FIND("-",T$1,1)-1))+1):S3911),($S3911*(2/(VALUE(LEFT(T$1,FIND("-",T$1,1)-1))+1)))+(T3910*(1-(2/(VALUE(LEFT(T$1,FIND("-",T$1,1)-1))+1))))))</f>
        <v>5.0087181184800189E-3</v>
      </c>
      <c r="V3911">
        <f t="shared" si="554"/>
        <v>0</v>
      </c>
      <c r="W3911">
        <f>IF(ROW($E3911)&lt;=VALUE(LEFT(W$1,FIND("-",W$1,1)-1))+1,0,IF(ROW($E3910)=VALUE(LEFT(W$1,FIND("-",W$1,1)-1))+1,100-100/(1+ABS((SUMIF(INDEX($V:$V,ROW($V3911)-VALUE(LEFT(W$1,FIND("-",W$1,1)-1))+1):$V3911,"&gt;0",INDEX($V:$V,ROW($V3911)-VALUE(LEFT(W$1,FIND("-",W$1,1)-1))+1):$V3911)/COUNTIF(INDEX($V:$V,ROW($V3911)-VALUE(LEFT(W$1,FIND("-",W$1,1)-1))+1):$V3911,"&gt;0"))/(SUMIF(INDEX($V:$V,ROW($V3911)-VALUE(LEFT(W$1,FIND("-",W$1,1)-1))+1):$V3911,"&lt;0",INDEX($V:$V,ROW($V3911)-VALUE(LEFT(W$1,FIND("-",W$1,1)-1))+1):$V3911)/COUNTIF(INDEX($V:$V,ROW($V3911)-VALUE(LEFT(W$1,FIND("-",W$1,1)-1))+1):$V3911,"&lt;0")))),100-100/(1+ABS((SUMIF(INDEX($V:$V,ROW($V3911)-VALUE(LEFT(W$1,FIND("-",W$1,1)-1))+1):$V3911,"&gt;0",INDEX($V:$V,ROW($V3911)-VALUE(LEFT(W$1,FIND("-",W$1,1)-1))+1):$V3911)/VALUE(LEFT(W$1,FIND("-",W$1,1)-1)))/(SUMIF(INDEX($V:$V,ROW($V3911)-VALUE(LEFT(W$1,FIND("-",W$1,1)-1))+1):$V3911,"&lt;0",INDEX($V:$V,ROW($V3911)-VALUE(LEFT(W$1,FIND("-",W$1,1)-1))+1):$V3911)/VALUE(LEFT(W$1,FIND("-",W$1,1)-1)))))))</f>
        <v>69.999999999999986</v>
      </c>
      <c r="Y3911">
        <f>IF(ROW($E3911)&lt;=VALUE(LEFT(Y$1,FIND("-",Y$1,1)-1)),0,MAX(INDEX(C:C,ROW(C3911)-VALUE(LEFT(Y$1,FIND("-",Y$1,1)-1))+1):C3911))</f>
        <v>0.12</v>
      </c>
      <c r="Z3911">
        <f>IF(ROW($E3911)&lt;=VALUE(LEFT(Z$1,FIND("-",Z$1,1)-1)),0,MIN(INDEX(D:D,ROW(D3911)-VALUE(LEFT(Z$1,FIND("-",Z$1,1)-1))+1):D3911))</f>
        <v>0.08</v>
      </c>
      <c r="AA3911">
        <f t="shared" si="549"/>
        <v>62.5</v>
      </c>
      <c r="AB3911">
        <f>IF(ROW($AA3911)&lt;=VALUE(LEFT(AA$1,FIND("-",AA$1,1)-1))+VALUE(LEFT(AB$1,FIND("-",AB$1,1)-1)-1),0,AVERAGE(INDEX($AA:$AA,ROW($AA3911)-VALUE(LEFT(AB$1,FIND("-",AB$1,1)-1))+1):$AA3911))</f>
        <v>66.666666666666671</v>
      </c>
      <c r="AC3911">
        <f>IF(ROW($AA3911)&lt;=VALUE(LEFT(AA$1,FIND("-",AA$1,1)-1))+VALUE(LEFT(AB$1,FIND("-",AB$1,1)-1)-1)+VALUE(LEFT(AC$1,FIND("-",AC$1,1)-1)-1),0,AVERAGE(INDEX($AB:$AB,ROW($AB3911)-VALUE(LEFT(AC$1,FIND("-",AC$1,1)-1))+1):$AB3911))</f>
        <v>69.444444444444457</v>
      </c>
      <c r="AE3911">
        <f t="shared" si="555"/>
        <v>360158344</v>
      </c>
      <c r="AG3911" t="str">
        <f t="shared" si="557"/>
        <v/>
      </c>
    </row>
    <row r="3912" spans="1:33" x14ac:dyDescent="0.25">
      <c r="A3912" s="6">
        <v>42818</v>
      </c>
      <c r="B3912">
        <v>0.105</v>
      </c>
      <c r="C3912">
        <v>0.105</v>
      </c>
      <c r="D3912">
        <v>0.105</v>
      </c>
      <c r="E3912">
        <v>0.105</v>
      </c>
      <c r="F3912">
        <v>0.105</v>
      </c>
      <c r="G3912">
        <v>787200</v>
      </c>
      <c r="I3912" t="str">
        <f t="shared" si="550"/>
        <v/>
      </c>
      <c r="J3912" t="str">
        <f t="shared" si="551"/>
        <v/>
      </c>
      <c r="K3912" t="str">
        <f t="shared" si="552"/>
        <v/>
      </c>
      <c r="M3912" s="11" t="str">
        <f t="shared" si="556"/>
        <v/>
      </c>
      <c r="O3912">
        <f>IF(ROW($E3912)&lt;=VALUE(LEFT(O$1,FIND("-",O$1,1)-1)),0,IF(ROW($E3912)=VALUE(LEFT(O$1,FIND("-",O$1,1)-1))+1,AVERAGE(INDEX($E:$E,ROW($E3912)-VALUE(LEFT(O$1,FIND("-",O$1,1)-1))):$E3912),($E3912*(2/(VALUE(LEFT(O$1,FIND("-",O$1,1)-1))+1)))+(O3911*(1-(2/(VALUE(LEFT(O$1,FIND("-",O$1,1)-1))+1))))))</f>
        <v>8.9193271542097538E-2</v>
      </c>
      <c r="Q3912">
        <f>IF(ROW($E3912)&lt;=VALUE(LEFT(Q$1,FIND("-",Q$1,1)-1)),0,IF(ROW($E3912)=VALUE(LEFT(Q$1,FIND("-",Q$1,1)-1))+1,AVERAGE(INDEX($E:$E,ROW($E3912)-VALUE(LEFT(Q$1,FIND("-",Q$1,1)-1))):$E3912),($E3912*(2/(VALUE(LEFT(Q$1,FIND("-",Q$1,1)-1))+1)))+(Q3911*(1-(2/(VALUE(LEFT(Q$1,FIND("-",Q$1,1)-1))+1))))))</f>
        <v>0.10257472202738682</v>
      </c>
      <c r="R3912">
        <f>IF(ROW($E3912)&lt;=VALUE(LEFT(R$1,FIND("-",R$1,1)-1)),0,IF(ROW($E3912)=VALUE(LEFT(R$1,FIND("-",R$1,1)-1))+1,AVERAGE(INDEX($E:$E,ROW($E3912)-VALUE(LEFT(R$1,FIND("-",R$1,1)-1))):$E3912),($E3912*(2/(VALUE(LEFT(R$1,FIND("-",R$1,1)-1))+1)))+(R3911*(1-(2/(VALUE(LEFT(R$1,FIND("-",R$1,1)-1))+1))))))</f>
        <v>9.6649236543746575E-2</v>
      </c>
      <c r="S3912">
        <f t="shared" si="553"/>
        <v>5.9254854836402471E-3</v>
      </c>
      <c r="T3912">
        <f>IF(ROW($E3912)&lt;=MAX(VALUE(LEFT(Q$1,FIND("-",Q$1,1)-1)),VALUE(LEFT(R$1,FIND("-",R$1,1)-1)))+VALUE(LEFT(T$1,FIND("-",T$1,1)-1))-1,0,IF(ROW($E3912)=MAX(VALUE(LEFT(Q$1,FIND("-",Q$1,1)-1)),VALUE(LEFT(R$1,FIND("-",R$1,1)-1)))+VALUE(LEFT(T$1,FIND("-",T$1,1)-1)),AVERAGE(INDEX($S:$S,ROW(S3912)-VALUE(LEFT(T$1,FIND("-",T$1,1)-1))+1):S3912),($S3912*(2/(VALUE(LEFT(T$1,FIND("-",T$1,1)-1))+1)))+(T3911*(1-(2/(VALUE(LEFT(T$1,FIND("-",T$1,1)-1))+1))))))</f>
        <v>5.1920715915120645E-3</v>
      </c>
      <c r="V3912">
        <f t="shared" si="554"/>
        <v>0</v>
      </c>
      <c r="W3912">
        <f>IF(ROW($E3912)&lt;=VALUE(LEFT(W$1,FIND("-",W$1,1)-1))+1,0,IF(ROW($E3911)=VALUE(LEFT(W$1,FIND("-",W$1,1)-1))+1,100-100/(1+ABS((SUMIF(INDEX($V:$V,ROW($V3912)-VALUE(LEFT(W$1,FIND("-",W$1,1)-1))+1):$V3912,"&gt;0",INDEX($V:$V,ROW($V3912)-VALUE(LEFT(W$1,FIND("-",W$1,1)-1))+1):$V3912)/COUNTIF(INDEX($V:$V,ROW($V3912)-VALUE(LEFT(W$1,FIND("-",W$1,1)-1))+1):$V3912,"&gt;0"))/(SUMIF(INDEX($V:$V,ROW($V3912)-VALUE(LEFT(W$1,FIND("-",W$1,1)-1))+1):$V3912,"&lt;0",INDEX($V:$V,ROW($V3912)-VALUE(LEFT(W$1,FIND("-",W$1,1)-1))+1):$V3912)/COUNTIF(INDEX($V:$V,ROW($V3912)-VALUE(LEFT(W$1,FIND("-",W$1,1)-1))+1):$V3912,"&lt;0")))),100-100/(1+ABS((SUMIF(INDEX($V:$V,ROW($V3912)-VALUE(LEFT(W$1,FIND("-",W$1,1)-1))+1):$V3912,"&gt;0",INDEX($V:$V,ROW($V3912)-VALUE(LEFT(W$1,FIND("-",W$1,1)-1))+1):$V3912)/VALUE(LEFT(W$1,FIND("-",W$1,1)-1)))/(SUMIF(INDEX($V:$V,ROW($V3912)-VALUE(LEFT(W$1,FIND("-",W$1,1)-1))+1):$V3912,"&lt;0",INDEX($V:$V,ROW($V3912)-VALUE(LEFT(W$1,FIND("-",W$1,1)-1))+1):$V3912)/VALUE(LEFT(W$1,FIND("-",W$1,1)-1)))))))</f>
        <v>69.999999999999986</v>
      </c>
      <c r="Y3912">
        <f>IF(ROW($E3912)&lt;=VALUE(LEFT(Y$1,FIND("-",Y$1,1)-1)),0,MAX(INDEX(C:C,ROW(C3912)-VALUE(LEFT(Y$1,FIND("-",Y$1,1)-1))+1):C3912))</f>
        <v>0.12</v>
      </c>
      <c r="Z3912">
        <f>IF(ROW($E3912)&lt;=VALUE(LEFT(Z$1,FIND("-",Z$1,1)-1)),0,MIN(INDEX(D:D,ROW(D3912)-VALUE(LEFT(Z$1,FIND("-",Z$1,1)-1))+1):D3912))</f>
        <v>0.08</v>
      </c>
      <c r="AA3912">
        <f t="shared" si="549"/>
        <v>62.5</v>
      </c>
      <c r="AB3912">
        <f>IF(ROW($AA3912)&lt;=VALUE(LEFT(AA$1,FIND("-",AA$1,1)-1))+VALUE(LEFT(AB$1,FIND("-",AB$1,1)-1)-1),0,AVERAGE(INDEX($AA:$AA,ROW($AA3912)-VALUE(LEFT(AB$1,FIND("-",AB$1,1)-1))+1):$AA3912))</f>
        <v>62.5</v>
      </c>
      <c r="AC3912">
        <f>IF(ROW($AA3912)&lt;=VALUE(LEFT(AA$1,FIND("-",AA$1,1)-1))+VALUE(LEFT(AB$1,FIND("-",AB$1,1)-1)-1)+VALUE(LEFT(AC$1,FIND("-",AC$1,1)-1)-1),0,AVERAGE(INDEX($AB:$AB,ROW($AB3912)-VALUE(LEFT(AC$1,FIND("-",AC$1,1)-1))+1):$AB3912))</f>
        <v>66.666666666666671</v>
      </c>
      <c r="AE3912">
        <f t="shared" si="555"/>
        <v>360158344</v>
      </c>
      <c r="AG3912" t="str">
        <f t="shared" si="557"/>
        <v/>
      </c>
    </row>
    <row r="3913" spans="1:33" x14ac:dyDescent="0.25">
      <c r="A3913" s="6">
        <v>42821</v>
      </c>
      <c r="B3913">
        <v>0.11</v>
      </c>
      <c r="C3913">
        <v>0.115</v>
      </c>
      <c r="D3913">
        <v>0.105</v>
      </c>
      <c r="E3913">
        <v>0.105</v>
      </c>
      <c r="F3913">
        <v>0.105</v>
      </c>
      <c r="G3913">
        <v>2980700</v>
      </c>
      <c r="I3913" t="str">
        <f t="shared" si="550"/>
        <v/>
      </c>
      <c r="J3913" t="str">
        <f t="shared" si="551"/>
        <v/>
      </c>
      <c r="K3913" t="str">
        <f t="shared" si="552"/>
        <v/>
      </c>
      <c r="M3913" s="11" t="str">
        <f t="shared" si="556"/>
        <v/>
      </c>
      <c r="O3913">
        <f>IF(ROW($E3913)&lt;=VALUE(LEFT(O$1,FIND("-",O$1,1)-1)),0,IF(ROW($E3913)=VALUE(LEFT(O$1,FIND("-",O$1,1)-1))+1,AVERAGE(INDEX($E:$E,ROW($E3913)-VALUE(LEFT(O$1,FIND("-",O$1,1)-1))):$E3913),($E3913*(2/(VALUE(LEFT(O$1,FIND("-",O$1,1)-1))+1)))+(O3912*(1-(2/(VALUE(LEFT(O$1,FIND("-",O$1,1)-1))+1))))))</f>
        <v>8.9350552422275673E-2</v>
      </c>
      <c r="Q3913">
        <f>IF(ROW($E3913)&lt;=VALUE(LEFT(Q$1,FIND("-",Q$1,1)-1)),0,IF(ROW($E3913)=VALUE(LEFT(Q$1,FIND("-",Q$1,1)-1))+1,AVERAGE(INDEX($E:$E,ROW($E3913)-VALUE(LEFT(Q$1,FIND("-",Q$1,1)-1))):$E3913),($E3913*(2/(VALUE(LEFT(Q$1,FIND("-",Q$1,1)-1))+1)))+(Q3912*(1-(2/(VALUE(LEFT(Q$1,FIND("-",Q$1,1)-1))+1))))))</f>
        <v>0.10294784171548116</v>
      </c>
      <c r="R3913">
        <f>IF(ROW($E3913)&lt;=VALUE(LEFT(R$1,FIND("-",R$1,1)-1)),0,IF(ROW($E3913)=VALUE(LEFT(R$1,FIND("-",R$1,1)-1))+1,AVERAGE(INDEX($E:$E,ROW($E3913)-VALUE(LEFT(R$1,FIND("-",R$1,1)-1))):$E3913),($E3913*(2/(VALUE(LEFT(R$1,FIND("-",R$1,1)-1))+1)))+(R3912*(1-(2/(VALUE(LEFT(R$1,FIND("-",R$1,1)-1))+1))))))</f>
        <v>9.726781161458016E-2</v>
      </c>
      <c r="S3913">
        <f t="shared" si="553"/>
        <v>5.6800301009009985E-3</v>
      </c>
      <c r="T3913">
        <f>IF(ROW($E3913)&lt;=MAX(VALUE(LEFT(Q$1,FIND("-",Q$1,1)-1)),VALUE(LEFT(R$1,FIND("-",R$1,1)-1)))+VALUE(LEFT(T$1,FIND("-",T$1,1)-1))-1,0,IF(ROW($E3913)=MAX(VALUE(LEFT(Q$1,FIND("-",Q$1,1)-1)),VALUE(LEFT(R$1,FIND("-",R$1,1)-1)))+VALUE(LEFT(T$1,FIND("-",T$1,1)-1)),AVERAGE(INDEX($S:$S,ROW(S3913)-VALUE(LEFT(T$1,FIND("-",T$1,1)-1))+1):S3913),($S3913*(2/(VALUE(LEFT(T$1,FIND("-",T$1,1)-1))+1)))+(T3912*(1-(2/(VALUE(LEFT(T$1,FIND("-",T$1,1)-1))+1))))))</f>
        <v>5.2896632933898515E-3</v>
      </c>
      <c r="V3913">
        <f t="shared" si="554"/>
        <v>0</v>
      </c>
      <c r="W3913">
        <f>IF(ROW($E3913)&lt;=VALUE(LEFT(W$1,FIND("-",W$1,1)-1))+1,0,IF(ROW($E3912)=VALUE(LEFT(W$1,FIND("-",W$1,1)-1))+1,100-100/(1+ABS((SUMIF(INDEX($V:$V,ROW($V3913)-VALUE(LEFT(W$1,FIND("-",W$1,1)-1))+1):$V3913,"&gt;0",INDEX($V:$V,ROW($V3913)-VALUE(LEFT(W$1,FIND("-",W$1,1)-1))+1):$V3913)/COUNTIF(INDEX($V:$V,ROW($V3913)-VALUE(LEFT(W$1,FIND("-",W$1,1)-1))+1):$V3913,"&gt;0"))/(SUMIF(INDEX($V:$V,ROW($V3913)-VALUE(LEFT(W$1,FIND("-",W$1,1)-1))+1):$V3913,"&lt;0",INDEX($V:$V,ROW($V3913)-VALUE(LEFT(W$1,FIND("-",W$1,1)-1))+1):$V3913)/COUNTIF(INDEX($V:$V,ROW($V3913)-VALUE(LEFT(W$1,FIND("-",W$1,1)-1))+1):$V3913,"&lt;0")))),100-100/(1+ABS((SUMIF(INDEX($V:$V,ROW($V3913)-VALUE(LEFT(W$1,FIND("-",W$1,1)-1))+1):$V3913,"&gt;0",INDEX($V:$V,ROW($V3913)-VALUE(LEFT(W$1,FIND("-",W$1,1)-1))+1):$V3913)/VALUE(LEFT(W$1,FIND("-",W$1,1)-1)))/(SUMIF(INDEX($V:$V,ROW($V3913)-VALUE(LEFT(W$1,FIND("-",W$1,1)-1))+1):$V3913,"&lt;0",INDEX($V:$V,ROW($V3913)-VALUE(LEFT(W$1,FIND("-",W$1,1)-1))+1):$V3913)/VALUE(LEFT(W$1,FIND("-",W$1,1)-1)))))))</f>
        <v>69.999999999999986</v>
      </c>
      <c r="Y3913">
        <f>IF(ROW($E3913)&lt;=VALUE(LEFT(Y$1,FIND("-",Y$1,1)-1)),0,MAX(INDEX(C:C,ROW(C3913)-VALUE(LEFT(Y$1,FIND("-",Y$1,1)-1))+1):C3913))</f>
        <v>0.12</v>
      </c>
      <c r="Z3913">
        <f>IF(ROW($E3913)&lt;=VALUE(LEFT(Z$1,FIND("-",Z$1,1)-1)),0,MIN(INDEX(D:D,ROW(D3913)-VALUE(LEFT(Z$1,FIND("-",Z$1,1)-1))+1):D3913))</f>
        <v>8.5000000000000006E-2</v>
      </c>
      <c r="AA3913">
        <f t="shared" si="549"/>
        <v>57.142857142857132</v>
      </c>
      <c r="AB3913">
        <f>IF(ROW($AA3913)&lt;=VALUE(LEFT(AA$1,FIND("-",AA$1,1)-1))+VALUE(LEFT(AB$1,FIND("-",AB$1,1)-1)-1),0,AVERAGE(INDEX($AA:$AA,ROW($AA3913)-VALUE(LEFT(AB$1,FIND("-",AB$1,1)-1))+1):$AA3913))</f>
        <v>60.714285714285715</v>
      </c>
      <c r="AC3913">
        <f>IF(ROW($AA3913)&lt;=VALUE(LEFT(AA$1,FIND("-",AA$1,1)-1))+VALUE(LEFT(AB$1,FIND("-",AB$1,1)-1)-1)+VALUE(LEFT(AC$1,FIND("-",AC$1,1)-1)-1),0,AVERAGE(INDEX($AB:$AB,ROW($AB3913)-VALUE(LEFT(AC$1,FIND("-",AC$1,1)-1))+1):$AB3913))</f>
        <v>63.293650793650805</v>
      </c>
      <c r="AE3913">
        <f t="shared" si="555"/>
        <v>360158344</v>
      </c>
      <c r="AG3913" t="str">
        <f t="shared" si="557"/>
        <v/>
      </c>
    </row>
    <row r="3914" spans="1:33" x14ac:dyDescent="0.25">
      <c r="A3914" s="6">
        <v>42822</v>
      </c>
      <c r="B3914">
        <v>0.105</v>
      </c>
      <c r="C3914">
        <v>0.105</v>
      </c>
      <c r="D3914">
        <v>0.105</v>
      </c>
      <c r="E3914">
        <v>0.105</v>
      </c>
      <c r="F3914">
        <v>0.105</v>
      </c>
      <c r="G3914">
        <v>41000</v>
      </c>
      <c r="I3914" t="str">
        <f t="shared" si="550"/>
        <v/>
      </c>
      <c r="J3914" t="str">
        <f t="shared" si="551"/>
        <v/>
      </c>
      <c r="K3914" t="str">
        <f t="shared" si="552"/>
        <v/>
      </c>
      <c r="M3914" s="11" t="str">
        <f t="shared" si="556"/>
        <v/>
      </c>
      <c r="O3914">
        <f>IF(ROW($E3914)&lt;=VALUE(LEFT(O$1,FIND("-",O$1,1)-1)),0,IF(ROW($E3914)=VALUE(LEFT(O$1,FIND("-",O$1,1)-1))+1,AVERAGE(INDEX($E:$E,ROW($E3914)-VALUE(LEFT(O$1,FIND("-",O$1,1)-1))):$E3914),($E3914*(2/(VALUE(LEFT(O$1,FIND("-",O$1,1)-1))+1)))+(O3913*(1-(2/(VALUE(LEFT(O$1,FIND("-",O$1,1)-1))+1))))))</f>
        <v>8.9506268318571447E-2</v>
      </c>
      <c r="Q3914">
        <f>IF(ROW($E3914)&lt;=VALUE(LEFT(Q$1,FIND("-",Q$1,1)-1)),0,IF(ROW($E3914)=VALUE(LEFT(Q$1,FIND("-",Q$1,1)-1))+1,AVERAGE(INDEX($E:$E,ROW($E3914)-VALUE(LEFT(Q$1,FIND("-",Q$1,1)-1))):$E3914),($E3914*(2/(VALUE(LEFT(Q$1,FIND("-",Q$1,1)-1))+1)))+(Q3913*(1-(2/(VALUE(LEFT(Q$1,FIND("-",Q$1,1)-1))+1))))))</f>
        <v>0.10326355837463791</v>
      </c>
      <c r="R3914">
        <f>IF(ROW($E3914)&lt;=VALUE(LEFT(R$1,FIND("-",R$1,1)-1)),0,IF(ROW($E3914)=VALUE(LEFT(R$1,FIND("-",R$1,1)-1))+1,AVERAGE(INDEX($E:$E,ROW($E3914)-VALUE(LEFT(R$1,FIND("-",R$1,1)-1))):$E3914),($E3914*(2/(VALUE(LEFT(R$1,FIND("-",R$1,1)-1))+1)))+(R3913*(1-(2/(VALUE(LEFT(R$1,FIND("-",R$1,1)-1))+1))))))</f>
        <v>9.7840566309796442E-2</v>
      </c>
      <c r="S3914">
        <f t="shared" si="553"/>
        <v>5.422992064841467E-3</v>
      </c>
      <c r="T3914">
        <f>IF(ROW($E3914)&lt;=MAX(VALUE(LEFT(Q$1,FIND("-",Q$1,1)-1)),VALUE(LEFT(R$1,FIND("-",R$1,1)-1)))+VALUE(LEFT(T$1,FIND("-",T$1,1)-1))-1,0,IF(ROW($E3914)=MAX(VALUE(LEFT(Q$1,FIND("-",Q$1,1)-1)),VALUE(LEFT(R$1,FIND("-",R$1,1)-1)))+VALUE(LEFT(T$1,FIND("-",T$1,1)-1)),AVERAGE(INDEX($S:$S,ROW(S3914)-VALUE(LEFT(T$1,FIND("-",T$1,1)-1))+1):S3914),($S3914*(2/(VALUE(LEFT(T$1,FIND("-",T$1,1)-1))+1)))+(T3913*(1-(2/(VALUE(LEFT(T$1,FIND("-",T$1,1)-1))+1))))))</f>
        <v>5.3163290476801748E-3</v>
      </c>
      <c r="V3914">
        <f t="shared" si="554"/>
        <v>0</v>
      </c>
      <c r="W3914">
        <f>IF(ROW($E3914)&lt;=VALUE(LEFT(W$1,FIND("-",W$1,1)-1))+1,0,IF(ROW($E3913)=VALUE(LEFT(W$1,FIND("-",W$1,1)-1))+1,100-100/(1+ABS((SUMIF(INDEX($V:$V,ROW($V3914)-VALUE(LEFT(W$1,FIND("-",W$1,1)-1))+1):$V3914,"&gt;0",INDEX($V:$V,ROW($V3914)-VALUE(LEFT(W$1,FIND("-",W$1,1)-1))+1):$V3914)/COUNTIF(INDEX($V:$V,ROW($V3914)-VALUE(LEFT(W$1,FIND("-",W$1,1)-1))+1):$V3914,"&gt;0"))/(SUMIF(INDEX($V:$V,ROW($V3914)-VALUE(LEFT(W$1,FIND("-",W$1,1)-1))+1):$V3914,"&lt;0",INDEX($V:$V,ROW($V3914)-VALUE(LEFT(W$1,FIND("-",W$1,1)-1))+1):$V3914)/COUNTIF(INDEX($V:$V,ROW($V3914)-VALUE(LEFT(W$1,FIND("-",W$1,1)-1))+1):$V3914,"&lt;0")))),100-100/(1+ABS((SUMIF(INDEX($V:$V,ROW($V3914)-VALUE(LEFT(W$1,FIND("-",W$1,1)-1))+1):$V3914,"&gt;0",INDEX($V:$V,ROW($V3914)-VALUE(LEFT(W$1,FIND("-",W$1,1)-1))+1):$V3914)/VALUE(LEFT(W$1,FIND("-",W$1,1)-1)))/(SUMIF(INDEX($V:$V,ROW($V3914)-VALUE(LEFT(W$1,FIND("-",W$1,1)-1))+1):$V3914,"&lt;0",INDEX($V:$V,ROW($V3914)-VALUE(LEFT(W$1,FIND("-",W$1,1)-1))+1):$V3914)/VALUE(LEFT(W$1,FIND("-",W$1,1)-1)))))))</f>
        <v>69.999999999999986</v>
      </c>
      <c r="Y3914">
        <f>IF(ROW($E3914)&lt;=VALUE(LEFT(Y$1,FIND("-",Y$1,1)-1)),0,MAX(INDEX(C:C,ROW(C3914)-VALUE(LEFT(Y$1,FIND("-",Y$1,1)-1))+1):C3914))</f>
        <v>0.12</v>
      </c>
      <c r="Z3914">
        <f>IF(ROW($E3914)&lt;=VALUE(LEFT(Z$1,FIND("-",Z$1,1)-1)),0,MIN(INDEX(D:D,ROW(D3914)-VALUE(LEFT(Z$1,FIND("-",Z$1,1)-1))+1):D3914))</f>
        <v>8.5000000000000006E-2</v>
      </c>
      <c r="AA3914">
        <f t="shared" si="549"/>
        <v>57.142857142857132</v>
      </c>
      <c r="AB3914">
        <f>IF(ROW($AA3914)&lt;=VALUE(LEFT(AA$1,FIND("-",AA$1,1)-1))+VALUE(LEFT(AB$1,FIND("-",AB$1,1)-1)-1),0,AVERAGE(INDEX($AA:$AA,ROW($AA3914)-VALUE(LEFT(AB$1,FIND("-",AB$1,1)-1))+1):$AA3914))</f>
        <v>58.928571428571423</v>
      </c>
      <c r="AC3914">
        <f>IF(ROW($AA3914)&lt;=VALUE(LEFT(AA$1,FIND("-",AA$1,1)-1))+VALUE(LEFT(AB$1,FIND("-",AB$1,1)-1)-1)+VALUE(LEFT(AC$1,FIND("-",AC$1,1)-1)-1),0,AVERAGE(INDEX($AB:$AB,ROW($AB3914)-VALUE(LEFT(AC$1,FIND("-",AC$1,1)-1))+1):$AB3914))</f>
        <v>60.714285714285715</v>
      </c>
      <c r="AE3914">
        <f t="shared" si="555"/>
        <v>360158344</v>
      </c>
      <c r="AG3914" t="str">
        <f t="shared" si="557"/>
        <v/>
      </c>
    </row>
    <row r="3915" spans="1:33" x14ac:dyDescent="0.25">
      <c r="A3915" s="6">
        <v>42823</v>
      </c>
      <c r="B3915">
        <v>0.11</v>
      </c>
      <c r="C3915">
        <v>0.11</v>
      </c>
      <c r="D3915">
        <v>0.105</v>
      </c>
      <c r="E3915">
        <v>0.11</v>
      </c>
      <c r="F3915">
        <v>0.11</v>
      </c>
      <c r="G3915">
        <v>563000</v>
      </c>
      <c r="I3915" t="str">
        <f t="shared" si="550"/>
        <v/>
      </c>
      <c r="J3915" t="str">
        <f t="shared" si="551"/>
        <v>Overbought</v>
      </c>
      <c r="K3915" t="str">
        <f t="shared" si="552"/>
        <v/>
      </c>
      <c r="M3915" s="11" t="str">
        <f t="shared" si="556"/>
        <v/>
      </c>
      <c r="O3915">
        <f>IF(ROW($E3915)&lt;=VALUE(LEFT(O$1,FIND("-",O$1,1)-1)),0,IF(ROW($E3915)=VALUE(LEFT(O$1,FIND("-",O$1,1)-1))+1,AVERAGE(INDEX($E:$E,ROW($E3915)-VALUE(LEFT(O$1,FIND("-",O$1,1)-1))):$E3915),($E3915*(2/(VALUE(LEFT(O$1,FIND("-",O$1,1)-1))+1)))+(O3914*(1-(2/(VALUE(LEFT(O$1,FIND("-",O$1,1)-1))+1))))))</f>
        <v>8.9710186046744869E-2</v>
      </c>
      <c r="Q3915">
        <f>IF(ROW($E3915)&lt;=VALUE(LEFT(Q$1,FIND("-",Q$1,1)-1)),0,IF(ROW($E3915)=VALUE(LEFT(Q$1,FIND("-",Q$1,1)-1))+1,AVERAGE(INDEX($E:$E,ROW($E3915)-VALUE(LEFT(Q$1,FIND("-",Q$1,1)-1))):$E3915),($E3915*(2/(VALUE(LEFT(Q$1,FIND("-",Q$1,1)-1))+1)))+(Q3914*(1-(2/(VALUE(LEFT(Q$1,FIND("-",Q$1,1)-1))+1))))))</f>
        <v>0.10429993400930901</v>
      </c>
      <c r="R3915">
        <f>IF(ROW($E3915)&lt;=VALUE(LEFT(R$1,FIND("-",R$1,1)-1)),0,IF(ROW($E3915)=VALUE(LEFT(R$1,FIND("-",R$1,1)-1))+1,AVERAGE(INDEX($E:$E,ROW($E3915)-VALUE(LEFT(R$1,FIND("-",R$1,1)-1))):$E3915),($E3915*(2/(VALUE(LEFT(R$1,FIND("-",R$1,1)-1))+1)))+(R3914*(1-(2/(VALUE(LEFT(R$1,FIND("-",R$1,1)-1))+1))))))</f>
        <v>9.8741265101663367E-2</v>
      </c>
      <c r="S3915">
        <f t="shared" si="553"/>
        <v>5.5586689076456419E-3</v>
      </c>
      <c r="T3915">
        <f>IF(ROW($E3915)&lt;=MAX(VALUE(LEFT(Q$1,FIND("-",Q$1,1)-1)),VALUE(LEFT(R$1,FIND("-",R$1,1)-1)))+VALUE(LEFT(T$1,FIND("-",T$1,1)-1))-1,0,IF(ROW($E3915)=MAX(VALUE(LEFT(Q$1,FIND("-",Q$1,1)-1)),VALUE(LEFT(R$1,FIND("-",R$1,1)-1)))+VALUE(LEFT(T$1,FIND("-",T$1,1)-1)),AVERAGE(INDEX($S:$S,ROW(S3915)-VALUE(LEFT(T$1,FIND("-",T$1,1)-1))+1):S3915),($S3915*(2/(VALUE(LEFT(T$1,FIND("-",T$1,1)-1))+1)))+(T3914*(1-(2/(VALUE(LEFT(T$1,FIND("-",T$1,1)-1))+1))))))</f>
        <v>5.3647970196732692E-3</v>
      </c>
      <c r="V3915">
        <f t="shared" si="554"/>
        <v>5.0000000000000044E-3</v>
      </c>
      <c r="W3915">
        <f>IF(ROW($E3915)&lt;=VALUE(LEFT(W$1,FIND("-",W$1,1)-1))+1,0,IF(ROW($E3914)=VALUE(LEFT(W$1,FIND("-",W$1,1)-1))+1,100-100/(1+ABS((SUMIF(INDEX($V:$V,ROW($V3915)-VALUE(LEFT(W$1,FIND("-",W$1,1)-1))+1):$V3915,"&gt;0",INDEX($V:$V,ROW($V3915)-VALUE(LEFT(W$1,FIND("-",W$1,1)-1))+1):$V3915)/COUNTIF(INDEX($V:$V,ROW($V3915)-VALUE(LEFT(W$1,FIND("-",W$1,1)-1))+1):$V3915,"&gt;0"))/(SUMIF(INDEX($V:$V,ROW($V3915)-VALUE(LEFT(W$1,FIND("-",W$1,1)-1))+1):$V3915,"&lt;0",INDEX($V:$V,ROW($V3915)-VALUE(LEFT(W$1,FIND("-",W$1,1)-1))+1):$V3915)/COUNTIF(INDEX($V:$V,ROW($V3915)-VALUE(LEFT(W$1,FIND("-",W$1,1)-1))+1):$V3915,"&lt;0")))),100-100/(1+ABS((SUMIF(INDEX($V:$V,ROW($V3915)-VALUE(LEFT(W$1,FIND("-",W$1,1)-1))+1):$V3915,"&gt;0",INDEX($V:$V,ROW($V3915)-VALUE(LEFT(W$1,FIND("-",W$1,1)-1))+1):$V3915)/VALUE(LEFT(W$1,FIND("-",W$1,1)-1)))/(SUMIF(INDEX($V:$V,ROW($V3915)-VALUE(LEFT(W$1,FIND("-",W$1,1)-1))+1):$V3915,"&lt;0",INDEX($V:$V,ROW($V3915)-VALUE(LEFT(W$1,FIND("-",W$1,1)-1))+1):$V3915)/VALUE(LEFT(W$1,FIND("-",W$1,1)-1)))))))</f>
        <v>72.72727272727272</v>
      </c>
      <c r="Y3915">
        <f>IF(ROW($E3915)&lt;=VALUE(LEFT(Y$1,FIND("-",Y$1,1)-1)),0,MAX(INDEX(C:C,ROW(C3915)-VALUE(LEFT(Y$1,FIND("-",Y$1,1)-1))+1):C3915))</f>
        <v>0.12</v>
      </c>
      <c r="Z3915">
        <f>IF(ROW($E3915)&lt;=VALUE(LEFT(Z$1,FIND("-",Z$1,1)-1)),0,MIN(INDEX(D:D,ROW(D3915)-VALUE(LEFT(Z$1,FIND("-",Z$1,1)-1))+1):D3915))</f>
        <v>8.5000000000000006E-2</v>
      </c>
      <c r="AA3915">
        <f t="shared" si="549"/>
        <v>71.428571428571431</v>
      </c>
      <c r="AB3915">
        <f>IF(ROW($AA3915)&lt;=VALUE(LEFT(AA$1,FIND("-",AA$1,1)-1))+VALUE(LEFT(AB$1,FIND("-",AB$1,1)-1)-1),0,AVERAGE(INDEX($AA:$AA,ROW($AA3915)-VALUE(LEFT(AB$1,FIND("-",AB$1,1)-1))+1):$AA3915))</f>
        <v>61.904761904761898</v>
      </c>
      <c r="AC3915">
        <f>IF(ROW($AA3915)&lt;=VALUE(LEFT(AA$1,FIND("-",AA$1,1)-1))+VALUE(LEFT(AB$1,FIND("-",AB$1,1)-1)-1)+VALUE(LEFT(AC$1,FIND("-",AC$1,1)-1)-1),0,AVERAGE(INDEX($AB:$AB,ROW($AB3915)-VALUE(LEFT(AC$1,FIND("-",AC$1,1)-1))+1):$AB3915))</f>
        <v>60.515873015873012</v>
      </c>
      <c r="AE3915">
        <f t="shared" si="555"/>
        <v>360721344</v>
      </c>
      <c r="AG3915" t="str">
        <f t="shared" si="557"/>
        <v/>
      </c>
    </row>
    <row r="3916" spans="1:33" x14ac:dyDescent="0.25">
      <c r="A3916" s="6">
        <v>42828</v>
      </c>
      <c r="B3916">
        <v>0.11</v>
      </c>
      <c r="C3916">
        <v>0.11</v>
      </c>
      <c r="D3916">
        <v>0.105</v>
      </c>
      <c r="E3916">
        <v>0.105</v>
      </c>
      <c r="F3916">
        <v>0.105</v>
      </c>
      <c r="G3916">
        <v>305500</v>
      </c>
      <c r="I3916" t="str">
        <f t="shared" si="550"/>
        <v>Bearish</v>
      </c>
      <c r="J3916" t="str">
        <f t="shared" si="551"/>
        <v/>
      </c>
      <c r="K3916" t="str">
        <f t="shared" si="552"/>
        <v/>
      </c>
      <c r="M3916" s="11" t="str">
        <f t="shared" si="556"/>
        <v/>
      </c>
      <c r="O3916">
        <f>IF(ROW($E3916)&lt;=VALUE(LEFT(O$1,FIND("-",O$1,1)-1)),0,IF(ROW($E3916)=VALUE(LEFT(O$1,FIND("-",O$1,1)-1))+1,AVERAGE(INDEX($E:$E,ROW($E3916)-VALUE(LEFT(O$1,FIND("-",O$1,1)-1))):$E3916),($E3916*(2/(VALUE(LEFT(O$1,FIND("-",O$1,1)-1))+1)))+(O3915*(1-(2/(VALUE(LEFT(O$1,FIND("-",O$1,1)-1))+1))))))</f>
        <v>8.9862323499016072E-2</v>
      </c>
      <c r="Q3916">
        <f>IF(ROW($E3916)&lt;=VALUE(LEFT(Q$1,FIND("-",Q$1,1)-1)),0,IF(ROW($E3916)=VALUE(LEFT(Q$1,FIND("-",Q$1,1)-1))+1,AVERAGE(INDEX($E:$E,ROW($E3916)-VALUE(LEFT(Q$1,FIND("-",Q$1,1)-1))):$E3916),($E3916*(2/(VALUE(LEFT(Q$1,FIND("-",Q$1,1)-1))+1)))+(Q3915*(1-(2/(VALUE(LEFT(Q$1,FIND("-",Q$1,1)-1))+1))))))</f>
        <v>0.10440763646941532</v>
      </c>
      <c r="R3916">
        <f>IF(ROW($E3916)&lt;=VALUE(LEFT(R$1,FIND("-",R$1,1)-1)),0,IF(ROW($E3916)=VALUE(LEFT(R$1,FIND("-",R$1,1)-1))+1,AVERAGE(INDEX($E:$E,ROW($E3916)-VALUE(LEFT(R$1,FIND("-",R$1,1)-1))):$E3916),($E3916*(2/(VALUE(LEFT(R$1,FIND("-",R$1,1)-1))+1)))+(R3915*(1-(2/(VALUE(LEFT(R$1,FIND("-",R$1,1)-1))+1))))))</f>
        <v>9.9204875094132741E-2</v>
      </c>
      <c r="S3916">
        <f t="shared" si="553"/>
        <v>5.202761375282583E-3</v>
      </c>
      <c r="T3916">
        <f>IF(ROW($E3916)&lt;=MAX(VALUE(LEFT(Q$1,FIND("-",Q$1,1)-1)),VALUE(LEFT(R$1,FIND("-",R$1,1)-1)))+VALUE(LEFT(T$1,FIND("-",T$1,1)-1))-1,0,IF(ROW($E3916)=MAX(VALUE(LEFT(Q$1,FIND("-",Q$1,1)-1)),VALUE(LEFT(R$1,FIND("-",R$1,1)-1)))+VALUE(LEFT(T$1,FIND("-",T$1,1)-1)),AVERAGE(INDEX($S:$S,ROW(S3916)-VALUE(LEFT(T$1,FIND("-",T$1,1)-1))+1):S3916),($S3916*(2/(VALUE(LEFT(T$1,FIND("-",T$1,1)-1))+1)))+(T3915*(1-(2/(VALUE(LEFT(T$1,FIND("-",T$1,1)-1))+1))))))</f>
        <v>5.332389890795132E-3</v>
      </c>
      <c r="V3916">
        <f t="shared" si="554"/>
        <v>-5.0000000000000044E-3</v>
      </c>
      <c r="W3916">
        <f>IF(ROW($E3916)&lt;=VALUE(LEFT(W$1,FIND("-",W$1,1)-1))+1,0,IF(ROW($E3915)=VALUE(LEFT(W$1,FIND("-",W$1,1)-1))+1,100-100/(1+ABS((SUMIF(INDEX($V:$V,ROW($V3916)-VALUE(LEFT(W$1,FIND("-",W$1,1)-1))+1):$V3916,"&gt;0",INDEX($V:$V,ROW($V3916)-VALUE(LEFT(W$1,FIND("-",W$1,1)-1))+1):$V3916)/COUNTIF(INDEX($V:$V,ROW($V3916)-VALUE(LEFT(W$1,FIND("-",W$1,1)-1))+1):$V3916,"&gt;0"))/(SUMIF(INDEX($V:$V,ROW($V3916)-VALUE(LEFT(W$1,FIND("-",W$1,1)-1))+1):$V3916,"&lt;0",INDEX($V:$V,ROW($V3916)-VALUE(LEFT(W$1,FIND("-",W$1,1)-1))+1):$V3916)/COUNTIF(INDEX($V:$V,ROW($V3916)-VALUE(LEFT(W$1,FIND("-",W$1,1)-1))+1):$V3916,"&lt;0")))),100-100/(1+ABS((SUMIF(INDEX($V:$V,ROW($V3916)-VALUE(LEFT(W$1,FIND("-",W$1,1)-1))+1):$V3916,"&gt;0",INDEX($V:$V,ROW($V3916)-VALUE(LEFT(W$1,FIND("-",W$1,1)-1))+1):$V3916)/VALUE(LEFT(W$1,FIND("-",W$1,1)-1)))/(SUMIF(INDEX($V:$V,ROW($V3916)-VALUE(LEFT(W$1,FIND("-",W$1,1)-1))+1):$V3916,"&lt;0",INDEX($V:$V,ROW($V3916)-VALUE(LEFT(W$1,FIND("-",W$1,1)-1))+1):$V3916)/VALUE(LEFT(W$1,FIND("-",W$1,1)-1)))))))</f>
        <v>59.999999999999986</v>
      </c>
      <c r="Y3916">
        <f>IF(ROW($E3916)&lt;=VALUE(LEFT(Y$1,FIND("-",Y$1,1)-1)),0,MAX(INDEX(C:C,ROW(C3916)-VALUE(LEFT(Y$1,FIND("-",Y$1,1)-1))+1):C3916))</f>
        <v>0.12</v>
      </c>
      <c r="Z3916">
        <f>IF(ROW($E3916)&lt;=VALUE(LEFT(Z$1,FIND("-",Z$1,1)-1)),0,MIN(INDEX(D:D,ROW(D3916)-VALUE(LEFT(Z$1,FIND("-",Z$1,1)-1))+1):D3916))</f>
        <v>0.09</v>
      </c>
      <c r="AA3916">
        <f t="shared" si="549"/>
        <v>50</v>
      </c>
      <c r="AB3916">
        <f>IF(ROW($AA3916)&lt;=VALUE(LEFT(AA$1,FIND("-",AA$1,1)-1))+VALUE(LEFT(AB$1,FIND("-",AB$1,1)-1)-1),0,AVERAGE(INDEX($AA:$AA,ROW($AA3916)-VALUE(LEFT(AB$1,FIND("-",AB$1,1)-1))+1):$AA3916))</f>
        <v>59.523809523809518</v>
      </c>
      <c r="AC3916">
        <f>IF(ROW($AA3916)&lt;=VALUE(LEFT(AA$1,FIND("-",AA$1,1)-1))+VALUE(LEFT(AB$1,FIND("-",AB$1,1)-1)-1)+VALUE(LEFT(AC$1,FIND("-",AC$1,1)-1)-1),0,AVERAGE(INDEX($AB:$AB,ROW($AB3916)-VALUE(LEFT(AC$1,FIND("-",AC$1,1)-1))+1):$AB3916))</f>
        <v>60.119047619047613</v>
      </c>
      <c r="AE3916">
        <f t="shared" si="555"/>
        <v>360415844</v>
      </c>
      <c r="AG3916" t="str">
        <f t="shared" si="557"/>
        <v/>
      </c>
    </row>
    <row r="3917" spans="1:33" x14ac:dyDescent="0.25">
      <c r="A3917" s="6">
        <v>42829</v>
      </c>
      <c r="B3917">
        <v>0.105</v>
      </c>
      <c r="C3917">
        <v>0.115</v>
      </c>
      <c r="D3917">
        <v>0.105</v>
      </c>
      <c r="E3917">
        <v>0.11</v>
      </c>
      <c r="F3917">
        <v>0.11</v>
      </c>
      <c r="G3917">
        <v>1080100</v>
      </c>
      <c r="I3917" t="str">
        <f t="shared" si="550"/>
        <v/>
      </c>
      <c r="J3917" t="str">
        <f t="shared" si="551"/>
        <v/>
      </c>
      <c r="K3917" t="str">
        <f t="shared" si="552"/>
        <v/>
      </c>
      <c r="M3917" s="11" t="str">
        <f t="shared" si="556"/>
        <v/>
      </c>
      <c r="O3917">
        <f>IF(ROW($E3917)&lt;=VALUE(LEFT(O$1,FIND("-",O$1,1)-1)),0,IF(ROW($E3917)=VALUE(LEFT(O$1,FIND("-",O$1,1)-1))+1,AVERAGE(INDEX($E:$E,ROW($E3917)-VALUE(LEFT(O$1,FIND("-",O$1,1)-1))):$E3917),($E3917*(2/(VALUE(LEFT(O$1,FIND("-",O$1,1)-1))+1)))+(O3916*(1-(2/(VALUE(LEFT(O$1,FIND("-",O$1,1)-1))+1))))))</f>
        <v>9.0062698389573134E-2</v>
      </c>
      <c r="Q3917">
        <f>IF(ROW($E3917)&lt;=VALUE(LEFT(Q$1,FIND("-",Q$1,1)-1)),0,IF(ROW($E3917)=VALUE(LEFT(Q$1,FIND("-",Q$1,1)-1))+1,AVERAGE(INDEX($E:$E,ROW($E3917)-VALUE(LEFT(Q$1,FIND("-",Q$1,1)-1))):$E3917),($E3917*(2/(VALUE(LEFT(Q$1,FIND("-",Q$1,1)-1))+1)))+(Q3916*(1-(2/(VALUE(LEFT(Q$1,FIND("-",Q$1,1)-1))+1))))))</f>
        <v>0.10526800008950526</v>
      </c>
      <c r="R3917">
        <f>IF(ROW($E3917)&lt;=VALUE(LEFT(R$1,FIND("-",R$1,1)-1)),0,IF(ROW($E3917)=VALUE(LEFT(R$1,FIND("-",R$1,1)-1))+1,AVERAGE(INDEX($E:$E,ROW($E3917)-VALUE(LEFT(R$1,FIND("-",R$1,1)-1))):$E3917),($E3917*(2/(VALUE(LEFT(R$1,FIND("-",R$1,1)-1))+1)))+(R3916*(1-(2/(VALUE(LEFT(R$1,FIND("-",R$1,1)-1))+1))))))</f>
        <v>0.10000451397604884</v>
      </c>
      <c r="S3917">
        <f t="shared" si="553"/>
        <v>5.2634861134564226E-3</v>
      </c>
      <c r="T3917">
        <f>IF(ROW($E3917)&lt;=MAX(VALUE(LEFT(Q$1,FIND("-",Q$1,1)-1)),VALUE(LEFT(R$1,FIND("-",R$1,1)-1)))+VALUE(LEFT(T$1,FIND("-",T$1,1)-1))-1,0,IF(ROW($E3917)=MAX(VALUE(LEFT(Q$1,FIND("-",Q$1,1)-1)),VALUE(LEFT(R$1,FIND("-",R$1,1)-1)))+VALUE(LEFT(T$1,FIND("-",T$1,1)-1)),AVERAGE(INDEX($S:$S,ROW(S3917)-VALUE(LEFT(T$1,FIND("-",T$1,1)-1))+1):S3917),($S3917*(2/(VALUE(LEFT(T$1,FIND("-",T$1,1)-1))+1)))+(T3916*(1-(2/(VALUE(LEFT(T$1,FIND("-",T$1,1)-1))+1))))))</f>
        <v>5.3186091353273901E-3</v>
      </c>
      <c r="V3917">
        <f t="shared" si="554"/>
        <v>5.0000000000000044E-3</v>
      </c>
      <c r="W3917">
        <f>IF(ROW($E3917)&lt;=VALUE(LEFT(W$1,FIND("-",W$1,1)-1))+1,0,IF(ROW($E3916)=VALUE(LEFT(W$1,FIND("-",W$1,1)-1))+1,100-100/(1+ABS((SUMIF(INDEX($V:$V,ROW($V3917)-VALUE(LEFT(W$1,FIND("-",W$1,1)-1))+1):$V3917,"&gt;0",INDEX($V:$V,ROW($V3917)-VALUE(LEFT(W$1,FIND("-",W$1,1)-1))+1):$V3917)/COUNTIF(INDEX($V:$V,ROW($V3917)-VALUE(LEFT(W$1,FIND("-",W$1,1)-1))+1):$V3917,"&gt;0"))/(SUMIF(INDEX($V:$V,ROW($V3917)-VALUE(LEFT(W$1,FIND("-",W$1,1)-1))+1):$V3917,"&lt;0",INDEX($V:$V,ROW($V3917)-VALUE(LEFT(W$1,FIND("-",W$1,1)-1))+1):$V3917)/COUNTIF(INDEX($V:$V,ROW($V3917)-VALUE(LEFT(W$1,FIND("-",W$1,1)-1))+1):$V3917,"&lt;0")))),100-100/(1+ABS((SUMIF(INDEX($V:$V,ROW($V3917)-VALUE(LEFT(W$1,FIND("-",W$1,1)-1))+1):$V3917,"&gt;0",INDEX($V:$V,ROW($V3917)-VALUE(LEFT(W$1,FIND("-",W$1,1)-1))+1):$V3917)/VALUE(LEFT(W$1,FIND("-",W$1,1)-1)))/(SUMIF(INDEX($V:$V,ROW($V3917)-VALUE(LEFT(W$1,FIND("-",W$1,1)-1))+1):$V3917,"&lt;0",INDEX($V:$V,ROW($V3917)-VALUE(LEFT(W$1,FIND("-",W$1,1)-1))+1):$V3917)/VALUE(LEFT(W$1,FIND("-",W$1,1)-1)))))))</f>
        <v>63.636363636363626</v>
      </c>
      <c r="Y3917">
        <f>IF(ROW($E3917)&lt;=VALUE(LEFT(Y$1,FIND("-",Y$1,1)-1)),0,MAX(INDEX(C:C,ROW(C3917)-VALUE(LEFT(Y$1,FIND("-",Y$1,1)-1))+1):C3917))</f>
        <v>0.12</v>
      </c>
      <c r="Z3917">
        <f>IF(ROW($E3917)&lt;=VALUE(LEFT(Z$1,FIND("-",Z$1,1)-1)),0,MIN(INDEX(D:D,ROW(D3917)-VALUE(LEFT(Z$1,FIND("-",Z$1,1)-1))+1):D3917))</f>
        <v>0.09</v>
      </c>
      <c r="AA3917">
        <f t="shared" si="549"/>
        <v>66.666666666666686</v>
      </c>
      <c r="AB3917">
        <f>IF(ROW($AA3917)&lt;=VALUE(LEFT(AA$1,FIND("-",AA$1,1)-1))+VALUE(LEFT(AB$1,FIND("-",AB$1,1)-1)-1),0,AVERAGE(INDEX($AA:$AA,ROW($AA3917)-VALUE(LEFT(AB$1,FIND("-",AB$1,1)-1))+1):$AA3917))</f>
        <v>62.69841269841271</v>
      </c>
      <c r="AC3917">
        <f>IF(ROW($AA3917)&lt;=VALUE(LEFT(AA$1,FIND("-",AA$1,1)-1))+VALUE(LEFT(AB$1,FIND("-",AB$1,1)-1)-1)+VALUE(LEFT(AC$1,FIND("-",AC$1,1)-1)-1),0,AVERAGE(INDEX($AB:$AB,ROW($AB3917)-VALUE(LEFT(AC$1,FIND("-",AC$1,1)-1))+1):$AB3917))</f>
        <v>61.375661375661373</v>
      </c>
      <c r="AE3917">
        <f t="shared" si="555"/>
        <v>361495944</v>
      </c>
      <c r="AG3917" t="str">
        <f t="shared" si="557"/>
        <v/>
      </c>
    </row>
    <row r="3918" spans="1:33" x14ac:dyDescent="0.25">
      <c r="A3918" s="6">
        <v>42830</v>
      </c>
      <c r="B3918">
        <v>0.11</v>
      </c>
      <c r="C3918">
        <v>0.11</v>
      </c>
      <c r="D3918">
        <v>0.11</v>
      </c>
      <c r="E3918">
        <v>0.11</v>
      </c>
      <c r="F3918">
        <v>0.11</v>
      </c>
      <c r="G3918">
        <v>20000</v>
      </c>
      <c r="I3918" t="str">
        <f t="shared" si="550"/>
        <v/>
      </c>
      <c r="J3918" t="str">
        <f t="shared" si="551"/>
        <v/>
      </c>
      <c r="K3918" t="str">
        <f t="shared" si="552"/>
        <v/>
      </c>
      <c r="M3918" s="11" t="str">
        <f t="shared" si="556"/>
        <v/>
      </c>
      <c r="O3918">
        <f>IF(ROW($E3918)&lt;=VALUE(LEFT(O$1,FIND("-",O$1,1)-1)),0,IF(ROW($E3918)=VALUE(LEFT(O$1,FIND("-",O$1,1)-1))+1,AVERAGE(INDEX($E:$E,ROW($E3918)-VALUE(LEFT(O$1,FIND("-",O$1,1)-1))):$E3918),($E3918*(2/(VALUE(LEFT(O$1,FIND("-",O$1,1)-1))+1)))+(O3917*(1-(2/(VALUE(LEFT(O$1,FIND("-",O$1,1)-1))+1))))))</f>
        <v>9.0261079500124644E-2</v>
      </c>
      <c r="Q3918">
        <f>IF(ROW($E3918)&lt;=VALUE(LEFT(Q$1,FIND("-",Q$1,1)-1)),0,IF(ROW($E3918)=VALUE(LEFT(Q$1,FIND("-",Q$1,1)-1))+1,AVERAGE(INDEX($E:$E,ROW($E3918)-VALUE(LEFT(Q$1,FIND("-",Q$1,1)-1))):$E3918),($E3918*(2/(VALUE(LEFT(Q$1,FIND("-",Q$1,1)-1))+1)))+(Q3917*(1-(2/(VALUE(LEFT(Q$1,FIND("-",Q$1,1)-1))+1))))))</f>
        <v>0.10599600007573523</v>
      </c>
      <c r="R3918">
        <f>IF(ROW($E3918)&lt;=VALUE(LEFT(R$1,FIND("-",R$1,1)-1)),0,IF(ROW($E3918)=VALUE(LEFT(R$1,FIND("-",R$1,1)-1))+1,AVERAGE(INDEX($E:$E,ROW($E3918)-VALUE(LEFT(R$1,FIND("-",R$1,1)-1))):$E3918),($E3918*(2/(VALUE(LEFT(R$1,FIND("-",R$1,1)-1))+1)))+(R3917*(1-(2/(VALUE(LEFT(R$1,FIND("-",R$1,1)-1))+1))))))</f>
        <v>0.10074492034819338</v>
      </c>
      <c r="S3918">
        <f t="shared" si="553"/>
        <v>5.2510797275418519E-3</v>
      </c>
      <c r="T3918">
        <f>IF(ROW($E3918)&lt;=MAX(VALUE(LEFT(Q$1,FIND("-",Q$1,1)-1)),VALUE(LEFT(R$1,FIND("-",R$1,1)-1)))+VALUE(LEFT(T$1,FIND("-",T$1,1)-1))-1,0,IF(ROW($E3918)=MAX(VALUE(LEFT(Q$1,FIND("-",Q$1,1)-1)),VALUE(LEFT(R$1,FIND("-",R$1,1)-1)))+VALUE(LEFT(T$1,FIND("-",T$1,1)-1)),AVERAGE(INDEX($S:$S,ROW(S3918)-VALUE(LEFT(T$1,FIND("-",T$1,1)-1))+1):S3918),($S3918*(2/(VALUE(LEFT(T$1,FIND("-",T$1,1)-1))+1)))+(T3917*(1-(2/(VALUE(LEFT(T$1,FIND("-",T$1,1)-1))+1))))))</f>
        <v>5.3051032537702828E-3</v>
      </c>
      <c r="V3918">
        <f t="shared" si="554"/>
        <v>0</v>
      </c>
      <c r="W3918">
        <f>IF(ROW($E3918)&lt;=VALUE(LEFT(W$1,FIND("-",W$1,1)-1))+1,0,IF(ROW($E3917)=VALUE(LEFT(W$1,FIND("-",W$1,1)-1))+1,100-100/(1+ABS((SUMIF(INDEX($V:$V,ROW($V3918)-VALUE(LEFT(W$1,FIND("-",W$1,1)-1))+1):$V3918,"&gt;0",INDEX($V:$V,ROW($V3918)-VALUE(LEFT(W$1,FIND("-",W$1,1)-1))+1):$V3918)/COUNTIF(INDEX($V:$V,ROW($V3918)-VALUE(LEFT(W$1,FIND("-",W$1,1)-1))+1):$V3918,"&gt;0"))/(SUMIF(INDEX($V:$V,ROW($V3918)-VALUE(LEFT(W$1,FIND("-",W$1,1)-1))+1):$V3918,"&lt;0",INDEX($V:$V,ROW($V3918)-VALUE(LEFT(W$1,FIND("-",W$1,1)-1))+1):$V3918)/COUNTIF(INDEX($V:$V,ROW($V3918)-VALUE(LEFT(W$1,FIND("-",W$1,1)-1))+1):$V3918,"&lt;0")))),100-100/(1+ABS((SUMIF(INDEX($V:$V,ROW($V3918)-VALUE(LEFT(W$1,FIND("-",W$1,1)-1))+1):$V3918,"&gt;0",INDEX($V:$V,ROW($V3918)-VALUE(LEFT(W$1,FIND("-",W$1,1)-1))+1):$V3918)/VALUE(LEFT(W$1,FIND("-",W$1,1)-1)))/(SUMIF(INDEX($V:$V,ROW($V3918)-VALUE(LEFT(W$1,FIND("-",W$1,1)-1))+1):$V3918,"&lt;0",INDEX($V:$V,ROW($V3918)-VALUE(LEFT(W$1,FIND("-",W$1,1)-1))+1):$V3918)/VALUE(LEFT(W$1,FIND("-",W$1,1)-1)))))))</f>
        <v>63.636363636363626</v>
      </c>
      <c r="Y3918">
        <f>IF(ROW($E3918)&lt;=VALUE(LEFT(Y$1,FIND("-",Y$1,1)-1)),0,MAX(INDEX(C:C,ROW(C3918)-VALUE(LEFT(Y$1,FIND("-",Y$1,1)-1))+1):C3918))</f>
        <v>0.12</v>
      </c>
      <c r="Z3918">
        <f>IF(ROW($E3918)&lt;=VALUE(LEFT(Z$1,FIND("-",Z$1,1)-1)),0,MIN(INDEX(D:D,ROW(D3918)-VALUE(LEFT(Z$1,FIND("-",Z$1,1)-1))+1):D3918))</f>
        <v>9.5000000000000001E-2</v>
      </c>
      <c r="AA3918">
        <f t="shared" si="549"/>
        <v>60.000000000000007</v>
      </c>
      <c r="AB3918">
        <f>IF(ROW($AA3918)&lt;=VALUE(LEFT(AA$1,FIND("-",AA$1,1)-1))+VALUE(LEFT(AB$1,FIND("-",AB$1,1)-1)-1),0,AVERAGE(INDEX($AA:$AA,ROW($AA3918)-VALUE(LEFT(AB$1,FIND("-",AB$1,1)-1))+1):$AA3918))</f>
        <v>58.888888888888893</v>
      </c>
      <c r="AC3918">
        <f>IF(ROW($AA3918)&lt;=VALUE(LEFT(AA$1,FIND("-",AA$1,1)-1))+VALUE(LEFT(AB$1,FIND("-",AB$1,1)-1)-1)+VALUE(LEFT(AC$1,FIND("-",AC$1,1)-1)-1),0,AVERAGE(INDEX($AB:$AB,ROW($AB3918)-VALUE(LEFT(AC$1,FIND("-",AC$1,1)-1))+1):$AB3918))</f>
        <v>60.370370370370374</v>
      </c>
      <c r="AE3918">
        <f t="shared" si="555"/>
        <v>361495944</v>
      </c>
      <c r="AG3918" t="str">
        <f t="shared" si="557"/>
        <v/>
      </c>
    </row>
    <row r="3919" spans="1:33" x14ac:dyDescent="0.25">
      <c r="A3919" s="6">
        <v>42831</v>
      </c>
      <c r="B3919">
        <v>0.11</v>
      </c>
      <c r="C3919">
        <v>0.115</v>
      </c>
      <c r="D3919">
        <v>0.11</v>
      </c>
      <c r="E3919">
        <v>0.11</v>
      </c>
      <c r="F3919">
        <v>0.11</v>
      </c>
      <c r="G3919">
        <v>847700</v>
      </c>
      <c r="I3919" t="str">
        <f t="shared" si="550"/>
        <v/>
      </c>
      <c r="J3919" t="str">
        <f t="shared" si="551"/>
        <v/>
      </c>
      <c r="K3919" t="str">
        <f t="shared" si="552"/>
        <v/>
      </c>
      <c r="M3919" s="11" t="str">
        <f t="shared" si="556"/>
        <v/>
      </c>
      <c r="O3919">
        <f>IF(ROW($E3919)&lt;=VALUE(LEFT(O$1,FIND("-",O$1,1)-1)),0,IF(ROW($E3919)=VALUE(LEFT(O$1,FIND("-",O$1,1)-1))+1,AVERAGE(INDEX($E:$E,ROW($E3919)-VALUE(LEFT(O$1,FIND("-",O$1,1)-1))):$E3919),($E3919*(2/(VALUE(LEFT(O$1,FIND("-",O$1,1)-1))+1)))+(O3918*(1-(2/(VALUE(LEFT(O$1,FIND("-",O$1,1)-1))+1))))))</f>
        <v>9.0457486669277637E-2</v>
      </c>
      <c r="Q3919">
        <f>IF(ROW($E3919)&lt;=VALUE(LEFT(Q$1,FIND("-",Q$1,1)-1)),0,IF(ROW($E3919)=VALUE(LEFT(Q$1,FIND("-",Q$1,1)-1))+1,AVERAGE(INDEX($E:$E,ROW($E3919)-VALUE(LEFT(Q$1,FIND("-",Q$1,1)-1))):$E3919),($E3919*(2/(VALUE(LEFT(Q$1,FIND("-",Q$1,1)-1))+1)))+(Q3918*(1-(2/(VALUE(LEFT(Q$1,FIND("-",Q$1,1)-1))+1))))))</f>
        <v>0.10661200006408367</v>
      </c>
      <c r="R3919">
        <f>IF(ROW($E3919)&lt;=VALUE(LEFT(R$1,FIND("-",R$1,1)-1)),0,IF(ROW($E3919)=VALUE(LEFT(R$1,FIND("-",R$1,1)-1))+1,AVERAGE(INDEX($E:$E,ROW($E3919)-VALUE(LEFT(R$1,FIND("-",R$1,1)-1))):$E3919),($E3919*(2/(VALUE(LEFT(R$1,FIND("-",R$1,1)-1))+1)))+(R3918*(1-(2/(VALUE(LEFT(R$1,FIND("-",R$1,1)-1))+1))))))</f>
        <v>0.10143048180388275</v>
      </c>
      <c r="S3919">
        <f t="shared" si="553"/>
        <v>5.1815182602009124E-3</v>
      </c>
      <c r="T3919">
        <f>IF(ROW($E3919)&lt;=MAX(VALUE(LEFT(Q$1,FIND("-",Q$1,1)-1)),VALUE(LEFT(R$1,FIND("-",R$1,1)-1)))+VALUE(LEFT(T$1,FIND("-",T$1,1)-1))-1,0,IF(ROW($E3919)=MAX(VALUE(LEFT(Q$1,FIND("-",Q$1,1)-1)),VALUE(LEFT(R$1,FIND("-",R$1,1)-1)))+VALUE(LEFT(T$1,FIND("-",T$1,1)-1)),AVERAGE(INDEX($S:$S,ROW(S3919)-VALUE(LEFT(T$1,FIND("-",T$1,1)-1))+1):S3919),($S3919*(2/(VALUE(LEFT(T$1,FIND("-",T$1,1)-1))+1)))+(T3918*(1-(2/(VALUE(LEFT(T$1,FIND("-",T$1,1)-1))+1))))))</f>
        <v>5.2803862550564089E-3</v>
      </c>
      <c r="V3919">
        <f t="shared" si="554"/>
        <v>0</v>
      </c>
      <c r="W3919">
        <f>IF(ROW($E3919)&lt;=VALUE(LEFT(W$1,FIND("-",W$1,1)-1))+1,0,IF(ROW($E3918)=VALUE(LEFT(W$1,FIND("-",W$1,1)-1))+1,100-100/(1+ABS((SUMIF(INDEX($V:$V,ROW($V3919)-VALUE(LEFT(W$1,FIND("-",W$1,1)-1))+1):$V3919,"&gt;0",INDEX($V:$V,ROW($V3919)-VALUE(LEFT(W$1,FIND("-",W$1,1)-1))+1):$V3919)/COUNTIF(INDEX($V:$V,ROW($V3919)-VALUE(LEFT(W$1,FIND("-",W$1,1)-1))+1):$V3919,"&gt;0"))/(SUMIF(INDEX($V:$V,ROW($V3919)-VALUE(LEFT(W$1,FIND("-",W$1,1)-1))+1):$V3919,"&lt;0",INDEX($V:$V,ROW($V3919)-VALUE(LEFT(W$1,FIND("-",W$1,1)-1))+1):$V3919)/COUNTIF(INDEX($V:$V,ROW($V3919)-VALUE(LEFT(W$1,FIND("-",W$1,1)-1))+1):$V3919,"&lt;0")))),100-100/(1+ABS((SUMIF(INDEX($V:$V,ROW($V3919)-VALUE(LEFT(W$1,FIND("-",W$1,1)-1))+1):$V3919,"&gt;0",INDEX($V:$V,ROW($V3919)-VALUE(LEFT(W$1,FIND("-",W$1,1)-1))+1):$V3919)/VALUE(LEFT(W$1,FIND("-",W$1,1)-1)))/(SUMIF(INDEX($V:$V,ROW($V3919)-VALUE(LEFT(W$1,FIND("-",W$1,1)-1))+1):$V3919,"&lt;0",INDEX($V:$V,ROW($V3919)-VALUE(LEFT(W$1,FIND("-",W$1,1)-1))+1):$V3919)/VALUE(LEFT(W$1,FIND("-",W$1,1)-1)))))))</f>
        <v>50</v>
      </c>
      <c r="Y3919">
        <f>IF(ROW($E3919)&lt;=VALUE(LEFT(Y$1,FIND("-",Y$1,1)-1)),0,MAX(INDEX(C:C,ROW(C3919)-VALUE(LEFT(Y$1,FIND("-",Y$1,1)-1))+1):C3919))</f>
        <v>0.12</v>
      </c>
      <c r="Z3919">
        <f>IF(ROW($E3919)&lt;=VALUE(LEFT(Z$1,FIND("-",Z$1,1)-1)),0,MIN(INDEX(D:D,ROW(D3919)-VALUE(LEFT(Z$1,FIND("-",Z$1,1)-1))+1):D3919))</f>
        <v>0.1</v>
      </c>
      <c r="AA3919">
        <f t="shared" ref="AA3919:AA3982" si="558">IF(ROW($E3919)&lt;=VALUE(LEFT(AA$1,FIND("-",AA$1,1)-1)),0,(($E3919-$Z3919)/($Y3919-$Z3919))*100)</f>
        <v>50</v>
      </c>
      <c r="AB3919">
        <f>IF(ROW($AA3919)&lt;=VALUE(LEFT(AA$1,FIND("-",AA$1,1)-1))+VALUE(LEFT(AB$1,FIND("-",AB$1,1)-1)-1),0,AVERAGE(INDEX($AA:$AA,ROW($AA3919)-VALUE(LEFT(AB$1,FIND("-",AB$1,1)-1))+1):$AA3919))</f>
        <v>58.888888888888893</v>
      </c>
      <c r="AC3919">
        <f>IF(ROW($AA3919)&lt;=VALUE(LEFT(AA$1,FIND("-",AA$1,1)-1))+VALUE(LEFT(AB$1,FIND("-",AB$1,1)-1)-1)+VALUE(LEFT(AC$1,FIND("-",AC$1,1)-1)-1),0,AVERAGE(INDEX($AB:$AB,ROW($AB3919)-VALUE(LEFT(AC$1,FIND("-",AC$1,1)-1))+1):$AB3919))</f>
        <v>60.158730158730158</v>
      </c>
      <c r="AE3919">
        <f t="shared" si="555"/>
        <v>361495944</v>
      </c>
      <c r="AG3919" t="str">
        <f t="shared" si="557"/>
        <v/>
      </c>
    </row>
    <row r="3920" spans="1:33" x14ac:dyDescent="0.25">
      <c r="A3920" s="6">
        <v>42832</v>
      </c>
      <c r="B3920">
        <v>0.11</v>
      </c>
      <c r="C3920">
        <v>0.11</v>
      </c>
      <c r="D3920">
        <v>0.105</v>
      </c>
      <c r="E3920">
        <v>0.11</v>
      </c>
      <c r="F3920">
        <v>0.11</v>
      </c>
      <c r="G3920">
        <v>921800</v>
      </c>
      <c r="I3920" t="str">
        <f t="shared" si="550"/>
        <v/>
      </c>
      <c r="J3920" t="str">
        <f t="shared" si="551"/>
        <v/>
      </c>
      <c r="K3920" t="str">
        <f t="shared" si="552"/>
        <v/>
      </c>
      <c r="M3920" s="11" t="str">
        <f t="shared" si="556"/>
        <v/>
      </c>
      <c r="O3920">
        <f>IF(ROW($E3920)&lt;=VALUE(LEFT(O$1,FIND("-",O$1,1)-1)),0,IF(ROW($E3920)=VALUE(LEFT(O$1,FIND("-",O$1,1)-1))+1,AVERAGE(INDEX($E:$E,ROW($E3920)-VALUE(LEFT(O$1,FIND("-",O$1,1)-1))):$E3920),($E3920*(2/(VALUE(LEFT(O$1,FIND("-",O$1,1)-1))+1)))+(O3919*(1-(2/(VALUE(LEFT(O$1,FIND("-",O$1,1)-1))+1))))))</f>
        <v>9.0651939538240051E-2</v>
      </c>
      <c r="Q3920">
        <f>IF(ROW($E3920)&lt;=VALUE(LEFT(Q$1,FIND("-",Q$1,1)-1)),0,IF(ROW($E3920)=VALUE(LEFT(Q$1,FIND("-",Q$1,1)-1))+1,AVERAGE(INDEX($E:$E,ROW($E3920)-VALUE(LEFT(Q$1,FIND("-",Q$1,1)-1))):$E3920),($E3920*(2/(VALUE(LEFT(Q$1,FIND("-",Q$1,1)-1))+1)))+(Q3919*(1-(2/(VALUE(LEFT(Q$1,FIND("-",Q$1,1)-1))+1))))))</f>
        <v>0.10713323082345541</v>
      </c>
      <c r="R3920">
        <f>IF(ROW($E3920)&lt;=VALUE(LEFT(R$1,FIND("-",R$1,1)-1)),0,IF(ROW($E3920)=VALUE(LEFT(R$1,FIND("-",R$1,1)-1))+1,AVERAGE(INDEX($E:$E,ROW($E3920)-VALUE(LEFT(R$1,FIND("-",R$1,1)-1))):$E3920),($E3920*(2/(VALUE(LEFT(R$1,FIND("-",R$1,1)-1))+1)))+(R3919*(1-(2/(VALUE(LEFT(R$1,FIND("-",R$1,1)-1))+1))))))</f>
        <v>0.10206526092952106</v>
      </c>
      <c r="S3920">
        <f t="shared" si="553"/>
        <v>5.0679698939343487E-3</v>
      </c>
      <c r="T3920">
        <f>IF(ROW($E3920)&lt;=MAX(VALUE(LEFT(Q$1,FIND("-",Q$1,1)-1)),VALUE(LEFT(R$1,FIND("-",R$1,1)-1)))+VALUE(LEFT(T$1,FIND("-",T$1,1)-1))-1,0,IF(ROW($E3920)=MAX(VALUE(LEFT(Q$1,FIND("-",Q$1,1)-1)),VALUE(LEFT(R$1,FIND("-",R$1,1)-1)))+VALUE(LEFT(T$1,FIND("-",T$1,1)-1)),AVERAGE(INDEX($S:$S,ROW(S3920)-VALUE(LEFT(T$1,FIND("-",T$1,1)-1))+1):S3920),($S3920*(2/(VALUE(LEFT(T$1,FIND("-",T$1,1)-1))+1)))+(T3919*(1-(2/(VALUE(LEFT(T$1,FIND("-",T$1,1)-1))+1))))))</f>
        <v>5.2379029828319972E-3</v>
      </c>
      <c r="V3920">
        <f t="shared" si="554"/>
        <v>0</v>
      </c>
      <c r="W3920">
        <f>IF(ROW($E3920)&lt;=VALUE(LEFT(W$1,FIND("-",W$1,1)-1))+1,0,IF(ROW($E3919)=VALUE(LEFT(W$1,FIND("-",W$1,1)-1))+1,100-100/(1+ABS((SUMIF(INDEX($V:$V,ROW($V3920)-VALUE(LEFT(W$1,FIND("-",W$1,1)-1))+1):$V3920,"&gt;0",INDEX($V:$V,ROW($V3920)-VALUE(LEFT(W$1,FIND("-",W$1,1)-1))+1):$V3920)/COUNTIF(INDEX($V:$V,ROW($V3920)-VALUE(LEFT(W$1,FIND("-",W$1,1)-1))+1):$V3920,"&gt;0"))/(SUMIF(INDEX($V:$V,ROW($V3920)-VALUE(LEFT(W$1,FIND("-",W$1,1)-1))+1):$V3920,"&lt;0",INDEX($V:$V,ROW($V3920)-VALUE(LEFT(W$1,FIND("-",W$1,1)-1))+1):$V3920)/COUNTIF(INDEX($V:$V,ROW($V3920)-VALUE(LEFT(W$1,FIND("-",W$1,1)-1))+1):$V3920,"&lt;0")))),100-100/(1+ABS((SUMIF(INDEX($V:$V,ROW($V3920)-VALUE(LEFT(W$1,FIND("-",W$1,1)-1))+1):$V3920,"&gt;0",INDEX($V:$V,ROW($V3920)-VALUE(LEFT(W$1,FIND("-",W$1,1)-1))+1):$V3920)/VALUE(LEFT(W$1,FIND("-",W$1,1)-1)))/(SUMIF(INDEX($V:$V,ROW($V3920)-VALUE(LEFT(W$1,FIND("-",W$1,1)-1))+1):$V3920,"&lt;0",INDEX($V:$V,ROW($V3920)-VALUE(LEFT(W$1,FIND("-",W$1,1)-1))+1):$V3920)/VALUE(LEFT(W$1,FIND("-",W$1,1)-1)))))))</f>
        <v>42.857142857142854</v>
      </c>
      <c r="Y3920">
        <f>IF(ROW($E3920)&lt;=VALUE(LEFT(Y$1,FIND("-",Y$1,1)-1)),0,MAX(INDEX(C:C,ROW(C3920)-VALUE(LEFT(Y$1,FIND("-",Y$1,1)-1))+1):C3920))</f>
        <v>0.12</v>
      </c>
      <c r="Z3920">
        <f>IF(ROW($E3920)&lt;=VALUE(LEFT(Z$1,FIND("-",Z$1,1)-1)),0,MIN(INDEX(D:D,ROW(D3920)-VALUE(LEFT(Z$1,FIND("-",Z$1,1)-1))+1):D3920))</f>
        <v>0.1</v>
      </c>
      <c r="AA3920">
        <f t="shared" si="558"/>
        <v>50</v>
      </c>
      <c r="AB3920">
        <f>IF(ROW($AA3920)&lt;=VALUE(LEFT(AA$1,FIND("-",AA$1,1)-1))+VALUE(LEFT(AB$1,FIND("-",AB$1,1)-1)-1),0,AVERAGE(INDEX($AA:$AA,ROW($AA3920)-VALUE(LEFT(AB$1,FIND("-",AB$1,1)-1))+1):$AA3920))</f>
        <v>53.333333333333336</v>
      </c>
      <c r="AC3920">
        <f>IF(ROW($AA3920)&lt;=VALUE(LEFT(AA$1,FIND("-",AA$1,1)-1))+VALUE(LEFT(AB$1,FIND("-",AB$1,1)-1)-1)+VALUE(LEFT(AC$1,FIND("-",AC$1,1)-1)-1),0,AVERAGE(INDEX($AB:$AB,ROW($AB3920)-VALUE(LEFT(AC$1,FIND("-",AC$1,1)-1))+1):$AB3920))</f>
        <v>57.037037037037038</v>
      </c>
      <c r="AE3920">
        <f t="shared" si="555"/>
        <v>361495944</v>
      </c>
      <c r="AG3920" t="str">
        <f t="shared" si="557"/>
        <v/>
      </c>
    </row>
    <row r="3921" spans="1:33" x14ac:dyDescent="0.25">
      <c r="A3921" s="6">
        <v>42835</v>
      </c>
      <c r="B3921">
        <v>0.105</v>
      </c>
      <c r="C3921">
        <v>0.11</v>
      </c>
      <c r="D3921">
        <v>0.105</v>
      </c>
      <c r="E3921">
        <v>0.11</v>
      </c>
      <c r="F3921">
        <v>0.11</v>
      </c>
      <c r="G3921">
        <v>109500</v>
      </c>
      <c r="I3921" t="str">
        <f t="shared" si="550"/>
        <v/>
      </c>
      <c r="J3921" t="str">
        <f t="shared" si="551"/>
        <v/>
      </c>
      <c r="K3921" t="str">
        <f t="shared" si="552"/>
        <v/>
      </c>
      <c r="M3921" s="11" t="str">
        <f t="shared" si="556"/>
        <v/>
      </c>
      <c r="O3921">
        <f>IF(ROW($E3921)&lt;=VALUE(LEFT(O$1,FIND("-",O$1,1)-1)),0,IF(ROW($E3921)=VALUE(LEFT(O$1,FIND("-",O$1,1)-1))+1,AVERAGE(INDEX($E:$E,ROW($E3921)-VALUE(LEFT(O$1,FIND("-",O$1,1)-1))):$E3921),($E3921*(2/(VALUE(LEFT(O$1,FIND("-",O$1,1)-1))+1)))+(O3920*(1-(2/(VALUE(LEFT(O$1,FIND("-",O$1,1)-1))+1))))))</f>
        <v>9.0844457552784932E-2</v>
      </c>
      <c r="Q3921">
        <f>IF(ROW($E3921)&lt;=VALUE(LEFT(Q$1,FIND("-",Q$1,1)-1)),0,IF(ROW($E3921)=VALUE(LEFT(Q$1,FIND("-",Q$1,1)-1))+1,AVERAGE(INDEX($E:$E,ROW($E3921)-VALUE(LEFT(Q$1,FIND("-",Q$1,1)-1))):$E3921),($E3921*(2/(VALUE(LEFT(Q$1,FIND("-",Q$1,1)-1))+1)))+(Q3920*(1-(2/(VALUE(LEFT(Q$1,FIND("-",Q$1,1)-1))+1))))))</f>
        <v>0.1075742722352315</v>
      </c>
      <c r="R3921">
        <f>IF(ROW($E3921)&lt;=VALUE(LEFT(R$1,FIND("-",R$1,1)-1)),0,IF(ROW($E3921)=VALUE(LEFT(R$1,FIND("-",R$1,1)-1))+1,AVERAGE(INDEX($E:$E,ROW($E3921)-VALUE(LEFT(R$1,FIND("-",R$1,1)-1))):$E3921),($E3921*(2/(VALUE(LEFT(R$1,FIND("-",R$1,1)-1))+1)))+(R3920*(1-(2/(VALUE(LEFT(R$1,FIND("-",R$1,1)-1))+1))))))</f>
        <v>0.10265301937918617</v>
      </c>
      <c r="S3921">
        <f t="shared" si="553"/>
        <v>4.9212528560453328E-3</v>
      </c>
      <c r="T3921">
        <f>IF(ROW($E3921)&lt;=MAX(VALUE(LEFT(Q$1,FIND("-",Q$1,1)-1)),VALUE(LEFT(R$1,FIND("-",R$1,1)-1)))+VALUE(LEFT(T$1,FIND("-",T$1,1)-1))-1,0,IF(ROW($E3921)=MAX(VALUE(LEFT(Q$1,FIND("-",Q$1,1)-1)),VALUE(LEFT(R$1,FIND("-",R$1,1)-1)))+VALUE(LEFT(T$1,FIND("-",T$1,1)-1)),AVERAGE(INDEX($S:$S,ROW(S3921)-VALUE(LEFT(T$1,FIND("-",T$1,1)-1))+1):S3921),($S3921*(2/(VALUE(LEFT(T$1,FIND("-",T$1,1)-1))+1)))+(T3920*(1-(2/(VALUE(LEFT(T$1,FIND("-",T$1,1)-1))+1))))))</f>
        <v>5.1745729574746652E-3</v>
      </c>
      <c r="V3921">
        <f t="shared" si="554"/>
        <v>0</v>
      </c>
      <c r="W3921">
        <f>IF(ROW($E3921)&lt;=VALUE(LEFT(W$1,FIND("-",W$1,1)-1))+1,0,IF(ROW($E3920)=VALUE(LEFT(W$1,FIND("-",W$1,1)-1))+1,100-100/(1+ABS((SUMIF(INDEX($V:$V,ROW($V3921)-VALUE(LEFT(W$1,FIND("-",W$1,1)-1))+1):$V3921,"&gt;0",INDEX($V:$V,ROW($V3921)-VALUE(LEFT(W$1,FIND("-",W$1,1)-1))+1):$V3921)/COUNTIF(INDEX($V:$V,ROW($V3921)-VALUE(LEFT(W$1,FIND("-",W$1,1)-1))+1):$V3921,"&gt;0"))/(SUMIF(INDEX($V:$V,ROW($V3921)-VALUE(LEFT(W$1,FIND("-",W$1,1)-1))+1):$V3921,"&lt;0",INDEX($V:$V,ROW($V3921)-VALUE(LEFT(W$1,FIND("-",W$1,1)-1))+1):$V3921)/COUNTIF(INDEX($V:$V,ROW($V3921)-VALUE(LEFT(W$1,FIND("-",W$1,1)-1))+1):$V3921,"&lt;0")))),100-100/(1+ABS((SUMIF(INDEX($V:$V,ROW($V3921)-VALUE(LEFT(W$1,FIND("-",W$1,1)-1))+1):$V3921,"&gt;0",INDEX($V:$V,ROW($V3921)-VALUE(LEFT(W$1,FIND("-",W$1,1)-1))+1):$V3921)/VALUE(LEFT(W$1,FIND("-",W$1,1)-1)))/(SUMIF(INDEX($V:$V,ROW($V3921)-VALUE(LEFT(W$1,FIND("-",W$1,1)-1))+1):$V3921,"&lt;0",INDEX($V:$V,ROW($V3921)-VALUE(LEFT(W$1,FIND("-",W$1,1)-1))+1):$V3921)/VALUE(LEFT(W$1,FIND("-",W$1,1)-1)))))))</f>
        <v>60</v>
      </c>
      <c r="Y3921">
        <f>IF(ROW($E3921)&lt;=VALUE(LEFT(Y$1,FIND("-",Y$1,1)-1)),0,MAX(INDEX(C:C,ROW(C3921)-VALUE(LEFT(Y$1,FIND("-",Y$1,1)-1))+1):C3921))</f>
        <v>0.12</v>
      </c>
      <c r="Z3921">
        <f>IF(ROW($E3921)&lt;=VALUE(LEFT(Z$1,FIND("-",Z$1,1)-1)),0,MIN(INDEX(D:D,ROW(D3921)-VALUE(LEFT(Z$1,FIND("-",Z$1,1)-1))+1):D3921))</f>
        <v>0.1</v>
      </c>
      <c r="AA3921">
        <f t="shared" si="558"/>
        <v>50</v>
      </c>
      <c r="AB3921">
        <f>IF(ROW($AA3921)&lt;=VALUE(LEFT(AA$1,FIND("-",AA$1,1)-1))+VALUE(LEFT(AB$1,FIND("-",AB$1,1)-1)-1),0,AVERAGE(INDEX($AA:$AA,ROW($AA3921)-VALUE(LEFT(AB$1,FIND("-",AB$1,1)-1))+1):$AA3921))</f>
        <v>50</v>
      </c>
      <c r="AC3921">
        <f>IF(ROW($AA3921)&lt;=VALUE(LEFT(AA$1,FIND("-",AA$1,1)-1))+VALUE(LEFT(AB$1,FIND("-",AB$1,1)-1)-1)+VALUE(LEFT(AC$1,FIND("-",AC$1,1)-1)-1),0,AVERAGE(INDEX($AB:$AB,ROW($AB3921)-VALUE(LEFT(AC$1,FIND("-",AC$1,1)-1))+1):$AB3921))</f>
        <v>54.074074074074076</v>
      </c>
      <c r="AE3921">
        <f t="shared" si="555"/>
        <v>361495944</v>
      </c>
      <c r="AG3921" t="str">
        <f t="shared" si="557"/>
        <v/>
      </c>
    </row>
    <row r="3922" spans="1:33" x14ac:dyDescent="0.25">
      <c r="A3922" s="6">
        <v>42836</v>
      </c>
      <c r="B3922">
        <v>0.11</v>
      </c>
      <c r="C3922">
        <v>0.11</v>
      </c>
      <c r="D3922">
        <v>0.105</v>
      </c>
      <c r="E3922">
        <v>0.11</v>
      </c>
      <c r="F3922">
        <v>0.11</v>
      </c>
      <c r="G3922">
        <v>117400</v>
      </c>
      <c r="I3922" t="str">
        <f t="shared" si="550"/>
        <v/>
      </c>
      <c r="J3922" t="str">
        <f t="shared" si="551"/>
        <v/>
      </c>
      <c r="K3922" t="str">
        <f t="shared" si="552"/>
        <v/>
      </c>
      <c r="M3922" s="11" t="str">
        <f t="shared" si="556"/>
        <v/>
      </c>
      <c r="O3922">
        <f>IF(ROW($E3922)&lt;=VALUE(LEFT(O$1,FIND("-",O$1,1)-1)),0,IF(ROW($E3922)=VALUE(LEFT(O$1,FIND("-",O$1,1)-1))+1,AVERAGE(INDEX($E:$E,ROW($E3922)-VALUE(LEFT(O$1,FIND("-",O$1,1)-1))):$E3922),($E3922*(2/(VALUE(LEFT(O$1,FIND("-",O$1,1)-1))+1)))+(O3921*(1-(2/(VALUE(LEFT(O$1,FIND("-",O$1,1)-1))+1))))))</f>
        <v>9.1035059965195037E-2</v>
      </c>
      <c r="Q3922">
        <f>IF(ROW($E3922)&lt;=VALUE(LEFT(Q$1,FIND("-",Q$1,1)-1)),0,IF(ROW($E3922)=VALUE(LEFT(Q$1,FIND("-",Q$1,1)-1))+1,AVERAGE(INDEX($E:$E,ROW($E3922)-VALUE(LEFT(Q$1,FIND("-",Q$1,1)-1))):$E3922),($E3922*(2/(VALUE(LEFT(Q$1,FIND("-",Q$1,1)-1))+1)))+(Q3921*(1-(2/(VALUE(LEFT(Q$1,FIND("-",Q$1,1)-1))+1))))))</f>
        <v>0.10794746112211895</v>
      </c>
      <c r="R3922">
        <f>IF(ROW($E3922)&lt;=VALUE(LEFT(R$1,FIND("-",R$1,1)-1)),0,IF(ROW($E3922)=VALUE(LEFT(R$1,FIND("-",R$1,1)-1))+1,AVERAGE(INDEX($E:$E,ROW($E3922)-VALUE(LEFT(R$1,FIND("-",R$1,1)-1))):$E3922),($E3922*(2/(VALUE(LEFT(R$1,FIND("-",R$1,1)-1))+1)))+(R3921*(1-(2/(VALUE(LEFT(R$1,FIND("-",R$1,1)-1))+1))))))</f>
        <v>0.10319724016591311</v>
      </c>
      <c r="S3922">
        <f t="shared" si="553"/>
        <v>4.7502209562058362E-3</v>
      </c>
      <c r="T3922">
        <f>IF(ROW($E3922)&lt;=MAX(VALUE(LEFT(Q$1,FIND("-",Q$1,1)-1)),VALUE(LEFT(R$1,FIND("-",R$1,1)-1)))+VALUE(LEFT(T$1,FIND("-",T$1,1)-1))-1,0,IF(ROW($E3922)=MAX(VALUE(LEFT(Q$1,FIND("-",Q$1,1)-1)),VALUE(LEFT(R$1,FIND("-",R$1,1)-1)))+VALUE(LEFT(T$1,FIND("-",T$1,1)-1)),AVERAGE(INDEX($S:$S,ROW(S3922)-VALUE(LEFT(T$1,FIND("-",T$1,1)-1))+1):S3922),($S3922*(2/(VALUE(LEFT(T$1,FIND("-",T$1,1)-1))+1)))+(T3921*(1-(2/(VALUE(LEFT(T$1,FIND("-",T$1,1)-1))+1))))))</f>
        <v>5.0897025572209003E-3</v>
      </c>
      <c r="V3922">
        <f t="shared" si="554"/>
        <v>0</v>
      </c>
      <c r="W3922">
        <f>IF(ROW($E3922)&lt;=VALUE(LEFT(W$1,FIND("-",W$1,1)-1))+1,0,IF(ROW($E3921)=VALUE(LEFT(W$1,FIND("-",W$1,1)-1))+1,100-100/(1+ABS((SUMIF(INDEX($V:$V,ROW($V3922)-VALUE(LEFT(W$1,FIND("-",W$1,1)-1))+1):$V3922,"&gt;0",INDEX($V:$V,ROW($V3922)-VALUE(LEFT(W$1,FIND("-",W$1,1)-1))+1):$V3922)/COUNTIF(INDEX($V:$V,ROW($V3922)-VALUE(LEFT(W$1,FIND("-",W$1,1)-1))+1):$V3922,"&gt;0"))/(SUMIF(INDEX($V:$V,ROW($V3922)-VALUE(LEFT(W$1,FIND("-",W$1,1)-1))+1):$V3922,"&lt;0",INDEX($V:$V,ROW($V3922)-VALUE(LEFT(W$1,FIND("-",W$1,1)-1))+1):$V3922)/COUNTIF(INDEX($V:$V,ROW($V3922)-VALUE(LEFT(W$1,FIND("-",W$1,1)-1))+1):$V3922,"&lt;0")))),100-100/(1+ABS((SUMIF(INDEX($V:$V,ROW($V3922)-VALUE(LEFT(W$1,FIND("-",W$1,1)-1))+1):$V3922,"&gt;0",INDEX($V:$V,ROW($V3922)-VALUE(LEFT(W$1,FIND("-",W$1,1)-1))+1):$V3922)/VALUE(LEFT(W$1,FIND("-",W$1,1)-1)))/(SUMIF(INDEX($V:$V,ROW($V3922)-VALUE(LEFT(W$1,FIND("-",W$1,1)-1))+1):$V3922,"&lt;0",INDEX($V:$V,ROW($V3922)-VALUE(LEFT(W$1,FIND("-",W$1,1)-1))+1):$V3922)/VALUE(LEFT(W$1,FIND("-",W$1,1)-1)))))))</f>
        <v>50</v>
      </c>
      <c r="Y3922">
        <f>IF(ROW($E3922)&lt;=VALUE(LEFT(Y$1,FIND("-",Y$1,1)-1)),0,MAX(INDEX(C:C,ROW(C3922)-VALUE(LEFT(Y$1,FIND("-",Y$1,1)-1))+1):C3922))</f>
        <v>0.12</v>
      </c>
      <c r="Z3922">
        <f>IF(ROW($E3922)&lt;=VALUE(LEFT(Z$1,FIND("-",Z$1,1)-1)),0,MIN(INDEX(D:D,ROW(D3922)-VALUE(LEFT(Z$1,FIND("-",Z$1,1)-1))+1):D3922))</f>
        <v>0.1</v>
      </c>
      <c r="AA3922">
        <f t="shared" si="558"/>
        <v>50</v>
      </c>
      <c r="AB3922">
        <f>IF(ROW($AA3922)&lt;=VALUE(LEFT(AA$1,FIND("-",AA$1,1)-1))+VALUE(LEFT(AB$1,FIND("-",AB$1,1)-1)-1),0,AVERAGE(INDEX($AA:$AA,ROW($AA3922)-VALUE(LEFT(AB$1,FIND("-",AB$1,1)-1))+1):$AA3922))</f>
        <v>50</v>
      </c>
      <c r="AC3922">
        <f>IF(ROW($AA3922)&lt;=VALUE(LEFT(AA$1,FIND("-",AA$1,1)-1))+VALUE(LEFT(AB$1,FIND("-",AB$1,1)-1)-1)+VALUE(LEFT(AC$1,FIND("-",AC$1,1)-1)-1),0,AVERAGE(INDEX($AB:$AB,ROW($AB3922)-VALUE(LEFT(AC$1,FIND("-",AC$1,1)-1))+1):$AB3922))</f>
        <v>51.111111111111114</v>
      </c>
      <c r="AE3922">
        <f t="shared" si="555"/>
        <v>361495944</v>
      </c>
      <c r="AG3922" t="str">
        <f t="shared" si="557"/>
        <v/>
      </c>
    </row>
    <row r="3923" spans="1:33" x14ac:dyDescent="0.25">
      <c r="A3923" s="6">
        <v>42837</v>
      </c>
      <c r="B3923">
        <v>0.11</v>
      </c>
      <c r="C3923">
        <v>0.13</v>
      </c>
      <c r="D3923">
        <v>0.11</v>
      </c>
      <c r="E3923">
        <v>0.12</v>
      </c>
      <c r="F3923">
        <v>0.12</v>
      </c>
      <c r="G3923">
        <v>6110000</v>
      </c>
      <c r="I3923" t="str">
        <f t="shared" si="550"/>
        <v>Bullish</v>
      </c>
      <c r="J3923" t="str">
        <f t="shared" si="551"/>
        <v/>
      </c>
      <c r="K3923" t="str">
        <f t="shared" si="552"/>
        <v/>
      </c>
      <c r="M3923" s="11" t="str">
        <f t="shared" si="556"/>
        <v/>
      </c>
      <c r="O3923">
        <f>IF(ROW($E3923)&lt;=VALUE(LEFT(O$1,FIND("-",O$1,1)-1)),0,IF(ROW($E3923)=VALUE(LEFT(O$1,FIND("-",O$1,1)-1))+1,AVERAGE(INDEX($E:$E,ROW($E3923)-VALUE(LEFT(O$1,FIND("-",O$1,1)-1))):$E3923),($E3923*(2/(VALUE(LEFT(O$1,FIND("-",O$1,1)-1))+1)))+(O3922*(1-(2/(VALUE(LEFT(O$1,FIND("-",O$1,1)-1))+1))))))</f>
        <v>9.1323268323750303E-2</v>
      </c>
      <c r="Q3923">
        <f>IF(ROW($E3923)&lt;=VALUE(LEFT(Q$1,FIND("-",Q$1,1)-1)),0,IF(ROW($E3923)=VALUE(LEFT(Q$1,FIND("-",Q$1,1)-1))+1,AVERAGE(INDEX($E:$E,ROW($E3923)-VALUE(LEFT(Q$1,FIND("-",Q$1,1)-1))):$E3923),($E3923*(2/(VALUE(LEFT(Q$1,FIND("-",Q$1,1)-1))+1)))+(Q3922*(1-(2/(VALUE(LEFT(Q$1,FIND("-",Q$1,1)-1))+1))))))</f>
        <v>0.10980169787256218</v>
      </c>
      <c r="R3923">
        <f>IF(ROW($E3923)&lt;=VALUE(LEFT(R$1,FIND("-",R$1,1)-1)),0,IF(ROW($E3923)=VALUE(LEFT(R$1,FIND("-",R$1,1)-1))+1,AVERAGE(INDEX($E:$E,ROW($E3923)-VALUE(LEFT(R$1,FIND("-",R$1,1)-1))):$E3923),($E3923*(2/(VALUE(LEFT(R$1,FIND("-",R$1,1)-1))+1)))+(R3922*(1-(2/(VALUE(LEFT(R$1,FIND("-",R$1,1)-1))+1))))))</f>
        <v>0.10444188904251214</v>
      </c>
      <c r="S3923">
        <f t="shared" si="553"/>
        <v>5.3598088300500363E-3</v>
      </c>
      <c r="T3923">
        <f>IF(ROW($E3923)&lt;=MAX(VALUE(LEFT(Q$1,FIND("-",Q$1,1)-1)),VALUE(LEFT(R$1,FIND("-",R$1,1)-1)))+VALUE(LEFT(T$1,FIND("-",T$1,1)-1))-1,0,IF(ROW($E3923)=MAX(VALUE(LEFT(Q$1,FIND("-",Q$1,1)-1)),VALUE(LEFT(R$1,FIND("-",R$1,1)-1)))+VALUE(LEFT(T$1,FIND("-",T$1,1)-1)),AVERAGE(INDEX($S:$S,ROW(S3923)-VALUE(LEFT(T$1,FIND("-",T$1,1)-1))+1):S3923),($S3923*(2/(VALUE(LEFT(T$1,FIND("-",T$1,1)-1))+1)))+(T3922*(1-(2/(VALUE(LEFT(T$1,FIND("-",T$1,1)-1))+1))))))</f>
        <v>5.1437238117867275E-3</v>
      </c>
      <c r="V3923">
        <f t="shared" si="554"/>
        <v>9.999999999999995E-3</v>
      </c>
      <c r="W3923">
        <f>IF(ROW($E3923)&lt;=VALUE(LEFT(W$1,FIND("-",W$1,1)-1))+1,0,IF(ROW($E3922)=VALUE(LEFT(W$1,FIND("-",W$1,1)-1))+1,100-100/(1+ABS((SUMIF(INDEX($V:$V,ROW($V3923)-VALUE(LEFT(W$1,FIND("-",W$1,1)-1))+1):$V3923,"&gt;0",INDEX($V:$V,ROW($V3923)-VALUE(LEFT(W$1,FIND("-",W$1,1)-1))+1):$V3923)/COUNTIF(INDEX($V:$V,ROW($V3923)-VALUE(LEFT(W$1,FIND("-",W$1,1)-1))+1):$V3923,"&gt;0"))/(SUMIF(INDEX($V:$V,ROW($V3923)-VALUE(LEFT(W$1,FIND("-",W$1,1)-1))+1):$V3923,"&lt;0",INDEX($V:$V,ROW($V3923)-VALUE(LEFT(W$1,FIND("-",W$1,1)-1))+1):$V3923)/COUNTIF(INDEX($V:$V,ROW($V3923)-VALUE(LEFT(W$1,FIND("-",W$1,1)-1))+1):$V3923,"&lt;0")))),100-100/(1+ABS((SUMIF(INDEX($V:$V,ROW($V3923)-VALUE(LEFT(W$1,FIND("-",W$1,1)-1))+1):$V3923,"&gt;0",INDEX($V:$V,ROW($V3923)-VALUE(LEFT(W$1,FIND("-",W$1,1)-1))+1):$V3923)/VALUE(LEFT(W$1,FIND("-",W$1,1)-1)))/(SUMIF(INDEX($V:$V,ROW($V3923)-VALUE(LEFT(W$1,FIND("-",W$1,1)-1))+1):$V3923,"&lt;0",INDEX($V:$V,ROW($V3923)-VALUE(LEFT(W$1,FIND("-",W$1,1)-1))+1):$V3923)/VALUE(LEFT(W$1,FIND("-",W$1,1)-1)))))))</f>
        <v>66.666666666666657</v>
      </c>
      <c r="Y3923">
        <f>IF(ROW($E3923)&lt;=VALUE(LEFT(Y$1,FIND("-",Y$1,1)-1)),0,MAX(INDEX(C:C,ROW(C3923)-VALUE(LEFT(Y$1,FIND("-",Y$1,1)-1))+1):C3923))</f>
        <v>0.13</v>
      </c>
      <c r="Z3923">
        <f>IF(ROW($E3923)&lt;=VALUE(LEFT(Z$1,FIND("-",Z$1,1)-1)),0,MIN(INDEX(D:D,ROW(D3923)-VALUE(LEFT(Z$1,FIND("-",Z$1,1)-1))+1):D3923))</f>
        <v>0.1</v>
      </c>
      <c r="AA3923">
        <f t="shared" si="558"/>
        <v>66.666666666666643</v>
      </c>
      <c r="AB3923">
        <f>IF(ROW($AA3923)&lt;=VALUE(LEFT(AA$1,FIND("-",AA$1,1)-1))+VALUE(LEFT(AB$1,FIND("-",AB$1,1)-1)-1),0,AVERAGE(INDEX($AA:$AA,ROW($AA3923)-VALUE(LEFT(AB$1,FIND("-",AB$1,1)-1))+1):$AA3923))</f>
        <v>55.555555555555543</v>
      </c>
      <c r="AC3923">
        <f>IF(ROW($AA3923)&lt;=VALUE(LEFT(AA$1,FIND("-",AA$1,1)-1))+VALUE(LEFT(AB$1,FIND("-",AB$1,1)-1)-1)+VALUE(LEFT(AC$1,FIND("-",AC$1,1)-1)-1),0,AVERAGE(INDEX($AB:$AB,ROW($AB3923)-VALUE(LEFT(AC$1,FIND("-",AC$1,1)-1))+1):$AB3923))</f>
        <v>51.851851851851848</v>
      </c>
      <c r="AE3923">
        <f t="shared" si="555"/>
        <v>367605944</v>
      </c>
      <c r="AG3923" t="str">
        <f t="shared" si="557"/>
        <v/>
      </c>
    </row>
    <row r="3924" spans="1:33" x14ac:dyDescent="0.25">
      <c r="A3924" s="6">
        <v>42838</v>
      </c>
      <c r="B3924">
        <v>0.12</v>
      </c>
      <c r="C3924">
        <v>0.13</v>
      </c>
      <c r="D3924">
        <v>0.12</v>
      </c>
      <c r="E3924">
        <v>0.12</v>
      </c>
      <c r="F3924">
        <v>0.12</v>
      </c>
      <c r="G3924">
        <v>4720900</v>
      </c>
      <c r="I3924" t="str">
        <f t="shared" si="550"/>
        <v/>
      </c>
      <c r="J3924" t="str">
        <f t="shared" si="551"/>
        <v>Overbought</v>
      </c>
      <c r="K3924" t="str">
        <f t="shared" si="552"/>
        <v/>
      </c>
      <c r="M3924" s="11" t="str">
        <f t="shared" si="556"/>
        <v/>
      </c>
      <c r="O3924">
        <f>IF(ROW($E3924)&lt;=VALUE(LEFT(O$1,FIND("-",O$1,1)-1)),0,IF(ROW($E3924)=VALUE(LEFT(O$1,FIND("-",O$1,1)-1))+1,AVERAGE(INDEX($E:$E,ROW($E3924)-VALUE(LEFT(O$1,FIND("-",O$1,1)-1))):$E3924),($E3924*(2/(VALUE(LEFT(O$1,FIND("-",O$1,1)-1))+1)))+(O3923*(1-(2/(VALUE(LEFT(O$1,FIND("-",O$1,1)-1))+1))))))</f>
        <v>9.1608608937444325E-2</v>
      </c>
      <c r="Q3924">
        <f>IF(ROW($E3924)&lt;=VALUE(LEFT(Q$1,FIND("-",Q$1,1)-1)),0,IF(ROW($E3924)=VALUE(LEFT(Q$1,FIND("-",Q$1,1)-1))+1,AVERAGE(INDEX($E:$E,ROW($E3924)-VALUE(LEFT(Q$1,FIND("-",Q$1,1)-1))):$E3924),($E3924*(2/(VALUE(LEFT(Q$1,FIND("-",Q$1,1)-1))+1)))+(Q3923*(1-(2/(VALUE(LEFT(Q$1,FIND("-",Q$1,1)-1))+1))))))</f>
        <v>0.11137066743062954</v>
      </c>
      <c r="R3924">
        <f>IF(ROW($E3924)&lt;=VALUE(LEFT(R$1,FIND("-",R$1,1)-1)),0,IF(ROW($E3924)=VALUE(LEFT(R$1,FIND("-",R$1,1)-1))+1,AVERAGE(INDEX($E:$E,ROW($E3924)-VALUE(LEFT(R$1,FIND("-",R$1,1)-1))):$E3924),($E3924*(2/(VALUE(LEFT(R$1,FIND("-",R$1,1)-1))+1)))+(R3923*(1-(2/(VALUE(LEFT(R$1,FIND("-",R$1,1)-1))+1))))))</f>
        <v>0.10559434170602977</v>
      </c>
      <c r="S3924">
        <f t="shared" si="553"/>
        <v>5.7763257245997679E-3</v>
      </c>
      <c r="T3924">
        <f>IF(ROW($E3924)&lt;=MAX(VALUE(LEFT(Q$1,FIND("-",Q$1,1)-1)),VALUE(LEFT(R$1,FIND("-",R$1,1)-1)))+VALUE(LEFT(T$1,FIND("-",T$1,1)-1))-1,0,IF(ROW($E3924)=MAX(VALUE(LEFT(Q$1,FIND("-",Q$1,1)-1)),VALUE(LEFT(R$1,FIND("-",R$1,1)-1)))+VALUE(LEFT(T$1,FIND("-",T$1,1)-1)),AVERAGE(INDEX($S:$S,ROW(S3924)-VALUE(LEFT(T$1,FIND("-",T$1,1)-1))+1):S3924),($S3924*(2/(VALUE(LEFT(T$1,FIND("-",T$1,1)-1))+1)))+(T3923*(1-(2/(VALUE(LEFT(T$1,FIND("-",T$1,1)-1))+1))))))</f>
        <v>5.2702441943493356E-3</v>
      </c>
      <c r="V3924">
        <f t="shared" si="554"/>
        <v>0</v>
      </c>
      <c r="W3924">
        <f>IF(ROW($E3924)&lt;=VALUE(LEFT(W$1,FIND("-",W$1,1)-1))+1,0,IF(ROW($E3923)=VALUE(LEFT(W$1,FIND("-",W$1,1)-1))+1,100-100/(1+ABS((SUMIF(INDEX($V:$V,ROW($V3924)-VALUE(LEFT(W$1,FIND("-",W$1,1)-1))+1):$V3924,"&gt;0",INDEX($V:$V,ROW($V3924)-VALUE(LEFT(W$1,FIND("-",W$1,1)-1))+1):$V3924)/COUNTIF(INDEX($V:$V,ROW($V3924)-VALUE(LEFT(W$1,FIND("-",W$1,1)-1))+1):$V3924,"&gt;0"))/(SUMIF(INDEX($V:$V,ROW($V3924)-VALUE(LEFT(W$1,FIND("-",W$1,1)-1))+1):$V3924,"&lt;0",INDEX($V:$V,ROW($V3924)-VALUE(LEFT(W$1,FIND("-",W$1,1)-1))+1):$V3924)/COUNTIF(INDEX($V:$V,ROW($V3924)-VALUE(LEFT(W$1,FIND("-",W$1,1)-1))+1):$V3924,"&lt;0")))),100-100/(1+ABS((SUMIF(INDEX($V:$V,ROW($V3924)-VALUE(LEFT(W$1,FIND("-",W$1,1)-1))+1):$V3924,"&gt;0",INDEX($V:$V,ROW($V3924)-VALUE(LEFT(W$1,FIND("-",W$1,1)-1))+1):$V3924)/VALUE(LEFT(W$1,FIND("-",W$1,1)-1)))/(SUMIF(INDEX($V:$V,ROW($V3924)-VALUE(LEFT(W$1,FIND("-",W$1,1)-1))+1):$V3924,"&lt;0",INDEX($V:$V,ROW($V3924)-VALUE(LEFT(W$1,FIND("-",W$1,1)-1))+1):$V3924)/VALUE(LEFT(W$1,FIND("-",W$1,1)-1)))))))</f>
        <v>79.999999999999986</v>
      </c>
      <c r="Y3924">
        <f>IF(ROW($E3924)&lt;=VALUE(LEFT(Y$1,FIND("-",Y$1,1)-1)),0,MAX(INDEX(C:C,ROW(C3924)-VALUE(LEFT(Y$1,FIND("-",Y$1,1)-1))+1):C3924))</f>
        <v>0.13</v>
      </c>
      <c r="Z3924">
        <f>IF(ROW($E3924)&lt;=VALUE(LEFT(Z$1,FIND("-",Z$1,1)-1)),0,MIN(INDEX(D:D,ROW(D3924)-VALUE(LEFT(Z$1,FIND("-",Z$1,1)-1))+1):D3924))</f>
        <v>0.105</v>
      </c>
      <c r="AA3924">
        <f t="shared" si="558"/>
        <v>59.999999999999979</v>
      </c>
      <c r="AB3924">
        <f>IF(ROW($AA3924)&lt;=VALUE(LEFT(AA$1,FIND("-",AA$1,1)-1))+VALUE(LEFT(AB$1,FIND("-",AB$1,1)-1)-1),0,AVERAGE(INDEX($AA:$AA,ROW($AA3924)-VALUE(LEFT(AB$1,FIND("-",AB$1,1)-1))+1):$AA3924))</f>
        <v>58.888888888888879</v>
      </c>
      <c r="AC3924">
        <f>IF(ROW($AA3924)&lt;=VALUE(LEFT(AA$1,FIND("-",AA$1,1)-1))+VALUE(LEFT(AB$1,FIND("-",AB$1,1)-1)-1)+VALUE(LEFT(AC$1,FIND("-",AC$1,1)-1)-1),0,AVERAGE(INDEX($AB:$AB,ROW($AB3924)-VALUE(LEFT(AC$1,FIND("-",AC$1,1)-1))+1):$AB3924))</f>
        <v>54.81481481481481</v>
      </c>
      <c r="AE3924">
        <f t="shared" si="555"/>
        <v>367605944</v>
      </c>
      <c r="AG3924" t="str">
        <f t="shared" si="557"/>
        <v/>
      </c>
    </row>
    <row r="3925" spans="1:33" x14ac:dyDescent="0.25">
      <c r="A3925" s="6">
        <v>42839</v>
      </c>
      <c r="B3925">
        <v>0.12</v>
      </c>
      <c r="C3925">
        <v>0.12</v>
      </c>
      <c r="D3925">
        <v>0.11</v>
      </c>
      <c r="E3925">
        <v>0.12</v>
      </c>
      <c r="F3925">
        <v>0.12</v>
      </c>
      <c r="G3925">
        <v>1580000</v>
      </c>
      <c r="I3925" t="str">
        <f t="shared" si="550"/>
        <v/>
      </c>
      <c r="J3925" t="str">
        <f t="shared" si="551"/>
        <v>Overbought</v>
      </c>
      <c r="K3925" t="str">
        <f t="shared" si="552"/>
        <v/>
      </c>
      <c r="M3925" s="11" t="str">
        <f t="shared" si="556"/>
        <v/>
      </c>
      <c r="O3925">
        <f>IF(ROW($E3925)&lt;=VALUE(LEFT(O$1,FIND("-",O$1,1)-1)),0,IF(ROW($E3925)=VALUE(LEFT(O$1,FIND("-",O$1,1)-1))+1,AVERAGE(INDEX($E:$E,ROW($E3925)-VALUE(LEFT(O$1,FIND("-",O$1,1)-1))):$E3925),($E3925*(2/(VALUE(LEFT(O$1,FIND("-",O$1,1)-1))+1)))+(O3924*(1-(2/(VALUE(LEFT(O$1,FIND("-",O$1,1)-1))+1))))))</f>
        <v>9.1891110341051838E-2</v>
      </c>
      <c r="Q3925">
        <f>IF(ROW($E3925)&lt;=VALUE(LEFT(Q$1,FIND("-",Q$1,1)-1)),0,IF(ROW($E3925)=VALUE(LEFT(Q$1,FIND("-",Q$1,1)-1))+1,AVERAGE(INDEX($E:$E,ROW($E3925)-VALUE(LEFT(Q$1,FIND("-",Q$1,1)-1))):$E3925),($E3925*(2/(VALUE(LEFT(Q$1,FIND("-",Q$1,1)-1))+1)))+(Q3924*(1-(2/(VALUE(LEFT(Q$1,FIND("-",Q$1,1)-1))+1))))))</f>
        <v>0.11269825705668653</v>
      </c>
      <c r="R3925">
        <f>IF(ROW($E3925)&lt;=VALUE(LEFT(R$1,FIND("-",R$1,1)-1)),0,IF(ROW($E3925)=VALUE(LEFT(R$1,FIND("-",R$1,1)-1))+1,AVERAGE(INDEX($E:$E,ROW($E3925)-VALUE(LEFT(R$1,FIND("-",R$1,1)-1))):$E3925),($E3925*(2/(VALUE(LEFT(R$1,FIND("-",R$1,1)-1))+1)))+(R3924*(1-(2/(VALUE(LEFT(R$1,FIND("-",R$1,1)-1))+1))))))</f>
        <v>0.10666142750558312</v>
      </c>
      <c r="S3925">
        <f t="shared" si="553"/>
        <v>6.0368295511034065E-3</v>
      </c>
      <c r="T3925">
        <f>IF(ROW($E3925)&lt;=MAX(VALUE(LEFT(Q$1,FIND("-",Q$1,1)-1)),VALUE(LEFT(R$1,FIND("-",R$1,1)-1)))+VALUE(LEFT(T$1,FIND("-",T$1,1)-1))-1,0,IF(ROW($E3925)=MAX(VALUE(LEFT(Q$1,FIND("-",Q$1,1)-1)),VALUE(LEFT(R$1,FIND("-",R$1,1)-1)))+VALUE(LEFT(T$1,FIND("-",T$1,1)-1)),AVERAGE(INDEX($S:$S,ROW(S3925)-VALUE(LEFT(T$1,FIND("-",T$1,1)-1))+1):S3925),($S3925*(2/(VALUE(LEFT(T$1,FIND("-",T$1,1)-1))+1)))+(T3924*(1-(2/(VALUE(LEFT(T$1,FIND("-",T$1,1)-1))+1))))))</f>
        <v>5.4235612657001497E-3</v>
      </c>
      <c r="V3925">
        <f t="shared" si="554"/>
        <v>0</v>
      </c>
      <c r="W3925">
        <f>IF(ROW($E3925)&lt;=VALUE(LEFT(W$1,FIND("-",W$1,1)-1))+1,0,IF(ROW($E3924)=VALUE(LEFT(W$1,FIND("-",W$1,1)-1))+1,100-100/(1+ABS((SUMIF(INDEX($V:$V,ROW($V3925)-VALUE(LEFT(W$1,FIND("-",W$1,1)-1))+1):$V3925,"&gt;0",INDEX($V:$V,ROW($V3925)-VALUE(LEFT(W$1,FIND("-",W$1,1)-1))+1):$V3925)/COUNTIF(INDEX($V:$V,ROW($V3925)-VALUE(LEFT(W$1,FIND("-",W$1,1)-1))+1):$V3925,"&gt;0"))/(SUMIF(INDEX($V:$V,ROW($V3925)-VALUE(LEFT(W$1,FIND("-",W$1,1)-1))+1):$V3925,"&lt;0",INDEX($V:$V,ROW($V3925)-VALUE(LEFT(W$1,FIND("-",W$1,1)-1))+1):$V3925)/COUNTIF(INDEX($V:$V,ROW($V3925)-VALUE(LEFT(W$1,FIND("-",W$1,1)-1))+1):$V3925,"&lt;0")))),100-100/(1+ABS((SUMIF(INDEX($V:$V,ROW($V3925)-VALUE(LEFT(W$1,FIND("-",W$1,1)-1))+1):$V3925,"&gt;0",INDEX($V:$V,ROW($V3925)-VALUE(LEFT(W$1,FIND("-",W$1,1)-1))+1):$V3925)/VALUE(LEFT(W$1,FIND("-",W$1,1)-1)))/(SUMIF(INDEX($V:$V,ROW($V3925)-VALUE(LEFT(W$1,FIND("-",W$1,1)-1))+1):$V3925,"&lt;0",INDEX($V:$V,ROW($V3925)-VALUE(LEFT(W$1,FIND("-",W$1,1)-1))+1):$V3925)/VALUE(LEFT(W$1,FIND("-",W$1,1)-1)))))))</f>
        <v>79.999999999999986</v>
      </c>
      <c r="Y3925">
        <f>IF(ROW($E3925)&lt;=VALUE(LEFT(Y$1,FIND("-",Y$1,1)-1)),0,MAX(INDEX(C:C,ROW(C3925)-VALUE(LEFT(Y$1,FIND("-",Y$1,1)-1))+1):C3925))</f>
        <v>0.13</v>
      </c>
      <c r="Z3925">
        <f>IF(ROW($E3925)&lt;=VALUE(LEFT(Z$1,FIND("-",Z$1,1)-1)),0,MIN(INDEX(D:D,ROW(D3925)-VALUE(LEFT(Z$1,FIND("-",Z$1,1)-1))+1):D3925))</f>
        <v>0.105</v>
      </c>
      <c r="AA3925">
        <f t="shared" si="558"/>
        <v>59.999999999999979</v>
      </c>
      <c r="AB3925">
        <f>IF(ROW($AA3925)&lt;=VALUE(LEFT(AA$1,FIND("-",AA$1,1)-1))+VALUE(LEFT(AB$1,FIND("-",AB$1,1)-1)-1),0,AVERAGE(INDEX($AA:$AA,ROW($AA3925)-VALUE(LEFT(AB$1,FIND("-",AB$1,1)-1))+1):$AA3925))</f>
        <v>62.2222222222222</v>
      </c>
      <c r="AC3925">
        <f>IF(ROW($AA3925)&lt;=VALUE(LEFT(AA$1,FIND("-",AA$1,1)-1))+VALUE(LEFT(AB$1,FIND("-",AB$1,1)-1)-1)+VALUE(LEFT(AC$1,FIND("-",AC$1,1)-1)-1),0,AVERAGE(INDEX($AB:$AB,ROW($AB3925)-VALUE(LEFT(AC$1,FIND("-",AC$1,1)-1))+1):$AB3925))</f>
        <v>58.888888888888879</v>
      </c>
      <c r="AE3925">
        <f t="shared" si="555"/>
        <v>367605944</v>
      </c>
      <c r="AG3925" t="str">
        <f t="shared" si="557"/>
        <v/>
      </c>
    </row>
    <row r="3926" spans="1:33" x14ac:dyDescent="0.25">
      <c r="A3926" s="6">
        <v>42842</v>
      </c>
      <c r="B3926">
        <v>0.14000000000000001</v>
      </c>
      <c r="C3926">
        <v>0.16500000000000001</v>
      </c>
      <c r="D3926">
        <v>0.13500000000000001</v>
      </c>
      <c r="E3926">
        <v>0.13500000000000001</v>
      </c>
      <c r="F3926">
        <v>0.13500000000000001</v>
      </c>
      <c r="G3926">
        <v>9364600</v>
      </c>
      <c r="I3926" t="str">
        <f t="shared" si="550"/>
        <v/>
      </c>
      <c r="J3926" t="str">
        <f t="shared" si="551"/>
        <v>Overbought</v>
      </c>
      <c r="K3926" t="str">
        <f t="shared" si="552"/>
        <v/>
      </c>
      <c r="M3926" s="11" t="str">
        <f t="shared" si="556"/>
        <v/>
      </c>
      <c r="O3926">
        <f>IF(ROW($E3926)&lt;=VALUE(LEFT(O$1,FIND("-",O$1,1)-1)),0,IF(ROW($E3926)=VALUE(LEFT(O$1,FIND("-",O$1,1)-1))+1,AVERAGE(INDEX($E:$E,ROW($E3926)-VALUE(LEFT(O$1,FIND("-",O$1,1)-1))):$E3926),($E3926*(2/(VALUE(LEFT(O$1,FIND("-",O$1,1)-1))+1)))+(O3925*(1-(2/(VALUE(LEFT(O$1,FIND("-",O$1,1)-1))+1))))))</f>
        <v>9.232005451676277E-2</v>
      </c>
      <c r="Q3926">
        <f>IF(ROW($E3926)&lt;=VALUE(LEFT(Q$1,FIND("-",Q$1,1)-1)),0,IF(ROW($E3926)=VALUE(LEFT(Q$1,FIND("-",Q$1,1)-1))+1,AVERAGE(INDEX($E:$E,ROW($E3926)-VALUE(LEFT(Q$1,FIND("-",Q$1,1)-1))):$E3926),($E3926*(2/(VALUE(LEFT(Q$1,FIND("-",Q$1,1)-1))+1)))+(Q3925*(1-(2/(VALUE(LEFT(Q$1,FIND("-",Q$1,1)-1))+1))))))</f>
        <v>0.11612929443258091</v>
      </c>
      <c r="R3926">
        <f>IF(ROW($E3926)&lt;=VALUE(LEFT(R$1,FIND("-",R$1,1)-1)),0,IF(ROW($E3926)=VALUE(LEFT(R$1,FIND("-",R$1,1)-1))+1,AVERAGE(INDEX($E:$E,ROW($E3926)-VALUE(LEFT(R$1,FIND("-",R$1,1)-1))):$E3926),($E3926*(2/(VALUE(LEFT(R$1,FIND("-",R$1,1)-1))+1)))+(R3925*(1-(2/(VALUE(LEFT(R$1,FIND("-",R$1,1)-1))+1))))))</f>
        <v>0.10876058102368807</v>
      </c>
      <c r="S3926">
        <f t="shared" si="553"/>
        <v>7.3687134088928352E-3</v>
      </c>
      <c r="T3926">
        <f>IF(ROW($E3926)&lt;=MAX(VALUE(LEFT(Q$1,FIND("-",Q$1,1)-1)),VALUE(LEFT(R$1,FIND("-",R$1,1)-1)))+VALUE(LEFT(T$1,FIND("-",T$1,1)-1))-1,0,IF(ROW($E3926)=MAX(VALUE(LEFT(Q$1,FIND("-",Q$1,1)-1)),VALUE(LEFT(R$1,FIND("-",R$1,1)-1)))+VALUE(LEFT(T$1,FIND("-",T$1,1)-1)),AVERAGE(INDEX($S:$S,ROW(S3926)-VALUE(LEFT(T$1,FIND("-",T$1,1)-1))+1):S3926),($S3926*(2/(VALUE(LEFT(T$1,FIND("-",T$1,1)-1))+1)))+(T3925*(1-(2/(VALUE(LEFT(T$1,FIND("-",T$1,1)-1))+1))))))</f>
        <v>5.812591694338687E-3</v>
      </c>
      <c r="V3926">
        <f t="shared" si="554"/>
        <v>1.5000000000000013E-2</v>
      </c>
      <c r="W3926">
        <f>IF(ROW($E3926)&lt;=VALUE(LEFT(W$1,FIND("-",W$1,1)-1))+1,0,IF(ROW($E3925)=VALUE(LEFT(W$1,FIND("-",W$1,1)-1))+1,100-100/(1+ABS((SUMIF(INDEX($V:$V,ROW($V3926)-VALUE(LEFT(W$1,FIND("-",W$1,1)-1))+1):$V3926,"&gt;0",INDEX($V:$V,ROW($V3926)-VALUE(LEFT(W$1,FIND("-",W$1,1)-1))+1):$V3926)/COUNTIF(INDEX($V:$V,ROW($V3926)-VALUE(LEFT(W$1,FIND("-",W$1,1)-1))+1):$V3926,"&gt;0"))/(SUMIF(INDEX($V:$V,ROW($V3926)-VALUE(LEFT(W$1,FIND("-",W$1,1)-1))+1):$V3926,"&lt;0",INDEX($V:$V,ROW($V3926)-VALUE(LEFT(W$1,FIND("-",W$1,1)-1))+1):$V3926)/COUNTIF(INDEX($V:$V,ROW($V3926)-VALUE(LEFT(W$1,FIND("-",W$1,1)-1))+1):$V3926,"&lt;0")))),100-100/(1+ABS((SUMIF(INDEX($V:$V,ROW($V3926)-VALUE(LEFT(W$1,FIND("-",W$1,1)-1))+1):$V3926,"&gt;0",INDEX($V:$V,ROW($V3926)-VALUE(LEFT(W$1,FIND("-",W$1,1)-1))+1):$V3926)/VALUE(LEFT(W$1,FIND("-",W$1,1)-1)))/(SUMIF(INDEX($V:$V,ROW($V3926)-VALUE(LEFT(W$1,FIND("-",W$1,1)-1))+1):$V3926,"&lt;0",INDEX($V:$V,ROW($V3926)-VALUE(LEFT(W$1,FIND("-",W$1,1)-1))+1):$V3926)/VALUE(LEFT(W$1,FIND("-",W$1,1)-1)))))))</f>
        <v>87.5</v>
      </c>
      <c r="Y3926">
        <f>IF(ROW($E3926)&lt;=VALUE(LEFT(Y$1,FIND("-",Y$1,1)-1)),0,MAX(INDEX(C:C,ROW(C3926)-VALUE(LEFT(Y$1,FIND("-",Y$1,1)-1))+1):C3926))</f>
        <v>0.16500000000000001</v>
      </c>
      <c r="Z3926">
        <f>IF(ROW($E3926)&lt;=VALUE(LEFT(Z$1,FIND("-",Z$1,1)-1)),0,MIN(INDEX(D:D,ROW(D3926)-VALUE(LEFT(Z$1,FIND("-",Z$1,1)-1))+1):D3926))</f>
        <v>0.105</v>
      </c>
      <c r="AA3926">
        <f t="shared" si="558"/>
        <v>50.000000000000014</v>
      </c>
      <c r="AB3926">
        <f>IF(ROW($AA3926)&lt;=VALUE(LEFT(AA$1,FIND("-",AA$1,1)-1))+VALUE(LEFT(AB$1,FIND("-",AB$1,1)-1)-1),0,AVERAGE(INDEX($AA:$AA,ROW($AA3926)-VALUE(LEFT(AB$1,FIND("-",AB$1,1)-1))+1):$AA3926))</f>
        <v>56.666666666666657</v>
      </c>
      <c r="AC3926">
        <f>IF(ROW($AA3926)&lt;=VALUE(LEFT(AA$1,FIND("-",AA$1,1)-1))+VALUE(LEFT(AB$1,FIND("-",AB$1,1)-1)-1)+VALUE(LEFT(AC$1,FIND("-",AC$1,1)-1)-1),0,AVERAGE(INDEX($AB:$AB,ROW($AB3926)-VALUE(LEFT(AC$1,FIND("-",AC$1,1)-1))+1):$AB3926))</f>
        <v>59.259259259259245</v>
      </c>
      <c r="AE3926">
        <f t="shared" si="555"/>
        <v>376970544</v>
      </c>
      <c r="AG3926" t="str">
        <f t="shared" si="557"/>
        <v/>
      </c>
    </row>
    <row r="3927" spans="1:33" x14ac:dyDescent="0.25">
      <c r="A3927" s="6">
        <v>42843</v>
      </c>
      <c r="B3927">
        <v>0.13500000000000001</v>
      </c>
      <c r="C3927">
        <v>0.14000000000000001</v>
      </c>
      <c r="D3927">
        <v>0.13500000000000001</v>
      </c>
      <c r="E3927">
        <v>0.13500000000000001</v>
      </c>
      <c r="F3927">
        <v>0.13500000000000001</v>
      </c>
      <c r="G3927">
        <v>1933200</v>
      </c>
      <c r="I3927" t="str">
        <f t="shared" si="550"/>
        <v/>
      </c>
      <c r="J3927" t="str">
        <f t="shared" si="551"/>
        <v>Overbought</v>
      </c>
      <c r="K3927" t="str">
        <f t="shared" si="552"/>
        <v/>
      </c>
      <c r="M3927" s="11" t="str">
        <f t="shared" si="556"/>
        <v/>
      </c>
      <c r="O3927">
        <f>IF(ROW($E3927)&lt;=VALUE(LEFT(O$1,FIND("-",O$1,1)-1)),0,IF(ROW($E3927)=VALUE(LEFT(O$1,FIND("-",O$1,1)-1))+1,AVERAGE(INDEX($E:$E,ROW($E3927)-VALUE(LEFT(O$1,FIND("-",O$1,1)-1))):$E3927),($E3927*(2/(VALUE(LEFT(O$1,FIND("-",O$1,1)-1))+1)))+(O3926*(1-(2/(VALUE(LEFT(O$1,FIND("-",O$1,1)-1))+1))))))</f>
        <v>9.2744730591222846E-2</v>
      </c>
      <c r="Q3927">
        <f>IF(ROW($E3927)&lt;=VALUE(LEFT(Q$1,FIND("-",Q$1,1)-1)),0,IF(ROW($E3927)=VALUE(LEFT(Q$1,FIND("-",Q$1,1)-1))+1,AVERAGE(INDEX($E:$E,ROW($E3927)-VALUE(LEFT(Q$1,FIND("-",Q$1,1)-1))):$E3927),($E3927*(2/(VALUE(LEFT(Q$1,FIND("-",Q$1,1)-1))+1)))+(Q3926*(1-(2/(VALUE(LEFT(Q$1,FIND("-",Q$1,1)-1))+1))))))</f>
        <v>0.11903247990449155</v>
      </c>
      <c r="R3927">
        <f>IF(ROW($E3927)&lt;=VALUE(LEFT(R$1,FIND("-",R$1,1)-1)),0,IF(ROW($E3927)=VALUE(LEFT(R$1,FIND("-",R$1,1)-1))+1,AVERAGE(INDEX($E:$E,ROW($E3927)-VALUE(LEFT(R$1,FIND("-",R$1,1)-1))):$E3927),($E3927*(2/(VALUE(LEFT(R$1,FIND("-",R$1,1)-1))+1)))+(R3926*(1-(2/(VALUE(LEFT(R$1,FIND("-",R$1,1)-1))+1))))))</f>
        <v>0.11070424168860006</v>
      </c>
      <c r="S3927">
        <f t="shared" si="553"/>
        <v>8.3282382158914869E-3</v>
      </c>
      <c r="T3927">
        <f>IF(ROW($E3927)&lt;=MAX(VALUE(LEFT(Q$1,FIND("-",Q$1,1)-1)),VALUE(LEFT(R$1,FIND("-",R$1,1)-1)))+VALUE(LEFT(T$1,FIND("-",T$1,1)-1))-1,0,IF(ROW($E3927)=MAX(VALUE(LEFT(Q$1,FIND("-",Q$1,1)-1)),VALUE(LEFT(R$1,FIND("-",R$1,1)-1)))+VALUE(LEFT(T$1,FIND("-",T$1,1)-1)),AVERAGE(INDEX($S:$S,ROW(S3927)-VALUE(LEFT(T$1,FIND("-",T$1,1)-1))+1):S3927),($S3927*(2/(VALUE(LEFT(T$1,FIND("-",T$1,1)-1))+1)))+(T3926*(1-(2/(VALUE(LEFT(T$1,FIND("-",T$1,1)-1))+1))))))</f>
        <v>6.315720998649247E-3</v>
      </c>
      <c r="V3927">
        <f t="shared" si="554"/>
        <v>0</v>
      </c>
      <c r="W3927">
        <f>IF(ROW($E3927)&lt;=VALUE(LEFT(W$1,FIND("-",W$1,1)-1))+1,0,IF(ROW($E3926)=VALUE(LEFT(W$1,FIND("-",W$1,1)-1))+1,100-100/(1+ABS((SUMIF(INDEX($V:$V,ROW($V3927)-VALUE(LEFT(W$1,FIND("-",W$1,1)-1))+1):$V3927,"&gt;0",INDEX($V:$V,ROW($V3927)-VALUE(LEFT(W$1,FIND("-",W$1,1)-1))+1):$V3927)/COUNTIF(INDEX($V:$V,ROW($V3927)-VALUE(LEFT(W$1,FIND("-",W$1,1)-1))+1):$V3927,"&gt;0"))/(SUMIF(INDEX($V:$V,ROW($V3927)-VALUE(LEFT(W$1,FIND("-",W$1,1)-1))+1):$V3927,"&lt;0",INDEX($V:$V,ROW($V3927)-VALUE(LEFT(W$1,FIND("-",W$1,1)-1))+1):$V3927)/COUNTIF(INDEX($V:$V,ROW($V3927)-VALUE(LEFT(W$1,FIND("-",W$1,1)-1))+1):$V3927,"&lt;0")))),100-100/(1+ABS((SUMIF(INDEX($V:$V,ROW($V3927)-VALUE(LEFT(W$1,FIND("-",W$1,1)-1))+1):$V3927,"&gt;0",INDEX($V:$V,ROW($V3927)-VALUE(LEFT(W$1,FIND("-",W$1,1)-1))+1):$V3927)/VALUE(LEFT(W$1,FIND("-",W$1,1)-1)))/(SUMIF(INDEX($V:$V,ROW($V3927)-VALUE(LEFT(W$1,FIND("-",W$1,1)-1))+1):$V3927,"&lt;0",INDEX($V:$V,ROW($V3927)-VALUE(LEFT(W$1,FIND("-",W$1,1)-1))+1):$V3927)/VALUE(LEFT(W$1,FIND("-",W$1,1)-1)))))))</f>
        <v>87.5</v>
      </c>
      <c r="Y3927">
        <f>IF(ROW($E3927)&lt;=VALUE(LEFT(Y$1,FIND("-",Y$1,1)-1)),0,MAX(INDEX(C:C,ROW(C3927)-VALUE(LEFT(Y$1,FIND("-",Y$1,1)-1))+1):C3927))</f>
        <v>0.16500000000000001</v>
      </c>
      <c r="Z3927">
        <f>IF(ROW($E3927)&lt;=VALUE(LEFT(Z$1,FIND("-",Z$1,1)-1)),0,MIN(INDEX(D:D,ROW(D3927)-VALUE(LEFT(Z$1,FIND("-",Z$1,1)-1))+1):D3927))</f>
        <v>0.105</v>
      </c>
      <c r="AA3927">
        <f t="shared" si="558"/>
        <v>50.000000000000014</v>
      </c>
      <c r="AB3927">
        <f>IF(ROW($AA3927)&lt;=VALUE(LEFT(AA$1,FIND("-",AA$1,1)-1))+VALUE(LEFT(AB$1,FIND("-",AB$1,1)-1)-1),0,AVERAGE(INDEX($AA:$AA,ROW($AA3927)-VALUE(LEFT(AB$1,FIND("-",AB$1,1)-1))+1):$AA3927))</f>
        <v>53.333333333333336</v>
      </c>
      <c r="AC3927">
        <f>IF(ROW($AA3927)&lt;=VALUE(LEFT(AA$1,FIND("-",AA$1,1)-1))+VALUE(LEFT(AB$1,FIND("-",AB$1,1)-1)-1)+VALUE(LEFT(AC$1,FIND("-",AC$1,1)-1)-1),0,AVERAGE(INDEX($AB:$AB,ROW($AB3927)-VALUE(LEFT(AC$1,FIND("-",AC$1,1)-1))+1):$AB3927))</f>
        <v>57.407407407407398</v>
      </c>
      <c r="AE3927">
        <f t="shared" si="555"/>
        <v>376970544</v>
      </c>
      <c r="AG3927" t="str">
        <f t="shared" si="557"/>
        <v/>
      </c>
    </row>
    <row r="3928" spans="1:33" x14ac:dyDescent="0.25">
      <c r="A3928" s="6">
        <v>42844</v>
      </c>
      <c r="B3928">
        <v>0.13</v>
      </c>
      <c r="C3928">
        <v>0.13</v>
      </c>
      <c r="D3928">
        <v>0.125</v>
      </c>
      <c r="E3928">
        <v>0.125</v>
      </c>
      <c r="F3928">
        <v>0.125</v>
      </c>
      <c r="G3928">
        <v>785600</v>
      </c>
      <c r="I3928" t="str">
        <f t="shared" si="550"/>
        <v/>
      </c>
      <c r="J3928" t="str">
        <f t="shared" si="551"/>
        <v/>
      </c>
      <c r="K3928" t="str">
        <f t="shared" si="552"/>
        <v/>
      </c>
      <c r="M3928" s="11" t="str">
        <f t="shared" si="556"/>
        <v/>
      </c>
      <c r="O3928">
        <f>IF(ROW($E3928)&lt;=VALUE(LEFT(O$1,FIND("-",O$1,1)-1)),0,IF(ROW($E3928)=VALUE(LEFT(O$1,FIND("-",O$1,1)-1))+1,AVERAGE(INDEX($E:$E,ROW($E3928)-VALUE(LEFT(O$1,FIND("-",O$1,1)-1))):$E3928),($E3928*(2/(VALUE(LEFT(O$1,FIND("-",O$1,1)-1))+1)))+(O3927*(1-(2/(VALUE(LEFT(O$1,FIND("-",O$1,1)-1))+1))))))</f>
        <v>9.306567854553903E-2</v>
      </c>
      <c r="Q3928">
        <f>IF(ROW($E3928)&lt;=VALUE(LEFT(Q$1,FIND("-",Q$1,1)-1)),0,IF(ROW($E3928)=VALUE(LEFT(Q$1,FIND("-",Q$1,1)-1))+1,AVERAGE(INDEX($E:$E,ROW($E3928)-VALUE(LEFT(Q$1,FIND("-",Q$1,1)-1))):$E3928),($E3928*(2/(VALUE(LEFT(Q$1,FIND("-",Q$1,1)-1))+1)))+(Q3927*(1-(2/(VALUE(LEFT(Q$1,FIND("-",Q$1,1)-1))+1))))))</f>
        <v>0.11995055991918516</v>
      </c>
      <c r="R3928">
        <f>IF(ROW($E3928)&lt;=VALUE(LEFT(R$1,FIND("-",R$1,1)-1)),0,IF(ROW($E3928)=VALUE(LEFT(R$1,FIND("-",R$1,1)-1))+1,AVERAGE(INDEX($E:$E,ROW($E3928)-VALUE(LEFT(R$1,FIND("-",R$1,1)-1))):$E3928),($E3928*(2/(VALUE(LEFT(R$1,FIND("-",R$1,1)-1))+1)))+(R3927*(1-(2/(VALUE(LEFT(R$1,FIND("-",R$1,1)-1))+1))))))</f>
        <v>0.11176318674870377</v>
      </c>
      <c r="S3928">
        <f t="shared" si="553"/>
        <v>8.1873731704813907E-3</v>
      </c>
      <c r="T3928">
        <f>IF(ROW($E3928)&lt;=MAX(VALUE(LEFT(Q$1,FIND("-",Q$1,1)-1)),VALUE(LEFT(R$1,FIND("-",R$1,1)-1)))+VALUE(LEFT(T$1,FIND("-",T$1,1)-1))-1,0,IF(ROW($E3928)=MAX(VALUE(LEFT(Q$1,FIND("-",Q$1,1)-1)),VALUE(LEFT(R$1,FIND("-",R$1,1)-1)))+VALUE(LEFT(T$1,FIND("-",T$1,1)-1)),AVERAGE(INDEX($S:$S,ROW(S3928)-VALUE(LEFT(T$1,FIND("-",T$1,1)-1))+1):S3928),($S3928*(2/(VALUE(LEFT(T$1,FIND("-",T$1,1)-1))+1)))+(T3927*(1-(2/(VALUE(LEFT(T$1,FIND("-",T$1,1)-1))+1))))))</f>
        <v>6.6900514330156761E-3</v>
      </c>
      <c r="V3928">
        <f t="shared" si="554"/>
        <v>-1.0000000000000009E-2</v>
      </c>
      <c r="W3928">
        <f>IF(ROW($E3928)&lt;=VALUE(LEFT(W$1,FIND("-",W$1,1)-1))+1,0,IF(ROW($E3927)=VALUE(LEFT(W$1,FIND("-",W$1,1)-1))+1,100-100/(1+ABS((SUMIF(INDEX($V:$V,ROW($V3928)-VALUE(LEFT(W$1,FIND("-",W$1,1)-1))+1):$V3928,"&gt;0",INDEX($V:$V,ROW($V3928)-VALUE(LEFT(W$1,FIND("-",W$1,1)-1))+1):$V3928)/COUNTIF(INDEX($V:$V,ROW($V3928)-VALUE(LEFT(W$1,FIND("-",W$1,1)-1))+1):$V3928,"&gt;0"))/(SUMIF(INDEX($V:$V,ROW($V3928)-VALUE(LEFT(W$1,FIND("-",W$1,1)-1))+1):$V3928,"&lt;0",INDEX($V:$V,ROW($V3928)-VALUE(LEFT(W$1,FIND("-",W$1,1)-1))+1):$V3928)/COUNTIF(INDEX($V:$V,ROW($V3928)-VALUE(LEFT(W$1,FIND("-",W$1,1)-1))+1):$V3928,"&lt;0")))),100-100/(1+ABS((SUMIF(INDEX($V:$V,ROW($V3928)-VALUE(LEFT(W$1,FIND("-",W$1,1)-1))+1):$V3928,"&gt;0",INDEX($V:$V,ROW($V3928)-VALUE(LEFT(W$1,FIND("-",W$1,1)-1))+1):$V3928)/VALUE(LEFT(W$1,FIND("-",W$1,1)-1)))/(SUMIF(INDEX($V:$V,ROW($V3928)-VALUE(LEFT(W$1,FIND("-",W$1,1)-1))+1):$V3928,"&lt;0",INDEX($V:$V,ROW($V3928)-VALUE(LEFT(W$1,FIND("-",W$1,1)-1))+1):$V3928)/VALUE(LEFT(W$1,FIND("-",W$1,1)-1)))))))</f>
        <v>70</v>
      </c>
      <c r="Y3928">
        <f>IF(ROW($E3928)&lt;=VALUE(LEFT(Y$1,FIND("-",Y$1,1)-1)),0,MAX(INDEX(C:C,ROW(C3928)-VALUE(LEFT(Y$1,FIND("-",Y$1,1)-1))+1):C3928))</f>
        <v>0.16500000000000001</v>
      </c>
      <c r="Z3928">
        <f>IF(ROW($E3928)&lt;=VALUE(LEFT(Z$1,FIND("-",Z$1,1)-1)),0,MIN(INDEX(D:D,ROW(D3928)-VALUE(LEFT(Z$1,FIND("-",Z$1,1)-1))+1):D3928))</f>
        <v>0.105</v>
      </c>
      <c r="AA3928">
        <f t="shared" si="558"/>
        <v>33.333333333333329</v>
      </c>
      <c r="AB3928">
        <f>IF(ROW($AA3928)&lt;=VALUE(LEFT(AA$1,FIND("-",AA$1,1)-1))+VALUE(LEFT(AB$1,FIND("-",AB$1,1)-1)-1),0,AVERAGE(INDEX($AA:$AA,ROW($AA3928)-VALUE(LEFT(AB$1,FIND("-",AB$1,1)-1))+1):$AA3928))</f>
        <v>44.444444444444457</v>
      </c>
      <c r="AC3928">
        <f>IF(ROW($AA3928)&lt;=VALUE(LEFT(AA$1,FIND("-",AA$1,1)-1))+VALUE(LEFT(AB$1,FIND("-",AB$1,1)-1)-1)+VALUE(LEFT(AC$1,FIND("-",AC$1,1)-1)-1),0,AVERAGE(INDEX($AB:$AB,ROW($AB3928)-VALUE(LEFT(AC$1,FIND("-",AC$1,1)-1))+1):$AB3928))</f>
        <v>51.481481481481488</v>
      </c>
      <c r="AE3928">
        <f t="shared" si="555"/>
        <v>376184944</v>
      </c>
      <c r="AG3928" t="str">
        <f t="shared" si="557"/>
        <v/>
      </c>
    </row>
    <row r="3929" spans="1:33" x14ac:dyDescent="0.25">
      <c r="A3929" s="6">
        <v>42845</v>
      </c>
      <c r="B3929">
        <v>0.13</v>
      </c>
      <c r="C3929">
        <v>0.14000000000000001</v>
      </c>
      <c r="D3929">
        <v>0.125</v>
      </c>
      <c r="E3929">
        <v>0.13500000000000001</v>
      </c>
      <c r="F3929">
        <v>0.13500000000000001</v>
      </c>
      <c r="G3929">
        <v>1866700</v>
      </c>
      <c r="I3929" t="str">
        <f t="shared" si="550"/>
        <v/>
      </c>
      <c r="J3929" t="str">
        <f t="shared" si="551"/>
        <v>Overbought</v>
      </c>
      <c r="K3929" t="str">
        <f t="shared" si="552"/>
        <v/>
      </c>
      <c r="M3929" s="11" t="str">
        <f t="shared" si="556"/>
        <v/>
      </c>
      <c r="O3929">
        <f>IF(ROW($E3929)&lt;=VALUE(LEFT(O$1,FIND("-",O$1,1)-1)),0,IF(ROW($E3929)=VALUE(LEFT(O$1,FIND("-",O$1,1)-1))+1,AVERAGE(INDEX($E:$E,ROW($E3929)-VALUE(LEFT(O$1,FIND("-",O$1,1)-1))):$E3929),($E3929*(2/(VALUE(LEFT(O$1,FIND("-",O$1,1)-1))+1)))+(O3928*(1-(2/(VALUE(LEFT(O$1,FIND("-",O$1,1)-1))+1))))))</f>
        <v>9.3482935475434167E-2</v>
      </c>
      <c r="Q3929">
        <f>IF(ROW($E3929)&lt;=VALUE(LEFT(Q$1,FIND("-",Q$1,1)-1)),0,IF(ROW($E3929)=VALUE(LEFT(Q$1,FIND("-",Q$1,1)-1))+1,AVERAGE(INDEX($E:$E,ROW($E3929)-VALUE(LEFT(Q$1,FIND("-",Q$1,1)-1))):$E3929),($E3929*(2/(VALUE(LEFT(Q$1,FIND("-",Q$1,1)-1))+1)))+(Q3928*(1-(2/(VALUE(LEFT(Q$1,FIND("-",Q$1,1)-1))+1))))))</f>
        <v>0.12226585839315668</v>
      </c>
      <c r="R3929">
        <f>IF(ROW($E3929)&lt;=VALUE(LEFT(R$1,FIND("-",R$1,1)-1)),0,IF(ROW($E3929)=VALUE(LEFT(R$1,FIND("-",R$1,1)-1))+1,AVERAGE(INDEX($E:$E,ROW($E3929)-VALUE(LEFT(R$1,FIND("-",R$1,1)-1))):$E3929),($E3929*(2/(VALUE(LEFT(R$1,FIND("-",R$1,1)-1))+1)))+(R3928*(1-(2/(VALUE(LEFT(R$1,FIND("-",R$1,1)-1))+1))))))</f>
        <v>0.1134844321747257</v>
      </c>
      <c r="S3929">
        <f t="shared" si="553"/>
        <v>8.7814262184309766E-3</v>
      </c>
      <c r="T3929">
        <f>IF(ROW($E3929)&lt;=MAX(VALUE(LEFT(Q$1,FIND("-",Q$1,1)-1)),VALUE(LEFT(R$1,FIND("-",R$1,1)-1)))+VALUE(LEFT(T$1,FIND("-",T$1,1)-1))-1,0,IF(ROW($E3929)=MAX(VALUE(LEFT(Q$1,FIND("-",Q$1,1)-1)),VALUE(LEFT(R$1,FIND("-",R$1,1)-1)))+VALUE(LEFT(T$1,FIND("-",T$1,1)-1)),AVERAGE(INDEX($S:$S,ROW(S3929)-VALUE(LEFT(T$1,FIND("-",T$1,1)-1))+1):S3929),($S3929*(2/(VALUE(LEFT(T$1,FIND("-",T$1,1)-1))+1)))+(T3928*(1-(2/(VALUE(LEFT(T$1,FIND("-",T$1,1)-1))+1))))))</f>
        <v>7.1083263900987362E-3</v>
      </c>
      <c r="V3929">
        <f t="shared" si="554"/>
        <v>1.0000000000000009E-2</v>
      </c>
      <c r="W3929">
        <f>IF(ROW($E3929)&lt;=VALUE(LEFT(W$1,FIND("-",W$1,1)-1))+1,0,IF(ROW($E3928)=VALUE(LEFT(W$1,FIND("-",W$1,1)-1))+1,100-100/(1+ABS((SUMIF(INDEX($V:$V,ROW($V3929)-VALUE(LEFT(W$1,FIND("-",W$1,1)-1))+1):$V3929,"&gt;0",INDEX($V:$V,ROW($V3929)-VALUE(LEFT(W$1,FIND("-",W$1,1)-1))+1):$V3929)/COUNTIF(INDEX($V:$V,ROW($V3929)-VALUE(LEFT(W$1,FIND("-",W$1,1)-1))+1):$V3929,"&gt;0"))/(SUMIF(INDEX($V:$V,ROW($V3929)-VALUE(LEFT(W$1,FIND("-",W$1,1)-1))+1):$V3929,"&lt;0",INDEX($V:$V,ROW($V3929)-VALUE(LEFT(W$1,FIND("-",W$1,1)-1))+1):$V3929)/COUNTIF(INDEX($V:$V,ROW($V3929)-VALUE(LEFT(W$1,FIND("-",W$1,1)-1))+1):$V3929,"&lt;0")))),100-100/(1+ABS((SUMIF(INDEX($V:$V,ROW($V3929)-VALUE(LEFT(W$1,FIND("-",W$1,1)-1))+1):$V3929,"&gt;0",INDEX($V:$V,ROW($V3929)-VALUE(LEFT(W$1,FIND("-",W$1,1)-1))+1):$V3929)/VALUE(LEFT(W$1,FIND("-",W$1,1)-1)))/(SUMIF(INDEX($V:$V,ROW($V3929)-VALUE(LEFT(W$1,FIND("-",W$1,1)-1))+1):$V3929,"&lt;0",INDEX($V:$V,ROW($V3929)-VALUE(LEFT(W$1,FIND("-",W$1,1)-1))+1):$V3929)/VALUE(LEFT(W$1,FIND("-",W$1,1)-1)))))))</f>
        <v>72.72727272727272</v>
      </c>
      <c r="Y3929">
        <f>IF(ROW($E3929)&lt;=VALUE(LEFT(Y$1,FIND("-",Y$1,1)-1)),0,MAX(INDEX(C:C,ROW(C3929)-VALUE(LEFT(Y$1,FIND("-",Y$1,1)-1))+1):C3929))</f>
        <v>0.16500000000000001</v>
      </c>
      <c r="Z3929">
        <f>IF(ROW($E3929)&lt;=VALUE(LEFT(Z$1,FIND("-",Z$1,1)-1)),0,MIN(INDEX(D:D,ROW(D3929)-VALUE(LEFT(Z$1,FIND("-",Z$1,1)-1))+1):D3929))</f>
        <v>0.105</v>
      </c>
      <c r="AA3929">
        <f t="shared" si="558"/>
        <v>50.000000000000014</v>
      </c>
      <c r="AB3929">
        <f>IF(ROW($AA3929)&lt;=VALUE(LEFT(AA$1,FIND("-",AA$1,1)-1))+VALUE(LEFT(AB$1,FIND("-",AB$1,1)-1)-1),0,AVERAGE(INDEX($AA:$AA,ROW($AA3929)-VALUE(LEFT(AB$1,FIND("-",AB$1,1)-1))+1):$AA3929))</f>
        <v>44.444444444444457</v>
      </c>
      <c r="AC3929">
        <f>IF(ROW($AA3929)&lt;=VALUE(LEFT(AA$1,FIND("-",AA$1,1)-1))+VALUE(LEFT(AB$1,FIND("-",AB$1,1)-1)-1)+VALUE(LEFT(AC$1,FIND("-",AC$1,1)-1)-1),0,AVERAGE(INDEX($AB:$AB,ROW($AB3929)-VALUE(LEFT(AC$1,FIND("-",AC$1,1)-1))+1):$AB3929))</f>
        <v>47.407407407407419</v>
      </c>
      <c r="AE3929">
        <f t="shared" si="555"/>
        <v>378051644</v>
      </c>
      <c r="AG3929" t="str">
        <f t="shared" si="557"/>
        <v/>
      </c>
    </row>
    <row r="3930" spans="1:33" x14ac:dyDescent="0.25">
      <c r="A3930" s="6">
        <v>42846</v>
      </c>
      <c r="B3930">
        <v>0.13500000000000001</v>
      </c>
      <c r="C3930">
        <v>0.14000000000000001</v>
      </c>
      <c r="D3930">
        <v>0.13</v>
      </c>
      <c r="E3930">
        <v>0.13500000000000001</v>
      </c>
      <c r="F3930">
        <v>0.13500000000000001</v>
      </c>
      <c r="G3930">
        <v>2519200</v>
      </c>
      <c r="I3930" t="str">
        <f t="shared" si="550"/>
        <v/>
      </c>
      <c r="J3930" t="str">
        <f t="shared" si="551"/>
        <v>Overbought</v>
      </c>
      <c r="K3930" t="str">
        <f t="shared" si="552"/>
        <v/>
      </c>
      <c r="M3930" s="11" t="str">
        <f t="shared" si="556"/>
        <v/>
      </c>
      <c r="O3930">
        <f>IF(ROW($E3930)&lt;=VALUE(LEFT(O$1,FIND("-",O$1,1)-1)),0,IF(ROW($E3930)=VALUE(LEFT(O$1,FIND("-",O$1,1)-1))+1,AVERAGE(INDEX($E:$E,ROW($E3930)-VALUE(LEFT(O$1,FIND("-",O$1,1)-1))):$E3930),($E3930*(2/(VALUE(LEFT(O$1,FIND("-",O$1,1)-1))+1)))+(O3929*(1-(2/(VALUE(LEFT(O$1,FIND("-",O$1,1)-1))+1))))))</f>
        <v>9.3896040595081595E-2</v>
      </c>
      <c r="Q3930">
        <f>IF(ROW($E3930)&lt;=VALUE(LEFT(Q$1,FIND("-",Q$1,1)-1)),0,IF(ROW($E3930)=VALUE(LEFT(Q$1,FIND("-",Q$1,1)-1))+1,AVERAGE(INDEX($E:$E,ROW($E3930)-VALUE(LEFT(Q$1,FIND("-",Q$1,1)-1))):$E3930),($E3930*(2/(VALUE(LEFT(Q$1,FIND("-",Q$1,1)-1))+1)))+(Q3929*(1-(2/(VALUE(LEFT(Q$1,FIND("-",Q$1,1)-1))+1))))))</f>
        <v>0.12422495710190182</v>
      </c>
      <c r="R3930">
        <f>IF(ROW($E3930)&lt;=VALUE(LEFT(R$1,FIND("-",R$1,1)-1)),0,IF(ROW($E3930)=VALUE(LEFT(R$1,FIND("-",R$1,1)-1))+1,AVERAGE(INDEX($E:$E,ROW($E3930)-VALUE(LEFT(R$1,FIND("-",R$1,1)-1))):$E3930),($E3930*(2/(VALUE(LEFT(R$1,FIND("-",R$1,1)-1))+1)))+(R3929*(1-(2/(VALUE(LEFT(R$1,FIND("-",R$1,1)-1))+1))))))</f>
        <v>0.11507817793956084</v>
      </c>
      <c r="S3930">
        <f t="shared" si="553"/>
        <v>9.1467791623409817E-3</v>
      </c>
      <c r="T3930">
        <f>IF(ROW($E3930)&lt;=MAX(VALUE(LEFT(Q$1,FIND("-",Q$1,1)-1)),VALUE(LEFT(R$1,FIND("-",R$1,1)-1)))+VALUE(LEFT(T$1,FIND("-",T$1,1)-1))-1,0,IF(ROW($E3930)=MAX(VALUE(LEFT(Q$1,FIND("-",Q$1,1)-1)),VALUE(LEFT(R$1,FIND("-",R$1,1)-1)))+VALUE(LEFT(T$1,FIND("-",T$1,1)-1)),AVERAGE(INDEX($S:$S,ROW(S3930)-VALUE(LEFT(T$1,FIND("-",T$1,1)-1))+1):S3930),($S3930*(2/(VALUE(LEFT(T$1,FIND("-",T$1,1)-1))+1)))+(T3929*(1-(2/(VALUE(LEFT(T$1,FIND("-",T$1,1)-1))+1))))))</f>
        <v>7.5160169445471856E-3</v>
      </c>
      <c r="V3930">
        <f t="shared" si="554"/>
        <v>0</v>
      </c>
      <c r="W3930">
        <f>IF(ROW($E3930)&lt;=VALUE(LEFT(W$1,FIND("-",W$1,1)-1))+1,0,IF(ROW($E3929)=VALUE(LEFT(W$1,FIND("-",W$1,1)-1))+1,100-100/(1+ABS((SUMIF(INDEX($V:$V,ROW($V3930)-VALUE(LEFT(W$1,FIND("-",W$1,1)-1))+1):$V3930,"&gt;0",INDEX($V:$V,ROW($V3930)-VALUE(LEFT(W$1,FIND("-",W$1,1)-1))+1):$V3930)/COUNTIF(INDEX($V:$V,ROW($V3930)-VALUE(LEFT(W$1,FIND("-",W$1,1)-1))+1):$V3930,"&gt;0"))/(SUMIF(INDEX($V:$V,ROW($V3930)-VALUE(LEFT(W$1,FIND("-",W$1,1)-1))+1):$V3930,"&lt;0",INDEX($V:$V,ROW($V3930)-VALUE(LEFT(W$1,FIND("-",W$1,1)-1))+1):$V3930)/COUNTIF(INDEX($V:$V,ROW($V3930)-VALUE(LEFT(W$1,FIND("-",W$1,1)-1))+1):$V3930,"&lt;0")))),100-100/(1+ABS((SUMIF(INDEX($V:$V,ROW($V3930)-VALUE(LEFT(W$1,FIND("-",W$1,1)-1))+1):$V3930,"&gt;0",INDEX($V:$V,ROW($V3930)-VALUE(LEFT(W$1,FIND("-",W$1,1)-1))+1):$V3930)/VALUE(LEFT(W$1,FIND("-",W$1,1)-1)))/(SUMIF(INDEX($V:$V,ROW($V3930)-VALUE(LEFT(W$1,FIND("-",W$1,1)-1))+1):$V3930,"&lt;0",INDEX($V:$V,ROW($V3930)-VALUE(LEFT(W$1,FIND("-",W$1,1)-1))+1):$V3930)/VALUE(LEFT(W$1,FIND("-",W$1,1)-1)))))))</f>
        <v>80</v>
      </c>
      <c r="Y3930">
        <f>IF(ROW($E3930)&lt;=VALUE(LEFT(Y$1,FIND("-",Y$1,1)-1)),0,MAX(INDEX(C:C,ROW(C3930)-VALUE(LEFT(Y$1,FIND("-",Y$1,1)-1))+1):C3930))</f>
        <v>0.16500000000000001</v>
      </c>
      <c r="Z3930">
        <f>IF(ROW($E3930)&lt;=VALUE(LEFT(Z$1,FIND("-",Z$1,1)-1)),0,MIN(INDEX(D:D,ROW(D3930)-VALUE(LEFT(Z$1,FIND("-",Z$1,1)-1))+1):D3930))</f>
        <v>0.105</v>
      </c>
      <c r="AA3930">
        <f t="shared" si="558"/>
        <v>50.000000000000014</v>
      </c>
      <c r="AB3930">
        <f>IF(ROW($AA3930)&lt;=VALUE(LEFT(AA$1,FIND("-",AA$1,1)-1))+VALUE(LEFT(AB$1,FIND("-",AB$1,1)-1)-1),0,AVERAGE(INDEX($AA:$AA,ROW($AA3930)-VALUE(LEFT(AB$1,FIND("-",AB$1,1)-1))+1):$AA3930))</f>
        <v>44.444444444444457</v>
      </c>
      <c r="AC3930">
        <f>IF(ROW($AA3930)&lt;=VALUE(LEFT(AA$1,FIND("-",AA$1,1)-1))+VALUE(LEFT(AB$1,FIND("-",AB$1,1)-1)-1)+VALUE(LEFT(AC$1,FIND("-",AC$1,1)-1)-1),0,AVERAGE(INDEX($AB:$AB,ROW($AB3930)-VALUE(LEFT(AC$1,FIND("-",AC$1,1)-1))+1):$AB3930))</f>
        <v>44.444444444444457</v>
      </c>
      <c r="AE3930">
        <f t="shared" si="555"/>
        <v>378051644</v>
      </c>
      <c r="AG3930" t="str">
        <f t="shared" si="557"/>
        <v/>
      </c>
    </row>
    <row r="3931" spans="1:33" x14ac:dyDescent="0.25">
      <c r="A3931" s="6">
        <v>42849</v>
      </c>
      <c r="B3931">
        <v>0.13500000000000001</v>
      </c>
      <c r="C3931">
        <v>0.13500000000000001</v>
      </c>
      <c r="D3931">
        <v>0.13500000000000001</v>
      </c>
      <c r="E3931">
        <v>0.13500000000000001</v>
      </c>
      <c r="F3931">
        <v>0.13500000000000001</v>
      </c>
      <c r="G3931">
        <v>0</v>
      </c>
      <c r="I3931" t="str">
        <f t="shared" si="550"/>
        <v/>
      </c>
      <c r="J3931" t="str">
        <f t="shared" si="551"/>
        <v>Overbought</v>
      </c>
      <c r="K3931" t="str">
        <f t="shared" si="552"/>
        <v/>
      </c>
      <c r="M3931" s="11" t="str">
        <f t="shared" si="556"/>
        <v/>
      </c>
      <c r="O3931">
        <f>IF(ROW($E3931)&lt;=VALUE(LEFT(O$1,FIND("-",O$1,1)-1)),0,IF(ROW($E3931)=VALUE(LEFT(O$1,FIND("-",O$1,1)-1))+1,AVERAGE(INDEX($E:$E,ROW($E3931)-VALUE(LEFT(O$1,FIND("-",O$1,1)-1))):$E3931),($E3931*(2/(VALUE(LEFT(O$1,FIND("-",O$1,1)-1))+1)))+(O3930*(1-(2/(VALUE(LEFT(O$1,FIND("-",O$1,1)-1))+1))))))</f>
        <v>9.4305035216026067E-2</v>
      </c>
      <c r="Q3931">
        <f>IF(ROW($E3931)&lt;=VALUE(LEFT(Q$1,FIND("-",Q$1,1)-1)),0,IF(ROW($E3931)=VALUE(LEFT(Q$1,FIND("-",Q$1,1)-1))+1,AVERAGE(INDEX($E:$E,ROW($E3931)-VALUE(LEFT(Q$1,FIND("-",Q$1,1)-1))):$E3931),($E3931*(2/(VALUE(LEFT(Q$1,FIND("-",Q$1,1)-1))+1)))+(Q3930*(1-(2/(VALUE(LEFT(Q$1,FIND("-",Q$1,1)-1))+1))))))</f>
        <v>0.12588265600930154</v>
      </c>
      <c r="R3931">
        <f>IF(ROW($E3931)&lt;=VALUE(LEFT(R$1,FIND("-",R$1,1)-1)),0,IF(ROW($E3931)=VALUE(LEFT(R$1,FIND("-",R$1,1)-1))+1,AVERAGE(INDEX($E:$E,ROW($E3931)-VALUE(LEFT(R$1,FIND("-",R$1,1)-1))):$E3931),($E3931*(2/(VALUE(LEFT(R$1,FIND("-",R$1,1)-1))+1)))+(R3930*(1-(2/(VALUE(LEFT(R$1,FIND("-",R$1,1)-1))+1))))))</f>
        <v>0.11655386846255633</v>
      </c>
      <c r="S3931">
        <f t="shared" si="553"/>
        <v>9.3287875467452097E-3</v>
      </c>
      <c r="T3931">
        <f>IF(ROW($E3931)&lt;=MAX(VALUE(LEFT(Q$1,FIND("-",Q$1,1)-1)),VALUE(LEFT(R$1,FIND("-",R$1,1)-1)))+VALUE(LEFT(T$1,FIND("-",T$1,1)-1))-1,0,IF(ROW($E3931)=MAX(VALUE(LEFT(Q$1,FIND("-",Q$1,1)-1)),VALUE(LEFT(R$1,FIND("-",R$1,1)-1)))+VALUE(LEFT(T$1,FIND("-",T$1,1)-1)),AVERAGE(INDEX($S:$S,ROW(S3931)-VALUE(LEFT(T$1,FIND("-",T$1,1)-1))+1):S3931),($S3931*(2/(VALUE(LEFT(T$1,FIND("-",T$1,1)-1))+1)))+(T3930*(1-(2/(VALUE(LEFT(T$1,FIND("-",T$1,1)-1))+1))))))</f>
        <v>7.8785710649867911E-3</v>
      </c>
      <c r="V3931">
        <f t="shared" si="554"/>
        <v>0</v>
      </c>
      <c r="W3931">
        <f>IF(ROW($E3931)&lt;=VALUE(LEFT(W$1,FIND("-",W$1,1)-1))+1,0,IF(ROW($E3930)=VALUE(LEFT(W$1,FIND("-",W$1,1)-1))+1,100-100/(1+ABS((SUMIF(INDEX($V:$V,ROW($V3931)-VALUE(LEFT(W$1,FIND("-",W$1,1)-1))+1):$V3931,"&gt;0",INDEX($V:$V,ROW($V3931)-VALUE(LEFT(W$1,FIND("-",W$1,1)-1))+1):$V3931)/COUNTIF(INDEX($V:$V,ROW($V3931)-VALUE(LEFT(W$1,FIND("-",W$1,1)-1))+1):$V3931,"&gt;0"))/(SUMIF(INDEX($V:$V,ROW($V3931)-VALUE(LEFT(W$1,FIND("-",W$1,1)-1))+1):$V3931,"&lt;0",INDEX($V:$V,ROW($V3931)-VALUE(LEFT(W$1,FIND("-",W$1,1)-1))+1):$V3931)/COUNTIF(INDEX($V:$V,ROW($V3931)-VALUE(LEFT(W$1,FIND("-",W$1,1)-1))+1):$V3931,"&lt;0")))),100-100/(1+ABS((SUMIF(INDEX($V:$V,ROW($V3931)-VALUE(LEFT(W$1,FIND("-",W$1,1)-1))+1):$V3931,"&gt;0",INDEX($V:$V,ROW($V3931)-VALUE(LEFT(W$1,FIND("-",W$1,1)-1))+1):$V3931)/VALUE(LEFT(W$1,FIND("-",W$1,1)-1)))/(SUMIF(INDEX($V:$V,ROW($V3931)-VALUE(LEFT(W$1,FIND("-",W$1,1)-1))+1):$V3931,"&lt;0",INDEX($V:$V,ROW($V3931)-VALUE(LEFT(W$1,FIND("-",W$1,1)-1))+1):$V3931)/VALUE(LEFT(W$1,FIND("-",W$1,1)-1)))))))</f>
        <v>77.777777777777771</v>
      </c>
      <c r="Y3931">
        <f>IF(ROW($E3931)&lt;=VALUE(LEFT(Y$1,FIND("-",Y$1,1)-1)),0,MAX(INDEX(C:C,ROW(C3931)-VALUE(LEFT(Y$1,FIND("-",Y$1,1)-1))+1):C3931))</f>
        <v>0.16500000000000001</v>
      </c>
      <c r="Z3931">
        <f>IF(ROW($E3931)&lt;=VALUE(LEFT(Z$1,FIND("-",Z$1,1)-1)),0,MIN(INDEX(D:D,ROW(D3931)-VALUE(LEFT(Z$1,FIND("-",Z$1,1)-1))+1):D3931))</f>
        <v>0.105</v>
      </c>
      <c r="AA3931">
        <f t="shared" si="558"/>
        <v>50.000000000000014</v>
      </c>
      <c r="AB3931">
        <f>IF(ROW($AA3931)&lt;=VALUE(LEFT(AA$1,FIND("-",AA$1,1)-1))+VALUE(LEFT(AB$1,FIND("-",AB$1,1)-1)-1),0,AVERAGE(INDEX($AA:$AA,ROW($AA3931)-VALUE(LEFT(AB$1,FIND("-",AB$1,1)-1))+1):$AA3931))</f>
        <v>50.000000000000021</v>
      </c>
      <c r="AC3931">
        <f>IF(ROW($AA3931)&lt;=VALUE(LEFT(AA$1,FIND("-",AA$1,1)-1))+VALUE(LEFT(AB$1,FIND("-",AB$1,1)-1)-1)+VALUE(LEFT(AC$1,FIND("-",AC$1,1)-1)-1),0,AVERAGE(INDEX($AB:$AB,ROW($AB3931)-VALUE(LEFT(AC$1,FIND("-",AC$1,1)-1))+1):$AB3931))</f>
        <v>46.296296296296312</v>
      </c>
      <c r="AE3931">
        <f t="shared" si="555"/>
        <v>378051644</v>
      </c>
      <c r="AG3931" t="str">
        <f t="shared" si="557"/>
        <v/>
      </c>
    </row>
    <row r="3932" spans="1:33" x14ac:dyDescent="0.25">
      <c r="A3932" s="6">
        <v>42850</v>
      </c>
      <c r="B3932">
        <v>0.13500000000000001</v>
      </c>
      <c r="C3932">
        <v>0.13500000000000001</v>
      </c>
      <c r="D3932">
        <v>0.13500000000000001</v>
      </c>
      <c r="E3932">
        <v>0.13500000000000001</v>
      </c>
      <c r="F3932">
        <v>0.13500000000000001</v>
      </c>
      <c r="G3932">
        <v>641700</v>
      </c>
      <c r="I3932" t="str">
        <f t="shared" si="550"/>
        <v/>
      </c>
      <c r="J3932" t="str">
        <f t="shared" si="551"/>
        <v>Overbought</v>
      </c>
      <c r="K3932" t="str">
        <f t="shared" si="552"/>
        <v/>
      </c>
      <c r="M3932" s="11" t="str">
        <f t="shared" si="556"/>
        <v/>
      </c>
      <c r="O3932">
        <f>IF(ROW($E3932)&lt;=VALUE(LEFT(O$1,FIND("-",O$1,1)-1)),0,IF(ROW($E3932)=VALUE(LEFT(O$1,FIND("-",O$1,1)-1))+1,AVERAGE(INDEX($E:$E,ROW($E3932)-VALUE(LEFT(O$1,FIND("-",O$1,1)-1))):$E3932),($E3932*(2/(VALUE(LEFT(O$1,FIND("-",O$1,1)-1))+1)))+(O3931*(1-(2/(VALUE(LEFT(O$1,FIND("-",O$1,1)-1))+1))))))</f>
        <v>9.4709960238752181E-2</v>
      </c>
      <c r="Q3932">
        <f>IF(ROW($E3932)&lt;=VALUE(LEFT(Q$1,FIND("-",Q$1,1)-1)),0,IF(ROW($E3932)=VALUE(LEFT(Q$1,FIND("-",Q$1,1)-1))+1,AVERAGE(INDEX($E:$E,ROW($E3932)-VALUE(LEFT(Q$1,FIND("-",Q$1,1)-1))):$E3932),($E3932*(2/(VALUE(LEFT(Q$1,FIND("-",Q$1,1)-1))+1)))+(Q3931*(1-(2/(VALUE(LEFT(Q$1,FIND("-",Q$1,1)-1))+1))))))</f>
        <v>0.12728532431556283</v>
      </c>
      <c r="R3932">
        <f>IF(ROW($E3932)&lt;=VALUE(LEFT(R$1,FIND("-",R$1,1)-1)),0,IF(ROW($E3932)=VALUE(LEFT(R$1,FIND("-",R$1,1)-1))+1,AVERAGE(INDEX($E:$E,ROW($E3932)-VALUE(LEFT(R$1,FIND("-",R$1,1)-1))):$E3932),($E3932*(2/(VALUE(LEFT(R$1,FIND("-",R$1,1)-1))+1)))+(R3931*(1-(2/(VALUE(LEFT(R$1,FIND("-",R$1,1)-1))+1))))))</f>
        <v>0.11792024857644104</v>
      </c>
      <c r="S3932">
        <f t="shared" si="553"/>
        <v>9.365075739121792E-3</v>
      </c>
      <c r="T3932">
        <f>IF(ROW($E3932)&lt;=MAX(VALUE(LEFT(Q$1,FIND("-",Q$1,1)-1)),VALUE(LEFT(R$1,FIND("-",R$1,1)-1)))+VALUE(LEFT(T$1,FIND("-",T$1,1)-1))-1,0,IF(ROW($E3932)=MAX(VALUE(LEFT(Q$1,FIND("-",Q$1,1)-1)),VALUE(LEFT(R$1,FIND("-",R$1,1)-1)))+VALUE(LEFT(T$1,FIND("-",T$1,1)-1)),AVERAGE(INDEX($S:$S,ROW(S3932)-VALUE(LEFT(T$1,FIND("-",T$1,1)-1))+1):S3932),($S3932*(2/(VALUE(LEFT(T$1,FIND("-",T$1,1)-1))+1)))+(T3931*(1-(2/(VALUE(LEFT(T$1,FIND("-",T$1,1)-1))+1))))))</f>
        <v>8.175871999813792E-3</v>
      </c>
      <c r="V3932">
        <f t="shared" si="554"/>
        <v>0</v>
      </c>
      <c r="W3932">
        <f>IF(ROW($E3932)&lt;=VALUE(LEFT(W$1,FIND("-",W$1,1)-1))+1,0,IF(ROW($E3931)=VALUE(LEFT(W$1,FIND("-",W$1,1)-1))+1,100-100/(1+ABS((SUMIF(INDEX($V:$V,ROW($V3932)-VALUE(LEFT(W$1,FIND("-",W$1,1)-1))+1):$V3932,"&gt;0",INDEX($V:$V,ROW($V3932)-VALUE(LEFT(W$1,FIND("-",W$1,1)-1))+1):$V3932)/COUNTIF(INDEX($V:$V,ROW($V3932)-VALUE(LEFT(W$1,FIND("-",W$1,1)-1))+1):$V3932,"&gt;0"))/(SUMIF(INDEX($V:$V,ROW($V3932)-VALUE(LEFT(W$1,FIND("-",W$1,1)-1))+1):$V3932,"&lt;0",INDEX($V:$V,ROW($V3932)-VALUE(LEFT(W$1,FIND("-",W$1,1)-1))+1):$V3932)/COUNTIF(INDEX($V:$V,ROW($V3932)-VALUE(LEFT(W$1,FIND("-",W$1,1)-1))+1):$V3932,"&lt;0")))),100-100/(1+ABS((SUMIF(INDEX($V:$V,ROW($V3932)-VALUE(LEFT(W$1,FIND("-",W$1,1)-1))+1):$V3932,"&gt;0",INDEX($V:$V,ROW($V3932)-VALUE(LEFT(W$1,FIND("-",W$1,1)-1))+1):$V3932)/VALUE(LEFT(W$1,FIND("-",W$1,1)-1)))/(SUMIF(INDEX($V:$V,ROW($V3932)-VALUE(LEFT(W$1,FIND("-",W$1,1)-1))+1):$V3932,"&lt;0",INDEX($V:$V,ROW($V3932)-VALUE(LEFT(W$1,FIND("-",W$1,1)-1))+1):$V3932)/VALUE(LEFT(W$1,FIND("-",W$1,1)-1)))))))</f>
        <v>77.777777777777771</v>
      </c>
      <c r="Y3932">
        <f>IF(ROW($E3932)&lt;=VALUE(LEFT(Y$1,FIND("-",Y$1,1)-1)),0,MAX(INDEX(C:C,ROW(C3932)-VALUE(LEFT(Y$1,FIND("-",Y$1,1)-1))+1):C3932))</f>
        <v>0.16500000000000001</v>
      </c>
      <c r="Z3932">
        <f>IF(ROW($E3932)&lt;=VALUE(LEFT(Z$1,FIND("-",Z$1,1)-1)),0,MIN(INDEX(D:D,ROW(D3932)-VALUE(LEFT(Z$1,FIND("-",Z$1,1)-1))+1):D3932))</f>
        <v>0.105</v>
      </c>
      <c r="AA3932">
        <f t="shared" si="558"/>
        <v>50.000000000000014</v>
      </c>
      <c r="AB3932">
        <f>IF(ROW($AA3932)&lt;=VALUE(LEFT(AA$1,FIND("-",AA$1,1)-1))+VALUE(LEFT(AB$1,FIND("-",AB$1,1)-1)-1),0,AVERAGE(INDEX($AA:$AA,ROW($AA3932)-VALUE(LEFT(AB$1,FIND("-",AB$1,1)-1))+1):$AA3932))</f>
        <v>50.000000000000021</v>
      </c>
      <c r="AC3932">
        <f>IF(ROW($AA3932)&lt;=VALUE(LEFT(AA$1,FIND("-",AA$1,1)-1))+VALUE(LEFT(AB$1,FIND("-",AB$1,1)-1)-1)+VALUE(LEFT(AC$1,FIND("-",AC$1,1)-1)-1),0,AVERAGE(INDEX($AB:$AB,ROW($AB3932)-VALUE(LEFT(AC$1,FIND("-",AC$1,1)-1))+1):$AB3932))</f>
        <v>48.148148148148174</v>
      </c>
      <c r="AE3932">
        <f t="shared" si="555"/>
        <v>378051644</v>
      </c>
      <c r="AG3932" t="str">
        <f t="shared" si="557"/>
        <v/>
      </c>
    </row>
    <row r="3933" spans="1:33" x14ac:dyDescent="0.25">
      <c r="A3933" s="6">
        <v>42851</v>
      </c>
      <c r="B3933">
        <v>0.13500000000000001</v>
      </c>
      <c r="C3933">
        <v>0.13500000000000001</v>
      </c>
      <c r="D3933">
        <v>0.13</v>
      </c>
      <c r="E3933">
        <v>0.13</v>
      </c>
      <c r="F3933">
        <v>0.13</v>
      </c>
      <c r="G3933">
        <v>719500</v>
      </c>
      <c r="I3933" t="str">
        <f t="shared" si="550"/>
        <v/>
      </c>
      <c r="J3933" t="str">
        <f t="shared" si="551"/>
        <v/>
      </c>
      <c r="K3933" t="str">
        <f t="shared" si="552"/>
        <v/>
      </c>
      <c r="M3933" s="11" t="str">
        <f t="shared" si="556"/>
        <v/>
      </c>
      <c r="O3933">
        <f>IF(ROW($E3933)&lt;=VALUE(LEFT(O$1,FIND("-",O$1,1)-1)),0,IF(ROW($E3933)=VALUE(LEFT(O$1,FIND("-",O$1,1)-1))+1,AVERAGE(INDEX($E:$E,ROW($E3933)-VALUE(LEFT(O$1,FIND("-",O$1,1)-1))):$E3933),($E3933*(2/(VALUE(LEFT(O$1,FIND("-",O$1,1)-1))+1)))+(O3932*(1-(2/(VALUE(LEFT(O$1,FIND("-",O$1,1)-1))+1))))))</f>
        <v>9.5061104912993466E-2</v>
      </c>
      <c r="Q3933">
        <f>IF(ROW($E3933)&lt;=VALUE(LEFT(Q$1,FIND("-",Q$1,1)-1)),0,IF(ROW($E3933)=VALUE(LEFT(Q$1,FIND("-",Q$1,1)-1))+1,AVERAGE(INDEX($E:$E,ROW($E3933)-VALUE(LEFT(Q$1,FIND("-",Q$1,1)-1))):$E3933),($E3933*(2/(VALUE(LEFT(Q$1,FIND("-",Q$1,1)-1))+1)))+(Q3932*(1-(2/(VALUE(LEFT(Q$1,FIND("-",Q$1,1)-1))+1))))))</f>
        <v>0.12770296672855316</v>
      </c>
      <c r="R3933">
        <f>IF(ROW($E3933)&lt;=VALUE(LEFT(R$1,FIND("-",R$1,1)-1)),0,IF(ROW($E3933)=VALUE(LEFT(R$1,FIND("-",R$1,1)-1))+1,AVERAGE(INDEX($E:$E,ROW($E3933)-VALUE(LEFT(R$1,FIND("-",R$1,1)-1))):$E3933),($E3933*(2/(VALUE(LEFT(R$1,FIND("-",R$1,1)-1))+1)))+(R3932*(1-(2/(VALUE(LEFT(R$1,FIND("-",R$1,1)-1))+1))))))</f>
        <v>0.11881504497818615</v>
      </c>
      <c r="S3933">
        <f t="shared" si="553"/>
        <v>8.8879217503670116E-3</v>
      </c>
      <c r="T3933">
        <f>IF(ROW($E3933)&lt;=MAX(VALUE(LEFT(Q$1,FIND("-",Q$1,1)-1)),VALUE(LEFT(R$1,FIND("-",R$1,1)-1)))+VALUE(LEFT(T$1,FIND("-",T$1,1)-1))-1,0,IF(ROW($E3933)=MAX(VALUE(LEFT(Q$1,FIND("-",Q$1,1)-1)),VALUE(LEFT(R$1,FIND("-",R$1,1)-1)))+VALUE(LEFT(T$1,FIND("-",T$1,1)-1)),AVERAGE(INDEX($S:$S,ROW(S3933)-VALUE(LEFT(T$1,FIND("-",T$1,1)-1))+1):S3933),($S3933*(2/(VALUE(LEFT(T$1,FIND("-",T$1,1)-1))+1)))+(T3932*(1-(2/(VALUE(LEFT(T$1,FIND("-",T$1,1)-1))+1))))))</f>
        <v>8.3182819499244363E-3</v>
      </c>
      <c r="V3933">
        <f t="shared" si="554"/>
        <v>-5.0000000000000044E-3</v>
      </c>
      <c r="W3933">
        <f>IF(ROW($E3933)&lt;=VALUE(LEFT(W$1,FIND("-",W$1,1)-1))+1,0,IF(ROW($E3932)=VALUE(LEFT(W$1,FIND("-",W$1,1)-1))+1,100-100/(1+ABS((SUMIF(INDEX($V:$V,ROW($V3933)-VALUE(LEFT(W$1,FIND("-",W$1,1)-1))+1):$V3933,"&gt;0",INDEX($V:$V,ROW($V3933)-VALUE(LEFT(W$1,FIND("-",W$1,1)-1))+1):$V3933)/COUNTIF(INDEX($V:$V,ROW($V3933)-VALUE(LEFT(W$1,FIND("-",W$1,1)-1))+1):$V3933,"&gt;0"))/(SUMIF(INDEX($V:$V,ROW($V3933)-VALUE(LEFT(W$1,FIND("-",W$1,1)-1))+1):$V3933,"&lt;0",INDEX($V:$V,ROW($V3933)-VALUE(LEFT(W$1,FIND("-",W$1,1)-1))+1):$V3933)/COUNTIF(INDEX($V:$V,ROW($V3933)-VALUE(LEFT(W$1,FIND("-",W$1,1)-1))+1):$V3933,"&lt;0")))),100-100/(1+ABS((SUMIF(INDEX($V:$V,ROW($V3933)-VALUE(LEFT(W$1,FIND("-",W$1,1)-1))+1):$V3933,"&gt;0",INDEX($V:$V,ROW($V3933)-VALUE(LEFT(W$1,FIND("-",W$1,1)-1))+1):$V3933)/VALUE(LEFT(W$1,FIND("-",W$1,1)-1)))/(SUMIF(INDEX($V:$V,ROW($V3933)-VALUE(LEFT(W$1,FIND("-",W$1,1)-1))+1):$V3933,"&lt;0",INDEX($V:$V,ROW($V3933)-VALUE(LEFT(W$1,FIND("-",W$1,1)-1))+1):$V3933)/VALUE(LEFT(W$1,FIND("-",W$1,1)-1)))))))</f>
        <v>70</v>
      </c>
      <c r="Y3933">
        <f>IF(ROW($E3933)&lt;=VALUE(LEFT(Y$1,FIND("-",Y$1,1)-1)),0,MAX(INDEX(C:C,ROW(C3933)-VALUE(LEFT(Y$1,FIND("-",Y$1,1)-1))+1):C3933))</f>
        <v>0.16500000000000001</v>
      </c>
      <c r="Z3933">
        <f>IF(ROW($E3933)&lt;=VALUE(LEFT(Z$1,FIND("-",Z$1,1)-1)),0,MIN(INDEX(D:D,ROW(D3933)-VALUE(LEFT(Z$1,FIND("-",Z$1,1)-1))+1):D3933))</f>
        <v>0.105</v>
      </c>
      <c r="AA3933">
        <f t="shared" si="558"/>
        <v>41.666666666666671</v>
      </c>
      <c r="AB3933">
        <f>IF(ROW($AA3933)&lt;=VALUE(LEFT(AA$1,FIND("-",AA$1,1)-1))+VALUE(LEFT(AB$1,FIND("-",AB$1,1)-1)-1),0,AVERAGE(INDEX($AA:$AA,ROW($AA3933)-VALUE(LEFT(AB$1,FIND("-",AB$1,1)-1))+1):$AA3933))</f>
        <v>47.222222222222229</v>
      </c>
      <c r="AC3933">
        <f>IF(ROW($AA3933)&lt;=VALUE(LEFT(AA$1,FIND("-",AA$1,1)-1))+VALUE(LEFT(AB$1,FIND("-",AB$1,1)-1)-1)+VALUE(LEFT(AC$1,FIND("-",AC$1,1)-1)-1),0,AVERAGE(INDEX($AB:$AB,ROW($AB3933)-VALUE(LEFT(AC$1,FIND("-",AC$1,1)-1))+1):$AB3933))</f>
        <v>49.074074074074097</v>
      </c>
      <c r="AE3933">
        <f t="shared" si="555"/>
        <v>377332144</v>
      </c>
      <c r="AG3933" t="str">
        <f t="shared" si="557"/>
        <v/>
      </c>
    </row>
    <row r="3934" spans="1:33" x14ac:dyDescent="0.25">
      <c r="A3934" s="6">
        <v>42852</v>
      </c>
      <c r="B3934">
        <v>0.13</v>
      </c>
      <c r="C3934">
        <v>0.16</v>
      </c>
      <c r="D3934">
        <v>0.13</v>
      </c>
      <c r="E3934">
        <v>0.14000000000000001</v>
      </c>
      <c r="F3934">
        <v>0.14000000000000001</v>
      </c>
      <c r="G3934">
        <v>15612600</v>
      </c>
      <c r="I3934" t="str">
        <f t="shared" si="550"/>
        <v/>
      </c>
      <c r="J3934" t="str">
        <f t="shared" si="551"/>
        <v>Overbought</v>
      </c>
      <c r="K3934" t="str">
        <f t="shared" si="552"/>
        <v/>
      </c>
      <c r="M3934" s="11" t="str">
        <f t="shared" si="556"/>
        <v/>
      </c>
      <c r="O3934">
        <f>IF(ROW($E3934)&lt;=VALUE(LEFT(O$1,FIND("-",O$1,1)-1)),0,IF(ROW($E3934)=VALUE(LEFT(O$1,FIND("-",O$1,1)-1))+1,AVERAGE(INDEX($E:$E,ROW($E3934)-VALUE(LEFT(O$1,FIND("-",O$1,1)-1))):$E3934),($E3934*(2/(VALUE(LEFT(O$1,FIND("-",O$1,1)-1))+1)))+(O3933*(1-(2/(VALUE(LEFT(O$1,FIND("-",O$1,1)-1))+1))))))</f>
        <v>9.5508258097938808E-2</v>
      </c>
      <c r="Q3934">
        <f>IF(ROW($E3934)&lt;=VALUE(LEFT(Q$1,FIND("-",Q$1,1)-1)),0,IF(ROW($E3934)=VALUE(LEFT(Q$1,FIND("-",Q$1,1)-1))+1,AVERAGE(INDEX($E:$E,ROW($E3934)-VALUE(LEFT(Q$1,FIND("-",Q$1,1)-1))):$E3934),($E3934*(2/(VALUE(LEFT(Q$1,FIND("-",Q$1,1)-1))+1)))+(Q3933*(1-(2/(VALUE(LEFT(Q$1,FIND("-",Q$1,1)-1))+1))))))</f>
        <v>0.12959481800108344</v>
      </c>
      <c r="R3934">
        <f>IF(ROW($E3934)&lt;=VALUE(LEFT(R$1,FIND("-",R$1,1)-1)),0,IF(ROW($E3934)=VALUE(LEFT(R$1,FIND("-",R$1,1)-1))+1,AVERAGE(INDEX($E:$E,ROW($E3934)-VALUE(LEFT(R$1,FIND("-",R$1,1)-1))):$E3934),($E3934*(2/(VALUE(LEFT(R$1,FIND("-",R$1,1)-1))+1)))+(R3933*(1-(2/(VALUE(LEFT(R$1,FIND("-",R$1,1)-1))+1))))))</f>
        <v>0.12038430090572791</v>
      </c>
      <c r="S3934">
        <f t="shared" si="553"/>
        <v>9.2105170953555304E-3</v>
      </c>
      <c r="T3934">
        <f>IF(ROW($E3934)&lt;=MAX(VALUE(LEFT(Q$1,FIND("-",Q$1,1)-1)),VALUE(LEFT(R$1,FIND("-",R$1,1)-1)))+VALUE(LEFT(T$1,FIND("-",T$1,1)-1))-1,0,IF(ROW($E3934)=MAX(VALUE(LEFT(Q$1,FIND("-",Q$1,1)-1)),VALUE(LEFT(R$1,FIND("-",R$1,1)-1)))+VALUE(LEFT(T$1,FIND("-",T$1,1)-1)),AVERAGE(INDEX($S:$S,ROW(S3934)-VALUE(LEFT(T$1,FIND("-",T$1,1)-1))+1):S3934),($S3934*(2/(VALUE(LEFT(T$1,FIND("-",T$1,1)-1))+1)))+(T3933*(1-(2/(VALUE(LEFT(T$1,FIND("-",T$1,1)-1))+1))))))</f>
        <v>8.4967289790106558E-3</v>
      </c>
      <c r="V3934">
        <f t="shared" si="554"/>
        <v>1.0000000000000009E-2</v>
      </c>
      <c r="W3934">
        <f>IF(ROW($E3934)&lt;=VALUE(LEFT(W$1,FIND("-",W$1,1)-1))+1,0,IF(ROW($E3933)=VALUE(LEFT(W$1,FIND("-",W$1,1)-1))+1,100-100/(1+ABS((SUMIF(INDEX($V:$V,ROW($V3934)-VALUE(LEFT(W$1,FIND("-",W$1,1)-1))+1):$V3934,"&gt;0",INDEX($V:$V,ROW($V3934)-VALUE(LEFT(W$1,FIND("-",W$1,1)-1))+1):$V3934)/COUNTIF(INDEX($V:$V,ROW($V3934)-VALUE(LEFT(W$1,FIND("-",W$1,1)-1))+1):$V3934,"&gt;0"))/(SUMIF(INDEX($V:$V,ROW($V3934)-VALUE(LEFT(W$1,FIND("-",W$1,1)-1))+1):$V3934,"&lt;0",INDEX($V:$V,ROW($V3934)-VALUE(LEFT(W$1,FIND("-",W$1,1)-1))+1):$V3934)/COUNTIF(INDEX($V:$V,ROW($V3934)-VALUE(LEFT(W$1,FIND("-",W$1,1)-1))+1):$V3934,"&lt;0")))),100-100/(1+ABS((SUMIF(INDEX($V:$V,ROW($V3934)-VALUE(LEFT(W$1,FIND("-",W$1,1)-1))+1):$V3934,"&gt;0",INDEX($V:$V,ROW($V3934)-VALUE(LEFT(W$1,FIND("-",W$1,1)-1))+1):$V3934)/VALUE(LEFT(W$1,FIND("-",W$1,1)-1)))/(SUMIF(INDEX($V:$V,ROW($V3934)-VALUE(LEFT(W$1,FIND("-",W$1,1)-1))+1):$V3934,"&lt;0",INDEX($V:$V,ROW($V3934)-VALUE(LEFT(W$1,FIND("-",W$1,1)-1))+1):$V3934)/VALUE(LEFT(W$1,FIND("-",W$1,1)-1)))))))</f>
        <v>75</v>
      </c>
      <c r="Y3934">
        <f>IF(ROW($E3934)&lt;=VALUE(LEFT(Y$1,FIND("-",Y$1,1)-1)),0,MAX(INDEX(C:C,ROW(C3934)-VALUE(LEFT(Y$1,FIND("-",Y$1,1)-1))+1):C3934))</f>
        <v>0.16500000000000001</v>
      </c>
      <c r="Z3934">
        <f>IF(ROW($E3934)&lt;=VALUE(LEFT(Z$1,FIND("-",Z$1,1)-1)),0,MIN(INDEX(D:D,ROW(D3934)-VALUE(LEFT(Z$1,FIND("-",Z$1,1)-1))+1):D3934))</f>
        <v>0.105</v>
      </c>
      <c r="AA3934">
        <f t="shared" si="558"/>
        <v>58.33333333333335</v>
      </c>
      <c r="AB3934">
        <f>IF(ROW($AA3934)&lt;=VALUE(LEFT(AA$1,FIND("-",AA$1,1)-1))+VALUE(LEFT(AB$1,FIND("-",AB$1,1)-1)-1),0,AVERAGE(INDEX($AA:$AA,ROW($AA3934)-VALUE(LEFT(AB$1,FIND("-",AB$1,1)-1))+1):$AA3934))</f>
        <v>50.000000000000007</v>
      </c>
      <c r="AC3934">
        <f>IF(ROW($AA3934)&lt;=VALUE(LEFT(AA$1,FIND("-",AA$1,1)-1))+VALUE(LEFT(AB$1,FIND("-",AB$1,1)-1)-1)+VALUE(LEFT(AC$1,FIND("-",AC$1,1)-1)-1),0,AVERAGE(INDEX($AB:$AB,ROW($AB3934)-VALUE(LEFT(AC$1,FIND("-",AC$1,1)-1))+1):$AB3934))</f>
        <v>49.074074074074083</v>
      </c>
      <c r="AE3934">
        <f t="shared" si="555"/>
        <v>392944744</v>
      </c>
      <c r="AG3934" t="str">
        <f t="shared" si="557"/>
        <v/>
      </c>
    </row>
    <row r="3935" spans="1:33" x14ac:dyDescent="0.25">
      <c r="A3935" s="6">
        <v>42853</v>
      </c>
      <c r="B3935">
        <v>0.14499999999999999</v>
      </c>
      <c r="C3935">
        <v>0.15</v>
      </c>
      <c r="D3935">
        <v>0.14499999999999999</v>
      </c>
      <c r="E3935">
        <v>0.15</v>
      </c>
      <c r="F3935">
        <v>0.15</v>
      </c>
      <c r="G3935">
        <v>2856400</v>
      </c>
      <c r="I3935" t="str">
        <f t="shared" si="550"/>
        <v/>
      </c>
      <c r="J3935" t="str">
        <f t="shared" si="551"/>
        <v>Overbought</v>
      </c>
      <c r="K3935" t="str">
        <f t="shared" si="552"/>
        <v/>
      </c>
      <c r="M3935" s="11" t="str">
        <f t="shared" si="556"/>
        <v/>
      </c>
      <c r="O3935">
        <f>IF(ROW($E3935)&lt;=VALUE(LEFT(O$1,FIND("-",O$1,1)-1)),0,IF(ROW($E3935)=VALUE(LEFT(O$1,FIND("-",O$1,1)-1))+1,AVERAGE(INDEX($E:$E,ROW($E3935)-VALUE(LEFT(O$1,FIND("-",O$1,1)-1))):$E3935),($E3935*(2/(VALUE(LEFT(O$1,FIND("-",O$1,1)-1))+1)))+(O3934*(1-(2/(VALUE(LEFT(O$1,FIND("-",O$1,1)-1))+1))))))</f>
        <v>9.6050464485023995E-2</v>
      </c>
      <c r="Q3935">
        <f>IF(ROW($E3935)&lt;=VALUE(LEFT(Q$1,FIND("-",Q$1,1)-1)),0,IF(ROW($E3935)=VALUE(LEFT(Q$1,FIND("-",Q$1,1)-1))+1,AVERAGE(INDEX($E:$E,ROW($E3935)-VALUE(LEFT(Q$1,FIND("-",Q$1,1)-1))):$E3935),($E3935*(2/(VALUE(LEFT(Q$1,FIND("-",Q$1,1)-1))+1)))+(Q3934*(1-(2/(VALUE(LEFT(Q$1,FIND("-",Q$1,1)-1))+1))))))</f>
        <v>0.13273407677014754</v>
      </c>
      <c r="R3935">
        <f>IF(ROW($E3935)&lt;=VALUE(LEFT(R$1,FIND("-",R$1,1)-1)),0,IF(ROW($E3935)=VALUE(LEFT(R$1,FIND("-",R$1,1)-1))+1,AVERAGE(INDEX($E:$E,ROW($E3935)-VALUE(LEFT(R$1,FIND("-",R$1,1)-1))):$E3935),($E3935*(2/(VALUE(LEFT(R$1,FIND("-",R$1,1)-1))+1)))+(R3934*(1-(2/(VALUE(LEFT(R$1,FIND("-",R$1,1)-1))+1))))))</f>
        <v>0.12257805639419252</v>
      </c>
      <c r="S3935">
        <f t="shared" si="553"/>
        <v>1.0156020375955019E-2</v>
      </c>
      <c r="T3935">
        <f>IF(ROW($E3935)&lt;=MAX(VALUE(LEFT(Q$1,FIND("-",Q$1,1)-1)),VALUE(LEFT(R$1,FIND("-",R$1,1)-1)))+VALUE(LEFT(T$1,FIND("-",T$1,1)-1))-1,0,IF(ROW($E3935)=MAX(VALUE(LEFT(Q$1,FIND("-",Q$1,1)-1)),VALUE(LEFT(R$1,FIND("-",R$1,1)-1)))+VALUE(LEFT(T$1,FIND("-",T$1,1)-1)),AVERAGE(INDEX($S:$S,ROW(S3935)-VALUE(LEFT(T$1,FIND("-",T$1,1)-1))+1):S3935),($S3935*(2/(VALUE(LEFT(T$1,FIND("-",T$1,1)-1))+1)))+(T3934*(1-(2/(VALUE(LEFT(T$1,FIND("-",T$1,1)-1))+1))))))</f>
        <v>8.8285872583995298E-3</v>
      </c>
      <c r="V3935">
        <f t="shared" si="554"/>
        <v>9.9999999999999811E-3</v>
      </c>
      <c r="W3935">
        <f>IF(ROW($E3935)&lt;=VALUE(LEFT(W$1,FIND("-",W$1,1)-1))+1,0,IF(ROW($E3934)=VALUE(LEFT(W$1,FIND("-",W$1,1)-1))+1,100-100/(1+ABS((SUMIF(INDEX($V:$V,ROW($V3935)-VALUE(LEFT(W$1,FIND("-",W$1,1)-1))+1):$V3935,"&gt;0",INDEX($V:$V,ROW($V3935)-VALUE(LEFT(W$1,FIND("-",W$1,1)-1))+1):$V3935)/COUNTIF(INDEX($V:$V,ROW($V3935)-VALUE(LEFT(W$1,FIND("-",W$1,1)-1))+1):$V3935,"&gt;0"))/(SUMIF(INDEX($V:$V,ROW($V3935)-VALUE(LEFT(W$1,FIND("-",W$1,1)-1))+1):$V3935,"&lt;0",INDEX($V:$V,ROW($V3935)-VALUE(LEFT(W$1,FIND("-",W$1,1)-1))+1):$V3935)/COUNTIF(INDEX($V:$V,ROW($V3935)-VALUE(LEFT(W$1,FIND("-",W$1,1)-1))+1):$V3935,"&lt;0")))),100-100/(1+ABS((SUMIF(INDEX($V:$V,ROW($V3935)-VALUE(LEFT(W$1,FIND("-",W$1,1)-1))+1):$V3935,"&gt;0",INDEX($V:$V,ROW($V3935)-VALUE(LEFT(W$1,FIND("-",W$1,1)-1))+1):$V3935)/VALUE(LEFT(W$1,FIND("-",W$1,1)-1)))/(SUMIF(INDEX($V:$V,ROW($V3935)-VALUE(LEFT(W$1,FIND("-",W$1,1)-1))+1):$V3935,"&lt;0",INDEX($V:$V,ROW($V3935)-VALUE(LEFT(W$1,FIND("-",W$1,1)-1))+1):$V3935)/VALUE(LEFT(W$1,FIND("-",W$1,1)-1)))))))</f>
        <v>78.571428571428555</v>
      </c>
      <c r="Y3935">
        <f>IF(ROW($E3935)&lt;=VALUE(LEFT(Y$1,FIND("-",Y$1,1)-1)),0,MAX(INDEX(C:C,ROW(C3935)-VALUE(LEFT(Y$1,FIND("-",Y$1,1)-1))+1):C3935))</f>
        <v>0.16500000000000001</v>
      </c>
      <c r="Z3935">
        <f>IF(ROW($E3935)&lt;=VALUE(LEFT(Z$1,FIND("-",Z$1,1)-1)),0,MIN(INDEX(D:D,ROW(D3935)-VALUE(LEFT(Z$1,FIND("-",Z$1,1)-1))+1):D3935))</f>
        <v>0.105</v>
      </c>
      <c r="AA3935">
        <f t="shared" si="558"/>
        <v>74.999999999999972</v>
      </c>
      <c r="AB3935">
        <f>IF(ROW($AA3935)&lt;=VALUE(LEFT(AA$1,FIND("-",AA$1,1)-1))+VALUE(LEFT(AB$1,FIND("-",AB$1,1)-1)-1),0,AVERAGE(INDEX($AA:$AA,ROW($AA3935)-VALUE(LEFT(AB$1,FIND("-",AB$1,1)-1))+1):$AA3935))</f>
        <v>58.333333333333336</v>
      </c>
      <c r="AC3935">
        <f>IF(ROW($AA3935)&lt;=VALUE(LEFT(AA$1,FIND("-",AA$1,1)-1))+VALUE(LEFT(AB$1,FIND("-",AB$1,1)-1)-1)+VALUE(LEFT(AC$1,FIND("-",AC$1,1)-1)-1),0,AVERAGE(INDEX($AB:$AB,ROW($AB3935)-VALUE(LEFT(AC$1,FIND("-",AC$1,1)-1))+1):$AB3935))</f>
        <v>51.851851851851855</v>
      </c>
      <c r="AE3935">
        <f t="shared" si="555"/>
        <v>395801144</v>
      </c>
      <c r="AG3935" t="str">
        <f t="shared" si="557"/>
        <v/>
      </c>
    </row>
    <row r="3936" spans="1:33" x14ac:dyDescent="0.25">
      <c r="A3936" s="6">
        <v>42857</v>
      </c>
      <c r="B3936">
        <v>0.14499999999999999</v>
      </c>
      <c r="C3936">
        <v>0.15</v>
      </c>
      <c r="D3936">
        <v>0.14000000000000001</v>
      </c>
      <c r="E3936">
        <v>0.15</v>
      </c>
      <c r="F3936">
        <v>0.15</v>
      </c>
      <c r="G3936">
        <v>4658400</v>
      </c>
      <c r="I3936" t="str">
        <f t="shared" si="550"/>
        <v/>
      </c>
      <c r="J3936" t="str">
        <f t="shared" si="551"/>
        <v>Overbought</v>
      </c>
      <c r="K3936" t="str">
        <f t="shared" si="552"/>
        <v/>
      </c>
      <c r="M3936" s="11" t="str">
        <f t="shared" si="556"/>
        <v/>
      </c>
      <c r="O3936">
        <f>IF(ROW($E3936)&lt;=VALUE(LEFT(O$1,FIND("-",O$1,1)-1)),0,IF(ROW($E3936)=VALUE(LEFT(O$1,FIND("-",O$1,1)-1))+1,AVERAGE(INDEX($E:$E,ROW($E3936)-VALUE(LEFT(O$1,FIND("-",O$1,1)-1))):$E3936),($E3936*(2/(VALUE(LEFT(O$1,FIND("-",O$1,1)-1))+1)))+(O3935*(1-(2/(VALUE(LEFT(O$1,FIND("-",O$1,1)-1))+1))))))</f>
        <v>9.6587275783680482E-2</v>
      </c>
      <c r="Q3936">
        <f>IF(ROW($E3936)&lt;=VALUE(LEFT(Q$1,FIND("-",Q$1,1)-1)),0,IF(ROW($E3936)=VALUE(LEFT(Q$1,FIND("-",Q$1,1)-1))+1,AVERAGE(INDEX($E:$E,ROW($E3936)-VALUE(LEFT(Q$1,FIND("-",Q$1,1)-1))):$E3936),($E3936*(2/(VALUE(LEFT(Q$1,FIND("-",Q$1,1)-1))+1)))+(Q3935*(1-(2/(VALUE(LEFT(Q$1,FIND("-",Q$1,1)-1))+1))))))</f>
        <v>0.13539037265166332</v>
      </c>
      <c r="R3936">
        <f>IF(ROW($E3936)&lt;=VALUE(LEFT(R$1,FIND("-",R$1,1)-1)),0,IF(ROW($E3936)=VALUE(LEFT(R$1,FIND("-",R$1,1)-1))+1,AVERAGE(INDEX($E:$E,ROW($E3936)-VALUE(LEFT(R$1,FIND("-",R$1,1)-1))):$E3936),($E3936*(2/(VALUE(LEFT(R$1,FIND("-",R$1,1)-1))+1)))+(R3935*(1-(2/(VALUE(LEFT(R$1,FIND("-",R$1,1)-1))+1))))))</f>
        <v>0.12460931147610418</v>
      </c>
      <c r="S3936">
        <f t="shared" si="553"/>
        <v>1.0781061175559131E-2</v>
      </c>
      <c r="T3936">
        <f>IF(ROW($E3936)&lt;=MAX(VALUE(LEFT(Q$1,FIND("-",Q$1,1)-1)),VALUE(LEFT(R$1,FIND("-",R$1,1)-1)))+VALUE(LEFT(T$1,FIND("-",T$1,1)-1))-1,0,IF(ROW($E3936)=MAX(VALUE(LEFT(Q$1,FIND("-",Q$1,1)-1)),VALUE(LEFT(R$1,FIND("-",R$1,1)-1)))+VALUE(LEFT(T$1,FIND("-",T$1,1)-1)),AVERAGE(INDEX($S:$S,ROW(S3936)-VALUE(LEFT(T$1,FIND("-",T$1,1)-1))+1):S3936),($S3936*(2/(VALUE(LEFT(T$1,FIND("-",T$1,1)-1))+1)))+(T3935*(1-(2/(VALUE(LEFT(T$1,FIND("-",T$1,1)-1))+1))))))</f>
        <v>9.2190820418314515E-3</v>
      </c>
      <c r="V3936">
        <f t="shared" si="554"/>
        <v>0</v>
      </c>
      <c r="W3936">
        <f>IF(ROW($E3936)&lt;=VALUE(LEFT(W$1,FIND("-",W$1,1)-1))+1,0,IF(ROW($E3935)=VALUE(LEFT(W$1,FIND("-",W$1,1)-1))+1,100-100/(1+ABS((SUMIF(INDEX($V:$V,ROW($V3936)-VALUE(LEFT(W$1,FIND("-",W$1,1)-1))+1):$V3936,"&gt;0",INDEX($V:$V,ROW($V3936)-VALUE(LEFT(W$1,FIND("-",W$1,1)-1))+1):$V3936)/COUNTIF(INDEX($V:$V,ROW($V3936)-VALUE(LEFT(W$1,FIND("-",W$1,1)-1))+1):$V3936,"&gt;0"))/(SUMIF(INDEX($V:$V,ROW($V3936)-VALUE(LEFT(W$1,FIND("-",W$1,1)-1))+1):$V3936,"&lt;0",INDEX($V:$V,ROW($V3936)-VALUE(LEFT(W$1,FIND("-",W$1,1)-1))+1):$V3936)/COUNTIF(INDEX($V:$V,ROW($V3936)-VALUE(LEFT(W$1,FIND("-",W$1,1)-1))+1):$V3936,"&lt;0")))),100-100/(1+ABS((SUMIF(INDEX($V:$V,ROW($V3936)-VALUE(LEFT(W$1,FIND("-",W$1,1)-1))+1):$V3936,"&gt;0",INDEX($V:$V,ROW($V3936)-VALUE(LEFT(W$1,FIND("-",W$1,1)-1))+1):$V3936)/VALUE(LEFT(W$1,FIND("-",W$1,1)-1)))/(SUMIF(INDEX($V:$V,ROW($V3936)-VALUE(LEFT(W$1,FIND("-",W$1,1)-1))+1):$V3936,"&lt;0",INDEX($V:$V,ROW($V3936)-VALUE(LEFT(W$1,FIND("-",W$1,1)-1))+1):$V3936)/VALUE(LEFT(W$1,FIND("-",W$1,1)-1)))))))</f>
        <v>78.571428571428555</v>
      </c>
      <c r="Y3936">
        <f>IF(ROW($E3936)&lt;=VALUE(LEFT(Y$1,FIND("-",Y$1,1)-1)),0,MAX(INDEX(C:C,ROW(C3936)-VALUE(LEFT(Y$1,FIND("-",Y$1,1)-1))+1):C3936))</f>
        <v>0.16500000000000001</v>
      </c>
      <c r="Z3936">
        <f>IF(ROW($E3936)&lt;=VALUE(LEFT(Z$1,FIND("-",Z$1,1)-1)),0,MIN(INDEX(D:D,ROW(D3936)-VALUE(LEFT(Z$1,FIND("-",Z$1,1)-1))+1):D3936))</f>
        <v>0.11</v>
      </c>
      <c r="AA3936">
        <f t="shared" si="558"/>
        <v>72.727272727272705</v>
      </c>
      <c r="AB3936">
        <f>IF(ROW($AA3936)&lt;=VALUE(LEFT(AA$1,FIND("-",AA$1,1)-1))+VALUE(LEFT(AB$1,FIND("-",AB$1,1)-1)-1),0,AVERAGE(INDEX($AA:$AA,ROW($AA3936)-VALUE(LEFT(AB$1,FIND("-",AB$1,1)-1))+1):$AA3936))</f>
        <v>68.686868686868664</v>
      </c>
      <c r="AC3936">
        <f>IF(ROW($AA3936)&lt;=VALUE(LEFT(AA$1,FIND("-",AA$1,1)-1))+VALUE(LEFT(AB$1,FIND("-",AB$1,1)-1)-1)+VALUE(LEFT(AC$1,FIND("-",AC$1,1)-1)-1),0,AVERAGE(INDEX($AB:$AB,ROW($AB3936)-VALUE(LEFT(AC$1,FIND("-",AC$1,1)-1))+1):$AB3936))</f>
        <v>59.006734006734007</v>
      </c>
      <c r="AE3936">
        <f t="shared" si="555"/>
        <v>395801144</v>
      </c>
      <c r="AG3936" t="str">
        <f t="shared" si="557"/>
        <v/>
      </c>
    </row>
    <row r="3937" spans="1:33" x14ac:dyDescent="0.25">
      <c r="A3937" s="6">
        <v>42858</v>
      </c>
      <c r="B3937">
        <v>0.15</v>
      </c>
      <c r="C3937">
        <v>0.15</v>
      </c>
      <c r="D3937">
        <v>0.14499999999999999</v>
      </c>
      <c r="E3937">
        <v>0.14499999999999999</v>
      </c>
      <c r="F3937">
        <v>0.14499999999999999</v>
      </c>
      <c r="G3937">
        <v>2493000</v>
      </c>
      <c r="I3937" t="str">
        <f t="shared" si="550"/>
        <v/>
      </c>
      <c r="J3937" t="str">
        <f t="shared" si="551"/>
        <v/>
      </c>
      <c r="K3937" t="str">
        <f t="shared" si="552"/>
        <v/>
      </c>
      <c r="M3937" s="11" t="str">
        <f t="shared" si="556"/>
        <v/>
      </c>
      <c r="O3937">
        <f>IF(ROW($E3937)&lt;=VALUE(LEFT(O$1,FIND("-",O$1,1)-1)),0,IF(ROW($E3937)=VALUE(LEFT(O$1,FIND("-",O$1,1)-1))+1,AVERAGE(INDEX($E:$E,ROW($E3937)-VALUE(LEFT(O$1,FIND("-",O$1,1)-1))):$E3937),($E3937*(2/(VALUE(LEFT(O$1,FIND("-",O$1,1)-1))+1)))+(O3936*(1-(2/(VALUE(LEFT(O$1,FIND("-",O$1,1)-1))+1))))))</f>
        <v>9.7068994432599087E-2</v>
      </c>
      <c r="Q3937">
        <f>IF(ROW($E3937)&lt;=VALUE(LEFT(Q$1,FIND("-",Q$1,1)-1)),0,IF(ROW($E3937)=VALUE(LEFT(Q$1,FIND("-",Q$1,1)-1))+1,AVERAGE(INDEX($E:$E,ROW($E3937)-VALUE(LEFT(Q$1,FIND("-",Q$1,1)-1))):$E3937),($E3937*(2/(VALUE(LEFT(Q$1,FIND("-",Q$1,1)-1))+1)))+(Q3936*(1-(2/(VALUE(LEFT(Q$1,FIND("-",Q$1,1)-1))+1))))))</f>
        <v>0.13686877685909971</v>
      </c>
      <c r="R3937">
        <f>IF(ROW($E3937)&lt;=VALUE(LEFT(R$1,FIND("-",R$1,1)-1)),0,IF(ROW($E3937)=VALUE(LEFT(R$1,FIND("-",R$1,1)-1))+1,AVERAGE(INDEX($E:$E,ROW($E3937)-VALUE(LEFT(R$1,FIND("-",R$1,1)-1))):$E3937),($E3937*(2/(VALUE(LEFT(R$1,FIND("-",R$1,1)-1))+1)))+(R3936*(1-(2/(VALUE(LEFT(R$1,FIND("-",R$1,1)-1))+1))))))</f>
        <v>0.12611973284824463</v>
      </c>
      <c r="S3937">
        <f t="shared" si="553"/>
        <v>1.074904401085508E-2</v>
      </c>
      <c r="T3937">
        <f>IF(ROW($E3937)&lt;=MAX(VALUE(LEFT(Q$1,FIND("-",Q$1,1)-1)),VALUE(LEFT(R$1,FIND("-",R$1,1)-1)))+VALUE(LEFT(T$1,FIND("-",T$1,1)-1))-1,0,IF(ROW($E3937)=MAX(VALUE(LEFT(Q$1,FIND("-",Q$1,1)-1)),VALUE(LEFT(R$1,FIND("-",R$1,1)-1)))+VALUE(LEFT(T$1,FIND("-",T$1,1)-1)),AVERAGE(INDEX($S:$S,ROW(S3937)-VALUE(LEFT(T$1,FIND("-",T$1,1)-1))+1):S3937),($S3937*(2/(VALUE(LEFT(T$1,FIND("-",T$1,1)-1))+1)))+(T3936*(1-(2/(VALUE(LEFT(T$1,FIND("-",T$1,1)-1))+1))))))</f>
        <v>9.5250744356361779E-3</v>
      </c>
      <c r="V3937">
        <f t="shared" si="554"/>
        <v>-5.0000000000000044E-3</v>
      </c>
      <c r="W3937">
        <f>IF(ROW($E3937)&lt;=VALUE(LEFT(W$1,FIND("-",W$1,1)-1))+1,0,IF(ROW($E3936)=VALUE(LEFT(W$1,FIND("-",W$1,1)-1))+1,100-100/(1+ABS((SUMIF(INDEX($V:$V,ROW($V3937)-VALUE(LEFT(W$1,FIND("-",W$1,1)-1))+1):$V3937,"&gt;0",INDEX($V:$V,ROW($V3937)-VALUE(LEFT(W$1,FIND("-",W$1,1)-1))+1):$V3937)/COUNTIF(INDEX($V:$V,ROW($V3937)-VALUE(LEFT(W$1,FIND("-",W$1,1)-1))+1):$V3937,"&gt;0"))/(SUMIF(INDEX($V:$V,ROW($V3937)-VALUE(LEFT(W$1,FIND("-",W$1,1)-1))+1):$V3937,"&lt;0",INDEX($V:$V,ROW($V3937)-VALUE(LEFT(W$1,FIND("-",W$1,1)-1))+1):$V3937)/COUNTIF(INDEX($V:$V,ROW($V3937)-VALUE(LEFT(W$1,FIND("-",W$1,1)-1))+1):$V3937,"&lt;0")))),100-100/(1+ABS((SUMIF(INDEX($V:$V,ROW($V3937)-VALUE(LEFT(W$1,FIND("-",W$1,1)-1))+1):$V3937,"&gt;0",INDEX($V:$V,ROW($V3937)-VALUE(LEFT(W$1,FIND("-",W$1,1)-1))+1):$V3937)/VALUE(LEFT(W$1,FIND("-",W$1,1)-1)))/(SUMIF(INDEX($V:$V,ROW($V3937)-VALUE(LEFT(W$1,FIND("-",W$1,1)-1))+1):$V3937,"&lt;0",INDEX($V:$V,ROW($V3937)-VALUE(LEFT(W$1,FIND("-",W$1,1)-1))+1):$V3937)/VALUE(LEFT(W$1,FIND("-",W$1,1)-1)))))))</f>
        <v>69.230769230769226</v>
      </c>
      <c r="Y3937">
        <f>IF(ROW($E3937)&lt;=VALUE(LEFT(Y$1,FIND("-",Y$1,1)-1)),0,MAX(INDEX(C:C,ROW(C3937)-VALUE(LEFT(Y$1,FIND("-",Y$1,1)-1))+1):C3937))</f>
        <v>0.16500000000000001</v>
      </c>
      <c r="Z3937">
        <f>IF(ROW($E3937)&lt;=VALUE(LEFT(Z$1,FIND("-",Z$1,1)-1)),0,MIN(INDEX(D:D,ROW(D3937)-VALUE(LEFT(Z$1,FIND("-",Z$1,1)-1))+1):D3937))</f>
        <v>0.11</v>
      </c>
      <c r="AA3937">
        <f t="shared" si="558"/>
        <v>63.636363636363612</v>
      </c>
      <c r="AB3937">
        <f>IF(ROW($AA3937)&lt;=VALUE(LEFT(AA$1,FIND("-",AA$1,1)-1))+VALUE(LEFT(AB$1,FIND("-",AB$1,1)-1)-1),0,AVERAGE(INDEX($AA:$AA,ROW($AA3937)-VALUE(LEFT(AB$1,FIND("-",AB$1,1)-1))+1):$AA3937))</f>
        <v>70.454545454545439</v>
      </c>
      <c r="AC3937">
        <f>IF(ROW($AA3937)&lt;=VALUE(LEFT(AA$1,FIND("-",AA$1,1)-1))+VALUE(LEFT(AB$1,FIND("-",AB$1,1)-1)-1)+VALUE(LEFT(AC$1,FIND("-",AC$1,1)-1)-1),0,AVERAGE(INDEX($AB:$AB,ROW($AB3937)-VALUE(LEFT(AC$1,FIND("-",AC$1,1)-1))+1):$AB3937))</f>
        <v>65.824915824915806</v>
      </c>
      <c r="AE3937">
        <f t="shared" si="555"/>
        <v>393308144</v>
      </c>
      <c r="AG3937" t="str">
        <f t="shared" si="557"/>
        <v/>
      </c>
    </row>
    <row r="3938" spans="1:33" x14ac:dyDescent="0.25">
      <c r="A3938" s="6">
        <v>42859</v>
      </c>
      <c r="B3938">
        <v>0.14499999999999999</v>
      </c>
      <c r="C3938">
        <v>0.14499999999999999</v>
      </c>
      <c r="D3938">
        <v>0.13</v>
      </c>
      <c r="E3938">
        <v>0.13</v>
      </c>
      <c r="F3938">
        <v>0.13</v>
      </c>
      <c r="G3938">
        <v>4964500</v>
      </c>
      <c r="I3938" t="str">
        <f t="shared" si="550"/>
        <v>Bearish</v>
      </c>
      <c r="J3938" t="str">
        <f t="shared" si="551"/>
        <v/>
      </c>
      <c r="K3938" t="str">
        <f t="shared" si="552"/>
        <v/>
      </c>
      <c r="M3938" s="11" t="str">
        <f t="shared" si="556"/>
        <v/>
      </c>
      <c r="O3938">
        <f>IF(ROW($E3938)&lt;=VALUE(LEFT(O$1,FIND("-",O$1,1)-1)),0,IF(ROW($E3938)=VALUE(LEFT(O$1,FIND("-",O$1,1)-1))+1,AVERAGE(INDEX($E:$E,ROW($E3938)-VALUE(LEFT(O$1,FIND("-",O$1,1)-1))):$E3938),($E3938*(2/(VALUE(LEFT(O$1,FIND("-",O$1,1)-1))+1)))+(O3937*(1-(2/(VALUE(LEFT(O$1,FIND("-",O$1,1)-1))+1))))))</f>
        <v>9.7396666129787174E-2</v>
      </c>
      <c r="Q3938">
        <f>IF(ROW($E3938)&lt;=VALUE(LEFT(Q$1,FIND("-",Q$1,1)-1)),0,IF(ROW($E3938)=VALUE(LEFT(Q$1,FIND("-",Q$1,1)-1))+1,AVERAGE(INDEX($E:$E,ROW($E3938)-VALUE(LEFT(Q$1,FIND("-",Q$1,1)-1))):$E3938),($E3938*(2/(VALUE(LEFT(Q$1,FIND("-",Q$1,1)-1))+1)))+(Q3937*(1-(2/(VALUE(LEFT(Q$1,FIND("-",Q$1,1)-1))+1))))))</f>
        <v>0.13581204195769975</v>
      </c>
      <c r="R3938">
        <f>IF(ROW($E3938)&lt;=VALUE(LEFT(R$1,FIND("-",R$1,1)-1)),0,IF(ROW($E3938)=VALUE(LEFT(R$1,FIND("-",R$1,1)-1))+1,AVERAGE(INDEX($E:$E,ROW($E3938)-VALUE(LEFT(R$1,FIND("-",R$1,1)-1))):$E3938),($E3938*(2/(VALUE(LEFT(R$1,FIND("-",R$1,1)-1))+1)))+(R3937*(1-(2/(VALUE(LEFT(R$1,FIND("-",R$1,1)-1))+1))))))</f>
        <v>0.12640716004467095</v>
      </c>
      <c r="S3938">
        <f t="shared" si="553"/>
        <v>9.4048819130287953E-3</v>
      </c>
      <c r="T3938">
        <f>IF(ROW($E3938)&lt;=MAX(VALUE(LEFT(Q$1,FIND("-",Q$1,1)-1)),VALUE(LEFT(R$1,FIND("-",R$1,1)-1)))+VALUE(LEFT(T$1,FIND("-",T$1,1)-1))-1,0,IF(ROW($E3938)=MAX(VALUE(LEFT(Q$1,FIND("-",Q$1,1)-1)),VALUE(LEFT(R$1,FIND("-",R$1,1)-1)))+VALUE(LEFT(T$1,FIND("-",T$1,1)-1)),AVERAGE(INDEX($S:$S,ROW(S3938)-VALUE(LEFT(T$1,FIND("-",T$1,1)-1))+1):S3938),($S3938*(2/(VALUE(LEFT(T$1,FIND("-",T$1,1)-1))+1)))+(T3937*(1-(2/(VALUE(LEFT(T$1,FIND("-",T$1,1)-1))+1))))))</f>
        <v>9.5010359311147007E-3</v>
      </c>
      <c r="V3938">
        <f t="shared" si="554"/>
        <v>-1.4999999999999986E-2</v>
      </c>
      <c r="W3938">
        <f>IF(ROW($E3938)&lt;=VALUE(LEFT(W$1,FIND("-",W$1,1)-1))+1,0,IF(ROW($E3937)=VALUE(LEFT(W$1,FIND("-",W$1,1)-1))+1,100-100/(1+ABS((SUMIF(INDEX($V:$V,ROW($V3938)-VALUE(LEFT(W$1,FIND("-",W$1,1)-1))+1):$V3938,"&gt;0",INDEX($V:$V,ROW($V3938)-VALUE(LEFT(W$1,FIND("-",W$1,1)-1))+1):$V3938)/COUNTIF(INDEX($V:$V,ROW($V3938)-VALUE(LEFT(W$1,FIND("-",W$1,1)-1))+1):$V3938,"&gt;0"))/(SUMIF(INDEX($V:$V,ROW($V3938)-VALUE(LEFT(W$1,FIND("-",W$1,1)-1))+1):$V3938,"&lt;0",INDEX($V:$V,ROW($V3938)-VALUE(LEFT(W$1,FIND("-",W$1,1)-1))+1):$V3938)/COUNTIF(INDEX($V:$V,ROW($V3938)-VALUE(LEFT(W$1,FIND("-",W$1,1)-1))+1):$V3938,"&lt;0")))),100-100/(1+ABS((SUMIF(INDEX($V:$V,ROW($V3938)-VALUE(LEFT(W$1,FIND("-",W$1,1)-1))+1):$V3938,"&gt;0",INDEX($V:$V,ROW($V3938)-VALUE(LEFT(W$1,FIND("-",W$1,1)-1))+1):$V3938)/VALUE(LEFT(W$1,FIND("-",W$1,1)-1)))/(SUMIF(INDEX($V:$V,ROW($V3938)-VALUE(LEFT(W$1,FIND("-",W$1,1)-1))+1):$V3938,"&lt;0",INDEX($V:$V,ROW($V3938)-VALUE(LEFT(W$1,FIND("-",W$1,1)-1))+1):$V3938)/VALUE(LEFT(W$1,FIND("-",W$1,1)-1)))))))</f>
        <v>56.250000000000007</v>
      </c>
      <c r="Y3938">
        <f>IF(ROW($E3938)&lt;=VALUE(LEFT(Y$1,FIND("-",Y$1,1)-1)),0,MAX(INDEX(C:C,ROW(C3938)-VALUE(LEFT(Y$1,FIND("-",Y$1,1)-1))+1):C3938))</f>
        <v>0.16500000000000001</v>
      </c>
      <c r="Z3938">
        <f>IF(ROW($E3938)&lt;=VALUE(LEFT(Z$1,FIND("-",Z$1,1)-1)),0,MIN(INDEX(D:D,ROW(D3938)-VALUE(LEFT(Z$1,FIND("-",Z$1,1)-1))+1):D3938))</f>
        <v>0.11</v>
      </c>
      <c r="AA3938">
        <f t="shared" si="558"/>
        <v>36.363636363636367</v>
      </c>
      <c r="AB3938">
        <f>IF(ROW($AA3938)&lt;=VALUE(LEFT(AA$1,FIND("-",AA$1,1)-1))+VALUE(LEFT(AB$1,FIND("-",AB$1,1)-1)-1),0,AVERAGE(INDEX($AA:$AA,ROW($AA3938)-VALUE(LEFT(AB$1,FIND("-",AB$1,1)-1))+1):$AA3938))</f>
        <v>57.575757575757564</v>
      </c>
      <c r="AC3938">
        <f>IF(ROW($AA3938)&lt;=VALUE(LEFT(AA$1,FIND("-",AA$1,1)-1))+VALUE(LEFT(AB$1,FIND("-",AB$1,1)-1)-1)+VALUE(LEFT(AC$1,FIND("-",AC$1,1)-1)-1),0,AVERAGE(INDEX($AB:$AB,ROW($AB3938)-VALUE(LEFT(AC$1,FIND("-",AC$1,1)-1))+1):$AB3938))</f>
        <v>65.572390572390546</v>
      </c>
      <c r="AE3938">
        <f t="shared" si="555"/>
        <v>388343644</v>
      </c>
      <c r="AG3938" t="str">
        <f t="shared" si="557"/>
        <v/>
      </c>
    </row>
    <row r="3939" spans="1:33" x14ac:dyDescent="0.25">
      <c r="A3939" s="6">
        <v>42860</v>
      </c>
      <c r="B3939">
        <v>0.13500000000000001</v>
      </c>
      <c r="C3939">
        <v>0.14000000000000001</v>
      </c>
      <c r="D3939">
        <v>0.13</v>
      </c>
      <c r="E3939">
        <v>0.14000000000000001</v>
      </c>
      <c r="F3939">
        <v>0.14000000000000001</v>
      </c>
      <c r="G3939">
        <v>1103300</v>
      </c>
      <c r="I3939" t="str">
        <f t="shared" si="550"/>
        <v/>
      </c>
      <c r="J3939" t="str">
        <f t="shared" si="551"/>
        <v/>
      </c>
      <c r="K3939" t="str">
        <f t="shared" si="552"/>
        <v/>
      </c>
      <c r="M3939" s="11" t="str">
        <f t="shared" si="556"/>
        <v/>
      </c>
      <c r="O3939">
        <f>IF(ROW($E3939)&lt;=VALUE(LEFT(O$1,FIND("-",O$1,1)-1)),0,IF(ROW($E3939)=VALUE(LEFT(O$1,FIND("-",O$1,1)-1))+1,AVERAGE(INDEX($E:$E,ROW($E3939)-VALUE(LEFT(O$1,FIND("-",O$1,1)-1))):$E3939),($E3939*(2/(VALUE(LEFT(O$1,FIND("-",O$1,1)-1))+1)))+(O3938*(1-(2/(VALUE(LEFT(O$1,FIND("-",O$1,1)-1))+1))))))</f>
        <v>9.7820579899640048E-2</v>
      </c>
      <c r="Q3939">
        <f>IF(ROW($E3939)&lt;=VALUE(LEFT(Q$1,FIND("-",Q$1,1)-1)),0,IF(ROW($E3939)=VALUE(LEFT(Q$1,FIND("-",Q$1,1)-1))+1,AVERAGE(INDEX($E:$E,ROW($E3939)-VALUE(LEFT(Q$1,FIND("-",Q$1,1)-1))):$E3939),($E3939*(2/(VALUE(LEFT(Q$1,FIND("-",Q$1,1)-1))+1)))+(Q3938*(1-(2/(VALUE(LEFT(Q$1,FIND("-",Q$1,1)-1))+1))))))</f>
        <v>0.13645634319497671</v>
      </c>
      <c r="R3939">
        <f>IF(ROW($E3939)&lt;=VALUE(LEFT(R$1,FIND("-",R$1,1)-1)),0,IF(ROW($E3939)=VALUE(LEFT(R$1,FIND("-",R$1,1)-1))+1,AVERAGE(INDEX($E:$E,ROW($E3939)-VALUE(LEFT(R$1,FIND("-",R$1,1)-1))):$E3939),($E3939*(2/(VALUE(LEFT(R$1,FIND("-",R$1,1)-1))+1)))+(R3938*(1-(2/(VALUE(LEFT(R$1,FIND("-",R$1,1)-1))+1))))))</f>
        <v>0.12741403707839902</v>
      </c>
      <c r="S3939">
        <f t="shared" si="553"/>
        <v>9.0423061165776919E-3</v>
      </c>
      <c r="T3939">
        <f>IF(ROW($E3939)&lt;=MAX(VALUE(LEFT(Q$1,FIND("-",Q$1,1)-1)),VALUE(LEFT(R$1,FIND("-",R$1,1)-1)))+VALUE(LEFT(T$1,FIND("-",T$1,1)-1))-1,0,IF(ROW($E3939)=MAX(VALUE(LEFT(Q$1,FIND("-",Q$1,1)-1)),VALUE(LEFT(R$1,FIND("-",R$1,1)-1)))+VALUE(LEFT(T$1,FIND("-",T$1,1)-1)),AVERAGE(INDEX($S:$S,ROW(S3939)-VALUE(LEFT(T$1,FIND("-",T$1,1)-1))+1):S3939),($S3939*(2/(VALUE(LEFT(T$1,FIND("-",T$1,1)-1))+1)))+(T3938*(1-(2/(VALUE(LEFT(T$1,FIND("-",T$1,1)-1))+1))))))</f>
        <v>9.4092899682072986E-3</v>
      </c>
      <c r="V3939">
        <f t="shared" si="554"/>
        <v>1.0000000000000009E-2</v>
      </c>
      <c r="W3939">
        <f>IF(ROW($E3939)&lt;=VALUE(LEFT(W$1,FIND("-",W$1,1)-1))+1,0,IF(ROW($E3938)=VALUE(LEFT(W$1,FIND("-",W$1,1)-1))+1,100-100/(1+ABS((SUMIF(INDEX($V:$V,ROW($V3939)-VALUE(LEFT(W$1,FIND("-",W$1,1)-1))+1):$V3939,"&gt;0",INDEX($V:$V,ROW($V3939)-VALUE(LEFT(W$1,FIND("-",W$1,1)-1))+1):$V3939)/COUNTIF(INDEX($V:$V,ROW($V3939)-VALUE(LEFT(W$1,FIND("-",W$1,1)-1))+1):$V3939,"&gt;0"))/(SUMIF(INDEX($V:$V,ROW($V3939)-VALUE(LEFT(W$1,FIND("-",W$1,1)-1))+1):$V3939,"&lt;0",INDEX($V:$V,ROW($V3939)-VALUE(LEFT(W$1,FIND("-",W$1,1)-1))+1):$V3939)/COUNTIF(INDEX($V:$V,ROW($V3939)-VALUE(LEFT(W$1,FIND("-",W$1,1)-1))+1):$V3939,"&lt;0")))),100-100/(1+ABS((SUMIF(INDEX($V:$V,ROW($V3939)-VALUE(LEFT(W$1,FIND("-",W$1,1)-1))+1):$V3939,"&gt;0",INDEX($V:$V,ROW($V3939)-VALUE(LEFT(W$1,FIND("-",W$1,1)-1))+1):$V3939)/VALUE(LEFT(W$1,FIND("-",W$1,1)-1)))/(SUMIF(INDEX($V:$V,ROW($V3939)-VALUE(LEFT(W$1,FIND("-",W$1,1)-1))+1):$V3939,"&lt;0",INDEX($V:$V,ROW($V3939)-VALUE(LEFT(W$1,FIND("-",W$1,1)-1))+1):$V3939)/VALUE(LEFT(W$1,FIND("-",W$1,1)-1)))))))</f>
        <v>61.111111111111121</v>
      </c>
      <c r="Y3939">
        <f>IF(ROW($E3939)&lt;=VALUE(LEFT(Y$1,FIND("-",Y$1,1)-1)),0,MAX(INDEX(C:C,ROW(C3939)-VALUE(LEFT(Y$1,FIND("-",Y$1,1)-1))+1):C3939))</f>
        <v>0.16500000000000001</v>
      </c>
      <c r="Z3939">
        <f>IF(ROW($E3939)&lt;=VALUE(LEFT(Z$1,FIND("-",Z$1,1)-1)),0,MIN(INDEX(D:D,ROW(D3939)-VALUE(LEFT(Z$1,FIND("-",Z$1,1)-1))+1):D3939))</f>
        <v>0.125</v>
      </c>
      <c r="AA3939">
        <f t="shared" si="558"/>
        <v>37.500000000000028</v>
      </c>
      <c r="AB3939">
        <f>IF(ROW($AA3939)&lt;=VALUE(LEFT(AA$1,FIND("-",AA$1,1)-1))+VALUE(LEFT(AB$1,FIND("-",AB$1,1)-1)-1),0,AVERAGE(INDEX($AA:$AA,ROW($AA3939)-VALUE(LEFT(AB$1,FIND("-",AB$1,1)-1))+1):$AA3939))</f>
        <v>45.833333333333336</v>
      </c>
      <c r="AC3939">
        <f>IF(ROW($AA3939)&lt;=VALUE(LEFT(AA$1,FIND("-",AA$1,1)-1))+VALUE(LEFT(AB$1,FIND("-",AB$1,1)-1)-1)+VALUE(LEFT(AC$1,FIND("-",AC$1,1)-1)-1),0,AVERAGE(INDEX($AB:$AB,ROW($AB3939)-VALUE(LEFT(AC$1,FIND("-",AC$1,1)-1))+1):$AB3939))</f>
        <v>57.954545454545446</v>
      </c>
      <c r="AE3939">
        <f t="shared" si="555"/>
        <v>389446944</v>
      </c>
      <c r="AG3939" t="str">
        <f t="shared" si="557"/>
        <v/>
      </c>
    </row>
    <row r="3940" spans="1:33" x14ac:dyDescent="0.25">
      <c r="A3940" s="6">
        <v>42863</v>
      </c>
      <c r="B3940">
        <v>0.13500000000000001</v>
      </c>
      <c r="C3940">
        <v>0.13500000000000001</v>
      </c>
      <c r="D3940">
        <v>0.13</v>
      </c>
      <c r="E3940">
        <v>0.13</v>
      </c>
      <c r="F3940">
        <v>0.13</v>
      </c>
      <c r="G3940">
        <v>1134200</v>
      </c>
      <c r="I3940" t="str">
        <f t="shared" si="550"/>
        <v/>
      </c>
      <c r="J3940" t="str">
        <f t="shared" si="551"/>
        <v/>
      </c>
      <c r="K3940" t="str">
        <f t="shared" si="552"/>
        <v/>
      </c>
      <c r="M3940" s="11" t="str">
        <f t="shared" si="556"/>
        <v/>
      </c>
      <c r="O3940">
        <f>IF(ROW($E3940)&lt;=VALUE(LEFT(O$1,FIND("-",O$1,1)-1)),0,IF(ROW($E3940)=VALUE(LEFT(O$1,FIND("-",O$1,1)-1))+1,AVERAGE(INDEX($E:$E,ROW($E3940)-VALUE(LEFT(O$1,FIND("-",O$1,1)-1))):$E3940),($E3940*(2/(VALUE(LEFT(O$1,FIND("-",O$1,1)-1))+1)))+(O3939*(1-(2/(VALUE(LEFT(O$1,FIND("-",O$1,1)-1))+1))))))</f>
        <v>9.8140773134469506E-2</v>
      </c>
      <c r="Q3940">
        <f>IF(ROW($E3940)&lt;=VALUE(LEFT(Q$1,FIND("-",Q$1,1)-1)),0,IF(ROW($E3940)=VALUE(LEFT(Q$1,FIND("-",Q$1,1)-1))+1,AVERAGE(INDEX($E:$E,ROW($E3940)-VALUE(LEFT(Q$1,FIND("-",Q$1,1)-1))):$E3940),($E3940*(2/(VALUE(LEFT(Q$1,FIND("-",Q$1,1)-1))+1)))+(Q3939*(1-(2/(VALUE(LEFT(Q$1,FIND("-",Q$1,1)-1))+1))))))</f>
        <v>0.13546305962651875</v>
      </c>
      <c r="R3940">
        <f>IF(ROW($E3940)&lt;=VALUE(LEFT(R$1,FIND("-",R$1,1)-1)),0,IF(ROW($E3940)=VALUE(LEFT(R$1,FIND("-",R$1,1)-1))+1,AVERAGE(INDEX($E:$E,ROW($E3940)-VALUE(LEFT(R$1,FIND("-",R$1,1)-1))):$E3940),($E3940*(2/(VALUE(LEFT(R$1,FIND("-",R$1,1)-1))+1)))+(R3939*(1-(2/(VALUE(LEFT(R$1,FIND("-",R$1,1)-1))+1))))))</f>
        <v>0.1276055898874065</v>
      </c>
      <c r="S3940">
        <f t="shared" si="553"/>
        <v>7.8574697391122494E-3</v>
      </c>
      <c r="T3940">
        <f>IF(ROW($E3940)&lt;=MAX(VALUE(LEFT(Q$1,FIND("-",Q$1,1)-1)),VALUE(LEFT(R$1,FIND("-",R$1,1)-1)))+VALUE(LEFT(T$1,FIND("-",T$1,1)-1))-1,0,IF(ROW($E3940)=MAX(VALUE(LEFT(Q$1,FIND("-",Q$1,1)-1)),VALUE(LEFT(R$1,FIND("-",R$1,1)-1)))+VALUE(LEFT(T$1,FIND("-",T$1,1)-1)),AVERAGE(INDEX($S:$S,ROW(S3940)-VALUE(LEFT(T$1,FIND("-",T$1,1)-1))+1):S3940),($S3940*(2/(VALUE(LEFT(T$1,FIND("-",T$1,1)-1))+1)))+(T3939*(1-(2/(VALUE(LEFT(T$1,FIND("-",T$1,1)-1))+1))))))</f>
        <v>9.098925922388288E-3</v>
      </c>
      <c r="V3940">
        <f t="shared" si="554"/>
        <v>-1.0000000000000009E-2</v>
      </c>
      <c r="W3940">
        <f>IF(ROW($E3940)&lt;=VALUE(LEFT(W$1,FIND("-",W$1,1)-1))+1,0,IF(ROW($E3939)=VALUE(LEFT(W$1,FIND("-",W$1,1)-1))+1,100-100/(1+ABS((SUMIF(INDEX($V:$V,ROW($V3940)-VALUE(LEFT(W$1,FIND("-",W$1,1)-1))+1):$V3940,"&gt;0",INDEX($V:$V,ROW($V3940)-VALUE(LEFT(W$1,FIND("-",W$1,1)-1))+1):$V3940)/COUNTIF(INDEX($V:$V,ROW($V3940)-VALUE(LEFT(W$1,FIND("-",W$1,1)-1))+1):$V3940,"&gt;0"))/(SUMIF(INDEX($V:$V,ROW($V3940)-VALUE(LEFT(W$1,FIND("-",W$1,1)-1))+1):$V3940,"&lt;0",INDEX($V:$V,ROW($V3940)-VALUE(LEFT(W$1,FIND("-",W$1,1)-1))+1):$V3940)/COUNTIF(INDEX($V:$V,ROW($V3940)-VALUE(LEFT(W$1,FIND("-",W$1,1)-1))+1):$V3940,"&lt;0")))),100-100/(1+ABS((SUMIF(INDEX($V:$V,ROW($V3940)-VALUE(LEFT(W$1,FIND("-",W$1,1)-1))+1):$V3940,"&gt;0",INDEX($V:$V,ROW($V3940)-VALUE(LEFT(W$1,FIND("-",W$1,1)-1))+1):$V3940)/VALUE(LEFT(W$1,FIND("-",W$1,1)-1)))/(SUMIF(INDEX($V:$V,ROW($V3940)-VALUE(LEFT(W$1,FIND("-",W$1,1)-1))+1):$V3940,"&lt;0",INDEX($V:$V,ROW($V3940)-VALUE(LEFT(W$1,FIND("-",W$1,1)-1))+1):$V3940)/VALUE(LEFT(W$1,FIND("-",W$1,1)-1)))))))</f>
        <v>47.058823529411761</v>
      </c>
      <c r="Y3940">
        <f>IF(ROW($E3940)&lt;=VALUE(LEFT(Y$1,FIND("-",Y$1,1)-1)),0,MAX(INDEX(C:C,ROW(C3940)-VALUE(LEFT(Y$1,FIND("-",Y$1,1)-1))+1):C3940))</f>
        <v>0.16</v>
      </c>
      <c r="Z3940">
        <f>IF(ROW($E3940)&lt;=VALUE(LEFT(Z$1,FIND("-",Z$1,1)-1)),0,MIN(INDEX(D:D,ROW(D3940)-VALUE(LEFT(Z$1,FIND("-",Z$1,1)-1))+1):D3940))</f>
        <v>0.125</v>
      </c>
      <c r="AA3940">
        <f t="shared" si="558"/>
        <v>14.285714285714295</v>
      </c>
      <c r="AB3940">
        <f>IF(ROW($AA3940)&lt;=VALUE(LEFT(AA$1,FIND("-",AA$1,1)-1))+VALUE(LEFT(AB$1,FIND("-",AB$1,1)-1)-1),0,AVERAGE(INDEX($AA:$AA,ROW($AA3940)-VALUE(LEFT(AB$1,FIND("-",AB$1,1)-1))+1):$AA3940))</f>
        <v>29.383116883116898</v>
      </c>
      <c r="AC3940">
        <f>IF(ROW($AA3940)&lt;=VALUE(LEFT(AA$1,FIND("-",AA$1,1)-1))+VALUE(LEFT(AB$1,FIND("-",AB$1,1)-1)-1)+VALUE(LEFT(AC$1,FIND("-",AC$1,1)-1)-1),0,AVERAGE(INDEX($AB:$AB,ROW($AB3940)-VALUE(LEFT(AC$1,FIND("-",AC$1,1)-1))+1):$AB3940))</f>
        <v>44.264069264069271</v>
      </c>
      <c r="AE3940">
        <f t="shared" si="555"/>
        <v>388312744</v>
      </c>
      <c r="AG3940" t="str">
        <f t="shared" si="557"/>
        <v/>
      </c>
    </row>
    <row r="3941" spans="1:33" x14ac:dyDescent="0.25">
      <c r="A3941" s="6">
        <v>42864</v>
      </c>
      <c r="B3941">
        <v>0.13</v>
      </c>
      <c r="C3941">
        <v>0.13500000000000001</v>
      </c>
      <c r="D3941">
        <v>0.125</v>
      </c>
      <c r="E3941">
        <v>0.13</v>
      </c>
      <c r="F3941">
        <v>0.13</v>
      </c>
      <c r="G3941">
        <v>505100</v>
      </c>
      <c r="I3941" t="str">
        <f t="shared" si="550"/>
        <v/>
      </c>
      <c r="J3941" t="str">
        <f t="shared" si="551"/>
        <v/>
      </c>
      <c r="K3941" t="str">
        <f t="shared" si="552"/>
        <v/>
      </c>
      <c r="M3941" s="11" t="str">
        <f t="shared" si="556"/>
        <v/>
      </c>
      <c r="O3941">
        <f>IF(ROW($E3941)&lt;=VALUE(LEFT(O$1,FIND("-",O$1,1)-1)),0,IF(ROW($E3941)=VALUE(LEFT(O$1,FIND("-",O$1,1)-1))+1,AVERAGE(INDEX($E:$E,ROW($E3941)-VALUE(LEFT(O$1,FIND("-",O$1,1)-1))):$E3941),($E3941*(2/(VALUE(LEFT(O$1,FIND("-",O$1,1)-1))+1)))+(O3940*(1-(2/(VALUE(LEFT(O$1,FIND("-",O$1,1)-1))+1))))))</f>
        <v>9.8457780366962344E-2</v>
      </c>
      <c r="Q3941">
        <f>IF(ROW($E3941)&lt;=VALUE(LEFT(Q$1,FIND("-",Q$1,1)-1)),0,IF(ROW($E3941)=VALUE(LEFT(Q$1,FIND("-",Q$1,1)-1))+1,AVERAGE(INDEX($E:$E,ROW($E3941)-VALUE(LEFT(Q$1,FIND("-",Q$1,1)-1))):$E3941),($E3941*(2/(VALUE(LEFT(Q$1,FIND("-",Q$1,1)-1))+1)))+(Q3940*(1-(2/(VALUE(LEFT(Q$1,FIND("-",Q$1,1)-1))+1))))))</f>
        <v>0.13462258891474663</v>
      </c>
      <c r="R3941">
        <f>IF(ROW($E3941)&lt;=VALUE(LEFT(R$1,FIND("-",R$1,1)-1)),0,IF(ROW($E3941)=VALUE(LEFT(R$1,FIND("-",R$1,1)-1))+1,AVERAGE(INDEX($E:$E,ROW($E3941)-VALUE(LEFT(R$1,FIND("-",R$1,1)-1))):$E3941),($E3941*(2/(VALUE(LEFT(R$1,FIND("-",R$1,1)-1))+1)))+(R3940*(1-(2/(VALUE(LEFT(R$1,FIND("-",R$1,1)-1))+1))))))</f>
        <v>0.12778295359945047</v>
      </c>
      <c r="S3941">
        <f t="shared" si="553"/>
        <v>6.8396353152961609E-3</v>
      </c>
      <c r="T3941">
        <f>IF(ROW($E3941)&lt;=MAX(VALUE(LEFT(Q$1,FIND("-",Q$1,1)-1)),VALUE(LEFT(R$1,FIND("-",R$1,1)-1)))+VALUE(LEFT(T$1,FIND("-",T$1,1)-1))-1,0,IF(ROW($E3941)=MAX(VALUE(LEFT(Q$1,FIND("-",Q$1,1)-1)),VALUE(LEFT(R$1,FIND("-",R$1,1)-1)))+VALUE(LEFT(T$1,FIND("-",T$1,1)-1)),AVERAGE(INDEX($S:$S,ROW(S3941)-VALUE(LEFT(T$1,FIND("-",T$1,1)-1))+1):S3941),($S3941*(2/(VALUE(LEFT(T$1,FIND("-",T$1,1)-1))+1)))+(T3940*(1-(2/(VALUE(LEFT(T$1,FIND("-",T$1,1)-1))+1))))))</f>
        <v>8.647067800969863E-3</v>
      </c>
      <c r="V3941">
        <f t="shared" si="554"/>
        <v>0</v>
      </c>
      <c r="W3941">
        <f>IF(ROW($E3941)&lt;=VALUE(LEFT(W$1,FIND("-",W$1,1)-1))+1,0,IF(ROW($E3940)=VALUE(LEFT(W$1,FIND("-",W$1,1)-1))+1,100-100/(1+ABS((SUMIF(INDEX($V:$V,ROW($V3941)-VALUE(LEFT(W$1,FIND("-",W$1,1)-1))+1):$V3941,"&gt;0",INDEX($V:$V,ROW($V3941)-VALUE(LEFT(W$1,FIND("-",W$1,1)-1))+1):$V3941)/COUNTIF(INDEX($V:$V,ROW($V3941)-VALUE(LEFT(W$1,FIND("-",W$1,1)-1))+1):$V3941,"&gt;0"))/(SUMIF(INDEX($V:$V,ROW($V3941)-VALUE(LEFT(W$1,FIND("-",W$1,1)-1))+1):$V3941,"&lt;0",INDEX($V:$V,ROW($V3941)-VALUE(LEFT(W$1,FIND("-",W$1,1)-1))+1):$V3941)/COUNTIF(INDEX($V:$V,ROW($V3941)-VALUE(LEFT(W$1,FIND("-",W$1,1)-1))+1):$V3941,"&lt;0")))),100-100/(1+ABS((SUMIF(INDEX($V:$V,ROW($V3941)-VALUE(LEFT(W$1,FIND("-",W$1,1)-1))+1):$V3941,"&gt;0",INDEX($V:$V,ROW($V3941)-VALUE(LEFT(W$1,FIND("-",W$1,1)-1))+1):$V3941)/VALUE(LEFT(W$1,FIND("-",W$1,1)-1)))/(SUMIF(INDEX($V:$V,ROW($V3941)-VALUE(LEFT(W$1,FIND("-",W$1,1)-1))+1):$V3941,"&lt;0",INDEX($V:$V,ROW($V3941)-VALUE(LEFT(W$1,FIND("-",W$1,1)-1))+1):$V3941)/VALUE(LEFT(W$1,FIND("-",W$1,1)-1)))))))</f>
        <v>47.058823529411761</v>
      </c>
      <c r="Y3941">
        <f>IF(ROW($E3941)&lt;=VALUE(LEFT(Y$1,FIND("-",Y$1,1)-1)),0,MAX(INDEX(C:C,ROW(C3941)-VALUE(LEFT(Y$1,FIND("-",Y$1,1)-1))+1):C3941))</f>
        <v>0.16</v>
      </c>
      <c r="Z3941">
        <f>IF(ROW($E3941)&lt;=VALUE(LEFT(Z$1,FIND("-",Z$1,1)-1)),0,MIN(INDEX(D:D,ROW(D3941)-VALUE(LEFT(Z$1,FIND("-",Z$1,1)-1))+1):D3941))</f>
        <v>0.125</v>
      </c>
      <c r="AA3941">
        <f t="shared" si="558"/>
        <v>14.285714285714295</v>
      </c>
      <c r="AB3941">
        <f>IF(ROW($AA3941)&lt;=VALUE(LEFT(AA$1,FIND("-",AA$1,1)-1))+VALUE(LEFT(AB$1,FIND("-",AB$1,1)-1)-1),0,AVERAGE(INDEX($AA:$AA,ROW($AA3941)-VALUE(LEFT(AB$1,FIND("-",AB$1,1)-1))+1):$AA3941))</f>
        <v>22.023809523809536</v>
      </c>
      <c r="AC3941">
        <f>IF(ROW($AA3941)&lt;=VALUE(LEFT(AA$1,FIND("-",AA$1,1)-1))+VALUE(LEFT(AB$1,FIND("-",AB$1,1)-1)-1)+VALUE(LEFT(AC$1,FIND("-",AC$1,1)-1)-1),0,AVERAGE(INDEX($AB:$AB,ROW($AB3941)-VALUE(LEFT(AC$1,FIND("-",AC$1,1)-1))+1):$AB3941))</f>
        <v>32.413419913419922</v>
      </c>
      <c r="AE3941">
        <f t="shared" si="555"/>
        <v>388312744</v>
      </c>
      <c r="AG3941" t="str">
        <f t="shared" si="557"/>
        <v/>
      </c>
    </row>
    <row r="3942" spans="1:33" x14ac:dyDescent="0.25">
      <c r="A3942" s="6">
        <v>42866</v>
      </c>
      <c r="B3942">
        <v>0.13</v>
      </c>
      <c r="C3942">
        <v>0.13</v>
      </c>
      <c r="D3942">
        <v>0.125</v>
      </c>
      <c r="E3942">
        <v>0.13</v>
      </c>
      <c r="F3942">
        <v>0.13</v>
      </c>
      <c r="G3942">
        <v>976600</v>
      </c>
      <c r="I3942" t="str">
        <f t="shared" si="550"/>
        <v/>
      </c>
      <c r="J3942" t="str">
        <f t="shared" si="551"/>
        <v/>
      </c>
      <c r="K3942" t="str">
        <f t="shared" si="552"/>
        <v/>
      </c>
      <c r="M3942" s="11" t="str">
        <f t="shared" si="556"/>
        <v/>
      </c>
      <c r="O3942">
        <f>IF(ROW($E3942)&lt;=VALUE(LEFT(O$1,FIND("-",O$1,1)-1)),0,IF(ROW($E3942)=VALUE(LEFT(O$1,FIND("-",O$1,1)-1))+1,AVERAGE(INDEX($E:$E,ROW($E3942)-VALUE(LEFT(O$1,FIND("-",O$1,1)-1))):$E3942),($E3942*(2/(VALUE(LEFT(O$1,FIND("-",O$1,1)-1))+1)))+(O3941*(1-(2/(VALUE(LEFT(O$1,FIND("-",O$1,1)-1))+1))))))</f>
        <v>9.8771633298634365E-2</v>
      </c>
      <c r="Q3942">
        <f>IF(ROW($E3942)&lt;=VALUE(LEFT(Q$1,FIND("-",Q$1,1)-1)),0,IF(ROW($E3942)=VALUE(LEFT(Q$1,FIND("-",Q$1,1)-1))+1,AVERAGE(INDEX($E:$E,ROW($E3942)-VALUE(LEFT(Q$1,FIND("-",Q$1,1)-1))):$E3942),($E3942*(2/(VALUE(LEFT(Q$1,FIND("-",Q$1,1)-1))+1)))+(Q3941*(1-(2/(VALUE(LEFT(Q$1,FIND("-",Q$1,1)-1))+1))))))</f>
        <v>0.13391142138940099</v>
      </c>
      <c r="R3942">
        <f>IF(ROW($E3942)&lt;=VALUE(LEFT(R$1,FIND("-",R$1,1)-1)),0,IF(ROW($E3942)=VALUE(LEFT(R$1,FIND("-",R$1,1)-1))+1,AVERAGE(INDEX($E:$E,ROW($E3942)-VALUE(LEFT(R$1,FIND("-",R$1,1)-1))):$E3942),($E3942*(2/(VALUE(LEFT(R$1,FIND("-",R$1,1)-1))+1)))+(R3941*(1-(2/(VALUE(LEFT(R$1,FIND("-",R$1,1)-1))+1))))))</f>
        <v>0.12794717925875043</v>
      </c>
      <c r="S3942">
        <f t="shared" si="553"/>
        <v>5.9642421306505544E-3</v>
      </c>
      <c r="T3942">
        <f>IF(ROW($E3942)&lt;=MAX(VALUE(LEFT(Q$1,FIND("-",Q$1,1)-1)),VALUE(LEFT(R$1,FIND("-",R$1,1)-1)))+VALUE(LEFT(T$1,FIND("-",T$1,1)-1))-1,0,IF(ROW($E3942)=MAX(VALUE(LEFT(Q$1,FIND("-",Q$1,1)-1)),VALUE(LEFT(R$1,FIND("-",R$1,1)-1)))+VALUE(LEFT(T$1,FIND("-",T$1,1)-1)),AVERAGE(INDEX($S:$S,ROW(S3942)-VALUE(LEFT(T$1,FIND("-",T$1,1)-1))+1):S3942),($S3942*(2/(VALUE(LEFT(T$1,FIND("-",T$1,1)-1))+1)))+(T3941*(1-(2/(VALUE(LEFT(T$1,FIND("-",T$1,1)-1))+1))))))</f>
        <v>8.1105026669060012E-3</v>
      </c>
      <c r="V3942">
        <f t="shared" si="554"/>
        <v>0</v>
      </c>
      <c r="W3942">
        <f>IF(ROW($E3942)&lt;=VALUE(LEFT(W$1,FIND("-",W$1,1)-1))+1,0,IF(ROW($E3941)=VALUE(LEFT(W$1,FIND("-",W$1,1)-1))+1,100-100/(1+ABS((SUMIF(INDEX($V:$V,ROW($V3942)-VALUE(LEFT(W$1,FIND("-",W$1,1)-1))+1):$V3942,"&gt;0",INDEX($V:$V,ROW($V3942)-VALUE(LEFT(W$1,FIND("-",W$1,1)-1))+1):$V3942)/COUNTIF(INDEX($V:$V,ROW($V3942)-VALUE(LEFT(W$1,FIND("-",W$1,1)-1))+1):$V3942,"&gt;0"))/(SUMIF(INDEX($V:$V,ROW($V3942)-VALUE(LEFT(W$1,FIND("-",W$1,1)-1))+1):$V3942,"&lt;0",INDEX($V:$V,ROW($V3942)-VALUE(LEFT(W$1,FIND("-",W$1,1)-1))+1):$V3942)/COUNTIF(INDEX($V:$V,ROW($V3942)-VALUE(LEFT(W$1,FIND("-",W$1,1)-1))+1):$V3942,"&lt;0")))),100-100/(1+ABS((SUMIF(INDEX($V:$V,ROW($V3942)-VALUE(LEFT(W$1,FIND("-",W$1,1)-1))+1):$V3942,"&gt;0",INDEX($V:$V,ROW($V3942)-VALUE(LEFT(W$1,FIND("-",W$1,1)-1))+1):$V3942)/VALUE(LEFT(W$1,FIND("-",W$1,1)-1)))/(SUMIF(INDEX($V:$V,ROW($V3942)-VALUE(LEFT(W$1,FIND("-",W$1,1)-1))+1):$V3942,"&lt;0",INDEX($V:$V,ROW($V3942)-VALUE(LEFT(W$1,FIND("-",W$1,1)-1))+1):$V3942)/VALUE(LEFT(W$1,FIND("-",W$1,1)-1)))))))</f>
        <v>53.333333333333343</v>
      </c>
      <c r="Y3942">
        <f>IF(ROW($E3942)&lt;=VALUE(LEFT(Y$1,FIND("-",Y$1,1)-1)),0,MAX(INDEX(C:C,ROW(C3942)-VALUE(LEFT(Y$1,FIND("-",Y$1,1)-1))+1):C3942))</f>
        <v>0.16</v>
      </c>
      <c r="Z3942">
        <f>IF(ROW($E3942)&lt;=VALUE(LEFT(Z$1,FIND("-",Z$1,1)-1)),0,MIN(INDEX(D:D,ROW(D3942)-VALUE(LEFT(Z$1,FIND("-",Z$1,1)-1))+1):D3942))</f>
        <v>0.125</v>
      </c>
      <c r="AA3942">
        <f t="shared" si="558"/>
        <v>14.285714285714295</v>
      </c>
      <c r="AB3942">
        <f>IF(ROW($AA3942)&lt;=VALUE(LEFT(AA$1,FIND("-",AA$1,1)-1))+VALUE(LEFT(AB$1,FIND("-",AB$1,1)-1)-1),0,AVERAGE(INDEX($AA:$AA,ROW($AA3942)-VALUE(LEFT(AB$1,FIND("-",AB$1,1)-1))+1):$AA3942))</f>
        <v>14.285714285714297</v>
      </c>
      <c r="AC3942">
        <f>IF(ROW($AA3942)&lt;=VALUE(LEFT(AA$1,FIND("-",AA$1,1)-1))+VALUE(LEFT(AB$1,FIND("-",AB$1,1)-1)-1)+VALUE(LEFT(AC$1,FIND("-",AC$1,1)-1)-1),0,AVERAGE(INDEX($AB:$AB,ROW($AB3942)-VALUE(LEFT(AC$1,FIND("-",AC$1,1)-1))+1):$AB3942))</f>
        <v>21.897546897546906</v>
      </c>
      <c r="AE3942">
        <f t="shared" si="555"/>
        <v>388312744</v>
      </c>
      <c r="AG3942" t="str">
        <f t="shared" si="557"/>
        <v/>
      </c>
    </row>
    <row r="3943" spans="1:33" x14ac:dyDescent="0.25">
      <c r="A3943" s="6">
        <v>42867</v>
      </c>
      <c r="B3943">
        <v>0.13</v>
      </c>
      <c r="C3943">
        <v>0.13</v>
      </c>
      <c r="D3943">
        <v>0.12</v>
      </c>
      <c r="E3943">
        <v>0.125</v>
      </c>
      <c r="F3943">
        <v>0.125</v>
      </c>
      <c r="G3943">
        <v>1397300</v>
      </c>
      <c r="I3943" t="str">
        <f t="shared" si="550"/>
        <v/>
      </c>
      <c r="J3943" t="str">
        <f t="shared" si="551"/>
        <v/>
      </c>
      <c r="K3943" t="str">
        <f t="shared" si="552"/>
        <v>Oversold Above %D</v>
      </c>
      <c r="M3943" s="11" t="str">
        <f t="shared" si="556"/>
        <v/>
      </c>
      <c r="O3943">
        <f>IF(ROW($E3943)&lt;=VALUE(LEFT(O$1,FIND("-",O$1,1)-1)),0,IF(ROW($E3943)=VALUE(LEFT(O$1,FIND("-",O$1,1)-1))+1,AVERAGE(INDEX($E:$E,ROW($E3943)-VALUE(LEFT(O$1,FIND("-",O$1,1)-1))):$E3943),($E3943*(2/(VALUE(LEFT(O$1,FIND("-",O$1,1)-1))+1)))+(O3942*(1-(2/(VALUE(LEFT(O$1,FIND("-",O$1,1)-1))+1))))))</f>
        <v>9.9032612071782281E-2</v>
      </c>
      <c r="Q3943">
        <f>IF(ROW($E3943)&lt;=VALUE(LEFT(Q$1,FIND("-",Q$1,1)-1)),0,IF(ROW($E3943)=VALUE(LEFT(Q$1,FIND("-",Q$1,1)-1))+1,AVERAGE(INDEX($E:$E,ROW($E3943)-VALUE(LEFT(Q$1,FIND("-",Q$1,1)-1))):$E3943),($E3943*(2/(VALUE(LEFT(Q$1,FIND("-",Q$1,1)-1))+1)))+(Q3942*(1-(2/(VALUE(LEFT(Q$1,FIND("-",Q$1,1)-1))+1))))))</f>
        <v>0.1325404334833393</v>
      </c>
      <c r="R3943">
        <f>IF(ROW($E3943)&lt;=VALUE(LEFT(R$1,FIND("-",R$1,1)-1)),0,IF(ROW($E3943)=VALUE(LEFT(R$1,FIND("-",R$1,1)-1))+1,AVERAGE(INDEX($E:$E,ROW($E3943)-VALUE(LEFT(R$1,FIND("-",R$1,1)-1))):$E3943),($E3943*(2/(VALUE(LEFT(R$1,FIND("-",R$1,1)-1))+1)))+(R3942*(1-(2/(VALUE(LEFT(R$1,FIND("-",R$1,1)-1))+1))))))</f>
        <v>0.12772886968402819</v>
      </c>
      <c r="S3943">
        <f t="shared" si="553"/>
        <v>4.8115637993111082E-3</v>
      </c>
      <c r="T3943">
        <f>IF(ROW($E3943)&lt;=MAX(VALUE(LEFT(Q$1,FIND("-",Q$1,1)-1)),VALUE(LEFT(R$1,FIND("-",R$1,1)-1)))+VALUE(LEFT(T$1,FIND("-",T$1,1)-1))-1,0,IF(ROW($E3943)=MAX(VALUE(LEFT(Q$1,FIND("-",Q$1,1)-1)),VALUE(LEFT(R$1,FIND("-",R$1,1)-1)))+VALUE(LEFT(T$1,FIND("-",T$1,1)-1)),AVERAGE(INDEX($S:$S,ROW(S3943)-VALUE(LEFT(T$1,FIND("-",T$1,1)-1))+1):S3943),($S3943*(2/(VALUE(LEFT(T$1,FIND("-",T$1,1)-1))+1)))+(T3942*(1-(2/(VALUE(LEFT(T$1,FIND("-",T$1,1)-1))+1))))))</f>
        <v>7.450714893387023E-3</v>
      </c>
      <c r="V3943">
        <f t="shared" si="554"/>
        <v>-5.0000000000000044E-3</v>
      </c>
      <c r="W3943">
        <f>IF(ROW($E3943)&lt;=VALUE(LEFT(W$1,FIND("-",W$1,1)-1))+1,0,IF(ROW($E3942)=VALUE(LEFT(W$1,FIND("-",W$1,1)-1))+1,100-100/(1+ABS((SUMIF(INDEX($V:$V,ROW($V3943)-VALUE(LEFT(W$1,FIND("-",W$1,1)-1))+1):$V3943,"&gt;0",INDEX($V:$V,ROW($V3943)-VALUE(LEFT(W$1,FIND("-",W$1,1)-1))+1):$V3943)/COUNTIF(INDEX($V:$V,ROW($V3943)-VALUE(LEFT(W$1,FIND("-",W$1,1)-1))+1):$V3943,"&gt;0"))/(SUMIF(INDEX($V:$V,ROW($V3943)-VALUE(LEFT(W$1,FIND("-",W$1,1)-1))+1):$V3943,"&lt;0",INDEX($V:$V,ROW($V3943)-VALUE(LEFT(W$1,FIND("-",W$1,1)-1))+1):$V3943)/COUNTIF(INDEX($V:$V,ROW($V3943)-VALUE(LEFT(W$1,FIND("-",W$1,1)-1))+1):$V3943,"&lt;0")))),100-100/(1+ABS((SUMIF(INDEX($V:$V,ROW($V3943)-VALUE(LEFT(W$1,FIND("-",W$1,1)-1))+1):$V3943,"&gt;0",INDEX($V:$V,ROW($V3943)-VALUE(LEFT(W$1,FIND("-",W$1,1)-1))+1):$V3943)/VALUE(LEFT(W$1,FIND("-",W$1,1)-1)))/(SUMIF(INDEX($V:$V,ROW($V3943)-VALUE(LEFT(W$1,FIND("-",W$1,1)-1))+1):$V3943,"&lt;0",INDEX($V:$V,ROW($V3943)-VALUE(LEFT(W$1,FIND("-",W$1,1)-1))+1):$V3943)/VALUE(LEFT(W$1,FIND("-",W$1,1)-1)))))))</f>
        <v>42.857142857142854</v>
      </c>
      <c r="Y3943">
        <f>IF(ROW($E3943)&lt;=VALUE(LEFT(Y$1,FIND("-",Y$1,1)-1)),0,MAX(INDEX(C:C,ROW(C3943)-VALUE(LEFT(Y$1,FIND("-",Y$1,1)-1))+1):C3943))</f>
        <v>0.16</v>
      </c>
      <c r="Z3943">
        <f>IF(ROW($E3943)&lt;=VALUE(LEFT(Z$1,FIND("-",Z$1,1)-1)),0,MIN(INDEX(D:D,ROW(D3943)-VALUE(LEFT(Z$1,FIND("-",Z$1,1)-1))+1):D3943))</f>
        <v>0.12</v>
      </c>
      <c r="AA3943">
        <f t="shared" si="558"/>
        <v>12.500000000000009</v>
      </c>
      <c r="AB3943">
        <f>IF(ROW($AA3943)&lt;=VALUE(LEFT(AA$1,FIND("-",AA$1,1)-1))+VALUE(LEFT(AB$1,FIND("-",AB$1,1)-1)-1),0,AVERAGE(INDEX($AA:$AA,ROW($AA3943)-VALUE(LEFT(AB$1,FIND("-",AB$1,1)-1))+1):$AA3943))</f>
        <v>13.690476190476199</v>
      </c>
      <c r="AC3943">
        <f>IF(ROW($AA3943)&lt;=VALUE(LEFT(AA$1,FIND("-",AA$1,1)-1))+VALUE(LEFT(AB$1,FIND("-",AB$1,1)-1)-1)+VALUE(LEFT(AC$1,FIND("-",AC$1,1)-1)-1),0,AVERAGE(INDEX($AB:$AB,ROW($AB3943)-VALUE(LEFT(AC$1,FIND("-",AC$1,1)-1))+1):$AB3943))</f>
        <v>16.666666666666675</v>
      </c>
      <c r="AE3943">
        <f t="shared" si="555"/>
        <v>386915444</v>
      </c>
      <c r="AG3943" t="str">
        <f t="shared" si="557"/>
        <v/>
      </c>
    </row>
    <row r="3944" spans="1:33" x14ac:dyDescent="0.25">
      <c r="A3944" s="6">
        <v>42870</v>
      </c>
      <c r="B3944">
        <v>0.125</v>
      </c>
      <c r="C3944">
        <v>0.125</v>
      </c>
      <c r="D3944">
        <v>0.12</v>
      </c>
      <c r="E3944">
        <v>0.125</v>
      </c>
      <c r="F3944">
        <v>0.125</v>
      </c>
      <c r="G3944">
        <v>603700</v>
      </c>
      <c r="I3944" t="str">
        <f t="shared" si="550"/>
        <v/>
      </c>
      <c r="J3944" t="str">
        <f t="shared" si="551"/>
        <v/>
      </c>
      <c r="K3944" t="str">
        <f t="shared" si="552"/>
        <v>Oversold Above %D</v>
      </c>
      <c r="M3944" s="11" t="str">
        <f t="shared" si="556"/>
        <v/>
      </c>
      <c r="O3944">
        <f>IF(ROW($E3944)&lt;=VALUE(LEFT(O$1,FIND("-",O$1,1)-1)),0,IF(ROW($E3944)=VALUE(LEFT(O$1,FIND("-",O$1,1)-1))+1,AVERAGE(INDEX($E:$E,ROW($E3944)-VALUE(LEFT(O$1,FIND("-",O$1,1)-1))):$E3944),($E3944*(2/(VALUE(LEFT(O$1,FIND("-",O$1,1)-1))+1)))+(O3943*(1-(2/(VALUE(LEFT(O$1,FIND("-",O$1,1)-1))+1))))))</f>
        <v>9.9290994041217287E-2</v>
      </c>
      <c r="Q3944">
        <f>IF(ROW($E3944)&lt;=VALUE(LEFT(Q$1,FIND("-",Q$1,1)-1)),0,IF(ROW($E3944)=VALUE(LEFT(Q$1,FIND("-",Q$1,1)-1))+1,AVERAGE(INDEX($E:$E,ROW($E3944)-VALUE(LEFT(Q$1,FIND("-",Q$1,1)-1))):$E3944),($E3944*(2/(VALUE(LEFT(Q$1,FIND("-",Q$1,1)-1))+1)))+(Q3943*(1-(2/(VALUE(LEFT(Q$1,FIND("-",Q$1,1)-1))+1))))))</f>
        <v>0.13138036679359477</v>
      </c>
      <c r="R3944">
        <f>IF(ROW($E3944)&lt;=VALUE(LEFT(R$1,FIND("-",R$1,1)-1)),0,IF(ROW($E3944)=VALUE(LEFT(R$1,FIND("-",R$1,1)-1))+1,AVERAGE(INDEX($E:$E,ROW($E3944)-VALUE(LEFT(R$1,FIND("-",R$1,1)-1))):$E3944),($E3944*(2/(VALUE(LEFT(R$1,FIND("-",R$1,1)-1))+1)))+(R3943*(1-(2/(VALUE(LEFT(R$1,FIND("-",R$1,1)-1))+1))))))</f>
        <v>0.127526731188915</v>
      </c>
      <c r="S3944">
        <f t="shared" si="553"/>
        <v>3.8536356046797726E-3</v>
      </c>
      <c r="T3944">
        <f>IF(ROW($E3944)&lt;=MAX(VALUE(LEFT(Q$1,FIND("-",Q$1,1)-1)),VALUE(LEFT(R$1,FIND("-",R$1,1)-1)))+VALUE(LEFT(T$1,FIND("-",T$1,1)-1))-1,0,IF(ROW($E3944)=MAX(VALUE(LEFT(Q$1,FIND("-",Q$1,1)-1)),VALUE(LEFT(R$1,FIND("-",R$1,1)-1)))+VALUE(LEFT(T$1,FIND("-",T$1,1)-1)),AVERAGE(INDEX($S:$S,ROW(S3944)-VALUE(LEFT(T$1,FIND("-",T$1,1)-1))+1):S3944),($S3944*(2/(VALUE(LEFT(T$1,FIND("-",T$1,1)-1))+1)))+(T3943*(1-(2/(VALUE(LEFT(T$1,FIND("-",T$1,1)-1))+1))))))</f>
        <v>6.7312990356455729E-3</v>
      </c>
      <c r="V3944">
        <f t="shared" si="554"/>
        <v>0</v>
      </c>
      <c r="W3944">
        <f>IF(ROW($E3944)&lt;=VALUE(LEFT(W$1,FIND("-",W$1,1)-1))+1,0,IF(ROW($E3943)=VALUE(LEFT(W$1,FIND("-",W$1,1)-1))+1,100-100/(1+ABS((SUMIF(INDEX($V:$V,ROW($V3944)-VALUE(LEFT(W$1,FIND("-",W$1,1)-1))+1):$V3944,"&gt;0",INDEX($V:$V,ROW($V3944)-VALUE(LEFT(W$1,FIND("-",W$1,1)-1))+1):$V3944)/COUNTIF(INDEX($V:$V,ROW($V3944)-VALUE(LEFT(W$1,FIND("-",W$1,1)-1))+1):$V3944,"&gt;0"))/(SUMIF(INDEX($V:$V,ROW($V3944)-VALUE(LEFT(W$1,FIND("-",W$1,1)-1))+1):$V3944,"&lt;0",INDEX($V:$V,ROW($V3944)-VALUE(LEFT(W$1,FIND("-",W$1,1)-1))+1):$V3944)/COUNTIF(INDEX($V:$V,ROW($V3944)-VALUE(LEFT(W$1,FIND("-",W$1,1)-1))+1):$V3944,"&lt;0")))),100-100/(1+ABS((SUMIF(INDEX($V:$V,ROW($V3944)-VALUE(LEFT(W$1,FIND("-",W$1,1)-1))+1):$V3944,"&gt;0",INDEX($V:$V,ROW($V3944)-VALUE(LEFT(W$1,FIND("-",W$1,1)-1))+1):$V3944)/VALUE(LEFT(W$1,FIND("-",W$1,1)-1)))/(SUMIF(INDEX($V:$V,ROW($V3944)-VALUE(LEFT(W$1,FIND("-",W$1,1)-1))+1):$V3944,"&lt;0",INDEX($V:$V,ROW($V3944)-VALUE(LEFT(W$1,FIND("-",W$1,1)-1))+1):$V3944)/VALUE(LEFT(W$1,FIND("-",W$1,1)-1)))))))</f>
        <v>42.857142857142854</v>
      </c>
      <c r="Y3944">
        <f>IF(ROW($E3944)&lt;=VALUE(LEFT(Y$1,FIND("-",Y$1,1)-1)),0,MAX(INDEX(C:C,ROW(C3944)-VALUE(LEFT(Y$1,FIND("-",Y$1,1)-1))+1):C3944))</f>
        <v>0.16</v>
      </c>
      <c r="Z3944">
        <f>IF(ROW($E3944)&lt;=VALUE(LEFT(Z$1,FIND("-",Z$1,1)-1)),0,MIN(INDEX(D:D,ROW(D3944)-VALUE(LEFT(Z$1,FIND("-",Z$1,1)-1))+1):D3944))</f>
        <v>0.12</v>
      </c>
      <c r="AA3944">
        <f t="shared" si="558"/>
        <v>12.500000000000009</v>
      </c>
      <c r="AB3944">
        <f>IF(ROW($AA3944)&lt;=VALUE(LEFT(AA$1,FIND("-",AA$1,1)-1))+VALUE(LEFT(AB$1,FIND("-",AB$1,1)-1)-1),0,AVERAGE(INDEX($AA:$AA,ROW($AA3944)-VALUE(LEFT(AB$1,FIND("-",AB$1,1)-1))+1):$AA3944))</f>
        <v>13.095238095238104</v>
      </c>
      <c r="AC3944">
        <f>IF(ROW($AA3944)&lt;=VALUE(LEFT(AA$1,FIND("-",AA$1,1)-1))+VALUE(LEFT(AB$1,FIND("-",AB$1,1)-1)-1)+VALUE(LEFT(AC$1,FIND("-",AC$1,1)-1)-1),0,AVERAGE(INDEX($AB:$AB,ROW($AB3944)-VALUE(LEFT(AC$1,FIND("-",AC$1,1)-1))+1):$AB3944))</f>
        <v>13.690476190476199</v>
      </c>
      <c r="AE3944">
        <f t="shared" si="555"/>
        <v>386915444</v>
      </c>
      <c r="AG3944" t="str">
        <f t="shared" si="557"/>
        <v/>
      </c>
    </row>
    <row r="3945" spans="1:33" x14ac:dyDescent="0.25">
      <c r="A3945" s="6">
        <v>42871</v>
      </c>
      <c r="B3945">
        <v>0.125</v>
      </c>
      <c r="C3945">
        <v>0.125</v>
      </c>
      <c r="D3945">
        <v>0.125</v>
      </c>
      <c r="E3945">
        <v>0.125</v>
      </c>
      <c r="F3945">
        <v>0.125</v>
      </c>
      <c r="G3945">
        <v>206200</v>
      </c>
      <c r="I3945" t="str">
        <f t="shared" si="550"/>
        <v/>
      </c>
      <c r="J3945" t="str">
        <f t="shared" si="551"/>
        <v/>
      </c>
      <c r="K3945" t="str">
        <f t="shared" si="552"/>
        <v>Oversold Above %D</v>
      </c>
      <c r="M3945" s="11" t="str">
        <f t="shared" si="556"/>
        <v/>
      </c>
      <c r="O3945">
        <f>IF(ROW($E3945)&lt;=VALUE(LEFT(O$1,FIND("-",O$1,1)-1)),0,IF(ROW($E3945)=VALUE(LEFT(O$1,FIND("-",O$1,1)-1))+1,AVERAGE(INDEX($E:$E,ROW($E3945)-VALUE(LEFT(O$1,FIND("-",O$1,1)-1))):$E3945),($E3945*(2/(VALUE(LEFT(O$1,FIND("-",O$1,1)-1))+1)))+(O3944*(1-(2/(VALUE(LEFT(O$1,FIND("-",O$1,1)-1))+1))))))</f>
        <v>9.9546805045782283E-2</v>
      </c>
      <c r="Q3945">
        <f>IF(ROW($E3945)&lt;=VALUE(LEFT(Q$1,FIND("-",Q$1,1)-1)),0,IF(ROW($E3945)=VALUE(LEFT(Q$1,FIND("-",Q$1,1)-1))+1,AVERAGE(INDEX($E:$E,ROW($E3945)-VALUE(LEFT(Q$1,FIND("-",Q$1,1)-1))):$E3945),($E3945*(2/(VALUE(LEFT(Q$1,FIND("-",Q$1,1)-1))+1)))+(Q3944*(1-(2/(VALUE(LEFT(Q$1,FIND("-",Q$1,1)-1))+1))))))</f>
        <v>0.1303987719022725</v>
      </c>
      <c r="R3945">
        <f>IF(ROW($E3945)&lt;=VALUE(LEFT(R$1,FIND("-",R$1,1)-1)),0,IF(ROW($E3945)=VALUE(LEFT(R$1,FIND("-",R$1,1)-1))+1,AVERAGE(INDEX($E:$E,ROW($E3945)-VALUE(LEFT(R$1,FIND("-",R$1,1)-1))):$E3945),($E3945*(2/(VALUE(LEFT(R$1,FIND("-",R$1,1)-1))+1)))+(R3944*(1-(2/(VALUE(LEFT(R$1,FIND("-",R$1,1)-1))+1))))))</f>
        <v>0.12733956591566203</v>
      </c>
      <c r="S3945">
        <f t="shared" si="553"/>
        <v>3.0592059866104693E-3</v>
      </c>
      <c r="T3945">
        <f>IF(ROW($E3945)&lt;=MAX(VALUE(LEFT(Q$1,FIND("-",Q$1,1)-1)),VALUE(LEFT(R$1,FIND("-",R$1,1)-1)))+VALUE(LEFT(T$1,FIND("-",T$1,1)-1))-1,0,IF(ROW($E3945)=MAX(VALUE(LEFT(Q$1,FIND("-",Q$1,1)-1)),VALUE(LEFT(R$1,FIND("-",R$1,1)-1)))+VALUE(LEFT(T$1,FIND("-",T$1,1)-1)),AVERAGE(INDEX($S:$S,ROW(S3945)-VALUE(LEFT(T$1,FIND("-",T$1,1)-1))+1):S3945),($S3945*(2/(VALUE(LEFT(T$1,FIND("-",T$1,1)-1))+1)))+(T3944*(1-(2/(VALUE(LEFT(T$1,FIND("-",T$1,1)-1))+1))))))</f>
        <v>5.9968804258385524E-3</v>
      </c>
      <c r="V3945">
        <f t="shared" si="554"/>
        <v>0</v>
      </c>
      <c r="W3945">
        <f>IF(ROW($E3945)&lt;=VALUE(LEFT(W$1,FIND("-",W$1,1)-1))+1,0,IF(ROW($E3944)=VALUE(LEFT(W$1,FIND("-",W$1,1)-1))+1,100-100/(1+ABS((SUMIF(INDEX($V:$V,ROW($V3945)-VALUE(LEFT(W$1,FIND("-",W$1,1)-1))+1):$V3945,"&gt;0",INDEX($V:$V,ROW($V3945)-VALUE(LEFT(W$1,FIND("-",W$1,1)-1))+1):$V3945)/COUNTIF(INDEX($V:$V,ROW($V3945)-VALUE(LEFT(W$1,FIND("-",W$1,1)-1))+1):$V3945,"&gt;0"))/(SUMIF(INDEX($V:$V,ROW($V3945)-VALUE(LEFT(W$1,FIND("-",W$1,1)-1))+1):$V3945,"&lt;0",INDEX($V:$V,ROW($V3945)-VALUE(LEFT(W$1,FIND("-",W$1,1)-1))+1):$V3945)/COUNTIF(INDEX($V:$V,ROW($V3945)-VALUE(LEFT(W$1,FIND("-",W$1,1)-1))+1):$V3945,"&lt;0")))),100-100/(1+ABS((SUMIF(INDEX($V:$V,ROW($V3945)-VALUE(LEFT(W$1,FIND("-",W$1,1)-1))+1):$V3945,"&gt;0",INDEX($V:$V,ROW($V3945)-VALUE(LEFT(W$1,FIND("-",W$1,1)-1))+1):$V3945)/VALUE(LEFT(W$1,FIND("-",W$1,1)-1)))/(SUMIF(INDEX($V:$V,ROW($V3945)-VALUE(LEFT(W$1,FIND("-",W$1,1)-1))+1):$V3945,"&lt;0",INDEX($V:$V,ROW($V3945)-VALUE(LEFT(W$1,FIND("-",W$1,1)-1))+1):$V3945)/VALUE(LEFT(W$1,FIND("-",W$1,1)-1)))))))</f>
        <v>42.857142857142854</v>
      </c>
      <c r="Y3945">
        <f>IF(ROW($E3945)&lt;=VALUE(LEFT(Y$1,FIND("-",Y$1,1)-1)),0,MAX(INDEX(C:C,ROW(C3945)-VALUE(LEFT(Y$1,FIND("-",Y$1,1)-1))+1):C3945))</f>
        <v>0.16</v>
      </c>
      <c r="Z3945">
        <f>IF(ROW($E3945)&lt;=VALUE(LEFT(Z$1,FIND("-",Z$1,1)-1)),0,MIN(INDEX(D:D,ROW(D3945)-VALUE(LEFT(Z$1,FIND("-",Z$1,1)-1))+1):D3945))</f>
        <v>0.12</v>
      </c>
      <c r="AA3945">
        <f t="shared" si="558"/>
        <v>12.500000000000009</v>
      </c>
      <c r="AB3945">
        <f>IF(ROW($AA3945)&lt;=VALUE(LEFT(AA$1,FIND("-",AA$1,1)-1))+VALUE(LEFT(AB$1,FIND("-",AB$1,1)-1)-1),0,AVERAGE(INDEX($AA:$AA,ROW($AA3945)-VALUE(LEFT(AB$1,FIND("-",AB$1,1)-1))+1):$AA3945))</f>
        <v>12.500000000000009</v>
      </c>
      <c r="AC3945">
        <f>IF(ROW($AA3945)&lt;=VALUE(LEFT(AA$1,FIND("-",AA$1,1)-1))+VALUE(LEFT(AB$1,FIND("-",AB$1,1)-1)-1)+VALUE(LEFT(AC$1,FIND("-",AC$1,1)-1)-1),0,AVERAGE(INDEX($AB:$AB,ROW($AB3945)-VALUE(LEFT(AC$1,FIND("-",AC$1,1)-1))+1):$AB3945))</f>
        <v>13.095238095238104</v>
      </c>
      <c r="AE3945">
        <f t="shared" si="555"/>
        <v>386915444</v>
      </c>
      <c r="AG3945" t="str">
        <f t="shared" si="557"/>
        <v/>
      </c>
    </row>
    <row r="3946" spans="1:33" x14ac:dyDescent="0.25">
      <c r="A3946" s="6">
        <v>42872</v>
      </c>
      <c r="B3946">
        <v>0.125</v>
      </c>
      <c r="C3946">
        <v>0.125</v>
      </c>
      <c r="D3946">
        <v>0.125</v>
      </c>
      <c r="E3946">
        <v>0.125</v>
      </c>
      <c r="F3946">
        <v>0.125</v>
      </c>
      <c r="G3946">
        <v>286800</v>
      </c>
      <c r="I3946" t="str">
        <f t="shared" si="550"/>
        <v/>
      </c>
      <c r="J3946" t="str">
        <f t="shared" si="551"/>
        <v/>
      </c>
      <c r="K3946" t="str">
        <f t="shared" si="552"/>
        <v>Oversold Above %D</v>
      </c>
      <c r="M3946" s="11" t="str">
        <f t="shared" si="556"/>
        <v/>
      </c>
      <c r="O3946">
        <f>IF(ROW($E3946)&lt;=VALUE(LEFT(O$1,FIND("-",O$1,1)-1)),0,IF(ROW($E3946)=VALUE(LEFT(O$1,FIND("-",O$1,1)-1))+1,AVERAGE(INDEX($E:$E,ROW($E3946)-VALUE(LEFT(O$1,FIND("-",O$1,1)-1))):$E3946),($E3946*(2/(VALUE(LEFT(O$1,FIND("-",O$1,1)-1))+1)))+(O3945*(1-(2/(VALUE(LEFT(O$1,FIND("-",O$1,1)-1))+1))))))</f>
        <v>9.9800070667217286E-2</v>
      </c>
      <c r="Q3946">
        <f>IF(ROW($E3946)&lt;=VALUE(LEFT(Q$1,FIND("-",Q$1,1)-1)),0,IF(ROW($E3946)=VALUE(LEFT(Q$1,FIND("-",Q$1,1)-1))+1,AVERAGE(INDEX($E:$E,ROW($E3946)-VALUE(LEFT(Q$1,FIND("-",Q$1,1)-1))):$E3946),($E3946*(2/(VALUE(LEFT(Q$1,FIND("-",Q$1,1)-1))+1)))+(Q3945*(1-(2/(VALUE(LEFT(Q$1,FIND("-",Q$1,1)-1))+1))))))</f>
        <v>0.12956819160961519</v>
      </c>
      <c r="R3946">
        <f>IF(ROW($E3946)&lt;=VALUE(LEFT(R$1,FIND("-",R$1,1)-1)),0,IF(ROW($E3946)=VALUE(LEFT(R$1,FIND("-",R$1,1)-1))+1,AVERAGE(INDEX($E:$E,ROW($E3946)-VALUE(LEFT(R$1,FIND("-",R$1,1)-1))):$E3946),($E3946*(2/(VALUE(LEFT(R$1,FIND("-",R$1,1)-1))+1)))+(R3945*(1-(2/(VALUE(LEFT(R$1,FIND("-",R$1,1)-1))+1))))))</f>
        <v>0.1271662647367241</v>
      </c>
      <c r="S3946">
        <f t="shared" si="553"/>
        <v>2.4019268728910914E-3</v>
      </c>
      <c r="T3946">
        <f>IF(ROW($E3946)&lt;=MAX(VALUE(LEFT(Q$1,FIND("-",Q$1,1)-1)),VALUE(LEFT(R$1,FIND("-",R$1,1)-1)))+VALUE(LEFT(T$1,FIND("-",T$1,1)-1))-1,0,IF(ROW($E3946)=MAX(VALUE(LEFT(Q$1,FIND("-",Q$1,1)-1)),VALUE(LEFT(R$1,FIND("-",R$1,1)-1)))+VALUE(LEFT(T$1,FIND("-",T$1,1)-1)),AVERAGE(INDEX($S:$S,ROW(S3946)-VALUE(LEFT(T$1,FIND("-",T$1,1)-1))+1):S3946),($S3946*(2/(VALUE(LEFT(T$1,FIND("-",T$1,1)-1))+1)))+(T3945*(1-(2/(VALUE(LEFT(T$1,FIND("-",T$1,1)-1))+1))))))</f>
        <v>5.2778897152490605E-3</v>
      </c>
      <c r="V3946">
        <f t="shared" si="554"/>
        <v>0</v>
      </c>
      <c r="W3946">
        <f>IF(ROW($E3946)&lt;=VALUE(LEFT(W$1,FIND("-",W$1,1)-1))+1,0,IF(ROW($E3945)=VALUE(LEFT(W$1,FIND("-",W$1,1)-1))+1,100-100/(1+ABS((SUMIF(INDEX($V:$V,ROW($V3946)-VALUE(LEFT(W$1,FIND("-",W$1,1)-1))+1):$V3946,"&gt;0",INDEX($V:$V,ROW($V3946)-VALUE(LEFT(W$1,FIND("-",W$1,1)-1))+1):$V3946)/COUNTIF(INDEX($V:$V,ROW($V3946)-VALUE(LEFT(W$1,FIND("-",W$1,1)-1))+1):$V3946,"&gt;0"))/(SUMIF(INDEX($V:$V,ROW($V3946)-VALUE(LEFT(W$1,FIND("-",W$1,1)-1))+1):$V3946,"&lt;0",INDEX($V:$V,ROW($V3946)-VALUE(LEFT(W$1,FIND("-",W$1,1)-1))+1):$V3946)/COUNTIF(INDEX($V:$V,ROW($V3946)-VALUE(LEFT(W$1,FIND("-",W$1,1)-1))+1):$V3946,"&lt;0")))),100-100/(1+ABS((SUMIF(INDEX($V:$V,ROW($V3946)-VALUE(LEFT(W$1,FIND("-",W$1,1)-1))+1):$V3946,"&gt;0",INDEX($V:$V,ROW($V3946)-VALUE(LEFT(W$1,FIND("-",W$1,1)-1))+1):$V3946)/VALUE(LEFT(W$1,FIND("-",W$1,1)-1)))/(SUMIF(INDEX($V:$V,ROW($V3946)-VALUE(LEFT(W$1,FIND("-",W$1,1)-1))+1):$V3946,"&lt;0",INDEX($V:$V,ROW($V3946)-VALUE(LEFT(W$1,FIND("-",W$1,1)-1))+1):$V3946)/VALUE(LEFT(W$1,FIND("-",W$1,1)-1)))))))</f>
        <v>42.857142857142854</v>
      </c>
      <c r="Y3946">
        <f>IF(ROW($E3946)&lt;=VALUE(LEFT(Y$1,FIND("-",Y$1,1)-1)),0,MAX(INDEX(C:C,ROW(C3946)-VALUE(LEFT(Y$1,FIND("-",Y$1,1)-1))+1):C3946))</f>
        <v>0.16</v>
      </c>
      <c r="Z3946">
        <f>IF(ROW($E3946)&lt;=VALUE(LEFT(Z$1,FIND("-",Z$1,1)-1)),0,MIN(INDEX(D:D,ROW(D3946)-VALUE(LEFT(Z$1,FIND("-",Z$1,1)-1))+1):D3946))</f>
        <v>0.12</v>
      </c>
      <c r="AA3946">
        <f t="shared" si="558"/>
        <v>12.500000000000009</v>
      </c>
      <c r="AB3946">
        <f>IF(ROW($AA3946)&lt;=VALUE(LEFT(AA$1,FIND("-",AA$1,1)-1))+VALUE(LEFT(AB$1,FIND("-",AB$1,1)-1)-1),0,AVERAGE(INDEX($AA:$AA,ROW($AA3946)-VALUE(LEFT(AB$1,FIND("-",AB$1,1)-1))+1):$AA3946))</f>
        <v>12.500000000000009</v>
      </c>
      <c r="AC3946">
        <f>IF(ROW($AA3946)&lt;=VALUE(LEFT(AA$1,FIND("-",AA$1,1)-1))+VALUE(LEFT(AB$1,FIND("-",AB$1,1)-1)-1)+VALUE(LEFT(AC$1,FIND("-",AC$1,1)-1)-1),0,AVERAGE(INDEX($AB:$AB,ROW($AB3946)-VALUE(LEFT(AC$1,FIND("-",AC$1,1)-1))+1):$AB3946))</f>
        <v>12.698412698412708</v>
      </c>
      <c r="AE3946">
        <f t="shared" si="555"/>
        <v>386915444</v>
      </c>
      <c r="AG3946" t="str">
        <f t="shared" si="557"/>
        <v/>
      </c>
    </row>
    <row r="3947" spans="1:33" x14ac:dyDescent="0.25">
      <c r="A3947" s="6">
        <v>42873</v>
      </c>
      <c r="B3947">
        <v>0.125</v>
      </c>
      <c r="C3947">
        <v>0.125</v>
      </c>
      <c r="D3947">
        <v>0.12</v>
      </c>
      <c r="E3947">
        <v>0.125</v>
      </c>
      <c r="F3947">
        <v>0.125</v>
      </c>
      <c r="G3947">
        <v>390600</v>
      </c>
      <c r="I3947" t="str">
        <f t="shared" si="550"/>
        <v/>
      </c>
      <c r="J3947" t="str">
        <f t="shared" si="551"/>
        <v/>
      </c>
      <c r="K3947" t="str">
        <f t="shared" si="552"/>
        <v>Oversold Below %D</v>
      </c>
      <c r="M3947" s="11" t="str">
        <f t="shared" si="556"/>
        <v/>
      </c>
      <c r="O3947">
        <f>IF(ROW($E3947)&lt;=VALUE(LEFT(O$1,FIND("-",O$1,1)-1)),0,IF(ROW($E3947)=VALUE(LEFT(O$1,FIND("-",O$1,1)-1))+1,AVERAGE(INDEX($E:$E,ROW($E3947)-VALUE(LEFT(O$1,FIND("-",O$1,1)-1))):$E3947),($E3947*(2/(VALUE(LEFT(O$1,FIND("-",O$1,1)-1))+1)))+(O3946*(1-(2/(VALUE(LEFT(O$1,FIND("-",O$1,1)-1))+1))))))</f>
        <v>0.10005081623271761</v>
      </c>
      <c r="Q3947">
        <f>IF(ROW($E3947)&lt;=VALUE(LEFT(Q$1,FIND("-",Q$1,1)-1)),0,IF(ROW($E3947)=VALUE(LEFT(Q$1,FIND("-",Q$1,1)-1))+1,AVERAGE(INDEX($E:$E,ROW($E3947)-VALUE(LEFT(Q$1,FIND("-",Q$1,1)-1))):$E3947),($E3947*(2/(VALUE(LEFT(Q$1,FIND("-",Q$1,1)-1))+1)))+(Q3946*(1-(2/(VALUE(LEFT(Q$1,FIND("-",Q$1,1)-1))+1))))))</f>
        <v>0.12886539290044363</v>
      </c>
      <c r="R3947">
        <f>IF(ROW($E3947)&lt;=VALUE(LEFT(R$1,FIND("-",R$1,1)-1)),0,IF(ROW($E3947)=VALUE(LEFT(R$1,FIND("-",R$1,1)-1))+1,AVERAGE(INDEX($E:$E,ROW($E3947)-VALUE(LEFT(R$1,FIND("-",R$1,1)-1))):$E3947),($E3947*(2/(VALUE(LEFT(R$1,FIND("-",R$1,1)-1))+1)))+(R3946*(1-(2/(VALUE(LEFT(R$1,FIND("-",R$1,1)-1))+1))))))</f>
        <v>0.12700580068215195</v>
      </c>
      <c r="S3947">
        <f t="shared" si="553"/>
        <v>1.8595922182916835E-3</v>
      </c>
      <c r="T3947">
        <f>IF(ROW($E3947)&lt;=MAX(VALUE(LEFT(Q$1,FIND("-",Q$1,1)-1)),VALUE(LEFT(R$1,FIND("-",R$1,1)-1)))+VALUE(LEFT(T$1,FIND("-",T$1,1)-1))-1,0,IF(ROW($E3947)=MAX(VALUE(LEFT(Q$1,FIND("-",Q$1,1)-1)),VALUE(LEFT(R$1,FIND("-",R$1,1)-1)))+VALUE(LEFT(T$1,FIND("-",T$1,1)-1)),AVERAGE(INDEX($S:$S,ROW(S3947)-VALUE(LEFT(T$1,FIND("-",T$1,1)-1))+1):S3947),($S3947*(2/(VALUE(LEFT(T$1,FIND("-",T$1,1)-1))+1)))+(T3946*(1-(2/(VALUE(LEFT(T$1,FIND("-",T$1,1)-1))+1))))))</f>
        <v>4.5942302158575848E-3</v>
      </c>
      <c r="V3947">
        <f t="shared" si="554"/>
        <v>0</v>
      </c>
      <c r="W3947">
        <f>IF(ROW($E3947)&lt;=VALUE(LEFT(W$1,FIND("-",W$1,1)-1))+1,0,IF(ROW($E3946)=VALUE(LEFT(W$1,FIND("-",W$1,1)-1))+1,100-100/(1+ABS((SUMIF(INDEX($V:$V,ROW($V3947)-VALUE(LEFT(W$1,FIND("-",W$1,1)-1))+1):$V3947,"&gt;0",INDEX($V:$V,ROW($V3947)-VALUE(LEFT(W$1,FIND("-",W$1,1)-1))+1):$V3947)/COUNTIF(INDEX($V:$V,ROW($V3947)-VALUE(LEFT(W$1,FIND("-",W$1,1)-1))+1):$V3947,"&gt;0"))/(SUMIF(INDEX($V:$V,ROW($V3947)-VALUE(LEFT(W$1,FIND("-",W$1,1)-1))+1):$V3947,"&lt;0",INDEX($V:$V,ROW($V3947)-VALUE(LEFT(W$1,FIND("-",W$1,1)-1))+1):$V3947)/COUNTIF(INDEX($V:$V,ROW($V3947)-VALUE(LEFT(W$1,FIND("-",W$1,1)-1))+1):$V3947,"&lt;0")))),100-100/(1+ABS((SUMIF(INDEX($V:$V,ROW($V3947)-VALUE(LEFT(W$1,FIND("-",W$1,1)-1))+1):$V3947,"&gt;0",INDEX($V:$V,ROW($V3947)-VALUE(LEFT(W$1,FIND("-",W$1,1)-1))+1):$V3947)/VALUE(LEFT(W$1,FIND("-",W$1,1)-1)))/(SUMIF(INDEX($V:$V,ROW($V3947)-VALUE(LEFT(W$1,FIND("-",W$1,1)-1))+1):$V3947,"&lt;0",INDEX($V:$V,ROW($V3947)-VALUE(LEFT(W$1,FIND("-",W$1,1)-1))+1):$V3947)/VALUE(LEFT(W$1,FIND("-",W$1,1)-1)))))))</f>
        <v>46.153846153846153</v>
      </c>
      <c r="Y3947">
        <f>IF(ROW($E3947)&lt;=VALUE(LEFT(Y$1,FIND("-",Y$1,1)-1)),0,MAX(INDEX(C:C,ROW(C3947)-VALUE(LEFT(Y$1,FIND("-",Y$1,1)-1))+1):C3947))</f>
        <v>0.16</v>
      </c>
      <c r="Z3947">
        <f>IF(ROW($E3947)&lt;=VALUE(LEFT(Z$1,FIND("-",Z$1,1)-1)),0,MIN(INDEX(D:D,ROW(D3947)-VALUE(LEFT(Z$1,FIND("-",Z$1,1)-1))+1):D3947))</f>
        <v>0.12</v>
      </c>
      <c r="AA3947">
        <f t="shared" si="558"/>
        <v>12.500000000000009</v>
      </c>
      <c r="AB3947">
        <f>IF(ROW($AA3947)&lt;=VALUE(LEFT(AA$1,FIND("-",AA$1,1)-1))+VALUE(LEFT(AB$1,FIND("-",AB$1,1)-1)-1),0,AVERAGE(INDEX($AA:$AA,ROW($AA3947)-VALUE(LEFT(AB$1,FIND("-",AB$1,1)-1))+1):$AA3947))</f>
        <v>12.500000000000009</v>
      </c>
      <c r="AC3947">
        <f>IF(ROW($AA3947)&lt;=VALUE(LEFT(AA$1,FIND("-",AA$1,1)-1))+VALUE(LEFT(AB$1,FIND("-",AB$1,1)-1)-1)+VALUE(LEFT(AC$1,FIND("-",AC$1,1)-1)-1),0,AVERAGE(INDEX($AB:$AB,ROW($AB3947)-VALUE(LEFT(AC$1,FIND("-",AC$1,1)-1))+1):$AB3947))</f>
        <v>12.500000000000009</v>
      </c>
      <c r="AE3947">
        <f t="shared" si="555"/>
        <v>386915444</v>
      </c>
      <c r="AG3947" t="str">
        <f t="shared" si="557"/>
        <v/>
      </c>
    </row>
    <row r="3948" spans="1:33" x14ac:dyDescent="0.25">
      <c r="A3948" s="6">
        <v>42874</v>
      </c>
      <c r="B3948">
        <v>0.125</v>
      </c>
      <c r="C3948">
        <v>0.13500000000000001</v>
      </c>
      <c r="D3948">
        <v>0.125</v>
      </c>
      <c r="E3948">
        <v>0.13500000000000001</v>
      </c>
      <c r="F3948">
        <v>0.13500000000000001</v>
      </c>
      <c r="G3948">
        <v>1462000</v>
      </c>
      <c r="I3948" t="str">
        <f t="shared" si="550"/>
        <v/>
      </c>
      <c r="J3948" t="str">
        <f t="shared" si="551"/>
        <v/>
      </c>
      <c r="K3948" t="str">
        <f t="shared" si="552"/>
        <v>Oversold Below %D</v>
      </c>
      <c r="M3948" s="11" t="str">
        <f t="shared" si="556"/>
        <v/>
      </c>
      <c r="O3948">
        <f>IF(ROW($E3948)&lt;=VALUE(LEFT(O$1,FIND("-",O$1,1)-1)),0,IF(ROW($E3948)=VALUE(LEFT(O$1,FIND("-",O$1,1)-1))+1,AVERAGE(INDEX($E:$E,ROW($E3948)-VALUE(LEFT(O$1,FIND("-",O$1,1)-1))):$E3948),($E3948*(2/(VALUE(LEFT(O$1,FIND("-",O$1,1)-1))+1)))+(O3947*(1-(2/(VALUE(LEFT(O$1,FIND("-",O$1,1)-1))+1))))))</f>
        <v>0.10039856930502888</v>
      </c>
      <c r="Q3948">
        <f>IF(ROW($E3948)&lt;=VALUE(LEFT(Q$1,FIND("-",Q$1,1)-1)),0,IF(ROW($E3948)=VALUE(LEFT(Q$1,FIND("-",Q$1,1)-1))+1,AVERAGE(INDEX($E:$E,ROW($E3948)-VALUE(LEFT(Q$1,FIND("-",Q$1,1)-1))):$E3948),($E3948*(2/(VALUE(LEFT(Q$1,FIND("-",Q$1,1)-1))+1)))+(Q3947*(1-(2/(VALUE(LEFT(Q$1,FIND("-",Q$1,1)-1))+1))))))</f>
        <v>0.12980917860806768</v>
      </c>
      <c r="R3948">
        <f>IF(ROW($E3948)&lt;=VALUE(LEFT(R$1,FIND("-",R$1,1)-1)),0,IF(ROW($E3948)=VALUE(LEFT(R$1,FIND("-",R$1,1)-1))+1,AVERAGE(INDEX($E:$E,ROW($E3948)-VALUE(LEFT(R$1,FIND("-",R$1,1)-1))):$E3948),($E3948*(2/(VALUE(LEFT(R$1,FIND("-",R$1,1)-1))+1)))+(R3947*(1-(2/(VALUE(LEFT(R$1,FIND("-",R$1,1)-1))+1))))))</f>
        <v>0.12759796359458514</v>
      </c>
      <c r="S3948">
        <f t="shared" si="553"/>
        <v>2.211215013482537E-3</v>
      </c>
      <c r="T3948">
        <f>IF(ROW($E3948)&lt;=MAX(VALUE(LEFT(Q$1,FIND("-",Q$1,1)-1)),VALUE(LEFT(R$1,FIND("-",R$1,1)-1)))+VALUE(LEFT(T$1,FIND("-",T$1,1)-1))-1,0,IF(ROW($E3948)=MAX(VALUE(LEFT(Q$1,FIND("-",Q$1,1)-1)),VALUE(LEFT(R$1,FIND("-",R$1,1)-1)))+VALUE(LEFT(T$1,FIND("-",T$1,1)-1)),AVERAGE(INDEX($S:$S,ROW(S3948)-VALUE(LEFT(T$1,FIND("-",T$1,1)-1))+1):S3948),($S3948*(2/(VALUE(LEFT(T$1,FIND("-",T$1,1)-1))+1)))+(T3947*(1-(2/(VALUE(LEFT(T$1,FIND("-",T$1,1)-1))+1))))))</f>
        <v>4.1176271753825752E-3</v>
      </c>
      <c r="V3948">
        <f t="shared" si="554"/>
        <v>1.0000000000000009E-2</v>
      </c>
      <c r="W3948">
        <f>IF(ROW($E3948)&lt;=VALUE(LEFT(W$1,FIND("-",W$1,1)-1))+1,0,IF(ROW($E3947)=VALUE(LEFT(W$1,FIND("-",W$1,1)-1))+1,100-100/(1+ABS((SUMIF(INDEX($V:$V,ROW($V3948)-VALUE(LEFT(W$1,FIND("-",W$1,1)-1))+1):$V3948,"&gt;0",INDEX($V:$V,ROW($V3948)-VALUE(LEFT(W$1,FIND("-",W$1,1)-1))+1):$V3948)/COUNTIF(INDEX($V:$V,ROW($V3948)-VALUE(LEFT(W$1,FIND("-",W$1,1)-1))+1):$V3948,"&gt;0"))/(SUMIF(INDEX($V:$V,ROW($V3948)-VALUE(LEFT(W$1,FIND("-",W$1,1)-1))+1):$V3948,"&lt;0",INDEX($V:$V,ROW($V3948)-VALUE(LEFT(W$1,FIND("-",W$1,1)-1))+1):$V3948)/COUNTIF(INDEX($V:$V,ROW($V3948)-VALUE(LEFT(W$1,FIND("-",W$1,1)-1))+1):$V3948,"&lt;0")))),100-100/(1+ABS((SUMIF(INDEX($V:$V,ROW($V3948)-VALUE(LEFT(W$1,FIND("-",W$1,1)-1))+1):$V3948,"&gt;0",INDEX($V:$V,ROW($V3948)-VALUE(LEFT(W$1,FIND("-",W$1,1)-1))+1):$V3948)/VALUE(LEFT(W$1,FIND("-",W$1,1)-1)))/(SUMIF(INDEX($V:$V,ROW($V3948)-VALUE(LEFT(W$1,FIND("-",W$1,1)-1))+1):$V3948,"&lt;0",INDEX($V:$V,ROW($V3948)-VALUE(LEFT(W$1,FIND("-",W$1,1)-1))+1):$V3948)/VALUE(LEFT(W$1,FIND("-",W$1,1)-1)))))))</f>
        <v>46.153846153846153</v>
      </c>
      <c r="Y3948">
        <f>IF(ROW($E3948)&lt;=VALUE(LEFT(Y$1,FIND("-",Y$1,1)-1)),0,MAX(INDEX(C:C,ROW(C3948)-VALUE(LEFT(Y$1,FIND("-",Y$1,1)-1))+1):C3948))</f>
        <v>0.15</v>
      </c>
      <c r="Z3948">
        <f>IF(ROW($E3948)&lt;=VALUE(LEFT(Z$1,FIND("-",Z$1,1)-1)),0,MIN(INDEX(D:D,ROW(D3948)-VALUE(LEFT(Z$1,FIND("-",Z$1,1)-1))+1):D3948))</f>
        <v>0.12</v>
      </c>
      <c r="AA3948">
        <f t="shared" si="558"/>
        <v>50.000000000000043</v>
      </c>
      <c r="AB3948">
        <f>IF(ROW($AA3948)&lt;=VALUE(LEFT(AA$1,FIND("-",AA$1,1)-1))+VALUE(LEFT(AB$1,FIND("-",AB$1,1)-1)-1),0,AVERAGE(INDEX($AA:$AA,ROW($AA3948)-VALUE(LEFT(AB$1,FIND("-",AB$1,1)-1))+1):$AA3948))</f>
        <v>25.000000000000018</v>
      </c>
      <c r="AC3948">
        <f>IF(ROW($AA3948)&lt;=VALUE(LEFT(AA$1,FIND("-",AA$1,1)-1))+VALUE(LEFT(AB$1,FIND("-",AB$1,1)-1)-1)+VALUE(LEFT(AC$1,FIND("-",AC$1,1)-1)-1),0,AVERAGE(INDEX($AB:$AB,ROW($AB3948)-VALUE(LEFT(AC$1,FIND("-",AC$1,1)-1))+1):$AB3948))</f>
        <v>16.666666666666679</v>
      </c>
      <c r="AE3948">
        <f t="shared" si="555"/>
        <v>388377444</v>
      </c>
      <c r="AG3948" t="str">
        <f t="shared" si="557"/>
        <v/>
      </c>
    </row>
    <row r="3949" spans="1:33" x14ac:dyDescent="0.25">
      <c r="A3949" s="6">
        <v>42877</v>
      </c>
      <c r="B3949">
        <v>0.13500000000000001</v>
      </c>
      <c r="C3949">
        <v>0.13500000000000001</v>
      </c>
      <c r="D3949">
        <v>0.13</v>
      </c>
      <c r="E3949">
        <v>0.13500000000000001</v>
      </c>
      <c r="F3949">
        <v>0.13500000000000001</v>
      </c>
      <c r="G3949">
        <v>246200</v>
      </c>
      <c r="I3949" t="str">
        <f t="shared" si="550"/>
        <v/>
      </c>
      <c r="J3949" t="str">
        <f t="shared" si="551"/>
        <v/>
      </c>
      <c r="K3949" t="str">
        <f t="shared" si="552"/>
        <v>Buy</v>
      </c>
      <c r="M3949" s="11" t="str">
        <f t="shared" si="556"/>
        <v>Buy</v>
      </c>
      <c r="O3949">
        <f>IF(ROW($E3949)&lt;=VALUE(LEFT(O$1,FIND("-",O$1,1)-1)),0,IF(ROW($E3949)=VALUE(LEFT(O$1,FIND("-",O$1,1)-1))+1,AVERAGE(INDEX($E:$E,ROW($E3949)-VALUE(LEFT(O$1,FIND("-",O$1,1)-1))):$E3949),($E3949*(2/(VALUE(LEFT(O$1,FIND("-",O$1,1)-1))+1)))+(O3948*(1-(2/(VALUE(LEFT(O$1,FIND("-",O$1,1)-1))+1))))))</f>
        <v>0.10074286214776493</v>
      </c>
      <c r="Q3949">
        <f>IF(ROW($E3949)&lt;=VALUE(LEFT(Q$1,FIND("-",Q$1,1)-1)),0,IF(ROW($E3949)=VALUE(LEFT(Q$1,FIND("-",Q$1,1)-1))+1,AVERAGE(INDEX($E:$E,ROW($E3949)-VALUE(LEFT(Q$1,FIND("-",Q$1,1)-1))):$E3949),($E3949*(2/(VALUE(LEFT(Q$1,FIND("-",Q$1,1)-1))+1)))+(Q3948*(1-(2/(VALUE(LEFT(Q$1,FIND("-",Q$1,1)-1))+1))))))</f>
        <v>0.1306077665145188</v>
      </c>
      <c r="R3949">
        <f>IF(ROW($E3949)&lt;=VALUE(LEFT(R$1,FIND("-",R$1,1)-1)),0,IF(ROW($E3949)=VALUE(LEFT(R$1,FIND("-",R$1,1)-1))+1,AVERAGE(INDEX($E:$E,ROW($E3949)-VALUE(LEFT(R$1,FIND("-",R$1,1)-1))):$E3949),($E3949*(2/(VALUE(LEFT(R$1,FIND("-",R$1,1)-1))+1)))+(R3948*(1-(2/(VALUE(LEFT(R$1,FIND("-",R$1,1)-1))+1))))))</f>
        <v>0.12814626258757883</v>
      </c>
      <c r="S3949">
        <f t="shared" si="553"/>
        <v>2.461503926939973E-3</v>
      </c>
      <c r="T3949">
        <f>IF(ROW($E3949)&lt;=MAX(VALUE(LEFT(Q$1,FIND("-",Q$1,1)-1)),VALUE(LEFT(R$1,FIND("-",R$1,1)-1)))+VALUE(LEFT(T$1,FIND("-",T$1,1)-1))-1,0,IF(ROW($E3949)=MAX(VALUE(LEFT(Q$1,FIND("-",Q$1,1)-1)),VALUE(LEFT(R$1,FIND("-",R$1,1)-1)))+VALUE(LEFT(T$1,FIND("-",T$1,1)-1)),AVERAGE(INDEX($S:$S,ROW(S3949)-VALUE(LEFT(T$1,FIND("-",T$1,1)-1))+1):S3949),($S3949*(2/(VALUE(LEFT(T$1,FIND("-",T$1,1)-1))+1)))+(T3948*(1-(2/(VALUE(LEFT(T$1,FIND("-",T$1,1)-1))+1))))))</f>
        <v>3.7864025256940546E-3</v>
      </c>
      <c r="V3949">
        <f t="shared" si="554"/>
        <v>0</v>
      </c>
      <c r="W3949">
        <f>IF(ROW($E3949)&lt;=VALUE(LEFT(W$1,FIND("-",W$1,1)-1))+1,0,IF(ROW($E3948)=VALUE(LEFT(W$1,FIND("-",W$1,1)-1))+1,100-100/(1+ABS((SUMIF(INDEX($V:$V,ROW($V3949)-VALUE(LEFT(W$1,FIND("-",W$1,1)-1))+1):$V3949,"&gt;0",INDEX($V:$V,ROW($V3949)-VALUE(LEFT(W$1,FIND("-",W$1,1)-1))+1):$V3949)/COUNTIF(INDEX($V:$V,ROW($V3949)-VALUE(LEFT(W$1,FIND("-",W$1,1)-1))+1):$V3949,"&gt;0"))/(SUMIF(INDEX($V:$V,ROW($V3949)-VALUE(LEFT(W$1,FIND("-",W$1,1)-1))+1):$V3949,"&lt;0",INDEX($V:$V,ROW($V3949)-VALUE(LEFT(W$1,FIND("-",W$1,1)-1))+1):$V3949)/COUNTIF(INDEX($V:$V,ROW($V3949)-VALUE(LEFT(W$1,FIND("-",W$1,1)-1))+1):$V3949,"&lt;0")))),100-100/(1+ABS((SUMIF(INDEX($V:$V,ROW($V3949)-VALUE(LEFT(W$1,FIND("-",W$1,1)-1))+1):$V3949,"&gt;0",INDEX($V:$V,ROW($V3949)-VALUE(LEFT(W$1,FIND("-",W$1,1)-1))+1):$V3949)/VALUE(LEFT(W$1,FIND("-",W$1,1)-1)))/(SUMIF(INDEX($V:$V,ROW($V3949)-VALUE(LEFT(W$1,FIND("-",W$1,1)-1))+1):$V3949,"&lt;0",INDEX($V:$V,ROW($V3949)-VALUE(LEFT(W$1,FIND("-",W$1,1)-1))+1):$V3949)/VALUE(LEFT(W$1,FIND("-",W$1,1)-1)))))))</f>
        <v>36.363636363636388</v>
      </c>
      <c r="Y3949">
        <f>IF(ROW($E3949)&lt;=VALUE(LEFT(Y$1,FIND("-",Y$1,1)-1)),0,MAX(INDEX(C:C,ROW(C3949)-VALUE(LEFT(Y$1,FIND("-",Y$1,1)-1))+1):C3949))</f>
        <v>0.15</v>
      </c>
      <c r="Z3949">
        <f>IF(ROW($E3949)&lt;=VALUE(LEFT(Z$1,FIND("-",Z$1,1)-1)),0,MIN(INDEX(D:D,ROW(D3949)-VALUE(LEFT(Z$1,FIND("-",Z$1,1)-1))+1):D3949))</f>
        <v>0.12</v>
      </c>
      <c r="AA3949">
        <f t="shared" si="558"/>
        <v>50.000000000000043</v>
      </c>
      <c r="AB3949">
        <f>IF(ROW($AA3949)&lt;=VALUE(LEFT(AA$1,FIND("-",AA$1,1)-1))+VALUE(LEFT(AB$1,FIND("-",AB$1,1)-1)-1),0,AVERAGE(INDEX($AA:$AA,ROW($AA3949)-VALUE(LEFT(AB$1,FIND("-",AB$1,1)-1))+1):$AA3949))</f>
        <v>37.500000000000028</v>
      </c>
      <c r="AC3949">
        <f>IF(ROW($AA3949)&lt;=VALUE(LEFT(AA$1,FIND("-",AA$1,1)-1))+VALUE(LEFT(AB$1,FIND("-",AB$1,1)-1)-1)+VALUE(LEFT(AC$1,FIND("-",AC$1,1)-1)-1),0,AVERAGE(INDEX($AB:$AB,ROW($AB3949)-VALUE(LEFT(AC$1,FIND("-",AC$1,1)-1))+1):$AB3949))</f>
        <v>25.000000000000018</v>
      </c>
      <c r="AE3949">
        <f t="shared" si="555"/>
        <v>388377444</v>
      </c>
      <c r="AG3949" t="str">
        <f t="shared" si="557"/>
        <v>Buy</v>
      </c>
    </row>
    <row r="3950" spans="1:33" x14ac:dyDescent="0.25">
      <c r="A3950" s="6">
        <v>42878</v>
      </c>
      <c r="B3950">
        <v>0.13</v>
      </c>
      <c r="C3950">
        <v>0.13</v>
      </c>
      <c r="D3950">
        <v>0.125</v>
      </c>
      <c r="E3950">
        <v>0.13</v>
      </c>
      <c r="F3950">
        <v>0.13</v>
      </c>
      <c r="G3950">
        <v>449000</v>
      </c>
      <c r="I3950" t="str">
        <f t="shared" si="550"/>
        <v/>
      </c>
      <c r="J3950" t="str">
        <f t="shared" si="551"/>
        <v/>
      </c>
      <c r="K3950" t="str">
        <f t="shared" si="552"/>
        <v/>
      </c>
      <c r="M3950" s="11" t="str">
        <f t="shared" si="556"/>
        <v/>
      </c>
      <c r="O3950">
        <f>IF(ROW($E3950)&lt;=VALUE(LEFT(O$1,FIND("-",O$1,1)-1)),0,IF(ROW($E3950)=VALUE(LEFT(O$1,FIND("-",O$1,1)-1))+1,AVERAGE(INDEX($E:$E,ROW($E3950)-VALUE(LEFT(O$1,FIND("-",O$1,1)-1))):$E3950),($E3950*(2/(VALUE(LEFT(O$1,FIND("-",O$1,1)-1))+1)))+(O3949*(1-(2/(VALUE(LEFT(O$1,FIND("-",O$1,1)-1))+1))))))</f>
        <v>0.10103397794728966</v>
      </c>
      <c r="Q3950">
        <f>IF(ROW($E3950)&lt;=VALUE(LEFT(Q$1,FIND("-",Q$1,1)-1)),0,IF(ROW($E3950)=VALUE(LEFT(Q$1,FIND("-",Q$1,1)-1))+1,AVERAGE(INDEX($E:$E,ROW($E3950)-VALUE(LEFT(Q$1,FIND("-",Q$1,1)-1))):$E3950),($E3950*(2/(VALUE(LEFT(Q$1,FIND("-",Q$1,1)-1))+1)))+(Q3949*(1-(2/(VALUE(LEFT(Q$1,FIND("-",Q$1,1)-1))+1))))))</f>
        <v>0.1305142639738236</v>
      </c>
      <c r="R3950">
        <f>IF(ROW($E3950)&lt;=VALUE(LEFT(R$1,FIND("-",R$1,1)-1)),0,IF(ROW($E3950)=VALUE(LEFT(R$1,FIND("-",R$1,1)-1))+1,AVERAGE(INDEX($E:$E,ROW($E3950)-VALUE(LEFT(R$1,FIND("-",R$1,1)-1))):$E3950),($E3950*(2/(VALUE(LEFT(R$1,FIND("-",R$1,1)-1))+1)))+(R3949*(1-(2/(VALUE(LEFT(R$1,FIND("-",R$1,1)-1))+1))))))</f>
        <v>0.1282835764699804</v>
      </c>
      <c r="S3950">
        <f t="shared" si="553"/>
        <v>2.2306875038431984E-3</v>
      </c>
      <c r="T3950">
        <f>IF(ROW($E3950)&lt;=MAX(VALUE(LEFT(Q$1,FIND("-",Q$1,1)-1)),VALUE(LEFT(R$1,FIND("-",R$1,1)-1)))+VALUE(LEFT(T$1,FIND("-",T$1,1)-1))-1,0,IF(ROW($E3950)=MAX(VALUE(LEFT(Q$1,FIND("-",Q$1,1)-1)),VALUE(LEFT(R$1,FIND("-",R$1,1)-1)))+VALUE(LEFT(T$1,FIND("-",T$1,1)-1)),AVERAGE(INDEX($S:$S,ROW(S3950)-VALUE(LEFT(T$1,FIND("-",T$1,1)-1))+1):S3950),($S3950*(2/(VALUE(LEFT(T$1,FIND("-",T$1,1)-1))+1)))+(T3949*(1-(2/(VALUE(LEFT(T$1,FIND("-",T$1,1)-1))+1))))))</f>
        <v>3.4752595213238834E-3</v>
      </c>
      <c r="V3950">
        <f t="shared" si="554"/>
        <v>-5.0000000000000044E-3</v>
      </c>
      <c r="W3950">
        <f>IF(ROW($E3950)&lt;=VALUE(LEFT(W$1,FIND("-",W$1,1)-1))+1,0,IF(ROW($E3949)=VALUE(LEFT(W$1,FIND("-",W$1,1)-1))+1,100-100/(1+ABS((SUMIF(INDEX($V:$V,ROW($V3950)-VALUE(LEFT(W$1,FIND("-",W$1,1)-1))+1):$V3950,"&gt;0",INDEX($V:$V,ROW($V3950)-VALUE(LEFT(W$1,FIND("-",W$1,1)-1))+1):$V3950)/COUNTIF(INDEX($V:$V,ROW($V3950)-VALUE(LEFT(W$1,FIND("-",W$1,1)-1))+1):$V3950,"&gt;0"))/(SUMIF(INDEX($V:$V,ROW($V3950)-VALUE(LEFT(W$1,FIND("-",W$1,1)-1))+1):$V3950,"&lt;0",INDEX($V:$V,ROW($V3950)-VALUE(LEFT(W$1,FIND("-",W$1,1)-1))+1):$V3950)/COUNTIF(INDEX($V:$V,ROW($V3950)-VALUE(LEFT(W$1,FIND("-",W$1,1)-1))+1):$V3950,"&lt;0")))),100-100/(1+ABS((SUMIF(INDEX($V:$V,ROW($V3950)-VALUE(LEFT(W$1,FIND("-",W$1,1)-1))+1):$V3950,"&gt;0",INDEX($V:$V,ROW($V3950)-VALUE(LEFT(W$1,FIND("-",W$1,1)-1))+1):$V3950)/VALUE(LEFT(W$1,FIND("-",W$1,1)-1)))/(SUMIF(INDEX($V:$V,ROW($V3950)-VALUE(LEFT(W$1,FIND("-",W$1,1)-1))+1):$V3950,"&lt;0",INDEX($V:$V,ROW($V3950)-VALUE(LEFT(W$1,FIND("-",W$1,1)-1))+1):$V3950)/VALUE(LEFT(W$1,FIND("-",W$1,1)-1)))))))</f>
        <v>33.333333333333357</v>
      </c>
      <c r="Y3950">
        <f>IF(ROW($E3950)&lt;=VALUE(LEFT(Y$1,FIND("-",Y$1,1)-1)),0,MAX(INDEX(C:C,ROW(C3950)-VALUE(LEFT(Y$1,FIND("-",Y$1,1)-1))+1):C3950))</f>
        <v>0.15</v>
      </c>
      <c r="Z3950">
        <f>IF(ROW($E3950)&lt;=VALUE(LEFT(Z$1,FIND("-",Z$1,1)-1)),0,MIN(INDEX(D:D,ROW(D3950)-VALUE(LEFT(Z$1,FIND("-",Z$1,1)-1))+1):D3950))</f>
        <v>0.12</v>
      </c>
      <c r="AA3950">
        <f t="shared" si="558"/>
        <v>33.333333333333364</v>
      </c>
      <c r="AB3950">
        <f>IF(ROW($AA3950)&lt;=VALUE(LEFT(AA$1,FIND("-",AA$1,1)-1))+VALUE(LEFT(AB$1,FIND("-",AB$1,1)-1)-1),0,AVERAGE(INDEX($AA:$AA,ROW($AA3950)-VALUE(LEFT(AB$1,FIND("-",AB$1,1)-1))+1):$AA3950))</f>
        <v>44.444444444444485</v>
      </c>
      <c r="AC3950">
        <f>IF(ROW($AA3950)&lt;=VALUE(LEFT(AA$1,FIND("-",AA$1,1)-1))+VALUE(LEFT(AB$1,FIND("-",AB$1,1)-1)-1)+VALUE(LEFT(AC$1,FIND("-",AC$1,1)-1)-1),0,AVERAGE(INDEX($AB:$AB,ROW($AB3950)-VALUE(LEFT(AC$1,FIND("-",AC$1,1)-1))+1):$AB3950))</f>
        <v>35.648148148148174</v>
      </c>
      <c r="AE3950">
        <f t="shared" si="555"/>
        <v>387928444</v>
      </c>
      <c r="AG3950" t="str">
        <f t="shared" si="557"/>
        <v/>
      </c>
    </row>
    <row r="3951" spans="1:33" x14ac:dyDescent="0.25">
      <c r="A3951" s="6">
        <v>42879</v>
      </c>
      <c r="B3951">
        <v>0.13</v>
      </c>
      <c r="C3951">
        <v>0.13</v>
      </c>
      <c r="D3951">
        <v>0.125</v>
      </c>
      <c r="E3951">
        <v>0.13</v>
      </c>
      <c r="F3951">
        <v>0.13</v>
      </c>
      <c r="G3951">
        <v>150100</v>
      </c>
      <c r="I3951" t="str">
        <f t="shared" si="550"/>
        <v/>
      </c>
      <c r="J3951" t="str">
        <f t="shared" si="551"/>
        <v/>
      </c>
      <c r="K3951" t="str">
        <f t="shared" si="552"/>
        <v/>
      </c>
      <c r="M3951" s="11" t="str">
        <f t="shared" si="556"/>
        <v/>
      </c>
      <c r="O3951">
        <f>IF(ROW($E3951)&lt;=VALUE(LEFT(O$1,FIND("-",O$1,1)-1)),0,IF(ROW($E3951)=VALUE(LEFT(O$1,FIND("-",O$1,1)-1))+1,AVERAGE(INDEX($E:$E,ROW($E3951)-VALUE(LEFT(O$1,FIND("-",O$1,1)-1))):$E3951),($E3951*(2/(VALUE(LEFT(O$1,FIND("-",O$1,1)-1))+1)))+(O3950*(1-(2/(VALUE(LEFT(O$1,FIND("-",O$1,1)-1))+1))))))</f>
        <v>0.10132219707219225</v>
      </c>
      <c r="Q3951">
        <f>IF(ROW($E3951)&lt;=VALUE(LEFT(Q$1,FIND("-",Q$1,1)-1)),0,IF(ROW($E3951)=VALUE(LEFT(Q$1,FIND("-",Q$1,1)-1))+1,AVERAGE(INDEX($E:$E,ROW($E3951)-VALUE(LEFT(Q$1,FIND("-",Q$1,1)-1))):$E3951),($E3951*(2/(VALUE(LEFT(Q$1,FIND("-",Q$1,1)-1))+1)))+(Q3950*(1-(2/(VALUE(LEFT(Q$1,FIND("-",Q$1,1)-1))+1))))))</f>
        <v>0.13043514643938919</v>
      </c>
      <c r="R3951">
        <f>IF(ROW($E3951)&lt;=VALUE(LEFT(R$1,FIND("-",R$1,1)-1)),0,IF(ROW($E3951)=VALUE(LEFT(R$1,FIND("-",R$1,1)-1))+1,AVERAGE(INDEX($E:$E,ROW($E3951)-VALUE(LEFT(R$1,FIND("-",R$1,1)-1))):$E3951),($E3951*(2/(VALUE(LEFT(R$1,FIND("-",R$1,1)-1))+1)))+(R3950*(1-(2/(VALUE(LEFT(R$1,FIND("-",R$1,1)-1))+1))))))</f>
        <v>0.12841071895368555</v>
      </c>
      <c r="S3951">
        <f t="shared" si="553"/>
        <v>2.0244274857036393E-3</v>
      </c>
      <c r="T3951">
        <f>IF(ROW($E3951)&lt;=MAX(VALUE(LEFT(Q$1,FIND("-",Q$1,1)-1)),VALUE(LEFT(R$1,FIND("-",R$1,1)-1)))+VALUE(LEFT(T$1,FIND("-",T$1,1)-1))-1,0,IF(ROW($E3951)=MAX(VALUE(LEFT(Q$1,FIND("-",Q$1,1)-1)),VALUE(LEFT(R$1,FIND("-",R$1,1)-1)))+VALUE(LEFT(T$1,FIND("-",T$1,1)-1)),AVERAGE(INDEX($S:$S,ROW(S3951)-VALUE(LEFT(T$1,FIND("-",T$1,1)-1))+1):S3951),($S3951*(2/(VALUE(LEFT(T$1,FIND("-",T$1,1)-1))+1)))+(T3950*(1-(2/(VALUE(LEFT(T$1,FIND("-",T$1,1)-1))+1))))))</f>
        <v>3.1850931141998344E-3</v>
      </c>
      <c r="V3951">
        <f t="shared" si="554"/>
        <v>0</v>
      </c>
      <c r="W3951">
        <f>IF(ROW($E3951)&lt;=VALUE(LEFT(W$1,FIND("-",W$1,1)-1))+1,0,IF(ROW($E3950)=VALUE(LEFT(W$1,FIND("-",W$1,1)-1))+1,100-100/(1+ABS((SUMIF(INDEX($V:$V,ROW($V3951)-VALUE(LEFT(W$1,FIND("-",W$1,1)-1))+1):$V3951,"&gt;0",INDEX($V:$V,ROW($V3951)-VALUE(LEFT(W$1,FIND("-",W$1,1)-1))+1):$V3951)/COUNTIF(INDEX($V:$V,ROW($V3951)-VALUE(LEFT(W$1,FIND("-",W$1,1)-1))+1):$V3951,"&gt;0"))/(SUMIF(INDEX($V:$V,ROW($V3951)-VALUE(LEFT(W$1,FIND("-",W$1,1)-1))+1):$V3951,"&lt;0",INDEX($V:$V,ROW($V3951)-VALUE(LEFT(W$1,FIND("-",W$1,1)-1))+1):$V3951)/COUNTIF(INDEX($V:$V,ROW($V3951)-VALUE(LEFT(W$1,FIND("-",W$1,1)-1))+1):$V3951,"&lt;0")))),100-100/(1+ABS((SUMIF(INDEX($V:$V,ROW($V3951)-VALUE(LEFT(W$1,FIND("-",W$1,1)-1))+1):$V3951,"&gt;0",INDEX($V:$V,ROW($V3951)-VALUE(LEFT(W$1,FIND("-",W$1,1)-1))+1):$V3951)/VALUE(LEFT(W$1,FIND("-",W$1,1)-1)))/(SUMIF(INDEX($V:$V,ROW($V3951)-VALUE(LEFT(W$1,FIND("-",W$1,1)-1))+1):$V3951,"&lt;0",INDEX($V:$V,ROW($V3951)-VALUE(LEFT(W$1,FIND("-",W$1,1)-1))+1):$V3951)/VALUE(LEFT(W$1,FIND("-",W$1,1)-1)))))))</f>
        <v>36.363636363636388</v>
      </c>
      <c r="Y3951">
        <f>IF(ROW($E3951)&lt;=VALUE(LEFT(Y$1,FIND("-",Y$1,1)-1)),0,MAX(INDEX(C:C,ROW(C3951)-VALUE(LEFT(Y$1,FIND("-",Y$1,1)-1))+1):C3951))</f>
        <v>0.14499999999999999</v>
      </c>
      <c r="Z3951">
        <f>IF(ROW($E3951)&lt;=VALUE(LEFT(Z$1,FIND("-",Z$1,1)-1)),0,MIN(INDEX(D:D,ROW(D3951)-VALUE(LEFT(Z$1,FIND("-",Z$1,1)-1))+1):D3951))</f>
        <v>0.12</v>
      </c>
      <c r="AA3951">
        <f t="shared" si="558"/>
        <v>40.00000000000005</v>
      </c>
      <c r="AB3951">
        <f>IF(ROW($AA3951)&lt;=VALUE(LEFT(AA$1,FIND("-",AA$1,1)-1))+VALUE(LEFT(AB$1,FIND("-",AB$1,1)-1)-1),0,AVERAGE(INDEX($AA:$AA,ROW($AA3951)-VALUE(LEFT(AB$1,FIND("-",AB$1,1)-1))+1):$AA3951))</f>
        <v>41.11111111111115</v>
      </c>
      <c r="AC3951">
        <f>IF(ROW($AA3951)&lt;=VALUE(LEFT(AA$1,FIND("-",AA$1,1)-1))+VALUE(LEFT(AB$1,FIND("-",AB$1,1)-1)-1)+VALUE(LEFT(AC$1,FIND("-",AC$1,1)-1)-1),0,AVERAGE(INDEX($AB:$AB,ROW($AB3951)-VALUE(LEFT(AC$1,FIND("-",AC$1,1)-1))+1):$AB3951))</f>
        <v>41.018518518518555</v>
      </c>
      <c r="AE3951">
        <f t="shared" si="555"/>
        <v>387928444</v>
      </c>
      <c r="AG3951" t="str">
        <f t="shared" si="557"/>
        <v/>
      </c>
    </row>
    <row r="3952" spans="1:33" x14ac:dyDescent="0.25">
      <c r="A3952" s="6">
        <v>42880</v>
      </c>
      <c r="B3952">
        <v>0.125</v>
      </c>
      <c r="C3952">
        <v>0.125</v>
      </c>
      <c r="D3952">
        <v>0.125</v>
      </c>
      <c r="E3952">
        <v>0.125</v>
      </c>
      <c r="F3952">
        <v>0.125</v>
      </c>
      <c r="G3952">
        <v>443300</v>
      </c>
      <c r="I3952" t="str">
        <f t="shared" si="550"/>
        <v/>
      </c>
      <c r="J3952" t="str">
        <f t="shared" si="551"/>
        <v/>
      </c>
      <c r="K3952" t="str">
        <f t="shared" si="552"/>
        <v/>
      </c>
      <c r="M3952" s="11" t="str">
        <f t="shared" si="556"/>
        <v/>
      </c>
      <c r="O3952">
        <f>IF(ROW($E3952)&lt;=VALUE(LEFT(O$1,FIND("-",O$1,1)-1)),0,IF(ROW($E3952)=VALUE(LEFT(O$1,FIND("-",O$1,1)-1))+1,AVERAGE(INDEX($E:$E,ROW($E3952)-VALUE(LEFT(O$1,FIND("-",O$1,1)-1))):$E3952),($E3952*(2/(VALUE(LEFT(O$1,FIND("-",O$1,1)-1))+1)))+(O3951*(1-(2/(VALUE(LEFT(O$1,FIND("-",O$1,1)-1))+1))))))</f>
        <v>0.10155779710132468</v>
      </c>
      <c r="Q3952">
        <f>IF(ROW($E3952)&lt;=VALUE(LEFT(Q$1,FIND("-",Q$1,1)-1)),0,IF(ROW($E3952)=VALUE(LEFT(Q$1,FIND("-",Q$1,1)-1))+1,AVERAGE(INDEX($E:$E,ROW($E3952)-VALUE(LEFT(Q$1,FIND("-",Q$1,1)-1))):$E3952),($E3952*(2/(VALUE(LEFT(Q$1,FIND("-",Q$1,1)-1))+1)))+(Q3951*(1-(2/(VALUE(LEFT(Q$1,FIND("-",Q$1,1)-1))+1))))))</f>
        <v>0.12959897006409854</v>
      </c>
      <c r="R3952">
        <f>IF(ROW($E3952)&lt;=VALUE(LEFT(R$1,FIND("-",R$1,1)-1)),0,IF(ROW($E3952)=VALUE(LEFT(R$1,FIND("-",R$1,1)-1))+1,AVERAGE(INDEX($E:$E,ROW($E3952)-VALUE(LEFT(R$1,FIND("-",R$1,1)-1))):$E3952),($E3952*(2/(VALUE(LEFT(R$1,FIND("-",R$1,1)-1))+1)))+(R3951*(1-(2/(VALUE(LEFT(R$1,FIND("-",R$1,1)-1))+1))))))</f>
        <v>0.12815807310526439</v>
      </c>
      <c r="S3952">
        <f t="shared" si="553"/>
        <v>1.440896958834148E-3</v>
      </c>
      <c r="T3952">
        <f>IF(ROW($E3952)&lt;=MAX(VALUE(LEFT(Q$1,FIND("-",Q$1,1)-1)),VALUE(LEFT(R$1,FIND("-",R$1,1)-1)))+VALUE(LEFT(T$1,FIND("-",T$1,1)-1))-1,0,IF(ROW($E3952)=MAX(VALUE(LEFT(Q$1,FIND("-",Q$1,1)-1)),VALUE(LEFT(R$1,FIND("-",R$1,1)-1)))+VALUE(LEFT(T$1,FIND("-",T$1,1)-1)),AVERAGE(INDEX($S:$S,ROW(S3952)-VALUE(LEFT(T$1,FIND("-",T$1,1)-1))+1):S3952),($S3952*(2/(VALUE(LEFT(T$1,FIND("-",T$1,1)-1))+1)))+(T3951*(1-(2/(VALUE(LEFT(T$1,FIND("-",T$1,1)-1))+1))))))</f>
        <v>2.8362538831266972E-3</v>
      </c>
      <c r="V3952">
        <f t="shared" si="554"/>
        <v>-5.0000000000000044E-3</v>
      </c>
      <c r="W3952">
        <f>IF(ROW($E3952)&lt;=VALUE(LEFT(W$1,FIND("-",W$1,1)-1))+1,0,IF(ROW($E3951)=VALUE(LEFT(W$1,FIND("-",W$1,1)-1))+1,100-100/(1+ABS((SUMIF(INDEX($V:$V,ROW($V3952)-VALUE(LEFT(W$1,FIND("-",W$1,1)-1))+1):$V3952,"&gt;0",INDEX($V:$V,ROW($V3952)-VALUE(LEFT(W$1,FIND("-",W$1,1)-1))+1):$V3952)/COUNTIF(INDEX($V:$V,ROW($V3952)-VALUE(LEFT(W$1,FIND("-",W$1,1)-1))+1):$V3952,"&gt;0"))/(SUMIF(INDEX($V:$V,ROW($V3952)-VALUE(LEFT(W$1,FIND("-",W$1,1)-1))+1):$V3952,"&lt;0",INDEX($V:$V,ROW($V3952)-VALUE(LEFT(W$1,FIND("-",W$1,1)-1))+1):$V3952)/COUNTIF(INDEX($V:$V,ROW($V3952)-VALUE(LEFT(W$1,FIND("-",W$1,1)-1))+1):$V3952,"&lt;0")))),100-100/(1+ABS((SUMIF(INDEX($V:$V,ROW($V3952)-VALUE(LEFT(W$1,FIND("-",W$1,1)-1))+1):$V3952,"&gt;0",INDEX($V:$V,ROW($V3952)-VALUE(LEFT(W$1,FIND("-",W$1,1)-1))+1):$V3952)/VALUE(LEFT(W$1,FIND("-",W$1,1)-1)))/(SUMIF(INDEX($V:$V,ROW($V3952)-VALUE(LEFT(W$1,FIND("-",W$1,1)-1))+1):$V3952,"&lt;0",INDEX($V:$V,ROW($V3952)-VALUE(LEFT(W$1,FIND("-",W$1,1)-1))+1):$V3952)/VALUE(LEFT(W$1,FIND("-",W$1,1)-1)))))))</f>
        <v>44.444444444444436</v>
      </c>
      <c r="Y3952">
        <f>IF(ROW($E3952)&lt;=VALUE(LEFT(Y$1,FIND("-",Y$1,1)-1)),0,MAX(INDEX(C:C,ROW(C3952)-VALUE(LEFT(Y$1,FIND("-",Y$1,1)-1))+1):C3952))</f>
        <v>0.14000000000000001</v>
      </c>
      <c r="Z3952">
        <f>IF(ROW($E3952)&lt;=VALUE(LEFT(Z$1,FIND("-",Z$1,1)-1)),0,MIN(INDEX(D:D,ROW(D3952)-VALUE(LEFT(Z$1,FIND("-",Z$1,1)-1))+1):D3952))</f>
        <v>0.12</v>
      </c>
      <c r="AA3952">
        <f t="shared" si="558"/>
        <v>25</v>
      </c>
      <c r="AB3952">
        <f>IF(ROW($AA3952)&lt;=VALUE(LEFT(AA$1,FIND("-",AA$1,1)-1))+VALUE(LEFT(AB$1,FIND("-",AB$1,1)-1)-1),0,AVERAGE(INDEX($AA:$AA,ROW($AA3952)-VALUE(LEFT(AB$1,FIND("-",AB$1,1)-1))+1):$AA3952))</f>
        <v>32.777777777777807</v>
      </c>
      <c r="AC3952">
        <f>IF(ROW($AA3952)&lt;=VALUE(LEFT(AA$1,FIND("-",AA$1,1)-1))+VALUE(LEFT(AB$1,FIND("-",AB$1,1)-1)-1)+VALUE(LEFT(AC$1,FIND("-",AC$1,1)-1)-1),0,AVERAGE(INDEX($AB:$AB,ROW($AB3952)-VALUE(LEFT(AC$1,FIND("-",AC$1,1)-1))+1):$AB3952))</f>
        <v>39.444444444444478</v>
      </c>
      <c r="AE3952">
        <f t="shared" si="555"/>
        <v>387485144</v>
      </c>
      <c r="AG3952" t="str">
        <f t="shared" si="557"/>
        <v/>
      </c>
    </row>
    <row r="3953" spans="1:33" x14ac:dyDescent="0.25">
      <c r="A3953" s="6">
        <v>42881</v>
      </c>
      <c r="B3953">
        <v>0.12</v>
      </c>
      <c r="C3953">
        <v>0.12</v>
      </c>
      <c r="D3953">
        <v>0.12</v>
      </c>
      <c r="E3953">
        <v>0.12</v>
      </c>
      <c r="F3953">
        <v>0.12</v>
      </c>
      <c r="G3953">
        <v>752500</v>
      </c>
      <c r="I3953" t="str">
        <f t="shared" si="550"/>
        <v/>
      </c>
      <c r="J3953" t="str">
        <f t="shared" si="551"/>
        <v>Oversold</v>
      </c>
      <c r="K3953" t="str">
        <f t="shared" si="552"/>
        <v/>
      </c>
      <c r="M3953" s="11" t="str">
        <f t="shared" si="556"/>
        <v/>
      </c>
      <c r="O3953">
        <f>IF(ROW($E3953)&lt;=VALUE(LEFT(O$1,FIND("-",O$1,1)-1)),0,IF(ROW($E3953)=VALUE(LEFT(O$1,FIND("-",O$1,1)-1))+1,AVERAGE(INDEX($E:$E,ROW($E3953)-VALUE(LEFT(O$1,FIND("-",O$1,1)-1))):$E3953),($E3953*(2/(VALUE(LEFT(O$1,FIND("-",O$1,1)-1))+1)))+(O3952*(1-(2/(VALUE(LEFT(O$1,FIND("-",O$1,1)-1))+1))))))</f>
        <v>0.10174130160777915</v>
      </c>
      <c r="Q3953">
        <f>IF(ROW($E3953)&lt;=VALUE(LEFT(Q$1,FIND("-",Q$1,1)-1)),0,IF(ROW($E3953)=VALUE(LEFT(Q$1,FIND("-",Q$1,1)-1))+1,AVERAGE(INDEX($E:$E,ROW($E3953)-VALUE(LEFT(Q$1,FIND("-",Q$1,1)-1))):$E3953),($E3953*(2/(VALUE(LEFT(Q$1,FIND("-",Q$1,1)-1))+1)))+(Q3952*(1-(2/(VALUE(LEFT(Q$1,FIND("-",Q$1,1)-1))+1))))))</f>
        <v>0.12812220543885261</v>
      </c>
      <c r="R3953">
        <f>IF(ROW($E3953)&lt;=VALUE(LEFT(R$1,FIND("-",R$1,1)-1)),0,IF(ROW($E3953)=VALUE(LEFT(R$1,FIND("-",R$1,1)-1))+1,AVERAGE(INDEX($E:$E,ROW($E3953)-VALUE(LEFT(R$1,FIND("-",R$1,1)-1))):$E3953),($E3953*(2/(VALUE(LEFT(R$1,FIND("-",R$1,1)-1))+1)))+(R3952*(1-(2/(VALUE(LEFT(R$1,FIND("-",R$1,1)-1))+1))))))</f>
        <v>0.12755377139376331</v>
      </c>
      <c r="S3953">
        <f t="shared" si="553"/>
        <v>5.6843404508929996E-4</v>
      </c>
      <c r="T3953">
        <f>IF(ROW($E3953)&lt;=MAX(VALUE(LEFT(Q$1,FIND("-",Q$1,1)-1)),VALUE(LEFT(R$1,FIND("-",R$1,1)-1)))+VALUE(LEFT(T$1,FIND("-",T$1,1)-1))-1,0,IF(ROW($E3953)=MAX(VALUE(LEFT(Q$1,FIND("-",Q$1,1)-1)),VALUE(LEFT(R$1,FIND("-",R$1,1)-1)))+VALUE(LEFT(T$1,FIND("-",T$1,1)-1)),AVERAGE(INDEX($S:$S,ROW(S3953)-VALUE(LEFT(T$1,FIND("-",T$1,1)-1))+1):S3953),($S3953*(2/(VALUE(LEFT(T$1,FIND("-",T$1,1)-1))+1)))+(T3952*(1-(2/(VALUE(LEFT(T$1,FIND("-",T$1,1)-1))+1))))))</f>
        <v>2.3826899155192181E-3</v>
      </c>
      <c r="V3953">
        <f t="shared" si="554"/>
        <v>-5.0000000000000044E-3</v>
      </c>
      <c r="W3953">
        <f>IF(ROW($E3953)&lt;=VALUE(LEFT(W$1,FIND("-",W$1,1)-1))+1,0,IF(ROW($E3952)=VALUE(LEFT(W$1,FIND("-",W$1,1)-1))+1,100-100/(1+ABS((SUMIF(INDEX($V:$V,ROW($V3953)-VALUE(LEFT(W$1,FIND("-",W$1,1)-1))+1):$V3953,"&gt;0",INDEX($V:$V,ROW($V3953)-VALUE(LEFT(W$1,FIND("-",W$1,1)-1))+1):$V3953)/COUNTIF(INDEX($V:$V,ROW($V3953)-VALUE(LEFT(W$1,FIND("-",W$1,1)-1))+1):$V3953,"&gt;0"))/(SUMIF(INDEX($V:$V,ROW($V3953)-VALUE(LEFT(W$1,FIND("-",W$1,1)-1))+1):$V3953,"&lt;0",INDEX($V:$V,ROW($V3953)-VALUE(LEFT(W$1,FIND("-",W$1,1)-1))+1):$V3953)/COUNTIF(INDEX($V:$V,ROW($V3953)-VALUE(LEFT(W$1,FIND("-",W$1,1)-1))+1):$V3953,"&lt;0")))),100-100/(1+ABS((SUMIF(INDEX($V:$V,ROW($V3953)-VALUE(LEFT(W$1,FIND("-",W$1,1)-1))+1):$V3953,"&gt;0",INDEX($V:$V,ROW($V3953)-VALUE(LEFT(W$1,FIND("-",W$1,1)-1))+1):$V3953)/VALUE(LEFT(W$1,FIND("-",W$1,1)-1)))/(SUMIF(INDEX($V:$V,ROW($V3953)-VALUE(LEFT(W$1,FIND("-",W$1,1)-1))+1):$V3953,"&lt;0",INDEX($V:$V,ROW($V3953)-VALUE(LEFT(W$1,FIND("-",W$1,1)-1))+1):$V3953)/VALUE(LEFT(W$1,FIND("-",W$1,1)-1)))))))</f>
        <v>25.000000000000014</v>
      </c>
      <c r="Y3953">
        <f>IF(ROW($E3953)&lt;=VALUE(LEFT(Y$1,FIND("-",Y$1,1)-1)),0,MAX(INDEX(C:C,ROW(C3953)-VALUE(LEFT(Y$1,FIND("-",Y$1,1)-1))+1):C3953))</f>
        <v>0.13500000000000001</v>
      </c>
      <c r="Z3953">
        <f>IF(ROW($E3953)&lt;=VALUE(LEFT(Z$1,FIND("-",Z$1,1)-1)),0,MIN(INDEX(D:D,ROW(D3953)-VALUE(LEFT(Z$1,FIND("-",Z$1,1)-1))+1):D3953))</f>
        <v>0.12</v>
      </c>
      <c r="AA3953">
        <f t="shared" si="558"/>
        <v>0</v>
      </c>
      <c r="AB3953">
        <f>IF(ROW($AA3953)&lt;=VALUE(LEFT(AA$1,FIND("-",AA$1,1)-1))+VALUE(LEFT(AB$1,FIND("-",AB$1,1)-1)-1),0,AVERAGE(INDEX($AA:$AA,ROW($AA3953)-VALUE(LEFT(AB$1,FIND("-",AB$1,1)-1))+1):$AA3953))</f>
        <v>21.666666666666686</v>
      </c>
      <c r="AC3953">
        <f>IF(ROW($AA3953)&lt;=VALUE(LEFT(AA$1,FIND("-",AA$1,1)-1))+VALUE(LEFT(AB$1,FIND("-",AB$1,1)-1)-1)+VALUE(LEFT(AC$1,FIND("-",AC$1,1)-1)-1),0,AVERAGE(INDEX($AB:$AB,ROW($AB3953)-VALUE(LEFT(AC$1,FIND("-",AC$1,1)-1))+1):$AB3953))</f>
        <v>31.85185185185188</v>
      </c>
      <c r="AE3953">
        <f t="shared" si="555"/>
        <v>386732644</v>
      </c>
      <c r="AG3953" t="str">
        <f t="shared" si="557"/>
        <v/>
      </c>
    </row>
    <row r="3954" spans="1:33" x14ac:dyDescent="0.25">
      <c r="A3954" s="6">
        <v>42884</v>
      </c>
      <c r="B3954">
        <v>0.115</v>
      </c>
      <c r="C3954">
        <v>0.115</v>
      </c>
      <c r="D3954">
        <v>0.11</v>
      </c>
      <c r="E3954">
        <v>0.11</v>
      </c>
      <c r="F3954">
        <v>0.11</v>
      </c>
      <c r="G3954">
        <v>62000</v>
      </c>
      <c r="I3954" t="str">
        <f t="shared" si="550"/>
        <v/>
      </c>
      <c r="J3954" t="str">
        <f t="shared" si="551"/>
        <v>Oversold</v>
      </c>
      <c r="K3954" t="str">
        <f t="shared" si="552"/>
        <v/>
      </c>
      <c r="M3954" s="11" t="str">
        <f t="shared" si="556"/>
        <v/>
      </c>
      <c r="O3954">
        <f>IF(ROW($E3954)&lt;=VALUE(LEFT(O$1,FIND("-",O$1,1)-1)),0,IF(ROW($E3954)=VALUE(LEFT(O$1,FIND("-",O$1,1)-1))+1,AVERAGE(INDEX($E:$E,ROW($E3954)-VALUE(LEFT(O$1,FIND("-",O$1,1)-1))):$E3954),($E3954*(2/(VALUE(LEFT(O$1,FIND("-",O$1,1)-1))+1)))+(O3953*(1-(2/(VALUE(LEFT(O$1,FIND("-",O$1,1)-1))+1))))))</f>
        <v>0.10182347771118434</v>
      </c>
      <c r="Q3954">
        <f>IF(ROW($E3954)&lt;=VALUE(LEFT(Q$1,FIND("-",Q$1,1)-1)),0,IF(ROW($E3954)=VALUE(LEFT(Q$1,FIND("-",Q$1,1)-1))+1,AVERAGE(INDEX($E:$E,ROW($E3954)-VALUE(LEFT(Q$1,FIND("-",Q$1,1)-1))):$E3954),($E3954*(2/(VALUE(LEFT(Q$1,FIND("-",Q$1,1)-1))+1)))+(Q3953*(1-(2/(VALUE(LEFT(Q$1,FIND("-",Q$1,1)-1))+1))))))</f>
        <v>0.12533417383287529</v>
      </c>
      <c r="R3954">
        <f>IF(ROW($E3954)&lt;=VALUE(LEFT(R$1,FIND("-",R$1,1)-1)),0,IF(ROW($E3954)=VALUE(LEFT(R$1,FIND("-",R$1,1)-1))+1,AVERAGE(INDEX($E:$E,ROW($E3954)-VALUE(LEFT(R$1,FIND("-",R$1,1)-1))):$E3954),($E3954*(2/(VALUE(LEFT(R$1,FIND("-",R$1,1)-1))+1)))+(R3953*(1-(2/(VALUE(LEFT(R$1,FIND("-",R$1,1)-1))+1))))))</f>
        <v>0.12625349203126232</v>
      </c>
      <c r="S3954">
        <f t="shared" si="553"/>
        <v>-9.1931819838703133E-4</v>
      </c>
      <c r="T3954">
        <f>IF(ROW($E3954)&lt;=MAX(VALUE(LEFT(Q$1,FIND("-",Q$1,1)-1)),VALUE(LEFT(R$1,FIND("-",R$1,1)-1)))+VALUE(LEFT(T$1,FIND("-",T$1,1)-1))-1,0,IF(ROW($E3954)=MAX(VALUE(LEFT(Q$1,FIND("-",Q$1,1)-1)),VALUE(LEFT(R$1,FIND("-",R$1,1)-1)))+VALUE(LEFT(T$1,FIND("-",T$1,1)-1)),AVERAGE(INDEX($S:$S,ROW(S3954)-VALUE(LEFT(T$1,FIND("-",T$1,1)-1))+1):S3954),($S3954*(2/(VALUE(LEFT(T$1,FIND("-",T$1,1)-1))+1)))+(T3953*(1-(2/(VALUE(LEFT(T$1,FIND("-",T$1,1)-1))+1))))))</f>
        <v>1.7222882927379682E-3</v>
      </c>
      <c r="V3954">
        <f t="shared" si="554"/>
        <v>-9.999999999999995E-3</v>
      </c>
      <c r="W3954">
        <f>IF(ROW($E3954)&lt;=VALUE(LEFT(W$1,FIND("-",W$1,1)-1))+1,0,IF(ROW($E3953)=VALUE(LEFT(W$1,FIND("-",W$1,1)-1))+1,100-100/(1+ABS((SUMIF(INDEX($V:$V,ROW($V3954)-VALUE(LEFT(W$1,FIND("-",W$1,1)-1))+1):$V3954,"&gt;0",INDEX($V:$V,ROW($V3954)-VALUE(LEFT(W$1,FIND("-",W$1,1)-1))+1):$V3954)/COUNTIF(INDEX($V:$V,ROW($V3954)-VALUE(LEFT(W$1,FIND("-",W$1,1)-1))+1):$V3954,"&gt;0"))/(SUMIF(INDEX($V:$V,ROW($V3954)-VALUE(LEFT(W$1,FIND("-",W$1,1)-1))+1):$V3954,"&lt;0",INDEX($V:$V,ROW($V3954)-VALUE(LEFT(W$1,FIND("-",W$1,1)-1))+1):$V3954)/COUNTIF(INDEX($V:$V,ROW($V3954)-VALUE(LEFT(W$1,FIND("-",W$1,1)-1))+1):$V3954,"&lt;0")))),100-100/(1+ABS((SUMIF(INDEX($V:$V,ROW($V3954)-VALUE(LEFT(W$1,FIND("-",W$1,1)-1))+1):$V3954,"&gt;0",INDEX($V:$V,ROW($V3954)-VALUE(LEFT(W$1,FIND("-",W$1,1)-1))+1):$V3954)/VALUE(LEFT(W$1,FIND("-",W$1,1)-1)))/(SUMIF(INDEX($V:$V,ROW($V3954)-VALUE(LEFT(W$1,FIND("-",W$1,1)-1))+1):$V3954,"&lt;0",INDEX($V:$V,ROW($V3954)-VALUE(LEFT(W$1,FIND("-",W$1,1)-1))+1):$V3954)/VALUE(LEFT(W$1,FIND("-",W$1,1)-1)))))))</f>
        <v>25.000000000000014</v>
      </c>
      <c r="Y3954">
        <f>IF(ROW($E3954)&lt;=VALUE(LEFT(Y$1,FIND("-",Y$1,1)-1)),0,MAX(INDEX(C:C,ROW(C3954)-VALUE(LEFT(Y$1,FIND("-",Y$1,1)-1))+1):C3954))</f>
        <v>0.13500000000000001</v>
      </c>
      <c r="Z3954">
        <f>IF(ROW($E3954)&lt;=VALUE(LEFT(Z$1,FIND("-",Z$1,1)-1)),0,MIN(INDEX(D:D,ROW(D3954)-VALUE(LEFT(Z$1,FIND("-",Z$1,1)-1))+1):D3954))</f>
        <v>0.11</v>
      </c>
      <c r="AA3954">
        <f t="shared" si="558"/>
        <v>0</v>
      </c>
      <c r="AB3954">
        <f>IF(ROW($AA3954)&lt;=VALUE(LEFT(AA$1,FIND("-",AA$1,1)-1))+VALUE(LEFT(AB$1,FIND("-",AB$1,1)-1)-1),0,AVERAGE(INDEX($AA:$AA,ROW($AA3954)-VALUE(LEFT(AB$1,FIND("-",AB$1,1)-1))+1):$AA3954))</f>
        <v>8.3333333333333339</v>
      </c>
      <c r="AC3954">
        <f>IF(ROW($AA3954)&lt;=VALUE(LEFT(AA$1,FIND("-",AA$1,1)-1))+VALUE(LEFT(AB$1,FIND("-",AB$1,1)-1)-1)+VALUE(LEFT(AC$1,FIND("-",AC$1,1)-1)-1),0,AVERAGE(INDEX($AB:$AB,ROW($AB3954)-VALUE(LEFT(AC$1,FIND("-",AC$1,1)-1))+1):$AB3954))</f>
        <v>20.925925925925942</v>
      </c>
      <c r="AE3954">
        <f t="shared" si="555"/>
        <v>386670644</v>
      </c>
      <c r="AG3954" t="str">
        <f t="shared" si="557"/>
        <v/>
      </c>
    </row>
    <row r="3955" spans="1:33" x14ac:dyDescent="0.25">
      <c r="A3955" s="6">
        <v>42886</v>
      </c>
      <c r="B3955">
        <v>0.105</v>
      </c>
      <c r="C3955">
        <v>0.105</v>
      </c>
      <c r="D3955">
        <v>0.105</v>
      </c>
      <c r="E3955">
        <v>0.105</v>
      </c>
      <c r="F3955">
        <v>0.105</v>
      </c>
      <c r="G3955">
        <v>284000</v>
      </c>
      <c r="I3955" t="str">
        <f t="shared" si="550"/>
        <v/>
      </c>
      <c r="J3955" t="str">
        <f t="shared" si="551"/>
        <v>Oversold</v>
      </c>
      <c r="K3955" t="str">
        <f t="shared" si="552"/>
        <v>Oversold Above %D</v>
      </c>
      <c r="M3955" s="11" t="str">
        <f t="shared" si="556"/>
        <v/>
      </c>
      <c r="O3955">
        <f>IF(ROW($E3955)&lt;=VALUE(LEFT(O$1,FIND("-",O$1,1)-1)),0,IF(ROW($E3955)=VALUE(LEFT(O$1,FIND("-",O$1,1)-1))+1,AVERAGE(INDEX($E:$E,ROW($E3955)-VALUE(LEFT(O$1,FIND("-",O$1,1)-1))):$E3955),($E3955*(2/(VALUE(LEFT(O$1,FIND("-",O$1,1)-1))+1)))+(O3954*(1-(2/(VALUE(LEFT(O$1,FIND("-",O$1,1)-1))+1))))))</f>
        <v>0.10185508489813774</v>
      </c>
      <c r="Q3955">
        <f>IF(ROW($E3955)&lt;=VALUE(LEFT(Q$1,FIND("-",Q$1,1)-1)),0,IF(ROW($E3955)=VALUE(LEFT(Q$1,FIND("-",Q$1,1)-1))+1,AVERAGE(INDEX($E:$E,ROW($E3955)-VALUE(LEFT(Q$1,FIND("-",Q$1,1)-1))):$E3955),($E3955*(2/(VALUE(LEFT(Q$1,FIND("-",Q$1,1)-1))+1)))+(Q3954*(1-(2/(VALUE(LEFT(Q$1,FIND("-",Q$1,1)-1))+1))))))</f>
        <v>0.12220583939704832</v>
      </c>
      <c r="R3955">
        <f>IF(ROW($E3955)&lt;=VALUE(LEFT(R$1,FIND("-",R$1,1)-1)),0,IF(ROW($E3955)=VALUE(LEFT(R$1,FIND("-",R$1,1)-1))+1,AVERAGE(INDEX($E:$E,ROW($E3955)-VALUE(LEFT(R$1,FIND("-",R$1,1)-1))):$E3955),($E3955*(2/(VALUE(LEFT(R$1,FIND("-",R$1,1)-1))+1)))+(R3954*(1-(2/(VALUE(LEFT(R$1,FIND("-",R$1,1)-1))+1))))))</f>
        <v>0.12467915928820585</v>
      </c>
      <c r="S3955">
        <f t="shared" si="553"/>
        <v>-2.4733198911575244E-3</v>
      </c>
      <c r="T3955">
        <f>IF(ROW($E3955)&lt;=MAX(VALUE(LEFT(Q$1,FIND("-",Q$1,1)-1)),VALUE(LEFT(R$1,FIND("-",R$1,1)-1)))+VALUE(LEFT(T$1,FIND("-",T$1,1)-1))-1,0,IF(ROW($E3955)=MAX(VALUE(LEFT(Q$1,FIND("-",Q$1,1)-1)),VALUE(LEFT(R$1,FIND("-",R$1,1)-1)))+VALUE(LEFT(T$1,FIND("-",T$1,1)-1)),AVERAGE(INDEX($S:$S,ROW(S3955)-VALUE(LEFT(T$1,FIND("-",T$1,1)-1))+1):S3955),($S3955*(2/(VALUE(LEFT(T$1,FIND("-",T$1,1)-1))+1)))+(T3954*(1-(2/(VALUE(LEFT(T$1,FIND("-",T$1,1)-1))+1))))))</f>
        <v>8.831666559588698E-4</v>
      </c>
      <c r="V3955">
        <f t="shared" si="554"/>
        <v>-5.0000000000000044E-3</v>
      </c>
      <c r="W3955">
        <f>IF(ROW($E3955)&lt;=VALUE(LEFT(W$1,FIND("-",W$1,1)-1))+1,0,IF(ROW($E3954)=VALUE(LEFT(W$1,FIND("-",W$1,1)-1))+1,100-100/(1+ABS((SUMIF(INDEX($V:$V,ROW($V3955)-VALUE(LEFT(W$1,FIND("-",W$1,1)-1))+1):$V3955,"&gt;0",INDEX($V:$V,ROW($V3955)-VALUE(LEFT(W$1,FIND("-",W$1,1)-1))+1):$V3955)/COUNTIF(INDEX($V:$V,ROW($V3955)-VALUE(LEFT(W$1,FIND("-",W$1,1)-1))+1):$V3955,"&gt;0"))/(SUMIF(INDEX($V:$V,ROW($V3955)-VALUE(LEFT(W$1,FIND("-",W$1,1)-1))+1):$V3955,"&lt;0",INDEX($V:$V,ROW($V3955)-VALUE(LEFT(W$1,FIND("-",W$1,1)-1))+1):$V3955)/COUNTIF(INDEX($V:$V,ROW($V3955)-VALUE(LEFT(W$1,FIND("-",W$1,1)-1))+1):$V3955,"&lt;0")))),100-100/(1+ABS((SUMIF(INDEX($V:$V,ROW($V3955)-VALUE(LEFT(W$1,FIND("-",W$1,1)-1))+1):$V3955,"&gt;0",INDEX($V:$V,ROW($V3955)-VALUE(LEFT(W$1,FIND("-",W$1,1)-1))+1):$V3955)/VALUE(LEFT(W$1,FIND("-",W$1,1)-1)))/(SUMIF(INDEX($V:$V,ROW($V3955)-VALUE(LEFT(W$1,FIND("-",W$1,1)-1))+1):$V3955,"&lt;0",INDEX($V:$V,ROW($V3955)-VALUE(LEFT(W$1,FIND("-",W$1,1)-1))+1):$V3955)/VALUE(LEFT(W$1,FIND("-",W$1,1)-1)))))))</f>
        <v>22.222222222222229</v>
      </c>
      <c r="Y3955">
        <f>IF(ROW($E3955)&lt;=VALUE(LEFT(Y$1,FIND("-",Y$1,1)-1)),0,MAX(INDEX(C:C,ROW(C3955)-VALUE(LEFT(Y$1,FIND("-",Y$1,1)-1))+1):C3955))</f>
        <v>0.13500000000000001</v>
      </c>
      <c r="Z3955">
        <f>IF(ROW($E3955)&lt;=VALUE(LEFT(Z$1,FIND("-",Z$1,1)-1)),0,MIN(INDEX(D:D,ROW(D3955)-VALUE(LEFT(Z$1,FIND("-",Z$1,1)-1))+1):D3955))</f>
        <v>0.105</v>
      </c>
      <c r="AA3955">
        <f t="shared" si="558"/>
        <v>0</v>
      </c>
      <c r="AB3955">
        <f>IF(ROW($AA3955)&lt;=VALUE(LEFT(AA$1,FIND("-",AA$1,1)-1))+VALUE(LEFT(AB$1,FIND("-",AB$1,1)-1)-1),0,AVERAGE(INDEX($AA:$AA,ROW($AA3955)-VALUE(LEFT(AB$1,FIND("-",AB$1,1)-1))+1):$AA3955))</f>
        <v>0</v>
      </c>
      <c r="AC3955">
        <f>IF(ROW($AA3955)&lt;=VALUE(LEFT(AA$1,FIND("-",AA$1,1)-1))+VALUE(LEFT(AB$1,FIND("-",AB$1,1)-1)-1)+VALUE(LEFT(AC$1,FIND("-",AC$1,1)-1)-1),0,AVERAGE(INDEX($AB:$AB,ROW($AB3955)-VALUE(LEFT(AC$1,FIND("-",AC$1,1)-1))+1):$AB3955))</f>
        <v>10.000000000000007</v>
      </c>
      <c r="AE3955">
        <f t="shared" si="555"/>
        <v>386386644</v>
      </c>
      <c r="AG3955" t="str">
        <f t="shared" si="557"/>
        <v/>
      </c>
    </row>
    <row r="3956" spans="1:33" x14ac:dyDescent="0.25">
      <c r="A3956" s="6">
        <v>42887</v>
      </c>
      <c r="B3956">
        <v>0.11</v>
      </c>
      <c r="C3956">
        <v>0.115</v>
      </c>
      <c r="D3956">
        <v>0.105</v>
      </c>
      <c r="E3956">
        <v>0.11</v>
      </c>
      <c r="F3956">
        <v>0.11</v>
      </c>
      <c r="G3956">
        <v>617100</v>
      </c>
      <c r="I3956" t="str">
        <f t="shared" si="550"/>
        <v/>
      </c>
      <c r="J3956" t="str">
        <f t="shared" si="551"/>
        <v/>
      </c>
      <c r="K3956" t="str">
        <f t="shared" si="552"/>
        <v>Oversold Below %D</v>
      </c>
      <c r="M3956" s="11" t="str">
        <f t="shared" si="556"/>
        <v/>
      </c>
      <c r="O3956">
        <f>IF(ROW($E3956)&lt;=VALUE(LEFT(O$1,FIND("-",O$1,1)-1)),0,IF(ROW($E3956)=VALUE(LEFT(O$1,FIND("-",O$1,1)-1))+1,AVERAGE(INDEX($E:$E,ROW($E3956)-VALUE(LEFT(O$1,FIND("-",O$1,1)-1))):$E3956),($E3956*(2/(VALUE(LEFT(O$1,FIND("-",O$1,1)-1))+1)))+(O3955*(1-(2/(VALUE(LEFT(O$1,FIND("-",O$1,1)-1))+1))))))</f>
        <v>0.10193612882949955</v>
      </c>
      <c r="Q3956">
        <f>IF(ROW($E3956)&lt;=VALUE(LEFT(Q$1,FIND("-",Q$1,1)-1)),0,IF(ROW($E3956)=VALUE(LEFT(Q$1,FIND("-",Q$1,1)-1))+1,AVERAGE(INDEX($E:$E,ROW($E3956)-VALUE(LEFT(Q$1,FIND("-",Q$1,1)-1))):$E3956),($E3956*(2/(VALUE(LEFT(Q$1,FIND("-",Q$1,1)-1))+1)))+(Q3955*(1-(2/(VALUE(LEFT(Q$1,FIND("-",Q$1,1)-1))+1))))))</f>
        <v>0.12032801795134856</v>
      </c>
      <c r="R3956">
        <f>IF(ROW($E3956)&lt;=VALUE(LEFT(R$1,FIND("-",R$1,1)-1)),0,IF(ROW($E3956)=VALUE(LEFT(R$1,FIND("-",R$1,1)-1))+1,AVERAGE(INDEX($E:$E,ROW($E3956)-VALUE(LEFT(R$1,FIND("-",R$1,1)-1))):$E3956),($E3956*(2/(VALUE(LEFT(R$1,FIND("-",R$1,1)-1))+1)))+(R3955*(1-(2/(VALUE(LEFT(R$1,FIND("-",R$1,1)-1))+1))))))</f>
        <v>0.12359181415574616</v>
      </c>
      <c r="S3956">
        <f t="shared" si="553"/>
        <v>-3.2637962043975954E-3</v>
      </c>
      <c r="T3956">
        <f>IF(ROW($E3956)&lt;=MAX(VALUE(LEFT(Q$1,FIND("-",Q$1,1)-1)),VALUE(LEFT(R$1,FIND("-",R$1,1)-1)))+VALUE(LEFT(T$1,FIND("-",T$1,1)-1))-1,0,IF(ROW($E3956)=MAX(VALUE(LEFT(Q$1,FIND("-",Q$1,1)-1)),VALUE(LEFT(R$1,FIND("-",R$1,1)-1)))+VALUE(LEFT(T$1,FIND("-",T$1,1)-1)),AVERAGE(INDEX($S:$S,ROW(S3956)-VALUE(LEFT(T$1,FIND("-",T$1,1)-1))+1):S3956),($S3956*(2/(VALUE(LEFT(T$1,FIND("-",T$1,1)-1))+1)))+(T3955*(1-(2/(VALUE(LEFT(T$1,FIND("-",T$1,1)-1))+1))))))</f>
        <v>5.3774083887576712E-5</v>
      </c>
      <c r="V3956">
        <f t="shared" si="554"/>
        <v>5.0000000000000044E-3</v>
      </c>
      <c r="W3956">
        <f>IF(ROW($E3956)&lt;=VALUE(LEFT(W$1,FIND("-",W$1,1)-1))+1,0,IF(ROW($E3955)=VALUE(LEFT(W$1,FIND("-",W$1,1)-1))+1,100-100/(1+ABS((SUMIF(INDEX($V:$V,ROW($V3956)-VALUE(LEFT(W$1,FIND("-",W$1,1)-1))+1):$V3956,"&gt;0",INDEX($V:$V,ROW($V3956)-VALUE(LEFT(W$1,FIND("-",W$1,1)-1))+1):$V3956)/COUNTIF(INDEX($V:$V,ROW($V3956)-VALUE(LEFT(W$1,FIND("-",W$1,1)-1))+1):$V3956,"&gt;0"))/(SUMIF(INDEX($V:$V,ROW($V3956)-VALUE(LEFT(W$1,FIND("-",W$1,1)-1))+1):$V3956,"&lt;0",INDEX($V:$V,ROW($V3956)-VALUE(LEFT(W$1,FIND("-",W$1,1)-1))+1):$V3956)/COUNTIF(INDEX($V:$V,ROW($V3956)-VALUE(LEFT(W$1,FIND("-",W$1,1)-1))+1):$V3956,"&lt;0")))),100-100/(1+ABS((SUMIF(INDEX($V:$V,ROW($V3956)-VALUE(LEFT(W$1,FIND("-",W$1,1)-1))+1):$V3956,"&gt;0",INDEX($V:$V,ROW($V3956)-VALUE(LEFT(W$1,FIND("-",W$1,1)-1))+1):$V3956)/VALUE(LEFT(W$1,FIND("-",W$1,1)-1)))/(SUMIF(INDEX($V:$V,ROW($V3956)-VALUE(LEFT(W$1,FIND("-",W$1,1)-1))+1):$V3956,"&lt;0",INDEX($V:$V,ROW($V3956)-VALUE(LEFT(W$1,FIND("-",W$1,1)-1))+1):$V3956)/VALUE(LEFT(W$1,FIND("-",W$1,1)-1)))))))</f>
        <v>30.000000000000014</v>
      </c>
      <c r="Y3956">
        <f>IF(ROW($E3956)&lt;=VALUE(LEFT(Y$1,FIND("-",Y$1,1)-1)),0,MAX(INDEX(C:C,ROW(C3956)-VALUE(LEFT(Y$1,FIND("-",Y$1,1)-1))+1):C3956))</f>
        <v>0.13500000000000001</v>
      </c>
      <c r="Z3956">
        <f>IF(ROW($E3956)&lt;=VALUE(LEFT(Z$1,FIND("-",Z$1,1)-1)),0,MIN(INDEX(D:D,ROW(D3956)-VALUE(LEFT(Z$1,FIND("-",Z$1,1)-1))+1):D3956))</f>
        <v>0.105</v>
      </c>
      <c r="AA3956">
        <f t="shared" si="558"/>
        <v>16.666666666666675</v>
      </c>
      <c r="AB3956">
        <f>IF(ROW($AA3956)&lt;=VALUE(LEFT(AA$1,FIND("-",AA$1,1)-1))+VALUE(LEFT(AB$1,FIND("-",AB$1,1)-1)-1),0,AVERAGE(INDEX($AA:$AA,ROW($AA3956)-VALUE(LEFT(AB$1,FIND("-",AB$1,1)-1))+1):$AA3956))</f>
        <v>5.555555555555558</v>
      </c>
      <c r="AC3956">
        <f>IF(ROW($AA3956)&lt;=VALUE(LEFT(AA$1,FIND("-",AA$1,1)-1))+VALUE(LEFT(AB$1,FIND("-",AB$1,1)-1)-1)+VALUE(LEFT(AC$1,FIND("-",AC$1,1)-1)-1),0,AVERAGE(INDEX($AB:$AB,ROW($AB3956)-VALUE(LEFT(AC$1,FIND("-",AC$1,1)-1))+1):$AB3956))</f>
        <v>4.6296296296296306</v>
      </c>
      <c r="AE3956">
        <f t="shared" si="555"/>
        <v>387003744</v>
      </c>
      <c r="AG3956" t="str">
        <f t="shared" si="557"/>
        <v/>
      </c>
    </row>
    <row r="3957" spans="1:33" x14ac:dyDescent="0.25">
      <c r="A3957" s="6">
        <v>42888</v>
      </c>
      <c r="B3957">
        <v>0.11</v>
      </c>
      <c r="C3957">
        <v>0.115</v>
      </c>
      <c r="D3957">
        <v>0.11</v>
      </c>
      <c r="E3957">
        <v>0.115</v>
      </c>
      <c r="F3957">
        <v>0.115</v>
      </c>
      <c r="G3957">
        <v>90000</v>
      </c>
      <c r="I3957" t="str">
        <f t="shared" si="550"/>
        <v/>
      </c>
      <c r="J3957" t="str">
        <f t="shared" si="551"/>
        <v/>
      </c>
      <c r="K3957" t="str">
        <f t="shared" si="552"/>
        <v>Oversold Below %D</v>
      </c>
      <c r="M3957" s="11" t="str">
        <f t="shared" si="556"/>
        <v/>
      </c>
      <c r="O3957">
        <f>IF(ROW($E3957)&lt;=VALUE(LEFT(O$1,FIND("-",O$1,1)-1)),0,IF(ROW($E3957)=VALUE(LEFT(O$1,FIND("-",O$1,1)-1))+1,AVERAGE(INDEX($E:$E,ROW($E3957)-VALUE(LEFT(O$1,FIND("-",O$1,1)-1))):$E3957),($E3957*(2/(VALUE(LEFT(O$1,FIND("-",O$1,1)-1))+1)))+(O3956*(1-(2/(VALUE(LEFT(O$1,FIND("-",O$1,1)-1))+1))))))</f>
        <v>0.10206611759736522</v>
      </c>
      <c r="Q3957">
        <f>IF(ROW($E3957)&lt;=VALUE(LEFT(Q$1,FIND("-",Q$1,1)-1)),0,IF(ROW($E3957)=VALUE(LEFT(Q$1,FIND("-",Q$1,1)-1))+1,AVERAGE(INDEX($E:$E,ROW($E3957)-VALUE(LEFT(Q$1,FIND("-",Q$1,1)-1))):$E3957),($E3957*(2/(VALUE(LEFT(Q$1,FIND("-",Q$1,1)-1))+1)))+(Q3956*(1-(2/(VALUE(LEFT(Q$1,FIND("-",Q$1,1)-1))+1))))))</f>
        <v>0.11950832288191032</v>
      </c>
      <c r="R3957">
        <f>IF(ROW($E3957)&lt;=VALUE(LEFT(R$1,FIND("-",R$1,1)-1)),0,IF(ROW($E3957)=VALUE(LEFT(R$1,FIND("-",R$1,1)-1))+1,AVERAGE(INDEX($E:$E,ROW($E3957)-VALUE(LEFT(R$1,FIND("-",R$1,1)-1))):$E3957),($E3957*(2/(VALUE(LEFT(R$1,FIND("-",R$1,1)-1))+1)))+(R3956*(1-(2/(VALUE(LEFT(R$1,FIND("-",R$1,1)-1))+1))))))</f>
        <v>0.12295538347754274</v>
      </c>
      <c r="S3957">
        <f t="shared" si="553"/>
        <v>-3.4470605956324202E-3</v>
      </c>
      <c r="T3957">
        <f>IF(ROW($E3957)&lt;=MAX(VALUE(LEFT(Q$1,FIND("-",Q$1,1)-1)),VALUE(LEFT(R$1,FIND("-",R$1,1)-1)))+VALUE(LEFT(T$1,FIND("-",T$1,1)-1))-1,0,IF(ROW($E3957)=MAX(VALUE(LEFT(Q$1,FIND("-",Q$1,1)-1)),VALUE(LEFT(R$1,FIND("-",R$1,1)-1)))+VALUE(LEFT(T$1,FIND("-",T$1,1)-1)),AVERAGE(INDEX($S:$S,ROW(S3957)-VALUE(LEFT(T$1,FIND("-",T$1,1)-1))+1):S3957),($S3957*(2/(VALUE(LEFT(T$1,FIND("-",T$1,1)-1))+1)))+(T3956*(1-(2/(VALUE(LEFT(T$1,FIND("-",T$1,1)-1))+1))))))</f>
        <v>-6.4639285201642277E-4</v>
      </c>
      <c r="V3957">
        <f t="shared" si="554"/>
        <v>5.0000000000000044E-3</v>
      </c>
      <c r="W3957">
        <f>IF(ROW($E3957)&lt;=VALUE(LEFT(W$1,FIND("-",W$1,1)-1))+1,0,IF(ROW($E3956)=VALUE(LEFT(W$1,FIND("-",W$1,1)-1))+1,100-100/(1+ABS((SUMIF(INDEX($V:$V,ROW($V3957)-VALUE(LEFT(W$1,FIND("-",W$1,1)-1))+1):$V3957,"&gt;0",INDEX($V:$V,ROW($V3957)-VALUE(LEFT(W$1,FIND("-",W$1,1)-1))+1):$V3957)/COUNTIF(INDEX($V:$V,ROW($V3957)-VALUE(LEFT(W$1,FIND("-",W$1,1)-1))+1):$V3957,"&gt;0"))/(SUMIF(INDEX($V:$V,ROW($V3957)-VALUE(LEFT(W$1,FIND("-",W$1,1)-1))+1):$V3957,"&lt;0",INDEX($V:$V,ROW($V3957)-VALUE(LEFT(W$1,FIND("-",W$1,1)-1))+1):$V3957)/COUNTIF(INDEX($V:$V,ROW($V3957)-VALUE(LEFT(W$1,FIND("-",W$1,1)-1))+1):$V3957,"&lt;0")))),100-100/(1+ABS((SUMIF(INDEX($V:$V,ROW($V3957)-VALUE(LEFT(W$1,FIND("-",W$1,1)-1))+1):$V3957,"&gt;0",INDEX($V:$V,ROW($V3957)-VALUE(LEFT(W$1,FIND("-",W$1,1)-1))+1):$V3957)/VALUE(LEFT(W$1,FIND("-",W$1,1)-1)))/(SUMIF(INDEX($V:$V,ROW($V3957)-VALUE(LEFT(W$1,FIND("-",W$1,1)-1))+1):$V3957,"&lt;0",INDEX($V:$V,ROW($V3957)-VALUE(LEFT(W$1,FIND("-",W$1,1)-1))+1):$V3957)/VALUE(LEFT(W$1,FIND("-",W$1,1)-1)))))))</f>
        <v>40.000000000000014</v>
      </c>
      <c r="Y3957">
        <f>IF(ROW($E3957)&lt;=VALUE(LEFT(Y$1,FIND("-",Y$1,1)-1)),0,MAX(INDEX(C:C,ROW(C3957)-VALUE(LEFT(Y$1,FIND("-",Y$1,1)-1))+1):C3957))</f>
        <v>0.13500000000000001</v>
      </c>
      <c r="Z3957">
        <f>IF(ROW($E3957)&lt;=VALUE(LEFT(Z$1,FIND("-",Z$1,1)-1)),0,MIN(INDEX(D:D,ROW(D3957)-VALUE(LEFT(Z$1,FIND("-",Z$1,1)-1))+1):D3957))</f>
        <v>0.105</v>
      </c>
      <c r="AA3957">
        <f t="shared" si="558"/>
        <v>33.33333333333335</v>
      </c>
      <c r="AB3957">
        <f>IF(ROW($AA3957)&lt;=VALUE(LEFT(AA$1,FIND("-",AA$1,1)-1))+VALUE(LEFT(AB$1,FIND("-",AB$1,1)-1)-1),0,AVERAGE(INDEX($AA:$AA,ROW($AA3957)-VALUE(LEFT(AB$1,FIND("-",AB$1,1)-1))+1):$AA3957))</f>
        <v>16.666666666666675</v>
      </c>
      <c r="AC3957">
        <f>IF(ROW($AA3957)&lt;=VALUE(LEFT(AA$1,FIND("-",AA$1,1)-1))+VALUE(LEFT(AB$1,FIND("-",AB$1,1)-1)-1)+VALUE(LEFT(AC$1,FIND("-",AC$1,1)-1)-1),0,AVERAGE(INDEX($AB:$AB,ROW($AB3957)-VALUE(LEFT(AC$1,FIND("-",AC$1,1)-1))+1):$AB3957))</f>
        <v>7.407407407407411</v>
      </c>
      <c r="AE3957">
        <f t="shared" si="555"/>
        <v>387093744</v>
      </c>
      <c r="AG3957" t="str">
        <f t="shared" si="557"/>
        <v/>
      </c>
    </row>
    <row r="3958" spans="1:33" x14ac:dyDescent="0.25">
      <c r="A3958" s="6">
        <v>42891</v>
      </c>
      <c r="B3958">
        <v>0.115</v>
      </c>
      <c r="C3958">
        <v>0.12</v>
      </c>
      <c r="D3958">
        <v>0.11</v>
      </c>
      <c r="E3958">
        <v>0.12</v>
      </c>
      <c r="F3958">
        <v>0.12</v>
      </c>
      <c r="G3958">
        <v>412000</v>
      </c>
      <c r="I3958" t="str">
        <f t="shared" si="550"/>
        <v/>
      </c>
      <c r="J3958" t="str">
        <f t="shared" si="551"/>
        <v/>
      </c>
      <c r="K3958" t="str">
        <f t="shared" si="552"/>
        <v>Oversold Below %D</v>
      </c>
      <c r="M3958" s="11" t="str">
        <f t="shared" si="556"/>
        <v/>
      </c>
      <c r="O3958">
        <f>IF(ROW($E3958)&lt;=VALUE(LEFT(O$1,FIND("-",O$1,1)-1)),0,IF(ROW($E3958)=VALUE(LEFT(O$1,FIND("-",O$1,1)-1))+1,AVERAGE(INDEX($E:$E,ROW($E3958)-VALUE(LEFT(O$1,FIND("-",O$1,1)-1))):$E3958),($E3958*(2/(VALUE(LEFT(O$1,FIND("-",O$1,1)-1))+1)))+(O3957*(1-(2/(VALUE(LEFT(O$1,FIND("-",O$1,1)-1))+1))))))</f>
        <v>0.10224456418843622</v>
      </c>
      <c r="Q3958">
        <f>IF(ROW($E3958)&lt;=VALUE(LEFT(Q$1,FIND("-",Q$1,1)-1)),0,IF(ROW($E3958)=VALUE(LEFT(Q$1,FIND("-",Q$1,1)-1))+1,AVERAGE(INDEX($E:$E,ROW($E3958)-VALUE(LEFT(Q$1,FIND("-",Q$1,1)-1))):$E3958),($E3958*(2/(VALUE(LEFT(Q$1,FIND("-",Q$1,1)-1))+1)))+(Q3957*(1-(2/(VALUE(LEFT(Q$1,FIND("-",Q$1,1)-1))+1))))))</f>
        <v>0.11958396551546258</v>
      </c>
      <c r="R3958">
        <f>IF(ROW($E3958)&lt;=VALUE(LEFT(R$1,FIND("-",R$1,1)-1)),0,IF(ROW($E3958)=VALUE(LEFT(R$1,FIND("-",R$1,1)-1))+1,AVERAGE(INDEX($E:$E,ROW($E3958)-VALUE(LEFT(R$1,FIND("-",R$1,1)-1))):$E3958),($E3958*(2/(VALUE(LEFT(R$1,FIND("-",R$1,1)-1))+1)))+(R3957*(1-(2/(VALUE(LEFT(R$1,FIND("-",R$1,1)-1))+1))))))</f>
        <v>0.12273646618290995</v>
      </c>
      <c r="S3958">
        <f t="shared" si="553"/>
        <v>-3.1525006674473777E-3</v>
      </c>
      <c r="T3958">
        <f>IF(ROW($E3958)&lt;=MAX(VALUE(LEFT(Q$1,FIND("-",Q$1,1)-1)),VALUE(LEFT(R$1,FIND("-",R$1,1)-1)))+VALUE(LEFT(T$1,FIND("-",T$1,1)-1))-1,0,IF(ROW($E3958)=MAX(VALUE(LEFT(Q$1,FIND("-",Q$1,1)-1)),VALUE(LEFT(R$1,FIND("-",R$1,1)-1)))+VALUE(LEFT(T$1,FIND("-",T$1,1)-1)),AVERAGE(INDEX($S:$S,ROW(S3958)-VALUE(LEFT(T$1,FIND("-",T$1,1)-1))+1):S3958),($S3958*(2/(VALUE(LEFT(T$1,FIND("-",T$1,1)-1))+1)))+(T3957*(1-(2/(VALUE(LEFT(T$1,FIND("-",T$1,1)-1))+1))))))</f>
        <v>-1.1476144151026137E-3</v>
      </c>
      <c r="V3958">
        <f t="shared" si="554"/>
        <v>4.9999999999999906E-3</v>
      </c>
      <c r="W3958">
        <f>IF(ROW($E3958)&lt;=VALUE(LEFT(W$1,FIND("-",W$1,1)-1))+1,0,IF(ROW($E3957)=VALUE(LEFT(W$1,FIND("-",W$1,1)-1))+1,100-100/(1+ABS((SUMIF(INDEX($V:$V,ROW($V3958)-VALUE(LEFT(W$1,FIND("-",W$1,1)-1))+1):$V3958,"&gt;0",INDEX($V:$V,ROW($V3958)-VALUE(LEFT(W$1,FIND("-",W$1,1)-1))+1):$V3958)/COUNTIF(INDEX($V:$V,ROW($V3958)-VALUE(LEFT(W$1,FIND("-",W$1,1)-1))+1):$V3958,"&gt;0"))/(SUMIF(INDEX($V:$V,ROW($V3958)-VALUE(LEFT(W$1,FIND("-",W$1,1)-1))+1):$V3958,"&lt;0",INDEX($V:$V,ROW($V3958)-VALUE(LEFT(W$1,FIND("-",W$1,1)-1))+1):$V3958)/COUNTIF(INDEX($V:$V,ROW($V3958)-VALUE(LEFT(W$1,FIND("-",W$1,1)-1))+1):$V3958,"&lt;0")))),100-100/(1+ABS((SUMIF(INDEX($V:$V,ROW($V3958)-VALUE(LEFT(W$1,FIND("-",W$1,1)-1))+1):$V3958,"&gt;0",INDEX($V:$V,ROW($V3958)-VALUE(LEFT(W$1,FIND("-",W$1,1)-1))+1):$V3958)/VALUE(LEFT(W$1,FIND("-",W$1,1)-1)))/(SUMIF(INDEX($V:$V,ROW($V3958)-VALUE(LEFT(W$1,FIND("-",W$1,1)-1))+1):$V3958,"&lt;0",INDEX($V:$V,ROW($V3958)-VALUE(LEFT(W$1,FIND("-",W$1,1)-1))+1):$V3958)/VALUE(LEFT(W$1,FIND("-",W$1,1)-1)))))))</f>
        <v>45.454545454545453</v>
      </c>
      <c r="Y3958">
        <f>IF(ROW($E3958)&lt;=VALUE(LEFT(Y$1,FIND("-",Y$1,1)-1)),0,MAX(INDEX(C:C,ROW(C3958)-VALUE(LEFT(Y$1,FIND("-",Y$1,1)-1))+1):C3958))</f>
        <v>0.13500000000000001</v>
      </c>
      <c r="Z3958">
        <f>IF(ROW($E3958)&lt;=VALUE(LEFT(Z$1,FIND("-",Z$1,1)-1)),0,MIN(INDEX(D:D,ROW(D3958)-VALUE(LEFT(Z$1,FIND("-",Z$1,1)-1))+1):D3958))</f>
        <v>0.105</v>
      </c>
      <c r="AA3958">
        <f t="shared" si="558"/>
        <v>49.999999999999979</v>
      </c>
      <c r="AB3958">
        <f>IF(ROW($AA3958)&lt;=VALUE(LEFT(AA$1,FIND("-",AA$1,1)-1))+VALUE(LEFT(AB$1,FIND("-",AB$1,1)-1)-1),0,AVERAGE(INDEX($AA:$AA,ROW($AA3958)-VALUE(LEFT(AB$1,FIND("-",AB$1,1)-1))+1):$AA3958))</f>
        <v>33.333333333333336</v>
      </c>
      <c r="AC3958">
        <f>IF(ROW($AA3958)&lt;=VALUE(LEFT(AA$1,FIND("-",AA$1,1)-1))+VALUE(LEFT(AB$1,FIND("-",AB$1,1)-1)-1)+VALUE(LEFT(AC$1,FIND("-",AC$1,1)-1)-1),0,AVERAGE(INDEX($AB:$AB,ROW($AB3958)-VALUE(LEFT(AC$1,FIND("-",AC$1,1)-1))+1):$AB3958))</f>
        <v>18.518518518518523</v>
      </c>
      <c r="AE3958">
        <f t="shared" si="555"/>
        <v>387505744</v>
      </c>
      <c r="AG3958" t="str">
        <f t="shared" si="557"/>
        <v/>
      </c>
    </row>
    <row r="3959" spans="1:33" x14ac:dyDescent="0.25">
      <c r="A3959" s="6">
        <v>42892</v>
      </c>
      <c r="B3959">
        <v>0.115</v>
      </c>
      <c r="C3959">
        <v>0.12</v>
      </c>
      <c r="D3959">
        <v>0.115</v>
      </c>
      <c r="E3959">
        <v>0.115</v>
      </c>
      <c r="F3959">
        <v>0.115</v>
      </c>
      <c r="G3959">
        <v>253400</v>
      </c>
      <c r="I3959" t="str">
        <f t="shared" si="550"/>
        <v/>
      </c>
      <c r="J3959" t="str">
        <f t="shared" si="551"/>
        <v/>
      </c>
      <c r="K3959" t="str">
        <f t="shared" si="552"/>
        <v>Buy</v>
      </c>
      <c r="M3959" s="11" t="str">
        <f t="shared" si="556"/>
        <v>Buy</v>
      </c>
      <c r="O3959">
        <f>IF(ROW($E3959)&lt;=VALUE(LEFT(O$1,FIND("-",O$1,1)-1)),0,IF(ROW($E3959)=VALUE(LEFT(O$1,FIND("-",O$1,1)-1))+1,AVERAGE(INDEX($E:$E,ROW($E3959)-VALUE(LEFT(O$1,FIND("-",O$1,1)-1))):$E3959),($E3959*(2/(VALUE(LEFT(O$1,FIND("-",O$1,1)-1))+1)))+(O3958*(1-(2/(VALUE(LEFT(O$1,FIND("-",O$1,1)-1))+1))))))</f>
        <v>0.10237148394775526</v>
      </c>
      <c r="Q3959">
        <f>IF(ROW($E3959)&lt;=VALUE(LEFT(Q$1,FIND("-",Q$1,1)-1)),0,IF(ROW($E3959)=VALUE(LEFT(Q$1,FIND("-",Q$1,1)-1))+1,AVERAGE(INDEX($E:$E,ROW($E3959)-VALUE(LEFT(Q$1,FIND("-",Q$1,1)-1))):$E3959),($E3959*(2/(VALUE(LEFT(Q$1,FIND("-",Q$1,1)-1))+1)))+(Q3958*(1-(2/(VALUE(LEFT(Q$1,FIND("-",Q$1,1)-1))+1))))))</f>
        <v>0.11887874005154525</v>
      </c>
      <c r="R3959">
        <f>IF(ROW($E3959)&lt;=VALUE(LEFT(R$1,FIND("-",R$1,1)-1)),0,IF(ROW($E3959)=VALUE(LEFT(R$1,FIND("-",R$1,1)-1))+1,AVERAGE(INDEX($E:$E,ROW($E3959)-VALUE(LEFT(R$1,FIND("-",R$1,1)-1))):$E3959),($E3959*(2/(VALUE(LEFT(R$1,FIND("-",R$1,1)-1))+1)))+(R3958*(1-(2/(VALUE(LEFT(R$1,FIND("-",R$1,1)-1))+1))))))</f>
        <v>0.12216339461380551</v>
      </c>
      <c r="S3959">
        <f t="shared" si="553"/>
        <v>-3.2846545622602641E-3</v>
      </c>
      <c r="T3959">
        <f>IF(ROW($E3959)&lt;=MAX(VALUE(LEFT(Q$1,FIND("-",Q$1,1)-1)),VALUE(LEFT(R$1,FIND("-",R$1,1)-1)))+VALUE(LEFT(T$1,FIND("-",T$1,1)-1))-1,0,IF(ROW($E3959)=MAX(VALUE(LEFT(Q$1,FIND("-",Q$1,1)-1)),VALUE(LEFT(R$1,FIND("-",R$1,1)-1)))+VALUE(LEFT(T$1,FIND("-",T$1,1)-1)),AVERAGE(INDEX($S:$S,ROW(S3959)-VALUE(LEFT(T$1,FIND("-",T$1,1)-1))+1):S3959),($S3959*(2/(VALUE(LEFT(T$1,FIND("-",T$1,1)-1))+1)))+(T3958*(1-(2/(VALUE(LEFT(T$1,FIND("-",T$1,1)-1))+1))))))</f>
        <v>-1.5750224445341438E-3</v>
      </c>
      <c r="V3959">
        <f t="shared" si="554"/>
        <v>-4.9999999999999906E-3</v>
      </c>
      <c r="W3959">
        <f>IF(ROW($E3959)&lt;=VALUE(LEFT(W$1,FIND("-",W$1,1)-1))+1,0,IF(ROW($E3958)=VALUE(LEFT(W$1,FIND("-",W$1,1)-1))+1,100-100/(1+ABS((SUMIF(INDEX($V:$V,ROW($V3959)-VALUE(LEFT(W$1,FIND("-",W$1,1)-1))+1):$V3959,"&gt;0",INDEX($V:$V,ROW($V3959)-VALUE(LEFT(W$1,FIND("-",W$1,1)-1))+1):$V3959)/COUNTIF(INDEX($V:$V,ROW($V3959)-VALUE(LEFT(W$1,FIND("-",W$1,1)-1))+1):$V3959,"&gt;0"))/(SUMIF(INDEX($V:$V,ROW($V3959)-VALUE(LEFT(W$1,FIND("-",W$1,1)-1))+1):$V3959,"&lt;0",INDEX($V:$V,ROW($V3959)-VALUE(LEFT(W$1,FIND("-",W$1,1)-1))+1):$V3959)/COUNTIF(INDEX($V:$V,ROW($V3959)-VALUE(LEFT(W$1,FIND("-",W$1,1)-1))+1):$V3959,"&lt;0")))),100-100/(1+ABS((SUMIF(INDEX($V:$V,ROW($V3959)-VALUE(LEFT(W$1,FIND("-",W$1,1)-1))+1):$V3959,"&gt;0",INDEX($V:$V,ROW($V3959)-VALUE(LEFT(W$1,FIND("-",W$1,1)-1))+1):$V3959)/VALUE(LEFT(W$1,FIND("-",W$1,1)-1)))/(SUMIF(INDEX($V:$V,ROW($V3959)-VALUE(LEFT(W$1,FIND("-",W$1,1)-1))+1):$V3959,"&lt;0",INDEX($V:$V,ROW($V3959)-VALUE(LEFT(W$1,FIND("-",W$1,1)-1))+1):$V3959)/VALUE(LEFT(W$1,FIND("-",W$1,1)-1)))))))</f>
        <v>41.666666666666671</v>
      </c>
      <c r="Y3959">
        <f>IF(ROW($E3959)&lt;=VALUE(LEFT(Y$1,FIND("-",Y$1,1)-1)),0,MAX(INDEX(C:C,ROW(C3959)-VALUE(LEFT(Y$1,FIND("-",Y$1,1)-1))+1):C3959))</f>
        <v>0.13500000000000001</v>
      </c>
      <c r="Z3959">
        <f>IF(ROW($E3959)&lt;=VALUE(LEFT(Z$1,FIND("-",Z$1,1)-1)),0,MIN(INDEX(D:D,ROW(D3959)-VALUE(LEFT(Z$1,FIND("-",Z$1,1)-1))+1):D3959))</f>
        <v>0.105</v>
      </c>
      <c r="AA3959">
        <f t="shared" si="558"/>
        <v>33.33333333333335</v>
      </c>
      <c r="AB3959">
        <f>IF(ROW($AA3959)&lt;=VALUE(LEFT(AA$1,FIND("-",AA$1,1)-1))+VALUE(LEFT(AB$1,FIND("-",AB$1,1)-1)-1),0,AVERAGE(INDEX($AA:$AA,ROW($AA3959)-VALUE(LEFT(AB$1,FIND("-",AB$1,1)-1))+1):$AA3959))</f>
        <v>38.888888888888893</v>
      </c>
      <c r="AC3959">
        <f>IF(ROW($AA3959)&lt;=VALUE(LEFT(AA$1,FIND("-",AA$1,1)-1))+VALUE(LEFT(AB$1,FIND("-",AB$1,1)-1)-1)+VALUE(LEFT(AC$1,FIND("-",AC$1,1)-1)-1),0,AVERAGE(INDEX($AB:$AB,ROW($AB3959)-VALUE(LEFT(AC$1,FIND("-",AC$1,1)-1))+1):$AB3959))</f>
        <v>29.629629629629637</v>
      </c>
      <c r="AE3959">
        <f t="shared" si="555"/>
        <v>387252344</v>
      </c>
      <c r="AG3959" t="str">
        <f t="shared" si="557"/>
        <v>Buy</v>
      </c>
    </row>
    <row r="3960" spans="1:33" x14ac:dyDescent="0.25">
      <c r="A3960" s="6">
        <v>42893</v>
      </c>
      <c r="B3960">
        <v>0.11</v>
      </c>
      <c r="C3960">
        <v>0.115</v>
      </c>
      <c r="D3960">
        <v>0.105</v>
      </c>
      <c r="E3960">
        <v>0.115</v>
      </c>
      <c r="F3960">
        <v>0.115</v>
      </c>
      <c r="G3960">
        <v>216000</v>
      </c>
      <c r="I3960" t="str">
        <f t="shared" si="550"/>
        <v/>
      </c>
      <c r="J3960" t="str">
        <f t="shared" si="551"/>
        <v/>
      </c>
      <c r="K3960" t="str">
        <f t="shared" si="552"/>
        <v/>
      </c>
      <c r="M3960" s="11" t="str">
        <f t="shared" si="556"/>
        <v/>
      </c>
      <c r="O3960">
        <f>IF(ROW($E3960)&lt;=VALUE(LEFT(O$1,FIND("-",O$1,1)-1)),0,IF(ROW($E3960)=VALUE(LEFT(O$1,FIND("-",O$1,1)-1))+1,AVERAGE(INDEX($E:$E,ROW($E3960)-VALUE(LEFT(O$1,FIND("-",O$1,1)-1))):$E3960),($E3960*(2/(VALUE(LEFT(O$1,FIND("-",O$1,1)-1))+1)))+(O3959*(1-(2/(VALUE(LEFT(O$1,FIND("-",O$1,1)-1))+1))))))</f>
        <v>0.10249714082389701</v>
      </c>
      <c r="Q3960">
        <f>IF(ROW($E3960)&lt;=VALUE(LEFT(Q$1,FIND("-",Q$1,1)-1)),0,IF(ROW($E3960)=VALUE(LEFT(Q$1,FIND("-",Q$1,1)-1))+1,AVERAGE(INDEX($E:$E,ROW($E3960)-VALUE(LEFT(Q$1,FIND("-",Q$1,1)-1))):$E3960),($E3960*(2/(VALUE(LEFT(Q$1,FIND("-",Q$1,1)-1))+1)))+(Q3959*(1-(2/(VALUE(LEFT(Q$1,FIND("-",Q$1,1)-1))+1))))))</f>
        <v>0.11828201081284598</v>
      </c>
      <c r="R3960">
        <f>IF(ROW($E3960)&lt;=VALUE(LEFT(R$1,FIND("-",R$1,1)-1)),0,IF(ROW($E3960)=VALUE(LEFT(R$1,FIND("-",R$1,1)-1))+1,AVERAGE(INDEX($E:$E,ROW($E3960)-VALUE(LEFT(R$1,FIND("-",R$1,1)-1))):$E3960),($E3960*(2/(VALUE(LEFT(R$1,FIND("-",R$1,1)-1))+1)))+(R3959*(1-(2/(VALUE(LEFT(R$1,FIND("-",R$1,1)-1))+1))))))</f>
        <v>0.12163277279056067</v>
      </c>
      <c r="S3960">
        <f t="shared" si="553"/>
        <v>-3.3507619777146946E-3</v>
      </c>
      <c r="T3960">
        <f>IF(ROW($E3960)&lt;=MAX(VALUE(LEFT(Q$1,FIND("-",Q$1,1)-1)),VALUE(LEFT(R$1,FIND("-",R$1,1)-1)))+VALUE(LEFT(T$1,FIND("-",T$1,1)-1))-1,0,IF(ROW($E3960)=MAX(VALUE(LEFT(Q$1,FIND("-",Q$1,1)-1)),VALUE(LEFT(R$1,FIND("-",R$1,1)-1)))+VALUE(LEFT(T$1,FIND("-",T$1,1)-1)),AVERAGE(INDEX($S:$S,ROW(S3960)-VALUE(LEFT(T$1,FIND("-",T$1,1)-1))+1):S3960),($S3960*(2/(VALUE(LEFT(T$1,FIND("-",T$1,1)-1))+1)))+(T3959*(1-(2/(VALUE(LEFT(T$1,FIND("-",T$1,1)-1))+1))))))</f>
        <v>-1.930170351170254E-3</v>
      </c>
      <c r="V3960">
        <f t="shared" si="554"/>
        <v>0</v>
      </c>
      <c r="W3960">
        <f>IF(ROW($E3960)&lt;=VALUE(LEFT(W$1,FIND("-",W$1,1)-1))+1,0,IF(ROW($E3959)=VALUE(LEFT(W$1,FIND("-",W$1,1)-1))+1,100-100/(1+ABS((SUMIF(INDEX($V:$V,ROW($V3960)-VALUE(LEFT(W$1,FIND("-",W$1,1)-1))+1):$V3960,"&gt;0",INDEX($V:$V,ROW($V3960)-VALUE(LEFT(W$1,FIND("-",W$1,1)-1))+1):$V3960)/COUNTIF(INDEX($V:$V,ROW($V3960)-VALUE(LEFT(W$1,FIND("-",W$1,1)-1))+1):$V3960,"&gt;0"))/(SUMIF(INDEX($V:$V,ROW($V3960)-VALUE(LEFT(W$1,FIND("-",W$1,1)-1))+1):$V3960,"&lt;0",INDEX($V:$V,ROW($V3960)-VALUE(LEFT(W$1,FIND("-",W$1,1)-1))+1):$V3960)/COUNTIF(INDEX($V:$V,ROW($V3960)-VALUE(LEFT(W$1,FIND("-",W$1,1)-1))+1):$V3960,"&lt;0")))),100-100/(1+ABS((SUMIF(INDEX($V:$V,ROW($V3960)-VALUE(LEFT(W$1,FIND("-",W$1,1)-1))+1):$V3960,"&gt;0",INDEX($V:$V,ROW($V3960)-VALUE(LEFT(W$1,FIND("-",W$1,1)-1))+1):$V3960)/VALUE(LEFT(W$1,FIND("-",W$1,1)-1)))/(SUMIF(INDEX($V:$V,ROW($V3960)-VALUE(LEFT(W$1,FIND("-",W$1,1)-1))+1):$V3960,"&lt;0",INDEX($V:$V,ROW($V3960)-VALUE(LEFT(W$1,FIND("-",W$1,1)-1))+1):$V3960)/VALUE(LEFT(W$1,FIND("-",W$1,1)-1)))))))</f>
        <v>41.666666666666671</v>
      </c>
      <c r="Y3960">
        <f>IF(ROW($E3960)&lt;=VALUE(LEFT(Y$1,FIND("-",Y$1,1)-1)),0,MAX(INDEX(C:C,ROW(C3960)-VALUE(LEFT(Y$1,FIND("-",Y$1,1)-1))+1):C3960))</f>
        <v>0.13500000000000001</v>
      </c>
      <c r="Z3960">
        <f>IF(ROW($E3960)&lt;=VALUE(LEFT(Z$1,FIND("-",Z$1,1)-1)),0,MIN(INDEX(D:D,ROW(D3960)-VALUE(LEFT(Z$1,FIND("-",Z$1,1)-1))+1):D3960))</f>
        <v>0.105</v>
      </c>
      <c r="AA3960">
        <f t="shared" si="558"/>
        <v>33.33333333333335</v>
      </c>
      <c r="AB3960">
        <f>IF(ROW($AA3960)&lt;=VALUE(LEFT(AA$1,FIND("-",AA$1,1)-1))+VALUE(LEFT(AB$1,FIND("-",AB$1,1)-1)-1),0,AVERAGE(INDEX($AA:$AA,ROW($AA3960)-VALUE(LEFT(AB$1,FIND("-",AB$1,1)-1))+1):$AA3960))</f>
        <v>38.888888888888893</v>
      </c>
      <c r="AC3960">
        <f>IF(ROW($AA3960)&lt;=VALUE(LEFT(AA$1,FIND("-",AA$1,1)-1))+VALUE(LEFT(AB$1,FIND("-",AB$1,1)-1)-1)+VALUE(LEFT(AC$1,FIND("-",AC$1,1)-1)-1),0,AVERAGE(INDEX($AB:$AB,ROW($AB3960)-VALUE(LEFT(AC$1,FIND("-",AC$1,1)-1))+1):$AB3960))</f>
        <v>37.037037037037038</v>
      </c>
      <c r="AE3960">
        <f t="shared" si="555"/>
        <v>387252344</v>
      </c>
      <c r="AG3960" t="str">
        <f t="shared" si="557"/>
        <v/>
      </c>
    </row>
    <row r="3961" spans="1:33" x14ac:dyDescent="0.25">
      <c r="A3961" s="6">
        <v>42894</v>
      </c>
      <c r="B3961">
        <v>0.105</v>
      </c>
      <c r="C3961">
        <v>0.115</v>
      </c>
      <c r="D3961">
        <v>0.105</v>
      </c>
      <c r="E3961">
        <v>0.115</v>
      </c>
      <c r="F3961">
        <v>0.115</v>
      </c>
      <c r="G3961">
        <v>2400</v>
      </c>
      <c r="I3961" t="str">
        <f t="shared" si="550"/>
        <v/>
      </c>
      <c r="J3961" t="str">
        <f t="shared" si="551"/>
        <v/>
      </c>
      <c r="K3961" t="str">
        <f t="shared" si="552"/>
        <v/>
      </c>
      <c r="M3961" s="11" t="str">
        <f t="shared" si="556"/>
        <v/>
      </c>
      <c r="O3961">
        <f>IF(ROW($E3961)&lt;=VALUE(LEFT(O$1,FIND("-",O$1,1)-1)),0,IF(ROW($E3961)=VALUE(LEFT(O$1,FIND("-",O$1,1)-1))+1,AVERAGE(INDEX($E:$E,ROW($E3961)-VALUE(LEFT(O$1,FIND("-",O$1,1)-1))):$E3961),($E3961*(2/(VALUE(LEFT(O$1,FIND("-",O$1,1)-1))+1)))+(O3960*(1-(2/(VALUE(LEFT(O$1,FIND("-",O$1,1)-1))+1))))))</f>
        <v>0.10262154738286321</v>
      </c>
      <c r="Q3961">
        <f>IF(ROW($E3961)&lt;=VALUE(LEFT(Q$1,FIND("-",Q$1,1)-1)),0,IF(ROW($E3961)=VALUE(LEFT(Q$1,FIND("-",Q$1,1)-1))+1,AVERAGE(INDEX($E:$E,ROW($E3961)-VALUE(LEFT(Q$1,FIND("-",Q$1,1)-1))):$E3961),($E3961*(2/(VALUE(LEFT(Q$1,FIND("-",Q$1,1)-1))+1)))+(Q3960*(1-(2/(VALUE(LEFT(Q$1,FIND("-",Q$1,1)-1))+1))))))</f>
        <v>0.11777708607240814</v>
      </c>
      <c r="R3961">
        <f>IF(ROW($E3961)&lt;=VALUE(LEFT(R$1,FIND("-",R$1,1)-1)),0,IF(ROW($E3961)=VALUE(LEFT(R$1,FIND("-",R$1,1)-1))+1,AVERAGE(INDEX($E:$E,ROW($E3961)-VALUE(LEFT(R$1,FIND("-",R$1,1)-1))):$E3961),($E3961*(2/(VALUE(LEFT(R$1,FIND("-",R$1,1)-1))+1)))+(R3960*(1-(2/(VALUE(LEFT(R$1,FIND("-",R$1,1)-1))+1))))))</f>
        <v>0.12114145628755618</v>
      </c>
      <c r="S3961">
        <f t="shared" si="553"/>
        <v>-3.3643702151480437E-3</v>
      </c>
      <c r="T3961">
        <f>IF(ROW($E3961)&lt;=MAX(VALUE(LEFT(Q$1,FIND("-",Q$1,1)-1)),VALUE(LEFT(R$1,FIND("-",R$1,1)-1)))+VALUE(LEFT(T$1,FIND("-",T$1,1)-1))-1,0,IF(ROW($E3961)=MAX(VALUE(LEFT(Q$1,FIND("-",Q$1,1)-1)),VALUE(LEFT(R$1,FIND("-",R$1,1)-1)))+VALUE(LEFT(T$1,FIND("-",T$1,1)-1)),AVERAGE(INDEX($S:$S,ROW(S3961)-VALUE(LEFT(T$1,FIND("-",T$1,1)-1))+1):S3961),($S3961*(2/(VALUE(LEFT(T$1,FIND("-",T$1,1)-1))+1)))+(T3960*(1-(2/(VALUE(LEFT(T$1,FIND("-",T$1,1)-1))+1))))))</f>
        <v>-2.2170103239658122E-3</v>
      </c>
      <c r="V3961">
        <f t="shared" si="554"/>
        <v>0</v>
      </c>
      <c r="W3961">
        <f>IF(ROW($E3961)&lt;=VALUE(LEFT(W$1,FIND("-",W$1,1)-1))+1,0,IF(ROW($E3960)=VALUE(LEFT(W$1,FIND("-",W$1,1)-1))+1,100-100/(1+ABS((SUMIF(INDEX($V:$V,ROW($V3961)-VALUE(LEFT(W$1,FIND("-",W$1,1)-1))+1):$V3961,"&gt;0",INDEX($V:$V,ROW($V3961)-VALUE(LEFT(W$1,FIND("-",W$1,1)-1))+1):$V3961)/COUNTIF(INDEX($V:$V,ROW($V3961)-VALUE(LEFT(W$1,FIND("-",W$1,1)-1))+1):$V3961,"&gt;0"))/(SUMIF(INDEX($V:$V,ROW($V3961)-VALUE(LEFT(W$1,FIND("-",W$1,1)-1))+1):$V3961,"&lt;0",INDEX($V:$V,ROW($V3961)-VALUE(LEFT(W$1,FIND("-",W$1,1)-1))+1):$V3961)/COUNTIF(INDEX($V:$V,ROW($V3961)-VALUE(LEFT(W$1,FIND("-",W$1,1)-1))+1):$V3961,"&lt;0")))),100-100/(1+ABS((SUMIF(INDEX($V:$V,ROW($V3961)-VALUE(LEFT(W$1,FIND("-",W$1,1)-1))+1):$V3961,"&gt;0",INDEX($V:$V,ROW($V3961)-VALUE(LEFT(W$1,FIND("-",W$1,1)-1))+1):$V3961)/VALUE(LEFT(W$1,FIND("-",W$1,1)-1)))/(SUMIF(INDEX($V:$V,ROW($V3961)-VALUE(LEFT(W$1,FIND("-",W$1,1)-1))+1):$V3961,"&lt;0",INDEX($V:$V,ROW($V3961)-VALUE(LEFT(W$1,FIND("-",W$1,1)-1))+1):$V3961)/VALUE(LEFT(W$1,FIND("-",W$1,1)-1)))))))</f>
        <v>41.666666666666671</v>
      </c>
      <c r="Y3961">
        <f>IF(ROW($E3961)&lt;=VALUE(LEFT(Y$1,FIND("-",Y$1,1)-1)),0,MAX(INDEX(C:C,ROW(C3961)-VALUE(LEFT(Y$1,FIND("-",Y$1,1)-1))+1):C3961))</f>
        <v>0.13500000000000001</v>
      </c>
      <c r="Z3961">
        <f>IF(ROW($E3961)&lt;=VALUE(LEFT(Z$1,FIND("-",Z$1,1)-1)),0,MIN(INDEX(D:D,ROW(D3961)-VALUE(LEFT(Z$1,FIND("-",Z$1,1)-1))+1):D3961))</f>
        <v>0.105</v>
      </c>
      <c r="AA3961">
        <f t="shared" si="558"/>
        <v>33.33333333333335</v>
      </c>
      <c r="AB3961">
        <f>IF(ROW($AA3961)&lt;=VALUE(LEFT(AA$1,FIND("-",AA$1,1)-1))+VALUE(LEFT(AB$1,FIND("-",AB$1,1)-1)-1),0,AVERAGE(INDEX($AA:$AA,ROW($AA3961)-VALUE(LEFT(AB$1,FIND("-",AB$1,1)-1))+1):$AA3961))</f>
        <v>33.33333333333335</v>
      </c>
      <c r="AC3961">
        <f>IF(ROW($AA3961)&lt;=VALUE(LEFT(AA$1,FIND("-",AA$1,1)-1))+VALUE(LEFT(AB$1,FIND("-",AB$1,1)-1)-1)+VALUE(LEFT(AC$1,FIND("-",AC$1,1)-1)-1),0,AVERAGE(INDEX($AB:$AB,ROW($AB3961)-VALUE(LEFT(AC$1,FIND("-",AC$1,1)-1))+1):$AB3961))</f>
        <v>37.037037037037045</v>
      </c>
      <c r="AE3961">
        <f t="shared" si="555"/>
        <v>387252344</v>
      </c>
      <c r="AG3961" t="str">
        <f t="shared" si="557"/>
        <v/>
      </c>
    </row>
    <row r="3962" spans="1:33" x14ac:dyDescent="0.25">
      <c r="A3962" s="6">
        <v>42895</v>
      </c>
      <c r="B3962">
        <v>0.115</v>
      </c>
      <c r="C3962">
        <v>0.12</v>
      </c>
      <c r="D3962">
        <v>0.11</v>
      </c>
      <c r="E3962">
        <v>0.115</v>
      </c>
      <c r="F3962">
        <v>0.115</v>
      </c>
      <c r="G3962">
        <v>550800</v>
      </c>
      <c r="I3962" t="str">
        <f t="shared" si="550"/>
        <v/>
      </c>
      <c r="J3962" t="str">
        <f t="shared" si="551"/>
        <v/>
      </c>
      <c r="K3962" t="str">
        <f t="shared" si="552"/>
        <v/>
      </c>
      <c r="M3962" s="11" t="str">
        <f t="shared" si="556"/>
        <v/>
      </c>
      <c r="O3962">
        <f>IF(ROW($E3962)&lt;=VALUE(LEFT(O$1,FIND("-",O$1,1)-1)),0,IF(ROW($E3962)=VALUE(LEFT(O$1,FIND("-",O$1,1)-1))+1,AVERAGE(INDEX($E:$E,ROW($E3962)-VALUE(LEFT(O$1,FIND("-",O$1,1)-1))):$E3962),($E3962*(2/(VALUE(LEFT(O$1,FIND("-",O$1,1)-1))+1)))+(O3961*(1-(2/(VALUE(LEFT(O$1,FIND("-",O$1,1)-1))+1))))))</f>
        <v>0.10274471606562079</v>
      </c>
      <c r="Q3962">
        <f>IF(ROW($E3962)&lt;=VALUE(LEFT(Q$1,FIND("-",Q$1,1)-1)),0,IF(ROW($E3962)=VALUE(LEFT(Q$1,FIND("-",Q$1,1)-1))+1,AVERAGE(INDEX($E:$E,ROW($E3962)-VALUE(LEFT(Q$1,FIND("-",Q$1,1)-1))):$E3962),($E3962*(2/(VALUE(LEFT(Q$1,FIND("-",Q$1,1)-1))+1)))+(Q3961*(1-(2/(VALUE(LEFT(Q$1,FIND("-",Q$1,1)-1))+1))))))</f>
        <v>0.11734984206126842</v>
      </c>
      <c r="R3962">
        <f>IF(ROW($E3962)&lt;=VALUE(LEFT(R$1,FIND("-",R$1,1)-1)),0,IF(ROW($E3962)=VALUE(LEFT(R$1,FIND("-",R$1,1)-1))+1,AVERAGE(INDEX($E:$E,ROW($E3962)-VALUE(LEFT(R$1,FIND("-",R$1,1)-1))):$E3962),($E3962*(2/(VALUE(LEFT(R$1,FIND("-",R$1,1)-1))+1)))+(R3961*(1-(2/(VALUE(LEFT(R$1,FIND("-",R$1,1)-1))+1))))))</f>
        <v>0.12068653359958906</v>
      </c>
      <c r="S3962">
        <f t="shared" si="553"/>
        <v>-3.3366915383206408E-3</v>
      </c>
      <c r="T3962">
        <f>IF(ROW($E3962)&lt;=MAX(VALUE(LEFT(Q$1,FIND("-",Q$1,1)-1)),VALUE(LEFT(R$1,FIND("-",R$1,1)-1)))+VALUE(LEFT(T$1,FIND("-",T$1,1)-1))-1,0,IF(ROW($E3962)=MAX(VALUE(LEFT(Q$1,FIND("-",Q$1,1)-1)),VALUE(LEFT(R$1,FIND("-",R$1,1)-1)))+VALUE(LEFT(T$1,FIND("-",T$1,1)-1)),AVERAGE(INDEX($S:$S,ROW(S3962)-VALUE(LEFT(T$1,FIND("-",T$1,1)-1))+1):S3962),($S3962*(2/(VALUE(LEFT(T$1,FIND("-",T$1,1)-1))+1)))+(T3961*(1-(2/(VALUE(LEFT(T$1,FIND("-",T$1,1)-1))+1))))))</f>
        <v>-2.4409465668367779E-3</v>
      </c>
      <c r="V3962">
        <f t="shared" si="554"/>
        <v>0</v>
      </c>
      <c r="W3962">
        <f>IF(ROW($E3962)&lt;=VALUE(LEFT(W$1,FIND("-",W$1,1)-1))+1,0,IF(ROW($E3961)=VALUE(LEFT(W$1,FIND("-",W$1,1)-1))+1,100-100/(1+ABS((SUMIF(INDEX($V:$V,ROW($V3962)-VALUE(LEFT(W$1,FIND("-",W$1,1)-1))+1):$V3962,"&gt;0",INDEX($V:$V,ROW($V3962)-VALUE(LEFT(W$1,FIND("-",W$1,1)-1))+1):$V3962)/COUNTIF(INDEX($V:$V,ROW($V3962)-VALUE(LEFT(W$1,FIND("-",W$1,1)-1))+1):$V3962,"&gt;0"))/(SUMIF(INDEX($V:$V,ROW($V3962)-VALUE(LEFT(W$1,FIND("-",W$1,1)-1))+1):$V3962,"&lt;0",INDEX($V:$V,ROW($V3962)-VALUE(LEFT(W$1,FIND("-",W$1,1)-1))+1):$V3962)/COUNTIF(INDEX($V:$V,ROW($V3962)-VALUE(LEFT(W$1,FIND("-",W$1,1)-1))+1):$V3962,"&lt;0")))),100-100/(1+ABS((SUMIF(INDEX($V:$V,ROW($V3962)-VALUE(LEFT(W$1,FIND("-",W$1,1)-1))+1):$V3962,"&gt;0",INDEX($V:$V,ROW($V3962)-VALUE(LEFT(W$1,FIND("-",W$1,1)-1))+1):$V3962)/VALUE(LEFT(W$1,FIND("-",W$1,1)-1)))/(SUMIF(INDEX($V:$V,ROW($V3962)-VALUE(LEFT(W$1,FIND("-",W$1,1)-1))+1):$V3962,"&lt;0",INDEX($V:$V,ROW($V3962)-VALUE(LEFT(W$1,FIND("-",W$1,1)-1))+1):$V3962)/VALUE(LEFT(W$1,FIND("-",W$1,1)-1)))))))</f>
        <v>30</v>
      </c>
      <c r="Y3962">
        <f>IF(ROW($E3962)&lt;=VALUE(LEFT(Y$1,FIND("-",Y$1,1)-1)),0,MAX(INDEX(C:C,ROW(C3962)-VALUE(LEFT(Y$1,FIND("-",Y$1,1)-1))+1):C3962))</f>
        <v>0.13500000000000001</v>
      </c>
      <c r="Z3962">
        <f>IF(ROW($E3962)&lt;=VALUE(LEFT(Z$1,FIND("-",Z$1,1)-1)),0,MIN(INDEX(D:D,ROW(D3962)-VALUE(LEFT(Z$1,FIND("-",Z$1,1)-1))+1):D3962))</f>
        <v>0.105</v>
      </c>
      <c r="AA3962">
        <f t="shared" si="558"/>
        <v>33.33333333333335</v>
      </c>
      <c r="AB3962">
        <f>IF(ROW($AA3962)&lt;=VALUE(LEFT(AA$1,FIND("-",AA$1,1)-1))+VALUE(LEFT(AB$1,FIND("-",AB$1,1)-1)-1),0,AVERAGE(INDEX($AA:$AA,ROW($AA3962)-VALUE(LEFT(AB$1,FIND("-",AB$1,1)-1))+1):$AA3962))</f>
        <v>33.33333333333335</v>
      </c>
      <c r="AC3962">
        <f>IF(ROW($AA3962)&lt;=VALUE(LEFT(AA$1,FIND("-",AA$1,1)-1))+VALUE(LEFT(AB$1,FIND("-",AB$1,1)-1)-1)+VALUE(LEFT(AC$1,FIND("-",AC$1,1)-1)-1),0,AVERAGE(INDEX($AB:$AB,ROW($AB3962)-VALUE(LEFT(AC$1,FIND("-",AC$1,1)-1))+1):$AB3962))</f>
        <v>35.185185185185198</v>
      </c>
      <c r="AE3962">
        <f t="shared" si="555"/>
        <v>387252344</v>
      </c>
      <c r="AG3962" t="str">
        <f t="shared" si="557"/>
        <v/>
      </c>
    </row>
    <row r="3963" spans="1:33" x14ac:dyDescent="0.25">
      <c r="A3963" s="6">
        <v>42899</v>
      </c>
      <c r="B3963">
        <v>0.115</v>
      </c>
      <c r="C3963">
        <v>0.12</v>
      </c>
      <c r="D3963">
        <v>0.105</v>
      </c>
      <c r="E3963">
        <v>0.11</v>
      </c>
      <c r="F3963">
        <v>0.11</v>
      </c>
      <c r="G3963">
        <v>735400</v>
      </c>
      <c r="I3963" t="str">
        <f t="shared" ref="I3963:I4026" si="559">IF(AND(T3963&gt;=S3963,T3962&lt;S3962),"Bearish",IF(AND(T3963&lt;S3963,T3962&gt;=S3962),"Bullish",""))</f>
        <v/>
      </c>
      <c r="J3963" t="str">
        <f t="shared" ref="J3963:J4026" si="560">IF(W3963&gt;70,"Overbought",IF(W3963&lt;30,"Oversold",""))</f>
        <v>Oversold</v>
      </c>
      <c r="K3963" t="str">
        <f t="shared" ref="K3963:K4026" si="561">IF(AND(AC3963&lt;20,AC3963&gt;AB3963),"Oversold Above %D",IF(AND(AC3963&lt;20,AC3963&lt;=AB3963),"Oversold Below %D",IF(AND(AC3963&gt;80,AC3963&lt;AB3963),"Overbought Below %D",IF(AND(AC3963&gt;80,AC3963&gt;=AB3963),"Overbought Above %D",IF(AND(AC3963&gt;=20,LEFT(K3962,5)="Overs"),"Buy",IF(AND(AC3963&lt;=80,LEFT(K3962,5)="Overb"),"Sell",""))))))</f>
        <v/>
      </c>
      <c r="M3963" s="11" t="str">
        <f t="shared" si="556"/>
        <v/>
      </c>
      <c r="O3963">
        <f>IF(ROW($E3963)&lt;=VALUE(LEFT(O$1,FIND("-",O$1,1)-1)),0,IF(ROW($E3963)=VALUE(LEFT(O$1,FIND("-",O$1,1)-1))+1,AVERAGE(INDEX($E:$E,ROW($E3963)-VALUE(LEFT(O$1,FIND("-",O$1,1)-1))):$E3963),($E3963*(2/(VALUE(LEFT(O$1,FIND("-",O$1,1)-1))+1)))+(O3962*(1-(2/(VALUE(LEFT(O$1,FIND("-",O$1,1)-1))+1))))))</f>
        <v>0.10281690794556486</v>
      </c>
      <c r="Q3963">
        <f>IF(ROW($E3963)&lt;=VALUE(LEFT(Q$1,FIND("-",Q$1,1)-1)),0,IF(ROW($E3963)=VALUE(LEFT(Q$1,FIND("-",Q$1,1)-1))+1,AVERAGE(INDEX($E:$E,ROW($E3963)-VALUE(LEFT(Q$1,FIND("-",Q$1,1)-1))):$E3963),($E3963*(2/(VALUE(LEFT(Q$1,FIND("-",Q$1,1)-1))+1)))+(Q3962*(1-(2/(VALUE(LEFT(Q$1,FIND("-",Q$1,1)-1))+1))))))</f>
        <v>0.11621909712876557</v>
      </c>
      <c r="R3963">
        <f>IF(ROW($E3963)&lt;=VALUE(LEFT(R$1,FIND("-",R$1,1)-1)),0,IF(ROW($E3963)=VALUE(LEFT(R$1,FIND("-",R$1,1)-1))+1,AVERAGE(INDEX($E:$E,ROW($E3963)-VALUE(LEFT(R$1,FIND("-",R$1,1)-1))):$E3963),($E3963*(2/(VALUE(LEFT(R$1,FIND("-",R$1,1)-1))+1)))+(R3962*(1-(2/(VALUE(LEFT(R$1,FIND("-",R$1,1)-1))+1))))))</f>
        <v>0.11989493851813801</v>
      </c>
      <c r="S3963">
        <f t="shared" ref="S3963:S4026" si="562">IF(ROW($E3963)&lt;=MAX(VALUE(LEFT(Q$1,FIND("-",Q$1,1)-1)),VALUE(LEFT(R$1,FIND("-",R$1,1)-1))),0,Q3963-R3963)</f>
        <v>-3.6758413893724362E-3</v>
      </c>
      <c r="T3963">
        <f>IF(ROW($E3963)&lt;=MAX(VALUE(LEFT(Q$1,FIND("-",Q$1,1)-1)),VALUE(LEFT(R$1,FIND("-",R$1,1)-1)))+VALUE(LEFT(T$1,FIND("-",T$1,1)-1))-1,0,IF(ROW($E3963)=MAX(VALUE(LEFT(Q$1,FIND("-",Q$1,1)-1)),VALUE(LEFT(R$1,FIND("-",R$1,1)-1)))+VALUE(LEFT(T$1,FIND("-",T$1,1)-1)),AVERAGE(INDEX($S:$S,ROW(S3963)-VALUE(LEFT(T$1,FIND("-",T$1,1)-1))+1):S3963),($S3963*(2/(VALUE(LEFT(T$1,FIND("-",T$1,1)-1))+1)))+(T3962*(1-(2/(VALUE(LEFT(T$1,FIND("-",T$1,1)-1))+1))))))</f>
        <v>-2.6879255313439097E-3</v>
      </c>
      <c r="V3963">
        <f t="shared" ref="V3963:V4026" si="563">IFERROR(1*(E3963-E3962),"")</f>
        <v>-5.0000000000000044E-3</v>
      </c>
      <c r="W3963">
        <f>IF(ROW($E3963)&lt;=VALUE(LEFT(W$1,FIND("-",W$1,1)-1))+1,0,IF(ROW($E3962)=VALUE(LEFT(W$1,FIND("-",W$1,1)-1))+1,100-100/(1+ABS((SUMIF(INDEX($V:$V,ROW($V3963)-VALUE(LEFT(W$1,FIND("-",W$1,1)-1))+1):$V3963,"&gt;0",INDEX($V:$V,ROW($V3963)-VALUE(LEFT(W$1,FIND("-",W$1,1)-1))+1):$V3963)/COUNTIF(INDEX($V:$V,ROW($V3963)-VALUE(LEFT(W$1,FIND("-",W$1,1)-1))+1):$V3963,"&gt;0"))/(SUMIF(INDEX($V:$V,ROW($V3963)-VALUE(LEFT(W$1,FIND("-",W$1,1)-1))+1):$V3963,"&lt;0",INDEX($V:$V,ROW($V3963)-VALUE(LEFT(W$1,FIND("-",W$1,1)-1))+1):$V3963)/COUNTIF(INDEX($V:$V,ROW($V3963)-VALUE(LEFT(W$1,FIND("-",W$1,1)-1))+1):$V3963,"&lt;0")))),100-100/(1+ABS((SUMIF(INDEX($V:$V,ROW($V3963)-VALUE(LEFT(W$1,FIND("-",W$1,1)-1))+1):$V3963,"&gt;0",INDEX($V:$V,ROW($V3963)-VALUE(LEFT(W$1,FIND("-",W$1,1)-1))+1):$V3963)/VALUE(LEFT(W$1,FIND("-",W$1,1)-1)))/(SUMIF(INDEX($V:$V,ROW($V3963)-VALUE(LEFT(W$1,FIND("-",W$1,1)-1))+1):$V3963,"&lt;0",INDEX($V:$V,ROW($V3963)-VALUE(LEFT(W$1,FIND("-",W$1,1)-1))+1):$V3963)/VALUE(LEFT(W$1,FIND("-",W$1,1)-1)))))))</f>
        <v>27.272727272727266</v>
      </c>
      <c r="Y3963">
        <f>IF(ROW($E3963)&lt;=VALUE(LEFT(Y$1,FIND("-",Y$1,1)-1)),0,MAX(INDEX(C:C,ROW(C3963)-VALUE(LEFT(Y$1,FIND("-",Y$1,1)-1))+1):C3963))</f>
        <v>0.13</v>
      </c>
      <c r="Z3963">
        <f>IF(ROW($E3963)&lt;=VALUE(LEFT(Z$1,FIND("-",Z$1,1)-1)),0,MIN(INDEX(D:D,ROW(D3963)-VALUE(LEFT(Z$1,FIND("-",Z$1,1)-1))+1):D3963))</f>
        <v>0.105</v>
      </c>
      <c r="AA3963">
        <f t="shared" si="558"/>
        <v>20.000000000000011</v>
      </c>
      <c r="AB3963">
        <f>IF(ROW($AA3963)&lt;=VALUE(LEFT(AA$1,FIND("-",AA$1,1)-1))+VALUE(LEFT(AB$1,FIND("-",AB$1,1)-1)-1),0,AVERAGE(INDEX($AA:$AA,ROW($AA3963)-VALUE(LEFT(AB$1,FIND("-",AB$1,1)-1))+1):$AA3963))</f>
        <v>28.888888888888903</v>
      </c>
      <c r="AC3963">
        <f>IF(ROW($AA3963)&lt;=VALUE(LEFT(AA$1,FIND("-",AA$1,1)-1))+VALUE(LEFT(AB$1,FIND("-",AB$1,1)-1)-1)+VALUE(LEFT(AC$1,FIND("-",AC$1,1)-1)-1),0,AVERAGE(INDEX($AB:$AB,ROW($AB3963)-VALUE(LEFT(AC$1,FIND("-",AC$1,1)-1))+1):$AB3963))</f>
        <v>31.851851851851865</v>
      </c>
      <c r="AE3963">
        <f t="shared" ref="AE3963:AE4026" si="564">IFERROR(IF($E3963=$E3962,AE3962,IF($E3963&gt;$E3962,AE3962+$G3963,IF($E3963&lt;$E3962,AE3962-$G3963,""))),"")</f>
        <v>386516944</v>
      </c>
      <c r="AG3963" t="str">
        <f t="shared" si="557"/>
        <v/>
      </c>
    </row>
    <row r="3964" spans="1:33" x14ac:dyDescent="0.25">
      <c r="A3964" s="6">
        <v>42900</v>
      </c>
      <c r="B3964">
        <v>0.11</v>
      </c>
      <c r="C3964">
        <v>0.115</v>
      </c>
      <c r="D3964">
        <v>0.11</v>
      </c>
      <c r="E3964">
        <v>0.115</v>
      </c>
      <c r="F3964">
        <v>0.115</v>
      </c>
      <c r="G3964">
        <v>70100</v>
      </c>
      <c r="I3964" t="str">
        <f t="shared" si="559"/>
        <v/>
      </c>
      <c r="J3964" t="str">
        <f t="shared" si="560"/>
        <v/>
      </c>
      <c r="K3964" t="str">
        <f t="shared" si="561"/>
        <v/>
      </c>
      <c r="M3964" s="11" t="str">
        <f t="shared" si="556"/>
        <v/>
      </c>
      <c r="O3964">
        <f>IF(ROW($E3964)&lt;=VALUE(LEFT(O$1,FIND("-",O$1,1)-1)),0,IF(ROW($E3964)=VALUE(LEFT(O$1,FIND("-",O$1,1)-1))+1,AVERAGE(INDEX($E:$E,ROW($E3964)-VALUE(LEFT(O$1,FIND("-",O$1,1)-1))):$E3964),($E3964*(2/(VALUE(LEFT(O$1,FIND("-",O$1,1)-1))+1)))+(O3963*(1-(2/(VALUE(LEFT(O$1,FIND("-",O$1,1)-1))+1))))))</f>
        <v>0.1029381327421264</v>
      </c>
      <c r="Q3964">
        <f>IF(ROW($E3964)&lt;=VALUE(LEFT(Q$1,FIND("-",Q$1,1)-1)),0,IF(ROW($E3964)=VALUE(LEFT(Q$1,FIND("-",Q$1,1)-1))+1,AVERAGE(INDEX($E:$E,ROW($E3964)-VALUE(LEFT(Q$1,FIND("-",Q$1,1)-1))):$E3964),($E3964*(2/(VALUE(LEFT(Q$1,FIND("-",Q$1,1)-1))+1)))+(Q3963*(1-(2/(VALUE(LEFT(Q$1,FIND("-",Q$1,1)-1))+1))))))</f>
        <v>0.1160315437243401</v>
      </c>
      <c r="R3964">
        <f>IF(ROW($E3964)&lt;=VALUE(LEFT(R$1,FIND("-",R$1,1)-1)),0,IF(ROW($E3964)=VALUE(LEFT(R$1,FIND("-",R$1,1)-1))+1,AVERAGE(INDEX($E:$E,ROW($E3964)-VALUE(LEFT(R$1,FIND("-",R$1,1)-1))):$E3964),($E3964*(2/(VALUE(LEFT(R$1,FIND("-",R$1,1)-1))+1)))+(R3963*(1-(2/(VALUE(LEFT(R$1,FIND("-",R$1,1)-1))+1))))))</f>
        <v>0.11953235047975742</v>
      </c>
      <c r="S3964">
        <f t="shared" si="562"/>
        <v>-3.5008067554173211E-3</v>
      </c>
      <c r="T3964">
        <f>IF(ROW($E3964)&lt;=MAX(VALUE(LEFT(Q$1,FIND("-",Q$1,1)-1)),VALUE(LEFT(R$1,FIND("-",R$1,1)-1)))+VALUE(LEFT(T$1,FIND("-",T$1,1)-1))-1,0,IF(ROW($E3964)=MAX(VALUE(LEFT(Q$1,FIND("-",Q$1,1)-1)),VALUE(LEFT(R$1,FIND("-",R$1,1)-1)))+VALUE(LEFT(T$1,FIND("-",T$1,1)-1)),AVERAGE(INDEX($S:$S,ROW(S3964)-VALUE(LEFT(T$1,FIND("-",T$1,1)-1))+1):S3964),($S3964*(2/(VALUE(LEFT(T$1,FIND("-",T$1,1)-1))+1)))+(T3963*(1-(2/(VALUE(LEFT(T$1,FIND("-",T$1,1)-1))+1))))))</f>
        <v>-2.8505017761585923E-3</v>
      </c>
      <c r="V3964">
        <f t="shared" si="563"/>
        <v>5.0000000000000044E-3</v>
      </c>
      <c r="W3964">
        <f>IF(ROW($E3964)&lt;=VALUE(LEFT(W$1,FIND("-",W$1,1)-1))+1,0,IF(ROW($E3963)=VALUE(LEFT(W$1,FIND("-",W$1,1)-1))+1,100-100/(1+ABS((SUMIF(INDEX($V:$V,ROW($V3964)-VALUE(LEFT(W$1,FIND("-",W$1,1)-1))+1):$V3964,"&gt;0",INDEX($V:$V,ROW($V3964)-VALUE(LEFT(W$1,FIND("-",W$1,1)-1))+1):$V3964)/COUNTIF(INDEX($V:$V,ROW($V3964)-VALUE(LEFT(W$1,FIND("-",W$1,1)-1))+1):$V3964,"&gt;0"))/(SUMIF(INDEX($V:$V,ROW($V3964)-VALUE(LEFT(W$1,FIND("-",W$1,1)-1))+1):$V3964,"&lt;0",INDEX($V:$V,ROW($V3964)-VALUE(LEFT(W$1,FIND("-",W$1,1)-1))+1):$V3964)/COUNTIF(INDEX($V:$V,ROW($V3964)-VALUE(LEFT(W$1,FIND("-",W$1,1)-1))+1):$V3964,"&lt;0")))),100-100/(1+ABS((SUMIF(INDEX($V:$V,ROW($V3964)-VALUE(LEFT(W$1,FIND("-",W$1,1)-1))+1):$V3964,"&gt;0",INDEX($V:$V,ROW($V3964)-VALUE(LEFT(W$1,FIND("-",W$1,1)-1))+1):$V3964)/VALUE(LEFT(W$1,FIND("-",W$1,1)-1)))/(SUMIF(INDEX($V:$V,ROW($V3964)-VALUE(LEFT(W$1,FIND("-",W$1,1)-1))+1):$V3964,"&lt;0",INDEX($V:$V,ROW($V3964)-VALUE(LEFT(W$1,FIND("-",W$1,1)-1))+1):$V3964)/VALUE(LEFT(W$1,FIND("-",W$1,1)-1)))))))</f>
        <v>36.363636363636374</v>
      </c>
      <c r="Y3964">
        <f>IF(ROW($E3964)&lt;=VALUE(LEFT(Y$1,FIND("-",Y$1,1)-1)),0,MAX(INDEX(C:C,ROW(C3964)-VALUE(LEFT(Y$1,FIND("-",Y$1,1)-1))+1):C3964))</f>
        <v>0.13</v>
      </c>
      <c r="Z3964">
        <f>IF(ROW($E3964)&lt;=VALUE(LEFT(Z$1,FIND("-",Z$1,1)-1)),0,MIN(INDEX(D:D,ROW(D3964)-VALUE(LEFT(Z$1,FIND("-",Z$1,1)-1))+1):D3964))</f>
        <v>0.105</v>
      </c>
      <c r="AA3964">
        <f t="shared" si="558"/>
        <v>40.000000000000021</v>
      </c>
      <c r="AB3964">
        <f>IF(ROW($AA3964)&lt;=VALUE(LEFT(AA$1,FIND("-",AA$1,1)-1))+VALUE(LEFT(AB$1,FIND("-",AB$1,1)-1)-1),0,AVERAGE(INDEX($AA:$AA,ROW($AA3964)-VALUE(LEFT(AB$1,FIND("-",AB$1,1)-1))+1):$AA3964))</f>
        <v>31.111111111111125</v>
      </c>
      <c r="AC3964">
        <f>IF(ROW($AA3964)&lt;=VALUE(LEFT(AA$1,FIND("-",AA$1,1)-1))+VALUE(LEFT(AB$1,FIND("-",AB$1,1)-1)-1)+VALUE(LEFT(AC$1,FIND("-",AC$1,1)-1)-1),0,AVERAGE(INDEX($AB:$AB,ROW($AB3964)-VALUE(LEFT(AC$1,FIND("-",AC$1,1)-1))+1):$AB3964))</f>
        <v>31.111111111111128</v>
      </c>
      <c r="AE3964">
        <f t="shared" si="564"/>
        <v>386587044</v>
      </c>
      <c r="AG3964" t="str">
        <f t="shared" si="557"/>
        <v/>
      </c>
    </row>
    <row r="3965" spans="1:33" x14ac:dyDescent="0.25">
      <c r="A3965" s="6">
        <v>42901</v>
      </c>
      <c r="B3965">
        <v>0.11</v>
      </c>
      <c r="C3965">
        <v>0.12</v>
      </c>
      <c r="D3965">
        <v>0.105</v>
      </c>
      <c r="E3965">
        <v>0.12</v>
      </c>
      <c r="F3965">
        <v>0.12</v>
      </c>
      <c r="G3965">
        <v>317100</v>
      </c>
      <c r="I3965" t="str">
        <f t="shared" si="559"/>
        <v/>
      </c>
      <c r="J3965" t="str">
        <f t="shared" si="560"/>
        <v/>
      </c>
      <c r="K3965" t="str">
        <f t="shared" si="561"/>
        <v/>
      </c>
      <c r="M3965" s="11" t="str">
        <f t="shared" si="556"/>
        <v/>
      </c>
      <c r="O3965">
        <f>IF(ROW($E3965)&lt;=VALUE(LEFT(O$1,FIND("-",O$1,1)-1)),0,IF(ROW($E3965)=VALUE(LEFT(O$1,FIND("-",O$1,1)-1))+1,AVERAGE(INDEX($E:$E,ROW($E3965)-VALUE(LEFT(O$1,FIND("-",O$1,1)-1))):$E3965),($E3965*(2/(VALUE(LEFT(O$1,FIND("-",O$1,1)-1))+1)))+(O3964*(1-(2/(VALUE(LEFT(O$1,FIND("-",O$1,1)-1))+1))))))</f>
        <v>0.10310790256558783</v>
      </c>
      <c r="Q3965">
        <f>IF(ROW($E3965)&lt;=VALUE(LEFT(Q$1,FIND("-",Q$1,1)-1)),0,IF(ROW($E3965)=VALUE(LEFT(Q$1,FIND("-",Q$1,1)-1))+1,AVERAGE(INDEX($E:$E,ROW($E3965)-VALUE(LEFT(Q$1,FIND("-",Q$1,1)-1))):$E3965),($E3965*(2/(VALUE(LEFT(Q$1,FIND("-",Q$1,1)-1))+1)))+(Q3964*(1-(2/(VALUE(LEFT(Q$1,FIND("-",Q$1,1)-1))+1))))))</f>
        <v>0.11664207545905701</v>
      </c>
      <c r="R3965">
        <f>IF(ROW($E3965)&lt;=VALUE(LEFT(R$1,FIND("-",R$1,1)-1)),0,IF(ROW($E3965)=VALUE(LEFT(R$1,FIND("-",R$1,1)-1))+1,AVERAGE(INDEX($E:$E,ROW($E3965)-VALUE(LEFT(R$1,FIND("-",R$1,1)-1))):$E3965),($E3965*(2/(VALUE(LEFT(R$1,FIND("-",R$1,1)-1))+1)))+(R3964*(1-(2/(VALUE(LEFT(R$1,FIND("-",R$1,1)-1))+1))))))</f>
        <v>0.11956699118496059</v>
      </c>
      <c r="S3965">
        <f t="shared" si="562"/>
        <v>-2.9249157259035735E-3</v>
      </c>
      <c r="T3965">
        <f>IF(ROW($E3965)&lt;=MAX(VALUE(LEFT(Q$1,FIND("-",Q$1,1)-1)),VALUE(LEFT(R$1,FIND("-",R$1,1)-1)))+VALUE(LEFT(T$1,FIND("-",T$1,1)-1))-1,0,IF(ROW($E3965)=MAX(VALUE(LEFT(Q$1,FIND("-",Q$1,1)-1)),VALUE(LEFT(R$1,FIND("-",R$1,1)-1)))+VALUE(LEFT(T$1,FIND("-",T$1,1)-1)),AVERAGE(INDEX($S:$S,ROW(S3965)-VALUE(LEFT(T$1,FIND("-",T$1,1)-1))+1):S3965),($S3965*(2/(VALUE(LEFT(T$1,FIND("-",T$1,1)-1))+1)))+(T3964*(1-(2/(VALUE(LEFT(T$1,FIND("-",T$1,1)-1))+1))))))</f>
        <v>-2.8653845661075891E-3</v>
      </c>
      <c r="V3965">
        <f t="shared" si="563"/>
        <v>4.9999999999999906E-3</v>
      </c>
      <c r="W3965">
        <f>IF(ROW($E3965)&lt;=VALUE(LEFT(W$1,FIND("-",W$1,1)-1))+1,0,IF(ROW($E3964)=VALUE(LEFT(W$1,FIND("-",W$1,1)-1))+1,100-100/(1+ABS((SUMIF(INDEX($V:$V,ROW($V3965)-VALUE(LEFT(W$1,FIND("-",W$1,1)-1))+1):$V3965,"&gt;0",INDEX($V:$V,ROW($V3965)-VALUE(LEFT(W$1,FIND("-",W$1,1)-1))+1):$V3965)/COUNTIF(INDEX($V:$V,ROW($V3965)-VALUE(LEFT(W$1,FIND("-",W$1,1)-1))+1):$V3965,"&gt;0"))/(SUMIF(INDEX($V:$V,ROW($V3965)-VALUE(LEFT(W$1,FIND("-",W$1,1)-1))+1):$V3965,"&lt;0",INDEX($V:$V,ROW($V3965)-VALUE(LEFT(W$1,FIND("-",W$1,1)-1))+1):$V3965)/COUNTIF(INDEX($V:$V,ROW($V3965)-VALUE(LEFT(W$1,FIND("-",W$1,1)-1))+1):$V3965,"&lt;0")))),100-100/(1+ABS((SUMIF(INDEX($V:$V,ROW($V3965)-VALUE(LEFT(W$1,FIND("-",W$1,1)-1))+1):$V3965,"&gt;0",INDEX($V:$V,ROW($V3965)-VALUE(LEFT(W$1,FIND("-",W$1,1)-1))+1):$V3965)/VALUE(LEFT(W$1,FIND("-",W$1,1)-1)))/(SUMIF(INDEX($V:$V,ROW($V3965)-VALUE(LEFT(W$1,FIND("-",W$1,1)-1))+1):$V3965,"&lt;0",INDEX($V:$V,ROW($V3965)-VALUE(LEFT(W$1,FIND("-",W$1,1)-1))+1):$V3965)/VALUE(LEFT(W$1,FIND("-",W$1,1)-1)))))))</f>
        <v>41.666666666666657</v>
      </c>
      <c r="Y3965">
        <f>IF(ROW($E3965)&lt;=VALUE(LEFT(Y$1,FIND("-",Y$1,1)-1)),0,MAX(INDEX(C:C,ROW(C3965)-VALUE(LEFT(Y$1,FIND("-",Y$1,1)-1))+1):C3965))</f>
        <v>0.125</v>
      </c>
      <c r="Z3965">
        <f>IF(ROW($E3965)&lt;=VALUE(LEFT(Z$1,FIND("-",Z$1,1)-1)),0,MIN(INDEX(D:D,ROW(D3965)-VALUE(LEFT(Z$1,FIND("-",Z$1,1)-1))+1):D3965))</f>
        <v>0.105</v>
      </c>
      <c r="AA3965">
        <f t="shared" si="558"/>
        <v>74.999999999999972</v>
      </c>
      <c r="AB3965">
        <f>IF(ROW($AA3965)&lt;=VALUE(LEFT(AA$1,FIND("-",AA$1,1)-1))+VALUE(LEFT(AB$1,FIND("-",AB$1,1)-1)-1),0,AVERAGE(INDEX($AA:$AA,ROW($AA3965)-VALUE(LEFT(AB$1,FIND("-",AB$1,1)-1))+1):$AA3965))</f>
        <v>45</v>
      </c>
      <c r="AC3965">
        <f>IF(ROW($AA3965)&lt;=VALUE(LEFT(AA$1,FIND("-",AA$1,1)-1))+VALUE(LEFT(AB$1,FIND("-",AB$1,1)-1)-1)+VALUE(LEFT(AC$1,FIND("-",AC$1,1)-1)-1),0,AVERAGE(INDEX($AB:$AB,ROW($AB3965)-VALUE(LEFT(AC$1,FIND("-",AC$1,1)-1))+1):$AB3965))</f>
        <v>35.000000000000007</v>
      </c>
      <c r="AE3965">
        <f t="shared" si="564"/>
        <v>386904144</v>
      </c>
      <c r="AG3965" t="str">
        <f t="shared" si="557"/>
        <v/>
      </c>
    </row>
    <row r="3966" spans="1:33" x14ac:dyDescent="0.25">
      <c r="A3966" s="6">
        <v>42902</v>
      </c>
      <c r="B3966">
        <v>0.115</v>
      </c>
      <c r="C3966">
        <v>0.12</v>
      </c>
      <c r="D3966">
        <v>0.11</v>
      </c>
      <c r="E3966">
        <v>0.12</v>
      </c>
      <c r="F3966">
        <v>0.12</v>
      </c>
      <c r="G3966">
        <v>211400</v>
      </c>
      <c r="I3966" t="str">
        <f t="shared" si="559"/>
        <v>Bullish</v>
      </c>
      <c r="J3966" t="str">
        <f t="shared" si="560"/>
        <v/>
      </c>
      <c r="K3966" t="str">
        <f t="shared" si="561"/>
        <v/>
      </c>
      <c r="M3966" s="11" t="str">
        <f t="shared" si="556"/>
        <v/>
      </c>
      <c r="O3966">
        <f>IF(ROW($E3966)&lt;=VALUE(LEFT(O$1,FIND("-",O$1,1)-1)),0,IF(ROW($E3966)=VALUE(LEFT(O$1,FIND("-",O$1,1)-1))+1,AVERAGE(INDEX($E:$E,ROW($E3966)-VALUE(LEFT(O$1,FIND("-",O$1,1)-1))):$E3966),($E3966*(2/(VALUE(LEFT(O$1,FIND("-",O$1,1)-1))+1)))+(O3965*(1-(2/(VALUE(LEFT(O$1,FIND("-",O$1,1)-1))+1))))))</f>
        <v>0.10327598313707452</v>
      </c>
      <c r="Q3966">
        <f>IF(ROW($E3966)&lt;=VALUE(LEFT(Q$1,FIND("-",Q$1,1)-1)),0,IF(ROW($E3966)=VALUE(LEFT(Q$1,FIND("-",Q$1,1)-1))+1,AVERAGE(INDEX($E:$E,ROW($E3966)-VALUE(LEFT(Q$1,FIND("-",Q$1,1)-1))):$E3966),($E3966*(2/(VALUE(LEFT(Q$1,FIND("-",Q$1,1)-1))+1)))+(Q3965*(1-(2/(VALUE(LEFT(Q$1,FIND("-",Q$1,1)-1))+1))))))</f>
        <v>0.1171586792345867</v>
      </c>
      <c r="R3966">
        <f>IF(ROW($E3966)&lt;=VALUE(LEFT(R$1,FIND("-",R$1,1)-1)),0,IF(ROW($E3966)=VALUE(LEFT(R$1,FIND("-",R$1,1)-1))+1,AVERAGE(INDEX($E:$E,ROW($E3966)-VALUE(LEFT(R$1,FIND("-",R$1,1)-1))):$E3966),($E3966*(2/(VALUE(LEFT(R$1,FIND("-",R$1,1)-1))+1)))+(R3965*(1-(2/(VALUE(LEFT(R$1,FIND("-",R$1,1)-1))+1))))))</f>
        <v>0.11959906591200055</v>
      </c>
      <c r="S3966">
        <f t="shared" si="562"/>
        <v>-2.44038667741385E-3</v>
      </c>
      <c r="T3966">
        <f>IF(ROW($E3966)&lt;=MAX(VALUE(LEFT(Q$1,FIND("-",Q$1,1)-1)),VALUE(LEFT(R$1,FIND("-",R$1,1)-1)))+VALUE(LEFT(T$1,FIND("-",T$1,1)-1))-1,0,IF(ROW($E3966)=MAX(VALUE(LEFT(Q$1,FIND("-",Q$1,1)-1)),VALUE(LEFT(R$1,FIND("-",R$1,1)-1)))+VALUE(LEFT(T$1,FIND("-",T$1,1)-1)),AVERAGE(INDEX($S:$S,ROW(S3966)-VALUE(LEFT(T$1,FIND("-",T$1,1)-1))+1):S3966),($S3966*(2/(VALUE(LEFT(T$1,FIND("-",T$1,1)-1))+1)))+(T3965*(1-(2/(VALUE(LEFT(T$1,FIND("-",T$1,1)-1))+1))))))</f>
        <v>-2.7803849883688415E-3</v>
      </c>
      <c r="V3966">
        <f t="shared" si="563"/>
        <v>0</v>
      </c>
      <c r="W3966">
        <f>IF(ROW($E3966)&lt;=VALUE(LEFT(W$1,FIND("-",W$1,1)-1))+1,0,IF(ROW($E3965)=VALUE(LEFT(W$1,FIND("-",W$1,1)-1))+1,100-100/(1+ABS((SUMIF(INDEX($V:$V,ROW($V3966)-VALUE(LEFT(W$1,FIND("-",W$1,1)-1))+1):$V3966,"&gt;0",INDEX($V:$V,ROW($V3966)-VALUE(LEFT(W$1,FIND("-",W$1,1)-1))+1):$V3966)/COUNTIF(INDEX($V:$V,ROW($V3966)-VALUE(LEFT(W$1,FIND("-",W$1,1)-1))+1):$V3966,"&gt;0"))/(SUMIF(INDEX($V:$V,ROW($V3966)-VALUE(LEFT(W$1,FIND("-",W$1,1)-1))+1):$V3966,"&lt;0",INDEX($V:$V,ROW($V3966)-VALUE(LEFT(W$1,FIND("-",W$1,1)-1))+1):$V3966)/COUNTIF(INDEX($V:$V,ROW($V3966)-VALUE(LEFT(W$1,FIND("-",W$1,1)-1))+1):$V3966,"&lt;0")))),100-100/(1+ABS((SUMIF(INDEX($V:$V,ROW($V3966)-VALUE(LEFT(W$1,FIND("-",W$1,1)-1))+1):$V3966,"&gt;0",INDEX($V:$V,ROW($V3966)-VALUE(LEFT(W$1,FIND("-",W$1,1)-1))+1):$V3966)/VALUE(LEFT(W$1,FIND("-",W$1,1)-1)))/(SUMIF(INDEX($V:$V,ROW($V3966)-VALUE(LEFT(W$1,FIND("-",W$1,1)-1))+1):$V3966,"&lt;0",INDEX($V:$V,ROW($V3966)-VALUE(LEFT(W$1,FIND("-",W$1,1)-1))+1):$V3966)/VALUE(LEFT(W$1,FIND("-",W$1,1)-1)))))))</f>
        <v>45.454545454545446</v>
      </c>
      <c r="Y3966">
        <f>IF(ROW($E3966)&lt;=VALUE(LEFT(Y$1,FIND("-",Y$1,1)-1)),0,MAX(INDEX(C:C,ROW(C3966)-VALUE(LEFT(Y$1,FIND("-",Y$1,1)-1))+1):C3966))</f>
        <v>0.12</v>
      </c>
      <c r="Z3966">
        <f>IF(ROW($E3966)&lt;=VALUE(LEFT(Z$1,FIND("-",Z$1,1)-1)),0,MIN(INDEX(D:D,ROW(D3966)-VALUE(LEFT(Z$1,FIND("-",Z$1,1)-1))+1):D3966))</f>
        <v>0.105</v>
      </c>
      <c r="AA3966">
        <f t="shared" si="558"/>
        <v>100</v>
      </c>
      <c r="AB3966">
        <f>IF(ROW($AA3966)&lt;=VALUE(LEFT(AA$1,FIND("-",AA$1,1)-1))+VALUE(LEFT(AB$1,FIND("-",AB$1,1)-1)-1),0,AVERAGE(INDEX($AA:$AA,ROW($AA3966)-VALUE(LEFT(AB$1,FIND("-",AB$1,1)-1))+1):$AA3966))</f>
        <v>71.666666666666671</v>
      </c>
      <c r="AC3966">
        <f>IF(ROW($AA3966)&lt;=VALUE(LEFT(AA$1,FIND("-",AA$1,1)-1))+VALUE(LEFT(AB$1,FIND("-",AB$1,1)-1)-1)+VALUE(LEFT(AC$1,FIND("-",AC$1,1)-1)-1),0,AVERAGE(INDEX($AB:$AB,ROW($AB3966)-VALUE(LEFT(AC$1,FIND("-",AC$1,1)-1))+1):$AB3966))</f>
        <v>49.259259259259267</v>
      </c>
      <c r="AE3966">
        <f t="shared" si="564"/>
        <v>386904144</v>
      </c>
      <c r="AG3966" t="str">
        <f t="shared" si="557"/>
        <v/>
      </c>
    </row>
    <row r="3967" spans="1:33" x14ac:dyDescent="0.25">
      <c r="A3967" s="6">
        <v>42905</v>
      </c>
      <c r="B3967">
        <v>0.12</v>
      </c>
      <c r="C3967">
        <v>0.14000000000000001</v>
      </c>
      <c r="D3967">
        <v>0.12</v>
      </c>
      <c r="E3967">
        <v>0.13500000000000001</v>
      </c>
      <c r="F3967">
        <v>0.13500000000000001</v>
      </c>
      <c r="G3967">
        <v>10056000</v>
      </c>
      <c r="I3967" t="str">
        <f t="shared" si="559"/>
        <v/>
      </c>
      <c r="J3967" t="str">
        <f t="shared" si="560"/>
        <v/>
      </c>
      <c r="K3967" t="str">
        <f t="shared" si="561"/>
        <v/>
      </c>
      <c r="M3967" s="11" t="str">
        <f t="shared" si="556"/>
        <v/>
      </c>
      <c r="O3967">
        <f>IF(ROW($E3967)&lt;=VALUE(LEFT(O$1,FIND("-",O$1,1)-1)),0,IF(ROW($E3967)=VALUE(LEFT(O$1,FIND("-",O$1,1)-1))+1,AVERAGE(INDEX($E:$E,ROW($E3967)-VALUE(LEFT(O$1,FIND("-",O$1,1)-1))):$E3967),($E3967*(2/(VALUE(LEFT(O$1,FIND("-",O$1,1)-1))+1)))+(O3966*(1-(2/(VALUE(LEFT(O$1,FIND("-",O$1,1)-1))+1))))))</f>
        <v>0.10359164499640712</v>
      </c>
      <c r="Q3967">
        <f>IF(ROW($E3967)&lt;=VALUE(LEFT(Q$1,FIND("-",Q$1,1)-1)),0,IF(ROW($E3967)=VALUE(LEFT(Q$1,FIND("-",Q$1,1)-1))+1,AVERAGE(INDEX($E:$E,ROW($E3967)-VALUE(LEFT(Q$1,FIND("-",Q$1,1)-1))):$E3967),($E3967*(2/(VALUE(LEFT(Q$1,FIND("-",Q$1,1)-1))+1)))+(Q3966*(1-(2/(VALUE(LEFT(Q$1,FIND("-",Q$1,1)-1))+1))))))</f>
        <v>0.11990349781388106</v>
      </c>
      <c r="R3967">
        <f>IF(ROW($E3967)&lt;=VALUE(LEFT(R$1,FIND("-",R$1,1)-1)),0,IF(ROW($E3967)=VALUE(LEFT(R$1,FIND("-",R$1,1)-1))+1,AVERAGE(INDEX($E:$E,ROW($E3967)-VALUE(LEFT(R$1,FIND("-",R$1,1)-1))):$E3967),($E3967*(2/(VALUE(LEFT(R$1,FIND("-",R$1,1)-1))+1)))+(R3966*(1-(2/(VALUE(LEFT(R$1,FIND("-",R$1,1)-1))+1))))))</f>
        <v>0.12073987584444495</v>
      </c>
      <c r="S3967">
        <f t="shared" si="562"/>
        <v>-8.3637803056389737E-4</v>
      </c>
      <c r="T3967">
        <f>IF(ROW($E3967)&lt;=MAX(VALUE(LEFT(Q$1,FIND("-",Q$1,1)-1)),VALUE(LEFT(R$1,FIND("-",R$1,1)-1)))+VALUE(LEFT(T$1,FIND("-",T$1,1)-1))-1,0,IF(ROW($E3967)=MAX(VALUE(LEFT(Q$1,FIND("-",Q$1,1)-1)),VALUE(LEFT(R$1,FIND("-",R$1,1)-1)))+VALUE(LEFT(T$1,FIND("-",T$1,1)-1)),AVERAGE(INDEX($S:$S,ROW(S3967)-VALUE(LEFT(T$1,FIND("-",T$1,1)-1))+1):S3967),($S3967*(2/(VALUE(LEFT(T$1,FIND("-",T$1,1)-1))+1)))+(T3966*(1-(2/(VALUE(LEFT(T$1,FIND("-",T$1,1)-1))+1))))))</f>
        <v>-2.3915835968078528E-3</v>
      </c>
      <c r="V3967">
        <f t="shared" si="563"/>
        <v>1.5000000000000013E-2</v>
      </c>
      <c r="W3967">
        <f>IF(ROW($E3967)&lt;=VALUE(LEFT(W$1,FIND("-",W$1,1)-1))+1,0,IF(ROW($E3966)=VALUE(LEFT(W$1,FIND("-",W$1,1)-1))+1,100-100/(1+ABS((SUMIF(INDEX($V:$V,ROW($V3967)-VALUE(LEFT(W$1,FIND("-",W$1,1)-1))+1):$V3967,"&gt;0",INDEX($V:$V,ROW($V3967)-VALUE(LEFT(W$1,FIND("-",W$1,1)-1))+1):$V3967)/COUNTIF(INDEX($V:$V,ROW($V3967)-VALUE(LEFT(W$1,FIND("-",W$1,1)-1))+1):$V3967,"&gt;0"))/(SUMIF(INDEX($V:$V,ROW($V3967)-VALUE(LEFT(W$1,FIND("-",W$1,1)-1))+1):$V3967,"&lt;0",INDEX($V:$V,ROW($V3967)-VALUE(LEFT(W$1,FIND("-",W$1,1)-1))+1):$V3967)/COUNTIF(INDEX($V:$V,ROW($V3967)-VALUE(LEFT(W$1,FIND("-",W$1,1)-1))+1):$V3967,"&lt;0")))),100-100/(1+ABS((SUMIF(INDEX($V:$V,ROW($V3967)-VALUE(LEFT(W$1,FIND("-",W$1,1)-1))+1):$V3967,"&gt;0",INDEX($V:$V,ROW($V3967)-VALUE(LEFT(W$1,FIND("-",W$1,1)-1))+1):$V3967)/VALUE(LEFT(W$1,FIND("-",W$1,1)-1)))/(SUMIF(INDEX($V:$V,ROW($V3967)-VALUE(LEFT(W$1,FIND("-",W$1,1)-1))+1):$V3967,"&lt;0",INDEX($V:$V,ROW($V3967)-VALUE(LEFT(W$1,FIND("-",W$1,1)-1))+1):$V3967)/VALUE(LEFT(W$1,FIND("-",W$1,1)-1)))))))</f>
        <v>61.538461538461547</v>
      </c>
      <c r="Y3967">
        <f>IF(ROW($E3967)&lt;=VALUE(LEFT(Y$1,FIND("-",Y$1,1)-1)),0,MAX(INDEX(C:C,ROW(C3967)-VALUE(LEFT(Y$1,FIND("-",Y$1,1)-1))+1):C3967))</f>
        <v>0.14000000000000001</v>
      </c>
      <c r="Z3967">
        <f>IF(ROW($E3967)&lt;=VALUE(LEFT(Z$1,FIND("-",Z$1,1)-1)),0,MIN(INDEX(D:D,ROW(D3967)-VALUE(LEFT(Z$1,FIND("-",Z$1,1)-1))+1):D3967))</f>
        <v>0.105</v>
      </c>
      <c r="AA3967">
        <f t="shared" si="558"/>
        <v>85.714285714285708</v>
      </c>
      <c r="AB3967">
        <f>IF(ROW($AA3967)&lt;=VALUE(LEFT(AA$1,FIND("-",AA$1,1)-1))+VALUE(LEFT(AB$1,FIND("-",AB$1,1)-1)-1),0,AVERAGE(INDEX($AA:$AA,ROW($AA3967)-VALUE(LEFT(AB$1,FIND("-",AB$1,1)-1))+1):$AA3967))</f>
        <v>86.904761904761884</v>
      </c>
      <c r="AC3967">
        <f>IF(ROW($AA3967)&lt;=VALUE(LEFT(AA$1,FIND("-",AA$1,1)-1))+VALUE(LEFT(AB$1,FIND("-",AB$1,1)-1)-1)+VALUE(LEFT(AC$1,FIND("-",AC$1,1)-1)-1),0,AVERAGE(INDEX($AB:$AB,ROW($AB3967)-VALUE(LEFT(AC$1,FIND("-",AC$1,1)-1))+1):$AB3967))</f>
        <v>67.857142857142847</v>
      </c>
      <c r="AE3967">
        <f t="shared" si="564"/>
        <v>396960144</v>
      </c>
      <c r="AG3967" t="str">
        <f t="shared" si="557"/>
        <v/>
      </c>
    </row>
    <row r="3968" spans="1:33" x14ac:dyDescent="0.25">
      <c r="A3968" s="6">
        <v>42906</v>
      </c>
      <c r="B3968">
        <v>0.14000000000000001</v>
      </c>
      <c r="C3968">
        <v>0.15</v>
      </c>
      <c r="D3968">
        <v>0.13500000000000001</v>
      </c>
      <c r="E3968">
        <v>0.14000000000000001</v>
      </c>
      <c r="F3968">
        <v>0.14000000000000001</v>
      </c>
      <c r="G3968">
        <v>5778800</v>
      </c>
      <c r="I3968" t="str">
        <f t="shared" si="559"/>
        <v/>
      </c>
      <c r="J3968" t="str">
        <f t="shared" si="560"/>
        <v>Overbought</v>
      </c>
      <c r="K3968" t="str">
        <f t="shared" si="561"/>
        <v>Overbought Below %D</v>
      </c>
      <c r="M3968" s="11" t="str">
        <f t="shared" si="556"/>
        <v/>
      </c>
      <c r="O3968">
        <f>IF(ROW($E3968)&lt;=VALUE(LEFT(O$1,FIND("-",O$1,1)-1)),0,IF(ROW($E3968)=VALUE(LEFT(O$1,FIND("-",O$1,1)-1))+1,AVERAGE(INDEX($E:$E,ROW($E3968)-VALUE(LEFT(O$1,FIND("-",O$1,1)-1))):$E3968),($E3968*(2/(VALUE(LEFT(O$1,FIND("-",O$1,1)-1))+1)))+(O3967*(1-(2/(VALUE(LEFT(O$1,FIND("-",O$1,1)-1))+1))))))</f>
        <v>0.10395391718549761</v>
      </c>
      <c r="Q3968">
        <f>IF(ROW($E3968)&lt;=VALUE(LEFT(Q$1,FIND("-",Q$1,1)-1)),0,IF(ROW($E3968)=VALUE(LEFT(Q$1,FIND("-",Q$1,1)-1))+1,AVERAGE(INDEX($E:$E,ROW($E3968)-VALUE(LEFT(Q$1,FIND("-",Q$1,1)-1))):$E3968),($E3968*(2/(VALUE(LEFT(Q$1,FIND("-",Q$1,1)-1))+1)))+(Q3967*(1-(2/(VALUE(LEFT(Q$1,FIND("-",Q$1,1)-1))+1))))))</f>
        <v>0.12299526738097627</v>
      </c>
      <c r="R3968">
        <f>IF(ROW($E3968)&lt;=VALUE(LEFT(R$1,FIND("-",R$1,1)-1)),0,IF(ROW($E3968)=VALUE(LEFT(R$1,FIND("-",R$1,1)-1))+1,AVERAGE(INDEX($E:$E,ROW($E3968)-VALUE(LEFT(R$1,FIND("-",R$1,1)-1))):$E3968),($E3968*(2/(VALUE(LEFT(R$1,FIND("-",R$1,1)-1))+1)))+(R3967*(1-(2/(VALUE(LEFT(R$1,FIND("-",R$1,1)-1))+1))))))</f>
        <v>0.1221665517078194</v>
      </c>
      <c r="S3968">
        <f t="shared" si="562"/>
        <v>8.2871567315687122E-4</v>
      </c>
      <c r="T3968">
        <f>IF(ROW($E3968)&lt;=MAX(VALUE(LEFT(Q$1,FIND("-",Q$1,1)-1)),VALUE(LEFT(R$1,FIND("-",R$1,1)-1)))+VALUE(LEFT(T$1,FIND("-",T$1,1)-1))-1,0,IF(ROW($E3968)=MAX(VALUE(LEFT(Q$1,FIND("-",Q$1,1)-1)),VALUE(LEFT(R$1,FIND("-",R$1,1)-1)))+VALUE(LEFT(T$1,FIND("-",T$1,1)-1)),AVERAGE(INDEX($S:$S,ROW(S3968)-VALUE(LEFT(T$1,FIND("-",T$1,1)-1))+1):S3968),($S3968*(2/(VALUE(LEFT(T$1,FIND("-",T$1,1)-1))+1)))+(T3967*(1-(2/(VALUE(LEFT(T$1,FIND("-",T$1,1)-1))+1))))))</f>
        <v>-1.7475237428149081E-3</v>
      </c>
      <c r="V3968">
        <f t="shared" si="563"/>
        <v>5.0000000000000044E-3</v>
      </c>
      <c r="W3968">
        <f>IF(ROW($E3968)&lt;=VALUE(LEFT(W$1,FIND("-",W$1,1)-1))+1,0,IF(ROW($E3967)=VALUE(LEFT(W$1,FIND("-",W$1,1)-1))+1,100-100/(1+ABS((SUMIF(INDEX($V:$V,ROW($V3968)-VALUE(LEFT(W$1,FIND("-",W$1,1)-1))+1):$V3968,"&gt;0",INDEX($V:$V,ROW($V3968)-VALUE(LEFT(W$1,FIND("-",W$1,1)-1))+1):$V3968)/COUNTIF(INDEX($V:$V,ROW($V3968)-VALUE(LEFT(W$1,FIND("-",W$1,1)-1))+1):$V3968,"&gt;0"))/(SUMIF(INDEX($V:$V,ROW($V3968)-VALUE(LEFT(W$1,FIND("-",W$1,1)-1))+1):$V3968,"&lt;0",INDEX($V:$V,ROW($V3968)-VALUE(LEFT(W$1,FIND("-",W$1,1)-1))+1):$V3968)/COUNTIF(INDEX($V:$V,ROW($V3968)-VALUE(LEFT(W$1,FIND("-",W$1,1)-1))+1):$V3968,"&lt;0")))),100-100/(1+ABS((SUMIF(INDEX($V:$V,ROW($V3968)-VALUE(LEFT(W$1,FIND("-",W$1,1)-1))+1):$V3968,"&gt;0",INDEX($V:$V,ROW($V3968)-VALUE(LEFT(W$1,FIND("-",W$1,1)-1))+1):$V3968)/VALUE(LEFT(W$1,FIND("-",W$1,1)-1)))/(SUMIF(INDEX($V:$V,ROW($V3968)-VALUE(LEFT(W$1,FIND("-",W$1,1)-1))+1):$V3968,"&lt;0",INDEX($V:$V,ROW($V3968)-VALUE(LEFT(W$1,FIND("-",W$1,1)-1))+1):$V3968)/VALUE(LEFT(W$1,FIND("-",W$1,1)-1)))))))</f>
        <v>75</v>
      </c>
      <c r="Y3968">
        <f>IF(ROW($E3968)&lt;=VALUE(LEFT(Y$1,FIND("-",Y$1,1)-1)),0,MAX(INDEX(C:C,ROW(C3968)-VALUE(LEFT(Y$1,FIND("-",Y$1,1)-1))+1):C3968))</f>
        <v>0.15</v>
      </c>
      <c r="Z3968">
        <f>IF(ROW($E3968)&lt;=VALUE(LEFT(Z$1,FIND("-",Z$1,1)-1)),0,MIN(INDEX(D:D,ROW(D3968)-VALUE(LEFT(Z$1,FIND("-",Z$1,1)-1))+1):D3968))</f>
        <v>0.105</v>
      </c>
      <c r="AA3968">
        <f t="shared" si="558"/>
        <v>77.777777777777828</v>
      </c>
      <c r="AB3968">
        <f>IF(ROW($AA3968)&lt;=VALUE(LEFT(AA$1,FIND("-",AA$1,1)-1))+VALUE(LEFT(AB$1,FIND("-",AB$1,1)-1)-1),0,AVERAGE(INDEX($AA:$AA,ROW($AA3968)-VALUE(LEFT(AB$1,FIND("-",AB$1,1)-1))+1):$AA3968))</f>
        <v>87.83068783068785</v>
      </c>
      <c r="AC3968">
        <f>IF(ROW($AA3968)&lt;=VALUE(LEFT(AA$1,FIND("-",AA$1,1)-1))+VALUE(LEFT(AB$1,FIND("-",AB$1,1)-1)-1)+VALUE(LEFT(AC$1,FIND("-",AC$1,1)-1)-1),0,AVERAGE(INDEX($AB:$AB,ROW($AB3968)-VALUE(LEFT(AC$1,FIND("-",AC$1,1)-1))+1):$AB3968))</f>
        <v>82.134038800705468</v>
      </c>
      <c r="AE3968">
        <f t="shared" si="564"/>
        <v>402738944</v>
      </c>
      <c r="AG3968" t="str">
        <f t="shared" si="557"/>
        <v/>
      </c>
    </row>
    <row r="3969" spans="1:33" x14ac:dyDescent="0.25">
      <c r="A3969" s="6">
        <v>42907</v>
      </c>
      <c r="B3969">
        <v>0.14000000000000001</v>
      </c>
      <c r="C3969">
        <v>0.14000000000000001</v>
      </c>
      <c r="D3969">
        <v>0.13500000000000001</v>
      </c>
      <c r="E3969">
        <v>0.14000000000000001</v>
      </c>
      <c r="F3969">
        <v>0.14000000000000001</v>
      </c>
      <c r="G3969">
        <v>1143000</v>
      </c>
      <c r="I3969" t="str">
        <f t="shared" si="559"/>
        <v/>
      </c>
      <c r="J3969" t="str">
        <f t="shared" si="560"/>
        <v>Overbought</v>
      </c>
      <c r="K3969" t="str">
        <f t="shared" si="561"/>
        <v>Overbought Above %D</v>
      </c>
      <c r="M3969" s="11" t="str">
        <f t="shared" si="556"/>
        <v/>
      </c>
      <c r="O3969">
        <f>IF(ROW($E3969)&lt;=VALUE(LEFT(O$1,FIND("-",O$1,1)-1)),0,IF(ROW($E3969)=VALUE(LEFT(O$1,FIND("-",O$1,1)-1))+1,AVERAGE(INDEX($E:$E,ROW($E3969)-VALUE(LEFT(O$1,FIND("-",O$1,1)-1))):$E3969),($E3969*(2/(VALUE(LEFT(O$1,FIND("-",O$1,1)-1))+1)))+(O3968*(1-(2/(VALUE(LEFT(O$1,FIND("-",O$1,1)-1))+1))))))</f>
        <v>0.10431258467618919</v>
      </c>
      <c r="Q3969">
        <f>IF(ROW($E3969)&lt;=VALUE(LEFT(Q$1,FIND("-",Q$1,1)-1)),0,IF(ROW($E3969)=VALUE(LEFT(Q$1,FIND("-",Q$1,1)-1))+1,AVERAGE(INDEX($E:$E,ROW($E3969)-VALUE(LEFT(Q$1,FIND("-",Q$1,1)-1))):$E3969),($E3969*(2/(VALUE(LEFT(Q$1,FIND("-",Q$1,1)-1))+1)))+(Q3968*(1-(2/(VALUE(LEFT(Q$1,FIND("-",Q$1,1)-1))+1))))))</f>
        <v>0.12561138009159531</v>
      </c>
      <c r="R3969">
        <f>IF(ROW($E3969)&lt;=VALUE(LEFT(R$1,FIND("-",R$1,1)-1)),0,IF(ROW($E3969)=VALUE(LEFT(R$1,FIND("-",R$1,1)-1))+1,AVERAGE(INDEX($E:$E,ROW($E3969)-VALUE(LEFT(R$1,FIND("-",R$1,1)-1))):$E3969),($E3969*(2/(VALUE(LEFT(R$1,FIND("-",R$1,1)-1))+1)))+(R3968*(1-(2/(VALUE(LEFT(R$1,FIND("-",R$1,1)-1))+1))))))</f>
        <v>0.12348754787761054</v>
      </c>
      <c r="S3969">
        <f t="shared" si="562"/>
        <v>2.1238322139847665E-3</v>
      </c>
      <c r="T3969">
        <f>IF(ROW($E3969)&lt;=MAX(VALUE(LEFT(Q$1,FIND("-",Q$1,1)-1)),VALUE(LEFT(R$1,FIND("-",R$1,1)-1)))+VALUE(LEFT(T$1,FIND("-",T$1,1)-1))-1,0,IF(ROW($E3969)=MAX(VALUE(LEFT(Q$1,FIND("-",Q$1,1)-1)),VALUE(LEFT(R$1,FIND("-",R$1,1)-1)))+VALUE(LEFT(T$1,FIND("-",T$1,1)-1)),AVERAGE(INDEX($S:$S,ROW(S3969)-VALUE(LEFT(T$1,FIND("-",T$1,1)-1))+1):S3969),($S3969*(2/(VALUE(LEFT(T$1,FIND("-",T$1,1)-1))+1)))+(T3968*(1-(2/(VALUE(LEFT(T$1,FIND("-",T$1,1)-1))+1))))))</f>
        <v>-9.7325255145497313E-4</v>
      </c>
      <c r="V3969">
        <f t="shared" si="563"/>
        <v>0</v>
      </c>
      <c r="W3969">
        <f>IF(ROW($E3969)&lt;=VALUE(LEFT(W$1,FIND("-",W$1,1)-1))+1,0,IF(ROW($E3968)=VALUE(LEFT(W$1,FIND("-",W$1,1)-1))+1,100-100/(1+ABS((SUMIF(INDEX($V:$V,ROW($V3969)-VALUE(LEFT(W$1,FIND("-",W$1,1)-1))+1):$V3969,"&gt;0",INDEX($V:$V,ROW($V3969)-VALUE(LEFT(W$1,FIND("-",W$1,1)-1))+1):$V3969)/COUNTIF(INDEX($V:$V,ROW($V3969)-VALUE(LEFT(W$1,FIND("-",W$1,1)-1))+1):$V3969,"&gt;0"))/(SUMIF(INDEX($V:$V,ROW($V3969)-VALUE(LEFT(W$1,FIND("-",W$1,1)-1))+1):$V3969,"&lt;0",INDEX($V:$V,ROW($V3969)-VALUE(LEFT(W$1,FIND("-",W$1,1)-1))+1):$V3969)/COUNTIF(INDEX($V:$V,ROW($V3969)-VALUE(LEFT(W$1,FIND("-",W$1,1)-1))+1):$V3969,"&lt;0")))),100-100/(1+ABS((SUMIF(INDEX($V:$V,ROW($V3969)-VALUE(LEFT(W$1,FIND("-",W$1,1)-1))+1):$V3969,"&gt;0",INDEX($V:$V,ROW($V3969)-VALUE(LEFT(W$1,FIND("-",W$1,1)-1))+1):$V3969)/VALUE(LEFT(W$1,FIND("-",W$1,1)-1)))/(SUMIF(INDEX($V:$V,ROW($V3969)-VALUE(LEFT(W$1,FIND("-",W$1,1)-1))+1):$V3969,"&lt;0",INDEX($V:$V,ROW($V3969)-VALUE(LEFT(W$1,FIND("-",W$1,1)-1))+1):$V3969)/VALUE(LEFT(W$1,FIND("-",W$1,1)-1)))))))</f>
        <v>81.818181818181827</v>
      </c>
      <c r="Y3969">
        <f>IF(ROW($E3969)&lt;=VALUE(LEFT(Y$1,FIND("-",Y$1,1)-1)),0,MAX(INDEX(C:C,ROW(C3969)-VALUE(LEFT(Y$1,FIND("-",Y$1,1)-1))+1):C3969))</f>
        <v>0.15</v>
      </c>
      <c r="Z3969">
        <f>IF(ROW($E3969)&lt;=VALUE(LEFT(Z$1,FIND("-",Z$1,1)-1)),0,MIN(INDEX(D:D,ROW(D3969)-VALUE(LEFT(Z$1,FIND("-",Z$1,1)-1))+1):D3969))</f>
        <v>0.105</v>
      </c>
      <c r="AA3969">
        <f t="shared" si="558"/>
        <v>77.777777777777828</v>
      </c>
      <c r="AB3969">
        <f>IF(ROW($AA3969)&lt;=VALUE(LEFT(AA$1,FIND("-",AA$1,1)-1))+VALUE(LEFT(AB$1,FIND("-",AB$1,1)-1)-1),0,AVERAGE(INDEX($AA:$AA,ROW($AA3969)-VALUE(LEFT(AB$1,FIND("-",AB$1,1)-1))+1):$AA3969))</f>
        <v>80.42328042328046</v>
      </c>
      <c r="AC3969">
        <f>IF(ROW($AA3969)&lt;=VALUE(LEFT(AA$1,FIND("-",AA$1,1)-1))+VALUE(LEFT(AB$1,FIND("-",AB$1,1)-1)-1)+VALUE(LEFT(AC$1,FIND("-",AC$1,1)-1)-1),0,AVERAGE(INDEX($AB:$AB,ROW($AB3969)-VALUE(LEFT(AC$1,FIND("-",AC$1,1)-1))+1):$AB3969))</f>
        <v>85.052910052910065</v>
      </c>
      <c r="AE3969">
        <f t="shared" si="564"/>
        <v>402738944</v>
      </c>
      <c r="AG3969" t="str">
        <f t="shared" si="557"/>
        <v/>
      </c>
    </row>
    <row r="3970" spans="1:33" x14ac:dyDescent="0.25">
      <c r="A3970" s="6">
        <v>42908</v>
      </c>
      <c r="B3970">
        <v>0.13500000000000001</v>
      </c>
      <c r="C3970">
        <v>0.13500000000000001</v>
      </c>
      <c r="D3970">
        <v>0.13</v>
      </c>
      <c r="E3970">
        <v>0.13500000000000001</v>
      </c>
      <c r="F3970">
        <v>0.13500000000000001</v>
      </c>
      <c r="G3970">
        <v>552800</v>
      </c>
      <c r="I3970" t="str">
        <f t="shared" si="559"/>
        <v/>
      </c>
      <c r="J3970" t="str">
        <f t="shared" si="560"/>
        <v>Overbought</v>
      </c>
      <c r="K3970" t="str">
        <f t="shared" si="561"/>
        <v>Overbought Above %D</v>
      </c>
      <c r="M3970" s="11" t="str">
        <f t="shared" si="556"/>
        <v/>
      </c>
      <c r="O3970">
        <f>IF(ROW($E3970)&lt;=VALUE(LEFT(O$1,FIND("-",O$1,1)-1)),0,IF(ROW($E3970)=VALUE(LEFT(O$1,FIND("-",O$1,1)-1))+1,AVERAGE(INDEX($E:$E,ROW($E3970)-VALUE(LEFT(O$1,FIND("-",O$1,1)-1))):$E3970),($E3970*(2/(VALUE(LEFT(O$1,FIND("-",O$1,1)-1))+1)))+(O3969*(1-(2/(VALUE(LEFT(O$1,FIND("-",O$1,1)-1))+1))))))</f>
        <v>0.10461793209234652</v>
      </c>
      <c r="Q3970">
        <f>IF(ROW($E3970)&lt;=VALUE(LEFT(Q$1,FIND("-",Q$1,1)-1)),0,IF(ROW($E3970)=VALUE(LEFT(Q$1,FIND("-",Q$1,1)-1))+1,AVERAGE(INDEX($E:$E,ROW($E3970)-VALUE(LEFT(Q$1,FIND("-",Q$1,1)-1))):$E3970),($E3970*(2/(VALUE(LEFT(Q$1,FIND("-",Q$1,1)-1))+1)))+(Q3969*(1-(2/(VALUE(LEFT(Q$1,FIND("-",Q$1,1)-1))+1))))))</f>
        <v>0.12705578315442681</v>
      </c>
      <c r="R3970">
        <f>IF(ROW($E3970)&lt;=VALUE(LEFT(R$1,FIND("-",R$1,1)-1)),0,IF(ROW($E3970)=VALUE(LEFT(R$1,FIND("-",R$1,1)-1))+1,AVERAGE(INDEX($E:$E,ROW($E3970)-VALUE(LEFT(R$1,FIND("-",R$1,1)-1))):$E3970),($E3970*(2/(VALUE(LEFT(R$1,FIND("-",R$1,1)-1))+1)))+(R3969*(1-(2/(VALUE(LEFT(R$1,FIND("-",R$1,1)-1))+1))))))</f>
        <v>0.12434032210889864</v>
      </c>
      <c r="S3970">
        <f t="shared" si="562"/>
        <v>2.7154610455281669E-3</v>
      </c>
      <c r="T3970">
        <f>IF(ROW($E3970)&lt;=MAX(VALUE(LEFT(Q$1,FIND("-",Q$1,1)-1)),VALUE(LEFT(R$1,FIND("-",R$1,1)-1)))+VALUE(LEFT(T$1,FIND("-",T$1,1)-1))-1,0,IF(ROW($E3970)=MAX(VALUE(LEFT(Q$1,FIND("-",Q$1,1)-1)),VALUE(LEFT(R$1,FIND("-",R$1,1)-1)))+VALUE(LEFT(T$1,FIND("-",T$1,1)-1)),AVERAGE(INDEX($S:$S,ROW(S3970)-VALUE(LEFT(T$1,FIND("-",T$1,1)-1))+1):S3970),($S3970*(2/(VALUE(LEFT(T$1,FIND("-",T$1,1)-1))+1)))+(T3969*(1-(2/(VALUE(LEFT(T$1,FIND("-",T$1,1)-1))+1))))))</f>
        <v>-2.3550983205834514E-4</v>
      </c>
      <c r="V3970">
        <f t="shared" si="563"/>
        <v>-5.0000000000000044E-3</v>
      </c>
      <c r="W3970">
        <f>IF(ROW($E3970)&lt;=VALUE(LEFT(W$1,FIND("-",W$1,1)-1))+1,0,IF(ROW($E3969)=VALUE(LEFT(W$1,FIND("-",W$1,1)-1))+1,100-100/(1+ABS((SUMIF(INDEX($V:$V,ROW($V3970)-VALUE(LEFT(W$1,FIND("-",W$1,1)-1))+1):$V3970,"&gt;0",INDEX($V:$V,ROW($V3970)-VALUE(LEFT(W$1,FIND("-",W$1,1)-1))+1):$V3970)/COUNTIF(INDEX($V:$V,ROW($V3970)-VALUE(LEFT(W$1,FIND("-",W$1,1)-1))+1):$V3970,"&gt;0"))/(SUMIF(INDEX($V:$V,ROW($V3970)-VALUE(LEFT(W$1,FIND("-",W$1,1)-1))+1):$V3970,"&lt;0",INDEX($V:$V,ROW($V3970)-VALUE(LEFT(W$1,FIND("-",W$1,1)-1))+1):$V3970)/COUNTIF(INDEX($V:$V,ROW($V3970)-VALUE(LEFT(W$1,FIND("-",W$1,1)-1))+1):$V3970,"&lt;0")))),100-100/(1+ABS((SUMIF(INDEX($V:$V,ROW($V3970)-VALUE(LEFT(W$1,FIND("-",W$1,1)-1))+1):$V3970,"&gt;0",INDEX($V:$V,ROW($V3970)-VALUE(LEFT(W$1,FIND("-",W$1,1)-1))+1):$V3970)/VALUE(LEFT(W$1,FIND("-",W$1,1)-1)))/(SUMIF(INDEX($V:$V,ROW($V3970)-VALUE(LEFT(W$1,FIND("-",W$1,1)-1))+1):$V3970,"&lt;0",INDEX($V:$V,ROW($V3970)-VALUE(LEFT(W$1,FIND("-",W$1,1)-1))+1):$V3970)/VALUE(LEFT(W$1,FIND("-",W$1,1)-1)))))))</f>
        <v>72.727272727272734</v>
      </c>
      <c r="Y3970">
        <f>IF(ROW($E3970)&lt;=VALUE(LEFT(Y$1,FIND("-",Y$1,1)-1)),0,MAX(INDEX(C:C,ROW(C3970)-VALUE(LEFT(Y$1,FIND("-",Y$1,1)-1))+1):C3970))</f>
        <v>0.15</v>
      </c>
      <c r="Z3970">
        <f>IF(ROW($E3970)&lt;=VALUE(LEFT(Z$1,FIND("-",Z$1,1)-1)),0,MIN(INDEX(D:D,ROW(D3970)-VALUE(LEFT(Z$1,FIND("-",Z$1,1)-1))+1):D3970))</f>
        <v>0.105</v>
      </c>
      <c r="AA3970">
        <f t="shared" si="558"/>
        <v>66.6666666666667</v>
      </c>
      <c r="AB3970">
        <f>IF(ROW($AA3970)&lt;=VALUE(LEFT(AA$1,FIND("-",AA$1,1)-1))+VALUE(LEFT(AB$1,FIND("-",AB$1,1)-1)-1),0,AVERAGE(INDEX($AA:$AA,ROW($AA3970)-VALUE(LEFT(AB$1,FIND("-",AB$1,1)-1))+1):$AA3970))</f>
        <v>74.074074074074119</v>
      </c>
      <c r="AC3970">
        <f>IF(ROW($AA3970)&lt;=VALUE(LEFT(AA$1,FIND("-",AA$1,1)-1))+VALUE(LEFT(AB$1,FIND("-",AB$1,1)-1)-1)+VALUE(LEFT(AC$1,FIND("-",AC$1,1)-1)-1),0,AVERAGE(INDEX($AB:$AB,ROW($AB3970)-VALUE(LEFT(AC$1,FIND("-",AC$1,1)-1))+1):$AB3970))</f>
        <v>80.776014109347486</v>
      </c>
      <c r="AE3970">
        <f t="shared" si="564"/>
        <v>402186144</v>
      </c>
      <c r="AG3970" t="str">
        <f t="shared" si="557"/>
        <v/>
      </c>
    </row>
    <row r="3971" spans="1:33" x14ac:dyDescent="0.25">
      <c r="A3971" s="6">
        <v>42909</v>
      </c>
      <c r="B3971">
        <v>0.13500000000000001</v>
      </c>
      <c r="C3971">
        <v>0.14499999999999999</v>
      </c>
      <c r="D3971">
        <v>0.13</v>
      </c>
      <c r="E3971">
        <v>0.14499999999999999</v>
      </c>
      <c r="F3971">
        <v>0.14499999999999999</v>
      </c>
      <c r="G3971">
        <v>3717000</v>
      </c>
      <c r="I3971" t="str">
        <f t="shared" si="559"/>
        <v/>
      </c>
      <c r="J3971" t="str">
        <f t="shared" si="560"/>
        <v>Overbought</v>
      </c>
      <c r="K3971" t="str">
        <f t="shared" si="561"/>
        <v>Sell</v>
      </c>
      <c r="M3971" s="11" t="str">
        <f t="shared" ref="M3971:M4034" si="565">IF(K3971="Buy","Buy",IF(K3971="Sell","Sell",""))</f>
        <v>Sell</v>
      </c>
      <c r="O3971">
        <f>IF(ROW($E3971)&lt;=VALUE(LEFT(O$1,FIND("-",O$1,1)-1)),0,IF(ROW($E3971)=VALUE(LEFT(O$1,FIND("-",O$1,1)-1))+1,AVERAGE(INDEX($E:$E,ROW($E3971)-VALUE(LEFT(O$1,FIND("-",O$1,1)-1))):$E3971),($E3971*(2/(VALUE(LEFT(O$1,FIND("-",O$1,1)-1))+1)))+(O3970*(1-(2/(VALUE(LEFT(O$1,FIND("-",O$1,1)-1))+1))))))</f>
        <v>0.10501974371331819</v>
      </c>
      <c r="Q3971">
        <f>IF(ROW($E3971)&lt;=VALUE(LEFT(Q$1,FIND("-",Q$1,1)-1)),0,IF(ROW($E3971)=VALUE(LEFT(Q$1,FIND("-",Q$1,1)-1))+1,AVERAGE(INDEX($E:$E,ROW($E3971)-VALUE(LEFT(Q$1,FIND("-",Q$1,1)-1))):$E3971),($E3971*(2/(VALUE(LEFT(Q$1,FIND("-",Q$1,1)-1))+1)))+(Q3970*(1-(2/(VALUE(LEFT(Q$1,FIND("-",Q$1,1)-1))+1))))))</f>
        <v>0.12981643189989961</v>
      </c>
      <c r="R3971">
        <f>IF(ROW($E3971)&lt;=VALUE(LEFT(R$1,FIND("-",R$1,1)-1)),0,IF(ROW($E3971)=VALUE(LEFT(R$1,FIND("-",R$1,1)-1))+1,AVERAGE(INDEX($E:$E,ROW($E3971)-VALUE(LEFT(R$1,FIND("-",R$1,1)-1))):$E3971),($E3971*(2/(VALUE(LEFT(R$1,FIND("-",R$1,1)-1))+1)))+(R3970*(1-(2/(VALUE(LEFT(R$1,FIND("-",R$1,1)-1))+1))))))</f>
        <v>0.12587066861935059</v>
      </c>
      <c r="S3971">
        <f t="shared" si="562"/>
        <v>3.9457632805490195E-3</v>
      </c>
      <c r="T3971">
        <f>IF(ROW($E3971)&lt;=MAX(VALUE(LEFT(Q$1,FIND("-",Q$1,1)-1)),VALUE(LEFT(R$1,FIND("-",R$1,1)-1)))+VALUE(LEFT(T$1,FIND("-",T$1,1)-1))-1,0,IF(ROW($E3971)=MAX(VALUE(LEFT(Q$1,FIND("-",Q$1,1)-1)),VALUE(LEFT(R$1,FIND("-",R$1,1)-1)))+VALUE(LEFT(T$1,FIND("-",T$1,1)-1)),AVERAGE(INDEX($S:$S,ROW(S3971)-VALUE(LEFT(T$1,FIND("-",T$1,1)-1))+1):S3971),($S3971*(2/(VALUE(LEFT(T$1,FIND("-",T$1,1)-1))+1)))+(T3970*(1-(2/(VALUE(LEFT(T$1,FIND("-",T$1,1)-1))+1))))))</f>
        <v>6.0074479046312785E-4</v>
      </c>
      <c r="V3971">
        <f t="shared" si="563"/>
        <v>9.9999999999999811E-3</v>
      </c>
      <c r="W3971">
        <f>IF(ROW($E3971)&lt;=VALUE(LEFT(W$1,FIND("-",W$1,1)-1))+1,0,IF(ROW($E3970)=VALUE(LEFT(W$1,FIND("-",W$1,1)-1))+1,100-100/(1+ABS((SUMIF(INDEX($V:$V,ROW($V3971)-VALUE(LEFT(W$1,FIND("-",W$1,1)-1))+1):$V3971,"&gt;0",INDEX($V:$V,ROW($V3971)-VALUE(LEFT(W$1,FIND("-",W$1,1)-1))+1):$V3971)/COUNTIF(INDEX($V:$V,ROW($V3971)-VALUE(LEFT(W$1,FIND("-",W$1,1)-1))+1):$V3971,"&gt;0"))/(SUMIF(INDEX($V:$V,ROW($V3971)-VALUE(LEFT(W$1,FIND("-",W$1,1)-1))+1):$V3971,"&lt;0",INDEX($V:$V,ROW($V3971)-VALUE(LEFT(W$1,FIND("-",W$1,1)-1))+1):$V3971)/COUNTIF(INDEX($V:$V,ROW($V3971)-VALUE(LEFT(W$1,FIND("-",W$1,1)-1))+1):$V3971,"&lt;0")))),100-100/(1+ABS((SUMIF(INDEX($V:$V,ROW($V3971)-VALUE(LEFT(W$1,FIND("-",W$1,1)-1))+1):$V3971,"&gt;0",INDEX($V:$V,ROW($V3971)-VALUE(LEFT(W$1,FIND("-",W$1,1)-1))+1):$V3971)/VALUE(LEFT(W$1,FIND("-",W$1,1)-1)))/(SUMIF(INDEX($V:$V,ROW($V3971)-VALUE(LEFT(W$1,FIND("-",W$1,1)-1))+1):$V3971,"&lt;0",INDEX($V:$V,ROW($V3971)-VALUE(LEFT(W$1,FIND("-",W$1,1)-1))+1):$V3971)/VALUE(LEFT(W$1,FIND("-",W$1,1)-1)))))))</f>
        <v>75</v>
      </c>
      <c r="Y3971">
        <f>IF(ROW($E3971)&lt;=VALUE(LEFT(Y$1,FIND("-",Y$1,1)-1)),0,MAX(INDEX(C:C,ROW(C3971)-VALUE(LEFT(Y$1,FIND("-",Y$1,1)-1))+1):C3971))</f>
        <v>0.15</v>
      </c>
      <c r="Z3971">
        <f>IF(ROW($E3971)&lt;=VALUE(LEFT(Z$1,FIND("-",Z$1,1)-1)),0,MIN(INDEX(D:D,ROW(D3971)-VALUE(LEFT(Z$1,FIND("-",Z$1,1)-1))+1):D3971))</f>
        <v>0.105</v>
      </c>
      <c r="AA3971">
        <f t="shared" si="558"/>
        <v>88.888888888888886</v>
      </c>
      <c r="AB3971">
        <f>IF(ROW($AA3971)&lt;=VALUE(LEFT(AA$1,FIND("-",AA$1,1)-1))+VALUE(LEFT(AB$1,FIND("-",AB$1,1)-1)-1),0,AVERAGE(INDEX($AA:$AA,ROW($AA3971)-VALUE(LEFT(AB$1,FIND("-",AB$1,1)-1))+1):$AA3971))</f>
        <v>77.7777777777778</v>
      </c>
      <c r="AC3971">
        <f>IF(ROW($AA3971)&lt;=VALUE(LEFT(AA$1,FIND("-",AA$1,1)-1))+VALUE(LEFT(AB$1,FIND("-",AB$1,1)-1)-1)+VALUE(LEFT(AC$1,FIND("-",AC$1,1)-1)-1),0,AVERAGE(INDEX($AB:$AB,ROW($AB3971)-VALUE(LEFT(AC$1,FIND("-",AC$1,1)-1))+1):$AB3971))</f>
        <v>77.425044091710802</v>
      </c>
      <c r="AE3971">
        <f t="shared" si="564"/>
        <v>405903144</v>
      </c>
      <c r="AG3971" t="str">
        <f t="shared" ref="AG3971:AG4034" si="566">IF(K3971="Buy","Buy",IF(K3971="Sell","Sell",""))</f>
        <v>Sell</v>
      </c>
    </row>
    <row r="3972" spans="1:33" x14ac:dyDescent="0.25">
      <c r="A3972" s="6">
        <v>42912</v>
      </c>
      <c r="B3972">
        <v>0.14499999999999999</v>
      </c>
      <c r="C3972">
        <v>0.14499999999999999</v>
      </c>
      <c r="D3972">
        <v>0.14499999999999999</v>
      </c>
      <c r="E3972">
        <v>0.14499999999999999</v>
      </c>
      <c r="F3972">
        <v>0.14499999999999999</v>
      </c>
      <c r="G3972">
        <v>0</v>
      </c>
      <c r="I3972" t="str">
        <f t="shared" si="559"/>
        <v/>
      </c>
      <c r="J3972" t="str">
        <f t="shared" si="560"/>
        <v>Overbought</v>
      </c>
      <c r="K3972" t="str">
        <f t="shared" si="561"/>
        <v/>
      </c>
      <c r="M3972" s="11" t="str">
        <f t="shared" si="565"/>
        <v/>
      </c>
      <c r="O3972">
        <f>IF(ROW($E3972)&lt;=VALUE(LEFT(O$1,FIND("-",O$1,1)-1)),0,IF(ROW($E3972)=VALUE(LEFT(O$1,FIND("-",O$1,1)-1))+1,AVERAGE(INDEX($E:$E,ROW($E3972)-VALUE(LEFT(O$1,FIND("-",O$1,1)-1))):$E3972),($E3972*(2/(VALUE(LEFT(O$1,FIND("-",O$1,1)-1))+1)))+(O3971*(1-(2/(VALUE(LEFT(O$1,FIND("-",O$1,1)-1))+1))))))</f>
        <v>0.10541755720870807</v>
      </c>
      <c r="Q3972">
        <f>IF(ROW($E3972)&lt;=VALUE(LEFT(Q$1,FIND("-",Q$1,1)-1)),0,IF(ROW($E3972)=VALUE(LEFT(Q$1,FIND("-",Q$1,1)-1))+1,AVERAGE(INDEX($E:$E,ROW($E3972)-VALUE(LEFT(Q$1,FIND("-",Q$1,1)-1))):$E3972),($E3972*(2/(VALUE(LEFT(Q$1,FIND("-",Q$1,1)-1))+1)))+(Q3971*(1-(2/(VALUE(LEFT(Q$1,FIND("-",Q$1,1)-1))+1))))))</f>
        <v>0.13215236545376119</v>
      </c>
      <c r="R3972">
        <f>IF(ROW($E3972)&lt;=VALUE(LEFT(R$1,FIND("-",R$1,1)-1)),0,IF(ROW($E3972)=VALUE(LEFT(R$1,FIND("-",R$1,1)-1))+1,AVERAGE(INDEX($E:$E,ROW($E3972)-VALUE(LEFT(R$1,FIND("-",R$1,1)-1))):$E3972),($E3972*(2/(VALUE(LEFT(R$1,FIND("-",R$1,1)-1))+1)))+(R3971*(1-(2/(VALUE(LEFT(R$1,FIND("-",R$1,1)-1))+1))))))</f>
        <v>0.12728765612902831</v>
      </c>
      <c r="S3972">
        <f t="shared" si="562"/>
        <v>4.8647093247328743E-3</v>
      </c>
      <c r="T3972">
        <f>IF(ROW($E3972)&lt;=MAX(VALUE(LEFT(Q$1,FIND("-",Q$1,1)-1)),VALUE(LEFT(R$1,FIND("-",R$1,1)-1)))+VALUE(LEFT(T$1,FIND("-",T$1,1)-1))-1,0,IF(ROW($E3972)=MAX(VALUE(LEFT(Q$1,FIND("-",Q$1,1)-1)),VALUE(LEFT(R$1,FIND("-",R$1,1)-1)))+VALUE(LEFT(T$1,FIND("-",T$1,1)-1)),AVERAGE(INDEX($S:$S,ROW(S3972)-VALUE(LEFT(T$1,FIND("-",T$1,1)-1))+1):S3972),($S3972*(2/(VALUE(LEFT(T$1,FIND("-",T$1,1)-1))+1)))+(T3971*(1-(2/(VALUE(LEFT(T$1,FIND("-",T$1,1)-1))+1))))))</f>
        <v>1.4535376973170773E-3</v>
      </c>
      <c r="V3972">
        <f t="shared" si="563"/>
        <v>0</v>
      </c>
      <c r="W3972">
        <f>IF(ROW($E3972)&lt;=VALUE(LEFT(W$1,FIND("-",W$1,1)-1))+1,0,IF(ROW($E3971)=VALUE(LEFT(W$1,FIND("-",W$1,1)-1))+1,100-100/(1+ABS((SUMIF(INDEX($V:$V,ROW($V3972)-VALUE(LEFT(W$1,FIND("-",W$1,1)-1))+1):$V3972,"&gt;0",INDEX($V:$V,ROW($V3972)-VALUE(LEFT(W$1,FIND("-",W$1,1)-1))+1):$V3972)/COUNTIF(INDEX($V:$V,ROW($V3972)-VALUE(LEFT(W$1,FIND("-",W$1,1)-1))+1):$V3972,"&gt;0"))/(SUMIF(INDEX($V:$V,ROW($V3972)-VALUE(LEFT(W$1,FIND("-",W$1,1)-1))+1):$V3972,"&lt;0",INDEX($V:$V,ROW($V3972)-VALUE(LEFT(W$1,FIND("-",W$1,1)-1))+1):$V3972)/COUNTIF(INDEX($V:$V,ROW($V3972)-VALUE(LEFT(W$1,FIND("-",W$1,1)-1))+1):$V3972,"&lt;0")))),100-100/(1+ABS((SUMIF(INDEX($V:$V,ROW($V3972)-VALUE(LEFT(W$1,FIND("-",W$1,1)-1))+1):$V3972,"&gt;0",INDEX($V:$V,ROW($V3972)-VALUE(LEFT(W$1,FIND("-",W$1,1)-1))+1):$V3972)/VALUE(LEFT(W$1,FIND("-",W$1,1)-1)))/(SUMIF(INDEX($V:$V,ROW($V3972)-VALUE(LEFT(W$1,FIND("-",W$1,1)-1))+1):$V3972,"&lt;0",INDEX($V:$V,ROW($V3972)-VALUE(LEFT(W$1,FIND("-",W$1,1)-1))+1):$V3972)/VALUE(LEFT(W$1,FIND("-",W$1,1)-1)))))))</f>
        <v>72.72727272727272</v>
      </c>
      <c r="Y3972">
        <f>IF(ROW($E3972)&lt;=VALUE(LEFT(Y$1,FIND("-",Y$1,1)-1)),0,MAX(INDEX(C:C,ROW(C3972)-VALUE(LEFT(Y$1,FIND("-",Y$1,1)-1))+1):C3972))</f>
        <v>0.15</v>
      </c>
      <c r="Z3972">
        <f>IF(ROW($E3972)&lt;=VALUE(LEFT(Z$1,FIND("-",Z$1,1)-1)),0,MIN(INDEX(D:D,ROW(D3972)-VALUE(LEFT(Z$1,FIND("-",Z$1,1)-1))+1):D3972))</f>
        <v>0.105</v>
      </c>
      <c r="AA3972">
        <f t="shared" si="558"/>
        <v>88.888888888888886</v>
      </c>
      <c r="AB3972">
        <f>IF(ROW($AA3972)&lt;=VALUE(LEFT(AA$1,FIND("-",AA$1,1)-1))+VALUE(LEFT(AB$1,FIND("-",AB$1,1)-1)-1),0,AVERAGE(INDEX($AA:$AA,ROW($AA3972)-VALUE(LEFT(AB$1,FIND("-",AB$1,1)-1))+1):$AA3972))</f>
        <v>81.481481481481495</v>
      </c>
      <c r="AC3972">
        <f>IF(ROW($AA3972)&lt;=VALUE(LEFT(AA$1,FIND("-",AA$1,1)-1))+VALUE(LEFT(AB$1,FIND("-",AB$1,1)-1)-1)+VALUE(LEFT(AC$1,FIND("-",AC$1,1)-1)-1),0,AVERAGE(INDEX($AB:$AB,ROW($AB3972)-VALUE(LEFT(AC$1,FIND("-",AC$1,1)-1))+1):$AB3972))</f>
        <v>77.7777777777778</v>
      </c>
      <c r="AE3972">
        <f t="shared" si="564"/>
        <v>405903144</v>
      </c>
      <c r="AG3972" t="str">
        <f t="shared" si="566"/>
        <v/>
      </c>
    </row>
    <row r="3973" spans="1:33" x14ac:dyDescent="0.25">
      <c r="A3973" s="6">
        <v>42913</v>
      </c>
      <c r="B3973">
        <v>0.14499999999999999</v>
      </c>
      <c r="C3973">
        <v>0.14499999999999999</v>
      </c>
      <c r="D3973">
        <v>0.14499999999999999</v>
      </c>
      <c r="E3973">
        <v>0.14499999999999999</v>
      </c>
      <c r="F3973">
        <v>0.14499999999999999</v>
      </c>
      <c r="G3973">
        <v>0</v>
      </c>
      <c r="I3973" t="str">
        <f t="shared" si="559"/>
        <v/>
      </c>
      <c r="J3973" t="str">
        <f t="shared" si="560"/>
        <v>Overbought</v>
      </c>
      <c r="K3973" t="str">
        <f t="shared" si="561"/>
        <v>Overbought Below %D</v>
      </c>
      <c r="M3973" s="11" t="str">
        <f t="shared" si="565"/>
        <v/>
      </c>
      <c r="O3973">
        <f>IF(ROW($E3973)&lt;=VALUE(LEFT(O$1,FIND("-",O$1,1)-1)),0,IF(ROW($E3973)=VALUE(LEFT(O$1,FIND("-",O$1,1)-1))+1,AVERAGE(INDEX($E:$E,ROW($E3973)-VALUE(LEFT(O$1,FIND("-",O$1,1)-1))):$E3973),($E3973*(2/(VALUE(LEFT(O$1,FIND("-",O$1,1)-1))+1)))+(O3972*(1-(2/(VALUE(LEFT(O$1,FIND("-",O$1,1)-1))+1))))))</f>
        <v>0.10581141236086024</v>
      </c>
      <c r="Q3973">
        <f>IF(ROW($E3973)&lt;=VALUE(LEFT(Q$1,FIND("-",Q$1,1)-1)),0,IF(ROW($E3973)=VALUE(LEFT(Q$1,FIND("-",Q$1,1)-1))+1,AVERAGE(INDEX($E:$E,ROW($E3973)-VALUE(LEFT(Q$1,FIND("-",Q$1,1)-1))):$E3973),($E3973*(2/(VALUE(LEFT(Q$1,FIND("-",Q$1,1)-1))+1)))+(Q3972*(1-(2/(VALUE(LEFT(Q$1,FIND("-",Q$1,1)-1))+1))))))</f>
        <v>0.13412892461472101</v>
      </c>
      <c r="R3973">
        <f>IF(ROW($E3973)&lt;=VALUE(LEFT(R$1,FIND("-",R$1,1)-1)),0,IF(ROW($E3973)=VALUE(LEFT(R$1,FIND("-",R$1,1)-1))+1,AVERAGE(INDEX($E:$E,ROW($E3973)-VALUE(LEFT(R$1,FIND("-",R$1,1)-1))):$E3973),($E3973*(2/(VALUE(LEFT(R$1,FIND("-",R$1,1)-1))+1)))+(R3972*(1-(2/(VALUE(LEFT(R$1,FIND("-",R$1,1)-1))+1))))))</f>
        <v>0.12859968160095214</v>
      </c>
      <c r="S3973">
        <f t="shared" si="562"/>
        <v>5.5292430137688642E-3</v>
      </c>
      <c r="T3973">
        <f>IF(ROW($E3973)&lt;=MAX(VALUE(LEFT(Q$1,FIND("-",Q$1,1)-1)),VALUE(LEFT(R$1,FIND("-",R$1,1)-1)))+VALUE(LEFT(T$1,FIND("-",T$1,1)-1))-1,0,IF(ROW($E3973)=MAX(VALUE(LEFT(Q$1,FIND("-",Q$1,1)-1)),VALUE(LEFT(R$1,FIND("-",R$1,1)-1)))+VALUE(LEFT(T$1,FIND("-",T$1,1)-1)),AVERAGE(INDEX($S:$S,ROW(S3973)-VALUE(LEFT(T$1,FIND("-",T$1,1)-1))+1):S3973),($S3973*(2/(VALUE(LEFT(T$1,FIND("-",T$1,1)-1))+1)))+(T3972*(1-(2/(VALUE(LEFT(T$1,FIND("-",T$1,1)-1))+1))))))</f>
        <v>2.2686787606074348E-3</v>
      </c>
      <c r="V3973">
        <f t="shared" si="563"/>
        <v>0</v>
      </c>
      <c r="W3973">
        <f>IF(ROW($E3973)&lt;=VALUE(LEFT(W$1,FIND("-",W$1,1)-1))+1,0,IF(ROW($E3972)=VALUE(LEFT(W$1,FIND("-",W$1,1)-1))+1,100-100/(1+ABS((SUMIF(INDEX($V:$V,ROW($V3973)-VALUE(LEFT(W$1,FIND("-",W$1,1)-1))+1):$V3973,"&gt;0",INDEX($V:$V,ROW($V3973)-VALUE(LEFT(W$1,FIND("-",W$1,1)-1))+1):$V3973)/COUNTIF(INDEX($V:$V,ROW($V3973)-VALUE(LEFT(W$1,FIND("-",W$1,1)-1))+1):$V3973,"&gt;0"))/(SUMIF(INDEX($V:$V,ROW($V3973)-VALUE(LEFT(W$1,FIND("-",W$1,1)-1))+1):$V3973,"&lt;0",INDEX($V:$V,ROW($V3973)-VALUE(LEFT(W$1,FIND("-",W$1,1)-1))+1):$V3973)/COUNTIF(INDEX($V:$V,ROW($V3973)-VALUE(LEFT(W$1,FIND("-",W$1,1)-1))+1):$V3973,"&lt;0")))),100-100/(1+ABS((SUMIF(INDEX($V:$V,ROW($V3973)-VALUE(LEFT(W$1,FIND("-",W$1,1)-1))+1):$V3973,"&gt;0",INDEX($V:$V,ROW($V3973)-VALUE(LEFT(W$1,FIND("-",W$1,1)-1))+1):$V3973)/VALUE(LEFT(W$1,FIND("-",W$1,1)-1)))/(SUMIF(INDEX($V:$V,ROW($V3973)-VALUE(LEFT(W$1,FIND("-",W$1,1)-1))+1):$V3973,"&lt;0",INDEX($V:$V,ROW($V3973)-VALUE(LEFT(W$1,FIND("-",W$1,1)-1))+1):$V3973)/VALUE(LEFT(W$1,FIND("-",W$1,1)-1)))))))</f>
        <v>79.999999999999986</v>
      </c>
      <c r="Y3973">
        <f>IF(ROW($E3973)&lt;=VALUE(LEFT(Y$1,FIND("-",Y$1,1)-1)),0,MAX(INDEX(C:C,ROW(C3973)-VALUE(LEFT(Y$1,FIND("-",Y$1,1)-1))+1):C3973))</f>
        <v>0.15</v>
      </c>
      <c r="Z3973">
        <f>IF(ROW($E3973)&lt;=VALUE(LEFT(Z$1,FIND("-",Z$1,1)-1)),0,MIN(INDEX(D:D,ROW(D3973)-VALUE(LEFT(Z$1,FIND("-",Z$1,1)-1))+1):D3973))</f>
        <v>0.105</v>
      </c>
      <c r="AA3973">
        <f t="shared" si="558"/>
        <v>88.888888888888886</v>
      </c>
      <c r="AB3973">
        <f>IF(ROW($AA3973)&lt;=VALUE(LEFT(AA$1,FIND("-",AA$1,1)-1))+VALUE(LEFT(AB$1,FIND("-",AB$1,1)-1)-1),0,AVERAGE(INDEX($AA:$AA,ROW($AA3973)-VALUE(LEFT(AB$1,FIND("-",AB$1,1)-1))+1):$AA3973))</f>
        <v>88.888888888888872</v>
      </c>
      <c r="AC3973">
        <f>IF(ROW($AA3973)&lt;=VALUE(LEFT(AA$1,FIND("-",AA$1,1)-1))+VALUE(LEFT(AB$1,FIND("-",AB$1,1)-1)-1)+VALUE(LEFT(AC$1,FIND("-",AC$1,1)-1)-1),0,AVERAGE(INDEX($AB:$AB,ROW($AB3973)-VALUE(LEFT(AC$1,FIND("-",AC$1,1)-1))+1):$AB3973))</f>
        <v>82.716049382716051</v>
      </c>
      <c r="AE3973">
        <f t="shared" si="564"/>
        <v>405903144</v>
      </c>
      <c r="AG3973" t="str">
        <f t="shared" si="566"/>
        <v/>
      </c>
    </row>
    <row r="3974" spans="1:33" x14ac:dyDescent="0.25">
      <c r="A3974" s="6">
        <v>42914</v>
      </c>
      <c r="B3974">
        <v>0.14499999999999999</v>
      </c>
      <c r="C3974">
        <v>0.14499999999999999</v>
      </c>
      <c r="D3974">
        <v>0.13</v>
      </c>
      <c r="E3974">
        <v>0.13</v>
      </c>
      <c r="F3974">
        <v>0.13</v>
      </c>
      <c r="G3974">
        <v>1872600</v>
      </c>
      <c r="I3974" t="str">
        <f t="shared" si="559"/>
        <v/>
      </c>
      <c r="J3974" t="str">
        <f t="shared" si="560"/>
        <v/>
      </c>
      <c r="K3974" t="str">
        <f t="shared" si="561"/>
        <v>Overbought Above %D</v>
      </c>
      <c r="M3974" s="11" t="str">
        <f t="shared" si="565"/>
        <v/>
      </c>
      <c r="O3974">
        <f>IF(ROW($E3974)&lt;=VALUE(LEFT(O$1,FIND("-",O$1,1)-1)),0,IF(ROW($E3974)=VALUE(LEFT(O$1,FIND("-",O$1,1)-1))+1,AVERAGE(INDEX($E:$E,ROW($E3974)-VALUE(LEFT(O$1,FIND("-",O$1,1)-1))):$E3974),($E3974*(2/(VALUE(LEFT(O$1,FIND("-",O$1,1)-1))+1)))+(O3973*(1-(2/(VALUE(LEFT(O$1,FIND("-",O$1,1)-1))+1))))))</f>
        <v>0.10605209482493128</v>
      </c>
      <c r="Q3974">
        <f>IF(ROW($E3974)&lt;=VALUE(LEFT(Q$1,FIND("-",Q$1,1)-1)),0,IF(ROW($E3974)=VALUE(LEFT(Q$1,FIND("-",Q$1,1)-1))+1,AVERAGE(INDEX($E:$E,ROW($E3974)-VALUE(LEFT(Q$1,FIND("-",Q$1,1)-1))):$E3974),($E3974*(2/(VALUE(LEFT(Q$1,FIND("-",Q$1,1)-1))+1)))+(Q3973*(1-(2/(VALUE(LEFT(Q$1,FIND("-",Q$1,1)-1))+1))))))</f>
        <v>0.13349370544322547</v>
      </c>
      <c r="R3974">
        <f>IF(ROW($E3974)&lt;=VALUE(LEFT(R$1,FIND("-",R$1,1)-1)),0,IF(ROW($E3974)=VALUE(LEFT(R$1,FIND("-",R$1,1)-1))+1,AVERAGE(INDEX($E:$E,ROW($E3974)-VALUE(LEFT(R$1,FIND("-",R$1,1)-1))):$E3974),($E3974*(2/(VALUE(LEFT(R$1,FIND("-",R$1,1)-1))+1)))+(R3973*(1-(2/(VALUE(LEFT(R$1,FIND("-",R$1,1)-1))+1))))))</f>
        <v>0.1287034088897705</v>
      </c>
      <c r="S3974">
        <f t="shared" si="562"/>
        <v>4.7902965534549757E-3</v>
      </c>
      <c r="T3974">
        <f>IF(ROW($E3974)&lt;=MAX(VALUE(LEFT(Q$1,FIND("-",Q$1,1)-1)),VALUE(LEFT(R$1,FIND("-",R$1,1)-1)))+VALUE(LEFT(T$1,FIND("-",T$1,1)-1))-1,0,IF(ROW($E3974)=MAX(VALUE(LEFT(Q$1,FIND("-",Q$1,1)-1)),VALUE(LEFT(R$1,FIND("-",R$1,1)-1)))+VALUE(LEFT(T$1,FIND("-",T$1,1)-1)),AVERAGE(INDEX($S:$S,ROW(S3974)-VALUE(LEFT(T$1,FIND("-",T$1,1)-1))+1):S3974),($S3974*(2/(VALUE(LEFT(T$1,FIND("-",T$1,1)-1))+1)))+(T3973*(1-(2/(VALUE(LEFT(T$1,FIND("-",T$1,1)-1))+1))))))</f>
        <v>2.7730023191769432E-3</v>
      </c>
      <c r="V3974">
        <f t="shared" si="563"/>
        <v>-1.4999999999999986E-2</v>
      </c>
      <c r="W3974">
        <f>IF(ROW($E3974)&lt;=VALUE(LEFT(W$1,FIND("-",W$1,1)-1))+1,0,IF(ROW($E3973)=VALUE(LEFT(W$1,FIND("-",W$1,1)-1))+1,100-100/(1+ABS((SUMIF(INDEX($V:$V,ROW($V3974)-VALUE(LEFT(W$1,FIND("-",W$1,1)-1))+1):$V3974,"&gt;0",INDEX($V:$V,ROW($V3974)-VALUE(LEFT(W$1,FIND("-",W$1,1)-1))+1):$V3974)/COUNTIF(INDEX($V:$V,ROW($V3974)-VALUE(LEFT(W$1,FIND("-",W$1,1)-1))+1):$V3974,"&gt;0"))/(SUMIF(INDEX($V:$V,ROW($V3974)-VALUE(LEFT(W$1,FIND("-",W$1,1)-1))+1):$V3974,"&lt;0",INDEX($V:$V,ROW($V3974)-VALUE(LEFT(W$1,FIND("-",W$1,1)-1))+1):$V3974)/COUNTIF(INDEX($V:$V,ROW($V3974)-VALUE(LEFT(W$1,FIND("-",W$1,1)-1))+1):$V3974,"&lt;0")))),100-100/(1+ABS((SUMIF(INDEX($V:$V,ROW($V3974)-VALUE(LEFT(W$1,FIND("-",W$1,1)-1))+1):$V3974,"&gt;0",INDEX($V:$V,ROW($V3974)-VALUE(LEFT(W$1,FIND("-",W$1,1)-1))+1):$V3974)/VALUE(LEFT(W$1,FIND("-",W$1,1)-1)))/(SUMIF(INDEX($V:$V,ROW($V3974)-VALUE(LEFT(W$1,FIND("-",W$1,1)-1))+1):$V3974,"&lt;0",INDEX($V:$V,ROW($V3974)-VALUE(LEFT(W$1,FIND("-",W$1,1)-1))+1):$V3974)/VALUE(LEFT(W$1,FIND("-",W$1,1)-1)))))))</f>
        <v>61.53846153846154</v>
      </c>
      <c r="Y3974">
        <f>IF(ROW($E3974)&lt;=VALUE(LEFT(Y$1,FIND("-",Y$1,1)-1)),0,MAX(INDEX(C:C,ROW(C3974)-VALUE(LEFT(Y$1,FIND("-",Y$1,1)-1))+1):C3974))</f>
        <v>0.15</v>
      </c>
      <c r="Z3974">
        <f>IF(ROW($E3974)&lt;=VALUE(LEFT(Z$1,FIND("-",Z$1,1)-1)),0,MIN(INDEX(D:D,ROW(D3974)-VALUE(LEFT(Z$1,FIND("-",Z$1,1)-1))+1):D3974))</f>
        <v>0.105</v>
      </c>
      <c r="AA3974">
        <f t="shared" si="558"/>
        <v>55.555555555555578</v>
      </c>
      <c r="AB3974">
        <f>IF(ROW($AA3974)&lt;=VALUE(LEFT(AA$1,FIND("-",AA$1,1)-1))+VALUE(LEFT(AB$1,FIND("-",AB$1,1)-1)-1),0,AVERAGE(INDEX($AA:$AA,ROW($AA3974)-VALUE(LEFT(AB$1,FIND("-",AB$1,1)-1))+1):$AA3974))</f>
        <v>77.777777777777786</v>
      </c>
      <c r="AC3974">
        <f>IF(ROW($AA3974)&lt;=VALUE(LEFT(AA$1,FIND("-",AA$1,1)-1))+VALUE(LEFT(AB$1,FIND("-",AB$1,1)-1)-1)+VALUE(LEFT(AC$1,FIND("-",AC$1,1)-1)-1),0,AVERAGE(INDEX($AB:$AB,ROW($AB3974)-VALUE(LEFT(AC$1,FIND("-",AC$1,1)-1))+1):$AB3974))</f>
        <v>82.716049382716051</v>
      </c>
      <c r="AE3974">
        <f t="shared" si="564"/>
        <v>404030544</v>
      </c>
      <c r="AG3974" t="str">
        <f t="shared" si="566"/>
        <v/>
      </c>
    </row>
    <row r="3975" spans="1:33" x14ac:dyDescent="0.25">
      <c r="A3975" s="6">
        <v>42915</v>
      </c>
      <c r="B3975">
        <v>0.13500000000000001</v>
      </c>
      <c r="C3975">
        <v>0.14000000000000001</v>
      </c>
      <c r="D3975">
        <v>0.13</v>
      </c>
      <c r="E3975">
        <v>0.13500000000000001</v>
      </c>
      <c r="F3975">
        <v>0.13500000000000001</v>
      </c>
      <c r="G3975">
        <v>2261700</v>
      </c>
      <c r="I3975" t="str">
        <f t="shared" si="559"/>
        <v/>
      </c>
      <c r="J3975" t="str">
        <f t="shared" si="560"/>
        <v/>
      </c>
      <c r="K3975" t="str">
        <f t="shared" si="561"/>
        <v>Sell</v>
      </c>
      <c r="M3975" s="11" t="str">
        <f t="shared" si="565"/>
        <v>Sell</v>
      </c>
      <c r="O3975">
        <f>IF(ROW($E3975)&lt;=VALUE(LEFT(O$1,FIND("-",O$1,1)-1)),0,IF(ROW($E3975)=VALUE(LEFT(O$1,FIND("-",O$1,1)-1))+1,AVERAGE(INDEX($E:$E,ROW($E3975)-VALUE(LEFT(O$1,FIND("-",O$1,1)-1))):$E3975),($E3975*(2/(VALUE(LEFT(O$1,FIND("-",O$1,1)-1))+1)))+(O3974*(1-(2/(VALUE(LEFT(O$1,FIND("-",O$1,1)-1))+1))))))</f>
        <v>0.10634013368239466</v>
      </c>
      <c r="Q3975">
        <f>IF(ROW($E3975)&lt;=VALUE(LEFT(Q$1,FIND("-",Q$1,1)-1)),0,IF(ROW($E3975)=VALUE(LEFT(Q$1,FIND("-",Q$1,1)-1))+1,AVERAGE(INDEX($E:$E,ROW($E3975)-VALUE(LEFT(Q$1,FIND("-",Q$1,1)-1))):$E3975),($E3975*(2/(VALUE(LEFT(Q$1,FIND("-",Q$1,1)-1))+1)))+(Q3974*(1-(2/(VALUE(LEFT(Q$1,FIND("-",Q$1,1)-1))+1))))))</f>
        <v>0.13372544306734463</v>
      </c>
      <c r="R3975">
        <f>IF(ROW($E3975)&lt;=VALUE(LEFT(R$1,FIND("-",R$1,1)-1)),0,IF(ROW($E3975)=VALUE(LEFT(R$1,FIND("-",R$1,1)-1))+1,AVERAGE(INDEX($E:$E,ROW($E3975)-VALUE(LEFT(R$1,FIND("-",R$1,1)-1))):$E3975),($E3975*(2/(VALUE(LEFT(R$1,FIND("-",R$1,1)-1))+1)))+(R3974*(1-(2/(VALUE(LEFT(R$1,FIND("-",R$1,1)-1))+1))))))</f>
        <v>0.12916982304608379</v>
      </c>
      <c r="S3975">
        <f t="shared" si="562"/>
        <v>4.5556200212608366E-3</v>
      </c>
      <c r="T3975">
        <f>IF(ROW($E3975)&lt;=MAX(VALUE(LEFT(Q$1,FIND("-",Q$1,1)-1)),VALUE(LEFT(R$1,FIND("-",R$1,1)-1)))+VALUE(LEFT(T$1,FIND("-",T$1,1)-1))-1,0,IF(ROW($E3975)=MAX(VALUE(LEFT(Q$1,FIND("-",Q$1,1)-1)),VALUE(LEFT(R$1,FIND("-",R$1,1)-1)))+VALUE(LEFT(T$1,FIND("-",T$1,1)-1)),AVERAGE(INDEX($S:$S,ROW(S3975)-VALUE(LEFT(T$1,FIND("-",T$1,1)-1))+1):S3975),($S3975*(2/(VALUE(LEFT(T$1,FIND("-",T$1,1)-1))+1)))+(T3974*(1-(2/(VALUE(LEFT(T$1,FIND("-",T$1,1)-1))+1))))))</f>
        <v>3.1295258595937219E-3</v>
      </c>
      <c r="V3975">
        <f t="shared" si="563"/>
        <v>5.0000000000000044E-3</v>
      </c>
      <c r="W3975">
        <f>IF(ROW($E3975)&lt;=VALUE(LEFT(W$1,FIND("-",W$1,1)-1))+1,0,IF(ROW($E3974)=VALUE(LEFT(W$1,FIND("-",W$1,1)-1))+1,100-100/(1+ABS((SUMIF(INDEX($V:$V,ROW($V3975)-VALUE(LEFT(W$1,FIND("-",W$1,1)-1))+1):$V3975,"&gt;0",INDEX($V:$V,ROW($V3975)-VALUE(LEFT(W$1,FIND("-",W$1,1)-1))+1):$V3975)/COUNTIF(INDEX($V:$V,ROW($V3975)-VALUE(LEFT(W$1,FIND("-",W$1,1)-1))+1):$V3975,"&gt;0"))/(SUMIF(INDEX($V:$V,ROW($V3975)-VALUE(LEFT(W$1,FIND("-",W$1,1)-1))+1):$V3975,"&lt;0",INDEX($V:$V,ROW($V3975)-VALUE(LEFT(W$1,FIND("-",W$1,1)-1))+1):$V3975)/COUNTIF(INDEX($V:$V,ROW($V3975)-VALUE(LEFT(W$1,FIND("-",W$1,1)-1))+1):$V3975,"&lt;0")))),100-100/(1+ABS((SUMIF(INDEX($V:$V,ROW($V3975)-VALUE(LEFT(W$1,FIND("-",W$1,1)-1))+1):$V3975,"&gt;0",INDEX($V:$V,ROW($V3975)-VALUE(LEFT(W$1,FIND("-",W$1,1)-1))+1):$V3975)/VALUE(LEFT(W$1,FIND("-",W$1,1)-1)))/(SUMIF(INDEX($V:$V,ROW($V3975)-VALUE(LEFT(W$1,FIND("-",W$1,1)-1))+1):$V3975,"&lt;0",INDEX($V:$V,ROW($V3975)-VALUE(LEFT(W$1,FIND("-",W$1,1)-1))+1):$V3975)/VALUE(LEFT(W$1,FIND("-",W$1,1)-1)))))))</f>
        <v>64.285714285714292</v>
      </c>
      <c r="Y3975">
        <f>IF(ROW($E3975)&lt;=VALUE(LEFT(Y$1,FIND("-",Y$1,1)-1)),0,MAX(INDEX(C:C,ROW(C3975)-VALUE(LEFT(Y$1,FIND("-",Y$1,1)-1))+1):C3975))</f>
        <v>0.15</v>
      </c>
      <c r="Z3975">
        <f>IF(ROW($E3975)&lt;=VALUE(LEFT(Z$1,FIND("-",Z$1,1)-1)),0,MIN(INDEX(D:D,ROW(D3975)-VALUE(LEFT(Z$1,FIND("-",Z$1,1)-1))+1):D3975))</f>
        <v>0.105</v>
      </c>
      <c r="AA3975">
        <f t="shared" si="558"/>
        <v>66.6666666666667</v>
      </c>
      <c r="AB3975">
        <f>IF(ROW($AA3975)&lt;=VALUE(LEFT(AA$1,FIND("-",AA$1,1)-1))+VALUE(LEFT(AB$1,FIND("-",AB$1,1)-1)-1),0,AVERAGE(INDEX($AA:$AA,ROW($AA3975)-VALUE(LEFT(AB$1,FIND("-",AB$1,1)-1))+1):$AA3975))</f>
        <v>70.370370370370381</v>
      </c>
      <c r="AC3975">
        <f>IF(ROW($AA3975)&lt;=VALUE(LEFT(AA$1,FIND("-",AA$1,1)-1))+VALUE(LEFT(AB$1,FIND("-",AB$1,1)-1)-1)+VALUE(LEFT(AC$1,FIND("-",AC$1,1)-1)-1),0,AVERAGE(INDEX($AB:$AB,ROW($AB3975)-VALUE(LEFT(AC$1,FIND("-",AC$1,1)-1))+1):$AB3975))</f>
        <v>79.012345679012341</v>
      </c>
      <c r="AE3975">
        <f t="shared" si="564"/>
        <v>406292244</v>
      </c>
      <c r="AG3975" t="str">
        <f t="shared" si="566"/>
        <v>Sell</v>
      </c>
    </row>
    <row r="3976" spans="1:33" x14ac:dyDescent="0.25">
      <c r="A3976" s="6">
        <v>42916</v>
      </c>
      <c r="B3976">
        <v>0.13</v>
      </c>
      <c r="C3976">
        <v>0.13</v>
      </c>
      <c r="D3976">
        <v>0.125</v>
      </c>
      <c r="E3976">
        <v>0.13</v>
      </c>
      <c r="F3976">
        <v>0.13</v>
      </c>
      <c r="G3976">
        <v>739800</v>
      </c>
      <c r="I3976" t="str">
        <f t="shared" si="559"/>
        <v/>
      </c>
      <c r="J3976" t="str">
        <f t="shared" si="560"/>
        <v/>
      </c>
      <c r="K3976" t="str">
        <f t="shared" si="561"/>
        <v/>
      </c>
      <c r="M3976" s="11" t="str">
        <f t="shared" si="565"/>
        <v/>
      </c>
      <c r="O3976">
        <f>IF(ROW($E3976)&lt;=VALUE(LEFT(O$1,FIND("-",O$1,1)-1)),0,IF(ROW($E3976)=VALUE(LEFT(O$1,FIND("-",O$1,1)-1))+1,AVERAGE(INDEX($E:$E,ROW($E3976)-VALUE(LEFT(O$1,FIND("-",O$1,1)-1))):$E3976),($E3976*(2/(VALUE(LEFT(O$1,FIND("-",O$1,1)-1))+1)))+(O3975*(1-(2/(VALUE(LEFT(O$1,FIND("-",O$1,1)-1))+1))))))</f>
        <v>0.10657555523779372</v>
      </c>
      <c r="Q3976">
        <f>IF(ROW($E3976)&lt;=VALUE(LEFT(Q$1,FIND("-",Q$1,1)-1)),0,IF(ROW($E3976)=VALUE(LEFT(Q$1,FIND("-",Q$1,1)-1))+1,AVERAGE(INDEX($E:$E,ROW($E3976)-VALUE(LEFT(Q$1,FIND("-",Q$1,1)-1))):$E3976),($E3976*(2/(VALUE(LEFT(Q$1,FIND("-",Q$1,1)-1))+1)))+(Q3975*(1-(2/(VALUE(LEFT(Q$1,FIND("-",Q$1,1)-1))+1))))))</f>
        <v>0.13315229798006084</v>
      </c>
      <c r="R3976">
        <f>IF(ROW($E3976)&lt;=VALUE(LEFT(R$1,FIND("-",R$1,1)-1)),0,IF(ROW($E3976)=VALUE(LEFT(R$1,FIND("-",R$1,1)-1))+1,AVERAGE(INDEX($E:$E,ROW($E3976)-VALUE(LEFT(R$1,FIND("-",R$1,1)-1))):$E3976),($E3976*(2/(VALUE(LEFT(R$1,FIND("-",R$1,1)-1))+1)))+(R3975*(1-(2/(VALUE(LEFT(R$1,FIND("-",R$1,1)-1))+1))))))</f>
        <v>0.12923131763526277</v>
      </c>
      <c r="S3976">
        <f t="shared" si="562"/>
        <v>3.9209803447980696E-3</v>
      </c>
      <c r="T3976">
        <f>IF(ROW($E3976)&lt;=MAX(VALUE(LEFT(Q$1,FIND("-",Q$1,1)-1)),VALUE(LEFT(R$1,FIND("-",R$1,1)-1)))+VALUE(LEFT(T$1,FIND("-",T$1,1)-1))-1,0,IF(ROW($E3976)=MAX(VALUE(LEFT(Q$1,FIND("-",Q$1,1)-1)),VALUE(LEFT(R$1,FIND("-",R$1,1)-1)))+VALUE(LEFT(T$1,FIND("-",T$1,1)-1)),AVERAGE(INDEX($S:$S,ROW(S3976)-VALUE(LEFT(T$1,FIND("-",T$1,1)-1))+1):S3976),($S3976*(2/(VALUE(LEFT(T$1,FIND("-",T$1,1)-1))+1)))+(T3975*(1-(2/(VALUE(LEFT(T$1,FIND("-",T$1,1)-1))+1))))))</f>
        <v>3.2878167566345916E-3</v>
      </c>
      <c r="V3976">
        <f t="shared" si="563"/>
        <v>-5.0000000000000044E-3</v>
      </c>
      <c r="W3976">
        <f>IF(ROW($E3976)&lt;=VALUE(LEFT(W$1,FIND("-",W$1,1)-1))+1,0,IF(ROW($E3975)=VALUE(LEFT(W$1,FIND("-",W$1,1)-1))+1,100-100/(1+ABS((SUMIF(INDEX($V:$V,ROW($V3976)-VALUE(LEFT(W$1,FIND("-",W$1,1)-1))+1):$V3976,"&gt;0",INDEX($V:$V,ROW($V3976)-VALUE(LEFT(W$1,FIND("-",W$1,1)-1))+1):$V3976)/COUNTIF(INDEX($V:$V,ROW($V3976)-VALUE(LEFT(W$1,FIND("-",W$1,1)-1))+1):$V3976,"&gt;0"))/(SUMIF(INDEX($V:$V,ROW($V3976)-VALUE(LEFT(W$1,FIND("-",W$1,1)-1))+1):$V3976,"&lt;0",INDEX($V:$V,ROW($V3976)-VALUE(LEFT(W$1,FIND("-",W$1,1)-1))+1):$V3976)/COUNTIF(INDEX($V:$V,ROW($V3976)-VALUE(LEFT(W$1,FIND("-",W$1,1)-1))+1):$V3976,"&lt;0")))),100-100/(1+ABS((SUMIF(INDEX($V:$V,ROW($V3976)-VALUE(LEFT(W$1,FIND("-",W$1,1)-1))+1):$V3976,"&gt;0",INDEX($V:$V,ROW($V3976)-VALUE(LEFT(W$1,FIND("-",W$1,1)-1))+1):$V3976)/VALUE(LEFT(W$1,FIND("-",W$1,1)-1)))/(SUMIF(INDEX($V:$V,ROW($V3976)-VALUE(LEFT(W$1,FIND("-",W$1,1)-1))+1):$V3976,"&lt;0",INDEX($V:$V,ROW($V3976)-VALUE(LEFT(W$1,FIND("-",W$1,1)-1))+1):$V3976)/VALUE(LEFT(W$1,FIND("-",W$1,1)-1)))))))</f>
        <v>60</v>
      </c>
      <c r="Y3976">
        <f>IF(ROW($E3976)&lt;=VALUE(LEFT(Y$1,FIND("-",Y$1,1)-1)),0,MAX(INDEX(C:C,ROW(C3976)-VALUE(LEFT(Y$1,FIND("-",Y$1,1)-1))+1):C3976))</f>
        <v>0.15</v>
      </c>
      <c r="Z3976">
        <f>IF(ROW($E3976)&lt;=VALUE(LEFT(Z$1,FIND("-",Z$1,1)-1)),0,MIN(INDEX(D:D,ROW(D3976)-VALUE(LEFT(Z$1,FIND("-",Z$1,1)-1))+1):D3976))</f>
        <v>0.105</v>
      </c>
      <c r="AA3976">
        <f t="shared" si="558"/>
        <v>55.555555555555578</v>
      </c>
      <c r="AB3976">
        <f>IF(ROW($AA3976)&lt;=VALUE(LEFT(AA$1,FIND("-",AA$1,1)-1))+VALUE(LEFT(AB$1,FIND("-",AB$1,1)-1)-1),0,AVERAGE(INDEX($AA:$AA,ROW($AA3976)-VALUE(LEFT(AB$1,FIND("-",AB$1,1)-1))+1):$AA3976))</f>
        <v>59.259259259259288</v>
      </c>
      <c r="AC3976">
        <f>IF(ROW($AA3976)&lt;=VALUE(LEFT(AA$1,FIND("-",AA$1,1)-1))+VALUE(LEFT(AB$1,FIND("-",AB$1,1)-1)-1)+VALUE(LEFT(AC$1,FIND("-",AC$1,1)-1)-1),0,AVERAGE(INDEX($AB:$AB,ROW($AB3976)-VALUE(LEFT(AC$1,FIND("-",AC$1,1)-1))+1):$AB3976))</f>
        <v>69.135802469135811</v>
      </c>
      <c r="AE3976">
        <f t="shared" si="564"/>
        <v>405552444</v>
      </c>
      <c r="AG3976" t="str">
        <f t="shared" si="566"/>
        <v/>
      </c>
    </row>
    <row r="3977" spans="1:33" x14ac:dyDescent="0.25">
      <c r="A3977" s="6">
        <v>42919</v>
      </c>
      <c r="B3977">
        <v>0.13</v>
      </c>
      <c r="C3977">
        <v>0.13</v>
      </c>
      <c r="D3977">
        <v>0.125</v>
      </c>
      <c r="E3977">
        <v>0.125</v>
      </c>
      <c r="F3977">
        <v>0.125</v>
      </c>
      <c r="G3977">
        <v>1549400</v>
      </c>
      <c r="I3977" t="str">
        <f t="shared" si="559"/>
        <v>Bearish</v>
      </c>
      <c r="J3977" t="str">
        <f t="shared" si="560"/>
        <v/>
      </c>
      <c r="K3977" t="str">
        <f t="shared" si="561"/>
        <v/>
      </c>
      <c r="M3977" s="11" t="str">
        <f t="shared" si="565"/>
        <v/>
      </c>
      <c r="O3977">
        <f>IF(ROW($E3977)&lt;=VALUE(LEFT(O$1,FIND("-",O$1,1)-1)),0,IF(ROW($E3977)=VALUE(LEFT(O$1,FIND("-",O$1,1)-1))+1,AVERAGE(INDEX($E:$E,ROW($E3977)-VALUE(LEFT(O$1,FIND("-",O$1,1)-1))):$E3977),($E3977*(2/(VALUE(LEFT(O$1,FIND("-",O$1,1)-1))+1)))+(O3976*(1-(2/(VALUE(LEFT(O$1,FIND("-",O$1,1)-1))+1))))))</f>
        <v>0.10675888304637289</v>
      </c>
      <c r="Q3977">
        <f>IF(ROW($E3977)&lt;=VALUE(LEFT(Q$1,FIND("-",Q$1,1)-1)),0,IF(ROW($E3977)=VALUE(LEFT(Q$1,FIND("-",Q$1,1)-1))+1,AVERAGE(INDEX($E:$E,ROW($E3977)-VALUE(LEFT(Q$1,FIND("-",Q$1,1)-1))):$E3977),($E3977*(2/(VALUE(LEFT(Q$1,FIND("-",Q$1,1)-1))+1)))+(Q3976*(1-(2/(VALUE(LEFT(Q$1,FIND("-",Q$1,1)-1))+1))))))</f>
        <v>0.13189809829082072</v>
      </c>
      <c r="R3977">
        <f>IF(ROW($E3977)&lt;=VALUE(LEFT(R$1,FIND("-",R$1,1)-1)),0,IF(ROW($E3977)=VALUE(LEFT(R$1,FIND("-",R$1,1)-1))+1,AVERAGE(INDEX($E:$E,ROW($E3977)-VALUE(LEFT(R$1,FIND("-",R$1,1)-1))):$E3977),($E3977*(2/(VALUE(LEFT(R$1,FIND("-",R$1,1)-1))+1)))+(R3976*(1-(2/(VALUE(LEFT(R$1,FIND("-",R$1,1)-1))+1))))))</f>
        <v>0.12891788669931736</v>
      </c>
      <c r="S3977">
        <f t="shared" si="562"/>
        <v>2.9802115915033567E-3</v>
      </c>
      <c r="T3977">
        <f>IF(ROW($E3977)&lt;=MAX(VALUE(LEFT(Q$1,FIND("-",Q$1,1)-1)),VALUE(LEFT(R$1,FIND("-",R$1,1)-1)))+VALUE(LEFT(T$1,FIND("-",T$1,1)-1))-1,0,IF(ROW($E3977)=MAX(VALUE(LEFT(Q$1,FIND("-",Q$1,1)-1)),VALUE(LEFT(R$1,FIND("-",R$1,1)-1)))+VALUE(LEFT(T$1,FIND("-",T$1,1)-1)),AVERAGE(INDEX($S:$S,ROW(S3977)-VALUE(LEFT(T$1,FIND("-",T$1,1)-1))+1):S3977),($S3977*(2/(VALUE(LEFT(T$1,FIND("-",T$1,1)-1))+1)))+(T3976*(1-(2/(VALUE(LEFT(T$1,FIND("-",T$1,1)-1))+1))))))</f>
        <v>3.2262957236083448E-3</v>
      </c>
      <c r="V3977">
        <f t="shared" si="563"/>
        <v>-5.0000000000000044E-3</v>
      </c>
      <c r="W3977">
        <f>IF(ROW($E3977)&lt;=VALUE(LEFT(W$1,FIND("-",W$1,1)-1))+1,0,IF(ROW($E3976)=VALUE(LEFT(W$1,FIND("-",W$1,1)-1))+1,100-100/(1+ABS((SUMIF(INDEX($V:$V,ROW($V3977)-VALUE(LEFT(W$1,FIND("-",W$1,1)-1))+1):$V3977,"&gt;0",INDEX($V:$V,ROW($V3977)-VALUE(LEFT(W$1,FIND("-",W$1,1)-1))+1):$V3977)/COUNTIF(INDEX($V:$V,ROW($V3977)-VALUE(LEFT(W$1,FIND("-",W$1,1)-1))+1):$V3977,"&gt;0"))/(SUMIF(INDEX($V:$V,ROW($V3977)-VALUE(LEFT(W$1,FIND("-",W$1,1)-1))+1):$V3977,"&lt;0",INDEX($V:$V,ROW($V3977)-VALUE(LEFT(W$1,FIND("-",W$1,1)-1))+1):$V3977)/COUNTIF(INDEX($V:$V,ROW($V3977)-VALUE(LEFT(W$1,FIND("-",W$1,1)-1))+1):$V3977,"&lt;0")))),100-100/(1+ABS((SUMIF(INDEX($V:$V,ROW($V3977)-VALUE(LEFT(W$1,FIND("-",W$1,1)-1))+1):$V3977,"&gt;0",INDEX($V:$V,ROW($V3977)-VALUE(LEFT(W$1,FIND("-",W$1,1)-1))+1):$V3977)/VALUE(LEFT(W$1,FIND("-",W$1,1)-1)))/(SUMIF(INDEX($V:$V,ROW($V3977)-VALUE(LEFT(W$1,FIND("-",W$1,1)-1))+1):$V3977,"&lt;0",INDEX($V:$V,ROW($V3977)-VALUE(LEFT(W$1,FIND("-",W$1,1)-1))+1):$V3977)/VALUE(LEFT(W$1,FIND("-",W$1,1)-1)))))))</f>
        <v>60</v>
      </c>
      <c r="Y3977">
        <f>IF(ROW($E3977)&lt;=VALUE(LEFT(Y$1,FIND("-",Y$1,1)-1)),0,MAX(INDEX(C:C,ROW(C3977)-VALUE(LEFT(Y$1,FIND("-",Y$1,1)-1))+1):C3977))</f>
        <v>0.15</v>
      </c>
      <c r="Z3977">
        <f>IF(ROW($E3977)&lt;=VALUE(LEFT(Z$1,FIND("-",Z$1,1)-1)),0,MIN(INDEX(D:D,ROW(D3977)-VALUE(LEFT(Z$1,FIND("-",Z$1,1)-1))+1):D3977))</f>
        <v>0.105</v>
      </c>
      <c r="AA3977">
        <f t="shared" si="558"/>
        <v>44.44444444444445</v>
      </c>
      <c r="AB3977">
        <f>IF(ROW($AA3977)&lt;=VALUE(LEFT(AA$1,FIND("-",AA$1,1)-1))+VALUE(LEFT(AB$1,FIND("-",AB$1,1)-1)-1),0,AVERAGE(INDEX($AA:$AA,ROW($AA3977)-VALUE(LEFT(AB$1,FIND("-",AB$1,1)-1))+1):$AA3977))</f>
        <v>55.555555555555578</v>
      </c>
      <c r="AC3977">
        <f>IF(ROW($AA3977)&lt;=VALUE(LEFT(AA$1,FIND("-",AA$1,1)-1))+VALUE(LEFT(AB$1,FIND("-",AB$1,1)-1)-1)+VALUE(LEFT(AC$1,FIND("-",AC$1,1)-1)-1),0,AVERAGE(INDEX($AB:$AB,ROW($AB3977)-VALUE(LEFT(AC$1,FIND("-",AC$1,1)-1))+1):$AB3977))</f>
        <v>61.728395061728413</v>
      </c>
      <c r="AE3977">
        <f t="shared" si="564"/>
        <v>404003044</v>
      </c>
      <c r="AG3977" t="str">
        <f t="shared" si="566"/>
        <v/>
      </c>
    </row>
    <row r="3978" spans="1:33" x14ac:dyDescent="0.25">
      <c r="A3978" s="6">
        <v>42920</v>
      </c>
      <c r="B3978">
        <v>0.125</v>
      </c>
      <c r="C3978">
        <v>0.125</v>
      </c>
      <c r="D3978">
        <v>0.12</v>
      </c>
      <c r="E3978">
        <v>0.12</v>
      </c>
      <c r="F3978">
        <v>0.12</v>
      </c>
      <c r="G3978">
        <v>528700</v>
      </c>
      <c r="I3978" t="str">
        <f t="shared" si="559"/>
        <v/>
      </c>
      <c r="J3978" t="str">
        <f t="shared" si="560"/>
        <v/>
      </c>
      <c r="K3978" t="str">
        <f t="shared" si="561"/>
        <v/>
      </c>
      <c r="M3978" s="11" t="str">
        <f t="shared" si="565"/>
        <v/>
      </c>
      <c r="O3978">
        <f>IF(ROW($E3978)&lt;=VALUE(LEFT(O$1,FIND("-",O$1,1)-1)),0,IF(ROW($E3978)=VALUE(LEFT(O$1,FIND("-",O$1,1)-1))+1,AVERAGE(INDEX($E:$E,ROW($E3978)-VALUE(LEFT(O$1,FIND("-",O$1,1)-1))):$E3978),($E3978*(2/(VALUE(LEFT(O$1,FIND("-",O$1,1)-1))+1)))+(O3977*(1-(2/(VALUE(LEFT(O$1,FIND("-",O$1,1)-1))+1))))))</f>
        <v>0.10689063545387167</v>
      </c>
      <c r="Q3978">
        <f>IF(ROW($E3978)&lt;=VALUE(LEFT(Q$1,FIND("-",Q$1,1)-1)),0,IF(ROW($E3978)=VALUE(LEFT(Q$1,FIND("-",Q$1,1)-1))+1,AVERAGE(INDEX($E:$E,ROW($E3978)-VALUE(LEFT(Q$1,FIND("-",Q$1,1)-1))):$E3978),($E3978*(2/(VALUE(LEFT(Q$1,FIND("-",Q$1,1)-1))+1)))+(Q3977*(1-(2/(VALUE(LEFT(Q$1,FIND("-",Q$1,1)-1))+1))))))</f>
        <v>0.13006762163069446</v>
      </c>
      <c r="R3978">
        <f>IF(ROW($E3978)&lt;=VALUE(LEFT(R$1,FIND("-",R$1,1)-1)),0,IF(ROW($E3978)=VALUE(LEFT(R$1,FIND("-",R$1,1)-1))+1,AVERAGE(INDEX($E:$E,ROW($E3978)-VALUE(LEFT(R$1,FIND("-",R$1,1)-1))):$E3978),($E3978*(2/(VALUE(LEFT(R$1,FIND("-",R$1,1)-1))+1)))+(R3977*(1-(2/(VALUE(LEFT(R$1,FIND("-",R$1,1)-1))+1))))))</f>
        <v>0.12825730249936793</v>
      </c>
      <c r="S3978">
        <f t="shared" si="562"/>
        <v>1.8103191313265377E-3</v>
      </c>
      <c r="T3978">
        <f>IF(ROW($E3978)&lt;=MAX(VALUE(LEFT(Q$1,FIND("-",Q$1,1)-1)),VALUE(LEFT(R$1,FIND("-",R$1,1)-1)))+VALUE(LEFT(T$1,FIND("-",T$1,1)-1))-1,0,IF(ROW($E3978)=MAX(VALUE(LEFT(Q$1,FIND("-",Q$1,1)-1)),VALUE(LEFT(R$1,FIND("-",R$1,1)-1)))+VALUE(LEFT(T$1,FIND("-",T$1,1)-1)),AVERAGE(INDEX($S:$S,ROW(S3978)-VALUE(LEFT(T$1,FIND("-",T$1,1)-1))+1):S3978),($S3978*(2/(VALUE(LEFT(T$1,FIND("-",T$1,1)-1))+1)))+(T3977*(1-(2/(VALUE(LEFT(T$1,FIND("-",T$1,1)-1))+1))))))</f>
        <v>2.9431004051519837E-3</v>
      </c>
      <c r="V3978">
        <f t="shared" si="563"/>
        <v>-5.0000000000000044E-3</v>
      </c>
      <c r="W3978">
        <f>IF(ROW($E3978)&lt;=VALUE(LEFT(W$1,FIND("-",W$1,1)-1))+1,0,IF(ROW($E3977)=VALUE(LEFT(W$1,FIND("-",W$1,1)-1))+1,100-100/(1+ABS((SUMIF(INDEX($V:$V,ROW($V3978)-VALUE(LEFT(W$1,FIND("-",W$1,1)-1))+1):$V3978,"&gt;0",INDEX($V:$V,ROW($V3978)-VALUE(LEFT(W$1,FIND("-",W$1,1)-1))+1):$V3978)/COUNTIF(INDEX($V:$V,ROW($V3978)-VALUE(LEFT(W$1,FIND("-",W$1,1)-1))+1):$V3978,"&gt;0"))/(SUMIF(INDEX($V:$V,ROW($V3978)-VALUE(LEFT(W$1,FIND("-",W$1,1)-1))+1):$V3978,"&lt;0",INDEX($V:$V,ROW($V3978)-VALUE(LEFT(W$1,FIND("-",W$1,1)-1))+1):$V3978)/COUNTIF(INDEX($V:$V,ROW($V3978)-VALUE(LEFT(W$1,FIND("-",W$1,1)-1))+1):$V3978,"&lt;0")))),100-100/(1+ABS((SUMIF(INDEX($V:$V,ROW($V3978)-VALUE(LEFT(W$1,FIND("-",W$1,1)-1))+1):$V3978,"&gt;0",INDEX($V:$V,ROW($V3978)-VALUE(LEFT(W$1,FIND("-",W$1,1)-1))+1):$V3978)/VALUE(LEFT(W$1,FIND("-",W$1,1)-1)))/(SUMIF(INDEX($V:$V,ROW($V3978)-VALUE(LEFT(W$1,FIND("-",W$1,1)-1))+1):$V3978,"&lt;0",INDEX($V:$V,ROW($V3978)-VALUE(LEFT(W$1,FIND("-",W$1,1)-1))+1):$V3978)/VALUE(LEFT(W$1,FIND("-",W$1,1)-1)))))))</f>
        <v>53.333333333333321</v>
      </c>
      <c r="Y3978">
        <f>IF(ROW($E3978)&lt;=VALUE(LEFT(Y$1,FIND("-",Y$1,1)-1)),0,MAX(INDEX(C:C,ROW(C3978)-VALUE(LEFT(Y$1,FIND("-",Y$1,1)-1))+1):C3978))</f>
        <v>0.15</v>
      </c>
      <c r="Z3978">
        <f>IF(ROW($E3978)&lt;=VALUE(LEFT(Z$1,FIND("-",Z$1,1)-1)),0,MIN(INDEX(D:D,ROW(D3978)-VALUE(LEFT(Z$1,FIND("-",Z$1,1)-1))+1):D3978))</f>
        <v>0.105</v>
      </c>
      <c r="AA3978">
        <f t="shared" si="558"/>
        <v>33.333333333333329</v>
      </c>
      <c r="AB3978">
        <f>IF(ROW($AA3978)&lt;=VALUE(LEFT(AA$1,FIND("-",AA$1,1)-1))+VALUE(LEFT(AB$1,FIND("-",AB$1,1)-1)-1),0,AVERAGE(INDEX($AA:$AA,ROW($AA3978)-VALUE(LEFT(AB$1,FIND("-",AB$1,1)-1))+1):$AA3978))</f>
        <v>44.444444444444457</v>
      </c>
      <c r="AC3978">
        <f>IF(ROW($AA3978)&lt;=VALUE(LEFT(AA$1,FIND("-",AA$1,1)-1))+VALUE(LEFT(AB$1,FIND("-",AB$1,1)-1)-1)+VALUE(LEFT(AC$1,FIND("-",AC$1,1)-1)-1),0,AVERAGE(INDEX($AB:$AB,ROW($AB3978)-VALUE(LEFT(AC$1,FIND("-",AC$1,1)-1))+1):$AB3978))</f>
        <v>53.086419753086439</v>
      </c>
      <c r="AE3978">
        <f t="shared" si="564"/>
        <v>403474344</v>
      </c>
      <c r="AG3978" t="str">
        <f t="shared" si="566"/>
        <v/>
      </c>
    </row>
    <row r="3979" spans="1:33" x14ac:dyDescent="0.25">
      <c r="A3979" s="6">
        <v>42921</v>
      </c>
      <c r="B3979">
        <v>0.12</v>
      </c>
      <c r="C3979">
        <v>0.125</v>
      </c>
      <c r="D3979">
        <v>0.12</v>
      </c>
      <c r="E3979">
        <v>0.125</v>
      </c>
      <c r="F3979">
        <v>0.125</v>
      </c>
      <c r="G3979">
        <v>653800</v>
      </c>
      <c r="I3979" t="str">
        <f t="shared" si="559"/>
        <v/>
      </c>
      <c r="J3979" t="str">
        <f t="shared" si="560"/>
        <v/>
      </c>
      <c r="K3979" t="str">
        <f t="shared" si="561"/>
        <v/>
      </c>
      <c r="M3979" s="11" t="str">
        <f t="shared" si="565"/>
        <v/>
      </c>
      <c r="O3979">
        <f>IF(ROW($E3979)&lt;=VALUE(LEFT(O$1,FIND("-",O$1,1)-1)),0,IF(ROW($E3979)=VALUE(LEFT(O$1,FIND("-",O$1,1)-1))+1,AVERAGE(INDEX($E:$E,ROW($E3979)-VALUE(LEFT(O$1,FIND("-",O$1,1)-1))):$E3979),($E3979*(2/(VALUE(LEFT(O$1,FIND("-",O$1,1)-1))+1)))+(O3978*(1-(2/(VALUE(LEFT(O$1,FIND("-",O$1,1)-1))+1))))))</f>
        <v>0.1070708281359227</v>
      </c>
      <c r="Q3979">
        <f>IF(ROW($E3979)&lt;=VALUE(LEFT(Q$1,FIND("-",Q$1,1)-1)),0,IF(ROW($E3979)=VALUE(LEFT(Q$1,FIND("-",Q$1,1)-1))+1,AVERAGE(INDEX($E:$E,ROW($E3979)-VALUE(LEFT(Q$1,FIND("-",Q$1,1)-1))):$E3979),($E3979*(2/(VALUE(LEFT(Q$1,FIND("-",Q$1,1)-1))+1)))+(Q3978*(1-(2/(VALUE(LEFT(Q$1,FIND("-",Q$1,1)-1))+1))))))</f>
        <v>0.12928798753366455</v>
      </c>
      <c r="R3979">
        <f>IF(ROW($E3979)&lt;=VALUE(LEFT(R$1,FIND("-",R$1,1)-1)),0,IF(ROW($E3979)=VALUE(LEFT(R$1,FIND("-",R$1,1)-1))+1,AVERAGE(INDEX($E:$E,ROW($E3979)-VALUE(LEFT(R$1,FIND("-",R$1,1)-1))):$E3979),($E3979*(2/(VALUE(LEFT(R$1,FIND("-",R$1,1)-1))+1)))+(R3978*(1-(2/(VALUE(LEFT(R$1,FIND("-",R$1,1)-1))+1))))))</f>
        <v>0.12801602083274807</v>
      </c>
      <c r="S3979">
        <f t="shared" si="562"/>
        <v>1.271966700916477E-3</v>
      </c>
      <c r="T3979">
        <f>IF(ROW($E3979)&lt;=MAX(VALUE(LEFT(Q$1,FIND("-",Q$1,1)-1)),VALUE(LEFT(R$1,FIND("-",R$1,1)-1)))+VALUE(LEFT(T$1,FIND("-",T$1,1)-1))-1,0,IF(ROW($E3979)=MAX(VALUE(LEFT(Q$1,FIND("-",Q$1,1)-1)),VALUE(LEFT(R$1,FIND("-",R$1,1)-1)))+VALUE(LEFT(T$1,FIND("-",T$1,1)-1)),AVERAGE(INDEX($S:$S,ROW(S3979)-VALUE(LEFT(T$1,FIND("-",T$1,1)-1))+1):S3979),($S3979*(2/(VALUE(LEFT(T$1,FIND("-",T$1,1)-1))+1)))+(T3978*(1-(2/(VALUE(LEFT(T$1,FIND("-",T$1,1)-1))+1))))))</f>
        <v>2.6088736643048826E-3</v>
      </c>
      <c r="V3979">
        <f t="shared" si="563"/>
        <v>5.0000000000000044E-3</v>
      </c>
      <c r="W3979">
        <f>IF(ROW($E3979)&lt;=VALUE(LEFT(W$1,FIND("-",W$1,1)-1))+1,0,IF(ROW($E3978)=VALUE(LEFT(W$1,FIND("-",W$1,1)-1))+1,100-100/(1+ABS((SUMIF(INDEX($V:$V,ROW($V3979)-VALUE(LEFT(W$1,FIND("-",W$1,1)-1))+1):$V3979,"&gt;0",INDEX($V:$V,ROW($V3979)-VALUE(LEFT(W$1,FIND("-",W$1,1)-1))+1):$V3979)/COUNTIF(INDEX($V:$V,ROW($V3979)-VALUE(LEFT(W$1,FIND("-",W$1,1)-1))+1):$V3979,"&gt;0"))/(SUMIF(INDEX($V:$V,ROW($V3979)-VALUE(LEFT(W$1,FIND("-",W$1,1)-1))+1):$V3979,"&lt;0",INDEX($V:$V,ROW($V3979)-VALUE(LEFT(W$1,FIND("-",W$1,1)-1))+1):$V3979)/COUNTIF(INDEX($V:$V,ROW($V3979)-VALUE(LEFT(W$1,FIND("-",W$1,1)-1))+1):$V3979,"&lt;0")))),100-100/(1+ABS((SUMIF(INDEX($V:$V,ROW($V3979)-VALUE(LEFT(W$1,FIND("-",W$1,1)-1))+1):$V3979,"&gt;0",INDEX($V:$V,ROW($V3979)-VALUE(LEFT(W$1,FIND("-",W$1,1)-1))+1):$V3979)/VALUE(LEFT(W$1,FIND("-",W$1,1)-1)))/(SUMIF(INDEX($V:$V,ROW($V3979)-VALUE(LEFT(W$1,FIND("-",W$1,1)-1))+1):$V3979,"&lt;0",INDEX($V:$V,ROW($V3979)-VALUE(LEFT(W$1,FIND("-",W$1,1)-1))+1):$V3979)/VALUE(LEFT(W$1,FIND("-",W$1,1)-1)))))))</f>
        <v>53.333333333333343</v>
      </c>
      <c r="Y3979">
        <f>IF(ROW($E3979)&lt;=VALUE(LEFT(Y$1,FIND("-",Y$1,1)-1)),0,MAX(INDEX(C:C,ROW(C3979)-VALUE(LEFT(Y$1,FIND("-",Y$1,1)-1))+1):C3979))</f>
        <v>0.15</v>
      </c>
      <c r="Z3979">
        <f>IF(ROW($E3979)&lt;=VALUE(LEFT(Z$1,FIND("-",Z$1,1)-1)),0,MIN(INDEX(D:D,ROW(D3979)-VALUE(LEFT(Z$1,FIND("-",Z$1,1)-1))+1):D3979))</f>
        <v>0.11</v>
      </c>
      <c r="AA3979">
        <f t="shared" si="558"/>
        <v>37.500000000000007</v>
      </c>
      <c r="AB3979">
        <f>IF(ROW($AA3979)&lt;=VALUE(LEFT(AA$1,FIND("-",AA$1,1)-1))+VALUE(LEFT(AB$1,FIND("-",AB$1,1)-1)-1),0,AVERAGE(INDEX($AA:$AA,ROW($AA3979)-VALUE(LEFT(AB$1,FIND("-",AB$1,1)-1))+1):$AA3979))</f>
        <v>38.425925925925924</v>
      </c>
      <c r="AC3979">
        <f>IF(ROW($AA3979)&lt;=VALUE(LEFT(AA$1,FIND("-",AA$1,1)-1))+VALUE(LEFT(AB$1,FIND("-",AB$1,1)-1)-1)+VALUE(LEFT(AC$1,FIND("-",AC$1,1)-1)-1),0,AVERAGE(INDEX($AB:$AB,ROW($AB3979)-VALUE(LEFT(AC$1,FIND("-",AC$1,1)-1))+1):$AB3979))</f>
        <v>46.141975308641982</v>
      </c>
      <c r="AE3979">
        <f t="shared" si="564"/>
        <v>404128144</v>
      </c>
      <c r="AG3979" t="str">
        <f t="shared" si="566"/>
        <v/>
      </c>
    </row>
    <row r="3980" spans="1:33" x14ac:dyDescent="0.25">
      <c r="A3980" s="6">
        <v>42922</v>
      </c>
      <c r="B3980">
        <v>0.12</v>
      </c>
      <c r="C3980">
        <v>0.12</v>
      </c>
      <c r="D3980">
        <v>0.12</v>
      </c>
      <c r="E3980">
        <v>0.12</v>
      </c>
      <c r="F3980">
        <v>0.12</v>
      </c>
      <c r="G3980">
        <v>137800</v>
      </c>
      <c r="I3980" t="str">
        <f t="shared" si="559"/>
        <v/>
      </c>
      <c r="J3980" t="str">
        <f t="shared" si="560"/>
        <v/>
      </c>
      <c r="K3980" t="str">
        <f t="shared" si="561"/>
        <v/>
      </c>
      <c r="M3980" s="11" t="str">
        <f t="shared" si="565"/>
        <v/>
      </c>
      <c r="O3980">
        <f>IF(ROW($E3980)&lt;=VALUE(LEFT(O$1,FIND("-",O$1,1)-1)),0,IF(ROW($E3980)=VALUE(LEFT(O$1,FIND("-",O$1,1)-1))+1,AVERAGE(INDEX($E:$E,ROW($E3980)-VALUE(LEFT(O$1,FIND("-",O$1,1)-1))):$E3980),($E3980*(2/(VALUE(LEFT(O$1,FIND("-",O$1,1)-1))+1)))+(O3979*(1-(2/(VALUE(LEFT(O$1,FIND("-",O$1,1)-1))+1))))))</f>
        <v>0.10719947661218217</v>
      </c>
      <c r="Q3980">
        <f>IF(ROW($E3980)&lt;=VALUE(LEFT(Q$1,FIND("-",Q$1,1)-1)),0,IF(ROW($E3980)=VALUE(LEFT(Q$1,FIND("-",Q$1,1)-1))+1,AVERAGE(INDEX($E:$E,ROW($E3980)-VALUE(LEFT(Q$1,FIND("-",Q$1,1)-1))):$E3980),($E3980*(2/(VALUE(LEFT(Q$1,FIND("-",Q$1,1)-1))+1)))+(Q3979*(1-(2/(VALUE(LEFT(Q$1,FIND("-",Q$1,1)-1))+1))))))</f>
        <v>0.12785906637463923</v>
      </c>
      <c r="R3980">
        <f>IF(ROW($E3980)&lt;=VALUE(LEFT(R$1,FIND("-",R$1,1)-1)),0,IF(ROW($E3980)=VALUE(LEFT(R$1,FIND("-",R$1,1)-1))+1,AVERAGE(INDEX($E:$E,ROW($E3980)-VALUE(LEFT(R$1,FIND("-",R$1,1)-1))):$E3980),($E3980*(2/(VALUE(LEFT(R$1,FIND("-",R$1,1)-1))+1)))+(R3979*(1-(2/(VALUE(LEFT(R$1,FIND("-",R$1,1)-1))+1))))))</f>
        <v>0.12742224151180376</v>
      </c>
      <c r="S3980">
        <f t="shared" si="562"/>
        <v>4.3682486283547206E-4</v>
      </c>
      <c r="T3980">
        <f>IF(ROW($E3980)&lt;=MAX(VALUE(LEFT(Q$1,FIND("-",Q$1,1)-1)),VALUE(LEFT(R$1,FIND("-",R$1,1)-1)))+VALUE(LEFT(T$1,FIND("-",T$1,1)-1))-1,0,IF(ROW($E3980)=MAX(VALUE(LEFT(Q$1,FIND("-",Q$1,1)-1)),VALUE(LEFT(R$1,FIND("-",R$1,1)-1)))+VALUE(LEFT(T$1,FIND("-",T$1,1)-1)),AVERAGE(INDEX($S:$S,ROW(S3980)-VALUE(LEFT(T$1,FIND("-",T$1,1)-1))+1):S3980),($S3980*(2/(VALUE(LEFT(T$1,FIND("-",T$1,1)-1))+1)))+(T3979*(1-(2/(VALUE(LEFT(T$1,FIND("-",T$1,1)-1))+1))))))</f>
        <v>2.1744639040110008E-3</v>
      </c>
      <c r="V3980">
        <f t="shared" si="563"/>
        <v>-5.0000000000000044E-3</v>
      </c>
      <c r="W3980">
        <f>IF(ROW($E3980)&lt;=VALUE(LEFT(W$1,FIND("-",W$1,1)-1))+1,0,IF(ROW($E3979)=VALUE(LEFT(W$1,FIND("-",W$1,1)-1))+1,100-100/(1+ABS((SUMIF(INDEX($V:$V,ROW($V3980)-VALUE(LEFT(W$1,FIND("-",W$1,1)-1))+1):$V3980,"&gt;0",INDEX($V:$V,ROW($V3980)-VALUE(LEFT(W$1,FIND("-",W$1,1)-1))+1):$V3980)/COUNTIF(INDEX($V:$V,ROW($V3980)-VALUE(LEFT(W$1,FIND("-",W$1,1)-1))+1):$V3980,"&gt;0"))/(SUMIF(INDEX($V:$V,ROW($V3980)-VALUE(LEFT(W$1,FIND("-",W$1,1)-1))+1):$V3980,"&lt;0",INDEX($V:$V,ROW($V3980)-VALUE(LEFT(W$1,FIND("-",W$1,1)-1))+1):$V3980)/COUNTIF(INDEX($V:$V,ROW($V3980)-VALUE(LEFT(W$1,FIND("-",W$1,1)-1))+1):$V3980,"&lt;0")))),100-100/(1+ABS((SUMIF(INDEX($V:$V,ROW($V3980)-VALUE(LEFT(W$1,FIND("-",W$1,1)-1))+1):$V3980,"&gt;0",INDEX($V:$V,ROW($V3980)-VALUE(LEFT(W$1,FIND("-",W$1,1)-1))+1):$V3980)/VALUE(LEFT(W$1,FIND("-",W$1,1)-1)))/(SUMIF(INDEX($V:$V,ROW($V3980)-VALUE(LEFT(W$1,FIND("-",W$1,1)-1))+1):$V3980,"&lt;0",INDEX($V:$V,ROW($V3980)-VALUE(LEFT(W$1,FIND("-",W$1,1)-1))+1):$V3980)/VALUE(LEFT(W$1,FIND("-",W$1,1)-1)))))))</f>
        <v>50</v>
      </c>
      <c r="Y3980">
        <f>IF(ROW($E3980)&lt;=VALUE(LEFT(Y$1,FIND("-",Y$1,1)-1)),0,MAX(INDEX(C:C,ROW(C3980)-VALUE(LEFT(Y$1,FIND("-",Y$1,1)-1))+1):C3980))</f>
        <v>0.15</v>
      </c>
      <c r="Z3980">
        <f>IF(ROW($E3980)&lt;=VALUE(LEFT(Z$1,FIND("-",Z$1,1)-1)),0,MIN(INDEX(D:D,ROW(D3980)-VALUE(LEFT(Z$1,FIND("-",Z$1,1)-1))+1):D3980))</f>
        <v>0.12</v>
      </c>
      <c r="AA3980">
        <f t="shared" si="558"/>
        <v>0</v>
      </c>
      <c r="AB3980">
        <f>IF(ROW($AA3980)&lt;=VALUE(LEFT(AA$1,FIND("-",AA$1,1)-1))+VALUE(LEFT(AB$1,FIND("-",AB$1,1)-1)-1),0,AVERAGE(INDEX($AA:$AA,ROW($AA3980)-VALUE(LEFT(AB$1,FIND("-",AB$1,1)-1))+1):$AA3980))</f>
        <v>23.611111111111114</v>
      </c>
      <c r="AC3980">
        <f>IF(ROW($AA3980)&lt;=VALUE(LEFT(AA$1,FIND("-",AA$1,1)-1))+VALUE(LEFT(AB$1,FIND("-",AB$1,1)-1)-1)+VALUE(LEFT(AC$1,FIND("-",AC$1,1)-1)-1),0,AVERAGE(INDEX($AB:$AB,ROW($AB3980)-VALUE(LEFT(AC$1,FIND("-",AC$1,1)-1))+1):$AB3980))</f>
        <v>35.493827160493829</v>
      </c>
      <c r="AE3980">
        <f t="shared" si="564"/>
        <v>403990344</v>
      </c>
      <c r="AG3980" t="str">
        <f t="shared" si="566"/>
        <v/>
      </c>
    </row>
    <row r="3981" spans="1:33" x14ac:dyDescent="0.25">
      <c r="A3981" s="6">
        <v>42923</v>
      </c>
      <c r="B3981">
        <v>0.12</v>
      </c>
      <c r="C3981">
        <v>0.12</v>
      </c>
      <c r="D3981">
        <v>0.12</v>
      </c>
      <c r="E3981">
        <v>0.12</v>
      </c>
      <c r="F3981">
        <v>0.12</v>
      </c>
      <c r="G3981">
        <v>494200</v>
      </c>
      <c r="I3981" t="str">
        <f t="shared" si="559"/>
        <v/>
      </c>
      <c r="J3981" t="str">
        <f t="shared" si="560"/>
        <v/>
      </c>
      <c r="K3981" t="str">
        <f t="shared" si="561"/>
        <v/>
      </c>
      <c r="M3981" s="11" t="str">
        <f t="shared" si="565"/>
        <v/>
      </c>
      <c r="O3981">
        <f>IF(ROW($E3981)&lt;=VALUE(LEFT(O$1,FIND("-",O$1,1)-1)),0,IF(ROW($E3981)=VALUE(LEFT(O$1,FIND("-",O$1,1)-1))+1,AVERAGE(INDEX($E:$E,ROW($E3981)-VALUE(LEFT(O$1,FIND("-",O$1,1)-1))):$E3981),($E3981*(2/(VALUE(LEFT(O$1,FIND("-",O$1,1)-1))+1)))+(O3980*(1-(2/(VALUE(LEFT(O$1,FIND("-",O$1,1)-1))+1))))))</f>
        <v>0.10732684500410075</v>
      </c>
      <c r="Q3981">
        <f>IF(ROW($E3981)&lt;=VALUE(LEFT(Q$1,FIND("-",Q$1,1)-1)),0,IF(ROW($E3981)=VALUE(LEFT(Q$1,FIND("-",Q$1,1)-1))+1,AVERAGE(INDEX($E:$E,ROW($E3981)-VALUE(LEFT(Q$1,FIND("-",Q$1,1)-1))):$E3981),($E3981*(2/(VALUE(LEFT(Q$1,FIND("-",Q$1,1)-1))+1)))+(Q3980*(1-(2/(VALUE(LEFT(Q$1,FIND("-",Q$1,1)-1))+1))))))</f>
        <v>0.12664997924007934</v>
      </c>
      <c r="R3981">
        <f>IF(ROW($E3981)&lt;=VALUE(LEFT(R$1,FIND("-",R$1,1)-1)),0,IF(ROW($E3981)=VALUE(LEFT(R$1,FIND("-",R$1,1)-1))+1,AVERAGE(INDEX($E:$E,ROW($E3981)-VALUE(LEFT(R$1,FIND("-",R$1,1)-1))):$E3981),($E3981*(2/(VALUE(LEFT(R$1,FIND("-",R$1,1)-1))+1)))+(R3980*(1-(2/(VALUE(LEFT(R$1,FIND("-",R$1,1)-1))+1))))))</f>
        <v>0.12687244584426274</v>
      </c>
      <c r="S3981">
        <f t="shared" si="562"/>
        <v>-2.2246660418340225E-4</v>
      </c>
      <c r="T3981">
        <f>IF(ROW($E3981)&lt;=MAX(VALUE(LEFT(Q$1,FIND("-",Q$1,1)-1)),VALUE(LEFT(R$1,FIND("-",R$1,1)-1)))+VALUE(LEFT(T$1,FIND("-",T$1,1)-1))-1,0,IF(ROW($E3981)=MAX(VALUE(LEFT(Q$1,FIND("-",Q$1,1)-1)),VALUE(LEFT(R$1,FIND("-",R$1,1)-1)))+VALUE(LEFT(T$1,FIND("-",T$1,1)-1)),AVERAGE(INDEX($S:$S,ROW(S3981)-VALUE(LEFT(T$1,FIND("-",T$1,1)-1))+1):S3981),($S3981*(2/(VALUE(LEFT(T$1,FIND("-",T$1,1)-1))+1)))+(T3980*(1-(2/(VALUE(LEFT(T$1,FIND("-",T$1,1)-1))+1))))))</f>
        <v>1.6950778023721203E-3</v>
      </c>
      <c r="V3981">
        <f t="shared" si="563"/>
        <v>0</v>
      </c>
      <c r="W3981">
        <f>IF(ROW($E3981)&lt;=VALUE(LEFT(W$1,FIND("-",W$1,1)-1))+1,0,IF(ROW($E3980)=VALUE(LEFT(W$1,FIND("-",W$1,1)-1))+1,100-100/(1+ABS((SUMIF(INDEX($V:$V,ROW($V3981)-VALUE(LEFT(W$1,FIND("-",W$1,1)-1))+1):$V3981,"&gt;0",INDEX($V:$V,ROW($V3981)-VALUE(LEFT(W$1,FIND("-",W$1,1)-1))+1):$V3981)/COUNTIF(INDEX($V:$V,ROW($V3981)-VALUE(LEFT(W$1,FIND("-",W$1,1)-1))+1):$V3981,"&gt;0"))/(SUMIF(INDEX($V:$V,ROW($V3981)-VALUE(LEFT(W$1,FIND("-",W$1,1)-1))+1):$V3981,"&lt;0",INDEX($V:$V,ROW($V3981)-VALUE(LEFT(W$1,FIND("-",W$1,1)-1))+1):$V3981)/COUNTIF(INDEX($V:$V,ROW($V3981)-VALUE(LEFT(W$1,FIND("-",W$1,1)-1))+1):$V3981,"&lt;0")))),100-100/(1+ABS((SUMIF(INDEX($V:$V,ROW($V3981)-VALUE(LEFT(W$1,FIND("-",W$1,1)-1))+1):$V3981,"&gt;0",INDEX($V:$V,ROW($V3981)-VALUE(LEFT(W$1,FIND("-",W$1,1)-1))+1):$V3981)/VALUE(LEFT(W$1,FIND("-",W$1,1)-1)))/(SUMIF(INDEX($V:$V,ROW($V3981)-VALUE(LEFT(W$1,FIND("-",W$1,1)-1))+1):$V3981,"&lt;0",INDEX($V:$V,ROW($V3981)-VALUE(LEFT(W$1,FIND("-",W$1,1)-1))+1):$V3981)/VALUE(LEFT(W$1,FIND("-",W$1,1)-1)))))))</f>
        <v>38.461538461538453</v>
      </c>
      <c r="Y3981">
        <f>IF(ROW($E3981)&lt;=VALUE(LEFT(Y$1,FIND("-",Y$1,1)-1)),0,MAX(INDEX(C:C,ROW(C3981)-VALUE(LEFT(Y$1,FIND("-",Y$1,1)-1))+1):C3981))</f>
        <v>0.15</v>
      </c>
      <c r="Z3981">
        <f>IF(ROW($E3981)&lt;=VALUE(LEFT(Z$1,FIND("-",Z$1,1)-1)),0,MIN(INDEX(D:D,ROW(D3981)-VALUE(LEFT(Z$1,FIND("-",Z$1,1)-1))+1):D3981))</f>
        <v>0.12</v>
      </c>
      <c r="AA3981">
        <f t="shared" si="558"/>
        <v>0</v>
      </c>
      <c r="AB3981">
        <f>IF(ROW($AA3981)&lt;=VALUE(LEFT(AA$1,FIND("-",AA$1,1)-1))+VALUE(LEFT(AB$1,FIND("-",AB$1,1)-1)-1),0,AVERAGE(INDEX($AA:$AA,ROW($AA3981)-VALUE(LEFT(AB$1,FIND("-",AB$1,1)-1))+1):$AA3981))</f>
        <v>12.500000000000002</v>
      </c>
      <c r="AC3981">
        <f>IF(ROW($AA3981)&lt;=VALUE(LEFT(AA$1,FIND("-",AA$1,1)-1))+VALUE(LEFT(AB$1,FIND("-",AB$1,1)-1)-1)+VALUE(LEFT(AC$1,FIND("-",AC$1,1)-1)-1),0,AVERAGE(INDEX($AB:$AB,ROW($AB3981)-VALUE(LEFT(AC$1,FIND("-",AC$1,1)-1))+1):$AB3981))</f>
        <v>24.845679012345681</v>
      </c>
      <c r="AE3981">
        <f t="shared" si="564"/>
        <v>403990344</v>
      </c>
      <c r="AG3981" t="str">
        <f t="shared" si="566"/>
        <v/>
      </c>
    </row>
    <row r="3982" spans="1:33" x14ac:dyDescent="0.25">
      <c r="A3982" s="6">
        <v>42926</v>
      </c>
      <c r="B3982">
        <v>0.12</v>
      </c>
      <c r="C3982">
        <v>0.12</v>
      </c>
      <c r="D3982">
        <v>0.12</v>
      </c>
      <c r="E3982">
        <v>0.12</v>
      </c>
      <c r="F3982">
        <v>0.12</v>
      </c>
      <c r="G3982">
        <v>187400</v>
      </c>
      <c r="I3982" t="str">
        <f t="shared" si="559"/>
        <v/>
      </c>
      <c r="J3982" t="str">
        <f t="shared" si="560"/>
        <v/>
      </c>
      <c r="K3982" t="str">
        <f t="shared" si="561"/>
        <v>Oversold Above %D</v>
      </c>
      <c r="M3982" s="11" t="str">
        <f t="shared" si="565"/>
        <v/>
      </c>
      <c r="O3982">
        <f>IF(ROW($E3982)&lt;=VALUE(LEFT(O$1,FIND("-",O$1,1)-1)),0,IF(ROW($E3982)=VALUE(LEFT(O$1,FIND("-",O$1,1)-1))+1,AVERAGE(INDEX($E:$E,ROW($E3982)-VALUE(LEFT(O$1,FIND("-",O$1,1)-1))):$E3982),($E3982*(2/(VALUE(LEFT(O$1,FIND("-",O$1,1)-1))+1)))+(O3981*(1-(2/(VALUE(LEFT(O$1,FIND("-",O$1,1)-1))+1))))))</f>
        <v>0.10745294604883607</v>
      </c>
      <c r="Q3982">
        <f>IF(ROW($E3982)&lt;=VALUE(LEFT(Q$1,FIND("-",Q$1,1)-1)),0,IF(ROW($E3982)=VALUE(LEFT(Q$1,FIND("-",Q$1,1)-1))+1,AVERAGE(INDEX($E:$E,ROW($E3982)-VALUE(LEFT(Q$1,FIND("-",Q$1,1)-1))):$E3982),($E3982*(2/(VALUE(LEFT(Q$1,FIND("-",Q$1,1)-1))+1)))+(Q3981*(1-(2/(VALUE(LEFT(Q$1,FIND("-",Q$1,1)-1))+1))))))</f>
        <v>0.12562690551083636</v>
      </c>
      <c r="R3982">
        <f>IF(ROW($E3982)&lt;=VALUE(LEFT(R$1,FIND("-",R$1,1)-1)),0,IF(ROW($E3982)=VALUE(LEFT(R$1,FIND("-",R$1,1)-1))+1,AVERAGE(INDEX($E:$E,ROW($E3982)-VALUE(LEFT(R$1,FIND("-",R$1,1)-1))):$E3982),($E3982*(2/(VALUE(LEFT(R$1,FIND("-",R$1,1)-1))+1)))+(R3981*(1-(2/(VALUE(LEFT(R$1,FIND("-",R$1,1)-1))+1))))))</f>
        <v>0.12636337578172477</v>
      </c>
      <c r="S3982">
        <f t="shared" si="562"/>
        <v>-7.3647027088841188E-4</v>
      </c>
      <c r="T3982">
        <f>IF(ROW($E3982)&lt;=MAX(VALUE(LEFT(Q$1,FIND("-",Q$1,1)-1)),VALUE(LEFT(R$1,FIND("-",R$1,1)-1)))+VALUE(LEFT(T$1,FIND("-",T$1,1)-1))-1,0,IF(ROW($E3982)=MAX(VALUE(LEFT(Q$1,FIND("-",Q$1,1)-1)),VALUE(LEFT(R$1,FIND("-",R$1,1)-1)))+VALUE(LEFT(T$1,FIND("-",T$1,1)-1)),AVERAGE(INDEX($S:$S,ROW(S3982)-VALUE(LEFT(T$1,FIND("-",T$1,1)-1))+1):S3982),($S3982*(2/(VALUE(LEFT(T$1,FIND("-",T$1,1)-1))+1)))+(T3981*(1-(2/(VALUE(LEFT(T$1,FIND("-",T$1,1)-1))+1))))))</f>
        <v>1.2087681877200138E-3</v>
      </c>
      <c r="V3982">
        <f t="shared" si="563"/>
        <v>0</v>
      </c>
      <c r="W3982">
        <f>IF(ROW($E3982)&lt;=VALUE(LEFT(W$1,FIND("-",W$1,1)-1))+1,0,IF(ROW($E3981)=VALUE(LEFT(W$1,FIND("-",W$1,1)-1))+1,100-100/(1+ABS((SUMIF(INDEX($V:$V,ROW($V3982)-VALUE(LEFT(W$1,FIND("-",W$1,1)-1))+1):$V3982,"&gt;0",INDEX($V:$V,ROW($V3982)-VALUE(LEFT(W$1,FIND("-",W$1,1)-1))+1):$V3982)/COUNTIF(INDEX($V:$V,ROW($V3982)-VALUE(LEFT(W$1,FIND("-",W$1,1)-1))+1):$V3982,"&gt;0"))/(SUMIF(INDEX($V:$V,ROW($V3982)-VALUE(LEFT(W$1,FIND("-",W$1,1)-1))+1):$V3982,"&lt;0",INDEX($V:$V,ROW($V3982)-VALUE(LEFT(W$1,FIND("-",W$1,1)-1))+1):$V3982)/COUNTIF(INDEX($V:$V,ROW($V3982)-VALUE(LEFT(W$1,FIND("-",W$1,1)-1))+1):$V3982,"&lt;0")))),100-100/(1+ABS((SUMIF(INDEX($V:$V,ROW($V3982)-VALUE(LEFT(W$1,FIND("-",W$1,1)-1))+1):$V3982,"&gt;0",INDEX($V:$V,ROW($V3982)-VALUE(LEFT(W$1,FIND("-",W$1,1)-1))+1):$V3982)/VALUE(LEFT(W$1,FIND("-",W$1,1)-1)))/(SUMIF(INDEX($V:$V,ROW($V3982)-VALUE(LEFT(W$1,FIND("-",W$1,1)-1))+1):$V3982,"&lt;0",INDEX($V:$V,ROW($V3982)-VALUE(LEFT(W$1,FIND("-",W$1,1)-1))+1):$V3982)/VALUE(LEFT(W$1,FIND("-",W$1,1)-1)))))))</f>
        <v>33.333333333333329</v>
      </c>
      <c r="Y3982">
        <f>IF(ROW($E3982)&lt;=VALUE(LEFT(Y$1,FIND("-",Y$1,1)-1)),0,MAX(INDEX(C:C,ROW(C3982)-VALUE(LEFT(Y$1,FIND("-",Y$1,1)-1))+1):C3982))</f>
        <v>0.14499999999999999</v>
      </c>
      <c r="Z3982">
        <f>IF(ROW($E3982)&lt;=VALUE(LEFT(Z$1,FIND("-",Z$1,1)-1)),0,MIN(INDEX(D:D,ROW(D3982)-VALUE(LEFT(Z$1,FIND("-",Z$1,1)-1))+1):D3982))</f>
        <v>0.12</v>
      </c>
      <c r="AA3982">
        <f t="shared" si="558"/>
        <v>0</v>
      </c>
      <c r="AB3982">
        <f>IF(ROW($AA3982)&lt;=VALUE(LEFT(AA$1,FIND("-",AA$1,1)-1))+VALUE(LEFT(AB$1,FIND("-",AB$1,1)-1)-1),0,AVERAGE(INDEX($AA:$AA,ROW($AA3982)-VALUE(LEFT(AB$1,FIND("-",AB$1,1)-1))+1):$AA3982))</f>
        <v>0</v>
      </c>
      <c r="AC3982">
        <f>IF(ROW($AA3982)&lt;=VALUE(LEFT(AA$1,FIND("-",AA$1,1)-1))+VALUE(LEFT(AB$1,FIND("-",AB$1,1)-1)-1)+VALUE(LEFT(AC$1,FIND("-",AC$1,1)-1)-1),0,AVERAGE(INDEX($AB:$AB,ROW($AB3982)-VALUE(LEFT(AC$1,FIND("-",AC$1,1)-1))+1):$AB3982))</f>
        <v>12.037037037037038</v>
      </c>
      <c r="AE3982">
        <f t="shared" si="564"/>
        <v>403990344</v>
      </c>
      <c r="AG3982" t="str">
        <f t="shared" si="566"/>
        <v/>
      </c>
    </row>
    <row r="3983" spans="1:33" x14ac:dyDescent="0.25">
      <c r="A3983" s="6">
        <v>42927</v>
      </c>
      <c r="B3983">
        <v>0.12</v>
      </c>
      <c r="C3983">
        <v>0.12</v>
      </c>
      <c r="D3983">
        <v>0.11</v>
      </c>
      <c r="E3983">
        <v>0.11</v>
      </c>
      <c r="F3983">
        <v>0.11</v>
      </c>
      <c r="G3983">
        <v>985800</v>
      </c>
      <c r="I3983" t="str">
        <f t="shared" si="559"/>
        <v/>
      </c>
      <c r="J3983" t="str">
        <f t="shared" si="560"/>
        <v>Oversold</v>
      </c>
      <c r="K3983" t="str">
        <f t="shared" si="561"/>
        <v>Oversold Above %D</v>
      </c>
      <c r="M3983" s="11" t="str">
        <f t="shared" si="565"/>
        <v/>
      </c>
      <c r="O3983">
        <f>IF(ROW($E3983)&lt;=VALUE(LEFT(O$1,FIND("-",O$1,1)-1)),0,IF(ROW($E3983)=VALUE(LEFT(O$1,FIND("-",O$1,1)-1))+1,AVERAGE(INDEX($E:$E,ROW($E3983)-VALUE(LEFT(O$1,FIND("-",O$1,1)-1))):$E3983),($E3983*(2/(VALUE(LEFT(O$1,FIND("-",O$1,1)-1))+1)))+(O3982*(1-(2/(VALUE(LEFT(O$1,FIND("-",O$1,1)-1))+1))))))</f>
        <v>0.10747828986924567</v>
      </c>
      <c r="Q3983">
        <f>IF(ROW($E3983)&lt;=VALUE(LEFT(Q$1,FIND("-",Q$1,1)-1)),0,IF(ROW($E3983)=VALUE(LEFT(Q$1,FIND("-",Q$1,1)-1))+1,AVERAGE(INDEX($E:$E,ROW($E3983)-VALUE(LEFT(Q$1,FIND("-",Q$1,1)-1))):$E3983),($E3983*(2/(VALUE(LEFT(Q$1,FIND("-",Q$1,1)-1))+1)))+(Q3982*(1-(2/(VALUE(LEFT(Q$1,FIND("-",Q$1,1)-1))+1))))))</f>
        <v>0.1232227662014769</v>
      </c>
      <c r="R3983">
        <f>IF(ROW($E3983)&lt;=VALUE(LEFT(R$1,FIND("-",R$1,1)-1)),0,IF(ROW($E3983)=VALUE(LEFT(R$1,FIND("-",R$1,1)-1))+1,AVERAGE(INDEX($E:$E,ROW($E3983)-VALUE(LEFT(R$1,FIND("-",R$1,1)-1))):$E3983),($E3983*(2/(VALUE(LEFT(R$1,FIND("-",R$1,1)-1))+1)))+(R3982*(1-(2/(VALUE(LEFT(R$1,FIND("-",R$1,1)-1))+1))))))</f>
        <v>0.12515127387196737</v>
      </c>
      <c r="S3983">
        <f t="shared" si="562"/>
        <v>-1.9285076704904647E-3</v>
      </c>
      <c r="T3983">
        <f>IF(ROW($E3983)&lt;=MAX(VALUE(LEFT(Q$1,FIND("-",Q$1,1)-1)),VALUE(LEFT(R$1,FIND("-",R$1,1)-1)))+VALUE(LEFT(T$1,FIND("-",T$1,1)-1))-1,0,IF(ROW($E3983)=MAX(VALUE(LEFT(Q$1,FIND("-",Q$1,1)-1)),VALUE(LEFT(R$1,FIND("-",R$1,1)-1)))+VALUE(LEFT(T$1,FIND("-",T$1,1)-1)),AVERAGE(INDEX($S:$S,ROW(S3983)-VALUE(LEFT(T$1,FIND("-",T$1,1)-1))+1):S3983),($S3983*(2/(VALUE(LEFT(T$1,FIND("-",T$1,1)-1))+1)))+(T3982*(1-(2/(VALUE(LEFT(T$1,FIND("-",T$1,1)-1))+1))))))</f>
        <v>5.8131301607791805E-4</v>
      </c>
      <c r="V3983">
        <f t="shared" si="563"/>
        <v>-9.999999999999995E-3</v>
      </c>
      <c r="W3983">
        <f>IF(ROW($E3983)&lt;=VALUE(LEFT(W$1,FIND("-",W$1,1)-1))+1,0,IF(ROW($E3982)=VALUE(LEFT(W$1,FIND("-",W$1,1)-1))+1,100-100/(1+ABS((SUMIF(INDEX($V:$V,ROW($V3983)-VALUE(LEFT(W$1,FIND("-",W$1,1)-1))+1):$V3983,"&gt;0",INDEX($V:$V,ROW($V3983)-VALUE(LEFT(W$1,FIND("-",W$1,1)-1))+1):$V3983)/COUNTIF(INDEX($V:$V,ROW($V3983)-VALUE(LEFT(W$1,FIND("-",W$1,1)-1))+1):$V3983,"&gt;0"))/(SUMIF(INDEX($V:$V,ROW($V3983)-VALUE(LEFT(W$1,FIND("-",W$1,1)-1))+1):$V3983,"&lt;0",INDEX($V:$V,ROW($V3983)-VALUE(LEFT(W$1,FIND("-",W$1,1)-1))+1):$V3983)/COUNTIF(INDEX($V:$V,ROW($V3983)-VALUE(LEFT(W$1,FIND("-",W$1,1)-1))+1):$V3983,"&lt;0")))),100-100/(1+ABS((SUMIF(INDEX($V:$V,ROW($V3983)-VALUE(LEFT(W$1,FIND("-",W$1,1)-1))+1):$V3983,"&gt;0",INDEX($V:$V,ROW($V3983)-VALUE(LEFT(W$1,FIND("-",W$1,1)-1))+1):$V3983)/VALUE(LEFT(W$1,FIND("-",W$1,1)-1)))/(SUMIF(INDEX($V:$V,ROW($V3983)-VALUE(LEFT(W$1,FIND("-",W$1,1)-1))+1):$V3983,"&lt;0",INDEX($V:$V,ROW($V3983)-VALUE(LEFT(W$1,FIND("-",W$1,1)-1))+1):$V3983)/VALUE(LEFT(W$1,FIND("-",W$1,1)-1)))))))</f>
        <v>28.571428571428569</v>
      </c>
      <c r="Y3983">
        <f>IF(ROW($E3983)&lt;=VALUE(LEFT(Y$1,FIND("-",Y$1,1)-1)),0,MAX(INDEX(C:C,ROW(C3983)-VALUE(LEFT(Y$1,FIND("-",Y$1,1)-1))+1):C3983))</f>
        <v>0.14499999999999999</v>
      </c>
      <c r="Z3983">
        <f>IF(ROW($E3983)&lt;=VALUE(LEFT(Z$1,FIND("-",Z$1,1)-1)),0,MIN(INDEX(D:D,ROW(D3983)-VALUE(LEFT(Z$1,FIND("-",Z$1,1)-1))+1):D3983))</f>
        <v>0.11</v>
      </c>
      <c r="AA3983">
        <f t="shared" ref="AA3983:AA4046" si="567">IF(ROW($E3983)&lt;=VALUE(LEFT(AA$1,FIND("-",AA$1,1)-1)),0,(($E3983-$Z3983)/($Y3983-$Z3983))*100)</f>
        <v>0</v>
      </c>
      <c r="AB3983">
        <f>IF(ROW($AA3983)&lt;=VALUE(LEFT(AA$1,FIND("-",AA$1,1)-1))+VALUE(LEFT(AB$1,FIND("-",AB$1,1)-1)-1),0,AVERAGE(INDEX($AA:$AA,ROW($AA3983)-VALUE(LEFT(AB$1,FIND("-",AB$1,1)-1))+1):$AA3983))</f>
        <v>0</v>
      </c>
      <c r="AC3983">
        <f>IF(ROW($AA3983)&lt;=VALUE(LEFT(AA$1,FIND("-",AA$1,1)-1))+VALUE(LEFT(AB$1,FIND("-",AB$1,1)-1)-1)+VALUE(LEFT(AC$1,FIND("-",AC$1,1)-1)-1),0,AVERAGE(INDEX($AB:$AB,ROW($AB3983)-VALUE(LEFT(AC$1,FIND("-",AC$1,1)-1))+1):$AB3983))</f>
        <v>4.166666666666667</v>
      </c>
      <c r="AE3983">
        <f t="shared" si="564"/>
        <v>403004544</v>
      </c>
      <c r="AG3983" t="str">
        <f t="shared" si="566"/>
        <v/>
      </c>
    </row>
    <row r="3984" spans="1:33" x14ac:dyDescent="0.25">
      <c r="A3984" s="6">
        <v>42928</v>
      </c>
      <c r="B3984">
        <v>0.11</v>
      </c>
      <c r="C3984">
        <v>0.11</v>
      </c>
      <c r="D3984">
        <v>0.11</v>
      </c>
      <c r="E3984">
        <v>0.11</v>
      </c>
      <c r="F3984">
        <v>0.11</v>
      </c>
      <c r="G3984">
        <v>733600</v>
      </c>
      <c r="I3984" t="str">
        <f t="shared" si="559"/>
        <v/>
      </c>
      <c r="J3984" t="str">
        <f t="shared" si="560"/>
        <v/>
      </c>
      <c r="K3984" t="str">
        <f t="shared" si="561"/>
        <v>Oversold Below %D</v>
      </c>
      <c r="M3984" s="11" t="str">
        <f t="shared" si="565"/>
        <v/>
      </c>
      <c r="O3984">
        <f>IF(ROW($E3984)&lt;=VALUE(LEFT(O$1,FIND("-",O$1,1)-1)),0,IF(ROW($E3984)=VALUE(LEFT(O$1,FIND("-",O$1,1)-1))+1,AVERAGE(INDEX($E:$E,ROW($E3984)-VALUE(LEFT(O$1,FIND("-",O$1,1)-1))):$E3984),($E3984*(2/(VALUE(LEFT(O$1,FIND("-",O$1,1)-1))+1)))+(O3983*(1-(2/(VALUE(LEFT(O$1,FIND("-",O$1,1)-1))+1))))))</f>
        <v>0.10750338151233775</v>
      </c>
      <c r="Q3984">
        <f>IF(ROW($E3984)&lt;=VALUE(LEFT(Q$1,FIND("-",Q$1,1)-1)),0,IF(ROW($E3984)=VALUE(LEFT(Q$1,FIND("-",Q$1,1)-1))+1,AVERAGE(INDEX($E:$E,ROW($E3984)-VALUE(LEFT(Q$1,FIND("-",Q$1,1)-1))):$E3984),($E3984*(2/(VALUE(LEFT(Q$1,FIND("-",Q$1,1)-1))+1)))+(Q3983*(1-(2/(VALUE(LEFT(Q$1,FIND("-",Q$1,1)-1))+1))))))</f>
        <v>0.12118849447817276</v>
      </c>
      <c r="R3984">
        <f>IF(ROW($E3984)&lt;=VALUE(LEFT(R$1,FIND("-",R$1,1)-1)),0,IF(ROW($E3984)=VALUE(LEFT(R$1,FIND("-",R$1,1)-1))+1,AVERAGE(INDEX($E:$E,ROW($E3984)-VALUE(LEFT(R$1,FIND("-",R$1,1)-1))):$E3984),($E3984*(2/(VALUE(LEFT(R$1,FIND("-",R$1,1)-1))+1)))+(R3983*(1-(2/(VALUE(LEFT(R$1,FIND("-",R$1,1)-1))+1))))))</f>
        <v>0.12402895728885868</v>
      </c>
      <c r="S3984">
        <f t="shared" si="562"/>
        <v>-2.8404628106859231E-3</v>
      </c>
      <c r="T3984">
        <f>IF(ROW($E3984)&lt;=MAX(VALUE(LEFT(Q$1,FIND("-",Q$1,1)-1)),VALUE(LEFT(R$1,FIND("-",R$1,1)-1)))+VALUE(LEFT(T$1,FIND("-",T$1,1)-1))-1,0,IF(ROW($E3984)=MAX(VALUE(LEFT(Q$1,FIND("-",Q$1,1)-1)),VALUE(LEFT(R$1,FIND("-",R$1,1)-1)))+VALUE(LEFT(T$1,FIND("-",T$1,1)-1)),AVERAGE(INDEX($S:$S,ROW(S3984)-VALUE(LEFT(T$1,FIND("-",T$1,1)-1))+1):S3984),($S3984*(2/(VALUE(LEFT(T$1,FIND("-",T$1,1)-1))+1)))+(T3983*(1-(2/(VALUE(LEFT(T$1,FIND("-",T$1,1)-1))+1))))))</f>
        <v>-1.0304214927485021E-4</v>
      </c>
      <c r="V3984">
        <f t="shared" si="563"/>
        <v>0</v>
      </c>
      <c r="W3984">
        <f>IF(ROW($E3984)&lt;=VALUE(LEFT(W$1,FIND("-",W$1,1)-1))+1,0,IF(ROW($E3983)=VALUE(LEFT(W$1,FIND("-",W$1,1)-1))+1,100-100/(1+ABS((SUMIF(INDEX($V:$V,ROW($V3984)-VALUE(LEFT(W$1,FIND("-",W$1,1)-1))+1):$V3984,"&gt;0",INDEX($V:$V,ROW($V3984)-VALUE(LEFT(W$1,FIND("-",W$1,1)-1))+1):$V3984)/COUNTIF(INDEX($V:$V,ROW($V3984)-VALUE(LEFT(W$1,FIND("-",W$1,1)-1))+1):$V3984,"&gt;0"))/(SUMIF(INDEX($V:$V,ROW($V3984)-VALUE(LEFT(W$1,FIND("-",W$1,1)-1))+1):$V3984,"&lt;0",INDEX($V:$V,ROW($V3984)-VALUE(LEFT(W$1,FIND("-",W$1,1)-1))+1):$V3984)/COUNTIF(INDEX($V:$V,ROW($V3984)-VALUE(LEFT(W$1,FIND("-",W$1,1)-1))+1):$V3984,"&lt;0")))),100-100/(1+ABS((SUMIF(INDEX($V:$V,ROW($V3984)-VALUE(LEFT(W$1,FIND("-",W$1,1)-1))+1):$V3984,"&gt;0",INDEX($V:$V,ROW($V3984)-VALUE(LEFT(W$1,FIND("-",W$1,1)-1))+1):$V3984)/VALUE(LEFT(W$1,FIND("-",W$1,1)-1)))/(SUMIF(INDEX($V:$V,ROW($V3984)-VALUE(LEFT(W$1,FIND("-",W$1,1)-1))+1):$V3984,"&lt;0",INDEX($V:$V,ROW($V3984)-VALUE(LEFT(W$1,FIND("-",W$1,1)-1))+1):$V3984)/VALUE(LEFT(W$1,FIND("-",W$1,1)-1)))))))</f>
        <v>30.769230769230759</v>
      </c>
      <c r="Y3984">
        <f>IF(ROW($E3984)&lt;=VALUE(LEFT(Y$1,FIND("-",Y$1,1)-1)),0,MAX(INDEX(C:C,ROW(C3984)-VALUE(LEFT(Y$1,FIND("-",Y$1,1)-1))+1):C3984))</f>
        <v>0.14499999999999999</v>
      </c>
      <c r="Z3984">
        <f>IF(ROW($E3984)&lt;=VALUE(LEFT(Z$1,FIND("-",Z$1,1)-1)),0,MIN(INDEX(D:D,ROW(D3984)-VALUE(LEFT(Z$1,FIND("-",Z$1,1)-1))+1):D3984))</f>
        <v>0.11</v>
      </c>
      <c r="AA3984">
        <f t="shared" si="567"/>
        <v>0</v>
      </c>
      <c r="AB3984">
        <f>IF(ROW($AA3984)&lt;=VALUE(LEFT(AA$1,FIND("-",AA$1,1)-1))+VALUE(LEFT(AB$1,FIND("-",AB$1,1)-1)-1),0,AVERAGE(INDEX($AA:$AA,ROW($AA3984)-VALUE(LEFT(AB$1,FIND("-",AB$1,1)-1))+1):$AA3984))</f>
        <v>0</v>
      </c>
      <c r="AC3984">
        <f>IF(ROW($AA3984)&lt;=VALUE(LEFT(AA$1,FIND("-",AA$1,1)-1))+VALUE(LEFT(AB$1,FIND("-",AB$1,1)-1)-1)+VALUE(LEFT(AC$1,FIND("-",AC$1,1)-1)-1),0,AVERAGE(INDEX($AB:$AB,ROW($AB3984)-VALUE(LEFT(AC$1,FIND("-",AC$1,1)-1))+1):$AB3984))</f>
        <v>0</v>
      </c>
      <c r="AE3984">
        <f t="shared" si="564"/>
        <v>403004544</v>
      </c>
      <c r="AG3984" t="str">
        <f t="shared" si="566"/>
        <v/>
      </c>
    </row>
    <row r="3985" spans="1:33" x14ac:dyDescent="0.25">
      <c r="A3985" s="6">
        <v>42929</v>
      </c>
      <c r="B3985">
        <v>0.115</v>
      </c>
      <c r="C3985">
        <v>0.115</v>
      </c>
      <c r="D3985">
        <v>0.115</v>
      </c>
      <c r="E3985">
        <v>0.115</v>
      </c>
      <c r="F3985">
        <v>0.115</v>
      </c>
      <c r="G3985">
        <v>135000</v>
      </c>
      <c r="I3985" t="str">
        <f t="shared" si="559"/>
        <v/>
      </c>
      <c r="J3985" t="str">
        <f t="shared" si="560"/>
        <v>Oversold</v>
      </c>
      <c r="K3985" t="str">
        <f t="shared" si="561"/>
        <v>Oversold Below %D</v>
      </c>
      <c r="M3985" s="11" t="str">
        <f t="shared" si="565"/>
        <v/>
      </c>
      <c r="O3985">
        <f>IF(ROW($E3985)&lt;=VALUE(LEFT(O$1,FIND("-",O$1,1)-1)),0,IF(ROW($E3985)=VALUE(LEFT(O$1,FIND("-",O$1,1)-1))+1,AVERAGE(INDEX($E:$E,ROW($E3985)-VALUE(LEFT(O$1,FIND("-",O$1,1)-1))):$E3985),($E3985*(2/(VALUE(LEFT(O$1,FIND("-",O$1,1)-1))+1)))+(O3984*(1-(2/(VALUE(LEFT(O$1,FIND("-",O$1,1)-1))+1))))))</f>
        <v>0.10757797473112046</v>
      </c>
      <c r="Q3985">
        <f>IF(ROW($E3985)&lt;=VALUE(LEFT(Q$1,FIND("-",Q$1,1)-1)),0,IF(ROW($E3985)=VALUE(LEFT(Q$1,FIND("-",Q$1,1)-1))+1,AVERAGE(INDEX($E:$E,ROW($E3985)-VALUE(LEFT(Q$1,FIND("-",Q$1,1)-1))):$E3985),($E3985*(2/(VALUE(LEFT(Q$1,FIND("-",Q$1,1)-1))+1)))+(Q3984*(1-(2/(VALUE(LEFT(Q$1,FIND("-",Q$1,1)-1))+1))))))</f>
        <v>0.12023641840460772</v>
      </c>
      <c r="R3985">
        <f>IF(ROW($E3985)&lt;=VALUE(LEFT(R$1,FIND("-",R$1,1)-1)),0,IF(ROW($E3985)=VALUE(LEFT(R$1,FIND("-",R$1,1)-1))+1,AVERAGE(INDEX($E:$E,ROW($E3985)-VALUE(LEFT(R$1,FIND("-",R$1,1)-1))):$E3985),($E3985*(2/(VALUE(LEFT(R$1,FIND("-",R$1,1)-1))+1)))+(R3984*(1-(2/(VALUE(LEFT(R$1,FIND("-",R$1,1)-1))+1))))))</f>
        <v>0.12336014563783211</v>
      </c>
      <c r="S3985">
        <f t="shared" si="562"/>
        <v>-3.1237272332243909E-3</v>
      </c>
      <c r="T3985">
        <f>IF(ROW($E3985)&lt;=MAX(VALUE(LEFT(Q$1,FIND("-",Q$1,1)-1)),VALUE(LEFT(R$1,FIND("-",R$1,1)-1)))+VALUE(LEFT(T$1,FIND("-",T$1,1)-1))-1,0,IF(ROW($E3985)=MAX(VALUE(LEFT(Q$1,FIND("-",Q$1,1)-1)),VALUE(LEFT(R$1,FIND("-",R$1,1)-1)))+VALUE(LEFT(T$1,FIND("-",T$1,1)-1)),AVERAGE(INDEX($S:$S,ROW(S3985)-VALUE(LEFT(T$1,FIND("-",T$1,1)-1))+1):S3985),($S3985*(2/(VALUE(LEFT(T$1,FIND("-",T$1,1)-1))+1)))+(T3984*(1-(2/(VALUE(LEFT(T$1,FIND("-",T$1,1)-1))+1))))))</f>
        <v>-7.0717916606475835E-4</v>
      </c>
      <c r="V3985">
        <f t="shared" si="563"/>
        <v>5.0000000000000044E-3</v>
      </c>
      <c r="W3985">
        <f>IF(ROW($E3985)&lt;=VALUE(LEFT(W$1,FIND("-",W$1,1)-1))+1,0,IF(ROW($E3984)=VALUE(LEFT(W$1,FIND("-",W$1,1)-1))+1,100-100/(1+ABS((SUMIF(INDEX($V:$V,ROW($V3985)-VALUE(LEFT(W$1,FIND("-",W$1,1)-1))+1):$V3985,"&gt;0",INDEX($V:$V,ROW($V3985)-VALUE(LEFT(W$1,FIND("-",W$1,1)-1))+1):$V3985)/COUNTIF(INDEX($V:$V,ROW($V3985)-VALUE(LEFT(W$1,FIND("-",W$1,1)-1))+1):$V3985,"&gt;0"))/(SUMIF(INDEX($V:$V,ROW($V3985)-VALUE(LEFT(W$1,FIND("-",W$1,1)-1))+1):$V3985,"&lt;0",INDEX($V:$V,ROW($V3985)-VALUE(LEFT(W$1,FIND("-",W$1,1)-1))+1):$V3985)/COUNTIF(INDEX($V:$V,ROW($V3985)-VALUE(LEFT(W$1,FIND("-",W$1,1)-1))+1):$V3985,"&lt;0")))),100-100/(1+ABS((SUMIF(INDEX($V:$V,ROW($V3985)-VALUE(LEFT(W$1,FIND("-",W$1,1)-1))+1):$V3985,"&gt;0",INDEX($V:$V,ROW($V3985)-VALUE(LEFT(W$1,FIND("-",W$1,1)-1))+1):$V3985)/VALUE(LEFT(W$1,FIND("-",W$1,1)-1)))/(SUMIF(INDEX($V:$V,ROW($V3985)-VALUE(LEFT(W$1,FIND("-",W$1,1)-1))+1):$V3985,"&lt;0",INDEX($V:$V,ROW($V3985)-VALUE(LEFT(W$1,FIND("-",W$1,1)-1))+1):$V3985)/VALUE(LEFT(W$1,FIND("-",W$1,1)-1)))))))</f>
        <v>25.000000000000014</v>
      </c>
      <c r="Y3985">
        <f>IF(ROW($E3985)&lt;=VALUE(LEFT(Y$1,FIND("-",Y$1,1)-1)),0,MAX(INDEX(C:C,ROW(C3985)-VALUE(LEFT(Y$1,FIND("-",Y$1,1)-1))+1):C3985))</f>
        <v>0.14499999999999999</v>
      </c>
      <c r="Z3985">
        <f>IF(ROW($E3985)&lt;=VALUE(LEFT(Z$1,FIND("-",Z$1,1)-1)),0,MIN(INDEX(D:D,ROW(D3985)-VALUE(LEFT(Z$1,FIND("-",Z$1,1)-1))+1):D3985))</f>
        <v>0.11</v>
      </c>
      <c r="AA3985">
        <f t="shared" si="567"/>
        <v>14.285714285714302</v>
      </c>
      <c r="AB3985">
        <f>IF(ROW($AA3985)&lt;=VALUE(LEFT(AA$1,FIND("-",AA$1,1)-1))+VALUE(LEFT(AB$1,FIND("-",AB$1,1)-1)-1),0,AVERAGE(INDEX($AA:$AA,ROW($AA3985)-VALUE(LEFT(AB$1,FIND("-",AB$1,1)-1))+1):$AA3985))</f>
        <v>4.7619047619047672</v>
      </c>
      <c r="AC3985">
        <f>IF(ROW($AA3985)&lt;=VALUE(LEFT(AA$1,FIND("-",AA$1,1)-1))+VALUE(LEFT(AB$1,FIND("-",AB$1,1)-1)-1)+VALUE(LEFT(AC$1,FIND("-",AC$1,1)-1)-1),0,AVERAGE(INDEX($AB:$AB,ROW($AB3985)-VALUE(LEFT(AC$1,FIND("-",AC$1,1)-1))+1):$AB3985))</f>
        <v>1.587301587301589</v>
      </c>
      <c r="AE3985">
        <f t="shared" si="564"/>
        <v>403139544</v>
      </c>
      <c r="AG3985" t="str">
        <f t="shared" si="566"/>
        <v/>
      </c>
    </row>
    <row r="3986" spans="1:33" x14ac:dyDescent="0.25">
      <c r="A3986" s="6">
        <v>42930</v>
      </c>
      <c r="B3986">
        <v>0.115</v>
      </c>
      <c r="C3986">
        <v>0.115</v>
      </c>
      <c r="D3986">
        <v>0.11</v>
      </c>
      <c r="E3986">
        <v>0.11</v>
      </c>
      <c r="F3986">
        <v>0.11</v>
      </c>
      <c r="G3986">
        <v>211500</v>
      </c>
      <c r="I3986" t="str">
        <f t="shared" si="559"/>
        <v/>
      </c>
      <c r="J3986" t="str">
        <f t="shared" si="560"/>
        <v>Oversold</v>
      </c>
      <c r="K3986" t="str">
        <f t="shared" si="561"/>
        <v>Oversold Below %D</v>
      </c>
      <c r="M3986" s="11" t="str">
        <f t="shared" si="565"/>
        <v/>
      </c>
      <c r="O3986">
        <f>IF(ROW($E3986)&lt;=VALUE(LEFT(O$1,FIND("-",O$1,1)-1)),0,IF(ROW($E3986)=VALUE(LEFT(O$1,FIND("-",O$1,1)-1))+1,AVERAGE(INDEX($E:$E,ROW($E3986)-VALUE(LEFT(O$1,FIND("-",O$1,1)-1))):$E3986),($E3986*(2/(VALUE(LEFT(O$1,FIND("-",O$1,1)-1))+1)))+(O3985*(1-(2/(VALUE(LEFT(O$1,FIND("-",O$1,1)-1))+1))))))</f>
        <v>0.10760207448503967</v>
      </c>
      <c r="Q3986">
        <f>IF(ROW($E3986)&lt;=VALUE(LEFT(Q$1,FIND("-",Q$1,1)-1)),0,IF(ROW($E3986)=VALUE(LEFT(Q$1,FIND("-",Q$1,1)-1))+1,AVERAGE(INDEX($E:$E,ROW($E3986)-VALUE(LEFT(Q$1,FIND("-",Q$1,1)-1))):$E3986),($E3986*(2/(VALUE(LEFT(Q$1,FIND("-",Q$1,1)-1))+1)))+(Q3985*(1-(2/(VALUE(LEFT(Q$1,FIND("-",Q$1,1)-1))+1))))))</f>
        <v>0.11866158480389885</v>
      </c>
      <c r="R3986">
        <f>IF(ROW($E3986)&lt;=VALUE(LEFT(R$1,FIND("-",R$1,1)-1)),0,IF(ROW($E3986)=VALUE(LEFT(R$1,FIND("-",R$1,1)-1))+1,AVERAGE(INDEX($E:$E,ROW($E3986)-VALUE(LEFT(R$1,FIND("-",R$1,1)-1))):$E3986),($E3986*(2/(VALUE(LEFT(R$1,FIND("-",R$1,1)-1))+1)))+(R3985*(1-(2/(VALUE(LEFT(R$1,FIND("-",R$1,1)-1))+1))))))</f>
        <v>0.12237050522021492</v>
      </c>
      <c r="S3986">
        <f t="shared" si="562"/>
        <v>-3.7089204163160694E-3</v>
      </c>
      <c r="T3986">
        <f>IF(ROW($E3986)&lt;=MAX(VALUE(LEFT(Q$1,FIND("-",Q$1,1)-1)),VALUE(LEFT(R$1,FIND("-",R$1,1)-1)))+VALUE(LEFT(T$1,FIND("-",T$1,1)-1))-1,0,IF(ROW($E3986)=MAX(VALUE(LEFT(Q$1,FIND("-",Q$1,1)-1)),VALUE(LEFT(R$1,FIND("-",R$1,1)-1)))+VALUE(LEFT(T$1,FIND("-",T$1,1)-1)),AVERAGE(INDEX($S:$S,ROW(S3986)-VALUE(LEFT(T$1,FIND("-",T$1,1)-1))+1):S3986),($S3986*(2/(VALUE(LEFT(T$1,FIND("-",T$1,1)-1))+1)))+(T3985*(1-(2/(VALUE(LEFT(T$1,FIND("-",T$1,1)-1))+1))))))</f>
        <v>-1.3075274161150206E-3</v>
      </c>
      <c r="V3986">
        <f t="shared" si="563"/>
        <v>-5.0000000000000044E-3</v>
      </c>
      <c r="W3986">
        <f>IF(ROW($E3986)&lt;=VALUE(LEFT(W$1,FIND("-",W$1,1)-1))+1,0,IF(ROW($E3985)=VALUE(LEFT(W$1,FIND("-",W$1,1)-1))+1,100-100/(1+ABS((SUMIF(INDEX($V:$V,ROW($V3986)-VALUE(LEFT(W$1,FIND("-",W$1,1)-1))+1):$V3986,"&gt;0",INDEX($V:$V,ROW($V3986)-VALUE(LEFT(W$1,FIND("-",W$1,1)-1))+1):$V3986)/COUNTIF(INDEX($V:$V,ROW($V3986)-VALUE(LEFT(W$1,FIND("-",W$1,1)-1))+1):$V3986,"&gt;0"))/(SUMIF(INDEX($V:$V,ROW($V3986)-VALUE(LEFT(W$1,FIND("-",W$1,1)-1))+1):$V3986,"&lt;0",INDEX($V:$V,ROW($V3986)-VALUE(LEFT(W$1,FIND("-",W$1,1)-1))+1):$V3986)/COUNTIF(INDEX($V:$V,ROW($V3986)-VALUE(LEFT(W$1,FIND("-",W$1,1)-1))+1):$V3986,"&lt;0")))),100-100/(1+ABS((SUMIF(INDEX($V:$V,ROW($V3986)-VALUE(LEFT(W$1,FIND("-",W$1,1)-1))+1):$V3986,"&gt;0",INDEX($V:$V,ROW($V3986)-VALUE(LEFT(W$1,FIND("-",W$1,1)-1))+1):$V3986)/VALUE(LEFT(W$1,FIND("-",W$1,1)-1)))/(SUMIF(INDEX($V:$V,ROW($V3986)-VALUE(LEFT(W$1,FIND("-",W$1,1)-1))+1):$V3986,"&lt;0",INDEX($V:$V,ROW($V3986)-VALUE(LEFT(W$1,FIND("-",W$1,1)-1))+1):$V3986)/VALUE(LEFT(W$1,FIND("-",W$1,1)-1)))))))</f>
        <v>23.076923076923094</v>
      </c>
      <c r="Y3986">
        <f>IF(ROW($E3986)&lt;=VALUE(LEFT(Y$1,FIND("-",Y$1,1)-1)),0,MAX(INDEX(C:C,ROW(C3986)-VALUE(LEFT(Y$1,FIND("-",Y$1,1)-1))+1):C3986))</f>
        <v>0.14499999999999999</v>
      </c>
      <c r="Z3986">
        <f>IF(ROW($E3986)&lt;=VALUE(LEFT(Z$1,FIND("-",Z$1,1)-1)),0,MIN(INDEX(D:D,ROW(D3986)-VALUE(LEFT(Z$1,FIND("-",Z$1,1)-1))+1):D3986))</f>
        <v>0.11</v>
      </c>
      <c r="AA3986">
        <f t="shared" si="567"/>
        <v>0</v>
      </c>
      <c r="AB3986">
        <f>IF(ROW($AA3986)&lt;=VALUE(LEFT(AA$1,FIND("-",AA$1,1)-1))+VALUE(LEFT(AB$1,FIND("-",AB$1,1)-1)-1),0,AVERAGE(INDEX($AA:$AA,ROW($AA3986)-VALUE(LEFT(AB$1,FIND("-",AB$1,1)-1))+1):$AA3986))</f>
        <v>4.7619047619047672</v>
      </c>
      <c r="AC3986">
        <f>IF(ROW($AA3986)&lt;=VALUE(LEFT(AA$1,FIND("-",AA$1,1)-1))+VALUE(LEFT(AB$1,FIND("-",AB$1,1)-1)-1)+VALUE(LEFT(AC$1,FIND("-",AC$1,1)-1)-1),0,AVERAGE(INDEX($AB:$AB,ROW($AB3986)-VALUE(LEFT(AC$1,FIND("-",AC$1,1)-1))+1):$AB3986))</f>
        <v>3.174603174603178</v>
      </c>
      <c r="AE3986">
        <f t="shared" si="564"/>
        <v>402928044</v>
      </c>
      <c r="AG3986" t="str">
        <f t="shared" si="566"/>
        <v/>
      </c>
    </row>
    <row r="3987" spans="1:33" x14ac:dyDescent="0.25">
      <c r="A3987" s="6">
        <v>42933</v>
      </c>
      <c r="B3987">
        <v>0.11</v>
      </c>
      <c r="C3987">
        <v>0.115</v>
      </c>
      <c r="D3987">
        <v>0.11</v>
      </c>
      <c r="E3987">
        <v>0.11</v>
      </c>
      <c r="F3987">
        <v>0.11</v>
      </c>
      <c r="G3987">
        <v>740000</v>
      </c>
      <c r="I3987" t="str">
        <f t="shared" si="559"/>
        <v/>
      </c>
      <c r="J3987" t="str">
        <f t="shared" si="560"/>
        <v>Oversold</v>
      </c>
      <c r="K3987" t="str">
        <f t="shared" si="561"/>
        <v>Oversold Below %D</v>
      </c>
      <c r="M3987" s="11" t="str">
        <f t="shared" si="565"/>
        <v/>
      </c>
      <c r="O3987">
        <f>IF(ROW($E3987)&lt;=VALUE(LEFT(O$1,FIND("-",O$1,1)-1)),0,IF(ROW($E3987)=VALUE(LEFT(O$1,FIND("-",O$1,1)-1))+1,AVERAGE(INDEX($E:$E,ROW($E3987)-VALUE(LEFT(O$1,FIND("-",O$1,1)-1))):$E3987),($E3987*(2/(VALUE(LEFT(O$1,FIND("-",O$1,1)-1))+1)))+(O3986*(1-(2/(VALUE(LEFT(O$1,FIND("-",O$1,1)-1))+1))))))</f>
        <v>0.10762593444041241</v>
      </c>
      <c r="Q3987">
        <f>IF(ROW($E3987)&lt;=VALUE(LEFT(Q$1,FIND("-",Q$1,1)-1)),0,IF(ROW($E3987)=VALUE(LEFT(Q$1,FIND("-",Q$1,1)-1))+1,AVERAGE(INDEX($E:$E,ROW($E3987)-VALUE(LEFT(Q$1,FIND("-",Q$1,1)-1))):$E3987),($E3987*(2/(VALUE(LEFT(Q$1,FIND("-",Q$1,1)-1))+1)))+(Q3986*(1-(2/(VALUE(LEFT(Q$1,FIND("-",Q$1,1)-1))+1))))))</f>
        <v>0.11732903329560671</v>
      </c>
      <c r="R3987">
        <f>IF(ROW($E3987)&lt;=VALUE(LEFT(R$1,FIND("-",R$1,1)-1)),0,IF(ROW($E3987)=VALUE(LEFT(R$1,FIND("-",R$1,1)-1))+1,AVERAGE(INDEX($E:$E,ROW($E3987)-VALUE(LEFT(R$1,FIND("-",R$1,1)-1))):$E3987),($E3987*(2/(VALUE(LEFT(R$1,FIND("-",R$1,1)-1))+1)))+(R3986*(1-(2/(VALUE(LEFT(R$1,FIND("-",R$1,1)-1))+1))))))</f>
        <v>0.12145417150019899</v>
      </c>
      <c r="S3987">
        <f t="shared" si="562"/>
        <v>-4.125138204592288E-3</v>
      </c>
      <c r="T3987">
        <f>IF(ROW($E3987)&lt;=MAX(VALUE(LEFT(Q$1,FIND("-",Q$1,1)-1)),VALUE(LEFT(R$1,FIND("-",R$1,1)-1)))+VALUE(LEFT(T$1,FIND("-",T$1,1)-1))-1,0,IF(ROW($E3987)=MAX(VALUE(LEFT(Q$1,FIND("-",Q$1,1)-1)),VALUE(LEFT(R$1,FIND("-",R$1,1)-1)))+VALUE(LEFT(T$1,FIND("-",T$1,1)-1)),AVERAGE(INDEX($S:$S,ROW(S3987)-VALUE(LEFT(T$1,FIND("-",T$1,1)-1))+1):S3987),($S3987*(2/(VALUE(LEFT(T$1,FIND("-",T$1,1)-1))+1)))+(T3986*(1-(2/(VALUE(LEFT(T$1,FIND("-",T$1,1)-1))+1))))))</f>
        <v>-1.871049573810474E-3</v>
      </c>
      <c r="V3987">
        <f t="shared" si="563"/>
        <v>0</v>
      </c>
      <c r="W3987">
        <f>IF(ROW($E3987)&lt;=VALUE(LEFT(W$1,FIND("-",W$1,1)-1))+1,0,IF(ROW($E3986)=VALUE(LEFT(W$1,FIND("-",W$1,1)-1))+1,100-100/(1+ABS((SUMIF(INDEX($V:$V,ROW($V3987)-VALUE(LEFT(W$1,FIND("-",W$1,1)-1))+1):$V3987,"&gt;0",INDEX($V:$V,ROW($V3987)-VALUE(LEFT(W$1,FIND("-",W$1,1)-1))+1):$V3987)/COUNTIF(INDEX($V:$V,ROW($V3987)-VALUE(LEFT(W$1,FIND("-",W$1,1)-1))+1):$V3987,"&gt;0"))/(SUMIF(INDEX($V:$V,ROW($V3987)-VALUE(LEFT(W$1,FIND("-",W$1,1)-1))+1):$V3987,"&lt;0",INDEX($V:$V,ROW($V3987)-VALUE(LEFT(W$1,FIND("-",W$1,1)-1))+1):$V3987)/COUNTIF(INDEX($V:$V,ROW($V3987)-VALUE(LEFT(W$1,FIND("-",W$1,1)-1))+1):$V3987,"&lt;0")))),100-100/(1+ABS((SUMIF(INDEX($V:$V,ROW($V3987)-VALUE(LEFT(W$1,FIND("-",W$1,1)-1))+1):$V3987,"&gt;0",INDEX($V:$V,ROW($V3987)-VALUE(LEFT(W$1,FIND("-",W$1,1)-1))+1):$V3987)/VALUE(LEFT(W$1,FIND("-",W$1,1)-1)))/(SUMIF(INDEX($V:$V,ROW($V3987)-VALUE(LEFT(W$1,FIND("-",W$1,1)-1))+1):$V3987,"&lt;0",INDEX($V:$V,ROW($V3987)-VALUE(LEFT(W$1,FIND("-",W$1,1)-1))+1):$V3987)/VALUE(LEFT(W$1,FIND("-",W$1,1)-1)))))))</f>
        <v>23.076923076923094</v>
      </c>
      <c r="Y3987">
        <f>IF(ROW($E3987)&lt;=VALUE(LEFT(Y$1,FIND("-",Y$1,1)-1)),0,MAX(INDEX(C:C,ROW(C3987)-VALUE(LEFT(Y$1,FIND("-",Y$1,1)-1))+1):C3987))</f>
        <v>0.14499999999999999</v>
      </c>
      <c r="Z3987">
        <f>IF(ROW($E3987)&lt;=VALUE(LEFT(Z$1,FIND("-",Z$1,1)-1)),0,MIN(INDEX(D:D,ROW(D3987)-VALUE(LEFT(Z$1,FIND("-",Z$1,1)-1))+1):D3987))</f>
        <v>0.11</v>
      </c>
      <c r="AA3987">
        <f t="shared" si="567"/>
        <v>0</v>
      </c>
      <c r="AB3987">
        <f>IF(ROW($AA3987)&lt;=VALUE(LEFT(AA$1,FIND("-",AA$1,1)-1))+VALUE(LEFT(AB$1,FIND("-",AB$1,1)-1)-1),0,AVERAGE(INDEX($AA:$AA,ROW($AA3987)-VALUE(LEFT(AB$1,FIND("-",AB$1,1)-1))+1):$AA3987))</f>
        <v>4.7619047619047672</v>
      </c>
      <c r="AC3987">
        <f>IF(ROW($AA3987)&lt;=VALUE(LEFT(AA$1,FIND("-",AA$1,1)-1))+VALUE(LEFT(AB$1,FIND("-",AB$1,1)-1)-1)+VALUE(LEFT(AC$1,FIND("-",AC$1,1)-1)-1),0,AVERAGE(INDEX($AB:$AB,ROW($AB3987)-VALUE(LEFT(AC$1,FIND("-",AC$1,1)-1))+1):$AB3987))</f>
        <v>4.7619047619047672</v>
      </c>
      <c r="AE3987">
        <f t="shared" si="564"/>
        <v>402928044</v>
      </c>
      <c r="AG3987" t="str">
        <f t="shared" si="566"/>
        <v/>
      </c>
    </row>
    <row r="3988" spans="1:33" x14ac:dyDescent="0.25">
      <c r="A3988" s="6">
        <v>42934</v>
      </c>
      <c r="B3988">
        <v>0.11</v>
      </c>
      <c r="C3988">
        <v>0.11</v>
      </c>
      <c r="D3988">
        <v>0.11</v>
      </c>
      <c r="E3988">
        <v>0.11</v>
      </c>
      <c r="F3988">
        <v>0.11</v>
      </c>
      <c r="G3988">
        <v>0</v>
      </c>
      <c r="I3988" t="str">
        <f t="shared" si="559"/>
        <v/>
      </c>
      <c r="J3988" t="str">
        <f t="shared" si="560"/>
        <v/>
      </c>
      <c r="K3988" t="str">
        <f t="shared" si="561"/>
        <v>Oversold Above %D</v>
      </c>
      <c r="M3988" s="11" t="str">
        <f t="shared" si="565"/>
        <v/>
      </c>
      <c r="O3988">
        <f>IF(ROW($E3988)&lt;=VALUE(LEFT(O$1,FIND("-",O$1,1)-1)),0,IF(ROW($E3988)=VALUE(LEFT(O$1,FIND("-",O$1,1)-1))+1,AVERAGE(INDEX($E:$E,ROW($E3988)-VALUE(LEFT(O$1,FIND("-",O$1,1)-1))):$E3988),($E3988*(2/(VALUE(LEFT(O$1,FIND("-",O$1,1)-1))+1)))+(O3987*(1-(2/(VALUE(LEFT(O$1,FIND("-",O$1,1)-1))+1))))))</f>
        <v>0.10764955698329388</v>
      </c>
      <c r="Q3988">
        <f>IF(ROW($E3988)&lt;=VALUE(LEFT(Q$1,FIND("-",Q$1,1)-1)),0,IF(ROW($E3988)=VALUE(LEFT(Q$1,FIND("-",Q$1,1)-1))+1,AVERAGE(INDEX($E:$E,ROW($E3988)-VALUE(LEFT(Q$1,FIND("-",Q$1,1)-1))):$E3988),($E3988*(2/(VALUE(LEFT(Q$1,FIND("-",Q$1,1)-1))+1)))+(Q3987*(1-(2/(VALUE(LEFT(Q$1,FIND("-",Q$1,1)-1))+1))))))</f>
        <v>0.11620148971166722</v>
      </c>
      <c r="R3988">
        <f>IF(ROW($E3988)&lt;=VALUE(LEFT(R$1,FIND("-",R$1,1)-1)),0,IF(ROW($E3988)=VALUE(LEFT(R$1,FIND("-",R$1,1)-1))+1,AVERAGE(INDEX($E:$E,ROW($E3988)-VALUE(LEFT(R$1,FIND("-",R$1,1)-1))):$E3988),($E3988*(2/(VALUE(LEFT(R$1,FIND("-",R$1,1)-1))+1)))+(R3987*(1-(2/(VALUE(LEFT(R$1,FIND("-",R$1,1)-1))+1))))))</f>
        <v>0.1206057143520361</v>
      </c>
      <c r="S3988">
        <f t="shared" si="562"/>
        <v>-4.4042246403688812E-3</v>
      </c>
      <c r="T3988">
        <f>IF(ROW($E3988)&lt;=MAX(VALUE(LEFT(Q$1,FIND("-",Q$1,1)-1)),VALUE(LEFT(R$1,FIND("-",R$1,1)-1)))+VALUE(LEFT(T$1,FIND("-",T$1,1)-1))-1,0,IF(ROW($E3988)=MAX(VALUE(LEFT(Q$1,FIND("-",Q$1,1)-1)),VALUE(LEFT(R$1,FIND("-",R$1,1)-1)))+VALUE(LEFT(T$1,FIND("-",T$1,1)-1)),AVERAGE(INDEX($S:$S,ROW(S3988)-VALUE(LEFT(T$1,FIND("-",T$1,1)-1))+1):S3988),($S3988*(2/(VALUE(LEFT(T$1,FIND("-",T$1,1)-1))+1)))+(T3987*(1-(2/(VALUE(LEFT(T$1,FIND("-",T$1,1)-1))+1))))))</f>
        <v>-2.3776845871221553E-3</v>
      </c>
      <c r="V3988">
        <f t="shared" si="563"/>
        <v>0</v>
      </c>
      <c r="W3988">
        <f>IF(ROW($E3988)&lt;=VALUE(LEFT(W$1,FIND("-",W$1,1)-1))+1,0,IF(ROW($E3987)=VALUE(LEFT(W$1,FIND("-",W$1,1)-1))+1,100-100/(1+ABS((SUMIF(INDEX($V:$V,ROW($V3988)-VALUE(LEFT(W$1,FIND("-",W$1,1)-1))+1):$V3988,"&gt;0",INDEX($V:$V,ROW($V3988)-VALUE(LEFT(W$1,FIND("-",W$1,1)-1))+1):$V3988)/COUNTIF(INDEX($V:$V,ROW($V3988)-VALUE(LEFT(W$1,FIND("-",W$1,1)-1))+1):$V3988,"&gt;0"))/(SUMIF(INDEX($V:$V,ROW($V3988)-VALUE(LEFT(W$1,FIND("-",W$1,1)-1))+1):$V3988,"&lt;0",INDEX($V:$V,ROW($V3988)-VALUE(LEFT(W$1,FIND("-",W$1,1)-1))+1):$V3988)/COUNTIF(INDEX($V:$V,ROW($V3988)-VALUE(LEFT(W$1,FIND("-",W$1,1)-1))+1):$V3988,"&lt;0")))),100-100/(1+ABS((SUMIF(INDEX($V:$V,ROW($V3988)-VALUE(LEFT(W$1,FIND("-",W$1,1)-1))+1):$V3988,"&gt;0",INDEX($V:$V,ROW($V3988)-VALUE(LEFT(W$1,FIND("-",W$1,1)-1))+1):$V3988)/VALUE(LEFT(W$1,FIND("-",W$1,1)-1)))/(SUMIF(INDEX($V:$V,ROW($V3988)-VALUE(LEFT(W$1,FIND("-",W$1,1)-1))+1):$V3988,"&lt;0",INDEX($V:$V,ROW($V3988)-VALUE(LEFT(W$1,FIND("-",W$1,1)-1))+1):$V3988)/VALUE(LEFT(W$1,FIND("-",W$1,1)-1)))))))</f>
        <v>30.000000000000014</v>
      </c>
      <c r="Y3988">
        <f>IF(ROW($E3988)&lt;=VALUE(LEFT(Y$1,FIND("-",Y$1,1)-1)),0,MAX(INDEX(C:C,ROW(C3988)-VALUE(LEFT(Y$1,FIND("-",Y$1,1)-1))+1):C3988))</f>
        <v>0.14000000000000001</v>
      </c>
      <c r="Z3988">
        <f>IF(ROW($E3988)&lt;=VALUE(LEFT(Z$1,FIND("-",Z$1,1)-1)),0,MIN(INDEX(D:D,ROW(D3988)-VALUE(LEFT(Z$1,FIND("-",Z$1,1)-1))+1):D3988))</f>
        <v>0.11</v>
      </c>
      <c r="AA3988">
        <f t="shared" si="567"/>
        <v>0</v>
      </c>
      <c r="AB3988">
        <f>IF(ROW($AA3988)&lt;=VALUE(LEFT(AA$1,FIND("-",AA$1,1)-1))+VALUE(LEFT(AB$1,FIND("-",AB$1,1)-1)-1),0,AVERAGE(INDEX($AA:$AA,ROW($AA3988)-VALUE(LEFT(AB$1,FIND("-",AB$1,1)-1))+1):$AA3988))</f>
        <v>0</v>
      </c>
      <c r="AC3988">
        <f>IF(ROW($AA3988)&lt;=VALUE(LEFT(AA$1,FIND("-",AA$1,1)-1))+VALUE(LEFT(AB$1,FIND("-",AB$1,1)-1)-1)+VALUE(LEFT(AC$1,FIND("-",AC$1,1)-1)-1),0,AVERAGE(INDEX($AB:$AB,ROW($AB3988)-VALUE(LEFT(AC$1,FIND("-",AC$1,1)-1))+1):$AB3988))</f>
        <v>3.174603174603178</v>
      </c>
      <c r="AE3988">
        <f t="shared" si="564"/>
        <v>402928044</v>
      </c>
      <c r="AG3988" t="str">
        <f t="shared" si="566"/>
        <v/>
      </c>
    </row>
    <row r="3989" spans="1:33" x14ac:dyDescent="0.25">
      <c r="A3989" s="6">
        <v>42935</v>
      </c>
      <c r="B3989">
        <v>0.11</v>
      </c>
      <c r="C3989">
        <v>0.11</v>
      </c>
      <c r="D3989">
        <v>0.11</v>
      </c>
      <c r="E3989">
        <v>0.11</v>
      </c>
      <c r="F3989">
        <v>0.11</v>
      </c>
      <c r="G3989">
        <v>75000</v>
      </c>
      <c r="I3989" t="str">
        <f t="shared" si="559"/>
        <v/>
      </c>
      <c r="J3989" t="str">
        <f t="shared" si="560"/>
        <v>Oversold</v>
      </c>
      <c r="K3989" t="str">
        <f t="shared" si="561"/>
        <v>Oversold Above %D</v>
      </c>
      <c r="M3989" s="11" t="str">
        <f t="shared" si="565"/>
        <v/>
      </c>
      <c r="O3989">
        <f>IF(ROW($E3989)&lt;=VALUE(LEFT(O$1,FIND("-",O$1,1)-1)),0,IF(ROW($E3989)=VALUE(LEFT(O$1,FIND("-",O$1,1)-1))+1,AVERAGE(INDEX($E:$E,ROW($E3989)-VALUE(LEFT(O$1,FIND("-",O$1,1)-1))):$E3989),($E3989*(2/(VALUE(LEFT(O$1,FIND("-",O$1,1)-1))+1)))+(O3988*(1-(2/(VALUE(LEFT(O$1,FIND("-",O$1,1)-1))+1))))))</f>
        <v>0.10767294447599743</v>
      </c>
      <c r="Q3989">
        <f>IF(ROW($E3989)&lt;=VALUE(LEFT(Q$1,FIND("-",Q$1,1)-1)),0,IF(ROW($E3989)=VALUE(LEFT(Q$1,FIND("-",Q$1,1)-1))+1,AVERAGE(INDEX($E:$E,ROW($E3989)-VALUE(LEFT(Q$1,FIND("-",Q$1,1)-1))):$E3989),($E3989*(2/(VALUE(LEFT(Q$1,FIND("-",Q$1,1)-1))+1)))+(Q3988*(1-(2/(VALUE(LEFT(Q$1,FIND("-",Q$1,1)-1))+1))))))</f>
        <v>0.11524741437141073</v>
      </c>
      <c r="R3989">
        <f>IF(ROW($E3989)&lt;=VALUE(LEFT(R$1,FIND("-",R$1,1)-1)),0,IF(ROW($E3989)=VALUE(LEFT(R$1,FIND("-",R$1,1)-1))+1,AVERAGE(INDEX($E:$E,ROW($E3989)-VALUE(LEFT(R$1,FIND("-",R$1,1)-1))):$E3989),($E3989*(2/(VALUE(LEFT(R$1,FIND("-",R$1,1)-1))+1)))+(R3988*(1-(2/(VALUE(LEFT(R$1,FIND("-",R$1,1)-1))+1))))))</f>
        <v>0.1198201058815149</v>
      </c>
      <c r="S3989">
        <f t="shared" si="562"/>
        <v>-4.572691510104171E-3</v>
      </c>
      <c r="T3989">
        <f>IF(ROW($E3989)&lt;=MAX(VALUE(LEFT(Q$1,FIND("-",Q$1,1)-1)),VALUE(LEFT(R$1,FIND("-",R$1,1)-1)))+VALUE(LEFT(T$1,FIND("-",T$1,1)-1))-1,0,IF(ROW($E3989)=MAX(VALUE(LEFT(Q$1,FIND("-",Q$1,1)-1)),VALUE(LEFT(R$1,FIND("-",R$1,1)-1)))+VALUE(LEFT(T$1,FIND("-",T$1,1)-1)),AVERAGE(INDEX($S:$S,ROW(S3989)-VALUE(LEFT(T$1,FIND("-",T$1,1)-1))+1):S3989),($S3989*(2/(VALUE(LEFT(T$1,FIND("-",T$1,1)-1))+1)))+(T3988*(1-(2/(VALUE(LEFT(T$1,FIND("-",T$1,1)-1))+1))))))</f>
        <v>-2.8166859717185582E-3</v>
      </c>
      <c r="V3989">
        <f t="shared" si="563"/>
        <v>0</v>
      </c>
      <c r="W3989">
        <f>IF(ROW($E3989)&lt;=VALUE(LEFT(W$1,FIND("-",W$1,1)-1))+1,0,IF(ROW($E3988)=VALUE(LEFT(W$1,FIND("-",W$1,1)-1))+1,100-100/(1+ABS((SUMIF(INDEX($V:$V,ROW($V3989)-VALUE(LEFT(W$1,FIND("-",W$1,1)-1))+1):$V3989,"&gt;0",INDEX($V:$V,ROW($V3989)-VALUE(LEFT(W$1,FIND("-",W$1,1)-1))+1):$V3989)/COUNTIF(INDEX($V:$V,ROW($V3989)-VALUE(LEFT(W$1,FIND("-",W$1,1)-1))+1):$V3989,"&gt;0"))/(SUMIF(INDEX($V:$V,ROW($V3989)-VALUE(LEFT(W$1,FIND("-",W$1,1)-1))+1):$V3989,"&lt;0",INDEX($V:$V,ROW($V3989)-VALUE(LEFT(W$1,FIND("-",W$1,1)-1))+1):$V3989)/COUNTIF(INDEX($V:$V,ROW($V3989)-VALUE(LEFT(W$1,FIND("-",W$1,1)-1))+1):$V3989,"&lt;0")))),100-100/(1+ABS((SUMIF(INDEX($V:$V,ROW($V3989)-VALUE(LEFT(W$1,FIND("-",W$1,1)-1))+1):$V3989,"&gt;0",INDEX($V:$V,ROW($V3989)-VALUE(LEFT(W$1,FIND("-",W$1,1)-1))+1):$V3989)/VALUE(LEFT(W$1,FIND("-",W$1,1)-1)))/(SUMIF(INDEX($V:$V,ROW($V3989)-VALUE(LEFT(W$1,FIND("-",W$1,1)-1))+1):$V3989,"&lt;0",INDEX($V:$V,ROW($V3989)-VALUE(LEFT(W$1,FIND("-",W$1,1)-1))+1):$V3989)/VALUE(LEFT(W$1,FIND("-",W$1,1)-1)))))))</f>
        <v>22.222222222222229</v>
      </c>
      <c r="Y3989">
        <f>IF(ROW($E3989)&lt;=VALUE(LEFT(Y$1,FIND("-",Y$1,1)-1)),0,MAX(INDEX(C:C,ROW(C3989)-VALUE(LEFT(Y$1,FIND("-",Y$1,1)-1))+1):C3989))</f>
        <v>0.13</v>
      </c>
      <c r="Z3989">
        <f>IF(ROW($E3989)&lt;=VALUE(LEFT(Z$1,FIND("-",Z$1,1)-1)),0,MIN(INDEX(D:D,ROW(D3989)-VALUE(LEFT(Z$1,FIND("-",Z$1,1)-1))+1):D3989))</f>
        <v>0.11</v>
      </c>
      <c r="AA3989">
        <f t="shared" si="567"/>
        <v>0</v>
      </c>
      <c r="AB3989">
        <f>IF(ROW($AA3989)&lt;=VALUE(LEFT(AA$1,FIND("-",AA$1,1)-1))+VALUE(LEFT(AB$1,FIND("-",AB$1,1)-1)-1),0,AVERAGE(INDEX($AA:$AA,ROW($AA3989)-VALUE(LEFT(AB$1,FIND("-",AB$1,1)-1))+1):$AA3989))</f>
        <v>0</v>
      </c>
      <c r="AC3989">
        <f>IF(ROW($AA3989)&lt;=VALUE(LEFT(AA$1,FIND("-",AA$1,1)-1))+VALUE(LEFT(AB$1,FIND("-",AB$1,1)-1)-1)+VALUE(LEFT(AC$1,FIND("-",AC$1,1)-1)-1),0,AVERAGE(INDEX($AB:$AB,ROW($AB3989)-VALUE(LEFT(AC$1,FIND("-",AC$1,1)-1))+1):$AB3989))</f>
        <v>1.587301587301589</v>
      </c>
      <c r="AE3989">
        <f t="shared" si="564"/>
        <v>402928044</v>
      </c>
      <c r="AG3989" t="str">
        <f t="shared" si="566"/>
        <v/>
      </c>
    </row>
    <row r="3990" spans="1:33" x14ac:dyDescent="0.25">
      <c r="A3990" s="6">
        <v>42936</v>
      </c>
      <c r="B3990">
        <v>0.11</v>
      </c>
      <c r="C3990">
        <v>0.11</v>
      </c>
      <c r="D3990">
        <v>0.11</v>
      </c>
      <c r="E3990">
        <v>0.11</v>
      </c>
      <c r="F3990">
        <v>0.11</v>
      </c>
      <c r="G3990">
        <v>26000</v>
      </c>
      <c r="I3990" t="str">
        <f t="shared" si="559"/>
        <v/>
      </c>
      <c r="J3990" t="str">
        <f t="shared" si="560"/>
        <v>Oversold</v>
      </c>
      <c r="K3990" t="str">
        <f t="shared" si="561"/>
        <v>Oversold Below %D</v>
      </c>
      <c r="M3990" s="11" t="str">
        <f t="shared" si="565"/>
        <v/>
      </c>
      <c r="O3990">
        <f>IF(ROW($E3990)&lt;=VALUE(LEFT(O$1,FIND("-",O$1,1)-1)),0,IF(ROW($E3990)=VALUE(LEFT(O$1,FIND("-",O$1,1)-1))+1,AVERAGE(INDEX($E:$E,ROW($E3990)-VALUE(LEFT(O$1,FIND("-",O$1,1)-1))):$E3990),($E3990*(2/(VALUE(LEFT(O$1,FIND("-",O$1,1)-1))+1)))+(O3989*(1-(2/(VALUE(LEFT(O$1,FIND("-",O$1,1)-1))+1))))))</f>
        <v>0.10769609925733079</v>
      </c>
      <c r="Q3990">
        <f>IF(ROW($E3990)&lt;=VALUE(LEFT(Q$1,FIND("-",Q$1,1)-1)),0,IF(ROW($E3990)=VALUE(LEFT(Q$1,FIND("-",Q$1,1)-1))+1,AVERAGE(INDEX($E:$E,ROW($E3990)-VALUE(LEFT(Q$1,FIND("-",Q$1,1)-1))):$E3990),($E3990*(2/(VALUE(LEFT(Q$1,FIND("-",Q$1,1)-1))+1)))+(Q3989*(1-(2/(VALUE(LEFT(Q$1,FIND("-",Q$1,1)-1))+1))))))</f>
        <v>0.11444011985273214</v>
      </c>
      <c r="R3990">
        <f>IF(ROW($E3990)&lt;=VALUE(LEFT(R$1,FIND("-",R$1,1)-1)),0,IF(ROW($E3990)=VALUE(LEFT(R$1,FIND("-",R$1,1)-1))+1,AVERAGE(INDEX($E:$E,ROW($E3990)-VALUE(LEFT(R$1,FIND("-",R$1,1)-1))):$E3990),($E3990*(2/(VALUE(LEFT(R$1,FIND("-",R$1,1)-1))+1)))+(R3989*(1-(2/(VALUE(LEFT(R$1,FIND("-",R$1,1)-1))+1))))))</f>
        <v>0.11909269063103231</v>
      </c>
      <c r="S3990">
        <f t="shared" si="562"/>
        <v>-4.6525707783001691E-3</v>
      </c>
      <c r="T3990">
        <f>IF(ROW($E3990)&lt;=MAX(VALUE(LEFT(Q$1,FIND("-",Q$1,1)-1)),VALUE(LEFT(R$1,FIND("-",R$1,1)-1)))+VALUE(LEFT(T$1,FIND("-",T$1,1)-1))-1,0,IF(ROW($E3990)=MAX(VALUE(LEFT(Q$1,FIND("-",Q$1,1)-1)),VALUE(LEFT(R$1,FIND("-",R$1,1)-1)))+VALUE(LEFT(T$1,FIND("-",T$1,1)-1)),AVERAGE(INDEX($S:$S,ROW(S3990)-VALUE(LEFT(T$1,FIND("-",T$1,1)-1))+1):S3990),($S3990*(2/(VALUE(LEFT(T$1,FIND("-",T$1,1)-1))+1)))+(T3989*(1-(2/(VALUE(LEFT(T$1,FIND("-",T$1,1)-1))+1))))))</f>
        <v>-3.1838629330348807E-3</v>
      </c>
      <c r="V3990">
        <f t="shared" si="563"/>
        <v>0</v>
      </c>
      <c r="W3990">
        <f>IF(ROW($E3990)&lt;=VALUE(LEFT(W$1,FIND("-",W$1,1)-1))+1,0,IF(ROW($E3989)=VALUE(LEFT(W$1,FIND("-",W$1,1)-1))+1,100-100/(1+ABS((SUMIF(INDEX($V:$V,ROW($V3990)-VALUE(LEFT(W$1,FIND("-",W$1,1)-1))+1):$V3990,"&gt;0",INDEX($V:$V,ROW($V3990)-VALUE(LEFT(W$1,FIND("-",W$1,1)-1))+1):$V3990)/COUNTIF(INDEX($V:$V,ROW($V3990)-VALUE(LEFT(W$1,FIND("-",W$1,1)-1))+1):$V3990,"&gt;0"))/(SUMIF(INDEX($V:$V,ROW($V3990)-VALUE(LEFT(W$1,FIND("-",W$1,1)-1))+1):$V3990,"&lt;0",INDEX($V:$V,ROW($V3990)-VALUE(LEFT(W$1,FIND("-",W$1,1)-1))+1):$V3990)/COUNTIF(INDEX($V:$V,ROW($V3990)-VALUE(LEFT(W$1,FIND("-",W$1,1)-1))+1):$V3990,"&lt;0")))),100-100/(1+ABS((SUMIF(INDEX($V:$V,ROW($V3990)-VALUE(LEFT(W$1,FIND("-",W$1,1)-1))+1):$V3990,"&gt;0",INDEX($V:$V,ROW($V3990)-VALUE(LEFT(W$1,FIND("-",W$1,1)-1))+1):$V3990)/VALUE(LEFT(W$1,FIND("-",W$1,1)-1)))/(SUMIF(INDEX($V:$V,ROW($V3990)-VALUE(LEFT(W$1,FIND("-",W$1,1)-1))+1):$V3990,"&lt;0",INDEX($V:$V,ROW($V3990)-VALUE(LEFT(W$1,FIND("-",W$1,1)-1))+1):$V3990)/VALUE(LEFT(W$1,FIND("-",W$1,1)-1)))))))</f>
        <v>25.000000000000014</v>
      </c>
      <c r="Y3990">
        <f>IF(ROW($E3990)&lt;=VALUE(LEFT(Y$1,FIND("-",Y$1,1)-1)),0,MAX(INDEX(C:C,ROW(C3990)-VALUE(LEFT(Y$1,FIND("-",Y$1,1)-1))+1):C3990))</f>
        <v>0.13</v>
      </c>
      <c r="Z3990">
        <f>IF(ROW($E3990)&lt;=VALUE(LEFT(Z$1,FIND("-",Z$1,1)-1)),0,MIN(INDEX(D:D,ROW(D3990)-VALUE(LEFT(Z$1,FIND("-",Z$1,1)-1))+1):D3990))</f>
        <v>0.11</v>
      </c>
      <c r="AA3990">
        <f t="shared" si="567"/>
        <v>0</v>
      </c>
      <c r="AB3990">
        <f>IF(ROW($AA3990)&lt;=VALUE(LEFT(AA$1,FIND("-",AA$1,1)-1))+VALUE(LEFT(AB$1,FIND("-",AB$1,1)-1)-1),0,AVERAGE(INDEX($AA:$AA,ROW($AA3990)-VALUE(LEFT(AB$1,FIND("-",AB$1,1)-1))+1):$AA3990))</f>
        <v>0</v>
      </c>
      <c r="AC3990">
        <f>IF(ROW($AA3990)&lt;=VALUE(LEFT(AA$1,FIND("-",AA$1,1)-1))+VALUE(LEFT(AB$1,FIND("-",AB$1,1)-1)-1)+VALUE(LEFT(AC$1,FIND("-",AC$1,1)-1)-1),0,AVERAGE(INDEX($AB:$AB,ROW($AB3990)-VALUE(LEFT(AC$1,FIND("-",AC$1,1)-1))+1):$AB3990))</f>
        <v>0</v>
      </c>
      <c r="AE3990">
        <f t="shared" si="564"/>
        <v>402928044</v>
      </c>
      <c r="AG3990" t="str">
        <f t="shared" si="566"/>
        <v/>
      </c>
    </row>
    <row r="3991" spans="1:33" x14ac:dyDescent="0.25">
      <c r="A3991" s="6">
        <v>42937</v>
      </c>
      <c r="B3991">
        <v>0.115</v>
      </c>
      <c r="C3991">
        <v>0.115</v>
      </c>
      <c r="D3991">
        <v>0.115</v>
      </c>
      <c r="E3991">
        <v>0.115</v>
      </c>
      <c r="F3991">
        <v>0.115</v>
      </c>
      <c r="G3991">
        <v>53800</v>
      </c>
      <c r="I3991" t="str">
        <f t="shared" si="559"/>
        <v/>
      </c>
      <c r="J3991" t="str">
        <f t="shared" si="560"/>
        <v/>
      </c>
      <c r="K3991" t="str">
        <f t="shared" si="561"/>
        <v>Oversold Below %D</v>
      </c>
      <c r="M3991" s="11" t="str">
        <f t="shared" si="565"/>
        <v/>
      </c>
      <c r="O3991">
        <f>IF(ROW($E3991)&lt;=VALUE(LEFT(O$1,FIND("-",O$1,1)-1)),0,IF(ROW($E3991)=VALUE(LEFT(O$1,FIND("-",O$1,1)-1))+1,AVERAGE(INDEX($E:$E,ROW($E3991)-VALUE(LEFT(O$1,FIND("-",O$1,1)-1))):$E3991),($E3991*(2/(VALUE(LEFT(O$1,FIND("-",O$1,1)-1))+1)))+(O3990*(1-(2/(VALUE(LEFT(O$1,FIND("-",O$1,1)-1))+1))))))</f>
        <v>0.10776877488661107</v>
      </c>
      <c r="Q3991">
        <f>IF(ROW($E3991)&lt;=VALUE(LEFT(Q$1,FIND("-",Q$1,1)-1)),0,IF(ROW($E3991)=VALUE(LEFT(Q$1,FIND("-",Q$1,1)-1))+1,AVERAGE(INDEX($E:$E,ROW($E3991)-VALUE(LEFT(Q$1,FIND("-",Q$1,1)-1))):$E3991),($E3991*(2/(VALUE(LEFT(Q$1,FIND("-",Q$1,1)-1))+1)))+(Q3990*(1-(2/(VALUE(LEFT(Q$1,FIND("-",Q$1,1)-1))+1))))))</f>
        <v>0.11452625526000412</v>
      </c>
      <c r="R3991">
        <f>IF(ROW($E3991)&lt;=VALUE(LEFT(R$1,FIND("-",R$1,1)-1)),0,IF(ROW($E3991)=VALUE(LEFT(R$1,FIND("-",R$1,1)-1))+1,AVERAGE(INDEX($E:$E,ROW($E3991)-VALUE(LEFT(R$1,FIND("-",R$1,1)-1))):$E3991),($E3991*(2/(VALUE(LEFT(R$1,FIND("-",R$1,1)-1))+1)))+(R3990*(1-(2/(VALUE(LEFT(R$1,FIND("-",R$1,1)-1))+1))))))</f>
        <v>0.11878952836206697</v>
      </c>
      <c r="S3991">
        <f t="shared" si="562"/>
        <v>-4.2632731020628423E-3</v>
      </c>
      <c r="T3991">
        <f>IF(ROW($E3991)&lt;=MAX(VALUE(LEFT(Q$1,FIND("-",Q$1,1)-1)),VALUE(LEFT(R$1,FIND("-",R$1,1)-1)))+VALUE(LEFT(T$1,FIND("-",T$1,1)-1))-1,0,IF(ROW($E3991)=MAX(VALUE(LEFT(Q$1,FIND("-",Q$1,1)-1)),VALUE(LEFT(R$1,FIND("-",R$1,1)-1)))+VALUE(LEFT(T$1,FIND("-",T$1,1)-1)),AVERAGE(INDEX($S:$S,ROW(S3991)-VALUE(LEFT(T$1,FIND("-",T$1,1)-1))+1):S3991),($S3991*(2/(VALUE(LEFT(T$1,FIND("-",T$1,1)-1))+1)))+(T3990*(1-(2/(VALUE(LEFT(T$1,FIND("-",T$1,1)-1))+1))))))</f>
        <v>-3.3997449668404733E-3</v>
      </c>
      <c r="V3991">
        <f t="shared" si="563"/>
        <v>5.0000000000000044E-3</v>
      </c>
      <c r="W3991">
        <f>IF(ROW($E3991)&lt;=VALUE(LEFT(W$1,FIND("-",W$1,1)-1))+1,0,IF(ROW($E3990)=VALUE(LEFT(W$1,FIND("-",W$1,1)-1))+1,100-100/(1+ABS((SUMIF(INDEX($V:$V,ROW($V3991)-VALUE(LEFT(W$1,FIND("-",W$1,1)-1))+1):$V3991,"&gt;0",INDEX($V:$V,ROW($V3991)-VALUE(LEFT(W$1,FIND("-",W$1,1)-1))+1):$V3991)/COUNTIF(INDEX($V:$V,ROW($V3991)-VALUE(LEFT(W$1,FIND("-",W$1,1)-1))+1):$V3991,"&gt;0"))/(SUMIF(INDEX($V:$V,ROW($V3991)-VALUE(LEFT(W$1,FIND("-",W$1,1)-1))+1):$V3991,"&lt;0",INDEX($V:$V,ROW($V3991)-VALUE(LEFT(W$1,FIND("-",W$1,1)-1))+1):$V3991)/COUNTIF(INDEX($V:$V,ROW($V3991)-VALUE(LEFT(W$1,FIND("-",W$1,1)-1))+1):$V3991,"&lt;0")))),100-100/(1+ABS((SUMIF(INDEX($V:$V,ROW($V3991)-VALUE(LEFT(W$1,FIND("-",W$1,1)-1))+1):$V3991,"&gt;0",INDEX($V:$V,ROW($V3991)-VALUE(LEFT(W$1,FIND("-",W$1,1)-1))+1):$V3991)/VALUE(LEFT(W$1,FIND("-",W$1,1)-1)))/(SUMIF(INDEX($V:$V,ROW($V3991)-VALUE(LEFT(W$1,FIND("-",W$1,1)-1))+1):$V3991,"&lt;0",INDEX($V:$V,ROW($V3991)-VALUE(LEFT(W$1,FIND("-",W$1,1)-1))+1):$V3991)/VALUE(LEFT(W$1,FIND("-",W$1,1)-1)))))))</f>
        <v>37.500000000000014</v>
      </c>
      <c r="Y3991">
        <f>IF(ROW($E3991)&lt;=VALUE(LEFT(Y$1,FIND("-",Y$1,1)-1)),0,MAX(INDEX(C:C,ROW(C3991)-VALUE(LEFT(Y$1,FIND("-",Y$1,1)-1))+1):C3991))</f>
        <v>0.125</v>
      </c>
      <c r="Z3991">
        <f>IF(ROW($E3991)&lt;=VALUE(LEFT(Z$1,FIND("-",Z$1,1)-1)),0,MIN(INDEX(D:D,ROW(D3991)-VALUE(LEFT(Z$1,FIND("-",Z$1,1)-1))+1):D3991))</f>
        <v>0.11</v>
      </c>
      <c r="AA3991">
        <f t="shared" si="567"/>
        <v>33.333333333333364</v>
      </c>
      <c r="AB3991">
        <f>IF(ROW($AA3991)&lt;=VALUE(LEFT(AA$1,FIND("-",AA$1,1)-1))+VALUE(LEFT(AB$1,FIND("-",AB$1,1)-1)-1),0,AVERAGE(INDEX($AA:$AA,ROW($AA3991)-VALUE(LEFT(AB$1,FIND("-",AB$1,1)-1))+1):$AA3991))</f>
        <v>11.111111111111121</v>
      </c>
      <c r="AC3991">
        <f>IF(ROW($AA3991)&lt;=VALUE(LEFT(AA$1,FIND("-",AA$1,1)-1))+VALUE(LEFT(AB$1,FIND("-",AB$1,1)-1)-1)+VALUE(LEFT(AC$1,FIND("-",AC$1,1)-1)-1),0,AVERAGE(INDEX($AB:$AB,ROW($AB3991)-VALUE(LEFT(AC$1,FIND("-",AC$1,1)-1))+1):$AB3991))</f>
        <v>3.7037037037037073</v>
      </c>
      <c r="AE3991">
        <f t="shared" si="564"/>
        <v>402981844</v>
      </c>
      <c r="AG3991" t="str">
        <f t="shared" si="566"/>
        <v/>
      </c>
    </row>
    <row r="3992" spans="1:33" x14ac:dyDescent="0.25">
      <c r="A3992" s="6">
        <v>42940</v>
      </c>
      <c r="B3992">
        <v>0.12</v>
      </c>
      <c r="C3992">
        <v>0.12</v>
      </c>
      <c r="D3992">
        <v>0.115</v>
      </c>
      <c r="E3992">
        <v>0.12</v>
      </c>
      <c r="F3992">
        <v>0.12</v>
      </c>
      <c r="G3992">
        <v>220100</v>
      </c>
      <c r="I3992" t="str">
        <f t="shared" si="559"/>
        <v/>
      </c>
      <c r="J3992" t="str">
        <f t="shared" si="560"/>
        <v/>
      </c>
      <c r="K3992" t="str">
        <f t="shared" si="561"/>
        <v>Oversold Below %D</v>
      </c>
      <c r="M3992" s="11" t="str">
        <f t="shared" si="565"/>
        <v/>
      </c>
      <c r="O3992">
        <f>IF(ROW($E3992)&lt;=VALUE(LEFT(O$1,FIND("-",O$1,1)-1)),0,IF(ROW($E3992)=VALUE(LEFT(O$1,FIND("-",O$1,1)-1))+1,AVERAGE(INDEX($E:$E,ROW($E3992)-VALUE(LEFT(O$1,FIND("-",O$1,1)-1))):$E3992),($E3992*(2/(VALUE(LEFT(O$1,FIND("-",O$1,1)-1))+1)))+(O3991*(1-(2/(VALUE(LEFT(O$1,FIND("-",O$1,1)-1))+1))))))</f>
        <v>0.1078904786190826</v>
      </c>
      <c r="Q3992">
        <f>IF(ROW($E3992)&lt;=VALUE(LEFT(Q$1,FIND("-",Q$1,1)-1)),0,IF(ROW($E3992)=VALUE(LEFT(Q$1,FIND("-",Q$1,1)-1))+1,AVERAGE(INDEX($E:$E,ROW($E3992)-VALUE(LEFT(Q$1,FIND("-",Q$1,1)-1))):$E3992),($E3992*(2/(VALUE(LEFT(Q$1,FIND("-",Q$1,1)-1))+1)))+(Q3991*(1-(2/(VALUE(LEFT(Q$1,FIND("-",Q$1,1)-1))+1))))))</f>
        <v>0.1153683698353881</v>
      </c>
      <c r="R3992">
        <f>IF(ROW($E3992)&lt;=VALUE(LEFT(R$1,FIND("-",R$1,1)-1)),0,IF(ROW($E3992)=VALUE(LEFT(R$1,FIND("-",R$1,1)-1))+1,AVERAGE(INDEX($E:$E,ROW($E3992)-VALUE(LEFT(R$1,FIND("-",R$1,1)-1))):$E3992),($E3992*(2/(VALUE(LEFT(R$1,FIND("-",R$1,1)-1))+1)))+(R3991*(1-(2/(VALUE(LEFT(R$1,FIND("-",R$1,1)-1))+1))))))</f>
        <v>0.11887919292783979</v>
      </c>
      <c r="S3992">
        <f t="shared" si="562"/>
        <v>-3.5108230924516814E-3</v>
      </c>
      <c r="T3992">
        <f>IF(ROW($E3992)&lt;=MAX(VALUE(LEFT(Q$1,FIND("-",Q$1,1)-1)),VALUE(LEFT(R$1,FIND("-",R$1,1)-1)))+VALUE(LEFT(T$1,FIND("-",T$1,1)-1))-1,0,IF(ROW($E3992)=MAX(VALUE(LEFT(Q$1,FIND("-",Q$1,1)-1)),VALUE(LEFT(R$1,FIND("-",R$1,1)-1)))+VALUE(LEFT(T$1,FIND("-",T$1,1)-1)),AVERAGE(INDEX($S:$S,ROW(S3992)-VALUE(LEFT(T$1,FIND("-",T$1,1)-1))+1):S3992),($S3992*(2/(VALUE(LEFT(T$1,FIND("-",T$1,1)-1))+1)))+(T3991*(1-(2/(VALUE(LEFT(T$1,FIND("-",T$1,1)-1))+1))))))</f>
        <v>-3.4219605919627149E-3</v>
      </c>
      <c r="V3992">
        <f t="shared" si="563"/>
        <v>4.9999999999999906E-3</v>
      </c>
      <c r="W3992">
        <f>IF(ROW($E3992)&lt;=VALUE(LEFT(W$1,FIND("-",W$1,1)-1))+1,0,IF(ROW($E3991)=VALUE(LEFT(W$1,FIND("-",W$1,1)-1))+1,100-100/(1+ABS((SUMIF(INDEX($V:$V,ROW($V3992)-VALUE(LEFT(W$1,FIND("-",W$1,1)-1))+1):$V3992,"&gt;0",INDEX($V:$V,ROW($V3992)-VALUE(LEFT(W$1,FIND("-",W$1,1)-1))+1):$V3992)/COUNTIF(INDEX($V:$V,ROW($V3992)-VALUE(LEFT(W$1,FIND("-",W$1,1)-1))+1):$V3992,"&gt;0"))/(SUMIF(INDEX($V:$V,ROW($V3992)-VALUE(LEFT(W$1,FIND("-",W$1,1)-1))+1):$V3992,"&lt;0",INDEX($V:$V,ROW($V3992)-VALUE(LEFT(W$1,FIND("-",W$1,1)-1))+1):$V3992)/COUNTIF(INDEX($V:$V,ROW($V3992)-VALUE(LEFT(W$1,FIND("-",W$1,1)-1))+1):$V3992,"&lt;0")))),100-100/(1+ABS((SUMIF(INDEX($V:$V,ROW($V3992)-VALUE(LEFT(W$1,FIND("-",W$1,1)-1))+1):$V3992,"&gt;0",INDEX($V:$V,ROW($V3992)-VALUE(LEFT(W$1,FIND("-",W$1,1)-1))+1):$V3992)/VALUE(LEFT(W$1,FIND("-",W$1,1)-1)))/(SUMIF(INDEX($V:$V,ROW($V3992)-VALUE(LEFT(W$1,FIND("-",W$1,1)-1))+1):$V3992,"&lt;0",INDEX($V:$V,ROW($V3992)-VALUE(LEFT(W$1,FIND("-",W$1,1)-1))+1):$V3992)/VALUE(LEFT(W$1,FIND("-",W$1,1)-1)))))))</f>
        <v>50</v>
      </c>
      <c r="Y3992">
        <f>IF(ROW($E3992)&lt;=VALUE(LEFT(Y$1,FIND("-",Y$1,1)-1)),0,MAX(INDEX(C:C,ROW(C3992)-VALUE(LEFT(Y$1,FIND("-",Y$1,1)-1))+1):C3992))</f>
        <v>0.125</v>
      </c>
      <c r="Z3992">
        <f>IF(ROW($E3992)&lt;=VALUE(LEFT(Z$1,FIND("-",Z$1,1)-1)),0,MIN(INDEX(D:D,ROW(D3992)-VALUE(LEFT(Z$1,FIND("-",Z$1,1)-1))+1):D3992))</f>
        <v>0.11</v>
      </c>
      <c r="AA3992">
        <f t="shared" si="567"/>
        <v>66.666666666666643</v>
      </c>
      <c r="AB3992">
        <f>IF(ROW($AA3992)&lt;=VALUE(LEFT(AA$1,FIND("-",AA$1,1)-1))+VALUE(LEFT(AB$1,FIND("-",AB$1,1)-1)-1),0,AVERAGE(INDEX($AA:$AA,ROW($AA3992)-VALUE(LEFT(AB$1,FIND("-",AB$1,1)-1))+1):$AA3992))</f>
        <v>33.333333333333336</v>
      </c>
      <c r="AC3992">
        <f>IF(ROW($AA3992)&lt;=VALUE(LEFT(AA$1,FIND("-",AA$1,1)-1))+VALUE(LEFT(AB$1,FIND("-",AB$1,1)-1)-1)+VALUE(LEFT(AC$1,FIND("-",AC$1,1)-1)-1),0,AVERAGE(INDEX($AB:$AB,ROW($AB3992)-VALUE(LEFT(AC$1,FIND("-",AC$1,1)-1))+1):$AB3992))</f>
        <v>14.814814814814818</v>
      </c>
      <c r="AE3992">
        <f t="shared" si="564"/>
        <v>403201944</v>
      </c>
      <c r="AG3992" t="str">
        <f t="shared" si="566"/>
        <v/>
      </c>
    </row>
    <row r="3993" spans="1:33" x14ac:dyDescent="0.25">
      <c r="A3993" s="6">
        <v>42941</v>
      </c>
      <c r="B3993">
        <v>0.12</v>
      </c>
      <c r="C3993">
        <v>0.12</v>
      </c>
      <c r="D3993">
        <v>0.12</v>
      </c>
      <c r="E3993">
        <v>0.12</v>
      </c>
      <c r="F3993">
        <v>0.12</v>
      </c>
      <c r="G3993">
        <v>0</v>
      </c>
      <c r="I3993" t="str">
        <f t="shared" si="559"/>
        <v>Bullish</v>
      </c>
      <c r="J3993" t="str">
        <f t="shared" si="560"/>
        <v/>
      </c>
      <c r="K3993" t="str">
        <f t="shared" si="561"/>
        <v>Buy</v>
      </c>
      <c r="M3993" s="11" t="str">
        <f t="shared" si="565"/>
        <v>Buy</v>
      </c>
      <c r="O3993">
        <f>IF(ROW($E3993)&lt;=VALUE(LEFT(O$1,FIND("-",O$1,1)-1)),0,IF(ROW($E3993)=VALUE(LEFT(O$1,FIND("-",O$1,1)-1))+1,AVERAGE(INDEX($E:$E,ROW($E3993)-VALUE(LEFT(O$1,FIND("-",O$1,1)-1))):$E3993),($E3993*(2/(VALUE(LEFT(O$1,FIND("-",O$1,1)-1))+1)))+(O3992*(1-(2/(VALUE(LEFT(O$1,FIND("-",O$1,1)-1))+1))))))</f>
        <v>0.10801097136914148</v>
      </c>
      <c r="Q3993">
        <f>IF(ROW($E3993)&lt;=VALUE(LEFT(Q$1,FIND("-",Q$1,1)-1)),0,IF(ROW($E3993)=VALUE(LEFT(Q$1,FIND("-",Q$1,1)-1))+1,AVERAGE(INDEX($E:$E,ROW($E3993)-VALUE(LEFT(Q$1,FIND("-",Q$1,1)-1))):$E3993),($E3993*(2/(VALUE(LEFT(Q$1,FIND("-",Q$1,1)-1))+1)))+(Q3992*(1-(2/(VALUE(LEFT(Q$1,FIND("-",Q$1,1)-1))+1))))))</f>
        <v>0.11608092832225148</v>
      </c>
      <c r="R3993">
        <f>IF(ROW($E3993)&lt;=VALUE(LEFT(R$1,FIND("-",R$1,1)-1)),0,IF(ROW($E3993)=VALUE(LEFT(R$1,FIND("-",R$1,1)-1))+1,AVERAGE(INDEX($E:$E,ROW($E3993)-VALUE(LEFT(R$1,FIND("-",R$1,1)-1))):$E3993),($E3993*(2/(VALUE(LEFT(R$1,FIND("-",R$1,1)-1))+1)))+(R3992*(1-(2/(VALUE(LEFT(R$1,FIND("-",R$1,1)-1))+1))))))</f>
        <v>0.11896221567392573</v>
      </c>
      <c r="S3993">
        <f t="shared" si="562"/>
        <v>-2.8812873516742554E-3</v>
      </c>
      <c r="T3993">
        <f>IF(ROW($E3993)&lt;=MAX(VALUE(LEFT(Q$1,FIND("-",Q$1,1)-1)),VALUE(LEFT(R$1,FIND("-",R$1,1)-1)))+VALUE(LEFT(T$1,FIND("-",T$1,1)-1))-1,0,IF(ROW($E3993)=MAX(VALUE(LEFT(Q$1,FIND("-",Q$1,1)-1)),VALUE(LEFT(R$1,FIND("-",R$1,1)-1)))+VALUE(LEFT(T$1,FIND("-",T$1,1)-1)),AVERAGE(INDEX($S:$S,ROW(S3993)-VALUE(LEFT(T$1,FIND("-",T$1,1)-1))+1):S3993),($S3993*(2/(VALUE(LEFT(T$1,FIND("-",T$1,1)-1))+1)))+(T3992*(1-(2/(VALUE(LEFT(T$1,FIND("-",T$1,1)-1))+1))))))</f>
        <v>-3.313825943905023E-3</v>
      </c>
      <c r="V3993">
        <f t="shared" si="563"/>
        <v>0</v>
      </c>
      <c r="W3993">
        <f>IF(ROW($E3993)&lt;=VALUE(LEFT(W$1,FIND("-",W$1,1)-1))+1,0,IF(ROW($E3992)=VALUE(LEFT(W$1,FIND("-",W$1,1)-1))+1,100-100/(1+ABS((SUMIF(INDEX($V:$V,ROW($V3993)-VALUE(LEFT(W$1,FIND("-",W$1,1)-1))+1):$V3993,"&gt;0",INDEX($V:$V,ROW($V3993)-VALUE(LEFT(W$1,FIND("-",W$1,1)-1))+1):$V3993)/COUNTIF(INDEX($V:$V,ROW($V3993)-VALUE(LEFT(W$1,FIND("-",W$1,1)-1))+1):$V3993,"&gt;0"))/(SUMIF(INDEX($V:$V,ROW($V3993)-VALUE(LEFT(W$1,FIND("-",W$1,1)-1))+1):$V3993,"&lt;0",INDEX($V:$V,ROW($V3993)-VALUE(LEFT(W$1,FIND("-",W$1,1)-1))+1):$V3993)/COUNTIF(INDEX($V:$V,ROW($V3993)-VALUE(LEFT(W$1,FIND("-",W$1,1)-1))+1):$V3993,"&lt;0")))),100-100/(1+ABS((SUMIF(INDEX($V:$V,ROW($V3993)-VALUE(LEFT(W$1,FIND("-",W$1,1)-1))+1):$V3993,"&gt;0",INDEX($V:$V,ROW($V3993)-VALUE(LEFT(W$1,FIND("-",W$1,1)-1))+1):$V3993)/VALUE(LEFT(W$1,FIND("-",W$1,1)-1)))/(SUMIF(INDEX($V:$V,ROW($V3993)-VALUE(LEFT(W$1,FIND("-",W$1,1)-1))+1):$V3993,"&lt;0",INDEX($V:$V,ROW($V3993)-VALUE(LEFT(W$1,FIND("-",W$1,1)-1))+1):$V3993)/VALUE(LEFT(W$1,FIND("-",W$1,1)-1)))))))</f>
        <v>42.857142857142854</v>
      </c>
      <c r="Y3993">
        <f>IF(ROW($E3993)&lt;=VALUE(LEFT(Y$1,FIND("-",Y$1,1)-1)),0,MAX(INDEX(C:C,ROW(C3993)-VALUE(LEFT(Y$1,FIND("-",Y$1,1)-1))+1):C3993))</f>
        <v>0.12</v>
      </c>
      <c r="Z3993">
        <f>IF(ROW($E3993)&lt;=VALUE(LEFT(Z$1,FIND("-",Z$1,1)-1)),0,MIN(INDEX(D:D,ROW(D3993)-VALUE(LEFT(Z$1,FIND("-",Z$1,1)-1))+1):D3993))</f>
        <v>0.11</v>
      </c>
      <c r="AA3993">
        <f t="shared" si="567"/>
        <v>100</v>
      </c>
      <c r="AB3993">
        <f>IF(ROW($AA3993)&lt;=VALUE(LEFT(AA$1,FIND("-",AA$1,1)-1))+VALUE(LEFT(AB$1,FIND("-",AB$1,1)-1)-1),0,AVERAGE(INDEX($AA:$AA,ROW($AA3993)-VALUE(LEFT(AB$1,FIND("-",AB$1,1)-1))+1):$AA3993))</f>
        <v>66.666666666666671</v>
      </c>
      <c r="AC3993">
        <f>IF(ROW($AA3993)&lt;=VALUE(LEFT(AA$1,FIND("-",AA$1,1)-1))+VALUE(LEFT(AB$1,FIND("-",AB$1,1)-1)-1)+VALUE(LEFT(AC$1,FIND("-",AC$1,1)-1)-1),0,AVERAGE(INDEX($AB:$AB,ROW($AB3993)-VALUE(LEFT(AC$1,FIND("-",AC$1,1)-1))+1):$AB3993))</f>
        <v>37.037037037037045</v>
      </c>
      <c r="AE3993">
        <f t="shared" si="564"/>
        <v>403201944</v>
      </c>
      <c r="AG3993" t="str">
        <f t="shared" si="566"/>
        <v>Buy</v>
      </c>
    </row>
    <row r="3994" spans="1:33" x14ac:dyDescent="0.25">
      <c r="A3994" s="6">
        <v>42942</v>
      </c>
      <c r="B3994">
        <v>0.115</v>
      </c>
      <c r="C3994">
        <v>0.115</v>
      </c>
      <c r="D3994">
        <v>0.11</v>
      </c>
      <c r="E3994">
        <v>0.11</v>
      </c>
      <c r="F3994">
        <v>0.11</v>
      </c>
      <c r="G3994">
        <v>9700</v>
      </c>
      <c r="I3994" t="str">
        <f t="shared" si="559"/>
        <v/>
      </c>
      <c r="J3994" t="str">
        <f t="shared" si="560"/>
        <v/>
      </c>
      <c r="K3994" t="str">
        <f t="shared" si="561"/>
        <v/>
      </c>
      <c r="M3994" s="11" t="str">
        <f t="shared" si="565"/>
        <v/>
      </c>
      <c r="O3994">
        <f>IF(ROW($E3994)&lt;=VALUE(LEFT(O$1,FIND("-",O$1,1)-1)),0,IF(ROW($E3994)=VALUE(LEFT(O$1,FIND("-",O$1,1)-1))+1,AVERAGE(INDEX($E:$E,ROW($E3994)-VALUE(LEFT(O$1,FIND("-",O$1,1)-1))):$E3994),($E3994*(2/(VALUE(LEFT(O$1,FIND("-",O$1,1)-1))+1)))+(O3993*(1-(2/(VALUE(LEFT(O$1,FIND("-",O$1,1)-1))+1))))))</f>
        <v>0.10803076269880177</v>
      </c>
      <c r="Q3994">
        <f>IF(ROW($E3994)&lt;=VALUE(LEFT(Q$1,FIND("-",Q$1,1)-1)),0,IF(ROW($E3994)=VALUE(LEFT(Q$1,FIND("-",Q$1,1)-1))+1,AVERAGE(INDEX($E:$E,ROW($E3994)-VALUE(LEFT(Q$1,FIND("-",Q$1,1)-1))):$E3994),($E3994*(2/(VALUE(LEFT(Q$1,FIND("-",Q$1,1)-1))+1)))+(Q3993*(1-(2/(VALUE(LEFT(Q$1,FIND("-",Q$1,1)-1))+1))))))</f>
        <v>0.11514540088805894</v>
      </c>
      <c r="R3994">
        <f>IF(ROW($E3994)&lt;=VALUE(LEFT(R$1,FIND("-",R$1,1)-1)),0,IF(ROW($E3994)=VALUE(LEFT(R$1,FIND("-",R$1,1)-1))+1,AVERAGE(INDEX($E:$E,ROW($E3994)-VALUE(LEFT(R$1,FIND("-",R$1,1)-1))):$E3994),($E3994*(2/(VALUE(LEFT(R$1,FIND("-",R$1,1)-1))+1)))+(R3993*(1-(2/(VALUE(LEFT(R$1,FIND("-",R$1,1)-1))+1))))))</f>
        <v>0.11829834784622753</v>
      </c>
      <c r="S3994">
        <f t="shared" si="562"/>
        <v>-3.1529469581685898E-3</v>
      </c>
      <c r="T3994">
        <f>IF(ROW($E3994)&lt;=MAX(VALUE(LEFT(Q$1,FIND("-",Q$1,1)-1)),VALUE(LEFT(R$1,FIND("-",R$1,1)-1)))+VALUE(LEFT(T$1,FIND("-",T$1,1)-1))-1,0,IF(ROW($E3994)=MAX(VALUE(LEFT(Q$1,FIND("-",Q$1,1)-1)),VALUE(LEFT(R$1,FIND("-",R$1,1)-1)))+VALUE(LEFT(T$1,FIND("-",T$1,1)-1)),AVERAGE(INDEX($S:$S,ROW(S3994)-VALUE(LEFT(T$1,FIND("-",T$1,1)-1))+1):S3994),($S3994*(2/(VALUE(LEFT(T$1,FIND("-",T$1,1)-1))+1)))+(T3993*(1-(2/(VALUE(LEFT(T$1,FIND("-",T$1,1)-1))+1))))))</f>
        <v>-3.2816501467577367E-3</v>
      </c>
      <c r="V3994">
        <f t="shared" si="563"/>
        <v>-9.999999999999995E-3</v>
      </c>
      <c r="W3994">
        <f>IF(ROW($E3994)&lt;=VALUE(LEFT(W$1,FIND("-",W$1,1)-1))+1,0,IF(ROW($E3993)=VALUE(LEFT(W$1,FIND("-",W$1,1)-1))+1,100-100/(1+ABS((SUMIF(INDEX($V:$V,ROW($V3994)-VALUE(LEFT(W$1,FIND("-",W$1,1)-1))+1):$V3994,"&gt;0",INDEX($V:$V,ROW($V3994)-VALUE(LEFT(W$1,FIND("-",W$1,1)-1))+1):$V3994)/COUNTIF(INDEX($V:$V,ROW($V3994)-VALUE(LEFT(W$1,FIND("-",W$1,1)-1))+1):$V3994,"&gt;0"))/(SUMIF(INDEX($V:$V,ROW($V3994)-VALUE(LEFT(W$1,FIND("-",W$1,1)-1))+1):$V3994,"&lt;0",INDEX($V:$V,ROW($V3994)-VALUE(LEFT(W$1,FIND("-",W$1,1)-1))+1):$V3994)/COUNTIF(INDEX($V:$V,ROW($V3994)-VALUE(LEFT(W$1,FIND("-",W$1,1)-1))+1):$V3994,"&lt;0")))),100-100/(1+ABS((SUMIF(INDEX($V:$V,ROW($V3994)-VALUE(LEFT(W$1,FIND("-",W$1,1)-1))+1):$V3994,"&gt;0",INDEX($V:$V,ROW($V3994)-VALUE(LEFT(W$1,FIND("-",W$1,1)-1))+1):$V3994)/VALUE(LEFT(W$1,FIND("-",W$1,1)-1)))/(SUMIF(INDEX($V:$V,ROW($V3994)-VALUE(LEFT(W$1,FIND("-",W$1,1)-1))+1):$V3994,"&lt;0",INDEX($V:$V,ROW($V3994)-VALUE(LEFT(W$1,FIND("-",W$1,1)-1))+1):$V3994)/VALUE(LEFT(W$1,FIND("-",W$1,1)-1)))))))</f>
        <v>37.5</v>
      </c>
      <c r="Y3994">
        <f>IF(ROW($E3994)&lt;=VALUE(LEFT(Y$1,FIND("-",Y$1,1)-1)),0,MAX(INDEX(C:C,ROW(C3994)-VALUE(LEFT(Y$1,FIND("-",Y$1,1)-1))+1):C3994))</f>
        <v>0.12</v>
      </c>
      <c r="Z3994">
        <f>IF(ROW($E3994)&lt;=VALUE(LEFT(Z$1,FIND("-",Z$1,1)-1)),0,MIN(INDEX(D:D,ROW(D3994)-VALUE(LEFT(Z$1,FIND("-",Z$1,1)-1))+1):D3994))</f>
        <v>0.11</v>
      </c>
      <c r="AA3994">
        <f t="shared" si="567"/>
        <v>0</v>
      </c>
      <c r="AB3994">
        <f>IF(ROW($AA3994)&lt;=VALUE(LEFT(AA$1,FIND("-",AA$1,1)-1))+VALUE(LEFT(AB$1,FIND("-",AB$1,1)-1)-1),0,AVERAGE(INDEX($AA:$AA,ROW($AA3994)-VALUE(LEFT(AB$1,FIND("-",AB$1,1)-1))+1):$AA3994))</f>
        <v>55.555555555555543</v>
      </c>
      <c r="AC3994">
        <f>IF(ROW($AA3994)&lt;=VALUE(LEFT(AA$1,FIND("-",AA$1,1)-1))+VALUE(LEFT(AB$1,FIND("-",AB$1,1)-1)-1)+VALUE(LEFT(AC$1,FIND("-",AC$1,1)-1)-1),0,AVERAGE(INDEX($AB:$AB,ROW($AB3994)-VALUE(LEFT(AC$1,FIND("-",AC$1,1)-1))+1):$AB3994))</f>
        <v>51.851851851851848</v>
      </c>
      <c r="AE3994">
        <f t="shared" si="564"/>
        <v>403192244</v>
      </c>
      <c r="AG3994" t="str">
        <f t="shared" si="566"/>
        <v/>
      </c>
    </row>
    <row r="3995" spans="1:33" x14ac:dyDescent="0.25">
      <c r="A3995" s="6">
        <v>42943</v>
      </c>
      <c r="B3995">
        <v>0.11</v>
      </c>
      <c r="C3995">
        <v>0.115</v>
      </c>
      <c r="D3995">
        <v>0.11</v>
      </c>
      <c r="E3995">
        <v>0.115</v>
      </c>
      <c r="F3995">
        <v>0.115</v>
      </c>
      <c r="G3995">
        <v>222600</v>
      </c>
      <c r="I3995" t="str">
        <f t="shared" si="559"/>
        <v/>
      </c>
      <c r="J3995" t="str">
        <f t="shared" si="560"/>
        <v/>
      </c>
      <c r="K3995" t="str">
        <f t="shared" si="561"/>
        <v/>
      </c>
      <c r="M3995" s="11" t="str">
        <f t="shared" si="565"/>
        <v/>
      </c>
      <c r="O3995">
        <f>IF(ROW($E3995)&lt;=VALUE(LEFT(O$1,FIND("-",O$1,1)-1)),0,IF(ROW($E3995)=VALUE(LEFT(O$1,FIND("-",O$1,1)-1))+1,AVERAGE(INDEX($E:$E,ROW($E3995)-VALUE(LEFT(O$1,FIND("-",O$1,1)-1))):$E3995),($E3995*(2/(VALUE(LEFT(O$1,FIND("-",O$1,1)-1))+1)))+(O3994*(1-(2/(VALUE(LEFT(O$1,FIND("-",O$1,1)-1))+1))))))</f>
        <v>0.10810010834358981</v>
      </c>
      <c r="Q3995">
        <f>IF(ROW($E3995)&lt;=VALUE(LEFT(Q$1,FIND("-",Q$1,1)-1)),0,IF(ROW($E3995)=VALUE(LEFT(Q$1,FIND("-",Q$1,1)-1))+1,AVERAGE(INDEX($E:$E,ROW($E3995)-VALUE(LEFT(Q$1,FIND("-",Q$1,1)-1))):$E3995),($E3995*(2/(VALUE(LEFT(Q$1,FIND("-",Q$1,1)-1))+1)))+(Q3994*(1-(2/(VALUE(LEFT(Q$1,FIND("-",Q$1,1)-1))+1))))))</f>
        <v>0.11512303152066525</v>
      </c>
      <c r="R3995">
        <f>IF(ROW($E3995)&lt;=VALUE(LEFT(R$1,FIND("-",R$1,1)-1)),0,IF(ROW($E3995)=VALUE(LEFT(R$1,FIND("-",R$1,1)-1))+1,AVERAGE(INDEX($E:$E,ROW($E3995)-VALUE(LEFT(R$1,FIND("-",R$1,1)-1))):$E3995),($E3995*(2/(VALUE(LEFT(R$1,FIND("-",R$1,1)-1))+1)))+(R3994*(1-(2/(VALUE(LEFT(R$1,FIND("-",R$1,1)-1))+1))))))</f>
        <v>0.11805402578354401</v>
      </c>
      <c r="S3995">
        <f t="shared" si="562"/>
        <v>-2.9309942628787666E-3</v>
      </c>
      <c r="T3995">
        <f>IF(ROW($E3995)&lt;=MAX(VALUE(LEFT(Q$1,FIND("-",Q$1,1)-1)),VALUE(LEFT(R$1,FIND("-",R$1,1)-1)))+VALUE(LEFT(T$1,FIND("-",T$1,1)-1))-1,0,IF(ROW($E3995)=MAX(VALUE(LEFT(Q$1,FIND("-",Q$1,1)-1)),VALUE(LEFT(R$1,FIND("-",R$1,1)-1)))+VALUE(LEFT(T$1,FIND("-",T$1,1)-1)),AVERAGE(INDEX($S:$S,ROW(S3995)-VALUE(LEFT(T$1,FIND("-",T$1,1)-1))+1):S3995),($S3995*(2/(VALUE(LEFT(T$1,FIND("-",T$1,1)-1))+1)))+(T3994*(1-(2/(VALUE(LEFT(T$1,FIND("-",T$1,1)-1))+1))))))</f>
        <v>-3.2115189699819429E-3</v>
      </c>
      <c r="V3995">
        <f t="shared" si="563"/>
        <v>5.0000000000000044E-3</v>
      </c>
      <c r="W3995">
        <f>IF(ROW($E3995)&lt;=VALUE(LEFT(W$1,FIND("-",W$1,1)-1))+1,0,IF(ROW($E3994)=VALUE(LEFT(W$1,FIND("-",W$1,1)-1))+1,100-100/(1+ABS((SUMIF(INDEX($V:$V,ROW($V3995)-VALUE(LEFT(W$1,FIND("-",W$1,1)-1))+1):$V3995,"&gt;0",INDEX($V:$V,ROW($V3995)-VALUE(LEFT(W$1,FIND("-",W$1,1)-1))+1):$V3995)/COUNTIF(INDEX($V:$V,ROW($V3995)-VALUE(LEFT(W$1,FIND("-",W$1,1)-1))+1):$V3995,"&gt;0"))/(SUMIF(INDEX($V:$V,ROW($V3995)-VALUE(LEFT(W$1,FIND("-",W$1,1)-1))+1):$V3995,"&lt;0",INDEX($V:$V,ROW($V3995)-VALUE(LEFT(W$1,FIND("-",W$1,1)-1))+1):$V3995)/COUNTIF(INDEX($V:$V,ROW($V3995)-VALUE(LEFT(W$1,FIND("-",W$1,1)-1))+1):$V3995,"&lt;0")))),100-100/(1+ABS((SUMIF(INDEX($V:$V,ROW($V3995)-VALUE(LEFT(W$1,FIND("-",W$1,1)-1))+1):$V3995,"&gt;0",INDEX($V:$V,ROW($V3995)-VALUE(LEFT(W$1,FIND("-",W$1,1)-1))+1):$V3995)/VALUE(LEFT(W$1,FIND("-",W$1,1)-1)))/(SUMIF(INDEX($V:$V,ROW($V3995)-VALUE(LEFT(W$1,FIND("-",W$1,1)-1))+1):$V3995,"&lt;0",INDEX($V:$V,ROW($V3995)-VALUE(LEFT(W$1,FIND("-",W$1,1)-1))+1):$V3995)/VALUE(LEFT(W$1,FIND("-",W$1,1)-1)))))))</f>
        <v>44.44444444444445</v>
      </c>
      <c r="Y3995">
        <f>IF(ROW($E3995)&lt;=VALUE(LEFT(Y$1,FIND("-",Y$1,1)-1)),0,MAX(INDEX(C:C,ROW(C3995)-VALUE(LEFT(Y$1,FIND("-",Y$1,1)-1))+1):C3995))</f>
        <v>0.12</v>
      </c>
      <c r="Z3995">
        <f>IF(ROW($E3995)&lt;=VALUE(LEFT(Z$1,FIND("-",Z$1,1)-1)),0,MIN(INDEX(D:D,ROW(D3995)-VALUE(LEFT(Z$1,FIND("-",Z$1,1)-1))+1):D3995))</f>
        <v>0.11</v>
      </c>
      <c r="AA3995">
        <f t="shared" si="567"/>
        <v>50.000000000000064</v>
      </c>
      <c r="AB3995">
        <f>IF(ROW($AA3995)&lt;=VALUE(LEFT(AA$1,FIND("-",AA$1,1)-1))+VALUE(LEFT(AB$1,FIND("-",AB$1,1)-1)-1),0,AVERAGE(INDEX($AA:$AA,ROW($AA3995)-VALUE(LEFT(AB$1,FIND("-",AB$1,1)-1))+1):$AA3995))</f>
        <v>50.000000000000021</v>
      </c>
      <c r="AC3995">
        <f>IF(ROW($AA3995)&lt;=VALUE(LEFT(AA$1,FIND("-",AA$1,1)-1))+VALUE(LEFT(AB$1,FIND("-",AB$1,1)-1)-1)+VALUE(LEFT(AC$1,FIND("-",AC$1,1)-1)-1),0,AVERAGE(INDEX($AB:$AB,ROW($AB3995)-VALUE(LEFT(AC$1,FIND("-",AC$1,1)-1))+1):$AB3995))</f>
        <v>57.407407407407412</v>
      </c>
      <c r="AE3995">
        <f t="shared" si="564"/>
        <v>403414844</v>
      </c>
      <c r="AG3995" t="str">
        <f t="shared" si="566"/>
        <v/>
      </c>
    </row>
    <row r="3996" spans="1:33" x14ac:dyDescent="0.25">
      <c r="A3996" s="6">
        <v>42944</v>
      </c>
      <c r="B3996">
        <v>0.11</v>
      </c>
      <c r="C3996">
        <v>0.115</v>
      </c>
      <c r="D3996">
        <v>0.105</v>
      </c>
      <c r="E3996">
        <v>0.115</v>
      </c>
      <c r="F3996">
        <v>0.115</v>
      </c>
      <c r="G3996">
        <v>282800</v>
      </c>
      <c r="I3996" t="str">
        <f t="shared" si="559"/>
        <v/>
      </c>
      <c r="J3996" t="str">
        <f t="shared" si="560"/>
        <v/>
      </c>
      <c r="K3996" t="str">
        <f t="shared" si="561"/>
        <v/>
      </c>
      <c r="M3996" s="11" t="str">
        <f t="shared" si="565"/>
        <v/>
      </c>
      <c r="O3996">
        <f>IF(ROW($E3996)&lt;=VALUE(LEFT(O$1,FIND("-",O$1,1)-1)),0,IF(ROW($E3996)=VALUE(LEFT(O$1,FIND("-",O$1,1)-1))+1,AVERAGE(INDEX($E:$E,ROW($E3996)-VALUE(LEFT(O$1,FIND("-",O$1,1)-1))):$E3996),($E3996*(2/(VALUE(LEFT(O$1,FIND("-",O$1,1)-1))+1)))+(O3995*(1-(2/(VALUE(LEFT(O$1,FIND("-",O$1,1)-1))+1))))))</f>
        <v>0.10816876398196205</v>
      </c>
      <c r="Q3996">
        <f>IF(ROW($E3996)&lt;=VALUE(LEFT(Q$1,FIND("-",Q$1,1)-1)),0,IF(ROW($E3996)=VALUE(LEFT(Q$1,FIND("-",Q$1,1)-1))+1,AVERAGE(INDEX($E:$E,ROW($E3996)-VALUE(LEFT(Q$1,FIND("-",Q$1,1)-1))):$E3996),($E3996*(2/(VALUE(LEFT(Q$1,FIND("-",Q$1,1)-1))+1)))+(Q3995*(1-(2/(VALUE(LEFT(Q$1,FIND("-",Q$1,1)-1))+1))))))</f>
        <v>0.11510410359440906</v>
      </c>
      <c r="R3996">
        <f>IF(ROW($E3996)&lt;=VALUE(LEFT(R$1,FIND("-",R$1,1)-1)),0,IF(ROW($E3996)=VALUE(LEFT(R$1,FIND("-",R$1,1)-1))+1,AVERAGE(INDEX($E:$E,ROW($E3996)-VALUE(LEFT(R$1,FIND("-",R$1,1)-1))):$E3996),($E3996*(2/(VALUE(LEFT(R$1,FIND("-",R$1,1)-1))+1)))+(R3995*(1-(2/(VALUE(LEFT(R$1,FIND("-",R$1,1)-1))+1))))))</f>
        <v>0.11782780165142964</v>
      </c>
      <c r="S3996">
        <f t="shared" si="562"/>
        <v>-2.7236980570205793E-3</v>
      </c>
      <c r="T3996">
        <f>IF(ROW($E3996)&lt;=MAX(VALUE(LEFT(Q$1,FIND("-",Q$1,1)-1)),VALUE(LEFT(R$1,FIND("-",R$1,1)-1)))+VALUE(LEFT(T$1,FIND("-",T$1,1)-1))-1,0,IF(ROW($E3996)=MAX(VALUE(LEFT(Q$1,FIND("-",Q$1,1)-1)),VALUE(LEFT(R$1,FIND("-",R$1,1)-1)))+VALUE(LEFT(T$1,FIND("-",T$1,1)-1)),AVERAGE(INDEX($S:$S,ROW(S3996)-VALUE(LEFT(T$1,FIND("-",T$1,1)-1))+1):S3996),($S3996*(2/(VALUE(LEFT(T$1,FIND("-",T$1,1)-1))+1)))+(T3995*(1-(2/(VALUE(LEFT(T$1,FIND("-",T$1,1)-1))+1))))))</f>
        <v>-3.1139547873896703E-3</v>
      </c>
      <c r="V3996">
        <f t="shared" si="563"/>
        <v>0</v>
      </c>
      <c r="W3996">
        <f>IF(ROW($E3996)&lt;=VALUE(LEFT(W$1,FIND("-",W$1,1)-1))+1,0,IF(ROW($E3995)=VALUE(LEFT(W$1,FIND("-",W$1,1)-1))+1,100-100/(1+ABS((SUMIF(INDEX($V:$V,ROW($V3996)-VALUE(LEFT(W$1,FIND("-",W$1,1)-1))+1):$V3996,"&gt;0",INDEX($V:$V,ROW($V3996)-VALUE(LEFT(W$1,FIND("-",W$1,1)-1))+1):$V3996)/COUNTIF(INDEX($V:$V,ROW($V3996)-VALUE(LEFT(W$1,FIND("-",W$1,1)-1))+1):$V3996,"&gt;0"))/(SUMIF(INDEX($V:$V,ROW($V3996)-VALUE(LEFT(W$1,FIND("-",W$1,1)-1))+1):$V3996,"&lt;0",INDEX($V:$V,ROW($V3996)-VALUE(LEFT(W$1,FIND("-",W$1,1)-1))+1):$V3996)/COUNTIF(INDEX($V:$V,ROW($V3996)-VALUE(LEFT(W$1,FIND("-",W$1,1)-1))+1):$V3996,"&lt;0")))),100-100/(1+ABS((SUMIF(INDEX($V:$V,ROW($V3996)-VALUE(LEFT(W$1,FIND("-",W$1,1)-1))+1):$V3996,"&gt;0",INDEX($V:$V,ROW($V3996)-VALUE(LEFT(W$1,FIND("-",W$1,1)-1))+1):$V3996)/VALUE(LEFT(W$1,FIND("-",W$1,1)-1)))/(SUMIF(INDEX($V:$V,ROW($V3996)-VALUE(LEFT(W$1,FIND("-",W$1,1)-1))+1):$V3996,"&lt;0",INDEX($V:$V,ROW($V3996)-VALUE(LEFT(W$1,FIND("-",W$1,1)-1))+1):$V3996)/VALUE(LEFT(W$1,FIND("-",W$1,1)-1)))))))</f>
        <v>44.44444444444445</v>
      </c>
      <c r="Y3996">
        <f>IF(ROW($E3996)&lt;=VALUE(LEFT(Y$1,FIND("-",Y$1,1)-1)),0,MAX(INDEX(C:C,ROW(C3996)-VALUE(LEFT(Y$1,FIND("-",Y$1,1)-1))+1):C3996))</f>
        <v>0.12</v>
      </c>
      <c r="Z3996">
        <f>IF(ROW($E3996)&lt;=VALUE(LEFT(Z$1,FIND("-",Z$1,1)-1)),0,MIN(INDEX(D:D,ROW(D3996)-VALUE(LEFT(Z$1,FIND("-",Z$1,1)-1))+1):D3996))</f>
        <v>0.105</v>
      </c>
      <c r="AA3996">
        <f t="shared" si="567"/>
        <v>66.666666666666728</v>
      </c>
      <c r="AB3996">
        <f>IF(ROW($AA3996)&lt;=VALUE(LEFT(AA$1,FIND("-",AA$1,1)-1))+VALUE(LEFT(AB$1,FIND("-",AB$1,1)-1)-1),0,AVERAGE(INDEX($AA:$AA,ROW($AA3996)-VALUE(LEFT(AB$1,FIND("-",AB$1,1)-1))+1):$AA3996))</f>
        <v>38.888888888888935</v>
      </c>
      <c r="AC3996">
        <f>IF(ROW($AA3996)&lt;=VALUE(LEFT(AA$1,FIND("-",AA$1,1)-1))+VALUE(LEFT(AB$1,FIND("-",AB$1,1)-1)-1)+VALUE(LEFT(AC$1,FIND("-",AC$1,1)-1)-1),0,AVERAGE(INDEX($AB:$AB,ROW($AB3996)-VALUE(LEFT(AC$1,FIND("-",AC$1,1)-1))+1):$AB3996))</f>
        <v>48.148148148148174</v>
      </c>
      <c r="AE3996">
        <f t="shared" si="564"/>
        <v>403414844</v>
      </c>
      <c r="AG3996" t="str">
        <f t="shared" si="566"/>
        <v/>
      </c>
    </row>
    <row r="3997" spans="1:33" x14ac:dyDescent="0.25">
      <c r="A3997" s="6">
        <v>42947</v>
      </c>
      <c r="B3997">
        <v>0.115</v>
      </c>
      <c r="C3997">
        <v>0.115</v>
      </c>
      <c r="D3997">
        <v>0.11</v>
      </c>
      <c r="E3997">
        <v>0.115</v>
      </c>
      <c r="F3997">
        <v>0.115</v>
      </c>
      <c r="G3997">
        <v>131800</v>
      </c>
      <c r="I3997" t="str">
        <f t="shared" si="559"/>
        <v/>
      </c>
      <c r="J3997" t="str">
        <f t="shared" si="560"/>
        <v/>
      </c>
      <c r="K3997" t="str">
        <f t="shared" si="561"/>
        <v/>
      </c>
      <c r="M3997" s="11" t="str">
        <f t="shared" si="565"/>
        <v/>
      </c>
      <c r="O3997">
        <f>IF(ROW($E3997)&lt;=VALUE(LEFT(O$1,FIND("-",O$1,1)-1)),0,IF(ROW($E3997)=VALUE(LEFT(O$1,FIND("-",O$1,1)-1))+1,AVERAGE(INDEX($E:$E,ROW($E3997)-VALUE(LEFT(O$1,FIND("-",O$1,1)-1))):$E3997),($E3997*(2/(VALUE(LEFT(O$1,FIND("-",O$1,1)-1))+1)))+(O3996*(1-(2/(VALUE(LEFT(O$1,FIND("-",O$1,1)-1))+1))))))</f>
        <v>0.10823673647965397</v>
      </c>
      <c r="Q3997">
        <f>IF(ROW($E3997)&lt;=VALUE(LEFT(Q$1,FIND("-",Q$1,1)-1)),0,IF(ROW($E3997)=VALUE(LEFT(Q$1,FIND("-",Q$1,1)-1))+1,AVERAGE(INDEX($E:$E,ROW($E3997)-VALUE(LEFT(Q$1,FIND("-",Q$1,1)-1))):$E3997),($E3997*(2/(VALUE(LEFT(Q$1,FIND("-",Q$1,1)-1))+1)))+(Q3996*(1-(2/(VALUE(LEFT(Q$1,FIND("-",Q$1,1)-1))+1))))))</f>
        <v>0.11508808765680767</v>
      </c>
      <c r="R3997">
        <f>IF(ROW($E3997)&lt;=VALUE(LEFT(R$1,FIND("-",R$1,1)-1)),0,IF(ROW($E3997)=VALUE(LEFT(R$1,FIND("-",R$1,1)-1))+1,AVERAGE(INDEX($E:$E,ROW($E3997)-VALUE(LEFT(R$1,FIND("-",R$1,1)-1))):$E3997),($E3997*(2/(VALUE(LEFT(R$1,FIND("-",R$1,1)-1))+1)))+(R3996*(1-(2/(VALUE(LEFT(R$1,FIND("-",R$1,1)-1))+1))))))</f>
        <v>0.11761833486243486</v>
      </c>
      <c r="S3997">
        <f t="shared" si="562"/>
        <v>-2.5302472056271952E-3</v>
      </c>
      <c r="T3997">
        <f>IF(ROW($E3997)&lt;=MAX(VALUE(LEFT(Q$1,FIND("-",Q$1,1)-1)),VALUE(LEFT(R$1,FIND("-",R$1,1)-1)))+VALUE(LEFT(T$1,FIND("-",T$1,1)-1))-1,0,IF(ROW($E3997)=MAX(VALUE(LEFT(Q$1,FIND("-",Q$1,1)-1)),VALUE(LEFT(R$1,FIND("-",R$1,1)-1)))+VALUE(LEFT(T$1,FIND("-",T$1,1)-1)),AVERAGE(INDEX($S:$S,ROW(S3997)-VALUE(LEFT(T$1,FIND("-",T$1,1)-1))+1):S3997),($S3997*(2/(VALUE(LEFT(T$1,FIND("-",T$1,1)-1))+1)))+(T3996*(1-(2/(VALUE(LEFT(T$1,FIND("-",T$1,1)-1))+1))))))</f>
        <v>-2.9972132710371756E-3</v>
      </c>
      <c r="V3997">
        <f t="shared" si="563"/>
        <v>0</v>
      </c>
      <c r="W3997">
        <f>IF(ROW($E3997)&lt;=VALUE(LEFT(W$1,FIND("-",W$1,1)-1))+1,0,IF(ROW($E3996)=VALUE(LEFT(W$1,FIND("-",W$1,1)-1))+1,100-100/(1+ABS((SUMIF(INDEX($V:$V,ROW($V3997)-VALUE(LEFT(W$1,FIND("-",W$1,1)-1))+1):$V3997,"&gt;0",INDEX($V:$V,ROW($V3997)-VALUE(LEFT(W$1,FIND("-",W$1,1)-1))+1):$V3997)/COUNTIF(INDEX($V:$V,ROW($V3997)-VALUE(LEFT(W$1,FIND("-",W$1,1)-1))+1):$V3997,"&gt;0"))/(SUMIF(INDEX($V:$V,ROW($V3997)-VALUE(LEFT(W$1,FIND("-",W$1,1)-1))+1):$V3997,"&lt;0",INDEX($V:$V,ROW($V3997)-VALUE(LEFT(W$1,FIND("-",W$1,1)-1))+1):$V3997)/COUNTIF(INDEX($V:$V,ROW($V3997)-VALUE(LEFT(W$1,FIND("-",W$1,1)-1))+1):$V3997,"&lt;0")))),100-100/(1+ABS((SUMIF(INDEX($V:$V,ROW($V3997)-VALUE(LEFT(W$1,FIND("-",W$1,1)-1))+1):$V3997,"&gt;0",INDEX($V:$V,ROW($V3997)-VALUE(LEFT(W$1,FIND("-",W$1,1)-1))+1):$V3997)/VALUE(LEFT(W$1,FIND("-",W$1,1)-1)))/(SUMIF(INDEX($V:$V,ROW($V3997)-VALUE(LEFT(W$1,FIND("-",W$1,1)-1))+1):$V3997,"&lt;0",INDEX($V:$V,ROW($V3997)-VALUE(LEFT(W$1,FIND("-",W$1,1)-1))+1):$V3997)/VALUE(LEFT(W$1,FIND("-",W$1,1)-1)))))))</f>
        <v>57.142857142857146</v>
      </c>
      <c r="Y3997">
        <f>IF(ROW($E3997)&lt;=VALUE(LEFT(Y$1,FIND("-",Y$1,1)-1)),0,MAX(INDEX(C:C,ROW(C3997)-VALUE(LEFT(Y$1,FIND("-",Y$1,1)-1))+1):C3997))</f>
        <v>0.12</v>
      </c>
      <c r="Z3997">
        <f>IF(ROW($E3997)&lt;=VALUE(LEFT(Z$1,FIND("-",Z$1,1)-1)),0,MIN(INDEX(D:D,ROW(D3997)-VALUE(LEFT(Z$1,FIND("-",Z$1,1)-1))+1):D3997))</f>
        <v>0.105</v>
      </c>
      <c r="AA3997">
        <f t="shared" si="567"/>
        <v>66.666666666666728</v>
      </c>
      <c r="AB3997">
        <f>IF(ROW($AA3997)&lt;=VALUE(LEFT(AA$1,FIND("-",AA$1,1)-1))+VALUE(LEFT(AB$1,FIND("-",AB$1,1)-1)-1),0,AVERAGE(INDEX($AA:$AA,ROW($AA3997)-VALUE(LEFT(AB$1,FIND("-",AB$1,1)-1))+1):$AA3997))</f>
        <v>61.111111111111178</v>
      </c>
      <c r="AC3997">
        <f>IF(ROW($AA3997)&lt;=VALUE(LEFT(AA$1,FIND("-",AA$1,1)-1))+VALUE(LEFT(AB$1,FIND("-",AB$1,1)-1)-1)+VALUE(LEFT(AC$1,FIND("-",AC$1,1)-1)-1),0,AVERAGE(INDEX($AB:$AB,ROW($AB3997)-VALUE(LEFT(AC$1,FIND("-",AC$1,1)-1))+1):$AB3997))</f>
        <v>50.00000000000005</v>
      </c>
      <c r="AE3997">
        <f t="shared" si="564"/>
        <v>403414844</v>
      </c>
      <c r="AG3997" t="str">
        <f t="shared" si="566"/>
        <v/>
      </c>
    </row>
    <row r="3998" spans="1:33" x14ac:dyDescent="0.25">
      <c r="A3998" s="6">
        <v>42948</v>
      </c>
      <c r="B3998">
        <v>0.11</v>
      </c>
      <c r="C3998">
        <v>0.11</v>
      </c>
      <c r="D3998">
        <v>0.11</v>
      </c>
      <c r="E3998">
        <v>0.11</v>
      </c>
      <c r="F3998">
        <v>0.11</v>
      </c>
      <c r="G3998">
        <v>82000</v>
      </c>
      <c r="I3998" t="str">
        <f t="shared" si="559"/>
        <v/>
      </c>
      <c r="J3998" t="str">
        <f t="shared" si="560"/>
        <v/>
      </c>
      <c r="K3998" t="str">
        <f t="shared" si="561"/>
        <v/>
      </c>
      <c r="M3998" s="11" t="str">
        <f t="shared" si="565"/>
        <v/>
      </c>
      <c r="O3998">
        <f>IF(ROW($E3998)&lt;=VALUE(LEFT(O$1,FIND("-",O$1,1)-1)),0,IF(ROW($E3998)=VALUE(LEFT(O$1,FIND("-",O$1,1)-1))+1,AVERAGE(INDEX($E:$E,ROW($E3998)-VALUE(LEFT(O$1,FIND("-",O$1,1)-1))):$E3998),($E3998*(2/(VALUE(LEFT(O$1,FIND("-",O$1,1)-1))+1)))+(O3997*(1-(2/(VALUE(LEFT(O$1,FIND("-",O$1,1)-1))+1))))))</f>
        <v>0.10825428139030419</v>
      </c>
      <c r="Q3998">
        <f>IF(ROW($E3998)&lt;=VALUE(LEFT(Q$1,FIND("-",Q$1,1)-1)),0,IF(ROW($E3998)=VALUE(LEFT(Q$1,FIND("-",Q$1,1)-1))+1,AVERAGE(INDEX($E:$E,ROW($E3998)-VALUE(LEFT(Q$1,FIND("-",Q$1,1)-1))):$E3998),($E3998*(2/(VALUE(LEFT(Q$1,FIND("-",Q$1,1)-1))+1)))+(Q3997*(1-(2/(VALUE(LEFT(Q$1,FIND("-",Q$1,1)-1))+1))))))</f>
        <v>0.11430530494037572</v>
      </c>
      <c r="R3998">
        <f>IF(ROW($E3998)&lt;=VALUE(LEFT(R$1,FIND("-",R$1,1)-1)),0,IF(ROW($E3998)=VALUE(LEFT(R$1,FIND("-",R$1,1)-1))+1,AVERAGE(INDEX($E:$E,ROW($E3998)-VALUE(LEFT(R$1,FIND("-",R$1,1)-1))):$E3998),($E3998*(2/(VALUE(LEFT(R$1,FIND("-",R$1,1)-1))+1)))+(R3997*(1-(2/(VALUE(LEFT(R$1,FIND("-",R$1,1)-1))+1))))))</f>
        <v>0.11705401376151375</v>
      </c>
      <c r="S3998">
        <f t="shared" si="562"/>
        <v>-2.7487088211380351E-3</v>
      </c>
      <c r="T3998">
        <f>IF(ROW($E3998)&lt;=MAX(VALUE(LEFT(Q$1,FIND("-",Q$1,1)-1)),VALUE(LEFT(R$1,FIND("-",R$1,1)-1)))+VALUE(LEFT(T$1,FIND("-",T$1,1)-1))-1,0,IF(ROW($E3998)=MAX(VALUE(LEFT(Q$1,FIND("-",Q$1,1)-1)),VALUE(LEFT(R$1,FIND("-",R$1,1)-1)))+VALUE(LEFT(T$1,FIND("-",T$1,1)-1)),AVERAGE(INDEX($S:$S,ROW(S3998)-VALUE(LEFT(T$1,FIND("-",T$1,1)-1))+1):S3998),($S3998*(2/(VALUE(LEFT(T$1,FIND("-",T$1,1)-1))+1)))+(T3997*(1-(2/(VALUE(LEFT(T$1,FIND("-",T$1,1)-1))+1))))))</f>
        <v>-2.9475123810573474E-3</v>
      </c>
      <c r="V3998">
        <f t="shared" si="563"/>
        <v>-5.0000000000000044E-3</v>
      </c>
      <c r="W3998">
        <f>IF(ROW($E3998)&lt;=VALUE(LEFT(W$1,FIND("-",W$1,1)-1))+1,0,IF(ROW($E3997)=VALUE(LEFT(W$1,FIND("-",W$1,1)-1))+1,100-100/(1+ABS((SUMIF(INDEX($V:$V,ROW($V3998)-VALUE(LEFT(W$1,FIND("-",W$1,1)-1))+1):$V3998,"&gt;0",INDEX($V:$V,ROW($V3998)-VALUE(LEFT(W$1,FIND("-",W$1,1)-1))+1):$V3998)/COUNTIF(INDEX($V:$V,ROW($V3998)-VALUE(LEFT(W$1,FIND("-",W$1,1)-1))+1):$V3998,"&gt;0"))/(SUMIF(INDEX($V:$V,ROW($V3998)-VALUE(LEFT(W$1,FIND("-",W$1,1)-1))+1):$V3998,"&lt;0",INDEX($V:$V,ROW($V3998)-VALUE(LEFT(W$1,FIND("-",W$1,1)-1))+1):$V3998)/COUNTIF(INDEX($V:$V,ROW($V3998)-VALUE(LEFT(W$1,FIND("-",W$1,1)-1))+1):$V3998,"&lt;0")))),100-100/(1+ABS((SUMIF(INDEX($V:$V,ROW($V3998)-VALUE(LEFT(W$1,FIND("-",W$1,1)-1))+1):$V3998,"&gt;0",INDEX($V:$V,ROW($V3998)-VALUE(LEFT(W$1,FIND("-",W$1,1)-1))+1):$V3998)/VALUE(LEFT(W$1,FIND("-",W$1,1)-1)))/(SUMIF(INDEX($V:$V,ROW($V3998)-VALUE(LEFT(W$1,FIND("-",W$1,1)-1))+1):$V3998,"&lt;0",INDEX($V:$V,ROW($V3998)-VALUE(LEFT(W$1,FIND("-",W$1,1)-1))+1):$V3998)/VALUE(LEFT(W$1,FIND("-",W$1,1)-1)))))))</f>
        <v>50</v>
      </c>
      <c r="Y3998">
        <f>IF(ROW($E3998)&lt;=VALUE(LEFT(Y$1,FIND("-",Y$1,1)-1)),0,MAX(INDEX(C:C,ROW(C3998)-VALUE(LEFT(Y$1,FIND("-",Y$1,1)-1))+1):C3998))</f>
        <v>0.12</v>
      </c>
      <c r="Z3998">
        <f>IF(ROW($E3998)&lt;=VALUE(LEFT(Z$1,FIND("-",Z$1,1)-1)),0,MIN(INDEX(D:D,ROW(D3998)-VALUE(LEFT(Z$1,FIND("-",Z$1,1)-1))+1):D3998))</f>
        <v>0.105</v>
      </c>
      <c r="AA3998">
        <f t="shared" si="567"/>
        <v>33.333333333333364</v>
      </c>
      <c r="AB3998">
        <f>IF(ROW($AA3998)&lt;=VALUE(LEFT(AA$1,FIND("-",AA$1,1)-1))+VALUE(LEFT(AB$1,FIND("-",AB$1,1)-1)-1),0,AVERAGE(INDEX($AA:$AA,ROW($AA3998)-VALUE(LEFT(AB$1,FIND("-",AB$1,1)-1))+1):$AA3998))</f>
        <v>55.555555555555607</v>
      </c>
      <c r="AC3998">
        <f>IF(ROW($AA3998)&lt;=VALUE(LEFT(AA$1,FIND("-",AA$1,1)-1))+VALUE(LEFT(AB$1,FIND("-",AB$1,1)-1)-1)+VALUE(LEFT(AC$1,FIND("-",AC$1,1)-1)-1),0,AVERAGE(INDEX($AB:$AB,ROW($AB3998)-VALUE(LEFT(AC$1,FIND("-",AC$1,1)-1))+1):$AB3998))</f>
        <v>51.851851851851904</v>
      </c>
      <c r="AE3998">
        <f t="shared" si="564"/>
        <v>403332844</v>
      </c>
      <c r="AG3998" t="str">
        <f t="shared" si="566"/>
        <v/>
      </c>
    </row>
    <row r="3999" spans="1:33" x14ac:dyDescent="0.25">
      <c r="A3999" s="6">
        <v>42949</v>
      </c>
      <c r="B3999">
        <v>0.11</v>
      </c>
      <c r="C3999">
        <v>0.11</v>
      </c>
      <c r="D3999">
        <v>0.11</v>
      </c>
      <c r="E3999">
        <v>0.11</v>
      </c>
      <c r="F3999">
        <v>0.11</v>
      </c>
      <c r="G3999">
        <v>102000</v>
      </c>
      <c r="I3999" t="str">
        <f t="shared" si="559"/>
        <v/>
      </c>
      <c r="J3999" t="str">
        <f t="shared" si="560"/>
        <v/>
      </c>
      <c r="K3999" t="str">
        <f t="shared" si="561"/>
        <v/>
      </c>
      <c r="M3999" s="11" t="str">
        <f t="shared" si="565"/>
        <v/>
      </c>
      <c r="O3999">
        <f>IF(ROW($E3999)&lt;=VALUE(LEFT(O$1,FIND("-",O$1,1)-1)),0,IF(ROW($E3999)=VALUE(LEFT(O$1,FIND("-",O$1,1)-1))+1,AVERAGE(INDEX($E:$E,ROW($E3999)-VALUE(LEFT(O$1,FIND("-",O$1,1)-1))):$E3999),($E3999*(2/(VALUE(LEFT(O$1,FIND("-",O$1,1)-1))+1)))+(O3998*(1-(2/(VALUE(LEFT(O$1,FIND("-",O$1,1)-1))+1))))))</f>
        <v>0.10827165172472902</v>
      </c>
      <c r="Q3999">
        <f>IF(ROW($E3999)&lt;=VALUE(LEFT(Q$1,FIND("-",Q$1,1)-1)),0,IF(ROW($E3999)=VALUE(LEFT(Q$1,FIND("-",Q$1,1)-1))+1,AVERAGE(INDEX($E:$E,ROW($E3999)-VALUE(LEFT(Q$1,FIND("-",Q$1,1)-1))):$E3999),($E3999*(2/(VALUE(LEFT(Q$1,FIND("-",Q$1,1)-1))+1)))+(Q3998*(1-(2/(VALUE(LEFT(Q$1,FIND("-",Q$1,1)-1))+1))))))</f>
        <v>0.11364295033416408</v>
      </c>
      <c r="R3999">
        <f>IF(ROW($E3999)&lt;=VALUE(LEFT(R$1,FIND("-",R$1,1)-1)),0,IF(ROW($E3999)=VALUE(LEFT(R$1,FIND("-",R$1,1)-1))+1,AVERAGE(INDEX($E:$E,ROW($E3999)-VALUE(LEFT(R$1,FIND("-",R$1,1)-1))):$E3999),($E3999*(2/(VALUE(LEFT(R$1,FIND("-",R$1,1)-1))+1)))+(R3998*(1-(2/(VALUE(LEFT(R$1,FIND("-",R$1,1)-1))+1))))))</f>
        <v>0.11653149422362385</v>
      </c>
      <c r="S3999">
        <f t="shared" si="562"/>
        <v>-2.888543889459777E-3</v>
      </c>
      <c r="T3999">
        <f>IF(ROW($E3999)&lt;=MAX(VALUE(LEFT(Q$1,FIND("-",Q$1,1)-1)),VALUE(LEFT(R$1,FIND("-",R$1,1)-1)))+VALUE(LEFT(T$1,FIND("-",T$1,1)-1))-1,0,IF(ROW($E3999)=MAX(VALUE(LEFT(Q$1,FIND("-",Q$1,1)-1)),VALUE(LEFT(R$1,FIND("-",R$1,1)-1)))+VALUE(LEFT(T$1,FIND("-",T$1,1)-1)),AVERAGE(INDEX($S:$S,ROW(S3999)-VALUE(LEFT(T$1,FIND("-",T$1,1)-1))+1):S3999),($S3999*(2/(VALUE(LEFT(T$1,FIND("-",T$1,1)-1))+1)))+(T3998*(1-(2/(VALUE(LEFT(T$1,FIND("-",T$1,1)-1))+1))))))</f>
        <v>-2.9357186827378336E-3</v>
      </c>
      <c r="V3999">
        <f t="shared" si="563"/>
        <v>0</v>
      </c>
      <c r="W3999">
        <f>IF(ROW($E3999)&lt;=VALUE(LEFT(W$1,FIND("-",W$1,1)-1))+1,0,IF(ROW($E3998)=VALUE(LEFT(W$1,FIND("-",W$1,1)-1))+1,100-100/(1+ABS((SUMIF(INDEX($V:$V,ROW($V3999)-VALUE(LEFT(W$1,FIND("-",W$1,1)-1))+1):$V3999,"&gt;0",INDEX($V:$V,ROW($V3999)-VALUE(LEFT(W$1,FIND("-",W$1,1)-1))+1):$V3999)/COUNTIF(INDEX($V:$V,ROW($V3999)-VALUE(LEFT(W$1,FIND("-",W$1,1)-1))+1):$V3999,"&gt;0"))/(SUMIF(INDEX($V:$V,ROW($V3999)-VALUE(LEFT(W$1,FIND("-",W$1,1)-1))+1):$V3999,"&lt;0",INDEX($V:$V,ROW($V3999)-VALUE(LEFT(W$1,FIND("-",W$1,1)-1))+1):$V3999)/COUNTIF(INDEX($V:$V,ROW($V3999)-VALUE(LEFT(W$1,FIND("-",W$1,1)-1))+1):$V3999,"&lt;0")))),100-100/(1+ABS((SUMIF(INDEX($V:$V,ROW($V3999)-VALUE(LEFT(W$1,FIND("-",W$1,1)-1))+1):$V3999,"&gt;0",INDEX($V:$V,ROW($V3999)-VALUE(LEFT(W$1,FIND("-",W$1,1)-1))+1):$V3999)/VALUE(LEFT(W$1,FIND("-",W$1,1)-1)))/(SUMIF(INDEX($V:$V,ROW($V3999)-VALUE(LEFT(W$1,FIND("-",W$1,1)-1))+1):$V3999,"&lt;0",INDEX($V:$V,ROW($V3999)-VALUE(LEFT(W$1,FIND("-",W$1,1)-1))+1):$V3999)/VALUE(LEFT(W$1,FIND("-",W$1,1)-1)))))))</f>
        <v>42.857142857142854</v>
      </c>
      <c r="Y3999">
        <f>IF(ROW($E3999)&lt;=VALUE(LEFT(Y$1,FIND("-",Y$1,1)-1)),0,MAX(INDEX(C:C,ROW(C3999)-VALUE(LEFT(Y$1,FIND("-",Y$1,1)-1))+1):C3999))</f>
        <v>0.12</v>
      </c>
      <c r="Z3999">
        <f>IF(ROW($E3999)&lt;=VALUE(LEFT(Z$1,FIND("-",Z$1,1)-1)),0,MIN(INDEX(D:D,ROW(D3999)-VALUE(LEFT(Z$1,FIND("-",Z$1,1)-1))+1):D3999))</f>
        <v>0.105</v>
      </c>
      <c r="AA3999">
        <f t="shared" si="567"/>
        <v>33.333333333333364</v>
      </c>
      <c r="AB3999">
        <f>IF(ROW($AA3999)&lt;=VALUE(LEFT(AA$1,FIND("-",AA$1,1)-1))+VALUE(LEFT(AB$1,FIND("-",AB$1,1)-1)-1),0,AVERAGE(INDEX($AA:$AA,ROW($AA3999)-VALUE(LEFT(AB$1,FIND("-",AB$1,1)-1))+1):$AA3999))</f>
        <v>44.444444444444485</v>
      </c>
      <c r="AC3999">
        <f>IF(ROW($AA3999)&lt;=VALUE(LEFT(AA$1,FIND("-",AA$1,1)-1))+VALUE(LEFT(AB$1,FIND("-",AB$1,1)-1)-1)+VALUE(LEFT(AC$1,FIND("-",AC$1,1)-1)-1),0,AVERAGE(INDEX($AB:$AB,ROW($AB3999)-VALUE(LEFT(AC$1,FIND("-",AC$1,1)-1))+1):$AB3999))</f>
        <v>53.703703703703752</v>
      </c>
      <c r="AE3999">
        <f t="shared" si="564"/>
        <v>403332844</v>
      </c>
      <c r="AG3999" t="str">
        <f t="shared" si="566"/>
        <v/>
      </c>
    </row>
    <row r="4000" spans="1:33" x14ac:dyDescent="0.25">
      <c r="A4000" s="6">
        <v>42950</v>
      </c>
      <c r="B4000">
        <v>0.11</v>
      </c>
      <c r="C4000">
        <v>0.11</v>
      </c>
      <c r="D4000">
        <v>0.11</v>
      </c>
      <c r="E4000">
        <v>0.11</v>
      </c>
      <c r="F4000">
        <v>0.11</v>
      </c>
      <c r="G4000">
        <v>60000</v>
      </c>
      <c r="I4000" t="str">
        <f t="shared" si="559"/>
        <v>Bearish</v>
      </c>
      <c r="J4000" t="str">
        <f t="shared" si="560"/>
        <v/>
      </c>
      <c r="K4000" t="str">
        <f t="shared" si="561"/>
        <v/>
      </c>
      <c r="M4000" s="11" t="str">
        <f t="shared" si="565"/>
        <v/>
      </c>
      <c r="O4000">
        <f>IF(ROW($E4000)&lt;=VALUE(LEFT(O$1,FIND("-",O$1,1)-1)),0,IF(ROW($E4000)=VALUE(LEFT(O$1,FIND("-",O$1,1)-1))+1,AVERAGE(INDEX($E:$E,ROW($E4000)-VALUE(LEFT(O$1,FIND("-",O$1,1)-1))):$E4000),($E4000*(2/(VALUE(LEFT(O$1,FIND("-",O$1,1)-1))+1)))+(O3999*(1-(2/(VALUE(LEFT(O$1,FIND("-",O$1,1)-1))+1))))))</f>
        <v>0.10828884922000535</v>
      </c>
      <c r="Q4000">
        <f>IF(ROW($E4000)&lt;=VALUE(LEFT(Q$1,FIND("-",Q$1,1)-1)),0,IF(ROW($E4000)=VALUE(LEFT(Q$1,FIND("-",Q$1,1)-1))+1,AVERAGE(INDEX($E:$E,ROW($E4000)-VALUE(LEFT(Q$1,FIND("-",Q$1,1)-1))):$E4000),($E4000*(2/(VALUE(LEFT(Q$1,FIND("-",Q$1,1)-1))+1)))+(Q3999*(1-(2/(VALUE(LEFT(Q$1,FIND("-",Q$1,1)-1))+1))))))</f>
        <v>0.11308249643660037</v>
      </c>
      <c r="R4000">
        <f>IF(ROW($E4000)&lt;=VALUE(LEFT(R$1,FIND("-",R$1,1)-1)),0,IF(ROW($E4000)=VALUE(LEFT(R$1,FIND("-",R$1,1)-1))+1,AVERAGE(INDEX($E:$E,ROW($E4000)-VALUE(LEFT(R$1,FIND("-",R$1,1)-1))):$E4000),($E4000*(2/(VALUE(LEFT(R$1,FIND("-",R$1,1)-1))+1)))+(R3999*(1-(2/(VALUE(LEFT(R$1,FIND("-",R$1,1)-1))+1))))))</f>
        <v>0.11604767983668876</v>
      </c>
      <c r="S4000">
        <f t="shared" si="562"/>
        <v>-2.9651834000883892E-3</v>
      </c>
      <c r="T4000">
        <f>IF(ROW($E4000)&lt;=MAX(VALUE(LEFT(Q$1,FIND("-",Q$1,1)-1)),VALUE(LEFT(R$1,FIND("-",R$1,1)-1)))+VALUE(LEFT(T$1,FIND("-",T$1,1)-1))-1,0,IF(ROW($E4000)=MAX(VALUE(LEFT(Q$1,FIND("-",Q$1,1)-1)),VALUE(LEFT(R$1,FIND("-",R$1,1)-1)))+VALUE(LEFT(T$1,FIND("-",T$1,1)-1)),AVERAGE(INDEX($S:$S,ROW(S4000)-VALUE(LEFT(T$1,FIND("-",T$1,1)-1))+1):S4000),($S4000*(2/(VALUE(LEFT(T$1,FIND("-",T$1,1)-1))+1)))+(T3999*(1-(2/(VALUE(LEFT(T$1,FIND("-",T$1,1)-1))+1))))))</f>
        <v>-2.9416116262079451E-3</v>
      </c>
      <c r="V4000">
        <f t="shared" si="563"/>
        <v>0</v>
      </c>
      <c r="W4000">
        <f>IF(ROW($E4000)&lt;=VALUE(LEFT(W$1,FIND("-",W$1,1)-1))+1,0,IF(ROW($E3999)=VALUE(LEFT(W$1,FIND("-",W$1,1)-1))+1,100-100/(1+ABS((SUMIF(INDEX($V:$V,ROW($V4000)-VALUE(LEFT(W$1,FIND("-",W$1,1)-1))+1):$V4000,"&gt;0",INDEX($V:$V,ROW($V4000)-VALUE(LEFT(W$1,FIND("-",W$1,1)-1))+1):$V4000)/COUNTIF(INDEX($V:$V,ROW($V4000)-VALUE(LEFT(W$1,FIND("-",W$1,1)-1))+1):$V4000,"&gt;0"))/(SUMIF(INDEX($V:$V,ROW($V4000)-VALUE(LEFT(W$1,FIND("-",W$1,1)-1))+1):$V4000,"&lt;0",INDEX($V:$V,ROW($V4000)-VALUE(LEFT(W$1,FIND("-",W$1,1)-1))+1):$V4000)/COUNTIF(INDEX($V:$V,ROW($V4000)-VALUE(LEFT(W$1,FIND("-",W$1,1)-1))+1):$V4000,"&lt;0")))),100-100/(1+ABS((SUMIF(INDEX($V:$V,ROW($V4000)-VALUE(LEFT(W$1,FIND("-",W$1,1)-1))+1):$V4000,"&gt;0",INDEX($V:$V,ROW($V4000)-VALUE(LEFT(W$1,FIND("-",W$1,1)-1))+1):$V4000)/VALUE(LEFT(W$1,FIND("-",W$1,1)-1)))/(SUMIF(INDEX($V:$V,ROW($V4000)-VALUE(LEFT(W$1,FIND("-",W$1,1)-1))+1):$V4000,"&lt;0",INDEX($V:$V,ROW($V4000)-VALUE(LEFT(W$1,FIND("-",W$1,1)-1))+1):$V4000)/VALUE(LEFT(W$1,FIND("-",W$1,1)-1)))))))</f>
        <v>50</v>
      </c>
      <c r="Y4000">
        <f>IF(ROW($E4000)&lt;=VALUE(LEFT(Y$1,FIND("-",Y$1,1)-1)),0,MAX(INDEX(C:C,ROW(C4000)-VALUE(LEFT(Y$1,FIND("-",Y$1,1)-1))+1):C4000))</f>
        <v>0.12</v>
      </c>
      <c r="Z4000">
        <f>IF(ROW($E4000)&lt;=VALUE(LEFT(Z$1,FIND("-",Z$1,1)-1)),0,MIN(INDEX(D:D,ROW(D4000)-VALUE(LEFT(Z$1,FIND("-",Z$1,1)-1))+1):D4000))</f>
        <v>0.105</v>
      </c>
      <c r="AA4000">
        <f t="shared" si="567"/>
        <v>33.333333333333364</v>
      </c>
      <c r="AB4000">
        <f>IF(ROW($AA4000)&lt;=VALUE(LEFT(AA$1,FIND("-",AA$1,1)-1))+VALUE(LEFT(AB$1,FIND("-",AB$1,1)-1)-1),0,AVERAGE(INDEX($AA:$AA,ROW($AA4000)-VALUE(LEFT(AB$1,FIND("-",AB$1,1)-1))+1):$AA4000))</f>
        <v>33.333333333333364</v>
      </c>
      <c r="AC4000">
        <f>IF(ROW($AA4000)&lt;=VALUE(LEFT(AA$1,FIND("-",AA$1,1)-1))+VALUE(LEFT(AB$1,FIND("-",AB$1,1)-1)-1)+VALUE(LEFT(AC$1,FIND("-",AC$1,1)-1)-1),0,AVERAGE(INDEX($AB:$AB,ROW($AB4000)-VALUE(LEFT(AC$1,FIND("-",AC$1,1)-1))+1):$AB4000))</f>
        <v>44.444444444444485</v>
      </c>
      <c r="AE4000">
        <f t="shared" si="564"/>
        <v>403332844</v>
      </c>
      <c r="AG4000" t="str">
        <f t="shared" si="566"/>
        <v/>
      </c>
    </row>
    <row r="4001" spans="1:33" x14ac:dyDescent="0.25">
      <c r="A4001" s="6">
        <v>42951</v>
      </c>
      <c r="B4001">
        <v>0.105</v>
      </c>
      <c r="C4001">
        <v>0.105</v>
      </c>
      <c r="D4001">
        <v>0.105</v>
      </c>
      <c r="E4001">
        <v>0.105</v>
      </c>
      <c r="F4001">
        <v>0.105</v>
      </c>
      <c r="G4001">
        <v>10000</v>
      </c>
      <c r="I4001" t="str">
        <f t="shared" si="559"/>
        <v/>
      </c>
      <c r="J4001" t="str">
        <f t="shared" si="560"/>
        <v/>
      </c>
      <c r="K4001" t="str">
        <f t="shared" si="561"/>
        <v/>
      </c>
      <c r="M4001" s="11" t="str">
        <f t="shared" si="565"/>
        <v/>
      </c>
      <c r="O4001">
        <f>IF(ROW($E4001)&lt;=VALUE(LEFT(O$1,FIND("-",O$1,1)-1)),0,IF(ROW($E4001)=VALUE(LEFT(O$1,FIND("-",O$1,1)-1))+1,AVERAGE(INDEX($E:$E,ROW($E4001)-VALUE(LEFT(O$1,FIND("-",O$1,1)-1))):$E4001),($E4001*(2/(VALUE(LEFT(O$1,FIND("-",O$1,1)-1))+1)))+(O4000*(1-(2/(VALUE(LEFT(O$1,FIND("-",O$1,1)-1))+1))))))</f>
        <v>0.10825612435214461</v>
      </c>
      <c r="Q4001">
        <f>IF(ROW($E4001)&lt;=VALUE(LEFT(Q$1,FIND("-",Q$1,1)-1)),0,IF(ROW($E4001)=VALUE(LEFT(Q$1,FIND("-",Q$1,1)-1))+1,AVERAGE(INDEX($E:$E,ROW($E4001)-VALUE(LEFT(Q$1,FIND("-",Q$1,1)-1))):$E4001),($E4001*(2/(VALUE(LEFT(Q$1,FIND("-",Q$1,1)-1))+1)))+(Q4000*(1-(2/(VALUE(LEFT(Q$1,FIND("-",Q$1,1)-1))+1))))))</f>
        <v>0.11183903544635417</v>
      </c>
      <c r="R4001">
        <f>IF(ROW($E4001)&lt;=VALUE(LEFT(R$1,FIND("-",R$1,1)-1)),0,IF(ROW($E4001)=VALUE(LEFT(R$1,FIND("-",R$1,1)-1))+1,AVERAGE(INDEX($E:$E,ROW($E4001)-VALUE(LEFT(R$1,FIND("-",R$1,1)-1))):$E4001),($E4001*(2/(VALUE(LEFT(R$1,FIND("-",R$1,1)-1))+1)))+(R4000*(1-(2/(VALUE(LEFT(R$1,FIND("-",R$1,1)-1))+1))))))</f>
        <v>0.11522933318211921</v>
      </c>
      <c r="S4001">
        <f t="shared" si="562"/>
        <v>-3.3902977357650466E-3</v>
      </c>
      <c r="T4001">
        <f>IF(ROW($E4001)&lt;=MAX(VALUE(LEFT(Q$1,FIND("-",Q$1,1)-1)),VALUE(LEFT(R$1,FIND("-",R$1,1)-1)))+VALUE(LEFT(T$1,FIND("-",T$1,1)-1))-1,0,IF(ROW($E4001)=MAX(VALUE(LEFT(Q$1,FIND("-",Q$1,1)-1)),VALUE(LEFT(R$1,FIND("-",R$1,1)-1)))+VALUE(LEFT(T$1,FIND("-",T$1,1)-1)),AVERAGE(INDEX($S:$S,ROW(S4001)-VALUE(LEFT(T$1,FIND("-",T$1,1)-1))+1):S4001),($S4001*(2/(VALUE(LEFT(T$1,FIND("-",T$1,1)-1))+1)))+(T4000*(1-(2/(VALUE(LEFT(T$1,FIND("-",T$1,1)-1))+1))))))</f>
        <v>-3.0313488481193657E-3</v>
      </c>
      <c r="V4001">
        <f t="shared" si="563"/>
        <v>-5.0000000000000044E-3</v>
      </c>
      <c r="W4001">
        <f>IF(ROW($E4001)&lt;=VALUE(LEFT(W$1,FIND("-",W$1,1)-1))+1,0,IF(ROW($E4000)=VALUE(LEFT(W$1,FIND("-",W$1,1)-1))+1,100-100/(1+ABS((SUMIF(INDEX($V:$V,ROW($V4001)-VALUE(LEFT(W$1,FIND("-",W$1,1)-1))+1):$V4001,"&gt;0",INDEX($V:$V,ROW($V4001)-VALUE(LEFT(W$1,FIND("-",W$1,1)-1))+1):$V4001)/COUNTIF(INDEX($V:$V,ROW($V4001)-VALUE(LEFT(W$1,FIND("-",W$1,1)-1))+1):$V4001,"&gt;0"))/(SUMIF(INDEX($V:$V,ROW($V4001)-VALUE(LEFT(W$1,FIND("-",W$1,1)-1))+1):$V4001,"&lt;0",INDEX($V:$V,ROW($V4001)-VALUE(LEFT(W$1,FIND("-",W$1,1)-1))+1):$V4001)/COUNTIF(INDEX($V:$V,ROW($V4001)-VALUE(LEFT(W$1,FIND("-",W$1,1)-1))+1):$V4001,"&lt;0")))),100-100/(1+ABS((SUMIF(INDEX($V:$V,ROW($V4001)-VALUE(LEFT(W$1,FIND("-",W$1,1)-1))+1):$V4001,"&gt;0",INDEX($V:$V,ROW($V4001)-VALUE(LEFT(W$1,FIND("-",W$1,1)-1))+1):$V4001)/VALUE(LEFT(W$1,FIND("-",W$1,1)-1)))/(SUMIF(INDEX($V:$V,ROW($V4001)-VALUE(LEFT(W$1,FIND("-",W$1,1)-1))+1):$V4001,"&lt;0",INDEX($V:$V,ROW($V4001)-VALUE(LEFT(W$1,FIND("-",W$1,1)-1))+1):$V4001)/VALUE(LEFT(W$1,FIND("-",W$1,1)-1)))))))</f>
        <v>42.857142857142854</v>
      </c>
      <c r="Y4001">
        <f>IF(ROW($E4001)&lt;=VALUE(LEFT(Y$1,FIND("-",Y$1,1)-1)),0,MAX(INDEX(C:C,ROW(C4001)-VALUE(LEFT(Y$1,FIND("-",Y$1,1)-1))+1):C4001))</f>
        <v>0.12</v>
      </c>
      <c r="Z4001">
        <f>IF(ROW($E4001)&lt;=VALUE(LEFT(Z$1,FIND("-",Z$1,1)-1)),0,MIN(INDEX(D:D,ROW(D4001)-VALUE(LEFT(Z$1,FIND("-",Z$1,1)-1))+1):D4001))</f>
        <v>0.105</v>
      </c>
      <c r="AA4001">
        <f t="shared" si="567"/>
        <v>0</v>
      </c>
      <c r="AB4001">
        <f>IF(ROW($AA4001)&lt;=VALUE(LEFT(AA$1,FIND("-",AA$1,1)-1))+VALUE(LEFT(AB$1,FIND("-",AB$1,1)-1)-1),0,AVERAGE(INDEX($AA:$AA,ROW($AA4001)-VALUE(LEFT(AB$1,FIND("-",AB$1,1)-1))+1):$AA4001))</f>
        <v>22.222222222222243</v>
      </c>
      <c r="AC4001">
        <f>IF(ROW($AA4001)&lt;=VALUE(LEFT(AA$1,FIND("-",AA$1,1)-1))+VALUE(LEFT(AB$1,FIND("-",AB$1,1)-1)-1)+VALUE(LEFT(AC$1,FIND("-",AC$1,1)-1)-1),0,AVERAGE(INDEX($AB:$AB,ROW($AB4001)-VALUE(LEFT(AC$1,FIND("-",AC$1,1)-1))+1):$AB4001))</f>
        <v>33.333333333333364</v>
      </c>
      <c r="AE4001">
        <f t="shared" si="564"/>
        <v>403322844</v>
      </c>
      <c r="AG4001" t="str">
        <f t="shared" si="566"/>
        <v/>
      </c>
    </row>
    <row r="4002" spans="1:33" x14ac:dyDescent="0.25">
      <c r="A4002" s="6">
        <v>42954</v>
      </c>
      <c r="B4002">
        <v>0.105</v>
      </c>
      <c r="C4002">
        <v>0.11</v>
      </c>
      <c r="D4002">
        <v>0.105</v>
      </c>
      <c r="E4002">
        <v>0.11</v>
      </c>
      <c r="F4002">
        <v>0.11</v>
      </c>
      <c r="G4002">
        <v>201500</v>
      </c>
      <c r="I4002" t="str">
        <f t="shared" si="559"/>
        <v/>
      </c>
      <c r="J4002" t="str">
        <f t="shared" si="560"/>
        <v/>
      </c>
      <c r="K4002" t="str">
        <f t="shared" si="561"/>
        <v/>
      </c>
      <c r="M4002" s="11" t="str">
        <f t="shared" si="565"/>
        <v/>
      </c>
      <c r="O4002">
        <f>IF(ROW($E4002)&lt;=VALUE(LEFT(O$1,FIND("-",O$1,1)-1)),0,IF(ROW($E4002)=VALUE(LEFT(O$1,FIND("-",O$1,1)-1))+1,AVERAGE(INDEX($E:$E,ROW($E4002)-VALUE(LEFT(O$1,FIND("-",O$1,1)-1))):$E4002),($E4002*(2/(VALUE(LEFT(O$1,FIND("-",O$1,1)-1))+1)))+(O4001*(1-(2/(VALUE(LEFT(O$1,FIND("-",O$1,1)-1))+1))))))</f>
        <v>0.10827347634864069</v>
      </c>
      <c r="Q4002">
        <f>IF(ROW($E4002)&lt;=VALUE(LEFT(Q$1,FIND("-",Q$1,1)-1)),0,IF(ROW($E4002)=VALUE(LEFT(Q$1,FIND("-",Q$1,1)-1))+1,AVERAGE(INDEX($E:$E,ROW($E4002)-VALUE(LEFT(Q$1,FIND("-",Q$1,1)-1))):$E4002),($E4002*(2/(VALUE(LEFT(Q$1,FIND("-",Q$1,1)-1))+1)))+(Q4001*(1-(2/(VALUE(LEFT(Q$1,FIND("-",Q$1,1)-1))+1))))))</f>
        <v>0.11155610691614584</v>
      </c>
      <c r="R4002">
        <f>IF(ROW($E4002)&lt;=VALUE(LEFT(R$1,FIND("-",R$1,1)-1)),0,IF(ROW($E4002)=VALUE(LEFT(R$1,FIND("-",R$1,1)-1))+1,AVERAGE(INDEX($E:$E,ROW($E4002)-VALUE(LEFT(R$1,FIND("-",R$1,1)-1))):$E4002),($E4002*(2/(VALUE(LEFT(R$1,FIND("-",R$1,1)-1))+1)))+(R4001*(1-(2/(VALUE(LEFT(R$1,FIND("-",R$1,1)-1))+1))))))</f>
        <v>0.1148419751686289</v>
      </c>
      <c r="S4002">
        <f t="shared" si="562"/>
        <v>-3.2858682524830596E-3</v>
      </c>
      <c r="T4002">
        <f>IF(ROW($E4002)&lt;=MAX(VALUE(LEFT(Q$1,FIND("-",Q$1,1)-1)),VALUE(LEFT(R$1,FIND("-",R$1,1)-1)))+VALUE(LEFT(T$1,FIND("-",T$1,1)-1))-1,0,IF(ROW($E4002)=MAX(VALUE(LEFT(Q$1,FIND("-",Q$1,1)-1)),VALUE(LEFT(R$1,FIND("-",R$1,1)-1)))+VALUE(LEFT(T$1,FIND("-",T$1,1)-1)),AVERAGE(INDEX($S:$S,ROW(S4002)-VALUE(LEFT(T$1,FIND("-",T$1,1)-1))+1):S4002),($S4002*(2/(VALUE(LEFT(T$1,FIND("-",T$1,1)-1))+1)))+(T4001*(1-(2/(VALUE(LEFT(T$1,FIND("-",T$1,1)-1))+1))))))</f>
        <v>-3.0822527289921047E-3</v>
      </c>
      <c r="V4002">
        <f t="shared" si="563"/>
        <v>5.0000000000000044E-3</v>
      </c>
      <c r="W4002">
        <f>IF(ROW($E4002)&lt;=VALUE(LEFT(W$1,FIND("-",W$1,1)-1))+1,0,IF(ROW($E4001)=VALUE(LEFT(W$1,FIND("-",W$1,1)-1))+1,100-100/(1+ABS((SUMIF(INDEX($V:$V,ROW($V4002)-VALUE(LEFT(W$1,FIND("-",W$1,1)-1))+1):$V4002,"&gt;0",INDEX($V:$V,ROW($V4002)-VALUE(LEFT(W$1,FIND("-",W$1,1)-1))+1):$V4002)/COUNTIF(INDEX($V:$V,ROW($V4002)-VALUE(LEFT(W$1,FIND("-",W$1,1)-1))+1):$V4002,"&gt;0"))/(SUMIF(INDEX($V:$V,ROW($V4002)-VALUE(LEFT(W$1,FIND("-",W$1,1)-1))+1):$V4002,"&lt;0",INDEX($V:$V,ROW($V4002)-VALUE(LEFT(W$1,FIND("-",W$1,1)-1))+1):$V4002)/COUNTIF(INDEX($V:$V,ROW($V4002)-VALUE(LEFT(W$1,FIND("-",W$1,1)-1))+1):$V4002,"&lt;0")))),100-100/(1+ABS((SUMIF(INDEX($V:$V,ROW($V4002)-VALUE(LEFT(W$1,FIND("-",W$1,1)-1))+1):$V4002,"&gt;0",INDEX($V:$V,ROW($V4002)-VALUE(LEFT(W$1,FIND("-",W$1,1)-1))+1):$V4002)/VALUE(LEFT(W$1,FIND("-",W$1,1)-1)))/(SUMIF(INDEX($V:$V,ROW($V4002)-VALUE(LEFT(W$1,FIND("-",W$1,1)-1))+1):$V4002,"&lt;0",INDEX($V:$V,ROW($V4002)-VALUE(LEFT(W$1,FIND("-",W$1,1)-1))+1):$V4002)/VALUE(LEFT(W$1,FIND("-",W$1,1)-1)))))))</f>
        <v>50</v>
      </c>
      <c r="Y4002">
        <f>IF(ROW($E4002)&lt;=VALUE(LEFT(Y$1,FIND("-",Y$1,1)-1)),0,MAX(INDEX(C:C,ROW(C4002)-VALUE(LEFT(Y$1,FIND("-",Y$1,1)-1))+1):C4002))</f>
        <v>0.12</v>
      </c>
      <c r="Z4002">
        <f>IF(ROW($E4002)&lt;=VALUE(LEFT(Z$1,FIND("-",Z$1,1)-1)),0,MIN(INDEX(D:D,ROW(D4002)-VALUE(LEFT(Z$1,FIND("-",Z$1,1)-1))+1):D4002))</f>
        <v>0.105</v>
      </c>
      <c r="AA4002">
        <f t="shared" si="567"/>
        <v>33.333333333333364</v>
      </c>
      <c r="AB4002">
        <f>IF(ROW($AA4002)&lt;=VALUE(LEFT(AA$1,FIND("-",AA$1,1)-1))+VALUE(LEFT(AB$1,FIND("-",AB$1,1)-1)-1),0,AVERAGE(INDEX($AA:$AA,ROW($AA4002)-VALUE(LEFT(AB$1,FIND("-",AB$1,1)-1))+1):$AA4002))</f>
        <v>22.222222222222243</v>
      </c>
      <c r="AC4002">
        <f>IF(ROW($AA4002)&lt;=VALUE(LEFT(AA$1,FIND("-",AA$1,1)-1))+VALUE(LEFT(AB$1,FIND("-",AB$1,1)-1)-1)+VALUE(LEFT(AC$1,FIND("-",AC$1,1)-1)-1),0,AVERAGE(INDEX($AB:$AB,ROW($AB4002)-VALUE(LEFT(AC$1,FIND("-",AC$1,1)-1))+1):$AB4002))</f>
        <v>25.925925925925952</v>
      </c>
      <c r="AE4002">
        <f t="shared" si="564"/>
        <v>403524344</v>
      </c>
      <c r="AG4002" t="str">
        <f t="shared" si="566"/>
        <v/>
      </c>
    </row>
    <row r="4003" spans="1:33" x14ac:dyDescent="0.25">
      <c r="A4003" s="6">
        <v>42955</v>
      </c>
      <c r="B4003">
        <v>0.11</v>
      </c>
      <c r="C4003">
        <v>0.11</v>
      </c>
      <c r="D4003">
        <v>0.11</v>
      </c>
      <c r="E4003">
        <v>0.11</v>
      </c>
      <c r="F4003">
        <v>0.11</v>
      </c>
      <c r="G4003">
        <v>37000</v>
      </c>
      <c r="I4003" t="str">
        <f t="shared" si="559"/>
        <v/>
      </c>
      <c r="J4003" t="str">
        <f t="shared" si="560"/>
        <v/>
      </c>
      <c r="K4003" t="str">
        <f t="shared" si="561"/>
        <v/>
      </c>
      <c r="M4003" s="11" t="str">
        <f t="shared" si="565"/>
        <v/>
      </c>
      <c r="O4003">
        <f>IF(ROW($E4003)&lt;=VALUE(LEFT(O$1,FIND("-",O$1,1)-1)),0,IF(ROW($E4003)=VALUE(LEFT(O$1,FIND("-",O$1,1)-1))+1,AVERAGE(INDEX($E:$E,ROW($E4003)-VALUE(LEFT(O$1,FIND("-",O$1,1)-1))):$E4003),($E4003*(2/(VALUE(LEFT(O$1,FIND("-",O$1,1)-1))+1)))+(O4002*(1-(2/(VALUE(LEFT(O$1,FIND("-",O$1,1)-1))+1))))))</f>
        <v>0.10829065568845522</v>
      </c>
      <c r="Q4003">
        <f>IF(ROW($E4003)&lt;=VALUE(LEFT(Q$1,FIND("-",Q$1,1)-1)),0,IF(ROW($E4003)=VALUE(LEFT(Q$1,FIND("-",Q$1,1)-1))+1,AVERAGE(INDEX($E:$E,ROW($E4003)-VALUE(LEFT(Q$1,FIND("-",Q$1,1)-1))):$E4003),($E4003*(2/(VALUE(LEFT(Q$1,FIND("-",Q$1,1)-1))+1)))+(Q4002*(1-(2/(VALUE(LEFT(Q$1,FIND("-",Q$1,1)-1))+1))))))</f>
        <v>0.11131670585212342</v>
      </c>
      <c r="R4003">
        <f>IF(ROW($E4003)&lt;=VALUE(LEFT(R$1,FIND("-",R$1,1)-1)),0,IF(ROW($E4003)=VALUE(LEFT(R$1,FIND("-",R$1,1)-1))+1,AVERAGE(INDEX($E:$E,ROW($E4003)-VALUE(LEFT(R$1,FIND("-",R$1,1)-1))):$E4003),($E4003*(2/(VALUE(LEFT(R$1,FIND("-",R$1,1)-1))+1)))+(R4002*(1-(2/(VALUE(LEFT(R$1,FIND("-",R$1,1)-1))+1))))))</f>
        <v>0.11448331034132306</v>
      </c>
      <c r="S4003">
        <f t="shared" si="562"/>
        <v>-3.1666044891996425E-3</v>
      </c>
      <c r="T4003">
        <f>IF(ROW($E4003)&lt;=MAX(VALUE(LEFT(Q$1,FIND("-",Q$1,1)-1)),VALUE(LEFT(R$1,FIND("-",R$1,1)-1)))+VALUE(LEFT(T$1,FIND("-",T$1,1)-1))-1,0,IF(ROW($E4003)=MAX(VALUE(LEFT(Q$1,FIND("-",Q$1,1)-1)),VALUE(LEFT(R$1,FIND("-",R$1,1)-1)))+VALUE(LEFT(T$1,FIND("-",T$1,1)-1)),AVERAGE(INDEX($S:$S,ROW(S4003)-VALUE(LEFT(T$1,FIND("-",T$1,1)-1))+1):S4003),($S4003*(2/(VALUE(LEFT(T$1,FIND("-",T$1,1)-1))+1)))+(T4002*(1-(2/(VALUE(LEFT(T$1,FIND("-",T$1,1)-1))+1))))))</f>
        <v>-3.0991230810336122E-3</v>
      </c>
      <c r="V4003">
        <f t="shared" si="563"/>
        <v>0</v>
      </c>
      <c r="W4003">
        <f>IF(ROW($E4003)&lt;=VALUE(LEFT(W$1,FIND("-",W$1,1)-1))+1,0,IF(ROW($E4002)=VALUE(LEFT(W$1,FIND("-",W$1,1)-1))+1,100-100/(1+ABS((SUMIF(INDEX($V:$V,ROW($V4003)-VALUE(LEFT(W$1,FIND("-",W$1,1)-1))+1):$V4003,"&gt;0",INDEX($V:$V,ROW($V4003)-VALUE(LEFT(W$1,FIND("-",W$1,1)-1))+1):$V4003)/COUNTIF(INDEX($V:$V,ROW($V4003)-VALUE(LEFT(W$1,FIND("-",W$1,1)-1))+1):$V4003,"&gt;0"))/(SUMIF(INDEX($V:$V,ROW($V4003)-VALUE(LEFT(W$1,FIND("-",W$1,1)-1))+1):$V4003,"&lt;0",INDEX($V:$V,ROW($V4003)-VALUE(LEFT(W$1,FIND("-",W$1,1)-1))+1):$V4003)/COUNTIF(INDEX($V:$V,ROW($V4003)-VALUE(LEFT(W$1,FIND("-",W$1,1)-1))+1):$V4003,"&lt;0")))),100-100/(1+ABS((SUMIF(INDEX($V:$V,ROW($V4003)-VALUE(LEFT(W$1,FIND("-",W$1,1)-1))+1):$V4003,"&gt;0",INDEX($V:$V,ROW($V4003)-VALUE(LEFT(W$1,FIND("-",W$1,1)-1))+1):$V4003)/VALUE(LEFT(W$1,FIND("-",W$1,1)-1)))/(SUMIF(INDEX($V:$V,ROW($V4003)-VALUE(LEFT(W$1,FIND("-",W$1,1)-1))+1):$V4003,"&lt;0",INDEX($V:$V,ROW($V4003)-VALUE(LEFT(W$1,FIND("-",W$1,1)-1))+1):$V4003)/VALUE(LEFT(W$1,FIND("-",W$1,1)-1)))))))</f>
        <v>50</v>
      </c>
      <c r="Y4003">
        <f>IF(ROW($E4003)&lt;=VALUE(LEFT(Y$1,FIND("-",Y$1,1)-1)),0,MAX(INDEX(C:C,ROW(C4003)-VALUE(LEFT(Y$1,FIND("-",Y$1,1)-1))+1):C4003))</f>
        <v>0.12</v>
      </c>
      <c r="Z4003">
        <f>IF(ROW($E4003)&lt;=VALUE(LEFT(Z$1,FIND("-",Z$1,1)-1)),0,MIN(INDEX(D:D,ROW(D4003)-VALUE(LEFT(Z$1,FIND("-",Z$1,1)-1))+1):D4003))</f>
        <v>0.105</v>
      </c>
      <c r="AA4003">
        <f t="shared" si="567"/>
        <v>33.333333333333364</v>
      </c>
      <c r="AB4003">
        <f>IF(ROW($AA4003)&lt;=VALUE(LEFT(AA$1,FIND("-",AA$1,1)-1))+VALUE(LEFT(AB$1,FIND("-",AB$1,1)-1)-1),0,AVERAGE(INDEX($AA:$AA,ROW($AA4003)-VALUE(LEFT(AB$1,FIND("-",AB$1,1)-1))+1):$AA4003))</f>
        <v>22.222222222222243</v>
      </c>
      <c r="AC4003">
        <f>IF(ROW($AA4003)&lt;=VALUE(LEFT(AA$1,FIND("-",AA$1,1)-1))+VALUE(LEFT(AB$1,FIND("-",AB$1,1)-1)-1)+VALUE(LEFT(AC$1,FIND("-",AC$1,1)-1)-1),0,AVERAGE(INDEX($AB:$AB,ROW($AB4003)-VALUE(LEFT(AC$1,FIND("-",AC$1,1)-1))+1):$AB4003))</f>
        <v>22.222222222222243</v>
      </c>
      <c r="AE4003">
        <f t="shared" si="564"/>
        <v>403524344</v>
      </c>
      <c r="AG4003" t="str">
        <f t="shared" si="566"/>
        <v/>
      </c>
    </row>
    <row r="4004" spans="1:33" x14ac:dyDescent="0.25">
      <c r="A4004" s="6">
        <v>42956</v>
      </c>
      <c r="B4004">
        <v>0.105</v>
      </c>
      <c r="C4004">
        <v>0.11</v>
      </c>
      <c r="D4004">
        <v>0.105</v>
      </c>
      <c r="E4004">
        <v>0.105</v>
      </c>
      <c r="F4004">
        <v>0.105</v>
      </c>
      <c r="G4004">
        <v>151000</v>
      </c>
      <c r="I4004" t="str">
        <f t="shared" si="559"/>
        <v/>
      </c>
      <c r="J4004" t="str">
        <f t="shared" si="560"/>
        <v/>
      </c>
      <c r="K4004" t="str">
        <f t="shared" si="561"/>
        <v/>
      </c>
      <c r="M4004" s="11" t="str">
        <f t="shared" si="565"/>
        <v/>
      </c>
      <c r="O4004">
        <f>IF(ROW($E4004)&lt;=VALUE(LEFT(O$1,FIND("-",O$1,1)-1)),0,IF(ROW($E4004)=VALUE(LEFT(O$1,FIND("-",O$1,1)-1))+1,AVERAGE(INDEX($E:$E,ROW($E4004)-VALUE(LEFT(O$1,FIND("-",O$1,1)-1))):$E4004),($E4004*(2/(VALUE(LEFT(O$1,FIND("-",O$1,1)-1))+1)))+(O4003*(1-(2/(VALUE(LEFT(O$1,FIND("-",O$1,1)-1))+1))))))</f>
        <v>0.10825791284578404</v>
      </c>
      <c r="Q4004">
        <f>IF(ROW($E4004)&lt;=VALUE(LEFT(Q$1,FIND("-",Q$1,1)-1)),0,IF(ROW($E4004)=VALUE(LEFT(Q$1,FIND("-",Q$1,1)-1))+1,AVERAGE(INDEX($E:$E,ROW($E4004)-VALUE(LEFT(Q$1,FIND("-",Q$1,1)-1))):$E4004),($E4004*(2/(VALUE(LEFT(Q$1,FIND("-",Q$1,1)-1))+1)))+(Q4003*(1-(2/(VALUE(LEFT(Q$1,FIND("-",Q$1,1)-1))+1))))))</f>
        <v>0.11034490495179673</v>
      </c>
      <c r="R4004">
        <f>IF(ROW($E4004)&lt;=VALUE(LEFT(R$1,FIND("-",R$1,1)-1)),0,IF(ROW($E4004)=VALUE(LEFT(R$1,FIND("-",R$1,1)-1))+1,AVERAGE(INDEX($E:$E,ROW($E4004)-VALUE(LEFT(R$1,FIND("-",R$1,1)-1))):$E4004),($E4004*(2/(VALUE(LEFT(R$1,FIND("-",R$1,1)-1))+1)))+(R4003*(1-(2/(VALUE(LEFT(R$1,FIND("-",R$1,1)-1))+1))))))</f>
        <v>0.11378084290863245</v>
      </c>
      <c r="S4004">
        <f t="shared" si="562"/>
        <v>-3.4359379568357218E-3</v>
      </c>
      <c r="T4004">
        <f>IF(ROW($E4004)&lt;=MAX(VALUE(LEFT(Q$1,FIND("-",Q$1,1)-1)),VALUE(LEFT(R$1,FIND("-",R$1,1)-1)))+VALUE(LEFT(T$1,FIND("-",T$1,1)-1))-1,0,IF(ROW($E4004)=MAX(VALUE(LEFT(Q$1,FIND("-",Q$1,1)-1)),VALUE(LEFT(R$1,FIND("-",R$1,1)-1)))+VALUE(LEFT(T$1,FIND("-",T$1,1)-1)),AVERAGE(INDEX($S:$S,ROW(S4004)-VALUE(LEFT(T$1,FIND("-",T$1,1)-1))+1):S4004),($S4004*(2/(VALUE(LEFT(T$1,FIND("-",T$1,1)-1))+1)))+(T4003*(1-(2/(VALUE(LEFT(T$1,FIND("-",T$1,1)-1))+1))))))</f>
        <v>-3.1664860561940343E-3</v>
      </c>
      <c r="V4004">
        <f t="shared" si="563"/>
        <v>-5.0000000000000044E-3</v>
      </c>
      <c r="W4004">
        <f>IF(ROW($E4004)&lt;=VALUE(LEFT(W$1,FIND("-",W$1,1)-1))+1,0,IF(ROW($E4003)=VALUE(LEFT(W$1,FIND("-",W$1,1)-1))+1,100-100/(1+ABS((SUMIF(INDEX($V:$V,ROW($V4004)-VALUE(LEFT(W$1,FIND("-",W$1,1)-1))+1):$V4004,"&gt;0",INDEX($V:$V,ROW($V4004)-VALUE(LEFT(W$1,FIND("-",W$1,1)-1))+1):$V4004)/COUNTIF(INDEX($V:$V,ROW($V4004)-VALUE(LEFT(W$1,FIND("-",W$1,1)-1))+1):$V4004,"&gt;0"))/(SUMIF(INDEX($V:$V,ROW($V4004)-VALUE(LEFT(W$1,FIND("-",W$1,1)-1))+1):$V4004,"&lt;0",INDEX($V:$V,ROW($V4004)-VALUE(LEFT(W$1,FIND("-",W$1,1)-1))+1):$V4004)/COUNTIF(INDEX($V:$V,ROW($V4004)-VALUE(LEFT(W$1,FIND("-",W$1,1)-1))+1):$V4004,"&lt;0")))),100-100/(1+ABS((SUMIF(INDEX($V:$V,ROW($V4004)-VALUE(LEFT(W$1,FIND("-",W$1,1)-1))+1):$V4004,"&gt;0",INDEX($V:$V,ROW($V4004)-VALUE(LEFT(W$1,FIND("-",W$1,1)-1))+1):$V4004)/VALUE(LEFT(W$1,FIND("-",W$1,1)-1)))/(SUMIF(INDEX($V:$V,ROW($V4004)-VALUE(LEFT(W$1,FIND("-",W$1,1)-1))+1):$V4004,"&lt;0",INDEX($V:$V,ROW($V4004)-VALUE(LEFT(W$1,FIND("-",W$1,1)-1))+1):$V4004)/VALUE(LEFT(W$1,FIND("-",W$1,1)-1)))))))</f>
        <v>44.444444444444436</v>
      </c>
      <c r="Y4004">
        <f>IF(ROW($E4004)&lt;=VALUE(LEFT(Y$1,FIND("-",Y$1,1)-1)),0,MAX(INDEX(C:C,ROW(C4004)-VALUE(LEFT(Y$1,FIND("-",Y$1,1)-1))+1):C4004))</f>
        <v>0.12</v>
      </c>
      <c r="Z4004">
        <f>IF(ROW($E4004)&lt;=VALUE(LEFT(Z$1,FIND("-",Z$1,1)-1)),0,MIN(INDEX(D:D,ROW(D4004)-VALUE(LEFT(Z$1,FIND("-",Z$1,1)-1))+1):D4004))</f>
        <v>0.105</v>
      </c>
      <c r="AA4004">
        <f t="shared" si="567"/>
        <v>0</v>
      </c>
      <c r="AB4004">
        <f>IF(ROW($AA4004)&lt;=VALUE(LEFT(AA$1,FIND("-",AA$1,1)-1))+VALUE(LEFT(AB$1,FIND("-",AB$1,1)-1)-1),0,AVERAGE(INDEX($AA:$AA,ROW($AA4004)-VALUE(LEFT(AB$1,FIND("-",AB$1,1)-1))+1):$AA4004))</f>
        <v>22.222222222222243</v>
      </c>
      <c r="AC4004">
        <f>IF(ROW($AA4004)&lt;=VALUE(LEFT(AA$1,FIND("-",AA$1,1)-1))+VALUE(LEFT(AB$1,FIND("-",AB$1,1)-1)-1)+VALUE(LEFT(AC$1,FIND("-",AC$1,1)-1)-1),0,AVERAGE(INDEX($AB:$AB,ROW($AB4004)-VALUE(LEFT(AC$1,FIND("-",AC$1,1)-1))+1):$AB4004))</f>
        <v>22.222222222222243</v>
      </c>
      <c r="AE4004">
        <f t="shared" si="564"/>
        <v>403373344</v>
      </c>
      <c r="AG4004" t="str">
        <f t="shared" si="566"/>
        <v/>
      </c>
    </row>
    <row r="4005" spans="1:33" x14ac:dyDescent="0.25">
      <c r="A4005" s="6">
        <v>42957</v>
      </c>
      <c r="B4005">
        <v>0.11</v>
      </c>
      <c r="C4005">
        <v>0.11</v>
      </c>
      <c r="D4005">
        <v>0.105</v>
      </c>
      <c r="E4005">
        <v>0.105</v>
      </c>
      <c r="F4005">
        <v>0.105</v>
      </c>
      <c r="G4005">
        <v>140000</v>
      </c>
      <c r="I4005" t="str">
        <f t="shared" si="559"/>
        <v/>
      </c>
      <c r="J4005" t="str">
        <f t="shared" si="560"/>
        <v/>
      </c>
      <c r="K4005" t="str">
        <f t="shared" si="561"/>
        <v>Oversold Above %D</v>
      </c>
      <c r="M4005" s="11" t="str">
        <f t="shared" si="565"/>
        <v/>
      </c>
      <c r="O4005">
        <f>IF(ROW($E4005)&lt;=VALUE(LEFT(O$1,FIND("-",O$1,1)-1)),0,IF(ROW($E4005)=VALUE(LEFT(O$1,FIND("-",O$1,1)-1))+1,AVERAGE(INDEX($E:$E,ROW($E4005)-VALUE(LEFT(O$1,FIND("-",O$1,1)-1))):$E4005),($E4005*(2/(VALUE(LEFT(O$1,FIND("-",O$1,1)-1))+1)))+(O4004*(1-(2/(VALUE(LEFT(O$1,FIND("-",O$1,1)-1))+1))))))</f>
        <v>0.10822549580254241</v>
      </c>
      <c r="Q4005">
        <f>IF(ROW($E4005)&lt;=VALUE(LEFT(Q$1,FIND("-",Q$1,1)-1)),0,IF(ROW($E4005)=VALUE(LEFT(Q$1,FIND("-",Q$1,1)-1))+1,AVERAGE(INDEX($E:$E,ROW($E4005)-VALUE(LEFT(Q$1,FIND("-",Q$1,1)-1))):$E4005),($E4005*(2/(VALUE(LEFT(Q$1,FIND("-",Q$1,1)-1))+1)))+(Q4004*(1-(2/(VALUE(LEFT(Q$1,FIND("-",Q$1,1)-1))+1))))))</f>
        <v>0.10952261188228954</v>
      </c>
      <c r="R4005">
        <f>IF(ROW($E4005)&lt;=VALUE(LEFT(R$1,FIND("-",R$1,1)-1)),0,IF(ROW($E4005)=VALUE(LEFT(R$1,FIND("-",R$1,1)-1))+1,AVERAGE(INDEX($E:$E,ROW($E4005)-VALUE(LEFT(R$1,FIND("-",R$1,1)-1))):$E4005),($E4005*(2/(VALUE(LEFT(R$1,FIND("-",R$1,1)-1))+1)))+(R4004*(1-(2/(VALUE(LEFT(R$1,FIND("-",R$1,1)-1))+1))))))</f>
        <v>0.1131304101005856</v>
      </c>
      <c r="S4005">
        <f t="shared" si="562"/>
        <v>-3.6077982182960572E-3</v>
      </c>
      <c r="T4005">
        <f>IF(ROW($E4005)&lt;=MAX(VALUE(LEFT(Q$1,FIND("-",Q$1,1)-1)),VALUE(LEFT(R$1,FIND("-",R$1,1)-1)))+VALUE(LEFT(T$1,FIND("-",T$1,1)-1))-1,0,IF(ROW($E4005)=MAX(VALUE(LEFT(Q$1,FIND("-",Q$1,1)-1)),VALUE(LEFT(R$1,FIND("-",R$1,1)-1)))+VALUE(LEFT(T$1,FIND("-",T$1,1)-1)),AVERAGE(INDEX($S:$S,ROW(S4005)-VALUE(LEFT(T$1,FIND("-",T$1,1)-1))+1):S4005),($S4005*(2/(VALUE(LEFT(T$1,FIND("-",T$1,1)-1))+1)))+(T4004*(1-(2/(VALUE(LEFT(T$1,FIND("-",T$1,1)-1))+1))))))</f>
        <v>-3.2547484886144393E-3</v>
      </c>
      <c r="V4005">
        <f t="shared" si="563"/>
        <v>0</v>
      </c>
      <c r="W4005">
        <f>IF(ROW($E4005)&lt;=VALUE(LEFT(W$1,FIND("-",W$1,1)-1))+1,0,IF(ROW($E4004)=VALUE(LEFT(W$1,FIND("-",W$1,1)-1))+1,100-100/(1+ABS((SUMIF(INDEX($V:$V,ROW($V4005)-VALUE(LEFT(W$1,FIND("-",W$1,1)-1))+1):$V4005,"&gt;0",INDEX($V:$V,ROW($V4005)-VALUE(LEFT(W$1,FIND("-",W$1,1)-1))+1):$V4005)/COUNTIF(INDEX($V:$V,ROW($V4005)-VALUE(LEFT(W$1,FIND("-",W$1,1)-1))+1):$V4005,"&gt;0"))/(SUMIF(INDEX($V:$V,ROW($V4005)-VALUE(LEFT(W$1,FIND("-",W$1,1)-1))+1):$V4005,"&lt;0",INDEX($V:$V,ROW($V4005)-VALUE(LEFT(W$1,FIND("-",W$1,1)-1))+1):$V4005)/COUNTIF(INDEX($V:$V,ROW($V4005)-VALUE(LEFT(W$1,FIND("-",W$1,1)-1))+1):$V4005,"&lt;0")))),100-100/(1+ABS((SUMIF(INDEX($V:$V,ROW($V4005)-VALUE(LEFT(W$1,FIND("-",W$1,1)-1))+1):$V4005,"&gt;0",INDEX($V:$V,ROW($V4005)-VALUE(LEFT(W$1,FIND("-",W$1,1)-1))+1):$V4005)/VALUE(LEFT(W$1,FIND("-",W$1,1)-1)))/(SUMIF(INDEX($V:$V,ROW($V4005)-VALUE(LEFT(W$1,FIND("-",W$1,1)-1))+1):$V4005,"&lt;0",INDEX($V:$V,ROW($V4005)-VALUE(LEFT(W$1,FIND("-",W$1,1)-1))+1):$V4005)/VALUE(LEFT(W$1,FIND("-",W$1,1)-1)))))))</f>
        <v>37.499999999999993</v>
      </c>
      <c r="Y4005">
        <f>IF(ROW($E4005)&lt;=VALUE(LEFT(Y$1,FIND("-",Y$1,1)-1)),0,MAX(INDEX(C:C,ROW(C4005)-VALUE(LEFT(Y$1,FIND("-",Y$1,1)-1))+1):C4005))</f>
        <v>0.12</v>
      </c>
      <c r="Z4005">
        <f>IF(ROW($E4005)&lt;=VALUE(LEFT(Z$1,FIND("-",Z$1,1)-1)),0,MIN(INDEX(D:D,ROW(D4005)-VALUE(LEFT(Z$1,FIND("-",Z$1,1)-1))+1):D4005))</f>
        <v>0.105</v>
      </c>
      <c r="AA4005">
        <f t="shared" si="567"/>
        <v>0</v>
      </c>
      <c r="AB4005">
        <f>IF(ROW($AA4005)&lt;=VALUE(LEFT(AA$1,FIND("-",AA$1,1)-1))+VALUE(LEFT(AB$1,FIND("-",AB$1,1)-1)-1),0,AVERAGE(INDEX($AA:$AA,ROW($AA4005)-VALUE(LEFT(AB$1,FIND("-",AB$1,1)-1))+1):$AA4005))</f>
        <v>11.111111111111121</v>
      </c>
      <c r="AC4005">
        <f>IF(ROW($AA4005)&lt;=VALUE(LEFT(AA$1,FIND("-",AA$1,1)-1))+VALUE(LEFT(AB$1,FIND("-",AB$1,1)-1)-1)+VALUE(LEFT(AC$1,FIND("-",AC$1,1)-1)-1),0,AVERAGE(INDEX($AB:$AB,ROW($AB4005)-VALUE(LEFT(AC$1,FIND("-",AC$1,1)-1))+1):$AB4005))</f>
        <v>18.518518518518537</v>
      </c>
      <c r="AE4005">
        <f t="shared" si="564"/>
        <v>403373344</v>
      </c>
      <c r="AG4005" t="str">
        <f t="shared" si="566"/>
        <v/>
      </c>
    </row>
    <row r="4006" spans="1:33" x14ac:dyDescent="0.25">
      <c r="A4006" s="6">
        <v>42958</v>
      </c>
      <c r="B4006">
        <v>0.105</v>
      </c>
      <c r="C4006">
        <v>0.105</v>
      </c>
      <c r="D4006">
        <v>0.105</v>
      </c>
      <c r="E4006">
        <v>0.105</v>
      </c>
      <c r="F4006">
        <v>0.105</v>
      </c>
      <c r="G4006">
        <v>273000</v>
      </c>
      <c r="I4006" t="str">
        <f t="shared" si="559"/>
        <v/>
      </c>
      <c r="J4006" t="str">
        <f t="shared" si="560"/>
        <v>Oversold</v>
      </c>
      <c r="K4006" t="str">
        <f t="shared" si="561"/>
        <v>Oversold Above %D</v>
      </c>
      <c r="M4006" s="11" t="str">
        <f t="shared" si="565"/>
        <v/>
      </c>
      <c r="O4006">
        <f>IF(ROW($E4006)&lt;=VALUE(LEFT(O$1,FIND("-",O$1,1)-1)),0,IF(ROW($E4006)=VALUE(LEFT(O$1,FIND("-",O$1,1)-1))+1,AVERAGE(INDEX($E:$E,ROW($E4006)-VALUE(LEFT(O$1,FIND("-",O$1,1)-1))):$E4006),($E4006*(2/(VALUE(LEFT(O$1,FIND("-",O$1,1)-1))+1)))+(O4005*(1-(2/(VALUE(LEFT(O$1,FIND("-",O$1,1)-1))+1))))))</f>
        <v>0.10819340131694498</v>
      </c>
      <c r="Q4006">
        <f>IF(ROW($E4006)&lt;=VALUE(LEFT(Q$1,FIND("-",Q$1,1)-1)),0,IF(ROW($E4006)=VALUE(LEFT(Q$1,FIND("-",Q$1,1)-1))+1,AVERAGE(INDEX($E:$E,ROW($E4006)-VALUE(LEFT(Q$1,FIND("-",Q$1,1)-1))):$E4006),($E4006*(2/(VALUE(LEFT(Q$1,FIND("-",Q$1,1)-1))+1)))+(Q4005*(1-(2/(VALUE(LEFT(Q$1,FIND("-",Q$1,1)-1))+1))))))</f>
        <v>0.10882682543886038</v>
      </c>
      <c r="R4006">
        <f>IF(ROW($E4006)&lt;=VALUE(LEFT(R$1,FIND("-",R$1,1)-1)),0,IF(ROW($E4006)=VALUE(LEFT(R$1,FIND("-",R$1,1)-1))+1,AVERAGE(INDEX($E:$E,ROW($E4006)-VALUE(LEFT(R$1,FIND("-",R$1,1)-1))):$E4006),($E4006*(2/(VALUE(LEFT(R$1,FIND("-",R$1,1)-1))+1)))+(R4005*(1-(2/(VALUE(LEFT(R$1,FIND("-",R$1,1)-1))+1))))))</f>
        <v>0.11252815750054221</v>
      </c>
      <c r="S4006">
        <f t="shared" si="562"/>
        <v>-3.7013320616818279E-3</v>
      </c>
      <c r="T4006">
        <f>IF(ROW($E4006)&lt;=MAX(VALUE(LEFT(Q$1,FIND("-",Q$1,1)-1)),VALUE(LEFT(R$1,FIND("-",R$1,1)-1)))+VALUE(LEFT(T$1,FIND("-",T$1,1)-1))-1,0,IF(ROW($E4006)=MAX(VALUE(LEFT(Q$1,FIND("-",Q$1,1)-1)),VALUE(LEFT(R$1,FIND("-",R$1,1)-1)))+VALUE(LEFT(T$1,FIND("-",T$1,1)-1)),AVERAGE(INDEX($S:$S,ROW(S4006)-VALUE(LEFT(T$1,FIND("-",T$1,1)-1))+1):S4006),($S4006*(2/(VALUE(LEFT(T$1,FIND("-",T$1,1)-1))+1)))+(T4005*(1-(2/(VALUE(LEFT(T$1,FIND("-",T$1,1)-1))+1))))))</f>
        <v>-3.3440652032279174E-3</v>
      </c>
      <c r="V4006">
        <f t="shared" si="563"/>
        <v>0</v>
      </c>
      <c r="W4006">
        <f>IF(ROW($E4006)&lt;=VALUE(LEFT(W$1,FIND("-",W$1,1)-1))+1,0,IF(ROW($E4005)=VALUE(LEFT(W$1,FIND("-",W$1,1)-1))+1,100-100/(1+ABS((SUMIF(INDEX($V:$V,ROW($V4006)-VALUE(LEFT(W$1,FIND("-",W$1,1)-1))+1):$V4006,"&gt;0",INDEX($V:$V,ROW($V4006)-VALUE(LEFT(W$1,FIND("-",W$1,1)-1))+1):$V4006)/COUNTIF(INDEX($V:$V,ROW($V4006)-VALUE(LEFT(W$1,FIND("-",W$1,1)-1))+1):$V4006,"&gt;0"))/(SUMIF(INDEX($V:$V,ROW($V4006)-VALUE(LEFT(W$1,FIND("-",W$1,1)-1))+1):$V4006,"&lt;0",INDEX($V:$V,ROW($V4006)-VALUE(LEFT(W$1,FIND("-",W$1,1)-1))+1):$V4006)/COUNTIF(INDEX($V:$V,ROW($V4006)-VALUE(LEFT(W$1,FIND("-",W$1,1)-1))+1):$V4006,"&lt;0")))),100-100/(1+ABS((SUMIF(INDEX($V:$V,ROW($V4006)-VALUE(LEFT(W$1,FIND("-",W$1,1)-1))+1):$V4006,"&gt;0",INDEX($V:$V,ROW($V4006)-VALUE(LEFT(W$1,FIND("-",W$1,1)-1))+1):$V4006)/VALUE(LEFT(W$1,FIND("-",W$1,1)-1)))/(SUMIF(INDEX($V:$V,ROW($V4006)-VALUE(LEFT(W$1,FIND("-",W$1,1)-1))+1):$V4006,"&lt;0",INDEX($V:$V,ROW($V4006)-VALUE(LEFT(W$1,FIND("-",W$1,1)-1))+1):$V4006)/VALUE(LEFT(W$1,FIND("-",W$1,1)-1)))))))</f>
        <v>28.571428571428584</v>
      </c>
      <c r="Y4006">
        <f>IF(ROW($E4006)&lt;=VALUE(LEFT(Y$1,FIND("-",Y$1,1)-1)),0,MAX(INDEX(C:C,ROW(C4006)-VALUE(LEFT(Y$1,FIND("-",Y$1,1)-1))+1):C4006))</f>
        <v>0.12</v>
      </c>
      <c r="Z4006">
        <f>IF(ROW($E4006)&lt;=VALUE(LEFT(Z$1,FIND("-",Z$1,1)-1)),0,MIN(INDEX(D:D,ROW(D4006)-VALUE(LEFT(Z$1,FIND("-",Z$1,1)-1))+1):D4006))</f>
        <v>0.105</v>
      </c>
      <c r="AA4006">
        <f t="shared" si="567"/>
        <v>0</v>
      </c>
      <c r="AB4006">
        <f>IF(ROW($AA4006)&lt;=VALUE(LEFT(AA$1,FIND("-",AA$1,1)-1))+VALUE(LEFT(AB$1,FIND("-",AB$1,1)-1)-1),0,AVERAGE(INDEX($AA:$AA,ROW($AA4006)-VALUE(LEFT(AB$1,FIND("-",AB$1,1)-1))+1):$AA4006))</f>
        <v>0</v>
      </c>
      <c r="AC4006">
        <f>IF(ROW($AA4006)&lt;=VALUE(LEFT(AA$1,FIND("-",AA$1,1)-1))+VALUE(LEFT(AB$1,FIND("-",AB$1,1)-1)-1)+VALUE(LEFT(AC$1,FIND("-",AC$1,1)-1)-1),0,AVERAGE(INDEX($AB:$AB,ROW($AB4006)-VALUE(LEFT(AC$1,FIND("-",AC$1,1)-1))+1):$AB4006))</f>
        <v>11.111111111111121</v>
      </c>
      <c r="AE4006">
        <f t="shared" si="564"/>
        <v>403373344</v>
      </c>
      <c r="AG4006" t="str">
        <f t="shared" si="566"/>
        <v/>
      </c>
    </row>
    <row r="4007" spans="1:33" x14ac:dyDescent="0.25">
      <c r="A4007" s="6">
        <v>42961</v>
      </c>
      <c r="B4007">
        <v>0.105</v>
      </c>
      <c r="C4007">
        <v>0.11</v>
      </c>
      <c r="D4007">
        <v>0.105</v>
      </c>
      <c r="E4007">
        <v>0.11</v>
      </c>
      <c r="F4007">
        <v>0.11</v>
      </c>
      <c r="G4007">
        <v>85500</v>
      </c>
      <c r="I4007" t="str">
        <f t="shared" si="559"/>
        <v>Bullish</v>
      </c>
      <c r="J4007" t="str">
        <f t="shared" si="560"/>
        <v/>
      </c>
      <c r="K4007" t="str">
        <f t="shared" si="561"/>
        <v>Oversold Below %D</v>
      </c>
      <c r="M4007" s="11" t="str">
        <f t="shared" si="565"/>
        <v/>
      </c>
      <c r="O4007">
        <f>IF(ROW($E4007)&lt;=VALUE(LEFT(O$1,FIND("-",O$1,1)-1)),0,IF(ROW($E4007)=VALUE(LEFT(O$1,FIND("-",O$1,1)-1))+1,AVERAGE(INDEX($E:$E,ROW($E4007)-VALUE(LEFT(O$1,FIND("-",O$1,1)-1))):$E4007),($E4007*(2/(VALUE(LEFT(O$1,FIND("-",O$1,1)-1))+1)))+(O4006*(1-(2/(VALUE(LEFT(O$1,FIND("-",O$1,1)-1))+1))))))</f>
        <v>0.10821137742324403</v>
      </c>
      <c r="Q4007">
        <f>IF(ROW($E4007)&lt;=VALUE(LEFT(Q$1,FIND("-",Q$1,1)-1)),0,IF(ROW($E4007)=VALUE(LEFT(Q$1,FIND("-",Q$1,1)-1))+1,AVERAGE(INDEX($E:$E,ROW($E4007)-VALUE(LEFT(Q$1,FIND("-",Q$1,1)-1))):$E4007),($E4007*(2/(VALUE(LEFT(Q$1,FIND("-",Q$1,1)-1))+1)))+(Q4006*(1-(2/(VALUE(LEFT(Q$1,FIND("-",Q$1,1)-1))+1))))))</f>
        <v>0.10900731383288187</v>
      </c>
      <c r="R4007">
        <f>IF(ROW($E4007)&lt;=VALUE(LEFT(R$1,FIND("-",R$1,1)-1)),0,IF(ROW($E4007)=VALUE(LEFT(R$1,FIND("-",R$1,1)-1))+1,AVERAGE(INDEX($E:$E,ROW($E4007)-VALUE(LEFT(R$1,FIND("-",R$1,1)-1))):$E4007),($E4007*(2/(VALUE(LEFT(R$1,FIND("-",R$1,1)-1))+1)))+(R4006*(1-(2/(VALUE(LEFT(R$1,FIND("-",R$1,1)-1))+1))))))</f>
        <v>0.11234088657457611</v>
      </c>
      <c r="S4007">
        <f t="shared" si="562"/>
        <v>-3.3335727416942407E-3</v>
      </c>
      <c r="T4007">
        <f>IF(ROW($E4007)&lt;=MAX(VALUE(LEFT(Q$1,FIND("-",Q$1,1)-1)),VALUE(LEFT(R$1,FIND("-",R$1,1)-1)))+VALUE(LEFT(T$1,FIND("-",T$1,1)-1))-1,0,IF(ROW($E4007)=MAX(VALUE(LEFT(Q$1,FIND("-",Q$1,1)-1)),VALUE(LEFT(R$1,FIND("-",R$1,1)-1)))+VALUE(LEFT(T$1,FIND("-",T$1,1)-1)),AVERAGE(INDEX($S:$S,ROW(S4007)-VALUE(LEFT(T$1,FIND("-",T$1,1)-1))+1):S4007),($S4007*(2/(VALUE(LEFT(T$1,FIND("-",T$1,1)-1))+1)))+(T4006*(1-(2/(VALUE(LEFT(T$1,FIND("-",T$1,1)-1))+1))))))</f>
        <v>-3.3419667109211822E-3</v>
      </c>
      <c r="V4007">
        <f t="shared" si="563"/>
        <v>5.0000000000000044E-3</v>
      </c>
      <c r="W4007">
        <f>IF(ROW($E4007)&lt;=VALUE(LEFT(W$1,FIND("-",W$1,1)-1))+1,0,IF(ROW($E4006)=VALUE(LEFT(W$1,FIND("-",W$1,1)-1))+1,100-100/(1+ABS((SUMIF(INDEX($V:$V,ROW($V4007)-VALUE(LEFT(W$1,FIND("-",W$1,1)-1))+1):$V4007,"&gt;0",INDEX($V:$V,ROW($V4007)-VALUE(LEFT(W$1,FIND("-",W$1,1)-1))+1):$V4007)/COUNTIF(INDEX($V:$V,ROW($V4007)-VALUE(LEFT(W$1,FIND("-",W$1,1)-1))+1):$V4007,"&gt;0"))/(SUMIF(INDEX($V:$V,ROW($V4007)-VALUE(LEFT(W$1,FIND("-",W$1,1)-1))+1):$V4007,"&lt;0",INDEX($V:$V,ROW($V4007)-VALUE(LEFT(W$1,FIND("-",W$1,1)-1))+1):$V4007)/COUNTIF(INDEX($V:$V,ROW($V4007)-VALUE(LEFT(W$1,FIND("-",W$1,1)-1))+1):$V4007,"&lt;0")))),100-100/(1+ABS((SUMIF(INDEX($V:$V,ROW($V4007)-VALUE(LEFT(W$1,FIND("-",W$1,1)-1))+1):$V4007,"&gt;0",INDEX($V:$V,ROW($V4007)-VALUE(LEFT(W$1,FIND("-",W$1,1)-1))+1):$V4007)/VALUE(LEFT(W$1,FIND("-",W$1,1)-1)))/(SUMIF(INDEX($V:$V,ROW($V4007)-VALUE(LEFT(W$1,FIND("-",W$1,1)-1))+1):$V4007,"&lt;0",INDEX($V:$V,ROW($V4007)-VALUE(LEFT(W$1,FIND("-",W$1,1)-1))+1):$V4007)/VALUE(LEFT(W$1,FIND("-",W$1,1)-1)))))))</f>
        <v>37.500000000000014</v>
      </c>
      <c r="Y4007">
        <f>IF(ROW($E4007)&lt;=VALUE(LEFT(Y$1,FIND("-",Y$1,1)-1)),0,MAX(INDEX(C:C,ROW(C4007)-VALUE(LEFT(Y$1,FIND("-",Y$1,1)-1))+1):C4007))</f>
        <v>0.115</v>
      </c>
      <c r="Z4007">
        <f>IF(ROW($E4007)&lt;=VALUE(LEFT(Z$1,FIND("-",Z$1,1)-1)),0,MIN(INDEX(D:D,ROW(D4007)-VALUE(LEFT(Z$1,FIND("-",Z$1,1)-1))+1):D4007))</f>
        <v>0.105</v>
      </c>
      <c r="AA4007">
        <f t="shared" si="567"/>
        <v>50</v>
      </c>
      <c r="AB4007">
        <f>IF(ROW($AA4007)&lt;=VALUE(LEFT(AA$1,FIND("-",AA$1,1)-1))+VALUE(LEFT(AB$1,FIND("-",AB$1,1)-1)-1),0,AVERAGE(INDEX($AA:$AA,ROW($AA4007)-VALUE(LEFT(AB$1,FIND("-",AB$1,1)-1))+1):$AA4007))</f>
        <v>16.666666666666668</v>
      </c>
      <c r="AC4007">
        <f>IF(ROW($AA4007)&lt;=VALUE(LEFT(AA$1,FIND("-",AA$1,1)-1))+VALUE(LEFT(AB$1,FIND("-",AB$1,1)-1)-1)+VALUE(LEFT(AC$1,FIND("-",AC$1,1)-1)-1),0,AVERAGE(INDEX($AB:$AB,ROW($AB4007)-VALUE(LEFT(AC$1,FIND("-",AC$1,1)-1))+1):$AB4007))</f>
        <v>9.2592592592592631</v>
      </c>
      <c r="AE4007">
        <f t="shared" si="564"/>
        <v>403458844</v>
      </c>
      <c r="AG4007" t="str">
        <f t="shared" si="566"/>
        <v/>
      </c>
    </row>
    <row r="4008" spans="1:33" x14ac:dyDescent="0.25">
      <c r="A4008" s="6">
        <v>42962</v>
      </c>
      <c r="B4008">
        <v>0.105</v>
      </c>
      <c r="C4008">
        <v>0.105</v>
      </c>
      <c r="D4008">
        <v>0.105</v>
      </c>
      <c r="E4008">
        <v>0.105</v>
      </c>
      <c r="F4008">
        <v>0.105</v>
      </c>
      <c r="G4008">
        <v>10500</v>
      </c>
      <c r="I4008" t="str">
        <f t="shared" si="559"/>
        <v>Bearish</v>
      </c>
      <c r="J4008" t="str">
        <f t="shared" si="560"/>
        <v/>
      </c>
      <c r="K4008" t="str">
        <f t="shared" si="561"/>
        <v>Oversold Below %D</v>
      </c>
      <c r="M4008" s="11" t="str">
        <f t="shared" si="565"/>
        <v/>
      </c>
      <c r="O4008">
        <f>IF(ROW($E4008)&lt;=VALUE(LEFT(O$1,FIND("-",O$1,1)-1)),0,IF(ROW($E4008)=VALUE(LEFT(O$1,FIND("-",O$1,1)-1))+1,AVERAGE(INDEX($E:$E,ROW($E4008)-VALUE(LEFT(O$1,FIND("-",O$1,1)-1))):$E4008),($E4008*(2/(VALUE(LEFT(O$1,FIND("-",O$1,1)-1))+1)))+(O4007*(1-(2/(VALUE(LEFT(O$1,FIND("-",O$1,1)-1))+1))))))</f>
        <v>0.10817942341903265</v>
      </c>
      <c r="Q4008">
        <f>IF(ROW($E4008)&lt;=VALUE(LEFT(Q$1,FIND("-",Q$1,1)-1)),0,IF(ROW($E4008)=VALUE(LEFT(Q$1,FIND("-",Q$1,1)-1))+1,AVERAGE(INDEX($E:$E,ROW($E4008)-VALUE(LEFT(Q$1,FIND("-",Q$1,1)-1))):$E4008),($E4008*(2/(VALUE(LEFT(Q$1,FIND("-",Q$1,1)-1))+1)))+(Q4007*(1-(2/(VALUE(LEFT(Q$1,FIND("-",Q$1,1)-1))+1))))))</f>
        <v>0.1083908040124385</v>
      </c>
      <c r="R4008">
        <f>IF(ROW($E4008)&lt;=VALUE(LEFT(R$1,FIND("-",R$1,1)-1)),0,IF(ROW($E4008)=VALUE(LEFT(R$1,FIND("-",R$1,1)-1))+1,AVERAGE(INDEX($E:$E,ROW($E4008)-VALUE(LEFT(R$1,FIND("-",R$1,1)-1))):$E4008),($E4008*(2/(VALUE(LEFT(R$1,FIND("-",R$1,1)-1))+1)))+(R4007*(1-(2/(VALUE(LEFT(R$1,FIND("-",R$1,1)-1))+1))))))</f>
        <v>0.11179711719868157</v>
      </c>
      <c r="S4008">
        <f t="shared" si="562"/>
        <v>-3.4063131862430707E-3</v>
      </c>
      <c r="T4008">
        <f>IF(ROW($E4008)&lt;=MAX(VALUE(LEFT(Q$1,FIND("-",Q$1,1)-1)),VALUE(LEFT(R$1,FIND("-",R$1,1)-1)))+VALUE(LEFT(T$1,FIND("-",T$1,1)-1))-1,0,IF(ROW($E4008)=MAX(VALUE(LEFT(Q$1,FIND("-",Q$1,1)-1)),VALUE(LEFT(R$1,FIND("-",R$1,1)-1)))+VALUE(LEFT(T$1,FIND("-",T$1,1)-1)),AVERAGE(INDEX($S:$S,ROW(S4008)-VALUE(LEFT(T$1,FIND("-",T$1,1)-1))+1):S4008),($S4008*(2/(VALUE(LEFT(T$1,FIND("-",T$1,1)-1))+1)))+(T4007*(1-(2/(VALUE(LEFT(T$1,FIND("-",T$1,1)-1))+1))))))</f>
        <v>-3.3548360059855601E-3</v>
      </c>
      <c r="V4008">
        <f t="shared" si="563"/>
        <v>-5.0000000000000044E-3</v>
      </c>
      <c r="W4008">
        <f>IF(ROW($E4008)&lt;=VALUE(LEFT(W$1,FIND("-",W$1,1)-1))+1,0,IF(ROW($E4007)=VALUE(LEFT(W$1,FIND("-",W$1,1)-1))+1,100-100/(1+ABS((SUMIF(INDEX($V:$V,ROW($V4008)-VALUE(LEFT(W$1,FIND("-",W$1,1)-1))+1):$V4008,"&gt;0",INDEX($V:$V,ROW($V4008)-VALUE(LEFT(W$1,FIND("-",W$1,1)-1))+1):$V4008)/COUNTIF(INDEX($V:$V,ROW($V4008)-VALUE(LEFT(W$1,FIND("-",W$1,1)-1))+1):$V4008,"&gt;0"))/(SUMIF(INDEX($V:$V,ROW($V4008)-VALUE(LEFT(W$1,FIND("-",W$1,1)-1))+1):$V4008,"&lt;0",INDEX($V:$V,ROW($V4008)-VALUE(LEFT(W$1,FIND("-",W$1,1)-1))+1):$V4008)/COUNTIF(INDEX($V:$V,ROW($V4008)-VALUE(LEFT(W$1,FIND("-",W$1,1)-1))+1):$V4008,"&lt;0")))),100-100/(1+ABS((SUMIF(INDEX($V:$V,ROW($V4008)-VALUE(LEFT(W$1,FIND("-",W$1,1)-1))+1):$V4008,"&gt;0",INDEX($V:$V,ROW($V4008)-VALUE(LEFT(W$1,FIND("-",W$1,1)-1))+1):$V4008)/VALUE(LEFT(W$1,FIND("-",W$1,1)-1)))/(SUMIF(INDEX($V:$V,ROW($V4008)-VALUE(LEFT(W$1,FIND("-",W$1,1)-1))+1):$V4008,"&lt;0",INDEX($V:$V,ROW($V4008)-VALUE(LEFT(W$1,FIND("-",W$1,1)-1))+1):$V4008)/VALUE(LEFT(W$1,FIND("-",W$1,1)-1)))))))</f>
        <v>42.857142857142854</v>
      </c>
      <c r="Y4008">
        <f>IF(ROW($E4008)&lt;=VALUE(LEFT(Y$1,FIND("-",Y$1,1)-1)),0,MAX(INDEX(C:C,ROW(C4008)-VALUE(LEFT(Y$1,FIND("-",Y$1,1)-1))+1):C4008))</f>
        <v>0.115</v>
      </c>
      <c r="Z4008">
        <f>IF(ROW($E4008)&lt;=VALUE(LEFT(Z$1,FIND("-",Z$1,1)-1)),0,MIN(INDEX(D:D,ROW(D4008)-VALUE(LEFT(Z$1,FIND("-",Z$1,1)-1))+1):D4008))</f>
        <v>0.105</v>
      </c>
      <c r="AA4008">
        <f t="shared" si="567"/>
        <v>0</v>
      </c>
      <c r="AB4008">
        <f>IF(ROW($AA4008)&lt;=VALUE(LEFT(AA$1,FIND("-",AA$1,1)-1))+VALUE(LEFT(AB$1,FIND("-",AB$1,1)-1)-1),0,AVERAGE(INDEX($AA:$AA,ROW($AA4008)-VALUE(LEFT(AB$1,FIND("-",AB$1,1)-1))+1):$AA4008))</f>
        <v>16.666666666666668</v>
      </c>
      <c r="AC4008">
        <f>IF(ROW($AA4008)&lt;=VALUE(LEFT(AA$1,FIND("-",AA$1,1)-1))+VALUE(LEFT(AB$1,FIND("-",AB$1,1)-1)-1)+VALUE(LEFT(AC$1,FIND("-",AC$1,1)-1)-1),0,AVERAGE(INDEX($AB:$AB,ROW($AB4008)-VALUE(LEFT(AC$1,FIND("-",AC$1,1)-1))+1):$AB4008))</f>
        <v>11.111111111111112</v>
      </c>
      <c r="AE4008">
        <f t="shared" si="564"/>
        <v>403448344</v>
      </c>
      <c r="AG4008" t="str">
        <f t="shared" si="566"/>
        <v/>
      </c>
    </row>
    <row r="4009" spans="1:33" x14ac:dyDescent="0.25">
      <c r="A4009" s="6">
        <v>42963</v>
      </c>
      <c r="B4009">
        <v>0.105</v>
      </c>
      <c r="C4009">
        <v>0.105</v>
      </c>
      <c r="D4009">
        <v>0.105</v>
      </c>
      <c r="E4009">
        <v>0.105</v>
      </c>
      <c r="F4009">
        <v>0.105</v>
      </c>
      <c r="G4009">
        <v>0</v>
      </c>
      <c r="I4009" t="str">
        <f t="shared" si="559"/>
        <v/>
      </c>
      <c r="J4009" t="str">
        <f t="shared" si="560"/>
        <v/>
      </c>
      <c r="K4009" t="str">
        <f t="shared" si="561"/>
        <v>Oversold Below %D</v>
      </c>
      <c r="M4009" s="11" t="str">
        <f t="shared" si="565"/>
        <v/>
      </c>
      <c r="O4009">
        <f>IF(ROW($E4009)&lt;=VALUE(LEFT(O$1,FIND("-",O$1,1)-1)),0,IF(ROW($E4009)=VALUE(LEFT(O$1,FIND("-",O$1,1)-1))+1,AVERAGE(INDEX($E:$E,ROW($E4009)-VALUE(LEFT(O$1,FIND("-",O$1,1)-1))):$E4009),($E4009*(2/(VALUE(LEFT(O$1,FIND("-",O$1,1)-1))+1)))+(O4008*(1-(2/(VALUE(LEFT(O$1,FIND("-",O$1,1)-1))+1))))))</f>
        <v>0.10814778736511194</v>
      </c>
      <c r="Q4009">
        <f>IF(ROW($E4009)&lt;=VALUE(LEFT(Q$1,FIND("-",Q$1,1)-1)),0,IF(ROW($E4009)=VALUE(LEFT(Q$1,FIND("-",Q$1,1)-1))+1,AVERAGE(INDEX($E:$E,ROW($E4009)-VALUE(LEFT(Q$1,FIND("-",Q$1,1)-1))):$E4009),($E4009*(2/(VALUE(LEFT(Q$1,FIND("-",Q$1,1)-1))+1)))+(Q4008*(1-(2/(VALUE(LEFT(Q$1,FIND("-",Q$1,1)-1))+1))))))</f>
        <v>0.10786914185667873</v>
      </c>
      <c r="R4009">
        <f>IF(ROW($E4009)&lt;=VALUE(LEFT(R$1,FIND("-",R$1,1)-1)),0,IF(ROW($E4009)=VALUE(LEFT(R$1,FIND("-",R$1,1)-1))+1,AVERAGE(INDEX($E:$E,ROW($E4009)-VALUE(LEFT(R$1,FIND("-",R$1,1)-1))):$E4009),($E4009*(2/(VALUE(LEFT(R$1,FIND("-",R$1,1)-1))+1)))+(R4008*(1-(2/(VALUE(LEFT(R$1,FIND("-",R$1,1)-1))+1))))))</f>
        <v>0.11129362703581627</v>
      </c>
      <c r="S4009">
        <f t="shared" si="562"/>
        <v>-3.424485179137543E-3</v>
      </c>
      <c r="T4009">
        <f>IF(ROW($E4009)&lt;=MAX(VALUE(LEFT(Q$1,FIND("-",Q$1,1)-1)),VALUE(LEFT(R$1,FIND("-",R$1,1)-1)))+VALUE(LEFT(T$1,FIND("-",T$1,1)-1))-1,0,IF(ROW($E4009)=MAX(VALUE(LEFT(Q$1,FIND("-",Q$1,1)-1)),VALUE(LEFT(R$1,FIND("-",R$1,1)-1)))+VALUE(LEFT(T$1,FIND("-",T$1,1)-1)),AVERAGE(INDEX($S:$S,ROW(S4009)-VALUE(LEFT(T$1,FIND("-",T$1,1)-1))+1):S4009),($S4009*(2/(VALUE(LEFT(T$1,FIND("-",T$1,1)-1))+1)))+(T4008*(1-(2/(VALUE(LEFT(T$1,FIND("-",T$1,1)-1))+1))))))</f>
        <v>-3.3687658406159572E-3</v>
      </c>
      <c r="V4009">
        <f t="shared" si="563"/>
        <v>0</v>
      </c>
      <c r="W4009">
        <f>IF(ROW($E4009)&lt;=VALUE(LEFT(W$1,FIND("-",W$1,1)-1))+1,0,IF(ROW($E4008)=VALUE(LEFT(W$1,FIND("-",W$1,1)-1))+1,100-100/(1+ABS((SUMIF(INDEX($V:$V,ROW($V4009)-VALUE(LEFT(W$1,FIND("-",W$1,1)-1))+1):$V4009,"&gt;0",INDEX($V:$V,ROW($V4009)-VALUE(LEFT(W$1,FIND("-",W$1,1)-1))+1):$V4009)/COUNTIF(INDEX($V:$V,ROW($V4009)-VALUE(LEFT(W$1,FIND("-",W$1,1)-1))+1):$V4009,"&gt;0"))/(SUMIF(INDEX($V:$V,ROW($V4009)-VALUE(LEFT(W$1,FIND("-",W$1,1)-1))+1):$V4009,"&lt;0",INDEX($V:$V,ROW($V4009)-VALUE(LEFT(W$1,FIND("-",W$1,1)-1))+1):$V4009)/COUNTIF(INDEX($V:$V,ROW($V4009)-VALUE(LEFT(W$1,FIND("-",W$1,1)-1))+1):$V4009,"&lt;0")))),100-100/(1+ABS((SUMIF(INDEX($V:$V,ROW($V4009)-VALUE(LEFT(W$1,FIND("-",W$1,1)-1))+1):$V4009,"&gt;0",INDEX($V:$V,ROW($V4009)-VALUE(LEFT(W$1,FIND("-",W$1,1)-1))+1):$V4009)/VALUE(LEFT(W$1,FIND("-",W$1,1)-1)))/(SUMIF(INDEX($V:$V,ROW($V4009)-VALUE(LEFT(W$1,FIND("-",W$1,1)-1))+1):$V4009,"&lt;0",INDEX($V:$V,ROW($V4009)-VALUE(LEFT(W$1,FIND("-",W$1,1)-1))+1):$V4009)/VALUE(LEFT(W$1,FIND("-",W$1,1)-1)))))))</f>
        <v>33.333333333333329</v>
      </c>
      <c r="Y4009">
        <f>IF(ROW($E4009)&lt;=VALUE(LEFT(Y$1,FIND("-",Y$1,1)-1)),0,MAX(INDEX(C:C,ROW(C4009)-VALUE(LEFT(Y$1,FIND("-",Y$1,1)-1))+1):C4009))</f>
        <v>0.115</v>
      </c>
      <c r="Z4009">
        <f>IF(ROW($E4009)&lt;=VALUE(LEFT(Z$1,FIND("-",Z$1,1)-1)),0,MIN(INDEX(D:D,ROW(D4009)-VALUE(LEFT(Z$1,FIND("-",Z$1,1)-1))+1):D4009))</f>
        <v>0.105</v>
      </c>
      <c r="AA4009">
        <f t="shared" si="567"/>
        <v>0</v>
      </c>
      <c r="AB4009">
        <f>IF(ROW($AA4009)&lt;=VALUE(LEFT(AA$1,FIND("-",AA$1,1)-1))+VALUE(LEFT(AB$1,FIND("-",AB$1,1)-1)-1),0,AVERAGE(INDEX($AA:$AA,ROW($AA4009)-VALUE(LEFT(AB$1,FIND("-",AB$1,1)-1))+1):$AA4009))</f>
        <v>16.666666666666668</v>
      </c>
      <c r="AC4009">
        <f>IF(ROW($AA4009)&lt;=VALUE(LEFT(AA$1,FIND("-",AA$1,1)-1))+VALUE(LEFT(AB$1,FIND("-",AB$1,1)-1)-1)+VALUE(LEFT(AC$1,FIND("-",AC$1,1)-1)-1),0,AVERAGE(INDEX($AB:$AB,ROW($AB4009)-VALUE(LEFT(AC$1,FIND("-",AC$1,1)-1))+1):$AB4009))</f>
        <v>16.666666666666668</v>
      </c>
      <c r="AE4009">
        <f t="shared" si="564"/>
        <v>403448344</v>
      </c>
      <c r="AG4009" t="str">
        <f t="shared" si="566"/>
        <v/>
      </c>
    </row>
    <row r="4010" spans="1:33" x14ac:dyDescent="0.25">
      <c r="A4010" s="6">
        <v>42964</v>
      </c>
      <c r="B4010">
        <v>0.105</v>
      </c>
      <c r="C4010">
        <v>0.105</v>
      </c>
      <c r="D4010">
        <v>0.1</v>
      </c>
      <c r="E4010">
        <v>0.1</v>
      </c>
      <c r="F4010">
        <v>0.1</v>
      </c>
      <c r="G4010">
        <v>82800</v>
      </c>
      <c r="I4010" t="str">
        <f t="shared" si="559"/>
        <v/>
      </c>
      <c r="J4010" t="str">
        <f t="shared" si="560"/>
        <v>Oversold</v>
      </c>
      <c r="K4010" t="str">
        <f t="shared" si="561"/>
        <v>Oversold Above %D</v>
      </c>
      <c r="M4010" s="11" t="str">
        <f t="shared" si="565"/>
        <v/>
      </c>
      <c r="O4010">
        <f>IF(ROW($E4010)&lt;=VALUE(LEFT(O$1,FIND("-",O$1,1)-1)),0,IF(ROW($E4010)=VALUE(LEFT(O$1,FIND("-",O$1,1)-1))+1,AVERAGE(INDEX($E:$E,ROW($E4010)-VALUE(LEFT(O$1,FIND("-",O$1,1)-1))):$E4010),($E4010*(2/(VALUE(LEFT(O$1,FIND("-",O$1,1)-1))+1)))+(O4009*(1-(2/(VALUE(LEFT(O$1,FIND("-",O$1,1)-1))+1))))))</f>
        <v>0.1080667148540163</v>
      </c>
      <c r="Q4010">
        <f>IF(ROW($E4010)&lt;=VALUE(LEFT(Q$1,FIND("-",Q$1,1)-1)),0,IF(ROW($E4010)=VALUE(LEFT(Q$1,FIND("-",Q$1,1)-1))+1,AVERAGE(INDEX($E:$E,ROW($E4010)-VALUE(LEFT(Q$1,FIND("-",Q$1,1)-1))):$E4010),($E4010*(2/(VALUE(LEFT(Q$1,FIND("-",Q$1,1)-1))+1)))+(Q4009*(1-(2/(VALUE(LEFT(Q$1,FIND("-",Q$1,1)-1))+1))))))</f>
        <v>0.10665850464795892</v>
      </c>
      <c r="R4010">
        <f>IF(ROW($E4010)&lt;=VALUE(LEFT(R$1,FIND("-",R$1,1)-1)),0,IF(ROW($E4010)=VALUE(LEFT(R$1,FIND("-",R$1,1)-1))+1,AVERAGE(INDEX($E:$E,ROW($E4010)-VALUE(LEFT(R$1,FIND("-",R$1,1)-1))):$E4010),($E4010*(2/(VALUE(LEFT(R$1,FIND("-",R$1,1)-1))+1)))+(R4009*(1-(2/(VALUE(LEFT(R$1,FIND("-",R$1,1)-1))+1))))))</f>
        <v>0.11045706207020024</v>
      </c>
      <c r="S4010">
        <f t="shared" si="562"/>
        <v>-3.7985574222413193E-3</v>
      </c>
      <c r="T4010">
        <f>IF(ROW($E4010)&lt;=MAX(VALUE(LEFT(Q$1,FIND("-",Q$1,1)-1)),VALUE(LEFT(R$1,FIND("-",R$1,1)-1)))+VALUE(LEFT(T$1,FIND("-",T$1,1)-1))-1,0,IF(ROW($E4010)=MAX(VALUE(LEFT(Q$1,FIND("-",Q$1,1)-1)),VALUE(LEFT(R$1,FIND("-",R$1,1)-1)))+VALUE(LEFT(T$1,FIND("-",T$1,1)-1)),AVERAGE(INDEX($S:$S,ROW(S4010)-VALUE(LEFT(T$1,FIND("-",T$1,1)-1))+1):S4010),($S4010*(2/(VALUE(LEFT(T$1,FIND("-",T$1,1)-1))+1)))+(T4009*(1-(2/(VALUE(LEFT(T$1,FIND("-",T$1,1)-1))+1))))))</f>
        <v>-3.4547241569410298E-3</v>
      </c>
      <c r="V4010">
        <f t="shared" si="563"/>
        <v>-4.9999999999999906E-3</v>
      </c>
      <c r="W4010">
        <f>IF(ROW($E4010)&lt;=VALUE(LEFT(W$1,FIND("-",W$1,1)-1))+1,0,IF(ROW($E4009)=VALUE(LEFT(W$1,FIND("-",W$1,1)-1))+1,100-100/(1+ABS((SUMIF(INDEX($V:$V,ROW($V4010)-VALUE(LEFT(W$1,FIND("-",W$1,1)-1))+1):$V4010,"&gt;0",INDEX($V:$V,ROW($V4010)-VALUE(LEFT(W$1,FIND("-",W$1,1)-1))+1):$V4010)/COUNTIF(INDEX($V:$V,ROW($V4010)-VALUE(LEFT(W$1,FIND("-",W$1,1)-1))+1):$V4010,"&gt;0"))/(SUMIF(INDEX($V:$V,ROW($V4010)-VALUE(LEFT(W$1,FIND("-",W$1,1)-1))+1):$V4010,"&lt;0",INDEX($V:$V,ROW($V4010)-VALUE(LEFT(W$1,FIND("-",W$1,1)-1))+1):$V4010)/COUNTIF(INDEX($V:$V,ROW($V4010)-VALUE(LEFT(W$1,FIND("-",W$1,1)-1))+1):$V4010,"&lt;0")))),100-100/(1+ABS((SUMIF(INDEX($V:$V,ROW($V4010)-VALUE(LEFT(W$1,FIND("-",W$1,1)-1))+1):$V4010,"&gt;0",INDEX($V:$V,ROW($V4010)-VALUE(LEFT(W$1,FIND("-",W$1,1)-1))+1):$V4010)/VALUE(LEFT(W$1,FIND("-",W$1,1)-1)))/(SUMIF(INDEX($V:$V,ROW($V4010)-VALUE(LEFT(W$1,FIND("-",W$1,1)-1))+1):$V4010,"&lt;0",INDEX($V:$V,ROW($V4010)-VALUE(LEFT(W$1,FIND("-",W$1,1)-1))+1):$V4010)/VALUE(LEFT(W$1,FIND("-",W$1,1)-1)))))))</f>
        <v>28.571428571428584</v>
      </c>
      <c r="Y4010">
        <f>IF(ROW($E4010)&lt;=VALUE(LEFT(Y$1,FIND("-",Y$1,1)-1)),0,MAX(INDEX(C:C,ROW(C4010)-VALUE(LEFT(Y$1,FIND("-",Y$1,1)-1))+1):C4010))</f>
        <v>0.115</v>
      </c>
      <c r="Z4010">
        <f>IF(ROW($E4010)&lt;=VALUE(LEFT(Z$1,FIND("-",Z$1,1)-1)),0,MIN(INDEX(D:D,ROW(D4010)-VALUE(LEFT(Z$1,FIND("-",Z$1,1)-1))+1):D4010))</f>
        <v>0.1</v>
      </c>
      <c r="AA4010">
        <f t="shared" si="567"/>
        <v>0</v>
      </c>
      <c r="AB4010">
        <f>IF(ROW($AA4010)&lt;=VALUE(LEFT(AA$1,FIND("-",AA$1,1)-1))+VALUE(LEFT(AB$1,FIND("-",AB$1,1)-1)-1),0,AVERAGE(INDEX($AA:$AA,ROW($AA4010)-VALUE(LEFT(AB$1,FIND("-",AB$1,1)-1))+1):$AA4010))</f>
        <v>0</v>
      </c>
      <c r="AC4010">
        <f>IF(ROW($AA4010)&lt;=VALUE(LEFT(AA$1,FIND("-",AA$1,1)-1))+VALUE(LEFT(AB$1,FIND("-",AB$1,1)-1)-1)+VALUE(LEFT(AC$1,FIND("-",AC$1,1)-1)-1),0,AVERAGE(INDEX($AB:$AB,ROW($AB4010)-VALUE(LEFT(AC$1,FIND("-",AC$1,1)-1))+1):$AB4010))</f>
        <v>11.111111111111112</v>
      </c>
      <c r="AE4010">
        <f t="shared" si="564"/>
        <v>403365544</v>
      </c>
      <c r="AG4010" t="str">
        <f t="shared" si="566"/>
        <v/>
      </c>
    </row>
    <row r="4011" spans="1:33" x14ac:dyDescent="0.25">
      <c r="A4011" s="6">
        <v>42965</v>
      </c>
      <c r="B4011">
        <v>0.105</v>
      </c>
      <c r="C4011">
        <v>0.105</v>
      </c>
      <c r="D4011">
        <v>0.105</v>
      </c>
      <c r="E4011">
        <v>0.105</v>
      </c>
      <c r="F4011">
        <v>0.105</v>
      </c>
      <c r="G4011">
        <v>103600</v>
      </c>
      <c r="I4011" t="str">
        <f t="shared" si="559"/>
        <v/>
      </c>
      <c r="J4011" t="str">
        <f t="shared" si="560"/>
        <v/>
      </c>
      <c r="K4011" t="str">
        <f t="shared" si="561"/>
        <v>Oversold Below %D</v>
      </c>
      <c r="M4011" s="11" t="str">
        <f t="shared" si="565"/>
        <v/>
      </c>
      <c r="O4011">
        <f>IF(ROW($E4011)&lt;=VALUE(LEFT(O$1,FIND("-",O$1,1)-1)),0,IF(ROW($E4011)=VALUE(LEFT(O$1,FIND("-",O$1,1)-1))+1,AVERAGE(INDEX($E:$E,ROW($E4011)-VALUE(LEFT(O$1,FIND("-",O$1,1)-1))):$E4011),($E4011*(2/(VALUE(LEFT(O$1,FIND("-",O$1,1)-1))+1)))+(O4010*(1-(2/(VALUE(LEFT(O$1,FIND("-",O$1,1)-1))+1))))))</f>
        <v>0.10803620027835445</v>
      </c>
      <c r="Q4011">
        <f>IF(ROW($E4011)&lt;=VALUE(LEFT(Q$1,FIND("-",Q$1,1)-1)),0,IF(ROW($E4011)=VALUE(LEFT(Q$1,FIND("-",Q$1,1)-1))+1,AVERAGE(INDEX($E:$E,ROW($E4011)-VALUE(LEFT(Q$1,FIND("-",Q$1,1)-1))):$E4011),($E4011*(2/(VALUE(LEFT(Q$1,FIND("-",Q$1,1)-1))+1)))+(Q4010*(1-(2/(VALUE(LEFT(Q$1,FIND("-",Q$1,1)-1))+1))))))</f>
        <v>0.10640335008673447</v>
      </c>
      <c r="R4011">
        <f>IF(ROW($E4011)&lt;=VALUE(LEFT(R$1,FIND("-",R$1,1)-1)),0,IF(ROW($E4011)=VALUE(LEFT(R$1,FIND("-",R$1,1)-1))+1,AVERAGE(INDEX($E:$E,ROW($E4011)-VALUE(LEFT(R$1,FIND("-",R$1,1)-1))):$E4011),($E4011*(2/(VALUE(LEFT(R$1,FIND("-",R$1,1)-1))+1)))+(R4010*(1-(2/(VALUE(LEFT(R$1,FIND("-",R$1,1)-1))+1))))))</f>
        <v>0.1100528352501854</v>
      </c>
      <c r="S4011">
        <f t="shared" si="562"/>
        <v>-3.6494851634509273E-3</v>
      </c>
      <c r="T4011">
        <f>IF(ROW($E4011)&lt;=MAX(VALUE(LEFT(Q$1,FIND("-",Q$1,1)-1)),VALUE(LEFT(R$1,FIND("-",R$1,1)-1)))+VALUE(LEFT(T$1,FIND("-",T$1,1)-1))-1,0,IF(ROW($E4011)=MAX(VALUE(LEFT(Q$1,FIND("-",Q$1,1)-1)),VALUE(LEFT(R$1,FIND("-",R$1,1)-1)))+VALUE(LEFT(T$1,FIND("-",T$1,1)-1)),AVERAGE(INDEX($S:$S,ROW(S4011)-VALUE(LEFT(T$1,FIND("-",T$1,1)-1))+1):S4011),($S4011*(2/(VALUE(LEFT(T$1,FIND("-",T$1,1)-1))+1)))+(T4010*(1-(2/(VALUE(LEFT(T$1,FIND("-",T$1,1)-1))+1))))))</f>
        <v>-3.4936763582430093E-3</v>
      </c>
      <c r="V4011">
        <f t="shared" si="563"/>
        <v>4.9999999999999906E-3</v>
      </c>
      <c r="W4011">
        <f>IF(ROW($E4011)&lt;=VALUE(LEFT(W$1,FIND("-",W$1,1)-1))+1,0,IF(ROW($E4010)=VALUE(LEFT(W$1,FIND("-",W$1,1)-1))+1,100-100/(1+ABS((SUMIF(INDEX($V:$V,ROW($V4011)-VALUE(LEFT(W$1,FIND("-",W$1,1)-1))+1):$V4011,"&gt;0",INDEX($V:$V,ROW($V4011)-VALUE(LEFT(W$1,FIND("-",W$1,1)-1))+1):$V4011)/COUNTIF(INDEX($V:$V,ROW($V4011)-VALUE(LEFT(W$1,FIND("-",W$1,1)-1))+1):$V4011,"&gt;0"))/(SUMIF(INDEX($V:$V,ROW($V4011)-VALUE(LEFT(W$1,FIND("-",W$1,1)-1))+1):$V4011,"&lt;0",INDEX($V:$V,ROW($V4011)-VALUE(LEFT(W$1,FIND("-",W$1,1)-1))+1):$V4011)/COUNTIF(INDEX($V:$V,ROW($V4011)-VALUE(LEFT(W$1,FIND("-",W$1,1)-1))+1):$V4011,"&lt;0")))),100-100/(1+ABS((SUMIF(INDEX($V:$V,ROW($V4011)-VALUE(LEFT(W$1,FIND("-",W$1,1)-1))+1):$V4011,"&gt;0",INDEX($V:$V,ROW($V4011)-VALUE(LEFT(W$1,FIND("-",W$1,1)-1))+1):$V4011)/VALUE(LEFT(W$1,FIND("-",W$1,1)-1)))/(SUMIF(INDEX($V:$V,ROW($V4011)-VALUE(LEFT(W$1,FIND("-",W$1,1)-1))+1):$V4011,"&lt;0",INDEX($V:$V,ROW($V4011)-VALUE(LEFT(W$1,FIND("-",W$1,1)-1))+1):$V4011)/VALUE(LEFT(W$1,FIND("-",W$1,1)-1)))))))</f>
        <v>37.499999999999993</v>
      </c>
      <c r="Y4011">
        <f>IF(ROW($E4011)&lt;=VALUE(LEFT(Y$1,FIND("-",Y$1,1)-1)),0,MAX(INDEX(C:C,ROW(C4011)-VALUE(LEFT(Y$1,FIND("-",Y$1,1)-1))+1):C4011))</f>
        <v>0.11</v>
      </c>
      <c r="Z4011">
        <f>IF(ROW($E4011)&lt;=VALUE(LEFT(Z$1,FIND("-",Z$1,1)-1)),0,MIN(INDEX(D:D,ROW(D4011)-VALUE(LEFT(Z$1,FIND("-",Z$1,1)-1))+1):D4011))</f>
        <v>0.1</v>
      </c>
      <c r="AA4011">
        <f t="shared" si="567"/>
        <v>49.999999999999936</v>
      </c>
      <c r="AB4011">
        <f>IF(ROW($AA4011)&lt;=VALUE(LEFT(AA$1,FIND("-",AA$1,1)-1))+VALUE(LEFT(AB$1,FIND("-",AB$1,1)-1)-1),0,AVERAGE(INDEX($AA:$AA,ROW($AA4011)-VALUE(LEFT(AB$1,FIND("-",AB$1,1)-1))+1):$AA4011))</f>
        <v>16.666666666666647</v>
      </c>
      <c r="AC4011">
        <f>IF(ROW($AA4011)&lt;=VALUE(LEFT(AA$1,FIND("-",AA$1,1)-1))+VALUE(LEFT(AB$1,FIND("-",AB$1,1)-1)-1)+VALUE(LEFT(AC$1,FIND("-",AC$1,1)-1)-1),0,AVERAGE(INDEX($AB:$AB,ROW($AB4011)-VALUE(LEFT(AC$1,FIND("-",AC$1,1)-1))+1):$AB4011))</f>
        <v>11.111111111111105</v>
      </c>
      <c r="AE4011">
        <f t="shared" si="564"/>
        <v>403469144</v>
      </c>
      <c r="AG4011" t="str">
        <f t="shared" si="566"/>
        <v/>
      </c>
    </row>
    <row r="4012" spans="1:33" x14ac:dyDescent="0.25">
      <c r="A4012" s="6">
        <v>42968</v>
      </c>
      <c r="B4012">
        <v>0.105</v>
      </c>
      <c r="C4012">
        <v>0.105</v>
      </c>
      <c r="D4012">
        <v>0.1</v>
      </c>
      <c r="E4012">
        <v>0.105</v>
      </c>
      <c r="F4012">
        <v>0.105</v>
      </c>
      <c r="G4012">
        <v>180500</v>
      </c>
      <c r="I4012" t="str">
        <f t="shared" si="559"/>
        <v>Bullish</v>
      </c>
      <c r="J4012" t="str">
        <f t="shared" si="560"/>
        <v/>
      </c>
      <c r="K4012" t="str">
        <f t="shared" si="561"/>
        <v>Oversold Below %D</v>
      </c>
      <c r="M4012" s="11" t="str">
        <f t="shared" si="565"/>
        <v/>
      </c>
      <c r="O4012">
        <f>IF(ROW($E4012)&lt;=VALUE(LEFT(O$1,FIND("-",O$1,1)-1)),0,IF(ROW($E4012)=VALUE(LEFT(O$1,FIND("-",O$1,1)-1))+1,AVERAGE(INDEX($E:$E,ROW($E4012)-VALUE(LEFT(O$1,FIND("-",O$1,1)-1))):$E4012),($E4012*(2/(VALUE(LEFT(O$1,FIND("-",O$1,1)-1))+1)))+(O4011*(1-(2/(VALUE(LEFT(O$1,FIND("-",O$1,1)-1))+1))))))</f>
        <v>0.10800598933031112</v>
      </c>
      <c r="Q4012">
        <f>IF(ROW($E4012)&lt;=VALUE(LEFT(Q$1,FIND("-",Q$1,1)-1)),0,IF(ROW($E4012)=VALUE(LEFT(Q$1,FIND("-",Q$1,1)-1))+1,AVERAGE(INDEX($E:$E,ROW($E4012)-VALUE(LEFT(Q$1,FIND("-",Q$1,1)-1))):$E4012),($E4012*(2/(VALUE(LEFT(Q$1,FIND("-",Q$1,1)-1))+1)))+(Q4011*(1-(2/(VALUE(LEFT(Q$1,FIND("-",Q$1,1)-1))+1))))))</f>
        <v>0.10618745007339071</v>
      </c>
      <c r="R4012">
        <f>IF(ROW($E4012)&lt;=VALUE(LEFT(R$1,FIND("-",R$1,1)-1)),0,IF(ROW($E4012)=VALUE(LEFT(R$1,FIND("-",R$1,1)-1))+1,AVERAGE(INDEX($E:$E,ROW($E4012)-VALUE(LEFT(R$1,FIND("-",R$1,1)-1))):$E4012),($E4012*(2/(VALUE(LEFT(R$1,FIND("-",R$1,1)-1))+1)))+(R4011*(1-(2/(VALUE(LEFT(R$1,FIND("-",R$1,1)-1))+1))))))</f>
        <v>0.10967855115757907</v>
      </c>
      <c r="S4012">
        <f t="shared" si="562"/>
        <v>-3.4911010841883611E-3</v>
      </c>
      <c r="T4012">
        <f>IF(ROW($E4012)&lt;=MAX(VALUE(LEFT(Q$1,FIND("-",Q$1,1)-1)),VALUE(LEFT(R$1,FIND("-",R$1,1)-1)))+VALUE(LEFT(T$1,FIND("-",T$1,1)-1))-1,0,IF(ROW($E4012)=MAX(VALUE(LEFT(Q$1,FIND("-",Q$1,1)-1)),VALUE(LEFT(R$1,FIND("-",R$1,1)-1)))+VALUE(LEFT(T$1,FIND("-",T$1,1)-1)),AVERAGE(INDEX($S:$S,ROW(S4012)-VALUE(LEFT(T$1,FIND("-",T$1,1)-1))+1):S4012),($S4012*(2/(VALUE(LEFT(T$1,FIND("-",T$1,1)-1))+1)))+(T4011*(1-(2/(VALUE(LEFT(T$1,FIND("-",T$1,1)-1))+1))))))</f>
        <v>-3.4931613034320796E-3</v>
      </c>
      <c r="V4012">
        <f t="shared" si="563"/>
        <v>0</v>
      </c>
      <c r="W4012">
        <f>IF(ROW($E4012)&lt;=VALUE(LEFT(W$1,FIND("-",W$1,1)-1))+1,0,IF(ROW($E4011)=VALUE(LEFT(W$1,FIND("-",W$1,1)-1))+1,100-100/(1+ABS((SUMIF(INDEX($V:$V,ROW($V4012)-VALUE(LEFT(W$1,FIND("-",W$1,1)-1))+1):$V4012,"&gt;0",INDEX($V:$V,ROW($V4012)-VALUE(LEFT(W$1,FIND("-",W$1,1)-1))+1):$V4012)/COUNTIF(INDEX($V:$V,ROW($V4012)-VALUE(LEFT(W$1,FIND("-",W$1,1)-1))+1):$V4012,"&gt;0"))/(SUMIF(INDEX($V:$V,ROW($V4012)-VALUE(LEFT(W$1,FIND("-",W$1,1)-1))+1):$V4012,"&lt;0",INDEX($V:$V,ROW($V4012)-VALUE(LEFT(W$1,FIND("-",W$1,1)-1))+1):$V4012)/COUNTIF(INDEX($V:$V,ROW($V4012)-VALUE(LEFT(W$1,FIND("-",W$1,1)-1))+1):$V4012,"&lt;0")))),100-100/(1+ABS((SUMIF(INDEX($V:$V,ROW($V4012)-VALUE(LEFT(W$1,FIND("-",W$1,1)-1))+1):$V4012,"&gt;0",INDEX($V:$V,ROW($V4012)-VALUE(LEFT(W$1,FIND("-",W$1,1)-1))+1):$V4012)/VALUE(LEFT(W$1,FIND("-",W$1,1)-1)))/(SUMIF(INDEX($V:$V,ROW($V4012)-VALUE(LEFT(W$1,FIND("-",W$1,1)-1))+1):$V4012,"&lt;0",INDEX($V:$V,ROW($V4012)-VALUE(LEFT(W$1,FIND("-",W$1,1)-1))+1):$V4012)/VALUE(LEFT(W$1,FIND("-",W$1,1)-1)))))))</f>
        <v>42.857142857142854</v>
      </c>
      <c r="Y4012">
        <f>IF(ROW($E4012)&lt;=VALUE(LEFT(Y$1,FIND("-",Y$1,1)-1)),0,MAX(INDEX(C:C,ROW(C4012)-VALUE(LEFT(Y$1,FIND("-",Y$1,1)-1))+1):C4012))</f>
        <v>0.11</v>
      </c>
      <c r="Z4012">
        <f>IF(ROW($E4012)&lt;=VALUE(LEFT(Z$1,FIND("-",Z$1,1)-1)),0,MIN(INDEX(D:D,ROW(D4012)-VALUE(LEFT(Z$1,FIND("-",Z$1,1)-1))+1):D4012))</f>
        <v>0.1</v>
      </c>
      <c r="AA4012">
        <f t="shared" si="567"/>
        <v>49.999999999999936</v>
      </c>
      <c r="AB4012">
        <f>IF(ROW($AA4012)&lt;=VALUE(LEFT(AA$1,FIND("-",AA$1,1)-1))+VALUE(LEFT(AB$1,FIND("-",AB$1,1)-1)-1),0,AVERAGE(INDEX($AA:$AA,ROW($AA4012)-VALUE(LEFT(AB$1,FIND("-",AB$1,1)-1))+1):$AA4012))</f>
        <v>33.333333333333293</v>
      </c>
      <c r="AC4012">
        <f>IF(ROW($AA4012)&lt;=VALUE(LEFT(AA$1,FIND("-",AA$1,1)-1))+VALUE(LEFT(AB$1,FIND("-",AB$1,1)-1)-1)+VALUE(LEFT(AC$1,FIND("-",AC$1,1)-1)-1),0,AVERAGE(INDEX($AB:$AB,ROW($AB4012)-VALUE(LEFT(AC$1,FIND("-",AC$1,1)-1))+1):$AB4012))</f>
        <v>16.666666666666647</v>
      </c>
      <c r="AE4012">
        <f t="shared" si="564"/>
        <v>403469144</v>
      </c>
      <c r="AG4012" t="str">
        <f t="shared" si="566"/>
        <v/>
      </c>
    </row>
    <row r="4013" spans="1:33" x14ac:dyDescent="0.25">
      <c r="A4013" s="6">
        <v>42969</v>
      </c>
      <c r="B4013">
        <v>0.1</v>
      </c>
      <c r="C4013">
        <v>0.1</v>
      </c>
      <c r="D4013">
        <v>0.1</v>
      </c>
      <c r="E4013">
        <v>0.1</v>
      </c>
      <c r="F4013">
        <v>0.1</v>
      </c>
      <c r="G4013">
        <v>100000</v>
      </c>
      <c r="I4013" t="str">
        <f t="shared" si="559"/>
        <v>Bearish</v>
      </c>
      <c r="J4013" t="str">
        <f t="shared" si="560"/>
        <v/>
      </c>
      <c r="K4013" t="str">
        <f t="shared" si="561"/>
        <v>Buy</v>
      </c>
      <c r="M4013" s="11" t="str">
        <f t="shared" si="565"/>
        <v>Buy</v>
      </c>
      <c r="O4013">
        <f>IF(ROW($E4013)&lt;=VALUE(LEFT(O$1,FIND("-",O$1,1)-1)),0,IF(ROW($E4013)=VALUE(LEFT(O$1,FIND("-",O$1,1)-1))+1,AVERAGE(INDEX($E:$E,ROW($E4013)-VALUE(LEFT(O$1,FIND("-",O$1,1)-1))):$E4013),($E4013*(2/(VALUE(LEFT(O$1,FIND("-",O$1,1)-1))+1)))+(O4012*(1-(2/(VALUE(LEFT(O$1,FIND("-",O$1,1)-1))+1))))))</f>
        <v>0.10792632774493489</v>
      </c>
      <c r="Q4013">
        <f>IF(ROW($E4013)&lt;=VALUE(LEFT(Q$1,FIND("-",Q$1,1)-1)),0,IF(ROW($E4013)=VALUE(LEFT(Q$1,FIND("-",Q$1,1)-1))+1,AVERAGE(INDEX($E:$E,ROW($E4013)-VALUE(LEFT(Q$1,FIND("-",Q$1,1)-1))):$E4013),($E4013*(2/(VALUE(LEFT(Q$1,FIND("-",Q$1,1)-1))+1)))+(Q4012*(1-(2/(VALUE(LEFT(Q$1,FIND("-",Q$1,1)-1))+1))))))</f>
        <v>0.10523553467748445</v>
      </c>
      <c r="R4013">
        <f>IF(ROW($E4013)&lt;=VALUE(LEFT(R$1,FIND("-",R$1,1)-1)),0,IF(ROW($E4013)=VALUE(LEFT(R$1,FIND("-",R$1,1)-1))+1,AVERAGE(INDEX($E:$E,ROW($E4013)-VALUE(LEFT(R$1,FIND("-",R$1,1)-1))):$E4013),($E4013*(2/(VALUE(LEFT(R$1,FIND("-",R$1,1)-1))+1)))+(R4012*(1-(2/(VALUE(LEFT(R$1,FIND("-",R$1,1)-1))+1))))))</f>
        <v>0.10896162144220284</v>
      </c>
      <c r="S4013">
        <f t="shared" si="562"/>
        <v>-3.7260867647183893E-3</v>
      </c>
      <c r="T4013">
        <f>IF(ROW($E4013)&lt;=MAX(VALUE(LEFT(Q$1,FIND("-",Q$1,1)-1)),VALUE(LEFT(R$1,FIND("-",R$1,1)-1)))+VALUE(LEFT(T$1,FIND("-",T$1,1)-1))-1,0,IF(ROW($E4013)=MAX(VALUE(LEFT(Q$1,FIND("-",Q$1,1)-1)),VALUE(LEFT(R$1,FIND("-",R$1,1)-1)))+VALUE(LEFT(T$1,FIND("-",T$1,1)-1)),AVERAGE(INDEX($S:$S,ROW(S4013)-VALUE(LEFT(T$1,FIND("-",T$1,1)-1))+1):S4013),($S4013*(2/(VALUE(LEFT(T$1,FIND("-",T$1,1)-1))+1)))+(T4012*(1-(2/(VALUE(LEFT(T$1,FIND("-",T$1,1)-1))+1))))))</f>
        <v>-3.5397463956893418E-3</v>
      </c>
      <c r="V4013">
        <f t="shared" si="563"/>
        <v>-4.9999999999999906E-3</v>
      </c>
      <c r="W4013">
        <f>IF(ROW($E4013)&lt;=VALUE(LEFT(W$1,FIND("-",W$1,1)-1))+1,0,IF(ROW($E4012)=VALUE(LEFT(W$1,FIND("-",W$1,1)-1))+1,100-100/(1+ABS((SUMIF(INDEX($V:$V,ROW($V4013)-VALUE(LEFT(W$1,FIND("-",W$1,1)-1))+1):$V4013,"&gt;0",INDEX($V:$V,ROW($V4013)-VALUE(LEFT(W$1,FIND("-",W$1,1)-1))+1):$V4013)/COUNTIF(INDEX($V:$V,ROW($V4013)-VALUE(LEFT(W$1,FIND("-",W$1,1)-1))+1):$V4013,"&gt;0"))/(SUMIF(INDEX($V:$V,ROW($V4013)-VALUE(LEFT(W$1,FIND("-",W$1,1)-1))+1):$V4013,"&lt;0",INDEX($V:$V,ROW($V4013)-VALUE(LEFT(W$1,FIND("-",W$1,1)-1))+1):$V4013)/COUNTIF(INDEX($V:$V,ROW($V4013)-VALUE(LEFT(W$1,FIND("-",W$1,1)-1))+1):$V4013,"&lt;0")))),100-100/(1+ABS((SUMIF(INDEX($V:$V,ROW($V4013)-VALUE(LEFT(W$1,FIND("-",W$1,1)-1))+1):$V4013,"&gt;0",INDEX($V:$V,ROW($V4013)-VALUE(LEFT(W$1,FIND("-",W$1,1)-1))+1):$V4013)/VALUE(LEFT(W$1,FIND("-",W$1,1)-1)))/(SUMIF(INDEX($V:$V,ROW($V4013)-VALUE(LEFT(W$1,FIND("-",W$1,1)-1))+1):$V4013,"&lt;0",INDEX($V:$V,ROW($V4013)-VALUE(LEFT(W$1,FIND("-",W$1,1)-1))+1):$V4013)/VALUE(LEFT(W$1,FIND("-",W$1,1)-1)))))))</f>
        <v>37.5</v>
      </c>
      <c r="Y4013">
        <f>IF(ROW($E4013)&lt;=VALUE(LEFT(Y$1,FIND("-",Y$1,1)-1)),0,MAX(INDEX(C:C,ROW(C4013)-VALUE(LEFT(Y$1,FIND("-",Y$1,1)-1))+1):C4013))</f>
        <v>0.11</v>
      </c>
      <c r="Z4013">
        <f>IF(ROW($E4013)&lt;=VALUE(LEFT(Z$1,FIND("-",Z$1,1)-1)),0,MIN(INDEX(D:D,ROW(D4013)-VALUE(LEFT(Z$1,FIND("-",Z$1,1)-1))+1):D4013))</f>
        <v>0.1</v>
      </c>
      <c r="AA4013">
        <f t="shared" si="567"/>
        <v>0</v>
      </c>
      <c r="AB4013">
        <f>IF(ROW($AA4013)&lt;=VALUE(LEFT(AA$1,FIND("-",AA$1,1)-1))+VALUE(LEFT(AB$1,FIND("-",AB$1,1)-1)-1),0,AVERAGE(INDEX($AA:$AA,ROW($AA4013)-VALUE(LEFT(AB$1,FIND("-",AB$1,1)-1))+1):$AA4013))</f>
        <v>33.333333333333293</v>
      </c>
      <c r="AC4013">
        <f>IF(ROW($AA4013)&lt;=VALUE(LEFT(AA$1,FIND("-",AA$1,1)-1))+VALUE(LEFT(AB$1,FIND("-",AB$1,1)-1)-1)+VALUE(LEFT(AC$1,FIND("-",AC$1,1)-1)-1),0,AVERAGE(INDEX($AB:$AB,ROW($AB4013)-VALUE(LEFT(AC$1,FIND("-",AC$1,1)-1))+1):$AB4013))</f>
        <v>27.777777777777743</v>
      </c>
      <c r="AE4013">
        <f t="shared" si="564"/>
        <v>403369144</v>
      </c>
      <c r="AG4013" t="str">
        <f t="shared" si="566"/>
        <v>Buy</v>
      </c>
    </row>
    <row r="4014" spans="1:33" x14ac:dyDescent="0.25">
      <c r="A4014" s="6">
        <v>42970</v>
      </c>
      <c r="B4014">
        <v>0.1</v>
      </c>
      <c r="C4014">
        <v>0.105</v>
      </c>
      <c r="D4014">
        <v>9.5000000000000001E-2</v>
      </c>
      <c r="E4014">
        <v>0.105</v>
      </c>
      <c r="F4014">
        <v>0.105</v>
      </c>
      <c r="G4014">
        <v>172100</v>
      </c>
      <c r="I4014" t="str">
        <f t="shared" si="559"/>
        <v>Bullish</v>
      </c>
      <c r="J4014" t="str">
        <f t="shared" si="560"/>
        <v/>
      </c>
      <c r="K4014" t="str">
        <f t="shared" si="561"/>
        <v/>
      </c>
      <c r="M4014" s="11" t="str">
        <f t="shared" si="565"/>
        <v/>
      </c>
      <c r="O4014">
        <f>IF(ROW($E4014)&lt;=VALUE(LEFT(O$1,FIND("-",O$1,1)-1)),0,IF(ROW($E4014)=VALUE(LEFT(O$1,FIND("-",O$1,1)-1))+1,AVERAGE(INDEX($E:$E,ROW($E4014)-VALUE(LEFT(O$1,FIND("-",O$1,1)-1))):$E4014),($E4014*(2/(VALUE(LEFT(O$1,FIND("-",O$1,1)-1))+1)))+(O4013*(1-(2/(VALUE(LEFT(O$1,FIND("-",O$1,1)-1))+1))))))</f>
        <v>0.10789721005593057</v>
      </c>
      <c r="Q4014">
        <f>IF(ROW($E4014)&lt;=VALUE(LEFT(Q$1,FIND("-",Q$1,1)-1)),0,IF(ROW($E4014)=VALUE(LEFT(Q$1,FIND("-",Q$1,1)-1))+1,AVERAGE(INDEX($E:$E,ROW($E4014)-VALUE(LEFT(Q$1,FIND("-",Q$1,1)-1))):$E4014),($E4014*(2/(VALUE(LEFT(Q$1,FIND("-",Q$1,1)-1))+1)))+(Q4013*(1-(2/(VALUE(LEFT(Q$1,FIND("-",Q$1,1)-1))+1))))))</f>
        <v>0.10519929857325608</v>
      </c>
      <c r="R4014">
        <f>IF(ROW($E4014)&lt;=VALUE(LEFT(R$1,FIND("-",R$1,1)-1)),0,IF(ROW($E4014)=VALUE(LEFT(R$1,FIND("-",R$1,1)-1))+1,AVERAGE(INDEX($E:$E,ROW($E4014)-VALUE(LEFT(R$1,FIND("-",R$1,1)-1))):$E4014),($E4014*(2/(VALUE(LEFT(R$1,FIND("-",R$1,1)-1))+1)))+(R4013*(1-(2/(VALUE(LEFT(R$1,FIND("-",R$1,1)-1))+1))))))</f>
        <v>0.10866816800203966</v>
      </c>
      <c r="S4014">
        <f t="shared" si="562"/>
        <v>-3.4688694287835775E-3</v>
      </c>
      <c r="T4014">
        <f>IF(ROW($E4014)&lt;=MAX(VALUE(LEFT(Q$1,FIND("-",Q$1,1)-1)),VALUE(LEFT(R$1,FIND("-",R$1,1)-1)))+VALUE(LEFT(T$1,FIND("-",T$1,1)-1))-1,0,IF(ROW($E4014)=MAX(VALUE(LEFT(Q$1,FIND("-",Q$1,1)-1)),VALUE(LEFT(R$1,FIND("-",R$1,1)-1)))+VALUE(LEFT(T$1,FIND("-",T$1,1)-1)),AVERAGE(INDEX($S:$S,ROW(S4014)-VALUE(LEFT(T$1,FIND("-",T$1,1)-1))+1):S4014),($S4014*(2/(VALUE(LEFT(T$1,FIND("-",T$1,1)-1))+1)))+(T4013*(1-(2/(VALUE(LEFT(T$1,FIND("-",T$1,1)-1))+1))))))</f>
        <v>-3.5255710023081891E-3</v>
      </c>
      <c r="V4014">
        <f t="shared" si="563"/>
        <v>4.9999999999999906E-3</v>
      </c>
      <c r="W4014">
        <f>IF(ROW($E4014)&lt;=VALUE(LEFT(W$1,FIND("-",W$1,1)-1))+1,0,IF(ROW($E4013)=VALUE(LEFT(W$1,FIND("-",W$1,1)-1))+1,100-100/(1+ABS((SUMIF(INDEX($V:$V,ROW($V4014)-VALUE(LEFT(W$1,FIND("-",W$1,1)-1))+1):$V4014,"&gt;0",INDEX($V:$V,ROW($V4014)-VALUE(LEFT(W$1,FIND("-",W$1,1)-1))+1):$V4014)/COUNTIF(INDEX($V:$V,ROW($V4014)-VALUE(LEFT(W$1,FIND("-",W$1,1)-1))+1):$V4014,"&gt;0"))/(SUMIF(INDEX($V:$V,ROW($V4014)-VALUE(LEFT(W$1,FIND("-",W$1,1)-1))+1):$V4014,"&lt;0",INDEX($V:$V,ROW($V4014)-VALUE(LEFT(W$1,FIND("-",W$1,1)-1))+1):$V4014)/COUNTIF(INDEX($V:$V,ROW($V4014)-VALUE(LEFT(W$1,FIND("-",W$1,1)-1))+1):$V4014,"&lt;0")))),100-100/(1+ABS((SUMIF(INDEX($V:$V,ROW($V4014)-VALUE(LEFT(W$1,FIND("-",W$1,1)-1))+1):$V4014,"&gt;0",INDEX($V:$V,ROW($V4014)-VALUE(LEFT(W$1,FIND("-",W$1,1)-1))+1):$V4014)/VALUE(LEFT(W$1,FIND("-",W$1,1)-1)))/(SUMIF(INDEX($V:$V,ROW($V4014)-VALUE(LEFT(W$1,FIND("-",W$1,1)-1))+1):$V4014,"&lt;0",INDEX($V:$V,ROW($V4014)-VALUE(LEFT(W$1,FIND("-",W$1,1)-1))+1):$V4014)/VALUE(LEFT(W$1,FIND("-",W$1,1)-1)))))))</f>
        <v>44.444444444444436</v>
      </c>
      <c r="Y4014">
        <f>IF(ROW($E4014)&lt;=VALUE(LEFT(Y$1,FIND("-",Y$1,1)-1)),0,MAX(INDEX(C:C,ROW(C4014)-VALUE(LEFT(Y$1,FIND("-",Y$1,1)-1))+1):C4014))</f>
        <v>0.11</v>
      </c>
      <c r="Z4014">
        <f>IF(ROW($E4014)&lt;=VALUE(LEFT(Z$1,FIND("-",Z$1,1)-1)),0,MIN(INDEX(D:D,ROW(D4014)-VALUE(LEFT(Z$1,FIND("-",Z$1,1)-1))+1):D4014))</f>
        <v>9.5000000000000001E-2</v>
      </c>
      <c r="AA4014">
        <f t="shared" si="567"/>
        <v>66.666666666666643</v>
      </c>
      <c r="AB4014">
        <f>IF(ROW($AA4014)&lt;=VALUE(LEFT(AA$1,FIND("-",AA$1,1)-1))+VALUE(LEFT(AB$1,FIND("-",AB$1,1)-1)-1),0,AVERAGE(INDEX($AA:$AA,ROW($AA4014)-VALUE(LEFT(AB$1,FIND("-",AB$1,1)-1))+1):$AA4014))</f>
        <v>38.888888888888857</v>
      </c>
      <c r="AC4014">
        <f>IF(ROW($AA4014)&lt;=VALUE(LEFT(AA$1,FIND("-",AA$1,1)-1))+VALUE(LEFT(AB$1,FIND("-",AB$1,1)-1)-1)+VALUE(LEFT(AC$1,FIND("-",AC$1,1)-1)-1),0,AVERAGE(INDEX($AB:$AB,ROW($AB4014)-VALUE(LEFT(AC$1,FIND("-",AC$1,1)-1))+1):$AB4014))</f>
        <v>35.185185185185148</v>
      </c>
      <c r="AE4014">
        <f t="shared" si="564"/>
        <v>403541244</v>
      </c>
      <c r="AG4014" t="str">
        <f t="shared" si="566"/>
        <v/>
      </c>
    </row>
    <row r="4015" spans="1:33" x14ac:dyDescent="0.25">
      <c r="A4015" s="6">
        <v>42971</v>
      </c>
      <c r="B4015">
        <v>0.1</v>
      </c>
      <c r="C4015">
        <v>0.105</v>
      </c>
      <c r="D4015">
        <v>0.1</v>
      </c>
      <c r="E4015">
        <v>0.105</v>
      </c>
      <c r="F4015">
        <v>0.105</v>
      </c>
      <c r="G4015">
        <v>31100</v>
      </c>
      <c r="I4015" t="str">
        <f t="shared" si="559"/>
        <v/>
      </c>
      <c r="J4015" t="str">
        <f t="shared" si="560"/>
        <v/>
      </c>
      <c r="K4015" t="str">
        <f t="shared" si="561"/>
        <v/>
      </c>
      <c r="M4015" s="11" t="str">
        <f t="shared" si="565"/>
        <v/>
      </c>
      <c r="O4015">
        <f>IF(ROW($E4015)&lt;=VALUE(LEFT(O$1,FIND("-",O$1,1)-1)),0,IF(ROW($E4015)=VALUE(LEFT(O$1,FIND("-",O$1,1)-1))+1,AVERAGE(INDEX($E:$E,ROW($E4015)-VALUE(LEFT(O$1,FIND("-",O$1,1)-1))):$E4015),($E4015*(2/(VALUE(LEFT(O$1,FIND("-",O$1,1)-1))+1)))+(O4014*(1-(2/(VALUE(LEFT(O$1,FIND("-",O$1,1)-1))+1))))))</f>
        <v>0.10786838209517505</v>
      </c>
      <c r="Q4015">
        <f>IF(ROW($E4015)&lt;=VALUE(LEFT(Q$1,FIND("-",Q$1,1)-1)),0,IF(ROW($E4015)=VALUE(LEFT(Q$1,FIND("-",Q$1,1)-1))+1,AVERAGE(INDEX($E:$E,ROW($E4015)-VALUE(LEFT(Q$1,FIND("-",Q$1,1)-1))):$E4015),($E4015*(2/(VALUE(LEFT(Q$1,FIND("-",Q$1,1)-1))+1)))+(Q4014*(1-(2/(VALUE(LEFT(Q$1,FIND("-",Q$1,1)-1))+1))))))</f>
        <v>0.10516863725429361</v>
      </c>
      <c r="R4015">
        <f>IF(ROW($E4015)&lt;=VALUE(LEFT(R$1,FIND("-",R$1,1)-1)),0,IF(ROW($E4015)=VALUE(LEFT(R$1,FIND("-",R$1,1)-1))+1,AVERAGE(INDEX($E:$E,ROW($E4015)-VALUE(LEFT(R$1,FIND("-",R$1,1)-1))):$E4015),($E4015*(2/(VALUE(LEFT(R$1,FIND("-",R$1,1)-1))+1)))+(R4014*(1-(2/(VALUE(LEFT(R$1,FIND("-",R$1,1)-1))+1))))))</f>
        <v>0.10839645185374042</v>
      </c>
      <c r="S4015">
        <f t="shared" si="562"/>
        <v>-3.2278145994468072E-3</v>
      </c>
      <c r="T4015">
        <f>IF(ROW($E4015)&lt;=MAX(VALUE(LEFT(Q$1,FIND("-",Q$1,1)-1)),VALUE(LEFT(R$1,FIND("-",R$1,1)-1)))+VALUE(LEFT(T$1,FIND("-",T$1,1)-1))-1,0,IF(ROW($E4015)=MAX(VALUE(LEFT(Q$1,FIND("-",Q$1,1)-1)),VALUE(LEFT(R$1,FIND("-",R$1,1)-1)))+VALUE(LEFT(T$1,FIND("-",T$1,1)-1)),AVERAGE(INDEX($S:$S,ROW(S4015)-VALUE(LEFT(T$1,FIND("-",T$1,1)-1))+1):S4015),($S4015*(2/(VALUE(LEFT(T$1,FIND("-",T$1,1)-1))+1)))+(T4014*(1-(2/(VALUE(LEFT(T$1,FIND("-",T$1,1)-1))+1))))))</f>
        <v>-3.4660197217359131E-3</v>
      </c>
      <c r="V4015">
        <f t="shared" si="563"/>
        <v>0</v>
      </c>
      <c r="W4015">
        <f>IF(ROW($E4015)&lt;=VALUE(LEFT(W$1,FIND("-",W$1,1)-1))+1,0,IF(ROW($E4014)=VALUE(LEFT(W$1,FIND("-",W$1,1)-1))+1,100-100/(1+ABS((SUMIF(INDEX($V:$V,ROW($V4015)-VALUE(LEFT(W$1,FIND("-",W$1,1)-1))+1):$V4015,"&gt;0",INDEX($V:$V,ROW($V4015)-VALUE(LEFT(W$1,FIND("-",W$1,1)-1))+1):$V4015)/COUNTIF(INDEX($V:$V,ROW($V4015)-VALUE(LEFT(W$1,FIND("-",W$1,1)-1))+1):$V4015,"&gt;0"))/(SUMIF(INDEX($V:$V,ROW($V4015)-VALUE(LEFT(W$1,FIND("-",W$1,1)-1))+1):$V4015,"&lt;0",INDEX($V:$V,ROW($V4015)-VALUE(LEFT(W$1,FIND("-",W$1,1)-1))+1):$V4015)/COUNTIF(INDEX($V:$V,ROW($V4015)-VALUE(LEFT(W$1,FIND("-",W$1,1)-1))+1):$V4015,"&lt;0")))),100-100/(1+ABS((SUMIF(INDEX($V:$V,ROW($V4015)-VALUE(LEFT(W$1,FIND("-",W$1,1)-1))+1):$V4015,"&gt;0",INDEX($V:$V,ROW($V4015)-VALUE(LEFT(W$1,FIND("-",W$1,1)-1))+1):$V4015)/VALUE(LEFT(W$1,FIND("-",W$1,1)-1)))/(SUMIF(INDEX($V:$V,ROW($V4015)-VALUE(LEFT(W$1,FIND("-",W$1,1)-1))+1):$V4015,"&lt;0",INDEX($V:$V,ROW($V4015)-VALUE(LEFT(W$1,FIND("-",W$1,1)-1))+1):$V4015)/VALUE(LEFT(W$1,FIND("-",W$1,1)-1)))))))</f>
        <v>50</v>
      </c>
      <c r="Y4015">
        <f>IF(ROW($E4015)&lt;=VALUE(LEFT(Y$1,FIND("-",Y$1,1)-1)),0,MAX(INDEX(C:C,ROW(C4015)-VALUE(LEFT(Y$1,FIND("-",Y$1,1)-1))+1):C4015))</f>
        <v>0.11</v>
      </c>
      <c r="Z4015">
        <f>IF(ROW($E4015)&lt;=VALUE(LEFT(Z$1,FIND("-",Z$1,1)-1)),0,MIN(INDEX(D:D,ROW(D4015)-VALUE(LEFT(Z$1,FIND("-",Z$1,1)-1))+1):D4015))</f>
        <v>9.5000000000000001E-2</v>
      </c>
      <c r="AA4015">
        <f t="shared" si="567"/>
        <v>66.666666666666643</v>
      </c>
      <c r="AB4015">
        <f>IF(ROW($AA4015)&lt;=VALUE(LEFT(AA$1,FIND("-",AA$1,1)-1))+VALUE(LEFT(AB$1,FIND("-",AB$1,1)-1)-1),0,AVERAGE(INDEX($AA:$AA,ROW($AA4015)-VALUE(LEFT(AB$1,FIND("-",AB$1,1)-1))+1):$AA4015))</f>
        <v>44.444444444444429</v>
      </c>
      <c r="AC4015">
        <f>IF(ROW($AA4015)&lt;=VALUE(LEFT(AA$1,FIND("-",AA$1,1)-1))+VALUE(LEFT(AB$1,FIND("-",AB$1,1)-1)-1)+VALUE(LEFT(AC$1,FIND("-",AC$1,1)-1)-1),0,AVERAGE(INDEX($AB:$AB,ROW($AB4015)-VALUE(LEFT(AC$1,FIND("-",AC$1,1)-1))+1):$AB4015))</f>
        <v>38.888888888888857</v>
      </c>
      <c r="AE4015">
        <f t="shared" si="564"/>
        <v>403541244</v>
      </c>
      <c r="AG4015" t="str">
        <f t="shared" si="566"/>
        <v/>
      </c>
    </row>
    <row r="4016" spans="1:33" x14ac:dyDescent="0.25">
      <c r="A4016" s="6">
        <v>42972</v>
      </c>
      <c r="B4016">
        <v>0.1</v>
      </c>
      <c r="C4016">
        <v>0.1</v>
      </c>
      <c r="D4016">
        <v>0.1</v>
      </c>
      <c r="E4016">
        <v>0.1</v>
      </c>
      <c r="F4016">
        <v>0.1</v>
      </c>
      <c r="G4016">
        <v>10000</v>
      </c>
      <c r="I4016" t="str">
        <f t="shared" si="559"/>
        <v/>
      </c>
      <c r="J4016" t="str">
        <f t="shared" si="560"/>
        <v/>
      </c>
      <c r="K4016" t="str">
        <f t="shared" si="561"/>
        <v/>
      </c>
      <c r="M4016" s="11" t="str">
        <f t="shared" si="565"/>
        <v/>
      </c>
      <c r="O4016">
        <f>IF(ROW($E4016)&lt;=VALUE(LEFT(O$1,FIND("-",O$1,1)-1)),0,IF(ROW($E4016)=VALUE(LEFT(O$1,FIND("-",O$1,1)-1))+1,AVERAGE(INDEX($E:$E,ROW($E4016)-VALUE(LEFT(O$1,FIND("-",O$1,1)-1))):$E4016),($E4016*(2/(VALUE(LEFT(O$1,FIND("-",O$1,1)-1))+1)))+(O4015*(1-(2/(VALUE(LEFT(O$1,FIND("-",O$1,1)-1))+1))))))</f>
        <v>0.10779008973601908</v>
      </c>
      <c r="Q4016">
        <f>IF(ROW($E4016)&lt;=VALUE(LEFT(Q$1,FIND("-",Q$1,1)-1)),0,IF(ROW($E4016)=VALUE(LEFT(Q$1,FIND("-",Q$1,1)-1))+1,AVERAGE(INDEX($E:$E,ROW($E4016)-VALUE(LEFT(Q$1,FIND("-",Q$1,1)-1))):$E4016),($E4016*(2/(VALUE(LEFT(Q$1,FIND("-",Q$1,1)-1))+1)))+(Q4015*(1-(2/(VALUE(LEFT(Q$1,FIND("-",Q$1,1)-1))+1))))))</f>
        <v>0.1043734622920946</v>
      </c>
      <c r="R4016">
        <f>IF(ROW($E4016)&lt;=VALUE(LEFT(R$1,FIND("-",R$1,1)-1)),0,IF(ROW($E4016)=VALUE(LEFT(R$1,FIND("-",R$1,1)-1))+1,AVERAGE(INDEX($E:$E,ROW($E4016)-VALUE(LEFT(R$1,FIND("-",R$1,1)-1))):$E4016),($E4016*(2/(VALUE(LEFT(R$1,FIND("-",R$1,1)-1))+1)))+(R4015*(1-(2/(VALUE(LEFT(R$1,FIND("-",R$1,1)-1))+1))))))</f>
        <v>0.10777449245716705</v>
      </c>
      <c r="S4016">
        <f t="shared" si="562"/>
        <v>-3.401030165072455E-3</v>
      </c>
      <c r="T4016">
        <f>IF(ROW($E4016)&lt;=MAX(VALUE(LEFT(Q$1,FIND("-",Q$1,1)-1)),VALUE(LEFT(R$1,FIND("-",R$1,1)-1)))+VALUE(LEFT(T$1,FIND("-",T$1,1)-1))-1,0,IF(ROW($E4016)=MAX(VALUE(LEFT(Q$1,FIND("-",Q$1,1)-1)),VALUE(LEFT(R$1,FIND("-",R$1,1)-1)))+VALUE(LEFT(T$1,FIND("-",T$1,1)-1)),AVERAGE(INDEX($S:$S,ROW(S4016)-VALUE(LEFT(T$1,FIND("-",T$1,1)-1))+1):S4016),($S4016*(2/(VALUE(LEFT(T$1,FIND("-",T$1,1)-1))+1)))+(T4015*(1-(2/(VALUE(LEFT(T$1,FIND("-",T$1,1)-1))+1))))))</f>
        <v>-3.4530218104032217E-3</v>
      </c>
      <c r="V4016">
        <f t="shared" si="563"/>
        <v>-4.9999999999999906E-3</v>
      </c>
      <c r="W4016">
        <f>IF(ROW($E4016)&lt;=VALUE(LEFT(W$1,FIND("-",W$1,1)-1))+1,0,IF(ROW($E4015)=VALUE(LEFT(W$1,FIND("-",W$1,1)-1))+1,100-100/(1+ABS((SUMIF(INDEX($V:$V,ROW($V4016)-VALUE(LEFT(W$1,FIND("-",W$1,1)-1))+1):$V4016,"&gt;0",INDEX($V:$V,ROW($V4016)-VALUE(LEFT(W$1,FIND("-",W$1,1)-1))+1):$V4016)/COUNTIF(INDEX($V:$V,ROW($V4016)-VALUE(LEFT(W$1,FIND("-",W$1,1)-1))+1):$V4016,"&gt;0"))/(SUMIF(INDEX($V:$V,ROW($V4016)-VALUE(LEFT(W$1,FIND("-",W$1,1)-1))+1):$V4016,"&lt;0",INDEX($V:$V,ROW($V4016)-VALUE(LEFT(W$1,FIND("-",W$1,1)-1))+1):$V4016)/COUNTIF(INDEX($V:$V,ROW($V4016)-VALUE(LEFT(W$1,FIND("-",W$1,1)-1))+1):$V4016,"&lt;0")))),100-100/(1+ABS((SUMIF(INDEX($V:$V,ROW($V4016)-VALUE(LEFT(W$1,FIND("-",W$1,1)-1))+1):$V4016,"&gt;0",INDEX($V:$V,ROW($V4016)-VALUE(LEFT(W$1,FIND("-",W$1,1)-1))+1):$V4016)/VALUE(LEFT(W$1,FIND("-",W$1,1)-1)))/(SUMIF(INDEX($V:$V,ROW($V4016)-VALUE(LEFT(W$1,FIND("-",W$1,1)-1))+1):$V4016,"&lt;0",INDEX($V:$V,ROW($V4016)-VALUE(LEFT(W$1,FIND("-",W$1,1)-1))+1):$V4016)/VALUE(LEFT(W$1,FIND("-",W$1,1)-1)))))))</f>
        <v>37.499999999999993</v>
      </c>
      <c r="Y4016">
        <f>IF(ROW($E4016)&lt;=VALUE(LEFT(Y$1,FIND("-",Y$1,1)-1)),0,MAX(INDEX(C:C,ROW(C4016)-VALUE(LEFT(Y$1,FIND("-",Y$1,1)-1))+1):C4016))</f>
        <v>0.11</v>
      </c>
      <c r="Z4016">
        <f>IF(ROW($E4016)&lt;=VALUE(LEFT(Z$1,FIND("-",Z$1,1)-1)),0,MIN(INDEX(D:D,ROW(D4016)-VALUE(LEFT(Z$1,FIND("-",Z$1,1)-1))+1):D4016))</f>
        <v>9.5000000000000001E-2</v>
      </c>
      <c r="AA4016">
        <f t="shared" si="567"/>
        <v>33.333333333333364</v>
      </c>
      <c r="AB4016">
        <f>IF(ROW($AA4016)&lt;=VALUE(LEFT(AA$1,FIND("-",AA$1,1)-1))+VALUE(LEFT(AB$1,FIND("-",AB$1,1)-1)-1),0,AVERAGE(INDEX($AA:$AA,ROW($AA4016)-VALUE(LEFT(AB$1,FIND("-",AB$1,1)-1))+1):$AA4016))</f>
        <v>55.55555555555555</v>
      </c>
      <c r="AC4016">
        <f>IF(ROW($AA4016)&lt;=VALUE(LEFT(AA$1,FIND("-",AA$1,1)-1))+VALUE(LEFT(AB$1,FIND("-",AB$1,1)-1)-1)+VALUE(LEFT(AC$1,FIND("-",AC$1,1)-1)-1),0,AVERAGE(INDEX($AB:$AB,ROW($AB4016)-VALUE(LEFT(AC$1,FIND("-",AC$1,1)-1))+1):$AB4016))</f>
        <v>46.296296296296276</v>
      </c>
      <c r="AE4016">
        <f t="shared" si="564"/>
        <v>403531244</v>
      </c>
      <c r="AG4016" t="str">
        <f t="shared" si="566"/>
        <v/>
      </c>
    </row>
    <row r="4017" spans="1:33" x14ac:dyDescent="0.25">
      <c r="A4017" s="6">
        <v>42975</v>
      </c>
      <c r="B4017">
        <v>0.1</v>
      </c>
      <c r="C4017">
        <v>0.105</v>
      </c>
      <c r="D4017">
        <v>9.5000000000000001E-2</v>
      </c>
      <c r="E4017">
        <v>0.105</v>
      </c>
      <c r="F4017">
        <v>0.105</v>
      </c>
      <c r="G4017">
        <v>349500</v>
      </c>
      <c r="I4017" t="str">
        <f t="shared" si="559"/>
        <v/>
      </c>
      <c r="J4017" t="str">
        <f t="shared" si="560"/>
        <v/>
      </c>
      <c r="K4017" t="str">
        <f t="shared" si="561"/>
        <v/>
      </c>
      <c r="M4017" s="11" t="str">
        <f t="shared" si="565"/>
        <v/>
      </c>
      <c r="O4017">
        <f>IF(ROW($E4017)&lt;=VALUE(LEFT(O$1,FIND("-",O$1,1)-1)),0,IF(ROW($E4017)=VALUE(LEFT(O$1,FIND("-",O$1,1)-1))+1,AVERAGE(INDEX($E:$E,ROW($E4017)-VALUE(LEFT(O$1,FIND("-",O$1,1)-1))):$E4017),($E4017*(2/(VALUE(LEFT(O$1,FIND("-",O$1,1)-1))+1)))+(O4016*(1-(2/(VALUE(LEFT(O$1,FIND("-",O$1,1)-1))+1))))))</f>
        <v>0.10776232764909352</v>
      </c>
      <c r="Q4017">
        <f>IF(ROW($E4017)&lt;=VALUE(LEFT(Q$1,FIND("-",Q$1,1)-1)),0,IF(ROW($E4017)=VALUE(LEFT(Q$1,FIND("-",Q$1,1)-1))+1,AVERAGE(INDEX($E:$E,ROW($E4017)-VALUE(LEFT(Q$1,FIND("-",Q$1,1)-1))):$E4017),($E4017*(2/(VALUE(LEFT(Q$1,FIND("-",Q$1,1)-1))+1)))+(Q4016*(1-(2/(VALUE(LEFT(Q$1,FIND("-",Q$1,1)-1))+1))))))</f>
        <v>0.10446985270869544</v>
      </c>
      <c r="R4017">
        <f>IF(ROW($E4017)&lt;=VALUE(LEFT(R$1,FIND("-",R$1,1)-1)),0,IF(ROW($E4017)=VALUE(LEFT(R$1,FIND("-",R$1,1)-1))+1,AVERAGE(INDEX($E:$E,ROW($E4017)-VALUE(LEFT(R$1,FIND("-",R$1,1)-1))):$E4017),($E4017*(2/(VALUE(LEFT(R$1,FIND("-",R$1,1)-1))+1)))+(R4016*(1-(2/(VALUE(LEFT(R$1,FIND("-",R$1,1)-1))+1))))))</f>
        <v>0.1075689744973769</v>
      </c>
      <c r="S4017">
        <f t="shared" si="562"/>
        <v>-3.0991217886814637E-3</v>
      </c>
      <c r="T4017">
        <f>IF(ROW($E4017)&lt;=MAX(VALUE(LEFT(Q$1,FIND("-",Q$1,1)-1)),VALUE(LEFT(R$1,FIND("-",R$1,1)-1)))+VALUE(LEFT(T$1,FIND("-",T$1,1)-1))-1,0,IF(ROW($E4017)=MAX(VALUE(LEFT(Q$1,FIND("-",Q$1,1)-1)),VALUE(LEFT(R$1,FIND("-",R$1,1)-1)))+VALUE(LEFT(T$1,FIND("-",T$1,1)-1)),AVERAGE(INDEX($S:$S,ROW(S4017)-VALUE(LEFT(T$1,FIND("-",T$1,1)-1))+1):S4017),($S4017*(2/(VALUE(LEFT(T$1,FIND("-",T$1,1)-1))+1)))+(T4016*(1-(2/(VALUE(LEFT(T$1,FIND("-",T$1,1)-1))+1))))))</f>
        <v>-3.3822418060588701E-3</v>
      </c>
      <c r="V4017">
        <f t="shared" si="563"/>
        <v>4.9999999999999906E-3</v>
      </c>
      <c r="W4017">
        <f>IF(ROW($E4017)&lt;=VALUE(LEFT(W$1,FIND("-",W$1,1)-1))+1,0,IF(ROW($E4016)=VALUE(LEFT(W$1,FIND("-",W$1,1)-1))+1,100-100/(1+ABS((SUMIF(INDEX($V:$V,ROW($V4017)-VALUE(LEFT(W$1,FIND("-",W$1,1)-1))+1):$V4017,"&gt;0",INDEX($V:$V,ROW($V4017)-VALUE(LEFT(W$1,FIND("-",W$1,1)-1))+1):$V4017)/COUNTIF(INDEX($V:$V,ROW($V4017)-VALUE(LEFT(W$1,FIND("-",W$1,1)-1))+1):$V4017,"&gt;0"))/(SUMIF(INDEX($V:$V,ROW($V4017)-VALUE(LEFT(W$1,FIND("-",W$1,1)-1))+1):$V4017,"&lt;0",INDEX($V:$V,ROW($V4017)-VALUE(LEFT(W$1,FIND("-",W$1,1)-1))+1):$V4017)/COUNTIF(INDEX($V:$V,ROW($V4017)-VALUE(LEFT(W$1,FIND("-",W$1,1)-1))+1):$V4017,"&lt;0")))),100-100/(1+ABS((SUMIF(INDEX($V:$V,ROW($V4017)-VALUE(LEFT(W$1,FIND("-",W$1,1)-1))+1):$V4017,"&gt;0",INDEX($V:$V,ROW($V4017)-VALUE(LEFT(W$1,FIND("-",W$1,1)-1))+1):$V4017)/VALUE(LEFT(W$1,FIND("-",W$1,1)-1)))/(SUMIF(INDEX($V:$V,ROW($V4017)-VALUE(LEFT(W$1,FIND("-",W$1,1)-1))+1):$V4017,"&lt;0",INDEX($V:$V,ROW($V4017)-VALUE(LEFT(W$1,FIND("-",W$1,1)-1))+1):$V4017)/VALUE(LEFT(W$1,FIND("-",W$1,1)-1)))))))</f>
        <v>44.444444444444429</v>
      </c>
      <c r="Y4017">
        <f>IF(ROW($E4017)&lt;=VALUE(LEFT(Y$1,FIND("-",Y$1,1)-1)),0,MAX(INDEX(C:C,ROW(C4017)-VALUE(LEFT(Y$1,FIND("-",Y$1,1)-1))+1):C4017))</f>
        <v>0.11</v>
      </c>
      <c r="Z4017">
        <f>IF(ROW($E4017)&lt;=VALUE(LEFT(Z$1,FIND("-",Z$1,1)-1)),0,MIN(INDEX(D:D,ROW(D4017)-VALUE(LEFT(Z$1,FIND("-",Z$1,1)-1))+1):D4017))</f>
        <v>9.5000000000000001E-2</v>
      </c>
      <c r="AA4017">
        <f t="shared" si="567"/>
        <v>66.666666666666643</v>
      </c>
      <c r="AB4017">
        <f>IF(ROW($AA4017)&lt;=VALUE(LEFT(AA$1,FIND("-",AA$1,1)-1))+VALUE(LEFT(AB$1,FIND("-",AB$1,1)-1)-1),0,AVERAGE(INDEX($AA:$AA,ROW($AA4017)-VALUE(LEFT(AB$1,FIND("-",AB$1,1)-1))+1):$AA4017))</f>
        <v>55.555555555555543</v>
      </c>
      <c r="AC4017">
        <f>IF(ROW($AA4017)&lt;=VALUE(LEFT(AA$1,FIND("-",AA$1,1)-1))+VALUE(LEFT(AB$1,FIND("-",AB$1,1)-1)-1)+VALUE(LEFT(AC$1,FIND("-",AC$1,1)-1)-1),0,AVERAGE(INDEX($AB:$AB,ROW($AB4017)-VALUE(LEFT(AC$1,FIND("-",AC$1,1)-1))+1):$AB4017))</f>
        <v>51.851851851851841</v>
      </c>
      <c r="AE4017">
        <f t="shared" si="564"/>
        <v>403880744</v>
      </c>
      <c r="AG4017" t="str">
        <f t="shared" si="566"/>
        <v/>
      </c>
    </row>
    <row r="4018" spans="1:33" x14ac:dyDescent="0.25">
      <c r="A4018" s="6">
        <v>42977</v>
      </c>
      <c r="B4018">
        <v>0.1</v>
      </c>
      <c r="C4018">
        <v>0.1</v>
      </c>
      <c r="D4018">
        <v>0.1</v>
      </c>
      <c r="E4018">
        <v>0.1</v>
      </c>
      <c r="F4018">
        <v>0.1</v>
      </c>
      <c r="G4018">
        <v>0</v>
      </c>
      <c r="I4018" t="str">
        <f t="shared" si="559"/>
        <v/>
      </c>
      <c r="J4018" t="str">
        <f t="shared" si="560"/>
        <v/>
      </c>
      <c r="K4018" t="str">
        <f t="shared" si="561"/>
        <v/>
      </c>
      <c r="M4018" s="11" t="str">
        <f t="shared" si="565"/>
        <v/>
      </c>
      <c r="O4018">
        <f>IF(ROW($E4018)&lt;=VALUE(LEFT(O$1,FIND("-",O$1,1)-1)),0,IF(ROW($E4018)=VALUE(LEFT(O$1,FIND("-",O$1,1)-1))+1,AVERAGE(INDEX($E:$E,ROW($E4018)-VALUE(LEFT(O$1,FIND("-",O$1,1)-1))):$E4018),($E4018*(2/(VALUE(LEFT(O$1,FIND("-",O$1,1)-1))+1)))+(O4017*(1-(2/(VALUE(LEFT(O$1,FIND("-",O$1,1)-1))+1))))))</f>
        <v>0.10768509055805776</v>
      </c>
      <c r="Q4018">
        <f>IF(ROW($E4018)&lt;=VALUE(LEFT(Q$1,FIND("-",Q$1,1)-1)),0,IF(ROW($E4018)=VALUE(LEFT(Q$1,FIND("-",Q$1,1)-1))+1,AVERAGE(INDEX($E:$E,ROW($E4018)-VALUE(LEFT(Q$1,FIND("-",Q$1,1)-1))):$E4018),($E4018*(2/(VALUE(LEFT(Q$1,FIND("-",Q$1,1)-1))+1)))+(Q4017*(1-(2/(VALUE(LEFT(Q$1,FIND("-",Q$1,1)-1))+1))))))</f>
        <v>0.10378218306120383</v>
      </c>
      <c r="R4018">
        <f>IF(ROW($E4018)&lt;=VALUE(LEFT(R$1,FIND("-",R$1,1)-1)),0,IF(ROW($E4018)=VALUE(LEFT(R$1,FIND("-",R$1,1)-1))+1,AVERAGE(INDEX($E:$E,ROW($E4018)-VALUE(LEFT(R$1,FIND("-",R$1,1)-1))):$E4018),($E4018*(2/(VALUE(LEFT(R$1,FIND("-",R$1,1)-1))+1)))+(R4017*(1-(2/(VALUE(LEFT(R$1,FIND("-",R$1,1)-1))+1))))))</f>
        <v>0.10700830971979343</v>
      </c>
      <c r="S4018">
        <f t="shared" si="562"/>
        <v>-3.2261266585895954E-3</v>
      </c>
      <c r="T4018">
        <f>IF(ROW($E4018)&lt;=MAX(VALUE(LEFT(Q$1,FIND("-",Q$1,1)-1)),VALUE(LEFT(R$1,FIND("-",R$1,1)-1)))+VALUE(LEFT(T$1,FIND("-",T$1,1)-1))-1,0,IF(ROW($E4018)=MAX(VALUE(LEFT(Q$1,FIND("-",Q$1,1)-1)),VALUE(LEFT(R$1,FIND("-",R$1,1)-1)))+VALUE(LEFT(T$1,FIND("-",T$1,1)-1)),AVERAGE(INDEX($S:$S,ROW(S4018)-VALUE(LEFT(T$1,FIND("-",T$1,1)-1))+1):S4018),($S4018*(2/(VALUE(LEFT(T$1,FIND("-",T$1,1)-1))+1)))+(T4017*(1-(2/(VALUE(LEFT(T$1,FIND("-",T$1,1)-1))+1))))))</f>
        <v>-3.3510187765650153E-3</v>
      </c>
      <c r="V4018">
        <f t="shared" si="563"/>
        <v>-4.9999999999999906E-3</v>
      </c>
      <c r="W4018">
        <f>IF(ROW($E4018)&lt;=VALUE(LEFT(W$1,FIND("-",W$1,1)-1))+1,0,IF(ROW($E4017)=VALUE(LEFT(W$1,FIND("-",W$1,1)-1))+1,100-100/(1+ABS((SUMIF(INDEX($V:$V,ROW($V4018)-VALUE(LEFT(W$1,FIND("-",W$1,1)-1))+1):$V4018,"&gt;0",INDEX($V:$V,ROW($V4018)-VALUE(LEFT(W$1,FIND("-",W$1,1)-1))+1):$V4018)/COUNTIF(INDEX($V:$V,ROW($V4018)-VALUE(LEFT(W$1,FIND("-",W$1,1)-1))+1):$V4018,"&gt;0"))/(SUMIF(INDEX($V:$V,ROW($V4018)-VALUE(LEFT(W$1,FIND("-",W$1,1)-1))+1):$V4018,"&lt;0",INDEX($V:$V,ROW($V4018)-VALUE(LEFT(W$1,FIND("-",W$1,1)-1))+1):$V4018)/COUNTIF(INDEX($V:$V,ROW($V4018)-VALUE(LEFT(W$1,FIND("-",W$1,1)-1))+1):$V4018,"&lt;0")))),100-100/(1+ABS((SUMIF(INDEX($V:$V,ROW($V4018)-VALUE(LEFT(W$1,FIND("-",W$1,1)-1))+1):$V4018,"&gt;0",INDEX($V:$V,ROW($V4018)-VALUE(LEFT(W$1,FIND("-",W$1,1)-1))+1):$V4018)/VALUE(LEFT(W$1,FIND("-",W$1,1)-1)))/(SUMIF(INDEX($V:$V,ROW($V4018)-VALUE(LEFT(W$1,FIND("-",W$1,1)-1))+1):$V4018,"&lt;0",INDEX($V:$V,ROW($V4018)-VALUE(LEFT(W$1,FIND("-",W$1,1)-1))+1):$V4018)/VALUE(LEFT(W$1,FIND("-",W$1,1)-1)))))))</f>
        <v>44.44444444444445</v>
      </c>
      <c r="Y4018">
        <f>IF(ROW($E4018)&lt;=VALUE(LEFT(Y$1,FIND("-",Y$1,1)-1)),0,MAX(INDEX(C:C,ROW(C4018)-VALUE(LEFT(Y$1,FIND("-",Y$1,1)-1))+1):C4018))</f>
        <v>0.11</v>
      </c>
      <c r="Z4018">
        <f>IF(ROW($E4018)&lt;=VALUE(LEFT(Z$1,FIND("-",Z$1,1)-1)),0,MIN(INDEX(D:D,ROW(D4018)-VALUE(LEFT(Z$1,FIND("-",Z$1,1)-1))+1):D4018))</f>
        <v>9.5000000000000001E-2</v>
      </c>
      <c r="AA4018">
        <f t="shared" si="567"/>
        <v>33.333333333333364</v>
      </c>
      <c r="AB4018">
        <f>IF(ROW($AA4018)&lt;=VALUE(LEFT(AA$1,FIND("-",AA$1,1)-1))+VALUE(LEFT(AB$1,FIND("-",AB$1,1)-1)-1),0,AVERAGE(INDEX($AA:$AA,ROW($AA4018)-VALUE(LEFT(AB$1,FIND("-",AB$1,1)-1))+1):$AA4018))</f>
        <v>44.444444444444457</v>
      </c>
      <c r="AC4018">
        <f>IF(ROW($AA4018)&lt;=VALUE(LEFT(AA$1,FIND("-",AA$1,1)-1))+VALUE(LEFT(AB$1,FIND("-",AB$1,1)-1)-1)+VALUE(LEFT(AC$1,FIND("-",AC$1,1)-1)-1),0,AVERAGE(INDEX($AB:$AB,ROW($AB4018)-VALUE(LEFT(AC$1,FIND("-",AC$1,1)-1))+1):$AB4018))</f>
        <v>51.851851851851848</v>
      </c>
      <c r="AE4018">
        <f t="shared" si="564"/>
        <v>403880744</v>
      </c>
      <c r="AG4018" t="str">
        <f t="shared" si="566"/>
        <v/>
      </c>
    </row>
    <row r="4019" spans="1:33" x14ac:dyDescent="0.25">
      <c r="A4019" s="6">
        <v>42978</v>
      </c>
      <c r="B4019">
        <v>0.1</v>
      </c>
      <c r="C4019">
        <v>0.1</v>
      </c>
      <c r="D4019">
        <v>0.1</v>
      </c>
      <c r="E4019">
        <v>0.1</v>
      </c>
      <c r="F4019">
        <v>0.1</v>
      </c>
      <c r="G4019">
        <v>0</v>
      </c>
      <c r="I4019" t="str">
        <f t="shared" si="559"/>
        <v/>
      </c>
      <c r="J4019" t="str">
        <f t="shared" si="560"/>
        <v/>
      </c>
      <c r="K4019" t="str">
        <f t="shared" si="561"/>
        <v/>
      </c>
      <c r="M4019" s="11" t="str">
        <f t="shared" si="565"/>
        <v/>
      </c>
      <c r="O4019">
        <f>IF(ROW($E4019)&lt;=VALUE(LEFT(O$1,FIND("-",O$1,1)-1)),0,IF(ROW($E4019)=VALUE(LEFT(O$1,FIND("-",O$1,1)-1))+1,AVERAGE(INDEX($E:$E,ROW($E4019)-VALUE(LEFT(O$1,FIND("-",O$1,1)-1))):$E4019),($E4019*(2/(VALUE(LEFT(O$1,FIND("-",O$1,1)-1))+1)))+(O4018*(1-(2/(VALUE(LEFT(O$1,FIND("-",O$1,1)-1))+1))))))</f>
        <v>0.10760862199529103</v>
      </c>
      <c r="Q4019">
        <f>IF(ROW($E4019)&lt;=VALUE(LEFT(Q$1,FIND("-",Q$1,1)-1)),0,IF(ROW($E4019)=VALUE(LEFT(Q$1,FIND("-",Q$1,1)-1))+1,AVERAGE(INDEX($E:$E,ROW($E4019)-VALUE(LEFT(Q$1,FIND("-",Q$1,1)-1))):$E4019),($E4019*(2/(VALUE(LEFT(Q$1,FIND("-",Q$1,1)-1))+1)))+(Q4018*(1-(2/(VALUE(LEFT(Q$1,FIND("-",Q$1,1)-1))+1))))))</f>
        <v>0.10320030874409555</v>
      </c>
      <c r="R4019">
        <f>IF(ROW($E4019)&lt;=VALUE(LEFT(R$1,FIND("-",R$1,1)-1)),0,IF(ROW($E4019)=VALUE(LEFT(R$1,FIND("-",R$1,1)-1))+1,AVERAGE(INDEX($E:$E,ROW($E4019)-VALUE(LEFT(R$1,FIND("-",R$1,1)-1))):$E4019),($E4019*(2/(VALUE(LEFT(R$1,FIND("-",R$1,1)-1))+1)))+(R4018*(1-(2/(VALUE(LEFT(R$1,FIND("-",R$1,1)-1))+1))))))</f>
        <v>0.10648917566647539</v>
      </c>
      <c r="S4019">
        <f t="shared" si="562"/>
        <v>-3.2888669223798406E-3</v>
      </c>
      <c r="T4019">
        <f>IF(ROW($E4019)&lt;=MAX(VALUE(LEFT(Q$1,FIND("-",Q$1,1)-1)),VALUE(LEFT(R$1,FIND("-",R$1,1)-1)))+VALUE(LEFT(T$1,FIND("-",T$1,1)-1))-1,0,IF(ROW($E4019)=MAX(VALUE(LEFT(Q$1,FIND("-",Q$1,1)-1)),VALUE(LEFT(R$1,FIND("-",R$1,1)-1)))+VALUE(LEFT(T$1,FIND("-",T$1,1)-1)),AVERAGE(INDEX($S:$S,ROW(S4019)-VALUE(LEFT(T$1,FIND("-",T$1,1)-1))+1):S4019),($S4019*(2/(VALUE(LEFT(T$1,FIND("-",T$1,1)-1))+1)))+(T4018*(1-(2/(VALUE(LEFT(T$1,FIND("-",T$1,1)-1))+1))))))</f>
        <v>-3.3385884057279807E-3</v>
      </c>
      <c r="V4019">
        <f t="shared" si="563"/>
        <v>0</v>
      </c>
      <c r="W4019">
        <f>IF(ROW($E4019)&lt;=VALUE(LEFT(W$1,FIND("-",W$1,1)-1))+1,0,IF(ROW($E4018)=VALUE(LEFT(W$1,FIND("-",W$1,1)-1))+1,100-100/(1+ABS((SUMIF(INDEX($V:$V,ROW($V4019)-VALUE(LEFT(W$1,FIND("-",W$1,1)-1))+1):$V4019,"&gt;0",INDEX($V:$V,ROW($V4019)-VALUE(LEFT(W$1,FIND("-",W$1,1)-1))+1):$V4019)/COUNTIF(INDEX($V:$V,ROW($V4019)-VALUE(LEFT(W$1,FIND("-",W$1,1)-1))+1):$V4019,"&gt;0"))/(SUMIF(INDEX($V:$V,ROW($V4019)-VALUE(LEFT(W$1,FIND("-",W$1,1)-1))+1):$V4019,"&lt;0",INDEX($V:$V,ROW($V4019)-VALUE(LEFT(W$1,FIND("-",W$1,1)-1))+1):$V4019)/COUNTIF(INDEX($V:$V,ROW($V4019)-VALUE(LEFT(W$1,FIND("-",W$1,1)-1))+1):$V4019,"&lt;0")))),100-100/(1+ABS((SUMIF(INDEX($V:$V,ROW($V4019)-VALUE(LEFT(W$1,FIND("-",W$1,1)-1))+1):$V4019,"&gt;0",INDEX($V:$V,ROW($V4019)-VALUE(LEFT(W$1,FIND("-",W$1,1)-1))+1):$V4019)/VALUE(LEFT(W$1,FIND("-",W$1,1)-1)))/(SUMIF(INDEX($V:$V,ROW($V4019)-VALUE(LEFT(W$1,FIND("-",W$1,1)-1))+1):$V4019,"&lt;0",INDEX($V:$V,ROW($V4019)-VALUE(LEFT(W$1,FIND("-",W$1,1)-1))+1):$V4019)/VALUE(LEFT(W$1,FIND("-",W$1,1)-1)))))))</f>
        <v>44.44444444444445</v>
      </c>
      <c r="Y4019">
        <f>IF(ROW($E4019)&lt;=VALUE(LEFT(Y$1,FIND("-",Y$1,1)-1)),0,MAX(INDEX(C:C,ROW(C4019)-VALUE(LEFT(Y$1,FIND("-",Y$1,1)-1))+1):C4019))</f>
        <v>0.11</v>
      </c>
      <c r="Z4019">
        <f>IF(ROW($E4019)&lt;=VALUE(LEFT(Z$1,FIND("-",Z$1,1)-1)),0,MIN(INDEX(D:D,ROW(D4019)-VALUE(LEFT(Z$1,FIND("-",Z$1,1)-1))+1):D4019))</f>
        <v>9.5000000000000001E-2</v>
      </c>
      <c r="AA4019">
        <f t="shared" si="567"/>
        <v>33.333333333333364</v>
      </c>
      <c r="AB4019">
        <f>IF(ROW($AA4019)&lt;=VALUE(LEFT(AA$1,FIND("-",AA$1,1)-1))+VALUE(LEFT(AB$1,FIND("-",AB$1,1)-1)-1),0,AVERAGE(INDEX($AA:$AA,ROW($AA4019)-VALUE(LEFT(AB$1,FIND("-",AB$1,1)-1))+1):$AA4019))</f>
        <v>44.444444444444457</v>
      </c>
      <c r="AC4019">
        <f>IF(ROW($AA4019)&lt;=VALUE(LEFT(AA$1,FIND("-",AA$1,1)-1))+VALUE(LEFT(AB$1,FIND("-",AB$1,1)-1)-1)+VALUE(LEFT(AC$1,FIND("-",AC$1,1)-1)-1),0,AVERAGE(INDEX($AB:$AB,ROW($AB4019)-VALUE(LEFT(AC$1,FIND("-",AC$1,1)-1))+1):$AB4019))</f>
        <v>48.148148148148152</v>
      </c>
      <c r="AE4019">
        <f t="shared" si="564"/>
        <v>403880744</v>
      </c>
      <c r="AG4019" t="str">
        <f t="shared" si="566"/>
        <v/>
      </c>
    </row>
    <row r="4020" spans="1:33" x14ac:dyDescent="0.25">
      <c r="A4020" s="6">
        <v>42979</v>
      </c>
      <c r="B4020">
        <v>0.1</v>
      </c>
      <c r="C4020">
        <v>0.1</v>
      </c>
      <c r="D4020">
        <v>0.1</v>
      </c>
      <c r="E4020">
        <v>0.1</v>
      </c>
      <c r="F4020">
        <v>0.1</v>
      </c>
      <c r="G4020">
        <v>0</v>
      </c>
      <c r="I4020" t="str">
        <f t="shared" si="559"/>
        <v/>
      </c>
      <c r="J4020" t="str">
        <f t="shared" si="560"/>
        <v/>
      </c>
      <c r="K4020" t="str">
        <f t="shared" si="561"/>
        <v/>
      </c>
      <c r="M4020" s="11" t="str">
        <f t="shared" si="565"/>
        <v/>
      </c>
      <c r="O4020">
        <f>IF(ROW($E4020)&lt;=VALUE(LEFT(O$1,FIND("-",O$1,1)-1)),0,IF(ROW($E4020)=VALUE(LEFT(O$1,FIND("-",O$1,1)-1))+1,AVERAGE(INDEX($E:$E,ROW($E4020)-VALUE(LEFT(O$1,FIND("-",O$1,1)-1))):$E4020),($E4020*(2/(VALUE(LEFT(O$1,FIND("-",O$1,1)-1))+1)))+(O4019*(1-(2/(VALUE(LEFT(O$1,FIND("-",O$1,1)-1))+1))))))</f>
        <v>0.10753291431374586</v>
      </c>
      <c r="Q4020">
        <f>IF(ROW($E4020)&lt;=VALUE(LEFT(Q$1,FIND("-",Q$1,1)-1)),0,IF(ROW($E4020)=VALUE(LEFT(Q$1,FIND("-",Q$1,1)-1))+1,AVERAGE(INDEX($E:$E,ROW($E4020)-VALUE(LEFT(Q$1,FIND("-",Q$1,1)-1))):$E4020),($E4020*(2/(VALUE(LEFT(Q$1,FIND("-",Q$1,1)-1))+1)))+(Q4019*(1-(2/(VALUE(LEFT(Q$1,FIND("-",Q$1,1)-1))+1))))))</f>
        <v>0.10270795355269624</v>
      </c>
      <c r="R4020">
        <f>IF(ROW($E4020)&lt;=VALUE(LEFT(R$1,FIND("-",R$1,1)-1)),0,IF(ROW($E4020)=VALUE(LEFT(R$1,FIND("-",R$1,1)-1))+1,AVERAGE(INDEX($E:$E,ROW($E4020)-VALUE(LEFT(R$1,FIND("-",R$1,1)-1))):$E4020),($E4020*(2/(VALUE(LEFT(R$1,FIND("-",R$1,1)-1))+1)))+(R4019*(1-(2/(VALUE(LEFT(R$1,FIND("-",R$1,1)-1))+1))))))</f>
        <v>0.10600849598747722</v>
      </c>
      <c r="S4020">
        <f t="shared" si="562"/>
        <v>-3.3005424347809786E-3</v>
      </c>
      <c r="T4020">
        <f>IF(ROW($E4020)&lt;=MAX(VALUE(LEFT(Q$1,FIND("-",Q$1,1)-1)),VALUE(LEFT(R$1,FIND("-",R$1,1)-1)))+VALUE(LEFT(T$1,FIND("-",T$1,1)-1))-1,0,IF(ROW($E4020)=MAX(VALUE(LEFT(Q$1,FIND("-",Q$1,1)-1)),VALUE(LEFT(R$1,FIND("-",R$1,1)-1)))+VALUE(LEFT(T$1,FIND("-",T$1,1)-1)),AVERAGE(INDEX($S:$S,ROW(S4020)-VALUE(LEFT(T$1,FIND("-",T$1,1)-1))+1):S4020),($S4020*(2/(VALUE(LEFT(T$1,FIND("-",T$1,1)-1))+1)))+(T4019*(1-(2/(VALUE(LEFT(T$1,FIND("-",T$1,1)-1))+1))))))</f>
        <v>-3.3309792115385805E-3</v>
      </c>
      <c r="V4020">
        <f t="shared" si="563"/>
        <v>0</v>
      </c>
      <c r="W4020">
        <f>IF(ROW($E4020)&lt;=VALUE(LEFT(W$1,FIND("-",W$1,1)-1))+1,0,IF(ROW($E4019)=VALUE(LEFT(W$1,FIND("-",W$1,1)-1))+1,100-100/(1+ABS((SUMIF(INDEX($V:$V,ROW($V4020)-VALUE(LEFT(W$1,FIND("-",W$1,1)-1))+1):$V4020,"&gt;0",INDEX($V:$V,ROW($V4020)-VALUE(LEFT(W$1,FIND("-",W$1,1)-1))+1):$V4020)/COUNTIF(INDEX($V:$V,ROW($V4020)-VALUE(LEFT(W$1,FIND("-",W$1,1)-1))+1):$V4020,"&gt;0"))/(SUMIF(INDEX($V:$V,ROW($V4020)-VALUE(LEFT(W$1,FIND("-",W$1,1)-1))+1):$V4020,"&lt;0",INDEX($V:$V,ROW($V4020)-VALUE(LEFT(W$1,FIND("-",W$1,1)-1))+1):$V4020)/COUNTIF(INDEX($V:$V,ROW($V4020)-VALUE(LEFT(W$1,FIND("-",W$1,1)-1))+1):$V4020,"&lt;0")))),100-100/(1+ABS((SUMIF(INDEX($V:$V,ROW($V4020)-VALUE(LEFT(W$1,FIND("-",W$1,1)-1))+1):$V4020,"&gt;0",INDEX($V:$V,ROW($V4020)-VALUE(LEFT(W$1,FIND("-",W$1,1)-1))+1):$V4020)/VALUE(LEFT(W$1,FIND("-",W$1,1)-1)))/(SUMIF(INDEX($V:$V,ROW($V4020)-VALUE(LEFT(W$1,FIND("-",W$1,1)-1))+1):$V4020,"&lt;0",INDEX($V:$V,ROW($V4020)-VALUE(LEFT(W$1,FIND("-",W$1,1)-1))+1):$V4020)/VALUE(LEFT(W$1,FIND("-",W$1,1)-1)))))))</f>
        <v>44.44444444444445</v>
      </c>
      <c r="Y4020">
        <f>IF(ROW($E4020)&lt;=VALUE(LEFT(Y$1,FIND("-",Y$1,1)-1)),0,MAX(INDEX(C:C,ROW(C4020)-VALUE(LEFT(Y$1,FIND("-",Y$1,1)-1))+1):C4020))</f>
        <v>0.11</v>
      </c>
      <c r="Z4020">
        <f>IF(ROW($E4020)&lt;=VALUE(LEFT(Z$1,FIND("-",Z$1,1)-1)),0,MIN(INDEX(D:D,ROW(D4020)-VALUE(LEFT(Z$1,FIND("-",Z$1,1)-1))+1):D4020))</f>
        <v>9.5000000000000001E-2</v>
      </c>
      <c r="AA4020">
        <f t="shared" si="567"/>
        <v>33.333333333333364</v>
      </c>
      <c r="AB4020">
        <f>IF(ROW($AA4020)&lt;=VALUE(LEFT(AA$1,FIND("-",AA$1,1)-1))+VALUE(LEFT(AB$1,FIND("-",AB$1,1)-1)-1),0,AVERAGE(INDEX($AA:$AA,ROW($AA4020)-VALUE(LEFT(AB$1,FIND("-",AB$1,1)-1))+1):$AA4020))</f>
        <v>33.333333333333364</v>
      </c>
      <c r="AC4020">
        <f>IF(ROW($AA4020)&lt;=VALUE(LEFT(AA$1,FIND("-",AA$1,1)-1))+VALUE(LEFT(AB$1,FIND("-",AB$1,1)-1)-1)+VALUE(LEFT(AC$1,FIND("-",AC$1,1)-1)-1),0,AVERAGE(INDEX($AB:$AB,ROW($AB4020)-VALUE(LEFT(AC$1,FIND("-",AC$1,1)-1))+1):$AB4020))</f>
        <v>40.740740740740762</v>
      </c>
      <c r="AE4020">
        <f t="shared" si="564"/>
        <v>403880744</v>
      </c>
      <c r="AG4020" t="str">
        <f t="shared" si="566"/>
        <v/>
      </c>
    </row>
    <row r="4021" spans="1:33" x14ac:dyDescent="0.25">
      <c r="A4021" s="6">
        <v>42983</v>
      </c>
      <c r="B4021">
        <v>0.1</v>
      </c>
      <c r="C4021">
        <v>0.1</v>
      </c>
      <c r="D4021">
        <v>0.1</v>
      </c>
      <c r="E4021">
        <v>0.1</v>
      </c>
      <c r="F4021">
        <v>0.1</v>
      </c>
      <c r="G4021">
        <v>203200</v>
      </c>
      <c r="I4021" t="str">
        <f t="shared" si="559"/>
        <v/>
      </c>
      <c r="J4021" t="str">
        <f t="shared" si="560"/>
        <v/>
      </c>
      <c r="K4021" t="str">
        <f t="shared" si="561"/>
        <v/>
      </c>
      <c r="M4021" s="11" t="str">
        <f t="shared" si="565"/>
        <v/>
      </c>
      <c r="O4021">
        <f>IF(ROW($E4021)&lt;=VALUE(LEFT(O$1,FIND("-",O$1,1)-1)),0,IF(ROW($E4021)=VALUE(LEFT(O$1,FIND("-",O$1,1)-1))+1,AVERAGE(INDEX($E:$E,ROW($E4021)-VALUE(LEFT(O$1,FIND("-",O$1,1)-1))):$E4021),($E4021*(2/(VALUE(LEFT(O$1,FIND("-",O$1,1)-1))+1)))+(O4020*(1-(2/(VALUE(LEFT(O$1,FIND("-",O$1,1)-1))+1))))))</f>
        <v>0.10745795994246481</v>
      </c>
      <c r="Q4021">
        <f>IF(ROW($E4021)&lt;=VALUE(LEFT(Q$1,FIND("-",Q$1,1)-1)),0,IF(ROW($E4021)=VALUE(LEFT(Q$1,FIND("-",Q$1,1)-1))+1,AVERAGE(INDEX($E:$E,ROW($E4021)-VALUE(LEFT(Q$1,FIND("-",Q$1,1)-1))):$E4021),($E4021*(2/(VALUE(LEFT(Q$1,FIND("-",Q$1,1)-1))+1)))+(Q4020*(1-(2/(VALUE(LEFT(Q$1,FIND("-",Q$1,1)-1))+1))))))</f>
        <v>0.10229134531381989</v>
      </c>
      <c r="R4021">
        <f>IF(ROW($E4021)&lt;=VALUE(LEFT(R$1,FIND("-",R$1,1)-1)),0,IF(ROW($E4021)=VALUE(LEFT(R$1,FIND("-",R$1,1)-1))+1,AVERAGE(INDEX($E:$E,ROW($E4021)-VALUE(LEFT(R$1,FIND("-",R$1,1)-1))):$E4021),($E4021*(2/(VALUE(LEFT(R$1,FIND("-",R$1,1)-1))+1)))+(R4020*(1-(2/(VALUE(LEFT(R$1,FIND("-",R$1,1)-1))+1))))))</f>
        <v>0.10556342221062705</v>
      </c>
      <c r="S4021">
        <f t="shared" si="562"/>
        <v>-3.2720768968071551E-3</v>
      </c>
      <c r="T4021">
        <f>IF(ROW($E4021)&lt;=MAX(VALUE(LEFT(Q$1,FIND("-",Q$1,1)-1)),VALUE(LEFT(R$1,FIND("-",R$1,1)-1)))+VALUE(LEFT(T$1,FIND("-",T$1,1)-1))-1,0,IF(ROW($E4021)=MAX(VALUE(LEFT(Q$1,FIND("-",Q$1,1)-1)),VALUE(LEFT(R$1,FIND("-",R$1,1)-1)))+VALUE(LEFT(T$1,FIND("-",T$1,1)-1)),AVERAGE(INDEX($S:$S,ROW(S4021)-VALUE(LEFT(T$1,FIND("-",T$1,1)-1))+1):S4021),($S4021*(2/(VALUE(LEFT(T$1,FIND("-",T$1,1)-1))+1)))+(T4020*(1-(2/(VALUE(LEFT(T$1,FIND("-",T$1,1)-1))+1))))))</f>
        <v>-3.3191987485922956E-3</v>
      </c>
      <c r="V4021">
        <f t="shared" si="563"/>
        <v>0</v>
      </c>
      <c r="W4021">
        <f>IF(ROW($E4021)&lt;=VALUE(LEFT(W$1,FIND("-",W$1,1)-1))+1,0,IF(ROW($E4020)=VALUE(LEFT(W$1,FIND("-",W$1,1)-1))+1,100-100/(1+ABS((SUMIF(INDEX($V:$V,ROW($V4021)-VALUE(LEFT(W$1,FIND("-",W$1,1)-1))+1):$V4021,"&gt;0",INDEX($V:$V,ROW($V4021)-VALUE(LEFT(W$1,FIND("-",W$1,1)-1))+1):$V4021)/COUNTIF(INDEX($V:$V,ROW($V4021)-VALUE(LEFT(W$1,FIND("-",W$1,1)-1))+1):$V4021,"&gt;0"))/(SUMIF(INDEX($V:$V,ROW($V4021)-VALUE(LEFT(W$1,FIND("-",W$1,1)-1))+1):$V4021,"&lt;0",INDEX($V:$V,ROW($V4021)-VALUE(LEFT(W$1,FIND("-",W$1,1)-1))+1):$V4021)/COUNTIF(INDEX($V:$V,ROW($V4021)-VALUE(LEFT(W$1,FIND("-",W$1,1)-1))+1):$V4021,"&lt;0")))),100-100/(1+ABS((SUMIF(INDEX($V:$V,ROW($V4021)-VALUE(LEFT(W$1,FIND("-",W$1,1)-1))+1):$V4021,"&gt;0",INDEX($V:$V,ROW($V4021)-VALUE(LEFT(W$1,FIND("-",W$1,1)-1))+1):$V4021)/VALUE(LEFT(W$1,FIND("-",W$1,1)-1)))/(SUMIF(INDEX($V:$V,ROW($V4021)-VALUE(LEFT(W$1,FIND("-",W$1,1)-1))+1):$V4021,"&lt;0",INDEX($V:$V,ROW($V4021)-VALUE(LEFT(W$1,FIND("-",W$1,1)-1))+1):$V4021)/VALUE(LEFT(W$1,FIND("-",W$1,1)-1)))))))</f>
        <v>37.499999999999986</v>
      </c>
      <c r="Y4021">
        <f>IF(ROW($E4021)&lt;=VALUE(LEFT(Y$1,FIND("-",Y$1,1)-1)),0,MAX(INDEX(C:C,ROW(C4021)-VALUE(LEFT(Y$1,FIND("-",Y$1,1)-1))+1):C4021))</f>
        <v>0.105</v>
      </c>
      <c r="Z4021">
        <f>IF(ROW($E4021)&lt;=VALUE(LEFT(Z$1,FIND("-",Z$1,1)-1)),0,MIN(INDEX(D:D,ROW(D4021)-VALUE(LEFT(Z$1,FIND("-",Z$1,1)-1))+1):D4021))</f>
        <v>9.5000000000000001E-2</v>
      </c>
      <c r="AA4021">
        <f t="shared" si="567"/>
        <v>50.000000000000064</v>
      </c>
      <c r="AB4021">
        <f>IF(ROW($AA4021)&lt;=VALUE(LEFT(AA$1,FIND("-",AA$1,1)-1))+VALUE(LEFT(AB$1,FIND("-",AB$1,1)-1)-1),0,AVERAGE(INDEX($AA:$AA,ROW($AA4021)-VALUE(LEFT(AB$1,FIND("-",AB$1,1)-1))+1):$AA4021))</f>
        <v>38.888888888888935</v>
      </c>
      <c r="AC4021">
        <f>IF(ROW($AA4021)&lt;=VALUE(LEFT(AA$1,FIND("-",AA$1,1)-1))+VALUE(LEFT(AB$1,FIND("-",AB$1,1)-1)-1)+VALUE(LEFT(AC$1,FIND("-",AC$1,1)-1)-1),0,AVERAGE(INDEX($AB:$AB,ROW($AB4021)-VALUE(LEFT(AC$1,FIND("-",AC$1,1)-1))+1):$AB4021))</f>
        <v>38.888888888888921</v>
      </c>
      <c r="AE4021">
        <f t="shared" si="564"/>
        <v>403880744</v>
      </c>
      <c r="AG4021" t="str">
        <f t="shared" si="566"/>
        <v/>
      </c>
    </row>
    <row r="4022" spans="1:33" x14ac:dyDescent="0.25">
      <c r="A4022" s="6">
        <v>42984</v>
      </c>
      <c r="B4022">
        <v>0.1</v>
      </c>
      <c r="C4022">
        <v>0.1</v>
      </c>
      <c r="D4022">
        <v>0.1</v>
      </c>
      <c r="E4022">
        <v>0.1</v>
      </c>
      <c r="F4022">
        <v>0.1</v>
      </c>
      <c r="G4022">
        <v>130800</v>
      </c>
      <c r="I4022" t="str">
        <f t="shared" si="559"/>
        <v/>
      </c>
      <c r="J4022" t="str">
        <f t="shared" si="560"/>
        <v/>
      </c>
      <c r="K4022" t="str">
        <f t="shared" si="561"/>
        <v/>
      </c>
      <c r="M4022" s="11" t="str">
        <f t="shared" si="565"/>
        <v/>
      </c>
      <c r="O4022">
        <f>IF(ROW($E4022)&lt;=VALUE(LEFT(O$1,FIND("-",O$1,1)-1)),0,IF(ROW($E4022)=VALUE(LEFT(O$1,FIND("-",O$1,1)-1))+1,AVERAGE(INDEX($E:$E,ROW($E4022)-VALUE(LEFT(O$1,FIND("-",O$1,1)-1))):$E4022),($E4022*(2/(VALUE(LEFT(O$1,FIND("-",O$1,1)-1))+1)))+(O4021*(1-(2/(VALUE(LEFT(O$1,FIND("-",O$1,1)-1))+1))))))</f>
        <v>0.10738375138582337</v>
      </c>
      <c r="Q4022">
        <f>IF(ROW($E4022)&lt;=VALUE(LEFT(Q$1,FIND("-",Q$1,1)-1)),0,IF(ROW($E4022)=VALUE(LEFT(Q$1,FIND("-",Q$1,1)-1))+1,AVERAGE(INDEX($E:$E,ROW($E4022)-VALUE(LEFT(Q$1,FIND("-",Q$1,1)-1))):$E4022),($E4022*(2/(VALUE(LEFT(Q$1,FIND("-",Q$1,1)-1))+1)))+(Q4021*(1-(2/(VALUE(LEFT(Q$1,FIND("-",Q$1,1)-1))+1))))))</f>
        <v>0.1019388306501553</v>
      </c>
      <c r="R4022">
        <f>IF(ROW($E4022)&lt;=VALUE(LEFT(R$1,FIND("-",R$1,1)-1)),0,IF(ROW($E4022)=VALUE(LEFT(R$1,FIND("-",R$1,1)-1))+1,AVERAGE(INDEX($E:$E,ROW($E4022)-VALUE(LEFT(R$1,FIND("-",R$1,1)-1))):$E4022),($E4022*(2/(VALUE(LEFT(R$1,FIND("-",R$1,1)-1))+1)))+(R4021*(1-(2/(VALUE(LEFT(R$1,FIND("-",R$1,1)-1))+1))))))</f>
        <v>0.10515131686169171</v>
      </c>
      <c r="S4022">
        <f t="shared" si="562"/>
        <v>-3.2124862115364139E-3</v>
      </c>
      <c r="T4022">
        <f>IF(ROW($E4022)&lt;=MAX(VALUE(LEFT(Q$1,FIND("-",Q$1,1)-1)),VALUE(LEFT(R$1,FIND("-",R$1,1)-1)))+VALUE(LEFT(T$1,FIND("-",T$1,1)-1))-1,0,IF(ROW($E4022)=MAX(VALUE(LEFT(Q$1,FIND("-",Q$1,1)-1)),VALUE(LEFT(R$1,FIND("-",R$1,1)-1)))+VALUE(LEFT(T$1,FIND("-",T$1,1)-1)),AVERAGE(INDEX($S:$S,ROW(S4022)-VALUE(LEFT(T$1,FIND("-",T$1,1)-1))+1):S4022),($S4022*(2/(VALUE(LEFT(T$1,FIND("-",T$1,1)-1))+1)))+(T4021*(1-(2/(VALUE(LEFT(T$1,FIND("-",T$1,1)-1))+1))))))</f>
        <v>-3.2978562411811194E-3</v>
      </c>
      <c r="V4022">
        <f t="shared" si="563"/>
        <v>0</v>
      </c>
      <c r="W4022">
        <f>IF(ROW($E4022)&lt;=VALUE(LEFT(W$1,FIND("-",W$1,1)-1))+1,0,IF(ROW($E4021)=VALUE(LEFT(W$1,FIND("-",W$1,1)-1))+1,100-100/(1+ABS((SUMIF(INDEX($V:$V,ROW($V4022)-VALUE(LEFT(W$1,FIND("-",W$1,1)-1))+1):$V4022,"&gt;0",INDEX($V:$V,ROW($V4022)-VALUE(LEFT(W$1,FIND("-",W$1,1)-1))+1):$V4022)/COUNTIF(INDEX($V:$V,ROW($V4022)-VALUE(LEFT(W$1,FIND("-",W$1,1)-1))+1):$V4022,"&gt;0"))/(SUMIF(INDEX($V:$V,ROW($V4022)-VALUE(LEFT(W$1,FIND("-",W$1,1)-1))+1):$V4022,"&lt;0",INDEX($V:$V,ROW($V4022)-VALUE(LEFT(W$1,FIND("-",W$1,1)-1))+1):$V4022)/COUNTIF(INDEX($V:$V,ROW($V4022)-VALUE(LEFT(W$1,FIND("-",W$1,1)-1))+1):$V4022,"&lt;0")))),100-100/(1+ABS((SUMIF(INDEX($V:$V,ROW($V4022)-VALUE(LEFT(W$1,FIND("-",W$1,1)-1))+1):$V4022,"&gt;0",INDEX($V:$V,ROW($V4022)-VALUE(LEFT(W$1,FIND("-",W$1,1)-1))+1):$V4022)/VALUE(LEFT(W$1,FIND("-",W$1,1)-1)))/(SUMIF(INDEX($V:$V,ROW($V4022)-VALUE(LEFT(W$1,FIND("-",W$1,1)-1))+1):$V4022,"&lt;0",INDEX($V:$V,ROW($V4022)-VALUE(LEFT(W$1,FIND("-",W$1,1)-1))+1):$V4022)/VALUE(LEFT(W$1,FIND("-",W$1,1)-1)))))))</f>
        <v>42.857142857142854</v>
      </c>
      <c r="Y4022">
        <f>IF(ROW($E4022)&lt;=VALUE(LEFT(Y$1,FIND("-",Y$1,1)-1)),0,MAX(INDEX(C:C,ROW(C4022)-VALUE(LEFT(Y$1,FIND("-",Y$1,1)-1))+1):C4022))</f>
        <v>0.105</v>
      </c>
      <c r="Z4022">
        <f>IF(ROW($E4022)&lt;=VALUE(LEFT(Z$1,FIND("-",Z$1,1)-1)),0,MIN(INDEX(D:D,ROW(D4022)-VALUE(LEFT(Z$1,FIND("-",Z$1,1)-1))+1):D4022))</f>
        <v>9.5000000000000001E-2</v>
      </c>
      <c r="AA4022">
        <f t="shared" si="567"/>
        <v>50.000000000000064</v>
      </c>
      <c r="AB4022">
        <f>IF(ROW($AA4022)&lt;=VALUE(LEFT(AA$1,FIND("-",AA$1,1)-1))+VALUE(LEFT(AB$1,FIND("-",AB$1,1)-1)-1),0,AVERAGE(INDEX($AA:$AA,ROW($AA4022)-VALUE(LEFT(AB$1,FIND("-",AB$1,1)-1))+1):$AA4022))</f>
        <v>44.444444444444493</v>
      </c>
      <c r="AC4022">
        <f>IF(ROW($AA4022)&lt;=VALUE(LEFT(AA$1,FIND("-",AA$1,1)-1))+VALUE(LEFT(AB$1,FIND("-",AB$1,1)-1)-1)+VALUE(LEFT(AC$1,FIND("-",AC$1,1)-1)-1),0,AVERAGE(INDEX($AB:$AB,ROW($AB4022)-VALUE(LEFT(AC$1,FIND("-",AC$1,1)-1))+1):$AB4022))</f>
        <v>38.888888888888935</v>
      </c>
      <c r="AE4022">
        <f t="shared" si="564"/>
        <v>403880744</v>
      </c>
      <c r="AG4022" t="str">
        <f t="shared" si="566"/>
        <v/>
      </c>
    </row>
    <row r="4023" spans="1:33" x14ac:dyDescent="0.25">
      <c r="A4023" s="6">
        <v>42985</v>
      </c>
      <c r="B4023">
        <v>0.1</v>
      </c>
      <c r="C4023">
        <v>0.1</v>
      </c>
      <c r="D4023">
        <v>0.1</v>
      </c>
      <c r="E4023">
        <v>0.1</v>
      </c>
      <c r="F4023">
        <v>0.1</v>
      </c>
      <c r="G4023">
        <v>0</v>
      </c>
      <c r="I4023" t="str">
        <f t="shared" si="559"/>
        <v/>
      </c>
      <c r="J4023" t="str">
        <f t="shared" si="560"/>
        <v/>
      </c>
      <c r="K4023" t="str">
        <f t="shared" si="561"/>
        <v/>
      </c>
      <c r="M4023" s="11" t="str">
        <f t="shared" si="565"/>
        <v/>
      </c>
      <c r="O4023">
        <f>IF(ROW($E4023)&lt;=VALUE(LEFT(O$1,FIND("-",O$1,1)-1)),0,IF(ROW($E4023)=VALUE(LEFT(O$1,FIND("-",O$1,1)-1))+1,AVERAGE(INDEX($E:$E,ROW($E4023)-VALUE(LEFT(O$1,FIND("-",O$1,1)-1))):$E4023),($E4023*(2/(VALUE(LEFT(O$1,FIND("-",O$1,1)-1))+1)))+(O4022*(1-(2/(VALUE(LEFT(O$1,FIND("-",O$1,1)-1))+1))))))</f>
        <v>0.10731028122278036</v>
      </c>
      <c r="Q4023">
        <f>IF(ROW($E4023)&lt;=VALUE(LEFT(Q$1,FIND("-",Q$1,1)-1)),0,IF(ROW($E4023)=VALUE(LEFT(Q$1,FIND("-",Q$1,1)-1))+1,AVERAGE(INDEX($E:$E,ROW($E4023)-VALUE(LEFT(Q$1,FIND("-",Q$1,1)-1))):$E4023),($E4023*(2/(VALUE(LEFT(Q$1,FIND("-",Q$1,1)-1))+1)))+(Q4022*(1-(2/(VALUE(LEFT(Q$1,FIND("-",Q$1,1)-1))+1))))))</f>
        <v>0.10164054901166987</v>
      </c>
      <c r="R4023">
        <f>IF(ROW($E4023)&lt;=VALUE(LEFT(R$1,FIND("-",R$1,1)-1)),0,IF(ROW($E4023)=VALUE(LEFT(R$1,FIND("-",R$1,1)-1))+1,AVERAGE(INDEX($E:$E,ROW($E4023)-VALUE(LEFT(R$1,FIND("-",R$1,1)-1))):$E4023),($E4023*(2/(VALUE(LEFT(R$1,FIND("-",R$1,1)-1))+1)))+(R4022*(1-(2/(VALUE(LEFT(R$1,FIND("-",R$1,1)-1))+1))))))</f>
        <v>0.10476973783489973</v>
      </c>
      <c r="S4023">
        <f t="shared" si="562"/>
        <v>-3.1291888232298642E-3</v>
      </c>
      <c r="T4023">
        <f>IF(ROW($E4023)&lt;=MAX(VALUE(LEFT(Q$1,FIND("-",Q$1,1)-1)),VALUE(LEFT(R$1,FIND("-",R$1,1)-1)))+VALUE(LEFT(T$1,FIND("-",T$1,1)-1))-1,0,IF(ROW($E4023)=MAX(VALUE(LEFT(Q$1,FIND("-",Q$1,1)-1)),VALUE(LEFT(R$1,FIND("-",R$1,1)-1)))+VALUE(LEFT(T$1,FIND("-",T$1,1)-1)),AVERAGE(INDEX($S:$S,ROW(S4023)-VALUE(LEFT(T$1,FIND("-",T$1,1)-1))+1):S4023),($S4023*(2/(VALUE(LEFT(T$1,FIND("-",T$1,1)-1))+1)))+(T4022*(1-(2/(VALUE(LEFT(T$1,FIND("-",T$1,1)-1))+1))))))</f>
        <v>-3.2641227575908689E-3</v>
      </c>
      <c r="V4023">
        <f t="shared" si="563"/>
        <v>0</v>
      </c>
      <c r="W4023">
        <f>IF(ROW($E4023)&lt;=VALUE(LEFT(W$1,FIND("-",W$1,1)-1))+1,0,IF(ROW($E4022)=VALUE(LEFT(W$1,FIND("-",W$1,1)-1))+1,100-100/(1+ABS((SUMIF(INDEX($V:$V,ROW($V4023)-VALUE(LEFT(W$1,FIND("-",W$1,1)-1))+1):$V4023,"&gt;0",INDEX($V:$V,ROW($V4023)-VALUE(LEFT(W$1,FIND("-",W$1,1)-1))+1):$V4023)/COUNTIF(INDEX($V:$V,ROW($V4023)-VALUE(LEFT(W$1,FIND("-",W$1,1)-1))+1):$V4023,"&gt;0"))/(SUMIF(INDEX($V:$V,ROW($V4023)-VALUE(LEFT(W$1,FIND("-",W$1,1)-1))+1):$V4023,"&lt;0",INDEX($V:$V,ROW($V4023)-VALUE(LEFT(W$1,FIND("-",W$1,1)-1))+1):$V4023)/COUNTIF(INDEX($V:$V,ROW($V4023)-VALUE(LEFT(W$1,FIND("-",W$1,1)-1))+1):$V4023,"&lt;0")))),100-100/(1+ABS((SUMIF(INDEX($V:$V,ROW($V4023)-VALUE(LEFT(W$1,FIND("-",W$1,1)-1))+1):$V4023,"&gt;0",INDEX($V:$V,ROW($V4023)-VALUE(LEFT(W$1,FIND("-",W$1,1)-1))+1):$V4023)/VALUE(LEFT(W$1,FIND("-",W$1,1)-1)))/(SUMIF(INDEX($V:$V,ROW($V4023)-VALUE(LEFT(W$1,FIND("-",W$1,1)-1))+1):$V4023,"&lt;0",INDEX($V:$V,ROW($V4023)-VALUE(LEFT(W$1,FIND("-",W$1,1)-1))+1):$V4023)/VALUE(LEFT(W$1,FIND("-",W$1,1)-1)))))))</f>
        <v>42.857142857142854</v>
      </c>
      <c r="Y4023">
        <f>IF(ROW($E4023)&lt;=VALUE(LEFT(Y$1,FIND("-",Y$1,1)-1)),0,MAX(INDEX(C:C,ROW(C4023)-VALUE(LEFT(Y$1,FIND("-",Y$1,1)-1))+1):C4023))</f>
        <v>0.105</v>
      </c>
      <c r="Z4023">
        <f>IF(ROW($E4023)&lt;=VALUE(LEFT(Z$1,FIND("-",Z$1,1)-1)),0,MIN(INDEX(D:D,ROW(D4023)-VALUE(LEFT(Z$1,FIND("-",Z$1,1)-1))+1):D4023))</f>
        <v>9.5000000000000001E-2</v>
      </c>
      <c r="AA4023">
        <f t="shared" si="567"/>
        <v>50.000000000000064</v>
      </c>
      <c r="AB4023">
        <f>IF(ROW($AA4023)&lt;=VALUE(LEFT(AA$1,FIND("-",AA$1,1)-1))+VALUE(LEFT(AB$1,FIND("-",AB$1,1)-1)-1),0,AVERAGE(INDEX($AA:$AA,ROW($AA4023)-VALUE(LEFT(AB$1,FIND("-",AB$1,1)-1))+1):$AA4023))</f>
        <v>50.000000000000064</v>
      </c>
      <c r="AC4023">
        <f>IF(ROW($AA4023)&lt;=VALUE(LEFT(AA$1,FIND("-",AA$1,1)-1))+VALUE(LEFT(AB$1,FIND("-",AB$1,1)-1)-1)+VALUE(LEFT(AC$1,FIND("-",AC$1,1)-1)-1),0,AVERAGE(INDEX($AB:$AB,ROW($AB4023)-VALUE(LEFT(AC$1,FIND("-",AC$1,1)-1))+1):$AB4023))</f>
        <v>44.444444444444493</v>
      </c>
      <c r="AE4023">
        <f t="shared" si="564"/>
        <v>403880744</v>
      </c>
      <c r="AG4023" t="str">
        <f t="shared" si="566"/>
        <v/>
      </c>
    </row>
    <row r="4024" spans="1:33" x14ac:dyDescent="0.25">
      <c r="A4024" s="6">
        <v>42986</v>
      </c>
      <c r="B4024">
        <v>0.1</v>
      </c>
      <c r="C4024">
        <v>0.1</v>
      </c>
      <c r="D4024">
        <v>0.1</v>
      </c>
      <c r="E4024">
        <v>0.1</v>
      </c>
      <c r="F4024">
        <v>0.1</v>
      </c>
      <c r="G4024">
        <v>101500</v>
      </c>
      <c r="I4024" t="str">
        <f t="shared" si="559"/>
        <v/>
      </c>
      <c r="J4024" t="str">
        <f t="shared" si="560"/>
        <v/>
      </c>
      <c r="K4024" t="str">
        <f t="shared" si="561"/>
        <v/>
      </c>
      <c r="M4024" s="11" t="str">
        <f t="shared" si="565"/>
        <v/>
      </c>
      <c r="O4024">
        <f>IF(ROW($E4024)&lt;=VALUE(LEFT(O$1,FIND("-",O$1,1)-1)),0,IF(ROW($E4024)=VALUE(LEFT(O$1,FIND("-",O$1,1)-1))+1,AVERAGE(INDEX($E:$E,ROW($E4024)-VALUE(LEFT(O$1,FIND("-",O$1,1)-1))):$E4024),($E4024*(2/(VALUE(LEFT(O$1,FIND("-",O$1,1)-1))+1)))+(O4023*(1-(2/(VALUE(LEFT(O$1,FIND("-",O$1,1)-1))+1))))))</f>
        <v>0.10723754210613579</v>
      </c>
      <c r="Q4024">
        <f>IF(ROW($E4024)&lt;=VALUE(LEFT(Q$1,FIND("-",Q$1,1)-1)),0,IF(ROW($E4024)=VALUE(LEFT(Q$1,FIND("-",Q$1,1)-1))+1,AVERAGE(INDEX($E:$E,ROW($E4024)-VALUE(LEFT(Q$1,FIND("-",Q$1,1)-1))):$E4024),($E4024*(2/(VALUE(LEFT(Q$1,FIND("-",Q$1,1)-1))+1)))+(Q4023*(1-(2/(VALUE(LEFT(Q$1,FIND("-",Q$1,1)-1))+1))))))</f>
        <v>0.10138815685602835</v>
      </c>
      <c r="R4024">
        <f>IF(ROW($E4024)&lt;=VALUE(LEFT(R$1,FIND("-",R$1,1)-1)),0,IF(ROW($E4024)=VALUE(LEFT(R$1,FIND("-",R$1,1)-1))+1,AVERAGE(INDEX($E:$E,ROW($E4024)-VALUE(LEFT(R$1,FIND("-",R$1,1)-1))):$E4024),($E4024*(2/(VALUE(LEFT(R$1,FIND("-",R$1,1)-1))+1)))+(R4023*(1-(2/(VALUE(LEFT(R$1,FIND("-",R$1,1)-1))+1))))))</f>
        <v>0.10441642392120346</v>
      </c>
      <c r="S4024">
        <f t="shared" si="562"/>
        <v>-3.0282670651751026E-3</v>
      </c>
      <c r="T4024">
        <f>IF(ROW($E4024)&lt;=MAX(VALUE(LEFT(Q$1,FIND("-",Q$1,1)-1)),VALUE(LEFT(R$1,FIND("-",R$1,1)-1)))+VALUE(LEFT(T$1,FIND("-",T$1,1)-1))-1,0,IF(ROW($E4024)=MAX(VALUE(LEFT(Q$1,FIND("-",Q$1,1)-1)),VALUE(LEFT(R$1,FIND("-",R$1,1)-1)))+VALUE(LEFT(T$1,FIND("-",T$1,1)-1)),AVERAGE(INDEX($S:$S,ROW(S4024)-VALUE(LEFT(T$1,FIND("-",T$1,1)-1))+1):S4024),($S4024*(2/(VALUE(LEFT(T$1,FIND("-",T$1,1)-1))+1)))+(T4023*(1-(2/(VALUE(LEFT(T$1,FIND("-",T$1,1)-1))+1))))))</f>
        <v>-3.2169516191077156E-3</v>
      </c>
      <c r="V4024">
        <f t="shared" si="563"/>
        <v>0</v>
      </c>
      <c r="W4024">
        <f>IF(ROW($E4024)&lt;=VALUE(LEFT(W$1,FIND("-",W$1,1)-1))+1,0,IF(ROW($E4023)=VALUE(LEFT(W$1,FIND("-",W$1,1)-1))+1,100-100/(1+ABS((SUMIF(INDEX($V:$V,ROW($V4024)-VALUE(LEFT(W$1,FIND("-",W$1,1)-1))+1):$V4024,"&gt;0",INDEX($V:$V,ROW($V4024)-VALUE(LEFT(W$1,FIND("-",W$1,1)-1))+1):$V4024)/COUNTIF(INDEX($V:$V,ROW($V4024)-VALUE(LEFT(W$1,FIND("-",W$1,1)-1))+1):$V4024,"&gt;0"))/(SUMIF(INDEX($V:$V,ROW($V4024)-VALUE(LEFT(W$1,FIND("-",W$1,1)-1))+1):$V4024,"&lt;0",INDEX($V:$V,ROW($V4024)-VALUE(LEFT(W$1,FIND("-",W$1,1)-1))+1):$V4024)/COUNTIF(INDEX($V:$V,ROW($V4024)-VALUE(LEFT(W$1,FIND("-",W$1,1)-1))+1):$V4024,"&lt;0")))),100-100/(1+ABS((SUMIF(INDEX($V:$V,ROW($V4024)-VALUE(LEFT(W$1,FIND("-",W$1,1)-1))+1):$V4024,"&gt;0",INDEX($V:$V,ROW($V4024)-VALUE(LEFT(W$1,FIND("-",W$1,1)-1))+1):$V4024)/VALUE(LEFT(W$1,FIND("-",W$1,1)-1)))/(SUMIF(INDEX($V:$V,ROW($V4024)-VALUE(LEFT(W$1,FIND("-",W$1,1)-1))+1):$V4024,"&lt;0",INDEX($V:$V,ROW($V4024)-VALUE(LEFT(W$1,FIND("-",W$1,1)-1))+1):$V4024)/VALUE(LEFT(W$1,FIND("-",W$1,1)-1)))))))</f>
        <v>50</v>
      </c>
      <c r="Y4024">
        <f>IF(ROW($E4024)&lt;=VALUE(LEFT(Y$1,FIND("-",Y$1,1)-1)),0,MAX(INDEX(C:C,ROW(C4024)-VALUE(LEFT(Y$1,FIND("-",Y$1,1)-1))+1):C4024))</f>
        <v>0.105</v>
      </c>
      <c r="Z4024">
        <f>IF(ROW($E4024)&lt;=VALUE(LEFT(Z$1,FIND("-",Z$1,1)-1)),0,MIN(INDEX(D:D,ROW(D4024)-VALUE(LEFT(Z$1,FIND("-",Z$1,1)-1))+1):D4024))</f>
        <v>9.5000000000000001E-2</v>
      </c>
      <c r="AA4024">
        <f t="shared" si="567"/>
        <v>50.000000000000064</v>
      </c>
      <c r="AB4024">
        <f>IF(ROW($AA4024)&lt;=VALUE(LEFT(AA$1,FIND("-",AA$1,1)-1))+VALUE(LEFT(AB$1,FIND("-",AB$1,1)-1)-1),0,AVERAGE(INDEX($AA:$AA,ROW($AA4024)-VALUE(LEFT(AB$1,FIND("-",AB$1,1)-1))+1):$AA4024))</f>
        <v>50.000000000000064</v>
      </c>
      <c r="AC4024">
        <f>IF(ROW($AA4024)&lt;=VALUE(LEFT(AA$1,FIND("-",AA$1,1)-1))+VALUE(LEFT(AB$1,FIND("-",AB$1,1)-1)-1)+VALUE(LEFT(AC$1,FIND("-",AC$1,1)-1)-1),0,AVERAGE(INDEX($AB:$AB,ROW($AB4024)-VALUE(LEFT(AC$1,FIND("-",AC$1,1)-1))+1):$AB4024))</f>
        <v>48.148148148148209</v>
      </c>
      <c r="AE4024">
        <f t="shared" si="564"/>
        <v>403880744</v>
      </c>
      <c r="AG4024" t="str">
        <f t="shared" si="566"/>
        <v/>
      </c>
    </row>
    <row r="4025" spans="1:33" x14ac:dyDescent="0.25">
      <c r="A4025" s="6">
        <v>42989</v>
      </c>
      <c r="B4025">
        <v>0.105</v>
      </c>
      <c r="C4025">
        <v>0.105</v>
      </c>
      <c r="D4025">
        <v>0.105</v>
      </c>
      <c r="E4025">
        <v>0.105</v>
      </c>
      <c r="F4025">
        <v>0.105</v>
      </c>
      <c r="G4025">
        <v>156600</v>
      </c>
      <c r="I4025" t="str">
        <f t="shared" si="559"/>
        <v/>
      </c>
      <c r="J4025" t="str">
        <f t="shared" si="560"/>
        <v/>
      </c>
      <c r="K4025" t="str">
        <f t="shared" si="561"/>
        <v/>
      </c>
      <c r="M4025" s="11" t="str">
        <f t="shared" si="565"/>
        <v/>
      </c>
      <c r="O4025">
        <f>IF(ROW($E4025)&lt;=VALUE(LEFT(O$1,FIND("-",O$1,1)-1)),0,IF(ROW($E4025)=VALUE(LEFT(O$1,FIND("-",O$1,1)-1))+1,AVERAGE(INDEX($E:$E,ROW($E4025)-VALUE(LEFT(O$1,FIND("-",O$1,1)-1))):$E4025),($E4025*(2/(VALUE(LEFT(O$1,FIND("-",O$1,1)-1))+1)))+(O4024*(1-(2/(VALUE(LEFT(O$1,FIND("-",O$1,1)-1))+1))))))</f>
        <v>0.10721527800557723</v>
      </c>
      <c r="Q4025">
        <f>IF(ROW($E4025)&lt;=VALUE(LEFT(Q$1,FIND("-",Q$1,1)-1)),0,IF(ROW($E4025)=VALUE(LEFT(Q$1,FIND("-",Q$1,1)-1))+1,AVERAGE(INDEX($E:$E,ROW($E4025)-VALUE(LEFT(Q$1,FIND("-",Q$1,1)-1))):$E4025),($E4025*(2/(VALUE(LEFT(Q$1,FIND("-",Q$1,1)-1))+1)))+(Q4024*(1-(2/(VALUE(LEFT(Q$1,FIND("-",Q$1,1)-1))+1))))))</f>
        <v>0.101943825032024</v>
      </c>
      <c r="R4025">
        <f>IF(ROW($E4025)&lt;=VALUE(LEFT(R$1,FIND("-",R$1,1)-1)),0,IF(ROW($E4025)=VALUE(LEFT(R$1,FIND("-",R$1,1)-1))+1,AVERAGE(INDEX($E:$E,ROW($E4025)-VALUE(LEFT(R$1,FIND("-",R$1,1)-1))):$E4025),($E4025*(2/(VALUE(LEFT(R$1,FIND("-",R$1,1)-1))+1)))+(R4024*(1-(2/(VALUE(LEFT(R$1,FIND("-",R$1,1)-1))+1))))))</f>
        <v>0.10445965177889208</v>
      </c>
      <c r="S4025">
        <f t="shared" si="562"/>
        <v>-2.5158267468680801E-3</v>
      </c>
      <c r="T4025">
        <f>IF(ROW($E4025)&lt;=MAX(VALUE(LEFT(Q$1,FIND("-",Q$1,1)-1)),VALUE(LEFT(R$1,FIND("-",R$1,1)-1)))+VALUE(LEFT(T$1,FIND("-",T$1,1)-1))-1,0,IF(ROW($E4025)=MAX(VALUE(LEFT(Q$1,FIND("-",Q$1,1)-1)),VALUE(LEFT(R$1,FIND("-",R$1,1)-1)))+VALUE(LEFT(T$1,FIND("-",T$1,1)-1)),AVERAGE(INDEX($S:$S,ROW(S4025)-VALUE(LEFT(T$1,FIND("-",T$1,1)-1))+1):S4025),($S4025*(2/(VALUE(LEFT(T$1,FIND("-",T$1,1)-1))+1)))+(T4024*(1-(2/(VALUE(LEFT(T$1,FIND("-",T$1,1)-1))+1))))))</f>
        <v>-3.0767266446597883E-3</v>
      </c>
      <c r="V4025">
        <f t="shared" si="563"/>
        <v>4.9999999999999906E-3</v>
      </c>
      <c r="W4025">
        <f>IF(ROW($E4025)&lt;=VALUE(LEFT(W$1,FIND("-",W$1,1)-1))+1,0,IF(ROW($E4024)=VALUE(LEFT(W$1,FIND("-",W$1,1)-1))+1,100-100/(1+ABS((SUMIF(INDEX($V:$V,ROW($V4025)-VALUE(LEFT(W$1,FIND("-",W$1,1)-1))+1):$V4025,"&gt;0",INDEX($V:$V,ROW($V4025)-VALUE(LEFT(W$1,FIND("-",W$1,1)-1))+1):$V4025)/COUNTIF(INDEX($V:$V,ROW($V4025)-VALUE(LEFT(W$1,FIND("-",W$1,1)-1))+1):$V4025,"&gt;0"))/(SUMIF(INDEX($V:$V,ROW($V4025)-VALUE(LEFT(W$1,FIND("-",W$1,1)-1))+1):$V4025,"&lt;0",INDEX($V:$V,ROW($V4025)-VALUE(LEFT(W$1,FIND("-",W$1,1)-1))+1):$V4025)/COUNTIF(INDEX($V:$V,ROW($V4025)-VALUE(LEFT(W$1,FIND("-",W$1,1)-1))+1):$V4025,"&lt;0")))),100-100/(1+ABS((SUMIF(INDEX($V:$V,ROW($V4025)-VALUE(LEFT(W$1,FIND("-",W$1,1)-1))+1):$V4025,"&gt;0",INDEX($V:$V,ROW($V4025)-VALUE(LEFT(W$1,FIND("-",W$1,1)-1))+1):$V4025)/VALUE(LEFT(W$1,FIND("-",W$1,1)-1)))/(SUMIF(INDEX($V:$V,ROW($V4025)-VALUE(LEFT(W$1,FIND("-",W$1,1)-1))+1):$V4025,"&lt;0",INDEX($V:$V,ROW($V4025)-VALUE(LEFT(W$1,FIND("-",W$1,1)-1))+1):$V4025)/VALUE(LEFT(W$1,FIND("-",W$1,1)-1)))))))</f>
        <v>50</v>
      </c>
      <c r="Y4025">
        <f>IF(ROW($E4025)&lt;=VALUE(LEFT(Y$1,FIND("-",Y$1,1)-1)),0,MAX(INDEX(C:C,ROW(C4025)-VALUE(LEFT(Y$1,FIND("-",Y$1,1)-1))+1):C4025))</f>
        <v>0.105</v>
      </c>
      <c r="Z4025">
        <f>IF(ROW($E4025)&lt;=VALUE(LEFT(Z$1,FIND("-",Z$1,1)-1)),0,MIN(INDEX(D:D,ROW(D4025)-VALUE(LEFT(Z$1,FIND("-",Z$1,1)-1))+1):D4025))</f>
        <v>9.5000000000000001E-2</v>
      </c>
      <c r="AA4025">
        <f t="shared" si="567"/>
        <v>100</v>
      </c>
      <c r="AB4025">
        <f>IF(ROW($AA4025)&lt;=VALUE(LEFT(AA$1,FIND("-",AA$1,1)-1))+VALUE(LEFT(AB$1,FIND("-",AB$1,1)-1)-1),0,AVERAGE(INDEX($AA:$AA,ROW($AA4025)-VALUE(LEFT(AB$1,FIND("-",AB$1,1)-1))+1):$AA4025))</f>
        <v>66.6666666666667</v>
      </c>
      <c r="AC4025">
        <f>IF(ROW($AA4025)&lt;=VALUE(LEFT(AA$1,FIND("-",AA$1,1)-1))+VALUE(LEFT(AB$1,FIND("-",AB$1,1)-1)-1)+VALUE(LEFT(AC$1,FIND("-",AC$1,1)-1)-1),0,AVERAGE(INDEX($AB:$AB,ROW($AB4025)-VALUE(LEFT(AC$1,FIND("-",AC$1,1)-1))+1):$AB4025))</f>
        <v>55.555555555555607</v>
      </c>
      <c r="AE4025">
        <f t="shared" si="564"/>
        <v>404037344</v>
      </c>
      <c r="AG4025" t="str">
        <f t="shared" si="566"/>
        <v/>
      </c>
    </row>
    <row r="4026" spans="1:33" x14ac:dyDescent="0.25">
      <c r="A4026" s="6">
        <v>42990</v>
      </c>
      <c r="B4026">
        <v>0.105</v>
      </c>
      <c r="C4026">
        <v>0.16500000000000001</v>
      </c>
      <c r="D4026">
        <v>0.105</v>
      </c>
      <c r="E4026">
        <v>0.15</v>
      </c>
      <c r="F4026">
        <v>0.15</v>
      </c>
      <c r="G4026">
        <v>16556800</v>
      </c>
      <c r="I4026" t="str">
        <f t="shared" si="559"/>
        <v/>
      </c>
      <c r="J4026" t="str">
        <f t="shared" si="560"/>
        <v>Overbought</v>
      </c>
      <c r="K4026" t="str">
        <f t="shared" si="561"/>
        <v/>
      </c>
      <c r="M4026" s="11" t="str">
        <f t="shared" si="565"/>
        <v/>
      </c>
      <c r="O4026">
        <f>IF(ROW($E4026)&lt;=VALUE(LEFT(O$1,FIND("-",O$1,1)-1)),0,IF(ROW($E4026)=VALUE(LEFT(O$1,FIND("-",O$1,1)-1))+1,AVERAGE(INDEX($E:$E,ROW($E4026)-VALUE(LEFT(O$1,FIND("-",O$1,1)-1))):$E4026),($E4026*(2/(VALUE(LEFT(O$1,FIND("-",O$1,1)-1))+1)))+(O4025*(1-(2/(VALUE(LEFT(O$1,FIND("-",O$1,1)-1))+1))))))</f>
        <v>0.10764099663238741</v>
      </c>
      <c r="Q4026">
        <f>IF(ROW($E4026)&lt;=VALUE(LEFT(Q$1,FIND("-",Q$1,1)-1)),0,IF(ROW($E4026)=VALUE(LEFT(Q$1,FIND("-",Q$1,1)-1))+1,AVERAGE(INDEX($E:$E,ROW($E4026)-VALUE(LEFT(Q$1,FIND("-",Q$1,1)-1))):$E4026),($E4026*(2/(VALUE(LEFT(Q$1,FIND("-",Q$1,1)-1))+1)))+(Q4025*(1-(2/(VALUE(LEFT(Q$1,FIND("-",Q$1,1)-1))+1))))))</f>
        <v>0.10933708271940493</v>
      </c>
      <c r="R4026">
        <f>IF(ROW($E4026)&lt;=VALUE(LEFT(R$1,FIND("-",R$1,1)-1)),0,IF(ROW($E4026)=VALUE(LEFT(R$1,FIND("-",R$1,1)-1))+1,AVERAGE(INDEX($E:$E,ROW($E4026)-VALUE(LEFT(R$1,FIND("-",R$1,1)-1))):$E4026),($E4026*(2/(VALUE(LEFT(R$1,FIND("-",R$1,1)-1))+1)))+(R4025*(1-(2/(VALUE(LEFT(R$1,FIND("-",R$1,1)-1))+1))))))</f>
        <v>0.10783301090638156</v>
      </c>
      <c r="S4026">
        <f t="shared" si="562"/>
        <v>1.5040718130233666E-3</v>
      </c>
      <c r="T4026">
        <f>IF(ROW($E4026)&lt;=MAX(VALUE(LEFT(Q$1,FIND("-",Q$1,1)-1)),VALUE(LEFT(R$1,FIND("-",R$1,1)-1)))+VALUE(LEFT(T$1,FIND("-",T$1,1)-1))-1,0,IF(ROW($E4026)=MAX(VALUE(LEFT(Q$1,FIND("-",Q$1,1)-1)),VALUE(LEFT(R$1,FIND("-",R$1,1)-1)))+VALUE(LEFT(T$1,FIND("-",T$1,1)-1)),AVERAGE(INDEX($S:$S,ROW(S4026)-VALUE(LEFT(T$1,FIND("-",T$1,1)-1))+1):S4026),($S4026*(2/(VALUE(LEFT(T$1,FIND("-",T$1,1)-1))+1)))+(T4025*(1-(2/(VALUE(LEFT(T$1,FIND("-",T$1,1)-1))+1))))))</f>
        <v>-2.1605669531231577E-3</v>
      </c>
      <c r="V4026">
        <f t="shared" si="563"/>
        <v>4.4999999999999998E-2</v>
      </c>
      <c r="W4026">
        <f>IF(ROW($E4026)&lt;=VALUE(LEFT(W$1,FIND("-",W$1,1)-1))+1,0,IF(ROW($E4025)=VALUE(LEFT(W$1,FIND("-",W$1,1)-1))+1,100-100/(1+ABS((SUMIF(INDEX($V:$V,ROW($V4026)-VALUE(LEFT(W$1,FIND("-",W$1,1)-1))+1):$V4026,"&gt;0",INDEX($V:$V,ROW($V4026)-VALUE(LEFT(W$1,FIND("-",W$1,1)-1))+1):$V4026)/COUNTIF(INDEX($V:$V,ROW($V4026)-VALUE(LEFT(W$1,FIND("-",W$1,1)-1))+1):$V4026,"&gt;0"))/(SUMIF(INDEX($V:$V,ROW($V4026)-VALUE(LEFT(W$1,FIND("-",W$1,1)-1))+1):$V4026,"&lt;0",INDEX($V:$V,ROW($V4026)-VALUE(LEFT(W$1,FIND("-",W$1,1)-1))+1):$V4026)/COUNTIF(INDEX($V:$V,ROW($V4026)-VALUE(LEFT(W$1,FIND("-",W$1,1)-1))+1):$V4026,"&lt;0")))),100-100/(1+ABS((SUMIF(INDEX($V:$V,ROW($V4026)-VALUE(LEFT(W$1,FIND("-",W$1,1)-1))+1):$V4026,"&gt;0",INDEX($V:$V,ROW($V4026)-VALUE(LEFT(W$1,FIND("-",W$1,1)-1))+1):$V4026)/VALUE(LEFT(W$1,FIND("-",W$1,1)-1)))/(SUMIF(INDEX($V:$V,ROW($V4026)-VALUE(LEFT(W$1,FIND("-",W$1,1)-1))+1):$V4026,"&lt;0",INDEX($V:$V,ROW($V4026)-VALUE(LEFT(W$1,FIND("-",W$1,1)-1))+1):$V4026)/VALUE(LEFT(W$1,FIND("-",W$1,1)-1)))))))</f>
        <v>80.000000000000028</v>
      </c>
      <c r="Y4026">
        <f>IF(ROW($E4026)&lt;=VALUE(LEFT(Y$1,FIND("-",Y$1,1)-1)),0,MAX(INDEX(C:C,ROW(C4026)-VALUE(LEFT(Y$1,FIND("-",Y$1,1)-1))+1):C4026))</f>
        <v>0.16500000000000001</v>
      </c>
      <c r="Z4026">
        <f>IF(ROW($E4026)&lt;=VALUE(LEFT(Z$1,FIND("-",Z$1,1)-1)),0,MIN(INDEX(D:D,ROW(D4026)-VALUE(LEFT(Z$1,FIND("-",Z$1,1)-1))+1):D4026))</f>
        <v>9.5000000000000001E-2</v>
      </c>
      <c r="AA4026">
        <f t="shared" si="567"/>
        <v>78.571428571428555</v>
      </c>
      <c r="AB4026">
        <f>IF(ROW($AA4026)&lt;=VALUE(LEFT(AA$1,FIND("-",AA$1,1)-1))+VALUE(LEFT(AB$1,FIND("-",AB$1,1)-1)-1),0,AVERAGE(INDEX($AA:$AA,ROW($AA4026)-VALUE(LEFT(AB$1,FIND("-",AB$1,1)-1))+1):$AA4026))</f>
        <v>76.190476190476204</v>
      </c>
      <c r="AC4026">
        <f>IF(ROW($AA4026)&lt;=VALUE(LEFT(AA$1,FIND("-",AA$1,1)-1))+VALUE(LEFT(AB$1,FIND("-",AB$1,1)-1)-1)+VALUE(LEFT(AC$1,FIND("-",AC$1,1)-1)-1),0,AVERAGE(INDEX($AB:$AB,ROW($AB4026)-VALUE(LEFT(AC$1,FIND("-",AC$1,1)-1))+1):$AB4026))</f>
        <v>64.28571428571432</v>
      </c>
      <c r="AE4026">
        <f t="shared" si="564"/>
        <v>420594144</v>
      </c>
      <c r="AG4026" t="str">
        <f t="shared" si="566"/>
        <v/>
      </c>
    </row>
    <row r="4027" spans="1:33" x14ac:dyDescent="0.25">
      <c r="A4027" s="6">
        <v>42991</v>
      </c>
      <c r="B4027">
        <v>0.14499999999999999</v>
      </c>
      <c r="C4027">
        <v>0.15</v>
      </c>
      <c r="D4027">
        <v>0.12</v>
      </c>
      <c r="E4027">
        <v>0.13</v>
      </c>
      <c r="F4027">
        <v>0.13</v>
      </c>
      <c r="G4027">
        <v>4826400</v>
      </c>
      <c r="I4027" t="str">
        <f t="shared" ref="I4027:I4090" si="568">IF(AND(T4027&gt;=S4027,T4026&lt;S4026),"Bearish",IF(AND(T4027&lt;S4027,T4026&gt;=S4026),"Bullish",""))</f>
        <v/>
      </c>
      <c r="J4027" t="str">
        <f t="shared" ref="J4027:J4090" si="569">IF(W4027&gt;70,"Overbought",IF(W4027&lt;30,"Oversold",""))</f>
        <v/>
      </c>
      <c r="K4027" t="str">
        <f t="shared" ref="K4027:K4090" si="570">IF(AND(AC4027&lt;20,AC4027&gt;AB4027),"Oversold Above %D",IF(AND(AC4027&lt;20,AC4027&lt;=AB4027),"Oversold Below %D",IF(AND(AC4027&gt;80,AC4027&lt;AB4027),"Overbought Below %D",IF(AND(AC4027&gt;80,AC4027&gt;=AB4027),"Overbought Above %D",IF(AND(AC4027&gt;=20,LEFT(K4026,5)="Overs"),"Buy",IF(AND(AC4027&lt;=80,LEFT(K4026,5)="Overb"),"Sell",""))))))</f>
        <v/>
      </c>
      <c r="M4027" s="11" t="str">
        <f t="shared" si="565"/>
        <v/>
      </c>
      <c r="O4027">
        <f>IF(ROW($E4027)&lt;=VALUE(LEFT(O$1,FIND("-",O$1,1)-1)),0,IF(ROW($E4027)=VALUE(LEFT(O$1,FIND("-",O$1,1)-1))+1,AVERAGE(INDEX($E:$E,ROW($E4027)-VALUE(LEFT(O$1,FIND("-",O$1,1)-1))):$E4027),($E4027*(2/(VALUE(LEFT(O$1,FIND("-",O$1,1)-1))+1)))+(O4026*(1-(2/(VALUE(LEFT(O$1,FIND("-",O$1,1)-1))+1))))))</f>
        <v>0.1078634742778363</v>
      </c>
      <c r="Q4027">
        <f>IF(ROW($E4027)&lt;=VALUE(LEFT(Q$1,FIND("-",Q$1,1)-1)),0,IF(ROW($E4027)=VALUE(LEFT(Q$1,FIND("-",Q$1,1)-1))+1,AVERAGE(INDEX($E:$E,ROW($E4027)-VALUE(LEFT(Q$1,FIND("-",Q$1,1)-1))):$E4027),($E4027*(2/(VALUE(LEFT(Q$1,FIND("-",Q$1,1)-1))+1)))+(Q4026*(1-(2/(VALUE(LEFT(Q$1,FIND("-",Q$1,1)-1))+1))))))</f>
        <v>0.1125159930702657</v>
      </c>
      <c r="R4027">
        <f>IF(ROW($E4027)&lt;=VALUE(LEFT(R$1,FIND("-",R$1,1)-1)),0,IF(ROW($E4027)=VALUE(LEFT(R$1,FIND("-",R$1,1)-1))+1,AVERAGE(INDEX($E:$E,ROW($E4027)-VALUE(LEFT(R$1,FIND("-",R$1,1)-1))):$E4027),($E4027*(2/(VALUE(LEFT(R$1,FIND("-",R$1,1)-1))+1)))+(R4026*(1-(2/(VALUE(LEFT(R$1,FIND("-",R$1,1)-1))+1))))))</f>
        <v>0.10947501009850144</v>
      </c>
      <c r="S4027">
        <f t="shared" ref="S4027:S4090" si="571">IF(ROW($E4027)&lt;=MAX(VALUE(LEFT(Q$1,FIND("-",Q$1,1)-1)),VALUE(LEFT(R$1,FIND("-",R$1,1)-1))),0,Q4027-R4027)</f>
        <v>3.0409829717642639E-3</v>
      </c>
      <c r="T4027">
        <f>IF(ROW($E4027)&lt;=MAX(VALUE(LEFT(Q$1,FIND("-",Q$1,1)-1)),VALUE(LEFT(R$1,FIND("-",R$1,1)-1)))+VALUE(LEFT(T$1,FIND("-",T$1,1)-1))-1,0,IF(ROW($E4027)=MAX(VALUE(LEFT(Q$1,FIND("-",Q$1,1)-1)),VALUE(LEFT(R$1,FIND("-",R$1,1)-1)))+VALUE(LEFT(T$1,FIND("-",T$1,1)-1)),AVERAGE(INDEX($S:$S,ROW(S4027)-VALUE(LEFT(T$1,FIND("-",T$1,1)-1))+1):S4027),($S4027*(2/(VALUE(LEFT(T$1,FIND("-",T$1,1)-1))+1)))+(T4026*(1-(2/(VALUE(LEFT(T$1,FIND("-",T$1,1)-1))+1))))))</f>
        <v>-1.1202569681456735E-3</v>
      </c>
      <c r="V4027">
        <f t="shared" ref="V4027:V4090" si="572">IFERROR(1*(E4027-E4026),"")</f>
        <v>-1.999999999999999E-2</v>
      </c>
      <c r="W4027">
        <f>IF(ROW($E4027)&lt;=VALUE(LEFT(W$1,FIND("-",W$1,1)-1))+1,0,IF(ROW($E4026)=VALUE(LEFT(W$1,FIND("-",W$1,1)-1))+1,100-100/(1+ABS((SUMIF(INDEX($V:$V,ROW($V4027)-VALUE(LEFT(W$1,FIND("-",W$1,1)-1))+1):$V4027,"&gt;0",INDEX($V:$V,ROW($V4027)-VALUE(LEFT(W$1,FIND("-",W$1,1)-1))+1):$V4027)/COUNTIF(INDEX($V:$V,ROW($V4027)-VALUE(LEFT(W$1,FIND("-",W$1,1)-1))+1):$V4027,"&gt;0"))/(SUMIF(INDEX($V:$V,ROW($V4027)-VALUE(LEFT(W$1,FIND("-",W$1,1)-1))+1):$V4027,"&lt;0",INDEX($V:$V,ROW($V4027)-VALUE(LEFT(W$1,FIND("-",W$1,1)-1))+1):$V4027)/COUNTIF(INDEX($V:$V,ROW($V4027)-VALUE(LEFT(W$1,FIND("-",W$1,1)-1))+1):$V4027,"&lt;0")))),100-100/(1+ABS((SUMIF(INDEX($V:$V,ROW($V4027)-VALUE(LEFT(W$1,FIND("-",W$1,1)-1))+1):$V4027,"&gt;0",INDEX($V:$V,ROW($V4027)-VALUE(LEFT(W$1,FIND("-",W$1,1)-1))+1):$V4027)/VALUE(LEFT(W$1,FIND("-",W$1,1)-1)))/(SUMIF(INDEX($V:$V,ROW($V4027)-VALUE(LEFT(W$1,FIND("-",W$1,1)-1))+1):$V4027,"&lt;0",INDEX($V:$V,ROW($V4027)-VALUE(LEFT(W$1,FIND("-",W$1,1)-1))+1):$V4027)/VALUE(LEFT(W$1,FIND("-",W$1,1)-1)))))))</f>
        <v>66.666666666666686</v>
      </c>
      <c r="Y4027">
        <f>IF(ROW($E4027)&lt;=VALUE(LEFT(Y$1,FIND("-",Y$1,1)-1)),0,MAX(INDEX(C:C,ROW(C4027)-VALUE(LEFT(Y$1,FIND("-",Y$1,1)-1))+1):C4027))</f>
        <v>0.16500000000000001</v>
      </c>
      <c r="Z4027">
        <f>IF(ROW($E4027)&lt;=VALUE(LEFT(Z$1,FIND("-",Z$1,1)-1)),0,MIN(INDEX(D:D,ROW(D4027)-VALUE(LEFT(Z$1,FIND("-",Z$1,1)-1))+1):D4027))</f>
        <v>9.5000000000000001E-2</v>
      </c>
      <c r="AA4027">
        <f t="shared" si="567"/>
        <v>50</v>
      </c>
      <c r="AB4027">
        <f>IF(ROW($AA4027)&lt;=VALUE(LEFT(AA$1,FIND("-",AA$1,1)-1))+VALUE(LEFT(AB$1,FIND("-",AB$1,1)-1)-1),0,AVERAGE(INDEX($AA:$AA,ROW($AA4027)-VALUE(LEFT(AB$1,FIND("-",AB$1,1)-1))+1):$AA4027))</f>
        <v>76.19047619047619</v>
      </c>
      <c r="AC4027">
        <f>IF(ROW($AA4027)&lt;=VALUE(LEFT(AA$1,FIND("-",AA$1,1)-1))+VALUE(LEFT(AB$1,FIND("-",AB$1,1)-1)-1)+VALUE(LEFT(AC$1,FIND("-",AC$1,1)-1)-1),0,AVERAGE(INDEX($AB:$AB,ROW($AB4027)-VALUE(LEFT(AC$1,FIND("-",AC$1,1)-1))+1):$AB4027))</f>
        <v>73.015873015873026</v>
      </c>
      <c r="AE4027">
        <f t="shared" ref="AE4027:AE4090" si="573">IFERROR(IF($E4027=$E4026,AE4026,IF($E4027&gt;$E4026,AE4026+$G4027,IF($E4027&lt;$E4026,AE4026-$G4027,""))),"")</f>
        <v>415767744</v>
      </c>
      <c r="AG4027" t="str">
        <f t="shared" si="566"/>
        <v/>
      </c>
    </row>
    <row r="4028" spans="1:33" x14ac:dyDescent="0.25">
      <c r="A4028" s="6">
        <v>42992</v>
      </c>
      <c r="B4028">
        <v>0.13</v>
      </c>
      <c r="C4028">
        <v>0.13500000000000001</v>
      </c>
      <c r="D4028">
        <v>0.125</v>
      </c>
      <c r="E4028">
        <v>0.13</v>
      </c>
      <c r="F4028">
        <v>0.13</v>
      </c>
      <c r="G4028">
        <v>380000</v>
      </c>
      <c r="I4028" t="str">
        <f t="shared" si="568"/>
        <v/>
      </c>
      <c r="J4028" t="str">
        <f t="shared" si="569"/>
        <v/>
      </c>
      <c r="K4028" t="str">
        <f t="shared" si="570"/>
        <v/>
      </c>
      <c r="M4028" s="11" t="str">
        <f t="shared" si="565"/>
        <v/>
      </c>
      <c r="O4028">
        <f>IF(ROW($E4028)&lt;=VALUE(LEFT(O$1,FIND("-",O$1,1)-1)),0,IF(ROW($E4028)=VALUE(LEFT(O$1,FIND("-",O$1,1)-1))+1,AVERAGE(INDEX($E:$E,ROW($E4028)-VALUE(LEFT(O$1,FIND("-",O$1,1)-1))):$E4028),($E4028*(2/(VALUE(LEFT(O$1,FIND("-",O$1,1)-1))+1)))+(O4027*(1-(2/(VALUE(LEFT(O$1,FIND("-",O$1,1)-1))+1))))))</f>
        <v>0.10808373821537026</v>
      </c>
      <c r="Q4028">
        <f>IF(ROW($E4028)&lt;=VALUE(LEFT(Q$1,FIND("-",Q$1,1)-1)),0,IF(ROW($E4028)=VALUE(LEFT(Q$1,FIND("-",Q$1,1)-1))+1,AVERAGE(INDEX($E:$E,ROW($E4028)-VALUE(LEFT(Q$1,FIND("-",Q$1,1)-1))):$E4028),($E4028*(2/(VALUE(LEFT(Q$1,FIND("-",Q$1,1)-1))+1)))+(Q4027*(1-(2/(VALUE(LEFT(Q$1,FIND("-",Q$1,1)-1))+1))))))</f>
        <v>0.11520584029022483</v>
      </c>
      <c r="R4028">
        <f>IF(ROW($E4028)&lt;=VALUE(LEFT(R$1,FIND("-",R$1,1)-1)),0,IF(ROW($E4028)=VALUE(LEFT(R$1,FIND("-",R$1,1)-1))+1,AVERAGE(INDEX($E:$E,ROW($E4028)-VALUE(LEFT(R$1,FIND("-",R$1,1)-1))):$E4028),($E4028*(2/(VALUE(LEFT(R$1,FIND("-",R$1,1)-1))+1)))+(R4027*(1-(2/(VALUE(LEFT(R$1,FIND("-",R$1,1)-1))+1))))))</f>
        <v>0.11099537972083466</v>
      </c>
      <c r="S4028">
        <f t="shared" si="571"/>
        <v>4.2104605693901731E-3</v>
      </c>
      <c r="T4028">
        <f>IF(ROW($E4028)&lt;=MAX(VALUE(LEFT(Q$1,FIND("-",Q$1,1)-1)),VALUE(LEFT(R$1,FIND("-",R$1,1)-1)))+VALUE(LEFT(T$1,FIND("-",T$1,1)-1))-1,0,IF(ROW($E4028)=MAX(VALUE(LEFT(Q$1,FIND("-",Q$1,1)-1)),VALUE(LEFT(R$1,FIND("-",R$1,1)-1)))+VALUE(LEFT(T$1,FIND("-",T$1,1)-1)),AVERAGE(INDEX($S:$S,ROW(S4028)-VALUE(LEFT(T$1,FIND("-",T$1,1)-1))+1):S4028),($S4028*(2/(VALUE(LEFT(T$1,FIND("-",T$1,1)-1))+1)))+(T4027*(1-(2/(VALUE(LEFT(T$1,FIND("-",T$1,1)-1))+1))))))</f>
        <v>-5.4113460638504176E-5</v>
      </c>
      <c r="V4028">
        <f t="shared" si="572"/>
        <v>0</v>
      </c>
      <c r="W4028">
        <f>IF(ROW($E4028)&lt;=VALUE(LEFT(W$1,FIND("-",W$1,1)-1))+1,0,IF(ROW($E4027)=VALUE(LEFT(W$1,FIND("-",W$1,1)-1))+1,100-100/(1+ABS((SUMIF(INDEX($V:$V,ROW($V4028)-VALUE(LEFT(W$1,FIND("-",W$1,1)-1))+1):$V4028,"&gt;0",INDEX($V:$V,ROW($V4028)-VALUE(LEFT(W$1,FIND("-",W$1,1)-1))+1):$V4028)/COUNTIF(INDEX($V:$V,ROW($V4028)-VALUE(LEFT(W$1,FIND("-",W$1,1)-1))+1):$V4028,"&gt;0"))/(SUMIF(INDEX($V:$V,ROW($V4028)-VALUE(LEFT(W$1,FIND("-",W$1,1)-1))+1):$V4028,"&lt;0",INDEX($V:$V,ROW($V4028)-VALUE(LEFT(W$1,FIND("-",W$1,1)-1))+1):$V4028)/COUNTIF(INDEX($V:$V,ROW($V4028)-VALUE(LEFT(W$1,FIND("-",W$1,1)-1))+1):$V4028,"&lt;0")))),100-100/(1+ABS((SUMIF(INDEX($V:$V,ROW($V4028)-VALUE(LEFT(W$1,FIND("-",W$1,1)-1))+1):$V4028,"&gt;0",INDEX($V:$V,ROW($V4028)-VALUE(LEFT(W$1,FIND("-",W$1,1)-1))+1):$V4028)/VALUE(LEFT(W$1,FIND("-",W$1,1)-1)))/(SUMIF(INDEX($V:$V,ROW($V4028)-VALUE(LEFT(W$1,FIND("-",W$1,1)-1))+1):$V4028,"&lt;0",INDEX($V:$V,ROW($V4028)-VALUE(LEFT(W$1,FIND("-",W$1,1)-1))+1):$V4028)/VALUE(LEFT(W$1,FIND("-",W$1,1)-1)))))))</f>
        <v>64.705882352941188</v>
      </c>
      <c r="Y4028">
        <f>IF(ROW($E4028)&lt;=VALUE(LEFT(Y$1,FIND("-",Y$1,1)-1)),0,MAX(INDEX(C:C,ROW(C4028)-VALUE(LEFT(Y$1,FIND("-",Y$1,1)-1))+1):C4028))</f>
        <v>0.16500000000000001</v>
      </c>
      <c r="Z4028">
        <f>IF(ROW($E4028)&lt;=VALUE(LEFT(Z$1,FIND("-",Z$1,1)-1)),0,MIN(INDEX(D:D,ROW(D4028)-VALUE(LEFT(Z$1,FIND("-",Z$1,1)-1))+1):D4028))</f>
        <v>9.5000000000000001E-2</v>
      </c>
      <c r="AA4028">
        <f t="shared" si="567"/>
        <v>50</v>
      </c>
      <c r="AB4028">
        <f>IF(ROW($AA4028)&lt;=VALUE(LEFT(AA$1,FIND("-",AA$1,1)-1))+VALUE(LEFT(AB$1,FIND("-",AB$1,1)-1)-1),0,AVERAGE(INDEX($AA:$AA,ROW($AA4028)-VALUE(LEFT(AB$1,FIND("-",AB$1,1)-1))+1):$AA4028))</f>
        <v>59.523809523809518</v>
      </c>
      <c r="AC4028">
        <f>IF(ROW($AA4028)&lt;=VALUE(LEFT(AA$1,FIND("-",AA$1,1)-1))+VALUE(LEFT(AB$1,FIND("-",AB$1,1)-1)-1)+VALUE(LEFT(AC$1,FIND("-",AC$1,1)-1)-1),0,AVERAGE(INDEX($AB:$AB,ROW($AB4028)-VALUE(LEFT(AC$1,FIND("-",AC$1,1)-1))+1):$AB4028))</f>
        <v>70.634920634920647</v>
      </c>
      <c r="AE4028">
        <f t="shared" si="573"/>
        <v>415767744</v>
      </c>
      <c r="AG4028" t="str">
        <f t="shared" si="566"/>
        <v/>
      </c>
    </row>
    <row r="4029" spans="1:33" x14ac:dyDescent="0.25">
      <c r="A4029" s="6">
        <v>42993</v>
      </c>
      <c r="B4029">
        <v>0.13</v>
      </c>
      <c r="C4029">
        <v>0.13</v>
      </c>
      <c r="D4029">
        <v>0.12</v>
      </c>
      <c r="E4029">
        <v>0.125</v>
      </c>
      <c r="F4029">
        <v>0.125</v>
      </c>
      <c r="G4029">
        <v>684200</v>
      </c>
      <c r="I4029" t="str">
        <f t="shared" si="568"/>
        <v/>
      </c>
      <c r="J4029" t="str">
        <f t="shared" si="569"/>
        <v/>
      </c>
      <c r="K4029" t="str">
        <f t="shared" si="570"/>
        <v/>
      </c>
      <c r="M4029" s="11" t="str">
        <f t="shared" si="565"/>
        <v/>
      </c>
      <c r="O4029">
        <f>IF(ROW($E4029)&lt;=VALUE(LEFT(O$1,FIND("-",O$1,1)-1)),0,IF(ROW($E4029)=VALUE(LEFT(O$1,FIND("-",O$1,1)-1))+1,AVERAGE(INDEX($E:$E,ROW($E4029)-VALUE(LEFT(O$1,FIND("-",O$1,1)-1))):$E4029),($E4029*(2/(VALUE(LEFT(O$1,FIND("-",O$1,1)-1))+1)))+(O4028*(1-(2/(VALUE(LEFT(O$1,FIND("-",O$1,1)-1))+1))))))</f>
        <v>0.10825205922815265</v>
      </c>
      <c r="Q4029">
        <f>IF(ROW($E4029)&lt;=VALUE(LEFT(Q$1,FIND("-",Q$1,1)-1)),0,IF(ROW($E4029)=VALUE(LEFT(Q$1,FIND("-",Q$1,1)-1))+1,AVERAGE(INDEX($E:$E,ROW($E4029)-VALUE(LEFT(Q$1,FIND("-",Q$1,1)-1))):$E4029),($E4029*(2/(VALUE(LEFT(Q$1,FIND("-",Q$1,1)-1))+1)))+(Q4028*(1-(2/(VALUE(LEFT(Q$1,FIND("-",Q$1,1)-1))+1))))))</f>
        <v>0.1167126340917287</v>
      </c>
      <c r="R4029">
        <f>IF(ROW($E4029)&lt;=VALUE(LEFT(R$1,FIND("-",R$1,1)-1)),0,IF(ROW($E4029)=VALUE(LEFT(R$1,FIND("-",R$1,1)-1))+1,AVERAGE(INDEX($E:$E,ROW($E4029)-VALUE(LEFT(R$1,FIND("-",R$1,1)-1))):$E4029),($E4029*(2/(VALUE(LEFT(R$1,FIND("-",R$1,1)-1))+1)))+(R4028*(1-(2/(VALUE(LEFT(R$1,FIND("-",R$1,1)-1))+1))))))</f>
        <v>0.11203275900077284</v>
      </c>
      <c r="S4029">
        <f t="shared" si="571"/>
        <v>4.6798750909558678E-3</v>
      </c>
      <c r="T4029">
        <f>IF(ROW($E4029)&lt;=MAX(VALUE(LEFT(Q$1,FIND("-",Q$1,1)-1)),VALUE(LEFT(R$1,FIND("-",R$1,1)-1)))+VALUE(LEFT(T$1,FIND("-",T$1,1)-1))-1,0,IF(ROW($E4029)=MAX(VALUE(LEFT(Q$1,FIND("-",Q$1,1)-1)),VALUE(LEFT(R$1,FIND("-",R$1,1)-1)))+VALUE(LEFT(T$1,FIND("-",T$1,1)-1)),AVERAGE(INDEX($S:$S,ROW(S4029)-VALUE(LEFT(T$1,FIND("-",T$1,1)-1))+1):S4029),($S4029*(2/(VALUE(LEFT(T$1,FIND("-",T$1,1)-1))+1)))+(T4028*(1-(2/(VALUE(LEFT(T$1,FIND("-",T$1,1)-1))+1))))))</f>
        <v>8.9268424968037027E-4</v>
      </c>
      <c r="V4029">
        <f t="shared" si="572"/>
        <v>-5.0000000000000044E-3</v>
      </c>
      <c r="W4029">
        <f>IF(ROW($E4029)&lt;=VALUE(LEFT(W$1,FIND("-",W$1,1)-1))+1,0,IF(ROW($E4028)=VALUE(LEFT(W$1,FIND("-",W$1,1)-1))+1,100-100/(1+ABS((SUMIF(INDEX($V:$V,ROW($V4029)-VALUE(LEFT(W$1,FIND("-",W$1,1)-1))+1):$V4029,"&gt;0",INDEX($V:$V,ROW($V4029)-VALUE(LEFT(W$1,FIND("-",W$1,1)-1))+1):$V4029)/COUNTIF(INDEX($V:$V,ROW($V4029)-VALUE(LEFT(W$1,FIND("-",W$1,1)-1))+1):$V4029,"&gt;0"))/(SUMIF(INDEX($V:$V,ROW($V4029)-VALUE(LEFT(W$1,FIND("-",W$1,1)-1))+1):$V4029,"&lt;0",INDEX($V:$V,ROW($V4029)-VALUE(LEFT(W$1,FIND("-",W$1,1)-1))+1):$V4029)/COUNTIF(INDEX($V:$V,ROW($V4029)-VALUE(LEFT(W$1,FIND("-",W$1,1)-1))+1):$V4029,"&lt;0")))),100-100/(1+ABS((SUMIF(INDEX($V:$V,ROW($V4029)-VALUE(LEFT(W$1,FIND("-",W$1,1)-1))+1):$V4029,"&gt;0",INDEX($V:$V,ROW($V4029)-VALUE(LEFT(W$1,FIND("-",W$1,1)-1))+1):$V4029)/VALUE(LEFT(W$1,FIND("-",W$1,1)-1)))/(SUMIF(INDEX($V:$V,ROW($V4029)-VALUE(LEFT(W$1,FIND("-",W$1,1)-1))+1):$V4029,"&lt;0",INDEX($V:$V,ROW($V4029)-VALUE(LEFT(W$1,FIND("-",W$1,1)-1))+1):$V4029)/VALUE(LEFT(W$1,FIND("-",W$1,1)-1)))))))</f>
        <v>61.111111111111121</v>
      </c>
      <c r="Y4029">
        <f>IF(ROW($E4029)&lt;=VALUE(LEFT(Y$1,FIND("-",Y$1,1)-1)),0,MAX(INDEX(C:C,ROW(C4029)-VALUE(LEFT(Y$1,FIND("-",Y$1,1)-1))+1):C4029))</f>
        <v>0.16500000000000001</v>
      </c>
      <c r="Z4029">
        <f>IF(ROW($E4029)&lt;=VALUE(LEFT(Z$1,FIND("-",Z$1,1)-1)),0,MIN(INDEX(D:D,ROW(D4029)-VALUE(LEFT(Z$1,FIND("-",Z$1,1)-1))+1):D4029))</f>
        <v>9.5000000000000001E-2</v>
      </c>
      <c r="AA4029">
        <f t="shared" si="567"/>
        <v>42.857142857142847</v>
      </c>
      <c r="AB4029">
        <f>IF(ROW($AA4029)&lt;=VALUE(LEFT(AA$1,FIND("-",AA$1,1)-1))+VALUE(LEFT(AB$1,FIND("-",AB$1,1)-1)-1),0,AVERAGE(INDEX($AA:$AA,ROW($AA4029)-VALUE(LEFT(AB$1,FIND("-",AB$1,1)-1))+1):$AA4029))</f>
        <v>47.619047619047613</v>
      </c>
      <c r="AC4029">
        <f>IF(ROW($AA4029)&lt;=VALUE(LEFT(AA$1,FIND("-",AA$1,1)-1))+VALUE(LEFT(AB$1,FIND("-",AB$1,1)-1)-1)+VALUE(LEFT(AC$1,FIND("-",AC$1,1)-1)-1),0,AVERAGE(INDEX($AB:$AB,ROW($AB4029)-VALUE(LEFT(AC$1,FIND("-",AC$1,1)-1))+1):$AB4029))</f>
        <v>61.111111111111114</v>
      </c>
      <c r="AE4029">
        <f t="shared" si="573"/>
        <v>415083544</v>
      </c>
      <c r="AG4029" t="str">
        <f t="shared" si="566"/>
        <v/>
      </c>
    </row>
    <row r="4030" spans="1:33" x14ac:dyDescent="0.25">
      <c r="A4030" s="6">
        <v>42996</v>
      </c>
      <c r="B4030">
        <v>0.12</v>
      </c>
      <c r="C4030">
        <v>0.13</v>
      </c>
      <c r="D4030">
        <v>0.115</v>
      </c>
      <c r="E4030">
        <v>0.125</v>
      </c>
      <c r="F4030">
        <v>0.125</v>
      </c>
      <c r="G4030">
        <v>6970200</v>
      </c>
      <c r="I4030" t="str">
        <f t="shared" si="568"/>
        <v/>
      </c>
      <c r="J4030" t="str">
        <f t="shared" si="569"/>
        <v/>
      </c>
      <c r="K4030" t="str">
        <f t="shared" si="570"/>
        <v/>
      </c>
      <c r="M4030" s="11" t="str">
        <f t="shared" si="565"/>
        <v/>
      </c>
      <c r="O4030">
        <f>IF(ROW($E4030)&lt;=VALUE(LEFT(O$1,FIND("-",O$1,1)-1)),0,IF(ROW($E4030)=VALUE(LEFT(O$1,FIND("-",O$1,1)-1))+1,AVERAGE(INDEX($E:$E,ROW($E4030)-VALUE(LEFT(O$1,FIND("-",O$1,1)-1))):$E4030),($E4030*(2/(VALUE(LEFT(O$1,FIND("-",O$1,1)-1))+1)))+(O4029*(1-(2/(VALUE(LEFT(O$1,FIND("-",O$1,1)-1))+1))))))</f>
        <v>0.10841870540498695</v>
      </c>
      <c r="Q4030">
        <f>IF(ROW($E4030)&lt;=VALUE(LEFT(Q$1,FIND("-",Q$1,1)-1)),0,IF(ROW($E4030)=VALUE(LEFT(Q$1,FIND("-",Q$1,1)-1))+1,AVERAGE(INDEX($E:$E,ROW($E4030)-VALUE(LEFT(Q$1,FIND("-",Q$1,1)-1))):$E4030),($E4030*(2/(VALUE(LEFT(Q$1,FIND("-",Q$1,1)-1))+1)))+(Q4029*(1-(2/(VALUE(LEFT(Q$1,FIND("-",Q$1,1)-1))+1))))))</f>
        <v>0.11798761346223198</v>
      </c>
      <c r="R4030">
        <f>IF(ROW($E4030)&lt;=VALUE(LEFT(R$1,FIND("-",R$1,1)-1)),0,IF(ROW($E4030)=VALUE(LEFT(R$1,FIND("-",R$1,1)-1))+1,AVERAGE(INDEX($E:$E,ROW($E4030)-VALUE(LEFT(R$1,FIND("-",R$1,1)-1))):$E4030),($E4030*(2/(VALUE(LEFT(R$1,FIND("-",R$1,1)-1))+1)))+(R4029*(1-(2/(VALUE(LEFT(R$1,FIND("-",R$1,1)-1))+1))))))</f>
        <v>0.11299329537108596</v>
      </c>
      <c r="S4030">
        <f t="shared" si="571"/>
        <v>4.9943180911460189E-3</v>
      </c>
      <c r="T4030">
        <f>IF(ROW($E4030)&lt;=MAX(VALUE(LEFT(Q$1,FIND("-",Q$1,1)-1)),VALUE(LEFT(R$1,FIND("-",R$1,1)-1)))+VALUE(LEFT(T$1,FIND("-",T$1,1)-1))-1,0,IF(ROW($E4030)=MAX(VALUE(LEFT(Q$1,FIND("-",Q$1,1)-1)),VALUE(LEFT(R$1,FIND("-",R$1,1)-1)))+VALUE(LEFT(T$1,FIND("-",T$1,1)-1)),AVERAGE(INDEX($S:$S,ROW(S4030)-VALUE(LEFT(T$1,FIND("-",T$1,1)-1))+1):S4030),($S4030*(2/(VALUE(LEFT(T$1,FIND("-",T$1,1)-1))+1)))+(T4029*(1-(2/(VALUE(LEFT(T$1,FIND("-",T$1,1)-1))+1))))))</f>
        <v>1.7130110179735E-3</v>
      </c>
      <c r="V4030">
        <f t="shared" si="572"/>
        <v>0</v>
      </c>
      <c r="W4030">
        <f>IF(ROW($E4030)&lt;=VALUE(LEFT(W$1,FIND("-",W$1,1)-1))+1,0,IF(ROW($E4029)=VALUE(LEFT(W$1,FIND("-",W$1,1)-1))+1,100-100/(1+ABS((SUMIF(INDEX($V:$V,ROW($V4030)-VALUE(LEFT(W$1,FIND("-",W$1,1)-1))+1):$V4030,"&gt;0",INDEX($V:$V,ROW($V4030)-VALUE(LEFT(W$1,FIND("-",W$1,1)-1))+1):$V4030)/COUNTIF(INDEX($V:$V,ROW($V4030)-VALUE(LEFT(W$1,FIND("-",W$1,1)-1))+1):$V4030,"&gt;0"))/(SUMIF(INDEX($V:$V,ROW($V4030)-VALUE(LEFT(W$1,FIND("-",W$1,1)-1))+1):$V4030,"&lt;0",INDEX($V:$V,ROW($V4030)-VALUE(LEFT(W$1,FIND("-",W$1,1)-1))+1):$V4030)/COUNTIF(INDEX($V:$V,ROW($V4030)-VALUE(LEFT(W$1,FIND("-",W$1,1)-1))+1):$V4030,"&lt;0")))),100-100/(1+ABS((SUMIF(INDEX($V:$V,ROW($V4030)-VALUE(LEFT(W$1,FIND("-",W$1,1)-1))+1):$V4030,"&gt;0",INDEX($V:$V,ROW($V4030)-VALUE(LEFT(W$1,FIND("-",W$1,1)-1))+1):$V4030)/VALUE(LEFT(W$1,FIND("-",W$1,1)-1)))/(SUMIF(INDEX($V:$V,ROW($V4030)-VALUE(LEFT(W$1,FIND("-",W$1,1)-1))+1):$V4030,"&lt;0",INDEX($V:$V,ROW($V4030)-VALUE(LEFT(W$1,FIND("-",W$1,1)-1))+1):$V4030)/VALUE(LEFT(W$1,FIND("-",W$1,1)-1)))))))</f>
        <v>64.705882352941188</v>
      </c>
      <c r="Y4030">
        <f>IF(ROW($E4030)&lt;=VALUE(LEFT(Y$1,FIND("-",Y$1,1)-1)),0,MAX(INDEX(C:C,ROW(C4030)-VALUE(LEFT(Y$1,FIND("-",Y$1,1)-1))+1):C4030))</f>
        <v>0.16500000000000001</v>
      </c>
      <c r="Z4030">
        <f>IF(ROW($E4030)&lt;=VALUE(LEFT(Z$1,FIND("-",Z$1,1)-1)),0,MIN(INDEX(D:D,ROW(D4030)-VALUE(LEFT(Z$1,FIND("-",Z$1,1)-1))+1):D4030))</f>
        <v>9.5000000000000001E-2</v>
      </c>
      <c r="AA4030">
        <f t="shared" si="567"/>
        <v>42.857142857142847</v>
      </c>
      <c r="AB4030">
        <f>IF(ROW($AA4030)&lt;=VALUE(LEFT(AA$1,FIND("-",AA$1,1)-1))+VALUE(LEFT(AB$1,FIND("-",AB$1,1)-1)-1),0,AVERAGE(INDEX($AA:$AA,ROW($AA4030)-VALUE(LEFT(AB$1,FIND("-",AB$1,1)-1))+1):$AA4030))</f>
        <v>45.238095238095234</v>
      </c>
      <c r="AC4030">
        <f>IF(ROW($AA4030)&lt;=VALUE(LEFT(AA$1,FIND("-",AA$1,1)-1))+VALUE(LEFT(AB$1,FIND("-",AB$1,1)-1)-1)+VALUE(LEFT(AC$1,FIND("-",AC$1,1)-1)-1),0,AVERAGE(INDEX($AB:$AB,ROW($AB4030)-VALUE(LEFT(AC$1,FIND("-",AC$1,1)-1))+1):$AB4030))</f>
        <v>50.793650793650791</v>
      </c>
      <c r="AE4030">
        <f t="shared" si="573"/>
        <v>415083544</v>
      </c>
      <c r="AG4030" t="str">
        <f t="shared" si="566"/>
        <v/>
      </c>
    </row>
    <row r="4031" spans="1:33" x14ac:dyDescent="0.25">
      <c r="A4031" s="6">
        <v>42997</v>
      </c>
      <c r="B4031">
        <v>0.12</v>
      </c>
      <c r="C4031">
        <v>0.13</v>
      </c>
      <c r="D4031">
        <v>0.12</v>
      </c>
      <c r="E4031">
        <v>0.125</v>
      </c>
      <c r="F4031">
        <v>0.125</v>
      </c>
      <c r="G4031">
        <v>2918600</v>
      </c>
      <c r="I4031" t="str">
        <f t="shared" si="568"/>
        <v/>
      </c>
      <c r="J4031" t="str">
        <f t="shared" si="569"/>
        <v/>
      </c>
      <c r="K4031" t="str">
        <f t="shared" si="570"/>
        <v/>
      </c>
      <c r="M4031" s="11" t="str">
        <f t="shared" si="565"/>
        <v/>
      </c>
      <c r="O4031">
        <f>IF(ROW($E4031)&lt;=VALUE(LEFT(O$1,FIND("-",O$1,1)-1)),0,IF(ROW($E4031)=VALUE(LEFT(O$1,FIND("-",O$1,1)-1))+1,AVERAGE(INDEX($E:$E,ROW($E4031)-VALUE(LEFT(O$1,FIND("-",O$1,1)-1))):$E4031),($E4031*(2/(VALUE(LEFT(O$1,FIND("-",O$1,1)-1))+1)))+(O4030*(1-(2/(VALUE(LEFT(O$1,FIND("-",O$1,1)-1))+1))))))</f>
        <v>0.10858369341090748</v>
      </c>
      <c r="Q4031">
        <f>IF(ROW($E4031)&lt;=VALUE(LEFT(Q$1,FIND("-",Q$1,1)-1)),0,IF(ROW($E4031)=VALUE(LEFT(Q$1,FIND("-",Q$1,1)-1))+1,AVERAGE(INDEX($E:$E,ROW($E4031)-VALUE(LEFT(Q$1,FIND("-",Q$1,1)-1))):$E4031),($E4031*(2/(VALUE(LEFT(Q$1,FIND("-",Q$1,1)-1))+1)))+(Q4030*(1-(2/(VALUE(LEFT(Q$1,FIND("-",Q$1,1)-1))+1))))))</f>
        <v>0.11906644216035013</v>
      </c>
      <c r="R4031">
        <f>IF(ROW($E4031)&lt;=VALUE(LEFT(R$1,FIND("-",R$1,1)-1)),0,IF(ROW($E4031)=VALUE(LEFT(R$1,FIND("-",R$1,1)-1))+1,AVERAGE(INDEX($E:$E,ROW($E4031)-VALUE(LEFT(R$1,FIND("-",R$1,1)-1))):$E4031),($E4031*(2/(VALUE(LEFT(R$1,FIND("-",R$1,1)-1))+1)))+(R4030*(1-(2/(VALUE(LEFT(R$1,FIND("-",R$1,1)-1))+1))))))</f>
        <v>0.11388268089915367</v>
      </c>
      <c r="S4031">
        <f t="shared" si="571"/>
        <v>5.1837612611964623E-3</v>
      </c>
      <c r="T4031">
        <f>IF(ROW($E4031)&lt;=MAX(VALUE(LEFT(Q$1,FIND("-",Q$1,1)-1)),VALUE(LEFT(R$1,FIND("-",R$1,1)-1)))+VALUE(LEFT(T$1,FIND("-",T$1,1)-1))-1,0,IF(ROW($E4031)=MAX(VALUE(LEFT(Q$1,FIND("-",Q$1,1)-1)),VALUE(LEFT(R$1,FIND("-",R$1,1)-1)))+VALUE(LEFT(T$1,FIND("-",T$1,1)-1)),AVERAGE(INDEX($S:$S,ROW(S4031)-VALUE(LEFT(T$1,FIND("-",T$1,1)-1))+1):S4031),($S4031*(2/(VALUE(LEFT(T$1,FIND("-",T$1,1)-1))+1)))+(T4030*(1-(2/(VALUE(LEFT(T$1,FIND("-",T$1,1)-1))+1))))))</f>
        <v>2.4071610666180927E-3</v>
      </c>
      <c r="V4031">
        <f t="shared" si="572"/>
        <v>0</v>
      </c>
      <c r="W4031">
        <f>IF(ROW($E4031)&lt;=VALUE(LEFT(W$1,FIND("-",W$1,1)-1))+1,0,IF(ROW($E4030)=VALUE(LEFT(W$1,FIND("-",W$1,1)-1))+1,100-100/(1+ABS((SUMIF(INDEX($V:$V,ROW($V4031)-VALUE(LEFT(W$1,FIND("-",W$1,1)-1))+1):$V4031,"&gt;0",INDEX($V:$V,ROW($V4031)-VALUE(LEFT(W$1,FIND("-",W$1,1)-1))+1):$V4031)/COUNTIF(INDEX($V:$V,ROW($V4031)-VALUE(LEFT(W$1,FIND("-",W$1,1)-1))+1):$V4031,"&gt;0"))/(SUMIF(INDEX($V:$V,ROW($V4031)-VALUE(LEFT(W$1,FIND("-",W$1,1)-1))+1):$V4031,"&lt;0",INDEX($V:$V,ROW($V4031)-VALUE(LEFT(W$1,FIND("-",W$1,1)-1))+1):$V4031)/COUNTIF(INDEX($V:$V,ROW($V4031)-VALUE(LEFT(W$1,FIND("-",W$1,1)-1))+1):$V4031,"&lt;0")))),100-100/(1+ABS((SUMIF(INDEX($V:$V,ROW($V4031)-VALUE(LEFT(W$1,FIND("-",W$1,1)-1))+1):$V4031,"&gt;0",INDEX($V:$V,ROW($V4031)-VALUE(LEFT(W$1,FIND("-",W$1,1)-1))+1):$V4031)/VALUE(LEFT(W$1,FIND("-",W$1,1)-1)))/(SUMIF(INDEX($V:$V,ROW($V4031)-VALUE(LEFT(W$1,FIND("-",W$1,1)-1))+1):$V4031,"&lt;0",INDEX($V:$V,ROW($V4031)-VALUE(LEFT(W$1,FIND("-",W$1,1)-1))+1):$V4031)/VALUE(LEFT(W$1,FIND("-",W$1,1)-1)))))))</f>
        <v>62.500000000000007</v>
      </c>
      <c r="Y4031">
        <f>IF(ROW($E4031)&lt;=VALUE(LEFT(Y$1,FIND("-",Y$1,1)-1)),0,MAX(INDEX(C:C,ROW(C4031)-VALUE(LEFT(Y$1,FIND("-",Y$1,1)-1))+1):C4031))</f>
        <v>0.16500000000000001</v>
      </c>
      <c r="Z4031">
        <f>IF(ROW($E4031)&lt;=VALUE(LEFT(Z$1,FIND("-",Z$1,1)-1)),0,MIN(INDEX(D:D,ROW(D4031)-VALUE(LEFT(Z$1,FIND("-",Z$1,1)-1))+1):D4031))</f>
        <v>0.1</v>
      </c>
      <c r="AA4031">
        <f t="shared" si="567"/>
        <v>38.461538461538453</v>
      </c>
      <c r="AB4031">
        <f>IF(ROW($AA4031)&lt;=VALUE(LEFT(AA$1,FIND("-",AA$1,1)-1))+VALUE(LEFT(AB$1,FIND("-",AB$1,1)-1)-1),0,AVERAGE(INDEX($AA:$AA,ROW($AA4031)-VALUE(LEFT(AB$1,FIND("-",AB$1,1)-1))+1):$AA4031))</f>
        <v>41.39194139194138</v>
      </c>
      <c r="AC4031">
        <f>IF(ROW($AA4031)&lt;=VALUE(LEFT(AA$1,FIND("-",AA$1,1)-1))+VALUE(LEFT(AB$1,FIND("-",AB$1,1)-1)-1)+VALUE(LEFT(AC$1,FIND("-",AC$1,1)-1)-1),0,AVERAGE(INDEX($AB:$AB,ROW($AB4031)-VALUE(LEFT(AC$1,FIND("-",AC$1,1)-1))+1):$AB4031))</f>
        <v>44.749694749694747</v>
      </c>
      <c r="AE4031">
        <f t="shared" si="573"/>
        <v>415083544</v>
      </c>
      <c r="AG4031" t="str">
        <f t="shared" si="566"/>
        <v/>
      </c>
    </row>
    <row r="4032" spans="1:33" x14ac:dyDescent="0.25">
      <c r="A4032" s="6">
        <v>42998</v>
      </c>
      <c r="B4032">
        <v>0.12</v>
      </c>
      <c r="C4032">
        <v>0.12</v>
      </c>
      <c r="D4032">
        <v>0.115</v>
      </c>
      <c r="E4032">
        <v>0.12</v>
      </c>
      <c r="F4032">
        <v>0.12</v>
      </c>
      <c r="G4032">
        <v>938600</v>
      </c>
      <c r="I4032" t="str">
        <f t="shared" si="568"/>
        <v/>
      </c>
      <c r="J4032" t="str">
        <f t="shared" si="569"/>
        <v/>
      </c>
      <c r="K4032" t="str">
        <f t="shared" si="570"/>
        <v/>
      </c>
      <c r="M4032" s="11" t="str">
        <f t="shared" si="565"/>
        <v/>
      </c>
      <c r="O4032">
        <f>IF(ROW($E4032)&lt;=VALUE(LEFT(O$1,FIND("-",O$1,1)-1)),0,IF(ROW($E4032)=VALUE(LEFT(O$1,FIND("-",O$1,1)-1))+1,AVERAGE(INDEX($E:$E,ROW($E4032)-VALUE(LEFT(O$1,FIND("-",O$1,1)-1))):$E4032),($E4032*(2/(VALUE(LEFT(O$1,FIND("-",O$1,1)-1))+1)))+(O4031*(1-(2/(VALUE(LEFT(O$1,FIND("-",O$1,1)-1))+1))))))</f>
        <v>0.10869728850134622</v>
      </c>
      <c r="Q4032">
        <f>IF(ROW($E4032)&lt;=VALUE(LEFT(Q$1,FIND("-",Q$1,1)-1)),0,IF(ROW($E4032)=VALUE(LEFT(Q$1,FIND("-",Q$1,1)-1))+1,AVERAGE(INDEX($E:$E,ROW($E4032)-VALUE(LEFT(Q$1,FIND("-",Q$1,1)-1))):$E4032),($E4032*(2/(VALUE(LEFT(Q$1,FIND("-",Q$1,1)-1))+1)))+(Q4031*(1-(2/(VALUE(LEFT(Q$1,FIND("-",Q$1,1)-1))+1))))))</f>
        <v>0.11921006644337319</v>
      </c>
      <c r="R4032">
        <f>IF(ROW($E4032)&lt;=VALUE(LEFT(R$1,FIND("-",R$1,1)-1)),0,IF(ROW($E4032)=VALUE(LEFT(R$1,FIND("-",R$1,1)-1))+1,AVERAGE(INDEX($E:$E,ROW($E4032)-VALUE(LEFT(R$1,FIND("-",R$1,1)-1))):$E4032),($E4032*(2/(VALUE(LEFT(R$1,FIND("-",R$1,1)-1))+1)))+(R4031*(1-(2/(VALUE(LEFT(R$1,FIND("-",R$1,1)-1))+1))))))</f>
        <v>0.11433581564736452</v>
      </c>
      <c r="S4032">
        <f t="shared" si="571"/>
        <v>4.8742507960086723E-3</v>
      </c>
      <c r="T4032">
        <f>IF(ROW($E4032)&lt;=MAX(VALUE(LEFT(Q$1,FIND("-",Q$1,1)-1)),VALUE(LEFT(R$1,FIND("-",R$1,1)-1)))+VALUE(LEFT(T$1,FIND("-",T$1,1)-1))-1,0,IF(ROW($E4032)=MAX(VALUE(LEFT(Q$1,FIND("-",Q$1,1)-1)),VALUE(LEFT(R$1,FIND("-",R$1,1)-1)))+VALUE(LEFT(T$1,FIND("-",T$1,1)-1)),AVERAGE(INDEX($S:$S,ROW(S4032)-VALUE(LEFT(T$1,FIND("-",T$1,1)-1))+1):S4032),($S4032*(2/(VALUE(LEFT(T$1,FIND("-",T$1,1)-1))+1)))+(T4031*(1-(2/(VALUE(LEFT(T$1,FIND("-",T$1,1)-1))+1))))))</f>
        <v>2.9005790124962084E-3</v>
      </c>
      <c r="V4032">
        <f t="shared" si="572"/>
        <v>-5.0000000000000044E-3</v>
      </c>
      <c r="W4032">
        <f>IF(ROW($E4032)&lt;=VALUE(LEFT(W$1,FIND("-",W$1,1)-1))+1,0,IF(ROW($E4031)=VALUE(LEFT(W$1,FIND("-",W$1,1)-1))+1,100-100/(1+ABS((SUMIF(INDEX($V:$V,ROW($V4032)-VALUE(LEFT(W$1,FIND("-",W$1,1)-1))+1):$V4032,"&gt;0",INDEX($V:$V,ROW($V4032)-VALUE(LEFT(W$1,FIND("-",W$1,1)-1))+1):$V4032)/COUNTIF(INDEX($V:$V,ROW($V4032)-VALUE(LEFT(W$1,FIND("-",W$1,1)-1))+1):$V4032,"&gt;0"))/(SUMIF(INDEX($V:$V,ROW($V4032)-VALUE(LEFT(W$1,FIND("-",W$1,1)-1))+1):$V4032,"&lt;0",INDEX($V:$V,ROW($V4032)-VALUE(LEFT(W$1,FIND("-",W$1,1)-1))+1):$V4032)/COUNTIF(INDEX($V:$V,ROW($V4032)-VALUE(LEFT(W$1,FIND("-",W$1,1)-1))+1):$V4032,"&lt;0")))),100-100/(1+ABS((SUMIF(INDEX($V:$V,ROW($V4032)-VALUE(LEFT(W$1,FIND("-",W$1,1)-1))+1):$V4032,"&gt;0",INDEX($V:$V,ROW($V4032)-VALUE(LEFT(W$1,FIND("-",W$1,1)-1))+1):$V4032)/VALUE(LEFT(W$1,FIND("-",W$1,1)-1)))/(SUMIF(INDEX($V:$V,ROW($V4032)-VALUE(LEFT(W$1,FIND("-",W$1,1)-1))+1):$V4032,"&lt;0",INDEX($V:$V,ROW($V4032)-VALUE(LEFT(W$1,FIND("-",W$1,1)-1))+1):$V4032)/VALUE(LEFT(W$1,FIND("-",W$1,1)-1)))))))</f>
        <v>62.499999999999993</v>
      </c>
      <c r="Y4032">
        <f>IF(ROW($E4032)&lt;=VALUE(LEFT(Y$1,FIND("-",Y$1,1)-1)),0,MAX(INDEX(C:C,ROW(C4032)-VALUE(LEFT(Y$1,FIND("-",Y$1,1)-1))+1):C4032))</f>
        <v>0.16500000000000001</v>
      </c>
      <c r="Z4032">
        <f>IF(ROW($E4032)&lt;=VALUE(LEFT(Z$1,FIND("-",Z$1,1)-1)),0,MIN(INDEX(D:D,ROW(D4032)-VALUE(LEFT(Z$1,FIND("-",Z$1,1)-1))+1):D4032))</f>
        <v>0.1</v>
      </c>
      <c r="AA4032">
        <f t="shared" si="567"/>
        <v>30.769230769230756</v>
      </c>
      <c r="AB4032">
        <f>IF(ROW($AA4032)&lt;=VALUE(LEFT(AA$1,FIND("-",AA$1,1)-1))+VALUE(LEFT(AB$1,FIND("-",AB$1,1)-1)-1),0,AVERAGE(INDEX($AA:$AA,ROW($AA4032)-VALUE(LEFT(AB$1,FIND("-",AB$1,1)-1))+1):$AA4032))</f>
        <v>37.362637362637351</v>
      </c>
      <c r="AC4032">
        <f>IF(ROW($AA4032)&lt;=VALUE(LEFT(AA$1,FIND("-",AA$1,1)-1))+VALUE(LEFT(AB$1,FIND("-",AB$1,1)-1)-1)+VALUE(LEFT(AC$1,FIND("-",AC$1,1)-1)-1),0,AVERAGE(INDEX($AB:$AB,ROW($AB4032)-VALUE(LEFT(AC$1,FIND("-",AC$1,1)-1))+1):$AB4032))</f>
        <v>41.330891330891319</v>
      </c>
      <c r="AE4032">
        <f t="shared" si="573"/>
        <v>414144944</v>
      </c>
      <c r="AG4032" t="str">
        <f t="shared" si="566"/>
        <v/>
      </c>
    </row>
    <row r="4033" spans="1:33" x14ac:dyDescent="0.25">
      <c r="A4033" s="6">
        <v>42999</v>
      </c>
      <c r="B4033">
        <v>0.115</v>
      </c>
      <c r="C4033">
        <v>0.125</v>
      </c>
      <c r="D4033">
        <v>0.115</v>
      </c>
      <c r="E4033">
        <v>0.12</v>
      </c>
      <c r="F4033">
        <v>0.12</v>
      </c>
      <c r="G4033">
        <v>1399600</v>
      </c>
      <c r="I4033" t="str">
        <f t="shared" si="568"/>
        <v/>
      </c>
      <c r="J4033" t="str">
        <f t="shared" si="569"/>
        <v/>
      </c>
      <c r="K4033" t="str">
        <f t="shared" si="570"/>
        <v/>
      </c>
      <c r="M4033" s="11" t="str">
        <f t="shared" si="565"/>
        <v/>
      </c>
      <c r="O4033">
        <f>IF(ROW($E4033)&lt;=VALUE(LEFT(O$1,FIND("-",O$1,1)-1)),0,IF(ROW($E4033)=VALUE(LEFT(O$1,FIND("-",O$1,1)-1))+1,AVERAGE(INDEX($E:$E,ROW($E4033)-VALUE(LEFT(O$1,FIND("-",O$1,1)-1))):$E4033),($E4033*(2/(VALUE(LEFT(O$1,FIND("-",O$1,1)-1))+1)))+(O4032*(1-(2/(VALUE(LEFT(O$1,FIND("-",O$1,1)-1))+1))))))</f>
        <v>0.1088097532923776</v>
      </c>
      <c r="Q4033">
        <f>IF(ROW($E4033)&lt;=VALUE(LEFT(Q$1,FIND("-",Q$1,1)-1)),0,IF(ROW($E4033)=VALUE(LEFT(Q$1,FIND("-",Q$1,1)-1))+1,AVERAGE(INDEX($E:$E,ROW($E4033)-VALUE(LEFT(Q$1,FIND("-",Q$1,1)-1))):$E4033),($E4033*(2/(VALUE(LEFT(Q$1,FIND("-",Q$1,1)-1))+1)))+(Q4032*(1-(2/(VALUE(LEFT(Q$1,FIND("-",Q$1,1)-1))+1))))))</f>
        <v>0.11933159468285423</v>
      </c>
      <c r="R4033">
        <f>IF(ROW($E4033)&lt;=VALUE(LEFT(R$1,FIND("-",R$1,1)-1)),0,IF(ROW($E4033)=VALUE(LEFT(R$1,FIND("-",R$1,1)-1))+1,AVERAGE(INDEX($E:$E,ROW($E4033)-VALUE(LEFT(R$1,FIND("-",R$1,1)-1))):$E4033),($E4033*(2/(VALUE(LEFT(R$1,FIND("-",R$1,1)-1))+1)))+(R4032*(1-(2/(VALUE(LEFT(R$1,FIND("-",R$1,1)-1))+1))))))</f>
        <v>0.11475538485867084</v>
      </c>
      <c r="S4033">
        <f t="shared" si="571"/>
        <v>4.576209824183386E-3</v>
      </c>
      <c r="T4033">
        <f>IF(ROW($E4033)&lt;=MAX(VALUE(LEFT(Q$1,FIND("-",Q$1,1)-1)),VALUE(LEFT(R$1,FIND("-",R$1,1)-1)))+VALUE(LEFT(T$1,FIND("-",T$1,1)-1))-1,0,IF(ROW($E4033)=MAX(VALUE(LEFT(Q$1,FIND("-",Q$1,1)-1)),VALUE(LEFT(R$1,FIND("-",R$1,1)-1)))+VALUE(LEFT(T$1,FIND("-",T$1,1)-1)),AVERAGE(INDEX($S:$S,ROW(S4033)-VALUE(LEFT(T$1,FIND("-",T$1,1)-1))+1):S4033),($S4033*(2/(VALUE(LEFT(T$1,FIND("-",T$1,1)-1))+1)))+(T4032*(1-(2/(VALUE(LEFT(T$1,FIND("-",T$1,1)-1))+1))))))</f>
        <v>3.2357051748336443E-3</v>
      </c>
      <c r="V4033">
        <f t="shared" si="572"/>
        <v>0</v>
      </c>
      <c r="W4033">
        <f>IF(ROW($E4033)&lt;=VALUE(LEFT(W$1,FIND("-",W$1,1)-1))+1,0,IF(ROW($E4032)=VALUE(LEFT(W$1,FIND("-",W$1,1)-1))+1,100-100/(1+ABS((SUMIF(INDEX($V:$V,ROW($V4033)-VALUE(LEFT(W$1,FIND("-",W$1,1)-1))+1):$V4033,"&gt;0",INDEX($V:$V,ROW($V4033)-VALUE(LEFT(W$1,FIND("-",W$1,1)-1))+1):$V4033)/COUNTIF(INDEX($V:$V,ROW($V4033)-VALUE(LEFT(W$1,FIND("-",W$1,1)-1))+1):$V4033,"&gt;0"))/(SUMIF(INDEX($V:$V,ROW($V4033)-VALUE(LEFT(W$1,FIND("-",W$1,1)-1))+1):$V4033,"&lt;0",INDEX($V:$V,ROW($V4033)-VALUE(LEFT(W$1,FIND("-",W$1,1)-1))+1):$V4033)/COUNTIF(INDEX($V:$V,ROW($V4033)-VALUE(LEFT(W$1,FIND("-",W$1,1)-1))+1):$V4033,"&lt;0")))),100-100/(1+ABS((SUMIF(INDEX($V:$V,ROW($V4033)-VALUE(LEFT(W$1,FIND("-",W$1,1)-1))+1):$V4033,"&gt;0",INDEX($V:$V,ROW($V4033)-VALUE(LEFT(W$1,FIND("-",W$1,1)-1))+1):$V4033)/VALUE(LEFT(W$1,FIND("-",W$1,1)-1)))/(SUMIF(INDEX($V:$V,ROW($V4033)-VALUE(LEFT(W$1,FIND("-",W$1,1)-1))+1):$V4033,"&lt;0",INDEX($V:$V,ROW($V4033)-VALUE(LEFT(W$1,FIND("-",W$1,1)-1))+1):$V4033)/VALUE(LEFT(W$1,FIND("-",W$1,1)-1)))))))</f>
        <v>62.499999999999993</v>
      </c>
      <c r="Y4033">
        <f>IF(ROW($E4033)&lt;=VALUE(LEFT(Y$1,FIND("-",Y$1,1)-1)),0,MAX(INDEX(C:C,ROW(C4033)-VALUE(LEFT(Y$1,FIND("-",Y$1,1)-1))+1):C4033))</f>
        <v>0.16500000000000001</v>
      </c>
      <c r="Z4033">
        <f>IF(ROW($E4033)&lt;=VALUE(LEFT(Z$1,FIND("-",Z$1,1)-1)),0,MIN(INDEX(D:D,ROW(D4033)-VALUE(LEFT(Z$1,FIND("-",Z$1,1)-1))+1):D4033))</f>
        <v>0.1</v>
      </c>
      <c r="AA4033">
        <f t="shared" si="567"/>
        <v>30.769230769230756</v>
      </c>
      <c r="AB4033">
        <f>IF(ROW($AA4033)&lt;=VALUE(LEFT(AA$1,FIND("-",AA$1,1)-1))+VALUE(LEFT(AB$1,FIND("-",AB$1,1)-1)-1),0,AVERAGE(INDEX($AA:$AA,ROW($AA4033)-VALUE(LEFT(AB$1,FIND("-",AB$1,1)-1))+1):$AA4033))</f>
        <v>33.333333333333321</v>
      </c>
      <c r="AC4033">
        <f>IF(ROW($AA4033)&lt;=VALUE(LEFT(AA$1,FIND("-",AA$1,1)-1))+VALUE(LEFT(AB$1,FIND("-",AB$1,1)-1)-1)+VALUE(LEFT(AC$1,FIND("-",AC$1,1)-1)-1),0,AVERAGE(INDEX($AB:$AB,ROW($AB4033)-VALUE(LEFT(AC$1,FIND("-",AC$1,1)-1))+1):$AB4033))</f>
        <v>37.362637362637351</v>
      </c>
      <c r="AE4033">
        <f t="shared" si="573"/>
        <v>414144944</v>
      </c>
      <c r="AG4033" t="str">
        <f t="shared" si="566"/>
        <v/>
      </c>
    </row>
    <row r="4034" spans="1:33" x14ac:dyDescent="0.25">
      <c r="A4034" s="6">
        <v>43000</v>
      </c>
      <c r="B4034">
        <v>0.12</v>
      </c>
      <c r="C4034">
        <v>0.12</v>
      </c>
      <c r="D4034">
        <v>0.12</v>
      </c>
      <c r="E4034">
        <v>0.12</v>
      </c>
      <c r="F4034">
        <v>0.12</v>
      </c>
      <c r="G4034">
        <v>0</v>
      </c>
      <c r="I4034" t="str">
        <f t="shared" si="568"/>
        <v/>
      </c>
      <c r="J4034" t="str">
        <f t="shared" si="569"/>
        <v/>
      </c>
      <c r="K4034" t="str">
        <f t="shared" si="570"/>
        <v/>
      </c>
      <c r="M4034" s="11" t="str">
        <f t="shared" si="565"/>
        <v/>
      </c>
      <c r="O4034">
        <f>IF(ROW($E4034)&lt;=VALUE(LEFT(O$1,FIND("-",O$1,1)-1)),0,IF(ROW($E4034)=VALUE(LEFT(O$1,FIND("-",O$1,1)-1))+1,AVERAGE(INDEX($E:$E,ROW($E4034)-VALUE(LEFT(O$1,FIND("-",O$1,1)-1))):$E4034),($E4034*(2/(VALUE(LEFT(O$1,FIND("-",O$1,1)-1))+1)))+(O4033*(1-(2/(VALUE(LEFT(O$1,FIND("-",O$1,1)-1))+1))))))</f>
        <v>0.1089210990307619</v>
      </c>
      <c r="Q4034">
        <f>IF(ROW($E4034)&lt;=VALUE(LEFT(Q$1,FIND("-",Q$1,1)-1)),0,IF(ROW($E4034)=VALUE(LEFT(Q$1,FIND("-",Q$1,1)-1))+1,AVERAGE(INDEX($E:$E,ROW($E4034)-VALUE(LEFT(Q$1,FIND("-",Q$1,1)-1))):$E4034),($E4034*(2/(VALUE(LEFT(Q$1,FIND("-",Q$1,1)-1))+1)))+(Q4033*(1-(2/(VALUE(LEFT(Q$1,FIND("-",Q$1,1)-1))+1))))))</f>
        <v>0.11943442627010742</v>
      </c>
      <c r="R4034">
        <f>IF(ROW($E4034)&lt;=VALUE(LEFT(R$1,FIND("-",R$1,1)-1)),0,IF(ROW($E4034)=VALUE(LEFT(R$1,FIND("-",R$1,1)-1))+1,AVERAGE(INDEX($E:$E,ROW($E4034)-VALUE(LEFT(R$1,FIND("-",R$1,1)-1))):$E4034),($E4034*(2/(VALUE(LEFT(R$1,FIND("-",R$1,1)-1))+1)))+(R4033*(1-(2/(VALUE(LEFT(R$1,FIND("-",R$1,1)-1))+1))))))</f>
        <v>0.11514387486913967</v>
      </c>
      <c r="S4034">
        <f t="shared" si="571"/>
        <v>4.2905514009677487E-3</v>
      </c>
      <c r="T4034">
        <f>IF(ROW($E4034)&lt;=MAX(VALUE(LEFT(Q$1,FIND("-",Q$1,1)-1)),VALUE(LEFT(R$1,FIND("-",R$1,1)-1)))+VALUE(LEFT(T$1,FIND("-",T$1,1)-1))-1,0,IF(ROW($E4034)=MAX(VALUE(LEFT(Q$1,FIND("-",Q$1,1)-1)),VALUE(LEFT(R$1,FIND("-",R$1,1)-1)))+VALUE(LEFT(T$1,FIND("-",T$1,1)-1)),AVERAGE(INDEX($S:$S,ROW(S4034)-VALUE(LEFT(T$1,FIND("-",T$1,1)-1))+1):S4034),($S4034*(2/(VALUE(LEFT(T$1,FIND("-",T$1,1)-1))+1)))+(T4033*(1-(2/(VALUE(LEFT(T$1,FIND("-",T$1,1)-1))+1))))))</f>
        <v>3.4466744200604654E-3</v>
      </c>
      <c r="V4034">
        <f t="shared" si="572"/>
        <v>0</v>
      </c>
      <c r="W4034">
        <f>IF(ROW($E4034)&lt;=VALUE(LEFT(W$1,FIND("-",W$1,1)-1))+1,0,IF(ROW($E4033)=VALUE(LEFT(W$1,FIND("-",W$1,1)-1))+1,100-100/(1+ABS((SUMIF(INDEX($V:$V,ROW($V4034)-VALUE(LEFT(W$1,FIND("-",W$1,1)-1))+1):$V4034,"&gt;0",INDEX($V:$V,ROW($V4034)-VALUE(LEFT(W$1,FIND("-",W$1,1)-1))+1):$V4034)/COUNTIF(INDEX($V:$V,ROW($V4034)-VALUE(LEFT(W$1,FIND("-",W$1,1)-1))+1):$V4034,"&gt;0"))/(SUMIF(INDEX($V:$V,ROW($V4034)-VALUE(LEFT(W$1,FIND("-",W$1,1)-1))+1):$V4034,"&lt;0",INDEX($V:$V,ROW($V4034)-VALUE(LEFT(W$1,FIND("-",W$1,1)-1))+1):$V4034)/COUNTIF(INDEX($V:$V,ROW($V4034)-VALUE(LEFT(W$1,FIND("-",W$1,1)-1))+1):$V4034,"&lt;0")))),100-100/(1+ABS((SUMIF(INDEX($V:$V,ROW($V4034)-VALUE(LEFT(W$1,FIND("-",W$1,1)-1))+1):$V4034,"&gt;0",INDEX($V:$V,ROW($V4034)-VALUE(LEFT(W$1,FIND("-",W$1,1)-1))+1):$V4034)/VALUE(LEFT(W$1,FIND("-",W$1,1)-1)))/(SUMIF(INDEX($V:$V,ROW($V4034)-VALUE(LEFT(W$1,FIND("-",W$1,1)-1))+1):$V4034,"&lt;0",INDEX($V:$V,ROW($V4034)-VALUE(LEFT(W$1,FIND("-",W$1,1)-1))+1):$V4034)/VALUE(LEFT(W$1,FIND("-",W$1,1)-1)))))))</f>
        <v>62.499999999999993</v>
      </c>
      <c r="Y4034">
        <f>IF(ROW($E4034)&lt;=VALUE(LEFT(Y$1,FIND("-",Y$1,1)-1)),0,MAX(INDEX(C:C,ROW(C4034)-VALUE(LEFT(Y$1,FIND("-",Y$1,1)-1))+1):C4034))</f>
        <v>0.16500000000000001</v>
      </c>
      <c r="Z4034">
        <f>IF(ROW($E4034)&lt;=VALUE(LEFT(Z$1,FIND("-",Z$1,1)-1)),0,MIN(INDEX(D:D,ROW(D4034)-VALUE(LEFT(Z$1,FIND("-",Z$1,1)-1))+1):D4034))</f>
        <v>0.1</v>
      </c>
      <c r="AA4034">
        <f t="shared" si="567"/>
        <v>30.769230769230756</v>
      </c>
      <c r="AB4034">
        <f>IF(ROW($AA4034)&lt;=VALUE(LEFT(AA$1,FIND("-",AA$1,1)-1))+VALUE(LEFT(AB$1,FIND("-",AB$1,1)-1)-1),0,AVERAGE(INDEX($AA:$AA,ROW($AA4034)-VALUE(LEFT(AB$1,FIND("-",AB$1,1)-1))+1):$AA4034))</f>
        <v>30.769230769230756</v>
      </c>
      <c r="AC4034">
        <f>IF(ROW($AA4034)&lt;=VALUE(LEFT(AA$1,FIND("-",AA$1,1)-1))+VALUE(LEFT(AB$1,FIND("-",AB$1,1)-1)-1)+VALUE(LEFT(AC$1,FIND("-",AC$1,1)-1)-1),0,AVERAGE(INDEX($AB:$AB,ROW($AB4034)-VALUE(LEFT(AC$1,FIND("-",AC$1,1)-1))+1):$AB4034))</f>
        <v>33.821733821733808</v>
      </c>
      <c r="AE4034">
        <f t="shared" si="573"/>
        <v>414144944</v>
      </c>
      <c r="AG4034" t="str">
        <f t="shared" si="566"/>
        <v/>
      </c>
    </row>
    <row r="4035" spans="1:33" x14ac:dyDescent="0.25">
      <c r="A4035" s="6">
        <v>43003</v>
      </c>
      <c r="B4035">
        <v>0.12</v>
      </c>
      <c r="C4035">
        <v>0.12</v>
      </c>
      <c r="D4035">
        <v>0.115</v>
      </c>
      <c r="E4035">
        <v>0.115</v>
      </c>
      <c r="F4035">
        <v>0.115</v>
      </c>
      <c r="G4035">
        <v>858300</v>
      </c>
      <c r="I4035" t="str">
        <f t="shared" si="568"/>
        <v/>
      </c>
      <c r="J4035" t="str">
        <f t="shared" si="569"/>
        <v/>
      </c>
      <c r="K4035" t="str">
        <f t="shared" si="570"/>
        <v/>
      </c>
      <c r="M4035" s="11" t="str">
        <f t="shared" ref="M4035:M4098" si="574">IF(K4035="Buy","Buy",IF(K4035="Sell","Sell",""))</f>
        <v/>
      </c>
      <c r="O4035">
        <f>IF(ROW($E4035)&lt;=VALUE(LEFT(O$1,FIND("-",O$1,1)-1)),0,IF(ROW($E4035)=VALUE(LEFT(O$1,FIND("-",O$1,1)-1))+1,AVERAGE(INDEX($E:$E,ROW($E4035)-VALUE(LEFT(O$1,FIND("-",O$1,1)-1))):$E4035),($E4035*(2/(VALUE(LEFT(O$1,FIND("-",O$1,1)-1))+1)))+(O4034*(1-(2/(VALUE(LEFT(O$1,FIND("-",O$1,1)-1))+1))))))</f>
        <v>0.10898158560757024</v>
      </c>
      <c r="Q4035">
        <f>IF(ROW($E4035)&lt;=VALUE(LEFT(Q$1,FIND("-",Q$1,1)-1)),0,IF(ROW($E4035)=VALUE(LEFT(Q$1,FIND("-",Q$1,1)-1))+1,AVERAGE(INDEX($E:$E,ROW($E4035)-VALUE(LEFT(Q$1,FIND("-",Q$1,1)-1))):$E4035),($E4035*(2/(VALUE(LEFT(Q$1,FIND("-",Q$1,1)-1))+1)))+(Q4034*(1-(2/(VALUE(LEFT(Q$1,FIND("-",Q$1,1)-1))+1))))))</f>
        <v>0.11875220684393706</v>
      </c>
      <c r="R4035">
        <f>IF(ROW($E4035)&lt;=VALUE(LEFT(R$1,FIND("-",R$1,1)-1)),0,IF(ROW($E4035)=VALUE(LEFT(R$1,FIND("-",R$1,1)-1))+1,AVERAGE(INDEX($E:$E,ROW($E4035)-VALUE(LEFT(R$1,FIND("-",R$1,1)-1))):$E4035),($E4035*(2/(VALUE(LEFT(R$1,FIND("-",R$1,1)-1))+1)))+(R4034*(1-(2/(VALUE(LEFT(R$1,FIND("-",R$1,1)-1))+1))))))</f>
        <v>0.11513321747142563</v>
      </c>
      <c r="S4035">
        <f t="shared" si="571"/>
        <v>3.6189893725114275E-3</v>
      </c>
      <c r="T4035">
        <f>IF(ROW($E4035)&lt;=MAX(VALUE(LEFT(Q$1,FIND("-",Q$1,1)-1)),VALUE(LEFT(R$1,FIND("-",R$1,1)-1)))+VALUE(LEFT(T$1,FIND("-",T$1,1)-1))-1,0,IF(ROW($E4035)=MAX(VALUE(LEFT(Q$1,FIND("-",Q$1,1)-1)),VALUE(LEFT(R$1,FIND("-",R$1,1)-1)))+VALUE(LEFT(T$1,FIND("-",T$1,1)-1)),AVERAGE(INDEX($S:$S,ROW(S4035)-VALUE(LEFT(T$1,FIND("-",T$1,1)-1))+1):S4035),($S4035*(2/(VALUE(LEFT(T$1,FIND("-",T$1,1)-1))+1)))+(T4034*(1-(2/(VALUE(LEFT(T$1,FIND("-",T$1,1)-1))+1))))))</f>
        <v>3.4811374105506582E-3</v>
      </c>
      <c r="V4035">
        <f t="shared" si="572"/>
        <v>-4.9999999999999906E-3</v>
      </c>
      <c r="W4035">
        <f>IF(ROW($E4035)&lt;=VALUE(LEFT(W$1,FIND("-",W$1,1)-1))+1,0,IF(ROW($E4034)=VALUE(LEFT(W$1,FIND("-",W$1,1)-1))+1,100-100/(1+ABS((SUMIF(INDEX($V:$V,ROW($V4035)-VALUE(LEFT(W$1,FIND("-",W$1,1)-1))+1):$V4035,"&gt;0",INDEX($V:$V,ROW($V4035)-VALUE(LEFT(W$1,FIND("-",W$1,1)-1))+1):$V4035)/COUNTIF(INDEX($V:$V,ROW($V4035)-VALUE(LEFT(W$1,FIND("-",W$1,1)-1))+1):$V4035,"&gt;0"))/(SUMIF(INDEX($V:$V,ROW($V4035)-VALUE(LEFT(W$1,FIND("-",W$1,1)-1))+1):$V4035,"&lt;0",INDEX($V:$V,ROW($V4035)-VALUE(LEFT(W$1,FIND("-",W$1,1)-1))+1):$V4035)/COUNTIF(INDEX($V:$V,ROW($V4035)-VALUE(LEFT(W$1,FIND("-",W$1,1)-1))+1):$V4035,"&lt;0")))),100-100/(1+ABS((SUMIF(INDEX($V:$V,ROW($V4035)-VALUE(LEFT(W$1,FIND("-",W$1,1)-1))+1):$V4035,"&gt;0",INDEX($V:$V,ROW($V4035)-VALUE(LEFT(W$1,FIND("-",W$1,1)-1))+1):$V4035)/VALUE(LEFT(W$1,FIND("-",W$1,1)-1)))/(SUMIF(INDEX($V:$V,ROW($V4035)-VALUE(LEFT(W$1,FIND("-",W$1,1)-1))+1):$V4035,"&lt;0",INDEX($V:$V,ROW($V4035)-VALUE(LEFT(W$1,FIND("-",W$1,1)-1))+1):$V4035)/VALUE(LEFT(W$1,FIND("-",W$1,1)-1)))))))</f>
        <v>58.82352941176471</v>
      </c>
      <c r="Y4035">
        <f>IF(ROW($E4035)&lt;=VALUE(LEFT(Y$1,FIND("-",Y$1,1)-1)),0,MAX(INDEX(C:C,ROW(C4035)-VALUE(LEFT(Y$1,FIND("-",Y$1,1)-1))+1):C4035))</f>
        <v>0.16500000000000001</v>
      </c>
      <c r="Z4035">
        <f>IF(ROW($E4035)&lt;=VALUE(LEFT(Z$1,FIND("-",Z$1,1)-1)),0,MIN(INDEX(D:D,ROW(D4035)-VALUE(LEFT(Z$1,FIND("-",Z$1,1)-1))+1):D4035))</f>
        <v>0.1</v>
      </c>
      <c r="AA4035">
        <f t="shared" si="567"/>
        <v>23.076923076923077</v>
      </c>
      <c r="AB4035">
        <f>IF(ROW($AA4035)&lt;=VALUE(LEFT(AA$1,FIND("-",AA$1,1)-1))+VALUE(LEFT(AB$1,FIND("-",AB$1,1)-1)-1),0,AVERAGE(INDEX($AA:$AA,ROW($AA4035)-VALUE(LEFT(AB$1,FIND("-",AB$1,1)-1))+1):$AA4035))</f>
        <v>28.205128205128194</v>
      </c>
      <c r="AC4035">
        <f>IF(ROW($AA4035)&lt;=VALUE(LEFT(AA$1,FIND("-",AA$1,1)-1))+VALUE(LEFT(AB$1,FIND("-",AB$1,1)-1)-1)+VALUE(LEFT(AC$1,FIND("-",AC$1,1)-1)-1),0,AVERAGE(INDEX($AB:$AB,ROW($AB4035)-VALUE(LEFT(AC$1,FIND("-",AC$1,1)-1))+1):$AB4035))</f>
        <v>30.769230769230756</v>
      </c>
      <c r="AE4035">
        <f t="shared" si="573"/>
        <v>413286644</v>
      </c>
      <c r="AG4035" t="str">
        <f t="shared" ref="AG4035:AG4098" si="575">IF(K4035="Buy","Buy",IF(K4035="Sell","Sell",""))</f>
        <v/>
      </c>
    </row>
    <row r="4036" spans="1:33" x14ac:dyDescent="0.25">
      <c r="A4036" s="6">
        <v>43004</v>
      </c>
      <c r="B4036">
        <v>0.115</v>
      </c>
      <c r="C4036">
        <v>0.12</v>
      </c>
      <c r="D4036">
        <v>0.105</v>
      </c>
      <c r="E4036">
        <v>0.11</v>
      </c>
      <c r="F4036">
        <v>0.11</v>
      </c>
      <c r="G4036">
        <v>1839200</v>
      </c>
      <c r="I4036" t="str">
        <f t="shared" si="568"/>
        <v>Bearish</v>
      </c>
      <c r="J4036" t="str">
        <f t="shared" si="569"/>
        <v/>
      </c>
      <c r="K4036" t="str">
        <f t="shared" si="570"/>
        <v/>
      </c>
      <c r="M4036" s="11" t="str">
        <f t="shared" si="574"/>
        <v/>
      </c>
      <c r="O4036">
        <f>IF(ROW($E4036)&lt;=VALUE(LEFT(O$1,FIND("-",O$1,1)-1)),0,IF(ROW($E4036)=VALUE(LEFT(O$1,FIND("-",O$1,1)-1))+1,AVERAGE(INDEX($E:$E,ROW($E4036)-VALUE(LEFT(O$1,FIND("-",O$1,1)-1))):$E4036),($E4036*(2/(VALUE(LEFT(O$1,FIND("-",O$1,1)-1))+1)))+(O4035*(1-(2/(VALUE(LEFT(O$1,FIND("-",O$1,1)-1))+1))))))</f>
        <v>0.10899171908411183</v>
      </c>
      <c r="Q4036">
        <f>IF(ROW($E4036)&lt;=VALUE(LEFT(Q$1,FIND("-",Q$1,1)-1)),0,IF(ROW($E4036)=VALUE(LEFT(Q$1,FIND("-",Q$1,1)-1))+1,AVERAGE(INDEX($E:$E,ROW($E4036)-VALUE(LEFT(Q$1,FIND("-",Q$1,1)-1))):$E4036),($E4036*(2/(VALUE(LEFT(Q$1,FIND("-",Q$1,1)-1))+1)))+(Q4035*(1-(2/(VALUE(LEFT(Q$1,FIND("-",Q$1,1)-1))+1))))))</f>
        <v>0.11740571348333134</v>
      </c>
      <c r="R4036">
        <f>IF(ROW($E4036)&lt;=VALUE(LEFT(R$1,FIND("-",R$1,1)-1)),0,IF(ROW($E4036)=VALUE(LEFT(R$1,FIND("-",R$1,1)-1))+1,AVERAGE(INDEX($E:$E,ROW($E4036)-VALUE(LEFT(R$1,FIND("-",R$1,1)-1))):$E4036),($E4036*(2/(VALUE(LEFT(R$1,FIND("-",R$1,1)-1))+1)))+(R4035*(1-(2/(VALUE(LEFT(R$1,FIND("-",R$1,1)-1))+1))))))</f>
        <v>0.1147529791402089</v>
      </c>
      <c r="S4036">
        <f t="shared" si="571"/>
        <v>2.6527343431224371E-3</v>
      </c>
      <c r="T4036">
        <f>IF(ROW($E4036)&lt;=MAX(VALUE(LEFT(Q$1,FIND("-",Q$1,1)-1)),VALUE(LEFT(R$1,FIND("-",R$1,1)-1)))+VALUE(LEFT(T$1,FIND("-",T$1,1)-1))-1,0,IF(ROW($E4036)=MAX(VALUE(LEFT(Q$1,FIND("-",Q$1,1)-1)),VALUE(LEFT(R$1,FIND("-",R$1,1)-1)))+VALUE(LEFT(T$1,FIND("-",T$1,1)-1)),AVERAGE(INDEX($S:$S,ROW(S4036)-VALUE(LEFT(T$1,FIND("-",T$1,1)-1))+1):S4036),($S4036*(2/(VALUE(LEFT(T$1,FIND("-",T$1,1)-1))+1)))+(T4035*(1-(2/(VALUE(LEFT(T$1,FIND("-",T$1,1)-1))+1))))))</f>
        <v>3.3154567970650143E-3</v>
      </c>
      <c r="V4036">
        <f t="shared" si="572"/>
        <v>-5.0000000000000044E-3</v>
      </c>
      <c r="W4036">
        <f>IF(ROW($E4036)&lt;=VALUE(LEFT(W$1,FIND("-",W$1,1)-1))+1,0,IF(ROW($E4035)=VALUE(LEFT(W$1,FIND("-",W$1,1)-1))+1,100-100/(1+ABS((SUMIF(INDEX($V:$V,ROW($V4036)-VALUE(LEFT(W$1,FIND("-",W$1,1)-1))+1):$V4036,"&gt;0",INDEX($V:$V,ROW($V4036)-VALUE(LEFT(W$1,FIND("-",W$1,1)-1))+1):$V4036)/COUNTIF(INDEX($V:$V,ROW($V4036)-VALUE(LEFT(W$1,FIND("-",W$1,1)-1))+1):$V4036,"&gt;0"))/(SUMIF(INDEX($V:$V,ROW($V4036)-VALUE(LEFT(W$1,FIND("-",W$1,1)-1))+1):$V4036,"&lt;0",INDEX($V:$V,ROW($V4036)-VALUE(LEFT(W$1,FIND("-",W$1,1)-1))+1):$V4036)/COUNTIF(INDEX($V:$V,ROW($V4036)-VALUE(LEFT(W$1,FIND("-",W$1,1)-1))+1):$V4036,"&lt;0")))),100-100/(1+ABS((SUMIF(INDEX($V:$V,ROW($V4036)-VALUE(LEFT(W$1,FIND("-",W$1,1)-1))+1):$V4036,"&gt;0",INDEX($V:$V,ROW($V4036)-VALUE(LEFT(W$1,FIND("-",W$1,1)-1))+1):$V4036)/VALUE(LEFT(W$1,FIND("-",W$1,1)-1)))/(SUMIF(INDEX($V:$V,ROW($V4036)-VALUE(LEFT(W$1,FIND("-",W$1,1)-1))+1):$V4036,"&lt;0",INDEX($V:$V,ROW($V4036)-VALUE(LEFT(W$1,FIND("-",W$1,1)-1))+1):$V4036)/VALUE(LEFT(W$1,FIND("-",W$1,1)-1)))))))</f>
        <v>55.555555555555557</v>
      </c>
      <c r="Y4036">
        <f>IF(ROW($E4036)&lt;=VALUE(LEFT(Y$1,FIND("-",Y$1,1)-1)),0,MAX(INDEX(C:C,ROW(C4036)-VALUE(LEFT(Y$1,FIND("-",Y$1,1)-1))+1):C4036))</f>
        <v>0.16500000000000001</v>
      </c>
      <c r="Z4036">
        <f>IF(ROW($E4036)&lt;=VALUE(LEFT(Z$1,FIND("-",Z$1,1)-1)),0,MIN(INDEX(D:D,ROW(D4036)-VALUE(LEFT(Z$1,FIND("-",Z$1,1)-1))+1):D4036))</f>
        <v>0.1</v>
      </c>
      <c r="AA4036">
        <f t="shared" si="567"/>
        <v>15.384615384615378</v>
      </c>
      <c r="AB4036">
        <f>IF(ROW($AA4036)&lt;=VALUE(LEFT(AA$1,FIND("-",AA$1,1)-1))+VALUE(LEFT(AB$1,FIND("-",AB$1,1)-1)-1),0,AVERAGE(INDEX($AA:$AA,ROW($AA4036)-VALUE(LEFT(AB$1,FIND("-",AB$1,1)-1))+1):$AA4036))</f>
        <v>23.07692307692307</v>
      </c>
      <c r="AC4036">
        <f>IF(ROW($AA4036)&lt;=VALUE(LEFT(AA$1,FIND("-",AA$1,1)-1))+VALUE(LEFT(AB$1,FIND("-",AB$1,1)-1)-1)+VALUE(LEFT(AC$1,FIND("-",AC$1,1)-1)-1),0,AVERAGE(INDEX($AB:$AB,ROW($AB4036)-VALUE(LEFT(AC$1,FIND("-",AC$1,1)-1))+1):$AB4036))</f>
        <v>27.350427350427339</v>
      </c>
      <c r="AE4036">
        <f t="shared" si="573"/>
        <v>411447444</v>
      </c>
      <c r="AG4036" t="str">
        <f t="shared" si="575"/>
        <v/>
      </c>
    </row>
    <row r="4037" spans="1:33" x14ac:dyDescent="0.25">
      <c r="A4037" s="6">
        <v>43005</v>
      </c>
      <c r="B4037">
        <v>0.115</v>
      </c>
      <c r="C4037">
        <v>0.13</v>
      </c>
      <c r="D4037">
        <v>0.115</v>
      </c>
      <c r="E4037">
        <v>0.125</v>
      </c>
      <c r="F4037">
        <v>0.125</v>
      </c>
      <c r="G4037">
        <v>1800900</v>
      </c>
      <c r="I4037" t="str">
        <f t="shared" si="568"/>
        <v/>
      </c>
      <c r="J4037" t="str">
        <f t="shared" si="569"/>
        <v/>
      </c>
      <c r="K4037" t="str">
        <f t="shared" si="570"/>
        <v/>
      </c>
      <c r="M4037" s="11" t="str">
        <f t="shared" si="574"/>
        <v/>
      </c>
      <c r="O4037">
        <f>IF(ROW($E4037)&lt;=VALUE(LEFT(O$1,FIND("-",O$1,1)-1)),0,IF(ROW($E4037)=VALUE(LEFT(O$1,FIND("-",O$1,1)-1))+1,AVERAGE(INDEX($E:$E,ROW($E4037)-VALUE(LEFT(O$1,FIND("-",O$1,1)-1))):$E4037),($E4037*(2/(VALUE(LEFT(O$1,FIND("-",O$1,1)-1))+1)))+(O4036*(1-(2/(VALUE(LEFT(O$1,FIND("-",O$1,1)-1))+1))))))</f>
        <v>0.10915100546138434</v>
      </c>
      <c r="Q4037">
        <f>IF(ROW($E4037)&lt;=VALUE(LEFT(Q$1,FIND("-",Q$1,1)-1)),0,IF(ROW($E4037)=VALUE(LEFT(Q$1,FIND("-",Q$1,1)-1))+1,AVERAGE(INDEX($E:$E,ROW($E4037)-VALUE(LEFT(Q$1,FIND("-",Q$1,1)-1))):$E4037),($E4037*(2/(VALUE(LEFT(Q$1,FIND("-",Q$1,1)-1))+1)))+(Q4036*(1-(2/(VALUE(LEFT(Q$1,FIND("-",Q$1,1)-1))+1))))))</f>
        <v>0.11857406525512652</v>
      </c>
      <c r="R4037">
        <f>IF(ROW($E4037)&lt;=VALUE(LEFT(R$1,FIND("-",R$1,1)-1)),0,IF(ROW($E4037)=VALUE(LEFT(R$1,FIND("-",R$1,1)-1))+1,AVERAGE(INDEX($E:$E,ROW($E4037)-VALUE(LEFT(R$1,FIND("-",R$1,1)-1))):$E4037),($E4037*(2/(VALUE(LEFT(R$1,FIND("-",R$1,1)-1))+1)))+(R4036*(1-(2/(VALUE(LEFT(R$1,FIND("-",R$1,1)-1))+1))))))</f>
        <v>0.11551201772241565</v>
      </c>
      <c r="S4037">
        <f t="shared" si="571"/>
        <v>3.0620475327108737E-3</v>
      </c>
      <c r="T4037">
        <f>IF(ROW($E4037)&lt;=MAX(VALUE(LEFT(Q$1,FIND("-",Q$1,1)-1)),VALUE(LEFT(R$1,FIND("-",R$1,1)-1)))+VALUE(LEFT(T$1,FIND("-",T$1,1)-1))-1,0,IF(ROW($E4037)=MAX(VALUE(LEFT(Q$1,FIND("-",Q$1,1)-1)),VALUE(LEFT(R$1,FIND("-",R$1,1)-1)))+VALUE(LEFT(T$1,FIND("-",T$1,1)-1)),AVERAGE(INDEX($S:$S,ROW(S4037)-VALUE(LEFT(T$1,FIND("-",T$1,1)-1))+1):S4037),($S4037*(2/(VALUE(LEFT(T$1,FIND("-",T$1,1)-1))+1)))+(T4036*(1-(2/(VALUE(LEFT(T$1,FIND("-",T$1,1)-1))+1))))))</f>
        <v>3.2647749441941866E-3</v>
      </c>
      <c r="V4037">
        <f t="shared" si="572"/>
        <v>1.4999999999999999E-2</v>
      </c>
      <c r="W4037">
        <f>IF(ROW($E4037)&lt;=VALUE(LEFT(W$1,FIND("-",W$1,1)-1))+1,0,IF(ROW($E4036)=VALUE(LEFT(W$1,FIND("-",W$1,1)-1))+1,100-100/(1+ABS((SUMIF(INDEX($V:$V,ROW($V4037)-VALUE(LEFT(W$1,FIND("-",W$1,1)-1))+1):$V4037,"&gt;0",INDEX($V:$V,ROW($V4037)-VALUE(LEFT(W$1,FIND("-",W$1,1)-1))+1):$V4037)/COUNTIF(INDEX($V:$V,ROW($V4037)-VALUE(LEFT(W$1,FIND("-",W$1,1)-1))+1):$V4037,"&gt;0"))/(SUMIF(INDEX($V:$V,ROW($V4037)-VALUE(LEFT(W$1,FIND("-",W$1,1)-1))+1):$V4037,"&lt;0",INDEX($V:$V,ROW($V4037)-VALUE(LEFT(W$1,FIND("-",W$1,1)-1))+1):$V4037)/COUNTIF(INDEX($V:$V,ROW($V4037)-VALUE(LEFT(W$1,FIND("-",W$1,1)-1))+1):$V4037,"&lt;0")))),100-100/(1+ABS((SUMIF(INDEX($V:$V,ROW($V4037)-VALUE(LEFT(W$1,FIND("-",W$1,1)-1))+1):$V4037,"&gt;0",INDEX($V:$V,ROW($V4037)-VALUE(LEFT(W$1,FIND("-",W$1,1)-1))+1):$V4037)/VALUE(LEFT(W$1,FIND("-",W$1,1)-1)))/(SUMIF(INDEX($V:$V,ROW($V4037)-VALUE(LEFT(W$1,FIND("-",W$1,1)-1))+1):$V4037,"&lt;0",INDEX($V:$V,ROW($V4037)-VALUE(LEFT(W$1,FIND("-",W$1,1)-1))+1):$V4037)/VALUE(LEFT(W$1,FIND("-",W$1,1)-1)))))))</f>
        <v>61.904761904761905</v>
      </c>
      <c r="Y4037">
        <f>IF(ROW($E4037)&lt;=VALUE(LEFT(Y$1,FIND("-",Y$1,1)-1)),0,MAX(INDEX(C:C,ROW(C4037)-VALUE(LEFT(Y$1,FIND("-",Y$1,1)-1))+1):C4037))</f>
        <v>0.16500000000000001</v>
      </c>
      <c r="Z4037">
        <f>IF(ROW($E4037)&lt;=VALUE(LEFT(Z$1,FIND("-",Z$1,1)-1)),0,MIN(INDEX(D:D,ROW(D4037)-VALUE(LEFT(Z$1,FIND("-",Z$1,1)-1))+1):D4037))</f>
        <v>0.1</v>
      </c>
      <c r="AA4037">
        <f t="shared" si="567"/>
        <v>38.461538461538453</v>
      </c>
      <c r="AB4037">
        <f>IF(ROW($AA4037)&lt;=VALUE(LEFT(AA$1,FIND("-",AA$1,1)-1))+VALUE(LEFT(AB$1,FIND("-",AB$1,1)-1)-1),0,AVERAGE(INDEX($AA:$AA,ROW($AA4037)-VALUE(LEFT(AB$1,FIND("-",AB$1,1)-1))+1):$AA4037))</f>
        <v>25.641025641025635</v>
      </c>
      <c r="AC4037">
        <f>IF(ROW($AA4037)&lt;=VALUE(LEFT(AA$1,FIND("-",AA$1,1)-1))+VALUE(LEFT(AB$1,FIND("-",AB$1,1)-1)-1)+VALUE(LEFT(AC$1,FIND("-",AC$1,1)-1)-1),0,AVERAGE(INDEX($AB:$AB,ROW($AB4037)-VALUE(LEFT(AC$1,FIND("-",AC$1,1)-1))+1):$AB4037))</f>
        <v>25.641025641025635</v>
      </c>
      <c r="AE4037">
        <f t="shared" si="573"/>
        <v>413248344</v>
      </c>
      <c r="AG4037" t="str">
        <f t="shared" si="575"/>
        <v/>
      </c>
    </row>
    <row r="4038" spans="1:33" x14ac:dyDescent="0.25">
      <c r="A4038" s="6">
        <v>43006</v>
      </c>
      <c r="B4038">
        <v>0.125</v>
      </c>
      <c r="C4038">
        <v>0.125</v>
      </c>
      <c r="D4038">
        <v>0.115</v>
      </c>
      <c r="E4038">
        <v>0.12</v>
      </c>
      <c r="F4038">
        <v>0.12</v>
      </c>
      <c r="G4038">
        <v>461300</v>
      </c>
      <c r="I4038" t="str">
        <f t="shared" si="568"/>
        <v/>
      </c>
      <c r="J4038" t="str">
        <f t="shared" si="569"/>
        <v/>
      </c>
      <c r="K4038" t="str">
        <f t="shared" si="570"/>
        <v/>
      </c>
      <c r="M4038" s="11" t="str">
        <f t="shared" si="574"/>
        <v/>
      </c>
      <c r="O4038">
        <f>IF(ROW($E4038)&lt;=VALUE(LEFT(O$1,FIND("-",O$1,1)-1)),0,IF(ROW($E4038)=VALUE(LEFT(O$1,FIND("-",O$1,1)-1))+1,AVERAGE(INDEX($E:$E,ROW($E4038)-VALUE(LEFT(O$1,FIND("-",O$1,1)-1))):$E4038),($E4038*(2/(VALUE(LEFT(O$1,FIND("-",O$1,1)-1))+1)))+(O4037*(1-(2/(VALUE(LEFT(O$1,FIND("-",O$1,1)-1))+1))))))</f>
        <v>0.10925895565579843</v>
      </c>
      <c r="Q4038">
        <f>IF(ROW($E4038)&lt;=VALUE(LEFT(Q$1,FIND("-",Q$1,1)-1)),0,IF(ROW($E4038)=VALUE(LEFT(Q$1,FIND("-",Q$1,1)-1))+1,AVERAGE(INDEX($E:$E,ROW($E4038)-VALUE(LEFT(Q$1,FIND("-",Q$1,1)-1))):$E4038),($E4038*(2/(VALUE(LEFT(Q$1,FIND("-",Q$1,1)-1))+1)))+(Q4037*(1-(2/(VALUE(LEFT(Q$1,FIND("-",Q$1,1)-1))+1))))))</f>
        <v>0.11879343983126091</v>
      </c>
      <c r="R4038">
        <f>IF(ROW($E4038)&lt;=VALUE(LEFT(R$1,FIND("-",R$1,1)-1)),0,IF(ROW($E4038)=VALUE(LEFT(R$1,FIND("-",R$1,1)-1))+1,AVERAGE(INDEX($E:$E,ROW($E4038)-VALUE(LEFT(R$1,FIND("-",R$1,1)-1))):$E4038),($E4038*(2/(VALUE(LEFT(R$1,FIND("-",R$1,1)-1))+1)))+(R4037*(1-(2/(VALUE(LEFT(R$1,FIND("-",R$1,1)-1))+1))))))</f>
        <v>0.11584446085408856</v>
      </c>
      <c r="S4038">
        <f t="shared" si="571"/>
        <v>2.9489789771723479E-3</v>
      </c>
      <c r="T4038">
        <f>IF(ROW($E4038)&lt;=MAX(VALUE(LEFT(Q$1,FIND("-",Q$1,1)-1)),VALUE(LEFT(R$1,FIND("-",R$1,1)-1)))+VALUE(LEFT(T$1,FIND("-",T$1,1)-1))-1,0,IF(ROW($E4038)=MAX(VALUE(LEFT(Q$1,FIND("-",Q$1,1)-1)),VALUE(LEFT(R$1,FIND("-",R$1,1)-1)))+VALUE(LEFT(T$1,FIND("-",T$1,1)-1)),AVERAGE(INDEX($S:$S,ROW(S4038)-VALUE(LEFT(T$1,FIND("-",T$1,1)-1))+1):S4038),($S4038*(2/(VALUE(LEFT(T$1,FIND("-",T$1,1)-1))+1)))+(T4037*(1-(2/(VALUE(LEFT(T$1,FIND("-",T$1,1)-1))+1))))))</f>
        <v>3.2016157507898193E-3</v>
      </c>
      <c r="V4038">
        <f t="shared" si="572"/>
        <v>-5.0000000000000044E-3</v>
      </c>
      <c r="W4038">
        <f>IF(ROW($E4038)&lt;=VALUE(LEFT(W$1,FIND("-",W$1,1)-1))+1,0,IF(ROW($E4037)=VALUE(LEFT(W$1,FIND("-",W$1,1)-1))+1,100-100/(1+ABS((SUMIF(INDEX($V:$V,ROW($V4038)-VALUE(LEFT(W$1,FIND("-",W$1,1)-1))+1):$V4038,"&gt;0",INDEX($V:$V,ROW($V4038)-VALUE(LEFT(W$1,FIND("-",W$1,1)-1))+1):$V4038)/COUNTIF(INDEX($V:$V,ROW($V4038)-VALUE(LEFT(W$1,FIND("-",W$1,1)-1))+1):$V4038,"&gt;0"))/(SUMIF(INDEX($V:$V,ROW($V4038)-VALUE(LEFT(W$1,FIND("-",W$1,1)-1))+1):$V4038,"&lt;0",INDEX($V:$V,ROW($V4038)-VALUE(LEFT(W$1,FIND("-",W$1,1)-1))+1):$V4038)/COUNTIF(INDEX($V:$V,ROW($V4038)-VALUE(LEFT(W$1,FIND("-",W$1,1)-1))+1):$V4038,"&lt;0")))),100-100/(1+ABS((SUMIF(INDEX($V:$V,ROW($V4038)-VALUE(LEFT(W$1,FIND("-",W$1,1)-1))+1):$V4038,"&gt;0",INDEX($V:$V,ROW($V4038)-VALUE(LEFT(W$1,FIND("-",W$1,1)-1))+1):$V4038)/VALUE(LEFT(W$1,FIND("-",W$1,1)-1)))/(SUMIF(INDEX($V:$V,ROW($V4038)-VALUE(LEFT(W$1,FIND("-",W$1,1)-1))+1):$V4038,"&lt;0",INDEX($V:$V,ROW($V4038)-VALUE(LEFT(W$1,FIND("-",W$1,1)-1))+1):$V4038)/VALUE(LEFT(W$1,FIND("-",W$1,1)-1)))))))</f>
        <v>59.090909090909086</v>
      </c>
      <c r="Y4038">
        <f>IF(ROW($E4038)&lt;=VALUE(LEFT(Y$1,FIND("-",Y$1,1)-1)),0,MAX(INDEX(C:C,ROW(C4038)-VALUE(LEFT(Y$1,FIND("-",Y$1,1)-1))+1):C4038))</f>
        <v>0.16500000000000001</v>
      </c>
      <c r="Z4038">
        <f>IF(ROW($E4038)&lt;=VALUE(LEFT(Z$1,FIND("-",Z$1,1)-1)),0,MIN(INDEX(D:D,ROW(D4038)-VALUE(LEFT(Z$1,FIND("-",Z$1,1)-1))+1):D4038))</f>
        <v>0.105</v>
      </c>
      <c r="AA4038">
        <f t="shared" si="567"/>
        <v>24.999999999999993</v>
      </c>
      <c r="AB4038">
        <f>IF(ROW($AA4038)&lt;=VALUE(LEFT(AA$1,FIND("-",AA$1,1)-1))+VALUE(LEFT(AB$1,FIND("-",AB$1,1)-1)-1),0,AVERAGE(INDEX($AA:$AA,ROW($AA4038)-VALUE(LEFT(AB$1,FIND("-",AB$1,1)-1))+1):$AA4038))</f>
        <v>26.282051282051274</v>
      </c>
      <c r="AC4038">
        <f>IF(ROW($AA4038)&lt;=VALUE(LEFT(AA$1,FIND("-",AA$1,1)-1))+VALUE(LEFT(AB$1,FIND("-",AB$1,1)-1)-1)+VALUE(LEFT(AC$1,FIND("-",AC$1,1)-1)-1),0,AVERAGE(INDEX($AB:$AB,ROW($AB4038)-VALUE(LEFT(AC$1,FIND("-",AC$1,1)-1))+1):$AB4038))</f>
        <v>24.999999999999989</v>
      </c>
      <c r="AE4038">
        <f t="shared" si="573"/>
        <v>412787044</v>
      </c>
      <c r="AG4038" t="str">
        <f t="shared" si="575"/>
        <v/>
      </c>
    </row>
    <row r="4039" spans="1:33" x14ac:dyDescent="0.25">
      <c r="A4039" s="6">
        <v>43007</v>
      </c>
      <c r="B4039">
        <v>0.12</v>
      </c>
      <c r="C4039">
        <v>0.125</v>
      </c>
      <c r="D4039">
        <v>0.115</v>
      </c>
      <c r="E4039">
        <v>0.12</v>
      </c>
      <c r="F4039">
        <v>0.12</v>
      </c>
      <c r="G4039">
        <v>608000</v>
      </c>
      <c r="I4039" t="str">
        <f t="shared" si="568"/>
        <v/>
      </c>
      <c r="J4039" t="str">
        <f t="shared" si="569"/>
        <v/>
      </c>
      <c r="K4039" t="str">
        <f t="shared" si="570"/>
        <v/>
      </c>
      <c r="M4039" s="11" t="str">
        <f t="shared" si="574"/>
        <v/>
      </c>
      <c r="O4039">
        <f>IF(ROW($E4039)&lt;=VALUE(LEFT(O$1,FIND("-",O$1,1)-1)),0,IF(ROW($E4039)=VALUE(LEFT(O$1,FIND("-",O$1,1)-1))+1,AVERAGE(INDEX($E:$E,ROW($E4039)-VALUE(LEFT(O$1,FIND("-",O$1,1)-1))):$E4039),($E4039*(2/(VALUE(LEFT(O$1,FIND("-",O$1,1)-1))+1)))+(O4038*(1-(2/(VALUE(LEFT(O$1,FIND("-",O$1,1)-1))+1))))))</f>
        <v>0.10936583171892482</v>
      </c>
      <c r="Q4039">
        <f>IF(ROW($E4039)&lt;=VALUE(LEFT(Q$1,FIND("-",Q$1,1)-1)),0,IF(ROW($E4039)=VALUE(LEFT(Q$1,FIND("-",Q$1,1)-1))+1,AVERAGE(INDEX($E:$E,ROW($E4039)-VALUE(LEFT(Q$1,FIND("-",Q$1,1)-1))):$E4039),($E4039*(2/(VALUE(LEFT(Q$1,FIND("-",Q$1,1)-1))+1)))+(Q4038*(1-(2/(VALUE(LEFT(Q$1,FIND("-",Q$1,1)-1))+1))))))</f>
        <v>0.11897906447260538</v>
      </c>
      <c r="R4039">
        <f>IF(ROW($E4039)&lt;=VALUE(LEFT(R$1,FIND("-",R$1,1)-1)),0,IF(ROW($E4039)=VALUE(LEFT(R$1,FIND("-",R$1,1)-1))+1,AVERAGE(INDEX($E:$E,ROW($E4039)-VALUE(LEFT(R$1,FIND("-",R$1,1)-1))):$E4039),($E4039*(2/(VALUE(LEFT(R$1,FIND("-",R$1,1)-1))+1)))+(R4038*(1-(2/(VALUE(LEFT(R$1,FIND("-",R$1,1)-1))+1))))))</f>
        <v>0.11615227856860053</v>
      </c>
      <c r="S4039">
        <f t="shared" si="571"/>
        <v>2.8267859040048554E-3</v>
      </c>
      <c r="T4039">
        <f>IF(ROW($E4039)&lt;=MAX(VALUE(LEFT(Q$1,FIND("-",Q$1,1)-1)),VALUE(LEFT(R$1,FIND("-",R$1,1)-1)))+VALUE(LEFT(T$1,FIND("-",T$1,1)-1))-1,0,IF(ROW($E4039)=MAX(VALUE(LEFT(Q$1,FIND("-",Q$1,1)-1)),VALUE(LEFT(R$1,FIND("-",R$1,1)-1)))+VALUE(LEFT(T$1,FIND("-",T$1,1)-1)),AVERAGE(INDEX($S:$S,ROW(S4039)-VALUE(LEFT(T$1,FIND("-",T$1,1)-1))+1):S4039),($S4039*(2/(VALUE(LEFT(T$1,FIND("-",T$1,1)-1))+1)))+(T4038*(1-(2/(VALUE(LEFT(T$1,FIND("-",T$1,1)-1))+1))))))</f>
        <v>3.1266497814328269E-3</v>
      </c>
      <c r="V4039">
        <f t="shared" si="572"/>
        <v>0</v>
      </c>
      <c r="W4039">
        <f>IF(ROW($E4039)&lt;=VALUE(LEFT(W$1,FIND("-",W$1,1)-1))+1,0,IF(ROW($E4038)=VALUE(LEFT(W$1,FIND("-",W$1,1)-1))+1,100-100/(1+ABS((SUMIF(INDEX($V:$V,ROW($V4039)-VALUE(LEFT(W$1,FIND("-",W$1,1)-1))+1):$V4039,"&gt;0",INDEX($V:$V,ROW($V4039)-VALUE(LEFT(W$1,FIND("-",W$1,1)-1))+1):$V4039)/COUNTIF(INDEX($V:$V,ROW($V4039)-VALUE(LEFT(W$1,FIND("-",W$1,1)-1))+1):$V4039,"&gt;0"))/(SUMIF(INDEX($V:$V,ROW($V4039)-VALUE(LEFT(W$1,FIND("-",W$1,1)-1))+1):$V4039,"&lt;0",INDEX($V:$V,ROW($V4039)-VALUE(LEFT(W$1,FIND("-",W$1,1)-1))+1):$V4039)/COUNTIF(INDEX($V:$V,ROW($V4039)-VALUE(LEFT(W$1,FIND("-",W$1,1)-1))+1):$V4039,"&lt;0")))),100-100/(1+ABS((SUMIF(INDEX($V:$V,ROW($V4039)-VALUE(LEFT(W$1,FIND("-",W$1,1)-1))+1):$V4039,"&gt;0",INDEX($V:$V,ROW($V4039)-VALUE(LEFT(W$1,FIND("-",W$1,1)-1))+1):$V4039)/VALUE(LEFT(W$1,FIND("-",W$1,1)-1)))/(SUMIF(INDEX($V:$V,ROW($V4039)-VALUE(LEFT(W$1,FIND("-",W$1,1)-1))+1):$V4039,"&lt;0",INDEX($V:$V,ROW($V4039)-VALUE(LEFT(W$1,FIND("-",W$1,1)-1))+1):$V4039)/VALUE(LEFT(W$1,FIND("-",W$1,1)-1)))))))</f>
        <v>57.142857142857146</v>
      </c>
      <c r="Y4039">
        <f>IF(ROW($E4039)&lt;=VALUE(LEFT(Y$1,FIND("-",Y$1,1)-1)),0,MAX(INDEX(C:C,ROW(C4039)-VALUE(LEFT(Y$1,FIND("-",Y$1,1)-1))+1):C4039))</f>
        <v>0.16500000000000001</v>
      </c>
      <c r="Z4039">
        <f>IF(ROW($E4039)&lt;=VALUE(LEFT(Z$1,FIND("-",Z$1,1)-1)),0,MIN(INDEX(D:D,ROW(D4039)-VALUE(LEFT(Z$1,FIND("-",Z$1,1)-1))+1):D4039))</f>
        <v>0.105</v>
      </c>
      <c r="AA4039">
        <f t="shared" si="567"/>
        <v>24.999999999999993</v>
      </c>
      <c r="AB4039">
        <f>IF(ROW($AA4039)&lt;=VALUE(LEFT(AA$1,FIND("-",AA$1,1)-1))+VALUE(LEFT(AB$1,FIND("-",AB$1,1)-1)-1),0,AVERAGE(INDEX($AA:$AA,ROW($AA4039)-VALUE(LEFT(AB$1,FIND("-",AB$1,1)-1))+1):$AA4039))</f>
        <v>29.487179487179478</v>
      </c>
      <c r="AC4039">
        <f>IF(ROW($AA4039)&lt;=VALUE(LEFT(AA$1,FIND("-",AA$1,1)-1))+VALUE(LEFT(AB$1,FIND("-",AB$1,1)-1)-1)+VALUE(LEFT(AC$1,FIND("-",AC$1,1)-1)-1),0,AVERAGE(INDEX($AB:$AB,ROW($AB4039)-VALUE(LEFT(AC$1,FIND("-",AC$1,1)-1))+1):$AB4039))</f>
        <v>27.136752136752126</v>
      </c>
      <c r="AE4039">
        <f t="shared" si="573"/>
        <v>412787044</v>
      </c>
      <c r="AG4039" t="str">
        <f t="shared" si="575"/>
        <v/>
      </c>
    </row>
    <row r="4040" spans="1:33" x14ac:dyDescent="0.25">
      <c r="A4040" s="6">
        <v>43010</v>
      </c>
      <c r="B4040">
        <v>0.12</v>
      </c>
      <c r="C4040">
        <v>0.12</v>
      </c>
      <c r="D4040">
        <v>0.115</v>
      </c>
      <c r="E4040">
        <v>0.115</v>
      </c>
      <c r="F4040">
        <v>0.115</v>
      </c>
      <c r="G4040">
        <v>418300</v>
      </c>
      <c r="I4040" t="str">
        <f t="shared" si="568"/>
        <v/>
      </c>
      <c r="J4040" t="str">
        <f t="shared" si="569"/>
        <v>Oversold</v>
      </c>
      <c r="K4040" t="str">
        <f t="shared" si="570"/>
        <v/>
      </c>
      <c r="M4040" s="11" t="str">
        <f t="shared" si="574"/>
        <v/>
      </c>
      <c r="O4040">
        <f>IF(ROW($E4040)&lt;=VALUE(LEFT(O$1,FIND("-",O$1,1)-1)),0,IF(ROW($E4040)=VALUE(LEFT(O$1,FIND("-",O$1,1)-1))+1,AVERAGE(INDEX($E:$E,ROW($E4040)-VALUE(LEFT(O$1,FIND("-",O$1,1)-1))):$E4040),($E4040*(2/(VALUE(LEFT(O$1,FIND("-",O$1,1)-1))+1)))+(O4039*(1-(2/(VALUE(LEFT(O$1,FIND("-",O$1,1)-1))+1))))))</f>
        <v>0.10942189309485592</v>
      </c>
      <c r="Q4040">
        <f>IF(ROW($E4040)&lt;=VALUE(LEFT(Q$1,FIND("-",Q$1,1)-1)),0,IF(ROW($E4040)=VALUE(LEFT(Q$1,FIND("-",Q$1,1)-1))+1,AVERAGE(INDEX($E:$E,ROW($E4040)-VALUE(LEFT(Q$1,FIND("-",Q$1,1)-1))):$E4040),($E4040*(2/(VALUE(LEFT(Q$1,FIND("-",Q$1,1)-1))+1)))+(Q4039*(1-(2/(VALUE(LEFT(Q$1,FIND("-",Q$1,1)-1))+1))))))</f>
        <v>0.11836690070758918</v>
      </c>
      <c r="R4040">
        <f>IF(ROW($E4040)&lt;=VALUE(LEFT(R$1,FIND("-",R$1,1)-1)),0,IF(ROW($E4040)=VALUE(LEFT(R$1,FIND("-",R$1,1)-1))+1,AVERAGE(INDEX($E:$E,ROW($E4040)-VALUE(LEFT(R$1,FIND("-",R$1,1)-1))):$E4040),($E4040*(2/(VALUE(LEFT(R$1,FIND("-",R$1,1)-1))+1)))+(R4039*(1-(2/(VALUE(LEFT(R$1,FIND("-",R$1,1)-1))+1))))))</f>
        <v>0.11606692460055605</v>
      </c>
      <c r="S4040">
        <f t="shared" si="571"/>
        <v>2.2999761070331276E-3</v>
      </c>
      <c r="T4040">
        <f>IF(ROW($E4040)&lt;=MAX(VALUE(LEFT(Q$1,FIND("-",Q$1,1)-1)),VALUE(LEFT(R$1,FIND("-",R$1,1)-1)))+VALUE(LEFT(T$1,FIND("-",T$1,1)-1))-1,0,IF(ROW($E4040)=MAX(VALUE(LEFT(Q$1,FIND("-",Q$1,1)-1)),VALUE(LEFT(R$1,FIND("-",R$1,1)-1)))+VALUE(LEFT(T$1,FIND("-",T$1,1)-1)),AVERAGE(INDEX($S:$S,ROW(S4040)-VALUE(LEFT(T$1,FIND("-",T$1,1)-1))+1):S4040),($S4040*(2/(VALUE(LEFT(T$1,FIND("-",T$1,1)-1))+1)))+(T4039*(1-(2/(VALUE(LEFT(T$1,FIND("-",T$1,1)-1))+1))))))</f>
        <v>2.9613150465528874E-3</v>
      </c>
      <c r="V4040">
        <f t="shared" si="572"/>
        <v>-4.9999999999999906E-3</v>
      </c>
      <c r="W4040">
        <f>IF(ROW($E4040)&lt;=VALUE(LEFT(W$1,FIND("-",W$1,1)-1))+1,0,IF(ROW($E4039)=VALUE(LEFT(W$1,FIND("-",W$1,1)-1))+1,100-100/(1+ABS((SUMIF(INDEX($V:$V,ROW($V4040)-VALUE(LEFT(W$1,FIND("-",W$1,1)-1))+1):$V4040,"&gt;0",INDEX($V:$V,ROW($V4040)-VALUE(LEFT(W$1,FIND("-",W$1,1)-1))+1):$V4040)/COUNTIF(INDEX($V:$V,ROW($V4040)-VALUE(LEFT(W$1,FIND("-",W$1,1)-1))+1):$V4040,"&gt;0"))/(SUMIF(INDEX($V:$V,ROW($V4040)-VALUE(LEFT(W$1,FIND("-",W$1,1)-1))+1):$V4040,"&lt;0",INDEX($V:$V,ROW($V4040)-VALUE(LEFT(W$1,FIND("-",W$1,1)-1))+1):$V4040)/COUNTIF(INDEX($V:$V,ROW($V4040)-VALUE(LEFT(W$1,FIND("-",W$1,1)-1))+1):$V4040,"&lt;0")))),100-100/(1+ABS((SUMIF(INDEX($V:$V,ROW($V4040)-VALUE(LEFT(W$1,FIND("-",W$1,1)-1))+1):$V4040,"&gt;0",INDEX($V:$V,ROW($V4040)-VALUE(LEFT(W$1,FIND("-",W$1,1)-1))+1):$V4040)/VALUE(LEFT(W$1,FIND("-",W$1,1)-1)))/(SUMIF(INDEX($V:$V,ROW($V4040)-VALUE(LEFT(W$1,FIND("-",W$1,1)-1))+1):$V4040,"&lt;0",INDEX($V:$V,ROW($V4040)-VALUE(LEFT(W$1,FIND("-",W$1,1)-1))+1):$V4040)/VALUE(LEFT(W$1,FIND("-",W$1,1)-1)))))))</f>
        <v>23.07692307692308</v>
      </c>
      <c r="Y4040">
        <f>IF(ROW($E4040)&lt;=VALUE(LEFT(Y$1,FIND("-",Y$1,1)-1)),0,MAX(INDEX(C:C,ROW(C4040)-VALUE(LEFT(Y$1,FIND("-",Y$1,1)-1))+1):C4040))</f>
        <v>0.15</v>
      </c>
      <c r="Z4040">
        <f>IF(ROW($E4040)&lt;=VALUE(LEFT(Z$1,FIND("-",Z$1,1)-1)),0,MIN(INDEX(D:D,ROW(D4040)-VALUE(LEFT(Z$1,FIND("-",Z$1,1)-1))+1):D4040))</f>
        <v>0.105</v>
      </c>
      <c r="AA4040">
        <f t="shared" si="567"/>
        <v>22.222222222222243</v>
      </c>
      <c r="AB4040">
        <f>IF(ROW($AA4040)&lt;=VALUE(LEFT(AA$1,FIND("-",AA$1,1)-1))+VALUE(LEFT(AB$1,FIND("-",AB$1,1)-1)-1),0,AVERAGE(INDEX($AA:$AA,ROW($AA4040)-VALUE(LEFT(AB$1,FIND("-",AB$1,1)-1))+1):$AA4040))</f>
        <v>24.074074074074076</v>
      </c>
      <c r="AC4040">
        <f>IF(ROW($AA4040)&lt;=VALUE(LEFT(AA$1,FIND("-",AA$1,1)-1))+VALUE(LEFT(AB$1,FIND("-",AB$1,1)-1)-1)+VALUE(LEFT(AC$1,FIND("-",AC$1,1)-1)-1),0,AVERAGE(INDEX($AB:$AB,ROW($AB4040)-VALUE(LEFT(AC$1,FIND("-",AC$1,1)-1))+1):$AB4040))</f>
        <v>26.614434947768274</v>
      </c>
      <c r="AE4040">
        <f t="shared" si="573"/>
        <v>412368744</v>
      </c>
      <c r="AG4040" t="str">
        <f t="shared" si="575"/>
        <v/>
      </c>
    </row>
    <row r="4041" spans="1:33" x14ac:dyDescent="0.25">
      <c r="A4041" s="6">
        <v>43011</v>
      </c>
      <c r="B4041">
        <v>0.115</v>
      </c>
      <c r="C4041">
        <v>0.12</v>
      </c>
      <c r="D4041">
        <v>0.115</v>
      </c>
      <c r="E4041">
        <v>0.115</v>
      </c>
      <c r="F4041">
        <v>0.115</v>
      </c>
      <c r="G4041">
        <v>387900</v>
      </c>
      <c r="I4041" t="str">
        <f t="shared" si="568"/>
        <v/>
      </c>
      <c r="J4041" t="str">
        <f t="shared" si="569"/>
        <v/>
      </c>
      <c r="K4041" t="str">
        <f t="shared" si="570"/>
        <v/>
      </c>
      <c r="M4041" s="11" t="str">
        <f t="shared" si="574"/>
        <v/>
      </c>
      <c r="O4041">
        <f>IF(ROW($E4041)&lt;=VALUE(LEFT(O$1,FIND("-",O$1,1)-1)),0,IF(ROW($E4041)=VALUE(LEFT(O$1,FIND("-",O$1,1)-1))+1,AVERAGE(INDEX($E:$E,ROW($E4041)-VALUE(LEFT(O$1,FIND("-",O$1,1)-1))):$E4041),($E4041*(2/(VALUE(LEFT(O$1,FIND("-",O$1,1)-1))+1)))+(O4040*(1-(2/(VALUE(LEFT(O$1,FIND("-",O$1,1)-1))+1))))))</f>
        <v>0.10947739664615089</v>
      </c>
      <c r="Q4041">
        <f>IF(ROW($E4041)&lt;=VALUE(LEFT(Q$1,FIND("-",Q$1,1)-1)),0,IF(ROW($E4041)=VALUE(LEFT(Q$1,FIND("-",Q$1,1)-1))+1,AVERAGE(INDEX($E:$E,ROW($E4041)-VALUE(LEFT(Q$1,FIND("-",Q$1,1)-1))):$E4041),($E4041*(2/(VALUE(LEFT(Q$1,FIND("-",Q$1,1)-1))+1)))+(Q4040*(1-(2/(VALUE(LEFT(Q$1,FIND("-",Q$1,1)-1))+1))))))</f>
        <v>0.11784891598334468</v>
      </c>
      <c r="R4041">
        <f>IF(ROW($E4041)&lt;=VALUE(LEFT(R$1,FIND("-",R$1,1)-1)),0,IF(ROW($E4041)=VALUE(LEFT(R$1,FIND("-",R$1,1)-1))+1,AVERAGE(INDEX($E:$E,ROW($E4041)-VALUE(LEFT(R$1,FIND("-",R$1,1)-1))):$E4041),($E4041*(2/(VALUE(LEFT(R$1,FIND("-",R$1,1)-1))+1)))+(R4040*(1-(2/(VALUE(LEFT(R$1,FIND("-",R$1,1)-1))+1))))))</f>
        <v>0.11598789314866302</v>
      </c>
      <c r="S4041">
        <f t="shared" si="571"/>
        <v>1.861022834681661E-3</v>
      </c>
      <c r="T4041">
        <f>IF(ROW($E4041)&lt;=MAX(VALUE(LEFT(Q$1,FIND("-",Q$1,1)-1)),VALUE(LEFT(R$1,FIND("-",R$1,1)-1)))+VALUE(LEFT(T$1,FIND("-",T$1,1)-1))-1,0,IF(ROW($E4041)=MAX(VALUE(LEFT(Q$1,FIND("-",Q$1,1)-1)),VALUE(LEFT(R$1,FIND("-",R$1,1)-1)))+VALUE(LEFT(T$1,FIND("-",T$1,1)-1)),AVERAGE(INDEX($S:$S,ROW(S4041)-VALUE(LEFT(T$1,FIND("-",T$1,1)-1))+1):S4041),($S4041*(2/(VALUE(LEFT(T$1,FIND("-",T$1,1)-1))+1)))+(T4040*(1-(2/(VALUE(LEFT(T$1,FIND("-",T$1,1)-1))+1))))))</f>
        <v>2.7412566041786421E-3</v>
      </c>
      <c r="V4041">
        <f t="shared" si="572"/>
        <v>0</v>
      </c>
      <c r="W4041">
        <f>IF(ROW($E4041)&lt;=VALUE(LEFT(W$1,FIND("-",W$1,1)-1))+1,0,IF(ROW($E4040)=VALUE(LEFT(W$1,FIND("-",W$1,1)-1))+1,100-100/(1+ABS((SUMIF(INDEX($V:$V,ROW($V4041)-VALUE(LEFT(W$1,FIND("-",W$1,1)-1))+1):$V4041,"&gt;0",INDEX($V:$V,ROW($V4041)-VALUE(LEFT(W$1,FIND("-",W$1,1)-1))+1):$V4041)/COUNTIF(INDEX($V:$V,ROW($V4041)-VALUE(LEFT(W$1,FIND("-",W$1,1)-1))+1):$V4041,"&gt;0"))/(SUMIF(INDEX($V:$V,ROW($V4041)-VALUE(LEFT(W$1,FIND("-",W$1,1)-1))+1):$V4041,"&lt;0",INDEX($V:$V,ROW($V4041)-VALUE(LEFT(W$1,FIND("-",W$1,1)-1))+1):$V4041)/COUNTIF(INDEX($V:$V,ROW($V4041)-VALUE(LEFT(W$1,FIND("-",W$1,1)-1))+1):$V4041,"&lt;0")))),100-100/(1+ABS((SUMIF(INDEX($V:$V,ROW($V4041)-VALUE(LEFT(W$1,FIND("-",W$1,1)-1))+1):$V4041,"&gt;0",INDEX($V:$V,ROW($V4041)-VALUE(LEFT(W$1,FIND("-",W$1,1)-1))+1):$V4041)/VALUE(LEFT(W$1,FIND("-",W$1,1)-1)))/(SUMIF(INDEX($V:$V,ROW($V4041)-VALUE(LEFT(W$1,FIND("-",W$1,1)-1))+1):$V4041,"&lt;0",INDEX($V:$V,ROW($V4041)-VALUE(LEFT(W$1,FIND("-",W$1,1)-1))+1):$V4041)/VALUE(LEFT(W$1,FIND("-",W$1,1)-1)))))))</f>
        <v>33.333333333333329</v>
      </c>
      <c r="Y4041">
        <f>IF(ROW($E4041)&lt;=VALUE(LEFT(Y$1,FIND("-",Y$1,1)-1)),0,MAX(INDEX(C:C,ROW(C4041)-VALUE(LEFT(Y$1,FIND("-",Y$1,1)-1))+1):C4041))</f>
        <v>0.13500000000000001</v>
      </c>
      <c r="Z4041">
        <f>IF(ROW($E4041)&lt;=VALUE(LEFT(Z$1,FIND("-",Z$1,1)-1)),0,MIN(INDEX(D:D,ROW(D4041)-VALUE(LEFT(Z$1,FIND("-",Z$1,1)-1))+1):D4041))</f>
        <v>0.105</v>
      </c>
      <c r="AA4041">
        <f t="shared" si="567"/>
        <v>33.33333333333335</v>
      </c>
      <c r="AB4041">
        <f>IF(ROW($AA4041)&lt;=VALUE(LEFT(AA$1,FIND("-",AA$1,1)-1))+VALUE(LEFT(AB$1,FIND("-",AB$1,1)-1)-1),0,AVERAGE(INDEX($AA:$AA,ROW($AA4041)-VALUE(LEFT(AB$1,FIND("-",AB$1,1)-1))+1):$AA4041))</f>
        <v>26.851851851851862</v>
      </c>
      <c r="AC4041">
        <f>IF(ROW($AA4041)&lt;=VALUE(LEFT(AA$1,FIND("-",AA$1,1)-1))+VALUE(LEFT(AB$1,FIND("-",AB$1,1)-1)-1)+VALUE(LEFT(AC$1,FIND("-",AC$1,1)-1)-1),0,AVERAGE(INDEX($AB:$AB,ROW($AB4041)-VALUE(LEFT(AC$1,FIND("-",AC$1,1)-1))+1):$AB4041))</f>
        <v>26.804368471035136</v>
      </c>
      <c r="AE4041">
        <f t="shared" si="573"/>
        <v>412368744</v>
      </c>
      <c r="AG4041" t="str">
        <f t="shared" si="575"/>
        <v/>
      </c>
    </row>
    <row r="4042" spans="1:33" x14ac:dyDescent="0.25">
      <c r="A4042" s="6">
        <v>43012</v>
      </c>
      <c r="B4042">
        <v>0.12</v>
      </c>
      <c r="C4042">
        <v>0.125</v>
      </c>
      <c r="D4042">
        <v>0.115</v>
      </c>
      <c r="E4042">
        <v>0.115</v>
      </c>
      <c r="F4042">
        <v>0.115</v>
      </c>
      <c r="G4042">
        <v>2307500</v>
      </c>
      <c r="I4042" t="str">
        <f t="shared" si="568"/>
        <v/>
      </c>
      <c r="J4042" t="str">
        <f t="shared" si="569"/>
        <v/>
      </c>
      <c r="K4042" t="str">
        <f t="shared" si="570"/>
        <v/>
      </c>
      <c r="M4042" s="11" t="str">
        <f t="shared" si="574"/>
        <v/>
      </c>
      <c r="O4042">
        <f>IF(ROW($E4042)&lt;=VALUE(LEFT(O$1,FIND("-",O$1,1)-1)),0,IF(ROW($E4042)=VALUE(LEFT(O$1,FIND("-",O$1,1)-1))+1,AVERAGE(INDEX($E:$E,ROW($E4042)-VALUE(LEFT(O$1,FIND("-",O$1,1)-1))):$E4042),($E4042*(2/(VALUE(LEFT(O$1,FIND("-",O$1,1)-1))+1)))+(O4041*(1-(2/(VALUE(LEFT(O$1,FIND("-",O$1,1)-1))+1))))))</f>
        <v>0.10953234792330362</v>
      </c>
      <c r="Q4042">
        <f>IF(ROW($E4042)&lt;=VALUE(LEFT(Q$1,FIND("-",Q$1,1)-1)),0,IF(ROW($E4042)=VALUE(LEFT(Q$1,FIND("-",Q$1,1)-1))+1,AVERAGE(INDEX($E:$E,ROW($E4042)-VALUE(LEFT(Q$1,FIND("-",Q$1,1)-1))):$E4042),($E4042*(2/(VALUE(LEFT(Q$1,FIND("-",Q$1,1)-1))+1)))+(Q4041*(1-(2/(VALUE(LEFT(Q$1,FIND("-",Q$1,1)-1))+1))))))</f>
        <v>0.11741062121667628</v>
      </c>
      <c r="R4042">
        <f>IF(ROW($E4042)&lt;=VALUE(LEFT(R$1,FIND("-",R$1,1)-1)),0,IF(ROW($E4042)=VALUE(LEFT(R$1,FIND("-",R$1,1)-1))+1,AVERAGE(INDEX($E:$E,ROW($E4042)-VALUE(LEFT(R$1,FIND("-",R$1,1)-1))):$E4042),($E4042*(2/(VALUE(LEFT(R$1,FIND("-",R$1,1)-1))+1)))+(R4041*(1-(2/(VALUE(LEFT(R$1,FIND("-",R$1,1)-1))+1))))))</f>
        <v>0.11591471587839169</v>
      </c>
      <c r="S4042">
        <f t="shared" si="571"/>
        <v>1.4959053382845866E-3</v>
      </c>
      <c r="T4042">
        <f>IF(ROW($E4042)&lt;=MAX(VALUE(LEFT(Q$1,FIND("-",Q$1,1)-1)),VALUE(LEFT(R$1,FIND("-",R$1,1)-1)))+VALUE(LEFT(T$1,FIND("-",T$1,1)-1))-1,0,IF(ROW($E4042)=MAX(VALUE(LEFT(Q$1,FIND("-",Q$1,1)-1)),VALUE(LEFT(R$1,FIND("-",R$1,1)-1)))+VALUE(LEFT(T$1,FIND("-",T$1,1)-1)),AVERAGE(INDEX($S:$S,ROW(S4042)-VALUE(LEFT(T$1,FIND("-",T$1,1)-1))+1):S4042),($S4042*(2/(VALUE(LEFT(T$1,FIND("-",T$1,1)-1))+1)))+(T4041*(1-(2/(VALUE(LEFT(T$1,FIND("-",T$1,1)-1))+1))))))</f>
        <v>2.4921863509998312E-3</v>
      </c>
      <c r="V4042">
        <f t="shared" si="572"/>
        <v>0</v>
      </c>
      <c r="W4042">
        <f>IF(ROW($E4042)&lt;=VALUE(LEFT(W$1,FIND("-",W$1,1)-1))+1,0,IF(ROW($E4041)=VALUE(LEFT(W$1,FIND("-",W$1,1)-1))+1,100-100/(1+ABS((SUMIF(INDEX($V:$V,ROW($V4042)-VALUE(LEFT(W$1,FIND("-",W$1,1)-1))+1):$V4042,"&gt;0",INDEX($V:$V,ROW($V4042)-VALUE(LEFT(W$1,FIND("-",W$1,1)-1))+1):$V4042)/COUNTIF(INDEX($V:$V,ROW($V4042)-VALUE(LEFT(W$1,FIND("-",W$1,1)-1))+1):$V4042,"&gt;0"))/(SUMIF(INDEX($V:$V,ROW($V4042)-VALUE(LEFT(W$1,FIND("-",W$1,1)-1))+1):$V4042,"&lt;0",INDEX($V:$V,ROW($V4042)-VALUE(LEFT(W$1,FIND("-",W$1,1)-1))+1):$V4042)/COUNTIF(INDEX($V:$V,ROW($V4042)-VALUE(LEFT(W$1,FIND("-",W$1,1)-1))+1):$V4042,"&lt;0")))),100-100/(1+ABS((SUMIF(INDEX($V:$V,ROW($V4042)-VALUE(LEFT(W$1,FIND("-",W$1,1)-1))+1):$V4042,"&gt;0",INDEX($V:$V,ROW($V4042)-VALUE(LEFT(W$1,FIND("-",W$1,1)-1))+1):$V4042)/VALUE(LEFT(W$1,FIND("-",W$1,1)-1)))/(SUMIF(INDEX($V:$V,ROW($V4042)-VALUE(LEFT(W$1,FIND("-",W$1,1)-1))+1):$V4042,"&lt;0",INDEX($V:$V,ROW($V4042)-VALUE(LEFT(W$1,FIND("-",W$1,1)-1))+1):$V4042)/VALUE(LEFT(W$1,FIND("-",W$1,1)-1)))))))</f>
        <v>33.333333333333329</v>
      </c>
      <c r="Y4042">
        <f>IF(ROW($E4042)&lt;=VALUE(LEFT(Y$1,FIND("-",Y$1,1)-1)),0,MAX(INDEX(C:C,ROW(C4042)-VALUE(LEFT(Y$1,FIND("-",Y$1,1)-1))+1):C4042))</f>
        <v>0.13</v>
      </c>
      <c r="Z4042">
        <f>IF(ROW($E4042)&lt;=VALUE(LEFT(Z$1,FIND("-",Z$1,1)-1)),0,MIN(INDEX(D:D,ROW(D4042)-VALUE(LEFT(Z$1,FIND("-",Z$1,1)-1))+1):D4042))</f>
        <v>0.105</v>
      </c>
      <c r="AA4042">
        <f t="shared" si="567"/>
        <v>40.000000000000021</v>
      </c>
      <c r="AB4042">
        <f>IF(ROW($AA4042)&lt;=VALUE(LEFT(AA$1,FIND("-",AA$1,1)-1))+VALUE(LEFT(AB$1,FIND("-",AB$1,1)-1)-1),0,AVERAGE(INDEX($AA:$AA,ROW($AA4042)-VALUE(LEFT(AB$1,FIND("-",AB$1,1)-1))+1):$AA4042))</f>
        <v>31.851851851851873</v>
      </c>
      <c r="AC4042">
        <f>IF(ROW($AA4042)&lt;=VALUE(LEFT(AA$1,FIND("-",AA$1,1)-1))+VALUE(LEFT(AB$1,FIND("-",AB$1,1)-1)-1)+VALUE(LEFT(AC$1,FIND("-",AC$1,1)-1)-1),0,AVERAGE(INDEX($AB:$AB,ROW($AB4042)-VALUE(LEFT(AC$1,FIND("-",AC$1,1)-1))+1):$AB4042))</f>
        <v>27.592592592592606</v>
      </c>
      <c r="AE4042">
        <f t="shared" si="573"/>
        <v>412368744</v>
      </c>
      <c r="AG4042" t="str">
        <f t="shared" si="575"/>
        <v/>
      </c>
    </row>
    <row r="4043" spans="1:33" x14ac:dyDescent="0.25">
      <c r="A4043" s="6">
        <v>43013</v>
      </c>
      <c r="B4043">
        <v>0.12</v>
      </c>
      <c r="C4043">
        <v>0.125</v>
      </c>
      <c r="D4043">
        <v>0.115</v>
      </c>
      <c r="E4043">
        <v>0.125</v>
      </c>
      <c r="F4043">
        <v>0.125</v>
      </c>
      <c r="G4043">
        <v>1043300</v>
      </c>
      <c r="I4043" t="str">
        <f t="shared" si="568"/>
        <v/>
      </c>
      <c r="J4043" t="str">
        <f t="shared" si="569"/>
        <v/>
      </c>
      <c r="K4043" t="str">
        <f t="shared" si="570"/>
        <v/>
      </c>
      <c r="M4043" s="11" t="str">
        <f t="shared" si="574"/>
        <v/>
      </c>
      <c r="O4043">
        <f>IF(ROW($E4043)&lt;=VALUE(LEFT(O$1,FIND("-",O$1,1)-1)),0,IF(ROW($E4043)=VALUE(LEFT(O$1,FIND("-",O$1,1)-1))+1,AVERAGE(INDEX($E:$E,ROW($E4043)-VALUE(LEFT(O$1,FIND("-",O$1,1)-1))):$E4043),($E4043*(2/(VALUE(LEFT(O$1,FIND("-",O$1,1)-1))+1)))+(O4042*(1-(2/(VALUE(LEFT(O$1,FIND("-",O$1,1)-1))+1))))))</f>
        <v>0.10968625490914138</v>
      </c>
      <c r="Q4043">
        <f>IF(ROW($E4043)&lt;=VALUE(LEFT(Q$1,FIND("-",Q$1,1)-1)),0,IF(ROW($E4043)=VALUE(LEFT(Q$1,FIND("-",Q$1,1)-1))+1,AVERAGE(INDEX($E:$E,ROW($E4043)-VALUE(LEFT(Q$1,FIND("-",Q$1,1)-1))):$E4043),($E4043*(2/(VALUE(LEFT(Q$1,FIND("-",Q$1,1)-1))+1)))+(Q4042*(1-(2/(VALUE(LEFT(Q$1,FIND("-",Q$1,1)-1))+1))))))</f>
        <v>0.11857821795257224</v>
      </c>
      <c r="R4043">
        <f>IF(ROW($E4043)&lt;=VALUE(LEFT(R$1,FIND("-",R$1,1)-1)),0,IF(ROW($E4043)=VALUE(LEFT(R$1,FIND("-",R$1,1)-1))+1,AVERAGE(INDEX($E:$E,ROW($E4043)-VALUE(LEFT(R$1,FIND("-",R$1,1)-1))):$E4043),($E4043*(2/(VALUE(LEFT(R$1,FIND("-",R$1,1)-1))+1)))+(R4042*(1-(2/(VALUE(LEFT(R$1,FIND("-",R$1,1)-1))+1))))))</f>
        <v>0.11658769988739971</v>
      </c>
      <c r="S4043">
        <f t="shared" si="571"/>
        <v>1.9905180651725307E-3</v>
      </c>
      <c r="T4043">
        <f>IF(ROW($E4043)&lt;=MAX(VALUE(LEFT(Q$1,FIND("-",Q$1,1)-1)),VALUE(LEFT(R$1,FIND("-",R$1,1)-1)))+VALUE(LEFT(T$1,FIND("-",T$1,1)-1))-1,0,IF(ROW($E4043)=MAX(VALUE(LEFT(Q$1,FIND("-",Q$1,1)-1)),VALUE(LEFT(R$1,FIND("-",R$1,1)-1)))+VALUE(LEFT(T$1,FIND("-",T$1,1)-1)),AVERAGE(INDEX($S:$S,ROW(S4043)-VALUE(LEFT(T$1,FIND("-",T$1,1)-1))+1):S4043),($S4043*(2/(VALUE(LEFT(T$1,FIND("-",T$1,1)-1))+1)))+(T4042*(1-(2/(VALUE(LEFT(T$1,FIND("-",T$1,1)-1))+1))))))</f>
        <v>2.3918526938343713E-3</v>
      </c>
      <c r="V4043">
        <f t="shared" si="572"/>
        <v>9.999999999999995E-3</v>
      </c>
      <c r="W4043">
        <f>IF(ROW($E4043)&lt;=VALUE(LEFT(W$1,FIND("-",W$1,1)-1))+1,0,IF(ROW($E4042)=VALUE(LEFT(W$1,FIND("-",W$1,1)-1))+1,100-100/(1+ABS((SUMIF(INDEX($V:$V,ROW($V4043)-VALUE(LEFT(W$1,FIND("-",W$1,1)-1))+1):$V4043,"&gt;0",INDEX($V:$V,ROW($V4043)-VALUE(LEFT(W$1,FIND("-",W$1,1)-1))+1):$V4043)/COUNTIF(INDEX($V:$V,ROW($V4043)-VALUE(LEFT(W$1,FIND("-",W$1,1)-1))+1):$V4043,"&gt;0"))/(SUMIF(INDEX($V:$V,ROW($V4043)-VALUE(LEFT(W$1,FIND("-",W$1,1)-1))+1):$V4043,"&lt;0",INDEX($V:$V,ROW($V4043)-VALUE(LEFT(W$1,FIND("-",W$1,1)-1))+1):$V4043)/COUNTIF(INDEX($V:$V,ROW($V4043)-VALUE(LEFT(W$1,FIND("-",W$1,1)-1))+1):$V4043,"&lt;0")))),100-100/(1+ABS((SUMIF(INDEX($V:$V,ROW($V4043)-VALUE(LEFT(W$1,FIND("-",W$1,1)-1))+1):$V4043,"&gt;0",INDEX($V:$V,ROW($V4043)-VALUE(LEFT(W$1,FIND("-",W$1,1)-1))+1):$V4043)/VALUE(LEFT(W$1,FIND("-",W$1,1)-1)))/(SUMIF(INDEX($V:$V,ROW($V4043)-VALUE(LEFT(W$1,FIND("-",W$1,1)-1))+1):$V4043,"&lt;0",INDEX($V:$V,ROW($V4043)-VALUE(LEFT(W$1,FIND("-",W$1,1)-1))+1):$V4043)/VALUE(LEFT(W$1,FIND("-",W$1,1)-1)))))))</f>
        <v>50</v>
      </c>
      <c r="Y4043">
        <f>IF(ROW($E4043)&lt;=VALUE(LEFT(Y$1,FIND("-",Y$1,1)-1)),0,MAX(INDEX(C:C,ROW(C4043)-VALUE(LEFT(Y$1,FIND("-",Y$1,1)-1))+1):C4043))</f>
        <v>0.13</v>
      </c>
      <c r="Z4043">
        <f>IF(ROW($E4043)&lt;=VALUE(LEFT(Z$1,FIND("-",Z$1,1)-1)),0,MIN(INDEX(D:D,ROW(D4043)-VALUE(LEFT(Z$1,FIND("-",Z$1,1)-1))+1):D4043))</f>
        <v>0.105</v>
      </c>
      <c r="AA4043">
        <f t="shared" si="567"/>
        <v>80</v>
      </c>
      <c r="AB4043">
        <f>IF(ROW($AA4043)&lt;=VALUE(LEFT(AA$1,FIND("-",AA$1,1)-1))+VALUE(LEFT(AB$1,FIND("-",AB$1,1)-1)-1),0,AVERAGE(INDEX($AA:$AA,ROW($AA4043)-VALUE(LEFT(AB$1,FIND("-",AB$1,1)-1))+1):$AA4043))</f>
        <v>51.111111111111121</v>
      </c>
      <c r="AC4043">
        <f>IF(ROW($AA4043)&lt;=VALUE(LEFT(AA$1,FIND("-",AA$1,1)-1))+VALUE(LEFT(AB$1,FIND("-",AB$1,1)-1)-1)+VALUE(LEFT(AC$1,FIND("-",AC$1,1)-1)-1),0,AVERAGE(INDEX($AB:$AB,ROW($AB4043)-VALUE(LEFT(AC$1,FIND("-",AC$1,1)-1))+1):$AB4043))</f>
        <v>36.604938271604958</v>
      </c>
      <c r="AE4043">
        <f t="shared" si="573"/>
        <v>413412044</v>
      </c>
      <c r="AG4043" t="str">
        <f t="shared" si="575"/>
        <v/>
      </c>
    </row>
    <row r="4044" spans="1:33" x14ac:dyDescent="0.25">
      <c r="A4044" s="6">
        <v>43014</v>
      </c>
      <c r="B4044">
        <v>0.12</v>
      </c>
      <c r="C4044">
        <v>0.12</v>
      </c>
      <c r="D4044">
        <v>0.12</v>
      </c>
      <c r="E4044">
        <v>0.12</v>
      </c>
      <c r="F4044">
        <v>0.12</v>
      </c>
      <c r="G4044">
        <v>211400</v>
      </c>
      <c r="I4044" t="str">
        <f t="shared" si="568"/>
        <v/>
      </c>
      <c r="J4044" t="str">
        <f t="shared" si="569"/>
        <v/>
      </c>
      <c r="K4044" t="str">
        <f t="shared" si="570"/>
        <v/>
      </c>
      <c r="M4044" s="11" t="str">
        <f t="shared" si="574"/>
        <v/>
      </c>
      <c r="O4044">
        <f>IF(ROW($E4044)&lt;=VALUE(LEFT(O$1,FIND("-",O$1,1)-1)),0,IF(ROW($E4044)=VALUE(LEFT(O$1,FIND("-",O$1,1)-1))+1,AVERAGE(INDEX($E:$E,ROW($E4044)-VALUE(LEFT(O$1,FIND("-",O$1,1)-1))):$E4044),($E4044*(2/(VALUE(LEFT(O$1,FIND("-",O$1,1)-1))+1)))+(O4043*(1-(2/(VALUE(LEFT(O$1,FIND("-",O$1,1)-1))+1))))))</f>
        <v>0.10978887923840366</v>
      </c>
      <c r="Q4044">
        <f>IF(ROW($E4044)&lt;=VALUE(LEFT(Q$1,FIND("-",Q$1,1)-1)),0,IF(ROW($E4044)=VALUE(LEFT(Q$1,FIND("-",Q$1,1)-1))+1,AVERAGE(INDEX($E:$E,ROW($E4044)-VALUE(LEFT(Q$1,FIND("-",Q$1,1)-1))):$E4044),($E4044*(2/(VALUE(LEFT(Q$1,FIND("-",Q$1,1)-1))+1)))+(Q4043*(1-(2/(VALUE(LEFT(Q$1,FIND("-",Q$1,1)-1))+1))))))</f>
        <v>0.1187969536521765</v>
      </c>
      <c r="R4044">
        <f>IF(ROW($E4044)&lt;=VALUE(LEFT(R$1,FIND("-",R$1,1)-1)),0,IF(ROW($E4044)=VALUE(LEFT(R$1,FIND("-",R$1,1)-1))+1,AVERAGE(INDEX($E:$E,ROW($E4044)-VALUE(LEFT(R$1,FIND("-",R$1,1)-1))):$E4044),($E4044*(2/(VALUE(LEFT(R$1,FIND("-",R$1,1)-1))+1)))+(R4043*(1-(2/(VALUE(LEFT(R$1,FIND("-",R$1,1)-1))+1))))))</f>
        <v>0.11684046285870343</v>
      </c>
      <c r="S4044">
        <f t="shared" si="571"/>
        <v>1.9564907934730702E-3</v>
      </c>
      <c r="T4044">
        <f>IF(ROW($E4044)&lt;=MAX(VALUE(LEFT(Q$1,FIND("-",Q$1,1)-1)),VALUE(LEFT(R$1,FIND("-",R$1,1)-1)))+VALUE(LEFT(T$1,FIND("-",T$1,1)-1))-1,0,IF(ROW($E4044)=MAX(VALUE(LEFT(Q$1,FIND("-",Q$1,1)-1)),VALUE(LEFT(R$1,FIND("-",R$1,1)-1)))+VALUE(LEFT(T$1,FIND("-",T$1,1)-1)),AVERAGE(INDEX($S:$S,ROW(S4044)-VALUE(LEFT(T$1,FIND("-",T$1,1)-1))+1):S4044),($S4044*(2/(VALUE(LEFT(T$1,FIND("-",T$1,1)-1))+1)))+(T4043*(1-(2/(VALUE(LEFT(T$1,FIND("-",T$1,1)-1))+1))))))</f>
        <v>2.3047803137621111E-3</v>
      </c>
      <c r="V4044">
        <f t="shared" si="572"/>
        <v>-5.0000000000000044E-3</v>
      </c>
      <c r="W4044">
        <f>IF(ROW($E4044)&lt;=VALUE(LEFT(W$1,FIND("-",W$1,1)-1))+1,0,IF(ROW($E4043)=VALUE(LEFT(W$1,FIND("-",W$1,1)-1))+1,100-100/(1+ABS((SUMIF(INDEX($V:$V,ROW($V4044)-VALUE(LEFT(W$1,FIND("-",W$1,1)-1))+1):$V4044,"&gt;0",INDEX($V:$V,ROW($V4044)-VALUE(LEFT(W$1,FIND("-",W$1,1)-1))+1):$V4044)/COUNTIF(INDEX($V:$V,ROW($V4044)-VALUE(LEFT(W$1,FIND("-",W$1,1)-1))+1):$V4044,"&gt;0"))/(SUMIF(INDEX($V:$V,ROW($V4044)-VALUE(LEFT(W$1,FIND("-",W$1,1)-1))+1):$V4044,"&lt;0",INDEX($V:$V,ROW($V4044)-VALUE(LEFT(W$1,FIND("-",W$1,1)-1))+1):$V4044)/COUNTIF(INDEX($V:$V,ROW($V4044)-VALUE(LEFT(W$1,FIND("-",W$1,1)-1))+1):$V4044,"&lt;0")))),100-100/(1+ABS((SUMIF(INDEX($V:$V,ROW($V4044)-VALUE(LEFT(W$1,FIND("-",W$1,1)-1))+1):$V4044,"&gt;0",INDEX($V:$V,ROW($V4044)-VALUE(LEFT(W$1,FIND("-",W$1,1)-1))+1):$V4044)/VALUE(LEFT(W$1,FIND("-",W$1,1)-1)))/(SUMIF(INDEX($V:$V,ROW($V4044)-VALUE(LEFT(W$1,FIND("-",W$1,1)-1))+1):$V4044,"&lt;0",INDEX($V:$V,ROW($V4044)-VALUE(LEFT(W$1,FIND("-",W$1,1)-1))+1):$V4044)/VALUE(LEFT(W$1,FIND("-",W$1,1)-1)))))))</f>
        <v>45.454545454545446</v>
      </c>
      <c r="Y4044">
        <f>IF(ROW($E4044)&lt;=VALUE(LEFT(Y$1,FIND("-",Y$1,1)-1)),0,MAX(INDEX(C:C,ROW(C4044)-VALUE(LEFT(Y$1,FIND("-",Y$1,1)-1))+1):C4044))</f>
        <v>0.13</v>
      </c>
      <c r="Z4044">
        <f>IF(ROW($E4044)&lt;=VALUE(LEFT(Z$1,FIND("-",Z$1,1)-1)),0,MIN(INDEX(D:D,ROW(D4044)-VALUE(LEFT(Z$1,FIND("-",Z$1,1)-1))+1):D4044))</f>
        <v>0.105</v>
      </c>
      <c r="AA4044">
        <f t="shared" si="567"/>
        <v>59.999999999999979</v>
      </c>
      <c r="AB4044">
        <f>IF(ROW($AA4044)&lt;=VALUE(LEFT(AA$1,FIND("-",AA$1,1)-1))+VALUE(LEFT(AB$1,FIND("-",AB$1,1)-1)-1),0,AVERAGE(INDEX($AA:$AA,ROW($AA4044)-VALUE(LEFT(AB$1,FIND("-",AB$1,1)-1))+1):$AA4044))</f>
        <v>60</v>
      </c>
      <c r="AC4044">
        <f>IF(ROW($AA4044)&lt;=VALUE(LEFT(AA$1,FIND("-",AA$1,1)-1))+VALUE(LEFT(AB$1,FIND("-",AB$1,1)-1)-1)+VALUE(LEFT(AC$1,FIND("-",AC$1,1)-1)-1),0,AVERAGE(INDEX($AB:$AB,ROW($AB4044)-VALUE(LEFT(AC$1,FIND("-",AC$1,1)-1))+1):$AB4044))</f>
        <v>47.65432098765433</v>
      </c>
      <c r="AE4044">
        <f t="shared" si="573"/>
        <v>413200644</v>
      </c>
      <c r="AG4044" t="str">
        <f t="shared" si="575"/>
        <v/>
      </c>
    </row>
    <row r="4045" spans="1:33" x14ac:dyDescent="0.25">
      <c r="A4045" s="6">
        <v>43017</v>
      </c>
      <c r="B4045">
        <v>0.12</v>
      </c>
      <c r="C4045">
        <v>0.12</v>
      </c>
      <c r="D4045">
        <v>0.115</v>
      </c>
      <c r="E4045">
        <v>0.115</v>
      </c>
      <c r="F4045">
        <v>0.115</v>
      </c>
      <c r="G4045">
        <v>251900</v>
      </c>
      <c r="I4045" t="str">
        <f t="shared" si="568"/>
        <v/>
      </c>
      <c r="J4045" t="str">
        <f t="shared" si="569"/>
        <v/>
      </c>
      <c r="K4045" t="str">
        <f t="shared" si="570"/>
        <v/>
      </c>
      <c r="M4045" s="11" t="str">
        <f t="shared" si="574"/>
        <v/>
      </c>
      <c r="O4045">
        <f>IF(ROW($E4045)&lt;=VALUE(LEFT(O$1,FIND("-",O$1,1)-1)),0,IF(ROW($E4045)=VALUE(LEFT(O$1,FIND("-",O$1,1)-1))+1,AVERAGE(INDEX($E:$E,ROW($E4045)-VALUE(LEFT(O$1,FIND("-",O$1,1)-1))):$E4045),($E4045*(2/(VALUE(LEFT(O$1,FIND("-",O$1,1)-1))+1)))+(O4044*(1-(2/(VALUE(LEFT(O$1,FIND("-",O$1,1)-1))+1))))))</f>
        <v>0.10984073118628025</v>
      </c>
      <c r="Q4045">
        <f>IF(ROW($E4045)&lt;=VALUE(LEFT(Q$1,FIND("-",Q$1,1)-1)),0,IF(ROW($E4045)=VALUE(LEFT(Q$1,FIND("-",Q$1,1)-1))+1,AVERAGE(INDEX($E:$E,ROW($E4045)-VALUE(LEFT(Q$1,FIND("-",Q$1,1)-1))):$E4045),($E4045*(2/(VALUE(LEFT(Q$1,FIND("-",Q$1,1)-1))+1)))+(Q4044*(1-(2/(VALUE(LEFT(Q$1,FIND("-",Q$1,1)-1))+1))))))</f>
        <v>0.11821280693645705</v>
      </c>
      <c r="R4045">
        <f>IF(ROW($E4045)&lt;=VALUE(LEFT(R$1,FIND("-",R$1,1)-1)),0,IF(ROW($E4045)=VALUE(LEFT(R$1,FIND("-",R$1,1)-1))+1,AVERAGE(INDEX($E:$E,ROW($E4045)-VALUE(LEFT(R$1,FIND("-",R$1,1)-1))):$E4045),($E4045*(2/(VALUE(LEFT(R$1,FIND("-",R$1,1)-1))+1)))+(R4044*(1-(2/(VALUE(LEFT(R$1,FIND("-",R$1,1)-1))+1))))))</f>
        <v>0.11670413227657726</v>
      </c>
      <c r="S4045">
        <f t="shared" si="571"/>
        <v>1.5086746598797912E-3</v>
      </c>
      <c r="T4045">
        <f>IF(ROW($E4045)&lt;=MAX(VALUE(LEFT(Q$1,FIND("-",Q$1,1)-1)),VALUE(LEFT(R$1,FIND("-",R$1,1)-1)))+VALUE(LEFT(T$1,FIND("-",T$1,1)-1))-1,0,IF(ROW($E4045)=MAX(VALUE(LEFT(Q$1,FIND("-",Q$1,1)-1)),VALUE(LEFT(R$1,FIND("-",R$1,1)-1)))+VALUE(LEFT(T$1,FIND("-",T$1,1)-1)),AVERAGE(INDEX($S:$S,ROW(S4045)-VALUE(LEFT(T$1,FIND("-",T$1,1)-1))+1):S4045),($S4045*(2/(VALUE(LEFT(T$1,FIND("-",T$1,1)-1))+1)))+(T4044*(1-(2/(VALUE(LEFT(T$1,FIND("-",T$1,1)-1))+1))))))</f>
        <v>2.145559182985647E-3</v>
      </c>
      <c r="V4045">
        <f t="shared" si="572"/>
        <v>-4.9999999999999906E-3</v>
      </c>
      <c r="W4045">
        <f>IF(ROW($E4045)&lt;=VALUE(LEFT(W$1,FIND("-",W$1,1)-1))+1,0,IF(ROW($E4044)=VALUE(LEFT(W$1,FIND("-",W$1,1)-1))+1,100-100/(1+ABS((SUMIF(INDEX($V:$V,ROW($V4045)-VALUE(LEFT(W$1,FIND("-",W$1,1)-1))+1):$V4045,"&gt;0",INDEX($V:$V,ROW($V4045)-VALUE(LEFT(W$1,FIND("-",W$1,1)-1))+1):$V4045)/COUNTIF(INDEX($V:$V,ROW($V4045)-VALUE(LEFT(W$1,FIND("-",W$1,1)-1))+1):$V4045,"&gt;0"))/(SUMIF(INDEX($V:$V,ROW($V4045)-VALUE(LEFT(W$1,FIND("-",W$1,1)-1))+1):$V4045,"&lt;0",INDEX($V:$V,ROW($V4045)-VALUE(LEFT(W$1,FIND("-",W$1,1)-1))+1):$V4045)/COUNTIF(INDEX($V:$V,ROW($V4045)-VALUE(LEFT(W$1,FIND("-",W$1,1)-1))+1):$V4045,"&lt;0")))),100-100/(1+ABS((SUMIF(INDEX($V:$V,ROW($V4045)-VALUE(LEFT(W$1,FIND("-",W$1,1)-1))+1):$V4045,"&gt;0",INDEX($V:$V,ROW($V4045)-VALUE(LEFT(W$1,FIND("-",W$1,1)-1))+1):$V4045)/VALUE(LEFT(W$1,FIND("-",W$1,1)-1)))/(SUMIF(INDEX($V:$V,ROW($V4045)-VALUE(LEFT(W$1,FIND("-",W$1,1)-1))+1):$V4045,"&lt;0",INDEX($V:$V,ROW($V4045)-VALUE(LEFT(W$1,FIND("-",W$1,1)-1))+1):$V4045)/VALUE(LEFT(W$1,FIND("-",W$1,1)-1)))))))</f>
        <v>41.666666666666671</v>
      </c>
      <c r="Y4045">
        <f>IF(ROW($E4045)&lt;=VALUE(LEFT(Y$1,FIND("-",Y$1,1)-1)),0,MAX(INDEX(C:C,ROW(C4045)-VALUE(LEFT(Y$1,FIND("-",Y$1,1)-1))+1):C4045))</f>
        <v>0.13</v>
      </c>
      <c r="Z4045">
        <f>IF(ROW($E4045)&lt;=VALUE(LEFT(Z$1,FIND("-",Z$1,1)-1)),0,MIN(INDEX(D:D,ROW(D4045)-VALUE(LEFT(Z$1,FIND("-",Z$1,1)-1))+1):D4045))</f>
        <v>0.105</v>
      </c>
      <c r="AA4045">
        <f t="shared" si="567"/>
        <v>40.000000000000021</v>
      </c>
      <c r="AB4045">
        <f>IF(ROW($AA4045)&lt;=VALUE(LEFT(AA$1,FIND("-",AA$1,1)-1))+VALUE(LEFT(AB$1,FIND("-",AB$1,1)-1)-1),0,AVERAGE(INDEX($AA:$AA,ROW($AA4045)-VALUE(LEFT(AB$1,FIND("-",AB$1,1)-1))+1):$AA4045))</f>
        <v>60</v>
      </c>
      <c r="AC4045">
        <f>IF(ROW($AA4045)&lt;=VALUE(LEFT(AA$1,FIND("-",AA$1,1)-1))+VALUE(LEFT(AB$1,FIND("-",AB$1,1)-1)-1)+VALUE(LEFT(AC$1,FIND("-",AC$1,1)-1)-1),0,AVERAGE(INDEX($AB:$AB,ROW($AB4045)-VALUE(LEFT(AC$1,FIND("-",AC$1,1)-1))+1):$AB4045))</f>
        <v>57.037037037037038</v>
      </c>
      <c r="AE4045">
        <f t="shared" si="573"/>
        <v>412948744</v>
      </c>
      <c r="AG4045" t="str">
        <f t="shared" si="575"/>
        <v/>
      </c>
    </row>
    <row r="4046" spans="1:33" x14ac:dyDescent="0.25">
      <c r="A4046" s="6">
        <v>43018</v>
      </c>
      <c r="B4046">
        <v>0.12</v>
      </c>
      <c r="C4046">
        <v>0.12</v>
      </c>
      <c r="D4046">
        <v>0.115</v>
      </c>
      <c r="E4046">
        <v>0.12</v>
      </c>
      <c r="F4046">
        <v>0.12</v>
      </c>
      <c r="G4046">
        <v>1117000</v>
      </c>
      <c r="I4046" t="str">
        <f t="shared" si="568"/>
        <v/>
      </c>
      <c r="J4046" t="str">
        <f t="shared" si="569"/>
        <v/>
      </c>
      <c r="K4046" t="str">
        <f t="shared" si="570"/>
        <v/>
      </c>
      <c r="M4046" s="11" t="str">
        <f t="shared" si="574"/>
        <v/>
      </c>
      <c r="O4046">
        <f>IF(ROW($E4046)&lt;=VALUE(LEFT(O$1,FIND("-",O$1,1)-1)),0,IF(ROW($E4046)=VALUE(LEFT(O$1,FIND("-",O$1,1)-1))+1,AVERAGE(INDEX($E:$E,ROW($E4046)-VALUE(LEFT(O$1,FIND("-",O$1,1)-1))):$E4046),($E4046*(2/(VALUE(LEFT(O$1,FIND("-",O$1,1)-1))+1)))+(O4045*(1-(2/(VALUE(LEFT(O$1,FIND("-",O$1,1)-1))+1))))))</f>
        <v>0.10994181843815806</v>
      </c>
      <c r="Q4046">
        <f>IF(ROW($E4046)&lt;=VALUE(LEFT(Q$1,FIND("-",Q$1,1)-1)),0,IF(ROW($E4046)=VALUE(LEFT(Q$1,FIND("-",Q$1,1)-1))+1,AVERAGE(INDEX($E:$E,ROW($E4046)-VALUE(LEFT(Q$1,FIND("-",Q$1,1)-1))):$E4046),($E4046*(2/(VALUE(LEFT(Q$1,FIND("-",Q$1,1)-1))+1)))+(Q4045*(1-(2/(VALUE(LEFT(Q$1,FIND("-",Q$1,1)-1))+1))))))</f>
        <v>0.11848775971546366</v>
      </c>
      <c r="R4046">
        <f>IF(ROW($E4046)&lt;=VALUE(LEFT(R$1,FIND("-",R$1,1)-1)),0,IF(ROW($E4046)=VALUE(LEFT(R$1,FIND("-",R$1,1)-1))+1,AVERAGE(INDEX($E:$E,ROW($E4046)-VALUE(LEFT(R$1,FIND("-",R$1,1)-1))):$E4046),($E4046*(2/(VALUE(LEFT(R$1,FIND("-",R$1,1)-1))+1)))+(R4045*(1-(2/(VALUE(LEFT(R$1,FIND("-",R$1,1)-1))+1))))))</f>
        <v>0.11694827062646043</v>
      </c>
      <c r="S4046">
        <f t="shared" si="571"/>
        <v>1.5394890890032265E-3</v>
      </c>
      <c r="T4046">
        <f>IF(ROW($E4046)&lt;=MAX(VALUE(LEFT(Q$1,FIND("-",Q$1,1)-1)),VALUE(LEFT(R$1,FIND("-",R$1,1)-1)))+VALUE(LEFT(T$1,FIND("-",T$1,1)-1))-1,0,IF(ROW($E4046)=MAX(VALUE(LEFT(Q$1,FIND("-",Q$1,1)-1)),VALUE(LEFT(R$1,FIND("-",R$1,1)-1)))+VALUE(LEFT(T$1,FIND("-",T$1,1)-1)),AVERAGE(INDEX($S:$S,ROW(S4046)-VALUE(LEFT(T$1,FIND("-",T$1,1)-1))+1):S4046),($S4046*(2/(VALUE(LEFT(T$1,FIND("-",T$1,1)-1))+1)))+(T4045*(1-(2/(VALUE(LEFT(T$1,FIND("-",T$1,1)-1))+1))))))</f>
        <v>2.024345164189163E-3</v>
      </c>
      <c r="V4046">
        <f t="shared" si="572"/>
        <v>4.9999999999999906E-3</v>
      </c>
      <c r="W4046">
        <f>IF(ROW($E4046)&lt;=VALUE(LEFT(W$1,FIND("-",W$1,1)-1))+1,0,IF(ROW($E4045)=VALUE(LEFT(W$1,FIND("-",W$1,1)-1))+1,100-100/(1+ABS((SUMIF(INDEX($V:$V,ROW($V4046)-VALUE(LEFT(W$1,FIND("-",W$1,1)-1))+1):$V4046,"&gt;0",INDEX($V:$V,ROW($V4046)-VALUE(LEFT(W$1,FIND("-",W$1,1)-1))+1):$V4046)/COUNTIF(INDEX($V:$V,ROW($V4046)-VALUE(LEFT(W$1,FIND("-",W$1,1)-1))+1):$V4046,"&gt;0"))/(SUMIF(INDEX($V:$V,ROW($V4046)-VALUE(LEFT(W$1,FIND("-",W$1,1)-1))+1):$V4046,"&lt;0",INDEX($V:$V,ROW($V4046)-VALUE(LEFT(W$1,FIND("-",W$1,1)-1))+1):$V4046)/COUNTIF(INDEX($V:$V,ROW($V4046)-VALUE(LEFT(W$1,FIND("-",W$1,1)-1))+1):$V4046,"&lt;0")))),100-100/(1+ABS((SUMIF(INDEX($V:$V,ROW($V4046)-VALUE(LEFT(W$1,FIND("-",W$1,1)-1))+1):$V4046,"&gt;0",INDEX($V:$V,ROW($V4046)-VALUE(LEFT(W$1,FIND("-",W$1,1)-1))+1):$V4046)/VALUE(LEFT(W$1,FIND("-",W$1,1)-1)))/(SUMIF(INDEX($V:$V,ROW($V4046)-VALUE(LEFT(W$1,FIND("-",W$1,1)-1))+1):$V4046,"&lt;0",INDEX($V:$V,ROW($V4046)-VALUE(LEFT(W$1,FIND("-",W$1,1)-1))+1):$V4046)/VALUE(LEFT(W$1,FIND("-",W$1,1)-1)))))))</f>
        <v>50</v>
      </c>
      <c r="Y4046">
        <f>IF(ROW($E4046)&lt;=VALUE(LEFT(Y$1,FIND("-",Y$1,1)-1)),0,MAX(INDEX(C:C,ROW(C4046)-VALUE(LEFT(Y$1,FIND("-",Y$1,1)-1))+1):C4046))</f>
        <v>0.13</v>
      </c>
      <c r="Z4046">
        <f>IF(ROW($E4046)&lt;=VALUE(LEFT(Z$1,FIND("-",Z$1,1)-1)),0,MIN(INDEX(D:D,ROW(D4046)-VALUE(LEFT(Z$1,FIND("-",Z$1,1)-1))+1):D4046))</f>
        <v>0.105</v>
      </c>
      <c r="AA4046">
        <f t="shared" si="567"/>
        <v>59.999999999999979</v>
      </c>
      <c r="AB4046">
        <f>IF(ROW($AA4046)&lt;=VALUE(LEFT(AA$1,FIND("-",AA$1,1)-1))+VALUE(LEFT(AB$1,FIND("-",AB$1,1)-1)-1),0,AVERAGE(INDEX($AA:$AA,ROW($AA4046)-VALUE(LEFT(AB$1,FIND("-",AB$1,1)-1))+1):$AA4046))</f>
        <v>53.333333333333321</v>
      </c>
      <c r="AC4046">
        <f>IF(ROW($AA4046)&lt;=VALUE(LEFT(AA$1,FIND("-",AA$1,1)-1))+VALUE(LEFT(AB$1,FIND("-",AB$1,1)-1)-1)+VALUE(LEFT(AC$1,FIND("-",AC$1,1)-1)-1),0,AVERAGE(INDEX($AB:$AB,ROW($AB4046)-VALUE(LEFT(AC$1,FIND("-",AC$1,1)-1))+1):$AB4046))</f>
        <v>57.777777777777771</v>
      </c>
      <c r="AE4046">
        <f t="shared" si="573"/>
        <v>414065744</v>
      </c>
      <c r="AG4046" t="str">
        <f t="shared" si="575"/>
        <v/>
      </c>
    </row>
    <row r="4047" spans="1:33" x14ac:dyDescent="0.25">
      <c r="A4047" s="6">
        <v>43019</v>
      </c>
      <c r="B4047">
        <v>0.12</v>
      </c>
      <c r="C4047">
        <v>0.12</v>
      </c>
      <c r="D4047">
        <v>0.115</v>
      </c>
      <c r="E4047">
        <v>0.115</v>
      </c>
      <c r="F4047">
        <v>0.115</v>
      </c>
      <c r="G4047">
        <v>390100</v>
      </c>
      <c r="I4047" t="str">
        <f t="shared" si="568"/>
        <v/>
      </c>
      <c r="J4047" t="str">
        <f t="shared" si="569"/>
        <v/>
      </c>
      <c r="K4047" t="str">
        <f t="shared" si="570"/>
        <v/>
      </c>
      <c r="M4047" s="11" t="str">
        <f t="shared" si="574"/>
        <v/>
      </c>
      <c r="O4047">
        <f>IF(ROW($E4047)&lt;=VALUE(LEFT(O$1,FIND("-",O$1,1)-1)),0,IF(ROW($E4047)=VALUE(LEFT(O$1,FIND("-",O$1,1)-1))+1,AVERAGE(INDEX($E:$E,ROW($E4047)-VALUE(LEFT(O$1,FIND("-",O$1,1)-1))):$E4047),($E4047*(2/(VALUE(LEFT(O$1,FIND("-",O$1,1)-1))+1)))+(O4046*(1-(2/(VALUE(LEFT(O$1,FIND("-",O$1,1)-1))+1))))))</f>
        <v>0.10999214860295251</v>
      </c>
      <c r="Q4047">
        <f>IF(ROW($E4047)&lt;=VALUE(LEFT(Q$1,FIND("-",Q$1,1)-1)),0,IF(ROW($E4047)=VALUE(LEFT(Q$1,FIND("-",Q$1,1)-1))+1,AVERAGE(INDEX($E:$E,ROW($E4047)-VALUE(LEFT(Q$1,FIND("-",Q$1,1)-1))):$E4047),($E4047*(2/(VALUE(LEFT(Q$1,FIND("-",Q$1,1)-1))+1)))+(Q4046*(1-(2/(VALUE(LEFT(Q$1,FIND("-",Q$1,1)-1))+1))))))</f>
        <v>0.11795118129770002</v>
      </c>
      <c r="R4047">
        <f>IF(ROW($E4047)&lt;=VALUE(LEFT(R$1,FIND("-",R$1,1)-1)),0,IF(ROW($E4047)=VALUE(LEFT(R$1,FIND("-",R$1,1)-1))+1,AVERAGE(INDEX($E:$E,ROW($E4047)-VALUE(LEFT(R$1,FIND("-",R$1,1)-1))):$E4047),($E4047*(2/(VALUE(LEFT(R$1,FIND("-",R$1,1)-1))+1)))+(R4046*(1-(2/(VALUE(LEFT(R$1,FIND("-",R$1,1)-1))+1))))))</f>
        <v>0.11680395428375967</v>
      </c>
      <c r="S4047">
        <f t="shared" si="571"/>
        <v>1.1472270139403495E-3</v>
      </c>
      <c r="T4047">
        <f>IF(ROW($E4047)&lt;=MAX(VALUE(LEFT(Q$1,FIND("-",Q$1,1)-1)),VALUE(LEFT(R$1,FIND("-",R$1,1)-1)))+VALUE(LEFT(T$1,FIND("-",T$1,1)-1))-1,0,IF(ROW($E4047)=MAX(VALUE(LEFT(Q$1,FIND("-",Q$1,1)-1)),VALUE(LEFT(R$1,FIND("-",R$1,1)-1)))+VALUE(LEFT(T$1,FIND("-",T$1,1)-1)),AVERAGE(INDEX($S:$S,ROW(S4047)-VALUE(LEFT(T$1,FIND("-",T$1,1)-1))+1):S4047),($S4047*(2/(VALUE(LEFT(T$1,FIND("-",T$1,1)-1))+1)))+(T4046*(1-(2/(VALUE(LEFT(T$1,FIND("-",T$1,1)-1))+1))))))</f>
        <v>1.8489215341394006E-3</v>
      </c>
      <c r="V4047">
        <f t="shared" si="572"/>
        <v>-4.9999999999999906E-3</v>
      </c>
      <c r="W4047">
        <f>IF(ROW($E4047)&lt;=VALUE(LEFT(W$1,FIND("-",W$1,1)-1))+1,0,IF(ROW($E4046)=VALUE(LEFT(W$1,FIND("-",W$1,1)-1))+1,100-100/(1+ABS((SUMIF(INDEX($V:$V,ROW($V4047)-VALUE(LEFT(W$1,FIND("-",W$1,1)-1))+1):$V4047,"&gt;0",INDEX($V:$V,ROW($V4047)-VALUE(LEFT(W$1,FIND("-",W$1,1)-1))+1):$V4047)/COUNTIF(INDEX($V:$V,ROW($V4047)-VALUE(LEFT(W$1,FIND("-",W$1,1)-1))+1):$V4047,"&gt;0"))/(SUMIF(INDEX($V:$V,ROW($V4047)-VALUE(LEFT(W$1,FIND("-",W$1,1)-1))+1):$V4047,"&lt;0",INDEX($V:$V,ROW($V4047)-VALUE(LEFT(W$1,FIND("-",W$1,1)-1))+1):$V4047)/COUNTIF(INDEX($V:$V,ROW($V4047)-VALUE(LEFT(W$1,FIND("-",W$1,1)-1))+1):$V4047,"&lt;0")))),100-100/(1+ABS((SUMIF(INDEX($V:$V,ROW($V4047)-VALUE(LEFT(W$1,FIND("-",W$1,1)-1))+1):$V4047,"&gt;0",INDEX($V:$V,ROW($V4047)-VALUE(LEFT(W$1,FIND("-",W$1,1)-1))+1):$V4047)/VALUE(LEFT(W$1,FIND("-",W$1,1)-1)))/(SUMIF(INDEX($V:$V,ROW($V4047)-VALUE(LEFT(W$1,FIND("-",W$1,1)-1))+1):$V4047,"&lt;0",INDEX($V:$V,ROW($V4047)-VALUE(LEFT(W$1,FIND("-",W$1,1)-1))+1):$V4047)/VALUE(LEFT(W$1,FIND("-",W$1,1)-1)))))))</f>
        <v>46.153846153846153</v>
      </c>
      <c r="Y4047">
        <f>IF(ROW($E4047)&lt;=VALUE(LEFT(Y$1,FIND("-",Y$1,1)-1)),0,MAX(INDEX(C:C,ROW(C4047)-VALUE(LEFT(Y$1,FIND("-",Y$1,1)-1))+1):C4047))</f>
        <v>0.13</v>
      </c>
      <c r="Z4047">
        <f>IF(ROW($E4047)&lt;=VALUE(LEFT(Z$1,FIND("-",Z$1,1)-1)),0,MIN(INDEX(D:D,ROW(D4047)-VALUE(LEFT(Z$1,FIND("-",Z$1,1)-1))+1):D4047))</f>
        <v>0.105</v>
      </c>
      <c r="AA4047">
        <f t="shared" ref="AA4047:AA4110" si="576">IF(ROW($E4047)&lt;=VALUE(LEFT(AA$1,FIND("-",AA$1,1)-1)),0,(($E4047-$Z4047)/($Y4047-$Z4047))*100)</f>
        <v>40.000000000000021</v>
      </c>
      <c r="AB4047">
        <f>IF(ROW($AA4047)&lt;=VALUE(LEFT(AA$1,FIND("-",AA$1,1)-1))+VALUE(LEFT(AB$1,FIND("-",AB$1,1)-1)-1),0,AVERAGE(INDEX($AA:$AA,ROW($AA4047)-VALUE(LEFT(AB$1,FIND("-",AB$1,1)-1))+1):$AA4047))</f>
        <v>46.666666666666679</v>
      </c>
      <c r="AC4047">
        <f>IF(ROW($AA4047)&lt;=VALUE(LEFT(AA$1,FIND("-",AA$1,1)-1))+VALUE(LEFT(AB$1,FIND("-",AB$1,1)-1)-1)+VALUE(LEFT(AC$1,FIND("-",AC$1,1)-1)-1),0,AVERAGE(INDEX($AB:$AB,ROW($AB4047)-VALUE(LEFT(AC$1,FIND("-",AC$1,1)-1))+1):$AB4047))</f>
        <v>53.333333333333336</v>
      </c>
      <c r="AE4047">
        <f t="shared" si="573"/>
        <v>413675644</v>
      </c>
      <c r="AG4047" t="str">
        <f t="shared" si="575"/>
        <v/>
      </c>
    </row>
    <row r="4048" spans="1:33" x14ac:dyDescent="0.25">
      <c r="A4048" s="6">
        <v>43020</v>
      </c>
      <c r="B4048">
        <v>0.12</v>
      </c>
      <c r="C4048">
        <v>0.125</v>
      </c>
      <c r="D4048">
        <v>0.12</v>
      </c>
      <c r="E4048">
        <v>0.125</v>
      </c>
      <c r="F4048">
        <v>0.125</v>
      </c>
      <c r="G4048">
        <v>1904000</v>
      </c>
      <c r="I4048" t="str">
        <f t="shared" si="568"/>
        <v/>
      </c>
      <c r="J4048" t="str">
        <f t="shared" si="569"/>
        <v/>
      </c>
      <c r="K4048" t="str">
        <f t="shared" si="570"/>
        <v/>
      </c>
      <c r="M4048" s="11" t="str">
        <f t="shared" si="574"/>
        <v/>
      </c>
      <c r="O4048">
        <f>IF(ROW($E4048)&lt;=VALUE(LEFT(O$1,FIND("-",O$1,1)-1)),0,IF(ROW($E4048)=VALUE(LEFT(O$1,FIND("-",O$1,1)-1))+1,AVERAGE(INDEX($E:$E,ROW($E4048)-VALUE(LEFT(O$1,FIND("-",O$1,1)-1))):$E4048),($E4048*(2/(VALUE(LEFT(O$1,FIND("-",O$1,1)-1))+1)))+(O4047*(1-(2/(VALUE(LEFT(O$1,FIND("-",O$1,1)-1))+1))))))</f>
        <v>0.11014148045764949</v>
      </c>
      <c r="Q4048">
        <f>IF(ROW($E4048)&lt;=VALUE(LEFT(Q$1,FIND("-",Q$1,1)-1)),0,IF(ROW($E4048)=VALUE(LEFT(Q$1,FIND("-",Q$1,1)-1))+1,AVERAGE(INDEX($E:$E,ROW($E4048)-VALUE(LEFT(Q$1,FIND("-",Q$1,1)-1))):$E4048),($E4048*(2/(VALUE(LEFT(Q$1,FIND("-",Q$1,1)-1))+1)))+(Q4047*(1-(2/(VALUE(LEFT(Q$1,FIND("-",Q$1,1)-1))+1))))))</f>
        <v>0.11903561494420771</v>
      </c>
      <c r="R4048">
        <f>IF(ROW($E4048)&lt;=VALUE(LEFT(R$1,FIND("-",R$1,1)-1)),0,IF(ROW($E4048)=VALUE(LEFT(R$1,FIND("-",R$1,1)-1))+1,AVERAGE(INDEX($E:$E,ROW($E4048)-VALUE(LEFT(R$1,FIND("-",R$1,1)-1))):$E4048),($E4048*(2/(VALUE(LEFT(R$1,FIND("-",R$1,1)-1))+1)))+(R4047*(1-(2/(VALUE(LEFT(R$1,FIND("-",R$1,1)-1))+1))))))</f>
        <v>0.11741106878125895</v>
      </c>
      <c r="S4048">
        <f t="shared" si="571"/>
        <v>1.6245461629487562E-3</v>
      </c>
      <c r="T4048">
        <f>IF(ROW($E4048)&lt;=MAX(VALUE(LEFT(Q$1,FIND("-",Q$1,1)-1)),VALUE(LEFT(R$1,FIND("-",R$1,1)-1)))+VALUE(LEFT(T$1,FIND("-",T$1,1)-1))-1,0,IF(ROW($E4048)=MAX(VALUE(LEFT(Q$1,FIND("-",Q$1,1)-1)),VALUE(LEFT(R$1,FIND("-",R$1,1)-1)))+VALUE(LEFT(T$1,FIND("-",T$1,1)-1)),AVERAGE(INDEX($S:$S,ROW(S4048)-VALUE(LEFT(T$1,FIND("-",T$1,1)-1))+1):S4048),($S4048*(2/(VALUE(LEFT(T$1,FIND("-",T$1,1)-1))+1)))+(T4047*(1-(2/(VALUE(LEFT(T$1,FIND("-",T$1,1)-1))+1))))))</f>
        <v>1.8040464599012717E-3</v>
      </c>
      <c r="V4048">
        <f t="shared" si="572"/>
        <v>9.999999999999995E-3</v>
      </c>
      <c r="W4048">
        <f>IF(ROW($E4048)&lt;=VALUE(LEFT(W$1,FIND("-",W$1,1)-1))+1,0,IF(ROW($E4047)=VALUE(LEFT(W$1,FIND("-",W$1,1)-1))+1,100-100/(1+ABS((SUMIF(INDEX($V:$V,ROW($V4048)-VALUE(LEFT(W$1,FIND("-",W$1,1)-1))+1):$V4048,"&gt;0",INDEX($V:$V,ROW($V4048)-VALUE(LEFT(W$1,FIND("-",W$1,1)-1))+1):$V4048)/COUNTIF(INDEX($V:$V,ROW($V4048)-VALUE(LEFT(W$1,FIND("-",W$1,1)-1))+1):$V4048,"&gt;0"))/(SUMIF(INDEX($V:$V,ROW($V4048)-VALUE(LEFT(W$1,FIND("-",W$1,1)-1))+1):$V4048,"&lt;0",INDEX($V:$V,ROW($V4048)-VALUE(LEFT(W$1,FIND("-",W$1,1)-1))+1):$V4048)/COUNTIF(INDEX($V:$V,ROW($V4048)-VALUE(LEFT(W$1,FIND("-",W$1,1)-1))+1):$V4048,"&lt;0")))),100-100/(1+ABS((SUMIF(INDEX($V:$V,ROW($V4048)-VALUE(LEFT(W$1,FIND("-",W$1,1)-1))+1):$V4048,"&gt;0",INDEX($V:$V,ROW($V4048)-VALUE(LEFT(W$1,FIND("-",W$1,1)-1))+1):$V4048)/VALUE(LEFT(W$1,FIND("-",W$1,1)-1)))/(SUMIF(INDEX($V:$V,ROW($V4048)-VALUE(LEFT(W$1,FIND("-",W$1,1)-1))+1):$V4048,"&lt;0",INDEX($V:$V,ROW($V4048)-VALUE(LEFT(W$1,FIND("-",W$1,1)-1))+1):$V4048)/VALUE(LEFT(W$1,FIND("-",W$1,1)-1)))))))</f>
        <v>53.333333333333343</v>
      </c>
      <c r="Y4048">
        <f>IF(ROW($E4048)&lt;=VALUE(LEFT(Y$1,FIND("-",Y$1,1)-1)),0,MAX(INDEX(C:C,ROW(C4048)-VALUE(LEFT(Y$1,FIND("-",Y$1,1)-1))+1):C4048))</f>
        <v>0.13</v>
      </c>
      <c r="Z4048">
        <f>IF(ROW($E4048)&lt;=VALUE(LEFT(Z$1,FIND("-",Z$1,1)-1)),0,MIN(INDEX(D:D,ROW(D4048)-VALUE(LEFT(Z$1,FIND("-",Z$1,1)-1))+1):D4048))</f>
        <v>0.105</v>
      </c>
      <c r="AA4048">
        <f t="shared" si="576"/>
        <v>80</v>
      </c>
      <c r="AB4048">
        <f>IF(ROW($AA4048)&lt;=VALUE(LEFT(AA$1,FIND("-",AA$1,1)-1))+VALUE(LEFT(AB$1,FIND("-",AB$1,1)-1)-1),0,AVERAGE(INDEX($AA:$AA,ROW($AA4048)-VALUE(LEFT(AB$1,FIND("-",AB$1,1)-1))+1):$AA4048))</f>
        <v>60</v>
      </c>
      <c r="AC4048">
        <f>IF(ROW($AA4048)&lt;=VALUE(LEFT(AA$1,FIND("-",AA$1,1)-1))+VALUE(LEFT(AB$1,FIND("-",AB$1,1)-1)-1)+VALUE(LEFT(AC$1,FIND("-",AC$1,1)-1)-1),0,AVERAGE(INDEX($AB:$AB,ROW($AB4048)-VALUE(LEFT(AC$1,FIND("-",AC$1,1)-1))+1):$AB4048))</f>
        <v>53.333333333333336</v>
      </c>
      <c r="AE4048">
        <f t="shared" si="573"/>
        <v>415579644</v>
      </c>
      <c r="AG4048" t="str">
        <f t="shared" si="575"/>
        <v/>
      </c>
    </row>
    <row r="4049" spans="1:33" x14ac:dyDescent="0.25">
      <c r="A4049" s="6">
        <v>43021</v>
      </c>
      <c r="B4049">
        <v>0.125</v>
      </c>
      <c r="C4049">
        <v>0.14000000000000001</v>
      </c>
      <c r="D4049">
        <v>0.125</v>
      </c>
      <c r="E4049">
        <v>0.13500000000000001</v>
      </c>
      <c r="F4049">
        <v>0.13500000000000001</v>
      </c>
      <c r="G4049">
        <v>8711100</v>
      </c>
      <c r="I4049" t="str">
        <f t="shared" si="568"/>
        <v>Bullish</v>
      </c>
      <c r="J4049" t="str">
        <f t="shared" si="569"/>
        <v/>
      </c>
      <c r="K4049" t="str">
        <f t="shared" si="570"/>
        <v/>
      </c>
      <c r="M4049" s="11" t="str">
        <f t="shared" si="574"/>
        <v/>
      </c>
      <c r="O4049">
        <f>IF(ROW($E4049)&lt;=VALUE(LEFT(O$1,FIND("-",O$1,1)-1)),0,IF(ROW($E4049)=VALUE(LEFT(O$1,FIND("-",O$1,1)-1))+1,AVERAGE(INDEX($E:$E,ROW($E4049)-VALUE(LEFT(O$1,FIND("-",O$1,1)-1))):$E4049),($E4049*(2/(VALUE(LEFT(O$1,FIND("-",O$1,1)-1))+1)))+(O4048*(1-(2/(VALUE(LEFT(O$1,FIND("-",O$1,1)-1))+1))))))</f>
        <v>0.11038882891080722</v>
      </c>
      <c r="Q4049">
        <f>IF(ROW($E4049)&lt;=VALUE(LEFT(Q$1,FIND("-",Q$1,1)-1)),0,IF(ROW($E4049)=VALUE(LEFT(Q$1,FIND("-",Q$1,1)-1))+1,AVERAGE(INDEX($E:$E,ROW($E4049)-VALUE(LEFT(Q$1,FIND("-",Q$1,1)-1))):$E4049),($E4049*(2/(VALUE(LEFT(Q$1,FIND("-",Q$1,1)-1))+1)))+(Q4048*(1-(2/(VALUE(LEFT(Q$1,FIND("-",Q$1,1)-1))+1))))))</f>
        <v>0.12149167418356037</v>
      </c>
      <c r="R4049">
        <f>IF(ROW($E4049)&lt;=VALUE(LEFT(R$1,FIND("-",R$1,1)-1)),0,IF(ROW($E4049)=VALUE(LEFT(R$1,FIND("-",R$1,1)-1))+1,AVERAGE(INDEX($E:$E,ROW($E4049)-VALUE(LEFT(R$1,FIND("-",R$1,1)-1))):$E4049),($E4049*(2/(VALUE(LEFT(R$1,FIND("-",R$1,1)-1))+1)))+(R4048*(1-(2/(VALUE(LEFT(R$1,FIND("-",R$1,1)-1))+1))))))</f>
        <v>0.11871395257523977</v>
      </c>
      <c r="S4049">
        <f t="shared" si="571"/>
        <v>2.7777216083205991E-3</v>
      </c>
      <c r="T4049">
        <f>IF(ROW($E4049)&lt;=MAX(VALUE(LEFT(Q$1,FIND("-",Q$1,1)-1)),VALUE(LEFT(R$1,FIND("-",R$1,1)-1)))+VALUE(LEFT(T$1,FIND("-",T$1,1)-1))-1,0,IF(ROW($E4049)=MAX(VALUE(LEFT(Q$1,FIND("-",Q$1,1)-1)),VALUE(LEFT(R$1,FIND("-",R$1,1)-1)))+VALUE(LEFT(T$1,FIND("-",T$1,1)-1)),AVERAGE(INDEX($S:$S,ROW(S4049)-VALUE(LEFT(T$1,FIND("-",T$1,1)-1))+1):S4049),($S4049*(2/(VALUE(LEFT(T$1,FIND("-",T$1,1)-1))+1)))+(T4048*(1-(2/(VALUE(LEFT(T$1,FIND("-",T$1,1)-1))+1))))))</f>
        <v>1.998781489585137E-3</v>
      </c>
      <c r="V4049">
        <f t="shared" si="572"/>
        <v>1.0000000000000009E-2</v>
      </c>
      <c r="W4049">
        <f>IF(ROW($E4049)&lt;=VALUE(LEFT(W$1,FIND("-",W$1,1)-1))+1,0,IF(ROW($E4048)=VALUE(LEFT(W$1,FIND("-",W$1,1)-1))+1,100-100/(1+ABS((SUMIF(INDEX($V:$V,ROW($V4049)-VALUE(LEFT(W$1,FIND("-",W$1,1)-1))+1):$V4049,"&gt;0",INDEX($V:$V,ROW($V4049)-VALUE(LEFT(W$1,FIND("-",W$1,1)-1))+1):$V4049)/COUNTIF(INDEX($V:$V,ROW($V4049)-VALUE(LEFT(W$1,FIND("-",W$1,1)-1))+1):$V4049,"&gt;0"))/(SUMIF(INDEX($V:$V,ROW($V4049)-VALUE(LEFT(W$1,FIND("-",W$1,1)-1))+1):$V4049,"&lt;0",INDEX($V:$V,ROW($V4049)-VALUE(LEFT(W$1,FIND("-",W$1,1)-1))+1):$V4049)/COUNTIF(INDEX($V:$V,ROW($V4049)-VALUE(LEFT(W$1,FIND("-",W$1,1)-1))+1):$V4049,"&lt;0")))),100-100/(1+ABS((SUMIF(INDEX($V:$V,ROW($V4049)-VALUE(LEFT(W$1,FIND("-",W$1,1)-1))+1):$V4049,"&gt;0",INDEX($V:$V,ROW($V4049)-VALUE(LEFT(W$1,FIND("-",W$1,1)-1))+1):$V4049)/VALUE(LEFT(W$1,FIND("-",W$1,1)-1)))/(SUMIF(INDEX($V:$V,ROW($V4049)-VALUE(LEFT(W$1,FIND("-",W$1,1)-1))+1):$V4049,"&lt;0",INDEX($V:$V,ROW($V4049)-VALUE(LEFT(W$1,FIND("-",W$1,1)-1))+1):$V4049)/VALUE(LEFT(W$1,FIND("-",W$1,1)-1)))))))</f>
        <v>62.500000000000007</v>
      </c>
      <c r="Y4049">
        <f>IF(ROW($E4049)&lt;=VALUE(LEFT(Y$1,FIND("-",Y$1,1)-1)),0,MAX(INDEX(C:C,ROW(C4049)-VALUE(LEFT(Y$1,FIND("-",Y$1,1)-1))+1):C4049))</f>
        <v>0.14000000000000001</v>
      </c>
      <c r="Z4049">
        <f>IF(ROW($E4049)&lt;=VALUE(LEFT(Z$1,FIND("-",Z$1,1)-1)),0,MIN(INDEX(D:D,ROW(D4049)-VALUE(LEFT(Z$1,FIND("-",Z$1,1)-1))+1):D4049))</f>
        <v>0.105</v>
      </c>
      <c r="AA4049">
        <f t="shared" si="576"/>
        <v>85.714285714285708</v>
      </c>
      <c r="AB4049">
        <f>IF(ROW($AA4049)&lt;=VALUE(LEFT(AA$1,FIND("-",AA$1,1)-1))+VALUE(LEFT(AB$1,FIND("-",AB$1,1)-1)-1),0,AVERAGE(INDEX($AA:$AA,ROW($AA4049)-VALUE(LEFT(AB$1,FIND("-",AB$1,1)-1))+1):$AA4049))</f>
        <v>68.571428571428569</v>
      </c>
      <c r="AC4049">
        <f>IF(ROW($AA4049)&lt;=VALUE(LEFT(AA$1,FIND("-",AA$1,1)-1))+VALUE(LEFT(AB$1,FIND("-",AB$1,1)-1)-1)+VALUE(LEFT(AC$1,FIND("-",AC$1,1)-1)-1),0,AVERAGE(INDEX($AB:$AB,ROW($AB4049)-VALUE(LEFT(AC$1,FIND("-",AC$1,1)-1))+1):$AB4049))</f>
        <v>58.412698412698411</v>
      </c>
      <c r="AE4049">
        <f t="shared" si="573"/>
        <v>424290744</v>
      </c>
      <c r="AG4049" t="str">
        <f t="shared" si="575"/>
        <v/>
      </c>
    </row>
    <row r="4050" spans="1:33" x14ac:dyDescent="0.25">
      <c r="A4050" s="6">
        <v>43024</v>
      </c>
      <c r="B4050">
        <v>0.13500000000000001</v>
      </c>
      <c r="C4050">
        <v>0.13500000000000001</v>
      </c>
      <c r="D4050">
        <v>0.13500000000000001</v>
      </c>
      <c r="E4050">
        <v>0.13500000000000001</v>
      </c>
      <c r="F4050">
        <v>0.13500000000000001</v>
      </c>
      <c r="G4050">
        <v>351700</v>
      </c>
      <c r="I4050" t="str">
        <f t="shared" si="568"/>
        <v/>
      </c>
      <c r="J4050" t="str">
        <f t="shared" si="569"/>
        <v/>
      </c>
      <c r="K4050" t="str">
        <f t="shared" si="570"/>
        <v/>
      </c>
      <c r="M4050" s="11" t="str">
        <f t="shared" si="574"/>
        <v/>
      </c>
      <c r="O4050">
        <f>IF(ROW($E4050)&lt;=VALUE(LEFT(O$1,FIND("-",O$1,1)-1)),0,IF(ROW($E4050)=VALUE(LEFT(O$1,FIND("-",O$1,1)-1))+1,AVERAGE(INDEX($E:$E,ROW($E4050)-VALUE(LEFT(O$1,FIND("-",O$1,1)-1))):$E4050),($E4050*(2/(VALUE(LEFT(O$1,FIND("-",O$1,1)-1))+1)))+(O4049*(1-(2/(VALUE(LEFT(O$1,FIND("-",O$1,1)-1))+1))))))</f>
        <v>0.11063371618532655</v>
      </c>
      <c r="Q4050">
        <f>IF(ROW($E4050)&lt;=VALUE(LEFT(Q$1,FIND("-",Q$1,1)-1)),0,IF(ROW($E4050)=VALUE(LEFT(Q$1,FIND("-",Q$1,1)-1))+1,AVERAGE(INDEX($E:$E,ROW($E4050)-VALUE(LEFT(Q$1,FIND("-",Q$1,1)-1))):$E4050),($E4050*(2/(VALUE(LEFT(Q$1,FIND("-",Q$1,1)-1))+1)))+(Q4049*(1-(2/(VALUE(LEFT(Q$1,FIND("-",Q$1,1)-1))+1))))))</f>
        <v>0.12356987815532032</v>
      </c>
      <c r="R4050">
        <f>IF(ROW($E4050)&lt;=VALUE(LEFT(R$1,FIND("-",R$1,1)-1)),0,IF(ROW($E4050)=VALUE(LEFT(R$1,FIND("-",R$1,1)-1))+1,AVERAGE(INDEX($E:$E,ROW($E4050)-VALUE(LEFT(R$1,FIND("-",R$1,1)-1))):$E4050),($E4050*(2/(VALUE(LEFT(R$1,FIND("-",R$1,1)-1))+1)))+(R4049*(1-(2/(VALUE(LEFT(R$1,FIND("-",R$1,1)-1))+1))))))</f>
        <v>0.11992032645855534</v>
      </c>
      <c r="S4050">
        <f t="shared" si="571"/>
        <v>3.6495516967649799E-3</v>
      </c>
      <c r="T4050">
        <f>IF(ROW($E4050)&lt;=MAX(VALUE(LEFT(Q$1,FIND("-",Q$1,1)-1)),VALUE(LEFT(R$1,FIND("-",R$1,1)-1)))+VALUE(LEFT(T$1,FIND("-",T$1,1)-1))-1,0,IF(ROW($E4050)=MAX(VALUE(LEFT(Q$1,FIND("-",Q$1,1)-1)),VALUE(LEFT(R$1,FIND("-",R$1,1)-1)))+VALUE(LEFT(T$1,FIND("-",T$1,1)-1)),AVERAGE(INDEX($S:$S,ROW(S4050)-VALUE(LEFT(T$1,FIND("-",T$1,1)-1))+1):S4050),($S4050*(2/(VALUE(LEFT(T$1,FIND("-",T$1,1)-1))+1)))+(T4049*(1-(2/(VALUE(LEFT(T$1,FIND("-",T$1,1)-1))+1))))))</f>
        <v>2.3289355310211059E-3</v>
      </c>
      <c r="V4050">
        <f t="shared" si="572"/>
        <v>0</v>
      </c>
      <c r="W4050">
        <f>IF(ROW($E4050)&lt;=VALUE(LEFT(W$1,FIND("-",W$1,1)-1))+1,0,IF(ROW($E4049)=VALUE(LEFT(W$1,FIND("-",W$1,1)-1))+1,100-100/(1+ABS((SUMIF(INDEX($V:$V,ROW($V4050)-VALUE(LEFT(W$1,FIND("-",W$1,1)-1))+1):$V4050,"&gt;0",INDEX($V:$V,ROW($V4050)-VALUE(LEFT(W$1,FIND("-",W$1,1)-1))+1):$V4050)/COUNTIF(INDEX($V:$V,ROW($V4050)-VALUE(LEFT(W$1,FIND("-",W$1,1)-1))+1):$V4050,"&gt;0"))/(SUMIF(INDEX($V:$V,ROW($V4050)-VALUE(LEFT(W$1,FIND("-",W$1,1)-1))+1):$V4050,"&lt;0",INDEX($V:$V,ROW($V4050)-VALUE(LEFT(W$1,FIND("-",W$1,1)-1))+1):$V4050)/COUNTIF(INDEX($V:$V,ROW($V4050)-VALUE(LEFT(W$1,FIND("-",W$1,1)-1))+1):$V4050,"&lt;0")))),100-100/(1+ABS((SUMIF(INDEX($V:$V,ROW($V4050)-VALUE(LEFT(W$1,FIND("-",W$1,1)-1))+1):$V4050,"&gt;0",INDEX($V:$V,ROW($V4050)-VALUE(LEFT(W$1,FIND("-",W$1,1)-1))+1):$V4050)/VALUE(LEFT(W$1,FIND("-",W$1,1)-1)))/(SUMIF(INDEX($V:$V,ROW($V4050)-VALUE(LEFT(W$1,FIND("-",W$1,1)-1))+1):$V4050,"&lt;0",INDEX($V:$V,ROW($V4050)-VALUE(LEFT(W$1,FIND("-",W$1,1)-1))+1):$V4050)/VALUE(LEFT(W$1,FIND("-",W$1,1)-1)))))))</f>
        <v>66.666666666666686</v>
      </c>
      <c r="Y4050">
        <f>IF(ROW($E4050)&lt;=VALUE(LEFT(Y$1,FIND("-",Y$1,1)-1)),0,MAX(INDEX(C:C,ROW(C4050)-VALUE(LEFT(Y$1,FIND("-",Y$1,1)-1))+1):C4050))</f>
        <v>0.14000000000000001</v>
      </c>
      <c r="Z4050">
        <f>IF(ROW($E4050)&lt;=VALUE(LEFT(Z$1,FIND("-",Z$1,1)-1)),0,MIN(INDEX(D:D,ROW(D4050)-VALUE(LEFT(Z$1,FIND("-",Z$1,1)-1))+1):D4050))</f>
        <v>0.115</v>
      </c>
      <c r="AA4050">
        <f t="shared" si="576"/>
        <v>80</v>
      </c>
      <c r="AB4050">
        <f>IF(ROW($AA4050)&lt;=VALUE(LEFT(AA$1,FIND("-",AA$1,1)-1))+VALUE(LEFT(AB$1,FIND("-",AB$1,1)-1)-1),0,AVERAGE(INDEX($AA:$AA,ROW($AA4050)-VALUE(LEFT(AB$1,FIND("-",AB$1,1)-1))+1):$AA4050))</f>
        <v>81.904761904761912</v>
      </c>
      <c r="AC4050">
        <f>IF(ROW($AA4050)&lt;=VALUE(LEFT(AA$1,FIND("-",AA$1,1)-1))+VALUE(LEFT(AB$1,FIND("-",AB$1,1)-1)-1)+VALUE(LEFT(AC$1,FIND("-",AC$1,1)-1)-1),0,AVERAGE(INDEX($AB:$AB,ROW($AB4050)-VALUE(LEFT(AC$1,FIND("-",AC$1,1)-1))+1):$AB4050))</f>
        <v>70.158730158730165</v>
      </c>
      <c r="AE4050">
        <f t="shared" si="573"/>
        <v>424290744</v>
      </c>
      <c r="AG4050" t="str">
        <f t="shared" si="575"/>
        <v/>
      </c>
    </row>
    <row r="4051" spans="1:33" x14ac:dyDescent="0.25">
      <c r="A4051" s="6">
        <v>43025</v>
      </c>
      <c r="B4051">
        <v>0.13</v>
      </c>
      <c r="C4051">
        <v>0.13500000000000001</v>
      </c>
      <c r="D4051">
        <v>0.125</v>
      </c>
      <c r="E4051">
        <v>0.125</v>
      </c>
      <c r="F4051">
        <v>0.125</v>
      </c>
      <c r="G4051">
        <v>1125000</v>
      </c>
      <c r="I4051" t="str">
        <f t="shared" si="568"/>
        <v/>
      </c>
      <c r="J4051" t="str">
        <f t="shared" si="569"/>
        <v/>
      </c>
      <c r="K4051" t="str">
        <f t="shared" si="570"/>
        <v/>
      </c>
      <c r="M4051" s="11" t="str">
        <f t="shared" si="574"/>
        <v/>
      </c>
      <c r="O4051">
        <f>IF(ROW($E4051)&lt;=VALUE(LEFT(O$1,FIND("-",O$1,1)-1)),0,IF(ROW($E4051)=VALUE(LEFT(O$1,FIND("-",O$1,1)-1))+1,AVERAGE(INDEX($E:$E,ROW($E4051)-VALUE(LEFT(O$1,FIND("-",O$1,1)-1))):$E4051),($E4051*(2/(VALUE(LEFT(O$1,FIND("-",O$1,1)-1))+1)))+(O4050*(1-(2/(VALUE(LEFT(O$1,FIND("-",O$1,1)-1))+1))))))</f>
        <v>0.11077666428298499</v>
      </c>
      <c r="Q4051">
        <f>IF(ROW($E4051)&lt;=VALUE(LEFT(Q$1,FIND("-",Q$1,1)-1)),0,IF(ROW($E4051)=VALUE(LEFT(Q$1,FIND("-",Q$1,1)-1))+1,AVERAGE(INDEX($E:$E,ROW($E4051)-VALUE(LEFT(Q$1,FIND("-",Q$1,1)-1))):$E4051),($E4051*(2/(VALUE(LEFT(Q$1,FIND("-",Q$1,1)-1))+1)))+(Q4050*(1-(2/(VALUE(LEFT(Q$1,FIND("-",Q$1,1)-1))+1))))))</f>
        <v>0.12378989690065566</v>
      </c>
      <c r="R4051">
        <f>IF(ROW($E4051)&lt;=VALUE(LEFT(R$1,FIND("-",R$1,1)-1)),0,IF(ROW($E4051)=VALUE(LEFT(R$1,FIND("-",R$1,1)-1))+1,AVERAGE(INDEX($E:$E,ROW($E4051)-VALUE(LEFT(R$1,FIND("-",R$1,1)-1))):$E4051),($E4051*(2/(VALUE(LEFT(R$1,FIND("-",R$1,1)-1))+1)))+(R4050*(1-(2/(VALUE(LEFT(R$1,FIND("-",R$1,1)-1))+1))))))</f>
        <v>0.12029659857273643</v>
      </c>
      <c r="S4051">
        <f t="shared" si="571"/>
        <v>3.4932983279192253E-3</v>
      </c>
      <c r="T4051">
        <f>IF(ROW($E4051)&lt;=MAX(VALUE(LEFT(Q$1,FIND("-",Q$1,1)-1)),VALUE(LEFT(R$1,FIND("-",R$1,1)-1)))+VALUE(LEFT(T$1,FIND("-",T$1,1)-1))-1,0,IF(ROW($E4051)=MAX(VALUE(LEFT(Q$1,FIND("-",Q$1,1)-1)),VALUE(LEFT(R$1,FIND("-",R$1,1)-1)))+VALUE(LEFT(T$1,FIND("-",T$1,1)-1)),AVERAGE(INDEX($S:$S,ROW(S4051)-VALUE(LEFT(T$1,FIND("-",T$1,1)-1))+1):S4051),($S4051*(2/(VALUE(LEFT(T$1,FIND("-",T$1,1)-1))+1)))+(T4050*(1-(2/(VALUE(LEFT(T$1,FIND("-",T$1,1)-1))+1))))))</f>
        <v>2.5618080904007299E-3</v>
      </c>
      <c r="V4051">
        <f t="shared" si="572"/>
        <v>-1.0000000000000009E-2</v>
      </c>
      <c r="W4051">
        <f>IF(ROW($E4051)&lt;=VALUE(LEFT(W$1,FIND("-",W$1,1)-1))+1,0,IF(ROW($E4050)=VALUE(LEFT(W$1,FIND("-",W$1,1)-1))+1,100-100/(1+ABS((SUMIF(INDEX($V:$V,ROW($V4051)-VALUE(LEFT(W$1,FIND("-",W$1,1)-1))+1):$V4051,"&gt;0",INDEX($V:$V,ROW($V4051)-VALUE(LEFT(W$1,FIND("-",W$1,1)-1))+1):$V4051)/COUNTIF(INDEX($V:$V,ROW($V4051)-VALUE(LEFT(W$1,FIND("-",W$1,1)-1))+1):$V4051,"&gt;0"))/(SUMIF(INDEX($V:$V,ROW($V4051)-VALUE(LEFT(W$1,FIND("-",W$1,1)-1))+1):$V4051,"&lt;0",INDEX($V:$V,ROW($V4051)-VALUE(LEFT(W$1,FIND("-",W$1,1)-1))+1):$V4051)/COUNTIF(INDEX($V:$V,ROW($V4051)-VALUE(LEFT(W$1,FIND("-",W$1,1)-1))+1):$V4051,"&lt;0")))),100-100/(1+ABS((SUMIF(INDEX($V:$V,ROW($V4051)-VALUE(LEFT(W$1,FIND("-",W$1,1)-1))+1):$V4051,"&gt;0",INDEX($V:$V,ROW($V4051)-VALUE(LEFT(W$1,FIND("-",W$1,1)-1))+1):$V4051)/VALUE(LEFT(W$1,FIND("-",W$1,1)-1)))/(SUMIF(INDEX($V:$V,ROW($V4051)-VALUE(LEFT(W$1,FIND("-",W$1,1)-1))+1):$V4051,"&lt;0",INDEX($V:$V,ROW($V4051)-VALUE(LEFT(W$1,FIND("-",W$1,1)-1))+1):$V4051)/VALUE(LEFT(W$1,FIND("-",W$1,1)-1)))))))</f>
        <v>50</v>
      </c>
      <c r="Y4051">
        <f>IF(ROW($E4051)&lt;=VALUE(LEFT(Y$1,FIND("-",Y$1,1)-1)),0,MAX(INDEX(C:C,ROW(C4051)-VALUE(LEFT(Y$1,FIND("-",Y$1,1)-1))+1):C4051))</f>
        <v>0.14000000000000001</v>
      </c>
      <c r="Z4051">
        <f>IF(ROW($E4051)&lt;=VALUE(LEFT(Z$1,FIND("-",Z$1,1)-1)),0,MIN(INDEX(D:D,ROW(D4051)-VALUE(LEFT(Z$1,FIND("-",Z$1,1)-1))+1):D4051))</f>
        <v>0.115</v>
      </c>
      <c r="AA4051">
        <f t="shared" si="576"/>
        <v>39.999999999999972</v>
      </c>
      <c r="AB4051">
        <f>IF(ROW($AA4051)&lt;=VALUE(LEFT(AA$1,FIND("-",AA$1,1)-1))+VALUE(LEFT(AB$1,FIND("-",AB$1,1)-1)-1),0,AVERAGE(INDEX($AA:$AA,ROW($AA4051)-VALUE(LEFT(AB$1,FIND("-",AB$1,1)-1))+1):$AA4051))</f>
        <v>68.571428571428569</v>
      </c>
      <c r="AC4051">
        <f>IF(ROW($AA4051)&lt;=VALUE(LEFT(AA$1,FIND("-",AA$1,1)-1))+VALUE(LEFT(AB$1,FIND("-",AB$1,1)-1)-1)+VALUE(LEFT(AC$1,FIND("-",AC$1,1)-1)-1),0,AVERAGE(INDEX($AB:$AB,ROW($AB4051)-VALUE(LEFT(AC$1,FIND("-",AC$1,1)-1))+1):$AB4051))</f>
        <v>73.015873015873012</v>
      </c>
      <c r="AE4051">
        <f t="shared" si="573"/>
        <v>423165744</v>
      </c>
      <c r="AG4051" t="str">
        <f t="shared" si="575"/>
        <v/>
      </c>
    </row>
    <row r="4052" spans="1:33" x14ac:dyDescent="0.25">
      <c r="A4052" s="6">
        <v>43026</v>
      </c>
      <c r="B4052">
        <v>0.125</v>
      </c>
      <c r="C4052">
        <v>0.125</v>
      </c>
      <c r="D4052">
        <v>0.125</v>
      </c>
      <c r="E4052">
        <v>0.125</v>
      </c>
      <c r="F4052">
        <v>0.125</v>
      </c>
      <c r="G4052">
        <v>0</v>
      </c>
      <c r="I4052" t="str">
        <f t="shared" si="568"/>
        <v/>
      </c>
      <c r="J4052" t="str">
        <f t="shared" si="569"/>
        <v/>
      </c>
      <c r="K4052" t="str">
        <f t="shared" si="570"/>
        <v/>
      </c>
      <c r="M4052" s="11" t="str">
        <f t="shared" si="574"/>
        <v/>
      </c>
      <c r="O4052">
        <f>IF(ROW($E4052)&lt;=VALUE(LEFT(O$1,FIND("-",O$1,1)-1)),0,IF(ROW($E4052)=VALUE(LEFT(O$1,FIND("-",O$1,1)-1))+1,AVERAGE(INDEX($E:$E,ROW($E4052)-VALUE(LEFT(O$1,FIND("-",O$1,1)-1))):$E4052),($E4052*(2/(VALUE(LEFT(O$1,FIND("-",O$1,1)-1))+1)))+(O4051*(1-(2/(VALUE(LEFT(O$1,FIND("-",O$1,1)-1))+1))))))</f>
        <v>0.1109181900115125</v>
      </c>
      <c r="Q4052">
        <f>IF(ROW($E4052)&lt;=VALUE(LEFT(Q$1,FIND("-",Q$1,1)-1)),0,IF(ROW($E4052)=VALUE(LEFT(Q$1,FIND("-",Q$1,1)-1))+1,AVERAGE(INDEX($E:$E,ROW($E4052)-VALUE(LEFT(Q$1,FIND("-",Q$1,1)-1))):$E4052),($E4052*(2/(VALUE(LEFT(Q$1,FIND("-",Q$1,1)-1))+1)))+(Q4051*(1-(2/(VALUE(LEFT(Q$1,FIND("-",Q$1,1)-1))+1))))))</f>
        <v>0.1239760666082471</v>
      </c>
      <c r="R4052">
        <f>IF(ROW($E4052)&lt;=VALUE(LEFT(R$1,FIND("-",R$1,1)-1)),0,IF(ROW($E4052)=VALUE(LEFT(R$1,FIND("-",R$1,1)-1))+1,AVERAGE(INDEX($E:$E,ROW($E4052)-VALUE(LEFT(R$1,FIND("-",R$1,1)-1))):$E4052),($E4052*(2/(VALUE(LEFT(R$1,FIND("-",R$1,1)-1))+1)))+(R4051*(1-(2/(VALUE(LEFT(R$1,FIND("-",R$1,1)-1))+1))))))</f>
        <v>0.12064499867845965</v>
      </c>
      <c r="S4052">
        <f t="shared" si="571"/>
        <v>3.3310679297874485E-3</v>
      </c>
      <c r="T4052">
        <f>IF(ROW($E4052)&lt;=MAX(VALUE(LEFT(Q$1,FIND("-",Q$1,1)-1)),VALUE(LEFT(R$1,FIND("-",R$1,1)-1)))+VALUE(LEFT(T$1,FIND("-",T$1,1)-1))-1,0,IF(ROW($E4052)=MAX(VALUE(LEFT(Q$1,FIND("-",Q$1,1)-1)),VALUE(LEFT(R$1,FIND("-",R$1,1)-1)))+VALUE(LEFT(T$1,FIND("-",T$1,1)-1)),AVERAGE(INDEX($S:$S,ROW(S4052)-VALUE(LEFT(T$1,FIND("-",T$1,1)-1))+1):S4052),($S4052*(2/(VALUE(LEFT(T$1,FIND("-",T$1,1)-1))+1)))+(T4051*(1-(2/(VALUE(LEFT(T$1,FIND("-",T$1,1)-1))+1))))))</f>
        <v>2.7156600582780737E-3</v>
      </c>
      <c r="V4052">
        <f t="shared" si="572"/>
        <v>0</v>
      </c>
      <c r="W4052">
        <f>IF(ROW($E4052)&lt;=VALUE(LEFT(W$1,FIND("-",W$1,1)-1))+1,0,IF(ROW($E4051)=VALUE(LEFT(W$1,FIND("-",W$1,1)-1))+1,100-100/(1+ABS((SUMIF(INDEX($V:$V,ROW($V4052)-VALUE(LEFT(W$1,FIND("-",W$1,1)-1))+1):$V4052,"&gt;0",INDEX($V:$V,ROW($V4052)-VALUE(LEFT(W$1,FIND("-",W$1,1)-1))+1):$V4052)/COUNTIF(INDEX($V:$V,ROW($V4052)-VALUE(LEFT(W$1,FIND("-",W$1,1)-1))+1):$V4052,"&gt;0"))/(SUMIF(INDEX($V:$V,ROW($V4052)-VALUE(LEFT(W$1,FIND("-",W$1,1)-1))+1):$V4052,"&lt;0",INDEX($V:$V,ROW($V4052)-VALUE(LEFT(W$1,FIND("-",W$1,1)-1))+1):$V4052)/COUNTIF(INDEX($V:$V,ROW($V4052)-VALUE(LEFT(W$1,FIND("-",W$1,1)-1))+1):$V4052,"&lt;0")))),100-100/(1+ABS((SUMIF(INDEX($V:$V,ROW($V4052)-VALUE(LEFT(W$1,FIND("-",W$1,1)-1))+1):$V4052,"&gt;0",INDEX($V:$V,ROW($V4052)-VALUE(LEFT(W$1,FIND("-",W$1,1)-1))+1):$V4052)/VALUE(LEFT(W$1,FIND("-",W$1,1)-1)))/(SUMIF(INDEX($V:$V,ROW($V4052)-VALUE(LEFT(W$1,FIND("-",W$1,1)-1))+1):$V4052,"&lt;0",INDEX($V:$V,ROW($V4052)-VALUE(LEFT(W$1,FIND("-",W$1,1)-1))+1):$V4052)/VALUE(LEFT(W$1,FIND("-",W$1,1)-1)))))))</f>
        <v>53.846153846153854</v>
      </c>
      <c r="Y4052">
        <f>IF(ROW($E4052)&lt;=VALUE(LEFT(Y$1,FIND("-",Y$1,1)-1)),0,MAX(INDEX(C:C,ROW(C4052)-VALUE(LEFT(Y$1,FIND("-",Y$1,1)-1))+1):C4052))</f>
        <v>0.14000000000000001</v>
      </c>
      <c r="Z4052">
        <f>IF(ROW($E4052)&lt;=VALUE(LEFT(Z$1,FIND("-",Z$1,1)-1)),0,MIN(INDEX(D:D,ROW(D4052)-VALUE(LEFT(Z$1,FIND("-",Z$1,1)-1))+1):D4052))</f>
        <v>0.115</v>
      </c>
      <c r="AA4052">
        <f t="shared" si="576"/>
        <v>39.999999999999972</v>
      </c>
      <c r="AB4052">
        <f>IF(ROW($AA4052)&lt;=VALUE(LEFT(AA$1,FIND("-",AA$1,1)-1))+VALUE(LEFT(AB$1,FIND("-",AB$1,1)-1)-1),0,AVERAGE(INDEX($AA:$AA,ROW($AA4052)-VALUE(LEFT(AB$1,FIND("-",AB$1,1)-1))+1):$AA4052))</f>
        <v>53.333333333333314</v>
      </c>
      <c r="AC4052">
        <f>IF(ROW($AA4052)&lt;=VALUE(LEFT(AA$1,FIND("-",AA$1,1)-1))+VALUE(LEFT(AB$1,FIND("-",AB$1,1)-1)-1)+VALUE(LEFT(AC$1,FIND("-",AC$1,1)-1)-1),0,AVERAGE(INDEX($AB:$AB,ROW($AB4052)-VALUE(LEFT(AC$1,FIND("-",AC$1,1)-1))+1):$AB4052))</f>
        <v>67.936507936507937</v>
      </c>
      <c r="AE4052">
        <f t="shared" si="573"/>
        <v>423165744</v>
      </c>
      <c r="AG4052" t="str">
        <f t="shared" si="575"/>
        <v/>
      </c>
    </row>
    <row r="4053" spans="1:33" x14ac:dyDescent="0.25">
      <c r="A4053" s="6">
        <v>43027</v>
      </c>
      <c r="B4053">
        <v>0.125</v>
      </c>
      <c r="C4053">
        <v>0.125</v>
      </c>
      <c r="D4053">
        <v>0.12</v>
      </c>
      <c r="E4053">
        <v>0.12</v>
      </c>
      <c r="F4053">
        <v>0.12</v>
      </c>
      <c r="G4053">
        <v>654700</v>
      </c>
      <c r="I4053" t="str">
        <f t="shared" si="568"/>
        <v/>
      </c>
      <c r="J4053" t="str">
        <f t="shared" si="569"/>
        <v/>
      </c>
      <c r="K4053" t="str">
        <f t="shared" si="570"/>
        <v/>
      </c>
      <c r="M4053" s="11" t="str">
        <f t="shared" si="574"/>
        <v/>
      </c>
      <c r="O4053">
        <f>IF(ROW($E4053)&lt;=VALUE(LEFT(O$1,FIND("-",O$1,1)-1)),0,IF(ROW($E4053)=VALUE(LEFT(O$1,FIND("-",O$1,1)-1))+1,AVERAGE(INDEX($E:$E,ROW($E4053)-VALUE(LEFT(O$1,FIND("-",O$1,1)-1))):$E4053),($E4053*(2/(VALUE(LEFT(O$1,FIND("-",O$1,1)-1))+1)))+(O4052*(1-(2/(VALUE(LEFT(O$1,FIND("-",O$1,1)-1))+1))))))</f>
        <v>0.11100855628005467</v>
      </c>
      <c r="Q4053">
        <f>IF(ROW($E4053)&lt;=VALUE(LEFT(Q$1,FIND("-",Q$1,1)-1)),0,IF(ROW($E4053)=VALUE(LEFT(Q$1,FIND("-",Q$1,1)-1))+1,AVERAGE(INDEX($E:$E,ROW($E4053)-VALUE(LEFT(Q$1,FIND("-",Q$1,1)-1))):$E4053),($E4053*(2/(VALUE(LEFT(Q$1,FIND("-",Q$1,1)-1))+1)))+(Q4052*(1-(2/(VALUE(LEFT(Q$1,FIND("-",Q$1,1)-1))+1))))))</f>
        <v>0.12336436405313216</v>
      </c>
      <c r="R4053">
        <f>IF(ROW($E4053)&lt;=VALUE(LEFT(R$1,FIND("-",R$1,1)-1)),0,IF(ROW($E4053)=VALUE(LEFT(R$1,FIND("-",R$1,1)-1))+1,AVERAGE(INDEX($E:$E,ROW($E4053)-VALUE(LEFT(R$1,FIND("-",R$1,1)-1))):$E4053),($E4053*(2/(VALUE(LEFT(R$1,FIND("-",R$1,1)-1))+1)))+(R4052*(1-(2/(VALUE(LEFT(R$1,FIND("-",R$1,1)-1))+1))))))</f>
        <v>0.12059722099857376</v>
      </c>
      <c r="S4053">
        <f t="shared" si="571"/>
        <v>2.7671430545583992E-3</v>
      </c>
      <c r="T4053">
        <f>IF(ROW($E4053)&lt;=MAX(VALUE(LEFT(Q$1,FIND("-",Q$1,1)-1)),VALUE(LEFT(R$1,FIND("-",R$1,1)-1)))+VALUE(LEFT(T$1,FIND("-",T$1,1)-1))-1,0,IF(ROW($E4053)=MAX(VALUE(LEFT(Q$1,FIND("-",Q$1,1)-1)),VALUE(LEFT(R$1,FIND("-",R$1,1)-1)))+VALUE(LEFT(T$1,FIND("-",T$1,1)-1)),AVERAGE(INDEX($S:$S,ROW(S4053)-VALUE(LEFT(T$1,FIND("-",T$1,1)-1))+1):S4053),($S4053*(2/(VALUE(LEFT(T$1,FIND("-",T$1,1)-1))+1)))+(T4052*(1-(2/(VALUE(LEFT(T$1,FIND("-",T$1,1)-1))+1))))))</f>
        <v>2.725956657534139E-3</v>
      </c>
      <c r="V4053">
        <f t="shared" si="572"/>
        <v>-5.0000000000000044E-3</v>
      </c>
      <c r="W4053">
        <f>IF(ROW($E4053)&lt;=VALUE(LEFT(W$1,FIND("-",W$1,1)-1))+1,0,IF(ROW($E4052)=VALUE(LEFT(W$1,FIND("-",W$1,1)-1))+1,100-100/(1+ABS((SUMIF(INDEX($V:$V,ROW($V4053)-VALUE(LEFT(W$1,FIND("-",W$1,1)-1))+1):$V4053,"&gt;0",INDEX($V:$V,ROW($V4053)-VALUE(LEFT(W$1,FIND("-",W$1,1)-1))+1):$V4053)/COUNTIF(INDEX($V:$V,ROW($V4053)-VALUE(LEFT(W$1,FIND("-",W$1,1)-1))+1):$V4053,"&gt;0"))/(SUMIF(INDEX($V:$V,ROW($V4053)-VALUE(LEFT(W$1,FIND("-",W$1,1)-1))+1):$V4053,"&lt;0",INDEX($V:$V,ROW($V4053)-VALUE(LEFT(W$1,FIND("-",W$1,1)-1))+1):$V4053)/COUNTIF(INDEX($V:$V,ROW($V4053)-VALUE(LEFT(W$1,FIND("-",W$1,1)-1))+1):$V4053,"&lt;0")))),100-100/(1+ABS((SUMIF(INDEX($V:$V,ROW($V4053)-VALUE(LEFT(W$1,FIND("-",W$1,1)-1))+1):$V4053,"&gt;0",INDEX($V:$V,ROW($V4053)-VALUE(LEFT(W$1,FIND("-",W$1,1)-1))+1):$V4053)/VALUE(LEFT(W$1,FIND("-",W$1,1)-1)))/(SUMIF(INDEX($V:$V,ROW($V4053)-VALUE(LEFT(W$1,FIND("-",W$1,1)-1))+1):$V4053,"&lt;0",INDEX($V:$V,ROW($V4053)-VALUE(LEFT(W$1,FIND("-",W$1,1)-1))+1):$V4053)/VALUE(LEFT(W$1,FIND("-",W$1,1)-1)))))))</f>
        <v>50</v>
      </c>
      <c r="Y4053">
        <f>IF(ROW($E4053)&lt;=VALUE(LEFT(Y$1,FIND("-",Y$1,1)-1)),0,MAX(INDEX(C:C,ROW(C4053)-VALUE(LEFT(Y$1,FIND("-",Y$1,1)-1))+1):C4053))</f>
        <v>0.14000000000000001</v>
      </c>
      <c r="Z4053">
        <f>IF(ROW($E4053)&lt;=VALUE(LEFT(Z$1,FIND("-",Z$1,1)-1)),0,MIN(INDEX(D:D,ROW(D4053)-VALUE(LEFT(Z$1,FIND("-",Z$1,1)-1))+1):D4053))</f>
        <v>0.115</v>
      </c>
      <c r="AA4053">
        <f t="shared" si="576"/>
        <v>19.999999999999957</v>
      </c>
      <c r="AB4053">
        <f>IF(ROW($AA4053)&lt;=VALUE(LEFT(AA$1,FIND("-",AA$1,1)-1))+VALUE(LEFT(AB$1,FIND("-",AB$1,1)-1)-1),0,AVERAGE(INDEX($AA:$AA,ROW($AA4053)-VALUE(LEFT(AB$1,FIND("-",AB$1,1)-1))+1):$AA4053))</f>
        <v>33.3333333333333</v>
      </c>
      <c r="AC4053">
        <f>IF(ROW($AA4053)&lt;=VALUE(LEFT(AA$1,FIND("-",AA$1,1)-1))+VALUE(LEFT(AB$1,FIND("-",AB$1,1)-1)-1)+VALUE(LEFT(AC$1,FIND("-",AC$1,1)-1)-1),0,AVERAGE(INDEX($AB:$AB,ROW($AB4053)-VALUE(LEFT(AC$1,FIND("-",AC$1,1)-1))+1):$AB4053))</f>
        <v>51.746031746031726</v>
      </c>
      <c r="AE4053">
        <f t="shared" si="573"/>
        <v>422511044</v>
      </c>
      <c r="AG4053" t="str">
        <f t="shared" si="575"/>
        <v/>
      </c>
    </row>
    <row r="4054" spans="1:33" x14ac:dyDescent="0.25">
      <c r="A4054" s="6">
        <v>43028</v>
      </c>
      <c r="B4054">
        <v>0.12</v>
      </c>
      <c r="C4054">
        <v>0.125</v>
      </c>
      <c r="D4054">
        <v>0.12</v>
      </c>
      <c r="E4054">
        <v>0.125</v>
      </c>
      <c r="F4054">
        <v>0.125</v>
      </c>
      <c r="G4054">
        <v>1008700</v>
      </c>
      <c r="I4054" t="str">
        <f t="shared" si="568"/>
        <v>Bearish</v>
      </c>
      <c r="J4054" t="str">
        <f t="shared" si="569"/>
        <v/>
      </c>
      <c r="K4054" t="str">
        <f t="shared" si="570"/>
        <v/>
      </c>
      <c r="M4054" s="11" t="str">
        <f t="shared" si="574"/>
        <v/>
      </c>
      <c r="O4054">
        <f>IF(ROW($E4054)&lt;=VALUE(LEFT(O$1,FIND("-",O$1,1)-1)),0,IF(ROW($E4054)=VALUE(LEFT(O$1,FIND("-",O$1,1)-1))+1,AVERAGE(INDEX($E:$E,ROW($E4054)-VALUE(LEFT(O$1,FIND("-",O$1,1)-1))):$E4054),($E4054*(2/(VALUE(LEFT(O$1,FIND("-",O$1,1)-1))+1)))+(O4053*(1-(2/(VALUE(LEFT(O$1,FIND("-",O$1,1)-1))+1))))))</f>
        <v>0.11114777462552676</v>
      </c>
      <c r="Q4054">
        <f>IF(ROW($E4054)&lt;=VALUE(LEFT(Q$1,FIND("-",Q$1,1)-1)),0,IF(ROW($E4054)=VALUE(LEFT(Q$1,FIND("-",Q$1,1)-1))+1,AVERAGE(INDEX($E:$E,ROW($E4054)-VALUE(LEFT(Q$1,FIND("-",Q$1,1)-1))):$E4054),($E4054*(2/(VALUE(LEFT(Q$1,FIND("-",Q$1,1)-1))+1)))+(Q4053*(1-(2/(VALUE(LEFT(Q$1,FIND("-",Q$1,1)-1))+1))))))</f>
        <v>0.12361600035265029</v>
      </c>
      <c r="R4054">
        <f>IF(ROW($E4054)&lt;=VALUE(LEFT(R$1,FIND("-",R$1,1)-1)),0,IF(ROW($E4054)=VALUE(LEFT(R$1,FIND("-",R$1,1)-1))+1,AVERAGE(INDEX($E:$E,ROW($E4054)-VALUE(LEFT(R$1,FIND("-",R$1,1)-1))):$E4054),($E4054*(2/(VALUE(LEFT(R$1,FIND("-",R$1,1)-1))+1)))+(R4053*(1-(2/(VALUE(LEFT(R$1,FIND("-",R$1,1)-1))+1))))))</f>
        <v>0.12092335277645719</v>
      </c>
      <c r="S4054">
        <f t="shared" si="571"/>
        <v>2.6926475761930996E-3</v>
      </c>
      <c r="T4054">
        <f>IF(ROW($E4054)&lt;=MAX(VALUE(LEFT(Q$1,FIND("-",Q$1,1)-1)),VALUE(LEFT(R$1,FIND("-",R$1,1)-1)))+VALUE(LEFT(T$1,FIND("-",T$1,1)-1))-1,0,IF(ROW($E4054)=MAX(VALUE(LEFT(Q$1,FIND("-",Q$1,1)-1)),VALUE(LEFT(R$1,FIND("-",R$1,1)-1)))+VALUE(LEFT(T$1,FIND("-",T$1,1)-1)),AVERAGE(INDEX($S:$S,ROW(S4054)-VALUE(LEFT(T$1,FIND("-",T$1,1)-1))+1):S4054),($S4054*(2/(VALUE(LEFT(T$1,FIND("-",T$1,1)-1))+1)))+(T4053*(1-(2/(VALUE(LEFT(T$1,FIND("-",T$1,1)-1))+1))))))</f>
        <v>2.7192948412659312E-3</v>
      </c>
      <c r="V4054">
        <f t="shared" si="572"/>
        <v>5.0000000000000044E-3</v>
      </c>
      <c r="W4054">
        <f>IF(ROW($E4054)&lt;=VALUE(LEFT(W$1,FIND("-",W$1,1)-1))+1,0,IF(ROW($E4053)=VALUE(LEFT(W$1,FIND("-",W$1,1)-1))+1,100-100/(1+ABS((SUMIF(INDEX($V:$V,ROW($V4054)-VALUE(LEFT(W$1,FIND("-",W$1,1)-1))+1):$V4054,"&gt;0",INDEX($V:$V,ROW($V4054)-VALUE(LEFT(W$1,FIND("-",W$1,1)-1))+1):$V4054)/COUNTIF(INDEX($V:$V,ROW($V4054)-VALUE(LEFT(W$1,FIND("-",W$1,1)-1))+1):$V4054,"&gt;0"))/(SUMIF(INDEX($V:$V,ROW($V4054)-VALUE(LEFT(W$1,FIND("-",W$1,1)-1))+1):$V4054,"&lt;0",INDEX($V:$V,ROW($V4054)-VALUE(LEFT(W$1,FIND("-",W$1,1)-1))+1):$V4054)/COUNTIF(INDEX($V:$V,ROW($V4054)-VALUE(LEFT(W$1,FIND("-",W$1,1)-1))+1):$V4054,"&lt;0")))),100-100/(1+ABS((SUMIF(INDEX($V:$V,ROW($V4054)-VALUE(LEFT(W$1,FIND("-",W$1,1)-1))+1):$V4054,"&gt;0",INDEX($V:$V,ROW($V4054)-VALUE(LEFT(W$1,FIND("-",W$1,1)-1))+1):$V4054)/VALUE(LEFT(W$1,FIND("-",W$1,1)-1)))/(SUMIF(INDEX($V:$V,ROW($V4054)-VALUE(LEFT(W$1,FIND("-",W$1,1)-1))+1):$V4054,"&lt;0",INDEX($V:$V,ROW($V4054)-VALUE(LEFT(W$1,FIND("-",W$1,1)-1))+1):$V4054)/VALUE(LEFT(W$1,FIND("-",W$1,1)-1)))))))</f>
        <v>57.142857142857139</v>
      </c>
      <c r="Y4054">
        <f>IF(ROW($E4054)&lt;=VALUE(LEFT(Y$1,FIND("-",Y$1,1)-1)),0,MAX(INDEX(C:C,ROW(C4054)-VALUE(LEFT(Y$1,FIND("-",Y$1,1)-1))+1):C4054))</f>
        <v>0.14000000000000001</v>
      </c>
      <c r="Z4054">
        <f>IF(ROW($E4054)&lt;=VALUE(LEFT(Z$1,FIND("-",Z$1,1)-1)),0,MIN(INDEX(D:D,ROW(D4054)-VALUE(LEFT(Z$1,FIND("-",Z$1,1)-1))+1):D4054))</f>
        <v>0.115</v>
      </c>
      <c r="AA4054">
        <f t="shared" si="576"/>
        <v>39.999999999999972</v>
      </c>
      <c r="AB4054">
        <f>IF(ROW($AA4054)&lt;=VALUE(LEFT(AA$1,FIND("-",AA$1,1)-1))+VALUE(LEFT(AB$1,FIND("-",AB$1,1)-1)-1),0,AVERAGE(INDEX($AA:$AA,ROW($AA4054)-VALUE(LEFT(AB$1,FIND("-",AB$1,1)-1))+1):$AA4054))</f>
        <v>33.3333333333333</v>
      </c>
      <c r="AC4054">
        <f>IF(ROW($AA4054)&lt;=VALUE(LEFT(AA$1,FIND("-",AA$1,1)-1))+VALUE(LEFT(AB$1,FIND("-",AB$1,1)-1)-1)+VALUE(LEFT(AC$1,FIND("-",AC$1,1)-1)-1),0,AVERAGE(INDEX($AB:$AB,ROW($AB4054)-VALUE(LEFT(AC$1,FIND("-",AC$1,1)-1))+1):$AB4054))</f>
        <v>39.999999999999972</v>
      </c>
      <c r="AE4054">
        <f t="shared" si="573"/>
        <v>423519744</v>
      </c>
      <c r="AG4054" t="str">
        <f t="shared" si="575"/>
        <v/>
      </c>
    </row>
    <row r="4055" spans="1:33" x14ac:dyDescent="0.25">
      <c r="A4055" s="6">
        <v>43031</v>
      </c>
      <c r="B4055">
        <v>0.125</v>
      </c>
      <c r="C4055">
        <v>0.14000000000000001</v>
      </c>
      <c r="D4055">
        <v>0.125</v>
      </c>
      <c r="E4055">
        <v>0.125</v>
      </c>
      <c r="F4055">
        <v>0.125</v>
      </c>
      <c r="G4055">
        <v>2048400</v>
      </c>
      <c r="I4055" t="str">
        <f t="shared" si="568"/>
        <v/>
      </c>
      <c r="J4055" t="str">
        <f t="shared" si="569"/>
        <v/>
      </c>
      <c r="K4055" t="str">
        <f t="shared" si="570"/>
        <v/>
      </c>
      <c r="M4055" s="11" t="str">
        <f t="shared" si="574"/>
        <v/>
      </c>
      <c r="O4055">
        <f>IF(ROW($E4055)&lt;=VALUE(LEFT(O$1,FIND("-",O$1,1)-1)),0,IF(ROW($E4055)=VALUE(LEFT(O$1,FIND("-",O$1,1)-1))+1,AVERAGE(INDEX($E:$E,ROW($E4055)-VALUE(LEFT(O$1,FIND("-",O$1,1)-1))):$E4055),($E4055*(2/(VALUE(LEFT(O$1,FIND("-",O$1,1)-1))+1)))+(O4054*(1-(2/(VALUE(LEFT(O$1,FIND("-",O$1,1)-1))+1))))))</f>
        <v>0.11128560771382998</v>
      </c>
      <c r="Q4055">
        <f>IF(ROW($E4055)&lt;=VALUE(LEFT(Q$1,FIND("-",Q$1,1)-1)),0,IF(ROW($E4055)=VALUE(LEFT(Q$1,FIND("-",Q$1,1)-1))+1,AVERAGE(INDEX($E:$E,ROW($E4055)-VALUE(LEFT(Q$1,FIND("-",Q$1,1)-1))):$E4055),($E4055*(2/(VALUE(LEFT(Q$1,FIND("-",Q$1,1)-1))+1)))+(Q4054*(1-(2/(VALUE(LEFT(Q$1,FIND("-",Q$1,1)-1))+1))))))</f>
        <v>0.12382892337531948</v>
      </c>
      <c r="R4055">
        <f>IF(ROW($E4055)&lt;=VALUE(LEFT(R$1,FIND("-",R$1,1)-1)),0,IF(ROW($E4055)=VALUE(LEFT(R$1,FIND("-",R$1,1)-1))+1,AVERAGE(INDEX($E:$E,ROW($E4055)-VALUE(LEFT(R$1,FIND("-",R$1,1)-1))):$E4055),($E4055*(2/(VALUE(LEFT(R$1,FIND("-",R$1,1)-1))+1)))+(R4054*(1-(2/(VALUE(LEFT(R$1,FIND("-",R$1,1)-1))+1))))))</f>
        <v>0.12122532664486776</v>
      </c>
      <c r="S4055">
        <f t="shared" si="571"/>
        <v>2.6035967304517127E-3</v>
      </c>
      <c r="T4055">
        <f>IF(ROW($E4055)&lt;=MAX(VALUE(LEFT(Q$1,FIND("-",Q$1,1)-1)),VALUE(LEFT(R$1,FIND("-",R$1,1)-1)))+VALUE(LEFT(T$1,FIND("-",T$1,1)-1))-1,0,IF(ROW($E4055)=MAX(VALUE(LEFT(Q$1,FIND("-",Q$1,1)-1)),VALUE(LEFT(R$1,FIND("-",R$1,1)-1)))+VALUE(LEFT(T$1,FIND("-",T$1,1)-1)),AVERAGE(INDEX($S:$S,ROW(S4055)-VALUE(LEFT(T$1,FIND("-",T$1,1)-1))+1):S4055),($S4055*(2/(VALUE(LEFT(T$1,FIND("-",T$1,1)-1))+1)))+(T4054*(1-(2/(VALUE(LEFT(T$1,FIND("-",T$1,1)-1))+1))))))</f>
        <v>2.6961552191030877E-3</v>
      </c>
      <c r="V4055">
        <f t="shared" si="572"/>
        <v>0</v>
      </c>
      <c r="W4055">
        <f>IF(ROW($E4055)&lt;=VALUE(LEFT(W$1,FIND("-",W$1,1)-1))+1,0,IF(ROW($E4054)=VALUE(LEFT(W$1,FIND("-",W$1,1)-1))+1,100-100/(1+ABS((SUMIF(INDEX($V:$V,ROW($V4055)-VALUE(LEFT(W$1,FIND("-",W$1,1)-1))+1):$V4055,"&gt;0",INDEX($V:$V,ROW($V4055)-VALUE(LEFT(W$1,FIND("-",W$1,1)-1))+1):$V4055)/COUNTIF(INDEX($V:$V,ROW($V4055)-VALUE(LEFT(W$1,FIND("-",W$1,1)-1))+1):$V4055,"&gt;0"))/(SUMIF(INDEX($V:$V,ROW($V4055)-VALUE(LEFT(W$1,FIND("-",W$1,1)-1))+1):$V4055,"&lt;0",INDEX($V:$V,ROW($V4055)-VALUE(LEFT(W$1,FIND("-",W$1,1)-1))+1):$V4055)/COUNTIF(INDEX($V:$V,ROW($V4055)-VALUE(LEFT(W$1,FIND("-",W$1,1)-1))+1):$V4055,"&lt;0")))),100-100/(1+ABS((SUMIF(INDEX($V:$V,ROW($V4055)-VALUE(LEFT(W$1,FIND("-",W$1,1)-1))+1):$V4055,"&gt;0",INDEX($V:$V,ROW($V4055)-VALUE(LEFT(W$1,FIND("-",W$1,1)-1))+1):$V4055)/VALUE(LEFT(W$1,FIND("-",W$1,1)-1)))/(SUMIF(INDEX($V:$V,ROW($V4055)-VALUE(LEFT(W$1,FIND("-",W$1,1)-1))+1):$V4055,"&lt;0",INDEX($V:$V,ROW($V4055)-VALUE(LEFT(W$1,FIND("-",W$1,1)-1))+1):$V4055)/VALUE(LEFT(W$1,FIND("-",W$1,1)-1)))))))</f>
        <v>57.142857142857139</v>
      </c>
      <c r="Y4055">
        <f>IF(ROW($E4055)&lt;=VALUE(LEFT(Y$1,FIND("-",Y$1,1)-1)),0,MAX(INDEX(C:C,ROW(C4055)-VALUE(LEFT(Y$1,FIND("-",Y$1,1)-1))+1):C4055))</f>
        <v>0.14000000000000001</v>
      </c>
      <c r="Z4055">
        <f>IF(ROW($E4055)&lt;=VALUE(LEFT(Z$1,FIND("-",Z$1,1)-1)),0,MIN(INDEX(D:D,ROW(D4055)-VALUE(LEFT(Z$1,FIND("-",Z$1,1)-1))+1):D4055))</f>
        <v>0.115</v>
      </c>
      <c r="AA4055">
        <f t="shared" si="576"/>
        <v>39.999999999999972</v>
      </c>
      <c r="AB4055">
        <f>IF(ROW($AA4055)&lt;=VALUE(LEFT(AA$1,FIND("-",AA$1,1)-1))+VALUE(LEFT(AB$1,FIND("-",AB$1,1)-1)-1),0,AVERAGE(INDEX($AA:$AA,ROW($AA4055)-VALUE(LEFT(AB$1,FIND("-",AB$1,1)-1))+1):$AA4055))</f>
        <v>33.3333333333333</v>
      </c>
      <c r="AC4055">
        <f>IF(ROW($AA4055)&lt;=VALUE(LEFT(AA$1,FIND("-",AA$1,1)-1))+VALUE(LEFT(AB$1,FIND("-",AB$1,1)-1)-1)+VALUE(LEFT(AC$1,FIND("-",AC$1,1)-1)-1),0,AVERAGE(INDEX($AB:$AB,ROW($AB4055)-VALUE(LEFT(AC$1,FIND("-",AC$1,1)-1))+1):$AB4055))</f>
        <v>33.3333333333333</v>
      </c>
      <c r="AE4055">
        <f t="shared" si="573"/>
        <v>423519744</v>
      </c>
      <c r="AG4055" t="str">
        <f t="shared" si="575"/>
        <v/>
      </c>
    </row>
    <row r="4056" spans="1:33" x14ac:dyDescent="0.25">
      <c r="A4056" s="6">
        <v>43032</v>
      </c>
      <c r="B4056">
        <v>0.13</v>
      </c>
      <c r="C4056">
        <v>0.13</v>
      </c>
      <c r="D4056">
        <v>0.12</v>
      </c>
      <c r="E4056">
        <v>0.125</v>
      </c>
      <c r="F4056">
        <v>0.125</v>
      </c>
      <c r="G4056">
        <v>325200</v>
      </c>
      <c r="I4056" t="str">
        <f t="shared" si="568"/>
        <v/>
      </c>
      <c r="J4056" t="str">
        <f t="shared" si="569"/>
        <v/>
      </c>
      <c r="K4056" t="str">
        <f t="shared" si="570"/>
        <v/>
      </c>
      <c r="M4056" s="11" t="str">
        <f t="shared" si="574"/>
        <v/>
      </c>
      <c r="O4056">
        <f>IF(ROW($E4056)&lt;=VALUE(LEFT(O$1,FIND("-",O$1,1)-1)),0,IF(ROW($E4056)=VALUE(LEFT(O$1,FIND("-",O$1,1)-1))+1,AVERAGE(INDEX($E:$E,ROW($E4056)-VALUE(LEFT(O$1,FIND("-",O$1,1)-1))):$E4056),($E4056*(2/(VALUE(LEFT(O$1,FIND("-",O$1,1)-1))+1)))+(O4055*(1-(2/(VALUE(LEFT(O$1,FIND("-",O$1,1)-1))+1))))))</f>
        <v>0.11142206932861774</v>
      </c>
      <c r="Q4056">
        <f>IF(ROW($E4056)&lt;=VALUE(LEFT(Q$1,FIND("-",Q$1,1)-1)),0,IF(ROW($E4056)=VALUE(LEFT(Q$1,FIND("-",Q$1,1)-1))+1,AVERAGE(INDEX($E:$E,ROW($E4056)-VALUE(LEFT(Q$1,FIND("-",Q$1,1)-1))):$E4056),($E4056*(2/(VALUE(LEFT(Q$1,FIND("-",Q$1,1)-1))+1)))+(Q4055*(1-(2/(VALUE(LEFT(Q$1,FIND("-",Q$1,1)-1))+1))))))</f>
        <v>0.12400908900988571</v>
      </c>
      <c r="R4056">
        <f>IF(ROW($E4056)&lt;=VALUE(LEFT(R$1,FIND("-",R$1,1)-1)),0,IF(ROW($E4056)=VALUE(LEFT(R$1,FIND("-",R$1,1)-1))+1,AVERAGE(INDEX($E:$E,ROW($E4056)-VALUE(LEFT(R$1,FIND("-",R$1,1)-1))):$E4056),($E4056*(2/(VALUE(LEFT(R$1,FIND("-",R$1,1)-1))+1)))+(R4055*(1-(2/(VALUE(LEFT(R$1,FIND("-",R$1,1)-1))+1))))))</f>
        <v>0.12150493207858126</v>
      </c>
      <c r="S4056">
        <f t="shared" si="571"/>
        <v>2.5041569313044437E-3</v>
      </c>
      <c r="T4056">
        <f>IF(ROW($E4056)&lt;=MAX(VALUE(LEFT(Q$1,FIND("-",Q$1,1)-1)),VALUE(LEFT(R$1,FIND("-",R$1,1)-1)))+VALUE(LEFT(T$1,FIND("-",T$1,1)-1))-1,0,IF(ROW($E4056)=MAX(VALUE(LEFT(Q$1,FIND("-",Q$1,1)-1)),VALUE(LEFT(R$1,FIND("-",R$1,1)-1)))+VALUE(LEFT(T$1,FIND("-",T$1,1)-1)),AVERAGE(INDEX($S:$S,ROW(S4056)-VALUE(LEFT(T$1,FIND("-",T$1,1)-1))+1):S4056),($S4056*(2/(VALUE(LEFT(T$1,FIND("-",T$1,1)-1))+1)))+(T4055*(1-(2/(VALUE(LEFT(T$1,FIND("-",T$1,1)-1))+1))))))</f>
        <v>2.657755561543359E-3</v>
      </c>
      <c r="V4056">
        <f t="shared" si="572"/>
        <v>0</v>
      </c>
      <c r="W4056">
        <f>IF(ROW($E4056)&lt;=VALUE(LEFT(W$1,FIND("-",W$1,1)-1))+1,0,IF(ROW($E4055)=VALUE(LEFT(W$1,FIND("-",W$1,1)-1))+1,100-100/(1+ABS((SUMIF(INDEX($V:$V,ROW($V4056)-VALUE(LEFT(W$1,FIND("-",W$1,1)-1))+1):$V4056,"&gt;0",INDEX($V:$V,ROW($V4056)-VALUE(LEFT(W$1,FIND("-",W$1,1)-1))+1):$V4056)/COUNTIF(INDEX($V:$V,ROW($V4056)-VALUE(LEFT(W$1,FIND("-",W$1,1)-1))+1):$V4056,"&gt;0"))/(SUMIF(INDEX($V:$V,ROW($V4056)-VALUE(LEFT(W$1,FIND("-",W$1,1)-1))+1):$V4056,"&lt;0",INDEX($V:$V,ROW($V4056)-VALUE(LEFT(W$1,FIND("-",W$1,1)-1))+1):$V4056)/COUNTIF(INDEX($V:$V,ROW($V4056)-VALUE(LEFT(W$1,FIND("-",W$1,1)-1))+1):$V4056,"&lt;0")))),100-100/(1+ABS((SUMIF(INDEX($V:$V,ROW($V4056)-VALUE(LEFT(W$1,FIND("-",W$1,1)-1))+1):$V4056,"&gt;0",INDEX($V:$V,ROW($V4056)-VALUE(LEFT(W$1,FIND("-",W$1,1)-1))+1):$V4056)/VALUE(LEFT(W$1,FIND("-",W$1,1)-1)))/(SUMIF(INDEX($V:$V,ROW($V4056)-VALUE(LEFT(W$1,FIND("-",W$1,1)-1))+1):$V4056,"&lt;0",INDEX($V:$V,ROW($V4056)-VALUE(LEFT(W$1,FIND("-",W$1,1)-1))+1):$V4056)/VALUE(LEFT(W$1,FIND("-",W$1,1)-1)))))))</f>
        <v>57.142857142857139</v>
      </c>
      <c r="Y4056">
        <f>IF(ROW($E4056)&lt;=VALUE(LEFT(Y$1,FIND("-",Y$1,1)-1)),0,MAX(INDEX(C:C,ROW(C4056)-VALUE(LEFT(Y$1,FIND("-",Y$1,1)-1))+1):C4056))</f>
        <v>0.14000000000000001</v>
      </c>
      <c r="Z4056">
        <f>IF(ROW($E4056)&lt;=VALUE(LEFT(Z$1,FIND("-",Z$1,1)-1)),0,MIN(INDEX(D:D,ROW(D4056)-VALUE(LEFT(Z$1,FIND("-",Z$1,1)-1))+1):D4056))</f>
        <v>0.115</v>
      </c>
      <c r="AA4056">
        <f t="shared" si="576"/>
        <v>39.999999999999972</v>
      </c>
      <c r="AB4056">
        <f>IF(ROW($AA4056)&lt;=VALUE(LEFT(AA$1,FIND("-",AA$1,1)-1))+VALUE(LEFT(AB$1,FIND("-",AB$1,1)-1)-1),0,AVERAGE(INDEX($AA:$AA,ROW($AA4056)-VALUE(LEFT(AB$1,FIND("-",AB$1,1)-1))+1):$AA4056))</f>
        <v>39.999999999999972</v>
      </c>
      <c r="AC4056">
        <f>IF(ROW($AA4056)&lt;=VALUE(LEFT(AA$1,FIND("-",AA$1,1)-1))+VALUE(LEFT(AB$1,FIND("-",AB$1,1)-1)-1)+VALUE(LEFT(AC$1,FIND("-",AC$1,1)-1)-1),0,AVERAGE(INDEX($AB:$AB,ROW($AB4056)-VALUE(LEFT(AC$1,FIND("-",AC$1,1)-1))+1):$AB4056))</f>
        <v>35.555555555555522</v>
      </c>
      <c r="AE4056">
        <f t="shared" si="573"/>
        <v>423519744</v>
      </c>
      <c r="AG4056" t="str">
        <f t="shared" si="575"/>
        <v/>
      </c>
    </row>
    <row r="4057" spans="1:33" x14ac:dyDescent="0.25">
      <c r="A4057" s="6">
        <v>43033</v>
      </c>
      <c r="B4057">
        <v>0.125</v>
      </c>
      <c r="C4057">
        <v>0.13</v>
      </c>
      <c r="D4057">
        <v>0.12</v>
      </c>
      <c r="E4057">
        <v>0.12</v>
      </c>
      <c r="F4057">
        <v>0.12</v>
      </c>
      <c r="G4057">
        <v>535800</v>
      </c>
      <c r="I4057" t="str">
        <f t="shared" si="568"/>
        <v/>
      </c>
      <c r="J4057" t="str">
        <f t="shared" si="569"/>
        <v/>
      </c>
      <c r="K4057" t="str">
        <f t="shared" si="570"/>
        <v/>
      </c>
      <c r="M4057" s="11" t="str">
        <f t="shared" si="574"/>
        <v/>
      </c>
      <c r="O4057">
        <f>IF(ROW($E4057)&lt;=VALUE(LEFT(O$1,FIND("-",O$1,1)-1)),0,IF(ROW($E4057)=VALUE(LEFT(O$1,FIND("-",O$1,1)-1))+1,AVERAGE(INDEX($E:$E,ROW($E4057)-VALUE(LEFT(O$1,FIND("-",O$1,1)-1))):$E4057),($E4057*(2/(VALUE(LEFT(O$1,FIND("-",O$1,1)-1))+1)))+(O4056*(1-(2/(VALUE(LEFT(O$1,FIND("-",O$1,1)-1))+1))))))</f>
        <v>0.1115074218726116</v>
      </c>
      <c r="Q4057">
        <f>IF(ROW($E4057)&lt;=VALUE(LEFT(Q$1,FIND("-",Q$1,1)-1)),0,IF(ROW($E4057)=VALUE(LEFT(Q$1,FIND("-",Q$1,1)-1))+1,AVERAGE(INDEX($E:$E,ROW($E4057)-VALUE(LEFT(Q$1,FIND("-",Q$1,1)-1))):$E4057),($E4057*(2/(VALUE(LEFT(Q$1,FIND("-",Q$1,1)-1))+1)))+(Q4056*(1-(2/(VALUE(LEFT(Q$1,FIND("-",Q$1,1)-1))+1))))))</f>
        <v>0.12339230608528791</v>
      </c>
      <c r="R4057">
        <f>IF(ROW($E4057)&lt;=VALUE(LEFT(R$1,FIND("-",R$1,1)-1)),0,IF(ROW($E4057)=VALUE(LEFT(R$1,FIND("-",R$1,1)-1))+1,AVERAGE(INDEX($E:$E,ROW($E4057)-VALUE(LEFT(R$1,FIND("-",R$1,1)-1))):$E4057),($E4057*(2/(VALUE(LEFT(R$1,FIND("-",R$1,1)-1))+1)))+(R4056*(1-(2/(VALUE(LEFT(R$1,FIND("-",R$1,1)-1))+1))))))</f>
        <v>0.12139345562831598</v>
      </c>
      <c r="S4057">
        <f t="shared" si="571"/>
        <v>1.998850456971929E-3</v>
      </c>
      <c r="T4057">
        <f>IF(ROW($E4057)&lt;=MAX(VALUE(LEFT(Q$1,FIND("-",Q$1,1)-1)),VALUE(LEFT(R$1,FIND("-",R$1,1)-1)))+VALUE(LEFT(T$1,FIND("-",T$1,1)-1))-1,0,IF(ROW($E4057)=MAX(VALUE(LEFT(Q$1,FIND("-",Q$1,1)-1)),VALUE(LEFT(R$1,FIND("-",R$1,1)-1)))+VALUE(LEFT(T$1,FIND("-",T$1,1)-1)),AVERAGE(INDEX($S:$S,ROW(S4057)-VALUE(LEFT(T$1,FIND("-",T$1,1)-1))+1):S4057),($S4057*(2/(VALUE(LEFT(T$1,FIND("-",T$1,1)-1))+1)))+(T4056*(1-(2/(VALUE(LEFT(T$1,FIND("-",T$1,1)-1))+1))))))</f>
        <v>2.525974540629073E-3</v>
      </c>
      <c r="V4057">
        <f t="shared" si="572"/>
        <v>-5.0000000000000044E-3</v>
      </c>
      <c r="W4057">
        <f>IF(ROW($E4057)&lt;=VALUE(LEFT(W$1,FIND("-",W$1,1)-1))+1,0,IF(ROW($E4056)=VALUE(LEFT(W$1,FIND("-",W$1,1)-1))+1,100-100/(1+ABS((SUMIF(INDEX($V:$V,ROW($V4057)-VALUE(LEFT(W$1,FIND("-",W$1,1)-1))+1):$V4057,"&gt;0",INDEX($V:$V,ROW($V4057)-VALUE(LEFT(W$1,FIND("-",W$1,1)-1))+1):$V4057)/COUNTIF(INDEX($V:$V,ROW($V4057)-VALUE(LEFT(W$1,FIND("-",W$1,1)-1))+1):$V4057,"&gt;0"))/(SUMIF(INDEX($V:$V,ROW($V4057)-VALUE(LEFT(W$1,FIND("-",W$1,1)-1))+1):$V4057,"&lt;0",INDEX($V:$V,ROW($V4057)-VALUE(LEFT(W$1,FIND("-",W$1,1)-1))+1):$V4057)/COUNTIF(INDEX($V:$V,ROW($V4057)-VALUE(LEFT(W$1,FIND("-",W$1,1)-1))+1):$V4057,"&lt;0")))),100-100/(1+ABS((SUMIF(INDEX($V:$V,ROW($V4057)-VALUE(LEFT(W$1,FIND("-",W$1,1)-1))+1):$V4057,"&gt;0",INDEX($V:$V,ROW($V4057)-VALUE(LEFT(W$1,FIND("-",W$1,1)-1))+1):$V4057)/VALUE(LEFT(W$1,FIND("-",W$1,1)-1)))/(SUMIF(INDEX($V:$V,ROW($V4057)-VALUE(LEFT(W$1,FIND("-",W$1,1)-1))+1):$V4057,"&lt;0",INDEX($V:$V,ROW($V4057)-VALUE(LEFT(W$1,FIND("-",W$1,1)-1))+1):$V4057)/VALUE(LEFT(W$1,FIND("-",W$1,1)-1)))))))</f>
        <v>46.153846153846153</v>
      </c>
      <c r="Y4057">
        <f>IF(ROW($E4057)&lt;=VALUE(LEFT(Y$1,FIND("-",Y$1,1)-1)),0,MAX(INDEX(C:C,ROW(C4057)-VALUE(LEFT(Y$1,FIND("-",Y$1,1)-1))+1):C4057))</f>
        <v>0.14000000000000001</v>
      </c>
      <c r="Z4057">
        <f>IF(ROW($E4057)&lt;=VALUE(LEFT(Z$1,FIND("-",Z$1,1)-1)),0,MIN(INDEX(D:D,ROW(D4057)-VALUE(LEFT(Z$1,FIND("-",Z$1,1)-1))+1):D4057))</f>
        <v>0.115</v>
      </c>
      <c r="AA4057">
        <f t="shared" si="576"/>
        <v>19.999999999999957</v>
      </c>
      <c r="AB4057">
        <f>IF(ROW($AA4057)&lt;=VALUE(LEFT(AA$1,FIND("-",AA$1,1)-1))+VALUE(LEFT(AB$1,FIND("-",AB$1,1)-1)-1),0,AVERAGE(INDEX($AA:$AA,ROW($AA4057)-VALUE(LEFT(AB$1,FIND("-",AB$1,1)-1))+1):$AA4057))</f>
        <v>33.3333333333333</v>
      </c>
      <c r="AC4057">
        <f>IF(ROW($AA4057)&lt;=VALUE(LEFT(AA$1,FIND("-",AA$1,1)-1))+VALUE(LEFT(AB$1,FIND("-",AB$1,1)-1)-1)+VALUE(LEFT(AC$1,FIND("-",AC$1,1)-1)-1),0,AVERAGE(INDEX($AB:$AB,ROW($AB4057)-VALUE(LEFT(AC$1,FIND("-",AC$1,1)-1))+1):$AB4057))</f>
        <v>35.555555555555522</v>
      </c>
      <c r="AE4057">
        <f t="shared" si="573"/>
        <v>422983944</v>
      </c>
      <c r="AG4057" t="str">
        <f t="shared" si="575"/>
        <v/>
      </c>
    </row>
    <row r="4058" spans="1:33" x14ac:dyDescent="0.25">
      <c r="A4058" s="6">
        <v>43034</v>
      </c>
      <c r="B4058">
        <v>0.12</v>
      </c>
      <c r="C4058">
        <v>0.13</v>
      </c>
      <c r="D4058">
        <v>0.12</v>
      </c>
      <c r="E4058">
        <v>0.12</v>
      </c>
      <c r="F4058">
        <v>0.12</v>
      </c>
      <c r="G4058">
        <v>1365300</v>
      </c>
      <c r="I4058" t="str">
        <f t="shared" si="568"/>
        <v/>
      </c>
      <c r="J4058" t="str">
        <f t="shared" si="569"/>
        <v/>
      </c>
      <c r="K4058" t="str">
        <f t="shared" si="570"/>
        <v/>
      </c>
      <c r="M4058" s="11" t="str">
        <f t="shared" si="574"/>
        <v/>
      </c>
      <c r="O4058">
        <f>IF(ROW($E4058)&lt;=VALUE(LEFT(O$1,FIND("-",O$1,1)-1)),0,IF(ROW($E4058)=VALUE(LEFT(O$1,FIND("-",O$1,1)-1))+1,AVERAGE(INDEX($E:$E,ROW($E4058)-VALUE(LEFT(O$1,FIND("-",O$1,1)-1))):$E4058),($E4058*(2/(VALUE(LEFT(O$1,FIND("-",O$1,1)-1))+1)))+(O4057*(1-(2/(VALUE(LEFT(O$1,FIND("-",O$1,1)-1))+1))))))</f>
        <v>0.11159192513756075</v>
      </c>
      <c r="Q4058">
        <f>IF(ROW($E4058)&lt;=VALUE(LEFT(Q$1,FIND("-",Q$1,1)-1)),0,IF(ROW($E4058)=VALUE(LEFT(Q$1,FIND("-",Q$1,1)-1))+1,AVERAGE(INDEX($E:$E,ROW($E4058)-VALUE(LEFT(Q$1,FIND("-",Q$1,1)-1))):$E4058),($E4058*(2/(VALUE(LEFT(Q$1,FIND("-",Q$1,1)-1))+1)))+(Q4057*(1-(2/(VALUE(LEFT(Q$1,FIND("-",Q$1,1)-1))+1))))))</f>
        <v>0.12287041284139746</v>
      </c>
      <c r="R4058">
        <f>IF(ROW($E4058)&lt;=VALUE(LEFT(R$1,FIND("-",R$1,1)-1)),0,IF(ROW($E4058)=VALUE(LEFT(R$1,FIND("-",R$1,1)-1))+1,AVERAGE(INDEX($E:$E,ROW($E4058)-VALUE(LEFT(R$1,FIND("-",R$1,1)-1))):$E4058),($E4058*(2/(VALUE(LEFT(R$1,FIND("-",R$1,1)-1))+1)))+(R4057*(1-(2/(VALUE(LEFT(R$1,FIND("-",R$1,1)-1))+1))))))</f>
        <v>0.12129023669288518</v>
      </c>
      <c r="S4058">
        <f t="shared" si="571"/>
        <v>1.5801761485122884E-3</v>
      </c>
      <c r="T4058">
        <f>IF(ROW($E4058)&lt;=MAX(VALUE(LEFT(Q$1,FIND("-",Q$1,1)-1)),VALUE(LEFT(R$1,FIND("-",R$1,1)-1)))+VALUE(LEFT(T$1,FIND("-",T$1,1)-1))-1,0,IF(ROW($E4058)=MAX(VALUE(LEFT(Q$1,FIND("-",Q$1,1)-1)),VALUE(LEFT(R$1,FIND("-",R$1,1)-1)))+VALUE(LEFT(T$1,FIND("-",T$1,1)-1)),AVERAGE(INDEX($S:$S,ROW(S4058)-VALUE(LEFT(T$1,FIND("-",T$1,1)-1))+1):S4058),($S4058*(2/(VALUE(LEFT(T$1,FIND("-",T$1,1)-1))+1)))+(T4057*(1-(2/(VALUE(LEFT(T$1,FIND("-",T$1,1)-1))+1))))))</f>
        <v>2.3368148622057161E-3</v>
      </c>
      <c r="V4058">
        <f t="shared" si="572"/>
        <v>0</v>
      </c>
      <c r="W4058">
        <f>IF(ROW($E4058)&lt;=VALUE(LEFT(W$1,FIND("-",W$1,1)-1))+1,0,IF(ROW($E4057)=VALUE(LEFT(W$1,FIND("-",W$1,1)-1))+1,100-100/(1+ABS((SUMIF(INDEX($V:$V,ROW($V4058)-VALUE(LEFT(W$1,FIND("-",W$1,1)-1))+1):$V4058,"&gt;0",INDEX($V:$V,ROW($V4058)-VALUE(LEFT(W$1,FIND("-",W$1,1)-1))+1):$V4058)/COUNTIF(INDEX($V:$V,ROW($V4058)-VALUE(LEFT(W$1,FIND("-",W$1,1)-1))+1):$V4058,"&gt;0"))/(SUMIF(INDEX($V:$V,ROW($V4058)-VALUE(LEFT(W$1,FIND("-",W$1,1)-1))+1):$V4058,"&lt;0",INDEX($V:$V,ROW($V4058)-VALUE(LEFT(W$1,FIND("-",W$1,1)-1))+1):$V4058)/COUNTIF(INDEX($V:$V,ROW($V4058)-VALUE(LEFT(W$1,FIND("-",W$1,1)-1))+1):$V4058,"&lt;0")))),100-100/(1+ABS((SUMIF(INDEX($V:$V,ROW($V4058)-VALUE(LEFT(W$1,FIND("-",W$1,1)-1))+1):$V4058,"&gt;0",INDEX($V:$V,ROW($V4058)-VALUE(LEFT(W$1,FIND("-",W$1,1)-1))+1):$V4058)/VALUE(LEFT(W$1,FIND("-",W$1,1)-1)))/(SUMIF(INDEX($V:$V,ROW($V4058)-VALUE(LEFT(W$1,FIND("-",W$1,1)-1))+1):$V4058,"&lt;0",INDEX($V:$V,ROW($V4058)-VALUE(LEFT(W$1,FIND("-",W$1,1)-1))+1):$V4058)/VALUE(LEFT(W$1,FIND("-",W$1,1)-1)))))))</f>
        <v>50</v>
      </c>
      <c r="Y4058">
        <f>IF(ROW($E4058)&lt;=VALUE(LEFT(Y$1,FIND("-",Y$1,1)-1)),0,MAX(INDEX(C:C,ROW(C4058)-VALUE(LEFT(Y$1,FIND("-",Y$1,1)-1))+1):C4058))</f>
        <v>0.14000000000000001</v>
      </c>
      <c r="Z4058">
        <f>IF(ROW($E4058)&lt;=VALUE(LEFT(Z$1,FIND("-",Z$1,1)-1)),0,MIN(INDEX(D:D,ROW(D4058)-VALUE(LEFT(Z$1,FIND("-",Z$1,1)-1))+1):D4058))</f>
        <v>0.115</v>
      </c>
      <c r="AA4058">
        <f t="shared" si="576"/>
        <v>19.999999999999957</v>
      </c>
      <c r="AB4058">
        <f>IF(ROW($AA4058)&lt;=VALUE(LEFT(AA$1,FIND("-",AA$1,1)-1))+VALUE(LEFT(AB$1,FIND("-",AB$1,1)-1)-1),0,AVERAGE(INDEX($AA:$AA,ROW($AA4058)-VALUE(LEFT(AB$1,FIND("-",AB$1,1)-1))+1):$AA4058))</f>
        <v>26.666666666666629</v>
      </c>
      <c r="AC4058">
        <f>IF(ROW($AA4058)&lt;=VALUE(LEFT(AA$1,FIND("-",AA$1,1)-1))+VALUE(LEFT(AB$1,FIND("-",AB$1,1)-1)-1)+VALUE(LEFT(AC$1,FIND("-",AC$1,1)-1)-1),0,AVERAGE(INDEX($AB:$AB,ROW($AB4058)-VALUE(LEFT(AC$1,FIND("-",AC$1,1)-1))+1):$AB4058))</f>
        <v>33.3333333333333</v>
      </c>
      <c r="AE4058">
        <f t="shared" si="573"/>
        <v>422983944</v>
      </c>
      <c r="AG4058" t="str">
        <f t="shared" si="575"/>
        <v/>
      </c>
    </row>
    <row r="4059" spans="1:33" x14ac:dyDescent="0.25">
      <c r="A4059" s="6">
        <v>43035</v>
      </c>
      <c r="B4059">
        <v>0.13</v>
      </c>
      <c r="C4059">
        <v>0.13500000000000001</v>
      </c>
      <c r="D4059">
        <v>0.125</v>
      </c>
      <c r="E4059">
        <v>0.125</v>
      </c>
      <c r="F4059">
        <v>0.125</v>
      </c>
      <c r="G4059">
        <v>1575700</v>
      </c>
      <c r="I4059" t="str">
        <f t="shared" si="568"/>
        <v/>
      </c>
      <c r="J4059" t="str">
        <f t="shared" si="569"/>
        <v/>
      </c>
      <c r="K4059" t="str">
        <f t="shared" si="570"/>
        <v/>
      </c>
      <c r="M4059" s="11" t="str">
        <f t="shared" si="574"/>
        <v/>
      </c>
      <c r="O4059">
        <f>IF(ROW($E4059)&lt;=VALUE(LEFT(O$1,FIND("-",O$1,1)-1)),0,IF(ROW($E4059)=VALUE(LEFT(O$1,FIND("-",O$1,1)-1))+1,AVERAGE(INDEX($E:$E,ROW($E4059)-VALUE(LEFT(O$1,FIND("-",O$1,1)-1))):$E4059),($E4059*(2/(VALUE(LEFT(O$1,FIND("-",O$1,1)-1))+1)))+(O4058*(1-(2/(VALUE(LEFT(O$1,FIND("-",O$1,1)-1))+1))))))</f>
        <v>0.11172533881778403</v>
      </c>
      <c r="Q4059">
        <f>IF(ROW($E4059)&lt;=VALUE(LEFT(Q$1,FIND("-",Q$1,1)-1)),0,IF(ROW($E4059)=VALUE(LEFT(Q$1,FIND("-",Q$1,1)-1))+1,AVERAGE(INDEX($E:$E,ROW($E4059)-VALUE(LEFT(Q$1,FIND("-",Q$1,1)-1))):$E4059),($E4059*(2/(VALUE(LEFT(Q$1,FIND("-",Q$1,1)-1))+1)))+(Q4058*(1-(2/(VALUE(LEFT(Q$1,FIND("-",Q$1,1)-1))+1))))))</f>
        <v>0.12319804163502862</v>
      </c>
      <c r="R4059">
        <f>IF(ROW($E4059)&lt;=VALUE(LEFT(R$1,FIND("-",R$1,1)-1)),0,IF(ROW($E4059)=VALUE(LEFT(R$1,FIND("-",R$1,1)-1))+1,AVERAGE(INDEX($E:$E,ROW($E4059)-VALUE(LEFT(R$1,FIND("-",R$1,1)-1))):$E4059),($E4059*(2/(VALUE(LEFT(R$1,FIND("-",R$1,1)-1))+1)))+(R4058*(1-(2/(VALUE(LEFT(R$1,FIND("-",R$1,1)-1))+1))))))</f>
        <v>0.12156503397489368</v>
      </c>
      <c r="S4059">
        <f t="shared" si="571"/>
        <v>1.6330076601349386E-3</v>
      </c>
      <c r="T4059">
        <f>IF(ROW($E4059)&lt;=MAX(VALUE(LEFT(Q$1,FIND("-",Q$1,1)-1)),VALUE(LEFT(R$1,FIND("-",R$1,1)-1)))+VALUE(LEFT(T$1,FIND("-",T$1,1)-1))-1,0,IF(ROW($E4059)=MAX(VALUE(LEFT(Q$1,FIND("-",Q$1,1)-1)),VALUE(LEFT(R$1,FIND("-",R$1,1)-1)))+VALUE(LEFT(T$1,FIND("-",T$1,1)-1)),AVERAGE(INDEX($S:$S,ROW(S4059)-VALUE(LEFT(T$1,FIND("-",T$1,1)-1))+1):S4059),($S4059*(2/(VALUE(LEFT(T$1,FIND("-",T$1,1)-1))+1)))+(T4058*(1-(2/(VALUE(LEFT(T$1,FIND("-",T$1,1)-1))+1))))))</f>
        <v>2.1960534217915608E-3</v>
      </c>
      <c r="V4059">
        <f t="shared" si="572"/>
        <v>5.0000000000000044E-3</v>
      </c>
      <c r="W4059">
        <f>IF(ROW($E4059)&lt;=VALUE(LEFT(W$1,FIND("-",W$1,1)-1))+1,0,IF(ROW($E4058)=VALUE(LEFT(W$1,FIND("-",W$1,1)-1))+1,100-100/(1+ABS((SUMIF(INDEX($V:$V,ROW($V4059)-VALUE(LEFT(W$1,FIND("-",W$1,1)-1))+1):$V4059,"&gt;0",INDEX($V:$V,ROW($V4059)-VALUE(LEFT(W$1,FIND("-",W$1,1)-1))+1):$V4059)/COUNTIF(INDEX($V:$V,ROW($V4059)-VALUE(LEFT(W$1,FIND("-",W$1,1)-1))+1):$V4059,"&gt;0"))/(SUMIF(INDEX($V:$V,ROW($V4059)-VALUE(LEFT(W$1,FIND("-",W$1,1)-1))+1):$V4059,"&lt;0",INDEX($V:$V,ROW($V4059)-VALUE(LEFT(W$1,FIND("-",W$1,1)-1))+1):$V4059)/COUNTIF(INDEX($V:$V,ROW($V4059)-VALUE(LEFT(W$1,FIND("-",W$1,1)-1))+1):$V4059,"&lt;0")))),100-100/(1+ABS((SUMIF(INDEX($V:$V,ROW($V4059)-VALUE(LEFT(W$1,FIND("-",W$1,1)-1))+1):$V4059,"&gt;0",INDEX($V:$V,ROW($V4059)-VALUE(LEFT(W$1,FIND("-",W$1,1)-1))+1):$V4059)/VALUE(LEFT(W$1,FIND("-",W$1,1)-1)))/(SUMIF(INDEX($V:$V,ROW($V4059)-VALUE(LEFT(W$1,FIND("-",W$1,1)-1))+1):$V4059,"&lt;0",INDEX($V:$V,ROW($V4059)-VALUE(LEFT(W$1,FIND("-",W$1,1)-1))+1):$V4059)/VALUE(LEFT(W$1,FIND("-",W$1,1)-1)))))))</f>
        <v>58.333333333333321</v>
      </c>
      <c r="Y4059">
        <f>IF(ROW($E4059)&lt;=VALUE(LEFT(Y$1,FIND("-",Y$1,1)-1)),0,MAX(INDEX(C:C,ROW(C4059)-VALUE(LEFT(Y$1,FIND("-",Y$1,1)-1))+1):C4059))</f>
        <v>0.14000000000000001</v>
      </c>
      <c r="Z4059">
        <f>IF(ROW($E4059)&lt;=VALUE(LEFT(Z$1,FIND("-",Z$1,1)-1)),0,MIN(INDEX(D:D,ROW(D4059)-VALUE(LEFT(Z$1,FIND("-",Z$1,1)-1))+1):D4059))</f>
        <v>0.115</v>
      </c>
      <c r="AA4059">
        <f t="shared" si="576"/>
        <v>39.999999999999972</v>
      </c>
      <c r="AB4059">
        <f>IF(ROW($AA4059)&lt;=VALUE(LEFT(AA$1,FIND("-",AA$1,1)-1))+VALUE(LEFT(AB$1,FIND("-",AB$1,1)-1)-1),0,AVERAGE(INDEX($AA:$AA,ROW($AA4059)-VALUE(LEFT(AB$1,FIND("-",AB$1,1)-1))+1):$AA4059))</f>
        <v>26.666666666666629</v>
      </c>
      <c r="AC4059">
        <f>IF(ROW($AA4059)&lt;=VALUE(LEFT(AA$1,FIND("-",AA$1,1)-1))+VALUE(LEFT(AB$1,FIND("-",AB$1,1)-1)-1)+VALUE(LEFT(AC$1,FIND("-",AC$1,1)-1)-1),0,AVERAGE(INDEX($AB:$AB,ROW($AB4059)-VALUE(LEFT(AC$1,FIND("-",AC$1,1)-1))+1):$AB4059))</f>
        <v>28.888888888888854</v>
      </c>
      <c r="AE4059">
        <f t="shared" si="573"/>
        <v>424559644</v>
      </c>
      <c r="AG4059" t="str">
        <f t="shared" si="575"/>
        <v/>
      </c>
    </row>
    <row r="4060" spans="1:33" x14ac:dyDescent="0.25">
      <c r="A4060" s="6">
        <v>43038</v>
      </c>
      <c r="B4060">
        <v>0.125</v>
      </c>
      <c r="C4060">
        <v>0.13500000000000001</v>
      </c>
      <c r="D4060">
        <v>0.12</v>
      </c>
      <c r="E4060">
        <v>0.13</v>
      </c>
      <c r="F4060">
        <v>0.13</v>
      </c>
      <c r="G4060">
        <v>1266400</v>
      </c>
      <c r="I4060" t="str">
        <f t="shared" si="568"/>
        <v/>
      </c>
      <c r="J4060" t="str">
        <f t="shared" si="569"/>
        <v/>
      </c>
      <c r="K4060" t="str">
        <f t="shared" si="570"/>
        <v/>
      </c>
      <c r="M4060" s="11" t="str">
        <f t="shared" si="574"/>
        <v/>
      </c>
      <c r="O4060">
        <f>IF(ROW($E4060)&lt;=VALUE(LEFT(O$1,FIND("-",O$1,1)-1)),0,IF(ROW($E4060)=VALUE(LEFT(O$1,FIND("-",O$1,1)-1))+1,AVERAGE(INDEX($E:$E,ROW($E4060)-VALUE(LEFT(O$1,FIND("-",O$1,1)-1))):$E4060),($E4060*(2/(VALUE(LEFT(O$1,FIND("-",O$1,1)-1))+1)))+(O4059*(1-(2/(VALUE(LEFT(O$1,FIND("-",O$1,1)-1))+1))))))</f>
        <v>0.1119071762424827</v>
      </c>
      <c r="Q4060">
        <f>IF(ROW($E4060)&lt;=VALUE(LEFT(Q$1,FIND("-",Q$1,1)-1)),0,IF(ROW($E4060)=VALUE(LEFT(Q$1,FIND("-",Q$1,1)-1))+1,AVERAGE(INDEX($E:$E,ROW($E4060)-VALUE(LEFT(Q$1,FIND("-",Q$1,1)-1))):$E4060),($E4060*(2/(VALUE(LEFT(Q$1,FIND("-",Q$1,1)-1))+1)))+(Q4059*(1-(2/(VALUE(LEFT(Q$1,FIND("-",Q$1,1)-1))+1))))))</f>
        <v>0.12424449676810115</v>
      </c>
      <c r="R4060">
        <f>IF(ROW($E4060)&lt;=VALUE(LEFT(R$1,FIND("-",R$1,1)-1)),0,IF(ROW($E4060)=VALUE(LEFT(R$1,FIND("-",R$1,1)-1))+1,AVERAGE(INDEX($E:$E,ROW($E4060)-VALUE(LEFT(R$1,FIND("-",R$1,1)-1))):$E4060),($E4060*(2/(VALUE(LEFT(R$1,FIND("-",R$1,1)-1))+1)))+(R4059*(1-(2/(VALUE(LEFT(R$1,FIND("-",R$1,1)-1))+1))))))</f>
        <v>0.1221898462730497</v>
      </c>
      <c r="S4060">
        <f t="shared" si="571"/>
        <v>2.0546504950514494E-3</v>
      </c>
      <c r="T4060">
        <f>IF(ROW($E4060)&lt;=MAX(VALUE(LEFT(Q$1,FIND("-",Q$1,1)-1)),VALUE(LEFT(R$1,FIND("-",R$1,1)-1)))+VALUE(LEFT(T$1,FIND("-",T$1,1)-1))-1,0,IF(ROW($E4060)=MAX(VALUE(LEFT(Q$1,FIND("-",Q$1,1)-1)),VALUE(LEFT(R$1,FIND("-",R$1,1)-1)))+VALUE(LEFT(T$1,FIND("-",T$1,1)-1)),AVERAGE(INDEX($S:$S,ROW(S4060)-VALUE(LEFT(T$1,FIND("-",T$1,1)-1))+1):S4060),($S4060*(2/(VALUE(LEFT(T$1,FIND("-",T$1,1)-1))+1)))+(T4059*(1-(2/(VALUE(LEFT(T$1,FIND("-",T$1,1)-1))+1))))))</f>
        <v>2.1677728364435387E-3</v>
      </c>
      <c r="V4060">
        <f t="shared" si="572"/>
        <v>5.0000000000000044E-3</v>
      </c>
      <c r="W4060">
        <f>IF(ROW($E4060)&lt;=VALUE(LEFT(W$1,FIND("-",W$1,1)-1))+1,0,IF(ROW($E4059)=VALUE(LEFT(W$1,FIND("-",W$1,1)-1))+1,100-100/(1+ABS((SUMIF(INDEX($V:$V,ROW($V4060)-VALUE(LEFT(W$1,FIND("-",W$1,1)-1))+1):$V4060,"&gt;0",INDEX($V:$V,ROW($V4060)-VALUE(LEFT(W$1,FIND("-",W$1,1)-1))+1):$V4060)/COUNTIF(INDEX($V:$V,ROW($V4060)-VALUE(LEFT(W$1,FIND("-",W$1,1)-1))+1):$V4060,"&gt;0"))/(SUMIF(INDEX($V:$V,ROW($V4060)-VALUE(LEFT(W$1,FIND("-",W$1,1)-1))+1):$V4060,"&lt;0",INDEX($V:$V,ROW($V4060)-VALUE(LEFT(W$1,FIND("-",W$1,1)-1))+1):$V4060)/COUNTIF(INDEX($V:$V,ROW($V4060)-VALUE(LEFT(W$1,FIND("-",W$1,1)-1))+1):$V4060,"&lt;0")))),100-100/(1+ABS((SUMIF(INDEX($V:$V,ROW($V4060)-VALUE(LEFT(W$1,FIND("-",W$1,1)-1))+1):$V4060,"&gt;0",INDEX($V:$V,ROW($V4060)-VALUE(LEFT(W$1,FIND("-",W$1,1)-1))+1):$V4060)/VALUE(LEFT(W$1,FIND("-",W$1,1)-1)))/(SUMIF(INDEX($V:$V,ROW($V4060)-VALUE(LEFT(W$1,FIND("-",W$1,1)-1))+1):$V4060,"&lt;0",INDEX($V:$V,ROW($V4060)-VALUE(LEFT(W$1,FIND("-",W$1,1)-1))+1):$V4060)/VALUE(LEFT(W$1,FIND("-",W$1,1)-1)))))))</f>
        <v>58.333333333333343</v>
      </c>
      <c r="Y4060">
        <f>IF(ROW($E4060)&lt;=VALUE(LEFT(Y$1,FIND("-",Y$1,1)-1)),0,MAX(INDEX(C:C,ROW(C4060)-VALUE(LEFT(Y$1,FIND("-",Y$1,1)-1))+1):C4060))</f>
        <v>0.14000000000000001</v>
      </c>
      <c r="Z4060">
        <f>IF(ROW($E4060)&lt;=VALUE(LEFT(Z$1,FIND("-",Z$1,1)-1)),0,MIN(INDEX(D:D,ROW(D4060)-VALUE(LEFT(Z$1,FIND("-",Z$1,1)-1))+1):D4060))</f>
        <v>0.115</v>
      </c>
      <c r="AA4060">
        <f t="shared" si="576"/>
        <v>59.999999999999979</v>
      </c>
      <c r="AB4060">
        <f>IF(ROW($AA4060)&lt;=VALUE(LEFT(AA$1,FIND("-",AA$1,1)-1))+VALUE(LEFT(AB$1,FIND("-",AB$1,1)-1)-1),0,AVERAGE(INDEX($AA:$AA,ROW($AA4060)-VALUE(LEFT(AB$1,FIND("-",AB$1,1)-1))+1):$AA4060))</f>
        <v>39.999999999999972</v>
      </c>
      <c r="AC4060">
        <f>IF(ROW($AA4060)&lt;=VALUE(LEFT(AA$1,FIND("-",AA$1,1)-1))+VALUE(LEFT(AB$1,FIND("-",AB$1,1)-1)-1)+VALUE(LEFT(AC$1,FIND("-",AC$1,1)-1)-1),0,AVERAGE(INDEX($AB:$AB,ROW($AB4060)-VALUE(LEFT(AC$1,FIND("-",AC$1,1)-1))+1):$AB4060))</f>
        <v>31.111111111111075</v>
      </c>
      <c r="AE4060">
        <f t="shared" si="573"/>
        <v>425826044</v>
      </c>
      <c r="AG4060" t="str">
        <f t="shared" si="575"/>
        <v/>
      </c>
    </row>
    <row r="4061" spans="1:33" x14ac:dyDescent="0.25">
      <c r="A4061" s="6">
        <v>43039</v>
      </c>
      <c r="B4061">
        <v>0.125</v>
      </c>
      <c r="C4061">
        <v>0.13</v>
      </c>
      <c r="D4061">
        <v>0.125</v>
      </c>
      <c r="E4061">
        <v>0.13</v>
      </c>
      <c r="F4061">
        <v>0.13</v>
      </c>
      <c r="G4061">
        <v>651100</v>
      </c>
      <c r="I4061" t="str">
        <f t="shared" si="568"/>
        <v>Bullish</v>
      </c>
      <c r="J4061" t="str">
        <f t="shared" si="569"/>
        <v/>
      </c>
      <c r="K4061" t="str">
        <f t="shared" si="570"/>
        <v/>
      </c>
      <c r="M4061" s="11" t="str">
        <f t="shared" si="574"/>
        <v/>
      </c>
      <c r="O4061">
        <f>IF(ROW($E4061)&lt;=VALUE(LEFT(O$1,FIND("-",O$1,1)-1)),0,IF(ROW($E4061)=VALUE(LEFT(O$1,FIND("-",O$1,1)-1))+1,AVERAGE(INDEX($E:$E,ROW($E4061)-VALUE(LEFT(O$1,FIND("-",O$1,1)-1))):$E4061),($E4061*(2/(VALUE(LEFT(O$1,FIND("-",O$1,1)-1))+1)))+(O4060*(1-(2/(VALUE(LEFT(O$1,FIND("-",O$1,1)-1))+1))))))</f>
        <v>0.11208720433957242</v>
      </c>
      <c r="Q4061">
        <f>IF(ROW($E4061)&lt;=VALUE(LEFT(Q$1,FIND("-",Q$1,1)-1)),0,IF(ROW($E4061)=VALUE(LEFT(Q$1,FIND("-",Q$1,1)-1))+1,AVERAGE(INDEX($E:$E,ROW($E4061)-VALUE(LEFT(Q$1,FIND("-",Q$1,1)-1))):$E4061),($E4061*(2/(VALUE(LEFT(Q$1,FIND("-",Q$1,1)-1))+1)))+(Q4060*(1-(2/(VALUE(LEFT(Q$1,FIND("-",Q$1,1)-1))+1))))))</f>
        <v>0.12512995880377789</v>
      </c>
      <c r="R4061">
        <f>IF(ROW($E4061)&lt;=VALUE(LEFT(R$1,FIND("-",R$1,1)-1)),0,IF(ROW($E4061)=VALUE(LEFT(R$1,FIND("-",R$1,1)-1))+1,AVERAGE(INDEX($E:$E,ROW($E4061)-VALUE(LEFT(R$1,FIND("-",R$1,1)-1))):$E4061),($E4061*(2/(VALUE(LEFT(R$1,FIND("-",R$1,1)-1))+1)))+(R4060*(1-(2/(VALUE(LEFT(R$1,FIND("-",R$1,1)-1))+1))))))</f>
        <v>0.12276837617874972</v>
      </c>
      <c r="S4061">
        <f t="shared" si="571"/>
        <v>2.3615826250281691E-3</v>
      </c>
      <c r="T4061">
        <f>IF(ROW($E4061)&lt;=MAX(VALUE(LEFT(Q$1,FIND("-",Q$1,1)-1)),VALUE(LEFT(R$1,FIND("-",R$1,1)-1)))+VALUE(LEFT(T$1,FIND("-",T$1,1)-1))-1,0,IF(ROW($E4061)=MAX(VALUE(LEFT(Q$1,FIND("-",Q$1,1)-1)),VALUE(LEFT(R$1,FIND("-",R$1,1)-1)))+VALUE(LEFT(T$1,FIND("-",T$1,1)-1)),AVERAGE(INDEX($S:$S,ROW(S4061)-VALUE(LEFT(T$1,FIND("-",T$1,1)-1))+1):S4061),($S4061*(2/(VALUE(LEFT(T$1,FIND("-",T$1,1)-1))+1)))+(T4060*(1-(2/(VALUE(LEFT(T$1,FIND("-",T$1,1)-1))+1))))))</f>
        <v>2.2065347941604648E-3</v>
      </c>
      <c r="V4061">
        <f t="shared" si="572"/>
        <v>0</v>
      </c>
      <c r="W4061">
        <f>IF(ROW($E4061)&lt;=VALUE(LEFT(W$1,FIND("-",W$1,1)-1))+1,0,IF(ROW($E4060)=VALUE(LEFT(W$1,FIND("-",W$1,1)-1))+1,100-100/(1+ABS((SUMIF(INDEX($V:$V,ROW($V4061)-VALUE(LEFT(W$1,FIND("-",W$1,1)-1))+1):$V4061,"&gt;0",INDEX($V:$V,ROW($V4061)-VALUE(LEFT(W$1,FIND("-",W$1,1)-1))+1):$V4061)/COUNTIF(INDEX($V:$V,ROW($V4061)-VALUE(LEFT(W$1,FIND("-",W$1,1)-1))+1):$V4061,"&gt;0"))/(SUMIF(INDEX($V:$V,ROW($V4061)-VALUE(LEFT(W$1,FIND("-",W$1,1)-1))+1):$V4061,"&lt;0",INDEX($V:$V,ROW($V4061)-VALUE(LEFT(W$1,FIND("-",W$1,1)-1))+1):$V4061)/COUNTIF(INDEX($V:$V,ROW($V4061)-VALUE(LEFT(W$1,FIND("-",W$1,1)-1))+1):$V4061,"&lt;0")))),100-100/(1+ABS((SUMIF(INDEX($V:$V,ROW($V4061)-VALUE(LEFT(W$1,FIND("-",W$1,1)-1))+1):$V4061,"&gt;0",INDEX($V:$V,ROW($V4061)-VALUE(LEFT(W$1,FIND("-",W$1,1)-1))+1):$V4061)/VALUE(LEFT(W$1,FIND("-",W$1,1)-1)))/(SUMIF(INDEX($V:$V,ROW($V4061)-VALUE(LEFT(W$1,FIND("-",W$1,1)-1))+1):$V4061,"&lt;0",INDEX($V:$V,ROW($V4061)-VALUE(LEFT(W$1,FIND("-",W$1,1)-1))+1):$V4061)/VALUE(LEFT(W$1,FIND("-",W$1,1)-1)))))))</f>
        <v>63.636363636363626</v>
      </c>
      <c r="Y4061">
        <f>IF(ROW($E4061)&lt;=VALUE(LEFT(Y$1,FIND("-",Y$1,1)-1)),0,MAX(INDEX(C:C,ROW(C4061)-VALUE(LEFT(Y$1,FIND("-",Y$1,1)-1))+1):C4061))</f>
        <v>0.14000000000000001</v>
      </c>
      <c r="Z4061">
        <f>IF(ROW($E4061)&lt;=VALUE(LEFT(Z$1,FIND("-",Z$1,1)-1)),0,MIN(INDEX(D:D,ROW(D4061)-VALUE(LEFT(Z$1,FIND("-",Z$1,1)-1))+1):D4061))</f>
        <v>0.12</v>
      </c>
      <c r="AA4061">
        <f t="shared" si="576"/>
        <v>50</v>
      </c>
      <c r="AB4061">
        <f>IF(ROW($AA4061)&lt;=VALUE(LEFT(AA$1,FIND("-",AA$1,1)-1))+VALUE(LEFT(AB$1,FIND("-",AB$1,1)-1)-1),0,AVERAGE(INDEX($AA:$AA,ROW($AA4061)-VALUE(LEFT(AB$1,FIND("-",AB$1,1)-1))+1):$AA4061))</f>
        <v>49.999999999999979</v>
      </c>
      <c r="AC4061">
        <f>IF(ROW($AA4061)&lt;=VALUE(LEFT(AA$1,FIND("-",AA$1,1)-1))+VALUE(LEFT(AB$1,FIND("-",AB$1,1)-1)-1)+VALUE(LEFT(AC$1,FIND("-",AC$1,1)-1)-1),0,AVERAGE(INDEX($AB:$AB,ROW($AB4061)-VALUE(LEFT(AC$1,FIND("-",AC$1,1)-1))+1):$AB4061))</f>
        <v>38.888888888888857</v>
      </c>
      <c r="AE4061">
        <f t="shared" si="573"/>
        <v>425826044</v>
      </c>
      <c r="AG4061" t="str">
        <f t="shared" si="575"/>
        <v/>
      </c>
    </row>
    <row r="4062" spans="1:33" x14ac:dyDescent="0.25">
      <c r="A4062" s="6">
        <v>43040</v>
      </c>
      <c r="B4062">
        <v>0.13</v>
      </c>
      <c r="C4062">
        <v>0.13</v>
      </c>
      <c r="D4062">
        <v>0.13</v>
      </c>
      <c r="E4062">
        <v>0.13</v>
      </c>
      <c r="F4062">
        <v>0.13</v>
      </c>
      <c r="G4062">
        <v>520000</v>
      </c>
      <c r="I4062" t="str">
        <f t="shared" si="568"/>
        <v/>
      </c>
      <c r="J4062" t="str">
        <f t="shared" si="569"/>
        <v/>
      </c>
      <c r="K4062" t="str">
        <f t="shared" si="570"/>
        <v/>
      </c>
      <c r="M4062" s="11" t="str">
        <f t="shared" si="574"/>
        <v/>
      </c>
      <c r="O4062">
        <f>IF(ROW($E4062)&lt;=VALUE(LEFT(O$1,FIND("-",O$1,1)-1)),0,IF(ROW($E4062)=VALUE(LEFT(O$1,FIND("-",O$1,1)-1))+1,AVERAGE(INDEX($E:$E,ROW($E4062)-VALUE(LEFT(O$1,FIND("-",O$1,1)-1))):$E4062),($E4062*(2/(VALUE(LEFT(O$1,FIND("-",O$1,1)-1))+1)))+(O4061*(1-(2/(VALUE(LEFT(O$1,FIND("-",O$1,1)-1))+1))))))</f>
        <v>0.11226544111231299</v>
      </c>
      <c r="Q4062">
        <f>IF(ROW($E4062)&lt;=VALUE(LEFT(Q$1,FIND("-",Q$1,1)-1)),0,IF(ROW($E4062)=VALUE(LEFT(Q$1,FIND("-",Q$1,1)-1))+1,AVERAGE(INDEX($E:$E,ROW($E4062)-VALUE(LEFT(Q$1,FIND("-",Q$1,1)-1))):$E4062),($E4062*(2/(VALUE(LEFT(Q$1,FIND("-",Q$1,1)-1))+1)))+(Q4061*(1-(2/(VALUE(LEFT(Q$1,FIND("-",Q$1,1)-1))+1))))))</f>
        <v>0.12587919591088897</v>
      </c>
      <c r="R4062">
        <f>IF(ROW($E4062)&lt;=VALUE(LEFT(R$1,FIND("-",R$1,1)-1)),0,IF(ROW($E4062)=VALUE(LEFT(R$1,FIND("-",R$1,1)-1))+1,AVERAGE(INDEX($E:$E,ROW($E4062)-VALUE(LEFT(R$1,FIND("-",R$1,1)-1))):$E4062),($E4062*(2/(VALUE(LEFT(R$1,FIND("-",R$1,1)-1))+1)))+(R4061*(1-(2/(VALUE(LEFT(R$1,FIND("-",R$1,1)-1))+1))))))</f>
        <v>0.12330405201736085</v>
      </c>
      <c r="S4062">
        <f t="shared" si="571"/>
        <v>2.5751438935281284E-3</v>
      </c>
      <c r="T4062">
        <f>IF(ROW($E4062)&lt;=MAX(VALUE(LEFT(Q$1,FIND("-",Q$1,1)-1)),VALUE(LEFT(R$1,FIND("-",R$1,1)-1)))+VALUE(LEFT(T$1,FIND("-",T$1,1)-1))-1,0,IF(ROW($E4062)=MAX(VALUE(LEFT(Q$1,FIND("-",Q$1,1)-1)),VALUE(LEFT(R$1,FIND("-",R$1,1)-1)))+VALUE(LEFT(T$1,FIND("-",T$1,1)-1)),AVERAGE(INDEX($S:$S,ROW(S4062)-VALUE(LEFT(T$1,FIND("-",T$1,1)-1))+1):S4062),($S4062*(2/(VALUE(LEFT(T$1,FIND("-",T$1,1)-1))+1)))+(T4061*(1-(2/(VALUE(LEFT(T$1,FIND("-",T$1,1)-1))+1))))))</f>
        <v>2.2802566140339977E-3</v>
      </c>
      <c r="V4062">
        <f t="shared" si="572"/>
        <v>0</v>
      </c>
      <c r="W4062">
        <f>IF(ROW($E4062)&lt;=VALUE(LEFT(W$1,FIND("-",W$1,1)-1))+1,0,IF(ROW($E4061)=VALUE(LEFT(W$1,FIND("-",W$1,1)-1))+1,100-100/(1+ABS((SUMIF(INDEX($V:$V,ROW($V4062)-VALUE(LEFT(W$1,FIND("-",W$1,1)-1))+1):$V4062,"&gt;0",INDEX($V:$V,ROW($V4062)-VALUE(LEFT(W$1,FIND("-",W$1,1)-1))+1):$V4062)/COUNTIF(INDEX($V:$V,ROW($V4062)-VALUE(LEFT(W$1,FIND("-",W$1,1)-1))+1):$V4062,"&gt;0"))/(SUMIF(INDEX($V:$V,ROW($V4062)-VALUE(LEFT(W$1,FIND("-",W$1,1)-1))+1):$V4062,"&lt;0",INDEX($V:$V,ROW($V4062)-VALUE(LEFT(W$1,FIND("-",W$1,1)-1))+1):$V4062)/COUNTIF(INDEX($V:$V,ROW($V4062)-VALUE(LEFT(W$1,FIND("-",W$1,1)-1))+1):$V4062,"&lt;0")))),100-100/(1+ABS((SUMIF(INDEX($V:$V,ROW($V4062)-VALUE(LEFT(W$1,FIND("-",W$1,1)-1))+1):$V4062,"&gt;0",INDEX($V:$V,ROW($V4062)-VALUE(LEFT(W$1,FIND("-",W$1,1)-1))+1):$V4062)/VALUE(LEFT(W$1,FIND("-",W$1,1)-1)))/(SUMIF(INDEX($V:$V,ROW($V4062)-VALUE(LEFT(W$1,FIND("-",W$1,1)-1))+1):$V4062,"&lt;0",INDEX($V:$V,ROW($V4062)-VALUE(LEFT(W$1,FIND("-",W$1,1)-1))+1):$V4062)/VALUE(LEFT(W$1,FIND("-",W$1,1)-1)))))))</f>
        <v>55.555555555555557</v>
      </c>
      <c r="Y4062">
        <f>IF(ROW($E4062)&lt;=VALUE(LEFT(Y$1,FIND("-",Y$1,1)-1)),0,MAX(INDEX(C:C,ROW(C4062)-VALUE(LEFT(Y$1,FIND("-",Y$1,1)-1))+1):C4062))</f>
        <v>0.14000000000000001</v>
      </c>
      <c r="Z4062">
        <f>IF(ROW($E4062)&lt;=VALUE(LEFT(Z$1,FIND("-",Z$1,1)-1)),0,MIN(INDEX(D:D,ROW(D4062)-VALUE(LEFT(Z$1,FIND("-",Z$1,1)-1))+1):D4062))</f>
        <v>0.12</v>
      </c>
      <c r="AA4062">
        <f t="shared" si="576"/>
        <v>50</v>
      </c>
      <c r="AB4062">
        <f>IF(ROW($AA4062)&lt;=VALUE(LEFT(AA$1,FIND("-",AA$1,1)-1))+VALUE(LEFT(AB$1,FIND("-",AB$1,1)-1)-1),0,AVERAGE(INDEX($AA:$AA,ROW($AA4062)-VALUE(LEFT(AB$1,FIND("-",AB$1,1)-1))+1):$AA4062))</f>
        <v>53.333333333333321</v>
      </c>
      <c r="AC4062">
        <f>IF(ROW($AA4062)&lt;=VALUE(LEFT(AA$1,FIND("-",AA$1,1)-1))+VALUE(LEFT(AB$1,FIND("-",AB$1,1)-1)-1)+VALUE(LEFT(AC$1,FIND("-",AC$1,1)-1)-1),0,AVERAGE(INDEX($AB:$AB,ROW($AB4062)-VALUE(LEFT(AC$1,FIND("-",AC$1,1)-1))+1):$AB4062))</f>
        <v>47.77777777777775</v>
      </c>
      <c r="AE4062">
        <f t="shared" si="573"/>
        <v>425826044</v>
      </c>
      <c r="AG4062" t="str">
        <f t="shared" si="575"/>
        <v/>
      </c>
    </row>
    <row r="4063" spans="1:33" x14ac:dyDescent="0.25">
      <c r="A4063" s="6">
        <v>43041</v>
      </c>
      <c r="B4063">
        <v>0.13</v>
      </c>
      <c r="C4063">
        <v>0.13</v>
      </c>
      <c r="D4063">
        <v>0.125</v>
      </c>
      <c r="E4063">
        <v>0.125</v>
      </c>
      <c r="F4063">
        <v>0.125</v>
      </c>
      <c r="G4063">
        <v>1182800</v>
      </c>
      <c r="I4063" t="str">
        <f t="shared" si="568"/>
        <v/>
      </c>
      <c r="J4063" t="str">
        <f t="shared" si="569"/>
        <v/>
      </c>
      <c r="K4063" t="str">
        <f t="shared" si="570"/>
        <v/>
      </c>
      <c r="M4063" s="11" t="str">
        <f t="shared" si="574"/>
        <v/>
      </c>
      <c r="O4063">
        <f>IF(ROW($E4063)&lt;=VALUE(LEFT(O$1,FIND("-",O$1,1)-1)),0,IF(ROW($E4063)=VALUE(LEFT(O$1,FIND("-",O$1,1)-1))+1,AVERAGE(INDEX($E:$E,ROW($E4063)-VALUE(LEFT(O$1,FIND("-",O$1,1)-1))):$E4063),($E4063*(2/(VALUE(LEFT(O$1,FIND("-",O$1,1)-1))+1)))+(O4062*(1-(2/(VALUE(LEFT(O$1,FIND("-",O$1,1)-1))+1))))))</f>
        <v>0.11239215314104618</v>
      </c>
      <c r="Q4063">
        <f>IF(ROW($E4063)&lt;=VALUE(LEFT(Q$1,FIND("-",Q$1,1)-1)),0,IF(ROW($E4063)=VALUE(LEFT(Q$1,FIND("-",Q$1,1)-1))+1,AVERAGE(INDEX($E:$E,ROW($E4063)-VALUE(LEFT(Q$1,FIND("-",Q$1,1)-1))):$E4063),($E4063*(2/(VALUE(LEFT(Q$1,FIND("-",Q$1,1)-1))+1)))+(Q4062*(1-(2/(VALUE(LEFT(Q$1,FIND("-",Q$1,1)-1))+1))))))</f>
        <v>0.12574393500152142</v>
      </c>
      <c r="R4063">
        <f>IF(ROW($E4063)&lt;=VALUE(LEFT(R$1,FIND("-",R$1,1)-1)),0,IF(ROW($E4063)=VALUE(LEFT(R$1,FIND("-",R$1,1)-1))+1,AVERAGE(INDEX($E:$E,ROW($E4063)-VALUE(LEFT(R$1,FIND("-",R$1,1)-1))):$E4063),($E4063*(2/(VALUE(LEFT(R$1,FIND("-",R$1,1)-1))+1)))+(R4062*(1-(2/(VALUE(LEFT(R$1,FIND("-",R$1,1)-1))+1))))))</f>
        <v>0.12342967779385264</v>
      </c>
      <c r="S4063">
        <f t="shared" si="571"/>
        <v>2.3142572076687851E-3</v>
      </c>
      <c r="T4063">
        <f>IF(ROW($E4063)&lt;=MAX(VALUE(LEFT(Q$1,FIND("-",Q$1,1)-1)),VALUE(LEFT(R$1,FIND("-",R$1,1)-1)))+VALUE(LEFT(T$1,FIND("-",T$1,1)-1))-1,0,IF(ROW($E4063)=MAX(VALUE(LEFT(Q$1,FIND("-",Q$1,1)-1)),VALUE(LEFT(R$1,FIND("-",R$1,1)-1)))+VALUE(LEFT(T$1,FIND("-",T$1,1)-1)),AVERAGE(INDEX($S:$S,ROW(S4063)-VALUE(LEFT(T$1,FIND("-",T$1,1)-1))+1):S4063),($S4063*(2/(VALUE(LEFT(T$1,FIND("-",T$1,1)-1))+1)))+(T4062*(1-(2/(VALUE(LEFT(T$1,FIND("-",T$1,1)-1))+1))))))</f>
        <v>2.2870567327609552E-3</v>
      </c>
      <c r="V4063">
        <f t="shared" si="572"/>
        <v>-5.0000000000000044E-3</v>
      </c>
      <c r="W4063">
        <f>IF(ROW($E4063)&lt;=VALUE(LEFT(W$1,FIND("-",W$1,1)-1))+1,0,IF(ROW($E4062)=VALUE(LEFT(W$1,FIND("-",W$1,1)-1))+1,100-100/(1+ABS((SUMIF(INDEX($V:$V,ROW($V4063)-VALUE(LEFT(W$1,FIND("-",W$1,1)-1))+1):$V4063,"&gt;0",INDEX($V:$V,ROW($V4063)-VALUE(LEFT(W$1,FIND("-",W$1,1)-1))+1):$V4063)/COUNTIF(INDEX($V:$V,ROW($V4063)-VALUE(LEFT(W$1,FIND("-",W$1,1)-1))+1):$V4063,"&gt;0"))/(SUMIF(INDEX($V:$V,ROW($V4063)-VALUE(LEFT(W$1,FIND("-",W$1,1)-1))+1):$V4063,"&lt;0",INDEX($V:$V,ROW($V4063)-VALUE(LEFT(W$1,FIND("-",W$1,1)-1))+1):$V4063)/COUNTIF(INDEX($V:$V,ROW($V4063)-VALUE(LEFT(W$1,FIND("-",W$1,1)-1))+1):$V4063,"&lt;0")))),100-100/(1+ABS((SUMIF(INDEX($V:$V,ROW($V4063)-VALUE(LEFT(W$1,FIND("-",W$1,1)-1))+1):$V4063,"&gt;0",INDEX($V:$V,ROW($V4063)-VALUE(LEFT(W$1,FIND("-",W$1,1)-1))+1):$V4063)/VALUE(LEFT(W$1,FIND("-",W$1,1)-1)))/(SUMIF(INDEX($V:$V,ROW($V4063)-VALUE(LEFT(W$1,FIND("-",W$1,1)-1))+1):$V4063,"&lt;0",INDEX($V:$V,ROW($V4063)-VALUE(LEFT(W$1,FIND("-",W$1,1)-1))+1):$V4063)/VALUE(LEFT(W$1,FIND("-",W$1,1)-1)))))))</f>
        <v>37.5</v>
      </c>
      <c r="Y4063">
        <f>IF(ROW($E4063)&lt;=VALUE(LEFT(Y$1,FIND("-",Y$1,1)-1)),0,MAX(INDEX(C:C,ROW(C4063)-VALUE(LEFT(Y$1,FIND("-",Y$1,1)-1))+1):C4063))</f>
        <v>0.14000000000000001</v>
      </c>
      <c r="Z4063">
        <f>IF(ROW($E4063)&lt;=VALUE(LEFT(Z$1,FIND("-",Z$1,1)-1)),0,MIN(INDEX(D:D,ROW(D4063)-VALUE(LEFT(Z$1,FIND("-",Z$1,1)-1))+1):D4063))</f>
        <v>0.12</v>
      </c>
      <c r="AA4063">
        <f t="shared" si="576"/>
        <v>25</v>
      </c>
      <c r="AB4063">
        <f>IF(ROW($AA4063)&lt;=VALUE(LEFT(AA$1,FIND("-",AA$1,1)-1))+VALUE(LEFT(AB$1,FIND("-",AB$1,1)-1)-1),0,AVERAGE(INDEX($AA:$AA,ROW($AA4063)-VALUE(LEFT(AB$1,FIND("-",AB$1,1)-1))+1):$AA4063))</f>
        <v>41.666666666666664</v>
      </c>
      <c r="AC4063">
        <f>IF(ROW($AA4063)&lt;=VALUE(LEFT(AA$1,FIND("-",AA$1,1)-1))+VALUE(LEFT(AB$1,FIND("-",AB$1,1)-1)-1)+VALUE(LEFT(AC$1,FIND("-",AC$1,1)-1)-1),0,AVERAGE(INDEX($AB:$AB,ROW($AB4063)-VALUE(LEFT(AC$1,FIND("-",AC$1,1)-1))+1):$AB4063))</f>
        <v>48.333333333333321</v>
      </c>
      <c r="AE4063">
        <f t="shared" si="573"/>
        <v>424643244</v>
      </c>
      <c r="AG4063" t="str">
        <f t="shared" si="575"/>
        <v/>
      </c>
    </row>
    <row r="4064" spans="1:33" x14ac:dyDescent="0.25">
      <c r="A4064" s="6">
        <v>43042</v>
      </c>
      <c r="B4064">
        <v>0.125</v>
      </c>
      <c r="C4064">
        <v>0.13</v>
      </c>
      <c r="D4064">
        <v>0.125</v>
      </c>
      <c r="E4064">
        <v>0.13</v>
      </c>
      <c r="F4064">
        <v>0.13</v>
      </c>
      <c r="G4064">
        <v>2431400</v>
      </c>
      <c r="I4064" t="str">
        <f t="shared" si="568"/>
        <v/>
      </c>
      <c r="J4064" t="str">
        <f t="shared" si="569"/>
        <v/>
      </c>
      <c r="K4064" t="str">
        <f t="shared" si="570"/>
        <v/>
      </c>
      <c r="M4064" s="11" t="str">
        <f t="shared" si="574"/>
        <v/>
      </c>
      <c r="O4064">
        <f>IF(ROW($E4064)&lt;=VALUE(LEFT(O$1,FIND("-",O$1,1)-1)),0,IF(ROW($E4064)=VALUE(LEFT(O$1,FIND("-",O$1,1)-1))+1,AVERAGE(INDEX($E:$E,ROW($E4064)-VALUE(LEFT(O$1,FIND("-",O$1,1)-1))):$E4064),($E4064*(2/(VALUE(LEFT(O$1,FIND("-",O$1,1)-1))+1)))+(O4063*(1-(2/(VALUE(LEFT(O$1,FIND("-",O$1,1)-1))+1))))))</f>
        <v>0.11256735559735417</v>
      </c>
      <c r="Q4064">
        <f>IF(ROW($E4064)&lt;=VALUE(LEFT(Q$1,FIND("-",Q$1,1)-1)),0,IF(ROW($E4064)=VALUE(LEFT(Q$1,FIND("-",Q$1,1)-1))+1,AVERAGE(INDEX($E:$E,ROW($E4064)-VALUE(LEFT(Q$1,FIND("-",Q$1,1)-1))):$E4064),($E4064*(2/(VALUE(LEFT(Q$1,FIND("-",Q$1,1)-1))+1)))+(Q4063*(1-(2/(VALUE(LEFT(Q$1,FIND("-",Q$1,1)-1))+1))))))</f>
        <v>0.12639871423205659</v>
      </c>
      <c r="R4064">
        <f>IF(ROW($E4064)&lt;=VALUE(LEFT(R$1,FIND("-",R$1,1)-1)),0,IF(ROW($E4064)=VALUE(LEFT(R$1,FIND("-",R$1,1)-1))+1,AVERAGE(INDEX($E:$E,ROW($E4064)-VALUE(LEFT(R$1,FIND("-",R$1,1)-1))):$E4064),($E4064*(2/(VALUE(LEFT(R$1,FIND("-",R$1,1)-1))+1)))+(R4063*(1-(2/(VALUE(LEFT(R$1,FIND("-",R$1,1)-1))+1))))))</f>
        <v>0.12391636832764133</v>
      </c>
      <c r="S4064">
        <f t="shared" si="571"/>
        <v>2.4823459044152618E-3</v>
      </c>
      <c r="T4064">
        <f>IF(ROW($E4064)&lt;=MAX(VALUE(LEFT(Q$1,FIND("-",Q$1,1)-1)),VALUE(LEFT(R$1,FIND("-",R$1,1)-1)))+VALUE(LEFT(T$1,FIND("-",T$1,1)-1))-1,0,IF(ROW($E4064)=MAX(VALUE(LEFT(Q$1,FIND("-",Q$1,1)-1)),VALUE(LEFT(R$1,FIND("-",R$1,1)-1)))+VALUE(LEFT(T$1,FIND("-",T$1,1)-1)),AVERAGE(INDEX($S:$S,ROW(S4064)-VALUE(LEFT(T$1,FIND("-",T$1,1)-1))+1):S4064),($S4064*(2/(VALUE(LEFT(T$1,FIND("-",T$1,1)-1))+1)))+(T4063*(1-(2/(VALUE(LEFT(T$1,FIND("-",T$1,1)-1))+1))))))</f>
        <v>2.3261145670918164E-3</v>
      </c>
      <c r="V4064">
        <f t="shared" si="572"/>
        <v>5.0000000000000044E-3</v>
      </c>
      <c r="W4064">
        <f>IF(ROW($E4064)&lt;=VALUE(LEFT(W$1,FIND("-",W$1,1)-1))+1,0,IF(ROW($E4063)=VALUE(LEFT(W$1,FIND("-",W$1,1)-1))+1,100-100/(1+ABS((SUMIF(INDEX($V:$V,ROW($V4064)-VALUE(LEFT(W$1,FIND("-",W$1,1)-1))+1):$V4064,"&gt;0",INDEX($V:$V,ROW($V4064)-VALUE(LEFT(W$1,FIND("-",W$1,1)-1))+1):$V4064)/COUNTIF(INDEX($V:$V,ROW($V4064)-VALUE(LEFT(W$1,FIND("-",W$1,1)-1))+1):$V4064,"&gt;0"))/(SUMIF(INDEX($V:$V,ROW($V4064)-VALUE(LEFT(W$1,FIND("-",W$1,1)-1))+1):$V4064,"&lt;0",INDEX($V:$V,ROW($V4064)-VALUE(LEFT(W$1,FIND("-",W$1,1)-1))+1):$V4064)/COUNTIF(INDEX($V:$V,ROW($V4064)-VALUE(LEFT(W$1,FIND("-",W$1,1)-1))+1):$V4064,"&lt;0")))),100-100/(1+ABS((SUMIF(INDEX($V:$V,ROW($V4064)-VALUE(LEFT(W$1,FIND("-",W$1,1)-1))+1):$V4064,"&gt;0",INDEX($V:$V,ROW($V4064)-VALUE(LEFT(W$1,FIND("-",W$1,1)-1))+1):$V4064)/VALUE(LEFT(W$1,FIND("-",W$1,1)-1)))/(SUMIF(INDEX($V:$V,ROW($V4064)-VALUE(LEFT(W$1,FIND("-",W$1,1)-1))+1):$V4064,"&lt;0",INDEX($V:$V,ROW($V4064)-VALUE(LEFT(W$1,FIND("-",W$1,1)-1))+1):$V4064)/VALUE(LEFT(W$1,FIND("-",W$1,1)-1)))))))</f>
        <v>44.444444444444436</v>
      </c>
      <c r="Y4064">
        <f>IF(ROW($E4064)&lt;=VALUE(LEFT(Y$1,FIND("-",Y$1,1)-1)),0,MAX(INDEX(C:C,ROW(C4064)-VALUE(LEFT(Y$1,FIND("-",Y$1,1)-1))+1):C4064))</f>
        <v>0.14000000000000001</v>
      </c>
      <c r="Z4064">
        <f>IF(ROW($E4064)&lt;=VALUE(LEFT(Z$1,FIND("-",Z$1,1)-1)),0,MIN(INDEX(D:D,ROW(D4064)-VALUE(LEFT(Z$1,FIND("-",Z$1,1)-1))+1):D4064))</f>
        <v>0.12</v>
      </c>
      <c r="AA4064">
        <f t="shared" si="576"/>
        <v>50</v>
      </c>
      <c r="AB4064">
        <f>IF(ROW($AA4064)&lt;=VALUE(LEFT(AA$1,FIND("-",AA$1,1)-1))+VALUE(LEFT(AB$1,FIND("-",AB$1,1)-1)-1),0,AVERAGE(INDEX($AA:$AA,ROW($AA4064)-VALUE(LEFT(AB$1,FIND("-",AB$1,1)-1))+1):$AA4064))</f>
        <v>41.666666666666664</v>
      </c>
      <c r="AC4064">
        <f>IF(ROW($AA4064)&lt;=VALUE(LEFT(AA$1,FIND("-",AA$1,1)-1))+VALUE(LEFT(AB$1,FIND("-",AB$1,1)-1)-1)+VALUE(LEFT(AC$1,FIND("-",AC$1,1)-1)-1),0,AVERAGE(INDEX($AB:$AB,ROW($AB4064)-VALUE(LEFT(AC$1,FIND("-",AC$1,1)-1))+1):$AB4064))</f>
        <v>45.55555555555555</v>
      </c>
      <c r="AE4064">
        <f t="shared" si="573"/>
        <v>427074644</v>
      </c>
      <c r="AG4064" t="str">
        <f t="shared" si="575"/>
        <v/>
      </c>
    </row>
    <row r="4065" spans="1:33" x14ac:dyDescent="0.25">
      <c r="A4065" s="6">
        <v>43045</v>
      </c>
      <c r="B4065">
        <v>0.13500000000000001</v>
      </c>
      <c r="C4065">
        <v>0.13500000000000001</v>
      </c>
      <c r="D4065">
        <v>0.13</v>
      </c>
      <c r="E4065">
        <v>0.13</v>
      </c>
      <c r="F4065">
        <v>0.13</v>
      </c>
      <c r="G4065">
        <v>646000</v>
      </c>
      <c r="I4065" t="str">
        <f t="shared" si="568"/>
        <v/>
      </c>
      <c r="J4065" t="str">
        <f t="shared" si="569"/>
        <v/>
      </c>
      <c r="K4065" t="str">
        <f t="shared" si="570"/>
        <v/>
      </c>
      <c r="M4065" s="11" t="str">
        <f t="shared" si="574"/>
        <v/>
      </c>
      <c r="O4065">
        <f>IF(ROW($E4065)&lt;=VALUE(LEFT(O$1,FIND("-",O$1,1)-1)),0,IF(ROW($E4065)=VALUE(LEFT(O$1,FIND("-",O$1,1)-1))+1,AVERAGE(INDEX($E:$E,ROW($E4065)-VALUE(LEFT(O$1,FIND("-",O$1,1)-1))):$E4065),($E4065*(2/(VALUE(LEFT(O$1,FIND("-",O$1,1)-1))+1)))+(O4064*(1-(2/(VALUE(LEFT(O$1,FIND("-",O$1,1)-1))+1))))))</f>
        <v>0.11274081474563921</v>
      </c>
      <c r="Q4065">
        <f>IF(ROW($E4065)&lt;=VALUE(LEFT(Q$1,FIND("-",Q$1,1)-1)),0,IF(ROW($E4065)=VALUE(LEFT(Q$1,FIND("-",Q$1,1)-1))+1,AVERAGE(INDEX($E:$E,ROW($E4065)-VALUE(LEFT(Q$1,FIND("-",Q$1,1)-1))):$E4065),($E4065*(2/(VALUE(LEFT(Q$1,FIND("-",Q$1,1)-1))+1)))+(Q4064*(1-(2/(VALUE(LEFT(Q$1,FIND("-",Q$1,1)-1))+1))))))</f>
        <v>0.12695275819635557</v>
      </c>
      <c r="R4065">
        <f>IF(ROW($E4065)&lt;=VALUE(LEFT(R$1,FIND("-",R$1,1)-1)),0,IF(ROW($E4065)=VALUE(LEFT(R$1,FIND("-",R$1,1)-1))+1,AVERAGE(INDEX($E:$E,ROW($E4065)-VALUE(LEFT(R$1,FIND("-",R$1,1)-1))):$E4065),($E4065*(2/(VALUE(LEFT(R$1,FIND("-",R$1,1)-1))+1)))+(R4064*(1-(2/(VALUE(LEFT(R$1,FIND("-",R$1,1)-1))+1))))))</f>
        <v>0.12436700771077901</v>
      </c>
      <c r="S4065">
        <f t="shared" si="571"/>
        <v>2.5857504855765628E-3</v>
      </c>
      <c r="T4065">
        <f>IF(ROW($E4065)&lt;=MAX(VALUE(LEFT(Q$1,FIND("-",Q$1,1)-1)),VALUE(LEFT(R$1,FIND("-",R$1,1)-1)))+VALUE(LEFT(T$1,FIND("-",T$1,1)-1))-1,0,IF(ROW($E4065)=MAX(VALUE(LEFT(Q$1,FIND("-",Q$1,1)-1)),VALUE(LEFT(R$1,FIND("-",R$1,1)-1)))+VALUE(LEFT(T$1,FIND("-",T$1,1)-1)),AVERAGE(INDEX($S:$S,ROW(S4065)-VALUE(LEFT(T$1,FIND("-",T$1,1)-1))+1):S4065),($S4065*(2/(VALUE(LEFT(T$1,FIND("-",T$1,1)-1))+1)))+(T4064*(1-(2/(VALUE(LEFT(T$1,FIND("-",T$1,1)-1))+1))))))</f>
        <v>2.3780417507887658E-3</v>
      </c>
      <c r="V4065">
        <f t="shared" si="572"/>
        <v>0</v>
      </c>
      <c r="W4065">
        <f>IF(ROW($E4065)&lt;=VALUE(LEFT(W$1,FIND("-",W$1,1)-1))+1,0,IF(ROW($E4064)=VALUE(LEFT(W$1,FIND("-",W$1,1)-1))+1,100-100/(1+ABS((SUMIF(INDEX($V:$V,ROW($V4065)-VALUE(LEFT(W$1,FIND("-",W$1,1)-1))+1):$V4065,"&gt;0",INDEX($V:$V,ROW($V4065)-VALUE(LEFT(W$1,FIND("-",W$1,1)-1))+1):$V4065)/COUNTIF(INDEX($V:$V,ROW($V4065)-VALUE(LEFT(W$1,FIND("-",W$1,1)-1))+1):$V4065,"&gt;0"))/(SUMIF(INDEX($V:$V,ROW($V4065)-VALUE(LEFT(W$1,FIND("-",W$1,1)-1))+1):$V4065,"&lt;0",INDEX($V:$V,ROW($V4065)-VALUE(LEFT(W$1,FIND("-",W$1,1)-1))+1):$V4065)/COUNTIF(INDEX($V:$V,ROW($V4065)-VALUE(LEFT(W$1,FIND("-",W$1,1)-1))+1):$V4065,"&lt;0")))),100-100/(1+ABS((SUMIF(INDEX($V:$V,ROW($V4065)-VALUE(LEFT(W$1,FIND("-",W$1,1)-1))+1):$V4065,"&gt;0",INDEX($V:$V,ROW($V4065)-VALUE(LEFT(W$1,FIND("-",W$1,1)-1))+1):$V4065)/VALUE(LEFT(W$1,FIND("-",W$1,1)-1)))/(SUMIF(INDEX($V:$V,ROW($V4065)-VALUE(LEFT(W$1,FIND("-",W$1,1)-1))+1):$V4065,"&lt;0",INDEX($V:$V,ROW($V4065)-VALUE(LEFT(W$1,FIND("-",W$1,1)-1))+1):$V4065)/VALUE(LEFT(W$1,FIND("-",W$1,1)-1)))))))</f>
        <v>57.142857142857146</v>
      </c>
      <c r="Y4065">
        <f>IF(ROW($E4065)&lt;=VALUE(LEFT(Y$1,FIND("-",Y$1,1)-1)),0,MAX(INDEX(C:C,ROW(C4065)-VALUE(LEFT(Y$1,FIND("-",Y$1,1)-1))+1):C4065))</f>
        <v>0.14000000000000001</v>
      </c>
      <c r="Z4065">
        <f>IF(ROW($E4065)&lt;=VALUE(LEFT(Z$1,FIND("-",Z$1,1)-1)),0,MIN(INDEX(D:D,ROW(D4065)-VALUE(LEFT(Z$1,FIND("-",Z$1,1)-1))+1):D4065))</f>
        <v>0.12</v>
      </c>
      <c r="AA4065">
        <f t="shared" si="576"/>
        <v>50</v>
      </c>
      <c r="AB4065">
        <f>IF(ROW($AA4065)&lt;=VALUE(LEFT(AA$1,FIND("-",AA$1,1)-1))+VALUE(LEFT(AB$1,FIND("-",AB$1,1)-1)-1),0,AVERAGE(INDEX($AA:$AA,ROW($AA4065)-VALUE(LEFT(AB$1,FIND("-",AB$1,1)-1))+1):$AA4065))</f>
        <v>41.666666666666664</v>
      </c>
      <c r="AC4065">
        <f>IF(ROW($AA4065)&lt;=VALUE(LEFT(AA$1,FIND("-",AA$1,1)-1))+VALUE(LEFT(AB$1,FIND("-",AB$1,1)-1)-1)+VALUE(LEFT(AC$1,FIND("-",AC$1,1)-1)-1),0,AVERAGE(INDEX($AB:$AB,ROW($AB4065)-VALUE(LEFT(AC$1,FIND("-",AC$1,1)-1))+1):$AB4065))</f>
        <v>41.666666666666664</v>
      </c>
      <c r="AE4065">
        <f t="shared" si="573"/>
        <v>427074644</v>
      </c>
      <c r="AG4065" t="str">
        <f t="shared" si="575"/>
        <v/>
      </c>
    </row>
    <row r="4066" spans="1:33" x14ac:dyDescent="0.25">
      <c r="A4066" s="6">
        <v>43046</v>
      </c>
      <c r="B4066">
        <v>0.13</v>
      </c>
      <c r="C4066">
        <v>0.13500000000000001</v>
      </c>
      <c r="D4066">
        <v>0.13</v>
      </c>
      <c r="E4066">
        <v>0.13</v>
      </c>
      <c r="F4066">
        <v>0.13</v>
      </c>
      <c r="G4066">
        <v>873000</v>
      </c>
      <c r="I4066" t="str">
        <f t="shared" si="568"/>
        <v/>
      </c>
      <c r="J4066" t="str">
        <f t="shared" si="569"/>
        <v/>
      </c>
      <c r="K4066" t="str">
        <f t="shared" si="570"/>
        <v/>
      </c>
      <c r="M4066" s="11" t="str">
        <f t="shared" si="574"/>
        <v/>
      </c>
      <c r="O4066">
        <f>IF(ROW($E4066)&lt;=VALUE(LEFT(O$1,FIND("-",O$1,1)-1)),0,IF(ROW($E4066)=VALUE(LEFT(O$1,FIND("-",O$1,1)-1))+1,AVERAGE(INDEX($E:$E,ROW($E4066)-VALUE(LEFT(O$1,FIND("-",O$1,1)-1))):$E4066),($E4066*(2/(VALUE(LEFT(O$1,FIND("-",O$1,1)-1))+1)))+(O4065*(1-(2/(VALUE(LEFT(O$1,FIND("-",O$1,1)-1))+1))))))</f>
        <v>0.11291254793224978</v>
      </c>
      <c r="Q4066">
        <f>IF(ROW($E4066)&lt;=VALUE(LEFT(Q$1,FIND("-",Q$1,1)-1)),0,IF(ROW($E4066)=VALUE(LEFT(Q$1,FIND("-",Q$1,1)-1))+1,AVERAGE(INDEX($E:$E,ROW($E4066)-VALUE(LEFT(Q$1,FIND("-",Q$1,1)-1))):$E4066),($E4066*(2/(VALUE(LEFT(Q$1,FIND("-",Q$1,1)-1))+1)))+(Q4065*(1-(2/(VALUE(LEFT(Q$1,FIND("-",Q$1,1)-1))+1))))))</f>
        <v>0.12742156462768547</v>
      </c>
      <c r="R4066">
        <f>IF(ROW($E4066)&lt;=VALUE(LEFT(R$1,FIND("-",R$1,1)-1)),0,IF(ROW($E4066)=VALUE(LEFT(R$1,FIND("-",R$1,1)-1))+1,AVERAGE(INDEX($E:$E,ROW($E4066)-VALUE(LEFT(R$1,FIND("-",R$1,1)-1))):$E4066),($E4066*(2/(VALUE(LEFT(R$1,FIND("-",R$1,1)-1))+1)))+(R4065*(1-(2/(VALUE(LEFT(R$1,FIND("-",R$1,1)-1))+1))))))</f>
        <v>0.12478426639886944</v>
      </c>
      <c r="S4066">
        <f t="shared" si="571"/>
        <v>2.6372982288160318E-3</v>
      </c>
      <c r="T4066">
        <f>IF(ROW($E4066)&lt;=MAX(VALUE(LEFT(Q$1,FIND("-",Q$1,1)-1)),VALUE(LEFT(R$1,FIND("-",R$1,1)-1)))+VALUE(LEFT(T$1,FIND("-",T$1,1)-1))-1,0,IF(ROW($E4066)=MAX(VALUE(LEFT(Q$1,FIND("-",Q$1,1)-1)),VALUE(LEFT(R$1,FIND("-",R$1,1)-1)))+VALUE(LEFT(T$1,FIND("-",T$1,1)-1)),AVERAGE(INDEX($S:$S,ROW(S4066)-VALUE(LEFT(T$1,FIND("-",T$1,1)-1))+1):S4066),($S4066*(2/(VALUE(LEFT(T$1,FIND("-",T$1,1)-1))+1)))+(T4065*(1-(2/(VALUE(LEFT(T$1,FIND("-",T$1,1)-1))+1))))))</f>
        <v>2.429893046394219E-3</v>
      </c>
      <c r="V4066">
        <f t="shared" si="572"/>
        <v>0</v>
      </c>
      <c r="W4066">
        <f>IF(ROW($E4066)&lt;=VALUE(LEFT(W$1,FIND("-",W$1,1)-1))+1,0,IF(ROW($E4065)=VALUE(LEFT(W$1,FIND("-",W$1,1)-1))+1,100-100/(1+ABS((SUMIF(INDEX($V:$V,ROW($V4066)-VALUE(LEFT(W$1,FIND("-",W$1,1)-1))+1):$V4066,"&gt;0",INDEX($V:$V,ROW($V4066)-VALUE(LEFT(W$1,FIND("-",W$1,1)-1))+1):$V4066)/COUNTIF(INDEX($V:$V,ROW($V4066)-VALUE(LEFT(W$1,FIND("-",W$1,1)-1))+1):$V4066,"&gt;0"))/(SUMIF(INDEX($V:$V,ROW($V4066)-VALUE(LEFT(W$1,FIND("-",W$1,1)-1))+1):$V4066,"&lt;0",INDEX($V:$V,ROW($V4066)-VALUE(LEFT(W$1,FIND("-",W$1,1)-1))+1):$V4066)/COUNTIF(INDEX($V:$V,ROW($V4066)-VALUE(LEFT(W$1,FIND("-",W$1,1)-1))+1):$V4066,"&lt;0")))),100-100/(1+ABS((SUMIF(INDEX($V:$V,ROW($V4066)-VALUE(LEFT(W$1,FIND("-",W$1,1)-1))+1):$V4066,"&gt;0",INDEX($V:$V,ROW($V4066)-VALUE(LEFT(W$1,FIND("-",W$1,1)-1))+1):$V4066)/VALUE(LEFT(W$1,FIND("-",W$1,1)-1)))/(SUMIF(INDEX($V:$V,ROW($V4066)-VALUE(LEFT(W$1,FIND("-",W$1,1)-1))+1):$V4066,"&lt;0",INDEX($V:$V,ROW($V4066)-VALUE(LEFT(W$1,FIND("-",W$1,1)-1))+1):$V4066)/VALUE(LEFT(W$1,FIND("-",W$1,1)-1)))))))</f>
        <v>57.142857142857146</v>
      </c>
      <c r="Y4066">
        <f>IF(ROW($E4066)&lt;=VALUE(LEFT(Y$1,FIND("-",Y$1,1)-1)),0,MAX(INDEX(C:C,ROW(C4066)-VALUE(LEFT(Y$1,FIND("-",Y$1,1)-1))+1):C4066))</f>
        <v>0.14000000000000001</v>
      </c>
      <c r="Z4066">
        <f>IF(ROW($E4066)&lt;=VALUE(LEFT(Z$1,FIND("-",Z$1,1)-1)),0,MIN(INDEX(D:D,ROW(D4066)-VALUE(LEFT(Z$1,FIND("-",Z$1,1)-1))+1):D4066))</f>
        <v>0.12</v>
      </c>
      <c r="AA4066">
        <f t="shared" si="576"/>
        <v>50</v>
      </c>
      <c r="AB4066">
        <f>IF(ROW($AA4066)&lt;=VALUE(LEFT(AA$1,FIND("-",AA$1,1)-1))+VALUE(LEFT(AB$1,FIND("-",AB$1,1)-1)-1),0,AVERAGE(INDEX($AA:$AA,ROW($AA4066)-VALUE(LEFT(AB$1,FIND("-",AB$1,1)-1))+1):$AA4066))</f>
        <v>50</v>
      </c>
      <c r="AC4066">
        <f>IF(ROW($AA4066)&lt;=VALUE(LEFT(AA$1,FIND("-",AA$1,1)-1))+VALUE(LEFT(AB$1,FIND("-",AB$1,1)-1)-1)+VALUE(LEFT(AC$1,FIND("-",AC$1,1)-1)-1),0,AVERAGE(INDEX($AB:$AB,ROW($AB4066)-VALUE(LEFT(AC$1,FIND("-",AC$1,1)-1))+1):$AB4066))</f>
        <v>44.444444444444436</v>
      </c>
      <c r="AE4066">
        <f t="shared" si="573"/>
        <v>427074644</v>
      </c>
      <c r="AG4066" t="str">
        <f t="shared" si="575"/>
        <v/>
      </c>
    </row>
    <row r="4067" spans="1:33" x14ac:dyDescent="0.25">
      <c r="A4067" s="6">
        <v>43047</v>
      </c>
      <c r="B4067">
        <v>0.13</v>
      </c>
      <c r="C4067">
        <v>0.13500000000000001</v>
      </c>
      <c r="D4067">
        <v>0.13</v>
      </c>
      <c r="E4067">
        <v>0.13</v>
      </c>
      <c r="F4067">
        <v>0.13</v>
      </c>
      <c r="G4067">
        <v>434700</v>
      </c>
      <c r="I4067" t="str">
        <f t="shared" si="568"/>
        <v/>
      </c>
      <c r="J4067" t="str">
        <f t="shared" si="569"/>
        <v/>
      </c>
      <c r="K4067" t="str">
        <f t="shared" si="570"/>
        <v/>
      </c>
      <c r="M4067" s="11" t="str">
        <f t="shared" si="574"/>
        <v/>
      </c>
      <c r="O4067">
        <f>IF(ROW($E4067)&lt;=VALUE(LEFT(O$1,FIND("-",O$1,1)-1)),0,IF(ROW($E4067)=VALUE(LEFT(O$1,FIND("-",O$1,1)-1))+1,AVERAGE(INDEX($E:$E,ROW($E4067)-VALUE(LEFT(O$1,FIND("-",O$1,1)-1))):$E4067),($E4067*(2/(VALUE(LEFT(O$1,FIND("-",O$1,1)-1))+1)))+(O4066*(1-(2/(VALUE(LEFT(O$1,FIND("-",O$1,1)-1))+1))))))</f>
        <v>0.11308257233093386</v>
      </c>
      <c r="Q4067">
        <f>IF(ROW($E4067)&lt;=VALUE(LEFT(Q$1,FIND("-",Q$1,1)-1)),0,IF(ROW($E4067)=VALUE(LEFT(Q$1,FIND("-",Q$1,1)-1))+1,AVERAGE(INDEX($E:$E,ROW($E4067)-VALUE(LEFT(Q$1,FIND("-",Q$1,1)-1))):$E4067),($E4067*(2/(VALUE(LEFT(Q$1,FIND("-",Q$1,1)-1))+1)))+(Q4066*(1-(2/(VALUE(LEFT(Q$1,FIND("-",Q$1,1)-1))+1))))))</f>
        <v>0.12781824699265693</v>
      </c>
      <c r="R4067">
        <f>IF(ROW($E4067)&lt;=VALUE(LEFT(R$1,FIND("-",R$1,1)-1)),0,IF(ROW($E4067)=VALUE(LEFT(R$1,FIND("-",R$1,1)-1))+1,AVERAGE(INDEX($E:$E,ROW($E4067)-VALUE(LEFT(R$1,FIND("-",R$1,1)-1))):$E4067),($E4067*(2/(VALUE(LEFT(R$1,FIND("-",R$1,1)-1))+1)))+(R4066*(1-(2/(VALUE(LEFT(R$1,FIND("-",R$1,1)-1))+1))))))</f>
        <v>0.12517061703599022</v>
      </c>
      <c r="S4067">
        <f t="shared" si="571"/>
        <v>2.6476299566667028E-3</v>
      </c>
      <c r="T4067">
        <f>IF(ROW($E4067)&lt;=MAX(VALUE(LEFT(Q$1,FIND("-",Q$1,1)-1)),VALUE(LEFT(R$1,FIND("-",R$1,1)-1)))+VALUE(LEFT(T$1,FIND("-",T$1,1)-1))-1,0,IF(ROW($E4067)=MAX(VALUE(LEFT(Q$1,FIND("-",Q$1,1)-1)),VALUE(LEFT(R$1,FIND("-",R$1,1)-1)))+VALUE(LEFT(T$1,FIND("-",T$1,1)-1)),AVERAGE(INDEX($S:$S,ROW(S4067)-VALUE(LEFT(T$1,FIND("-",T$1,1)-1))+1):S4067),($S4067*(2/(VALUE(LEFT(T$1,FIND("-",T$1,1)-1))+1)))+(T4066*(1-(2/(VALUE(LEFT(T$1,FIND("-",T$1,1)-1))+1))))))</f>
        <v>2.4734404284487161E-3</v>
      </c>
      <c r="V4067">
        <f t="shared" si="572"/>
        <v>0</v>
      </c>
      <c r="W4067">
        <f>IF(ROW($E4067)&lt;=VALUE(LEFT(W$1,FIND("-",W$1,1)-1))+1,0,IF(ROW($E4066)=VALUE(LEFT(W$1,FIND("-",W$1,1)-1))+1,100-100/(1+ABS((SUMIF(INDEX($V:$V,ROW($V4067)-VALUE(LEFT(W$1,FIND("-",W$1,1)-1))+1):$V4067,"&gt;0",INDEX($V:$V,ROW($V4067)-VALUE(LEFT(W$1,FIND("-",W$1,1)-1))+1):$V4067)/COUNTIF(INDEX($V:$V,ROW($V4067)-VALUE(LEFT(W$1,FIND("-",W$1,1)-1))+1):$V4067,"&gt;0"))/(SUMIF(INDEX($V:$V,ROW($V4067)-VALUE(LEFT(W$1,FIND("-",W$1,1)-1))+1):$V4067,"&lt;0",INDEX($V:$V,ROW($V4067)-VALUE(LEFT(W$1,FIND("-",W$1,1)-1))+1):$V4067)/COUNTIF(INDEX($V:$V,ROW($V4067)-VALUE(LEFT(W$1,FIND("-",W$1,1)-1))+1):$V4067,"&lt;0")))),100-100/(1+ABS((SUMIF(INDEX($V:$V,ROW($V4067)-VALUE(LEFT(W$1,FIND("-",W$1,1)-1))+1):$V4067,"&gt;0",INDEX($V:$V,ROW($V4067)-VALUE(LEFT(W$1,FIND("-",W$1,1)-1))+1):$V4067)/VALUE(LEFT(W$1,FIND("-",W$1,1)-1)))/(SUMIF(INDEX($V:$V,ROW($V4067)-VALUE(LEFT(W$1,FIND("-",W$1,1)-1))+1):$V4067,"&lt;0",INDEX($V:$V,ROW($V4067)-VALUE(LEFT(W$1,FIND("-",W$1,1)-1))+1):$V4067)/VALUE(LEFT(W$1,FIND("-",W$1,1)-1)))))))</f>
        <v>66.666666666666657</v>
      </c>
      <c r="Y4067">
        <f>IF(ROW($E4067)&lt;=VALUE(LEFT(Y$1,FIND("-",Y$1,1)-1)),0,MAX(INDEX(C:C,ROW(C4067)-VALUE(LEFT(Y$1,FIND("-",Y$1,1)-1))+1):C4067))</f>
        <v>0.14000000000000001</v>
      </c>
      <c r="Z4067">
        <f>IF(ROW($E4067)&lt;=VALUE(LEFT(Z$1,FIND("-",Z$1,1)-1)),0,MIN(INDEX(D:D,ROW(D4067)-VALUE(LEFT(Z$1,FIND("-",Z$1,1)-1))+1):D4067))</f>
        <v>0.12</v>
      </c>
      <c r="AA4067">
        <f t="shared" si="576"/>
        <v>50</v>
      </c>
      <c r="AB4067">
        <f>IF(ROW($AA4067)&lt;=VALUE(LEFT(AA$1,FIND("-",AA$1,1)-1))+VALUE(LEFT(AB$1,FIND("-",AB$1,1)-1)-1),0,AVERAGE(INDEX($AA:$AA,ROW($AA4067)-VALUE(LEFT(AB$1,FIND("-",AB$1,1)-1))+1):$AA4067))</f>
        <v>50</v>
      </c>
      <c r="AC4067">
        <f>IF(ROW($AA4067)&lt;=VALUE(LEFT(AA$1,FIND("-",AA$1,1)-1))+VALUE(LEFT(AB$1,FIND("-",AB$1,1)-1)-1)+VALUE(LEFT(AC$1,FIND("-",AC$1,1)-1)-1),0,AVERAGE(INDEX($AB:$AB,ROW($AB4067)-VALUE(LEFT(AC$1,FIND("-",AC$1,1)-1))+1):$AB4067))</f>
        <v>47.222222222222221</v>
      </c>
      <c r="AE4067">
        <f t="shared" si="573"/>
        <v>427074644</v>
      </c>
      <c r="AG4067" t="str">
        <f t="shared" si="575"/>
        <v/>
      </c>
    </row>
    <row r="4068" spans="1:33" x14ac:dyDescent="0.25">
      <c r="A4068" s="6">
        <v>43048</v>
      </c>
      <c r="B4068">
        <v>0.13</v>
      </c>
      <c r="C4068">
        <v>0.13</v>
      </c>
      <c r="D4068">
        <v>0.13</v>
      </c>
      <c r="E4068">
        <v>0.13</v>
      </c>
      <c r="F4068">
        <v>0.13</v>
      </c>
      <c r="G4068">
        <v>609700</v>
      </c>
      <c r="I4068" t="str">
        <f t="shared" si="568"/>
        <v/>
      </c>
      <c r="J4068" t="str">
        <f t="shared" si="569"/>
        <v/>
      </c>
      <c r="K4068" t="str">
        <f t="shared" si="570"/>
        <v/>
      </c>
      <c r="M4068" s="11" t="str">
        <f t="shared" si="574"/>
        <v/>
      </c>
      <c r="O4068">
        <f>IF(ROW($E4068)&lt;=VALUE(LEFT(O$1,FIND("-",O$1,1)-1)),0,IF(ROW($E4068)=VALUE(LEFT(O$1,FIND("-",O$1,1)-1))+1,AVERAGE(INDEX($E:$E,ROW($E4068)-VALUE(LEFT(O$1,FIND("-",O$1,1)-1))):$E4068),($E4068*(2/(VALUE(LEFT(O$1,FIND("-",O$1,1)-1))+1)))+(O4067*(1-(2/(VALUE(LEFT(O$1,FIND("-",O$1,1)-1))+1))))))</f>
        <v>0.11325090494455642</v>
      </c>
      <c r="Q4068">
        <f>IF(ROW($E4068)&lt;=VALUE(LEFT(Q$1,FIND("-",Q$1,1)-1)),0,IF(ROW($E4068)=VALUE(LEFT(Q$1,FIND("-",Q$1,1)-1))+1,AVERAGE(INDEX($E:$E,ROW($E4068)-VALUE(LEFT(Q$1,FIND("-",Q$1,1)-1))):$E4068),($E4068*(2/(VALUE(LEFT(Q$1,FIND("-",Q$1,1)-1))+1)))+(Q4067*(1-(2/(VALUE(LEFT(Q$1,FIND("-",Q$1,1)-1))+1))))))</f>
        <v>0.12815390130147894</v>
      </c>
      <c r="R4068">
        <f>IF(ROW($E4068)&lt;=VALUE(LEFT(R$1,FIND("-",R$1,1)-1)),0,IF(ROW($E4068)=VALUE(LEFT(R$1,FIND("-",R$1,1)-1))+1,AVERAGE(INDEX($E:$E,ROW($E4068)-VALUE(LEFT(R$1,FIND("-",R$1,1)-1))):$E4068),($E4068*(2/(VALUE(LEFT(R$1,FIND("-",R$1,1)-1))+1)))+(R4067*(1-(2/(VALUE(LEFT(R$1,FIND("-",R$1,1)-1))+1))))))</f>
        <v>0.12552834910739835</v>
      </c>
      <c r="S4068">
        <f t="shared" si="571"/>
        <v>2.6255521940805882E-3</v>
      </c>
      <c r="T4068">
        <f>IF(ROW($E4068)&lt;=MAX(VALUE(LEFT(Q$1,FIND("-",Q$1,1)-1)),VALUE(LEFT(R$1,FIND("-",R$1,1)-1)))+VALUE(LEFT(T$1,FIND("-",T$1,1)-1))-1,0,IF(ROW($E4068)=MAX(VALUE(LEFT(Q$1,FIND("-",Q$1,1)-1)),VALUE(LEFT(R$1,FIND("-",R$1,1)-1)))+VALUE(LEFT(T$1,FIND("-",T$1,1)-1)),AVERAGE(INDEX($S:$S,ROW(S4068)-VALUE(LEFT(T$1,FIND("-",T$1,1)-1))+1):S4068),($S4068*(2/(VALUE(LEFT(T$1,FIND("-",T$1,1)-1))+1)))+(T4067*(1-(2/(VALUE(LEFT(T$1,FIND("-",T$1,1)-1))+1))))))</f>
        <v>2.5038627815750906E-3</v>
      </c>
      <c r="V4068">
        <f t="shared" si="572"/>
        <v>0</v>
      </c>
      <c r="W4068">
        <f>IF(ROW($E4068)&lt;=VALUE(LEFT(W$1,FIND("-",W$1,1)-1))+1,0,IF(ROW($E4067)=VALUE(LEFT(W$1,FIND("-",W$1,1)-1))+1,100-100/(1+ABS((SUMIF(INDEX($V:$V,ROW($V4068)-VALUE(LEFT(W$1,FIND("-",W$1,1)-1))+1):$V4068,"&gt;0",INDEX($V:$V,ROW($V4068)-VALUE(LEFT(W$1,FIND("-",W$1,1)-1))+1):$V4068)/COUNTIF(INDEX($V:$V,ROW($V4068)-VALUE(LEFT(W$1,FIND("-",W$1,1)-1))+1):$V4068,"&gt;0"))/(SUMIF(INDEX($V:$V,ROW($V4068)-VALUE(LEFT(W$1,FIND("-",W$1,1)-1))+1):$V4068,"&lt;0",INDEX($V:$V,ROW($V4068)-VALUE(LEFT(W$1,FIND("-",W$1,1)-1))+1):$V4068)/COUNTIF(INDEX($V:$V,ROW($V4068)-VALUE(LEFT(W$1,FIND("-",W$1,1)-1))+1):$V4068,"&lt;0")))),100-100/(1+ABS((SUMIF(INDEX($V:$V,ROW($V4068)-VALUE(LEFT(W$1,FIND("-",W$1,1)-1))+1):$V4068,"&gt;0",INDEX($V:$V,ROW($V4068)-VALUE(LEFT(W$1,FIND("-",W$1,1)-1))+1):$V4068)/VALUE(LEFT(W$1,FIND("-",W$1,1)-1)))/(SUMIF(INDEX($V:$V,ROW($V4068)-VALUE(LEFT(W$1,FIND("-",W$1,1)-1))+1):$V4068,"&lt;0",INDEX($V:$V,ROW($V4068)-VALUE(LEFT(W$1,FIND("-",W$1,1)-1))+1):$V4068)/VALUE(LEFT(W$1,FIND("-",W$1,1)-1)))))))</f>
        <v>60</v>
      </c>
      <c r="Y4068">
        <f>IF(ROW($E4068)&lt;=VALUE(LEFT(Y$1,FIND("-",Y$1,1)-1)),0,MAX(INDEX(C:C,ROW(C4068)-VALUE(LEFT(Y$1,FIND("-",Y$1,1)-1))+1):C4068))</f>
        <v>0.14000000000000001</v>
      </c>
      <c r="Z4068">
        <f>IF(ROW($E4068)&lt;=VALUE(LEFT(Z$1,FIND("-",Z$1,1)-1)),0,MIN(INDEX(D:D,ROW(D4068)-VALUE(LEFT(Z$1,FIND("-",Z$1,1)-1))+1):D4068))</f>
        <v>0.12</v>
      </c>
      <c r="AA4068">
        <f t="shared" si="576"/>
        <v>50</v>
      </c>
      <c r="AB4068">
        <f>IF(ROW($AA4068)&lt;=VALUE(LEFT(AA$1,FIND("-",AA$1,1)-1))+VALUE(LEFT(AB$1,FIND("-",AB$1,1)-1)-1),0,AVERAGE(INDEX($AA:$AA,ROW($AA4068)-VALUE(LEFT(AB$1,FIND("-",AB$1,1)-1))+1):$AA4068))</f>
        <v>50</v>
      </c>
      <c r="AC4068">
        <f>IF(ROW($AA4068)&lt;=VALUE(LEFT(AA$1,FIND("-",AA$1,1)-1))+VALUE(LEFT(AB$1,FIND("-",AB$1,1)-1)-1)+VALUE(LEFT(AC$1,FIND("-",AC$1,1)-1)-1),0,AVERAGE(INDEX($AB:$AB,ROW($AB4068)-VALUE(LEFT(AC$1,FIND("-",AC$1,1)-1))+1):$AB4068))</f>
        <v>50</v>
      </c>
      <c r="AE4068">
        <f t="shared" si="573"/>
        <v>427074644</v>
      </c>
      <c r="AG4068" t="str">
        <f t="shared" si="575"/>
        <v/>
      </c>
    </row>
    <row r="4069" spans="1:33" x14ac:dyDescent="0.25">
      <c r="A4069" s="6">
        <v>43049</v>
      </c>
      <c r="B4069">
        <v>0.13</v>
      </c>
      <c r="C4069">
        <v>0.13</v>
      </c>
      <c r="D4069">
        <v>0.125</v>
      </c>
      <c r="E4069">
        <v>0.125</v>
      </c>
      <c r="F4069">
        <v>0.125</v>
      </c>
      <c r="G4069">
        <v>246800</v>
      </c>
      <c r="I4069" t="str">
        <f t="shared" si="568"/>
        <v>Bearish</v>
      </c>
      <c r="J4069" t="str">
        <f t="shared" si="569"/>
        <v/>
      </c>
      <c r="K4069" t="str">
        <f t="shared" si="570"/>
        <v/>
      </c>
      <c r="M4069" s="11" t="str">
        <f t="shared" si="574"/>
        <v/>
      </c>
      <c r="O4069">
        <f>IF(ROW($E4069)&lt;=VALUE(LEFT(O$1,FIND("-",O$1,1)-1)),0,IF(ROW($E4069)=VALUE(LEFT(O$1,FIND("-",O$1,1)-1))+1,AVERAGE(INDEX($E:$E,ROW($E4069)-VALUE(LEFT(O$1,FIND("-",O$1,1)-1))):$E4069),($E4069*(2/(VALUE(LEFT(O$1,FIND("-",O$1,1)-1))+1)))+(O4068*(1-(2/(VALUE(LEFT(O$1,FIND("-",O$1,1)-1))+1))))))</f>
        <v>0.11336781136301854</v>
      </c>
      <c r="Q4069">
        <f>IF(ROW($E4069)&lt;=VALUE(LEFT(Q$1,FIND("-",Q$1,1)-1)),0,IF(ROW($E4069)=VALUE(LEFT(Q$1,FIND("-",Q$1,1)-1))+1,AVERAGE(INDEX($E:$E,ROW($E4069)-VALUE(LEFT(Q$1,FIND("-",Q$1,1)-1))):$E4069),($E4069*(2/(VALUE(LEFT(Q$1,FIND("-",Q$1,1)-1))+1)))+(Q4068*(1-(2/(VALUE(LEFT(Q$1,FIND("-",Q$1,1)-1))+1))))))</f>
        <v>0.12766868571663603</v>
      </c>
      <c r="R4069">
        <f>IF(ROW($E4069)&lt;=VALUE(LEFT(R$1,FIND("-",R$1,1)-1)),0,IF(ROW($E4069)=VALUE(LEFT(R$1,FIND("-",R$1,1)-1))+1,AVERAGE(INDEX($E:$E,ROW($E4069)-VALUE(LEFT(R$1,FIND("-",R$1,1)-1))):$E4069),($E4069*(2/(VALUE(LEFT(R$1,FIND("-",R$1,1)-1))+1)))+(R4068*(1-(2/(VALUE(LEFT(R$1,FIND("-",R$1,1)-1))+1))))))</f>
        <v>0.12548921213647996</v>
      </c>
      <c r="S4069">
        <f t="shared" si="571"/>
        <v>2.1794735801560772E-3</v>
      </c>
      <c r="T4069">
        <f>IF(ROW($E4069)&lt;=MAX(VALUE(LEFT(Q$1,FIND("-",Q$1,1)-1)),VALUE(LEFT(R$1,FIND("-",R$1,1)-1)))+VALUE(LEFT(T$1,FIND("-",T$1,1)-1))-1,0,IF(ROW($E4069)=MAX(VALUE(LEFT(Q$1,FIND("-",Q$1,1)-1)),VALUE(LEFT(R$1,FIND("-",R$1,1)-1)))+VALUE(LEFT(T$1,FIND("-",T$1,1)-1)),AVERAGE(INDEX($S:$S,ROW(S4069)-VALUE(LEFT(T$1,FIND("-",T$1,1)-1))+1):S4069),($S4069*(2/(VALUE(LEFT(T$1,FIND("-",T$1,1)-1))+1)))+(T4068*(1-(2/(VALUE(LEFT(T$1,FIND("-",T$1,1)-1))+1))))))</f>
        <v>2.4389849412912879E-3</v>
      </c>
      <c r="V4069">
        <f t="shared" si="572"/>
        <v>-5.0000000000000044E-3</v>
      </c>
      <c r="W4069">
        <f>IF(ROW($E4069)&lt;=VALUE(LEFT(W$1,FIND("-",W$1,1)-1))+1,0,IF(ROW($E4068)=VALUE(LEFT(W$1,FIND("-",W$1,1)-1))+1,100-100/(1+ABS((SUMIF(INDEX($V:$V,ROW($V4069)-VALUE(LEFT(W$1,FIND("-",W$1,1)-1))+1):$V4069,"&gt;0",INDEX($V:$V,ROW($V4069)-VALUE(LEFT(W$1,FIND("-",W$1,1)-1))+1):$V4069)/COUNTIF(INDEX($V:$V,ROW($V4069)-VALUE(LEFT(W$1,FIND("-",W$1,1)-1))+1):$V4069,"&gt;0"))/(SUMIF(INDEX($V:$V,ROW($V4069)-VALUE(LEFT(W$1,FIND("-",W$1,1)-1))+1):$V4069,"&lt;0",INDEX($V:$V,ROW($V4069)-VALUE(LEFT(W$1,FIND("-",W$1,1)-1))+1):$V4069)/COUNTIF(INDEX($V:$V,ROW($V4069)-VALUE(LEFT(W$1,FIND("-",W$1,1)-1))+1):$V4069,"&lt;0")))),100-100/(1+ABS((SUMIF(INDEX($V:$V,ROW($V4069)-VALUE(LEFT(W$1,FIND("-",W$1,1)-1))+1):$V4069,"&gt;0",INDEX($V:$V,ROW($V4069)-VALUE(LEFT(W$1,FIND("-",W$1,1)-1))+1):$V4069)/VALUE(LEFT(W$1,FIND("-",W$1,1)-1)))/(SUMIF(INDEX($V:$V,ROW($V4069)-VALUE(LEFT(W$1,FIND("-",W$1,1)-1))+1):$V4069,"&lt;0",INDEX($V:$V,ROW($V4069)-VALUE(LEFT(W$1,FIND("-",W$1,1)-1))+1):$V4069)/VALUE(LEFT(W$1,FIND("-",W$1,1)-1)))))))</f>
        <v>50</v>
      </c>
      <c r="Y4069">
        <f>IF(ROW($E4069)&lt;=VALUE(LEFT(Y$1,FIND("-",Y$1,1)-1)),0,MAX(INDEX(C:C,ROW(C4069)-VALUE(LEFT(Y$1,FIND("-",Y$1,1)-1))+1):C4069))</f>
        <v>0.13500000000000001</v>
      </c>
      <c r="Z4069">
        <f>IF(ROW($E4069)&lt;=VALUE(LEFT(Z$1,FIND("-",Z$1,1)-1)),0,MIN(INDEX(D:D,ROW(D4069)-VALUE(LEFT(Z$1,FIND("-",Z$1,1)-1))+1):D4069))</f>
        <v>0.12</v>
      </c>
      <c r="AA4069">
        <f t="shared" si="576"/>
        <v>33.333333333333329</v>
      </c>
      <c r="AB4069">
        <f>IF(ROW($AA4069)&lt;=VALUE(LEFT(AA$1,FIND("-",AA$1,1)-1))+VALUE(LEFT(AB$1,FIND("-",AB$1,1)-1)-1),0,AVERAGE(INDEX($AA:$AA,ROW($AA4069)-VALUE(LEFT(AB$1,FIND("-",AB$1,1)-1))+1):$AA4069))</f>
        <v>44.444444444444436</v>
      </c>
      <c r="AC4069">
        <f>IF(ROW($AA4069)&lt;=VALUE(LEFT(AA$1,FIND("-",AA$1,1)-1))+VALUE(LEFT(AB$1,FIND("-",AB$1,1)-1)-1)+VALUE(LEFT(AC$1,FIND("-",AC$1,1)-1)-1),0,AVERAGE(INDEX($AB:$AB,ROW($AB4069)-VALUE(LEFT(AC$1,FIND("-",AC$1,1)-1))+1):$AB4069))</f>
        <v>48.148148148148145</v>
      </c>
      <c r="AE4069">
        <f t="shared" si="573"/>
        <v>426827844</v>
      </c>
      <c r="AG4069" t="str">
        <f t="shared" si="575"/>
        <v/>
      </c>
    </row>
    <row r="4070" spans="1:33" x14ac:dyDescent="0.25">
      <c r="A4070" s="6">
        <v>43052</v>
      </c>
      <c r="B4070">
        <v>0.125</v>
      </c>
      <c r="C4070">
        <v>0.13</v>
      </c>
      <c r="D4070">
        <v>0.125</v>
      </c>
      <c r="E4070">
        <v>0.125</v>
      </c>
      <c r="F4070">
        <v>0.125</v>
      </c>
      <c r="G4070">
        <v>517300</v>
      </c>
      <c r="I4070" t="str">
        <f t="shared" si="568"/>
        <v/>
      </c>
      <c r="J4070" t="str">
        <f t="shared" si="569"/>
        <v/>
      </c>
      <c r="K4070" t="str">
        <f t="shared" si="570"/>
        <v/>
      </c>
      <c r="M4070" s="11" t="str">
        <f t="shared" si="574"/>
        <v/>
      </c>
      <c r="O4070">
        <f>IF(ROW($E4070)&lt;=VALUE(LEFT(O$1,FIND("-",O$1,1)-1)),0,IF(ROW($E4070)=VALUE(LEFT(O$1,FIND("-",O$1,1)-1))+1,AVERAGE(INDEX($E:$E,ROW($E4070)-VALUE(LEFT(O$1,FIND("-",O$1,1)-1))):$E4070),($E4070*(2/(VALUE(LEFT(O$1,FIND("-",O$1,1)-1))+1)))+(O4069*(1-(2/(VALUE(LEFT(O$1,FIND("-",O$1,1)-1))+1))))))</f>
        <v>0.11348355453353577</v>
      </c>
      <c r="Q4070">
        <f>IF(ROW($E4070)&lt;=VALUE(LEFT(Q$1,FIND("-",Q$1,1)-1)),0,IF(ROW($E4070)=VALUE(LEFT(Q$1,FIND("-",Q$1,1)-1))+1,AVERAGE(INDEX($E:$E,ROW($E4070)-VALUE(LEFT(Q$1,FIND("-",Q$1,1)-1))):$E4070),($E4070*(2/(VALUE(LEFT(Q$1,FIND("-",Q$1,1)-1))+1)))+(Q4069*(1-(2/(VALUE(LEFT(Q$1,FIND("-",Q$1,1)-1))+1))))))</f>
        <v>0.12725811868330741</v>
      </c>
      <c r="R4070">
        <f>IF(ROW($E4070)&lt;=VALUE(LEFT(R$1,FIND("-",R$1,1)-1)),0,IF(ROW($E4070)=VALUE(LEFT(R$1,FIND("-",R$1,1)-1))+1,AVERAGE(INDEX($E:$E,ROW($E4070)-VALUE(LEFT(R$1,FIND("-",R$1,1)-1))):$E4070),($E4070*(2/(VALUE(LEFT(R$1,FIND("-",R$1,1)-1))+1)))+(R4069*(1-(2/(VALUE(LEFT(R$1,FIND("-",R$1,1)-1))+1))))))</f>
        <v>0.12545297420044441</v>
      </c>
      <c r="S4070">
        <f t="shared" si="571"/>
        <v>1.8051444828630081E-3</v>
      </c>
      <c r="T4070">
        <f>IF(ROW($E4070)&lt;=MAX(VALUE(LEFT(Q$1,FIND("-",Q$1,1)-1)),VALUE(LEFT(R$1,FIND("-",R$1,1)-1)))+VALUE(LEFT(T$1,FIND("-",T$1,1)-1))-1,0,IF(ROW($E4070)=MAX(VALUE(LEFT(Q$1,FIND("-",Q$1,1)-1)),VALUE(LEFT(R$1,FIND("-",R$1,1)-1)))+VALUE(LEFT(T$1,FIND("-",T$1,1)-1)),AVERAGE(INDEX($S:$S,ROW(S4070)-VALUE(LEFT(T$1,FIND("-",T$1,1)-1))+1):S4070),($S4070*(2/(VALUE(LEFT(T$1,FIND("-",T$1,1)-1))+1)))+(T4069*(1-(2/(VALUE(LEFT(T$1,FIND("-",T$1,1)-1))+1))))))</f>
        <v>2.3122168496056321E-3</v>
      </c>
      <c r="V4070">
        <f t="shared" si="572"/>
        <v>0</v>
      </c>
      <c r="W4070">
        <f>IF(ROW($E4070)&lt;=VALUE(LEFT(W$1,FIND("-",W$1,1)-1))+1,0,IF(ROW($E4069)=VALUE(LEFT(W$1,FIND("-",W$1,1)-1))+1,100-100/(1+ABS((SUMIF(INDEX($V:$V,ROW($V4070)-VALUE(LEFT(W$1,FIND("-",W$1,1)-1))+1):$V4070,"&gt;0",INDEX($V:$V,ROW($V4070)-VALUE(LEFT(W$1,FIND("-",W$1,1)-1))+1):$V4070)/COUNTIF(INDEX($V:$V,ROW($V4070)-VALUE(LEFT(W$1,FIND("-",W$1,1)-1))+1):$V4070,"&gt;0"))/(SUMIF(INDEX($V:$V,ROW($V4070)-VALUE(LEFT(W$1,FIND("-",W$1,1)-1))+1):$V4070,"&lt;0",INDEX($V:$V,ROW($V4070)-VALUE(LEFT(W$1,FIND("-",W$1,1)-1))+1):$V4070)/COUNTIF(INDEX($V:$V,ROW($V4070)-VALUE(LEFT(W$1,FIND("-",W$1,1)-1))+1):$V4070,"&lt;0")))),100-100/(1+ABS((SUMIF(INDEX($V:$V,ROW($V4070)-VALUE(LEFT(W$1,FIND("-",W$1,1)-1))+1):$V4070,"&gt;0",INDEX($V:$V,ROW($V4070)-VALUE(LEFT(W$1,FIND("-",W$1,1)-1))+1):$V4070)/VALUE(LEFT(W$1,FIND("-",W$1,1)-1)))/(SUMIF(INDEX($V:$V,ROW($V4070)-VALUE(LEFT(W$1,FIND("-",W$1,1)-1))+1):$V4070,"&lt;0",INDEX($V:$V,ROW($V4070)-VALUE(LEFT(W$1,FIND("-",W$1,1)-1))+1):$V4070)/VALUE(LEFT(W$1,FIND("-",W$1,1)-1)))))))</f>
        <v>50</v>
      </c>
      <c r="Y4070">
        <f>IF(ROW($E4070)&lt;=VALUE(LEFT(Y$1,FIND("-",Y$1,1)-1)),0,MAX(INDEX(C:C,ROW(C4070)-VALUE(LEFT(Y$1,FIND("-",Y$1,1)-1))+1):C4070))</f>
        <v>0.13500000000000001</v>
      </c>
      <c r="Z4070">
        <f>IF(ROW($E4070)&lt;=VALUE(LEFT(Z$1,FIND("-",Z$1,1)-1)),0,MIN(INDEX(D:D,ROW(D4070)-VALUE(LEFT(Z$1,FIND("-",Z$1,1)-1))+1):D4070))</f>
        <v>0.12</v>
      </c>
      <c r="AA4070">
        <f t="shared" si="576"/>
        <v>33.333333333333329</v>
      </c>
      <c r="AB4070">
        <f>IF(ROW($AA4070)&lt;=VALUE(LEFT(AA$1,FIND("-",AA$1,1)-1))+VALUE(LEFT(AB$1,FIND("-",AB$1,1)-1)-1),0,AVERAGE(INDEX($AA:$AA,ROW($AA4070)-VALUE(LEFT(AB$1,FIND("-",AB$1,1)-1))+1):$AA4070))</f>
        <v>38.888888888888886</v>
      </c>
      <c r="AC4070">
        <f>IF(ROW($AA4070)&lt;=VALUE(LEFT(AA$1,FIND("-",AA$1,1)-1))+VALUE(LEFT(AB$1,FIND("-",AB$1,1)-1)-1)+VALUE(LEFT(AC$1,FIND("-",AC$1,1)-1)-1),0,AVERAGE(INDEX($AB:$AB,ROW($AB4070)-VALUE(LEFT(AC$1,FIND("-",AC$1,1)-1))+1):$AB4070))</f>
        <v>44.444444444444436</v>
      </c>
      <c r="AE4070">
        <f t="shared" si="573"/>
        <v>426827844</v>
      </c>
      <c r="AG4070" t="str">
        <f t="shared" si="575"/>
        <v/>
      </c>
    </row>
    <row r="4071" spans="1:33" x14ac:dyDescent="0.25">
      <c r="A4071" s="6">
        <v>43053</v>
      </c>
      <c r="B4071">
        <v>0.13</v>
      </c>
      <c r="C4071">
        <v>0.13</v>
      </c>
      <c r="D4071">
        <v>0.125</v>
      </c>
      <c r="E4071">
        <v>0.125</v>
      </c>
      <c r="F4071">
        <v>0.125</v>
      </c>
      <c r="G4071">
        <v>146000</v>
      </c>
      <c r="I4071" t="str">
        <f t="shared" si="568"/>
        <v/>
      </c>
      <c r="J4071" t="str">
        <f t="shared" si="569"/>
        <v/>
      </c>
      <c r="K4071" t="str">
        <f t="shared" si="570"/>
        <v/>
      </c>
      <c r="M4071" s="11" t="str">
        <f t="shared" si="574"/>
        <v/>
      </c>
      <c r="O4071">
        <f>IF(ROW($E4071)&lt;=VALUE(LEFT(O$1,FIND("-",O$1,1)-1)),0,IF(ROW($E4071)=VALUE(LEFT(O$1,FIND("-",O$1,1)-1))+1,AVERAGE(INDEX($E:$E,ROW($E4071)-VALUE(LEFT(O$1,FIND("-",O$1,1)-1))):$E4071),($E4071*(2/(VALUE(LEFT(O$1,FIND("-",O$1,1)-1))+1)))+(O4070*(1-(2/(VALUE(LEFT(O$1,FIND("-",O$1,1)-1))+1))))))</f>
        <v>0.11359814603071453</v>
      </c>
      <c r="Q4071">
        <f>IF(ROW($E4071)&lt;=VALUE(LEFT(Q$1,FIND("-",Q$1,1)-1)),0,IF(ROW($E4071)=VALUE(LEFT(Q$1,FIND("-",Q$1,1)-1))+1,AVERAGE(INDEX($E:$E,ROW($E4071)-VALUE(LEFT(Q$1,FIND("-",Q$1,1)-1))):$E4071),($E4071*(2/(VALUE(LEFT(Q$1,FIND("-",Q$1,1)-1))+1)))+(Q4070*(1-(2/(VALUE(LEFT(Q$1,FIND("-",Q$1,1)-1))+1))))))</f>
        <v>0.12691071580895241</v>
      </c>
      <c r="R4071">
        <f>IF(ROW($E4071)&lt;=VALUE(LEFT(R$1,FIND("-",R$1,1)-1)),0,IF(ROW($E4071)=VALUE(LEFT(R$1,FIND("-",R$1,1)-1))+1,AVERAGE(INDEX($E:$E,ROW($E4071)-VALUE(LEFT(R$1,FIND("-",R$1,1)-1))):$E4071),($E4071*(2/(VALUE(LEFT(R$1,FIND("-",R$1,1)-1))+1)))+(R4070*(1-(2/(VALUE(LEFT(R$1,FIND("-",R$1,1)-1))+1))))))</f>
        <v>0.12541942055596705</v>
      </c>
      <c r="S4071">
        <f t="shared" si="571"/>
        <v>1.4912952529853585E-3</v>
      </c>
      <c r="T4071">
        <f>IF(ROW($E4071)&lt;=MAX(VALUE(LEFT(Q$1,FIND("-",Q$1,1)-1)),VALUE(LEFT(R$1,FIND("-",R$1,1)-1)))+VALUE(LEFT(T$1,FIND("-",T$1,1)-1))-1,0,IF(ROW($E4071)=MAX(VALUE(LEFT(Q$1,FIND("-",Q$1,1)-1)),VALUE(LEFT(R$1,FIND("-",R$1,1)-1)))+VALUE(LEFT(T$1,FIND("-",T$1,1)-1)),AVERAGE(INDEX($S:$S,ROW(S4071)-VALUE(LEFT(T$1,FIND("-",T$1,1)-1))+1):S4071),($S4071*(2/(VALUE(LEFT(T$1,FIND("-",T$1,1)-1))+1)))+(T4070*(1-(2/(VALUE(LEFT(T$1,FIND("-",T$1,1)-1))+1))))))</f>
        <v>2.1480325302815776E-3</v>
      </c>
      <c r="V4071">
        <f t="shared" si="572"/>
        <v>0</v>
      </c>
      <c r="W4071">
        <f>IF(ROW($E4071)&lt;=VALUE(LEFT(W$1,FIND("-",W$1,1)-1))+1,0,IF(ROW($E4070)=VALUE(LEFT(W$1,FIND("-",W$1,1)-1))+1,100-100/(1+ABS((SUMIF(INDEX($V:$V,ROW($V4071)-VALUE(LEFT(W$1,FIND("-",W$1,1)-1))+1):$V4071,"&gt;0",INDEX($V:$V,ROW($V4071)-VALUE(LEFT(W$1,FIND("-",W$1,1)-1))+1):$V4071)/COUNTIF(INDEX($V:$V,ROW($V4071)-VALUE(LEFT(W$1,FIND("-",W$1,1)-1))+1):$V4071,"&gt;0"))/(SUMIF(INDEX($V:$V,ROW($V4071)-VALUE(LEFT(W$1,FIND("-",W$1,1)-1))+1):$V4071,"&lt;0",INDEX($V:$V,ROW($V4071)-VALUE(LEFT(W$1,FIND("-",W$1,1)-1))+1):$V4071)/COUNTIF(INDEX($V:$V,ROW($V4071)-VALUE(LEFT(W$1,FIND("-",W$1,1)-1))+1):$V4071,"&lt;0")))),100-100/(1+ABS((SUMIF(INDEX($V:$V,ROW($V4071)-VALUE(LEFT(W$1,FIND("-",W$1,1)-1))+1):$V4071,"&gt;0",INDEX($V:$V,ROW($V4071)-VALUE(LEFT(W$1,FIND("-",W$1,1)-1))+1):$V4071)/VALUE(LEFT(W$1,FIND("-",W$1,1)-1)))/(SUMIF(INDEX($V:$V,ROW($V4071)-VALUE(LEFT(W$1,FIND("-",W$1,1)-1))+1):$V4071,"&lt;0",INDEX($V:$V,ROW($V4071)-VALUE(LEFT(W$1,FIND("-",W$1,1)-1))+1):$V4071)/VALUE(LEFT(W$1,FIND("-",W$1,1)-1)))))))</f>
        <v>60</v>
      </c>
      <c r="Y4071">
        <f>IF(ROW($E4071)&lt;=VALUE(LEFT(Y$1,FIND("-",Y$1,1)-1)),0,MAX(INDEX(C:C,ROW(C4071)-VALUE(LEFT(Y$1,FIND("-",Y$1,1)-1))+1):C4071))</f>
        <v>0.13500000000000001</v>
      </c>
      <c r="Z4071">
        <f>IF(ROW($E4071)&lt;=VALUE(LEFT(Z$1,FIND("-",Z$1,1)-1)),0,MIN(INDEX(D:D,ROW(D4071)-VALUE(LEFT(Z$1,FIND("-",Z$1,1)-1))+1):D4071))</f>
        <v>0.12</v>
      </c>
      <c r="AA4071">
        <f t="shared" si="576"/>
        <v>33.333333333333329</v>
      </c>
      <c r="AB4071">
        <f>IF(ROW($AA4071)&lt;=VALUE(LEFT(AA$1,FIND("-",AA$1,1)-1))+VALUE(LEFT(AB$1,FIND("-",AB$1,1)-1)-1),0,AVERAGE(INDEX($AA:$AA,ROW($AA4071)-VALUE(LEFT(AB$1,FIND("-",AB$1,1)-1))+1):$AA4071))</f>
        <v>33.333333333333329</v>
      </c>
      <c r="AC4071">
        <f>IF(ROW($AA4071)&lt;=VALUE(LEFT(AA$1,FIND("-",AA$1,1)-1))+VALUE(LEFT(AB$1,FIND("-",AB$1,1)-1)-1)+VALUE(LEFT(AC$1,FIND("-",AC$1,1)-1)-1),0,AVERAGE(INDEX($AB:$AB,ROW($AB4071)-VALUE(LEFT(AC$1,FIND("-",AC$1,1)-1))+1):$AB4071))</f>
        <v>38.888888888888879</v>
      </c>
      <c r="AE4071">
        <f t="shared" si="573"/>
        <v>426827844</v>
      </c>
      <c r="AG4071" t="str">
        <f t="shared" si="575"/>
        <v/>
      </c>
    </row>
    <row r="4072" spans="1:33" x14ac:dyDescent="0.25">
      <c r="A4072" s="6">
        <v>43054</v>
      </c>
      <c r="B4072">
        <v>0.125</v>
      </c>
      <c r="C4072">
        <v>0.13</v>
      </c>
      <c r="D4072">
        <v>0.125</v>
      </c>
      <c r="E4072">
        <v>0.13</v>
      </c>
      <c r="F4072">
        <v>0.13</v>
      </c>
      <c r="G4072">
        <v>140000</v>
      </c>
      <c r="I4072" t="str">
        <f t="shared" si="568"/>
        <v/>
      </c>
      <c r="J4072" t="str">
        <f t="shared" si="569"/>
        <v/>
      </c>
      <c r="K4072" t="str">
        <f t="shared" si="570"/>
        <v/>
      </c>
      <c r="M4072" s="11" t="str">
        <f t="shared" si="574"/>
        <v/>
      </c>
      <c r="O4072">
        <f>IF(ROW($E4072)&lt;=VALUE(LEFT(O$1,FIND("-",O$1,1)-1)),0,IF(ROW($E4072)=VALUE(LEFT(O$1,FIND("-",O$1,1)-1))+1,AVERAGE(INDEX($E:$E,ROW($E4072)-VALUE(LEFT(O$1,FIND("-",O$1,1)-1))):$E4072),($E4072*(2/(VALUE(LEFT(O$1,FIND("-",O$1,1)-1))+1)))+(O4071*(1-(2/(VALUE(LEFT(O$1,FIND("-",O$1,1)-1))+1))))))</f>
        <v>0.11376134855777209</v>
      </c>
      <c r="Q4072">
        <f>IF(ROW($E4072)&lt;=VALUE(LEFT(Q$1,FIND("-",Q$1,1)-1)),0,IF(ROW($E4072)=VALUE(LEFT(Q$1,FIND("-",Q$1,1)-1))+1,AVERAGE(INDEX($E:$E,ROW($E4072)-VALUE(LEFT(Q$1,FIND("-",Q$1,1)-1))):$E4072),($E4072*(2/(VALUE(LEFT(Q$1,FIND("-",Q$1,1)-1))+1)))+(Q4071*(1-(2/(VALUE(LEFT(Q$1,FIND("-",Q$1,1)-1))+1))))))</f>
        <v>0.12738599029988282</v>
      </c>
      <c r="R4072">
        <f>IF(ROW($E4072)&lt;=VALUE(LEFT(R$1,FIND("-",R$1,1)-1)),0,IF(ROW($E4072)=VALUE(LEFT(R$1,FIND("-",R$1,1)-1))+1,AVERAGE(INDEX($E:$E,ROW($E4072)-VALUE(LEFT(R$1,FIND("-",R$1,1)-1))):$E4072),($E4072*(2/(VALUE(LEFT(R$1,FIND("-",R$1,1)-1))+1)))+(R4071*(1-(2/(VALUE(LEFT(R$1,FIND("-",R$1,1)-1))+1))))))</f>
        <v>0.12575872273700653</v>
      </c>
      <c r="S4072">
        <f t="shared" si="571"/>
        <v>1.6272675628762889E-3</v>
      </c>
      <c r="T4072">
        <f>IF(ROW($E4072)&lt;=MAX(VALUE(LEFT(Q$1,FIND("-",Q$1,1)-1)),VALUE(LEFT(R$1,FIND("-",R$1,1)-1)))+VALUE(LEFT(T$1,FIND("-",T$1,1)-1))-1,0,IF(ROW($E4072)=MAX(VALUE(LEFT(Q$1,FIND("-",Q$1,1)-1)),VALUE(LEFT(R$1,FIND("-",R$1,1)-1)))+VALUE(LEFT(T$1,FIND("-",T$1,1)-1)),AVERAGE(INDEX($S:$S,ROW(S4072)-VALUE(LEFT(T$1,FIND("-",T$1,1)-1))+1):S4072),($S4072*(2/(VALUE(LEFT(T$1,FIND("-",T$1,1)-1))+1)))+(T4071*(1-(2/(VALUE(LEFT(T$1,FIND("-",T$1,1)-1))+1))))))</f>
        <v>2.04387953680052E-3</v>
      </c>
      <c r="V4072">
        <f t="shared" si="572"/>
        <v>5.0000000000000044E-3</v>
      </c>
      <c r="W4072">
        <f>IF(ROW($E4072)&lt;=VALUE(LEFT(W$1,FIND("-",W$1,1)-1))+1,0,IF(ROW($E4071)=VALUE(LEFT(W$1,FIND("-",W$1,1)-1))+1,100-100/(1+ABS((SUMIF(INDEX($V:$V,ROW($V4072)-VALUE(LEFT(W$1,FIND("-",W$1,1)-1))+1):$V4072,"&gt;0",INDEX($V:$V,ROW($V4072)-VALUE(LEFT(W$1,FIND("-",W$1,1)-1))+1):$V4072)/COUNTIF(INDEX($V:$V,ROW($V4072)-VALUE(LEFT(W$1,FIND("-",W$1,1)-1))+1):$V4072,"&gt;0"))/(SUMIF(INDEX($V:$V,ROW($V4072)-VALUE(LEFT(W$1,FIND("-",W$1,1)-1))+1):$V4072,"&lt;0",INDEX($V:$V,ROW($V4072)-VALUE(LEFT(W$1,FIND("-",W$1,1)-1))+1):$V4072)/COUNTIF(INDEX($V:$V,ROW($V4072)-VALUE(LEFT(W$1,FIND("-",W$1,1)-1))+1):$V4072,"&lt;0")))),100-100/(1+ABS((SUMIF(INDEX($V:$V,ROW($V4072)-VALUE(LEFT(W$1,FIND("-",W$1,1)-1))+1):$V4072,"&gt;0",INDEX($V:$V,ROW($V4072)-VALUE(LEFT(W$1,FIND("-",W$1,1)-1))+1):$V4072)/VALUE(LEFT(W$1,FIND("-",W$1,1)-1)))/(SUMIF(INDEX($V:$V,ROW($V4072)-VALUE(LEFT(W$1,FIND("-",W$1,1)-1))+1):$V4072,"&lt;0",INDEX($V:$V,ROW($V4072)-VALUE(LEFT(W$1,FIND("-",W$1,1)-1))+1):$V4072)/VALUE(LEFT(W$1,FIND("-",W$1,1)-1)))))))</f>
        <v>66.666666666666657</v>
      </c>
      <c r="Y4072">
        <f>IF(ROW($E4072)&lt;=VALUE(LEFT(Y$1,FIND("-",Y$1,1)-1)),0,MAX(INDEX(C:C,ROW(C4072)-VALUE(LEFT(Y$1,FIND("-",Y$1,1)-1))+1):C4072))</f>
        <v>0.13500000000000001</v>
      </c>
      <c r="Z4072">
        <f>IF(ROW($E4072)&lt;=VALUE(LEFT(Z$1,FIND("-",Z$1,1)-1)),0,MIN(INDEX(D:D,ROW(D4072)-VALUE(LEFT(Z$1,FIND("-",Z$1,1)-1))+1):D4072))</f>
        <v>0.12</v>
      </c>
      <c r="AA4072">
        <f t="shared" si="576"/>
        <v>66.666666666666657</v>
      </c>
      <c r="AB4072">
        <f>IF(ROW($AA4072)&lt;=VALUE(LEFT(AA$1,FIND("-",AA$1,1)-1))+VALUE(LEFT(AB$1,FIND("-",AB$1,1)-1)-1),0,AVERAGE(INDEX($AA:$AA,ROW($AA4072)-VALUE(LEFT(AB$1,FIND("-",AB$1,1)-1))+1):$AA4072))</f>
        <v>44.444444444444436</v>
      </c>
      <c r="AC4072">
        <f>IF(ROW($AA4072)&lt;=VALUE(LEFT(AA$1,FIND("-",AA$1,1)-1))+VALUE(LEFT(AB$1,FIND("-",AB$1,1)-1)-1)+VALUE(LEFT(AC$1,FIND("-",AC$1,1)-1)-1),0,AVERAGE(INDEX($AB:$AB,ROW($AB4072)-VALUE(LEFT(AC$1,FIND("-",AC$1,1)-1))+1):$AB4072))</f>
        <v>38.888888888888886</v>
      </c>
      <c r="AE4072">
        <f t="shared" si="573"/>
        <v>426967844</v>
      </c>
      <c r="AG4072" t="str">
        <f t="shared" si="575"/>
        <v/>
      </c>
    </row>
    <row r="4073" spans="1:33" x14ac:dyDescent="0.25">
      <c r="A4073" s="6">
        <v>43055</v>
      </c>
      <c r="B4073">
        <v>0.13</v>
      </c>
      <c r="C4073">
        <v>0.13</v>
      </c>
      <c r="D4073">
        <v>0.12</v>
      </c>
      <c r="E4073">
        <v>0.12</v>
      </c>
      <c r="F4073">
        <v>0.12</v>
      </c>
      <c r="G4073">
        <v>274600</v>
      </c>
      <c r="I4073" t="str">
        <f t="shared" si="568"/>
        <v/>
      </c>
      <c r="J4073" t="str">
        <f t="shared" si="569"/>
        <v/>
      </c>
      <c r="K4073" t="str">
        <f t="shared" si="570"/>
        <v/>
      </c>
      <c r="M4073" s="11" t="str">
        <f t="shared" si="574"/>
        <v/>
      </c>
      <c r="O4073">
        <f>IF(ROW($E4073)&lt;=VALUE(LEFT(O$1,FIND("-",O$1,1)-1)),0,IF(ROW($E4073)=VALUE(LEFT(O$1,FIND("-",O$1,1)-1))+1,AVERAGE(INDEX($E:$E,ROW($E4073)-VALUE(LEFT(O$1,FIND("-",O$1,1)-1))):$E4073),($E4073*(2/(VALUE(LEFT(O$1,FIND("-",O$1,1)-1))+1)))+(O4072*(1-(2/(VALUE(LEFT(O$1,FIND("-",O$1,1)-1))+1))))))</f>
        <v>0.11382342469152561</v>
      </c>
      <c r="Q4073">
        <f>IF(ROW($E4073)&lt;=VALUE(LEFT(Q$1,FIND("-",Q$1,1)-1)),0,IF(ROW($E4073)=VALUE(LEFT(Q$1,FIND("-",Q$1,1)-1))+1,AVERAGE(INDEX($E:$E,ROW($E4073)-VALUE(LEFT(Q$1,FIND("-",Q$1,1)-1))):$E4073),($E4073*(2/(VALUE(LEFT(Q$1,FIND("-",Q$1,1)-1))+1)))+(Q4072*(1-(2/(VALUE(LEFT(Q$1,FIND("-",Q$1,1)-1))+1))))))</f>
        <v>0.12624968409990084</v>
      </c>
      <c r="R4073">
        <f>IF(ROW($E4073)&lt;=VALUE(LEFT(R$1,FIND("-",R$1,1)-1)),0,IF(ROW($E4073)=VALUE(LEFT(R$1,FIND("-",R$1,1)-1))+1,AVERAGE(INDEX($E:$E,ROW($E4073)-VALUE(LEFT(R$1,FIND("-",R$1,1)-1))):$E4073),($E4073*(2/(VALUE(LEFT(R$1,FIND("-",R$1,1)-1))+1)))+(R4072*(1-(2/(VALUE(LEFT(R$1,FIND("-",R$1,1)-1))+1))))))</f>
        <v>0.12533215068241343</v>
      </c>
      <c r="S4073">
        <f t="shared" si="571"/>
        <v>9.1753341748740391E-4</v>
      </c>
      <c r="T4073">
        <f>IF(ROW($E4073)&lt;=MAX(VALUE(LEFT(Q$1,FIND("-",Q$1,1)-1)),VALUE(LEFT(R$1,FIND("-",R$1,1)-1)))+VALUE(LEFT(T$1,FIND("-",T$1,1)-1))-1,0,IF(ROW($E4073)=MAX(VALUE(LEFT(Q$1,FIND("-",Q$1,1)-1)),VALUE(LEFT(R$1,FIND("-",R$1,1)-1)))+VALUE(LEFT(T$1,FIND("-",T$1,1)-1)),AVERAGE(INDEX($S:$S,ROW(S4073)-VALUE(LEFT(T$1,FIND("-",T$1,1)-1))+1):S4073),($S4073*(2/(VALUE(LEFT(T$1,FIND("-",T$1,1)-1))+1)))+(T4072*(1-(2/(VALUE(LEFT(T$1,FIND("-",T$1,1)-1))+1))))))</f>
        <v>1.818610312937897E-3</v>
      </c>
      <c r="V4073">
        <f t="shared" si="572"/>
        <v>-1.0000000000000009E-2</v>
      </c>
      <c r="W4073">
        <f>IF(ROW($E4073)&lt;=VALUE(LEFT(W$1,FIND("-",W$1,1)-1))+1,0,IF(ROW($E4072)=VALUE(LEFT(W$1,FIND("-",W$1,1)-1))+1,100-100/(1+ABS((SUMIF(INDEX($V:$V,ROW($V4073)-VALUE(LEFT(W$1,FIND("-",W$1,1)-1))+1):$V4073,"&gt;0",INDEX($V:$V,ROW($V4073)-VALUE(LEFT(W$1,FIND("-",W$1,1)-1))+1):$V4073)/COUNTIF(INDEX($V:$V,ROW($V4073)-VALUE(LEFT(W$1,FIND("-",W$1,1)-1))+1):$V4073,"&gt;0"))/(SUMIF(INDEX($V:$V,ROW($V4073)-VALUE(LEFT(W$1,FIND("-",W$1,1)-1))+1):$V4073,"&lt;0",INDEX($V:$V,ROW($V4073)-VALUE(LEFT(W$1,FIND("-",W$1,1)-1))+1):$V4073)/COUNTIF(INDEX($V:$V,ROW($V4073)-VALUE(LEFT(W$1,FIND("-",W$1,1)-1))+1):$V4073,"&lt;0")))),100-100/(1+ABS((SUMIF(INDEX($V:$V,ROW($V4073)-VALUE(LEFT(W$1,FIND("-",W$1,1)-1))+1):$V4073,"&gt;0",INDEX($V:$V,ROW($V4073)-VALUE(LEFT(W$1,FIND("-",W$1,1)-1))+1):$V4073)/VALUE(LEFT(W$1,FIND("-",W$1,1)-1)))/(SUMIF(INDEX($V:$V,ROW($V4073)-VALUE(LEFT(W$1,FIND("-",W$1,1)-1))+1):$V4073,"&lt;0",INDEX($V:$V,ROW($V4073)-VALUE(LEFT(W$1,FIND("-",W$1,1)-1))+1):$V4073)/VALUE(LEFT(W$1,FIND("-",W$1,1)-1)))))))</f>
        <v>42.857142857142854</v>
      </c>
      <c r="Y4073">
        <f>IF(ROW($E4073)&lt;=VALUE(LEFT(Y$1,FIND("-",Y$1,1)-1)),0,MAX(INDEX(C:C,ROW(C4073)-VALUE(LEFT(Y$1,FIND("-",Y$1,1)-1))+1):C4073))</f>
        <v>0.13500000000000001</v>
      </c>
      <c r="Z4073">
        <f>IF(ROW($E4073)&lt;=VALUE(LEFT(Z$1,FIND("-",Z$1,1)-1)),0,MIN(INDEX(D:D,ROW(D4073)-VALUE(LEFT(Z$1,FIND("-",Z$1,1)-1))+1):D4073))</f>
        <v>0.12</v>
      </c>
      <c r="AA4073">
        <f t="shared" si="576"/>
        <v>0</v>
      </c>
      <c r="AB4073">
        <f>IF(ROW($AA4073)&lt;=VALUE(LEFT(AA$1,FIND("-",AA$1,1)-1))+VALUE(LEFT(AB$1,FIND("-",AB$1,1)-1)-1),0,AVERAGE(INDEX($AA:$AA,ROW($AA4073)-VALUE(LEFT(AB$1,FIND("-",AB$1,1)-1))+1):$AA4073))</f>
        <v>33.333333333333329</v>
      </c>
      <c r="AC4073">
        <f>IF(ROW($AA4073)&lt;=VALUE(LEFT(AA$1,FIND("-",AA$1,1)-1))+VALUE(LEFT(AB$1,FIND("-",AB$1,1)-1)-1)+VALUE(LEFT(AC$1,FIND("-",AC$1,1)-1)-1),0,AVERAGE(INDEX($AB:$AB,ROW($AB4073)-VALUE(LEFT(AC$1,FIND("-",AC$1,1)-1))+1):$AB4073))</f>
        <v>37.037037037037031</v>
      </c>
      <c r="AE4073">
        <f t="shared" si="573"/>
        <v>426693244</v>
      </c>
      <c r="AG4073" t="str">
        <f t="shared" si="575"/>
        <v/>
      </c>
    </row>
    <row r="4074" spans="1:33" x14ac:dyDescent="0.25">
      <c r="A4074" s="6">
        <v>43059</v>
      </c>
      <c r="B4074">
        <v>0.12</v>
      </c>
      <c r="C4074">
        <v>0.12</v>
      </c>
      <c r="D4074">
        <v>0.115</v>
      </c>
      <c r="E4074">
        <v>0.115</v>
      </c>
      <c r="F4074">
        <v>0.115</v>
      </c>
      <c r="G4074">
        <v>403900</v>
      </c>
      <c r="I4074" t="str">
        <f t="shared" si="568"/>
        <v/>
      </c>
      <c r="J4074" t="str">
        <f t="shared" si="569"/>
        <v>Oversold</v>
      </c>
      <c r="K4074" t="str">
        <f t="shared" si="570"/>
        <v/>
      </c>
      <c r="M4074" s="11" t="str">
        <f t="shared" si="574"/>
        <v/>
      </c>
      <c r="O4074">
        <f>IF(ROW($E4074)&lt;=VALUE(LEFT(O$1,FIND("-",O$1,1)-1)),0,IF(ROW($E4074)=VALUE(LEFT(O$1,FIND("-",O$1,1)-1))+1,AVERAGE(INDEX($E:$E,ROW($E4074)-VALUE(LEFT(O$1,FIND("-",O$1,1)-1))):$E4074),($E4074*(2/(VALUE(LEFT(O$1,FIND("-",O$1,1)-1))+1)))+(O4073*(1-(2/(VALUE(LEFT(O$1,FIND("-",O$1,1)-1))+1))))))</f>
        <v>0.11383513190852536</v>
      </c>
      <c r="Q4074">
        <f>IF(ROW($E4074)&lt;=VALUE(LEFT(Q$1,FIND("-",Q$1,1)-1)),0,IF(ROW($E4074)=VALUE(LEFT(Q$1,FIND("-",Q$1,1)-1))+1,AVERAGE(INDEX($E:$E,ROW($E4074)-VALUE(LEFT(Q$1,FIND("-",Q$1,1)-1))):$E4074),($E4074*(2/(VALUE(LEFT(Q$1,FIND("-",Q$1,1)-1))+1)))+(Q4073*(1-(2/(VALUE(LEFT(Q$1,FIND("-",Q$1,1)-1))+1))))))</f>
        <v>0.12451896346914687</v>
      </c>
      <c r="R4074">
        <f>IF(ROW($E4074)&lt;=VALUE(LEFT(R$1,FIND("-",R$1,1)-1)),0,IF(ROW($E4074)=VALUE(LEFT(R$1,FIND("-",R$1,1)-1))+1,AVERAGE(INDEX($E:$E,ROW($E4074)-VALUE(LEFT(R$1,FIND("-",R$1,1)-1))):$E4074),($E4074*(2/(VALUE(LEFT(R$1,FIND("-",R$1,1)-1))+1)))+(R4073*(1-(2/(VALUE(LEFT(R$1,FIND("-",R$1,1)-1))+1))))))</f>
        <v>0.12456680618741985</v>
      </c>
      <c r="S4074">
        <f t="shared" si="571"/>
        <v>-4.7842718272975149E-5</v>
      </c>
      <c r="T4074">
        <f>IF(ROW($E4074)&lt;=MAX(VALUE(LEFT(Q$1,FIND("-",Q$1,1)-1)),VALUE(LEFT(R$1,FIND("-",R$1,1)-1)))+VALUE(LEFT(T$1,FIND("-",T$1,1)-1))-1,0,IF(ROW($E4074)=MAX(VALUE(LEFT(Q$1,FIND("-",Q$1,1)-1)),VALUE(LEFT(R$1,FIND("-",R$1,1)-1)))+VALUE(LEFT(T$1,FIND("-",T$1,1)-1)),AVERAGE(INDEX($S:$S,ROW(S4074)-VALUE(LEFT(T$1,FIND("-",T$1,1)-1))+1):S4074),($S4074*(2/(VALUE(LEFT(T$1,FIND("-",T$1,1)-1))+1)))+(T4073*(1-(2/(VALUE(LEFT(T$1,FIND("-",T$1,1)-1))+1))))))</f>
        <v>1.4453197066957226E-3</v>
      </c>
      <c r="V4074">
        <f t="shared" si="572"/>
        <v>-4.9999999999999906E-3</v>
      </c>
      <c r="W4074">
        <f>IF(ROW($E4074)&lt;=VALUE(LEFT(W$1,FIND("-",W$1,1)-1))+1,0,IF(ROW($E4073)=VALUE(LEFT(W$1,FIND("-",W$1,1)-1))+1,100-100/(1+ABS((SUMIF(INDEX($V:$V,ROW($V4074)-VALUE(LEFT(W$1,FIND("-",W$1,1)-1))+1):$V4074,"&gt;0",INDEX($V:$V,ROW($V4074)-VALUE(LEFT(W$1,FIND("-",W$1,1)-1))+1):$V4074)/COUNTIF(INDEX($V:$V,ROW($V4074)-VALUE(LEFT(W$1,FIND("-",W$1,1)-1))+1):$V4074,"&gt;0"))/(SUMIF(INDEX($V:$V,ROW($V4074)-VALUE(LEFT(W$1,FIND("-",W$1,1)-1))+1):$V4074,"&lt;0",INDEX($V:$V,ROW($V4074)-VALUE(LEFT(W$1,FIND("-",W$1,1)-1))+1):$V4074)/COUNTIF(INDEX($V:$V,ROW($V4074)-VALUE(LEFT(W$1,FIND("-",W$1,1)-1))+1):$V4074,"&lt;0")))),100-100/(1+ABS((SUMIF(INDEX($V:$V,ROW($V4074)-VALUE(LEFT(W$1,FIND("-",W$1,1)-1))+1):$V4074,"&gt;0",INDEX($V:$V,ROW($V4074)-VALUE(LEFT(W$1,FIND("-",W$1,1)-1))+1):$V4074)/VALUE(LEFT(W$1,FIND("-",W$1,1)-1)))/(SUMIF(INDEX($V:$V,ROW($V4074)-VALUE(LEFT(W$1,FIND("-",W$1,1)-1))+1):$V4074,"&lt;0",INDEX($V:$V,ROW($V4074)-VALUE(LEFT(W$1,FIND("-",W$1,1)-1))+1):$V4074)/VALUE(LEFT(W$1,FIND("-",W$1,1)-1)))))))</f>
        <v>28.571428571428584</v>
      </c>
      <c r="Y4074">
        <f>IF(ROW($E4074)&lt;=VALUE(LEFT(Y$1,FIND("-",Y$1,1)-1)),0,MAX(INDEX(C:C,ROW(C4074)-VALUE(LEFT(Y$1,FIND("-",Y$1,1)-1))+1):C4074))</f>
        <v>0.13500000000000001</v>
      </c>
      <c r="Z4074">
        <f>IF(ROW($E4074)&lt;=VALUE(LEFT(Z$1,FIND("-",Z$1,1)-1)),0,MIN(INDEX(D:D,ROW(D4074)-VALUE(LEFT(Z$1,FIND("-",Z$1,1)-1))+1):D4074))</f>
        <v>0.115</v>
      </c>
      <c r="AA4074">
        <f t="shared" si="576"/>
        <v>0</v>
      </c>
      <c r="AB4074">
        <f>IF(ROW($AA4074)&lt;=VALUE(LEFT(AA$1,FIND("-",AA$1,1)-1))+VALUE(LEFT(AB$1,FIND("-",AB$1,1)-1)-1),0,AVERAGE(INDEX($AA:$AA,ROW($AA4074)-VALUE(LEFT(AB$1,FIND("-",AB$1,1)-1))+1):$AA4074))</f>
        <v>22.222222222222218</v>
      </c>
      <c r="AC4074">
        <f>IF(ROW($AA4074)&lt;=VALUE(LEFT(AA$1,FIND("-",AA$1,1)-1))+VALUE(LEFT(AB$1,FIND("-",AB$1,1)-1)-1)+VALUE(LEFT(AC$1,FIND("-",AC$1,1)-1)-1),0,AVERAGE(INDEX($AB:$AB,ROW($AB4074)-VALUE(LEFT(AC$1,FIND("-",AC$1,1)-1))+1):$AB4074))</f>
        <v>33.333333333333329</v>
      </c>
      <c r="AE4074">
        <f t="shared" si="573"/>
        <v>426289344</v>
      </c>
      <c r="AG4074" t="str">
        <f t="shared" si="575"/>
        <v/>
      </c>
    </row>
    <row r="4075" spans="1:33" x14ac:dyDescent="0.25">
      <c r="A4075" s="6">
        <v>43060</v>
      </c>
      <c r="B4075">
        <v>0.115</v>
      </c>
      <c r="C4075">
        <v>0.115</v>
      </c>
      <c r="D4075">
        <v>0.11</v>
      </c>
      <c r="E4075">
        <v>0.11</v>
      </c>
      <c r="F4075">
        <v>0.11</v>
      </c>
      <c r="G4075">
        <v>841900</v>
      </c>
      <c r="I4075" t="str">
        <f t="shared" si="568"/>
        <v/>
      </c>
      <c r="J4075" t="str">
        <f t="shared" si="569"/>
        <v>Oversold</v>
      </c>
      <c r="K4075" t="str">
        <f t="shared" si="570"/>
        <v>Oversold Above %D</v>
      </c>
      <c r="M4075" s="11" t="str">
        <f t="shared" si="574"/>
        <v/>
      </c>
      <c r="O4075">
        <f>IF(ROW($E4075)&lt;=VALUE(LEFT(O$1,FIND("-",O$1,1)-1)),0,IF(ROW($E4075)=VALUE(LEFT(O$1,FIND("-",O$1,1)-1))+1,AVERAGE(INDEX($E:$E,ROW($E4075)-VALUE(LEFT(O$1,FIND("-",O$1,1)-1))):$E4075),($E4075*(2/(VALUE(LEFT(O$1,FIND("-",O$1,1)-1))+1)))+(O4074*(1-(2/(VALUE(LEFT(O$1,FIND("-",O$1,1)-1))+1))))))</f>
        <v>0.11379697139202262</v>
      </c>
      <c r="Q4075">
        <f>IF(ROW($E4075)&lt;=VALUE(LEFT(Q$1,FIND("-",Q$1,1)-1)),0,IF(ROW($E4075)=VALUE(LEFT(Q$1,FIND("-",Q$1,1)-1))+1,AVERAGE(INDEX($E:$E,ROW($E4075)-VALUE(LEFT(Q$1,FIND("-",Q$1,1)-1))):$E4075),($E4075*(2/(VALUE(LEFT(Q$1,FIND("-",Q$1,1)-1))+1)))+(Q4074*(1-(2/(VALUE(LEFT(Q$1,FIND("-",Q$1,1)-1))+1))))))</f>
        <v>0.12228527678158582</v>
      </c>
      <c r="R4075">
        <f>IF(ROW($E4075)&lt;=VALUE(LEFT(R$1,FIND("-",R$1,1)-1)),0,IF(ROW($E4075)=VALUE(LEFT(R$1,FIND("-",R$1,1)-1))+1,AVERAGE(INDEX($E:$E,ROW($E4075)-VALUE(LEFT(R$1,FIND("-",R$1,1)-1))):$E4075),($E4075*(2/(VALUE(LEFT(R$1,FIND("-",R$1,1)-1))+1)))+(R4074*(1-(2/(VALUE(LEFT(R$1,FIND("-",R$1,1)-1))+1))))))</f>
        <v>0.12348778350687023</v>
      </c>
      <c r="S4075">
        <f t="shared" si="571"/>
        <v>-1.2025067252844079E-3</v>
      </c>
      <c r="T4075">
        <f>IF(ROW($E4075)&lt;=MAX(VALUE(LEFT(Q$1,FIND("-",Q$1,1)-1)),VALUE(LEFT(R$1,FIND("-",R$1,1)-1)))+VALUE(LEFT(T$1,FIND("-",T$1,1)-1))-1,0,IF(ROW($E4075)=MAX(VALUE(LEFT(Q$1,FIND("-",Q$1,1)-1)),VALUE(LEFT(R$1,FIND("-",R$1,1)-1)))+VALUE(LEFT(T$1,FIND("-",T$1,1)-1)),AVERAGE(INDEX($S:$S,ROW(S4075)-VALUE(LEFT(T$1,FIND("-",T$1,1)-1))+1):S4075),($S4075*(2/(VALUE(LEFT(T$1,FIND("-",T$1,1)-1))+1)))+(T4074*(1-(2/(VALUE(LEFT(T$1,FIND("-",T$1,1)-1))+1))))))</f>
        <v>9.1575442029969659E-4</v>
      </c>
      <c r="V4075">
        <f t="shared" si="572"/>
        <v>-5.0000000000000044E-3</v>
      </c>
      <c r="W4075">
        <f>IF(ROW($E4075)&lt;=VALUE(LEFT(W$1,FIND("-",W$1,1)-1))+1,0,IF(ROW($E4074)=VALUE(LEFT(W$1,FIND("-",W$1,1)-1))+1,100-100/(1+ABS((SUMIF(INDEX($V:$V,ROW($V4075)-VALUE(LEFT(W$1,FIND("-",W$1,1)-1))+1):$V4075,"&gt;0",INDEX($V:$V,ROW($V4075)-VALUE(LEFT(W$1,FIND("-",W$1,1)-1))+1):$V4075)/COUNTIF(INDEX($V:$V,ROW($V4075)-VALUE(LEFT(W$1,FIND("-",W$1,1)-1))+1):$V4075,"&gt;0"))/(SUMIF(INDEX($V:$V,ROW($V4075)-VALUE(LEFT(W$1,FIND("-",W$1,1)-1))+1):$V4075,"&lt;0",INDEX($V:$V,ROW($V4075)-VALUE(LEFT(W$1,FIND("-",W$1,1)-1))+1):$V4075)/COUNTIF(INDEX($V:$V,ROW($V4075)-VALUE(LEFT(W$1,FIND("-",W$1,1)-1))+1):$V4075,"&lt;0")))),100-100/(1+ABS((SUMIF(INDEX($V:$V,ROW($V4075)-VALUE(LEFT(W$1,FIND("-",W$1,1)-1))+1):$V4075,"&gt;0",INDEX($V:$V,ROW($V4075)-VALUE(LEFT(W$1,FIND("-",W$1,1)-1))+1):$V4075)/VALUE(LEFT(W$1,FIND("-",W$1,1)-1)))/(SUMIF(INDEX($V:$V,ROW($V4075)-VALUE(LEFT(W$1,FIND("-",W$1,1)-1))+1):$V4075,"&lt;0",INDEX($V:$V,ROW($V4075)-VALUE(LEFT(W$1,FIND("-",W$1,1)-1))+1):$V4075)/VALUE(LEFT(W$1,FIND("-",W$1,1)-1)))))))</f>
        <v>25.000000000000014</v>
      </c>
      <c r="Y4075">
        <f>IF(ROW($E4075)&lt;=VALUE(LEFT(Y$1,FIND("-",Y$1,1)-1)),0,MAX(INDEX(C:C,ROW(C4075)-VALUE(LEFT(Y$1,FIND("-",Y$1,1)-1))+1):C4075))</f>
        <v>0.13500000000000001</v>
      </c>
      <c r="Z4075">
        <f>IF(ROW($E4075)&lt;=VALUE(LEFT(Z$1,FIND("-",Z$1,1)-1)),0,MIN(INDEX(D:D,ROW(D4075)-VALUE(LEFT(Z$1,FIND("-",Z$1,1)-1))+1):D4075))</f>
        <v>0.11</v>
      </c>
      <c r="AA4075">
        <f t="shared" si="576"/>
        <v>0</v>
      </c>
      <c r="AB4075">
        <f>IF(ROW($AA4075)&lt;=VALUE(LEFT(AA$1,FIND("-",AA$1,1)-1))+VALUE(LEFT(AB$1,FIND("-",AB$1,1)-1)-1),0,AVERAGE(INDEX($AA:$AA,ROW($AA4075)-VALUE(LEFT(AB$1,FIND("-",AB$1,1)-1))+1):$AA4075))</f>
        <v>0</v>
      </c>
      <c r="AC4075">
        <f>IF(ROW($AA4075)&lt;=VALUE(LEFT(AA$1,FIND("-",AA$1,1)-1))+VALUE(LEFT(AB$1,FIND("-",AB$1,1)-1)-1)+VALUE(LEFT(AC$1,FIND("-",AC$1,1)-1)-1),0,AVERAGE(INDEX($AB:$AB,ROW($AB4075)-VALUE(LEFT(AC$1,FIND("-",AC$1,1)-1))+1):$AB4075))</f>
        <v>18.518518518518515</v>
      </c>
      <c r="AE4075">
        <f t="shared" si="573"/>
        <v>425447444</v>
      </c>
      <c r="AG4075" t="str">
        <f t="shared" si="575"/>
        <v/>
      </c>
    </row>
    <row r="4076" spans="1:33" x14ac:dyDescent="0.25">
      <c r="A4076" s="6">
        <v>43061</v>
      </c>
      <c r="B4076">
        <v>0.11</v>
      </c>
      <c r="C4076">
        <v>0.11</v>
      </c>
      <c r="D4076">
        <v>0.11</v>
      </c>
      <c r="E4076">
        <v>0.11</v>
      </c>
      <c r="F4076">
        <v>0.11</v>
      </c>
      <c r="G4076">
        <v>1201000</v>
      </c>
      <c r="I4076" t="str">
        <f t="shared" si="568"/>
        <v/>
      </c>
      <c r="J4076" t="str">
        <f t="shared" si="569"/>
        <v>Oversold</v>
      </c>
      <c r="K4076" t="str">
        <f t="shared" si="570"/>
        <v>Oversold Above %D</v>
      </c>
      <c r="M4076" s="11" t="str">
        <f t="shared" si="574"/>
        <v/>
      </c>
      <c r="O4076">
        <f>IF(ROW($E4076)&lt;=VALUE(LEFT(O$1,FIND("-",O$1,1)-1)),0,IF(ROW($E4076)=VALUE(LEFT(O$1,FIND("-",O$1,1)-1))+1,AVERAGE(INDEX($E:$E,ROW($E4076)-VALUE(LEFT(O$1,FIND("-",O$1,1)-1))):$E4076),($E4076*(2/(VALUE(LEFT(O$1,FIND("-",O$1,1)-1))+1)))+(O4075*(1-(2/(VALUE(LEFT(O$1,FIND("-",O$1,1)-1))+1))))))</f>
        <v>0.11375919058215175</v>
      </c>
      <c r="Q4076">
        <f>IF(ROW($E4076)&lt;=VALUE(LEFT(Q$1,FIND("-",Q$1,1)-1)),0,IF(ROW($E4076)=VALUE(LEFT(Q$1,FIND("-",Q$1,1)-1))+1,AVERAGE(INDEX($E:$E,ROW($E4076)-VALUE(LEFT(Q$1,FIND("-",Q$1,1)-1))):$E4076),($E4076*(2/(VALUE(LEFT(Q$1,FIND("-",Q$1,1)-1))+1)))+(Q4075*(1-(2/(VALUE(LEFT(Q$1,FIND("-",Q$1,1)-1))+1))))))</f>
        <v>0.12039523419980339</v>
      </c>
      <c r="R4076">
        <f>IF(ROW($E4076)&lt;=VALUE(LEFT(R$1,FIND("-",R$1,1)-1)),0,IF(ROW($E4076)=VALUE(LEFT(R$1,FIND("-",R$1,1)-1))+1,AVERAGE(INDEX($E:$E,ROW($E4076)-VALUE(LEFT(R$1,FIND("-",R$1,1)-1))):$E4076),($E4076*(2/(VALUE(LEFT(R$1,FIND("-",R$1,1)-1))+1)))+(R4075*(1-(2/(VALUE(LEFT(R$1,FIND("-",R$1,1)-1))+1))))))</f>
        <v>0.12248868843228725</v>
      </c>
      <c r="S4076">
        <f t="shared" si="571"/>
        <v>-2.0934542324838601E-3</v>
      </c>
      <c r="T4076">
        <f>IF(ROW($E4076)&lt;=MAX(VALUE(LEFT(Q$1,FIND("-",Q$1,1)-1)),VALUE(LEFT(R$1,FIND("-",R$1,1)-1)))+VALUE(LEFT(T$1,FIND("-",T$1,1)-1))-1,0,IF(ROW($E4076)=MAX(VALUE(LEFT(Q$1,FIND("-",Q$1,1)-1)),VALUE(LEFT(R$1,FIND("-",R$1,1)-1)))+VALUE(LEFT(T$1,FIND("-",T$1,1)-1)),AVERAGE(INDEX($S:$S,ROW(S4076)-VALUE(LEFT(T$1,FIND("-",T$1,1)-1))+1):S4076),($S4076*(2/(VALUE(LEFT(T$1,FIND("-",T$1,1)-1))+1)))+(T4075*(1-(2/(VALUE(LEFT(T$1,FIND("-",T$1,1)-1))+1))))))</f>
        <v>3.1391268974298529E-4</v>
      </c>
      <c r="V4076">
        <f t="shared" si="572"/>
        <v>0</v>
      </c>
      <c r="W4076">
        <f>IF(ROW($E4076)&lt;=VALUE(LEFT(W$1,FIND("-",W$1,1)-1))+1,0,IF(ROW($E4075)=VALUE(LEFT(W$1,FIND("-",W$1,1)-1))+1,100-100/(1+ABS((SUMIF(INDEX($V:$V,ROW($V4076)-VALUE(LEFT(W$1,FIND("-",W$1,1)-1))+1):$V4076,"&gt;0",INDEX($V:$V,ROW($V4076)-VALUE(LEFT(W$1,FIND("-",W$1,1)-1))+1):$V4076)/COUNTIF(INDEX($V:$V,ROW($V4076)-VALUE(LEFT(W$1,FIND("-",W$1,1)-1))+1):$V4076,"&gt;0"))/(SUMIF(INDEX($V:$V,ROW($V4076)-VALUE(LEFT(W$1,FIND("-",W$1,1)-1))+1):$V4076,"&lt;0",INDEX($V:$V,ROW($V4076)-VALUE(LEFT(W$1,FIND("-",W$1,1)-1))+1):$V4076)/COUNTIF(INDEX($V:$V,ROW($V4076)-VALUE(LEFT(W$1,FIND("-",W$1,1)-1))+1):$V4076,"&lt;0")))),100-100/(1+ABS((SUMIF(INDEX($V:$V,ROW($V4076)-VALUE(LEFT(W$1,FIND("-",W$1,1)-1))+1):$V4076,"&gt;0",INDEX($V:$V,ROW($V4076)-VALUE(LEFT(W$1,FIND("-",W$1,1)-1))+1):$V4076)/VALUE(LEFT(W$1,FIND("-",W$1,1)-1)))/(SUMIF(INDEX($V:$V,ROW($V4076)-VALUE(LEFT(W$1,FIND("-",W$1,1)-1))+1):$V4076,"&lt;0",INDEX($V:$V,ROW($V4076)-VALUE(LEFT(W$1,FIND("-",W$1,1)-1))+1):$V4076)/VALUE(LEFT(W$1,FIND("-",W$1,1)-1)))))))</f>
        <v>25.000000000000014</v>
      </c>
      <c r="Y4076">
        <f>IF(ROW($E4076)&lt;=VALUE(LEFT(Y$1,FIND("-",Y$1,1)-1)),0,MAX(INDEX(C:C,ROW(C4076)-VALUE(LEFT(Y$1,FIND("-",Y$1,1)-1))+1):C4076))</f>
        <v>0.13500000000000001</v>
      </c>
      <c r="Z4076">
        <f>IF(ROW($E4076)&lt;=VALUE(LEFT(Z$1,FIND("-",Z$1,1)-1)),0,MIN(INDEX(D:D,ROW(D4076)-VALUE(LEFT(Z$1,FIND("-",Z$1,1)-1))+1):D4076))</f>
        <v>0.11</v>
      </c>
      <c r="AA4076">
        <f t="shared" si="576"/>
        <v>0</v>
      </c>
      <c r="AB4076">
        <f>IF(ROW($AA4076)&lt;=VALUE(LEFT(AA$1,FIND("-",AA$1,1)-1))+VALUE(LEFT(AB$1,FIND("-",AB$1,1)-1)-1),0,AVERAGE(INDEX($AA:$AA,ROW($AA4076)-VALUE(LEFT(AB$1,FIND("-",AB$1,1)-1))+1):$AA4076))</f>
        <v>0</v>
      </c>
      <c r="AC4076">
        <f>IF(ROW($AA4076)&lt;=VALUE(LEFT(AA$1,FIND("-",AA$1,1)-1))+VALUE(LEFT(AB$1,FIND("-",AB$1,1)-1)-1)+VALUE(LEFT(AC$1,FIND("-",AC$1,1)-1)-1),0,AVERAGE(INDEX($AB:$AB,ROW($AB4076)-VALUE(LEFT(AC$1,FIND("-",AC$1,1)-1))+1):$AB4076))</f>
        <v>7.4074074074074057</v>
      </c>
      <c r="AE4076">
        <f t="shared" si="573"/>
        <v>425447444</v>
      </c>
      <c r="AG4076" t="str">
        <f t="shared" si="575"/>
        <v/>
      </c>
    </row>
    <row r="4077" spans="1:33" x14ac:dyDescent="0.25">
      <c r="A4077" s="6">
        <v>43062</v>
      </c>
      <c r="B4077">
        <v>0.115</v>
      </c>
      <c r="C4077">
        <v>0.115</v>
      </c>
      <c r="D4077">
        <v>0.11</v>
      </c>
      <c r="E4077">
        <v>0.11</v>
      </c>
      <c r="F4077">
        <v>0.11</v>
      </c>
      <c r="G4077">
        <v>99700</v>
      </c>
      <c r="I4077" t="str">
        <f t="shared" si="568"/>
        <v/>
      </c>
      <c r="J4077" t="str">
        <f t="shared" si="569"/>
        <v>Oversold</v>
      </c>
      <c r="K4077" t="str">
        <f t="shared" si="570"/>
        <v>Oversold Below %D</v>
      </c>
      <c r="M4077" s="11" t="str">
        <f t="shared" si="574"/>
        <v/>
      </c>
      <c r="O4077">
        <f>IF(ROW($E4077)&lt;=VALUE(LEFT(O$1,FIND("-",O$1,1)-1)),0,IF(ROW($E4077)=VALUE(LEFT(O$1,FIND("-",O$1,1)-1))+1,AVERAGE(INDEX($E:$E,ROW($E4077)-VALUE(LEFT(O$1,FIND("-",O$1,1)-1))):$E4077),($E4077*(2/(VALUE(LEFT(O$1,FIND("-",O$1,1)-1))+1)))+(O4076*(1-(2/(VALUE(LEFT(O$1,FIND("-",O$1,1)-1))+1))))))</f>
        <v>0.11372178570073731</v>
      </c>
      <c r="Q4077">
        <f>IF(ROW($E4077)&lt;=VALUE(LEFT(Q$1,FIND("-",Q$1,1)-1)),0,IF(ROW($E4077)=VALUE(LEFT(Q$1,FIND("-",Q$1,1)-1))+1,AVERAGE(INDEX($E:$E,ROW($E4077)-VALUE(LEFT(Q$1,FIND("-",Q$1,1)-1))):$E4077),($E4077*(2/(VALUE(LEFT(Q$1,FIND("-",Q$1,1)-1))+1)))+(Q4076*(1-(2/(VALUE(LEFT(Q$1,FIND("-",Q$1,1)-1))+1))))))</f>
        <v>0.11879596739983364</v>
      </c>
      <c r="R4077">
        <f>IF(ROW($E4077)&lt;=VALUE(LEFT(R$1,FIND("-",R$1,1)-1)),0,IF(ROW($E4077)=VALUE(LEFT(R$1,FIND("-",R$1,1)-1))+1,AVERAGE(INDEX($E:$E,ROW($E4077)-VALUE(LEFT(R$1,FIND("-",R$1,1)-1))):$E4077),($E4077*(2/(VALUE(LEFT(R$1,FIND("-",R$1,1)-1))+1)))+(R4076*(1-(2/(VALUE(LEFT(R$1,FIND("-",R$1,1)-1))+1))))))</f>
        <v>0.12156360040026598</v>
      </c>
      <c r="S4077">
        <f t="shared" si="571"/>
        <v>-2.7676330004323402E-3</v>
      </c>
      <c r="T4077">
        <f>IF(ROW($E4077)&lt;=MAX(VALUE(LEFT(Q$1,FIND("-",Q$1,1)-1)),VALUE(LEFT(R$1,FIND("-",R$1,1)-1)))+VALUE(LEFT(T$1,FIND("-",T$1,1)-1))-1,0,IF(ROW($E4077)=MAX(VALUE(LEFT(Q$1,FIND("-",Q$1,1)-1)),VALUE(LEFT(R$1,FIND("-",R$1,1)-1)))+VALUE(LEFT(T$1,FIND("-",T$1,1)-1)),AVERAGE(INDEX($S:$S,ROW(S4077)-VALUE(LEFT(T$1,FIND("-",T$1,1)-1))+1):S4077),($S4077*(2/(VALUE(LEFT(T$1,FIND("-",T$1,1)-1))+1)))+(T4076*(1-(2/(VALUE(LEFT(T$1,FIND("-",T$1,1)-1))+1))))))</f>
        <v>-3.0239644829207986E-4</v>
      </c>
      <c r="V4077">
        <f t="shared" si="572"/>
        <v>0</v>
      </c>
      <c r="W4077">
        <f>IF(ROW($E4077)&lt;=VALUE(LEFT(W$1,FIND("-",W$1,1)-1))+1,0,IF(ROW($E4076)=VALUE(LEFT(W$1,FIND("-",W$1,1)-1))+1,100-100/(1+ABS((SUMIF(INDEX($V:$V,ROW($V4077)-VALUE(LEFT(W$1,FIND("-",W$1,1)-1))+1):$V4077,"&gt;0",INDEX($V:$V,ROW($V4077)-VALUE(LEFT(W$1,FIND("-",W$1,1)-1))+1):$V4077)/COUNTIF(INDEX($V:$V,ROW($V4077)-VALUE(LEFT(W$1,FIND("-",W$1,1)-1))+1):$V4077,"&gt;0"))/(SUMIF(INDEX($V:$V,ROW($V4077)-VALUE(LEFT(W$1,FIND("-",W$1,1)-1))+1):$V4077,"&lt;0",INDEX($V:$V,ROW($V4077)-VALUE(LEFT(W$1,FIND("-",W$1,1)-1))+1):$V4077)/COUNTIF(INDEX($V:$V,ROW($V4077)-VALUE(LEFT(W$1,FIND("-",W$1,1)-1))+1):$V4077,"&lt;0")))),100-100/(1+ABS((SUMIF(INDEX($V:$V,ROW($V4077)-VALUE(LEFT(W$1,FIND("-",W$1,1)-1))+1):$V4077,"&gt;0",INDEX($V:$V,ROW($V4077)-VALUE(LEFT(W$1,FIND("-",W$1,1)-1))+1):$V4077)/VALUE(LEFT(W$1,FIND("-",W$1,1)-1)))/(SUMIF(INDEX($V:$V,ROW($V4077)-VALUE(LEFT(W$1,FIND("-",W$1,1)-1))+1):$V4077,"&lt;0",INDEX($V:$V,ROW($V4077)-VALUE(LEFT(W$1,FIND("-",W$1,1)-1))+1):$V4077)/VALUE(LEFT(W$1,FIND("-",W$1,1)-1)))))))</f>
        <v>28.571428571428584</v>
      </c>
      <c r="Y4077">
        <f>IF(ROW($E4077)&lt;=VALUE(LEFT(Y$1,FIND("-",Y$1,1)-1)),0,MAX(INDEX(C:C,ROW(C4077)-VALUE(LEFT(Y$1,FIND("-",Y$1,1)-1))+1):C4077))</f>
        <v>0.13500000000000001</v>
      </c>
      <c r="Z4077">
        <f>IF(ROW($E4077)&lt;=VALUE(LEFT(Z$1,FIND("-",Z$1,1)-1)),0,MIN(INDEX(D:D,ROW(D4077)-VALUE(LEFT(Z$1,FIND("-",Z$1,1)-1))+1):D4077))</f>
        <v>0.11</v>
      </c>
      <c r="AA4077">
        <f t="shared" si="576"/>
        <v>0</v>
      </c>
      <c r="AB4077">
        <f>IF(ROW($AA4077)&lt;=VALUE(LEFT(AA$1,FIND("-",AA$1,1)-1))+VALUE(LEFT(AB$1,FIND("-",AB$1,1)-1)-1),0,AVERAGE(INDEX($AA:$AA,ROW($AA4077)-VALUE(LEFT(AB$1,FIND("-",AB$1,1)-1))+1):$AA4077))</f>
        <v>0</v>
      </c>
      <c r="AC4077">
        <f>IF(ROW($AA4077)&lt;=VALUE(LEFT(AA$1,FIND("-",AA$1,1)-1))+VALUE(LEFT(AB$1,FIND("-",AB$1,1)-1)-1)+VALUE(LEFT(AC$1,FIND("-",AC$1,1)-1)-1),0,AVERAGE(INDEX($AB:$AB,ROW($AB4077)-VALUE(LEFT(AC$1,FIND("-",AC$1,1)-1))+1):$AB4077))</f>
        <v>0</v>
      </c>
      <c r="AE4077">
        <f t="shared" si="573"/>
        <v>425447444</v>
      </c>
      <c r="AG4077" t="str">
        <f t="shared" si="575"/>
        <v/>
      </c>
    </row>
    <row r="4078" spans="1:33" x14ac:dyDescent="0.25">
      <c r="A4078" s="6">
        <v>43063</v>
      </c>
      <c r="B4078">
        <v>0.11</v>
      </c>
      <c r="C4078">
        <v>0.11</v>
      </c>
      <c r="D4078">
        <v>0.11</v>
      </c>
      <c r="E4078">
        <v>0.11</v>
      </c>
      <c r="F4078">
        <v>0.11</v>
      </c>
      <c r="G4078">
        <v>182000</v>
      </c>
      <c r="I4078" t="str">
        <f t="shared" si="568"/>
        <v/>
      </c>
      <c r="J4078" t="str">
        <f t="shared" si="569"/>
        <v>Oversold</v>
      </c>
      <c r="K4078" t="str">
        <f t="shared" si="570"/>
        <v>Oversold Below %D</v>
      </c>
      <c r="M4078" s="11" t="str">
        <f t="shared" si="574"/>
        <v/>
      </c>
      <c r="O4078">
        <f>IF(ROW($E4078)&lt;=VALUE(LEFT(O$1,FIND("-",O$1,1)-1)),0,IF(ROW($E4078)=VALUE(LEFT(O$1,FIND("-",O$1,1)-1))+1,AVERAGE(INDEX($E:$E,ROW($E4078)-VALUE(LEFT(O$1,FIND("-",O$1,1)-1))):$E4078),($E4078*(2/(VALUE(LEFT(O$1,FIND("-",O$1,1)-1))+1)))+(O4077*(1-(2/(VALUE(LEFT(O$1,FIND("-",O$1,1)-1))+1))))))</f>
        <v>0.11368475300719763</v>
      </c>
      <c r="Q4078">
        <f>IF(ROW($E4078)&lt;=VALUE(LEFT(Q$1,FIND("-",Q$1,1)-1)),0,IF(ROW($E4078)=VALUE(LEFT(Q$1,FIND("-",Q$1,1)-1))+1,AVERAGE(INDEX($E:$E,ROW($E4078)-VALUE(LEFT(Q$1,FIND("-",Q$1,1)-1))):$E4078),($E4078*(2/(VALUE(LEFT(Q$1,FIND("-",Q$1,1)-1))+1)))+(Q4077*(1-(2/(VALUE(LEFT(Q$1,FIND("-",Q$1,1)-1))+1))))))</f>
        <v>0.11744274164601307</v>
      </c>
      <c r="R4078">
        <f>IF(ROW($E4078)&lt;=VALUE(LEFT(R$1,FIND("-",R$1,1)-1)),0,IF(ROW($E4078)=VALUE(LEFT(R$1,FIND("-",R$1,1)-1))+1,AVERAGE(INDEX($E:$E,ROW($E4078)-VALUE(LEFT(R$1,FIND("-",R$1,1)-1))):$E4078),($E4078*(2/(VALUE(LEFT(R$1,FIND("-",R$1,1)-1))+1)))+(R4077*(1-(2/(VALUE(LEFT(R$1,FIND("-",R$1,1)-1))+1))))))</f>
        <v>0.12070703740765368</v>
      </c>
      <c r="S4078">
        <f t="shared" si="571"/>
        <v>-3.2642957616406121E-3</v>
      </c>
      <c r="T4078">
        <f>IF(ROW($E4078)&lt;=MAX(VALUE(LEFT(Q$1,FIND("-",Q$1,1)-1)),VALUE(LEFT(R$1,FIND("-",R$1,1)-1)))+VALUE(LEFT(T$1,FIND("-",T$1,1)-1))-1,0,IF(ROW($E4078)=MAX(VALUE(LEFT(Q$1,FIND("-",Q$1,1)-1)),VALUE(LEFT(R$1,FIND("-",R$1,1)-1)))+VALUE(LEFT(T$1,FIND("-",T$1,1)-1)),AVERAGE(INDEX($S:$S,ROW(S4078)-VALUE(LEFT(T$1,FIND("-",T$1,1)-1))+1):S4078),($S4078*(2/(VALUE(LEFT(T$1,FIND("-",T$1,1)-1))+1)))+(T4077*(1-(2/(VALUE(LEFT(T$1,FIND("-",T$1,1)-1))+1))))))</f>
        <v>-8.9477631096178639E-4</v>
      </c>
      <c r="V4078">
        <f t="shared" si="572"/>
        <v>0</v>
      </c>
      <c r="W4078">
        <f>IF(ROW($E4078)&lt;=VALUE(LEFT(W$1,FIND("-",W$1,1)-1))+1,0,IF(ROW($E4077)=VALUE(LEFT(W$1,FIND("-",W$1,1)-1))+1,100-100/(1+ABS((SUMIF(INDEX($V:$V,ROW($V4078)-VALUE(LEFT(W$1,FIND("-",W$1,1)-1))+1):$V4078,"&gt;0",INDEX($V:$V,ROW($V4078)-VALUE(LEFT(W$1,FIND("-",W$1,1)-1))+1):$V4078)/COUNTIF(INDEX($V:$V,ROW($V4078)-VALUE(LEFT(W$1,FIND("-",W$1,1)-1))+1):$V4078,"&gt;0"))/(SUMIF(INDEX($V:$V,ROW($V4078)-VALUE(LEFT(W$1,FIND("-",W$1,1)-1))+1):$V4078,"&lt;0",INDEX($V:$V,ROW($V4078)-VALUE(LEFT(W$1,FIND("-",W$1,1)-1))+1):$V4078)/COUNTIF(INDEX($V:$V,ROW($V4078)-VALUE(LEFT(W$1,FIND("-",W$1,1)-1))+1):$V4078,"&lt;0")))),100-100/(1+ABS((SUMIF(INDEX($V:$V,ROW($V4078)-VALUE(LEFT(W$1,FIND("-",W$1,1)-1))+1):$V4078,"&gt;0",INDEX($V:$V,ROW($V4078)-VALUE(LEFT(W$1,FIND("-",W$1,1)-1))+1):$V4078)/VALUE(LEFT(W$1,FIND("-",W$1,1)-1)))/(SUMIF(INDEX($V:$V,ROW($V4078)-VALUE(LEFT(W$1,FIND("-",W$1,1)-1))+1):$V4078,"&lt;0",INDEX($V:$V,ROW($V4078)-VALUE(LEFT(W$1,FIND("-",W$1,1)-1))+1):$V4078)/VALUE(LEFT(W$1,FIND("-",W$1,1)-1)))))))</f>
        <v>16.666666666666686</v>
      </c>
      <c r="Y4078">
        <f>IF(ROW($E4078)&lt;=VALUE(LEFT(Y$1,FIND("-",Y$1,1)-1)),0,MAX(INDEX(C:C,ROW(C4078)-VALUE(LEFT(Y$1,FIND("-",Y$1,1)-1))+1):C4078))</f>
        <v>0.13500000000000001</v>
      </c>
      <c r="Z4078">
        <f>IF(ROW($E4078)&lt;=VALUE(LEFT(Z$1,FIND("-",Z$1,1)-1)),0,MIN(INDEX(D:D,ROW(D4078)-VALUE(LEFT(Z$1,FIND("-",Z$1,1)-1))+1):D4078))</f>
        <v>0.11</v>
      </c>
      <c r="AA4078">
        <f t="shared" si="576"/>
        <v>0</v>
      </c>
      <c r="AB4078">
        <f>IF(ROW($AA4078)&lt;=VALUE(LEFT(AA$1,FIND("-",AA$1,1)-1))+VALUE(LEFT(AB$1,FIND("-",AB$1,1)-1)-1),0,AVERAGE(INDEX($AA:$AA,ROW($AA4078)-VALUE(LEFT(AB$1,FIND("-",AB$1,1)-1))+1):$AA4078))</f>
        <v>0</v>
      </c>
      <c r="AC4078">
        <f>IF(ROW($AA4078)&lt;=VALUE(LEFT(AA$1,FIND("-",AA$1,1)-1))+VALUE(LEFT(AB$1,FIND("-",AB$1,1)-1)-1)+VALUE(LEFT(AC$1,FIND("-",AC$1,1)-1)-1),0,AVERAGE(INDEX($AB:$AB,ROW($AB4078)-VALUE(LEFT(AC$1,FIND("-",AC$1,1)-1))+1):$AB4078))</f>
        <v>0</v>
      </c>
      <c r="AE4078">
        <f t="shared" si="573"/>
        <v>425447444</v>
      </c>
      <c r="AG4078" t="str">
        <f t="shared" si="575"/>
        <v/>
      </c>
    </row>
    <row r="4079" spans="1:33" x14ac:dyDescent="0.25">
      <c r="A4079" s="6">
        <v>43066</v>
      </c>
      <c r="B4079">
        <v>0.11</v>
      </c>
      <c r="C4079">
        <v>0.11</v>
      </c>
      <c r="D4079">
        <v>0.11</v>
      </c>
      <c r="E4079">
        <v>0.11</v>
      </c>
      <c r="F4079">
        <v>0.11</v>
      </c>
      <c r="G4079">
        <v>216800</v>
      </c>
      <c r="I4079" t="str">
        <f t="shared" si="568"/>
        <v/>
      </c>
      <c r="J4079" t="str">
        <f t="shared" si="569"/>
        <v>Oversold</v>
      </c>
      <c r="K4079" t="str">
        <f t="shared" si="570"/>
        <v>Oversold Below %D</v>
      </c>
      <c r="M4079" s="11" t="str">
        <f t="shared" si="574"/>
        <v/>
      </c>
      <c r="O4079">
        <f>IF(ROW($E4079)&lt;=VALUE(LEFT(O$1,FIND("-",O$1,1)-1)),0,IF(ROW($E4079)=VALUE(LEFT(O$1,FIND("-",O$1,1)-1))+1,AVERAGE(INDEX($E:$E,ROW($E4079)-VALUE(LEFT(O$1,FIND("-",O$1,1)-1))):$E4079),($E4079*(2/(VALUE(LEFT(O$1,FIND("-",O$1,1)-1))+1)))+(O4078*(1-(2/(VALUE(LEFT(O$1,FIND("-",O$1,1)-1))+1))))))</f>
        <v>0.11364808879817079</v>
      </c>
      <c r="Q4079">
        <f>IF(ROW($E4079)&lt;=VALUE(LEFT(Q$1,FIND("-",Q$1,1)-1)),0,IF(ROW($E4079)=VALUE(LEFT(Q$1,FIND("-",Q$1,1)-1))+1,AVERAGE(INDEX($E:$E,ROW($E4079)-VALUE(LEFT(Q$1,FIND("-",Q$1,1)-1))):$E4079),($E4079*(2/(VALUE(LEFT(Q$1,FIND("-",Q$1,1)-1))+1)))+(Q4078*(1-(2/(VALUE(LEFT(Q$1,FIND("-",Q$1,1)-1))+1))))))</f>
        <v>0.11629770446970336</v>
      </c>
      <c r="R4079">
        <f>IF(ROW($E4079)&lt;=VALUE(LEFT(R$1,FIND("-",R$1,1)-1)),0,IF(ROW($E4079)=VALUE(LEFT(R$1,FIND("-",R$1,1)-1))+1,AVERAGE(INDEX($E:$E,ROW($E4079)-VALUE(LEFT(R$1,FIND("-",R$1,1)-1))):$E4079),($E4079*(2/(VALUE(LEFT(R$1,FIND("-",R$1,1)-1))+1)))+(R4078*(1-(2/(VALUE(LEFT(R$1,FIND("-",R$1,1)-1))+1))))))</f>
        <v>0.11991392352560526</v>
      </c>
      <c r="S4079">
        <f t="shared" si="571"/>
        <v>-3.6162190559018981E-3</v>
      </c>
      <c r="T4079">
        <f>IF(ROW($E4079)&lt;=MAX(VALUE(LEFT(Q$1,FIND("-",Q$1,1)-1)),VALUE(LEFT(R$1,FIND("-",R$1,1)-1)))+VALUE(LEFT(T$1,FIND("-",T$1,1)-1))-1,0,IF(ROW($E4079)=MAX(VALUE(LEFT(Q$1,FIND("-",Q$1,1)-1)),VALUE(LEFT(R$1,FIND("-",R$1,1)-1)))+VALUE(LEFT(T$1,FIND("-",T$1,1)-1)),AVERAGE(INDEX($S:$S,ROW(S4079)-VALUE(LEFT(T$1,FIND("-",T$1,1)-1))+1):S4079),($S4079*(2/(VALUE(LEFT(T$1,FIND("-",T$1,1)-1))+1)))+(T4078*(1-(2/(VALUE(LEFT(T$1,FIND("-",T$1,1)-1))+1))))))</f>
        <v>-1.4390648599498087E-3</v>
      </c>
      <c r="V4079">
        <f t="shared" si="572"/>
        <v>0</v>
      </c>
      <c r="W4079">
        <f>IF(ROW($E4079)&lt;=VALUE(LEFT(W$1,FIND("-",W$1,1)-1))+1,0,IF(ROW($E4078)=VALUE(LEFT(W$1,FIND("-",W$1,1)-1))+1,100-100/(1+ABS((SUMIF(INDEX($V:$V,ROW($V4079)-VALUE(LEFT(W$1,FIND("-",W$1,1)-1))+1):$V4079,"&gt;0",INDEX($V:$V,ROW($V4079)-VALUE(LEFT(W$1,FIND("-",W$1,1)-1))+1):$V4079)/COUNTIF(INDEX($V:$V,ROW($V4079)-VALUE(LEFT(W$1,FIND("-",W$1,1)-1))+1):$V4079,"&gt;0"))/(SUMIF(INDEX($V:$V,ROW($V4079)-VALUE(LEFT(W$1,FIND("-",W$1,1)-1))+1):$V4079,"&lt;0",INDEX($V:$V,ROW($V4079)-VALUE(LEFT(W$1,FIND("-",W$1,1)-1))+1):$V4079)/COUNTIF(INDEX($V:$V,ROW($V4079)-VALUE(LEFT(W$1,FIND("-",W$1,1)-1))+1):$V4079,"&lt;0")))),100-100/(1+ABS((SUMIF(INDEX($V:$V,ROW($V4079)-VALUE(LEFT(W$1,FIND("-",W$1,1)-1))+1):$V4079,"&gt;0",INDEX($V:$V,ROW($V4079)-VALUE(LEFT(W$1,FIND("-",W$1,1)-1))+1):$V4079)/VALUE(LEFT(W$1,FIND("-",W$1,1)-1)))/(SUMIF(INDEX($V:$V,ROW($V4079)-VALUE(LEFT(W$1,FIND("-",W$1,1)-1))+1):$V4079,"&lt;0",INDEX($V:$V,ROW($V4079)-VALUE(LEFT(W$1,FIND("-",W$1,1)-1))+1):$V4079)/VALUE(LEFT(W$1,FIND("-",W$1,1)-1)))))))</f>
        <v>16.666666666666686</v>
      </c>
      <c r="Y4079">
        <f>IF(ROW($E4079)&lt;=VALUE(LEFT(Y$1,FIND("-",Y$1,1)-1)),0,MAX(INDEX(C:C,ROW(C4079)-VALUE(LEFT(Y$1,FIND("-",Y$1,1)-1))+1):C4079))</f>
        <v>0.13500000000000001</v>
      </c>
      <c r="Z4079">
        <f>IF(ROW($E4079)&lt;=VALUE(LEFT(Z$1,FIND("-",Z$1,1)-1)),0,MIN(INDEX(D:D,ROW(D4079)-VALUE(LEFT(Z$1,FIND("-",Z$1,1)-1))+1):D4079))</f>
        <v>0.11</v>
      </c>
      <c r="AA4079">
        <f t="shared" si="576"/>
        <v>0</v>
      </c>
      <c r="AB4079">
        <f>IF(ROW($AA4079)&lt;=VALUE(LEFT(AA$1,FIND("-",AA$1,1)-1))+VALUE(LEFT(AB$1,FIND("-",AB$1,1)-1)-1),0,AVERAGE(INDEX($AA:$AA,ROW($AA4079)-VALUE(LEFT(AB$1,FIND("-",AB$1,1)-1))+1):$AA4079))</f>
        <v>0</v>
      </c>
      <c r="AC4079">
        <f>IF(ROW($AA4079)&lt;=VALUE(LEFT(AA$1,FIND("-",AA$1,1)-1))+VALUE(LEFT(AB$1,FIND("-",AB$1,1)-1)-1)+VALUE(LEFT(AC$1,FIND("-",AC$1,1)-1)-1),0,AVERAGE(INDEX($AB:$AB,ROW($AB4079)-VALUE(LEFT(AC$1,FIND("-",AC$1,1)-1))+1):$AB4079))</f>
        <v>0</v>
      </c>
      <c r="AE4079">
        <f t="shared" si="573"/>
        <v>425447444</v>
      </c>
      <c r="AG4079" t="str">
        <f t="shared" si="575"/>
        <v/>
      </c>
    </row>
    <row r="4080" spans="1:33" x14ac:dyDescent="0.25">
      <c r="A4080" s="6">
        <v>43067</v>
      </c>
      <c r="B4080">
        <v>0.11</v>
      </c>
      <c r="C4080">
        <v>0.115</v>
      </c>
      <c r="D4080">
        <v>0.11</v>
      </c>
      <c r="E4080">
        <v>0.115</v>
      </c>
      <c r="F4080">
        <v>0.115</v>
      </c>
      <c r="G4080">
        <v>240700</v>
      </c>
      <c r="I4080" t="str">
        <f t="shared" si="568"/>
        <v/>
      </c>
      <c r="J4080" t="str">
        <f t="shared" si="569"/>
        <v>Oversold</v>
      </c>
      <c r="K4080" t="str">
        <f t="shared" si="570"/>
        <v>Oversold Below %D</v>
      </c>
      <c r="M4080" s="11" t="str">
        <f t="shared" si="574"/>
        <v/>
      </c>
      <c r="O4080">
        <f>IF(ROW($E4080)&lt;=VALUE(LEFT(O$1,FIND("-",O$1,1)-1)),0,IF(ROW($E4080)=VALUE(LEFT(O$1,FIND("-",O$1,1)-1))+1,AVERAGE(INDEX($E:$E,ROW($E4080)-VALUE(LEFT(O$1,FIND("-",O$1,1)-1))):$E4080),($E4080*(2/(VALUE(LEFT(O$1,FIND("-",O$1,1)-1))+1)))+(O4079*(1-(2/(VALUE(LEFT(O$1,FIND("-",O$1,1)-1))+1))))))</f>
        <v>0.11366154065092531</v>
      </c>
      <c r="Q4080">
        <f>IF(ROW($E4080)&lt;=VALUE(LEFT(Q$1,FIND("-",Q$1,1)-1)),0,IF(ROW($E4080)=VALUE(LEFT(Q$1,FIND("-",Q$1,1)-1))+1,AVERAGE(INDEX($E:$E,ROW($E4080)-VALUE(LEFT(Q$1,FIND("-",Q$1,1)-1))):$E4080),($E4080*(2/(VALUE(LEFT(Q$1,FIND("-",Q$1,1)-1))+1)))+(Q4079*(1-(2/(VALUE(LEFT(Q$1,FIND("-",Q$1,1)-1))+1))))))</f>
        <v>0.11609805762821054</v>
      </c>
      <c r="R4080">
        <f>IF(ROW($E4080)&lt;=VALUE(LEFT(R$1,FIND("-",R$1,1)-1)),0,IF(ROW($E4080)=VALUE(LEFT(R$1,FIND("-",R$1,1)-1))+1,AVERAGE(INDEX($E:$E,ROW($E4080)-VALUE(LEFT(R$1,FIND("-",R$1,1)-1))):$E4080),($E4080*(2/(VALUE(LEFT(R$1,FIND("-",R$1,1)-1))+1)))+(R4079*(1-(2/(VALUE(LEFT(R$1,FIND("-",R$1,1)-1))+1))))))</f>
        <v>0.11954992919037524</v>
      </c>
      <c r="S4080">
        <f t="shared" si="571"/>
        <v>-3.4518715621646989E-3</v>
      </c>
      <c r="T4080">
        <f>IF(ROW($E4080)&lt;=MAX(VALUE(LEFT(Q$1,FIND("-",Q$1,1)-1)),VALUE(LEFT(R$1,FIND("-",R$1,1)-1)))+VALUE(LEFT(T$1,FIND("-",T$1,1)-1))-1,0,IF(ROW($E4080)=MAX(VALUE(LEFT(Q$1,FIND("-",Q$1,1)-1)),VALUE(LEFT(R$1,FIND("-",R$1,1)-1)))+VALUE(LEFT(T$1,FIND("-",T$1,1)-1)),AVERAGE(INDEX($S:$S,ROW(S4080)-VALUE(LEFT(T$1,FIND("-",T$1,1)-1))+1):S4080),($S4080*(2/(VALUE(LEFT(T$1,FIND("-",T$1,1)-1))+1)))+(T4079*(1-(2/(VALUE(LEFT(T$1,FIND("-",T$1,1)-1))+1))))))</f>
        <v>-1.8416262003927869E-3</v>
      </c>
      <c r="V4080">
        <f t="shared" si="572"/>
        <v>5.0000000000000044E-3</v>
      </c>
      <c r="W4080">
        <f>IF(ROW($E4080)&lt;=VALUE(LEFT(W$1,FIND("-",W$1,1)-1))+1,0,IF(ROW($E4079)=VALUE(LEFT(W$1,FIND("-",W$1,1)-1))+1,100-100/(1+ABS((SUMIF(INDEX($V:$V,ROW($V4080)-VALUE(LEFT(W$1,FIND("-",W$1,1)-1))+1):$V4080,"&gt;0",INDEX($V:$V,ROW($V4080)-VALUE(LEFT(W$1,FIND("-",W$1,1)-1))+1):$V4080)/COUNTIF(INDEX($V:$V,ROW($V4080)-VALUE(LEFT(W$1,FIND("-",W$1,1)-1))+1):$V4080,"&gt;0"))/(SUMIF(INDEX($V:$V,ROW($V4080)-VALUE(LEFT(W$1,FIND("-",W$1,1)-1))+1):$V4080,"&lt;0",INDEX($V:$V,ROW($V4080)-VALUE(LEFT(W$1,FIND("-",W$1,1)-1))+1):$V4080)/COUNTIF(INDEX($V:$V,ROW($V4080)-VALUE(LEFT(W$1,FIND("-",W$1,1)-1))+1):$V4080,"&lt;0")))),100-100/(1+ABS((SUMIF(INDEX($V:$V,ROW($V4080)-VALUE(LEFT(W$1,FIND("-",W$1,1)-1))+1):$V4080,"&gt;0",INDEX($V:$V,ROW($V4080)-VALUE(LEFT(W$1,FIND("-",W$1,1)-1))+1):$V4080)/VALUE(LEFT(W$1,FIND("-",W$1,1)-1)))/(SUMIF(INDEX($V:$V,ROW($V4080)-VALUE(LEFT(W$1,FIND("-",W$1,1)-1))+1):$V4080,"&lt;0",INDEX($V:$V,ROW($V4080)-VALUE(LEFT(W$1,FIND("-",W$1,1)-1))+1):$V4080)/VALUE(LEFT(W$1,FIND("-",W$1,1)-1)))))))</f>
        <v>28.571428571428584</v>
      </c>
      <c r="Y4080">
        <f>IF(ROW($E4080)&lt;=VALUE(LEFT(Y$1,FIND("-",Y$1,1)-1)),0,MAX(INDEX(C:C,ROW(C4080)-VALUE(LEFT(Y$1,FIND("-",Y$1,1)-1))+1):C4080))</f>
        <v>0.13500000000000001</v>
      </c>
      <c r="Z4080">
        <f>IF(ROW($E4080)&lt;=VALUE(LEFT(Z$1,FIND("-",Z$1,1)-1)),0,MIN(INDEX(D:D,ROW(D4080)-VALUE(LEFT(Z$1,FIND("-",Z$1,1)-1))+1):D4080))</f>
        <v>0.11</v>
      </c>
      <c r="AA4080">
        <f t="shared" si="576"/>
        <v>20.000000000000011</v>
      </c>
      <c r="AB4080">
        <f>IF(ROW($AA4080)&lt;=VALUE(LEFT(AA$1,FIND("-",AA$1,1)-1))+VALUE(LEFT(AB$1,FIND("-",AB$1,1)-1)-1),0,AVERAGE(INDEX($AA:$AA,ROW($AA4080)-VALUE(LEFT(AB$1,FIND("-",AB$1,1)-1))+1):$AA4080))</f>
        <v>6.6666666666666705</v>
      </c>
      <c r="AC4080">
        <f>IF(ROW($AA4080)&lt;=VALUE(LEFT(AA$1,FIND("-",AA$1,1)-1))+VALUE(LEFT(AB$1,FIND("-",AB$1,1)-1)-1)+VALUE(LEFT(AC$1,FIND("-",AC$1,1)-1)-1),0,AVERAGE(INDEX($AB:$AB,ROW($AB4080)-VALUE(LEFT(AC$1,FIND("-",AC$1,1)-1))+1):$AB4080))</f>
        <v>2.2222222222222237</v>
      </c>
      <c r="AE4080">
        <f t="shared" si="573"/>
        <v>425688144</v>
      </c>
      <c r="AG4080" t="str">
        <f t="shared" si="575"/>
        <v/>
      </c>
    </row>
    <row r="4081" spans="1:33" x14ac:dyDescent="0.25">
      <c r="A4081" s="6">
        <v>43068</v>
      </c>
      <c r="B4081">
        <v>0.115</v>
      </c>
      <c r="C4081">
        <v>0.115</v>
      </c>
      <c r="D4081">
        <v>0.115</v>
      </c>
      <c r="E4081">
        <v>0.115</v>
      </c>
      <c r="F4081">
        <v>0.115</v>
      </c>
      <c r="G4081">
        <v>0</v>
      </c>
      <c r="I4081" t="str">
        <f t="shared" si="568"/>
        <v/>
      </c>
      <c r="J4081" t="str">
        <f t="shared" si="569"/>
        <v>Oversold</v>
      </c>
      <c r="K4081" t="str">
        <f t="shared" si="570"/>
        <v>Oversold Below %D</v>
      </c>
      <c r="M4081" s="11" t="str">
        <f t="shared" si="574"/>
        <v/>
      </c>
      <c r="O4081">
        <f>IF(ROW($E4081)&lt;=VALUE(LEFT(O$1,FIND("-",O$1,1)-1)),0,IF(ROW($E4081)=VALUE(LEFT(O$1,FIND("-",O$1,1)-1))+1,AVERAGE(INDEX($E:$E,ROW($E4081)-VALUE(LEFT(O$1,FIND("-",O$1,1)-1))):$E4081),($E4081*(2/(VALUE(LEFT(O$1,FIND("-",O$1,1)-1))+1)))+(O4080*(1-(2/(VALUE(LEFT(O$1,FIND("-",O$1,1)-1))+1))))))</f>
        <v>0.11367485865439869</v>
      </c>
      <c r="Q4081">
        <f>IF(ROW($E4081)&lt;=VALUE(LEFT(Q$1,FIND("-",Q$1,1)-1)),0,IF(ROW($E4081)=VALUE(LEFT(Q$1,FIND("-",Q$1,1)-1))+1,AVERAGE(INDEX($E:$E,ROW($E4081)-VALUE(LEFT(Q$1,FIND("-",Q$1,1)-1))):$E4081),($E4081*(2/(VALUE(LEFT(Q$1,FIND("-",Q$1,1)-1))+1)))+(Q4080*(1-(2/(VALUE(LEFT(Q$1,FIND("-",Q$1,1)-1))+1))))))</f>
        <v>0.11592912568540892</v>
      </c>
      <c r="R4081">
        <f>IF(ROW($E4081)&lt;=VALUE(LEFT(R$1,FIND("-",R$1,1)-1)),0,IF(ROW($E4081)=VALUE(LEFT(R$1,FIND("-",R$1,1)-1))+1,AVERAGE(INDEX($E:$E,ROW($E4081)-VALUE(LEFT(R$1,FIND("-",R$1,1)-1))):$E4081),($E4081*(2/(VALUE(LEFT(R$1,FIND("-",R$1,1)-1))+1)))+(R4080*(1-(2/(VALUE(LEFT(R$1,FIND("-",R$1,1)-1))+1))))))</f>
        <v>0.1192128973984956</v>
      </c>
      <c r="S4081">
        <f t="shared" si="571"/>
        <v>-3.2837717130866778E-3</v>
      </c>
      <c r="T4081">
        <f>IF(ROW($E4081)&lt;=MAX(VALUE(LEFT(Q$1,FIND("-",Q$1,1)-1)),VALUE(LEFT(R$1,FIND("-",R$1,1)-1)))+VALUE(LEFT(T$1,FIND("-",T$1,1)-1))-1,0,IF(ROW($E4081)=MAX(VALUE(LEFT(Q$1,FIND("-",Q$1,1)-1)),VALUE(LEFT(R$1,FIND("-",R$1,1)-1)))+VALUE(LEFT(T$1,FIND("-",T$1,1)-1)),AVERAGE(INDEX($S:$S,ROW(S4081)-VALUE(LEFT(T$1,FIND("-",T$1,1)-1))+1):S4081),($S4081*(2/(VALUE(LEFT(T$1,FIND("-",T$1,1)-1))+1)))+(T4080*(1-(2/(VALUE(LEFT(T$1,FIND("-",T$1,1)-1))+1))))))</f>
        <v>-2.1300553029315649E-3</v>
      </c>
      <c r="V4081">
        <f t="shared" si="572"/>
        <v>0</v>
      </c>
      <c r="W4081">
        <f>IF(ROW($E4081)&lt;=VALUE(LEFT(W$1,FIND("-",W$1,1)-1))+1,0,IF(ROW($E4080)=VALUE(LEFT(W$1,FIND("-",W$1,1)-1))+1,100-100/(1+ABS((SUMIF(INDEX($V:$V,ROW($V4081)-VALUE(LEFT(W$1,FIND("-",W$1,1)-1))+1):$V4081,"&gt;0",INDEX($V:$V,ROW($V4081)-VALUE(LEFT(W$1,FIND("-",W$1,1)-1))+1):$V4081)/COUNTIF(INDEX($V:$V,ROW($V4081)-VALUE(LEFT(W$1,FIND("-",W$1,1)-1))+1):$V4081,"&gt;0"))/(SUMIF(INDEX($V:$V,ROW($V4081)-VALUE(LEFT(W$1,FIND("-",W$1,1)-1))+1):$V4081,"&lt;0",INDEX($V:$V,ROW($V4081)-VALUE(LEFT(W$1,FIND("-",W$1,1)-1))+1):$V4081)/COUNTIF(INDEX($V:$V,ROW($V4081)-VALUE(LEFT(W$1,FIND("-",W$1,1)-1))+1):$V4081,"&lt;0")))),100-100/(1+ABS((SUMIF(INDEX($V:$V,ROW($V4081)-VALUE(LEFT(W$1,FIND("-",W$1,1)-1))+1):$V4081,"&gt;0",INDEX($V:$V,ROW($V4081)-VALUE(LEFT(W$1,FIND("-",W$1,1)-1))+1):$V4081)/VALUE(LEFT(W$1,FIND("-",W$1,1)-1)))/(SUMIF(INDEX($V:$V,ROW($V4081)-VALUE(LEFT(W$1,FIND("-",W$1,1)-1))+1):$V4081,"&lt;0",INDEX($V:$V,ROW($V4081)-VALUE(LEFT(W$1,FIND("-",W$1,1)-1))+1):$V4081)/VALUE(LEFT(W$1,FIND("-",W$1,1)-1)))))))</f>
        <v>28.571428571428584</v>
      </c>
      <c r="Y4081">
        <f>IF(ROW($E4081)&lt;=VALUE(LEFT(Y$1,FIND("-",Y$1,1)-1)),0,MAX(INDEX(C:C,ROW(C4081)-VALUE(LEFT(Y$1,FIND("-",Y$1,1)-1))+1):C4081))</f>
        <v>0.13</v>
      </c>
      <c r="Z4081">
        <f>IF(ROW($E4081)&lt;=VALUE(LEFT(Z$1,FIND("-",Z$1,1)-1)),0,MIN(INDEX(D:D,ROW(D4081)-VALUE(LEFT(Z$1,FIND("-",Z$1,1)-1))+1):D4081))</f>
        <v>0.11</v>
      </c>
      <c r="AA4081">
        <f t="shared" si="576"/>
        <v>25.000000000000018</v>
      </c>
      <c r="AB4081">
        <f>IF(ROW($AA4081)&lt;=VALUE(LEFT(AA$1,FIND("-",AA$1,1)-1))+VALUE(LEFT(AB$1,FIND("-",AB$1,1)-1)-1),0,AVERAGE(INDEX($AA:$AA,ROW($AA4081)-VALUE(LEFT(AB$1,FIND("-",AB$1,1)-1))+1):$AA4081))</f>
        <v>15.000000000000009</v>
      </c>
      <c r="AC4081">
        <f>IF(ROW($AA4081)&lt;=VALUE(LEFT(AA$1,FIND("-",AA$1,1)-1))+VALUE(LEFT(AB$1,FIND("-",AB$1,1)-1)-1)+VALUE(LEFT(AC$1,FIND("-",AC$1,1)-1)-1),0,AVERAGE(INDEX($AB:$AB,ROW($AB4081)-VALUE(LEFT(AC$1,FIND("-",AC$1,1)-1))+1):$AB4081))</f>
        <v>7.2222222222222259</v>
      </c>
      <c r="AE4081">
        <f t="shared" si="573"/>
        <v>425688144</v>
      </c>
      <c r="AG4081" t="str">
        <f t="shared" si="575"/>
        <v/>
      </c>
    </row>
    <row r="4082" spans="1:33" x14ac:dyDescent="0.25">
      <c r="A4082" s="6">
        <v>43069</v>
      </c>
      <c r="B4082">
        <v>0.11</v>
      </c>
      <c r="C4082">
        <v>0.11</v>
      </c>
      <c r="D4082">
        <v>0.11</v>
      </c>
      <c r="E4082">
        <v>0.11</v>
      </c>
      <c r="F4082">
        <v>0.11</v>
      </c>
      <c r="G4082">
        <v>139400</v>
      </c>
      <c r="I4082" t="str">
        <f t="shared" si="568"/>
        <v/>
      </c>
      <c r="J4082" t="str">
        <f t="shared" si="569"/>
        <v>Oversold</v>
      </c>
      <c r="K4082" t="str">
        <f t="shared" si="570"/>
        <v>Oversold Below %D</v>
      </c>
      <c r="M4082" s="11" t="str">
        <f t="shared" si="574"/>
        <v/>
      </c>
      <c r="O4082">
        <f>IF(ROW($E4082)&lt;=VALUE(LEFT(O$1,FIND("-",O$1,1)-1)),0,IF(ROW($E4082)=VALUE(LEFT(O$1,FIND("-",O$1,1)-1))+1,AVERAGE(INDEX($E:$E,ROW($E4082)-VALUE(LEFT(O$1,FIND("-",O$1,1)-1))):$E4082),($E4082*(2/(VALUE(LEFT(O$1,FIND("-",O$1,1)-1))+1)))+(O4081*(1-(2/(VALUE(LEFT(O$1,FIND("-",O$1,1)-1))+1))))))</f>
        <v>0.11363829289664348</v>
      </c>
      <c r="Q4082">
        <f>IF(ROW($E4082)&lt;=VALUE(LEFT(Q$1,FIND("-",Q$1,1)-1)),0,IF(ROW($E4082)=VALUE(LEFT(Q$1,FIND("-",Q$1,1)-1))+1,AVERAGE(INDEX($E:$E,ROW($E4082)-VALUE(LEFT(Q$1,FIND("-",Q$1,1)-1))):$E4082),($E4082*(2/(VALUE(LEFT(Q$1,FIND("-",Q$1,1)-1))+1)))+(Q4081*(1-(2/(VALUE(LEFT(Q$1,FIND("-",Q$1,1)-1))+1))))))</f>
        <v>0.11501695250303831</v>
      </c>
      <c r="R4082">
        <f>IF(ROW($E4082)&lt;=VALUE(LEFT(R$1,FIND("-",R$1,1)-1)),0,IF(ROW($E4082)=VALUE(LEFT(R$1,FIND("-",R$1,1)-1))+1,AVERAGE(INDEX($E:$E,ROW($E4082)-VALUE(LEFT(R$1,FIND("-",R$1,1)-1))):$E4082),($E4082*(2/(VALUE(LEFT(R$1,FIND("-",R$1,1)-1))+1)))+(R4081*(1-(2/(VALUE(LEFT(R$1,FIND("-",R$1,1)-1))+1))))))</f>
        <v>0.11853046055416258</v>
      </c>
      <c r="S4082">
        <f t="shared" si="571"/>
        <v>-3.51350805112427E-3</v>
      </c>
      <c r="T4082">
        <f>IF(ROW($E4082)&lt;=MAX(VALUE(LEFT(Q$1,FIND("-",Q$1,1)-1)),VALUE(LEFT(R$1,FIND("-",R$1,1)-1)))+VALUE(LEFT(T$1,FIND("-",T$1,1)-1))-1,0,IF(ROW($E4082)=MAX(VALUE(LEFT(Q$1,FIND("-",Q$1,1)-1)),VALUE(LEFT(R$1,FIND("-",R$1,1)-1)))+VALUE(LEFT(T$1,FIND("-",T$1,1)-1)),AVERAGE(INDEX($S:$S,ROW(S4082)-VALUE(LEFT(T$1,FIND("-",T$1,1)-1))+1):S4082),($S4082*(2/(VALUE(LEFT(T$1,FIND("-",T$1,1)-1))+1)))+(T4081*(1-(2/(VALUE(LEFT(T$1,FIND("-",T$1,1)-1))+1))))))</f>
        <v>-2.4067458525701062E-3</v>
      </c>
      <c r="V4082">
        <f t="shared" si="572"/>
        <v>-5.0000000000000044E-3</v>
      </c>
      <c r="W4082">
        <f>IF(ROW($E4082)&lt;=VALUE(LEFT(W$1,FIND("-",W$1,1)-1))+1,0,IF(ROW($E4081)=VALUE(LEFT(W$1,FIND("-",W$1,1)-1))+1,100-100/(1+ABS((SUMIF(INDEX($V:$V,ROW($V4082)-VALUE(LEFT(W$1,FIND("-",W$1,1)-1))+1):$V4082,"&gt;0",INDEX($V:$V,ROW($V4082)-VALUE(LEFT(W$1,FIND("-",W$1,1)-1))+1):$V4082)/COUNTIF(INDEX($V:$V,ROW($V4082)-VALUE(LEFT(W$1,FIND("-",W$1,1)-1))+1):$V4082,"&gt;0"))/(SUMIF(INDEX($V:$V,ROW($V4082)-VALUE(LEFT(W$1,FIND("-",W$1,1)-1))+1):$V4082,"&lt;0",INDEX($V:$V,ROW($V4082)-VALUE(LEFT(W$1,FIND("-",W$1,1)-1))+1):$V4082)/COUNTIF(INDEX($V:$V,ROW($V4082)-VALUE(LEFT(W$1,FIND("-",W$1,1)-1))+1):$V4082,"&lt;0")))),100-100/(1+ABS((SUMIF(INDEX($V:$V,ROW($V4082)-VALUE(LEFT(W$1,FIND("-",W$1,1)-1))+1):$V4082,"&gt;0",INDEX($V:$V,ROW($V4082)-VALUE(LEFT(W$1,FIND("-",W$1,1)-1))+1):$V4082)/VALUE(LEFT(W$1,FIND("-",W$1,1)-1)))/(SUMIF(INDEX($V:$V,ROW($V4082)-VALUE(LEFT(W$1,FIND("-",W$1,1)-1))+1):$V4082,"&lt;0",INDEX($V:$V,ROW($V4082)-VALUE(LEFT(W$1,FIND("-",W$1,1)-1))+1):$V4082)/VALUE(LEFT(W$1,FIND("-",W$1,1)-1)))))))</f>
        <v>25.000000000000014</v>
      </c>
      <c r="Y4082">
        <f>IF(ROW($E4082)&lt;=VALUE(LEFT(Y$1,FIND("-",Y$1,1)-1)),0,MAX(INDEX(C:C,ROW(C4082)-VALUE(LEFT(Y$1,FIND("-",Y$1,1)-1))+1):C4082))</f>
        <v>0.13</v>
      </c>
      <c r="Z4082">
        <f>IF(ROW($E4082)&lt;=VALUE(LEFT(Z$1,FIND("-",Z$1,1)-1)),0,MIN(INDEX(D:D,ROW(D4082)-VALUE(LEFT(Z$1,FIND("-",Z$1,1)-1))+1):D4082))</f>
        <v>0.11</v>
      </c>
      <c r="AA4082">
        <f t="shared" si="576"/>
        <v>0</v>
      </c>
      <c r="AB4082">
        <f>IF(ROW($AA4082)&lt;=VALUE(LEFT(AA$1,FIND("-",AA$1,1)-1))+VALUE(LEFT(AB$1,FIND("-",AB$1,1)-1)-1),0,AVERAGE(INDEX($AA:$AA,ROW($AA4082)-VALUE(LEFT(AB$1,FIND("-",AB$1,1)-1))+1):$AA4082))</f>
        <v>15.000000000000009</v>
      </c>
      <c r="AC4082">
        <f>IF(ROW($AA4082)&lt;=VALUE(LEFT(AA$1,FIND("-",AA$1,1)-1))+VALUE(LEFT(AB$1,FIND("-",AB$1,1)-1)-1)+VALUE(LEFT(AC$1,FIND("-",AC$1,1)-1)-1),0,AVERAGE(INDEX($AB:$AB,ROW($AB4082)-VALUE(LEFT(AC$1,FIND("-",AC$1,1)-1))+1):$AB4082))</f>
        <v>12.222222222222229</v>
      </c>
      <c r="AE4082">
        <f t="shared" si="573"/>
        <v>425548744</v>
      </c>
      <c r="AG4082" t="str">
        <f t="shared" si="575"/>
        <v/>
      </c>
    </row>
    <row r="4083" spans="1:33" x14ac:dyDescent="0.25">
      <c r="A4083" s="6">
        <v>43070</v>
      </c>
      <c r="B4083">
        <v>0.11</v>
      </c>
      <c r="C4083">
        <v>0.11</v>
      </c>
      <c r="D4083">
        <v>0.11</v>
      </c>
      <c r="E4083">
        <v>0.11</v>
      </c>
      <c r="F4083">
        <v>0.11</v>
      </c>
      <c r="G4083">
        <v>0</v>
      </c>
      <c r="I4083" t="str">
        <f t="shared" si="568"/>
        <v/>
      </c>
      <c r="J4083" t="str">
        <f t="shared" si="569"/>
        <v>Oversold</v>
      </c>
      <c r="K4083" t="str">
        <f t="shared" si="570"/>
        <v>Oversold Above %D</v>
      </c>
      <c r="M4083" s="11" t="str">
        <f t="shared" si="574"/>
        <v/>
      </c>
      <c r="O4083">
        <f>IF(ROW($E4083)&lt;=VALUE(LEFT(O$1,FIND("-",O$1,1)-1)),0,IF(ROW($E4083)=VALUE(LEFT(O$1,FIND("-",O$1,1)-1))+1,AVERAGE(INDEX($E:$E,ROW($E4083)-VALUE(LEFT(O$1,FIND("-",O$1,1)-1))):$E4083),($E4083*(2/(VALUE(LEFT(O$1,FIND("-",O$1,1)-1))+1)))+(O4082*(1-(2/(VALUE(LEFT(O$1,FIND("-",O$1,1)-1))+1))))))</f>
        <v>0.1136020909772739</v>
      </c>
      <c r="Q4083">
        <f>IF(ROW($E4083)&lt;=VALUE(LEFT(Q$1,FIND("-",Q$1,1)-1)),0,IF(ROW($E4083)=VALUE(LEFT(Q$1,FIND("-",Q$1,1)-1))+1,AVERAGE(INDEX($E:$E,ROW($E4083)-VALUE(LEFT(Q$1,FIND("-",Q$1,1)-1))):$E4083),($E4083*(2/(VALUE(LEFT(Q$1,FIND("-",Q$1,1)-1))+1)))+(Q4082*(1-(2/(VALUE(LEFT(Q$1,FIND("-",Q$1,1)-1))+1))))))</f>
        <v>0.11424511365641704</v>
      </c>
      <c r="R4083">
        <f>IF(ROW($E4083)&lt;=VALUE(LEFT(R$1,FIND("-",R$1,1)-1)),0,IF(ROW($E4083)=VALUE(LEFT(R$1,FIND("-",R$1,1)-1))+1,AVERAGE(INDEX($E:$E,ROW($E4083)-VALUE(LEFT(R$1,FIND("-",R$1,1)-1))):$E4083),($E4083*(2/(VALUE(LEFT(R$1,FIND("-",R$1,1)-1))+1)))+(R4082*(1-(2/(VALUE(LEFT(R$1,FIND("-",R$1,1)-1))+1))))))</f>
        <v>0.11789857458718758</v>
      </c>
      <c r="S4083">
        <f t="shared" si="571"/>
        <v>-3.6534609307705412E-3</v>
      </c>
      <c r="T4083">
        <f>IF(ROW($E4083)&lt;=MAX(VALUE(LEFT(Q$1,FIND("-",Q$1,1)-1)),VALUE(LEFT(R$1,FIND("-",R$1,1)-1)))+VALUE(LEFT(T$1,FIND("-",T$1,1)-1))-1,0,IF(ROW($E4083)=MAX(VALUE(LEFT(Q$1,FIND("-",Q$1,1)-1)),VALUE(LEFT(R$1,FIND("-",R$1,1)-1)))+VALUE(LEFT(T$1,FIND("-",T$1,1)-1)),AVERAGE(INDEX($S:$S,ROW(S4083)-VALUE(LEFT(T$1,FIND("-",T$1,1)-1))+1):S4083),($S4083*(2/(VALUE(LEFT(T$1,FIND("-",T$1,1)-1))+1)))+(T4082*(1-(2/(VALUE(LEFT(T$1,FIND("-",T$1,1)-1))+1))))))</f>
        <v>-2.6560888682101934E-3</v>
      </c>
      <c r="V4083">
        <f t="shared" si="572"/>
        <v>0</v>
      </c>
      <c r="W4083">
        <f>IF(ROW($E4083)&lt;=VALUE(LEFT(W$1,FIND("-",W$1,1)-1))+1,0,IF(ROW($E4082)=VALUE(LEFT(W$1,FIND("-",W$1,1)-1))+1,100-100/(1+ABS((SUMIF(INDEX($V:$V,ROW($V4083)-VALUE(LEFT(W$1,FIND("-",W$1,1)-1))+1):$V4083,"&gt;0",INDEX($V:$V,ROW($V4083)-VALUE(LEFT(W$1,FIND("-",W$1,1)-1))+1):$V4083)/COUNTIF(INDEX($V:$V,ROW($V4083)-VALUE(LEFT(W$1,FIND("-",W$1,1)-1))+1):$V4083,"&gt;0"))/(SUMIF(INDEX($V:$V,ROW($V4083)-VALUE(LEFT(W$1,FIND("-",W$1,1)-1))+1):$V4083,"&lt;0",INDEX($V:$V,ROW($V4083)-VALUE(LEFT(W$1,FIND("-",W$1,1)-1))+1):$V4083)/COUNTIF(INDEX($V:$V,ROW($V4083)-VALUE(LEFT(W$1,FIND("-",W$1,1)-1))+1):$V4083,"&lt;0")))),100-100/(1+ABS((SUMIF(INDEX($V:$V,ROW($V4083)-VALUE(LEFT(W$1,FIND("-",W$1,1)-1))+1):$V4083,"&gt;0",INDEX($V:$V,ROW($V4083)-VALUE(LEFT(W$1,FIND("-",W$1,1)-1))+1):$V4083)/VALUE(LEFT(W$1,FIND("-",W$1,1)-1)))/(SUMIF(INDEX($V:$V,ROW($V4083)-VALUE(LEFT(W$1,FIND("-",W$1,1)-1))+1):$V4083,"&lt;0",INDEX($V:$V,ROW($V4083)-VALUE(LEFT(W$1,FIND("-",W$1,1)-1))+1):$V4083)/VALUE(LEFT(W$1,FIND("-",W$1,1)-1)))))))</f>
        <v>28.571428571428584</v>
      </c>
      <c r="Y4083">
        <f>IF(ROW($E4083)&lt;=VALUE(LEFT(Y$1,FIND("-",Y$1,1)-1)),0,MAX(INDEX(C:C,ROW(C4083)-VALUE(LEFT(Y$1,FIND("-",Y$1,1)-1))+1):C4083))</f>
        <v>0.13</v>
      </c>
      <c r="Z4083">
        <f>IF(ROW($E4083)&lt;=VALUE(LEFT(Z$1,FIND("-",Z$1,1)-1)),0,MIN(INDEX(D:D,ROW(D4083)-VALUE(LEFT(Z$1,FIND("-",Z$1,1)-1))+1):D4083))</f>
        <v>0.11</v>
      </c>
      <c r="AA4083">
        <f t="shared" si="576"/>
        <v>0</v>
      </c>
      <c r="AB4083">
        <f>IF(ROW($AA4083)&lt;=VALUE(LEFT(AA$1,FIND("-",AA$1,1)-1))+VALUE(LEFT(AB$1,FIND("-",AB$1,1)-1)-1),0,AVERAGE(INDEX($AA:$AA,ROW($AA4083)-VALUE(LEFT(AB$1,FIND("-",AB$1,1)-1))+1):$AA4083))</f>
        <v>8.3333333333333393</v>
      </c>
      <c r="AC4083">
        <f>IF(ROW($AA4083)&lt;=VALUE(LEFT(AA$1,FIND("-",AA$1,1)-1))+VALUE(LEFT(AB$1,FIND("-",AB$1,1)-1)-1)+VALUE(LEFT(AC$1,FIND("-",AC$1,1)-1)-1),0,AVERAGE(INDEX($AB:$AB,ROW($AB4083)-VALUE(LEFT(AC$1,FIND("-",AC$1,1)-1))+1):$AB4083))</f>
        <v>12.777777777777786</v>
      </c>
      <c r="AE4083">
        <f t="shared" si="573"/>
        <v>425548744</v>
      </c>
      <c r="AG4083" t="str">
        <f t="shared" si="575"/>
        <v/>
      </c>
    </row>
    <row r="4084" spans="1:33" x14ac:dyDescent="0.25">
      <c r="A4084" s="6">
        <v>43073</v>
      </c>
      <c r="B4084">
        <v>0.11</v>
      </c>
      <c r="C4084">
        <v>0.11</v>
      </c>
      <c r="D4084">
        <v>0.11</v>
      </c>
      <c r="E4084">
        <v>0.11</v>
      </c>
      <c r="F4084">
        <v>0.11</v>
      </c>
      <c r="G4084">
        <v>0</v>
      </c>
      <c r="I4084" t="str">
        <f t="shared" si="568"/>
        <v/>
      </c>
      <c r="J4084" t="str">
        <f t="shared" si="569"/>
        <v>Oversold</v>
      </c>
      <c r="K4084" t="str">
        <f t="shared" si="570"/>
        <v>Oversold Above %D</v>
      </c>
      <c r="M4084" s="11" t="str">
        <f t="shared" si="574"/>
        <v/>
      </c>
      <c r="O4084">
        <f>IF(ROW($E4084)&lt;=VALUE(LEFT(O$1,FIND("-",O$1,1)-1)),0,IF(ROW($E4084)=VALUE(LEFT(O$1,FIND("-",O$1,1)-1))+1,AVERAGE(INDEX($E:$E,ROW($E4084)-VALUE(LEFT(O$1,FIND("-",O$1,1)-1))):$E4084),($E4084*(2/(VALUE(LEFT(O$1,FIND("-",O$1,1)-1))+1)))+(O4083*(1-(2/(VALUE(LEFT(O$1,FIND("-",O$1,1)-1))+1))))))</f>
        <v>0.1135662492760075</v>
      </c>
      <c r="Q4084">
        <f>IF(ROW($E4084)&lt;=VALUE(LEFT(Q$1,FIND("-",Q$1,1)-1)),0,IF(ROW($E4084)=VALUE(LEFT(Q$1,FIND("-",Q$1,1)-1))+1,AVERAGE(INDEX($E:$E,ROW($E4084)-VALUE(LEFT(Q$1,FIND("-",Q$1,1)-1))):$E4084),($E4084*(2/(VALUE(LEFT(Q$1,FIND("-",Q$1,1)-1))+1)))+(Q4083*(1-(2/(VALUE(LEFT(Q$1,FIND("-",Q$1,1)-1))+1))))))</f>
        <v>0.11359201924773749</v>
      </c>
      <c r="R4084">
        <f>IF(ROW($E4084)&lt;=VALUE(LEFT(R$1,FIND("-",R$1,1)-1)),0,IF(ROW($E4084)=VALUE(LEFT(R$1,FIND("-",R$1,1)-1))+1,AVERAGE(INDEX($E:$E,ROW($E4084)-VALUE(LEFT(R$1,FIND("-",R$1,1)-1))):$E4084),($E4084*(2/(VALUE(LEFT(R$1,FIND("-",R$1,1)-1))+1)))+(R4083*(1-(2/(VALUE(LEFT(R$1,FIND("-",R$1,1)-1))+1))))))</f>
        <v>0.11731349498813665</v>
      </c>
      <c r="S4084">
        <f t="shared" si="571"/>
        <v>-3.7214757403991605E-3</v>
      </c>
      <c r="T4084">
        <f>IF(ROW($E4084)&lt;=MAX(VALUE(LEFT(Q$1,FIND("-",Q$1,1)-1)),VALUE(LEFT(R$1,FIND("-",R$1,1)-1)))+VALUE(LEFT(T$1,FIND("-",T$1,1)-1))-1,0,IF(ROW($E4084)=MAX(VALUE(LEFT(Q$1,FIND("-",Q$1,1)-1)),VALUE(LEFT(R$1,FIND("-",R$1,1)-1)))+VALUE(LEFT(T$1,FIND("-",T$1,1)-1)),AVERAGE(INDEX($S:$S,ROW(S4084)-VALUE(LEFT(T$1,FIND("-",T$1,1)-1))+1):S4084),($S4084*(2/(VALUE(LEFT(T$1,FIND("-",T$1,1)-1))+1)))+(T4083*(1-(2/(VALUE(LEFT(T$1,FIND("-",T$1,1)-1))+1))))))</f>
        <v>-2.869166242647987E-3</v>
      </c>
      <c r="V4084">
        <f t="shared" si="572"/>
        <v>0</v>
      </c>
      <c r="W4084">
        <f>IF(ROW($E4084)&lt;=VALUE(LEFT(W$1,FIND("-",W$1,1)-1))+1,0,IF(ROW($E4083)=VALUE(LEFT(W$1,FIND("-",W$1,1)-1))+1,100-100/(1+ABS((SUMIF(INDEX($V:$V,ROW($V4084)-VALUE(LEFT(W$1,FIND("-",W$1,1)-1))+1):$V4084,"&gt;0",INDEX($V:$V,ROW($V4084)-VALUE(LEFT(W$1,FIND("-",W$1,1)-1))+1):$V4084)/COUNTIF(INDEX($V:$V,ROW($V4084)-VALUE(LEFT(W$1,FIND("-",W$1,1)-1))+1):$V4084,"&gt;0"))/(SUMIF(INDEX($V:$V,ROW($V4084)-VALUE(LEFT(W$1,FIND("-",W$1,1)-1))+1):$V4084,"&lt;0",INDEX($V:$V,ROW($V4084)-VALUE(LEFT(W$1,FIND("-",W$1,1)-1))+1):$V4084)/COUNTIF(INDEX($V:$V,ROW($V4084)-VALUE(LEFT(W$1,FIND("-",W$1,1)-1))+1):$V4084,"&lt;0")))),100-100/(1+ABS((SUMIF(INDEX($V:$V,ROW($V4084)-VALUE(LEFT(W$1,FIND("-",W$1,1)-1))+1):$V4084,"&gt;0",INDEX($V:$V,ROW($V4084)-VALUE(LEFT(W$1,FIND("-",W$1,1)-1))+1):$V4084)/VALUE(LEFT(W$1,FIND("-",W$1,1)-1)))/(SUMIF(INDEX($V:$V,ROW($V4084)-VALUE(LEFT(W$1,FIND("-",W$1,1)-1))+1):$V4084,"&lt;0",INDEX($V:$V,ROW($V4084)-VALUE(LEFT(W$1,FIND("-",W$1,1)-1))+1):$V4084)/VALUE(LEFT(W$1,FIND("-",W$1,1)-1)))))))</f>
        <v>28.571428571428584</v>
      </c>
      <c r="Y4084">
        <f>IF(ROW($E4084)&lt;=VALUE(LEFT(Y$1,FIND("-",Y$1,1)-1)),0,MAX(INDEX(C:C,ROW(C4084)-VALUE(LEFT(Y$1,FIND("-",Y$1,1)-1))+1):C4084))</f>
        <v>0.13</v>
      </c>
      <c r="Z4084">
        <f>IF(ROW($E4084)&lt;=VALUE(LEFT(Z$1,FIND("-",Z$1,1)-1)),0,MIN(INDEX(D:D,ROW(D4084)-VALUE(LEFT(Z$1,FIND("-",Z$1,1)-1))+1):D4084))</f>
        <v>0.11</v>
      </c>
      <c r="AA4084">
        <f t="shared" si="576"/>
        <v>0</v>
      </c>
      <c r="AB4084">
        <f>IF(ROW($AA4084)&lt;=VALUE(LEFT(AA$1,FIND("-",AA$1,1)-1))+VALUE(LEFT(AB$1,FIND("-",AB$1,1)-1)-1),0,AVERAGE(INDEX($AA:$AA,ROW($AA4084)-VALUE(LEFT(AB$1,FIND("-",AB$1,1)-1))+1):$AA4084))</f>
        <v>0</v>
      </c>
      <c r="AC4084">
        <f>IF(ROW($AA4084)&lt;=VALUE(LEFT(AA$1,FIND("-",AA$1,1)-1))+VALUE(LEFT(AB$1,FIND("-",AB$1,1)-1)-1)+VALUE(LEFT(AC$1,FIND("-",AC$1,1)-1)-1),0,AVERAGE(INDEX($AB:$AB,ROW($AB4084)-VALUE(LEFT(AC$1,FIND("-",AC$1,1)-1))+1):$AB4084))</f>
        <v>7.777777777777783</v>
      </c>
      <c r="AE4084">
        <f t="shared" si="573"/>
        <v>425548744</v>
      </c>
      <c r="AG4084" t="str">
        <f t="shared" si="575"/>
        <v/>
      </c>
    </row>
    <row r="4085" spans="1:33" x14ac:dyDescent="0.25">
      <c r="A4085" s="6">
        <v>43074</v>
      </c>
      <c r="B4085">
        <v>0.11</v>
      </c>
      <c r="C4085">
        <v>0.11</v>
      </c>
      <c r="D4085">
        <v>0.11</v>
      </c>
      <c r="E4085">
        <v>0.11</v>
      </c>
      <c r="F4085">
        <v>0.11</v>
      </c>
      <c r="G4085">
        <v>0</v>
      </c>
      <c r="I4085" t="str">
        <f t="shared" si="568"/>
        <v/>
      </c>
      <c r="J4085" t="str">
        <f t="shared" si="569"/>
        <v>Oversold</v>
      </c>
      <c r="K4085" t="str">
        <f t="shared" si="570"/>
        <v>Oversold Above %D</v>
      </c>
      <c r="M4085" s="11" t="str">
        <f t="shared" si="574"/>
        <v/>
      </c>
      <c r="O4085">
        <f>IF(ROW($E4085)&lt;=VALUE(LEFT(O$1,FIND("-",O$1,1)-1)),0,IF(ROW($E4085)=VALUE(LEFT(O$1,FIND("-",O$1,1)-1))+1,AVERAGE(INDEX($E:$E,ROW($E4085)-VALUE(LEFT(O$1,FIND("-",O$1,1)-1))):$E4085),($E4085*(2/(VALUE(LEFT(O$1,FIND("-",O$1,1)-1))+1)))+(O4084*(1-(2/(VALUE(LEFT(O$1,FIND("-",O$1,1)-1))+1))))))</f>
        <v>0.11353076420858454</v>
      </c>
      <c r="Q4085">
        <f>IF(ROW($E4085)&lt;=VALUE(LEFT(Q$1,FIND("-",Q$1,1)-1)),0,IF(ROW($E4085)=VALUE(LEFT(Q$1,FIND("-",Q$1,1)-1))+1,AVERAGE(INDEX($E:$E,ROW($E4085)-VALUE(LEFT(Q$1,FIND("-",Q$1,1)-1))):$E4085),($E4085*(2/(VALUE(LEFT(Q$1,FIND("-",Q$1,1)-1))+1)))+(Q4084*(1-(2/(VALUE(LEFT(Q$1,FIND("-",Q$1,1)-1))+1))))))</f>
        <v>0.11303940090193171</v>
      </c>
      <c r="R4085">
        <f>IF(ROW($E4085)&lt;=VALUE(LEFT(R$1,FIND("-",R$1,1)-1)),0,IF(ROW($E4085)=VALUE(LEFT(R$1,FIND("-",R$1,1)-1))+1,AVERAGE(INDEX($E:$E,ROW($E4085)-VALUE(LEFT(R$1,FIND("-",R$1,1)-1))):$E4085),($E4085*(2/(VALUE(LEFT(R$1,FIND("-",R$1,1)-1))+1)))+(R4084*(1-(2/(VALUE(LEFT(R$1,FIND("-",R$1,1)-1))+1))))))</f>
        <v>0.11677175461864503</v>
      </c>
      <c r="S4085">
        <f t="shared" si="571"/>
        <v>-3.7323537167133214E-3</v>
      </c>
      <c r="T4085">
        <f>IF(ROW($E4085)&lt;=MAX(VALUE(LEFT(Q$1,FIND("-",Q$1,1)-1)),VALUE(LEFT(R$1,FIND("-",R$1,1)-1)))+VALUE(LEFT(T$1,FIND("-",T$1,1)-1))-1,0,IF(ROW($E4085)=MAX(VALUE(LEFT(Q$1,FIND("-",Q$1,1)-1)),VALUE(LEFT(R$1,FIND("-",R$1,1)-1)))+VALUE(LEFT(T$1,FIND("-",T$1,1)-1)),AVERAGE(INDEX($S:$S,ROW(S4085)-VALUE(LEFT(T$1,FIND("-",T$1,1)-1))+1):S4085),($S4085*(2/(VALUE(LEFT(T$1,FIND("-",T$1,1)-1))+1)))+(T4084*(1-(2/(VALUE(LEFT(T$1,FIND("-",T$1,1)-1))+1))))))</f>
        <v>-3.0418037374610541E-3</v>
      </c>
      <c r="V4085">
        <f t="shared" si="572"/>
        <v>0</v>
      </c>
      <c r="W4085">
        <f>IF(ROW($E4085)&lt;=VALUE(LEFT(W$1,FIND("-",W$1,1)-1))+1,0,IF(ROW($E4084)=VALUE(LEFT(W$1,FIND("-",W$1,1)-1))+1,100-100/(1+ABS((SUMIF(INDEX($V:$V,ROW($V4085)-VALUE(LEFT(W$1,FIND("-",W$1,1)-1))+1):$V4085,"&gt;0",INDEX($V:$V,ROW($V4085)-VALUE(LEFT(W$1,FIND("-",W$1,1)-1))+1):$V4085)/COUNTIF(INDEX($V:$V,ROW($V4085)-VALUE(LEFT(W$1,FIND("-",W$1,1)-1))+1):$V4085,"&gt;0"))/(SUMIF(INDEX($V:$V,ROW($V4085)-VALUE(LEFT(W$1,FIND("-",W$1,1)-1))+1):$V4085,"&lt;0",INDEX($V:$V,ROW($V4085)-VALUE(LEFT(W$1,FIND("-",W$1,1)-1))+1):$V4085)/COUNTIF(INDEX($V:$V,ROW($V4085)-VALUE(LEFT(W$1,FIND("-",W$1,1)-1))+1):$V4085,"&lt;0")))),100-100/(1+ABS((SUMIF(INDEX($V:$V,ROW($V4085)-VALUE(LEFT(W$1,FIND("-",W$1,1)-1))+1):$V4085,"&gt;0",INDEX($V:$V,ROW($V4085)-VALUE(LEFT(W$1,FIND("-",W$1,1)-1))+1):$V4085)/VALUE(LEFT(W$1,FIND("-",W$1,1)-1)))/(SUMIF(INDEX($V:$V,ROW($V4085)-VALUE(LEFT(W$1,FIND("-",W$1,1)-1))+1):$V4085,"&lt;0",INDEX($V:$V,ROW($V4085)-VALUE(LEFT(W$1,FIND("-",W$1,1)-1))+1):$V4085)/VALUE(LEFT(W$1,FIND("-",W$1,1)-1)))))))</f>
        <v>28.571428571428584</v>
      </c>
      <c r="Y4085">
        <f>IF(ROW($E4085)&lt;=VALUE(LEFT(Y$1,FIND("-",Y$1,1)-1)),0,MAX(INDEX(C:C,ROW(C4085)-VALUE(LEFT(Y$1,FIND("-",Y$1,1)-1))+1):C4085))</f>
        <v>0.13</v>
      </c>
      <c r="Z4085">
        <f>IF(ROW($E4085)&lt;=VALUE(LEFT(Z$1,FIND("-",Z$1,1)-1)),0,MIN(INDEX(D:D,ROW(D4085)-VALUE(LEFT(Z$1,FIND("-",Z$1,1)-1))+1):D4085))</f>
        <v>0.11</v>
      </c>
      <c r="AA4085">
        <f t="shared" si="576"/>
        <v>0</v>
      </c>
      <c r="AB4085">
        <f>IF(ROW($AA4085)&lt;=VALUE(LEFT(AA$1,FIND("-",AA$1,1)-1))+VALUE(LEFT(AB$1,FIND("-",AB$1,1)-1)-1),0,AVERAGE(INDEX($AA:$AA,ROW($AA4085)-VALUE(LEFT(AB$1,FIND("-",AB$1,1)-1))+1):$AA4085))</f>
        <v>0</v>
      </c>
      <c r="AC4085">
        <f>IF(ROW($AA4085)&lt;=VALUE(LEFT(AA$1,FIND("-",AA$1,1)-1))+VALUE(LEFT(AB$1,FIND("-",AB$1,1)-1)-1)+VALUE(LEFT(AC$1,FIND("-",AC$1,1)-1)-1),0,AVERAGE(INDEX($AB:$AB,ROW($AB4085)-VALUE(LEFT(AC$1,FIND("-",AC$1,1)-1))+1):$AB4085))</f>
        <v>2.7777777777777799</v>
      </c>
      <c r="AE4085">
        <f t="shared" si="573"/>
        <v>425548744</v>
      </c>
      <c r="AG4085" t="str">
        <f t="shared" si="575"/>
        <v/>
      </c>
    </row>
    <row r="4086" spans="1:33" x14ac:dyDescent="0.25">
      <c r="A4086" s="6">
        <v>43075</v>
      </c>
      <c r="B4086">
        <v>0.105</v>
      </c>
      <c r="C4086">
        <v>0.115</v>
      </c>
      <c r="D4086">
        <v>0.105</v>
      </c>
      <c r="E4086">
        <v>0.11</v>
      </c>
      <c r="F4086">
        <v>0.11</v>
      </c>
      <c r="G4086">
        <v>616100</v>
      </c>
      <c r="I4086" t="str">
        <f t="shared" si="568"/>
        <v/>
      </c>
      <c r="J4086" t="str">
        <f t="shared" si="569"/>
        <v>Oversold</v>
      </c>
      <c r="K4086" t="str">
        <f t="shared" si="570"/>
        <v>Oversold Below %D</v>
      </c>
      <c r="M4086" s="11" t="str">
        <f t="shared" si="574"/>
        <v/>
      </c>
      <c r="O4086">
        <f>IF(ROW($E4086)&lt;=VALUE(LEFT(O$1,FIND("-",O$1,1)-1)),0,IF(ROW($E4086)=VALUE(LEFT(O$1,FIND("-",O$1,1)-1))+1,AVERAGE(INDEX($E:$E,ROW($E4086)-VALUE(LEFT(O$1,FIND("-",O$1,1)-1))):$E4086),($E4086*(2/(VALUE(LEFT(O$1,FIND("-",O$1,1)-1))+1)))+(O4085*(1-(2/(VALUE(LEFT(O$1,FIND("-",O$1,1)-1))+1))))))</f>
        <v>0.11349563222640957</v>
      </c>
      <c r="Q4086">
        <f>IF(ROW($E4086)&lt;=VALUE(LEFT(Q$1,FIND("-",Q$1,1)-1)),0,IF(ROW($E4086)=VALUE(LEFT(Q$1,FIND("-",Q$1,1)-1))+1,AVERAGE(INDEX($E:$E,ROW($E4086)-VALUE(LEFT(Q$1,FIND("-",Q$1,1)-1))):$E4086),($E4086*(2/(VALUE(LEFT(Q$1,FIND("-",Q$1,1)-1))+1)))+(Q4085*(1-(2/(VALUE(LEFT(Q$1,FIND("-",Q$1,1)-1))+1))))))</f>
        <v>0.11257180076317297</v>
      </c>
      <c r="R4086">
        <f>IF(ROW($E4086)&lt;=VALUE(LEFT(R$1,FIND("-",R$1,1)-1)),0,IF(ROW($E4086)=VALUE(LEFT(R$1,FIND("-",R$1,1)-1))+1,AVERAGE(INDEX($E:$E,ROW($E4086)-VALUE(LEFT(R$1,FIND("-",R$1,1)-1))):$E4086),($E4086*(2/(VALUE(LEFT(R$1,FIND("-",R$1,1)-1))+1)))+(R4085*(1-(2/(VALUE(LEFT(R$1,FIND("-",R$1,1)-1))+1))))))</f>
        <v>0.11627014316541207</v>
      </c>
      <c r="S4086">
        <f t="shared" si="571"/>
        <v>-3.6983424022390965E-3</v>
      </c>
      <c r="T4086">
        <f>IF(ROW($E4086)&lt;=MAX(VALUE(LEFT(Q$1,FIND("-",Q$1,1)-1)),VALUE(LEFT(R$1,FIND("-",R$1,1)-1)))+VALUE(LEFT(T$1,FIND("-",T$1,1)-1))-1,0,IF(ROW($E4086)=MAX(VALUE(LEFT(Q$1,FIND("-",Q$1,1)-1)),VALUE(LEFT(R$1,FIND("-",R$1,1)-1)))+VALUE(LEFT(T$1,FIND("-",T$1,1)-1)),AVERAGE(INDEX($S:$S,ROW(S4086)-VALUE(LEFT(T$1,FIND("-",T$1,1)-1))+1):S4086),($S4086*(2/(VALUE(LEFT(T$1,FIND("-",T$1,1)-1))+1)))+(T4085*(1-(2/(VALUE(LEFT(T$1,FIND("-",T$1,1)-1))+1))))))</f>
        <v>-3.1731114704166628E-3</v>
      </c>
      <c r="V4086">
        <f t="shared" si="572"/>
        <v>0</v>
      </c>
      <c r="W4086">
        <f>IF(ROW($E4086)&lt;=VALUE(LEFT(W$1,FIND("-",W$1,1)-1))+1,0,IF(ROW($E4085)=VALUE(LEFT(W$1,FIND("-",W$1,1)-1))+1,100-100/(1+ABS((SUMIF(INDEX($V:$V,ROW($V4086)-VALUE(LEFT(W$1,FIND("-",W$1,1)-1))+1):$V4086,"&gt;0",INDEX($V:$V,ROW($V4086)-VALUE(LEFT(W$1,FIND("-",W$1,1)-1))+1):$V4086)/COUNTIF(INDEX($V:$V,ROW($V4086)-VALUE(LEFT(W$1,FIND("-",W$1,1)-1))+1):$V4086,"&gt;0"))/(SUMIF(INDEX($V:$V,ROW($V4086)-VALUE(LEFT(W$1,FIND("-",W$1,1)-1))+1):$V4086,"&lt;0",INDEX($V:$V,ROW($V4086)-VALUE(LEFT(W$1,FIND("-",W$1,1)-1))+1):$V4086)/COUNTIF(INDEX($V:$V,ROW($V4086)-VALUE(LEFT(W$1,FIND("-",W$1,1)-1))+1):$V4086,"&lt;0")))),100-100/(1+ABS((SUMIF(INDEX($V:$V,ROW($V4086)-VALUE(LEFT(W$1,FIND("-",W$1,1)-1))+1):$V4086,"&gt;0",INDEX($V:$V,ROW($V4086)-VALUE(LEFT(W$1,FIND("-",W$1,1)-1))+1):$V4086)/VALUE(LEFT(W$1,FIND("-",W$1,1)-1)))/(SUMIF(INDEX($V:$V,ROW($V4086)-VALUE(LEFT(W$1,FIND("-",W$1,1)-1))+1):$V4086,"&lt;0",INDEX($V:$V,ROW($V4086)-VALUE(LEFT(W$1,FIND("-",W$1,1)-1))+1):$V4086)/VALUE(LEFT(W$1,FIND("-",W$1,1)-1)))))))</f>
        <v>16.666666666666686</v>
      </c>
      <c r="Y4086">
        <f>IF(ROW($E4086)&lt;=VALUE(LEFT(Y$1,FIND("-",Y$1,1)-1)),0,MAX(INDEX(C:C,ROW(C4086)-VALUE(LEFT(Y$1,FIND("-",Y$1,1)-1))+1):C4086))</f>
        <v>0.13</v>
      </c>
      <c r="Z4086">
        <f>IF(ROW($E4086)&lt;=VALUE(LEFT(Z$1,FIND("-",Z$1,1)-1)),0,MIN(INDEX(D:D,ROW(D4086)-VALUE(LEFT(Z$1,FIND("-",Z$1,1)-1))+1):D4086))</f>
        <v>0.105</v>
      </c>
      <c r="AA4086">
        <f t="shared" si="576"/>
        <v>20.000000000000011</v>
      </c>
      <c r="AB4086">
        <f>IF(ROW($AA4086)&lt;=VALUE(LEFT(AA$1,FIND("-",AA$1,1)-1))+VALUE(LEFT(AB$1,FIND("-",AB$1,1)-1)-1),0,AVERAGE(INDEX($AA:$AA,ROW($AA4086)-VALUE(LEFT(AB$1,FIND("-",AB$1,1)-1))+1):$AA4086))</f>
        <v>6.6666666666666705</v>
      </c>
      <c r="AC4086">
        <f>IF(ROW($AA4086)&lt;=VALUE(LEFT(AA$1,FIND("-",AA$1,1)-1))+VALUE(LEFT(AB$1,FIND("-",AB$1,1)-1)-1)+VALUE(LEFT(AC$1,FIND("-",AC$1,1)-1)-1),0,AVERAGE(INDEX($AB:$AB,ROW($AB4086)-VALUE(LEFT(AC$1,FIND("-",AC$1,1)-1))+1):$AB4086))</f>
        <v>2.2222222222222237</v>
      </c>
      <c r="AE4086">
        <f t="shared" si="573"/>
        <v>425548744</v>
      </c>
      <c r="AG4086" t="str">
        <f t="shared" si="575"/>
        <v/>
      </c>
    </row>
    <row r="4087" spans="1:33" x14ac:dyDescent="0.25">
      <c r="A4087" s="6">
        <v>43076</v>
      </c>
      <c r="B4087">
        <v>0.11</v>
      </c>
      <c r="C4087">
        <v>0.11</v>
      </c>
      <c r="D4087">
        <v>0.11</v>
      </c>
      <c r="E4087">
        <v>0.11</v>
      </c>
      <c r="F4087">
        <v>0.11</v>
      </c>
      <c r="G4087">
        <v>200900</v>
      </c>
      <c r="I4087" t="str">
        <f t="shared" si="568"/>
        <v/>
      </c>
      <c r="J4087" t="str">
        <f t="shared" si="569"/>
        <v>Oversold</v>
      </c>
      <c r="K4087" t="str">
        <f t="shared" si="570"/>
        <v>Oversold Below %D</v>
      </c>
      <c r="M4087" s="11" t="str">
        <f t="shared" si="574"/>
        <v/>
      </c>
      <c r="O4087">
        <f>IF(ROW($E4087)&lt;=VALUE(LEFT(O$1,FIND("-",O$1,1)-1)),0,IF(ROW($E4087)=VALUE(LEFT(O$1,FIND("-",O$1,1)-1))+1,AVERAGE(INDEX($E:$E,ROW($E4087)-VALUE(LEFT(O$1,FIND("-",O$1,1)-1))):$E4087),($E4087*(2/(VALUE(LEFT(O$1,FIND("-",O$1,1)-1))+1)))+(O4086*(1-(2/(VALUE(LEFT(O$1,FIND("-",O$1,1)-1))+1))))))</f>
        <v>0.11346084981619654</v>
      </c>
      <c r="Q4087">
        <f>IF(ROW($E4087)&lt;=VALUE(LEFT(Q$1,FIND("-",Q$1,1)-1)),0,IF(ROW($E4087)=VALUE(LEFT(Q$1,FIND("-",Q$1,1)-1))+1,AVERAGE(INDEX($E:$E,ROW($E4087)-VALUE(LEFT(Q$1,FIND("-",Q$1,1)-1))):$E4087),($E4087*(2/(VALUE(LEFT(Q$1,FIND("-",Q$1,1)-1))+1)))+(Q4086*(1-(2/(VALUE(LEFT(Q$1,FIND("-",Q$1,1)-1))+1))))))</f>
        <v>0.1121761391073002</v>
      </c>
      <c r="R4087">
        <f>IF(ROW($E4087)&lt;=VALUE(LEFT(R$1,FIND("-",R$1,1)-1)),0,IF(ROW($E4087)=VALUE(LEFT(R$1,FIND("-",R$1,1)-1))+1,AVERAGE(INDEX($E:$E,ROW($E4087)-VALUE(LEFT(R$1,FIND("-",R$1,1)-1))):$E4087),($E4087*(2/(VALUE(LEFT(R$1,FIND("-",R$1,1)-1))+1)))+(R4086*(1-(2/(VALUE(LEFT(R$1,FIND("-",R$1,1)-1))+1))))))</f>
        <v>0.1158056881161223</v>
      </c>
      <c r="S4087">
        <f t="shared" si="571"/>
        <v>-3.6295490088220916E-3</v>
      </c>
      <c r="T4087">
        <f>IF(ROW($E4087)&lt;=MAX(VALUE(LEFT(Q$1,FIND("-",Q$1,1)-1)),VALUE(LEFT(R$1,FIND("-",R$1,1)-1)))+VALUE(LEFT(T$1,FIND("-",T$1,1)-1))-1,0,IF(ROW($E4087)=MAX(VALUE(LEFT(Q$1,FIND("-",Q$1,1)-1)),VALUE(LEFT(R$1,FIND("-",R$1,1)-1)))+VALUE(LEFT(T$1,FIND("-",T$1,1)-1)),AVERAGE(INDEX($S:$S,ROW(S4087)-VALUE(LEFT(T$1,FIND("-",T$1,1)-1))+1):S4087),($S4087*(2/(VALUE(LEFT(T$1,FIND("-",T$1,1)-1))+1)))+(T4086*(1-(2/(VALUE(LEFT(T$1,FIND("-",T$1,1)-1))+1))))))</f>
        <v>-3.2643989780977486E-3</v>
      </c>
      <c r="V4087">
        <f t="shared" si="572"/>
        <v>0</v>
      </c>
      <c r="W4087">
        <f>IF(ROW($E4087)&lt;=VALUE(LEFT(W$1,FIND("-",W$1,1)-1))+1,0,IF(ROW($E4086)=VALUE(LEFT(W$1,FIND("-",W$1,1)-1))+1,100-100/(1+ABS((SUMIF(INDEX($V:$V,ROW($V4087)-VALUE(LEFT(W$1,FIND("-",W$1,1)-1))+1):$V4087,"&gt;0",INDEX($V:$V,ROW($V4087)-VALUE(LEFT(W$1,FIND("-",W$1,1)-1))+1):$V4087)/COUNTIF(INDEX($V:$V,ROW($V4087)-VALUE(LEFT(W$1,FIND("-",W$1,1)-1))+1):$V4087,"&gt;0"))/(SUMIF(INDEX($V:$V,ROW($V4087)-VALUE(LEFT(W$1,FIND("-",W$1,1)-1))+1):$V4087,"&lt;0",INDEX($V:$V,ROW($V4087)-VALUE(LEFT(W$1,FIND("-",W$1,1)-1))+1):$V4087)/COUNTIF(INDEX($V:$V,ROW($V4087)-VALUE(LEFT(W$1,FIND("-",W$1,1)-1))+1):$V4087,"&lt;0")))),100-100/(1+ABS((SUMIF(INDEX($V:$V,ROW($V4087)-VALUE(LEFT(W$1,FIND("-",W$1,1)-1))+1):$V4087,"&gt;0",INDEX($V:$V,ROW($V4087)-VALUE(LEFT(W$1,FIND("-",W$1,1)-1))+1):$V4087)/VALUE(LEFT(W$1,FIND("-",W$1,1)-1)))/(SUMIF(INDEX($V:$V,ROW($V4087)-VALUE(LEFT(W$1,FIND("-",W$1,1)-1))+1):$V4087,"&lt;0",INDEX($V:$V,ROW($V4087)-VALUE(LEFT(W$1,FIND("-",W$1,1)-1))+1):$V4087)/VALUE(LEFT(W$1,FIND("-",W$1,1)-1)))))))</f>
        <v>25.000000000000014</v>
      </c>
      <c r="Y4087">
        <f>IF(ROW($E4087)&lt;=VALUE(LEFT(Y$1,FIND("-",Y$1,1)-1)),0,MAX(INDEX(C:C,ROW(C4087)-VALUE(LEFT(Y$1,FIND("-",Y$1,1)-1))+1):C4087))</f>
        <v>0.12</v>
      </c>
      <c r="Z4087">
        <f>IF(ROW($E4087)&lt;=VALUE(LEFT(Z$1,FIND("-",Z$1,1)-1)),0,MIN(INDEX(D:D,ROW(D4087)-VALUE(LEFT(Z$1,FIND("-",Z$1,1)-1))+1):D4087))</f>
        <v>0.105</v>
      </c>
      <c r="AA4087">
        <f t="shared" si="576"/>
        <v>33.333333333333364</v>
      </c>
      <c r="AB4087">
        <f>IF(ROW($AA4087)&lt;=VALUE(LEFT(AA$1,FIND("-",AA$1,1)-1))+VALUE(LEFT(AB$1,FIND("-",AB$1,1)-1)-1),0,AVERAGE(INDEX($AA:$AA,ROW($AA4087)-VALUE(LEFT(AB$1,FIND("-",AB$1,1)-1))+1):$AA4087))</f>
        <v>17.777777777777789</v>
      </c>
      <c r="AC4087">
        <f>IF(ROW($AA4087)&lt;=VALUE(LEFT(AA$1,FIND("-",AA$1,1)-1))+VALUE(LEFT(AB$1,FIND("-",AB$1,1)-1)-1)+VALUE(LEFT(AC$1,FIND("-",AC$1,1)-1)-1),0,AVERAGE(INDEX($AB:$AB,ROW($AB4087)-VALUE(LEFT(AC$1,FIND("-",AC$1,1)-1))+1):$AB4087))</f>
        <v>8.1481481481481541</v>
      </c>
      <c r="AE4087">
        <f t="shared" si="573"/>
        <v>425548744</v>
      </c>
      <c r="AG4087" t="str">
        <f t="shared" si="575"/>
        <v/>
      </c>
    </row>
    <row r="4088" spans="1:33" x14ac:dyDescent="0.25">
      <c r="A4088" s="6">
        <v>43077</v>
      </c>
      <c r="B4088">
        <v>0.11</v>
      </c>
      <c r="C4088">
        <v>0.11</v>
      </c>
      <c r="D4088">
        <v>0.105</v>
      </c>
      <c r="E4088">
        <v>0.105</v>
      </c>
      <c r="F4088">
        <v>0.105</v>
      </c>
      <c r="G4088">
        <v>110000</v>
      </c>
      <c r="I4088" t="str">
        <f t="shared" si="568"/>
        <v/>
      </c>
      <c r="J4088" t="str">
        <f t="shared" si="569"/>
        <v>Oversold</v>
      </c>
      <c r="K4088" t="str">
        <f t="shared" si="570"/>
        <v>Oversold Below %D</v>
      </c>
      <c r="M4088" s="11" t="str">
        <f t="shared" si="574"/>
        <v/>
      </c>
      <c r="O4088">
        <f>IF(ROW($E4088)&lt;=VALUE(LEFT(O$1,FIND("-",O$1,1)-1)),0,IF(ROW($E4088)=VALUE(LEFT(O$1,FIND("-",O$1,1)-1))+1,AVERAGE(INDEX($E:$E,ROW($E4088)-VALUE(LEFT(O$1,FIND("-",O$1,1)-1))):$E4088),($E4088*(2/(VALUE(LEFT(O$1,FIND("-",O$1,1)-1))+1)))+(O4087*(1-(2/(VALUE(LEFT(O$1,FIND("-",O$1,1)-1))+1))))))</f>
        <v>0.11337666225583638</v>
      </c>
      <c r="Q4088">
        <f>IF(ROW($E4088)&lt;=VALUE(LEFT(Q$1,FIND("-",Q$1,1)-1)),0,IF(ROW($E4088)=VALUE(LEFT(Q$1,FIND("-",Q$1,1)-1))+1,AVERAGE(INDEX($E:$E,ROW($E4088)-VALUE(LEFT(Q$1,FIND("-",Q$1,1)-1))):$E4088),($E4088*(2/(VALUE(LEFT(Q$1,FIND("-",Q$1,1)-1))+1)))+(Q4087*(1-(2/(VALUE(LEFT(Q$1,FIND("-",Q$1,1)-1))+1))))))</f>
        <v>0.1110721177061771</v>
      </c>
      <c r="R4088">
        <f>IF(ROW($E4088)&lt;=VALUE(LEFT(R$1,FIND("-",R$1,1)-1)),0,IF(ROW($E4088)=VALUE(LEFT(R$1,FIND("-",R$1,1)-1))+1,AVERAGE(INDEX($E:$E,ROW($E4088)-VALUE(LEFT(R$1,FIND("-",R$1,1)-1))):$E4088),($E4088*(2/(VALUE(LEFT(R$1,FIND("-",R$1,1)-1))+1)))+(R4087*(1-(2/(VALUE(LEFT(R$1,FIND("-",R$1,1)-1))+1))))))</f>
        <v>0.11500526677418731</v>
      </c>
      <c r="S4088">
        <f t="shared" si="571"/>
        <v>-3.9331490680102055E-3</v>
      </c>
      <c r="T4088">
        <f>IF(ROW($E4088)&lt;=MAX(VALUE(LEFT(Q$1,FIND("-",Q$1,1)-1)),VALUE(LEFT(R$1,FIND("-",R$1,1)-1)))+VALUE(LEFT(T$1,FIND("-",T$1,1)-1))-1,0,IF(ROW($E4088)=MAX(VALUE(LEFT(Q$1,FIND("-",Q$1,1)-1)),VALUE(LEFT(R$1,FIND("-",R$1,1)-1)))+VALUE(LEFT(T$1,FIND("-",T$1,1)-1)),AVERAGE(INDEX($S:$S,ROW(S4088)-VALUE(LEFT(T$1,FIND("-",T$1,1)-1))+1):S4088),($S4088*(2/(VALUE(LEFT(T$1,FIND("-",T$1,1)-1))+1)))+(T4087*(1-(2/(VALUE(LEFT(T$1,FIND("-",T$1,1)-1))+1))))))</f>
        <v>-3.3981489960802401E-3</v>
      </c>
      <c r="V4088">
        <f t="shared" si="572"/>
        <v>-5.0000000000000044E-3</v>
      </c>
      <c r="W4088">
        <f>IF(ROW($E4088)&lt;=VALUE(LEFT(W$1,FIND("-",W$1,1)-1))+1,0,IF(ROW($E4087)=VALUE(LEFT(W$1,FIND("-",W$1,1)-1))+1,100-100/(1+ABS((SUMIF(INDEX($V:$V,ROW($V4088)-VALUE(LEFT(W$1,FIND("-",W$1,1)-1))+1):$V4088,"&gt;0",INDEX($V:$V,ROW($V4088)-VALUE(LEFT(W$1,FIND("-",W$1,1)-1))+1):$V4088)/COUNTIF(INDEX($V:$V,ROW($V4088)-VALUE(LEFT(W$1,FIND("-",W$1,1)-1))+1):$V4088,"&gt;0"))/(SUMIF(INDEX($V:$V,ROW($V4088)-VALUE(LEFT(W$1,FIND("-",W$1,1)-1))+1):$V4088,"&lt;0",INDEX($V:$V,ROW($V4088)-VALUE(LEFT(W$1,FIND("-",W$1,1)-1))+1):$V4088)/COUNTIF(INDEX($V:$V,ROW($V4088)-VALUE(LEFT(W$1,FIND("-",W$1,1)-1))+1):$V4088,"&lt;0")))),100-100/(1+ABS((SUMIF(INDEX($V:$V,ROW($V4088)-VALUE(LEFT(W$1,FIND("-",W$1,1)-1))+1):$V4088,"&gt;0",INDEX($V:$V,ROW($V4088)-VALUE(LEFT(W$1,FIND("-",W$1,1)-1))+1):$V4088)/VALUE(LEFT(W$1,FIND("-",W$1,1)-1)))/(SUMIF(INDEX($V:$V,ROW($V4088)-VALUE(LEFT(W$1,FIND("-",W$1,1)-1))+1):$V4088,"&lt;0",INDEX($V:$V,ROW($V4088)-VALUE(LEFT(W$1,FIND("-",W$1,1)-1))+1):$V4088)/VALUE(LEFT(W$1,FIND("-",W$1,1)-1)))))))</f>
        <v>25.000000000000014</v>
      </c>
      <c r="Y4088">
        <f>IF(ROW($E4088)&lt;=VALUE(LEFT(Y$1,FIND("-",Y$1,1)-1)),0,MAX(INDEX(C:C,ROW(C4088)-VALUE(LEFT(Y$1,FIND("-",Y$1,1)-1))+1):C4088))</f>
        <v>0.115</v>
      </c>
      <c r="Z4088">
        <f>IF(ROW($E4088)&lt;=VALUE(LEFT(Z$1,FIND("-",Z$1,1)-1)),0,MIN(INDEX(D:D,ROW(D4088)-VALUE(LEFT(Z$1,FIND("-",Z$1,1)-1))+1):D4088))</f>
        <v>0.105</v>
      </c>
      <c r="AA4088">
        <f t="shared" si="576"/>
        <v>0</v>
      </c>
      <c r="AB4088">
        <f>IF(ROW($AA4088)&lt;=VALUE(LEFT(AA$1,FIND("-",AA$1,1)-1))+VALUE(LEFT(AB$1,FIND("-",AB$1,1)-1)-1),0,AVERAGE(INDEX($AA:$AA,ROW($AA4088)-VALUE(LEFT(AB$1,FIND("-",AB$1,1)-1))+1):$AA4088))</f>
        <v>17.777777777777789</v>
      </c>
      <c r="AC4088">
        <f>IF(ROW($AA4088)&lt;=VALUE(LEFT(AA$1,FIND("-",AA$1,1)-1))+VALUE(LEFT(AB$1,FIND("-",AB$1,1)-1)-1)+VALUE(LEFT(AC$1,FIND("-",AC$1,1)-1)-1),0,AVERAGE(INDEX($AB:$AB,ROW($AB4088)-VALUE(LEFT(AC$1,FIND("-",AC$1,1)-1))+1):$AB4088))</f>
        <v>14.074074074074083</v>
      </c>
      <c r="AE4088">
        <f t="shared" si="573"/>
        <v>425438744</v>
      </c>
      <c r="AG4088" t="str">
        <f t="shared" si="575"/>
        <v/>
      </c>
    </row>
    <row r="4089" spans="1:33" x14ac:dyDescent="0.25">
      <c r="A4089" s="6">
        <v>43080</v>
      </c>
      <c r="B4089">
        <v>0.11</v>
      </c>
      <c r="C4089">
        <v>0.11</v>
      </c>
      <c r="D4089">
        <v>0.11</v>
      </c>
      <c r="E4089">
        <v>0.11</v>
      </c>
      <c r="F4089">
        <v>0.11</v>
      </c>
      <c r="G4089">
        <v>70000</v>
      </c>
      <c r="I4089" t="str">
        <f t="shared" si="568"/>
        <v/>
      </c>
      <c r="J4089" t="str">
        <f t="shared" si="569"/>
        <v/>
      </c>
      <c r="K4089" t="str">
        <f t="shared" si="570"/>
        <v>Buy</v>
      </c>
      <c r="M4089" s="11" t="str">
        <f t="shared" si="574"/>
        <v>Buy</v>
      </c>
      <c r="O4089">
        <f>IF(ROW($E4089)&lt;=VALUE(LEFT(O$1,FIND("-",O$1,1)-1)),0,IF(ROW($E4089)=VALUE(LEFT(O$1,FIND("-",O$1,1)-1))+1,AVERAGE(INDEX($E:$E,ROW($E4089)-VALUE(LEFT(O$1,FIND("-",O$1,1)-1))):$E4089),($E4089*(2/(VALUE(LEFT(O$1,FIND("-",O$1,1)-1))+1)))+(O4088*(1-(2/(VALUE(LEFT(O$1,FIND("-",O$1,1)-1))+1))))))</f>
        <v>0.11334306362642507</v>
      </c>
      <c r="Q4089">
        <f>IF(ROW($E4089)&lt;=VALUE(LEFT(Q$1,FIND("-",Q$1,1)-1)),0,IF(ROW($E4089)=VALUE(LEFT(Q$1,FIND("-",Q$1,1)-1))+1,AVERAGE(INDEX($E:$E,ROW($E4089)-VALUE(LEFT(Q$1,FIND("-",Q$1,1)-1))):$E4089),($E4089*(2/(VALUE(LEFT(Q$1,FIND("-",Q$1,1)-1))+1)))+(Q4088*(1-(2/(VALUE(LEFT(Q$1,FIND("-",Q$1,1)-1))+1))))))</f>
        <v>0.11090717652061138</v>
      </c>
      <c r="R4089">
        <f>IF(ROW($E4089)&lt;=VALUE(LEFT(R$1,FIND("-",R$1,1)-1)),0,IF(ROW($E4089)=VALUE(LEFT(R$1,FIND("-",R$1,1)-1))+1,AVERAGE(INDEX($E:$E,ROW($E4089)-VALUE(LEFT(R$1,FIND("-",R$1,1)-1))):$E4089),($E4089*(2/(VALUE(LEFT(R$1,FIND("-",R$1,1)-1))+1)))+(R4088*(1-(2/(VALUE(LEFT(R$1,FIND("-",R$1,1)-1))+1))))))</f>
        <v>0.11463450627239566</v>
      </c>
      <c r="S4089">
        <f t="shared" si="571"/>
        <v>-3.7273297517842752E-3</v>
      </c>
      <c r="T4089">
        <f>IF(ROW($E4089)&lt;=MAX(VALUE(LEFT(Q$1,FIND("-",Q$1,1)-1)),VALUE(LEFT(R$1,FIND("-",R$1,1)-1)))+VALUE(LEFT(T$1,FIND("-",T$1,1)-1))-1,0,IF(ROW($E4089)=MAX(VALUE(LEFT(Q$1,FIND("-",Q$1,1)-1)),VALUE(LEFT(R$1,FIND("-",R$1,1)-1)))+VALUE(LEFT(T$1,FIND("-",T$1,1)-1)),AVERAGE(INDEX($S:$S,ROW(S4089)-VALUE(LEFT(T$1,FIND("-",T$1,1)-1))+1):S4089),($S4089*(2/(VALUE(LEFT(T$1,FIND("-",T$1,1)-1))+1)))+(T4088*(1-(2/(VALUE(LEFT(T$1,FIND("-",T$1,1)-1))+1))))))</f>
        <v>-3.4639851472210476E-3</v>
      </c>
      <c r="V4089">
        <f t="shared" si="572"/>
        <v>5.0000000000000044E-3</v>
      </c>
      <c r="W4089">
        <f>IF(ROW($E4089)&lt;=VALUE(LEFT(W$1,FIND("-",W$1,1)-1))+1,0,IF(ROW($E4088)=VALUE(LEFT(W$1,FIND("-",W$1,1)-1))+1,100-100/(1+ABS((SUMIF(INDEX($V:$V,ROW($V4089)-VALUE(LEFT(W$1,FIND("-",W$1,1)-1))+1):$V4089,"&gt;0",INDEX($V:$V,ROW($V4089)-VALUE(LEFT(W$1,FIND("-",W$1,1)-1))+1):$V4089)/COUNTIF(INDEX($V:$V,ROW($V4089)-VALUE(LEFT(W$1,FIND("-",W$1,1)-1))+1):$V4089,"&gt;0"))/(SUMIF(INDEX($V:$V,ROW($V4089)-VALUE(LEFT(W$1,FIND("-",W$1,1)-1))+1):$V4089,"&lt;0",INDEX($V:$V,ROW($V4089)-VALUE(LEFT(W$1,FIND("-",W$1,1)-1))+1):$V4089)/COUNTIF(INDEX($V:$V,ROW($V4089)-VALUE(LEFT(W$1,FIND("-",W$1,1)-1))+1):$V4089,"&lt;0")))),100-100/(1+ABS((SUMIF(INDEX($V:$V,ROW($V4089)-VALUE(LEFT(W$1,FIND("-",W$1,1)-1))+1):$V4089,"&gt;0",INDEX($V:$V,ROW($V4089)-VALUE(LEFT(W$1,FIND("-",W$1,1)-1))+1):$V4089)/VALUE(LEFT(W$1,FIND("-",W$1,1)-1)))/(SUMIF(INDEX($V:$V,ROW($V4089)-VALUE(LEFT(W$1,FIND("-",W$1,1)-1))+1):$V4089,"&lt;0",INDEX($V:$V,ROW($V4089)-VALUE(LEFT(W$1,FIND("-",W$1,1)-1))+1):$V4089)/VALUE(LEFT(W$1,FIND("-",W$1,1)-1)))))))</f>
        <v>50</v>
      </c>
      <c r="Y4089">
        <f>IF(ROW($E4089)&lt;=VALUE(LEFT(Y$1,FIND("-",Y$1,1)-1)),0,MAX(INDEX(C:C,ROW(C4089)-VALUE(LEFT(Y$1,FIND("-",Y$1,1)-1))+1):C4089))</f>
        <v>0.115</v>
      </c>
      <c r="Z4089">
        <f>IF(ROW($E4089)&lt;=VALUE(LEFT(Z$1,FIND("-",Z$1,1)-1)),0,MIN(INDEX(D:D,ROW(D4089)-VALUE(LEFT(Z$1,FIND("-",Z$1,1)-1))+1):D4089))</f>
        <v>0.105</v>
      </c>
      <c r="AA4089">
        <f t="shared" si="576"/>
        <v>50</v>
      </c>
      <c r="AB4089">
        <f>IF(ROW($AA4089)&lt;=VALUE(LEFT(AA$1,FIND("-",AA$1,1)-1))+VALUE(LEFT(AB$1,FIND("-",AB$1,1)-1)-1),0,AVERAGE(INDEX($AA:$AA,ROW($AA4089)-VALUE(LEFT(AB$1,FIND("-",AB$1,1)-1))+1):$AA4089))</f>
        <v>27.777777777777789</v>
      </c>
      <c r="AC4089">
        <f>IF(ROW($AA4089)&lt;=VALUE(LEFT(AA$1,FIND("-",AA$1,1)-1))+VALUE(LEFT(AB$1,FIND("-",AB$1,1)-1)-1)+VALUE(LEFT(AC$1,FIND("-",AC$1,1)-1)-1),0,AVERAGE(INDEX($AB:$AB,ROW($AB4089)-VALUE(LEFT(AC$1,FIND("-",AC$1,1)-1))+1):$AB4089))</f>
        <v>21.111111111111125</v>
      </c>
      <c r="AE4089">
        <f t="shared" si="573"/>
        <v>425508744</v>
      </c>
      <c r="AG4089" t="str">
        <f t="shared" si="575"/>
        <v>Buy</v>
      </c>
    </row>
    <row r="4090" spans="1:33" x14ac:dyDescent="0.25">
      <c r="A4090" s="6">
        <v>43081</v>
      </c>
      <c r="B4090">
        <v>0.105</v>
      </c>
      <c r="C4090">
        <v>0.11</v>
      </c>
      <c r="D4090">
        <v>0.105</v>
      </c>
      <c r="E4090">
        <v>0.11</v>
      </c>
      <c r="F4090">
        <v>0.11</v>
      </c>
      <c r="G4090">
        <v>81000</v>
      </c>
      <c r="I4090" t="str">
        <f t="shared" si="568"/>
        <v/>
      </c>
      <c r="J4090" t="str">
        <f t="shared" si="569"/>
        <v/>
      </c>
      <c r="K4090" t="str">
        <f t="shared" si="570"/>
        <v/>
      </c>
      <c r="M4090" s="11" t="str">
        <f t="shared" si="574"/>
        <v/>
      </c>
      <c r="O4090">
        <f>IF(ROW($E4090)&lt;=VALUE(LEFT(O$1,FIND("-",O$1,1)-1)),0,IF(ROW($E4090)=VALUE(LEFT(O$1,FIND("-",O$1,1)-1))+1,AVERAGE(INDEX($E:$E,ROW($E4090)-VALUE(LEFT(O$1,FIND("-",O$1,1)-1))):$E4090),($E4090*(2/(VALUE(LEFT(O$1,FIND("-",O$1,1)-1))+1)))+(O4089*(1-(2/(VALUE(LEFT(O$1,FIND("-",O$1,1)-1))+1))))))</f>
        <v>0.11330979931173428</v>
      </c>
      <c r="Q4090">
        <f>IF(ROW($E4090)&lt;=VALUE(LEFT(Q$1,FIND("-",Q$1,1)-1)),0,IF(ROW($E4090)=VALUE(LEFT(Q$1,FIND("-",Q$1,1)-1))+1,AVERAGE(INDEX($E:$E,ROW($E4090)-VALUE(LEFT(Q$1,FIND("-",Q$1,1)-1))):$E4090),($E4090*(2/(VALUE(LEFT(Q$1,FIND("-",Q$1,1)-1))+1)))+(Q4089*(1-(2/(VALUE(LEFT(Q$1,FIND("-",Q$1,1)-1))+1))))))</f>
        <v>0.11076761090205578</v>
      </c>
      <c r="R4090">
        <f>IF(ROW($E4090)&lt;=VALUE(LEFT(R$1,FIND("-",R$1,1)-1)),0,IF(ROW($E4090)=VALUE(LEFT(R$1,FIND("-",R$1,1)-1))+1,AVERAGE(INDEX($E:$E,ROW($E4090)-VALUE(LEFT(R$1,FIND("-",R$1,1)-1))):$E4090),($E4090*(2/(VALUE(LEFT(R$1,FIND("-",R$1,1)-1))+1)))+(R4089*(1-(2/(VALUE(LEFT(R$1,FIND("-",R$1,1)-1))+1))))))</f>
        <v>0.11429120951147745</v>
      </c>
      <c r="S4090">
        <f t="shared" si="571"/>
        <v>-3.5235986094216687E-3</v>
      </c>
      <c r="T4090">
        <f>IF(ROW($E4090)&lt;=MAX(VALUE(LEFT(Q$1,FIND("-",Q$1,1)-1)),VALUE(LEFT(R$1,FIND("-",R$1,1)-1)))+VALUE(LEFT(T$1,FIND("-",T$1,1)-1))-1,0,IF(ROW($E4090)=MAX(VALUE(LEFT(Q$1,FIND("-",Q$1,1)-1)),VALUE(LEFT(R$1,FIND("-",R$1,1)-1)))+VALUE(LEFT(T$1,FIND("-",T$1,1)-1)),AVERAGE(INDEX($S:$S,ROW(S4090)-VALUE(LEFT(T$1,FIND("-",T$1,1)-1))+1):S4090),($S4090*(2/(VALUE(LEFT(T$1,FIND("-",T$1,1)-1))+1)))+(T4089*(1-(2/(VALUE(LEFT(T$1,FIND("-",T$1,1)-1))+1))))))</f>
        <v>-3.4759078396611721E-3</v>
      </c>
      <c r="V4090">
        <f t="shared" si="572"/>
        <v>0</v>
      </c>
      <c r="W4090">
        <f>IF(ROW($E4090)&lt;=VALUE(LEFT(W$1,FIND("-",W$1,1)-1))+1,0,IF(ROW($E4089)=VALUE(LEFT(W$1,FIND("-",W$1,1)-1))+1,100-100/(1+ABS((SUMIF(INDEX($V:$V,ROW($V4090)-VALUE(LEFT(W$1,FIND("-",W$1,1)-1))+1):$V4090,"&gt;0",INDEX($V:$V,ROW($V4090)-VALUE(LEFT(W$1,FIND("-",W$1,1)-1))+1):$V4090)/COUNTIF(INDEX($V:$V,ROW($V4090)-VALUE(LEFT(W$1,FIND("-",W$1,1)-1))+1):$V4090,"&gt;0"))/(SUMIF(INDEX($V:$V,ROW($V4090)-VALUE(LEFT(W$1,FIND("-",W$1,1)-1))+1):$V4090,"&lt;0",INDEX($V:$V,ROW($V4090)-VALUE(LEFT(W$1,FIND("-",W$1,1)-1))+1):$V4090)/COUNTIF(INDEX($V:$V,ROW($V4090)-VALUE(LEFT(W$1,FIND("-",W$1,1)-1))+1):$V4090,"&lt;0")))),100-100/(1+ABS((SUMIF(INDEX($V:$V,ROW($V4090)-VALUE(LEFT(W$1,FIND("-",W$1,1)-1))+1):$V4090,"&gt;0",INDEX($V:$V,ROW($V4090)-VALUE(LEFT(W$1,FIND("-",W$1,1)-1))+1):$V4090)/VALUE(LEFT(W$1,FIND("-",W$1,1)-1)))/(SUMIF(INDEX($V:$V,ROW($V4090)-VALUE(LEFT(W$1,FIND("-",W$1,1)-1))+1):$V4090,"&lt;0",INDEX($V:$V,ROW($V4090)-VALUE(LEFT(W$1,FIND("-",W$1,1)-1))+1):$V4090)/VALUE(LEFT(W$1,FIND("-",W$1,1)-1)))))))</f>
        <v>50</v>
      </c>
      <c r="Y4090">
        <f>IF(ROW($E4090)&lt;=VALUE(LEFT(Y$1,FIND("-",Y$1,1)-1)),0,MAX(INDEX(C:C,ROW(C4090)-VALUE(LEFT(Y$1,FIND("-",Y$1,1)-1))+1):C4090))</f>
        <v>0.115</v>
      </c>
      <c r="Z4090">
        <f>IF(ROW($E4090)&lt;=VALUE(LEFT(Z$1,FIND("-",Z$1,1)-1)),0,MIN(INDEX(D:D,ROW(D4090)-VALUE(LEFT(Z$1,FIND("-",Z$1,1)-1))+1):D4090))</f>
        <v>0.105</v>
      </c>
      <c r="AA4090">
        <f t="shared" si="576"/>
        <v>50</v>
      </c>
      <c r="AB4090">
        <f>IF(ROW($AA4090)&lt;=VALUE(LEFT(AA$1,FIND("-",AA$1,1)-1))+VALUE(LEFT(AB$1,FIND("-",AB$1,1)-1)-1),0,AVERAGE(INDEX($AA:$AA,ROW($AA4090)-VALUE(LEFT(AB$1,FIND("-",AB$1,1)-1))+1):$AA4090))</f>
        <v>33.333333333333336</v>
      </c>
      <c r="AC4090">
        <f>IF(ROW($AA4090)&lt;=VALUE(LEFT(AA$1,FIND("-",AA$1,1)-1))+VALUE(LEFT(AB$1,FIND("-",AB$1,1)-1)-1)+VALUE(LEFT(AC$1,FIND("-",AC$1,1)-1)-1),0,AVERAGE(INDEX($AB:$AB,ROW($AB4090)-VALUE(LEFT(AC$1,FIND("-",AC$1,1)-1))+1):$AB4090))</f>
        <v>26.296296296296305</v>
      </c>
      <c r="AE4090">
        <f t="shared" si="573"/>
        <v>425508744</v>
      </c>
      <c r="AG4090" t="str">
        <f t="shared" si="575"/>
        <v/>
      </c>
    </row>
    <row r="4091" spans="1:33" x14ac:dyDescent="0.25">
      <c r="A4091" s="6">
        <v>43082</v>
      </c>
      <c r="B4091">
        <v>0.11</v>
      </c>
      <c r="C4091">
        <v>0.12</v>
      </c>
      <c r="D4091">
        <v>0.11</v>
      </c>
      <c r="E4091">
        <v>0.115</v>
      </c>
      <c r="F4091">
        <v>0.115</v>
      </c>
      <c r="G4091">
        <v>309600</v>
      </c>
      <c r="I4091" t="str">
        <f t="shared" ref="I4091:I4124" si="577">IF(AND(T4091&gt;=S4091,T4090&lt;S4090),"Bearish",IF(AND(T4091&lt;S4091,T4090&gt;=S4090),"Bullish",""))</f>
        <v>Bullish</v>
      </c>
      <c r="J4091" t="str">
        <f t="shared" ref="J4091:J4124" si="578">IF(W4091&gt;70,"Overbought",IF(W4091&lt;30,"Oversold",""))</f>
        <v/>
      </c>
      <c r="K4091" t="str">
        <f t="shared" ref="K4091:K4124" si="579">IF(AND(AC4091&lt;20,AC4091&gt;AB4091),"Oversold Above %D",IF(AND(AC4091&lt;20,AC4091&lt;=AB4091),"Oversold Below %D",IF(AND(AC4091&gt;80,AC4091&lt;AB4091),"Overbought Below %D",IF(AND(AC4091&gt;80,AC4091&gt;=AB4091),"Overbought Above %D",IF(AND(AC4091&gt;=20,LEFT(K4090,5)="Overs"),"Buy",IF(AND(AC4091&lt;=80,LEFT(K4090,5)="Overb"),"Sell",""))))))</f>
        <v/>
      </c>
      <c r="M4091" s="11" t="str">
        <f t="shared" si="574"/>
        <v/>
      </c>
      <c r="O4091">
        <f>IF(ROW($E4091)&lt;=VALUE(LEFT(O$1,FIND("-",O$1,1)-1)),0,IF(ROW($E4091)=VALUE(LEFT(O$1,FIND("-",O$1,1)-1))+1,AVERAGE(INDEX($E:$E,ROW($E4091)-VALUE(LEFT(O$1,FIND("-",O$1,1)-1))):$E4091),($E4091*(2/(VALUE(LEFT(O$1,FIND("-",O$1,1)-1))+1)))+(O4090*(1-(2/(VALUE(LEFT(O$1,FIND("-",O$1,1)-1))+1))))))</f>
        <v>0.11332661722903045</v>
      </c>
      <c r="Q4091">
        <f>IF(ROW($E4091)&lt;=VALUE(LEFT(Q$1,FIND("-",Q$1,1)-1)),0,IF(ROW($E4091)=VALUE(LEFT(Q$1,FIND("-",Q$1,1)-1))+1,AVERAGE(INDEX($E:$E,ROW($E4091)-VALUE(LEFT(Q$1,FIND("-",Q$1,1)-1))):$E4091),($E4091*(2/(VALUE(LEFT(Q$1,FIND("-",Q$1,1)-1))+1)))+(Q4090*(1-(2/(VALUE(LEFT(Q$1,FIND("-",Q$1,1)-1))+1))))))</f>
        <v>0.1114187476863549</v>
      </c>
      <c r="R4091">
        <f>IF(ROW($E4091)&lt;=VALUE(LEFT(R$1,FIND("-",R$1,1)-1)),0,IF(ROW($E4091)=VALUE(LEFT(R$1,FIND("-",R$1,1)-1))+1,AVERAGE(INDEX($E:$E,ROW($E4091)-VALUE(LEFT(R$1,FIND("-",R$1,1)-1))):$E4091),($E4091*(2/(VALUE(LEFT(R$1,FIND("-",R$1,1)-1))+1)))+(R4090*(1-(2/(VALUE(LEFT(R$1,FIND("-",R$1,1)-1))+1))))))</f>
        <v>0.11434371251062728</v>
      </c>
      <c r="S4091">
        <f t="shared" ref="S4091:S4124" si="580">IF(ROW($E4091)&lt;=MAX(VALUE(LEFT(Q$1,FIND("-",Q$1,1)-1)),VALUE(LEFT(R$1,FIND("-",R$1,1)-1))),0,Q4091-R4091)</f>
        <v>-2.9249648242723747E-3</v>
      </c>
      <c r="T4091">
        <f>IF(ROW($E4091)&lt;=MAX(VALUE(LEFT(Q$1,FIND("-",Q$1,1)-1)),VALUE(LEFT(R$1,FIND("-",R$1,1)-1)))+VALUE(LEFT(T$1,FIND("-",T$1,1)-1))-1,0,IF(ROW($E4091)=MAX(VALUE(LEFT(Q$1,FIND("-",Q$1,1)-1)),VALUE(LEFT(R$1,FIND("-",R$1,1)-1)))+VALUE(LEFT(T$1,FIND("-",T$1,1)-1)),AVERAGE(INDEX($S:$S,ROW(S4091)-VALUE(LEFT(T$1,FIND("-",T$1,1)-1))+1):S4091),($S4091*(2/(VALUE(LEFT(T$1,FIND("-",T$1,1)-1))+1)))+(T4090*(1-(2/(VALUE(LEFT(T$1,FIND("-",T$1,1)-1))+1))))))</f>
        <v>-3.3657192365834127E-3</v>
      </c>
      <c r="V4091">
        <f t="shared" ref="V4091:V4124" si="581">IFERROR(1*(E4091-E4090),"")</f>
        <v>5.0000000000000044E-3</v>
      </c>
      <c r="W4091">
        <f>IF(ROW($E4091)&lt;=VALUE(LEFT(W$1,FIND("-",W$1,1)-1))+1,0,IF(ROW($E4090)=VALUE(LEFT(W$1,FIND("-",W$1,1)-1))+1,100-100/(1+ABS((SUMIF(INDEX($V:$V,ROW($V4091)-VALUE(LEFT(W$1,FIND("-",W$1,1)-1))+1):$V4091,"&gt;0",INDEX($V:$V,ROW($V4091)-VALUE(LEFT(W$1,FIND("-",W$1,1)-1))+1):$V4091)/COUNTIF(INDEX($V:$V,ROW($V4091)-VALUE(LEFT(W$1,FIND("-",W$1,1)-1))+1):$V4091,"&gt;0"))/(SUMIF(INDEX($V:$V,ROW($V4091)-VALUE(LEFT(W$1,FIND("-",W$1,1)-1))+1):$V4091,"&lt;0",INDEX($V:$V,ROW($V4091)-VALUE(LEFT(W$1,FIND("-",W$1,1)-1))+1):$V4091)/COUNTIF(INDEX($V:$V,ROW($V4091)-VALUE(LEFT(W$1,FIND("-",W$1,1)-1))+1):$V4091,"&lt;0")))),100-100/(1+ABS((SUMIF(INDEX($V:$V,ROW($V4091)-VALUE(LEFT(W$1,FIND("-",W$1,1)-1))+1):$V4091,"&gt;0",INDEX($V:$V,ROW($V4091)-VALUE(LEFT(W$1,FIND("-",W$1,1)-1))+1):$V4091)/VALUE(LEFT(W$1,FIND("-",W$1,1)-1)))/(SUMIF(INDEX($V:$V,ROW($V4091)-VALUE(LEFT(W$1,FIND("-",W$1,1)-1))+1):$V4091,"&lt;0",INDEX($V:$V,ROW($V4091)-VALUE(LEFT(W$1,FIND("-",W$1,1)-1))+1):$V4091)/VALUE(LEFT(W$1,FIND("-",W$1,1)-1)))))))</f>
        <v>60</v>
      </c>
      <c r="Y4091">
        <f>IF(ROW($E4091)&lt;=VALUE(LEFT(Y$1,FIND("-",Y$1,1)-1)),0,MAX(INDEX(C:C,ROW(C4091)-VALUE(LEFT(Y$1,FIND("-",Y$1,1)-1))+1):C4091))</f>
        <v>0.12</v>
      </c>
      <c r="Z4091">
        <f>IF(ROW($E4091)&lt;=VALUE(LEFT(Z$1,FIND("-",Z$1,1)-1)),0,MIN(INDEX(D:D,ROW(D4091)-VALUE(LEFT(Z$1,FIND("-",Z$1,1)-1))+1):D4091))</f>
        <v>0.105</v>
      </c>
      <c r="AA4091">
        <f t="shared" si="576"/>
        <v>66.666666666666728</v>
      </c>
      <c r="AB4091">
        <f>IF(ROW($AA4091)&lt;=VALUE(LEFT(AA$1,FIND("-",AA$1,1)-1))+VALUE(LEFT(AB$1,FIND("-",AB$1,1)-1)-1),0,AVERAGE(INDEX($AA:$AA,ROW($AA4091)-VALUE(LEFT(AB$1,FIND("-",AB$1,1)-1))+1):$AA4091))</f>
        <v>55.555555555555578</v>
      </c>
      <c r="AC4091">
        <f>IF(ROW($AA4091)&lt;=VALUE(LEFT(AA$1,FIND("-",AA$1,1)-1))+VALUE(LEFT(AB$1,FIND("-",AB$1,1)-1)-1)+VALUE(LEFT(AC$1,FIND("-",AC$1,1)-1)-1),0,AVERAGE(INDEX($AB:$AB,ROW($AB4091)-VALUE(LEFT(AC$1,FIND("-",AC$1,1)-1))+1):$AB4091))</f>
        <v>38.888888888888907</v>
      </c>
      <c r="AE4091">
        <f t="shared" ref="AE4091:AE4124" si="582">IFERROR(IF($E4091=$E4090,AE4090,IF($E4091&gt;$E4090,AE4090+$G4091,IF($E4091&lt;$E4090,AE4090-$G4091,""))),"")</f>
        <v>425818344</v>
      </c>
      <c r="AG4091" t="str">
        <f t="shared" si="575"/>
        <v/>
      </c>
    </row>
    <row r="4092" spans="1:33" x14ac:dyDescent="0.25">
      <c r="A4092" s="6">
        <v>43083</v>
      </c>
      <c r="B4092">
        <v>0.115</v>
      </c>
      <c r="C4092">
        <v>0.115</v>
      </c>
      <c r="D4092">
        <v>0.115</v>
      </c>
      <c r="E4092">
        <v>0.115</v>
      </c>
      <c r="F4092">
        <v>0.115</v>
      </c>
      <c r="G4092">
        <v>0</v>
      </c>
      <c r="I4092" t="str">
        <f t="shared" si="577"/>
        <v/>
      </c>
      <c r="J4092" t="str">
        <f t="shared" si="578"/>
        <v/>
      </c>
      <c r="K4092" t="str">
        <f t="shared" si="579"/>
        <v/>
      </c>
      <c r="M4092" s="11" t="str">
        <f t="shared" si="574"/>
        <v/>
      </c>
      <c r="O4092">
        <f>IF(ROW($E4092)&lt;=VALUE(LEFT(O$1,FIND("-",O$1,1)-1)),0,IF(ROW($E4092)=VALUE(LEFT(O$1,FIND("-",O$1,1)-1))+1,AVERAGE(INDEX($E:$E,ROW($E4092)-VALUE(LEFT(O$1,FIND("-",O$1,1)-1))):$E4092),($E4092*(2/(VALUE(LEFT(O$1,FIND("-",O$1,1)-1))+1)))+(O4091*(1-(2/(VALUE(LEFT(O$1,FIND("-",O$1,1)-1))+1))))))</f>
        <v>0.11334326780386597</v>
      </c>
      <c r="Q4092">
        <f>IF(ROW($E4092)&lt;=VALUE(LEFT(Q$1,FIND("-",Q$1,1)-1)),0,IF(ROW($E4092)=VALUE(LEFT(Q$1,FIND("-",Q$1,1)-1))+1,AVERAGE(INDEX($E:$E,ROW($E4092)-VALUE(LEFT(Q$1,FIND("-",Q$1,1)-1))):$E4092),($E4092*(2/(VALUE(LEFT(Q$1,FIND("-",Q$1,1)-1))+1)))+(Q4091*(1-(2/(VALUE(LEFT(Q$1,FIND("-",Q$1,1)-1))+1))))))</f>
        <v>0.11196970958076183</v>
      </c>
      <c r="R4092">
        <f>IF(ROW($E4092)&lt;=VALUE(LEFT(R$1,FIND("-",R$1,1)-1)),0,IF(ROW($E4092)=VALUE(LEFT(R$1,FIND("-",R$1,1)-1))+1,AVERAGE(INDEX($E:$E,ROW($E4092)-VALUE(LEFT(R$1,FIND("-",R$1,1)-1))):$E4092),($E4092*(2/(VALUE(LEFT(R$1,FIND("-",R$1,1)-1))+1)))+(R4091*(1-(2/(VALUE(LEFT(R$1,FIND("-",R$1,1)-1))+1))))))</f>
        <v>0.11439232639872897</v>
      </c>
      <c r="S4092">
        <f t="shared" si="580"/>
        <v>-2.4226168179671409E-3</v>
      </c>
      <c r="T4092">
        <f>IF(ROW($E4092)&lt;=MAX(VALUE(LEFT(Q$1,FIND("-",Q$1,1)-1)),VALUE(LEFT(R$1,FIND("-",R$1,1)-1)))+VALUE(LEFT(T$1,FIND("-",T$1,1)-1))-1,0,IF(ROW($E4092)=MAX(VALUE(LEFT(Q$1,FIND("-",Q$1,1)-1)),VALUE(LEFT(R$1,FIND("-",R$1,1)-1)))+VALUE(LEFT(T$1,FIND("-",T$1,1)-1)),AVERAGE(INDEX($S:$S,ROW(S4092)-VALUE(LEFT(T$1,FIND("-",T$1,1)-1))+1):S4092),($S4092*(2/(VALUE(LEFT(T$1,FIND("-",T$1,1)-1))+1)))+(T4091*(1-(2/(VALUE(LEFT(T$1,FIND("-",T$1,1)-1))+1))))))</f>
        <v>-3.1770987528601585E-3</v>
      </c>
      <c r="V4092">
        <f t="shared" si="581"/>
        <v>0</v>
      </c>
      <c r="W4092">
        <f>IF(ROW($E4092)&lt;=VALUE(LEFT(W$1,FIND("-",W$1,1)-1))+1,0,IF(ROW($E4091)=VALUE(LEFT(W$1,FIND("-",W$1,1)-1))+1,100-100/(1+ABS((SUMIF(INDEX($V:$V,ROW($V4092)-VALUE(LEFT(W$1,FIND("-",W$1,1)-1))+1):$V4092,"&gt;0",INDEX($V:$V,ROW($V4092)-VALUE(LEFT(W$1,FIND("-",W$1,1)-1))+1):$V4092)/COUNTIF(INDEX($V:$V,ROW($V4092)-VALUE(LEFT(W$1,FIND("-",W$1,1)-1))+1):$V4092,"&gt;0"))/(SUMIF(INDEX($V:$V,ROW($V4092)-VALUE(LEFT(W$1,FIND("-",W$1,1)-1))+1):$V4092,"&lt;0",INDEX($V:$V,ROW($V4092)-VALUE(LEFT(W$1,FIND("-",W$1,1)-1))+1):$V4092)/COUNTIF(INDEX($V:$V,ROW($V4092)-VALUE(LEFT(W$1,FIND("-",W$1,1)-1))+1):$V4092,"&lt;0")))),100-100/(1+ABS((SUMIF(INDEX($V:$V,ROW($V4092)-VALUE(LEFT(W$1,FIND("-",W$1,1)-1))+1):$V4092,"&gt;0",INDEX($V:$V,ROW($V4092)-VALUE(LEFT(W$1,FIND("-",W$1,1)-1))+1):$V4092)/VALUE(LEFT(W$1,FIND("-",W$1,1)-1)))/(SUMIF(INDEX($V:$V,ROW($V4092)-VALUE(LEFT(W$1,FIND("-",W$1,1)-1))+1):$V4092,"&lt;0",INDEX($V:$V,ROW($V4092)-VALUE(LEFT(W$1,FIND("-",W$1,1)-1))+1):$V4092)/VALUE(LEFT(W$1,FIND("-",W$1,1)-1)))))))</f>
        <v>60</v>
      </c>
      <c r="Y4092">
        <f>IF(ROW($E4092)&lt;=VALUE(LEFT(Y$1,FIND("-",Y$1,1)-1)),0,MAX(INDEX(C:C,ROW(C4092)-VALUE(LEFT(Y$1,FIND("-",Y$1,1)-1))+1):C4092))</f>
        <v>0.12</v>
      </c>
      <c r="Z4092">
        <f>IF(ROW($E4092)&lt;=VALUE(LEFT(Z$1,FIND("-",Z$1,1)-1)),0,MIN(INDEX(D:D,ROW(D4092)-VALUE(LEFT(Z$1,FIND("-",Z$1,1)-1))+1):D4092))</f>
        <v>0.105</v>
      </c>
      <c r="AA4092">
        <f t="shared" si="576"/>
        <v>66.666666666666728</v>
      </c>
      <c r="AB4092">
        <f>IF(ROW($AA4092)&lt;=VALUE(LEFT(AA$1,FIND("-",AA$1,1)-1))+VALUE(LEFT(AB$1,FIND("-",AB$1,1)-1)-1),0,AVERAGE(INDEX($AA:$AA,ROW($AA4092)-VALUE(LEFT(AB$1,FIND("-",AB$1,1)-1))+1):$AA4092))</f>
        <v>61.11111111111115</v>
      </c>
      <c r="AC4092">
        <f>IF(ROW($AA4092)&lt;=VALUE(LEFT(AA$1,FIND("-",AA$1,1)-1))+VALUE(LEFT(AB$1,FIND("-",AB$1,1)-1)-1)+VALUE(LEFT(AC$1,FIND("-",AC$1,1)-1)-1),0,AVERAGE(INDEX($AB:$AB,ROW($AB4092)-VALUE(LEFT(AC$1,FIND("-",AC$1,1)-1))+1):$AB4092))</f>
        <v>50.000000000000021</v>
      </c>
      <c r="AE4092">
        <f t="shared" si="582"/>
        <v>425818344</v>
      </c>
      <c r="AG4092" t="str">
        <f t="shared" si="575"/>
        <v/>
      </c>
    </row>
    <row r="4093" spans="1:33" x14ac:dyDescent="0.25">
      <c r="A4093" s="6">
        <v>43084</v>
      </c>
      <c r="B4093">
        <v>0.11</v>
      </c>
      <c r="C4093">
        <v>0.11</v>
      </c>
      <c r="D4093">
        <v>0.11</v>
      </c>
      <c r="E4093">
        <v>0.11</v>
      </c>
      <c r="F4093">
        <v>0.11</v>
      </c>
      <c r="G4093">
        <v>269100</v>
      </c>
      <c r="I4093" t="str">
        <f t="shared" si="577"/>
        <v/>
      </c>
      <c r="J4093" t="str">
        <f t="shared" si="578"/>
        <v/>
      </c>
      <c r="K4093" t="str">
        <f t="shared" si="579"/>
        <v/>
      </c>
      <c r="M4093" s="11" t="str">
        <f t="shared" si="574"/>
        <v/>
      </c>
      <c r="O4093">
        <f>IF(ROW($E4093)&lt;=VALUE(LEFT(O$1,FIND("-",O$1,1)-1)),0,IF(ROW($E4093)=VALUE(LEFT(O$1,FIND("-",O$1,1)-1))+1,AVERAGE(INDEX($E:$E,ROW($E4093)-VALUE(LEFT(O$1,FIND("-",O$1,1)-1))):$E4093),($E4093*(2/(VALUE(LEFT(O$1,FIND("-",O$1,1)-1))+1)))+(O4092*(1-(2/(VALUE(LEFT(O$1,FIND("-",O$1,1)-1))+1))))))</f>
        <v>0.11331000145755885</v>
      </c>
      <c r="Q4093">
        <f>IF(ROW($E4093)&lt;=VALUE(LEFT(Q$1,FIND("-",Q$1,1)-1)),0,IF(ROW($E4093)=VALUE(LEFT(Q$1,FIND("-",Q$1,1)-1))+1,AVERAGE(INDEX($E:$E,ROW($E4093)-VALUE(LEFT(Q$1,FIND("-",Q$1,1)-1))):$E4093),($E4093*(2/(VALUE(LEFT(Q$1,FIND("-",Q$1,1)-1))+1)))+(Q4092*(1-(2/(VALUE(LEFT(Q$1,FIND("-",Q$1,1)-1))+1))))))</f>
        <v>0.11166667733756769</v>
      </c>
      <c r="R4093">
        <f>IF(ROW($E4093)&lt;=VALUE(LEFT(R$1,FIND("-",R$1,1)-1)),0,IF(ROW($E4093)=VALUE(LEFT(R$1,FIND("-",R$1,1)-1))+1,AVERAGE(INDEX($E:$E,ROW($E4093)-VALUE(LEFT(R$1,FIND("-",R$1,1)-1))):$E4093),($E4093*(2/(VALUE(LEFT(R$1,FIND("-",R$1,1)-1))+1)))+(R4092*(1-(2/(VALUE(LEFT(R$1,FIND("-",R$1,1)-1))+1))))))</f>
        <v>0.11406696888771201</v>
      </c>
      <c r="S4093">
        <f t="shared" si="580"/>
        <v>-2.4002915501443178E-3</v>
      </c>
      <c r="T4093">
        <f>IF(ROW($E4093)&lt;=MAX(VALUE(LEFT(Q$1,FIND("-",Q$1,1)-1)),VALUE(LEFT(R$1,FIND("-",R$1,1)-1)))+VALUE(LEFT(T$1,FIND("-",T$1,1)-1))-1,0,IF(ROW($E4093)=MAX(VALUE(LEFT(Q$1,FIND("-",Q$1,1)-1)),VALUE(LEFT(R$1,FIND("-",R$1,1)-1)))+VALUE(LEFT(T$1,FIND("-",T$1,1)-1)),AVERAGE(INDEX($S:$S,ROW(S4093)-VALUE(LEFT(T$1,FIND("-",T$1,1)-1))+1):S4093),($S4093*(2/(VALUE(LEFT(T$1,FIND("-",T$1,1)-1))+1)))+(T4092*(1-(2/(VALUE(LEFT(T$1,FIND("-",T$1,1)-1))+1))))))</f>
        <v>-3.0217373123169904E-3</v>
      </c>
      <c r="V4093">
        <f t="shared" si="581"/>
        <v>-5.0000000000000044E-3</v>
      </c>
      <c r="W4093">
        <f>IF(ROW($E4093)&lt;=VALUE(LEFT(W$1,FIND("-",W$1,1)-1))+1,0,IF(ROW($E4092)=VALUE(LEFT(W$1,FIND("-",W$1,1)-1))+1,100-100/(1+ABS((SUMIF(INDEX($V:$V,ROW($V4093)-VALUE(LEFT(W$1,FIND("-",W$1,1)-1))+1):$V4093,"&gt;0",INDEX($V:$V,ROW($V4093)-VALUE(LEFT(W$1,FIND("-",W$1,1)-1))+1):$V4093)/COUNTIF(INDEX($V:$V,ROW($V4093)-VALUE(LEFT(W$1,FIND("-",W$1,1)-1))+1):$V4093,"&gt;0"))/(SUMIF(INDEX($V:$V,ROW($V4093)-VALUE(LEFT(W$1,FIND("-",W$1,1)-1))+1):$V4093,"&lt;0",INDEX($V:$V,ROW($V4093)-VALUE(LEFT(W$1,FIND("-",W$1,1)-1))+1):$V4093)/COUNTIF(INDEX($V:$V,ROW($V4093)-VALUE(LEFT(W$1,FIND("-",W$1,1)-1))+1):$V4093,"&lt;0")))),100-100/(1+ABS((SUMIF(INDEX($V:$V,ROW($V4093)-VALUE(LEFT(W$1,FIND("-",W$1,1)-1))+1):$V4093,"&gt;0",INDEX($V:$V,ROW($V4093)-VALUE(LEFT(W$1,FIND("-",W$1,1)-1))+1):$V4093)/VALUE(LEFT(W$1,FIND("-",W$1,1)-1)))/(SUMIF(INDEX($V:$V,ROW($V4093)-VALUE(LEFT(W$1,FIND("-",W$1,1)-1))+1):$V4093,"&lt;0",INDEX($V:$V,ROW($V4093)-VALUE(LEFT(W$1,FIND("-",W$1,1)-1))+1):$V4093)/VALUE(LEFT(W$1,FIND("-",W$1,1)-1)))))))</f>
        <v>50</v>
      </c>
      <c r="Y4093">
        <f>IF(ROW($E4093)&lt;=VALUE(LEFT(Y$1,FIND("-",Y$1,1)-1)),0,MAX(INDEX(C:C,ROW(C4093)-VALUE(LEFT(Y$1,FIND("-",Y$1,1)-1))+1):C4093))</f>
        <v>0.12</v>
      </c>
      <c r="Z4093">
        <f>IF(ROW($E4093)&lt;=VALUE(LEFT(Z$1,FIND("-",Z$1,1)-1)),0,MIN(INDEX(D:D,ROW(D4093)-VALUE(LEFT(Z$1,FIND("-",Z$1,1)-1))+1):D4093))</f>
        <v>0.105</v>
      </c>
      <c r="AA4093">
        <f t="shared" si="576"/>
        <v>33.333333333333364</v>
      </c>
      <c r="AB4093">
        <f>IF(ROW($AA4093)&lt;=VALUE(LEFT(AA$1,FIND("-",AA$1,1)-1))+VALUE(LEFT(AB$1,FIND("-",AB$1,1)-1)-1),0,AVERAGE(INDEX($AA:$AA,ROW($AA4093)-VALUE(LEFT(AB$1,FIND("-",AB$1,1)-1))+1):$AA4093))</f>
        <v>55.555555555555607</v>
      </c>
      <c r="AC4093">
        <f>IF(ROW($AA4093)&lt;=VALUE(LEFT(AA$1,FIND("-",AA$1,1)-1))+VALUE(LEFT(AB$1,FIND("-",AB$1,1)-1)-1)+VALUE(LEFT(AC$1,FIND("-",AC$1,1)-1)-1),0,AVERAGE(INDEX($AB:$AB,ROW($AB4093)-VALUE(LEFT(AC$1,FIND("-",AC$1,1)-1))+1):$AB4093))</f>
        <v>57.407407407407447</v>
      </c>
      <c r="AE4093">
        <f t="shared" si="582"/>
        <v>425549244</v>
      </c>
      <c r="AG4093" t="str">
        <f t="shared" si="575"/>
        <v/>
      </c>
    </row>
    <row r="4094" spans="1:33" x14ac:dyDescent="0.25">
      <c r="A4094" s="6">
        <v>43087</v>
      </c>
      <c r="B4094">
        <v>0.105</v>
      </c>
      <c r="C4094">
        <v>0.105</v>
      </c>
      <c r="D4094">
        <v>0.105</v>
      </c>
      <c r="E4094">
        <v>0.105</v>
      </c>
      <c r="F4094">
        <v>0.105</v>
      </c>
      <c r="G4094">
        <v>3000</v>
      </c>
      <c r="I4094" t="str">
        <f t="shared" si="577"/>
        <v/>
      </c>
      <c r="J4094" t="str">
        <f t="shared" si="578"/>
        <v/>
      </c>
      <c r="K4094" t="str">
        <f t="shared" si="579"/>
        <v/>
      </c>
      <c r="M4094" s="11" t="str">
        <f t="shared" si="574"/>
        <v/>
      </c>
      <c r="O4094">
        <f>IF(ROW($E4094)&lt;=VALUE(LEFT(O$1,FIND("-",O$1,1)-1)),0,IF(ROW($E4094)=VALUE(LEFT(O$1,FIND("-",O$1,1)-1))+1,AVERAGE(INDEX($E:$E,ROW($E4094)-VALUE(LEFT(O$1,FIND("-",O$1,1)-1))):$E4094),($E4094*(2/(VALUE(LEFT(O$1,FIND("-",O$1,1)-1))+1)))+(O4093*(1-(2/(VALUE(LEFT(O$1,FIND("-",O$1,1)-1))+1))))))</f>
        <v>0.1132273148758916</v>
      </c>
      <c r="Q4094">
        <f>IF(ROW($E4094)&lt;=VALUE(LEFT(Q$1,FIND("-",Q$1,1)-1)),0,IF(ROW($E4094)=VALUE(LEFT(Q$1,FIND("-",Q$1,1)-1))+1,AVERAGE(INDEX($E:$E,ROW($E4094)-VALUE(LEFT(Q$1,FIND("-",Q$1,1)-1))):$E4094),($E4094*(2/(VALUE(LEFT(Q$1,FIND("-",Q$1,1)-1))+1)))+(Q4093*(1-(2/(VALUE(LEFT(Q$1,FIND("-",Q$1,1)-1))+1))))))</f>
        <v>0.11064103467024959</v>
      </c>
      <c r="R4094">
        <f>IF(ROW($E4094)&lt;=VALUE(LEFT(R$1,FIND("-",R$1,1)-1)),0,IF(ROW($E4094)=VALUE(LEFT(R$1,FIND("-",R$1,1)-1))+1,AVERAGE(INDEX($E:$E,ROW($E4094)-VALUE(LEFT(R$1,FIND("-",R$1,1)-1))):$E4094),($E4094*(2/(VALUE(LEFT(R$1,FIND("-",R$1,1)-1))+1)))+(R4093*(1-(2/(VALUE(LEFT(R$1,FIND("-",R$1,1)-1))+1))))))</f>
        <v>0.1133953415626963</v>
      </c>
      <c r="S4094">
        <f t="shared" si="580"/>
        <v>-2.7543068924467118E-3</v>
      </c>
      <c r="T4094">
        <f>IF(ROW($E4094)&lt;=MAX(VALUE(LEFT(Q$1,FIND("-",Q$1,1)-1)),VALUE(LEFT(R$1,FIND("-",R$1,1)-1)))+VALUE(LEFT(T$1,FIND("-",T$1,1)-1))-1,0,IF(ROW($E4094)=MAX(VALUE(LEFT(Q$1,FIND("-",Q$1,1)-1)),VALUE(LEFT(R$1,FIND("-",R$1,1)-1)))+VALUE(LEFT(T$1,FIND("-",T$1,1)-1)),AVERAGE(INDEX($S:$S,ROW(S4094)-VALUE(LEFT(T$1,FIND("-",T$1,1)-1))+1):S4094),($S4094*(2/(VALUE(LEFT(T$1,FIND("-",T$1,1)-1))+1)))+(T4093*(1-(2/(VALUE(LEFT(T$1,FIND("-",T$1,1)-1))+1))))))</f>
        <v>-2.9682512283429351E-3</v>
      </c>
      <c r="V4094">
        <f t="shared" si="581"/>
        <v>-5.0000000000000044E-3</v>
      </c>
      <c r="W4094">
        <f>IF(ROW($E4094)&lt;=VALUE(LEFT(W$1,FIND("-",W$1,1)-1))+1,0,IF(ROW($E4093)=VALUE(LEFT(W$1,FIND("-",W$1,1)-1))+1,100-100/(1+ABS((SUMIF(INDEX($V:$V,ROW($V4094)-VALUE(LEFT(W$1,FIND("-",W$1,1)-1))+1):$V4094,"&gt;0",INDEX($V:$V,ROW($V4094)-VALUE(LEFT(W$1,FIND("-",W$1,1)-1))+1):$V4094)/COUNTIF(INDEX($V:$V,ROW($V4094)-VALUE(LEFT(W$1,FIND("-",W$1,1)-1))+1):$V4094,"&gt;0"))/(SUMIF(INDEX($V:$V,ROW($V4094)-VALUE(LEFT(W$1,FIND("-",W$1,1)-1))+1):$V4094,"&lt;0",INDEX($V:$V,ROW($V4094)-VALUE(LEFT(W$1,FIND("-",W$1,1)-1))+1):$V4094)/COUNTIF(INDEX($V:$V,ROW($V4094)-VALUE(LEFT(W$1,FIND("-",W$1,1)-1))+1):$V4094,"&lt;0")))),100-100/(1+ABS((SUMIF(INDEX($V:$V,ROW($V4094)-VALUE(LEFT(W$1,FIND("-",W$1,1)-1))+1):$V4094,"&gt;0",INDEX($V:$V,ROW($V4094)-VALUE(LEFT(W$1,FIND("-",W$1,1)-1))+1):$V4094)/VALUE(LEFT(W$1,FIND("-",W$1,1)-1)))/(SUMIF(INDEX($V:$V,ROW($V4094)-VALUE(LEFT(W$1,FIND("-",W$1,1)-1))+1):$V4094,"&lt;0",INDEX($V:$V,ROW($V4094)-VALUE(LEFT(W$1,FIND("-",W$1,1)-1))+1):$V4094)/VALUE(LEFT(W$1,FIND("-",W$1,1)-1)))))))</f>
        <v>33.333333333333329</v>
      </c>
      <c r="Y4094">
        <f>IF(ROW($E4094)&lt;=VALUE(LEFT(Y$1,FIND("-",Y$1,1)-1)),0,MAX(INDEX(C:C,ROW(C4094)-VALUE(LEFT(Y$1,FIND("-",Y$1,1)-1))+1):C4094))</f>
        <v>0.12</v>
      </c>
      <c r="Z4094">
        <f>IF(ROW($E4094)&lt;=VALUE(LEFT(Z$1,FIND("-",Z$1,1)-1)),0,MIN(INDEX(D:D,ROW(D4094)-VALUE(LEFT(Z$1,FIND("-",Z$1,1)-1))+1):D4094))</f>
        <v>0.105</v>
      </c>
      <c r="AA4094">
        <f t="shared" si="576"/>
        <v>0</v>
      </c>
      <c r="AB4094">
        <f>IF(ROW($AA4094)&lt;=VALUE(LEFT(AA$1,FIND("-",AA$1,1)-1))+VALUE(LEFT(AB$1,FIND("-",AB$1,1)-1)-1),0,AVERAGE(INDEX($AA:$AA,ROW($AA4094)-VALUE(LEFT(AB$1,FIND("-",AB$1,1)-1))+1):$AA4094))</f>
        <v>33.333333333333364</v>
      </c>
      <c r="AC4094">
        <f>IF(ROW($AA4094)&lt;=VALUE(LEFT(AA$1,FIND("-",AA$1,1)-1))+VALUE(LEFT(AB$1,FIND("-",AB$1,1)-1)-1)+VALUE(LEFT(AC$1,FIND("-",AC$1,1)-1)-1),0,AVERAGE(INDEX($AB:$AB,ROW($AB4094)-VALUE(LEFT(AC$1,FIND("-",AC$1,1)-1))+1):$AB4094))</f>
        <v>50.000000000000036</v>
      </c>
      <c r="AE4094">
        <f t="shared" si="582"/>
        <v>425546244</v>
      </c>
      <c r="AG4094" t="str">
        <f t="shared" si="575"/>
        <v/>
      </c>
    </row>
    <row r="4095" spans="1:33" x14ac:dyDescent="0.25">
      <c r="A4095" s="6">
        <v>43088</v>
      </c>
      <c r="B4095">
        <v>0.105</v>
      </c>
      <c r="C4095">
        <v>0.105</v>
      </c>
      <c r="D4095">
        <v>0.105</v>
      </c>
      <c r="E4095">
        <v>0.105</v>
      </c>
      <c r="F4095">
        <v>0.105</v>
      </c>
      <c r="G4095">
        <v>0</v>
      </c>
      <c r="I4095" t="str">
        <f t="shared" si="577"/>
        <v>Bearish</v>
      </c>
      <c r="J4095" t="str">
        <f t="shared" si="578"/>
        <v/>
      </c>
      <c r="K4095" t="str">
        <f t="shared" si="579"/>
        <v/>
      </c>
      <c r="M4095" s="11" t="str">
        <f t="shared" si="574"/>
        <v/>
      </c>
      <c r="O4095">
        <f>IF(ROW($E4095)&lt;=VALUE(LEFT(O$1,FIND("-",O$1,1)-1)),0,IF(ROW($E4095)=VALUE(LEFT(O$1,FIND("-",O$1,1)-1))+1,AVERAGE(INDEX($E:$E,ROW($E4095)-VALUE(LEFT(O$1,FIND("-",O$1,1)-1))):$E4095),($E4095*(2/(VALUE(LEFT(O$1,FIND("-",O$1,1)-1))+1)))+(O4094*(1-(2/(VALUE(LEFT(O$1,FIND("-",O$1,1)-1))+1))))))</f>
        <v>0.11314545104628075</v>
      </c>
      <c r="Q4095">
        <f>IF(ROW($E4095)&lt;=VALUE(LEFT(Q$1,FIND("-",Q$1,1)-1)),0,IF(ROW($E4095)=VALUE(LEFT(Q$1,FIND("-",Q$1,1)-1))+1,AVERAGE(INDEX($E:$E,ROW($E4095)-VALUE(LEFT(Q$1,FIND("-",Q$1,1)-1))):$E4095),($E4095*(2/(VALUE(LEFT(Q$1,FIND("-",Q$1,1)-1))+1)))+(Q4094*(1-(2/(VALUE(LEFT(Q$1,FIND("-",Q$1,1)-1))+1))))))</f>
        <v>0.10977318318251889</v>
      </c>
      <c r="R4095">
        <f>IF(ROW($E4095)&lt;=VALUE(LEFT(R$1,FIND("-",R$1,1)-1)),0,IF(ROW($E4095)=VALUE(LEFT(R$1,FIND("-",R$1,1)-1))+1,AVERAGE(INDEX($E:$E,ROW($E4095)-VALUE(LEFT(R$1,FIND("-",R$1,1)-1))):$E4095),($E4095*(2/(VALUE(LEFT(R$1,FIND("-",R$1,1)-1))+1)))+(R4094*(1-(2/(VALUE(LEFT(R$1,FIND("-",R$1,1)-1))+1))))))</f>
        <v>0.11277346440990398</v>
      </c>
      <c r="S4095">
        <f t="shared" si="580"/>
        <v>-3.0002812273850904E-3</v>
      </c>
      <c r="T4095">
        <f>IF(ROW($E4095)&lt;=MAX(VALUE(LEFT(Q$1,FIND("-",Q$1,1)-1)),VALUE(LEFT(R$1,FIND("-",R$1,1)-1)))+VALUE(LEFT(T$1,FIND("-",T$1,1)-1))-1,0,IF(ROW($E4095)=MAX(VALUE(LEFT(Q$1,FIND("-",Q$1,1)-1)),VALUE(LEFT(R$1,FIND("-",R$1,1)-1)))+VALUE(LEFT(T$1,FIND("-",T$1,1)-1)),AVERAGE(INDEX($S:$S,ROW(S4095)-VALUE(LEFT(T$1,FIND("-",T$1,1)-1))+1):S4095),($S4095*(2/(VALUE(LEFT(T$1,FIND("-",T$1,1)-1))+1)))+(T4094*(1-(2/(VALUE(LEFT(T$1,FIND("-",T$1,1)-1))+1))))))</f>
        <v>-2.9746572281513662E-3</v>
      </c>
      <c r="V4095">
        <f t="shared" si="581"/>
        <v>0</v>
      </c>
      <c r="W4095">
        <f>IF(ROW($E4095)&lt;=VALUE(LEFT(W$1,FIND("-",W$1,1)-1))+1,0,IF(ROW($E4094)=VALUE(LEFT(W$1,FIND("-",W$1,1)-1))+1,100-100/(1+ABS((SUMIF(INDEX($V:$V,ROW($V4095)-VALUE(LEFT(W$1,FIND("-",W$1,1)-1))+1):$V4095,"&gt;0",INDEX($V:$V,ROW($V4095)-VALUE(LEFT(W$1,FIND("-",W$1,1)-1))+1):$V4095)/COUNTIF(INDEX($V:$V,ROW($V4095)-VALUE(LEFT(W$1,FIND("-",W$1,1)-1))+1):$V4095,"&gt;0"))/(SUMIF(INDEX($V:$V,ROW($V4095)-VALUE(LEFT(W$1,FIND("-",W$1,1)-1))+1):$V4095,"&lt;0",INDEX($V:$V,ROW($V4095)-VALUE(LEFT(W$1,FIND("-",W$1,1)-1))+1):$V4095)/COUNTIF(INDEX($V:$V,ROW($V4095)-VALUE(LEFT(W$1,FIND("-",W$1,1)-1))+1):$V4095,"&lt;0")))),100-100/(1+ABS((SUMIF(INDEX($V:$V,ROW($V4095)-VALUE(LEFT(W$1,FIND("-",W$1,1)-1))+1):$V4095,"&gt;0",INDEX($V:$V,ROW($V4095)-VALUE(LEFT(W$1,FIND("-",W$1,1)-1))+1):$V4095)/VALUE(LEFT(W$1,FIND("-",W$1,1)-1)))/(SUMIF(INDEX($V:$V,ROW($V4095)-VALUE(LEFT(W$1,FIND("-",W$1,1)-1))+1):$V4095,"&lt;0",INDEX($V:$V,ROW($V4095)-VALUE(LEFT(W$1,FIND("-",W$1,1)-1))+1):$V4095)/VALUE(LEFT(W$1,FIND("-",W$1,1)-1)))))))</f>
        <v>33.333333333333329</v>
      </c>
      <c r="Y4095">
        <f>IF(ROW($E4095)&lt;=VALUE(LEFT(Y$1,FIND("-",Y$1,1)-1)),0,MAX(INDEX(C:C,ROW(C4095)-VALUE(LEFT(Y$1,FIND("-",Y$1,1)-1))+1):C4095))</f>
        <v>0.12</v>
      </c>
      <c r="Z4095">
        <f>IF(ROW($E4095)&lt;=VALUE(LEFT(Z$1,FIND("-",Z$1,1)-1)),0,MIN(INDEX(D:D,ROW(D4095)-VALUE(LEFT(Z$1,FIND("-",Z$1,1)-1))+1):D4095))</f>
        <v>0.105</v>
      </c>
      <c r="AA4095">
        <f t="shared" si="576"/>
        <v>0</v>
      </c>
      <c r="AB4095">
        <f>IF(ROW($AA4095)&lt;=VALUE(LEFT(AA$1,FIND("-",AA$1,1)-1))+VALUE(LEFT(AB$1,FIND("-",AB$1,1)-1)-1),0,AVERAGE(INDEX($AA:$AA,ROW($AA4095)-VALUE(LEFT(AB$1,FIND("-",AB$1,1)-1))+1):$AA4095))</f>
        <v>11.111111111111121</v>
      </c>
      <c r="AC4095">
        <f>IF(ROW($AA4095)&lt;=VALUE(LEFT(AA$1,FIND("-",AA$1,1)-1))+VALUE(LEFT(AB$1,FIND("-",AB$1,1)-1)-1)+VALUE(LEFT(AC$1,FIND("-",AC$1,1)-1)-1),0,AVERAGE(INDEX($AB:$AB,ROW($AB4095)-VALUE(LEFT(AC$1,FIND("-",AC$1,1)-1))+1):$AB4095))</f>
        <v>33.333333333333364</v>
      </c>
      <c r="AE4095">
        <f t="shared" si="582"/>
        <v>425546244</v>
      </c>
      <c r="AG4095" t="str">
        <f t="shared" si="575"/>
        <v/>
      </c>
    </row>
    <row r="4096" spans="1:33" x14ac:dyDescent="0.25">
      <c r="A4096" s="6">
        <v>43089</v>
      </c>
      <c r="B4096">
        <v>0.105</v>
      </c>
      <c r="C4096">
        <v>0.11</v>
      </c>
      <c r="D4096">
        <v>0.105</v>
      </c>
      <c r="E4096">
        <v>0.105</v>
      </c>
      <c r="F4096">
        <v>0.105</v>
      </c>
      <c r="G4096">
        <v>62700</v>
      </c>
      <c r="I4096" t="str">
        <f t="shared" si="577"/>
        <v/>
      </c>
      <c r="J4096" t="str">
        <f t="shared" si="578"/>
        <v/>
      </c>
      <c r="K4096" t="str">
        <f t="shared" si="579"/>
        <v>Oversold Above %D</v>
      </c>
      <c r="M4096" s="11" t="str">
        <f t="shared" si="574"/>
        <v/>
      </c>
      <c r="O4096">
        <f>IF(ROW($E4096)&lt;=VALUE(LEFT(O$1,FIND("-",O$1,1)-1)),0,IF(ROW($E4096)=VALUE(LEFT(O$1,FIND("-",O$1,1)-1))+1,AVERAGE(INDEX($E:$E,ROW($E4096)-VALUE(LEFT(O$1,FIND("-",O$1,1)-1))):$E4096),($E4096*(2/(VALUE(LEFT(O$1,FIND("-",O$1,1)-1))+1)))+(O4095*(1-(2/(VALUE(LEFT(O$1,FIND("-",O$1,1)-1))+1))))))</f>
        <v>0.11306440178213865</v>
      </c>
      <c r="Q4096">
        <f>IF(ROW($E4096)&lt;=VALUE(LEFT(Q$1,FIND("-",Q$1,1)-1)),0,IF(ROW($E4096)=VALUE(LEFT(Q$1,FIND("-",Q$1,1)-1))+1,AVERAGE(INDEX($E:$E,ROW($E4096)-VALUE(LEFT(Q$1,FIND("-",Q$1,1)-1))):$E4096),($E4096*(2/(VALUE(LEFT(Q$1,FIND("-",Q$1,1)-1))+1)))+(Q4095*(1-(2/(VALUE(LEFT(Q$1,FIND("-",Q$1,1)-1))+1))))))</f>
        <v>0.10903884730828521</v>
      </c>
      <c r="R4096">
        <f>IF(ROW($E4096)&lt;=VALUE(LEFT(R$1,FIND("-",R$1,1)-1)),0,IF(ROW($E4096)=VALUE(LEFT(R$1,FIND("-",R$1,1)-1))+1,AVERAGE(INDEX($E:$E,ROW($E4096)-VALUE(LEFT(R$1,FIND("-",R$1,1)-1))):$E4096),($E4096*(2/(VALUE(LEFT(R$1,FIND("-",R$1,1)-1))+1)))+(R4095*(1-(2/(VALUE(LEFT(R$1,FIND("-",R$1,1)-1))+1))))))</f>
        <v>0.11219765223139257</v>
      </c>
      <c r="S4096">
        <f t="shared" si="580"/>
        <v>-3.1588049231073556E-3</v>
      </c>
      <c r="T4096">
        <f>IF(ROW($E4096)&lt;=MAX(VALUE(LEFT(Q$1,FIND("-",Q$1,1)-1)),VALUE(LEFT(R$1,FIND("-",R$1,1)-1)))+VALUE(LEFT(T$1,FIND("-",T$1,1)-1))-1,0,IF(ROW($E4096)=MAX(VALUE(LEFT(Q$1,FIND("-",Q$1,1)-1)),VALUE(LEFT(R$1,FIND("-",R$1,1)-1)))+VALUE(LEFT(T$1,FIND("-",T$1,1)-1)),AVERAGE(INDEX($S:$S,ROW(S4096)-VALUE(LEFT(T$1,FIND("-",T$1,1)-1))+1):S4096),($S4096*(2/(VALUE(LEFT(T$1,FIND("-",T$1,1)-1))+1)))+(T4095*(1-(2/(VALUE(LEFT(T$1,FIND("-",T$1,1)-1))+1))))))</f>
        <v>-3.0114867671425642E-3</v>
      </c>
      <c r="V4096">
        <f t="shared" si="581"/>
        <v>0</v>
      </c>
      <c r="W4096">
        <f>IF(ROW($E4096)&lt;=VALUE(LEFT(W$1,FIND("-",W$1,1)-1))+1,0,IF(ROW($E4095)=VALUE(LEFT(W$1,FIND("-",W$1,1)-1))+1,100-100/(1+ABS((SUMIF(INDEX($V:$V,ROW($V4096)-VALUE(LEFT(W$1,FIND("-",W$1,1)-1))+1):$V4096,"&gt;0",INDEX($V:$V,ROW($V4096)-VALUE(LEFT(W$1,FIND("-",W$1,1)-1))+1):$V4096)/COUNTIF(INDEX($V:$V,ROW($V4096)-VALUE(LEFT(W$1,FIND("-",W$1,1)-1))+1):$V4096,"&gt;0"))/(SUMIF(INDEX($V:$V,ROW($V4096)-VALUE(LEFT(W$1,FIND("-",W$1,1)-1))+1):$V4096,"&lt;0",INDEX($V:$V,ROW($V4096)-VALUE(LEFT(W$1,FIND("-",W$1,1)-1))+1):$V4096)/COUNTIF(INDEX($V:$V,ROW($V4096)-VALUE(LEFT(W$1,FIND("-",W$1,1)-1))+1):$V4096,"&lt;0")))),100-100/(1+ABS((SUMIF(INDEX($V:$V,ROW($V4096)-VALUE(LEFT(W$1,FIND("-",W$1,1)-1))+1):$V4096,"&gt;0",INDEX($V:$V,ROW($V4096)-VALUE(LEFT(W$1,FIND("-",W$1,1)-1))+1):$V4096)/VALUE(LEFT(W$1,FIND("-",W$1,1)-1)))/(SUMIF(INDEX($V:$V,ROW($V4096)-VALUE(LEFT(W$1,FIND("-",W$1,1)-1))+1):$V4096,"&lt;0",INDEX($V:$V,ROW($V4096)-VALUE(LEFT(W$1,FIND("-",W$1,1)-1))+1):$V4096)/VALUE(LEFT(W$1,FIND("-",W$1,1)-1)))))))</f>
        <v>40</v>
      </c>
      <c r="Y4096">
        <f>IF(ROW($E4096)&lt;=VALUE(LEFT(Y$1,FIND("-",Y$1,1)-1)),0,MAX(INDEX(C:C,ROW(C4096)-VALUE(LEFT(Y$1,FIND("-",Y$1,1)-1))+1):C4096))</f>
        <v>0.12</v>
      </c>
      <c r="Z4096">
        <f>IF(ROW($E4096)&lt;=VALUE(LEFT(Z$1,FIND("-",Z$1,1)-1)),0,MIN(INDEX(D:D,ROW(D4096)-VALUE(LEFT(Z$1,FIND("-",Z$1,1)-1))+1):D4096))</f>
        <v>0.105</v>
      </c>
      <c r="AA4096">
        <f t="shared" si="576"/>
        <v>0</v>
      </c>
      <c r="AB4096">
        <f>IF(ROW($AA4096)&lt;=VALUE(LEFT(AA$1,FIND("-",AA$1,1)-1))+VALUE(LEFT(AB$1,FIND("-",AB$1,1)-1)-1),0,AVERAGE(INDEX($AA:$AA,ROW($AA4096)-VALUE(LEFT(AB$1,FIND("-",AB$1,1)-1))+1):$AA4096))</f>
        <v>0</v>
      </c>
      <c r="AC4096">
        <f>IF(ROW($AA4096)&lt;=VALUE(LEFT(AA$1,FIND("-",AA$1,1)-1))+VALUE(LEFT(AB$1,FIND("-",AB$1,1)-1)-1)+VALUE(LEFT(AC$1,FIND("-",AC$1,1)-1)-1),0,AVERAGE(INDEX($AB:$AB,ROW($AB4096)-VALUE(LEFT(AC$1,FIND("-",AC$1,1)-1))+1):$AB4096))</f>
        <v>14.814814814814829</v>
      </c>
      <c r="AE4096">
        <f t="shared" si="582"/>
        <v>425546244</v>
      </c>
      <c r="AG4096" t="str">
        <f t="shared" si="575"/>
        <v/>
      </c>
    </row>
    <row r="4097" spans="1:33" x14ac:dyDescent="0.25">
      <c r="A4097" s="6">
        <v>43090</v>
      </c>
      <c r="B4097">
        <v>0.105</v>
      </c>
      <c r="C4097">
        <v>0.105</v>
      </c>
      <c r="D4097">
        <v>0.105</v>
      </c>
      <c r="E4097">
        <v>0.105</v>
      </c>
      <c r="F4097">
        <v>0.105</v>
      </c>
      <c r="G4097">
        <v>0</v>
      </c>
      <c r="I4097" t="str">
        <f t="shared" si="577"/>
        <v/>
      </c>
      <c r="J4097" t="str">
        <f t="shared" si="578"/>
        <v/>
      </c>
      <c r="K4097" t="str">
        <f t="shared" si="579"/>
        <v>Oversold Above %D</v>
      </c>
      <c r="M4097" s="11" t="str">
        <f t="shared" si="574"/>
        <v/>
      </c>
      <c r="O4097">
        <f>IF(ROW($E4097)&lt;=VALUE(LEFT(O$1,FIND("-",O$1,1)-1)),0,IF(ROW($E4097)=VALUE(LEFT(O$1,FIND("-",O$1,1)-1))+1,AVERAGE(INDEX($E:$E,ROW($E4097)-VALUE(LEFT(O$1,FIND("-",O$1,1)-1))):$E4097),($E4097*(2/(VALUE(LEFT(O$1,FIND("-",O$1,1)-1))+1)))+(O4096*(1-(2/(VALUE(LEFT(O$1,FIND("-",O$1,1)-1))+1))))))</f>
        <v>0.11298415897833629</v>
      </c>
      <c r="Q4097">
        <f>IF(ROW($E4097)&lt;=VALUE(LEFT(Q$1,FIND("-",Q$1,1)-1)),0,IF(ROW($E4097)=VALUE(LEFT(Q$1,FIND("-",Q$1,1)-1))+1,AVERAGE(INDEX($E:$E,ROW($E4097)-VALUE(LEFT(Q$1,FIND("-",Q$1,1)-1))):$E4097),($E4097*(2/(VALUE(LEFT(Q$1,FIND("-",Q$1,1)-1))+1)))+(Q4096*(1-(2/(VALUE(LEFT(Q$1,FIND("-",Q$1,1)-1))+1))))))</f>
        <v>0.10841748618393364</v>
      </c>
      <c r="R4097">
        <f>IF(ROW($E4097)&lt;=VALUE(LEFT(R$1,FIND("-",R$1,1)-1)),0,IF(ROW($E4097)=VALUE(LEFT(R$1,FIND("-",R$1,1)-1))+1,AVERAGE(INDEX($E:$E,ROW($E4097)-VALUE(LEFT(R$1,FIND("-",R$1,1)-1))):$E4097),($E4097*(2/(VALUE(LEFT(R$1,FIND("-",R$1,1)-1))+1)))+(R4096*(1-(2/(VALUE(LEFT(R$1,FIND("-",R$1,1)-1))+1))))))</f>
        <v>0.11166449280684497</v>
      </c>
      <c r="S4097">
        <f t="shared" si="580"/>
        <v>-3.2470066229113304E-3</v>
      </c>
      <c r="T4097">
        <f>IF(ROW($E4097)&lt;=MAX(VALUE(LEFT(Q$1,FIND("-",Q$1,1)-1)),VALUE(LEFT(R$1,FIND("-",R$1,1)-1)))+VALUE(LEFT(T$1,FIND("-",T$1,1)-1))-1,0,IF(ROW($E4097)=MAX(VALUE(LEFT(Q$1,FIND("-",Q$1,1)-1)),VALUE(LEFT(R$1,FIND("-",R$1,1)-1)))+VALUE(LEFT(T$1,FIND("-",T$1,1)-1)),AVERAGE(INDEX($S:$S,ROW(S4097)-VALUE(LEFT(T$1,FIND("-",T$1,1)-1))+1):S4097),($S4097*(2/(VALUE(LEFT(T$1,FIND("-",T$1,1)-1))+1)))+(T4096*(1-(2/(VALUE(LEFT(T$1,FIND("-",T$1,1)-1))+1))))))</f>
        <v>-3.0585907382963177E-3</v>
      </c>
      <c r="V4097">
        <f t="shared" si="581"/>
        <v>0</v>
      </c>
      <c r="W4097">
        <f>IF(ROW($E4097)&lt;=VALUE(LEFT(W$1,FIND("-",W$1,1)-1))+1,0,IF(ROW($E4096)=VALUE(LEFT(W$1,FIND("-",W$1,1)-1))+1,100-100/(1+ABS((SUMIF(INDEX($V:$V,ROW($V4097)-VALUE(LEFT(W$1,FIND("-",W$1,1)-1))+1):$V4097,"&gt;0",INDEX($V:$V,ROW($V4097)-VALUE(LEFT(W$1,FIND("-",W$1,1)-1))+1):$V4097)/COUNTIF(INDEX($V:$V,ROW($V4097)-VALUE(LEFT(W$1,FIND("-",W$1,1)-1))+1):$V4097,"&gt;0"))/(SUMIF(INDEX($V:$V,ROW($V4097)-VALUE(LEFT(W$1,FIND("-",W$1,1)-1))+1):$V4097,"&lt;0",INDEX($V:$V,ROW($V4097)-VALUE(LEFT(W$1,FIND("-",W$1,1)-1))+1):$V4097)/COUNTIF(INDEX($V:$V,ROW($V4097)-VALUE(LEFT(W$1,FIND("-",W$1,1)-1))+1):$V4097,"&lt;0")))),100-100/(1+ABS((SUMIF(INDEX($V:$V,ROW($V4097)-VALUE(LEFT(W$1,FIND("-",W$1,1)-1))+1):$V4097,"&gt;0",INDEX($V:$V,ROW($V4097)-VALUE(LEFT(W$1,FIND("-",W$1,1)-1))+1):$V4097)/VALUE(LEFT(W$1,FIND("-",W$1,1)-1)))/(SUMIF(INDEX($V:$V,ROW($V4097)-VALUE(LEFT(W$1,FIND("-",W$1,1)-1))+1):$V4097,"&lt;0",INDEX($V:$V,ROW($V4097)-VALUE(LEFT(W$1,FIND("-",W$1,1)-1))+1):$V4097)/VALUE(LEFT(W$1,FIND("-",W$1,1)-1)))))))</f>
        <v>40</v>
      </c>
      <c r="Y4097">
        <f>IF(ROW($E4097)&lt;=VALUE(LEFT(Y$1,FIND("-",Y$1,1)-1)),0,MAX(INDEX(C:C,ROW(C4097)-VALUE(LEFT(Y$1,FIND("-",Y$1,1)-1))+1):C4097))</f>
        <v>0.12</v>
      </c>
      <c r="Z4097">
        <f>IF(ROW($E4097)&lt;=VALUE(LEFT(Z$1,FIND("-",Z$1,1)-1)),0,MIN(INDEX(D:D,ROW(D4097)-VALUE(LEFT(Z$1,FIND("-",Z$1,1)-1))+1):D4097))</f>
        <v>0.105</v>
      </c>
      <c r="AA4097">
        <f t="shared" si="576"/>
        <v>0</v>
      </c>
      <c r="AB4097">
        <f>IF(ROW($AA4097)&lt;=VALUE(LEFT(AA$1,FIND("-",AA$1,1)-1))+VALUE(LEFT(AB$1,FIND("-",AB$1,1)-1)-1),0,AVERAGE(INDEX($AA:$AA,ROW($AA4097)-VALUE(LEFT(AB$1,FIND("-",AB$1,1)-1))+1):$AA4097))</f>
        <v>0</v>
      </c>
      <c r="AC4097">
        <f>IF(ROW($AA4097)&lt;=VALUE(LEFT(AA$1,FIND("-",AA$1,1)-1))+VALUE(LEFT(AB$1,FIND("-",AB$1,1)-1)-1)+VALUE(LEFT(AC$1,FIND("-",AC$1,1)-1)-1),0,AVERAGE(INDEX($AB:$AB,ROW($AB4097)-VALUE(LEFT(AC$1,FIND("-",AC$1,1)-1))+1):$AB4097))</f>
        <v>3.7037037037037073</v>
      </c>
      <c r="AE4097">
        <f t="shared" si="582"/>
        <v>425546244</v>
      </c>
      <c r="AG4097" t="str">
        <f t="shared" si="575"/>
        <v/>
      </c>
    </row>
    <row r="4098" spans="1:33" x14ac:dyDescent="0.25">
      <c r="A4098" s="6">
        <v>43091</v>
      </c>
      <c r="B4098">
        <v>0.105</v>
      </c>
      <c r="C4098">
        <v>0.12</v>
      </c>
      <c r="D4098">
        <v>0.105</v>
      </c>
      <c r="E4098">
        <v>0.12</v>
      </c>
      <c r="F4098">
        <v>0.12</v>
      </c>
      <c r="G4098">
        <v>4000</v>
      </c>
      <c r="I4098" t="str">
        <f t="shared" si="577"/>
        <v>Bullish</v>
      </c>
      <c r="J4098" t="str">
        <f t="shared" si="578"/>
        <v/>
      </c>
      <c r="K4098" t="str">
        <f t="shared" si="579"/>
        <v>Oversold Below %D</v>
      </c>
      <c r="M4098" s="11" t="str">
        <f t="shared" si="574"/>
        <v/>
      </c>
      <c r="O4098">
        <f>IF(ROW($E4098)&lt;=VALUE(LEFT(O$1,FIND("-",O$1,1)-1)),0,IF(ROW($E4098)=VALUE(LEFT(O$1,FIND("-",O$1,1)-1))+1,AVERAGE(INDEX($E:$E,ROW($E4098)-VALUE(LEFT(O$1,FIND("-",O$1,1)-1))):$E4098),($E4098*(2/(VALUE(LEFT(O$1,FIND("-",O$1,1)-1))+1)))+(O4097*(1-(2/(VALUE(LEFT(O$1,FIND("-",O$1,1)-1))+1))))))</f>
        <v>0.11305396834173592</v>
      </c>
      <c r="Q4098">
        <f>IF(ROW($E4098)&lt;=VALUE(LEFT(Q$1,FIND("-",Q$1,1)-1)),0,IF(ROW($E4098)=VALUE(LEFT(Q$1,FIND("-",Q$1,1)-1))+1,AVERAGE(INDEX($E:$E,ROW($E4098)-VALUE(LEFT(Q$1,FIND("-",Q$1,1)-1))):$E4098),($E4098*(2/(VALUE(LEFT(Q$1,FIND("-",Q$1,1)-1))+1)))+(Q4097*(1-(2/(VALUE(LEFT(Q$1,FIND("-",Q$1,1)-1))+1))))))</f>
        <v>0.11019941138640539</v>
      </c>
      <c r="R4098">
        <f>IF(ROW($E4098)&lt;=VALUE(LEFT(R$1,FIND("-",R$1,1)-1)),0,IF(ROW($E4098)=VALUE(LEFT(R$1,FIND("-",R$1,1)-1))+1,AVERAGE(INDEX($E:$E,ROW($E4098)-VALUE(LEFT(R$1,FIND("-",R$1,1)-1))):$E4098),($E4098*(2/(VALUE(LEFT(R$1,FIND("-",R$1,1)-1))+1)))+(R4097*(1-(2/(VALUE(LEFT(R$1,FIND("-",R$1,1)-1))+1))))))</f>
        <v>0.11228193778411572</v>
      </c>
      <c r="S4098">
        <f t="shared" si="580"/>
        <v>-2.0825263977103242E-3</v>
      </c>
      <c r="T4098">
        <f>IF(ROW($E4098)&lt;=MAX(VALUE(LEFT(Q$1,FIND("-",Q$1,1)-1)),VALUE(LEFT(R$1,FIND("-",R$1,1)-1)))+VALUE(LEFT(T$1,FIND("-",T$1,1)-1))-1,0,IF(ROW($E4098)=MAX(VALUE(LEFT(Q$1,FIND("-",Q$1,1)-1)),VALUE(LEFT(R$1,FIND("-",R$1,1)-1)))+VALUE(LEFT(T$1,FIND("-",T$1,1)-1)),AVERAGE(INDEX($S:$S,ROW(S4098)-VALUE(LEFT(T$1,FIND("-",T$1,1)-1))+1):S4098),($S4098*(2/(VALUE(LEFT(T$1,FIND("-",T$1,1)-1))+1)))+(T4097*(1-(2/(VALUE(LEFT(T$1,FIND("-",T$1,1)-1))+1))))))</f>
        <v>-2.8633778701791191E-3</v>
      </c>
      <c r="V4098">
        <f t="shared" si="581"/>
        <v>1.4999999999999999E-2</v>
      </c>
      <c r="W4098">
        <f>IF(ROW($E4098)&lt;=VALUE(LEFT(W$1,FIND("-",W$1,1)-1))+1,0,IF(ROW($E4097)=VALUE(LEFT(W$1,FIND("-",W$1,1)-1))+1,100-100/(1+ABS((SUMIF(INDEX($V:$V,ROW($V4098)-VALUE(LEFT(W$1,FIND("-",W$1,1)-1))+1):$V4098,"&gt;0",INDEX($V:$V,ROW($V4098)-VALUE(LEFT(W$1,FIND("-",W$1,1)-1))+1):$V4098)/COUNTIF(INDEX($V:$V,ROW($V4098)-VALUE(LEFT(W$1,FIND("-",W$1,1)-1))+1):$V4098,"&gt;0"))/(SUMIF(INDEX($V:$V,ROW($V4098)-VALUE(LEFT(W$1,FIND("-",W$1,1)-1))+1):$V4098,"&lt;0",INDEX($V:$V,ROW($V4098)-VALUE(LEFT(W$1,FIND("-",W$1,1)-1))+1):$V4098)/COUNTIF(INDEX($V:$V,ROW($V4098)-VALUE(LEFT(W$1,FIND("-",W$1,1)-1))+1):$V4098,"&lt;0")))),100-100/(1+ABS((SUMIF(INDEX($V:$V,ROW($V4098)-VALUE(LEFT(W$1,FIND("-",W$1,1)-1))+1):$V4098,"&gt;0",INDEX($V:$V,ROW($V4098)-VALUE(LEFT(W$1,FIND("-",W$1,1)-1))+1):$V4098)/VALUE(LEFT(W$1,FIND("-",W$1,1)-1)))/(SUMIF(INDEX($V:$V,ROW($V4098)-VALUE(LEFT(W$1,FIND("-",W$1,1)-1))+1):$V4098,"&lt;0",INDEX($V:$V,ROW($V4098)-VALUE(LEFT(W$1,FIND("-",W$1,1)-1))+1):$V4098)/VALUE(LEFT(W$1,FIND("-",W$1,1)-1)))))))</f>
        <v>62.499999999999993</v>
      </c>
      <c r="Y4098">
        <f>IF(ROW($E4098)&lt;=VALUE(LEFT(Y$1,FIND("-",Y$1,1)-1)),0,MAX(INDEX(C:C,ROW(C4098)-VALUE(LEFT(Y$1,FIND("-",Y$1,1)-1))+1):C4098))</f>
        <v>0.12</v>
      </c>
      <c r="Z4098">
        <f>IF(ROW($E4098)&lt;=VALUE(LEFT(Z$1,FIND("-",Z$1,1)-1)),0,MIN(INDEX(D:D,ROW(D4098)-VALUE(LEFT(Z$1,FIND("-",Z$1,1)-1))+1):D4098))</f>
        <v>0.105</v>
      </c>
      <c r="AA4098">
        <f t="shared" si="576"/>
        <v>100</v>
      </c>
      <c r="AB4098">
        <f>IF(ROW($AA4098)&lt;=VALUE(LEFT(AA$1,FIND("-",AA$1,1)-1))+VALUE(LEFT(AB$1,FIND("-",AB$1,1)-1)-1),0,AVERAGE(INDEX($AA:$AA,ROW($AA4098)-VALUE(LEFT(AB$1,FIND("-",AB$1,1)-1))+1):$AA4098))</f>
        <v>33.333333333333336</v>
      </c>
      <c r="AC4098">
        <f>IF(ROW($AA4098)&lt;=VALUE(LEFT(AA$1,FIND("-",AA$1,1)-1))+VALUE(LEFT(AB$1,FIND("-",AB$1,1)-1)-1)+VALUE(LEFT(AC$1,FIND("-",AC$1,1)-1)-1),0,AVERAGE(INDEX($AB:$AB,ROW($AB4098)-VALUE(LEFT(AC$1,FIND("-",AC$1,1)-1))+1):$AB4098))</f>
        <v>11.111111111111112</v>
      </c>
      <c r="AE4098">
        <f t="shared" si="582"/>
        <v>425550244</v>
      </c>
      <c r="AG4098" t="str">
        <f t="shared" si="575"/>
        <v/>
      </c>
    </row>
    <row r="4099" spans="1:33" x14ac:dyDescent="0.25">
      <c r="A4099" s="6">
        <v>43094</v>
      </c>
      <c r="B4099">
        <v>0.12</v>
      </c>
      <c r="C4099">
        <v>0.12</v>
      </c>
      <c r="D4099">
        <v>0.12</v>
      </c>
      <c r="E4099">
        <v>0.12</v>
      </c>
      <c r="F4099">
        <v>0.12</v>
      </c>
      <c r="G4099">
        <v>0</v>
      </c>
      <c r="I4099" t="str">
        <f t="shared" si="577"/>
        <v/>
      </c>
      <c r="J4099" t="str">
        <f t="shared" si="578"/>
        <v/>
      </c>
      <c r="K4099" t="str">
        <f t="shared" si="579"/>
        <v>Buy</v>
      </c>
      <c r="M4099" s="11" t="str">
        <f t="shared" ref="M4099:M4124" si="583">IF(K4099="Buy","Buy",IF(K4099="Sell","Sell",""))</f>
        <v>Buy</v>
      </c>
      <c r="O4099">
        <f>IF(ROW($E4099)&lt;=VALUE(LEFT(O$1,FIND("-",O$1,1)-1)),0,IF(ROW($E4099)=VALUE(LEFT(O$1,FIND("-",O$1,1)-1))+1,AVERAGE(INDEX($E:$E,ROW($E4099)-VALUE(LEFT(O$1,FIND("-",O$1,1)-1))):$E4099),($E4099*(2/(VALUE(LEFT(O$1,FIND("-",O$1,1)-1))+1)))+(O4098*(1-(2/(VALUE(LEFT(O$1,FIND("-",O$1,1)-1))+1))))))</f>
        <v>0.11312308308460423</v>
      </c>
      <c r="Q4099">
        <f>IF(ROW($E4099)&lt;=VALUE(LEFT(Q$1,FIND("-",Q$1,1)-1)),0,IF(ROW($E4099)=VALUE(LEFT(Q$1,FIND("-",Q$1,1)-1))+1,AVERAGE(INDEX($E:$E,ROW($E4099)-VALUE(LEFT(Q$1,FIND("-",Q$1,1)-1))):$E4099),($E4099*(2/(VALUE(LEFT(Q$1,FIND("-",Q$1,1)-1))+1)))+(Q4098*(1-(2/(VALUE(LEFT(Q$1,FIND("-",Q$1,1)-1))+1))))))</f>
        <v>0.11170719425003532</v>
      </c>
      <c r="R4099">
        <f>IF(ROW($E4099)&lt;=VALUE(LEFT(R$1,FIND("-",R$1,1)-1)),0,IF(ROW($E4099)=VALUE(LEFT(R$1,FIND("-",R$1,1)-1))+1,AVERAGE(INDEX($E:$E,ROW($E4099)-VALUE(LEFT(R$1,FIND("-",R$1,1)-1))):$E4099),($E4099*(2/(VALUE(LEFT(R$1,FIND("-",R$1,1)-1))+1)))+(R4098*(1-(2/(VALUE(LEFT(R$1,FIND("-",R$1,1)-1))+1))))))</f>
        <v>0.11285364609640344</v>
      </c>
      <c r="S4099">
        <f t="shared" si="580"/>
        <v>-1.1464518463681211E-3</v>
      </c>
      <c r="T4099">
        <f>IF(ROW($E4099)&lt;=MAX(VALUE(LEFT(Q$1,FIND("-",Q$1,1)-1)),VALUE(LEFT(R$1,FIND("-",R$1,1)-1)))+VALUE(LEFT(T$1,FIND("-",T$1,1)-1))-1,0,IF(ROW($E4099)=MAX(VALUE(LEFT(Q$1,FIND("-",Q$1,1)-1)),VALUE(LEFT(R$1,FIND("-",R$1,1)-1)))+VALUE(LEFT(T$1,FIND("-",T$1,1)-1)),AVERAGE(INDEX($S:$S,ROW(S4099)-VALUE(LEFT(T$1,FIND("-",T$1,1)-1))+1):S4099),($S4099*(2/(VALUE(LEFT(T$1,FIND("-",T$1,1)-1))+1)))+(T4098*(1-(2/(VALUE(LEFT(T$1,FIND("-",T$1,1)-1))+1))))))</f>
        <v>-2.5199926654169199E-3</v>
      </c>
      <c r="V4099">
        <f t="shared" si="581"/>
        <v>0</v>
      </c>
      <c r="W4099">
        <f>IF(ROW($E4099)&lt;=VALUE(LEFT(W$1,FIND("-",W$1,1)-1))+1,0,IF(ROW($E4098)=VALUE(LEFT(W$1,FIND("-",W$1,1)-1))+1,100-100/(1+ABS((SUMIF(INDEX($V:$V,ROW($V4099)-VALUE(LEFT(W$1,FIND("-",W$1,1)-1))+1):$V4099,"&gt;0",INDEX($V:$V,ROW($V4099)-VALUE(LEFT(W$1,FIND("-",W$1,1)-1))+1):$V4099)/COUNTIF(INDEX($V:$V,ROW($V4099)-VALUE(LEFT(W$1,FIND("-",W$1,1)-1))+1):$V4099,"&gt;0"))/(SUMIF(INDEX($V:$V,ROW($V4099)-VALUE(LEFT(W$1,FIND("-",W$1,1)-1))+1):$V4099,"&lt;0",INDEX($V:$V,ROW($V4099)-VALUE(LEFT(W$1,FIND("-",W$1,1)-1))+1):$V4099)/COUNTIF(INDEX($V:$V,ROW($V4099)-VALUE(LEFT(W$1,FIND("-",W$1,1)-1))+1):$V4099,"&lt;0")))),100-100/(1+ABS((SUMIF(INDEX($V:$V,ROW($V4099)-VALUE(LEFT(W$1,FIND("-",W$1,1)-1))+1):$V4099,"&gt;0",INDEX($V:$V,ROW($V4099)-VALUE(LEFT(W$1,FIND("-",W$1,1)-1))+1):$V4099)/VALUE(LEFT(W$1,FIND("-",W$1,1)-1)))/(SUMIF(INDEX($V:$V,ROW($V4099)-VALUE(LEFT(W$1,FIND("-",W$1,1)-1))+1):$V4099,"&lt;0",INDEX($V:$V,ROW($V4099)-VALUE(LEFT(W$1,FIND("-",W$1,1)-1))+1):$V4099)/VALUE(LEFT(W$1,FIND("-",W$1,1)-1)))))))</f>
        <v>62.499999999999993</v>
      </c>
      <c r="Y4099">
        <f>IF(ROW($E4099)&lt;=VALUE(LEFT(Y$1,FIND("-",Y$1,1)-1)),0,MAX(INDEX(C:C,ROW(C4099)-VALUE(LEFT(Y$1,FIND("-",Y$1,1)-1))+1):C4099))</f>
        <v>0.12</v>
      </c>
      <c r="Z4099">
        <f>IF(ROW($E4099)&lt;=VALUE(LEFT(Z$1,FIND("-",Z$1,1)-1)),0,MIN(INDEX(D:D,ROW(D4099)-VALUE(LEFT(Z$1,FIND("-",Z$1,1)-1))+1):D4099))</f>
        <v>0.105</v>
      </c>
      <c r="AA4099">
        <f t="shared" si="576"/>
        <v>100</v>
      </c>
      <c r="AB4099">
        <f>IF(ROW($AA4099)&lt;=VALUE(LEFT(AA$1,FIND("-",AA$1,1)-1))+VALUE(LEFT(AB$1,FIND("-",AB$1,1)-1)-1),0,AVERAGE(INDEX($AA:$AA,ROW($AA4099)-VALUE(LEFT(AB$1,FIND("-",AB$1,1)-1))+1):$AA4099))</f>
        <v>66.666666666666671</v>
      </c>
      <c r="AC4099">
        <f>IF(ROW($AA4099)&lt;=VALUE(LEFT(AA$1,FIND("-",AA$1,1)-1))+VALUE(LEFT(AB$1,FIND("-",AB$1,1)-1)-1)+VALUE(LEFT(AC$1,FIND("-",AC$1,1)-1)-1),0,AVERAGE(INDEX($AB:$AB,ROW($AB4099)-VALUE(LEFT(AC$1,FIND("-",AC$1,1)-1))+1):$AB4099))</f>
        <v>33.333333333333336</v>
      </c>
      <c r="AE4099">
        <f t="shared" si="582"/>
        <v>425550244</v>
      </c>
      <c r="AG4099" t="str">
        <f t="shared" ref="AG4099:AG4124" si="584">IF(K4099="Buy","Buy",IF(K4099="Sell","Sell",""))</f>
        <v>Buy</v>
      </c>
    </row>
    <row r="4100" spans="1:33" x14ac:dyDescent="0.25">
      <c r="A4100" s="6">
        <v>43095</v>
      </c>
      <c r="B4100">
        <v>0.11</v>
      </c>
      <c r="C4100">
        <v>0.12</v>
      </c>
      <c r="D4100">
        <v>0.11</v>
      </c>
      <c r="E4100">
        <v>0.12</v>
      </c>
      <c r="F4100">
        <v>0.12</v>
      </c>
      <c r="G4100">
        <v>71700</v>
      </c>
      <c r="I4100" t="str">
        <f t="shared" si="577"/>
        <v/>
      </c>
      <c r="J4100" t="str">
        <f t="shared" si="578"/>
        <v/>
      </c>
      <c r="K4100" t="str">
        <f t="shared" si="579"/>
        <v/>
      </c>
      <c r="M4100" s="11" t="str">
        <f t="shared" si="583"/>
        <v/>
      </c>
      <c r="O4100">
        <f>IF(ROW($E4100)&lt;=VALUE(LEFT(O$1,FIND("-",O$1,1)-1)),0,IF(ROW($E4100)=VALUE(LEFT(O$1,FIND("-",O$1,1)-1))+1,AVERAGE(INDEX($E:$E,ROW($E4100)-VALUE(LEFT(O$1,FIND("-",O$1,1)-1))):$E4100),($E4100*(2/(VALUE(LEFT(O$1,FIND("-",O$1,1)-1))+1)))+(O4099*(1-(2/(VALUE(LEFT(O$1,FIND("-",O$1,1)-1))+1))))))</f>
        <v>0.11319151011858826</v>
      </c>
      <c r="Q4100">
        <f>IF(ROW($E4100)&lt;=VALUE(LEFT(Q$1,FIND("-",Q$1,1)-1)),0,IF(ROW($E4100)=VALUE(LEFT(Q$1,FIND("-",Q$1,1)-1))+1,AVERAGE(INDEX($E:$E,ROW($E4100)-VALUE(LEFT(Q$1,FIND("-",Q$1,1)-1))):$E4100),($E4100*(2/(VALUE(LEFT(Q$1,FIND("-",Q$1,1)-1))+1)))+(Q4099*(1-(2/(VALUE(LEFT(Q$1,FIND("-",Q$1,1)-1))+1))))))</f>
        <v>0.11298301051926066</v>
      </c>
      <c r="R4100">
        <f>IF(ROW($E4100)&lt;=VALUE(LEFT(R$1,FIND("-",R$1,1)-1)),0,IF(ROW($E4100)=VALUE(LEFT(R$1,FIND("-",R$1,1)-1))+1,AVERAGE(INDEX($E:$E,ROW($E4100)-VALUE(LEFT(R$1,FIND("-",R$1,1)-1))):$E4100),($E4100*(2/(VALUE(LEFT(R$1,FIND("-",R$1,1)-1))+1)))+(R4099*(1-(2/(VALUE(LEFT(R$1,FIND("-",R$1,1)-1))+1))))))</f>
        <v>0.113383005644818</v>
      </c>
      <c r="S4100">
        <f t="shared" si="580"/>
        <v>-3.9999512555734251E-4</v>
      </c>
      <c r="T4100">
        <f>IF(ROW($E4100)&lt;=MAX(VALUE(LEFT(Q$1,FIND("-",Q$1,1)-1)),VALUE(LEFT(R$1,FIND("-",R$1,1)-1)))+VALUE(LEFT(T$1,FIND("-",T$1,1)-1))-1,0,IF(ROW($E4100)=MAX(VALUE(LEFT(Q$1,FIND("-",Q$1,1)-1)),VALUE(LEFT(R$1,FIND("-",R$1,1)-1)))+VALUE(LEFT(T$1,FIND("-",T$1,1)-1)),AVERAGE(INDEX($S:$S,ROW(S4100)-VALUE(LEFT(T$1,FIND("-",T$1,1)-1))+1):S4100),($S4100*(2/(VALUE(LEFT(T$1,FIND("-",T$1,1)-1))+1)))+(T4099*(1-(2/(VALUE(LEFT(T$1,FIND("-",T$1,1)-1))+1))))))</f>
        <v>-2.0959931574450045E-3</v>
      </c>
      <c r="V4100">
        <f t="shared" si="581"/>
        <v>0</v>
      </c>
      <c r="W4100">
        <f>IF(ROW($E4100)&lt;=VALUE(LEFT(W$1,FIND("-",W$1,1)-1))+1,0,IF(ROW($E4099)=VALUE(LEFT(W$1,FIND("-",W$1,1)-1))+1,100-100/(1+ABS((SUMIF(INDEX($V:$V,ROW($V4100)-VALUE(LEFT(W$1,FIND("-",W$1,1)-1))+1):$V4100,"&gt;0",INDEX($V:$V,ROW($V4100)-VALUE(LEFT(W$1,FIND("-",W$1,1)-1))+1):$V4100)/COUNTIF(INDEX($V:$V,ROW($V4100)-VALUE(LEFT(W$1,FIND("-",W$1,1)-1))+1):$V4100,"&gt;0"))/(SUMIF(INDEX($V:$V,ROW($V4100)-VALUE(LEFT(W$1,FIND("-",W$1,1)-1))+1):$V4100,"&lt;0",INDEX($V:$V,ROW($V4100)-VALUE(LEFT(W$1,FIND("-",W$1,1)-1))+1):$V4100)/COUNTIF(INDEX($V:$V,ROW($V4100)-VALUE(LEFT(W$1,FIND("-",W$1,1)-1))+1):$V4100,"&lt;0")))),100-100/(1+ABS((SUMIF(INDEX($V:$V,ROW($V4100)-VALUE(LEFT(W$1,FIND("-",W$1,1)-1))+1):$V4100,"&gt;0",INDEX($V:$V,ROW($V4100)-VALUE(LEFT(W$1,FIND("-",W$1,1)-1))+1):$V4100)/VALUE(LEFT(W$1,FIND("-",W$1,1)-1)))/(SUMIF(INDEX($V:$V,ROW($V4100)-VALUE(LEFT(W$1,FIND("-",W$1,1)-1))+1):$V4100,"&lt;0",INDEX($V:$V,ROW($V4100)-VALUE(LEFT(W$1,FIND("-",W$1,1)-1))+1):$V4100)/VALUE(LEFT(W$1,FIND("-",W$1,1)-1)))))))</f>
        <v>62.499999999999993</v>
      </c>
      <c r="Y4100">
        <f>IF(ROW($E4100)&lt;=VALUE(LEFT(Y$1,FIND("-",Y$1,1)-1)),0,MAX(INDEX(C:C,ROW(C4100)-VALUE(LEFT(Y$1,FIND("-",Y$1,1)-1))+1):C4100))</f>
        <v>0.12</v>
      </c>
      <c r="Z4100">
        <f>IF(ROW($E4100)&lt;=VALUE(LEFT(Z$1,FIND("-",Z$1,1)-1)),0,MIN(INDEX(D:D,ROW(D4100)-VALUE(LEFT(Z$1,FIND("-",Z$1,1)-1))+1):D4100))</f>
        <v>0.105</v>
      </c>
      <c r="AA4100">
        <f t="shared" si="576"/>
        <v>100</v>
      </c>
      <c r="AB4100">
        <f>IF(ROW($AA4100)&lt;=VALUE(LEFT(AA$1,FIND("-",AA$1,1)-1))+VALUE(LEFT(AB$1,FIND("-",AB$1,1)-1)-1),0,AVERAGE(INDEX($AA:$AA,ROW($AA4100)-VALUE(LEFT(AB$1,FIND("-",AB$1,1)-1))+1):$AA4100))</f>
        <v>100</v>
      </c>
      <c r="AC4100">
        <f>IF(ROW($AA4100)&lt;=VALUE(LEFT(AA$1,FIND("-",AA$1,1)-1))+VALUE(LEFT(AB$1,FIND("-",AB$1,1)-1)-1)+VALUE(LEFT(AC$1,FIND("-",AC$1,1)-1)-1),0,AVERAGE(INDEX($AB:$AB,ROW($AB4100)-VALUE(LEFT(AC$1,FIND("-",AC$1,1)-1))+1):$AB4100))</f>
        <v>66.666666666666671</v>
      </c>
      <c r="AE4100">
        <f t="shared" si="582"/>
        <v>425550244</v>
      </c>
      <c r="AG4100" t="str">
        <f t="shared" si="584"/>
        <v/>
      </c>
    </row>
    <row r="4101" spans="1:33" x14ac:dyDescent="0.25">
      <c r="A4101" s="6">
        <v>43096</v>
      </c>
      <c r="B4101">
        <v>0.105</v>
      </c>
      <c r="C4101">
        <v>0.105</v>
      </c>
      <c r="D4101">
        <v>0.105</v>
      </c>
      <c r="E4101">
        <v>0.105</v>
      </c>
      <c r="F4101">
        <v>0.105</v>
      </c>
      <c r="G4101">
        <v>101000</v>
      </c>
      <c r="I4101" t="str">
        <f t="shared" si="577"/>
        <v/>
      </c>
      <c r="J4101" t="str">
        <f t="shared" si="578"/>
        <v/>
      </c>
      <c r="K4101" t="str">
        <f t="shared" si="579"/>
        <v/>
      </c>
      <c r="M4101" s="11" t="str">
        <f t="shared" si="583"/>
        <v/>
      </c>
      <c r="O4101">
        <f>IF(ROW($E4101)&lt;=VALUE(LEFT(O$1,FIND("-",O$1,1)-1)),0,IF(ROW($E4101)=VALUE(LEFT(O$1,FIND("-",O$1,1)-1))+1,AVERAGE(INDEX($E:$E,ROW($E4101)-VALUE(LEFT(O$1,FIND("-",O$1,1)-1))):$E4101),($E4101*(2/(VALUE(LEFT(O$1,FIND("-",O$1,1)-1))+1)))+(O4100*(1-(2/(VALUE(LEFT(O$1,FIND("-",O$1,1)-1))+1))))))</f>
        <v>0.11311000255521923</v>
      </c>
      <c r="Q4101">
        <f>IF(ROW($E4101)&lt;=VALUE(LEFT(Q$1,FIND("-",Q$1,1)-1)),0,IF(ROW($E4101)=VALUE(LEFT(Q$1,FIND("-",Q$1,1)-1))+1,AVERAGE(INDEX($E:$E,ROW($E4101)-VALUE(LEFT(Q$1,FIND("-",Q$1,1)-1))):$E4101),($E4101*(2/(VALUE(LEFT(Q$1,FIND("-",Q$1,1)-1))+1)))+(Q4100*(1-(2/(VALUE(LEFT(Q$1,FIND("-",Q$1,1)-1))+1))))))</f>
        <v>0.11175485505475902</v>
      </c>
      <c r="R4101">
        <f>IF(ROW($E4101)&lt;=VALUE(LEFT(R$1,FIND("-",R$1,1)-1)),0,IF(ROW($E4101)=VALUE(LEFT(R$1,FIND("-",R$1,1)-1))+1,AVERAGE(INDEX($E:$E,ROW($E4101)-VALUE(LEFT(R$1,FIND("-",R$1,1)-1))):$E4101),($E4101*(2/(VALUE(LEFT(R$1,FIND("-",R$1,1)-1))+1)))+(R4100*(1-(2/(VALUE(LEFT(R$1,FIND("-",R$1,1)-1))+1))))))</f>
        <v>0.11276204226372037</v>
      </c>
      <c r="S4101">
        <f t="shared" si="580"/>
        <v>-1.0071872089613548E-3</v>
      </c>
      <c r="T4101">
        <f>IF(ROW($E4101)&lt;=MAX(VALUE(LEFT(Q$1,FIND("-",Q$1,1)-1)),VALUE(LEFT(R$1,FIND("-",R$1,1)-1)))+VALUE(LEFT(T$1,FIND("-",T$1,1)-1))-1,0,IF(ROW($E4101)=MAX(VALUE(LEFT(Q$1,FIND("-",Q$1,1)-1)),VALUE(LEFT(R$1,FIND("-",R$1,1)-1)))+VALUE(LEFT(T$1,FIND("-",T$1,1)-1)),AVERAGE(INDEX($S:$S,ROW(S4101)-VALUE(LEFT(T$1,FIND("-",T$1,1)-1))+1):S4101),($S4101*(2/(VALUE(LEFT(T$1,FIND("-",T$1,1)-1))+1)))+(T4100*(1-(2/(VALUE(LEFT(T$1,FIND("-",T$1,1)-1))+1))))))</f>
        <v>-1.8782319677482747E-3</v>
      </c>
      <c r="V4101">
        <f t="shared" si="581"/>
        <v>-1.4999999999999999E-2</v>
      </c>
      <c r="W4101">
        <f>IF(ROW($E4101)&lt;=VALUE(LEFT(W$1,FIND("-",W$1,1)-1))+1,0,IF(ROW($E4100)=VALUE(LEFT(W$1,FIND("-",W$1,1)-1))+1,100-100/(1+ABS((SUMIF(INDEX($V:$V,ROW($V4101)-VALUE(LEFT(W$1,FIND("-",W$1,1)-1))+1):$V4101,"&gt;0",INDEX($V:$V,ROW($V4101)-VALUE(LEFT(W$1,FIND("-",W$1,1)-1))+1):$V4101)/COUNTIF(INDEX($V:$V,ROW($V4101)-VALUE(LEFT(W$1,FIND("-",W$1,1)-1))+1):$V4101,"&gt;0"))/(SUMIF(INDEX($V:$V,ROW($V4101)-VALUE(LEFT(W$1,FIND("-",W$1,1)-1))+1):$V4101,"&lt;0",INDEX($V:$V,ROW($V4101)-VALUE(LEFT(W$1,FIND("-",W$1,1)-1))+1):$V4101)/COUNTIF(INDEX($V:$V,ROW($V4101)-VALUE(LEFT(W$1,FIND("-",W$1,1)-1))+1):$V4101,"&lt;0")))),100-100/(1+ABS((SUMIF(INDEX($V:$V,ROW($V4101)-VALUE(LEFT(W$1,FIND("-",W$1,1)-1))+1):$V4101,"&gt;0",INDEX($V:$V,ROW($V4101)-VALUE(LEFT(W$1,FIND("-",W$1,1)-1))+1):$V4101)/VALUE(LEFT(W$1,FIND("-",W$1,1)-1)))/(SUMIF(INDEX($V:$V,ROW($V4101)-VALUE(LEFT(W$1,FIND("-",W$1,1)-1))+1):$V4101,"&lt;0",INDEX($V:$V,ROW($V4101)-VALUE(LEFT(W$1,FIND("-",W$1,1)-1))+1):$V4101)/VALUE(LEFT(W$1,FIND("-",W$1,1)-1)))))))</f>
        <v>45.454545454545453</v>
      </c>
      <c r="Y4101">
        <f>IF(ROW($E4101)&lt;=VALUE(LEFT(Y$1,FIND("-",Y$1,1)-1)),0,MAX(INDEX(C:C,ROW(C4101)-VALUE(LEFT(Y$1,FIND("-",Y$1,1)-1))+1):C4101))</f>
        <v>0.12</v>
      </c>
      <c r="Z4101">
        <f>IF(ROW($E4101)&lt;=VALUE(LEFT(Z$1,FIND("-",Z$1,1)-1)),0,MIN(INDEX(D:D,ROW(D4101)-VALUE(LEFT(Z$1,FIND("-",Z$1,1)-1))+1):D4101))</f>
        <v>0.105</v>
      </c>
      <c r="AA4101">
        <f t="shared" si="576"/>
        <v>0</v>
      </c>
      <c r="AB4101">
        <f>IF(ROW($AA4101)&lt;=VALUE(LEFT(AA$1,FIND("-",AA$1,1)-1))+VALUE(LEFT(AB$1,FIND("-",AB$1,1)-1)-1),0,AVERAGE(INDEX($AA:$AA,ROW($AA4101)-VALUE(LEFT(AB$1,FIND("-",AB$1,1)-1))+1):$AA4101))</f>
        <v>66.666666666666671</v>
      </c>
      <c r="AC4101">
        <f>IF(ROW($AA4101)&lt;=VALUE(LEFT(AA$1,FIND("-",AA$1,1)-1))+VALUE(LEFT(AB$1,FIND("-",AB$1,1)-1)-1)+VALUE(LEFT(AC$1,FIND("-",AC$1,1)-1)-1),0,AVERAGE(INDEX($AB:$AB,ROW($AB4101)-VALUE(LEFT(AC$1,FIND("-",AC$1,1)-1))+1):$AB4101))</f>
        <v>77.777777777777786</v>
      </c>
      <c r="AE4101">
        <f t="shared" si="582"/>
        <v>425449244</v>
      </c>
      <c r="AG4101" t="str">
        <f t="shared" si="584"/>
        <v/>
      </c>
    </row>
    <row r="4102" spans="1:33" x14ac:dyDescent="0.25">
      <c r="A4102" s="6">
        <v>43097</v>
      </c>
      <c r="B4102">
        <v>0.11</v>
      </c>
      <c r="C4102">
        <v>0.115</v>
      </c>
      <c r="D4102">
        <v>0.105</v>
      </c>
      <c r="E4102">
        <v>0.11</v>
      </c>
      <c r="F4102">
        <v>0.11</v>
      </c>
      <c r="G4102">
        <v>170900</v>
      </c>
      <c r="I4102" t="str">
        <f t="shared" si="577"/>
        <v/>
      </c>
      <c r="J4102" t="str">
        <f t="shared" si="578"/>
        <v/>
      </c>
      <c r="K4102" t="str">
        <f t="shared" si="579"/>
        <v/>
      </c>
      <c r="M4102" s="11" t="str">
        <f t="shared" si="583"/>
        <v/>
      </c>
      <c r="O4102">
        <f>IF(ROW($E4102)&lt;=VALUE(LEFT(O$1,FIND("-",O$1,1)-1)),0,IF(ROW($E4102)=VALUE(LEFT(O$1,FIND("-",O$1,1)-1))+1,AVERAGE(INDEX($E:$E,ROW($E4102)-VALUE(LEFT(O$1,FIND("-",O$1,1)-1))):$E4102),($E4102*(2/(VALUE(LEFT(O$1,FIND("-",O$1,1)-1))+1)))+(O4101*(1-(2/(VALUE(LEFT(O$1,FIND("-",O$1,1)-1))+1))))))</f>
        <v>0.11307905725616232</v>
      </c>
      <c r="Q4102">
        <f>IF(ROW($E4102)&lt;=VALUE(LEFT(Q$1,FIND("-",Q$1,1)-1)),0,IF(ROW($E4102)=VALUE(LEFT(Q$1,FIND("-",Q$1,1)-1))+1,AVERAGE(INDEX($E:$E,ROW($E4102)-VALUE(LEFT(Q$1,FIND("-",Q$1,1)-1))):$E4102),($E4102*(2/(VALUE(LEFT(Q$1,FIND("-",Q$1,1)-1))+1)))+(Q4101*(1-(2/(VALUE(LEFT(Q$1,FIND("-",Q$1,1)-1))+1))))))</f>
        <v>0.11148487735402685</v>
      </c>
      <c r="R4102">
        <f>IF(ROW($E4102)&lt;=VALUE(LEFT(R$1,FIND("-",R$1,1)-1)),0,IF(ROW($E4102)=VALUE(LEFT(R$1,FIND("-",R$1,1)-1))+1,AVERAGE(INDEX($E:$E,ROW($E4102)-VALUE(LEFT(R$1,FIND("-",R$1,1)-1))):$E4102),($E4102*(2/(VALUE(LEFT(R$1,FIND("-",R$1,1)-1))+1)))+(R4101*(1-(2/(VALUE(LEFT(R$1,FIND("-",R$1,1)-1))+1))))))</f>
        <v>0.11255744654048183</v>
      </c>
      <c r="S4102">
        <f t="shared" si="580"/>
        <v>-1.0725691864549858E-3</v>
      </c>
      <c r="T4102">
        <f>IF(ROW($E4102)&lt;=MAX(VALUE(LEFT(Q$1,FIND("-",Q$1,1)-1)),VALUE(LEFT(R$1,FIND("-",R$1,1)-1)))+VALUE(LEFT(T$1,FIND("-",T$1,1)-1))-1,0,IF(ROW($E4102)=MAX(VALUE(LEFT(Q$1,FIND("-",Q$1,1)-1)),VALUE(LEFT(R$1,FIND("-",R$1,1)-1)))+VALUE(LEFT(T$1,FIND("-",T$1,1)-1)),AVERAGE(INDEX($S:$S,ROW(S4102)-VALUE(LEFT(T$1,FIND("-",T$1,1)-1))+1):S4102),($S4102*(2/(VALUE(LEFT(T$1,FIND("-",T$1,1)-1))+1)))+(T4101*(1-(2/(VALUE(LEFT(T$1,FIND("-",T$1,1)-1))+1))))))</f>
        <v>-1.717099411489617E-3</v>
      </c>
      <c r="V4102">
        <f t="shared" si="581"/>
        <v>5.0000000000000044E-3</v>
      </c>
      <c r="W4102">
        <f>IF(ROW($E4102)&lt;=VALUE(LEFT(W$1,FIND("-",W$1,1)-1))+1,0,IF(ROW($E4101)=VALUE(LEFT(W$1,FIND("-",W$1,1)-1))+1,100-100/(1+ABS((SUMIF(INDEX($V:$V,ROW($V4102)-VALUE(LEFT(W$1,FIND("-",W$1,1)-1))+1):$V4102,"&gt;0",INDEX($V:$V,ROW($V4102)-VALUE(LEFT(W$1,FIND("-",W$1,1)-1))+1):$V4102)/COUNTIF(INDEX($V:$V,ROW($V4102)-VALUE(LEFT(W$1,FIND("-",W$1,1)-1))+1):$V4102,"&gt;0"))/(SUMIF(INDEX($V:$V,ROW($V4102)-VALUE(LEFT(W$1,FIND("-",W$1,1)-1))+1):$V4102,"&lt;0",INDEX($V:$V,ROW($V4102)-VALUE(LEFT(W$1,FIND("-",W$1,1)-1))+1):$V4102)/COUNTIF(INDEX($V:$V,ROW($V4102)-VALUE(LEFT(W$1,FIND("-",W$1,1)-1))+1):$V4102,"&lt;0")))),100-100/(1+ABS((SUMIF(INDEX($V:$V,ROW($V4102)-VALUE(LEFT(W$1,FIND("-",W$1,1)-1))+1):$V4102,"&gt;0",INDEX($V:$V,ROW($V4102)-VALUE(LEFT(W$1,FIND("-",W$1,1)-1))+1):$V4102)/VALUE(LEFT(W$1,FIND("-",W$1,1)-1)))/(SUMIF(INDEX($V:$V,ROW($V4102)-VALUE(LEFT(W$1,FIND("-",W$1,1)-1))+1):$V4102,"&lt;0",INDEX($V:$V,ROW($V4102)-VALUE(LEFT(W$1,FIND("-",W$1,1)-1))+1):$V4102)/VALUE(LEFT(W$1,FIND("-",W$1,1)-1)))))))</f>
        <v>54.545454545454547</v>
      </c>
      <c r="Y4102">
        <f>IF(ROW($E4102)&lt;=VALUE(LEFT(Y$1,FIND("-",Y$1,1)-1)),0,MAX(INDEX(C:C,ROW(C4102)-VALUE(LEFT(Y$1,FIND("-",Y$1,1)-1))+1):C4102))</f>
        <v>0.12</v>
      </c>
      <c r="Z4102">
        <f>IF(ROW($E4102)&lt;=VALUE(LEFT(Z$1,FIND("-",Z$1,1)-1)),0,MIN(INDEX(D:D,ROW(D4102)-VALUE(LEFT(Z$1,FIND("-",Z$1,1)-1))+1):D4102))</f>
        <v>0.105</v>
      </c>
      <c r="AA4102">
        <f t="shared" si="576"/>
        <v>33.333333333333364</v>
      </c>
      <c r="AB4102">
        <f>IF(ROW($AA4102)&lt;=VALUE(LEFT(AA$1,FIND("-",AA$1,1)-1))+VALUE(LEFT(AB$1,FIND("-",AB$1,1)-1)-1),0,AVERAGE(INDEX($AA:$AA,ROW($AA4102)-VALUE(LEFT(AB$1,FIND("-",AB$1,1)-1))+1):$AA4102))</f>
        <v>44.444444444444457</v>
      </c>
      <c r="AC4102">
        <f>IF(ROW($AA4102)&lt;=VALUE(LEFT(AA$1,FIND("-",AA$1,1)-1))+VALUE(LEFT(AB$1,FIND("-",AB$1,1)-1)-1)+VALUE(LEFT(AC$1,FIND("-",AC$1,1)-1)-1),0,AVERAGE(INDEX($AB:$AB,ROW($AB4102)-VALUE(LEFT(AC$1,FIND("-",AC$1,1)-1))+1):$AB4102))</f>
        <v>70.370370370370381</v>
      </c>
      <c r="AE4102">
        <f t="shared" si="582"/>
        <v>425620144</v>
      </c>
      <c r="AG4102" t="str">
        <f t="shared" si="584"/>
        <v/>
      </c>
    </row>
    <row r="4103" spans="1:33" x14ac:dyDescent="0.25">
      <c r="A4103" s="6">
        <v>43098</v>
      </c>
      <c r="B4103">
        <v>0.11</v>
      </c>
      <c r="C4103">
        <v>0.11</v>
      </c>
      <c r="D4103">
        <v>0.11</v>
      </c>
      <c r="E4103">
        <v>0.11</v>
      </c>
      <c r="F4103">
        <v>0.11</v>
      </c>
      <c r="G4103">
        <v>5000</v>
      </c>
      <c r="I4103" t="str">
        <f t="shared" si="577"/>
        <v/>
      </c>
      <c r="J4103" t="str">
        <f t="shared" si="578"/>
        <v/>
      </c>
      <c r="K4103" t="str">
        <f t="shared" si="579"/>
        <v/>
      </c>
      <c r="M4103" s="11" t="str">
        <f t="shared" si="583"/>
        <v/>
      </c>
      <c r="O4103">
        <f>IF(ROW($E4103)&lt;=VALUE(LEFT(O$1,FIND("-",O$1,1)-1)),0,IF(ROW($E4103)=VALUE(LEFT(O$1,FIND("-",O$1,1)-1))+1,AVERAGE(INDEX($E:$E,ROW($E4103)-VALUE(LEFT(O$1,FIND("-",O$1,1)-1))):$E4103),($E4103*(2/(VALUE(LEFT(O$1,FIND("-",O$1,1)-1))+1)))+(O4102*(1-(2/(VALUE(LEFT(O$1,FIND("-",O$1,1)-1))+1))))))</f>
        <v>0.11304841987052887</v>
      </c>
      <c r="Q4103">
        <f>IF(ROW($E4103)&lt;=VALUE(LEFT(Q$1,FIND("-",Q$1,1)-1)),0,IF(ROW($E4103)=VALUE(LEFT(Q$1,FIND("-",Q$1,1)-1))+1,AVERAGE(INDEX($E:$E,ROW($E4103)-VALUE(LEFT(Q$1,FIND("-",Q$1,1)-1))):$E4103),($E4103*(2/(VALUE(LEFT(Q$1,FIND("-",Q$1,1)-1))+1)))+(Q4102*(1-(2/(VALUE(LEFT(Q$1,FIND("-",Q$1,1)-1))+1))))))</f>
        <v>0.11125643468417656</v>
      </c>
      <c r="R4103">
        <f>IF(ROW($E4103)&lt;=VALUE(LEFT(R$1,FIND("-",R$1,1)-1)),0,IF(ROW($E4103)=VALUE(LEFT(R$1,FIND("-",R$1,1)-1))+1,AVERAGE(INDEX($E:$E,ROW($E4103)-VALUE(LEFT(R$1,FIND("-",R$1,1)-1))):$E4103),($E4103*(2/(VALUE(LEFT(R$1,FIND("-",R$1,1)-1))+1)))+(R4102*(1-(2/(VALUE(LEFT(R$1,FIND("-",R$1,1)-1))+1))))))</f>
        <v>0.1123680060560017</v>
      </c>
      <c r="S4103">
        <f t="shared" si="580"/>
        <v>-1.1115713718251319E-3</v>
      </c>
      <c r="T4103">
        <f>IF(ROW($E4103)&lt;=MAX(VALUE(LEFT(Q$1,FIND("-",Q$1,1)-1)),VALUE(LEFT(R$1,FIND("-",R$1,1)-1)))+VALUE(LEFT(T$1,FIND("-",T$1,1)-1))-1,0,IF(ROW($E4103)=MAX(VALUE(LEFT(Q$1,FIND("-",Q$1,1)-1)),VALUE(LEFT(R$1,FIND("-",R$1,1)-1)))+VALUE(LEFT(T$1,FIND("-",T$1,1)-1)),AVERAGE(INDEX($S:$S,ROW(S4103)-VALUE(LEFT(T$1,FIND("-",T$1,1)-1))+1):S4103),($S4103*(2/(VALUE(LEFT(T$1,FIND("-",T$1,1)-1))+1)))+(T4102*(1-(2/(VALUE(LEFT(T$1,FIND("-",T$1,1)-1))+1))))))</f>
        <v>-1.5959938035567203E-3</v>
      </c>
      <c r="V4103">
        <f t="shared" si="581"/>
        <v>0</v>
      </c>
      <c r="W4103">
        <f>IF(ROW($E4103)&lt;=VALUE(LEFT(W$1,FIND("-",W$1,1)-1))+1,0,IF(ROW($E4102)=VALUE(LEFT(W$1,FIND("-",W$1,1)-1))+1,100-100/(1+ABS((SUMIF(INDEX($V:$V,ROW($V4103)-VALUE(LEFT(W$1,FIND("-",W$1,1)-1))+1):$V4103,"&gt;0",INDEX($V:$V,ROW($V4103)-VALUE(LEFT(W$1,FIND("-",W$1,1)-1))+1):$V4103)/COUNTIF(INDEX($V:$V,ROW($V4103)-VALUE(LEFT(W$1,FIND("-",W$1,1)-1))+1):$V4103,"&gt;0"))/(SUMIF(INDEX($V:$V,ROW($V4103)-VALUE(LEFT(W$1,FIND("-",W$1,1)-1))+1):$V4103,"&lt;0",INDEX($V:$V,ROW($V4103)-VALUE(LEFT(W$1,FIND("-",W$1,1)-1))+1):$V4103)/COUNTIF(INDEX($V:$V,ROW($V4103)-VALUE(LEFT(W$1,FIND("-",W$1,1)-1))+1):$V4103,"&lt;0")))),100-100/(1+ABS((SUMIF(INDEX($V:$V,ROW($V4103)-VALUE(LEFT(W$1,FIND("-",W$1,1)-1))+1):$V4103,"&gt;0",INDEX($V:$V,ROW($V4103)-VALUE(LEFT(W$1,FIND("-",W$1,1)-1))+1):$V4103)/VALUE(LEFT(W$1,FIND("-",W$1,1)-1)))/(SUMIF(INDEX($V:$V,ROW($V4103)-VALUE(LEFT(W$1,FIND("-",W$1,1)-1))+1):$V4103,"&lt;0",INDEX($V:$V,ROW($V4103)-VALUE(LEFT(W$1,FIND("-",W$1,1)-1))+1):$V4103)/VALUE(LEFT(W$1,FIND("-",W$1,1)-1)))))))</f>
        <v>50</v>
      </c>
      <c r="Y4103">
        <f>IF(ROW($E4103)&lt;=VALUE(LEFT(Y$1,FIND("-",Y$1,1)-1)),0,MAX(INDEX(C:C,ROW(C4103)-VALUE(LEFT(Y$1,FIND("-",Y$1,1)-1))+1):C4103))</f>
        <v>0.12</v>
      </c>
      <c r="Z4103">
        <f>IF(ROW($E4103)&lt;=VALUE(LEFT(Z$1,FIND("-",Z$1,1)-1)),0,MIN(INDEX(D:D,ROW(D4103)-VALUE(LEFT(Z$1,FIND("-",Z$1,1)-1))+1):D4103))</f>
        <v>0.105</v>
      </c>
      <c r="AA4103">
        <f t="shared" si="576"/>
        <v>33.333333333333364</v>
      </c>
      <c r="AB4103">
        <f>IF(ROW($AA4103)&lt;=VALUE(LEFT(AA$1,FIND("-",AA$1,1)-1))+VALUE(LEFT(AB$1,FIND("-",AB$1,1)-1)-1),0,AVERAGE(INDEX($AA:$AA,ROW($AA4103)-VALUE(LEFT(AB$1,FIND("-",AB$1,1)-1))+1):$AA4103))</f>
        <v>22.222222222222243</v>
      </c>
      <c r="AC4103">
        <f>IF(ROW($AA4103)&lt;=VALUE(LEFT(AA$1,FIND("-",AA$1,1)-1))+VALUE(LEFT(AB$1,FIND("-",AB$1,1)-1)-1)+VALUE(LEFT(AC$1,FIND("-",AC$1,1)-1)-1),0,AVERAGE(INDEX($AB:$AB,ROW($AB4103)-VALUE(LEFT(AC$1,FIND("-",AC$1,1)-1))+1):$AB4103))</f>
        <v>44.444444444444457</v>
      </c>
      <c r="AE4103">
        <f t="shared" si="582"/>
        <v>425620144</v>
      </c>
      <c r="AG4103" t="str">
        <f t="shared" si="584"/>
        <v/>
      </c>
    </row>
    <row r="4104" spans="1:33" x14ac:dyDescent="0.25">
      <c r="A4104" s="6">
        <v>43102</v>
      </c>
      <c r="B4104">
        <v>0.11</v>
      </c>
      <c r="C4104">
        <v>0.11</v>
      </c>
      <c r="D4104">
        <v>0.105</v>
      </c>
      <c r="E4104">
        <v>0.105</v>
      </c>
      <c r="F4104">
        <v>0.105</v>
      </c>
      <c r="G4104">
        <v>35500</v>
      </c>
      <c r="I4104" t="str">
        <f t="shared" si="577"/>
        <v/>
      </c>
      <c r="J4104" t="str">
        <f t="shared" si="578"/>
        <v/>
      </c>
      <c r="K4104" t="str">
        <f t="shared" si="579"/>
        <v/>
      </c>
      <c r="M4104" s="11" t="str">
        <f t="shared" si="583"/>
        <v/>
      </c>
      <c r="O4104">
        <f>IF(ROW($E4104)&lt;=VALUE(LEFT(O$1,FIND("-",O$1,1)-1)),0,IF(ROW($E4104)=VALUE(LEFT(O$1,FIND("-",O$1,1)-1))+1,AVERAGE(INDEX($E:$E,ROW($E4104)-VALUE(LEFT(O$1,FIND("-",O$1,1)-1))):$E4104),($E4104*(2/(VALUE(LEFT(O$1,FIND("-",O$1,1)-1))+1)))+(O4103*(1-(2/(VALUE(LEFT(O$1,FIND("-",O$1,1)-1))+1))))))</f>
        <v>0.11296833609072261</v>
      </c>
      <c r="Q4104">
        <f>IF(ROW($E4104)&lt;=VALUE(LEFT(Q$1,FIND("-",Q$1,1)-1)),0,IF(ROW($E4104)=VALUE(LEFT(Q$1,FIND("-",Q$1,1)-1))+1,AVERAGE(INDEX($E:$E,ROW($E4104)-VALUE(LEFT(Q$1,FIND("-",Q$1,1)-1))):$E4104),($E4104*(2/(VALUE(LEFT(Q$1,FIND("-",Q$1,1)-1))+1)))+(Q4103*(1-(2/(VALUE(LEFT(Q$1,FIND("-",Q$1,1)-1))+1))))))</f>
        <v>0.11029390627122633</v>
      </c>
      <c r="R4104">
        <f>IF(ROW($E4104)&lt;=VALUE(LEFT(R$1,FIND("-",R$1,1)-1)),0,IF(ROW($E4104)=VALUE(LEFT(R$1,FIND("-",R$1,1)-1))+1,AVERAGE(INDEX($E:$E,ROW($E4104)-VALUE(LEFT(R$1,FIND("-",R$1,1)-1))):$E4104),($E4104*(2/(VALUE(LEFT(R$1,FIND("-",R$1,1)-1))+1)))+(R4103*(1-(2/(VALUE(LEFT(R$1,FIND("-",R$1,1)-1))+1))))))</f>
        <v>0.11182222782963119</v>
      </c>
      <c r="S4104">
        <f t="shared" si="580"/>
        <v>-1.5283215584048632E-3</v>
      </c>
      <c r="T4104">
        <f>IF(ROW($E4104)&lt;=MAX(VALUE(LEFT(Q$1,FIND("-",Q$1,1)-1)),VALUE(LEFT(R$1,FIND("-",R$1,1)-1)))+VALUE(LEFT(T$1,FIND("-",T$1,1)-1))-1,0,IF(ROW($E4104)=MAX(VALUE(LEFT(Q$1,FIND("-",Q$1,1)-1)),VALUE(LEFT(R$1,FIND("-",R$1,1)-1)))+VALUE(LEFT(T$1,FIND("-",T$1,1)-1)),AVERAGE(INDEX($S:$S,ROW(S4104)-VALUE(LEFT(T$1,FIND("-",T$1,1)-1))+1):S4104),($S4104*(2/(VALUE(LEFT(T$1,FIND("-",T$1,1)-1))+1)))+(T4103*(1-(2/(VALUE(LEFT(T$1,FIND("-",T$1,1)-1))+1))))))</f>
        <v>-1.5824593545263491E-3</v>
      </c>
      <c r="V4104">
        <f t="shared" si="581"/>
        <v>-5.0000000000000044E-3</v>
      </c>
      <c r="W4104">
        <f>IF(ROW($E4104)&lt;=VALUE(LEFT(W$1,FIND("-",W$1,1)-1))+1,0,IF(ROW($E4103)=VALUE(LEFT(W$1,FIND("-",W$1,1)-1))+1,100-100/(1+ABS((SUMIF(INDEX($V:$V,ROW($V4104)-VALUE(LEFT(W$1,FIND("-",W$1,1)-1))+1):$V4104,"&gt;0",INDEX($V:$V,ROW($V4104)-VALUE(LEFT(W$1,FIND("-",W$1,1)-1))+1):$V4104)/COUNTIF(INDEX($V:$V,ROW($V4104)-VALUE(LEFT(W$1,FIND("-",W$1,1)-1))+1):$V4104,"&gt;0"))/(SUMIF(INDEX($V:$V,ROW($V4104)-VALUE(LEFT(W$1,FIND("-",W$1,1)-1))+1):$V4104,"&lt;0",INDEX($V:$V,ROW($V4104)-VALUE(LEFT(W$1,FIND("-",W$1,1)-1))+1):$V4104)/COUNTIF(INDEX($V:$V,ROW($V4104)-VALUE(LEFT(W$1,FIND("-",W$1,1)-1))+1):$V4104,"&lt;0")))),100-100/(1+ABS((SUMIF(INDEX($V:$V,ROW($V4104)-VALUE(LEFT(W$1,FIND("-",W$1,1)-1))+1):$V4104,"&gt;0",INDEX($V:$V,ROW($V4104)-VALUE(LEFT(W$1,FIND("-",W$1,1)-1))+1):$V4104)/VALUE(LEFT(W$1,FIND("-",W$1,1)-1)))/(SUMIF(INDEX($V:$V,ROW($V4104)-VALUE(LEFT(W$1,FIND("-",W$1,1)-1))+1):$V4104,"&lt;0",INDEX($V:$V,ROW($V4104)-VALUE(LEFT(W$1,FIND("-",W$1,1)-1))+1):$V4104)/VALUE(LEFT(W$1,FIND("-",W$1,1)-1)))))))</f>
        <v>45.454545454545453</v>
      </c>
      <c r="Y4104">
        <f>IF(ROW($E4104)&lt;=VALUE(LEFT(Y$1,FIND("-",Y$1,1)-1)),0,MAX(INDEX(C:C,ROW(C4104)-VALUE(LEFT(Y$1,FIND("-",Y$1,1)-1))+1):C4104))</f>
        <v>0.12</v>
      </c>
      <c r="Z4104">
        <f>IF(ROW($E4104)&lt;=VALUE(LEFT(Z$1,FIND("-",Z$1,1)-1)),0,MIN(INDEX(D:D,ROW(D4104)-VALUE(LEFT(Z$1,FIND("-",Z$1,1)-1))+1):D4104))</f>
        <v>0.105</v>
      </c>
      <c r="AA4104">
        <f t="shared" si="576"/>
        <v>0</v>
      </c>
      <c r="AB4104">
        <f>IF(ROW($AA4104)&lt;=VALUE(LEFT(AA$1,FIND("-",AA$1,1)-1))+VALUE(LEFT(AB$1,FIND("-",AB$1,1)-1)-1),0,AVERAGE(INDEX($AA:$AA,ROW($AA4104)-VALUE(LEFT(AB$1,FIND("-",AB$1,1)-1))+1):$AA4104))</f>
        <v>22.222222222222243</v>
      </c>
      <c r="AC4104">
        <f>IF(ROW($AA4104)&lt;=VALUE(LEFT(AA$1,FIND("-",AA$1,1)-1))+VALUE(LEFT(AB$1,FIND("-",AB$1,1)-1)-1)+VALUE(LEFT(AC$1,FIND("-",AC$1,1)-1)-1),0,AVERAGE(INDEX($AB:$AB,ROW($AB4104)-VALUE(LEFT(AC$1,FIND("-",AC$1,1)-1))+1):$AB4104))</f>
        <v>29.629629629629648</v>
      </c>
      <c r="AE4104">
        <f t="shared" si="582"/>
        <v>425584644</v>
      </c>
      <c r="AG4104" t="str">
        <f t="shared" si="584"/>
        <v/>
      </c>
    </row>
    <row r="4105" spans="1:33" x14ac:dyDescent="0.25">
      <c r="A4105" s="6">
        <v>43103</v>
      </c>
      <c r="B4105">
        <v>0.11</v>
      </c>
      <c r="C4105">
        <v>0.12</v>
      </c>
      <c r="D4105">
        <v>0.11</v>
      </c>
      <c r="E4105">
        <v>0.11</v>
      </c>
      <c r="F4105">
        <v>0.11</v>
      </c>
      <c r="G4105">
        <v>329700</v>
      </c>
      <c r="I4105" t="str">
        <f t="shared" si="577"/>
        <v/>
      </c>
      <c r="J4105" t="str">
        <f t="shared" si="578"/>
        <v/>
      </c>
      <c r="K4105" t="str">
        <f t="shared" si="579"/>
        <v/>
      </c>
      <c r="M4105" s="11" t="str">
        <f t="shared" si="583"/>
        <v/>
      </c>
      <c r="O4105">
        <f>IF(ROW($E4105)&lt;=VALUE(LEFT(O$1,FIND("-",O$1,1)-1)),0,IF(ROW($E4105)=VALUE(LEFT(O$1,FIND("-",O$1,1)-1))+1,AVERAGE(INDEX($E:$E,ROW($E4105)-VALUE(LEFT(O$1,FIND("-",O$1,1)-1))):$E4105),($E4105*(2/(VALUE(LEFT(O$1,FIND("-",O$1,1)-1))+1)))+(O4104*(1-(2/(VALUE(LEFT(O$1,FIND("-",O$1,1)-1))+1))))))</f>
        <v>0.11293880040822786</v>
      </c>
      <c r="Q4105">
        <f>IF(ROW($E4105)&lt;=VALUE(LEFT(Q$1,FIND("-",Q$1,1)-1)),0,IF(ROW($E4105)=VALUE(LEFT(Q$1,FIND("-",Q$1,1)-1))+1,AVERAGE(INDEX($E:$E,ROW($E4105)-VALUE(LEFT(Q$1,FIND("-",Q$1,1)-1))):$E4105),($E4105*(2/(VALUE(LEFT(Q$1,FIND("-",Q$1,1)-1))+1)))+(Q4104*(1-(2/(VALUE(LEFT(Q$1,FIND("-",Q$1,1)-1))+1))))))</f>
        <v>0.11024868992180689</v>
      </c>
      <c r="R4105">
        <f>IF(ROW($E4105)&lt;=VALUE(LEFT(R$1,FIND("-",R$1,1)-1)),0,IF(ROW($E4105)=VALUE(LEFT(R$1,FIND("-",R$1,1)-1))+1,AVERAGE(INDEX($E:$E,ROW($E4105)-VALUE(LEFT(R$1,FIND("-",R$1,1)-1))):$E4105),($E4105*(2/(VALUE(LEFT(R$1,FIND("-",R$1,1)-1))+1)))+(R4104*(1-(2/(VALUE(LEFT(R$1,FIND("-",R$1,1)-1))+1))))))</f>
        <v>0.11168724799039925</v>
      </c>
      <c r="S4105">
        <f t="shared" si="580"/>
        <v>-1.4385580685923605E-3</v>
      </c>
      <c r="T4105">
        <f>IF(ROW($E4105)&lt;=MAX(VALUE(LEFT(Q$1,FIND("-",Q$1,1)-1)),VALUE(LEFT(R$1,FIND("-",R$1,1)-1)))+VALUE(LEFT(T$1,FIND("-",T$1,1)-1))-1,0,IF(ROW($E4105)=MAX(VALUE(LEFT(Q$1,FIND("-",Q$1,1)-1)),VALUE(LEFT(R$1,FIND("-",R$1,1)-1)))+VALUE(LEFT(T$1,FIND("-",T$1,1)-1)),AVERAGE(INDEX($S:$S,ROW(S4105)-VALUE(LEFT(T$1,FIND("-",T$1,1)-1))+1):S4105),($S4105*(2/(VALUE(LEFT(T$1,FIND("-",T$1,1)-1))+1)))+(T4104*(1-(2/(VALUE(LEFT(T$1,FIND("-",T$1,1)-1))+1))))))</f>
        <v>-1.5536790973395514E-3</v>
      </c>
      <c r="V4105">
        <f t="shared" si="581"/>
        <v>5.0000000000000044E-3</v>
      </c>
      <c r="W4105">
        <f>IF(ROW($E4105)&lt;=VALUE(LEFT(W$1,FIND("-",W$1,1)-1))+1,0,IF(ROW($E4104)=VALUE(LEFT(W$1,FIND("-",W$1,1)-1))+1,100-100/(1+ABS((SUMIF(INDEX($V:$V,ROW($V4105)-VALUE(LEFT(W$1,FIND("-",W$1,1)-1))+1):$V4105,"&gt;0",INDEX($V:$V,ROW($V4105)-VALUE(LEFT(W$1,FIND("-",W$1,1)-1))+1):$V4105)/COUNTIF(INDEX($V:$V,ROW($V4105)-VALUE(LEFT(W$1,FIND("-",W$1,1)-1))+1):$V4105,"&gt;0"))/(SUMIF(INDEX($V:$V,ROW($V4105)-VALUE(LEFT(W$1,FIND("-",W$1,1)-1))+1):$V4105,"&lt;0",INDEX($V:$V,ROW($V4105)-VALUE(LEFT(W$1,FIND("-",W$1,1)-1))+1):$V4105)/COUNTIF(INDEX($V:$V,ROW($V4105)-VALUE(LEFT(W$1,FIND("-",W$1,1)-1))+1):$V4105,"&lt;0")))),100-100/(1+ABS((SUMIF(INDEX($V:$V,ROW($V4105)-VALUE(LEFT(W$1,FIND("-",W$1,1)-1))+1):$V4105,"&gt;0",INDEX($V:$V,ROW($V4105)-VALUE(LEFT(W$1,FIND("-",W$1,1)-1))+1):$V4105)/VALUE(LEFT(W$1,FIND("-",W$1,1)-1)))/(SUMIF(INDEX($V:$V,ROW($V4105)-VALUE(LEFT(W$1,FIND("-",W$1,1)-1))+1):$V4105,"&lt;0",INDEX($V:$V,ROW($V4105)-VALUE(LEFT(W$1,FIND("-",W$1,1)-1))+1):$V4105)/VALUE(LEFT(W$1,FIND("-",W$1,1)-1)))))))</f>
        <v>45.454545454545453</v>
      </c>
      <c r="Y4105">
        <f>IF(ROW($E4105)&lt;=VALUE(LEFT(Y$1,FIND("-",Y$1,1)-1)),0,MAX(INDEX(C:C,ROW(C4105)-VALUE(LEFT(Y$1,FIND("-",Y$1,1)-1))+1):C4105))</f>
        <v>0.12</v>
      </c>
      <c r="Z4105">
        <f>IF(ROW($E4105)&lt;=VALUE(LEFT(Z$1,FIND("-",Z$1,1)-1)),0,MIN(INDEX(D:D,ROW(D4105)-VALUE(LEFT(Z$1,FIND("-",Z$1,1)-1))+1):D4105))</f>
        <v>0.105</v>
      </c>
      <c r="AA4105">
        <f t="shared" si="576"/>
        <v>33.333333333333364</v>
      </c>
      <c r="AB4105">
        <f>IF(ROW($AA4105)&lt;=VALUE(LEFT(AA$1,FIND("-",AA$1,1)-1))+VALUE(LEFT(AB$1,FIND("-",AB$1,1)-1)-1),0,AVERAGE(INDEX($AA:$AA,ROW($AA4105)-VALUE(LEFT(AB$1,FIND("-",AB$1,1)-1))+1):$AA4105))</f>
        <v>22.222222222222243</v>
      </c>
      <c r="AC4105">
        <f>IF(ROW($AA4105)&lt;=VALUE(LEFT(AA$1,FIND("-",AA$1,1)-1))+VALUE(LEFT(AB$1,FIND("-",AB$1,1)-1)-1)+VALUE(LEFT(AC$1,FIND("-",AC$1,1)-1)-1),0,AVERAGE(INDEX($AB:$AB,ROW($AB4105)-VALUE(LEFT(AC$1,FIND("-",AC$1,1)-1))+1):$AB4105))</f>
        <v>22.222222222222243</v>
      </c>
      <c r="AE4105">
        <f t="shared" si="582"/>
        <v>425914344</v>
      </c>
      <c r="AG4105" t="str">
        <f t="shared" si="584"/>
        <v/>
      </c>
    </row>
    <row r="4106" spans="1:33" x14ac:dyDescent="0.25">
      <c r="A4106" s="6">
        <v>43104</v>
      </c>
      <c r="B4106">
        <v>0.11</v>
      </c>
      <c r="C4106">
        <v>0.11</v>
      </c>
      <c r="D4106">
        <v>0.11</v>
      </c>
      <c r="E4106">
        <v>0.11</v>
      </c>
      <c r="F4106">
        <v>0.11</v>
      </c>
      <c r="G4106">
        <v>97400</v>
      </c>
      <c r="I4106" t="str">
        <f t="shared" si="577"/>
        <v/>
      </c>
      <c r="J4106" t="str">
        <f t="shared" si="578"/>
        <v/>
      </c>
      <c r="K4106" t="str">
        <f t="shared" si="579"/>
        <v/>
      </c>
      <c r="M4106" s="11" t="str">
        <f t="shared" si="583"/>
        <v/>
      </c>
      <c r="O4106">
        <f>IF(ROW($E4106)&lt;=VALUE(LEFT(O$1,FIND("-",O$1,1)-1)),0,IF(ROW($E4106)=VALUE(LEFT(O$1,FIND("-",O$1,1)-1))+1,AVERAGE(INDEX($E:$E,ROW($E4106)-VALUE(LEFT(O$1,FIND("-",O$1,1)-1))):$E4106),($E4106*(2/(VALUE(LEFT(O$1,FIND("-",O$1,1)-1))+1)))+(O4105*(1-(2/(VALUE(LEFT(O$1,FIND("-",O$1,1)-1))+1))))))</f>
        <v>0.11290955861312112</v>
      </c>
      <c r="Q4106">
        <f>IF(ROW($E4106)&lt;=VALUE(LEFT(Q$1,FIND("-",Q$1,1)-1)),0,IF(ROW($E4106)=VALUE(LEFT(Q$1,FIND("-",Q$1,1)-1))+1,AVERAGE(INDEX($E:$E,ROW($E4106)-VALUE(LEFT(Q$1,FIND("-",Q$1,1)-1))):$E4106),($E4106*(2/(VALUE(LEFT(Q$1,FIND("-",Q$1,1)-1))+1)))+(Q4105*(1-(2/(VALUE(LEFT(Q$1,FIND("-",Q$1,1)-1))+1))))))</f>
        <v>0.11021042993383659</v>
      </c>
      <c r="R4106">
        <f>IF(ROW($E4106)&lt;=VALUE(LEFT(R$1,FIND("-",R$1,1)-1)),0,IF(ROW($E4106)=VALUE(LEFT(R$1,FIND("-",R$1,1)-1))+1,AVERAGE(INDEX($E:$E,ROW($E4106)-VALUE(LEFT(R$1,FIND("-",R$1,1)-1))):$E4106),($E4106*(2/(VALUE(LEFT(R$1,FIND("-",R$1,1)-1))+1)))+(R4105*(1-(2/(VALUE(LEFT(R$1,FIND("-",R$1,1)-1))+1))))))</f>
        <v>0.11156226665777708</v>
      </c>
      <c r="S4106">
        <f t="shared" si="580"/>
        <v>-1.351836723940486E-3</v>
      </c>
      <c r="T4106">
        <f>IF(ROW($E4106)&lt;=MAX(VALUE(LEFT(Q$1,FIND("-",Q$1,1)-1)),VALUE(LEFT(R$1,FIND("-",R$1,1)-1)))+VALUE(LEFT(T$1,FIND("-",T$1,1)-1))-1,0,IF(ROW($E4106)=MAX(VALUE(LEFT(Q$1,FIND("-",Q$1,1)-1)),VALUE(LEFT(R$1,FIND("-",R$1,1)-1)))+VALUE(LEFT(T$1,FIND("-",T$1,1)-1)),AVERAGE(INDEX($S:$S,ROW(S4106)-VALUE(LEFT(T$1,FIND("-",T$1,1)-1))+1):S4106),($S4106*(2/(VALUE(LEFT(T$1,FIND("-",T$1,1)-1))+1)))+(T4105*(1-(2/(VALUE(LEFT(T$1,FIND("-",T$1,1)-1))+1))))))</f>
        <v>-1.5133106226597386E-3</v>
      </c>
      <c r="V4106">
        <f t="shared" si="581"/>
        <v>0</v>
      </c>
      <c r="W4106">
        <f>IF(ROW($E4106)&lt;=VALUE(LEFT(W$1,FIND("-",W$1,1)-1))+1,0,IF(ROW($E4105)=VALUE(LEFT(W$1,FIND("-",W$1,1)-1))+1,100-100/(1+ABS((SUMIF(INDEX($V:$V,ROW($V4106)-VALUE(LEFT(W$1,FIND("-",W$1,1)-1))+1):$V4106,"&gt;0",INDEX($V:$V,ROW($V4106)-VALUE(LEFT(W$1,FIND("-",W$1,1)-1))+1):$V4106)/COUNTIF(INDEX($V:$V,ROW($V4106)-VALUE(LEFT(W$1,FIND("-",W$1,1)-1))+1):$V4106,"&gt;0"))/(SUMIF(INDEX($V:$V,ROW($V4106)-VALUE(LEFT(W$1,FIND("-",W$1,1)-1))+1):$V4106,"&lt;0",INDEX($V:$V,ROW($V4106)-VALUE(LEFT(W$1,FIND("-",W$1,1)-1))+1):$V4106)/COUNTIF(INDEX($V:$V,ROW($V4106)-VALUE(LEFT(W$1,FIND("-",W$1,1)-1))+1):$V4106,"&lt;0")))),100-100/(1+ABS((SUMIF(INDEX($V:$V,ROW($V4106)-VALUE(LEFT(W$1,FIND("-",W$1,1)-1))+1):$V4106,"&gt;0",INDEX($V:$V,ROW($V4106)-VALUE(LEFT(W$1,FIND("-",W$1,1)-1))+1):$V4106)/VALUE(LEFT(W$1,FIND("-",W$1,1)-1)))/(SUMIF(INDEX($V:$V,ROW($V4106)-VALUE(LEFT(W$1,FIND("-",W$1,1)-1))+1):$V4106,"&lt;0",INDEX($V:$V,ROW($V4106)-VALUE(LEFT(W$1,FIND("-",W$1,1)-1))+1):$V4106)/VALUE(LEFT(W$1,FIND("-",W$1,1)-1)))))))</f>
        <v>45.454545454545453</v>
      </c>
      <c r="Y4106">
        <f>IF(ROW($E4106)&lt;=VALUE(LEFT(Y$1,FIND("-",Y$1,1)-1)),0,MAX(INDEX(C:C,ROW(C4106)-VALUE(LEFT(Y$1,FIND("-",Y$1,1)-1))+1):C4106))</f>
        <v>0.12</v>
      </c>
      <c r="Z4106">
        <f>IF(ROW($E4106)&lt;=VALUE(LEFT(Z$1,FIND("-",Z$1,1)-1)),0,MIN(INDEX(D:D,ROW(D4106)-VALUE(LEFT(Z$1,FIND("-",Z$1,1)-1))+1):D4106))</f>
        <v>0.105</v>
      </c>
      <c r="AA4106">
        <f t="shared" si="576"/>
        <v>33.333333333333364</v>
      </c>
      <c r="AB4106">
        <f>IF(ROW($AA4106)&lt;=VALUE(LEFT(AA$1,FIND("-",AA$1,1)-1))+VALUE(LEFT(AB$1,FIND("-",AB$1,1)-1)-1),0,AVERAGE(INDEX($AA:$AA,ROW($AA4106)-VALUE(LEFT(AB$1,FIND("-",AB$1,1)-1))+1):$AA4106))</f>
        <v>22.222222222222243</v>
      </c>
      <c r="AC4106">
        <f>IF(ROW($AA4106)&lt;=VALUE(LEFT(AA$1,FIND("-",AA$1,1)-1))+VALUE(LEFT(AB$1,FIND("-",AB$1,1)-1)-1)+VALUE(LEFT(AC$1,FIND("-",AC$1,1)-1)-1),0,AVERAGE(INDEX($AB:$AB,ROW($AB4106)-VALUE(LEFT(AC$1,FIND("-",AC$1,1)-1))+1):$AB4106))</f>
        <v>22.222222222222243</v>
      </c>
      <c r="AE4106">
        <f t="shared" si="582"/>
        <v>425914344</v>
      </c>
      <c r="AG4106" t="str">
        <f t="shared" si="584"/>
        <v/>
      </c>
    </row>
    <row r="4107" spans="1:33" x14ac:dyDescent="0.25">
      <c r="A4107" s="6">
        <v>43105</v>
      </c>
      <c r="B4107">
        <v>0.115</v>
      </c>
      <c r="C4107">
        <v>0.115</v>
      </c>
      <c r="D4107">
        <v>0.11</v>
      </c>
      <c r="E4107">
        <v>0.115</v>
      </c>
      <c r="F4107">
        <v>0.115</v>
      </c>
      <c r="G4107">
        <v>332100</v>
      </c>
      <c r="I4107" t="str">
        <f t="shared" si="577"/>
        <v/>
      </c>
      <c r="J4107" t="str">
        <f t="shared" si="578"/>
        <v/>
      </c>
      <c r="K4107" t="str">
        <f t="shared" si="579"/>
        <v/>
      </c>
      <c r="M4107" s="11" t="str">
        <f t="shared" si="583"/>
        <v/>
      </c>
      <c r="O4107">
        <f>IF(ROW($E4107)&lt;=VALUE(LEFT(O$1,FIND("-",O$1,1)-1)),0,IF(ROW($E4107)=VALUE(LEFT(O$1,FIND("-",O$1,1)-1))+1,AVERAGE(INDEX($E:$E,ROW($E4107)-VALUE(LEFT(O$1,FIND("-",O$1,1)-1))):$E4107),($E4107*(2/(VALUE(LEFT(O$1,FIND("-",O$1,1)-1))+1)))+(O4106*(1-(2/(VALUE(LEFT(O$1,FIND("-",O$1,1)-1))+1))))))</f>
        <v>0.11293035902493086</v>
      </c>
      <c r="Q4107">
        <f>IF(ROW($E4107)&lt;=VALUE(LEFT(Q$1,FIND("-",Q$1,1)-1)),0,IF(ROW($E4107)=VALUE(LEFT(Q$1,FIND("-",Q$1,1)-1))+1,AVERAGE(INDEX($E:$E,ROW($E4107)-VALUE(LEFT(Q$1,FIND("-",Q$1,1)-1))):$E4107),($E4107*(2/(VALUE(LEFT(Q$1,FIND("-",Q$1,1)-1))+1)))+(Q4106*(1-(2/(VALUE(LEFT(Q$1,FIND("-",Q$1,1)-1))+1))))))</f>
        <v>0.11094728686709249</v>
      </c>
      <c r="R4107">
        <f>IF(ROW($E4107)&lt;=VALUE(LEFT(R$1,FIND("-",R$1,1)-1)),0,IF(ROW($E4107)=VALUE(LEFT(R$1,FIND("-",R$1,1)-1))+1,AVERAGE(INDEX($E:$E,ROW($E4107)-VALUE(LEFT(R$1,FIND("-",R$1,1)-1))):$E4107),($E4107*(2/(VALUE(LEFT(R$1,FIND("-",R$1,1)-1))+1)))+(R4106*(1-(2/(VALUE(LEFT(R$1,FIND("-",R$1,1)-1))+1))))))</f>
        <v>0.11181691357201581</v>
      </c>
      <c r="S4107">
        <f t="shared" si="580"/>
        <v>-8.6962670492332639E-4</v>
      </c>
      <c r="T4107">
        <f>IF(ROW($E4107)&lt;=MAX(VALUE(LEFT(Q$1,FIND("-",Q$1,1)-1)),VALUE(LEFT(R$1,FIND("-",R$1,1)-1)))+VALUE(LEFT(T$1,FIND("-",T$1,1)-1))-1,0,IF(ROW($E4107)=MAX(VALUE(LEFT(Q$1,FIND("-",Q$1,1)-1)),VALUE(LEFT(R$1,FIND("-",R$1,1)-1)))+VALUE(LEFT(T$1,FIND("-",T$1,1)-1)),AVERAGE(INDEX($S:$S,ROW(S4107)-VALUE(LEFT(T$1,FIND("-",T$1,1)-1))+1):S4107),($S4107*(2/(VALUE(LEFT(T$1,FIND("-",T$1,1)-1))+1)))+(T4106*(1-(2/(VALUE(LEFT(T$1,FIND("-",T$1,1)-1))+1))))))</f>
        <v>-1.3845738391124562E-3</v>
      </c>
      <c r="V4107">
        <f t="shared" si="581"/>
        <v>5.0000000000000044E-3</v>
      </c>
      <c r="W4107">
        <f>IF(ROW($E4107)&lt;=VALUE(LEFT(W$1,FIND("-",W$1,1)-1))+1,0,IF(ROW($E4106)=VALUE(LEFT(W$1,FIND("-",W$1,1)-1))+1,100-100/(1+ABS((SUMIF(INDEX($V:$V,ROW($V4107)-VALUE(LEFT(W$1,FIND("-",W$1,1)-1))+1):$V4107,"&gt;0",INDEX($V:$V,ROW($V4107)-VALUE(LEFT(W$1,FIND("-",W$1,1)-1))+1):$V4107)/COUNTIF(INDEX($V:$V,ROW($V4107)-VALUE(LEFT(W$1,FIND("-",W$1,1)-1))+1):$V4107,"&gt;0"))/(SUMIF(INDEX($V:$V,ROW($V4107)-VALUE(LEFT(W$1,FIND("-",W$1,1)-1))+1):$V4107,"&lt;0",INDEX($V:$V,ROW($V4107)-VALUE(LEFT(W$1,FIND("-",W$1,1)-1))+1):$V4107)/COUNTIF(INDEX($V:$V,ROW($V4107)-VALUE(LEFT(W$1,FIND("-",W$1,1)-1))+1):$V4107,"&lt;0")))),100-100/(1+ABS((SUMIF(INDEX($V:$V,ROW($V4107)-VALUE(LEFT(W$1,FIND("-",W$1,1)-1))+1):$V4107,"&gt;0",INDEX($V:$V,ROW($V4107)-VALUE(LEFT(W$1,FIND("-",W$1,1)-1))+1):$V4107)/VALUE(LEFT(W$1,FIND("-",W$1,1)-1)))/(SUMIF(INDEX($V:$V,ROW($V4107)-VALUE(LEFT(W$1,FIND("-",W$1,1)-1))+1):$V4107,"&lt;0",INDEX($V:$V,ROW($V4107)-VALUE(LEFT(W$1,FIND("-",W$1,1)-1))+1):$V4107)/VALUE(LEFT(W$1,FIND("-",W$1,1)-1)))))))</f>
        <v>54.545454545454547</v>
      </c>
      <c r="Y4107">
        <f>IF(ROW($E4107)&lt;=VALUE(LEFT(Y$1,FIND("-",Y$1,1)-1)),0,MAX(INDEX(C:C,ROW(C4107)-VALUE(LEFT(Y$1,FIND("-",Y$1,1)-1))+1):C4107))</f>
        <v>0.12</v>
      </c>
      <c r="Z4107">
        <f>IF(ROW($E4107)&lt;=VALUE(LEFT(Z$1,FIND("-",Z$1,1)-1)),0,MIN(INDEX(D:D,ROW(D4107)-VALUE(LEFT(Z$1,FIND("-",Z$1,1)-1))+1):D4107))</f>
        <v>0.105</v>
      </c>
      <c r="AA4107">
        <f t="shared" si="576"/>
        <v>66.666666666666728</v>
      </c>
      <c r="AB4107">
        <f>IF(ROW($AA4107)&lt;=VALUE(LEFT(AA$1,FIND("-",AA$1,1)-1))+VALUE(LEFT(AB$1,FIND("-",AB$1,1)-1)-1),0,AVERAGE(INDEX($AA:$AA,ROW($AA4107)-VALUE(LEFT(AB$1,FIND("-",AB$1,1)-1))+1):$AA4107))</f>
        <v>44.444444444444485</v>
      </c>
      <c r="AC4107">
        <f>IF(ROW($AA4107)&lt;=VALUE(LEFT(AA$1,FIND("-",AA$1,1)-1))+VALUE(LEFT(AB$1,FIND("-",AB$1,1)-1)-1)+VALUE(LEFT(AC$1,FIND("-",AC$1,1)-1)-1),0,AVERAGE(INDEX($AB:$AB,ROW($AB4107)-VALUE(LEFT(AC$1,FIND("-",AC$1,1)-1))+1):$AB4107))</f>
        <v>29.629629629629658</v>
      </c>
      <c r="AE4107">
        <f t="shared" si="582"/>
        <v>426246444</v>
      </c>
      <c r="AG4107" t="str">
        <f t="shared" si="584"/>
        <v/>
      </c>
    </row>
    <row r="4108" spans="1:33" x14ac:dyDescent="0.25">
      <c r="A4108" s="6">
        <v>43108</v>
      </c>
      <c r="B4108">
        <v>0.115</v>
      </c>
      <c r="C4108">
        <v>0.12</v>
      </c>
      <c r="D4108">
        <v>0.115</v>
      </c>
      <c r="E4108">
        <v>0.12</v>
      </c>
      <c r="F4108">
        <v>0.12</v>
      </c>
      <c r="G4108">
        <v>539700</v>
      </c>
      <c r="I4108" t="str">
        <f t="shared" si="577"/>
        <v/>
      </c>
      <c r="J4108" t="str">
        <f t="shared" si="578"/>
        <v/>
      </c>
      <c r="K4108" t="str">
        <f t="shared" si="579"/>
        <v/>
      </c>
      <c r="M4108" s="11" t="str">
        <f t="shared" si="583"/>
        <v/>
      </c>
      <c r="O4108">
        <f>IF(ROW($E4108)&lt;=VALUE(LEFT(O$1,FIND("-",O$1,1)-1)),0,IF(ROW($E4108)=VALUE(LEFT(O$1,FIND("-",O$1,1)-1))+1,AVERAGE(INDEX($E:$E,ROW($E4108)-VALUE(LEFT(O$1,FIND("-",O$1,1)-1))):$E4108),($E4108*(2/(VALUE(LEFT(O$1,FIND("-",O$1,1)-1))+1)))+(O4107*(1-(2/(VALUE(LEFT(O$1,FIND("-",O$1,1)-1))+1))))))</f>
        <v>0.11300070371124996</v>
      </c>
      <c r="Q4108">
        <f>IF(ROW($E4108)&lt;=VALUE(LEFT(Q$1,FIND("-",Q$1,1)-1)),0,IF(ROW($E4108)=VALUE(LEFT(Q$1,FIND("-",Q$1,1)-1))+1,AVERAGE(INDEX($E:$E,ROW($E4108)-VALUE(LEFT(Q$1,FIND("-",Q$1,1)-1))):$E4108),($E4108*(2/(VALUE(LEFT(Q$1,FIND("-",Q$1,1)-1))+1)))+(Q4107*(1-(2/(VALUE(LEFT(Q$1,FIND("-",Q$1,1)-1))+1))))))</f>
        <v>0.11234001196446287</v>
      </c>
      <c r="R4108">
        <f>IF(ROW($E4108)&lt;=VALUE(LEFT(R$1,FIND("-",R$1,1)-1)),0,IF(ROW($E4108)=VALUE(LEFT(R$1,FIND("-",R$1,1)-1))+1,AVERAGE(INDEX($E:$E,ROW($E4108)-VALUE(LEFT(R$1,FIND("-",R$1,1)-1))):$E4108),($E4108*(2/(VALUE(LEFT(R$1,FIND("-",R$1,1)-1))+1)))+(R4107*(1-(2/(VALUE(LEFT(R$1,FIND("-",R$1,1)-1))+1))))))</f>
        <v>0.11242306812223686</v>
      </c>
      <c r="S4108">
        <f t="shared" si="580"/>
        <v>-8.3056157773986339E-5</v>
      </c>
      <c r="T4108">
        <f>IF(ROW($E4108)&lt;=MAX(VALUE(LEFT(Q$1,FIND("-",Q$1,1)-1)),VALUE(LEFT(R$1,FIND("-",R$1,1)-1)))+VALUE(LEFT(T$1,FIND("-",T$1,1)-1))-1,0,IF(ROW($E4108)=MAX(VALUE(LEFT(Q$1,FIND("-",Q$1,1)-1)),VALUE(LEFT(R$1,FIND("-",R$1,1)-1)))+VALUE(LEFT(T$1,FIND("-",T$1,1)-1)),AVERAGE(INDEX($S:$S,ROW(S4108)-VALUE(LEFT(T$1,FIND("-",T$1,1)-1))+1):S4108),($S4108*(2/(VALUE(LEFT(T$1,FIND("-",T$1,1)-1))+1)))+(T4107*(1-(2/(VALUE(LEFT(T$1,FIND("-",T$1,1)-1))+1))))))</f>
        <v>-1.1242703028447622E-3</v>
      </c>
      <c r="V4108">
        <f t="shared" si="581"/>
        <v>4.9999999999999906E-3</v>
      </c>
      <c r="W4108">
        <f>IF(ROW($E4108)&lt;=VALUE(LEFT(W$1,FIND("-",W$1,1)-1))+1,0,IF(ROW($E4107)=VALUE(LEFT(W$1,FIND("-",W$1,1)-1))+1,100-100/(1+ABS((SUMIF(INDEX($V:$V,ROW($V4108)-VALUE(LEFT(W$1,FIND("-",W$1,1)-1))+1):$V4108,"&gt;0",INDEX($V:$V,ROW($V4108)-VALUE(LEFT(W$1,FIND("-",W$1,1)-1))+1):$V4108)/COUNTIF(INDEX($V:$V,ROW($V4108)-VALUE(LEFT(W$1,FIND("-",W$1,1)-1))+1):$V4108,"&gt;0"))/(SUMIF(INDEX($V:$V,ROW($V4108)-VALUE(LEFT(W$1,FIND("-",W$1,1)-1))+1):$V4108,"&lt;0",INDEX($V:$V,ROW($V4108)-VALUE(LEFT(W$1,FIND("-",W$1,1)-1))+1):$V4108)/COUNTIF(INDEX($V:$V,ROW($V4108)-VALUE(LEFT(W$1,FIND("-",W$1,1)-1))+1):$V4108,"&lt;0")))),100-100/(1+ABS((SUMIF(INDEX($V:$V,ROW($V4108)-VALUE(LEFT(W$1,FIND("-",W$1,1)-1))+1):$V4108,"&gt;0",INDEX($V:$V,ROW($V4108)-VALUE(LEFT(W$1,FIND("-",W$1,1)-1))+1):$V4108)/VALUE(LEFT(W$1,FIND("-",W$1,1)-1)))/(SUMIF(INDEX($V:$V,ROW($V4108)-VALUE(LEFT(W$1,FIND("-",W$1,1)-1))+1):$V4108,"&lt;0",INDEX($V:$V,ROW($V4108)-VALUE(LEFT(W$1,FIND("-",W$1,1)-1))+1):$V4108)/VALUE(LEFT(W$1,FIND("-",W$1,1)-1)))))))</f>
        <v>63.636363636363633</v>
      </c>
      <c r="Y4108">
        <f>IF(ROW($E4108)&lt;=VALUE(LEFT(Y$1,FIND("-",Y$1,1)-1)),0,MAX(INDEX(C:C,ROW(C4108)-VALUE(LEFT(Y$1,FIND("-",Y$1,1)-1))+1):C4108))</f>
        <v>0.12</v>
      </c>
      <c r="Z4108">
        <f>IF(ROW($E4108)&lt;=VALUE(LEFT(Z$1,FIND("-",Z$1,1)-1)),0,MIN(INDEX(D:D,ROW(D4108)-VALUE(LEFT(Z$1,FIND("-",Z$1,1)-1))+1):D4108))</f>
        <v>0.105</v>
      </c>
      <c r="AA4108">
        <f t="shared" si="576"/>
        <v>100</v>
      </c>
      <c r="AB4108">
        <f>IF(ROW($AA4108)&lt;=VALUE(LEFT(AA$1,FIND("-",AA$1,1)-1))+VALUE(LEFT(AB$1,FIND("-",AB$1,1)-1)-1),0,AVERAGE(INDEX($AA:$AA,ROW($AA4108)-VALUE(LEFT(AB$1,FIND("-",AB$1,1)-1))+1):$AA4108))</f>
        <v>66.6666666666667</v>
      </c>
      <c r="AC4108">
        <f>IF(ROW($AA4108)&lt;=VALUE(LEFT(AA$1,FIND("-",AA$1,1)-1))+VALUE(LEFT(AB$1,FIND("-",AB$1,1)-1)-1)+VALUE(LEFT(AC$1,FIND("-",AC$1,1)-1)-1),0,AVERAGE(INDEX($AB:$AB,ROW($AB4108)-VALUE(LEFT(AC$1,FIND("-",AC$1,1)-1))+1):$AB4108))</f>
        <v>44.444444444444478</v>
      </c>
      <c r="AE4108">
        <f t="shared" si="582"/>
        <v>426786144</v>
      </c>
      <c r="AG4108" t="str">
        <f t="shared" si="584"/>
        <v/>
      </c>
    </row>
    <row r="4109" spans="1:33" x14ac:dyDescent="0.25">
      <c r="A4109" s="6">
        <v>43109</v>
      </c>
      <c r="B4109">
        <v>0.12</v>
      </c>
      <c r="C4109">
        <v>0.125</v>
      </c>
      <c r="D4109">
        <v>0.115</v>
      </c>
      <c r="E4109">
        <v>0.12</v>
      </c>
      <c r="F4109">
        <v>0.12</v>
      </c>
      <c r="G4109">
        <v>961800</v>
      </c>
      <c r="I4109" t="str">
        <f t="shared" si="577"/>
        <v/>
      </c>
      <c r="J4109" t="str">
        <f t="shared" si="578"/>
        <v/>
      </c>
      <c r="K4109" t="str">
        <f t="shared" si="579"/>
        <v/>
      </c>
      <c r="M4109" s="11" t="str">
        <f t="shared" si="583"/>
        <v/>
      </c>
      <c r="O4109">
        <f>IF(ROW($E4109)&lt;=VALUE(LEFT(O$1,FIND("-",O$1,1)-1)),0,IF(ROW($E4109)=VALUE(LEFT(O$1,FIND("-",O$1,1)-1))+1,AVERAGE(INDEX($E:$E,ROW($E4109)-VALUE(LEFT(O$1,FIND("-",O$1,1)-1))):$E4109),($E4109*(2/(VALUE(LEFT(O$1,FIND("-",O$1,1)-1))+1)))+(O4108*(1-(2/(VALUE(LEFT(O$1,FIND("-",O$1,1)-1))+1))))))</f>
        <v>0.1130703484504415</v>
      </c>
      <c r="Q4109">
        <f>IF(ROW($E4109)&lt;=VALUE(LEFT(Q$1,FIND("-",Q$1,1)-1)),0,IF(ROW($E4109)=VALUE(LEFT(Q$1,FIND("-",Q$1,1)-1))+1,AVERAGE(INDEX($E:$E,ROW($E4109)-VALUE(LEFT(Q$1,FIND("-",Q$1,1)-1))):$E4109),($E4109*(2/(VALUE(LEFT(Q$1,FIND("-",Q$1,1)-1))+1)))+(Q4108*(1-(2/(VALUE(LEFT(Q$1,FIND("-",Q$1,1)-1))+1))))))</f>
        <v>0.11351847166223782</v>
      </c>
      <c r="R4109">
        <f>IF(ROW($E4109)&lt;=VALUE(LEFT(R$1,FIND("-",R$1,1)-1)),0,IF(ROW($E4109)=VALUE(LEFT(R$1,FIND("-",R$1,1)-1))+1,AVERAGE(INDEX($E:$E,ROW($E4109)-VALUE(LEFT(R$1,FIND("-",R$1,1)-1))):$E4109),($E4109*(2/(VALUE(LEFT(R$1,FIND("-",R$1,1)-1))+1)))+(R4108*(1-(2/(VALUE(LEFT(R$1,FIND("-",R$1,1)-1))+1))))))</f>
        <v>0.11298432233540451</v>
      </c>
      <c r="S4109">
        <f t="shared" si="580"/>
        <v>5.3414932683330807E-4</v>
      </c>
      <c r="T4109">
        <f>IF(ROW($E4109)&lt;=MAX(VALUE(LEFT(Q$1,FIND("-",Q$1,1)-1)),VALUE(LEFT(R$1,FIND("-",R$1,1)-1)))+VALUE(LEFT(T$1,FIND("-",T$1,1)-1))-1,0,IF(ROW($E4109)=MAX(VALUE(LEFT(Q$1,FIND("-",Q$1,1)-1)),VALUE(LEFT(R$1,FIND("-",R$1,1)-1)))+VALUE(LEFT(T$1,FIND("-",T$1,1)-1)),AVERAGE(INDEX($S:$S,ROW(S4109)-VALUE(LEFT(T$1,FIND("-",T$1,1)-1))+1):S4109),($S4109*(2/(VALUE(LEFT(T$1,FIND("-",T$1,1)-1))+1)))+(T4108*(1-(2/(VALUE(LEFT(T$1,FIND("-",T$1,1)-1))+1))))))</f>
        <v>-7.9258637690914817E-4</v>
      </c>
      <c r="V4109">
        <f t="shared" si="581"/>
        <v>0</v>
      </c>
      <c r="W4109">
        <f>IF(ROW($E4109)&lt;=VALUE(LEFT(W$1,FIND("-",W$1,1)-1))+1,0,IF(ROW($E4108)=VALUE(LEFT(W$1,FIND("-",W$1,1)-1))+1,100-100/(1+ABS((SUMIF(INDEX($V:$V,ROW($V4109)-VALUE(LEFT(W$1,FIND("-",W$1,1)-1))+1):$V4109,"&gt;0",INDEX($V:$V,ROW($V4109)-VALUE(LEFT(W$1,FIND("-",W$1,1)-1))+1):$V4109)/COUNTIF(INDEX($V:$V,ROW($V4109)-VALUE(LEFT(W$1,FIND("-",W$1,1)-1))+1):$V4109,"&gt;0"))/(SUMIF(INDEX($V:$V,ROW($V4109)-VALUE(LEFT(W$1,FIND("-",W$1,1)-1))+1):$V4109,"&lt;0",INDEX($V:$V,ROW($V4109)-VALUE(LEFT(W$1,FIND("-",W$1,1)-1))+1):$V4109)/COUNTIF(INDEX($V:$V,ROW($V4109)-VALUE(LEFT(W$1,FIND("-",W$1,1)-1))+1):$V4109,"&lt;0")))),100-100/(1+ABS((SUMIF(INDEX($V:$V,ROW($V4109)-VALUE(LEFT(W$1,FIND("-",W$1,1)-1))+1):$V4109,"&gt;0",INDEX($V:$V,ROW($V4109)-VALUE(LEFT(W$1,FIND("-",W$1,1)-1))+1):$V4109)/VALUE(LEFT(W$1,FIND("-",W$1,1)-1)))/(SUMIF(INDEX($V:$V,ROW($V4109)-VALUE(LEFT(W$1,FIND("-",W$1,1)-1))+1):$V4109,"&lt;0",INDEX($V:$V,ROW($V4109)-VALUE(LEFT(W$1,FIND("-",W$1,1)-1))+1):$V4109)/VALUE(LEFT(W$1,FIND("-",W$1,1)-1)))))))</f>
        <v>63.636363636363633</v>
      </c>
      <c r="Y4109">
        <f>IF(ROW($E4109)&lt;=VALUE(LEFT(Y$1,FIND("-",Y$1,1)-1)),0,MAX(INDEX(C:C,ROW(C4109)-VALUE(LEFT(Y$1,FIND("-",Y$1,1)-1))+1):C4109))</f>
        <v>0.125</v>
      </c>
      <c r="Z4109">
        <f>IF(ROW($E4109)&lt;=VALUE(LEFT(Z$1,FIND("-",Z$1,1)-1)),0,MIN(INDEX(D:D,ROW(D4109)-VALUE(LEFT(Z$1,FIND("-",Z$1,1)-1))+1):D4109))</f>
        <v>0.105</v>
      </c>
      <c r="AA4109">
        <f t="shared" si="576"/>
        <v>74.999999999999972</v>
      </c>
      <c r="AB4109">
        <f>IF(ROW($AA4109)&lt;=VALUE(LEFT(AA$1,FIND("-",AA$1,1)-1))+VALUE(LEFT(AB$1,FIND("-",AB$1,1)-1)-1),0,AVERAGE(INDEX($AA:$AA,ROW($AA4109)-VALUE(LEFT(AB$1,FIND("-",AB$1,1)-1))+1):$AA4109))</f>
        <v>80.555555555555571</v>
      </c>
      <c r="AC4109">
        <f>IF(ROW($AA4109)&lt;=VALUE(LEFT(AA$1,FIND("-",AA$1,1)-1))+VALUE(LEFT(AB$1,FIND("-",AB$1,1)-1)-1)+VALUE(LEFT(AC$1,FIND("-",AC$1,1)-1)-1),0,AVERAGE(INDEX($AB:$AB,ROW($AB4109)-VALUE(LEFT(AC$1,FIND("-",AC$1,1)-1))+1):$AB4109))</f>
        <v>63.888888888888914</v>
      </c>
      <c r="AE4109">
        <f t="shared" si="582"/>
        <v>426786144</v>
      </c>
      <c r="AG4109" t="str">
        <f t="shared" si="584"/>
        <v/>
      </c>
    </row>
    <row r="4110" spans="1:33" x14ac:dyDescent="0.25">
      <c r="A4110" s="6">
        <v>43110</v>
      </c>
      <c r="B4110">
        <v>0.125</v>
      </c>
      <c r="C4110">
        <v>0.125</v>
      </c>
      <c r="D4110">
        <v>0.12</v>
      </c>
      <c r="E4110">
        <v>0.125</v>
      </c>
      <c r="F4110">
        <v>0.125</v>
      </c>
      <c r="G4110">
        <v>1964700</v>
      </c>
      <c r="I4110" t="str">
        <f t="shared" si="577"/>
        <v/>
      </c>
      <c r="J4110" t="str">
        <f t="shared" si="578"/>
        <v/>
      </c>
      <c r="K4110" t="str">
        <f t="shared" si="579"/>
        <v/>
      </c>
      <c r="M4110" s="11" t="str">
        <f t="shared" si="583"/>
        <v/>
      </c>
      <c r="O4110">
        <f>IF(ROW($E4110)&lt;=VALUE(LEFT(O$1,FIND("-",O$1,1)-1)),0,IF(ROW($E4110)=VALUE(LEFT(O$1,FIND("-",O$1,1)-1))+1,AVERAGE(INDEX($E:$E,ROW($E4110)-VALUE(LEFT(O$1,FIND("-",O$1,1)-1))):$E4110),($E4110*(2/(VALUE(LEFT(O$1,FIND("-",O$1,1)-1))+1)))+(O4109*(1-(2/(VALUE(LEFT(O$1,FIND("-",O$1,1)-1))+1))))))</f>
        <v>0.11318905145093462</v>
      </c>
      <c r="Q4110">
        <f>IF(ROW($E4110)&lt;=VALUE(LEFT(Q$1,FIND("-",Q$1,1)-1)),0,IF(ROW($E4110)=VALUE(LEFT(Q$1,FIND("-",Q$1,1)-1))+1,AVERAGE(INDEX($E:$E,ROW($E4110)-VALUE(LEFT(Q$1,FIND("-",Q$1,1)-1))):$E4110),($E4110*(2/(VALUE(LEFT(Q$1,FIND("-",Q$1,1)-1))+1)))+(Q4109*(1-(2/(VALUE(LEFT(Q$1,FIND("-",Q$1,1)-1))+1))))))</f>
        <v>0.11528486063727815</v>
      </c>
      <c r="R4110">
        <f>IF(ROW($E4110)&lt;=VALUE(LEFT(R$1,FIND("-",R$1,1)-1)),0,IF(ROW($E4110)=VALUE(LEFT(R$1,FIND("-",R$1,1)-1))+1,AVERAGE(INDEX($E:$E,ROW($E4110)-VALUE(LEFT(R$1,FIND("-",R$1,1)-1))):$E4110),($E4110*(2/(VALUE(LEFT(R$1,FIND("-",R$1,1)-1))+1)))+(R4109*(1-(2/(VALUE(LEFT(R$1,FIND("-",R$1,1)-1))+1))))))</f>
        <v>0.11387437253278195</v>
      </c>
      <c r="S4110">
        <f t="shared" si="580"/>
        <v>1.4104881044962048E-3</v>
      </c>
      <c r="T4110">
        <f>IF(ROW($E4110)&lt;=MAX(VALUE(LEFT(Q$1,FIND("-",Q$1,1)-1)),VALUE(LEFT(R$1,FIND("-",R$1,1)-1)))+VALUE(LEFT(T$1,FIND("-",T$1,1)-1))-1,0,IF(ROW($E4110)=MAX(VALUE(LEFT(Q$1,FIND("-",Q$1,1)-1)),VALUE(LEFT(R$1,FIND("-",R$1,1)-1)))+VALUE(LEFT(T$1,FIND("-",T$1,1)-1)),AVERAGE(INDEX($S:$S,ROW(S4110)-VALUE(LEFT(T$1,FIND("-",T$1,1)-1))+1):S4110),($S4110*(2/(VALUE(LEFT(T$1,FIND("-",T$1,1)-1))+1)))+(T4109*(1-(2/(VALUE(LEFT(T$1,FIND("-",T$1,1)-1))+1))))))</f>
        <v>-3.5197148062807762E-4</v>
      </c>
      <c r="V4110">
        <f t="shared" si="581"/>
        <v>5.0000000000000044E-3</v>
      </c>
      <c r="W4110">
        <f>IF(ROW($E4110)&lt;=VALUE(LEFT(W$1,FIND("-",W$1,1)-1))+1,0,IF(ROW($E4109)=VALUE(LEFT(W$1,FIND("-",W$1,1)-1))+1,100-100/(1+ABS((SUMIF(INDEX($V:$V,ROW($V4110)-VALUE(LEFT(W$1,FIND("-",W$1,1)-1))+1):$V4110,"&gt;0",INDEX($V:$V,ROW($V4110)-VALUE(LEFT(W$1,FIND("-",W$1,1)-1))+1):$V4110)/COUNTIF(INDEX($V:$V,ROW($V4110)-VALUE(LEFT(W$1,FIND("-",W$1,1)-1))+1):$V4110,"&gt;0"))/(SUMIF(INDEX($V:$V,ROW($V4110)-VALUE(LEFT(W$1,FIND("-",W$1,1)-1))+1):$V4110,"&lt;0",INDEX($V:$V,ROW($V4110)-VALUE(LEFT(W$1,FIND("-",W$1,1)-1))+1):$V4110)/COUNTIF(INDEX($V:$V,ROW($V4110)-VALUE(LEFT(W$1,FIND("-",W$1,1)-1))+1):$V4110,"&lt;0")))),100-100/(1+ABS((SUMIF(INDEX($V:$V,ROW($V4110)-VALUE(LEFT(W$1,FIND("-",W$1,1)-1))+1):$V4110,"&gt;0",INDEX($V:$V,ROW($V4110)-VALUE(LEFT(W$1,FIND("-",W$1,1)-1))+1):$V4110)/VALUE(LEFT(W$1,FIND("-",W$1,1)-1)))/(SUMIF(INDEX($V:$V,ROW($V4110)-VALUE(LEFT(W$1,FIND("-",W$1,1)-1))+1):$V4110,"&lt;0",INDEX($V:$V,ROW($V4110)-VALUE(LEFT(W$1,FIND("-",W$1,1)-1))+1):$V4110)/VALUE(LEFT(W$1,FIND("-",W$1,1)-1)))))))</f>
        <v>66.666666666666657</v>
      </c>
      <c r="Y4110">
        <f>IF(ROW($E4110)&lt;=VALUE(LEFT(Y$1,FIND("-",Y$1,1)-1)),0,MAX(INDEX(C:C,ROW(C4110)-VALUE(LEFT(Y$1,FIND("-",Y$1,1)-1))+1):C4110))</f>
        <v>0.125</v>
      </c>
      <c r="Z4110">
        <f>IF(ROW($E4110)&lt;=VALUE(LEFT(Z$1,FIND("-",Z$1,1)-1)),0,MIN(INDEX(D:D,ROW(D4110)-VALUE(LEFT(Z$1,FIND("-",Z$1,1)-1))+1):D4110))</f>
        <v>0.105</v>
      </c>
      <c r="AA4110">
        <f t="shared" si="576"/>
        <v>100</v>
      </c>
      <c r="AB4110">
        <f>IF(ROW($AA4110)&lt;=VALUE(LEFT(AA$1,FIND("-",AA$1,1)-1))+VALUE(LEFT(AB$1,FIND("-",AB$1,1)-1)-1),0,AVERAGE(INDEX($AA:$AA,ROW($AA4110)-VALUE(LEFT(AB$1,FIND("-",AB$1,1)-1))+1):$AA4110))</f>
        <v>91.666666666666671</v>
      </c>
      <c r="AC4110">
        <f>IF(ROW($AA4110)&lt;=VALUE(LEFT(AA$1,FIND("-",AA$1,1)-1))+VALUE(LEFT(AB$1,FIND("-",AB$1,1)-1)-1)+VALUE(LEFT(AC$1,FIND("-",AC$1,1)-1)-1),0,AVERAGE(INDEX($AB:$AB,ROW($AB4110)-VALUE(LEFT(AC$1,FIND("-",AC$1,1)-1))+1):$AB4110))</f>
        <v>79.629629629629662</v>
      </c>
      <c r="AE4110">
        <f t="shared" si="582"/>
        <v>428750844</v>
      </c>
      <c r="AG4110" t="str">
        <f t="shared" si="584"/>
        <v/>
      </c>
    </row>
    <row r="4111" spans="1:33" x14ac:dyDescent="0.25">
      <c r="A4111" s="6">
        <v>43111</v>
      </c>
      <c r="B4111">
        <v>0.12</v>
      </c>
      <c r="C4111">
        <v>0.12</v>
      </c>
      <c r="D4111">
        <v>0.12</v>
      </c>
      <c r="E4111">
        <v>0.12</v>
      </c>
      <c r="F4111">
        <v>0.12</v>
      </c>
      <c r="G4111">
        <v>208700</v>
      </c>
      <c r="I4111" t="str">
        <f t="shared" si="577"/>
        <v/>
      </c>
      <c r="J4111" t="str">
        <f t="shared" si="578"/>
        <v/>
      </c>
      <c r="K4111" t="str">
        <f t="shared" si="579"/>
        <v>Overbought Above %D</v>
      </c>
      <c r="M4111" s="11" t="str">
        <f t="shared" si="583"/>
        <v/>
      </c>
      <c r="O4111">
        <f>IF(ROW($E4111)&lt;=VALUE(LEFT(O$1,FIND("-",O$1,1)-1)),0,IF(ROW($E4111)=VALUE(LEFT(O$1,FIND("-",O$1,1)-1))+1,AVERAGE(INDEX($E:$E,ROW($E4111)-VALUE(LEFT(O$1,FIND("-",O$1,1)-1))):$E4111),($E4111*(2/(VALUE(LEFT(O$1,FIND("-",O$1,1)-1))+1)))+(O4110*(1-(2/(VALUE(LEFT(O$1,FIND("-",O$1,1)-1))+1))))))</f>
        <v>0.11325682208326363</v>
      </c>
      <c r="Q4111">
        <f>IF(ROW($E4111)&lt;=VALUE(LEFT(Q$1,FIND("-",Q$1,1)-1)),0,IF(ROW($E4111)=VALUE(LEFT(Q$1,FIND("-",Q$1,1)-1))+1,AVERAGE(INDEX($E:$E,ROW($E4111)-VALUE(LEFT(Q$1,FIND("-",Q$1,1)-1))):$E4111),($E4111*(2/(VALUE(LEFT(Q$1,FIND("-",Q$1,1)-1))+1)))+(Q4110*(1-(2/(VALUE(LEFT(Q$1,FIND("-",Q$1,1)-1))+1))))))</f>
        <v>0.11601026669308151</v>
      </c>
      <c r="R4111">
        <f>IF(ROW($E4111)&lt;=VALUE(LEFT(R$1,FIND("-",R$1,1)-1)),0,IF(ROW($E4111)=VALUE(LEFT(R$1,FIND("-",R$1,1)-1))+1,AVERAGE(INDEX($E:$E,ROW($E4111)-VALUE(LEFT(R$1,FIND("-",R$1,1)-1))):$E4111),($E4111*(2/(VALUE(LEFT(R$1,FIND("-",R$1,1)-1))+1)))+(R4110*(1-(2/(VALUE(LEFT(R$1,FIND("-",R$1,1)-1))+1))))))</f>
        <v>0.11432812271553884</v>
      </c>
      <c r="S4111">
        <f t="shared" si="580"/>
        <v>1.6821439775426689E-3</v>
      </c>
      <c r="T4111">
        <f>IF(ROW($E4111)&lt;=MAX(VALUE(LEFT(Q$1,FIND("-",Q$1,1)-1)),VALUE(LEFT(R$1,FIND("-",R$1,1)-1)))+VALUE(LEFT(T$1,FIND("-",T$1,1)-1))-1,0,IF(ROW($E4111)=MAX(VALUE(LEFT(Q$1,FIND("-",Q$1,1)-1)),VALUE(LEFT(R$1,FIND("-",R$1,1)-1)))+VALUE(LEFT(T$1,FIND("-",T$1,1)-1)),AVERAGE(INDEX($S:$S,ROW(S4111)-VALUE(LEFT(T$1,FIND("-",T$1,1)-1))+1):S4111),($S4111*(2/(VALUE(LEFT(T$1,FIND("-",T$1,1)-1))+1)))+(T4110*(1-(2/(VALUE(LEFT(T$1,FIND("-",T$1,1)-1))+1))))))</f>
        <v>5.4851611006071659E-5</v>
      </c>
      <c r="V4111">
        <f t="shared" si="581"/>
        <v>-5.0000000000000044E-3</v>
      </c>
      <c r="W4111">
        <f>IF(ROW($E4111)&lt;=VALUE(LEFT(W$1,FIND("-",W$1,1)-1))+1,0,IF(ROW($E4110)=VALUE(LEFT(W$1,FIND("-",W$1,1)-1))+1,100-100/(1+ABS((SUMIF(INDEX($V:$V,ROW($V4111)-VALUE(LEFT(W$1,FIND("-",W$1,1)-1))+1):$V4111,"&gt;0",INDEX($V:$V,ROW($V4111)-VALUE(LEFT(W$1,FIND("-",W$1,1)-1))+1):$V4111)/COUNTIF(INDEX($V:$V,ROW($V4111)-VALUE(LEFT(W$1,FIND("-",W$1,1)-1))+1):$V4111,"&gt;0"))/(SUMIF(INDEX($V:$V,ROW($V4111)-VALUE(LEFT(W$1,FIND("-",W$1,1)-1))+1):$V4111,"&lt;0",INDEX($V:$V,ROW($V4111)-VALUE(LEFT(W$1,FIND("-",W$1,1)-1))+1):$V4111)/COUNTIF(INDEX($V:$V,ROW($V4111)-VALUE(LEFT(W$1,FIND("-",W$1,1)-1))+1):$V4111,"&lt;0")))),100-100/(1+ABS((SUMIF(INDEX($V:$V,ROW($V4111)-VALUE(LEFT(W$1,FIND("-",W$1,1)-1))+1):$V4111,"&gt;0",INDEX($V:$V,ROW($V4111)-VALUE(LEFT(W$1,FIND("-",W$1,1)-1))+1):$V4111)/VALUE(LEFT(W$1,FIND("-",W$1,1)-1)))/(SUMIF(INDEX($V:$V,ROW($V4111)-VALUE(LEFT(W$1,FIND("-",W$1,1)-1))+1):$V4111,"&lt;0",INDEX($V:$V,ROW($V4111)-VALUE(LEFT(W$1,FIND("-",W$1,1)-1))+1):$V4111)/VALUE(LEFT(W$1,FIND("-",W$1,1)-1)))))))</f>
        <v>61.538461538461533</v>
      </c>
      <c r="Y4111">
        <f>IF(ROW($E4111)&lt;=VALUE(LEFT(Y$1,FIND("-",Y$1,1)-1)),0,MAX(INDEX(C:C,ROW(C4111)-VALUE(LEFT(Y$1,FIND("-",Y$1,1)-1))+1):C4111))</f>
        <v>0.125</v>
      </c>
      <c r="Z4111">
        <f>IF(ROW($E4111)&lt;=VALUE(LEFT(Z$1,FIND("-",Z$1,1)-1)),0,MIN(INDEX(D:D,ROW(D4111)-VALUE(LEFT(Z$1,FIND("-",Z$1,1)-1))+1):D4111))</f>
        <v>0.105</v>
      </c>
      <c r="AA4111">
        <f t="shared" ref="AA4111:AA4124" si="585">IF(ROW($E4111)&lt;=VALUE(LEFT(AA$1,FIND("-",AA$1,1)-1)),0,(($E4111-$Z4111)/($Y4111-$Z4111))*100)</f>
        <v>74.999999999999972</v>
      </c>
      <c r="AB4111">
        <f>IF(ROW($AA4111)&lt;=VALUE(LEFT(AA$1,FIND("-",AA$1,1)-1))+VALUE(LEFT(AB$1,FIND("-",AB$1,1)-1)-1),0,AVERAGE(INDEX($AA:$AA,ROW($AA4111)-VALUE(LEFT(AB$1,FIND("-",AB$1,1)-1))+1):$AA4111))</f>
        <v>83.333333333333314</v>
      </c>
      <c r="AC4111">
        <f>IF(ROW($AA4111)&lt;=VALUE(LEFT(AA$1,FIND("-",AA$1,1)-1))+VALUE(LEFT(AB$1,FIND("-",AB$1,1)-1)-1)+VALUE(LEFT(AC$1,FIND("-",AC$1,1)-1)-1),0,AVERAGE(INDEX($AB:$AB,ROW($AB4111)-VALUE(LEFT(AC$1,FIND("-",AC$1,1)-1))+1):$AB4111))</f>
        <v>85.185185185185176</v>
      </c>
      <c r="AE4111">
        <f t="shared" si="582"/>
        <v>428542144</v>
      </c>
      <c r="AG4111" t="str">
        <f t="shared" si="584"/>
        <v/>
      </c>
    </row>
    <row r="4112" spans="1:33" x14ac:dyDescent="0.25">
      <c r="A4112" s="6">
        <v>43112</v>
      </c>
      <c r="B4112">
        <v>0.115</v>
      </c>
      <c r="C4112">
        <v>0.115</v>
      </c>
      <c r="D4112">
        <v>0.115</v>
      </c>
      <c r="E4112">
        <v>0.115</v>
      </c>
      <c r="F4112">
        <v>0.115</v>
      </c>
      <c r="G4112">
        <v>379700</v>
      </c>
      <c r="I4112" t="str">
        <f t="shared" si="577"/>
        <v/>
      </c>
      <c r="J4112" t="str">
        <f t="shared" si="578"/>
        <v/>
      </c>
      <c r="K4112" t="str">
        <f t="shared" si="579"/>
        <v>Overbought Above %D</v>
      </c>
      <c r="M4112" s="11" t="str">
        <f t="shared" si="583"/>
        <v/>
      </c>
      <c r="O4112">
        <f>IF(ROW($E4112)&lt;=VALUE(LEFT(O$1,FIND("-",O$1,1)-1)),0,IF(ROW($E4112)=VALUE(LEFT(O$1,FIND("-",O$1,1)-1))+1,AVERAGE(INDEX($E:$E,ROW($E4112)-VALUE(LEFT(O$1,FIND("-",O$1,1)-1))):$E4112),($E4112*(2/(VALUE(LEFT(O$1,FIND("-",O$1,1)-1))+1)))+(O4111*(1-(2/(VALUE(LEFT(O$1,FIND("-",O$1,1)-1))+1))))))</f>
        <v>0.1132741671371615</v>
      </c>
      <c r="Q4112">
        <f>IF(ROW($E4112)&lt;=VALUE(LEFT(Q$1,FIND("-",Q$1,1)-1)),0,IF(ROW($E4112)=VALUE(LEFT(Q$1,FIND("-",Q$1,1)-1))+1,AVERAGE(INDEX($E:$E,ROW($E4112)-VALUE(LEFT(Q$1,FIND("-",Q$1,1)-1))):$E4112),($E4112*(2/(VALUE(LEFT(Q$1,FIND("-",Q$1,1)-1))+1)))+(Q4111*(1-(2/(VALUE(LEFT(Q$1,FIND("-",Q$1,1)-1))+1))))))</f>
        <v>0.11585484104799204</v>
      </c>
      <c r="R4112">
        <f>IF(ROW($E4112)&lt;=VALUE(LEFT(R$1,FIND("-",R$1,1)-1)),0,IF(ROW($E4112)=VALUE(LEFT(R$1,FIND("-",R$1,1)-1))+1,AVERAGE(INDEX($E:$E,ROW($E4112)-VALUE(LEFT(R$1,FIND("-",R$1,1)-1))):$E4112),($E4112*(2/(VALUE(LEFT(R$1,FIND("-",R$1,1)-1))+1)))+(R4111*(1-(2/(VALUE(LEFT(R$1,FIND("-",R$1,1)-1))+1))))))</f>
        <v>0.11437789140327671</v>
      </c>
      <c r="S4112">
        <f t="shared" si="580"/>
        <v>1.476949644715328E-3</v>
      </c>
      <c r="T4112">
        <f>IF(ROW($E4112)&lt;=MAX(VALUE(LEFT(Q$1,FIND("-",Q$1,1)-1)),VALUE(LEFT(R$1,FIND("-",R$1,1)-1)))+VALUE(LEFT(T$1,FIND("-",T$1,1)-1))-1,0,IF(ROW($E4112)=MAX(VALUE(LEFT(Q$1,FIND("-",Q$1,1)-1)),VALUE(LEFT(R$1,FIND("-",R$1,1)-1)))+VALUE(LEFT(T$1,FIND("-",T$1,1)-1)),AVERAGE(INDEX($S:$S,ROW(S4112)-VALUE(LEFT(T$1,FIND("-",T$1,1)-1))+1):S4112),($S4112*(2/(VALUE(LEFT(T$1,FIND("-",T$1,1)-1))+1)))+(T4111*(1-(2/(VALUE(LEFT(T$1,FIND("-",T$1,1)-1))+1))))))</f>
        <v>3.3927121774792292E-4</v>
      </c>
      <c r="V4112">
        <f t="shared" si="581"/>
        <v>-4.9999999999999906E-3</v>
      </c>
      <c r="W4112">
        <f>IF(ROW($E4112)&lt;=VALUE(LEFT(W$1,FIND("-",W$1,1)-1))+1,0,IF(ROW($E4111)=VALUE(LEFT(W$1,FIND("-",W$1,1)-1))+1,100-100/(1+ABS((SUMIF(INDEX($V:$V,ROW($V4112)-VALUE(LEFT(W$1,FIND("-",W$1,1)-1))+1):$V4112,"&gt;0",INDEX($V:$V,ROW($V4112)-VALUE(LEFT(W$1,FIND("-",W$1,1)-1))+1):$V4112)/COUNTIF(INDEX($V:$V,ROW($V4112)-VALUE(LEFT(W$1,FIND("-",W$1,1)-1))+1):$V4112,"&gt;0"))/(SUMIF(INDEX($V:$V,ROW($V4112)-VALUE(LEFT(W$1,FIND("-",W$1,1)-1))+1):$V4112,"&lt;0",INDEX($V:$V,ROW($V4112)-VALUE(LEFT(W$1,FIND("-",W$1,1)-1))+1):$V4112)/COUNTIF(INDEX($V:$V,ROW($V4112)-VALUE(LEFT(W$1,FIND("-",W$1,1)-1))+1):$V4112,"&lt;0")))),100-100/(1+ABS((SUMIF(INDEX($V:$V,ROW($V4112)-VALUE(LEFT(W$1,FIND("-",W$1,1)-1))+1):$V4112,"&gt;0",INDEX($V:$V,ROW($V4112)-VALUE(LEFT(W$1,FIND("-",W$1,1)-1))+1):$V4112)/VALUE(LEFT(W$1,FIND("-",W$1,1)-1)))/(SUMIF(INDEX($V:$V,ROW($V4112)-VALUE(LEFT(W$1,FIND("-",W$1,1)-1))+1):$V4112,"&lt;0",INDEX($V:$V,ROW($V4112)-VALUE(LEFT(W$1,FIND("-",W$1,1)-1))+1):$V4112)/VALUE(LEFT(W$1,FIND("-",W$1,1)-1)))))))</f>
        <v>45.45454545454546</v>
      </c>
      <c r="Y4112">
        <f>IF(ROW($E4112)&lt;=VALUE(LEFT(Y$1,FIND("-",Y$1,1)-1)),0,MAX(INDEX(C:C,ROW(C4112)-VALUE(LEFT(Y$1,FIND("-",Y$1,1)-1))+1):C4112))</f>
        <v>0.125</v>
      </c>
      <c r="Z4112">
        <f>IF(ROW($E4112)&lt;=VALUE(LEFT(Z$1,FIND("-",Z$1,1)-1)),0,MIN(INDEX(D:D,ROW(D4112)-VALUE(LEFT(Z$1,FIND("-",Z$1,1)-1))+1):D4112))</f>
        <v>0.105</v>
      </c>
      <c r="AA4112">
        <f t="shared" si="585"/>
        <v>50.000000000000036</v>
      </c>
      <c r="AB4112">
        <f>IF(ROW($AA4112)&lt;=VALUE(LEFT(AA$1,FIND("-",AA$1,1)-1))+VALUE(LEFT(AB$1,FIND("-",AB$1,1)-1)-1),0,AVERAGE(INDEX($AA:$AA,ROW($AA4112)-VALUE(LEFT(AB$1,FIND("-",AB$1,1)-1))+1):$AA4112))</f>
        <v>75</v>
      </c>
      <c r="AC4112">
        <f>IF(ROW($AA4112)&lt;=VALUE(LEFT(AA$1,FIND("-",AA$1,1)-1))+VALUE(LEFT(AB$1,FIND("-",AB$1,1)-1)-1)+VALUE(LEFT(AC$1,FIND("-",AC$1,1)-1)-1),0,AVERAGE(INDEX($AB:$AB,ROW($AB4112)-VALUE(LEFT(AC$1,FIND("-",AC$1,1)-1))+1):$AB4112))</f>
        <v>83.333333333333329</v>
      </c>
      <c r="AE4112">
        <f t="shared" si="582"/>
        <v>428162444</v>
      </c>
      <c r="AG4112" t="str">
        <f t="shared" si="584"/>
        <v/>
      </c>
    </row>
    <row r="4113" spans="1:33" x14ac:dyDescent="0.25">
      <c r="A4113" s="6">
        <v>43115</v>
      </c>
      <c r="B4113">
        <v>0.115</v>
      </c>
      <c r="C4113">
        <v>0.115</v>
      </c>
      <c r="D4113">
        <v>0.115</v>
      </c>
      <c r="E4113">
        <v>0.115</v>
      </c>
      <c r="F4113">
        <v>0.115</v>
      </c>
      <c r="G4113">
        <v>655700</v>
      </c>
      <c r="I4113" t="str">
        <f t="shared" si="577"/>
        <v/>
      </c>
      <c r="J4113" t="str">
        <f t="shared" si="578"/>
        <v/>
      </c>
      <c r="K4113" t="str">
        <f t="shared" si="579"/>
        <v>Sell</v>
      </c>
      <c r="M4113" s="11" t="str">
        <f t="shared" si="583"/>
        <v>Sell</v>
      </c>
      <c r="O4113">
        <f>IF(ROW($E4113)&lt;=VALUE(LEFT(O$1,FIND("-",O$1,1)-1)),0,IF(ROW($E4113)=VALUE(LEFT(O$1,FIND("-",O$1,1)-1))+1,AVERAGE(INDEX($E:$E,ROW($E4113)-VALUE(LEFT(O$1,FIND("-",O$1,1)-1))):$E4113),($E4113*(2/(VALUE(LEFT(O$1,FIND("-",O$1,1)-1))+1)))+(O4112*(1-(2/(VALUE(LEFT(O$1,FIND("-",O$1,1)-1))+1))))))</f>
        <v>0.1132913396034584</v>
      </c>
      <c r="Q4113">
        <f>IF(ROW($E4113)&lt;=VALUE(LEFT(Q$1,FIND("-",Q$1,1)-1)),0,IF(ROW($E4113)=VALUE(LEFT(Q$1,FIND("-",Q$1,1)-1))+1,AVERAGE(INDEX($E:$E,ROW($E4113)-VALUE(LEFT(Q$1,FIND("-",Q$1,1)-1))):$E4113),($E4113*(2/(VALUE(LEFT(Q$1,FIND("-",Q$1,1)-1))+1)))+(Q4112*(1-(2/(VALUE(LEFT(Q$1,FIND("-",Q$1,1)-1))+1))))))</f>
        <v>0.11572332704060864</v>
      </c>
      <c r="R4113">
        <f>IF(ROW($E4113)&lt;=VALUE(LEFT(R$1,FIND("-",R$1,1)-1)),0,IF(ROW($E4113)=VALUE(LEFT(R$1,FIND("-",R$1,1)-1))+1,AVERAGE(INDEX($E:$E,ROW($E4113)-VALUE(LEFT(R$1,FIND("-",R$1,1)-1))):$E4113),($E4113*(2/(VALUE(LEFT(R$1,FIND("-",R$1,1)-1))+1)))+(R4112*(1-(2/(VALUE(LEFT(R$1,FIND("-",R$1,1)-1))+1))))))</f>
        <v>0.11442397352155252</v>
      </c>
      <c r="S4113">
        <f t="shared" si="580"/>
        <v>1.2993535190561206E-3</v>
      </c>
      <c r="T4113">
        <f>IF(ROW($E4113)&lt;=MAX(VALUE(LEFT(Q$1,FIND("-",Q$1,1)-1)),VALUE(LEFT(R$1,FIND("-",R$1,1)-1)))+VALUE(LEFT(T$1,FIND("-",T$1,1)-1))-1,0,IF(ROW($E4113)=MAX(VALUE(LEFT(Q$1,FIND("-",Q$1,1)-1)),VALUE(LEFT(R$1,FIND("-",R$1,1)-1)))+VALUE(LEFT(T$1,FIND("-",T$1,1)-1)),AVERAGE(INDEX($S:$S,ROW(S4113)-VALUE(LEFT(T$1,FIND("-",T$1,1)-1))+1):S4113),($S4113*(2/(VALUE(LEFT(T$1,FIND("-",T$1,1)-1))+1)))+(T4112*(1-(2/(VALUE(LEFT(T$1,FIND("-",T$1,1)-1))+1))))))</f>
        <v>5.3128767800956242E-4</v>
      </c>
      <c r="V4113">
        <f t="shared" si="581"/>
        <v>0</v>
      </c>
      <c r="W4113">
        <f>IF(ROW($E4113)&lt;=VALUE(LEFT(W$1,FIND("-",W$1,1)-1))+1,0,IF(ROW($E4112)=VALUE(LEFT(W$1,FIND("-",W$1,1)-1))+1,100-100/(1+ABS((SUMIF(INDEX($V:$V,ROW($V4113)-VALUE(LEFT(W$1,FIND("-",W$1,1)-1))+1):$V4113,"&gt;0",INDEX($V:$V,ROW($V4113)-VALUE(LEFT(W$1,FIND("-",W$1,1)-1))+1):$V4113)/COUNTIF(INDEX($V:$V,ROW($V4113)-VALUE(LEFT(W$1,FIND("-",W$1,1)-1))+1):$V4113,"&gt;0"))/(SUMIF(INDEX($V:$V,ROW($V4113)-VALUE(LEFT(W$1,FIND("-",W$1,1)-1))+1):$V4113,"&lt;0",INDEX($V:$V,ROW($V4113)-VALUE(LEFT(W$1,FIND("-",W$1,1)-1))+1):$V4113)/COUNTIF(INDEX($V:$V,ROW($V4113)-VALUE(LEFT(W$1,FIND("-",W$1,1)-1))+1):$V4113,"&lt;0")))),100-100/(1+ABS((SUMIF(INDEX($V:$V,ROW($V4113)-VALUE(LEFT(W$1,FIND("-",W$1,1)-1))+1):$V4113,"&gt;0",INDEX($V:$V,ROW($V4113)-VALUE(LEFT(W$1,FIND("-",W$1,1)-1))+1):$V4113)/VALUE(LEFT(W$1,FIND("-",W$1,1)-1)))/(SUMIF(INDEX($V:$V,ROW($V4113)-VALUE(LEFT(W$1,FIND("-",W$1,1)-1))+1):$V4113,"&lt;0",INDEX($V:$V,ROW($V4113)-VALUE(LEFT(W$1,FIND("-",W$1,1)-1))+1):$V4113)/VALUE(LEFT(W$1,FIND("-",W$1,1)-1)))))))</f>
        <v>45.45454545454546</v>
      </c>
      <c r="Y4113">
        <f>IF(ROW($E4113)&lt;=VALUE(LEFT(Y$1,FIND("-",Y$1,1)-1)),0,MAX(INDEX(C:C,ROW(C4113)-VALUE(LEFT(Y$1,FIND("-",Y$1,1)-1))+1):C4113))</f>
        <v>0.125</v>
      </c>
      <c r="Z4113">
        <f>IF(ROW($E4113)&lt;=VALUE(LEFT(Z$1,FIND("-",Z$1,1)-1)),0,MIN(INDEX(D:D,ROW(D4113)-VALUE(LEFT(Z$1,FIND("-",Z$1,1)-1))+1):D4113))</f>
        <v>0.105</v>
      </c>
      <c r="AA4113">
        <f t="shared" si="585"/>
        <v>50.000000000000036</v>
      </c>
      <c r="AB4113">
        <f>IF(ROW($AA4113)&lt;=VALUE(LEFT(AA$1,FIND("-",AA$1,1)-1))+VALUE(LEFT(AB$1,FIND("-",AB$1,1)-1)-1),0,AVERAGE(INDEX($AA:$AA,ROW($AA4113)-VALUE(LEFT(AB$1,FIND("-",AB$1,1)-1))+1):$AA4113))</f>
        <v>58.333333333333343</v>
      </c>
      <c r="AC4113">
        <f>IF(ROW($AA4113)&lt;=VALUE(LEFT(AA$1,FIND("-",AA$1,1)-1))+VALUE(LEFT(AB$1,FIND("-",AB$1,1)-1)-1)+VALUE(LEFT(AC$1,FIND("-",AC$1,1)-1)-1),0,AVERAGE(INDEX($AB:$AB,ROW($AB4113)-VALUE(LEFT(AC$1,FIND("-",AC$1,1)-1))+1):$AB4113))</f>
        <v>72.222222222222214</v>
      </c>
      <c r="AE4113">
        <f t="shared" si="582"/>
        <v>428162444</v>
      </c>
      <c r="AG4113" t="str">
        <f t="shared" si="584"/>
        <v>Sell</v>
      </c>
    </row>
    <row r="4114" spans="1:33" x14ac:dyDescent="0.25">
      <c r="A4114" s="6">
        <v>43116</v>
      </c>
      <c r="B4114">
        <v>0.115</v>
      </c>
      <c r="C4114">
        <v>0.115</v>
      </c>
      <c r="D4114">
        <v>0.115</v>
      </c>
      <c r="E4114">
        <v>0.115</v>
      </c>
      <c r="F4114">
        <v>0.115</v>
      </c>
      <c r="G4114">
        <v>290000</v>
      </c>
      <c r="I4114" t="str">
        <f t="shared" si="577"/>
        <v/>
      </c>
      <c r="J4114" t="str">
        <f t="shared" si="578"/>
        <v/>
      </c>
      <c r="K4114" t="str">
        <f t="shared" si="579"/>
        <v/>
      </c>
      <c r="M4114" s="11" t="str">
        <f t="shared" si="583"/>
        <v/>
      </c>
      <c r="O4114">
        <f>IF(ROW($E4114)&lt;=VALUE(LEFT(O$1,FIND("-",O$1,1)-1)),0,IF(ROW($E4114)=VALUE(LEFT(O$1,FIND("-",O$1,1)-1))+1,AVERAGE(INDEX($E:$E,ROW($E4114)-VALUE(LEFT(O$1,FIND("-",O$1,1)-1))):$E4114),($E4114*(2/(VALUE(LEFT(O$1,FIND("-",O$1,1)-1))+1)))+(O4113*(1-(2/(VALUE(LEFT(O$1,FIND("-",O$1,1)-1))+1))))))</f>
        <v>0.11330834119944388</v>
      </c>
      <c r="Q4114">
        <f>IF(ROW($E4114)&lt;=VALUE(LEFT(Q$1,FIND("-",Q$1,1)-1)),0,IF(ROW($E4114)=VALUE(LEFT(Q$1,FIND("-",Q$1,1)-1))+1,AVERAGE(INDEX($E:$E,ROW($E4114)-VALUE(LEFT(Q$1,FIND("-",Q$1,1)-1))):$E4114),($E4114*(2/(VALUE(LEFT(Q$1,FIND("-",Q$1,1)-1))+1)))+(Q4113*(1-(2/(VALUE(LEFT(Q$1,FIND("-",Q$1,1)-1))+1))))))</f>
        <v>0.11561204595743807</v>
      </c>
      <c r="R4114">
        <f>IF(ROW($E4114)&lt;=VALUE(LEFT(R$1,FIND("-",R$1,1)-1)),0,IF(ROW($E4114)=VALUE(LEFT(R$1,FIND("-",R$1,1)-1))+1,AVERAGE(INDEX($E:$E,ROW($E4114)-VALUE(LEFT(R$1,FIND("-",R$1,1)-1))):$E4114),($E4114*(2/(VALUE(LEFT(R$1,FIND("-",R$1,1)-1))+1)))+(R4113*(1-(2/(VALUE(LEFT(R$1,FIND("-",R$1,1)-1))+1))))))</f>
        <v>0.11446664214958567</v>
      </c>
      <c r="S4114">
        <f t="shared" si="580"/>
        <v>1.1454038078523993E-3</v>
      </c>
      <c r="T4114">
        <f>IF(ROW($E4114)&lt;=MAX(VALUE(LEFT(Q$1,FIND("-",Q$1,1)-1)),VALUE(LEFT(R$1,FIND("-",R$1,1)-1)))+VALUE(LEFT(T$1,FIND("-",T$1,1)-1))-1,0,IF(ROW($E4114)=MAX(VALUE(LEFT(Q$1,FIND("-",Q$1,1)-1)),VALUE(LEFT(R$1,FIND("-",R$1,1)-1)))+VALUE(LEFT(T$1,FIND("-",T$1,1)-1)),AVERAGE(INDEX($S:$S,ROW(S4114)-VALUE(LEFT(T$1,FIND("-",T$1,1)-1))+1):S4114),($S4114*(2/(VALUE(LEFT(T$1,FIND("-",T$1,1)-1))+1)))+(T4113*(1-(2/(VALUE(LEFT(T$1,FIND("-",T$1,1)-1))+1))))))</f>
        <v>6.5411090397812983E-4</v>
      </c>
      <c r="V4114">
        <f t="shared" si="581"/>
        <v>0</v>
      </c>
      <c r="W4114">
        <f>IF(ROW($E4114)&lt;=VALUE(LEFT(W$1,FIND("-",W$1,1)-1))+1,0,IF(ROW($E4113)=VALUE(LEFT(W$1,FIND("-",W$1,1)-1))+1,100-100/(1+ABS((SUMIF(INDEX($V:$V,ROW($V4114)-VALUE(LEFT(W$1,FIND("-",W$1,1)-1))+1):$V4114,"&gt;0",INDEX($V:$V,ROW($V4114)-VALUE(LEFT(W$1,FIND("-",W$1,1)-1))+1):$V4114)/COUNTIF(INDEX($V:$V,ROW($V4114)-VALUE(LEFT(W$1,FIND("-",W$1,1)-1))+1):$V4114,"&gt;0"))/(SUMIF(INDEX($V:$V,ROW($V4114)-VALUE(LEFT(W$1,FIND("-",W$1,1)-1))+1):$V4114,"&lt;0",INDEX($V:$V,ROW($V4114)-VALUE(LEFT(W$1,FIND("-",W$1,1)-1))+1):$V4114)/COUNTIF(INDEX($V:$V,ROW($V4114)-VALUE(LEFT(W$1,FIND("-",W$1,1)-1))+1):$V4114,"&lt;0")))),100-100/(1+ABS((SUMIF(INDEX($V:$V,ROW($V4114)-VALUE(LEFT(W$1,FIND("-",W$1,1)-1))+1):$V4114,"&gt;0",INDEX($V:$V,ROW($V4114)-VALUE(LEFT(W$1,FIND("-",W$1,1)-1))+1):$V4114)/VALUE(LEFT(W$1,FIND("-",W$1,1)-1)))/(SUMIF(INDEX($V:$V,ROW($V4114)-VALUE(LEFT(W$1,FIND("-",W$1,1)-1))+1):$V4114,"&lt;0",INDEX($V:$V,ROW($V4114)-VALUE(LEFT(W$1,FIND("-",W$1,1)-1))+1):$V4114)/VALUE(LEFT(W$1,FIND("-",W$1,1)-1)))))))</f>
        <v>45.45454545454546</v>
      </c>
      <c r="Y4114">
        <f>IF(ROW($E4114)&lt;=VALUE(LEFT(Y$1,FIND("-",Y$1,1)-1)),0,MAX(INDEX(C:C,ROW(C4114)-VALUE(LEFT(Y$1,FIND("-",Y$1,1)-1))+1):C4114))</f>
        <v>0.125</v>
      </c>
      <c r="Z4114">
        <f>IF(ROW($E4114)&lt;=VALUE(LEFT(Z$1,FIND("-",Z$1,1)-1)),0,MIN(INDEX(D:D,ROW(D4114)-VALUE(LEFT(Z$1,FIND("-",Z$1,1)-1))+1):D4114))</f>
        <v>0.105</v>
      </c>
      <c r="AA4114">
        <f t="shared" si="585"/>
        <v>50.000000000000036</v>
      </c>
      <c r="AB4114">
        <f>IF(ROW($AA4114)&lt;=VALUE(LEFT(AA$1,FIND("-",AA$1,1)-1))+VALUE(LEFT(AB$1,FIND("-",AB$1,1)-1)-1),0,AVERAGE(INDEX($AA:$AA,ROW($AA4114)-VALUE(LEFT(AB$1,FIND("-",AB$1,1)-1))+1):$AA4114))</f>
        <v>50.000000000000036</v>
      </c>
      <c r="AC4114">
        <f>IF(ROW($AA4114)&lt;=VALUE(LEFT(AA$1,FIND("-",AA$1,1)-1))+VALUE(LEFT(AB$1,FIND("-",AB$1,1)-1)-1)+VALUE(LEFT(AC$1,FIND("-",AC$1,1)-1)-1),0,AVERAGE(INDEX($AB:$AB,ROW($AB4114)-VALUE(LEFT(AC$1,FIND("-",AC$1,1)-1))+1):$AB4114))</f>
        <v>61.111111111111121</v>
      </c>
      <c r="AE4114">
        <f t="shared" si="582"/>
        <v>428162444</v>
      </c>
      <c r="AG4114" t="str">
        <f t="shared" si="584"/>
        <v/>
      </c>
    </row>
    <row r="4115" spans="1:33" x14ac:dyDescent="0.25">
      <c r="A4115" s="6">
        <v>43117</v>
      </c>
      <c r="B4115">
        <v>0.115</v>
      </c>
      <c r="C4115">
        <v>0.115</v>
      </c>
      <c r="D4115">
        <v>0.115</v>
      </c>
      <c r="E4115">
        <v>0.115</v>
      </c>
      <c r="F4115">
        <v>0.115</v>
      </c>
      <c r="G4115">
        <v>176800</v>
      </c>
      <c r="I4115" t="str">
        <f t="shared" si="577"/>
        <v/>
      </c>
      <c r="J4115" t="str">
        <f t="shared" si="578"/>
        <v/>
      </c>
      <c r="K4115" t="str">
        <f t="shared" si="579"/>
        <v/>
      </c>
      <c r="M4115" s="11" t="str">
        <f t="shared" si="583"/>
        <v/>
      </c>
      <c r="O4115">
        <f>IF(ROW($E4115)&lt;=VALUE(LEFT(O$1,FIND("-",O$1,1)-1)),0,IF(ROW($E4115)=VALUE(LEFT(O$1,FIND("-",O$1,1)-1))+1,AVERAGE(INDEX($E:$E,ROW($E4115)-VALUE(LEFT(O$1,FIND("-",O$1,1)-1))):$E4115),($E4115*(2/(VALUE(LEFT(O$1,FIND("-",O$1,1)-1))+1)))+(O4114*(1-(2/(VALUE(LEFT(O$1,FIND("-",O$1,1)-1))+1))))))</f>
        <v>0.11332517362532006</v>
      </c>
      <c r="Q4115">
        <f>IF(ROW($E4115)&lt;=VALUE(LEFT(Q$1,FIND("-",Q$1,1)-1)),0,IF(ROW($E4115)=VALUE(LEFT(Q$1,FIND("-",Q$1,1)-1))+1,AVERAGE(INDEX($E:$E,ROW($E4115)-VALUE(LEFT(Q$1,FIND("-",Q$1,1)-1))):$E4115),($E4115*(2/(VALUE(LEFT(Q$1,FIND("-",Q$1,1)-1))+1)))+(Q4114*(1-(2/(VALUE(LEFT(Q$1,FIND("-",Q$1,1)-1))+1))))))</f>
        <v>0.11551788504090912</v>
      </c>
      <c r="R4115">
        <f>IF(ROW($E4115)&lt;=VALUE(LEFT(R$1,FIND("-",R$1,1)-1)),0,IF(ROW($E4115)=VALUE(LEFT(R$1,FIND("-",R$1,1)-1))+1,AVERAGE(INDEX($E:$E,ROW($E4115)-VALUE(LEFT(R$1,FIND("-",R$1,1)-1))):$E4115),($E4115*(2/(VALUE(LEFT(R$1,FIND("-",R$1,1)-1))+1)))+(R4114*(1-(2/(VALUE(LEFT(R$1,FIND("-",R$1,1)-1))+1))))))</f>
        <v>0.11450615013850525</v>
      </c>
      <c r="S4115">
        <f t="shared" si="580"/>
        <v>1.0117349024038741E-3</v>
      </c>
      <c r="T4115">
        <f>IF(ROW($E4115)&lt;=MAX(VALUE(LEFT(Q$1,FIND("-",Q$1,1)-1)),VALUE(LEFT(R$1,FIND("-",R$1,1)-1)))+VALUE(LEFT(T$1,FIND("-",T$1,1)-1))-1,0,IF(ROW($E4115)=MAX(VALUE(LEFT(Q$1,FIND("-",Q$1,1)-1)),VALUE(LEFT(R$1,FIND("-",R$1,1)-1)))+VALUE(LEFT(T$1,FIND("-",T$1,1)-1)),AVERAGE(INDEX($S:$S,ROW(S4115)-VALUE(LEFT(T$1,FIND("-",T$1,1)-1))+1):S4115),($S4115*(2/(VALUE(LEFT(T$1,FIND("-",T$1,1)-1))+1)))+(T4114*(1-(2/(VALUE(LEFT(T$1,FIND("-",T$1,1)-1))+1))))))</f>
        <v>7.2563570366327877E-4</v>
      </c>
      <c r="V4115">
        <f t="shared" si="581"/>
        <v>0</v>
      </c>
      <c r="W4115">
        <f>IF(ROW($E4115)&lt;=VALUE(LEFT(W$1,FIND("-",W$1,1)-1))+1,0,IF(ROW($E4114)=VALUE(LEFT(W$1,FIND("-",W$1,1)-1))+1,100-100/(1+ABS((SUMIF(INDEX($V:$V,ROW($V4115)-VALUE(LEFT(W$1,FIND("-",W$1,1)-1))+1):$V4115,"&gt;0",INDEX($V:$V,ROW($V4115)-VALUE(LEFT(W$1,FIND("-",W$1,1)-1))+1):$V4115)/COUNTIF(INDEX($V:$V,ROW($V4115)-VALUE(LEFT(W$1,FIND("-",W$1,1)-1))+1):$V4115,"&gt;0"))/(SUMIF(INDEX($V:$V,ROW($V4115)-VALUE(LEFT(W$1,FIND("-",W$1,1)-1))+1):$V4115,"&lt;0",INDEX($V:$V,ROW($V4115)-VALUE(LEFT(W$1,FIND("-",W$1,1)-1))+1):$V4115)/COUNTIF(INDEX($V:$V,ROW($V4115)-VALUE(LEFT(W$1,FIND("-",W$1,1)-1))+1):$V4115,"&lt;0")))),100-100/(1+ABS((SUMIF(INDEX($V:$V,ROW($V4115)-VALUE(LEFT(W$1,FIND("-",W$1,1)-1))+1):$V4115,"&gt;0",INDEX($V:$V,ROW($V4115)-VALUE(LEFT(W$1,FIND("-",W$1,1)-1))+1):$V4115)/VALUE(LEFT(W$1,FIND("-",W$1,1)-1)))/(SUMIF(INDEX($V:$V,ROW($V4115)-VALUE(LEFT(W$1,FIND("-",W$1,1)-1))+1):$V4115,"&lt;0",INDEX($V:$V,ROW($V4115)-VALUE(LEFT(W$1,FIND("-",W$1,1)-1))+1):$V4115)/VALUE(LEFT(W$1,FIND("-",W$1,1)-1)))))))</f>
        <v>62.500000000000007</v>
      </c>
      <c r="Y4115">
        <f>IF(ROW($E4115)&lt;=VALUE(LEFT(Y$1,FIND("-",Y$1,1)-1)),0,MAX(INDEX(C:C,ROW(C4115)-VALUE(LEFT(Y$1,FIND("-",Y$1,1)-1))+1):C4115))</f>
        <v>0.125</v>
      </c>
      <c r="Z4115">
        <f>IF(ROW($E4115)&lt;=VALUE(LEFT(Z$1,FIND("-",Z$1,1)-1)),0,MIN(INDEX(D:D,ROW(D4115)-VALUE(LEFT(Z$1,FIND("-",Z$1,1)-1))+1):D4115))</f>
        <v>0.105</v>
      </c>
      <c r="AA4115">
        <f t="shared" si="585"/>
        <v>50.000000000000036</v>
      </c>
      <c r="AB4115">
        <f>IF(ROW($AA4115)&lt;=VALUE(LEFT(AA$1,FIND("-",AA$1,1)-1))+VALUE(LEFT(AB$1,FIND("-",AB$1,1)-1)-1),0,AVERAGE(INDEX($AA:$AA,ROW($AA4115)-VALUE(LEFT(AB$1,FIND("-",AB$1,1)-1))+1):$AA4115))</f>
        <v>50.000000000000036</v>
      </c>
      <c r="AC4115">
        <f>IF(ROW($AA4115)&lt;=VALUE(LEFT(AA$1,FIND("-",AA$1,1)-1))+VALUE(LEFT(AB$1,FIND("-",AB$1,1)-1)-1)+VALUE(LEFT(AC$1,FIND("-",AC$1,1)-1)-1),0,AVERAGE(INDEX($AB:$AB,ROW($AB4115)-VALUE(LEFT(AC$1,FIND("-",AC$1,1)-1))+1):$AB4115))</f>
        <v>52.7777777777778</v>
      </c>
      <c r="AE4115">
        <f t="shared" si="582"/>
        <v>428162444</v>
      </c>
      <c r="AG4115" t="str">
        <f t="shared" si="584"/>
        <v/>
      </c>
    </row>
    <row r="4116" spans="1:33" x14ac:dyDescent="0.25">
      <c r="A4116" s="6">
        <v>43118</v>
      </c>
      <c r="B4116">
        <v>0.115</v>
      </c>
      <c r="C4116">
        <v>0.115</v>
      </c>
      <c r="D4116">
        <v>0.115</v>
      </c>
      <c r="E4116">
        <v>0.115</v>
      </c>
      <c r="F4116">
        <v>0.115</v>
      </c>
      <c r="G4116">
        <v>0</v>
      </c>
      <c r="I4116" t="str">
        <f t="shared" si="577"/>
        <v/>
      </c>
      <c r="J4116" t="str">
        <f t="shared" si="578"/>
        <v/>
      </c>
      <c r="K4116" t="str">
        <f t="shared" si="579"/>
        <v/>
      </c>
      <c r="M4116" s="11" t="str">
        <f t="shared" si="583"/>
        <v/>
      </c>
      <c r="O4116">
        <f>IF(ROW($E4116)&lt;=VALUE(LEFT(O$1,FIND("-",O$1,1)-1)),0,IF(ROW($E4116)=VALUE(LEFT(O$1,FIND("-",O$1,1)-1))+1,AVERAGE(INDEX($E:$E,ROW($E4116)-VALUE(LEFT(O$1,FIND("-",O$1,1)-1))):$E4116),($E4116*(2/(VALUE(LEFT(O$1,FIND("-",O$1,1)-1))+1)))+(O4115*(1-(2/(VALUE(LEFT(O$1,FIND("-",O$1,1)-1))+1))))))</f>
        <v>0.11334183856437161</v>
      </c>
      <c r="Q4116">
        <f>IF(ROW($E4116)&lt;=VALUE(LEFT(Q$1,FIND("-",Q$1,1)-1)),0,IF(ROW($E4116)=VALUE(LEFT(Q$1,FIND("-",Q$1,1)-1))+1,AVERAGE(INDEX($E:$E,ROW($E4116)-VALUE(LEFT(Q$1,FIND("-",Q$1,1)-1))):$E4116),($E4116*(2/(VALUE(LEFT(Q$1,FIND("-",Q$1,1)-1))+1)))+(Q4115*(1-(2/(VALUE(LEFT(Q$1,FIND("-",Q$1,1)-1))+1))))))</f>
        <v>0.1154382104192308</v>
      </c>
      <c r="R4116">
        <f>IF(ROW($E4116)&lt;=VALUE(LEFT(R$1,FIND("-",R$1,1)-1)),0,IF(ROW($E4116)=VALUE(LEFT(R$1,FIND("-",R$1,1)-1))+1,AVERAGE(INDEX($E:$E,ROW($E4116)-VALUE(LEFT(R$1,FIND("-",R$1,1)-1))):$E4116),($E4116*(2/(VALUE(LEFT(R$1,FIND("-",R$1,1)-1))+1)))+(R4115*(1-(2/(VALUE(LEFT(R$1,FIND("-",R$1,1)-1))+1))))))</f>
        <v>0.11454273160972708</v>
      </c>
      <c r="S4116">
        <f t="shared" si="580"/>
        <v>8.9547880950371916E-4</v>
      </c>
      <c r="T4116">
        <f>IF(ROW($E4116)&lt;=MAX(VALUE(LEFT(Q$1,FIND("-",Q$1,1)-1)),VALUE(LEFT(R$1,FIND("-",R$1,1)-1)))+VALUE(LEFT(T$1,FIND("-",T$1,1)-1))-1,0,IF(ROW($E4116)=MAX(VALUE(LEFT(Q$1,FIND("-",Q$1,1)-1)),VALUE(LEFT(R$1,FIND("-",R$1,1)-1)))+VALUE(LEFT(T$1,FIND("-",T$1,1)-1)),AVERAGE(INDEX($S:$S,ROW(S4116)-VALUE(LEFT(T$1,FIND("-",T$1,1)-1))+1):S4116),($S4116*(2/(VALUE(LEFT(T$1,FIND("-",T$1,1)-1))+1)))+(T4115*(1-(2/(VALUE(LEFT(T$1,FIND("-",T$1,1)-1))+1))))))</f>
        <v>7.5960432483136687E-4</v>
      </c>
      <c r="V4116">
        <f t="shared" si="581"/>
        <v>0</v>
      </c>
      <c r="W4116">
        <f>IF(ROW($E4116)&lt;=VALUE(LEFT(W$1,FIND("-",W$1,1)-1))+1,0,IF(ROW($E4115)=VALUE(LEFT(W$1,FIND("-",W$1,1)-1))+1,100-100/(1+ABS((SUMIF(INDEX($V:$V,ROW($V4116)-VALUE(LEFT(W$1,FIND("-",W$1,1)-1))+1):$V4116,"&gt;0",INDEX($V:$V,ROW($V4116)-VALUE(LEFT(W$1,FIND("-",W$1,1)-1))+1):$V4116)/COUNTIF(INDEX($V:$V,ROW($V4116)-VALUE(LEFT(W$1,FIND("-",W$1,1)-1))+1):$V4116,"&gt;0"))/(SUMIF(INDEX($V:$V,ROW($V4116)-VALUE(LEFT(W$1,FIND("-",W$1,1)-1))+1):$V4116,"&lt;0",INDEX($V:$V,ROW($V4116)-VALUE(LEFT(W$1,FIND("-",W$1,1)-1))+1):$V4116)/COUNTIF(INDEX($V:$V,ROW($V4116)-VALUE(LEFT(W$1,FIND("-",W$1,1)-1))+1):$V4116,"&lt;0")))),100-100/(1+ABS((SUMIF(INDEX($V:$V,ROW($V4116)-VALUE(LEFT(W$1,FIND("-",W$1,1)-1))+1):$V4116,"&gt;0",INDEX($V:$V,ROW($V4116)-VALUE(LEFT(W$1,FIND("-",W$1,1)-1))+1):$V4116)/VALUE(LEFT(W$1,FIND("-",W$1,1)-1)))/(SUMIF(INDEX($V:$V,ROW($V4116)-VALUE(LEFT(W$1,FIND("-",W$1,1)-1))+1):$V4116,"&lt;0",INDEX($V:$V,ROW($V4116)-VALUE(LEFT(W$1,FIND("-",W$1,1)-1))+1):$V4116)/VALUE(LEFT(W$1,FIND("-",W$1,1)-1)))))))</f>
        <v>57.142857142857146</v>
      </c>
      <c r="Y4116">
        <f>IF(ROW($E4116)&lt;=VALUE(LEFT(Y$1,FIND("-",Y$1,1)-1)),0,MAX(INDEX(C:C,ROW(C4116)-VALUE(LEFT(Y$1,FIND("-",Y$1,1)-1))+1):C4116))</f>
        <v>0.125</v>
      </c>
      <c r="Z4116">
        <f>IF(ROW($E4116)&lt;=VALUE(LEFT(Z$1,FIND("-",Z$1,1)-1)),0,MIN(INDEX(D:D,ROW(D4116)-VALUE(LEFT(Z$1,FIND("-",Z$1,1)-1))+1):D4116))</f>
        <v>0.105</v>
      </c>
      <c r="AA4116">
        <f t="shared" si="585"/>
        <v>50.000000000000036</v>
      </c>
      <c r="AB4116">
        <f>IF(ROW($AA4116)&lt;=VALUE(LEFT(AA$1,FIND("-",AA$1,1)-1))+VALUE(LEFT(AB$1,FIND("-",AB$1,1)-1)-1),0,AVERAGE(INDEX($AA:$AA,ROW($AA4116)-VALUE(LEFT(AB$1,FIND("-",AB$1,1)-1))+1):$AA4116))</f>
        <v>50.000000000000036</v>
      </c>
      <c r="AC4116">
        <f>IF(ROW($AA4116)&lt;=VALUE(LEFT(AA$1,FIND("-",AA$1,1)-1))+VALUE(LEFT(AB$1,FIND("-",AB$1,1)-1)-1)+VALUE(LEFT(AC$1,FIND("-",AC$1,1)-1)-1),0,AVERAGE(INDEX($AB:$AB,ROW($AB4116)-VALUE(LEFT(AC$1,FIND("-",AC$1,1)-1))+1):$AB4116))</f>
        <v>50.000000000000036</v>
      </c>
      <c r="AE4116">
        <f t="shared" si="582"/>
        <v>428162444</v>
      </c>
      <c r="AG4116" t="str">
        <f t="shared" si="584"/>
        <v/>
      </c>
    </row>
    <row r="4117" spans="1:33" x14ac:dyDescent="0.25">
      <c r="A4117" s="6">
        <v>43119</v>
      </c>
      <c r="B4117">
        <v>0.115</v>
      </c>
      <c r="C4117">
        <v>0.115</v>
      </c>
      <c r="D4117">
        <v>0.115</v>
      </c>
      <c r="E4117">
        <v>0.115</v>
      </c>
      <c r="F4117">
        <v>0.115</v>
      </c>
      <c r="G4117">
        <v>30000</v>
      </c>
      <c r="I4117" t="str">
        <f t="shared" si="577"/>
        <v/>
      </c>
      <c r="J4117" t="str">
        <f t="shared" si="578"/>
        <v/>
      </c>
      <c r="K4117" t="str">
        <f t="shared" si="579"/>
        <v/>
      </c>
      <c r="M4117" s="11" t="str">
        <f t="shared" si="583"/>
        <v/>
      </c>
      <c r="O4117">
        <f>IF(ROW($E4117)&lt;=VALUE(LEFT(O$1,FIND("-",O$1,1)-1)),0,IF(ROW($E4117)=VALUE(LEFT(O$1,FIND("-",O$1,1)-1))+1,AVERAGE(INDEX($E:$E,ROW($E4117)-VALUE(LEFT(O$1,FIND("-",O$1,1)-1))):$E4117),($E4117*(2/(VALUE(LEFT(O$1,FIND("-",O$1,1)-1))+1)))+(O4116*(1-(2/(VALUE(LEFT(O$1,FIND("-",O$1,1)-1))+1))))))</f>
        <v>0.11335833768313408</v>
      </c>
      <c r="Q4117">
        <f>IF(ROW($E4117)&lt;=VALUE(LEFT(Q$1,FIND("-",Q$1,1)-1)),0,IF(ROW($E4117)=VALUE(LEFT(Q$1,FIND("-",Q$1,1)-1))+1,AVERAGE(INDEX($E:$E,ROW($E4117)-VALUE(LEFT(Q$1,FIND("-",Q$1,1)-1))):$E4117),($E4117*(2/(VALUE(LEFT(Q$1,FIND("-",Q$1,1)-1))+1)))+(Q4116*(1-(2/(VALUE(LEFT(Q$1,FIND("-",Q$1,1)-1))+1))))))</f>
        <v>0.11537079343165682</v>
      </c>
      <c r="R4117">
        <f>IF(ROW($E4117)&lt;=VALUE(LEFT(R$1,FIND("-",R$1,1)-1)),0,IF(ROW($E4117)=VALUE(LEFT(R$1,FIND("-",R$1,1)-1))+1,AVERAGE(INDEX($E:$E,ROW($E4117)-VALUE(LEFT(R$1,FIND("-",R$1,1)-1))):$E4117),($E4117*(2/(VALUE(LEFT(R$1,FIND("-",R$1,1)-1))+1)))+(R4116*(1-(2/(VALUE(LEFT(R$1,FIND("-",R$1,1)-1))+1))))))</f>
        <v>0.11457660334233989</v>
      </c>
      <c r="S4117">
        <f t="shared" si="580"/>
        <v>7.9419008931692903E-4</v>
      </c>
      <c r="T4117">
        <f>IF(ROW($E4117)&lt;=MAX(VALUE(LEFT(Q$1,FIND("-",Q$1,1)-1)),VALUE(LEFT(R$1,FIND("-",R$1,1)-1)))+VALUE(LEFT(T$1,FIND("-",T$1,1)-1))-1,0,IF(ROW($E4117)=MAX(VALUE(LEFT(Q$1,FIND("-",Q$1,1)-1)),VALUE(LEFT(R$1,FIND("-",R$1,1)-1)))+VALUE(LEFT(T$1,FIND("-",T$1,1)-1)),AVERAGE(INDEX($S:$S,ROW(S4117)-VALUE(LEFT(T$1,FIND("-",T$1,1)-1))+1):S4117),($S4117*(2/(VALUE(LEFT(T$1,FIND("-",T$1,1)-1))+1)))+(T4116*(1-(2/(VALUE(LEFT(T$1,FIND("-",T$1,1)-1))+1))))))</f>
        <v>7.6652147772847932E-4</v>
      </c>
      <c r="V4117">
        <f t="shared" si="581"/>
        <v>0</v>
      </c>
      <c r="W4117">
        <f>IF(ROW($E4117)&lt;=VALUE(LEFT(W$1,FIND("-",W$1,1)-1))+1,0,IF(ROW($E4116)=VALUE(LEFT(W$1,FIND("-",W$1,1)-1))+1,100-100/(1+ABS((SUMIF(INDEX($V:$V,ROW($V4117)-VALUE(LEFT(W$1,FIND("-",W$1,1)-1))+1):$V4117,"&gt;0",INDEX($V:$V,ROW($V4117)-VALUE(LEFT(W$1,FIND("-",W$1,1)-1))+1):$V4117)/COUNTIF(INDEX($V:$V,ROW($V4117)-VALUE(LEFT(W$1,FIND("-",W$1,1)-1))+1):$V4117,"&gt;0"))/(SUMIF(INDEX($V:$V,ROW($V4117)-VALUE(LEFT(W$1,FIND("-",W$1,1)-1))+1):$V4117,"&lt;0",INDEX($V:$V,ROW($V4117)-VALUE(LEFT(W$1,FIND("-",W$1,1)-1))+1):$V4117)/COUNTIF(INDEX($V:$V,ROW($V4117)-VALUE(LEFT(W$1,FIND("-",W$1,1)-1))+1):$V4117,"&lt;0")))),100-100/(1+ABS((SUMIF(INDEX($V:$V,ROW($V4117)-VALUE(LEFT(W$1,FIND("-",W$1,1)-1))+1):$V4117,"&gt;0",INDEX($V:$V,ROW($V4117)-VALUE(LEFT(W$1,FIND("-",W$1,1)-1))+1):$V4117)/VALUE(LEFT(W$1,FIND("-",W$1,1)-1)))/(SUMIF(INDEX($V:$V,ROW($V4117)-VALUE(LEFT(W$1,FIND("-",W$1,1)-1))+1):$V4117,"&lt;0",INDEX($V:$V,ROW($V4117)-VALUE(LEFT(W$1,FIND("-",W$1,1)-1))+1):$V4117)/VALUE(LEFT(W$1,FIND("-",W$1,1)-1)))))))</f>
        <v>57.142857142857146</v>
      </c>
      <c r="Y4117">
        <f>IF(ROW($E4117)&lt;=VALUE(LEFT(Y$1,FIND("-",Y$1,1)-1)),0,MAX(INDEX(C:C,ROW(C4117)-VALUE(LEFT(Y$1,FIND("-",Y$1,1)-1))+1):C4117))</f>
        <v>0.125</v>
      </c>
      <c r="Z4117">
        <f>IF(ROW($E4117)&lt;=VALUE(LEFT(Z$1,FIND("-",Z$1,1)-1)),0,MIN(INDEX(D:D,ROW(D4117)-VALUE(LEFT(Z$1,FIND("-",Z$1,1)-1))+1):D4117))</f>
        <v>0.105</v>
      </c>
      <c r="AA4117">
        <f t="shared" si="585"/>
        <v>50.000000000000036</v>
      </c>
      <c r="AB4117">
        <f>IF(ROW($AA4117)&lt;=VALUE(LEFT(AA$1,FIND("-",AA$1,1)-1))+VALUE(LEFT(AB$1,FIND("-",AB$1,1)-1)-1),0,AVERAGE(INDEX($AA:$AA,ROW($AA4117)-VALUE(LEFT(AB$1,FIND("-",AB$1,1)-1))+1):$AA4117))</f>
        <v>50.000000000000036</v>
      </c>
      <c r="AC4117">
        <f>IF(ROW($AA4117)&lt;=VALUE(LEFT(AA$1,FIND("-",AA$1,1)-1))+VALUE(LEFT(AB$1,FIND("-",AB$1,1)-1)-1)+VALUE(LEFT(AC$1,FIND("-",AC$1,1)-1)-1),0,AVERAGE(INDEX($AB:$AB,ROW($AB4117)-VALUE(LEFT(AC$1,FIND("-",AC$1,1)-1))+1):$AB4117))</f>
        <v>50.000000000000036</v>
      </c>
      <c r="AE4117">
        <f t="shared" si="582"/>
        <v>428162444</v>
      </c>
      <c r="AG4117" t="str">
        <f t="shared" si="584"/>
        <v/>
      </c>
    </row>
    <row r="4118" spans="1:33" x14ac:dyDescent="0.25">
      <c r="A4118" s="6">
        <v>43122</v>
      </c>
      <c r="B4118">
        <v>0.115</v>
      </c>
      <c r="C4118">
        <v>0.115</v>
      </c>
      <c r="D4118">
        <v>0.115</v>
      </c>
      <c r="E4118">
        <v>0.115</v>
      </c>
      <c r="F4118">
        <v>0.115</v>
      </c>
      <c r="G4118">
        <v>90000</v>
      </c>
      <c r="I4118" t="str">
        <f t="shared" si="577"/>
        <v>Bearish</v>
      </c>
      <c r="J4118" t="str">
        <f t="shared" si="578"/>
        <v/>
      </c>
      <c r="K4118" t="str">
        <f t="shared" si="579"/>
        <v/>
      </c>
      <c r="M4118" s="11" t="str">
        <f t="shared" si="583"/>
        <v/>
      </c>
      <c r="O4118">
        <f>IF(ROW($E4118)&lt;=VALUE(LEFT(O$1,FIND("-",O$1,1)-1)),0,IF(ROW($E4118)=VALUE(LEFT(O$1,FIND("-",O$1,1)-1))+1,AVERAGE(INDEX($E:$E,ROW($E4118)-VALUE(LEFT(O$1,FIND("-",O$1,1)-1))):$E4118),($E4118*(2/(VALUE(LEFT(O$1,FIND("-",O$1,1)-1))+1)))+(O4117*(1-(2/(VALUE(LEFT(O$1,FIND("-",O$1,1)-1))+1))))))</f>
        <v>0.11337467263156061</v>
      </c>
      <c r="Q4118">
        <f>IF(ROW($E4118)&lt;=VALUE(LEFT(Q$1,FIND("-",Q$1,1)-1)),0,IF(ROW($E4118)=VALUE(LEFT(Q$1,FIND("-",Q$1,1)-1))+1,AVERAGE(INDEX($E:$E,ROW($E4118)-VALUE(LEFT(Q$1,FIND("-",Q$1,1)-1))):$E4118),($E4118*(2/(VALUE(LEFT(Q$1,FIND("-",Q$1,1)-1))+1)))+(Q4117*(1-(2/(VALUE(LEFT(Q$1,FIND("-",Q$1,1)-1))+1))))))</f>
        <v>0.115313748288325</v>
      </c>
      <c r="R4118">
        <f>IF(ROW($E4118)&lt;=VALUE(LEFT(R$1,FIND("-",R$1,1)-1)),0,IF(ROW($E4118)=VALUE(LEFT(R$1,FIND("-",R$1,1)-1))+1,AVERAGE(INDEX($E:$E,ROW($E4118)-VALUE(LEFT(R$1,FIND("-",R$1,1)-1))):$E4118),($E4118*(2/(VALUE(LEFT(R$1,FIND("-",R$1,1)-1))+1)))+(R4117*(1-(2/(VALUE(LEFT(R$1,FIND("-",R$1,1)-1))+1))))))</f>
        <v>0.11460796605772212</v>
      </c>
      <c r="S4118">
        <f t="shared" si="580"/>
        <v>7.0578223060287215E-4</v>
      </c>
      <c r="T4118">
        <f>IF(ROW($E4118)&lt;=MAX(VALUE(LEFT(Q$1,FIND("-",Q$1,1)-1)),VALUE(LEFT(R$1,FIND("-",R$1,1)-1)))+VALUE(LEFT(T$1,FIND("-",T$1,1)-1))-1,0,IF(ROW($E4118)=MAX(VALUE(LEFT(Q$1,FIND("-",Q$1,1)-1)),VALUE(LEFT(R$1,FIND("-",R$1,1)-1)))+VALUE(LEFT(T$1,FIND("-",T$1,1)-1)),AVERAGE(INDEX($S:$S,ROW(S4118)-VALUE(LEFT(T$1,FIND("-",T$1,1)-1))+1):S4118),($S4118*(2/(VALUE(LEFT(T$1,FIND("-",T$1,1)-1))+1)))+(T4117*(1-(2/(VALUE(LEFT(T$1,FIND("-",T$1,1)-1))+1))))))</f>
        <v>7.5437362830335793E-4</v>
      </c>
      <c r="V4118">
        <f t="shared" si="581"/>
        <v>0</v>
      </c>
      <c r="W4118">
        <f>IF(ROW($E4118)&lt;=VALUE(LEFT(W$1,FIND("-",W$1,1)-1))+1,0,IF(ROW($E4117)=VALUE(LEFT(W$1,FIND("-",W$1,1)-1))+1,100-100/(1+ABS((SUMIF(INDEX($V:$V,ROW($V4118)-VALUE(LEFT(W$1,FIND("-",W$1,1)-1))+1):$V4118,"&gt;0",INDEX($V:$V,ROW($V4118)-VALUE(LEFT(W$1,FIND("-",W$1,1)-1))+1):$V4118)/COUNTIF(INDEX($V:$V,ROW($V4118)-VALUE(LEFT(W$1,FIND("-",W$1,1)-1))+1):$V4118,"&gt;0"))/(SUMIF(INDEX($V:$V,ROW($V4118)-VALUE(LEFT(W$1,FIND("-",W$1,1)-1))+1):$V4118,"&lt;0",INDEX($V:$V,ROW($V4118)-VALUE(LEFT(W$1,FIND("-",W$1,1)-1))+1):$V4118)/COUNTIF(INDEX($V:$V,ROW($V4118)-VALUE(LEFT(W$1,FIND("-",W$1,1)-1))+1):$V4118,"&lt;0")))),100-100/(1+ABS((SUMIF(INDEX($V:$V,ROW($V4118)-VALUE(LEFT(W$1,FIND("-",W$1,1)-1))+1):$V4118,"&gt;0",INDEX($V:$V,ROW($V4118)-VALUE(LEFT(W$1,FIND("-",W$1,1)-1))+1):$V4118)/VALUE(LEFT(W$1,FIND("-",W$1,1)-1)))/(SUMIF(INDEX($V:$V,ROW($V4118)-VALUE(LEFT(W$1,FIND("-",W$1,1)-1))+1):$V4118,"&lt;0",INDEX($V:$V,ROW($V4118)-VALUE(LEFT(W$1,FIND("-",W$1,1)-1))+1):$V4118)/VALUE(LEFT(W$1,FIND("-",W$1,1)-1)))))))</f>
        <v>66.666666666666686</v>
      </c>
      <c r="Y4118">
        <f>IF(ROW($E4118)&lt;=VALUE(LEFT(Y$1,FIND("-",Y$1,1)-1)),0,MAX(INDEX(C:C,ROW(C4118)-VALUE(LEFT(Y$1,FIND("-",Y$1,1)-1))+1):C4118))</f>
        <v>0.125</v>
      </c>
      <c r="Z4118">
        <f>IF(ROW($E4118)&lt;=VALUE(LEFT(Z$1,FIND("-",Z$1,1)-1)),0,MIN(INDEX(D:D,ROW(D4118)-VALUE(LEFT(Z$1,FIND("-",Z$1,1)-1))+1):D4118))</f>
        <v>0.11</v>
      </c>
      <c r="AA4118">
        <f t="shared" si="585"/>
        <v>33.333333333333364</v>
      </c>
      <c r="AB4118">
        <f>IF(ROW($AA4118)&lt;=VALUE(LEFT(AA$1,FIND("-",AA$1,1)-1))+VALUE(LEFT(AB$1,FIND("-",AB$1,1)-1)-1),0,AVERAGE(INDEX($AA:$AA,ROW($AA4118)-VALUE(LEFT(AB$1,FIND("-",AB$1,1)-1))+1):$AA4118))</f>
        <v>44.444444444444478</v>
      </c>
      <c r="AC4118">
        <f>IF(ROW($AA4118)&lt;=VALUE(LEFT(AA$1,FIND("-",AA$1,1)-1))+VALUE(LEFT(AB$1,FIND("-",AB$1,1)-1)-1)+VALUE(LEFT(AC$1,FIND("-",AC$1,1)-1)-1),0,AVERAGE(INDEX($AB:$AB,ROW($AB4118)-VALUE(LEFT(AC$1,FIND("-",AC$1,1)-1))+1):$AB4118))</f>
        <v>48.148148148148181</v>
      </c>
      <c r="AE4118">
        <f t="shared" si="582"/>
        <v>428162444</v>
      </c>
      <c r="AG4118" t="str">
        <f t="shared" si="584"/>
        <v/>
      </c>
    </row>
    <row r="4119" spans="1:33" x14ac:dyDescent="0.25">
      <c r="A4119" s="6">
        <v>43123</v>
      </c>
      <c r="B4119">
        <v>0.115</v>
      </c>
      <c r="C4119">
        <v>0.115</v>
      </c>
      <c r="D4119">
        <v>0.115</v>
      </c>
      <c r="E4119">
        <v>0.115</v>
      </c>
      <c r="F4119">
        <v>0.115</v>
      </c>
      <c r="G4119">
        <v>0</v>
      </c>
      <c r="I4119" t="str">
        <f t="shared" si="577"/>
        <v/>
      </c>
      <c r="J4119" t="str">
        <f t="shared" si="578"/>
        <v/>
      </c>
      <c r="K4119" t="str">
        <f t="shared" si="579"/>
        <v/>
      </c>
      <c r="M4119" s="11" t="str">
        <f t="shared" si="583"/>
        <v/>
      </c>
      <c r="O4119">
        <f>IF(ROW($E4119)&lt;=VALUE(LEFT(O$1,FIND("-",O$1,1)-1)),0,IF(ROW($E4119)=VALUE(LEFT(O$1,FIND("-",O$1,1)-1))+1,AVERAGE(INDEX($E:$E,ROW($E4119)-VALUE(LEFT(O$1,FIND("-",O$1,1)-1))):$E4119),($E4119*(2/(VALUE(LEFT(O$1,FIND("-",O$1,1)-1))+1)))+(O4118*(1-(2/(VALUE(LEFT(O$1,FIND("-",O$1,1)-1))+1))))))</f>
        <v>0.11339084504318687</v>
      </c>
      <c r="Q4119">
        <f>IF(ROW($E4119)&lt;=VALUE(LEFT(Q$1,FIND("-",Q$1,1)-1)),0,IF(ROW($E4119)=VALUE(LEFT(Q$1,FIND("-",Q$1,1)-1))+1,AVERAGE(INDEX($E:$E,ROW($E4119)-VALUE(LEFT(Q$1,FIND("-",Q$1,1)-1))):$E4119),($E4119*(2/(VALUE(LEFT(Q$1,FIND("-",Q$1,1)-1))+1)))+(Q4118*(1-(2/(VALUE(LEFT(Q$1,FIND("-",Q$1,1)-1))+1))))))</f>
        <v>0.11526547932089037</v>
      </c>
      <c r="R4119">
        <f>IF(ROW($E4119)&lt;=VALUE(LEFT(R$1,FIND("-",R$1,1)-1)),0,IF(ROW($E4119)=VALUE(LEFT(R$1,FIND("-",R$1,1)-1))+1,AVERAGE(INDEX($E:$E,ROW($E4119)-VALUE(LEFT(R$1,FIND("-",R$1,1)-1))):$E4119),($E4119*(2/(VALUE(LEFT(R$1,FIND("-",R$1,1)-1))+1)))+(R4118*(1-(2/(VALUE(LEFT(R$1,FIND("-",R$1,1)-1))+1))))))</f>
        <v>0.11463700560900197</v>
      </c>
      <c r="S4119">
        <f t="shared" si="580"/>
        <v>6.2847371188839984E-4</v>
      </c>
      <c r="T4119">
        <f>IF(ROW($E4119)&lt;=MAX(VALUE(LEFT(Q$1,FIND("-",Q$1,1)-1)),VALUE(LEFT(R$1,FIND("-",R$1,1)-1)))+VALUE(LEFT(T$1,FIND("-",T$1,1)-1))-1,0,IF(ROW($E4119)=MAX(VALUE(LEFT(Q$1,FIND("-",Q$1,1)-1)),VALUE(LEFT(R$1,FIND("-",R$1,1)-1)))+VALUE(LEFT(T$1,FIND("-",T$1,1)-1)),AVERAGE(INDEX($S:$S,ROW(S4119)-VALUE(LEFT(T$1,FIND("-",T$1,1)-1))+1):S4119),($S4119*(2/(VALUE(LEFT(T$1,FIND("-",T$1,1)-1))+1)))+(T4118*(1-(2/(VALUE(LEFT(T$1,FIND("-",T$1,1)-1))+1))))))</f>
        <v>7.2919364502036627E-4</v>
      </c>
      <c r="V4119">
        <f t="shared" si="581"/>
        <v>0</v>
      </c>
      <c r="W4119">
        <f>IF(ROW($E4119)&lt;=VALUE(LEFT(W$1,FIND("-",W$1,1)-1))+1,0,IF(ROW($E4118)=VALUE(LEFT(W$1,FIND("-",W$1,1)-1))+1,100-100/(1+ABS((SUMIF(INDEX($V:$V,ROW($V4119)-VALUE(LEFT(W$1,FIND("-",W$1,1)-1))+1):$V4119,"&gt;0",INDEX($V:$V,ROW($V4119)-VALUE(LEFT(W$1,FIND("-",W$1,1)-1))+1):$V4119)/COUNTIF(INDEX($V:$V,ROW($V4119)-VALUE(LEFT(W$1,FIND("-",W$1,1)-1))+1):$V4119,"&gt;0"))/(SUMIF(INDEX($V:$V,ROW($V4119)-VALUE(LEFT(W$1,FIND("-",W$1,1)-1))+1):$V4119,"&lt;0",INDEX($V:$V,ROW($V4119)-VALUE(LEFT(W$1,FIND("-",W$1,1)-1))+1):$V4119)/COUNTIF(INDEX($V:$V,ROW($V4119)-VALUE(LEFT(W$1,FIND("-",W$1,1)-1))+1):$V4119,"&lt;0")))),100-100/(1+ABS((SUMIF(INDEX($V:$V,ROW($V4119)-VALUE(LEFT(W$1,FIND("-",W$1,1)-1))+1):$V4119,"&gt;0",INDEX($V:$V,ROW($V4119)-VALUE(LEFT(W$1,FIND("-",W$1,1)-1))+1):$V4119)/VALUE(LEFT(W$1,FIND("-",W$1,1)-1)))/(SUMIF(INDEX($V:$V,ROW($V4119)-VALUE(LEFT(W$1,FIND("-",W$1,1)-1))+1):$V4119,"&lt;0",INDEX($V:$V,ROW($V4119)-VALUE(LEFT(W$1,FIND("-",W$1,1)-1))+1):$V4119)/VALUE(LEFT(W$1,FIND("-",W$1,1)-1)))))))</f>
        <v>60.000000000000014</v>
      </c>
      <c r="Y4119">
        <f>IF(ROW($E4119)&lt;=VALUE(LEFT(Y$1,FIND("-",Y$1,1)-1)),0,MAX(INDEX(C:C,ROW(C4119)-VALUE(LEFT(Y$1,FIND("-",Y$1,1)-1))+1):C4119))</f>
        <v>0.125</v>
      </c>
      <c r="Z4119">
        <f>IF(ROW($E4119)&lt;=VALUE(LEFT(Z$1,FIND("-",Z$1,1)-1)),0,MIN(INDEX(D:D,ROW(D4119)-VALUE(LEFT(Z$1,FIND("-",Z$1,1)-1))+1):D4119))</f>
        <v>0.11</v>
      </c>
      <c r="AA4119">
        <f t="shared" si="585"/>
        <v>33.333333333333364</v>
      </c>
      <c r="AB4119">
        <f>IF(ROW($AA4119)&lt;=VALUE(LEFT(AA$1,FIND("-",AA$1,1)-1))+VALUE(LEFT(AB$1,FIND("-",AB$1,1)-1)-1),0,AVERAGE(INDEX($AA:$AA,ROW($AA4119)-VALUE(LEFT(AB$1,FIND("-",AB$1,1)-1))+1):$AA4119))</f>
        <v>38.888888888888921</v>
      </c>
      <c r="AC4119">
        <f>IF(ROW($AA4119)&lt;=VALUE(LEFT(AA$1,FIND("-",AA$1,1)-1))+VALUE(LEFT(AB$1,FIND("-",AB$1,1)-1)-1)+VALUE(LEFT(AC$1,FIND("-",AC$1,1)-1)-1),0,AVERAGE(INDEX($AB:$AB,ROW($AB4119)-VALUE(LEFT(AC$1,FIND("-",AC$1,1)-1))+1):$AB4119))</f>
        <v>44.444444444444478</v>
      </c>
      <c r="AE4119">
        <f t="shared" si="582"/>
        <v>428162444</v>
      </c>
      <c r="AG4119" t="str">
        <f t="shared" si="584"/>
        <v/>
      </c>
    </row>
    <row r="4120" spans="1:33" x14ac:dyDescent="0.25">
      <c r="A4120" s="6">
        <v>43124</v>
      </c>
      <c r="B4120">
        <v>0.115</v>
      </c>
      <c r="C4120">
        <v>0.115</v>
      </c>
      <c r="D4120">
        <v>0.11</v>
      </c>
      <c r="E4120">
        <v>0.11</v>
      </c>
      <c r="F4120">
        <v>0.11</v>
      </c>
      <c r="G4120">
        <v>275600</v>
      </c>
      <c r="I4120" t="str">
        <f t="shared" si="577"/>
        <v/>
      </c>
      <c r="J4120" t="str">
        <f t="shared" si="578"/>
        <v/>
      </c>
      <c r="K4120" t="str">
        <f t="shared" si="579"/>
        <v/>
      </c>
      <c r="M4120" s="11" t="str">
        <f t="shared" si="583"/>
        <v/>
      </c>
      <c r="O4120">
        <f>IF(ROW($E4120)&lt;=VALUE(LEFT(O$1,FIND("-",O$1,1)-1)),0,IF(ROW($E4120)=VALUE(LEFT(O$1,FIND("-",O$1,1)-1))+1,AVERAGE(INDEX($E:$E,ROW($E4120)-VALUE(LEFT(O$1,FIND("-",O$1,1)-1))):$E4120),($E4120*(2/(VALUE(LEFT(O$1,FIND("-",O$1,1)-1))+1)))+(O4119*(1-(2/(VALUE(LEFT(O$1,FIND("-",O$1,1)-1))+1))))))</f>
        <v>0.11335710529151338</v>
      </c>
      <c r="Q4120">
        <f>IF(ROW($E4120)&lt;=VALUE(LEFT(Q$1,FIND("-",Q$1,1)-1)),0,IF(ROW($E4120)=VALUE(LEFT(Q$1,FIND("-",Q$1,1)-1))+1,AVERAGE(INDEX($E:$E,ROW($E4120)-VALUE(LEFT(Q$1,FIND("-",Q$1,1)-1))):$E4120),($E4120*(2/(VALUE(LEFT(Q$1,FIND("-",Q$1,1)-1))+1)))+(Q4119*(1-(2/(VALUE(LEFT(Q$1,FIND("-",Q$1,1)-1))+1))))))</f>
        <v>0.11445540557921494</v>
      </c>
      <c r="R4120">
        <f>IF(ROW($E4120)&lt;=VALUE(LEFT(R$1,FIND("-",R$1,1)-1)),0,IF(ROW($E4120)=VALUE(LEFT(R$1,FIND("-",R$1,1)-1))+1,AVERAGE(INDEX($E:$E,ROW($E4120)-VALUE(LEFT(R$1,FIND("-",R$1,1)-1))):$E4120),($E4120*(2/(VALUE(LEFT(R$1,FIND("-",R$1,1)-1))+1)))+(R4119*(1-(2/(VALUE(LEFT(R$1,FIND("-",R$1,1)-1))+1))))))</f>
        <v>0.11429352371203885</v>
      </c>
      <c r="S4120">
        <f t="shared" si="580"/>
        <v>1.6188186717608355E-4</v>
      </c>
      <c r="T4120">
        <f>IF(ROW($E4120)&lt;=MAX(VALUE(LEFT(Q$1,FIND("-",Q$1,1)-1)),VALUE(LEFT(R$1,FIND("-",R$1,1)-1)))+VALUE(LEFT(T$1,FIND("-",T$1,1)-1))-1,0,IF(ROW($E4120)=MAX(VALUE(LEFT(Q$1,FIND("-",Q$1,1)-1)),VALUE(LEFT(R$1,FIND("-",R$1,1)-1)))+VALUE(LEFT(T$1,FIND("-",T$1,1)-1)),AVERAGE(INDEX($S:$S,ROW(S4120)-VALUE(LEFT(T$1,FIND("-",T$1,1)-1))+1):S4120),($S4120*(2/(VALUE(LEFT(T$1,FIND("-",T$1,1)-1))+1)))+(T4119*(1-(2/(VALUE(LEFT(T$1,FIND("-",T$1,1)-1))+1))))))</f>
        <v>6.1573128945150975E-4</v>
      </c>
      <c r="V4120">
        <f t="shared" si="581"/>
        <v>-5.0000000000000044E-3</v>
      </c>
      <c r="W4120">
        <f>IF(ROW($E4120)&lt;=VALUE(LEFT(W$1,FIND("-",W$1,1)-1))+1,0,IF(ROW($E4119)=VALUE(LEFT(W$1,FIND("-",W$1,1)-1))+1,100-100/(1+ABS((SUMIF(INDEX($V:$V,ROW($V4120)-VALUE(LEFT(W$1,FIND("-",W$1,1)-1))+1):$V4120,"&gt;0",INDEX($V:$V,ROW($V4120)-VALUE(LEFT(W$1,FIND("-",W$1,1)-1))+1):$V4120)/COUNTIF(INDEX($V:$V,ROW($V4120)-VALUE(LEFT(W$1,FIND("-",W$1,1)-1))+1):$V4120,"&gt;0"))/(SUMIF(INDEX($V:$V,ROW($V4120)-VALUE(LEFT(W$1,FIND("-",W$1,1)-1))+1):$V4120,"&lt;0",INDEX($V:$V,ROW($V4120)-VALUE(LEFT(W$1,FIND("-",W$1,1)-1))+1):$V4120)/COUNTIF(INDEX($V:$V,ROW($V4120)-VALUE(LEFT(W$1,FIND("-",W$1,1)-1))+1):$V4120,"&lt;0")))),100-100/(1+ABS((SUMIF(INDEX($V:$V,ROW($V4120)-VALUE(LEFT(W$1,FIND("-",W$1,1)-1))+1):$V4120,"&gt;0",INDEX($V:$V,ROW($V4120)-VALUE(LEFT(W$1,FIND("-",W$1,1)-1))+1):$V4120)/VALUE(LEFT(W$1,FIND("-",W$1,1)-1)))/(SUMIF(INDEX($V:$V,ROW($V4120)-VALUE(LEFT(W$1,FIND("-",W$1,1)-1))+1):$V4120,"&lt;0",INDEX($V:$V,ROW($V4120)-VALUE(LEFT(W$1,FIND("-",W$1,1)-1))+1):$V4120)/VALUE(LEFT(W$1,FIND("-",W$1,1)-1)))))))</f>
        <v>50</v>
      </c>
      <c r="Y4120">
        <f>IF(ROW($E4120)&lt;=VALUE(LEFT(Y$1,FIND("-",Y$1,1)-1)),0,MAX(INDEX(C:C,ROW(C4120)-VALUE(LEFT(Y$1,FIND("-",Y$1,1)-1))+1):C4120))</f>
        <v>0.125</v>
      </c>
      <c r="Z4120">
        <f>IF(ROW($E4120)&lt;=VALUE(LEFT(Z$1,FIND("-",Z$1,1)-1)),0,MIN(INDEX(D:D,ROW(D4120)-VALUE(LEFT(Z$1,FIND("-",Z$1,1)-1))+1):D4120))</f>
        <v>0.11</v>
      </c>
      <c r="AA4120">
        <f t="shared" si="585"/>
        <v>0</v>
      </c>
      <c r="AB4120">
        <f>IF(ROW($AA4120)&lt;=VALUE(LEFT(AA$1,FIND("-",AA$1,1)-1))+VALUE(LEFT(AB$1,FIND("-",AB$1,1)-1)-1),0,AVERAGE(INDEX($AA:$AA,ROW($AA4120)-VALUE(LEFT(AB$1,FIND("-",AB$1,1)-1))+1):$AA4120))</f>
        <v>22.222222222222243</v>
      </c>
      <c r="AC4120">
        <f>IF(ROW($AA4120)&lt;=VALUE(LEFT(AA$1,FIND("-",AA$1,1)-1))+VALUE(LEFT(AB$1,FIND("-",AB$1,1)-1)-1)+VALUE(LEFT(AC$1,FIND("-",AC$1,1)-1)-1),0,AVERAGE(INDEX($AB:$AB,ROW($AB4120)-VALUE(LEFT(AC$1,FIND("-",AC$1,1)-1))+1):$AB4120))</f>
        <v>35.185185185185212</v>
      </c>
      <c r="AE4120">
        <f t="shared" si="582"/>
        <v>427886844</v>
      </c>
      <c r="AG4120" t="str">
        <f t="shared" si="584"/>
        <v/>
      </c>
    </row>
    <row r="4121" spans="1:33" x14ac:dyDescent="0.25">
      <c r="A4121" s="6">
        <v>43125</v>
      </c>
      <c r="B4121">
        <v>0.11</v>
      </c>
      <c r="C4121">
        <v>0.11</v>
      </c>
      <c r="D4121">
        <v>0.11</v>
      </c>
      <c r="E4121">
        <v>0.11</v>
      </c>
      <c r="F4121">
        <v>0.11</v>
      </c>
      <c r="G4121">
        <v>0</v>
      </c>
      <c r="I4121" t="str">
        <f t="shared" si="577"/>
        <v/>
      </c>
      <c r="J4121" t="str">
        <f t="shared" si="578"/>
        <v/>
      </c>
      <c r="K4121" t="str">
        <f t="shared" si="579"/>
        <v/>
      </c>
      <c r="M4121" s="11" t="str">
        <f t="shared" si="583"/>
        <v/>
      </c>
      <c r="O4121">
        <f>IF(ROW($E4121)&lt;=VALUE(LEFT(O$1,FIND("-",O$1,1)-1)),0,IF(ROW($E4121)=VALUE(LEFT(O$1,FIND("-",O$1,1)-1))+1,AVERAGE(INDEX($E:$E,ROW($E4121)-VALUE(LEFT(O$1,FIND("-",O$1,1)-1))):$E4121),($E4121*(2/(VALUE(LEFT(O$1,FIND("-",O$1,1)-1))+1)))+(O4120*(1-(2/(VALUE(LEFT(O$1,FIND("-",O$1,1)-1))+1))))))</f>
        <v>0.11332370125876201</v>
      </c>
      <c r="Q4121">
        <f>IF(ROW($E4121)&lt;=VALUE(LEFT(Q$1,FIND("-",Q$1,1)-1)),0,IF(ROW($E4121)=VALUE(LEFT(Q$1,FIND("-",Q$1,1)-1))+1,AVERAGE(INDEX($E:$E,ROW($E4121)-VALUE(LEFT(Q$1,FIND("-",Q$1,1)-1))):$E4121),($E4121*(2/(VALUE(LEFT(Q$1,FIND("-",Q$1,1)-1))+1)))+(Q4120*(1-(2/(VALUE(LEFT(Q$1,FIND("-",Q$1,1)-1))+1))))))</f>
        <v>0.11376995856702801</v>
      </c>
      <c r="R4121">
        <f>IF(ROW($E4121)&lt;=VALUE(LEFT(R$1,FIND("-",R$1,1)-1)),0,IF(ROW($E4121)=VALUE(LEFT(R$1,FIND("-",R$1,1)-1))+1,AVERAGE(INDEX($E:$E,ROW($E4121)-VALUE(LEFT(R$1,FIND("-",R$1,1)-1))):$E4121),($E4121*(2/(VALUE(LEFT(R$1,FIND("-",R$1,1)-1))+1)))+(R4120*(1-(2/(VALUE(LEFT(R$1,FIND("-",R$1,1)-1))+1))))))</f>
        <v>0.1139754849185545</v>
      </c>
      <c r="S4121">
        <f t="shared" si="580"/>
        <v>-2.0552635152648602E-4</v>
      </c>
      <c r="T4121">
        <f>IF(ROW($E4121)&lt;=MAX(VALUE(LEFT(Q$1,FIND("-",Q$1,1)-1)),VALUE(LEFT(R$1,FIND("-",R$1,1)-1)))+VALUE(LEFT(T$1,FIND("-",T$1,1)-1))-1,0,IF(ROW($E4121)=MAX(VALUE(LEFT(Q$1,FIND("-",Q$1,1)-1)),VALUE(LEFT(R$1,FIND("-",R$1,1)-1)))+VALUE(LEFT(T$1,FIND("-",T$1,1)-1)),AVERAGE(INDEX($S:$S,ROW(S4121)-VALUE(LEFT(T$1,FIND("-",T$1,1)-1))+1):S4121),($S4121*(2/(VALUE(LEFT(T$1,FIND("-",T$1,1)-1))+1)))+(T4120*(1-(2/(VALUE(LEFT(T$1,FIND("-",T$1,1)-1))+1))))))</f>
        <v>4.514797612559106E-4</v>
      </c>
      <c r="V4121">
        <f t="shared" si="581"/>
        <v>0</v>
      </c>
      <c r="W4121">
        <f>IF(ROW($E4121)&lt;=VALUE(LEFT(W$1,FIND("-",W$1,1)-1))+1,0,IF(ROW($E4120)=VALUE(LEFT(W$1,FIND("-",W$1,1)-1))+1,100-100/(1+ABS((SUMIF(INDEX($V:$V,ROW($V4121)-VALUE(LEFT(W$1,FIND("-",W$1,1)-1))+1):$V4121,"&gt;0",INDEX($V:$V,ROW($V4121)-VALUE(LEFT(W$1,FIND("-",W$1,1)-1))+1):$V4121)/COUNTIF(INDEX($V:$V,ROW($V4121)-VALUE(LEFT(W$1,FIND("-",W$1,1)-1))+1):$V4121,"&gt;0"))/(SUMIF(INDEX($V:$V,ROW($V4121)-VALUE(LEFT(W$1,FIND("-",W$1,1)-1))+1):$V4121,"&lt;0",INDEX($V:$V,ROW($V4121)-VALUE(LEFT(W$1,FIND("-",W$1,1)-1))+1):$V4121)/COUNTIF(INDEX($V:$V,ROW($V4121)-VALUE(LEFT(W$1,FIND("-",W$1,1)-1))+1):$V4121,"&lt;0")))),100-100/(1+ABS((SUMIF(INDEX($V:$V,ROW($V4121)-VALUE(LEFT(W$1,FIND("-",W$1,1)-1))+1):$V4121,"&gt;0",INDEX($V:$V,ROW($V4121)-VALUE(LEFT(W$1,FIND("-",W$1,1)-1))+1):$V4121)/VALUE(LEFT(W$1,FIND("-",W$1,1)-1)))/(SUMIF(INDEX($V:$V,ROW($V4121)-VALUE(LEFT(W$1,FIND("-",W$1,1)-1))+1):$V4121,"&lt;0",INDEX($V:$V,ROW($V4121)-VALUE(LEFT(W$1,FIND("-",W$1,1)-1))+1):$V4121)/VALUE(LEFT(W$1,FIND("-",W$1,1)-1)))))))</f>
        <v>39.999999999999986</v>
      </c>
      <c r="Y4121">
        <f>IF(ROW($E4121)&lt;=VALUE(LEFT(Y$1,FIND("-",Y$1,1)-1)),0,MAX(INDEX(C:C,ROW(C4121)-VALUE(LEFT(Y$1,FIND("-",Y$1,1)-1))+1):C4121))</f>
        <v>0.125</v>
      </c>
      <c r="Z4121">
        <f>IF(ROW($E4121)&lt;=VALUE(LEFT(Z$1,FIND("-",Z$1,1)-1)),0,MIN(INDEX(D:D,ROW(D4121)-VALUE(LEFT(Z$1,FIND("-",Z$1,1)-1))+1):D4121))</f>
        <v>0.11</v>
      </c>
      <c r="AA4121">
        <f t="shared" si="585"/>
        <v>0</v>
      </c>
      <c r="AB4121">
        <f>IF(ROW($AA4121)&lt;=VALUE(LEFT(AA$1,FIND("-",AA$1,1)-1))+VALUE(LEFT(AB$1,FIND("-",AB$1,1)-1)-1),0,AVERAGE(INDEX($AA:$AA,ROW($AA4121)-VALUE(LEFT(AB$1,FIND("-",AB$1,1)-1))+1):$AA4121))</f>
        <v>11.111111111111121</v>
      </c>
      <c r="AC4121">
        <f>IF(ROW($AA4121)&lt;=VALUE(LEFT(AA$1,FIND("-",AA$1,1)-1))+VALUE(LEFT(AB$1,FIND("-",AB$1,1)-1)-1)+VALUE(LEFT(AC$1,FIND("-",AC$1,1)-1)-1),0,AVERAGE(INDEX($AB:$AB,ROW($AB4121)-VALUE(LEFT(AC$1,FIND("-",AC$1,1)-1))+1):$AB4121))</f>
        <v>24.074074074074094</v>
      </c>
      <c r="AE4121">
        <f t="shared" si="582"/>
        <v>427886844</v>
      </c>
      <c r="AG4121" t="str">
        <f t="shared" si="584"/>
        <v/>
      </c>
    </row>
    <row r="4122" spans="1:33" x14ac:dyDescent="0.25">
      <c r="A4122" s="6">
        <v>43126</v>
      </c>
      <c r="B4122">
        <v>0.115</v>
      </c>
      <c r="C4122">
        <v>0.115</v>
      </c>
      <c r="D4122">
        <v>0.105</v>
      </c>
      <c r="E4122">
        <v>0.115</v>
      </c>
      <c r="F4122">
        <v>0.115</v>
      </c>
      <c r="G4122">
        <v>17800</v>
      </c>
      <c r="I4122" t="str">
        <f t="shared" si="577"/>
        <v/>
      </c>
      <c r="J4122" t="str">
        <f t="shared" si="578"/>
        <v/>
      </c>
      <c r="K4122" t="str">
        <f t="shared" si="579"/>
        <v>Oversold Below %D</v>
      </c>
      <c r="M4122" s="11" t="str">
        <f t="shared" si="583"/>
        <v/>
      </c>
      <c r="O4122">
        <f>IF(ROW($E4122)&lt;=VALUE(LEFT(O$1,FIND("-",O$1,1)-1)),0,IF(ROW($E4122)=VALUE(LEFT(O$1,FIND("-",O$1,1)-1))+1,AVERAGE(INDEX($E:$E,ROW($E4122)-VALUE(LEFT(O$1,FIND("-",O$1,1)-1))):$E4122),($E4122*(2/(VALUE(LEFT(O$1,FIND("-",O$1,1)-1))+1)))+(O4121*(1-(2/(VALUE(LEFT(O$1,FIND("-",O$1,1)-1))+1))))))</f>
        <v>0.11334038084822706</v>
      </c>
      <c r="Q4122">
        <f>IF(ROW($E4122)&lt;=VALUE(LEFT(Q$1,FIND("-",Q$1,1)-1)),0,IF(ROW($E4122)=VALUE(LEFT(Q$1,FIND("-",Q$1,1)-1))+1,AVERAGE(INDEX($E:$E,ROW($E4122)-VALUE(LEFT(Q$1,FIND("-",Q$1,1)-1))):$E4122),($E4122*(2/(VALUE(LEFT(Q$1,FIND("-",Q$1,1)-1))+1)))+(Q4121*(1-(2/(VALUE(LEFT(Q$1,FIND("-",Q$1,1)-1))+1))))))</f>
        <v>0.11395919571056218</v>
      </c>
      <c r="R4122">
        <f>IF(ROW($E4122)&lt;=VALUE(LEFT(R$1,FIND("-",R$1,1)-1)),0,IF(ROW($E4122)=VALUE(LEFT(R$1,FIND("-",R$1,1)-1))+1,AVERAGE(INDEX($E:$E,ROW($E4122)-VALUE(LEFT(R$1,FIND("-",R$1,1)-1))):$E4122),($E4122*(2/(VALUE(LEFT(R$1,FIND("-",R$1,1)-1))+1)))+(R4121*(1-(2/(VALUE(LEFT(R$1,FIND("-",R$1,1)-1))+1))))))</f>
        <v>0.1140513749245875</v>
      </c>
      <c r="S4122">
        <f t="shared" si="580"/>
        <v>-9.2179214025323031E-5</v>
      </c>
      <c r="T4122">
        <f>IF(ROW($E4122)&lt;=MAX(VALUE(LEFT(Q$1,FIND("-",Q$1,1)-1)),VALUE(LEFT(R$1,FIND("-",R$1,1)-1)))+VALUE(LEFT(T$1,FIND("-",T$1,1)-1))-1,0,IF(ROW($E4122)=MAX(VALUE(LEFT(Q$1,FIND("-",Q$1,1)-1)),VALUE(LEFT(R$1,FIND("-",R$1,1)-1)))+VALUE(LEFT(T$1,FIND("-",T$1,1)-1)),AVERAGE(INDEX($S:$S,ROW(S4122)-VALUE(LEFT(T$1,FIND("-",T$1,1)-1))+1):S4122),($S4122*(2/(VALUE(LEFT(T$1,FIND("-",T$1,1)-1))+1)))+(T4121*(1-(2/(VALUE(LEFT(T$1,FIND("-",T$1,1)-1))+1))))))</f>
        <v>3.4274796619966391E-4</v>
      </c>
      <c r="V4122">
        <f t="shared" si="581"/>
        <v>5.0000000000000044E-3</v>
      </c>
      <c r="W4122">
        <f>IF(ROW($E4122)&lt;=VALUE(LEFT(W$1,FIND("-",W$1,1)-1))+1,0,IF(ROW($E4121)=VALUE(LEFT(W$1,FIND("-",W$1,1)-1))+1,100-100/(1+ABS((SUMIF(INDEX($V:$V,ROW($V4122)-VALUE(LEFT(W$1,FIND("-",W$1,1)-1))+1):$V4122,"&gt;0",INDEX($V:$V,ROW($V4122)-VALUE(LEFT(W$1,FIND("-",W$1,1)-1))+1):$V4122)/COUNTIF(INDEX($V:$V,ROW($V4122)-VALUE(LEFT(W$1,FIND("-",W$1,1)-1))+1):$V4122,"&gt;0"))/(SUMIF(INDEX($V:$V,ROW($V4122)-VALUE(LEFT(W$1,FIND("-",W$1,1)-1))+1):$V4122,"&lt;0",INDEX($V:$V,ROW($V4122)-VALUE(LEFT(W$1,FIND("-",W$1,1)-1))+1):$V4122)/COUNTIF(INDEX($V:$V,ROW($V4122)-VALUE(LEFT(W$1,FIND("-",W$1,1)-1))+1):$V4122,"&lt;0")))),100-100/(1+ABS((SUMIF(INDEX($V:$V,ROW($V4122)-VALUE(LEFT(W$1,FIND("-",W$1,1)-1))+1):$V4122,"&gt;0",INDEX($V:$V,ROW($V4122)-VALUE(LEFT(W$1,FIND("-",W$1,1)-1))+1):$V4122)/VALUE(LEFT(W$1,FIND("-",W$1,1)-1)))/(SUMIF(INDEX($V:$V,ROW($V4122)-VALUE(LEFT(W$1,FIND("-",W$1,1)-1))+1):$V4122,"&lt;0",INDEX($V:$V,ROW($V4122)-VALUE(LEFT(W$1,FIND("-",W$1,1)-1))+1):$V4122)/VALUE(LEFT(W$1,FIND("-",W$1,1)-1)))))))</f>
        <v>40.000000000000021</v>
      </c>
      <c r="Y4122">
        <f>IF(ROW($E4122)&lt;=VALUE(LEFT(Y$1,FIND("-",Y$1,1)-1)),0,MAX(INDEX(C:C,ROW(C4122)-VALUE(LEFT(Y$1,FIND("-",Y$1,1)-1))+1):C4122))</f>
        <v>0.125</v>
      </c>
      <c r="Z4122">
        <f>IF(ROW($E4122)&lt;=VALUE(LEFT(Z$1,FIND("-",Z$1,1)-1)),0,MIN(INDEX(D:D,ROW(D4122)-VALUE(LEFT(Z$1,FIND("-",Z$1,1)-1))+1):D4122))</f>
        <v>0.105</v>
      </c>
      <c r="AA4122">
        <f t="shared" si="585"/>
        <v>50.000000000000036</v>
      </c>
      <c r="AB4122">
        <f>IF(ROW($AA4122)&lt;=VALUE(LEFT(AA$1,FIND("-",AA$1,1)-1))+VALUE(LEFT(AB$1,FIND("-",AB$1,1)-1)-1),0,AVERAGE(INDEX($AA:$AA,ROW($AA4122)-VALUE(LEFT(AB$1,FIND("-",AB$1,1)-1))+1):$AA4122))</f>
        <v>16.666666666666679</v>
      </c>
      <c r="AC4122">
        <f>IF(ROW($AA4122)&lt;=VALUE(LEFT(AA$1,FIND("-",AA$1,1)-1))+VALUE(LEFT(AB$1,FIND("-",AB$1,1)-1)-1)+VALUE(LEFT(AC$1,FIND("-",AC$1,1)-1)-1),0,AVERAGE(INDEX($AB:$AB,ROW($AB4122)-VALUE(LEFT(AC$1,FIND("-",AC$1,1)-1))+1):$AB4122))</f>
        <v>16.666666666666682</v>
      </c>
      <c r="AE4122">
        <f t="shared" si="582"/>
        <v>427904644</v>
      </c>
      <c r="AG4122" t="str">
        <f t="shared" si="584"/>
        <v/>
      </c>
    </row>
    <row r="4123" spans="1:33" x14ac:dyDescent="0.25">
      <c r="A4123" s="6">
        <v>43129</v>
      </c>
      <c r="B4123">
        <v>0.105</v>
      </c>
      <c r="C4123">
        <v>0.105</v>
      </c>
      <c r="D4123">
        <v>0.105</v>
      </c>
      <c r="E4123">
        <v>0.105</v>
      </c>
      <c r="F4123">
        <v>0.105</v>
      </c>
      <c r="G4123">
        <v>15000</v>
      </c>
      <c r="I4123" t="str">
        <f t="shared" si="577"/>
        <v/>
      </c>
      <c r="J4123" t="str">
        <f t="shared" si="578"/>
        <v>Oversold</v>
      </c>
      <c r="K4123" t="str">
        <f t="shared" si="579"/>
        <v>Oversold Below %D</v>
      </c>
      <c r="M4123" s="11" t="str">
        <f t="shared" si="583"/>
        <v/>
      </c>
      <c r="O4123">
        <f>IF(ROW($E4123)&lt;=VALUE(LEFT(O$1,FIND("-",O$1,1)-1)),0,IF(ROW($E4123)=VALUE(LEFT(O$1,FIND("-",O$1,1)-1))+1,AVERAGE(INDEX($E:$E,ROW($E4123)-VALUE(LEFT(O$1,FIND("-",O$1,1)-1))):$E4123),($E4123*(2/(VALUE(LEFT(O$1,FIND("-",O$1,1)-1))+1)))+(O4122*(1-(2/(VALUE(LEFT(O$1,FIND("-",O$1,1)-1))+1))))))</f>
        <v>0.11325739198406561</v>
      </c>
      <c r="Q4123">
        <f>IF(ROW($E4123)&lt;=VALUE(LEFT(Q$1,FIND("-",Q$1,1)-1)),0,IF(ROW($E4123)=VALUE(LEFT(Q$1,FIND("-",Q$1,1)-1))+1,AVERAGE(INDEX($E:$E,ROW($E4123)-VALUE(LEFT(Q$1,FIND("-",Q$1,1)-1))):$E4123),($E4123*(2/(VALUE(LEFT(Q$1,FIND("-",Q$1,1)-1))+1)))+(Q4122*(1-(2/(VALUE(LEFT(Q$1,FIND("-",Q$1,1)-1))+1))))))</f>
        <v>0.11258085790893722</v>
      </c>
      <c r="R4123">
        <f>IF(ROW($E4123)&lt;=VALUE(LEFT(R$1,FIND("-",R$1,1)-1)),0,IF(ROW($E4123)=VALUE(LEFT(R$1,FIND("-",R$1,1)-1))+1,AVERAGE(INDEX($E:$E,ROW($E4123)-VALUE(LEFT(R$1,FIND("-",R$1,1)-1))):$E4123),($E4123*(2/(VALUE(LEFT(R$1,FIND("-",R$1,1)-1))+1)))+(R4122*(1-(2/(VALUE(LEFT(R$1,FIND("-",R$1,1)-1))+1))))))</f>
        <v>0.11338090270795138</v>
      </c>
      <c r="S4123">
        <f t="shared" si="580"/>
        <v>-8.0004479901416015E-4</v>
      </c>
      <c r="T4123">
        <f>IF(ROW($E4123)&lt;=MAX(VALUE(LEFT(Q$1,FIND("-",Q$1,1)-1)),VALUE(LEFT(R$1,FIND("-",R$1,1)-1)))+VALUE(LEFT(T$1,FIND("-",T$1,1)-1))-1,0,IF(ROW($E4123)=MAX(VALUE(LEFT(Q$1,FIND("-",Q$1,1)-1)),VALUE(LEFT(R$1,FIND("-",R$1,1)-1)))+VALUE(LEFT(T$1,FIND("-",T$1,1)-1)),AVERAGE(INDEX($S:$S,ROW(S4123)-VALUE(LEFT(T$1,FIND("-",T$1,1)-1))+1):S4123),($S4123*(2/(VALUE(LEFT(T$1,FIND("-",T$1,1)-1))+1)))+(T4122*(1-(2/(VALUE(LEFT(T$1,FIND("-",T$1,1)-1))+1))))))</f>
        <v>1.141894131568991E-4</v>
      </c>
      <c r="V4123">
        <f t="shared" si="581"/>
        <v>-1.0000000000000009E-2</v>
      </c>
      <c r="W4123">
        <f>IF(ROW($E4123)&lt;=VALUE(LEFT(W$1,FIND("-",W$1,1)-1))+1,0,IF(ROW($E4122)=VALUE(LEFT(W$1,FIND("-",W$1,1)-1))+1,100-100/(1+ABS((SUMIF(INDEX($V:$V,ROW($V4123)-VALUE(LEFT(W$1,FIND("-",W$1,1)-1))+1):$V4123,"&gt;0",INDEX($V:$V,ROW($V4123)-VALUE(LEFT(W$1,FIND("-",W$1,1)-1))+1):$V4123)/COUNTIF(INDEX($V:$V,ROW($V4123)-VALUE(LEFT(W$1,FIND("-",W$1,1)-1))+1):$V4123,"&gt;0"))/(SUMIF(INDEX($V:$V,ROW($V4123)-VALUE(LEFT(W$1,FIND("-",W$1,1)-1))+1):$V4123,"&lt;0",INDEX($V:$V,ROW($V4123)-VALUE(LEFT(W$1,FIND("-",W$1,1)-1))+1):$V4123)/COUNTIF(INDEX($V:$V,ROW($V4123)-VALUE(LEFT(W$1,FIND("-",W$1,1)-1))+1):$V4123,"&lt;0")))),100-100/(1+ABS((SUMIF(INDEX($V:$V,ROW($V4123)-VALUE(LEFT(W$1,FIND("-",W$1,1)-1))+1):$V4123,"&gt;0",INDEX($V:$V,ROW($V4123)-VALUE(LEFT(W$1,FIND("-",W$1,1)-1))+1):$V4123)/VALUE(LEFT(W$1,FIND("-",W$1,1)-1)))/(SUMIF(INDEX($V:$V,ROW($V4123)-VALUE(LEFT(W$1,FIND("-",W$1,1)-1))+1):$V4123,"&lt;0",INDEX($V:$V,ROW($V4123)-VALUE(LEFT(W$1,FIND("-",W$1,1)-1))+1):$V4123)/VALUE(LEFT(W$1,FIND("-",W$1,1)-1)))))))</f>
        <v>28.571428571428584</v>
      </c>
      <c r="Y4123">
        <f>IF(ROW($E4123)&lt;=VALUE(LEFT(Y$1,FIND("-",Y$1,1)-1)),0,MAX(INDEX(C:C,ROW(C4123)-VALUE(LEFT(Y$1,FIND("-",Y$1,1)-1))+1):C4123))</f>
        <v>0.125</v>
      </c>
      <c r="Z4123">
        <f>IF(ROW($E4123)&lt;=VALUE(LEFT(Z$1,FIND("-",Z$1,1)-1)),0,MIN(INDEX(D:D,ROW(D4123)-VALUE(LEFT(Z$1,FIND("-",Z$1,1)-1))+1):D4123))</f>
        <v>0.105</v>
      </c>
      <c r="AA4123">
        <f t="shared" si="585"/>
        <v>0</v>
      </c>
      <c r="AB4123">
        <f>IF(ROW($AA4123)&lt;=VALUE(LEFT(AA$1,FIND("-",AA$1,1)-1))+VALUE(LEFT(AB$1,FIND("-",AB$1,1)-1)-1),0,AVERAGE(INDEX($AA:$AA,ROW($AA4123)-VALUE(LEFT(AB$1,FIND("-",AB$1,1)-1))+1):$AA4123))</f>
        <v>16.666666666666679</v>
      </c>
      <c r="AC4123">
        <f>IF(ROW($AA4123)&lt;=VALUE(LEFT(AA$1,FIND("-",AA$1,1)-1))+VALUE(LEFT(AB$1,FIND("-",AB$1,1)-1)-1)+VALUE(LEFT(AC$1,FIND("-",AC$1,1)-1)-1),0,AVERAGE(INDEX($AB:$AB,ROW($AB4123)-VALUE(LEFT(AC$1,FIND("-",AC$1,1)-1))+1):$AB4123))</f>
        <v>14.814814814814826</v>
      </c>
      <c r="AE4123">
        <f t="shared" si="582"/>
        <v>427889644</v>
      </c>
      <c r="AG4123" t="str">
        <f t="shared" si="584"/>
        <v/>
      </c>
    </row>
    <row r="4124" spans="1:33" x14ac:dyDescent="0.25">
      <c r="A4124" s="6">
        <v>43130</v>
      </c>
      <c r="B4124">
        <v>0.105</v>
      </c>
      <c r="C4124">
        <v>0.11</v>
      </c>
      <c r="D4124">
        <v>0.105</v>
      </c>
      <c r="E4124">
        <v>0.11</v>
      </c>
      <c r="F4124">
        <v>0.11</v>
      </c>
      <c r="G4124">
        <v>127000</v>
      </c>
      <c r="I4124" t="str">
        <f t="shared" si="577"/>
        <v/>
      </c>
      <c r="J4124" t="str">
        <f t="shared" si="578"/>
        <v>Oversold</v>
      </c>
      <c r="K4124" t="str">
        <f t="shared" si="579"/>
        <v>Buy</v>
      </c>
      <c r="M4124" s="11" t="str">
        <f t="shared" si="583"/>
        <v>Buy</v>
      </c>
      <c r="O4124">
        <f>IF(ROW($E4124)&lt;=VALUE(LEFT(O$1,FIND("-",O$1,1)-1)),0,IF(ROW($E4124)=VALUE(LEFT(O$1,FIND("-",O$1,1)-1))+1,AVERAGE(INDEX($E:$E,ROW($E4124)-VALUE(LEFT(O$1,FIND("-",O$1,1)-1))):$E4124),($E4124*(2/(VALUE(LEFT(O$1,FIND("-",O$1,1)-1))+1)))+(O4123*(1-(2/(VALUE(LEFT(O$1,FIND("-",O$1,1)-1))+1))))))</f>
        <v>0.11322498012352765</v>
      </c>
      <c r="Q4124">
        <f>IF(ROW($E4124)&lt;=VALUE(LEFT(Q$1,FIND("-",Q$1,1)-1)),0,IF(ROW($E4124)=VALUE(LEFT(Q$1,FIND("-",Q$1,1)-1))+1,AVERAGE(INDEX($E:$E,ROW($E4124)-VALUE(LEFT(Q$1,FIND("-",Q$1,1)-1))):$E4124),($E4124*(2/(VALUE(LEFT(Q$1,FIND("-",Q$1,1)-1))+1)))+(Q4123*(1-(2/(VALUE(LEFT(Q$1,FIND("-",Q$1,1)-1))+1))))))</f>
        <v>0.11218380284602381</v>
      </c>
      <c r="R4124">
        <f>IF(ROW($E4124)&lt;=VALUE(LEFT(R$1,FIND("-",R$1,1)-1)),0,IF(ROW($E4124)=VALUE(LEFT(R$1,FIND("-",R$1,1)-1))+1,AVERAGE(INDEX($E:$E,ROW($E4124)-VALUE(LEFT(R$1,FIND("-",R$1,1)-1))):$E4124),($E4124*(2/(VALUE(LEFT(R$1,FIND("-",R$1,1)-1))+1)))+(R4123*(1-(2/(VALUE(LEFT(R$1,FIND("-",R$1,1)-1))+1))))))</f>
        <v>0.11313046547032535</v>
      </c>
      <c r="S4124">
        <f t="shared" si="580"/>
        <v>-9.4666262430154191E-4</v>
      </c>
      <c r="T4124">
        <f>IF(ROW($E4124)&lt;=MAX(VALUE(LEFT(Q$1,FIND("-",Q$1,1)-1)),VALUE(LEFT(R$1,FIND("-",R$1,1)-1)))+VALUE(LEFT(T$1,FIND("-",T$1,1)-1))-1,0,IF(ROW($E4124)=MAX(VALUE(LEFT(Q$1,FIND("-",Q$1,1)-1)),VALUE(LEFT(R$1,FIND("-",R$1,1)-1)))+VALUE(LEFT(T$1,FIND("-",T$1,1)-1)),AVERAGE(INDEX($S:$S,ROW(S4124)-VALUE(LEFT(T$1,FIND("-",T$1,1)-1))+1):S4124),($S4124*(2/(VALUE(LEFT(T$1,FIND("-",T$1,1)-1))+1)))+(T4123*(1-(2/(VALUE(LEFT(T$1,FIND("-",T$1,1)-1))+1))))))</f>
        <v>-9.7980994334789101E-5</v>
      </c>
      <c r="V4124">
        <f t="shared" si="581"/>
        <v>5.0000000000000044E-3</v>
      </c>
      <c r="W4124">
        <f>IF(ROW($E4124)&lt;=VALUE(LEFT(W$1,FIND("-",W$1,1)-1))+1,0,IF(ROW($E4123)=VALUE(LEFT(W$1,FIND("-",W$1,1)-1))+1,100-100/(1+ABS((SUMIF(INDEX($V:$V,ROW($V4124)-VALUE(LEFT(W$1,FIND("-",W$1,1)-1))+1):$V4124,"&gt;0",INDEX($V:$V,ROW($V4124)-VALUE(LEFT(W$1,FIND("-",W$1,1)-1))+1):$V4124)/COUNTIF(INDEX($V:$V,ROW($V4124)-VALUE(LEFT(W$1,FIND("-",W$1,1)-1))+1):$V4124,"&gt;0"))/(SUMIF(INDEX($V:$V,ROW($V4124)-VALUE(LEFT(W$1,FIND("-",W$1,1)-1))+1):$V4124,"&lt;0",INDEX($V:$V,ROW($V4124)-VALUE(LEFT(W$1,FIND("-",W$1,1)-1))+1):$V4124)/COUNTIF(INDEX($V:$V,ROW($V4124)-VALUE(LEFT(W$1,FIND("-",W$1,1)-1))+1):$V4124,"&lt;0")))),100-100/(1+ABS((SUMIF(INDEX($V:$V,ROW($V4124)-VALUE(LEFT(W$1,FIND("-",W$1,1)-1))+1):$V4124,"&gt;0",INDEX($V:$V,ROW($V4124)-VALUE(LEFT(W$1,FIND("-",W$1,1)-1))+1):$V4124)/VALUE(LEFT(W$1,FIND("-",W$1,1)-1)))/(SUMIF(INDEX($V:$V,ROW($V4124)-VALUE(LEFT(W$1,FIND("-",W$1,1)-1))+1):$V4124,"&lt;0",INDEX($V:$V,ROW($V4124)-VALUE(LEFT(W$1,FIND("-",W$1,1)-1))+1):$V4124)/VALUE(LEFT(W$1,FIND("-",W$1,1)-1)))))))</f>
        <v>28.571428571428584</v>
      </c>
      <c r="Y4124">
        <f>IF(ROW($E4124)&lt;=VALUE(LEFT(Y$1,FIND("-",Y$1,1)-1)),0,MAX(INDEX(C:C,ROW(C4124)-VALUE(LEFT(Y$1,FIND("-",Y$1,1)-1))+1):C4124))</f>
        <v>0.12</v>
      </c>
      <c r="Z4124">
        <f>IF(ROW($E4124)&lt;=VALUE(LEFT(Z$1,FIND("-",Z$1,1)-1)),0,MIN(INDEX(D:D,ROW(D4124)-VALUE(LEFT(Z$1,FIND("-",Z$1,1)-1))+1):D4124))</f>
        <v>0.105</v>
      </c>
      <c r="AA4124">
        <f t="shared" si="585"/>
        <v>33.333333333333364</v>
      </c>
      <c r="AB4124">
        <f>IF(ROW($AA4124)&lt;=VALUE(LEFT(AA$1,FIND("-",AA$1,1)-1))+VALUE(LEFT(AB$1,FIND("-",AB$1,1)-1)-1),0,AVERAGE(INDEX($AA:$AA,ROW($AA4124)-VALUE(LEFT(AB$1,FIND("-",AB$1,1)-1))+1):$AA4124))</f>
        <v>27.7777777777778</v>
      </c>
      <c r="AC4124">
        <f>IF(ROW($AA4124)&lt;=VALUE(LEFT(AA$1,FIND("-",AA$1,1)-1))+VALUE(LEFT(AB$1,FIND("-",AB$1,1)-1)-1)+VALUE(LEFT(AC$1,FIND("-",AC$1,1)-1)-1),0,AVERAGE(INDEX($AB:$AB,ROW($AB4124)-VALUE(LEFT(AC$1,FIND("-",AC$1,1)-1))+1):$AB4124))</f>
        <v>20.370370370370384</v>
      </c>
      <c r="AE4124">
        <f t="shared" si="582"/>
        <v>428016644</v>
      </c>
      <c r="AG4124" t="str">
        <f t="shared" si="584"/>
        <v>Buy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45"/>
  <sheetViews>
    <sheetView workbookViewId="0">
      <selection activeCell="L15" sqref="L15"/>
    </sheetView>
  </sheetViews>
  <sheetFormatPr defaultRowHeight="15" x14ac:dyDescent="0.25"/>
  <cols>
    <col min="3" max="3" width="10.7109375" style="10" bestFit="1" customWidth="1"/>
    <col min="4" max="4" width="12" style="7" bestFit="1" customWidth="1"/>
    <col min="6" max="6" width="11" bestFit="1" customWidth="1"/>
    <col min="7" max="7" width="13.5703125" style="7" bestFit="1" customWidth="1"/>
    <col min="8" max="8" width="11.42578125" bestFit="1" customWidth="1"/>
    <col min="9" max="9" width="8.85546875" bestFit="1" customWidth="1"/>
  </cols>
  <sheetData>
    <row r="1" spans="1:10" x14ac:dyDescent="0.25">
      <c r="A1" t="s">
        <v>21</v>
      </c>
      <c r="B1" t="s">
        <v>20</v>
      </c>
      <c r="C1" s="10" t="s">
        <v>0</v>
      </c>
      <c r="D1" s="7" t="s">
        <v>23</v>
      </c>
      <c r="E1" t="s">
        <v>22</v>
      </c>
      <c r="F1" t="s">
        <v>25</v>
      </c>
      <c r="G1" s="7" t="s">
        <v>32</v>
      </c>
      <c r="H1" t="s">
        <v>26</v>
      </c>
      <c r="I1" t="s">
        <v>27</v>
      </c>
      <c r="J1" t="s">
        <v>28</v>
      </c>
    </row>
    <row r="2" spans="1:10" x14ac:dyDescent="0.25">
      <c r="A2">
        <v>0</v>
      </c>
      <c r="B2" t="s">
        <v>24</v>
      </c>
      <c r="C2" s="10" t="s">
        <v>24</v>
      </c>
      <c r="D2" s="7">
        <f>Main!B1</f>
        <v>10000</v>
      </c>
      <c r="E2">
        <v>0</v>
      </c>
      <c r="F2">
        <v>0</v>
      </c>
      <c r="G2" s="7">
        <v>0</v>
      </c>
    </row>
    <row r="3" spans="1:10" x14ac:dyDescent="0.25">
      <c r="A3">
        <f t="shared" ref="A3:A66" si="0">A2+1</f>
        <v>1</v>
      </c>
      <c r="B3" t="s">
        <v>30</v>
      </c>
      <c r="C3" s="10">
        <v>36551</v>
      </c>
      <c r="D3" s="7">
        <f>D2-(E3*F3)</f>
        <v>78</v>
      </c>
      <c r="E3">
        <v>2.42</v>
      </c>
      <c r="F3" s="8">
        <f>FLOOR(D2/E3,100)</f>
        <v>4100</v>
      </c>
      <c r="G3" s="7">
        <f>G2</f>
        <v>0</v>
      </c>
      <c r="H3">
        <f>E3*1.1</f>
        <v>2.6619999999999999</v>
      </c>
      <c r="I3">
        <f>E3*(1-Main!$B$2)</f>
        <v>2.2989999999999999</v>
      </c>
    </row>
    <row r="4" spans="1:10" x14ac:dyDescent="0.25">
      <c r="A4">
        <f t="shared" si="0"/>
        <v>2</v>
      </c>
      <c r="B4" t="s">
        <v>31</v>
      </c>
      <c r="C4" s="10">
        <v>36564</v>
      </c>
      <c r="D4" s="7">
        <f>E4*F4+D3</f>
        <v>11271</v>
      </c>
      <c r="E4">
        <v>2.73</v>
      </c>
      <c r="F4">
        <f>F3</f>
        <v>4100</v>
      </c>
      <c r="G4" s="7">
        <f>D4-$D$2</f>
        <v>1271</v>
      </c>
    </row>
    <row r="5" spans="1:10" x14ac:dyDescent="0.25">
      <c r="A5">
        <f t="shared" si="0"/>
        <v>3</v>
      </c>
      <c r="B5" t="s">
        <v>30</v>
      </c>
      <c r="C5" s="10">
        <v>36598</v>
      </c>
      <c r="D5" s="7">
        <f>D4-(E5*F5)</f>
        <v>191</v>
      </c>
      <c r="E5">
        <v>2.77</v>
      </c>
      <c r="F5">
        <f>FLOOR(D4/E5,100)</f>
        <v>4000</v>
      </c>
      <c r="G5" s="7">
        <f>G4</f>
        <v>1271</v>
      </c>
      <c r="H5">
        <f>E5*1.1</f>
        <v>3.0470000000000002</v>
      </c>
      <c r="I5">
        <f>E5*(1-Main!$B$2)</f>
        <v>2.6315</v>
      </c>
    </row>
    <row r="6" spans="1:10" x14ac:dyDescent="0.25">
      <c r="A6">
        <f t="shared" si="0"/>
        <v>4</v>
      </c>
      <c r="B6" t="s">
        <v>31</v>
      </c>
      <c r="C6" s="10">
        <v>36616</v>
      </c>
      <c r="D6" s="7">
        <f>E6*F6+D5</f>
        <v>11191</v>
      </c>
      <c r="E6">
        <v>2.75</v>
      </c>
      <c r="F6">
        <f>F5</f>
        <v>4000</v>
      </c>
      <c r="G6" s="7">
        <f>D6-$D$2</f>
        <v>1191</v>
      </c>
    </row>
    <row r="7" spans="1:10" x14ac:dyDescent="0.25">
      <c r="A7">
        <f t="shared" si="0"/>
        <v>5</v>
      </c>
      <c r="B7" t="s">
        <v>30</v>
      </c>
      <c r="C7" s="10">
        <v>36648</v>
      </c>
      <c r="D7" s="7">
        <f>D6-(E7*F7)</f>
        <v>54</v>
      </c>
      <c r="E7">
        <v>2.59</v>
      </c>
      <c r="F7">
        <f>FLOOR(D6/E7,100)</f>
        <v>4300</v>
      </c>
      <c r="G7" s="7">
        <f>G6</f>
        <v>1191</v>
      </c>
      <c r="H7">
        <f>E7*1.1</f>
        <v>2.8490000000000002</v>
      </c>
      <c r="I7">
        <f>E7*(1-Main!$B$2)</f>
        <v>2.4604999999999997</v>
      </c>
    </row>
    <row r="8" spans="1:10" x14ac:dyDescent="0.25">
      <c r="A8">
        <f t="shared" si="0"/>
        <v>6</v>
      </c>
      <c r="B8" t="s">
        <v>31</v>
      </c>
      <c r="C8" s="10">
        <v>36671</v>
      </c>
      <c r="D8" s="7">
        <f>E8*F8+D7</f>
        <v>11019</v>
      </c>
      <c r="E8">
        <v>2.5499999999999998</v>
      </c>
      <c r="F8">
        <f>F7</f>
        <v>4300</v>
      </c>
      <c r="G8" s="7">
        <f>D8-$D$2</f>
        <v>1019</v>
      </c>
    </row>
    <row r="9" spans="1:10" x14ac:dyDescent="0.25">
      <c r="A9">
        <f t="shared" si="0"/>
        <v>7</v>
      </c>
      <c r="B9" t="s">
        <v>30</v>
      </c>
      <c r="C9" s="10">
        <v>36719</v>
      </c>
      <c r="D9" s="7">
        <f>D8-(E9*F9)</f>
        <v>75.000000000001819</v>
      </c>
      <c r="E9">
        <v>2.2799999999999998</v>
      </c>
      <c r="F9">
        <f>FLOOR(D8/E9,100)</f>
        <v>4800</v>
      </c>
      <c r="G9" s="7">
        <f>G8</f>
        <v>1019</v>
      </c>
      <c r="H9">
        <f>E9*1.1</f>
        <v>2.508</v>
      </c>
      <c r="I9">
        <f>E9*(1-Main!$B$2)</f>
        <v>2.1659999999999999</v>
      </c>
    </row>
    <row r="10" spans="1:10" x14ac:dyDescent="0.25">
      <c r="A10">
        <f t="shared" si="0"/>
        <v>8</v>
      </c>
      <c r="B10" t="s">
        <v>31</v>
      </c>
      <c r="C10" s="10">
        <v>36725</v>
      </c>
      <c r="D10" s="7">
        <f>E10*F10+D9</f>
        <v>10251.000000000002</v>
      </c>
      <c r="E10">
        <v>2.12</v>
      </c>
      <c r="F10">
        <f>F9</f>
        <v>4800</v>
      </c>
      <c r="G10" s="7">
        <f>D10-$D$2</f>
        <v>251.00000000000182</v>
      </c>
    </row>
    <row r="11" spans="1:10" x14ac:dyDescent="0.25">
      <c r="A11">
        <f t="shared" si="0"/>
        <v>9</v>
      </c>
      <c r="B11" t="s">
        <v>30</v>
      </c>
      <c r="C11" s="10">
        <v>36742</v>
      </c>
      <c r="D11" s="7">
        <f>D10-(E11*F11)</f>
        <v>10.000000000001819</v>
      </c>
      <c r="E11">
        <v>2.09</v>
      </c>
      <c r="F11">
        <f>FLOOR(D10/E11,100)</f>
        <v>4900</v>
      </c>
      <c r="G11" s="7">
        <f>G10</f>
        <v>251.00000000000182</v>
      </c>
      <c r="H11">
        <f>E11*1.1</f>
        <v>2.2989999999999999</v>
      </c>
      <c r="I11">
        <f>E11*(1-Main!$B$2)</f>
        <v>1.9854999999999998</v>
      </c>
    </row>
    <row r="12" spans="1:10" x14ac:dyDescent="0.25">
      <c r="A12">
        <f t="shared" si="0"/>
        <v>10</v>
      </c>
      <c r="B12" t="s">
        <v>31</v>
      </c>
      <c r="C12" s="10">
        <v>36769</v>
      </c>
      <c r="D12" s="7">
        <f>E12*F12+D11</f>
        <v>10202.000000000002</v>
      </c>
      <c r="E12">
        <v>2.08</v>
      </c>
      <c r="F12">
        <f>F11</f>
        <v>4900</v>
      </c>
      <c r="G12" s="7">
        <f>D12-$D$2</f>
        <v>202.00000000000182</v>
      </c>
    </row>
    <row r="13" spans="1:10" x14ac:dyDescent="0.25">
      <c r="A13">
        <f t="shared" si="0"/>
        <v>11</v>
      </c>
      <c r="B13" t="s">
        <v>30</v>
      </c>
      <c r="C13" s="10">
        <v>36783</v>
      </c>
      <c r="D13" s="7">
        <f>D12-(E13*F13)</f>
        <v>144.00000000000182</v>
      </c>
      <c r="E13">
        <v>2.14</v>
      </c>
      <c r="F13">
        <f>FLOOR(D12/E13,100)</f>
        <v>4700</v>
      </c>
      <c r="G13" s="7">
        <f>G12</f>
        <v>202.00000000000182</v>
      </c>
      <c r="H13">
        <f>E13*1.1</f>
        <v>2.3540000000000005</v>
      </c>
      <c r="I13">
        <f>E13*(1-Main!$B$2)</f>
        <v>2.0329999999999999</v>
      </c>
    </row>
    <row r="14" spans="1:10" x14ac:dyDescent="0.25">
      <c r="A14">
        <f t="shared" si="0"/>
        <v>12</v>
      </c>
      <c r="B14" t="s">
        <v>31</v>
      </c>
      <c r="C14" s="10">
        <v>36797</v>
      </c>
      <c r="D14" s="7">
        <f>E14*F14+D13</f>
        <v>10343.000000000002</v>
      </c>
      <c r="E14">
        <v>2.17</v>
      </c>
      <c r="F14">
        <f>F13</f>
        <v>4700</v>
      </c>
      <c r="G14" s="7">
        <f>D14-$D$2</f>
        <v>343.00000000000182</v>
      </c>
    </row>
    <row r="15" spans="1:10" x14ac:dyDescent="0.25">
      <c r="A15">
        <f t="shared" si="0"/>
        <v>13</v>
      </c>
      <c r="B15" t="s">
        <v>30</v>
      </c>
      <c r="C15" s="10">
        <v>36816</v>
      </c>
      <c r="D15" s="7">
        <f>D14-(E15*F15)</f>
        <v>194.00000000000182</v>
      </c>
      <c r="E15">
        <v>1.99</v>
      </c>
      <c r="F15">
        <f>FLOOR(D14/E15,100)</f>
        <v>5100</v>
      </c>
      <c r="G15" s="7">
        <f>G14</f>
        <v>343.00000000000182</v>
      </c>
      <c r="H15">
        <f>E15*1.1</f>
        <v>2.1890000000000001</v>
      </c>
      <c r="I15">
        <f>E15*(1-Main!$B$2)</f>
        <v>1.8904999999999998</v>
      </c>
    </row>
    <row r="16" spans="1:10" x14ac:dyDescent="0.25">
      <c r="A16">
        <f t="shared" si="0"/>
        <v>14</v>
      </c>
      <c r="B16" t="s">
        <v>31</v>
      </c>
      <c r="C16" s="10">
        <v>36829</v>
      </c>
      <c r="D16" s="7">
        <f>E16*F16+D15</f>
        <v>9731.0000000000018</v>
      </c>
      <c r="E16">
        <v>1.87</v>
      </c>
      <c r="F16">
        <f>F15</f>
        <v>5100</v>
      </c>
      <c r="G16" s="7">
        <f>D16-$D$2</f>
        <v>-268.99999999999818</v>
      </c>
    </row>
    <row r="17" spans="1:9" x14ac:dyDescent="0.25">
      <c r="A17">
        <f t="shared" si="0"/>
        <v>15</v>
      </c>
      <c r="B17" t="s">
        <v>30</v>
      </c>
      <c r="C17" s="10">
        <v>36858</v>
      </c>
      <c r="D17" s="7">
        <f>D16-(E17*F17)</f>
        <v>155.00000000000182</v>
      </c>
      <c r="E17">
        <v>1.68</v>
      </c>
      <c r="F17">
        <f>FLOOR(D16/E17,100)</f>
        <v>5700</v>
      </c>
      <c r="G17" s="7">
        <f>G16</f>
        <v>-268.99999999999818</v>
      </c>
      <c r="H17">
        <f>E17*1.1</f>
        <v>1.8480000000000001</v>
      </c>
      <c r="I17">
        <f>E17*(1-Main!$B$2)</f>
        <v>1.5959999999999999</v>
      </c>
    </row>
    <row r="18" spans="1:9" x14ac:dyDescent="0.25">
      <c r="A18">
        <f t="shared" si="0"/>
        <v>16</v>
      </c>
      <c r="B18" t="s">
        <v>31</v>
      </c>
      <c r="C18" s="10">
        <v>36873</v>
      </c>
      <c r="D18" s="7">
        <f>E18*F18+D17</f>
        <v>8933.0000000000018</v>
      </c>
      <c r="E18">
        <v>1.54</v>
      </c>
      <c r="F18">
        <f>F17</f>
        <v>5700</v>
      </c>
      <c r="G18" s="7">
        <f>D18-$D$2</f>
        <v>-1066.9999999999982</v>
      </c>
    </row>
    <row r="19" spans="1:9" x14ac:dyDescent="0.25">
      <c r="A19">
        <f t="shared" si="0"/>
        <v>17</v>
      </c>
      <c r="B19" t="s">
        <v>30</v>
      </c>
      <c r="C19" s="10">
        <v>36899</v>
      </c>
      <c r="D19" s="7">
        <f>D18-(E19*F19)</f>
        <v>32.000000000001819</v>
      </c>
      <c r="E19">
        <v>1.29</v>
      </c>
      <c r="F19">
        <f>FLOOR(D18/E19,100)</f>
        <v>6900</v>
      </c>
      <c r="G19" s="7">
        <f>G18</f>
        <v>-1066.9999999999982</v>
      </c>
      <c r="H19">
        <f>E19*1.1</f>
        <v>1.4190000000000003</v>
      </c>
      <c r="I19">
        <f>E19*(1-Main!$B$2)</f>
        <v>1.2255</v>
      </c>
    </row>
    <row r="20" spans="1:9" x14ac:dyDescent="0.25">
      <c r="A20">
        <f t="shared" si="0"/>
        <v>18</v>
      </c>
      <c r="B20" t="s">
        <v>31</v>
      </c>
      <c r="C20" s="10">
        <v>36924</v>
      </c>
      <c r="D20" s="7">
        <f>E20*F20+D19</f>
        <v>9485.0000000000018</v>
      </c>
      <c r="E20">
        <v>1.37</v>
      </c>
      <c r="F20">
        <f>F19</f>
        <v>6900</v>
      </c>
      <c r="G20" s="7">
        <f>D20-$D$2</f>
        <v>-514.99999999999818</v>
      </c>
    </row>
    <row r="21" spans="1:9" x14ac:dyDescent="0.25">
      <c r="A21">
        <f t="shared" si="0"/>
        <v>19</v>
      </c>
      <c r="B21" t="s">
        <v>30</v>
      </c>
      <c r="C21" s="10">
        <v>36945</v>
      </c>
      <c r="D21" s="7">
        <f>D20-(E21*F21)</f>
        <v>125.00000000000182</v>
      </c>
      <c r="E21">
        <v>1.3</v>
      </c>
      <c r="F21">
        <f>FLOOR(D20/E21,100)</f>
        <v>7200</v>
      </c>
      <c r="G21" s="7">
        <f>G20</f>
        <v>-514.99999999999818</v>
      </c>
      <c r="H21">
        <f>E21*1.1</f>
        <v>1.4300000000000002</v>
      </c>
      <c r="I21">
        <f>E21*(1-Main!$B$2)</f>
        <v>1.2349999999999999</v>
      </c>
    </row>
    <row r="22" spans="1:9" x14ac:dyDescent="0.25">
      <c r="A22">
        <f t="shared" si="0"/>
        <v>20</v>
      </c>
      <c r="B22" t="s">
        <v>31</v>
      </c>
      <c r="C22" s="10">
        <v>36963</v>
      </c>
      <c r="D22" s="7">
        <f>E22*F22+D21</f>
        <v>9845.0000000000018</v>
      </c>
      <c r="E22">
        <v>1.35</v>
      </c>
      <c r="F22">
        <f>F21</f>
        <v>7200</v>
      </c>
      <c r="G22" s="7">
        <f>D22-$D$2</f>
        <v>-154.99999999999818</v>
      </c>
    </row>
    <row r="23" spans="1:9" x14ac:dyDescent="0.25">
      <c r="A23">
        <f t="shared" si="0"/>
        <v>21</v>
      </c>
      <c r="B23" t="s">
        <v>30</v>
      </c>
      <c r="C23" s="10">
        <v>36972</v>
      </c>
      <c r="D23" s="7">
        <f>D22-(E23*F23)</f>
        <v>115.00000000000182</v>
      </c>
      <c r="E23">
        <v>1.39</v>
      </c>
      <c r="F23">
        <f>FLOOR(D22/E23,100)</f>
        <v>7000</v>
      </c>
      <c r="G23" s="7">
        <f>G22</f>
        <v>-154.99999999999818</v>
      </c>
      <c r="H23">
        <f>E23*1.1</f>
        <v>1.5289999999999999</v>
      </c>
      <c r="I23">
        <f>E23*(1-Main!$B$2)</f>
        <v>1.3204999999999998</v>
      </c>
    </row>
    <row r="24" spans="1:9" x14ac:dyDescent="0.25">
      <c r="A24">
        <f t="shared" si="0"/>
        <v>22</v>
      </c>
      <c r="B24" t="s">
        <v>31</v>
      </c>
      <c r="C24" s="10">
        <v>36978</v>
      </c>
      <c r="D24" s="7">
        <f>E24*F24+D23</f>
        <v>9285.0000000000018</v>
      </c>
      <c r="E24">
        <v>1.31</v>
      </c>
      <c r="F24">
        <f>F23</f>
        <v>7000</v>
      </c>
      <c r="G24" s="7">
        <f>D24-$D$2</f>
        <v>-714.99999999999818</v>
      </c>
    </row>
    <row r="25" spans="1:9" x14ac:dyDescent="0.25">
      <c r="A25">
        <f t="shared" si="0"/>
        <v>23</v>
      </c>
      <c r="B25" t="s">
        <v>30</v>
      </c>
      <c r="C25" s="10">
        <v>36997</v>
      </c>
      <c r="D25" s="7">
        <f>D24-(E25*F25)</f>
        <v>81.000000000001819</v>
      </c>
      <c r="E25">
        <v>1.18</v>
      </c>
      <c r="F25">
        <f>FLOOR(D24/E25,100)</f>
        <v>7800</v>
      </c>
      <c r="G25" s="7">
        <f>G24</f>
        <v>-714.99999999999818</v>
      </c>
      <c r="H25">
        <f>E25*1.1</f>
        <v>1.298</v>
      </c>
      <c r="I25">
        <f>E25*(1-Main!$B$2)</f>
        <v>1.121</v>
      </c>
    </row>
    <row r="26" spans="1:9" x14ac:dyDescent="0.25">
      <c r="A26">
        <f t="shared" si="0"/>
        <v>24</v>
      </c>
      <c r="B26" t="s">
        <v>31</v>
      </c>
      <c r="C26" s="10">
        <v>37035</v>
      </c>
      <c r="D26" s="7">
        <f>E26*F26+D25</f>
        <v>10221.000000000002</v>
      </c>
      <c r="E26">
        <v>1.3</v>
      </c>
      <c r="F26">
        <f>F25</f>
        <v>7800</v>
      </c>
      <c r="G26" s="7">
        <f>D26-$D$2</f>
        <v>221.00000000000182</v>
      </c>
    </row>
    <row r="27" spans="1:9" x14ac:dyDescent="0.25">
      <c r="A27">
        <f t="shared" si="0"/>
        <v>25</v>
      </c>
      <c r="B27" t="s">
        <v>30</v>
      </c>
      <c r="C27" s="10">
        <v>37069</v>
      </c>
      <c r="D27" s="7">
        <f>D26-(E27*F27)</f>
        <v>53.000000000001819</v>
      </c>
      <c r="E27">
        <v>1.24</v>
      </c>
      <c r="F27">
        <f>FLOOR(D26/E27,100)</f>
        <v>8200</v>
      </c>
      <c r="G27" s="7">
        <f>G26</f>
        <v>221.00000000000182</v>
      </c>
      <c r="H27">
        <f>E27*1.1</f>
        <v>1.3640000000000001</v>
      </c>
      <c r="I27">
        <f>E27*(1-Main!$B$2)</f>
        <v>1.1779999999999999</v>
      </c>
    </row>
    <row r="28" spans="1:9" x14ac:dyDescent="0.25">
      <c r="A28">
        <f t="shared" si="0"/>
        <v>26</v>
      </c>
      <c r="B28" t="s">
        <v>31</v>
      </c>
      <c r="C28" s="10">
        <v>37083</v>
      </c>
      <c r="D28" s="7">
        <f>E28*F28+D27</f>
        <v>9647.0000000000018</v>
      </c>
      <c r="E28">
        <v>1.17</v>
      </c>
      <c r="F28">
        <f>F27</f>
        <v>8200</v>
      </c>
      <c r="G28" s="7">
        <f>D28-$D$2</f>
        <v>-352.99999999999818</v>
      </c>
    </row>
    <row r="29" spans="1:9" x14ac:dyDescent="0.25">
      <c r="A29">
        <f t="shared" si="0"/>
        <v>27</v>
      </c>
      <c r="B29" t="s">
        <v>30</v>
      </c>
      <c r="C29" s="10">
        <v>37088</v>
      </c>
      <c r="D29" s="7">
        <f>D28-(E29*F29)</f>
        <v>47.000000000001819</v>
      </c>
      <c r="E29">
        <v>1.2</v>
      </c>
      <c r="F29">
        <f>FLOOR(D28/E29,100)</f>
        <v>8000</v>
      </c>
      <c r="G29" s="7">
        <f>G28</f>
        <v>-352.99999999999818</v>
      </c>
      <c r="H29">
        <f>E29*1.1</f>
        <v>1.32</v>
      </c>
      <c r="I29">
        <f>E29*(1-Main!$B$2)</f>
        <v>1.1399999999999999</v>
      </c>
    </row>
    <row r="30" spans="1:9" x14ac:dyDescent="0.25">
      <c r="A30">
        <f t="shared" si="0"/>
        <v>28</v>
      </c>
      <c r="B30" t="s">
        <v>31</v>
      </c>
      <c r="C30" s="10">
        <v>37096</v>
      </c>
      <c r="D30" s="7">
        <f>E30*F30+D29</f>
        <v>9567.0000000000018</v>
      </c>
      <c r="E30">
        <v>1.19</v>
      </c>
      <c r="F30">
        <f>F29</f>
        <v>8000</v>
      </c>
      <c r="G30" s="7">
        <f>D30-$D$2</f>
        <v>-432.99999999999818</v>
      </c>
    </row>
    <row r="31" spans="1:9" x14ac:dyDescent="0.25">
      <c r="A31">
        <f t="shared" si="0"/>
        <v>29</v>
      </c>
      <c r="B31" t="s">
        <v>30</v>
      </c>
      <c r="C31" s="10">
        <v>37126</v>
      </c>
      <c r="D31" s="7">
        <f>D30-(E31*F31)</f>
        <v>67.000000000001819</v>
      </c>
      <c r="E31">
        <v>1.25</v>
      </c>
      <c r="F31">
        <f>FLOOR(D30/E31,100)</f>
        <v>7600</v>
      </c>
      <c r="G31" s="7">
        <f>G30</f>
        <v>-432.99999999999818</v>
      </c>
      <c r="H31">
        <f>E31*1.1</f>
        <v>1.375</v>
      </c>
      <c r="I31">
        <f>E31*(1-Main!$B$2)</f>
        <v>1.1875</v>
      </c>
    </row>
    <row r="32" spans="1:9" x14ac:dyDescent="0.25">
      <c r="A32">
        <f t="shared" si="0"/>
        <v>30</v>
      </c>
      <c r="B32" t="s">
        <v>31</v>
      </c>
      <c r="C32" s="10">
        <v>37147</v>
      </c>
      <c r="D32" s="7">
        <f>E32*F32+D31</f>
        <v>9035.0000000000018</v>
      </c>
      <c r="E32">
        <v>1.18</v>
      </c>
      <c r="F32">
        <f>F31</f>
        <v>7600</v>
      </c>
      <c r="G32" s="7">
        <f>D32-$D$2</f>
        <v>-964.99999999999818</v>
      </c>
    </row>
    <row r="33" spans="1:9" x14ac:dyDescent="0.25">
      <c r="A33">
        <f t="shared" si="0"/>
        <v>31</v>
      </c>
      <c r="B33" t="s">
        <v>30</v>
      </c>
      <c r="C33" s="10">
        <v>37167</v>
      </c>
      <c r="D33" s="7">
        <f>D32-(E33*F33)</f>
        <v>35.000000000001819</v>
      </c>
      <c r="E33">
        <v>0.9</v>
      </c>
      <c r="F33">
        <f>FLOOR(D32/E33,100)</f>
        <v>10000</v>
      </c>
      <c r="G33" s="7">
        <f>G32</f>
        <v>-964.99999999999818</v>
      </c>
      <c r="H33">
        <f>E33*1.1</f>
        <v>0.9900000000000001</v>
      </c>
      <c r="I33">
        <f>E33*(1-Main!$B$2)</f>
        <v>0.85499999999999998</v>
      </c>
    </row>
    <row r="34" spans="1:9" x14ac:dyDescent="0.25">
      <c r="A34">
        <f t="shared" si="0"/>
        <v>32</v>
      </c>
      <c r="B34" t="s">
        <v>31</v>
      </c>
      <c r="C34" s="10">
        <v>37182</v>
      </c>
      <c r="D34" s="7">
        <f>E34*F34+D33</f>
        <v>9035.0000000000018</v>
      </c>
      <c r="E34">
        <v>0.9</v>
      </c>
      <c r="F34">
        <f>F33</f>
        <v>10000</v>
      </c>
      <c r="G34" s="7">
        <f>D34-$D$2</f>
        <v>-964.99999999999818</v>
      </c>
    </row>
    <row r="35" spans="1:9" x14ac:dyDescent="0.25">
      <c r="A35">
        <f t="shared" si="0"/>
        <v>33</v>
      </c>
      <c r="B35" t="s">
        <v>30</v>
      </c>
      <c r="C35" s="10">
        <v>37243</v>
      </c>
      <c r="D35" s="7">
        <f>D34-(E35*F35)</f>
        <v>35.000000000001819</v>
      </c>
      <c r="E35">
        <v>0.9</v>
      </c>
      <c r="F35">
        <f>FLOOR(D34/E35,100)</f>
        <v>10000</v>
      </c>
      <c r="G35" s="7">
        <f>G34</f>
        <v>-964.99999999999818</v>
      </c>
      <c r="H35">
        <f>E35*1.1</f>
        <v>0.9900000000000001</v>
      </c>
      <c r="I35">
        <f>E35*(1-Main!$B$2)</f>
        <v>0.85499999999999998</v>
      </c>
    </row>
    <row r="36" spans="1:9" x14ac:dyDescent="0.25">
      <c r="A36">
        <f t="shared" si="0"/>
        <v>34</v>
      </c>
      <c r="B36" t="s">
        <v>31</v>
      </c>
      <c r="C36" s="10">
        <v>37246</v>
      </c>
      <c r="D36" s="7">
        <f>E36*F36+D35</f>
        <v>8535.0000000000018</v>
      </c>
      <c r="E36">
        <v>0.85</v>
      </c>
      <c r="F36">
        <f>F35</f>
        <v>10000</v>
      </c>
      <c r="G36" s="7">
        <f>D36-$D$2</f>
        <v>-1464.9999999999982</v>
      </c>
    </row>
    <row r="37" spans="1:9" x14ac:dyDescent="0.25">
      <c r="A37">
        <f t="shared" si="0"/>
        <v>35</v>
      </c>
      <c r="B37" t="s">
        <v>30</v>
      </c>
      <c r="C37" s="10">
        <v>37316</v>
      </c>
      <c r="D37" s="7">
        <f>D36-(E37*F37)</f>
        <v>28.500000000001819</v>
      </c>
      <c r="E37">
        <v>0.79500000000000004</v>
      </c>
      <c r="F37">
        <f>FLOOR(D36/E37,100)</f>
        <v>10700</v>
      </c>
      <c r="G37" s="7">
        <f>G36</f>
        <v>-1464.9999999999982</v>
      </c>
      <c r="H37">
        <f>E37*1.1</f>
        <v>0.87450000000000017</v>
      </c>
      <c r="I37">
        <f>E37*(1-Main!$B$2)</f>
        <v>0.75524999999999998</v>
      </c>
    </row>
    <row r="38" spans="1:9" x14ac:dyDescent="0.25">
      <c r="A38">
        <f t="shared" si="0"/>
        <v>36</v>
      </c>
      <c r="B38" t="s">
        <v>31</v>
      </c>
      <c r="C38" s="10">
        <v>37319</v>
      </c>
      <c r="D38" s="7">
        <f>E38*F38+D37</f>
        <v>8000.0000000000018</v>
      </c>
      <c r="E38">
        <v>0.745</v>
      </c>
      <c r="F38">
        <f>F37</f>
        <v>10700</v>
      </c>
      <c r="G38" s="7">
        <f>D38-$D$2</f>
        <v>-1999.9999999999982</v>
      </c>
    </row>
    <row r="39" spans="1:9" x14ac:dyDescent="0.25">
      <c r="A39">
        <f t="shared" si="0"/>
        <v>37</v>
      </c>
      <c r="B39" t="s">
        <v>30</v>
      </c>
      <c r="C39" s="10">
        <v>37327</v>
      </c>
      <c r="D39" s="7">
        <f>D38-(E39*F39)</f>
        <v>62.000000000001819</v>
      </c>
      <c r="E39">
        <v>0.73499999999999999</v>
      </c>
      <c r="F39">
        <f>FLOOR(D38/E39,100)</f>
        <v>10800</v>
      </c>
      <c r="G39" s="7">
        <f>G38</f>
        <v>-1999.9999999999982</v>
      </c>
      <c r="H39">
        <f>E39*1.1</f>
        <v>0.8085</v>
      </c>
      <c r="I39">
        <f>E39*(1-Main!$B$2)</f>
        <v>0.69824999999999993</v>
      </c>
    </row>
    <row r="40" spans="1:9" x14ac:dyDescent="0.25">
      <c r="A40">
        <f t="shared" si="0"/>
        <v>38</v>
      </c>
      <c r="B40" t="s">
        <v>31</v>
      </c>
      <c r="C40" s="10">
        <v>37340</v>
      </c>
      <c r="D40" s="7">
        <f>E40*F40+D39</f>
        <v>7514.0000000000009</v>
      </c>
      <c r="E40">
        <v>0.69</v>
      </c>
      <c r="F40">
        <f>F39</f>
        <v>10800</v>
      </c>
      <c r="G40" s="7">
        <f>D40-$D$2</f>
        <v>-2485.9999999999991</v>
      </c>
    </row>
    <row r="41" spans="1:9" x14ac:dyDescent="0.25">
      <c r="A41">
        <f t="shared" si="0"/>
        <v>39</v>
      </c>
      <c r="B41" t="s">
        <v>30</v>
      </c>
      <c r="C41" s="10">
        <v>37344</v>
      </c>
      <c r="D41" s="7">
        <f>D40-(E41*F41)</f>
        <v>68.000000000000909</v>
      </c>
      <c r="E41">
        <v>0.73</v>
      </c>
      <c r="F41">
        <f>FLOOR(D40/E41,100)</f>
        <v>10200</v>
      </c>
      <c r="G41" s="7">
        <f>G40</f>
        <v>-2485.9999999999991</v>
      </c>
      <c r="H41">
        <f>E41*1.1</f>
        <v>0.80300000000000005</v>
      </c>
      <c r="I41">
        <f>E41*(1-Main!$B$2)</f>
        <v>0.69350000000000001</v>
      </c>
    </row>
    <row r="42" spans="1:9" x14ac:dyDescent="0.25">
      <c r="A42">
        <f t="shared" si="0"/>
        <v>40</v>
      </c>
      <c r="B42" t="s">
        <v>31</v>
      </c>
      <c r="C42" s="10">
        <v>37356</v>
      </c>
      <c r="D42" s="7">
        <f>E42*F42+D41</f>
        <v>8330</v>
      </c>
      <c r="E42">
        <v>0.81</v>
      </c>
      <c r="F42">
        <f>F41</f>
        <v>10200</v>
      </c>
      <c r="G42" s="7">
        <f>D42-$D$2</f>
        <v>-1670</v>
      </c>
    </row>
    <row r="43" spans="1:9" x14ac:dyDescent="0.25">
      <c r="A43">
        <f t="shared" si="0"/>
        <v>41</v>
      </c>
      <c r="B43" t="s">
        <v>30</v>
      </c>
      <c r="C43" s="10">
        <v>37384</v>
      </c>
      <c r="D43" s="7">
        <f>D42-(E43*F43)</f>
        <v>53</v>
      </c>
      <c r="E43">
        <v>0.89</v>
      </c>
      <c r="F43">
        <f>FLOOR(D42/E43,100)</f>
        <v>9300</v>
      </c>
      <c r="G43" s="7">
        <f>G42</f>
        <v>-1670</v>
      </c>
      <c r="H43">
        <f>E43*1.1</f>
        <v>0.97900000000000009</v>
      </c>
      <c r="I43">
        <f>E43*(1-Main!$B$2)</f>
        <v>0.84549999999999992</v>
      </c>
    </row>
    <row r="44" spans="1:9" x14ac:dyDescent="0.25">
      <c r="A44">
        <f t="shared" si="0"/>
        <v>42</v>
      </c>
      <c r="B44" t="s">
        <v>31</v>
      </c>
      <c r="C44" s="10">
        <v>37391</v>
      </c>
      <c r="D44" s="7">
        <f>E44*F44+D43</f>
        <v>7911.5</v>
      </c>
      <c r="E44">
        <v>0.84499999999999997</v>
      </c>
      <c r="F44">
        <f>F43</f>
        <v>9300</v>
      </c>
      <c r="G44" s="7">
        <f>D44-$D$2</f>
        <v>-2088.5</v>
      </c>
    </row>
    <row r="45" spans="1:9" x14ac:dyDescent="0.25">
      <c r="A45">
        <f t="shared" si="0"/>
        <v>43</v>
      </c>
      <c r="B45" t="s">
        <v>30</v>
      </c>
      <c r="C45" s="10">
        <v>37411</v>
      </c>
      <c r="D45" s="7">
        <f>D44-(E45*F45)</f>
        <v>6.5</v>
      </c>
      <c r="E45">
        <v>0.77500000000000002</v>
      </c>
      <c r="F45">
        <f>FLOOR(D44/E45,100)</f>
        <v>10200</v>
      </c>
      <c r="G45" s="7">
        <f>G44</f>
        <v>-2088.5</v>
      </c>
      <c r="H45">
        <f>E45*1.1</f>
        <v>0.85250000000000015</v>
      </c>
      <c r="I45">
        <f>E45*(1-Main!$B$2)</f>
        <v>0.73624999999999996</v>
      </c>
    </row>
    <row r="46" spans="1:9" x14ac:dyDescent="0.25">
      <c r="A46">
        <f t="shared" si="0"/>
        <v>44</v>
      </c>
      <c r="B46" t="s">
        <v>31</v>
      </c>
      <c r="C46" s="10">
        <v>37431</v>
      </c>
      <c r="D46" s="7">
        <f>E46*F46+D45</f>
        <v>7401.5</v>
      </c>
      <c r="E46">
        <v>0.72499999999999998</v>
      </c>
      <c r="F46">
        <f>F45</f>
        <v>10200</v>
      </c>
      <c r="G46" s="7">
        <f>D46-$D$2</f>
        <v>-2598.5</v>
      </c>
    </row>
    <row r="47" spans="1:9" x14ac:dyDescent="0.25">
      <c r="A47">
        <f t="shared" si="0"/>
        <v>45</v>
      </c>
      <c r="B47" t="s">
        <v>30</v>
      </c>
      <c r="C47" s="10">
        <v>37438</v>
      </c>
      <c r="D47" s="7">
        <f>D46-(E47*F47)</f>
        <v>57.5</v>
      </c>
      <c r="E47">
        <v>0.72</v>
      </c>
      <c r="F47">
        <f>FLOOR(D46/E47,100)</f>
        <v>10200</v>
      </c>
      <c r="G47" s="7">
        <f>G46</f>
        <v>-2598.5</v>
      </c>
      <c r="H47">
        <f>E47*1.1</f>
        <v>0.79200000000000004</v>
      </c>
      <c r="I47">
        <f>E47*(1-Main!$B$2)</f>
        <v>0.68399999999999994</v>
      </c>
    </row>
    <row r="48" spans="1:9" x14ac:dyDescent="0.25">
      <c r="A48">
        <f t="shared" si="0"/>
        <v>46</v>
      </c>
      <c r="B48" t="s">
        <v>31</v>
      </c>
      <c r="C48" s="10">
        <v>37442</v>
      </c>
      <c r="D48" s="7">
        <f>E48*F48+D47</f>
        <v>8217.5</v>
      </c>
      <c r="E48">
        <v>0.8</v>
      </c>
      <c r="F48">
        <f>F47</f>
        <v>10200</v>
      </c>
      <c r="G48" s="7">
        <f>D48-$D$2</f>
        <v>-1782.5</v>
      </c>
    </row>
    <row r="49" spans="1:9" x14ac:dyDescent="0.25">
      <c r="A49">
        <f t="shared" si="0"/>
        <v>47</v>
      </c>
      <c r="B49" t="s">
        <v>30</v>
      </c>
      <c r="C49" s="10">
        <v>37484</v>
      </c>
      <c r="D49" s="7">
        <f>D48-(E49*F49)</f>
        <v>52.5</v>
      </c>
      <c r="E49">
        <v>0.71</v>
      </c>
      <c r="F49">
        <f>FLOOR(D48/E49,100)</f>
        <v>11500</v>
      </c>
      <c r="G49" s="7">
        <f>G48</f>
        <v>-1782.5</v>
      </c>
      <c r="H49">
        <f>E49*1.1</f>
        <v>0.78100000000000003</v>
      </c>
      <c r="I49">
        <f>E49*(1-Main!$B$2)</f>
        <v>0.67449999999999999</v>
      </c>
    </row>
    <row r="50" spans="1:9" x14ac:dyDescent="0.25">
      <c r="A50">
        <f t="shared" si="0"/>
        <v>48</v>
      </c>
      <c r="B50" t="s">
        <v>31</v>
      </c>
      <c r="C50" s="10">
        <v>37494</v>
      </c>
      <c r="D50" s="7">
        <f>E50*F50+D49</f>
        <v>9080</v>
      </c>
      <c r="E50">
        <v>0.78500000000000003</v>
      </c>
      <c r="F50">
        <f>F49</f>
        <v>11500</v>
      </c>
      <c r="G50" s="7">
        <f>D50-$D$2</f>
        <v>-920</v>
      </c>
    </row>
    <row r="51" spans="1:9" x14ac:dyDescent="0.25">
      <c r="A51">
        <f t="shared" si="0"/>
        <v>49</v>
      </c>
      <c r="B51" t="s">
        <v>30</v>
      </c>
      <c r="C51" s="10">
        <v>37512</v>
      </c>
      <c r="D51" s="7">
        <f>D50-(E51*F51)</f>
        <v>41</v>
      </c>
      <c r="E51">
        <v>0.69</v>
      </c>
      <c r="F51">
        <f>FLOOR(D50/E51,100)</f>
        <v>13100</v>
      </c>
      <c r="G51" s="7">
        <f>G50</f>
        <v>-920</v>
      </c>
      <c r="H51">
        <f>E51*1.1</f>
        <v>0.75900000000000001</v>
      </c>
      <c r="I51">
        <f>E51*(1-Main!$B$2)</f>
        <v>0.65549999999999997</v>
      </c>
    </row>
    <row r="52" spans="1:9" x14ac:dyDescent="0.25">
      <c r="A52">
        <f t="shared" si="0"/>
        <v>50</v>
      </c>
      <c r="B52" t="s">
        <v>31</v>
      </c>
      <c r="C52" s="10">
        <v>37524</v>
      </c>
      <c r="D52" s="7">
        <f>E52*F52+D51</f>
        <v>8294</v>
      </c>
      <c r="E52">
        <v>0.63</v>
      </c>
      <c r="F52">
        <f>F51</f>
        <v>13100</v>
      </c>
      <c r="G52" s="7">
        <f>D52-$D$2</f>
        <v>-1706</v>
      </c>
    </row>
    <row r="53" spans="1:9" x14ac:dyDescent="0.25">
      <c r="A53">
        <f t="shared" si="0"/>
        <v>51</v>
      </c>
      <c r="B53" t="s">
        <v>30</v>
      </c>
      <c r="C53" s="10">
        <v>37529</v>
      </c>
      <c r="D53" s="7">
        <f>D52-(E53*F53)</f>
        <v>39</v>
      </c>
      <c r="E53">
        <v>0.65</v>
      </c>
      <c r="F53">
        <f>FLOOR(D52/E53,100)</f>
        <v>12700</v>
      </c>
      <c r="G53" s="7">
        <f>G52</f>
        <v>-1706</v>
      </c>
      <c r="H53">
        <f>E53*1.1</f>
        <v>0.71500000000000008</v>
      </c>
      <c r="I53">
        <f>E53*(1-Main!$B$2)</f>
        <v>0.61749999999999994</v>
      </c>
    </row>
    <row r="54" spans="1:9" x14ac:dyDescent="0.25">
      <c r="A54">
        <f t="shared" si="0"/>
        <v>52</v>
      </c>
      <c r="B54" t="s">
        <v>31</v>
      </c>
      <c r="C54" s="10">
        <v>37537</v>
      </c>
      <c r="D54" s="7">
        <f>E54*F54+D53</f>
        <v>7595.5</v>
      </c>
      <c r="E54">
        <v>0.59499999999999997</v>
      </c>
      <c r="F54">
        <f>F53</f>
        <v>12700</v>
      </c>
      <c r="G54" s="7">
        <f>D54-$D$2</f>
        <v>-2404.5</v>
      </c>
    </row>
    <row r="55" spans="1:9" x14ac:dyDescent="0.25">
      <c r="A55">
        <f t="shared" si="0"/>
        <v>53</v>
      </c>
      <c r="B55" t="s">
        <v>30</v>
      </c>
      <c r="C55" s="10">
        <v>37547</v>
      </c>
      <c r="D55" s="7">
        <f>D54-(E55*F55)</f>
        <v>31.5</v>
      </c>
      <c r="E55">
        <v>0.62</v>
      </c>
      <c r="F55">
        <f>FLOOR(D54/E55,100)</f>
        <v>12200</v>
      </c>
      <c r="G55" s="7">
        <f>G54</f>
        <v>-2404.5</v>
      </c>
      <c r="H55">
        <f>E55*1.1</f>
        <v>0.68200000000000005</v>
      </c>
      <c r="I55">
        <f>E55*(1-Main!$B$2)</f>
        <v>0.58899999999999997</v>
      </c>
    </row>
    <row r="56" spans="1:9" x14ac:dyDescent="0.25">
      <c r="A56">
        <f t="shared" si="0"/>
        <v>54</v>
      </c>
      <c r="B56" t="s">
        <v>31</v>
      </c>
      <c r="C56" s="10">
        <v>37560</v>
      </c>
      <c r="D56" s="7">
        <f>E56*F56+D55</f>
        <v>8449.5</v>
      </c>
      <c r="E56">
        <v>0.69</v>
      </c>
      <c r="F56">
        <f>F55</f>
        <v>12200</v>
      </c>
      <c r="G56" s="7">
        <f>D56-$D$2</f>
        <v>-1550.5</v>
      </c>
    </row>
    <row r="57" spans="1:9" x14ac:dyDescent="0.25">
      <c r="A57">
        <f t="shared" si="0"/>
        <v>55</v>
      </c>
      <c r="B57" t="s">
        <v>30</v>
      </c>
      <c r="C57" s="10">
        <v>37586</v>
      </c>
      <c r="D57" s="7">
        <f>D56-(E57*F57)</f>
        <v>24</v>
      </c>
      <c r="E57">
        <v>0.61499999999999999</v>
      </c>
      <c r="F57">
        <f>FLOOR(D56/E57,100)</f>
        <v>13700</v>
      </c>
      <c r="G57" s="7">
        <f>G56</f>
        <v>-1550.5</v>
      </c>
      <c r="H57">
        <f>E57*1.1</f>
        <v>0.67649999999999999</v>
      </c>
      <c r="I57">
        <f>E57*(1-Main!$B$2)</f>
        <v>0.58424999999999994</v>
      </c>
    </row>
    <row r="58" spans="1:9" x14ac:dyDescent="0.25">
      <c r="A58">
        <f t="shared" si="0"/>
        <v>56</v>
      </c>
      <c r="B58" t="s">
        <v>31</v>
      </c>
      <c r="C58" s="10">
        <v>37616</v>
      </c>
      <c r="D58" s="7">
        <f>E58*F58+D57</f>
        <v>7969.9999999999991</v>
      </c>
      <c r="E58">
        <v>0.57999999999999996</v>
      </c>
      <c r="F58">
        <f>F57</f>
        <v>13700</v>
      </c>
      <c r="G58" s="7">
        <f>D58-$D$2</f>
        <v>-2030.0000000000009</v>
      </c>
    </row>
    <row r="59" spans="1:9" x14ac:dyDescent="0.25">
      <c r="A59">
        <f t="shared" si="0"/>
        <v>57</v>
      </c>
      <c r="B59" t="s">
        <v>30</v>
      </c>
      <c r="C59" s="10">
        <v>37634</v>
      </c>
      <c r="D59" s="7">
        <f>D58-(E59*F59)</f>
        <v>56.499999999999091</v>
      </c>
      <c r="E59">
        <v>0.59499999999999997</v>
      </c>
      <c r="F59">
        <f>FLOOR(D58/E59,100)</f>
        <v>13300</v>
      </c>
      <c r="G59" s="7">
        <f>G58</f>
        <v>-2030.0000000000009</v>
      </c>
      <c r="H59">
        <f>E59*1.1</f>
        <v>0.65449999999999997</v>
      </c>
      <c r="I59">
        <f>E59*(1-Main!$B$2)</f>
        <v>0.56524999999999992</v>
      </c>
    </row>
    <row r="60" spans="1:9" x14ac:dyDescent="0.25">
      <c r="A60">
        <f t="shared" si="0"/>
        <v>58</v>
      </c>
      <c r="B60" t="s">
        <v>31</v>
      </c>
      <c r="C60" s="10">
        <v>37648</v>
      </c>
      <c r="D60" s="7">
        <f>E60*F60+D59</f>
        <v>7371.5</v>
      </c>
      <c r="E60">
        <v>0.55000000000000004</v>
      </c>
      <c r="F60">
        <f>F59</f>
        <v>13300</v>
      </c>
      <c r="G60" s="7">
        <f>D60-$D$2</f>
        <v>-2628.5</v>
      </c>
    </row>
    <row r="61" spans="1:9" x14ac:dyDescent="0.25">
      <c r="A61">
        <f t="shared" si="0"/>
        <v>59</v>
      </c>
      <c r="B61" t="s">
        <v>30</v>
      </c>
      <c r="C61" s="10">
        <v>37655</v>
      </c>
      <c r="D61" s="7">
        <f>D60-(E61*F61)</f>
        <v>26.500000000000909</v>
      </c>
      <c r="E61">
        <v>0.56499999999999995</v>
      </c>
      <c r="F61">
        <f>FLOOR(D60/E61,100)</f>
        <v>13000</v>
      </c>
      <c r="G61" s="7">
        <f>G60</f>
        <v>-2628.5</v>
      </c>
      <c r="H61">
        <f>E61*1.1</f>
        <v>0.62149999999999994</v>
      </c>
      <c r="I61">
        <f>E61*(1-Main!$B$2)</f>
        <v>0.53674999999999995</v>
      </c>
    </row>
    <row r="62" spans="1:9" x14ac:dyDescent="0.25">
      <c r="A62">
        <f t="shared" si="0"/>
        <v>60</v>
      </c>
      <c r="B62" t="s">
        <v>31</v>
      </c>
      <c r="C62" s="10">
        <v>37713</v>
      </c>
      <c r="D62" s="7">
        <f>E62*F62+D61</f>
        <v>7436.5</v>
      </c>
      <c r="E62">
        <v>0.56999999999999995</v>
      </c>
      <c r="F62">
        <f>F61</f>
        <v>13000</v>
      </c>
      <c r="G62" s="7">
        <f>D62-$D$2</f>
        <v>-2563.5</v>
      </c>
    </row>
    <row r="63" spans="1:9" x14ac:dyDescent="0.25">
      <c r="A63">
        <f t="shared" si="0"/>
        <v>61</v>
      </c>
      <c r="B63" t="s">
        <v>30</v>
      </c>
      <c r="C63" s="10">
        <v>37746</v>
      </c>
      <c r="D63" s="7">
        <f>D62-(E63*F63)</f>
        <v>7</v>
      </c>
      <c r="E63">
        <v>0.58499999999999996</v>
      </c>
      <c r="F63">
        <f>FLOOR(D62/E63,100)</f>
        <v>12700</v>
      </c>
      <c r="G63" s="7">
        <f>G62</f>
        <v>-2563.5</v>
      </c>
      <c r="H63">
        <f>E63*1.1</f>
        <v>0.64349999999999996</v>
      </c>
      <c r="I63">
        <f>E63*(1-Main!$B$2)</f>
        <v>0.55574999999999997</v>
      </c>
    </row>
    <row r="64" spans="1:9" x14ac:dyDescent="0.25">
      <c r="A64">
        <f t="shared" si="0"/>
        <v>62</v>
      </c>
      <c r="B64" t="s">
        <v>31</v>
      </c>
      <c r="C64" s="10">
        <v>37761</v>
      </c>
      <c r="D64" s="7">
        <f>E64*F64+D63</f>
        <v>7627</v>
      </c>
      <c r="E64">
        <v>0.6</v>
      </c>
      <c r="F64">
        <f>F63</f>
        <v>12700</v>
      </c>
      <c r="G64" s="7">
        <f>D64-$D$2</f>
        <v>-2373</v>
      </c>
    </row>
    <row r="65" spans="1:9" x14ac:dyDescent="0.25">
      <c r="A65">
        <f t="shared" si="0"/>
        <v>63</v>
      </c>
      <c r="B65" t="s">
        <v>30</v>
      </c>
      <c r="C65" s="10">
        <v>37881</v>
      </c>
      <c r="D65" s="7">
        <f>D64-(E65*F65)</f>
        <v>79</v>
      </c>
      <c r="E65">
        <v>1.02</v>
      </c>
      <c r="F65">
        <f>FLOOR(D64/E65,100)</f>
        <v>7400</v>
      </c>
      <c r="G65" s="7">
        <f>G64</f>
        <v>-2373</v>
      </c>
      <c r="H65">
        <f>E65*1.1</f>
        <v>1.1220000000000001</v>
      </c>
      <c r="I65">
        <f>E65*(1-Main!$B$2)</f>
        <v>0.96899999999999997</v>
      </c>
    </row>
    <row r="66" spans="1:9" x14ac:dyDescent="0.25">
      <c r="A66">
        <f t="shared" si="0"/>
        <v>64</v>
      </c>
      <c r="B66" t="s">
        <v>31</v>
      </c>
      <c r="C66" s="10">
        <v>37887</v>
      </c>
      <c r="D66" s="7">
        <f>E66*F66+D65</f>
        <v>7220</v>
      </c>
      <c r="E66">
        <v>0.96499999999999997</v>
      </c>
      <c r="F66">
        <f>F65</f>
        <v>7400</v>
      </c>
      <c r="G66" s="7">
        <f>D66-$D$2</f>
        <v>-2780</v>
      </c>
    </row>
    <row r="67" spans="1:9" x14ac:dyDescent="0.25">
      <c r="A67">
        <f t="shared" ref="A67:A130" si="1">A66+1</f>
        <v>65</v>
      </c>
      <c r="B67" t="s">
        <v>30</v>
      </c>
      <c r="C67" s="10">
        <v>37890</v>
      </c>
      <c r="D67" s="7">
        <f>D66-(E67*F67)</f>
        <v>20</v>
      </c>
      <c r="E67">
        <v>1</v>
      </c>
      <c r="F67">
        <f>FLOOR(D66/E67,100)</f>
        <v>7200</v>
      </c>
      <c r="G67" s="7">
        <f>G66</f>
        <v>-2780</v>
      </c>
      <c r="H67">
        <f>E67*1.1</f>
        <v>1.1000000000000001</v>
      </c>
      <c r="I67">
        <f>E67*(1-Main!$B$2)</f>
        <v>0.95</v>
      </c>
    </row>
    <row r="68" spans="1:9" x14ac:dyDescent="0.25">
      <c r="A68">
        <f t="shared" si="1"/>
        <v>66</v>
      </c>
      <c r="B68" t="s">
        <v>31</v>
      </c>
      <c r="C68" s="10">
        <v>37915</v>
      </c>
      <c r="D68" s="7">
        <f>E68*F68+D67</f>
        <v>8444</v>
      </c>
      <c r="E68">
        <v>1.17</v>
      </c>
      <c r="F68">
        <f>F67</f>
        <v>7200</v>
      </c>
      <c r="G68" s="7">
        <f>D68-$D$2</f>
        <v>-1556</v>
      </c>
    </row>
    <row r="69" spans="1:9" x14ac:dyDescent="0.25">
      <c r="A69">
        <f t="shared" si="1"/>
        <v>67</v>
      </c>
      <c r="B69" t="s">
        <v>30</v>
      </c>
      <c r="C69" s="10">
        <v>37956</v>
      </c>
      <c r="D69" s="7">
        <f>D68-(E69*F69)</f>
        <v>114</v>
      </c>
      <c r="E69">
        <v>1.19</v>
      </c>
      <c r="F69">
        <f>FLOOR(D68/E69,100)</f>
        <v>7000</v>
      </c>
      <c r="G69" s="7">
        <f>G68</f>
        <v>-1556</v>
      </c>
      <c r="H69">
        <f>E69*1.1</f>
        <v>1.3089999999999999</v>
      </c>
      <c r="I69">
        <f>E69*(1-Main!$B$2)</f>
        <v>1.1304999999999998</v>
      </c>
    </row>
    <row r="70" spans="1:9" x14ac:dyDescent="0.25">
      <c r="A70">
        <f t="shared" si="1"/>
        <v>68</v>
      </c>
      <c r="B70" t="s">
        <v>31</v>
      </c>
      <c r="C70" s="10">
        <v>37966</v>
      </c>
      <c r="D70" s="7">
        <f>E70*F70+D69</f>
        <v>8023.9999999999991</v>
      </c>
      <c r="E70">
        <v>1.1299999999999999</v>
      </c>
      <c r="F70">
        <f>F69</f>
        <v>7000</v>
      </c>
      <c r="G70" s="7">
        <f>D70-$D$2</f>
        <v>-1976.0000000000009</v>
      </c>
    </row>
    <row r="71" spans="1:9" x14ac:dyDescent="0.25">
      <c r="A71">
        <f t="shared" si="1"/>
        <v>69</v>
      </c>
      <c r="B71" t="s">
        <v>30</v>
      </c>
      <c r="C71" s="10">
        <v>37977</v>
      </c>
      <c r="D71" s="7">
        <f>D70-(E71*F71)</f>
        <v>44</v>
      </c>
      <c r="E71">
        <v>1.1399999999999999</v>
      </c>
      <c r="F71">
        <f>FLOOR(D70/E71,100)</f>
        <v>7000</v>
      </c>
      <c r="G71" s="7">
        <f>G70</f>
        <v>-1976.0000000000009</v>
      </c>
      <c r="H71">
        <f>E71*1.1</f>
        <v>1.254</v>
      </c>
      <c r="I71">
        <f>E71*(1-Main!$B$2)</f>
        <v>1.083</v>
      </c>
    </row>
    <row r="72" spans="1:9" x14ac:dyDescent="0.25">
      <c r="A72">
        <f t="shared" si="1"/>
        <v>70</v>
      </c>
      <c r="B72" t="s">
        <v>31</v>
      </c>
      <c r="C72" s="10">
        <v>38036</v>
      </c>
      <c r="D72" s="7">
        <f>E72*F72+D71</f>
        <v>9144</v>
      </c>
      <c r="E72">
        <v>1.3</v>
      </c>
      <c r="F72">
        <f>F71</f>
        <v>7000</v>
      </c>
      <c r="G72" s="7">
        <f>D72-$D$2</f>
        <v>-856</v>
      </c>
    </row>
    <row r="73" spans="1:9" x14ac:dyDescent="0.25">
      <c r="A73">
        <f t="shared" si="1"/>
        <v>71</v>
      </c>
      <c r="B73" t="s">
        <v>30</v>
      </c>
      <c r="C73" s="10">
        <v>38063</v>
      </c>
      <c r="D73" s="7">
        <f>D72-(E73*F73)</f>
        <v>42</v>
      </c>
      <c r="E73">
        <v>1.23</v>
      </c>
      <c r="F73">
        <f>FLOOR(D72/E73,100)</f>
        <v>7400</v>
      </c>
      <c r="G73" s="7">
        <f>G72</f>
        <v>-856</v>
      </c>
      <c r="H73">
        <f>E73*1.1</f>
        <v>1.353</v>
      </c>
      <c r="I73">
        <f>E73*(1-Main!$B$2)</f>
        <v>1.1684999999999999</v>
      </c>
    </row>
    <row r="74" spans="1:9" x14ac:dyDescent="0.25">
      <c r="A74">
        <f t="shared" si="1"/>
        <v>72</v>
      </c>
      <c r="B74" t="s">
        <v>31</v>
      </c>
      <c r="C74" s="10">
        <v>38076</v>
      </c>
      <c r="D74" s="7">
        <f>E74*F74+D73</f>
        <v>8552</v>
      </c>
      <c r="E74">
        <v>1.1499999999999999</v>
      </c>
      <c r="F74">
        <f>F73</f>
        <v>7400</v>
      </c>
      <c r="G74" s="7">
        <f>D74-$D$2</f>
        <v>-1448</v>
      </c>
    </row>
    <row r="75" spans="1:9" x14ac:dyDescent="0.25">
      <c r="A75">
        <f t="shared" si="1"/>
        <v>73</v>
      </c>
      <c r="B75" t="s">
        <v>30</v>
      </c>
      <c r="C75" s="10">
        <v>38099</v>
      </c>
      <c r="D75" s="7">
        <f>D74-(E75*F75)</f>
        <v>20</v>
      </c>
      <c r="E75">
        <v>1.08</v>
      </c>
      <c r="F75">
        <f>FLOOR(D74/E75,100)</f>
        <v>7900</v>
      </c>
      <c r="G75" s="7">
        <f>G74</f>
        <v>-1448</v>
      </c>
      <c r="H75">
        <f>E75*1.1</f>
        <v>1.1880000000000002</v>
      </c>
      <c r="I75">
        <f>E75*(1-Main!$B$2)</f>
        <v>1.026</v>
      </c>
    </row>
    <row r="76" spans="1:9" x14ac:dyDescent="0.25">
      <c r="A76">
        <f t="shared" si="1"/>
        <v>74</v>
      </c>
      <c r="B76" t="s">
        <v>31</v>
      </c>
      <c r="C76" s="10">
        <v>38118</v>
      </c>
      <c r="D76" s="7">
        <f>E76*F76+D75</f>
        <v>7999</v>
      </c>
      <c r="E76">
        <v>1.01</v>
      </c>
      <c r="F76">
        <f>F75</f>
        <v>7900</v>
      </c>
      <c r="G76" s="7">
        <f>D76-$D$2</f>
        <v>-2001</v>
      </c>
    </row>
    <row r="77" spans="1:9" x14ac:dyDescent="0.25">
      <c r="A77">
        <f t="shared" si="1"/>
        <v>75</v>
      </c>
      <c r="B77" t="s">
        <v>30</v>
      </c>
      <c r="C77" s="10">
        <v>38131</v>
      </c>
      <c r="D77" s="7">
        <f>D76-(E77*F77)</f>
        <v>79</v>
      </c>
      <c r="E77">
        <v>0.99</v>
      </c>
      <c r="F77">
        <f>FLOOR(D76/E77,100)</f>
        <v>8000</v>
      </c>
      <c r="G77" s="7">
        <f>G76</f>
        <v>-2001</v>
      </c>
      <c r="H77">
        <f>E77*1.1</f>
        <v>1.089</v>
      </c>
      <c r="I77">
        <f>E77*(1-Main!$B$2)</f>
        <v>0.9405</v>
      </c>
    </row>
    <row r="78" spans="1:9" x14ac:dyDescent="0.25">
      <c r="A78">
        <f t="shared" si="1"/>
        <v>76</v>
      </c>
      <c r="B78" t="s">
        <v>31</v>
      </c>
      <c r="C78" s="10">
        <v>38141</v>
      </c>
      <c r="D78" s="7">
        <f>E78*F78+D77</f>
        <v>8799</v>
      </c>
      <c r="E78">
        <v>1.0900000000000001</v>
      </c>
      <c r="F78">
        <f>F77</f>
        <v>8000</v>
      </c>
      <c r="G78" s="7">
        <f>D78-$D$2</f>
        <v>-1201</v>
      </c>
    </row>
    <row r="79" spans="1:9" x14ac:dyDescent="0.25">
      <c r="A79">
        <f t="shared" si="1"/>
        <v>77</v>
      </c>
      <c r="B79" t="s">
        <v>30</v>
      </c>
      <c r="C79" s="10">
        <v>38222</v>
      </c>
      <c r="D79" s="7">
        <f>D78-(E79*F79)</f>
        <v>27</v>
      </c>
      <c r="E79">
        <v>0.43</v>
      </c>
      <c r="F79">
        <f>FLOOR(D78/E79,100)</f>
        <v>20400</v>
      </c>
      <c r="G79" s="7">
        <f>G78</f>
        <v>-1201</v>
      </c>
      <c r="H79">
        <f>E79*1.1</f>
        <v>0.47300000000000003</v>
      </c>
      <c r="I79">
        <f>E79*(1-Main!$B$2)</f>
        <v>0.40849999999999997</v>
      </c>
    </row>
    <row r="80" spans="1:9" x14ac:dyDescent="0.25">
      <c r="A80">
        <f t="shared" si="1"/>
        <v>78</v>
      </c>
      <c r="B80" t="s">
        <v>31</v>
      </c>
      <c r="C80" s="10">
        <v>38252</v>
      </c>
      <c r="D80" s="7">
        <f>E80*F80+D79</f>
        <v>8187</v>
      </c>
      <c r="E80">
        <v>0.4</v>
      </c>
      <c r="F80">
        <f>F79</f>
        <v>20400</v>
      </c>
      <c r="G80" s="7">
        <f>D80-$D$2</f>
        <v>-1813</v>
      </c>
    </row>
    <row r="81" spans="1:9" x14ac:dyDescent="0.25">
      <c r="A81">
        <f t="shared" si="1"/>
        <v>79</v>
      </c>
      <c r="B81" t="s">
        <v>30</v>
      </c>
      <c r="C81" s="10">
        <v>38259</v>
      </c>
      <c r="D81" s="7">
        <f>D80-(E81*F81)</f>
        <v>36</v>
      </c>
      <c r="E81">
        <v>0.39</v>
      </c>
      <c r="F81">
        <f>FLOOR(D80/E81,100)</f>
        <v>20900</v>
      </c>
      <c r="G81" s="7">
        <f>G80</f>
        <v>-1813</v>
      </c>
      <c r="H81">
        <f>E81*1.1</f>
        <v>0.42900000000000005</v>
      </c>
      <c r="I81">
        <f>E81*(1-Main!$B$2)</f>
        <v>0.3705</v>
      </c>
    </row>
    <row r="82" spans="1:9" x14ac:dyDescent="0.25">
      <c r="A82">
        <f t="shared" si="1"/>
        <v>80</v>
      </c>
      <c r="B82" t="s">
        <v>31</v>
      </c>
      <c r="C82" s="10">
        <v>38278</v>
      </c>
      <c r="D82" s="7">
        <f>E82*F82+D81</f>
        <v>7664.5</v>
      </c>
      <c r="E82">
        <v>0.36499999999999999</v>
      </c>
      <c r="F82">
        <f>F81</f>
        <v>20900</v>
      </c>
      <c r="G82" s="7">
        <f>D82-$D$2</f>
        <v>-2335.5</v>
      </c>
    </row>
    <row r="83" spans="1:9" x14ac:dyDescent="0.25">
      <c r="A83">
        <f t="shared" si="1"/>
        <v>81</v>
      </c>
      <c r="B83" t="s">
        <v>30</v>
      </c>
      <c r="C83" s="10">
        <v>38288</v>
      </c>
      <c r="D83" s="7">
        <f>D82-(E83*F83)</f>
        <v>14.5</v>
      </c>
      <c r="E83">
        <v>0.375</v>
      </c>
      <c r="F83">
        <f>FLOOR(D82/E83,100)</f>
        <v>20400</v>
      </c>
      <c r="G83" s="7">
        <f>G82</f>
        <v>-2335.5</v>
      </c>
      <c r="H83">
        <f>E83*1.1</f>
        <v>0.41250000000000003</v>
      </c>
      <c r="I83">
        <f>E83*(1-Main!$B$2)</f>
        <v>0.35624999999999996</v>
      </c>
    </row>
    <row r="84" spans="1:9" x14ac:dyDescent="0.25">
      <c r="A84">
        <f t="shared" si="1"/>
        <v>82</v>
      </c>
      <c r="B84" t="s">
        <v>31</v>
      </c>
      <c r="C84" s="10">
        <v>38295</v>
      </c>
      <c r="D84" s="7">
        <f>E84*F84+D83</f>
        <v>7256.5</v>
      </c>
      <c r="E84">
        <v>0.35499999999999998</v>
      </c>
      <c r="F84">
        <f>F83</f>
        <v>20400</v>
      </c>
      <c r="G84" s="7">
        <f>D84-$D$2</f>
        <v>-2743.5</v>
      </c>
    </row>
    <row r="85" spans="1:9" x14ac:dyDescent="0.25">
      <c r="A85">
        <f t="shared" si="1"/>
        <v>83</v>
      </c>
      <c r="B85" t="s">
        <v>30</v>
      </c>
      <c r="C85" s="10">
        <v>38310</v>
      </c>
      <c r="D85" s="7">
        <f>D84-(E85*F85)</f>
        <v>14.499999999999091</v>
      </c>
      <c r="E85">
        <v>0.34</v>
      </c>
      <c r="F85">
        <f>FLOOR(D84/E85,100)</f>
        <v>21300</v>
      </c>
      <c r="G85" s="7">
        <f>G84</f>
        <v>-2743.5</v>
      </c>
      <c r="H85">
        <f>E85*1.1</f>
        <v>0.37400000000000005</v>
      </c>
      <c r="I85">
        <f>E85*(1-Main!$B$2)</f>
        <v>0.32300000000000001</v>
      </c>
    </row>
    <row r="86" spans="1:9" x14ac:dyDescent="0.25">
      <c r="A86">
        <f t="shared" si="1"/>
        <v>84</v>
      </c>
      <c r="B86" t="s">
        <v>31</v>
      </c>
      <c r="C86" s="10">
        <v>38315</v>
      </c>
      <c r="D86" s="7">
        <f>E86*F86+D85</f>
        <v>8215</v>
      </c>
      <c r="E86">
        <v>0.38500000000000001</v>
      </c>
      <c r="F86">
        <f>F85</f>
        <v>21300</v>
      </c>
      <c r="G86" s="7">
        <f>D86-$D$2</f>
        <v>-1785</v>
      </c>
    </row>
    <row r="87" spans="1:9" x14ac:dyDescent="0.25">
      <c r="A87">
        <f t="shared" si="1"/>
        <v>85</v>
      </c>
      <c r="B87" t="s">
        <v>30</v>
      </c>
      <c r="C87" s="10">
        <v>38356</v>
      </c>
      <c r="D87" s="7">
        <f>D86-(E87*F87)</f>
        <v>2.5</v>
      </c>
      <c r="E87">
        <v>0.36499999999999999</v>
      </c>
      <c r="F87">
        <f>FLOOR(D86/E87,100)</f>
        <v>22500</v>
      </c>
      <c r="G87" s="7">
        <f>G86</f>
        <v>-1785</v>
      </c>
      <c r="H87">
        <f>E87*1.1</f>
        <v>0.40150000000000002</v>
      </c>
      <c r="I87">
        <f>E87*(1-Main!$B$2)</f>
        <v>0.34675</v>
      </c>
    </row>
    <row r="88" spans="1:9" x14ac:dyDescent="0.25">
      <c r="A88">
        <f t="shared" si="1"/>
        <v>86</v>
      </c>
      <c r="B88" t="s">
        <v>31</v>
      </c>
      <c r="C88" s="10">
        <v>38364</v>
      </c>
      <c r="D88" s="7">
        <f>E88*F88+D87</f>
        <v>8665</v>
      </c>
      <c r="E88">
        <v>0.38500000000000001</v>
      </c>
      <c r="F88">
        <f>F87</f>
        <v>22500</v>
      </c>
      <c r="G88" s="7">
        <f>D88-$D$2</f>
        <v>-1335</v>
      </c>
    </row>
    <row r="89" spans="1:9" x14ac:dyDescent="0.25">
      <c r="A89">
        <f t="shared" si="1"/>
        <v>87</v>
      </c>
      <c r="B89" t="s">
        <v>30</v>
      </c>
      <c r="C89" s="10">
        <v>38399</v>
      </c>
      <c r="D89" s="7">
        <f>D88-(E89*F89)</f>
        <v>19</v>
      </c>
      <c r="E89">
        <v>0.33</v>
      </c>
      <c r="F89">
        <f>FLOOR(D88/E89,100)</f>
        <v>26200</v>
      </c>
      <c r="G89" s="7">
        <f>G88</f>
        <v>-1335</v>
      </c>
      <c r="H89">
        <f>E89*1.1</f>
        <v>0.36300000000000004</v>
      </c>
      <c r="I89">
        <f>E89*(1-Main!$B$2)</f>
        <v>0.3135</v>
      </c>
    </row>
    <row r="90" spans="1:9" x14ac:dyDescent="0.25">
      <c r="A90">
        <f t="shared" si="1"/>
        <v>88</v>
      </c>
      <c r="B90" t="s">
        <v>31</v>
      </c>
      <c r="C90" s="10">
        <v>38419</v>
      </c>
      <c r="D90" s="7">
        <f>E90*F90+D89</f>
        <v>8141</v>
      </c>
      <c r="E90">
        <v>0.31</v>
      </c>
      <c r="F90">
        <f>F89</f>
        <v>26200</v>
      </c>
      <c r="G90" s="7">
        <f>D90-$D$2</f>
        <v>-1859</v>
      </c>
    </row>
    <row r="91" spans="1:9" x14ac:dyDescent="0.25">
      <c r="A91">
        <f t="shared" si="1"/>
        <v>89</v>
      </c>
      <c r="B91" t="s">
        <v>30</v>
      </c>
      <c r="C91" s="10">
        <v>38434</v>
      </c>
      <c r="D91" s="7">
        <f>D90-(E91*F91)</f>
        <v>11</v>
      </c>
      <c r="E91">
        <v>0.3</v>
      </c>
      <c r="F91">
        <f>FLOOR(D90/E91,100)</f>
        <v>27100</v>
      </c>
      <c r="G91" s="7">
        <f>G90</f>
        <v>-1859</v>
      </c>
      <c r="H91">
        <f>E91*1.1</f>
        <v>0.33</v>
      </c>
      <c r="I91">
        <f>E91*(1-Main!$B$2)</f>
        <v>0.28499999999999998</v>
      </c>
    </row>
    <row r="92" spans="1:9" x14ac:dyDescent="0.25">
      <c r="A92">
        <f t="shared" si="1"/>
        <v>90</v>
      </c>
      <c r="B92" t="s">
        <v>31</v>
      </c>
      <c r="C92" s="10">
        <v>38442</v>
      </c>
      <c r="D92" s="7">
        <f>E92*F92+D91</f>
        <v>7734.4999999999991</v>
      </c>
      <c r="E92">
        <v>0.28499999999999998</v>
      </c>
      <c r="F92">
        <f>F91</f>
        <v>27100</v>
      </c>
      <c r="G92" s="7">
        <f>D92-$D$2</f>
        <v>-2265.5000000000009</v>
      </c>
    </row>
    <row r="93" spans="1:9" x14ac:dyDescent="0.25">
      <c r="A93">
        <f t="shared" si="1"/>
        <v>91</v>
      </c>
      <c r="B93" t="s">
        <v>30</v>
      </c>
      <c r="C93" s="10">
        <v>38455</v>
      </c>
      <c r="D93" s="7">
        <f>D92-(E93*F93)</f>
        <v>15.499999999999091</v>
      </c>
      <c r="E93">
        <v>0.31</v>
      </c>
      <c r="F93">
        <f>FLOOR(D92/E93,100)</f>
        <v>24900</v>
      </c>
      <c r="G93" s="7">
        <f>G92</f>
        <v>-2265.5000000000009</v>
      </c>
      <c r="H93">
        <f>E93*1.1</f>
        <v>0.34100000000000003</v>
      </c>
      <c r="I93">
        <f>E93*(1-Main!$B$2)</f>
        <v>0.29449999999999998</v>
      </c>
    </row>
    <row r="94" spans="1:9" x14ac:dyDescent="0.25">
      <c r="A94">
        <f t="shared" si="1"/>
        <v>92</v>
      </c>
      <c r="B94" t="s">
        <v>31</v>
      </c>
      <c r="C94" s="10">
        <v>38461</v>
      </c>
      <c r="D94" s="7">
        <f>E94*F94+D93</f>
        <v>8606</v>
      </c>
      <c r="E94">
        <v>0.34499999999999997</v>
      </c>
      <c r="F94">
        <f>F93</f>
        <v>24900</v>
      </c>
      <c r="G94" s="7">
        <f>D94-$D$2</f>
        <v>-1394</v>
      </c>
    </row>
    <row r="95" spans="1:9" x14ac:dyDescent="0.25">
      <c r="A95">
        <f t="shared" si="1"/>
        <v>93</v>
      </c>
      <c r="B95" t="s">
        <v>30</v>
      </c>
      <c r="C95" s="10">
        <v>38496</v>
      </c>
      <c r="D95" s="7">
        <f>D94-(E95*F95)</f>
        <v>10</v>
      </c>
      <c r="E95">
        <v>0.28000000000000003</v>
      </c>
      <c r="F95">
        <f>FLOOR(D94/E95,100)</f>
        <v>30700</v>
      </c>
      <c r="G95" s="7">
        <f>G94</f>
        <v>-1394</v>
      </c>
      <c r="H95">
        <f>E95*1.1</f>
        <v>0.30800000000000005</v>
      </c>
      <c r="I95">
        <f>E95*(1-Main!$B$2)</f>
        <v>0.26600000000000001</v>
      </c>
    </row>
    <row r="96" spans="1:9" x14ac:dyDescent="0.25">
      <c r="A96">
        <f t="shared" si="1"/>
        <v>94</v>
      </c>
      <c r="B96" t="s">
        <v>31</v>
      </c>
      <c r="C96" s="10">
        <v>38503</v>
      </c>
      <c r="D96" s="7">
        <f>E96*F96+D95</f>
        <v>8145.5</v>
      </c>
      <c r="E96">
        <v>0.26500000000000001</v>
      </c>
      <c r="F96">
        <f>F95</f>
        <v>30700</v>
      </c>
      <c r="G96" s="7">
        <f>D96-$D$2</f>
        <v>-1854.5</v>
      </c>
    </row>
    <row r="97" spans="1:9" x14ac:dyDescent="0.25">
      <c r="A97">
        <f t="shared" si="1"/>
        <v>95</v>
      </c>
      <c r="B97" t="s">
        <v>30</v>
      </c>
      <c r="C97" s="10">
        <v>38510</v>
      </c>
      <c r="D97" s="7">
        <f>D96-(E97*F97)</f>
        <v>7.5</v>
      </c>
      <c r="E97">
        <v>0.26</v>
      </c>
      <c r="F97">
        <f>FLOOR(D96/E97,100)</f>
        <v>31300</v>
      </c>
      <c r="G97" s="7">
        <f>G96</f>
        <v>-1854.5</v>
      </c>
      <c r="H97">
        <f>E97*1.1</f>
        <v>0.28600000000000003</v>
      </c>
      <c r="I97">
        <f>E97*(1-Main!$B$2)</f>
        <v>0.247</v>
      </c>
    </row>
    <row r="98" spans="1:9" x14ac:dyDescent="0.25">
      <c r="A98">
        <f t="shared" si="1"/>
        <v>96</v>
      </c>
      <c r="B98" t="s">
        <v>31</v>
      </c>
      <c r="C98" s="10">
        <v>38511</v>
      </c>
      <c r="D98" s="7">
        <f>E98*F98+D97</f>
        <v>9084.5</v>
      </c>
      <c r="E98">
        <v>0.28999999999999998</v>
      </c>
      <c r="F98">
        <f>F97</f>
        <v>31300</v>
      </c>
      <c r="G98" s="7">
        <f>D98-$D$2</f>
        <v>-915.5</v>
      </c>
    </row>
    <row r="99" spans="1:9" x14ac:dyDescent="0.25">
      <c r="A99">
        <f t="shared" si="1"/>
        <v>97</v>
      </c>
      <c r="B99" t="s">
        <v>30</v>
      </c>
      <c r="C99" s="10">
        <v>38541</v>
      </c>
      <c r="D99" s="7">
        <f>D98-(E99*F99)</f>
        <v>28</v>
      </c>
      <c r="E99">
        <v>0.29499999999999998</v>
      </c>
      <c r="F99">
        <f>FLOOR(D98/E99,100)</f>
        <v>30700</v>
      </c>
      <c r="G99" s="7">
        <f>G98</f>
        <v>-915.5</v>
      </c>
      <c r="H99">
        <f>E99*1.1</f>
        <v>0.32450000000000001</v>
      </c>
      <c r="I99">
        <f>E99*(1-Main!$B$2)</f>
        <v>0.28025</v>
      </c>
    </row>
    <row r="100" spans="1:9" x14ac:dyDescent="0.25">
      <c r="A100">
        <f t="shared" si="1"/>
        <v>98</v>
      </c>
      <c r="B100" t="s">
        <v>31</v>
      </c>
      <c r="C100" s="10">
        <v>38555</v>
      </c>
      <c r="D100" s="7">
        <f>E100*F100+D99</f>
        <v>10466</v>
      </c>
      <c r="E100">
        <v>0.34</v>
      </c>
      <c r="F100">
        <f>F99</f>
        <v>30700</v>
      </c>
      <c r="G100" s="7">
        <f>D100-$D$2</f>
        <v>466</v>
      </c>
    </row>
    <row r="101" spans="1:9" x14ac:dyDescent="0.25">
      <c r="A101">
        <f t="shared" si="1"/>
        <v>99</v>
      </c>
      <c r="B101" t="s">
        <v>30</v>
      </c>
      <c r="C101" s="10">
        <v>38665</v>
      </c>
      <c r="D101" s="7">
        <f>D100-(E101*F101)</f>
        <v>1</v>
      </c>
      <c r="E101">
        <v>0.23</v>
      </c>
      <c r="F101">
        <f>FLOOR(D100/E101,100)</f>
        <v>45500</v>
      </c>
      <c r="G101" s="7">
        <f>G100</f>
        <v>466</v>
      </c>
      <c r="H101">
        <f>E101*1.1</f>
        <v>0.25300000000000006</v>
      </c>
      <c r="I101">
        <f>E101*(1-Main!$B$2)</f>
        <v>0.2185</v>
      </c>
    </row>
    <row r="102" spans="1:9" x14ac:dyDescent="0.25">
      <c r="A102">
        <f t="shared" si="1"/>
        <v>100</v>
      </c>
      <c r="B102" t="s">
        <v>31</v>
      </c>
      <c r="C102" s="10">
        <v>38681</v>
      </c>
      <c r="D102" s="7">
        <f>E102*F102+D101</f>
        <v>12058.5</v>
      </c>
      <c r="E102">
        <v>0.26500000000000001</v>
      </c>
      <c r="F102">
        <f>F101</f>
        <v>45500</v>
      </c>
      <c r="G102" s="7">
        <f>D102-$D$2</f>
        <v>2058.5</v>
      </c>
    </row>
    <row r="103" spans="1:9" x14ac:dyDescent="0.25">
      <c r="A103">
        <f t="shared" si="1"/>
        <v>101</v>
      </c>
      <c r="B103" t="s">
        <v>30</v>
      </c>
      <c r="C103" s="10">
        <v>38747</v>
      </c>
      <c r="D103" s="7">
        <f>D102-(E103*F103)</f>
        <v>26.5</v>
      </c>
      <c r="E103">
        <v>0.32</v>
      </c>
      <c r="F103">
        <f>FLOOR(D102/E103,100)</f>
        <v>37600</v>
      </c>
      <c r="G103" s="7">
        <f>G102</f>
        <v>2058.5</v>
      </c>
      <c r="H103">
        <f>E103*1.1</f>
        <v>0.35200000000000004</v>
      </c>
      <c r="I103">
        <f>E103*(1-Main!$B$2)</f>
        <v>0.30399999999999999</v>
      </c>
    </row>
    <row r="104" spans="1:9" x14ac:dyDescent="0.25">
      <c r="A104">
        <f t="shared" si="1"/>
        <v>102</v>
      </c>
      <c r="B104" t="s">
        <v>31</v>
      </c>
      <c r="C104" s="10">
        <v>38769</v>
      </c>
      <c r="D104" s="7">
        <f>E104*F104+D103</f>
        <v>12246.5</v>
      </c>
      <c r="E104">
        <v>0.32500000000000001</v>
      </c>
      <c r="F104">
        <f>F103</f>
        <v>37600</v>
      </c>
      <c r="G104" s="7">
        <f>D104-$D$2</f>
        <v>2246.5</v>
      </c>
    </row>
    <row r="105" spans="1:9" x14ac:dyDescent="0.25">
      <c r="A105">
        <f t="shared" si="1"/>
        <v>103</v>
      </c>
      <c r="B105" t="s">
        <v>30</v>
      </c>
      <c r="C105" s="10">
        <v>38805</v>
      </c>
      <c r="D105" s="7">
        <f>D104-(E105*F105)</f>
        <v>4</v>
      </c>
      <c r="E105">
        <v>0.29499999999999998</v>
      </c>
      <c r="F105">
        <f>FLOOR(D104/E105,100)</f>
        <v>41500</v>
      </c>
      <c r="G105" s="7">
        <f>G104</f>
        <v>2246.5</v>
      </c>
      <c r="H105">
        <f>E105*1.1</f>
        <v>0.32450000000000001</v>
      </c>
      <c r="I105">
        <f>E105*(1-Main!$B$2)</f>
        <v>0.28025</v>
      </c>
    </row>
    <row r="106" spans="1:9" x14ac:dyDescent="0.25">
      <c r="A106">
        <f t="shared" si="1"/>
        <v>104</v>
      </c>
      <c r="B106" t="s">
        <v>31</v>
      </c>
      <c r="C106" s="10">
        <v>38817</v>
      </c>
      <c r="D106" s="7">
        <f>E106*F106+D105</f>
        <v>13491.5</v>
      </c>
      <c r="E106">
        <v>0.32500000000000001</v>
      </c>
      <c r="F106">
        <f>F105</f>
        <v>41500</v>
      </c>
      <c r="G106" s="7">
        <f>D106-$D$2</f>
        <v>3491.5</v>
      </c>
    </row>
    <row r="107" spans="1:9" x14ac:dyDescent="0.25">
      <c r="A107">
        <f t="shared" si="1"/>
        <v>105</v>
      </c>
      <c r="B107" t="s">
        <v>30</v>
      </c>
      <c r="C107" s="10">
        <v>38881</v>
      </c>
      <c r="D107" s="7">
        <f>D106-(E107*F107)</f>
        <v>2</v>
      </c>
      <c r="E107">
        <v>0.255</v>
      </c>
      <c r="F107">
        <f>FLOOR(D106/E107,100)</f>
        <v>52900</v>
      </c>
      <c r="G107" s="7">
        <f>G106</f>
        <v>3491.5</v>
      </c>
      <c r="H107">
        <f>E107*1.1</f>
        <v>0.28050000000000003</v>
      </c>
      <c r="I107">
        <f>E107*(1-Main!$B$2)</f>
        <v>0.24224999999999999</v>
      </c>
    </row>
    <row r="108" spans="1:9" x14ac:dyDescent="0.25">
      <c r="A108">
        <f t="shared" si="1"/>
        <v>106</v>
      </c>
      <c r="B108" t="s">
        <v>31</v>
      </c>
      <c r="C108" s="10">
        <v>38888</v>
      </c>
      <c r="D108" s="7">
        <f>E108*F108+D107</f>
        <v>15078.499999999998</v>
      </c>
      <c r="E108">
        <v>0.28499999999999998</v>
      </c>
      <c r="F108">
        <f>F107</f>
        <v>52900</v>
      </c>
      <c r="G108" s="7">
        <f>D108-$D$2</f>
        <v>5078.4999999999982</v>
      </c>
    </row>
    <row r="109" spans="1:9" x14ac:dyDescent="0.25">
      <c r="A109">
        <f t="shared" si="1"/>
        <v>107</v>
      </c>
      <c r="B109" t="s">
        <v>30</v>
      </c>
      <c r="C109" s="10">
        <v>39044</v>
      </c>
      <c r="D109" s="7">
        <f>D108-(E109*F109)</f>
        <v>35.499999999998181</v>
      </c>
      <c r="E109">
        <v>0.49</v>
      </c>
      <c r="F109">
        <f>FLOOR(D108/E109,100)</f>
        <v>30700</v>
      </c>
      <c r="G109" s="7">
        <f>G108</f>
        <v>5078.4999999999982</v>
      </c>
      <c r="H109">
        <f>E109*1.1</f>
        <v>0.53900000000000003</v>
      </c>
      <c r="I109">
        <f>E109*(1-Main!$B$2)</f>
        <v>0.46549999999999997</v>
      </c>
    </row>
    <row r="110" spans="1:9" x14ac:dyDescent="0.25">
      <c r="A110">
        <f t="shared" si="1"/>
        <v>108</v>
      </c>
      <c r="B110" t="s">
        <v>31</v>
      </c>
      <c r="C110" s="10">
        <v>39105</v>
      </c>
      <c r="D110" s="7">
        <f>E110*F110+D109</f>
        <v>14310.999999999998</v>
      </c>
      <c r="E110">
        <v>0.46500000000000002</v>
      </c>
      <c r="F110">
        <f>F109</f>
        <v>30700</v>
      </c>
      <c r="G110" s="7">
        <f>D110-$D$2</f>
        <v>4310.9999999999982</v>
      </c>
    </row>
    <row r="111" spans="1:9" x14ac:dyDescent="0.25">
      <c r="A111">
        <f t="shared" si="1"/>
        <v>109</v>
      </c>
      <c r="B111" t="s">
        <v>30</v>
      </c>
      <c r="C111" s="10">
        <v>39125</v>
      </c>
      <c r="D111" s="7">
        <f>D110-(E111*F111)</f>
        <v>13.499999999998181</v>
      </c>
      <c r="E111">
        <v>0.47499999999999998</v>
      </c>
      <c r="F111">
        <f>FLOOR(D110/E111,100)</f>
        <v>30100</v>
      </c>
      <c r="G111" s="7">
        <f>G110</f>
        <v>4310.9999999999982</v>
      </c>
      <c r="H111">
        <f>E111*1.1</f>
        <v>0.52249999999999996</v>
      </c>
      <c r="I111">
        <f>E111*(1-Main!$B$2)</f>
        <v>0.45124999999999998</v>
      </c>
    </row>
    <row r="112" spans="1:9" x14ac:dyDescent="0.25">
      <c r="A112">
        <f t="shared" si="1"/>
        <v>110</v>
      </c>
      <c r="B112" t="s">
        <v>31</v>
      </c>
      <c r="C112" s="10">
        <v>39127</v>
      </c>
      <c r="D112" s="7">
        <f>E112*F112+D111</f>
        <v>17321</v>
      </c>
      <c r="E112">
        <v>0.57499999999999996</v>
      </c>
      <c r="F112">
        <f>F111</f>
        <v>30100</v>
      </c>
      <c r="G112" s="7">
        <f>D112-$D$2</f>
        <v>7321</v>
      </c>
    </row>
    <row r="113" spans="1:9" x14ac:dyDescent="0.25">
      <c r="A113">
        <f t="shared" si="1"/>
        <v>111</v>
      </c>
      <c r="B113" t="s">
        <v>30</v>
      </c>
      <c r="C113" s="10">
        <v>39149</v>
      </c>
      <c r="D113" s="7">
        <f>D112-(E113*F113)</f>
        <v>44.5</v>
      </c>
      <c r="E113">
        <v>0.54500000000000004</v>
      </c>
      <c r="F113">
        <f>FLOOR(D112/E113,100)</f>
        <v>31700</v>
      </c>
      <c r="G113" s="7">
        <f>G112</f>
        <v>7321</v>
      </c>
      <c r="H113">
        <f>E113*1.1</f>
        <v>0.59950000000000014</v>
      </c>
      <c r="I113">
        <f>E113*(1-Main!$B$2)</f>
        <v>0.51775000000000004</v>
      </c>
    </row>
    <row r="114" spans="1:9" x14ac:dyDescent="0.25">
      <c r="A114">
        <f t="shared" si="1"/>
        <v>112</v>
      </c>
      <c r="B114" t="s">
        <v>31</v>
      </c>
      <c r="C114" s="10">
        <v>39169</v>
      </c>
      <c r="D114" s="7">
        <f>E114*F114+D113</f>
        <v>17162.5</v>
      </c>
      <c r="E114">
        <v>0.54</v>
      </c>
      <c r="F114">
        <f>F113</f>
        <v>31700</v>
      </c>
      <c r="G114" s="7">
        <f>D114-$D$2</f>
        <v>7162.5</v>
      </c>
    </row>
    <row r="115" spans="1:9" x14ac:dyDescent="0.25">
      <c r="A115">
        <f t="shared" si="1"/>
        <v>113</v>
      </c>
      <c r="B115" t="s">
        <v>30</v>
      </c>
      <c r="C115" s="10">
        <v>39360</v>
      </c>
      <c r="D115" s="7">
        <f>D114-(E115*F115)</f>
        <v>27.5</v>
      </c>
      <c r="E115">
        <v>1.1499999999999999</v>
      </c>
      <c r="F115">
        <f>FLOOR(D114/E115,100)</f>
        <v>14900</v>
      </c>
      <c r="G115" s="7">
        <f>G114</f>
        <v>7162.5</v>
      </c>
      <c r="H115">
        <f>E115*1.1</f>
        <v>1.2649999999999999</v>
      </c>
      <c r="I115">
        <f>E115*(1-Main!$B$2)</f>
        <v>1.0924999999999998</v>
      </c>
    </row>
    <row r="116" spans="1:9" x14ac:dyDescent="0.25">
      <c r="A116">
        <f t="shared" si="1"/>
        <v>114</v>
      </c>
      <c r="B116" t="s">
        <v>31</v>
      </c>
      <c r="C116" s="10">
        <v>39371</v>
      </c>
      <c r="D116" s="7">
        <f>E116*F116+D115</f>
        <v>15374.5</v>
      </c>
      <c r="E116">
        <v>1.03</v>
      </c>
      <c r="F116">
        <f>F115</f>
        <v>14900</v>
      </c>
      <c r="G116" s="7">
        <f>D116-$D$2</f>
        <v>5374.5</v>
      </c>
    </row>
    <row r="117" spans="1:9" x14ac:dyDescent="0.25">
      <c r="A117">
        <f t="shared" si="1"/>
        <v>115</v>
      </c>
      <c r="B117" t="s">
        <v>30</v>
      </c>
      <c r="C117" s="10">
        <v>39381</v>
      </c>
      <c r="D117" s="7">
        <f>D116-(E117*F117)</f>
        <v>94.5</v>
      </c>
      <c r="E117">
        <v>0.95499999999999996</v>
      </c>
      <c r="F117">
        <f>FLOOR(D116/E117,100)</f>
        <v>16000</v>
      </c>
      <c r="G117" s="7">
        <f>G116</f>
        <v>5374.5</v>
      </c>
      <c r="H117">
        <f>E117*1.1</f>
        <v>1.0505</v>
      </c>
      <c r="I117">
        <f>E117*(1-Main!$B$2)</f>
        <v>0.90724999999999989</v>
      </c>
    </row>
    <row r="118" spans="1:9" x14ac:dyDescent="0.25">
      <c r="A118">
        <f t="shared" si="1"/>
        <v>116</v>
      </c>
      <c r="B118" t="s">
        <v>31</v>
      </c>
      <c r="C118" s="10">
        <v>39387</v>
      </c>
      <c r="D118" s="7">
        <f>E118*F118+D117</f>
        <v>14414.5</v>
      </c>
      <c r="E118">
        <v>0.89500000000000002</v>
      </c>
      <c r="F118">
        <f>F117</f>
        <v>16000</v>
      </c>
      <c r="G118" s="7">
        <f>D118-$D$2</f>
        <v>4414.5</v>
      </c>
    </row>
    <row r="119" spans="1:9" x14ac:dyDescent="0.25">
      <c r="A119">
        <f t="shared" si="1"/>
        <v>117</v>
      </c>
      <c r="B119" t="s">
        <v>30</v>
      </c>
      <c r="C119" s="10">
        <v>39392</v>
      </c>
      <c r="D119" s="7">
        <f>D118-(E119*F119)</f>
        <v>14.5</v>
      </c>
      <c r="E119">
        <v>0.9</v>
      </c>
      <c r="F119">
        <f>FLOOR(D118/E119,100)</f>
        <v>16000</v>
      </c>
      <c r="G119" s="7">
        <f>G118</f>
        <v>4414.5</v>
      </c>
      <c r="H119">
        <f>E119*1.1</f>
        <v>0.9900000000000001</v>
      </c>
      <c r="I119">
        <f>E119*(1-Main!$B$2)</f>
        <v>0.85499999999999998</v>
      </c>
    </row>
    <row r="120" spans="1:9" x14ac:dyDescent="0.25">
      <c r="A120">
        <f t="shared" si="1"/>
        <v>118</v>
      </c>
      <c r="B120" t="s">
        <v>31</v>
      </c>
      <c r="C120" s="10">
        <v>39421</v>
      </c>
      <c r="D120" s="7">
        <f>E120*F120+D119</f>
        <v>14334.5</v>
      </c>
      <c r="E120">
        <v>0.89500000000000002</v>
      </c>
      <c r="F120">
        <f>F119</f>
        <v>16000</v>
      </c>
      <c r="G120" s="7">
        <f>D120-$D$2</f>
        <v>4334.5</v>
      </c>
    </row>
    <row r="121" spans="1:9" x14ac:dyDescent="0.25">
      <c r="A121">
        <f t="shared" si="1"/>
        <v>119</v>
      </c>
      <c r="B121" t="s">
        <v>30</v>
      </c>
      <c r="C121" s="10">
        <v>39449</v>
      </c>
      <c r="D121" s="7">
        <f>D120-(E121*F121)</f>
        <v>72</v>
      </c>
      <c r="E121">
        <v>0.875</v>
      </c>
      <c r="F121">
        <f>FLOOR(D120/E121,100)</f>
        <v>16300</v>
      </c>
      <c r="G121" s="7">
        <f>G120</f>
        <v>4334.5</v>
      </c>
      <c r="H121">
        <f>E121*1.1</f>
        <v>0.96250000000000013</v>
      </c>
      <c r="I121">
        <f>E121*(1-Main!$B$2)</f>
        <v>0.83124999999999993</v>
      </c>
    </row>
    <row r="122" spans="1:9" x14ac:dyDescent="0.25">
      <c r="A122">
        <f t="shared" si="1"/>
        <v>120</v>
      </c>
      <c r="B122" t="s">
        <v>31</v>
      </c>
      <c r="C122" s="10">
        <v>39463</v>
      </c>
      <c r="D122" s="7">
        <f>E122*F122+D121</f>
        <v>13519.5</v>
      </c>
      <c r="E122">
        <v>0.82499999999999996</v>
      </c>
      <c r="F122">
        <f>F121</f>
        <v>16300</v>
      </c>
      <c r="G122" s="7">
        <f>D122-$D$2</f>
        <v>3519.5</v>
      </c>
    </row>
    <row r="123" spans="1:9" x14ac:dyDescent="0.25">
      <c r="A123">
        <f t="shared" si="1"/>
        <v>121</v>
      </c>
      <c r="B123" t="s">
        <v>30</v>
      </c>
      <c r="C123" s="10">
        <v>39506</v>
      </c>
      <c r="D123" s="7">
        <f>D122-(E123*F123)</f>
        <v>72</v>
      </c>
      <c r="E123">
        <v>0.81499999999999995</v>
      </c>
      <c r="F123">
        <f>FLOOR(D122/E123,100)</f>
        <v>16500</v>
      </c>
      <c r="G123" s="7">
        <f>G122</f>
        <v>3519.5</v>
      </c>
      <c r="H123">
        <f>E123*1.1</f>
        <v>0.89649999999999996</v>
      </c>
      <c r="I123">
        <f>E123*(1-Main!$B$2)</f>
        <v>0.77424999999999988</v>
      </c>
    </row>
    <row r="124" spans="1:9" x14ac:dyDescent="0.25">
      <c r="A124">
        <f t="shared" si="1"/>
        <v>122</v>
      </c>
      <c r="B124" t="s">
        <v>31</v>
      </c>
      <c r="C124" s="10">
        <v>39517</v>
      </c>
      <c r="D124" s="7">
        <f>E124*F124+D123</f>
        <v>11622</v>
      </c>
      <c r="E124">
        <v>0.7</v>
      </c>
      <c r="F124">
        <f>F123</f>
        <v>16500</v>
      </c>
      <c r="G124" s="7">
        <f>D124-$D$2</f>
        <v>1622</v>
      </c>
    </row>
    <row r="125" spans="1:9" x14ac:dyDescent="0.25">
      <c r="A125">
        <f t="shared" si="1"/>
        <v>123</v>
      </c>
      <c r="B125" t="s">
        <v>30</v>
      </c>
      <c r="C125" s="10">
        <v>39519</v>
      </c>
      <c r="D125" s="7">
        <f>D124-(E125*F125)</f>
        <v>15</v>
      </c>
      <c r="E125">
        <v>0.79500000000000004</v>
      </c>
      <c r="F125">
        <f>FLOOR(D124/E125,100)</f>
        <v>14600</v>
      </c>
      <c r="G125" s="7">
        <f>G124</f>
        <v>1622</v>
      </c>
      <c r="H125">
        <f>E125*1.1</f>
        <v>0.87450000000000017</v>
      </c>
      <c r="I125">
        <f>E125*(1-Main!$B$2)</f>
        <v>0.75524999999999998</v>
      </c>
    </row>
    <row r="126" spans="1:9" x14ac:dyDescent="0.25">
      <c r="A126">
        <f t="shared" si="1"/>
        <v>124</v>
      </c>
      <c r="B126" t="s">
        <v>31</v>
      </c>
      <c r="C126" s="10">
        <v>39542</v>
      </c>
      <c r="D126" s="7">
        <f>E126*F126+D125</f>
        <v>11549</v>
      </c>
      <c r="E126">
        <v>0.79</v>
      </c>
      <c r="F126">
        <f>F125</f>
        <v>14600</v>
      </c>
      <c r="G126" s="7">
        <f>D126-$D$2</f>
        <v>1549</v>
      </c>
    </row>
    <row r="127" spans="1:9" x14ac:dyDescent="0.25">
      <c r="A127">
        <f t="shared" si="1"/>
        <v>125</v>
      </c>
      <c r="B127" t="s">
        <v>30</v>
      </c>
      <c r="C127" s="10">
        <v>39601</v>
      </c>
      <c r="D127" s="7">
        <f>D126-(E127*F127)</f>
        <v>29</v>
      </c>
      <c r="E127">
        <v>0.36</v>
      </c>
      <c r="F127">
        <f>FLOOR(D126/E127,100)</f>
        <v>32000</v>
      </c>
      <c r="G127" s="7">
        <f>G126</f>
        <v>1549</v>
      </c>
      <c r="H127">
        <f>E127*1.1</f>
        <v>0.39600000000000002</v>
      </c>
      <c r="I127">
        <f>E127*(1-Main!$B$2)</f>
        <v>0.34199999999999997</v>
      </c>
    </row>
    <row r="128" spans="1:9" x14ac:dyDescent="0.25">
      <c r="A128">
        <f t="shared" si="1"/>
        <v>126</v>
      </c>
      <c r="B128" t="s">
        <v>31</v>
      </c>
      <c r="C128" s="10">
        <v>39604</v>
      </c>
      <c r="D128" s="7">
        <f>E128*F128+D127</f>
        <v>10909</v>
      </c>
      <c r="E128">
        <v>0.34</v>
      </c>
      <c r="F128">
        <f>F127</f>
        <v>32000</v>
      </c>
      <c r="G128" s="7">
        <f>D128-$D$2</f>
        <v>909</v>
      </c>
    </row>
    <row r="129" spans="1:9" x14ac:dyDescent="0.25">
      <c r="A129">
        <f t="shared" si="1"/>
        <v>127</v>
      </c>
      <c r="B129" t="s">
        <v>30</v>
      </c>
      <c r="C129" s="10">
        <v>39629</v>
      </c>
      <c r="D129" s="7">
        <f>D128-(E129*F129)</f>
        <v>21.5</v>
      </c>
      <c r="E129">
        <v>0.32500000000000001</v>
      </c>
      <c r="F129">
        <f>FLOOR(D128/E129,100)</f>
        <v>33500</v>
      </c>
      <c r="G129" s="7">
        <f>G128</f>
        <v>909</v>
      </c>
      <c r="H129">
        <f>E129*1.1</f>
        <v>0.35750000000000004</v>
      </c>
      <c r="I129">
        <f>E129*(1-Main!$B$2)</f>
        <v>0.30874999999999997</v>
      </c>
    </row>
    <row r="130" spans="1:9" x14ac:dyDescent="0.25">
      <c r="A130">
        <f t="shared" si="1"/>
        <v>128</v>
      </c>
      <c r="B130" t="s">
        <v>31</v>
      </c>
      <c r="C130" s="10">
        <v>39632</v>
      </c>
      <c r="D130" s="7">
        <f>E130*F130+D129</f>
        <v>9066.5</v>
      </c>
      <c r="E130">
        <v>0.27</v>
      </c>
      <c r="F130">
        <f>F129</f>
        <v>33500</v>
      </c>
      <c r="G130" s="7">
        <f>D130-$D$2</f>
        <v>-933.5</v>
      </c>
    </row>
    <row r="131" spans="1:9" x14ac:dyDescent="0.25">
      <c r="A131">
        <f t="shared" ref="A131:A194" si="2">A130+1</f>
        <v>129</v>
      </c>
      <c r="B131" t="s">
        <v>30</v>
      </c>
      <c r="C131" s="10">
        <v>39689</v>
      </c>
      <c r="D131" s="7">
        <f>D130-(E131*F131)</f>
        <v>1.5</v>
      </c>
      <c r="E131">
        <v>0.35</v>
      </c>
      <c r="F131">
        <f>FLOOR(D130/E131,100)</f>
        <v>25900</v>
      </c>
      <c r="G131" s="7">
        <f>G130</f>
        <v>-933.5</v>
      </c>
      <c r="H131">
        <f>E131*1.1</f>
        <v>0.38500000000000001</v>
      </c>
      <c r="I131">
        <f>E131*(1-Main!$B$2)</f>
        <v>0.33249999999999996</v>
      </c>
    </row>
    <row r="132" spans="1:9" x14ac:dyDescent="0.25">
      <c r="A132">
        <f t="shared" si="2"/>
        <v>130</v>
      </c>
      <c r="B132" t="s">
        <v>31</v>
      </c>
      <c r="C132" s="10">
        <v>39734</v>
      </c>
      <c r="D132" s="7">
        <f>E132*F132+D131</f>
        <v>8548.5</v>
      </c>
      <c r="E132">
        <v>0.33</v>
      </c>
      <c r="F132">
        <f>F131</f>
        <v>25900</v>
      </c>
      <c r="G132" s="7">
        <f>D132-$D$2</f>
        <v>-1451.5</v>
      </c>
    </row>
    <row r="133" spans="1:9" x14ac:dyDescent="0.25">
      <c r="A133">
        <f t="shared" si="2"/>
        <v>131</v>
      </c>
      <c r="B133" t="s">
        <v>30</v>
      </c>
      <c r="C133" s="10">
        <v>39752</v>
      </c>
      <c r="D133" s="7">
        <f>D132-(E133*F133)</f>
        <v>4.5</v>
      </c>
      <c r="E133">
        <v>0.32</v>
      </c>
      <c r="F133">
        <f>FLOOR(D132/E133,100)</f>
        <v>26700</v>
      </c>
      <c r="G133" s="7">
        <f>G132</f>
        <v>-1451.5</v>
      </c>
      <c r="H133">
        <f>E133*1.1</f>
        <v>0.35200000000000004</v>
      </c>
      <c r="I133">
        <f>E133*(1-Main!$B$2)</f>
        <v>0.30399999999999999</v>
      </c>
    </row>
    <row r="134" spans="1:9" x14ac:dyDescent="0.25">
      <c r="A134">
        <f t="shared" si="2"/>
        <v>132</v>
      </c>
      <c r="B134" t="s">
        <v>31</v>
      </c>
      <c r="C134" s="10">
        <v>39759</v>
      </c>
      <c r="D134" s="7">
        <f>E134*F134+D133</f>
        <v>8815.5</v>
      </c>
      <c r="E134">
        <v>0.33</v>
      </c>
      <c r="F134">
        <f>F133</f>
        <v>26700</v>
      </c>
      <c r="G134" s="7">
        <f>D134-$D$2</f>
        <v>-1184.5</v>
      </c>
    </row>
    <row r="135" spans="1:9" x14ac:dyDescent="0.25">
      <c r="A135">
        <f t="shared" si="2"/>
        <v>133</v>
      </c>
      <c r="B135" t="s">
        <v>30</v>
      </c>
      <c r="C135" s="10">
        <v>39797</v>
      </c>
      <c r="D135" s="7">
        <f>D134-(E135*F135)</f>
        <v>15.5</v>
      </c>
      <c r="E135">
        <v>0.32</v>
      </c>
      <c r="F135">
        <f>FLOOR(D134/E135,100)</f>
        <v>27500</v>
      </c>
      <c r="G135" s="7">
        <f>G134</f>
        <v>-1184.5</v>
      </c>
      <c r="H135">
        <f>E135*1.1</f>
        <v>0.35200000000000004</v>
      </c>
      <c r="I135">
        <f>E135*(1-Main!$B$2)</f>
        <v>0.30399999999999999</v>
      </c>
    </row>
    <row r="136" spans="1:9" x14ac:dyDescent="0.25">
      <c r="A136">
        <f t="shared" si="2"/>
        <v>134</v>
      </c>
      <c r="B136" t="s">
        <v>31</v>
      </c>
      <c r="C136" s="10">
        <v>39861</v>
      </c>
      <c r="D136" s="7">
        <f>E136*F136+D135</f>
        <v>9778</v>
      </c>
      <c r="E136">
        <v>0.35499999999999998</v>
      </c>
      <c r="F136">
        <f>F135</f>
        <v>27500</v>
      </c>
      <c r="G136" s="7">
        <f>D136-$D$2</f>
        <v>-222</v>
      </c>
    </row>
    <row r="137" spans="1:9" x14ac:dyDescent="0.25">
      <c r="A137">
        <f t="shared" si="2"/>
        <v>135</v>
      </c>
      <c r="B137" t="s">
        <v>30</v>
      </c>
      <c r="C137" s="10">
        <v>39895</v>
      </c>
      <c r="D137" s="7">
        <f>D136-(E137*F137)</f>
        <v>4.5</v>
      </c>
      <c r="E137">
        <v>5.5E-2</v>
      </c>
      <c r="F137">
        <f>FLOOR(D136/E137,100)</f>
        <v>177700</v>
      </c>
      <c r="G137" s="7">
        <f>G136</f>
        <v>-222</v>
      </c>
      <c r="H137">
        <f>E137*1.1</f>
        <v>6.0500000000000005E-2</v>
      </c>
      <c r="I137">
        <f>E137*(1-Main!$B$2)</f>
        <v>5.2249999999999998E-2</v>
      </c>
    </row>
    <row r="138" spans="1:9" x14ac:dyDescent="0.25">
      <c r="A138">
        <f t="shared" si="2"/>
        <v>136</v>
      </c>
      <c r="B138" t="s">
        <v>31</v>
      </c>
      <c r="C138" s="10">
        <v>39904</v>
      </c>
      <c r="D138" s="7">
        <f>E138*F138+D137</f>
        <v>8889.5</v>
      </c>
      <c r="E138">
        <v>0.05</v>
      </c>
      <c r="F138">
        <f>F137</f>
        <v>177700</v>
      </c>
      <c r="G138" s="7">
        <f>D138-$D$2</f>
        <v>-1110.5</v>
      </c>
    </row>
    <row r="139" spans="1:9" x14ac:dyDescent="0.25">
      <c r="A139">
        <f t="shared" si="2"/>
        <v>137</v>
      </c>
      <c r="B139" t="s">
        <v>30</v>
      </c>
      <c r="C139" s="10">
        <v>39990</v>
      </c>
      <c r="D139" s="7">
        <f>D138-(E139*F139)</f>
        <v>6.5</v>
      </c>
      <c r="E139">
        <v>7.0000000000000007E-2</v>
      </c>
      <c r="F139">
        <f>FLOOR(D138/E139,100)</f>
        <v>126900</v>
      </c>
      <c r="G139" s="7">
        <f>G138</f>
        <v>-1110.5</v>
      </c>
      <c r="H139">
        <f>E139*1.1</f>
        <v>7.7000000000000013E-2</v>
      </c>
      <c r="I139">
        <f>E139*(1-Main!$B$2)</f>
        <v>6.6500000000000004E-2</v>
      </c>
    </row>
    <row r="140" spans="1:9" x14ac:dyDescent="0.25">
      <c r="A140">
        <f t="shared" si="2"/>
        <v>138</v>
      </c>
      <c r="B140" t="s">
        <v>31</v>
      </c>
      <c r="C140" s="10">
        <v>40003</v>
      </c>
      <c r="D140" s="7">
        <f>E140*F140+D139</f>
        <v>8255</v>
      </c>
      <c r="E140">
        <v>6.5000000000000002E-2</v>
      </c>
      <c r="F140">
        <f>F139</f>
        <v>126900</v>
      </c>
      <c r="G140" s="7">
        <f>D140-$D$2</f>
        <v>-1745</v>
      </c>
    </row>
    <row r="141" spans="1:9" x14ac:dyDescent="0.25">
      <c r="A141">
        <f t="shared" si="2"/>
        <v>139</v>
      </c>
      <c r="B141" t="s">
        <v>30</v>
      </c>
      <c r="C141" s="10">
        <v>40063</v>
      </c>
      <c r="D141" s="7">
        <f>D140-(E141*F141)</f>
        <v>5</v>
      </c>
      <c r="E141">
        <v>0.06</v>
      </c>
      <c r="F141">
        <f>FLOOR(D140/E141,100)</f>
        <v>137500</v>
      </c>
      <c r="G141" s="7">
        <f>G140</f>
        <v>-1745</v>
      </c>
      <c r="H141">
        <f>E141*1.1</f>
        <v>6.6000000000000003E-2</v>
      </c>
      <c r="I141">
        <f>E141*(1-Main!$B$2)</f>
        <v>5.6999999999999995E-2</v>
      </c>
    </row>
    <row r="142" spans="1:9" x14ac:dyDescent="0.25">
      <c r="A142">
        <f t="shared" si="2"/>
        <v>140</v>
      </c>
      <c r="B142" t="s">
        <v>31</v>
      </c>
      <c r="C142" s="10">
        <v>40064</v>
      </c>
      <c r="D142" s="7">
        <f>E142*F142+D141</f>
        <v>7567.5</v>
      </c>
      <c r="E142">
        <v>5.5E-2</v>
      </c>
      <c r="F142">
        <f>F141</f>
        <v>137500</v>
      </c>
      <c r="G142" s="7">
        <f>D142-$D$2</f>
        <v>-2432.5</v>
      </c>
    </row>
    <row r="143" spans="1:9" x14ac:dyDescent="0.25">
      <c r="A143">
        <f t="shared" si="2"/>
        <v>141</v>
      </c>
      <c r="B143" t="s">
        <v>30</v>
      </c>
      <c r="C143" s="10">
        <v>40603</v>
      </c>
      <c r="D143" s="7">
        <f>D142-(E143*F143)</f>
        <v>1.5</v>
      </c>
      <c r="E143">
        <v>0.13</v>
      </c>
      <c r="F143">
        <f>FLOOR(D142/E143,100)</f>
        <v>58200</v>
      </c>
      <c r="G143" s="7">
        <f>G142</f>
        <v>-2432.5</v>
      </c>
      <c r="H143">
        <f>E143*1.1</f>
        <v>0.14300000000000002</v>
      </c>
      <c r="I143">
        <f>E143*(1-Main!$B$2)</f>
        <v>0.1235</v>
      </c>
    </row>
    <row r="144" spans="1:9" x14ac:dyDescent="0.25">
      <c r="A144">
        <f t="shared" si="2"/>
        <v>142</v>
      </c>
      <c r="B144" t="s">
        <v>31</v>
      </c>
      <c r="C144" s="10">
        <v>40605</v>
      </c>
      <c r="D144" s="7">
        <f>E144*F144+D143</f>
        <v>8440.5</v>
      </c>
      <c r="E144">
        <v>0.14499999999999999</v>
      </c>
      <c r="F144">
        <f>F143</f>
        <v>58200</v>
      </c>
      <c r="G144" s="7">
        <f>D144-$D$2</f>
        <v>-1559.5</v>
      </c>
    </row>
    <row r="145" spans="1:9" x14ac:dyDescent="0.25">
      <c r="A145">
        <f t="shared" si="2"/>
        <v>143</v>
      </c>
      <c r="B145" t="s">
        <v>30</v>
      </c>
      <c r="C145" s="10">
        <v>40637</v>
      </c>
      <c r="D145" s="7">
        <f>D144-(E145*F145)</f>
        <v>4.5</v>
      </c>
      <c r="E145">
        <v>0.12</v>
      </c>
      <c r="F145">
        <f>FLOOR(D144/E145,100)</f>
        <v>70300</v>
      </c>
      <c r="G145" s="7">
        <f>G144</f>
        <v>-1559.5</v>
      </c>
      <c r="H145">
        <f>E145*1.1</f>
        <v>0.13200000000000001</v>
      </c>
      <c r="I145">
        <f>E145*(1-Main!$B$2)</f>
        <v>0.11399999999999999</v>
      </c>
    </row>
    <row r="146" spans="1:9" x14ac:dyDescent="0.25">
      <c r="A146">
        <f t="shared" si="2"/>
        <v>144</v>
      </c>
      <c r="B146" t="s">
        <v>31</v>
      </c>
      <c r="C146" s="10">
        <v>40644</v>
      </c>
      <c r="D146" s="7">
        <f>E146*F146+D145</f>
        <v>8089</v>
      </c>
      <c r="E146">
        <v>0.115</v>
      </c>
      <c r="F146">
        <f>F145</f>
        <v>70300</v>
      </c>
      <c r="G146" s="7">
        <f>D146-$D$2</f>
        <v>-1911</v>
      </c>
    </row>
    <row r="147" spans="1:9" x14ac:dyDescent="0.25">
      <c r="A147">
        <f t="shared" si="2"/>
        <v>145</v>
      </c>
      <c r="B147" t="s">
        <v>30</v>
      </c>
      <c r="C147" s="10">
        <v>40709</v>
      </c>
      <c r="D147" s="7">
        <f>D146-(E147*F147)</f>
        <v>1</v>
      </c>
      <c r="E147">
        <v>0.12</v>
      </c>
      <c r="F147">
        <f>FLOOR(D146/E147,100)</f>
        <v>67400</v>
      </c>
      <c r="G147" s="7">
        <f>G146</f>
        <v>-1911</v>
      </c>
      <c r="H147">
        <f>E147*1.1</f>
        <v>0.13200000000000001</v>
      </c>
      <c r="I147">
        <f>E147*(1-Main!$B$2)</f>
        <v>0.11399999999999999</v>
      </c>
    </row>
    <row r="148" spans="1:9" x14ac:dyDescent="0.25">
      <c r="A148">
        <f t="shared" si="2"/>
        <v>146</v>
      </c>
      <c r="B148" t="s">
        <v>31</v>
      </c>
      <c r="C148" s="10">
        <v>40728</v>
      </c>
      <c r="D148" s="7">
        <f>E148*F148+D147</f>
        <v>7415</v>
      </c>
      <c r="E148">
        <v>0.11</v>
      </c>
      <c r="F148">
        <f>F147</f>
        <v>67400</v>
      </c>
      <c r="G148" s="7">
        <f>D148-$D$2</f>
        <v>-2585</v>
      </c>
    </row>
    <row r="149" spans="1:9" x14ac:dyDescent="0.25">
      <c r="A149">
        <f t="shared" si="2"/>
        <v>147</v>
      </c>
      <c r="B149" t="s">
        <v>30</v>
      </c>
      <c r="C149" s="10">
        <v>40732</v>
      </c>
      <c r="D149" s="7">
        <f>D148-(E149*F149)</f>
        <v>9</v>
      </c>
      <c r="E149">
        <v>0.115</v>
      </c>
      <c r="F149">
        <f>FLOOR(D148/E149,100)</f>
        <v>64400</v>
      </c>
      <c r="G149" s="7">
        <f>G148</f>
        <v>-2585</v>
      </c>
      <c r="H149">
        <f>E149*1.1</f>
        <v>0.12650000000000003</v>
      </c>
      <c r="I149">
        <f>E149*(1-Main!$B$2)</f>
        <v>0.10925</v>
      </c>
    </row>
    <row r="150" spans="1:9" x14ac:dyDescent="0.25">
      <c r="A150">
        <f t="shared" si="2"/>
        <v>148</v>
      </c>
      <c r="B150" t="s">
        <v>31</v>
      </c>
      <c r="C150" s="10">
        <v>40751</v>
      </c>
      <c r="D150" s="7">
        <f>E150*F150+D149</f>
        <v>9025</v>
      </c>
      <c r="E150">
        <v>0.14000000000000001</v>
      </c>
      <c r="F150">
        <f>F149</f>
        <v>64400</v>
      </c>
      <c r="G150" s="7">
        <f>D150-$D$2</f>
        <v>-975</v>
      </c>
    </row>
    <row r="151" spans="1:9" x14ac:dyDescent="0.25">
      <c r="A151">
        <f t="shared" si="2"/>
        <v>149</v>
      </c>
      <c r="B151" t="s">
        <v>30</v>
      </c>
      <c r="C151" s="10">
        <v>40814</v>
      </c>
      <c r="D151" s="7">
        <f>D150-(E151*F151)</f>
        <v>5</v>
      </c>
      <c r="E151">
        <v>0.11</v>
      </c>
      <c r="F151">
        <f>FLOOR(D150/E151,100)</f>
        <v>82000</v>
      </c>
      <c r="G151" s="7">
        <f>G150</f>
        <v>-975</v>
      </c>
      <c r="H151">
        <f>E151*1.1</f>
        <v>0.12100000000000001</v>
      </c>
      <c r="I151">
        <f>E151*(1-Main!$B$2)</f>
        <v>0.1045</v>
      </c>
    </row>
    <row r="152" spans="1:9" x14ac:dyDescent="0.25">
      <c r="A152">
        <f t="shared" si="2"/>
        <v>150</v>
      </c>
      <c r="B152" t="s">
        <v>31</v>
      </c>
      <c r="C152" s="10">
        <v>40821</v>
      </c>
      <c r="D152" s="7">
        <f>E152*F152+D151</f>
        <v>10255</v>
      </c>
      <c r="E152">
        <v>0.125</v>
      </c>
      <c r="F152">
        <f>F151</f>
        <v>82000</v>
      </c>
      <c r="G152" s="7">
        <f>D152-$D$2</f>
        <v>255</v>
      </c>
    </row>
    <row r="153" spans="1:9" x14ac:dyDescent="0.25">
      <c r="A153">
        <f t="shared" si="2"/>
        <v>151</v>
      </c>
      <c r="B153" t="s">
        <v>30</v>
      </c>
      <c r="C153" s="10">
        <v>40905</v>
      </c>
      <c r="D153" s="7">
        <f>D152-(E153*F153)</f>
        <v>9.5</v>
      </c>
      <c r="E153">
        <v>0.155</v>
      </c>
      <c r="F153">
        <f>FLOOR(D152/E153,100)</f>
        <v>66100</v>
      </c>
      <c r="G153" s="7">
        <f>G152</f>
        <v>255</v>
      </c>
      <c r="H153">
        <f>E153*1.1</f>
        <v>0.17050000000000001</v>
      </c>
      <c r="I153">
        <f>E153*(1-Main!$B$2)</f>
        <v>0.14724999999999999</v>
      </c>
    </row>
    <row r="154" spans="1:9" x14ac:dyDescent="0.25">
      <c r="A154">
        <f t="shared" si="2"/>
        <v>152</v>
      </c>
      <c r="B154" t="s">
        <v>31</v>
      </c>
      <c r="C154" s="10">
        <v>40925</v>
      </c>
      <c r="D154" s="7">
        <f>E154*F154+D153</f>
        <v>9924.5</v>
      </c>
      <c r="E154">
        <v>0.15</v>
      </c>
      <c r="F154">
        <f>F153</f>
        <v>66100</v>
      </c>
      <c r="G154" s="7">
        <f>D154-$D$2</f>
        <v>-75.5</v>
      </c>
    </row>
    <row r="155" spans="1:9" x14ac:dyDescent="0.25">
      <c r="A155">
        <f t="shared" si="2"/>
        <v>153</v>
      </c>
      <c r="B155" t="s">
        <v>30</v>
      </c>
      <c r="C155" s="10">
        <v>41005</v>
      </c>
      <c r="D155" s="7">
        <f>D154-(E155*F155)</f>
        <v>4.5</v>
      </c>
      <c r="E155">
        <v>0.16</v>
      </c>
      <c r="F155">
        <f>FLOOR(D154/E155,100)</f>
        <v>62000</v>
      </c>
      <c r="G155" s="7">
        <f>G154</f>
        <v>-75.5</v>
      </c>
      <c r="H155">
        <f>E155*1.1</f>
        <v>0.17600000000000002</v>
      </c>
      <c r="I155">
        <f>E155*(1-Main!$B$2)</f>
        <v>0.152</v>
      </c>
    </row>
    <row r="156" spans="1:9" x14ac:dyDescent="0.25">
      <c r="A156">
        <f t="shared" si="2"/>
        <v>154</v>
      </c>
      <c r="B156" t="s">
        <v>31</v>
      </c>
      <c r="C156" s="10">
        <v>41008</v>
      </c>
      <c r="D156" s="7">
        <f>E156*F156+D155</f>
        <v>9304.5</v>
      </c>
      <c r="E156">
        <v>0.15</v>
      </c>
      <c r="F156">
        <f>F155</f>
        <v>62000</v>
      </c>
      <c r="G156" s="7">
        <f>D156-$D$2</f>
        <v>-695.5</v>
      </c>
    </row>
    <row r="157" spans="1:9" x14ac:dyDescent="0.25">
      <c r="A157">
        <f t="shared" si="2"/>
        <v>155</v>
      </c>
      <c r="B157" t="s">
        <v>30</v>
      </c>
      <c r="C157" s="10">
        <v>41039</v>
      </c>
      <c r="D157" s="7">
        <f>D156-(E157*F157)</f>
        <v>4.5</v>
      </c>
      <c r="E157">
        <v>0.155</v>
      </c>
      <c r="F157">
        <f>FLOOR(D156/E157,100)</f>
        <v>60000</v>
      </c>
      <c r="G157" s="7">
        <f>G156</f>
        <v>-695.5</v>
      </c>
      <c r="H157">
        <f>E157*1.1</f>
        <v>0.17050000000000001</v>
      </c>
      <c r="I157">
        <f>E157*(1-Main!$B$2)</f>
        <v>0.14724999999999999</v>
      </c>
    </row>
    <row r="158" spans="1:9" x14ac:dyDescent="0.25">
      <c r="A158">
        <f t="shared" si="2"/>
        <v>156</v>
      </c>
      <c r="B158" t="s">
        <v>31</v>
      </c>
      <c r="C158" s="10">
        <v>41064</v>
      </c>
      <c r="D158" s="7">
        <f>E158*F158+D157</f>
        <v>9004.5</v>
      </c>
      <c r="E158">
        <v>0.15</v>
      </c>
      <c r="F158">
        <f>F157</f>
        <v>60000</v>
      </c>
      <c r="G158" s="7">
        <f>D158-$D$2</f>
        <v>-995.5</v>
      </c>
    </row>
    <row r="159" spans="1:9" x14ac:dyDescent="0.25">
      <c r="A159">
        <f t="shared" si="2"/>
        <v>157</v>
      </c>
      <c r="B159" t="s">
        <v>30</v>
      </c>
      <c r="C159" s="10">
        <v>41079</v>
      </c>
      <c r="D159" s="7">
        <f>D158-(E159*F159)</f>
        <v>0</v>
      </c>
      <c r="E159">
        <v>0.14499999999999999</v>
      </c>
      <c r="F159">
        <f>FLOOR(D158/E159,100)</f>
        <v>62100</v>
      </c>
      <c r="G159" s="7">
        <f>G158</f>
        <v>-995.5</v>
      </c>
      <c r="H159">
        <f>E159*1.1</f>
        <v>0.1595</v>
      </c>
      <c r="I159">
        <f>E159*(1-Main!$B$2)</f>
        <v>0.13774999999999998</v>
      </c>
    </row>
    <row r="160" spans="1:9" x14ac:dyDescent="0.25">
      <c r="A160">
        <f t="shared" si="2"/>
        <v>158</v>
      </c>
      <c r="B160" t="s">
        <v>31</v>
      </c>
      <c r="C160" s="10">
        <v>41113</v>
      </c>
      <c r="D160" s="7">
        <f>E160*F160+D159</f>
        <v>9004.5</v>
      </c>
      <c r="E160">
        <v>0.14499999999999999</v>
      </c>
      <c r="F160">
        <f>F159</f>
        <v>62100</v>
      </c>
      <c r="G160" s="7">
        <f>D160-$D$2</f>
        <v>-995.5</v>
      </c>
    </row>
    <row r="161" spans="1:9" x14ac:dyDescent="0.25">
      <c r="A161">
        <f t="shared" si="2"/>
        <v>159</v>
      </c>
      <c r="B161" t="s">
        <v>30</v>
      </c>
      <c r="C161" s="10">
        <v>41135</v>
      </c>
      <c r="D161" s="7">
        <f>D160-(E161*F161)</f>
        <v>4.5</v>
      </c>
      <c r="E161">
        <v>0.15</v>
      </c>
      <c r="F161">
        <f>FLOOR(D160/E161,100)</f>
        <v>60000</v>
      </c>
      <c r="G161" s="7">
        <f>G160</f>
        <v>-995.5</v>
      </c>
      <c r="H161">
        <f>E161*1.1</f>
        <v>0.16500000000000001</v>
      </c>
      <c r="I161">
        <f>E161*(1-Main!$B$2)</f>
        <v>0.14249999999999999</v>
      </c>
    </row>
    <row r="162" spans="1:9" x14ac:dyDescent="0.25">
      <c r="A162">
        <f t="shared" si="2"/>
        <v>160</v>
      </c>
      <c r="B162" t="s">
        <v>31</v>
      </c>
      <c r="C162" s="10">
        <v>41143</v>
      </c>
      <c r="D162" s="7">
        <f>E162*F162+D161</f>
        <v>8704.5</v>
      </c>
      <c r="E162">
        <v>0.14499999999999999</v>
      </c>
      <c r="F162">
        <f>F161</f>
        <v>60000</v>
      </c>
      <c r="G162" s="7">
        <f>D162-$D$2</f>
        <v>-1295.5</v>
      </c>
    </row>
    <row r="163" spans="1:9" x14ac:dyDescent="0.25">
      <c r="A163">
        <f t="shared" si="2"/>
        <v>161</v>
      </c>
      <c r="B163" t="s">
        <v>30</v>
      </c>
      <c r="C163" s="10">
        <v>41156</v>
      </c>
      <c r="D163" s="7">
        <f>D162-(E163*F163)</f>
        <v>4.5</v>
      </c>
      <c r="E163">
        <v>0.15</v>
      </c>
      <c r="F163">
        <f>FLOOR(D162/E163,100)</f>
        <v>58000</v>
      </c>
      <c r="G163" s="7">
        <f>G162</f>
        <v>-1295.5</v>
      </c>
      <c r="H163">
        <f>E163*1.1</f>
        <v>0.16500000000000001</v>
      </c>
      <c r="I163">
        <f>E163*(1-Main!$B$2)</f>
        <v>0.14249999999999999</v>
      </c>
    </row>
    <row r="164" spans="1:9" x14ac:dyDescent="0.25">
      <c r="A164">
        <f t="shared" si="2"/>
        <v>162</v>
      </c>
      <c r="B164" t="s">
        <v>31</v>
      </c>
      <c r="C164" s="10">
        <v>41163</v>
      </c>
      <c r="D164" s="7">
        <f>E164*F164+D163</f>
        <v>8124.5000000000009</v>
      </c>
      <c r="E164">
        <v>0.14000000000000001</v>
      </c>
      <c r="F164">
        <f>F163</f>
        <v>58000</v>
      </c>
      <c r="G164" s="7">
        <f>D164-$D$2</f>
        <v>-1875.4999999999991</v>
      </c>
    </row>
    <row r="165" spans="1:9" x14ac:dyDescent="0.25">
      <c r="A165">
        <f t="shared" si="2"/>
        <v>163</v>
      </c>
      <c r="B165" t="s">
        <v>30</v>
      </c>
      <c r="C165" s="10">
        <v>41239</v>
      </c>
      <c r="D165" s="7">
        <f>D164-(E165*F165)</f>
        <v>2.5000000000009095</v>
      </c>
      <c r="E165">
        <v>0.155</v>
      </c>
      <c r="F165">
        <f>FLOOR(D164/E165,100)</f>
        <v>52400</v>
      </c>
      <c r="G165" s="7">
        <f>G164</f>
        <v>-1875.4999999999991</v>
      </c>
      <c r="H165">
        <f>E165*1.1</f>
        <v>0.17050000000000001</v>
      </c>
      <c r="I165">
        <f>E165*(1-Main!$B$2)</f>
        <v>0.14724999999999999</v>
      </c>
    </row>
    <row r="166" spans="1:9" x14ac:dyDescent="0.25">
      <c r="A166">
        <f t="shared" si="2"/>
        <v>164</v>
      </c>
      <c r="B166" t="s">
        <v>31</v>
      </c>
      <c r="C166" s="10">
        <v>41309</v>
      </c>
      <c r="D166" s="7">
        <f>E166*F166+D165</f>
        <v>7600.5</v>
      </c>
      <c r="E166">
        <v>0.14499999999999999</v>
      </c>
      <c r="F166">
        <f>F165</f>
        <v>52400</v>
      </c>
      <c r="G166" s="7">
        <f>D166-$D$2</f>
        <v>-2399.5</v>
      </c>
    </row>
    <row r="167" spans="1:9" x14ac:dyDescent="0.25">
      <c r="A167">
        <f t="shared" si="2"/>
        <v>165</v>
      </c>
      <c r="B167" t="s">
        <v>30</v>
      </c>
      <c r="C167" s="10">
        <v>41313</v>
      </c>
      <c r="D167" s="7">
        <f>D166-(E167*F167)</f>
        <v>10.5</v>
      </c>
      <c r="E167">
        <v>0.15</v>
      </c>
      <c r="F167">
        <f>FLOOR(D166/E167,100)</f>
        <v>50600</v>
      </c>
      <c r="G167" s="7">
        <f>G166</f>
        <v>-2399.5</v>
      </c>
      <c r="H167">
        <f>E167*1.1</f>
        <v>0.16500000000000001</v>
      </c>
      <c r="I167">
        <f>E167*(1-Main!$B$2)</f>
        <v>0.14249999999999999</v>
      </c>
    </row>
    <row r="168" spans="1:9" x14ac:dyDescent="0.25">
      <c r="A168">
        <f t="shared" si="2"/>
        <v>166</v>
      </c>
      <c r="B168" t="s">
        <v>31</v>
      </c>
      <c r="C168" s="10">
        <v>41324</v>
      </c>
      <c r="D168" s="7">
        <f>E168*F168+D167</f>
        <v>7094.5000000000009</v>
      </c>
      <c r="E168">
        <v>0.14000000000000001</v>
      </c>
      <c r="F168">
        <f>F167</f>
        <v>50600</v>
      </c>
      <c r="G168" s="7">
        <f>D168-$D$2</f>
        <v>-2905.4999999999991</v>
      </c>
    </row>
    <row r="169" spans="1:9" x14ac:dyDescent="0.25">
      <c r="A169">
        <f t="shared" si="2"/>
        <v>167</v>
      </c>
      <c r="B169" t="s">
        <v>30</v>
      </c>
      <c r="C169" s="10">
        <v>41334</v>
      </c>
      <c r="D169" s="7">
        <f>D168-(E169*F169)</f>
        <v>10.5</v>
      </c>
      <c r="E169">
        <v>0.14000000000000001</v>
      </c>
      <c r="F169">
        <f>FLOOR(D168/E169,100)</f>
        <v>50600</v>
      </c>
      <c r="G169" s="7">
        <f>G168</f>
        <v>-2905.4999999999991</v>
      </c>
      <c r="H169">
        <f>E169*1.1</f>
        <v>0.15400000000000003</v>
      </c>
      <c r="I169">
        <f>E169*(1-Main!$B$2)</f>
        <v>0.13300000000000001</v>
      </c>
    </row>
    <row r="170" spans="1:9" x14ac:dyDescent="0.25">
      <c r="A170">
        <f t="shared" si="2"/>
        <v>168</v>
      </c>
      <c r="B170" t="s">
        <v>31</v>
      </c>
      <c r="C170" s="10">
        <v>41375</v>
      </c>
      <c r="D170" s="7">
        <f>E170*F170+D169</f>
        <v>7853.5</v>
      </c>
      <c r="E170">
        <v>0.155</v>
      </c>
      <c r="F170">
        <f>F169</f>
        <v>50600</v>
      </c>
      <c r="G170" s="7">
        <f>D170-$D$2</f>
        <v>-2146.5</v>
      </c>
    </row>
    <row r="171" spans="1:9" x14ac:dyDescent="0.25">
      <c r="A171">
        <f t="shared" si="2"/>
        <v>169</v>
      </c>
      <c r="B171" t="s">
        <v>30</v>
      </c>
      <c r="C171" s="10">
        <v>41389</v>
      </c>
      <c r="D171" s="7">
        <f>D170-(E171*F171)</f>
        <v>13.499999999999091</v>
      </c>
      <c r="E171">
        <v>0.14000000000000001</v>
      </c>
      <c r="F171">
        <f>FLOOR(D170/E171,100)</f>
        <v>56000</v>
      </c>
      <c r="G171" s="7">
        <f>G170</f>
        <v>-2146.5</v>
      </c>
      <c r="H171">
        <f>E171*1.1</f>
        <v>0.15400000000000003</v>
      </c>
      <c r="I171">
        <f>E171*(1-Main!$B$2)</f>
        <v>0.13300000000000001</v>
      </c>
    </row>
    <row r="172" spans="1:9" x14ac:dyDescent="0.25">
      <c r="A172">
        <f t="shared" si="2"/>
        <v>170</v>
      </c>
      <c r="B172" t="s">
        <v>31</v>
      </c>
      <c r="C172" s="10">
        <v>41410</v>
      </c>
      <c r="D172" s="7">
        <f>E172*F172+D171</f>
        <v>8973.5</v>
      </c>
      <c r="E172">
        <v>0.16</v>
      </c>
      <c r="F172">
        <f>F171</f>
        <v>56000</v>
      </c>
      <c r="G172" s="7">
        <f>D172-$D$2</f>
        <v>-1026.5</v>
      </c>
    </row>
    <row r="173" spans="1:9" x14ac:dyDescent="0.25">
      <c r="A173">
        <f t="shared" si="2"/>
        <v>171</v>
      </c>
      <c r="B173" t="s">
        <v>30</v>
      </c>
      <c r="C173" s="10">
        <v>41436</v>
      </c>
      <c r="D173" s="7">
        <f>D172-(E173*F173)</f>
        <v>13.5</v>
      </c>
      <c r="E173">
        <v>0.14000000000000001</v>
      </c>
      <c r="F173">
        <f>FLOOR(D172/E173,100)</f>
        <v>64000</v>
      </c>
      <c r="G173" s="7">
        <f>G172</f>
        <v>-1026.5</v>
      </c>
      <c r="H173">
        <f>E173*1.1</f>
        <v>0.15400000000000003</v>
      </c>
      <c r="I173">
        <f>E173*(1-Main!$B$2)</f>
        <v>0.13300000000000001</v>
      </c>
    </row>
    <row r="174" spans="1:9" x14ac:dyDescent="0.25">
      <c r="A174">
        <f t="shared" si="2"/>
        <v>172</v>
      </c>
      <c r="B174" t="s">
        <v>31</v>
      </c>
      <c r="C174" s="10">
        <v>41452</v>
      </c>
      <c r="D174" s="7">
        <f>E174*F174+D173</f>
        <v>8333.5</v>
      </c>
      <c r="E174">
        <v>0.13</v>
      </c>
      <c r="F174">
        <f>F173</f>
        <v>64000</v>
      </c>
      <c r="G174" s="7">
        <f>D174-$D$2</f>
        <v>-1666.5</v>
      </c>
    </row>
    <row r="175" spans="1:9" x14ac:dyDescent="0.25">
      <c r="A175">
        <f t="shared" si="2"/>
        <v>173</v>
      </c>
      <c r="B175" t="s">
        <v>30</v>
      </c>
      <c r="C175" s="10">
        <v>41457</v>
      </c>
      <c r="D175" s="7">
        <f>D174-(E175*F175)</f>
        <v>4</v>
      </c>
      <c r="E175">
        <v>0.13500000000000001</v>
      </c>
      <c r="F175">
        <f>FLOOR(D174/E175,100)</f>
        <v>61700</v>
      </c>
      <c r="G175" s="7">
        <f>G174</f>
        <v>-1666.5</v>
      </c>
      <c r="H175">
        <f>E175*1.1</f>
        <v>0.14850000000000002</v>
      </c>
      <c r="I175">
        <f>E175*(1-Main!$B$2)</f>
        <v>0.12825</v>
      </c>
    </row>
    <row r="176" spans="1:9" x14ac:dyDescent="0.25">
      <c r="A176">
        <f t="shared" si="2"/>
        <v>174</v>
      </c>
      <c r="B176" t="s">
        <v>31</v>
      </c>
      <c r="C176" s="10">
        <v>41488</v>
      </c>
      <c r="D176" s="7">
        <f>E176*F176+D175</f>
        <v>9876</v>
      </c>
      <c r="E176">
        <v>0.16</v>
      </c>
      <c r="F176">
        <f>F175</f>
        <v>61700</v>
      </c>
      <c r="G176" s="7">
        <f>D176-$D$2</f>
        <v>-124</v>
      </c>
    </row>
    <row r="177" spans="1:9" x14ac:dyDescent="0.25">
      <c r="A177">
        <f t="shared" si="2"/>
        <v>175</v>
      </c>
      <c r="B177" t="s">
        <v>30</v>
      </c>
      <c r="C177" s="10">
        <v>41521</v>
      </c>
      <c r="D177" s="7">
        <f>D176-(E177*F177)</f>
        <v>16</v>
      </c>
      <c r="E177">
        <v>0.17</v>
      </c>
      <c r="F177">
        <f>FLOOR(D176/E177,100)</f>
        <v>58000</v>
      </c>
      <c r="G177" s="7">
        <f>G176</f>
        <v>-124</v>
      </c>
      <c r="H177">
        <f>E177*1.1</f>
        <v>0.18700000000000003</v>
      </c>
      <c r="I177">
        <f>E177*(1-Main!$B$2)</f>
        <v>0.1615</v>
      </c>
    </row>
    <row r="178" spans="1:9" x14ac:dyDescent="0.25">
      <c r="A178">
        <f t="shared" si="2"/>
        <v>176</v>
      </c>
      <c r="B178" t="s">
        <v>31</v>
      </c>
      <c r="C178" s="10">
        <v>41557</v>
      </c>
      <c r="D178" s="7">
        <f>E178*F178+D177</f>
        <v>11036</v>
      </c>
      <c r="E178">
        <v>0.19</v>
      </c>
      <c r="F178">
        <f>F177</f>
        <v>58000</v>
      </c>
      <c r="G178" s="7">
        <f>D178-$D$2</f>
        <v>1036</v>
      </c>
    </row>
    <row r="179" spans="1:9" x14ac:dyDescent="0.25">
      <c r="A179">
        <f t="shared" si="2"/>
        <v>177</v>
      </c>
      <c r="B179" t="s">
        <v>30</v>
      </c>
      <c r="C179" s="10">
        <v>41585</v>
      </c>
      <c r="D179" s="7">
        <f>D178-(E179*F179)</f>
        <v>16</v>
      </c>
      <c r="E179">
        <v>0.19</v>
      </c>
      <c r="F179">
        <f>FLOOR(D178/E179,100)</f>
        <v>58000</v>
      </c>
      <c r="G179" s="7">
        <f>G178</f>
        <v>1036</v>
      </c>
      <c r="H179">
        <f>E179*1.1</f>
        <v>0.20900000000000002</v>
      </c>
      <c r="I179">
        <f>E179*(1-Main!$B$2)</f>
        <v>0.18049999999999999</v>
      </c>
    </row>
    <row r="180" spans="1:9" x14ac:dyDescent="0.25">
      <c r="A180">
        <f t="shared" si="2"/>
        <v>178</v>
      </c>
      <c r="B180" t="s">
        <v>31</v>
      </c>
      <c r="C180" s="10">
        <v>41627</v>
      </c>
      <c r="D180" s="7">
        <f>E180*F180+D179</f>
        <v>10456</v>
      </c>
      <c r="E180">
        <v>0.18</v>
      </c>
      <c r="F180">
        <f>F179</f>
        <v>58000</v>
      </c>
      <c r="G180" s="7">
        <f>D180-$D$2</f>
        <v>456</v>
      </c>
    </row>
    <row r="181" spans="1:9" x14ac:dyDescent="0.25">
      <c r="A181">
        <f t="shared" si="2"/>
        <v>179</v>
      </c>
      <c r="B181" t="s">
        <v>30</v>
      </c>
      <c r="C181" s="10">
        <v>41680</v>
      </c>
      <c r="D181" s="7">
        <f>D180-(E181*F181)</f>
        <v>11.999999999998181</v>
      </c>
      <c r="E181">
        <v>0.14000000000000001</v>
      </c>
      <c r="F181">
        <f>FLOOR(D180/E181,100)</f>
        <v>74600</v>
      </c>
      <c r="G181" s="7">
        <f>G180</f>
        <v>456</v>
      </c>
      <c r="H181">
        <f>E181*1.1</f>
        <v>0.15400000000000003</v>
      </c>
      <c r="I181">
        <f>E181*(1-Main!$B$2)</f>
        <v>0.13300000000000001</v>
      </c>
    </row>
    <row r="182" spans="1:9" x14ac:dyDescent="0.25">
      <c r="A182">
        <f t="shared" si="2"/>
        <v>180</v>
      </c>
      <c r="B182" t="s">
        <v>31</v>
      </c>
      <c r="C182" s="10">
        <v>41687</v>
      </c>
      <c r="D182" s="7">
        <f>E182*F182+D181</f>
        <v>11574.999999999998</v>
      </c>
      <c r="E182">
        <v>0.155</v>
      </c>
      <c r="F182">
        <f>F181</f>
        <v>74600</v>
      </c>
      <c r="G182" s="7">
        <f>D182-$D$2</f>
        <v>1574.9999999999982</v>
      </c>
    </row>
    <row r="183" spans="1:9" x14ac:dyDescent="0.25">
      <c r="A183">
        <f t="shared" si="2"/>
        <v>181</v>
      </c>
      <c r="B183" t="s">
        <v>30</v>
      </c>
      <c r="C183" s="10">
        <v>41709</v>
      </c>
      <c r="D183" s="7">
        <f>D182-(E183*F183)</f>
        <v>11.999999999998181</v>
      </c>
      <c r="E183">
        <v>0.155</v>
      </c>
      <c r="F183">
        <f>FLOOR(D182/E183,100)</f>
        <v>74600</v>
      </c>
      <c r="G183" s="7">
        <f>G182</f>
        <v>1574.9999999999982</v>
      </c>
      <c r="H183">
        <f>E183*1.1</f>
        <v>0.17050000000000001</v>
      </c>
      <c r="I183">
        <f>E183*(1-Main!$B$2)</f>
        <v>0.14724999999999999</v>
      </c>
    </row>
    <row r="184" spans="1:9" x14ac:dyDescent="0.25">
      <c r="A184">
        <f t="shared" si="2"/>
        <v>182</v>
      </c>
      <c r="B184" t="s">
        <v>31</v>
      </c>
      <c r="C184" s="10">
        <v>41759</v>
      </c>
      <c r="D184" s="7">
        <f>E184*F184+D183</f>
        <v>12320.999999999998</v>
      </c>
      <c r="E184">
        <v>0.16500000000000001</v>
      </c>
      <c r="F184">
        <f>F183</f>
        <v>74600</v>
      </c>
      <c r="G184" s="7">
        <f>D184-$D$2</f>
        <v>2320.9999999999982</v>
      </c>
    </row>
    <row r="185" spans="1:9" x14ac:dyDescent="0.25">
      <c r="A185">
        <f t="shared" si="2"/>
        <v>183</v>
      </c>
      <c r="B185" t="s">
        <v>30</v>
      </c>
      <c r="C185" s="10">
        <v>41814</v>
      </c>
      <c r="D185" s="7">
        <f>D184-(E185*F185)</f>
        <v>8.999999999998181</v>
      </c>
      <c r="E185">
        <v>0.12</v>
      </c>
      <c r="F185">
        <f>FLOOR(D184/E185,100)</f>
        <v>102600</v>
      </c>
      <c r="G185" s="7">
        <f>G184</f>
        <v>2320.9999999999982</v>
      </c>
      <c r="H185">
        <f>E185*1.1</f>
        <v>0.13200000000000001</v>
      </c>
      <c r="I185">
        <f>E185*(1-Main!$B$2)</f>
        <v>0.11399999999999999</v>
      </c>
    </row>
    <row r="186" spans="1:9" x14ac:dyDescent="0.25">
      <c r="A186">
        <f t="shared" si="2"/>
        <v>184</v>
      </c>
      <c r="B186" t="s">
        <v>31</v>
      </c>
      <c r="C186" s="10">
        <v>41844</v>
      </c>
      <c r="D186" s="7">
        <f>E186*F186+D185</f>
        <v>13860</v>
      </c>
      <c r="E186">
        <v>0.13500000000000001</v>
      </c>
      <c r="F186">
        <f>F185</f>
        <v>102600</v>
      </c>
      <c r="G186" s="7">
        <f>D186-$D$2</f>
        <v>3860</v>
      </c>
    </row>
    <row r="187" spans="1:9" x14ac:dyDescent="0.25">
      <c r="A187">
        <f t="shared" si="2"/>
        <v>185</v>
      </c>
      <c r="B187" t="s">
        <v>30</v>
      </c>
      <c r="C187" s="10">
        <v>41897</v>
      </c>
      <c r="D187" s="7">
        <f>D186-(E187*F187)</f>
        <v>2</v>
      </c>
      <c r="E187">
        <v>0.13</v>
      </c>
      <c r="F187">
        <f>FLOOR(D186/E187,100)</f>
        <v>106600</v>
      </c>
      <c r="G187" s="7">
        <f>G186</f>
        <v>3860</v>
      </c>
      <c r="H187">
        <f>E187*1.1</f>
        <v>0.14300000000000002</v>
      </c>
      <c r="I187">
        <f>E187*(1-Main!$B$2)</f>
        <v>0.1235</v>
      </c>
    </row>
    <row r="188" spans="1:9" x14ac:dyDescent="0.25">
      <c r="A188">
        <f t="shared" si="2"/>
        <v>186</v>
      </c>
      <c r="B188" t="s">
        <v>31</v>
      </c>
      <c r="C188" s="10">
        <v>41928</v>
      </c>
      <c r="D188" s="7">
        <f>E188*F188+D187</f>
        <v>11728</v>
      </c>
      <c r="E188">
        <v>0.11</v>
      </c>
      <c r="F188">
        <f>F187</f>
        <v>106600</v>
      </c>
      <c r="G188" s="7">
        <f>D188-$D$2</f>
        <v>1728</v>
      </c>
    </row>
    <row r="189" spans="1:9" x14ac:dyDescent="0.25">
      <c r="A189">
        <f t="shared" si="2"/>
        <v>187</v>
      </c>
      <c r="B189" t="s">
        <v>30</v>
      </c>
      <c r="C189" s="10">
        <v>41985</v>
      </c>
      <c r="D189" s="7">
        <f>D188-(E189*F189)</f>
        <v>9.999999999998181</v>
      </c>
      <c r="E189">
        <v>0.14000000000000001</v>
      </c>
      <c r="F189">
        <f>FLOOR(D188/E189,100)</f>
        <v>83700</v>
      </c>
      <c r="G189" s="7">
        <f>G188</f>
        <v>1728</v>
      </c>
      <c r="H189">
        <f>E189*1.1</f>
        <v>0.15400000000000003</v>
      </c>
      <c r="I189">
        <f>E189*(1-Main!$B$2)</f>
        <v>0.13300000000000001</v>
      </c>
    </row>
    <row r="190" spans="1:9" x14ac:dyDescent="0.25">
      <c r="A190">
        <f t="shared" si="2"/>
        <v>188</v>
      </c>
      <c r="B190" t="s">
        <v>31</v>
      </c>
      <c r="C190" s="10">
        <v>41988</v>
      </c>
      <c r="D190" s="7">
        <f>E190*F190+D189</f>
        <v>10890.999999999998</v>
      </c>
      <c r="E190">
        <v>0.13</v>
      </c>
      <c r="F190">
        <f>F189</f>
        <v>83700</v>
      </c>
      <c r="G190" s="7">
        <f>D190-$D$2</f>
        <v>890.99999999999818</v>
      </c>
    </row>
    <row r="191" spans="1:9" x14ac:dyDescent="0.25">
      <c r="A191">
        <f t="shared" si="2"/>
        <v>189</v>
      </c>
      <c r="B191" t="s">
        <v>30</v>
      </c>
      <c r="C191" s="10">
        <v>42051</v>
      </c>
      <c r="D191" s="7">
        <f>D190-(E191*F191)</f>
        <v>9.999999999998181</v>
      </c>
      <c r="E191">
        <v>0.155</v>
      </c>
      <c r="F191">
        <f>FLOOR(D190/E191,100)</f>
        <v>70200</v>
      </c>
      <c r="G191" s="7">
        <f>G190</f>
        <v>890.99999999999818</v>
      </c>
      <c r="H191">
        <f>E191*1.1</f>
        <v>0.17050000000000001</v>
      </c>
      <c r="I191">
        <f>E191*(1-Main!$B$2)</f>
        <v>0.14724999999999999</v>
      </c>
    </row>
    <row r="192" spans="1:9" x14ac:dyDescent="0.25">
      <c r="A192">
        <f t="shared" si="2"/>
        <v>190</v>
      </c>
      <c r="B192" t="s">
        <v>31</v>
      </c>
      <c r="C192" s="10">
        <v>42059</v>
      </c>
      <c r="D192" s="7">
        <f>E192*F192+D191</f>
        <v>12294.999999999998</v>
      </c>
      <c r="E192">
        <v>0.17499999999999999</v>
      </c>
      <c r="F192">
        <f>F191</f>
        <v>70200</v>
      </c>
      <c r="G192" s="7">
        <f>D192-$D$2</f>
        <v>2294.9999999999982</v>
      </c>
    </row>
    <row r="193" spans="1:9" x14ac:dyDescent="0.25">
      <c r="A193">
        <f t="shared" si="2"/>
        <v>191</v>
      </c>
      <c r="B193" t="s">
        <v>30</v>
      </c>
      <c r="C193" s="10">
        <v>42101</v>
      </c>
      <c r="D193" s="7">
        <f>D192-(E193*F193)</f>
        <v>9.999999999998181</v>
      </c>
      <c r="E193">
        <v>0.17499999999999999</v>
      </c>
      <c r="F193">
        <f>FLOOR(D192/E193,100)</f>
        <v>70200</v>
      </c>
      <c r="G193" s="7">
        <f>G192</f>
        <v>2294.9999999999982</v>
      </c>
      <c r="H193">
        <f>E193*1.1</f>
        <v>0.1925</v>
      </c>
      <c r="I193">
        <f>E193*(1-Main!$B$2)</f>
        <v>0.16624999999999998</v>
      </c>
    </row>
    <row r="194" spans="1:9" x14ac:dyDescent="0.25">
      <c r="A194">
        <f t="shared" si="2"/>
        <v>192</v>
      </c>
      <c r="B194" t="s">
        <v>31</v>
      </c>
      <c r="C194" s="10">
        <v>42103</v>
      </c>
      <c r="D194" s="7">
        <f>E194*F194+D193</f>
        <v>11592.999999999998</v>
      </c>
      <c r="E194">
        <v>0.16500000000000001</v>
      </c>
      <c r="F194">
        <f>F193</f>
        <v>70200</v>
      </c>
      <c r="G194" s="7">
        <f>D194-$D$2</f>
        <v>1592.9999999999982</v>
      </c>
    </row>
    <row r="195" spans="1:9" x14ac:dyDescent="0.25">
      <c r="A195">
        <f t="shared" ref="A195:A245" si="3">A194+1</f>
        <v>193</v>
      </c>
      <c r="B195" t="s">
        <v>30</v>
      </c>
      <c r="C195" s="10">
        <v>42118</v>
      </c>
      <c r="D195" s="7">
        <f>D194-(E195*F195)</f>
        <v>15.999999999998181</v>
      </c>
      <c r="E195">
        <v>0.17</v>
      </c>
      <c r="F195">
        <f>FLOOR(D194/E195,100)</f>
        <v>68100</v>
      </c>
      <c r="G195" s="7">
        <f>G194</f>
        <v>1592.9999999999982</v>
      </c>
      <c r="H195">
        <f>E195*1.1</f>
        <v>0.18700000000000003</v>
      </c>
      <c r="I195">
        <f>E195*(1-Main!$B$2)</f>
        <v>0.1615</v>
      </c>
    </row>
    <row r="196" spans="1:9" x14ac:dyDescent="0.25">
      <c r="A196">
        <f t="shared" si="3"/>
        <v>194</v>
      </c>
      <c r="B196" t="s">
        <v>31</v>
      </c>
      <c r="C196" s="10">
        <v>42146</v>
      </c>
      <c r="D196" s="7">
        <f>E196*F196+D195</f>
        <v>11252.499999999998</v>
      </c>
      <c r="E196">
        <v>0.16500000000000001</v>
      </c>
      <c r="F196">
        <f>F195</f>
        <v>68100</v>
      </c>
      <c r="G196" s="7">
        <f>D196-$D$2</f>
        <v>1252.4999999999982</v>
      </c>
    </row>
    <row r="197" spans="1:9" x14ac:dyDescent="0.25">
      <c r="A197">
        <f t="shared" si="3"/>
        <v>195</v>
      </c>
      <c r="B197" t="s">
        <v>30</v>
      </c>
      <c r="C197" s="10">
        <v>42167</v>
      </c>
      <c r="D197" s="7">
        <f>D196-(E197*F197)</f>
        <v>14.999999999998181</v>
      </c>
      <c r="E197">
        <v>0.155</v>
      </c>
      <c r="F197">
        <f>FLOOR(D196/E197,100)</f>
        <v>72500</v>
      </c>
      <c r="G197" s="7">
        <f>G196</f>
        <v>1252.4999999999982</v>
      </c>
      <c r="H197">
        <f>E197*1.1</f>
        <v>0.17050000000000001</v>
      </c>
      <c r="I197">
        <f>E197*(1-Main!$B$2)</f>
        <v>0.14724999999999999</v>
      </c>
    </row>
    <row r="198" spans="1:9" x14ac:dyDescent="0.25">
      <c r="A198">
        <f t="shared" si="3"/>
        <v>196</v>
      </c>
      <c r="B198" t="s">
        <v>31</v>
      </c>
      <c r="C198" s="10">
        <v>42181</v>
      </c>
      <c r="D198" s="7">
        <f>E198*F198+D197</f>
        <v>10165</v>
      </c>
      <c r="E198">
        <v>0.14000000000000001</v>
      </c>
      <c r="F198">
        <f>F197</f>
        <v>72500</v>
      </c>
      <c r="G198" s="7">
        <f>D198-$D$2</f>
        <v>165</v>
      </c>
    </row>
    <row r="199" spans="1:9" x14ac:dyDescent="0.25">
      <c r="A199">
        <f t="shared" si="3"/>
        <v>197</v>
      </c>
      <c r="B199" t="s">
        <v>30</v>
      </c>
      <c r="C199" s="10">
        <v>42205</v>
      </c>
      <c r="D199" s="7">
        <f>D198-(E199*F199)</f>
        <v>0.99999999999818101</v>
      </c>
      <c r="E199">
        <v>0.14000000000000001</v>
      </c>
      <c r="F199">
        <f>FLOOR(D198/E199,100)</f>
        <v>72600</v>
      </c>
      <c r="G199" s="7">
        <f>G198</f>
        <v>165</v>
      </c>
      <c r="H199">
        <f>E199*1.1</f>
        <v>0.15400000000000003</v>
      </c>
      <c r="I199">
        <f>E199*(1-Main!$B$2)</f>
        <v>0.13300000000000001</v>
      </c>
    </row>
    <row r="200" spans="1:9" x14ac:dyDescent="0.25">
      <c r="A200">
        <f t="shared" si="3"/>
        <v>198</v>
      </c>
      <c r="B200" t="s">
        <v>31</v>
      </c>
      <c r="C200" s="10">
        <v>42214</v>
      </c>
      <c r="D200" s="7">
        <f>E200*F200+D199</f>
        <v>9438.9999999999982</v>
      </c>
      <c r="E200">
        <v>0.13</v>
      </c>
      <c r="F200">
        <f>F199</f>
        <v>72600</v>
      </c>
      <c r="G200" s="7">
        <f>D200-$D$2</f>
        <v>-561.00000000000182</v>
      </c>
    </row>
    <row r="201" spans="1:9" x14ac:dyDescent="0.25">
      <c r="A201">
        <f t="shared" si="3"/>
        <v>199</v>
      </c>
      <c r="B201" t="s">
        <v>30</v>
      </c>
      <c r="C201" s="10">
        <v>42223</v>
      </c>
      <c r="D201" s="7">
        <f>D200-(E201*F201)</f>
        <v>2.499999999998181</v>
      </c>
      <c r="E201">
        <v>0.13500000000000001</v>
      </c>
      <c r="F201">
        <f>FLOOR(D200/E201,100)</f>
        <v>69900</v>
      </c>
      <c r="G201" s="7">
        <f>G200</f>
        <v>-561.00000000000182</v>
      </c>
      <c r="H201">
        <f>E201*1.1</f>
        <v>0.14850000000000002</v>
      </c>
      <c r="I201">
        <f>E201*(1-Main!$B$2)</f>
        <v>0.12825</v>
      </c>
    </row>
    <row r="202" spans="1:9" x14ac:dyDescent="0.25">
      <c r="A202">
        <f t="shared" si="3"/>
        <v>200</v>
      </c>
      <c r="B202" t="s">
        <v>31</v>
      </c>
      <c r="C202" s="10">
        <v>42230</v>
      </c>
      <c r="D202" s="7">
        <f>E202*F202+D201</f>
        <v>7691.4999999999982</v>
      </c>
      <c r="E202">
        <v>0.11</v>
      </c>
      <c r="F202">
        <f>F201</f>
        <v>69900</v>
      </c>
      <c r="G202" s="7">
        <f>D202-$D$2</f>
        <v>-2308.5000000000018</v>
      </c>
    </row>
    <row r="203" spans="1:9" x14ac:dyDescent="0.25">
      <c r="A203">
        <f t="shared" si="3"/>
        <v>201</v>
      </c>
      <c r="B203" t="s">
        <v>30</v>
      </c>
      <c r="C203" s="10">
        <v>42256</v>
      </c>
      <c r="D203" s="7">
        <f>D202-(E203*F203)</f>
        <v>2.499999999998181</v>
      </c>
      <c r="E203">
        <v>0.11</v>
      </c>
      <c r="F203">
        <f>FLOOR(D202/E203,100)</f>
        <v>69900</v>
      </c>
      <c r="G203" s="7">
        <f>G202</f>
        <v>-2308.5000000000018</v>
      </c>
      <c r="H203">
        <f>E203*1.1</f>
        <v>0.12100000000000001</v>
      </c>
      <c r="I203">
        <f>E203*(1-Main!$B$2)</f>
        <v>0.1045</v>
      </c>
    </row>
    <row r="204" spans="1:9" x14ac:dyDescent="0.25">
      <c r="A204">
        <f t="shared" si="3"/>
        <v>202</v>
      </c>
      <c r="B204" t="s">
        <v>31</v>
      </c>
      <c r="C204" s="10">
        <v>42284</v>
      </c>
      <c r="D204" s="7">
        <f>E204*F204+D203</f>
        <v>8040.9999999999982</v>
      </c>
      <c r="E204">
        <v>0.115</v>
      </c>
      <c r="F204">
        <f>F203</f>
        <v>69900</v>
      </c>
      <c r="G204" s="7">
        <f>D204-$D$2</f>
        <v>-1959.0000000000018</v>
      </c>
    </row>
    <row r="205" spans="1:9" x14ac:dyDescent="0.25">
      <c r="A205">
        <f t="shared" si="3"/>
        <v>203</v>
      </c>
      <c r="B205" t="s">
        <v>30</v>
      </c>
      <c r="C205" s="10">
        <v>42325</v>
      </c>
      <c r="D205" s="7">
        <f>D204-(E205*F205)</f>
        <v>2.499999999998181</v>
      </c>
      <c r="E205">
        <v>0.115</v>
      </c>
      <c r="F205">
        <f>FLOOR(D204/E205,100)</f>
        <v>69900</v>
      </c>
      <c r="G205" s="7">
        <f>G204</f>
        <v>-1959.0000000000018</v>
      </c>
      <c r="H205">
        <f>E205*1.1</f>
        <v>0.12650000000000003</v>
      </c>
      <c r="I205">
        <f>E205*(1-Main!$B$2)</f>
        <v>0.10925</v>
      </c>
    </row>
    <row r="206" spans="1:9" x14ac:dyDescent="0.25">
      <c r="A206">
        <f t="shared" si="3"/>
        <v>204</v>
      </c>
      <c r="B206" t="s">
        <v>31</v>
      </c>
      <c r="C206" s="10">
        <v>42335</v>
      </c>
      <c r="D206" s="7">
        <f>E206*F206+D205</f>
        <v>7341.9999999999982</v>
      </c>
      <c r="E206">
        <v>0.105</v>
      </c>
      <c r="F206">
        <f>F205</f>
        <v>69900</v>
      </c>
      <c r="G206" s="7">
        <f>D206-$D$2</f>
        <v>-2658.0000000000018</v>
      </c>
    </row>
    <row r="207" spans="1:9" x14ac:dyDescent="0.25">
      <c r="A207">
        <f t="shared" si="3"/>
        <v>205</v>
      </c>
      <c r="B207" t="s">
        <v>30</v>
      </c>
      <c r="C207" s="10">
        <v>42342</v>
      </c>
      <c r="D207" s="7">
        <f>D206-(E207*F207)</f>
        <v>4.999999999998181</v>
      </c>
      <c r="E207">
        <v>0.11</v>
      </c>
      <c r="F207">
        <f>FLOOR(D206/E207,100)</f>
        <v>66700</v>
      </c>
      <c r="G207" s="7">
        <f>G206</f>
        <v>-2658.0000000000018</v>
      </c>
      <c r="H207">
        <f>E207*1.1</f>
        <v>0.12100000000000001</v>
      </c>
      <c r="I207">
        <f>E207*(1-Main!$B$2)</f>
        <v>0.1045</v>
      </c>
    </row>
    <row r="208" spans="1:9" x14ac:dyDescent="0.25">
      <c r="A208">
        <f t="shared" si="3"/>
        <v>206</v>
      </c>
      <c r="B208" t="s">
        <v>31</v>
      </c>
      <c r="C208" s="10">
        <v>42352</v>
      </c>
      <c r="D208" s="7">
        <f>E208*F208+D207</f>
        <v>6674.9999999999982</v>
      </c>
      <c r="E208">
        <v>0.1</v>
      </c>
      <c r="F208">
        <f>F207</f>
        <v>66700</v>
      </c>
      <c r="G208" s="7">
        <f>D208-$D$2</f>
        <v>-3325.0000000000018</v>
      </c>
    </row>
    <row r="209" spans="1:9" x14ac:dyDescent="0.25">
      <c r="A209">
        <f t="shared" si="3"/>
        <v>207</v>
      </c>
      <c r="B209" t="s">
        <v>30</v>
      </c>
      <c r="C209" s="10">
        <v>42397</v>
      </c>
      <c r="D209" s="7">
        <f>D208-(E209*F209)</f>
        <v>7.499999999998181</v>
      </c>
      <c r="E209">
        <v>0.105</v>
      </c>
      <c r="F209">
        <f>FLOOR(D208/E209,100)</f>
        <v>63500</v>
      </c>
      <c r="G209" s="7">
        <f>G208</f>
        <v>-3325.0000000000018</v>
      </c>
      <c r="H209">
        <f>E209*1.1</f>
        <v>0.11550000000000001</v>
      </c>
      <c r="I209">
        <f>E209*(1-Main!$B$2)</f>
        <v>9.9749999999999991E-2</v>
      </c>
    </row>
    <row r="210" spans="1:9" x14ac:dyDescent="0.25">
      <c r="A210">
        <f t="shared" si="3"/>
        <v>208</v>
      </c>
      <c r="B210" t="s">
        <v>31</v>
      </c>
      <c r="C210" s="10">
        <v>42424</v>
      </c>
      <c r="D210" s="7">
        <f>E210*F210+D209</f>
        <v>6357.4999999999982</v>
      </c>
      <c r="E210">
        <v>0.1</v>
      </c>
      <c r="F210">
        <f>F209</f>
        <v>63500</v>
      </c>
      <c r="G210" s="7">
        <f>D210-$D$2</f>
        <v>-3642.5000000000018</v>
      </c>
    </row>
    <row r="211" spans="1:9" x14ac:dyDescent="0.25">
      <c r="A211">
        <f t="shared" si="3"/>
        <v>209</v>
      </c>
      <c r="B211" t="s">
        <v>30</v>
      </c>
      <c r="C211" s="10">
        <v>42443</v>
      </c>
      <c r="D211" s="7">
        <f>D210-(E211*F211)</f>
        <v>7.499999999998181</v>
      </c>
      <c r="E211">
        <v>0.1</v>
      </c>
      <c r="F211">
        <f>FLOOR(D210/E211,100)</f>
        <v>63500</v>
      </c>
      <c r="G211" s="7">
        <f>G210</f>
        <v>-3642.5000000000018</v>
      </c>
      <c r="H211">
        <f>E211*1.1</f>
        <v>0.11000000000000001</v>
      </c>
      <c r="I211">
        <f>E211*(1-Main!$B$2)</f>
        <v>9.5000000000000001E-2</v>
      </c>
    </row>
    <row r="212" spans="1:9" x14ac:dyDescent="0.25">
      <c r="A212">
        <f t="shared" si="3"/>
        <v>210</v>
      </c>
      <c r="B212" t="s">
        <v>31</v>
      </c>
      <c r="C212" s="10">
        <v>42459</v>
      </c>
      <c r="D212" s="7">
        <f>E212*F212+D211</f>
        <v>6039.9999999999982</v>
      </c>
      <c r="E212">
        <v>9.5000000000000001E-2</v>
      </c>
      <c r="F212">
        <f>F211</f>
        <v>63500</v>
      </c>
      <c r="G212" s="7">
        <f>D212-$D$2</f>
        <v>-3960.0000000000018</v>
      </c>
    </row>
    <row r="213" spans="1:9" x14ac:dyDescent="0.25">
      <c r="A213">
        <f t="shared" si="3"/>
        <v>211</v>
      </c>
      <c r="B213" t="s">
        <v>30</v>
      </c>
      <c r="C213" s="10">
        <v>42467</v>
      </c>
      <c r="D213" s="7">
        <f>D212-(E213*F213)</f>
        <v>0</v>
      </c>
      <c r="E213">
        <v>0.1</v>
      </c>
      <c r="F213">
        <f>FLOOR(D212/E213,100)</f>
        <v>60400</v>
      </c>
      <c r="G213" s="7">
        <f>G212</f>
        <v>-3960.0000000000018</v>
      </c>
      <c r="H213">
        <f>E213*1.1</f>
        <v>0.11000000000000001</v>
      </c>
      <c r="I213">
        <f>E213*(1-Main!$B$2)</f>
        <v>9.5000000000000001E-2</v>
      </c>
    </row>
    <row r="214" spans="1:9" x14ac:dyDescent="0.25">
      <c r="A214">
        <f t="shared" si="3"/>
        <v>212</v>
      </c>
      <c r="B214" t="s">
        <v>31</v>
      </c>
      <c r="C214" s="10">
        <v>42471</v>
      </c>
      <c r="D214" s="7">
        <f>E214*F214+D213</f>
        <v>5738</v>
      </c>
      <c r="E214">
        <v>9.5000000000000001E-2</v>
      </c>
      <c r="F214">
        <f>F213</f>
        <v>60400</v>
      </c>
      <c r="G214" s="7">
        <f>D214-$D$2</f>
        <v>-4262</v>
      </c>
    </row>
    <row r="215" spans="1:9" x14ac:dyDescent="0.25">
      <c r="A215">
        <f t="shared" si="3"/>
        <v>213</v>
      </c>
      <c r="B215" t="s">
        <v>30</v>
      </c>
      <c r="C215" s="10">
        <v>42478</v>
      </c>
      <c r="D215" s="7">
        <f>D214-(E215*F215)</f>
        <v>0</v>
      </c>
      <c r="E215">
        <v>9.5000000000000001E-2</v>
      </c>
      <c r="F215">
        <f>FLOOR(D214/E215,100)</f>
        <v>60400</v>
      </c>
      <c r="G215" s="7">
        <f>G214</f>
        <v>-4262</v>
      </c>
      <c r="H215">
        <f>E215*1.1</f>
        <v>0.10450000000000001</v>
      </c>
      <c r="I215">
        <f>E215*(1-Main!$B$2)</f>
        <v>9.0249999999999997E-2</v>
      </c>
    </row>
    <row r="216" spans="1:9" x14ac:dyDescent="0.25">
      <c r="A216">
        <f t="shared" si="3"/>
        <v>214</v>
      </c>
      <c r="B216" t="s">
        <v>31</v>
      </c>
      <c r="C216" s="10">
        <v>42501</v>
      </c>
      <c r="D216" s="7">
        <f>E216*F216+D215</f>
        <v>6342</v>
      </c>
      <c r="E216">
        <v>0.105</v>
      </c>
      <c r="F216">
        <f>F215</f>
        <v>60400</v>
      </c>
      <c r="G216" s="7">
        <f>D216-$D$2</f>
        <v>-3658</v>
      </c>
    </row>
    <row r="217" spans="1:9" x14ac:dyDescent="0.25">
      <c r="A217">
        <f t="shared" si="3"/>
        <v>215</v>
      </c>
      <c r="B217" t="s">
        <v>30</v>
      </c>
      <c r="C217" s="10">
        <v>42564</v>
      </c>
      <c r="D217" s="7">
        <f>D216-(E217*F217)</f>
        <v>2</v>
      </c>
      <c r="E217">
        <v>0.1</v>
      </c>
      <c r="F217">
        <f>FLOOR(D216/E217,100)</f>
        <v>63400</v>
      </c>
      <c r="G217" s="7">
        <f>G216</f>
        <v>-3658</v>
      </c>
      <c r="H217">
        <f>E217*1.1</f>
        <v>0.11000000000000001</v>
      </c>
      <c r="I217">
        <f>E217*(1-Main!$B$2)</f>
        <v>9.5000000000000001E-2</v>
      </c>
    </row>
    <row r="218" spans="1:9" x14ac:dyDescent="0.25">
      <c r="A218">
        <f t="shared" si="3"/>
        <v>216</v>
      </c>
      <c r="B218" t="s">
        <v>31</v>
      </c>
      <c r="C218" s="10">
        <v>42572</v>
      </c>
      <c r="D218" s="7">
        <f>E218*F218+D217</f>
        <v>6025</v>
      </c>
      <c r="E218">
        <v>9.5000000000000001E-2</v>
      </c>
      <c r="F218">
        <f>F217</f>
        <v>63400</v>
      </c>
      <c r="G218" s="7">
        <f>D218-$D$2</f>
        <v>-3975</v>
      </c>
    </row>
    <row r="219" spans="1:9" x14ac:dyDescent="0.25">
      <c r="A219">
        <f t="shared" si="3"/>
        <v>217</v>
      </c>
      <c r="B219" t="s">
        <v>30</v>
      </c>
      <c r="C219" s="10">
        <v>42599</v>
      </c>
      <c r="D219" s="7">
        <f>D218-(E219*F219)</f>
        <v>2</v>
      </c>
      <c r="E219">
        <v>9.5000000000000001E-2</v>
      </c>
      <c r="F219">
        <f>FLOOR(D218/E219,100)</f>
        <v>63400</v>
      </c>
      <c r="G219" s="7">
        <f>G218</f>
        <v>-3975</v>
      </c>
      <c r="H219">
        <f>E219*1.1</f>
        <v>0.10450000000000001</v>
      </c>
      <c r="I219">
        <f>E219*(1-Main!$B$2)</f>
        <v>9.0249999999999997E-2</v>
      </c>
    </row>
    <row r="220" spans="1:9" x14ac:dyDescent="0.25">
      <c r="A220">
        <f t="shared" si="3"/>
        <v>218</v>
      </c>
      <c r="B220" t="s">
        <v>31</v>
      </c>
      <c r="C220" s="10">
        <v>42608</v>
      </c>
      <c r="D220" s="7">
        <f>E220*F220+D219</f>
        <v>5708</v>
      </c>
      <c r="E220">
        <v>0.09</v>
      </c>
      <c r="F220">
        <f>F219</f>
        <v>63400</v>
      </c>
      <c r="G220" s="7">
        <f>D220-$D$2</f>
        <v>-4292</v>
      </c>
    </row>
    <row r="221" spans="1:9" x14ac:dyDescent="0.25">
      <c r="A221">
        <f t="shared" si="3"/>
        <v>219</v>
      </c>
      <c r="B221" t="s">
        <v>30</v>
      </c>
      <c r="C221" s="10">
        <v>42626</v>
      </c>
      <c r="D221" s="7">
        <f>D220-(E221*F221)</f>
        <v>4.5</v>
      </c>
      <c r="E221">
        <v>8.5000000000000006E-2</v>
      </c>
      <c r="F221">
        <f>FLOOR(D220/E221,100)</f>
        <v>67100</v>
      </c>
      <c r="G221" s="7">
        <f>G220</f>
        <v>-4292</v>
      </c>
      <c r="H221">
        <f>E221*1.1</f>
        <v>9.3500000000000014E-2</v>
      </c>
      <c r="I221">
        <f>E221*(1-Main!$B$2)</f>
        <v>8.0750000000000002E-2</v>
      </c>
    </row>
    <row r="222" spans="1:9" x14ac:dyDescent="0.25">
      <c r="A222">
        <f t="shared" si="3"/>
        <v>220</v>
      </c>
      <c r="B222" t="s">
        <v>31</v>
      </c>
      <c r="C222" s="10">
        <v>42628</v>
      </c>
      <c r="D222" s="7">
        <f>E222*F222+D221</f>
        <v>5372.5</v>
      </c>
      <c r="E222">
        <v>0.08</v>
      </c>
      <c r="F222">
        <f>F221</f>
        <v>67100</v>
      </c>
      <c r="G222" s="7">
        <f>D222-$D$2</f>
        <v>-4627.5</v>
      </c>
    </row>
    <row r="223" spans="1:9" x14ac:dyDescent="0.25">
      <c r="A223">
        <f t="shared" si="3"/>
        <v>221</v>
      </c>
      <c r="B223" t="s">
        <v>30</v>
      </c>
      <c r="C223" s="10">
        <v>42633</v>
      </c>
      <c r="D223" s="7">
        <f>D222-(E223*F223)</f>
        <v>8.5</v>
      </c>
      <c r="E223">
        <v>0.09</v>
      </c>
      <c r="F223">
        <f>FLOOR(D222/E223,100)</f>
        <v>59600</v>
      </c>
      <c r="G223" s="7">
        <f>G222</f>
        <v>-4627.5</v>
      </c>
      <c r="H223">
        <f>E223*1.1</f>
        <v>9.9000000000000005E-2</v>
      </c>
      <c r="I223">
        <f>E223*(1-Main!$B$2)</f>
        <v>8.5499999999999993E-2</v>
      </c>
    </row>
    <row r="224" spans="1:9" x14ac:dyDescent="0.25">
      <c r="A224">
        <f t="shared" si="3"/>
        <v>222</v>
      </c>
      <c r="B224" t="s">
        <v>31</v>
      </c>
      <c r="C224" s="10">
        <v>42640</v>
      </c>
      <c r="D224" s="7">
        <f>E224*F224+D223</f>
        <v>5372.5</v>
      </c>
      <c r="E224">
        <v>0.09</v>
      </c>
      <c r="F224">
        <f>F223</f>
        <v>59600</v>
      </c>
      <c r="G224" s="7">
        <f>D224-$D$2</f>
        <v>-4627.5</v>
      </c>
    </row>
    <row r="225" spans="1:9" x14ac:dyDescent="0.25">
      <c r="A225">
        <f t="shared" si="3"/>
        <v>223</v>
      </c>
      <c r="B225" t="s">
        <v>30</v>
      </c>
      <c r="C225" s="10">
        <v>42683</v>
      </c>
      <c r="D225" s="7">
        <f>D224-(E225*F225)</f>
        <v>3.4999999999990905</v>
      </c>
      <c r="E225">
        <v>7.0000000000000007E-2</v>
      </c>
      <c r="F225">
        <f>FLOOR(D224/E225,100)</f>
        <v>76700</v>
      </c>
      <c r="G225" s="7">
        <f>G224</f>
        <v>-4627.5</v>
      </c>
      <c r="H225">
        <f>E225*1.1</f>
        <v>7.7000000000000013E-2</v>
      </c>
      <c r="I225">
        <f>E225*(1-Main!$B$2)</f>
        <v>6.6500000000000004E-2</v>
      </c>
    </row>
    <row r="226" spans="1:9" x14ac:dyDescent="0.25">
      <c r="A226">
        <f t="shared" si="3"/>
        <v>224</v>
      </c>
      <c r="B226" t="s">
        <v>31</v>
      </c>
      <c r="C226" s="10">
        <v>42689</v>
      </c>
      <c r="D226" s="7">
        <f>E226*F226+D225</f>
        <v>6906.4999999999991</v>
      </c>
      <c r="E226">
        <v>0.09</v>
      </c>
      <c r="F226">
        <f>F225</f>
        <v>76700</v>
      </c>
      <c r="G226" s="7">
        <f>D226-$D$2</f>
        <v>-3093.5000000000009</v>
      </c>
    </row>
    <row r="227" spans="1:9" x14ac:dyDescent="0.25">
      <c r="A227">
        <f t="shared" si="3"/>
        <v>225</v>
      </c>
      <c r="B227" t="s">
        <v>30</v>
      </c>
      <c r="C227" s="10">
        <v>42712</v>
      </c>
      <c r="D227" s="7">
        <f>D226-(E227*F227)</f>
        <v>4.499999999998181</v>
      </c>
      <c r="E227">
        <v>7.0000000000000007E-2</v>
      </c>
      <c r="F227">
        <f>FLOOR(D226/E227,100)</f>
        <v>98600</v>
      </c>
      <c r="G227" s="7">
        <f>G226</f>
        <v>-3093.5000000000009</v>
      </c>
      <c r="H227">
        <f>E227*1.1</f>
        <v>7.7000000000000013E-2</v>
      </c>
      <c r="I227">
        <f>E227*(1-Main!$B$2)</f>
        <v>6.6500000000000004E-2</v>
      </c>
    </row>
    <row r="228" spans="1:9" x14ac:dyDescent="0.25">
      <c r="A228">
        <f t="shared" si="3"/>
        <v>226</v>
      </c>
      <c r="B228" t="s">
        <v>31</v>
      </c>
      <c r="C228" s="10">
        <v>42719</v>
      </c>
      <c r="D228" s="7">
        <f>E228*F228+D227</f>
        <v>6413.4999999999982</v>
      </c>
      <c r="E228">
        <v>6.5000000000000002E-2</v>
      </c>
      <c r="F228">
        <f>F227</f>
        <v>98600</v>
      </c>
      <c r="G228" s="7">
        <f>D228-$D$2</f>
        <v>-3586.5000000000018</v>
      </c>
    </row>
    <row r="229" spans="1:9" x14ac:dyDescent="0.25">
      <c r="A229">
        <f t="shared" si="3"/>
        <v>227</v>
      </c>
      <c r="B229" t="s">
        <v>30</v>
      </c>
      <c r="C229" s="10">
        <v>42732</v>
      </c>
      <c r="D229" s="7">
        <f>D228-(E229*F229)</f>
        <v>4.499999999998181</v>
      </c>
      <c r="E229">
        <v>6.5000000000000002E-2</v>
      </c>
      <c r="F229">
        <f>FLOOR(D228/E229,100)</f>
        <v>98600</v>
      </c>
      <c r="G229" s="7">
        <f>G228</f>
        <v>-3586.5000000000018</v>
      </c>
      <c r="H229">
        <f>E229*1.1</f>
        <v>7.1500000000000008E-2</v>
      </c>
      <c r="I229">
        <f>E229*(1-Main!$B$2)</f>
        <v>6.1749999999999999E-2</v>
      </c>
    </row>
    <row r="230" spans="1:9" x14ac:dyDescent="0.25">
      <c r="A230">
        <f t="shared" si="3"/>
        <v>228</v>
      </c>
      <c r="B230" t="s">
        <v>31</v>
      </c>
      <c r="C230" s="10">
        <v>42733</v>
      </c>
      <c r="D230" s="7">
        <f>E230*F230+D229</f>
        <v>7399.4999999999982</v>
      </c>
      <c r="E230">
        <v>7.4999999999999997E-2</v>
      </c>
      <c r="F230">
        <f>F229</f>
        <v>98600</v>
      </c>
      <c r="G230" s="7">
        <f>D230-$D$2</f>
        <v>-2600.5000000000018</v>
      </c>
    </row>
    <row r="231" spans="1:9" x14ac:dyDescent="0.25">
      <c r="A231">
        <f t="shared" si="3"/>
        <v>229</v>
      </c>
      <c r="B231" t="s">
        <v>30</v>
      </c>
      <c r="C231" s="10">
        <v>42741</v>
      </c>
      <c r="D231" s="7">
        <f>D230-(E231*F231)</f>
        <v>7.499999999998181</v>
      </c>
      <c r="E231">
        <v>0.08</v>
      </c>
      <c r="F231">
        <f>FLOOR(D230/E231,100)</f>
        <v>92400</v>
      </c>
      <c r="G231" s="7">
        <f>G230</f>
        <v>-2600.5000000000018</v>
      </c>
      <c r="H231">
        <f>E231*1.1</f>
        <v>8.8000000000000009E-2</v>
      </c>
      <c r="I231">
        <f>E231*(1-Main!$B$2)</f>
        <v>7.5999999999999998E-2</v>
      </c>
    </row>
    <row r="232" spans="1:9" x14ac:dyDescent="0.25">
      <c r="A232">
        <f t="shared" si="3"/>
        <v>230</v>
      </c>
      <c r="B232" t="s">
        <v>31</v>
      </c>
      <c r="C232" s="10">
        <v>42744</v>
      </c>
      <c r="D232" s="7">
        <f>E232*F232+D231</f>
        <v>6937.4999999999982</v>
      </c>
      <c r="E232">
        <v>7.4999999999999997E-2</v>
      </c>
      <c r="F232">
        <f>F231</f>
        <v>92400</v>
      </c>
      <c r="G232" s="7">
        <f>D232-$D$2</f>
        <v>-3062.5000000000018</v>
      </c>
    </row>
    <row r="233" spans="1:9" x14ac:dyDescent="0.25">
      <c r="A233">
        <f t="shared" si="3"/>
        <v>231</v>
      </c>
      <c r="B233" t="s">
        <v>30</v>
      </c>
      <c r="C233" s="10">
        <v>42768</v>
      </c>
      <c r="D233" s="7">
        <f>D232-(E233*F233)</f>
        <v>7.499999999998181</v>
      </c>
      <c r="E233">
        <v>0.09</v>
      </c>
      <c r="F233">
        <f>FLOOR(D232/E233,100)</f>
        <v>77000</v>
      </c>
      <c r="G233" s="7">
        <f>G232</f>
        <v>-3062.5000000000018</v>
      </c>
      <c r="H233">
        <f>E233*1.1</f>
        <v>9.9000000000000005E-2</v>
      </c>
      <c r="I233">
        <f>E233*(1-Main!$B$2)</f>
        <v>8.5499999999999993E-2</v>
      </c>
    </row>
    <row r="234" spans="1:9" x14ac:dyDescent="0.25">
      <c r="A234">
        <f t="shared" si="3"/>
        <v>232</v>
      </c>
      <c r="B234" t="s">
        <v>31</v>
      </c>
      <c r="C234" s="10">
        <v>42769</v>
      </c>
      <c r="D234" s="7">
        <f>E234*F234+D233</f>
        <v>6552.4999999999991</v>
      </c>
      <c r="E234">
        <v>8.5000000000000006E-2</v>
      </c>
      <c r="F234">
        <f>F233</f>
        <v>77000</v>
      </c>
      <c r="G234" s="7">
        <f>D234-$D$2</f>
        <v>-3447.5000000000009</v>
      </c>
    </row>
    <row r="235" spans="1:9" x14ac:dyDescent="0.25">
      <c r="A235">
        <f t="shared" si="3"/>
        <v>233</v>
      </c>
      <c r="B235" t="s">
        <v>30</v>
      </c>
      <c r="C235" s="10">
        <v>42877</v>
      </c>
      <c r="D235" s="7">
        <f>D234-(E235*F235)</f>
        <v>4.9999999999990905</v>
      </c>
      <c r="E235">
        <v>0.13500000000000001</v>
      </c>
      <c r="F235">
        <f>FLOOR(D234/E235,100)</f>
        <v>48500</v>
      </c>
      <c r="G235" s="7">
        <f>G234</f>
        <v>-3447.5000000000009</v>
      </c>
      <c r="H235">
        <f>E235*1.1</f>
        <v>0.14850000000000002</v>
      </c>
      <c r="I235">
        <f>E235*(1-Main!$B$2)</f>
        <v>0.12825</v>
      </c>
    </row>
    <row r="236" spans="1:9" x14ac:dyDescent="0.25">
      <c r="A236">
        <f t="shared" si="3"/>
        <v>234</v>
      </c>
      <c r="B236" t="s">
        <v>31</v>
      </c>
      <c r="C236" s="10">
        <v>42880</v>
      </c>
      <c r="D236" s="7">
        <f>E236*F236+D235</f>
        <v>6067.4999999999991</v>
      </c>
      <c r="E236">
        <v>0.125</v>
      </c>
      <c r="F236">
        <f>F235</f>
        <v>48500</v>
      </c>
      <c r="G236" s="7">
        <f>D236-$D$2</f>
        <v>-3932.5000000000009</v>
      </c>
    </row>
    <row r="237" spans="1:9" x14ac:dyDescent="0.25">
      <c r="A237">
        <f t="shared" si="3"/>
        <v>235</v>
      </c>
      <c r="B237" t="s">
        <v>30</v>
      </c>
      <c r="C237" s="10">
        <v>42892</v>
      </c>
      <c r="D237" s="7">
        <f>D236-(E237*F237)</f>
        <v>6.9999999999990905</v>
      </c>
      <c r="E237">
        <v>0.115</v>
      </c>
      <c r="F237">
        <f>FLOOR(D236/E237,100)</f>
        <v>52700</v>
      </c>
      <c r="G237" s="7">
        <f>G236</f>
        <v>-3932.5000000000009</v>
      </c>
      <c r="H237">
        <f>E237*1.1</f>
        <v>0.12650000000000003</v>
      </c>
      <c r="I237">
        <f>E237*(1-Main!$B$2)</f>
        <v>0.10925</v>
      </c>
    </row>
    <row r="238" spans="1:9" x14ac:dyDescent="0.25">
      <c r="A238">
        <f t="shared" si="3"/>
        <v>236</v>
      </c>
      <c r="B238" t="s">
        <v>31</v>
      </c>
      <c r="C238" s="10">
        <v>42905</v>
      </c>
      <c r="D238" s="7">
        <f>E238*F238+D237</f>
        <v>7121.5</v>
      </c>
      <c r="E238">
        <v>0.13500000000000001</v>
      </c>
      <c r="F238">
        <f>F237</f>
        <v>52700</v>
      </c>
      <c r="G238" s="7">
        <f>D238-$D$2</f>
        <v>-2878.5</v>
      </c>
    </row>
    <row r="239" spans="1:9" x14ac:dyDescent="0.25">
      <c r="A239">
        <f t="shared" si="3"/>
        <v>237</v>
      </c>
      <c r="B239" t="s">
        <v>30</v>
      </c>
      <c r="C239" s="10">
        <v>42941</v>
      </c>
      <c r="D239" s="7">
        <f>D238-(E239*F239)</f>
        <v>5.5</v>
      </c>
      <c r="E239">
        <v>0.12</v>
      </c>
      <c r="F239">
        <f>FLOOR(D238/E239,100)</f>
        <v>59300</v>
      </c>
      <c r="G239" s="7">
        <f>G238</f>
        <v>-2878.5</v>
      </c>
      <c r="H239">
        <f>E239*1.1</f>
        <v>0.13200000000000001</v>
      </c>
      <c r="I239">
        <f>E239*(1-Main!$B$2)</f>
        <v>0.11399999999999999</v>
      </c>
    </row>
    <row r="240" spans="1:9" x14ac:dyDescent="0.25">
      <c r="A240">
        <f t="shared" si="3"/>
        <v>238</v>
      </c>
      <c r="B240" t="s">
        <v>31</v>
      </c>
      <c r="C240" s="10">
        <v>42942</v>
      </c>
      <c r="D240" s="7">
        <f>E240*F240+D239</f>
        <v>6528.5</v>
      </c>
      <c r="E240">
        <v>0.11</v>
      </c>
      <c r="F240">
        <f>F239</f>
        <v>59300</v>
      </c>
      <c r="G240" s="7">
        <f>D240-$D$2</f>
        <v>-3471.5</v>
      </c>
    </row>
    <row r="241" spans="1:9" x14ac:dyDescent="0.25">
      <c r="A241">
        <f t="shared" si="3"/>
        <v>239</v>
      </c>
      <c r="B241" t="s">
        <v>30</v>
      </c>
      <c r="C241" s="10">
        <v>42969</v>
      </c>
      <c r="D241" s="7">
        <f>D240-(E241*F241)</f>
        <v>8.5</v>
      </c>
      <c r="E241">
        <v>0.1</v>
      </c>
      <c r="F241">
        <f>FLOOR(D240/E241,100)</f>
        <v>65200</v>
      </c>
      <c r="G241" s="7">
        <f>G240</f>
        <v>-3471.5</v>
      </c>
      <c r="H241">
        <f>E241*1.1</f>
        <v>0.11000000000000001</v>
      </c>
      <c r="I241">
        <f>E241*(1-Main!$B$2)</f>
        <v>9.5000000000000001E-2</v>
      </c>
    </row>
    <row r="242" spans="1:9" x14ac:dyDescent="0.25">
      <c r="A242">
        <f t="shared" si="3"/>
        <v>240</v>
      </c>
      <c r="B242" t="s">
        <v>31</v>
      </c>
      <c r="C242" s="10">
        <v>42990</v>
      </c>
      <c r="D242" s="7">
        <f>E242*F242+D241</f>
        <v>9788.5</v>
      </c>
      <c r="E242">
        <v>0.15</v>
      </c>
      <c r="F242">
        <f>F241</f>
        <v>65200</v>
      </c>
      <c r="G242" s="7">
        <f>D242-$D$2</f>
        <v>-211.5</v>
      </c>
    </row>
    <row r="243" spans="1:9" x14ac:dyDescent="0.25">
      <c r="A243">
        <f t="shared" si="3"/>
        <v>241</v>
      </c>
      <c r="B243" t="s">
        <v>30</v>
      </c>
      <c r="C243" s="10">
        <v>43080</v>
      </c>
      <c r="D243" s="7">
        <f>D242-(E243*F243)</f>
        <v>9.5</v>
      </c>
      <c r="E243">
        <v>0.11</v>
      </c>
      <c r="F243">
        <f>FLOOR(D242/E243,100)</f>
        <v>88900</v>
      </c>
      <c r="G243" s="7">
        <f>G242</f>
        <v>-211.5</v>
      </c>
      <c r="H243">
        <f>E243*1.1</f>
        <v>0.12100000000000001</v>
      </c>
      <c r="I243">
        <f>E243*(1-Main!$B$2)</f>
        <v>0.1045</v>
      </c>
    </row>
    <row r="244" spans="1:9" x14ac:dyDescent="0.25">
      <c r="A244">
        <f t="shared" si="3"/>
        <v>242</v>
      </c>
      <c r="B244" t="s">
        <v>31</v>
      </c>
      <c r="C244" s="10">
        <v>43110</v>
      </c>
      <c r="D244" s="7">
        <f>E244*F244+D243</f>
        <v>11122</v>
      </c>
      <c r="E244">
        <v>0.125</v>
      </c>
      <c r="F244">
        <f>F243</f>
        <v>88900</v>
      </c>
      <c r="G244" s="7">
        <f>D244-$D$2</f>
        <v>1122</v>
      </c>
    </row>
    <row r="245" spans="1:9" x14ac:dyDescent="0.25">
      <c r="A245">
        <f t="shared" si="3"/>
        <v>243</v>
      </c>
      <c r="B245" t="s">
        <v>30</v>
      </c>
      <c r="C245" s="10">
        <v>43130</v>
      </c>
      <c r="D245" s="7">
        <f>D244-(E245*F245)</f>
        <v>1</v>
      </c>
      <c r="E245">
        <v>0.11</v>
      </c>
      <c r="F245">
        <f>FLOOR(D244/E245,100)</f>
        <v>101100</v>
      </c>
      <c r="G245" s="7">
        <f>G244</f>
        <v>1122</v>
      </c>
      <c r="H245">
        <f>E245*1.1</f>
        <v>0.12100000000000001</v>
      </c>
      <c r="I245">
        <f>E245*(1-Main!$B$2)</f>
        <v>0.1045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Data</vt:lpstr>
      <vt:lpstr>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Asyrul Bin Mohd Nasir</dc:creator>
  <cp:lastModifiedBy>Muhammad Asyrul Bin Mohd Nasir</cp:lastModifiedBy>
  <dcterms:created xsi:type="dcterms:W3CDTF">2022-12-22T06:07:12Z</dcterms:created>
  <dcterms:modified xsi:type="dcterms:W3CDTF">2023-01-06T08:42:00Z</dcterms:modified>
</cp:coreProperties>
</file>